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Projects\git\pmazzocchi\Thesis\"/>
    </mc:Choice>
  </mc:AlternateContent>
  <xr:revisionPtr revIDLastSave="0" documentId="13_ncr:1_{2FF9D6E6-68F1-4DE2-8B14-91C0CE0C9301}" xr6:coauthVersionLast="40" xr6:coauthVersionMax="40" xr10:uidLastSave="{00000000-0000-0000-0000-000000000000}"/>
  <bookViews>
    <workbookView xWindow="-90" yWindow="-90" windowWidth="19380" windowHeight="10380" xr2:uid="{45440940-5008-4F90-9AE6-C37246DACEA2}"/>
  </bookViews>
  <sheets>
    <sheet name="Control Panel" sheetId="25" r:id="rId1"/>
    <sheet name="Index Volume" sheetId="3" r:id="rId2"/>
    <sheet name="Index_New" sheetId="26" r:id="rId3"/>
    <sheet name="BTC" sheetId="4" r:id="rId4"/>
    <sheet name="XRP" sheetId="6" r:id="rId5"/>
    <sheet name="LTC" sheetId="8" r:id="rId6"/>
    <sheet name="ETC" sheetId="11" r:id="rId7"/>
    <sheet name="BCH" sheetId="18" r:id="rId8"/>
    <sheet name="ETH" sheetId="15" r:id="rId9"/>
    <sheet name="XMR" sheetId="19" r:id="rId10"/>
    <sheet name="ZEC" sheetId="20" r:id="rId11"/>
    <sheet name="EOS" sheetId="21" r:id="rId12"/>
    <sheet name="DASH" sheetId="22" r:id="rId13"/>
    <sheet name="XLM" sheetId="23" r:id="rId14"/>
  </sheets>
  <definedNames>
    <definedName name="_xlnm._FilterDatabase" localSheetId="3" hidden="1">BTC!$A$1:$G$1853</definedName>
    <definedName name="_xlnm._FilterDatabase" localSheetId="1" hidden="1">'Index Volume'!$A$1:$O$1853</definedName>
    <definedName name="_xlnm._FilterDatabase" localSheetId="2" hidden="1">Index_New!$A$1:$BN$1124</definedName>
    <definedName name="DatiEsterni_1" localSheetId="4" hidden="1">XRP!#REF!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113" i="26" l="1"/>
  <c r="U1114" i="26" s="1"/>
  <c r="U1115" i="26" s="1"/>
  <c r="U1116" i="26" s="1"/>
  <c r="U1117" i="26" s="1"/>
  <c r="U1118" i="26" s="1"/>
  <c r="U1119" i="26" s="1"/>
  <c r="U1120" i="26" s="1"/>
  <c r="U1121" i="26" s="1"/>
  <c r="U1122" i="26" s="1"/>
  <c r="U1123" i="26" s="1"/>
  <c r="U1124" i="26" s="1"/>
  <c r="Y1109" i="26"/>
  <c r="Y1110" i="26" s="1"/>
  <c r="Y1111" i="26" s="1"/>
  <c r="Y1112" i="26" s="1"/>
  <c r="Y1113" i="26" s="1"/>
  <c r="Y1114" i="26" s="1"/>
  <c r="Y1115" i="26" s="1"/>
  <c r="Y1116" i="26" s="1"/>
  <c r="Y1117" i="26" s="1"/>
  <c r="Y1118" i="26" s="1"/>
  <c r="Y1119" i="26" s="1"/>
  <c r="Y1120" i="26" s="1"/>
  <c r="Y1121" i="26" s="1"/>
  <c r="Y1122" i="26" s="1"/>
  <c r="Y1123" i="26" s="1"/>
  <c r="Y1124" i="26" s="1"/>
  <c r="Q1109" i="26"/>
  <c r="Q1110" i="26" s="1"/>
  <c r="Q1111" i="26" s="1"/>
  <c r="Q1112" i="26" s="1"/>
  <c r="Q1113" i="26" s="1"/>
  <c r="Q1114" i="26" s="1"/>
  <c r="Q1115" i="26" s="1"/>
  <c r="Q1116" i="26" s="1"/>
  <c r="Q1117" i="26" s="1"/>
  <c r="Q1118" i="26" s="1"/>
  <c r="Q1119" i="26" s="1"/>
  <c r="Q1120" i="26" s="1"/>
  <c r="Q1121" i="26" s="1"/>
  <c r="Q1122" i="26" s="1"/>
  <c r="Q1123" i="26" s="1"/>
  <c r="Q1124" i="26" s="1"/>
  <c r="AA1108" i="26"/>
  <c r="AA1109" i="26" s="1"/>
  <c r="AA1110" i="26" s="1"/>
  <c r="AA1111" i="26" s="1"/>
  <c r="AA1112" i="26" s="1"/>
  <c r="AA1113" i="26" s="1"/>
  <c r="AA1114" i="26" s="1"/>
  <c r="AA1115" i="26" s="1"/>
  <c r="AA1116" i="26" s="1"/>
  <c r="AA1117" i="26" s="1"/>
  <c r="AA1118" i="26" s="1"/>
  <c r="AA1119" i="26" s="1"/>
  <c r="AA1120" i="26" s="1"/>
  <c r="AA1121" i="26" s="1"/>
  <c r="AA1122" i="26" s="1"/>
  <c r="AA1123" i="26" s="1"/>
  <c r="AA1124" i="26" s="1"/>
  <c r="Z1108" i="26"/>
  <c r="Z1109" i="26" s="1"/>
  <c r="Z1110" i="26" s="1"/>
  <c r="Z1111" i="26" s="1"/>
  <c r="Z1112" i="26" s="1"/>
  <c r="Z1113" i="26" s="1"/>
  <c r="Z1114" i="26" s="1"/>
  <c r="Z1115" i="26" s="1"/>
  <c r="Z1116" i="26" s="1"/>
  <c r="Z1117" i="26" s="1"/>
  <c r="Z1118" i="26" s="1"/>
  <c r="Z1119" i="26" s="1"/>
  <c r="Z1120" i="26" s="1"/>
  <c r="Z1121" i="26" s="1"/>
  <c r="Z1122" i="26" s="1"/>
  <c r="Z1123" i="26" s="1"/>
  <c r="Z1124" i="26" s="1"/>
  <c r="Y1108" i="26"/>
  <c r="X1108" i="26"/>
  <c r="X1109" i="26" s="1"/>
  <c r="X1110" i="26" s="1"/>
  <c r="X1111" i="26" s="1"/>
  <c r="X1112" i="26" s="1"/>
  <c r="X1113" i="26" s="1"/>
  <c r="X1114" i="26" s="1"/>
  <c r="X1115" i="26" s="1"/>
  <c r="X1116" i="26" s="1"/>
  <c r="X1117" i="26" s="1"/>
  <c r="X1118" i="26" s="1"/>
  <c r="X1119" i="26" s="1"/>
  <c r="X1120" i="26" s="1"/>
  <c r="X1121" i="26" s="1"/>
  <c r="X1122" i="26" s="1"/>
  <c r="X1123" i="26" s="1"/>
  <c r="X1124" i="26" s="1"/>
  <c r="W1108" i="26"/>
  <c r="W1109" i="26" s="1"/>
  <c r="W1110" i="26" s="1"/>
  <c r="W1111" i="26" s="1"/>
  <c r="W1112" i="26" s="1"/>
  <c r="W1113" i="26" s="1"/>
  <c r="W1114" i="26" s="1"/>
  <c r="W1115" i="26" s="1"/>
  <c r="W1116" i="26" s="1"/>
  <c r="W1117" i="26" s="1"/>
  <c r="W1118" i="26" s="1"/>
  <c r="W1119" i="26" s="1"/>
  <c r="W1120" i="26" s="1"/>
  <c r="W1121" i="26" s="1"/>
  <c r="W1122" i="26" s="1"/>
  <c r="W1123" i="26" s="1"/>
  <c r="W1124" i="26" s="1"/>
  <c r="V1108" i="26"/>
  <c r="V1109" i="26" s="1"/>
  <c r="V1110" i="26" s="1"/>
  <c r="V1111" i="26" s="1"/>
  <c r="V1112" i="26" s="1"/>
  <c r="V1113" i="26" s="1"/>
  <c r="V1114" i="26" s="1"/>
  <c r="V1115" i="26" s="1"/>
  <c r="V1116" i="26" s="1"/>
  <c r="V1117" i="26" s="1"/>
  <c r="V1118" i="26" s="1"/>
  <c r="V1119" i="26" s="1"/>
  <c r="V1120" i="26" s="1"/>
  <c r="V1121" i="26" s="1"/>
  <c r="V1122" i="26" s="1"/>
  <c r="V1123" i="26" s="1"/>
  <c r="V1124" i="26" s="1"/>
  <c r="U1108" i="26"/>
  <c r="U1109" i="26" s="1"/>
  <c r="U1110" i="26" s="1"/>
  <c r="U1111" i="26" s="1"/>
  <c r="U1112" i="26" s="1"/>
  <c r="T1108" i="26"/>
  <c r="T1109" i="26" s="1"/>
  <c r="T1110" i="26" s="1"/>
  <c r="T1111" i="26" s="1"/>
  <c r="T1112" i="26" s="1"/>
  <c r="T1113" i="26" s="1"/>
  <c r="T1114" i="26" s="1"/>
  <c r="T1115" i="26" s="1"/>
  <c r="T1116" i="26" s="1"/>
  <c r="T1117" i="26" s="1"/>
  <c r="T1118" i="26" s="1"/>
  <c r="T1119" i="26" s="1"/>
  <c r="T1120" i="26" s="1"/>
  <c r="T1121" i="26" s="1"/>
  <c r="T1122" i="26" s="1"/>
  <c r="T1123" i="26" s="1"/>
  <c r="T1124" i="26" s="1"/>
  <c r="S1108" i="26"/>
  <c r="S1109" i="26" s="1"/>
  <c r="S1110" i="26" s="1"/>
  <c r="S1111" i="26" s="1"/>
  <c r="S1112" i="26" s="1"/>
  <c r="S1113" i="26" s="1"/>
  <c r="S1114" i="26" s="1"/>
  <c r="S1115" i="26" s="1"/>
  <c r="S1116" i="26" s="1"/>
  <c r="S1117" i="26" s="1"/>
  <c r="S1118" i="26" s="1"/>
  <c r="S1119" i="26" s="1"/>
  <c r="S1120" i="26" s="1"/>
  <c r="S1121" i="26" s="1"/>
  <c r="S1122" i="26" s="1"/>
  <c r="S1123" i="26" s="1"/>
  <c r="S1124" i="26" s="1"/>
  <c r="R1108" i="26"/>
  <c r="R1109" i="26" s="1"/>
  <c r="R1110" i="26" s="1"/>
  <c r="R1111" i="26" s="1"/>
  <c r="R1112" i="26" s="1"/>
  <c r="R1113" i="26" s="1"/>
  <c r="R1114" i="26" s="1"/>
  <c r="R1115" i="26" s="1"/>
  <c r="R1116" i="26" s="1"/>
  <c r="R1117" i="26" s="1"/>
  <c r="R1118" i="26" s="1"/>
  <c r="R1119" i="26" s="1"/>
  <c r="R1120" i="26" s="1"/>
  <c r="R1121" i="26" s="1"/>
  <c r="R1122" i="26" s="1"/>
  <c r="R1123" i="26" s="1"/>
  <c r="R1124" i="26" s="1"/>
  <c r="Q1108" i="26"/>
  <c r="AA1103" i="26"/>
  <c r="AA1104" i="26" s="1"/>
  <c r="AA1105" i="26" s="1"/>
  <c r="AA1106" i="26" s="1"/>
  <c r="AA1107" i="26" s="1"/>
  <c r="S1103" i="26"/>
  <c r="S1104" i="26" s="1"/>
  <c r="S1105" i="26" s="1"/>
  <c r="S1106" i="26" s="1"/>
  <c r="S1107" i="26" s="1"/>
  <c r="T1100" i="26"/>
  <c r="T1101" i="26" s="1"/>
  <c r="T1102" i="26" s="1"/>
  <c r="T1103" i="26" s="1"/>
  <c r="T1104" i="26" s="1"/>
  <c r="T1105" i="26" s="1"/>
  <c r="T1106" i="26" s="1"/>
  <c r="T1107" i="26" s="1"/>
  <c r="AA1099" i="26"/>
  <c r="AA1100" i="26" s="1"/>
  <c r="AA1101" i="26" s="1"/>
  <c r="AA1102" i="26" s="1"/>
  <c r="Z1099" i="26"/>
  <c r="Z1100" i="26" s="1"/>
  <c r="Z1101" i="26" s="1"/>
  <c r="Z1102" i="26" s="1"/>
  <c r="Z1103" i="26" s="1"/>
  <c r="Z1104" i="26" s="1"/>
  <c r="Z1105" i="26" s="1"/>
  <c r="Z1106" i="26" s="1"/>
  <c r="Z1107" i="26" s="1"/>
  <c r="Y1099" i="26"/>
  <c r="Y1100" i="26" s="1"/>
  <c r="Y1101" i="26" s="1"/>
  <c r="Y1102" i="26" s="1"/>
  <c r="Y1103" i="26" s="1"/>
  <c r="Y1104" i="26" s="1"/>
  <c r="Y1105" i="26" s="1"/>
  <c r="Y1106" i="26" s="1"/>
  <c r="Y1107" i="26" s="1"/>
  <c r="X1099" i="26"/>
  <c r="X1100" i="26" s="1"/>
  <c r="X1101" i="26" s="1"/>
  <c r="X1102" i="26" s="1"/>
  <c r="X1103" i="26" s="1"/>
  <c r="X1104" i="26" s="1"/>
  <c r="X1105" i="26" s="1"/>
  <c r="X1106" i="26" s="1"/>
  <c r="X1107" i="26" s="1"/>
  <c r="W1099" i="26"/>
  <c r="W1100" i="26" s="1"/>
  <c r="W1101" i="26" s="1"/>
  <c r="W1102" i="26" s="1"/>
  <c r="W1103" i="26" s="1"/>
  <c r="W1104" i="26" s="1"/>
  <c r="W1105" i="26" s="1"/>
  <c r="W1106" i="26" s="1"/>
  <c r="W1107" i="26" s="1"/>
  <c r="V1099" i="26"/>
  <c r="V1100" i="26" s="1"/>
  <c r="V1101" i="26" s="1"/>
  <c r="V1102" i="26" s="1"/>
  <c r="V1103" i="26" s="1"/>
  <c r="V1104" i="26" s="1"/>
  <c r="V1105" i="26" s="1"/>
  <c r="V1106" i="26" s="1"/>
  <c r="V1107" i="26" s="1"/>
  <c r="U1099" i="26"/>
  <c r="U1100" i="26" s="1"/>
  <c r="U1101" i="26" s="1"/>
  <c r="U1102" i="26" s="1"/>
  <c r="U1103" i="26" s="1"/>
  <c r="U1104" i="26" s="1"/>
  <c r="U1105" i="26" s="1"/>
  <c r="U1106" i="26" s="1"/>
  <c r="U1107" i="26" s="1"/>
  <c r="T1099" i="26"/>
  <c r="S1099" i="26"/>
  <c r="S1100" i="26" s="1"/>
  <c r="S1101" i="26" s="1"/>
  <c r="S1102" i="26" s="1"/>
  <c r="R1099" i="26"/>
  <c r="R1100" i="26" s="1"/>
  <c r="R1101" i="26" s="1"/>
  <c r="R1102" i="26" s="1"/>
  <c r="R1103" i="26" s="1"/>
  <c r="R1104" i="26" s="1"/>
  <c r="R1105" i="26" s="1"/>
  <c r="R1106" i="26" s="1"/>
  <c r="R1107" i="26" s="1"/>
  <c r="Q1099" i="26"/>
  <c r="Q1100" i="26" s="1"/>
  <c r="Q1101" i="26" s="1"/>
  <c r="Q1102" i="26" s="1"/>
  <c r="Q1103" i="26" s="1"/>
  <c r="Q1104" i="26" s="1"/>
  <c r="Q1105" i="26" s="1"/>
  <c r="Q1106" i="26" s="1"/>
  <c r="Q1107" i="26" s="1"/>
  <c r="Z1098" i="26"/>
  <c r="U1081" i="26"/>
  <c r="U1082" i="26" s="1"/>
  <c r="U1083" i="26" s="1"/>
  <c r="U1084" i="26" s="1"/>
  <c r="U1085" i="26" s="1"/>
  <c r="U1086" i="26" s="1"/>
  <c r="U1087" i="26" s="1"/>
  <c r="U1088" i="26" s="1"/>
  <c r="U1089" i="26" s="1"/>
  <c r="U1090" i="26" s="1"/>
  <c r="U1091" i="26" s="1"/>
  <c r="U1092" i="26" s="1"/>
  <c r="U1093" i="26" s="1"/>
  <c r="U1094" i="26" s="1"/>
  <c r="U1095" i="26" s="1"/>
  <c r="U1096" i="26" s="1"/>
  <c r="U1097" i="26" s="1"/>
  <c r="U1098" i="26" s="1"/>
  <c r="T1076" i="26"/>
  <c r="T1077" i="26" s="1"/>
  <c r="T1078" i="26" s="1"/>
  <c r="T1079" i="26" s="1"/>
  <c r="T1080" i="26" s="1"/>
  <c r="T1081" i="26" s="1"/>
  <c r="T1082" i="26" s="1"/>
  <c r="T1083" i="26" s="1"/>
  <c r="T1084" i="26" s="1"/>
  <c r="T1085" i="26" s="1"/>
  <c r="T1086" i="26" s="1"/>
  <c r="T1087" i="26" s="1"/>
  <c r="T1088" i="26" s="1"/>
  <c r="T1089" i="26" s="1"/>
  <c r="T1090" i="26" s="1"/>
  <c r="T1091" i="26" s="1"/>
  <c r="T1092" i="26" s="1"/>
  <c r="T1093" i="26" s="1"/>
  <c r="T1094" i="26" s="1"/>
  <c r="T1095" i="26" s="1"/>
  <c r="T1096" i="26" s="1"/>
  <c r="T1097" i="26" s="1"/>
  <c r="T1098" i="26" s="1"/>
  <c r="T1075" i="26"/>
  <c r="U1073" i="26"/>
  <c r="U1074" i="26" s="1"/>
  <c r="U1075" i="26" s="1"/>
  <c r="U1076" i="26" s="1"/>
  <c r="U1077" i="26" s="1"/>
  <c r="U1078" i="26" s="1"/>
  <c r="U1079" i="26" s="1"/>
  <c r="U1080" i="26" s="1"/>
  <c r="R1073" i="26"/>
  <c r="R1074" i="26" s="1"/>
  <c r="R1075" i="26" s="1"/>
  <c r="R1076" i="26" s="1"/>
  <c r="R1077" i="26" s="1"/>
  <c r="R1078" i="26" s="1"/>
  <c r="R1079" i="26" s="1"/>
  <c r="R1080" i="26" s="1"/>
  <c r="R1081" i="26" s="1"/>
  <c r="R1082" i="26" s="1"/>
  <c r="R1083" i="26" s="1"/>
  <c r="R1084" i="26" s="1"/>
  <c r="R1085" i="26" s="1"/>
  <c r="R1086" i="26" s="1"/>
  <c r="R1087" i="26" s="1"/>
  <c r="R1088" i="26" s="1"/>
  <c r="R1089" i="26" s="1"/>
  <c r="R1090" i="26" s="1"/>
  <c r="R1091" i="26" s="1"/>
  <c r="R1092" i="26" s="1"/>
  <c r="R1093" i="26" s="1"/>
  <c r="R1094" i="26" s="1"/>
  <c r="R1095" i="26" s="1"/>
  <c r="R1096" i="26" s="1"/>
  <c r="R1097" i="26" s="1"/>
  <c r="R1098" i="26" s="1"/>
  <c r="U1072" i="26"/>
  <c r="AA1070" i="26"/>
  <c r="AA1071" i="26" s="1"/>
  <c r="AA1072" i="26" s="1"/>
  <c r="AA1073" i="26" s="1"/>
  <c r="AA1074" i="26" s="1"/>
  <c r="AA1075" i="26" s="1"/>
  <c r="AA1076" i="26" s="1"/>
  <c r="AA1077" i="26" s="1"/>
  <c r="AA1078" i="26" s="1"/>
  <c r="AA1079" i="26" s="1"/>
  <c r="AA1080" i="26" s="1"/>
  <c r="AA1081" i="26" s="1"/>
  <c r="AA1082" i="26" s="1"/>
  <c r="AA1083" i="26" s="1"/>
  <c r="AA1084" i="26" s="1"/>
  <c r="AA1085" i="26" s="1"/>
  <c r="AA1086" i="26" s="1"/>
  <c r="AA1087" i="26" s="1"/>
  <c r="AA1088" i="26" s="1"/>
  <c r="AA1089" i="26" s="1"/>
  <c r="AA1090" i="26" s="1"/>
  <c r="AA1091" i="26" s="1"/>
  <c r="AA1092" i="26" s="1"/>
  <c r="AA1093" i="26" s="1"/>
  <c r="AA1094" i="26" s="1"/>
  <c r="AA1095" i="26" s="1"/>
  <c r="AA1096" i="26" s="1"/>
  <c r="AA1097" i="26" s="1"/>
  <c r="AA1098" i="26" s="1"/>
  <c r="V1070" i="26"/>
  <c r="V1071" i="26" s="1"/>
  <c r="V1072" i="26" s="1"/>
  <c r="V1073" i="26" s="1"/>
  <c r="V1074" i="26" s="1"/>
  <c r="V1075" i="26" s="1"/>
  <c r="V1076" i="26" s="1"/>
  <c r="V1077" i="26" s="1"/>
  <c r="V1078" i="26" s="1"/>
  <c r="V1079" i="26" s="1"/>
  <c r="V1080" i="26" s="1"/>
  <c r="V1081" i="26" s="1"/>
  <c r="V1082" i="26" s="1"/>
  <c r="V1083" i="26" s="1"/>
  <c r="V1084" i="26" s="1"/>
  <c r="V1085" i="26" s="1"/>
  <c r="V1086" i="26" s="1"/>
  <c r="V1087" i="26" s="1"/>
  <c r="V1088" i="26" s="1"/>
  <c r="V1089" i="26" s="1"/>
  <c r="V1090" i="26" s="1"/>
  <c r="V1091" i="26" s="1"/>
  <c r="V1092" i="26" s="1"/>
  <c r="V1093" i="26" s="1"/>
  <c r="V1094" i="26" s="1"/>
  <c r="V1095" i="26" s="1"/>
  <c r="V1096" i="26" s="1"/>
  <c r="V1097" i="26" s="1"/>
  <c r="V1098" i="26" s="1"/>
  <c r="S1070" i="26"/>
  <c r="S1071" i="26" s="1"/>
  <c r="S1072" i="26" s="1"/>
  <c r="S1073" i="26" s="1"/>
  <c r="S1074" i="26" s="1"/>
  <c r="S1075" i="26" s="1"/>
  <c r="S1076" i="26" s="1"/>
  <c r="S1077" i="26" s="1"/>
  <c r="S1078" i="26" s="1"/>
  <c r="S1079" i="26" s="1"/>
  <c r="S1080" i="26" s="1"/>
  <c r="S1081" i="26" s="1"/>
  <c r="S1082" i="26" s="1"/>
  <c r="S1083" i="26" s="1"/>
  <c r="S1084" i="26" s="1"/>
  <c r="S1085" i="26" s="1"/>
  <c r="S1086" i="26" s="1"/>
  <c r="S1087" i="26" s="1"/>
  <c r="S1088" i="26" s="1"/>
  <c r="S1089" i="26" s="1"/>
  <c r="S1090" i="26" s="1"/>
  <c r="S1091" i="26" s="1"/>
  <c r="S1092" i="26" s="1"/>
  <c r="S1093" i="26" s="1"/>
  <c r="S1094" i="26" s="1"/>
  <c r="S1095" i="26" s="1"/>
  <c r="S1096" i="26" s="1"/>
  <c r="S1097" i="26" s="1"/>
  <c r="S1098" i="26" s="1"/>
  <c r="Y1069" i="26"/>
  <c r="Y1070" i="26" s="1"/>
  <c r="Y1071" i="26" s="1"/>
  <c r="Y1072" i="26" s="1"/>
  <c r="Y1073" i="26" s="1"/>
  <c r="Y1074" i="26" s="1"/>
  <c r="Y1075" i="26" s="1"/>
  <c r="Y1076" i="26" s="1"/>
  <c r="Y1077" i="26" s="1"/>
  <c r="Y1078" i="26" s="1"/>
  <c r="Y1079" i="26" s="1"/>
  <c r="Y1080" i="26" s="1"/>
  <c r="Y1081" i="26" s="1"/>
  <c r="Y1082" i="26" s="1"/>
  <c r="Y1083" i="26" s="1"/>
  <c r="Y1084" i="26" s="1"/>
  <c r="Y1085" i="26" s="1"/>
  <c r="Y1086" i="26" s="1"/>
  <c r="Y1087" i="26" s="1"/>
  <c r="Y1088" i="26" s="1"/>
  <c r="Y1089" i="26" s="1"/>
  <c r="Y1090" i="26" s="1"/>
  <c r="Y1091" i="26" s="1"/>
  <c r="Y1092" i="26" s="1"/>
  <c r="Y1093" i="26" s="1"/>
  <c r="Y1094" i="26" s="1"/>
  <c r="Y1095" i="26" s="1"/>
  <c r="Y1096" i="26" s="1"/>
  <c r="Y1097" i="26" s="1"/>
  <c r="Y1098" i="26" s="1"/>
  <c r="V1069" i="26"/>
  <c r="U1069" i="26"/>
  <c r="U1070" i="26" s="1"/>
  <c r="U1071" i="26" s="1"/>
  <c r="AA1068" i="26"/>
  <c r="AA1069" i="26" s="1"/>
  <c r="Z1068" i="26"/>
  <c r="Z1069" i="26" s="1"/>
  <c r="Z1070" i="26" s="1"/>
  <c r="Z1071" i="26" s="1"/>
  <c r="Z1072" i="26" s="1"/>
  <c r="Z1073" i="26" s="1"/>
  <c r="Z1074" i="26" s="1"/>
  <c r="Z1075" i="26" s="1"/>
  <c r="Z1076" i="26" s="1"/>
  <c r="Z1077" i="26" s="1"/>
  <c r="Z1078" i="26" s="1"/>
  <c r="Z1079" i="26" s="1"/>
  <c r="Z1080" i="26" s="1"/>
  <c r="Z1081" i="26" s="1"/>
  <c r="Z1082" i="26" s="1"/>
  <c r="Z1083" i="26" s="1"/>
  <c r="Z1084" i="26" s="1"/>
  <c r="Z1085" i="26" s="1"/>
  <c r="Z1086" i="26" s="1"/>
  <c r="Z1087" i="26" s="1"/>
  <c r="Z1088" i="26" s="1"/>
  <c r="Z1089" i="26" s="1"/>
  <c r="Z1090" i="26" s="1"/>
  <c r="Z1091" i="26" s="1"/>
  <c r="Z1092" i="26" s="1"/>
  <c r="Z1093" i="26" s="1"/>
  <c r="Z1094" i="26" s="1"/>
  <c r="Z1095" i="26" s="1"/>
  <c r="Z1096" i="26" s="1"/>
  <c r="Z1097" i="26" s="1"/>
  <c r="Y1068" i="26"/>
  <c r="X1068" i="26"/>
  <c r="X1069" i="26" s="1"/>
  <c r="X1070" i="26" s="1"/>
  <c r="X1071" i="26" s="1"/>
  <c r="X1072" i="26" s="1"/>
  <c r="X1073" i="26" s="1"/>
  <c r="X1074" i="26" s="1"/>
  <c r="X1075" i="26" s="1"/>
  <c r="X1076" i="26" s="1"/>
  <c r="X1077" i="26" s="1"/>
  <c r="X1078" i="26" s="1"/>
  <c r="X1079" i="26" s="1"/>
  <c r="X1080" i="26" s="1"/>
  <c r="X1081" i="26" s="1"/>
  <c r="X1082" i="26" s="1"/>
  <c r="X1083" i="26" s="1"/>
  <c r="X1084" i="26" s="1"/>
  <c r="X1085" i="26" s="1"/>
  <c r="X1086" i="26" s="1"/>
  <c r="X1087" i="26" s="1"/>
  <c r="X1088" i="26" s="1"/>
  <c r="X1089" i="26" s="1"/>
  <c r="X1090" i="26" s="1"/>
  <c r="X1091" i="26" s="1"/>
  <c r="X1092" i="26" s="1"/>
  <c r="X1093" i="26" s="1"/>
  <c r="X1094" i="26" s="1"/>
  <c r="X1095" i="26" s="1"/>
  <c r="X1096" i="26" s="1"/>
  <c r="X1097" i="26" s="1"/>
  <c r="X1098" i="26" s="1"/>
  <c r="W1068" i="26"/>
  <c r="W1069" i="26" s="1"/>
  <c r="W1070" i="26" s="1"/>
  <c r="W1071" i="26" s="1"/>
  <c r="W1072" i="26" s="1"/>
  <c r="W1073" i="26" s="1"/>
  <c r="W1074" i="26" s="1"/>
  <c r="W1075" i="26" s="1"/>
  <c r="W1076" i="26" s="1"/>
  <c r="W1077" i="26" s="1"/>
  <c r="W1078" i="26" s="1"/>
  <c r="W1079" i="26" s="1"/>
  <c r="W1080" i="26" s="1"/>
  <c r="W1081" i="26" s="1"/>
  <c r="W1082" i="26" s="1"/>
  <c r="W1083" i="26" s="1"/>
  <c r="W1084" i="26" s="1"/>
  <c r="W1085" i="26" s="1"/>
  <c r="W1086" i="26" s="1"/>
  <c r="W1087" i="26" s="1"/>
  <c r="W1088" i="26" s="1"/>
  <c r="W1089" i="26" s="1"/>
  <c r="W1090" i="26" s="1"/>
  <c r="W1091" i="26" s="1"/>
  <c r="W1092" i="26" s="1"/>
  <c r="W1093" i="26" s="1"/>
  <c r="W1094" i="26" s="1"/>
  <c r="W1095" i="26" s="1"/>
  <c r="W1096" i="26" s="1"/>
  <c r="W1097" i="26" s="1"/>
  <c r="W1098" i="26" s="1"/>
  <c r="V1068" i="26"/>
  <c r="U1068" i="26"/>
  <c r="T1068" i="26"/>
  <c r="T1069" i="26" s="1"/>
  <c r="T1070" i="26" s="1"/>
  <c r="T1071" i="26" s="1"/>
  <c r="T1072" i="26" s="1"/>
  <c r="T1073" i="26" s="1"/>
  <c r="T1074" i="26" s="1"/>
  <c r="S1068" i="26"/>
  <c r="S1069" i="26" s="1"/>
  <c r="R1068" i="26"/>
  <c r="R1069" i="26" s="1"/>
  <c r="R1070" i="26" s="1"/>
  <c r="R1071" i="26" s="1"/>
  <c r="R1072" i="26" s="1"/>
  <c r="Q1068" i="26"/>
  <c r="Q1069" i="26" s="1"/>
  <c r="Q1070" i="26" s="1"/>
  <c r="Q1071" i="26" s="1"/>
  <c r="Q1072" i="26" s="1"/>
  <c r="Q1073" i="26" s="1"/>
  <c r="Q1074" i="26" s="1"/>
  <c r="Q1075" i="26" s="1"/>
  <c r="Q1076" i="26" s="1"/>
  <c r="Q1077" i="26" s="1"/>
  <c r="Q1078" i="26" s="1"/>
  <c r="Q1079" i="26" s="1"/>
  <c r="Q1080" i="26" s="1"/>
  <c r="Q1081" i="26" s="1"/>
  <c r="Q1082" i="26" s="1"/>
  <c r="Q1083" i="26" s="1"/>
  <c r="Q1084" i="26" s="1"/>
  <c r="Q1085" i="26" s="1"/>
  <c r="Q1086" i="26" s="1"/>
  <c r="Q1087" i="26" s="1"/>
  <c r="Q1088" i="26" s="1"/>
  <c r="Q1089" i="26" s="1"/>
  <c r="Q1090" i="26" s="1"/>
  <c r="Q1091" i="26" s="1"/>
  <c r="Q1092" i="26" s="1"/>
  <c r="Q1093" i="26" s="1"/>
  <c r="Q1094" i="26" s="1"/>
  <c r="Q1095" i="26" s="1"/>
  <c r="Q1096" i="26" s="1"/>
  <c r="Q1097" i="26" s="1"/>
  <c r="Q1098" i="26" s="1"/>
  <c r="AA1067" i="26"/>
  <c r="R1062" i="26"/>
  <c r="R1063" i="26" s="1"/>
  <c r="R1064" i="26" s="1"/>
  <c r="R1065" i="26" s="1"/>
  <c r="R1066" i="26" s="1"/>
  <c r="R1067" i="26" s="1"/>
  <c r="AA1056" i="26"/>
  <c r="AA1057" i="26" s="1"/>
  <c r="AA1058" i="26" s="1"/>
  <c r="AA1059" i="26" s="1"/>
  <c r="AA1060" i="26" s="1"/>
  <c r="AA1061" i="26" s="1"/>
  <c r="AA1062" i="26" s="1"/>
  <c r="AA1063" i="26" s="1"/>
  <c r="AA1064" i="26" s="1"/>
  <c r="AA1065" i="26" s="1"/>
  <c r="AA1066" i="26" s="1"/>
  <c r="X1051" i="26"/>
  <c r="X1052" i="26" s="1"/>
  <c r="X1053" i="26" s="1"/>
  <c r="X1054" i="26" s="1"/>
  <c r="X1055" i="26" s="1"/>
  <c r="X1056" i="26" s="1"/>
  <c r="X1057" i="26" s="1"/>
  <c r="X1058" i="26" s="1"/>
  <c r="X1059" i="26" s="1"/>
  <c r="X1060" i="26" s="1"/>
  <c r="X1061" i="26" s="1"/>
  <c r="X1062" i="26" s="1"/>
  <c r="X1063" i="26" s="1"/>
  <c r="X1064" i="26" s="1"/>
  <c r="X1065" i="26" s="1"/>
  <c r="X1066" i="26" s="1"/>
  <c r="X1067" i="26" s="1"/>
  <c r="U1047" i="26"/>
  <c r="U1048" i="26" s="1"/>
  <c r="U1049" i="26" s="1"/>
  <c r="U1050" i="26" s="1"/>
  <c r="U1051" i="26" s="1"/>
  <c r="U1052" i="26" s="1"/>
  <c r="U1053" i="26" s="1"/>
  <c r="U1054" i="26" s="1"/>
  <c r="U1055" i="26" s="1"/>
  <c r="U1056" i="26" s="1"/>
  <c r="U1057" i="26" s="1"/>
  <c r="U1058" i="26" s="1"/>
  <c r="U1059" i="26" s="1"/>
  <c r="U1060" i="26" s="1"/>
  <c r="U1061" i="26" s="1"/>
  <c r="U1062" i="26" s="1"/>
  <c r="U1063" i="26" s="1"/>
  <c r="U1064" i="26" s="1"/>
  <c r="U1065" i="26" s="1"/>
  <c r="U1066" i="26" s="1"/>
  <c r="U1067" i="26" s="1"/>
  <c r="Z1045" i="26"/>
  <c r="Z1046" i="26" s="1"/>
  <c r="Z1047" i="26" s="1"/>
  <c r="Z1048" i="26" s="1"/>
  <c r="Z1049" i="26" s="1"/>
  <c r="Z1050" i="26" s="1"/>
  <c r="Z1051" i="26" s="1"/>
  <c r="Z1052" i="26" s="1"/>
  <c r="Z1053" i="26" s="1"/>
  <c r="Z1054" i="26" s="1"/>
  <c r="Z1055" i="26" s="1"/>
  <c r="Z1056" i="26" s="1"/>
  <c r="Z1057" i="26" s="1"/>
  <c r="Z1058" i="26" s="1"/>
  <c r="Z1059" i="26" s="1"/>
  <c r="Z1060" i="26" s="1"/>
  <c r="Z1061" i="26" s="1"/>
  <c r="Z1062" i="26" s="1"/>
  <c r="Z1063" i="26" s="1"/>
  <c r="Z1064" i="26" s="1"/>
  <c r="Z1065" i="26" s="1"/>
  <c r="Z1066" i="26" s="1"/>
  <c r="Z1067" i="26" s="1"/>
  <c r="T1045" i="26"/>
  <c r="T1046" i="26" s="1"/>
  <c r="T1047" i="26" s="1"/>
  <c r="T1048" i="26" s="1"/>
  <c r="T1049" i="26" s="1"/>
  <c r="T1050" i="26" s="1"/>
  <c r="T1051" i="26" s="1"/>
  <c r="T1052" i="26" s="1"/>
  <c r="T1053" i="26" s="1"/>
  <c r="T1054" i="26" s="1"/>
  <c r="T1055" i="26" s="1"/>
  <c r="T1056" i="26" s="1"/>
  <c r="T1057" i="26" s="1"/>
  <c r="T1058" i="26" s="1"/>
  <c r="T1059" i="26" s="1"/>
  <c r="T1060" i="26" s="1"/>
  <c r="T1061" i="26" s="1"/>
  <c r="T1062" i="26" s="1"/>
  <c r="T1063" i="26" s="1"/>
  <c r="T1064" i="26" s="1"/>
  <c r="T1065" i="26" s="1"/>
  <c r="T1066" i="26" s="1"/>
  <c r="T1067" i="26" s="1"/>
  <c r="U1042" i="26"/>
  <c r="U1043" i="26" s="1"/>
  <c r="U1044" i="26" s="1"/>
  <c r="U1045" i="26" s="1"/>
  <c r="U1046" i="26" s="1"/>
  <c r="T1042" i="26"/>
  <c r="T1043" i="26" s="1"/>
  <c r="T1044" i="26" s="1"/>
  <c r="S1042" i="26"/>
  <c r="S1043" i="26" s="1"/>
  <c r="S1044" i="26" s="1"/>
  <c r="S1045" i="26" s="1"/>
  <c r="S1046" i="26" s="1"/>
  <c r="S1047" i="26" s="1"/>
  <c r="S1048" i="26" s="1"/>
  <c r="S1049" i="26" s="1"/>
  <c r="S1050" i="26" s="1"/>
  <c r="S1051" i="26" s="1"/>
  <c r="S1052" i="26" s="1"/>
  <c r="S1053" i="26" s="1"/>
  <c r="S1054" i="26" s="1"/>
  <c r="S1055" i="26" s="1"/>
  <c r="S1056" i="26" s="1"/>
  <c r="S1057" i="26" s="1"/>
  <c r="S1058" i="26" s="1"/>
  <c r="S1059" i="26" s="1"/>
  <c r="S1060" i="26" s="1"/>
  <c r="S1061" i="26" s="1"/>
  <c r="S1062" i="26" s="1"/>
  <c r="S1063" i="26" s="1"/>
  <c r="S1064" i="26" s="1"/>
  <c r="S1065" i="26" s="1"/>
  <c r="S1066" i="26" s="1"/>
  <c r="S1067" i="26" s="1"/>
  <c r="X1041" i="26"/>
  <c r="X1042" i="26" s="1"/>
  <c r="X1043" i="26" s="1"/>
  <c r="X1044" i="26" s="1"/>
  <c r="X1045" i="26" s="1"/>
  <c r="X1046" i="26" s="1"/>
  <c r="X1047" i="26" s="1"/>
  <c r="X1048" i="26" s="1"/>
  <c r="X1049" i="26" s="1"/>
  <c r="X1050" i="26" s="1"/>
  <c r="S1040" i="26"/>
  <c r="S1041" i="26" s="1"/>
  <c r="R1040" i="26"/>
  <c r="R1041" i="26" s="1"/>
  <c r="R1042" i="26" s="1"/>
  <c r="R1043" i="26" s="1"/>
  <c r="R1044" i="26" s="1"/>
  <c r="R1045" i="26" s="1"/>
  <c r="R1046" i="26" s="1"/>
  <c r="R1047" i="26" s="1"/>
  <c r="R1048" i="26" s="1"/>
  <c r="R1049" i="26" s="1"/>
  <c r="R1050" i="26" s="1"/>
  <c r="R1051" i="26" s="1"/>
  <c r="R1052" i="26" s="1"/>
  <c r="R1053" i="26" s="1"/>
  <c r="R1054" i="26" s="1"/>
  <c r="R1055" i="26" s="1"/>
  <c r="R1056" i="26" s="1"/>
  <c r="R1057" i="26" s="1"/>
  <c r="R1058" i="26" s="1"/>
  <c r="R1059" i="26" s="1"/>
  <c r="R1060" i="26" s="1"/>
  <c r="R1061" i="26" s="1"/>
  <c r="V1039" i="26"/>
  <c r="V1040" i="26" s="1"/>
  <c r="V1041" i="26" s="1"/>
  <c r="V1042" i="26" s="1"/>
  <c r="V1043" i="26" s="1"/>
  <c r="V1044" i="26" s="1"/>
  <c r="V1045" i="26" s="1"/>
  <c r="V1046" i="26" s="1"/>
  <c r="V1047" i="26" s="1"/>
  <c r="V1048" i="26" s="1"/>
  <c r="V1049" i="26" s="1"/>
  <c r="V1050" i="26" s="1"/>
  <c r="V1051" i="26" s="1"/>
  <c r="V1052" i="26" s="1"/>
  <c r="V1053" i="26" s="1"/>
  <c r="V1054" i="26" s="1"/>
  <c r="V1055" i="26" s="1"/>
  <c r="V1056" i="26" s="1"/>
  <c r="V1057" i="26" s="1"/>
  <c r="V1058" i="26" s="1"/>
  <c r="V1059" i="26" s="1"/>
  <c r="V1060" i="26" s="1"/>
  <c r="V1061" i="26" s="1"/>
  <c r="V1062" i="26" s="1"/>
  <c r="V1063" i="26" s="1"/>
  <c r="V1064" i="26" s="1"/>
  <c r="V1065" i="26" s="1"/>
  <c r="V1066" i="26" s="1"/>
  <c r="V1067" i="26" s="1"/>
  <c r="U1039" i="26"/>
  <c r="U1040" i="26" s="1"/>
  <c r="U1041" i="26" s="1"/>
  <c r="T1039" i="26"/>
  <c r="T1040" i="26" s="1"/>
  <c r="T1041" i="26" s="1"/>
  <c r="AA1038" i="26"/>
  <c r="AA1039" i="26" s="1"/>
  <c r="AA1040" i="26" s="1"/>
  <c r="AA1041" i="26" s="1"/>
  <c r="AA1042" i="26" s="1"/>
  <c r="AA1043" i="26" s="1"/>
  <c r="AA1044" i="26" s="1"/>
  <c r="AA1045" i="26" s="1"/>
  <c r="AA1046" i="26" s="1"/>
  <c r="AA1047" i="26" s="1"/>
  <c r="AA1048" i="26" s="1"/>
  <c r="AA1049" i="26" s="1"/>
  <c r="AA1050" i="26" s="1"/>
  <c r="AA1051" i="26" s="1"/>
  <c r="AA1052" i="26" s="1"/>
  <c r="AA1053" i="26" s="1"/>
  <c r="AA1054" i="26" s="1"/>
  <c r="AA1055" i="26" s="1"/>
  <c r="Z1038" i="26"/>
  <c r="Z1039" i="26" s="1"/>
  <c r="Z1040" i="26" s="1"/>
  <c r="Z1041" i="26" s="1"/>
  <c r="Z1042" i="26" s="1"/>
  <c r="Z1043" i="26" s="1"/>
  <c r="Z1044" i="26" s="1"/>
  <c r="Y1038" i="26"/>
  <c r="Y1039" i="26" s="1"/>
  <c r="Y1040" i="26" s="1"/>
  <c r="Y1041" i="26" s="1"/>
  <c r="Y1042" i="26" s="1"/>
  <c r="Y1043" i="26" s="1"/>
  <c r="Y1044" i="26" s="1"/>
  <c r="Y1045" i="26" s="1"/>
  <c r="Y1046" i="26" s="1"/>
  <c r="Y1047" i="26" s="1"/>
  <c r="Y1048" i="26" s="1"/>
  <c r="Y1049" i="26" s="1"/>
  <c r="Y1050" i="26" s="1"/>
  <c r="Y1051" i="26" s="1"/>
  <c r="Y1052" i="26" s="1"/>
  <c r="Y1053" i="26" s="1"/>
  <c r="Y1054" i="26" s="1"/>
  <c r="Y1055" i="26" s="1"/>
  <c r="Y1056" i="26" s="1"/>
  <c r="Y1057" i="26" s="1"/>
  <c r="Y1058" i="26" s="1"/>
  <c r="Y1059" i="26" s="1"/>
  <c r="Y1060" i="26" s="1"/>
  <c r="Y1061" i="26" s="1"/>
  <c r="Y1062" i="26" s="1"/>
  <c r="Y1063" i="26" s="1"/>
  <c r="Y1064" i="26" s="1"/>
  <c r="Y1065" i="26" s="1"/>
  <c r="Y1066" i="26" s="1"/>
  <c r="Y1067" i="26" s="1"/>
  <c r="X1038" i="26"/>
  <c r="X1039" i="26" s="1"/>
  <c r="X1040" i="26" s="1"/>
  <c r="W1038" i="26"/>
  <c r="W1039" i="26" s="1"/>
  <c r="W1040" i="26" s="1"/>
  <c r="W1041" i="26" s="1"/>
  <c r="W1042" i="26" s="1"/>
  <c r="W1043" i="26" s="1"/>
  <c r="W1044" i="26" s="1"/>
  <c r="W1045" i="26" s="1"/>
  <c r="W1046" i="26" s="1"/>
  <c r="W1047" i="26" s="1"/>
  <c r="W1048" i="26" s="1"/>
  <c r="W1049" i="26" s="1"/>
  <c r="W1050" i="26" s="1"/>
  <c r="W1051" i="26" s="1"/>
  <c r="W1052" i="26" s="1"/>
  <c r="W1053" i="26" s="1"/>
  <c r="W1054" i="26" s="1"/>
  <c r="W1055" i="26" s="1"/>
  <c r="W1056" i="26" s="1"/>
  <c r="W1057" i="26" s="1"/>
  <c r="W1058" i="26" s="1"/>
  <c r="W1059" i="26" s="1"/>
  <c r="W1060" i="26" s="1"/>
  <c r="W1061" i="26" s="1"/>
  <c r="W1062" i="26" s="1"/>
  <c r="W1063" i="26" s="1"/>
  <c r="W1064" i="26" s="1"/>
  <c r="W1065" i="26" s="1"/>
  <c r="W1066" i="26" s="1"/>
  <c r="W1067" i="26" s="1"/>
  <c r="V1038" i="26"/>
  <c r="U1038" i="26"/>
  <c r="T1038" i="26"/>
  <c r="S1038" i="26"/>
  <c r="S1039" i="26" s="1"/>
  <c r="R1038" i="26"/>
  <c r="R1039" i="26" s="1"/>
  <c r="Q1038" i="26"/>
  <c r="Q1039" i="26" s="1"/>
  <c r="Q1040" i="26" s="1"/>
  <c r="Q1041" i="26" s="1"/>
  <c r="Q1042" i="26" s="1"/>
  <c r="Q1043" i="26" s="1"/>
  <c r="Q1044" i="26" s="1"/>
  <c r="Q1045" i="26" s="1"/>
  <c r="Q1046" i="26" s="1"/>
  <c r="Q1047" i="26" s="1"/>
  <c r="Q1048" i="26" s="1"/>
  <c r="Q1049" i="26" s="1"/>
  <c r="Q1050" i="26" s="1"/>
  <c r="Q1051" i="26" s="1"/>
  <c r="Q1052" i="26" s="1"/>
  <c r="Q1053" i="26" s="1"/>
  <c r="Q1054" i="26" s="1"/>
  <c r="Q1055" i="26" s="1"/>
  <c r="Q1056" i="26" s="1"/>
  <c r="Q1057" i="26" s="1"/>
  <c r="Q1058" i="26" s="1"/>
  <c r="Q1059" i="26" s="1"/>
  <c r="Q1060" i="26" s="1"/>
  <c r="Q1061" i="26" s="1"/>
  <c r="Q1062" i="26" s="1"/>
  <c r="Q1063" i="26" s="1"/>
  <c r="Q1064" i="26" s="1"/>
  <c r="Q1065" i="26" s="1"/>
  <c r="Q1066" i="26" s="1"/>
  <c r="Q1067" i="26" s="1"/>
  <c r="X1034" i="26"/>
  <c r="X1035" i="26" s="1"/>
  <c r="X1036" i="26" s="1"/>
  <c r="X1037" i="26" s="1"/>
  <c r="AA1016" i="26"/>
  <c r="AA1017" i="26" s="1"/>
  <c r="AA1018" i="26" s="1"/>
  <c r="AA1019" i="26" s="1"/>
  <c r="AA1020" i="26" s="1"/>
  <c r="AA1021" i="26" s="1"/>
  <c r="AA1022" i="26" s="1"/>
  <c r="AA1023" i="26" s="1"/>
  <c r="AA1024" i="26" s="1"/>
  <c r="AA1025" i="26" s="1"/>
  <c r="AA1026" i="26" s="1"/>
  <c r="AA1027" i="26" s="1"/>
  <c r="AA1028" i="26" s="1"/>
  <c r="AA1029" i="26" s="1"/>
  <c r="AA1030" i="26" s="1"/>
  <c r="AA1031" i="26" s="1"/>
  <c r="AA1032" i="26" s="1"/>
  <c r="AA1033" i="26" s="1"/>
  <c r="AA1034" i="26" s="1"/>
  <c r="AA1035" i="26" s="1"/>
  <c r="AA1036" i="26" s="1"/>
  <c r="AA1037" i="26" s="1"/>
  <c r="Y1014" i="26"/>
  <c r="Y1015" i="26" s="1"/>
  <c r="Y1016" i="26" s="1"/>
  <c r="Y1017" i="26" s="1"/>
  <c r="Y1018" i="26" s="1"/>
  <c r="Y1019" i="26" s="1"/>
  <c r="Y1020" i="26" s="1"/>
  <c r="Y1021" i="26" s="1"/>
  <c r="Y1022" i="26" s="1"/>
  <c r="Y1023" i="26" s="1"/>
  <c r="Y1024" i="26" s="1"/>
  <c r="Y1025" i="26" s="1"/>
  <c r="Y1026" i="26" s="1"/>
  <c r="Y1027" i="26" s="1"/>
  <c r="Y1028" i="26" s="1"/>
  <c r="Y1029" i="26" s="1"/>
  <c r="Y1030" i="26" s="1"/>
  <c r="Y1031" i="26" s="1"/>
  <c r="Y1032" i="26" s="1"/>
  <c r="Y1033" i="26" s="1"/>
  <c r="Y1034" i="26" s="1"/>
  <c r="Y1035" i="26" s="1"/>
  <c r="Y1036" i="26" s="1"/>
  <c r="Y1037" i="26" s="1"/>
  <c r="W1013" i="26"/>
  <c r="W1014" i="26" s="1"/>
  <c r="W1015" i="26" s="1"/>
  <c r="W1016" i="26" s="1"/>
  <c r="W1017" i="26" s="1"/>
  <c r="W1018" i="26" s="1"/>
  <c r="W1019" i="26" s="1"/>
  <c r="W1020" i="26" s="1"/>
  <c r="W1021" i="26" s="1"/>
  <c r="W1022" i="26" s="1"/>
  <c r="W1023" i="26" s="1"/>
  <c r="W1024" i="26" s="1"/>
  <c r="W1025" i="26" s="1"/>
  <c r="W1026" i="26" s="1"/>
  <c r="W1027" i="26" s="1"/>
  <c r="W1028" i="26" s="1"/>
  <c r="W1029" i="26" s="1"/>
  <c r="W1030" i="26" s="1"/>
  <c r="W1031" i="26" s="1"/>
  <c r="W1032" i="26" s="1"/>
  <c r="W1033" i="26" s="1"/>
  <c r="W1034" i="26" s="1"/>
  <c r="W1035" i="26" s="1"/>
  <c r="W1036" i="26" s="1"/>
  <c r="W1037" i="26" s="1"/>
  <c r="S1012" i="26"/>
  <c r="S1013" i="26" s="1"/>
  <c r="S1014" i="26" s="1"/>
  <c r="S1015" i="26" s="1"/>
  <c r="S1016" i="26" s="1"/>
  <c r="S1017" i="26" s="1"/>
  <c r="S1018" i="26" s="1"/>
  <c r="S1019" i="26" s="1"/>
  <c r="S1020" i="26" s="1"/>
  <c r="S1021" i="26" s="1"/>
  <c r="S1022" i="26" s="1"/>
  <c r="S1023" i="26" s="1"/>
  <c r="S1024" i="26" s="1"/>
  <c r="S1025" i="26" s="1"/>
  <c r="S1026" i="26" s="1"/>
  <c r="S1027" i="26" s="1"/>
  <c r="S1028" i="26" s="1"/>
  <c r="S1029" i="26" s="1"/>
  <c r="S1030" i="26" s="1"/>
  <c r="S1031" i="26" s="1"/>
  <c r="S1032" i="26" s="1"/>
  <c r="S1033" i="26" s="1"/>
  <c r="S1034" i="26" s="1"/>
  <c r="S1035" i="26" s="1"/>
  <c r="S1036" i="26" s="1"/>
  <c r="S1037" i="26" s="1"/>
  <c r="U1011" i="26"/>
  <c r="U1012" i="26" s="1"/>
  <c r="U1013" i="26" s="1"/>
  <c r="U1014" i="26" s="1"/>
  <c r="U1015" i="26" s="1"/>
  <c r="U1016" i="26" s="1"/>
  <c r="U1017" i="26" s="1"/>
  <c r="U1018" i="26" s="1"/>
  <c r="U1019" i="26" s="1"/>
  <c r="U1020" i="26" s="1"/>
  <c r="U1021" i="26" s="1"/>
  <c r="U1022" i="26" s="1"/>
  <c r="U1023" i="26" s="1"/>
  <c r="U1024" i="26" s="1"/>
  <c r="U1025" i="26" s="1"/>
  <c r="U1026" i="26" s="1"/>
  <c r="U1027" i="26" s="1"/>
  <c r="U1028" i="26" s="1"/>
  <c r="U1029" i="26" s="1"/>
  <c r="U1030" i="26" s="1"/>
  <c r="U1031" i="26" s="1"/>
  <c r="U1032" i="26" s="1"/>
  <c r="U1033" i="26" s="1"/>
  <c r="U1034" i="26" s="1"/>
  <c r="U1035" i="26" s="1"/>
  <c r="U1036" i="26" s="1"/>
  <c r="U1037" i="26" s="1"/>
  <c r="AA1010" i="26"/>
  <c r="AA1011" i="26" s="1"/>
  <c r="AA1012" i="26" s="1"/>
  <c r="AA1013" i="26" s="1"/>
  <c r="AA1014" i="26" s="1"/>
  <c r="AA1015" i="26" s="1"/>
  <c r="W1010" i="26"/>
  <c r="W1011" i="26" s="1"/>
  <c r="W1012" i="26" s="1"/>
  <c r="AA1009" i="26"/>
  <c r="W1008" i="26"/>
  <c r="W1009" i="26" s="1"/>
  <c r="V1008" i="26"/>
  <c r="V1009" i="26" s="1"/>
  <c r="V1010" i="26" s="1"/>
  <c r="V1011" i="26" s="1"/>
  <c r="V1012" i="26" s="1"/>
  <c r="V1013" i="26" s="1"/>
  <c r="V1014" i="26" s="1"/>
  <c r="V1015" i="26" s="1"/>
  <c r="V1016" i="26" s="1"/>
  <c r="V1017" i="26" s="1"/>
  <c r="V1018" i="26" s="1"/>
  <c r="V1019" i="26" s="1"/>
  <c r="V1020" i="26" s="1"/>
  <c r="V1021" i="26" s="1"/>
  <c r="V1022" i="26" s="1"/>
  <c r="V1023" i="26" s="1"/>
  <c r="V1024" i="26" s="1"/>
  <c r="V1025" i="26" s="1"/>
  <c r="V1026" i="26" s="1"/>
  <c r="V1027" i="26" s="1"/>
  <c r="V1028" i="26" s="1"/>
  <c r="V1029" i="26" s="1"/>
  <c r="V1030" i="26" s="1"/>
  <c r="V1031" i="26" s="1"/>
  <c r="V1032" i="26" s="1"/>
  <c r="V1033" i="26" s="1"/>
  <c r="V1034" i="26" s="1"/>
  <c r="V1035" i="26" s="1"/>
  <c r="V1036" i="26" s="1"/>
  <c r="V1037" i="26" s="1"/>
  <c r="U1008" i="26"/>
  <c r="U1009" i="26" s="1"/>
  <c r="U1010" i="26" s="1"/>
  <c r="Q1008" i="26"/>
  <c r="Q1009" i="26" s="1"/>
  <c r="Q1010" i="26" s="1"/>
  <c r="Q1011" i="26" s="1"/>
  <c r="Q1012" i="26" s="1"/>
  <c r="Q1013" i="26" s="1"/>
  <c r="Q1014" i="26" s="1"/>
  <c r="Q1015" i="26" s="1"/>
  <c r="Q1016" i="26" s="1"/>
  <c r="Q1017" i="26" s="1"/>
  <c r="Q1018" i="26" s="1"/>
  <c r="Q1019" i="26" s="1"/>
  <c r="Q1020" i="26" s="1"/>
  <c r="Q1021" i="26" s="1"/>
  <c r="Q1022" i="26" s="1"/>
  <c r="Q1023" i="26" s="1"/>
  <c r="Q1024" i="26" s="1"/>
  <c r="Q1025" i="26" s="1"/>
  <c r="Q1026" i="26" s="1"/>
  <c r="Q1027" i="26" s="1"/>
  <c r="Q1028" i="26" s="1"/>
  <c r="Q1029" i="26" s="1"/>
  <c r="Q1030" i="26" s="1"/>
  <c r="Q1031" i="26" s="1"/>
  <c r="Q1032" i="26" s="1"/>
  <c r="Q1033" i="26" s="1"/>
  <c r="Q1034" i="26" s="1"/>
  <c r="Q1035" i="26" s="1"/>
  <c r="Q1036" i="26" s="1"/>
  <c r="Q1037" i="26" s="1"/>
  <c r="AA1007" i="26"/>
  <c r="AA1008" i="26" s="1"/>
  <c r="Z1007" i="26"/>
  <c r="Z1008" i="26" s="1"/>
  <c r="Z1009" i="26" s="1"/>
  <c r="Z1010" i="26" s="1"/>
  <c r="Z1011" i="26" s="1"/>
  <c r="Z1012" i="26" s="1"/>
  <c r="Z1013" i="26" s="1"/>
  <c r="Z1014" i="26" s="1"/>
  <c r="Z1015" i="26" s="1"/>
  <c r="Z1016" i="26" s="1"/>
  <c r="Z1017" i="26" s="1"/>
  <c r="Z1018" i="26" s="1"/>
  <c r="Z1019" i="26" s="1"/>
  <c r="Z1020" i="26" s="1"/>
  <c r="Z1021" i="26" s="1"/>
  <c r="Z1022" i="26" s="1"/>
  <c r="Z1023" i="26" s="1"/>
  <c r="Z1024" i="26" s="1"/>
  <c r="Z1025" i="26" s="1"/>
  <c r="Z1026" i="26" s="1"/>
  <c r="Z1027" i="26" s="1"/>
  <c r="Z1028" i="26" s="1"/>
  <c r="Z1029" i="26" s="1"/>
  <c r="Z1030" i="26" s="1"/>
  <c r="Z1031" i="26" s="1"/>
  <c r="Z1032" i="26" s="1"/>
  <c r="Z1033" i="26" s="1"/>
  <c r="Z1034" i="26" s="1"/>
  <c r="Z1035" i="26" s="1"/>
  <c r="Z1036" i="26" s="1"/>
  <c r="Z1037" i="26" s="1"/>
  <c r="Y1007" i="26"/>
  <c r="Y1008" i="26" s="1"/>
  <c r="Y1009" i="26" s="1"/>
  <c r="Y1010" i="26" s="1"/>
  <c r="Y1011" i="26" s="1"/>
  <c r="Y1012" i="26" s="1"/>
  <c r="Y1013" i="26" s="1"/>
  <c r="X1007" i="26"/>
  <c r="X1008" i="26" s="1"/>
  <c r="X1009" i="26" s="1"/>
  <c r="X1010" i="26" s="1"/>
  <c r="X1011" i="26" s="1"/>
  <c r="X1012" i="26" s="1"/>
  <c r="X1013" i="26" s="1"/>
  <c r="X1014" i="26" s="1"/>
  <c r="X1015" i="26" s="1"/>
  <c r="X1016" i="26" s="1"/>
  <c r="X1017" i="26" s="1"/>
  <c r="X1018" i="26" s="1"/>
  <c r="X1019" i="26" s="1"/>
  <c r="X1020" i="26" s="1"/>
  <c r="X1021" i="26" s="1"/>
  <c r="X1022" i="26" s="1"/>
  <c r="X1023" i="26" s="1"/>
  <c r="X1024" i="26" s="1"/>
  <c r="X1025" i="26" s="1"/>
  <c r="X1026" i="26" s="1"/>
  <c r="X1027" i="26" s="1"/>
  <c r="X1028" i="26" s="1"/>
  <c r="X1029" i="26" s="1"/>
  <c r="X1030" i="26" s="1"/>
  <c r="X1031" i="26" s="1"/>
  <c r="X1032" i="26" s="1"/>
  <c r="X1033" i="26" s="1"/>
  <c r="W1007" i="26"/>
  <c r="V1007" i="26"/>
  <c r="U1007" i="26"/>
  <c r="T1007" i="26"/>
  <c r="T1008" i="26" s="1"/>
  <c r="T1009" i="26" s="1"/>
  <c r="T1010" i="26" s="1"/>
  <c r="T1011" i="26" s="1"/>
  <c r="T1012" i="26" s="1"/>
  <c r="T1013" i="26" s="1"/>
  <c r="T1014" i="26" s="1"/>
  <c r="T1015" i="26" s="1"/>
  <c r="T1016" i="26" s="1"/>
  <c r="T1017" i="26" s="1"/>
  <c r="T1018" i="26" s="1"/>
  <c r="T1019" i="26" s="1"/>
  <c r="T1020" i="26" s="1"/>
  <c r="T1021" i="26" s="1"/>
  <c r="T1022" i="26" s="1"/>
  <c r="T1023" i="26" s="1"/>
  <c r="T1024" i="26" s="1"/>
  <c r="T1025" i="26" s="1"/>
  <c r="T1026" i="26" s="1"/>
  <c r="T1027" i="26" s="1"/>
  <c r="T1028" i="26" s="1"/>
  <c r="T1029" i="26" s="1"/>
  <c r="T1030" i="26" s="1"/>
  <c r="T1031" i="26" s="1"/>
  <c r="T1032" i="26" s="1"/>
  <c r="T1033" i="26" s="1"/>
  <c r="T1034" i="26" s="1"/>
  <c r="T1035" i="26" s="1"/>
  <c r="T1036" i="26" s="1"/>
  <c r="T1037" i="26" s="1"/>
  <c r="S1007" i="26"/>
  <c r="S1008" i="26" s="1"/>
  <c r="S1009" i="26" s="1"/>
  <c r="S1010" i="26" s="1"/>
  <c r="S1011" i="26" s="1"/>
  <c r="R1007" i="26"/>
  <c r="R1008" i="26" s="1"/>
  <c r="R1009" i="26" s="1"/>
  <c r="R1010" i="26" s="1"/>
  <c r="R1011" i="26" s="1"/>
  <c r="R1012" i="26" s="1"/>
  <c r="R1013" i="26" s="1"/>
  <c r="R1014" i="26" s="1"/>
  <c r="R1015" i="26" s="1"/>
  <c r="R1016" i="26" s="1"/>
  <c r="R1017" i="26" s="1"/>
  <c r="R1018" i="26" s="1"/>
  <c r="R1019" i="26" s="1"/>
  <c r="R1020" i="26" s="1"/>
  <c r="R1021" i="26" s="1"/>
  <c r="R1022" i="26" s="1"/>
  <c r="R1023" i="26" s="1"/>
  <c r="R1024" i="26" s="1"/>
  <c r="R1025" i="26" s="1"/>
  <c r="R1026" i="26" s="1"/>
  <c r="R1027" i="26" s="1"/>
  <c r="R1028" i="26" s="1"/>
  <c r="R1029" i="26" s="1"/>
  <c r="R1030" i="26" s="1"/>
  <c r="R1031" i="26" s="1"/>
  <c r="R1032" i="26" s="1"/>
  <c r="R1033" i="26" s="1"/>
  <c r="R1034" i="26" s="1"/>
  <c r="R1035" i="26" s="1"/>
  <c r="R1036" i="26" s="1"/>
  <c r="R1037" i="26" s="1"/>
  <c r="Q1007" i="26"/>
  <c r="R1002" i="26"/>
  <c r="R1003" i="26" s="1"/>
  <c r="R1004" i="26" s="1"/>
  <c r="R1005" i="26" s="1"/>
  <c r="R1006" i="26" s="1"/>
  <c r="T1001" i="26"/>
  <c r="T1002" i="26" s="1"/>
  <c r="T1003" i="26" s="1"/>
  <c r="T1004" i="26" s="1"/>
  <c r="T1005" i="26" s="1"/>
  <c r="T1006" i="26" s="1"/>
  <c r="R991" i="26"/>
  <c r="R992" i="26" s="1"/>
  <c r="R993" i="26" s="1"/>
  <c r="R994" i="26" s="1"/>
  <c r="R995" i="26" s="1"/>
  <c r="R996" i="26" s="1"/>
  <c r="R997" i="26" s="1"/>
  <c r="R998" i="26" s="1"/>
  <c r="R999" i="26" s="1"/>
  <c r="R1000" i="26" s="1"/>
  <c r="R1001" i="26" s="1"/>
  <c r="X983" i="26"/>
  <c r="X984" i="26" s="1"/>
  <c r="X985" i="26" s="1"/>
  <c r="X986" i="26" s="1"/>
  <c r="X987" i="26" s="1"/>
  <c r="X988" i="26" s="1"/>
  <c r="X989" i="26" s="1"/>
  <c r="X990" i="26" s="1"/>
  <c r="X991" i="26" s="1"/>
  <c r="X992" i="26" s="1"/>
  <c r="X993" i="26" s="1"/>
  <c r="X994" i="26" s="1"/>
  <c r="X995" i="26" s="1"/>
  <c r="X996" i="26" s="1"/>
  <c r="X997" i="26" s="1"/>
  <c r="X998" i="26" s="1"/>
  <c r="X999" i="26" s="1"/>
  <c r="X1000" i="26" s="1"/>
  <c r="X1001" i="26" s="1"/>
  <c r="X1002" i="26" s="1"/>
  <c r="X1003" i="26" s="1"/>
  <c r="X1004" i="26" s="1"/>
  <c r="X1005" i="26" s="1"/>
  <c r="X1006" i="26" s="1"/>
  <c r="AA982" i="26"/>
  <c r="AA983" i="26" s="1"/>
  <c r="AA984" i="26" s="1"/>
  <c r="AA985" i="26" s="1"/>
  <c r="AA986" i="26" s="1"/>
  <c r="AA987" i="26" s="1"/>
  <c r="AA988" i="26" s="1"/>
  <c r="AA989" i="26" s="1"/>
  <c r="AA990" i="26" s="1"/>
  <c r="AA991" i="26" s="1"/>
  <c r="AA992" i="26" s="1"/>
  <c r="AA993" i="26" s="1"/>
  <c r="AA994" i="26" s="1"/>
  <c r="AA995" i="26" s="1"/>
  <c r="AA996" i="26" s="1"/>
  <c r="AA997" i="26" s="1"/>
  <c r="AA998" i="26" s="1"/>
  <c r="AA999" i="26" s="1"/>
  <c r="AA1000" i="26" s="1"/>
  <c r="AA1001" i="26" s="1"/>
  <c r="AA1002" i="26" s="1"/>
  <c r="AA1003" i="26" s="1"/>
  <c r="AA1004" i="26" s="1"/>
  <c r="AA1005" i="26" s="1"/>
  <c r="AA1006" i="26" s="1"/>
  <c r="X979" i="26"/>
  <c r="X980" i="26" s="1"/>
  <c r="X981" i="26" s="1"/>
  <c r="X982" i="26" s="1"/>
  <c r="T979" i="26"/>
  <c r="T980" i="26" s="1"/>
  <c r="T981" i="26" s="1"/>
  <c r="T982" i="26" s="1"/>
  <c r="T983" i="26" s="1"/>
  <c r="T984" i="26" s="1"/>
  <c r="T985" i="26" s="1"/>
  <c r="T986" i="26" s="1"/>
  <c r="T987" i="26" s="1"/>
  <c r="T988" i="26" s="1"/>
  <c r="T989" i="26" s="1"/>
  <c r="T990" i="26" s="1"/>
  <c r="T991" i="26" s="1"/>
  <c r="T992" i="26" s="1"/>
  <c r="T993" i="26" s="1"/>
  <c r="T994" i="26" s="1"/>
  <c r="T995" i="26" s="1"/>
  <c r="T996" i="26" s="1"/>
  <c r="T997" i="26" s="1"/>
  <c r="T998" i="26" s="1"/>
  <c r="T999" i="26" s="1"/>
  <c r="T1000" i="26" s="1"/>
  <c r="AA978" i="26"/>
  <c r="AA979" i="26" s="1"/>
  <c r="AA980" i="26" s="1"/>
  <c r="AA981" i="26" s="1"/>
  <c r="W978" i="26"/>
  <c r="W979" i="26" s="1"/>
  <c r="W980" i="26" s="1"/>
  <c r="W981" i="26" s="1"/>
  <c r="W982" i="26" s="1"/>
  <c r="W983" i="26" s="1"/>
  <c r="W984" i="26" s="1"/>
  <c r="W985" i="26" s="1"/>
  <c r="W986" i="26" s="1"/>
  <c r="W987" i="26" s="1"/>
  <c r="W988" i="26" s="1"/>
  <c r="W989" i="26" s="1"/>
  <c r="W990" i="26" s="1"/>
  <c r="W991" i="26" s="1"/>
  <c r="W992" i="26" s="1"/>
  <c r="W993" i="26" s="1"/>
  <c r="W994" i="26" s="1"/>
  <c r="W995" i="26" s="1"/>
  <c r="W996" i="26" s="1"/>
  <c r="W997" i="26" s="1"/>
  <c r="W998" i="26" s="1"/>
  <c r="W999" i="26" s="1"/>
  <c r="W1000" i="26" s="1"/>
  <c r="W1001" i="26" s="1"/>
  <c r="W1002" i="26" s="1"/>
  <c r="W1003" i="26" s="1"/>
  <c r="W1004" i="26" s="1"/>
  <c r="W1005" i="26" s="1"/>
  <c r="W1006" i="26" s="1"/>
  <c r="U978" i="26"/>
  <c r="U979" i="26" s="1"/>
  <c r="U980" i="26" s="1"/>
  <c r="U981" i="26" s="1"/>
  <c r="U982" i="26" s="1"/>
  <c r="U983" i="26" s="1"/>
  <c r="U984" i="26" s="1"/>
  <c r="U985" i="26" s="1"/>
  <c r="U986" i="26" s="1"/>
  <c r="U987" i="26" s="1"/>
  <c r="U988" i="26" s="1"/>
  <c r="U989" i="26" s="1"/>
  <c r="U990" i="26" s="1"/>
  <c r="U991" i="26" s="1"/>
  <c r="U992" i="26" s="1"/>
  <c r="U993" i="26" s="1"/>
  <c r="U994" i="26" s="1"/>
  <c r="U995" i="26" s="1"/>
  <c r="U996" i="26" s="1"/>
  <c r="U997" i="26" s="1"/>
  <c r="U998" i="26" s="1"/>
  <c r="U999" i="26" s="1"/>
  <c r="U1000" i="26" s="1"/>
  <c r="U1001" i="26" s="1"/>
  <c r="U1002" i="26" s="1"/>
  <c r="U1003" i="26" s="1"/>
  <c r="U1004" i="26" s="1"/>
  <c r="U1005" i="26" s="1"/>
  <c r="U1006" i="26" s="1"/>
  <c r="T978" i="26"/>
  <c r="S978" i="26"/>
  <c r="S979" i="26" s="1"/>
  <c r="S980" i="26" s="1"/>
  <c r="S981" i="26" s="1"/>
  <c r="S982" i="26" s="1"/>
  <c r="S983" i="26" s="1"/>
  <c r="S984" i="26" s="1"/>
  <c r="S985" i="26" s="1"/>
  <c r="S986" i="26" s="1"/>
  <c r="S987" i="26" s="1"/>
  <c r="S988" i="26" s="1"/>
  <c r="S989" i="26" s="1"/>
  <c r="S990" i="26" s="1"/>
  <c r="S991" i="26" s="1"/>
  <c r="S992" i="26" s="1"/>
  <c r="S993" i="26" s="1"/>
  <c r="S994" i="26" s="1"/>
  <c r="S995" i="26" s="1"/>
  <c r="S996" i="26" s="1"/>
  <c r="S997" i="26" s="1"/>
  <c r="S998" i="26" s="1"/>
  <c r="S999" i="26" s="1"/>
  <c r="S1000" i="26" s="1"/>
  <c r="S1001" i="26" s="1"/>
  <c r="S1002" i="26" s="1"/>
  <c r="S1003" i="26" s="1"/>
  <c r="S1004" i="26" s="1"/>
  <c r="S1005" i="26" s="1"/>
  <c r="S1006" i="26" s="1"/>
  <c r="AA977" i="26"/>
  <c r="Z977" i="26"/>
  <c r="Z978" i="26" s="1"/>
  <c r="Z979" i="26" s="1"/>
  <c r="Z980" i="26" s="1"/>
  <c r="Z981" i="26" s="1"/>
  <c r="Z982" i="26" s="1"/>
  <c r="Z983" i="26" s="1"/>
  <c r="Z984" i="26" s="1"/>
  <c r="Z985" i="26" s="1"/>
  <c r="Z986" i="26" s="1"/>
  <c r="Z987" i="26" s="1"/>
  <c r="Z988" i="26" s="1"/>
  <c r="Z989" i="26" s="1"/>
  <c r="Z990" i="26" s="1"/>
  <c r="Z991" i="26" s="1"/>
  <c r="Z992" i="26" s="1"/>
  <c r="Z993" i="26" s="1"/>
  <c r="Z994" i="26" s="1"/>
  <c r="Z995" i="26" s="1"/>
  <c r="Z996" i="26" s="1"/>
  <c r="Z997" i="26" s="1"/>
  <c r="Z998" i="26" s="1"/>
  <c r="Z999" i="26" s="1"/>
  <c r="Z1000" i="26" s="1"/>
  <c r="Z1001" i="26" s="1"/>
  <c r="Z1002" i="26" s="1"/>
  <c r="Z1003" i="26" s="1"/>
  <c r="Z1004" i="26" s="1"/>
  <c r="Z1005" i="26" s="1"/>
  <c r="Z1006" i="26" s="1"/>
  <c r="Y977" i="26"/>
  <c r="Y978" i="26" s="1"/>
  <c r="Y979" i="26" s="1"/>
  <c r="Y980" i="26" s="1"/>
  <c r="Y981" i="26" s="1"/>
  <c r="Y982" i="26" s="1"/>
  <c r="Y983" i="26" s="1"/>
  <c r="Y984" i="26" s="1"/>
  <c r="Y985" i="26" s="1"/>
  <c r="Y986" i="26" s="1"/>
  <c r="Y987" i="26" s="1"/>
  <c r="Y988" i="26" s="1"/>
  <c r="Y989" i="26" s="1"/>
  <c r="Y990" i="26" s="1"/>
  <c r="Y991" i="26" s="1"/>
  <c r="Y992" i="26" s="1"/>
  <c r="Y993" i="26" s="1"/>
  <c r="Y994" i="26" s="1"/>
  <c r="Y995" i="26" s="1"/>
  <c r="Y996" i="26" s="1"/>
  <c r="Y997" i="26" s="1"/>
  <c r="Y998" i="26" s="1"/>
  <c r="Y999" i="26" s="1"/>
  <c r="Y1000" i="26" s="1"/>
  <c r="Y1001" i="26" s="1"/>
  <c r="Y1002" i="26" s="1"/>
  <c r="Y1003" i="26" s="1"/>
  <c r="Y1004" i="26" s="1"/>
  <c r="Y1005" i="26" s="1"/>
  <c r="Y1006" i="26" s="1"/>
  <c r="X977" i="26"/>
  <c r="X978" i="26" s="1"/>
  <c r="W977" i="26"/>
  <c r="V977" i="26"/>
  <c r="V978" i="26" s="1"/>
  <c r="V979" i="26" s="1"/>
  <c r="V980" i="26" s="1"/>
  <c r="V981" i="26" s="1"/>
  <c r="V982" i="26" s="1"/>
  <c r="V983" i="26" s="1"/>
  <c r="V984" i="26" s="1"/>
  <c r="V985" i="26" s="1"/>
  <c r="V986" i="26" s="1"/>
  <c r="V987" i="26" s="1"/>
  <c r="V988" i="26" s="1"/>
  <c r="V989" i="26" s="1"/>
  <c r="V990" i="26" s="1"/>
  <c r="V991" i="26" s="1"/>
  <c r="V992" i="26" s="1"/>
  <c r="V993" i="26" s="1"/>
  <c r="V994" i="26" s="1"/>
  <c r="V995" i="26" s="1"/>
  <c r="V996" i="26" s="1"/>
  <c r="V997" i="26" s="1"/>
  <c r="V998" i="26" s="1"/>
  <c r="V999" i="26" s="1"/>
  <c r="V1000" i="26" s="1"/>
  <c r="V1001" i="26" s="1"/>
  <c r="V1002" i="26" s="1"/>
  <c r="V1003" i="26" s="1"/>
  <c r="V1004" i="26" s="1"/>
  <c r="V1005" i="26" s="1"/>
  <c r="V1006" i="26" s="1"/>
  <c r="U977" i="26"/>
  <c r="T977" i="26"/>
  <c r="S977" i="26"/>
  <c r="R977" i="26"/>
  <c r="R978" i="26" s="1"/>
  <c r="R979" i="26" s="1"/>
  <c r="R980" i="26" s="1"/>
  <c r="R981" i="26" s="1"/>
  <c r="R982" i="26" s="1"/>
  <c r="R983" i="26" s="1"/>
  <c r="R984" i="26" s="1"/>
  <c r="R985" i="26" s="1"/>
  <c r="R986" i="26" s="1"/>
  <c r="R987" i="26" s="1"/>
  <c r="R988" i="26" s="1"/>
  <c r="R989" i="26" s="1"/>
  <c r="R990" i="26" s="1"/>
  <c r="Q977" i="26"/>
  <c r="Q978" i="26" s="1"/>
  <c r="Q979" i="26" s="1"/>
  <c r="Q980" i="26" s="1"/>
  <c r="Q981" i="26" s="1"/>
  <c r="Q982" i="26" s="1"/>
  <c r="Q983" i="26" s="1"/>
  <c r="Q984" i="26" s="1"/>
  <c r="Q985" i="26" s="1"/>
  <c r="Q986" i="26" s="1"/>
  <c r="Q987" i="26" s="1"/>
  <c r="Q988" i="26" s="1"/>
  <c r="Q989" i="26" s="1"/>
  <c r="Q990" i="26" s="1"/>
  <c r="Q991" i="26" s="1"/>
  <c r="Q992" i="26" s="1"/>
  <c r="Q993" i="26" s="1"/>
  <c r="Q994" i="26" s="1"/>
  <c r="Q995" i="26" s="1"/>
  <c r="Q996" i="26" s="1"/>
  <c r="Q997" i="26" s="1"/>
  <c r="Q998" i="26" s="1"/>
  <c r="Q999" i="26" s="1"/>
  <c r="Q1000" i="26" s="1"/>
  <c r="Q1001" i="26" s="1"/>
  <c r="Q1002" i="26" s="1"/>
  <c r="Q1003" i="26" s="1"/>
  <c r="Q1004" i="26" s="1"/>
  <c r="Q1005" i="26" s="1"/>
  <c r="Q1006" i="26" s="1"/>
  <c r="Z976" i="26"/>
  <c r="V968" i="26"/>
  <c r="V969" i="26" s="1"/>
  <c r="V970" i="26" s="1"/>
  <c r="V971" i="26" s="1"/>
  <c r="V972" i="26" s="1"/>
  <c r="V973" i="26" s="1"/>
  <c r="V974" i="26" s="1"/>
  <c r="V975" i="26" s="1"/>
  <c r="V976" i="26" s="1"/>
  <c r="W958" i="26"/>
  <c r="W959" i="26" s="1"/>
  <c r="W960" i="26" s="1"/>
  <c r="W961" i="26" s="1"/>
  <c r="W962" i="26" s="1"/>
  <c r="W963" i="26" s="1"/>
  <c r="W964" i="26" s="1"/>
  <c r="W965" i="26" s="1"/>
  <c r="W966" i="26" s="1"/>
  <c r="W967" i="26" s="1"/>
  <c r="W968" i="26" s="1"/>
  <c r="W969" i="26" s="1"/>
  <c r="W970" i="26" s="1"/>
  <c r="W971" i="26" s="1"/>
  <c r="W972" i="26" s="1"/>
  <c r="W973" i="26" s="1"/>
  <c r="W974" i="26" s="1"/>
  <c r="W975" i="26" s="1"/>
  <c r="W976" i="26" s="1"/>
  <c r="T956" i="26"/>
  <c r="T957" i="26" s="1"/>
  <c r="T958" i="26" s="1"/>
  <c r="T959" i="26" s="1"/>
  <c r="T960" i="26" s="1"/>
  <c r="T961" i="26" s="1"/>
  <c r="T962" i="26" s="1"/>
  <c r="T963" i="26" s="1"/>
  <c r="T964" i="26" s="1"/>
  <c r="T965" i="26" s="1"/>
  <c r="T966" i="26" s="1"/>
  <c r="T967" i="26" s="1"/>
  <c r="T968" i="26" s="1"/>
  <c r="T969" i="26" s="1"/>
  <c r="T970" i="26" s="1"/>
  <c r="T971" i="26" s="1"/>
  <c r="T972" i="26" s="1"/>
  <c r="T973" i="26" s="1"/>
  <c r="T974" i="26" s="1"/>
  <c r="T975" i="26" s="1"/>
  <c r="T976" i="26" s="1"/>
  <c r="X954" i="26"/>
  <c r="X955" i="26" s="1"/>
  <c r="X956" i="26" s="1"/>
  <c r="X957" i="26" s="1"/>
  <c r="X958" i="26" s="1"/>
  <c r="X959" i="26" s="1"/>
  <c r="X960" i="26" s="1"/>
  <c r="X961" i="26" s="1"/>
  <c r="X962" i="26" s="1"/>
  <c r="X963" i="26" s="1"/>
  <c r="X964" i="26" s="1"/>
  <c r="X965" i="26" s="1"/>
  <c r="X966" i="26" s="1"/>
  <c r="X967" i="26" s="1"/>
  <c r="X968" i="26" s="1"/>
  <c r="X969" i="26" s="1"/>
  <c r="X970" i="26" s="1"/>
  <c r="X971" i="26" s="1"/>
  <c r="X972" i="26" s="1"/>
  <c r="X973" i="26" s="1"/>
  <c r="X974" i="26" s="1"/>
  <c r="X975" i="26" s="1"/>
  <c r="X976" i="26" s="1"/>
  <c r="V950" i="26"/>
  <c r="V951" i="26" s="1"/>
  <c r="V952" i="26" s="1"/>
  <c r="V953" i="26" s="1"/>
  <c r="V954" i="26" s="1"/>
  <c r="V955" i="26" s="1"/>
  <c r="V956" i="26" s="1"/>
  <c r="V957" i="26" s="1"/>
  <c r="V958" i="26" s="1"/>
  <c r="V959" i="26" s="1"/>
  <c r="V960" i="26" s="1"/>
  <c r="V961" i="26" s="1"/>
  <c r="V962" i="26" s="1"/>
  <c r="V963" i="26" s="1"/>
  <c r="V964" i="26" s="1"/>
  <c r="V965" i="26" s="1"/>
  <c r="V966" i="26" s="1"/>
  <c r="V967" i="26" s="1"/>
  <c r="Z949" i="26"/>
  <c r="Z950" i="26" s="1"/>
  <c r="Z951" i="26" s="1"/>
  <c r="Z952" i="26" s="1"/>
  <c r="Z953" i="26" s="1"/>
  <c r="Z954" i="26" s="1"/>
  <c r="Z955" i="26" s="1"/>
  <c r="Z956" i="26" s="1"/>
  <c r="Z957" i="26" s="1"/>
  <c r="Z958" i="26" s="1"/>
  <c r="Z959" i="26" s="1"/>
  <c r="Z960" i="26" s="1"/>
  <c r="Z961" i="26" s="1"/>
  <c r="Z962" i="26" s="1"/>
  <c r="Z963" i="26" s="1"/>
  <c r="Z964" i="26" s="1"/>
  <c r="Z965" i="26" s="1"/>
  <c r="Z966" i="26" s="1"/>
  <c r="Z967" i="26" s="1"/>
  <c r="Z968" i="26" s="1"/>
  <c r="Z969" i="26" s="1"/>
  <c r="Z970" i="26" s="1"/>
  <c r="Z971" i="26" s="1"/>
  <c r="Z972" i="26" s="1"/>
  <c r="Z973" i="26" s="1"/>
  <c r="Z974" i="26" s="1"/>
  <c r="Z975" i="26" s="1"/>
  <c r="Y949" i="26"/>
  <c r="Y950" i="26" s="1"/>
  <c r="Y951" i="26" s="1"/>
  <c r="Y952" i="26" s="1"/>
  <c r="Y953" i="26" s="1"/>
  <c r="Y954" i="26" s="1"/>
  <c r="Y955" i="26" s="1"/>
  <c r="Y956" i="26" s="1"/>
  <c r="Y957" i="26" s="1"/>
  <c r="Y958" i="26" s="1"/>
  <c r="Y959" i="26" s="1"/>
  <c r="Y960" i="26" s="1"/>
  <c r="Y961" i="26" s="1"/>
  <c r="Y962" i="26" s="1"/>
  <c r="Y963" i="26" s="1"/>
  <c r="Y964" i="26" s="1"/>
  <c r="Y965" i="26" s="1"/>
  <c r="Y966" i="26" s="1"/>
  <c r="Y967" i="26" s="1"/>
  <c r="Y968" i="26" s="1"/>
  <c r="Y969" i="26" s="1"/>
  <c r="Y970" i="26" s="1"/>
  <c r="Y971" i="26" s="1"/>
  <c r="Y972" i="26" s="1"/>
  <c r="Y973" i="26" s="1"/>
  <c r="Y974" i="26" s="1"/>
  <c r="Y975" i="26" s="1"/>
  <c r="Y976" i="26" s="1"/>
  <c r="W949" i="26"/>
  <c r="W950" i="26" s="1"/>
  <c r="W951" i="26" s="1"/>
  <c r="W952" i="26" s="1"/>
  <c r="W953" i="26" s="1"/>
  <c r="W954" i="26" s="1"/>
  <c r="W955" i="26" s="1"/>
  <c r="W956" i="26" s="1"/>
  <c r="W957" i="26" s="1"/>
  <c r="Q949" i="26"/>
  <c r="Q950" i="26" s="1"/>
  <c r="Q951" i="26" s="1"/>
  <c r="Q952" i="26" s="1"/>
  <c r="Q953" i="26" s="1"/>
  <c r="Q954" i="26" s="1"/>
  <c r="Q955" i="26" s="1"/>
  <c r="Q956" i="26" s="1"/>
  <c r="Q957" i="26" s="1"/>
  <c r="Q958" i="26" s="1"/>
  <c r="Q959" i="26" s="1"/>
  <c r="Q960" i="26" s="1"/>
  <c r="Q961" i="26" s="1"/>
  <c r="Q962" i="26" s="1"/>
  <c r="Q963" i="26" s="1"/>
  <c r="Q964" i="26" s="1"/>
  <c r="Q965" i="26" s="1"/>
  <c r="Q966" i="26" s="1"/>
  <c r="Q967" i="26" s="1"/>
  <c r="Q968" i="26" s="1"/>
  <c r="Q969" i="26" s="1"/>
  <c r="Q970" i="26" s="1"/>
  <c r="Q971" i="26" s="1"/>
  <c r="Q972" i="26" s="1"/>
  <c r="Q973" i="26" s="1"/>
  <c r="Q974" i="26" s="1"/>
  <c r="Q975" i="26" s="1"/>
  <c r="Q976" i="26" s="1"/>
  <c r="Y948" i="26"/>
  <c r="T948" i="26"/>
  <c r="T949" i="26" s="1"/>
  <c r="T950" i="26" s="1"/>
  <c r="T951" i="26" s="1"/>
  <c r="T952" i="26" s="1"/>
  <c r="T953" i="26" s="1"/>
  <c r="T954" i="26" s="1"/>
  <c r="T955" i="26" s="1"/>
  <c r="Q948" i="26"/>
  <c r="Y947" i="26"/>
  <c r="X947" i="26"/>
  <c r="X948" i="26" s="1"/>
  <c r="X949" i="26" s="1"/>
  <c r="X950" i="26" s="1"/>
  <c r="X951" i="26" s="1"/>
  <c r="X952" i="26" s="1"/>
  <c r="X953" i="26" s="1"/>
  <c r="W947" i="26"/>
  <c r="W948" i="26" s="1"/>
  <c r="U947" i="26"/>
  <c r="U948" i="26" s="1"/>
  <c r="U949" i="26" s="1"/>
  <c r="U950" i="26" s="1"/>
  <c r="U951" i="26" s="1"/>
  <c r="U952" i="26" s="1"/>
  <c r="U953" i="26" s="1"/>
  <c r="U954" i="26" s="1"/>
  <c r="U955" i="26" s="1"/>
  <c r="U956" i="26" s="1"/>
  <c r="U957" i="26" s="1"/>
  <c r="U958" i="26" s="1"/>
  <c r="U959" i="26" s="1"/>
  <c r="U960" i="26" s="1"/>
  <c r="U961" i="26" s="1"/>
  <c r="U962" i="26" s="1"/>
  <c r="U963" i="26" s="1"/>
  <c r="U964" i="26" s="1"/>
  <c r="U965" i="26" s="1"/>
  <c r="U966" i="26" s="1"/>
  <c r="U967" i="26" s="1"/>
  <c r="U968" i="26" s="1"/>
  <c r="U969" i="26" s="1"/>
  <c r="U970" i="26" s="1"/>
  <c r="U971" i="26" s="1"/>
  <c r="U972" i="26" s="1"/>
  <c r="U973" i="26" s="1"/>
  <c r="U974" i="26" s="1"/>
  <c r="U975" i="26" s="1"/>
  <c r="U976" i="26" s="1"/>
  <c r="Q947" i="26"/>
  <c r="AA946" i="26"/>
  <c r="AA947" i="26" s="1"/>
  <c r="AA948" i="26" s="1"/>
  <c r="AA949" i="26" s="1"/>
  <c r="AA950" i="26" s="1"/>
  <c r="AA951" i="26" s="1"/>
  <c r="AA952" i="26" s="1"/>
  <c r="AA953" i="26" s="1"/>
  <c r="AA954" i="26" s="1"/>
  <c r="AA955" i="26" s="1"/>
  <c r="AA956" i="26" s="1"/>
  <c r="AA957" i="26" s="1"/>
  <c r="AA958" i="26" s="1"/>
  <c r="AA959" i="26" s="1"/>
  <c r="AA960" i="26" s="1"/>
  <c r="AA961" i="26" s="1"/>
  <c r="AA962" i="26" s="1"/>
  <c r="AA963" i="26" s="1"/>
  <c r="AA964" i="26" s="1"/>
  <c r="AA965" i="26" s="1"/>
  <c r="AA966" i="26" s="1"/>
  <c r="AA967" i="26" s="1"/>
  <c r="AA968" i="26" s="1"/>
  <c r="AA969" i="26" s="1"/>
  <c r="AA970" i="26" s="1"/>
  <c r="AA971" i="26" s="1"/>
  <c r="AA972" i="26" s="1"/>
  <c r="AA973" i="26" s="1"/>
  <c r="AA974" i="26" s="1"/>
  <c r="AA975" i="26" s="1"/>
  <c r="AA976" i="26" s="1"/>
  <c r="Z946" i="26"/>
  <c r="Z947" i="26" s="1"/>
  <c r="Z948" i="26" s="1"/>
  <c r="Y946" i="26"/>
  <c r="X946" i="26"/>
  <c r="W946" i="26"/>
  <c r="V946" i="26"/>
  <c r="V947" i="26" s="1"/>
  <c r="V948" i="26" s="1"/>
  <c r="V949" i="26" s="1"/>
  <c r="U946" i="26"/>
  <c r="T946" i="26"/>
  <c r="T947" i="26" s="1"/>
  <c r="S946" i="26"/>
  <c r="S947" i="26" s="1"/>
  <c r="S948" i="26" s="1"/>
  <c r="S949" i="26" s="1"/>
  <c r="S950" i="26" s="1"/>
  <c r="S951" i="26" s="1"/>
  <c r="S952" i="26" s="1"/>
  <c r="S953" i="26" s="1"/>
  <c r="S954" i="26" s="1"/>
  <c r="S955" i="26" s="1"/>
  <c r="S956" i="26" s="1"/>
  <c r="S957" i="26" s="1"/>
  <c r="S958" i="26" s="1"/>
  <c r="S959" i="26" s="1"/>
  <c r="S960" i="26" s="1"/>
  <c r="S961" i="26" s="1"/>
  <c r="S962" i="26" s="1"/>
  <c r="S963" i="26" s="1"/>
  <c r="S964" i="26" s="1"/>
  <c r="S965" i="26" s="1"/>
  <c r="S966" i="26" s="1"/>
  <c r="S967" i="26" s="1"/>
  <c r="S968" i="26" s="1"/>
  <c r="S969" i="26" s="1"/>
  <c r="S970" i="26" s="1"/>
  <c r="S971" i="26" s="1"/>
  <c r="S972" i="26" s="1"/>
  <c r="S973" i="26" s="1"/>
  <c r="S974" i="26" s="1"/>
  <c r="S975" i="26" s="1"/>
  <c r="S976" i="26" s="1"/>
  <c r="R946" i="26"/>
  <c r="R947" i="26" s="1"/>
  <c r="R948" i="26" s="1"/>
  <c r="R949" i="26" s="1"/>
  <c r="R950" i="26" s="1"/>
  <c r="R951" i="26" s="1"/>
  <c r="R952" i="26" s="1"/>
  <c r="R953" i="26" s="1"/>
  <c r="R954" i="26" s="1"/>
  <c r="R955" i="26" s="1"/>
  <c r="R956" i="26" s="1"/>
  <c r="R957" i="26" s="1"/>
  <c r="R958" i="26" s="1"/>
  <c r="R959" i="26" s="1"/>
  <c r="R960" i="26" s="1"/>
  <c r="R961" i="26" s="1"/>
  <c r="R962" i="26" s="1"/>
  <c r="R963" i="26" s="1"/>
  <c r="R964" i="26" s="1"/>
  <c r="R965" i="26" s="1"/>
  <c r="R966" i="26" s="1"/>
  <c r="R967" i="26" s="1"/>
  <c r="R968" i="26" s="1"/>
  <c r="R969" i="26" s="1"/>
  <c r="R970" i="26" s="1"/>
  <c r="R971" i="26" s="1"/>
  <c r="R972" i="26" s="1"/>
  <c r="R973" i="26" s="1"/>
  <c r="R974" i="26" s="1"/>
  <c r="R975" i="26" s="1"/>
  <c r="R976" i="26" s="1"/>
  <c r="Q946" i="26"/>
  <c r="S927" i="26"/>
  <c r="S928" i="26" s="1"/>
  <c r="S929" i="26" s="1"/>
  <c r="S930" i="26" s="1"/>
  <c r="S931" i="26" s="1"/>
  <c r="S932" i="26" s="1"/>
  <c r="S933" i="26" s="1"/>
  <c r="S934" i="26" s="1"/>
  <c r="S935" i="26" s="1"/>
  <c r="S936" i="26" s="1"/>
  <c r="S937" i="26" s="1"/>
  <c r="S938" i="26" s="1"/>
  <c r="S939" i="26" s="1"/>
  <c r="S940" i="26" s="1"/>
  <c r="S941" i="26" s="1"/>
  <c r="S942" i="26" s="1"/>
  <c r="S943" i="26" s="1"/>
  <c r="S944" i="26" s="1"/>
  <c r="S945" i="26" s="1"/>
  <c r="Q927" i="26"/>
  <c r="Q928" i="26" s="1"/>
  <c r="Q929" i="26" s="1"/>
  <c r="Q930" i="26" s="1"/>
  <c r="Q931" i="26" s="1"/>
  <c r="Q932" i="26" s="1"/>
  <c r="Q933" i="26" s="1"/>
  <c r="Q934" i="26" s="1"/>
  <c r="Q935" i="26" s="1"/>
  <c r="Q936" i="26" s="1"/>
  <c r="Q937" i="26" s="1"/>
  <c r="Q938" i="26" s="1"/>
  <c r="Q939" i="26" s="1"/>
  <c r="Q940" i="26" s="1"/>
  <c r="Q941" i="26" s="1"/>
  <c r="Q942" i="26" s="1"/>
  <c r="Q943" i="26" s="1"/>
  <c r="Q944" i="26" s="1"/>
  <c r="Q945" i="26" s="1"/>
  <c r="W920" i="26"/>
  <c r="W921" i="26" s="1"/>
  <c r="W922" i="26" s="1"/>
  <c r="W923" i="26" s="1"/>
  <c r="W924" i="26" s="1"/>
  <c r="W925" i="26" s="1"/>
  <c r="W926" i="26" s="1"/>
  <c r="W927" i="26" s="1"/>
  <c r="W928" i="26" s="1"/>
  <c r="W929" i="26" s="1"/>
  <c r="W930" i="26" s="1"/>
  <c r="W931" i="26" s="1"/>
  <c r="W932" i="26" s="1"/>
  <c r="W933" i="26" s="1"/>
  <c r="W934" i="26" s="1"/>
  <c r="W935" i="26" s="1"/>
  <c r="W936" i="26" s="1"/>
  <c r="W937" i="26" s="1"/>
  <c r="W938" i="26" s="1"/>
  <c r="W939" i="26" s="1"/>
  <c r="W940" i="26" s="1"/>
  <c r="W941" i="26" s="1"/>
  <c r="W942" i="26" s="1"/>
  <c r="W943" i="26" s="1"/>
  <c r="W944" i="26" s="1"/>
  <c r="W945" i="26" s="1"/>
  <c r="V920" i="26"/>
  <c r="V921" i="26" s="1"/>
  <c r="V922" i="26" s="1"/>
  <c r="V923" i="26" s="1"/>
  <c r="V924" i="26" s="1"/>
  <c r="V925" i="26" s="1"/>
  <c r="V926" i="26" s="1"/>
  <c r="V927" i="26" s="1"/>
  <c r="V928" i="26" s="1"/>
  <c r="V929" i="26" s="1"/>
  <c r="V930" i="26" s="1"/>
  <c r="V931" i="26" s="1"/>
  <c r="V932" i="26" s="1"/>
  <c r="V933" i="26" s="1"/>
  <c r="V934" i="26" s="1"/>
  <c r="V935" i="26" s="1"/>
  <c r="V936" i="26" s="1"/>
  <c r="V937" i="26" s="1"/>
  <c r="V938" i="26" s="1"/>
  <c r="V939" i="26" s="1"/>
  <c r="V940" i="26" s="1"/>
  <c r="V941" i="26" s="1"/>
  <c r="V942" i="26" s="1"/>
  <c r="V943" i="26" s="1"/>
  <c r="V944" i="26" s="1"/>
  <c r="V945" i="26" s="1"/>
  <c r="Z919" i="26"/>
  <c r="Z920" i="26" s="1"/>
  <c r="Z921" i="26" s="1"/>
  <c r="Z922" i="26" s="1"/>
  <c r="Z923" i="26" s="1"/>
  <c r="Z924" i="26" s="1"/>
  <c r="Z925" i="26" s="1"/>
  <c r="Z926" i="26" s="1"/>
  <c r="Z927" i="26" s="1"/>
  <c r="Z928" i="26" s="1"/>
  <c r="Z929" i="26" s="1"/>
  <c r="Z930" i="26" s="1"/>
  <c r="Z931" i="26" s="1"/>
  <c r="Z932" i="26" s="1"/>
  <c r="Z933" i="26" s="1"/>
  <c r="Z934" i="26" s="1"/>
  <c r="Z935" i="26" s="1"/>
  <c r="Z936" i="26" s="1"/>
  <c r="Z937" i="26" s="1"/>
  <c r="Z938" i="26" s="1"/>
  <c r="Z939" i="26" s="1"/>
  <c r="Z940" i="26" s="1"/>
  <c r="Z941" i="26" s="1"/>
  <c r="Z942" i="26" s="1"/>
  <c r="Z943" i="26" s="1"/>
  <c r="Z944" i="26" s="1"/>
  <c r="Z945" i="26" s="1"/>
  <c r="R919" i="26"/>
  <c r="R920" i="26" s="1"/>
  <c r="R921" i="26" s="1"/>
  <c r="R922" i="26" s="1"/>
  <c r="R923" i="26" s="1"/>
  <c r="R924" i="26" s="1"/>
  <c r="R925" i="26" s="1"/>
  <c r="R926" i="26" s="1"/>
  <c r="R927" i="26" s="1"/>
  <c r="R928" i="26" s="1"/>
  <c r="R929" i="26" s="1"/>
  <c r="R930" i="26" s="1"/>
  <c r="R931" i="26" s="1"/>
  <c r="R932" i="26" s="1"/>
  <c r="R933" i="26" s="1"/>
  <c r="R934" i="26" s="1"/>
  <c r="R935" i="26" s="1"/>
  <c r="R936" i="26" s="1"/>
  <c r="R937" i="26" s="1"/>
  <c r="R938" i="26" s="1"/>
  <c r="R939" i="26" s="1"/>
  <c r="R940" i="26" s="1"/>
  <c r="R941" i="26" s="1"/>
  <c r="R942" i="26" s="1"/>
  <c r="R943" i="26" s="1"/>
  <c r="R944" i="26" s="1"/>
  <c r="R945" i="26" s="1"/>
  <c r="X917" i="26"/>
  <c r="X918" i="26" s="1"/>
  <c r="X919" i="26" s="1"/>
  <c r="X920" i="26" s="1"/>
  <c r="X921" i="26" s="1"/>
  <c r="X922" i="26" s="1"/>
  <c r="X923" i="26" s="1"/>
  <c r="X924" i="26" s="1"/>
  <c r="X925" i="26" s="1"/>
  <c r="X926" i="26" s="1"/>
  <c r="X927" i="26" s="1"/>
  <c r="X928" i="26" s="1"/>
  <c r="X929" i="26" s="1"/>
  <c r="X930" i="26" s="1"/>
  <c r="X931" i="26" s="1"/>
  <c r="X932" i="26" s="1"/>
  <c r="X933" i="26" s="1"/>
  <c r="X934" i="26" s="1"/>
  <c r="X935" i="26" s="1"/>
  <c r="X936" i="26" s="1"/>
  <c r="X937" i="26" s="1"/>
  <c r="X938" i="26" s="1"/>
  <c r="X939" i="26" s="1"/>
  <c r="X940" i="26" s="1"/>
  <c r="X941" i="26" s="1"/>
  <c r="X942" i="26" s="1"/>
  <c r="X943" i="26" s="1"/>
  <c r="X944" i="26" s="1"/>
  <c r="X945" i="26" s="1"/>
  <c r="W917" i="26"/>
  <c r="W918" i="26" s="1"/>
  <c r="W919" i="26" s="1"/>
  <c r="AA916" i="26"/>
  <c r="AA917" i="26" s="1"/>
  <c r="AA918" i="26" s="1"/>
  <c r="AA919" i="26" s="1"/>
  <c r="AA920" i="26" s="1"/>
  <c r="AA921" i="26" s="1"/>
  <c r="AA922" i="26" s="1"/>
  <c r="AA923" i="26" s="1"/>
  <c r="AA924" i="26" s="1"/>
  <c r="AA925" i="26" s="1"/>
  <c r="AA926" i="26" s="1"/>
  <c r="AA927" i="26" s="1"/>
  <c r="AA928" i="26" s="1"/>
  <c r="AA929" i="26" s="1"/>
  <c r="AA930" i="26" s="1"/>
  <c r="AA931" i="26" s="1"/>
  <c r="AA932" i="26" s="1"/>
  <c r="AA933" i="26" s="1"/>
  <c r="AA934" i="26" s="1"/>
  <c r="AA935" i="26" s="1"/>
  <c r="AA936" i="26" s="1"/>
  <c r="AA937" i="26" s="1"/>
  <c r="AA938" i="26" s="1"/>
  <c r="AA939" i="26" s="1"/>
  <c r="AA940" i="26" s="1"/>
  <c r="AA941" i="26" s="1"/>
  <c r="AA942" i="26" s="1"/>
  <c r="AA943" i="26" s="1"/>
  <c r="AA944" i="26" s="1"/>
  <c r="AA945" i="26" s="1"/>
  <c r="Z916" i="26"/>
  <c r="Z917" i="26" s="1"/>
  <c r="Z918" i="26" s="1"/>
  <c r="X916" i="26"/>
  <c r="T916" i="26"/>
  <c r="T917" i="26" s="1"/>
  <c r="T918" i="26" s="1"/>
  <c r="T919" i="26" s="1"/>
  <c r="T920" i="26" s="1"/>
  <c r="T921" i="26" s="1"/>
  <c r="T922" i="26" s="1"/>
  <c r="T923" i="26" s="1"/>
  <c r="T924" i="26" s="1"/>
  <c r="T925" i="26" s="1"/>
  <c r="T926" i="26" s="1"/>
  <c r="T927" i="26" s="1"/>
  <c r="T928" i="26" s="1"/>
  <c r="T929" i="26" s="1"/>
  <c r="T930" i="26" s="1"/>
  <c r="T931" i="26" s="1"/>
  <c r="T932" i="26" s="1"/>
  <c r="T933" i="26" s="1"/>
  <c r="T934" i="26" s="1"/>
  <c r="T935" i="26" s="1"/>
  <c r="T936" i="26" s="1"/>
  <c r="T937" i="26" s="1"/>
  <c r="T938" i="26" s="1"/>
  <c r="T939" i="26" s="1"/>
  <c r="T940" i="26" s="1"/>
  <c r="T941" i="26" s="1"/>
  <c r="T942" i="26" s="1"/>
  <c r="T943" i="26" s="1"/>
  <c r="T944" i="26" s="1"/>
  <c r="T945" i="26" s="1"/>
  <c r="S916" i="26"/>
  <c r="S917" i="26" s="1"/>
  <c r="S918" i="26" s="1"/>
  <c r="S919" i="26" s="1"/>
  <c r="S920" i="26" s="1"/>
  <c r="S921" i="26" s="1"/>
  <c r="S922" i="26" s="1"/>
  <c r="S923" i="26" s="1"/>
  <c r="S924" i="26" s="1"/>
  <c r="S925" i="26" s="1"/>
  <c r="S926" i="26" s="1"/>
  <c r="R916" i="26"/>
  <c r="R917" i="26" s="1"/>
  <c r="R918" i="26" s="1"/>
  <c r="AA915" i="26"/>
  <c r="Z915" i="26"/>
  <c r="Y915" i="26"/>
  <c r="Y916" i="26" s="1"/>
  <c r="Y917" i="26" s="1"/>
  <c r="Y918" i="26" s="1"/>
  <c r="Y919" i="26" s="1"/>
  <c r="Y920" i="26" s="1"/>
  <c r="Y921" i="26" s="1"/>
  <c r="Y922" i="26" s="1"/>
  <c r="Y923" i="26" s="1"/>
  <c r="Y924" i="26" s="1"/>
  <c r="Y925" i="26" s="1"/>
  <c r="Y926" i="26" s="1"/>
  <c r="Y927" i="26" s="1"/>
  <c r="Y928" i="26" s="1"/>
  <c r="Y929" i="26" s="1"/>
  <c r="Y930" i="26" s="1"/>
  <c r="Y931" i="26" s="1"/>
  <c r="Y932" i="26" s="1"/>
  <c r="Y933" i="26" s="1"/>
  <c r="Y934" i="26" s="1"/>
  <c r="Y935" i="26" s="1"/>
  <c r="Y936" i="26" s="1"/>
  <c r="Y937" i="26" s="1"/>
  <c r="Y938" i="26" s="1"/>
  <c r="Y939" i="26" s="1"/>
  <c r="Y940" i="26" s="1"/>
  <c r="Y941" i="26" s="1"/>
  <c r="Y942" i="26" s="1"/>
  <c r="Y943" i="26" s="1"/>
  <c r="Y944" i="26" s="1"/>
  <c r="Y945" i="26" s="1"/>
  <c r="X915" i="26"/>
  <c r="W915" i="26"/>
  <c r="W916" i="26" s="1"/>
  <c r="V915" i="26"/>
  <c r="V916" i="26" s="1"/>
  <c r="V917" i="26" s="1"/>
  <c r="V918" i="26" s="1"/>
  <c r="V919" i="26" s="1"/>
  <c r="U915" i="26"/>
  <c r="U916" i="26" s="1"/>
  <c r="U917" i="26" s="1"/>
  <c r="U918" i="26" s="1"/>
  <c r="U919" i="26" s="1"/>
  <c r="U920" i="26" s="1"/>
  <c r="U921" i="26" s="1"/>
  <c r="U922" i="26" s="1"/>
  <c r="U923" i="26" s="1"/>
  <c r="U924" i="26" s="1"/>
  <c r="U925" i="26" s="1"/>
  <c r="U926" i="26" s="1"/>
  <c r="U927" i="26" s="1"/>
  <c r="U928" i="26" s="1"/>
  <c r="U929" i="26" s="1"/>
  <c r="U930" i="26" s="1"/>
  <c r="U931" i="26" s="1"/>
  <c r="U932" i="26" s="1"/>
  <c r="U933" i="26" s="1"/>
  <c r="U934" i="26" s="1"/>
  <c r="U935" i="26" s="1"/>
  <c r="U936" i="26" s="1"/>
  <c r="U937" i="26" s="1"/>
  <c r="U938" i="26" s="1"/>
  <c r="U939" i="26" s="1"/>
  <c r="U940" i="26" s="1"/>
  <c r="U941" i="26" s="1"/>
  <c r="U942" i="26" s="1"/>
  <c r="U943" i="26" s="1"/>
  <c r="U944" i="26" s="1"/>
  <c r="U945" i="26" s="1"/>
  <c r="T915" i="26"/>
  <c r="S915" i="26"/>
  <c r="R915" i="26"/>
  <c r="Q915" i="26"/>
  <c r="Q916" i="26" s="1"/>
  <c r="Q917" i="26" s="1"/>
  <c r="Q918" i="26" s="1"/>
  <c r="Q919" i="26" s="1"/>
  <c r="Q920" i="26" s="1"/>
  <c r="Q921" i="26" s="1"/>
  <c r="Q922" i="26" s="1"/>
  <c r="Q923" i="26" s="1"/>
  <c r="Q924" i="26" s="1"/>
  <c r="Q925" i="26" s="1"/>
  <c r="Q926" i="26" s="1"/>
  <c r="T914" i="26"/>
  <c r="U899" i="26"/>
  <c r="U900" i="26" s="1"/>
  <c r="U901" i="26" s="1"/>
  <c r="U902" i="26" s="1"/>
  <c r="U903" i="26" s="1"/>
  <c r="U904" i="26" s="1"/>
  <c r="U905" i="26" s="1"/>
  <c r="U906" i="26" s="1"/>
  <c r="U907" i="26" s="1"/>
  <c r="U908" i="26" s="1"/>
  <c r="U909" i="26" s="1"/>
  <c r="U910" i="26" s="1"/>
  <c r="U911" i="26" s="1"/>
  <c r="U912" i="26" s="1"/>
  <c r="U913" i="26" s="1"/>
  <c r="U914" i="26" s="1"/>
  <c r="R898" i="26"/>
  <c r="R899" i="26" s="1"/>
  <c r="R900" i="26" s="1"/>
  <c r="R901" i="26" s="1"/>
  <c r="R902" i="26" s="1"/>
  <c r="R903" i="26" s="1"/>
  <c r="R904" i="26" s="1"/>
  <c r="R905" i="26" s="1"/>
  <c r="R906" i="26" s="1"/>
  <c r="R907" i="26" s="1"/>
  <c r="R908" i="26" s="1"/>
  <c r="R909" i="26" s="1"/>
  <c r="R910" i="26" s="1"/>
  <c r="R911" i="26" s="1"/>
  <c r="R912" i="26" s="1"/>
  <c r="R913" i="26" s="1"/>
  <c r="R914" i="26" s="1"/>
  <c r="V894" i="26"/>
  <c r="V895" i="26" s="1"/>
  <c r="V896" i="26" s="1"/>
  <c r="V897" i="26" s="1"/>
  <c r="V898" i="26" s="1"/>
  <c r="V899" i="26" s="1"/>
  <c r="V900" i="26" s="1"/>
  <c r="V901" i="26" s="1"/>
  <c r="V902" i="26" s="1"/>
  <c r="V903" i="26" s="1"/>
  <c r="V904" i="26" s="1"/>
  <c r="V905" i="26" s="1"/>
  <c r="V906" i="26" s="1"/>
  <c r="V907" i="26" s="1"/>
  <c r="V908" i="26" s="1"/>
  <c r="V909" i="26" s="1"/>
  <c r="V910" i="26" s="1"/>
  <c r="V911" i="26" s="1"/>
  <c r="V912" i="26" s="1"/>
  <c r="V913" i="26" s="1"/>
  <c r="V914" i="26" s="1"/>
  <c r="AA889" i="26"/>
  <c r="AA890" i="26" s="1"/>
  <c r="AA891" i="26" s="1"/>
  <c r="AA892" i="26" s="1"/>
  <c r="AA893" i="26" s="1"/>
  <c r="AA894" i="26" s="1"/>
  <c r="AA895" i="26" s="1"/>
  <c r="AA896" i="26" s="1"/>
  <c r="AA897" i="26" s="1"/>
  <c r="AA898" i="26" s="1"/>
  <c r="AA899" i="26" s="1"/>
  <c r="AA900" i="26" s="1"/>
  <c r="AA901" i="26" s="1"/>
  <c r="AA902" i="26" s="1"/>
  <c r="AA903" i="26" s="1"/>
  <c r="AA904" i="26" s="1"/>
  <c r="AA905" i="26" s="1"/>
  <c r="AA906" i="26" s="1"/>
  <c r="AA907" i="26" s="1"/>
  <c r="AA908" i="26" s="1"/>
  <c r="AA909" i="26" s="1"/>
  <c r="AA910" i="26" s="1"/>
  <c r="AA911" i="26" s="1"/>
  <c r="AA912" i="26" s="1"/>
  <c r="AA913" i="26" s="1"/>
  <c r="AA914" i="26" s="1"/>
  <c r="T888" i="26"/>
  <c r="T889" i="26" s="1"/>
  <c r="T890" i="26" s="1"/>
  <c r="T891" i="26" s="1"/>
  <c r="T892" i="26" s="1"/>
  <c r="T893" i="26" s="1"/>
  <c r="T894" i="26" s="1"/>
  <c r="T895" i="26" s="1"/>
  <c r="T896" i="26" s="1"/>
  <c r="T897" i="26" s="1"/>
  <c r="T898" i="26" s="1"/>
  <c r="T899" i="26" s="1"/>
  <c r="T900" i="26" s="1"/>
  <c r="T901" i="26" s="1"/>
  <c r="T902" i="26" s="1"/>
  <c r="T903" i="26" s="1"/>
  <c r="T904" i="26" s="1"/>
  <c r="T905" i="26" s="1"/>
  <c r="T906" i="26" s="1"/>
  <c r="T907" i="26" s="1"/>
  <c r="T908" i="26" s="1"/>
  <c r="T909" i="26" s="1"/>
  <c r="T910" i="26" s="1"/>
  <c r="T911" i="26" s="1"/>
  <c r="T912" i="26" s="1"/>
  <c r="T913" i="26" s="1"/>
  <c r="Y887" i="26"/>
  <c r="Y888" i="26" s="1"/>
  <c r="Y889" i="26" s="1"/>
  <c r="Y890" i="26" s="1"/>
  <c r="Y891" i="26" s="1"/>
  <c r="Y892" i="26" s="1"/>
  <c r="Y893" i="26" s="1"/>
  <c r="Y894" i="26" s="1"/>
  <c r="Y895" i="26" s="1"/>
  <c r="Y896" i="26" s="1"/>
  <c r="Y897" i="26" s="1"/>
  <c r="Y898" i="26" s="1"/>
  <c r="Y899" i="26" s="1"/>
  <c r="Y900" i="26" s="1"/>
  <c r="Y901" i="26" s="1"/>
  <c r="Y902" i="26" s="1"/>
  <c r="Y903" i="26" s="1"/>
  <c r="Y904" i="26" s="1"/>
  <c r="Y905" i="26" s="1"/>
  <c r="Y906" i="26" s="1"/>
  <c r="Y907" i="26" s="1"/>
  <c r="Y908" i="26" s="1"/>
  <c r="Y909" i="26" s="1"/>
  <c r="Y910" i="26" s="1"/>
  <c r="Y911" i="26" s="1"/>
  <c r="Y912" i="26" s="1"/>
  <c r="Y913" i="26" s="1"/>
  <c r="Y914" i="26" s="1"/>
  <c r="R887" i="26"/>
  <c r="R888" i="26" s="1"/>
  <c r="R889" i="26" s="1"/>
  <c r="R890" i="26" s="1"/>
  <c r="R891" i="26" s="1"/>
  <c r="R892" i="26" s="1"/>
  <c r="R893" i="26" s="1"/>
  <c r="R894" i="26" s="1"/>
  <c r="R895" i="26" s="1"/>
  <c r="R896" i="26" s="1"/>
  <c r="R897" i="26" s="1"/>
  <c r="Q887" i="26"/>
  <c r="Q888" i="26" s="1"/>
  <c r="Q889" i="26" s="1"/>
  <c r="Q890" i="26" s="1"/>
  <c r="Q891" i="26" s="1"/>
  <c r="Q892" i="26" s="1"/>
  <c r="Q893" i="26" s="1"/>
  <c r="Q894" i="26" s="1"/>
  <c r="Q895" i="26" s="1"/>
  <c r="Q896" i="26" s="1"/>
  <c r="Q897" i="26" s="1"/>
  <c r="Q898" i="26" s="1"/>
  <c r="Q899" i="26" s="1"/>
  <c r="Q900" i="26" s="1"/>
  <c r="Q901" i="26" s="1"/>
  <c r="Q902" i="26" s="1"/>
  <c r="Q903" i="26" s="1"/>
  <c r="Q904" i="26" s="1"/>
  <c r="Q905" i="26" s="1"/>
  <c r="Q906" i="26" s="1"/>
  <c r="Q907" i="26" s="1"/>
  <c r="Q908" i="26" s="1"/>
  <c r="Q909" i="26" s="1"/>
  <c r="Q910" i="26" s="1"/>
  <c r="Q911" i="26" s="1"/>
  <c r="Q912" i="26" s="1"/>
  <c r="Q913" i="26" s="1"/>
  <c r="Q914" i="26" s="1"/>
  <c r="Z886" i="26"/>
  <c r="Z887" i="26" s="1"/>
  <c r="Z888" i="26" s="1"/>
  <c r="Z889" i="26" s="1"/>
  <c r="Z890" i="26" s="1"/>
  <c r="Z891" i="26" s="1"/>
  <c r="Z892" i="26" s="1"/>
  <c r="Z893" i="26" s="1"/>
  <c r="Z894" i="26" s="1"/>
  <c r="Z895" i="26" s="1"/>
  <c r="Z896" i="26" s="1"/>
  <c r="Z897" i="26" s="1"/>
  <c r="Z898" i="26" s="1"/>
  <c r="Z899" i="26" s="1"/>
  <c r="Z900" i="26" s="1"/>
  <c r="Z901" i="26" s="1"/>
  <c r="Z902" i="26" s="1"/>
  <c r="Z903" i="26" s="1"/>
  <c r="Z904" i="26" s="1"/>
  <c r="Z905" i="26" s="1"/>
  <c r="Z906" i="26" s="1"/>
  <c r="Z907" i="26" s="1"/>
  <c r="Z908" i="26" s="1"/>
  <c r="Z909" i="26" s="1"/>
  <c r="Z910" i="26" s="1"/>
  <c r="Z911" i="26" s="1"/>
  <c r="Z912" i="26" s="1"/>
  <c r="Z913" i="26" s="1"/>
  <c r="Z914" i="26" s="1"/>
  <c r="V886" i="26"/>
  <c r="V887" i="26" s="1"/>
  <c r="V888" i="26" s="1"/>
  <c r="V889" i="26" s="1"/>
  <c r="V890" i="26" s="1"/>
  <c r="V891" i="26" s="1"/>
  <c r="V892" i="26" s="1"/>
  <c r="V893" i="26" s="1"/>
  <c r="U886" i="26"/>
  <c r="U887" i="26" s="1"/>
  <c r="U888" i="26" s="1"/>
  <c r="U889" i="26" s="1"/>
  <c r="U890" i="26" s="1"/>
  <c r="U891" i="26" s="1"/>
  <c r="U892" i="26" s="1"/>
  <c r="U893" i="26" s="1"/>
  <c r="U894" i="26" s="1"/>
  <c r="U895" i="26" s="1"/>
  <c r="U896" i="26" s="1"/>
  <c r="U897" i="26" s="1"/>
  <c r="U898" i="26" s="1"/>
  <c r="T886" i="26"/>
  <c r="T887" i="26" s="1"/>
  <c r="R886" i="26"/>
  <c r="AA885" i="26"/>
  <c r="AA886" i="26" s="1"/>
  <c r="AA887" i="26" s="1"/>
  <c r="AA888" i="26" s="1"/>
  <c r="Z885" i="26"/>
  <c r="Y885" i="26"/>
  <c r="Y886" i="26" s="1"/>
  <c r="X885" i="26"/>
  <c r="X886" i="26" s="1"/>
  <c r="X887" i="26" s="1"/>
  <c r="X888" i="26" s="1"/>
  <c r="X889" i="26" s="1"/>
  <c r="X890" i="26" s="1"/>
  <c r="X891" i="26" s="1"/>
  <c r="X892" i="26" s="1"/>
  <c r="X893" i="26" s="1"/>
  <c r="X894" i="26" s="1"/>
  <c r="X895" i="26" s="1"/>
  <c r="X896" i="26" s="1"/>
  <c r="X897" i="26" s="1"/>
  <c r="X898" i="26" s="1"/>
  <c r="X899" i="26" s="1"/>
  <c r="X900" i="26" s="1"/>
  <c r="X901" i="26" s="1"/>
  <c r="X902" i="26" s="1"/>
  <c r="X903" i="26" s="1"/>
  <c r="X904" i="26" s="1"/>
  <c r="X905" i="26" s="1"/>
  <c r="X906" i="26" s="1"/>
  <c r="X907" i="26" s="1"/>
  <c r="X908" i="26" s="1"/>
  <c r="X909" i="26" s="1"/>
  <c r="X910" i="26" s="1"/>
  <c r="X911" i="26" s="1"/>
  <c r="X912" i="26" s="1"/>
  <c r="X913" i="26" s="1"/>
  <c r="X914" i="26" s="1"/>
  <c r="W885" i="26"/>
  <c r="W886" i="26" s="1"/>
  <c r="W887" i="26" s="1"/>
  <c r="W888" i="26" s="1"/>
  <c r="W889" i="26" s="1"/>
  <c r="W890" i="26" s="1"/>
  <c r="W891" i="26" s="1"/>
  <c r="W892" i="26" s="1"/>
  <c r="W893" i="26" s="1"/>
  <c r="W894" i="26" s="1"/>
  <c r="W895" i="26" s="1"/>
  <c r="W896" i="26" s="1"/>
  <c r="W897" i="26" s="1"/>
  <c r="W898" i="26" s="1"/>
  <c r="W899" i="26" s="1"/>
  <c r="W900" i="26" s="1"/>
  <c r="W901" i="26" s="1"/>
  <c r="W902" i="26" s="1"/>
  <c r="W903" i="26" s="1"/>
  <c r="W904" i="26" s="1"/>
  <c r="W905" i="26" s="1"/>
  <c r="W906" i="26" s="1"/>
  <c r="W907" i="26" s="1"/>
  <c r="W908" i="26" s="1"/>
  <c r="W909" i="26" s="1"/>
  <c r="W910" i="26" s="1"/>
  <c r="W911" i="26" s="1"/>
  <c r="W912" i="26" s="1"/>
  <c r="W913" i="26" s="1"/>
  <c r="W914" i="26" s="1"/>
  <c r="V885" i="26"/>
  <c r="U885" i="26"/>
  <c r="T885" i="26"/>
  <c r="S885" i="26"/>
  <c r="S886" i="26" s="1"/>
  <c r="S887" i="26" s="1"/>
  <c r="S888" i="26" s="1"/>
  <c r="S889" i="26" s="1"/>
  <c r="S890" i="26" s="1"/>
  <c r="S891" i="26" s="1"/>
  <c r="S892" i="26" s="1"/>
  <c r="S893" i="26" s="1"/>
  <c r="S894" i="26" s="1"/>
  <c r="S895" i="26" s="1"/>
  <c r="S896" i="26" s="1"/>
  <c r="S897" i="26" s="1"/>
  <c r="S898" i="26" s="1"/>
  <c r="S899" i="26" s="1"/>
  <c r="S900" i="26" s="1"/>
  <c r="S901" i="26" s="1"/>
  <c r="S902" i="26" s="1"/>
  <c r="S903" i="26" s="1"/>
  <c r="S904" i="26" s="1"/>
  <c r="S905" i="26" s="1"/>
  <c r="S906" i="26" s="1"/>
  <c r="S907" i="26" s="1"/>
  <c r="S908" i="26" s="1"/>
  <c r="S909" i="26" s="1"/>
  <c r="S910" i="26" s="1"/>
  <c r="S911" i="26" s="1"/>
  <c r="S912" i="26" s="1"/>
  <c r="S913" i="26" s="1"/>
  <c r="S914" i="26" s="1"/>
  <c r="R885" i="26"/>
  <c r="Q885" i="26"/>
  <c r="Q886" i="26" s="1"/>
  <c r="Z884" i="26"/>
  <c r="V874" i="26"/>
  <c r="V875" i="26" s="1"/>
  <c r="V876" i="26" s="1"/>
  <c r="V877" i="26" s="1"/>
  <c r="V878" i="26" s="1"/>
  <c r="V879" i="26" s="1"/>
  <c r="V880" i="26" s="1"/>
  <c r="V881" i="26" s="1"/>
  <c r="V882" i="26" s="1"/>
  <c r="V883" i="26" s="1"/>
  <c r="V884" i="26" s="1"/>
  <c r="V866" i="26"/>
  <c r="V867" i="26" s="1"/>
  <c r="V868" i="26" s="1"/>
  <c r="V869" i="26" s="1"/>
  <c r="V870" i="26" s="1"/>
  <c r="V871" i="26" s="1"/>
  <c r="V872" i="26" s="1"/>
  <c r="V873" i="26" s="1"/>
  <c r="Y860" i="26"/>
  <c r="Y861" i="26" s="1"/>
  <c r="Y862" i="26" s="1"/>
  <c r="Y863" i="26" s="1"/>
  <c r="Y864" i="26" s="1"/>
  <c r="Y865" i="26" s="1"/>
  <c r="Y866" i="26" s="1"/>
  <c r="Y867" i="26" s="1"/>
  <c r="Y868" i="26" s="1"/>
  <c r="Y869" i="26" s="1"/>
  <c r="Y870" i="26" s="1"/>
  <c r="Y871" i="26" s="1"/>
  <c r="Y872" i="26" s="1"/>
  <c r="Y873" i="26" s="1"/>
  <c r="Y874" i="26" s="1"/>
  <c r="Y875" i="26" s="1"/>
  <c r="Y876" i="26" s="1"/>
  <c r="Y877" i="26" s="1"/>
  <c r="Y878" i="26" s="1"/>
  <c r="Y879" i="26" s="1"/>
  <c r="Y880" i="26" s="1"/>
  <c r="Y881" i="26" s="1"/>
  <c r="Y882" i="26" s="1"/>
  <c r="Y883" i="26" s="1"/>
  <c r="Y884" i="26" s="1"/>
  <c r="X860" i="26"/>
  <c r="X861" i="26" s="1"/>
  <c r="X862" i="26" s="1"/>
  <c r="X863" i="26" s="1"/>
  <c r="X864" i="26" s="1"/>
  <c r="X865" i="26" s="1"/>
  <c r="X866" i="26" s="1"/>
  <c r="X867" i="26" s="1"/>
  <c r="X868" i="26" s="1"/>
  <c r="X869" i="26" s="1"/>
  <c r="X870" i="26" s="1"/>
  <c r="X871" i="26" s="1"/>
  <c r="X872" i="26" s="1"/>
  <c r="X873" i="26" s="1"/>
  <c r="X874" i="26" s="1"/>
  <c r="X875" i="26" s="1"/>
  <c r="X876" i="26" s="1"/>
  <c r="X877" i="26" s="1"/>
  <c r="X878" i="26" s="1"/>
  <c r="X879" i="26" s="1"/>
  <c r="X880" i="26" s="1"/>
  <c r="X881" i="26" s="1"/>
  <c r="X882" i="26" s="1"/>
  <c r="X883" i="26" s="1"/>
  <c r="X884" i="26" s="1"/>
  <c r="AA858" i="26"/>
  <c r="AA859" i="26" s="1"/>
  <c r="AA860" i="26" s="1"/>
  <c r="AA861" i="26" s="1"/>
  <c r="AA862" i="26" s="1"/>
  <c r="AA863" i="26" s="1"/>
  <c r="AA864" i="26" s="1"/>
  <c r="AA865" i="26" s="1"/>
  <c r="AA866" i="26" s="1"/>
  <c r="AA867" i="26" s="1"/>
  <c r="AA868" i="26" s="1"/>
  <c r="AA869" i="26" s="1"/>
  <c r="AA870" i="26" s="1"/>
  <c r="AA871" i="26" s="1"/>
  <c r="AA872" i="26" s="1"/>
  <c r="AA873" i="26" s="1"/>
  <c r="AA874" i="26" s="1"/>
  <c r="AA875" i="26" s="1"/>
  <c r="AA876" i="26" s="1"/>
  <c r="AA877" i="26" s="1"/>
  <c r="AA878" i="26" s="1"/>
  <c r="AA879" i="26" s="1"/>
  <c r="AA880" i="26" s="1"/>
  <c r="AA881" i="26" s="1"/>
  <c r="AA882" i="26" s="1"/>
  <c r="AA883" i="26" s="1"/>
  <c r="AA884" i="26" s="1"/>
  <c r="W858" i="26"/>
  <c r="W859" i="26" s="1"/>
  <c r="W860" i="26" s="1"/>
  <c r="W861" i="26" s="1"/>
  <c r="W862" i="26" s="1"/>
  <c r="W863" i="26" s="1"/>
  <c r="W864" i="26" s="1"/>
  <c r="W865" i="26" s="1"/>
  <c r="W866" i="26" s="1"/>
  <c r="W867" i="26" s="1"/>
  <c r="W868" i="26" s="1"/>
  <c r="W869" i="26" s="1"/>
  <c r="W870" i="26" s="1"/>
  <c r="W871" i="26" s="1"/>
  <c r="W872" i="26" s="1"/>
  <c r="W873" i="26" s="1"/>
  <c r="W874" i="26" s="1"/>
  <c r="W875" i="26" s="1"/>
  <c r="W876" i="26" s="1"/>
  <c r="W877" i="26" s="1"/>
  <c r="W878" i="26" s="1"/>
  <c r="W879" i="26" s="1"/>
  <c r="W880" i="26" s="1"/>
  <c r="W881" i="26" s="1"/>
  <c r="W882" i="26" s="1"/>
  <c r="W883" i="26" s="1"/>
  <c r="W884" i="26" s="1"/>
  <c r="Q857" i="26"/>
  <c r="Q858" i="26" s="1"/>
  <c r="Q859" i="26" s="1"/>
  <c r="Q860" i="26" s="1"/>
  <c r="Q861" i="26" s="1"/>
  <c r="Q862" i="26" s="1"/>
  <c r="Q863" i="26" s="1"/>
  <c r="Q864" i="26" s="1"/>
  <c r="Q865" i="26" s="1"/>
  <c r="Q866" i="26" s="1"/>
  <c r="Q867" i="26" s="1"/>
  <c r="Q868" i="26" s="1"/>
  <c r="Q869" i="26" s="1"/>
  <c r="Q870" i="26" s="1"/>
  <c r="Q871" i="26" s="1"/>
  <c r="Q872" i="26" s="1"/>
  <c r="Q873" i="26" s="1"/>
  <c r="Q874" i="26" s="1"/>
  <c r="Q875" i="26" s="1"/>
  <c r="Q876" i="26" s="1"/>
  <c r="Q877" i="26" s="1"/>
  <c r="Q878" i="26" s="1"/>
  <c r="Q879" i="26" s="1"/>
  <c r="Q880" i="26" s="1"/>
  <c r="Q881" i="26" s="1"/>
  <c r="Q882" i="26" s="1"/>
  <c r="Q883" i="26" s="1"/>
  <c r="Q884" i="26" s="1"/>
  <c r="Y856" i="26"/>
  <c r="Y857" i="26" s="1"/>
  <c r="Y858" i="26" s="1"/>
  <c r="Y859" i="26" s="1"/>
  <c r="U856" i="26"/>
  <c r="U857" i="26" s="1"/>
  <c r="U858" i="26" s="1"/>
  <c r="U859" i="26" s="1"/>
  <c r="U860" i="26" s="1"/>
  <c r="U861" i="26" s="1"/>
  <c r="U862" i="26" s="1"/>
  <c r="U863" i="26" s="1"/>
  <c r="U864" i="26" s="1"/>
  <c r="U865" i="26" s="1"/>
  <c r="U866" i="26" s="1"/>
  <c r="U867" i="26" s="1"/>
  <c r="U868" i="26" s="1"/>
  <c r="U869" i="26" s="1"/>
  <c r="U870" i="26" s="1"/>
  <c r="U871" i="26" s="1"/>
  <c r="U872" i="26" s="1"/>
  <c r="U873" i="26" s="1"/>
  <c r="U874" i="26" s="1"/>
  <c r="U875" i="26" s="1"/>
  <c r="U876" i="26" s="1"/>
  <c r="U877" i="26" s="1"/>
  <c r="U878" i="26" s="1"/>
  <c r="U879" i="26" s="1"/>
  <c r="U880" i="26" s="1"/>
  <c r="U881" i="26" s="1"/>
  <c r="U882" i="26" s="1"/>
  <c r="U883" i="26" s="1"/>
  <c r="U884" i="26" s="1"/>
  <c r="X855" i="26"/>
  <c r="X856" i="26" s="1"/>
  <c r="X857" i="26" s="1"/>
  <c r="X858" i="26" s="1"/>
  <c r="X859" i="26" s="1"/>
  <c r="V855" i="26"/>
  <c r="V856" i="26" s="1"/>
  <c r="V857" i="26" s="1"/>
  <c r="V858" i="26" s="1"/>
  <c r="V859" i="26" s="1"/>
  <c r="V860" i="26" s="1"/>
  <c r="V861" i="26" s="1"/>
  <c r="V862" i="26" s="1"/>
  <c r="V863" i="26" s="1"/>
  <c r="V864" i="26" s="1"/>
  <c r="V865" i="26" s="1"/>
  <c r="U855" i="26"/>
  <c r="T855" i="26"/>
  <c r="T856" i="26" s="1"/>
  <c r="T857" i="26" s="1"/>
  <c r="T858" i="26" s="1"/>
  <c r="T859" i="26" s="1"/>
  <c r="T860" i="26" s="1"/>
  <c r="T861" i="26" s="1"/>
  <c r="T862" i="26" s="1"/>
  <c r="T863" i="26" s="1"/>
  <c r="T864" i="26" s="1"/>
  <c r="T865" i="26" s="1"/>
  <c r="T866" i="26" s="1"/>
  <c r="T867" i="26" s="1"/>
  <c r="T868" i="26" s="1"/>
  <c r="T869" i="26" s="1"/>
  <c r="T870" i="26" s="1"/>
  <c r="T871" i="26" s="1"/>
  <c r="T872" i="26" s="1"/>
  <c r="T873" i="26" s="1"/>
  <c r="T874" i="26" s="1"/>
  <c r="T875" i="26" s="1"/>
  <c r="T876" i="26" s="1"/>
  <c r="T877" i="26" s="1"/>
  <c r="T878" i="26" s="1"/>
  <c r="T879" i="26" s="1"/>
  <c r="T880" i="26" s="1"/>
  <c r="T881" i="26" s="1"/>
  <c r="T882" i="26" s="1"/>
  <c r="T883" i="26" s="1"/>
  <c r="T884" i="26" s="1"/>
  <c r="AA854" i="26"/>
  <c r="AA855" i="26" s="1"/>
  <c r="AA856" i="26" s="1"/>
  <c r="AA857" i="26" s="1"/>
  <c r="Z854" i="26"/>
  <c r="Z855" i="26" s="1"/>
  <c r="Z856" i="26" s="1"/>
  <c r="Z857" i="26" s="1"/>
  <c r="Z858" i="26" s="1"/>
  <c r="Z859" i="26" s="1"/>
  <c r="Z860" i="26" s="1"/>
  <c r="Z861" i="26" s="1"/>
  <c r="Z862" i="26" s="1"/>
  <c r="Z863" i="26" s="1"/>
  <c r="Z864" i="26" s="1"/>
  <c r="Z865" i="26" s="1"/>
  <c r="Z866" i="26" s="1"/>
  <c r="Z867" i="26" s="1"/>
  <c r="Z868" i="26" s="1"/>
  <c r="Z869" i="26" s="1"/>
  <c r="Z870" i="26" s="1"/>
  <c r="Z871" i="26" s="1"/>
  <c r="Z872" i="26" s="1"/>
  <c r="Z873" i="26" s="1"/>
  <c r="Z874" i="26" s="1"/>
  <c r="Z875" i="26" s="1"/>
  <c r="Z876" i="26" s="1"/>
  <c r="Z877" i="26" s="1"/>
  <c r="Z878" i="26" s="1"/>
  <c r="Z879" i="26" s="1"/>
  <c r="Z880" i="26" s="1"/>
  <c r="Z881" i="26" s="1"/>
  <c r="Z882" i="26" s="1"/>
  <c r="Z883" i="26" s="1"/>
  <c r="Y854" i="26"/>
  <c r="Y855" i="26" s="1"/>
  <c r="X854" i="26"/>
  <c r="W854" i="26"/>
  <c r="W855" i="26" s="1"/>
  <c r="W856" i="26" s="1"/>
  <c r="W857" i="26" s="1"/>
  <c r="V854" i="26"/>
  <c r="U854" i="26"/>
  <c r="T854" i="26"/>
  <c r="S854" i="26"/>
  <c r="S855" i="26" s="1"/>
  <c r="S856" i="26" s="1"/>
  <c r="S857" i="26" s="1"/>
  <c r="S858" i="26" s="1"/>
  <c r="S859" i="26" s="1"/>
  <c r="S860" i="26" s="1"/>
  <c r="S861" i="26" s="1"/>
  <c r="S862" i="26" s="1"/>
  <c r="S863" i="26" s="1"/>
  <c r="S864" i="26" s="1"/>
  <c r="S865" i="26" s="1"/>
  <c r="S866" i="26" s="1"/>
  <c r="S867" i="26" s="1"/>
  <c r="S868" i="26" s="1"/>
  <c r="S869" i="26" s="1"/>
  <c r="S870" i="26" s="1"/>
  <c r="S871" i="26" s="1"/>
  <c r="S872" i="26" s="1"/>
  <c r="S873" i="26" s="1"/>
  <c r="S874" i="26" s="1"/>
  <c r="S875" i="26" s="1"/>
  <c r="S876" i="26" s="1"/>
  <c r="S877" i="26" s="1"/>
  <c r="S878" i="26" s="1"/>
  <c r="S879" i="26" s="1"/>
  <c r="S880" i="26" s="1"/>
  <c r="S881" i="26" s="1"/>
  <c r="S882" i="26" s="1"/>
  <c r="S883" i="26" s="1"/>
  <c r="S884" i="26" s="1"/>
  <c r="R854" i="26"/>
  <c r="R855" i="26" s="1"/>
  <c r="R856" i="26" s="1"/>
  <c r="R857" i="26" s="1"/>
  <c r="R858" i="26" s="1"/>
  <c r="R859" i="26" s="1"/>
  <c r="R860" i="26" s="1"/>
  <c r="R861" i="26" s="1"/>
  <c r="R862" i="26" s="1"/>
  <c r="R863" i="26" s="1"/>
  <c r="R864" i="26" s="1"/>
  <c r="R865" i="26" s="1"/>
  <c r="R866" i="26" s="1"/>
  <c r="R867" i="26" s="1"/>
  <c r="R868" i="26" s="1"/>
  <c r="R869" i="26" s="1"/>
  <c r="R870" i="26" s="1"/>
  <c r="R871" i="26" s="1"/>
  <c r="R872" i="26" s="1"/>
  <c r="R873" i="26" s="1"/>
  <c r="R874" i="26" s="1"/>
  <c r="R875" i="26" s="1"/>
  <c r="R876" i="26" s="1"/>
  <c r="R877" i="26" s="1"/>
  <c r="R878" i="26" s="1"/>
  <c r="R879" i="26" s="1"/>
  <c r="R880" i="26" s="1"/>
  <c r="R881" i="26" s="1"/>
  <c r="R882" i="26" s="1"/>
  <c r="R883" i="26" s="1"/>
  <c r="R884" i="26" s="1"/>
  <c r="Q854" i="26"/>
  <c r="Q855" i="26" s="1"/>
  <c r="Q856" i="26" s="1"/>
  <c r="R849" i="26"/>
  <c r="R850" i="26" s="1"/>
  <c r="R851" i="26" s="1"/>
  <c r="R852" i="26" s="1"/>
  <c r="R853" i="26" s="1"/>
  <c r="Q849" i="26"/>
  <c r="Q850" i="26" s="1"/>
  <c r="Q851" i="26" s="1"/>
  <c r="Q852" i="26" s="1"/>
  <c r="Q853" i="26" s="1"/>
  <c r="R841" i="26"/>
  <c r="R842" i="26" s="1"/>
  <c r="R843" i="26" s="1"/>
  <c r="R844" i="26" s="1"/>
  <c r="R845" i="26" s="1"/>
  <c r="R846" i="26" s="1"/>
  <c r="R847" i="26" s="1"/>
  <c r="R848" i="26" s="1"/>
  <c r="W839" i="26"/>
  <c r="W840" i="26" s="1"/>
  <c r="W841" i="26" s="1"/>
  <c r="W842" i="26" s="1"/>
  <c r="W843" i="26" s="1"/>
  <c r="W844" i="26" s="1"/>
  <c r="W845" i="26" s="1"/>
  <c r="W846" i="26" s="1"/>
  <c r="W847" i="26" s="1"/>
  <c r="W848" i="26" s="1"/>
  <c r="W849" i="26" s="1"/>
  <c r="W850" i="26" s="1"/>
  <c r="W851" i="26" s="1"/>
  <c r="W852" i="26" s="1"/>
  <c r="W853" i="26" s="1"/>
  <c r="Y833" i="26"/>
  <c r="Y834" i="26" s="1"/>
  <c r="Y835" i="26" s="1"/>
  <c r="Y836" i="26" s="1"/>
  <c r="Y837" i="26" s="1"/>
  <c r="Y838" i="26" s="1"/>
  <c r="Y839" i="26" s="1"/>
  <c r="Y840" i="26" s="1"/>
  <c r="Y841" i="26" s="1"/>
  <c r="Y842" i="26" s="1"/>
  <c r="Y843" i="26" s="1"/>
  <c r="Y844" i="26" s="1"/>
  <c r="Y845" i="26" s="1"/>
  <c r="Y846" i="26" s="1"/>
  <c r="Y847" i="26" s="1"/>
  <c r="Y848" i="26" s="1"/>
  <c r="Y849" i="26" s="1"/>
  <c r="Y850" i="26" s="1"/>
  <c r="Y851" i="26" s="1"/>
  <c r="Y852" i="26" s="1"/>
  <c r="Y853" i="26" s="1"/>
  <c r="X833" i="26"/>
  <c r="X834" i="26" s="1"/>
  <c r="X835" i="26" s="1"/>
  <c r="X836" i="26" s="1"/>
  <c r="X837" i="26" s="1"/>
  <c r="X838" i="26" s="1"/>
  <c r="X839" i="26" s="1"/>
  <c r="X840" i="26" s="1"/>
  <c r="X841" i="26" s="1"/>
  <c r="X842" i="26" s="1"/>
  <c r="X843" i="26" s="1"/>
  <c r="X844" i="26" s="1"/>
  <c r="X845" i="26" s="1"/>
  <c r="X846" i="26" s="1"/>
  <c r="X847" i="26" s="1"/>
  <c r="X848" i="26" s="1"/>
  <c r="X849" i="26" s="1"/>
  <c r="X850" i="26" s="1"/>
  <c r="X851" i="26" s="1"/>
  <c r="X852" i="26" s="1"/>
  <c r="X853" i="26" s="1"/>
  <c r="T832" i="26"/>
  <c r="T833" i="26" s="1"/>
  <c r="T834" i="26" s="1"/>
  <c r="T835" i="26" s="1"/>
  <c r="T836" i="26" s="1"/>
  <c r="T837" i="26" s="1"/>
  <c r="T838" i="26" s="1"/>
  <c r="T839" i="26" s="1"/>
  <c r="T840" i="26" s="1"/>
  <c r="T841" i="26" s="1"/>
  <c r="T842" i="26" s="1"/>
  <c r="T843" i="26" s="1"/>
  <c r="T844" i="26" s="1"/>
  <c r="T845" i="26" s="1"/>
  <c r="T846" i="26" s="1"/>
  <c r="T847" i="26" s="1"/>
  <c r="T848" i="26" s="1"/>
  <c r="T849" i="26" s="1"/>
  <c r="T850" i="26" s="1"/>
  <c r="T851" i="26" s="1"/>
  <c r="T852" i="26" s="1"/>
  <c r="T853" i="26" s="1"/>
  <c r="T829" i="26"/>
  <c r="T830" i="26" s="1"/>
  <c r="T831" i="26" s="1"/>
  <c r="AA827" i="26"/>
  <c r="AA828" i="26" s="1"/>
  <c r="AA829" i="26" s="1"/>
  <c r="AA830" i="26" s="1"/>
  <c r="AA831" i="26" s="1"/>
  <c r="AA832" i="26" s="1"/>
  <c r="AA833" i="26" s="1"/>
  <c r="AA834" i="26" s="1"/>
  <c r="AA835" i="26" s="1"/>
  <c r="AA836" i="26" s="1"/>
  <c r="AA837" i="26" s="1"/>
  <c r="AA838" i="26" s="1"/>
  <c r="AA839" i="26" s="1"/>
  <c r="AA840" i="26" s="1"/>
  <c r="AA841" i="26" s="1"/>
  <c r="AA842" i="26" s="1"/>
  <c r="AA843" i="26" s="1"/>
  <c r="AA844" i="26" s="1"/>
  <c r="AA845" i="26" s="1"/>
  <c r="AA846" i="26" s="1"/>
  <c r="AA847" i="26" s="1"/>
  <c r="AA848" i="26" s="1"/>
  <c r="AA849" i="26" s="1"/>
  <c r="AA850" i="26" s="1"/>
  <c r="AA851" i="26" s="1"/>
  <c r="AA852" i="26" s="1"/>
  <c r="AA853" i="26" s="1"/>
  <c r="Z827" i="26"/>
  <c r="Z828" i="26" s="1"/>
  <c r="Z829" i="26" s="1"/>
  <c r="Z830" i="26" s="1"/>
  <c r="Z831" i="26" s="1"/>
  <c r="Z832" i="26" s="1"/>
  <c r="Z833" i="26" s="1"/>
  <c r="Z834" i="26" s="1"/>
  <c r="Z835" i="26" s="1"/>
  <c r="Z836" i="26" s="1"/>
  <c r="Z837" i="26" s="1"/>
  <c r="Z838" i="26" s="1"/>
  <c r="Z839" i="26" s="1"/>
  <c r="Z840" i="26" s="1"/>
  <c r="Z841" i="26" s="1"/>
  <c r="Z842" i="26" s="1"/>
  <c r="Z843" i="26" s="1"/>
  <c r="Z844" i="26" s="1"/>
  <c r="Z845" i="26" s="1"/>
  <c r="Z846" i="26" s="1"/>
  <c r="Z847" i="26" s="1"/>
  <c r="Z848" i="26" s="1"/>
  <c r="Z849" i="26" s="1"/>
  <c r="Z850" i="26" s="1"/>
  <c r="Z851" i="26" s="1"/>
  <c r="Z852" i="26" s="1"/>
  <c r="Z853" i="26" s="1"/>
  <c r="X827" i="26"/>
  <c r="X828" i="26" s="1"/>
  <c r="X829" i="26" s="1"/>
  <c r="X830" i="26" s="1"/>
  <c r="X831" i="26" s="1"/>
  <c r="X832" i="26" s="1"/>
  <c r="W826" i="26"/>
  <c r="W827" i="26" s="1"/>
  <c r="W828" i="26" s="1"/>
  <c r="W829" i="26" s="1"/>
  <c r="W830" i="26" s="1"/>
  <c r="W831" i="26" s="1"/>
  <c r="W832" i="26" s="1"/>
  <c r="W833" i="26" s="1"/>
  <c r="W834" i="26" s="1"/>
  <c r="W835" i="26" s="1"/>
  <c r="W836" i="26" s="1"/>
  <c r="W837" i="26" s="1"/>
  <c r="W838" i="26" s="1"/>
  <c r="V826" i="26"/>
  <c r="V827" i="26" s="1"/>
  <c r="V828" i="26" s="1"/>
  <c r="V829" i="26" s="1"/>
  <c r="V830" i="26" s="1"/>
  <c r="V831" i="26" s="1"/>
  <c r="V832" i="26" s="1"/>
  <c r="V833" i="26" s="1"/>
  <c r="V834" i="26" s="1"/>
  <c r="V835" i="26" s="1"/>
  <c r="V836" i="26" s="1"/>
  <c r="V837" i="26" s="1"/>
  <c r="V838" i="26" s="1"/>
  <c r="V839" i="26" s="1"/>
  <c r="V840" i="26" s="1"/>
  <c r="V841" i="26" s="1"/>
  <c r="V842" i="26" s="1"/>
  <c r="V843" i="26" s="1"/>
  <c r="V844" i="26" s="1"/>
  <c r="V845" i="26" s="1"/>
  <c r="V846" i="26" s="1"/>
  <c r="V847" i="26" s="1"/>
  <c r="V848" i="26" s="1"/>
  <c r="V849" i="26" s="1"/>
  <c r="V850" i="26" s="1"/>
  <c r="V851" i="26" s="1"/>
  <c r="V852" i="26" s="1"/>
  <c r="V853" i="26" s="1"/>
  <c r="Z825" i="26"/>
  <c r="Z826" i="26" s="1"/>
  <c r="X825" i="26"/>
  <c r="X826" i="26" s="1"/>
  <c r="W825" i="26"/>
  <c r="V825" i="26"/>
  <c r="R825" i="26"/>
  <c r="R826" i="26" s="1"/>
  <c r="R827" i="26" s="1"/>
  <c r="R828" i="26" s="1"/>
  <c r="R829" i="26" s="1"/>
  <c r="R830" i="26" s="1"/>
  <c r="R831" i="26" s="1"/>
  <c r="R832" i="26" s="1"/>
  <c r="R833" i="26" s="1"/>
  <c r="R834" i="26" s="1"/>
  <c r="R835" i="26" s="1"/>
  <c r="R836" i="26" s="1"/>
  <c r="R837" i="26" s="1"/>
  <c r="R838" i="26" s="1"/>
  <c r="R839" i="26" s="1"/>
  <c r="R840" i="26" s="1"/>
  <c r="Q825" i="26"/>
  <c r="Q826" i="26" s="1"/>
  <c r="Q827" i="26" s="1"/>
  <c r="Q828" i="26" s="1"/>
  <c r="Q829" i="26" s="1"/>
  <c r="Q830" i="26" s="1"/>
  <c r="Q831" i="26" s="1"/>
  <c r="Q832" i="26" s="1"/>
  <c r="Q833" i="26" s="1"/>
  <c r="Q834" i="26" s="1"/>
  <c r="Q835" i="26" s="1"/>
  <c r="Q836" i="26" s="1"/>
  <c r="Q837" i="26" s="1"/>
  <c r="Q838" i="26" s="1"/>
  <c r="Q839" i="26" s="1"/>
  <c r="Q840" i="26" s="1"/>
  <c r="Q841" i="26" s="1"/>
  <c r="Q842" i="26" s="1"/>
  <c r="Q843" i="26" s="1"/>
  <c r="Q844" i="26" s="1"/>
  <c r="Q845" i="26" s="1"/>
  <c r="Q846" i="26" s="1"/>
  <c r="Q847" i="26" s="1"/>
  <c r="Q848" i="26" s="1"/>
  <c r="AA824" i="26"/>
  <c r="AA825" i="26" s="1"/>
  <c r="AA826" i="26" s="1"/>
  <c r="Z824" i="26"/>
  <c r="Y824" i="26"/>
  <c r="Y825" i="26" s="1"/>
  <c r="Y826" i="26" s="1"/>
  <c r="Y827" i="26" s="1"/>
  <c r="Y828" i="26" s="1"/>
  <c r="Y829" i="26" s="1"/>
  <c r="Y830" i="26" s="1"/>
  <c r="Y831" i="26" s="1"/>
  <c r="Y832" i="26" s="1"/>
  <c r="X824" i="26"/>
  <c r="W824" i="26"/>
  <c r="V824" i="26"/>
  <c r="U824" i="26"/>
  <c r="U825" i="26" s="1"/>
  <c r="U826" i="26" s="1"/>
  <c r="U827" i="26" s="1"/>
  <c r="U828" i="26" s="1"/>
  <c r="U829" i="26" s="1"/>
  <c r="U830" i="26" s="1"/>
  <c r="U831" i="26" s="1"/>
  <c r="U832" i="26" s="1"/>
  <c r="U833" i="26" s="1"/>
  <c r="U834" i="26" s="1"/>
  <c r="U835" i="26" s="1"/>
  <c r="U836" i="26" s="1"/>
  <c r="U837" i="26" s="1"/>
  <c r="U838" i="26" s="1"/>
  <c r="U839" i="26" s="1"/>
  <c r="U840" i="26" s="1"/>
  <c r="U841" i="26" s="1"/>
  <c r="U842" i="26" s="1"/>
  <c r="U843" i="26" s="1"/>
  <c r="U844" i="26" s="1"/>
  <c r="U845" i="26" s="1"/>
  <c r="U846" i="26" s="1"/>
  <c r="U847" i="26" s="1"/>
  <c r="U848" i="26" s="1"/>
  <c r="U849" i="26" s="1"/>
  <c r="U850" i="26" s="1"/>
  <c r="U851" i="26" s="1"/>
  <c r="U852" i="26" s="1"/>
  <c r="U853" i="26" s="1"/>
  <c r="T824" i="26"/>
  <c r="T825" i="26" s="1"/>
  <c r="T826" i="26" s="1"/>
  <c r="T827" i="26" s="1"/>
  <c r="T828" i="26" s="1"/>
  <c r="S824" i="26"/>
  <c r="S825" i="26" s="1"/>
  <c r="S826" i="26" s="1"/>
  <c r="S827" i="26" s="1"/>
  <c r="S828" i="26" s="1"/>
  <c r="S829" i="26" s="1"/>
  <c r="S830" i="26" s="1"/>
  <c r="S831" i="26" s="1"/>
  <c r="S832" i="26" s="1"/>
  <c r="S833" i="26" s="1"/>
  <c r="S834" i="26" s="1"/>
  <c r="S835" i="26" s="1"/>
  <c r="S836" i="26" s="1"/>
  <c r="S837" i="26" s="1"/>
  <c r="S838" i="26" s="1"/>
  <c r="S839" i="26" s="1"/>
  <c r="S840" i="26" s="1"/>
  <c r="S841" i="26" s="1"/>
  <c r="S842" i="26" s="1"/>
  <c r="S843" i="26" s="1"/>
  <c r="S844" i="26" s="1"/>
  <c r="S845" i="26" s="1"/>
  <c r="S846" i="26" s="1"/>
  <c r="S847" i="26" s="1"/>
  <c r="S848" i="26" s="1"/>
  <c r="S849" i="26" s="1"/>
  <c r="S850" i="26" s="1"/>
  <c r="S851" i="26" s="1"/>
  <c r="S852" i="26" s="1"/>
  <c r="S853" i="26" s="1"/>
  <c r="R824" i="26"/>
  <c r="Q824" i="26"/>
  <c r="Y819" i="26"/>
  <c r="Y820" i="26" s="1"/>
  <c r="Y821" i="26" s="1"/>
  <c r="Y822" i="26" s="1"/>
  <c r="Y823" i="26" s="1"/>
  <c r="T816" i="26"/>
  <c r="T817" i="26" s="1"/>
  <c r="T818" i="26" s="1"/>
  <c r="T819" i="26" s="1"/>
  <c r="T820" i="26" s="1"/>
  <c r="T821" i="26" s="1"/>
  <c r="T822" i="26" s="1"/>
  <c r="T823" i="26" s="1"/>
  <c r="Q808" i="26"/>
  <c r="Q809" i="26" s="1"/>
  <c r="Q810" i="26" s="1"/>
  <c r="Q811" i="26" s="1"/>
  <c r="Q812" i="26" s="1"/>
  <c r="Q813" i="26" s="1"/>
  <c r="Q814" i="26" s="1"/>
  <c r="Q815" i="26" s="1"/>
  <c r="Q816" i="26" s="1"/>
  <c r="Q817" i="26" s="1"/>
  <c r="Q818" i="26" s="1"/>
  <c r="Q819" i="26" s="1"/>
  <c r="Q820" i="26" s="1"/>
  <c r="Q821" i="26" s="1"/>
  <c r="Q822" i="26" s="1"/>
  <c r="Q823" i="26" s="1"/>
  <c r="X801" i="26"/>
  <c r="X802" i="26" s="1"/>
  <c r="X803" i="26" s="1"/>
  <c r="X804" i="26" s="1"/>
  <c r="X805" i="26" s="1"/>
  <c r="X806" i="26" s="1"/>
  <c r="X807" i="26" s="1"/>
  <c r="X808" i="26" s="1"/>
  <c r="X809" i="26" s="1"/>
  <c r="X810" i="26" s="1"/>
  <c r="X811" i="26" s="1"/>
  <c r="X812" i="26" s="1"/>
  <c r="X813" i="26" s="1"/>
  <c r="X814" i="26" s="1"/>
  <c r="X815" i="26" s="1"/>
  <c r="X816" i="26" s="1"/>
  <c r="X817" i="26" s="1"/>
  <c r="X818" i="26" s="1"/>
  <c r="X819" i="26" s="1"/>
  <c r="X820" i="26" s="1"/>
  <c r="X821" i="26" s="1"/>
  <c r="X822" i="26" s="1"/>
  <c r="X823" i="26" s="1"/>
  <c r="W801" i="26"/>
  <c r="W802" i="26" s="1"/>
  <c r="W803" i="26" s="1"/>
  <c r="W804" i="26" s="1"/>
  <c r="W805" i="26" s="1"/>
  <c r="W806" i="26" s="1"/>
  <c r="W807" i="26" s="1"/>
  <c r="W808" i="26" s="1"/>
  <c r="W809" i="26" s="1"/>
  <c r="W810" i="26" s="1"/>
  <c r="W811" i="26" s="1"/>
  <c r="W812" i="26" s="1"/>
  <c r="W813" i="26" s="1"/>
  <c r="W814" i="26" s="1"/>
  <c r="W815" i="26" s="1"/>
  <c r="W816" i="26" s="1"/>
  <c r="W817" i="26" s="1"/>
  <c r="W818" i="26" s="1"/>
  <c r="W819" i="26" s="1"/>
  <c r="W820" i="26" s="1"/>
  <c r="W821" i="26" s="1"/>
  <c r="W822" i="26" s="1"/>
  <c r="W823" i="26" s="1"/>
  <c r="Y798" i="26"/>
  <c r="Y799" i="26" s="1"/>
  <c r="Y800" i="26" s="1"/>
  <c r="Y801" i="26" s="1"/>
  <c r="Y802" i="26" s="1"/>
  <c r="Y803" i="26" s="1"/>
  <c r="Y804" i="26" s="1"/>
  <c r="Y805" i="26" s="1"/>
  <c r="Y806" i="26" s="1"/>
  <c r="Y807" i="26" s="1"/>
  <c r="Y808" i="26" s="1"/>
  <c r="Y809" i="26" s="1"/>
  <c r="Y810" i="26" s="1"/>
  <c r="Y811" i="26" s="1"/>
  <c r="Y812" i="26" s="1"/>
  <c r="Y813" i="26" s="1"/>
  <c r="Y814" i="26" s="1"/>
  <c r="Y815" i="26" s="1"/>
  <c r="Y816" i="26" s="1"/>
  <c r="Y817" i="26" s="1"/>
  <c r="Y818" i="26" s="1"/>
  <c r="V797" i="26"/>
  <c r="V798" i="26" s="1"/>
  <c r="V799" i="26" s="1"/>
  <c r="V800" i="26" s="1"/>
  <c r="V801" i="26" s="1"/>
  <c r="V802" i="26" s="1"/>
  <c r="V803" i="26" s="1"/>
  <c r="V804" i="26" s="1"/>
  <c r="V805" i="26" s="1"/>
  <c r="V806" i="26" s="1"/>
  <c r="V807" i="26" s="1"/>
  <c r="V808" i="26" s="1"/>
  <c r="V809" i="26" s="1"/>
  <c r="V810" i="26" s="1"/>
  <c r="V811" i="26" s="1"/>
  <c r="V812" i="26" s="1"/>
  <c r="V813" i="26" s="1"/>
  <c r="V814" i="26" s="1"/>
  <c r="V815" i="26" s="1"/>
  <c r="V816" i="26" s="1"/>
  <c r="V817" i="26" s="1"/>
  <c r="V818" i="26" s="1"/>
  <c r="V819" i="26" s="1"/>
  <c r="V820" i="26" s="1"/>
  <c r="V821" i="26" s="1"/>
  <c r="V822" i="26" s="1"/>
  <c r="V823" i="26" s="1"/>
  <c r="U797" i="26"/>
  <c r="U798" i="26" s="1"/>
  <c r="U799" i="26" s="1"/>
  <c r="U800" i="26" s="1"/>
  <c r="U801" i="26" s="1"/>
  <c r="U802" i="26" s="1"/>
  <c r="U803" i="26" s="1"/>
  <c r="U804" i="26" s="1"/>
  <c r="U805" i="26" s="1"/>
  <c r="U806" i="26" s="1"/>
  <c r="U807" i="26" s="1"/>
  <c r="U808" i="26" s="1"/>
  <c r="U809" i="26" s="1"/>
  <c r="U810" i="26" s="1"/>
  <c r="U811" i="26" s="1"/>
  <c r="U812" i="26" s="1"/>
  <c r="U813" i="26" s="1"/>
  <c r="U814" i="26" s="1"/>
  <c r="U815" i="26" s="1"/>
  <c r="U816" i="26" s="1"/>
  <c r="U817" i="26" s="1"/>
  <c r="U818" i="26" s="1"/>
  <c r="U819" i="26" s="1"/>
  <c r="U820" i="26" s="1"/>
  <c r="U821" i="26" s="1"/>
  <c r="U822" i="26" s="1"/>
  <c r="U823" i="26" s="1"/>
  <c r="Y796" i="26"/>
  <c r="Y797" i="26" s="1"/>
  <c r="X796" i="26"/>
  <c r="X797" i="26" s="1"/>
  <c r="X798" i="26" s="1"/>
  <c r="X799" i="26" s="1"/>
  <c r="X800" i="26" s="1"/>
  <c r="V796" i="26"/>
  <c r="Y795" i="26"/>
  <c r="X795" i="26"/>
  <c r="W795" i="26"/>
  <c r="W796" i="26" s="1"/>
  <c r="W797" i="26" s="1"/>
  <c r="W798" i="26" s="1"/>
  <c r="W799" i="26" s="1"/>
  <c r="W800" i="26" s="1"/>
  <c r="S795" i="26"/>
  <c r="S796" i="26" s="1"/>
  <c r="S797" i="26" s="1"/>
  <c r="S798" i="26" s="1"/>
  <c r="S799" i="26" s="1"/>
  <c r="S800" i="26" s="1"/>
  <c r="S801" i="26" s="1"/>
  <c r="S802" i="26" s="1"/>
  <c r="S803" i="26" s="1"/>
  <c r="S804" i="26" s="1"/>
  <c r="S805" i="26" s="1"/>
  <c r="S806" i="26" s="1"/>
  <c r="S807" i="26" s="1"/>
  <c r="S808" i="26" s="1"/>
  <c r="S809" i="26" s="1"/>
  <c r="S810" i="26" s="1"/>
  <c r="S811" i="26" s="1"/>
  <c r="S812" i="26" s="1"/>
  <c r="S813" i="26" s="1"/>
  <c r="S814" i="26" s="1"/>
  <c r="S815" i="26" s="1"/>
  <c r="S816" i="26" s="1"/>
  <c r="S817" i="26" s="1"/>
  <c r="S818" i="26" s="1"/>
  <c r="S819" i="26" s="1"/>
  <c r="S820" i="26" s="1"/>
  <c r="S821" i="26" s="1"/>
  <c r="S822" i="26" s="1"/>
  <c r="S823" i="26" s="1"/>
  <c r="AA794" i="26"/>
  <c r="AA795" i="26" s="1"/>
  <c r="AA796" i="26" s="1"/>
  <c r="AA797" i="26" s="1"/>
  <c r="AA798" i="26" s="1"/>
  <c r="AA799" i="26" s="1"/>
  <c r="AA800" i="26" s="1"/>
  <c r="AA801" i="26" s="1"/>
  <c r="AA802" i="26" s="1"/>
  <c r="AA803" i="26" s="1"/>
  <c r="AA804" i="26" s="1"/>
  <c r="AA805" i="26" s="1"/>
  <c r="AA806" i="26" s="1"/>
  <c r="AA807" i="26" s="1"/>
  <c r="AA808" i="26" s="1"/>
  <c r="AA809" i="26" s="1"/>
  <c r="AA810" i="26" s="1"/>
  <c r="AA811" i="26" s="1"/>
  <c r="AA812" i="26" s="1"/>
  <c r="AA813" i="26" s="1"/>
  <c r="AA814" i="26" s="1"/>
  <c r="AA815" i="26" s="1"/>
  <c r="AA816" i="26" s="1"/>
  <c r="AA817" i="26" s="1"/>
  <c r="AA818" i="26" s="1"/>
  <c r="AA819" i="26" s="1"/>
  <c r="AA820" i="26" s="1"/>
  <c r="AA821" i="26" s="1"/>
  <c r="AA822" i="26" s="1"/>
  <c r="AA823" i="26" s="1"/>
  <c r="W794" i="26"/>
  <c r="V794" i="26"/>
  <c r="V795" i="26" s="1"/>
  <c r="U794" i="26"/>
  <c r="U795" i="26" s="1"/>
  <c r="U796" i="26" s="1"/>
  <c r="T794" i="26"/>
  <c r="T795" i="26" s="1"/>
  <c r="T796" i="26" s="1"/>
  <c r="T797" i="26" s="1"/>
  <c r="T798" i="26" s="1"/>
  <c r="T799" i="26" s="1"/>
  <c r="T800" i="26" s="1"/>
  <c r="T801" i="26" s="1"/>
  <c r="T802" i="26" s="1"/>
  <c r="T803" i="26" s="1"/>
  <c r="T804" i="26" s="1"/>
  <c r="T805" i="26" s="1"/>
  <c r="T806" i="26" s="1"/>
  <c r="T807" i="26" s="1"/>
  <c r="T808" i="26" s="1"/>
  <c r="T809" i="26" s="1"/>
  <c r="T810" i="26" s="1"/>
  <c r="T811" i="26" s="1"/>
  <c r="T812" i="26" s="1"/>
  <c r="T813" i="26" s="1"/>
  <c r="T814" i="26" s="1"/>
  <c r="T815" i="26" s="1"/>
  <c r="S794" i="26"/>
  <c r="AA793" i="26"/>
  <c r="Z793" i="26"/>
  <c r="Z794" i="26" s="1"/>
  <c r="Z795" i="26" s="1"/>
  <c r="Z796" i="26" s="1"/>
  <c r="Z797" i="26" s="1"/>
  <c r="Z798" i="26" s="1"/>
  <c r="Z799" i="26" s="1"/>
  <c r="Z800" i="26" s="1"/>
  <c r="Z801" i="26" s="1"/>
  <c r="Z802" i="26" s="1"/>
  <c r="Z803" i="26" s="1"/>
  <c r="Z804" i="26" s="1"/>
  <c r="Z805" i="26" s="1"/>
  <c r="Z806" i="26" s="1"/>
  <c r="Z807" i="26" s="1"/>
  <c r="Z808" i="26" s="1"/>
  <c r="Z809" i="26" s="1"/>
  <c r="Z810" i="26" s="1"/>
  <c r="Z811" i="26" s="1"/>
  <c r="Z812" i="26" s="1"/>
  <c r="Z813" i="26" s="1"/>
  <c r="Z814" i="26" s="1"/>
  <c r="Z815" i="26" s="1"/>
  <c r="Z816" i="26" s="1"/>
  <c r="Z817" i="26" s="1"/>
  <c r="Z818" i="26" s="1"/>
  <c r="Z819" i="26" s="1"/>
  <c r="Z820" i="26" s="1"/>
  <c r="Z821" i="26" s="1"/>
  <c r="Z822" i="26" s="1"/>
  <c r="Z823" i="26" s="1"/>
  <c r="Y793" i="26"/>
  <c r="Y794" i="26" s="1"/>
  <c r="X793" i="26"/>
  <c r="X794" i="26" s="1"/>
  <c r="W793" i="26"/>
  <c r="V793" i="26"/>
  <c r="U793" i="26"/>
  <c r="T793" i="26"/>
  <c r="S793" i="26"/>
  <c r="R793" i="26"/>
  <c r="R794" i="26" s="1"/>
  <c r="R795" i="26" s="1"/>
  <c r="R796" i="26" s="1"/>
  <c r="R797" i="26" s="1"/>
  <c r="R798" i="26" s="1"/>
  <c r="R799" i="26" s="1"/>
  <c r="R800" i="26" s="1"/>
  <c r="R801" i="26" s="1"/>
  <c r="R802" i="26" s="1"/>
  <c r="R803" i="26" s="1"/>
  <c r="R804" i="26" s="1"/>
  <c r="R805" i="26" s="1"/>
  <c r="R806" i="26" s="1"/>
  <c r="R807" i="26" s="1"/>
  <c r="R808" i="26" s="1"/>
  <c r="R809" i="26" s="1"/>
  <c r="R810" i="26" s="1"/>
  <c r="R811" i="26" s="1"/>
  <c r="R812" i="26" s="1"/>
  <c r="R813" i="26" s="1"/>
  <c r="R814" i="26" s="1"/>
  <c r="R815" i="26" s="1"/>
  <c r="R816" i="26" s="1"/>
  <c r="R817" i="26" s="1"/>
  <c r="R818" i="26" s="1"/>
  <c r="R819" i="26" s="1"/>
  <c r="R820" i="26" s="1"/>
  <c r="R821" i="26" s="1"/>
  <c r="R822" i="26" s="1"/>
  <c r="R823" i="26" s="1"/>
  <c r="Q793" i="26"/>
  <c r="Q794" i="26" s="1"/>
  <c r="Q795" i="26" s="1"/>
  <c r="Q796" i="26" s="1"/>
  <c r="Q797" i="26" s="1"/>
  <c r="Q798" i="26" s="1"/>
  <c r="Q799" i="26" s="1"/>
  <c r="Q800" i="26" s="1"/>
  <c r="Q801" i="26" s="1"/>
  <c r="Q802" i="26" s="1"/>
  <c r="Q803" i="26" s="1"/>
  <c r="Q804" i="26" s="1"/>
  <c r="Q805" i="26" s="1"/>
  <c r="Q806" i="26" s="1"/>
  <c r="Q807" i="26" s="1"/>
  <c r="V783" i="26"/>
  <c r="V784" i="26" s="1"/>
  <c r="V785" i="26" s="1"/>
  <c r="V786" i="26" s="1"/>
  <c r="V787" i="26" s="1"/>
  <c r="V788" i="26" s="1"/>
  <c r="V789" i="26" s="1"/>
  <c r="V790" i="26" s="1"/>
  <c r="V791" i="26" s="1"/>
  <c r="V792" i="26" s="1"/>
  <c r="X772" i="26"/>
  <c r="X773" i="26" s="1"/>
  <c r="X774" i="26" s="1"/>
  <c r="X775" i="26" s="1"/>
  <c r="X776" i="26" s="1"/>
  <c r="X777" i="26" s="1"/>
  <c r="X778" i="26" s="1"/>
  <c r="X779" i="26" s="1"/>
  <c r="X780" i="26" s="1"/>
  <c r="X781" i="26" s="1"/>
  <c r="X782" i="26" s="1"/>
  <c r="X783" i="26" s="1"/>
  <c r="X784" i="26" s="1"/>
  <c r="X785" i="26" s="1"/>
  <c r="X786" i="26" s="1"/>
  <c r="X787" i="26" s="1"/>
  <c r="X788" i="26" s="1"/>
  <c r="X789" i="26" s="1"/>
  <c r="X790" i="26" s="1"/>
  <c r="X791" i="26" s="1"/>
  <c r="X792" i="26" s="1"/>
  <c r="R770" i="26"/>
  <c r="R771" i="26" s="1"/>
  <c r="R772" i="26" s="1"/>
  <c r="R773" i="26" s="1"/>
  <c r="R774" i="26" s="1"/>
  <c r="R775" i="26" s="1"/>
  <c r="R776" i="26" s="1"/>
  <c r="R777" i="26" s="1"/>
  <c r="R778" i="26" s="1"/>
  <c r="R779" i="26" s="1"/>
  <c r="R780" i="26" s="1"/>
  <c r="R781" i="26" s="1"/>
  <c r="R782" i="26" s="1"/>
  <c r="R783" i="26" s="1"/>
  <c r="R784" i="26" s="1"/>
  <c r="R785" i="26" s="1"/>
  <c r="R786" i="26" s="1"/>
  <c r="R787" i="26" s="1"/>
  <c r="R788" i="26" s="1"/>
  <c r="R789" i="26" s="1"/>
  <c r="R790" i="26" s="1"/>
  <c r="R791" i="26" s="1"/>
  <c r="R792" i="26" s="1"/>
  <c r="U769" i="26"/>
  <c r="U770" i="26" s="1"/>
  <c r="U771" i="26" s="1"/>
  <c r="U772" i="26" s="1"/>
  <c r="U773" i="26" s="1"/>
  <c r="U774" i="26" s="1"/>
  <c r="U775" i="26" s="1"/>
  <c r="U776" i="26" s="1"/>
  <c r="U777" i="26" s="1"/>
  <c r="U778" i="26" s="1"/>
  <c r="U779" i="26" s="1"/>
  <c r="U780" i="26" s="1"/>
  <c r="U781" i="26" s="1"/>
  <c r="U782" i="26" s="1"/>
  <c r="U783" i="26" s="1"/>
  <c r="U784" i="26" s="1"/>
  <c r="U785" i="26" s="1"/>
  <c r="U786" i="26" s="1"/>
  <c r="U787" i="26" s="1"/>
  <c r="U788" i="26" s="1"/>
  <c r="U789" i="26" s="1"/>
  <c r="U790" i="26" s="1"/>
  <c r="U791" i="26" s="1"/>
  <c r="U792" i="26" s="1"/>
  <c r="V768" i="26"/>
  <c r="V769" i="26" s="1"/>
  <c r="V770" i="26" s="1"/>
  <c r="V771" i="26" s="1"/>
  <c r="V772" i="26" s="1"/>
  <c r="V773" i="26" s="1"/>
  <c r="V774" i="26" s="1"/>
  <c r="V775" i="26" s="1"/>
  <c r="V776" i="26" s="1"/>
  <c r="V777" i="26" s="1"/>
  <c r="V778" i="26" s="1"/>
  <c r="V779" i="26" s="1"/>
  <c r="V780" i="26" s="1"/>
  <c r="V781" i="26" s="1"/>
  <c r="V782" i="26" s="1"/>
  <c r="W767" i="26"/>
  <c r="W768" i="26" s="1"/>
  <c r="W769" i="26" s="1"/>
  <c r="W770" i="26" s="1"/>
  <c r="W771" i="26" s="1"/>
  <c r="W772" i="26" s="1"/>
  <c r="W773" i="26" s="1"/>
  <c r="W774" i="26" s="1"/>
  <c r="W775" i="26" s="1"/>
  <c r="W776" i="26" s="1"/>
  <c r="W777" i="26" s="1"/>
  <c r="W778" i="26" s="1"/>
  <c r="W779" i="26" s="1"/>
  <c r="W780" i="26" s="1"/>
  <c r="W781" i="26" s="1"/>
  <c r="W782" i="26" s="1"/>
  <c r="W783" i="26" s="1"/>
  <c r="W784" i="26" s="1"/>
  <c r="W785" i="26" s="1"/>
  <c r="W786" i="26" s="1"/>
  <c r="W787" i="26" s="1"/>
  <c r="W788" i="26" s="1"/>
  <c r="W789" i="26" s="1"/>
  <c r="W790" i="26" s="1"/>
  <c r="W791" i="26" s="1"/>
  <c r="W792" i="26" s="1"/>
  <c r="V767" i="26"/>
  <c r="Z766" i="26"/>
  <c r="Z767" i="26" s="1"/>
  <c r="Z768" i="26" s="1"/>
  <c r="Z769" i="26" s="1"/>
  <c r="Z770" i="26" s="1"/>
  <c r="Z771" i="26" s="1"/>
  <c r="Z772" i="26" s="1"/>
  <c r="Z773" i="26" s="1"/>
  <c r="Z774" i="26" s="1"/>
  <c r="Z775" i="26" s="1"/>
  <c r="Z776" i="26" s="1"/>
  <c r="Z777" i="26" s="1"/>
  <c r="Z778" i="26" s="1"/>
  <c r="Z779" i="26" s="1"/>
  <c r="Z780" i="26" s="1"/>
  <c r="Z781" i="26" s="1"/>
  <c r="Z782" i="26" s="1"/>
  <c r="Z783" i="26" s="1"/>
  <c r="Z784" i="26" s="1"/>
  <c r="Z785" i="26" s="1"/>
  <c r="Z786" i="26" s="1"/>
  <c r="Z787" i="26" s="1"/>
  <c r="Z788" i="26" s="1"/>
  <c r="Z789" i="26" s="1"/>
  <c r="Z790" i="26" s="1"/>
  <c r="Z791" i="26" s="1"/>
  <c r="Z792" i="26" s="1"/>
  <c r="Y766" i="26"/>
  <c r="Y767" i="26" s="1"/>
  <c r="Y768" i="26" s="1"/>
  <c r="Y769" i="26" s="1"/>
  <c r="Y770" i="26" s="1"/>
  <c r="Y771" i="26" s="1"/>
  <c r="Y772" i="26" s="1"/>
  <c r="Y773" i="26" s="1"/>
  <c r="Y774" i="26" s="1"/>
  <c r="Y775" i="26" s="1"/>
  <c r="Y776" i="26" s="1"/>
  <c r="Y777" i="26" s="1"/>
  <c r="Y778" i="26" s="1"/>
  <c r="Y779" i="26" s="1"/>
  <c r="Y780" i="26" s="1"/>
  <c r="Y781" i="26" s="1"/>
  <c r="Y782" i="26" s="1"/>
  <c r="Y783" i="26" s="1"/>
  <c r="Y784" i="26" s="1"/>
  <c r="Y785" i="26" s="1"/>
  <c r="Y786" i="26" s="1"/>
  <c r="Y787" i="26" s="1"/>
  <c r="Y788" i="26" s="1"/>
  <c r="Y789" i="26" s="1"/>
  <c r="Y790" i="26" s="1"/>
  <c r="Y791" i="26" s="1"/>
  <c r="Y792" i="26" s="1"/>
  <c r="X766" i="26"/>
  <c r="X767" i="26" s="1"/>
  <c r="X768" i="26" s="1"/>
  <c r="X769" i="26" s="1"/>
  <c r="X770" i="26" s="1"/>
  <c r="X771" i="26" s="1"/>
  <c r="W766" i="26"/>
  <c r="V766" i="26"/>
  <c r="Q766" i="26"/>
  <c r="Q767" i="26" s="1"/>
  <c r="Q768" i="26" s="1"/>
  <c r="Q769" i="26" s="1"/>
  <c r="Q770" i="26" s="1"/>
  <c r="Q771" i="26" s="1"/>
  <c r="Q772" i="26" s="1"/>
  <c r="Q773" i="26" s="1"/>
  <c r="Q774" i="26" s="1"/>
  <c r="Q775" i="26" s="1"/>
  <c r="Q776" i="26" s="1"/>
  <c r="Q777" i="26" s="1"/>
  <c r="Q778" i="26" s="1"/>
  <c r="Q779" i="26" s="1"/>
  <c r="Q780" i="26" s="1"/>
  <c r="Q781" i="26" s="1"/>
  <c r="Q782" i="26" s="1"/>
  <c r="Q783" i="26" s="1"/>
  <c r="Q784" i="26" s="1"/>
  <c r="Q785" i="26" s="1"/>
  <c r="Q786" i="26" s="1"/>
  <c r="Q787" i="26" s="1"/>
  <c r="Q788" i="26" s="1"/>
  <c r="Q789" i="26" s="1"/>
  <c r="Q790" i="26" s="1"/>
  <c r="Q791" i="26" s="1"/>
  <c r="Q792" i="26" s="1"/>
  <c r="AA765" i="26"/>
  <c r="AA766" i="26" s="1"/>
  <c r="AA767" i="26" s="1"/>
  <c r="AA768" i="26" s="1"/>
  <c r="AA769" i="26" s="1"/>
  <c r="AA770" i="26" s="1"/>
  <c r="AA771" i="26" s="1"/>
  <c r="AA772" i="26" s="1"/>
  <c r="AA773" i="26" s="1"/>
  <c r="AA774" i="26" s="1"/>
  <c r="AA775" i="26" s="1"/>
  <c r="AA776" i="26" s="1"/>
  <c r="AA777" i="26" s="1"/>
  <c r="AA778" i="26" s="1"/>
  <c r="AA779" i="26" s="1"/>
  <c r="AA780" i="26" s="1"/>
  <c r="AA781" i="26" s="1"/>
  <c r="AA782" i="26" s="1"/>
  <c r="AA783" i="26" s="1"/>
  <c r="AA784" i="26" s="1"/>
  <c r="AA785" i="26" s="1"/>
  <c r="AA786" i="26" s="1"/>
  <c r="AA787" i="26" s="1"/>
  <c r="AA788" i="26" s="1"/>
  <c r="AA789" i="26" s="1"/>
  <c r="AA790" i="26" s="1"/>
  <c r="AA791" i="26" s="1"/>
  <c r="AA792" i="26" s="1"/>
  <c r="Z765" i="26"/>
  <c r="Y765" i="26"/>
  <c r="X765" i="26"/>
  <c r="W765" i="26"/>
  <c r="V765" i="26"/>
  <c r="U765" i="26"/>
  <c r="U766" i="26" s="1"/>
  <c r="U767" i="26" s="1"/>
  <c r="U768" i="26" s="1"/>
  <c r="T765" i="26"/>
  <c r="T766" i="26" s="1"/>
  <c r="T767" i="26" s="1"/>
  <c r="T768" i="26" s="1"/>
  <c r="T769" i="26" s="1"/>
  <c r="T770" i="26" s="1"/>
  <c r="T771" i="26" s="1"/>
  <c r="T772" i="26" s="1"/>
  <c r="T773" i="26" s="1"/>
  <c r="T774" i="26" s="1"/>
  <c r="T775" i="26" s="1"/>
  <c r="T776" i="26" s="1"/>
  <c r="T777" i="26" s="1"/>
  <c r="T778" i="26" s="1"/>
  <c r="T779" i="26" s="1"/>
  <c r="T780" i="26" s="1"/>
  <c r="T781" i="26" s="1"/>
  <c r="T782" i="26" s="1"/>
  <c r="T783" i="26" s="1"/>
  <c r="T784" i="26" s="1"/>
  <c r="T785" i="26" s="1"/>
  <c r="T786" i="26" s="1"/>
  <c r="T787" i="26" s="1"/>
  <c r="T788" i="26" s="1"/>
  <c r="T789" i="26" s="1"/>
  <c r="T790" i="26" s="1"/>
  <c r="T791" i="26" s="1"/>
  <c r="T792" i="26" s="1"/>
  <c r="S765" i="26"/>
  <c r="S766" i="26" s="1"/>
  <c r="S767" i="26" s="1"/>
  <c r="S768" i="26" s="1"/>
  <c r="S769" i="26" s="1"/>
  <c r="S770" i="26" s="1"/>
  <c r="S771" i="26" s="1"/>
  <c r="S772" i="26" s="1"/>
  <c r="S773" i="26" s="1"/>
  <c r="S774" i="26" s="1"/>
  <c r="S775" i="26" s="1"/>
  <c r="S776" i="26" s="1"/>
  <c r="S777" i="26" s="1"/>
  <c r="S778" i="26" s="1"/>
  <c r="S779" i="26" s="1"/>
  <c r="S780" i="26" s="1"/>
  <c r="S781" i="26" s="1"/>
  <c r="S782" i="26" s="1"/>
  <c r="S783" i="26" s="1"/>
  <c r="S784" i="26" s="1"/>
  <c r="S785" i="26" s="1"/>
  <c r="S786" i="26" s="1"/>
  <c r="S787" i="26" s="1"/>
  <c r="S788" i="26" s="1"/>
  <c r="S789" i="26" s="1"/>
  <c r="S790" i="26" s="1"/>
  <c r="S791" i="26" s="1"/>
  <c r="S792" i="26" s="1"/>
  <c r="R765" i="26"/>
  <c r="R766" i="26" s="1"/>
  <c r="R767" i="26" s="1"/>
  <c r="R768" i="26" s="1"/>
  <c r="R769" i="26" s="1"/>
  <c r="Q765" i="26"/>
  <c r="S748" i="26"/>
  <c r="S749" i="26" s="1"/>
  <c r="S750" i="26" s="1"/>
  <c r="S751" i="26" s="1"/>
  <c r="S752" i="26" s="1"/>
  <c r="S753" i="26" s="1"/>
  <c r="S754" i="26" s="1"/>
  <c r="S755" i="26" s="1"/>
  <c r="S756" i="26" s="1"/>
  <c r="S757" i="26" s="1"/>
  <c r="S758" i="26" s="1"/>
  <c r="S759" i="26" s="1"/>
  <c r="S760" i="26" s="1"/>
  <c r="S761" i="26" s="1"/>
  <c r="S762" i="26" s="1"/>
  <c r="S763" i="26" s="1"/>
  <c r="S764" i="26" s="1"/>
  <c r="Z740" i="26"/>
  <c r="Z741" i="26" s="1"/>
  <c r="Z742" i="26" s="1"/>
  <c r="Z743" i="26" s="1"/>
  <c r="Z744" i="26" s="1"/>
  <c r="Z745" i="26" s="1"/>
  <c r="Z746" i="26" s="1"/>
  <c r="Z747" i="26" s="1"/>
  <c r="Z748" i="26" s="1"/>
  <c r="Z749" i="26" s="1"/>
  <c r="Z750" i="26" s="1"/>
  <c r="Z751" i="26" s="1"/>
  <c r="Z752" i="26" s="1"/>
  <c r="Z753" i="26" s="1"/>
  <c r="Z754" i="26" s="1"/>
  <c r="Z755" i="26" s="1"/>
  <c r="Z756" i="26" s="1"/>
  <c r="Z757" i="26" s="1"/>
  <c r="Z758" i="26" s="1"/>
  <c r="Z759" i="26" s="1"/>
  <c r="Z760" i="26" s="1"/>
  <c r="Z761" i="26" s="1"/>
  <c r="Z762" i="26" s="1"/>
  <c r="Z763" i="26" s="1"/>
  <c r="Z764" i="26" s="1"/>
  <c r="Y740" i="26"/>
  <c r="Y741" i="26" s="1"/>
  <c r="Y742" i="26" s="1"/>
  <c r="Y743" i="26" s="1"/>
  <c r="Y744" i="26" s="1"/>
  <c r="Y745" i="26" s="1"/>
  <c r="Y746" i="26" s="1"/>
  <c r="Y747" i="26" s="1"/>
  <c r="Y748" i="26" s="1"/>
  <c r="Y749" i="26" s="1"/>
  <c r="Y750" i="26" s="1"/>
  <c r="Y751" i="26" s="1"/>
  <c r="Y752" i="26" s="1"/>
  <c r="Y753" i="26" s="1"/>
  <c r="Y754" i="26" s="1"/>
  <c r="Y755" i="26" s="1"/>
  <c r="Y756" i="26" s="1"/>
  <c r="Y757" i="26" s="1"/>
  <c r="Y758" i="26" s="1"/>
  <c r="Y759" i="26" s="1"/>
  <c r="Y760" i="26" s="1"/>
  <c r="Y761" i="26" s="1"/>
  <c r="Y762" i="26" s="1"/>
  <c r="Y763" i="26" s="1"/>
  <c r="Y764" i="26" s="1"/>
  <c r="Y738" i="26"/>
  <c r="Y739" i="26" s="1"/>
  <c r="X738" i="26"/>
  <c r="X739" i="26" s="1"/>
  <c r="X740" i="26" s="1"/>
  <c r="X741" i="26" s="1"/>
  <c r="X742" i="26" s="1"/>
  <c r="X743" i="26" s="1"/>
  <c r="X744" i="26" s="1"/>
  <c r="X745" i="26" s="1"/>
  <c r="X746" i="26" s="1"/>
  <c r="X747" i="26" s="1"/>
  <c r="X748" i="26" s="1"/>
  <c r="X749" i="26" s="1"/>
  <c r="X750" i="26" s="1"/>
  <c r="X751" i="26" s="1"/>
  <c r="X752" i="26" s="1"/>
  <c r="X753" i="26" s="1"/>
  <c r="X754" i="26" s="1"/>
  <c r="X755" i="26" s="1"/>
  <c r="X756" i="26" s="1"/>
  <c r="X757" i="26" s="1"/>
  <c r="X758" i="26" s="1"/>
  <c r="X759" i="26" s="1"/>
  <c r="X760" i="26" s="1"/>
  <c r="X761" i="26" s="1"/>
  <c r="X762" i="26" s="1"/>
  <c r="X763" i="26" s="1"/>
  <c r="X764" i="26" s="1"/>
  <c r="Z737" i="26"/>
  <c r="Z738" i="26" s="1"/>
  <c r="Z739" i="26" s="1"/>
  <c r="W736" i="26"/>
  <c r="W737" i="26" s="1"/>
  <c r="W738" i="26" s="1"/>
  <c r="W739" i="26" s="1"/>
  <c r="W740" i="26" s="1"/>
  <c r="W741" i="26" s="1"/>
  <c r="W742" i="26" s="1"/>
  <c r="W743" i="26" s="1"/>
  <c r="W744" i="26" s="1"/>
  <c r="W745" i="26" s="1"/>
  <c r="W746" i="26" s="1"/>
  <c r="W747" i="26" s="1"/>
  <c r="W748" i="26" s="1"/>
  <c r="W749" i="26" s="1"/>
  <c r="W750" i="26" s="1"/>
  <c r="W751" i="26" s="1"/>
  <c r="W752" i="26" s="1"/>
  <c r="W753" i="26" s="1"/>
  <c r="W754" i="26" s="1"/>
  <c r="W755" i="26" s="1"/>
  <c r="W756" i="26" s="1"/>
  <c r="W757" i="26" s="1"/>
  <c r="W758" i="26" s="1"/>
  <c r="W759" i="26" s="1"/>
  <c r="W760" i="26" s="1"/>
  <c r="W761" i="26" s="1"/>
  <c r="W762" i="26" s="1"/>
  <c r="W763" i="26" s="1"/>
  <c r="W764" i="26" s="1"/>
  <c r="V736" i="26"/>
  <c r="V737" i="26" s="1"/>
  <c r="V738" i="26" s="1"/>
  <c r="V739" i="26" s="1"/>
  <c r="V740" i="26" s="1"/>
  <c r="V741" i="26" s="1"/>
  <c r="V742" i="26" s="1"/>
  <c r="V743" i="26" s="1"/>
  <c r="V744" i="26" s="1"/>
  <c r="V745" i="26" s="1"/>
  <c r="V746" i="26" s="1"/>
  <c r="V747" i="26" s="1"/>
  <c r="V748" i="26" s="1"/>
  <c r="V749" i="26" s="1"/>
  <c r="V750" i="26" s="1"/>
  <c r="V751" i="26" s="1"/>
  <c r="V752" i="26" s="1"/>
  <c r="V753" i="26" s="1"/>
  <c r="V754" i="26" s="1"/>
  <c r="V755" i="26" s="1"/>
  <c r="V756" i="26" s="1"/>
  <c r="V757" i="26" s="1"/>
  <c r="V758" i="26" s="1"/>
  <c r="V759" i="26" s="1"/>
  <c r="V760" i="26" s="1"/>
  <c r="V761" i="26" s="1"/>
  <c r="V762" i="26" s="1"/>
  <c r="V763" i="26" s="1"/>
  <c r="V764" i="26" s="1"/>
  <c r="Z735" i="26"/>
  <c r="Z736" i="26" s="1"/>
  <c r="Y735" i="26"/>
  <c r="Y736" i="26" s="1"/>
  <c r="Y737" i="26" s="1"/>
  <c r="X735" i="26"/>
  <c r="X736" i="26" s="1"/>
  <c r="X737" i="26" s="1"/>
  <c r="W735" i="26"/>
  <c r="R735" i="26"/>
  <c r="R736" i="26" s="1"/>
  <c r="R737" i="26" s="1"/>
  <c r="R738" i="26" s="1"/>
  <c r="R739" i="26" s="1"/>
  <c r="R740" i="26" s="1"/>
  <c r="R741" i="26" s="1"/>
  <c r="R742" i="26" s="1"/>
  <c r="R743" i="26" s="1"/>
  <c r="R744" i="26" s="1"/>
  <c r="R745" i="26" s="1"/>
  <c r="R746" i="26" s="1"/>
  <c r="R747" i="26" s="1"/>
  <c r="R748" i="26" s="1"/>
  <c r="R749" i="26" s="1"/>
  <c r="R750" i="26" s="1"/>
  <c r="R751" i="26" s="1"/>
  <c r="R752" i="26" s="1"/>
  <c r="R753" i="26" s="1"/>
  <c r="R754" i="26" s="1"/>
  <c r="R755" i="26" s="1"/>
  <c r="R756" i="26" s="1"/>
  <c r="R757" i="26" s="1"/>
  <c r="R758" i="26" s="1"/>
  <c r="R759" i="26" s="1"/>
  <c r="R760" i="26" s="1"/>
  <c r="R761" i="26" s="1"/>
  <c r="R762" i="26" s="1"/>
  <c r="R763" i="26" s="1"/>
  <c r="R764" i="26" s="1"/>
  <c r="Q735" i="26"/>
  <c r="Q736" i="26" s="1"/>
  <c r="Q737" i="26" s="1"/>
  <c r="Q738" i="26" s="1"/>
  <c r="Q739" i="26" s="1"/>
  <c r="Q740" i="26" s="1"/>
  <c r="Q741" i="26" s="1"/>
  <c r="Q742" i="26" s="1"/>
  <c r="Q743" i="26" s="1"/>
  <c r="Q744" i="26" s="1"/>
  <c r="Q745" i="26" s="1"/>
  <c r="Q746" i="26" s="1"/>
  <c r="Q747" i="26" s="1"/>
  <c r="Q748" i="26" s="1"/>
  <c r="Q749" i="26" s="1"/>
  <c r="Q750" i="26" s="1"/>
  <c r="Q751" i="26" s="1"/>
  <c r="Q752" i="26" s="1"/>
  <c r="Q753" i="26" s="1"/>
  <c r="Q754" i="26" s="1"/>
  <c r="Q755" i="26" s="1"/>
  <c r="Q756" i="26" s="1"/>
  <c r="Q757" i="26" s="1"/>
  <c r="Q758" i="26" s="1"/>
  <c r="Q759" i="26" s="1"/>
  <c r="Q760" i="26" s="1"/>
  <c r="Q761" i="26" s="1"/>
  <c r="Q762" i="26" s="1"/>
  <c r="Q763" i="26" s="1"/>
  <c r="Q764" i="26" s="1"/>
  <c r="AA734" i="26"/>
  <c r="AA735" i="26" s="1"/>
  <c r="AA736" i="26" s="1"/>
  <c r="AA737" i="26" s="1"/>
  <c r="AA738" i="26" s="1"/>
  <c r="AA739" i="26" s="1"/>
  <c r="AA740" i="26" s="1"/>
  <c r="AA741" i="26" s="1"/>
  <c r="AA742" i="26" s="1"/>
  <c r="AA743" i="26" s="1"/>
  <c r="AA744" i="26" s="1"/>
  <c r="AA745" i="26" s="1"/>
  <c r="AA746" i="26" s="1"/>
  <c r="AA747" i="26" s="1"/>
  <c r="AA748" i="26" s="1"/>
  <c r="AA749" i="26" s="1"/>
  <c r="AA750" i="26" s="1"/>
  <c r="AA751" i="26" s="1"/>
  <c r="AA752" i="26" s="1"/>
  <c r="AA753" i="26" s="1"/>
  <c r="AA754" i="26" s="1"/>
  <c r="AA755" i="26" s="1"/>
  <c r="AA756" i="26" s="1"/>
  <c r="AA757" i="26" s="1"/>
  <c r="AA758" i="26" s="1"/>
  <c r="AA759" i="26" s="1"/>
  <c r="AA760" i="26" s="1"/>
  <c r="AA761" i="26" s="1"/>
  <c r="AA762" i="26" s="1"/>
  <c r="AA763" i="26" s="1"/>
  <c r="AA764" i="26" s="1"/>
  <c r="Z734" i="26"/>
  <c r="Y734" i="26"/>
  <c r="X734" i="26"/>
  <c r="W734" i="26"/>
  <c r="V734" i="26"/>
  <c r="V735" i="26" s="1"/>
  <c r="U734" i="26"/>
  <c r="U735" i="26" s="1"/>
  <c r="U736" i="26" s="1"/>
  <c r="U737" i="26" s="1"/>
  <c r="U738" i="26" s="1"/>
  <c r="U739" i="26" s="1"/>
  <c r="U740" i="26" s="1"/>
  <c r="U741" i="26" s="1"/>
  <c r="U742" i="26" s="1"/>
  <c r="U743" i="26" s="1"/>
  <c r="U744" i="26" s="1"/>
  <c r="U745" i="26" s="1"/>
  <c r="U746" i="26" s="1"/>
  <c r="U747" i="26" s="1"/>
  <c r="U748" i="26" s="1"/>
  <c r="U749" i="26" s="1"/>
  <c r="U750" i="26" s="1"/>
  <c r="U751" i="26" s="1"/>
  <c r="U752" i="26" s="1"/>
  <c r="U753" i="26" s="1"/>
  <c r="U754" i="26" s="1"/>
  <c r="U755" i="26" s="1"/>
  <c r="U756" i="26" s="1"/>
  <c r="U757" i="26" s="1"/>
  <c r="U758" i="26" s="1"/>
  <c r="U759" i="26" s="1"/>
  <c r="U760" i="26" s="1"/>
  <c r="U761" i="26" s="1"/>
  <c r="U762" i="26" s="1"/>
  <c r="U763" i="26" s="1"/>
  <c r="U764" i="26" s="1"/>
  <c r="T734" i="26"/>
  <c r="T735" i="26" s="1"/>
  <c r="T736" i="26" s="1"/>
  <c r="T737" i="26" s="1"/>
  <c r="T738" i="26" s="1"/>
  <c r="T739" i="26" s="1"/>
  <c r="T740" i="26" s="1"/>
  <c r="T741" i="26" s="1"/>
  <c r="T742" i="26" s="1"/>
  <c r="T743" i="26" s="1"/>
  <c r="T744" i="26" s="1"/>
  <c r="T745" i="26" s="1"/>
  <c r="T746" i="26" s="1"/>
  <c r="T747" i="26" s="1"/>
  <c r="T748" i="26" s="1"/>
  <c r="T749" i="26" s="1"/>
  <c r="T750" i="26" s="1"/>
  <c r="T751" i="26" s="1"/>
  <c r="T752" i="26" s="1"/>
  <c r="T753" i="26" s="1"/>
  <c r="T754" i="26" s="1"/>
  <c r="T755" i="26" s="1"/>
  <c r="T756" i="26" s="1"/>
  <c r="T757" i="26" s="1"/>
  <c r="T758" i="26" s="1"/>
  <c r="T759" i="26" s="1"/>
  <c r="T760" i="26" s="1"/>
  <c r="T761" i="26" s="1"/>
  <c r="T762" i="26" s="1"/>
  <c r="T763" i="26" s="1"/>
  <c r="T764" i="26" s="1"/>
  <c r="S734" i="26"/>
  <c r="S735" i="26" s="1"/>
  <c r="S736" i="26" s="1"/>
  <c r="S737" i="26" s="1"/>
  <c r="S738" i="26" s="1"/>
  <c r="S739" i="26" s="1"/>
  <c r="S740" i="26" s="1"/>
  <c r="S741" i="26" s="1"/>
  <c r="S742" i="26" s="1"/>
  <c r="S743" i="26" s="1"/>
  <c r="S744" i="26" s="1"/>
  <c r="S745" i="26" s="1"/>
  <c r="S746" i="26" s="1"/>
  <c r="S747" i="26" s="1"/>
  <c r="R734" i="26"/>
  <c r="Q734" i="26"/>
  <c r="AA724" i="26"/>
  <c r="AA725" i="26" s="1"/>
  <c r="AA726" i="26" s="1"/>
  <c r="AA727" i="26" s="1"/>
  <c r="AA728" i="26" s="1"/>
  <c r="AA729" i="26" s="1"/>
  <c r="AA730" i="26" s="1"/>
  <c r="AA731" i="26" s="1"/>
  <c r="AA732" i="26" s="1"/>
  <c r="AA733" i="26" s="1"/>
  <c r="T713" i="26"/>
  <c r="T714" i="26" s="1"/>
  <c r="T715" i="26" s="1"/>
  <c r="T716" i="26" s="1"/>
  <c r="T717" i="26" s="1"/>
  <c r="T718" i="26" s="1"/>
  <c r="T719" i="26" s="1"/>
  <c r="T720" i="26" s="1"/>
  <c r="T721" i="26" s="1"/>
  <c r="T722" i="26" s="1"/>
  <c r="T723" i="26" s="1"/>
  <c r="T724" i="26" s="1"/>
  <c r="T725" i="26" s="1"/>
  <c r="T726" i="26" s="1"/>
  <c r="T727" i="26" s="1"/>
  <c r="T728" i="26" s="1"/>
  <c r="T729" i="26" s="1"/>
  <c r="T730" i="26" s="1"/>
  <c r="T731" i="26" s="1"/>
  <c r="T732" i="26" s="1"/>
  <c r="T733" i="26" s="1"/>
  <c r="Y711" i="26"/>
  <c r="Y712" i="26" s="1"/>
  <c r="Y713" i="26" s="1"/>
  <c r="Y714" i="26" s="1"/>
  <c r="Y715" i="26" s="1"/>
  <c r="Y716" i="26" s="1"/>
  <c r="Y717" i="26" s="1"/>
  <c r="Y718" i="26" s="1"/>
  <c r="Y719" i="26" s="1"/>
  <c r="Y720" i="26" s="1"/>
  <c r="Y721" i="26" s="1"/>
  <c r="Y722" i="26" s="1"/>
  <c r="Y723" i="26" s="1"/>
  <c r="Y724" i="26" s="1"/>
  <c r="Y725" i="26" s="1"/>
  <c r="Y726" i="26" s="1"/>
  <c r="Y727" i="26" s="1"/>
  <c r="Y728" i="26" s="1"/>
  <c r="Y729" i="26" s="1"/>
  <c r="Y730" i="26" s="1"/>
  <c r="Y731" i="26" s="1"/>
  <c r="Y732" i="26" s="1"/>
  <c r="Y733" i="26" s="1"/>
  <c r="X711" i="26"/>
  <c r="X712" i="26" s="1"/>
  <c r="X713" i="26" s="1"/>
  <c r="X714" i="26" s="1"/>
  <c r="X715" i="26" s="1"/>
  <c r="X716" i="26" s="1"/>
  <c r="X717" i="26" s="1"/>
  <c r="X718" i="26" s="1"/>
  <c r="X719" i="26" s="1"/>
  <c r="X720" i="26" s="1"/>
  <c r="X721" i="26" s="1"/>
  <c r="X722" i="26" s="1"/>
  <c r="X723" i="26" s="1"/>
  <c r="X724" i="26" s="1"/>
  <c r="X725" i="26" s="1"/>
  <c r="X726" i="26" s="1"/>
  <c r="X727" i="26" s="1"/>
  <c r="X728" i="26" s="1"/>
  <c r="X729" i="26" s="1"/>
  <c r="X730" i="26" s="1"/>
  <c r="X731" i="26" s="1"/>
  <c r="X732" i="26" s="1"/>
  <c r="X733" i="26" s="1"/>
  <c r="X709" i="26"/>
  <c r="X710" i="26" s="1"/>
  <c r="W709" i="26"/>
  <c r="W710" i="26" s="1"/>
  <c r="W711" i="26" s="1"/>
  <c r="W712" i="26" s="1"/>
  <c r="W713" i="26" s="1"/>
  <c r="W714" i="26" s="1"/>
  <c r="W715" i="26" s="1"/>
  <c r="W716" i="26" s="1"/>
  <c r="W717" i="26" s="1"/>
  <c r="W718" i="26" s="1"/>
  <c r="W719" i="26" s="1"/>
  <c r="W720" i="26" s="1"/>
  <c r="W721" i="26" s="1"/>
  <c r="W722" i="26" s="1"/>
  <c r="W723" i="26" s="1"/>
  <c r="W724" i="26" s="1"/>
  <c r="W725" i="26" s="1"/>
  <c r="W726" i="26" s="1"/>
  <c r="W727" i="26" s="1"/>
  <c r="W728" i="26" s="1"/>
  <c r="W729" i="26" s="1"/>
  <c r="W730" i="26" s="1"/>
  <c r="W731" i="26" s="1"/>
  <c r="W732" i="26" s="1"/>
  <c r="W733" i="26" s="1"/>
  <c r="Y708" i="26"/>
  <c r="Y709" i="26" s="1"/>
  <c r="Y710" i="26" s="1"/>
  <c r="V707" i="26"/>
  <c r="V708" i="26" s="1"/>
  <c r="V709" i="26" s="1"/>
  <c r="V710" i="26" s="1"/>
  <c r="V711" i="26" s="1"/>
  <c r="V712" i="26" s="1"/>
  <c r="V713" i="26" s="1"/>
  <c r="V714" i="26" s="1"/>
  <c r="V715" i="26" s="1"/>
  <c r="V716" i="26" s="1"/>
  <c r="V717" i="26" s="1"/>
  <c r="V718" i="26" s="1"/>
  <c r="V719" i="26" s="1"/>
  <c r="V720" i="26" s="1"/>
  <c r="V721" i="26" s="1"/>
  <c r="V722" i="26" s="1"/>
  <c r="V723" i="26" s="1"/>
  <c r="V724" i="26" s="1"/>
  <c r="V725" i="26" s="1"/>
  <c r="V726" i="26" s="1"/>
  <c r="V727" i="26" s="1"/>
  <c r="V728" i="26" s="1"/>
  <c r="V729" i="26" s="1"/>
  <c r="V730" i="26" s="1"/>
  <c r="V731" i="26" s="1"/>
  <c r="V732" i="26" s="1"/>
  <c r="V733" i="26" s="1"/>
  <c r="U707" i="26"/>
  <c r="U708" i="26" s="1"/>
  <c r="U709" i="26" s="1"/>
  <c r="U710" i="26" s="1"/>
  <c r="U711" i="26" s="1"/>
  <c r="U712" i="26" s="1"/>
  <c r="U713" i="26" s="1"/>
  <c r="U714" i="26" s="1"/>
  <c r="U715" i="26" s="1"/>
  <c r="U716" i="26" s="1"/>
  <c r="U717" i="26" s="1"/>
  <c r="U718" i="26" s="1"/>
  <c r="U719" i="26" s="1"/>
  <c r="U720" i="26" s="1"/>
  <c r="U721" i="26" s="1"/>
  <c r="U722" i="26" s="1"/>
  <c r="U723" i="26" s="1"/>
  <c r="U724" i="26" s="1"/>
  <c r="U725" i="26" s="1"/>
  <c r="U726" i="26" s="1"/>
  <c r="U727" i="26" s="1"/>
  <c r="U728" i="26" s="1"/>
  <c r="U729" i="26" s="1"/>
  <c r="U730" i="26" s="1"/>
  <c r="U731" i="26" s="1"/>
  <c r="U732" i="26" s="1"/>
  <c r="U733" i="26" s="1"/>
  <c r="Y706" i="26"/>
  <c r="Y707" i="26" s="1"/>
  <c r="X706" i="26"/>
  <c r="X707" i="26" s="1"/>
  <c r="X708" i="26" s="1"/>
  <c r="W706" i="26"/>
  <c r="W707" i="26" s="1"/>
  <c r="W708" i="26" s="1"/>
  <c r="Z705" i="26"/>
  <c r="Z706" i="26" s="1"/>
  <c r="Z707" i="26" s="1"/>
  <c r="Z708" i="26" s="1"/>
  <c r="Z709" i="26" s="1"/>
  <c r="Z710" i="26" s="1"/>
  <c r="Z711" i="26" s="1"/>
  <c r="Z712" i="26" s="1"/>
  <c r="Z713" i="26" s="1"/>
  <c r="Z714" i="26" s="1"/>
  <c r="Z715" i="26" s="1"/>
  <c r="Z716" i="26" s="1"/>
  <c r="Z717" i="26" s="1"/>
  <c r="Z718" i="26" s="1"/>
  <c r="Z719" i="26" s="1"/>
  <c r="Z720" i="26" s="1"/>
  <c r="Z721" i="26" s="1"/>
  <c r="Z722" i="26" s="1"/>
  <c r="Z723" i="26" s="1"/>
  <c r="Z724" i="26" s="1"/>
  <c r="Z725" i="26" s="1"/>
  <c r="Z726" i="26" s="1"/>
  <c r="Z727" i="26" s="1"/>
  <c r="Z728" i="26" s="1"/>
  <c r="Z729" i="26" s="1"/>
  <c r="Z730" i="26" s="1"/>
  <c r="Z731" i="26" s="1"/>
  <c r="Z732" i="26" s="1"/>
  <c r="Z733" i="26" s="1"/>
  <c r="T705" i="26"/>
  <c r="T706" i="26" s="1"/>
  <c r="T707" i="26" s="1"/>
  <c r="T708" i="26" s="1"/>
  <c r="T709" i="26" s="1"/>
  <c r="T710" i="26" s="1"/>
  <c r="T711" i="26" s="1"/>
  <c r="T712" i="26" s="1"/>
  <c r="W704" i="26"/>
  <c r="W705" i="26" s="1"/>
  <c r="V704" i="26"/>
  <c r="V705" i="26" s="1"/>
  <c r="V706" i="26" s="1"/>
  <c r="U704" i="26"/>
  <c r="U705" i="26" s="1"/>
  <c r="U706" i="26" s="1"/>
  <c r="T704" i="26"/>
  <c r="AA703" i="26"/>
  <c r="AA704" i="26" s="1"/>
  <c r="AA705" i="26" s="1"/>
  <c r="AA706" i="26" s="1"/>
  <c r="AA707" i="26" s="1"/>
  <c r="AA708" i="26" s="1"/>
  <c r="AA709" i="26" s="1"/>
  <c r="AA710" i="26" s="1"/>
  <c r="AA711" i="26" s="1"/>
  <c r="AA712" i="26" s="1"/>
  <c r="AA713" i="26" s="1"/>
  <c r="AA714" i="26" s="1"/>
  <c r="AA715" i="26" s="1"/>
  <c r="AA716" i="26" s="1"/>
  <c r="AA717" i="26" s="1"/>
  <c r="AA718" i="26" s="1"/>
  <c r="AA719" i="26" s="1"/>
  <c r="AA720" i="26" s="1"/>
  <c r="AA721" i="26" s="1"/>
  <c r="AA722" i="26" s="1"/>
  <c r="AA723" i="26" s="1"/>
  <c r="Z703" i="26"/>
  <c r="Z704" i="26" s="1"/>
  <c r="Y703" i="26"/>
  <c r="Y704" i="26" s="1"/>
  <c r="Y705" i="26" s="1"/>
  <c r="X703" i="26"/>
  <c r="X704" i="26" s="1"/>
  <c r="X705" i="26" s="1"/>
  <c r="W703" i="26"/>
  <c r="V703" i="26"/>
  <c r="U703" i="26"/>
  <c r="T703" i="26"/>
  <c r="S703" i="26"/>
  <c r="S704" i="26" s="1"/>
  <c r="S705" i="26" s="1"/>
  <c r="S706" i="26" s="1"/>
  <c r="S707" i="26" s="1"/>
  <c r="S708" i="26" s="1"/>
  <c r="S709" i="26" s="1"/>
  <c r="S710" i="26" s="1"/>
  <c r="S711" i="26" s="1"/>
  <c r="S712" i="26" s="1"/>
  <c r="S713" i="26" s="1"/>
  <c r="S714" i="26" s="1"/>
  <c r="S715" i="26" s="1"/>
  <c r="S716" i="26" s="1"/>
  <c r="S717" i="26" s="1"/>
  <c r="S718" i="26" s="1"/>
  <c r="S719" i="26" s="1"/>
  <c r="S720" i="26" s="1"/>
  <c r="S721" i="26" s="1"/>
  <c r="S722" i="26" s="1"/>
  <c r="S723" i="26" s="1"/>
  <c r="S724" i="26" s="1"/>
  <c r="S725" i="26" s="1"/>
  <c r="S726" i="26" s="1"/>
  <c r="S727" i="26" s="1"/>
  <c r="S728" i="26" s="1"/>
  <c r="S729" i="26" s="1"/>
  <c r="S730" i="26" s="1"/>
  <c r="S731" i="26" s="1"/>
  <c r="S732" i="26" s="1"/>
  <c r="S733" i="26" s="1"/>
  <c r="R703" i="26"/>
  <c r="R704" i="26" s="1"/>
  <c r="R705" i="26" s="1"/>
  <c r="R706" i="26" s="1"/>
  <c r="R707" i="26" s="1"/>
  <c r="R708" i="26" s="1"/>
  <c r="R709" i="26" s="1"/>
  <c r="R710" i="26" s="1"/>
  <c r="R711" i="26" s="1"/>
  <c r="R712" i="26" s="1"/>
  <c r="R713" i="26" s="1"/>
  <c r="R714" i="26" s="1"/>
  <c r="R715" i="26" s="1"/>
  <c r="R716" i="26" s="1"/>
  <c r="R717" i="26" s="1"/>
  <c r="R718" i="26" s="1"/>
  <c r="R719" i="26" s="1"/>
  <c r="R720" i="26" s="1"/>
  <c r="R721" i="26" s="1"/>
  <c r="R722" i="26" s="1"/>
  <c r="R723" i="26" s="1"/>
  <c r="R724" i="26" s="1"/>
  <c r="R725" i="26" s="1"/>
  <c r="R726" i="26" s="1"/>
  <c r="R727" i="26" s="1"/>
  <c r="R728" i="26" s="1"/>
  <c r="R729" i="26" s="1"/>
  <c r="R730" i="26" s="1"/>
  <c r="R731" i="26" s="1"/>
  <c r="R732" i="26" s="1"/>
  <c r="R733" i="26" s="1"/>
  <c r="Q703" i="26"/>
  <c r="Q704" i="26" s="1"/>
  <c r="Q705" i="26" s="1"/>
  <c r="Q706" i="26" s="1"/>
  <c r="Q707" i="26" s="1"/>
  <c r="Q708" i="26" s="1"/>
  <c r="Q709" i="26" s="1"/>
  <c r="Q710" i="26" s="1"/>
  <c r="Q711" i="26" s="1"/>
  <c r="Q712" i="26" s="1"/>
  <c r="Q713" i="26" s="1"/>
  <c r="Q714" i="26" s="1"/>
  <c r="Q715" i="26" s="1"/>
  <c r="Q716" i="26" s="1"/>
  <c r="Q717" i="26" s="1"/>
  <c r="Q718" i="26" s="1"/>
  <c r="Q719" i="26" s="1"/>
  <c r="Q720" i="26" s="1"/>
  <c r="Q721" i="26" s="1"/>
  <c r="Q722" i="26" s="1"/>
  <c r="Q723" i="26" s="1"/>
  <c r="Q724" i="26" s="1"/>
  <c r="Q725" i="26" s="1"/>
  <c r="Q726" i="26" s="1"/>
  <c r="Q727" i="26" s="1"/>
  <c r="Q728" i="26" s="1"/>
  <c r="Q729" i="26" s="1"/>
  <c r="Q730" i="26" s="1"/>
  <c r="Q731" i="26" s="1"/>
  <c r="Q732" i="26" s="1"/>
  <c r="Q733" i="26" s="1"/>
  <c r="X676" i="26"/>
  <c r="X677" i="26" s="1"/>
  <c r="X678" i="26" s="1"/>
  <c r="X679" i="26" s="1"/>
  <c r="X680" i="26" s="1"/>
  <c r="X681" i="26" s="1"/>
  <c r="X682" i="26" s="1"/>
  <c r="X683" i="26" s="1"/>
  <c r="X684" i="26" s="1"/>
  <c r="X685" i="26" s="1"/>
  <c r="X686" i="26" s="1"/>
  <c r="X687" i="26" s="1"/>
  <c r="X688" i="26" s="1"/>
  <c r="X689" i="26" s="1"/>
  <c r="X690" i="26" s="1"/>
  <c r="X691" i="26" s="1"/>
  <c r="X692" i="26" s="1"/>
  <c r="X693" i="26" s="1"/>
  <c r="X694" i="26" s="1"/>
  <c r="X695" i="26" s="1"/>
  <c r="X696" i="26" s="1"/>
  <c r="X697" i="26" s="1"/>
  <c r="X698" i="26" s="1"/>
  <c r="X699" i="26" s="1"/>
  <c r="X700" i="26" s="1"/>
  <c r="X701" i="26" s="1"/>
  <c r="X702" i="26" s="1"/>
  <c r="AA675" i="26"/>
  <c r="AA676" i="26" s="1"/>
  <c r="AA677" i="26" s="1"/>
  <c r="AA678" i="26" s="1"/>
  <c r="AA679" i="26" s="1"/>
  <c r="AA680" i="26" s="1"/>
  <c r="AA681" i="26" s="1"/>
  <c r="AA682" i="26" s="1"/>
  <c r="AA683" i="26" s="1"/>
  <c r="AA684" i="26" s="1"/>
  <c r="AA685" i="26" s="1"/>
  <c r="AA686" i="26" s="1"/>
  <c r="AA687" i="26" s="1"/>
  <c r="AA688" i="26" s="1"/>
  <c r="AA689" i="26" s="1"/>
  <c r="AA690" i="26" s="1"/>
  <c r="AA691" i="26" s="1"/>
  <c r="AA692" i="26" s="1"/>
  <c r="AA693" i="26" s="1"/>
  <c r="AA694" i="26" s="1"/>
  <c r="AA695" i="26" s="1"/>
  <c r="AA696" i="26" s="1"/>
  <c r="AA697" i="26" s="1"/>
  <c r="AA698" i="26" s="1"/>
  <c r="AA699" i="26" s="1"/>
  <c r="AA700" i="26" s="1"/>
  <c r="AA701" i="26" s="1"/>
  <c r="AA702" i="26" s="1"/>
  <c r="Y675" i="26"/>
  <c r="Y676" i="26" s="1"/>
  <c r="Y677" i="26" s="1"/>
  <c r="Y678" i="26" s="1"/>
  <c r="Y679" i="26" s="1"/>
  <c r="Y680" i="26" s="1"/>
  <c r="Y681" i="26" s="1"/>
  <c r="Y682" i="26" s="1"/>
  <c r="Y683" i="26" s="1"/>
  <c r="Y684" i="26" s="1"/>
  <c r="Y685" i="26" s="1"/>
  <c r="Y686" i="26" s="1"/>
  <c r="Y687" i="26" s="1"/>
  <c r="Y688" i="26" s="1"/>
  <c r="Y689" i="26" s="1"/>
  <c r="Y690" i="26" s="1"/>
  <c r="Y691" i="26" s="1"/>
  <c r="Y692" i="26" s="1"/>
  <c r="Y693" i="26" s="1"/>
  <c r="Y694" i="26" s="1"/>
  <c r="Y695" i="26" s="1"/>
  <c r="Y696" i="26" s="1"/>
  <c r="Y697" i="26" s="1"/>
  <c r="Y698" i="26" s="1"/>
  <c r="Y699" i="26" s="1"/>
  <c r="Y700" i="26" s="1"/>
  <c r="Y701" i="26" s="1"/>
  <c r="Y702" i="26" s="1"/>
  <c r="X675" i="26"/>
  <c r="Q675" i="26"/>
  <c r="Q676" i="26" s="1"/>
  <c r="Q677" i="26" s="1"/>
  <c r="Q678" i="26" s="1"/>
  <c r="Q679" i="26" s="1"/>
  <c r="Q680" i="26" s="1"/>
  <c r="Q681" i="26" s="1"/>
  <c r="Q682" i="26" s="1"/>
  <c r="Q683" i="26" s="1"/>
  <c r="Q684" i="26" s="1"/>
  <c r="Q685" i="26" s="1"/>
  <c r="Q686" i="26" s="1"/>
  <c r="Q687" i="26" s="1"/>
  <c r="Q688" i="26" s="1"/>
  <c r="Q689" i="26" s="1"/>
  <c r="Q690" i="26" s="1"/>
  <c r="Q691" i="26" s="1"/>
  <c r="Q692" i="26" s="1"/>
  <c r="Q693" i="26" s="1"/>
  <c r="Q694" i="26" s="1"/>
  <c r="Q695" i="26" s="1"/>
  <c r="Q696" i="26" s="1"/>
  <c r="Q697" i="26" s="1"/>
  <c r="Q698" i="26" s="1"/>
  <c r="Q699" i="26" s="1"/>
  <c r="Q700" i="26" s="1"/>
  <c r="Q701" i="26" s="1"/>
  <c r="Q702" i="26" s="1"/>
  <c r="AA674" i="26"/>
  <c r="Z674" i="26"/>
  <c r="Z675" i="26" s="1"/>
  <c r="Z676" i="26" s="1"/>
  <c r="Z677" i="26" s="1"/>
  <c r="Z678" i="26" s="1"/>
  <c r="Z679" i="26" s="1"/>
  <c r="Z680" i="26" s="1"/>
  <c r="Z681" i="26" s="1"/>
  <c r="Z682" i="26" s="1"/>
  <c r="Z683" i="26" s="1"/>
  <c r="Z684" i="26" s="1"/>
  <c r="Z685" i="26" s="1"/>
  <c r="Z686" i="26" s="1"/>
  <c r="Z687" i="26" s="1"/>
  <c r="Z688" i="26" s="1"/>
  <c r="Z689" i="26" s="1"/>
  <c r="Z690" i="26" s="1"/>
  <c r="Z691" i="26" s="1"/>
  <c r="Z692" i="26" s="1"/>
  <c r="Z693" i="26" s="1"/>
  <c r="Z694" i="26" s="1"/>
  <c r="Z695" i="26" s="1"/>
  <c r="Z696" i="26" s="1"/>
  <c r="Z697" i="26" s="1"/>
  <c r="Z698" i="26" s="1"/>
  <c r="Z699" i="26" s="1"/>
  <c r="Z700" i="26" s="1"/>
  <c r="Z701" i="26" s="1"/>
  <c r="Z702" i="26" s="1"/>
  <c r="X674" i="26"/>
  <c r="W674" i="26"/>
  <c r="W675" i="26" s="1"/>
  <c r="W676" i="26" s="1"/>
  <c r="W677" i="26" s="1"/>
  <c r="W678" i="26" s="1"/>
  <c r="W679" i="26" s="1"/>
  <c r="W680" i="26" s="1"/>
  <c r="W681" i="26" s="1"/>
  <c r="W682" i="26" s="1"/>
  <c r="W683" i="26" s="1"/>
  <c r="W684" i="26" s="1"/>
  <c r="W685" i="26" s="1"/>
  <c r="W686" i="26" s="1"/>
  <c r="W687" i="26" s="1"/>
  <c r="W688" i="26" s="1"/>
  <c r="W689" i="26" s="1"/>
  <c r="W690" i="26" s="1"/>
  <c r="W691" i="26" s="1"/>
  <c r="W692" i="26" s="1"/>
  <c r="W693" i="26" s="1"/>
  <c r="W694" i="26" s="1"/>
  <c r="W695" i="26" s="1"/>
  <c r="W696" i="26" s="1"/>
  <c r="W697" i="26" s="1"/>
  <c r="W698" i="26" s="1"/>
  <c r="W699" i="26" s="1"/>
  <c r="W700" i="26" s="1"/>
  <c r="W701" i="26" s="1"/>
  <c r="W702" i="26" s="1"/>
  <c r="S674" i="26"/>
  <c r="S675" i="26" s="1"/>
  <c r="S676" i="26" s="1"/>
  <c r="S677" i="26" s="1"/>
  <c r="S678" i="26" s="1"/>
  <c r="S679" i="26" s="1"/>
  <c r="S680" i="26" s="1"/>
  <c r="S681" i="26" s="1"/>
  <c r="S682" i="26" s="1"/>
  <c r="S683" i="26" s="1"/>
  <c r="S684" i="26" s="1"/>
  <c r="S685" i="26" s="1"/>
  <c r="S686" i="26" s="1"/>
  <c r="S687" i="26" s="1"/>
  <c r="S688" i="26" s="1"/>
  <c r="S689" i="26" s="1"/>
  <c r="S690" i="26" s="1"/>
  <c r="S691" i="26" s="1"/>
  <c r="S692" i="26" s="1"/>
  <c r="S693" i="26" s="1"/>
  <c r="S694" i="26" s="1"/>
  <c r="S695" i="26" s="1"/>
  <c r="S696" i="26" s="1"/>
  <c r="S697" i="26" s="1"/>
  <c r="S698" i="26" s="1"/>
  <c r="S699" i="26" s="1"/>
  <c r="S700" i="26" s="1"/>
  <c r="S701" i="26" s="1"/>
  <c r="S702" i="26" s="1"/>
  <c r="R674" i="26"/>
  <c r="R675" i="26" s="1"/>
  <c r="R676" i="26" s="1"/>
  <c r="R677" i="26" s="1"/>
  <c r="R678" i="26" s="1"/>
  <c r="R679" i="26" s="1"/>
  <c r="R680" i="26" s="1"/>
  <c r="R681" i="26" s="1"/>
  <c r="R682" i="26" s="1"/>
  <c r="R683" i="26" s="1"/>
  <c r="R684" i="26" s="1"/>
  <c r="R685" i="26" s="1"/>
  <c r="R686" i="26" s="1"/>
  <c r="R687" i="26" s="1"/>
  <c r="R688" i="26" s="1"/>
  <c r="R689" i="26" s="1"/>
  <c r="R690" i="26" s="1"/>
  <c r="R691" i="26" s="1"/>
  <c r="R692" i="26" s="1"/>
  <c r="R693" i="26" s="1"/>
  <c r="R694" i="26" s="1"/>
  <c r="R695" i="26" s="1"/>
  <c r="R696" i="26" s="1"/>
  <c r="R697" i="26" s="1"/>
  <c r="R698" i="26" s="1"/>
  <c r="R699" i="26" s="1"/>
  <c r="R700" i="26" s="1"/>
  <c r="R701" i="26" s="1"/>
  <c r="R702" i="26" s="1"/>
  <c r="Q674" i="26"/>
  <c r="AA673" i="26"/>
  <c r="Z673" i="26"/>
  <c r="Y673" i="26"/>
  <c r="Y674" i="26" s="1"/>
  <c r="X673" i="26"/>
  <c r="W673" i="26"/>
  <c r="V673" i="26"/>
  <c r="V674" i="26" s="1"/>
  <c r="V675" i="26" s="1"/>
  <c r="V676" i="26" s="1"/>
  <c r="V677" i="26" s="1"/>
  <c r="V678" i="26" s="1"/>
  <c r="V679" i="26" s="1"/>
  <c r="V680" i="26" s="1"/>
  <c r="V681" i="26" s="1"/>
  <c r="V682" i="26" s="1"/>
  <c r="V683" i="26" s="1"/>
  <c r="V684" i="26" s="1"/>
  <c r="V685" i="26" s="1"/>
  <c r="V686" i="26" s="1"/>
  <c r="V687" i="26" s="1"/>
  <c r="V688" i="26" s="1"/>
  <c r="V689" i="26" s="1"/>
  <c r="V690" i="26" s="1"/>
  <c r="V691" i="26" s="1"/>
  <c r="V692" i="26" s="1"/>
  <c r="V693" i="26" s="1"/>
  <c r="V694" i="26" s="1"/>
  <c r="V695" i="26" s="1"/>
  <c r="V696" i="26" s="1"/>
  <c r="V697" i="26" s="1"/>
  <c r="V698" i="26" s="1"/>
  <c r="V699" i="26" s="1"/>
  <c r="V700" i="26" s="1"/>
  <c r="V701" i="26" s="1"/>
  <c r="V702" i="26" s="1"/>
  <c r="U673" i="26"/>
  <c r="U674" i="26" s="1"/>
  <c r="U675" i="26" s="1"/>
  <c r="U676" i="26" s="1"/>
  <c r="U677" i="26" s="1"/>
  <c r="U678" i="26" s="1"/>
  <c r="U679" i="26" s="1"/>
  <c r="U680" i="26" s="1"/>
  <c r="U681" i="26" s="1"/>
  <c r="U682" i="26" s="1"/>
  <c r="U683" i="26" s="1"/>
  <c r="U684" i="26" s="1"/>
  <c r="U685" i="26" s="1"/>
  <c r="U686" i="26" s="1"/>
  <c r="U687" i="26" s="1"/>
  <c r="U688" i="26" s="1"/>
  <c r="U689" i="26" s="1"/>
  <c r="U690" i="26" s="1"/>
  <c r="U691" i="26" s="1"/>
  <c r="U692" i="26" s="1"/>
  <c r="U693" i="26" s="1"/>
  <c r="U694" i="26" s="1"/>
  <c r="U695" i="26" s="1"/>
  <c r="U696" i="26" s="1"/>
  <c r="U697" i="26" s="1"/>
  <c r="U698" i="26" s="1"/>
  <c r="U699" i="26" s="1"/>
  <c r="U700" i="26" s="1"/>
  <c r="U701" i="26" s="1"/>
  <c r="U702" i="26" s="1"/>
  <c r="T673" i="26"/>
  <c r="T674" i="26" s="1"/>
  <c r="T675" i="26" s="1"/>
  <c r="T676" i="26" s="1"/>
  <c r="T677" i="26" s="1"/>
  <c r="T678" i="26" s="1"/>
  <c r="T679" i="26" s="1"/>
  <c r="T680" i="26" s="1"/>
  <c r="T681" i="26" s="1"/>
  <c r="T682" i="26" s="1"/>
  <c r="T683" i="26" s="1"/>
  <c r="T684" i="26" s="1"/>
  <c r="T685" i="26" s="1"/>
  <c r="T686" i="26" s="1"/>
  <c r="T687" i="26" s="1"/>
  <c r="T688" i="26" s="1"/>
  <c r="T689" i="26" s="1"/>
  <c r="T690" i="26" s="1"/>
  <c r="T691" i="26" s="1"/>
  <c r="T692" i="26" s="1"/>
  <c r="T693" i="26" s="1"/>
  <c r="T694" i="26" s="1"/>
  <c r="T695" i="26" s="1"/>
  <c r="T696" i="26" s="1"/>
  <c r="T697" i="26" s="1"/>
  <c r="T698" i="26" s="1"/>
  <c r="T699" i="26" s="1"/>
  <c r="T700" i="26" s="1"/>
  <c r="T701" i="26" s="1"/>
  <c r="T702" i="26" s="1"/>
  <c r="S673" i="26"/>
  <c r="R673" i="26"/>
  <c r="Q673" i="26"/>
  <c r="V665" i="26"/>
  <c r="V666" i="26" s="1"/>
  <c r="V667" i="26" s="1"/>
  <c r="V668" i="26" s="1"/>
  <c r="V669" i="26" s="1"/>
  <c r="V670" i="26" s="1"/>
  <c r="V671" i="26" s="1"/>
  <c r="V672" i="26" s="1"/>
  <c r="W662" i="26"/>
  <c r="W663" i="26" s="1"/>
  <c r="W664" i="26" s="1"/>
  <c r="W665" i="26" s="1"/>
  <c r="W666" i="26" s="1"/>
  <c r="W667" i="26" s="1"/>
  <c r="W668" i="26" s="1"/>
  <c r="W669" i="26" s="1"/>
  <c r="W670" i="26" s="1"/>
  <c r="W671" i="26" s="1"/>
  <c r="W672" i="26" s="1"/>
  <c r="Q648" i="26"/>
  <c r="Q649" i="26" s="1"/>
  <c r="Q650" i="26" s="1"/>
  <c r="Q651" i="26" s="1"/>
  <c r="Q652" i="26" s="1"/>
  <c r="Q653" i="26" s="1"/>
  <c r="Q654" i="26" s="1"/>
  <c r="Q655" i="26" s="1"/>
  <c r="Q656" i="26" s="1"/>
  <c r="Q657" i="26" s="1"/>
  <c r="Q658" i="26" s="1"/>
  <c r="Q659" i="26" s="1"/>
  <c r="Q660" i="26" s="1"/>
  <c r="Q661" i="26" s="1"/>
  <c r="Q662" i="26" s="1"/>
  <c r="Q663" i="26" s="1"/>
  <c r="Q664" i="26" s="1"/>
  <c r="Q665" i="26" s="1"/>
  <c r="Q666" i="26" s="1"/>
  <c r="Q667" i="26" s="1"/>
  <c r="Q668" i="26" s="1"/>
  <c r="Q669" i="26" s="1"/>
  <c r="Q670" i="26" s="1"/>
  <c r="Q671" i="26" s="1"/>
  <c r="Q672" i="26" s="1"/>
  <c r="W647" i="26"/>
  <c r="W648" i="26" s="1"/>
  <c r="W649" i="26" s="1"/>
  <c r="W650" i="26" s="1"/>
  <c r="W651" i="26" s="1"/>
  <c r="W652" i="26" s="1"/>
  <c r="W653" i="26" s="1"/>
  <c r="W654" i="26" s="1"/>
  <c r="W655" i="26" s="1"/>
  <c r="W656" i="26" s="1"/>
  <c r="W657" i="26" s="1"/>
  <c r="W658" i="26" s="1"/>
  <c r="W659" i="26" s="1"/>
  <c r="W660" i="26" s="1"/>
  <c r="W661" i="26" s="1"/>
  <c r="W646" i="26"/>
  <c r="AA645" i="26"/>
  <c r="AA646" i="26" s="1"/>
  <c r="AA647" i="26" s="1"/>
  <c r="AA648" i="26" s="1"/>
  <c r="AA649" i="26" s="1"/>
  <c r="AA650" i="26" s="1"/>
  <c r="AA651" i="26" s="1"/>
  <c r="AA652" i="26" s="1"/>
  <c r="AA653" i="26" s="1"/>
  <c r="AA654" i="26" s="1"/>
  <c r="AA655" i="26" s="1"/>
  <c r="AA656" i="26" s="1"/>
  <c r="AA657" i="26" s="1"/>
  <c r="AA658" i="26" s="1"/>
  <c r="AA659" i="26" s="1"/>
  <c r="AA660" i="26" s="1"/>
  <c r="AA661" i="26" s="1"/>
  <c r="AA662" i="26" s="1"/>
  <c r="AA663" i="26" s="1"/>
  <c r="AA664" i="26" s="1"/>
  <c r="AA665" i="26" s="1"/>
  <c r="AA666" i="26" s="1"/>
  <c r="AA667" i="26" s="1"/>
  <c r="AA668" i="26" s="1"/>
  <c r="AA669" i="26" s="1"/>
  <c r="AA670" i="26" s="1"/>
  <c r="AA671" i="26" s="1"/>
  <c r="AA672" i="26" s="1"/>
  <c r="U644" i="26"/>
  <c r="U645" i="26" s="1"/>
  <c r="U646" i="26" s="1"/>
  <c r="U647" i="26" s="1"/>
  <c r="U648" i="26" s="1"/>
  <c r="U649" i="26" s="1"/>
  <c r="U650" i="26" s="1"/>
  <c r="U651" i="26" s="1"/>
  <c r="U652" i="26" s="1"/>
  <c r="U653" i="26" s="1"/>
  <c r="U654" i="26" s="1"/>
  <c r="U655" i="26" s="1"/>
  <c r="U656" i="26" s="1"/>
  <c r="U657" i="26" s="1"/>
  <c r="U658" i="26" s="1"/>
  <c r="U659" i="26" s="1"/>
  <c r="U660" i="26" s="1"/>
  <c r="U661" i="26" s="1"/>
  <c r="U662" i="26" s="1"/>
  <c r="U663" i="26" s="1"/>
  <c r="U664" i="26" s="1"/>
  <c r="U665" i="26" s="1"/>
  <c r="U666" i="26" s="1"/>
  <c r="U667" i="26" s="1"/>
  <c r="U668" i="26" s="1"/>
  <c r="U669" i="26" s="1"/>
  <c r="U670" i="26" s="1"/>
  <c r="U671" i="26" s="1"/>
  <c r="U672" i="26" s="1"/>
  <c r="AA643" i="26"/>
  <c r="AA644" i="26" s="1"/>
  <c r="Y643" i="26"/>
  <c r="Y644" i="26" s="1"/>
  <c r="Y645" i="26" s="1"/>
  <c r="Y646" i="26" s="1"/>
  <c r="Y647" i="26" s="1"/>
  <c r="Y648" i="26" s="1"/>
  <c r="Y649" i="26" s="1"/>
  <c r="Y650" i="26" s="1"/>
  <c r="Y651" i="26" s="1"/>
  <c r="Y652" i="26" s="1"/>
  <c r="Y653" i="26" s="1"/>
  <c r="Y654" i="26" s="1"/>
  <c r="Y655" i="26" s="1"/>
  <c r="Y656" i="26" s="1"/>
  <c r="Y657" i="26" s="1"/>
  <c r="Y658" i="26" s="1"/>
  <c r="Y659" i="26" s="1"/>
  <c r="Y660" i="26" s="1"/>
  <c r="Y661" i="26" s="1"/>
  <c r="Y662" i="26" s="1"/>
  <c r="Y663" i="26" s="1"/>
  <c r="Y664" i="26" s="1"/>
  <c r="Y665" i="26" s="1"/>
  <c r="Y666" i="26" s="1"/>
  <c r="Y667" i="26" s="1"/>
  <c r="Y668" i="26" s="1"/>
  <c r="Y669" i="26" s="1"/>
  <c r="Y670" i="26" s="1"/>
  <c r="Y671" i="26" s="1"/>
  <c r="Y672" i="26" s="1"/>
  <c r="X643" i="26"/>
  <c r="X644" i="26" s="1"/>
  <c r="X645" i="26" s="1"/>
  <c r="X646" i="26" s="1"/>
  <c r="X647" i="26" s="1"/>
  <c r="X648" i="26" s="1"/>
  <c r="X649" i="26" s="1"/>
  <c r="X650" i="26" s="1"/>
  <c r="X651" i="26" s="1"/>
  <c r="X652" i="26" s="1"/>
  <c r="X653" i="26" s="1"/>
  <c r="X654" i="26" s="1"/>
  <c r="X655" i="26" s="1"/>
  <c r="X656" i="26" s="1"/>
  <c r="X657" i="26" s="1"/>
  <c r="X658" i="26" s="1"/>
  <c r="X659" i="26" s="1"/>
  <c r="X660" i="26" s="1"/>
  <c r="X661" i="26" s="1"/>
  <c r="X662" i="26" s="1"/>
  <c r="X663" i="26" s="1"/>
  <c r="X664" i="26" s="1"/>
  <c r="X665" i="26" s="1"/>
  <c r="X666" i="26" s="1"/>
  <c r="X667" i="26" s="1"/>
  <c r="X668" i="26" s="1"/>
  <c r="X669" i="26" s="1"/>
  <c r="X670" i="26" s="1"/>
  <c r="X671" i="26" s="1"/>
  <c r="X672" i="26" s="1"/>
  <c r="W643" i="26"/>
  <c r="W644" i="26" s="1"/>
  <c r="W645" i="26" s="1"/>
  <c r="U643" i="26"/>
  <c r="Q643" i="26"/>
  <c r="Q644" i="26" s="1"/>
  <c r="Q645" i="26" s="1"/>
  <c r="Q646" i="26" s="1"/>
  <c r="Q647" i="26" s="1"/>
  <c r="AA642" i="26"/>
  <c r="Z642" i="26"/>
  <c r="Z643" i="26" s="1"/>
  <c r="Z644" i="26" s="1"/>
  <c r="Z645" i="26" s="1"/>
  <c r="Z646" i="26" s="1"/>
  <c r="Z647" i="26" s="1"/>
  <c r="Z648" i="26" s="1"/>
  <c r="Z649" i="26" s="1"/>
  <c r="Z650" i="26" s="1"/>
  <c r="Z651" i="26" s="1"/>
  <c r="Z652" i="26" s="1"/>
  <c r="Z653" i="26" s="1"/>
  <c r="Z654" i="26" s="1"/>
  <c r="Z655" i="26" s="1"/>
  <c r="Z656" i="26" s="1"/>
  <c r="Z657" i="26" s="1"/>
  <c r="Z658" i="26" s="1"/>
  <c r="Z659" i="26" s="1"/>
  <c r="Z660" i="26" s="1"/>
  <c r="Z661" i="26" s="1"/>
  <c r="Z662" i="26" s="1"/>
  <c r="Z663" i="26" s="1"/>
  <c r="Z664" i="26" s="1"/>
  <c r="Z665" i="26" s="1"/>
  <c r="Z666" i="26" s="1"/>
  <c r="Z667" i="26" s="1"/>
  <c r="Z668" i="26" s="1"/>
  <c r="Z669" i="26" s="1"/>
  <c r="Z670" i="26" s="1"/>
  <c r="Z671" i="26" s="1"/>
  <c r="Z672" i="26" s="1"/>
  <c r="Y642" i="26"/>
  <c r="X642" i="26"/>
  <c r="W642" i="26"/>
  <c r="V642" i="26"/>
  <c r="V643" i="26" s="1"/>
  <c r="V644" i="26" s="1"/>
  <c r="V645" i="26" s="1"/>
  <c r="V646" i="26" s="1"/>
  <c r="V647" i="26" s="1"/>
  <c r="V648" i="26" s="1"/>
  <c r="V649" i="26" s="1"/>
  <c r="V650" i="26" s="1"/>
  <c r="V651" i="26" s="1"/>
  <c r="V652" i="26" s="1"/>
  <c r="V653" i="26" s="1"/>
  <c r="V654" i="26" s="1"/>
  <c r="V655" i="26" s="1"/>
  <c r="V656" i="26" s="1"/>
  <c r="V657" i="26" s="1"/>
  <c r="V658" i="26" s="1"/>
  <c r="V659" i="26" s="1"/>
  <c r="V660" i="26" s="1"/>
  <c r="V661" i="26" s="1"/>
  <c r="V662" i="26" s="1"/>
  <c r="V663" i="26" s="1"/>
  <c r="V664" i="26" s="1"/>
  <c r="U642" i="26"/>
  <c r="T642" i="26"/>
  <c r="T643" i="26" s="1"/>
  <c r="T644" i="26" s="1"/>
  <c r="T645" i="26" s="1"/>
  <c r="T646" i="26" s="1"/>
  <c r="T647" i="26" s="1"/>
  <c r="T648" i="26" s="1"/>
  <c r="T649" i="26" s="1"/>
  <c r="T650" i="26" s="1"/>
  <c r="T651" i="26" s="1"/>
  <c r="T652" i="26" s="1"/>
  <c r="T653" i="26" s="1"/>
  <c r="T654" i="26" s="1"/>
  <c r="T655" i="26" s="1"/>
  <c r="T656" i="26" s="1"/>
  <c r="T657" i="26" s="1"/>
  <c r="T658" i="26" s="1"/>
  <c r="T659" i="26" s="1"/>
  <c r="T660" i="26" s="1"/>
  <c r="T661" i="26" s="1"/>
  <c r="T662" i="26" s="1"/>
  <c r="T663" i="26" s="1"/>
  <c r="T664" i="26" s="1"/>
  <c r="T665" i="26" s="1"/>
  <c r="T666" i="26" s="1"/>
  <c r="T667" i="26" s="1"/>
  <c r="T668" i="26" s="1"/>
  <c r="T669" i="26" s="1"/>
  <c r="T670" i="26" s="1"/>
  <c r="T671" i="26" s="1"/>
  <c r="T672" i="26" s="1"/>
  <c r="S642" i="26"/>
  <c r="S643" i="26" s="1"/>
  <c r="S644" i="26" s="1"/>
  <c r="S645" i="26" s="1"/>
  <c r="S646" i="26" s="1"/>
  <c r="S647" i="26" s="1"/>
  <c r="S648" i="26" s="1"/>
  <c r="S649" i="26" s="1"/>
  <c r="S650" i="26" s="1"/>
  <c r="S651" i="26" s="1"/>
  <c r="S652" i="26" s="1"/>
  <c r="S653" i="26" s="1"/>
  <c r="S654" i="26" s="1"/>
  <c r="S655" i="26" s="1"/>
  <c r="S656" i="26" s="1"/>
  <c r="S657" i="26" s="1"/>
  <c r="S658" i="26" s="1"/>
  <c r="S659" i="26" s="1"/>
  <c r="S660" i="26" s="1"/>
  <c r="S661" i="26" s="1"/>
  <c r="S662" i="26" s="1"/>
  <c r="S663" i="26" s="1"/>
  <c r="S664" i="26" s="1"/>
  <c r="S665" i="26" s="1"/>
  <c r="S666" i="26" s="1"/>
  <c r="S667" i="26" s="1"/>
  <c r="S668" i="26" s="1"/>
  <c r="S669" i="26" s="1"/>
  <c r="S670" i="26" s="1"/>
  <c r="S671" i="26" s="1"/>
  <c r="S672" i="26" s="1"/>
  <c r="R642" i="26"/>
  <c r="R643" i="26" s="1"/>
  <c r="R644" i="26" s="1"/>
  <c r="R645" i="26" s="1"/>
  <c r="R646" i="26" s="1"/>
  <c r="R647" i="26" s="1"/>
  <c r="R648" i="26" s="1"/>
  <c r="R649" i="26" s="1"/>
  <c r="R650" i="26" s="1"/>
  <c r="R651" i="26" s="1"/>
  <c r="R652" i="26" s="1"/>
  <c r="R653" i="26" s="1"/>
  <c r="R654" i="26" s="1"/>
  <c r="R655" i="26" s="1"/>
  <c r="R656" i="26" s="1"/>
  <c r="R657" i="26" s="1"/>
  <c r="R658" i="26" s="1"/>
  <c r="R659" i="26" s="1"/>
  <c r="R660" i="26" s="1"/>
  <c r="R661" i="26" s="1"/>
  <c r="R662" i="26" s="1"/>
  <c r="R663" i="26" s="1"/>
  <c r="R664" i="26" s="1"/>
  <c r="R665" i="26" s="1"/>
  <c r="R666" i="26" s="1"/>
  <c r="R667" i="26" s="1"/>
  <c r="R668" i="26" s="1"/>
  <c r="R669" i="26" s="1"/>
  <c r="R670" i="26" s="1"/>
  <c r="R671" i="26" s="1"/>
  <c r="R672" i="26" s="1"/>
  <c r="Q642" i="26"/>
  <c r="AA634" i="26"/>
  <c r="AA635" i="26" s="1"/>
  <c r="AA636" i="26" s="1"/>
  <c r="AA637" i="26" s="1"/>
  <c r="AA638" i="26" s="1"/>
  <c r="AA639" i="26" s="1"/>
  <c r="AA640" i="26" s="1"/>
  <c r="AA641" i="26" s="1"/>
  <c r="AA623" i="26"/>
  <c r="AA624" i="26" s="1"/>
  <c r="AA625" i="26" s="1"/>
  <c r="AA626" i="26" s="1"/>
  <c r="AA627" i="26" s="1"/>
  <c r="AA628" i="26" s="1"/>
  <c r="AA629" i="26" s="1"/>
  <c r="AA630" i="26" s="1"/>
  <c r="AA631" i="26" s="1"/>
  <c r="AA632" i="26" s="1"/>
  <c r="AA633" i="26" s="1"/>
  <c r="X622" i="26"/>
  <c r="X623" i="26" s="1"/>
  <c r="X624" i="26" s="1"/>
  <c r="X625" i="26" s="1"/>
  <c r="X626" i="26" s="1"/>
  <c r="X627" i="26" s="1"/>
  <c r="X628" i="26" s="1"/>
  <c r="X629" i="26" s="1"/>
  <c r="X630" i="26" s="1"/>
  <c r="X631" i="26" s="1"/>
  <c r="X632" i="26" s="1"/>
  <c r="X633" i="26" s="1"/>
  <c r="X634" i="26" s="1"/>
  <c r="X635" i="26" s="1"/>
  <c r="X636" i="26" s="1"/>
  <c r="X637" i="26" s="1"/>
  <c r="X638" i="26" s="1"/>
  <c r="X639" i="26" s="1"/>
  <c r="X640" i="26" s="1"/>
  <c r="X641" i="26" s="1"/>
  <c r="S619" i="26"/>
  <c r="S620" i="26" s="1"/>
  <c r="S621" i="26" s="1"/>
  <c r="S622" i="26" s="1"/>
  <c r="S623" i="26" s="1"/>
  <c r="S624" i="26" s="1"/>
  <c r="S625" i="26" s="1"/>
  <c r="S626" i="26" s="1"/>
  <c r="S627" i="26" s="1"/>
  <c r="S628" i="26" s="1"/>
  <c r="S629" i="26" s="1"/>
  <c r="S630" i="26" s="1"/>
  <c r="S631" i="26" s="1"/>
  <c r="S632" i="26" s="1"/>
  <c r="S633" i="26" s="1"/>
  <c r="S634" i="26" s="1"/>
  <c r="S635" i="26" s="1"/>
  <c r="S636" i="26" s="1"/>
  <c r="S637" i="26" s="1"/>
  <c r="S638" i="26" s="1"/>
  <c r="S639" i="26" s="1"/>
  <c r="S640" i="26" s="1"/>
  <c r="S641" i="26" s="1"/>
  <c r="Q616" i="26"/>
  <c r="Q617" i="26" s="1"/>
  <c r="Q618" i="26" s="1"/>
  <c r="Q619" i="26" s="1"/>
  <c r="Q620" i="26" s="1"/>
  <c r="Q621" i="26" s="1"/>
  <c r="Q622" i="26" s="1"/>
  <c r="Q623" i="26" s="1"/>
  <c r="Q624" i="26" s="1"/>
  <c r="Q625" i="26" s="1"/>
  <c r="Q626" i="26" s="1"/>
  <c r="Q627" i="26" s="1"/>
  <c r="Q628" i="26" s="1"/>
  <c r="Q629" i="26" s="1"/>
  <c r="Q630" i="26" s="1"/>
  <c r="Q631" i="26" s="1"/>
  <c r="Q632" i="26" s="1"/>
  <c r="Q633" i="26" s="1"/>
  <c r="Q634" i="26" s="1"/>
  <c r="Q635" i="26" s="1"/>
  <c r="Q636" i="26" s="1"/>
  <c r="Q637" i="26" s="1"/>
  <c r="Q638" i="26" s="1"/>
  <c r="Q639" i="26" s="1"/>
  <c r="Q640" i="26" s="1"/>
  <c r="Q641" i="26" s="1"/>
  <c r="Q615" i="26"/>
  <c r="R614" i="26"/>
  <c r="R615" i="26" s="1"/>
  <c r="R616" i="26" s="1"/>
  <c r="R617" i="26" s="1"/>
  <c r="R618" i="26" s="1"/>
  <c r="R619" i="26" s="1"/>
  <c r="R620" i="26" s="1"/>
  <c r="R621" i="26" s="1"/>
  <c r="R622" i="26" s="1"/>
  <c r="R623" i="26" s="1"/>
  <c r="R624" i="26" s="1"/>
  <c r="R625" i="26" s="1"/>
  <c r="R626" i="26" s="1"/>
  <c r="R627" i="26" s="1"/>
  <c r="R628" i="26" s="1"/>
  <c r="R629" i="26" s="1"/>
  <c r="R630" i="26" s="1"/>
  <c r="R631" i="26" s="1"/>
  <c r="R632" i="26" s="1"/>
  <c r="R633" i="26" s="1"/>
  <c r="R634" i="26" s="1"/>
  <c r="R635" i="26" s="1"/>
  <c r="R636" i="26" s="1"/>
  <c r="R637" i="26" s="1"/>
  <c r="R638" i="26" s="1"/>
  <c r="R639" i="26" s="1"/>
  <c r="R640" i="26" s="1"/>
  <c r="R641" i="26" s="1"/>
  <c r="AA613" i="26"/>
  <c r="AA614" i="26" s="1"/>
  <c r="AA615" i="26" s="1"/>
  <c r="AA616" i="26" s="1"/>
  <c r="AA617" i="26" s="1"/>
  <c r="AA618" i="26" s="1"/>
  <c r="AA619" i="26" s="1"/>
  <c r="AA620" i="26" s="1"/>
  <c r="AA621" i="26" s="1"/>
  <c r="AA622" i="26" s="1"/>
  <c r="Z613" i="26"/>
  <c r="Z614" i="26" s="1"/>
  <c r="Z615" i="26" s="1"/>
  <c r="Z616" i="26" s="1"/>
  <c r="Z617" i="26" s="1"/>
  <c r="Z618" i="26" s="1"/>
  <c r="Z619" i="26" s="1"/>
  <c r="Z620" i="26" s="1"/>
  <c r="Z621" i="26" s="1"/>
  <c r="Z622" i="26" s="1"/>
  <c r="Z623" i="26" s="1"/>
  <c r="Z624" i="26" s="1"/>
  <c r="Z625" i="26" s="1"/>
  <c r="Z626" i="26" s="1"/>
  <c r="Z627" i="26" s="1"/>
  <c r="Z628" i="26" s="1"/>
  <c r="Z629" i="26" s="1"/>
  <c r="Z630" i="26" s="1"/>
  <c r="Z631" i="26" s="1"/>
  <c r="Z632" i="26" s="1"/>
  <c r="Z633" i="26" s="1"/>
  <c r="Z634" i="26" s="1"/>
  <c r="Z635" i="26" s="1"/>
  <c r="Z636" i="26" s="1"/>
  <c r="Z637" i="26" s="1"/>
  <c r="Z638" i="26" s="1"/>
  <c r="Z639" i="26" s="1"/>
  <c r="Z640" i="26" s="1"/>
  <c r="Z641" i="26" s="1"/>
  <c r="W613" i="26"/>
  <c r="W614" i="26" s="1"/>
  <c r="W615" i="26" s="1"/>
  <c r="W616" i="26" s="1"/>
  <c r="W617" i="26" s="1"/>
  <c r="W618" i="26" s="1"/>
  <c r="W619" i="26" s="1"/>
  <c r="W620" i="26" s="1"/>
  <c r="W621" i="26" s="1"/>
  <c r="W622" i="26" s="1"/>
  <c r="W623" i="26" s="1"/>
  <c r="W624" i="26" s="1"/>
  <c r="W625" i="26" s="1"/>
  <c r="W626" i="26" s="1"/>
  <c r="W627" i="26" s="1"/>
  <c r="W628" i="26" s="1"/>
  <c r="W629" i="26" s="1"/>
  <c r="W630" i="26" s="1"/>
  <c r="W631" i="26" s="1"/>
  <c r="W632" i="26" s="1"/>
  <c r="W633" i="26" s="1"/>
  <c r="W634" i="26" s="1"/>
  <c r="W635" i="26" s="1"/>
  <c r="W636" i="26" s="1"/>
  <c r="W637" i="26" s="1"/>
  <c r="W638" i="26" s="1"/>
  <c r="W639" i="26" s="1"/>
  <c r="W640" i="26" s="1"/>
  <c r="W641" i="26" s="1"/>
  <c r="S613" i="26"/>
  <c r="S614" i="26" s="1"/>
  <c r="S615" i="26" s="1"/>
  <c r="S616" i="26" s="1"/>
  <c r="S617" i="26" s="1"/>
  <c r="S618" i="26" s="1"/>
  <c r="R613" i="26"/>
  <c r="Q613" i="26"/>
  <c r="Q614" i="26" s="1"/>
  <c r="AA612" i="26"/>
  <c r="Z612" i="26"/>
  <c r="Y612" i="26"/>
  <c r="Y613" i="26" s="1"/>
  <c r="Y614" i="26" s="1"/>
  <c r="Y615" i="26" s="1"/>
  <c r="Y616" i="26" s="1"/>
  <c r="Y617" i="26" s="1"/>
  <c r="Y618" i="26" s="1"/>
  <c r="Y619" i="26" s="1"/>
  <c r="Y620" i="26" s="1"/>
  <c r="Y621" i="26" s="1"/>
  <c r="Y622" i="26" s="1"/>
  <c r="Y623" i="26" s="1"/>
  <c r="Y624" i="26" s="1"/>
  <c r="Y625" i="26" s="1"/>
  <c r="Y626" i="26" s="1"/>
  <c r="Y627" i="26" s="1"/>
  <c r="Y628" i="26" s="1"/>
  <c r="Y629" i="26" s="1"/>
  <c r="Y630" i="26" s="1"/>
  <c r="Y631" i="26" s="1"/>
  <c r="Y632" i="26" s="1"/>
  <c r="Y633" i="26" s="1"/>
  <c r="Y634" i="26" s="1"/>
  <c r="Y635" i="26" s="1"/>
  <c r="Y636" i="26" s="1"/>
  <c r="Y637" i="26" s="1"/>
  <c r="Y638" i="26" s="1"/>
  <c r="Y639" i="26" s="1"/>
  <c r="Y640" i="26" s="1"/>
  <c r="Y641" i="26" s="1"/>
  <c r="X612" i="26"/>
  <c r="X613" i="26" s="1"/>
  <c r="X614" i="26" s="1"/>
  <c r="X615" i="26" s="1"/>
  <c r="X616" i="26" s="1"/>
  <c r="X617" i="26" s="1"/>
  <c r="X618" i="26" s="1"/>
  <c r="X619" i="26" s="1"/>
  <c r="X620" i="26" s="1"/>
  <c r="X621" i="26" s="1"/>
  <c r="W612" i="26"/>
  <c r="V612" i="26"/>
  <c r="V613" i="26" s="1"/>
  <c r="V614" i="26" s="1"/>
  <c r="V615" i="26" s="1"/>
  <c r="V616" i="26" s="1"/>
  <c r="V617" i="26" s="1"/>
  <c r="V618" i="26" s="1"/>
  <c r="V619" i="26" s="1"/>
  <c r="V620" i="26" s="1"/>
  <c r="V621" i="26" s="1"/>
  <c r="V622" i="26" s="1"/>
  <c r="V623" i="26" s="1"/>
  <c r="V624" i="26" s="1"/>
  <c r="V625" i="26" s="1"/>
  <c r="V626" i="26" s="1"/>
  <c r="V627" i="26" s="1"/>
  <c r="V628" i="26" s="1"/>
  <c r="V629" i="26" s="1"/>
  <c r="V630" i="26" s="1"/>
  <c r="V631" i="26" s="1"/>
  <c r="V632" i="26" s="1"/>
  <c r="V633" i="26" s="1"/>
  <c r="V634" i="26" s="1"/>
  <c r="V635" i="26" s="1"/>
  <c r="V636" i="26" s="1"/>
  <c r="V637" i="26" s="1"/>
  <c r="V638" i="26" s="1"/>
  <c r="V639" i="26" s="1"/>
  <c r="V640" i="26" s="1"/>
  <c r="V641" i="26" s="1"/>
  <c r="U612" i="26"/>
  <c r="U613" i="26" s="1"/>
  <c r="U614" i="26" s="1"/>
  <c r="U615" i="26" s="1"/>
  <c r="U616" i="26" s="1"/>
  <c r="U617" i="26" s="1"/>
  <c r="U618" i="26" s="1"/>
  <c r="U619" i="26" s="1"/>
  <c r="U620" i="26" s="1"/>
  <c r="U621" i="26" s="1"/>
  <c r="U622" i="26" s="1"/>
  <c r="U623" i="26" s="1"/>
  <c r="U624" i="26" s="1"/>
  <c r="U625" i="26" s="1"/>
  <c r="U626" i="26" s="1"/>
  <c r="U627" i="26" s="1"/>
  <c r="U628" i="26" s="1"/>
  <c r="U629" i="26" s="1"/>
  <c r="U630" i="26" s="1"/>
  <c r="U631" i="26" s="1"/>
  <c r="U632" i="26" s="1"/>
  <c r="U633" i="26" s="1"/>
  <c r="U634" i="26" s="1"/>
  <c r="U635" i="26" s="1"/>
  <c r="U636" i="26" s="1"/>
  <c r="U637" i="26" s="1"/>
  <c r="U638" i="26" s="1"/>
  <c r="U639" i="26" s="1"/>
  <c r="U640" i="26" s="1"/>
  <c r="U641" i="26" s="1"/>
  <c r="T612" i="26"/>
  <c r="T613" i="26" s="1"/>
  <c r="T614" i="26" s="1"/>
  <c r="T615" i="26" s="1"/>
  <c r="T616" i="26" s="1"/>
  <c r="T617" i="26" s="1"/>
  <c r="T618" i="26" s="1"/>
  <c r="T619" i="26" s="1"/>
  <c r="T620" i="26" s="1"/>
  <c r="T621" i="26" s="1"/>
  <c r="T622" i="26" s="1"/>
  <c r="T623" i="26" s="1"/>
  <c r="T624" i="26" s="1"/>
  <c r="T625" i="26" s="1"/>
  <c r="T626" i="26" s="1"/>
  <c r="T627" i="26" s="1"/>
  <c r="T628" i="26" s="1"/>
  <c r="T629" i="26" s="1"/>
  <c r="T630" i="26" s="1"/>
  <c r="T631" i="26" s="1"/>
  <c r="T632" i="26" s="1"/>
  <c r="T633" i="26" s="1"/>
  <c r="T634" i="26" s="1"/>
  <c r="T635" i="26" s="1"/>
  <c r="T636" i="26" s="1"/>
  <c r="T637" i="26" s="1"/>
  <c r="T638" i="26" s="1"/>
  <c r="T639" i="26" s="1"/>
  <c r="T640" i="26" s="1"/>
  <c r="T641" i="26" s="1"/>
  <c r="S612" i="26"/>
  <c r="R612" i="26"/>
  <c r="Q612" i="26"/>
  <c r="Q595" i="26"/>
  <c r="Q596" i="26" s="1"/>
  <c r="Q597" i="26" s="1"/>
  <c r="Q598" i="26" s="1"/>
  <c r="Q599" i="26" s="1"/>
  <c r="Q600" i="26" s="1"/>
  <c r="Q601" i="26" s="1"/>
  <c r="Q602" i="26" s="1"/>
  <c r="Q603" i="26" s="1"/>
  <c r="Q604" i="26" s="1"/>
  <c r="Q605" i="26" s="1"/>
  <c r="Q606" i="26" s="1"/>
  <c r="Q607" i="26" s="1"/>
  <c r="Q608" i="26" s="1"/>
  <c r="Q609" i="26" s="1"/>
  <c r="Q610" i="26" s="1"/>
  <c r="Q611" i="26" s="1"/>
  <c r="R592" i="26"/>
  <c r="R593" i="26" s="1"/>
  <c r="R594" i="26" s="1"/>
  <c r="R595" i="26" s="1"/>
  <c r="R596" i="26" s="1"/>
  <c r="R597" i="26" s="1"/>
  <c r="R598" i="26" s="1"/>
  <c r="R599" i="26" s="1"/>
  <c r="R600" i="26" s="1"/>
  <c r="R601" i="26" s="1"/>
  <c r="R602" i="26" s="1"/>
  <c r="R603" i="26" s="1"/>
  <c r="R604" i="26" s="1"/>
  <c r="R605" i="26" s="1"/>
  <c r="R606" i="26" s="1"/>
  <c r="R607" i="26" s="1"/>
  <c r="R608" i="26" s="1"/>
  <c r="R609" i="26" s="1"/>
  <c r="R610" i="26" s="1"/>
  <c r="R611" i="26" s="1"/>
  <c r="AA585" i="26"/>
  <c r="AA586" i="26" s="1"/>
  <c r="AA587" i="26" s="1"/>
  <c r="AA588" i="26" s="1"/>
  <c r="AA589" i="26" s="1"/>
  <c r="AA590" i="26" s="1"/>
  <c r="AA591" i="26" s="1"/>
  <c r="AA592" i="26" s="1"/>
  <c r="AA593" i="26" s="1"/>
  <c r="AA594" i="26" s="1"/>
  <c r="AA595" i="26" s="1"/>
  <c r="AA596" i="26" s="1"/>
  <c r="AA597" i="26" s="1"/>
  <c r="AA598" i="26" s="1"/>
  <c r="AA599" i="26" s="1"/>
  <c r="AA600" i="26" s="1"/>
  <c r="AA601" i="26" s="1"/>
  <c r="AA602" i="26" s="1"/>
  <c r="AA603" i="26" s="1"/>
  <c r="AA604" i="26" s="1"/>
  <c r="AA605" i="26" s="1"/>
  <c r="AA606" i="26" s="1"/>
  <c r="AA607" i="26" s="1"/>
  <c r="AA608" i="26" s="1"/>
  <c r="AA609" i="26" s="1"/>
  <c r="AA610" i="26" s="1"/>
  <c r="AA611" i="26" s="1"/>
  <c r="S585" i="26"/>
  <c r="S586" i="26" s="1"/>
  <c r="S587" i="26" s="1"/>
  <c r="S588" i="26" s="1"/>
  <c r="S589" i="26" s="1"/>
  <c r="S590" i="26" s="1"/>
  <c r="S591" i="26" s="1"/>
  <c r="S592" i="26" s="1"/>
  <c r="S593" i="26" s="1"/>
  <c r="S594" i="26" s="1"/>
  <c r="S595" i="26" s="1"/>
  <c r="S596" i="26" s="1"/>
  <c r="S597" i="26" s="1"/>
  <c r="S598" i="26" s="1"/>
  <c r="S599" i="26" s="1"/>
  <c r="S600" i="26" s="1"/>
  <c r="S601" i="26" s="1"/>
  <c r="S602" i="26" s="1"/>
  <c r="S603" i="26" s="1"/>
  <c r="S604" i="26" s="1"/>
  <c r="S605" i="26" s="1"/>
  <c r="S606" i="26" s="1"/>
  <c r="S607" i="26" s="1"/>
  <c r="S608" i="26" s="1"/>
  <c r="S609" i="26" s="1"/>
  <c r="S610" i="26" s="1"/>
  <c r="S611" i="26" s="1"/>
  <c r="Z583" i="26"/>
  <c r="Z584" i="26" s="1"/>
  <c r="Z585" i="26" s="1"/>
  <c r="Z586" i="26" s="1"/>
  <c r="Z587" i="26" s="1"/>
  <c r="Z588" i="26" s="1"/>
  <c r="Z589" i="26" s="1"/>
  <c r="Z590" i="26" s="1"/>
  <c r="Z591" i="26" s="1"/>
  <c r="Z592" i="26" s="1"/>
  <c r="Z593" i="26" s="1"/>
  <c r="Z594" i="26" s="1"/>
  <c r="Z595" i="26" s="1"/>
  <c r="Z596" i="26" s="1"/>
  <c r="Z597" i="26" s="1"/>
  <c r="Z598" i="26" s="1"/>
  <c r="Z599" i="26" s="1"/>
  <c r="Z600" i="26" s="1"/>
  <c r="Z601" i="26" s="1"/>
  <c r="Z602" i="26" s="1"/>
  <c r="Z603" i="26" s="1"/>
  <c r="Z604" i="26" s="1"/>
  <c r="Z605" i="26" s="1"/>
  <c r="Z606" i="26" s="1"/>
  <c r="Z607" i="26" s="1"/>
  <c r="Z608" i="26" s="1"/>
  <c r="Z609" i="26" s="1"/>
  <c r="Z610" i="26" s="1"/>
  <c r="Z611" i="26" s="1"/>
  <c r="R583" i="26"/>
  <c r="R584" i="26" s="1"/>
  <c r="R585" i="26" s="1"/>
  <c r="R586" i="26" s="1"/>
  <c r="R587" i="26" s="1"/>
  <c r="R588" i="26" s="1"/>
  <c r="R589" i="26" s="1"/>
  <c r="R590" i="26" s="1"/>
  <c r="R591" i="26" s="1"/>
  <c r="Q583" i="26"/>
  <c r="Q584" i="26" s="1"/>
  <c r="Q585" i="26" s="1"/>
  <c r="Q586" i="26" s="1"/>
  <c r="Q587" i="26" s="1"/>
  <c r="Q588" i="26" s="1"/>
  <c r="Q589" i="26" s="1"/>
  <c r="Q590" i="26" s="1"/>
  <c r="Q591" i="26" s="1"/>
  <c r="Q592" i="26" s="1"/>
  <c r="Q593" i="26" s="1"/>
  <c r="Q594" i="26" s="1"/>
  <c r="AA582" i="26"/>
  <c r="AA583" i="26" s="1"/>
  <c r="AA584" i="26" s="1"/>
  <c r="Z582" i="26"/>
  <c r="U582" i="26"/>
  <c r="U583" i="26" s="1"/>
  <c r="U584" i="26" s="1"/>
  <c r="U585" i="26" s="1"/>
  <c r="U586" i="26" s="1"/>
  <c r="U587" i="26" s="1"/>
  <c r="U588" i="26" s="1"/>
  <c r="U589" i="26" s="1"/>
  <c r="U590" i="26" s="1"/>
  <c r="U591" i="26" s="1"/>
  <c r="U592" i="26" s="1"/>
  <c r="U593" i="26" s="1"/>
  <c r="U594" i="26" s="1"/>
  <c r="U595" i="26" s="1"/>
  <c r="U596" i="26" s="1"/>
  <c r="U597" i="26" s="1"/>
  <c r="U598" i="26" s="1"/>
  <c r="U599" i="26" s="1"/>
  <c r="U600" i="26" s="1"/>
  <c r="U601" i="26" s="1"/>
  <c r="U602" i="26" s="1"/>
  <c r="U603" i="26" s="1"/>
  <c r="U604" i="26" s="1"/>
  <c r="U605" i="26" s="1"/>
  <c r="U606" i="26" s="1"/>
  <c r="U607" i="26" s="1"/>
  <c r="U608" i="26" s="1"/>
  <c r="U609" i="26" s="1"/>
  <c r="U610" i="26" s="1"/>
  <c r="U611" i="26" s="1"/>
  <c r="T582" i="26"/>
  <c r="T583" i="26" s="1"/>
  <c r="T584" i="26" s="1"/>
  <c r="T585" i="26" s="1"/>
  <c r="T586" i="26" s="1"/>
  <c r="T587" i="26" s="1"/>
  <c r="T588" i="26" s="1"/>
  <c r="T589" i="26" s="1"/>
  <c r="T590" i="26" s="1"/>
  <c r="T591" i="26" s="1"/>
  <c r="T592" i="26" s="1"/>
  <c r="T593" i="26" s="1"/>
  <c r="T594" i="26" s="1"/>
  <c r="T595" i="26" s="1"/>
  <c r="T596" i="26" s="1"/>
  <c r="T597" i="26" s="1"/>
  <c r="T598" i="26" s="1"/>
  <c r="T599" i="26" s="1"/>
  <c r="T600" i="26" s="1"/>
  <c r="T601" i="26" s="1"/>
  <c r="T602" i="26" s="1"/>
  <c r="T603" i="26" s="1"/>
  <c r="T604" i="26" s="1"/>
  <c r="T605" i="26" s="1"/>
  <c r="T606" i="26" s="1"/>
  <c r="T607" i="26" s="1"/>
  <c r="T608" i="26" s="1"/>
  <c r="T609" i="26" s="1"/>
  <c r="T610" i="26" s="1"/>
  <c r="T611" i="26" s="1"/>
  <c r="S582" i="26"/>
  <c r="S583" i="26" s="1"/>
  <c r="S584" i="26" s="1"/>
  <c r="R582" i="26"/>
  <c r="AA581" i="26"/>
  <c r="Z581" i="26"/>
  <c r="Y581" i="26"/>
  <c r="Y582" i="26" s="1"/>
  <c r="Y583" i="26" s="1"/>
  <c r="Y584" i="26" s="1"/>
  <c r="Y585" i="26" s="1"/>
  <c r="Y586" i="26" s="1"/>
  <c r="Y587" i="26" s="1"/>
  <c r="Y588" i="26" s="1"/>
  <c r="Y589" i="26" s="1"/>
  <c r="Y590" i="26" s="1"/>
  <c r="Y591" i="26" s="1"/>
  <c r="Y592" i="26" s="1"/>
  <c r="Y593" i="26" s="1"/>
  <c r="Y594" i="26" s="1"/>
  <c r="Y595" i="26" s="1"/>
  <c r="Y596" i="26" s="1"/>
  <c r="Y597" i="26" s="1"/>
  <c r="Y598" i="26" s="1"/>
  <c r="Y599" i="26" s="1"/>
  <c r="Y600" i="26" s="1"/>
  <c r="Y601" i="26" s="1"/>
  <c r="Y602" i="26" s="1"/>
  <c r="Y603" i="26" s="1"/>
  <c r="Y604" i="26" s="1"/>
  <c r="Y605" i="26" s="1"/>
  <c r="Y606" i="26" s="1"/>
  <c r="Y607" i="26" s="1"/>
  <c r="Y608" i="26" s="1"/>
  <c r="Y609" i="26" s="1"/>
  <c r="Y610" i="26" s="1"/>
  <c r="Y611" i="26" s="1"/>
  <c r="X581" i="26"/>
  <c r="X582" i="26" s="1"/>
  <c r="X583" i="26" s="1"/>
  <c r="X584" i="26" s="1"/>
  <c r="X585" i="26" s="1"/>
  <c r="X586" i="26" s="1"/>
  <c r="X587" i="26" s="1"/>
  <c r="X588" i="26" s="1"/>
  <c r="X589" i="26" s="1"/>
  <c r="X590" i="26" s="1"/>
  <c r="X591" i="26" s="1"/>
  <c r="X592" i="26" s="1"/>
  <c r="X593" i="26" s="1"/>
  <c r="X594" i="26" s="1"/>
  <c r="X595" i="26" s="1"/>
  <c r="X596" i="26" s="1"/>
  <c r="X597" i="26" s="1"/>
  <c r="X598" i="26" s="1"/>
  <c r="X599" i="26" s="1"/>
  <c r="X600" i="26" s="1"/>
  <c r="X601" i="26" s="1"/>
  <c r="X602" i="26" s="1"/>
  <c r="X603" i="26" s="1"/>
  <c r="X604" i="26" s="1"/>
  <c r="X605" i="26" s="1"/>
  <c r="X606" i="26" s="1"/>
  <c r="X607" i="26" s="1"/>
  <c r="X608" i="26" s="1"/>
  <c r="X609" i="26" s="1"/>
  <c r="X610" i="26" s="1"/>
  <c r="X611" i="26" s="1"/>
  <c r="W581" i="26"/>
  <c r="W582" i="26" s="1"/>
  <c r="W583" i="26" s="1"/>
  <c r="W584" i="26" s="1"/>
  <c r="W585" i="26" s="1"/>
  <c r="W586" i="26" s="1"/>
  <c r="W587" i="26" s="1"/>
  <c r="W588" i="26" s="1"/>
  <c r="W589" i="26" s="1"/>
  <c r="W590" i="26" s="1"/>
  <c r="W591" i="26" s="1"/>
  <c r="W592" i="26" s="1"/>
  <c r="W593" i="26" s="1"/>
  <c r="W594" i="26" s="1"/>
  <c r="W595" i="26" s="1"/>
  <c r="W596" i="26" s="1"/>
  <c r="W597" i="26" s="1"/>
  <c r="W598" i="26" s="1"/>
  <c r="W599" i="26" s="1"/>
  <c r="W600" i="26" s="1"/>
  <c r="W601" i="26" s="1"/>
  <c r="W602" i="26" s="1"/>
  <c r="W603" i="26" s="1"/>
  <c r="W604" i="26" s="1"/>
  <c r="W605" i="26" s="1"/>
  <c r="W606" i="26" s="1"/>
  <c r="W607" i="26" s="1"/>
  <c r="W608" i="26" s="1"/>
  <c r="W609" i="26" s="1"/>
  <c r="W610" i="26" s="1"/>
  <c r="W611" i="26" s="1"/>
  <c r="V581" i="26"/>
  <c r="V582" i="26" s="1"/>
  <c r="V583" i="26" s="1"/>
  <c r="V584" i="26" s="1"/>
  <c r="V585" i="26" s="1"/>
  <c r="V586" i="26" s="1"/>
  <c r="V587" i="26" s="1"/>
  <c r="V588" i="26" s="1"/>
  <c r="V589" i="26" s="1"/>
  <c r="V590" i="26" s="1"/>
  <c r="V591" i="26" s="1"/>
  <c r="V592" i="26" s="1"/>
  <c r="V593" i="26" s="1"/>
  <c r="V594" i="26" s="1"/>
  <c r="V595" i="26" s="1"/>
  <c r="V596" i="26" s="1"/>
  <c r="V597" i="26" s="1"/>
  <c r="V598" i="26" s="1"/>
  <c r="V599" i="26" s="1"/>
  <c r="V600" i="26" s="1"/>
  <c r="V601" i="26" s="1"/>
  <c r="V602" i="26" s="1"/>
  <c r="V603" i="26" s="1"/>
  <c r="V604" i="26" s="1"/>
  <c r="V605" i="26" s="1"/>
  <c r="V606" i="26" s="1"/>
  <c r="V607" i="26" s="1"/>
  <c r="V608" i="26" s="1"/>
  <c r="V609" i="26" s="1"/>
  <c r="V610" i="26" s="1"/>
  <c r="V611" i="26" s="1"/>
  <c r="U581" i="26"/>
  <c r="T581" i="26"/>
  <c r="S581" i="26"/>
  <c r="R581" i="26"/>
  <c r="Q581" i="26"/>
  <c r="Q582" i="26" s="1"/>
  <c r="T577" i="26"/>
  <c r="T578" i="26" s="1"/>
  <c r="T579" i="26" s="1"/>
  <c r="T580" i="26" s="1"/>
  <c r="V571" i="26"/>
  <c r="V572" i="26" s="1"/>
  <c r="V573" i="26" s="1"/>
  <c r="V574" i="26" s="1"/>
  <c r="V575" i="26" s="1"/>
  <c r="V576" i="26" s="1"/>
  <c r="V577" i="26" s="1"/>
  <c r="V578" i="26" s="1"/>
  <c r="V579" i="26" s="1"/>
  <c r="V580" i="26" s="1"/>
  <c r="V557" i="26"/>
  <c r="V558" i="26" s="1"/>
  <c r="V559" i="26" s="1"/>
  <c r="V560" i="26" s="1"/>
  <c r="V561" i="26" s="1"/>
  <c r="V562" i="26" s="1"/>
  <c r="V563" i="26" s="1"/>
  <c r="V564" i="26" s="1"/>
  <c r="V565" i="26" s="1"/>
  <c r="V566" i="26" s="1"/>
  <c r="V567" i="26" s="1"/>
  <c r="V568" i="26" s="1"/>
  <c r="V569" i="26" s="1"/>
  <c r="V570" i="26" s="1"/>
  <c r="AA556" i="26"/>
  <c r="AA557" i="26" s="1"/>
  <c r="AA558" i="26" s="1"/>
  <c r="AA559" i="26" s="1"/>
  <c r="AA560" i="26" s="1"/>
  <c r="AA561" i="26" s="1"/>
  <c r="AA562" i="26" s="1"/>
  <c r="AA563" i="26" s="1"/>
  <c r="AA564" i="26" s="1"/>
  <c r="AA565" i="26" s="1"/>
  <c r="AA566" i="26" s="1"/>
  <c r="AA567" i="26" s="1"/>
  <c r="AA568" i="26" s="1"/>
  <c r="AA569" i="26" s="1"/>
  <c r="AA570" i="26" s="1"/>
  <c r="AA571" i="26" s="1"/>
  <c r="AA572" i="26" s="1"/>
  <c r="AA573" i="26" s="1"/>
  <c r="AA574" i="26" s="1"/>
  <c r="AA575" i="26" s="1"/>
  <c r="AA576" i="26" s="1"/>
  <c r="AA577" i="26" s="1"/>
  <c r="AA578" i="26" s="1"/>
  <c r="AA579" i="26" s="1"/>
  <c r="AA580" i="26" s="1"/>
  <c r="Y554" i="26"/>
  <c r="Y555" i="26" s="1"/>
  <c r="Y556" i="26" s="1"/>
  <c r="Y557" i="26" s="1"/>
  <c r="Y558" i="26" s="1"/>
  <c r="Y559" i="26" s="1"/>
  <c r="Y560" i="26" s="1"/>
  <c r="Y561" i="26" s="1"/>
  <c r="Y562" i="26" s="1"/>
  <c r="Y563" i="26" s="1"/>
  <c r="Y564" i="26" s="1"/>
  <c r="Y565" i="26" s="1"/>
  <c r="Y566" i="26" s="1"/>
  <c r="Y567" i="26" s="1"/>
  <c r="Y568" i="26" s="1"/>
  <c r="Y569" i="26" s="1"/>
  <c r="Y570" i="26" s="1"/>
  <c r="Y571" i="26" s="1"/>
  <c r="Y572" i="26" s="1"/>
  <c r="Y573" i="26" s="1"/>
  <c r="Y574" i="26" s="1"/>
  <c r="Y575" i="26" s="1"/>
  <c r="Y576" i="26" s="1"/>
  <c r="Y577" i="26" s="1"/>
  <c r="Y578" i="26" s="1"/>
  <c r="Y579" i="26" s="1"/>
  <c r="Y580" i="26" s="1"/>
  <c r="Q554" i="26"/>
  <c r="Q555" i="26" s="1"/>
  <c r="Q556" i="26" s="1"/>
  <c r="Q557" i="26" s="1"/>
  <c r="Q558" i="26" s="1"/>
  <c r="Q559" i="26" s="1"/>
  <c r="Q560" i="26" s="1"/>
  <c r="Q561" i="26" s="1"/>
  <c r="Q562" i="26" s="1"/>
  <c r="Q563" i="26" s="1"/>
  <c r="Q564" i="26" s="1"/>
  <c r="Q565" i="26" s="1"/>
  <c r="Q566" i="26" s="1"/>
  <c r="Q567" i="26" s="1"/>
  <c r="Q568" i="26" s="1"/>
  <c r="Q569" i="26" s="1"/>
  <c r="Q570" i="26" s="1"/>
  <c r="Q571" i="26" s="1"/>
  <c r="Q572" i="26" s="1"/>
  <c r="Q573" i="26" s="1"/>
  <c r="Q574" i="26" s="1"/>
  <c r="Q575" i="26" s="1"/>
  <c r="Q576" i="26" s="1"/>
  <c r="Q577" i="26" s="1"/>
  <c r="Q578" i="26" s="1"/>
  <c r="Q579" i="26" s="1"/>
  <c r="Q580" i="26" s="1"/>
  <c r="AA553" i="26"/>
  <c r="AA554" i="26" s="1"/>
  <c r="AA555" i="26" s="1"/>
  <c r="T553" i="26"/>
  <c r="T554" i="26" s="1"/>
  <c r="T555" i="26" s="1"/>
  <c r="T556" i="26" s="1"/>
  <c r="T557" i="26" s="1"/>
  <c r="T558" i="26" s="1"/>
  <c r="T559" i="26" s="1"/>
  <c r="T560" i="26" s="1"/>
  <c r="T561" i="26" s="1"/>
  <c r="T562" i="26" s="1"/>
  <c r="T563" i="26" s="1"/>
  <c r="T564" i="26" s="1"/>
  <c r="T565" i="26" s="1"/>
  <c r="T566" i="26" s="1"/>
  <c r="T567" i="26" s="1"/>
  <c r="T568" i="26" s="1"/>
  <c r="T569" i="26" s="1"/>
  <c r="T570" i="26" s="1"/>
  <c r="T571" i="26" s="1"/>
  <c r="T572" i="26" s="1"/>
  <c r="T573" i="26" s="1"/>
  <c r="T574" i="26" s="1"/>
  <c r="T575" i="26" s="1"/>
  <c r="T576" i="26" s="1"/>
  <c r="S553" i="26"/>
  <c r="S554" i="26" s="1"/>
  <c r="S555" i="26" s="1"/>
  <c r="S556" i="26" s="1"/>
  <c r="S557" i="26" s="1"/>
  <c r="S558" i="26" s="1"/>
  <c r="S559" i="26" s="1"/>
  <c r="S560" i="26" s="1"/>
  <c r="S561" i="26" s="1"/>
  <c r="S562" i="26" s="1"/>
  <c r="S563" i="26" s="1"/>
  <c r="S564" i="26" s="1"/>
  <c r="S565" i="26" s="1"/>
  <c r="S566" i="26" s="1"/>
  <c r="S567" i="26" s="1"/>
  <c r="S568" i="26" s="1"/>
  <c r="S569" i="26" s="1"/>
  <c r="S570" i="26" s="1"/>
  <c r="S571" i="26" s="1"/>
  <c r="S572" i="26" s="1"/>
  <c r="S573" i="26" s="1"/>
  <c r="S574" i="26" s="1"/>
  <c r="S575" i="26" s="1"/>
  <c r="S576" i="26" s="1"/>
  <c r="S577" i="26" s="1"/>
  <c r="S578" i="26" s="1"/>
  <c r="S579" i="26" s="1"/>
  <c r="S580" i="26" s="1"/>
  <c r="W552" i="26"/>
  <c r="W553" i="26" s="1"/>
  <c r="W554" i="26" s="1"/>
  <c r="W555" i="26" s="1"/>
  <c r="W556" i="26" s="1"/>
  <c r="W557" i="26" s="1"/>
  <c r="W558" i="26" s="1"/>
  <c r="W559" i="26" s="1"/>
  <c r="W560" i="26" s="1"/>
  <c r="W561" i="26" s="1"/>
  <c r="W562" i="26" s="1"/>
  <c r="W563" i="26" s="1"/>
  <c r="W564" i="26" s="1"/>
  <c r="W565" i="26" s="1"/>
  <c r="W566" i="26" s="1"/>
  <c r="W567" i="26" s="1"/>
  <c r="W568" i="26" s="1"/>
  <c r="W569" i="26" s="1"/>
  <c r="W570" i="26" s="1"/>
  <c r="W571" i="26" s="1"/>
  <c r="W572" i="26" s="1"/>
  <c r="W573" i="26" s="1"/>
  <c r="W574" i="26" s="1"/>
  <c r="W575" i="26" s="1"/>
  <c r="W576" i="26" s="1"/>
  <c r="W577" i="26" s="1"/>
  <c r="W578" i="26" s="1"/>
  <c r="W579" i="26" s="1"/>
  <c r="W580" i="26" s="1"/>
  <c r="Z551" i="26"/>
  <c r="Z552" i="26" s="1"/>
  <c r="Z553" i="26" s="1"/>
  <c r="Z554" i="26" s="1"/>
  <c r="Z555" i="26" s="1"/>
  <c r="Z556" i="26" s="1"/>
  <c r="Z557" i="26" s="1"/>
  <c r="Z558" i="26" s="1"/>
  <c r="Z559" i="26" s="1"/>
  <c r="Z560" i="26" s="1"/>
  <c r="Z561" i="26" s="1"/>
  <c r="Z562" i="26" s="1"/>
  <c r="Z563" i="26" s="1"/>
  <c r="Z564" i="26" s="1"/>
  <c r="Z565" i="26" s="1"/>
  <c r="Z566" i="26" s="1"/>
  <c r="Z567" i="26" s="1"/>
  <c r="Z568" i="26" s="1"/>
  <c r="Z569" i="26" s="1"/>
  <c r="Z570" i="26" s="1"/>
  <c r="Z571" i="26" s="1"/>
  <c r="Z572" i="26" s="1"/>
  <c r="Z573" i="26" s="1"/>
  <c r="Z574" i="26" s="1"/>
  <c r="Z575" i="26" s="1"/>
  <c r="Z576" i="26" s="1"/>
  <c r="Z577" i="26" s="1"/>
  <c r="Z578" i="26" s="1"/>
  <c r="Z579" i="26" s="1"/>
  <c r="Z580" i="26" s="1"/>
  <c r="Y551" i="26"/>
  <c r="Y552" i="26" s="1"/>
  <c r="Y553" i="26" s="1"/>
  <c r="X551" i="26"/>
  <c r="X552" i="26" s="1"/>
  <c r="X553" i="26" s="1"/>
  <c r="X554" i="26" s="1"/>
  <c r="X555" i="26" s="1"/>
  <c r="X556" i="26" s="1"/>
  <c r="X557" i="26" s="1"/>
  <c r="X558" i="26" s="1"/>
  <c r="X559" i="26" s="1"/>
  <c r="X560" i="26" s="1"/>
  <c r="X561" i="26" s="1"/>
  <c r="X562" i="26" s="1"/>
  <c r="X563" i="26" s="1"/>
  <c r="X564" i="26" s="1"/>
  <c r="X565" i="26" s="1"/>
  <c r="X566" i="26" s="1"/>
  <c r="X567" i="26" s="1"/>
  <c r="X568" i="26" s="1"/>
  <c r="X569" i="26" s="1"/>
  <c r="X570" i="26" s="1"/>
  <c r="X571" i="26" s="1"/>
  <c r="X572" i="26" s="1"/>
  <c r="X573" i="26" s="1"/>
  <c r="X574" i="26" s="1"/>
  <c r="X575" i="26" s="1"/>
  <c r="X576" i="26" s="1"/>
  <c r="X577" i="26" s="1"/>
  <c r="X578" i="26" s="1"/>
  <c r="X579" i="26" s="1"/>
  <c r="X580" i="26" s="1"/>
  <c r="W551" i="26"/>
  <c r="R551" i="26"/>
  <c r="R552" i="26" s="1"/>
  <c r="R553" i="26" s="1"/>
  <c r="R554" i="26" s="1"/>
  <c r="R555" i="26" s="1"/>
  <c r="R556" i="26" s="1"/>
  <c r="R557" i="26" s="1"/>
  <c r="R558" i="26" s="1"/>
  <c r="R559" i="26" s="1"/>
  <c r="R560" i="26" s="1"/>
  <c r="R561" i="26" s="1"/>
  <c r="R562" i="26" s="1"/>
  <c r="R563" i="26" s="1"/>
  <c r="R564" i="26" s="1"/>
  <c r="R565" i="26" s="1"/>
  <c r="R566" i="26" s="1"/>
  <c r="R567" i="26" s="1"/>
  <c r="R568" i="26" s="1"/>
  <c r="R569" i="26" s="1"/>
  <c r="R570" i="26" s="1"/>
  <c r="R571" i="26" s="1"/>
  <c r="R572" i="26" s="1"/>
  <c r="R573" i="26" s="1"/>
  <c r="R574" i="26" s="1"/>
  <c r="R575" i="26" s="1"/>
  <c r="R576" i="26" s="1"/>
  <c r="R577" i="26" s="1"/>
  <c r="R578" i="26" s="1"/>
  <c r="R579" i="26" s="1"/>
  <c r="R580" i="26" s="1"/>
  <c r="Q551" i="26"/>
  <c r="Q552" i="26" s="1"/>
  <c r="Q553" i="26" s="1"/>
  <c r="AA550" i="26"/>
  <c r="AA551" i="26" s="1"/>
  <c r="AA552" i="26" s="1"/>
  <c r="Z550" i="26"/>
  <c r="Y550" i="26"/>
  <c r="X550" i="26"/>
  <c r="W550" i="26"/>
  <c r="V550" i="26"/>
  <c r="V551" i="26" s="1"/>
  <c r="V552" i="26" s="1"/>
  <c r="V553" i="26" s="1"/>
  <c r="V554" i="26" s="1"/>
  <c r="V555" i="26" s="1"/>
  <c r="V556" i="26" s="1"/>
  <c r="U550" i="26"/>
  <c r="U551" i="26" s="1"/>
  <c r="U552" i="26" s="1"/>
  <c r="U553" i="26" s="1"/>
  <c r="U554" i="26" s="1"/>
  <c r="U555" i="26" s="1"/>
  <c r="U556" i="26" s="1"/>
  <c r="U557" i="26" s="1"/>
  <c r="U558" i="26" s="1"/>
  <c r="U559" i="26" s="1"/>
  <c r="U560" i="26" s="1"/>
  <c r="U561" i="26" s="1"/>
  <c r="U562" i="26" s="1"/>
  <c r="U563" i="26" s="1"/>
  <c r="U564" i="26" s="1"/>
  <c r="U565" i="26" s="1"/>
  <c r="U566" i="26" s="1"/>
  <c r="U567" i="26" s="1"/>
  <c r="U568" i="26" s="1"/>
  <c r="U569" i="26" s="1"/>
  <c r="U570" i="26" s="1"/>
  <c r="U571" i="26" s="1"/>
  <c r="U572" i="26" s="1"/>
  <c r="U573" i="26" s="1"/>
  <c r="U574" i="26" s="1"/>
  <c r="U575" i="26" s="1"/>
  <c r="U576" i="26" s="1"/>
  <c r="U577" i="26" s="1"/>
  <c r="U578" i="26" s="1"/>
  <c r="U579" i="26" s="1"/>
  <c r="U580" i="26" s="1"/>
  <c r="T550" i="26"/>
  <c r="T551" i="26" s="1"/>
  <c r="T552" i="26" s="1"/>
  <c r="S550" i="26"/>
  <c r="S551" i="26" s="1"/>
  <c r="S552" i="26" s="1"/>
  <c r="R550" i="26"/>
  <c r="Q550" i="26"/>
  <c r="X538" i="26"/>
  <c r="X539" i="26" s="1"/>
  <c r="X540" i="26" s="1"/>
  <c r="X541" i="26" s="1"/>
  <c r="X542" i="26" s="1"/>
  <c r="X543" i="26" s="1"/>
  <c r="X544" i="26" s="1"/>
  <c r="X545" i="26" s="1"/>
  <c r="X546" i="26" s="1"/>
  <c r="X547" i="26" s="1"/>
  <c r="X548" i="26" s="1"/>
  <c r="X549" i="26" s="1"/>
  <c r="T529" i="26"/>
  <c r="T530" i="26" s="1"/>
  <c r="T531" i="26" s="1"/>
  <c r="T532" i="26" s="1"/>
  <c r="T533" i="26" s="1"/>
  <c r="T534" i="26" s="1"/>
  <c r="T535" i="26" s="1"/>
  <c r="T536" i="26" s="1"/>
  <c r="T537" i="26" s="1"/>
  <c r="T538" i="26" s="1"/>
  <c r="T539" i="26" s="1"/>
  <c r="T540" i="26" s="1"/>
  <c r="T541" i="26" s="1"/>
  <c r="T542" i="26" s="1"/>
  <c r="T543" i="26" s="1"/>
  <c r="T544" i="26" s="1"/>
  <c r="T545" i="26" s="1"/>
  <c r="T546" i="26" s="1"/>
  <c r="T547" i="26" s="1"/>
  <c r="T548" i="26" s="1"/>
  <c r="T549" i="26" s="1"/>
  <c r="R528" i="26"/>
  <c r="R529" i="26" s="1"/>
  <c r="R530" i="26" s="1"/>
  <c r="R531" i="26" s="1"/>
  <c r="R532" i="26" s="1"/>
  <c r="R533" i="26" s="1"/>
  <c r="R534" i="26" s="1"/>
  <c r="R535" i="26" s="1"/>
  <c r="R536" i="26" s="1"/>
  <c r="R537" i="26" s="1"/>
  <c r="R538" i="26" s="1"/>
  <c r="R539" i="26" s="1"/>
  <c r="R540" i="26" s="1"/>
  <c r="R541" i="26" s="1"/>
  <c r="R542" i="26" s="1"/>
  <c r="R543" i="26" s="1"/>
  <c r="R544" i="26" s="1"/>
  <c r="R545" i="26" s="1"/>
  <c r="R546" i="26" s="1"/>
  <c r="R547" i="26" s="1"/>
  <c r="R548" i="26" s="1"/>
  <c r="R549" i="26" s="1"/>
  <c r="X525" i="26"/>
  <c r="X526" i="26" s="1"/>
  <c r="X527" i="26" s="1"/>
  <c r="X528" i="26" s="1"/>
  <c r="X529" i="26" s="1"/>
  <c r="X530" i="26" s="1"/>
  <c r="X531" i="26" s="1"/>
  <c r="X532" i="26" s="1"/>
  <c r="X533" i="26" s="1"/>
  <c r="X534" i="26" s="1"/>
  <c r="X535" i="26" s="1"/>
  <c r="X536" i="26" s="1"/>
  <c r="X537" i="26" s="1"/>
  <c r="AA524" i="26"/>
  <c r="AA525" i="26" s="1"/>
  <c r="AA526" i="26" s="1"/>
  <c r="AA527" i="26" s="1"/>
  <c r="AA528" i="26" s="1"/>
  <c r="AA529" i="26" s="1"/>
  <c r="AA530" i="26" s="1"/>
  <c r="AA531" i="26" s="1"/>
  <c r="AA532" i="26" s="1"/>
  <c r="AA533" i="26" s="1"/>
  <c r="AA534" i="26" s="1"/>
  <c r="AA535" i="26" s="1"/>
  <c r="AA536" i="26" s="1"/>
  <c r="AA537" i="26" s="1"/>
  <c r="AA538" i="26" s="1"/>
  <c r="AA539" i="26" s="1"/>
  <c r="AA540" i="26" s="1"/>
  <c r="AA541" i="26" s="1"/>
  <c r="AA542" i="26" s="1"/>
  <c r="AA543" i="26" s="1"/>
  <c r="AA544" i="26" s="1"/>
  <c r="AA545" i="26" s="1"/>
  <c r="AA546" i="26" s="1"/>
  <c r="AA547" i="26" s="1"/>
  <c r="AA548" i="26" s="1"/>
  <c r="AA549" i="26" s="1"/>
  <c r="Y522" i="26"/>
  <c r="Y523" i="26" s="1"/>
  <c r="Y524" i="26" s="1"/>
  <c r="Y525" i="26" s="1"/>
  <c r="Y526" i="26" s="1"/>
  <c r="Y527" i="26" s="1"/>
  <c r="Y528" i="26" s="1"/>
  <c r="Y529" i="26" s="1"/>
  <c r="Y530" i="26" s="1"/>
  <c r="Y531" i="26" s="1"/>
  <c r="Y532" i="26" s="1"/>
  <c r="Y533" i="26" s="1"/>
  <c r="Y534" i="26" s="1"/>
  <c r="Y535" i="26" s="1"/>
  <c r="Y536" i="26" s="1"/>
  <c r="Y537" i="26" s="1"/>
  <c r="Y538" i="26" s="1"/>
  <c r="Y539" i="26" s="1"/>
  <c r="Y540" i="26" s="1"/>
  <c r="Y541" i="26" s="1"/>
  <c r="Y542" i="26" s="1"/>
  <c r="Y543" i="26" s="1"/>
  <c r="Y544" i="26" s="1"/>
  <c r="Y545" i="26" s="1"/>
  <c r="Y546" i="26" s="1"/>
  <c r="Y547" i="26" s="1"/>
  <c r="Y548" i="26" s="1"/>
  <c r="Y549" i="26" s="1"/>
  <c r="X522" i="26"/>
  <c r="X523" i="26" s="1"/>
  <c r="X524" i="26" s="1"/>
  <c r="T522" i="26"/>
  <c r="T523" i="26" s="1"/>
  <c r="T524" i="26" s="1"/>
  <c r="T525" i="26" s="1"/>
  <c r="T526" i="26" s="1"/>
  <c r="T527" i="26" s="1"/>
  <c r="T528" i="26" s="1"/>
  <c r="R522" i="26"/>
  <c r="R523" i="26" s="1"/>
  <c r="R524" i="26" s="1"/>
  <c r="R525" i="26" s="1"/>
  <c r="R526" i="26" s="1"/>
  <c r="R527" i="26" s="1"/>
  <c r="Q522" i="26"/>
  <c r="Q523" i="26" s="1"/>
  <c r="Q524" i="26" s="1"/>
  <c r="Q525" i="26" s="1"/>
  <c r="Q526" i="26" s="1"/>
  <c r="Q527" i="26" s="1"/>
  <c r="Q528" i="26" s="1"/>
  <c r="Q529" i="26" s="1"/>
  <c r="Q530" i="26" s="1"/>
  <c r="Q531" i="26" s="1"/>
  <c r="Q532" i="26" s="1"/>
  <c r="Q533" i="26" s="1"/>
  <c r="Q534" i="26" s="1"/>
  <c r="Q535" i="26" s="1"/>
  <c r="Q536" i="26" s="1"/>
  <c r="Q537" i="26" s="1"/>
  <c r="Q538" i="26" s="1"/>
  <c r="Q539" i="26" s="1"/>
  <c r="Q540" i="26" s="1"/>
  <c r="Q541" i="26" s="1"/>
  <c r="Q542" i="26" s="1"/>
  <c r="Q543" i="26" s="1"/>
  <c r="Q544" i="26" s="1"/>
  <c r="Q545" i="26" s="1"/>
  <c r="Q546" i="26" s="1"/>
  <c r="Q547" i="26" s="1"/>
  <c r="Q548" i="26" s="1"/>
  <c r="Q549" i="26" s="1"/>
  <c r="AA521" i="26"/>
  <c r="AA522" i="26" s="1"/>
  <c r="AA523" i="26" s="1"/>
  <c r="Y521" i="26"/>
  <c r="T521" i="26"/>
  <c r="S521" i="26"/>
  <c r="S522" i="26" s="1"/>
  <c r="S523" i="26" s="1"/>
  <c r="S524" i="26" s="1"/>
  <c r="S525" i="26" s="1"/>
  <c r="S526" i="26" s="1"/>
  <c r="S527" i="26" s="1"/>
  <c r="S528" i="26" s="1"/>
  <c r="S529" i="26" s="1"/>
  <c r="S530" i="26" s="1"/>
  <c r="S531" i="26" s="1"/>
  <c r="S532" i="26" s="1"/>
  <c r="S533" i="26" s="1"/>
  <c r="S534" i="26" s="1"/>
  <c r="S535" i="26" s="1"/>
  <c r="S536" i="26" s="1"/>
  <c r="S537" i="26" s="1"/>
  <c r="S538" i="26" s="1"/>
  <c r="S539" i="26" s="1"/>
  <c r="S540" i="26" s="1"/>
  <c r="S541" i="26" s="1"/>
  <c r="S542" i="26" s="1"/>
  <c r="S543" i="26" s="1"/>
  <c r="S544" i="26" s="1"/>
  <c r="S545" i="26" s="1"/>
  <c r="S546" i="26" s="1"/>
  <c r="S547" i="26" s="1"/>
  <c r="S548" i="26" s="1"/>
  <c r="S549" i="26" s="1"/>
  <c r="R521" i="26"/>
  <c r="Q521" i="26"/>
  <c r="AA520" i="26"/>
  <c r="Z520" i="26"/>
  <c r="Z521" i="26" s="1"/>
  <c r="Z522" i="26" s="1"/>
  <c r="Z523" i="26" s="1"/>
  <c r="Z524" i="26" s="1"/>
  <c r="Z525" i="26" s="1"/>
  <c r="Z526" i="26" s="1"/>
  <c r="Z527" i="26" s="1"/>
  <c r="Z528" i="26" s="1"/>
  <c r="Z529" i="26" s="1"/>
  <c r="Z530" i="26" s="1"/>
  <c r="Z531" i="26" s="1"/>
  <c r="Z532" i="26" s="1"/>
  <c r="Z533" i="26" s="1"/>
  <c r="Z534" i="26" s="1"/>
  <c r="Z535" i="26" s="1"/>
  <c r="Z536" i="26" s="1"/>
  <c r="Z537" i="26" s="1"/>
  <c r="Z538" i="26" s="1"/>
  <c r="Z539" i="26" s="1"/>
  <c r="Z540" i="26" s="1"/>
  <c r="Z541" i="26" s="1"/>
  <c r="Z542" i="26" s="1"/>
  <c r="Z543" i="26" s="1"/>
  <c r="Z544" i="26" s="1"/>
  <c r="Z545" i="26" s="1"/>
  <c r="Z546" i="26" s="1"/>
  <c r="Z547" i="26" s="1"/>
  <c r="Z548" i="26" s="1"/>
  <c r="Z549" i="26" s="1"/>
  <c r="Y520" i="26"/>
  <c r="X520" i="26"/>
  <c r="X521" i="26" s="1"/>
  <c r="W520" i="26"/>
  <c r="W521" i="26" s="1"/>
  <c r="W522" i="26" s="1"/>
  <c r="W523" i="26" s="1"/>
  <c r="W524" i="26" s="1"/>
  <c r="W525" i="26" s="1"/>
  <c r="W526" i="26" s="1"/>
  <c r="W527" i="26" s="1"/>
  <c r="W528" i="26" s="1"/>
  <c r="W529" i="26" s="1"/>
  <c r="W530" i="26" s="1"/>
  <c r="W531" i="26" s="1"/>
  <c r="W532" i="26" s="1"/>
  <c r="W533" i="26" s="1"/>
  <c r="W534" i="26" s="1"/>
  <c r="W535" i="26" s="1"/>
  <c r="W536" i="26" s="1"/>
  <c r="W537" i="26" s="1"/>
  <c r="W538" i="26" s="1"/>
  <c r="W539" i="26" s="1"/>
  <c r="W540" i="26" s="1"/>
  <c r="W541" i="26" s="1"/>
  <c r="W542" i="26" s="1"/>
  <c r="W543" i="26" s="1"/>
  <c r="W544" i="26" s="1"/>
  <c r="W545" i="26" s="1"/>
  <c r="W546" i="26" s="1"/>
  <c r="W547" i="26" s="1"/>
  <c r="W548" i="26" s="1"/>
  <c r="W549" i="26" s="1"/>
  <c r="V520" i="26"/>
  <c r="V521" i="26" s="1"/>
  <c r="V522" i="26" s="1"/>
  <c r="V523" i="26" s="1"/>
  <c r="V524" i="26" s="1"/>
  <c r="V525" i="26" s="1"/>
  <c r="V526" i="26" s="1"/>
  <c r="V527" i="26" s="1"/>
  <c r="V528" i="26" s="1"/>
  <c r="V529" i="26" s="1"/>
  <c r="V530" i="26" s="1"/>
  <c r="V531" i="26" s="1"/>
  <c r="V532" i="26" s="1"/>
  <c r="V533" i="26" s="1"/>
  <c r="V534" i="26" s="1"/>
  <c r="V535" i="26" s="1"/>
  <c r="V536" i="26" s="1"/>
  <c r="V537" i="26" s="1"/>
  <c r="V538" i="26" s="1"/>
  <c r="V539" i="26" s="1"/>
  <c r="V540" i="26" s="1"/>
  <c r="V541" i="26" s="1"/>
  <c r="V542" i="26" s="1"/>
  <c r="V543" i="26" s="1"/>
  <c r="V544" i="26" s="1"/>
  <c r="V545" i="26" s="1"/>
  <c r="V546" i="26" s="1"/>
  <c r="V547" i="26" s="1"/>
  <c r="V548" i="26" s="1"/>
  <c r="V549" i="26" s="1"/>
  <c r="U520" i="26"/>
  <c r="U521" i="26" s="1"/>
  <c r="U522" i="26" s="1"/>
  <c r="U523" i="26" s="1"/>
  <c r="U524" i="26" s="1"/>
  <c r="U525" i="26" s="1"/>
  <c r="U526" i="26" s="1"/>
  <c r="U527" i="26" s="1"/>
  <c r="U528" i="26" s="1"/>
  <c r="U529" i="26" s="1"/>
  <c r="U530" i="26" s="1"/>
  <c r="U531" i="26" s="1"/>
  <c r="U532" i="26" s="1"/>
  <c r="U533" i="26" s="1"/>
  <c r="U534" i="26" s="1"/>
  <c r="U535" i="26" s="1"/>
  <c r="U536" i="26" s="1"/>
  <c r="U537" i="26" s="1"/>
  <c r="U538" i="26" s="1"/>
  <c r="U539" i="26" s="1"/>
  <c r="U540" i="26" s="1"/>
  <c r="U541" i="26" s="1"/>
  <c r="U542" i="26" s="1"/>
  <c r="U543" i="26" s="1"/>
  <c r="U544" i="26" s="1"/>
  <c r="U545" i="26" s="1"/>
  <c r="U546" i="26" s="1"/>
  <c r="U547" i="26" s="1"/>
  <c r="U548" i="26" s="1"/>
  <c r="U549" i="26" s="1"/>
  <c r="T520" i="26"/>
  <c r="S520" i="26"/>
  <c r="R520" i="26"/>
  <c r="Q520" i="26"/>
  <c r="Y503" i="26"/>
  <c r="Y504" i="26" s="1"/>
  <c r="Y505" i="26" s="1"/>
  <c r="Y506" i="26" s="1"/>
  <c r="Y507" i="26" s="1"/>
  <c r="Y508" i="26" s="1"/>
  <c r="Y509" i="26" s="1"/>
  <c r="Y510" i="26" s="1"/>
  <c r="Y511" i="26" s="1"/>
  <c r="Y512" i="26" s="1"/>
  <c r="Y513" i="26" s="1"/>
  <c r="Y514" i="26" s="1"/>
  <c r="Y515" i="26" s="1"/>
  <c r="Y516" i="26" s="1"/>
  <c r="Y517" i="26" s="1"/>
  <c r="Y518" i="26" s="1"/>
  <c r="Y519" i="26" s="1"/>
  <c r="Z501" i="26"/>
  <c r="Z502" i="26" s="1"/>
  <c r="Z503" i="26" s="1"/>
  <c r="Z504" i="26" s="1"/>
  <c r="Z505" i="26" s="1"/>
  <c r="Z506" i="26" s="1"/>
  <c r="Z507" i="26" s="1"/>
  <c r="Z508" i="26" s="1"/>
  <c r="Z509" i="26" s="1"/>
  <c r="Z510" i="26" s="1"/>
  <c r="Z511" i="26" s="1"/>
  <c r="Z512" i="26" s="1"/>
  <c r="Z513" i="26" s="1"/>
  <c r="Z514" i="26" s="1"/>
  <c r="Z515" i="26" s="1"/>
  <c r="Z516" i="26" s="1"/>
  <c r="Z517" i="26" s="1"/>
  <c r="Z518" i="26" s="1"/>
  <c r="Z519" i="26" s="1"/>
  <c r="S495" i="26"/>
  <c r="S496" i="26" s="1"/>
  <c r="S497" i="26" s="1"/>
  <c r="S498" i="26" s="1"/>
  <c r="S499" i="26" s="1"/>
  <c r="S500" i="26" s="1"/>
  <c r="S501" i="26" s="1"/>
  <c r="S502" i="26" s="1"/>
  <c r="S503" i="26" s="1"/>
  <c r="S504" i="26" s="1"/>
  <c r="S505" i="26" s="1"/>
  <c r="S506" i="26" s="1"/>
  <c r="S507" i="26" s="1"/>
  <c r="S508" i="26" s="1"/>
  <c r="S509" i="26" s="1"/>
  <c r="S510" i="26" s="1"/>
  <c r="S511" i="26" s="1"/>
  <c r="S512" i="26" s="1"/>
  <c r="S513" i="26" s="1"/>
  <c r="S514" i="26" s="1"/>
  <c r="S515" i="26" s="1"/>
  <c r="S516" i="26" s="1"/>
  <c r="S517" i="26" s="1"/>
  <c r="S518" i="26" s="1"/>
  <c r="S519" i="26" s="1"/>
  <c r="Y493" i="26"/>
  <c r="Y494" i="26" s="1"/>
  <c r="Y495" i="26" s="1"/>
  <c r="Y496" i="26" s="1"/>
  <c r="Y497" i="26" s="1"/>
  <c r="Y498" i="26" s="1"/>
  <c r="Y499" i="26" s="1"/>
  <c r="Y500" i="26" s="1"/>
  <c r="Y501" i="26" s="1"/>
  <c r="Y502" i="26" s="1"/>
  <c r="X493" i="26"/>
  <c r="X494" i="26" s="1"/>
  <c r="X495" i="26" s="1"/>
  <c r="X496" i="26" s="1"/>
  <c r="X497" i="26" s="1"/>
  <c r="X498" i="26" s="1"/>
  <c r="X499" i="26" s="1"/>
  <c r="X500" i="26" s="1"/>
  <c r="X501" i="26" s="1"/>
  <c r="X502" i="26" s="1"/>
  <c r="X503" i="26" s="1"/>
  <c r="X504" i="26" s="1"/>
  <c r="X505" i="26" s="1"/>
  <c r="X506" i="26" s="1"/>
  <c r="X507" i="26" s="1"/>
  <c r="X508" i="26" s="1"/>
  <c r="X509" i="26" s="1"/>
  <c r="X510" i="26" s="1"/>
  <c r="X511" i="26" s="1"/>
  <c r="X512" i="26" s="1"/>
  <c r="X513" i="26" s="1"/>
  <c r="X514" i="26" s="1"/>
  <c r="X515" i="26" s="1"/>
  <c r="X516" i="26" s="1"/>
  <c r="X517" i="26" s="1"/>
  <c r="X518" i="26" s="1"/>
  <c r="X519" i="26" s="1"/>
  <c r="W493" i="26"/>
  <c r="W494" i="26" s="1"/>
  <c r="W495" i="26" s="1"/>
  <c r="W496" i="26" s="1"/>
  <c r="W497" i="26" s="1"/>
  <c r="W498" i="26" s="1"/>
  <c r="W499" i="26" s="1"/>
  <c r="W500" i="26" s="1"/>
  <c r="W501" i="26" s="1"/>
  <c r="W502" i="26" s="1"/>
  <c r="W503" i="26" s="1"/>
  <c r="W504" i="26" s="1"/>
  <c r="W505" i="26" s="1"/>
  <c r="W506" i="26" s="1"/>
  <c r="W507" i="26" s="1"/>
  <c r="W508" i="26" s="1"/>
  <c r="W509" i="26" s="1"/>
  <c r="W510" i="26" s="1"/>
  <c r="W511" i="26" s="1"/>
  <c r="W512" i="26" s="1"/>
  <c r="W513" i="26" s="1"/>
  <c r="W514" i="26" s="1"/>
  <c r="W515" i="26" s="1"/>
  <c r="W516" i="26" s="1"/>
  <c r="W517" i="26" s="1"/>
  <c r="W518" i="26" s="1"/>
  <c r="W519" i="26" s="1"/>
  <c r="AA492" i="26"/>
  <c r="AA493" i="26" s="1"/>
  <c r="AA494" i="26" s="1"/>
  <c r="AA495" i="26" s="1"/>
  <c r="AA496" i="26" s="1"/>
  <c r="AA497" i="26" s="1"/>
  <c r="AA498" i="26" s="1"/>
  <c r="AA499" i="26" s="1"/>
  <c r="AA500" i="26" s="1"/>
  <c r="AA501" i="26" s="1"/>
  <c r="AA502" i="26" s="1"/>
  <c r="AA503" i="26" s="1"/>
  <c r="AA504" i="26" s="1"/>
  <c r="AA505" i="26" s="1"/>
  <c r="AA506" i="26" s="1"/>
  <c r="AA507" i="26" s="1"/>
  <c r="AA508" i="26" s="1"/>
  <c r="AA509" i="26" s="1"/>
  <c r="AA510" i="26" s="1"/>
  <c r="AA511" i="26" s="1"/>
  <c r="AA512" i="26" s="1"/>
  <c r="AA513" i="26" s="1"/>
  <c r="AA514" i="26" s="1"/>
  <c r="AA515" i="26" s="1"/>
  <c r="AA516" i="26" s="1"/>
  <c r="AA517" i="26" s="1"/>
  <c r="AA518" i="26" s="1"/>
  <c r="AA519" i="26" s="1"/>
  <c r="R492" i="26"/>
  <c r="R493" i="26" s="1"/>
  <c r="R494" i="26" s="1"/>
  <c r="R495" i="26" s="1"/>
  <c r="R496" i="26" s="1"/>
  <c r="R497" i="26" s="1"/>
  <c r="R498" i="26" s="1"/>
  <c r="R499" i="26" s="1"/>
  <c r="R500" i="26" s="1"/>
  <c r="R501" i="26" s="1"/>
  <c r="R502" i="26" s="1"/>
  <c r="R503" i="26" s="1"/>
  <c r="R504" i="26" s="1"/>
  <c r="R505" i="26" s="1"/>
  <c r="R506" i="26" s="1"/>
  <c r="R507" i="26" s="1"/>
  <c r="R508" i="26" s="1"/>
  <c r="R509" i="26" s="1"/>
  <c r="R510" i="26" s="1"/>
  <c r="R511" i="26" s="1"/>
  <c r="R512" i="26" s="1"/>
  <c r="R513" i="26" s="1"/>
  <c r="R514" i="26" s="1"/>
  <c r="R515" i="26" s="1"/>
  <c r="R516" i="26" s="1"/>
  <c r="R517" i="26" s="1"/>
  <c r="R518" i="26" s="1"/>
  <c r="R519" i="26" s="1"/>
  <c r="W491" i="26"/>
  <c r="W492" i="26" s="1"/>
  <c r="V491" i="26"/>
  <c r="V492" i="26" s="1"/>
  <c r="V493" i="26" s="1"/>
  <c r="V494" i="26" s="1"/>
  <c r="V495" i="26" s="1"/>
  <c r="V496" i="26" s="1"/>
  <c r="V497" i="26" s="1"/>
  <c r="V498" i="26" s="1"/>
  <c r="V499" i="26" s="1"/>
  <c r="V500" i="26" s="1"/>
  <c r="V501" i="26" s="1"/>
  <c r="V502" i="26" s="1"/>
  <c r="V503" i="26" s="1"/>
  <c r="V504" i="26" s="1"/>
  <c r="V505" i="26" s="1"/>
  <c r="V506" i="26" s="1"/>
  <c r="V507" i="26" s="1"/>
  <c r="V508" i="26" s="1"/>
  <c r="V509" i="26" s="1"/>
  <c r="V510" i="26" s="1"/>
  <c r="V511" i="26" s="1"/>
  <c r="V512" i="26" s="1"/>
  <c r="V513" i="26" s="1"/>
  <c r="V514" i="26" s="1"/>
  <c r="V515" i="26" s="1"/>
  <c r="V516" i="26" s="1"/>
  <c r="V517" i="26" s="1"/>
  <c r="V518" i="26" s="1"/>
  <c r="V519" i="26" s="1"/>
  <c r="U491" i="26"/>
  <c r="U492" i="26" s="1"/>
  <c r="U493" i="26" s="1"/>
  <c r="U494" i="26" s="1"/>
  <c r="U495" i="26" s="1"/>
  <c r="U496" i="26" s="1"/>
  <c r="U497" i="26" s="1"/>
  <c r="U498" i="26" s="1"/>
  <c r="U499" i="26" s="1"/>
  <c r="U500" i="26" s="1"/>
  <c r="U501" i="26" s="1"/>
  <c r="U502" i="26" s="1"/>
  <c r="U503" i="26" s="1"/>
  <c r="U504" i="26" s="1"/>
  <c r="U505" i="26" s="1"/>
  <c r="U506" i="26" s="1"/>
  <c r="U507" i="26" s="1"/>
  <c r="U508" i="26" s="1"/>
  <c r="U509" i="26" s="1"/>
  <c r="U510" i="26" s="1"/>
  <c r="U511" i="26" s="1"/>
  <c r="U512" i="26" s="1"/>
  <c r="U513" i="26" s="1"/>
  <c r="U514" i="26" s="1"/>
  <c r="U515" i="26" s="1"/>
  <c r="U516" i="26" s="1"/>
  <c r="U517" i="26" s="1"/>
  <c r="U518" i="26" s="1"/>
  <c r="U519" i="26" s="1"/>
  <c r="Z490" i="26"/>
  <c r="Z491" i="26" s="1"/>
  <c r="Z492" i="26" s="1"/>
  <c r="Z493" i="26" s="1"/>
  <c r="Z494" i="26" s="1"/>
  <c r="Z495" i="26" s="1"/>
  <c r="Z496" i="26" s="1"/>
  <c r="Z497" i="26" s="1"/>
  <c r="Z498" i="26" s="1"/>
  <c r="Z499" i="26" s="1"/>
  <c r="Z500" i="26" s="1"/>
  <c r="Y490" i="26"/>
  <c r="Y491" i="26" s="1"/>
  <c r="Y492" i="26" s="1"/>
  <c r="X490" i="26"/>
  <c r="X491" i="26" s="1"/>
  <c r="X492" i="26" s="1"/>
  <c r="R490" i="26"/>
  <c r="R491" i="26" s="1"/>
  <c r="Q490" i="26"/>
  <c r="Q491" i="26" s="1"/>
  <c r="Q492" i="26" s="1"/>
  <c r="Q493" i="26" s="1"/>
  <c r="Q494" i="26" s="1"/>
  <c r="Q495" i="26" s="1"/>
  <c r="Q496" i="26" s="1"/>
  <c r="Q497" i="26" s="1"/>
  <c r="Q498" i="26" s="1"/>
  <c r="Q499" i="26" s="1"/>
  <c r="Q500" i="26" s="1"/>
  <c r="Q501" i="26" s="1"/>
  <c r="Q502" i="26" s="1"/>
  <c r="Q503" i="26" s="1"/>
  <c r="Q504" i="26" s="1"/>
  <c r="Q505" i="26" s="1"/>
  <c r="Q506" i="26" s="1"/>
  <c r="Q507" i="26" s="1"/>
  <c r="Q508" i="26" s="1"/>
  <c r="Q509" i="26" s="1"/>
  <c r="Q510" i="26" s="1"/>
  <c r="Q511" i="26" s="1"/>
  <c r="Q512" i="26" s="1"/>
  <c r="Q513" i="26" s="1"/>
  <c r="Q514" i="26" s="1"/>
  <c r="Q515" i="26" s="1"/>
  <c r="Q516" i="26" s="1"/>
  <c r="Q517" i="26" s="1"/>
  <c r="Q518" i="26" s="1"/>
  <c r="Q519" i="26" s="1"/>
  <c r="AA489" i="26"/>
  <c r="AA490" i="26" s="1"/>
  <c r="AA491" i="26" s="1"/>
  <c r="Z489" i="26"/>
  <c r="Y489" i="26"/>
  <c r="X489" i="26"/>
  <c r="W489" i="26"/>
  <c r="W490" i="26" s="1"/>
  <c r="V489" i="26"/>
  <c r="V490" i="26" s="1"/>
  <c r="U489" i="26"/>
  <c r="U490" i="26" s="1"/>
  <c r="T489" i="26"/>
  <c r="T490" i="26" s="1"/>
  <c r="T491" i="26" s="1"/>
  <c r="T492" i="26" s="1"/>
  <c r="T493" i="26" s="1"/>
  <c r="T494" i="26" s="1"/>
  <c r="T495" i="26" s="1"/>
  <c r="T496" i="26" s="1"/>
  <c r="T497" i="26" s="1"/>
  <c r="T498" i="26" s="1"/>
  <c r="T499" i="26" s="1"/>
  <c r="T500" i="26" s="1"/>
  <c r="T501" i="26" s="1"/>
  <c r="T502" i="26" s="1"/>
  <c r="T503" i="26" s="1"/>
  <c r="T504" i="26" s="1"/>
  <c r="T505" i="26" s="1"/>
  <c r="T506" i="26" s="1"/>
  <c r="T507" i="26" s="1"/>
  <c r="T508" i="26" s="1"/>
  <c r="T509" i="26" s="1"/>
  <c r="T510" i="26" s="1"/>
  <c r="T511" i="26" s="1"/>
  <c r="T512" i="26" s="1"/>
  <c r="T513" i="26" s="1"/>
  <c r="T514" i="26" s="1"/>
  <c r="T515" i="26" s="1"/>
  <c r="T516" i="26" s="1"/>
  <c r="T517" i="26" s="1"/>
  <c r="T518" i="26" s="1"/>
  <c r="T519" i="26" s="1"/>
  <c r="S489" i="26"/>
  <c r="S490" i="26" s="1"/>
  <c r="S491" i="26" s="1"/>
  <c r="S492" i="26" s="1"/>
  <c r="S493" i="26" s="1"/>
  <c r="S494" i="26" s="1"/>
  <c r="R489" i="26"/>
  <c r="Q489" i="26"/>
  <c r="AA484" i="26"/>
  <c r="AA485" i="26" s="1"/>
  <c r="AA486" i="26" s="1"/>
  <c r="AA487" i="26" s="1"/>
  <c r="AA488" i="26" s="1"/>
  <c r="S481" i="26"/>
  <c r="S482" i="26" s="1"/>
  <c r="S483" i="26" s="1"/>
  <c r="S484" i="26" s="1"/>
  <c r="S485" i="26" s="1"/>
  <c r="S486" i="26" s="1"/>
  <c r="S487" i="26" s="1"/>
  <c r="S488" i="26" s="1"/>
  <c r="S471" i="26"/>
  <c r="S472" i="26" s="1"/>
  <c r="S473" i="26" s="1"/>
  <c r="S474" i="26" s="1"/>
  <c r="S475" i="26" s="1"/>
  <c r="S476" i="26" s="1"/>
  <c r="S477" i="26" s="1"/>
  <c r="S478" i="26" s="1"/>
  <c r="S479" i="26" s="1"/>
  <c r="S480" i="26" s="1"/>
  <c r="AA463" i="26"/>
  <c r="AA464" i="26" s="1"/>
  <c r="AA465" i="26" s="1"/>
  <c r="AA466" i="26" s="1"/>
  <c r="AA467" i="26" s="1"/>
  <c r="AA468" i="26" s="1"/>
  <c r="AA469" i="26" s="1"/>
  <c r="AA470" i="26" s="1"/>
  <c r="AA471" i="26" s="1"/>
  <c r="AA472" i="26" s="1"/>
  <c r="AA473" i="26" s="1"/>
  <c r="AA474" i="26" s="1"/>
  <c r="AA475" i="26" s="1"/>
  <c r="AA476" i="26" s="1"/>
  <c r="AA477" i="26" s="1"/>
  <c r="AA478" i="26" s="1"/>
  <c r="AA479" i="26" s="1"/>
  <c r="AA480" i="26" s="1"/>
  <c r="AA481" i="26" s="1"/>
  <c r="AA482" i="26" s="1"/>
  <c r="AA483" i="26" s="1"/>
  <c r="Y463" i="26"/>
  <c r="Y464" i="26" s="1"/>
  <c r="Y465" i="26" s="1"/>
  <c r="Y466" i="26" s="1"/>
  <c r="Y467" i="26" s="1"/>
  <c r="Y468" i="26" s="1"/>
  <c r="Y469" i="26" s="1"/>
  <c r="Y470" i="26" s="1"/>
  <c r="Y471" i="26" s="1"/>
  <c r="Y472" i="26" s="1"/>
  <c r="Y473" i="26" s="1"/>
  <c r="Y474" i="26" s="1"/>
  <c r="Y475" i="26" s="1"/>
  <c r="Y476" i="26" s="1"/>
  <c r="Y477" i="26" s="1"/>
  <c r="Y478" i="26" s="1"/>
  <c r="Y479" i="26" s="1"/>
  <c r="Y480" i="26" s="1"/>
  <c r="Y481" i="26" s="1"/>
  <c r="Y482" i="26" s="1"/>
  <c r="Y483" i="26" s="1"/>
  <c r="Y484" i="26" s="1"/>
  <c r="Y485" i="26" s="1"/>
  <c r="Y486" i="26" s="1"/>
  <c r="Y487" i="26" s="1"/>
  <c r="Y488" i="26" s="1"/>
  <c r="T462" i="26"/>
  <c r="T463" i="26" s="1"/>
  <c r="T464" i="26" s="1"/>
  <c r="T465" i="26" s="1"/>
  <c r="T466" i="26" s="1"/>
  <c r="T467" i="26" s="1"/>
  <c r="T468" i="26" s="1"/>
  <c r="T469" i="26" s="1"/>
  <c r="T470" i="26" s="1"/>
  <c r="T471" i="26" s="1"/>
  <c r="T472" i="26" s="1"/>
  <c r="T473" i="26" s="1"/>
  <c r="T474" i="26" s="1"/>
  <c r="T475" i="26" s="1"/>
  <c r="T476" i="26" s="1"/>
  <c r="T477" i="26" s="1"/>
  <c r="T478" i="26" s="1"/>
  <c r="T479" i="26" s="1"/>
  <c r="T480" i="26" s="1"/>
  <c r="T481" i="26" s="1"/>
  <c r="T482" i="26" s="1"/>
  <c r="T483" i="26" s="1"/>
  <c r="T484" i="26" s="1"/>
  <c r="T485" i="26" s="1"/>
  <c r="T486" i="26" s="1"/>
  <c r="T487" i="26" s="1"/>
  <c r="T488" i="26" s="1"/>
  <c r="Y461" i="26"/>
  <c r="Y462" i="26" s="1"/>
  <c r="X461" i="26"/>
  <c r="X462" i="26" s="1"/>
  <c r="X463" i="26" s="1"/>
  <c r="X464" i="26" s="1"/>
  <c r="X465" i="26" s="1"/>
  <c r="X466" i="26" s="1"/>
  <c r="X467" i="26" s="1"/>
  <c r="X468" i="26" s="1"/>
  <c r="X469" i="26" s="1"/>
  <c r="X470" i="26" s="1"/>
  <c r="X471" i="26" s="1"/>
  <c r="X472" i="26" s="1"/>
  <c r="X473" i="26" s="1"/>
  <c r="X474" i="26" s="1"/>
  <c r="X475" i="26" s="1"/>
  <c r="X476" i="26" s="1"/>
  <c r="X477" i="26" s="1"/>
  <c r="X478" i="26" s="1"/>
  <c r="X479" i="26" s="1"/>
  <c r="X480" i="26" s="1"/>
  <c r="X481" i="26" s="1"/>
  <c r="X482" i="26" s="1"/>
  <c r="X483" i="26" s="1"/>
  <c r="X484" i="26" s="1"/>
  <c r="X485" i="26" s="1"/>
  <c r="X486" i="26" s="1"/>
  <c r="X487" i="26" s="1"/>
  <c r="X488" i="26" s="1"/>
  <c r="AA460" i="26"/>
  <c r="AA461" i="26" s="1"/>
  <c r="AA462" i="26" s="1"/>
  <c r="Z460" i="26"/>
  <c r="Z461" i="26" s="1"/>
  <c r="Z462" i="26" s="1"/>
  <c r="Z463" i="26" s="1"/>
  <c r="Z464" i="26" s="1"/>
  <c r="Z465" i="26" s="1"/>
  <c r="Z466" i="26" s="1"/>
  <c r="Z467" i="26" s="1"/>
  <c r="Z468" i="26" s="1"/>
  <c r="Z469" i="26" s="1"/>
  <c r="Z470" i="26" s="1"/>
  <c r="Z471" i="26" s="1"/>
  <c r="Z472" i="26" s="1"/>
  <c r="Z473" i="26" s="1"/>
  <c r="Z474" i="26" s="1"/>
  <c r="Z475" i="26" s="1"/>
  <c r="Z476" i="26" s="1"/>
  <c r="Z477" i="26" s="1"/>
  <c r="Z478" i="26" s="1"/>
  <c r="Z479" i="26" s="1"/>
  <c r="Z480" i="26" s="1"/>
  <c r="Z481" i="26" s="1"/>
  <c r="Z482" i="26" s="1"/>
  <c r="Z483" i="26" s="1"/>
  <c r="Z484" i="26" s="1"/>
  <c r="Z485" i="26" s="1"/>
  <c r="Z486" i="26" s="1"/>
  <c r="Z487" i="26" s="1"/>
  <c r="Z488" i="26" s="1"/>
  <c r="T460" i="26"/>
  <c r="T461" i="26" s="1"/>
  <c r="S460" i="26"/>
  <c r="S461" i="26" s="1"/>
  <c r="S462" i="26" s="1"/>
  <c r="S463" i="26" s="1"/>
  <c r="S464" i="26" s="1"/>
  <c r="S465" i="26" s="1"/>
  <c r="S466" i="26" s="1"/>
  <c r="S467" i="26" s="1"/>
  <c r="S468" i="26" s="1"/>
  <c r="S469" i="26" s="1"/>
  <c r="S470" i="26" s="1"/>
  <c r="AA459" i="26"/>
  <c r="Z459" i="26"/>
  <c r="Y459" i="26"/>
  <c r="Y460" i="26" s="1"/>
  <c r="X459" i="26"/>
  <c r="X460" i="26" s="1"/>
  <c r="W459" i="26"/>
  <c r="W460" i="26" s="1"/>
  <c r="W461" i="26" s="1"/>
  <c r="W462" i="26" s="1"/>
  <c r="W463" i="26" s="1"/>
  <c r="W464" i="26" s="1"/>
  <c r="W465" i="26" s="1"/>
  <c r="W466" i="26" s="1"/>
  <c r="W467" i="26" s="1"/>
  <c r="W468" i="26" s="1"/>
  <c r="W469" i="26" s="1"/>
  <c r="W470" i="26" s="1"/>
  <c r="W471" i="26" s="1"/>
  <c r="W472" i="26" s="1"/>
  <c r="W473" i="26" s="1"/>
  <c r="W474" i="26" s="1"/>
  <c r="W475" i="26" s="1"/>
  <c r="W476" i="26" s="1"/>
  <c r="W477" i="26" s="1"/>
  <c r="W478" i="26" s="1"/>
  <c r="W479" i="26" s="1"/>
  <c r="W480" i="26" s="1"/>
  <c r="W481" i="26" s="1"/>
  <c r="W482" i="26" s="1"/>
  <c r="W483" i="26" s="1"/>
  <c r="W484" i="26" s="1"/>
  <c r="W485" i="26" s="1"/>
  <c r="W486" i="26" s="1"/>
  <c r="W487" i="26" s="1"/>
  <c r="W488" i="26" s="1"/>
  <c r="V459" i="26"/>
  <c r="V460" i="26" s="1"/>
  <c r="V461" i="26" s="1"/>
  <c r="V462" i="26" s="1"/>
  <c r="V463" i="26" s="1"/>
  <c r="V464" i="26" s="1"/>
  <c r="V465" i="26" s="1"/>
  <c r="V466" i="26" s="1"/>
  <c r="V467" i="26" s="1"/>
  <c r="V468" i="26" s="1"/>
  <c r="V469" i="26" s="1"/>
  <c r="V470" i="26" s="1"/>
  <c r="V471" i="26" s="1"/>
  <c r="V472" i="26" s="1"/>
  <c r="V473" i="26" s="1"/>
  <c r="V474" i="26" s="1"/>
  <c r="V475" i="26" s="1"/>
  <c r="V476" i="26" s="1"/>
  <c r="V477" i="26" s="1"/>
  <c r="V478" i="26" s="1"/>
  <c r="V479" i="26" s="1"/>
  <c r="V480" i="26" s="1"/>
  <c r="V481" i="26" s="1"/>
  <c r="V482" i="26" s="1"/>
  <c r="V483" i="26" s="1"/>
  <c r="V484" i="26" s="1"/>
  <c r="V485" i="26" s="1"/>
  <c r="V486" i="26" s="1"/>
  <c r="V487" i="26" s="1"/>
  <c r="V488" i="26" s="1"/>
  <c r="U459" i="26"/>
  <c r="U460" i="26" s="1"/>
  <c r="U461" i="26" s="1"/>
  <c r="U462" i="26" s="1"/>
  <c r="U463" i="26" s="1"/>
  <c r="U464" i="26" s="1"/>
  <c r="U465" i="26" s="1"/>
  <c r="U466" i="26" s="1"/>
  <c r="U467" i="26" s="1"/>
  <c r="U468" i="26" s="1"/>
  <c r="U469" i="26" s="1"/>
  <c r="U470" i="26" s="1"/>
  <c r="U471" i="26" s="1"/>
  <c r="U472" i="26" s="1"/>
  <c r="U473" i="26" s="1"/>
  <c r="U474" i="26" s="1"/>
  <c r="U475" i="26" s="1"/>
  <c r="U476" i="26" s="1"/>
  <c r="U477" i="26" s="1"/>
  <c r="U478" i="26" s="1"/>
  <c r="U479" i="26" s="1"/>
  <c r="U480" i="26" s="1"/>
  <c r="U481" i="26" s="1"/>
  <c r="U482" i="26" s="1"/>
  <c r="U483" i="26" s="1"/>
  <c r="U484" i="26" s="1"/>
  <c r="U485" i="26" s="1"/>
  <c r="U486" i="26" s="1"/>
  <c r="U487" i="26" s="1"/>
  <c r="U488" i="26" s="1"/>
  <c r="T459" i="26"/>
  <c r="S459" i="26"/>
  <c r="R459" i="26"/>
  <c r="R460" i="26" s="1"/>
  <c r="R461" i="26" s="1"/>
  <c r="R462" i="26" s="1"/>
  <c r="R463" i="26" s="1"/>
  <c r="R464" i="26" s="1"/>
  <c r="R465" i="26" s="1"/>
  <c r="R466" i="26" s="1"/>
  <c r="R467" i="26" s="1"/>
  <c r="R468" i="26" s="1"/>
  <c r="R469" i="26" s="1"/>
  <c r="R470" i="26" s="1"/>
  <c r="R471" i="26" s="1"/>
  <c r="R472" i="26" s="1"/>
  <c r="R473" i="26" s="1"/>
  <c r="R474" i="26" s="1"/>
  <c r="R475" i="26" s="1"/>
  <c r="R476" i="26" s="1"/>
  <c r="R477" i="26" s="1"/>
  <c r="R478" i="26" s="1"/>
  <c r="R479" i="26" s="1"/>
  <c r="R480" i="26" s="1"/>
  <c r="R481" i="26" s="1"/>
  <c r="R482" i="26" s="1"/>
  <c r="R483" i="26" s="1"/>
  <c r="R484" i="26" s="1"/>
  <c r="R485" i="26" s="1"/>
  <c r="R486" i="26" s="1"/>
  <c r="R487" i="26" s="1"/>
  <c r="R488" i="26" s="1"/>
  <c r="Q459" i="26"/>
  <c r="Q460" i="26" s="1"/>
  <c r="Q461" i="26" s="1"/>
  <c r="Q462" i="26" s="1"/>
  <c r="Q463" i="26" s="1"/>
  <c r="Q464" i="26" s="1"/>
  <c r="Q465" i="26" s="1"/>
  <c r="Q466" i="26" s="1"/>
  <c r="Q467" i="26" s="1"/>
  <c r="Q468" i="26" s="1"/>
  <c r="Q469" i="26" s="1"/>
  <c r="Q470" i="26" s="1"/>
  <c r="Q471" i="26" s="1"/>
  <c r="Q472" i="26" s="1"/>
  <c r="Q473" i="26" s="1"/>
  <c r="Q474" i="26" s="1"/>
  <c r="Q475" i="26" s="1"/>
  <c r="Q476" i="26" s="1"/>
  <c r="Q477" i="26" s="1"/>
  <c r="Q478" i="26" s="1"/>
  <c r="Q479" i="26" s="1"/>
  <c r="Q480" i="26" s="1"/>
  <c r="Q481" i="26" s="1"/>
  <c r="Q482" i="26" s="1"/>
  <c r="Q483" i="26" s="1"/>
  <c r="Q484" i="26" s="1"/>
  <c r="Q485" i="26" s="1"/>
  <c r="Q486" i="26" s="1"/>
  <c r="Q487" i="26" s="1"/>
  <c r="Q488" i="26" s="1"/>
  <c r="X453" i="26"/>
  <c r="X454" i="26" s="1"/>
  <c r="X455" i="26" s="1"/>
  <c r="X456" i="26" s="1"/>
  <c r="X457" i="26" s="1"/>
  <c r="X458" i="26" s="1"/>
  <c r="V443" i="26"/>
  <c r="V444" i="26" s="1"/>
  <c r="V445" i="26" s="1"/>
  <c r="V446" i="26" s="1"/>
  <c r="V447" i="26" s="1"/>
  <c r="V448" i="26" s="1"/>
  <c r="V449" i="26" s="1"/>
  <c r="V450" i="26" s="1"/>
  <c r="V451" i="26" s="1"/>
  <c r="V452" i="26" s="1"/>
  <c r="V453" i="26" s="1"/>
  <c r="V454" i="26" s="1"/>
  <c r="V455" i="26" s="1"/>
  <c r="V456" i="26" s="1"/>
  <c r="V457" i="26" s="1"/>
  <c r="V458" i="26" s="1"/>
  <c r="Q442" i="26"/>
  <c r="Q443" i="26" s="1"/>
  <c r="Q444" i="26" s="1"/>
  <c r="Q445" i="26" s="1"/>
  <c r="Q446" i="26" s="1"/>
  <c r="Q447" i="26" s="1"/>
  <c r="Q448" i="26" s="1"/>
  <c r="Q449" i="26" s="1"/>
  <c r="Q450" i="26" s="1"/>
  <c r="Q451" i="26" s="1"/>
  <c r="Q452" i="26" s="1"/>
  <c r="Q453" i="26" s="1"/>
  <c r="Q454" i="26" s="1"/>
  <c r="Q455" i="26" s="1"/>
  <c r="Q456" i="26" s="1"/>
  <c r="Q457" i="26" s="1"/>
  <c r="Q458" i="26" s="1"/>
  <c r="Y437" i="26"/>
  <c r="Y438" i="26" s="1"/>
  <c r="Y439" i="26" s="1"/>
  <c r="Y440" i="26" s="1"/>
  <c r="Y441" i="26" s="1"/>
  <c r="Y442" i="26" s="1"/>
  <c r="Y443" i="26" s="1"/>
  <c r="Y444" i="26" s="1"/>
  <c r="Y445" i="26" s="1"/>
  <c r="Y446" i="26" s="1"/>
  <c r="Y447" i="26" s="1"/>
  <c r="Y448" i="26" s="1"/>
  <c r="Y449" i="26" s="1"/>
  <c r="Y450" i="26" s="1"/>
  <c r="Y451" i="26" s="1"/>
  <c r="Y452" i="26" s="1"/>
  <c r="Y453" i="26" s="1"/>
  <c r="Y454" i="26" s="1"/>
  <c r="Y455" i="26" s="1"/>
  <c r="Y456" i="26" s="1"/>
  <c r="Y457" i="26" s="1"/>
  <c r="Y458" i="26" s="1"/>
  <c r="V435" i="26"/>
  <c r="V436" i="26" s="1"/>
  <c r="V437" i="26" s="1"/>
  <c r="V438" i="26" s="1"/>
  <c r="V439" i="26" s="1"/>
  <c r="V440" i="26" s="1"/>
  <c r="V441" i="26" s="1"/>
  <c r="V442" i="26" s="1"/>
  <c r="AA431" i="26"/>
  <c r="AA432" i="26" s="1"/>
  <c r="AA433" i="26" s="1"/>
  <c r="AA434" i="26" s="1"/>
  <c r="AA435" i="26" s="1"/>
  <c r="AA436" i="26" s="1"/>
  <c r="AA437" i="26" s="1"/>
  <c r="AA438" i="26" s="1"/>
  <c r="AA439" i="26" s="1"/>
  <c r="AA440" i="26" s="1"/>
  <c r="AA441" i="26" s="1"/>
  <c r="AA442" i="26" s="1"/>
  <c r="AA443" i="26" s="1"/>
  <c r="AA444" i="26" s="1"/>
  <c r="AA445" i="26" s="1"/>
  <c r="AA446" i="26" s="1"/>
  <c r="AA447" i="26" s="1"/>
  <c r="AA448" i="26" s="1"/>
  <c r="AA449" i="26" s="1"/>
  <c r="AA450" i="26" s="1"/>
  <c r="AA451" i="26" s="1"/>
  <c r="AA452" i="26" s="1"/>
  <c r="AA453" i="26" s="1"/>
  <c r="AA454" i="26" s="1"/>
  <c r="AA455" i="26" s="1"/>
  <c r="AA456" i="26" s="1"/>
  <c r="AA457" i="26" s="1"/>
  <c r="AA458" i="26" s="1"/>
  <c r="Y430" i="26"/>
  <c r="Y431" i="26" s="1"/>
  <c r="Y432" i="26" s="1"/>
  <c r="Y433" i="26" s="1"/>
  <c r="Y434" i="26" s="1"/>
  <c r="Y435" i="26" s="1"/>
  <c r="Y436" i="26" s="1"/>
  <c r="Q430" i="26"/>
  <c r="Q431" i="26" s="1"/>
  <c r="Q432" i="26" s="1"/>
  <c r="Q433" i="26" s="1"/>
  <c r="Q434" i="26" s="1"/>
  <c r="Q435" i="26" s="1"/>
  <c r="Q436" i="26" s="1"/>
  <c r="Q437" i="26" s="1"/>
  <c r="Q438" i="26" s="1"/>
  <c r="Q439" i="26" s="1"/>
  <c r="Q440" i="26" s="1"/>
  <c r="Q441" i="26" s="1"/>
  <c r="AA429" i="26"/>
  <c r="AA430" i="26" s="1"/>
  <c r="Y429" i="26"/>
  <c r="X429" i="26"/>
  <c r="X430" i="26" s="1"/>
  <c r="X431" i="26" s="1"/>
  <c r="X432" i="26" s="1"/>
  <c r="X433" i="26" s="1"/>
  <c r="X434" i="26" s="1"/>
  <c r="X435" i="26" s="1"/>
  <c r="X436" i="26" s="1"/>
  <c r="X437" i="26" s="1"/>
  <c r="X438" i="26" s="1"/>
  <c r="X439" i="26" s="1"/>
  <c r="X440" i="26" s="1"/>
  <c r="X441" i="26" s="1"/>
  <c r="X442" i="26" s="1"/>
  <c r="X443" i="26" s="1"/>
  <c r="X444" i="26" s="1"/>
  <c r="X445" i="26" s="1"/>
  <c r="X446" i="26" s="1"/>
  <c r="X447" i="26" s="1"/>
  <c r="X448" i="26" s="1"/>
  <c r="X449" i="26" s="1"/>
  <c r="X450" i="26" s="1"/>
  <c r="X451" i="26" s="1"/>
  <c r="X452" i="26" s="1"/>
  <c r="Q429" i="26"/>
  <c r="AA428" i="26"/>
  <c r="Z428" i="26"/>
  <c r="Z429" i="26" s="1"/>
  <c r="Z430" i="26" s="1"/>
  <c r="Z431" i="26" s="1"/>
  <c r="Z432" i="26" s="1"/>
  <c r="Z433" i="26" s="1"/>
  <c r="Z434" i="26" s="1"/>
  <c r="Z435" i="26" s="1"/>
  <c r="Z436" i="26" s="1"/>
  <c r="Z437" i="26" s="1"/>
  <c r="Z438" i="26" s="1"/>
  <c r="Z439" i="26" s="1"/>
  <c r="Z440" i="26" s="1"/>
  <c r="Z441" i="26" s="1"/>
  <c r="Z442" i="26" s="1"/>
  <c r="Z443" i="26" s="1"/>
  <c r="Z444" i="26" s="1"/>
  <c r="Z445" i="26" s="1"/>
  <c r="Z446" i="26" s="1"/>
  <c r="Z447" i="26" s="1"/>
  <c r="Z448" i="26" s="1"/>
  <c r="Z449" i="26" s="1"/>
  <c r="Z450" i="26" s="1"/>
  <c r="Z451" i="26" s="1"/>
  <c r="Z452" i="26" s="1"/>
  <c r="Z453" i="26" s="1"/>
  <c r="Z454" i="26" s="1"/>
  <c r="Z455" i="26" s="1"/>
  <c r="Z456" i="26" s="1"/>
  <c r="Z457" i="26" s="1"/>
  <c r="Z458" i="26" s="1"/>
  <c r="Y428" i="26"/>
  <c r="X428" i="26"/>
  <c r="W428" i="26"/>
  <c r="W429" i="26" s="1"/>
  <c r="W430" i="26" s="1"/>
  <c r="W431" i="26" s="1"/>
  <c r="W432" i="26" s="1"/>
  <c r="W433" i="26" s="1"/>
  <c r="W434" i="26" s="1"/>
  <c r="W435" i="26" s="1"/>
  <c r="W436" i="26" s="1"/>
  <c r="W437" i="26" s="1"/>
  <c r="W438" i="26" s="1"/>
  <c r="W439" i="26" s="1"/>
  <c r="W440" i="26" s="1"/>
  <c r="W441" i="26" s="1"/>
  <c r="W442" i="26" s="1"/>
  <c r="W443" i="26" s="1"/>
  <c r="W444" i="26" s="1"/>
  <c r="W445" i="26" s="1"/>
  <c r="W446" i="26" s="1"/>
  <c r="W447" i="26" s="1"/>
  <c r="W448" i="26" s="1"/>
  <c r="W449" i="26" s="1"/>
  <c r="W450" i="26" s="1"/>
  <c r="W451" i="26" s="1"/>
  <c r="W452" i="26" s="1"/>
  <c r="W453" i="26" s="1"/>
  <c r="W454" i="26" s="1"/>
  <c r="W455" i="26" s="1"/>
  <c r="W456" i="26" s="1"/>
  <c r="W457" i="26" s="1"/>
  <c r="W458" i="26" s="1"/>
  <c r="V428" i="26"/>
  <c r="V429" i="26" s="1"/>
  <c r="V430" i="26" s="1"/>
  <c r="V431" i="26" s="1"/>
  <c r="V432" i="26" s="1"/>
  <c r="V433" i="26" s="1"/>
  <c r="V434" i="26" s="1"/>
  <c r="U428" i="26"/>
  <c r="U429" i="26" s="1"/>
  <c r="U430" i="26" s="1"/>
  <c r="U431" i="26" s="1"/>
  <c r="U432" i="26" s="1"/>
  <c r="U433" i="26" s="1"/>
  <c r="U434" i="26" s="1"/>
  <c r="U435" i="26" s="1"/>
  <c r="U436" i="26" s="1"/>
  <c r="U437" i="26" s="1"/>
  <c r="U438" i="26" s="1"/>
  <c r="U439" i="26" s="1"/>
  <c r="U440" i="26" s="1"/>
  <c r="U441" i="26" s="1"/>
  <c r="U442" i="26" s="1"/>
  <c r="U443" i="26" s="1"/>
  <c r="U444" i="26" s="1"/>
  <c r="U445" i="26" s="1"/>
  <c r="U446" i="26" s="1"/>
  <c r="U447" i="26" s="1"/>
  <c r="U448" i="26" s="1"/>
  <c r="U449" i="26" s="1"/>
  <c r="U450" i="26" s="1"/>
  <c r="U451" i="26" s="1"/>
  <c r="U452" i="26" s="1"/>
  <c r="U453" i="26" s="1"/>
  <c r="U454" i="26" s="1"/>
  <c r="U455" i="26" s="1"/>
  <c r="U456" i="26" s="1"/>
  <c r="U457" i="26" s="1"/>
  <c r="U458" i="26" s="1"/>
  <c r="T428" i="26"/>
  <c r="T429" i="26" s="1"/>
  <c r="T430" i="26" s="1"/>
  <c r="T431" i="26" s="1"/>
  <c r="T432" i="26" s="1"/>
  <c r="T433" i="26" s="1"/>
  <c r="T434" i="26" s="1"/>
  <c r="T435" i="26" s="1"/>
  <c r="T436" i="26" s="1"/>
  <c r="T437" i="26" s="1"/>
  <c r="T438" i="26" s="1"/>
  <c r="T439" i="26" s="1"/>
  <c r="T440" i="26" s="1"/>
  <c r="T441" i="26" s="1"/>
  <c r="T442" i="26" s="1"/>
  <c r="T443" i="26" s="1"/>
  <c r="T444" i="26" s="1"/>
  <c r="T445" i="26" s="1"/>
  <c r="T446" i="26" s="1"/>
  <c r="T447" i="26" s="1"/>
  <c r="T448" i="26" s="1"/>
  <c r="T449" i="26" s="1"/>
  <c r="T450" i="26" s="1"/>
  <c r="T451" i="26" s="1"/>
  <c r="T452" i="26" s="1"/>
  <c r="T453" i="26" s="1"/>
  <c r="T454" i="26" s="1"/>
  <c r="T455" i="26" s="1"/>
  <c r="T456" i="26" s="1"/>
  <c r="T457" i="26" s="1"/>
  <c r="T458" i="26" s="1"/>
  <c r="S428" i="26"/>
  <c r="S429" i="26" s="1"/>
  <c r="S430" i="26" s="1"/>
  <c r="S431" i="26" s="1"/>
  <c r="S432" i="26" s="1"/>
  <c r="S433" i="26" s="1"/>
  <c r="S434" i="26" s="1"/>
  <c r="S435" i="26" s="1"/>
  <c r="S436" i="26" s="1"/>
  <c r="S437" i="26" s="1"/>
  <c r="S438" i="26" s="1"/>
  <c r="S439" i="26" s="1"/>
  <c r="S440" i="26" s="1"/>
  <c r="S441" i="26" s="1"/>
  <c r="S442" i="26" s="1"/>
  <c r="S443" i="26" s="1"/>
  <c r="S444" i="26" s="1"/>
  <c r="S445" i="26" s="1"/>
  <c r="S446" i="26" s="1"/>
  <c r="S447" i="26" s="1"/>
  <c r="S448" i="26" s="1"/>
  <c r="S449" i="26" s="1"/>
  <c r="S450" i="26" s="1"/>
  <c r="S451" i="26" s="1"/>
  <c r="S452" i="26" s="1"/>
  <c r="S453" i="26" s="1"/>
  <c r="S454" i="26" s="1"/>
  <c r="S455" i="26" s="1"/>
  <c r="S456" i="26" s="1"/>
  <c r="S457" i="26" s="1"/>
  <c r="S458" i="26" s="1"/>
  <c r="R428" i="26"/>
  <c r="R429" i="26" s="1"/>
  <c r="R430" i="26" s="1"/>
  <c r="R431" i="26" s="1"/>
  <c r="R432" i="26" s="1"/>
  <c r="R433" i="26" s="1"/>
  <c r="R434" i="26" s="1"/>
  <c r="R435" i="26" s="1"/>
  <c r="R436" i="26" s="1"/>
  <c r="R437" i="26" s="1"/>
  <c r="R438" i="26" s="1"/>
  <c r="R439" i="26" s="1"/>
  <c r="R440" i="26" s="1"/>
  <c r="R441" i="26" s="1"/>
  <c r="R442" i="26" s="1"/>
  <c r="R443" i="26" s="1"/>
  <c r="R444" i="26" s="1"/>
  <c r="R445" i="26" s="1"/>
  <c r="R446" i="26" s="1"/>
  <c r="R447" i="26" s="1"/>
  <c r="R448" i="26" s="1"/>
  <c r="R449" i="26" s="1"/>
  <c r="R450" i="26" s="1"/>
  <c r="R451" i="26" s="1"/>
  <c r="R452" i="26" s="1"/>
  <c r="R453" i="26" s="1"/>
  <c r="R454" i="26" s="1"/>
  <c r="R455" i="26" s="1"/>
  <c r="R456" i="26" s="1"/>
  <c r="R457" i="26" s="1"/>
  <c r="R458" i="26" s="1"/>
  <c r="Q428" i="26"/>
  <c r="V415" i="26"/>
  <c r="V416" i="26" s="1"/>
  <c r="V417" i="26" s="1"/>
  <c r="V418" i="26" s="1"/>
  <c r="V419" i="26" s="1"/>
  <c r="V420" i="26" s="1"/>
  <c r="V421" i="26" s="1"/>
  <c r="V422" i="26" s="1"/>
  <c r="V423" i="26" s="1"/>
  <c r="V424" i="26" s="1"/>
  <c r="V425" i="26" s="1"/>
  <c r="V426" i="26" s="1"/>
  <c r="V427" i="26" s="1"/>
  <c r="X409" i="26"/>
  <c r="X410" i="26" s="1"/>
  <c r="X411" i="26" s="1"/>
  <c r="X412" i="26" s="1"/>
  <c r="X413" i="26" s="1"/>
  <c r="X414" i="26" s="1"/>
  <c r="X415" i="26" s="1"/>
  <c r="X416" i="26" s="1"/>
  <c r="X417" i="26" s="1"/>
  <c r="X418" i="26" s="1"/>
  <c r="X419" i="26" s="1"/>
  <c r="X420" i="26" s="1"/>
  <c r="X421" i="26" s="1"/>
  <c r="X422" i="26" s="1"/>
  <c r="X423" i="26" s="1"/>
  <c r="X424" i="26" s="1"/>
  <c r="X425" i="26" s="1"/>
  <c r="X426" i="26" s="1"/>
  <c r="X427" i="26" s="1"/>
  <c r="V407" i="26"/>
  <c r="V408" i="26" s="1"/>
  <c r="V409" i="26" s="1"/>
  <c r="V410" i="26" s="1"/>
  <c r="V411" i="26" s="1"/>
  <c r="V412" i="26" s="1"/>
  <c r="V413" i="26" s="1"/>
  <c r="V414" i="26" s="1"/>
  <c r="Y406" i="26"/>
  <c r="Y407" i="26" s="1"/>
  <c r="Y408" i="26" s="1"/>
  <c r="Y409" i="26" s="1"/>
  <c r="Y410" i="26" s="1"/>
  <c r="Y411" i="26" s="1"/>
  <c r="Y412" i="26" s="1"/>
  <c r="Y413" i="26" s="1"/>
  <c r="Y414" i="26" s="1"/>
  <c r="Y415" i="26" s="1"/>
  <c r="Y416" i="26" s="1"/>
  <c r="Y417" i="26" s="1"/>
  <c r="Y418" i="26" s="1"/>
  <c r="Y419" i="26" s="1"/>
  <c r="Y420" i="26" s="1"/>
  <c r="Y421" i="26" s="1"/>
  <c r="Y422" i="26" s="1"/>
  <c r="Y423" i="26" s="1"/>
  <c r="Y424" i="26" s="1"/>
  <c r="Y425" i="26" s="1"/>
  <c r="Y426" i="26" s="1"/>
  <c r="Y427" i="26" s="1"/>
  <c r="Q406" i="26"/>
  <c r="Q407" i="26" s="1"/>
  <c r="Q408" i="26" s="1"/>
  <c r="Q409" i="26" s="1"/>
  <c r="Q410" i="26" s="1"/>
  <c r="Q411" i="26" s="1"/>
  <c r="Q412" i="26" s="1"/>
  <c r="Q413" i="26" s="1"/>
  <c r="Q414" i="26" s="1"/>
  <c r="Q415" i="26" s="1"/>
  <c r="Q416" i="26" s="1"/>
  <c r="Q417" i="26" s="1"/>
  <c r="Q418" i="26" s="1"/>
  <c r="Q419" i="26" s="1"/>
  <c r="Q420" i="26" s="1"/>
  <c r="Q421" i="26" s="1"/>
  <c r="Q422" i="26" s="1"/>
  <c r="Q423" i="26" s="1"/>
  <c r="Q424" i="26" s="1"/>
  <c r="Q425" i="26" s="1"/>
  <c r="Q426" i="26" s="1"/>
  <c r="Q427" i="26" s="1"/>
  <c r="Z403" i="26"/>
  <c r="Z404" i="26" s="1"/>
  <c r="Z405" i="26" s="1"/>
  <c r="Z406" i="26" s="1"/>
  <c r="Z407" i="26" s="1"/>
  <c r="Z408" i="26" s="1"/>
  <c r="Z409" i="26" s="1"/>
  <c r="Z410" i="26" s="1"/>
  <c r="Z411" i="26" s="1"/>
  <c r="Z412" i="26" s="1"/>
  <c r="Z413" i="26" s="1"/>
  <c r="Z414" i="26" s="1"/>
  <c r="Z415" i="26" s="1"/>
  <c r="Z416" i="26" s="1"/>
  <c r="Z417" i="26" s="1"/>
  <c r="Z418" i="26" s="1"/>
  <c r="Z419" i="26" s="1"/>
  <c r="Z420" i="26" s="1"/>
  <c r="Z421" i="26" s="1"/>
  <c r="Z422" i="26" s="1"/>
  <c r="Z423" i="26" s="1"/>
  <c r="Z424" i="26" s="1"/>
  <c r="Z425" i="26" s="1"/>
  <c r="Z426" i="26" s="1"/>
  <c r="Z427" i="26" s="1"/>
  <c r="Z401" i="26"/>
  <c r="Z402" i="26" s="1"/>
  <c r="X401" i="26"/>
  <c r="X402" i="26" s="1"/>
  <c r="X403" i="26" s="1"/>
  <c r="X404" i="26" s="1"/>
  <c r="X405" i="26" s="1"/>
  <c r="X406" i="26" s="1"/>
  <c r="X407" i="26" s="1"/>
  <c r="X408" i="26" s="1"/>
  <c r="T401" i="26"/>
  <c r="T402" i="26" s="1"/>
  <c r="T403" i="26" s="1"/>
  <c r="T404" i="26" s="1"/>
  <c r="T405" i="26" s="1"/>
  <c r="T406" i="26" s="1"/>
  <c r="T407" i="26" s="1"/>
  <c r="T408" i="26" s="1"/>
  <c r="T409" i="26" s="1"/>
  <c r="T410" i="26" s="1"/>
  <c r="T411" i="26" s="1"/>
  <c r="T412" i="26" s="1"/>
  <c r="T413" i="26" s="1"/>
  <c r="T414" i="26" s="1"/>
  <c r="T415" i="26" s="1"/>
  <c r="T416" i="26" s="1"/>
  <c r="T417" i="26" s="1"/>
  <c r="T418" i="26" s="1"/>
  <c r="T419" i="26" s="1"/>
  <c r="T420" i="26" s="1"/>
  <c r="T421" i="26" s="1"/>
  <c r="T422" i="26" s="1"/>
  <c r="T423" i="26" s="1"/>
  <c r="T424" i="26" s="1"/>
  <c r="T425" i="26" s="1"/>
  <c r="T426" i="26" s="1"/>
  <c r="T427" i="26" s="1"/>
  <c r="R401" i="26"/>
  <c r="R402" i="26" s="1"/>
  <c r="R403" i="26" s="1"/>
  <c r="R404" i="26" s="1"/>
  <c r="R405" i="26" s="1"/>
  <c r="R406" i="26" s="1"/>
  <c r="R407" i="26" s="1"/>
  <c r="R408" i="26" s="1"/>
  <c r="R409" i="26" s="1"/>
  <c r="R410" i="26" s="1"/>
  <c r="R411" i="26" s="1"/>
  <c r="R412" i="26" s="1"/>
  <c r="R413" i="26" s="1"/>
  <c r="R414" i="26" s="1"/>
  <c r="R415" i="26" s="1"/>
  <c r="R416" i="26" s="1"/>
  <c r="R417" i="26" s="1"/>
  <c r="R418" i="26" s="1"/>
  <c r="R419" i="26" s="1"/>
  <c r="R420" i="26" s="1"/>
  <c r="R421" i="26" s="1"/>
  <c r="R422" i="26" s="1"/>
  <c r="R423" i="26" s="1"/>
  <c r="R424" i="26" s="1"/>
  <c r="R425" i="26" s="1"/>
  <c r="R426" i="26" s="1"/>
  <c r="R427" i="26" s="1"/>
  <c r="AA400" i="26"/>
  <c r="AA401" i="26" s="1"/>
  <c r="AA402" i="26" s="1"/>
  <c r="AA403" i="26" s="1"/>
  <c r="AA404" i="26" s="1"/>
  <c r="AA405" i="26" s="1"/>
  <c r="AA406" i="26" s="1"/>
  <c r="AA407" i="26" s="1"/>
  <c r="AA408" i="26" s="1"/>
  <c r="AA409" i="26" s="1"/>
  <c r="AA410" i="26" s="1"/>
  <c r="AA411" i="26" s="1"/>
  <c r="AA412" i="26" s="1"/>
  <c r="AA413" i="26" s="1"/>
  <c r="AA414" i="26" s="1"/>
  <c r="AA415" i="26" s="1"/>
  <c r="AA416" i="26" s="1"/>
  <c r="AA417" i="26" s="1"/>
  <c r="AA418" i="26" s="1"/>
  <c r="AA419" i="26" s="1"/>
  <c r="AA420" i="26" s="1"/>
  <c r="AA421" i="26" s="1"/>
  <c r="AA422" i="26" s="1"/>
  <c r="AA423" i="26" s="1"/>
  <c r="AA424" i="26" s="1"/>
  <c r="AA425" i="26" s="1"/>
  <c r="AA426" i="26" s="1"/>
  <c r="AA427" i="26" s="1"/>
  <c r="Z400" i="26"/>
  <c r="Y400" i="26"/>
  <c r="Y401" i="26" s="1"/>
  <c r="Y402" i="26" s="1"/>
  <c r="Y403" i="26" s="1"/>
  <c r="Y404" i="26" s="1"/>
  <c r="Y405" i="26" s="1"/>
  <c r="X400" i="26"/>
  <c r="W400" i="26"/>
  <c r="W401" i="26" s="1"/>
  <c r="W402" i="26" s="1"/>
  <c r="W403" i="26" s="1"/>
  <c r="W404" i="26" s="1"/>
  <c r="W405" i="26" s="1"/>
  <c r="W406" i="26" s="1"/>
  <c r="W407" i="26" s="1"/>
  <c r="W408" i="26" s="1"/>
  <c r="W409" i="26" s="1"/>
  <c r="W410" i="26" s="1"/>
  <c r="W411" i="26" s="1"/>
  <c r="W412" i="26" s="1"/>
  <c r="W413" i="26" s="1"/>
  <c r="W414" i="26" s="1"/>
  <c r="W415" i="26" s="1"/>
  <c r="W416" i="26" s="1"/>
  <c r="W417" i="26" s="1"/>
  <c r="W418" i="26" s="1"/>
  <c r="W419" i="26" s="1"/>
  <c r="W420" i="26" s="1"/>
  <c r="W421" i="26" s="1"/>
  <c r="W422" i="26" s="1"/>
  <c r="W423" i="26" s="1"/>
  <c r="W424" i="26" s="1"/>
  <c r="W425" i="26" s="1"/>
  <c r="W426" i="26" s="1"/>
  <c r="W427" i="26" s="1"/>
  <c r="V400" i="26"/>
  <c r="V401" i="26" s="1"/>
  <c r="V402" i="26" s="1"/>
  <c r="V403" i="26" s="1"/>
  <c r="V404" i="26" s="1"/>
  <c r="V405" i="26" s="1"/>
  <c r="V406" i="26" s="1"/>
  <c r="U400" i="26"/>
  <c r="U401" i="26" s="1"/>
  <c r="U402" i="26" s="1"/>
  <c r="U403" i="26" s="1"/>
  <c r="U404" i="26" s="1"/>
  <c r="U405" i="26" s="1"/>
  <c r="U406" i="26" s="1"/>
  <c r="U407" i="26" s="1"/>
  <c r="U408" i="26" s="1"/>
  <c r="U409" i="26" s="1"/>
  <c r="U410" i="26" s="1"/>
  <c r="U411" i="26" s="1"/>
  <c r="U412" i="26" s="1"/>
  <c r="U413" i="26" s="1"/>
  <c r="U414" i="26" s="1"/>
  <c r="U415" i="26" s="1"/>
  <c r="U416" i="26" s="1"/>
  <c r="U417" i="26" s="1"/>
  <c r="U418" i="26" s="1"/>
  <c r="U419" i="26" s="1"/>
  <c r="U420" i="26" s="1"/>
  <c r="U421" i="26" s="1"/>
  <c r="U422" i="26" s="1"/>
  <c r="U423" i="26" s="1"/>
  <c r="U424" i="26" s="1"/>
  <c r="U425" i="26" s="1"/>
  <c r="U426" i="26" s="1"/>
  <c r="U427" i="26" s="1"/>
  <c r="T400" i="26"/>
  <c r="S400" i="26"/>
  <c r="S401" i="26" s="1"/>
  <c r="S402" i="26" s="1"/>
  <c r="S403" i="26" s="1"/>
  <c r="S404" i="26" s="1"/>
  <c r="S405" i="26" s="1"/>
  <c r="S406" i="26" s="1"/>
  <c r="S407" i="26" s="1"/>
  <c r="S408" i="26" s="1"/>
  <c r="S409" i="26" s="1"/>
  <c r="S410" i="26" s="1"/>
  <c r="S411" i="26" s="1"/>
  <c r="S412" i="26" s="1"/>
  <c r="S413" i="26" s="1"/>
  <c r="S414" i="26" s="1"/>
  <c r="S415" i="26" s="1"/>
  <c r="S416" i="26" s="1"/>
  <c r="S417" i="26" s="1"/>
  <c r="S418" i="26" s="1"/>
  <c r="S419" i="26" s="1"/>
  <c r="S420" i="26" s="1"/>
  <c r="S421" i="26" s="1"/>
  <c r="S422" i="26" s="1"/>
  <c r="S423" i="26" s="1"/>
  <c r="S424" i="26" s="1"/>
  <c r="S425" i="26" s="1"/>
  <c r="S426" i="26" s="1"/>
  <c r="S427" i="26" s="1"/>
  <c r="R400" i="26"/>
  <c r="Q400" i="26"/>
  <c r="Q401" i="26" s="1"/>
  <c r="Q402" i="26" s="1"/>
  <c r="Q403" i="26" s="1"/>
  <c r="Q404" i="26" s="1"/>
  <c r="Q405" i="26" s="1"/>
  <c r="R395" i="26"/>
  <c r="R396" i="26" s="1"/>
  <c r="R397" i="26" s="1"/>
  <c r="R398" i="26" s="1"/>
  <c r="R399" i="26" s="1"/>
  <c r="R377" i="26"/>
  <c r="R378" i="26" s="1"/>
  <c r="R379" i="26" s="1"/>
  <c r="R380" i="26" s="1"/>
  <c r="R381" i="26" s="1"/>
  <c r="R382" i="26" s="1"/>
  <c r="R383" i="26" s="1"/>
  <c r="R384" i="26" s="1"/>
  <c r="R385" i="26" s="1"/>
  <c r="R386" i="26" s="1"/>
  <c r="R387" i="26" s="1"/>
  <c r="R388" i="26" s="1"/>
  <c r="R389" i="26" s="1"/>
  <c r="R390" i="26" s="1"/>
  <c r="R391" i="26" s="1"/>
  <c r="R392" i="26" s="1"/>
  <c r="R393" i="26" s="1"/>
  <c r="R394" i="26" s="1"/>
  <c r="X375" i="26"/>
  <c r="X376" i="26" s="1"/>
  <c r="X377" i="26" s="1"/>
  <c r="X378" i="26" s="1"/>
  <c r="X379" i="26" s="1"/>
  <c r="X380" i="26" s="1"/>
  <c r="X381" i="26" s="1"/>
  <c r="X382" i="26" s="1"/>
  <c r="X383" i="26" s="1"/>
  <c r="X384" i="26" s="1"/>
  <c r="X385" i="26" s="1"/>
  <c r="X386" i="26" s="1"/>
  <c r="X387" i="26" s="1"/>
  <c r="X388" i="26" s="1"/>
  <c r="X389" i="26" s="1"/>
  <c r="X390" i="26" s="1"/>
  <c r="X391" i="26" s="1"/>
  <c r="X392" i="26" s="1"/>
  <c r="X393" i="26" s="1"/>
  <c r="X394" i="26" s="1"/>
  <c r="X395" i="26" s="1"/>
  <c r="X396" i="26" s="1"/>
  <c r="X397" i="26" s="1"/>
  <c r="X398" i="26" s="1"/>
  <c r="X399" i="26" s="1"/>
  <c r="V375" i="26"/>
  <c r="V376" i="26" s="1"/>
  <c r="V377" i="26" s="1"/>
  <c r="V378" i="26" s="1"/>
  <c r="V379" i="26" s="1"/>
  <c r="V380" i="26" s="1"/>
  <c r="V381" i="26" s="1"/>
  <c r="V382" i="26" s="1"/>
  <c r="V383" i="26" s="1"/>
  <c r="V384" i="26" s="1"/>
  <c r="V385" i="26" s="1"/>
  <c r="V386" i="26" s="1"/>
  <c r="V387" i="26" s="1"/>
  <c r="V388" i="26" s="1"/>
  <c r="V389" i="26" s="1"/>
  <c r="V390" i="26" s="1"/>
  <c r="V391" i="26" s="1"/>
  <c r="V392" i="26" s="1"/>
  <c r="V393" i="26" s="1"/>
  <c r="V394" i="26" s="1"/>
  <c r="V395" i="26" s="1"/>
  <c r="V396" i="26" s="1"/>
  <c r="V397" i="26" s="1"/>
  <c r="V398" i="26" s="1"/>
  <c r="V399" i="26" s="1"/>
  <c r="S374" i="26"/>
  <c r="S375" i="26" s="1"/>
  <c r="S376" i="26" s="1"/>
  <c r="S377" i="26" s="1"/>
  <c r="S378" i="26" s="1"/>
  <c r="S379" i="26" s="1"/>
  <c r="S380" i="26" s="1"/>
  <c r="S381" i="26" s="1"/>
  <c r="S382" i="26" s="1"/>
  <c r="S383" i="26" s="1"/>
  <c r="S384" i="26" s="1"/>
  <c r="S385" i="26" s="1"/>
  <c r="S386" i="26" s="1"/>
  <c r="S387" i="26" s="1"/>
  <c r="S388" i="26" s="1"/>
  <c r="S389" i="26" s="1"/>
  <c r="S390" i="26" s="1"/>
  <c r="S391" i="26" s="1"/>
  <c r="S392" i="26" s="1"/>
  <c r="S393" i="26" s="1"/>
  <c r="S394" i="26" s="1"/>
  <c r="S395" i="26" s="1"/>
  <c r="S396" i="26" s="1"/>
  <c r="S397" i="26" s="1"/>
  <c r="S398" i="26" s="1"/>
  <c r="S399" i="26" s="1"/>
  <c r="V373" i="26"/>
  <c r="V374" i="26" s="1"/>
  <c r="Y372" i="26"/>
  <c r="Y373" i="26" s="1"/>
  <c r="Y374" i="26" s="1"/>
  <c r="Y375" i="26" s="1"/>
  <c r="Y376" i="26" s="1"/>
  <c r="Y377" i="26" s="1"/>
  <c r="Y378" i="26" s="1"/>
  <c r="Y379" i="26" s="1"/>
  <c r="Y380" i="26" s="1"/>
  <c r="Y381" i="26" s="1"/>
  <c r="Y382" i="26" s="1"/>
  <c r="Y383" i="26" s="1"/>
  <c r="Y384" i="26" s="1"/>
  <c r="Y385" i="26" s="1"/>
  <c r="Y386" i="26" s="1"/>
  <c r="Y387" i="26" s="1"/>
  <c r="Y388" i="26" s="1"/>
  <c r="Y389" i="26" s="1"/>
  <c r="Y390" i="26" s="1"/>
  <c r="Y391" i="26" s="1"/>
  <c r="Y392" i="26" s="1"/>
  <c r="Y393" i="26" s="1"/>
  <c r="Y394" i="26" s="1"/>
  <c r="Y395" i="26" s="1"/>
  <c r="Y396" i="26" s="1"/>
  <c r="Y397" i="26" s="1"/>
  <c r="Y398" i="26" s="1"/>
  <c r="Y399" i="26" s="1"/>
  <c r="W372" i="26"/>
  <c r="W373" i="26" s="1"/>
  <c r="W374" i="26" s="1"/>
  <c r="W375" i="26" s="1"/>
  <c r="W376" i="26" s="1"/>
  <c r="W377" i="26" s="1"/>
  <c r="W378" i="26" s="1"/>
  <c r="W379" i="26" s="1"/>
  <c r="W380" i="26" s="1"/>
  <c r="W381" i="26" s="1"/>
  <c r="W382" i="26" s="1"/>
  <c r="W383" i="26" s="1"/>
  <c r="W384" i="26" s="1"/>
  <c r="W385" i="26" s="1"/>
  <c r="W386" i="26" s="1"/>
  <c r="W387" i="26" s="1"/>
  <c r="W388" i="26" s="1"/>
  <c r="W389" i="26" s="1"/>
  <c r="W390" i="26" s="1"/>
  <c r="W391" i="26" s="1"/>
  <c r="W392" i="26" s="1"/>
  <c r="W393" i="26" s="1"/>
  <c r="W394" i="26" s="1"/>
  <c r="W395" i="26" s="1"/>
  <c r="W396" i="26" s="1"/>
  <c r="W397" i="26" s="1"/>
  <c r="W398" i="26" s="1"/>
  <c r="W399" i="26" s="1"/>
  <c r="R371" i="26"/>
  <c r="R372" i="26" s="1"/>
  <c r="R373" i="26" s="1"/>
  <c r="R374" i="26" s="1"/>
  <c r="R375" i="26" s="1"/>
  <c r="R376" i="26" s="1"/>
  <c r="Y370" i="26"/>
  <c r="Y371" i="26" s="1"/>
  <c r="W370" i="26"/>
  <c r="W371" i="26" s="1"/>
  <c r="U370" i="26"/>
  <c r="U371" i="26" s="1"/>
  <c r="U372" i="26" s="1"/>
  <c r="U373" i="26" s="1"/>
  <c r="U374" i="26" s="1"/>
  <c r="U375" i="26" s="1"/>
  <c r="U376" i="26" s="1"/>
  <c r="U377" i="26" s="1"/>
  <c r="U378" i="26" s="1"/>
  <c r="U379" i="26" s="1"/>
  <c r="U380" i="26" s="1"/>
  <c r="U381" i="26" s="1"/>
  <c r="U382" i="26" s="1"/>
  <c r="U383" i="26" s="1"/>
  <c r="U384" i="26" s="1"/>
  <c r="U385" i="26" s="1"/>
  <c r="U386" i="26" s="1"/>
  <c r="U387" i="26" s="1"/>
  <c r="U388" i="26" s="1"/>
  <c r="U389" i="26" s="1"/>
  <c r="U390" i="26" s="1"/>
  <c r="U391" i="26" s="1"/>
  <c r="U392" i="26" s="1"/>
  <c r="U393" i="26" s="1"/>
  <c r="U394" i="26" s="1"/>
  <c r="U395" i="26" s="1"/>
  <c r="U396" i="26" s="1"/>
  <c r="U397" i="26" s="1"/>
  <c r="U398" i="26" s="1"/>
  <c r="U399" i="26" s="1"/>
  <c r="Q370" i="26"/>
  <c r="Q371" i="26" s="1"/>
  <c r="Q372" i="26" s="1"/>
  <c r="Q373" i="26" s="1"/>
  <c r="Q374" i="26" s="1"/>
  <c r="Q375" i="26" s="1"/>
  <c r="Q376" i="26" s="1"/>
  <c r="Q377" i="26" s="1"/>
  <c r="Q378" i="26" s="1"/>
  <c r="Q379" i="26" s="1"/>
  <c r="Q380" i="26" s="1"/>
  <c r="Q381" i="26" s="1"/>
  <c r="Q382" i="26" s="1"/>
  <c r="Q383" i="26" s="1"/>
  <c r="Q384" i="26" s="1"/>
  <c r="Q385" i="26" s="1"/>
  <c r="Q386" i="26" s="1"/>
  <c r="Q387" i="26" s="1"/>
  <c r="Q388" i="26" s="1"/>
  <c r="Q389" i="26" s="1"/>
  <c r="Q390" i="26" s="1"/>
  <c r="Q391" i="26" s="1"/>
  <c r="Q392" i="26" s="1"/>
  <c r="Q393" i="26" s="1"/>
  <c r="Q394" i="26" s="1"/>
  <c r="Q395" i="26" s="1"/>
  <c r="Q396" i="26" s="1"/>
  <c r="Q397" i="26" s="1"/>
  <c r="Q398" i="26" s="1"/>
  <c r="Q399" i="26" s="1"/>
  <c r="AA369" i="26"/>
  <c r="AA370" i="26" s="1"/>
  <c r="AA371" i="26" s="1"/>
  <c r="AA372" i="26" s="1"/>
  <c r="AA373" i="26" s="1"/>
  <c r="AA374" i="26" s="1"/>
  <c r="AA375" i="26" s="1"/>
  <c r="AA376" i="26" s="1"/>
  <c r="AA377" i="26" s="1"/>
  <c r="AA378" i="26" s="1"/>
  <c r="AA379" i="26" s="1"/>
  <c r="AA380" i="26" s="1"/>
  <c r="AA381" i="26" s="1"/>
  <c r="AA382" i="26" s="1"/>
  <c r="AA383" i="26" s="1"/>
  <c r="AA384" i="26" s="1"/>
  <c r="AA385" i="26" s="1"/>
  <c r="AA386" i="26" s="1"/>
  <c r="AA387" i="26" s="1"/>
  <c r="AA388" i="26" s="1"/>
  <c r="AA389" i="26" s="1"/>
  <c r="AA390" i="26" s="1"/>
  <c r="AA391" i="26" s="1"/>
  <c r="AA392" i="26" s="1"/>
  <c r="AA393" i="26" s="1"/>
  <c r="AA394" i="26" s="1"/>
  <c r="AA395" i="26" s="1"/>
  <c r="AA396" i="26" s="1"/>
  <c r="AA397" i="26" s="1"/>
  <c r="AA398" i="26" s="1"/>
  <c r="AA399" i="26" s="1"/>
  <c r="Z369" i="26"/>
  <c r="Z370" i="26" s="1"/>
  <c r="Z371" i="26" s="1"/>
  <c r="Z372" i="26" s="1"/>
  <c r="Z373" i="26" s="1"/>
  <c r="Z374" i="26" s="1"/>
  <c r="Z375" i="26" s="1"/>
  <c r="Z376" i="26" s="1"/>
  <c r="Z377" i="26" s="1"/>
  <c r="Z378" i="26" s="1"/>
  <c r="Z379" i="26" s="1"/>
  <c r="Z380" i="26" s="1"/>
  <c r="Z381" i="26" s="1"/>
  <c r="Z382" i="26" s="1"/>
  <c r="Z383" i="26" s="1"/>
  <c r="Z384" i="26" s="1"/>
  <c r="Z385" i="26" s="1"/>
  <c r="Z386" i="26" s="1"/>
  <c r="Z387" i="26" s="1"/>
  <c r="Z388" i="26" s="1"/>
  <c r="Z389" i="26" s="1"/>
  <c r="Z390" i="26" s="1"/>
  <c r="Z391" i="26" s="1"/>
  <c r="Z392" i="26" s="1"/>
  <c r="Z393" i="26" s="1"/>
  <c r="Z394" i="26" s="1"/>
  <c r="Z395" i="26" s="1"/>
  <c r="Z396" i="26" s="1"/>
  <c r="Z397" i="26" s="1"/>
  <c r="Z398" i="26" s="1"/>
  <c r="Z399" i="26" s="1"/>
  <c r="Y369" i="26"/>
  <c r="X369" i="26"/>
  <c r="X370" i="26" s="1"/>
  <c r="X371" i="26" s="1"/>
  <c r="X372" i="26" s="1"/>
  <c r="X373" i="26" s="1"/>
  <c r="X374" i="26" s="1"/>
  <c r="W369" i="26"/>
  <c r="V369" i="26"/>
  <c r="V370" i="26" s="1"/>
  <c r="V371" i="26" s="1"/>
  <c r="V372" i="26" s="1"/>
  <c r="U369" i="26"/>
  <c r="T369" i="26"/>
  <c r="T370" i="26" s="1"/>
  <c r="T371" i="26" s="1"/>
  <c r="T372" i="26" s="1"/>
  <c r="T373" i="26" s="1"/>
  <c r="T374" i="26" s="1"/>
  <c r="T375" i="26" s="1"/>
  <c r="T376" i="26" s="1"/>
  <c r="T377" i="26" s="1"/>
  <c r="T378" i="26" s="1"/>
  <c r="T379" i="26" s="1"/>
  <c r="T380" i="26" s="1"/>
  <c r="T381" i="26" s="1"/>
  <c r="T382" i="26" s="1"/>
  <c r="T383" i="26" s="1"/>
  <c r="T384" i="26" s="1"/>
  <c r="T385" i="26" s="1"/>
  <c r="T386" i="26" s="1"/>
  <c r="T387" i="26" s="1"/>
  <c r="T388" i="26" s="1"/>
  <c r="T389" i="26" s="1"/>
  <c r="T390" i="26" s="1"/>
  <c r="T391" i="26" s="1"/>
  <c r="T392" i="26" s="1"/>
  <c r="T393" i="26" s="1"/>
  <c r="T394" i="26" s="1"/>
  <c r="T395" i="26" s="1"/>
  <c r="T396" i="26" s="1"/>
  <c r="T397" i="26" s="1"/>
  <c r="T398" i="26" s="1"/>
  <c r="T399" i="26" s="1"/>
  <c r="S369" i="26"/>
  <c r="S370" i="26" s="1"/>
  <c r="S371" i="26" s="1"/>
  <c r="S372" i="26" s="1"/>
  <c r="S373" i="26" s="1"/>
  <c r="R369" i="26"/>
  <c r="R370" i="26" s="1"/>
  <c r="Q369" i="26"/>
  <c r="U350" i="26"/>
  <c r="U351" i="26" s="1"/>
  <c r="U352" i="26" s="1"/>
  <c r="U353" i="26" s="1"/>
  <c r="U354" i="26" s="1"/>
  <c r="U355" i="26" s="1"/>
  <c r="U356" i="26" s="1"/>
  <c r="U357" i="26" s="1"/>
  <c r="U358" i="26" s="1"/>
  <c r="U359" i="26" s="1"/>
  <c r="U360" i="26" s="1"/>
  <c r="U361" i="26" s="1"/>
  <c r="U362" i="26" s="1"/>
  <c r="U363" i="26" s="1"/>
  <c r="U364" i="26" s="1"/>
  <c r="U365" i="26" s="1"/>
  <c r="U366" i="26" s="1"/>
  <c r="U367" i="26" s="1"/>
  <c r="U368" i="26" s="1"/>
  <c r="AA348" i="26"/>
  <c r="AA349" i="26" s="1"/>
  <c r="AA350" i="26" s="1"/>
  <c r="AA351" i="26" s="1"/>
  <c r="AA352" i="26" s="1"/>
  <c r="AA353" i="26" s="1"/>
  <c r="AA354" i="26" s="1"/>
  <c r="AA355" i="26" s="1"/>
  <c r="AA356" i="26" s="1"/>
  <c r="AA357" i="26" s="1"/>
  <c r="AA358" i="26" s="1"/>
  <c r="AA359" i="26" s="1"/>
  <c r="AA360" i="26" s="1"/>
  <c r="AA361" i="26" s="1"/>
  <c r="AA362" i="26" s="1"/>
  <c r="AA363" i="26" s="1"/>
  <c r="AA364" i="26" s="1"/>
  <c r="AA365" i="26" s="1"/>
  <c r="AA366" i="26" s="1"/>
  <c r="AA367" i="26" s="1"/>
  <c r="AA368" i="26" s="1"/>
  <c r="V347" i="26"/>
  <c r="V348" i="26" s="1"/>
  <c r="V349" i="26" s="1"/>
  <c r="V350" i="26" s="1"/>
  <c r="V351" i="26" s="1"/>
  <c r="V352" i="26" s="1"/>
  <c r="V353" i="26" s="1"/>
  <c r="V354" i="26" s="1"/>
  <c r="V355" i="26" s="1"/>
  <c r="V356" i="26" s="1"/>
  <c r="V357" i="26" s="1"/>
  <c r="V358" i="26" s="1"/>
  <c r="V359" i="26" s="1"/>
  <c r="V360" i="26" s="1"/>
  <c r="V361" i="26" s="1"/>
  <c r="V362" i="26" s="1"/>
  <c r="V363" i="26" s="1"/>
  <c r="V364" i="26" s="1"/>
  <c r="V365" i="26" s="1"/>
  <c r="V366" i="26" s="1"/>
  <c r="V367" i="26" s="1"/>
  <c r="V368" i="26" s="1"/>
  <c r="Y342" i="26"/>
  <c r="Y343" i="26" s="1"/>
  <c r="Y344" i="26" s="1"/>
  <c r="Y345" i="26" s="1"/>
  <c r="Y346" i="26" s="1"/>
  <c r="Y347" i="26" s="1"/>
  <c r="Y348" i="26" s="1"/>
  <c r="Y349" i="26" s="1"/>
  <c r="Y350" i="26" s="1"/>
  <c r="Y351" i="26" s="1"/>
  <c r="Y352" i="26" s="1"/>
  <c r="Y353" i="26" s="1"/>
  <c r="Y354" i="26" s="1"/>
  <c r="Y355" i="26" s="1"/>
  <c r="Y356" i="26" s="1"/>
  <c r="Y357" i="26" s="1"/>
  <c r="Y358" i="26" s="1"/>
  <c r="Y359" i="26" s="1"/>
  <c r="Y360" i="26" s="1"/>
  <c r="Y361" i="26" s="1"/>
  <c r="Y362" i="26" s="1"/>
  <c r="Y363" i="26" s="1"/>
  <c r="Y364" i="26" s="1"/>
  <c r="Y365" i="26" s="1"/>
  <c r="Y366" i="26" s="1"/>
  <c r="Y367" i="26" s="1"/>
  <c r="Y368" i="26" s="1"/>
  <c r="X341" i="26"/>
  <c r="X342" i="26" s="1"/>
  <c r="X343" i="26" s="1"/>
  <c r="X344" i="26" s="1"/>
  <c r="X345" i="26" s="1"/>
  <c r="X346" i="26" s="1"/>
  <c r="X347" i="26" s="1"/>
  <c r="X348" i="26" s="1"/>
  <c r="X349" i="26" s="1"/>
  <c r="X350" i="26" s="1"/>
  <c r="X351" i="26" s="1"/>
  <c r="X352" i="26" s="1"/>
  <c r="X353" i="26" s="1"/>
  <c r="X354" i="26" s="1"/>
  <c r="X355" i="26" s="1"/>
  <c r="X356" i="26" s="1"/>
  <c r="X357" i="26" s="1"/>
  <c r="X358" i="26" s="1"/>
  <c r="X359" i="26" s="1"/>
  <c r="X360" i="26" s="1"/>
  <c r="X361" i="26" s="1"/>
  <c r="X362" i="26" s="1"/>
  <c r="X363" i="26" s="1"/>
  <c r="X364" i="26" s="1"/>
  <c r="X365" i="26" s="1"/>
  <c r="X366" i="26" s="1"/>
  <c r="X367" i="26" s="1"/>
  <c r="X368" i="26" s="1"/>
  <c r="T341" i="26"/>
  <c r="T342" i="26" s="1"/>
  <c r="T343" i="26" s="1"/>
  <c r="T344" i="26" s="1"/>
  <c r="T345" i="26" s="1"/>
  <c r="T346" i="26" s="1"/>
  <c r="T347" i="26" s="1"/>
  <c r="T348" i="26" s="1"/>
  <c r="T349" i="26" s="1"/>
  <c r="T350" i="26" s="1"/>
  <c r="T351" i="26" s="1"/>
  <c r="T352" i="26" s="1"/>
  <c r="T353" i="26" s="1"/>
  <c r="T354" i="26" s="1"/>
  <c r="T355" i="26" s="1"/>
  <c r="T356" i="26" s="1"/>
  <c r="T357" i="26" s="1"/>
  <c r="T358" i="26" s="1"/>
  <c r="T359" i="26" s="1"/>
  <c r="T360" i="26" s="1"/>
  <c r="T361" i="26" s="1"/>
  <c r="T362" i="26" s="1"/>
  <c r="T363" i="26" s="1"/>
  <c r="T364" i="26" s="1"/>
  <c r="T365" i="26" s="1"/>
  <c r="T366" i="26" s="1"/>
  <c r="T367" i="26" s="1"/>
  <c r="T368" i="26" s="1"/>
  <c r="Y340" i="26"/>
  <c r="Y341" i="26" s="1"/>
  <c r="W340" i="26"/>
  <c r="W341" i="26" s="1"/>
  <c r="W342" i="26" s="1"/>
  <c r="W343" i="26" s="1"/>
  <c r="W344" i="26" s="1"/>
  <c r="W345" i="26" s="1"/>
  <c r="W346" i="26" s="1"/>
  <c r="W347" i="26" s="1"/>
  <c r="W348" i="26" s="1"/>
  <c r="W349" i="26" s="1"/>
  <c r="W350" i="26" s="1"/>
  <c r="W351" i="26" s="1"/>
  <c r="W352" i="26" s="1"/>
  <c r="W353" i="26" s="1"/>
  <c r="W354" i="26" s="1"/>
  <c r="W355" i="26" s="1"/>
  <c r="W356" i="26" s="1"/>
  <c r="W357" i="26" s="1"/>
  <c r="W358" i="26" s="1"/>
  <c r="W359" i="26" s="1"/>
  <c r="W360" i="26" s="1"/>
  <c r="W361" i="26" s="1"/>
  <c r="W362" i="26" s="1"/>
  <c r="W363" i="26" s="1"/>
  <c r="W364" i="26" s="1"/>
  <c r="W365" i="26" s="1"/>
  <c r="W366" i="26" s="1"/>
  <c r="W367" i="26" s="1"/>
  <c r="W368" i="26" s="1"/>
  <c r="Z339" i="26"/>
  <c r="Z340" i="26" s="1"/>
  <c r="Z341" i="26" s="1"/>
  <c r="Z342" i="26" s="1"/>
  <c r="Z343" i="26" s="1"/>
  <c r="Z344" i="26" s="1"/>
  <c r="Z345" i="26" s="1"/>
  <c r="Z346" i="26" s="1"/>
  <c r="Z347" i="26" s="1"/>
  <c r="Z348" i="26" s="1"/>
  <c r="Z349" i="26" s="1"/>
  <c r="Z350" i="26" s="1"/>
  <c r="Z351" i="26" s="1"/>
  <c r="Z352" i="26" s="1"/>
  <c r="Z353" i="26" s="1"/>
  <c r="Z354" i="26" s="1"/>
  <c r="Z355" i="26" s="1"/>
  <c r="Z356" i="26" s="1"/>
  <c r="Z357" i="26" s="1"/>
  <c r="Z358" i="26" s="1"/>
  <c r="Z359" i="26" s="1"/>
  <c r="Z360" i="26" s="1"/>
  <c r="Z361" i="26" s="1"/>
  <c r="Z362" i="26" s="1"/>
  <c r="Z363" i="26" s="1"/>
  <c r="Z364" i="26" s="1"/>
  <c r="Z365" i="26" s="1"/>
  <c r="Z366" i="26" s="1"/>
  <c r="Z367" i="26" s="1"/>
  <c r="Z368" i="26" s="1"/>
  <c r="V339" i="26"/>
  <c r="V340" i="26" s="1"/>
  <c r="V341" i="26" s="1"/>
  <c r="V342" i="26" s="1"/>
  <c r="V343" i="26" s="1"/>
  <c r="V344" i="26" s="1"/>
  <c r="V345" i="26" s="1"/>
  <c r="V346" i="26" s="1"/>
  <c r="U339" i="26"/>
  <c r="U340" i="26" s="1"/>
  <c r="U341" i="26" s="1"/>
  <c r="U342" i="26" s="1"/>
  <c r="U343" i="26" s="1"/>
  <c r="U344" i="26" s="1"/>
  <c r="U345" i="26" s="1"/>
  <c r="U346" i="26" s="1"/>
  <c r="U347" i="26" s="1"/>
  <c r="U348" i="26" s="1"/>
  <c r="U349" i="26" s="1"/>
  <c r="T339" i="26"/>
  <c r="T340" i="26" s="1"/>
  <c r="R339" i="26"/>
  <c r="R340" i="26" s="1"/>
  <c r="R341" i="26" s="1"/>
  <c r="R342" i="26" s="1"/>
  <c r="R343" i="26" s="1"/>
  <c r="R344" i="26" s="1"/>
  <c r="R345" i="26" s="1"/>
  <c r="R346" i="26" s="1"/>
  <c r="R347" i="26" s="1"/>
  <c r="R348" i="26" s="1"/>
  <c r="R349" i="26" s="1"/>
  <c r="R350" i="26" s="1"/>
  <c r="R351" i="26" s="1"/>
  <c r="R352" i="26" s="1"/>
  <c r="R353" i="26" s="1"/>
  <c r="R354" i="26" s="1"/>
  <c r="R355" i="26" s="1"/>
  <c r="R356" i="26" s="1"/>
  <c r="R357" i="26" s="1"/>
  <c r="R358" i="26" s="1"/>
  <c r="R359" i="26" s="1"/>
  <c r="R360" i="26" s="1"/>
  <c r="R361" i="26" s="1"/>
  <c r="R362" i="26" s="1"/>
  <c r="R363" i="26" s="1"/>
  <c r="R364" i="26" s="1"/>
  <c r="R365" i="26" s="1"/>
  <c r="R366" i="26" s="1"/>
  <c r="R367" i="26" s="1"/>
  <c r="R368" i="26" s="1"/>
  <c r="AA338" i="26"/>
  <c r="AA339" i="26" s="1"/>
  <c r="AA340" i="26" s="1"/>
  <c r="AA341" i="26" s="1"/>
  <c r="AA342" i="26" s="1"/>
  <c r="AA343" i="26" s="1"/>
  <c r="AA344" i="26" s="1"/>
  <c r="AA345" i="26" s="1"/>
  <c r="AA346" i="26" s="1"/>
  <c r="AA347" i="26" s="1"/>
  <c r="Z338" i="26"/>
  <c r="Y338" i="26"/>
  <c r="Y339" i="26" s="1"/>
  <c r="X338" i="26"/>
  <c r="X339" i="26" s="1"/>
  <c r="X340" i="26" s="1"/>
  <c r="W338" i="26"/>
  <c r="W339" i="26" s="1"/>
  <c r="V338" i="26"/>
  <c r="U338" i="26"/>
  <c r="T338" i="26"/>
  <c r="S338" i="26"/>
  <c r="S339" i="26" s="1"/>
  <c r="S340" i="26" s="1"/>
  <c r="S341" i="26" s="1"/>
  <c r="S342" i="26" s="1"/>
  <c r="S343" i="26" s="1"/>
  <c r="S344" i="26" s="1"/>
  <c r="S345" i="26" s="1"/>
  <c r="S346" i="26" s="1"/>
  <c r="S347" i="26" s="1"/>
  <c r="S348" i="26" s="1"/>
  <c r="S349" i="26" s="1"/>
  <c r="S350" i="26" s="1"/>
  <c r="S351" i="26" s="1"/>
  <c r="S352" i="26" s="1"/>
  <c r="S353" i="26" s="1"/>
  <c r="S354" i="26" s="1"/>
  <c r="S355" i="26" s="1"/>
  <c r="S356" i="26" s="1"/>
  <c r="S357" i="26" s="1"/>
  <c r="S358" i="26" s="1"/>
  <c r="S359" i="26" s="1"/>
  <c r="S360" i="26" s="1"/>
  <c r="S361" i="26" s="1"/>
  <c r="S362" i="26" s="1"/>
  <c r="S363" i="26" s="1"/>
  <c r="S364" i="26" s="1"/>
  <c r="S365" i="26" s="1"/>
  <c r="S366" i="26" s="1"/>
  <c r="S367" i="26" s="1"/>
  <c r="S368" i="26" s="1"/>
  <c r="R338" i="26"/>
  <c r="Q338" i="26"/>
  <c r="Q339" i="26" s="1"/>
  <c r="Q340" i="26" s="1"/>
  <c r="Q341" i="26" s="1"/>
  <c r="Q342" i="26" s="1"/>
  <c r="Q343" i="26" s="1"/>
  <c r="Q344" i="26" s="1"/>
  <c r="Q345" i="26" s="1"/>
  <c r="Q346" i="26" s="1"/>
  <c r="Q347" i="26" s="1"/>
  <c r="Q348" i="26" s="1"/>
  <c r="Q349" i="26" s="1"/>
  <c r="Q350" i="26" s="1"/>
  <c r="Q351" i="26" s="1"/>
  <c r="Q352" i="26" s="1"/>
  <c r="Q353" i="26" s="1"/>
  <c r="Q354" i="26" s="1"/>
  <c r="Q355" i="26" s="1"/>
  <c r="Q356" i="26" s="1"/>
  <c r="Q357" i="26" s="1"/>
  <c r="Q358" i="26" s="1"/>
  <c r="Q359" i="26" s="1"/>
  <c r="Q360" i="26" s="1"/>
  <c r="Q361" i="26" s="1"/>
  <c r="Q362" i="26" s="1"/>
  <c r="Q363" i="26" s="1"/>
  <c r="Q364" i="26" s="1"/>
  <c r="Q365" i="26" s="1"/>
  <c r="Q366" i="26" s="1"/>
  <c r="Q367" i="26" s="1"/>
  <c r="Q368" i="26" s="1"/>
  <c r="Z334" i="26"/>
  <c r="Z335" i="26" s="1"/>
  <c r="Z336" i="26" s="1"/>
  <c r="Z337" i="26" s="1"/>
  <c r="S332" i="26"/>
  <c r="S333" i="26" s="1"/>
  <c r="S334" i="26" s="1"/>
  <c r="S335" i="26" s="1"/>
  <c r="S336" i="26" s="1"/>
  <c r="S337" i="26" s="1"/>
  <c r="Y319" i="26"/>
  <c r="Y320" i="26" s="1"/>
  <c r="Y321" i="26" s="1"/>
  <c r="Y322" i="26" s="1"/>
  <c r="Y323" i="26" s="1"/>
  <c r="Y324" i="26" s="1"/>
  <c r="Y325" i="26" s="1"/>
  <c r="Y326" i="26" s="1"/>
  <c r="Y327" i="26" s="1"/>
  <c r="Y328" i="26" s="1"/>
  <c r="Y329" i="26" s="1"/>
  <c r="Y330" i="26" s="1"/>
  <c r="Y331" i="26" s="1"/>
  <c r="Y332" i="26" s="1"/>
  <c r="Y333" i="26" s="1"/>
  <c r="Y334" i="26" s="1"/>
  <c r="Y335" i="26" s="1"/>
  <c r="Y336" i="26" s="1"/>
  <c r="Y337" i="26" s="1"/>
  <c r="Y314" i="26"/>
  <c r="Y315" i="26" s="1"/>
  <c r="Y316" i="26" s="1"/>
  <c r="Y317" i="26" s="1"/>
  <c r="Y318" i="26" s="1"/>
  <c r="R313" i="26"/>
  <c r="R314" i="26" s="1"/>
  <c r="R315" i="26" s="1"/>
  <c r="R316" i="26" s="1"/>
  <c r="R317" i="26" s="1"/>
  <c r="R318" i="26" s="1"/>
  <c r="R319" i="26" s="1"/>
  <c r="R320" i="26" s="1"/>
  <c r="R321" i="26" s="1"/>
  <c r="R322" i="26" s="1"/>
  <c r="R323" i="26" s="1"/>
  <c r="R324" i="26" s="1"/>
  <c r="R325" i="26" s="1"/>
  <c r="R326" i="26" s="1"/>
  <c r="R327" i="26" s="1"/>
  <c r="R328" i="26" s="1"/>
  <c r="R329" i="26" s="1"/>
  <c r="R330" i="26" s="1"/>
  <c r="R331" i="26" s="1"/>
  <c r="R332" i="26" s="1"/>
  <c r="R333" i="26" s="1"/>
  <c r="R334" i="26" s="1"/>
  <c r="R335" i="26" s="1"/>
  <c r="R336" i="26" s="1"/>
  <c r="R337" i="26" s="1"/>
  <c r="T312" i="26"/>
  <c r="T313" i="26" s="1"/>
  <c r="T314" i="26" s="1"/>
  <c r="T315" i="26" s="1"/>
  <c r="T316" i="26" s="1"/>
  <c r="T317" i="26" s="1"/>
  <c r="T318" i="26" s="1"/>
  <c r="T319" i="26" s="1"/>
  <c r="T320" i="26" s="1"/>
  <c r="T321" i="26" s="1"/>
  <c r="T322" i="26" s="1"/>
  <c r="T323" i="26" s="1"/>
  <c r="T324" i="26" s="1"/>
  <c r="T325" i="26" s="1"/>
  <c r="T326" i="26" s="1"/>
  <c r="T327" i="26" s="1"/>
  <c r="T328" i="26" s="1"/>
  <c r="T329" i="26" s="1"/>
  <c r="T330" i="26" s="1"/>
  <c r="T331" i="26" s="1"/>
  <c r="T332" i="26" s="1"/>
  <c r="T333" i="26" s="1"/>
  <c r="T334" i="26" s="1"/>
  <c r="T335" i="26" s="1"/>
  <c r="T336" i="26" s="1"/>
  <c r="T337" i="26" s="1"/>
  <c r="V311" i="26"/>
  <c r="V312" i="26" s="1"/>
  <c r="V313" i="26" s="1"/>
  <c r="V314" i="26" s="1"/>
  <c r="V315" i="26" s="1"/>
  <c r="V316" i="26" s="1"/>
  <c r="V317" i="26" s="1"/>
  <c r="V318" i="26" s="1"/>
  <c r="V319" i="26" s="1"/>
  <c r="V320" i="26" s="1"/>
  <c r="V321" i="26" s="1"/>
  <c r="V322" i="26" s="1"/>
  <c r="V323" i="26" s="1"/>
  <c r="V324" i="26" s="1"/>
  <c r="V325" i="26" s="1"/>
  <c r="V326" i="26" s="1"/>
  <c r="V327" i="26" s="1"/>
  <c r="V328" i="26" s="1"/>
  <c r="V329" i="26" s="1"/>
  <c r="V330" i="26" s="1"/>
  <c r="V331" i="26" s="1"/>
  <c r="V332" i="26" s="1"/>
  <c r="V333" i="26" s="1"/>
  <c r="V334" i="26" s="1"/>
  <c r="V335" i="26" s="1"/>
  <c r="V336" i="26" s="1"/>
  <c r="V337" i="26" s="1"/>
  <c r="Y310" i="26"/>
  <c r="Y311" i="26" s="1"/>
  <c r="Y312" i="26" s="1"/>
  <c r="Y313" i="26" s="1"/>
  <c r="T310" i="26"/>
  <c r="T311" i="26" s="1"/>
  <c r="Q310" i="26"/>
  <c r="Q311" i="26" s="1"/>
  <c r="Q312" i="26" s="1"/>
  <c r="Q313" i="26" s="1"/>
  <c r="Q314" i="26" s="1"/>
  <c r="Q315" i="26" s="1"/>
  <c r="Q316" i="26" s="1"/>
  <c r="Q317" i="26" s="1"/>
  <c r="Q318" i="26" s="1"/>
  <c r="Q319" i="26" s="1"/>
  <c r="Q320" i="26" s="1"/>
  <c r="Q321" i="26" s="1"/>
  <c r="Q322" i="26" s="1"/>
  <c r="Q323" i="26" s="1"/>
  <c r="Q324" i="26" s="1"/>
  <c r="Q325" i="26" s="1"/>
  <c r="Q326" i="26" s="1"/>
  <c r="Q327" i="26" s="1"/>
  <c r="Q328" i="26" s="1"/>
  <c r="Q329" i="26" s="1"/>
  <c r="Q330" i="26" s="1"/>
  <c r="Q331" i="26" s="1"/>
  <c r="Q332" i="26" s="1"/>
  <c r="Q333" i="26" s="1"/>
  <c r="Q334" i="26" s="1"/>
  <c r="Q335" i="26" s="1"/>
  <c r="Q336" i="26" s="1"/>
  <c r="Q337" i="26" s="1"/>
  <c r="Z309" i="26"/>
  <c r="Z310" i="26" s="1"/>
  <c r="Z311" i="26" s="1"/>
  <c r="Z312" i="26" s="1"/>
  <c r="Z313" i="26" s="1"/>
  <c r="Z314" i="26" s="1"/>
  <c r="Z315" i="26" s="1"/>
  <c r="Z316" i="26" s="1"/>
  <c r="Z317" i="26" s="1"/>
  <c r="Z318" i="26" s="1"/>
  <c r="Z319" i="26" s="1"/>
  <c r="Z320" i="26" s="1"/>
  <c r="Z321" i="26" s="1"/>
  <c r="Z322" i="26" s="1"/>
  <c r="Z323" i="26" s="1"/>
  <c r="Z324" i="26" s="1"/>
  <c r="Z325" i="26" s="1"/>
  <c r="Z326" i="26" s="1"/>
  <c r="Z327" i="26" s="1"/>
  <c r="Z328" i="26" s="1"/>
  <c r="Z329" i="26" s="1"/>
  <c r="Z330" i="26" s="1"/>
  <c r="Z331" i="26" s="1"/>
  <c r="Z332" i="26" s="1"/>
  <c r="Z333" i="26" s="1"/>
  <c r="V309" i="26"/>
  <c r="V310" i="26" s="1"/>
  <c r="T309" i="26"/>
  <c r="R309" i="26"/>
  <c r="R310" i="26" s="1"/>
  <c r="R311" i="26" s="1"/>
  <c r="R312" i="26" s="1"/>
  <c r="AA308" i="26"/>
  <c r="AA309" i="26" s="1"/>
  <c r="AA310" i="26" s="1"/>
  <c r="AA311" i="26" s="1"/>
  <c r="AA312" i="26" s="1"/>
  <c r="AA313" i="26" s="1"/>
  <c r="AA314" i="26" s="1"/>
  <c r="AA315" i="26" s="1"/>
  <c r="AA316" i="26" s="1"/>
  <c r="AA317" i="26" s="1"/>
  <c r="AA318" i="26" s="1"/>
  <c r="AA319" i="26" s="1"/>
  <c r="AA320" i="26" s="1"/>
  <c r="AA321" i="26" s="1"/>
  <c r="AA322" i="26" s="1"/>
  <c r="AA323" i="26" s="1"/>
  <c r="AA324" i="26" s="1"/>
  <c r="AA325" i="26" s="1"/>
  <c r="AA326" i="26" s="1"/>
  <c r="AA327" i="26" s="1"/>
  <c r="AA328" i="26" s="1"/>
  <c r="AA329" i="26" s="1"/>
  <c r="AA330" i="26" s="1"/>
  <c r="AA331" i="26" s="1"/>
  <c r="AA332" i="26" s="1"/>
  <c r="AA333" i="26" s="1"/>
  <c r="AA334" i="26" s="1"/>
  <c r="AA335" i="26" s="1"/>
  <c r="AA336" i="26" s="1"/>
  <c r="AA337" i="26" s="1"/>
  <c r="Z308" i="26"/>
  <c r="Y308" i="26"/>
  <c r="Y309" i="26" s="1"/>
  <c r="X308" i="26"/>
  <c r="X309" i="26" s="1"/>
  <c r="X310" i="26" s="1"/>
  <c r="X311" i="26" s="1"/>
  <c r="X312" i="26" s="1"/>
  <c r="X313" i="26" s="1"/>
  <c r="X314" i="26" s="1"/>
  <c r="X315" i="26" s="1"/>
  <c r="X316" i="26" s="1"/>
  <c r="X317" i="26" s="1"/>
  <c r="X318" i="26" s="1"/>
  <c r="X319" i="26" s="1"/>
  <c r="X320" i="26" s="1"/>
  <c r="X321" i="26" s="1"/>
  <c r="X322" i="26" s="1"/>
  <c r="X323" i="26" s="1"/>
  <c r="X324" i="26" s="1"/>
  <c r="X325" i="26" s="1"/>
  <c r="X326" i="26" s="1"/>
  <c r="X327" i="26" s="1"/>
  <c r="X328" i="26" s="1"/>
  <c r="X329" i="26" s="1"/>
  <c r="X330" i="26" s="1"/>
  <c r="X331" i="26" s="1"/>
  <c r="X332" i="26" s="1"/>
  <c r="X333" i="26" s="1"/>
  <c r="X334" i="26" s="1"/>
  <c r="X335" i="26" s="1"/>
  <c r="X336" i="26" s="1"/>
  <c r="X337" i="26" s="1"/>
  <c r="W308" i="26"/>
  <c r="W309" i="26" s="1"/>
  <c r="W310" i="26" s="1"/>
  <c r="W311" i="26" s="1"/>
  <c r="W312" i="26" s="1"/>
  <c r="W313" i="26" s="1"/>
  <c r="W314" i="26" s="1"/>
  <c r="W315" i="26" s="1"/>
  <c r="W316" i="26" s="1"/>
  <c r="W317" i="26" s="1"/>
  <c r="W318" i="26" s="1"/>
  <c r="W319" i="26" s="1"/>
  <c r="W320" i="26" s="1"/>
  <c r="W321" i="26" s="1"/>
  <c r="W322" i="26" s="1"/>
  <c r="W323" i="26" s="1"/>
  <c r="W324" i="26" s="1"/>
  <c r="W325" i="26" s="1"/>
  <c r="W326" i="26" s="1"/>
  <c r="W327" i="26" s="1"/>
  <c r="W328" i="26" s="1"/>
  <c r="W329" i="26" s="1"/>
  <c r="W330" i="26" s="1"/>
  <c r="W331" i="26" s="1"/>
  <c r="W332" i="26" s="1"/>
  <c r="W333" i="26" s="1"/>
  <c r="W334" i="26" s="1"/>
  <c r="W335" i="26" s="1"/>
  <c r="W336" i="26" s="1"/>
  <c r="W337" i="26" s="1"/>
  <c r="V308" i="26"/>
  <c r="U308" i="26"/>
  <c r="U309" i="26" s="1"/>
  <c r="U310" i="26" s="1"/>
  <c r="U311" i="26" s="1"/>
  <c r="U312" i="26" s="1"/>
  <c r="U313" i="26" s="1"/>
  <c r="U314" i="26" s="1"/>
  <c r="U315" i="26" s="1"/>
  <c r="U316" i="26" s="1"/>
  <c r="U317" i="26" s="1"/>
  <c r="U318" i="26" s="1"/>
  <c r="U319" i="26" s="1"/>
  <c r="U320" i="26" s="1"/>
  <c r="U321" i="26" s="1"/>
  <c r="U322" i="26" s="1"/>
  <c r="U323" i="26" s="1"/>
  <c r="U324" i="26" s="1"/>
  <c r="U325" i="26" s="1"/>
  <c r="U326" i="26" s="1"/>
  <c r="U327" i="26" s="1"/>
  <c r="U328" i="26" s="1"/>
  <c r="U329" i="26" s="1"/>
  <c r="U330" i="26" s="1"/>
  <c r="U331" i="26" s="1"/>
  <c r="U332" i="26" s="1"/>
  <c r="U333" i="26" s="1"/>
  <c r="U334" i="26" s="1"/>
  <c r="U335" i="26" s="1"/>
  <c r="U336" i="26" s="1"/>
  <c r="U337" i="26" s="1"/>
  <c r="T308" i="26"/>
  <c r="S308" i="26"/>
  <c r="S309" i="26" s="1"/>
  <c r="S310" i="26" s="1"/>
  <c r="S311" i="26" s="1"/>
  <c r="S312" i="26" s="1"/>
  <c r="S313" i="26" s="1"/>
  <c r="S314" i="26" s="1"/>
  <c r="S315" i="26" s="1"/>
  <c r="S316" i="26" s="1"/>
  <c r="S317" i="26" s="1"/>
  <c r="S318" i="26" s="1"/>
  <c r="S319" i="26" s="1"/>
  <c r="S320" i="26" s="1"/>
  <c r="S321" i="26" s="1"/>
  <c r="S322" i="26" s="1"/>
  <c r="S323" i="26" s="1"/>
  <c r="S324" i="26" s="1"/>
  <c r="S325" i="26" s="1"/>
  <c r="S326" i="26" s="1"/>
  <c r="S327" i="26" s="1"/>
  <c r="S328" i="26" s="1"/>
  <c r="S329" i="26" s="1"/>
  <c r="S330" i="26" s="1"/>
  <c r="S331" i="26" s="1"/>
  <c r="R308" i="26"/>
  <c r="Q308" i="26"/>
  <c r="Q309" i="26" s="1"/>
  <c r="W288" i="26"/>
  <c r="W289" i="26" s="1"/>
  <c r="W290" i="26" s="1"/>
  <c r="W291" i="26" s="1"/>
  <c r="W292" i="26" s="1"/>
  <c r="W293" i="26" s="1"/>
  <c r="W294" i="26" s="1"/>
  <c r="W295" i="26" s="1"/>
  <c r="W296" i="26" s="1"/>
  <c r="W297" i="26" s="1"/>
  <c r="W298" i="26" s="1"/>
  <c r="W299" i="26" s="1"/>
  <c r="W300" i="26" s="1"/>
  <c r="W301" i="26" s="1"/>
  <c r="W302" i="26" s="1"/>
  <c r="W303" i="26" s="1"/>
  <c r="W304" i="26" s="1"/>
  <c r="W305" i="26" s="1"/>
  <c r="W306" i="26" s="1"/>
  <c r="W307" i="26" s="1"/>
  <c r="S284" i="26"/>
  <c r="S285" i="26" s="1"/>
  <c r="S286" i="26" s="1"/>
  <c r="S287" i="26" s="1"/>
  <c r="S288" i="26" s="1"/>
  <c r="S289" i="26" s="1"/>
  <c r="S290" i="26" s="1"/>
  <c r="S291" i="26" s="1"/>
  <c r="S292" i="26" s="1"/>
  <c r="S293" i="26" s="1"/>
  <c r="S294" i="26" s="1"/>
  <c r="S295" i="26" s="1"/>
  <c r="S296" i="26" s="1"/>
  <c r="S297" i="26" s="1"/>
  <c r="S298" i="26" s="1"/>
  <c r="S299" i="26" s="1"/>
  <c r="S300" i="26" s="1"/>
  <c r="S301" i="26" s="1"/>
  <c r="S302" i="26" s="1"/>
  <c r="S303" i="26" s="1"/>
  <c r="S304" i="26" s="1"/>
  <c r="S305" i="26" s="1"/>
  <c r="S306" i="26" s="1"/>
  <c r="S307" i="26" s="1"/>
  <c r="Y282" i="26"/>
  <c r="Y283" i="26" s="1"/>
  <c r="Y284" i="26" s="1"/>
  <c r="Y285" i="26" s="1"/>
  <c r="Y286" i="26" s="1"/>
  <c r="Y287" i="26" s="1"/>
  <c r="Y288" i="26" s="1"/>
  <c r="Y289" i="26" s="1"/>
  <c r="Y290" i="26" s="1"/>
  <c r="Y291" i="26" s="1"/>
  <c r="Y292" i="26" s="1"/>
  <c r="Y293" i="26" s="1"/>
  <c r="Y294" i="26" s="1"/>
  <c r="Y295" i="26" s="1"/>
  <c r="Y296" i="26" s="1"/>
  <c r="Y297" i="26" s="1"/>
  <c r="Y298" i="26" s="1"/>
  <c r="Y299" i="26" s="1"/>
  <c r="Y300" i="26" s="1"/>
  <c r="Y301" i="26" s="1"/>
  <c r="Y302" i="26" s="1"/>
  <c r="Y303" i="26" s="1"/>
  <c r="Y304" i="26" s="1"/>
  <c r="Y305" i="26" s="1"/>
  <c r="Y306" i="26" s="1"/>
  <c r="Y307" i="26" s="1"/>
  <c r="Q282" i="26"/>
  <c r="Q283" i="26" s="1"/>
  <c r="Q284" i="26" s="1"/>
  <c r="Q285" i="26" s="1"/>
  <c r="Q286" i="26" s="1"/>
  <c r="Q287" i="26" s="1"/>
  <c r="Q288" i="26" s="1"/>
  <c r="Q289" i="26" s="1"/>
  <c r="Q290" i="26" s="1"/>
  <c r="Q291" i="26" s="1"/>
  <c r="Q292" i="26" s="1"/>
  <c r="Q293" i="26" s="1"/>
  <c r="Q294" i="26" s="1"/>
  <c r="Q295" i="26" s="1"/>
  <c r="Q296" i="26" s="1"/>
  <c r="Q297" i="26" s="1"/>
  <c r="Q298" i="26" s="1"/>
  <c r="Q299" i="26" s="1"/>
  <c r="Q300" i="26" s="1"/>
  <c r="Q301" i="26" s="1"/>
  <c r="Q302" i="26" s="1"/>
  <c r="Q303" i="26" s="1"/>
  <c r="Q304" i="26" s="1"/>
  <c r="Q305" i="26" s="1"/>
  <c r="Q306" i="26" s="1"/>
  <c r="Q307" i="26" s="1"/>
  <c r="T281" i="26"/>
  <c r="T282" i="26" s="1"/>
  <c r="T283" i="26" s="1"/>
  <c r="T284" i="26" s="1"/>
  <c r="T285" i="26" s="1"/>
  <c r="T286" i="26" s="1"/>
  <c r="T287" i="26" s="1"/>
  <c r="T288" i="26" s="1"/>
  <c r="T289" i="26" s="1"/>
  <c r="T290" i="26" s="1"/>
  <c r="T291" i="26" s="1"/>
  <c r="T292" i="26" s="1"/>
  <c r="T293" i="26" s="1"/>
  <c r="T294" i="26" s="1"/>
  <c r="T295" i="26" s="1"/>
  <c r="T296" i="26" s="1"/>
  <c r="T297" i="26" s="1"/>
  <c r="T298" i="26" s="1"/>
  <c r="T299" i="26" s="1"/>
  <c r="T300" i="26" s="1"/>
  <c r="T301" i="26" s="1"/>
  <c r="T302" i="26" s="1"/>
  <c r="T303" i="26" s="1"/>
  <c r="T304" i="26" s="1"/>
  <c r="T305" i="26" s="1"/>
  <c r="T306" i="26" s="1"/>
  <c r="T307" i="26" s="1"/>
  <c r="W280" i="26"/>
  <c r="W281" i="26" s="1"/>
  <c r="W282" i="26" s="1"/>
  <c r="W283" i="26" s="1"/>
  <c r="W284" i="26" s="1"/>
  <c r="W285" i="26" s="1"/>
  <c r="W286" i="26" s="1"/>
  <c r="W287" i="26" s="1"/>
  <c r="W279" i="26"/>
  <c r="R279" i="26"/>
  <c r="R280" i="26" s="1"/>
  <c r="R281" i="26" s="1"/>
  <c r="R282" i="26" s="1"/>
  <c r="R283" i="26" s="1"/>
  <c r="R284" i="26" s="1"/>
  <c r="R285" i="26" s="1"/>
  <c r="R286" i="26" s="1"/>
  <c r="R287" i="26" s="1"/>
  <c r="R288" i="26" s="1"/>
  <c r="R289" i="26" s="1"/>
  <c r="R290" i="26" s="1"/>
  <c r="R291" i="26" s="1"/>
  <c r="R292" i="26" s="1"/>
  <c r="R293" i="26" s="1"/>
  <c r="R294" i="26" s="1"/>
  <c r="R295" i="26" s="1"/>
  <c r="R296" i="26" s="1"/>
  <c r="R297" i="26" s="1"/>
  <c r="R298" i="26" s="1"/>
  <c r="R299" i="26" s="1"/>
  <c r="R300" i="26" s="1"/>
  <c r="R301" i="26" s="1"/>
  <c r="R302" i="26" s="1"/>
  <c r="R303" i="26" s="1"/>
  <c r="R304" i="26" s="1"/>
  <c r="R305" i="26" s="1"/>
  <c r="R306" i="26" s="1"/>
  <c r="R307" i="26" s="1"/>
  <c r="Z278" i="26"/>
  <c r="Z279" i="26" s="1"/>
  <c r="Z280" i="26" s="1"/>
  <c r="Z281" i="26" s="1"/>
  <c r="Z282" i="26" s="1"/>
  <c r="Z283" i="26" s="1"/>
  <c r="Z284" i="26" s="1"/>
  <c r="Z285" i="26" s="1"/>
  <c r="Z286" i="26" s="1"/>
  <c r="Z287" i="26" s="1"/>
  <c r="Z288" i="26" s="1"/>
  <c r="Z289" i="26" s="1"/>
  <c r="Z290" i="26" s="1"/>
  <c r="Z291" i="26" s="1"/>
  <c r="Z292" i="26" s="1"/>
  <c r="Z293" i="26" s="1"/>
  <c r="Z294" i="26" s="1"/>
  <c r="Z295" i="26" s="1"/>
  <c r="Z296" i="26" s="1"/>
  <c r="Z297" i="26" s="1"/>
  <c r="Z298" i="26" s="1"/>
  <c r="Z299" i="26" s="1"/>
  <c r="Z300" i="26" s="1"/>
  <c r="Z301" i="26" s="1"/>
  <c r="Z302" i="26" s="1"/>
  <c r="Z303" i="26" s="1"/>
  <c r="Z304" i="26" s="1"/>
  <c r="Z305" i="26" s="1"/>
  <c r="Z306" i="26" s="1"/>
  <c r="Z307" i="26" s="1"/>
  <c r="W278" i="26"/>
  <c r="V278" i="26"/>
  <c r="V279" i="26" s="1"/>
  <c r="V280" i="26" s="1"/>
  <c r="V281" i="26" s="1"/>
  <c r="V282" i="26" s="1"/>
  <c r="V283" i="26" s="1"/>
  <c r="V284" i="26" s="1"/>
  <c r="V285" i="26" s="1"/>
  <c r="V286" i="26" s="1"/>
  <c r="V287" i="26" s="1"/>
  <c r="V288" i="26" s="1"/>
  <c r="V289" i="26" s="1"/>
  <c r="V290" i="26" s="1"/>
  <c r="V291" i="26" s="1"/>
  <c r="V292" i="26" s="1"/>
  <c r="V293" i="26" s="1"/>
  <c r="V294" i="26" s="1"/>
  <c r="V295" i="26" s="1"/>
  <c r="V296" i="26" s="1"/>
  <c r="V297" i="26" s="1"/>
  <c r="V298" i="26" s="1"/>
  <c r="V299" i="26" s="1"/>
  <c r="V300" i="26" s="1"/>
  <c r="V301" i="26" s="1"/>
  <c r="V302" i="26" s="1"/>
  <c r="V303" i="26" s="1"/>
  <c r="V304" i="26" s="1"/>
  <c r="V305" i="26" s="1"/>
  <c r="V306" i="26" s="1"/>
  <c r="V307" i="26" s="1"/>
  <c r="R278" i="26"/>
  <c r="AA277" i="26"/>
  <c r="AA278" i="26" s="1"/>
  <c r="AA279" i="26" s="1"/>
  <c r="AA280" i="26" s="1"/>
  <c r="AA281" i="26" s="1"/>
  <c r="AA282" i="26" s="1"/>
  <c r="AA283" i="26" s="1"/>
  <c r="AA284" i="26" s="1"/>
  <c r="AA285" i="26" s="1"/>
  <c r="AA286" i="26" s="1"/>
  <c r="AA287" i="26" s="1"/>
  <c r="AA288" i="26" s="1"/>
  <c r="AA289" i="26" s="1"/>
  <c r="AA290" i="26" s="1"/>
  <c r="AA291" i="26" s="1"/>
  <c r="AA292" i="26" s="1"/>
  <c r="AA293" i="26" s="1"/>
  <c r="AA294" i="26" s="1"/>
  <c r="AA295" i="26" s="1"/>
  <c r="AA296" i="26" s="1"/>
  <c r="AA297" i="26" s="1"/>
  <c r="AA298" i="26" s="1"/>
  <c r="AA299" i="26" s="1"/>
  <c r="AA300" i="26" s="1"/>
  <c r="AA301" i="26" s="1"/>
  <c r="AA302" i="26" s="1"/>
  <c r="AA303" i="26" s="1"/>
  <c r="AA304" i="26" s="1"/>
  <c r="AA305" i="26" s="1"/>
  <c r="AA306" i="26" s="1"/>
  <c r="AA307" i="26" s="1"/>
  <c r="Z277" i="26"/>
  <c r="Y277" i="26"/>
  <c r="Y278" i="26" s="1"/>
  <c r="Y279" i="26" s="1"/>
  <c r="Y280" i="26" s="1"/>
  <c r="Y281" i="26" s="1"/>
  <c r="X277" i="26"/>
  <c r="X278" i="26" s="1"/>
  <c r="X279" i="26" s="1"/>
  <c r="X280" i="26" s="1"/>
  <c r="X281" i="26" s="1"/>
  <c r="X282" i="26" s="1"/>
  <c r="X283" i="26" s="1"/>
  <c r="X284" i="26" s="1"/>
  <c r="X285" i="26" s="1"/>
  <c r="X286" i="26" s="1"/>
  <c r="X287" i="26" s="1"/>
  <c r="X288" i="26" s="1"/>
  <c r="X289" i="26" s="1"/>
  <c r="X290" i="26" s="1"/>
  <c r="X291" i="26" s="1"/>
  <c r="X292" i="26" s="1"/>
  <c r="X293" i="26" s="1"/>
  <c r="X294" i="26" s="1"/>
  <c r="X295" i="26" s="1"/>
  <c r="X296" i="26" s="1"/>
  <c r="X297" i="26" s="1"/>
  <c r="X298" i="26" s="1"/>
  <c r="X299" i="26" s="1"/>
  <c r="X300" i="26" s="1"/>
  <c r="X301" i="26" s="1"/>
  <c r="X302" i="26" s="1"/>
  <c r="X303" i="26" s="1"/>
  <c r="X304" i="26" s="1"/>
  <c r="X305" i="26" s="1"/>
  <c r="X306" i="26" s="1"/>
  <c r="X307" i="26" s="1"/>
  <c r="W277" i="26"/>
  <c r="V277" i="26"/>
  <c r="U277" i="26"/>
  <c r="U278" i="26" s="1"/>
  <c r="U279" i="26" s="1"/>
  <c r="U280" i="26" s="1"/>
  <c r="U281" i="26" s="1"/>
  <c r="U282" i="26" s="1"/>
  <c r="U283" i="26" s="1"/>
  <c r="U284" i="26" s="1"/>
  <c r="U285" i="26" s="1"/>
  <c r="U286" i="26" s="1"/>
  <c r="U287" i="26" s="1"/>
  <c r="U288" i="26" s="1"/>
  <c r="U289" i="26" s="1"/>
  <c r="U290" i="26" s="1"/>
  <c r="U291" i="26" s="1"/>
  <c r="U292" i="26" s="1"/>
  <c r="U293" i="26" s="1"/>
  <c r="U294" i="26" s="1"/>
  <c r="U295" i="26" s="1"/>
  <c r="U296" i="26" s="1"/>
  <c r="U297" i="26" s="1"/>
  <c r="U298" i="26" s="1"/>
  <c r="U299" i="26" s="1"/>
  <c r="U300" i="26" s="1"/>
  <c r="U301" i="26" s="1"/>
  <c r="U302" i="26" s="1"/>
  <c r="U303" i="26" s="1"/>
  <c r="U304" i="26" s="1"/>
  <c r="U305" i="26" s="1"/>
  <c r="U306" i="26" s="1"/>
  <c r="U307" i="26" s="1"/>
  <c r="T277" i="26"/>
  <c r="T278" i="26" s="1"/>
  <c r="T279" i="26" s="1"/>
  <c r="T280" i="26" s="1"/>
  <c r="S277" i="26"/>
  <c r="S278" i="26" s="1"/>
  <c r="S279" i="26" s="1"/>
  <c r="S280" i="26" s="1"/>
  <c r="S281" i="26" s="1"/>
  <c r="S282" i="26" s="1"/>
  <c r="S283" i="26" s="1"/>
  <c r="R277" i="26"/>
  <c r="Q277" i="26"/>
  <c r="Q278" i="26" s="1"/>
  <c r="Q279" i="26" s="1"/>
  <c r="Q280" i="26" s="1"/>
  <c r="Q281" i="26" s="1"/>
  <c r="V267" i="26"/>
  <c r="V268" i="26" s="1"/>
  <c r="V269" i="26" s="1"/>
  <c r="V270" i="26" s="1"/>
  <c r="V271" i="26" s="1"/>
  <c r="V272" i="26" s="1"/>
  <c r="V273" i="26" s="1"/>
  <c r="V274" i="26" s="1"/>
  <c r="V275" i="26" s="1"/>
  <c r="V276" i="26" s="1"/>
  <c r="X261" i="26"/>
  <c r="X262" i="26" s="1"/>
  <c r="X263" i="26" s="1"/>
  <c r="X264" i="26" s="1"/>
  <c r="X265" i="26" s="1"/>
  <c r="X266" i="26" s="1"/>
  <c r="X267" i="26" s="1"/>
  <c r="X268" i="26" s="1"/>
  <c r="X269" i="26" s="1"/>
  <c r="X270" i="26" s="1"/>
  <c r="X271" i="26" s="1"/>
  <c r="X272" i="26" s="1"/>
  <c r="X273" i="26" s="1"/>
  <c r="X274" i="26" s="1"/>
  <c r="X275" i="26" s="1"/>
  <c r="X276" i="26" s="1"/>
  <c r="Z255" i="26"/>
  <c r="Z256" i="26" s="1"/>
  <c r="Z257" i="26" s="1"/>
  <c r="Z258" i="26" s="1"/>
  <c r="Z259" i="26" s="1"/>
  <c r="Z260" i="26" s="1"/>
  <c r="Z261" i="26" s="1"/>
  <c r="Z262" i="26" s="1"/>
  <c r="Z263" i="26" s="1"/>
  <c r="Z264" i="26" s="1"/>
  <c r="Z265" i="26" s="1"/>
  <c r="Z266" i="26" s="1"/>
  <c r="Z267" i="26" s="1"/>
  <c r="Z268" i="26" s="1"/>
  <c r="Z269" i="26" s="1"/>
  <c r="Z270" i="26" s="1"/>
  <c r="Z271" i="26" s="1"/>
  <c r="Z272" i="26" s="1"/>
  <c r="Z273" i="26" s="1"/>
  <c r="Z274" i="26" s="1"/>
  <c r="Z275" i="26" s="1"/>
  <c r="Z276" i="26" s="1"/>
  <c r="Y253" i="26"/>
  <c r="Y254" i="26" s="1"/>
  <c r="Y255" i="26" s="1"/>
  <c r="Y256" i="26" s="1"/>
  <c r="Y257" i="26" s="1"/>
  <c r="Y258" i="26" s="1"/>
  <c r="Y259" i="26" s="1"/>
  <c r="Y260" i="26" s="1"/>
  <c r="Y261" i="26" s="1"/>
  <c r="Y262" i="26" s="1"/>
  <c r="Y263" i="26" s="1"/>
  <c r="Y264" i="26" s="1"/>
  <c r="Y265" i="26" s="1"/>
  <c r="Y266" i="26" s="1"/>
  <c r="Y267" i="26" s="1"/>
  <c r="Y268" i="26" s="1"/>
  <c r="Y269" i="26" s="1"/>
  <c r="Y270" i="26" s="1"/>
  <c r="Y271" i="26" s="1"/>
  <c r="Y272" i="26" s="1"/>
  <c r="Y273" i="26" s="1"/>
  <c r="Y274" i="26" s="1"/>
  <c r="Y275" i="26" s="1"/>
  <c r="Y276" i="26" s="1"/>
  <c r="X252" i="26"/>
  <c r="X253" i="26" s="1"/>
  <c r="X254" i="26" s="1"/>
  <c r="X255" i="26" s="1"/>
  <c r="X256" i="26" s="1"/>
  <c r="X257" i="26" s="1"/>
  <c r="X258" i="26" s="1"/>
  <c r="X259" i="26" s="1"/>
  <c r="X260" i="26" s="1"/>
  <c r="AA251" i="26"/>
  <c r="AA252" i="26" s="1"/>
  <c r="AA253" i="26" s="1"/>
  <c r="AA254" i="26" s="1"/>
  <c r="AA255" i="26" s="1"/>
  <c r="AA256" i="26" s="1"/>
  <c r="AA257" i="26" s="1"/>
  <c r="AA258" i="26" s="1"/>
  <c r="AA259" i="26" s="1"/>
  <c r="AA260" i="26" s="1"/>
  <c r="AA261" i="26" s="1"/>
  <c r="AA262" i="26" s="1"/>
  <c r="AA263" i="26" s="1"/>
  <c r="AA264" i="26" s="1"/>
  <c r="AA265" i="26" s="1"/>
  <c r="AA266" i="26" s="1"/>
  <c r="AA267" i="26" s="1"/>
  <c r="AA268" i="26" s="1"/>
  <c r="AA269" i="26" s="1"/>
  <c r="AA270" i="26" s="1"/>
  <c r="AA271" i="26" s="1"/>
  <c r="AA272" i="26" s="1"/>
  <c r="AA273" i="26" s="1"/>
  <c r="AA274" i="26" s="1"/>
  <c r="AA275" i="26" s="1"/>
  <c r="AA276" i="26" s="1"/>
  <c r="Y250" i="26"/>
  <c r="Y251" i="26" s="1"/>
  <c r="Y252" i="26" s="1"/>
  <c r="R250" i="26"/>
  <c r="R251" i="26" s="1"/>
  <c r="R252" i="26" s="1"/>
  <c r="R253" i="26" s="1"/>
  <c r="R254" i="26" s="1"/>
  <c r="R255" i="26" s="1"/>
  <c r="R256" i="26" s="1"/>
  <c r="R257" i="26" s="1"/>
  <c r="R258" i="26" s="1"/>
  <c r="R259" i="26" s="1"/>
  <c r="R260" i="26" s="1"/>
  <c r="R261" i="26" s="1"/>
  <c r="R262" i="26" s="1"/>
  <c r="R263" i="26" s="1"/>
  <c r="R264" i="26" s="1"/>
  <c r="R265" i="26" s="1"/>
  <c r="R266" i="26" s="1"/>
  <c r="R267" i="26" s="1"/>
  <c r="R268" i="26" s="1"/>
  <c r="R269" i="26" s="1"/>
  <c r="R270" i="26" s="1"/>
  <c r="R271" i="26" s="1"/>
  <c r="R272" i="26" s="1"/>
  <c r="R273" i="26" s="1"/>
  <c r="R274" i="26" s="1"/>
  <c r="R275" i="26" s="1"/>
  <c r="R276" i="26" s="1"/>
  <c r="Q250" i="26"/>
  <c r="Q251" i="26" s="1"/>
  <c r="Q252" i="26" s="1"/>
  <c r="Q253" i="26" s="1"/>
  <c r="Q254" i="26" s="1"/>
  <c r="Q255" i="26" s="1"/>
  <c r="Q256" i="26" s="1"/>
  <c r="Q257" i="26" s="1"/>
  <c r="Q258" i="26" s="1"/>
  <c r="Q259" i="26" s="1"/>
  <c r="Q260" i="26" s="1"/>
  <c r="Q261" i="26" s="1"/>
  <c r="Q262" i="26" s="1"/>
  <c r="Q263" i="26" s="1"/>
  <c r="Q264" i="26" s="1"/>
  <c r="Q265" i="26" s="1"/>
  <c r="Q266" i="26" s="1"/>
  <c r="Q267" i="26" s="1"/>
  <c r="Q268" i="26" s="1"/>
  <c r="Q269" i="26" s="1"/>
  <c r="Q270" i="26" s="1"/>
  <c r="Q271" i="26" s="1"/>
  <c r="Q272" i="26" s="1"/>
  <c r="Q273" i="26" s="1"/>
  <c r="Q274" i="26" s="1"/>
  <c r="Q275" i="26" s="1"/>
  <c r="Q276" i="26" s="1"/>
  <c r="Y249" i="26"/>
  <c r="Q249" i="26"/>
  <c r="Y248" i="26"/>
  <c r="X248" i="26"/>
  <c r="X249" i="26" s="1"/>
  <c r="X250" i="26" s="1"/>
  <c r="X251" i="26" s="1"/>
  <c r="W248" i="26"/>
  <c r="W249" i="26" s="1"/>
  <c r="W250" i="26" s="1"/>
  <c r="W251" i="26" s="1"/>
  <c r="W252" i="26" s="1"/>
  <c r="W253" i="26" s="1"/>
  <c r="W254" i="26" s="1"/>
  <c r="W255" i="26" s="1"/>
  <c r="W256" i="26" s="1"/>
  <c r="W257" i="26" s="1"/>
  <c r="W258" i="26" s="1"/>
  <c r="W259" i="26" s="1"/>
  <c r="W260" i="26" s="1"/>
  <c r="W261" i="26" s="1"/>
  <c r="W262" i="26" s="1"/>
  <c r="W263" i="26" s="1"/>
  <c r="W264" i="26" s="1"/>
  <c r="W265" i="26" s="1"/>
  <c r="W266" i="26" s="1"/>
  <c r="W267" i="26" s="1"/>
  <c r="W268" i="26" s="1"/>
  <c r="W269" i="26" s="1"/>
  <c r="W270" i="26" s="1"/>
  <c r="W271" i="26" s="1"/>
  <c r="W272" i="26" s="1"/>
  <c r="W273" i="26" s="1"/>
  <c r="W274" i="26" s="1"/>
  <c r="W275" i="26" s="1"/>
  <c r="W276" i="26" s="1"/>
  <c r="T248" i="26"/>
  <c r="T249" i="26" s="1"/>
  <c r="T250" i="26" s="1"/>
  <c r="T251" i="26" s="1"/>
  <c r="T252" i="26" s="1"/>
  <c r="T253" i="26" s="1"/>
  <c r="T254" i="26" s="1"/>
  <c r="T255" i="26" s="1"/>
  <c r="T256" i="26" s="1"/>
  <c r="T257" i="26" s="1"/>
  <c r="T258" i="26" s="1"/>
  <c r="T259" i="26" s="1"/>
  <c r="T260" i="26" s="1"/>
  <c r="T261" i="26" s="1"/>
  <c r="T262" i="26" s="1"/>
  <c r="T263" i="26" s="1"/>
  <c r="T264" i="26" s="1"/>
  <c r="T265" i="26" s="1"/>
  <c r="T266" i="26" s="1"/>
  <c r="T267" i="26" s="1"/>
  <c r="T268" i="26" s="1"/>
  <c r="T269" i="26" s="1"/>
  <c r="T270" i="26" s="1"/>
  <c r="T271" i="26" s="1"/>
  <c r="T272" i="26" s="1"/>
  <c r="T273" i="26" s="1"/>
  <c r="T274" i="26" s="1"/>
  <c r="T275" i="26" s="1"/>
  <c r="T276" i="26" s="1"/>
  <c r="Q248" i="26"/>
  <c r="AA247" i="26"/>
  <c r="AA248" i="26" s="1"/>
  <c r="AA249" i="26" s="1"/>
  <c r="AA250" i="26" s="1"/>
  <c r="Z247" i="26"/>
  <c r="Z248" i="26" s="1"/>
  <c r="Z249" i="26" s="1"/>
  <c r="Z250" i="26" s="1"/>
  <c r="Z251" i="26" s="1"/>
  <c r="Z252" i="26" s="1"/>
  <c r="Z253" i="26" s="1"/>
  <c r="Z254" i="26" s="1"/>
  <c r="Y247" i="26"/>
  <c r="X247" i="26"/>
  <c r="W247" i="26"/>
  <c r="V247" i="26"/>
  <c r="V248" i="26" s="1"/>
  <c r="V249" i="26" s="1"/>
  <c r="V250" i="26" s="1"/>
  <c r="V251" i="26" s="1"/>
  <c r="V252" i="26" s="1"/>
  <c r="V253" i="26" s="1"/>
  <c r="V254" i="26" s="1"/>
  <c r="V255" i="26" s="1"/>
  <c r="V256" i="26" s="1"/>
  <c r="V257" i="26" s="1"/>
  <c r="V258" i="26" s="1"/>
  <c r="V259" i="26" s="1"/>
  <c r="V260" i="26" s="1"/>
  <c r="V261" i="26" s="1"/>
  <c r="V262" i="26" s="1"/>
  <c r="V263" i="26" s="1"/>
  <c r="V264" i="26" s="1"/>
  <c r="V265" i="26" s="1"/>
  <c r="V266" i="26" s="1"/>
  <c r="U247" i="26"/>
  <c r="U248" i="26" s="1"/>
  <c r="U249" i="26" s="1"/>
  <c r="U250" i="26" s="1"/>
  <c r="U251" i="26" s="1"/>
  <c r="U252" i="26" s="1"/>
  <c r="U253" i="26" s="1"/>
  <c r="U254" i="26" s="1"/>
  <c r="U255" i="26" s="1"/>
  <c r="U256" i="26" s="1"/>
  <c r="U257" i="26" s="1"/>
  <c r="U258" i="26" s="1"/>
  <c r="U259" i="26" s="1"/>
  <c r="U260" i="26" s="1"/>
  <c r="U261" i="26" s="1"/>
  <c r="U262" i="26" s="1"/>
  <c r="U263" i="26" s="1"/>
  <c r="U264" i="26" s="1"/>
  <c r="U265" i="26" s="1"/>
  <c r="U266" i="26" s="1"/>
  <c r="U267" i="26" s="1"/>
  <c r="U268" i="26" s="1"/>
  <c r="U269" i="26" s="1"/>
  <c r="U270" i="26" s="1"/>
  <c r="U271" i="26" s="1"/>
  <c r="U272" i="26" s="1"/>
  <c r="U273" i="26" s="1"/>
  <c r="U274" i="26" s="1"/>
  <c r="U275" i="26" s="1"/>
  <c r="U276" i="26" s="1"/>
  <c r="T247" i="26"/>
  <c r="S247" i="26"/>
  <c r="S248" i="26" s="1"/>
  <c r="S249" i="26" s="1"/>
  <c r="S250" i="26" s="1"/>
  <c r="S251" i="26" s="1"/>
  <c r="S252" i="26" s="1"/>
  <c r="S253" i="26" s="1"/>
  <c r="S254" i="26" s="1"/>
  <c r="S255" i="26" s="1"/>
  <c r="S256" i="26" s="1"/>
  <c r="S257" i="26" s="1"/>
  <c r="S258" i="26" s="1"/>
  <c r="S259" i="26" s="1"/>
  <c r="S260" i="26" s="1"/>
  <c r="S261" i="26" s="1"/>
  <c r="S262" i="26" s="1"/>
  <c r="S263" i="26" s="1"/>
  <c r="S264" i="26" s="1"/>
  <c r="S265" i="26" s="1"/>
  <c r="S266" i="26" s="1"/>
  <c r="S267" i="26" s="1"/>
  <c r="S268" i="26" s="1"/>
  <c r="S269" i="26" s="1"/>
  <c r="S270" i="26" s="1"/>
  <c r="S271" i="26" s="1"/>
  <c r="S272" i="26" s="1"/>
  <c r="S273" i="26" s="1"/>
  <c r="S274" i="26" s="1"/>
  <c r="S275" i="26" s="1"/>
  <c r="S276" i="26" s="1"/>
  <c r="R247" i="26"/>
  <c r="R248" i="26" s="1"/>
  <c r="R249" i="26" s="1"/>
  <c r="Q247" i="26"/>
  <c r="U241" i="26"/>
  <c r="U242" i="26" s="1"/>
  <c r="U243" i="26" s="1"/>
  <c r="U244" i="26" s="1"/>
  <c r="U245" i="26" s="1"/>
  <c r="U246" i="26" s="1"/>
  <c r="Z230" i="26"/>
  <c r="Z231" i="26" s="1"/>
  <c r="Z232" i="26" s="1"/>
  <c r="Z233" i="26" s="1"/>
  <c r="Z234" i="26" s="1"/>
  <c r="Z235" i="26" s="1"/>
  <c r="Z236" i="26" s="1"/>
  <c r="Z237" i="26" s="1"/>
  <c r="Z238" i="26" s="1"/>
  <c r="Z239" i="26" s="1"/>
  <c r="Z240" i="26" s="1"/>
  <c r="Z241" i="26" s="1"/>
  <c r="Z242" i="26" s="1"/>
  <c r="Z243" i="26" s="1"/>
  <c r="Z244" i="26" s="1"/>
  <c r="Z245" i="26" s="1"/>
  <c r="Z246" i="26" s="1"/>
  <c r="S223" i="26"/>
  <c r="S224" i="26" s="1"/>
  <c r="S225" i="26" s="1"/>
  <c r="S226" i="26" s="1"/>
  <c r="S227" i="26" s="1"/>
  <c r="S228" i="26" s="1"/>
  <c r="S229" i="26" s="1"/>
  <c r="S230" i="26" s="1"/>
  <c r="S231" i="26" s="1"/>
  <c r="S232" i="26" s="1"/>
  <c r="S233" i="26" s="1"/>
  <c r="S234" i="26" s="1"/>
  <c r="S235" i="26" s="1"/>
  <c r="S236" i="26" s="1"/>
  <c r="S237" i="26" s="1"/>
  <c r="S238" i="26" s="1"/>
  <c r="S239" i="26" s="1"/>
  <c r="S240" i="26" s="1"/>
  <c r="S241" i="26" s="1"/>
  <c r="S242" i="26" s="1"/>
  <c r="S243" i="26" s="1"/>
  <c r="S244" i="26" s="1"/>
  <c r="S245" i="26" s="1"/>
  <c r="S246" i="26" s="1"/>
  <c r="S221" i="26"/>
  <c r="S222" i="26" s="1"/>
  <c r="S219" i="26"/>
  <c r="S220" i="26" s="1"/>
  <c r="R219" i="26"/>
  <c r="R220" i="26" s="1"/>
  <c r="R221" i="26" s="1"/>
  <c r="R222" i="26" s="1"/>
  <c r="R223" i="26" s="1"/>
  <c r="R224" i="26" s="1"/>
  <c r="R225" i="26" s="1"/>
  <c r="R226" i="26" s="1"/>
  <c r="R227" i="26" s="1"/>
  <c r="R228" i="26" s="1"/>
  <c r="R229" i="26" s="1"/>
  <c r="R230" i="26" s="1"/>
  <c r="R231" i="26" s="1"/>
  <c r="R232" i="26" s="1"/>
  <c r="R233" i="26" s="1"/>
  <c r="R234" i="26" s="1"/>
  <c r="R235" i="26" s="1"/>
  <c r="R236" i="26" s="1"/>
  <c r="R237" i="26" s="1"/>
  <c r="R238" i="26" s="1"/>
  <c r="R239" i="26" s="1"/>
  <c r="R240" i="26" s="1"/>
  <c r="R241" i="26" s="1"/>
  <c r="R242" i="26" s="1"/>
  <c r="R243" i="26" s="1"/>
  <c r="R244" i="26" s="1"/>
  <c r="R245" i="26" s="1"/>
  <c r="R246" i="26" s="1"/>
  <c r="T218" i="26"/>
  <c r="T219" i="26" s="1"/>
  <c r="T220" i="26" s="1"/>
  <c r="T221" i="26" s="1"/>
  <c r="T222" i="26" s="1"/>
  <c r="T223" i="26" s="1"/>
  <c r="T224" i="26" s="1"/>
  <c r="T225" i="26" s="1"/>
  <c r="T226" i="26" s="1"/>
  <c r="T227" i="26" s="1"/>
  <c r="T228" i="26" s="1"/>
  <c r="T229" i="26" s="1"/>
  <c r="T230" i="26" s="1"/>
  <c r="T231" i="26" s="1"/>
  <c r="T232" i="26" s="1"/>
  <c r="T233" i="26" s="1"/>
  <c r="T234" i="26" s="1"/>
  <c r="T235" i="26" s="1"/>
  <c r="T236" i="26" s="1"/>
  <c r="T237" i="26" s="1"/>
  <c r="T238" i="26" s="1"/>
  <c r="T239" i="26" s="1"/>
  <c r="T240" i="26" s="1"/>
  <c r="T241" i="26" s="1"/>
  <c r="T242" i="26" s="1"/>
  <c r="T243" i="26" s="1"/>
  <c r="T244" i="26" s="1"/>
  <c r="T245" i="26" s="1"/>
  <c r="T246" i="26" s="1"/>
  <c r="S218" i="26"/>
  <c r="R218" i="26"/>
  <c r="X217" i="26"/>
  <c r="X218" i="26" s="1"/>
  <c r="X219" i="26" s="1"/>
  <c r="X220" i="26" s="1"/>
  <c r="X221" i="26" s="1"/>
  <c r="X222" i="26" s="1"/>
  <c r="X223" i="26" s="1"/>
  <c r="X224" i="26" s="1"/>
  <c r="X225" i="26" s="1"/>
  <c r="X226" i="26" s="1"/>
  <c r="X227" i="26" s="1"/>
  <c r="X228" i="26" s="1"/>
  <c r="X229" i="26" s="1"/>
  <c r="X230" i="26" s="1"/>
  <c r="X231" i="26" s="1"/>
  <c r="X232" i="26" s="1"/>
  <c r="X233" i="26" s="1"/>
  <c r="X234" i="26" s="1"/>
  <c r="X235" i="26" s="1"/>
  <c r="X236" i="26" s="1"/>
  <c r="X237" i="26" s="1"/>
  <c r="X238" i="26" s="1"/>
  <c r="X239" i="26" s="1"/>
  <c r="X240" i="26" s="1"/>
  <c r="X241" i="26" s="1"/>
  <c r="X242" i="26" s="1"/>
  <c r="X243" i="26" s="1"/>
  <c r="X244" i="26" s="1"/>
  <c r="X245" i="26" s="1"/>
  <c r="X246" i="26" s="1"/>
  <c r="V217" i="26"/>
  <c r="V218" i="26" s="1"/>
  <c r="V219" i="26" s="1"/>
  <c r="V220" i="26" s="1"/>
  <c r="V221" i="26" s="1"/>
  <c r="V222" i="26" s="1"/>
  <c r="V223" i="26" s="1"/>
  <c r="V224" i="26" s="1"/>
  <c r="V225" i="26" s="1"/>
  <c r="V226" i="26" s="1"/>
  <c r="V227" i="26" s="1"/>
  <c r="V228" i="26" s="1"/>
  <c r="V229" i="26" s="1"/>
  <c r="V230" i="26" s="1"/>
  <c r="V231" i="26" s="1"/>
  <c r="V232" i="26" s="1"/>
  <c r="V233" i="26" s="1"/>
  <c r="V234" i="26" s="1"/>
  <c r="V235" i="26" s="1"/>
  <c r="V236" i="26" s="1"/>
  <c r="V237" i="26" s="1"/>
  <c r="V238" i="26" s="1"/>
  <c r="V239" i="26" s="1"/>
  <c r="V240" i="26" s="1"/>
  <c r="V241" i="26" s="1"/>
  <c r="V242" i="26" s="1"/>
  <c r="V243" i="26" s="1"/>
  <c r="V244" i="26" s="1"/>
  <c r="V245" i="26" s="1"/>
  <c r="V246" i="26" s="1"/>
  <c r="U217" i="26"/>
  <c r="U218" i="26" s="1"/>
  <c r="U219" i="26" s="1"/>
  <c r="U220" i="26" s="1"/>
  <c r="U221" i="26" s="1"/>
  <c r="U222" i="26" s="1"/>
  <c r="U223" i="26" s="1"/>
  <c r="U224" i="26" s="1"/>
  <c r="U225" i="26" s="1"/>
  <c r="U226" i="26" s="1"/>
  <c r="U227" i="26" s="1"/>
  <c r="U228" i="26" s="1"/>
  <c r="U229" i="26" s="1"/>
  <c r="U230" i="26" s="1"/>
  <c r="U231" i="26" s="1"/>
  <c r="U232" i="26" s="1"/>
  <c r="U233" i="26" s="1"/>
  <c r="U234" i="26" s="1"/>
  <c r="U235" i="26" s="1"/>
  <c r="U236" i="26" s="1"/>
  <c r="U237" i="26" s="1"/>
  <c r="U238" i="26" s="1"/>
  <c r="U239" i="26" s="1"/>
  <c r="U240" i="26" s="1"/>
  <c r="T217" i="26"/>
  <c r="AA216" i="26"/>
  <c r="AA217" i="26" s="1"/>
  <c r="AA218" i="26" s="1"/>
  <c r="AA219" i="26" s="1"/>
  <c r="AA220" i="26" s="1"/>
  <c r="AA221" i="26" s="1"/>
  <c r="AA222" i="26" s="1"/>
  <c r="AA223" i="26" s="1"/>
  <c r="AA224" i="26" s="1"/>
  <c r="AA225" i="26" s="1"/>
  <c r="AA226" i="26" s="1"/>
  <c r="AA227" i="26" s="1"/>
  <c r="AA228" i="26" s="1"/>
  <c r="AA229" i="26" s="1"/>
  <c r="AA230" i="26" s="1"/>
  <c r="AA231" i="26" s="1"/>
  <c r="AA232" i="26" s="1"/>
  <c r="AA233" i="26" s="1"/>
  <c r="AA234" i="26" s="1"/>
  <c r="AA235" i="26" s="1"/>
  <c r="AA236" i="26" s="1"/>
  <c r="AA237" i="26" s="1"/>
  <c r="AA238" i="26" s="1"/>
  <c r="AA239" i="26" s="1"/>
  <c r="AA240" i="26" s="1"/>
  <c r="AA241" i="26" s="1"/>
  <c r="AA242" i="26" s="1"/>
  <c r="AA243" i="26" s="1"/>
  <c r="AA244" i="26" s="1"/>
  <c r="AA245" i="26" s="1"/>
  <c r="AA246" i="26" s="1"/>
  <c r="Z216" i="26"/>
  <c r="Z217" i="26" s="1"/>
  <c r="Z218" i="26" s="1"/>
  <c r="Z219" i="26" s="1"/>
  <c r="Z220" i="26" s="1"/>
  <c r="Z221" i="26" s="1"/>
  <c r="Z222" i="26" s="1"/>
  <c r="Z223" i="26" s="1"/>
  <c r="Z224" i="26" s="1"/>
  <c r="Z225" i="26" s="1"/>
  <c r="Z226" i="26" s="1"/>
  <c r="Z227" i="26" s="1"/>
  <c r="Z228" i="26" s="1"/>
  <c r="Z229" i="26" s="1"/>
  <c r="Y216" i="26"/>
  <c r="Y217" i="26" s="1"/>
  <c r="Y218" i="26" s="1"/>
  <c r="Y219" i="26" s="1"/>
  <c r="Y220" i="26" s="1"/>
  <c r="Y221" i="26" s="1"/>
  <c r="Y222" i="26" s="1"/>
  <c r="Y223" i="26" s="1"/>
  <c r="Y224" i="26" s="1"/>
  <c r="Y225" i="26" s="1"/>
  <c r="Y226" i="26" s="1"/>
  <c r="Y227" i="26" s="1"/>
  <c r="Y228" i="26" s="1"/>
  <c r="Y229" i="26" s="1"/>
  <c r="Y230" i="26" s="1"/>
  <c r="Y231" i="26" s="1"/>
  <c r="Y232" i="26" s="1"/>
  <c r="Y233" i="26" s="1"/>
  <c r="Y234" i="26" s="1"/>
  <c r="Y235" i="26" s="1"/>
  <c r="Y236" i="26" s="1"/>
  <c r="Y237" i="26" s="1"/>
  <c r="Y238" i="26" s="1"/>
  <c r="Y239" i="26" s="1"/>
  <c r="Y240" i="26" s="1"/>
  <c r="Y241" i="26" s="1"/>
  <c r="Y242" i="26" s="1"/>
  <c r="Y243" i="26" s="1"/>
  <c r="Y244" i="26" s="1"/>
  <c r="Y245" i="26" s="1"/>
  <c r="Y246" i="26" s="1"/>
  <c r="X216" i="26"/>
  <c r="W216" i="26"/>
  <c r="W217" i="26" s="1"/>
  <c r="W218" i="26" s="1"/>
  <c r="W219" i="26" s="1"/>
  <c r="W220" i="26" s="1"/>
  <c r="W221" i="26" s="1"/>
  <c r="W222" i="26" s="1"/>
  <c r="W223" i="26" s="1"/>
  <c r="W224" i="26" s="1"/>
  <c r="W225" i="26" s="1"/>
  <c r="W226" i="26" s="1"/>
  <c r="W227" i="26" s="1"/>
  <c r="W228" i="26" s="1"/>
  <c r="W229" i="26" s="1"/>
  <c r="W230" i="26" s="1"/>
  <c r="W231" i="26" s="1"/>
  <c r="W232" i="26" s="1"/>
  <c r="W233" i="26" s="1"/>
  <c r="W234" i="26" s="1"/>
  <c r="W235" i="26" s="1"/>
  <c r="W236" i="26" s="1"/>
  <c r="W237" i="26" s="1"/>
  <c r="W238" i="26" s="1"/>
  <c r="W239" i="26" s="1"/>
  <c r="W240" i="26" s="1"/>
  <c r="W241" i="26" s="1"/>
  <c r="W242" i="26" s="1"/>
  <c r="W243" i="26" s="1"/>
  <c r="W244" i="26" s="1"/>
  <c r="W245" i="26" s="1"/>
  <c r="W246" i="26" s="1"/>
  <c r="V216" i="26"/>
  <c r="U216" i="26"/>
  <c r="T216" i="26"/>
  <c r="S216" i="26"/>
  <c r="S217" i="26" s="1"/>
  <c r="R216" i="26"/>
  <c r="R217" i="26" s="1"/>
  <c r="Q216" i="26"/>
  <c r="Q217" i="26" s="1"/>
  <c r="Q218" i="26" s="1"/>
  <c r="Q219" i="26" s="1"/>
  <c r="Q220" i="26" s="1"/>
  <c r="Q221" i="26" s="1"/>
  <c r="Q222" i="26" s="1"/>
  <c r="Q223" i="26" s="1"/>
  <c r="Q224" i="26" s="1"/>
  <c r="Q225" i="26" s="1"/>
  <c r="Q226" i="26" s="1"/>
  <c r="Q227" i="26" s="1"/>
  <c r="Q228" i="26" s="1"/>
  <c r="Q229" i="26" s="1"/>
  <c r="Q230" i="26" s="1"/>
  <c r="Q231" i="26" s="1"/>
  <c r="Q232" i="26" s="1"/>
  <c r="Q233" i="26" s="1"/>
  <c r="Q234" i="26" s="1"/>
  <c r="Q235" i="26" s="1"/>
  <c r="Q236" i="26" s="1"/>
  <c r="Q237" i="26" s="1"/>
  <c r="Q238" i="26" s="1"/>
  <c r="Q239" i="26" s="1"/>
  <c r="Q240" i="26" s="1"/>
  <c r="Q241" i="26" s="1"/>
  <c r="Q242" i="26" s="1"/>
  <c r="Q243" i="26" s="1"/>
  <c r="Q244" i="26" s="1"/>
  <c r="Q245" i="26" s="1"/>
  <c r="Q246" i="26" s="1"/>
  <c r="Z199" i="26"/>
  <c r="Z200" i="26" s="1"/>
  <c r="Z201" i="26" s="1"/>
  <c r="Z202" i="26" s="1"/>
  <c r="Z203" i="26" s="1"/>
  <c r="Z204" i="26" s="1"/>
  <c r="Z205" i="26" s="1"/>
  <c r="Z206" i="26" s="1"/>
  <c r="Z207" i="26" s="1"/>
  <c r="Z208" i="26" s="1"/>
  <c r="Z209" i="26" s="1"/>
  <c r="Z210" i="26" s="1"/>
  <c r="Z211" i="26" s="1"/>
  <c r="Z212" i="26" s="1"/>
  <c r="Z213" i="26" s="1"/>
  <c r="Z214" i="26" s="1"/>
  <c r="Z215" i="26" s="1"/>
  <c r="Z191" i="26"/>
  <c r="Z192" i="26" s="1"/>
  <c r="Z193" i="26" s="1"/>
  <c r="Z194" i="26" s="1"/>
  <c r="Z195" i="26" s="1"/>
  <c r="Z196" i="26" s="1"/>
  <c r="Z197" i="26" s="1"/>
  <c r="Z198" i="26" s="1"/>
  <c r="X189" i="26"/>
  <c r="X190" i="26" s="1"/>
  <c r="X191" i="26" s="1"/>
  <c r="X192" i="26" s="1"/>
  <c r="X193" i="26" s="1"/>
  <c r="X194" i="26" s="1"/>
  <c r="X195" i="26" s="1"/>
  <c r="X196" i="26" s="1"/>
  <c r="X197" i="26" s="1"/>
  <c r="X198" i="26" s="1"/>
  <c r="X199" i="26" s="1"/>
  <c r="X200" i="26" s="1"/>
  <c r="X201" i="26" s="1"/>
  <c r="X202" i="26" s="1"/>
  <c r="X203" i="26" s="1"/>
  <c r="X204" i="26" s="1"/>
  <c r="X205" i="26" s="1"/>
  <c r="X206" i="26" s="1"/>
  <c r="X207" i="26" s="1"/>
  <c r="X208" i="26" s="1"/>
  <c r="X209" i="26" s="1"/>
  <c r="X210" i="26" s="1"/>
  <c r="X211" i="26" s="1"/>
  <c r="X212" i="26" s="1"/>
  <c r="X213" i="26" s="1"/>
  <c r="X214" i="26" s="1"/>
  <c r="X215" i="26" s="1"/>
  <c r="S188" i="26"/>
  <c r="S189" i="26" s="1"/>
  <c r="S190" i="26" s="1"/>
  <c r="S191" i="26" s="1"/>
  <c r="S192" i="26" s="1"/>
  <c r="S193" i="26" s="1"/>
  <c r="S194" i="26" s="1"/>
  <c r="S195" i="26" s="1"/>
  <c r="S196" i="26" s="1"/>
  <c r="S197" i="26" s="1"/>
  <c r="S198" i="26" s="1"/>
  <c r="S199" i="26" s="1"/>
  <c r="S200" i="26" s="1"/>
  <c r="S201" i="26" s="1"/>
  <c r="S202" i="26" s="1"/>
  <c r="S203" i="26" s="1"/>
  <c r="S204" i="26" s="1"/>
  <c r="S205" i="26" s="1"/>
  <c r="S206" i="26" s="1"/>
  <c r="S207" i="26" s="1"/>
  <c r="S208" i="26" s="1"/>
  <c r="S209" i="26" s="1"/>
  <c r="S210" i="26" s="1"/>
  <c r="S211" i="26" s="1"/>
  <c r="S212" i="26" s="1"/>
  <c r="S213" i="26" s="1"/>
  <c r="S214" i="26" s="1"/>
  <c r="S215" i="26" s="1"/>
  <c r="Z186" i="26"/>
  <c r="Z187" i="26" s="1"/>
  <c r="Z188" i="26" s="1"/>
  <c r="Z189" i="26" s="1"/>
  <c r="Z190" i="26" s="1"/>
  <c r="Y186" i="26"/>
  <c r="Y187" i="26" s="1"/>
  <c r="Y188" i="26" s="1"/>
  <c r="Y189" i="26" s="1"/>
  <c r="Y190" i="26" s="1"/>
  <c r="Y191" i="26" s="1"/>
  <c r="Y192" i="26" s="1"/>
  <c r="Y193" i="26" s="1"/>
  <c r="Y194" i="26" s="1"/>
  <c r="Y195" i="26" s="1"/>
  <c r="Y196" i="26" s="1"/>
  <c r="Y197" i="26" s="1"/>
  <c r="Y198" i="26" s="1"/>
  <c r="Y199" i="26" s="1"/>
  <c r="Y200" i="26" s="1"/>
  <c r="Y201" i="26" s="1"/>
  <c r="Y202" i="26" s="1"/>
  <c r="Y203" i="26" s="1"/>
  <c r="Y204" i="26" s="1"/>
  <c r="Y205" i="26" s="1"/>
  <c r="Y206" i="26" s="1"/>
  <c r="Y207" i="26" s="1"/>
  <c r="Y208" i="26" s="1"/>
  <c r="Y209" i="26" s="1"/>
  <c r="Y210" i="26" s="1"/>
  <c r="Y211" i="26" s="1"/>
  <c r="Y212" i="26" s="1"/>
  <c r="Y213" i="26" s="1"/>
  <c r="Y214" i="26" s="1"/>
  <c r="Y215" i="26" s="1"/>
  <c r="X186" i="26"/>
  <c r="X187" i="26" s="1"/>
  <c r="X188" i="26" s="1"/>
  <c r="R186" i="26"/>
  <c r="R187" i="26" s="1"/>
  <c r="R188" i="26" s="1"/>
  <c r="R189" i="26" s="1"/>
  <c r="R190" i="26" s="1"/>
  <c r="R191" i="26" s="1"/>
  <c r="R192" i="26" s="1"/>
  <c r="R193" i="26" s="1"/>
  <c r="R194" i="26" s="1"/>
  <c r="R195" i="26" s="1"/>
  <c r="R196" i="26" s="1"/>
  <c r="R197" i="26" s="1"/>
  <c r="R198" i="26" s="1"/>
  <c r="R199" i="26" s="1"/>
  <c r="R200" i="26" s="1"/>
  <c r="R201" i="26" s="1"/>
  <c r="R202" i="26" s="1"/>
  <c r="R203" i="26" s="1"/>
  <c r="R204" i="26" s="1"/>
  <c r="R205" i="26" s="1"/>
  <c r="R206" i="26" s="1"/>
  <c r="R207" i="26" s="1"/>
  <c r="R208" i="26" s="1"/>
  <c r="R209" i="26" s="1"/>
  <c r="R210" i="26" s="1"/>
  <c r="R211" i="26" s="1"/>
  <c r="R212" i="26" s="1"/>
  <c r="R213" i="26" s="1"/>
  <c r="R214" i="26" s="1"/>
  <c r="R215" i="26" s="1"/>
  <c r="Q186" i="26"/>
  <c r="Q187" i="26" s="1"/>
  <c r="Q188" i="26" s="1"/>
  <c r="Q189" i="26" s="1"/>
  <c r="Q190" i="26" s="1"/>
  <c r="Q191" i="26" s="1"/>
  <c r="Q192" i="26" s="1"/>
  <c r="Q193" i="26" s="1"/>
  <c r="Q194" i="26" s="1"/>
  <c r="Q195" i="26" s="1"/>
  <c r="Q196" i="26" s="1"/>
  <c r="Q197" i="26" s="1"/>
  <c r="Q198" i="26" s="1"/>
  <c r="Q199" i="26" s="1"/>
  <c r="Q200" i="26" s="1"/>
  <c r="Q201" i="26" s="1"/>
  <c r="Q202" i="26" s="1"/>
  <c r="Q203" i="26" s="1"/>
  <c r="Q204" i="26" s="1"/>
  <c r="Q205" i="26" s="1"/>
  <c r="Q206" i="26" s="1"/>
  <c r="Q207" i="26" s="1"/>
  <c r="Q208" i="26" s="1"/>
  <c r="Q209" i="26" s="1"/>
  <c r="Q210" i="26" s="1"/>
  <c r="Q211" i="26" s="1"/>
  <c r="Q212" i="26" s="1"/>
  <c r="Q213" i="26" s="1"/>
  <c r="Q214" i="26" s="1"/>
  <c r="Q215" i="26" s="1"/>
  <c r="AA185" i="26"/>
  <c r="AA186" i="26" s="1"/>
  <c r="AA187" i="26" s="1"/>
  <c r="AA188" i="26" s="1"/>
  <c r="AA189" i="26" s="1"/>
  <c r="AA190" i="26" s="1"/>
  <c r="AA191" i="26" s="1"/>
  <c r="AA192" i="26" s="1"/>
  <c r="AA193" i="26" s="1"/>
  <c r="AA194" i="26" s="1"/>
  <c r="AA195" i="26" s="1"/>
  <c r="AA196" i="26" s="1"/>
  <c r="AA197" i="26" s="1"/>
  <c r="AA198" i="26" s="1"/>
  <c r="AA199" i="26" s="1"/>
  <c r="AA200" i="26" s="1"/>
  <c r="AA201" i="26" s="1"/>
  <c r="AA202" i="26" s="1"/>
  <c r="AA203" i="26" s="1"/>
  <c r="AA204" i="26" s="1"/>
  <c r="AA205" i="26" s="1"/>
  <c r="AA206" i="26" s="1"/>
  <c r="AA207" i="26" s="1"/>
  <c r="AA208" i="26" s="1"/>
  <c r="AA209" i="26" s="1"/>
  <c r="AA210" i="26" s="1"/>
  <c r="AA211" i="26" s="1"/>
  <c r="AA212" i="26" s="1"/>
  <c r="AA213" i="26" s="1"/>
  <c r="AA214" i="26" s="1"/>
  <c r="AA215" i="26" s="1"/>
  <c r="Z185" i="26"/>
  <c r="Y185" i="26"/>
  <c r="X185" i="26"/>
  <c r="W185" i="26"/>
  <c r="W186" i="26" s="1"/>
  <c r="W187" i="26" s="1"/>
  <c r="W188" i="26" s="1"/>
  <c r="W189" i="26" s="1"/>
  <c r="W190" i="26" s="1"/>
  <c r="W191" i="26" s="1"/>
  <c r="W192" i="26" s="1"/>
  <c r="W193" i="26" s="1"/>
  <c r="W194" i="26" s="1"/>
  <c r="W195" i="26" s="1"/>
  <c r="W196" i="26" s="1"/>
  <c r="W197" i="26" s="1"/>
  <c r="W198" i="26" s="1"/>
  <c r="W199" i="26" s="1"/>
  <c r="W200" i="26" s="1"/>
  <c r="W201" i="26" s="1"/>
  <c r="W202" i="26" s="1"/>
  <c r="W203" i="26" s="1"/>
  <c r="W204" i="26" s="1"/>
  <c r="W205" i="26" s="1"/>
  <c r="W206" i="26" s="1"/>
  <c r="W207" i="26" s="1"/>
  <c r="W208" i="26" s="1"/>
  <c r="W209" i="26" s="1"/>
  <c r="W210" i="26" s="1"/>
  <c r="W211" i="26" s="1"/>
  <c r="W212" i="26" s="1"/>
  <c r="W213" i="26" s="1"/>
  <c r="W214" i="26" s="1"/>
  <c r="W215" i="26" s="1"/>
  <c r="V185" i="26"/>
  <c r="V186" i="26" s="1"/>
  <c r="V187" i="26" s="1"/>
  <c r="V188" i="26" s="1"/>
  <c r="V189" i="26" s="1"/>
  <c r="V190" i="26" s="1"/>
  <c r="V191" i="26" s="1"/>
  <c r="V192" i="26" s="1"/>
  <c r="V193" i="26" s="1"/>
  <c r="V194" i="26" s="1"/>
  <c r="V195" i="26" s="1"/>
  <c r="V196" i="26" s="1"/>
  <c r="V197" i="26" s="1"/>
  <c r="V198" i="26" s="1"/>
  <c r="V199" i="26" s="1"/>
  <c r="V200" i="26" s="1"/>
  <c r="V201" i="26" s="1"/>
  <c r="V202" i="26" s="1"/>
  <c r="V203" i="26" s="1"/>
  <c r="V204" i="26" s="1"/>
  <c r="V205" i="26" s="1"/>
  <c r="V206" i="26" s="1"/>
  <c r="V207" i="26" s="1"/>
  <c r="V208" i="26" s="1"/>
  <c r="V209" i="26" s="1"/>
  <c r="V210" i="26" s="1"/>
  <c r="V211" i="26" s="1"/>
  <c r="V212" i="26" s="1"/>
  <c r="V213" i="26" s="1"/>
  <c r="V214" i="26" s="1"/>
  <c r="V215" i="26" s="1"/>
  <c r="U185" i="26"/>
  <c r="U186" i="26" s="1"/>
  <c r="U187" i="26" s="1"/>
  <c r="U188" i="26" s="1"/>
  <c r="U189" i="26" s="1"/>
  <c r="U190" i="26" s="1"/>
  <c r="U191" i="26" s="1"/>
  <c r="U192" i="26" s="1"/>
  <c r="U193" i="26" s="1"/>
  <c r="U194" i="26" s="1"/>
  <c r="U195" i="26" s="1"/>
  <c r="U196" i="26" s="1"/>
  <c r="U197" i="26" s="1"/>
  <c r="U198" i="26" s="1"/>
  <c r="U199" i="26" s="1"/>
  <c r="U200" i="26" s="1"/>
  <c r="U201" i="26" s="1"/>
  <c r="U202" i="26" s="1"/>
  <c r="U203" i="26" s="1"/>
  <c r="U204" i="26" s="1"/>
  <c r="U205" i="26" s="1"/>
  <c r="U206" i="26" s="1"/>
  <c r="U207" i="26" s="1"/>
  <c r="U208" i="26" s="1"/>
  <c r="U209" i="26" s="1"/>
  <c r="U210" i="26" s="1"/>
  <c r="U211" i="26" s="1"/>
  <c r="U212" i="26" s="1"/>
  <c r="U213" i="26" s="1"/>
  <c r="U214" i="26" s="1"/>
  <c r="U215" i="26" s="1"/>
  <c r="T185" i="26"/>
  <c r="T186" i="26" s="1"/>
  <c r="T187" i="26" s="1"/>
  <c r="T188" i="26" s="1"/>
  <c r="T189" i="26" s="1"/>
  <c r="T190" i="26" s="1"/>
  <c r="T191" i="26" s="1"/>
  <c r="T192" i="26" s="1"/>
  <c r="T193" i="26" s="1"/>
  <c r="T194" i="26" s="1"/>
  <c r="T195" i="26" s="1"/>
  <c r="T196" i="26" s="1"/>
  <c r="T197" i="26" s="1"/>
  <c r="T198" i="26" s="1"/>
  <c r="T199" i="26" s="1"/>
  <c r="T200" i="26" s="1"/>
  <c r="T201" i="26" s="1"/>
  <c r="T202" i="26" s="1"/>
  <c r="T203" i="26" s="1"/>
  <c r="T204" i="26" s="1"/>
  <c r="T205" i="26" s="1"/>
  <c r="T206" i="26" s="1"/>
  <c r="T207" i="26" s="1"/>
  <c r="T208" i="26" s="1"/>
  <c r="T209" i="26" s="1"/>
  <c r="T210" i="26" s="1"/>
  <c r="T211" i="26" s="1"/>
  <c r="T212" i="26" s="1"/>
  <c r="T213" i="26" s="1"/>
  <c r="T214" i="26" s="1"/>
  <c r="T215" i="26" s="1"/>
  <c r="S185" i="26"/>
  <c r="S186" i="26" s="1"/>
  <c r="S187" i="26" s="1"/>
  <c r="R185" i="26"/>
  <c r="Q185" i="26"/>
  <c r="W168" i="26"/>
  <c r="W169" i="26" s="1"/>
  <c r="W170" i="26" s="1"/>
  <c r="W171" i="26" s="1"/>
  <c r="W172" i="26" s="1"/>
  <c r="W173" i="26" s="1"/>
  <c r="W174" i="26" s="1"/>
  <c r="W175" i="26" s="1"/>
  <c r="W176" i="26" s="1"/>
  <c r="W177" i="26" s="1"/>
  <c r="W178" i="26" s="1"/>
  <c r="W179" i="26" s="1"/>
  <c r="W180" i="26" s="1"/>
  <c r="W181" i="26" s="1"/>
  <c r="W182" i="26" s="1"/>
  <c r="W183" i="26" s="1"/>
  <c r="W184" i="26" s="1"/>
  <c r="S164" i="26"/>
  <c r="S165" i="26" s="1"/>
  <c r="S166" i="26" s="1"/>
  <c r="S167" i="26" s="1"/>
  <c r="S168" i="26" s="1"/>
  <c r="S169" i="26" s="1"/>
  <c r="S170" i="26" s="1"/>
  <c r="S171" i="26" s="1"/>
  <c r="S172" i="26" s="1"/>
  <c r="S173" i="26" s="1"/>
  <c r="S174" i="26" s="1"/>
  <c r="S175" i="26" s="1"/>
  <c r="S176" i="26" s="1"/>
  <c r="S177" i="26" s="1"/>
  <c r="S178" i="26" s="1"/>
  <c r="S179" i="26" s="1"/>
  <c r="S180" i="26" s="1"/>
  <c r="S181" i="26" s="1"/>
  <c r="S182" i="26" s="1"/>
  <c r="S183" i="26" s="1"/>
  <c r="S184" i="26" s="1"/>
  <c r="V163" i="26"/>
  <c r="V164" i="26" s="1"/>
  <c r="V165" i="26" s="1"/>
  <c r="V166" i="26" s="1"/>
  <c r="V167" i="26" s="1"/>
  <c r="V168" i="26" s="1"/>
  <c r="V169" i="26" s="1"/>
  <c r="V170" i="26" s="1"/>
  <c r="V171" i="26" s="1"/>
  <c r="V172" i="26" s="1"/>
  <c r="V173" i="26" s="1"/>
  <c r="V174" i="26" s="1"/>
  <c r="V175" i="26" s="1"/>
  <c r="V176" i="26" s="1"/>
  <c r="V177" i="26" s="1"/>
  <c r="V178" i="26" s="1"/>
  <c r="V179" i="26" s="1"/>
  <c r="V180" i="26" s="1"/>
  <c r="V181" i="26" s="1"/>
  <c r="V182" i="26" s="1"/>
  <c r="V183" i="26" s="1"/>
  <c r="V184" i="26" s="1"/>
  <c r="Y162" i="26"/>
  <c r="Y163" i="26" s="1"/>
  <c r="Y164" i="26" s="1"/>
  <c r="Y165" i="26" s="1"/>
  <c r="Y166" i="26" s="1"/>
  <c r="Y167" i="26" s="1"/>
  <c r="Y168" i="26" s="1"/>
  <c r="Y169" i="26" s="1"/>
  <c r="Y170" i="26" s="1"/>
  <c r="Y171" i="26" s="1"/>
  <c r="Y172" i="26" s="1"/>
  <c r="Y173" i="26" s="1"/>
  <c r="Y174" i="26" s="1"/>
  <c r="Y175" i="26" s="1"/>
  <c r="Y176" i="26" s="1"/>
  <c r="Y177" i="26" s="1"/>
  <c r="Y178" i="26" s="1"/>
  <c r="Y179" i="26" s="1"/>
  <c r="Y180" i="26" s="1"/>
  <c r="Y181" i="26" s="1"/>
  <c r="Y182" i="26" s="1"/>
  <c r="Y183" i="26" s="1"/>
  <c r="Y184" i="26" s="1"/>
  <c r="W160" i="26"/>
  <c r="W161" i="26" s="1"/>
  <c r="W162" i="26" s="1"/>
  <c r="W163" i="26" s="1"/>
  <c r="W164" i="26" s="1"/>
  <c r="W165" i="26" s="1"/>
  <c r="W166" i="26" s="1"/>
  <c r="W167" i="26" s="1"/>
  <c r="Z159" i="26"/>
  <c r="Z160" i="26" s="1"/>
  <c r="Z161" i="26" s="1"/>
  <c r="Z162" i="26" s="1"/>
  <c r="Z163" i="26" s="1"/>
  <c r="Z164" i="26" s="1"/>
  <c r="Z165" i="26" s="1"/>
  <c r="Z166" i="26" s="1"/>
  <c r="Z167" i="26" s="1"/>
  <c r="Z168" i="26" s="1"/>
  <c r="Z169" i="26" s="1"/>
  <c r="Z170" i="26" s="1"/>
  <c r="Z171" i="26" s="1"/>
  <c r="Z172" i="26" s="1"/>
  <c r="Z173" i="26" s="1"/>
  <c r="Z174" i="26" s="1"/>
  <c r="Z175" i="26" s="1"/>
  <c r="Z176" i="26" s="1"/>
  <c r="Z177" i="26" s="1"/>
  <c r="Z178" i="26" s="1"/>
  <c r="Z179" i="26" s="1"/>
  <c r="Z180" i="26" s="1"/>
  <c r="Z181" i="26" s="1"/>
  <c r="Z182" i="26" s="1"/>
  <c r="Z183" i="26" s="1"/>
  <c r="Z184" i="26" s="1"/>
  <c r="R159" i="26"/>
  <c r="R160" i="26" s="1"/>
  <c r="R161" i="26" s="1"/>
  <c r="R162" i="26" s="1"/>
  <c r="R163" i="26" s="1"/>
  <c r="R164" i="26" s="1"/>
  <c r="R165" i="26" s="1"/>
  <c r="R166" i="26" s="1"/>
  <c r="R167" i="26" s="1"/>
  <c r="R168" i="26" s="1"/>
  <c r="R169" i="26" s="1"/>
  <c r="R170" i="26" s="1"/>
  <c r="R171" i="26" s="1"/>
  <c r="R172" i="26" s="1"/>
  <c r="R173" i="26" s="1"/>
  <c r="R174" i="26" s="1"/>
  <c r="R175" i="26" s="1"/>
  <c r="R176" i="26" s="1"/>
  <c r="R177" i="26" s="1"/>
  <c r="R178" i="26" s="1"/>
  <c r="R179" i="26" s="1"/>
  <c r="R180" i="26" s="1"/>
  <c r="R181" i="26" s="1"/>
  <c r="R182" i="26" s="1"/>
  <c r="R183" i="26" s="1"/>
  <c r="R184" i="26" s="1"/>
  <c r="U158" i="26"/>
  <c r="U159" i="26" s="1"/>
  <c r="U160" i="26" s="1"/>
  <c r="U161" i="26" s="1"/>
  <c r="U162" i="26" s="1"/>
  <c r="U163" i="26" s="1"/>
  <c r="U164" i="26" s="1"/>
  <c r="U165" i="26" s="1"/>
  <c r="U166" i="26" s="1"/>
  <c r="U167" i="26" s="1"/>
  <c r="U168" i="26" s="1"/>
  <c r="U169" i="26" s="1"/>
  <c r="U170" i="26" s="1"/>
  <c r="U171" i="26" s="1"/>
  <c r="U172" i="26" s="1"/>
  <c r="U173" i="26" s="1"/>
  <c r="U174" i="26" s="1"/>
  <c r="U175" i="26" s="1"/>
  <c r="U176" i="26" s="1"/>
  <c r="U177" i="26" s="1"/>
  <c r="U178" i="26" s="1"/>
  <c r="U179" i="26" s="1"/>
  <c r="U180" i="26" s="1"/>
  <c r="U181" i="26" s="1"/>
  <c r="U182" i="26" s="1"/>
  <c r="U183" i="26" s="1"/>
  <c r="U184" i="26" s="1"/>
  <c r="AA156" i="26"/>
  <c r="AA157" i="26" s="1"/>
  <c r="AA158" i="26" s="1"/>
  <c r="AA159" i="26" s="1"/>
  <c r="AA160" i="26" s="1"/>
  <c r="AA161" i="26" s="1"/>
  <c r="AA162" i="26" s="1"/>
  <c r="AA163" i="26" s="1"/>
  <c r="AA164" i="26" s="1"/>
  <c r="AA165" i="26" s="1"/>
  <c r="AA166" i="26" s="1"/>
  <c r="AA167" i="26" s="1"/>
  <c r="AA168" i="26" s="1"/>
  <c r="AA169" i="26" s="1"/>
  <c r="AA170" i="26" s="1"/>
  <c r="AA171" i="26" s="1"/>
  <c r="AA172" i="26" s="1"/>
  <c r="AA173" i="26" s="1"/>
  <c r="AA174" i="26" s="1"/>
  <c r="AA175" i="26" s="1"/>
  <c r="AA176" i="26" s="1"/>
  <c r="AA177" i="26" s="1"/>
  <c r="AA178" i="26" s="1"/>
  <c r="AA179" i="26" s="1"/>
  <c r="AA180" i="26" s="1"/>
  <c r="AA181" i="26" s="1"/>
  <c r="AA182" i="26" s="1"/>
  <c r="AA183" i="26" s="1"/>
  <c r="AA184" i="26" s="1"/>
  <c r="Z156" i="26"/>
  <c r="Z157" i="26" s="1"/>
  <c r="Z158" i="26" s="1"/>
  <c r="T156" i="26"/>
  <c r="T157" i="26" s="1"/>
  <c r="T158" i="26" s="1"/>
  <c r="T159" i="26" s="1"/>
  <c r="T160" i="26" s="1"/>
  <c r="T161" i="26" s="1"/>
  <c r="T162" i="26" s="1"/>
  <c r="T163" i="26" s="1"/>
  <c r="T164" i="26" s="1"/>
  <c r="T165" i="26" s="1"/>
  <c r="T166" i="26" s="1"/>
  <c r="T167" i="26" s="1"/>
  <c r="T168" i="26" s="1"/>
  <c r="T169" i="26" s="1"/>
  <c r="T170" i="26" s="1"/>
  <c r="T171" i="26" s="1"/>
  <c r="T172" i="26" s="1"/>
  <c r="T173" i="26" s="1"/>
  <c r="T174" i="26" s="1"/>
  <c r="T175" i="26" s="1"/>
  <c r="T176" i="26" s="1"/>
  <c r="T177" i="26" s="1"/>
  <c r="T178" i="26" s="1"/>
  <c r="T179" i="26" s="1"/>
  <c r="T180" i="26" s="1"/>
  <c r="T181" i="26" s="1"/>
  <c r="T182" i="26" s="1"/>
  <c r="T183" i="26" s="1"/>
  <c r="T184" i="26" s="1"/>
  <c r="S156" i="26"/>
  <c r="S157" i="26" s="1"/>
  <c r="S158" i="26" s="1"/>
  <c r="S159" i="26" s="1"/>
  <c r="S160" i="26" s="1"/>
  <c r="S161" i="26" s="1"/>
  <c r="S162" i="26" s="1"/>
  <c r="S163" i="26" s="1"/>
  <c r="R156" i="26"/>
  <c r="R157" i="26" s="1"/>
  <c r="R158" i="26" s="1"/>
  <c r="AA155" i="26"/>
  <c r="Z155" i="26"/>
  <c r="Y155" i="26"/>
  <c r="Y156" i="26" s="1"/>
  <c r="Y157" i="26" s="1"/>
  <c r="Y158" i="26" s="1"/>
  <c r="Y159" i="26" s="1"/>
  <c r="Y160" i="26" s="1"/>
  <c r="Y161" i="26" s="1"/>
  <c r="X155" i="26"/>
  <c r="X156" i="26" s="1"/>
  <c r="X157" i="26" s="1"/>
  <c r="X158" i="26" s="1"/>
  <c r="X159" i="26" s="1"/>
  <c r="X160" i="26" s="1"/>
  <c r="X161" i="26" s="1"/>
  <c r="X162" i="26" s="1"/>
  <c r="X163" i="26" s="1"/>
  <c r="X164" i="26" s="1"/>
  <c r="X165" i="26" s="1"/>
  <c r="X166" i="26" s="1"/>
  <c r="X167" i="26" s="1"/>
  <c r="X168" i="26" s="1"/>
  <c r="X169" i="26" s="1"/>
  <c r="X170" i="26" s="1"/>
  <c r="X171" i="26" s="1"/>
  <c r="X172" i="26" s="1"/>
  <c r="X173" i="26" s="1"/>
  <c r="X174" i="26" s="1"/>
  <c r="X175" i="26" s="1"/>
  <c r="X176" i="26" s="1"/>
  <c r="X177" i="26" s="1"/>
  <c r="X178" i="26" s="1"/>
  <c r="X179" i="26" s="1"/>
  <c r="X180" i="26" s="1"/>
  <c r="X181" i="26" s="1"/>
  <c r="X182" i="26" s="1"/>
  <c r="X183" i="26" s="1"/>
  <c r="X184" i="26" s="1"/>
  <c r="W155" i="26"/>
  <c r="W156" i="26" s="1"/>
  <c r="W157" i="26" s="1"/>
  <c r="W158" i="26" s="1"/>
  <c r="W159" i="26" s="1"/>
  <c r="V155" i="26"/>
  <c r="V156" i="26" s="1"/>
  <c r="V157" i="26" s="1"/>
  <c r="V158" i="26" s="1"/>
  <c r="V159" i="26" s="1"/>
  <c r="V160" i="26" s="1"/>
  <c r="V161" i="26" s="1"/>
  <c r="V162" i="26" s="1"/>
  <c r="U155" i="26"/>
  <c r="U156" i="26" s="1"/>
  <c r="U157" i="26" s="1"/>
  <c r="T155" i="26"/>
  <c r="S155" i="26"/>
  <c r="R155" i="26"/>
  <c r="Q155" i="26"/>
  <c r="Q156" i="26" s="1"/>
  <c r="Q157" i="26" s="1"/>
  <c r="Q158" i="26" s="1"/>
  <c r="Q159" i="26" s="1"/>
  <c r="Q160" i="26" s="1"/>
  <c r="Q161" i="26" s="1"/>
  <c r="Q162" i="26" s="1"/>
  <c r="Q163" i="26" s="1"/>
  <c r="Q164" i="26" s="1"/>
  <c r="Q165" i="26" s="1"/>
  <c r="Q166" i="26" s="1"/>
  <c r="Q167" i="26" s="1"/>
  <c r="Q168" i="26" s="1"/>
  <c r="Q169" i="26" s="1"/>
  <c r="Q170" i="26" s="1"/>
  <c r="Q171" i="26" s="1"/>
  <c r="Q172" i="26" s="1"/>
  <c r="Q173" i="26" s="1"/>
  <c r="Q174" i="26" s="1"/>
  <c r="Q175" i="26" s="1"/>
  <c r="Q176" i="26" s="1"/>
  <c r="Q177" i="26" s="1"/>
  <c r="Q178" i="26" s="1"/>
  <c r="Q179" i="26" s="1"/>
  <c r="Q180" i="26" s="1"/>
  <c r="Q181" i="26" s="1"/>
  <c r="Q182" i="26" s="1"/>
  <c r="Q183" i="26" s="1"/>
  <c r="Q184" i="26" s="1"/>
  <c r="X133" i="26"/>
  <c r="X134" i="26" s="1"/>
  <c r="X135" i="26" s="1"/>
  <c r="X136" i="26" s="1"/>
  <c r="X137" i="26" s="1"/>
  <c r="X138" i="26" s="1"/>
  <c r="X139" i="26" s="1"/>
  <c r="X140" i="26" s="1"/>
  <c r="X141" i="26" s="1"/>
  <c r="X142" i="26" s="1"/>
  <c r="X143" i="26" s="1"/>
  <c r="X144" i="26" s="1"/>
  <c r="X145" i="26" s="1"/>
  <c r="X146" i="26" s="1"/>
  <c r="X147" i="26" s="1"/>
  <c r="X148" i="26" s="1"/>
  <c r="X149" i="26" s="1"/>
  <c r="X150" i="26" s="1"/>
  <c r="X151" i="26" s="1"/>
  <c r="X152" i="26" s="1"/>
  <c r="X153" i="26" s="1"/>
  <c r="X154" i="26" s="1"/>
  <c r="AA132" i="26"/>
  <c r="AA133" i="26" s="1"/>
  <c r="AA134" i="26" s="1"/>
  <c r="AA135" i="26" s="1"/>
  <c r="AA136" i="26" s="1"/>
  <c r="AA137" i="26" s="1"/>
  <c r="AA138" i="26" s="1"/>
  <c r="AA139" i="26" s="1"/>
  <c r="AA140" i="26" s="1"/>
  <c r="AA141" i="26" s="1"/>
  <c r="AA142" i="26" s="1"/>
  <c r="AA143" i="26" s="1"/>
  <c r="AA144" i="26" s="1"/>
  <c r="AA145" i="26" s="1"/>
  <c r="AA146" i="26" s="1"/>
  <c r="AA147" i="26" s="1"/>
  <c r="AA148" i="26" s="1"/>
  <c r="AA149" i="26" s="1"/>
  <c r="AA150" i="26" s="1"/>
  <c r="AA151" i="26" s="1"/>
  <c r="AA152" i="26" s="1"/>
  <c r="AA153" i="26" s="1"/>
  <c r="AA154" i="26" s="1"/>
  <c r="V131" i="26"/>
  <c r="V132" i="26" s="1"/>
  <c r="V133" i="26" s="1"/>
  <c r="V134" i="26" s="1"/>
  <c r="V135" i="26" s="1"/>
  <c r="V136" i="26" s="1"/>
  <c r="V137" i="26" s="1"/>
  <c r="V138" i="26" s="1"/>
  <c r="V139" i="26" s="1"/>
  <c r="V140" i="26" s="1"/>
  <c r="V141" i="26" s="1"/>
  <c r="V142" i="26" s="1"/>
  <c r="V143" i="26" s="1"/>
  <c r="V144" i="26" s="1"/>
  <c r="V145" i="26" s="1"/>
  <c r="V146" i="26" s="1"/>
  <c r="V147" i="26" s="1"/>
  <c r="V148" i="26" s="1"/>
  <c r="V149" i="26" s="1"/>
  <c r="V150" i="26" s="1"/>
  <c r="V151" i="26" s="1"/>
  <c r="V152" i="26" s="1"/>
  <c r="V153" i="26" s="1"/>
  <c r="V154" i="26" s="1"/>
  <c r="W128" i="26"/>
  <c r="W129" i="26" s="1"/>
  <c r="W130" i="26" s="1"/>
  <c r="W131" i="26" s="1"/>
  <c r="W132" i="26" s="1"/>
  <c r="W133" i="26" s="1"/>
  <c r="W134" i="26" s="1"/>
  <c r="W135" i="26" s="1"/>
  <c r="W136" i="26" s="1"/>
  <c r="W137" i="26" s="1"/>
  <c r="W138" i="26" s="1"/>
  <c r="W139" i="26" s="1"/>
  <c r="W140" i="26" s="1"/>
  <c r="W141" i="26" s="1"/>
  <c r="W142" i="26" s="1"/>
  <c r="W143" i="26" s="1"/>
  <c r="W144" i="26" s="1"/>
  <c r="W145" i="26" s="1"/>
  <c r="W146" i="26" s="1"/>
  <c r="W147" i="26" s="1"/>
  <c r="W148" i="26" s="1"/>
  <c r="W149" i="26" s="1"/>
  <c r="W150" i="26" s="1"/>
  <c r="W151" i="26" s="1"/>
  <c r="W152" i="26" s="1"/>
  <c r="W153" i="26" s="1"/>
  <c r="W154" i="26" s="1"/>
  <c r="R127" i="26"/>
  <c r="R128" i="26" s="1"/>
  <c r="R129" i="26" s="1"/>
  <c r="R130" i="26" s="1"/>
  <c r="R131" i="26" s="1"/>
  <c r="R132" i="26" s="1"/>
  <c r="R133" i="26" s="1"/>
  <c r="R134" i="26" s="1"/>
  <c r="R135" i="26" s="1"/>
  <c r="R136" i="26" s="1"/>
  <c r="R137" i="26" s="1"/>
  <c r="R138" i="26" s="1"/>
  <c r="R139" i="26" s="1"/>
  <c r="R140" i="26" s="1"/>
  <c r="R141" i="26" s="1"/>
  <c r="R142" i="26" s="1"/>
  <c r="R143" i="26" s="1"/>
  <c r="R144" i="26" s="1"/>
  <c r="R145" i="26" s="1"/>
  <c r="R146" i="26" s="1"/>
  <c r="R147" i="26" s="1"/>
  <c r="R148" i="26" s="1"/>
  <c r="R149" i="26" s="1"/>
  <c r="R150" i="26" s="1"/>
  <c r="R151" i="26" s="1"/>
  <c r="R152" i="26" s="1"/>
  <c r="R153" i="26" s="1"/>
  <c r="R154" i="26" s="1"/>
  <c r="U126" i="26"/>
  <c r="U127" i="26" s="1"/>
  <c r="U128" i="26" s="1"/>
  <c r="U129" i="26" s="1"/>
  <c r="U130" i="26" s="1"/>
  <c r="U131" i="26" s="1"/>
  <c r="U132" i="26" s="1"/>
  <c r="U133" i="26" s="1"/>
  <c r="U134" i="26" s="1"/>
  <c r="U135" i="26" s="1"/>
  <c r="U136" i="26" s="1"/>
  <c r="U137" i="26" s="1"/>
  <c r="U138" i="26" s="1"/>
  <c r="U139" i="26" s="1"/>
  <c r="U140" i="26" s="1"/>
  <c r="U141" i="26" s="1"/>
  <c r="U142" i="26" s="1"/>
  <c r="U143" i="26" s="1"/>
  <c r="U144" i="26" s="1"/>
  <c r="U145" i="26" s="1"/>
  <c r="U146" i="26" s="1"/>
  <c r="U147" i="26" s="1"/>
  <c r="U148" i="26" s="1"/>
  <c r="U149" i="26" s="1"/>
  <c r="U150" i="26" s="1"/>
  <c r="U151" i="26" s="1"/>
  <c r="U152" i="26" s="1"/>
  <c r="U153" i="26" s="1"/>
  <c r="U154" i="26" s="1"/>
  <c r="Y125" i="26"/>
  <c r="Y126" i="26" s="1"/>
  <c r="Y127" i="26" s="1"/>
  <c r="Y128" i="26" s="1"/>
  <c r="Y129" i="26" s="1"/>
  <c r="Y130" i="26" s="1"/>
  <c r="Y131" i="26" s="1"/>
  <c r="Y132" i="26" s="1"/>
  <c r="Y133" i="26" s="1"/>
  <c r="Y134" i="26" s="1"/>
  <c r="Y135" i="26" s="1"/>
  <c r="Y136" i="26" s="1"/>
  <c r="Y137" i="26" s="1"/>
  <c r="Y138" i="26" s="1"/>
  <c r="Y139" i="26" s="1"/>
  <c r="Y140" i="26" s="1"/>
  <c r="Y141" i="26" s="1"/>
  <c r="Y142" i="26" s="1"/>
  <c r="Y143" i="26" s="1"/>
  <c r="Y144" i="26" s="1"/>
  <c r="Y145" i="26" s="1"/>
  <c r="Y146" i="26" s="1"/>
  <c r="Y147" i="26" s="1"/>
  <c r="Y148" i="26" s="1"/>
  <c r="Y149" i="26" s="1"/>
  <c r="Y150" i="26" s="1"/>
  <c r="Y151" i="26" s="1"/>
  <c r="Y152" i="26" s="1"/>
  <c r="Y153" i="26" s="1"/>
  <c r="Y154" i="26" s="1"/>
  <c r="X125" i="26"/>
  <c r="X126" i="26" s="1"/>
  <c r="X127" i="26" s="1"/>
  <c r="X128" i="26" s="1"/>
  <c r="X129" i="26" s="1"/>
  <c r="X130" i="26" s="1"/>
  <c r="X131" i="26" s="1"/>
  <c r="X132" i="26" s="1"/>
  <c r="W125" i="26"/>
  <c r="W126" i="26" s="1"/>
  <c r="W127" i="26" s="1"/>
  <c r="Q125" i="26"/>
  <c r="Q126" i="26" s="1"/>
  <c r="Q127" i="26" s="1"/>
  <c r="Q128" i="26" s="1"/>
  <c r="Q129" i="26" s="1"/>
  <c r="Q130" i="26" s="1"/>
  <c r="Q131" i="26" s="1"/>
  <c r="Q132" i="26" s="1"/>
  <c r="Q133" i="26" s="1"/>
  <c r="Q134" i="26" s="1"/>
  <c r="Q135" i="26" s="1"/>
  <c r="Q136" i="26" s="1"/>
  <c r="Q137" i="26" s="1"/>
  <c r="Q138" i="26" s="1"/>
  <c r="Q139" i="26" s="1"/>
  <c r="Q140" i="26" s="1"/>
  <c r="Q141" i="26" s="1"/>
  <c r="Q142" i="26" s="1"/>
  <c r="Q143" i="26" s="1"/>
  <c r="Q144" i="26" s="1"/>
  <c r="Q145" i="26" s="1"/>
  <c r="Q146" i="26" s="1"/>
  <c r="Q147" i="26" s="1"/>
  <c r="Q148" i="26" s="1"/>
  <c r="Q149" i="26" s="1"/>
  <c r="Q150" i="26" s="1"/>
  <c r="Q151" i="26" s="1"/>
  <c r="Q152" i="26" s="1"/>
  <c r="Q153" i="26" s="1"/>
  <c r="Q154" i="26" s="1"/>
  <c r="AA124" i="26"/>
  <c r="AA125" i="26" s="1"/>
  <c r="AA126" i="26" s="1"/>
  <c r="AA127" i="26" s="1"/>
  <c r="AA128" i="26" s="1"/>
  <c r="AA129" i="26" s="1"/>
  <c r="AA130" i="26" s="1"/>
  <c r="AA131" i="26" s="1"/>
  <c r="Z124" i="26"/>
  <c r="Z125" i="26" s="1"/>
  <c r="Z126" i="26" s="1"/>
  <c r="Z127" i="26" s="1"/>
  <c r="Z128" i="26" s="1"/>
  <c r="Z129" i="26" s="1"/>
  <c r="Z130" i="26" s="1"/>
  <c r="Z131" i="26" s="1"/>
  <c r="Z132" i="26" s="1"/>
  <c r="Z133" i="26" s="1"/>
  <c r="Z134" i="26" s="1"/>
  <c r="Z135" i="26" s="1"/>
  <c r="Z136" i="26" s="1"/>
  <c r="Z137" i="26" s="1"/>
  <c r="Z138" i="26" s="1"/>
  <c r="Z139" i="26" s="1"/>
  <c r="Z140" i="26" s="1"/>
  <c r="Z141" i="26" s="1"/>
  <c r="Z142" i="26" s="1"/>
  <c r="Z143" i="26" s="1"/>
  <c r="Z144" i="26" s="1"/>
  <c r="Z145" i="26" s="1"/>
  <c r="Z146" i="26" s="1"/>
  <c r="Z147" i="26" s="1"/>
  <c r="Z148" i="26" s="1"/>
  <c r="Z149" i="26" s="1"/>
  <c r="Z150" i="26" s="1"/>
  <c r="Z151" i="26" s="1"/>
  <c r="Z152" i="26" s="1"/>
  <c r="Z153" i="26" s="1"/>
  <c r="Z154" i="26" s="1"/>
  <c r="Y124" i="26"/>
  <c r="X124" i="26"/>
  <c r="W124" i="26"/>
  <c r="V124" i="26"/>
  <c r="V125" i="26" s="1"/>
  <c r="V126" i="26" s="1"/>
  <c r="V127" i="26" s="1"/>
  <c r="V128" i="26" s="1"/>
  <c r="V129" i="26" s="1"/>
  <c r="V130" i="26" s="1"/>
  <c r="U124" i="26"/>
  <c r="U125" i="26" s="1"/>
  <c r="T124" i="26"/>
  <c r="T125" i="26" s="1"/>
  <c r="T126" i="26" s="1"/>
  <c r="T127" i="26" s="1"/>
  <c r="T128" i="26" s="1"/>
  <c r="T129" i="26" s="1"/>
  <c r="T130" i="26" s="1"/>
  <c r="T131" i="26" s="1"/>
  <c r="T132" i="26" s="1"/>
  <c r="T133" i="26" s="1"/>
  <c r="T134" i="26" s="1"/>
  <c r="T135" i="26" s="1"/>
  <c r="T136" i="26" s="1"/>
  <c r="T137" i="26" s="1"/>
  <c r="T138" i="26" s="1"/>
  <c r="T139" i="26" s="1"/>
  <c r="T140" i="26" s="1"/>
  <c r="T141" i="26" s="1"/>
  <c r="T142" i="26" s="1"/>
  <c r="T143" i="26" s="1"/>
  <c r="T144" i="26" s="1"/>
  <c r="T145" i="26" s="1"/>
  <c r="T146" i="26" s="1"/>
  <c r="T147" i="26" s="1"/>
  <c r="T148" i="26" s="1"/>
  <c r="T149" i="26" s="1"/>
  <c r="T150" i="26" s="1"/>
  <c r="T151" i="26" s="1"/>
  <c r="T152" i="26" s="1"/>
  <c r="T153" i="26" s="1"/>
  <c r="T154" i="26" s="1"/>
  <c r="S124" i="26"/>
  <c r="S125" i="26" s="1"/>
  <c r="S126" i="26" s="1"/>
  <c r="S127" i="26" s="1"/>
  <c r="S128" i="26" s="1"/>
  <c r="S129" i="26" s="1"/>
  <c r="S130" i="26" s="1"/>
  <c r="S131" i="26" s="1"/>
  <c r="S132" i="26" s="1"/>
  <c r="S133" i="26" s="1"/>
  <c r="S134" i="26" s="1"/>
  <c r="S135" i="26" s="1"/>
  <c r="S136" i="26" s="1"/>
  <c r="S137" i="26" s="1"/>
  <c r="S138" i="26" s="1"/>
  <c r="S139" i="26" s="1"/>
  <c r="S140" i="26" s="1"/>
  <c r="S141" i="26" s="1"/>
  <c r="S142" i="26" s="1"/>
  <c r="S143" i="26" s="1"/>
  <c r="S144" i="26" s="1"/>
  <c r="S145" i="26" s="1"/>
  <c r="S146" i="26" s="1"/>
  <c r="S147" i="26" s="1"/>
  <c r="S148" i="26" s="1"/>
  <c r="S149" i="26" s="1"/>
  <c r="S150" i="26" s="1"/>
  <c r="S151" i="26" s="1"/>
  <c r="S152" i="26" s="1"/>
  <c r="S153" i="26" s="1"/>
  <c r="S154" i="26" s="1"/>
  <c r="R124" i="26"/>
  <c r="R125" i="26" s="1"/>
  <c r="R126" i="26" s="1"/>
  <c r="Q124" i="26"/>
  <c r="R111" i="26"/>
  <c r="R112" i="26" s="1"/>
  <c r="R113" i="26" s="1"/>
  <c r="R114" i="26" s="1"/>
  <c r="R115" i="26" s="1"/>
  <c r="R116" i="26" s="1"/>
  <c r="R117" i="26" s="1"/>
  <c r="R118" i="26" s="1"/>
  <c r="R119" i="26" s="1"/>
  <c r="R120" i="26" s="1"/>
  <c r="R121" i="26" s="1"/>
  <c r="R122" i="26" s="1"/>
  <c r="R123" i="26" s="1"/>
  <c r="T105" i="26"/>
  <c r="T106" i="26" s="1"/>
  <c r="T107" i="26" s="1"/>
  <c r="T108" i="26" s="1"/>
  <c r="T109" i="26" s="1"/>
  <c r="T110" i="26" s="1"/>
  <c r="T111" i="26" s="1"/>
  <c r="T112" i="26" s="1"/>
  <c r="T113" i="26" s="1"/>
  <c r="T114" i="26" s="1"/>
  <c r="T115" i="26" s="1"/>
  <c r="T116" i="26" s="1"/>
  <c r="T117" i="26" s="1"/>
  <c r="T118" i="26" s="1"/>
  <c r="T119" i="26" s="1"/>
  <c r="T120" i="26" s="1"/>
  <c r="T121" i="26" s="1"/>
  <c r="T122" i="26" s="1"/>
  <c r="T123" i="26" s="1"/>
  <c r="R103" i="26"/>
  <c r="R104" i="26" s="1"/>
  <c r="R105" i="26" s="1"/>
  <c r="R106" i="26" s="1"/>
  <c r="R107" i="26" s="1"/>
  <c r="R108" i="26" s="1"/>
  <c r="R109" i="26" s="1"/>
  <c r="R110" i="26" s="1"/>
  <c r="U102" i="26"/>
  <c r="U103" i="26" s="1"/>
  <c r="U104" i="26" s="1"/>
  <c r="U105" i="26" s="1"/>
  <c r="U106" i="26" s="1"/>
  <c r="U107" i="26" s="1"/>
  <c r="U108" i="26" s="1"/>
  <c r="U109" i="26" s="1"/>
  <c r="U110" i="26" s="1"/>
  <c r="U111" i="26" s="1"/>
  <c r="U112" i="26" s="1"/>
  <c r="U113" i="26" s="1"/>
  <c r="U114" i="26" s="1"/>
  <c r="U115" i="26" s="1"/>
  <c r="U116" i="26" s="1"/>
  <c r="U117" i="26" s="1"/>
  <c r="U118" i="26" s="1"/>
  <c r="U119" i="26" s="1"/>
  <c r="U120" i="26" s="1"/>
  <c r="U121" i="26" s="1"/>
  <c r="U122" i="26" s="1"/>
  <c r="U123" i="26" s="1"/>
  <c r="AA100" i="26"/>
  <c r="AA101" i="26" s="1"/>
  <c r="AA102" i="26" s="1"/>
  <c r="AA103" i="26" s="1"/>
  <c r="AA104" i="26" s="1"/>
  <c r="AA105" i="26" s="1"/>
  <c r="AA106" i="26" s="1"/>
  <c r="AA107" i="26" s="1"/>
  <c r="AA108" i="26" s="1"/>
  <c r="AA109" i="26" s="1"/>
  <c r="AA110" i="26" s="1"/>
  <c r="AA111" i="26" s="1"/>
  <c r="AA112" i="26" s="1"/>
  <c r="AA113" i="26" s="1"/>
  <c r="AA114" i="26" s="1"/>
  <c r="AA115" i="26" s="1"/>
  <c r="AA116" i="26" s="1"/>
  <c r="AA117" i="26" s="1"/>
  <c r="AA118" i="26" s="1"/>
  <c r="AA119" i="26" s="1"/>
  <c r="AA120" i="26" s="1"/>
  <c r="AA121" i="26" s="1"/>
  <c r="AA122" i="26" s="1"/>
  <c r="AA123" i="26" s="1"/>
  <c r="T97" i="26"/>
  <c r="T98" i="26" s="1"/>
  <c r="T99" i="26" s="1"/>
  <c r="T100" i="26" s="1"/>
  <c r="T101" i="26" s="1"/>
  <c r="T102" i="26" s="1"/>
  <c r="T103" i="26" s="1"/>
  <c r="T104" i="26" s="1"/>
  <c r="W96" i="26"/>
  <c r="W97" i="26" s="1"/>
  <c r="W98" i="26" s="1"/>
  <c r="W99" i="26" s="1"/>
  <c r="W100" i="26" s="1"/>
  <c r="W101" i="26" s="1"/>
  <c r="W102" i="26" s="1"/>
  <c r="W103" i="26" s="1"/>
  <c r="W104" i="26" s="1"/>
  <c r="W105" i="26" s="1"/>
  <c r="W106" i="26" s="1"/>
  <c r="W107" i="26" s="1"/>
  <c r="W108" i="26" s="1"/>
  <c r="W109" i="26" s="1"/>
  <c r="W110" i="26" s="1"/>
  <c r="W111" i="26" s="1"/>
  <c r="W112" i="26" s="1"/>
  <c r="W113" i="26" s="1"/>
  <c r="W114" i="26" s="1"/>
  <c r="W115" i="26" s="1"/>
  <c r="W116" i="26" s="1"/>
  <c r="W117" i="26" s="1"/>
  <c r="W118" i="26" s="1"/>
  <c r="W119" i="26" s="1"/>
  <c r="W120" i="26" s="1"/>
  <c r="W121" i="26" s="1"/>
  <c r="W122" i="26" s="1"/>
  <c r="W123" i="26" s="1"/>
  <c r="AA95" i="26"/>
  <c r="AA96" i="26" s="1"/>
  <c r="AA97" i="26" s="1"/>
  <c r="AA98" i="26" s="1"/>
  <c r="AA99" i="26" s="1"/>
  <c r="Z95" i="26"/>
  <c r="Z96" i="26" s="1"/>
  <c r="Z97" i="26" s="1"/>
  <c r="Z98" i="26" s="1"/>
  <c r="Z99" i="26" s="1"/>
  <c r="Z100" i="26" s="1"/>
  <c r="Z101" i="26" s="1"/>
  <c r="Z102" i="26" s="1"/>
  <c r="Z103" i="26" s="1"/>
  <c r="Z104" i="26" s="1"/>
  <c r="Z105" i="26" s="1"/>
  <c r="Z106" i="26" s="1"/>
  <c r="Z107" i="26" s="1"/>
  <c r="Z108" i="26" s="1"/>
  <c r="Z109" i="26" s="1"/>
  <c r="Z110" i="26" s="1"/>
  <c r="Z111" i="26" s="1"/>
  <c r="Z112" i="26" s="1"/>
  <c r="Z113" i="26" s="1"/>
  <c r="Z114" i="26" s="1"/>
  <c r="Z115" i="26" s="1"/>
  <c r="Z116" i="26" s="1"/>
  <c r="Z117" i="26" s="1"/>
  <c r="Z118" i="26" s="1"/>
  <c r="Z119" i="26" s="1"/>
  <c r="Z120" i="26" s="1"/>
  <c r="Z121" i="26" s="1"/>
  <c r="Z122" i="26" s="1"/>
  <c r="Z123" i="26" s="1"/>
  <c r="Y95" i="26"/>
  <c r="Y96" i="26" s="1"/>
  <c r="Y97" i="26" s="1"/>
  <c r="Y98" i="26" s="1"/>
  <c r="Y99" i="26" s="1"/>
  <c r="Y100" i="26" s="1"/>
  <c r="Y101" i="26" s="1"/>
  <c r="Y102" i="26" s="1"/>
  <c r="Y103" i="26" s="1"/>
  <c r="Y104" i="26" s="1"/>
  <c r="Y105" i="26" s="1"/>
  <c r="Y106" i="26" s="1"/>
  <c r="Y107" i="26" s="1"/>
  <c r="Y108" i="26" s="1"/>
  <c r="Y109" i="26" s="1"/>
  <c r="Y110" i="26" s="1"/>
  <c r="Y111" i="26" s="1"/>
  <c r="Y112" i="26" s="1"/>
  <c r="Y113" i="26" s="1"/>
  <c r="Y114" i="26" s="1"/>
  <c r="Y115" i="26" s="1"/>
  <c r="Y116" i="26" s="1"/>
  <c r="Y117" i="26" s="1"/>
  <c r="Y118" i="26" s="1"/>
  <c r="Y119" i="26" s="1"/>
  <c r="Y120" i="26" s="1"/>
  <c r="Y121" i="26" s="1"/>
  <c r="Y122" i="26" s="1"/>
  <c r="Y123" i="26" s="1"/>
  <c r="S95" i="26"/>
  <c r="S96" i="26" s="1"/>
  <c r="S97" i="26" s="1"/>
  <c r="S98" i="26" s="1"/>
  <c r="S99" i="26" s="1"/>
  <c r="S100" i="26" s="1"/>
  <c r="S101" i="26" s="1"/>
  <c r="S102" i="26" s="1"/>
  <c r="S103" i="26" s="1"/>
  <c r="S104" i="26" s="1"/>
  <c r="S105" i="26" s="1"/>
  <c r="S106" i="26" s="1"/>
  <c r="S107" i="26" s="1"/>
  <c r="S108" i="26" s="1"/>
  <c r="S109" i="26" s="1"/>
  <c r="S110" i="26" s="1"/>
  <c r="S111" i="26" s="1"/>
  <c r="S112" i="26" s="1"/>
  <c r="S113" i="26" s="1"/>
  <c r="S114" i="26" s="1"/>
  <c r="S115" i="26" s="1"/>
  <c r="S116" i="26" s="1"/>
  <c r="S117" i="26" s="1"/>
  <c r="S118" i="26" s="1"/>
  <c r="S119" i="26" s="1"/>
  <c r="S120" i="26" s="1"/>
  <c r="S121" i="26" s="1"/>
  <c r="S122" i="26" s="1"/>
  <c r="S123" i="26" s="1"/>
  <c r="R95" i="26"/>
  <c r="R96" i="26" s="1"/>
  <c r="R97" i="26" s="1"/>
  <c r="R98" i="26" s="1"/>
  <c r="R99" i="26" s="1"/>
  <c r="R100" i="26" s="1"/>
  <c r="R101" i="26" s="1"/>
  <c r="R102" i="26" s="1"/>
  <c r="Q95" i="26"/>
  <c r="Q96" i="26" s="1"/>
  <c r="Q97" i="26" s="1"/>
  <c r="Q98" i="26" s="1"/>
  <c r="Q99" i="26" s="1"/>
  <c r="Q100" i="26" s="1"/>
  <c r="Q101" i="26" s="1"/>
  <c r="Q102" i="26" s="1"/>
  <c r="Q103" i="26" s="1"/>
  <c r="Q104" i="26" s="1"/>
  <c r="Q105" i="26" s="1"/>
  <c r="Q106" i="26" s="1"/>
  <c r="Q107" i="26" s="1"/>
  <c r="Q108" i="26" s="1"/>
  <c r="Q109" i="26" s="1"/>
  <c r="Q110" i="26" s="1"/>
  <c r="Q111" i="26" s="1"/>
  <c r="Q112" i="26" s="1"/>
  <c r="Q113" i="26" s="1"/>
  <c r="Q114" i="26" s="1"/>
  <c r="Q115" i="26" s="1"/>
  <c r="Q116" i="26" s="1"/>
  <c r="Q117" i="26" s="1"/>
  <c r="Q118" i="26" s="1"/>
  <c r="Q119" i="26" s="1"/>
  <c r="Q120" i="26" s="1"/>
  <c r="Q121" i="26" s="1"/>
  <c r="Q122" i="26" s="1"/>
  <c r="Q123" i="26" s="1"/>
  <c r="AA94" i="26"/>
  <c r="Z94" i="26"/>
  <c r="Y94" i="26"/>
  <c r="X94" i="26"/>
  <c r="X95" i="26" s="1"/>
  <c r="X96" i="26" s="1"/>
  <c r="X97" i="26" s="1"/>
  <c r="X98" i="26" s="1"/>
  <c r="X99" i="26" s="1"/>
  <c r="X100" i="26" s="1"/>
  <c r="X101" i="26" s="1"/>
  <c r="X102" i="26" s="1"/>
  <c r="X103" i="26" s="1"/>
  <c r="X104" i="26" s="1"/>
  <c r="X105" i="26" s="1"/>
  <c r="X106" i="26" s="1"/>
  <c r="X107" i="26" s="1"/>
  <c r="X108" i="26" s="1"/>
  <c r="X109" i="26" s="1"/>
  <c r="X110" i="26" s="1"/>
  <c r="X111" i="26" s="1"/>
  <c r="X112" i="26" s="1"/>
  <c r="X113" i="26" s="1"/>
  <c r="X114" i="26" s="1"/>
  <c r="X115" i="26" s="1"/>
  <c r="X116" i="26" s="1"/>
  <c r="X117" i="26" s="1"/>
  <c r="X118" i="26" s="1"/>
  <c r="X119" i="26" s="1"/>
  <c r="X120" i="26" s="1"/>
  <c r="X121" i="26" s="1"/>
  <c r="X122" i="26" s="1"/>
  <c r="X123" i="26" s="1"/>
  <c r="W94" i="26"/>
  <c r="W95" i="26" s="1"/>
  <c r="V94" i="26"/>
  <c r="V95" i="26" s="1"/>
  <c r="V96" i="26" s="1"/>
  <c r="V97" i="26" s="1"/>
  <c r="V98" i="26" s="1"/>
  <c r="V99" i="26" s="1"/>
  <c r="V100" i="26" s="1"/>
  <c r="V101" i="26" s="1"/>
  <c r="V102" i="26" s="1"/>
  <c r="V103" i="26" s="1"/>
  <c r="V104" i="26" s="1"/>
  <c r="V105" i="26" s="1"/>
  <c r="V106" i="26" s="1"/>
  <c r="V107" i="26" s="1"/>
  <c r="V108" i="26" s="1"/>
  <c r="V109" i="26" s="1"/>
  <c r="V110" i="26" s="1"/>
  <c r="V111" i="26" s="1"/>
  <c r="V112" i="26" s="1"/>
  <c r="V113" i="26" s="1"/>
  <c r="V114" i="26" s="1"/>
  <c r="V115" i="26" s="1"/>
  <c r="V116" i="26" s="1"/>
  <c r="V117" i="26" s="1"/>
  <c r="V118" i="26" s="1"/>
  <c r="V119" i="26" s="1"/>
  <c r="V120" i="26" s="1"/>
  <c r="V121" i="26" s="1"/>
  <c r="V122" i="26" s="1"/>
  <c r="V123" i="26" s="1"/>
  <c r="U94" i="26"/>
  <c r="U95" i="26" s="1"/>
  <c r="U96" i="26" s="1"/>
  <c r="U97" i="26" s="1"/>
  <c r="U98" i="26" s="1"/>
  <c r="U99" i="26" s="1"/>
  <c r="U100" i="26" s="1"/>
  <c r="U101" i="26" s="1"/>
  <c r="T94" i="26"/>
  <c r="T95" i="26" s="1"/>
  <c r="T96" i="26" s="1"/>
  <c r="S94" i="26"/>
  <c r="R94" i="26"/>
  <c r="Q94" i="26"/>
  <c r="W80" i="26"/>
  <c r="W81" i="26" s="1"/>
  <c r="W82" i="26" s="1"/>
  <c r="W83" i="26" s="1"/>
  <c r="W84" i="26" s="1"/>
  <c r="W85" i="26" s="1"/>
  <c r="W86" i="26" s="1"/>
  <c r="W87" i="26" s="1"/>
  <c r="W88" i="26" s="1"/>
  <c r="W89" i="26" s="1"/>
  <c r="W90" i="26" s="1"/>
  <c r="W91" i="26" s="1"/>
  <c r="W92" i="26" s="1"/>
  <c r="W93" i="26" s="1"/>
  <c r="W72" i="26"/>
  <c r="W73" i="26" s="1"/>
  <c r="W74" i="26" s="1"/>
  <c r="W75" i="26" s="1"/>
  <c r="W76" i="26" s="1"/>
  <c r="W77" i="26" s="1"/>
  <c r="W78" i="26" s="1"/>
  <c r="W79" i="26" s="1"/>
  <c r="Z71" i="26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Z84" i="26" s="1"/>
  <c r="Z85" i="26" s="1"/>
  <c r="Z86" i="26" s="1"/>
  <c r="Z87" i="26" s="1"/>
  <c r="Z88" i="26" s="1"/>
  <c r="Z89" i="26" s="1"/>
  <c r="Z90" i="26" s="1"/>
  <c r="Z91" i="26" s="1"/>
  <c r="Z92" i="26" s="1"/>
  <c r="Z93" i="26" s="1"/>
  <c r="R71" i="26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R84" i="26" s="1"/>
  <c r="R85" i="26" s="1"/>
  <c r="R86" i="26" s="1"/>
  <c r="R87" i="26" s="1"/>
  <c r="R88" i="26" s="1"/>
  <c r="R89" i="26" s="1"/>
  <c r="R90" i="26" s="1"/>
  <c r="R91" i="26" s="1"/>
  <c r="R92" i="26" s="1"/>
  <c r="R93" i="26" s="1"/>
  <c r="U70" i="26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U84" i="26" s="1"/>
  <c r="U85" i="26" s="1"/>
  <c r="U86" i="26" s="1"/>
  <c r="U87" i="26" s="1"/>
  <c r="U88" i="26" s="1"/>
  <c r="U89" i="26" s="1"/>
  <c r="U90" i="26" s="1"/>
  <c r="U91" i="26" s="1"/>
  <c r="U92" i="26" s="1"/>
  <c r="U93" i="26" s="1"/>
  <c r="AA68" i="26"/>
  <c r="AA69" i="26" s="1"/>
  <c r="AA70" i="26" s="1"/>
  <c r="AA71" i="26" s="1"/>
  <c r="AA72" i="26" s="1"/>
  <c r="AA73" i="26" s="1"/>
  <c r="AA74" i="26" s="1"/>
  <c r="AA75" i="26" s="1"/>
  <c r="AA76" i="26" s="1"/>
  <c r="AA77" i="26" s="1"/>
  <c r="AA78" i="26" s="1"/>
  <c r="AA79" i="26" s="1"/>
  <c r="AA80" i="26" s="1"/>
  <c r="AA81" i="26" s="1"/>
  <c r="AA82" i="26" s="1"/>
  <c r="AA83" i="26" s="1"/>
  <c r="AA84" i="26" s="1"/>
  <c r="AA85" i="26" s="1"/>
  <c r="AA86" i="26" s="1"/>
  <c r="AA87" i="26" s="1"/>
  <c r="AA88" i="26" s="1"/>
  <c r="AA89" i="26" s="1"/>
  <c r="AA90" i="26" s="1"/>
  <c r="AA91" i="26" s="1"/>
  <c r="AA92" i="26" s="1"/>
  <c r="AA93" i="26" s="1"/>
  <c r="X64" i="26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X84" i="26" s="1"/>
  <c r="X85" i="26" s="1"/>
  <c r="X86" i="26" s="1"/>
  <c r="X87" i="26" s="1"/>
  <c r="X88" i="26" s="1"/>
  <c r="X89" i="26" s="1"/>
  <c r="X90" i="26" s="1"/>
  <c r="X91" i="26" s="1"/>
  <c r="X92" i="26" s="1"/>
  <c r="X93" i="26" s="1"/>
  <c r="W64" i="26"/>
  <c r="W65" i="26" s="1"/>
  <c r="W66" i="26" s="1"/>
  <c r="W67" i="26" s="1"/>
  <c r="W68" i="26" s="1"/>
  <c r="W69" i="26" s="1"/>
  <c r="W70" i="26" s="1"/>
  <c r="W71" i="26" s="1"/>
  <c r="V64" i="26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V84" i="26" s="1"/>
  <c r="V85" i="26" s="1"/>
  <c r="V86" i="26" s="1"/>
  <c r="V87" i="26" s="1"/>
  <c r="V88" i="26" s="1"/>
  <c r="V89" i="26" s="1"/>
  <c r="V90" i="26" s="1"/>
  <c r="V91" i="26" s="1"/>
  <c r="V92" i="26" s="1"/>
  <c r="V93" i="26" s="1"/>
  <c r="AA63" i="26"/>
  <c r="AA64" i="26" s="1"/>
  <c r="AA65" i="26" s="1"/>
  <c r="AA66" i="26" s="1"/>
  <c r="AA67" i="26" s="1"/>
  <c r="Z63" i="26"/>
  <c r="Z64" i="26" s="1"/>
  <c r="Z65" i="26" s="1"/>
  <c r="Z66" i="26" s="1"/>
  <c r="Z67" i="26" s="1"/>
  <c r="Z68" i="26" s="1"/>
  <c r="Z69" i="26" s="1"/>
  <c r="Z70" i="26" s="1"/>
  <c r="Y63" i="26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Y84" i="26" s="1"/>
  <c r="Y85" i="26" s="1"/>
  <c r="Y86" i="26" s="1"/>
  <c r="Y87" i="26" s="1"/>
  <c r="Y88" i="26" s="1"/>
  <c r="Y89" i="26" s="1"/>
  <c r="Y90" i="26" s="1"/>
  <c r="Y91" i="26" s="1"/>
  <c r="Y92" i="26" s="1"/>
  <c r="Y93" i="26" s="1"/>
  <c r="X63" i="26"/>
  <c r="W63" i="26"/>
  <c r="V63" i="26"/>
  <c r="U63" i="26"/>
  <c r="U64" i="26" s="1"/>
  <c r="U65" i="26" s="1"/>
  <c r="U66" i="26" s="1"/>
  <c r="U67" i="26" s="1"/>
  <c r="U68" i="26" s="1"/>
  <c r="U69" i="26" s="1"/>
  <c r="T63" i="26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T84" i="26" s="1"/>
  <c r="T85" i="26" s="1"/>
  <c r="T86" i="26" s="1"/>
  <c r="T87" i="26" s="1"/>
  <c r="T88" i="26" s="1"/>
  <c r="T89" i="26" s="1"/>
  <c r="T90" i="26" s="1"/>
  <c r="T91" i="26" s="1"/>
  <c r="T92" i="26" s="1"/>
  <c r="T93" i="26" s="1"/>
  <c r="S63" i="26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S84" i="26" s="1"/>
  <c r="S85" i="26" s="1"/>
  <c r="S86" i="26" s="1"/>
  <c r="S87" i="26" s="1"/>
  <c r="S88" i="26" s="1"/>
  <c r="S89" i="26" s="1"/>
  <c r="S90" i="26" s="1"/>
  <c r="S91" i="26" s="1"/>
  <c r="S92" i="26" s="1"/>
  <c r="S93" i="26" s="1"/>
  <c r="R63" i="26"/>
  <c r="R64" i="26" s="1"/>
  <c r="R65" i="26" s="1"/>
  <c r="R66" i="26" s="1"/>
  <c r="R67" i="26" s="1"/>
  <c r="R68" i="26" s="1"/>
  <c r="R69" i="26" s="1"/>
  <c r="R70" i="26" s="1"/>
  <c r="Q63" i="26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Q84" i="26" s="1"/>
  <c r="Q85" i="26" s="1"/>
  <c r="Q86" i="26" s="1"/>
  <c r="Q87" i="26" s="1"/>
  <c r="Q88" i="26" s="1"/>
  <c r="Q89" i="26" s="1"/>
  <c r="Q90" i="26" s="1"/>
  <c r="Q91" i="26" s="1"/>
  <c r="Q92" i="26" s="1"/>
  <c r="Q93" i="26" s="1"/>
  <c r="Z39" i="26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U38" i="26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S37" i="26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AA36" i="26"/>
  <c r="AA37" i="26" s="1"/>
  <c r="AA38" i="26" s="1"/>
  <c r="AA39" i="26" s="1"/>
  <c r="AA40" i="26" s="1"/>
  <c r="AA41" i="26" s="1"/>
  <c r="AA42" i="26" s="1"/>
  <c r="AA43" i="26" s="1"/>
  <c r="AA44" i="26" s="1"/>
  <c r="AA45" i="26" s="1"/>
  <c r="AA46" i="26" s="1"/>
  <c r="AA47" i="26" s="1"/>
  <c r="AA48" i="26" s="1"/>
  <c r="AA49" i="26" s="1"/>
  <c r="AA50" i="26" s="1"/>
  <c r="AA51" i="26" s="1"/>
  <c r="AA52" i="26" s="1"/>
  <c r="AA53" i="26" s="1"/>
  <c r="AA54" i="26" s="1"/>
  <c r="AA55" i="26" s="1"/>
  <c r="AA56" i="26" s="1"/>
  <c r="AA57" i="26" s="1"/>
  <c r="AA58" i="26" s="1"/>
  <c r="AA59" i="26" s="1"/>
  <c r="AA60" i="26" s="1"/>
  <c r="AA61" i="26" s="1"/>
  <c r="AA62" i="26" s="1"/>
  <c r="Z36" i="26"/>
  <c r="Z37" i="26" s="1"/>
  <c r="Z38" i="26" s="1"/>
  <c r="S36" i="26"/>
  <c r="R36" i="26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W35" i="26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V35" i="26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U35" i="26"/>
  <c r="U36" i="26" s="1"/>
  <c r="U37" i="26" s="1"/>
  <c r="Q35" i="26"/>
  <c r="Q36" i="26" s="1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AA34" i="26"/>
  <c r="AA35" i="26" s="1"/>
  <c r="Z34" i="26"/>
  <c r="Z35" i="26" s="1"/>
  <c r="Y34" i="26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X34" i="26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W34" i="26"/>
  <c r="V34" i="26"/>
  <c r="U34" i="26"/>
  <c r="T34" i="26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S34" i="26"/>
  <c r="S35" i="26" s="1"/>
  <c r="R34" i="26"/>
  <c r="R35" i="26" s="1"/>
  <c r="Q34" i="26"/>
  <c r="X6" i="26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W6" i="26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W31" i="26" s="1"/>
  <c r="W32" i="26" s="1"/>
  <c r="W33" i="26" s="1"/>
  <c r="Z5" i="26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Y5" i="26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X5" i="26"/>
  <c r="W5" i="26"/>
  <c r="AA4" i="26"/>
  <c r="AA5" i="26" s="1"/>
  <c r="AA6" i="26" s="1"/>
  <c r="AA7" i="26" s="1"/>
  <c r="AA8" i="26" s="1"/>
  <c r="AA9" i="26" s="1"/>
  <c r="AA10" i="26" s="1"/>
  <c r="AA11" i="26" s="1"/>
  <c r="AA12" i="26" s="1"/>
  <c r="AA13" i="26" s="1"/>
  <c r="AA14" i="26" s="1"/>
  <c r="AA15" i="26" s="1"/>
  <c r="AA16" i="26" s="1"/>
  <c r="AA17" i="26" s="1"/>
  <c r="AA18" i="26" s="1"/>
  <c r="AA19" i="26" s="1"/>
  <c r="AA20" i="26" s="1"/>
  <c r="AA21" i="26" s="1"/>
  <c r="AA22" i="26" s="1"/>
  <c r="AA23" i="26" s="1"/>
  <c r="AA24" i="26" s="1"/>
  <c r="AA25" i="26" s="1"/>
  <c r="AA26" i="26" s="1"/>
  <c r="AA27" i="26" s="1"/>
  <c r="AA28" i="26" s="1"/>
  <c r="AA29" i="26" s="1"/>
  <c r="AA30" i="26" s="1"/>
  <c r="AA31" i="26" s="1"/>
  <c r="AA32" i="26" s="1"/>
  <c r="AA33" i="26" s="1"/>
  <c r="Z4" i="26"/>
  <c r="Y4" i="26"/>
  <c r="X4" i="26"/>
  <c r="W4" i="26"/>
  <c r="V4" i="26"/>
  <c r="V5" i="26" s="1"/>
  <c r="V6" i="26" s="1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U4" i="26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T4" i="26"/>
  <c r="T5" i="26" s="1"/>
  <c r="T6" i="26" s="1"/>
  <c r="T7" i="26" s="1"/>
  <c r="T8" i="26" s="1"/>
  <c r="T9" i="26" s="1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S4" i="26"/>
  <c r="S5" i="26" s="1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R4" i="26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R16" i="26" s="1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Q4" i="26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AA3" i="26"/>
  <c r="Z3" i="26"/>
  <c r="Y3" i="26"/>
  <c r="X3" i="26"/>
  <c r="W3" i="26"/>
  <c r="V3" i="26"/>
  <c r="U3" i="26"/>
  <c r="T3" i="26"/>
  <c r="S3" i="26"/>
  <c r="R3" i="26"/>
  <c r="Q3" i="26"/>
  <c r="BS7" i="26" l="1"/>
  <c r="BS5" i="26"/>
  <c r="BS6" i="26"/>
  <c r="BS4" i="26"/>
  <c r="BO4" i="26"/>
  <c r="BO5" i="26"/>
  <c r="BO6" i="26"/>
  <c r="BO7" i="26"/>
  <c r="BO8" i="26"/>
  <c r="BO9" i="26"/>
  <c r="BO10" i="26"/>
  <c r="BO11" i="26"/>
  <c r="BO12" i="26"/>
  <c r="BO13" i="26"/>
  <c r="BO14" i="26"/>
  <c r="BO15" i="26"/>
  <c r="BO16" i="26"/>
  <c r="BO17" i="26"/>
  <c r="BO18" i="26"/>
  <c r="BO19" i="26"/>
  <c r="BO20" i="26"/>
  <c r="BO21" i="26"/>
  <c r="BO22" i="26"/>
  <c r="BO23" i="26"/>
  <c r="BO24" i="26"/>
  <c r="BO25" i="26"/>
  <c r="BO26" i="26"/>
  <c r="BO27" i="26"/>
  <c r="BO28" i="26"/>
  <c r="BO29" i="26"/>
  <c r="BO30" i="26"/>
  <c r="BO31" i="26"/>
  <c r="BO32" i="26"/>
  <c r="BO33" i="26"/>
  <c r="BO34" i="26"/>
  <c r="BO35" i="26"/>
  <c r="BO36" i="26"/>
  <c r="BO37" i="26"/>
  <c r="BO38" i="26"/>
  <c r="BO39" i="26"/>
  <c r="BO40" i="26"/>
  <c r="BO41" i="26"/>
  <c r="BO42" i="26"/>
  <c r="BO43" i="26"/>
  <c r="BO44" i="26"/>
  <c r="BO45" i="26"/>
  <c r="BO46" i="26"/>
  <c r="BO47" i="26"/>
  <c r="BO48" i="26"/>
  <c r="BO49" i="26"/>
  <c r="BO50" i="26"/>
  <c r="BO51" i="26"/>
  <c r="BO52" i="26"/>
  <c r="BO53" i="26"/>
  <c r="BO54" i="26"/>
  <c r="BO55" i="26"/>
  <c r="BO56" i="26"/>
  <c r="BO57" i="26"/>
  <c r="BO58" i="26"/>
  <c r="BO59" i="26"/>
  <c r="BO60" i="26"/>
  <c r="BO61" i="26"/>
  <c r="BO62" i="26"/>
  <c r="BO63" i="26"/>
  <c r="BO64" i="26"/>
  <c r="BO65" i="26"/>
  <c r="BO66" i="26"/>
  <c r="BO67" i="26"/>
  <c r="BO68" i="26"/>
  <c r="BO69" i="26"/>
  <c r="BO70" i="26"/>
  <c r="BO71" i="26"/>
  <c r="BO72" i="26"/>
  <c r="BO73" i="26"/>
  <c r="BO74" i="26"/>
  <c r="BO75" i="26"/>
  <c r="BO76" i="26"/>
  <c r="BO77" i="26"/>
  <c r="BO78" i="26"/>
  <c r="BO79" i="26"/>
  <c r="BO80" i="26"/>
  <c r="BO81" i="26"/>
  <c r="BO82" i="26"/>
  <c r="BO83" i="26"/>
  <c r="BO84" i="26"/>
  <c r="BO85" i="26"/>
  <c r="BO86" i="26"/>
  <c r="BO87" i="26"/>
  <c r="BO88" i="26"/>
  <c r="BO89" i="26"/>
  <c r="BO90" i="26"/>
  <c r="BO91" i="26"/>
  <c r="BO92" i="26"/>
  <c r="BO93" i="26"/>
  <c r="BO94" i="26"/>
  <c r="BO95" i="26"/>
  <c r="BO96" i="26"/>
  <c r="BO97" i="26"/>
  <c r="BO98" i="26"/>
  <c r="BO99" i="26"/>
  <c r="BO100" i="26"/>
  <c r="BO101" i="26"/>
  <c r="BO102" i="26"/>
  <c r="BO103" i="26"/>
  <c r="BO104" i="26"/>
  <c r="BO105" i="26"/>
  <c r="BO106" i="26"/>
  <c r="BO107" i="26"/>
  <c r="BO108" i="26"/>
  <c r="BO109" i="26"/>
  <c r="BO110" i="26"/>
  <c r="BO111" i="26"/>
  <c r="BO112" i="26"/>
  <c r="BO113" i="26"/>
  <c r="BO114" i="26"/>
  <c r="BO115" i="26"/>
  <c r="BO116" i="26"/>
  <c r="BO117" i="26"/>
  <c r="BO118" i="26"/>
  <c r="BO119" i="26"/>
  <c r="BO120" i="26"/>
  <c r="BO121" i="26"/>
  <c r="BO122" i="26"/>
  <c r="BO123" i="26"/>
  <c r="BO124" i="26"/>
  <c r="BO125" i="26"/>
  <c r="BO126" i="26"/>
  <c r="BO127" i="26"/>
  <c r="BO128" i="26"/>
  <c r="BO129" i="26"/>
  <c r="BO130" i="26"/>
  <c r="BO131" i="26"/>
  <c r="BO132" i="26"/>
  <c r="BO133" i="26"/>
  <c r="BO134" i="26"/>
  <c r="BO135" i="26"/>
  <c r="BO136" i="26"/>
  <c r="BO137" i="26"/>
  <c r="BO138" i="26"/>
  <c r="BO139" i="26"/>
  <c r="BO140" i="26"/>
  <c r="BO141" i="26"/>
  <c r="BO142" i="26"/>
  <c r="BO143" i="26"/>
  <c r="BO144" i="26"/>
  <c r="BO145" i="26"/>
  <c r="BO146" i="26"/>
  <c r="BO147" i="26"/>
  <c r="BO148" i="26"/>
  <c r="BO149" i="26"/>
  <c r="BO150" i="26"/>
  <c r="BO151" i="26"/>
  <c r="BO152" i="26"/>
  <c r="BO153" i="26"/>
  <c r="BO154" i="26"/>
  <c r="BO155" i="26"/>
  <c r="BO156" i="26"/>
  <c r="BO157" i="26"/>
  <c r="BO158" i="26"/>
  <c r="BO159" i="26"/>
  <c r="BO160" i="26"/>
  <c r="BO161" i="26"/>
  <c r="BO162" i="26"/>
  <c r="BO163" i="26"/>
  <c r="BO164" i="26"/>
  <c r="BO165" i="26"/>
  <c r="BO166" i="26"/>
  <c r="BO167" i="26"/>
  <c r="BO168" i="26"/>
  <c r="BO169" i="26"/>
  <c r="BO170" i="26"/>
  <c r="BO171" i="26"/>
  <c r="BO172" i="26"/>
  <c r="BO173" i="26"/>
  <c r="BO174" i="26"/>
  <c r="BO175" i="26"/>
  <c r="BO176" i="26"/>
  <c r="BO177" i="26"/>
  <c r="BO178" i="26"/>
  <c r="BO179" i="26"/>
  <c r="BO180" i="26"/>
  <c r="BO181" i="26"/>
  <c r="BO182" i="26"/>
  <c r="BO183" i="26"/>
  <c r="BO184" i="26"/>
  <c r="BO185" i="26"/>
  <c r="BO186" i="26"/>
  <c r="BO187" i="26"/>
  <c r="BO188" i="26"/>
  <c r="BO189" i="26"/>
  <c r="BO190" i="26"/>
  <c r="BO191" i="26"/>
  <c r="BO192" i="26"/>
  <c r="BO193" i="26"/>
  <c r="BO194" i="26"/>
  <c r="BO195" i="26"/>
  <c r="BO196" i="26"/>
  <c r="BO197" i="26"/>
  <c r="BO198" i="26"/>
  <c r="BO199" i="26"/>
  <c r="BO200" i="26"/>
  <c r="BO201" i="26"/>
  <c r="BO202" i="26"/>
  <c r="BO203" i="26"/>
  <c r="BO204" i="26"/>
  <c r="BO205" i="26"/>
  <c r="BO206" i="26"/>
  <c r="BO207" i="26"/>
  <c r="BO208" i="26"/>
  <c r="BO209" i="26"/>
  <c r="BO210" i="26"/>
  <c r="BO211" i="26"/>
  <c r="BO212" i="26"/>
  <c r="BO213" i="26"/>
  <c r="BO214" i="26"/>
  <c r="BO215" i="26"/>
  <c r="BO216" i="26"/>
  <c r="BO217" i="26"/>
  <c r="BO218" i="26"/>
  <c r="BO219" i="26"/>
  <c r="BO220" i="26"/>
  <c r="BO221" i="26"/>
  <c r="BO222" i="26"/>
  <c r="BO223" i="26"/>
  <c r="BO224" i="26"/>
  <c r="BO225" i="26"/>
  <c r="BO226" i="26"/>
  <c r="BO227" i="26"/>
  <c r="BO228" i="26"/>
  <c r="BO229" i="26"/>
  <c r="BO230" i="26"/>
  <c r="BO231" i="26"/>
  <c r="BO232" i="26"/>
  <c r="BO233" i="26"/>
  <c r="BO234" i="26"/>
  <c r="BO235" i="26"/>
  <c r="BO236" i="26"/>
  <c r="BO237" i="26"/>
  <c r="BO238" i="26"/>
  <c r="BO239" i="26"/>
  <c r="BO240" i="26"/>
  <c r="BO241" i="26"/>
  <c r="BO242" i="26"/>
  <c r="BO243" i="26"/>
  <c r="BO244" i="26"/>
  <c r="BO245" i="26"/>
  <c r="BO246" i="26"/>
  <c r="BO247" i="26"/>
  <c r="BO248" i="26"/>
  <c r="BO249" i="26"/>
  <c r="BO250" i="26"/>
  <c r="BO251" i="26"/>
  <c r="BO252" i="26"/>
  <c r="BO253" i="26"/>
  <c r="BO254" i="26"/>
  <c r="BO255" i="26"/>
  <c r="BO256" i="26"/>
  <c r="BO257" i="26"/>
  <c r="BO258" i="26"/>
  <c r="BO259" i="26"/>
  <c r="BO260" i="26"/>
  <c r="BO261" i="26"/>
  <c r="BO262" i="26"/>
  <c r="BO263" i="26"/>
  <c r="BO264" i="26"/>
  <c r="BO265" i="26"/>
  <c r="BO266" i="26"/>
  <c r="BO267" i="26"/>
  <c r="BO268" i="26"/>
  <c r="BO269" i="26"/>
  <c r="BO270" i="26"/>
  <c r="BO271" i="26"/>
  <c r="BO272" i="26"/>
  <c r="BO273" i="26"/>
  <c r="BO274" i="26"/>
  <c r="BO275" i="26"/>
  <c r="BO276" i="26"/>
  <c r="BO277" i="26"/>
  <c r="BO278" i="26"/>
  <c r="BO279" i="26"/>
  <c r="BO280" i="26"/>
  <c r="BO281" i="26"/>
  <c r="BO282" i="26"/>
  <c r="BO283" i="26"/>
  <c r="BO284" i="26"/>
  <c r="BO285" i="26"/>
  <c r="BO286" i="26"/>
  <c r="BO287" i="26"/>
  <c r="BO288" i="26"/>
  <c r="BO289" i="26"/>
  <c r="BO290" i="26"/>
  <c r="BO291" i="26"/>
  <c r="BO292" i="26"/>
  <c r="BO293" i="26"/>
  <c r="BO294" i="26"/>
  <c r="BO295" i="26"/>
  <c r="BO296" i="26"/>
  <c r="BO297" i="26"/>
  <c r="BO298" i="26"/>
  <c r="BO299" i="26"/>
  <c r="BO300" i="26"/>
  <c r="BO301" i="26"/>
  <c r="BO302" i="26"/>
  <c r="BO303" i="26"/>
  <c r="BO304" i="26"/>
  <c r="BO305" i="26"/>
  <c r="BO306" i="26"/>
  <c r="BO307" i="26"/>
  <c r="BO308" i="26"/>
  <c r="BO309" i="26"/>
  <c r="BO310" i="26"/>
  <c r="BO311" i="26"/>
  <c r="BO312" i="26"/>
  <c r="BO313" i="26"/>
  <c r="BO314" i="26"/>
  <c r="BO315" i="26"/>
  <c r="BO316" i="26"/>
  <c r="BO317" i="26"/>
  <c r="BO318" i="26"/>
  <c r="BO319" i="26"/>
  <c r="BO320" i="26"/>
  <c r="BO321" i="26"/>
  <c r="BO322" i="26"/>
  <c r="BO323" i="26"/>
  <c r="BO324" i="26"/>
  <c r="BO325" i="26"/>
  <c r="BO326" i="26"/>
  <c r="BO327" i="26"/>
  <c r="BO328" i="26"/>
  <c r="BO329" i="26"/>
  <c r="BO330" i="26"/>
  <c r="BO331" i="26"/>
  <c r="BO332" i="26"/>
  <c r="BO333" i="26"/>
  <c r="BO334" i="26"/>
  <c r="BO335" i="26"/>
  <c r="BO336" i="26"/>
  <c r="BO337" i="26"/>
  <c r="BO338" i="26"/>
  <c r="BO339" i="26"/>
  <c r="BO340" i="26"/>
  <c r="BO341" i="26"/>
  <c r="BO342" i="26"/>
  <c r="BO343" i="26"/>
  <c r="BO344" i="26"/>
  <c r="BO345" i="26"/>
  <c r="BO346" i="26"/>
  <c r="BO347" i="26"/>
  <c r="BO348" i="26"/>
  <c r="BO349" i="26"/>
  <c r="BO350" i="26"/>
  <c r="BO351" i="26"/>
  <c r="BO352" i="26"/>
  <c r="BO353" i="26"/>
  <c r="BO354" i="26"/>
  <c r="BO355" i="26"/>
  <c r="BO356" i="26"/>
  <c r="BO357" i="26"/>
  <c r="BO358" i="26"/>
  <c r="BO359" i="26"/>
  <c r="BO360" i="26"/>
  <c r="BO361" i="26"/>
  <c r="BO362" i="26"/>
  <c r="BO363" i="26"/>
  <c r="BO364" i="26"/>
  <c r="BO365" i="26"/>
  <c r="BO366" i="26"/>
  <c r="BO367" i="26"/>
  <c r="BO368" i="26"/>
  <c r="BO369" i="26"/>
  <c r="BO370" i="26"/>
  <c r="BO371" i="26"/>
  <c r="BO372" i="26"/>
  <c r="BO373" i="26"/>
  <c r="BO374" i="26"/>
  <c r="BO375" i="26"/>
  <c r="BO376" i="26"/>
  <c r="BO377" i="26"/>
  <c r="BO378" i="26"/>
  <c r="BO379" i="26"/>
  <c r="BO380" i="26"/>
  <c r="BO381" i="26"/>
  <c r="BO382" i="26"/>
  <c r="BO383" i="26"/>
  <c r="BO384" i="26"/>
  <c r="BO385" i="26"/>
  <c r="BO386" i="26"/>
  <c r="BO387" i="26"/>
  <c r="BO388" i="26"/>
  <c r="BO389" i="26"/>
  <c r="BO390" i="26"/>
  <c r="BO391" i="26"/>
  <c r="BO392" i="26"/>
  <c r="BO393" i="26"/>
  <c r="BO394" i="26"/>
  <c r="BO395" i="26"/>
  <c r="BO396" i="26"/>
  <c r="BO397" i="26"/>
  <c r="BO398" i="26"/>
  <c r="BO399" i="26"/>
  <c r="BO400" i="26"/>
  <c r="BO401" i="26"/>
  <c r="BO402" i="26"/>
  <c r="BO403" i="26"/>
  <c r="BO404" i="26"/>
  <c r="BO405" i="26"/>
  <c r="BO406" i="26"/>
  <c r="BO407" i="26"/>
  <c r="BO408" i="26"/>
  <c r="BO409" i="26"/>
  <c r="BO410" i="26"/>
  <c r="BO411" i="26"/>
  <c r="BO412" i="26"/>
  <c r="BO413" i="26"/>
  <c r="BO414" i="26"/>
  <c r="BO415" i="26"/>
  <c r="BO416" i="26"/>
  <c r="BO417" i="26"/>
  <c r="BO418" i="26"/>
  <c r="BO419" i="26"/>
  <c r="BO420" i="26"/>
  <c r="BO421" i="26"/>
  <c r="BO422" i="26"/>
  <c r="BO423" i="26"/>
  <c r="BO424" i="26"/>
  <c r="BO425" i="26"/>
  <c r="BO426" i="26"/>
  <c r="BO427" i="26"/>
  <c r="BO428" i="26"/>
  <c r="BO429" i="26"/>
  <c r="BO430" i="26"/>
  <c r="BO431" i="26"/>
  <c r="BO432" i="26"/>
  <c r="BO433" i="26"/>
  <c r="BO434" i="26"/>
  <c r="BO435" i="26"/>
  <c r="BO436" i="26"/>
  <c r="BO437" i="26"/>
  <c r="BO438" i="26"/>
  <c r="BO439" i="26"/>
  <c r="BO440" i="26"/>
  <c r="BO441" i="26"/>
  <c r="BO442" i="26"/>
  <c r="BO443" i="26"/>
  <c r="BO444" i="26"/>
  <c r="BO445" i="26"/>
  <c r="BO446" i="26"/>
  <c r="BO447" i="26"/>
  <c r="BO448" i="26"/>
  <c r="BO449" i="26"/>
  <c r="BO450" i="26"/>
  <c r="BO451" i="26"/>
  <c r="BO452" i="26"/>
  <c r="BO453" i="26"/>
  <c r="BO454" i="26"/>
  <c r="BO455" i="26"/>
  <c r="BO456" i="26"/>
  <c r="BO457" i="26"/>
  <c r="BO458" i="26"/>
  <c r="BO459" i="26"/>
  <c r="BO460" i="26"/>
  <c r="BO461" i="26"/>
  <c r="BO462" i="26"/>
  <c r="BO463" i="26"/>
  <c r="BO464" i="26"/>
  <c r="BO465" i="26"/>
  <c r="BO466" i="26"/>
  <c r="BO467" i="26"/>
  <c r="BO468" i="26"/>
  <c r="BO469" i="26"/>
  <c r="BO470" i="26"/>
  <c r="BO471" i="26"/>
  <c r="BO472" i="26"/>
  <c r="BO473" i="26"/>
  <c r="BO474" i="26"/>
  <c r="BO475" i="26"/>
  <c r="BO476" i="26"/>
  <c r="BO477" i="26"/>
  <c r="BO478" i="26"/>
  <c r="BO479" i="26"/>
  <c r="BO480" i="26"/>
  <c r="BO481" i="26"/>
  <c r="BO482" i="26"/>
  <c r="BO483" i="26"/>
  <c r="BO484" i="26"/>
  <c r="BO485" i="26"/>
  <c r="BO486" i="26"/>
  <c r="BO487" i="26"/>
  <c r="BO488" i="26"/>
  <c r="BO489" i="26"/>
  <c r="BO490" i="26"/>
  <c r="BO491" i="26"/>
  <c r="BO492" i="26"/>
  <c r="BO493" i="26"/>
  <c r="BO494" i="26"/>
  <c r="BO495" i="26"/>
  <c r="BO496" i="26"/>
  <c r="BO497" i="26"/>
  <c r="BO498" i="26"/>
  <c r="BO499" i="26"/>
  <c r="BO500" i="26"/>
  <c r="BO501" i="26"/>
  <c r="BO502" i="26"/>
  <c r="BO503" i="26"/>
  <c r="BO504" i="26"/>
  <c r="BO505" i="26"/>
  <c r="BO506" i="26"/>
  <c r="BO507" i="26"/>
  <c r="BO508" i="26"/>
  <c r="BO509" i="26"/>
  <c r="BO510" i="26"/>
  <c r="BO511" i="26"/>
  <c r="BO512" i="26"/>
  <c r="BO513" i="26"/>
  <c r="BO514" i="26"/>
  <c r="BO515" i="26"/>
  <c r="BO516" i="26"/>
  <c r="BO517" i="26"/>
  <c r="BO518" i="26"/>
  <c r="BO519" i="26"/>
  <c r="BO520" i="26"/>
  <c r="BO521" i="26"/>
  <c r="BO522" i="26"/>
  <c r="BO523" i="26"/>
  <c r="BO524" i="26"/>
  <c r="BO525" i="26"/>
  <c r="BO526" i="26"/>
  <c r="BO527" i="26"/>
  <c r="BO528" i="26"/>
  <c r="BO529" i="26"/>
  <c r="BO530" i="26"/>
  <c r="BO531" i="26"/>
  <c r="BO532" i="26"/>
  <c r="BO533" i="26"/>
  <c r="BO534" i="26"/>
  <c r="BO535" i="26"/>
  <c r="BO536" i="26"/>
  <c r="BO537" i="26"/>
  <c r="BO538" i="26"/>
  <c r="BO539" i="26"/>
  <c r="BO540" i="26"/>
  <c r="BO541" i="26"/>
  <c r="BO542" i="26"/>
  <c r="BO543" i="26"/>
  <c r="BO544" i="26"/>
  <c r="BO545" i="26"/>
  <c r="BO546" i="26"/>
  <c r="BO547" i="26"/>
  <c r="BO548" i="26"/>
  <c r="BO549" i="26"/>
  <c r="BO550" i="26"/>
  <c r="BO551" i="26"/>
  <c r="BO552" i="26"/>
  <c r="BO553" i="26"/>
  <c r="BO554" i="26"/>
  <c r="BO555" i="26"/>
  <c r="BO556" i="26"/>
  <c r="BO557" i="26"/>
  <c r="BO558" i="26"/>
  <c r="BO559" i="26"/>
  <c r="BO560" i="26"/>
  <c r="BO561" i="26"/>
  <c r="BO562" i="26"/>
  <c r="BO563" i="26"/>
  <c r="BO564" i="26"/>
  <c r="BO565" i="26"/>
  <c r="BO566" i="26"/>
  <c r="BO567" i="26"/>
  <c r="BO568" i="26"/>
  <c r="BO569" i="26"/>
  <c r="BO570" i="26"/>
  <c r="BO571" i="26"/>
  <c r="BO572" i="26"/>
  <c r="BO573" i="26"/>
  <c r="BO574" i="26"/>
  <c r="BO575" i="26"/>
  <c r="BO576" i="26"/>
  <c r="BO577" i="26"/>
  <c r="BO578" i="26"/>
  <c r="BO579" i="26"/>
  <c r="BO580" i="26"/>
  <c r="BO581" i="26"/>
  <c r="BO582" i="26"/>
  <c r="BO583" i="26"/>
  <c r="BO584" i="26"/>
  <c r="BO585" i="26"/>
  <c r="BO586" i="26"/>
  <c r="BO587" i="26"/>
  <c r="BO588" i="26"/>
  <c r="BO589" i="26"/>
  <c r="BO590" i="26"/>
  <c r="BO591" i="26"/>
  <c r="BO592" i="26"/>
  <c r="BO593" i="26"/>
  <c r="BO594" i="26"/>
  <c r="BO595" i="26"/>
  <c r="BO596" i="26"/>
  <c r="BO597" i="26"/>
  <c r="BO598" i="26"/>
  <c r="BO599" i="26"/>
  <c r="BO600" i="26"/>
  <c r="BO601" i="26"/>
  <c r="BO602" i="26"/>
  <c r="BO603" i="26"/>
  <c r="BO604" i="26"/>
  <c r="BO605" i="26"/>
  <c r="BO606" i="26"/>
  <c r="BO607" i="26"/>
  <c r="BO608" i="26"/>
  <c r="BO609" i="26"/>
  <c r="BO610" i="26"/>
  <c r="BO611" i="26"/>
  <c r="BO612" i="26"/>
  <c r="BO613" i="26"/>
  <c r="BO614" i="26"/>
  <c r="BO615" i="26"/>
  <c r="BO616" i="26"/>
  <c r="BO617" i="26"/>
  <c r="BO618" i="26"/>
  <c r="BO619" i="26"/>
  <c r="BO620" i="26"/>
  <c r="BO621" i="26"/>
  <c r="BO622" i="26"/>
  <c r="BO623" i="26"/>
  <c r="BO624" i="26"/>
  <c r="BO625" i="26"/>
  <c r="BO626" i="26"/>
  <c r="BO627" i="26"/>
  <c r="BO628" i="26"/>
  <c r="BO629" i="26"/>
  <c r="BO630" i="26"/>
  <c r="BO631" i="26"/>
  <c r="BO632" i="26"/>
  <c r="BO633" i="26"/>
  <c r="BO634" i="26"/>
  <c r="BO635" i="26"/>
  <c r="BO636" i="26"/>
  <c r="BO637" i="26"/>
  <c r="BO638" i="26"/>
  <c r="BO639" i="26"/>
  <c r="BO640" i="26"/>
  <c r="BO641" i="26"/>
  <c r="BO642" i="26"/>
  <c r="BO643" i="26"/>
  <c r="BO644" i="26"/>
  <c r="BO645" i="26"/>
  <c r="BO646" i="26"/>
  <c r="BO647" i="26"/>
  <c r="BO648" i="26"/>
  <c r="BO649" i="26"/>
  <c r="BO650" i="26"/>
  <c r="BO651" i="26"/>
  <c r="BO652" i="26"/>
  <c r="BO653" i="26"/>
  <c r="BO654" i="26"/>
  <c r="BO655" i="26"/>
  <c r="BO656" i="26"/>
  <c r="BO657" i="26"/>
  <c r="BO658" i="26"/>
  <c r="BO659" i="26"/>
  <c r="BO660" i="26"/>
  <c r="BO661" i="26"/>
  <c r="BO662" i="26"/>
  <c r="BO663" i="26"/>
  <c r="BO664" i="26"/>
  <c r="BO665" i="26"/>
  <c r="BO666" i="26"/>
  <c r="BO667" i="26"/>
  <c r="BO668" i="26"/>
  <c r="BO669" i="26"/>
  <c r="BO670" i="26"/>
  <c r="BO671" i="26"/>
  <c r="BO672" i="26"/>
  <c r="BO673" i="26"/>
  <c r="BO674" i="26"/>
  <c r="BO675" i="26"/>
  <c r="BO676" i="26"/>
  <c r="BO677" i="26"/>
  <c r="BO678" i="26"/>
  <c r="BO679" i="26"/>
  <c r="BO680" i="26"/>
  <c r="BO681" i="26"/>
  <c r="BO682" i="26"/>
  <c r="BO683" i="26"/>
  <c r="BO684" i="26"/>
  <c r="BO685" i="26"/>
  <c r="BO686" i="26"/>
  <c r="BO687" i="26"/>
  <c r="BO688" i="26"/>
  <c r="BO689" i="26"/>
  <c r="BO690" i="26"/>
  <c r="BO691" i="26"/>
  <c r="BO692" i="26"/>
  <c r="BO693" i="26"/>
  <c r="BO694" i="26"/>
  <c r="BO695" i="26"/>
  <c r="BO696" i="26"/>
  <c r="BO697" i="26"/>
  <c r="BO698" i="26"/>
  <c r="BO699" i="26"/>
  <c r="BO700" i="26"/>
  <c r="BO701" i="26"/>
  <c r="BO702" i="26"/>
  <c r="BO703" i="26"/>
  <c r="BO704" i="26"/>
  <c r="BO705" i="26"/>
  <c r="BO706" i="26"/>
  <c r="BO707" i="26"/>
  <c r="BO708" i="26"/>
  <c r="BO709" i="26"/>
  <c r="BO710" i="26"/>
  <c r="BO711" i="26"/>
  <c r="BO712" i="26"/>
  <c r="BO713" i="26"/>
  <c r="BO714" i="26"/>
  <c r="BO715" i="26"/>
  <c r="BO716" i="26"/>
  <c r="BO717" i="26"/>
  <c r="BO718" i="26"/>
  <c r="BO719" i="26"/>
  <c r="BO720" i="26"/>
  <c r="BO721" i="26"/>
  <c r="BO722" i="26"/>
  <c r="BO723" i="26"/>
  <c r="BO724" i="26"/>
  <c r="BO725" i="26"/>
  <c r="BO726" i="26"/>
  <c r="BO727" i="26"/>
  <c r="BO728" i="26"/>
  <c r="BO729" i="26"/>
  <c r="BO730" i="26"/>
  <c r="BO731" i="26"/>
  <c r="BO732" i="26"/>
  <c r="BO733" i="26"/>
  <c r="BO734" i="26"/>
  <c r="BO735" i="26"/>
  <c r="BO736" i="26"/>
  <c r="BO737" i="26"/>
  <c r="BO738" i="26"/>
  <c r="BO739" i="26"/>
  <c r="BO740" i="26"/>
  <c r="BO741" i="26"/>
  <c r="BO742" i="26"/>
  <c r="BO743" i="26"/>
  <c r="BO744" i="26"/>
  <c r="BO745" i="26"/>
  <c r="BO746" i="26"/>
  <c r="BO747" i="26"/>
  <c r="BO748" i="26"/>
  <c r="BO749" i="26"/>
  <c r="BO750" i="26"/>
  <c r="BO751" i="26"/>
  <c r="BO752" i="26"/>
  <c r="BO753" i="26"/>
  <c r="BO754" i="26"/>
  <c r="BO755" i="26"/>
  <c r="BO756" i="26"/>
  <c r="BO757" i="26"/>
  <c r="BO758" i="26"/>
  <c r="BO759" i="26"/>
  <c r="BO760" i="26"/>
  <c r="BO761" i="26"/>
  <c r="BO762" i="26"/>
  <c r="BO763" i="26"/>
  <c r="BO764" i="26"/>
  <c r="BO765" i="26"/>
  <c r="BO766" i="26"/>
  <c r="BO767" i="26"/>
  <c r="BO768" i="26"/>
  <c r="BO769" i="26"/>
  <c r="BO770" i="26"/>
  <c r="BO771" i="26"/>
  <c r="BO772" i="26"/>
  <c r="BO773" i="26"/>
  <c r="BO774" i="26"/>
  <c r="BO775" i="26"/>
  <c r="BO776" i="26"/>
  <c r="BO777" i="26"/>
  <c r="BO778" i="26"/>
  <c r="BO779" i="26"/>
  <c r="BO780" i="26"/>
  <c r="BO781" i="26"/>
  <c r="BO782" i="26"/>
  <c r="BO783" i="26"/>
  <c r="BO784" i="26"/>
  <c r="BO785" i="26"/>
  <c r="BO786" i="26"/>
  <c r="BO787" i="26"/>
  <c r="BO788" i="26"/>
  <c r="BO789" i="26"/>
  <c r="BO790" i="26"/>
  <c r="BO791" i="26"/>
  <c r="BO792" i="26"/>
  <c r="BO793" i="26"/>
  <c r="BO794" i="26"/>
  <c r="BO795" i="26"/>
  <c r="BO796" i="26"/>
  <c r="BO797" i="26"/>
  <c r="BO798" i="26"/>
  <c r="BO799" i="26"/>
  <c r="BO800" i="26"/>
  <c r="BO801" i="26"/>
  <c r="BO802" i="26"/>
  <c r="BO803" i="26"/>
  <c r="BO804" i="26"/>
  <c r="BO805" i="26"/>
  <c r="BO806" i="26"/>
  <c r="BO807" i="26"/>
  <c r="BO808" i="26"/>
  <c r="BO809" i="26"/>
  <c r="BO810" i="26"/>
  <c r="BO811" i="26"/>
  <c r="BO812" i="26"/>
  <c r="BO813" i="26"/>
  <c r="BO814" i="26"/>
  <c r="BO815" i="26"/>
  <c r="BO816" i="26"/>
  <c r="BO817" i="26"/>
  <c r="BO818" i="26"/>
  <c r="BO819" i="26"/>
  <c r="BO820" i="26"/>
  <c r="BO821" i="26"/>
  <c r="BO822" i="26"/>
  <c r="BO823" i="26"/>
  <c r="BO824" i="26"/>
  <c r="BO825" i="26"/>
  <c r="BO826" i="26"/>
  <c r="BO827" i="26"/>
  <c r="BO828" i="26"/>
  <c r="BO829" i="26"/>
  <c r="BO830" i="26"/>
  <c r="BO831" i="26"/>
  <c r="BO832" i="26"/>
  <c r="BO833" i="26"/>
  <c r="BO834" i="26"/>
  <c r="BO835" i="26"/>
  <c r="BO836" i="26"/>
  <c r="BO837" i="26"/>
  <c r="BO838" i="26"/>
  <c r="BO839" i="26"/>
  <c r="BO840" i="26"/>
  <c r="BO841" i="26"/>
  <c r="BO842" i="26"/>
  <c r="BO843" i="26"/>
  <c r="BO844" i="26"/>
  <c r="BO845" i="26"/>
  <c r="BO846" i="26"/>
  <c r="BO847" i="26"/>
  <c r="BO848" i="26"/>
  <c r="BO849" i="26"/>
  <c r="BO850" i="26"/>
  <c r="BO851" i="26"/>
  <c r="BO852" i="26"/>
  <c r="BO853" i="26"/>
  <c r="BO854" i="26"/>
  <c r="BO855" i="26"/>
  <c r="BO856" i="26"/>
  <c r="BO857" i="26"/>
  <c r="BO858" i="26"/>
  <c r="BO859" i="26"/>
  <c r="BO860" i="26"/>
  <c r="BO861" i="26"/>
  <c r="BO862" i="26"/>
  <c r="BO863" i="26"/>
  <c r="BO864" i="26"/>
  <c r="BO865" i="26"/>
  <c r="BO866" i="26"/>
  <c r="BO867" i="26"/>
  <c r="BO868" i="26"/>
  <c r="BO869" i="26"/>
  <c r="BO870" i="26"/>
  <c r="BO871" i="26"/>
  <c r="BO872" i="26"/>
  <c r="BO873" i="26"/>
  <c r="BO874" i="26"/>
  <c r="BO875" i="26"/>
  <c r="BO876" i="26"/>
  <c r="BO877" i="26"/>
  <c r="BO878" i="26"/>
  <c r="BO879" i="26"/>
  <c r="BO880" i="26"/>
  <c r="BO881" i="26"/>
  <c r="BO882" i="26"/>
  <c r="BO883" i="26"/>
  <c r="BO884" i="26"/>
  <c r="BO885" i="26"/>
  <c r="BO886" i="26"/>
  <c r="BO887" i="26"/>
  <c r="BO888" i="26"/>
  <c r="BO889" i="26"/>
  <c r="BO890" i="26"/>
  <c r="BO891" i="26"/>
  <c r="BO892" i="26"/>
  <c r="BO893" i="26"/>
  <c r="BO894" i="26"/>
  <c r="BO895" i="26"/>
  <c r="BO896" i="26"/>
  <c r="BO897" i="26"/>
  <c r="BO898" i="26"/>
  <c r="BO899" i="26"/>
  <c r="BO900" i="26"/>
  <c r="BO901" i="26"/>
  <c r="BO902" i="26"/>
  <c r="BO903" i="26"/>
  <c r="BO904" i="26"/>
  <c r="BO905" i="26"/>
  <c r="BO906" i="26"/>
  <c r="BO907" i="26"/>
  <c r="BO908" i="26"/>
  <c r="BO909" i="26"/>
  <c r="BO910" i="26"/>
  <c r="BO911" i="26"/>
  <c r="BO912" i="26"/>
  <c r="BO913" i="26"/>
  <c r="BO914" i="26"/>
  <c r="BO915" i="26"/>
  <c r="BO916" i="26"/>
  <c r="BO917" i="26"/>
  <c r="BO918" i="26"/>
  <c r="BO919" i="26"/>
  <c r="BO920" i="26"/>
  <c r="BO921" i="26"/>
  <c r="BO922" i="26"/>
  <c r="BO923" i="26"/>
  <c r="BO924" i="26"/>
  <c r="BO925" i="26"/>
  <c r="BO926" i="26"/>
  <c r="BO927" i="26"/>
  <c r="BO928" i="26"/>
  <c r="BO929" i="26"/>
  <c r="BO930" i="26"/>
  <c r="BO931" i="26"/>
  <c r="BO932" i="26"/>
  <c r="BO933" i="26"/>
  <c r="BO934" i="26"/>
  <c r="BO935" i="26"/>
  <c r="BO936" i="26"/>
  <c r="BO937" i="26"/>
  <c r="BO938" i="26"/>
  <c r="BO939" i="26"/>
  <c r="BO940" i="26"/>
  <c r="BO941" i="26"/>
  <c r="BO942" i="26"/>
  <c r="BO943" i="26"/>
  <c r="BO944" i="26"/>
  <c r="BO945" i="26"/>
  <c r="BO946" i="26"/>
  <c r="BO947" i="26"/>
  <c r="BO948" i="26"/>
  <c r="BO949" i="26"/>
  <c r="BO950" i="26"/>
  <c r="BO951" i="26"/>
  <c r="BO952" i="26"/>
  <c r="BO953" i="26"/>
  <c r="BO954" i="26"/>
  <c r="BO955" i="26"/>
  <c r="BO956" i="26"/>
  <c r="BO957" i="26"/>
  <c r="BO958" i="26"/>
  <c r="BO959" i="26"/>
  <c r="BO960" i="26"/>
  <c r="BO961" i="26"/>
  <c r="BO962" i="26"/>
  <c r="BO963" i="26"/>
  <c r="BO964" i="26"/>
  <c r="BO965" i="26"/>
  <c r="BO966" i="26"/>
  <c r="BO967" i="26"/>
  <c r="BO968" i="26"/>
  <c r="BO969" i="26"/>
  <c r="BO970" i="26"/>
  <c r="BO971" i="26"/>
  <c r="BO972" i="26"/>
  <c r="BO973" i="26"/>
  <c r="BO974" i="26"/>
  <c r="BO975" i="26"/>
  <c r="BO976" i="26"/>
  <c r="BO977" i="26"/>
  <c r="BO978" i="26"/>
  <c r="BO979" i="26"/>
  <c r="BO980" i="26"/>
  <c r="BO981" i="26"/>
  <c r="BO982" i="26"/>
  <c r="BO983" i="26"/>
  <c r="BO984" i="26"/>
  <c r="BO985" i="26"/>
  <c r="BO986" i="26"/>
  <c r="BO987" i="26"/>
  <c r="BO988" i="26"/>
  <c r="BO989" i="26"/>
  <c r="BO990" i="26"/>
  <c r="BO991" i="26"/>
  <c r="BO992" i="26"/>
  <c r="BO993" i="26"/>
  <c r="BO994" i="26"/>
  <c r="BO995" i="26"/>
  <c r="BO996" i="26"/>
  <c r="BO997" i="26"/>
  <c r="BO998" i="26"/>
  <c r="BO999" i="26"/>
  <c r="BO1000" i="26"/>
  <c r="BO1001" i="26"/>
  <c r="BO1002" i="26"/>
  <c r="BO1003" i="26"/>
  <c r="BO1004" i="26"/>
  <c r="BO1005" i="26"/>
  <c r="BO1006" i="26"/>
  <c r="BO1007" i="26"/>
  <c r="BO1008" i="26"/>
  <c r="BO1009" i="26"/>
  <c r="BO1010" i="26"/>
  <c r="BO1011" i="26"/>
  <c r="BO1012" i="26"/>
  <c r="BO1013" i="26"/>
  <c r="BO1014" i="26"/>
  <c r="BO1015" i="26"/>
  <c r="BO1016" i="26"/>
  <c r="BO1017" i="26"/>
  <c r="BO1018" i="26"/>
  <c r="BO1019" i="26"/>
  <c r="BO1020" i="26"/>
  <c r="BO1021" i="26"/>
  <c r="BO1022" i="26"/>
  <c r="BO1023" i="26"/>
  <c r="BO1024" i="26"/>
  <c r="BO1025" i="26"/>
  <c r="BO1026" i="26"/>
  <c r="BO1027" i="26"/>
  <c r="BO1028" i="26"/>
  <c r="BO1029" i="26"/>
  <c r="BO1030" i="26"/>
  <c r="BO1031" i="26"/>
  <c r="BO1032" i="26"/>
  <c r="BO1033" i="26"/>
  <c r="BO1034" i="26"/>
  <c r="BO1035" i="26"/>
  <c r="BO1036" i="26"/>
  <c r="BO1037" i="26"/>
  <c r="BO1038" i="26"/>
  <c r="BO1039" i="26"/>
  <c r="BO1040" i="26"/>
  <c r="BO1041" i="26"/>
  <c r="BO1042" i="26"/>
  <c r="BO1043" i="26"/>
  <c r="BO1044" i="26"/>
  <c r="BO1045" i="26"/>
  <c r="BO1046" i="26"/>
  <c r="BO1047" i="26"/>
  <c r="BO1048" i="26"/>
  <c r="BO1049" i="26"/>
  <c r="BO1050" i="26"/>
  <c r="BO1051" i="26"/>
  <c r="BO1052" i="26"/>
  <c r="BO1053" i="26"/>
  <c r="BO1054" i="26"/>
  <c r="BO1055" i="26"/>
  <c r="BO1056" i="26"/>
  <c r="BO1057" i="26"/>
  <c r="BO1058" i="26"/>
  <c r="BO1059" i="26"/>
  <c r="BO1060" i="26"/>
  <c r="BO1061" i="26"/>
  <c r="BO1062" i="26"/>
  <c r="BO1063" i="26"/>
  <c r="BO1064" i="26"/>
  <c r="BO1065" i="26"/>
  <c r="BO1066" i="26"/>
  <c r="BO1067" i="26"/>
  <c r="BO1068" i="26"/>
  <c r="BO1069" i="26"/>
  <c r="BO1070" i="26"/>
  <c r="BO1071" i="26"/>
  <c r="BO1072" i="26"/>
  <c r="BO1073" i="26"/>
  <c r="BO1074" i="26"/>
  <c r="BO1075" i="26"/>
  <c r="BO1076" i="26"/>
  <c r="BO1077" i="26"/>
  <c r="BO1078" i="26"/>
  <c r="BO1079" i="26"/>
  <c r="BO1080" i="26"/>
  <c r="BO1081" i="26"/>
  <c r="BO1082" i="26"/>
  <c r="BO1083" i="26"/>
  <c r="BO1084" i="26"/>
  <c r="BO1085" i="26"/>
  <c r="BO1086" i="26"/>
  <c r="BO1087" i="26"/>
  <c r="BO1088" i="26"/>
  <c r="BO1089" i="26"/>
  <c r="BO1090" i="26"/>
  <c r="BO1091" i="26"/>
  <c r="BO1092" i="26"/>
  <c r="BO1093" i="26"/>
  <c r="BO1094" i="26"/>
  <c r="BO1095" i="26"/>
  <c r="BO1096" i="26"/>
  <c r="BO1097" i="26"/>
  <c r="BO1098" i="26"/>
  <c r="BO1099" i="26"/>
  <c r="BO1100" i="26"/>
  <c r="BO1101" i="26"/>
  <c r="BO1102" i="26"/>
  <c r="BO1103" i="26"/>
  <c r="BO1104" i="26"/>
  <c r="BO1105" i="26"/>
  <c r="BO1106" i="26"/>
  <c r="BO1107" i="26"/>
  <c r="BO1108" i="26"/>
  <c r="BO1109" i="26"/>
  <c r="BO1110" i="26"/>
  <c r="BO1111" i="26"/>
  <c r="BO1112" i="26"/>
  <c r="BO1113" i="26"/>
  <c r="BO1114" i="26"/>
  <c r="BO1115" i="26"/>
  <c r="BO1116" i="26"/>
  <c r="BO1117" i="26"/>
  <c r="BO1118" i="26"/>
  <c r="BO1119" i="26"/>
  <c r="BO1120" i="26"/>
  <c r="BO1121" i="26"/>
  <c r="BO1122" i="26"/>
  <c r="BO1123" i="26"/>
  <c r="BO1124" i="26"/>
  <c r="BO3" i="26"/>
  <c r="B2" i="26"/>
  <c r="C2" i="26"/>
  <c r="D2" i="26"/>
  <c r="E2" i="26"/>
  <c r="F2" i="26"/>
  <c r="G2" i="26"/>
  <c r="H2" i="26"/>
  <c r="I2" i="26"/>
  <c r="J2" i="26"/>
  <c r="K2" i="26"/>
  <c r="L2" i="26"/>
  <c r="B3" i="26"/>
  <c r="C3" i="26"/>
  <c r="D3" i="26"/>
  <c r="M3" i="26" s="1"/>
  <c r="E3" i="26"/>
  <c r="F3" i="26"/>
  <c r="G3" i="26"/>
  <c r="H3" i="26"/>
  <c r="I3" i="26"/>
  <c r="J3" i="26"/>
  <c r="K3" i="26"/>
  <c r="L3" i="26"/>
  <c r="AO3" i="26"/>
  <c r="AP3" i="26"/>
  <c r="AQ3" i="26"/>
  <c r="AR3" i="26"/>
  <c r="AS3" i="26"/>
  <c r="AT3" i="26"/>
  <c r="AU3" i="26"/>
  <c r="AV3" i="26"/>
  <c r="AW3" i="26"/>
  <c r="AX3" i="26"/>
  <c r="AY3" i="26"/>
  <c r="B4" i="26"/>
  <c r="C4" i="26"/>
  <c r="N4" i="26" s="1"/>
  <c r="D4" i="26"/>
  <c r="E4" i="26"/>
  <c r="F4" i="26"/>
  <c r="G4" i="26"/>
  <c r="H4" i="26"/>
  <c r="I4" i="26"/>
  <c r="J4" i="26"/>
  <c r="K4" i="26"/>
  <c r="L4" i="26"/>
  <c r="M4" i="26"/>
  <c r="O4" i="26" s="1"/>
  <c r="AO4" i="26"/>
  <c r="AP4" i="26"/>
  <c r="AQ4" i="26"/>
  <c r="AR4" i="26"/>
  <c r="AS4" i="26"/>
  <c r="AT4" i="26"/>
  <c r="AU4" i="26"/>
  <c r="AV4" i="26"/>
  <c r="AW4" i="26"/>
  <c r="AX4" i="26"/>
  <c r="AY4" i="26"/>
  <c r="B5" i="26"/>
  <c r="M5" i="26" s="1"/>
  <c r="O5" i="26" s="1"/>
  <c r="C5" i="26"/>
  <c r="D5" i="26"/>
  <c r="E5" i="26"/>
  <c r="F5" i="26"/>
  <c r="G5" i="26"/>
  <c r="N5" i="26" s="1"/>
  <c r="H5" i="26"/>
  <c r="I5" i="26"/>
  <c r="J5" i="26"/>
  <c r="K5" i="26"/>
  <c r="L5" i="26"/>
  <c r="AO5" i="26"/>
  <c r="AP5" i="26"/>
  <c r="AQ5" i="26"/>
  <c r="AR5" i="26"/>
  <c r="AS5" i="26"/>
  <c r="AT5" i="26"/>
  <c r="AU5" i="26"/>
  <c r="AV5" i="26"/>
  <c r="AW5" i="26"/>
  <c r="AX5" i="26"/>
  <c r="AY5" i="26"/>
  <c r="B6" i="26"/>
  <c r="C6" i="26"/>
  <c r="D6" i="26"/>
  <c r="E6" i="26"/>
  <c r="F6" i="26"/>
  <c r="G6" i="26"/>
  <c r="H6" i="26"/>
  <c r="I6" i="26"/>
  <c r="J6" i="26"/>
  <c r="K6" i="26"/>
  <c r="L6" i="26"/>
  <c r="AO6" i="26"/>
  <c r="AP6" i="26"/>
  <c r="AQ6" i="26"/>
  <c r="AR6" i="26"/>
  <c r="AS6" i="26"/>
  <c r="AT6" i="26"/>
  <c r="AU6" i="26"/>
  <c r="AV6" i="26"/>
  <c r="AW6" i="26"/>
  <c r="AX6" i="26"/>
  <c r="AY6" i="26"/>
  <c r="B7" i="26"/>
  <c r="C7" i="26"/>
  <c r="D7" i="26"/>
  <c r="E7" i="26"/>
  <c r="F7" i="26"/>
  <c r="G7" i="26"/>
  <c r="H7" i="26"/>
  <c r="I7" i="26"/>
  <c r="J7" i="26"/>
  <c r="K7" i="26"/>
  <c r="L7" i="26"/>
  <c r="AO7" i="26"/>
  <c r="AP7" i="26"/>
  <c r="AQ7" i="26"/>
  <c r="AR7" i="26"/>
  <c r="AS7" i="26"/>
  <c r="AT7" i="26"/>
  <c r="AU7" i="26"/>
  <c r="AV7" i="26"/>
  <c r="AW7" i="26"/>
  <c r="AX7" i="26"/>
  <c r="AY7" i="26"/>
  <c r="B8" i="26"/>
  <c r="C8" i="26"/>
  <c r="D8" i="26"/>
  <c r="E8" i="26"/>
  <c r="F8" i="26"/>
  <c r="G8" i="26"/>
  <c r="H8" i="26"/>
  <c r="I8" i="26"/>
  <c r="J8" i="26"/>
  <c r="K8" i="26"/>
  <c r="L8" i="26"/>
  <c r="AO8" i="26"/>
  <c r="AP8" i="26"/>
  <c r="AQ8" i="26"/>
  <c r="AR8" i="26"/>
  <c r="AS8" i="26"/>
  <c r="AT8" i="26"/>
  <c r="AU8" i="26"/>
  <c r="AV8" i="26"/>
  <c r="AW8" i="26"/>
  <c r="AX8" i="26"/>
  <c r="AY8" i="26"/>
  <c r="B9" i="26"/>
  <c r="C9" i="26"/>
  <c r="D9" i="26"/>
  <c r="E9" i="26"/>
  <c r="F9" i="26"/>
  <c r="G9" i="26"/>
  <c r="H9" i="26"/>
  <c r="I9" i="26"/>
  <c r="J9" i="26"/>
  <c r="K9" i="26"/>
  <c r="L9" i="26"/>
  <c r="AO9" i="26"/>
  <c r="AP9" i="26"/>
  <c r="AQ9" i="26"/>
  <c r="AR9" i="26"/>
  <c r="AS9" i="26"/>
  <c r="AT9" i="26"/>
  <c r="AU9" i="26"/>
  <c r="AV9" i="26"/>
  <c r="AW9" i="26"/>
  <c r="AX9" i="26"/>
  <c r="AY9" i="26"/>
  <c r="B10" i="26"/>
  <c r="C10" i="26"/>
  <c r="D10" i="26"/>
  <c r="E10" i="26"/>
  <c r="F10" i="26"/>
  <c r="G10" i="26"/>
  <c r="H10" i="26"/>
  <c r="I10" i="26"/>
  <c r="J10" i="26"/>
  <c r="K10" i="26"/>
  <c r="L10" i="26"/>
  <c r="AO10" i="26"/>
  <c r="AP10" i="26"/>
  <c r="AQ10" i="26"/>
  <c r="AR10" i="26"/>
  <c r="AS10" i="26"/>
  <c r="AT10" i="26"/>
  <c r="AU10" i="26"/>
  <c r="AV10" i="26"/>
  <c r="AW10" i="26"/>
  <c r="AX10" i="26"/>
  <c r="AY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AO11" i="26"/>
  <c r="AP11" i="26"/>
  <c r="AQ11" i="26"/>
  <c r="AR11" i="26"/>
  <c r="AS11" i="26"/>
  <c r="AT11" i="26"/>
  <c r="AU11" i="26"/>
  <c r="AV11" i="26"/>
  <c r="AW11" i="26"/>
  <c r="AX11" i="26"/>
  <c r="AY11" i="26"/>
  <c r="B12" i="26"/>
  <c r="C12" i="26"/>
  <c r="D12" i="26"/>
  <c r="E12" i="26"/>
  <c r="F12" i="26"/>
  <c r="M12" i="26" s="1"/>
  <c r="G12" i="26"/>
  <c r="H12" i="26"/>
  <c r="I12" i="26"/>
  <c r="J12" i="26"/>
  <c r="K12" i="26"/>
  <c r="L12" i="26"/>
  <c r="N12" i="26"/>
  <c r="AO12" i="26"/>
  <c r="AP12" i="26"/>
  <c r="AQ12" i="26"/>
  <c r="AR12" i="26"/>
  <c r="AS12" i="26"/>
  <c r="AT12" i="26"/>
  <c r="AU12" i="26"/>
  <c r="AV12" i="26"/>
  <c r="AW12" i="26"/>
  <c r="AX12" i="26"/>
  <c r="AY12" i="26"/>
  <c r="B13" i="26"/>
  <c r="C13" i="26"/>
  <c r="D13" i="26"/>
  <c r="M13" i="26" s="1"/>
  <c r="O13" i="26" s="1"/>
  <c r="E13" i="26"/>
  <c r="F13" i="26"/>
  <c r="G13" i="26"/>
  <c r="N13" i="26" s="1"/>
  <c r="H13" i="26"/>
  <c r="I13" i="26"/>
  <c r="J13" i="26"/>
  <c r="K13" i="26"/>
  <c r="L13" i="26"/>
  <c r="AO13" i="26"/>
  <c r="AP13" i="26"/>
  <c r="AQ13" i="26"/>
  <c r="AR13" i="26"/>
  <c r="AS13" i="26"/>
  <c r="AT13" i="26"/>
  <c r="AU13" i="26"/>
  <c r="AV13" i="26"/>
  <c r="AW13" i="26"/>
  <c r="AX13" i="26"/>
  <c r="AY13" i="26"/>
  <c r="B14" i="26"/>
  <c r="C14" i="26"/>
  <c r="D14" i="26"/>
  <c r="E14" i="26"/>
  <c r="F14" i="26"/>
  <c r="G14" i="26"/>
  <c r="H14" i="26"/>
  <c r="I14" i="26"/>
  <c r="J14" i="26"/>
  <c r="K14" i="26"/>
  <c r="L14" i="26"/>
  <c r="AO14" i="26"/>
  <c r="AP14" i="26"/>
  <c r="AQ14" i="26"/>
  <c r="AR14" i="26"/>
  <c r="AS14" i="26"/>
  <c r="AT14" i="26"/>
  <c r="AU14" i="26"/>
  <c r="AV14" i="26"/>
  <c r="AW14" i="26"/>
  <c r="AX14" i="26"/>
  <c r="AY14" i="26"/>
  <c r="B15" i="26"/>
  <c r="C15" i="26"/>
  <c r="D15" i="26"/>
  <c r="E15" i="26"/>
  <c r="F15" i="26"/>
  <c r="G15" i="26"/>
  <c r="H15" i="26"/>
  <c r="I15" i="26"/>
  <c r="J15" i="26"/>
  <c r="K15" i="26"/>
  <c r="L15" i="26"/>
  <c r="AO15" i="26"/>
  <c r="AP15" i="26"/>
  <c r="AQ15" i="26"/>
  <c r="AR15" i="26"/>
  <c r="AS15" i="26"/>
  <c r="AT15" i="26"/>
  <c r="AU15" i="26"/>
  <c r="AV15" i="26"/>
  <c r="AW15" i="26"/>
  <c r="AX15" i="26"/>
  <c r="AY15" i="26"/>
  <c r="B16" i="26"/>
  <c r="C16" i="26"/>
  <c r="D16" i="26"/>
  <c r="E16" i="26"/>
  <c r="F16" i="26"/>
  <c r="G16" i="26"/>
  <c r="H16" i="26"/>
  <c r="I16" i="26"/>
  <c r="J16" i="26"/>
  <c r="K16" i="26"/>
  <c r="L16" i="26"/>
  <c r="AO16" i="26"/>
  <c r="AP16" i="26"/>
  <c r="AQ16" i="26"/>
  <c r="AR16" i="26"/>
  <c r="AS16" i="26"/>
  <c r="AT16" i="26"/>
  <c r="AU16" i="26"/>
  <c r="AV16" i="26"/>
  <c r="AW16" i="26"/>
  <c r="AX16" i="26"/>
  <c r="AY16" i="26"/>
  <c r="B17" i="26"/>
  <c r="C17" i="26"/>
  <c r="D17" i="26"/>
  <c r="E17" i="26"/>
  <c r="F17" i="26"/>
  <c r="G17" i="26"/>
  <c r="H17" i="26"/>
  <c r="I17" i="26"/>
  <c r="J17" i="26"/>
  <c r="K17" i="26"/>
  <c r="L17" i="26"/>
  <c r="AO17" i="26"/>
  <c r="AP17" i="26"/>
  <c r="AQ17" i="26"/>
  <c r="AR17" i="26"/>
  <c r="AS17" i="26"/>
  <c r="AT17" i="26"/>
  <c r="AU17" i="26"/>
  <c r="AV17" i="26"/>
  <c r="AW17" i="26"/>
  <c r="AX17" i="26"/>
  <c r="AY17" i="26"/>
  <c r="B18" i="26"/>
  <c r="N18" i="26" s="1"/>
  <c r="C18" i="26"/>
  <c r="D18" i="26"/>
  <c r="E18" i="26"/>
  <c r="F18" i="26"/>
  <c r="G18" i="26"/>
  <c r="H18" i="26"/>
  <c r="I18" i="26"/>
  <c r="J18" i="26"/>
  <c r="K18" i="26"/>
  <c r="L18" i="26"/>
  <c r="AO18" i="26"/>
  <c r="AP18" i="26"/>
  <c r="AQ18" i="26"/>
  <c r="AR18" i="26"/>
  <c r="AS18" i="26"/>
  <c r="AT18" i="26"/>
  <c r="AU18" i="26"/>
  <c r="AV18" i="26"/>
  <c r="AW18" i="26"/>
  <c r="AX18" i="26"/>
  <c r="AY18" i="26"/>
  <c r="B19" i="26"/>
  <c r="C19" i="26"/>
  <c r="D19" i="26"/>
  <c r="M19" i="26" s="1"/>
  <c r="E19" i="26"/>
  <c r="F19" i="26"/>
  <c r="G19" i="26"/>
  <c r="H19" i="26"/>
  <c r="I19" i="26"/>
  <c r="J19" i="26"/>
  <c r="K19" i="26"/>
  <c r="L19" i="26"/>
  <c r="AO19" i="26"/>
  <c r="AP19" i="26"/>
  <c r="AQ19" i="26"/>
  <c r="AR19" i="26"/>
  <c r="AS19" i="26"/>
  <c r="AT19" i="26"/>
  <c r="AU19" i="26"/>
  <c r="AV19" i="26"/>
  <c r="AW19" i="26"/>
  <c r="AX19" i="26"/>
  <c r="AY19" i="26"/>
  <c r="B20" i="26"/>
  <c r="C20" i="26"/>
  <c r="D20" i="26"/>
  <c r="E20" i="26"/>
  <c r="F20" i="26"/>
  <c r="M20" i="26" s="1"/>
  <c r="G20" i="26"/>
  <c r="H20" i="26"/>
  <c r="I20" i="26"/>
  <c r="J20" i="26"/>
  <c r="K20" i="26"/>
  <c r="L20" i="26"/>
  <c r="AO20" i="26"/>
  <c r="AP20" i="26"/>
  <c r="AQ20" i="26"/>
  <c r="AR20" i="26"/>
  <c r="AS20" i="26"/>
  <c r="AT20" i="26"/>
  <c r="AU20" i="26"/>
  <c r="AV20" i="26"/>
  <c r="AW20" i="26"/>
  <c r="AX20" i="26"/>
  <c r="AY20" i="26"/>
  <c r="B21" i="26"/>
  <c r="C21" i="26"/>
  <c r="D21" i="26"/>
  <c r="E21" i="26"/>
  <c r="F21" i="26"/>
  <c r="G21" i="26"/>
  <c r="H21" i="26"/>
  <c r="I21" i="26"/>
  <c r="J21" i="26"/>
  <c r="K21" i="26"/>
  <c r="L21" i="26"/>
  <c r="N21" i="26"/>
  <c r="AO21" i="26"/>
  <c r="AP21" i="26"/>
  <c r="AQ21" i="26"/>
  <c r="AR21" i="26"/>
  <c r="AS21" i="26"/>
  <c r="AT21" i="26"/>
  <c r="AU21" i="26"/>
  <c r="AV21" i="26"/>
  <c r="AW21" i="26"/>
  <c r="AX21" i="26"/>
  <c r="AY21" i="26"/>
  <c r="B22" i="26"/>
  <c r="N22" i="26" s="1"/>
  <c r="C22" i="26"/>
  <c r="D22" i="26"/>
  <c r="E22" i="26"/>
  <c r="F22" i="26"/>
  <c r="G22" i="26"/>
  <c r="H22" i="26"/>
  <c r="I22" i="26"/>
  <c r="J22" i="26"/>
  <c r="K22" i="26"/>
  <c r="L22" i="26"/>
  <c r="AO22" i="26"/>
  <c r="AP22" i="26"/>
  <c r="AQ22" i="26"/>
  <c r="AR22" i="26"/>
  <c r="AS22" i="26"/>
  <c r="AT22" i="26"/>
  <c r="AU22" i="26"/>
  <c r="AV22" i="26"/>
  <c r="AW22" i="26"/>
  <c r="AX22" i="26"/>
  <c r="AY22" i="26"/>
  <c r="B23" i="26"/>
  <c r="C23" i="26"/>
  <c r="D23" i="26"/>
  <c r="E23" i="26"/>
  <c r="F23" i="26"/>
  <c r="G23" i="26"/>
  <c r="H23" i="26"/>
  <c r="I23" i="26"/>
  <c r="J23" i="26"/>
  <c r="K23" i="26"/>
  <c r="L23" i="26"/>
  <c r="AO23" i="26"/>
  <c r="AP23" i="26"/>
  <c r="AQ23" i="26"/>
  <c r="AR23" i="26"/>
  <c r="AS23" i="26"/>
  <c r="AT23" i="26"/>
  <c r="AU23" i="26"/>
  <c r="AV23" i="26"/>
  <c r="AW23" i="26"/>
  <c r="AX23" i="26"/>
  <c r="AY23" i="26"/>
  <c r="B24" i="26"/>
  <c r="C24" i="26"/>
  <c r="M24" i="26" s="1"/>
  <c r="D24" i="26"/>
  <c r="E24" i="26"/>
  <c r="F24" i="26"/>
  <c r="G24" i="26"/>
  <c r="H24" i="26"/>
  <c r="I24" i="26"/>
  <c r="J24" i="26"/>
  <c r="K24" i="26"/>
  <c r="L24" i="26"/>
  <c r="AO24" i="26"/>
  <c r="AP24" i="26"/>
  <c r="AQ24" i="26"/>
  <c r="AR24" i="26"/>
  <c r="AS24" i="26"/>
  <c r="AT24" i="26"/>
  <c r="AU24" i="26"/>
  <c r="AV24" i="26"/>
  <c r="AW24" i="26"/>
  <c r="AX24" i="26"/>
  <c r="AY24" i="26"/>
  <c r="B25" i="26"/>
  <c r="C25" i="26"/>
  <c r="D25" i="26"/>
  <c r="E25" i="26"/>
  <c r="F25" i="26"/>
  <c r="G25" i="26"/>
  <c r="H25" i="26"/>
  <c r="I25" i="26"/>
  <c r="J25" i="26"/>
  <c r="K25" i="26"/>
  <c r="L25" i="26"/>
  <c r="AO25" i="26"/>
  <c r="AP25" i="26"/>
  <c r="AQ25" i="26"/>
  <c r="AR25" i="26"/>
  <c r="AS25" i="26"/>
  <c r="AT25" i="26"/>
  <c r="AU25" i="26"/>
  <c r="AV25" i="26"/>
  <c r="AW25" i="26"/>
  <c r="AX25" i="26"/>
  <c r="AY25" i="26"/>
  <c r="B26" i="26"/>
  <c r="C26" i="26"/>
  <c r="D26" i="26"/>
  <c r="E26" i="26"/>
  <c r="F26" i="26"/>
  <c r="G26" i="26"/>
  <c r="M26" i="26" s="1"/>
  <c r="H26" i="26"/>
  <c r="I26" i="26"/>
  <c r="J26" i="26"/>
  <c r="K26" i="26"/>
  <c r="L26" i="26"/>
  <c r="AO26" i="26"/>
  <c r="AP26" i="26"/>
  <c r="AQ26" i="26"/>
  <c r="AR26" i="26"/>
  <c r="AS26" i="26"/>
  <c r="AT26" i="26"/>
  <c r="AU26" i="26"/>
  <c r="AV26" i="26"/>
  <c r="AW26" i="26"/>
  <c r="AX26" i="26"/>
  <c r="AY26" i="26"/>
  <c r="B27" i="26"/>
  <c r="C27" i="26"/>
  <c r="D27" i="26"/>
  <c r="E27" i="26"/>
  <c r="F27" i="26"/>
  <c r="G27" i="26"/>
  <c r="H27" i="26"/>
  <c r="M27" i="26" s="1"/>
  <c r="I27" i="26"/>
  <c r="J27" i="26"/>
  <c r="K27" i="26"/>
  <c r="L27" i="26"/>
  <c r="AO27" i="26"/>
  <c r="AP27" i="26"/>
  <c r="AQ27" i="26"/>
  <c r="AR27" i="26"/>
  <c r="AS27" i="26"/>
  <c r="AT27" i="26"/>
  <c r="AU27" i="26"/>
  <c r="AV27" i="26"/>
  <c r="AW27" i="26"/>
  <c r="AX27" i="26"/>
  <c r="AY27" i="26"/>
  <c r="B28" i="26"/>
  <c r="C28" i="26"/>
  <c r="D28" i="26"/>
  <c r="E28" i="26"/>
  <c r="F28" i="26"/>
  <c r="G28" i="26"/>
  <c r="H28" i="26"/>
  <c r="I28" i="26"/>
  <c r="J28" i="26"/>
  <c r="K28" i="26"/>
  <c r="L28" i="26"/>
  <c r="AO28" i="26"/>
  <c r="AP28" i="26"/>
  <c r="AQ28" i="26"/>
  <c r="AR28" i="26"/>
  <c r="AS28" i="26"/>
  <c r="AT28" i="26"/>
  <c r="AU28" i="26"/>
  <c r="AV28" i="26"/>
  <c r="AW28" i="26"/>
  <c r="AX28" i="26"/>
  <c r="AY28" i="26"/>
  <c r="B29" i="26"/>
  <c r="C29" i="26"/>
  <c r="D29" i="26"/>
  <c r="E29" i="26"/>
  <c r="F29" i="26"/>
  <c r="G29" i="26"/>
  <c r="H29" i="26"/>
  <c r="I29" i="26"/>
  <c r="J29" i="26"/>
  <c r="K29" i="26"/>
  <c r="L29" i="26"/>
  <c r="N29" i="26"/>
  <c r="AO29" i="26"/>
  <c r="AP29" i="26"/>
  <c r="AQ29" i="26"/>
  <c r="AR29" i="26"/>
  <c r="AS29" i="26"/>
  <c r="AT29" i="26"/>
  <c r="AU29" i="26"/>
  <c r="AV29" i="26"/>
  <c r="AW29" i="26"/>
  <c r="AX29" i="26"/>
  <c r="AY29" i="26"/>
  <c r="B30" i="26"/>
  <c r="C30" i="26"/>
  <c r="D30" i="26"/>
  <c r="E30" i="26"/>
  <c r="F30" i="26"/>
  <c r="G30" i="26"/>
  <c r="H30" i="26"/>
  <c r="I30" i="26"/>
  <c r="J30" i="26"/>
  <c r="K30" i="26"/>
  <c r="L30" i="26"/>
  <c r="AO30" i="26"/>
  <c r="AP30" i="26"/>
  <c r="AQ30" i="26"/>
  <c r="AR30" i="26"/>
  <c r="AS30" i="26"/>
  <c r="AT30" i="26"/>
  <c r="AU30" i="26"/>
  <c r="AV30" i="26"/>
  <c r="AW30" i="26"/>
  <c r="AX30" i="26"/>
  <c r="AY30" i="26"/>
  <c r="B31" i="26"/>
  <c r="C31" i="26"/>
  <c r="D31" i="26"/>
  <c r="E31" i="26"/>
  <c r="F31" i="26"/>
  <c r="G31" i="26"/>
  <c r="H31" i="26"/>
  <c r="I31" i="26"/>
  <c r="J31" i="26"/>
  <c r="K31" i="26"/>
  <c r="L31" i="26"/>
  <c r="AO31" i="26"/>
  <c r="AP31" i="26"/>
  <c r="AQ31" i="26"/>
  <c r="AR31" i="26"/>
  <c r="AS31" i="26"/>
  <c r="AT31" i="26"/>
  <c r="AU31" i="26"/>
  <c r="AV31" i="26"/>
  <c r="AW31" i="26"/>
  <c r="AX31" i="26"/>
  <c r="AY31" i="26"/>
  <c r="B32" i="26"/>
  <c r="C32" i="26"/>
  <c r="D32" i="26"/>
  <c r="E32" i="26"/>
  <c r="F32" i="26"/>
  <c r="G32" i="26"/>
  <c r="H32" i="26"/>
  <c r="I32" i="26"/>
  <c r="J32" i="26"/>
  <c r="K32" i="26"/>
  <c r="L32" i="26"/>
  <c r="M32" i="26"/>
  <c r="AO32" i="26"/>
  <c r="AP32" i="26"/>
  <c r="AQ32" i="26"/>
  <c r="AR32" i="26"/>
  <c r="AS32" i="26"/>
  <c r="AT32" i="26"/>
  <c r="AU32" i="26"/>
  <c r="AV32" i="26"/>
  <c r="AW32" i="26"/>
  <c r="AX32" i="26"/>
  <c r="AY32" i="26"/>
  <c r="B33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AO33" i="26"/>
  <c r="AP33" i="26"/>
  <c r="AQ33" i="26"/>
  <c r="AR33" i="26"/>
  <c r="AS33" i="26"/>
  <c r="AT33" i="26"/>
  <c r="AU33" i="26"/>
  <c r="AV33" i="26"/>
  <c r="AW33" i="26"/>
  <c r="AX33" i="26"/>
  <c r="AY33" i="26"/>
  <c r="B34" i="26"/>
  <c r="C34" i="26"/>
  <c r="D34" i="26"/>
  <c r="E34" i="26"/>
  <c r="F34" i="26"/>
  <c r="N34" i="26" s="1"/>
  <c r="G34" i="26"/>
  <c r="H34" i="26"/>
  <c r="I34" i="26"/>
  <c r="J34" i="26"/>
  <c r="K34" i="26"/>
  <c r="L34" i="26"/>
  <c r="AF34" i="26"/>
  <c r="AF35" i="26" s="1"/>
  <c r="AF36" i="26" s="1"/>
  <c r="AF37" i="26" s="1"/>
  <c r="AF38" i="26" s="1"/>
  <c r="AO34" i="26"/>
  <c r="AP34" i="26"/>
  <c r="AQ34" i="26"/>
  <c r="AR34" i="26"/>
  <c r="AS34" i="26"/>
  <c r="AT34" i="26"/>
  <c r="AU34" i="26"/>
  <c r="AV34" i="26"/>
  <c r="AW34" i="26"/>
  <c r="AX34" i="26"/>
  <c r="AY34" i="26"/>
  <c r="B35" i="26"/>
  <c r="M35" i="26" s="1"/>
  <c r="C35" i="26"/>
  <c r="D35" i="26"/>
  <c r="E35" i="26"/>
  <c r="F35" i="26"/>
  <c r="G35" i="26"/>
  <c r="H35" i="26"/>
  <c r="I35" i="26"/>
  <c r="J35" i="26"/>
  <c r="K35" i="26"/>
  <c r="L35" i="26"/>
  <c r="AO35" i="26"/>
  <c r="AP35" i="26"/>
  <c r="AQ35" i="26"/>
  <c r="AR35" i="26"/>
  <c r="AS35" i="26"/>
  <c r="AT35" i="26"/>
  <c r="AU35" i="26"/>
  <c r="AV35" i="26"/>
  <c r="AW35" i="26"/>
  <c r="AX35" i="26"/>
  <c r="AY35" i="26"/>
  <c r="B36" i="26"/>
  <c r="C36" i="26"/>
  <c r="D36" i="26"/>
  <c r="E36" i="26"/>
  <c r="F36" i="26"/>
  <c r="G36" i="26"/>
  <c r="H36" i="26"/>
  <c r="I36" i="26"/>
  <c r="J36" i="26"/>
  <c r="K36" i="26"/>
  <c r="L36" i="26"/>
  <c r="AO36" i="26"/>
  <c r="AP36" i="26"/>
  <c r="AQ36" i="26"/>
  <c r="AR36" i="26"/>
  <c r="AS36" i="26"/>
  <c r="AT36" i="26"/>
  <c r="AU36" i="26"/>
  <c r="AV36" i="26"/>
  <c r="AW36" i="26"/>
  <c r="AX36" i="26"/>
  <c r="AY36" i="26"/>
  <c r="B37" i="26"/>
  <c r="C37" i="26"/>
  <c r="D37" i="26"/>
  <c r="E37" i="26"/>
  <c r="F37" i="26"/>
  <c r="G37" i="26"/>
  <c r="H37" i="26"/>
  <c r="I37" i="26"/>
  <c r="J37" i="26"/>
  <c r="K37" i="26"/>
  <c r="L37" i="26"/>
  <c r="AO37" i="26"/>
  <c r="AP37" i="26"/>
  <c r="AQ37" i="26"/>
  <c r="AR37" i="26"/>
  <c r="AS37" i="26"/>
  <c r="AT37" i="26"/>
  <c r="AU37" i="26"/>
  <c r="AV37" i="26"/>
  <c r="AW37" i="26"/>
  <c r="AX37" i="26"/>
  <c r="AY37" i="26"/>
  <c r="B38" i="26"/>
  <c r="C38" i="26"/>
  <c r="M38" i="26" s="1"/>
  <c r="D38" i="26"/>
  <c r="E38" i="26"/>
  <c r="F38" i="26"/>
  <c r="G38" i="26"/>
  <c r="H38" i="26"/>
  <c r="I38" i="26"/>
  <c r="J38" i="26"/>
  <c r="K38" i="26"/>
  <c r="L38" i="26"/>
  <c r="AO38" i="26"/>
  <c r="AP38" i="26"/>
  <c r="AQ38" i="26"/>
  <c r="AR38" i="26"/>
  <c r="AS38" i="26"/>
  <c r="AT38" i="26"/>
  <c r="AU38" i="26"/>
  <c r="AV38" i="26"/>
  <c r="AW38" i="26"/>
  <c r="AX38" i="26"/>
  <c r="AY38" i="26"/>
  <c r="B39" i="26"/>
  <c r="C39" i="26"/>
  <c r="N39" i="26" s="1"/>
  <c r="D39" i="26"/>
  <c r="E39" i="26"/>
  <c r="F39" i="26"/>
  <c r="G39" i="26"/>
  <c r="H39" i="26"/>
  <c r="I39" i="26"/>
  <c r="J39" i="26"/>
  <c r="K39" i="26"/>
  <c r="L39" i="26"/>
  <c r="AF39" i="26"/>
  <c r="AF40" i="26" s="1"/>
  <c r="AO39" i="26"/>
  <c r="AP39" i="26"/>
  <c r="AQ39" i="26"/>
  <c r="AR39" i="26"/>
  <c r="AS39" i="26"/>
  <c r="AT39" i="26"/>
  <c r="AU39" i="26"/>
  <c r="AV39" i="26"/>
  <c r="AW39" i="26"/>
  <c r="AX39" i="26"/>
  <c r="AY39" i="26"/>
  <c r="B40" i="26"/>
  <c r="C40" i="26"/>
  <c r="D40" i="26"/>
  <c r="M40" i="26" s="1"/>
  <c r="E40" i="26"/>
  <c r="F40" i="26"/>
  <c r="G40" i="26"/>
  <c r="H40" i="26"/>
  <c r="I40" i="26"/>
  <c r="J40" i="26"/>
  <c r="K40" i="26"/>
  <c r="L40" i="26"/>
  <c r="AO40" i="26"/>
  <c r="AP40" i="26"/>
  <c r="AQ40" i="26"/>
  <c r="AR40" i="26"/>
  <c r="AS40" i="26"/>
  <c r="AT40" i="26"/>
  <c r="AU40" i="26"/>
  <c r="AV40" i="26"/>
  <c r="AW40" i="26"/>
  <c r="AX40" i="26"/>
  <c r="AY40" i="26"/>
  <c r="B41" i="26"/>
  <c r="C41" i="26"/>
  <c r="D41" i="26"/>
  <c r="E41" i="26"/>
  <c r="F41" i="26"/>
  <c r="G41" i="26"/>
  <c r="H41" i="26"/>
  <c r="M41" i="26" s="1"/>
  <c r="I41" i="26"/>
  <c r="J41" i="26"/>
  <c r="K41" i="26"/>
  <c r="L41" i="26"/>
  <c r="AF41" i="26"/>
  <c r="AF42" i="26" s="1"/>
  <c r="AF43" i="26" s="1"/>
  <c r="AF44" i="26" s="1"/>
  <c r="AF45" i="26" s="1"/>
  <c r="AF46" i="26" s="1"/>
  <c r="AF47" i="26" s="1"/>
  <c r="AF48" i="26" s="1"/>
  <c r="AF49" i="26" s="1"/>
  <c r="AF50" i="26" s="1"/>
  <c r="AF51" i="26" s="1"/>
  <c r="AF52" i="26" s="1"/>
  <c r="AO41" i="26"/>
  <c r="AP41" i="26"/>
  <c r="AQ41" i="26"/>
  <c r="AR41" i="26"/>
  <c r="AS41" i="26"/>
  <c r="AT41" i="26"/>
  <c r="AU41" i="26"/>
  <c r="AV41" i="26"/>
  <c r="AW41" i="26"/>
  <c r="AX41" i="26"/>
  <c r="AY41" i="26"/>
  <c r="B42" i="26"/>
  <c r="C42" i="26"/>
  <c r="D42" i="26"/>
  <c r="E42" i="26"/>
  <c r="F42" i="26"/>
  <c r="G42" i="26"/>
  <c r="N42" i="26" s="1"/>
  <c r="H42" i="26"/>
  <c r="I42" i="26"/>
  <c r="J42" i="26"/>
  <c r="K42" i="26"/>
  <c r="L42" i="26"/>
  <c r="AO42" i="26"/>
  <c r="AP42" i="26"/>
  <c r="AQ42" i="26"/>
  <c r="AR42" i="26"/>
  <c r="AS42" i="26"/>
  <c r="AT42" i="26"/>
  <c r="AU42" i="26"/>
  <c r="AV42" i="26"/>
  <c r="AW42" i="26"/>
  <c r="AX42" i="26"/>
  <c r="AY42" i="26"/>
  <c r="B43" i="26"/>
  <c r="C43" i="26"/>
  <c r="D43" i="26"/>
  <c r="E43" i="26"/>
  <c r="F43" i="26"/>
  <c r="G43" i="26"/>
  <c r="H43" i="26"/>
  <c r="I43" i="26"/>
  <c r="J43" i="26"/>
  <c r="K43" i="26"/>
  <c r="L43" i="26"/>
  <c r="AO43" i="26"/>
  <c r="AP43" i="26"/>
  <c r="AQ43" i="26"/>
  <c r="AR43" i="26"/>
  <c r="AS43" i="26"/>
  <c r="AT43" i="26"/>
  <c r="AU43" i="26"/>
  <c r="AV43" i="26"/>
  <c r="AW43" i="26"/>
  <c r="AX43" i="26"/>
  <c r="AY43" i="26"/>
  <c r="B44" i="26"/>
  <c r="C44" i="26"/>
  <c r="D44" i="26"/>
  <c r="E44" i="26"/>
  <c r="F44" i="26"/>
  <c r="G44" i="26"/>
  <c r="H44" i="26"/>
  <c r="I44" i="26"/>
  <c r="J44" i="26"/>
  <c r="K44" i="26"/>
  <c r="L44" i="26"/>
  <c r="AO44" i="26"/>
  <c r="AP44" i="26"/>
  <c r="AQ44" i="26"/>
  <c r="AR44" i="26"/>
  <c r="AS44" i="26"/>
  <c r="AT44" i="26"/>
  <c r="AU44" i="26"/>
  <c r="AV44" i="26"/>
  <c r="AW44" i="26"/>
  <c r="AX44" i="26"/>
  <c r="AY44" i="26"/>
  <c r="B45" i="26"/>
  <c r="C45" i="26"/>
  <c r="D45" i="26"/>
  <c r="E45" i="26"/>
  <c r="F45" i="26"/>
  <c r="G45" i="26"/>
  <c r="H45" i="26"/>
  <c r="I45" i="26"/>
  <c r="J45" i="26"/>
  <c r="K45" i="26"/>
  <c r="L45" i="26"/>
  <c r="N45" i="26"/>
  <c r="AO45" i="26"/>
  <c r="AP45" i="26"/>
  <c r="AQ45" i="26"/>
  <c r="AR45" i="26"/>
  <c r="AS45" i="26"/>
  <c r="AT45" i="26"/>
  <c r="AU45" i="26"/>
  <c r="AV45" i="26"/>
  <c r="AW45" i="26"/>
  <c r="AX45" i="26"/>
  <c r="AY45" i="26"/>
  <c r="B46" i="26"/>
  <c r="M46" i="26" s="1"/>
  <c r="C46" i="26"/>
  <c r="D46" i="26"/>
  <c r="E46" i="26"/>
  <c r="F46" i="26"/>
  <c r="G46" i="26"/>
  <c r="H46" i="26"/>
  <c r="I46" i="26"/>
  <c r="J46" i="26"/>
  <c r="K46" i="26"/>
  <c r="L46" i="26"/>
  <c r="AO46" i="26"/>
  <c r="AP46" i="26"/>
  <c r="AQ46" i="26"/>
  <c r="AR46" i="26"/>
  <c r="AS46" i="26"/>
  <c r="AT46" i="26"/>
  <c r="AU46" i="26"/>
  <c r="AV46" i="26"/>
  <c r="AW46" i="26"/>
  <c r="AX46" i="26"/>
  <c r="AY46" i="26"/>
  <c r="B47" i="26"/>
  <c r="C47" i="26"/>
  <c r="M47" i="26" s="1"/>
  <c r="O47" i="26" s="1"/>
  <c r="D47" i="26"/>
  <c r="E47" i="26"/>
  <c r="F47" i="26"/>
  <c r="G47" i="26"/>
  <c r="N47" i="26" s="1"/>
  <c r="H47" i="26"/>
  <c r="I47" i="26"/>
  <c r="J47" i="26"/>
  <c r="K47" i="26"/>
  <c r="L47" i="26"/>
  <c r="AO47" i="26"/>
  <c r="AP47" i="26"/>
  <c r="AQ47" i="26"/>
  <c r="AR47" i="26"/>
  <c r="AS47" i="26"/>
  <c r="AT47" i="26"/>
  <c r="AU47" i="26"/>
  <c r="AV47" i="26"/>
  <c r="AW47" i="26"/>
  <c r="AX47" i="26"/>
  <c r="AY47" i="26"/>
  <c r="B48" i="26"/>
  <c r="C48" i="26"/>
  <c r="D48" i="26"/>
  <c r="E48" i="26"/>
  <c r="F48" i="26"/>
  <c r="G48" i="26"/>
  <c r="H48" i="26"/>
  <c r="I48" i="26"/>
  <c r="J48" i="26"/>
  <c r="K48" i="26"/>
  <c r="L48" i="26"/>
  <c r="AO48" i="26"/>
  <c r="AP48" i="26"/>
  <c r="AQ48" i="26"/>
  <c r="AR48" i="26"/>
  <c r="AS48" i="26"/>
  <c r="AT48" i="26"/>
  <c r="AU48" i="26"/>
  <c r="AV48" i="26"/>
  <c r="AW48" i="26"/>
  <c r="AX48" i="26"/>
  <c r="AY48" i="26"/>
  <c r="B49" i="26"/>
  <c r="C49" i="26"/>
  <c r="D49" i="26"/>
  <c r="E49" i="26"/>
  <c r="F49" i="26"/>
  <c r="G49" i="26"/>
  <c r="H49" i="26"/>
  <c r="I49" i="26"/>
  <c r="J49" i="26"/>
  <c r="K49" i="26"/>
  <c r="L49" i="26"/>
  <c r="AO49" i="26"/>
  <c r="AP49" i="26"/>
  <c r="AQ49" i="26"/>
  <c r="AR49" i="26"/>
  <c r="AS49" i="26"/>
  <c r="AT49" i="26"/>
  <c r="AU49" i="26"/>
  <c r="AV49" i="26"/>
  <c r="AW49" i="26"/>
  <c r="AX49" i="26"/>
  <c r="AY49" i="26"/>
  <c r="B50" i="26"/>
  <c r="C50" i="26"/>
  <c r="D50" i="26"/>
  <c r="E50" i="26"/>
  <c r="F50" i="26"/>
  <c r="G50" i="26"/>
  <c r="H50" i="26"/>
  <c r="I50" i="26"/>
  <c r="J50" i="26"/>
  <c r="K50" i="26"/>
  <c r="L50" i="26"/>
  <c r="AO50" i="26"/>
  <c r="AP50" i="26"/>
  <c r="AQ50" i="26"/>
  <c r="AR50" i="26"/>
  <c r="AS50" i="26"/>
  <c r="AT50" i="26"/>
  <c r="AU50" i="26"/>
  <c r="AV50" i="26"/>
  <c r="AW50" i="26"/>
  <c r="AX50" i="26"/>
  <c r="AY50" i="26"/>
  <c r="B51" i="26"/>
  <c r="C51" i="26"/>
  <c r="D51" i="26"/>
  <c r="E51" i="26"/>
  <c r="F51" i="26"/>
  <c r="G51" i="26"/>
  <c r="H51" i="26"/>
  <c r="I51" i="26"/>
  <c r="J51" i="26"/>
  <c r="K51" i="26"/>
  <c r="L51" i="26"/>
  <c r="AO51" i="26"/>
  <c r="AP51" i="26"/>
  <c r="AQ51" i="26"/>
  <c r="AR51" i="26"/>
  <c r="AS51" i="26"/>
  <c r="AT51" i="26"/>
  <c r="AU51" i="26"/>
  <c r="AV51" i="26"/>
  <c r="AW51" i="26"/>
  <c r="AX51" i="26"/>
  <c r="AY51" i="26"/>
  <c r="B52" i="26"/>
  <c r="C52" i="26"/>
  <c r="D52" i="26"/>
  <c r="E52" i="26"/>
  <c r="F52" i="26"/>
  <c r="G52" i="26"/>
  <c r="H52" i="26"/>
  <c r="I52" i="26"/>
  <c r="J52" i="26"/>
  <c r="K52" i="26"/>
  <c r="L52" i="26"/>
  <c r="AO52" i="26"/>
  <c r="AP52" i="26"/>
  <c r="AQ52" i="26"/>
  <c r="AR52" i="26"/>
  <c r="AS52" i="26"/>
  <c r="AT52" i="26"/>
  <c r="AU52" i="26"/>
  <c r="AV52" i="26"/>
  <c r="AW52" i="26"/>
  <c r="AX52" i="26"/>
  <c r="AY52" i="26"/>
  <c r="B53" i="26"/>
  <c r="C53" i="26"/>
  <c r="D53" i="26"/>
  <c r="E53" i="26"/>
  <c r="N53" i="26" s="1"/>
  <c r="F53" i="26"/>
  <c r="G53" i="26"/>
  <c r="H53" i="26"/>
  <c r="I53" i="26"/>
  <c r="J53" i="26"/>
  <c r="K53" i="26"/>
  <c r="L53" i="26"/>
  <c r="M53" i="26"/>
  <c r="O53" i="26" s="1"/>
  <c r="AF53" i="26"/>
  <c r="AO53" i="26"/>
  <c r="AP53" i="26"/>
  <c r="AQ53" i="26"/>
  <c r="AR53" i="26"/>
  <c r="AS53" i="26"/>
  <c r="AT53" i="26"/>
  <c r="AU53" i="26"/>
  <c r="AV53" i="26"/>
  <c r="AW53" i="26"/>
  <c r="AX53" i="26"/>
  <c r="AY53" i="26"/>
  <c r="B54" i="26"/>
  <c r="M54" i="26" s="1"/>
  <c r="O54" i="26" s="1"/>
  <c r="C54" i="26"/>
  <c r="D54" i="26"/>
  <c r="E54" i="26"/>
  <c r="F54" i="26"/>
  <c r="N54" i="26" s="1"/>
  <c r="G54" i="26"/>
  <c r="H54" i="26"/>
  <c r="I54" i="26"/>
  <c r="J54" i="26"/>
  <c r="K54" i="26"/>
  <c r="L54" i="26"/>
  <c r="AF54" i="26"/>
  <c r="AF55" i="26" s="1"/>
  <c r="AF56" i="26" s="1"/>
  <c r="AF57" i="26" s="1"/>
  <c r="AF58" i="26" s="1"/>
  <c r="AF59" i="26" s="1"/>
  <c r="AF60" i="26" s="1"/>
  <c r="AF61" i="26" s="1"/>
  <c r="AF62" i="26" s="1"/>
  <c r="AO54" i="26"/>
  <c r="AP54" i="26"/>
  <c r="AQ54" i="26"/>
  <c r="AR54" i="26"/>
  <c r="AS54" i="26"/>
  <c r="AT54" i="26"/>
  <c r="AU54" i="26"/>
  <c r="AV54" i="26"/>
  <c r="AW54" i="26"/>
  <c r="AX54" i="26"/>
  <c r="AY54" i="26"/>
  <c r="B55" i="26"/>
  <c r="C55" i="26"/>
  <c r="D55" i="26"/>
  <c r="E55" i="26"/>
  <c r="F55" i="26"/>
  <c r="G55" i="26"/>
  <c r="H55" i="26"/>
  <c r="I55" i="26"/>
  <c r="J55" i="26"/>
  <c r="K55" i="26"/>
  <c r="L55" i="26"/>
  <c r="AO55" i="26"/>
  <c r="AP55" i="26"/>
  <c r="AQ55" i="26"/>
  <c r="AR55" i="26"/>
  <c r="AS55" i="26"/>
  <c r="AT55" i="26"/>
  <c r="AU55" i="26"/>
  <c r="AV55" i="26"/>
  <c r="AW55" i="26"/>
  <c r="AX55" i="26"/>
  <c r="AY55" i="26"/>
  <c r="B56" i="26"/>
  <c r="C56" i="26"/>
  <c r="D56" i="26"/>
  <c r="E56" i="26"/>
  <c r="F56" i="26"/>
  <c r="G56" i="26"/>
  <c r="H56" i="26"/>
  <c r="I56" i="26"/>
  <c r="J56" i="26"/>
  <c r="K56" i="26"/>
  <c r="L56" i="26"/>
  <c r="AO56" i="26"/>
  <c r="AP56" i="26"/>
  <c r="AQ56" i="26"/>
  <c r="AR56" i="26"/>
  <c r="AS56" i="26"/>
  <c r="AT56" i="26"/>
  <c r="AU56" i="26"/>
  <c r="AV56" i="26"/>
  <c r="AW56" i="26"/>
  <c r="AX56" i="26"/>
  <c r="AY56" i="26"/>
  <c r="B57" i="26"/>
  <c r="C57" i="26"/>
  <c r="D57" i="26"/>
  <c r="E57" i="26"/>
  <c r="F57" i="26"/>
  <c r="G57" i="26"/>
  <c r="H57" i="26"/>
  <c r="I57" i="26"/>
  <c r="J57" i="26"/>
  <c r="K57" i="26"/>
  <c r="L57" i="26"/>
  <c r="AO57" i="26"/>
  <c r="AP57" i="26"/>
  <c r="AQ57" i="26"/>
  <c r="AR57" i="26"/>
  <c r="AS57" i="26"/>
  <c r="AT57" i="26"/>
  <c r="AU57" i="26"/>
  <c r="AV57" i="26"/>
  <c r="AW57" i="26"/>
  <c r="AX57" i="26"/>
  <c r="AY57" i="26"/>
  <c r="B58" i="26"/>
  <c r="C58" i="26"/>
  <c r="D58" i="26"/>
  <c r="E58" i="26"/>
  <c r="F58" i="26"/>
  <c r="G58" i="26"/>
  <c r="H58" i="26"/>
  <c r="I58" i="26"/>
  <c r="J58" i="26"/>
  <c r="K58" i="26"/>
  <c r="L58" i="26"/>
  <c r="AO58" i="26"/>
  <c r="AP58" i="26"/>
  <c r="AQ58" i="26"/>
  <c r="AR58" i="26"/>
  <c r="AS58" i="26"/>
  <c r="AT58" i="26"/>
  <c r="AU58" i="26"/>
  <c r="AV58" i="26"/>
  <c r="AW58" i="26"/>
  <c r="AX58" i="26"/>
  <c r="AY58" i="26"/>
  <c r="B59" i="26"/>
  <c r="C59" i="26"/>
  <c r="D59" i="26"/>
  <c r="E59" i="26"/>
  <c r="F59" i="26"/>
  <c r="G59" i="26"/>
  <c r="H59" i="26"/>
  <c r="I59" i="26"/>
  <c r="J59" i="26"/>
  <c r="K59" i="26"/>
  <c r="L59" i="26"/>
  <c r="AO59" i="26"/>
  <c r="AP59" i="26"/>
  <c r="AQ59" i="26"/>
  <c r="AR59" i="26"/>
  <c r="AS59" i="26"/>
  <c r="AT59" i="26"/>
  <c r="AU59" i="26"/>
  <c r="AV59" i="26"/>
  <c r="AW59" i="26"/>
  <c r="AX59" i="26"/>
  <c r="AY59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AO60" i="26"/>
  <c r="AP60" i="26"/>
  <c r="AQ60" i="26"/>
  <c r="AR60" i="26"/>
  <c r="AS60" i="26"/>
  <c r="AT60" i="26"/>
  <c r="AU60" i="26"/>
  <c r="AV60" i="26"/>
  <c r="AW60" i="26"/>
  <c r="AX60" i="26"/>
  <c r="AY60" i="26"/>
  <c r="B61" i="26"/>
  <c r="C61" i="26"/>
  <c r="D61" i="26"/>
  <c r="E61" i="26"/>
  <c r="N61" i="26" s="1"/>
  <c r="F61" i="26"/>
  <c r="G61" i="26"/>
  <c r="M61" i="26" s="1"/>
  <c r="H61" i="26"/>
  <c r="I61" i="26"/>
  <c r="J61" i="26"/>
  <c r="K61" i="26"/>
  <c r="L61" i="26"/>
  <c r="AO61" i="26"/>
  <c r="AP61" i="26"/>
  <c r="AQ61" i="26"/>
  <c r="AR61" i="26"/>
  <c r="AS61" i="26"/>
  <c r="AT61" i="26"/>
  <c r="AU61" i="26"/>
  <c r="AV61" i="26"/>
  <c r="AW61" i="26"/>
  <c r="AX61" i="26"/>
  <c r="AY61" i="26"/>
  <c r="B62" i="26"/>
  <c r="C62" i="26"/>
  <c r="D62" i="26"/>
  <c r="E62" i="26"/>
  <c r="F62" i="26"/>
  <c r="G62" i="26"/>
  <c r="H62" i="26"/>
  <c r="I62" i="26"/>
  <c r="J62" i="26"/>
  <c r="K62" i="26"/>
  <c r="L62" i="26"/>
  <c r="AO62" i="26"/>
  <c r="AP62" i="26"/>
  <c r="AQ62" i="26"/>
  <c r="AR62" i="26"/>
  <c r="AS62" i="26"/>
  <c r="AT62" i="26"/>
  <c r="AU62" i="26"/>
  <c r="AV62" i="26"/>
  <c r="AW62" i="26"/>
  <c r="AX62" i="26"/>
  <c r="AY62" i="26"/>
  <c r="B63" i="26"/>
  <c r="C63" i="26"/>
  <c r="D63" i="26"/>
  <c r="E63" i="26"/>
  <c r="F63" i="26"/>
  <c r="G63" i="26"/>
  <c r="H63" i="26"/>
  <c r="I63" i="26"/>
  <c r="J63" i="26"/>
  <c r="K63" i="26"/>
  <c r="L63" i="26"/>
  <c r="AO63" i="26"/>
  <c r="AP63" i="26"/>
  <c r="AQ63" i="26"/>
  <c r="AR63" i="26"/>
  <c r="AS63" i="26"/>
  <c r="AT63" i="26"/>
  <c r="AU63" i="26"/>
  <c r="AV63" i="26"/>
  <c r="AW63" i="26"/>
  <c r="AX63" i="26"/>
  <c r="AY63" i="26"/>
  <c r="B64" i="26"/>
  <c r="C64" i="26"/>
  <c r="D64" i="26"/>
  <c r="N64" i="26" s="1"/>
  <c r="E64" i="26"/>
  <c r="F64" i="26"/>
  <c r="G64" i="26"/>
  <c r="H64" i="26"/>
  <c r="I64" i="26"/>
  <c r="J64" i="26"/>
  <c r="K64" i="26"/>
  <c r="L64" i="26"/>
  <c r="AO64" i="26"/>
  <c r="AP64" i="26"/>
  <c r="AQ64" i="26"/>
  <c r="AR64" i="26"/>
  <c r="AS64" i="26"/>
  <c r="AT64" i="26"/>
  <c r="AU64" i="26"/>
  <c r="AV64" i="26"/>
  <c r="AW64" i="26"/>
  <c r="AX64" i="26"/>
  <c r="AY64" i="26"/>
  <c r="B65" i="26"/>
  <c r="C65" i="26"/>
  <c r="D65" i="26"/>
  <c r="E65" i="26"/>
  <c r="F65" i="26"/>
  <c r="G65" i="26"/>
  <c r="H65" i="26"/>
  <c r="I65" i="26"/>
  <c r="J65" i="26"/>
  <c r="K65" i="26"/>
  <c r="L65" i="26"/>
  <c r="AO65" i="26"/>
  <c r="AP65" i="26"/>
  <c r="AQ65" i="26"/>
  <c r="AR65" i="26"/>
  <c r="AS65" i="26"/>
  <c r="AT65" i="26"/>
  <c r="AU65" i="26"/>
  <c r="AV65" i="26"/>
  <c r="AW65" i="26"/>
  <c r="AX65" i="26"/>
  <c r="AY65" i="26"/>
  <c r="B66" i="26"/>
  <c r="C66" i="26"/>
  <c r="D66" i="26"/>
  <c r="E66" i="26"/>
  <c r="F66" i="26"/>
  <c r="G66" i="26"/>
  <c r="H66" i="26"/>
  <c r="I66" i="26"/>
  <c r="J66" i="26"/>
  <c r="K66" i="26"/>
  <c r="L66" i="26"/>
  <c r="AO66" i="26"/>
  <c r="AP66" i="26"/>
  <c r="AQ66" i="26"/>
  <c r="AR66" i="26"/>
  <c r="AS66" i="26"/>
  <c r="AT66" i="26"/>
  <c r="AU66" i="26"/>
  <c r="AV66" i="26"/>
  <c r="AW66" i="26"/>
  <c r="AX66" i="26"/>
  <c r="AY66" i="26"/>
  <c r="B67" i="26"/>
  <c r="C67" i="26"/>
  <c r="D67" i="26"/>
  <c r="E67" i="26"/>
  <c r="F67" i="26"/>
  <c r="G67" i="26"/>
  <c r="H67" i="26"/>
  <c r="I67" i="26"/>
  <c r="J67" i="26"/>
  <c r="K67" i="26"/>
  <c r="L67" i="26"/>
  <c r="AO67" i="26"/>
  <c r="AP67" i="26"/>
  <c r="AQ67" i="26"/>
  <c r="AR67" i="26"/>
  <c r="AS67" i="26"/>
  <c r="AT67" i="26"/>
  <c r="AU67" i="26"/>
  <c r="AV67" i="26"/>
  <c r="AW67" i="26"/>
  <c r="AX67" i="26"/>
  <c r="AY67" i="26"/>
  <c r="B68" i="26"/>
  <c r="C68" i="26"/>
  <c r="D68" i="26"/>
  <c r="E68" i="26"/>
  <c r="F68" i="26"/>
  <c r="G68" i="26"/>
  <c r="H68" i="26"/>
  <c r="I68" i="26"/>
  <c r="J68" i="26"/>
  <c r="K68" i="26"/>
  <c r="L68" i="26"/>
  <c r="AO68" i="26"/>
  <c r="AP68" i="26"/>
  <c r="AQ68" i="26"/>
  <c r="AR68" i="26"/>
  <c r="AS68" i="26"/>
  <c r="AT68" i="26"/>
  <c r="AU68" i="26"/>
  <c r="AV68" i="26"/>
  <c r="AW68" i="26"/>
  <c r="AX68" i="26"/>
  <c r="AY68" i="26"/>
  <c r="B69" i="26"/>
  <c r="C69" i="26"/>
  <c r="D69" i="26"/>
  <c r="E69" i="26"/>
  <c r="N69" i="26" s="1"/>
  <c r="F69" i="26"/>
  <c r="G69" i="26"/>
  <c r="H69" i="26"/>
  <c r="I69" i="26"/>
  <c r="J69" i="26"/>
  <c r="K69" i="26"/>
  <c r="L69" i="26"/>
  <c r="M69" i="26"/>
  <c r="O69" i="26" s="1"/>
  <c r="AO69" i="26"/>
  <c r="AP69" i="26"/>
  <c r="AQ69" i="26"/>
  <c r="AR69" i="26"/>
  <c r="AS69" i="26"/>
  <c r="AT69" i="26"/>
  <c r="AU69" i="26"/>
  <c r="AV69" i="26"/>
  <c r="AW69" i="26"/>
  <c r="AX69" i="26"/>
  <c r="AY69" i="26"/>
  <c r="B70" i="26"/>
  <c r="C70" i="26"/>
  <c r="D70" i="26"/>
  <c r="E70" i="26"/>
  <c r="F70" i="26"/>
  <c r="M70" i="26" s="1"/>
  <c r="G70" i="26"/>
  <c r="H70" i="26"/>
  <c r="I70" i="26"/>
  <c r="J70" i="26"/>
  <c r="K70" i="26"/>
  <c r="L70" i="26"/>
  <c r="N70" i="26"/>
  <c r="AO70" i="26"/>
  <c r="AP70" i="26"/>
  <c r="AQ70" i="26"/>
  <c r="AR70" i="26"/>
  <c r="AS70" i="26"/>
  <c r="AT70" i="26"/>
  <c r="AU70" i="26"/>
  <c r="AV70" i="26"/>
  <c r="AW70" i="26"/>
  <c r="AX70" i="26"/>
  <c r="AY70" i="26"/>
  <c r="B71" i="26"/>
  <c r="M71" i="26" s="1"/>
  <c r="O71" i="26" s="1"/>
  <c r="C71" i="26"/>
  <c r="D71" i="26"/>
  <c r="E71" i="26"/>
  <c r="F71" i="26"/>
  <c r="G71" i="26"/>
  <c r="N71" i="26" s="1"/>
  <c r="H71" i="26"/>
  <c r="I71" i="26"/>
  <c r="J71" i="26"/>
  <c r="K71" i="26"/>
  <c r="L71" i="26"/>
  <c r="AO71" i="26"/>
  <c r="AP71" i="26"/>
  <c r="AQ71" i="26"/>
  <c r="AR71" i="26"/>
  <c r="AS71" i="26"/>
  <c r="AT71" i="26"/>
  <c r="AU71" i="26"/>
  <c r="AV71" i="26"/>
  <c r="AW71" i="26"/>
  <c r="AX71" i="26"/>
  <c r="AY71" i="26"/>
  <c r="B72" i="26"/>
  <c r="C72" i="26"/>
  <c r="M72" i="26" s="1"/>
  <c r="D72" i="26"/>
  <c r="E72" i="26"/>
  <c r="F72" i="26"/>
  <c r="G72" i="26"/>
  <c r="H72" i="26"/>
  <c r="I72" i="26"/>
  <c r="J72" i="26"/>
  <c r="K72" i="26"/>
  <c r="L72" i="26"/>
  <c r="AO72" i="26"/>
  <c r="AP72" i="26"/>
  <c r="AQ72" i="26"/>
  <c r="AR72" i="26"/>
  <c r="AS72" i="26"/>
  <c r="AT72" i="26"/>
  <c r="AU72" i="26"/>
  <c r="AV72" i="26"/>
  <c r="AW72" i="26"/>
  <c r="AX72" i="26"/>
  <c r="AY72" i="26"/>
  <c r="B73" i="26"/>
  <c r="M73" i="26" s="1"/>
  <c r="C73" i="26"/>
  <c r="D73" i="26"/>
  <c r="E73" i="26"/>
  <c r="F73" i="26"/>
  <c r="G73" i="26"/>
  <c r="H73" i="26"/>
  <c r="I73" i="26"/>
  <c r="J73" i="26"/>
  <c r="K73" i="26"/>
  <c r="L73" i="26"/>
  <c r="AO73" i="26"/>
  <c r="AP73" i="26"/>
  <c r="AQ73" i="26"/>
  <c r="AR73" i="26"/>
  <c r="AS73" i="26"/>
  <c r="AT73" i="26"/>
  <c r="AU73" i="26"/>
  <c r="AV73" i="26"/>
  <c r="AW73" i="26"/>
  <c r="AX73" i="26"/>
  <c r="AY73" i="26"/>
  <c r="B74" i="26"/>
  <c r="C74" i="26"/>
  <c r="D74" i="26"/>
  <c r="E74" i="26"/>
  <c r="F74" i="26"/>
  <c r="G74" i="26"/>
  <c r="H74" i="26"/>
  <c r="I74" i="26"/>
  <c r="J74" i="26"/>
  <c r="K74" i="26"/>
  <c r="L74" i="26"/>
  <c r="AO74" i="26"/>
  <c r="AP74" i="26"/>
  <c r="AQ74" i="26"/>
  <c r="AR74" i="26"/>
  <c r="AS74" i="26"/>
  <c r="AT74" i="26"/>
  <c r="AU74" i="26"/>
  <c r="AV74" i="26"/>
  <c r="AW74" i="26"/>
  <c r="AX74" i="26"/>
  <c r="AY74" i="26"/>
  <c r="B75" i="26"/>
  <c r="N75" i="26" s="1"/>
  <c r="C75" i="26"/>
  <c r="D75" i="26"/>
  <c r="E75" i="26"/>
  <c r="F75" i="26"/>
  <c r="G75" i="26"/>
  <c r="H75" i="26"/>
  <c r="I75" i="26"/>
  <c r="J75" i="26"/>
  <c r="K75" i="26"/>
  <c r="L75" i="26"/>
  <c r="AO75" i="26"/>
  <c r="AP75" i="26"/>
  <c r="AQ75" i="26"/>
  <c r="AR75" i="26"/>
  <c r="AS75" i="26"/>
  <c r="AT75" i="26"/>
  <c r="AU75" i="26"/>
  <c r="AV75" i="26"/>
  <c r="AW75" i="26"/>
  <c r="AX75" i="26"/>
  <c r="AY75" i="26"/>
  <c r="B76" i="26"/>
  <c r="C76" i="26"/>
  <c r="D76" i="26"/>
  <c r="E76" i="26"/>
  <c r="F76" i="26"/>
  <c r="G76" i="26"/>
  <c r="H76" i="26"/>
  <c r="I76" i="26"/>
  <c r="J76" i="26"/>
  <c r="K76" i="26"/>
  <c r="L76" i="26"/>
  <c r="M76" i="26"/>
  <c r="AO76" i="26"/>
  <c r="AP76" i="26"/>
  <c r="AQ76" i="26"/>
  <c r="AR76" i="26"/>
  <c r="AS76" i="26"/>
  <c r="AT76" i="26"/>
  <c r="AU76" i="26"/>
  <c r="AV76" i="26"/>
  <c r="AW76" i="26"/>
  <c r="AX76" i="26"/>
  <c r="AY76" i="26"/>
  <c r="B77" i="26"/>
  <c r="C77" i="26"/>
  <c r="D77" i="26"/>
  <c r="E77" i="26"/>
  <c r="N77" i="26" s="1"/>
  <c r="F77" i="26"/>
  <c r="G77" i="26"/>
  <c r="H77" i="26"/>
  <c r="M77" i="26" s="1"/>
  <c r="I77" i="26"/>
  <c r="J77" i="26"/>
  <c r="K77" i="26"/>
  <c r="L77" i="26"/>
  <c r="AO77" i="26"/>
  <c r="AP77" i="26"/>
  <c r="AQ77" i="26"/>
  <c r="AR77" i="26"/>
  <c r="AS77" i="26"/>
  <c r="AT77" i="26"/>
  <c r="AU77" i="26"/>
  <c r="AV77" i="26"/>
  <c r="AW77" i="26"/>
  <c r="AX77" i="26"/>
  <c r="AY77" i="26"/>
  <c r="B78" i="26"/>
  <c r="C78" i="26"/>
  <c r="D78" i="26"/>
  <c r="E78" i="26"/>
  <c r="N78" i="26" s="1"/>
  <c r="F78" i="26"/>
  <c r="G78" i="26"/>
  <c r="M78" i="26" s="1"/>
  <c r="O78" i="26" s="1"/>
  <c r="H78" i="26"/>
  <c r="I78" i="26"/>
  <c r="J78" i="26"/>
  <c r="K78" i="26"/>
  <c r="L78" i="26"/>
  <c r="AO78" i="26"/>
  <c r="AP78" i="26"/>
  <c r="AQ78" i="26"/>
  <c r="AR78" i="26"/>
  <c r="AS78" i="26"/>
  <c r="AT78" i="26"/>
  <c r="AU78" i="26"/>
  <c r="AV78" i="26"/>
  <c r="AW78" i="26"/>
  <c r="AX78" i="26"/>
  <c r="AY78" i="26"/>
  <c r="B79" i="26"/>
  <c r="C79" i="26"/>
  <c r="D79" i="26"/>
  <c r="E79" i="26"/>
  <c r="F79" i="26"/>
  <c r="G79" i="26"/>
  <c r="H79" i="26"/>
  <c r="I79" i="26"/>
  <c r="J79" i="26"/>
  <c r="K79" i="26"/>
  <c r="L79" i="26"/>
  <c r="AO79" i="26"/>
  <c r="AP79" i="26"/>
  <c r="AQ79" i="26"/>
  <c r="AR79" i="26"/>
  <c r="AS79" i="26"/>
  <c r="AT79" i="26"/>
  <c r="AU79" i="26"/>
  <c r="AV79" i="26"/>
  <c r="AW79" i="26"/>
  <c r="AX79" i="26"/>
  <c r="AY79" i="26"/>
  <c r="B80" i="26"/>
  <c r="C80" i="26"/>
  <c r="D80" i="26"/>
  <c r="E80" i="26"/>
  <c r="F80" i="26"/>
  <c r="G80" i="26"/>
  <c r="H80" i="26"/>
  <c r="I80" i="26"/>
  <c r="J80" i="26"/>
  <c r="K80" i="26"/>
  <c r="L80" i="26"/>
  <c r="AO80" i="26"/>
  <c r="AP80" i="26"/>
  <c r="AQ80" i="26"/>
  <c r="AR80" i="26"/>
  <c r="AS80" i="26"/>
  <c r="AT80" i="26"/>
  <c r="AU80" i="26"/>
  <c r="AV80" i="26"/>
  <c r="AW80" i="26"/>
  <c r="AX80" i="26"/>
  <c r="AY80" i="26"/>
  <c r="B81" i="26"/>
  <c r="C81" i="26"/>
  <c r="D81" i="26"/>
  <c r="E81" i="26"/>
  <c r="F81" i="26"/>
  <c r="G81" i="26"/>
  <c r="H81" i="26"/>
  <c r="I81" i="26"/>
  <c r="J81" i="26"/>
  <c r="K81" i="26"/>
  <c r="L81" i="26"/>
  <c r="AO81" i="26"/>
  <c r="AP81" i="26"/>
  <c r="AQ81" i="26"/>
  <c r="AR81" i="26"/>
  <c r="AS81" i="26"/>
  <c r="AT81" i="26"/>
  <c r="AU81" i="26"/>
  <c r="AV81" i="26"/>
  <c r="AW81" i="26"/>
  <c r="AX81" i="26"/>
  <c r="AY81" i="26"/>
  <c r="B82" i="26"/>
  <c r="C82" i="26"/>
  <c r="D82" i="26"/>
  <c r="E82" i="26"/>
  <c r="F82" i="26"/>
  <c r="G82" i="26"/>
  <c r="H82" i="26"/>
  <c r="I82" i="26"/>
  <c r="J82" i="26"/>
  <c r="K82" i="26"/>
  <c r="L82" i="26"/>
  <c r="M82" i="26"/>
  <c r="AO82" i="26"/>
  <c r="AP82" i="26"/>
  <c r="AQ82" i="26"/>
  <c r="AR82" i="26"/>
  <c r="AS82" i="26"/>
  <c r="AT82" i="26"/>
  <c r="AU82" i="26"/>
  <c r="AV82" i="26"/>
  <c r="AW82" i="26"/>
  <c r="AX82" i="26"/>
  <c r="AY82" i="26"/>
  <c r="B83" i="26"/>
  <c r="C83" i="26"/>
  <c r="D83" i="26"/>
  <c r="E83" i="26"/>
  <c r="F83" i="26"/>
  <c r="G83" i="26"/>
  <c r="H83" i="26"/>
  <c r="I83" i="26"/>
  <c r="J83" i="26"/>
  <c r="K83" i="26"/>
  <c r="L83" i="26"/>
  <c r="AO83" i="26"/>
  <c r="AP83" i="26"/>
  <c r="AQ83" i="26"/>
  <c r="AR83" i="26"/>
  <c r="AS83" i="26"/>
  <c r="AT83" i="26"/>
  <c r="AU83" i="26"/>
  <c r="AV83" i="26"/>
  <c r="AW83" i="26"/>
  <c r="AX83" i="26"/>
  <c r="AY83" i="26"/>
  <c r="B84" i="26"/>
  <c r="C84" i="26"/>
  <c r="D84" i="26"/>
  <c r="E84" i="26"/>
  <c r="F84" i="26"/>
  <c r="G84" i="26"/>
  <c r="H84" i="26"/>
  <c r="I84" i="26"/>
  <c r="J84" i="26"/>
  <c r="K84" i="26"/>
  <c r="L84" i="26"/>
  <c r="AO84" i="26"/>
  <c r="AP84" i="26"/>
  <c r="AQ84" i="26"/>
  <c r="AR84" i="26"/>
  <c r="AS84" i="26"/>
  <c r="AT84" i="26"/>
  <c r="AU84" i="26"/>
  <c r="AV84" i="26"/>
  <c r="AW84" i="26"/>
  <c r="AX84" i="26"/>
  <c r="AY84" i="26"/>
  <c r="B85" i="26"/>
  <c r="C85" i="26"/>
  <c r="D85" i="26"/>
  <c r="E85" i="26"/>
  <c r="N85" i="26" s="1"/>
  <c r="F85" i="26"/>
  <c r="G85" i="26"/>
  <c r="H85" i="26"/>
  <c r="I85" i="26"/>
  <c r="J85" i="26"/>
  <c r="K85" i="26"/>
  <c r="L85" i="26"/>
  <c r="M85" i="26"/>
  <c r="O85" i="26" s="1"/>
  <c r="AO85" i="26"/>
  <c r="AP85" i="26"/>
  <c r="AQ85" i="26"/>
  <c r="AR85" i="26"/>
  <c r="AS85" i="26"/>
  <c r="AT85" i="26"/>
  <c r="AU85" i="26"/>
  <c r="AV85" i="26"/>
  <c r="AW85" i="26"/>
  <c r="AX85" i="26"/>
  <c r="AY85" i="26"/>
  <c r="B86" i="26"/>
  <c r="C86" i="26"/>
  <c r="D86" i="26"/>
  <c r="E86" i="26"/>
  <c r="F86" i="26"/>
  <c r="G86" i="26"/>
  <c r="H86" i="26"/>
  <c r="I86" i="26"/>
  <c r="J86" i="26"/>
  <c r="K86" i="26"/>
  <c r="L86" i="26"/>
  <c r="N86" i="26"/>
  <c r="AO86" i="26"/>
  <c r="AP86" i="26"/>
  <c r="AQ86" i="26"/>
  <c r="AR86" i="26"/>
  <c r="AS86" i="26"/>
  <c r="AT86" i="26"/>
  <c r="AU86" i="26"/>
  <c r="AV86" i="26"/>
  <c r="AW86" i="26"/>
  <c r="AX86" i="26"/>
  <c r="AY86" i="26"/>
  <c r="B87" i="26"/>
  <c r="C87" i="26"/>
  <c r="D87" i="26"/>
  <c r="E87" i="26"/>
  <c r="F87" i="26"/>
  <c r="G87" i="26"/>
  <c r="H87" i="26"/>
  <c r="I87" i="26"/>
  <c r="J87" i="26"/>
  <c r="K87" i="26"/>
  <c r="L87" i="26"/>
  <c r="AO87" i="26"/>
  <c r="AP87" i="26"/>
  <c r="AQ87" i="26"/>
  <c r="AR87" i="26"/>
  <c r="AS87" i="26"/>
  <c r="AT87" i="26"/>
  <c r="AU87" i="26"/>
  <c r="AV87" i="26"/>
  <c r="AW87" i="26"/>
  <c r="AX87" i="26"/>
  <c r="AY87" i="26"/>
  <c r="B88" i="26"/>
  <c r="C88" i="26"/>
  <c r="D88" i="26"/>
  <c r="E88" i="26"/>
  <c r="F88" i="26"/>
  <c r="G88" i="26"/>
  <c r="H88" i="26"/>
  <c r="I88" i="26"/>
  <c r="J88" i="26"/>
  <c r="K88" i="26"/>
  <c r="L88" i="26"/>
  <c r="AO88" i="26"/>
  <c r="AP88" i="26"/>
  <c r="AQ88" i="26"/>
  <c r="AR88" i="26"/>
  <c r="AS88" i="26"/>
  <c r="AT88" i="26"/>
  <c r="AU88" i="26"/>
  <c r="AV88" i="26"/>
  <c r="AW88" i="26"/>
  <c r="AX88" i="26"/>
  <c r="AY88" i="26"/>
  <c r="B89" i="26"/>
  <c r="C89" i="26"/>
  <c r="D89" i="26"/>
  <c r="E89" i="26"/>
  <c r="F89" i="26"/>
  <c r="G89" i="26"/>
  <c r="H89" i="26"/>
  <c r="I89" i="26"/>
  <c r="M89" i="26" s="1"/>
  <c r="J89" i="26"/>
  <c r="K89" i="26"/>
  <c r="L89" i="26"/>
  <c r="AO89" i="26"/>
  <c r="AP89" i="26"/>
  <c r="AQ89" i="26"/>
  <c r="AR89" i="26"/>
  <c r="AS89" i="26"/>
  <c r="AT89" i="26"/>
  <c r="AU89" i="26"/>
  <c r="AV89" i="26"/>
  <c r="AW89" i="26"/>
  <c r="AX89" i="26"/>
  <c r="AY89" i="26"/>
  <c r="B90" i="26"/>
  <c r="N90" i="26" s="1"/>
  <c r="C90" i="26"/>
  <c r="D90" i="26"/>
  <c r="E90" i="26"/>
  <c r="F90" i="26"/>
  <c r="G90" i="26"/>
  <c r="H90" i="26"/>
  <c r="I90" i="26"/>
  <c r="J90" i="26"/>
  <c r="K90" i="26"/>
  <c r="L90" i="26"/>
  <c r="AO90" i="26"/>
  <c r="AP90" i="26"/>
  <c r="AQ90" i="26"/>
  <c r="AR90" i="26"/>
  <c r="AS90" i="26"/>
  <c r="AT90" i="26"/>
  <c r="AU90" i="26"/>
  <c r="AV90" i="26"/>
  <c r="AW90" i="26"/>
  <c r="AX90" i="26"/>
  <c r="AY90" i="26"/>
  <c r="B91" i="26"/>
  <c r="C91" i="26"/>
  <c r="D91" i="26"/>
  <c r="E91" i="26"/>
  <c r="F91" i="26"/>
  <c r="G91" i="26"/>
  <c r="H91" i="26"/>
  <c r="I91" i="26"/>
  <c r="J91" i="26"/>
  <c r="K91" i="26"/>
  <c r="L91" i="26"/>
  <c r="AO91" i="26"/>
  <c r="AP91" i="26"/>
  <c r="AQ91" i="26"/>
  <c r="AR91" i="26"/>
  <c r="AS91" i="26"/>
  <c r="AT91" i="26"/>
  <c r="AU91" i="26"/>
  <c r="AV91" i="26"/>
  <c r="AW91" i="26"/>
  <c r="AX91" i="26"/>
  <c r="AY91" i="26"/>
  <c r="B92" i="26"/>
  <c r="C92" i="26"/>
  <c r="D92" i="26"/>
  <c r="E92" i="26"/>
  <c r="F92" i="26"/>
  <c r="G92" i="26"/>
  <c r="H92" i="26"/>
  <c r="M92" i="26" s="1"/>
  <c r="I92" i="26"/>
  <c r="J92" i="26"/>
  <c r="K92" i="26"/>
  <c r="L92" i="26"/>
  <c r="AO92" i="26"/>
  <c r="AP92" i="26"/>
  <c r="AQ92" i="26"/>
  <c r="AR92" i="26"/>
  <c r="AS92" i="26"/>
  <c r="AT92" i="26"/>
  <c r="AU92" i="26"/>
  <c r="AV92" i="26"/>
  <c r="AW92" i="26"/>
  <c r="AX92" i="26"/>
  <c r="AY92" i="26"/>
  <c r="B93" i="26"/>
  <c r="C93" i="26"/>
  <c r="D93" i="26"/>
  <c r="E93" i="26"/>
  <c r="AF94" i="26" s="1"/>
  <c r="AF95" i="26" s="1"/>
  <c r="AF96" i="26" s="1"/>
  <c r="AF97" i="26" s="1"/>
  <c r="AF98" i="26" s="1"/>
  <c r="AF99" i="26" s="1"/>
  <c r="AF100" i="26" s="1"/>
  <c r="AF101" i="26" s="1"/>
  <c r="AF102" i="26" s="1"/>
  <c r="AF103" i="26" s="1"/>
  <c r="AF104" i="26" s="1"/>
  <c r="AF105" i="26" s="1"/>
  <c r="AF106" i="26" s="1"/>
  <c r="AF107" i="26" s="1"/>
  <c r="AF108" i="26" s="1"/>
  <c r="AF109" i="26" s="1"/>
  <c r="AF110" i="26" s="1"/>
  <c r="AF111" i="26" s="1"/>
  <c r="AF112" i="26" s="1"/>
  <c r="AF113" i="26" s="1"/>
  <c r="AF114" i="26" s="1"/>
  <c r="AF115" i="26" s="1"/>
  <c r="AF116" i="26" s="1"/>
  <c r="F93" i="26"/>
  <c r="G93" i="26"/>
  <c r="H93" i="26"/>
  <c r="I93" i="26"/>
  <c r="J93" i="26"/>
  <c r="K93" i="26"/>
  <c r="L93" i="26"/>
  <c r="N93" i="26"/>
  <c r="AO93" i="26"/>
  <c r="AP93" i="26"/>
  <c r="AQ93" i="26"/>
  <c r="AR93" i="26"/>
  <c r="AS93" i="26"/>
  <c r="AT93" i="26"/>
  <c r="AU93" i="26"/>
  <c r="AV93" i="26"/>
  <c r="AW93" i="26"/>
  <c r="AX93" i="26"/>
  <c r="AY93" i="26"/>
  <c r="B94" i="26"/>
  <c r="C94" i="26"/>
  <c r="D94" i="26"/>
  <c r="E94" i="26"/>
  <c r="F94" i="26"/>
  <c r="N94" i="26" s="1"/>
  <c r="G94" i="26"/>
  <c r="H94" i="26"/>
  <c r="I94" i="26"/>
  <c r="J94" i="26"/>
  <c r="K94" i="26"/>
  <c r="L94" i="26"/>
  <c r="AO94" i="26"/>
  <c r="AP94" i="26"/>
  <c r="AQ94" i="26"/>
  <c r="AR94" i="26"/>
  <c r="AS94" i="26"/>
  <c r="AT94" i="26"/>
  <c r="AU94" i="26"/>
  <c r="AV94" i="26"/>
  <c r="AW94" i="26"/>
  <c r="AX94" i="26"/>
  <c r="AY94" i="26"/>
  <c r="B95" i="26"/>
  <c r="C95" i="26"/>
  <c r="D95" i="26"/>
  <c r="E95" i="26"/>
  <c r="F95" i="26"/>
  <c r="G95" i="26"/>
  <c r="H95" i="26"/>
  <c r="I95" i="26"/>
  <c r="J95" i="26"/>
  <c r="K95" i="26"/>
  <c r="L95" i="26"/>
  <c r="AO95" i="26"/>
  <c r="AP95" i="26"/>
  <c r="AQ95" i="26"/>
  <c r="AR95" i="26"/>
  <c r="AS95" i="26"/>
  <c r="AT95" i="26"/>
  <c r="AU95" i="26"/>
  <c r="AV95" i="26"/>
  <c r="AW95" i="26"/>
  <c r="AX95" i="26"/>
  <c r="AY95" i="26"/>
  <c r="B96" i="26"/>
  <c r="C96" i="26"/>
  <c r="D96" i="26"/>
  <c r="E96" i="26"/>
  <c r="F96" i="26"/>
  <c r="G96" i="26"/>
  <c r="H96" i="26"/>
  <c r="I96" i="26"/>
  <c r="J96" i="26"/>
  <c r="K96" i="26"/>
  <c r="L96" i="26"/>
  <c r="AO96" i="26"/>
  <c r="AP96" i="26"/>
  <c r="AQ96" i="26"/>
  <c r="AR96" i="26"/>
  <c r="AS96" i="26"/>
  <c r="AT96" i="26"/>
  <c r="AU96" i="26"/>
  <c r="AV96" i="26"/>
  <c r="AW96" i="26"/>
  <c r="AX96" i="26"/>
  <c r="AY96" i="26"/>
  <c r="B97" i="26"/>
  <c r="C97" i="26"/>
  <c r="D97" i="26"/>
  <c r="E97" i="26"/>
  <c r="F97" i="26"/>
  <c r="G97" i="26"/>
  <c r="H97" i="26"/>
  <c r="M97" i="26" s="1"/>
  <c r="I97" i="26"/>
  <c r="J97" i="26"/>
  <c r="K97" i="26"/>
  <c r="L97" i="26"/>
  <c r="AO97" i="26"/>
  <c r="AP97" i="26"/>
  <c r="AQ97" i="26"/>
  <c r="AR97" i="26"/>
  <c r="AS97" i="26"/>
  <c r="AT97" i="26"/>
  <c r="AU97" i="26"/>
  <c r="AV97" i="26"/>
  <c r="AW97" i="26"/>
  <c r="AX97" i="26"/>
  <c r="AY97" i="26"/>
  <c r="B98" i="26"/>
  <c r="C98" i="26"/>
  <c r="D98" i="26"/>
  <c r="E98" i="26"/>
  <c r="F98" i="26"/>
  <c r="G98" i="26"/>
  <c r="H98" i="26"/>
  <c r="I98" i="26"/>
  <c r="J98" i="26"/>
  <c r="K98" i="26"/>
  <c r="L98" i="26"/>
  <c r="AO98" i="26"/>
  <c r="AP98" i="26"/>
  <c r="AQ98" i="26"/>
  <c r="AR98" i="26"/>
  <c r="AS98" i="26"/>
  <c r="AT98" i="26"/>
  <c r="AU98" i="26"/>
  <c r="AV98" i="26"/>
  <c r="AW98" i="26"/>
  <c r="AX98" i="26"/>
  <c r="AY98" i="26"/>
  <c r="B99" i="26"/>
  <c r="C99" i="26"/>
  <c r="D99" i="26"/>
  <c r="E99" i="26"/>
  <c r="F99" i="26"/>
  <c r="G99" i="26"/>
  <c r="H99" i="26"/>
  <c r="I99" i="26"/>
  <c r="J99" i="26"/>
  <c r="K99" i="26"/>
  <c r="L99" i="26"/>
  <c r="AO99" i="26"/>
  <c r="AP99" i="26"/>
  <c r="AQ99" i="26"/>
  <c r="AR99" i="26"/>
  <c r="AS99" i="26"/>
  <c r="AT99" i="26"/>
  <c r="AU99" i="26"/>
  <c r="AV99" i="26"/>
  <c r="AW99" i="26"/>
  <c r="AX99" i="26"/>
  <c r="AY99" i="26"/>
  <c r="B100" i="26"/>
  <c r="C100" i="26"/>
  <c r="D100" i="26"/>
  <c r="E100" i="26"/>
  <c r="F100" i="26"/>
  <c r="G100" i="26"/>
  <c r="H100" i="26"/>
  <c r="I100" i="26"/>
  <c r="J100" i="26"/>
  <c r="K100" i="26"/>
  <c r="L100" i="26"/>
  <c r="AO100" i="26"/>
  <c r="AP100" i="26"/>
  <c r="AQ100" i="26"/>
  <c r="AR100" i="26"/>
  <c r="AS100" i="26"/>
  <c r="AT100" i="26"/>
  <c r="AU100" i="26"/>
  <c r="AV100" i="26"/>
  <c r="AW100" i="26"/>
  <c r="AX100" i="26"/>
  <c r="AY100" i="26"/>
  <c r="B101" i="26"/>
  <c r="C101" i="26"/>
  <c r="D101" i="26"/>
  <c r="E101" i="26"/>
  <c r="F101" i="26"/>
  <c r="G101" i="26"/>
  <c r="H101" i="26"/>
  <c r="I101" i="26"/>
  <c r="J101" i="26"/>
  <c r="K101" i="26"/>
  <c r="L101" i="26"/>
  <c r="AO101" i="26"/>
  <c r="AP101" i="26"/>
  <c r="AQ101" i="26"/>
  <c r="AR101" i="26"/>
  <c r="AS101" i="26"/>
  <c r="AT101" i="26"/>
  <c r="AU101" i="26"/>
  <c r="AV101" i="26"/>
  <c r="AW101" i="26"/>
  <c r="AX101" i="26"/>
  <c r="AY101" i="26"/>
  <c r="B102" i="26"/>
  <c r="C102" i="26"/>
  <c r="N102" i="26" s="1"/>
  <c r="D102" i="26"/>
  <c r="E102" i="26"/>
  <c r="F102" i="26"/>
  <c r="G102" i="26"/>
  <c r="H102" i="26"/>
  <c r="I102" i="26"/>
  <c r="J102" i="26"/>
  <c r="K102" i="26"/>
  <c r="L102" i="26"/>
  <c r="AO102" i="26"/>
  <c r="AP102" i="26"/>
  <c r="AQ102" i="26"/>
  <c r="AR102" i="26"/>
  <c r="AS102" i="26"/>
  <c r="AT102" i="26"/>
  <c r="AU102" i="26"/>
  <c r="AV102" i="26"/>
  <c r="AW102" i="26"/>
  <c r="AX102" i="26"/>
  <c r="AY102" i="26"/>
  <c r="B103" i="26"/>
  <c r="C103" i="26"/>
  <c r="D103" i="26"/>
  <c r="E103" i="26"/>
  <c r="F103" i="26"/>
  <c r="G103" i="26"/>
  <c r="H103" i="26"/>
  <c r="I103" i="26"/>
  <c r="J103" i="26"/>
  <c r="K103" i="26"/>
  <c r="L103" i="26"/>
  <c r="AO103" i="26"/>
  <c r="AP103" i="26"/>
  <c r="AQ103" i="26"/>
  <c r="AR103" i="26"/>
  <c r="AS103" i="26"/>
  <c r="AT103" i="26"/>
  <c r="AU103" i="26"/>
  <c r="AV103" i="26"/>
  <c r="AW103" i="26"/>
  <c r="AX103" i="26"/>
  <c r="AY103" i="26"/>
  <c r="B104" i="26"/>
  <c r="N104" i="26" s="1"/>
  <c r="C104" i="26"/>
  <c r="D104" i="26"/>
  <c r="E104" i="26"/>
  <c r="F104" i="26"/>
  <c r="G104" i="26"/>
  <c r="H104" i="26"/>
  <c r="I104" i="26"/>
  <c r="J104" i="26"/>
  <c r="K104" i="26"/>
  <c r="L104" i="26"/>
  <c r="AO104" i="26"/>
  <c r="AP104" i="26"/>
  <c r="AQ104" i="26"/>
  <c r="AR104" i="26"/>
  <c r="AS104" i="26"/>
  <c r="AT104" i="26"/>
  <c r="AU104" i="26"/>
  <c r="AV104" i="26"/>
  <c r="AW104" i="26"/>
  <c r="AX104" i="26"/>
  <c r="AY104" i="26"/>
  <c r="B105" i="26"/>
  <c r="M105" i="26" s="1"/>
  <c r="C105" i="26"/>
  <c r="D105" i="26"/>
  <c r="E105" i="26"/>
  <c r="F105" i="26"/>
  <c r="G105" i="26"/>
  <c r="H105" i="26"/>
  <c r="I105" i="26"/>
  <c r="J105" i="26"/>
  <c r="K105" i="26"/>
  <c r="L105" i="26"/>
  <c r="AO105" i="26"/>
  <c r="AP105" i="26"/>
  <c r="AQ105" i="26"/>
  <c r="AR105" i="26"/>
  <c r="AS105" i="26"/>
  <c r="AT105" i="26"/>
  <c r="AU105" i="26"/>
  <c r="AV105" i="26"/>
  <c r="AW105" i="26"/>
  <c r="AX105" i="26"/>
  <c r="AY105" i="26"/>
  <c r="B106" i="26"/>
  <c r="M106" i="26" s="1"/>
  <c r="C106" i="26"/>
  <c r="D106" i="26"/>
  <c r="E106" i="26"/>
  <c r="F106" i="26"/>
  <c r="G106" i="26"/>
  <c r="H106" i="26"/>
  <c r="I106" i="26"/>
  <c r="J106" i="26"/>
  <c r="K106" i="26"/>
  <c r="L106" i="26"/>
  <c r="AO106" i="26"/>
  <c r="AP106" i="26"/>
  <c r="AQ106" i="26"/>
  <c r="AR106" i="26"/>
  <c r="AS106" i="26"/>
  <c r="AT106" i="26"/>
  <c r="AU106" i="26"/>
  <c r="AV106" i="26"/>
  <c r="AW106" i="26"/>
  <c r="AX106" i="26"/>
  <c r="AY106" i="26"/>
  <c r="B107" i="26"/>
  <c r="M107" i="26" s="1"/>
  <c r="O107" i="26" s="1"/>
  <c r="C107" i="26"/>
  <c r="D107" i="26"/>
  <c r="E107" i="26"/>
  <c r="F107" i="26"/>
  <c r="G107" i="26"/>
  <c r="H107" i="26"/>
  <c r="I107" i="26"/>
  <c r="J107" i="26"/>
  <c r="K107" i="26"/>
  <c r="L107" i="26"/>
  <c r="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B108" i="26"/>
  <c r="C108" i="26"/>
  <c r="D108" i="26"/>
  <c r="E108" i="26"/>
  <c r="F108" i="26"/>
  <c r="G108" i="26"/>
  <c r="H108" i="26"/>
  <c r="I108" i="26"/>
  <c r="J108" i="26"/>
  <c r="K108" i="26"/>
  <c r="L108" i="26"/>
  <c r="M108" i="26"/>
  <c r="AO108" i="26"/>
  <c r="AP108" i="26"/>
  <c r="AQ108" i="26"/>
  <c r="AR108" i="26"/>
  <c r="AS108" i="26"/>
  <c r="AT108" i="26"/>
  <c r="AU108" i="26"/>
  <c r="AV108" i="26"/>
  <c r="AW108" i="26"/>
  <c r="AX108" i="26"/>
  <c r="AY108" i="26"/>
  <c r="B109" i="26"/>
  <c r="C109" i="26"/>
  <c r="D109" i="26"/>
  <c r="E109" i="26"/>
  <c r="F109" i="26"/>
  <c r="M109" i="26" s="1"/>
  <c r="O109" i="26" s="1"/>
  <c r="G109" i="26"/>
  <c r="H109" i="26"/>
  <c r="I109" i="26"/>
  <c r="J109" i="26"/>
  <c r="K109" i="26"/>
  <c r="L109" i="26"/>
  <c r="N109" i="26"/>
  <c r="AO109" i="26"/>
  <c r="AP109" i="26"/>
  <c r="AQ109" i="26"/>
  <c r="AR109" i="26"/>
  <c r="AS109" i="26"/>
  <c r="AT109" i="26"/>
  <c r="AU109" i="26"/>
  <c r="AV109" i="26"/>
  <c r="AW109" i="26"/>
  <c r="AX109" i="26"/>
  <c r="AY109" i="26"/>
  <c r="B110" i="26"/>
  <c r="C110" i="26"/>
  <c r="D110" i="26"/>
  <c r="E110" i="26"/>
  <c r="F110" i="26"/>
  <c r="G110" i="26"/>
  <c r="H110" i="26"/>
  <c r="I110" i="26"/>
  <c r="J110" i="26"/>
  <c r="K110" i="26"/>
  <c r="L110" i="26"/>
  <c r="AO110" i="26"/>
  <c r="AP110" i="26"/>
  <c r="AQ110" i="26"/>
  <c r="AR110" i="26"/>
  <c r="AS110" i="26"/>
  <c r="AT110" i="26"/>
  <c r="AU110" i="26"/>
  <c r="AV110" i="26"/>
  <c r="AW110" i="26"/>
  <c r="AX110" i="26"/>
  <c r="AY110" i="26"/>
  <c r="B111" i="26"/>
  <c r="C111" i="26"/>
  <c r="D111" i="26"/>
  <c r="E111" i="26"/>
  <c r="F111" i="26"/>
  <c r="G111" i="26"/>
  <c r="H111" i="26"/>
  <c r="I111" i="26"/>
  <c r="J111" i="26"/>
  <c r="K111" i="26"/>
  <c r="L111" i="26"/>
  <c r="AO111" i="26"/>
  <c r="AP111" i="26"/>
  <c r="AQ111" i="26"/>
  <c r="AR111" i="26"/>
  <c r="AS111" i="26"/>
  <c r="AT111" i="26"/>
  <c r="AU111" i="26"/>
  <c r="AV111" i="26"/>
  <c r="AW111" i="26"/>
  <c r="AX111" i="26"/>
  <c r="AY111" i="26"/>
  <c r="B112" i="26"/>
  <c r="C112" i="26"/>
  <c r="D112" i="26"/>
  <c r="E112" i="26"/>
  <c r="F112" i="26"/>
  <c r="G112" i="26"/>
  <c r="H112" i="26"/>
  <c r="I112" i="26"/>
  <c r="J112" i="26"/>
  <c r="K112" i="26"/>
  <c r="L112" i="26"/>
  <c r="AO112" i="26"/>
  <c r="AP112" i="26"/>
  <c r="AQ112" i="26"/>
  <c r="AR112" i="26"/>
  <c r="AS112" i="26"/>
  <c r="AT112" i="26"/>
  <c r="AU112" i="26"/>
  <c r="AV112" i="26"/>
  <c r="AW112" i="26"/>
  <c r="AX112" i="26"/>
  <c r="AY112" i="26"/>
  <c r="B113" i="26"/>
  <c r="C113" i="26"/>
  <c r="D113" i="26"/>
  <c r="E113" i="26"/>
  <c r="F113" i="26"/>
  <c r="G113" i="26"/>
  <c r="H113" i="26"/>
  <c r="I113" i="26"/>
  <c r="J113" i="26"/>
  <c r="K113" i="26"/>
  <c r="L113" i="26"/>
  <c r="AO113" i="26"/>
  <c r="AP113" i="26"/>
  <c r="AQ113" i="26"/>
  <c r="AR113" i="26"/>
  <c r="AS113" i="26"/>
  <c r="AT113" i="26"/>
  <c r="AU113" i="26"/>
  <c r="AV113" i="26"/>
  <c r="AW113" i="26"/>
  <c r="AX113" i="26"/>
  <c r="AY113" i="26"/>
  <c r="B114" i="26"/>
  <c r="C114" i="26"/>
  <c r="D114" i="26"/>
  <c r="E114" i="26"/>
  <c r="F114" i="26"/>
  <c r="G114" i="26"/>
  <c r="H114" i="26"/>
  <c r="I114" i="26"/>
  <c r="J114" i="26"/>
  <c r="K114" i="26"/>
  <c r="L114" i="26"/>
  <c r="AO114" i="26"/>
  <c r="AP114" i="26"/>
  <c r="AQ114" i="26"/>
  <c r="AR114" i="26"/>
  <c r="AS114" i="26"/>
  <c r="AT114" i="26"/>
  <c r="AU114" i="26"/>
  <c r="AV114" i="26"/>
  <c r="AW114" i="26"/>
  <c r="AX114" i="26"/>
  <c r="AY114" i="26"/>
  <c r="B115" i="26"/>
  <c r="C115" i="26"/>
  <c r="M115" i="26" s="1"/>
  <c r="O115" i="26" s="1"/>
  <c r="D115" i="26"/>
  <c r="E115" i="26"/>
  <c r="F115" i="26"/>
  <c r="G115" i="26"/>
  <c r="H115" i="26"/>
  <c r="I115" i="26"/>
  <c r="J115" i="26"/>
  <c r="K115" i="26"/>
  <c r="L115" i="26"/>
  <c r="N115" i="26"/>
  <c r="AO115" i="26"/>
  <c r="AP115" i="26"/>
  <c r="AQ115" i="26"/>
  <c r="AR115" i="26"/>
  <c r="AS115" i="26"/>
  <c r="AT115" i="26"/>
  <c r="AU115" i="26"/>
  <c r="AV115" i="26"/>
  <c r="AW115" i="26"/>
  <c r="AX115" i="26"/>
  <c r="AY115" i="26"/>
  <c r="B116" i="26"/>
  <c r="C116" i="26"/>
  <c r="D116" i="26"/>
  <c r="E116" i="26"/>
  <c r="F116" i="26"/>
  <c r="G116" i="26"/>
  <c r="H116" i="26"/>
  <c r="I116" i="26"/>
  <c r="J116" i="26"/>
  <c r="K116" i="26"/>
  <c r="L116" i="26"/>
  <c r="N116" i="26"/>
  <c r="AO116" i="26"/>
  <c r="AP116" i="26"/>
  <c r="AQ116" i="26"/>
  <c r="AR116" i="26"/>
  <c r="AS116" i="26"/>
  <c r="AT116" i="26"/>
  <c r="AU116" i="26"/>
  <c r="AV116" i="26"/>
  <c r="AW116" i="26"/>
  <c r="AX116" i="26"/>
  <c r="AY116" i="26"/>
  <c r="B117" i="26"/>
  <c r="C117" i="26"/>
  <c r="D117" i="26"/>
  <c r="E117" i="26"/>
  <c r="N117" i="26" s="1"/>
  <c r="F117" i="26"/>
  <c r="G117" i="26"/>
  <c r="H117" i="26"/>
  <c r="M117" i="26" s="1"/>
  <c r="I117" i="26"/>
  <c r="J117" i="26"/>
  <c r="K117" i="26"/>
  <c r="L117" i="26"/>
  <c r="AF117" i="26"/>
  <c r="AF118" i="26" s="1"/>
  <c r="AF119" i="26" s="1"/>
  <c r="AF120" i="26" s="1"/>
  <c r="AF121" i="26" s="1"/>
  <c r="AF122" i="26" s="1"/>
  <c r="AF123" i="26" s="1"/>
  <c r="AO117" i="26"/>
  <c r="AP117" i="26"/>
  <c r="AQ117" i="26"/>
  <c r="AR117" i="26"/>
  <c r="AS117" i="26"/>
  <c r="AT117" i="26"/>
  <c r="AU117" i="26"/>
  <c r="AV117" i="26"/>
  <c r="AW117" i="26"/>
  <c r="AX117" i="26"/>
  <c r="AY117" i="26"/>
  <c r="B118" i="26"/>
  <c r="C118" i="26"/>
  <c r="D118" i="26"/>
  <c r="E118" i="26"/>
  <c r="F118" i="26"/>
  <c r="G118" i="26"/>
  <c r="H118" i="26"/>
  <c r="I118" i="26"/>
  <c r="J118" i="26"/>
  <c r="K118" i="26"/>
  <c r="L118" i="26"/>
  <c r="AO118" i="26"/>
  <c r="AP118" i="26"/>
  <c r="AQ118" i="26"/>
  <c r="AR118" i="26"/>
  <c r="AS118" i="26"/>
  <c r="AT118" i="26"/>
  <c r="AU118" i="26"/>
  <c r="AV118" i="26"/>
  <c r="AW118" i="26"/>
  <c r="AX118" i="26"/>
  <c r="AY118" i="26"/>
  <c r="B119" i="26"/>
  <c r="C119" i="26"/>
  <c r="D119" i="26"/>
  <c r="E119" i="26"/>
  <c r="F119" i="26"/>
  <c r="G119" i="26"/>
  <c r="H119" i="26"/>
  <c r="I119" i="26"/>
  <c r="J119" i="26"/>
  <c r="K119" i="26"/>
  <c r="L119" i="26"/>
  <c r="AO119" i="26"/>
  <c r="AP119" i="26"/>
  <c r="AQ119" i="26"/>
  <c r="AR119" i="26"/>
  <c r="AS119" i="26"/>
  <c r="AT119" i="26"/>
  <c r="AU119" i="26"/>
  <c r="AV119" i="26"/>
  <c r="AW119" i="26"/>
  <c r="AX119" i="26"/>
  <c r="AY119" i="26"/>
  <c r="B120" i="26"/>
  <c r="N120" i="26" s="1"/>
  <c r="C120" i="26"/>
  <c r="D120" i="26"/>
  <c r="E120" i="26"/>
  <c r="F120" i="26"/>
  <c r="G120" i="26"/>
  <c r="H120" i="26"/>
  <c r="I120" i="26"/>
  <c r="J120" i="26"/>
  <c r="K120" i="26"/>
  <c r="L120" i="26"/>
  <c r="AO120" i="26"/>
  <c r="AP120" i="26"/>
  <c r="AQ120" i="26"/>
  <c r="AR120" i="26"/>
  <c r="AS120" i="26"/>
  <c r="AT120" i="26"/>
  <c r="AU120" i="26"/>
  <c r="AV120" i="26"/>
  <c r="AW120" i="26"/>
  <c r="AX120" i="26"/>
  <c r="AY120" i="26"/>
  <c r="B121" i="26"/>
  <c r="M121" i="26" s="1"/>
  <c r="C121" i="26"/>
  <c r="D121" i="26"/>
  <c r="E121" i="26"/>
  <c r="F121" i="26"/>
  <c r="G121" i="26"/>
  <c r="H121" i="26"/>
  <c r="I121" i="26"/>
  <c r="J121" i="26"/>
  <c r="K121" i="26"/>
  <c r="L121" i="26"/>
  <c r="AO121" i="26"/>
  <c r="AP121" i="26"/>
  <c r="AQ121" i="26"/>
  <c r="AR121" i="26"/>
  <c r="AS121" i="26"/>
  <c r="AT121" i="26"/>
  <c r="AU121" i="26"/>
  <c r="AV121" i="26"/>
  <c r="AW121" i="26"/>
  <c r="AX121" i="26"/>
  <c r="AY121" i="26"/>
  <c r="B122" i="26"/>
  <c r="N122" i="26" s="1"/>
  <c r="C122" i="26"/>
  <c r="D122" i="26"/>
  <c r="E122" i="26"/>
  <c r="F122" i="26"/>
  <c r="G122" i="26"/>
  <c r="H122" i="26"/>
  <c r="I122" i="26"/>
  <c r="J122" i="26"/>
  <c r="K122" i="26"/>
  <c r="L122" i="26"/>
  <c r="AO122" i="26"/>
  <c r="AP122" i="26"/>
  <c r="AQ122" i="26"/>
  <c r="AR122" i="26"/>
  <c r="AS122" i="26"/>
  <c r="AT122" i="26"/>
  <c r="AU122" i="26"/>
  <c r="AV122" i="26"/>
  <c r="AW122" i="26"/>
  <c r="AX122" i="26"/>
  <c r="AY122" i="26"/>
  <c r="B123" i="26"/>
  <c r="C123" i="26"/>
  <c r="D123" i="26"/>
  <c r="E123" i="26"/>
  <c r="F123" i="26"/>
  <c r="G123" i="26"/>
  <c r="AH124" i="26" s="1"/>
  <c r="H123" i="26"/>
  <c r="I123" i="26"/>
  <c r="J123" i="26"/>
  <c r="K123" i="26"/>
  <c r="L123" i="26"/>
  <c r="N123" i="26"/>
  <c r="AJ124" i="26" s="1"/>
  <c r="AJ125" i="26" s="1"/>
  <c r="AJ126" i="26" s="1"/>
  <c r="AJ127" i="26" s="1"/>
  <c r="AJ128" i="26" s="1"/>
  <c r="AJ129" i="26" s="1"/>
  <c r="AJ130" i="26" s="1"/>
  <c r="AJ131" i="26" s="1"/>
  <c r="AJ132" i="26" s="1"/>
  <c r="AJ133" i="26" s="1"/>
  <c r="AJ134" i="26" s="1"/>
  <c r="AJ135" i="26" s="1"/>
  <c r="AJ136" i="26" s="1"/>
  <c r="AJ137" i="26" s="1"/>
  <c r="AJ138" i="26" s="1"/>
  <c r="AJ139" i="26" s="1"/>
  <c r="AJ140" i="26" s="1"/>
  <c r="AJ141" i="26" s="1"/>
  <c r="AJ142" i="26" s="1"/>
  <c r="AJ143" i="26" s="1"/>
  <c r="AJ144" i="26" s="1"/>
  <c r="AJ145" i="26" s="1"/>
  <c r="AJ146" i="26" s="1"/>
  <c r="AJ147" i="26" s="1"/>
  <c r="AJ148" i="26" s="1"/>
  <c r="AJ149" i="26" s="1"/>
  <c r="AJ150" i="26" s="1"/>
  <c r="AJ151" i="26" s="1"/>
  <c r="AJ152" i="26" s="1"/>
  <c r="AJ153" i="26" s="1"/>
  <c r="AJ154" i="26" s="1"/>
  <c r="AO123" i="26"/>
  <c r="AP123" i="26"/>
  <c r="AQ123" i="26"/>
  <c r="AR123" i="26"/>
  <c r="AS123" i="26"/>
  <c r="AT123" i="26"/>
  <c r="AU123" i="26"/>
  <c r="AV123" i="26"/>
  <c r="AW123" i="26"/>
  <c r="AX123" i="26"/>
  <c r="AY123" i="26"/>
  <c r="B124" i="26"/>
  <c r="C124" i="26"/>
  <c r="D124" i="26"/>
  <c r="E124" i="26"/>
  <c r="F124" i="26"/>
  <c r="G124" i="26"/>
  <c r="H124" i="26"/>
  <c r="I124" i="26"/>
  <c r="J124" i="26"/>
  <c r="K124" i="26"/>
  <c r="L124" i="26"/>
  <c r="M124" i="26"/>
  <c r="AO124" i="26"/>
  <c r="AP124" i="26"/>
  <c r="AQ124" i="26"/>
  <c r="AR124" i="26"/>
  <c r="AS124" i="26"/>
  <c r="AT124" i="26"/>
  <c r="AU124" i="26"/>
  <c r="AV124" i="26"/>
  <c r="AW124" i="26"/>
  <c r="AX124" i="26"/>
  <c r="AY124" i="26"/>
  <c r="B125" i="26"/>
  <c r="C125" i="26"/>
  <c r="D125" i="26"/>
  <c r="E125" i="26"/>
  <c r="F125" i="26"/>
  <c r="M125" i="26" s="1"/>
  <c r="O125" i="26" s="1"/>
  <c r="G125" i="26"/>
  <c r="H125" i="26"/>
  <c r="I125" i="26"/>
  <c r="J125" i="26"/>
  <c r="K125" i="26"/>
  <c r="L125" i="26"/>
  <c r="N125" i="26"/>
  <c r="AH125" i="26"/>
  <c r="AH126" i="26" s="1"/>
  <c r="AH127" i="26" s="1"/>
  <c r="AH128" i="26" s="1"/>
  <c r="AH129" i="26" s="1"/>
  <c r="AH130" i="26" s="1"/>
  <c r="AH131" i="26" s="1"/>
  <c r="AH132" i="26" s="1"/>
  <c r="AH133" i="26" s="1"/>
  <c r="AH134" i="26" s="1"/>
  <c r="AH135" i="26" s="1"/>
  <c r="AH136" i="26" s="1"/>
  <c r="AH137" i="26" s="1"/>
  <c r="AH138" i="26" s="1"/>
  <c r="AH139" i="26" s="1"/>
  <c r="AH140" i="26" s="1"/>
  <c r="AH141" i="26" s="1"/>
  <c r="AH142" i="26" s="1"/>
  <c r="AH143" i="26" s="1"/>
  <c r="AH144" i="26" s="1"/>
  <c r="AH145" i="26" s="1"/>
  <c r="AH146" i="26" s="1"/>
  <c r="AH147" i="26" s="1"/>
  <c r="AH148" i="26" s="1"/>
  <c r="AH149" i="26" s="1"/>
  <c r="AH150" i="26" s="1"/>
  <c r="AH151" i="26" s="1"/>
  <c r="AH152" i="26" s="1"/>
  <c r="AH153" i="26" s="1"/>
  <c r="AH154" i="26" s="1"/>
  <c r="AO125" i="26"/>
  <c r="AP125" i="26"/>
  <c r="AQ125" i="26"/>
  <c r="AR125" i="26"/>
  <c r="AS125" i="26"/>
  <c r="AT125" i="26"/>
  <c r="AU125" i="26"/>
  <c r="AV125" i="26"/>
  <c r="AW125" i="26"/>
  <c r="AX125" i="26"/>
  <c r="AY125" i="26"/>
  <c r="B126" i="26"/>
  <c r="C126" i="26"/>
  <c r="D126" i="26"/>
  <c r="E126" i="26"/>
  <c r="F126" i="26"/>
  <c r="G126" i="26"/>
  <c r="H126" i="26"/>
  <c r="I126" i="26"/>
  <c r="J126" i="26"/>
  <c r="K126" i="26"/>
  <c r="L126" i="26"/>
  <c r="N126" i="26"/>
  <c r="AO126" i="26"/>
  <c r="AP126" i="26"/>
  <c r="AQ126" i="26"/>
  <c r="AR126" i="26"/>
  <c r="AS126" i="26"/>
  <c r="AT126" i="26"/>
  <c r="AU126" i="26"/>
  <c r="AV126" i="26"/>
  <c r="AW126" i="26"/>
  <c r="AX126" i="26"/>
  <c r="AY126" i="26"/>
  <c r="B127" i="26"/>
  <c r="C127" i="26"/>
  <c r="D127" i="26"/>
  <c r="E127" i="26"/>
  <c r="F127" i="26"/>
  <c r="G127" i="26"/>
  <c r="H127" i="26"/>
  <c r="I127" i="26"/>
  <c r="J127" i="26"/>
  <c r="K127" i="26"/>
  <c r="L127" i="26"/>
  <c r="AO127" i="26"/>
  <c r="AP127" i="26"/>
  <c r="AQ127" i="26"/>
  <c r="AR127" i="26"/>
  <c r="AS127" i="26"/>
  <c r="AT127" i="26"/>
  <c r="AU127" i="26"/>
  <c r="AV127" i="26"/>
  <c r="AW127" i="26"/>
  <c r="AX127" i="26"/>
  <c r="AY127" i="26"/>
  <c r="B128" i="26"/>
  <c r="C128" i="26"/>
  <c r="D128" i="26"/>
  <c r="E128" i="26"/>
  <c r="F128" i="26"/>
  <c r="G128" i="26"/>
  <c r="H128" i="26"/>
  <c r="I128" i="26"/>
  <c r="J128" i="26"/>
  <c r="K128" i="26"/>
  <c r="L128" i="26"/>
  <c r="AO128" i="26"/>
  <c r="AP128" i="26"/>
  <c r="AQ128" i="26"/>
  <c r="AR128" i="26"/>
  <c r="AS128" i="26"/>
  <c r="AT128" i="26"/>
  <c r="AU128" i="26"/>
  <c r="AV128" i="26"/>
  <c r="AW128" i="26"/>
  <c r="AX128" i="26"/>
  <c r="AY128" i="26"/>
  <c r="B129" i="26"/>
  <c r="C129" i="26"/>
  <c r="D129" i="26"/>
  <c r="E129" i="26"/>
  <c r="F129" i="26"/>
  <c r="G129" i="26"/>
  <c r="H129" i="26"/>
  <c r="I129" i="26"/>
  <c r="J129" i="26"/>
  <c r="K129" i="26"/>
  <c r="L129" i="26"/>
  <c r="AO129" i="26"/>
  <c r="AP129" i="26"/>
  <c r="AQ129" i="26"/>
  <c r="AR129" i="26"/>
  <c r="AS129" i="26"/>
  <c r="AT129" i="26"/>
  <c r="AU129" i="26"/>
  <c r="AV129" i="26"/>
  <c r="AW129" i="26"/>
  <c r="AX129" i="26"/>
  <c r="AY129" i="26"/>
  <c r="B130" i="26"/>
  <c r="C130" i="26"/>
  <c r="D130" i="26"/>
  <c r="E130" i="26"/>
  <c r="F130" i="26"/>
  <c r="G130" i="26"/>
  <c r="H130" i="26"/>
  <c r="I130" i="26"/>
  <c r="J130" i="26"/>
  <c r="K130" i="26"/>
  <c r="L130" i="26"/>
  <c r="AO130" i="26"/>
  <c r="AP130" i="26"/>
  <c r="AQ130" i="26"/>
  <c r="AR130" i="26"/>
  <c r="AS130" i="26"/>
  <c r="AT130" i="26"/>
  <c r="AU130" i="26"/>
  <c r="AV130" i="26"/>
  <c r="AW130" i="26"/>
  <c r="AX130" i="26"/>
  <c r="AY130" i="26"/>
  <c r="B131" i="26"/>
  <c r="N131" i="26" s="1"/>
  <c r="C131" i="26"/>
  <c r="D131" i="26"/>
  <c r="M131" i="26" s="1"/>
  <c r="O131" i="26" s="1"/>
  <c r="E131" i="26"/>
  <c r="F131" i="26"/>
  <c r="G131" i="26"/>
  <c r="H131" i="26"/>
  <c r="I131" i="26"/>
  <c r="J131" i="26"/>
  <c r="K131" i="26"/>
  <c r="L131" i="26"/>
  <c r="AO131" i="26"/>
  <c r="AP131" i="26"/>
  <c r="AQ131" i="26"/>
  <c r="AR131" i="26"/>
  <c r="AS131" i="26"/>
  <c r="AT131" i="26"/>
  <c r="AU131" i="26"/>
  <c r="AV131" i="26"/>
  <c r="AW131" i="26"/>
  <c r="AX131" i="26"/>
  <c r="AY131" i="26"/>
  <c r="B132" i="26"/>
  <c r="C132" i="26"/>
  <c r="D132" i="26"/>
  <c r="E132" i="26"/>
  <c r="F132" i="26"/>
  <c r="G132" i="26"/>
  <c r="H132" i="26"/>
  <c r="I132" i="26"/>
  <c r="J132" i="26"/>
  <c r="K132" i="26"/>
  <c r="L132" i="26"/>
  <c r="AO132" i="26"/>
  <c r="AP132" i="26"/>
  <c r="AQ132" i="26"/>
  <c r="AR132" i="26"/>
  <c r="AS132" i="26"/>
  <c r="AT132" i="26"/>
  <c r="AU132" i="26"/>
  <c r="AV132" i="26"/>
  <c r="AW132" i="26"/>
  <c r="AX132" i="26"/>
  <c r="AY132" i="26"/>
  <c r="B133" i="26"/>
  <c r="C133" i="26"/>
  <c r="D133" i="26"/>
  <c r="E133" i="26"/>
  <c r="F133" i="26"/>
  <c r="G133" i="26"/>
  <c r="H133" i="26"/>
  <c r="I133" i="26"/>
  <c r="J133" i="26"/>
  <c r="K133" i="26"/>
  <c r="L133" i="26"/>
  <c r="AO133" i="26"/>
  <c r="AP133" i="26"/>
  <c r="AQ133" i="26"/>
  <c r="AR133" i="26"/>
  <c r="AS133" i="26"/>
  <c r="AT133" i="26"/>
  <c r="AU133" i="26"/>
  <c r="AV133" i="26"/>
  <c r="AW133" i="26"/>
  <c r="AX133" i="26"/>
  <c r="AY133" i="26"/>
  <c r="B134" i="26"/>
  <c r="C134" i="26"/>
  <c r="D134" i="26"/>
  <c r="N134" i="26" s="1"/>
  <c r="E134" i="26"/>
  <c r="F134" i="26"/>
  <c r="G134" i="26"/>
  <c r="H134" i="26"/>
  <c r="I134" i="26"/>
  <c r="J134" i="26"/>
  <c r="K134" i="26"/>
  <c r="L134" i="26"/>
  <c r="M134" i="26"/>
  <c r="AO134" i="26"/>
  <c r="AP134" i="26"/>
  <c r="AQ134" i="26"/>
  <c r="AR134" i="26"/>
  <c r="AS134" i="26"/>
  <c r="AT134" i="26"/>
  <c r="AU134" i="26"/>
  <c r="AV134" i="26"/>
  <c r="AW134" i="26"/>
  <c r="AX134" i="26"/>
  <c r="AY134" i="26"/>
  <c r="B135" i="26"/>
  <c r="C135" i="26"/>
  <c r="D135" i="26"/>
  <c r="E135" i="26"/>
  <c r="F135" i="26"/>
  <c r="G135" i="26"/>
  <c r="H135" i="26"/>
  <c r="I135" i="26"/>
  <c r="J135" i="26"/>
  <c r="K135" i="26"/>
  <c r="L135" i="26"/>
  <c r="AO135" i="26"/>
  <c r="AP135" i="26"/>
  <c r="AQ135" i="26"/>
  <c r="AR135" i="26"/>
  <c r="AS135" i="26"/>
  <c r="AT135" i="26"/>
  <c r="AU135" i="26"/>
  <c r="AV135" i="26"/>
  <c r="AW135" i="26"/>
  <c r="AX135" i="26"/>
  <c r="AY135" i="26"/>
  <c r="B136" i="26"/>
  <c r="C136" i="26"/>
  <c r="D136" i="26"/>
  <c r="E136" i="26"/>
  <c r="F136" i="26"/>
  <c r="G136" i="26"/>
  <c r="H136" i="26"/>
  <c r="I136" i="26"/>
  <c r="J136" i="26"/>
  <c r="K136" i="26"/>
  <c r="L136" i="26"/>
  <c r="N136" i="26"/>
  <c r="AO136" i="26"/>
  <c r="AP136" i="26"/>
  <c r="AQ136" i="26"/>
  <c r="AR136" i="26"/>
  <c r="AS136" i="26"/>
  <c r="AT136" i="26"/>
  <c r="AU136" i="26"/>
  <c r="AV136" i="26"/>
  <c r="AW136" i="26"/>
  <c r="AX136" i="26"/>
  <c r="AY136" i="26"/>
  <c r="B137" i="26"/>
  <c r="C137" i="26"/>
  <c r="D137" i="26"/>
  <c r="E137" i="26"/>
  <c r="F137" i="26"/>
  <c r="G137" i="26"/>
  <c r="H137" i="26"/>
  <c r="I137" i="26"/>
  <c r="J137" i="26"/>
  <c r="K137" i="26"/>
  <c r="L137" i="26"/>
  <c r="AO137" i="26"/>
  <c r="AP137" i="26"/>
  <c r="AQ137" i="26"/>
  <c r="AR137" i="26"/>
  <c r="AS137" i="26"/>
  <c r="AT137" i="26"/>
  <c r="AU137" i="26"/>
  <c r="AV137" i="26"/>
  <c r="AW137" i="26"/>
  <c r="AX137" i="26"/>
  <c r="AY137" i="26"/>
  <c r="B138" i="26"/>
  <c r="C138" i="26"/>
  <c r="D138" i="26"/>
  <c r="N138" i="26" s="1"/>
  <c r="E138" i="26"/>
  <c r="F138" i="26"/>
  <c r="G138" i="26"/>
  <c r="H138" i="26"/>
  <c r="I138" i="26"/>
  <c r="J138" i="26"/>
  <c r="K138" i="26"/>
  <c r="L138" i="26"/>
  <c r="AO138" i="26"/>
  <c r="AP138" i="26"/>
  <c r="AQ138" i="26"/>
  <c r="AR138" i="26"/>
  <c r="AS138" i="26"/>
  <c r="AT138" i="26"/>
  <c r="AU138" i="26"/>
  <c r="AV138" i="26"/>
  <c r="AW138" i="26"/>
  <c r="AX138" i="26"/>
  <c r="AY138" i="26"/>
  <c r="B139" i="26"/>
  <c r="C139" i="26"/>
  <c r="D139" i="26"/>
  <c r="E139" i="26"/>
  <c r="F139" i="26"/>
  <c r="G139" i="26"/>
  <c r="H139" i="26"/>
  <c r="I139" i="26"/>
  <c r="J139" i="26"/>
  <c r="K139" i="26"/>
  <c r="L139" i="26"/>
  <c r="AO139" i="26"/>
  <c r="AP139" i="26"/>
  <c r="AQ139" i="26"/>
  <c r="AR139" i="26"/>
  <c r="AS139" i="26"/>
  <c r="AT139" i="26"/>
  <c r="AU139" i="26"/>
  <c r="AV139" i="26"/>
  <c r="AW139" i="26"/>
  <c r="AX139" i="26"/>
  <c r="AY139" i="26"/>
  <c r="B140" i="26"/>
  <c r="C140" i="26"/>
  <c r="D140" i="26"/>
  <c r="E140" i="26"/>
  <c r="F140" i="26"/>
  <c r="G140" i="26"/>
  <c r="H140" i="26"/>
  <c r="I140" i="26"/>
  <c r="J140" i="26"/>
  <c r="K140" i="26"/>
  <c r="L140" i="26"/>
  <c r="AO140" i="26"/>
  <c r="AP140" i="26"/>
  <c r="AQ140" i="26"/>
  <c r="AR140" i="26"/>
  <c r="AS140" i="26"/>
  <c r="AT140" i="26"/>
  <c r="AU140" i="26"/>
  <c r="AV140" i="26"/>
  <c r="AW140" i="26"/>
  <c r="AX140" i="26"/>
  <c r="AY140" i="26"/>
  <c r="B141" i="26"/>
  <c r="C141" i="26"/>
  <c r="D141" i="26"/>
  <c r="E141" i="26"/>
  <c r="F141" i="26"/>
  <c r="G141" i="26"/>
  <c r="H141" i="26"/>
  <c r="I141" i="26"/>
  <c r="J141" i="26"/>
  <c r="K141" i="26"/>
  <c r="L141" i="26"/>
  <c r="AO141" i="26"/>
  <c r="AP141" i="26"/>
  <c r="AQ141" i="26"/>
  <c r="AR141" i="26"/>
  <c r="AS141" i="26"/>
  <c r="AT141" i="26"/>
  <c r="AU141" i="26"/>
  <c r="AV141" i="26"/>
  <c r="AW141" i="26"/>
  <c r="AX141" i="26"/>
  <c r="AY141" i="26"/>
  <c r="B142" i="26"/>
  <c r="C142" i="26"/>
  <c r="D142" i="26"/>
  <c r="M142" i="26" s="1"/>
  <c r="E142" i="26"/>
  <c r="F142" i="26"/>
  <c r="G142" i="26"/>
  <c r="H142" i="26"/>
  <c r="I142" i="26"/>
  <c r="J142" i="26"/>
  <c r="K142" i="26"/>
  <c r="L142" i="26"/>
  <c r="AO142" i="26"/>
  <c r="AP142" i="26"/>
  <c r="AQ142" i="26"/>
  <c r="AR142" i="26"/>
  <c r="AS142" i="26"/>
  <c r="AT142" i="26"/>
  <c r="AU142" i="26"/>
  <c r="AV142" i="26"/>
  <c r="AW142" i="26"/>
  <c r="AX142" i="26"/>
  <c r="AY142" i="26"/>
  <c r="B143" i="26"/>
  <c r="C143" i="26"/>
  <c r="D143" i="26"/>
  <c r="E143" i="26"/>
  <c r="F143" i="26"/>
  <c r="N143" i="26" s="1"/>
  <c r="G143" i="26"/>
  <c r="H143" i="26"/>
  <c r="I143" i="26"/>
  <c r="J143" i="26"/>
  <c r="K143" i="26"/>
  <c r="L143" i="26"/>
  <c r="AO143" i="26"/>
  <c r="AP143" i="26"/>
  <c r="AQ143" i="26"/>
  <c r="AR143" i="26"/>
  <c r="AS143" i="26"/>
  <c r="AT143" i="26"/>
  <c r="AU143" i="26"/>
  <c r="AV143" i="26"/>
  <c r="AW143" i="26"/>
  <c r="AX143" i="26"/>
  <c r="AY143" i="26"/>
  <c r="B144" i="26"/>
  <c r="C144" i="26"/>
  <c r="D144" i="26"/>
  <c r="E144" i="26"/>
  <c r="F144" i="26"/>
  <c r="M144" i="26" s="1"/>
  <c r="G144" i="26"/>
  <c r="H144" i="26"/>
  <c r="I144" i="26"/>
  <c r="J144" i="26"/>
  <c r="K144" i="26"/>
  <c r="L144" i="26"/>
  <c r="AO144" i="26"/>
  <c r="AP144" i="26"/>
  <c r="AQ144" i="26"/>
  <c r="AR144" i="26"/>
  <c r="AS144" i="26"/>
  <c r="AT144" i="26"/>
  <c r="AU144" i="26"/>
  <c r="AV144" i="26"/>
  <c r="AW144" i="26"/>
  <c r="AX144" i="26"/>
  <c r="AY144" i="26"/>
  <c r="B145" i="26"/>
  <c r="C145" i="26"/>
  <c r="D145" i="26"/>
  <c r="E145" i="26"/>
  <c r="F145" i="26"/>
  <c r="G145" i="26"/>
  <c r="H145" i="26"/>
  <c r="I145" i="26"/>
  <c r="J145" i="26"/>
  <c r="K145" i="26"/>
  <c r="L145" i="26"/>
  <c r="AO145" i="26"/>
  <c r="AP145" i="26"/>
  <c r="AQ145" i="26"/>
  <c r="AR145" i="26"/>
  <c r="AS145" i="26"/>
  <c r="AT145" i="26"/>
  <c r="AU145" i="26"/>
  <c r="AV145" i="26"/>
  <c r="AW145" i="26"/>
  <c r="AX145" i="26"/>
  <c r="AY145" i="26"/>
  <c r="B146" i="26"/>
  <c r="C146" i="26"/>
  <c r="D146" i="26"/>
  <c r="E146" i="26"/>
  <c r="F146" i="26"/>
  <c r="G146" i="26"/>
  <c r="H146" i="26"/>
  <c r="I146" i="26"/>
  <c r="J146" i="26"/>
  <c r="K146" i="26"/>
  <c r="L146" i="26"/>
  <c r="AO146" i="26"/>
  <c r="AP146" i="26"/>
  <c r="AQ146" i="26"/>
  <c r="AR146" i="26"/>
  <c r="AS146" i="26"/>
  <c r="AT146" i="26"/>
  <c r="AU146" i="26"/>
  <c r="AV146" i="26"/>
  <c r="AW146" i="26"/>
  <c r="AX146" i="26"/>
  <c r="AY146" i="26"/>
  <c r="B147" i="26"/>
  <c r="C147" i="26"/>
  <c r="D147" i="26"/>
  <c r="E147" i="26"/>
  <c r="F147" i="26"/>
  <c r="G147" i="26"/>
  <c r="H147" i="26"/>
  <c r="I147" i="26"/>
  <c r="J147" i="26"/>
  <c r="K147" i="26"/>
  <c r="L147" i="26"/>
  <c r="AO147" i="26"/>
  <c r="AP147" i="26"/>
  <c r="AQ147" i="26"/>
  <c r="AR147" i="26"/>
  <c r="AS147" i="26"/>
  <c r="AT147" i="26"/>
  <c r="AU147" i="26"/>
  <c r="AV147" i="26"/>
  <c r="AW147" i="26"/>
  <c r="AX147" i="26"/>
  <c r="AY147" i="26"/>
  <c r="B148" i="26"/>
  <c r="C148" i="26"/>
  <c r="D148" i="26"/>
  <c r="E148" i="26"/>
  <c r="F148" i="26"/>
  <c r="G148" i="26"/>
  <c r="H148" i="26"/>
  <c r="I148" i="26"/>
  <c r="J148" i="26"/>
  <c r="K148" i="26"/>
  <c r="L148" i="26"/>
  <c r="M148" i="26"/>
  <c r="AO148" i="26"/>
  <c r="AP148" i="26"/>
  <c r="AQ148" i="26"/>
  <c r="AR148" i="26"/>
  <c r="AS148" i="26"/>
  <c r="AT148" i="26"/>
  <c r="AU148" i="26"/>
  <c r="AV148" i="26"/>
  <c r="AW148" i="26"/>
  <c r="AX148" i="26"/>
  <c r="AY148" i="26"/>
  <c r="B149" i="26"/>
  <c r="C149" i="26"/>
  <c r="D149" i="26"/>
  <c r="E149" i="26"/>
  <c r="F149" i="26"/>
  <c r="G149" i="26"/>
  <c r="H149" i="26"/>
  <c r="I149" i="26"/>
  <c r="J149" i="26"/>
  <c r="K149" i="26"/>
  <c r="L149" i="26"/>
  <c r="AO149" i="26"/>
  <c r="AP149" i="26"/>
  <c r="AQ149" i="26"/>
  <c r="AR149" i="26"/>
  <c r="AS149" i="26"/>
  <c r="AT149" i="26"/>
  <c r="AU149" i="26"/>
  <c r="AV149" i="26"/>
  <c r="AW149" i="26"/>
  <c r="AX149" i="26"/>
  <c r="AY149" i="26"/>
  <c r="B150" i="26"/>
  <c r="C150" i="26"/>
  <c r="D150" i="26"/>
  <c r="E150" i="26"/>
  <c r="F150" i="26"/>
  <c r="G150" i="26"/>
  <c r="M150" i="26" s="1"/>
  <c r="H150" i="26"/>
  <c r="I150" i="26"/>
  <c r="J150" i="26"/>
  <c r="K150" i="26"/>
  <c r="L150" i="26"/>
  <c r="AO150" i="26"/>
  <c r="AP150" i="26"/>
  <c r="AQ150" i="26"/>
  <c r="AR150" i="26"/>
  <c r="AS150" i="26"/>
  <c r="AT150" i="26"/>
  <c r="AU150" i="26"/>
  <c r="AV150" i="26"/>
  <c r="AW150" i="26"/>
  <c r="AX150" i="26"/>
  <c r="AY150" i="26"/>
  <c r="B151" i="26"/>
  <c r="C151" i="26"/>
  <c r="D151" i="26"/>
  <c r="E151" i="26"/>
  <c r="F151" i="26"/>
  <c r="G151" i="26"/>
  <c r="H151" i="26"/>
  <c r="I151" i="26"/>
  <c r="J151" i="26"/>
  <c r="K151" i="26"/>
  <c r="L151" i="26"/>
  <c r="AO151" i="26"/>
  <c r="AP151" i="26"/>
  <c r="AQ151" i="26"/>
  <c r="AR151" i="26"/>
  <c r="AS151" i="26"/>
  <c r="AT151" i="26"/>
  <c r="AU151" i="26"/>
  <c r="AV151" i="26"/>
  <c r="AW151" i="26"/>
  <c r="AX151" i="26"/>
  <c r="AY151" i="26"/>
  <c r="B152" i="26"/>
  <c r="C152" i="26"/>
  <c r="D152" i="26"/>
  <c r="E152" i="26"/>
  <c r="F152" i="26"/>
  <c r="G152" i="26"/>
  <c r="H152" i="26"/>
  <c r="I152" i="26"/>
  <c r="J152" i="26"/>
  <c r="K152" i="26"/>
  <c r="L152" i="26"/>
  <c r="AO152" i="26"/>
  <c r="AP152" i="26"/>
  <c r="AQ152" i="26"/>
  <c r="AR152" i="26"/>
  <c r="AS152" i="26"/>
  <c r="AT152" i="26"/>
  <c r="AU152" i="26"/>
  <c r="AV152" i="26"/>
  <c r="AW152" i="26"/>
  <c r="AX152" i="26"/>
  <c r="AY152" i="26"/>
  <c r="B153" i="26"/>
  <c r="C153" i="26"/>
  <c r="D153" i="26"/>
  <c r="E153" i="26"/>
  <c r="F153" i="26"/>
  <c r="G153" i="26"/>
  <c r="H153" i="26"/>
  <c r="I153" i="26"/>
  <c r="J153" i="26"/>
  <c r="K153" i="26"/>
  <c r="L153" i="26"/>
  <c r="AO153" i="26"/>
  <c r="AP153" i="26"/>
  <c r="AQ153" i="26"/>
  <c r="AR153" i="26"/>
  <c r="AS153" i="26"/>
  <c r="AT153" i="26"/>
  <c r="AU153" i="26"/>
  <c r="AV153" i="26"/>
  <c r="AW153" i="26"/>
  <c r="AX153" i="26"/>
  <c r="AY153" i="26"/>
  <c r="B154" i="26"/>
  <c r="C154" i="26"/>
  <c r="D154" i="26"/>
  <c r="E154" i="26"/>
  <c r="F154" i="26"/>
  <c r="G154" i="26"/>
  <c r="H154" i="26"/>
  <c r="I154" i="26"/>
  <c r="J154" i="26"/>
  <c r="K154" i="26"/>
  <c r="L154" i="26"/>
  <c r="AO154" i="26"/>
  <c r="AP154" i="26"/>
  <c r="AQ154" i="26"/>
  <c r="AR154" i="26"/>
  <c r="AS154" i="26"/>
  <c r="AT154" i="26"/>
  <c r="AU154" i="26"/>
  <c r="AV154" i="26"/>
  <c r="AW154" i="26"/>
  <c r="AX154" i="26"/>
  <c r="AY154" i="26"/>
  <c r="B155" i="26"/>
  <c r="C155" i="26"/>
  <c r="D155" i="26"/>
  <c r="N155" i="26" s="1"/>
  <c r="E155" i="26"/>
  <c r="F155" i="26"/>
  <c r="G155" i="26"/>
  <c r="H155" i="26"/>
  <c r="M155" i="26" s="1"/>
  <c r="I155" i="26"/>
  <c r="J155" i="26"/>
  <c r="K155" i="26"/>
  <c r="L155" i="26"/>
  <c r="AO155" i="26"/>
  <c r="AP155" i="26"/>
  <c r="AQ155" i="26"/>
  <c r="AR155" i="26"/>
  <c r="AS155" i="26"/>
  <c r="AT155" i="26"/>
  <c r="AU155" i="26"/>
  <c r="AV155" i="26"/>
  <c r="AW155" i="26"/>
  <c r="AX155" i="26"/>
  <c r="AY155" i="26"/>
  <c r="B156" i="26"/>
  <c r="C156" i="26"/>
  <c r="D156" i="26"/>
  <c r="E156" i="26"/>
  <c r="F156" i="26"/>
  <c r="N156" i="26" s="1"/>
  <c r="G156" i="26"/>
  <c r="H156" i="26"/>
  <c r="I156" i="26"/>
  <c r="J156" i="26"/>
  <c r="K156" i="26"/>
  <c r="L156" i="26"/>
  <c r="AO156" i="26"/>
  <c r="AP156" i="26"/>
  <c r="AQ156" i="26"/>
  <c r="AR156" i="26"/>
  <c r="AS156" i="26"/>
  <c r="AT156" i="26"/>
  <c r="AU156" i="26"/>
  <c r="AV156" i="26"/>
  <c r="AW156" i="26"/>
  <c r="AX156" i="26"/>
  <c r="AY156" i="26"/>
  <c r="B157" i="26"/>
  <c r="C157" i="26"/>
  <c r="D157" i="26"/>
  <c r="E157" i="26"/>
  <c r="F157" i="26"/>
  <c r="N157" i="26" s="1"/>
  <c r="G157" i="26"/>
  <c r="H157" i="26"/>
  <c r="I157" i="26"/>
  <c r="J157" i="26"/>
  <c r="K157" i="26"/>
  <c r="L157" i="26"/>
  <c r="AO157" i="26"/>
  <c r="AP157" i="26"/>
  <c r="AQ157" i="26"/>
  <c r="AR157" i="26"/>
  <c r="AS157" i="26"/>
  <c r="AT157" i="26"/>
  <c r="AU157" i="26"/>
  <c r="AV157" i="26"/>
  <c r="AW157" i="26"/>
  <c r="AX157" i="26"/>
  <c r="AY157" i="26"/>
  <c r="B158" i="26"/>
  <c r="C158" i="26"/>
  <c r="D158" i="26"/>
  <c r="E158" i="26"/>
  <c r="F158" i="26"/>
  <c r="G158" i="26"/>
  <c r="H158" i="26"/>
  <c r="I158" i="26"/>
  <c r="J158" i="26"/>
  <c r="K158" i="26"/>
  <c r="L158" i="26"/>
  <c r="M158" i="26"/>
  <c r="AO158" i="26"/>
  <c r="AP158" i="26"/>
  <c r="AQ158" i="26"/>
  <c r="AR158" i="26"/>
  <c r="AS158" i="26"/>
  <c r="AT158" i="26"/>
  <c r="AU158" i="26"/>
  <c r="AV158" i="26"/>
  <c r="AW158" i="26"/>
  <c r="AX158" i="26"/>
  <c r="AY158" i="26"/>
  <c r="B159" i="26"/>
  <c r="C159" i="26"/>
  <c r="D159" i="26"/>
  <c r="E159" i="26"/>
  <c r="F159" i="26"/>
  <c r="G159" i="26"/>
  <c r="H159" i="26"/>
  <c r="I159" i="26"/>
  <c r="J159" i="26"/>
  <c r="K159" i="26"/>
  <c r="L159" i="26"/>
  <c r="M159" i="26" s="1"/>
  <c r="AO159" i="26"/>
  <c r="AP159" i="26"/>
  <c r="AQ159" i="26"/>
  <c r="AR159" i="26"/>
  <c r="AS159" i="26"/>
  <c r="AT159" i="26"/>
  <c r="AU159" i="26"/>
  <c r="AV159" i="26"/>
  <c r="AW159" i="26"/>
  <c r="AX159" i="26"/>
  <c r="AY159" i="26"/>
  <c r="B160" i="26"/>
  <c r="C160" i="26"/>
  <c r="D160" i="26"/>
  <c r="E160" i="26"/>
  <c r="F160" i="26"/>
  <c r="G160" i="26"/>
  <c r="H160" i="26"/>
  <c r="I160" i="26"/>
  <c r="J160" i="26"/>
  <c r="K160" i="26"/>
  <c r="L160" i="26"/>
  <c r="AO160" i="26"/>
  <c r="AP160" i="26"/>
  <c r="AQ160" i="26"/>
  <c r="AR160" i="26"/>
  <c r="AS160" i="26"/>
  <c r="AT160" i="26"/>
  <c r="AU160" i="26"/>
  <c r="AV160" i="26"/>
  <c r="AW160" i="26"/>
  <c r="AX160" i="26"/>
  <c r="AY160" i="26"/>
  <c r="B161" i="26"/>
  <c r="C161" i="26"/>
  <c r="D161" i="26"/>
  <c r="E161" i="26"/>
  <c r="F161" i="26"/>
  <c r="G161" i="26"/>
  <c r="H161" i="26"/>
  <c r="I161" i="26"/>
  <c r="J161" i="26"/>
  <c r="K161" i="26"/>
  <c r="L161" i="26"/>
  <c r="AO161" i="26"/>
  <c r="AP161" i="26"/>
  <c r="AQ161" i="26"/>
  <c r="AR161" i="26"/>
  <c r="AS161" i="26"/>
  <c r="AT161" i="26"/>
  <c r="AU161" i="26"/>
  <c r="AV161" i="26"/>
  <c r="AW161" i="26"/>
  <c r="AX161" i="26"/>
  <c r="AY161" i="26"/>
  <c r="B162" i="26"/>
  <c r="C162" i="26"/>
  <c r="D162" i="26"/>
  <c r="M162" i="26" s="1"/>
  <c r="E162" i="26"/>
  <c r="F162" i="26"/>
  <c r="G162" i="26"/>
  <c r="H162" i="26"/>
  <c r="I162" i="26"/>
  <c r="J162" i="26"/>
  <c r="K162" i="26"/>
  <c r="L162" i="26"/>
  <c r="AO162" i="26"/>
  <c r="AP162" i="26"/>
  <c r="AQ162" i="26"/>
  <c r="AR162" i="26"/>
  <c r="AS162" i="26"/>
  <c r="AT162" i="26"/>
  <c r="AU162" i="26"/>
  <c r="AV162" i="26"/>
  <c r="AW162" i="26"/>
  <c r="AX162" i="26"/>
  <c r="AY162" i="26"/>
  <c r="B163" i="26"/>
  <c r="C163" i="26"/>
  <c r="D163" i="26"/>
  <c r="E163" i="26"/>
  <c r="F163" i="26"/>
  <c r="G163" i="26"/>
  <c r="H163" i="26"/>
  <c r="I163" i="26"/>
  <c r="J163" i="26"/>
  <c r="K163" i="26"/>
  <c r="L163" i="26"/>
  <c r="M163" i="26"/>
  <c r="AO163" i="26"/>
  <c r="AP163" i="26"/>
  <c r="AQ163" i="26"/>
  <c r="AR163" i="26"/>
  <c r="AS163" i="26"/>
  <c r="AT163" i="26"/>
  <c r="AU163" i="26"/>
  <c r="AV163" i="26"/>
  <c r="AW163" i="26"/>
  <c r="AX163" i="26"/>
  <c r="AY163" i="26"/>
  <c r="B164" i="26"/>
  <c r="N164" i="26" s="1"/>
  <c r="C164" i="26"/>
  <c r="D164" i="26"/>
  <c r="E164" i="26"/>
  <c r="F164" i="26"/>
  <c r="G164" i="26"/>
  <c r="H164" i="26"/>
  <c r="M164" i="26" s="1"/>
  <c r="O164" i="26" s="1"/>
  <c r="I164" i="26"/>
  <c r="J164" i="26"/>
  <c r="K164" i="26"/>
  <c r="L164" i="26"/>
  <c r="AO164" i="26"/>
  <c r="AP164" i="26"/>
  <c r="AQ164" i="26"/>
  <c r="AR164" i="26"/>
  <c r="AS164" i="26"/>
  <c r="AT164" i="26"/>
  <c r="AU164" i="26"/>
  <c r="AV164" i="26"/>
  <c r="AW164" i="26"/>
  <c r="AX164" i="26"/>
  <c r="AY164" i="26"/>
  <c r="B165" i="26"/>
  <c r="N165" i="26" s="1"/>
  <c r="C165" i="26"/>
  <c r="D165" i="26"/>
  <c r="E165" i="26"/>
  <c r="F165" i="26"/>
  <c r="G165" i="26"/>
  <c r="H165" i="26"/>
  <c r="I165" i="26"/>
  <c r="J165" i="26"/>
  <c r="K165" i="26"/>
  <c r="L165" i="26"/>
  <c r="M165" i="26"/>
  <c r="AO165" i="26"/>
  <c r="AP165" i="26"/>
  <c r="AQ165" i="26"/>
  <c r="AR165" i="26"/>
  <c r="AS165" i="26"/>
  <c r="AT165" i="26"/>
  <c r="AU165" i="26"/>
  <c r="AV165" i="26"/>
  <c r="AW165" i="26"/>
  <c r="AX165" i="26"/>
  <c r="AY165" i="26"/>
  <c r="B166" i="26"/>
  <c r="N166" i="26" s="1"/>
  <c r="C166" i="26"/>
  <c r="D166" i="26"/>
  <c r="E166" i="26"/>
  <c r="F166" i="26"/>
  <c r="G166" i="26"/>
  <c r="H166" i="26"/>
  <c r="I166" i="26"/>
  <c r="J166" i="26"/>
  <c r="K166" i="26"/>
  <c r="L166" i="26"/>
  <c r="AO166" i="26"/>
  <c r="AP166" i="26"/>
  <c r="AQ166" i="26"/>
  <c r="AR166" i="26"/>
  <c r="AS166" i="26"/>
  <c r="AT166" i="26"/>
  <c r="AU166" i="26"/>
  <c r="AV166" i="26"/>
  <c r="AW166" i="26"/>
  <c r="AX166" i="26"/>
  <c r="AY166" i="26"/>
  <c r="B167" i="26"/>
  <c r="C167" i="26"/>
  <c r="D167" i="26"/>
  <c r="E167" i="26"/>
  <c r="F167" i="26"/>
  <c r="G167" i="26"/>
  <c r="H167" i="26"/>
  <c r="I167" i="26"/>
  <c r="J167" i="26"/>
  <c r="K167" i="26"/>
  <c r="L167" i="26"/>
  <c r="AO167" i="26"/>
  <c r="AP167" i="26"/>
  <c r="AQ167" i="26"/>
  <c r="AR167" i="26"/>
  <c r="AS167" i="26"/>
  <c r="AT167" i="26"/>
  <c r="AU167" i="26"/>
  <c r="AV167" i="26"/>
  <c r="AW167" i="26"/>
  <c r="AX167" i="26"/>
  <c r="AY167" i="26"/>
  <c r="B168" i="26"/>
  <c r="C168" i="26"/>
  <c r="D168" i="26"/>
  <c r="E168" i="26"/>
  <c r="F168" i="26"/>
  <c r="G168" i="26"/>
  <c r="H168" i="26"/>
  <c r="I168" i="26"/>
  <c r="J168" i="26"/>
  <c r="K168" i="26"/>
  <c r="L168" i="26"/>
  <c r="M168" i="26"/>
  <c r="AO168" i="26"/>
  <c r="AP168" i="26"/>
  <c r="AQ168" i="26"/>
  <c r="AR168" i="26"/>
  <c r="AS168" i="26"/>
  <c r="AT168" i="26"/>
  <c r="AU168" i="26"/>
  <c r="AV168" i="26"/>
  <c r="AW168" i="26"/>
  <c r="AX168" i="26"/>
  <c r="AY168" i="26"/>
  <c r="B169" i="26"/>
  <c r="C169" i="26"/>
  <c r="D169" i="26"/>
  <c r="E169" i="26"/>
  <c r="F169" i="26"/>
  <c r="M169" i="26" s="1"/>
  <c r="O169" i="26" s="1"/>
  <c r="G169" i="26"/>
  <c r="H169" i="26"/>
  <c r="I169" i="26"/>
  <c r="J169" i="26"/>
  <c r="K169" i="26"/>
  <c r="L169" i="26"/>
  <c r="N169" i="26"/>
  <c r="AO169" i="26"/>
  <c r="AP169" i="26"/>
  <c r="AQ169" i="26"/>
  <c r="AR169" i="26"/>
  <c r="AS169" i="26"/>
  <c r="AT169" i="26"/>
  <c r="AU169" i="26"/>
  <c r="AV169" i="26"/>
  <c r="AW169" i="26"/>
  <c r="AX169" i="26"/>
  <c r="AY169" i="26"/>
  <c r="B170" i="26"/>
  <c r="C170" i="26"/>
  <c r="M170" i="26" s="1"/>
  <c r="O170" i="26" s="1"/>
  <c r="D170" i="26"/>
  <c r="E170" i="26"/>
  <c r="F170" i="26"/>
  <c r="G170" i="26"/>
  <c r="H170" i="26"/>
  <c r="I170" i="26"/>
  <c r="J170" i="26"/>
  <c r="K170" i="26"/>
  <c r="L170" i="26"/>
  <c r="N170" i="26"/>
  <c r="AO170" i="26"/>
  <c r="AP170" i="26"/>
  <c r="AQ170" i="26"/>
  <c r="AR170" i="26"/>
  <c r="AS170" i="26"/>
  <c r="AT170" i="26"/>
  <c r="AU170" i="26"/>
  <c r="AV170" i="26"/>
  <c r="AW170" i="26"/>
  <c r="AX170" i="26"/>
  <c r="AY170" i="26"/>
  <c r="B171" i="26"/>
  <c r="N171" i="26" s="1"/>
  <c r="C171" i="26"/>
  <c r="D171" i="26"/>
  <c r="E171" i="26"/>
  <c r="F171" i="26"/>
  <c r="G171" i="26"/>
  <c r="H171" i="26"/>
  <c r="I171" i="26"/>
  <c r="J171" i="26"/>
  <c r="K171" i="26"/>
  <c r="L171" i="26"/>
  <c r="M171" i="26"/>
  <c r="AO171" i="26"/>
  <c r="AP171" i="26"/>
  <c r="AQ171" i="26"/>
  <c r="AR171" i="26"/>
  <c r="AS171" i="26"/>
  <c r="AT171" i="26"/>
  <c r="AU171" i="26"/>
  <c r="AV171" i="26"/>
  <c r="AW171" i="26"/>
  <c r="AX171" i="26"/>
  <c r="AY171" i="26"/>
  <c r="B172" i="26"/>
  <c r="C172" i="26"/>
  <c r="M172" i="26" s="1"/>
  <c r="O172" i="26" s="1"/>
  <c r="D172" i="26"/>
  <c r="E172" i="26"/>
  <c r="F172" i="26"/>
  <c r="G172" i="26"/>
  <c r="H172" i="26"/>
  <c r="N172" i="26" s="1"/>
  <c r="I172" i="26"/>
  <c r="J172" i="26"/>
  <c r="K172" i="26"/>
  <c r="L172" i="26"/>
  <c r="AO172" i="26"/>
  <c r="AP172" i="26"/>
  <c r="AQ172" i="26"/>
  <c r="AR172" i="26"/>
  <c r="AS172" i="26"/>
  <c r="AT172" i="26"/>
  <c r="AU172" i="26"/>
  <c r="AV172" i="26"/>
  <c r="AW172" i="26"/>
  <c r="AX172" i="26"/>
  <c r="AY172" i="26"/>
  <c r="B173" i="26"/>
  <c r="C173" i="26"/>
  <c r="D173" i="26"/>
  <c r="E173" i="26"/>
  <c r="F173" i="26"/>
  <c r="G173" i="26"/>
  <c r="H173" i="26"/>
  <c r="I173" i="26"/>
  <c r="J173" i="26"/>
  <c r="K173" i="26"/>
  <c r="L173" i="26"/>
  <c r="N173" i="26"/>
  <c r="AO173" i="26"/>
  <c r="AP173" i="26"/>
  <c r="AQ173" i="26"/>
  <c r="AR173" i="26"/>
  <c r="AS173" i="26"/>
  <c r="AT173" i="26"/>
  <c r="AU173" i="26"/>
  <c r="AV173" i="26"/>
  <c r="AW173" i="26"/>
  <c r="AX173" i="26"/>
  <c r="AY173" i="26"/>
  <c r="B174" i="26"/>
  <c r="C174" i="26"/>
  <c r="D174" i="26"/>
  <c r="E174" i="26"/>
  <c r="F174" i="26"/>
  <c r="G174" i="26"/>
  <c r="H174" i="26"/>
  <c r="I174" i="26"/>
  <c r="J174" i="26"/>
  <c r="K174" i="26"/>
  <c r="L174" i="26"/>
  <c r="AO174" i="26"/>
  <c r="AP174" i="26"/>
  <c r="AQ174" i="26"/>
  <c r="AR174" i="26"/>
  <c r="AS174" i="26"/>
  <c r="AT174" i="26"/>
  <c r="AU174" i="26"/>
  <c r="AV174" i="26"/>
  <c r="AW174" i="26"/>
  <c r="AX174" i="26"/>
  <c r="AY174" i="26"/>
  <c r="B175" i="26"/>
  <c r="M175" i="26" s="1"/>
  <c r="O175" i="26" s="1"/>
  <c r="C175" i="26"/>
  <c r="N175" i="26" s="1"/>
  <c r="D175" i="26"/>
  <c r="E175" i="26"/>
  <c r="F175" i="26"/>
  <c r="G175" i="26"/>
  <c r="H175" i="26"/>
  <c r="I175" i="26"/>
  <c r="J175" i="26"/>
  <c r="K175" i="26"/>
  <c r="L175" i="26"/>
  <c r="AO175" i="26"/>
  <c r="AP175" i="26"/>
  <c r="AQ175" i="26"/>
  <c r="AR175" i="26"/>
  <c r="AS175" i="26"/>
  <c r="AT175" i="26"/>
  <c r="AU175" i="26"/>
  <c r="AV175" i="26"/>
  <c r="AW175" i="26"/>
  <c r="AX175" i="26"/>
  <c r="AY175" i="26"/>
  <c r="B176" i="26"/>
  <c r="C176" i="26"/>
  <c r="D176" i="26"/>
  <c r="E176" i="26"/>
  <c r="F176" i="26"/>
  <c r="G176" i="26"/>
  <c r="H176" i="26"/>
  <c r="I176" i="26"/>
  <c r="J176" i="26"/>
  <c r="K176" i="26"/>
  <c r="L176" i="26"/>
  <c r="AO176" i="26"/>
  <c r="AP176" i="26"/>
  <c r="AQ176" i="26"/>
  <c r="AR176" i="26"/>
  <c r="AS176" i="26"/>
  <c r="AT176" i="26"/>
  <c r="AU176" i="26"/>
  <c r="AV176" i="26"/>
  <c r="AW176" i="26"/>
  <c r="AX176" i="26"/>
  <c r="AY176" i="26"/>
  <c r="B177" i="26"/>
  <c r="C177" i="26"/>
  <c r="D177" i="26"/>
  <c r="E177" i="26"/>
  <c r="F177" i="26"/>
  <c r="G177" i="26"/>
  <c r="H177" i="26"/>
  <c r="I177" i="26"/>
  <c r="J177" i="26"/>
  <c r="K177" i="26"/>
  <c r="L177" i="26"/>
  <c r="AO177" i="26"/>
  <c r="AP177" i="26"/>
  <c r="AQ177" i="26"/>
  <c r="AR177" i="26"/>
  <c r="AS177" i="26"/>
  <c r="AT177" i="26"/>
  <c r="AU177" i="26"/>
  <c r="AV177" i="26"/>
  <c r="AW177" i="26"/>
  <c r="AX177" i="26"/>
  <c r="AY177" i="26"/>
  <c r="B178" i="26"/>
  <c r="C178" i="26"/>
  <c r="D178" i="26"/>
  <c r="E178" i="26"/>
  <c r="F178" i="26"/>
  <c r="G178" i="26"/>
  <c r="H178" i="26"/>
  <c r="I178" i="26"/>
  <c r="J178" i="26"/>
  <c r="K178" i="26"/>
  <c r="L178" i="26"/>
  <c r="AO178" i="26"/>
  <c r="AP178" i="26"/>
  <c r="AQ178" i="26"/>
  <c r="AR178" i="26"/>
  <c r="AS178" i="26"/>
  <c r="AT178" i="26"/>
  <c r="AU178" i="26"/>
  <c r="AV178" i="26"/>
  <c r="AW178" i="26"/>
  <c r="AX178" i="26"/>
  <c r="AY178" i="26"/>
  <c r="B179" i="26"/>
  <c r="C179" i="26"/>
  <c r="D179" i="26"/>
  <c r="E179" i="26"/>
  <c r="F179" i="26"/>
  <c r="G179" i="26"/>
  <c r="H179" i="26"/>
  <c r="I179" i="26"/>
  <c r="J179" i="26"/>
  <c r="K179" i="26"/>
  <c r="L179" i="26"/>
  <c r="AO179" i="26"/>
  <c r="AP179" i="26"/>
  <c r="AQ179" i="26"/>
  <c r="AR179" i="26"/>
  <c r="AS179" i="26"/>
  <c r="AT179" i="26"/>
  <c r="AU179" i="26"/>
  <c r="AV179" i="26"/>
  <c r="AW179" i="26"/>
  <c r="AX179" i="26"/>
  <c r="AY179" i="26"/>
  <c r="B180" i="26"/>
  <c r="C180" i="26"/>
  <c r="D180" i="26"/>
  <c r="E180" i="26"/>
  <c r="F180" i="26"/>
  <c r="G180" i="26"/>
  <c r="H180" i="26"/>
  <c r="M180" i="26" s="1"/>
  <c r="I180" i="26"/>
  <c r="J180" i="26"/>
  <c r="K180" i="26"/>
  <c r="L180" i="26"/>
  <c r="AO180" i="26"/>
  <c r="AP180" i="26"/>
  <c r="AQ180" i="26"/>
  <c r="AR180" i="26"/>
  <c r="AS180" i="26"/>
  <c r="AT180" i="26"/>
  <c r="AU180" i="26"/>
  <c r="AV180" i="26"/>
  <c r="AW180" i="26"/>
  <c r="AX180" i="26"/>
  <c r="AY180" i="26"/>
  <c r="B181" i="26"/>
  <c r="C181" i="26"/>
  <c r="D181" i="26"/>
  <c r="E181" i="26"/>
  <c r="F181" i="26"/>
  <c r="G181" i="26"/>
  <c r="H181" i="26"/>
  <c r="I181" i="26"/>
  <c r="J181" i="26"/>
  <c r="K181" i="26"/>
  <c r="L181" i="26"/>
  <c r="N181" i="26"/>
  <c r="AO181" i="26"/>
  <c r="AP181" i="26"/>
  <c r="AQ181" i="26"/>
  <c r="AR181" i="26"/>
  <c r="AS181" i="26"/>
  <c r="AT181" i="26"/>
  <c r="AU181" i="26"/>
  <c r="AV181" i="26"/>
  <c r="AW181" i="26"/>
  <c r="AX181" i="26"/>
  <c r="AY181" i="26"/>
  <c r="B182" i="26"/>
  <c r="C182" i="26"/>
  <c r="D182" i="26"/>
  <c r="E182" i="26"/>
  <c r="F182" i="26"/>
  <c r="G182" i="26"/>
  <c r="H182" i="26"/>
  <c r="I182" i="26"/>
  <c r="J182" i="26"/>
  <c r="K182" i="26"/>
  <c r="L182" i="26"/>
  <c r="AO182" i="26"/>
  <c r="AP182" i="26"/>
  <c r="AQ182" i="26"/>
  <c r="AR182" i="26"/>
  <c r="AS182" i="26"/>
  <c r="AT182" i="26"/>
  <c r="AU182" i="26"/>
  <c r="AV182" i="26"/>
  <c r="AW182" i="26"/>
  <c r="AX182" i="26"/>
  <c r="AY182" i="26"/>
  <c r="B183" i="26"/>
  <c r="C183" i="26"/>
  <c r="D183" i="26"/>
  <c r="E183" i="26"/>
  <c r="F183" i="26"/>
  <c r="G183" i="26"/>
  <c r="H183" i="26"/>
  <c r="I183" i="26"/>
  <c r="J183" i="26"/>
  <c r="K183" i="26"/>
  <c r="L183" i="26"/>
  <c r="AO183" i="26"/>
  <c r="AP183" i="26"/>
  <c r="AQ183" i="26"/>
  <c r="AR183" i="26"/>
  <c r="AS183" i="26"/>
  <c r="AT183" i="26"/>
  <c r="AU183" i="26"/>
  <c r="AV183" i="26"/>
  <c r="AW183" i="26"/>
  <c r="AX183" i="26"/>
  <c r="AY183" i="26"/>
  <c r="B184" i="26"/>
  <c r="C184" i="26"/>
  <c r="D184" i="26"/>
  <c r="E184" i="26"/>
  <c r="F184" i="26"/>
  <c r="G184" i="26"/>
  <c r="H184" i="26"/>
  <c r="I184" i="26"/>
  <c r="J184" i="26"/>
  <c r="K184" i="26"/>
  <c r="L184" i="26"/>
  <c r="AO184" i="26"/>
  <c r="AP184" i="26"/>
  <c r="AQ184" i="26"/>
  <c r="AR184" i="26"/>
  <c r="AS184" i="26"/>
  <c r="AT184" i="26"/>
  <c r="AU184" i="26"/>
  <c r="AV184" i="26"/>
  <c r="AW184" i="26"/>
  <c r="AX184" i="26"/>
  <c r="AY184" i="26"/>
  <c r="B185" i="26"/>
  <c r="C185" i="26"/>
  <c r="D185" i="26"/>
  <c r="E185" i="26"/>
  <c r="F185" i="26"/>
  <c r="G185" i="26"/>
  <c r="H185" i="26"/>
  <c r="I185" i="26"/>
  <c r="J185" i="26"/>
  <c r="K185" i="26"/>
  <c r="L185" i="26"/>
  <c r="AO185" i="26"/>
  <c r="AP185" i="26"/>
  <c r="AQ185" i="26"/>
  <c r="AR185" i="26"/>
  <c r="AS185" i="26"/>
  <c r="AT185" i="26"/>
  <c r="AU185" i="26"/>
  <c r="AV185" i="26"/>
  <c r="AW185" i="26"/>
  <c r="AX185" i="26"/>
  <c r="AY185" i="26"/>
  <c r="B186" i="26"/>
  <c r="C186" i="26"/>
  <c r="D186" i="26"/>
  <c r="E186" i="26"/>
  <c r="N186" i="26" s="1"/>
  <c r="F186" i="26"/>
  <c r="G186" i="26"/>
  <c r="H186" i="26"/>
  <c r="I186" i="26"/>
  <c r="J186" i="26"/>
  <c r="K186" i="26"/>
  <c r="L186" i="26"/>
  <c r="M186" i="26"/>
  <c r="AO186" i="26"/>
  <c r="AP186" i="26"/>
  <c r="AQ186" i="26"/>
  <c r="AR186" i="26"/>
  <c r="AS186" i="26"/>
  <c r="AT186" i="26"/>
  <c r="AU186" i="26"/>
  <c r="AV186" i="26"/>
  <c r="AW186" i="26"/>
  <c r="AX186" i="26"/>
  <c r="AY186" i="26"/>
  <c r="B187" i="26"/>
  <c r="C187" i="26"/>
  <c r="D187" i="26"/>
  <c r="E187" i="26"/>
  <c r="F187" i="26"/>
  <c r="G187" i="26"/>
  <c r="H187" i="26"/>
  <c r="I187" i="26"/>
  <c r="J187" i="26"/>
  <c r="K187" i="26"/>
  <c r="L187" i="26"/>
  <c r="AO187" i="26"/>
  <c r="AP187" i="26"/>
  <c r="AQ187" i="26"/>
  <c r="AR187" i="26"/>
  <c r="AS187" i="26"/>
  <c r="AT187" i="26"/>
  <c r="AU187" i="26"/>
  <c r="AV187" i="26"/>
  <c r="AW187" i="26"/>
  <c r="AX187" i="26"/>
  <c r="AY187" i="26"/>
  <c r="B188" i="26"/>
  <c r="C188" i="26"/>
  <c r="D188" i="26"/>
  <c r="E188" i="26"/>
  <c r="N188" i="26" s="1"/>
  <c r="F188" i="26"/>
  <c r="G188" i="26"/>
  <c r="H188" i="26"/>
  <c r="I188" i="26"/>
  <c r="J188" i="26"/>
  <c r="K188" i="26"/>
  <c r="L188" i="26"/>
  <c r="M188" i="26"/>
  <c r="O188" i="26" s="1"/>
  <c r="AO188" i="26"/>
  <c r="AP188" i="26"/>
  <c r="AQ188" i="26"/>
  <c r="AR188" i="26"/>
  <c r="AS188" i="26"/>
  <c r="AT188" i="26"/>
  <c r="AU188" i="26"/>
  <c r="AV188" i="26"/>
  <c r="AW188" i="26"/>
  <c r="AX188" i="26"/>
  <c r="AY188" i="26"/>
  <c r="B189" i="26"/>
  <c r="C189" i="26"/>
  <c r="D189" i="26"/>
  <c r="E189" i="26"/>
  <c r="F189" i="26"/>
  <c r="G189" i="26"/>
  <c r="H189" i="26"/>
  <c r="I189" i="26"/>
  <c r="J189" i="26"/>
  <c r="K189" i="26"/>
  <c r="L189" i="26"/>
  <c r="N189" i="26"/>
  <c r="AO189" i="26"/>
  <c r="AP189" i="26"/>
  <c r="AQ189" i="26"/>
  <c r="AR189" i="26"/>
  <c r="AS189" i="26"/>
  <c r="AT189" i="26"/>
  <c r="AU189" i="26"/>
  <c r="AV189" i="26"/>
  <c r="AW189" i="26"/>
  <c r="AX189" i="26"/>
  <c r="AY189" i="26"/>
  <c r="B190" i="26"/>
  <c r="C190" i="26"/>
  <c r="D190" i="26"/>
  <c r="E190" i="26"/>
  <c r="F190" i="26"/>
  <c r="G190" i="26"/>
  <c r="H190" i="26"/>
  <c r="I190" i="26"/>
  <c r="J190" i="26"/>
  <c r="K190" i="26"/>
  <c r="L190" i="26"/>
  <c r="AO190" i="26"/>
  <c r="AP190" i="26"/>
  <c r="AQ190" i="26"/>
  <c r="AR190" i="26"/>
  <c r="AS190" i="26"/>
  <c r="AT190" i="26"/>
  <c r="AU190" i="26"/>
  <c r="AV190" i="26"/>
  <c r="AW190" i="26"/>
  <c r="AX190" i="26"/>
  <c r="AY190" i="26"/>
  <c r="B191" i="26"/>
  <c r="C191" i="26"/>
  <c r="D191" i="26"/>
  <c r="E191" i="26"/>
  <c r="F191" i="26"/>
  <c r="G191" i="26"/>
  <c r="H191" i="26"/>
  <c r="I191" i="26"/>
  <c r="J191" i="26"/>
  <c r="K191" i="26"/>
  <c r="L191" i="26"/>
  <c r="AO191" i="26"/>
  <c r="AP191" i="26"/>
  <c r="AQ191" i="26"/>
  <c r="AR191" i="26"/>
  <c r="AS191" i="26"/>
  <c r="AT191" i="26"/>
  <c r="AU191" i="26"/>
  <c r="AV191" i="26"/>
  <c r="AW191" i="26"/>
  <c r="AX191" i="26"/>
  <c r="AY191" i="26"/>
  <c r="B192" i="26"/>
  <c r="C192" i="26"/>
  <c r="D192" i="26"/>
  <c r="E192" i="26"/>
  <c r="F192" i="26"/>
  <c r="G192" i="26"/>
  <c r="H192" i="26"/>
  <c r="I192" i="26"/>
  <c r="J192" i="26"/>
  <c r="K192" i="26"/>
  <c r="L192" i="26"/>
  <c r="AO192" i="26"/>
  <c r="AP192" i="26"/>
  <c r="AQ192" i="26"/>
  <c r="AR192" i="26"/>
  <c r="AS192" i="26"/>
  <c r="AT192" i="26"/>
  <c r="AU192" i="26"/>
  <c r="AV192" i="26"/>
  <c r="AW192" i="26"/>
  <c r="AX192" i="26"/>
  <c r="AY192" i="26"/>
  <c r="B193" i="26"/>
  <c r="M193" i="26" s="1"/>
  <c r="C193" i="26"/>
  <c r="D193" i="26"/>
  <c r="E193" i="26"/>
  <c r="F193" i="26"/>
  <c r="G193" i="26"/>
  <c r="H193" i="26"/>
  <c r="I193" i="26"/>
  <c r="J193" i="26"/>
  <c r="K193" i="26"/>
  <c r="L193" i="26"/>
  <c r="AO193" i="26"/>
  <c r="AP193" i="26"/>
  <c r="AQ193" i="26"/>
  <c r="AR193" i="26"/>
  <c r="AS193" i="26"/>
  <c r="AT193" i="26"/>
  <c r="AU193" i="26"/>
  <c r="AV193" i="26"/>
  <c r="AW193" i="26"/>
  <c r="AX193" i="26"/>
  <c r="AY193" i="26"/>
  <c r="B194" i="26"/>
  <c r="C194" i="26"/>
  <c r="M194" i="26" s="1"/>
  <c r="D194" i="26"/>
  <c r="E194" i="26"/>
  <c r="F194" i="26"/>
  <c r="G194" i="26"/>
  <c r="H194" i="26"/>
  <c r="I194" i="26"/>
  <c r="J194" i="26"/>
  <c r="K194" i="26"/>
  <c r="L194" i="26"/>
  <c r="AO194" i="26"/>
  <c r="AP194" i="26"/>
  <c r="AQ194" i="26"/>
  <c r="AR194" i="26"/>
  <c r="AS194" i="26"/>
  <c r="AT194" i="26"/>
  <c r="AU194" i="26"/>
  <c r="AV194" i="26"/>
  <c r="AW194" i="26"/>
  <c r="AX194" i="26"/>
  <c r="AY194" i="26"/>
  <c r="B195" i="26"/>
  <c r="C195" i="26"/>
  <c r="D195" i="26"/>
  <c r="N195" i="26" s="1"/>
  <c r="E195" i="26"/>
  <c r="F195" i="26"/>
  <c r="G195" i="26"/>
  <c r="H195" i="26"/>
  <c r="I195" i="26"/>
  <c r="J195" i="26"/>
  <c r="K195" i="26"/>
  <c r="L195" i="26"/>
  <c r="AO195" i="26"/>
  <c r="AP195" i="26"/>
  <c r="AQ195" i="26"/>
  <c r="AR195" i="26"/>
  <c r="AS195" i="26"/>
  <c r="AT195" i="26"/>
  <c r="AU195" i="26"/>
  <c r="AV195" i="26"/>
  <c r="AW195" i="26"/>
  <c r="AX195" i="26"/>
  <c r="AY195" i="26"/>
  <c r="B196" i="26"/>
  <c r="C196" i="26"/>
  <c r="D196" i="26"/>
  <c r="E196" i="26"/>
  <c r="N196" i="26" s="1"/>
  <c r="F196" i="26"/>
  <c r="G196" i="26"/>
  <c r="H196" i="26"/>
  <c r="I196" i="26"/>
  <c r="J196" i="26"/>
  <c r="K196" i="26"/>
  <c r="L196" i="26"/>
  <c r="M196" i="26"/>
  <c r="O196" i="26" s="1"/>
  <c r="AO196" i="26"/>
  <c r="AP196" i="26"/>
  <c r="AQ196" i="26"/>
  <c r="AR196" i="26"/>
  <c r="AS196" i="26"/>
  <c r="AT196" i="26"/>
  <c r="AU196" i="26"/>
  <c r="AV196" i="26"/>
  <c r="AW196" i="26"/>
  <c r="AX196" i="26"/>
  <c r="AY196" i="26"/>
  <c r="B197" i="26"/>
  <c r="C197" i="26"/>
  <c r="D197" i="26"/>
  <c r="M197" i="26" s="1"/>
  <c r="E197" i="26"/>
  <c r="F197" i="26"/>
  <c r="G197" i="26"/>
  <c r="H197" i="26"/>
  <c r="I197" i="26"/>
  <c r="J197" i="26"/>
  <c r="K197" i="26"/>
  <c r="L197" i="26"/>
  <c r="N197" i="26"/>
  <c r="AO197" i="26"/>
  <c r="AP197" i="26"/>
  <c r="AQ197" i="26"/>
  <c r="AR197" i="26"/>
  <c r="AS197" i="26"/>
  <c r="AT197" i="26"/>
  <c r="AU197" i="26"/>
  <c r="AV197" i="26"/>
  <c r="AW197" i="26"/>
  <c r="AX197" i="26"/>
  <c r="AY197" i="26"/>
  <c r="B198" i="26"/>
  <c r="C198" i="26"/>
  <c r="D198" i="26"/>
  <c r="E198" i="26"/>
  <c r="F198" i="26"/>
  <c r="G198" i="26"/>
  <c r="H198" i="26"/>
  <c r="I198" i="26"/>
  <c r="J198" i="26"/>
  <c r="K198" i="26"/>
  <c r="L198" i="26"/>
  <c r="AO198" i="26"/>
  <c r="AP198" i="26"/>
  <c r="AQ198" i="26"/>
  <c r="AR198" i="26"/>
  <c r="AS198" i="26"/>
  <c r="AT198" i="26"/>
  <c r="AU198" i="26"/>
  <c r="AV198" i="26"/>
  <c r="AW198" i="26"/>
  <c r="AX198" i="26"/>
  <c r="AY198" i="26"/>
  <c r="B199" i="26"/>
  <c r="C199" i="26"/>
  <c r="D199" i="26"/>
  <c r="E199" i="26"/>
  <c r="F199" i="26"/>
  <c r="G199" i="26"/>
  <c r="H199" i="26"/>
  <c r="I199" i="26"/>
  <c r="J199" i="26"/>
  <c r="K199" i="26"/>
  <c r="L199" i="26"/>
  <c r="AO199" i="26"/>
  <c r="AP199" i="26"/>
  <c r="AQ199" i="26"/>
  <c r="AR199" i="26"/>
  <c r="AS199" i="26"/>
  <c r="AT199" i="26"/>
  <c r="AU199" i="26"/>
  <c r="AV199" i="26"/>
  <c r="AW199" i="26"/>
  <c r="AX199" i="26"/>
  <c r="AY199" i="26"/>
  <c r="B200" i="26"/>
  <c r="C200" i="26"/>
  <c r="D200" i="26"/>
  <c r="E200" i="26"/>
  <c r="F200" i="26"/>
  <c r="G200" i="26"/>
  <c r="H200" i="26"/>
  <c r="I200" i="26"/>
  <c r="J200" i="26"/>
  <c r="K200" i="26"/>
  <c r="L200" i="26"/>
  <c r="AO200" i="26"/>
  <c r="AP200" i="26"/>
  <c r="AQ200" i="26"/>
  <c r="AR200" i="26"/>
  <c r="AS200" i="26"/>
  <c r="AT200" i="26"/>
  <c r="AU200" i="26"/>
  <c r="AV200" i="26"/>
  <c r="AW200" i="26"/>
  <c r="AX200" i="26"/>
  <c r="AY200" i="26"/>
  <c r="B201" i="26"/>
  <c r="M201" i="26" s="1"/>
  <c r="C201" i="26"/>
  <c r="D201" i="26"/>
  <c r="E201" i="26"/>
  <c r="F201" i="26"/>
  <c r="G201" i="26"/>
  <c r="H201" i="26"/>
  <c r="I201" i="26"/>
  <c r="J201" i="26"/>
  <c r="K201" i="26"/>
  <c r="L201" i="26"/>
  <c r="AO201" i="26"/>
  <c r="AP201" i="26"/>
  <c r="AQ201" i="26"/>
  <c r="AR201" i="26"/>
  <c r="AS201" i="26"/>
  <c r="AT201" i="26"/>
  <c r="AU201" i="26"/>
  <c r="AV201" i="26"/>
  <c r="AW201" i="26"/>
  <c r="AX201" i="26"/>
  <c r="AY201" i="26"/>
  <c r="B202" i="26"/>
  <c r="C202" i="26"/>
  <c r="D202" i="26"/>
  <c r="E202" i="26"/>
  <c r="F202" i="26"/>
  <c r="M202" i="26" s="1"/>
  <c r="G202" i="26"/>
  <c r="H202" i="26"/>
  <c r="I202" i="26"/>
  <c r="J202" i="26"/>
  <c r="K202" i="26"/>
  <c r="L202" i="26"/>
  <c r="N202" i="26"/>
  <c r="AO202" i="26"/>
  <c r="AP202" i="26"/>
  <c r="AQ202" i="26"/>
  <c r="AR202" i="26"/>
  <c r="AS202" i="26"/>
  <c r="AT202" i="26"/>
  <c r="AU202" i="26"/>
  <c r="AV202" i="26"/>
  <c r="AW202" i="26"/>
  <c r="AX202" i="26"/>
  <c r="AY202" i="26"/>
  <c r="B203" i="26"/>
  <c r="C203" i="26"/>
  <c r="D203" i="26"/>
  <c r="E203" i="26"/>
  <c r="N203" i="26" s="1"/>
  <c r="F203" i="26"/>
  <c r="G203" i="26"/>
  <c r="H203" i="26"/>
  <c r="I203" i="26"/>
  <c r="J203" i="26"/>
  <c r="K203" i="26"/>
  <c r="L203" i="26"/>
  <c r="M203" i="26"/>
  <c r="O203" i="26" s="1"/>
  <c r="AO203" i="26"/>
  <c r="AP203" i="26"/>
  <c r="AQ203" i="26"/>
  <c r="AR203" i="26"/>
  <c r="AS203" i="26"/>
  <c r="AT203" i="26"/>
  <c r="AU203" i="26"/>
  <c r="AV203" i="26"/>
  <c r="AW203" i="26"/>
  <c r="AX203" i="26"/>
  <c r="AY203" i="26"/>
  <c r="B204" i="26"/>
  <c r="C204" i="26"/>
  <c r="D204" i="26"/>
  <c r="E204" i="26"/>
  <c r="N204" i="26" s="1"/>
  <c r="F204" i="26"/>
  <c r="G204" i="26"/>
  <c r="H204" i="26"/>
  <c r="I204" i="26"/>
  <c r="J204" i="26"/>
  <c r="K204" i="26"/>
  <c r="L204" i="26"/>
  <c r="M204" i="26"/>
  <c r="O204" i="26" s="1"/>
  <c r="AO204" i="26"/>
  <c r="AP204" i="26"/>
  <c r="AQ204" i="26"/>
  <c r="AR204" i="26"/>
  <c r="AS204" i="26"/>
  <c r="AT204" i="26"/>
  <c r="AU204" i="26"/>
  <c r="AV204" i="26"/>
  <c r="AW204" i="26"/>
  <c r="AX204" i="26"/>
  <c r="AY204" i="26"/>
  <c r="B205" i="26"/>
  <c r="C205" i="26"/>
  <c r="D205" i="26"/>
  <c r="E205" i="26"/>
  <c r="F205" i="26"/>
  <c r="G205" i="26"/>
  <c r="N205" i="26" s="1"/>
  <c r="H205" i="26"/>
  <c r="I205" i="26"/>
  <c r="J205" i="26"/>
  <c r="K205" i="26"/>
  <c r="L205" i="26"/>
  <c r="AO205" i="26"/>
  <c r="AP205" i="26"/>
  <c r="AQ205" i="26"/>
  <c r="AR205" i="26"/>
  <c r="AS205" i="26"/>
  <c r="AT205" i="26"/>
  <c r="AU205" i="26"/>
  <c r="AV205" i="26"/>
  <c r="AW205" i="26"/>
  <c r="AX205" i="26"/>
  <c r="AY205" i="26"/>
  <c r="B206" i="26"/>
  <c r="C206" i="26"/>
  <c r="D206" i="26"/>
  <c r="E206" i="26"/>
  <c r="F206" i="26"/>
  <c r="G206" i="26"/>
  <c r="H206" i="26"/>
  <c r="I206" i="26"/>
  <c r="J206" i="26"/>
  <c r="K206" i="26"/>
  <c r="L206" i="26"/>
  <c r="AO206" i="26"/>
  <c r="AP206" i="26"/>
  <c r="AQ206" i="26"/>
  <c r="AR206" i="26"/>
  <c r="AS206" i="26"/>
  <c r="AT206" i="26"/>
  <c r="AU206" i="26"/>
  <c r="AV206" i="26"/>
  <c r="AW206" i="26"/>
  <c r="AX206" i="26"/>
  <c r="AY206" i="26"/>
  <c r="B207" i="26"/>
  <c r="C207" i="26"/>
  <c r="D207" i="26"/>
  <c r="E207" i="26"/>
  <c r="F207" i="26"/>
  <c r="G207" i="26"/>
  <c r="H207" i="26"/>
  <c r="I207" i="26"/>
  <c r="J207" i="26"/>
  <c r="K207" i="26"/>
  <c r="L207" i="26"/>
  <c r="AO207" i="26"/>
  <c r="AP207" i="26"/>
  <c r="AQ207" i="26"/>
  <c r="AR207" i="26"/>
  <c r="AS207" i="26"/>
  <c r="AT207" i="26"/>
  <c r="AU207" i="26"/>
  <c r="AV207" i="26"/>
  <c r="AW207" i="26"/>
  <c r="AX207" i="26"/>
  <c r="AY207" i="26"/>
  <c r="B208" i="26"/>
  <c r="M208" i="26" s="1"/>
  <c r="C208" i="26"/>
  <c r="D208" i="26"/>
  <c r="E208" i="26"/>
  <c r="F208" i="26"/>
  <c r="G208" i="26"/>
  <c r="H208" i="26"/>
  <c r="I208" i="26"/>
  <c r="J208" i="26"/>
  <c r="K208" i="26"/>
  <c r="L208" i="26"/>
  <c r="AO208" i="26"/>
  <c r="AP208" i="26"/>
  <c r="AQ208" i="26"/>
  <c r="AR208" i="26"/>
  <c r="AS208" i="26"/>
  <c r="AT208" i="26"/>
  <c r="AU208" i="26"/>
  <c r="AV208" i="26"/>
  <c r="AW208" i="26"/>
  <c r="AX208" i="26"/>
  <c r="AY208" i="26"/>
  <c r="B209" i="26"/>
  <c r="C209" i="26"/>
  <c r="D209" i="26"/>
  <c r="E209" i="26"/>
  <c r="F209" i="26"/>
  <c r="N209" i="26" s="1"/>
  <c r="G209" i="26"/>
  <c r="H209" i="26"/>
  <c r="I209" i="26"/>
  <c r="J209" i="26"/>
  <c r="K209" i="26"/>
  <c r="L209" i="26"/>
  <c r="AO209" i="26"/>
  <c r="AP209" i="26"/>
  <c r="AQ209" i="26"/>
  <c r="AR209" i="26"/>
  <c r="AS209" i="26"/>
  <c r="AT209" i="26"/>
  <c r="AU209" i="26"/>
  <c r="AV209" i="26"/>
  <c r="AW209" i="26"/>
  <c r="AX209" i="26"/>
  <c r="AY209" i="26"/>
  <c r="B210" i="26"/>
  <c r="C210" i="26"/>
  <c r="D210" i="26"/>
  <c r="E210" i="26"/>
  <c r="N210" i="26" s="1"/>
  <c r="F210" i="26"/>
  <c r="G210" i="26"/>
  <c r="H210" i="26"/>
  <c r="I210" i="26"/>
  <c r="J210" i="26"/>
  <c r="K210" i="26"/>
  <c r="L210" i="26"/>
  <c r="M210" i="26"/>
  <c r="O210" i="26" s="1"/>
  <c r="AO210" i="26"/>
  <c r="AP210" i="26"/>
  <c r="AQ210" i="26"/>
  <c r="AR210" i="26"/>
  <c r="AS210" i="26"/>
  <c r="AT210" i="26"/>
  <c r="AU210" i="26"/>
  <c r="AV210" i="26"/>
  <c r="AW210" i="26"/>
  <c r="AX210" i="26"/>
  <c r="AY210" i="26"/>
  <c r="B211" i="26"/>
  <c r="M211" i="26" s="1"/>
  <c r="C211" i="26"/>
  <c r="D211" i="26"/>
  <c r="E211" i="26"/>
  <c r="F211" i="26"/>
  <c r="G211" i="26"/>
  <c r="H211" i="26"/>
  <c r="I211" i="26"/>
  <c r="J211" i="26"/>
  <c r="K211" i="26"/>
  <c r="L211" i="26"/>
  <c r="AO211" i="26"/>
  <c r="AP211" i="26"/>
  <c r="AQ211" i="26"/>
  <c r="AR211" i="26"/>
  <c r="AS211" i="26"/>
  <c r="AT211" i="26"/>
  <c r="AU211" i="26"/>
  <c r="AV211" i="26"/>
  <c r="AW211" i="26"/>
  <c r="AX211" i="26"/>
  <c r="AY211" i="26"/>
  <c r="B212" i="26"/>
  <c r="C212" i="26"/>
  <c r="D212" i="26"/>
  <c r="E212" i="26"/>
  <c r="N212" i="26" s="1"/>
  <c r="F212" i="26"/>
  <c r="G212" i="26"/>
  <c r="H212" i="26"/>
  <c r="I212" i="26"/>
  <c r="J212" i="26"/>
  <c r="K212" i="26"/>
  <c r="L212" i="26"/>
  <c r="M212" i="26"/>
  <c r="O212" i="26" s="1"/>
  <c r="AO212" i="26"/>
  <c r="AP212" i="26"/>
  <c r="AQ212" i="26"/>
  <c r="AR212" i="26"/>
  <c r="AS212" i="26"/>
  <c r="AT212" i="26"/>
  <c r="AU212" i="26"/>
  <c r="AV212" i="26"/>
  <c r="AW212" i="26"/>
  <c r="AX212" i="26"/>
  <c r="AY212" i="26"/>
  <c r="B213" i="26"/>
  <c r="C213" i="26"/>
  <c r="D213" i="26"/>
  <c r="E213" i="26"/>
  <c r="F213" i="26"/>
  <c r="G213" i="26"/>
  <c r="H213" i="26"/>
  <c r="I213" i="26"/>
  <c r="J213" i="26"/>
  <c r="K213" i="26"/>
  <c r="L213" i="26"/>
  <c r="AO213" i="26"/>
  <c r="AP213" i="26"/>
  <c r="AQ213" i="26"/>
  <c r="AR213" i="26"/>
  <c r="AS213" i="26"/>
  <c r="AT213" i="26"/>
  <c r="AU213" i="26"/>
  <c r="AV213" i="26"/>
  <c r="AW213" i="26"/>
  <c r="AX213" i="26"/>
  <c r="AY213" i="26"/>
  <c r="B214" i="26"/>
  <c r="C214" i="26"/>
  <c r="D214" i="26"/>
  <c r="E214" i="26"/>
  <c r="F214" i="26"/>
  <c r="G214" i="26"/>
  <c r="M214" i="26" s="1"/>
  <c r="H214" i="26"/>
  <c r="I214" i="26"/>
  <c r="J214" i="26"/>
  <c r="K214" i="26"/>
  <c r="L214" i="26"/>
  <c r="AO214" i="26"/>
  <c r="AP214" i="26"/>
  <c r="AQ214" i="26"/>
  <c r="AR214" i="26"/>
  <c r="AS214" i="26"/>
  <c r="AT214" i="26"/>
  <c r="AU214" i="26"/>
  <c r="AV214" i="26"/>
  <c r="AW214" i="26"/>
  <c r="AX214" i="26"/>
  <c r="AY214" i="26"/>
  <c r="B215" i="26"/>
  <c r="C215" i="26"/>
  <c r="D215" i="26"/>
  <c r="E215" i="26"/>
  <c r="F215" i="26"/>
  <c r="G215" i="26"/>
  <c r="H215" i="26"/>
  <c r="I215" i="26"/>
  <c r="J215" i="26"/>
  <c r="K215" i="26"/>
  <c r="L215" i="26"/>
  <c r="AO215" i="26"/>
  <c r="AP215" i="26"/>
  <c r="AQ215" i="26"/>
  <c r="AR215" i="26"/>
  <c r="AS215" i="26"/>
  <c r="AT215" i="26"/>
  <c r="AU215" i="26"/>
  <c r="AV215" i="26"/>
  <c r="AW215" i="26"/>
  <c r="AX215" i="26"/>
  <c r="AY215" i="26"/>
  <c r="B216" i="26"/>
  <c r="C216" i="26"/>
  <c r="D216" i="26"/>
  <c r="E216" i="26"/>
  <c r="F216" i="26"/>
  <c r="M216" i="26" s="1"/>
  <c r="G216" i="26"/>
  <c r="H216" i="26"/>
  <c r="I216" i="26"/>
  <c r="J216" i="26"/>
  <c r="K216" i="26"/>
  <c r="L216" i="26"/>
  <c r="N216" i="26"/>
  <c r="O216" i="26" s="1"/>
  <c r="AO216" i="26"/>
  <c r="AP216" i="26"/>
  <c r="AQ216" i="26"/>
  <c r="AR216" i="26"/>
  <c r="AS216" i="26"/>
  <c r="AT216" i="26"/>
  <c r="AU216" i="26"/>
  <c r="AV216" i="26"/>
  <c r="AW216" i="26"/>
  <c r="AX216" i="26"/>
  <c r="AY216" i="26"/>
  <c r="B217" i="26"/>
  <c r="M217" i="26" s="1"/>
  <c r="C217" i="26"/>
  <c r="D217" i="26"/>
  <c r="E217" i="26"/>
  <c r="F217" i="26"/>
  <c r="G217" i="26"/>
  <c r="H217" i="26"/>
  <c r="I217" i="26"/>
  <c r="J217" i="26"/>
  <c r="K217" i="26"/>
  <c r="L217" i="26"/>
  <c r="AO217" i="26"/>
  <c r="AP217" i="26"/>
  <c r="AQ217" i="26"/>
  <c r="AR217" i="26"/>
  <c r="AS217" i="26"/>
  <c r="AT217" i="26"/>
  <c r="AU217" i="26"/>
  <c r="AV217" i="26"/>
  <c r="AW217" i="26"/>
  <c r="AX217" i="26"/>
  <c r="AY217" i="26"/>
  <c r="B218" i="26"/>
  <c r="C218" i="26"/>
  <c r="D218" i="26"/>
  <c r="E218" i="26"/>
  <c r="F218" i="26"/>
  <c r="G218" i="26"/>
  <c r="H218" i="26"/>
  <c r="I218" i="26"/>
  <c r="J218" i="26"/>
  <c r="K218" i="26"/>
  <c r="L218" i="26"/>
  <c r="AO218" i="26"/>
  <c r="AP218" i="26"/>
  <c r="AQ218" i="26"/>
  <c r="AR218" i="26"/>
  <c r="AS218" i="26"/>
  <c r="AT218" i="26"/>
  <c r="AU218" i="26"/>
  <c r="AV218" i="26"/>
  <c r="AW218" i="26"/>
  <c r="AX218" i="26"/>
  <c r="AY218" i="26"/>
  <c r="B219" i="26"/>
  <c r="C219" i="26"/>
  <c r="D219" i="26"/>
  <c r="E219" i="26"/>
  <c r="F219" i="26"/>
  <c r="G219" i="26"/>
  <c r="H219" i="26"/>
  <c r="I219" i="26"/>
  <c r="J219" i="26"/>
  <c r="K219" i="26"/>
  <c r="L219" i="26"/>
  <c r="AO219" i="26"/>
  <c r="AP219" i="26"/>
  <c r="AQ219" i="26"/>
  <c r="AR219" i="26"/>
  <c r="AS219" i="26"/>
  <c r="AT219" i="26"/>
  <c r="AU219" i="26"/>
  <c r="AV219" i="26"/>
  <c r="AW219" i="26"/>
  <c r="AX219" i="26"/>
  <c r="AY219" i="26"/>
  <c r="B220" i="26"/>
  <c r="C220" i="26"/>
  <c r="D220" i="26"/>
  <c r="E220" i="26"/>
  <c r="F220" i="26"/>
  <c r="G220" i="26"/>
  <c r="H220" i="26"/>
  <c r="I220" i="26"/>
  <c r="J220" i="26"/>
  <c r="K220" i="26"/>
  <c r="L220" i="26"/>
  <c r="AO220" i="26"/>
  <c r="AP220" i="26"/>
  <c r="AQ220" i="26"/>
  <c r="AR220" i="26"/>
  <c r="AS220" i="26"/>
  <c r="AT220" i="26"/>
  <c r="AU220" i="26"/>
  <c r="AV220" i="26"/>
  <c r="AW220" i="26"/>
  <c r="AX220" i="26"/>
  <c r="AY220" i="26"/>
  <c r="B221" i="26"/>
  <c r="C221" i="26"/>
  <c r="M221" i="26" s="1"/>
  <c r="D221" i="26"/>
  <c r="E221" i="26"/>
  <c r="F221" i="26"/>
  <c r="G221" i="26"/>
  <c r="H221" i="26"/>
  <c r="I221" i="26"/>
  <c r="J221" i="26"/>
  <c r="K221" i="26"/>
  <c r="L221" i="26"/>
  <c r="AO221" i="26"/>
  <c r="AP221" i="26"/>
  <c r="AQ221" i="26"/>
  <c r="AR221" i="26"/>
  <c r="AS221" i="26"/>
  <c r="AT221" i="26"/>
  <c r="AU221" i="26"/>
  <c r="AV221" i="26"/>
  <c r="AW221" i="26"/>
  <c r="AX221" i="26"/>
  <c r="AY221" i="26"/>
  <c r="B222" i="26"/>
  <c r="C222" i="26"/>
  <c r="D222" i="26"/>
  <c r="M222" i="26" s="1"/>
  <c r="E222" i="26"/>
  <c r="F222" i="26"/>
  <c r="G222" i="26"/>
  <c r="H222" i="26"/>
  <c r="I222" i="26"/>
  <c r="J222" i="26"/>
  <c r="K222" i="26"/>
  <c r="L222" i="26"/>
  <c r="AO222" i="26"/>
  <c r="AP222" i="26"/>
  <c r="AQ222" i="26"/>
  <c r="AR222" i="26"/>
  <c r="AS222" i="26"/>
  <c r="AT222" i="26"/>
  <c r="AU222" i="26"/>
  <c r="AV222" i="26"/>
  <c r="AW222" i="26"/>
  <c r="AX222" i="26"/>
  <c r="AY222" i="26"/>
  <c r="B223" i="26"/>
  <c r="C223" i="26"/>
  <c r="D223" i="26"/>
  <c r="E223" i="26"/>
  <c r="F223" i="26"/>
  <c r="M223" i="26" s="1"/>
  <c r="G223" i="26"/>
  <c r="N223" i="26" s="1"/>
  <c r="H223" i="26"/>
  <c r="I223" i="26"/>
  <c r="J223" i="26"/>
  <c r="K223" i="26"/>
  <c r="L223" i="26"/>
  <c r="AO223" i="26"/>
  <c r="AP223" i="26"/>
  <c r="AQ223" i="26"/>
  <c r="AR223" i="26"/>
  <c r="AS223" i="26"/>
  <c r="AT223" i="26"/>
  <c r="AU223" i="26"/>
  <c r="AV223" i="26"/>
  <c r="AW223" i="26"/>
  <c r="AX223" i="26"/>
  <c r="AY223" i="26"/>
  <c r="B224" i="26"/>
  <c r="C224" i="26"/>
  <c r="D224" i="26"/>
  <c r="E224" i="26"/>
  <c r="F224" i="26"/>
  <c r="G224" i="26"/>
  <c r="H224" i="26"/>
  <c r="I224" i="26"/>
  <c r="J224" i="26"/>
  <c r="K224" i="26"/>
  <c r="L224" i="26"/>
  <c r="AO224" i="26"/>
  <c r="AP224" i="26"/>
  <c r="AQ224" i="26"/>
  <c r="AR224" i="26"/>
  <c r="AS224" i="26"/>
  <c r="AT224" i="26"/>
  <c r="AU224" i="26"/>
  <c r="AV224" i="26"/>
  <c r="AW224" i="26"/>
  <c r="AX224" i="26"/>
  <c r="AY224" i="26"/>
  <c r="B225" i="26"/>
  <c r="C225" i="26"/>
  <c r="D225" i="26"/>
  <c r="E225" i="26"/>
  <c r="F225" i="26"/>
  <c r="G225" i="26"/>
  <c r="H225" i="26"/>
  <c r="I225" i="26"/>
  <c r="J225" i="26"/>
  <c r="K225" i="26"/>
  <c r="L225" i="26"/>
  <c r="AO225" i="26"/>
  <c r="AP225" i="26"/>
  <c r="AQ225" i="26"/>
  <c r="AR225" i="26"/>
  <c r="AS225" i="26"/>
  <c r="AT225" i="26"/>
  <c r="AU225" i="26"/>
  <c r="AV225" i="26"/>
  <c r="AW225" i="26"/>
  <c r="AX225" i="26"/>
  <c r="AY225" i="26"/>
  <c r="B226" i="26"/>
  <c r="C226" i="26"/>
  <c r="D226" i="26"/>
  <c r="E226" i="26"/>
  <c r="F226" i="26"/>
  <c r="G226" i="26"/>
  <c r="H226" i="26"/>
  <c r="I226" i="26"/>
  <c r="J226" i="26"/>
  <c r="K226" i="26"/>
  <c r="L226" i="26"/>
  <c r="AO226" i="26"/>
  <c r="AP226" i="26"/>
  <c r="AQ226" i="26"/>
  <c r="AR226" i="26"/>
  <c r="AS226" i="26"/>
  <c r="AT226" i="26"/>
  <c r="AU226" i="26"/>
  <c r="AV226" i="26"/>
  <c r="AW226" i="26"/>
  <c r="AX226" i="26"/>
  <c r="AY226" i="26"/>
  <c r="B227" i="26"/>
  <c r="C227" i="26"/>
  <c r="D227" i="26"/>
  <c r="E227" i="26"/>
  <c r="F227" i="26"/>
  <c r="G227" i="26"/>
  <c r="H227" i="26"/>
  <c r="I227" i="26"/>
  <c r="J227" i="26"/>
  <c r="K227" i="26"/>
  <c r="L227" i="26"/>
  <c r="AO227" i="26"/>
  <c r="AP227" i="26"/>
  <c r="AQ227" i="26"/>
  <c r="AR227" i="26"/>
  <c r="AS227" i="26"/>
  <c r="AT227" i="26"/>
  <c r="AU227" i="26"/>
  <c r="AV227" i="26"/>
  <c r="AW227" i="26"/>
  <c r="AX227" i="26"/>
  <c r="AY227" i="26"/>
  <c r="B228" i="26"/>
  <c r="C228" i="26"/>
  <c r="M228" i="26" s="1"/>
  <c r="D228" i="26"/>
  <c r="E228" i="26"/>
  <c r="F228" i="26"/>
  <c r="G228" i="26"/>
  <c r="H228" i="26"/>
  <c r="I228" i="26"/>
  <c r="J228" i="26"/>
  <c r="K228" i="26"/>
  <c r="L228" i="26"/>
  <c r="AO228" i="26"/>
  <c r="AP228" i="26"/>
  <c r="AQ228" i="26"/>
  <c r="AR228" i="26"/>
  <c r="AS228" i="26"/>
  <c r="AT228" i="26"/>
  <c r="AU228" i="26"/>
  <c r="AV228" i="26"/>
  <c r="AW228" i="26"/>
  <c r="AX228" i="26"/>
  <c r="AY228" i="26"/>
  <c r="B229" i="26"/>
  <c r="C229" i="26"/>
  <c r="M229" i="26" s="1"/>
  <c r="O229" i="26" s="1"/>
  <c r="D229" i="26"/>
  <c r="E229" i="26"/>
  <c r="F229" i="26"/>
  <c r="G229" i="26"/>
  <c r="H229" i="26"/>
  <c r="I229" i="26"/>
  <c r="J229" i="26"/>
  <c r="K229" i="26"/>
  <c r="L229" i="26"/>
  <c r="N229" i="26"/>
  <c r="AO229" i="26"/>
  <c r="AP229" i="26"/>
  <c r="AQ229" i="26"/>
  <c r="AR229" i="26"/>
  <c r="AS229" i="26"/>
  <c r="AT229" i="26"/>
  <c r="AU229" i="26"/>
  <c r="AV229" i="26"/>
  <c r="AW229" i="26"/>
  <c r="AX229" i="26"/>
  <c r="AY229" i="26"/>
  <c r="B230" i="26"/>
  <c r="C230" i="26"/>
  <c r="N230" i="26" s="1"/>
  <c r="D230" i="26"/>
  <c r="E230" i="26"/>
  <c r="F230" i="26"/>
  <c r="G230" i="26"/>
  <c r="H230" i="26"/>
  <c r="I230" i="26"/>
  <c r="J230" i="26"/>
  <c r="K230" i="26"/>
  <c r="L230" i="26"/>
  <c r="M230" i="26"/>
  <c r="AO230" i="26"/>
  <c r="AP230" i="26"/>
  <c r="AQ230" i="26"/>
  <c r="AR230" i="26"/>
  <c r="AS230" i="26"/>
  <c r="AT230" i="26"/>
  <c r="AU230" i="26"/>
  <c r="AV230" i="26"/>
  <c r="AW230" i="26"/>
  <c r="AX230" i="26"/>
  <c r="AY230" i="26"/>
  <c r="B231" i="26"/>
  <c r="C231" i="26"/>
  <c r="D231" i="26"/>
  <c r="E231" i="26"/>
  <c r="F231" i="26"/>
  <c r="M231" i="26" s="1"/>
  <c r="G231" i="26"/>
  <c r="N231" i="26" s="1"/>
  <c r="H231" i="26"/>
  <c r="I231" i="26"/>
  <c r="J231" i="26"/>
  <c r="K231" i="26"/>
  <c r="L231" i="26"/>
  <c r="AO231" i="26"/>
  <c r="AP231" i="26"/>
  <c r="AQ231" i="26"/>
  <c r="AR231" i="26"/>
  <c r="AS231" i="26"/>
  <c r="AT231" i="26"/>
  <c r="AU231" i="26"/>
  <c r="AV231" i="26"/>
  <c r="AW231" i="26"/>
  <c r="AX231" i="26"/>
  <c r="AY231" i="26"/>
  <c r="B232" i="26"/>
  <c r="C232" i="26"/>
  <c r="D232" i="26"/>
  <c r="E232" i="26"/>
  <c r="N232" i="26" s="1"/>
  <c r="F232" i="26"/>
  <c r="G232" i="26"/>
  <c r="H232" i="26"/>
  <c r="M232" i="26" s="1"/>
  <c r="I232" i="26"/>
  <c r="J232" i="26"/>
  <c r="K232" i="26"/>
  <c r="L232" i="26"/>
  <c r="AO232" i="26"/>
  <c r="AP232" i="26"/>
  <c r="AQ232" i="26"/>
  <c r="AR232" i="26"/>
  <c r="AS232" i="26"/>
  <c r="AT232" i="26"/>
  <c r="AU232" i="26"/>
  <c r="AV232" i="26"/>
  <c r="AW232" i="26"/>
  <c r="AX232" i="26"/>
  <c r="AY232" i="26"/>
  <c r="B233" i="26"/>
  <c r="N233" i="26" s="1"/>
  <c r="C233" i="26"/>
  <c r="D233" i="26"/>
  <c r="E233" i="26"/>
  <c r="F233" i="26"/>
  <c r="G233" i="26"/>
  <c r="H233" i="26"/>
  <c r="I233" i="26"/>
  <c r="J233" i="26"/>
  <c r="K233" i="26"/>
  <c r="L233" i="26"/>
  <c r="AO233" i="26"/>
  <c r="AP233" i="26"/>
  <c r="AQ233" i="26"/>
  <c r="AR233" i="26"/>
  <c r="AS233" i="26"/>
  <c r="AT233" i="26"/>
  <c r="AU233" i="26"/>
  <c r="AV233" i="26"/>
  <c r="AW233" i="26"/>
  <c r="AX233" i="26"/>
  <c r="AY233" i="26"/>
  <c r="B234" i="26"/>
  <c r="C234" i="26"/>
  <c r="D234" i="26"/>
  <c r="E234" i="26"/>
  <c r="F234" i="26"/>
  <c r="G234" i="26"/>
  <c r="H234" i="26"/>
  <c r="I234" i="26"/>
  <c r="J234" i="26"/>
  <c r="K234" i="26"/>
  <c r="L234" i="26"/>
  <c r="AO234" i="26"/>
  <c r="AP234" i="26"/>
  <c r="AQ234" i="26"/>
  <c r="AR234" i="26"/>
  <c r="AS234" i="26"/>
  <c r="AT234" i="26"/>
  <c r="AU234" i="26"/>
  <c r="AV234" i="26"/>
  <c r="AW234" i="26"/>
  <c r="AX234" i="26"/>
  <c r="AY234" i="26"/>
  <c r="B235" i="26"/>
  <c r="C235" i="26"/>
  <c r="D235" i="26"/>
  <c r="E235" i="26"/>
  <c r="F235" i="26"/>
  <c r="G235" i="26"/>
  <c r="H235" i="26"/>
  <c r="I235" i="26"/>
  <c r="J235" i="26"/>
  <c r="K235" i="26"/>
  <c r="L235" i="26"/>
  <c r="AO235" i="26"/>
  <c r="AP235" i="26"/>
  <c r="AQ235" i="26"/>
  <c r="AR235" i="26"/>
  <c r="AS235" i="26"/>
  <c r="AT235" i="26"/>
  <c r="AU235" i="26"/>
  <c r="AV235" i="26"/>
  <c r="AW235" i="26"/>
  <c r="AX235" i="26"/>
  <c r="AY235" i="26"/>
  <c r="B236" i="26"/>
  <c r="C236" i="26"/>
  <c r="M236" i="26" s="1"/>
  <c r="D236" i="26"/>
  <c r="E236" i="26"/>
  <c r="F236" i="26"/>
  <c r="G236" i="26"/>
  <c r="H236" i="26"/>
  <c r="I236" i="26"/>
  <c r="J236" i="26"/>
  <c r="K236" i="26"/>
  <c r="L236" i="26"/>
  <c r="AO236" i="26"/>
  <c r="AP236" i="26"/>
  <c r="AQ236" i="26"/>
  <c r="AR236" i="26"/>
  <c r="AS236" i="26"/>
  <c r="AT236" i="26"/>
  <c r="AU236" i="26"/>
  <c r="AV236" i="26"/>
  <c r="AW236" i="26"/>
  <c r="AX236" i="26"/>
  <c r="AY236" i="26"/>
  <c r="B237" i="26"/>
  <c r="C237" i="26"/>
  <c r="D237" i="26"/>
  <c r="E237" i="26"/>
  <c r="F237" i="26"/>
  <c r="M237" i="26" s="1"/>
  <c r="G237" i="26"/>
  <c r="H237" i="26"/>
  <c r="I237" i="26"/>
  <c r="N237" i="26" s="1"/>
  <c r="J237" i="26"/>
  <c r="K237" i="26"/>
  <c r="L237" i="26"/>
  <c r="AO237" i="26"/>
  <c r="AP237" i="26"/>
  <c r="AQ237" i="26"/>
  <c r="AR237" i="26"/>
  <c r="AS237" i="26"/>
  <c r="AT237" i="26"/>
  <c r="AU237" i="26"/>
  <c r="AV237" i="26"/>
  <c r="AW237" i="26"/>
  <c r="AX237" i="26"/>
  <c r="AY237" i="26"/>
  <c r="B238" i="26"/>
  <c r="N238" i="26" s="1"/>
  <c r="C238" i="26"/>
  <c r="D238" i="26"/>
  <c r="E238" i="26"/>
  <c r="F238" i="26"/>
  <c r="G238" i="26"/>
  <c r="H238" i="26"/>
  <c r="I238" i="26"/>
  <c r="J238" i="26"/>
  <c r="K238" i="26"/>
  <c r="L238" i="26"/>
  <c r="M238" i="26"/>
  <c r="AO238" i="26"/>
  <c r="AP238" i="26"/>
  <c r="AQ238" i="26"/>
  <c r="AR238" i="26"/>
  <c r="AS238" i="26"/>
  <c r="AT238" i="26"/>
  <c r="AU238" i="26"/>
  <c r="AV238" i="26"/>
  <c r="AW238" i="26"/>
  <c r="AX238" i="26"/>
  <c r="AY238" i="26"/>
  <c r="B239" i="26"/>
  <c r="C239" i="26"/>
  <c r="M239" i="26" s="1"/>
  <c r="D239" i="26"/>
  <c r="E239" i="26"/>
  <c r="F239" i="26"/>
  <c r="G239" i="26"/>
  <c r="H239" i="26"/>
  <c r="I239" i="26"/>
  <c r="J239" i="26"/>
  <c r="K239" i="26"/>
  <c r="L239" i="26"/>
  <c r="AO239" i="26"/>
  <c r="AP239" i="26"/>
  <c r="AQ239" i="26"/>
  <c r="AR239" i="26"/>
  <c r="AS239" i="26"/>
  <c r="AT239" i="26"/>
  <c r="AU239" i="26"/>
  <c r="AV239" i="26"/>
  <c r="AW239" i="26"/>
  <c r="AX239" i="26"/>
  <c r="AY239" i="26"/>
  <c r="B240" i="26"/>
  <c r="C240" i="26"/>
  <c r="D240" i="26"/>
  <c r="E240" i="26"/>
  <c r="F240" i="26"/>
  <c r="M240" i="26" s="1"/>
  <c r="O240" i="26" s="1"/>
  <c r="G240" i="26"/>
  <c r="N240" i="26" s="1"/>
  <c r="H240" i="26"/>
  <c r="I240" i="26"/>
  <c r="J240" i="26"/>
  <c r="K240" i="26"/>
  <c r="L240" i="26"/>
  <c r="AO240" i="26"/>
  <c r="AP240" i="26"/>
  <c r="AQ240" i="26"/>
  <c r="AR240" i="26"/>
  <c r="AS240" i="26"/>
  <c r="AT240" i="26"/>
  <c r="AU240" i="26"/>
  <c r="AV240" i="26"/>
  <c r="AW240" i="26"/>
  <c r="AX240" i="26"/>
  <c r="AY240" i="26"/>
  <c r="B241" i="26"/>
  <c r="C241" i="26"/>
  <c r="D241" i="26"/>
  <c r="E241" i="26"/>
  <c r="N241" i="26" s="1"/>
  <c r="F241" i="26"/>
  <c r="G241" i="26"/>
  <c r="H241" i="26"/>
  <c r="I241" i="26"/>
  <c r="J241" i="26"/>
  <c r="K241" i="26"/>
  <c r="L241" i="26"/>
  <c r="M241" i="26"/>
  <c r="O241" i="26" s="1"/>
  <c r="AO241" i="26"/>
  <c r="AP241" i="26"/>
  <c r="AQ241" i="26"/>
  <c r="AR241" i="26"/>
  <c r="AS241" i="26"/>
  <c r="AT241" i="26"/>
  <c r="AU241" i="26"/>
  <c r="AV241" i="26"/>
  <c r="AW241" i="26"/>
  <c r="AX241" i="26"/>
  <c r="AY241" i="26"/>
  <c r="B242" i="26"/>
  <c r="C242" i="26"/>
  <c r="D242" i="26"/>
  <c r="E242" i="26"/>
  <c r="F242" i="26"/>
  <c r="G242" i="26"/>
  <c r="H242" i="26"/>
  <c r="I242" i="26"/>
  <c r="J242" i="26"/>
  <c r="K242" i="26"/>
  <c r="L242" i="26"/>
  <c r="N242" i="26"/>
  <c r="AO242" i="26"/>
  <c r="AP242" i="26"/>
  <c r="AQ242" i="26"/>
  <c r="AR242" i="26"/>
  <c r="AS242" i="26"/>
  <c r="AT242" i="26"/>
  <c r="AU242" i="26"/>
  <c r="AV242" i="26"/>
  <c r="AW242" i="26"/>
  <c r="AX242" i="26"/>
  <c r="AY242" i="26"/>
  <c r="B243" i="26"/>
  <c r="C243" i="26"/>
  <c r="D243" i="26"/>
  <c r="E243" i="26"/>
  <c r="F243" i="26"/>
  <c r="G243" i="26"/>
  <c r="H243" i="26"/>
  <c r="I243" i="26"/>
  <c r="J243" i="26"/>
  <c r="K243" i="26"/>
  <c r="L243" i="26"/>
  <c r="AO243" i="26"/>
  <c r="AP243" i="26"/>
  <c r="AQ243" i="26"/>
  <c r="AR243" i="26"/>
  <c r="AS243" i="26"/>
  <c r="AT243" i="26"/>
  <c r="AU243" i="26"/>
  <c r="AV243" i="26"/>
  <c r="AW243" i="26"/>
  <c r="AX243" i="26"/>
  <c r="AY243" i="26"/>
  <c r="B244" i="26"/>
  <c r="C244" i="26"/>
  <c r="D244" i="26"/>
  <c r="M244" i="26" s="1"/>
  <c r="E244" i="26"/>
  <c r="F244" i="26"/>
  <c r="G244" i="26"/>
  <c r="H244" i="26"/>
  <c r="I244" i="26"/>
  <c r="J244" i="26"/>
  <c r="K244" i="26"/>
  <c r="L244" i="26"/>
  <c r="AO244" i="26"/>
  <c r="AP244" i="26"/>
  <c r="AQ244" i="26"/>
  <c r="AR244" i="26"/>
  <c r="AS244" i="26"/>
  <c r="AT244" i="26"/>
  <c r="AU244" i="26"/>
  <c r="AV244" i="26"/>
  <c r="AW244" i="26"/>
  <c r="AX244" i="26"/>
  <c r="AY244" i="26"/>
  <c r="B245" i="26"/>
  <c r="M245" i="26" s="1"/>
  <c r="C245" i="26"/>
  <c r="D245" i="26"/>
  <c r="E245" i="26"/>
  <c r="F245" i="26"/>
  <c r="G245" i="26"/>
  <c r="H245" i="26"/>
  <c r="I245" i="26"/>
  <c r="J245" i="26"/>
  <c r="K245" i="26"/>
  <c r="L245" i="26"/>
  <c r="AO245" i="26"/>
  <c r="AP245" i="26"/>
  <c r="AQ245" i="26"/>
  <c r="AR245" i="26"/>
  <c r="AS245" i="26"/>
  <c r="AT245" i="26"/>
  <c r="AU245" i="26"/>
  <c r="AV245" i="26"/>
  <c r="AW245" i="26"/>
  <c r="AX245" i="26"/>
  <c r="AY245" i="26"/>
  <c r="B246" i="26"/>
  <c r="M246" i="26" s="1"/>
  <c r="C246" i="26"/>
  <c r="D246" i="26"/>
  <c r="E246" i="26"/>
  <c r="F246" i="26"/>
  <c r="G246" i="26"/>
  <c r="H246" i="26"/>
  <c r="I246" i="26"/>
  <c r="J246" i="26"/>
  <c r="K246" i="26"/>
  <c r="L246" i="26"/>
  <c r="AO246" i="26"/>
  <c r="AP246" i="26"/>
  <c r="AQ246" i="26"/>
  <c r="AR246" i="26"/>
  <c r="AS246" i="26"/>
  <c r="AT246" i="26"/>
  <c r="AU246" i="26"/>
  <c r="AV246" i="26"/>
  <c r="AW246" i="26"/>
  <c r="AX246" i="26"/>
  <c r="AY246" i="26"/>
  <c r="B247" i="26"/>
  <c r="C247" i="26"/>
  <c r="D247" i="26"/>
  <c r="E247" i="26"/>
  <c r="F247" i="26"/>
  <c r="M247" i="26" s="1"/>
  <c r="O247" i="26" s="1"/>
  <c r="G247" i="26"/>
  <c r="H247" i="26"/>
  <c r="I247" i="26"/>
  <c r="J247" i="26"/>
  <c r="K247" i="26"/>
  <c r="L247" i="26"/>
  <c r="N247" i="26"/>
  <c r="AO247" i="26"/>
  <c r="AP247" i="26"/>
  <c r="AQ247" i="26"/>
  <c r="AR247" i="26"/>
  <c r="AS247" i="26"/>
  <c r="AT247" i="26"/>
  <c r="AU247" i="26"/>
  <c r="AV247" i="26"/>
  <c r="AW247" i="26"/>
  <c r="AX247" i="26"/>
  <c r="AY247" i="26"/>
  <c r="B248" i="26"/>
  <c r="C248" i="26"/>
  <c r="D248" i="26"/>
  <c r="N248" i="26" s="1"/>
  <c r="E248" i="26"/>
  <c r="F248" i="26"/>
  <c r="G248" i="26"/>
  <c r="H248" i="26"/>
  <c r="M248" i="26" s="1"/>
  <c r="I248" i="26"/>
  <c r="J248" i="26"/>
  <c r="K248" i="26"/>
  <c r="L248" i="26"/>
  <c r="AO248" i="26"/>
  <c r="AP248" i="26"/>
  <c r="AQ248" i="26"/>
  <c r="AR248" i="26"/>
  <c r="AS248" i="26"/>
  <c r="AT248" i="26"/>
  <c r="AU248" i="26"/>
  <c r="AV248" i="26"/>
  <c r="AW248" i="26"/>
  <c r="AX248" i="26"/>
  <c r="AY248" i="26"/>
  <c r="B249" i="26"/>
  <c r="M249" i="26" s="1"/>
  <c r="C249" i="26"/>
  <c r="D249" i="26"/>
  <c r="E249" i="26"/>
  <c r="F249" i="26"/>
  <c r="G249" i="26"/>
  <c r="H249" i="26"/>
  <c r="I249" i="26"/>
  <c r="J249" i="26"/>
  <c r="K249" i="26"/>
  <c r="L249" i="26"/>
  <c r="AO249" i="26"/>
  <c r="AP249" i="26"/>
  <c r="AQ249" i="26"/>
  <c r="AR249" i="26"/>
  <c r="AS249" i="26"/>
  <c r="AT249" i="26"/>
  <c r="AU249" i="26"/>
  <c r="AV249" i="26"/>
  <c r="AW249" i="26"/>
  <c r="AX249" i="26"/>
  <c r="AY249" i="26"/>
  <c r="B250" i="26"/>
  <c r="C250" i="26"/>
  <c r="N250" i="26" s="1"/>
  <c r="D250" i="26"/>
  <c r="M250" i="26" s="1"/>
  <c r="O250" i="26" s="1"/>
  <c r="E250" i="26"/>
  <c r="F250" i="26"/>
  <c r="G250" i="26"/>
  <c r="H250" i="26"/>
  <c r="I250" i="26"/>
  <c r="J250" i="26"/>
  <c r="K250" i="26"/>
  <c r="L250" i="26"/>
  <c r="AO250" i="26"/>
  <c r="AP250" i="26"/>
  <c r="AQ250" i="26"/>
  <c r="AR250" i="26"/>
  <c r="AS250" i="26"/>
  <c r="AT250" i="26"/>
  <c r="AU250" i="26"/>
  <c r="AV250" i="26"/>
  <c r="AW250" i="26"/>
  <c r="AX250" i="26"/>
  <c r="AY250" i="26"/>
  <c r="B251" i="26"/>
  <c r="N251" i="26" s="1"/>
  <c r="C251" i="26"/>
  <c r="D251" i="26"/>
  <c r="E251" i="26"/>
  <c r="F251" i="26"/>
  <c r="G251" i="26"/>
  <c r="H251" i="26"/>
  <c r="I251" i="26"/>
  <c r="J251" i="26"/>
  <c r="K251" i="26"/>
  <c r="L251" i="26"/>
  <c r="M251" i="26"/>
  <c r="AO251" i="26"/>
  <c r="AP251" i="26"/>
  <c r="AQ251" i="26"/>
  <c r="AR251" i="26"/>
  <c r="AS251" i="26"/>
  <c r="AT251" i="26"/>
  <c r="AU251" i="26"/>
  <c r="AV251" i="26"/>
  <c r="AW251" i="26"/>
  <c r="AX251" i="26"/>
  <c r="AY251" i="26"/>
  <c r="B252" i="26"/>
  <c r="M252" i="26" s="1"/>
  <c r="O252" i="26" s="1"/>
  <c r="C252" i="26"/>
  <c r="D252" i="26"/>
  <c r="E252" i="26"/>
  <c r="F252" i="26"/>
  <c r="G252" i="26"/>
  <c r="H252" i="26"/>
  <c r="I252" i="26"/>
  <c r="J252" i="26"/>
  <c r="K252" i="26"/>
  <c r="L252" i="26"/>
  <c r="N252" i="26"/>
  <c r="AO252" i="26"/>
  <c r="AP252" i="26"/>
  <c r="AQ252" i="26"/>
  <c r="AR252" i="26"/>
  <c r="AS252" i="26"/>
  <c r="AT252" i="26"/>
  <c r="AU252" i="26"/>
  <c r="AV252" i="26"/>
  <c r="AW252" i="26"/>
  <c r="AX252" i="26"/>
  <c r="AY252" i="26"/>
  <c r="B253" i="26"/>
  <c r="C253" i="26"/>
  <c r="M253" i="26" s="1"/>
  <c r="D253" i="26"/>
  <c r="E253" i="26"/>
  <c r="F253" i="26"/>
  <c r="G253" i="26"/>
  <c r="H253" i="26"/>
  <c r="I253" i="26"/>
  <c r="J253" i="26"/>
  <c r="K253" i="26"/>
  <c r="L253" i="26"/>
  <c r="AO253" i="26"/>
  <c r="AP253" i="26"/>
  <c r="AQ253" i="26"/>
  <c r="AR253" i="26"/>
  <c r="AS253" i="26"/>
  <c r="AT253" i="26"/>
  <c r="AU253" i="26"/>
  <c r="AV253" i="26"/>
  <c r="AW253" i="26"/>
  <c r="AX253" i="26"/>
  <c r="AY253" i="26"/>
  <c r="B254" i="26"/>
  <c r="N254" i="26" s="1"/>
  <c r="C254" i="26"/>
  <c r="D254" i="26"/>
  <c r="E254" i="26"/>
  <c r="F254" i="26"/>
  <c r="G254" i="26"/>
  <c r="H254" i="26"/>
  <c r="M254" i="26" s="1"/>
  <c r="I254" i="26"/>
  <c r="J254" i="26"/>
  <c r="K254" i="26"/>
  <c r="L254" i="26"/>
  <c r="AO254" i="26"/>
  <c r="AP254" i="26"/>
  <c r="AQ254" i="26"/>
  <c r="AR254" i="26"/>
  <c r="AS254" i="26"/>
  <c r="AT254" i="26"/>
  <c r="AU254" i="26"/>
  <c r="AV254" i="26"/>
  <c r="AW254" i="26"/>
  <c r="AX254" i="26"/>
  <c r="AY254" i="26"/>
  <c r="B255" i="26"/>
  <c r="M255" i="26" s="1"/>
  <c r="C255" i="26"/>
  <c r="D255" i="26"/>
  <c r="E255" i="26"/>
  <c r="F255" i="26"/>
  <c r="G255" i="26"/>
  <c r="H255" i="26"/>
  <c r="I255" i="26"/>
  <c r="J255" i="26"/>
  <c r="K255" i="26"/>
  <c r="L255" i="26"/>
  <c r="AO255" i="26"/>
  <c r="AP255" i="26"/>
  <c r="AQ255" i="26"/>
  <c r="AR255" i="26"/>
  <c r="AS255" i="26"/>
  <c r="AT255" i="26"/>
  <c r="AU255" i="26"/>
  <c r="AV255" i="26"/>
  <c r="AW255" i="26"/>
  <c r="AX255" i="26"/>
  <c r="AY255" i="26"/>
  <c r="B256" i="26"/>
  <c r="M256" i="26" s="1"/>
  <c r="C256" i="26"/>
  <c r="D256" i="26"/>
  <c r="E256" i="26"/>
  <c r="F256" i="26"/>
  <c r="G256" i="26"/>
  <c r="H256" i="26"/>
  <c r="I256" i="26"/>
  <c r="J256" i="26"/>
  <c r="K256" i="26"/>
  <c r="L256" i="26"/>
  <c r="AO256" i="26"/>
  <c r="AP256" i="26"/>
  <c r="AQ256" i="26"/>
  <c r="AR256" i="26"/>
  <c r="AS256" i="26"/>
  <c r="AT256" i="26"/>
  <c r="AU256" i="26"/>
  <c r="AV256" i="26"/>
  <c r="AW256" i="26"/>
  <c r="AX256" i="26"/>
  <c r="AY256" i="26"/>
  <c r="B257" i="26"/>
  <c r="N257" i="26" s="1"/>
  <c r="C257" i="26"/>
  <c r="D257" i="26"/>
  <c r="E257" i="26"/>
  <c r="F257" i="26"/>
  <c r="G257" i="26"/>
  <c r="H257" i="26"/>
  <c r="I257" i="26"/>
  <c r="J257" i="26"/>
  <c r="K257" i="26"/>
  <c r="L257" i="26"/>
  <c r="AO257" i="26"/>
  <c r="AP257" i="26"/>
  <c r="AQ257" i="26"/>
  <c r="AR257" i="26"/>
  <c r="AS257" i="26"/>
  <c r="AT257" i="26"/>
  <c r="AU257" i="26"/>
  <c r="AV257" i="26"/>
  <c r="AW257" i="26"/>
  <c r="AX257" i="26"/>
  <c r="AY257" i="26"/>
  <c r="B258" i="26"/>
  <c r="C258" i="26"/>
  <c r="D258" i="26"/>
  <c r="E258" i="26"/>
  <c r="F258" i="26"/>
  <c r="G258" i="26"/>
  <c r="H258" i="26"/>
  <c r="I258" i="26"/>
  <c r="J258" i="26"/>
  <c r="K258" i="26"/>
  <c r="L258" i="26"/>
  <c r="AO258" i="26"/>
  <c r="AP258" i="26"/>
  <c r="AQ258" i="26"/>
  <c r="AR258" i="26"/>
  <c r="AS258" i="26"/>
  <c r="AT258" i="26"/>
  <c r="AU258" i="26"/>
  <c r="AV258" i="26"/>
  <c r="AW258" i="26"/>
  <c r="AX258" i="26"/>
  <c r="AY258" i="26"/>
  <c r="B259" i="26"/>
  <c r="C259" i="26"/>
  <c r="D259" i="26"/>
  <c r="E259" i="26"/>
  <c r="N259" i="26" s="1"/>
  <c r="F259" i="26"/>
  <c r="G259" i="26"/>
  <c r="H259" i="26"/>
  <c r="I259" i="26"/>
  <c r="J259" i="26"/>
  <c r="K259" i="26"/>
  <c r="L259" i="26"/>
  <c r="M259" i="26"/>
  <c r="O259" i="26" s="1"/>
  <c r="AO259" i="26"/>
  <c r="AP259" i="26"/>
  <c r="AQ259" i="26"/>
  <c r="AR259" i="26"/>
  <c r="AS259" i="26"/>
  <c r="AT259" i="26"/>
  <c r="AU259" i="26"/>
  <c r="AV259" i="26"/>
  <c r="AW259" i="26"/>
  <c r="AX259" i="26"/>
  <c r="AY259" i="26"/>
  <c r="B260" i="26"/>
  <c r="C260" i="26"/>
  <c r="D260" i="26"/>
  <c r="E260" i="26"/>
  <c r="F260" i="26"/>
  <c r="N260" i="26" s="1"/>
  <c r="G260" i="26"/>
  <c r="H260" i="26"/>
  <c r="I260" i="26"/>
  <c r="J260" i="26"/>
  <c r="K260" i="26"/>
  <c r="L260" i="26"/>
  <c r="AO260" i="26"/>
  <c r="AP260" i="26"/>
  <c r="AQ260" i="26"/>
  <c r="AR260" i="26"/>
  <c r="AS260" i="26"/>
  <c r="AT260" i="26"/>
  <c r="AU260" i="26"/>
  <c r="AV260" i="26"/>
  <c r="AW260" i="26"/>
  <c r="AX260" i="26"/>
  <c r="AY260" i="26"/>
  <c r="B261" i="26"/>
  <c r="C261" i="26"/>
  <c r="D261" i="26"/>
  <c r="E261" i="26"/>
  <c r="F261" i="26"/>
  <c r="G261" i="26"/>
  <c r="H261" i="26"/>
  <c r="I261" i="26"/>
  <c r="J261" i="26"/>
  <c r="K261" i="26"/>
  <c r="L261" i="26"/>
  <c r="AO261" i="26"/>
  <c r="AP261" i="26"/>
  <c r="AQ261" i="26"/>
  <c r="AR261" i="26"/>
  <c r="AS261" i="26"/>
  <c r="AT261" i="26"/>
  <c r="AU261" i="26"/>
  <c r="AV261" i="26"/>
  <c r="AW261" i="26"/>
  <c r="AX261" i="26"/>
  <c r="AY261" i="26"/>
  <c r="B262" i="26"/>
  <c r="M262" i="26" s="1"/>
  <c r="C262" i="26"/>
  <c r="D262" i="26"/>
  <c r="E262" i="26"/>
  <c r="F262" i="26"/>
  <c r="G262" i="26"/>
  <c r="H262" i="26"/>
  <c r="I262" i="26"/>
  <c r="J262" i="26"/>
  <c r="K262" i="26"/>
  <c r="L262" i="26"/>
  <c r="AO262" i="26"/>
  <c r="AP262" i="26"/>
  <c r="AQ262" i="26"/>
  <c r="AR262" i="26"/>
  <c r="AS262" i="26"/>
  <c r="AT262" i="26"/>
  <c r="AU262" i="26"/>
  <c r="AV262" i="26"/>
  <c r="AW262" i="26"/>
  <c r="AX262" i="26"/>
  <c r="AY262" i="26"/>
  <c r="B263" i="26"/>
  <c r="C263" i="26"/>
  <c r="D263" i="26"/>
  <c r="E263" i="26"/>
  <c r="F263" i="26"/>
  <c r="G263" i="26"/>
  <c r="H263" i="26"/>
  <c r="I263" i="26"/>
  <c r="J263" i="26"/>
  <c r="K263" i="26"/>
  <c r="L263" i="26"/>
  <c r="AO263" i="26"/>
  <c r="AP263" i="26"/>
  <c r="AQ263" i="26"/>
  <c r="AR263" i="26"/>
  <c r="AS263" i="26"/>
  <c r="AT263" i="26"/>
  <c r="AU263" i="26"/>
  <c r="AV263" i="26"/>
  <c r="AW263" i="26"/>
  <c r="AX263" i="26"/>
  <c r="AY263" i="26"/>
  <c r="B264" i="26"/>
  <c r="C264" i="26"/>
  <c r="D264" i="26"/>
  <c r="E264" i="26"/>
  <c r="F264" i="26"/>
  <c r="G264" i="26"/>
  <c r="H264" i="26"/>
  <c r="I264" i="26"/>
  <c r="J264" i="26"/>
  <c r="K264" i="26"/>
  <c r="L264" i="26"/>
  <c r="AO264" i="26"/>
  <c r="AP264" i="26"/>
  <c r="AQ264" i="26"/>
  <c r="AR264" i="26"/>
  <c r="AS264" i="26"/>
  <c r="AT264" i="26"/>
  <c r="AU264" i="26"/>
  <c r="AV264" i="26"/>
  <c r="AW264" i="26"/>
  <c r="AX264" i="26"/>
  <c r="AY264" i="26"/>
  <c r="B265" i="26"/>
  <c r="C265" i="26"/>
  <c r="D265" i="26"/>
  <c r="E265" i="26"/>
  <c r="F265" i="26"/>
  <c r="G265" i="26"/>
  <c r="H265" i="26"/>
  <c r="I265" i="26"/>
  <c r="J265" i="26"/>
  <c r="K265" i="26"/>
  <c r="L265" i="26"/>
  <c r="AO265" i="26"/>
  <c r="AP265" i="26"/>
  <c r="AQ265" i="26"/>
  <c r="AR265" i="26"/>
  <c r="AS265" i="26"/>
  <c r="AT265" i="26"/>
  <c r="AU265" i="26"/>
  <c r="AV265" i="26"/>
  <c r="AW265" i="26"/>
  <c r="AX265" i="26"/>
  <c r="AY265" i="26"/>
  <c r="B266" i="26"/>
  <c r="C266" i="26"/>
  <c r="D266" i="26"/>
  <c r="E266" i="26"/>
  <c r="F266" i="26"/>
  <c r="G266" i="26"/>
  <c r="H266" i="26"/>
  <c r="I266" i="26"/>
  <c r="J266" i="26"/>
  <c r="K266" i="26"/>
  <c r="L266" i="26"/>
  <c r="M266" i="26"/>
  <c r="AO266" i="26"/>
  <c r="AP266" i="26"/>
  <c r="AQ266" i="26"/>
  <c r="AR266" i="26"/>
  <c r="AS266" i="26"/>
  <c r="AT266" i="26"/>
  <c r="AU266" i="26"/>
  <c r="AV266" i="26"/>
  <c r="AW266" i="26"/>
  <c r="AX266" i="26"/>
  <c r="AY266" i="26"/>
  <c r="B267" i="26"/>
  <c r="C267" i="26"/>
  <c r="D267" i="26"/>
  <c r="E267" i="26"/>
  <c r="N267" i="26" s="1"/>
  <c r="F267" i="26"/>
  <c r="G267" i="26"/>
  <c r="H267" i="26"/>
  <c r="I267" i="26"/>
  <c r="J267" i="26"/>
  <c r="K267" i="26"/>
  <c r="L267" i="26"/>
  <c r="M267" i="26"/>
  <c r="O267" i="26" s="1"/>
  <c r="AO267" i="26"/>
  <c r="AP267" i="26"/>
  <c r="AQ267" i="26"/>
  <c r="AR267" i="26"/>
  <c r="AS267" i="26"/>
  <c r="AT267" i="26"/>
  <c r="AU267" i="26"/>
  <c r="AV267" i="26"/>
  <c r="AW267" i="26"/>
  <c r="AX267" i="26"/>
  <c r="AY267" i="26"/>
  <c r="B268" i="26"/>
  <c r="C268" i="26"/>
  <c r="D268" i="26"/>
  <c r="E268" i="26"/>
  <c r="F268" i="26"/>
  <c r="G268" i="26"/>
  <c r="H268" i="26"/>
  <c r="I268" i="26"/>
  <c r="J268" i="26"/>
  <c r="K268" i="26"/>
  <c r="L268" i="26"/>
  <c r="N268" i="26"/>
  <c r="AO268" i="26"/>
  <c r="AP268" i="26"/>
  <c r="AQ268" i="26"/>
  <c r="AR268" i="26"/>
  <c r="AS268" i="26"/>
  <c r="AT268" i="26"/>
  <c r="AU268" i="26"/>
  <c r="AV268" i="26"/>
  <c r="AW268" i="26"/>
  <c r="AX268" i="26"/>
  <c r="AY268" i="26"/>
  <c r="B269" i="26"/>
  <c r="C269" i="26"/>
  <c r="D269" i="26"/>
  <c r="E269" i="26"/>
  <c r="F269" i="26"/>
  <c r="G269" i="26"/>
  <c r="H269" i="26"/>
  <c r="I269" i="26"/>
  <c r="J269" i="26"/>
  <c r="K269" i="26"/>
  <c r="L269" i="26"/>
  <c r="AO269" i="26"/>
  <c r="AP269" i="26"/>
  <c r="AQ269" i="26"/>
  <c r="AR269" i="26"/>
  <c r="AS269" i="26"/>
  <c r="AT269" i="26"/>
  <c r="AU269" i="26"/>
  <c r="AV269" i="26"/>
  <c r="AW269" i="26"/>
  <c r="AX269" i="26"/>
  <c r="AY269" i="26"/>
  <c r="B270" i="26"/>
  <c r="C270" i="26"/>
  <c r="D270" i="26"/>
  <c r="E270" i="26"/>
  <c r="F270" i="26"/>
  <c r="G270" i="26"/>
  <c r="H270" i="26"/>
  <c r="I270" i="26"/>
  <c r="J270" i="26"/>
  <c r="K270" i="26"/>
  <c r="L270" i="26"/>
  <c r="AO270" i="26"/>
  <c r="AP270" i="26"/>
  <c r="AQ270" i="26"/>
  <c r="AR270" i="26"/>
  <c r="AS270" i="26"/>
  <c r="AT270" i="26"/>
  <c r="AU270" i="26"/>
  <c r="AV270" i="26"/>
  <c r="AW270" i="26"/>
  <c r="AX270" i="26"/>
  <c r="AY270" i="26"/>
  <c r="B271" i="26"/>
  <c r="C271" i="26"/>
  <c r="D271" i="26"/>
  <c r="E271" i="26"/>
  <c r="F271" i="26"/>
  <c r="G271" i="26"/>
  <c r="H271" i="26"/>
  <c r="I271" i="26"/>
  <c r="J271" i="26"/>
  <c r="K271" i="26"/>
  <c r="L271" i="26"/>
  <c r="AO271" i="26"/>
  <c r="AP271" i="26"/>
  <c r="AQ271" i="26"/>
  <c r="AR271" i="26"/>
  <c r="AS271" i="26"/>
  <c r="AT271" i="26"/>
  <c r="AU271" i="26"/>
  <c r="AV271" i="26"/>
  <c r="AW271" i="26"/>
  <c r="AX271" i="26"/>
  <c r="AY271" i="26"/>
  <c r="B272" i="26"/>
  <c r="C272" i="26"/>
  <c r="D272" i="26"/>
  <c r="E272" i="26"/>
  <c r="F272" i="26"/>
  <c r="G272" i="26"/>
  <c r="H272" i="26"/>
  <c r="I272" i="26"/>
  <c r="J272" i="26"/>
  <c r="K272" i="26"/>
  <c r="L272" i="26"/>
  <c r="AO272" i="26"/>
  <c r="AP272" i="26"/>
  <c r="AQ272" i="26"/>
  <c r="AR272" i="26"/>
  <c r="AS272" i="26"/>
  <c r="AT272" i="26"/>
  <c r="AU272" i="26"/>
  <c r="AV272" i="26"/>
  <c r="AW272" i="26"/>
  <c r="AX272" i="26"/>
  <c r="AY272" i="26"/>
  <c r="B273" i="26"/>
  <c r="C273" i="26"/>
  <c r="M273" i="26" s="1"/>
  <c r="D273" i="26"/>
  <c r="E273" i="26"/>
  <c r="F273" i="26"/>
  <c r="G273" i="26"/>
  <c r="H273" i="26"/>
  <c r="I273" i="26"/>
  <c r="J273" i="26"/>
  <c r="K273" i="26"/>
  <c r="L273" i="26"/>
  <c r="AO273" i="26"/>
  <c r="AP273" i="26"/>
  <c r="AQ273" i="26"/>
  <c r="AR273" i="26"/>
  <c r="AS273" i="26"/>
  <c r="AT273" i="26"/>
  <c r="AU273" i="26"/>
  <c r="AV273" i="26"/>
  <c r="AW273" i="26"/>
  <c r="AX273" i="26"/>
  <c r="AY273" i="26"/>
  <c r="B274" i="26"/>
  <c r="C274" i="26"/>
  <c r="D274" i="26"/>
  <c r="M274" i="26" s="1"/>
  <c r="E274" i="26"/>
  <c r="F274" i="26"/>
  <c r="G274" i="26"/>
  <c r="H274" i="26"/>
  <c r="I274" i="26"/>
  <c r="N274" i="26" s="1"/>
  <c r="J274" i="26"/>
  <c r="K274" i="26"/>
  <c r="L274" i="26"/>
  <c r="AO274" i="26"/>
  <c r="AP274" i="26"/>
  <c r="AQ274" i="26"/>
  <c r="AR274" i="26"/>
  <c r="AS274" i="26"/>
  <c r="AT274" i="26"/>
  <c r="AU274" i="26"/>
  <c r="AV274" i="26"/>
  <c r="AW274" i="26"/>
  <c r="AX274" i="26"/>
  <c r="AY274" i="26"/>
  <c r="B275" i="26"/>
  <c r="C275" i="26"/>
  <c r="D275" i="26"/>
  <c r="E275" i="26"/>
  <c r="F275" i="26"/>
  <c r="M275" i="26" s="1"/>
  <c r="O275" i="26" s="1"/>
  <c r="G275" i="26"/>
  <c r="H275" i="26"/>
  <c r="I275" i="26"/>
  <c r="J275" i="26"/>
  <c r="K275" i="26"/>
  <c r="L275" i="26"/>
  <c r="N275" i="26"/>
  <c r="AO275" i="26"/>
  <c r="AP275" i="26"/>
  <c r="AQ275" i="26"/>
  <c r="AR275" i="26"/>
  <c r="AS275" i="26"/>
  <c r="AT275" i="26"/>
  <c r="AU275" i="26"/>
  <c r="AV275" i="26"/>
  <c r="AW275" i="26"/>
  <c r="AX275" i="26"/>
  <c r="AY275" i="26"/>
  <c r="B276" i="26"/>
  <c r="C276" i="26"/>
  <c r="D276" i="26"/>
  <c r="E276" i="26"/>
  <c r="F276" i="26"/>
  <c r="G276" i="26"/>
  <c r="H276" i="26"/>
  <c r="I276" i="26"/>
  <c r="J276" i="26"/>
  <c r="K276" i="26"/>
  <c r="L276" i="26"/>
  <c r="AO276" i="26"/>
  <c r="AP276" i="26"/>
  <c r="AQ276" i="26"/>
  <c r="AR276" i="26"/>
  <c r="AS276" i="26"/>
  <c r="AT276" i="26"/>
  <c r="AU276" i="26"/>
  <c r="AV276" i="26"/>
  <c r="AW276" i="26"/>
  <c r="AX276" i="26"/>
  <c r="AY276" i="26"/>
  <c r="B277" i="26"/>
  <c r="C277" i="26"/>
  <c r="D277" i="26"/>
  <c r="E277" i="26"/>
  <c r="F277" i="26"/>
  <c r="G277" i="26"/>
  <c r="H277" i="26"/>
  <c r="I277" i="26"/>
  <c r="J277" i="26"/>
  <c r="K277" i="26"/>
  <c r="L277" i="26"/>
  <c r="AO277" i="26"/>
  <c r="AP277" i="26"/>
  <c r="AQ277" i="26"/>
  <c r="AR277" i="26"/>
  <c r="AS277" i="26"/>
  <c r="AT277" i="26"/>
  <c r="AU277" i="26"/>
  <c r="AV277" i="26"/>
  <c r="AW277" i="26"/>
  <c r="AX277" i="26"/>
  <c r="AY277" i="26"/>
  <c r="B278" i="26"/>
  <c r="C278" i="26"/>
  <c r="D278" i="26"/>
  <c r="E278" i="26"/>
  <c r="F278" i="26"/>
  <c r="G278" i="26"/>
  <c r="H278" i="26"/>
  <c r="I278" i="26"/>
  <c r="J278" i="26"/>
  <c r="K278" i="26"/>
  <c r="L278" i="26"/>
  <c r="M278" i="26"/>
  <c r="AO278" i="26"/>
  <c r="AP278" i="26"/>
  <c r="AQ278" i="26"/>
  <c r="AR278" i="26"/>
  <c r="AS278" i="26"/>
  <c r="AT278" i="26"/>
  <c r="AU278" i="26"/>
  <c r="AV278" i="26"/>
  <c r="AW278" i="26"/>
  <c r="AX278" i="26"/>
  <c r="AY278" i="26"/>
  <c r="B279" i="26"/>
  <c r="C279" i="26"/>
  <c r="D279" i="26"/>
  <c r="N279" i="26" s="1"/>
  <c r="E279" i="26"/>
  <c r="F279" i="26"/>
  <c r="G279" i="26"/>
  <c r="H279" i="26"/>
  <c r="I279" i="26"/>
  <c r="J279" i="26"/>
  <c r="K279" i="26"/>
  <c r="L279" i="26"/>
  <c r="AO279" i="26"/>
  <c r="AP279" i="26"/>
  <c r="AQ279" i="26"/>
  <c r="AR279" i="26"/>
  <c r="AS279" i="26"/>
  <c r="AT279" i="26"/>
  <c r="AU279" i="26"/>
  <c r="AV279" i="26"/>
  <c r="AW279" i="26"/>
  <c r="AX279" i="26"/>
  <c r="AY279" i="26"/>
  <c r="B280" i="26"/>
  <c r="C280" i="26"/>
  <c r="D280" i="26"/>
  <c r="M280" i="26" s="1"/>
  <c r="E280" i="26"/>
  <c r="F280" i="26"/>
  <c r="G280" i="26"/>
  <c r="H280" i="26"/>
  <c r="I280" i="26"/>
  <c r="J280" i="26"/>
  <c r="K280" i="26"/>
  <c r="L280" i="26"/>
  <c r="AO280" i="26"/>
  <c r="AP280" i="26"/>
  <c r="AQ280" i="26"/>
  <c r="AR280" i="26"/>
  <c r="AS280" i="26"/>
  <c r="AT280" i="26"/>
  <c r="AU280" i="26"/>
  <c r="AV280" i="26"/>
  <c r="AW280" i="26"/>
  <c r="AX280" i="26"/>
  <c r="AY280" i="26"/>
  <c r="B281" i="26"/>
  <c r="C281" i="26"/>
  <c r="D281" i="26"/>
  <c r="E281" i="26"/>
  <c r="N281" i="26" s="1"/>
  <c r="F281" i="26"/>
  <c r="G281" i="26"/>
  <c r="H281" i="26"/>
  <c r="I281" i="26"/>
  <c r="J281" i="26"/>
  <c r="K281" i="26"/>
  <c r="L281" i="26"/>
  <c r="M281" i="26"/>
  <c r="O281" i="26" s="1"/>
  <c r="AO281" i="26"/>
  <c r="AP281" i="26"/>
  <c r="AQ281" i="26"/>
  <c r="AR281" i="26"/>
  <c r="AS281" i="26"/>
  <c r="AT281" i="26"/>
  <c r="AU281" i="26"/>
  <c r="AV281" i="26"/>
  <c r="AW281" i="26"/>
  <c r="AX281" i="26"/>
  <c r="AY281" i="26"/>
  <c r="B282" i="26"/>
  <c r="C282" i="26"/>
  <c r="D282" i="26"/>
  <c r="E282" i="26"/>
  <c r="F282" i="26"/>
  <c r="M282" i="26" s="1"/>
  <c r="O282" i="26" s="1"/>
  <c r="G282" i="26"/>
  <c r="H282" i="26"/>
  <c r="I282" i="26"/>
  <c r="J282" i="26"/>
  <c r="K282" i="26"/>
  <c r="L282" i="26"/>
  <c r="N282" i="26"/>
  <c r="AO282" i="26"/>
  <c r="AP282" i="26"/>
  <c r="AQ282" i="26"/>
  <c r="AR282" i="26"/>
  <c r="AS282" i="26"/>
  <c r="AT282" i="26"/>
  <c r="AU282" i="26"/>
  <c r="AV282" i="26"/>
  <c r="AW282" i="26"/>
  <c r="AX282" i="26"/>
  <c r="AY282" i="26"/>
  <c r="B283" i="26"/>
  <c r="M283" i="26" s="1"/>
  <c r="O283" i="26" s="1"/>
  <c r="C283" i="26"/>
  <c r="D283" i="26"/>
  <c r="E283" i="26"/>
  <c r="F283" i="26"/>
  <c r="G283" i="26"/>
  <c r="N283" i="26" s="1"/>
  <c r="H283" i="26"/>
  <c r="I283" i="26"/>
  <c r="J283" i="26"/>
  <c r="K283" i="26"/>
  <c r="L283" i="26"/>
  <c r="AO283" i="26"/>
  <c r="AP283" i="26"/>
  <c r="AQ283" i="26"/>
  <c r="AR283" i="26"/>
  <c r="AS283" i="26"/>
  <c r="AT283" i="26"/>
  <c r="AU283" i="26"/>
  <c r="AV283" i="26"/>
  <c r="AW283" i="26"/>
  <c r="AX283" i="26"/>
  <c r="AY283" i="26"/>
  <c r="B284" i="26"/>
  <c r="M284" i="26" s="1"/>
  <c r="C284" i="26"/>
  <c r="D284" i="26"/>
  <c r="E284" i="26"/>
  <c r="F284" i="26"/>
  <c r="G284" i="26"/>
  <c r="H284" i="26"/>
  <c r="I284" i="26"/>
  <c r="J284" i="26"/>
  <c r="K284" i="26"/>
  <c r="L284" i="26"/>
  <c r="AO284" i="26"/>
  <c r="AP284" i="26"/>
  <c r="AQ284" i="26"/>
  <c r="AR284" i="26"/>
  <c r="AS284" i="26"/>
  <c r="AT284" i="26"/>
  <c r="AU284" i="26"/>
  <c r="AV284" i="26"/>
  <c r="AW284" i="26"/>
  <c r="AX284" i="26"/>
  <c r="AY284" i="26"/>
  <c r="B285" i="26"/>
  <c r="M285" i="26" s="1"/>
  <c r="C285" i="26"/>
  <c r="D285" i="26"/>
  <c r="E285" i="26"/>
  <c r="F285" i="26"/>
  <c r="G285" i="26"/>
  <c r="H285" i="26"/>
  <c r="I285" i="26"/>
  <c r="J285" i="26"/>
  <c r="K285" i="26"/>
  <c r="L285" i="26"/>
  <c r="AO285" i="26"/>
  <c r="AP285" i="26"/>
  <c r="AQ285" i="26"/>
  <c r="AR285" i="26"/>
  <c r="AS285" i="26"/>
  <c r="AT285" i="26"/>
  <c r="AU285" i="26"/>
  <c r="AV285" i="26"/>
  <c r="AW285" i="26"/>
  <c r="AX285" i="26"/>
  <c r="AY285" i="26"/>
  <c r="B286" i="26"/>
  <c r="M286" i="26" s="1"/>
  <c r="C286" i="26"/>
  <c r="D286" i="26"/>
  <c r="E286" i="26"/>
  <c r="F286" i="26"/>
  <c r="G286" i="26"/>
  <c r="H286" i="26"/>
  <c r="I286" i="26"/>
  <c r="J286" i="26"/>
  <c r="K286" i="26"/>
  <c r="L286" i="26"/>
  <c r="AO286" i="26"/>
  <c r="AP286" i="26"/>
  <c r="AQ286" i="26"/>
  <c r="AR286" i="26"/>
  <c r="AS286" i="26"/>
  <c r="AT286" i="26"/>
  <c r="AU286" i="26"/>
  <c r="AV286" i="26"/>
  <c r="AW286" i="26"/>
  <c r="AX286" i="26"/>
  <c r="AY286" i="26"/>
  <c r="B287" i="26"/>
  <c r="M287" i="26" s="1"/>
  <c r="C287" i="26"/>
  <c r="D287" i="26"/>
  <c r="E287" i="26"/>
  <c r="F287" i="26"/>
  <c r="G287" i="26"/>
  <c r="H287" i="26"/>
  <c r="I287" i="26"/>
  <c r="J287" i="26"/>
  <c r="K287" i="26"/>
  <c r="L287" i="26"/>
  <c r="AO287" i="26"/>
  <c r="AP287" i="26"/>
  <c r="AQ287" i="26"/>
  <c r="AR287" i="26"/>
  <c r="AS287" i="26"/>
  <c r="AT287" i="26"/>
  <c r="AU287" i="26"/>
  <c r="AV287" i="26"/>
  <c r="AW287" i="26"/>
  <c r="AX287" i="26"/>
  <c r="AY287" i="26"/>
  <c r="B288" i="26"/>
  <c r="C288" i="26"/>
  <c r="M288" i="26" s="1"/>
  <c r="D288" i="26"/>
  <c r="E288" i="26"/>
  <c r="F288" i="26"/>
  <c r="G288" i="26"/>
  <c r="H288" i="26"/>
  <c r="I288" i="26"/>
  <c r="J288" i="26"/>
  <c r="K288" i="26"/>
  <c r="L288" i="26"/>
  <c r="AO288" i="26"/>
  <c r="AP288" i="26"/>
  <c r="AQ288" i="26"/>
  <c r="AR288" i="26"/>
  <c r="AS288" i="26"/>
  <c r="AT288" i="26"/>
  <c r="AU288" i="26"/>
  <c r="AV288" i="26"/>
  <c r="AW288" i="26"/>
  <c r="AX288" i="26"/>
  <c r="AY288" i="26"/>
  <c r="B289" i="26"/>
  <c r="C289" i="26"/>
  <c r="D289" i="26"/>
  <c r="N289" i="26" s="1"/>
  <c r="E289" i="26"/>
  <c r="F289" i="26"/>
  <c r="G289" i="26"/>
  <c r="H289" i="26"/>
  <c r="I289" i="26"/>
  <c r="J289" i="26"/>
  <c r="K289" i="26"/>
  <c r="L289" i="26"/>
  <c r="M289" i="26"/>
  <c r="AO289" i="26"/>
  <c r="AP289" i="26"/>
  <c r="AQ289" i="26"/>
  <c r="AR289" i="26"/>
  <c r="AS289" i="26"/>
  <c r="AT289" i="26"/>
  <c r="AU289" i="26"/>
  <c r="AV289" i="26"/>
  <c r="AW289" i="26"/>
  <c r="AX289" i="26"/>
  <c r="AY289" i="26"/>
  <c r="B290" i="26"/>
  <c r="C290" i="26"/>
  <c r="D290" i="26"/>
  <c r="E290" i="26"/>
  <c r="F290" i="26"/>
  <c r="M290" i="26" s="1"/>
  <c r="O290" i="26" s="1"/>
  <c r="G290" i="26"/>
  <c r="H290" i="26"/>
  <c r="I290" i="26"/>
  <c r="J290" i="26"/>
  <c r="K290" i="26"/>
  <c r="L290" i="26"/>
  <c r="N290" i="26"/>
  <c r="AO290" i="26"/>
  <c r="AP290" i="26"/>
  <c r="AQ290" i="26"/>
  <c r="AR290" i="26"/>
  <c r="AS290" i="26"/>
  <c r="AT290" i="26"/>
  <c r="AU290" i="26"/>
  <c r="AV290" i="26"/>
  <c r="AW290" i="26"/>
  <c r="AX290" i="26"/>
  <c r="AY290" i="26"/>
  <c r="B291" i="26"/>
  <c r="M291" i="26" s="1"/>
  <c r="C291" i="26"/>
  <c r="D291" i="26"/>
  <c r="E291" i="26"/>
  <c r="F291" i="26"/>
  <c r="G291" i="26"/>
  <c r="H291" i="26"/>
  <c r="I291" i="26"/>
  <c r="J291" i="26"/>
  <c r="K291" i="26"/>
  <c r="L291" i="26"/>
  <c r="AO291" i="26"/>
  <c r="AP291" i="26"/>
  <c r="AQ291" i="26"/>
  <c r="AR291" i="26"/>
  <c r="AS291" i="26"/>
  <c r="AT291" i="26"/>
  <c r="AU291" i="26"/>
  <c r="AV291" i="26"/>
  <c r="AW291" i="26"/>
  <c r="AX291" i="26"/>
  <c r="AY291" i="26"/>
  <c r="B292" i="26"/>
  <c r="M292" i="26" s="1"/>
  <c r="C292" i="26"/>
  <c r="D292" i="26"/>
  <c r="E292" i="26"/>
  <c r="F292" i="26"/>
  <c r="G292" i="26"/>
  <c r="H292" i="26"/>
  <c r="I292" i="26"/>
  <c r="J292" i="26"/>
  <c r="K292" i="26"/>
  <c r="L292" i="26"/>
  <c r="AO292" i="26"/>
  <c r="AP292" i="26"/>
  <c r="AQ292" i="26"/>
  <c r="AR292" i="26"/>
  <c r="AS292" i="26"/>
  <c r="AT292" i="26"/>
  <c r="AU292" i="26"/>
  <c r="AV292" i="26"/>
  <c r="AW292" i="26"/>
  <c r="AX292" i="26"/>
  <c r="AY292" i="26"/>
  <c r="B293" i="26"/>
  <c r="M293" i="26" s="1"/>
  <c r="C293" i="26"/>
  <c r="D293" i="26"/>
  <c r="E293" i="26"/>
  <c r="F293" i="26"/>
  <c r="G293" i="26"/>
  <c r="H293" i="26"/>
  <c r="I293" i="26"/>
  <c r="J293" i="26"/>
  <c r="K293" i="26"/>
  <c r="L293" i="26"/>
  <c r="AO293" i="26"/>
  <c r="AP293" i="26"/>
  <c r="AQ293" i="26"/>
  <c r="AR293" i="26"/>
  <c r="AS293" i="26"/>
  <c r="AT293" i="26"/>
  <c r="AU293" i="26"/>
  <c r="AV293" i="26"/>
  <c r="AW293" i="26"/>
  <c r="AX293" i="26"/>
  <c r="AY293" i="26"/>
  <c r="B294" i="26"/>
  <c r="N294" i="26" s="1"/>
  <c r="C294" i="26"/>
  <c r="D294" i="26"/>
  <c r="E294" i="26"/>
  <c r="F294" i="26"/>
  <c r="G294" i="26"/>
  <c r="H294" i="26"/>
  <c r="I294" i="26"/>
  <c r="J294" i="26"/>
  <c r="K294" i="26"/>
  <c r="L294" i="26"/>
  <c r="M294" i="26"/>
  <c r="AO294" i="26"/>
  <c r="AP294" i="26"/>
  <c r="AQ294" i="26"/>
  <c r="AR294" i="26"/>
  <c r="AS294" i="26"/>
  <c r="AT294" i="26"/>
  <c r="AU294" i="26"/>
  <c r="AV294" i="26"/>
  <c r="AW294" i="26"/>
  <c r="AX294" i="26"/>
  <c r="AY294" i="26"/>
  <c r="B295" i="26"/>
  <c r="M295" i="26" s="1"/>
  <c r="O295" i="26" s="1"/>
  <c r="C295" i="26"/>
  <c r="D295" i="26"/>
  <c r="E295" i="26"/>
  <c r="F295" i="26"/>
  <c r="G295" i="26"/>
  <c r="H295" i="26"/>
  <c r="I295" i="26"/>
  <c r="J295" i="26"/>
  <c r="K295" i="26"/>
  <c r="L295" i="26"/>
  <c r="N295" i="26"/>
  <c r="AO295" i="26"/>
  <c r="AP295" i="26"/>
  <c r="AQ295" i="26"/>
  <c r="AR295" i="26"/>
  <c r="AS295" i="26"/>
  <c r="AT295" i="26"/>
  <c r="AU295" i="26"/>
  <c r="AV295" i="26"/>
  <c r="AW295" i="26"/>
  <c r="AX295" i="26"/>
  <c r="AY295" i="26"/>
  <c r="B296" i="26"/>
  <c r="C296" i="26"/>
  <c r="M296" i="26" s="1"/>
  <c r="D296" i="26"/>
  <c r="E296" i="26"/>
  <c r="F296" i="26"/>
  <c r="G296" i="26"/>
  <c r="H296" i="26"/>
  <c r="I296" i="26"/>
  <c r="J296" i="26"/>
  <c r="K296" i="26"/>
  <c r="L296" i="26"/>
  <c r="AO296" i="26"/>
  <c r="AP296" i="26"/>
  <c r="AQ296" i="26"/>
  <c r="AR296" i="26"/>
  <c r="AS296" i="26"/>
  <c r="AT296" i="26"/>
  <c r="AU296" i="26"/>
  <c r="AV296" i="26"/>
  <c r="AW296" i="26"/>
  <c r="AX296" i="26"/>
  <c r="AY296" i="26"/>
  <c r="B297" i="26"/>
  <c r="C297" i="26"/>
  <c r="D297" i="26"/>
  <c r="N297" i="26" s="1"/>
  <c r="E297" i="26"/>
  <c r="F297" i="26"/>
  <c r="G297" i="26"/>
  <c r="H297" i="26"/>
  <c r="M297" i="26" s="1"/>
  <c r="O297" i="26" s="1"/>
  <c r="I297" i="26"/>
  <c r="J297" i="26"/>
  <c r="K297" i="26"/>
  <c r="L297" i="26"/>
  <c r="AO297" i="26"/>
  <c r="AP297" i="26"/>
  <c r="AQ297" i="26"/>
  <c r="AR297" i="26"/>
  <c r="AS297" i="26"/>
  <c r="AT297" i="26"/>
  <c r="AU297" i="26"/>
  <c r="AV297" i="26"/>
  <c r="AW297" i="26"/>
  <c r="AX297" i="26"/>
  <c r="AY297" i="26"/>
  <c r="B298" i="26"/>
  <c r="C298" i="26"/>
  <c r="D298" i="26"/>
  <c r="E298" i="26"/>
  <c r="F298" i="26"/>
  <c r="M298" i="26" s="1"/>
  <c r="G298" i="26"/>
  <c r="H298" i="26"/>
  <c r="I298" i="26"/>
  <c r="N298" i="26" s="1"/>
  <c r="J298" i="26"/>
  <c r="K298" i="26"/>
  <c r="L298" i="26"/>
  <c r="AO298" i="26"/>
  <c r="AP298" i="26"/>
  <c r="AQ298" i="26"/>
  <c r="AR298" i="26"/>
  <c r="AS298" i="26"/>
  <c r="AT298" i="26"/>
  <c r="AU298" i="26"/>
  <c r="AV298" i="26"/>
  <c r="AW298" i="26"/>
  <c r="AX298" i="26"/>
  <c r="AY298" i="26"/>
  <c r="B299" i="26"/>
  <c r="M299" i="26" s="1"/>
  <c r="C299" i="26"/>
  <c r="D299" i="26"/>
  <c r="E299" i="26"/>
  <c r="F299" i="26"/>
  <c r="G299" i="26"/>
  <c r="H299" i="26"/>
  <c r="I299" i="26"/>
  <c r="J299" i="26"/>
  <c r="K299" i="26"/>
  <c r="L299" i="26"/>
  <c r="AO299" i="26"/>
  <c r="AP299" i="26"/>
  <c r="AQ299" i="26"/>
  <c r="AR299" i="26"/>
  <c r="AS299" i="26"/>
  <c r="AT299" i="26"/>
  <c r="AU299" i="26"/>
  <c r="AV299" i="26"/>
  <c r="AW299" i="26"/>
  <c r="AX299" i="26"/>
  <c r="AY299" i="26"/>
  <c r="B300" i="26"/>
  <c r="M300" i="26" s="1"/>
  <c r="C300" i="26"/>
  <c r="D300" i="26"/>
  <c r="E300" i="26"/>
  <c r="F300" i="26"/>
  <c r="G300" i="26"/>
  <c r="H300" i="26"/>
  <c r="I300" i="26"/>
  <c r="J300" i="26"/>
  <c r="K300" i="26"/>
  <c r="L300" i="26"/>
  <c r="AO300" i="26"/>
  <c r="AP300" i="26"/>
  <c r="AQ300" i="26"/>
  <c r="AR300" i="26"/>
  <c r="AS300" i="26"/>
  <c r="AT300" i="26"/>
  <c r="AU300" i="26"/>
  <c r="AV300" i="26"/>
  <c r="AW300" i="26"/>
  <c r="AX300" i="26"/>
  <c r="AY300" i="26"/>
  <c r="B301" i="26"/>
  <c r="M301" i="26" s="1"/>
  <c r="C301" i="26"/>
  <c r="D301" i="26"/>
  <c r="E301" i="26"/>
  <c r="F301" i="26"/>
  <c r="G301" i="26"/>
  <c r="H301" i="26"/>
  <c r="I301" i="26"/>
  <c r="J301" i="26"/>
  <c r="K301" i="26"/>
  <c r="L301" i="26"/>
  <c r="AO301" i="26"/>
  <c r="AP301" i="26"/>
  <c r="AQ301" i="26"/>
  <c r="AR301" i="26"/>
  <c r="AS301" i="26"/>
  <c r="AT301" i="26"/>
  <c r="AU301" i="26"/>
  <c r="AV301" i="26"/>
  <c r="AW301" i="26"/>
  <c r="AX301" i="26"/>
  <c r="AY301" i="26"/>
  <c r="B302" i="26"/>
  <c r="N302" i="26" s="1"/>
  <c r="C302" i="26"/>
  <c r="D302" i="26"/>
  <c r="E302" i="26"/>
  <c r="F302" i="26"/>
  <c r="G302" i="26"/>
  <c r="H302" i="26"/>
  <c r="I302" i="26"/>
  <c r="J302" i="26"/>
  <c r="K302" i="26"/>
  <c r="L302" i="26"/>
  <c r="M302" i="26"/>
  <c r="AO302" i="26"/>
  <c r="AP302" i="26"/>
  <c r="AQ302" i="26"/>
  <c r="AR302" i="26"/>
  <c r="AS302" i="26"/>
  <c r="AT302" i="26"/>
  <c r="AU302" i="26"/>
  <c r="AV302" i="26"/>
  <c r="AW302" i="26"/>
  <c r="AX302" i="26"/>
  <c r="AY302" i="26"/>
  <c r="B303" i="26"/>
  <c r="C303" i="26"/>
  <c r="M303" i="26" s="1"/>
  <c r="O303" i="26" s="1"/>
  <c r="D303" i="26"/>
  <c r="E303" i="26"/>
  <c r="F303" i="26"/>
  <c r="G303" i="26"/>
  <c r="H303" i="26"/>
  <c r="I303" i="26"/>
  <c r="J303" i="26"/>
  <c r="K303" i="26"/>
  <c r="L303" i="26"/>
  <c r="N303" i="26"/>
  <c r="AO303" i="26"/>
  <c r="AP303" i="26"/>
  <c r="AQ303" i="26"/>
  <c r="AR303" i="26"/>
  <c r="AS303" i="26"/>
  <c r="AT303" i="26"/>
  <c r="AU303" i="26"/>
  <c r="AV303" i="26"/>
  <c r="AW303" i="26"/>
  <c r="AX303" i="26"/>
  <c r="AY303" i="26"/>
  <c r="B304" i="26"/>
  <c r="C304" i="26"/>
  <c r="D304" i="26"/>
  <c r="M304" i="26" s="1"/>
  <c r="E304" i="26"/>
  <c r="F304" i="26"/>
  <c r="G304" i="26"/>
  <c r="H304" i="26"/>
  <c r="I304" i="26"/>
  <c r="J304" i="26"/>
  <c r="K304" i="26"/>
  <c r="L304" i="26"/>
  <c r="AO304" i="26"/>
  <c r="AP304" i="26"/>
  <c r="AQ304" i="26"/>
  <c r="AR304" i="26"/>
  <c r="AS304" i="26"/>
  <c r="AT304" i="26"/>
  <c r="AU304" i="26"/>
  <c r="AV304" i="26"/>
  <c r="AW304" i="26"/>
  <c r="AX304" i="26"/>
  <c r="AY304" i="26"/>
  <c r="B305" i="26"/>
  <c r="C305" i="26"/>
  <c r="D305" i="26"/>
  <c r="E305" i="26"/>
  <c r="N305" i="26" s="1"/>
  <c r="F305" i="26"/>
  <c r="G305" i="26"/>
  <c r="H305" i="26"/>
  <c r="M305" i="26" s="1"/>
  <c r="O305" i="26" s="1"/>
  <c r="I305" i="26"/>
  <c r="J305" i="26"/>
  <c r="K305" i="26"/>
  <c r="L305" i="26"/>
  <c r="AO305" i="26"/>
  <c r="AP305" i="26"/>
  <c r="AQ305" i="26"/>
  <c r="AR305" i="26"/>
  <c r="AS305" i="26"/>
  <c r="AT305" i="26"/>
  <c r="AU305" i="26"/>
  <c r="AV305" i="26"/>
  <c r="AW305" i="26"/>
  <c r="AX305" i="26"/>
  <c r="AY305" i="26"/>
  <c r="B306" i="26"/>
  <c r="N306" i="26" s="1"/>
  <c r="C306" i="26"/>
  <c r="D306" i="26"/>
  <c r="E306" i="26"/>
  <c r="F306" i="26"/>
  <c r="G306" i="26"/>
  <c r="H306" i="26"/>
  <c r="I306" i="26"/>
  <c r="J306" i="26"/>
  <c r="K306" i="26"/>
  <c r="L306" i="26"/>
  <c r="AO306" i="26"/>
  <c r="AP306" i="26"/>
  <c r="AQ306" i="26"/>
  <c r="AR306" i="26"/>
  <c r="AS306" i="26"/>
  <c r="AT306" i="26"/>
  <c r="AU306" i="26"/>
  <c r="AV306" i="26"/>
  <c r="AW306" i="26"/>
  <c r="AX306" i="26"/>
  <c r="AY306" i="26"/>
  <c r="B307" i="26"/>
  <c r="C307" i="26"/>
  <c r="D307" i="26"/>
  <c r="E307" i="26"/>
  <c r="F307" i="26"/>
  <c r="G307" i="26"/>
  <c r="H307" i="26"/>
  <c r="I307" i="26"/>
  <c r="J307" i="26"/>
  <c r="K307" i="26"/>
  <c r="L307" i="26"/>
  <c r="AO307" i="26"/>
  <c r="AP307" i="26"/>
  <c r="AQ307" i="26"/>
  <c r="AR307" i="26"/>
  <c r="AS307" i="26"/>
  <c r="AT307" i="26"/>
  <c r="AU307" i="26"/>
  <c r="AV307" i="26"/>
  <c r="AW307" i="26"/>
  <c r="AX307" i="26"/>
  <c r="AY307" i="26"/>
  <c r="B308" i="26"/>
  <c r="M308" i="26" s="1"/>
  <c r="C308" i="26"/>
  <c r="D308" i="26"/>
  <c r="E308" i="26"/>
  <c r="F308" i="26"/>
  <c r="G308" i="26"/>
  <c r="H308" i="26"/>
  <c r="I308" i="26"/>
  <c r="J308" i="26"/>
  <c r="K308" i="26"/>
  <c r="L308" i="26"/>
  <c r="AO308" i="26"/>
  <c r="AP308" i="26"/>
  <c r="AQ308" i="26"/>
  <c r="AR308" i="26"/>
  <c r="AS308" i="26"/>
  <c r="AT308" i="26"/>
  <c r="AU308" i="26"/>
  <c r="AV308" i="26"/>
  <c r="AW308" i="26"/>
  <c r="AX308" i="26"/>
  <c r="AY308" i="26"/>
  <c r="B309" i="26"/>
  <c r="C309" i="26"/>
  <c r="D309" i="26"/>
  <c r="E309" i="26"/>
  <c r="F309" i="26"/>
  <c r="G309" i="26"/>
  <c r="H309" i="26"/>
  <c r="I309" i="26"/>
  <c r="J309" i="26"/>
  <c r="K309" i="26"/>
  <c r="L309" i="26"/>
  <c r="AO309" i="26"/>
  <c r="AP309" i="26"/>
  <c r="AQ309" i="26"/>
  <c r="AR309" i="26"/>
  <c r="AS309" i="26"/>
  <c r="AT309" i="26"/>
  <c r="AU309" i="26"/>
  <c r="AV309" i="26"/>
  <c r="AW309" i="26"/>
  <c r="AX309" i="26"/>
  <c r="AY309" i="26"/>
  <c r="B310" i="26"/>
  <c r="C310" i="26"/>
  <c r="D310" i="26"/>
  <c r="E310" i="26"/>
  <c r="N310" i="26" s="1"/>
  <c r="F310" i="26"/>
  <c r="G310" i="26"/>
  <c r="H310" i="26"/>
  <c r="I310" i="26"/>
  <c r="J310" i="26"/>
  <c r="K310" i="26"/>
  <c r="L310" i="26"/>
  <c r="M310" i="26"/>
  <c r="O310" i="26" s="1"/>
  <c r="AO310" i="26"/>
  <c r="AP310" i="26"/>
  <c r="AQ310" i="26"/>
  <c r="AR310" i="26"/>
  <c r="AS310" i="26"/>
  <c r="AT310" i="26"/>
  <c r="AU310" i="26"/>
  <c r="AV310" i="26"/>
  <c r="AW310" i="26"/>
  <c r="AX310" i="26"/>
  <c r="AY310" i="26"/>
  <c r="B311" i="26"/>
  <c r="C311" i="26"/>
  <c r="D311" i="26"/>
  <c r="E311" i="26"/>
  <c r="F311" i="26"/>
  <c r="G311" i="26"/>
  <c r="H311" i="26"/>
  <c r="I311" i="26"/>
  <c r="J311" i="26"/>
  <c r="K311" i="26"/>
  <c r="L311" i="26"/>
  <c r="AO311" i="26"/>
  <c r="AP311" i="26"/>
  <c r="AQ311" i="26"/>
  <c r="AR311" i="26"/>
  <c r="AS311" i="26"/>
  <c r="AT311" i="26"/>
  <c r="AU311" i="26"/>
  <c r="AV311" i="26"/>
  <c r="AW311" i="26"/>
  <c r="AX311" i="26"/>
  <c r="AY311" i="26"/>
  <c r="B312" i="26"/>
  <c r="C312" i="26"/>
  <c r="D312" i="26"/>
  <c r="E312" i="26"/>
  <c r="F312" i="26"/>
  <c r="G312" i="26"/>
  <c r="H312" i="26"/>
  <c r="I312" i="26"/>
  <c r="J312" i="26"/>
  <c r="K312" i="26"/>
  <c r="L312" i="26"/>
  <c r="AO312" i="26"/>
  <c r="AP312" i="26"/>
  <c r="AQ312" i="26"/>
  <c r="AR312" i="26"/>
  <c r="AS312" i="26"/>
  <c r="AT312" i="26"/>
  <c r="AU312" i="26"/>
  <c r="AV312" i="26"/>
  <c r="AW312" i="26"/>
  <c r="AX312" i="26"/>
  <c r="AY312" i="26"/>
  <c r="B313" i="26"/>
  <c r="C313" i="26"/>
  <c r="D313" i="26"/>
  <c r="E313" i="26"/>
  <c r="F313" i="26"/>
  <c r="G313" i="26"/>
  <c r="M313" i="26" s="1"/>
  <c r="H313" i="26"/>
  <c r="I313" i="26"/>
  <c r="J313" i="26"/>
  <c r="K313" i="26"/>
  <c r="L313" i="26"/>
  <c r="AO313" i="26"/>
  <c r="AP313" i="26"/>
  <c r="AQ313" i="26"/>
  <c r="AR313" i="26"/>
  <c r="AS313" i="26"/>
  <c r="AT313" i="26"/>
  <c r="AU313" i="26"/>
  <c r="AV313" i="26"/>
  <c r="AW313" i="26"/>
  <c r="AX313" i="26"/>
  <c r="AY313" i="26"/>
  <c r="B314" i="26"/>
  <c r="C314" i="26"/>
  <c r="D314" i="26"/>
  <c r="E314" i="26"/>
  <c r="F314" i="26"/>
  <c r="G314" i="26"/>
  <c r="H314" i="26"/>
  <c r="I314" i="26"/>
  <c r="J314" i="26"/>
  <c r="K314" i="26"/>
  <c r="L314" i="26"/>
  <c r="AO314" i="26"/>
  <c r="AP314" i="26"/>
  <c r="AQ314" i="26"/>
  <c r="AR314" i="26"/>
  <c r="AS314" i="26"/>
  <c r="AT314" i="26"/>
  <c r="AU314" i="26"/>
  <c r="AV314" i="26"/>
  <c r="AW314" i="26"/>
  <c r="AX314" i="26"/>
  <c r="AY314" i="26"/>
  <c r="B315" i="26"/>
  <c r="C315" i="26"/>
  <c r="D315" i="26"/>
  <c r="E315" i="26"/>
  <c r="F315" i="26"/>
  <c r="G315" i="26"/>
  <c r="H315" i="26"/>
  <c r="I315" i="26"/>
  <c r="J315" i="26"/>
  <c r="K315" i="26"/>
  <c r="L315" i="26"/>
  <c r="AO315" i="26"/>
  <c r="AP315" i="26"/>
  <c r="AQ315" i="26"/>
  <c r="AR315" i="26"/>
  <c r="AS315" i="26"/>
  <c r="AT315" i="26"/>
  <c r="AU315" i="26"/>
  <c r="AV315" i="26"/>
  <c r="AW315" i="26"/>
  <c r="AX315" i="26"/>
  <c r="AY315" i="26"/>
  <c r="B316" i="26"/>
  <c r="C316" i="26"/>
  <c r="D316" i="26"/>
  <c r="E316" i="26"/>
  <c r="F316" i="26"/>
  <c r="G316" i="26"/>
  <c r="H316" i="26"/>
  <c r="I316" i="26"/>
  <c r="J316" i="26"/>
  <c r="K316" i="26"/>
  <c r="L316" i="26"/>
  <c r="AO316" i="26"/>
  <c r="AP316" i="26"/>
  <c r="AQ316" i="26"/>
  <c r="AR316" i="26"/>
  <c r="AS316" i="26"/>
  <c r="AT316" i="26"/>
  <c r="AU316" i="26"/>
  <c r="AV316" i="26"/>
  <c r="AW316" i="26"/>
  <c r="AX316" i="26"/>
  <c r="AY316" i="26"/>
  <c r="B317" i="26"/>
  <c r="C317" i="26"/>
  <c r="D317" i="26"/>
  <c r="E317" i="26"/>
  <c r="F317" i="26"/>
  <c r="G317" i="26"/>
  <c r="H317" i="26"/>
  <c r="I317" i="26"/>
  <c r="J317" i="26"/>
  <c r="K317" i="26"/>
  <c r="L317" i="26"/>
  <c r="M317" i="26"/>
  <c r="AO317" i="26"/>
  <c r="AP317" i="26"/>
  <c r="AQ317" i="26"/>
  <c r="AR317" i="26"/>
  <c r="AS317" i="26"/>
  <c r="AT317" i="26"/>
  <c r="AU317" i="26"/>
  <c r="AV317" i="26"/>
  <c r="AW317" i="26"/>
  <c r="AX317" i="26"/>
  <c r="AY317" i="26"/>
  <c r="B318" i="26"/>
  <c r="C318" i="26"/>
  <c r="M318" i="26" s="1"/>
  <c r="D318" i="26"/>
  <c r="E318" i="26"/>
  <c r="F318" i="26"/>
  <c r="G318" i="26"/>
  <c r="H318" i="26"/>
  <c r="I318" i="26"/>
  <c r="J318" i="26"/>
  <c r="K318" i="26"/>
  <c r="L318" i="26"/>
  <c r="AO318" i="26"/>
  <c r="AP318" i="26"/>
  <c r="AQ318" i="26"/>
  <c r="AR318" i="26"/>
  <c r="AS318" i="26"/>
  <c r="AT318" i="26"/>
  <c r="AU318" i="26"/>
  <c r="AV318" i="26"/>
  <c r="AW318" i="26"/>
  <c r="AX318" i="26"/>
  <c r="AY318" i="26"/>
  <c r="B319" i="26"/>
  <c r="C319" i="26"/>
  <c r="D319" i="26"/>
  <c r="M319" i="26" s="1"/>
  <c r="E319" i="26"/>
  <c r="F319" i="26"/>
  <c r="G319" i="26"/>
  <c r="N319" i="26" s="1"/>
  <c r="H319" i="26"/>
  <c r="I319" i="26"/>
  <c r="J319" i="26"/>
  <c r="K319" i="26"/>
  <c r="L319" i="26"/>
  <c r="AO319" i="26"/>
  <c r="AP319" i="26"/>
  <c r="AQ319" i="26"/>
  <c r="AR319" i="26"/>
  <c r="AS319" i="26"/>
  <c r="AT319" i="26"/>
  <c r="AU319" i="26"/>
  <c r="AV319" i="26"/>
  <c r="AW319" i="26"/>
  <c r="AX319" i="26"/>
  <c r="AY319" i="26"/>
  <c r="B320" i="26"/>
  <c r="C320" i="26"/>
  <c r="D320" i="26"/>
  <c r="E320" i="26"/>
  <c r="F320" i="26"/>
  <c r="M320" i="26" s="1"/>
  <c r="O320" i="26" s="1"/>
  <c r="G320" i="26"/>
  <c r="H320" i="26"/>
  <c r="I320" i="26"/>
  <c r="J320" i="26"/>
  <c r="K320" i="26"/>
  <c r="L320" i="26"/>
  <c r="N320" i="26"/>
  <c r="AO320" i="26"/>
  <c r="AP320" i="26"/>
  <c r="AQ320" i="26"/>
  <c r="AR320" i="26"/>
  <c r="AS320" i="26"/>
  <c r="AT320" i="26"/>
  <c r="AU320" i="26"/>
  <c r="AV320" i="26"/>
  <c r="AW320" i="26"/>
  <c r="AX320" i="26"/>
  <c r="AY320" i="26"/>
  <c r="B321" i="26"/>
  <c r="C321" i="26"/>
  <c r="D321" i="26"/>
  <c r="E321" i="26"/>
  <c r="F321" i="26"/>
  <c r="M321" i="26" s="1"/>
  <c r="G321" i="26"/>
  <c r="N321" i="26" s="1"/>
  <c r="H321" i="26"/>
  <c r="I321" i="26"/>
  <c r="J321" i="26"/>
  <c r="K321" i="26"/>
  <c r="L321" i="26"/>
  <c r="AO321" i="26"/>
  <c r="AP321" i="26"/>
  <c r="AQ321" i="26"/>
  <c r="AR321" i="26"/>
  <c r="AS321" i="26"/>
  <c r="AT321" i="26"/>
  <c r="AU321" i="26"/>
  <c r="AV321" i="26"/>
  <c r="AW321" i="26"/>
  <c r="AX321" i="26"/>
  <c r="AY321" i="26"/>
  <c r="B322" i="26"/>
  <c r="C322" i="26"/>
  <c r="D322" i="26"/>
  <c r="E322" i="26"/>
  <c r="F322" i="26"/>
  <c r="G322" i="26"/>
  <c r="H322" i="26"/>
  <c r="I322" i="26"/>
  <c r="J322" i="26"/>
  <c r="K322" i="26"/>
  <c r="L322" i="26"/>
  <c r="AO322" i="26"/>
  <c r="AP322" i="26"/>
  <c r="AQ322" i="26"/>
  <c r="AR322" i="26"/>
  <c r="AS322" i="26"/>
  <c r="AT322" i="26"/>
  <c r="AU322" i="26"/>
  <c r="AV322" i="26"/>
  <c r="AW322" i="26"/>
  <c r="AX322" i="26"/>
  <c r="AY322" i="26"/>
  <c r="B323" i="26"/>
  <c r="C323" i="26"/>
  <c r="D323" i="26"/>
  <c r="E323" i="26"/>
  <c r="F323" i="26"/>
  <c r="G323" i="26"/>
  <c r="H323" i="26"/>
  <c r="I323" i="26"/>
  <c r="J323" i="26"/>
  <c r="K323" i="26"/>
  <c r="L323" i="26"/>
  <c r="AO323" i="26"/>
  <c r="AP323" i="26"/>
  <c r="AQ323" i="26"/>
  <c r="AR323" i="26"/>
  <c r="AS323" i="26"/>
  <c r="AT323" i="26"/>
  <c r="AU323" i="26"/>
  <c r="AV323" i="26"/>
  <c r="AW323" i="26"/>
  <c r="AX323" i="26"/>
  <c r="AY323" i="26"/>
  <c r="B324" i="26"/>
  <c r="C324" i="26"/>
  <c r="D324" i="26"/>
  <c r="E324" i="26"/>
  <c r="F324" i="26"/>
  <c r="M324" i="26" s="1"/>
  <c r="O324" i="26" s="1"/>
  <c r="G324" i="26"/>
  <c r="H324" i="26"/>
  <c r="I324" i="26"/>
  <c r="J324" i="26"/>
  <c r="K324" i="26"/>
  <c r="L324" i="26"/>
  <c r="N324" i="26"/>
  <c r="AO324" i="26"/>
  <c r="AP324" i="26"/>
  <c r="AQ324" i="26"/>
  <c r="AR324" i="26"/>
  <c r="AS324" i="26"/>
  <c r="AT324" i="26"/>
  <c r="AU324" i="26"/>
  <c r="AV324" i="26"/>
  <c r="AW324" i="26"/>
  <c r="AX324" i="26"/>
  <c r="AY324" i="26"/>
  <c r="B325" i="26"/>
  <c r="N325" i="26" s="1"/>
  <c r="C325" i="26"/>
  <c r="D325" i="26"/>
  <c r="E325" i="26"/>
  <c r="F325" i="26"/>
  <c r="G325" i="26"/>
  <c r="H325" i="26"/>
  <c r="M325" i="26" s="1"/>
  <c r="I325" i="26"/>
  <c r="J325" i="26"/>
  <c r="K325" i="26"/>
  <c r="L325" i="26"/>
  <c r="AO325" i="26"/>
  <c r="AP325" i="26"/>
  <c r="AQ325" i="26"/>
  <c r="AR325" i="26"/>
  <c r="AS325" i="26"/>
  <c r="AT325" i="26"/>
  <c r="AU325" i="26"/>
  <c r="AV325" i="26"/>
  <c r="AW325" i="26"/>
  <c r="AX325" i="26"/>
  <c r="AY325" i="26"/>
  <c r="B326" i="26"/>
  <c r="M326" i="26" s="1"/>
  <c r="C326" i="26"/>
  <c r="D326" i="26"/>
  <c r="E326" i="26"/>
  <c r="F326" i="26"/>
  <c r="G326" i="26"/>
  <c r="H326" i="26"/>
  <c r="I326" i="26"/>
  <c r="J326" i="26"/>
  <c r="K326" i="26"/>
  <c r="L326" i="26"/>
  <c r="AO326" i="26"/>
  <c r="AP326" i="26"/>
  <c r="AQ326" i="26"/>
  <c r="AR326" i="26"/>
  <c r="AS326" i="26"/>
  <c r="AT326" i="26"/>
  <c r="AU326" i="26"/>
  <c r="AV326" i="26"/>
  <c r="AW326" i="26"/>
  <c r="AX326" i="26"/>
  <c r="AY326" i="26"/>
  <c r="B327" i="26"/>
  <c r="M327" i="26" s="1"/>
  <c r="C327" i="26"/>
  <c r="D327" i="26"/>
  <c r="E327" i="26"/>
  <c r="F327" i="26"/>
  <c r="G327" i="26"/>
  <c r="H327" i="26"/>
  <c r="I327" i="26"/>
  <c r="J327" i="26"/>
  <c r="K327" i="26"/>
  <c r="L327" i="26"/>
  <c r="AO327" i="26"/>
  <c r="AP327" i="26"/>
  <c r="AQ327" i="26"/>
  <c r="AR327" i="26"/>
  <c r="AS327" i="26"/>
  <c r="AT327" i="26"/>
  <c r="AU327" i="26"/>
  <c r="AV327" i="26"/>
  <c r="AW327" i="26"/>
  <c r="AX327" i="26"/>
  <c r="AY327" i="26"/>
  <c r="B328" i="26"/>
  <c r="C328" i="26"/>
  <c r="M328" i="26" s="1"/>
  <c r="D328" i="26"/>
  <c r="E328" i="26"/>
  <c r="F328" i="26"/>
  <c r="G328" i="26"/>
  <c r="H328" i="26"/>
  <c r="I328" i="26"/>
  <c r="J328" i="26"/>
  <c r="K328" i="26"/>
  <c r="L328" i="26"/>
  <c r="AO328" i="26"/>
  <c r="AP328" i="26"/>
  <c r="AQ328" i="26"/>
  <c r="AR328" i="26"/>
  <c r="AS328" i="26"/>
  <c r="AT328" i="26"/>
  <c r="AU328" i="26"/>
  <c r="AV328" i="26"/>
  <c r="AW328" i="26"/>
  <c r="AX328" i="26"/>
  <c r="AY328" i="26"/>
  <c r="B329" i="26"/>
  <c r="C329" i="26"/>
  <c r="D329" i="26"/>
  <c r="N329" i="26" s="1"/>
  <c r="E329" i="26"/>
  <c r="F329" i="26"/>
  <c r="G329" i="26"/>
  <c r="H329" i="26"/>
  <c r="M329" i="26" s="1"/>
  <c r="O329" i="26" s="1"/>
  <c r="I329" i="26"/>
  <c r="J329" i="26"/>
  <c r="K329" i="26"/>
  <c r="L329" i="26"/>
  <c r="AO329" i="26"/>
  <c r="AP329" i="26"/>
  <c r="AQ329" i="26"/>
  <c r="AR329" i="26"/>
  <c r="AS329" i="26"/>
  <c r="AT329" i="26"/>
  <c r="AU329" i="26"/>
  <c r="AV329" i="26"/>
  <c r="AW329" i="26"/>
  <c r="AX329" i="26"/>
  <c r="AY329" i="26"/>
  <c r="B330" i="26"/>
  <c r="C330" i="26"/>
  <c r="D330" i="26"/>
  <c r="E330" i="26"/>
  <c r="F330" i="26"/>
  <c r="M330" i="26" s="1"/>
  <c r="G330" i="26"/>
  <c r="H330" i="26"/>
  <c r="I330" i="26"/>
  <c r="N330" i="26" s="1"/>
  <c r="J330" i="26"/>
  <c r="K330" i="26"/>
  <c r="L330" i="26"/>
  <c r="AO330" i="26"/>
  <c r="AP330" i="26"/>
  <c r="AQ330" i="26"/>
  <c r="AR330" i="26"/>
  <c r="AS330" i="26"/>
  <c r="AT330" i="26"/>
  <c r="AU330" i="26"/>
  <c r="AV330" i="26"/>
  <c r="AW330" i="26"/>
  <c r="AX330" i="26"/>
  <c r="AY330" i="26"/>
  <c r="B331" i="26"/>
  <c r="M331" i="26" s="1"/>
  <c r="C331" i="26"/>
  <c r="D331" i="26"/>
  <c r="E331" i="26"/>
  <c r="F331" i="26"/>
  <c r="G331" i="26"/>
  <c r="H331" i="26"/>
  <c r="I331" i="26"/>
  <c r="J331" i="26"/>
  <c r="K331" i="26"/>
  <c r="L331" i="26"/>
  <c r="AO331" i="26"/>
  <c r="AP331" i="26"/>
  <c r="AQ331" i="26"/>
  <c r="AR331" i="26"/>
  <c r="AS331" i="26"/>
  <c r="AT331" i="26"/>
  <c r="AU331" i="26"/>
  <c r="AV331" i="26"/>
  <c r="AW331" i="26"/>
  <c r="AX331" i="26"/>
  <c r="AY331" i="26"/>
  <c r="B332" i="26"/>
  <c r="M332" i="26" s="1"/>
  <c r="C332" i="26"/>
  <c r="D332" i="26"/>
  <c r="E332" i="26"/>
  <c r="F332" i="26"/>
  <c r="G332" i="26"/>
  <c r="H332" i="26"/>
  <c r="I332" i="26"/>
  <c r="J332" i="26"/>
  <c r="K332" i="26"/>
  <c r="L332" i="26"/>
  <c r="AO332" i="26"/>
  <c r="AP332" i="26"/>
  <c r="AQ332" i="26"/>
  <c r="AR332" i="26"/>
  <c r="AS332" i="26"/>
  <c r="AT332" i="26"/>
  <c r="AU332" i="26"/>
  <c r="AV332" i="26"/>
  <c r="AW332" i="26"/>
  <c r="AX332" i="26"/>
  <c r="AY332" i="26"/>
  <c r="B333" i="26"/>
  <c r="N333" i="26" s="1"/>
  <c r="C333" i="26"/>
  <c r="M333" i="26" s="1"/>
  <c r="D333" i="26"/>
  <c r="E333" i="26"/>
  <c r="F333" i="26"/>
  <c r="G333" i="26"/>
  <c r="H333" i="26"/>
  <c r="I333" i="26"/>
  <c r="J333" i="26"/>
  <c r="K333" i="26"/>
  <c r="L333" i="26"/>
  <c r="AO333" i="26"/>
  <c r="AP333" i="26"/>
  <c r="AQ333" i="26"/>
  <c r="AR333" i="26"/>
  <c r="AS333" i="26"/>
  <c r="AT333" i="26"/>
  <c r="AU333" i="26"/>
  <c r="AV333" i="26"/>
  <c r="AW333" i="26"/>
  <c r="AX333" i="26"/>
  <c r="AY333" i="26"/>
  <c r="B334" i="26"/>
  <c r="N334" i="26" s="1"/>
  <c r="C334" i="26"/>
  <c r="D334" i="26"/>
  <c r="E334" i="26"/>
  <c r="F334" i="26"/>
  <c r="G334" i="26"/>
  <c r="H334" i="26"/>
  <c r="I334" i="26"/>
  <c r="J334" i="26"/>
  <c r="K334" i="26"/>
  <c r="L334" i="26"/>
  <c r="M334" i="26"/>
  <c r="AO334" i="26"/>
  <c r="AP334" i="26"/>
  <c r="AQ334" i="26"/>
  <c r="AR334" i="26"/>
  <c r="AS334" i="26"/>
  <c r="AT334" i="26"/>
  <c r="AU334" i="26"/>
  <c r="AV334" i="26"/>
  <c r="AW334" i="26"/>
  <c r="AX334" i="26"/>
  <c r="AY334" i="26"/>
  <c r="B335" i="26"/>
  <c r="C335" i="26"/>
  <c r="M335" i="26" s="1"/>
  <c r="O335" i="26" s="1"/>
  <c r="D335" i="26"/>
  <c r="E335" i="26"/>
  <c r="F335" i="26"/>
  <c r="G335" i="26"/>
  <c r="H335" i="26"/>
  <c r="I335" i="26"/>
  <c r="J335" i="26"/>
  <c r="K335" i="26"/>
  <c r="L335" i="26"/>
  <c r="N335" i="26"/>
  <c r="AO335" i="26"/>
  <c r="AP335" i="26"/>
  <c r="AQ335" i="26"/>
  <c r="AR335" i="26"/>
  <c r="AS335" i="26"/>
  <c r="AT335" i="26"/>
  <c r="AU335" i="26"/>
  <c r="AV335" i="26"/>
  <c r="AW335" i="26"/>
  <c r="AX335" i="26"/>
  <c r="AY335" i="26"/>
  <c r="B336" i="26"/>
  <c r="M336" i="26" s="1"/>
  <c r="C336" i="26"/>
  <c r="D336" i="26"/>
  <c r="N336" i="26" s="1"/>
  <c r="E336" i="26"/>
  <c r="F336" i="26"/>
  <c r="G336" i="26"/>
  <c r="H336" i="26"/>
  <c r="I336" i="26"/>
  <c r="J336" i="26"/>
  <c r="K336" i="26"/>
  <c r="L336" i="26"/>
  <c r="AO336" i="26"/>
  <c r="AP336" i="26"/>
  <c r="AQ336" i="26"/>
  <c r="AR336" i="26"/>
  <c r="AS336" i="26"/>
  <c r="AT336" i="26"/>
  <c r="AU336" i="26"/>
  <c r="AV336" i="26"/>
  <c r="AW336" i="26"/>
  <c r="AX336" i="26"/>
  <c r="AY336" i="26"/>
  <c r="B337" i="26"/>
  <c r="N337" i="26" s="1"/>
  <c r="C337" i="26"/>
  <c r="D337" i="26"/>
  <c r="E337" i="26"/>
  <c r="F337" i="26"/>
  <c r="G337" i="26"/>
  <c r="H337" i="26"/>
  <c r="M337" i="26" s="1"/>
  <c r="I337" i="26"/>
  <c r="J337" i="26"/>
  <c r="K337" i="26"/>
  <c r="L337" i="26"/>
  <c r="AO337" i="26"/>
  <c r="AP337" i="26"/>
  <c r="AQ337" i="26"/>
  <c r="AR337" i="26"/>
  <c r="AS337" i="26"/>
  <c r="AT337" i="26"/>
  <c r="AU337" i="26"/>
  <c r="AV337" i="26"/>
  <c r="AW337" i="26"/>
  <c r="AX337" i="26"/>
  <c r="AY337" i="26"/>
  <c r="B338" i="26"/>
  <c r="C338" i="26"/>
  <c r="D338" i="26"/>
  <c r="E338" i="26"/>
  <c r="F338" i="26"/>
  <c r="M338" i="26" s="1"/>
  <c r="O338" i="26" s="1"/>
  <c r="G338" i="26"/>
  <c r="H338" i="26"/>
  <c r="I338" i="26"/>
  <c r="N338" i="26" s="1"/>
  <c r="J338" i="26"/>
  <c r="K338" i="26"/>
  <c r="L338" i="26"/>
  <c r="AO338" i="26"/>
  <c r="AP338" i="26"/>
  <c r="AQ338" i="26"/>
  <c r="AR338" i="26"/>
  <c r="AS338" i="26"/>
  <c r="AT338" i="26"/>
  <c r="AU338" i="26"/>
  <c r="AV338" i="26"/>
  <c r="AW338" i="26"/>
  <c r="AX338" i="26"/>
  <c r="AY338" i="26"/>
  <c r="B339" i="26"/>
  <c r="M339" i="26" s="1"/>
  <c r="C339" i="26"/>
  <c r="D339" i="26"/>
  <c r="E339" i="26"/>
  <c r="F339" i="26"/>
  <c r="G339" i="26"/>
  <c r="H339" i="26"/>
  <c r="I339" i="26"/>
  <c r="J339" i="26"/>
  <c r="K339" i="26"/>
  <c r="L339" i="26"/>
  <c r="AO339" i="26"/>
  <c r="AP339" i="26"/>
  <c r="AQ339" i="26"/>
  <c r="AR339" i="26"/>
  <c r="AS339" i="26"/>
  <c r="AT339" i="26"/>
  <c r="AU339" i="26"/>
  <c r="AV339" i="26"/>
  <c r="AW339" i="26"/>
  <c r="AX339" i="26"/>
  <c r="AY339" i="26"/>
  <c r="B340" i="26"/>
  <c r="M340" i="26" s="1"/>
  <c r="C340" i="26"/>
  <c r="D340" i="26"/>
  <c r="E340" i="26"/>
  <c r="F340" i="26"/>
  <c r="G340" i="26"/>
  <c r="H340" i="26"/>
  <c r="I340" i="26"/>
  <c r="J340" i="26"/>
  <c r="K340" i="26"/>
  <c r="L340" i="26"/>
  <c r="AO340" i="26"/>
  <c r="AP340" i="26"/>
  <c r="AQ340" i="26"/>
  <c r="AR340" i="26"/>
  <c r="AS340" i="26"/>
  <c r="AT340" i="26"/>
  <c r="AU340" i="26"/>
  <c r="AV340" i="26"/>
  <c r="AW340" i="26"/>
  <c r="AX340" i="26"/>
  <c r="AY340" i="26"/>
  <c r="B341" i="26"/>
  <c r="C341" i="26"/>
  <c r="N341" i="26" s="1"/>
  <c r="D341" i="26"/>
  <c r="E341" i="26"/>
  <c r="F341" i="26"/>
  <c r="G341" i="26"/>
  <c r="H341" i="26"/>
  <c r="I341" i="26"/>
  <c r="J341" i="26"/>
  <c r="K341" i="26"/>
  <c r="L341" i="26"/>
  <c r="AO341" i="26"/>
  <c r="AP341" i="26"/>
  <c r="AQ341" i="26"/>
  <c r="AR341" i="26"/>
  <c r="AS341" i="26"/>
  <c r="AT341" i="26"/>
  <c r="AU341" i="26"/>
  <c r="AV341" i="26"/>
  <c r="AW341" i="26"/>
  <c r="AX341" i="26"/>
  <c r="AY341" i="26"/>
  <c r="B342" i="26"/>
  <c r="N342" i="26" s="1"/>
  <c r="C342" i="26"/>
  <c r="D342" i="26"/>
  <c r="M342" i="26" s="1"/>
  <c r="E342" i="26"/>
  <c r="F342" i="26"/>
  <c r="G342" i="26"/>
  <c r="H342" i="26"/>
  <c r="I342" i="26"/>
  <c r="J342" i="26"/>
  <c r="K342" i="26"/>
  <c r="L342" i="26"/>
  <c r="AO342" i="26"/>
  <c r="AP342" i="26"/>
  <c r="AQ342" i="26"/>
  <c r="AR342" i="26"/>
  <c r="AS342" i="26"/>
  <c r="AT342" i="26"/>
  <c r="AU342" i="26"/>
  <c r="AV342" i="26"/>
  <c r="AW342" i="26"/>
  <c r="AX342" i="26"/>
  <c r="AY342" i="26"/>
  <c r="B343" i="26"/>
  <c r="C343" i="26"/>
  <c r="D343" i="26"/>
  <c r="E343" i="26"/>
  <c r="N343" i="26" s="1"/>
  <c r="F343" i="26"/>
  <c r="G343" i="26"/>
  <c r="H343" i="26"/>
  <c r="I343" i="26"/>
  <c r="J343" i="26"/>
  <c r="K343" i="26"/>
  <c r="L343" i="26"/>
  <c r="M343" i="26"/>
  <c r="O343" i="26" s="1"/>
  <c r="AO343" i="26"/>
  <c r="AP343" i="26"/>
  <c r="AQ343" i="26"/>
  <c r="AR343" i="26"/>
  <c r="AS343" i="26"/>
  <c r="AT343" i="26"/>
  <c r="AU343" i="26"/>
  <c r="AV343" i="26"/>
  <c r="AW343" i="26"/>
  <c r="AX343" i="26"/>
  <c r="AY343" i="26"/>
  <c r="B344" i="26"/>
  <c r="M344" i="26" s="1"/>
  <c r="O344" i="26" s="1"/>
  <c r="C344" i="26"/>
  <c r="D344" i="26"/>
  <c r="E344" i="26"/>
  <c r="F344" i="26"/>
  <c r="G344" i="26"/>
  <c r="H344" i="26"/>
  <c r="I344" i="26"/>
  <c r="J344" i="26"/>
  <c r="K344" i="26"/>
  <c r="L344" i="26"/>
  <c r="N344" i="26"/>
  <c r="AO344" i="26"/>
  <c r="AP344" i="26"/>
  <c r="AQ344" i="26"/>
  <c r="AR344" i="26"/>
  <c r="AS344" i="26"/>
  <c r="AT344" i="26"/>
  <c r="AU344" i="26"/>
  <c r="AV344" i="26"/>
  <c r="AW344" i="26"/>
  <c r="AX344" i="26"/>
  <c r="AY344" i="26"/>
  <c r="B345" i="26"/>
  <c r="N345" i="26" s="1"/>
  <c r="C345" i="26"/>
  <c r="D345" i="26"/>
  <c r="E345" i="26"/>
  <c r="F345" i="26"/>
  <c r="G345" i="26"/>
  <c r="M345" i="26" s="1"/>
  <c r="H345" i="26"/>
  <c r="I345" i="26"/>
  <c r="J345" i="26"/>
  <c r="K345" i="26"/>
  <c r="L345" i="26"/>
  <c r="AO345" i="26"/>
  <c r="AP345" i="26"/>
  <c r="AQ345" i="26"/>
  <c r="AR345" i="26"/>
  <c r="AS345" i="26"/>
  <c r="AT345" i="26"/>
  <c r="AU345" i="26"/>
  <c r="AV345" i="26"/>
  <c r="AW345" i="26"/>
  <c r="AX345" i="26"/>
  <c r="AY345" i="26"/>
  <c r="B346" i="26"/>
  <c r="M346" i="26" s="1"/>
  <c r="C346" i="26"/>
  <c r="D346" i="26"/>
  <c r="E346" i="26"/>
  <c r="F346" i="26"/>
  <c r="G346" i="26"/>
  <c r="H346" i="26"/>
  <c r="N346" i="26" s="1"/>
  <c r="I346" i="26"/>
  <c r="J346" i="26"/>
  <c r="K346" i="26"/>
  <c r="L346" i="26"/>
  <c r="AO346" i="26"/>
  <c r="AP346" i="26"/>
  <c r="AQ346" i="26"/>
  <c r="AR346" i="26"/>
  <c r="AS346" i="26"/>
  <c r="AT346" i="26"/>
  <c r="AU346" i="26"/>
  <c r="AV346" i="26"/>
  <c r="AW346" i="26"/>
  <c r="AX346" i="26"/>
  <c r="AY346" i="26"/>
  <c r="B347" i="26"/>
  <c r="M347" i="26" s="1"/>
  <c r="C347" i="26"/>
  <c r="D347" i="26"/>
  <c r="E347" i="26"/>
  <c r="F347" i="26"/>
  <c r="G347" i="26"/>
  <c r="H347" i="26"/>
  <c r="I347" i="26"/>
  <c r="J347" i="26"/>
  <c r="K347" i="26"/>
  <c r="L347" i="26"/>
  <c r="AO347" i="26"/>
  <c r="AP347" i="26"/>
  <c r="AQ347" i="26"/>
  <c r="AR347" i="26"/>
  <c r="AS347" i="26"/>
  <c r="AT347" i="26"/>
  <c r="AU347" i="26"/>
  <c r="AV347" i="26"/>
  <c r="AW347" i="26"/>
  <c r="AX347" i="26"/>
  <c r="AY347" i="26"/>
  <c r="B348" i="26"/>
  <c r="M348" i="26" s="1"/>
  <c r="C348" i="26"/>
  <c r="D348" i="26"/>
  <c r="E348" i="26"/>
  <c r="F348" i="26"/>
  <c r="G348" i="26"/>
  <c r="H348" i="26"/>
  <c r="I348" i="26"/>
  <c r="J348" i="26"/>
  <c r="K348" i="26"/>
  <c r="L348" i="26"/>
  <c r="AO348" i="26"/>
  <c r="AP348" i="26"/>
  <c r="AQ348" i="26"/>
  <c r="AR348" i="26"/>
  <c r="AS348" i="26"/>
  <c r="AT348" i="26"/>
  <c r="AU348" i="26"/>
  <c r="AV348" i="26"/>
  <c r="AW348" i="26"/>
  <c r="AX348" i="26"/>
  <c r="AY348" i="26"/>
  <c r="B349" i="26"/>
  <c r="C349" i="26"/>
  <c r="N349" i="26" s="1"/>
  <c r="D349" i="26"/>
  <c r="E349" i="26"/>
  <c r="F349" i="26"/>
  <c r="G349" i="26"/>
  <c r="H349" i="26"/>
  <c r="I349" i="26"/>
  <c r="J349" i="26"/>
  <c r="K349" i="26"/>
  <c r="L349" i="26"/>
  <c r="AO349" i="26"/>
  <c r="AP349" i="26"/>
  <c r="AQ349" i="26"/>
  <c r="AR349" i="26"/>
  <c r="AS349" i="26"/>
  <c r="AT349" i="26"/>
  <c r="AU349" i="26"/>
  <c r="AV349" i="26"/>
  <c r="AW349" i="26"/>
  <c r="AX349" i="26"/>
  <c r="AY349" i="26"/>
  <c r="B350" i="26"/>
  <c r="N350" i="26" s="1"/>
  <c r="C350" i="26"/>
  <c r="D350" i="26"/>
  <c r="M350" i="26" s="1"/>
  <c r="O350" i="26" s="1"/>
  <c r="E350" i="26"/>
  <c r="F350" i="26"/>
  <c r="G350" i="26"/>
  <c r="H350" i="26"/>
  <c r="I350" i="26"/>
  <c r="J350" i="26"/>
  <c r="K350" i="26"/>
  <c r="L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B351" i="26"/>
  <c r="C351" i="26"/>
  <c r="D351" i="26"/>
  <c r="E351" i="26"/>
  <c r="N351" i="26" s="1"/>
  <c r="F351" i="26"/>
  <c r="G351" i="26"/>
  <c r="H351" i="26"/>
  <c r="I351" i="26"/>
  <c r="J351" i="26"/>
  <c r="K351" i="26"/>
  <c r="L351" i="26"/>
  <c r="M351" i="26"/>
  <c r="O351" i="26" s="1"/>
  <c r="AO351" i="26"/>
  <c r="AP351" i="26"/>
  <c r="AQ351" i="26"/>
  <c r="AR351" i="26"/>
  <c r="AS351" i="26"/>
  <c r="AT351" i="26"/>
  <c r="AU351" i="26"/>
  <c r="AV351" i="26"/>
  <c r="AW351" i="26"/>
  <c r="AX351" i="26"/>
  <c r="AY351" i="26"/>
  <c r="B352" i="26"/>
  <c r="M352" i="26" s="1"/>
  <c r="O352" i="26" s="1"/>
  <c r="C352" i="26"/>
  <c r="D352" i="26"/>
  <c r="E352" i="26"/>
  <c r="F352" i="26"/>
  <c r="G352" i="26"/>
  <c r="H352" i="26"/>
  <c r="I352" i="26"/>
  <c r="J352" i="26"/>
  <c r="K352" i="26"/>
  <c r="L352" i="26"/>
  <c r="N352" i="26"/>
  <c r="AO352" i="26"/>
  <c r="AP352" i="26"/>
  <c r="AQ352" i="26"/>
  <c r="AR352" i="26"/>
  <c r="AS352" i="26"/>
  <c r="AT352" i="26"/>
  <c r="AU352" i="26"/>
  <c r="AV352" i="26"/>
  <c r="AW352" i="26"/>
  <c r="AX352" i="26"/>
  <c r="AY352" i="26"/>
  <c r="B353" i="26"/>
  <c r="M353" i="26" s="1"/>
  <c r="C353" i="26"/>
  <c r="D353" i="26"/>
  <c r="E353" i="26"/>
  <c r="F353" i="26"/>
  <c r="G353" i="26"/>
  <c r="H353" i="26"/>
  <c r="I353" i="26"/>
  <c r="J353" i="26"/>
  <c r="K353" i="26"/>
  <c r="L353" i="26"/>
  <c r="AO353" i="26"/>
  <c r="AP353" i="26"/>
  <c r="AQ353" i="26"/>
  <c r="AR353" i="26"/>
  <c r="AS353" i="26"/>
  <c r="AT353" i="26"/>
  <c r="AU353" i="26"/>
  <c r="AV353" i="26"/>
  <c r="AW353" i="26"/>
  <c r="AX353" i="26"/>
  <c r="AY353" i="26"/>
  <c r="B354" i="26"/>
  <c r="M354" i="26" s="1"/>
  <c r="C354" i="26"/>
  <c r="D354" i="26"/>
  <c r="E354" i="26"/>
  <c r="F354" i="26"/>
  <c r="G354" i="26"/>
  <c r="H354" i="26"/>
  <c r="I354" i="26"/>
  <c r="J354" i="26"/>
  <c r="K354" i="26"/>
  <c r="L354" i="26"/>
  <c r="AO354" i="26"/>
  <c r="AP354" i="26"/>
  <c r="AQ354" i="26"/>
  <c r="AR354" i="26"/>
  <c r="AS354" i="26"/>
  <c r="AT354" i="26"/>
  <c r="AU354" i="26"/>
  <c r="AV354" i="26"/>
  <c r="AW354" i="26"/>
  <c r="AX354" i="26"/>
  <c r="AY354" i="26"/>
  <c r="B355" i="26"/>
  <c r="M355" i="26" s="1"/>
  <c r="C355" i="26"/>
  <c r="D355" i="26"/>
  <c r="E355" i="26"/>
  <c r="F355" i="26"/>
  <c r="G355" i="26"/>
  <c r="H355" i="26"/>
  <c r="I355" i="26"/>
  <c r="J355" i="26"/>
  <c r="K355" i="26"/>
  <c r="L355" i="26"/>
  <c r="AO355" i="26"/>
  <c r="AP355" i="26"/>
  <c r="AQ355" i="26"/>
  <c r="AR355" i="26"/>
  <c r="AS355" i="26"/>
  <c r="AT355" i="26"/>
  <c r="AU355" i="26"/>
  <c r="AV355" i="26"/>
  <c r="AW355" i="26"/>
  <c r="AX355" i="26"/>
  <c r="AY355" i="26"/>
  <c r="B356" i="26"/>
  <c r="N356" i="26" s="1"/>
  <c r="C356" i="26"/>
  <c r="D356" i="26"/>
  <c r="E356" i="26"/>
  <c r="F356" i="26"/>
  <c r="G356" i="26"/>
  <c r="H356" i="26"/>
  <c r="I356" i="26"/>
  <c r="J356" i="26"/>
  <c r="K356" i="26"/>
  <c r="L356" i="26"/>
  <c r="M356" i="26"/>
  <c r="AO356" i="26"/>
  <c r="AP356" i="26"/>
  <c r="AQ356" i="26"/>
  <c r="AR356" i="26"/>
  <c r="AS356" i="26"/>
  <c r="AT356" i="26"/>
  <c r="AU356" i="26"/>
  <c r="AV356" i="26"/>
  <c r="AW356" i="26"/>
  <c r="AX356" i="26"/>
  <c r="AY356" i="26"/>
  <c r="B357" i="26"/>
  <c r="C357" i="26"/>
  <c r="D357" i="26"/>
  <c r="E357" i="26"/>
  <c r="F357" i="26"/>
  <c r="G357" i="26"/>
  <c r="H357" i="26"/>
  <c r="I357" i="26"/>
  <c r="J357" i="26"/>
  <c r="K357" i="26"/>
  <c r="L357" i="26"/>
  <c r="AO357" i="26"/>
  <c r="AP357" i="26"/>
  <c r="AQ357" i="26"/>
  <c r="AR357" i="26"/>
  <c r="AS357" i="26"/>
  <c r="AT357" i="26"/>
  <c r="AU357" i="26"/>
  <c r="AV357" i="26"/>
  <c r="AW357" i="26"/>
  <c r="AX357" i="26"/>
  <c r="AY357" i="26"/>
  <c r="B358" i="26"/>
  <c r="C358" i="26"/>
  <c r="D358" i="26"/>
  <c r="E358" i="26"/>
  <c r="F358" i="26"/>
  <c r="G358" i="26"/>
  <c r="H358" i="26"/>
  <c r="I358" i="26"/>
  <c r="J358" i="26"/>
  <c r="K358" i="26"/>
  <c r="L358" i="26"/>
  <c r="AO358" i="26"/>
  <c r="AP358" i="26"/>
  <c r="AQ358" i="26"/>
  <c r="AR358" i="26"/>
  <c r="AS358" i="26"/>
  <c r="AT358" i="26"/>
  <c r="AU358" i="26"/>
  <c r="AV358" i="26"/>
  <c r="AW358" i="26"/>
  <c r="AX358" i="26"/>
  <c r="AY358" i="26"/>
  <c r="B359" i="26"/>
  <c r="C359" i="26"/>
  <c r="D359" i="26"/>
  <c r="E359" i="26"/>
  <c r="N359" i="26" s="1"/>
  <c r="F359" i="26"/>
  <c r="G359" i="26"/>
  <c r="H359" i="26"/>
  <c r="I359" i="26"/>
  <c r="J359" i="26"/>
  <c r="K359" i="26"/>
  <c r="L359" i="26"/>
  <c r="M359" i="26"/>
  <c r="O359" i="26" s="1"/>
  <c r="AO359" i="26"/>
  <c r="AP359" i="26"/>
  <c r="AQ359" i="26"/>
  <c r="AR359" i="26"/>
  <c r="AS359" i="26"/>
  <c r="AT359" i="26"/>
  <c r="AU359" i="26"/>
  <c r="AV359" i="26"/>
  <c r="AW359" i="26"/>
  <c r="AX359" i="26"/>
  <c r="AY359" i="26"/>
  <c r="B360" i="26"/>
  <c r="C360" i="26"/>
  <c r="D360" i="26"/>
  <c r="E360" i="26"/>
  <c r="F360" i="26"/>
  <c r="N360" i="26" s="1"/>
  <c r="G360" i="26"/>
  <c r="H360" i="26"/>
  <c r="I360" i="26"/>
  <c r="J360" i="26"/>
  <c r="K360" i="26"/>
  <c r="L360" i="26"/>
  <c r="AO360" i="26"/>
  <c r="AP360" i="26"/>
  <c r="AQ360" i="26"/>
  <c r="AR360" i="26"/>
  <c r="AS360" i="26"/>
  <c r="AT360" i="26"/>
  <c r="AU360" i="26"/>
  <c r="AV360" i="26"/>
  <c r="AW360" i="26"/>
  <c r="AX360" i="26"/>
  <c r="AY360" i="26"/>
  <c r="B361" i="26"/>
  <c r="C361" i="26"/>
  <c r="D361" i="26"/>
  <c r="E361" i="26"/>
  <c r="F361" i="26"/>
  <c r="G361" i="26"/>
  <c r="H361" i="26"/>
  <c r="I361" i="26"/>
  <c r="J361" i="26"/>
  <c r="K361" i="26"/>
  <c r="L361" i="26"/>
  <c r="AO361" i="26"/>
  <c r="AP361" i="26"/>
  <c r="AQ361" i="26"/>
  <c r="AR361" i="26"/>
  <c r="AS361" i="26"/>
  <c r="AT361" i="26"/>
  <c r="AU361" i="26"/>
  <c r="AV361" i="26"/>
  <c r="AW361" i="26"/>
  <c r="AX361" i="26"/>
  <c r="AY361" i="26"/>
  <c r="B362" i="26"/>
  <c r="C362" i="26"/>
  <c r="D362" i="26"/>
  <c r="E362" i="26"/>
  <c r="F362" i="26"/>
  <c r="G362" i="26"/>
  <c r="H362" i="26"/>
  <c r="I362" i="26"/>
  <c r="J362" i="26"/>
  <c r="K362" i="26"/>
  <c r="L362" i="26"/>
  <c r="AO362" i="26"/>
  <c r="AP362" i="26"/>
  <c r="AQ362" i="26"/>
  <c r="AR362" i="26"/>
  <c r="AS362" i="26"/>
  <c r="AT362" i="26"/>
  <c r="AU362" i="26"/>
  <c r="AV362" i="26"/>
  <c r="AW362" i="26"/>
  <c r="AX362" i="26"/>
  <c r="AY362" i="26"/>
  <c r="B363" i="26"/>
  <c r="C363" i="26"/>
  <c r="M363" i="26" s="1"/>
  <c r="D363" i="26"/>
  <c r="E363" i="26"/>
  <c r="F363" i="26"/>
  <c r="G363" i="26"/>
  <c r="H363" i="26"/>
  <c r="I363" i="26"/>
  <c r="J363" i="26"/>
  <c r="K363" i="26"/>
  <c r="L363" i="26"/>
  <c r="AO363" i="26"/>
  <c r="AP363" i="26"/>
  <c r="AQ363" i="26"/>
  <c r="AR363" i="26"/>
  <c r="AS363" i="26"/>
  <c r="AT363" i="26"/>
  <c r="AU363" i="26"/>
  <c r="AV363" i="26"/>
  <c r="AW363" i="26"/>
  <c r="AX363" i="26"/>
  <c r="AY363" i="26"/>
  <c r="B364" i="26"/>
  <c r="C364" i="26"/>
  <c r="M364" i="26" s="1"/>
  <c r="D364" i="26"/>
  <c r="E364" i="26"/>
  <c r="F364" i="26"/>
  <c r="G364" i="26"/>
  <c r="H364" i="26"/>
  <c r="I364" i="26"/>
  <c r="J364" i="26"/>
  <c r="K364" i="26"/>
  <c r="L364" i="26"/>
  <c r="AO364" i="26"/>
  <c r="AP364" i="26"/>
  <c r="AQ364" i="26"/>
  <c r="AR364" i="26"/>
  <c r="AS364" i="26"/>
  <c r="AT364" i="26"/>
  <c r="AU364" i="26"/>
  <c r="AV364" i="26"/>
  <c r="AW364" i="26"/>
  <c r="AX364" i="26"/>
  <c r="AY364" i="26"/>
  <c r="B365" i="26"/>
  <c r="C365" i="26"/>
  <c r="D365" i="26"/>
  <c r="E365" i="26"/>
  <c r="N365" i="26" s="1"/>
  <c r="F365" i="26"/>
  <c r="G365" i="26"/>
  <c r="H365" i="26"/>
  <c r="I365" i="26"/>
  <c r="J365" i="26"/>
  <c r="K365" i="26"/>
  <c r="L365" i="26"/>
  <c r="M365" i="26"/>
  <c r="O365" i="26" s="1"/>
  <c r="AO365" i="26"/>
  <c r="AP365" i="26"/>
  <c r="AQ365" i="26"/>
  <c r="AR365" i="26"/>
  <c r="AS365" i="26"/>
  <c r="AT365" i="26"/>
  <c r="AU365" i="26"/>
  <c r="AV365" i="26"/>
  <c r="AW365" i="26"/>
  <c r="AX365" i="26"/>
  <c r="AY365" i="26"/>
  <c r="B366" i="26"/>
  <c r="M366" i="26" s="1"/>
  <c r="C366" i="26"/>
  <c r="D366" i="26"/>
  <c r="E366" i="26"/>
  <c r="F366" i="26"/>
  <c r="G366" i="26"/>
  <c r="H366" i="26"/>
  <c r="I366" i="26"/>
  <c r="J366" i="26"/>
  <c r="K366" i="26"/>
  <c r="L366" i="26"/>
  <c r="AO366" i="26"/>
  <c r="AP366" i="26"/>
  <c r="AQ366" i="26"/>
  <c r="AR366" i="26"/>
  <c r="AS366" i="26"/>
  <c r="AT366" i="26"/>
  <c r="AU366" i="26"/>
  <c r="AV366" i="26"/>
  <c r="AW366" i="26"/>
  <c r="AX366" i="26"/>
  <c r="AY366" i="26"/>
  <c r="B367" i="26"/>
  <c r="C367" i="26"/>
  <c r="N367" i="26" s="1"/>
  <c r="D367" i="26"/>
  <c r="E367" i="26"/>
  <c r="F367" i="26"/>
  <c r="G367" i="26"/>
  <c r="H367" i="26"/>
  <c r="I367" i="26"/>
  <c r="J367" i="26"/>
  <c r="K367" i="26"/>
  <c r="L367" i="26"/>
  <c r="M367" i="26"/>
  <c r="AO367" i="26"/>
  <c r="AP367" i="26"/>
  <c r="AQ367" i="26"/>
  <c r="AR367" i="26"/>
  <c r="AS367" i="26"/>
  <c r="AT367" i="26"/>
  <c r="AU367" i="26"/>
  <c r="AV367" i="26"/>
  <c r="AW367" i="26"/>
  <c r="AX367" i="26"/>
  <c r="AY367" i="26"/>
  <c r="B368" i="26"/>
  <c r="N368" i="26" s="1"/>
  <c r="C368" i="26"/>
  <c r="D368" i="26"/>
  <c r="E368" i="26"/>
  <c r="F368" i="26"/>
  <c r="G368" i="26"/>
  <c r="AH369" i="26" s="1"/>
  <c r="AH370" i="26" s="1"/>
  <c r="AH371" i="26" s="1"/>
  <c r="AH372" i="26" s="1"/>
  <c r="AH373" i="26" s="1"/>
  <c r="AH374" i="26" s="1"/>
  <c r="AH375" i="26" s="1"/>
  <c r="AH376" i="26" s="1"/>
  <c r="AH377" i="26" s="1"/>
  <c r="AH378" i="26" s="1"/>
  <c r="AH379" i="26" s="1"/>
  <c r="AH380" i="26" s="1"/>
  <c r="AH381" i="26" s="1"/>
  <c r="AH382" i="26" s="1"/>
  <c r="AH383" i="26" s="1"/>
  <c r="AH384" i="26" s="1"/>
  <c r="AH385" i="26" s="1"/>
  <c r="AH386" i="26" s="1"/>
  <c r="AH387" i="26" s="1"/>
  <c r="AH388" i="26" s="1"/>
  <c r="AH389" i="26" s="1"/>
  <c r="AH390" i="26" s="1"/>
  <c r="AH391" i="26" s="1"/>
  <c r="AH392" i="26" s="1"/>
  <c r="AH393" i="26" s="1"/>
  <c r="AH394" i="26" s="1"/>
  <c r="AH395" i="26" s="1"/>
  <c r="AH396" i="26" s="1"/>
  <c r="AH397" i="26" s="1"/>
  <c r="AH398" i="26" s="1"/>
  <c r="AH399" i="26" s="1"/>
  <c r="H368" i="26"/>
  <c r="I368" i="26"/>
  <c r="AJ369" i="26" s="1"/>
  <c r="AJ370" i="26" s="1"/>
  <c r="AJ371" i="26" s="1"/>
  <c r="AJ372" i="26" s="1"/>
  <c r="AJ373" i="26" s="1"/>
  <c r="AJ374" i="26" s="1"/>
  <c r="AJ375" i="26" s="1"/>
  <c r="AJ376" i="26" s="1"/>
  <c r="AJ377" i="26" s="1"/>
  <c r="AJ378" i="26" s="1"/>
  <c r="AJ379" i="26" s="1"/>
  <c r="AJ380" i="26" s="1"/>
  <c r="AJ381" i="26" s="1"/>
  <c r="AJ382" i="26" s="1"/>
  <c r="AJ383" i="26" s="1"/>
  <c r="AJ384" i="26" s="1"/>
  <c r="AJ385" i="26" s="1"/>
  <c r="AJ386" i="26" s="1"/>
  <c r="AJ387" i="26" s="1"/>
  <c r="AJ388" i="26" s="1"/>
  <c r="AJ389" i="26" s="1"/>
  <c r="AJ390" i="26" s="1"/>
  <c r="AJ391" i="26" s="1"/>
  <c r="AJ392" i="26" s="1"/>
  <c r="AJ393" i="26" s="1"/>
  <c r="AJ394" i="26" s="1"/>
  <c r="AJ395" i="26" s="1"/>
  <c r="AJ396" i="26" s="1"/>
  <c r="AJ397" i="26" s="1"/>
  <c r="AJ398" i="26" s="1"/>
  <c r="AJ399" i="26" s="1"/>
  <c r="J368" i="26"/>
  <c r="K368" i="26"/>
  <c r="L368" i="26"/>
  <c r="AO368" i="26"/>
  <c r="AP368" i="26"/>
  <c r="AQ368" i="26"/>
  <c r="AR368" i="26"/>
  <c r="AS368" i="26"/>
  <c r="AT368" i="26"/>
  <c r="AU368" i="26"/>
  <c r="AV368" i="26"/>
  <c r="AW368" i="26"/>
  <c r="AX368" i="26"/>
  <c r="AY368" i="26"/>
  <c r="B369" i="26"/>
  <c r="M369" i="26" s="1"/>
  <c r="C369" i="26"/>
  <c r="D369" i="26"/>
  <c r="E369" i="26"/>
  <c r="F369" i="26"/>
  <c r="G369" i="26"/>
  <c r="H369" i="26"/>
  <c r="I369" i="26"/>
  <c r="J369" i="26"/>
  <c r="K369" i="26"/>
  <c r="L369" i="26"/>
  <c r="AO369" i="26"/>
  <c r="AP369" i="26"/>
  <c r="AQ369" i="26"/>
  <c r="AR369" i="26"/>
  <c r="AS369" i="26"/>
  <c r="AT369" i="26"/>
  <c r="AU369" i="26"/>
  <c r="AV369" i="26"/>
  <c r="AW369" i="26"/>
  <c r="AX369" i="26"/>
  <c r="AY369" i="26"/>
  <c r="B370" i="26"/>
  <c r="M370" i="26" s="1"/>
  <c r="C370" i="26"/>
  <c r="D370" i="26"/>
  <c r="E370" i="26"/>
  <c r="F370" i="26"/>
  <c r="G370" i="26"/>
  <c r="H370" i="26"/>
  <c r="I370" i="26"/>
  <c r="J370" i="26"/>
  <c r="K370" i="26"/>
  <c r="L370" i="26"/>
  <c r="AO370" i="26"/>
  <c r="AP370" i="26"/>
  <c r="AQ370" i="26"/>
  <c r="AR370" i="26"/>
  <c r="AS370" i="26"/>
  <c r="AT370" i="26"/>
  <c r="AU370" i="26"/>
  <c r="AV370" i="26"/>
  <c r="AW370" i="26"/>
  <c r="AX370" i="26"/>
  <c r="AY370" i="26"/>
  <c r="B371" i="26"/>
  <c r="N371" i="26" s="1"/>
  <c r="C371" i="26"/>
  <c r="M371" i="26" s="1"/>
  <c r="D371" i="26"/>
  <c r="E371" i="26"/>
  <c r="F371" i="26"/>
  <c r="G371" i="26"/>
  <c r="H371" i="26"/>
  <c r="I371" i="26"/>
  <c r="J371" i="26"/>
  <c r="K371" i="26"/>
  <c r="L371" i="26"/>
  <c r="AO371" i="26"/>
  <c r="AP371" i="26"/>
  <c r="AQ371" i="26"/>
  <c r="AR371" i="26"/>
  <c r="AS371" i="26"/>
  <c r="AT371" i="26"/>
  <c r="AU371" i="26"/>
  <c r="AV371" i="26"/>
  <c r="AW371" i="26"/>
  <c r="AX371" i="26"/>
  <c r="AY371" i="26"/>
  <c r="B372" i="26"/>
  <c r="M372" i="26" s="1"/>
  <c r="C372" i="26"/>
  <c r="D372" i="26"/>
  <c r="E372" i="26"/>
  <c r="F372" i="26"/>
  <c r="G372" i="26"/>
  <c r="H372" i="26"/>
  <c r="I372" i="26"/>
  <c r="J372" i="26"/>
  <c r="K372" i="26"/>
  <c r="L372" i="26"/>
  <c r="AO372" i="26"/>
  <c r="AP372" i="26"/>
  <c r="AQ372" i="26"/>
  <c r="AR372" i="26"/>
  <c r="AS372" i="26"/>
  <c r="AT372" i="26"/>
  <c r="AU372" i="26"/>
  <c r="AV372" i="26"/>
  <c r="AW372" i="26"/>
  <c r="AX372" i="26"/>
  <c r="AY372" i="26"/>
  <c r="B373" i="26"/>
  <c r="C373" i="26"/>
  <c r="N373" i="26" s="1"/>
  <c r="D373" i="26"/>
  <c r="E373" i="26"/>
  <c r="F373" i="26"/>
  <c r="G373" i="26"/>
  <c r="H373" i="26"/>
  <c r="I373" i="26"/>
  <c r="J373" i="26"/>
  <c r="K373" i="26"/>
  <c r="L373" i="26"/>
  <c r="M373" i="26"/>
  <c r="AO373" i="26"/>
  <c r="AP373" i="26"/>
  <c r="AQ373" i="26"/>
  <c r="AR373" i="26"/>
  <c r="AS373" i="26"/>
  <c r="AT373" i="26"/>
  <c r="AU373" i="26"/>
  <c r="AV373" i="26"/>
  <c r="AW373" i="26"/>
  <c r="AX373" i="26"/>
  <c r="AY373" i="26"/>
  <c r="B374" i="26"/>
  <c r="C374" i="26"/>
  <c r="D374" i="26"/>
  <c r="E374" i="26"/>
  <c r="F374" i="26"/>
  <c r="M374" i="26" s="1"/>
  <c r="O374" i="26" s="1"/>
  <c r="G374" i="26"/>
  <c r="H374" i="26"/>
  <c r="I374" i="26"/>
  <c r="J374" i="26"/>
  <c r="K374" i="26"/>
  <c r="L374" i="26"/>
  <c r="N374" i="26"/>
  <c r="AO374" i="26"/>
  <c r="AP374" i="26"/>
  <c r="AQ374" i="26"/>
  <c r="AR374" i="26"/>
  <c r="AS374" i="26"/>
  <c r="AT374" i="26"/>
  <c r="AU374" i="26"/>
  <c r="AV374" i="26"/>
  <c r="AW374" i="26"/>
  <c r="AX374" i="26"/>
  <c r="AY374" i="26"/>
  <c r="B375" i="26"/>
  <c r="C375" i="26"/>
  <c r="D375" i="26"/>
  <c r="E375" i="26"/>
  <c r="F375" i="26"/>
  <c r="M375" i="26" s="1"/>
  <c r="O375" i="26" s="1"/>
  <c r="G375" i="26"/>
  <c r="N375" i="26" s="1"/>
  <c r="H375" i="26"/>
  <c r="I375" i="26"/>
  <c r="J375" i="26"/>
  <c r="K375" i="26"/>
  <c r="L375" i="26"/>
  <c r="AO375" i="26"/>
  <c r="AP375" i="26"/>
  <c r="AQ375" i="26"/>
  <c r="AR375" i="26"/>
  <c r="AS375" i="26"/>
  <c r="AT375" i="26"/>
  <c r="AU375" i="26"/>
  <c r="AV375" i="26"/>
  <c r="AW375" i="26"/>
  <c r="AX375" i="26"/>
  <c r="AY375" i="26"/>
  <c r="B376" i="26"/>
  <c r="M376" i="26" s="1"/>
  <c r="C376" i="26"/>
  <c r="D376" i="26"/>
  <c r="E376" i="26"/>
  <c r="F376" i="26"/>
  <c r="G376" i="26"/>
  <c r="H376" i="26"/>
  <c r="I376" i="26"/>
  <c r="J376" i="26"/>
  <c r="K376" i="26"/>
  <c r="L376" i="26"/>
  <c r="AO376" i="26"/>
  <c r="AP376" i="26"/>
  <c r="AQ376" i="26"/>
  <c r="AR376" i="26"/>
  <c r="AS376" i="26"/>
  <c r="AT376" i="26"/>
  <c r="AU376" i="26"/>
  <c r="AV376" i="26"/>
  <c r="AW376" i="26"/>
  <c r="AX376" i="26"/>
  <c r="AY376" i="26"/>
  <c r="B377" i="26"/>
  <c r="M377" i="26" s="1"/>
  <c r="C377" i="26"/>
  <c r="D377" i="26"/>
  <c r="E377" i="26"/>
  <c r="F377" i="26"/>
  <c r="G377" i="26"/>
  <c r="H377" i="26"/>
  <c r="I377" i="26"/>
  <c r="J377" i="26"/>
  <c r="K377" i="26"/>
  <c r="L377" i="26"/>
  <c r="AO377" i="26"/>
  <c r="AP377" i="26"/>
  <c r="AQ377" i="26"/>
  <c r="AR377" i="26"/>
  <c r="AS377" i="26"/>
  <c r="AT377" i="26"/>
  <c r="AU377" i="26"/>
  <c r="AV377" i="26"/>
  <c r="AW377" i="26"/>
  <c r="AX377" i="26"/>
  <c r="AY377" i="26"/>
  <c r="B378" i="26"/>
  <c r="M378" i="26" s="1"/>
  <c r="C378" i="26"/>
  <c r="D378" i="26"/>
  <c r="E378" i="26"/>
  <c r="F378" i="26"/>
  <c r="G378" i="26"/>
  <c r="H378" i="26"/>
  <c r="I378" i="26"/>
  <c r="J378" i="26"/>
  <c r="K378" i="26"/>
  <c r="L378" i="26"/>
  <c r="AO378" i="26"/>
  <c r="AP378" i="26"/>
  <c r="AQ378" i="26"/>
  <c r="AR378" i="26"/>
  <c r="AS378" i="26"/>
  <c r="AT378" i="26"/>
  <c r="AU378" i="26"/>
  <c r="AV378" i="26"/>
  <c r="AW378" i="26"/>
  <c r="AX378" i="26"/>
  <c r="AY378" i="26"/>
  <c r="B379" i="26"/>
  <c r="M379" i="26" s="1"/>
  <c r="C379" i="26"/>
  <c r="D379" i="26"/>
  <c r="E379" i="26"/>
  <c r="F379" i="26"/>
  <c r="G379" i="26"/>
  <c r="H379" i="26"/>
  <c r="I379" i="26"/>
  <c r="J379" i="26"/>
  <c r="K379" i="26"/>
  <c r="L379" i="26"/>
  <c r="AO379" i="26"/>
  <c r="AP379" i="26"/>
  <c r="AQ379" i="26"/>
  <c r="AR379" i="26"/>
  <c r="AS379" i="26"/>
  <c r="AT379" i="26"/>
  <c r="AU379" i="26"/>
  <c r="AV379" i="26"/>
  <c r="AW379" i="26"/>
  <c r="AX379" i="26"/>
  <c r="AY379" i="26"/>
  <c r="B380" i="26"/>
  <c r="M380" i="26" s="1"/>
  <c r="C380" i="26"/>
  <c r="D380" i="26"/>
  <c r="E380" i="26"/>
  <c r="F380" i="26"/>
  <c r="G380" i="26"/>
  <c r="H380" i="26"/>
  <c r="I380" i="26"/>
  <c r="J380" i="26"/>
  <c r="K380" i="26"/>
  <c r="L380" i="26"/>
  <c r="AO380" i="26"/>
  <c r="AP380" i="26"/>
  <c r="AQ380" i="26"/>
  <c r="AR380" i="26"/>
  <c r="AS380" i="26"/>
  <c r="AT380" i="26"/>
  <c r="AU380" i="26"/>
  <c r="AV380" i="26"/>
  <c r="AW380" i="26"/>
  <c r="AX380" i="26"/>
  <c r="AY380" i="26"/>
  <c r="B381" i="26"/>
  <c r="N381" i="26" s="1"/>
  <c r="C381" i="26"/>
  <c r="D381" i="26"/>
  <c r="E381" i="26"/>
  <c r="F381" i="26"/>
  <c r="G381" i="26"/>
  <c r="H381" i="26"/>
  <c r="I381" i="26"/>
  <c r="J381" i="26"/>
  <c r="K381" i="26"/>
  <c r="L381" i="26"/>
  <c r="M381" i="26"/>
  <c r="AO381" i="26"/>
  <c r="AP381" i="26"/>
  <c r="AQ381" i="26"/>
  <c r="AR381" i="26"/>
  <c r="AS381" i="26"/>
  <c r="AT381" i="26"/>
  <c r="AU381" i="26"/>
  <c r="AV381" i="26"/>
  <c r="AW381" i="26"/>
  <c r="AX381" i="26"/>
  <c r="AY381" i="26"/>
  <c r="B382" i="26"/>
  <c r="C382" i="26"/>
  <c r="D382" i="26"/>
  <c r="E382" i="26"/>
  <c r="F382" i="26"/>
  <c r="M382" i="26" s="1"/>
  <c r="O382" i="26" s="1"/>
  <c r="G382" i="26"/>
  <c r="H382" i="26"/>
  <c r="I382" i="26"/>
  <c r="J382" i="26"/>
  <c r="K382" i="26"/>
  <c r="L382" i="26"/>
  <c r="N382" i="26"/>
  <c r="AO382" i="26"/>
  <c r="AP382" i="26"/>
  <c r="AQ382" i="26"/>
  <c r="AR382" i="26"/>
  <c r="AS382" i="26"/>
  <c r="AT382" i="26"/>
  <c r="AU382" i="26"/>
  <c r="AV382" i="26"/>
  <c r="AW382" i="26"/>
  <c r="AX382" i="26"/>
  <c r="AY382" i="26"/>
  <c r="B383" i="26"/>
  <c r="C383" i="26"/>
  <c r="M383" i="26" s="1"/>
  <c r="O383" i="26" s="1"/>
  <c r="D383" i="26"/>
  <c r="E383" i="26"/>
  <c r="F383" i="26"/>
  <c r="G383" i="26"/>
  <c r="N383" i="26" s="1"/>
  <c r="H383" i="26"/>
  <c r="I383" i="26"/>
  <c r="J383" i="26"/>
  <c r="K383" i="26"/>
  <c r="L383" i="26"/>
  <c r="AO383" i="26"/>
  <c r="AP383" i="26"/>
  <c r="AQ383" i="26"/>
  <c r="AR383" i="26"/>
  <c r="AS383" i="26"/>
  <c r="AT383" i="26"/>
  <c r="AU383" i="26"/>
  <c r="AV383" i="26"/>
  <c r="AW383" i="26"/>
  <c r="AX383" i="26"/>
  <c r="AY383" i="26"/>
  <c r="B384" i="26"/>
  <c r="M384" i="26" s="1"/>
  <c r="C384" i="26"/>
  <c r="D384" i="26"/>
  <c r="E384" i="26"/>
  <c r="F384" i="26"/>
  <c r="G384" i="26"/>
  <c r="H384" i="26"/>
  <c r="I384" i="26"/>
  <c r="J384" i="26"/>
  <c r="K384" i="26"/>
  <c r="L384" i="26"/>
  <c r="AO384" i="26"/>
  <c r="AP384" i="26"/>
  <c r="AQ384" i="26"/>
  <c r="AR384" i="26"/>
  <c r="AS384" i="26"/>
  <c r="AT384" i="26"/>
  <c r="AU384" i="26"/>
  <c r="AV384" i="26"/>
  <c r="AW384" i="26"/>
  <c r="AX384" i="26"/>
  <c r="AY384" i="26"/>
  <c r="B385" i="26"/>
  <c r="M385" i="26" s="1"/>
  <c r="C385" i="26"/>
  <c r="D385" i="26"/>
  <c r="E385" i="26"/>
  <c r="F385" i="26"/>
  <c r="G385" i="26"/>
  <c r="H385" i="26"/>
  <c r="I385" i="26"/>
  <c r="J385" i="26"/>
  <c r="K385" i="26"/>
  <c r="L385" i="26"/>
  <c r="AO385" i="26"/>
  <c r="AP385" i="26"/>
  <c r="AQ385" i="26"/>
  <c r="AR385" i="26"/>
  <c r="AS385" i="26"/>
  <c r="AT385" i="26"/>
  <c r="AU385" i="26"/>
  <c r="AV385" i="26"/>
  <c r="AW385" i="26"/>
  <c r="AX385" i="26"/>
  <c r="AY385" i="26"/>
  <c r="B386" i="26"/>
  <c r="M386" i="26" s="1"/>
  <c r="C386" i="26"/>
  <c r="D386" i="26"/>
  <c r="E386" i="26"/>
  <c r="F386" i="26"/>
  <c r="G386" i="26"/>
  <c r="H386" i="26"/>
  <c r="I386" i="26"/>
  <c r="J386" i="26"/>
  <c r="K386" i="26"/>
  <c r="L386" i="26"/>
  <c r="AO386" i="26"/>
  <c r="AP386" i="26"/>
  <c r="AQ386" i="26"/>
  <c r="AR386" i="26"/>
  <c r="AS386" i="26"/>
  <c r="AT386" i="26"/>
  <c r="AU386" i="26"/>
  <c r="AV386" i="26"/>
  <c r="AW386" i="26"/>
  <c r="AX386" i="26"/>
  <c r="AY386" i="26"/>
  <c r="B387" i="26"/>
  <c r="N387" i="26" s="1"/>
  <c r="C387" i="26"/>
  <c r="M387" i="26" s="1"/>
  <c r="O387" i="26" s="1"/>
  <c r="D387" i="26"/>
  <c r="E387" i="26"/>
  <c r="F387" i="26"/>
  <c r="G387" i="26"/>
  <c r="H387" i="26"/>
  <c r="I387" i="26"/>
  <c r="J387" i="26"/>
  <c r="K387" i="26"/>
  <c r="L387" i="26"/>
  <c r="AO387" i="26"/>
  <c r="AP387" i="26"/>
  <c r="AQ387" i="26"/>
  <c r="AR387" i="26"/>
  <c r="AS387" i="26"/>
  <c r="AT387" i="26"/>
  <c r="AU387" i="26"/>
  <c r="AV387" i="26"/>
  <c r="AW387" i="26"/>
  <c r="AX387" i="26"/>
  <c r="AY387" i="26"/>
  <c r="B388" i="26"/>
  <c r="C388" i="26"/>
  <c r="M388" i="26" s="1"/>
  <c r="O388" i="26" s="1"/>
  <c r="D388" i="26"/>
  <c r="N388" i="26" s="1"/>
  <c r="E388" i="26"/>
  <c r="F388" i="26"/>
  <c r="G388" i="26"/>
  <c r="H388" i="26"/>
  <c r="I388" i="26"/>
  <c r="J388" i="26"/>
  <c r="K388" i="26"/>
  <c r="L388" i="26"/>
  <c r="AO388" i="26"/>
  <c r="AP388" i="26"/>
  <c r="AQ388" i="26"/>
  <c r="AR388" i="26"/>
  <c r="AS388" i="26"/>
  <c r="AT388" i="26"/>
  <c r="AU388" i="26"/>
  <c r="AV388" i="26"/>
  <c r="AW388" i="26"/>
  <c r="AX388" i="26"/>
  <c r="AY388" i="26"/>
  <c r="B389" i="26"/>
  <c r="N389" i="26" s="1"/>
  <c r="C389" i="26"/>
  <c r="D389" i="26"/>
  <c r="E389" i="26"/>
  <c r="F389" i="26"/>
  <c r="G389" i="26"/>
  <c r="H389" i="26"/>
  <c r="I389" i="26"/>
  <c r="J389" i="26"/>
  <c r="K389" i="26"/>
  <c r="L389" i="26"/>
  <c r="M389" i="26"/>
  <c r="O389" i="26" s="1"/>
  <c r="AO389" i="26"/>
  <c r="AP389" i="26"/>
  <c r="AQ389" i="26"/>
  <c r="AR389" i="26"/>
  <c r="AS389" i="26"/>
  <c r="AT389" i="26"/>
  <c r="AU389" i="26"/>
  <c r="AV389" i="26"/>
  <c r="AW389" i="26"/>
  <c r="AX389" i="26"/>
  <c r="AY389" i="26"/>
  <c r="B390" i="26"/>
  <c r="M390" i="26" s="1"/>
  <c r="O390" i="26" s="1"/>
  <c r="C390" i="26"/>
  <c r="D390" i="26"/>
  <c r="E390" i="26"/>
  <c r="F390" i="26"/>
  <c r="G390" i="26"/>
  <c r="H390" i="26"/>
  <c r="I390" i="26"/>
  <c r="J390" i="26"/>
  <c r="K390" i="26"/>
  <c r="L390" i="26"/>
  <c r="N390" i="26"/>
  <c r="AO390" i="26"/>
  <c r="AP390" i="26"/>
  <c r="AQ390" i="26"/>
  <c r="AR390" i="26"/>
  <c r="AS390" i="26"/>
  <c r="AT390" i="26"/>
  <c r="AU390" i="26"/>
  <c r="AV390" i="26"/>
  <c r="AW390" i="26"/>
  <c r="AX390" i="26"/>
  <c r="AY390" i="26"/>
  <c r="B391" i="26"/>
  <c r="M391" i="26" s="1"/>
  <c r="O391" i="26" s="1"/>
  <c r="C391" i="26"/>
  <c r="N391" i="26" s="1"/>
  <c r="D391" i="26"/>
  <c r="E391" i="26"/>
  <c r="F391" i="26"/>
  <c r="G391" i="26"/>
  <c r="H391" i="26"/>
  <c r="I391" i="26"/>
  <c r="J391" i="26"/>
  <c r="K391" i="26"/>
  <c r="L391" i="26"/>
  <c r="AO391" i="26"/>
  <c r="AP391" i="26"/>
  <c r="AQ391" i="26"/>
  <c r="AR391" i="26"/>
  <c r="AS391" i="26"/>
  <c r="AT391" i="26"/>
  <c r="AU391" i="26"/>
  <c r="AV391" i="26"/>
  <c r="AW391" i="26"/>
  <c r="AX391" i="26"/>
  <c r="AY391" i="26"/>
  <c r="B392" i="26"/>
  <c r="N392" i="26" s="1"/>
  <c r="C392" i="26"/>
  <c r="D392" i="26"/>
  <c r="M392" i="26" s="1"/>
  <c r="E392" i="26"/>
  <c r="F392" i="26"/>
  <c r="G392" i="26"/>
  <c r="H392" i="26"/>
  <c r="I392" i="26"/>
  <c r="J392" i="26"/>
  <c r="K392" i="26"/>
  <c r="L392" i="26"/>
  <c r="AO392" i="26"/>
  <c r="AP392" i="26"/>
  <c r="AQ392" i="26"/>
  <c r="AR392" i="26"/>
  <c r="AS392" i="26"/>
  <c r="AT392" i="26"/>
  <c r="AU392" i="26"/>
  <c r="AV392" i="26"/>
  <c r="AW392" i="26"/>
  <c r="AX392" i="26"/>
  <c r="AY392" i="26"/>
  <c r="B393" i="26"/>
  <c r="C393" i="26"/>
  <c r="D393" i="26"/>
  <c r="E393" i="26"/>
  <c r="N393" i="26" s="1"/>
  <c r="F393" i="26"/>
  <c r="G393" i="26"/>
  <c r="H393" i="26"/>
  <c r="M393" i="26" s="1"/>
  <c r="I393" i="26"/>
  <c r="J393" i="26"/>
  <c r="K393" i="26"/>
  <c r="L393" i="26"/>
  <c r="AO393" i="26"/>
  <c r="AP393" i="26"/>
  <c r="AQ393" i="26"/>
  <c r="AR393" i="26"/>
  <c r="AS393" i="26"/>
  <c r="AT393" i="26"/>
  <c r="AU393" i="26"/>
  <c r="AV393" i="26"/>
  <c r="AW393" i="26"/>
  <c r="AX393" i="26"/>
  <c r="AY393" i="26"/>
  <c r="B394" i="26"/>
  <c r="M394" i="26" s="1"/>
  <c r="C394" i="26"/>
  <c r="D394" i="26"/>
  <c r="E394" i="26"/>
  <c r="F394" i="26"/>
  <c r="G394" i="26"/>
  <c r="H394" i="26"/>
  <c r="I394" i="26"/>
  <c r="J394" i="26"/>
  <c r="K394" i="26"/>
  <c r="L394" i="26"/>
  <c r="AO394" i="26"/>
  <c r="AP394" i="26"/>
  <c r="AQ394" i="26"/>
  <c r="AR394" i="26"/>
  <c r="AS394" i="26"/>
  <c r="AT394" i="26"/>
  <c r="AU394" i="26"/>
  <c r="AV394" i="26"/>
  <c r="AW394" i="26"/>
  <c r="AX394" i="26"/>
  <c r="AY394" i="26"/>
  <c r="B395" i="26"/>
  <c r="M395" i="26" s="1"/>
  <c r="C395" i="26"/>
  <c r="D395" i="26"/>
  <c r="E395" i="26"/>
  <c r="F395" i="26"/>
  <c r="G395" i="26"/>
  <c r="H395" i="26"/>
  <c r="I395" i="26"/>
  <c r="J395" i="26"/>
  <c r="K395" i="26"/>
  <c r="L395" i="26"/>
  <c r="AO395" i="26"/>
  <c r="AP395" i="26"/>
  <c r="AQ395" i="26"/>
  <c r="AR395" i="26"/>
  <c r="AS395" i="26"/>
  <c r="AT395" i="26"/>
  <c r="AU395" i="26"/>
  <c r="AV395" i="26"/>
  <c r="AW395" i="26"/>
  <c r="AX395" i="26"/>
  <c r="AY395" i="26"/>
  <c r="B396" i="26"/>
  <c r="M396" i="26" s="1"/>
  <c r="C396" i="26"/>
  <c r="N396" i="26" s="1"/>
  <c r="D396" i="26"/>
  <c r="E396" i="26"/>
  <c r="F396" i="26"/>
  <c r="G396" i="26"/>
  <c r="H396" i="26"/>
  <c r="I396" i="26"/>
  <c r="J396" i="26"/>
  <c r="K396" i="26"/>
  <c r="L396" i="26"/>
  <c r="AO396" i="26"/>
  <c r="AP396" i="26"/>
  <c r="AQ396" i="26"/>
  <c r="AR396" i="26"/>
  <c r="AS396" i="26"/>
  <c r="AT396" i="26"/>
  <c r="AU396" i="26"/>
  <c r="AV396" i="26"/>
  <c r="AW396" i="26"/>
  <c r="AX396" i="26"/>
  <c r="AY396" i="26"/>
  <c r="B397" i="26"/>
  <c r="N397" i="26" s="1"/>
  <c r="C397" i="26"/>
  <c r="D397" i="26"/>
  <c r="E397" i="26"/>
  <c r="F397" i="26"/>
  <c r="G397" i="26"/>
  <c r="H397" i="26"/>
  <c r="I397" i="26"/>
  <c r="M397" i="26" s="1"/>
  <c r="J397" i="26"/>
  <c r="K397" i="26"/>
  <c r="L397" i="26"/>
  <c r="AO397" i="26"/>
  <c r="AP397" i="26"/>
  <c r="AQ397" i="26"/>
  <c r="AR397" i="26"/>
  <c r="AS397" i="26"/>
  <c r="AT397" i="26"/>
  <c r="AU397" i="26"/>
  <c r="AV397" i="26"/>
  <c r="AW397" i="26"/>
  <c r="AX397" i="26"/>
  <c r="AY397" i="26"/>
  <c r="B398" i="26"/>
  <c r="N398" i="26" s="1"/>
  <c r="C398" i="26"/>
  <c r="D398" i="26"/>
  <c r="E398" i="26"/>
  <c r="F398" i="26"/>
  <c r="G398" i="26"/>
  <c r="H398" i="26"/>
  <c r="I398" i="26"/>
  <c r="J398" i="26"/>
  <c r="K398" i="26"/>
  <c r="L398" i="26"/>
  <c r="AO398" i="26"/>
  <c r="AP398" i="26"/>
  <c r="AQ398" i="26"/>
  <c r="AR398" i="26"/>
  <c r="AS398" i="26"/>
  <c r="AT398" i="26"/>
  <c r="AU398" i="26"/>
  <c r="AV398" i="26"/>
  <c r="AW398" i="26"/>
  <c r="AX398" i="26"/>
  <c r="AY398" i="26"/>
  <c r="B399" i="26"/>
  <c r="C399" i="26"/>
  <c r="D399" i="26"/>
  <c r="E399" i="26"/>
  <c r="F399" i="26"/>
  <c r="G399" i="26"/>
  <c r="H399" i="26"/>
  <c r="I399" i="26"/>
  <c r="J399" i="26"/>
  <c r="K399" i="26"/>
  <c r="L399" i="26"/>
  <c r="AO399" i="26"/>
  <c r="AP399" i="26"/>
  <c r="AQ399" i="26"/>
  <c r="AR399" i="26"/>
  <c r="AS399" i="26"/>
  <c r="AT399" i="26"/>
  <c r="AU399" i="26"/>
  <c r="AV399" i="26"/>
  <c r="AW399" i="26"/>
  <c r="AX399" i="26"/>
  <c r="AY399" i="26"/>
  <c r="B400" i="26"/>
  <c r="C400" i="26"/>
  <c r="M400" i="26" s="1"/>
  <c r="D400" i="26"/>
  <c r="E400" i="26"/>
  <c r="F400" i="26"/>
  <c r="G400" i="26"/>
  <c r="H400" i="26"/>
  <c r="I400" i="26"/>
  <c r="J400" i="26"/>
  <c r="K400" i="26"/>
  <c r="L400" i="26"/>
  <c r="AO400" i="26"/>
  <c r="AP400" i="26"/>
  <c r="AQ400" i="26"/>
  <c r="AR400" i="26"/>
  <c r="AS400" i="26"/>
  <c r="AT400" i="26"/>
  <c r="AU400" i="26"/>
  <c r="AV400" i="26"/>
  <c r="AW400" i="26"/>
  <c r="AX400" i="26"/>
  <c r="AY400" i="26"/>
  <c r="B401" i="26"/>
  <c r="C401" i="26"/>
  <c r="D401" i="26"/>
  <c r="M401" i="26" s="1"/>
  <c r="E401" i="26"/>
  <c r="F401" i="26"/>
  <c r="G401" i="26"/>
  <c r="H401" i="26"/>
  <c r="I401" i="26"/>
  <c r="J401" i="26"/>
  <c r="K401" i="26"/>
  <c r="L401" i="26"/>
  <c r="AO401" i="26"/>
  <c r="AP401" i="26"/>
  <c r="AQ401" i="26"/>
  <c r="AR401" i="26"/>
  <c r="AS401" i="26"/>
  <c r="AT401" i="26"/>
  <c r="AU401" i="26"/>
  <c r="AV401" i="26"/>
  <c r="AW401" i="26"/>
  <c r="AX401" i="26"/>
  <c r="AY401" i="26"/>
  <c r="B402" i="26"/>
  <c r="C402" i="26"/>
  <c r="D402" i="26"/>
  <c r="E402" i="26"/>
  <c r="N402" i="26" s="1"/>
  <c r="F402" i="26"/>
  <c r="G402" i="26"/>
  <c r="H402" i="26"/>
  <c r="I402" i="26"/>
  <c r="J402" i="26"/>
  <c r="K402" i="26"/>
  <c r="L402" i="26"/>
  <c r="M402" i="26"/>
  <c r="AO402" i="26"/>
  <c r="AP402" i="26"/>
  <c r="AQ402" i="26"/>
  <c r="AR402" i="26"/>
  <c r="AS402" i="26"/>
  <c r="AT402" i="26"/>
  <c r="AU402" i="26"/>
  <c r="AV402" i="26"/>
  <c r="AW402" i="26"/>
  <c r="AX402" i="26"/>
  <c r="AY402" i="26"/>
  <c r="B403" i="26"/>
  <c r="M403" i="26" s="1"/>
  <c r="O403" i="26" s="1"/>
  <c r="C403" i="26"/>
  <c r="D403" i="26"/>
  <c r="E403" i="26"/>
  <c r="F403" i="26"/>
  <c r="G403" i="26"/>
  <c r="H403" i="26"/>
  <c r="I403" i="26"/>
  <c r="J403" i="26"/>
  <c r="K403" i="26"/>
  <c r="L403" i="26"/>
  <c r="N403" i="26"/>
  <c r="AO403" i="26"/>
  <c r="AP403" i="26"/>
  <c r="AQ403" i="26"/>
  <c r="AR403" i="26"/>
  <c r="AS403" i="26"/>
  <c r="AT403" i="26"/>
  <c r="AU403" i="26"/>
  <c r="AV403" i="26"/>
  <c r="AW403" i="26"/>
  <c r="AX403" i="26"/>
  <c r="AY403" i="26"/>
  <c r="B404" i="26"/>
  <c r="C404" i="26"/>
  <c r="D404" i="26"/>
  <c r="E404" i="26"/>
  <c r="F404" i="26"/>
  <c r="G404" i="26"/>
  <c r="H404" i="26"/>
  <c r="I404" i="26"/>
  <c r="J404" i="26"/>
  <c r="K404" i="26"/>
  <c r="L404" i="26"/>
  <c r="AO404" i="26"/>
  <c r="AP404" i="26"/>
  <c r="AQ404" i="26"/>
  <c r="AR404" i="26"/>
  <c r="AS404" i="26"/>
  <c r="AT404" i="26"/>
  <c r="AU404" i="26"/>
  <c r="AV404" i="26"/>
  <c r="AW404" i="26"/>
  <c r="AX404" i="26"/>
  <c r="AY404" i="26"/>
  <c r="B405" i="26"/>
  <c r="C405" i="26"/>
  <c r="D405" i="26"/>
  <c r="E405" i="26"/>
  <c r="F405" i="26"/>
  <c r="G405" i="26"/>
  <c r="H405" i="26"/>
  <c r="M405" i="26" s="1"/>
  <c r="I405" i="26"/>
  <c r="J405" i="26"/>
  <c r="K405" i="26"/>
  <c r="L405" i="26"/>
  <c r="AO405" i="26"/>
  <c r="AP405" i="26"/>
  <c r="AQ405" i="26"/>
  <c r="AR405" i="26"/>
  <c r="AS405" i="26"/>
  <c r="AT405" i="26"/>
  <c r="AU405" i="26"/>
  <c r="AV405" i="26"/>
  <c r="AW405" i="26"/>
  <c r="AX405" i="26"/>
  <c r="AY405" i="26"/>
  <c r="B406" i="26"/>
  <c r="C406" i="26"/>
  <c r="D406" i="26"/>
  <c r="E406" i="26"/>
  <c r="F406" i="26"/>
  <c r="G406" i="26"/>
  <c r="H406" i="26"/>
  <c r="I406" i="26"/>
  <c r="J406" i="26"/>
  <c r="K406" i="26"/>
  <c r="L406" i="26"/>
  <c r="AO406" i="26"/>
  <c r="AP406" i="26"/>
  <c r="AQ406" i="26"/>
  <c r="AR406" i="26"/>
  <c r="AS406" i="26"/>
  <c r="AT406" i="26"/>
  <c r="AU406" i="26"/>
  <c r="AV406" i="26"/>
  <c r="AW406" i="26"/>
  <c r="AX406" i="26"/>
  <c r="AY406" i="26"/>
  <c r="B407" i="26"/>
  <c r="C407" i="26"/>
  <c r="D407" i="26"/>
  <c r="E407" i="26"/>
  <c r="F407" i="26"/>
  <c r="G407" i="26"/>
  <c r="H407" i="26"/>
  <c r="I407" i="26"/>
  <c r="J407" i="26"/>
  <c r="K407" i="26"/>
  <c r="L407" i="26"/>
  <c r="AO407" i="26"/>
  <c r="AP407" i="26"/>
  <c r="AQ407" i="26"/>
  <c r="AR407" i="26"/>
  <c r="AS407" i="26"/>
  <c r="AT407" i="26"/>
  <c r="AU407" i="26"/>
  <c r="AV407" i="26"/>
  <c r="AW407" i="26"/>
  <c r="AX407" i="26"/>
  <c r="AY407" i="26"/>
  <c r="B408" i="26"/>
  <c r="C408" i="26"/>
  <c r="D408" i="26"/>
  <c r="E408" i="26"/>
  <c r="F408" i="26"/>
  <c r="G408" i="26"/>
  <c r="H408" i="26"/>
  <c r="I408" i="26"/>
  <c r="J408" i="26"/>
  <c r="K408" i="26"/>
  <c r="L408" i="26"/>
  <c r="AO408" i="26"/>
  <c r="AP408" i="26"/>
  <c r="AQ408" i="26"/>
  <c r="AR408" i="26"/>
  <c r="AS408" i="26"/>
  <c r="AT408" i="26"/>
  <c r="AU408" i="26"/>
  <c r="AV408" i="26"/>
  <c r="AW408" i="26"/>
  <c r="AX408" i="26"/>
  <c r="AY408" i="26"/>
  <c r="B409" i="26"/>
  <c r="N409" i="26" s="1"/>
  <c r="C409" i="26"/>
  <c r="D409" i="26"/>
  <c r="E409" i="26"/>
  <c r="F409" i="26"/>
  <c r="G409" i="26"/>
  <c r="H409" i="26"/>
  <c r="I409" i="26"/>
  <c r="J409" i="26"/>
  <c r="K409" i="26"/>
  <c r="L409" i="26"/>
  <c r="M409" i="26"/>
  <c r="AO409" i="26"/>
  <c r="AP409" i="26"/>
  <c r="AQ409" i="26"/>
  <c r="AR409" i="26"/>
  <c r="AS409" i="26"/>
  <c r="AT409" i="26"/>
  <c r="AU409" i="26"/>
  <c r="AV409" i="26"/>
  <c r="AW409" i="26"/>
  <c r="AX409" i="26"/>
  <c r="AY409" i="26"/>
  <c r="B410" i="26"/>
  <c r="M410" i="26" s="1"/>
  <c r="C410" i="26"/>
  <c r="D410" i="26"/>
  <c r="E410" i="26"/>
  <c r="F410" i="26"/>
  <c r="G410" i="26"/>
  <c r="H410" i="26"/>
  <c r="I410" i="26"/>
  <c r="J410" i="26"/>
  <c r="K410" i="26"/>
  <c r="L410" i="26"/>
  <c r="AO410" i="26"/>
  <c r="AP410" i="26"/>
  <c r="AQ410" i="26"/>
  <c r="AR410" i="26"/>
  <c r="AS410" i="26"/>
  <c r="AT410" i="26"/>
  <c r="AU410" i="26"/>
  <c r="AV410" i="26"/>
  <c r="AW410" i="26"/>
  <c r="AX410" i="26"/>
  <c r="AY410" i="26"/>
  <c r="B411" i="26"/>
  <c r="C411" i="26"/>
  <c r="D411" i="26"/>
  <c r="E411" i="26"/>
  <c r="F411" i="26"/>
  <c r="G411" i="26"/>
  <c r="H411" i="26"/>
  <c r="I411" i="26"/>
  <c r="J411" i="26"/>
  <c r="K411" i="26"/>
  <c r="L411" i="26"/>
  <c r="N411" i="26"/>
  <c r="AO411" i="26"/>
  <c r="AP411" i="26"/>
  <c r="AQ411" i="26"/>
  <c r="AR411" i="26"/>
  <c r="AS411" i="26"/>
  <c r="AT411" i="26"/>
  <c r="AU411" i="26"/>
  <c r="AV411" i="26"/>
  <c r="AW411" i="26"/>
  <c r="AX411" i="26"/>
  <c r="AY411" i="26"/>
  <c r="B412" i="26"/>
  <c r="C412" i="26"/>
  <c r="D412" i="26"/>
  <c r="E412" i="26"/>
  <c r="F412" i="26"/>
  <c r="G412" i="26"/>
  <c r="H412" i="26"/>
  <c r="I412" i="26"/>
  <c r="J412" i="26"/>
  <c r="K412" i="26"/>
  <c r="L412" i="26"/>
  <c r="AO412" i="26"/>
  <c r="AP412" i="26"/>
  <c r="AQ412" i="26"/>
  <c r="AR412" i="26"/>
  <c r="AS412" i="26"/>
  <c r="AT412" i="26"/>
  <c r="AU412" i="26"/>
  <c r="AV412" i="26"/>
  <c r="AW412" i="26"/>
  <c r="AX412" i="26"/>
  <c r="AY412" i="26"/>
  <c r="B413" i="26"/>
  <c r="C413" i="26"/>
  <c r="M413" i="26" s="1"/>
  <c r="D413" i="26"/>
  <c r="E413" i="26"/>
  <c r="F413" i="26"/>
  <c r="G413" i="26"/>
  <c r="H413" i="26"/>
  <c r="I413" i="26"/>
  <c r="J413" i="26"/>
  <c r="K413" i="26"/>
  <c r="L413" i="26"/>
  <c r="AO413" i="26"/>
  <c r="AP413" i="26"/>
  <c r="AQ413" i="26"/>
  <c r="AR413" i="26"/>
  <c r="AS413" i="26"/>
  <c r="AT413" i="26"/>
  <c r="AU413" i="26"/>
  <c r="AV413" i="26"/>
  <c r="AW413" i="26"/>
  <c r="AX413" i="26"/>
  <c r="AY413" i="26"/>
  <c r="B414" i="26"/>
  <c r="C414" i="26"/>
  <c r="D414" i="26"/>
  <c r="E414" i="26"/>
  <c r="F414" i="26"/>
  <c r="G414" i="26"/>
  <c r="H414" i="26"/>
  <c r="I414" i="26"/>
  <c r="J414" i="26"/>
  <c r="K414" i="26"/>
  <c r="L414" i="26"/>
  <c r="AO414" i="26"/>
  <c r="AP414" i="26"/>
  <c r="AQ414" i="26"/>
  <c r="AR414" i="26"/>
  <c r="AS414" i="26"/>
  <c r="AT414" i="26"/>
  <c r="AU414" i="26"/>
  <c r="AV414" i="26"/>
  <c r="AW414" i="26"/>
  <c r="AX414" i="26"/>
  <c r="AY414" i="26"/>
  <c r="B415" i="26"/>
  <c r="C415" i="26"/>
  <c r="D415" i="26"/>
  <c r="E415" i="26"/>
  <c r="F415" i="26"/>
  <c r="G415" i="26"/>
  <c r="H415" i="26"/>
  <c r="I415" i="26"/>
  <c r="J415" i="26"/>
  <c r="K415" i="26"/>
  <c r="L415" i="26"/>
  <c r="AO415" i="26"/>
  <c r="AP415" i="26"/>
  <c r="AQ415" i="26"/>
  <c r="AR415" i="26"/>
  <c r="AS415" i="26"/>
  <c r="AT415" i="26"/>
  <c r="AU415" i="26"/>
  <c r="AV415" i="26"/>
  <c r="AW415" i="26"/>
  <c r="AX415" i="26"/>
  <c r="AY415" i="26"/>
  <c r="B416" i="26"/>
  <c r="N416" i="26" s="1"/>
  <c r="C416" i="26"/>
  <c r="D416" i="26"/>
  <c r="E416" i="26"/>
  <c r="F416" i="26"/>
  <c r="G416" i="26"/>
  <c r="H416" i="26"/>
  <c r="I416" i="26"/>
  <c r="J416" i="26"/>
  <c r="M416" i="26" s="1"/>
  <c r="O416" i="26" s="1"/>
  <c r="K416" i="26"/>
  <c r="L416" i="26"/>
  <c r="AO416" i="26"/>
  <c r="AP416" i="26"/>
  <c r="AQ416" i="26"/>
  <c r="AR416" i="26"/>
  <c r="AS416" i="26"/>
  <c r="AT416" i="26"/>
  <c r="AU416" i="26"/>
  <c r="AV416" i="26"/>
  <c r="AW416" i="26"/>
  <c r="AX416" i="26"/>
  <c r="AY416" i="26"/>
  <c r="B417" i="26"/>
  <c r="C417" i="26"/>
  <c r="M417" i="26" s="1"/>
  <c r="D417" i="26"/>
  <c r="N417" i="26" s="1"/>
  <c r="E417" i="26"/>
  <c r="F417" i="26"/>
  <c r="G417" i="26"/>
  <c r="H417" i="26"/>
  <c r="I417" i="26"/>
  <c r="J417" i="26"/>
  <c r="K417" i="26"/>
  <c r="L417" i="26"/>
  <c r="AO417" i="26"/>
  <c r="AP417" i="26"/>
  <c r="AQ417" i="26"/>
  <c r="AR417" i="26"/>
  <c r="AS417" i="26"/>
  <c r="AT417" i="26"/>
  <c r="AU417" i="26"/>
  <c r="AV417" i="26"/>
  <c r="AW417" i="26"/>
  <c r="AX417" i="26"/>
  <c r="AY417" i="26"/>
  <c r="B418" i="26"/>
  <c r="M418" i="26" s="1"/>
  <c r="C418" i="26"/>
  <c r="D418" i="26"/>
  <c r="E418" i="26"/>
  <c r="F418" i="26"/>
  <c r="G418" i="26"/>
  <c r="H418" i="26"/>
  <c r="I418" i="26"/>
  <c r="J418" i="26"/>
  <c r="K418" i="26"/>
  <c r="L418" i="26"/>
  <c r="AO418" i="26"/>
  <c r="AP418" i="26"/>
  <c r="AQ418" i="26"/>
  <c r="AR418" i="26"/>
  <c r="AS418" i="26"/>
  <c r="AT418" i="26"/>
  <c r="AU418" i="26"/>
  <c r="AV418" i="26"/>
  <c r="AW418" i="26"/>
  <c r="AX418" i="26"/>
  <c r="AY418" i="26"/>
  <c r="B419" i="26"/>
  <c r="C419" i="26"/>
  <c r="M419" i="26" s="1"/>
  <c r="D419" i="26"/>
  <c r="E419" i="26"/>
  <c r="F419" i="26"/>
  <c r="G419" i="26"/>
  <c r="H419" i="26"/>
  <c r="I419" i="26"/>
  <c r="J419" i="26"/>
  <c r="K419" i="26"/>
  <c r="L419" i="26"/>
  <c r="AO419" i="26"/>
  <c r="AP419" i="26"/>
  <c r="AQ419" i="26"/>
  <c r="AR419" i="26"/>
  <c r="AS419" i="26"/>
  <c r="AT419" i="26"/>
  <c r="AU419" i="26"/>
  <c r="AV419" i="26"/>
  <c r="AW419" i="26"/>
  <c r="AX419" i="26"/>
  <c r="AY419" i="26"/>
  <c r="B420" i="26"/>
  <c r="N420" i="26" s="1"/>
  <c r="C420" i="26"/>
  <c r="D420" i="26"/>
  <c r="M420" i="26" s="1"/>
  <c r="E420" i="26"/>
  <c r="F420" i="26"/>
  <c r="G420" i="26"/>
  <c r="H420" i="26"/>
  <c r="I420" i="26"/>
  <c r="J420" i="26"/>
  <c r="K420" i="26"/>
  <c r="L420" i="26"/>
  <c r="AO420" i="26"/>
  <c r="AP420" i="26"/>
  <c r="AQ420" i="26"/>
  <c r="AR420" i="26"/>
  <c r="AS420" i="26"/>
  <c r="AT420" i="26"/>
  <c r="AU420" i="26"/>
  <c r="AV420" i="26"/>
  <c r="AW420" i="26"/>
  <c r="AX420" i="26"/>
  <c r="AY420" i="26"/>
  <c r="B421" i="26"/>
  <c r="M421" i="26" s="1"/>
  <c r="C421" i="26"/>
  <c r="D421" i="26"/>
  <c r="E421" i="26"/>
  <c r="F421" i="26"/>
  <c r="G421" i="26"/>
  <c r="H421" i="26"/>
  <c r="I421" i="26"/>
  <c r="J421" i="26"/>
  <c r="K421" i="26"/>
  <c r="L421" i="26"/>
  <c r="AO421" i="26"/>
  <c r="AP421" i="26"/>
  <c r="AQ421" i="26"/>
  <c r="AR421" i="26"/>
  <c r="AS421" i="26"/>
  <c r="AT421" i="26"/>
  <c r="AU421" i="26"/>
  <c r="AV421" i="26"/>
  <c r="AW421" i="26"/>
  <c r="AX421" i="26"/>
  <c r="AY421" i="26"/>
  <c r="B422" i="26"/>
  <c r="C422" i="26"/>
  <c r="M422" i="26" s="1"/>
  <c r="D422" i="26"/>
  <c r="E422" i="26"/>
  <c r="F422" i="26"/>
  <c r="G422" i="26"/>
  <c r="H422" i="26"/>
  <c r="I422" i="26"/>
  <c r="J422" i="26"/>
  <c r="K422" i="26"/>
  <c r="L422" i="26"/>
  <c r="AO422" i="26"/>
  <c r="AP422" i="26"/>
  <c r="AQ422" i="26"/>
  <c r="AR422" i="26"/>
  <c r="AS422" i="26"/>
  <c r="AT422" i="26"/>
  <c r="AU422" i="26"/>
  <c r="AV422" i="26"/>
  <c r="AW422" i="26"/>
  <c r="AX422" i="26"/>
  <c r="AY422" i="26"/>
  <c r="B423" i="26"/>
  <c r="M423" i="26" s="1"/>
  <c r="C423" i="26"/>
  <c r="D423" i="26"/>
  <c r="E423" i="26"/>
  <c r="F423" i="26"/>
  <c r="G423" i="26"/>
  <c r="H423" i="26"/>
  <c r="I423" i="26"/>
  <c r="J423" i="26"/>
  <c r="K423" i="26"/>
  <c r="L423" i="26"/>
  <c r="AO423" i="26"/>
  <c r="AP423" i="26"/>
  <c r="AQ423" i="26"/>
  <c r="AR423" i="26"/>
  <c r="AS423" i="26"/>
  <c r="AT423" i="26"/>
  <c r="AU423" i="26"/>
  <c r="AV423" i="26"/>
  <c r="AW423" i="26"/>
  <c r="AX423" i="26"/>
  <c r="AY423" i="26"/>
  <c r="B424" i="26"/>
  <c r="N424" i="26" s="1"/>
  <c r="C424" i="26"/>
  <c r="M424" i="26" s="1"/>
  <c r="D424" i="26"/>
  <c r="E424" i="26"/>
  <c r="F424" i="26"/>
  <c r="G424" i="26"/>
  <c r="H424" i="26"/>
  <c r="I424" i="26"/>
  <c r="J424" i="26"/>
  <c r="K424" i="26"/>
  <c r="L424" i="26"/>
  <c r="AO424" i="26"/>
  <c r="AP424" i="26"/>
  <c r="AQ424" i="26"/>
  <c r="AR424" i="26"/>
  <c r="AS424" i="26"/>
  <c r="AT424" i="26"/>
  <c r="AU424" i="26"/>
  <c r="AV424" i="26"/>
  <c r="AW424" i="26"/>
  <c r="AX424" i="26"/>
  <c r="AY424" i="26"/>
  <c r="B425" i="26"/>
  <c r="M425" i="26" s="1"/>
  <c r="O425" i="26" s="1"/>
  <c r="C425" i="26"/>
  <c r="N425" i="26" s="1"/>
  <c r="D425" i="26"/>
  <c r="E425" i="26"/>
  <c r="F425" i="26"/>
  <c r="G425" i="26"/>
  <c r="H425" i="26"/>
  <c r="I425" i="26"/>
  <c r="J425" i="26"/>
  <c r="K425" i="26"/>
  <c r="L425" i="26"/>
  <c r="AO425" i="26"/>
  <c r="AP425" i="26"/>
  <c r="AQ425" i="26"/>
  <c r="AR425" i="26"/>
  <c r="AS425" i="26"/>
  <c r="AT425" i="26"/>
  <c r="AU425" i="26"/>
  <c r="AV425" i="26"/>
  <c r="AW425" i="26"/>
  <c r="AX425" i="26"/>
  <c r="AY425" i="26"/>
  <c r="B426" i="26"/>
  <c r="N426" i="26" s="1"/>
  <c r="C426" i="26"/>
  <c r="D426" i="26"/>
  <c r="E426" i="26"/>
  <c r="F426" i="26"/>
  <c r="G426" i="26"/>
  <c r="H426" i="26"/>
  <c r="I426" i="26"/>
  <c r="J426" i="26"/>
  <c r="K426" i="26"/>
  <c r="L426" i="26"/>
  <c r="M426" i="26"/>
  <c r="AO426" i="26"/>
  <c r="AP426" i="26"/>
  <c r="AQ426" i="26"/>
  <c r="AR426" i="26"/>
  <c r="AS426" i="26"/>
  <c r="AT426" i="26"/>
  <c r="AU426" i="26"/>
  <c r="AV426" i="26"/>
  <c r="AW426" i="26"/>
  <c r="AX426" i="26"/>
  <c r="AY426" i="26"/>
  <c r="B427" i="26"/>
  <c r="C427" i="26"/>
  <c r="D427" i="26"/>
  <c r="M427" i="26" s="1"/>
  <c r="E427" i="26"/>
  <c r="F427" i="26"/>
  <c r="G427" i="26"/>
  <c r="H427" i="26"/>
  <c r="I427" i="26"/>
  <c r="J427" i="26"/>
  <c r="K427" i="26"/>
  <c r="L427" i="26"/>
  <c r="N427" i="26"/>
  <c r="AF428" i="26" s="1"/>
  <c r="AF429" i="26" s="1"/>
  <c r="AF430" i="26" s="1"/>
  <c r="AF431" i="26" s="1"/>
  <c r="AF432" i="26" s="1"/>
  <c r="AF433" i="26" s="1"/>
  <c r="AF434" i="26" s="1"/>
  <c r="AF435" i="26" s="1"/>
  <c r="AF436" i="26" s="1"/>
  <c r="AF437" i="26" s="1"/>
  <c r="AF438" i="26" s="1"/>
  <c r="AF439" i="26" s="1"/>
  <c r="AF440" i="26" s="1"/>
  <c r="AF441" i="26" s="1"/>
  <c r="AF442" i="26" s="1"/>
  <c r="AF443" i="26" s="1"/>
  <c r="AF444" i="26" s="1"/>
  <c r="AF445" i="26" s="1"/>
  <c r="AF446" i="26" s="1"/>
  <c r="AF447" i="26" s="1"/>
  <c r="AF448" i="26" s="1"/>
  <c r="AF449" i="26" s="1"/>
  <c r="AF450" i="26" s="1"/>
  <c r="AF451" i="26" s="1"/>
  <c r="AF452" i="26" s="1"/>
  <c r="AF453" i="26" s="1"/>
  <c r="AF454" i="26" s="1"/>
  <c r="AF455" i="26" s="1"/>
  <c r="AF456" i="26" s="1"/>
  <c r="AF457" i="26" s="1"/>
  <c r="AF458" i="26" s="1"/>
  <c r="AO427" i="26"/>
  <c r="AP427" i="26"/>
  <c r="AQ427" i="26"/>
  <c r="AR427" i="26"/>
  <c r="AS427" i="26"/>
  <c r="AT427" i="26"/>
  <c r="AU427" i="26"/>
  <c r="AV427" i="26"/>
  <c r="AW427" i="26"/>
  <c r="AX427" i="26"/>
  <c r="AY427" i="26"/>
  <c r="B428" i="26"/>
  <c r="C428" i="26"/>
  <c r="D428" i="26"/>
  <c r="E428" i="26"/>
  <c r="N428" i="26" s="1"/>
  <c r="F428" i="26"/>
  <c r="G428" i="26"/>
  <c r="M428" i="26" s="1"/>
  <c r="H428" i="26"/>
  <c r="I428" i="26"/>
  <c r="J428" i="26"/>
  <c r="K428" i="26"/>
  <c r="L428" i="26"/>
  <c r="AG428" i="26"/>
  <c r="AG429" i="26" s="1"/>
  <c r="AG430" i="26" s="1"/>
  <c r="AG431" i="26" s="1"/>
  <c r="AG432" i="26" s="1"/>
  <c r="AG433" i="26" s="1"/>
  <c r="AG434" i="26" s="1"/>
  <c r="AG435" i="26" s="1"/>
  <c r="AG436" i="26" s="1"/>
  <c r="AG437" i="26" s="1"/>
  <c r="AG438" i="26" s="1"/>
  <c r="AG439" i="26" s="1"/>
  <c r="AG440" i="26" s="1"/>
  <c r="AG441" i="26" s="1"/>
  <c r="AG442" i="26" s="1"/>
  <c r="AG443" i="26" s="1"/>
  <c r="AG444" i="26" s="1"/>
  <c r="AG445" i="26" s="1"/>
  <c r="AG446" i="26" s="1"/>
  <c r="AG447" i="26" s="1"/>
  <c r="AG448" i="26" s="1"/>
  <c r="AG449" i="26" s="1"/>
  <c r="AG450" i="26" s="1"/>
  <c r="AG451" i="26" s="1"/>
  <c r="AG452" i="26" s="1"/>
  <c r="AG453" i="26" s="1"/>
  <c r="AG454" i="26" s="1"/>
  <c r="AG455" i="26" s="1"/>
  <c r="AG456" i="26" s="1"/>
  <c r="AG457" i="26" s="1"/>
  <c r="AG458" i="26" s="1"/>
  <c r="AO428" i="26"/>
  <c r="AP428" i="26"/>
  <c r="AQ428" i="26"/>
  <c r="AR428" i="26"/>
  <c r="AS428" i="26"/>
  <c r="AT428" i="26"/>
  <c r="AU428" i="26"/>
  <c r="AV428" i="26"/>
  <c r="AW428" i="26"/>
  <c r="AX428" i="26"/>
  <c r="AY428" i="26"/>
  <c r="B429" i="26"/>
  <c r="M429" i="26" s="1"/>
  <c r="C429" i="26"/>
  <c r="D429" i="26"/>
  <c r="E429" i="26"/>
  <c r="F429" i="26"/>
  <c r="G429" i="26"/>
  <c r="H429" i="26"/>
  <c r="I429" i="26"/>
  <c r="J429" i="26"/>
  <c r="K429" i="26"/>
  <c r="L429" i="26"/>
  <c r="AO429" i="26"/>
  <c r="AP429" i="26"/>
  <c r="AQ429" i="26"/>
  <c r="AR429" i="26"/>
  <c r="AS429" i="26"/>
  <c r="AT429" i="26"/>
  <c r="AU429" i="26"/>
  <c r="AV429" i="26"/>
  <c r="AW429" i="26"/>
  <c r="AX429" i="26"/>
  <c r="AY429" i="26"/>
  <c r="B430" i="26"/>
  <c r="C430" i="26"/>
  <c r="M430" i="26" s="1"/>
  <c r="D430" i="26"/>
  <c r="E430" i="26"/>
  <c r="F430" i="26"/>
  <c r="G430" i="26"/>
  <c r="H430" i="26"/>
  <c r="I430" i="26"/>
  <c r="J430" i="26"/>
  <c r="K430" i="26"/>
  <c r="L430" i="26"/>
  <c r="AO430" i="26"/>
  <c r="AP430" i="26"/>
  <c r="AQ430" i="26"/>
  <c r="AR430" i="26"/>
  <c r="AS430" i="26"/>
  <c r="AT430" i="26"/>
  <c r="AU430" i="26"/>
  <c r="AV430" i="26"/>
  <c r="AW430" i="26"/>
  <c r="AX430" i="26"/>
  <c r="AY430" i="26"/>
  <c r="B431" i="26"/>
  <c r="M431" i="26" s="1"/>
  <c r="C431" i="26"/>
  <c r="D431" i="26"/>
  <c r="E431" i="26"/>
  <c r="F431" i="26"/>
  <c r="G431" i="26"/>
  <c r="H431" i="26"/>
  <c r="I431" i="26"/>
  <c r="J431" i="26"/>
  <c r="K431" i="26"/>
  <c r="L431" i="26"/>
  <c r="AO431" i="26"/>
  <c r="AP431" i="26"/>
  <c r="AQ431" i="26"/>
  <c r="AR431" i="26"/>
  <c r="AS431" i="26"/>
  <c r="AT431" i="26"/>
  <c r="AU431" i="26"/>
  <c r="AV431" i="26"/>
  <c r="AW431" i="26"/>
  <c r="AX431" i="26"/>
  <c r="AY431" i="26"/>
  <c r="B432" i="26"/>
  <c r="N432" i="26" s="1"/>
  <c r="C432" i="26"/>
  <c r="M432" i="26" s="1"/>
  <c r="D432" i="26"/>
  <c r="E432" i="26"/>
  <c r="F432" i="26"/>
  <c r="G432" i="26"/>
  <c r="H432" i="26"/>
  <c r="I432" i="26"/>
  <c r="J432" i="26"/>
  <c r="K432" i="26"/>
  <c r="L432" i="26"/>
  <c r="AO432" i="26"/>
  <c r="AP432" i="26"/>
  <c r="AQ432" i="26"/>
  <c r="AR432" i="26"/>
  <c r="AS432" i="26"/>
  <c r="AT432" i="26"/>
  <c r="AU432" i="26"/>
  <c r="AV432" i="26"/>
  <c r="AW432" i="26"/>
  <c r="AX432" i="26"/>
  <c r="AY432" i="26"/>
  <c r="B433" i="26"/>
  <c r="M433" i="26" s="1"/>
  <c r="O433" i="26" s="1"/>
  <c r="C433" i="26"/>
  <c r="D433" i="26"/>
  <c r="N433" i="26" s="1"/>
  <c r="E433" i="26"/>
  <c r="F433" i="26"/>
  <c r="G433" i="26"/>
  <c r="H433" i="26"/>
  <c r="I433" i="26"/>
  <c r="J433" i="26"/>
  <c r="K433" i="26"/>
  <c r="L433" i="26"/>
  <c r="AO433" i="26"/>
  <c r="AP433" i="26"/>
  <c r="AQ433" i="26"/>
  <c r="AR433" i="26"/>
  <c r="AS433" i="26"/>
  <c r="AT433" i="26"/>
  <c r="AU433" i="26"/>
  <c r="AV433" i="26"/>
  <c r="AW433" i="26"/>
  <c r="AX433" i="26"/>
  <c r="AY433" i="26"/>
  <c r="B434" i="26"/>
  <c r="N434" i="26" s="1"/>
  <c r="C434" i="26"/>
  <c r="D434" i="26"/>
  <c r="E434" i="26"/>
  <c r="F434" i="26"/>
  <c r="G434" i="26"/>
  <c r="H434" i="26"/>
  <c r="I434" i="26"/>
  <c r="J434" i="26"/>
  <c r="K434" i="26"/>
  <c r="L434" i="26"/>
  <c r="M434" i="26"/>
  <c r="AO434" i="26"/>
  <c r="AP434" i="26"/>
  <c r="AQ434" i="26"/>
  <c r="AR434" i="26"/>
  <c r="AS434" i="26"/>
  <c r="AT434" i="26"/>
  <c r="AU434" i="26"/>
  <c r="AV434" i="26"/>
  <c r="AW434" i="26"/>
  <c r="AX434" i="26"/>
  <c r="AY434" i="26"/>
  <c r="B435" i="26"/>
  <c r="C435" i="26"/>
  <c r="D435" i="26"/>
  <c r="M435" i="26" s="1"/>
  <c r="O435" i="26" s="1"/>
  <c r="E435" i="26"/>
  <c r="F435" i="26"/>
  <c r="G435" i="26"/>
  <c r="H435" i="26"/>
  <c r="I435" i="26"/>
  <c r="J435" i="26"/>
  <c r="K435" i="26"/>
  <c r="L435" i="26"/>
  <c r="N435" i="26"/>
  <c r="AO435" i="26"/>
  <c r="AP435" i="26"/>
  <c r="AQ435" i="26"/>
  <c r="AR435" i="26"/>
  <c r="AS435" i="26"/>
  <c r="AT435" i="26"/>
  <c r="AU435" i="26"/>
  <c r="AV435" i="26"/>
  <c r="AW435" i="26"/>
  <c r="AX435" i="26"/>
  <c r="AY435" i="26"/>
  <c r="B436" i="26"/>
  <c r="C436" i="26"/>
  <c r="D436" i="26"/>
  <c r="E436" i="26"/>
  <c r="N436" i="26" s="1"/>
  <c r="F436" i="26"/>
  <c r="G436" i="26"/>
  <c r="M436" i="26" s="1"/>
  <c r="H436" i="26"/>
  <c r="I436" i="26"/>
  <c r="J436" i="26"/>
  <c r="K436" i="26"/>
  <c r="L436" i="26"/>
  <c r="AO436" i="26"/>
  <c r="AP436" i="26"/>
  <c r="AQ436" i="26"/>
  <c r="AR436" i="26"/>
  <c r="AS436" i="26"/>
  <c r="AT436" i="26"/>
  <c r="AU436" i="26"/>
  <c r="AV436" i="26"/>
  <c r="AW436" i="26"/>
  <c r="AX436" i="26"/>
  <c r="AY436" i="26"/>
  <c r="B437" i="26"/>
  <c r="M437" i="26" s="1"/>
  <c r="C437" i="26"/>
  <c r="D437" i="26"/>
  <c r="E437" i="26"/>
  <c r="F437" i="26"/>
  <c r="G437" i="26"/>
  <c r="H437" i="26"/>
  <c r="I437" i="26"/>
  <c r="J437" i="26"/>
  <c r="K437" i="26"/>
  <c r="L437" i="26"/>
  <c r="AO437" i="26"/>
  <c r="AP437" i="26"/>
  <c r="AQ437" i="26"/>
  <c r="AR437" i="26"/>
  <c r="AS437" i="26"/>
  <c r="AT437" i="26"/>
  <c r="AU437" i="26"/>
  <c r="AV437" i="26"/>
  <c r="AW437" i="26"/>
  <c r="AX437" i="26"/>
  <c r="AY437" i="26"/>
  <c r="B438" i="26"/>
  <c r="M438" i="26" s="1"/>
  <c r="C438" i="26"/>
  <c r="D438" i="26"/>
  <c r="E438" i="26"/>
  <c r="F438" i="26"/>
  <c r="G438" i="26"/>
  <c r="H438" i="26"/>
  <c r="I438" i="26"/>
  <c r="J438" i="26"/>
  <c r="K438" i="26"/>
  <c r="L438" i="26"/>
  <c r="AO438" i="26"/>
  <c r="AP438" i="26"/>
  <c r="AQ438" i="26"/>
  <c r="AR438" i="26"/>
  <c r="AS438" i="26"/>
  <c r="AT438" i="26"/>
  <c r="AU438" i="26"/>
  <c r="AV438" i="26"/>
  <c r="AW438" i="26"/>
  <c r="AX438" i="26"/>
  <c r="AY438" i="26"/>
  <c r="B439" i="26"/>
  <c r="M439" i="26" s="1"/>
  <c r="C439" i="26"/>
  <c r="D439" i="26"/>
  <c r="E439" i="26"/>
  <c r="F439" i="26"/>
  <c r="G439" i="26"/>
  <c r="H439" i="26"/>
  <c r="I439" i="26"/>
  <c r="J439" i="26"/>
  <c r="K439" i="26"/>
  <c r="L439" i="26"/>
  <c r="AO439" i="26"/>
  <c r="AP439" i="26"/>
  <c r="AQ439" i="26"/>
  <c r="AR439" i="26"/>
  <c r="AS439" i="26"/>
  <c r="AT439" i="26"/>
  <c r="AU439" i="26"/>
  <c r="AV439" i="26"/>
  <c r="AW439" i="26"/>
  <c r="AX439" i="26"/>
  <c r="AY439" i="26"/>
  <c r="B440" i="26"/>
  <c r="N440" i="26" s="1"/>
  <c r="C440" i="26"/>
  <c r="M440" i="26" s="1"/>
  <c r="O440" i="26" s="1"/>
  <c r="D440" i="26"/>
  <c r="E440" i="26"/>
  <c r="F440" i="26"/>
  <c r="G440" i="26"/>
  <c r="H440" i="26"/>
  <c r="I440" i="26"/>
  <c r="J440" i="26"/>
  <c r="K440" i="26"/>
  <c r="L440" i="26"/>
  <c r="AO440" i="26"/>
  <c r="AP440" i="26"/>
  <c r="AQ440" i="26"/>
  <c r="AR440" i="26"/>
  <c r="AS440" i="26"/>
  <c r="AT440" i="26"/>
  <c r="AU440" i="26"/>
  <c r="AV440" i="26"/>
  <c r="AW440" i="26"/>
  <c r="AX440" i="26"/>
  <c r="AY440" i="26"/>
  <c r="B441" i="26"/>
  <c r="C441" i="26"/>
  <c r="D441" i="26"/>
  <c r="M441" i="26" s="1"/>
  <c r="E441" i="26"/>
  <c r="F441" i="26"/>
  <c r="G441" i="26"/>
  <c r="H441" i="26"/>
  <c r="I441" i="26"/>
  <c r="J441" i="26"/>
  <c r="K441" i="26"/>
  <c r="L441" i="26"/>
  <c r="AO441" i="26"/>
  <c r="AP441" i="26"/>
  <c r="AQ441" i="26"/>
  <c r="AR441" i="26"/>
  <c r="AS441" i="26"/>
  <c r="AT441" i="26"/>
  <c r="AU441" i="26"/>
  <c r="AV441" i="26"/>
  <c r="AW441" i="26"/>
  <c r="AX441" i="26"/>
  <c r="AY441" i="26"/>
  <c r="B442" i="26"/>
  <c r="N442" i="26" s="1"/>
  <c r="C442" i="26"/>
  <c r="D442" i="26"/>
  <c r="E442" i="26"/>
  <c r="F442" i="26"/>
  <c r="G442" i="26"/>
  <c r="H442" i="26"/>
  <c r="I442" i="26"/>
  <c r="J442" i="26"/>
  <c r="K442" i="26"/>
  <c r="L442" i="26"/>
  <c r="M442" i="26"/>
  <c r="AO442" i="26"/>
  <c r="AP442" i="26"/>
  <c r="AQ442" i="26"/>
  <c r="AR442" i="26"/>
  <c r="AS442" i="26"/>
  <c r="AT442" i="26"/>
  <c r="AU442" i="26"/>
  <c r="AV442" i="26"/>
  <c r="AW442" i="26"/>
  <c r="AX442" i="26"/>
  <c r="AY442" i="26"/>
  <c r="B443" i="26"/>
  <c r="M443" i="26" s="1"/>
  <c r="O443" i="26" s="1"/>
  <c r="C443" i="26"/>
  <c r="D443" i="26"/>
  <c r="E443" i="26"/>
  <c r="F443" i="26"/>
  <c r="G443" i="26"/>
  <c r="H443" i="26"/>
  <c r="I443" i="26"/>
  <c r="J443" i="26"/>
  <c r="K443" i="26"/>
  <c r="L443" i="26"/>
  <c r="N443" i="26"/>
  <c r="AO443" i="26"/>
  <c r="AP443" i="26"/>
  <c r="AQ443" i="26"/>
  <c r="AR443" i="26"/>
  <c r="AS443" i="26"/>
  <c r="AT443" i="26"/>
  <c r="AU443" i="26"/>
  <c r="AV443" i="26"/>
  <c r="AW443" i="26"/>
  <c r="AX443" i="26"/>
  <c r="AY443" i="26"/>
  <c r="B444" i="26"/>
  <c r="C444" i="26"/>
  <c r="N444" i="26" s="1"/>
  <c r="D444" i="26"/>
  <c r="E444" i="26"/>
  <c r="F444" i="26"/>
  <c r="G444" i="26"/>
  <c r="H444" i="26"/>
  <c r="I444" i="26"/>
  <c r="J444" i="26"/>
  <c r="K444" i="26"/>
  <c r="L444" i="26"/>
  <c r="AO444" i="26"/>
  <c r="AP444" i="26"/>
  <c r="AQ444" i="26"/>
  <c r="AR444" i="26"/>
  <c r="AS444" i="26"/>
  <c r="AT444" i="26"/>
  <c r="AU444" i="26"/>
  <c r="AV444" i="26"/>
  <c r="AW444" i="26"/>
  <c r="AX444" i="26"/>
  <c r="AY444" i="26"/>
  <c r="B445" i="26"/>
  <c r="N445" i="26" s="1"/>
  <c r="C445" i="26"/>
  <c r="D445" i="26"/>
  <c r="E445" i="26"/>
  <c r="F445" i="26"/>
  <c r="G445" i="26"/>
  <c r="H445" i="26"/>
  <c r="M445" i="26" s="1"/>
  <c r="I445" i="26"/>
  <c r="J445" i="26"/>
  <c r="K445" i="26"/>
  <c r="L445" i="26"/>
  <c r="AO445" i="26"/>
  <c r="AP445" i="26"/>
  <c r="AQ445" i="26"/>
  <c r="AR445" i="26"/>
  <c r="AS445" i="26"/>
  <c r="AT445" i="26"/>
  <c r="AU445" i="26"/>
  <c r="AV445" i="26"/>
  <c r="AW445" i="26"/>
  <c r="AX445" i="26"/>
  <c r="AY445" i="26"/>
  <c r="B446" i="26"/>
  <c r="C446" i="26"/>
  <c r="D446" i="26"/>
  <c r="E446" i="26"/>
  <c r="F446" i="26"/>
  <c r="M446" i="26" s="1"/>
  <c r="O446" i="26" s="1"/>
  <c r="G446" i="26"/>
  <c r="H446" i="26"/>
  <c r="I446" i="26"/>
  <c r="N446" i="26" s="1"/>
  <c r="J446" i="26"/>
  <c r="K446" i="26"/>
  <c r="L446" i="26"/>
  <c r="AO446" i="26"/>
  <c r="AP446" i="26"/>
  <c r="AQ446" i="26"/>
  <c r="AR446" i="26"/>
  <c r="AS446" i="26"/>
  <c r="AT446" i="26"/>
  <c r="AU446" i="26"/>
  <c r="AV446" i="26"/>
  <c r="AW446" i="26"/>
  <c r="AX446" i="26"/>
  <c r="AY446" i="26"/>
  <c r="B447" i="26"/>
  <c r="M447" i="26" s="1"/>
  <c r="C447" i="26"/>
  <c r="D447" i="26"/>
  <c r="E447" i="26"/>
  <c r="F447" i="26"/>
  <c r="G447" i="26"/>
  <c r="H447" i="26"/>
  <c r="I447" i="26"/>
  <c r="J447" i="26"/>
  <c r="K447" i="26"/>
  <c r="L447" i="26"/>
  <c r="AO447" i="26"/>
  <c r="AP447" i="26"/>
  <c r="AQ447" i="26"/>
  <c r="AR447" i="26"/>
  <c r="AS447" i="26"/>
  <c r="AT447" i="26"/>
  <c r="AU447" i="26"/>
  <c r="AV447" i="26"/>
  <c r="AW447" i="26"/>
  <c r="AX447" i="26"/>
  <c r="AY447" i="26"/>
  <c r="B448" i="26"/>
  <c r="N448" i="26" s="1"/>
  <c r="C448" i="26"/>
  <c r="M448" i="26" s="1"/>
  <c r="D448" i="26"/>
  <c r="E448" i="26"/>
  <c r="F448" i="26"/>
  <c r="G448" i="26"/>
  <c r="H448" i="26"/>
  <c r="I448" i="26"/>
  <c r="J448" i="26"/>
  <c r="K448" i="26"/>
  <c r="L448" i="26"/>
  <c r="AO448" i="26"/>
  <c r="AP448" i="26"/>
  <c r="AQ448" i="26"/>
  <c r="AR448" i="26"/>
  <c r="AS448" i="26"/>
  <c r="AT448" i="26"/>
  <c r="AU448" i="26"/>
  <c r="AV448" i="26"/>
  <c r="AW448" i="26"/>
  <c r="AX448" i="26"/>
  <c r="AY448" i="26"/>
  <c r="B449" i="26"/>
  <c r="C449" i="26"/>
  <c r="D449" i="26"/>
  <c r="M449" i="26" s="1"/>
  <c r="E449" i="26"/>
  <c r="F449" i="26"/>
  <c r="G449" i="26"/>
  <c r="H449" i="26"/>
  <c r="I449" i="26"/>
  <c r="J449" i="26"/>
  <c r="K449" i="26"/>
  <c r="L449" i="26"/>
  <c r="AO449" i="26"/>
  <c r="AP449" i="26"/>
  <c r="AQ449" i="26"/>
  <c r="AR449" i="26"/>
  <c r="AS449" i="26"/>
  <c r="AT449" i="26"/>
  <c r="AU449" i="26"/>
  <c r="AV449" i="26"/>
  <c r="AW449" i="26"/>
  <c r="AX449" i="26"/>
  <c r="AY449" i="26"/>
  <c r="B450" i="26"/>
  <c r="N450" i="26" s="1"/>
  <c r="C450" i="26"/>
  <c r="D450" i="26"/>
  <c r="E450" i="26"/>
  <c r="F450" i="26"/>
  <c r="G450" i="26"/>
  <c r="H450" i="26"/>
  <c r="I450" i="26"/>
  <c r="M450" i="26" s="1"/>
  <c r="J450" i="26"/>
  <c r="K450" i="26"/>
  <c r="L450" i="26"/>
  <c r="AO450" i="26"/>
  <c r="AP450" i="26"/>
  <c r="AQ450" i="26"/>
  <c r="AR450" i="26"/>
  <c r="AS450" i="26"/>
  <c r="AT450" i="26"/>
  <c r="AU450" i="26"/>
  <c r="AV450" i="26"/>
  <c r="AW450" i="26"/>
  <c r="AX450" i="26"/>
  <c r="AY450" i="26"/>
  <c r="B451" i="26"/>
  <c r="M451" i="26" s="1"/>
  <c r="C451" i="26"/>
  <c r="D451" i="26"/>
  <c r="E451" i="26"/>
  <c r="F451" i="26"/>
  <c r="G451" i="26"/>
  <c r="H451" i="26"/>
  <c r="I451" i="26"/>
  <c r="J451" i="26"/>
  <c r="K451" i="26"/>
  <c r="L451" i="26"/>
  <c r="AO451" i="26"/>
  <c r="AP451" i="26"/>
  <c r="AQ451" i="26"/>
  <c r="AR451" i="26"/>
  <c r="AS451" i="26"/>
  <c r="AT451" i="26"/>
  <c r="AU451" i="26"/>
  <c r="AV451" i="26"/>
  <c r="AW451" i="26"/>
  <c r="AX451" i="26"/>
  <c r="AY451" i="26"/>
  <c r="B452" i="26"/>
  <c r="C452" i="26"/>
  <c r="N452" i="26" s="1"/>
  <c r="D452" i="26"/>
  <c r="E452" i="26"/>
  <c r="F452" i="26"/>
  <c r="G452" i="26"/>
  <c r="H452" i="26"/>
  <c r="I452" i="26"/>
  <c r="J452" i="26"/>
  <c r="K452" i="26"/>
  <c r="L452" i="26"/>
  <c r="AO452" i="26"/>
  <c r="AP452" i="26"/>
  <c r="AQ452" i="26"/>
  <c r="AR452" i="26"/>
  <c r="AS452" i="26"/>
  <c r="AT452" i="26"/>
  <c r="AU452" i="26"/>
  <c r="AV452" i="26"/>
  <c r="AW452" i="26"/>
  <c r="AX452" i="26"/>
  <c r="AY452" i="26"/>
  <c r="B453" i="26"/>
  <c r="N453" i="26" s="1"/>
  <c r="C453" i="26"/>
  <c r="D453" i="26"/>
  <c r="M453" i="26" s="1"/>
  <c r="E453" i="26"/>
  <c r="F453" i="26"/>
  <c r="G453" i="26"/>
  <c r="H453" i="26"/>
  <c r="I453" i="26"/>
  <c r="J453" i="26"/>
  <c r="K453" i="26"/>
  <c r="L453" i="26"/>
  <c r="AO453" i="26"/>
  <c r="AP453" i="26"/>
  <c r="AQ453" i="26"/>
  <c r="AR453" i="26"/>
  <c r="AS453" i="26"/>
  <c r="AT453" i="26"/>
  <c r="AU453" i="26"/>
  <c r="AV453" i="26"/>
  <c r="AW453" i="26"/>
  <c r="AX453" i="26"/>
  <c r="AY453" i="26"/>
  <c r="B454" i="26"/>
  <c r="C454" i="26"/>
  <c r="D454" i="26"/>
  <c r="E454" i="26"/>
  <c r="N454" i="26" s="1"/>
  <c r="F454" i="26"/>
  <c r="G454" i="26"/>
  <c r="H454" i="26"/>
  <c r="I454" i="26"/>
  <c r="J454" i="26"/>
  <c r="K454" i="26"/>
  <c r="L454" i="26"/>
  <c r="M454" i="26"/>
  <c r="O454" i="26" s="1"/>
  <c r="AO454" i="26"/>
  <c r="AP454" i="26"/>
  <c r="AQ454" i="26"/>
  <c r="AR454" i="26"/>
  <c r="AS454" i="26"/>
  <c r="AT454" i="26"/>
  <c r="AU454" i="26"/>
  <c r="AV454" i="26"/>
  <c r="AW454" i="26"/>
  <c r="AX454" i="26"/>
  <c r="AY454" i="26"/>
  <c r="B455" i="26"/>
  <c r="C455" i="26"/>
  <c r="D455" i="26"/>
  <c r="E455" i="26"/>
  <c r="F455" i="26"/>
  <c r="N455" i="26" s="1"/>
  <c r="G455" i="26"/>
  <c r="H455" i="26"/>
  <c r="I455" i="26"/>
  <c r="J455" i="26"/>
  <c r="K455" i="26"/>
  <c r="L455" i="26"/>
  <c r="AO455" i="26"/>
  <c r="AP455" i="26"/>
  <c r="AQ455" i="26"/>
  <c r="AR455" i="26"/>
  <c r="AS455" i="26"/>
  <c r="AT455" i="26"/>
  <c r="AU455" i="26"/>
  <c r="AV455" i="26"/>
  <c r="AW455" i="26"/>
  <c r="AX455" i="26"/>
  <c r="AY455" i="26"/>
  <c r="B456" i="26"/>
  <c r="C456" i="26"/>
  <c r="D456" i="26"/>
  <c r="E456" i="26"/>
  <c r="F456" i="26"/>
  <c r="G456" i="26"/>
  <c r="H456" i="26"/>
  <c r="I456" i="26"/>
  <c r="J456" i="26"/>
  <c r="K456" i="26"/>
  <c r="L456" i="26"/>
  <c r="AO456" i="26"/>
  <c r="AP456" i="26"/>
  <c r="AQ456" i="26"/>
  <c r="AR456" i="26"/>
  <c r="AS456" i="26"/>
  <c r="AT456" i="26"/>
  <c r="AU456" i="26"/>
  <c r="AV456" i="26"/>
  <c r="AW456" i="26"/>
  <c r="AX456" i="26"/>
  <c r="AY456" i="26"/>
  <c r="B457" i="26"/>
  <c r="C457" i="26"/>
  <c r="D457" i="26"/>
  <c r="E457" i="26"/>
  <c r="F457" i="26"/>
  <c r="G457" i="26"/>
  <c r="H457" i="26"/>
  <c r="I457" i="26"/>
  <c r="J457" i="26"/>
  <c r="K457" i="26"/>
  <c r="L457" i="26"/>
  <c r="AO457" i="26"/>
  <c r="AP457" i="26"/>
  <c r="AQ457" i="26"/>
  <c r="AR457" i="26"/>
  <c r="AS457" i="26"/>
  <c r="AT457" i="26"/>
  <c r="AU457" i="26"/>
  <c r="AV457" i="26"/>
  <c r="AW457" i="26"/>
  <c r="AX457" i="26"/>
  <c r="AY457" i="26"/>
  <c r="B458" i="26"/>
  <c r="C458" i="26"/>
  <c r="D458" i="26"/>
  <c r="E458" i="26"/>
  <c r="F458" i="26"/>
  <c r="G458" i="26"/>
  <c r="H458" i="26"/>
  <c r="I458" i="26"/>
  <c r="J458" i="26"/>
  <c r="K458" i="26"/>
  <c r="L458" i="26"/>
  <c r="M458" i="26"/>
  <c r="AO458" i="26"/>
  <c r="AP458" i="26"/>
  <c r="AQ458" i="26"/>
  <c r="AR458" i="26"/>
  <c r="AS458" i="26"/>
  <c r="AT458" i="26"/>
  <c r="AU458" i="26"/>
  <c r="AV458" i="26"/>
  <c r="AW458" i="26"/>
  <c r="AX458" i="26"/>
  <c r="AY458" i="26"/>
  <c r="B459" i="26"/>
  <c r="C459" i="26"/>
  <c r="D459" i="26"/>
  <c r="E459" i="26"/>
  <c r="F459" i="26"/>
  <c r="G459" i="26"/>
  <c r="H459" i="26"/>
  <c r="I459" i="26"/>
  <c r="J459" i="26"/>
  <c r="K459" i="26"/>
  <c r="L459" i="26"/>
  <c r="AO459" i="26"/>
  <c r="AP459" i="26"/>
  <c r="AQ459" i="26"/>
  <c r="AR459" i="26"/>
  <c r="AS459" i="26"/>
  <c r="AT459" i="26"/>
  <c r="AU459" i="26"/>
  <c r="AV459" i="26"/>
  <c r="AW459" i="26"/>
  <c r="AX459" i="26"/>
  <c r="AY459" i="26"/>
  <c r="B460" i="26"/>
  <c r="C460" i="26"/>
  <c r="D460" i="26"/>
  <c r="E460" i="26"/>
  <c r="F460" i="26"/>
  <c r="G460" i="26"/>
  <c r="H460" i="26"/>
  <c r="I460" i="26"/>
  <c r="J460" i="26"/>
  <c r="K460" i="26"/>
  <c r="L460" i="26"/>
  <c r="AO460" i="26"/>
  <c r="AP460" i="26"/>
  <c r="AQ460" i="26"/>
  <c r="AR460" i="26"/>
  <c r="AS460" i="26"/>
  <c r="AT460" i="26"/>
  <c r="AU460" i="26"/>
  <c r="AV460" i="26"/>
  <c r="AW460" i="26"/>
  <c r="AX460" i="26"/>
  <c r="AY460" i="26"/>
  <c r="B461" i="26"/>
  <c r="C461" i="26"/>
  <c r="D461" i="26"/>
  <c r="E461" i="26"/>
  <c r="F461" i="26"/>
  <c r="G461" i="26"/>
  <c r="H461" i="26"/>
  <c r="I461" i="26"/>
  <c r="J461" i="26"/>
  <c r="K461" i="26"/>
  <c r="L461" i="26"/>
  <c r="M461" i="26"/>
  <c r="AO461" i="26"/>
  <c r="AP461" i="26"/>
  <c r="AQ461" i="26"/>
  <c r="AR461" i="26"/>
  <c r="AS461" i="26"/>
  <c r="AT461" i="26"/>
  <c r="AU461" i="26"/>
  <c r="AV461" i="26"/>
  <c r="AW461" i="26"/>
  <c r="AX461" i="26"/>
  <c r="AY461" i="26"/>
  <c r="B462" i="26"/>
  <c r="C462" i="26"/>
  <c r="D462" i="26"/>
  <c r="E462" i="26"/>
  <c r="F462" i="26"/>
  <c r="M462" i="26" s="1"/>
  <c r="O462" i="26" s="1"/>
  <c r="G462" i="26"/>
  <c r="H462" i="26"/>
  <c r="I462" i="26"/>
  <c r="J462" i="26"/>
  <c r="K462" i="26"/>
  <c r="L462" i="26"/>
  <c r="N462" i="26"/>
  <c r="AO462" i="26"/>
  <c r="AP462" i="26"/>
  <c r="AQ462" i="26"/>
  <c r="AR462" i="26"/>
  <c r="AS462" i="26"/>
  <c r="AT462" i="26"/>
  <c r="AU462" i="26"/>
  <c r="AV462" i="26"/>
  <c r="AW462" i="26"/>
  <c r="AX462" i="26"/>
  <c r="AY462" i="26"/>
  <c r="B463" i="26"/>
  <c r="C463" i="26"/>
  <c r="D463" i="26"/>
  <c r="N463" i="26" s="1"/>
  <c r="E463" i="26"/>
  <c r="F463" i="26"/>
  <c r="G463" i="26"/>
  <c r="H463" i="26"/>
  <c r="I463" i="26"/>
  <c r="J463" i="26"/>
  <c r="K463" i="26"/>
  <c r="L463" i="26"/>
  <c r="AO463" i="26"/>
  <c r="AP463" i="26"/>
  <c r="AQ463" i="26"/>
  <c r="AR463" i="26"/>
  <c r="AS463" i="26"/>
  <c r="AT463" i="26"/>
  <c r="AU463" i="26"/>
  <c r="AV463" i="26"/>
  <c r="AW463" i="26"/>
  <c r="AX463" i="26"/>
  <c r="AY463" i="26"/>
  <c r="B464" i="26"/>
  <c r="M464" i="26" s="1"/>
  <c r="C464" i="26"/>
  <c r="D464" i="26"/>
  <c r="E464" i="26"/>
  <c r="F464" i="26"/>
  <c r="G464" i="26"/>
  <c r="H464" i="26"/>
  <c r="I464" i="26"/>
  <c r="J464" i="26"/>
  <c r="K464" i="26"/>
  <c r="L464" i="26"/>
  <c r="AO464" i="26"/>
  <c r="AP464" i="26"/>
  <c r="AQ464" i="26"/>
  <c r="AR464" i="26"/>
  <c r="AS464" i="26"/>
  <c r="AT464" i="26"/>
  <c r="AU464" i="26"/>
  <c r="AV464" i="26"/>
  <c r="AW464" i="26"/>
  <c r="AX464" i="26"/>
  <c r="AY464" i="26"/>
  <c r="B465" i="26"/>
  <c r="C465" i="26"/>
  <c r="M465" i="26" s="1"/>
  <c r="D465" i="26"/>
  <c r="E465" i="26"/>
  <c r="F465" i="26"/>
  <c r="G465" i="26"/>
  <c r="H465" i="26"/>
  <c r="I465" i="26"/>
  <c r="J465" i="26"/>
  <c r="K465" i="26"/>
  <c r="L465" i="26"/>
  <c r="AO465" i="26"/>
  <c r="AP465" i="26"/>
  <c r="AQ465" i="26"/>
  <c r="AR465" i="26"/>
  <c r="AS465" i="26"/>
  <c r="AT465" i="26"/>
  <c r="AU465" i="26"/>
  <c r="AV465" i="26"/>
  <c r="AW465" i="26"/>
  <c r="AX465" i="26"/>
  <c r="AY465" i="26"/>
  <c r="B466" i="26"/>
  <c r="N466" i="26" s="1"/>
  <c r="C466" i="26"/>
  <c r="D466" i="26"/>
  <c r="E466" i="26"/>
  <c r="F466" i="26"/>
  <c r="G466" i="26"/>
  <c r="M466" i="26" s="1"/>
  <c r="O466" i="26" s="1"/>
  <c r="H466" i="26"/>
  <c r="I466" i="26"/>
  <c r="J466" i="26"/>
  <c r="K466" i="26"/>
  <c r="L466" i="26"/>
  <c r="AO466" i="26"/>
  <c r="AP466" i="26"/>
  <c r="AQ466" i="26"/>
  <c r="AR466" i="26"/>
  <c r="AS466" i="26"/>
  <c r="AT466" i="26"/>
  <c r="AU466" i="26"/>
  <c r="AV466" i="26"/>
  <c r="AW466" i="26"/>
  <c r="AX466" i="26"/>
  <c r="AY466" i="26"/>
  <c r="B467" i="26"/>
  <c r="C467" i="26"/>
  <c r="M467" i="26" s="1"/>
  <c r="O467" i="26" s="1"/>
  <c r="D467" i="26"/>
  <c r="E467" i="26"/>
  <c r="F467" i="26"/>
  <c r="G467" i="26"/>
  <c r="H467" i="26"/>
  <c r="N467" i="26" s="1"/>
  <c r="I467" i="26"/>
  <c r="J467" i="26"/>
  <c r="K467" i="26"/>
  <c r="L467" i="26"/>
  <c r="AO467" i="26"/>
  <c r="AP467" i="26"/>
  <c r="AQ467" i="26"/>
  <c r="AR467" i="26"/>
  <c r="AS467" i="26"/>
  <c r="AT467" i="26"/>
  <c r="AU467" i="26"/>
  <c r="AV467" i="26"/>
  <c r="AW467" i="26"/>
  <c r="AX467" i="26"/>
  <c r="AY467" i="26"/>
  <c r="B468" i="26"/>
  <c r="C468" i="26"/>
  <c r="D468" i="26"/>
  <c r="N468" i="26" s="1"/>
  <c r="E468" i="26"/>
  <c r="F468" i="26"/>
  <c r="G468" i="26"/>
  <c r="H468" i="26"/>
  <c r="I468" i="26"/>
  <c r="M468" i="26" s="1"/>
  <c r="J468" i="26"/>
  <c r="K468" i="26"/>
  <c r="L468" i="26"/>
  <c r="AO468" i="26"/>
  <c r="AP468" i="26"/>
  <c r="AQ468" i="26"/>
  <c r="AR468" i="26"/>
  <c r="AS468" i="26"/>
  <c r="AT468" i="26"/>
  <c r="AU468" i="26"/>
  <c r="AV468" i="26"/>
  <c r="AW468" i="26"/>
  <c r="AX468" i="26"/>
  <c r="AY468" i="26"/>
  <c r="B469" i="26"/>
  <c r="M469" i="26" s="1"/>
  <c r="C469" i="26"/>
  <c r="D469" i="26"/>
  <c r="E469" i="26"/>
  <c r="F469" i="26"/>
  <c r="G469" i="26"/>
  <c r="H469" i="26"/>
  <c r="I469" i="26"/>
  <c r="J469" i="26"/>
  <c r="K469" i="26"/>
  <c r="L469" i="26"/>
  <c r="AO469" i="26"/>
  <c r="AP469" i="26"/>
  <c r="AQ469" i="26"/>
  <c r="AR469" i="26"/>
  <c r="AS469" i="26"/>
  <c r="AT469" i="26"/>
  <c r="AU469" i="26"/>
  <c r="AV469" i="26"/>
  <c r="AW469" i="26"/>
  <c r="AX469" i="26"/>
  <c r="AY469" i="26"/>
  <c r="B470" i="26"/>
  <c r="M470" i="26" s="1"/>
  <c r="C470" i="26"/>
  <c r="D470" i="26"/>
  <c r="E470" i="26"/>
  <c r="F470" i="26"/>
  <c r="G470" i="26"/>
  <c r="H470" i="26"/>
  <c r="I470" i="26"/>
  <c r="J470" i="26"/>
  <c r="K470" i="26"/>
  <c r="L470" i="26"/>
  <c r="AO470" i="26"/>
  <c r="AP470" i="26"/>
  <c r="AQ470" i="26"/>
  <c r="AR470" i="26"/>
  <c r="AS470" i="26"/>
  <c r="AT470" i="26"/>
  <c r="AU470" i="26"/>
  <c r="AV470" i="26"/>
  <c r="AW470" i="26"/>
  <c r="AX470" i="26"/>
  <c r="AY470" i="26"/>
  <c r="B471" i="26"/>
  <c r="M471" i="26" s="1"/>
  <c r="C471" i="26"/>
  <c r="D471" i="26"/>
  <c r="E471" i="26"/>
  <c r="F471" i="26"/>
  <c r="G471" i="26"/>
  <c r="H471" i="26"/>
  <c r="I471" i="26"/>
  <c r="J471" i="26"/>
  <c r="K471" i="26"/>
  <c r="L471" i="26"/>
  <c r="AO471" i="26"/>
  <c r="AP471" i="26"/>
  <c r="AQ471" i="26"/>
  <c r="AR471" i="26"/>
  <c r="AS471" i="26"/>
  <c r="AT471" i="26"/>
  <c r="AU471" i="26"/>
  <c r="AV471" i="26"/>
  <c r="AW471" i="26"/>
  <c r="AX471" i="26"/>
  <c r="AY471" i="26"/>
  <c r="B472" i="26"/>
  <c r="N472" i="26" s="1"/>
  <c r="C472" i="26"/>
  <c r="D472" i="26"/>
  <c r="E472" i="26"/>
  <c r="F472" i="26"/>
  <c r="G472" i="26"/>
  <c r="H472" i="26"/>
  <c r="I472" i="26"/>
  <c r="J472" i="26"/>
  <c r="K472" i="26"/>
  <c r="L472" i="26"/>
  <c r="M472" i="26"/>
  <c r="O472" i="26" s="1"/>
  <c r="AO472" i="26"/>
  <c r="AP472" i="26"/>
  <c r="AQ472" i="26"/>
  <c r="AR472" i="26"/>
  <c r="AS472" i="26"/>
  <c r="AT472" i="26"/>
  <c r="AU472" i="26"/>
  <c r="AV472" i="26"/>
  <c r="AW472" i="26"/>
  <c r="AX472" i="26"/>
  <c r="AY472" i="26"/>
  <c r="B473" i="26"/>
  <c r="C473" i="26"/>
  <c r="D473" i="26"/>
  <c r="E473" i="26"/>
  <c r="F473" i="26"/>
  <c r="M473" i="26" s="1"/>
  <c r="O473" i="26" s="1"/>
  <c r="G473" i="26"/>
  <c r="H473" i="26"/>
  <c r="I473" i="26"/>
  <c r="J473" i="26"/>
  <c r="K473" i="26"/>
  <c r="L473" i="26"/>
  <c r="N473" i="26"/>
  <c r="AO473" i="26"/>
  <c r="AP473" i="26"/>
  <c r="AQ473" i="26"/>
  <c r="AR473" i="26"/>
  <c r="AS473" i="26"/>
  <c r="AT473" i="26"/>
  <c r="AU473" i="26"/>
  <c r="AV473" i="26"/>
  <c r="AW473" i="26"/>
  <c r="AX473" i="26"/>
  <c r="AY473" i="26"/>
  <c r="B474" i="26"/>
  <c r="M474" i="26" s="1"/>
  <c r="C474" i="26"/>
  <c r="D474" i="26"/>
  <c r="E474" i="26"/>
  <c r="F474" i="26"/>
  <c r="G474" i="26"/>
  <c r="H474" i="26"/>
  <c r="I474" i="26"/>
  <c r="J474" i="26"/>
  <c r="K474" i="26"/>
  <c r="L474" i="26"/>
  <c r="AO474" i="26"/>
  <c r="AP474" i="26"/>
  <c r="AQ474" i="26"/>
  <c r="AR474" i="26"/>
  <c r="AS474" i="26"/>
  <c r="AT474" i="26"/>
  <c r="AU474" i="26"/>
  <c r="AV474" i="26"/>
  <c r="AW474" i="26"/>
  <c r="AX474" i="26"/>
  <c r="AY474" i="26"/>
  <c r="B475" i="26"/>
  <c r="M475" i="26" s="1"/>
  <c r="C475" i="26"/>
  <c r="D475" i="26"/>
  <c r="E475" i="26"/>
  <c r="F475" i="26"/>
  <c r="G475" i="26"/>
  <c r="H475" i="26"/>
  <c r="I475" i="26"/>
  <c r="J475" i="26"/>
  <c r="K475" i="26"/>
  <c r="L475" i="26"/>
  <c r="AO475" i="26"/>
  <c r="AP475" i="26"/>
  <c r="AQ475" i="26"/>
  <c r="AR475" i="26"/>
  <c r="AS475" i="26"/>
  <c r="AT475" i="26"/>
  <c r="AU475" i="26"/>
  <c r="AV475" i="26"/>
  <c r="AW475" i="26"/>
  <c r="AX475" i="26"/>
  <c r="AY475" i="26"/>
  <c r="B476" i="26"/>
  <c r="M476" i="26" s="1"/>
  <c r="C476" i="26"/>
  <c r="D476" i="26"/>
  <c r="E476" i="26"/>
  <c r="F476" i="26"/>
  <c r="G476" i="26"/>
  <c r="H476" i="26"/>
  <c r="I476" i="26"/>
  <c r="J476" i="26"/>
  <c r="K476" i="26"/>
  <c r="L476" i="26"/>
  <c r="AO476" i="26"/>
  <c r="AP476" i="26"/>
  <c r="AQ476" i="26"/>
  <c r="AR476" i="26"/>
  <c r="AS476" i="26"/>
  <c r="AT476" i="26"/>
  <c r="AU476" i="26"/>
  <c r="AV476" i="26"/>
  <c r="AW476" i="26"/>
  <c r="AX476" i="26"/>
  <c r="AY476" i="26"/>
  <c r="B477" i="26"/>
  <c r="M477" i="26" s="1"/>
  <c r="C477" i="26"/>
  <c r="D477" i="26"/>
  <c r="E477" i="26"/>
  <c r="F477" i="26"/>
  <c r="G477" i="26"/>
  <c r="H477" i="26"/>
  <c r="I477" i="26"/>
  <c r="J477" i="26"/>
  <c r="K477" i="26"/>
  <c r="L477" i="26"/>
  <c r="AO477" i="26"/>
  <c r="AP477" i="26"/>
  <c r="AQ477" i="26"/>
  <c r="AR477" i="26"/>
  <c r="AS477" i="26"/>
  <c r="AT477" i="26"/>
  <c r="AU477" i="26"/>
  <c r="AV477" i="26"/>
  <c r="AW477" i="26"/>
  <c r="AX477" i="26"/>
  <c r="AY477" i="26"/>
  <c r="B478" i="26"/>
  <c r="C478" i="26"/>
  <c r="M478" i="26" s="1"/>
  <c r="D478" i="26"/>
  <c r="E478" i="26"/>
  <c r="F478" i="26"/>
  <c r="G478" i="26"/>
  <c r="H478" i="26"/>
  <c r="I478" i="26"/>
  <c r="J478" i="26"/>
  <c r="K478" i="26"/>
  <c r="L478" i="26"/>
  <c r="AO478" i="26"/>
  <c r="AP478" i="26"/>
  <c r="AQ478" i="26"/>
  <c r="AR478" i="26"/>
  <c r="AS478" i="26"/>
  <c r="AT478" i="26"/>
  <c r="AU478" i="26"/>
  <c r="AV478" i="26"/>
  <c r="AW478" i="26"/>
  <c r="AX478" i="26"/>
  <c r="AY478" i="26"/>
  <c r="B479" i="26"/>
  <c r="M479" i="26" s="1"/>
  <c r="C479" i="26"/>
  <c r="D479" i="26"/>
  <c r="E479" i="26"/>
  <c r="F479" i="26"/>
  <c r="G479" i="26"/>
  <c r="H479" i="26"/>
  <c r="I479" i="26"/>
  <c r="J479" i="26"/>
  <c r="K479" i="26"/>
  <c r="L479" i="26"/>
  <c r="AO479" i="26"/>
  <c r="AP479" i="26"/>
  <c r="AQ479" i="26"/>
  <c r="AR479" i="26"/>
  <c r="AS479" i="26"/>
  <c r="AT479" i="26"/>
  <c r="AU479" i="26"/>
  <c r="AV479" i="26"/>
  <c r="AW479" i="26"/>
  <c r="AX479" i="26"/>
  <c r="AY479" i="26"/>
  <c r="B480" i="26"/>
  <c r="C480" i="26"/>
  <c r="D480" i="26"/>
  <c r="N480" i="26" s="1"/>
  <c r="E480" i="26"/>
  <c r="F480" i="26"/>
  <c r="G480" i="26"/>
  <c r="H480" i="26"/>
  <c r="I480" i="26"/>
  <c r="J480" i="26"/>
  <c r="K480" i="26"/>
  <c r="L480" i="26"/>
  <c r="M480" i="26"/>
  <c r="AO480" i="26"/>
  <c r="AP480" i="26"/>
  <c r="AQ480" i="26"/>
  <c r="AR480" i="26"/>
  <c r="AS480" i="26"/>
  <c r="AT480" i="26"/>
  <c r="AU480" i="26"/>
  <c r="AV480" i="26"/>
  <c r="AW480" i="26"/>
  <c r="AX480" i="26"/>
  <c r="AY480" i="26"/>
  <c r="B481" i="26"/>
  <c r="C481" i="26"/>
  <c r="D481" i="26"/>
  <c r="E481" i="26"/>
  <c r="F481" i="26"/>
  <c r="M481" i="26" s="1"/>
  <c r="O481" i="26" s="1"/>
  <c r="G481" i="26"/>
  <c r="H481" i="26"/>
  <c r="I481" i="26"/>
  <c r="J481" i="26"/>
  <c r="K481" i="26"/>
  <c r="L481" i="26"/>
  <c r="N481" i="26"/>
  <c r="AO481" i="26"/>
  <c r="AP481" i="26"/>
  <c r="AQ481" i="26"/>
  <c r="AR481" i="26"/>
  <c r="AS481" i="26"/>
  <c r="AT481" i="26"/>
  <c r="AU481" i="26"/>
  <c r="AV481" i="26"/>
  <c r="AW481" i="26"/>
  <c r="AX481" i="26"/>
  <c r="AY481" i="26"/>
  <c r="B482" i="26"/>
  <c r="M482" i="26" s="1"/>
  <c r="C482" i="26"/>
  <c r="D482" i="26"/>
  <c r="E482" i="26"/>
  <c r="F482" i="26"/>
  <c r="G482" i="26"/>
  <c r="N482" i="26" s="1"/>
  <c r="H482" i="26"/>
  <c r="I482" i="26"/>
  <c r="J482" i="26"/>
  <c r="K482" i="26"/>
  <c r="L482" i="26"/>
  <c r="AO482" i="26"/>
  <c r="AP482" i="26"/>
  <c r="AQ482" i="26"/>
  <c r="AR482" i="26"/>
  <c r="AS482" i="26"/>
  <c r="AT482" i="26"/>
  <c r="AU482" i="26"/>
  <c r="AV482" i="26"/>
  <c r="AW482" i="26"/>
  <c r="AX482" i="26"/>
  <c r="AY482" i="26"/>
  <c r="B483" i="26"/>
  <c r="M483" i="26" s="1"/>
  <c r="C483" i="26"/>
  <c r="D483" i="26"/>
  <c r="E483" i="26"/>
  <c r="F483" i="26"/>
  <c r="G483" i="26"/>
  <c r="H483" i="26"/>
  <c r="I483" i="26"/>
  <c r="J483" i="26"/>
  <c r="K483" i="26"/>
  <c r="L483" i="26"/>
  <c r="AO483" i="26"/>
  <c r="AP483" i="26"/>
  <c r="AQ483" i="26"/>
  <c r="AR483" i="26"/>
  <c r="AS483" i="26"/>
  <c r="AT483" i="26"/>
  <c r="AU483" i="26"/>
  <c r="AV483" i="26"/>
  <c r="AW483" i="26"/>
  <c r="AX483" i="26"/>
  <c r="AY483" i="26"/>
  <c r="B484" i="26"/>
  <c r="N484" i="26" s="1"/>
  <c r="C484" i="26"/>
  <c r="M484" i="26" s="1"/>
  <c r="D484" i="26"/>
  <c r="E484" i="26"/>
  <c r="F484" i="26"/>
  <c r="G484" i="26"/>
  <c r="H484" i="26"/>
  <c r="I484" i="26"/>
  <c r="J484" i="26"/>
  <c r="K484" i="26"/>
  <c r="L484" i="26"/>
  <c r="AO484" i="26"/>
  <c r="AP484" i="26"/>
  <c r="AQ484" i="26"/>
  <c r="AR484" i="26"/>
  <c r="AS484" i="26"/>
  <c r="AT484" i="26"/>
  <c r="AU484" i="26"/>
  <c r="AV484" i="26"/>
  <c r="AW484" i="26"/>
  <c r="AX484" i="26"/>
  <c r="AY484" i="26"/>
  <c r="B485" i="26"/>
  <c r="M485" i="26" s="1"/>
  <c r="C485" i="26"/>
  <c r="D485" i="26"/>
  <c r="E485" i="26"/>
  <c r="F485" i="26"/>
  <c r="G485" i="26"/>
  <c r="H485" i="26"/>
  <c r="I485" i="26"/>
  <c r="J485" i="26"/>
  <c r="K485" i="26"/>
  <c r="L485" i="26"/>
  <c r="AO485" i="26"/>
  <c r="AP485" i="26"/>
  <c r="AQ485" i="26"/>
  <c r="AR485" i="26"/>
  <c r="AS485" i="26"/>
  <c r="AT485" i="26"/>
  <c r="AU485" i="26"/>
  <c r="AV485" i="26"/>
  <c r="AW485" i="26"/>
  <c r="AX485" i="26"/>
  <c r="AY485" i="26"/>
  <c r="B486" i="26"/>
  <c r="M486" i="26" s="1"/>
  <c r="C486" i="26"/>
  <c r="D486" i="26"/>
  <c r="E486" i="26"/>
  <c r="F486" i="26"/>
  <c r="G486" i="26"/>
  <c r="H486" i="26"/>
  <c r="I486" i="26"/>
  <c r="J486" i="26"/>
  <c r="K486" i="26"/>
  <c r="L486" i="26"/>
  <c r="AO486" i="26"/>
  <c r="AP486" i="26"/>
  <c r="AQ486" i="26"/>
  <c r="AR486" i="26"/>
  <c r="AS486" i="26"/>
  <c r="AT486" i="26"/>
  <c r="AU486" i="26"/>
  <c r="AV486" i="26"/>
  <c r="AW486" i="26"/>
  <c r="AX486" i="26"/>
  <c r="AY486" i="26"/>
  <c r="B487" i="26"/>
  <c r="C487" i="26"/>
  <c r="M487" i="26" s="1"/>
  <c r="D487" i="26"/>
  <c r="E487" i="26"/>
  <c r="F487" i="26"/>
  <c r="G487" i="26"/>
  <c r="H487" i="26"/>
  <c r="I487" i="26"/>
  <c r="J487" i="26"/>
  <c r="K487" i="26"/>
  <c r="L487" i="26"/>
  <c r="AO487" i="26"/>
  <c r="AP487" i="26"/>
  <c r="AQ487" i="26"/>
  <c r="AR487" i="26"/>
  <c r="AS487" i="26"/>
  <c r="AT487" i="26"/>
  <c r="AU487" i="26"/>
  <c r="AV487" i="26"/>
  <c r="AW487" i="26"/>
  <c r="AX487" i="26"/>
  <c r="AY487" i="26"/>
  <c r="B488" i="26"/>
  <c r="C488" i="26"/>
  <c r="D488" i="26"/>
  <c r="N488" i="26" s="1"/>
  <c r="E488" i="26"/>
  <c r="F488" i="26"/>
  <c r="G488" i="26"/>
  <c r="H488" i="26"/>
  <c r="I488" i="26"/>
  <c r="J488" i="26"/>
  <c r="K488" i="26"/>
  <c r="L488" i="26"/>
  <c r="M488" i="26"/>
  <c r="AO488" i="26"/>
  <c r="AP488" i="26"/>
  <c r="AQ488" i="26"/>
  <c r="AR488" i="26"/>
  <c r="AS488" i="26"/>
  <c r="AT488" i="26"/>
  <c r="AU488" i="26"/>
  <c r="AV488" i="26"/>
  <c r="AW488" i="26"/>
  <c r="AX488" i="26"/>
  <c r="AY488" i="26"/>
  <c r="B489" i="26"/>
  <c r="C489" i="26"/>
  <c r="D489" i="26"/>
  <c r="E489" i="26"/>
  <c r="F489" i="26"/>
  <c r="M489" i="26" s="1"/>
  <c r="O489" i="26" s="1"/>
  <c r="G489" i="26"/>
  <c r="H489" i="26"/>
  <c r="I489" i="26"/>
  <c r="J489" i="26"/>
  <c r="K489" i="26"/>
  <c r="L489" i="26"/>
  <c r="N489" i="26"/>
  <c r="AO489" i="26"/>
  <c r="AP489" i="26"/>
  <c r="AQ489" i="26"/>
  <c r="AR489" i="26"/>
  <c r="AS489" i="26"/>
  <c r="AT489" i="26"/>
  <c r="AU489" i="26"/>
  <c r="AV489" i="26"/>
  <c r="AW489" i="26"/>
  <c r="AX489" i="26"/>
  <c r="AY489" i="26"/>
  <c r="B490" i="26"/>
  <c r="M490" i="26" s="1"/>
  <c r="C490" i="26"/>
  <c r="D490" i="26"/>
  <c r="E490" i="26"/>
  <c r="F490" i="26"/>
  <c r="G490" i="26"/>
  <c r="H490" i="26"/>
  <c r="I490" i="26"/>
  <c r="J490" i="26"/>
  <c r="K490" i="26"/>
  <c r="L490" i="26"/>
  <c r="AO490" i="26"/>
  <c r="AP490" i="26"/>
  <c r="AQ490" i="26"/>
  <c r="AR490" i="26"/>
  <c r="AS490" i="26"/>
  <c r="AT490" i="26"/>
  <c r="AU490" i="26"/>
  <c r="AV490" i="26"/>
  <c r="AW490" i="26"/>
  <c r="AX490" i="26"/>
  <c r="AY490" i="26"/>
  <c r="B491" i="26"/>
  <c r="N491" i="26" s="1"/>
  <c r="C491" i="26"/>
  <c r="M491" i="26" s="1"/>
  <c r="O491" i="26" s="1"/>
  <c r="D491" i="26"/>
  <c r="E491" i="26"/>
  <c r="F491" i="26"/>
  <c r="G491" i="26"/>
  <c r="H491" i="26"/>
  <c r="I491" i="26"/>
  <c r="J491" i="26"/>
  <c r="K491" i="26"/>
  <c r="L491" i="26"/>
  <c r="AO491" i="26"/>
  <c r="AP491" i="26"/>
  <c r="AQ491" i="26"/>
  <c r="AR491" i="26"/>
  <c r="AS491" i="26"/>
  <c r="AT491" i="26"/>
  <c r="AU491" i="26"/>
  <c r="AV491" i="26"/>
  <c r="AW491" i="26"/>
  <c r="AX491" i="26"/>
  <c r="AY491" i="26"/>
  <c r="B492" i="26"/>
  <c r="M492" i="26" s="1"/>
  <c r="C492" i="26"/>
  <c r="D492" i="26"/>
  <c r="E492" i="26"/>
  <c r="F492" i="26"/>
  <c r="G492" i="26"/>
  <c r="H492" i="26"/>
  <c r="I492" i="26"/>
  <c r="J492" i="26"/>
  <c r="K492" i="26"/>
  <c r="L492" i="26"/>
  <c r="AO492" i="26"/>
  <c r="AP492" i="26"/>
  <c r="AQ492" i="26"/>
  <c r="AR492" i="26"/>
  <c r="AS492" i="26"/>
  <c r="AT492" i="26"/>
  <c r="AU492" i="26"/>
  <c r="AV492" i="26"/>
  <c r="AW492" i="26"/>
  <c r="AX492" i="26"/>
  <c r="AY492" i="26"/>
  <c r="B493" i="26"/>
  <c r="M493" i="26" s="1"/>
  <c r="C493" i="26"/>
  <c r="D493" i="26"/>
  <c r="E493" i="26"/>
  <c r="F493" i="26"/>
  <c r="G493" i="26"/>
  <c r="H493" i="26"/>
  <c r="I493" i="26"/>
  <c r="J493" i="26"/>
  <c r="K493" i="26"/>
  <c r="L493" i="26"/>
  <c r="AO493" i="26"/>
  <c r="AP493" i="26"/>
  <c r="AQ493" i="26"/>
  <c r="AR493" i="26"/>
  <c r="AS493" i="26"/>
  <c r="AT493" i="26"/>
  <c r="AU493" i="26"/>
  <c r="AV493" i="26"/>
  <c r="AW493" i="26"/>
  <c r="AX493" i="26"/>
  <c r="AY493" i="26"/>
  <c r="B494" i="26"/>
  <c r="M494" i="26" s="1"/>
  <c r="O494" i="26" s="1"/>
  <c r="C494" i="26"/>
  <c r="N494" i="26" s="1"/>
  <c r="D494" i="26"/>
  <c r="E494" i="26"/>
  <c r="F494" i="26"/>
  <c r="G494" i="26"/>
  <c r="H494" i="26"/>
  <c r="I494" i="26"/>
  <c r="J494" i="26"/>
  <c r="K494" i="26"/>
  <c r="L494" i="26"/>
  <c r="AO494" i="26"/>
  <c r="AP494" i="26"/>
  <c r="AQ494" i="26"/>
  <c r="AR494" i="26"/>
  <c r="AS494" i="26"/>
  <c r="AT494" i="26"/>
  <c r="AU494" i="26"/>
  <c r="AV494" i="26"/>
  <c r="AW494" i="26"/>
  <c r="AX494" i="26"/>
  <c r="AY494" i="26"/>
  <c r="B495" i="26"/>
  <c r="M495" i="26" s="1"/>
  <c r="C495" i="26"/>
  <c r="D495" i="26"/>
  <c r="E495" i="26"/>
  <c r="F495" i="26"/>
  <c r="G495" i="26"/>
  <c r="H495" i="26"/>
  <c r="I495" i="26"/>
  <c r="J495" i="26"/>
  <c r="K495" i="26"/>
  <c r="L495" i="26"/>
  <c r="AO495" i="26"/>
  <c r="AP495" i="26"/>
  <c r="AQ495" i="26"/>
  <c r="AR495" i="26"/>
  <c r="AS495" i="26"/>
  <c r="AT495" i="26"/>
  <c r="AU495" i="26"/>
  <c r="AV495" i="26"/>
  <c r="AW495" i="26"/>
  <c r="AX495" i="26"/>
  <c r="AY495" i="26"/>
  <c r="B496" i="26"/>
  <c r="N496" i="26" s="1"/>
  <c r="C496" i="26"/>
  <c r="D496" i="26"/>
  <c r="E496" i="26"/>
  <c r="F496" i="26"/>
  <c r="G496" i="26"/>
  <c r="H496" i="26"/>
  <c r="I496" i="26"/>
  <c r="J496" i="26"/>
  <c r="K496" i="26"/>
  <c r="L496" i="26"/>
  <c r="M496" i="26"/>
  <c r="AO496" i="26"/>
  <c r="AP496" i="26"/>
  <c r="AQ496" i="26"/>
  <c r="AR496" i="26"/>
  <c r="AS496" i="26"/>
  <c r="AT496" i="26"/>
  <c r="AU496" i="26"/>
  <c r="AV496" i="26"/>
  <c r="AW496" i="26"/>
  <c r="AX496" i="26"/>
  <c r="AY496" i="26"/>
  <c r="B497" i="26"/>
  <c r="C497" i="26"/>
  <c r="M497" i="26" s="1"/>
  <c r="O497" i="26" s="1"/>
  <c r="D497" i="26"/>
  <c r="E497" i="26"/>
  <c r="F497" i="26"/>
  <c r="G497" i="26"/>
  <c r="H497" i="26"/>
  <c r="I497" i="26"/>
  <c r="J497" i="26"/>
  <c r="K497" i="26"/>
  <c r="L497" i="26"/>
  <c r="N497" i="26"/>
  <c r="AO497" i="26"/>
  <c r="AP497" i="26"/>
  <c r="AQ497" i="26"/>
  <c r="AR497" i="26"/>
  <c r="AS497" i="26"/>
  <c r="AT497" i="26"/>
  <c r="AU497" i="26"/>
  <c r="AV497" i="26"/>
  <c r="AW497" i="26"/>
  <c r="AX497" i="26"/>
  <c r="AY497" i="26"/>
  <c r="B498" i="26"/>
  <c r="M498" i="26" s="1"/>
  <c r="C498" i="26"/>
  <c r="D498" i="26"/>
  <c r="E498" i="26"/>
  <c r="F498" i="26"/>
  <c r="G498" i="26"/>
  <c r="H498" i="26"/>
  <c r="I498" i="26"/>
  <c r="J498" i="26"/>
  <c r="K498" i="26"/>
  <c r="L498" i="26"/>
  <c r="AO498" i="26"/>
  <c r="AP498" i="26"/>
  <c r="AQ498" i="26"/>
  <c r="AR498" i="26"/>
  <c r="AS498" i="26"/>
  <c r="AT498" i="26"/>
  <c r="AU498" i="26"/>
  <c r="AV498" i="26"/>
  <c r="AW498" i="26"/>
  <c r="AX498" i="26"/>
  <c r="AY498" i="26"/>
  <c r="B499" i="26"/>
  <c r="N499" i="26" s="1"/>
  <c r="C499" i="26"/>
  <c r="D499" i="26"/>
  <c r="E499" i="26"/>
  <c r="F499" i="26"/>
  <c r="G499" i="26"/>
  <c r="H499" i="26"/>
  <c r="M499" i="26" s="1"/>
  <c r="I499" i="26"/>
  <c r="J499" i="26"/>
  <c r="K499" i="26"/>
  <c r="L499" i="26"/>
  <c r="AO499" i="26"/>
  <c r="AP499" i="26"/>
  <c r="AQ499" i="26"/>
  <c r="AR499" i="26"/>
  <c r="AS499" i="26"/>
  <c r="AT499" i="26"/>
  <c r="AU499" i="26"/>
  <c r="AV499" i="26"/>
  <c r="AW499" i="26"/>
  <c r="AX499" i="26"/>
  <c r="AY499" i="26"/>
  <c r="B500" i="26"/>
  <c r="M500" i="26" s="1"/>
  <c r="C500" i="26"/>
  <c r="D500" i="26"/>
  <c r="E500" i="26"/>
  <c r="F500" i="26"/>
  <c r="G500" i="26"/>
  <c r="H500" i="26"/>
  <c r="I500" i="26"/>
  <c r="J500" i="26"/>
  <c r="K500" i="26"/>
  <c r="L500" i="26"/>
  <c r="AO500" i="26"/>
  <c r="AP500" i="26"/>
  <c r="AQ500" i="26"/>
  <c r="AR500" i="26"/>
  <c r="AS500" i="26"/>
  <c r="AT500" i="26"/>
  <c r="AU500" i="26"/>
  <c r="AV500" i="26"/>
  <c r="AW500" i="26"/>
  <c r="AX500" i="26"/>
  <c r="AY500" i="26"/>
  <c r="B501" i="26"/>
  <c r="M501" i="26" s="1"/>
  <c r="C501" i="26"/>
  <c r="D501" i="26"/>
  <c r="E501" i="26"/>
  <c r="F501" i="26"/>
  <c r="G501" i="26"/>
  <c r="H501" i="26"/>
  <c r="I501" i="26"/>
  <c r="J501" i="26"/>
  <c r="K501" i="26"/>
  <c r="L501" i="26"/>
  <c r="AO501" i="26"/>
  <c r="AP501" i="26"/>
  <c r="AQ501" i="26"/>
  <c r="AR501" i="26"/>
  <c r="AS501" i="26"/>
  <c r="AT501" i="26"/>
  <c r="AU501" i="26"/>
  <c r="AV501" i="26"/>
  <c r="AW501" i="26"/>
  <c r="AX501" i="26"/>
  <c r="AY501" i="26"/>
  <c r="B502" i="26"/>
  <c r="C502" i="26"/>
  <c r="M502" i="26" s="1"/>
  <c r="D502" i="26"/>
  <c r="E502" i="26"/>
  <c r="F502" i="26"/>
  <c r="G502" i="26"/>
  <c r="H502" i="26"/>
  <c r="I502" i="26"/>
  <c r="J502" i="26"/>
  <c r="K502" i="26"/>
  <c r="L502" i="26"/>
  <c r="AO502" i="26"/>
  <c r="AP502" i="26"/>
  <c r="AQ502" i="26"/>
  <c r="AR502" i="26"/>
  <c r="AS502" i="26"/>
  <c r="AT502" i="26"/>
  <c r="AU502" i="26"/>
  <c r="AV502" i="26"/>
  <c r="AW502" i="26"/>
  <c r="AX502" i="26"/>
  <c r="AY502" i="26"/>
  <c r="B503" i="26"/>
  <c r="C503" i="26"/>
  <c r="D503" i="26"/>
  <c r="M503" i="26" s="1"/>
  <c r="E503" i="26"/>
  <c r="F503" i="26"/>
  <c r="G503" i="26"/>
  <c r="H503" i="26"/>
  <c r="I503" i="26"/>
  <c r="J503" i="26"/>
  <c r="K503" i="26"/>
  <c r="L503" i="26"/>
  <c r="AO503" i="26"/>
  <c r="AP503" i="26"/>
  <c r="AQ503" i="26"/>
  <c r="AR503" i="26"/>
  <c r="AS503" i="26"/>
  <c r="AT503" i="26"/>
  <c r="AU503" i="26"/>
  <c r="AV503" i="26"/>
  <c r="AW503" i="26"/>
  <c r="AX503" i="26"/>
  <c r="AY503" i="26"/>
  <c r="B504" i="26"/>
  <c r="C504" i="26"/>
  <c r="D504" i="26"/>
  <c r="E504" i="26"/>
  <c r="N504" i="26" s="1"/>
  <c r="F504" i="26"/>
  <c r="G504" i="26"/>
  <c r="H504" i="26"/>
  <c r="I504" i="26"/>
  <c r="J504" i="26"/>
  <c r="K504" i="26"/>
  <c r="L504" i="26"/>
  <c r="M504" i="26"/>
  <c r="O504" i="26" s="1"/>
  <c r="AO504" i="26"/>
  <c r="AP504" i="26"/>
  <c r="AQ504" i="26"/>
  <c r="AR504" i="26"/>
  <c r="AS504" i="26"/>
  <c r="AT504" i="26"/>
  <c r="AU504" i="26"/>
  <c r="AV504" i="26"/>
  <c r="AW504" i="26"/>
  <c r="AX504" i="26"/>
  <c r="AY504" i="26"/>
  <c r="B505" i="26"/>
  <c r="C505" i="26"/>
  <c r="D505" i="26"/>
  <c r="E505" i="26"/>
  <c r="F505" i="26"/>
  <c r="M505" i="26" s="1"/>
  <c r="O505" i="26" s="1"/>
  <c r="G505" i="26"/>
  <c r="H505" i="26"/>
  <c r="I505" i="26"/>
  <c r="J505" i="26"/>
  <c r="K505" i="26"/>
  <c r="L505" i="26"/>
  <c r="N505" i="26"/>
  <c r="AO505" i="26"/>
  <c r="AP505" i="26"/>
  <c r="AQ505" i="26"/>
  <c r="AR505" i="26"/>
  <c r="AS505" i="26"/>
  <c r="AT505" i="26"/>
  <c r="AU505" i="26"/>
  <c r="AV505" i="26"/>
  <c r="AW505" i="26"/>
  <c r="AX505" i="26"/>
  <c r="AY505" i="26"/>
  <c r="B506" i="26"/>
  <c r="M506" i="26" s="1"/>
  <c r="O506" i="26" s="1"/>
  <c r="C506" i="26"/>
  <c r="D506" i="26"/>
  <c r="E506" i="26"/>
  <c r="F506" i="26"/>
  <c r="G506" i="26"/>
  <c r="N506" i="26" s="1"/>
  <c r="H506" i="26"/>
  <c r="I506" i="26"/>
  <c r="J506" i="26"/>
  <c r="K506" i="26"/>
  <c r="L506" i="26"/>
  <c r="AO506" i="26"/>
  <c r="AP506" i="26"/>
  <c r="AQ506" i="26"/>
  <c r="AR506" i="26"/>
  <c r="AS506" i="26"/>
  <c r="AT506" i="26"/>
  <c r="AU506" i="26"/>
  <c r="AV506" i="26"/>
  <c r="AW506" i="26"/>
  <c r="AX506" i="26"/>
  <c r="AY506" i="26"/>
  <c r="B507" i="26"/>
  <c r="C507" i="26"/>
  <c r="D507" i="26"/>
  <c r="E507" i="26"/>
  <c r="F507" i="26"/>
  <c r="G507" i="26"/>
  <c r="H507" i="26"/>
  <c r="M507" i="26" s="1"/>
  <c r="I507" i="26"/>
  <c r="J507" i="26"/>
  <c r="K507" i="26"/>
  <c r="L507" i="26"/>
  <c r="AO507" i="26"/>
  <c r="AP507" i="26"/>
  <c r="AQ507" i="26"/>
  <c r="AR507" i="26"/>
  <c r="AS507" i="26"/>
  <c r="AT507" i="26"/>
  <c r="AU507" i="26"/>
  <c r="AV507" i="26"/>
  <c r="AW507" i="26"/>
  <c r="AX507" i="26"/>
  <c r="AY507" i="26"/>
  <c r="B508" i="26"/>
  <c r="M508" i="26" s="1"/>
  <c r="O508" i="26" s="1"/>
  <c r="C508" i="26"/>
  <c r="D508" i="26"/>
  <c r="E508" i="26"/>
  <c r="F508" i="26"/>
  <c r="G508" i="26"/>
  <c r="H508" i="26"/>
  <c r="I508" i="26"/>
  <c r="N508" i="26" s="1"/>
  <c r="J508" i="26"/>
  <c r="K508" i="26"/>
  <c r="L508" i="26"/>
  <c r="AO508" i="26"/>
  <c r="AP508" i="26"/>
  <c r="AQ508" i="26"/>
  <c r="AR508" i="26"/>
  <c r="AS508" i="26"/>
  <c r="AT508" i="26"/>
  <c r="AU508" i="26"/>
  <c r="AV508" i="26"/>
  <c r="AW508" i="26"/>
  <c r="AX508" i="26"/>
  <c r="AY508" i="26"/>
  <c r="B509" i="26"/>
  <c r="C509" i="26"/>
  <c r="D509" i="26"/>
  <c r="E509" i="26"/>
  <c r="F509" i="26"/>
  <c r="G509" i="26"/>
  <c r="H509" i="26"/>
  <c r="I509" i="26"/>
  <c r="J509" i="26"/>
  <c r="K509" i="26"/>
  <c r="L509" i="26"/>
  <c r="AO509" i="26"/>
  <c r="AP509" i="26"/>
  <c r="AQ509" i="26"/>
  <c r="AR509" i="26"/>
  <c r="AS509" i="26"/>
  <c r="AT509" i="26"/>
  <c r="AU509" i="26"/>
  <c r="AV509" i="26"/>
  <c r="AW509" i="26"/>
  <c r="AX509" i="26"/>
  <c r="AY509" i="26"/>
  <c r="B510" i="26"/>
  <c r="C510" i="26"/>
  <c r="D510" i="26"/>
  <c r="E510" i="26"/>
  <c r="F510" i="26"/>
  <c r="G510" i="26"/>
  <c r="H510" i="26"/>
  <c r="I510" i="26"/>
  <c r="J510" i="26"/>
  <c r="K510" i="26"/>
  <c r="L510" i="26"/>
  <c r="AO510" i="26"/>
  <c r="AP510" i="26"/>
  <c r="AQ510" i="26"/>
  <c r="AR510" i="26"/>
  <c r="AS510" i="26"/>
  <c r="AT510" i="26"/>
  <c r="AU510" i="26"/>
  <c r="AV510" i="26"/>
  <c r="AW510" i="26"/>
  <c r="AX510" i="26"/>
  <c r="AY510" i="26"/>
  <c r="B511" i="26"/>
  <c r="C511" i="26"/>
  <c r="D511" i="26"/>
  <c r="E511" i="26"/>
  <c r="F511" i="26"/>
  <c r="G511" i="26"/>
  <c r="H511" i="26"/>
  <c r="I511" i="26"/>
  <c r="J511" i="26"/>
  <c r="K511" i="26"/>
  <c r="L511" i="26"/>
  <c r="AO511" i="26"/>
  <c r="AP511" i="26"/>
  <c r="AQ511" i="26"/>
  <c r="AR511" i="26"/>
  <c r="AS511" i="26"/>
  <c r="AT511" i="26"/>
  <c r="AU511" i="26"/>
  <c r="AV511" i="26"/>
  <c r="AW511" i="26"/>
  <c r="AX511" i="26"/>
  <c r="AY511" i="26"/>
  <c r="B512" i="26"/>
  <c r="C512" i="26"/>
  <c r="D512" i="26"/>
  <c r="E512" i="26"/>
  <c r="F512" i="26"/>
  <c r="G512" i="26"/>
  <c r="H512" i="26"/>
  <c r="I512" i="26"/>
  <c r="J512" i="26"/>
  <c r="K512" i="26"/>
  <c r="L512" i="26"/>
  <c r="M512" i="26"/>
  <c r="AO512" i="26"/>
  <c r="AP512" i="26"/>
  <c r="AQ512" i="26"/>
  <c r="AR512" i="26"/>
  <c r="AS512" i="26"/>
  <c r="AT512" i="26"/>
  <c r="AU512" i="26"/>
  <c r="AV512" i="26"/>
  <c r="AW512" i="26"/>
  <c r="AX512" i="26"/>
  <c r="AY512" i="26"/>
  <c r="B513" i="26"/>
  <c r="C513" i="26"/>
  <c r="N513" i="26" s="1"/>
  <c r="D513" i="26"/>
  <c r="E513" i="26"/>
  <c r="F513" i="26"/>
  <c r="G513" i="26"/>
  <c r="H513" i="26"/>
  <c r="I513" i="26"/>
  <c r="J513" i="26"/>
  <c r="K513" i="26"/>
  <c r="L513" i="26"/>
  <c r="AO513" i="26"/>
  <c r="AP513" i="26"/>
  <c r="AQ513" i="26"/>
  <c r="AR513" i="26"/>
  <c r="AS513" i="26"/>
  <c r="AT513" i="26"/>
  <c r="AU513" i="26"/>
  <c r="AV513" i="26"/>
  <c r="AW513" i="26"/>
  <c r="AX513" i="26"/>
  <c r="AY513" i="26"/>
  <c r="B514" i="26"/>
  <c r="C514" i="26"/>
  <c r="N514" i="26" s="1"/>
  <c r="D514" i="26"/>
  <c r="E514" i="26"/>
  <c r="F514" i="26"/>
  <c r="G514" i="26"/>
  <c r="H514" i="26"/>
  <c r="I514" i="26"/>
  <c r="J514" i="26"/>
  <c r="K514" i="26"/>
  <c r="L514" i="26"/>
  <c r="AO514" i="26"/>
  <c r="AP514" i="26"/>
  <c r="AQ514" i="26"/>
  <c r="AR514" i="26"/>
  <c r="AS514" i="26"/>
  <c r="AT514" i="26"/>
  <c r="AU514" i="26"/>
  <c r="AV514" i="26"/>
  <c r="AW514" i="26"/>
  <c r="AX514" i="26"/>
  <c r="AY514" i="26"/>
  <c r="B515" i="26"/>
  <c r="C515" i="26"/>
  <c r="M515" i="26" s="1"/>
  <c r="D515" i="26"/>
  <c r="E515" i="26"/>
  <c r="F515" i="26"/>
  <c r="G515" i="26"/>
  <c r="H515" i="26"/>
  <c r="I515" i="26"/>
  <c r="J515" i="26"/>
  <c r="K515" i="26"/>
  <c r="L515" i="26"/>
  <c r="AO515" i="26"/>
  <c r="AP515" i="26"/>
  <c r="AQ515" i="26"/>
  <c r="AR515" i="26"/>
  <c r="AS515" i="26"/>
  <c r="AT515" i="26"/>
  <c r="AU515" i="26"/>
  <c r="AV515" i="26"/>
  <c r="AW515" i="26"/>
  <c r="AX515" i="26"/>
  <c r="AY515" i="26"/>
  <c r="B516" i="26"/>
  <c r="N516" i="26" s="1"/>
  <c r="C516" i="26"/>
  <c r="D516" i="26"/>
  <c r="E516" i="26"/>
  <c r="F516" i="26"/>
  <c r="G516" i="26"/>
  <c r="H516" i="26"/>
  <c r="I516" i="26"/>
  <c r="J516" i="26"/>
  <c r="K516" i="26"/>
  <c r="L516" i="26"/>
  <c r="AO516" i="26"/>
  <c r="AP516" i="26"/>
  <c r="AQ516" i="26"/>
  <c r="AR516" i="26"/>
  <c r="AS516" i="26"/>
  <c r="AT516" i="26"/>
  <c r="AU516" i="26"/>
  <c r="AV516" i="26"/>
  <c r="AW516" i="26"/>
  <c r="AX516" i="26"/>
  <c r="AY516" i="26"/>
  <c r="B517" i="26"/>
  <c r="M517" i="26" s="1"/>
  <c r="C517" i="26"/>
  <c r="D517" i="26"/>
  <c r="E517" i="26"/>
  <c r="F517" i="26"/>
  <c r="G517" i="26"/>
  <c r="N517" i="26" s="1"/>
  <c r="H517" i="26"/>
  <c r="I517" i="26"/>
  <c r="J517" i="26"/>
  <c r="K517" i="26"/>
  <c r="L517" i="26"/>
  <c r="AO517" i="26"/>
  <c r="AP517" i="26"/>
  <c r="AQ517" i="26"/>
  <c r="AR517" i="26"/>
  <c r="AS517" i="26"/>
  <c r="AT517" i="26"/>
  <c r="AU517" i="26"/>
  <c r="AV517" i="26"/>
  <c r="AW517" i="26"/>
  <c r="AX517" i="26"/>
  <c r="AY517" i="26"/>
  <c r="B518" i="26"/>
  <c r="C518" i="26"/>
  <c r="M518" i="26" s="1"/>
  <c r="D518" i="26"/>
  <c r="E518" i="26"/>
  <c r="F518" i="26"/>
  <c r="G518" i="26"/>
  <c r="H518" i="26"/>
  <c r="I518" i="26"/>
  <c r="J518" i="26"/>
  <c r="K518" i="26"/>
  <c r="L518" i="26"/>
  <c r="AO518" i="26"/>
  <c r="AP518" i="26"/>
  <c r="AQ518" i="26"/>
  <c r="AR518" i="26"/>
  <c r="AS518" i="26"/>
  <c r="AT518" i="26"/>
  <c r="AU518" i="26"/>
  <c r="AV518" i="26"/>
  <c r="AW518" i="26"/>
  <c r="AX518" i="26"/>
  <c r="AY518" i="26"/>
  <c r="B519" i="26"/>
  <c r="N519" i="26" s="1"/>
  <c r="C519" i="26"/>
  <c r="D519" i="26"/>
  <c r="M519" i="26" s="1"/>
  <c r="E519" i="26"/>
  <c r="F519" i="26"/>
  <c r="G519" i="26"/>
  <c r="H519" i="26"/>
  <c r="I519" i="26"/>
  <c r="J519" i="26"/>
  <c r="K519" i="26"/>
  <c r="L519" i="26"/>
  <c r="AO519" i="26"/>
  <c r="AP519" i="26"/>
  <c r="AQ519" i="26"/>
  <c r="AR519" i="26"/>
  <c r="AS519" i="26"/>
  <c r="AT519" i="26"/>
  <c r="AU519" i="26"/>
  <c r="AV519" i="26"/>
  <c r="AW519" i="26"/>
  <c r="AX519" i="26"/>
  <c r="AY519" i="26"/>
  <c r="B520" i="26"/>
  <c r="M520" i="26" s="1"/>
  <c r="C520" i="26"/>
  <c r="D520" i="26"/>
  <c r="E520" i="26"/>
  <c r="F520" i="26"/>
  <c r="G520" i="26"/>
  <c r="H520" i="26"/>
  <c r="I520" i="26"/>
  <c r="J520" i="26"/>
  <c r="K520" i="26"/>
  <c r="L520" i="26"/>
  <c r="AO520" i="26"/>
  <c r="AP520" i="26"/>
  <c r="AQ520" i="26"/>
  <c r="AR520" i="26"/>
  <c r="AS520" i="26"/>
  <c r="AT520" i="26"/>
  <c r="AU520" i="26"/>
  <c r="AV520" i="26"/>
  <c r="AW520" i="26"/>
  <c r="AX520" i="26"/>
  <c r="AY520" i="26"/>
  <c r="B521" i="26"/>
  <c r="M521" i="26" s="1"/>
  <c r="C521" i="26"/>
  <c r="D521" i="26"/>
  <c r="E521" i="26"/>
  <c r="F521" i="26"/>
  <c r="G521" i="26"/>
  <c r="H521" i="26"/>
  <c r="I521" i="26"/>
  <c r="J521" i="26"/>
  <c r="K521" i="26"/>
  <c r="L521" i="26"/>
  <c r="AO521" i="26"/>
  <c r="AP521" i="26"/>
  <c r="AQ521" i="26"/>
  <c r="AR521" i="26"/>
  <c r="AS521" i="26"/>
  <c r="AT521" i="26"/>
  <c r="AU521" i="26"/>
  <c r="AV521" i="26"/>
  <c r="AW521" i="26"/>
  <c r="AX521" i="26"/>
  <c r="AY521" i="26"/>
  <c r="B522" i="26"/>
  <c r="M522" i="26" s="1"/>
  <c r="C522" i="26"/>
  <c r="D522" i="26"/>
  <c r="E522" i="26"/>
  <c r="F522" i="26"/>
  <c r="G522" i="26"/>
  <c r="H522" i="26"/>
  <c r="I522" i="26"/>
  <c r="J522" i="26"/>
  <c r="K522" i="26"/>
  <c r="L522" i="26"/>
  <c r="AO522" i="26"/>
  <c r="AP522" i="26"/>
  <c r="AQ522" i="26"/>
  <c r="AR522" i="26"/>
  <c r="AS522" i="26"/>
  <c r="AT522" i="26"/>
  <c r="AU522" i="26"/>
  <c r="AV522" i="26"/>
  <c r="AW522" i="26"/>
  <c r="AX522" i="26"/>
  <c r="AY522" i="26"/>
  <c r="B523" i="26"/>
  <c r="C523" i="26"/>
  <c r="M523" i="26" s="1"/>
  <c r="D523" i="26"/>
  <c r="E523" i="26"/>
  <c r="F523" i="26"/>
  <c r="G523" i="26"/>
  <c r="H523" i="26"/>
  <c r="I523" i="26"/>
  <c r="J523" i="26"/>
  <c r="K523" i="26"/>
  <c r="L523" i="26"/>
  <c r="AO523" i="26"/>
  <c r="AP523" i="26"/>
  <c r="AQ523" i="26"/>
  <c r="AR523" i="26"/>
  <c r="AS523" i="26"/>
  <c r="AT523" i="26"/>
  <c r="AU523" i="26"/>
  <c r="AV523" i="26"/>
  <c r="AW523" i="26"/>
  <c r="AX523" i="26"/>
  <c r="AY523" i="26"/>
  <c r="B524" i="26"/>
  <c r="M524" i="26" s="1"/>
  <c r="O524" i="26" s="1"/>
  <c r="C524" i="26"/>
  <c r="D524" i="26"/>
  <c r="N524" i="26" s="1"/>
  <c r="E524" i="26"/>
  <c r="F524" i="26"/>
  <c r="G524" i="26"/>
  <c r="H524" i="26"/>
  <c r="I524" i="26"/>
  <c r="J524" i="26"/>
  <c r="K524" i="26"/>
  <c r="L524" i="26"/>
  <c r="AO524" i="26"/>
  <c r="AP524" i="26"/>
  <c r="AQ524" i="26"/>
  <c r="AR524" i="26"/>
  <c r="AS524" i="26"/>
  <c r="AT524" i="26"/>
  <c r="AU524" i="26"/>
  <c r="AV524" i="26"/>
  <c r="AW524" i="26"/>
  <c r="AX524" i="26"/>
  <c r="AY524" i="26"/>
  <c r="B525" i="26"/>
  <c r="N525" i="26" s="1"/>
  <c r="C525" i="26"/>
  <c r="D525" i="26"/>
  <c r="E525" i="26"/>
  <c r="F525" i="26"/>
  <c r="G525" i="26"/>
  <c r="H525" i="26"/>
  <c r="I525" i="26"/>
  <c r="J525" i="26"/>
  <c r="K525" i="26"/>
  <c r="L525" i="26"/>
  <c r="M525" i="26"/>
  <c r="O525" i="26" s="1"/>
  <c r="AO525" i="26"/>
  <c r="AP525" i="26"/>
  <c r="AQ525" i="26"/>
  <c r="AR525" i="26"/>
  <c r="AS525" i="26"/>
  <c r="AT525" i="26"/>
  <c r="AU525" i="26"/>
  <c r="AV525" i="26"/>
  <c r="AW525" i="26"/>
  <c r="AX525" i="26"/>
  <c r="AY525" i="26"/>
  <c r="B526" i="26"/>
  <c r="M526" i="26" s="1"/>
  <c r="O526" i="26" s="1"/>
  <c r="C526" i="26"/>
  <c r="D526" i="26"/>
  <c r="E526" i="26"/>
  <c r="F526" i="26"/>
  <c r="G526" i="26"/>
  <c r="H526" i="26"/>
  <c r="I526" i="26"/>
  <c r="J526" i="26"/>
  <c r="K526" i="26"/>
  <c r="L526" i="26"/>
  <c r="N526" i="26"/>
  <c r="AO526" i="26"/>
  <c r="AP526" i="26"/>
  <c r="AQ526" i="26"/>
  <c r="AR526" i="26"/>
  <c r="AS526" i="26"/>
  <c r="AT526" i="26"/>
  <c r="AU526" i="26"/>
  <c r="AV526" i="26"/>
  <c r="AW526" i="26"/>
  <c r="AX526" i="26"/>
  <c r="AY526" i="26"/>
  <c r="B527" i="26"/>
  <c r="N527" i="26" s="1"/>
  <c r="C527" i="26"/>
  <c r="D527" i="26"/>
  <c r="E527" i="26"/>
  <c r="F527" i="26"/>
  <c r="G527" i="26"/>
  <c r="M527" i="26" s="1"/>
  <c r="O527" i="26" s="1"/>
  <c r="H527" i="26"/>
  <c r="I527" i="26"/>
  <c r="J527" i="26"/>
  <c r="K527" i="26"/>
  <c r="L527" i="26"/>
  <c r="AO527" i="26"/>
  <c r="AP527" i="26"/>
  <c r="AQ527" i="26"/>
  <c r="AR527" i="26"/>
  <c r="AS527" i="26"/>
  <c r="AT527" i="26"/>
  <c r="AU527" i="26"/>
  <c r="AV527" i="26"/>
  <c r="AW527" i="26"/>
  <c r="AX527" i="26"/>
  <c r="AY527" i="26"/>
  <c r="B528" i="26"/>
  <c r="M528" i="26" s="1"/>
  <c r="C528" i="26"/>
  <c r="D528" i="26"/>
  <c r="E528" i="26"/>
  <c r="F528" i="26"/>
  <c r="G528" i="26"/>
  <c r="H528" i="26"/>
  <c r="I528" i="26"/>
  <c r="J528" i="26"/>
  <c r="K528" i="26"/>
  <c r="L528" i="26"/>
  <c r="AO528" i="26"/>
  <c r="AP528" i="26"/>
  <c r="AQ528" i="26"/>
  <c r="AR528" i="26"/>
  <c r="AS528" i="26"/>
  <c r="AT528" i="26"/>
  <c r="AU528" i="26"/>
  <c r="AV528" i="26"/>
  <c r="AW528" i="26"/>
  <c r="AX528" i="26"/>
  <c r="AY528" i="26"/>
  <c r="B529" i="26"/>
  <c r="M529" i="26" s="1"/>
  <c r="O529" i="26" s="1"/>
  <c r="C529" i="26"/>
  <c r="N529" i="26" s="1"/>
  <c r="D529" i="26"/>
  <c r="E529" i="26"/>
  <c r="F529" i="26"/>
  <c r="G529" i="26"/>
  <c r="H529" i="26"/>
  <c r="I529" i="26"/>
  <c r="J529" i="26"/>
  <c r="K529" i="26"/>
  <c r="L529" i="26"/>
  <c r="AO529" i="26"/>
  <c r="AP529" i="26"/>
  <c r="AQ529" i="26"/>
  <c r="AR529" i="26"/>
  <c r="AS529" i="26"/>
  <c r="AT529" i="26"/>
  <c r="AU529" i="26"/>
  <c r="AV529" i="26"/>
  <c r="AW529" i="26"/>
  <c r="AX529" i="26"/>
  <c r="AY529" i="26"/>
  <c r="B530" i="26"/>
  <c r="M530" i="26" s="1"/>
  <c r="C530" i="26"/>
  <c r="D530" i="26"/>
  <c r="E530" i="26"/>
  <c r="F530" i="26"/>
  <c r="G530" i="26"/>
  <c r="H530" i="26"/>
  <c r="I530" i="26"/>
  <c r="J530" i="26"/>
  <c r="K530" i="26"/>
  <c r="L530" i="26"/>
  <c r="AO530" i="26"/>
  <c r="AP530" i="26"/>
  <c r="AQ530" i="26"/>
  <c r="AR530" i="26"/>
  <c r="AS530" i="26"/>
  <c r="AT530" i="26"/>
  <c r="AU530" i="26"/>
  <c r="AV530" i="26"/>
  <c r="AW530" i="26"/>
  <c r="AX530" i="26"/>
  <c r="AY530" i="26"/>
  <c r="B531" i="26"/>
  <c r="C531" i="26"/>
  <c r="M531" i="26" s="1"/>
  <c r="D531" i="26"/>
  <c r="E531" i="26"/>
  <c r="F531" i="26"/>
  <c r="G531" i="26"/>
  <c r="H531" i="26"/>
  <c r="I531" i="26"/>
  <c r="J531" i="26"/>
  <c r="K531" i="26"/>
  <c r="L531" i="26"/>
  <c r="AO531" i="26"/>
  <c r="AP531" i="26"/>
  <c r="AQ531" i="26"/>
  <c r="AR531" i="26"/>
  <c r="AS531" i="26"/>
  <c r="AT531" i="26"/>
  <c r="AU531" i="26"/>
  <c r="AV531" i="26"/>
  <c r="AW531" i="26"/>
  <c r="AX531" i="26"/>
  <c r="AY531" i="26"/>
  <c r="B532" i="26"/>
  <c r="M532" i="26" s="1"/>
  <c r="C532" i="26"/>
  <c r="D532" i="26"/>
  <c r="N532" i="26" s="1"/>
  <c r="E532" i="26"/>
  <c r="F532" i="26"/>
  <c r="G532" i="26"/>
  <c r="H532" i="26"/>
  <c r="I532" i="26"/>
  <c r="J532" i="26"/>
  <c r="K532" i="26"/>
  <c r="L532" i="26"/>
  <c r="AO532" i="26"/>
  <c r="AP532" i="26"/>
  <c r="AQ532" i="26"/>
  <c r="AR532" i="26"/>
  <c r="AS532" i="26"/>
  <c r="AT532" i="26"/>
  <c r="AU532" i="26"/>
  <c r="AV532" i="26"/>
  <c r="AW532" i="26"/>
  <c r="AX532" i="26"/>
  <c r="AY532" i="26"/>
  <c r="B533" i="26"/>
  <c r="N533" i="26" s="1"/>
  <c r="C533" i="26"/>
  <c r="D533" i="26"/>
  <c r="E533" i="26"/>
  <c r="F533" i="26"/>
  <c r="G533" i="26"/>
  <c r="H533" i="26"/>
  <c r="I533" i="26"/>
  <c r="J533" i="26"/>
  <c r="K533" i="26"/>
  <c r="L533" i="26"/>
  <c r="M533" i="26"/>
  <c r="AO533" i="26"/>
  <c r="AP533" i="26"/>
  <c r="AQ533" i="26"/>
  <c r="AR533" i="26"/>
  <c r="AS533" i="26"/>
  <c r="AT533" i="26"/>
  <c r="AU533" i="26"/>
  <c r="AV533" i="26"/>
  <c r="AW533" i="26"/>
  <c r="AX533" i="26"/>
  <c r="AY533" i="26"/>
  <c r="B534" i="26"/>
  <c r="M534" i="26" s="1"/>
  <c r="O534" i="26" s="1"/>
  <c r="C534" i="26"/>
  <c r="D534" i="26"/>
  <c r="E534" i="26"/>
  <c r="F534" i="26"/>
  <c r="G534" i="26"/>
  <c r="H534" i="26"/>
  <c r="I534" i="26"/>
  <c r="J534" i="26"/>
  <c r="K534" i="26"/>
  <c r="L534" i="26"/>
  <c r="N534" i="26"/>
  <c r="AO534" i="26"/>
  <c r="AP534" i="26"/>
  <c r="AQ534" i="26"/>
  <c r="AR534" i="26"/>
  <c r="AS534" i="26"/>
  <c r="AT534" i="26"/>
  <c r="AU534" i="26"/>
  <c r="AV534" i="26"/>
  <c r="AW534" i="26"/>
  <c r="AX534" i="26"/>
  <c r="AY534" i="26"/>
  <c r="B535" i="26"/>
  <c r="N535" i="26" s="1"/>
  <c r="C535" i="26"/>
  <c r="D535" i="26"/>
  <c r="E535" i="26"/>
  <c r="F535" i="26"/>
  <c r="G535" i="26"/>
  <c r="M535" i="26" s="1"/>
  <c r="H535" i="26"/>
  <c r="I535" i="26"/>
  <c r="J535" i="26"/>
  <c r="K535" i="26"/>
  <c r="L535" i="26"/>
  <c r="AO535" i="26"/>
  <c r="AP535" i="26"/>
  <c r="AQ535" i="26"/>
  <c r="AR535" i="26"/>
  <c r="AS535" i="26"/>
  <c r="AT535" i="26"/>
  <c r="AU535" i="26"/>
  <c r="AV535" i="26"/>
  <c r="AW535" i="26"/>
  <c r="AX535" i="26"/>
  <c r="AY535" i="26"/>
  <c r="B536" i="26"/>
  <c r="M536" i="26" s="1"/>
  <c r="C536" i="26"/>
  <c r="D536" i="26"/>
  <c r="E536" i="26"/>
  <c r="F536" i="26"/>
  <c r="G536" i="26"/>
  <c r="H536" i="26"/>
  <c r="I536" i="26"/>
  <c r="J536" i="26"/>
  <c r="K536" i="26"/>
  <c r="L536" i="26"/>
  <c r="AO536" i="26"/>
  <c r="AP536" i="26"/>
  <c r="AQ536" i="26"/>
  <c r="AR536" i="26"/>
  <c r="AS536" i="26"/>
  <c r="AT536" i="26"/>
  <c r="AU536" i="26"/>
  <c r="AV536" i="26"/>
  <c r="AW536" i="26"/>
  <c r="AX536" i="26"/>
  <c r="AY536" i="26"/>
  <c r="B537" i="26"/>
  <c r="M537" i="26" s="1"/>
  <c r="C537" i="26"/>
  <c r="N537" i="26" s="1"/>
  <c r="D537" i="26"/>
  <c r="E537" i="26"/>
  <c r="F537" i="26"/>
  <c r="G537" i="26"/>
  <c r="H537" i="26"/>
  <c r="I537" i="26"/>
  <c r="J537" i="26"/>
  <c r="K537" i="26"/>
  <c r="L537" i="26"/>
  <c r="AO537" i="26"/>
  <c r="AP537" i="26"/>
  <c r="AQ537" i="26"/>
  <c r="AR537" i="26"/>
  <c r="AS537" i="26"/>
  <c r="AT537" i="26"/>
  <c r="AU537" i="26"/>
  <c r="AV537" i="26"/>
  <c r="AW537" i="26"/>
  <c r="AX537" i="26"/>
  <c r="AY537" i="26"/>
  <c r="B538" i="26"/>
  <c r="M538" i="26" s="1"/>
  <c r="C538" i="26"/>
  <c r="D538" i="26"/>
  <c r="E538" i="26"/>
  <c r="F538" i="26"/>
  <c r="G538" i="26"/>
  <c r="H538" i="26"/>
  <c r="I538" i="26"/>
  <c r="J538" i="26"/>
  <c r="K538" i="26"/>
  <c r="L538" i="26"/>
  <c r="AO538" i="26"/>
  <c r="AP538" i="26"/>
  <c r="AQ538" i="26"/>
  <c r="AR538" i="26"/>
  <c r="AS538" i="26"/>
  <c r="AT538" i="26"/>
  <c r="AU538" i="26"/>
  <c r="AV538" i="26"/>
  <c r="AW538" i="26"/>
  <c r="AX538" i="26"/>
  <c r="AY538" i="26"/>
  <c r="B539" i="26"/>
  <c r="C539" i="26"/>
  <c r="M539" i="26" s="1"/>
  <c r="D539" i="26"/>
  <c r="E539" i="26"/>
  <c r="F539" i="26"/>
  <c r="G539" i="26"/>
  <c r="H539" i="26"/>
  <c r="I539" i="26"/>
  <c r="J539" i="26"/>
  <c r="K539" i="26"/>
  <c r="L539" i="26"/>
  <c r="AO539" i="26"/>
  <c r="AP539" i="26"/>
  <c r="AQ539" i="26"/>
  <c r="AR539" i="26"/>
  <c r="AS539" i="26"/>
  <c r="AT539" i="26"/>
  <c r="AU539" i="26"/>
  <c r="AV539" i="26"/>
  <c r="AW539" i="26"/>
  <c r="AX539" i="26"/>
  <c r="AY539" i="26"/>
  <c r="B540" i="26"/>
  <c r="M540" i="26" s="1"/>
  <c r="O540" i="26" s="1"/>
  <c r="C540" i="26"/>
  <c r="D540" i="26"/>
  <c r="N540" i="26" s="1"/>
  <c r="E540" i="26"/>
  <c r="F540" i="26"/>
  <c r="G540" i="26"/>
  <c r="H540" i="26"/>
  <c r="I540" i="26"/>
  <c r="J540" i="26"/>
  <c r="K540" i="26"/>
  <c r="L540" i="26"/>
  <c r="AO540" i="26"/>
  <c r="AP540" i="26"/>
  <c r="AQ540" i="26"/>
  <c r="AR540" i="26"/>
  <c r="AS540" i="26"/>
  <c r="AT540" i="26"/>
  <c r="AU540" i="26"/>
  <c r="AV540" i="26"/>
  <c r="AW540" i="26"/>
  <c r="AX540" i="26"/>
  <c r="AY540" i="26"/>
  <c r="B541" i="26"/>
  <c r="N541" i="26" s="1"/>
  <c r="C541" i="26"/>
  <c r="D541" i="26"/>
  <c r="E541" i="26"/>
  <c r="F541" i="26"/>
  <c r="G541" i="26"/>
  <c r="H541" i="26"/>
  <c r="I541" i="26"/>
  <c r="J541" i="26"/>
  <c r="K541" i="26"/>
  <c r="L541" i="26"/>
  <c r="M541" i="26"/>
  <c r="AO541" i="26"/>
  <c r="AP541" i="26"/>
  <c r="AQ541" i="26"/>
  <c r="AR541" i="26"/>
  <c r="AS541" i="26"/>
  <c r="AT541" i="26"/>
  <c r="AU541" i="26"/>
  <c r="AV541" i="26"/>
  <c r="AW541" i="26"/>
  <c r="AX541" i="26"/>
  <c r="AY541" i="26"/>
  <c r="B542" i="26"/>
  <c r="M542" i="26" s="1"/>
  <c r="O542" i="26" s="1"/>
  <c r="C542" i="26"/>
  <c r="D542" i="26"/>
  <c r="E542" i="26"/>
  <c r="F542" i="26"/>
  <c r="G542" i="26"/>
  <c r="H542" i="26"/>
  <c r="I542" i="26"/>
  <c r="J542" i="26"/>
  <c r="K542" i="26"/>
  <c r="L542" i="26"/>
  <c r="N542" i="26"/>
  <c r="AO542" i="26"/>
  <c r="AP542" i="26"/>
  <c r="AQ542" i="26"/>
  <c r="AR542" i="26"/>
  <c r="AS542" i="26"/>
  <c r="AT542" i="26"/>
  <c r="AU542" i="26"/>
  <c r="AV542" i="26"/>
  <c r="AW542" i="26"/>
  <c r="AX542" i="26"/>
  <c r="AY542" i="26"/>
  <c r="B543" i="26"/>
  <c r="M543" i="26" s="1"/>
  <c r="C543" i="26"/>
  <c r="D543" i="26"/>
  <c r="E543" i="26"/>
  <c r="F543" i="26"/>
  <c r="G543" i="26"/>
  <c r="H543" i="26"/>
  <c r="I543" i="26"/>
  <c r="J543" i="26"/>
  <c r="K543" i="26"/>
  <c r="L543" i="26"/>
  <c r="AO543" i="26"/>
  <c r="AP543" i="26"/>
  <c r="AQ543" i="26"/>
  <c r="AR543" i="26"/>
  <c r="AS543" i="26"/>
  <c r="AT543" i="26"/>
  <c r="AU543" i="26"/>
  <c r="AV543" i="26"/>
  <c r="AW543" i="26"/>
  <c r="AX543" i="26"/>
  <c r="AY543" i="26"/>
  <c r="B544" i="26"/>
  <c r="M544" i="26" s="1"/>
  <c r="C544" i="26"/>
  <c r="D544" i="26"/>
  <c r="E544" i="26"/>
  <c r="F544" i="26"/>
  <c r="G544" i="26"/>
  <c r="H544" i="26"/>
  <c r="I544" i="26"/>
  <c r="J544" i="26"/>
  <c r="K544" i="26"/>
  <c r="L544" i="26"/>
  <c r="AO544" i="26"/>
  <c r="AP544" i="26"/>
  <c r="AQ544" i="26"/>
  <c r="AR544" i="26"/>
  <c r="AS544" i="26"/>
  <c r="AT544" i="26"/>
  <c r="AU544" i="26"/>
  <c r="AV544" i="26"/>
  <c r="AW544" i="26"/>
  <c r="AX544" i="26"/>
  <c r="AY544" i="26"/>
  <c r="B545" i="26"/>
  <c r="M545" i="26" s="1"/>
  <c r="O545" i="26" s="1"/>
  <c r="C545" i="26"/>
  <c r="N545" i="26" s="1"/>
  <c r="D545" i="26"/>
  <c r="E545" i="26"/>
  <c r="F545" i="26"/>
  <c r="G545" i="26"/>
  <c r="H545" i="26"/>
  <c r="I545" i="26"/>
  <c r="J545" i="26"/>
  <c r="K545" i="26"/>
  <c r="L545" i="26"/>
  <c r="AO545" i="26"/>
  <c r="AP545" i="26"/>
  <c r="AQ545" i="26"/>
  <c r="AR545" i="26"/>
  <c r="AS545" i="26"/>
  <c r="AT545" i="26"/>
  <c r="AU545" i="26"/>
  <c r="AV545" i="26"/>
  <c r="AW545" i="26"/>
  <c r="AX545" i="26"/>
  <c r="AY545" i="26"/>
  <c r="B546" i="26"/>
  <c r="M546" i="26" s="1"/>
  <c r="C546" i="26"/>
  <c r="D546" i="26"/>
  <c r="E546" i="26"/>
  <c r="F546" i="26"/>
  <c r="G546" i="26"/>
  <c r="H546" i="26"/>
  <c r="I546" i="26"/>
  <c r="J546" i="26"/>
  <c r="K546" i="26"/>
  <c r="L546" i="26"/>
  <c r="AO546" i="26"/>
  <c r="AP546" i="26"/>
  <c r="AQ546" i="26"/>
  <c r="AR546" i="26"/>
  <c r="AS546" i="26"/>
  <c r="AT546" i="26"/>
  <c r="AU546" i="26"/>
  <c r="AV546" i="26"/>
  <c r="AW546" i="26"/>
  <c r="AX546" i="26"/>
  <c r="AY546" i="26"/>
  <c r="B547" i="26"/>
  <c r="C547" i="26"/>
  <c r="M547" i="26" s="1"/>
  <c r="D547" i="26"/>
  <c r="E547" i="26"/>
  <c r="F547" i="26"/>
  <c r="G547" i="26"/>
  <c r="H547" i="26"/>
  <c r="I547" i="26"/>
  <c r="J547" i="26"/>
  <c r="K547" i="26"/>
  <c r="L547" i="26"/>
  <c r="AO547" i="26"/>
  <c r="AP547" i="26"/>
  <c r="AQ547" i="26"/>
  <c r="AR547" i="26"/>
  <c r="AS547" i="26"/>
  <c r="AT547" i="26"/>
  <c r="AU547" i="26"/>
  <c r="AV547" i="26"/>
  <c r="AW547" i="26"/>
  <c r="AX547" i="26"/>
  <c r="AY547" i="26"/>
  <c r="B548" i="26"/>
  <c r="M548" i="26" s="1"/>
  <c r="C548" i="26"/>
  <c r="D548" i="26"/>
  <c r="N548" i="26" s="1"/>
  <c r="E548" i="26"/>
  <c r="F548" i="26"/>
  <c r="G548" i="26"/>
  <c r="H548" i="26"/>
  <c r="I548" i="26"/>
  <c r="J548" i="26"/>
  <c r="K548" i="26"/>
  <c r="L548" i="26"/>
  <c r="AO548" i="26"/>
  <c r="AP548" i="26"/>
  <c r="AQ548" i="26"/>
  <c r="AR548" i="26"/>
  <c r="AS548" i="26"/>
  <c r="AT548" i="26"/>
  <c r="AU548" i="26"/>
  <c r="AV548" i="26"/>
  <c r="AW548" i="26"/>
  <c r="AX548" i="26"/>
  <c r="AY548" i="26"/>
  <c r="B549" i="26"/>
  <c r="C549" i="26"/>
  <c r="D549" i="26"/>
  <c r="E549" i="26"/>
  <c r="F549" i="26"/>
  <c r="G549" i="26"/>
  <c r="H549" i="26"/>
  <c r="I549" i="26"/>
  <c r="J549" i="26"/>
  <c r="K549" i="26"/>
  <c r="L549" i="26"/>
  <c r="M549" i="26"/>
  <c r="AO549" i="26"/>
  <c r="AP549" i="26"/>
  <c r="AQ549" i="26"/>
  <c r="AR549" i="26"/>
  <c r="AS549" i="26"/>
  <c r="AT549" i="26"/>
  <c r="AU549" i="26"/>
  <c r="AV549" i="26"/>
  <c r="AW549" i="26"/>
  <c r="AX549" i="26"/>
  <c r="AY549" i="26"/>
  <c r="B550" i="26"/>
  <c r="C550" i="26"/>
  <c r="M550" i="26" s="1"/>
  <c r="O550" i="26" s="1"/>
  <c r="D550" i="26"/>
  <c r="E550" i="26"/>
  <c r="F550" i="26"/>
  <c r="G550" i="26"/>
  <c r="H550" i="26"/>
  <c r="I550" i="26"/>
  <c r="J550" i="26"/>
  <c r="K550" i="26"/>
  <c r="L550" i="26"/>
  <c r="N550" i="26"/>
  <c r="AO550" i="26"/>
  <c r="AP550" i="26"/>
  <c r="AQ550" i="26"/>
  <c r="AR550" i="26"/>
  <c r="AS550" i="26"/>
  <c r="AT550" i="26"/>
  <c r="AU550" i="26"/>
  <c r="AV550" i="26"/>
  <c r="AW550" i="26"/>
  <c r="AX550" i="26"/>
  <c r="AY550" i="26"/>
  <c r="B551" i="26"/>
  <c r="M551" i="26" s="1"/>
  <c r="C551" i="26"/>
  <c r="D551" i="26"/>
  <c r="E551" i="26"/>
  <c r="F551" i="26"/>
  <c r="G551" i="26"/>
  <c r="H551" i="26"/>
  <c r="I551" i="26"/>
  <c r="J551" i="26"/>
  <c r="K551" i="26"/>
  <c r="L551" i="26"/>
  <c r="AO551" i="26"/>
  <c r="AP551" i="26"/>
  <c r="AQ551" i="26"/>
  <c r="AR551" i="26"/>
  <c r="AS551" i="26"/>
  <c r="AT551" i="26"/>
  <c r="AU551" i="26"/>
  <c r="AV551" i="26"/>
  <c r="AW551" i="26"/>
  <c r="AX551" i="26"/>
  <c r="AY551" i="26"/>
  <c r="B552" i="26"/>
  <c r="N552" i="26" s="1"/>
  <c r="C552" i="26"/>
  <c r="M552" i="26" s="1"/>
  <c r="D552" i="26"/>
  <c r="E552" i="26"/>
  <c r="F552" i="26"/>
  <c r="G552" i="26"/>
  <c r="H552" i="26"/>
  <c r="I552" i="26"/>
  <c r="J552" i="26"/>
  <c r="K552" i="26"/>
  <c r="L552" i="26"/>
  <c r="AO552" i="26"/>
  <c r="AP552" i="26"/>
  <c r="AQ552" i="26"/>
  <c r="AR552" i="26"/>
  <c r="AS552" i="26"/>
  <c r="AT552" i="26"/>
  <c r="AU552" i="26"/>
  <c r="AV552" i="26"/>
  <c r="AW552" i="26"/>
  <c r="AX552" i="26"/>
  <c r="AY552" i="26"/>
  <c r="B553" i="26"/>
  <c r="C553" i="26"/>
  <c r="M553" i="26" s="1"/>
  <c r="D553" i="26"/>
  <c r="E553" i="26"/>
  <c r="F553" i="26"/>
  <c r="G553" i="26"/>
  <c r="H553" i="26"/>
  <c r="I553" i="26"/>
  <c r="J553" i="26"/>
  <c r="K553" i="26"/>
  <c r="L553" i="26"/>
  <c r="AO553" i="26"/>
  <c r="AP553" i="26"/>
  <c r="AQ553" i="26"/>
  <c r="AR553" i="26"/>
  <c r="AS553" i="26"/>
  <c r="AT553" i="26"/>
  <c r="AU553" i="26"/>
  <c r="AV553" i="26"/>
  <c r="AW553" i="26"/>
  <c r="AX553" i="26"/>
  <c r="AY553" i="26"/>
  <c r="B554" i="26"/>
  <c r="M554" i="26" s="1"/>
  <c r="C554" i="26"/>
  <c r="D554" i="26"/>
  <c r="E554" i="26"/>
  <c r="F554" i="26"/>
  <c r="G554" i="26"/>
  <c r="H554" i="26"/>
  <c r="I554" i="26"/>
  <c r="J554" i="26"/>
  <c r="K554" i="26"/>
  <c r="L554" i="26"/>
  <c r="AO554" i="26"/>
  <c r="AP554" i="26"/>
  <c r="AQ554" i="26"/>
  <c r="AR554" i="26"/>
  <c r="AS554" i="26"/>
  <c r="AT554" i="26"/>
  <c r="AU554" i="26"/>
  <c r="AV554" i="26"/>
  <c r="AW554" i="26"/>
  <c r="AX554" i="26"/>
  <c r="AY554" i="26"/>
  <c r="B555" i="26"/>
  <c r="C555" i="26"/>
  <c r="M555" i="26" s="1"/>
  <c r="D555" i="26"/>
  <c r="E555" i="26"/>
  <c r="F555" i="26"/>
  <c r="G555" i="26"/>
  <c r="H555" i="26"/>
  <c r="I555" i="26"/>
  <c r="J555" i="26"/>
  <c r="K555" i="26"/>
  <c r="L555" i="26"/>
  <c r="AO555" i="26"/>
  <c r="AP555" i="26"/>
  <c r="AQ555" i="26"/>
  <c r="AR555" i="26"/>
  <c r="AS555" i="26"/>
  <c r="AT555" i="26"/>
  <c r="AU555" i="26"/>
  <c r="AV555" i="26"/>
  <c r="AW555" i="26"/>
  <c r="AX555" i="26"/>
  <c r="AY555" i="26"/>
  <c r="B556" i="26"/>
  <c r="M556" i="26" s="1"/>
  <c r="O556" i="26" s="1"/>
  <c r="C556" i="26"/>
  <c r="D556" i="26"/>
  <c r="N556" i="26" s="1"/>
  <c r="E556" i="26"/>
  <c r="F556" i="26"/>
  <c r="G556" i="26"/>
  <c r="H556" i="26"/>
  <c r="I556" i="26"/>
  <c r="J556" i="26"/>
  <c r="K556" i="26"/>
  <c r="L556" i="26"/>
  <c r="AO556" i="26"/>
  <c r="AP556" i="26"/>
  <c r="AQ556" i="26"/>
  <c r="AR556" i="26"/>
  <c r="AS556" i="26"/>
  <c r="AT556" i="26"/>
  <c r="AU556" i="26"/>
  <c r="AV556" i="26"/>
  <c r="AW556" i="26"/>
  <c r="AX556" i="26"/>
  <c r="AY556" i="26"/>
  <c r="B557" i="26"/>
  <c r="N557" i="26" s="1"/>
  <c r="C557" i="26"/>
  <c r="D557" i="26"/>
  <c r="E557" i="26"/>
  <c r="F557" i="26"/>
  <c r="G557" i="26"/>
  <c r="H557" i="26"/>
  <c r="I557" i="26"/>
  <c r="J557" i="26"/>
  <c r="K557" i="26"/>
  <c r="L557" i="26"/>
  <c r="M557" i="26"/>
  <c r="AO557" i="26"/>
  <c r="AP557" i="26"/>
  <c r="AQ557" i="26"/>
  <c r="AR557" i="26"/>
  <c r="AS557" i="26"/>
  <c r="AT557" i="26"/>
  <c r="AU557" i="26"/>
  <c r="AV557" i="26"/>
  <c r="AW557" i="26"/>
  <c r="AX557" i="26"/>
  <c r="AY557" i="26"/>
  <c r="B558" i="26"/>
  <c r="M558" i="26" s="1"/>
  <c r="O558" i="26" s="1"/>
  <c r="C558" i="26"/>
  <c r="D558" i="26"/>
  <c r="E558" i="26"/>
  <c r="F558" i="26"/>
  <c r="G558" i="26"/>
  <c r="H558" i="26"/>
  <c r="I558" i="26"/>
  <c r="J558" i="26"/>
  <c r="K558" i="26"/>
  <c r="L558" i="26"/>
  <c r="N558" i="26"/>
  <c r="AO558" i="26"/>
  <c r="AP558" i="26"/>
  <c r="AQ558" i="26"/>
  <c r="AR558" i="26"/>
  <c r="AS558" i="26"/>
  <c r="AT558" i="26"/>
  <c r="AU558" i="26"/>
  <c r="AV558" i="26"/>
  <c r="AW558" i="26"/>
  <c r="AX558" i="26"/>
  <c r="AY558" i="26"/>
  <c r="B559" i="26"/>
  <c r="M559" i="26" s="1"/>
  <c r="C559" i="26"/>
  <c r="D559" i="26"/>
  <c r="E559" i="26"/>
  <c r="F559" i="26"/>
  <c r="G559" i="26"/>
  <c r="H559" i="26"/>
  <c r="I559" i="26"/>
  <c r="J559" i="26"/>
  <c r="K559" i="26"/>
  <c r="L559" i="26"/>
  <c r="AO559" i="26"/>
  <c r="AP559" i="26"/>
  <c r="AQ559" i="26"/>
  <c r="AR559" i="26"/>
  <c r="AS559" i="26"/>
  <c r="AT559" i="26"/>
  <c r="AU559" i="26"/>
  <c r="AV559" i="26"/>
  <c r="AW559" i="26"/>
  <c r="AX559" i="26"/>
  <c r="AY559" i="26"/>
  <c r="B560" i="26"/>
  <c r="C560" i="26"/>
  <c r="D560" i="26"/>
  <c r="E560" i="26"/>
  <c r="F560" i="26"/>
  <c r="G560" i="26"/>
  <c r="H560" i="26"/>
  <c r="I560" i="26"/>
  <c r="J560" i="26"/>
  <c r="K560" i="26"/>
  <c r="L560" i="26"/>
  <c r="AO560" i="26"/>
  <c r="AP560" i="26"/>
  <c r="AQ560" i="26"/>
  <c r="AR560" i="26"/>
  <c r="AS560" i="26"/>
  <c r="AT560" i="26"/>
  <c r="AU560" i="26"/>
  <c r="AV560" i="26"/>
  <c r="AW560" i="26"/>
  <c r="AX560" i="26"/>
  <c r="AY560" i="26"/>
  <c r="B561" i="26"/>
  <c r="C561" i="26"/>
  <c r="D561" i="26"/>
  <c r="E561" i="26"/>
  <c r="F561" i="26"/>
  <c r="G561" i="26"/>
  <c r="H561" i="26"/>
  <c r="I561" i="26"/>
  <c r="J561" i="26"/>
  <c r="K561" i="26"/>
  <c r="L561" i="26"/>
  <c r="AO561" i="26"/>
  <c r="AP561" i="26"/>
  <c r="AQ561" i="26"/>
  <c r="AR561" i="26"/>
  <c r="AS561" i="26"/>
  <c r="AT561" i="26"/>
  <c r="AU561" i="26"/>
  <c r="AV561" i="26"/>
  <c r="AW561" i="26"/>
  <c r="AX561" i="26"/>
  <c r="AY561" i="26"/>
  <c r="B562" i="26"/>
  <c r="C562" i="26"/>
  <c r="D562" i="26"/>
  <c r="E562" i="26"/>
  <c r="F562" i="26"/>
  <c r="G562" i="26"/>
  <c r="H562" i="26"/>
  <c r="I562" i="26"/>
  <c r="J562" i="26"/>
  <c r="K562" i="26"/>
  <c r="L562" i="26"/>
  <c r="AO562" i="26"/>
  <c r="AP562" i="26"/>
  <c r="AQ562" i="26"/>
  <c r="AR562" i="26"/>
  <c r="AS562" i="26"/>
  <c r="AT562" i="26"/>
  <c r="AU562" i="26"/>
  <c r="AV562" i="26"/>
  <c r="AW562" i="26"/>
  <c r="AX562" i="26"/>
  <c r="AY562" i="26"/>
  <c r="B563" i="26"/>
  <c r="C563" i="26"/>
  <c r="D563" i="26"/>
  <c r="E563" i="26"/>
  <c r="F563" i="26"/>
  <c r="G563" i="26"/>
  <c r="H563" i="26"/>
  <c r="I563" i="26"/>
  <c r="J563" i="26"/>
  <c r="K563" i="26"/>
  <c r="L563" i="26"/>
  <c r="AO563" i="26"/>
  <c r="AP563" i="26"/>
  <c r="AQ563" i="26"/>
  <c r="AR563" i="26"/>
  <c r="AS563" i="26"/>
  <c r="AT563" i="26"/>
  <c r="AU563" i="26"/>
  <c r="AV563" i="26"/>
  <c r="AW563" i="26"/>
  <c r="AX563" i="26"/>
  <c r="AY563" i="26"/>
  <c r="B564" i="26"/>
  <c r="C564" i="26"/>
  <c r="D564" i="26"/>
  <c r="E564" i="26"/>
  <c r="F564" i="26"/>
  <c r="G564" i="26"/>
  <c r="H564" i="26"/>
  <c r="I564" i="26"/>
  <c r="J564" i="26"/>
  <c r="K564" i="26"/>
  <c r="L564" i="26"/>
  <c r="AO564" i="26"/>
  <c r="AP564" i="26"/>
  <c r="AQ564" i="26"/>
  <c r="AR564" i="26"/>
  <c r="AS564" i="26"/>
  <c r="AT564" i="26"/>
  <c r="AU564" i="26"/>
  <c r="AV564" i="26"/>
  <c r="AW564" i="26"/>
  <c r="AX564" i="26"/>
  <c r="AY564" i="26"/>
  <c r="B565" i="26"/>
  <c r="C565" i="26"/>
  <c r="D565" i="26"/>
  <c r="E565" i="26"/>
  <c r="F565" i="26"/>
  <c r="G565" i="26"/>
  <c r="H565" i="26"/>
  <c r="I565" i="26"/>
  <c r="J565" i="26"/>
  <c r="K565" i="26"/>
  <c r="L565" i="26"/>
  <c r="M565" i="26"/>
  <c r="AO565" i="26"/>
  <c r="AP565" i="26"/>
  <c r="AQ565" i="26"/>
  <c r="AR565" i="26"/>
  <c r="AS565" i="26"/>
  <c r="AT565" i="26"/>
  <c r="AU565" i="26"/>
  <c r="AV565" i="26"/>
  <c r="AW565" i="26"/>
  <c r="AX565" i="26"/>
  <c r="AY565" i="26"/>
  <c r="B566" i="26"/>
  <c r="C566" i="26"/>
  <c r="D566" i="26"/>
  <c r="E566" i="26"/>
  <c r="F566" i="26"/>
  <c r="G566" i="26"/>
  <c r="H566" i="26"/>
  <c r="I566" i="26"/>
  <c r="J566" i="26"/>
  <c r="K566" i="26"/>
  <c r="L566" i="26"/>
  <c r="N566" i="26"/>
  <c r="AO566" i="26"/>
  <c r="AP566" i="26"/>
  <c r="AQ566" i="26"/>
  <c r="AR566" i="26"/>
  <c r="AS566" i="26"/>
  <c r="AT566" i="26"/>
  <c r="AU566" i="26"/>
  <c r="AV566" i="26"/>
  <c r="AW566" i="26"/>
  <c r="AX566" i="26"/>
  <c r="AY566" i="26"/>
  <c r="B567" i="26"/>
  <c r="M567" i="26" s="1"/>
  <c r="C567" i="26"/>
  <c r="D567" i="26"/>
  <c r="E567" i="26"/>
  <c r="F567" i="26"/>
  <c r="G567" i="26"/>
  <c r="H567" i="26"/>
  <c r="I567" i="26"/>
  <c r="J567" i="26"/>
  <c r="K567" i="26"/>
  <c r="L567" i="26"/>
  <c r="AO567" i="26"/>
  <c r="AP567" i="26"/>
  <c r="AQ567" i="26"/>
  <c r="AR567" i="26"/>
  <c r="AS567" i="26"/>
  <c r="AT567" i="26"/>
  <c r="AU567" i="26"/>
  <c r="AV567" i="26"/>
  <c r="AW567" i="26"/>
  <c r="AX567" i="26"/>
  <c r="AY567" i="26"/>
  <c r="B568" i="26"/>
  <c r="M568" i="26" s="1"/>
  <c r="C568" i="26"/>
  <c r="D568" i="26"/>
  <c r="E568" i="26"/>
  <c r="F568" i="26"/>
  <c r="G568" i="26"/>
  <c r="H568" i="26"/>
  <c r="I568" i="26"/>
  <c r="J568" i="26"/>
  <c r="K568" i="26"/>
  <c r="L568" i="26"/>
  <c r="AO568" i="26"/>
  <c r="AP568" i="26"/>
  <c r="AQ568" i="26"/>
  <c r="AR568" i="26"/>
  <c r="AS568" i="26"/>
  <c r="AT568" i="26"/>
  <c r="AU568" i="26"/>
  <c r="AV568" i="26"/>
  <c r="AW568" i="26"/>
  <c r="AX568" i="26"/>
  <c r="AY568" i="26"/>
  <c r="B569" i="26"/>
  <c r="C569" i="26"/>
  <c r="D569" i="26"/>
  <c r="E569" i="26"/>
  <c r="F569" i="26"/>
  <c r="G569" i="26"/>
  <c r="H569" i="26"/>
  <c r="I569" i="26"/>
  <c r="J569" i="26"/>
  <c r="K569" i="26"/>
  <c r="L569" i="26"/>
  <c r="AO569" i="26"/>
  <c r="AP569" i="26"/>
  <c r="AQ569" i="26"/>
  <c r="AR569" i="26"/>
  <c r="AS569" i="26"/>
  <c r="AT569" i="26"/>
  <c r="AU569" i="26"/>
  <c r="AV569" i="26"/>
  <c r="AW569" i="26"/>
  <c r="AX569" i="26"/>
  <c r="AY569" i="26"/>
  <c r="B570" i="26"/>
  <c r="C570" i="26"/>
  <c r="D570" i="26"/>
  <c r="E570" i="26"/>
  <c r="F570" i="26"/>
  <c r="G570" i="26"/>
  <c r="H570" i="26"/>
  <c r="I570" i="26"/>
  <c r="J570" i="26"/>
  <c r="K570" i="26"/>
  <c r="L570" i="26"/>
  <c r="AO570" i="26"/>
  <c r="AP570" i="26"/>
  <c r="AQ570" i="26"/>
  <c r="AR570" i="26"/>
  <c r="AS570" i="26"/>
  <c r="AT570" i="26"/>
  <c r="AU570" i="26"/>
  <c r="AV570" i="26"/>
  <c r="AW570" i="26"/>
  <c r="AX570" i="26"/>
  <c r="AY570" i="26"/>
  <c r="B571" i="26"/>
  <c r="C571" i="26"/>
  <c r="D571" i="26"/>
  <c r="E571" i="26"/>
  <c r="F571" i="26"/>
  <c r="G571" i="26"/>
  <c r="H571" i="26"/>
  <c r="I571" i="26"/>
  <c r="J571" i="26"/>
  <c r="K571" i="26"/>
  <c r="L571" i="26"/>
  <c r="AO571" i="26"/>
  <c r="AP571" i="26"/>
  <c r="AQ571" i="26"/>
  <c r="AR571" i="26"/>
  <c r="AS571" i="26"/>
  <c r="AT571" i="26"/>
  <c r="AU571" i="26"/>
  <c r="AV571" i="26"/>
  <c r="AW571" i="26"/>
  <c r="AX571" i="26"/>
  <c r="AY571" i="26"/>
  <c r="B572" i="26"/>
  <c r="C572" i="26"/>
  <c r="D572" i="26"/>
  <c r="E572" i="26"/>
  <c r="F572" i="26"/>
  <c r="G572" i="26"/>
  <c r="H572" i="26"/>
  <c r="I572" i="26"/>
  <c r="J572" i="26"/>
  <c r="K572" i="26"/>
  <c r="L572" i="26"/>
  <c r="AO572" i="26"/>
  <c r="AP572" i="26"/>
  <c r="AQ572" i="26"/>
  <c r="AR572" i="26"/>
  <c r="AS572" i="26"/>
  <c r="AT572" i="26"/>
  <c r="AU572" i="26"/>
  <c r="AV572" i="26"/>
  <c r="AW572" i="26"/>
  <c r="AX572" i="26"/>
  <c r="AY572" i="26"/>
  <c r="B573" i="26"/>
  <c r="C573" i="26"/>
  <c r="D573" i="26"/>
  <c r="E573" i="26"/>
  <c r="N573" i="26" s="1"/>
  <c r="F573" i="26"/>
  <c r="G573" i="26"/>
  <c r="H573" i="26"/>
  <c r="I573" i="26"/>
  <c r="J573" i="26"/>
  <c r="K573" i="26"/>
  <c r="L573" i="26"/>
  <c r="M573" i="26"/>
  <c r="O573" i="26" s="1"/>
  <c r="AO573" i="26"/>
  <c r="AP573" i="26"/>
  <c r="AQ573" i="26"/>
  <c r="AR573" i="26"/>
  <c r="AS573" i="26"/>
  <c r="AT573" i="26"/>
  <c r="AU573" i="26"/>
  <c r="AV573" i="26"/>
  <c r="AW573" i="26"/>
  <c r="AX573" i="26"/>
  <c r="AY573" i="26"/>
  <c r="B574" i="26"/>
  <c r="C574" i="26"/>
  <c r="D574" i="26"/>
  <c r="E574" i="26"/>
  <c r="F574" i="26"/>
  <c r="N574" i="26" s="1"/>
  <c r="G574" i="26"/>
  <c r="H574" i="26"/>
  <c r="I574" i="26"/>
  <c r="J574" i="26"/>
  <c r="K574" i="26"/>
  <c r="L574" i="26"/>
  <c r="AO574" i="26"/>
  <c r="AP574" i="26"/>
  <c r="AQ574" i="26"/>
  <c r="AR574" i="26"/>
  <c r="AS574" i="26"/>
  <c r="AT574" i="26"/>
  <c r="AU574" i="26"/>
  <c r="AV574" i="26"/>
  <c r="AW574" i="26"/>
  <c r="AX574" i="26"/>
  <c r="AY574" i="26"/>
  <c r="B575" i="26"/>
  <c r="C575" i="26"/>
  <c r="D575" i="26"/>
  <c r="E575" i="26"/>
  <c r="F575" i="26"/>
  <c r="G575" i="26"/>
  <c r="H575" i="26"/>
  <c r="I575" i="26"/>
  <c r="J575" i="26"/>
  <c r="K575" i="26"/>
  <c r="L575" i="26"/>
  <c r="AO575" i="26"/>
  <c r="AP575" i="26"/>
  <c r="AQ575" i="26"/>
  <c r="AR575" i="26"/>
  <c r="AS575" i="26"/>
  <c r="AT575" i="26"/>
  <c r="AU575" i="26"/>
  <c r="AV575" i="26"/>
  <c r="AW575" i="26"/>
  <c r="AX575" i="26"/>
  <c r="AY575" i="26"/>
  <c r="B576" i="26"/>
  <c r="C576" i="26"/>
  <c r="D576" i="26"/>
  <c r="E576" i="26"/>
  <c r="F576" i="26"/>
  <c r="G576" i="26"/>
  <c r="H576" i="26"/>
  <c r="I576" i="26"/>
  <c r="J576" i="26"/>
  <c r="K576" i="26"/>
  <c r="L576" i="26"/>
  <c r="AO576" i="26"/>
  <c r="AP576" i="26"/>
  <c r="AQ576" i="26"/>
  <c r="AR576" i="26"/>
  <c r="AS576" i="26"/>
  <c r="AT576" i="26"/>
  <c r="AU576" i="26"/>
  <c r="AV576" i="26"/>
  <c r="AW576" i="26"/>
  <c r="AX576" i="26"/>
  <c r="AY576" i="26"/>
  <c r="B577" i="26"/>
  <c r="C577" i="26"/>
  <c r="D577" i="26"/>
  <c r="E577" i="26"/>
  <c r="F577" i="26"/>
  <c r="G577" i="26"/>
  <c r="H577" i="26"/>
  <c r="I577" i="26"/>
  <c r="J577" i="26"/>
  <c r="K577" i="26"/>
  <c r="L577" i="26"/>
  <c r="AO577" i="26"/>
  <c r="AP577" i="26"/>
  <c r="AQ577" i="26"/>
  <c r="AR577" i="26"/>
  <c r="AS577" i="26"/>
  <c r="AT577" i="26"/>
  <c r="AU577" i="26"/>
  <c r="AV577" i="26"/>
  <c r="AW577" i="26"/>
  <c r="AX577" i="26"/>
  <c r="AY577" i="26"/>
  <c r="B578" i="26"/>
  <c r="C578" i="26"/>
  <c r="D578" i="26"/>
  <c r="E578" i="26"/>
  <c r="F578" i="26"/>
  <c r="G578" i="26"/>
  <c r="H578" i="26"/>
  <c r="I578" i="26"/>
  <c r="J578" i="26"/>
  <c r="K578" i="26"/>
  <c r="L578" i="26"/>
  <c r="AO578" i="26"/>
  <c r="AP578" i="26"/>
  <c r="AQ578" i="26"/>
  <c r="AR578" i="26"/>
  <c r="AS578" i="26"/>
  <c r="AT578" i="26"/>
  <c r="AU578" i="26"/>
  <c r="AV578" i="26"/>
  <c r="AW578" i="26"/>
  <c r="AX578" i="26"/>
  <c r="AY578" i="26"/>
  <c r="B579" i="26"/>
  <c r="C579" i="26"/>
  <c r="D579" i="26"/>
  <c r="E579" i="26"/>
  <c r="F579" i="26"/>
  <c r="G579" i="26"/>
  <c r="H579" i="26"/>
  <c r="I579" i="26"/>
  <c r="J579" i="26"/>
  <c r="K579" i="26"/>
  <c r="L579" i="26"/>
  <c r="AO579" i="26"/>
  <c r="AP579" i="26"/>
  <c r="AQ579" i="26"/>
  <c r="AR579" i="26"/>
  <c r="AS579" i="26"/>
  <c r="AT579" i="26"/>
  <c r="AU579" i="26"/>
  <c r="AV579" i="26"/>
  <c r="AW579" i="26"/>
  <c r="AX579" i="26"/>
  <c r="AY579" i="26"/>
  <c r="B580" i="26"/>
  <c r="C580" i="26"/>
  <c r="D580" i="26"/>
  <c r="E580" i="26"/>
  <c r="F580" i="26"/>
  <c r="G580" i="26"/>
  <c r="H580" i="26"/>
  <c r="I580" i="26"/>
  <c r="J580" i="26"/>
  <c r="K580" i="26"/>
  <c r="L580" i="26"/>
  <c r="AO580" i="26"/>
  <c r="AP580" i="26"/>
  <c r="AQ580" i="26"/>
  <c r="AR580" i="26"/>
  <c r="AS580" i="26"/>
  <c r="AT580" i="26"/>
  <c r="AU580" i="26"/>
  <c r="AV580" i="26"/>
  <c r="AW580" i="26"/>
  <c r="AX580" i="26"/>
  <c r="AY580" i="26"/>
  <c r="B581" i="26"/>
  <c r="C581" i="26"/>
  <c r="N581" i="26" s="1"/>
  <c r="D581" i="26"/>
  <c r="E581" i="26"/>
  <c r="F581" i="26"/>
  <c r="G581" i="26"/>
  <c r="H581" i="26"/>
  <c r="I581" i="26"/>
  <c r="J581" i="26"/>
  <c r="K581" i="26"/>
  <c r="L581" i="26"/>
  <c r="M581" i="26"/>
  <c r="AO581" i="26"/>
  <c r="AP581" i="26"/>
  <c r="AQ581" i="26"/>
  <c r="AR581" i="26"/>
  <c r="AS581" i="26"/>
  <c r="AT581" i="26"/>
  <c r="AU581" i="26"/>
  <c r="AV581" i="26"/>
  <c r="AW581" i="26"/>
  <c r="AX581" i="26"/>
  <c r="AY581" i="26"/>
  <c r="B582" i="26"/>
  <c r="C582" i="26"/>
  <c r="D582" i="26"/>
  <c r="E582" i="26"/>
  <c r="F582" i="26"/>
  <c r="G582" i="26"/>
  <c r="H582" i="26"/>
  <c r="I582" i="26"/>
  <c r="J582" i="26"/>
  <c r="K582" i="26"/>
  <c r="L582" i="26"/>
  <c r="N582" i="26"/>
  <c r="AO582" i="26"/>
  <c r="AP582" i="26"/>
  <c r="AQ582" i="26"/>
  <c r="AR582" i="26"/>
  <c r="AS582" i="26"/>
  <c r="AT582" i="26"/>
  <c r="AU582" i="26"/>
  <c r="AV582" i="26"/>
  <c r="AW582" i="26"/>
  <c r="AX582" i="26"/>
  <c r="AY582" i="26"/>
  <c r="B583" i="26"/>
  <c r="M583" i="26" s="1"/>
  <c r="C583" i="26"/>
  <c r="D583" i="26"/>
  <c r="E583" i="26"/>
  <c r="F583" i="26"/>
  <c r="G583" i="26"/>
  <c r="H583" i="26"/>
  <c r="I583" i="26"/>
  <c r="J583" i="26"/>
  <c r="K583" i="26"/>
  <c r="L583" i="26"/>
  <c r="AO583" i="26"/>
  <c r="AP583" i="26"/>
  <c r="AQ583" i="26"/>
  <c r="AR583" i="26"/>
  <c r="AS583" i="26"/>
  <c r="AT583" i="26"/>
  <c r="AU583" i="26"/>
  <c r="AV583" i="26"/>
  <c r="AW583" i="26"/>
  <c r="AX583" i="26"/>
  <c r="AY583" i="26"/>
  <c r="B584" i="26"/>
  <c r="C584" i="26"/>
  <c r="D584" i="26"/>
  <c r="E584" i="26"/>
  <c r="F584" i="26"/>
  <c r="G584" i="26"/>
  <c r="H584" i="26"/>
  <c r="I584" i="26"/>
  <c r="J584" i="26"/>
  <c r="K584" i="26"/>
  <c r="L584" i="26"/>
  <c r="AO584" i="26"/>
  <c r="AP584" i="26"/>
  <c r="AQ584" i="26"/>
  <c r="AR584" i="26"/>
  <c r="AS584" i="26"/>
  <c r="AT584" i="26"/>
  <c r="AU584" i="26"/>
  <c r="AV584" i="26"/>
  <c r="AW584" i="26"/>
  <c r="AX584" i="26"/>
  <c r="AY584" i="26"/>
  <c r="B585" i="26"/>
  <c r="M585" i="26" s="1"/>
  <c r="C585" i="26"/>
  <c r="D585" i="26"/>
  <c r="E585" i="26"/>
  <c r="F585" i="26"/>
  <c r="G585" i="26"/>
  <c r="H585" i="26"/>
  <c r="I585" i="26"/>
  <c r="J585" i="26"/>
  <c r="K585" i="26"/>
  <c r="L585" i="26"/>
  <c r="AO585" i="26"/>
  <c r="AP585" i="26"/>
  <c r="AQ585" i="26"/>
  <c r="AR585" i="26"/>
  <c r="AS585" i="26"/>
  <c r="AT585" i="26"/>
  <c r="AU585" i="26"/>
  <c r="AV585" i="26"/>
  <c r="AW585" i="26"/>
  <c r="AX585" i="26"/>
  <c r="AY585" i="26"/>
  <c r="B586" i="26"/>
  <c r="C586" i="26"/>
  <c r="D586" i="26"/>
  <c r="E586" i="26"/>
  <c r="F586" i="26"/>
  <c r="G586" i="26"/>
  <c r="H586" i="26"/>
  <c r="I586" i="26"/>
  <c r="J586" i="26"/>
  <c r="K586" i="26"/>
  <c r="L586" i="26"/>
  <c r="AO586" i="26"/>
  <c r="AP586" i="26"/>
  <c r="AQ586" i="26"/>
  <c r="AR586" i="26"/>
  <c r="AS586" i="26"/>
  <c r="AT586" i="26"/>
  <c r="AU586" i="26"/>
  <c r="AV586" i="26"/>
  <c r="AW586" i="26"/>
  <c r="AX586" i="26"/>
  <c r="AY586" i="26"/>
  <c r="B587" i="26"/>
  <c r="N587" i="26" s="1"/>
  <c r="C587" i="26"/>
  <c r="D587" i="26"/>
  <c r="E587" i="26"/>
  <c r="F587" i="26"/>
  <c r="G587" i="26"/>
  <c r="H587" i="26"/>
  <c r="I587" i="26"/>
  <c r="J587" i="26"/>
  <c r="K587" i="26"/>
  <c r="L587" i="26"/>
  <c r="AO587" i="26"/>
  <c r="AP587" i="26"/>
  <c r="AQ587" i="26"/>
  <c r="AR587" i="26"/>
  <c r="AS587" i="26"/>
  <c r="AT587" i="26"/>
  <c r="AU587" i="26"/>
  <c r="AV587" i="26"/>
  <c r="AW587" i="26"/>
  <c r="AX587" i="26"/>
  <c r="AY587" i="26"/>
  <c r="B588" i="26"/>
  <c r="C588" i="26"/>
  <c r="D588" i="26"/>
  <c r="E588" i="26"/>
  <c r="F588" i="26"/>
  <c r="G588" i="26"/>
  <c r="H588" i="26"/>
  <c r="I588" i="26"/>
  <c r="J588" i="26"/>
  <c r="K588" i="26"/>
  <c r="L588" i="26"/>
  <c r="AO588" i="26"/>
  <c r="AP588" i="26"/>
  <c r="AQ588" i="26"/>
  <c r="AR588" i="26"/>
  <c r="AS588" i="26"/>
  <c r="AT588" i="26"/>
  <c r="AU588" i="26"/>
  <c r="AV588" i="26"/>
  <c r="AW588" i="26"/>
  <c r="AX588" i="26"/>
  <c r="AY588" i="26"/>
  <c r="B589" i="26"/>
  <c r="N589" i="26" s="1"/>
  <c r="C589" i="26"/>
  <c r="D589" i="26"/>
  <c r="E589" i="26"/>
  <c r="F589" i="26"/>
  <c r="G589" i="26"/>
  <c r="H589" i="26"/>
  <c r="I589" i="26"/>
  <c r="J589" i="26"/>
  <c r="K589" i="26"/>
  <c r="L589" i="26"/>
  <c r="M589" i="26"/>
  <c r="AO589" i="26"/>
  <c r="AP589" i="26"/>
  <c r="AQ589" i="26"/>
  <c r="AR589" i="26"/>
  <c r="AS589" i="26"/>
  <c r="AT589" i="26"/>
  <c r="AU589" i="26"/>
  <c r="AV589" i="26"/>
  <c r="AW589" i="26"/>
  <c r="AX589" i="26"/>
  <c r="AY589" i="26"/>
  <c r="B590" i="26"/>
  <c r="C590" i="26"/>
  <c r="D590" i="26"/>
  <c r="E590" i="26"/>
  <c r="F590" i="26"/>
  <c r="N590" i="26" s="1"/>
  <c r="G590" i="26"/>
  <c r="H590" i="26"/>
  <c r="I590" i="26"/>
  <c r="J590" i="26"/>
  <c r="K590" i="26"/>
  <c r="L590" i="26"/>
  <c r="AO590" i="26"/>
  <c r="AP590" i="26"/>
  <c r="AQ590" i="26"/>
  <c r="AR590" i="26"/>
  <c r="AS590" i="26"/>
  <c r="AT590" i="26"/>
  <c r="AU590" i="26"/>
  <c r="AV590" i="26"/>
  <c r="AW590" i="26"/>
  <c r="AX590" i="26"/>
  <c r="AY590" i="26"/>
  <c r="B591" i="26"/>
  <c r="C591" i="26"/>
  <c r="D591" i="26"/>
  <c r="E591" i="26"/>
  <c r="F591" i="26"/>
  <c r="G591" i="26"/>
  <c r="H591" i="26"/>
  <c r="I591" i="26"/>
  <c r="J591" i="26"/>
  <c r="K591" i="26"/>
  <c r="L591" i="26"/>
  <c r="AO591" i="26"/>
  <c r="AP591" i="26"/>
  <c r="AQ591" i="26"/>
  <c r="AR591" i="26"/>
  <c r="AS591" i="26"/>
  <c r="AT591" i="26"/>
  <c r="AU591" i="26"/>
  <c r="AV591" i="26"/>
  <c r="AW591" i="26"/>
  <c r="AX591" i="26"/>
  <c r="AY591" i="26"/>
  <c r="B592" i="26"/>
  <c r="C592" i="26"/>
  <c r="D592" i="26"/>
  <c r="E592" i="26"/>
  <c r="F592" i="26"/>
  <c r="G592" i="26"/>
  <c r="H592" i="26"/>
  <c r="I592" i="26"/>
  <c r="J592" i="26"/>
  <c r="K592" i="26"/>
  <c r="L592" i="26"/>
  <c r="AO592" i="26"/>
  <c r="AP592" i="26"/>
  <c r="AQ592" i="26"/>
  <c r="AR592" i="26"/>
  <c r="AS592" i="26"/>
  <c r="AT592" i="26"/>
  <c r="AU592" i="26"/>
  <c r="AV592" i="26"/>
  <c r="AW592" i="26"/>
  <c r="AX592" i="26"/>
  <c r="AY592" i="26"/>
  <c r="B593" i="26"/>
  <c r="C593" i="26"/>
  <c r="M593" i="26" s="1"/>
  <c r="D593" i="26"/>
  <c r="E593" i="26"/>
  <c r="F593" i="26"/>
  <c r="G593" i="26"/>
  <c r="H593" i="26"/>
  <c r="I593" i="26"/>
  <c r="J593" i="26"/>
  <c r="K593" i="26"/>
  <c r="L593" i="26"/>
  <c r="AO593" i="26"/>
  <c r="AP593" i="26"/>
  <c r="AQ593" i="26"/>
  <c r="AR593" i="26"/>
  <c r="AS593" i="26"/>
  <c r="AT593" i="26"/>
  <c r="AU593" i="26"/>
  <c r="AV593" i="26"/>
  <c r="AW593" i="26"/>
  <c r="AX593" i="26"/>
  <c r="AY593" i="26"/>
  <c r="B594" i="26"/>
  <c r="C594" i="26"/>
  <c r="D594" i="26"/>
  <c r="E594" i="26"/>
  <c r="F594" i="26"/>
  <c r="G594" i="26"/>
  <c r="H594" i="26"/>
  <c r="I594" i="26"/>
  <c r="J594" i="26"/>
  <c r="K594" i="26"/>
  <c r="L594" i="26"/>
  <c r="AO594" i="26"/>
  <c r="AP594" i="26"/>
  <c r="AQ594" i="26"/>
  <c r="AR594" i="26"/>
  <c r="AS594" i="26"/>
  <c r="AT594" i="26"/>
  <c r="AU594" i="26"/>
  <c r="AV594" i="26"/>
  <c r="AW594" i="26"/>
  <c r="AX594" i="26"/>
  <c r="AY594" i="26"/>
  <c r="B595" i="26"/>
  <c r="C595" i="26"/>
  <c r="D595" i="26"/>
  <c r="E595" i="26"/>
  <c r="F595" i="26"/>
  <c r="G595" i="26"/>
  <c r="H595" i="26"/>
  <c r="I595" i="26"/>
  <c r="J595" i="26"/>
  <c r="K595" i="26"/>
  <c r="L595" i="26"/>
  <c r="AO595" i="26"/>
  <c r="AP595" i="26"/>
  <c r="AQ595" i="26"/>
  <c r="AR595" i="26"/>
  <c r="AS595" i="26"/>
  <c r="AT595" i="26"/>
  <c r="AU595" i="26"/>
  <c r="AV595" i="26"/>
  <c r="AW595" i="26"/>
  <c r="AX595" i="26"/>
  <c r="AY595" i="26"/>
  <c r="B596" i="26"/>
  <c r="N596" i="26" s="1"/>
  <c r="C596" i="26"/>
  <c r="D596" i="26"/>
  <c r="E596" i="26"/>
  <c r="F596" i="26"/>
  <c r="G596" i="26"/>
  <c r="H596" i="26"/>
  <c r="I596" i="26"/>
  <c r="J596" i="26"/>
  <c r="K596" i="26"/>
  <c r="L596" i="26"/>
  <c r="AO596" i="26"/>
  <c r="AP596" i="26"/>
  <c r="AQ596" i="26"/>
  <c r="AR596" i="26"/>
  <c r="AS596" i="26"/>
  <c r="AT596" i="26"/>
  <c r="AU596" i="26"/>
  <c r="AV596" i="26"/>
  <c r="AW596" i="26"/>
  <c r="AX596" i="26"/>
  <c r="AY596" i="26"/>
  <c r="B597" i="26"/>
  <c r="C597" i="26"/>
  <c r="D597" i="26"/>
  <c r="E597" i="26"/>
  <c r="F597" i="26"/>
  <c r="G597" i="26"/>
  <c r="H597" i="26"/>
  <c r="I597" i="26"/>
  <c r="J597" i="26"/>
  <c r="K597" i="26"/>
  <c r="L597" i="26"/>
  <c r="M597" i="26"/>
  <c r="AO597" i="26"/>
  <c r="AP597" i="26"/>
  <c r="AQ597" i="26"/>
  <c r="AR597" i="26"/>
  <c r="AS597" i="26"/>
  <c r="AT597" i="26"/>
  <c r="AU597" i="26"/>
  <c r="AV597" i="26"/>
  <c r="AW597" i="26"/>
  <c r="AX597" i="26"/>
  <c r="AY597" i="26"/>
  <c r="B598" i="26"/>
  <c r="C598" i="26"/>
  <c r="M598" i="26" s="1"/>
  <c r="D598" i="26"/>
  <c r="E598" i="26"/>
  <c r="F598" i="26"/>
  <c r="G598" i="26"/>
  <c r="H598" i="26"/>
  <c r="I598" i="26"/>
  <c r="J598" i="26"/>
  <c r="K598" i="26"/>
  <c r="L598" i="26"/>
  <c r="N598" i="26"/>
  <c r="AO598" i="26"/>
  <c r="AP598" i="26"/>
  <c r="AQ598" i="26"/>
  <c r="AR598" i="26"/>
  <c r="AS598" i="26"/>
  <c r="AT598" i="26"/>
  <c r="AU598" i="26"/>
  <c r="AV598" i="26"/>
  <c r="AW598" i="26"/>
  <c r="AX598" i="26"/>
  <c r="AY598" i="26"/>
  <c r="B599" i="26"/>
  <c r="C599" i="26"/>
  <c r="D599" i="26"/>
  <c r="E599" i="26"/>
  <c r="F599" i="26"/>
  <c r="G599" i="26"/>
  <c r="H599" i="26"/>
  <c r="I599" i="26"/>
  <c r="J599" i="26"/>
  <c r="K599" i="26"/>
  <c r="L599" i="26"/>
  <c r="AO599" i="26"/>
  <c r="AP599" i="26"/>
  <c r="AQ599" i="26"/>
  <c r="AR599" i="26"/>
  <c r="AS599" i="26"/>
  <c r="AT599" i="26"/>
  <c r="AU599" i="26"/>
  <c r="AV599" i="26"/>
  <c r="AW599" i="26"/>
  <c r="AX599" i="26"/>
  <c r="AY599" i="26"/>
  <c r="B600" i="26"/>
  <c r="C600" i="26"/>
  <c r="D600" i="26"/>
  <c r="E600" i="26"/>
  <c r="F600" i="26"/>
  <c r="G600" i="26"/>
  <c r="H600" i="26"/>
  <c r="I600" i="26"/>
  <c r="J600" i="26"/>
  <c r="K600" i="26"/>
  <c r="L600" i="26"/>
  <c r="AO600" i="26"/>
  <c r="AP600" i="26"/>
  <c r="AQ600" i="26"/>
  <c r="AR600" i="26"/>
  <c r="AS600" i="26"/>
  <c r="AT600" i="26"/>
  <c r="AU600" i="26"/>
  <c r="AV600" i="26"/>
  <c r="AW600" i="26"/>
  <c r="AX600" i="26"/>
  <c r="AY600" i="26"/>
  <c r="B601" i="26"/>
  <c r="M601" i="26" s="1"/>
  <c r="C601" i="26"/>
  <c r="D601" i="26"/>
  <c r="E601" i="26"/>
  <c r="F601" i="26"/>
  <c r="G601" i="26"/>
  <c r="H601" i="26"/>
  <c r="I601" i="26"/>
  <c r="J601" i="26"/>
  <c r="K601" i="26"/>
  <c r="L601" i="26"/>
  <c r="AO601" i="26"/>
  <c r="AP601" i="26"/>
  <c r="AQ601" i="26"/>
  <c r="AR601" i="26"/>
  <c r="AS601" i="26"/>
  <c r="AT601" i="26"/>
  <c r="AU601" i="26"/>
  <c r="AV601" i="26"/>
  <c r="AW601" i="26"/>
  <c r="AX601" i="26"/>
  <c r="AY601" i="26"/>
  <c r="B602" i="26"/>
  <c r="C602" i="26"/>
  <c r="D602" i="26"/>
  <c r="E602" i="26"/>
  <c r="F602" i="26"/>
  <c r="G602" i="26"/>
  <c r="H602" i="26"/>
  <c r="I602" i="26"/>
  <c r="J602" i="26"/>
  <c r="K602" i="26"/>
  <c r="L602" i="26"/>
  <c r="AO602" i="26"/>
  <c r="AP602" i="26"/>
  <c r="AQ602" i="26"/>
  <c r="AR602" i="26"/>
  <c r="AS602" i="26"/>
  <c r="AT602" i="26"/>
  <c r="AU602" i="26"/>
  <c r="AV602" i="26"/>
  <c r="AW602" i="26"/>
  <c r="AX602" i="26"/>
  <c r="AY602" i="26"/>
  <c r="B603" i="26"/>
  <c r="C603" i="26"/>
  <c r="D603" i="26"/>
  <c r="E603" i="26"/>
  <c r="F603" i="26"/>
  <c r="G603" i="26"/>
  <c r="H603" i="26"/>
  <c r="I603" i="26"/>
  <c r="J603" i="26"/>
  <c r="K603" i="26"/>
  <c r="L603" i="26"/>
  <c r="AO603" i="26"/>
  <c r="AP603" i="26"/>
  <c r="AQ603" i="26"/>
  <c r="AR603" i="26"/>
  <c r="AS603" i="26"/>
  <c r="AT603" i="26"/>
  <c r="AU603" i="26"/>
  <c r="AV603" i="26"/>
  <c r="AW603" i="26"/>
  <c r="AX603" i="26"/>
  <c r="AY603" i="26"/>
  <c r="B604" i="26"/>
  <c r="C604" i="26"/>
  <c r="D604" i="26"/>
  <c r="E604" i="26"/>
  <c r="F604" i="26"/>
  <c r="G604" i="26"/>
  <c r="H604" i="26"/>
  <c r="I604" i="26"/>
  <c r="J604" i="26"/>
  <c r="K604" i="26"/>
  <c r="L604" i="26"/>
  <c r="AO604" i="26"/>
  <c r="AP604" i="26"/>
  <c r="AQ604" i="26"/>
  <c r="AR604" i="26"/>
  <c r="AS604" i="26"/>
  <c r="AT604" i="26"/>
  <c r="AU604" i="26"/>
  <c r="AV604" i="26"/>
  <c r="AW604" i="26"/>
  <c r="AX604" i="26"/>
  <c r="AY604" i="26"/>
  <c r="B605" i="26"/>
  <c r="C605" i="26"/>
  <c r="D605" i="26"/>
  <c r="E605" i="26"/>
  <c r="N605" i="26" s="1"/>
  <c r="F605" i="26"/>
  <c r="G605" i="26"/>
  <c r="H605" i="26"/>
  <c r="I605" i="26"/>
  <c r="J605" i="26"/>
  <c r="K605" i="26"/>
  <c r="L605" i="26"/>
  <c r="M605" i="26"/>
  <c r="O605" i="26" s="1"/>
  <c r="AO605" i="26"/>
  <c r="AP605" i="26"/>
  <c r="AQ605" i="26"/>
  <c r="AR605" i="26"/>
  <c r="AS605" i="26"/>
  <c r="AT605" i="26"/>
  <c r="AU605" i="26"/>
  <c r="AV605" i="26"/>
  <c r="AW605" i="26"/>
  <c r="AX605" i="26"/>
  <c r="AY605" i="26"/>
  <c r="B606" i="26"/>
  <c r="C606" i="26"/>
  <c r="D606" i="26"/>
  <c r="E606" i="26"/>
  <c r="F606" i="26"/>
  <c r="N606" i="26" s="1"/>
  <c r="G606" i="26"/>
  <c r="H606" i="26"/>
  <c r="I606" i="26"/>
  <c r="J606" i="26"/>
  <c r="K606" i="26"/>
  <c r="L606" i="26"/>
  <c r="AO606" i="26"/>
  <c r="AP606" i="26"/>
  <c r="AQ606" i="26"/>
  <c r="AR606" i="26"/>
  <c r="AS606" i="26"/>
  <c r="AT606" i="26"/>
  <c r="AU606" i="26"/>
  <c r="AV606" i="26"/>
  <c r="AW606" i="26"/>
  <c r="AX606" i="26"/>
  <c r="AY606" i="26"/>
  <c r="B607" i="26"/>
  <c r="C607" i="26"/>
  <c r="D607" i="26"/>
  <c r="E607" i="26"/>
  <c r="F607" i="26"/>
  <c r="G607" i="26"/>
  <c r="H607" i="26"/>
  <c r="I607" i="26"/>
  <c r="J607" i="26"/>
  <c r="K607" i="26"/>
  <c r="L607" i="26"/>
  <c r="AO607" i="26"/>
  <c r="AP607" i="26"/>
  <c r="AQ607" i="26"/>
  <c r="AR607" i="26"/>
  <c r="AS607" i="26"/>
  <c r="AT607" i="26"/>
  <c r="AU607" i="26"/>
  <c r="AV607" i="26"/>
  <c r="AW607" i="26"/>
  <c r="AX607" i="26"/>
  <c r="AY607" i="26"/>
  <c r="B608" i="26"/>
  <c r="C608" i="26"/>
  <c r="D608" i="26"/>
  <c r="E608" i="26"/>
  <c r="F608" i="26"/>
  <c r="G608" i="26"/>
  <c r="H608" i="26"/>
  <c r="I608" i="26"/>
  <c r="J608" i="26"/>
  <c r="K608" i="26"/>
  <c r="L608" i="26"/>
  <c r="AO608" i="26"/>
  <c r="AP608" i="26"/>
  <c r="AQ608" i="26"/>
  <c r="AR608" i="26"/>
  <c r="AS608" i="26"/>
  <c r="AT608" i="26"/>
  <c r="AU608" i="26"/>
  <c r="AV608" i="26"/>
  <c r="AW608" i="26"/>
  <c r="AX608" i="26"/>
  <c r="AY608" i="26"/>
  <c r="B609" i="26"/>
  <c r="C609" i="26"/>
  <c r="D609" i="26"/>
  <c r="E609" i="26"/>
  <c r="F609" i="26"/>
  <c r="G609" i="26"/>
  <c r="H609" i="26"/>
  <c r="I609" i="26"/>
  <c r="J609" i="26"/>
  <c r="K609" i="26"/>
  <c r="L609" i="26"/>
  <c r="AO609" i="26"/>
  <c r="AP609" i="26"/>
  <c r="AQ609" i="26"/>
  <c r="AR609" i="26"/>
  <c r="AS609" i="26"/>
  <c r="AT609" i="26"/>
  <c r="AU609" i="26"/>
  <c r="AV609" i="26"/>
  <c r="AW609" i="26"/>
  <c r="AX609" i="26"/>
  <c r="AY609" i="26"/>
  <c r="B610" i="26"/>
  <c r="C610" i="26"/>
  <c r="D610" i="26"/>
  <c r="E610" i="26"/>
  <c r="F610" i="26"/>
  <c r="G610" i="26"/>
  <c r="H610" i="26"/>
  <c r="I610" i="26"/>
  <c r="J610" i="26"/>
  <c r="K610" i="26"/>
  <c r="L610" i="26"/>
  <c r="AO610" i="26"/>
  <c r="AP610" i="26"/>
  <c r="AQ610" i="26"/>
  <c r="AR610" i="26"/>
  <c r="AS610" i="26"/>
  <c r="AT610" i="26"/>
  <c r="AU610" i="26"/>
  <c r="AV610" i="26"/>
  <c r="AW610" i="26"/>
  <c r="AX610" i="26"/>
  <c r="AY610" i="26"/>
  <c r="B611" i="26"/>
  <c r="C611" i="26"/>
  <c r="D611" i="26"/>
  <c r="M611" i="26" s="1"/>
  <c r="E611" i="26"/>
  <c r="F611" i="26"/>
  <c r="G611" i="26"/>
  <c r="H611" i="26"/>
  <c r="I611" i="26"/>
  <c r="J611" i="26"/>
  <c r="K611" i="26"/>
  <c r="L611" i="26"/>
  <c r="AO611" i="26"/>
  <c r="AP611" i="26"/>
  <c r="AQ611" i="26"/>
  <c r="AR611" i="26"/>
  <c r="AS611" i="26"/>
  <c r="AT611" i="26"/>
  <c r="AU611" i="26"/>
  <c r="AV611" i="26"/>
  <c r="AW611" i="26"/>
  <c r="AX611" i="26"/>
  <c r="AY611" i="26"/>
  <c r="B612" i="26"/>
  <c r="C612" i="26"/>
  <c r="D612" i="26"/>
  <c r="N612" i="26" s="1"/>
  <c r="E612" i="26"/>
  <c r="F612" i="26"/>
  <c r="G612" i="26"/>
  <c r="H612" i="26"/>
  <c r="I612" i="26"/>
  <c r="J612" i="26"/>
  <c r="K612" i="26"/>
  <c r="L612" i="26"/>
  <c r="AO612" i="26"/>
  <c r="AP612" i="26"/>
  <c r="AQ612" i="26"/>
  <c r="AR612" i="26"/>
  <c r="AS612" i="26"/>
  <c r="AT612" i="26"/>
  <c r="AU612" i="26"/>
  <c r="AV612" i="26"/>
  <c r="AW612" i="26"/>
  <c r="AX612" i="26"/>
  <c r="AY612" i="26"/>
  <c r="B613" i="26"/>
  <c r="C613" i="26"/>
  <c r="D613" i="26"/>
  <c r="E613" i="26"/>
  <c r="F613" i="26"/>
  <c r="M613" i="26" s="1"/>
  <c r="O613" i="26" s="1"/>
  <c r="G613" i="26"/>
  <c r="H613" i="26"/>
  <c r="I613" i="26"/>
  <c r="J613" i="26"/>
  <c r="K613" i="26"/>
  <c r="L613" i="26"/>
  <c r="N613" i="26"/>
  <c r="AO613" i="26"/>
  <c r="AP613" i="26"/>
  <c r="AQ613" i="26"/>
  <c r="AR613" i="26"/>
  <c r="AS613" i="26"/>
  <c r="AT613" i="26"/>
  <c r="AU613" i="26"/>
  <c r="AV613" i="26"/>
  <c r="AW613" i="26"/>
  <c r="AX613" i="26"/>
  <c r="AY613" i="26"/>
  <c r="B614" i="26"/>
  <c r="C614" i="26"/>
  <c r="D614" i="26"/>
  <c r="E614" i="26"/>
  <c r="F614" i="26"/>
  <c r="N614" i="26" s="1"/>
  <c r="G614" i="26"/>
  <c r="H614" i="26"/>
  <c r="I614" i="26"/>
  <c r="J614" i="26"/>
  <c r="K614" i="26"/>
  <c r="L614" i="26"/>
  <c r="AO614" i="26"/>
  <c r="AP614" i="26"/>
  <c r="AQ614" i="26"/>
  <c r="AR614" i="26"/>
  <c r="AS614" i="26"/>
  <c r="AT614" i="26"/>
  <c r="AU614" i="26"/>
  <c r="AV614" i="26"/>
  <c r="AW614" i="26"/>
  <c r="AX614" i="26"/>
  <c r="AY614" i="26"/>
  <c r="B615" i="26"/>
  <c r="C615" i="26"/>
  <c r="D615" i="26"/>
  <c r="E615" i="26"/>
  <c r="F615" i="26"/>
  <c r="G615" i="26"/>
  <c r="H615" i="26"/>
  <c r="I615" i="26"/>
  <c r="J615" i="26"/>
  <c r="K615" i="26"/>
  <c r="L615" i="26"/>
  <c r="AO615" i="26"/>
  <c r="AP615" i="26"/>
  <c r="AQ615" i="26"/>
  <c r="AR615" i="26"/>
  <c r="AS615" i="26"/>
  <c r="AT615" i="26"/>
  <c r="AU615" i="26"/>
  <c r="AV615" i="26"/>
  <c r="AW615" i="26"/>
  <c r="AX615" i="26"/>
  <c r="AY615" i="26"/>
  <c r="B616" i="26"/>
  <c r="C616" i="26"/>
  <c r="D616" i="26"/>
  <c r="E616" i="26"/>
  <c r="F616" i="26"/>
  <c r="G616" i="26"/>
  <c r="H616" i="26"/>
  <c r="I616" i="26"/>
  <c r="J616" i="26"/>
  <c r="K616" i="26"/>
  <c r="L616" i="26"/>
  <c r="AO616" i="26"/>
  <c r="AP616" i="26"/>
  <c r="AQ616" i="26"/>
  <c r="AR616" i="26"/>
  <c r="AS616" i="26"/>
  <c r="AT616" i="26"/>
  <c r="AU616" i="26"/>
  <c r="AV616" i="26"/>
  <c r="AW616" i="26"/>
  <c r="AX616" i="26"/>
  <c r="AY616" i="26"/>
  <c r="B617" i="26"/>
  <c r="M617" i="26" s="1"/>
  <c r="C617" i="26"/>
  <c r="D617" i="26"/>
  <c r="E617" i="26"/>
  <c r="F617" i="26"/>
  <c r="G617" i="26"/>
  <c r="H617" i="26"/>
  <c r="I617" i="26"/>
  <c r="J617" i="26"/>
  <c r="K617" i="26"/>
  <c r="L617" i="26"/>
  <c r="AO617" i="26"/>
  <c r="AP617" i="26"/>
  <c r="AQ617" i="26"/>
  <c r="AR617" i="26"/>
  <c r="AS617" i="26"/>
  <c r="AT617" i="26"/>
  <c r="AU617" i="26"/>
  <c r="AV617" i="26"/>
  <c r="AW617" i="26"/>
  <c r="AX617" i="26"/>
  <c r="AY617" i="26"/>
  <c r="B618" i="26"/>
  <c r="C618" i="26"/>
  <c r="D618" i="26"/>
  <c r="E618" i="26"/>
  <c r="F618" i="26"/>
  <c r="G618" i="26"/>
  <c r="H618" i="26"/>
  <c r="I618" i="26"/>
  <c r="J618" i="26"/>
  <c r="K618" i="26"/>
  <c r="L618" i="26"/>
  <c r="AO618" i="26"/>
  <c r="AP618" i="26"/>
  <c r="AQ618" i="26"/>
  <c r="AR618" i="26"/>
  <c r="AS618" i="26"/>
  <c r="AT618" i="26"/>
  <c r="AU618" i="26"/>
  <c r="AV618" i="26"/>
  <c r="AW618" i="26"/>
  <c r="AX618" i="26"/>
  <c r="AY618" i="26"/>
  <c r="B619" i="26"/>
  <c r="M619" i="26" s="1"/>
  <c r="C619" i="26"/>
  <c r="D619" i="26"/>
  <c r="E619" i="26"/>
  <c r="F619" i="26"/>
  <c r="G619" i="26"/>
  <c r="H619" i="26"/>
  <c r="I619" i="26"/>
  <c r="J619" i="26"/>
  <c r="K619" i="26"/>
  <c r="L619" i="26"/>
  <c r="AO619" i="26"/>
  <c r="AP619" i="26"/>
  <c r="AQ619" i="26"/>
  <c r="AR619" i="26"/>
  <c r="AS619" i="26"/>
  <c r="AT619" i="26"/>
  <c r="AU619" i="26"/>
  <c r="AV619" i="26"/>
  <c r="AW619" i="26"/>
  <c r="AX619" i="26"/>
  <c r="AY619" i="26"/>
  <c r="B620" i="26"/>
  <c r="N620" i="26" s="1"/>
  <c r="C620" i="26"/>
  <c r="M620" i="26" s="1"/>
  <c r="O620" i="26" s="1"/>
  <c r="D620" i="26"/>
  <c r="E620" i="26"/>
  <c r="F620" i="26"/>
  <c r="G620" i="26"/>
  <c r="H620" i="26"/>
  <c r="I620" i="26"/>
  <c r="J620" i="26"/>
  <c r="K620" i="26"/>
  <c r="L620" i="26"/>
  <c r="AO620" i="26"/>
  <c r="AP620" i="26"/>
  <c r="AQ620" i="26"/>
  <c r="AR620" i="26"/>
  <c r="AS620" i="26"/>
  <c r="AT620" i="26"/>
  <c r="AU620" i="26"/>
  <c r="AV620" i="26"/>
  <c r="AW620" i="26"/>
  <c r="AX620" i="26"/>
  <c r="AY620" i="26"/>
  <c r="B621" i="26"/>
  <c r="C621" i="26"/>
  <c r="D621" i="26"/>
  <c r="N621" i="26" s="1"/>
  <c r="E621" i="26"/>
  <c r="F621" i="26"/>
  <c r="G621" i="26"/>
  <c r="H621" i="26"/>
  <c r="I621" i="26"/>
  <c r="J621" i="26"/>
  <c r="K621" i="26"/>
  <c r="L621" i="26"/>
  <c r="AO621" i="26"/>
  <c r="AP621" i="26"/>
  <c r="AQ621" i="26"/>
  <c r="AR621" i="26"/>
  <c r="AS621" i="26"/>
  <c r="AT621" i="26"/>
  <c r="AU621" i="26"/>
  <c r="AV621" i="26"/>
  <c r="AW621" i="26"/>
  <c r="AX621" i="26"/>
  <c r="AY621" i="26"/>
  <c r="B622" i="26"/>
  <c r="N622" i="26" s="1"/>
  <c r="C622" i="26"/>
  <c r="D622" i="26"/>
  <c r="E622" i="26"/>
  <c r="F622" i="26"/>
  <c r="G622" i="26"/>
  <c r="H622" i="26"/>
  <c r="I622" i="26"/>
  <c r="J622" i="26"/>
  <c r="K622" i="26"/>
  <c r="L622" i="26"/>
  <c r="M622" i="26"/>
  <c r="AO622" i="26"/>
  <c r="AP622" i="26"/>
  <c r="AQ622" i="26"/>
  <c r="AR622" i="26"/>
  <c r="AS622" i="26"/>
  <c r="AT622" i="26"/>
  <c r="AU622" i="26"/>
  <c r="AV622" i="26"/>
  <c r="AW622" i="26"/>
  <c r="AX622" i="26"/>
  <c r="AY622" i="26"/>
  <c r="B623" i="26"/>
  <c r="M623" i="26" s="1"/>
  <c r="O623" i="26" s="1"/>
  <c r="C623" i="26"/>
  <c r="D623" i="26"/>
  <c r="E623" i="26"/>
  <c r="F623" i="26"/>
  <c r="G623" i="26"/>
  <c r="H623" i="26"/>
  <c r="I623" i="26"/>
  <c r="J623" i="26"/>
  <c r="K623" i="26"/>
  <c r="L623" i="26"/>
  <c r="N623" i="26"/>
  <c r="AO623" i="26"/>
  <c r="AP623" i="26"/>
  <c r="AQ623" i="26"/>
  <c r="AR623" i="26"/>
  <c r="AS623" i="26"/>
  <c r="AT623" i="26"/>
  <c r="AU623" i="26"/>
  <c r="AV623" i="26"/>
  <c r="AW623" i="26"/>
  <c r="AX623" i="26"/>
  <c r="AY623" i="26"/>
  <c r="B624" i="26"/>
  <c r="M624" i="26" s="1"/>
  <c r="C624" i="26"/>
  <c r="D624" i="26"/>
  <c r="E624" i="26"/>
  <c r="F624" i="26"/>
  <c r="G624" i="26"/>
  <c r="H624" i="26"/>
  <c r="I624" i="26"/>
  <c r="J624" i="26"/>
  <c r="K624" i="26"/>
  <c r="L624" i="26"/>
  <c r="AO624" i="26"/>
  <c r="AP624" i="26"/>
  <c r="AQ624" i="26"/>
  <c r="AR624" i="26"/>
  <c r="AS624" i="26"/>
  <c r="AT624" i="26"/>
  <c r="AU624" i="26"/>
  <c r="AV624" i="26"/>
  <c r="AW624" i="26"/>
  <c r="AX624" i="26"/>
  <c r="AY624" i="26"/>
  <c r="B625" i="26"/>
  <c r="M625" i="26" s="1"/>
  <c r="C625" i="26"/>
  <c r="D625" i="26"/>
  <c r="E625" i="26"/>
  <c r="F625" i="26"/>
  <c r="G625" i="26"/>
  <c r="H625" i="26"/>
  <c r="I625" i="26"/>
  <c r="J625" i="26"/>
  <c r="K625" i="26"/>
  <c r="L625" i="26"/>
  <c r="AO625" i="26"/>
  <c r="AP625" i="26"/>
  <c r="AQ625" i="26"/>
  <c r="AR625" i="26"/>
  <c r="AS625" i="26"/>
  <c r="AT625" i="26"/>
  <c r="AU625" i="26"/>
  <c r="AV625" i="26"/>
  <c r="AW625" i="26"/>
  <c r="AX625" i="26"/>
  <c r="AY625" i="26"/>
  <c r="B626" i="26"/>
  <c r="C626" i="26"/>
  <c r="M626" i="26" s="1"/>
  <c r="D626" i="26"/>
  <c r="E626" i="26"/>
  <c r="F626" i="26"/>
  <c r="G626" i="26"/>
  <c r="H626" i="26"/>
  <c r="I626" i="26"/>
  <c r="J626" i="26"/>
  <c r="K626" i="26"/>
  <c r="L626" i="26"/>
  <c r="AO626" i="26"/>
  <c r="AP626" i="26"/>
  <c r="AQ626" i="26"/>
  <c r="AR626" i="26"/>
  <c r="AS626" i="26"/>
  <c r="AT626" i="26"/>
  <c r="AU626" i="26"/>
  <c r="AV626" i="26"/>
  <c r="AW626" i="26"/>
  <c r="AX626" i="26"/>
  <c r="AY626" i="26"/>
  <c r="B627" i="26"/>
  <c r="M627" i="26" s="1"/>
  <c r="C627" i="26"/>
  <c r="D627" i="26"/>
  <c r="E627" i="26"/>
  <c r="F627" i="26"/>
  <c r="G627" i="26"/>
  <c r="H627" i="26"/>
  <c r="I627" i="26"/>
  <c r="J627" i="26"/>
  <c r="K627" i="26"/>
  <c r="L627" i="26"/>
  <c r="AO627" i="26"/>
  <c r="AP627" i="26"/>
  <c r="AQ627" i="26"/>
  <c r="AR627" i="26"/>
  <c r="AS627" i="26"/>
  <c r="AT627" i="26"/>
  <c r="AU627" i="26"/>
  <c r="AV627" i="26"/>
  <c r="AW627" i="26"/>
  <c r="AX627" i="26"/>
  <c r="AY627" i="26"/>
  <c r="B628" i="26"/>
  <c r="C628" i="26"/>
  <c r="M628" i="26" s="1"/>
  <c r="D628" i="26"/>
  <c r="E628" i="26"/>
  <c r="F628" i="26"/>
  <c r="G628" i="26"/>
  <c r="H628" i="26"/>
  <c r="I628" i="26"/>
  <c r="J628" i="26"/>
  <c r="K628" i="26"/>
  <c r="L628" i="26"/>
  <c r="AO628" i="26"/>
  <c r="AP628" i="26"/>
  <c r="AQ628" i="26"/>
  <c r="AR628" i="26"/>
  <c r="AS628" i="26"/>
  <c r="AT628" i="26"/>
  <c r="AU628" i="26"/>
  <c r="AV628" i="26"/>
  <c r="AW628" i="26"/>
  <c r="AX628" i="26"/>
  <c r="AY628" i="26"/>
  <c r="B629" i="26"/>
  <c r="M629" i="26" s="1"/>
  <c r="O629" i="26" s="1"/>
  <c r="C629" i="26"/>
  <c r="D629" i="26"/>
  <c r="N629" i="26" s="1"/>
  <c r="E629" i="26"/>
  <c r="F629" i="26"/>
  <c r="G629" i="26"/>
  <c r="H629" i="26"/>
  <c r="I629" i="26"/>
  <c r="J629" i="26"/>
  <c r="K629" i="26"/>
  <c r="L629" i="26"/>
  <c r="AO629" i="26"/>
  <c r="AP629" i="26"/>
  <c r="AQ629" i="26"/>
  <c r="AR629" i="26"/>
  <c r="AS629" i="26"/>
  <c r="AT629" i="26"/>
  <c r="AU629" i="26"/>
  <c r="AV629" i="26"/>
  <c r="AW629" i="26"/>
  <c r="AX629" i="26"/>
  <c r="AY629" i="26"/>
  <c r="B630" i="26"/>
  <c r="C630" i="26"/>
  <c r="N630" i="26" s="1"/>
  <c r="D630" i="26"/>
  <c r="E630" i="26"/>
  <c r="F630" i="26"/>
  <c r="G630" i="26"/>
  <c r="H630" i="26"/>
  <c r="I630" i="26"/>
  <c r="J630" i="26"/>
  <c r="K630" i="26"/>
  <c r="L630" i="26"/>
  <c r="M630" i="26"/>
  <c r="AO630" i="26"/>
  <c r="AP630" i="26"/>
  <c r="AQ630" i="26"/>
  <c r="AR630" i="26"/>
  <c r="AS630" i="26"/>
  <c r="AT630" i="26"/>
  <c r="AU630" i="26"/>
  <c r="AV630" i="26"/>
  <c r="AW630" i="26"/>
  <c r="AX630" i="26"/>
  <c r="AY630" i="26"/>
  <c r="B631" i="26"/>
  <c r="M631" i="26" s="1"/>
  <c r="O631" i="26" s="1"/>
  <c r="C631" i="26"/>
  <c r="D631" i="26"/>
  <c r="E631" i="26"/>
  <c r="F631" i="26"/>
  <c r="G631" i="26"/>
  <c r="H631" i="26"/>
  <c r="I631" i="26"/>
  <c r="J631" i="26"/>
  <c r="K631" i="26"/>
  <c r="L631" i="26"/>
  <c r="N631" i="26"/>
  <c r="AO631" i="26"/>
  <c r="AP631" i="26"/>
  <c r="AQ631" i="26"/>
  <c r="AR631" i="26"/>
  <c r="AS631" i="26"/>
  <c r="AT631" i="26"/>
  <c r="AU631" i="26"/>
  <c r="AV631" i="26"/>
  <c r="AW631" i="26"/>
  <c r="AX631" i="26"/>
  <c r="AY631" i="26"/>
  <c r="B632" i="26"/>
  <c r="M632" i="26" s="1"/>
  <c r="C632" i="26"/>
  <c r="D632" i="26"/>
  <c r="E632" i="26"/>
  <c r="F632" i="26"/>
  <c r="G632" i="26"/>
  <c r="H632" i="26"/>
  <c r="I632" i="26"/>
  <c r="J632" i="26"/>
  <c r="K632" i="26"/>
  <c r="L632" i="26"/>
  <c r="AO632" i="26"/>
  <c r="AP632" i="26"/>
  <c r="AQ632" i="26"/>
  <c r="AR632" i="26"/>
  <c r="AS632" i="26"/>
  <c r="AT632" i="26"/>
  <c r="AU632" i="26"/>
  <c r="AV632" i="26"/>
  <c r="AW632" i="26"/>
  <c r="AX632" i="26"/>
  <c r="AY632" i="26"/>
  <c r="B633" i="26"/>
  <c r="M633" i="26" s="1"/>
  <c r="C633" i="26"/>
  <c r="D633" i="26"/>
  <c r="E633" i="26"/>
  <c r="F633" i="26"/>
  <c r="G633" i="26"/>
  <c r="H633" i="26"/>
  <c r="I633" i="26"/>
  <c r="J633" i="26"/>
  <c r="K633" i="26"/>
  <c r="L633" i="26"/>
  <c r="AO633" i="26"/>
  <c r="AP633" i="26"/>
  <c r="AQ633" i="26"/>
  <c r="AR633" i="26"/>
  <c r="AS633" i="26"/>
  <c r="AT633" i="26"/>
  <c r="AU633" i="26"/>
  <c r="AV633" i="26"/>
  <c r="AW633" i="26"/>
  <c r="AX633" i="26"/>
  <c r="AY633" i="26"/>
  <c r="B634" i="26"/>
  <c r="M634" i="26" s="1"/>
  <c r="C634" i="26"/>
  <c r="D634" i="26"/>
  <c r="E634" i="26"/>
  <c r="F634" i="26"/>
  <c r="G634" i="26"/>
  <c r="H634" i="26"/>
  <c r="I634" i="26"/>
  <c r="J634" i="26"/>
  <c r="K634" i="26"/>
  <c r="L634" i="26"/>
  <c r="AO634" i="26"/>
  <c r="AP634" i="26"/>
  <c r="AQ634" i="26"/>
  <c r="AR634" i="26"/>
  <c r="AS634" i="26"/>
  <c r="AT634" i="26"/>
  <c r="AU634" i="26"/>
  <c r="AV634" i="26"/>
  <c r="AW634" i="26"/>
  <c r="AX634" i="26"/>
  <c r="AY634" i="26"/>
  <c r="B635" i="26"/>
  <c r="M635" i="26" s="1"/>
  <c r="C635" i="26"/>
  <c r="D635" i="26"/>
  <c r="E635" i="26"/>
  <c r="F635" i="26"/>
  <c r="G635" i="26"/>
  <c r="H635" i="26"/>
  <c r="I635" i="26"/>
  <c r="J635" i="26"/>
  <c r="K635" i="26"/>
  <c r="L635" i="26"/>
  <c r="AO635" i="26"/>
  <c r="AP635" i="26"/>
  <c r="AQ635" i="26"/>
  <c r="AR635" i="26"/>
  <c r="AS635" i="26"/>
  <c r="AT635" i="26"/>
  <c r="AU635" i="26"/>
  <c r="AV635" i="26"/>
  <c r="AW635" i="26"/>
  <c r="AX635" i="26"/>
  <c r="AY635" i="26"/>
  <c r="B636" i="26"/>
  <c r="C636" i="26"/>
  <c r="M636" i="26" s="1"/>
  <c r="D636" i="26"/>
  <c r="E636" i="26"/>
  <c r="F636" i="26"/>
  <c r="G636" i="26"/>
  <c r="H636" i="26"/>
  <c r="I636" i="26"/>
  <c r="J636" i="26"/>
  <c r="K636" i="26"/>
  <c r="L636" i="26"/>
  <c r="AO636" i="26"/>
  <c r="AP636" i="26"/>
  <c r="AQ636" i="26"/>
  <c r="AR636" i="26"/>
  <c r="AS636" i="26"/>
  <c r="AT636" i="26"/>
  <c r="AU636" i="26"/>
  <c r="AV636" i="26"/>
  <c r="AW636" i="26"/>
  <c r="AX636" i="26"/>
  <c r="AY636" i="26"/>
  <c r="B637" i="26"/>
  <c r="C637" i="26"/>
  <c r="D637" i="26"/>
  <c r="N637" i="26" s="1"/>
  <c r="E637" i="26"/>
  <c r="F637" i="26"/>
  <c r="G637" i="26"/>
  <c r="H637" i="26"/>
  <c r="I637" i="26"/>
  <c r="J637" i="26"/>
  <c r="K637" i="26"/>
  <c r="L637" i="26"/>
  <c r="AO637" i="26"/>
  <c r="AP637" i="26"/>
  <c r="AQ637" i="26"/>
  <c r="AR637" i="26"/>
  <c r="AS637" i="26"/>
  <c r="AT637" i="26"/>
  <c r="AU637" i="26"/>
  <c r="AV637" i="26"/>
  <c r="AW637" i="26"/>
  <c r="AX637" i="26"/>
  <c r="AY637" i="26"/>
  <c r="B638" i="26"/>
  <c r="N638" i="26" s="1"/>
  <c r="C638" i="26"/>
  <c r="D638" i="26"/>
  <c r="E638" i="26"/>
  <c r="F638" i="26"/>
  <c r="G638" i="26"/>
  <c r="H638" i="26"/>
  <c r="I638" i="26"/>
  <c r="J638" i="26"/>
  <c r="K638" i="26"/>
  <c r="L638" i="26"/>
  <c r="M638" i="26"/>
  <c r="AO638" i="26"/>
  <c r="AP638" i="26"/>
  <c r="AQ638" i="26"/>
  <c r="AR638" i="26"/>
  <c r="AS638" i="26"/>
  <c r="AT638" i="26"/>
  <c r="AU638" i="26"/>
  <c r="AV638" i="26"/>
  <c r="AW638" i="26"/>
  <c r="AX638" i="26"/>
  <c r="AY638" i="26"/>
  <c r="B639" i="26"/>
  <c r="C639" i="26"/>
  <c r="M639" i="26" s="1"/>
  <c r="O639" i="26" s="1"/>
  <c r="D639" i="26"/>
  <c r="E639" i="26"/>
  <c r="F639" i="26"/>
  <c r="G639" i="26"/>
  <c r="H639" i="26"/>
  <c r="I639" i="26"/>
  <c r="J639" i="26"/>
  <c r="K639" i="26"/>
  <c r="L639" i="26"/>
  <c r="N639" i="26"/>
  <c r="AO639" i="26"/>
  <c r="AP639" i="26"/>
  <c r="AQ639" i="26"/>
  <c r="AR639" i="26"/>
  <c r="AS639" i="26"/>
  <c r="AT639" i="26"/>
  <c r="AU639" i="26"/>
  <c r="AV639" i="26"/>
  <c r="AW639" i="26"/>
  <c r="AX639" i="26"/>
  <c r="AY639" i="26"/>
  <c r="B640" i="26"/>
  <c r="N640" i="26" s="1"/>
  <c r="C640" i="26"/>
  <c r="D640" i="26"/>
  <c r="M640" i="26" s="1"/>
  <c r="O640" i="26" s="1"/>
  <c r="E640" i="26"/>
  <c r="F640" i="26"/>
  <c r="G640" i="26"/>
  <c r="H640" i="26"/>
  <c r="I640" i="26"/>
  <c r="J640" i="26"/>
  <c r="K640" i="26"/>
  <c r="L640" i="26"/>
  <c r="AO640" i="26"/>
  <c r="AP640" i="26"/>
  <c r="AQ640" i="26"/>
  <c r="AR640" i="26"/>
  <c r="AS640" i="26"/>
  <c r="AT640" i="26"/>
  <c r="AU640" i="26"/>
  <c r="AV640" i="26"/>
  <c r="AW640" i="26"/>
  <c r="AX640" i="26"/>
  <c r="AY640" i="26"/>
  <c r="B641" i="26"/>
  <c r="M641" i="26" s="1"/>
  <c r="C641" i="26"/>
  <c r="D641" i="26"/>
  <c r="E641" i="26"/>
  <c r="F641" i="26"/>
  <c r="G641" i="26"/>
  <c r="H641" i="26"/>
  <c r="I641" i="26"/>
  <c r="J641" i="26"/>
  <c r="K641" i="26"/>
  <c r="L641" i="26"/>
  <c r="AO641" i="26"/>
  <c r="AP641" i="26"/>
  <c r="AQ641" i="26"/>
  <c r="AR641" i="26"/>
  <c r="AS641" i="26"/>
  <c r="AT641" i="26"/>
  <c r="AU641" i="26"/>
  <c r="AV641" i="26"/>
  <c r="AW641" i="26"/>
  <c r="AX641" i="26"/>
  <c r="AY641" i="26"/>
  <c r="B642" i="26"/>
  <c r="M642" i="26" s="1"/>
  <c r="O642" i="26" s="1"/>
  <c r="C642" i="26"/>
  <c r="N642" i="26" s="1"/>
  <c r="D642" i="26"/>
  <c r="E642" i="26"/>
  <c r="F642" i="26"/>
  <c r="G642" i="26"/>
  <c r="H642" i="26"/>
  <c r="I642" i="26"/>
  <c r="J642" i="26"/>
  <c r="K642" i="26"/>
  <c r="L642" i="26"/>
  <c r="AO642" i="26"/>
  <c r="AP642" i="26"/>
  <c r="AQ642" i="26"/>
  <c r="AR642" i="26"/>
  <c r="AS642" i="26"/>
  <c r="AT642" i="26"/>
  <c r="AU642" i="26"/>
  <c r="AV642" i="26"/>
  <c r="AW642" i="26"/>
  <c r="AX642" i="26"/>
  <c r="AY642" i="26"/>
  <c r="B643" i="26"/>
  <c r="M643" i="26" s="1"/>
  <c r="C643" i="26"/>
  <c r="D643" i="26"/>
  <c r="E643" i="26"/>
  <c r="F643" i="26"/>
  <c r="G643" i="26"/>
  <c r="H643" i="26"/>
  <c r="I643" i="26"/>
  <c r="J643" i="26"/>
  <c r="K643" i="26"/>
  <c r="L643" i="26"/>
  <c r="AO643" i="26"/>
  <c r="AP643" i="26"/>
  <c r="AQ643" i="26"/>
  <c r="AR643" i="26"/>
  <c r="AS643" i="26"/>
  <c r="AT643" i="26"/>
  <c r="AU643" i="26"/>
  <c r="AV643" i="26"/>
  <c r="AW643" i="26"/>
  <c r="AX643" i="26"/>
  <c r="AY643" i="26"/>
  <c r="B644" i="26"/>
  <c r="C644" i="26"/>
  <c r="M644" i="26" s="1"/>
  <c r="D644" i="26"/>
  <c r="E644" i="26"/>
  <c r="F644" i="26"/>
  <c r="G644" i="26"/>
  <c r="H644" i="26"/>
  <c r="I644" i="26"/>
  <c r="J644" i="26"/>
  <c r="K644" i="26"/>
  <c r="L644" i="26"/>
  <c r="AO644" i="26"/>
  <c r="AP644" i="26"/>
  <c r="AQ644" i="26"/>
  <c r="AR644" i="26"/>
  <c r="AS644" i="26"/>
  <c r="AT644" i="26"/>
  <c r="AU644" i="26"/>
  <c r="AV644" i="26"/>
  <c r="AW644" i="26"/>
  <c r="AX644" i="26"/>
  <c r="AY644" i="26"/>
  <c r="B645" i="26"/>
  <c r="N645" i="26" s="1"/>
  <c r="C645" i="26"/>
  <c r="D645" i="26"/>
  <c r="E645" i="26"/>
  <c r="F645" i="26"/>
  <c r="G645" i="26"/>
  <c r="H645" i="26"/>
  <c r="I645" i="26"/>
  <c r="J645" i="26"/>
  <c r="K645" i="26"/>
  <c r="L645" i="26"/>
  <c r="AO645" i="26"/>
  <c r="AP645" i="26"/>
  <c r="AQ645" i="26"/>
  <c r="AR645" i="26"/>
  <c r="AS645" i="26"/>
  <c r="AT645" i="26"/>
  <c r="AU645" i="26"/>
  <c r="AV645" i="26"/>
  <c r="AW645" i="26"/>
  <c r="AX645" i="26"/>
  <c r="AY645" i="26"/>
  <c r="B646" i="26"/>
  <c r="N646" i="26" s="1"/>
  <c r="C646" i="26"/>
  <c r="D646" i="26"/>
  <c r="E646" i="26"/>
  <c r="F646" i="26"/>
  <c r="G646" i="26"/>
  <c r="H646" i="26"/>
  <c r="I646" i="26"/>
  <c r="J646" i="26"/>
  <c r="K646" i="26"/>
  <c r="L646" i="26"/>
  <c r="M646" i="26"/>
  <c r="AO646" i="26"/>
  <c r="AP646" i="26"/>
  <c r="AQ646" i="26"/>
  <c r="AR646" i="26"/>
  <c r="AS646" i="26"/>
  <c r="AT646" i="26"/>
  <c r="AU646" i="26"/>
  <c r="AV646" i="26"/>
  <c r="AW646" i="26"/>
  <c r="AX646" i="26"/>
  <c r="AY646" i="26"/>
  <c r="B647" i="26"/>
  <c r="M647" i="26" s="1"/>
  <c r="O647" i="26" s="1"/>
  <c r="C647" i="26"/>
  <c r="D647" i="26"/>
  <c r="E647" i="26"/>
  <c r="F647" i="26"/>
  <c r="G647" i="26"/>
  <c r="H647" i="26"/>
  <c r="I647" i="26"/>
  <c r="J647" i="26"/>
  <c r="K647" i="26"/>
  <c r="L647" i="26"/>
  <c r="N647" i="26"/>
  <c r="AO647" i="26"/>
  <c r="AP647" i="26"/>
  <c r="AQ647" i="26"/>
  <c r="AR647" i="26"/>
  <c r="AS647" i="26"/>
  <c r="AT647" i="26"/>
  <c r="AU647" i="26"/>
  <c r="AV647" i="26"/>
  <c r="AW647" i="26"/>
  <c r="AX647" i="26"/>
  <c r="AY647" i="26"/>
  <c r="B648" i="26"/>
  <c r="N648" i="26" s="1"/>
  <c r="C648" i="26"/>
  <c r="D648" i="26"/>
  <c r="M648" i="26" s="1"/>
  <c r="O648" i="26" s="1"/>
  <c r="E648" i="26"/>
  <c r="F648" i="26"/>
  <c r="G648" i="26"/>
  <c r="H648" i="26"/>
  <c r="I648" i="26"/>
  <c r="J648" i="26"/>
  <c r="K648" i="26"/>
  <c r="L648" i="26"/>
  <c r="AO648" i="26"/>
  <c r="AP648" i="26"/>
  <c r="AQ648" i="26"/>
  <c r="AR648" i="26"/>
  <c r="AS648" i="26"/>
  <c r="AT648" i="26"/>
  <c r="AU648" i="26"/>
  <c r="AV648" i="26"/>
  <c r="AW648" i="26"/>
  <c r="AX648" i="26"/>
  <c r="AY648" i="26"/>
  <c r="B649" i="26"/>
  <c r="C649" i="26"/>
  <c r="D649" i="26"/>
  <c r="E649" i="26"/>
  <c r="N649" i="26" s="1"/>
  <c r="F649" i="26"/>
  <c r="G649" i="26"/>
  <c r="H649" i="26"/>
  <c r="M649" i="26" s="1"/>
  <c r="O649" i="26" s="1"/>
  <c r="I649" i="26"/>
  <c r="J649" i="26"/>
  <c r="K649" i="26"/>
  <c r="L649" i="26"/>
  <c r="AO649" i="26"/>
  <c r="AP649" i="26"/>
  <c r="AQ649" i="26"/>
  <c r="AR649" i="26"/>
  <c r="AS649" i="26"/>
  <c r="AT649" i="26"/>
  <c r="AU649" i="26"/>
  <c r="AV649" i="26"/>
  <c r="AW649" i="26"/>
  <c r="AX649" i="26"/>
  <c r="AY649" i="26"/>
  <c r="B650" i="26"/>
  <c r="M650" i="26" s="1"/>
  <c r="O650" i="26" s="1"/>
  <c r="C650" i="26"/>
  <c r="D650" i="26"/>
  <c r="E650" i="26"/>
  <c r="F650" i="26"/>
  <c r="G650" i="26"/>
  <c r="H650" i="26"/>
  <c r="I650" i="26"/>
  <c r="N650" i="26" s="1"/>
  <c r="J650" i="26"/>
  <c r="K650" i="26"/>
  <c r="L650" i="26"/>
  <c r="AO650" i="26"/>
  <c r="AP650" i="26"/>
  <c r="AQ650" i="26"/>
  <c r="AR650" i="26"/>
  <c r="AS650" i="26"/>
  <c r="AT650" i="26"/>
  <c r="AU650" i="26"/>
  <c r="AV650" i="26"/>
  <c r="AW650" i="26"/>
  <c r="AX650" i="26"/>
  <c r="AY650" i="26"/>
  <c r="B651" i="26"/>
  <c r="M651" i="26" s="1"/>
  <c r="C651" i="26"/>
  <c r="D651" i="26"/>
  <c r="E651" i="26"/>
  <c r="F651" i="26"/>
  <c r="G651" i="26"/>
  <c r="H651" i="26"/>
  <c r="I651" i="26"/>
  <c r="J651" i="26"/>
  <c r="K651" i="26"/>
  <c r="L651" i="26"/>
  <c r="AO651" i="26"/>
  <c r="AP651" i="26"/>
  <c r="AQ651" i="26"/>
  <c r="AR651" i="26"/>
  <c r="AS651" i="26"/>
  <c r="AT651" i="26"/>
  <c r="AU651" i="26"/>
  <c r="AV651" i="26"/>
  <c r="AW651" i="26"/>
  <c r="AX651" i="26"/>
  <c r="AY651" i="26"/>
  <c r="B652" i="26"/>
  <c r="C652" i="26"/>
  <c r="M652" i="26" s="1"/>
  <c r="D652" i="26"/>
  <c r="E652" i="26"/>
  <c r="F652" i="26"/>
  <c r="G652" i="26"/>
  <c r="H652" i="26"/>
  <c r="I652" i="26"/>
  <c r="J652" i="26"/>
  <c r="K652" i="26"/>
  <c r="L652" i="26"/>
  <c r="AO652" i="26"/>
  <c r="AP652" i="26"/>
  <c r="AQ652" i="26"/>
  <c r="AR652" i="26"/>
  <c r="AS652" i="26"/>
  <c r="AT652" i="26"/>
  <c r="AU652" i="26"/>
  <c r="AV652" i="26"/>
  <c r="AW652" i="26"/>
  <c r="AX652" i="26"/>
  <c r="AY652" i="26"/>
  <c r="B653" i="26"/>
  <c r="N653" i="26" s="1"/>
  <c r="C653" i="26"/>
  <c r="D653" i="26"/>
  <c r="E653" i="26"/>
  <c r="F653" i="26"/>
  <c r="G653" i="26"/>
  <c r="H653" i="26"/>
  <c r="I653" i="26"/>
  <c r="J653" i="26"/>
  <c r="K653" i="26"/>
  <c r="L653" i="26"/>
  <c r="AO653" i="26"/>
  <c r="AP653" i="26"/>
  <c r="AQ653" i="26"/>
  <c r="AR653" i="26"/>
  <c r="AS653" i="26"/>
  <c r="AT653" i="26"/>
  <c r="AU653" i="26"/>
  <c r="AV653" i="26"/>
  <c r="AW653" i="26"/>
  <c r="AX653" i="26"/>
  <c r="AY653" i="26"/>
  <c r="B654" i="26"/>
  <c r="N654" i="26" s="1"/>
  <c r="C654" i="26"/>
  <c r="D654" i="26"/>
  <c r="E654" i="26"/>
  <c r="F654" i="26"/>
  <c r="G654" i="26"/>
  <c r="H654" i="26"/>
  <c r="I654" i="26"/>
  <c r="J654" i="26"/>
  <c r="K654" i="26"/>
  <c r="L654" i="26"/>
  <c r="M654" i="26"/>
  <c r="AO654" i="26"/>
  <c r="AP654" i="26"/>
  <c r="AQ654" i="26"/>
  <c r="AR654" i="26"/>
  <c r="AS654" i="26"/>
  <c r="AT654" i="26"/>
  <c r="AU654" i="26"/>
  <c r="AV654" i="26"/>
  <c r="AW654" i="26"/>
  <c r="AX654" i="26"/>
  <c r="AY654" i="26"/>
  <c r="B655" i="26"/>
  <c r="M655" i="26" s="1"/>
  <c r="O655" i="26" s="1"/>
  <c r="C655" i="26"/>
  <c r="D655" i="26"/>
  <c r="E655" i="26"/>
  <c r="F655" i="26"/>
  <c r="G655" i="26"/>
  <c r="H655" i="26"/>
  <c r="I655" i="26"/>
  <c r="J655" i="26"/>
  <c r="K655" i="26"/>
  <c r="L655" i="26"/>
  <c r="N655" i="26"/>
  <c r="AO655" i="26"/>
  <c r="AP655" i="26"/>
  <c r="AQ655" i="26"/>
  <c r="AR655" i="26"/>
  <c r="AS655" i="26"/>
  <c r="AT655" i="26"/>
  <c r="AU655" i="26"/>
  <c r="AV655" i="26"/>
  <c r="AW655" i="26"/>
  <c r="AX655" i="26"/>
  <c r="AY655" i="26"/>
  <c r="B656" i="26"/>
  <c r="N656" i="26" s="1"/>
  <c r="C656" i="26"/>
  <c r="D656" i="26"/>
  <c r="M656" i="26" s="1"/>
  <c r="O656" i="26" s="1"/>
  <c r="E656" i="26"/>
  <c r="F656" i="26"/>
  <c r="G656" i="26"/>
  <c r="H656" i="26"/>
  <c r="I656" i="26"/>
  <c r="J656" i="26"/>
  <c r="K656" i="26"/>
  <c r="L656" i="26"/>
  <c r="AO656" i="26"/>
  <c r="AP656" i="26"/>
  <c r="AQ656" i="26"/>
  <c r="AR656" i="26"/>
  <c r="AS656" i="26"/>
  <c r="AT656" i="26"/>
  <c r="AU656" i="26"/>
  <c r="AV656" i="26"/>
  <c r="AW656" i="26"/>
  <c r="AX656" i="26"/>
  <c r="AY656" i="26"/>
  <c r="B657" i="26"/>
  <c r="C657" i="26"/>
  <c r="D657" i="26"/>
  <c r="E657" i="26"/>
  <c r="N657" i="26" s="1"/>
  <c r="F657" i="26"/>
  <c r="G657" i="26"/>
  <c r="H657" i="26"/>
  <c r="M657" i="26" s="1"/>
  <c r="I657" i="26"/>
  <c r="J657" i="26"/>
  <c r="K657" i="26"/>
  <c r="L657" i="26"/>
  <c r="AO657" i="26"/>
  <c r="AP657" i="26"/>
  <c r="AQ657" i="26"/>
  <c r="AR657" i="26"/>
  <c r="AS657" i="26"/>
  <c r="AT657" i="26"/>
  <c r="AU657" i="26"/>
  <c r="AV657" i="26"/>
  <c r="AW657" i="26"/>
  <c r="AX657" i="26"/>
  <c r="AY657" i="26"/>
  <c r="B658" i="26"/>
  <c r="C658" i="26"/>
  <c r="M658" i="26" s="1"/>
  <c r="O658" i="26" s="1"/>
  <c r="D658" i="26"/>
  <c r="E658" i="26"/>
  <c r="F658" i="26"/>
  <c r="G658" i="26"/>
  <c r="H658" i="26"/>
  <c r="I658" i="26"/>
  <c r="N658" i="26" s="1"/>
  <c r="J658" i="26"/>
  <c r="K658" i="26"/>
  <c r="L658" i="26"/>
  <c r="AO658" i="26"/>
  <c r="AP658" i="26"/>
  <c r="AQ658" i="26"/>
  <c r="AR658" i="26"/>
  <c r="AS658" i="26"/>
  <c r="AT658" i="26"/>
  <c r="AU658" i="26"/>
  <c r="AV658" i="26"/>
  <c r="AW658" i="26"/>
  <c r="AX658" i="26"/>
  <c r="AY658" i="26"/>
  <c r="B659" i="26"/>
  <c r="M659" i="26" s="1"/>
  <c r="C659" i="26"/>
  <c r="D659" i="26"/>
  <c r="E659" i="26"/>
  <c r="F659" i="26"/>
  <c r="G659" i="26"/>
  <c r="H659" i="26"/>
  <c r="I659" i="26"/>
  <c r="J659" i="26"/>
  <c r="K659" i="26"/>
  <c r="L659" i="26"/>
  <c r="AO659" i="26"/>
  <c r="AP659" i="26"/>
  <c r="AQ659" i="26"/>
  <c r="AR659" i="26"/>
  <c r="AS659" i="26"/>
  <c r="AT659" i="26"/>
  <c r="AU659" i="26"/>
  <c r="AV659" i="26"/>
  <c r="AW659" i="26"/>
  <c r="AX659" i="26"/>
  <c r="AY659" i="26"/>
  <c r="B660" i="26"/>
  <c r="C660" i="26"/>
  <c r="M660" i="26" s="1"/>
  <c r="D660" i="26"/>
  <c r="E660" i="26"/>
  <c r="F660" i="26"/>
  <c r="G660" i="26"/>
  <c r="H660" i="26"/>
  <c r="I660" i="26"/>
  <c r="J660" i="26"/>
  <c r="K660" i="26"/>
  <c r="L660" i="26"/>
  <c r="AO660" i="26"/>
  <c r="AP660" i="26"/>
  <c r="AQ660" i="26"/>
  <c r="AR660" i="26"/>
  <c r="AS660" i="26"/>
  <c r="AT660" i="26"/>
  <c r="AU660" i="26"/>
  <c r="AV660" i="26"/>
  <c r="AW660" i="26"/>
  <c r="AX660" i="26"/>
  <c r="AY660" i="26"/>
  <c r="B661" i="26"/>
  <c r="N661" i="26" s="1"/>
  <c r="C661" i="26"/>
  <c r="D661" i="26"/>
  <c r="E661" i="26"/>
  <c r="F661" i="26"/>
  <c r="G661" i="26"/>
  <c r="H661" i="26"/>
  <c r="I661" i="26"/>
  <c r="J661" i="26"/>
  <c r="K661" i="26"/>
  <c r="L661" i="26"/>
  <c r="AO661" i="26"/>
  <c r="AP661" i="26"/>
  <c r="AQ661" i="26"/>
  <c r="AR661" i="26"/>
  <c r="AS661" i="26"/>
  <c r="AT661" i="26"/>
  <c r="AU661" i="26"/>
  <c r="AV661" i="26"/>
  <c r="AW661" i="26"/>
  <c r="AX661" i="26"/>
  <c r="AY661" i="26"/>
  <c r="B662" i="26"/>
  <c r="N662" i="26" s="1"/>
  <c r="C662" i="26"/>
  <c r="D662" i="26"/>
  <c r="E662" i="26"/>
  <c r="F662" i="26"/>
  <c r="G662" i="26"/>
  <c r="H662" i="26"/>
  <c r="I662" i="26"/>
  <c r="J662" i="26"/>
  <c r="K662" i="26"/>
  <c r="L662" i="26"/>
  <c r="M662" i="26"/>
  <c r="O662" i="26" s="1"/>
  <c r="AO662" i="26"/>
  <c r="AP662" i="26"/>
  <c r="AQ662" i="26"/>
  <c r="AR662" i="26"/>
  <c r="AS662" i="26"/>
  <c r="AT662" i="26"/>
  <c r="AU662" i="26"/>
  <c r="AV662" i="26"/>
  <c r="AW662" i="26"/>
  <c r="AX662" i="26"/>
  <c r="AY662" i="26"/>
  <c r="B663" i="26"/>
  <c r="M663" i="26" s="1"/>
  <c r="O663" i="26" s="1"/>
  <c r="C663" i="26"/>
  <c r="D663" i="26"/>
  <c r="E663" i="26"/>
  <c r="F663" i="26"/>
  <c r="G663" i="26"/>
  <c r="H663" i="26"/>
  <c r="I663" i="26"/>
  <c r="J663" i="26"/>
  <c r="K663" i="26"/>
  <c r="L663" i="26"/>
  <c r="N663" i="26"/>
  <c r="AO663" i="26"/>
  <c r="AP663" i="26"/>
  <c r="AQ663" i="26"/>
  <c r="AR663" i="26"/>
  <c r="AS663" i="26"/>
  <c r="AT663" i="26"/>
  <c r="AU663" i="26"/>
  <c r="AV663" i="26"/>
  <c r="AW663" i="26"/>
  <c r="AX663" i="26"/>
  <c r="AY663" i="26"/>
  <c r="B664" i="26"/>
  <c r="N664" i="26" s="1"/>
  <c r="C664" i="26"/>
  <c r="D664" i="26"/>
  <c r="M664" i="26" s="1"/>
  <c r="E664" i="26"/>
  <c r="F664" i="26"/>
  <c r="G664" i="26"/>
  <c r="H664" i="26"/>
  <c r="I664" i="26"/>
  <c r="J664" i="26"/>
  <c r="K664" i="26"/>
  <c r="L664" i="26"/>
  <c r="AO664" i="26"/>
  <c r="AP664" i="26"/>
  <c r="AQ664" i="26"/>
  <c r="AR664" i="26"/>
  <c r="AS664" i="26"/>
  <c r="AT664" i="26"/>
  <c r="AU664" i="26"/>
  <c r="AV664" i="26"/>
  <c r="AW664" i="26"/>
  <c r="AX664" i="26"/>
  <c r="AY664" i="26"/>
  <c r="B665" i="26"/>
  <c r="C665" i="26"/>
  <c r="D665" i="26"/>
  <c r="E665" i="26"/>
  <c r="N665" i="26" s="1"/>
  <c r="F665" i="26"/>
  <c r="G665" i="26"/>
  <c r="H665" i="26"/>
  <c r="M665" i="26" s="1"/>
  <c r="O665" i="26" s="1"/>
  <c r="I665" i="26"/>
  <c r="J665" i="26"/>
  <c r="K665" i="26"/>
  <c r="L665" i="26"/>
  <c r="AO665" i="26"/>
  <c r="AP665" i="26"/>
  <c r="AQ665" i="26"/>
  <c r="AR665" i="26"/>
  <c r="AS665" i="26"/>
  <c r="AT665" i="26"/>
  <c r="AU665" i="26"/>
  <c r="AV665" i="26"/>
  <c r="AW665" i="26"/>
  <c r="AX665" i="26"/>
  <c r="AY665" i="26"/>
  <c r="B666" i="26"/>
  <c r="C666" i="26"/>
  <c r="M666" i="26" s="1"/>
  <c r="D666" i="26"/>
  <c r="E666" i="26"/>
  <c r="F666" i="26"/>
  <c r="G666" i="26"/>
  <c r="H666" i="26"/>
  <c r="I666" i="26"/>
  <c r="N666" i="26" s="1"/>
  <c r="J666" i="26"/>
  <c r="K666" i="26"/>
  <c r="L666" i="26"/>
  <c r="AO666" i="26"/>
  <c r="AP666" i="26"/>
  <c r="AQ666" i="26"/>
  <c r="AR666" i="26"/>
  <c r="AS666" i="26"/>
  <c r="AT666" i="26"/>
  <c r="AU666" i="26"/>
  <c r="AV666" i="26"/>
  <c r="AW666" i="26"/>
  <c r="AX666" i="26"/>
  <c r="AY666" i="26"/>
  <c r="B667" i="26"/>
  <c r="M667" i="26" s="1"/>
  <c r="C667" i="26"/>
  <c r="D667" i="26"/>
  <c r="E667" i="26"/>
  <c r="F667" i="26"/>
  <c r="G667" i="26"/>
  <c r="H667" i="26"/>
  <c r="I667" i="26"/>
  <c r="J667" i="26"/>
  <c r="K667" i="26"/>
  <c r="L667" i="26"/>
  <c r="AO667" i="26"/>
  <c r="AP667" i="26"/>
  <c r="AQ667" i="26"/>
  <c r="AR667" i="26"/>
  <c r="AS667" i="26"/>
  <c r="AT667" i="26"/>
  <c r="AU667" i="26"/>
  <c r="AV667" i="26"/>
  <c r="AW667" i="26"/>
  <c r="AX667" i="26"/>
  <c r="AY667" i="26"/>
  <c r="B668" i="26"/>
  <c r="C668" i="26"/>
  <c r="M668" i="26" s="1"/>
  <c r="D668" i="26"/>
  <c r="E668" i="26"/>
  <c r="F668" i="26"/>
  <c r="G668" i="26"/>
  <c r="H668" i="26"/>
  <c r="I668" i="26"/>
  <c r="J668" i="26"/>
  <c r="K668" i="26"/>
  <c r="L668" i="26"/>
  <c r="AO668" i="26"/>
  <c r="AP668" i="26"/>
  <c r="AQ668" i="26"/>
  <c r="AR668" i="26"/>
  <c r="AS668" i="26"/>
  <c r="AT668" i="26"/>
  <c r="AU668" i="26"/>
  <c r="AV668" i="26"/>
  <c r="AW668" i="26"/>
  <c r="AX668" i="26"/>
  <c r="AY668" i="26"/>
  <c r="B669" i="26"/>
  <c r="N669" i="26" s="1"/>
  <c r="C669" i="26"/>
  <c r="D669" i="26"/>
  <c r="E669" i="26"/>
  <c r="F669" i="26"/>
  <c r="G669" i="26"/>
  <c r="H669" i="26"/>
  <c r="I669" i="26"/>
  <c r="J669" i="26"/>
  <c r="K669" i="26"/>
  <c r="L669" i="26"/>
  <c r="AO669" i="26"/>
  <c r="AP669" i="26"/>
  <c r="AQ669" i="26"/>
  <c r="AR669" i="26"/>
  <c r="AS669" i="26"/>
  <c r="AT669" i="26"/>
  <c r="AU669" i="26"/>
  <c r="AV669" i="26"/>
  <c r="AW669" i="26"/>
  <c r="AX669" i="26"/>
  <c r="AY669" i="26"/>
  <c r="B670" i="26"/>
  <c r="N670" i="26" s="1"/>
  <c r="C670" i="26"/>
  <c r="D670" i="26"/>
  <c r="E670" i="26"/>
  <c r="F670" i="26"/>
  <c r="G670" i="26"/>
  <c r="H670" i="26"/>
  <c r="I670" i="26"/>
  <c r="J670" i="26"/>
  <c r="K670" i="26"/>
  <c r="L670" i="26"/>
  <c r="M670" i="26"/>
  <c r="AO670" i="26"/>
  <c r="AP670" i="26"/>
  <c r="AQ670" i="26"/>
  <c r="AR670" i="26"/>
  <c r="AS670" i="26"/>
  <c r="AT670" i="26"/>
  <c r="AU670" i="26"/>
  <c r="AV670" i="26"/>
  <c r="AW670" i="26"/>
  <c r="AX670" i="26"/>
  <c r="AY670" i="26"/>
  <c r="B671" i="26"/>
  <c r="C671" i="26"/>
  <c r="M671" i="26" s="1"/>
  <c r="O671" i="26" s="1"/>
  <c r="D671" i="26"/>
  <c r="E671" i="26"/>
  <c r="F671" i="26"/>
  <c r="G671" i="26"/>
  <c r="H671" i="26"/>
  <c r="I671" i="26"/>
  <c r="J671" i="26"/>
  <c r="K671" i="26"/>
  <c r="L671" i="26"/>
  <c r="N671" i="26"/>
  <c r="AO671" i="26"/>
  <c r="AP671" i="26"/>
  <c r="AQ671" i="26"/>
  <c r="AR671" i="26"/>
  <c r="AS671" i="26"/>
  <c r="AT671" i="26"/>
  <c r="AU671" i="26"/>
  <c r="AV671" i="26"/>
  <c r="AW671" i="26"/>
  <c r="AX671" i="26"/>
  <c r="AY671" i="26"/>
  <c r="B672" i="26"/>
  <c r="M672" i="26" s="1"/>
  <c r="C672" i="26"/>
  <c r="D672" i="26"/>
  <c r="E672" i="26"/>
  <c r="F672" i="26"/>
  <c r="G672" i="26"/>
  <c r="H672" i="26"/>
  <c r="I672" i="26"/>
  <c r="J672" i="26"/>
  <c r="K672" i="26"/>
  <c r="L672" i="26"/>
  <c r="AO672" i="26"/>
  <c r="AP672" i="26"/>
  <c r="AQ672" i="26"/>
  <c r="AR672" i="26"/>
  <c r="AS672" i="26"/>
  <c r="AT672" i="26"/>
  <c r="AU672" i="26"/>
  <c r="AV672" i="26"/>
  <c r="AW672" i="26"/>
  <c r="AX672" i="26"/>
  <c r="AY672" i="26"/>
  <c r="B673" i="26"/>
  <c r="C673" i="26"/>
  <c r="M673" i="26" s="1"/>
  <c r="D673" i="26"/>
  <c r="E673" i="26"/>
  <c r="F673" i="26"/>
  <c r="G673" i="26"/>
  <c r="H673" i="26"/>
  <c r="I673" i="26"/>
  <c r="J673" i="26"/>
  <c r="K673" i="26"/>
  <c r="L673" i="26"/>
  <c r="AO673" i="26"/>
  <c r="AP673" i="26"/>
  <c r="AQ673" i="26"/>
  <c r="AR673" i="26"/>
  <c r="AS673" i="26"/>
  <c r="AT673" i="26"/>
  <c r="AU673" i="26"/>
  <c r="AV673" i="26"/>
  <c r="AW673" i="26"/>
  <c r="AX673" i="26"/>
  <c r="AY673" i="26"/>
  <c r="B674" i="26"/>
  <c r="C674" i="26"/>
  <c r="D674" i="26"/>
  <c r="M674" i="26" s="1"/>
  <c r="E674" i="26"/>
  <c r="F674" i="26"/>
  <c r="G674" i="26"/>
  <c r="H674" i="26"/>
  <c r="I674" i="26"/>
  <c r="J674" i="26"/>
  <c r="K674" i="26"/>
  <c r="L674" i="26"/>
  <c r="AO674" i="26"/>
  <c r="AP674" i="26"/>
  <c r="AQ674" i="26"/>
  <c r="AR674" i="26"/>
  <c r="AS674" i="26"/>
  <c r="AT674" i="26"/>
  <c r="AU674" i="26"/>
  <c r="AV674" i="26"/>
  <c r="AW674" i="26"/>
  <c r="AX674" i="26"/>
  <c r="AY674" i="26"/>
  <c r="B675" i="26"/>
  <c r="C675" i="26"/>
  <c r="D675" i="26"/>
  <c r="E675" i="26"/>
  <c r="F675" i="26"/>
  <c r="G675" i="26"/>
  <c r="H675" i="26"/>
  <c r="I675" i="26"/>
  <c r="J675" i="26"/>
  <c r="K675" i="26"/>
  <c r="L675" i="26"/>
  <c r="AO675" i="26"/>
  <c r="AP675" i="26"/>
  <c r="AQ675" i="26"/>
  <c r="AR675" i="26"/>
  <c r="AS675" i="26"/>
  <c r="AT675" i="26"/>
  <c r="AU675" i="26"/>
  <c r="AV675" i="26"/>
  <c r="AW675" i="26"/>
  <c r="AX675" i="26"/>
  <c r="AY675" i="26"/>
  <c r="B676" i="26"/>
  <c r="C676" i="26"/>
  <c r="D676" i="26"/>
  <c r="E676" i="26"/>
  <c r="F676" i="26"/>
  <c r="G676" i="26"/>
  <c r="H676" i="26"/>
  <c r="I676" i="26"/>
  <c r="J676" i="26"/>
  <c r="K676" i="26"/>
  <c r="L676" i="26"/>
  <c r="AO676" i="26"/>
  <c r="AP676" i="26"/>
  <c r="AQ676" i="26"/>
  <c r="AR676" i="26"/>
  <c r="AS676" i="26"/>
  <c r="AT676" i="26"/>
  <c r="AU676" i="26"/>
  <c r="AV676" i="26"/>
  <c r="AW676" i="26"/>
  <c r="AX676" i="26"/>
  <c r="AY676" i="26"/>
  <c r="B677" i="26"/>
  <c r="C677" i="26"/>
  <c r="D677" i="26"/>
  <c r="E677" i="26"/>
  <c r="F677" i="26"/>
  <c r="G677" i="26"/>
  <c r="H677" i="26"/>
  <c r="I677" i="26"/>
  <c r="J677" i="26"/>
  <c r="K677" i="26"/>
  <c r="L677" i="26"/>
  <c r="AO677" i="26"/>
  <c r="AP677" i="26"/>
  <c r="AQ677" i="26"/>
  <c r="AR677" i="26"/>
  <c r="AS677" i="26"/>
  <c r="AT677" i="26"/>
  <c r="AU677" i="26"/>
  <c r="AV677" i="26"/>
  <c r="AW677" i="26"/>
  <c r="AX677" i="26"/>
  <c r="AY677" i="26"/>
  <c r="B678" i="26"/>
  <c r="N678" i="26" s="1"/>
  <c r="C678" i="26"/>
  <c r="D678" i="26"/>
  <c r="E678" i="26"/>
  <c r="F678" i="26"/>
  <c r="G678" i="26"/>
  <c r="H678" i="26"/>
  <c r="I678" i="26"/>
  <c r="J678" i="26"/>
  <c r="K678" i="26"/>
  <c r="L678" i="26"/>
  <c r="M678" i="26"/>
  <c r="AO678" i="26"/>
  <c r="AP678" i="26"/>
  <c r="AQ678" i="26"/>
  <c r="AR678" i="26"/>
  <c r="AS678" i="26"/>
  <c r="AT678" i="26"/>
  <c r="AU678" i="26"/>
  <c r="AV678" i="26"/>
  <c r="AW678" i="26"/>
  <c r="AX678" i="26"/>
  <c r="AY678" i="26"/>
  <c r="B679" i="26"/>
  <c r="C679" i="26"/>
  <c r="D679" i="26"/>
  <c r="E679" i="26"/>
  <c r="F679" i="26"/>
  <c r="G679" i="26"/>
  <c r="H679" i="26"/>
  <c r="I679" i="26"/>
  <c r="J679" i="26"/>
  <c r="K679" i="26"/>
  <c r="L679" i="26"/>
  <c r="N679" i="26"/>
  <c r="AO679" i="26"/>
  <c r="AP679" i="26"/>
  <c r="AQ679" i="26"/>
  <c r="AR679" i="26"/>
  <c r="AS679" i="26"/>
  <c r="AT679" i="26"/>
  <c r="AU679" i="26"/>
  <c r="AV679" i="26"/>
  <c r="AW679" i="26"/>
  <c r="AX679" i="26"/>
  <c r="AY679" i="26"/>
  <c r="B680" i="26"/>
  <c r="C680" i="26"/>
  <c r="D680" i="26"/>
  <c r="E680" i="26"/>
  <c r="F680" i="26"/>
  <c r="G680" i="26"/>
  <c r="H680" i="26"/>
  <c r="I680" i="26"/>
  <c r="J680" i="26"/>
  <c r="K680" i="26"/>
  <c r="L680" i="26"/>
  <c r="AO680" i="26"/>
  <c r="AP680" i="26"/>
  <c r="AQ680" i="26"/>
  <c r="AR680" i="26"/>
  <c r="AS680" i="26"/>
  <c r="AT680" i="26"/>
  <c r="AU680" i="26"/>
  <c r="AV680" i="26"/>
  <c r="AW680" i="26"/>
  <c r="AX680" i="26"/>
  <c r="AY680" i="26"/>
  <c r="B681" i="26"/>
  <c r="C681" i="26"/>
  <c r="D681" i="26"/>
  <c r="E681" i="26"/>
  <c r="F681" i="26"/>
  <c r="G681" i="26"/>
  <c r="H681" i="26"/>
  <c r="M681" i="26" s="1"/>
  <c r="I681" i="26"/>
  <c r="J681" i="26"/>
  <c r="K681" i="26"/>
  <c r="L681" i="26"/>
  <c r="AO681" i="26"/>
  <c r="AP681" i="26"/>
  <c r="AQ681" i="26"/>
  <c r="AR681" i="26"/>
  <c r="AS681" i="26"/>
  <c r="AT681" i="26"/>
  <c r="AU681" i="26"/>
  <c r="AV681" i="26"/>
  <c r="AW681" i="26"/>
  <c r="AX681" i="26"/>
  <c r="AY681" i="26"/>
  <c r="B682" i="26"/>
  <c r="M682" i="26" s="1"/>
  <c r="O682" i="26" s="1"/>
  <c r="C682" i="26"/>
  <c r="D682" i="26"/>
  <c r="E682" i="26"/>
  <c r="F682" i="26"/>
  <c r="G682" i="26"/>
  <c r="H682" i="26"/>
  <c r="I682" i="26"/>
  <c r="N682" i="26" s="1"/>
  <c r="J682" i="26"/>
  <c r="K682" i="26"/>
  <c r="L682" i="26"/>
  <c r="AO682" i="26"/>
  <c r="AP682" i="26"/>
  <c r="AQ682" i="26"/>
  <c r="AR682" i="26"/>
  <c r="AS682" i="26"/>
  <c r="AT682" i="26"/>
  <c r="AU682" i="26"/>
  <c r="AV682" i="26"/>
  <c r="AW682" i="26"/>
  <c r="AX682" i="26"/>
  <c r="AY682" i="26"/>
  <c r="B683" i="26"/>
  <c r="C683" i="26"/>
  <c r="D683" i="26"/>
  <c r="E683" i="26"/>
  <c r="F683" i="26"/>
  <c r="G683" i="26"/>
  <c r="H683" i="26"/>
  <c r="I683" i="26"/>
  <c r="J683" i="26"/>
  <c r="K683" i="26"/>
  <c r="L683" i="26"/>
  <c r="AO683" i="26"/>
  <c r="AP683" i="26"/>
  <c r="AQ683" i="26"/>
  <c r="AR683" i="26"/>
  <c r="AS683" i="26"/>
  <c r="AT683" i="26"/>
  <c r="AU683" i="26"/>
  <c r="AV683" i="26"/>
  <c r="AW683" i="26"/>
  <c r="AX683" i="26"/>
  <c r="AY683" i="26"/>
  <c r="B684" i="26"/>
  <c r="C684" i="26"/>
  <c r="D684" i="26"/>
  <c r="E684" i="26"/>
  <c r="F684" i="26"/>
  <c r="G684" i="26"/>
  <c r="H684" i="26"/>
  <c r="I684" i="26"/>
  <c r="J684" i="26"/>
  <c r="K684" i="26"/>
  <c r="L684" i="26"/>
  <c r="AO684" i="26"/>
  <c r="AP684" i="26"/>
  <c r="AQ684" i="26"/>
  <c r="AR684" i="26"/>
  <c r="AS684" i="26"/>
  <c r="AT684" i="26"/>
  <c r="AU684" i="26"/>
  <c r="AV684" i="26"/>
  <c r="AW684" i="26"/>
  <c r="AX684" i="26"/>
  <c r="AY684" i="26"/>
  <c r="B685" i="26"/>
  <c r="C685" i="26"/>
  <c r="D685" i="26"/>
  <c r="E685" i="26"/>
  <c r="F685" i="26"/>
  <c r="G685" i="26"/>
  <c r="H685" i="26"/>
  <c r="I685" i="26"/>
  <c r="J685" i="26"/>
  <c r="K685" i="26"/>
  <c r="L685" i="26"/>
  <c r="AO685" i="26"/>
  <c r="AP685" i="26"/>
  <c r="AQ685" i="26"/>
  <c r="AR685" i="26"/>
  <c r="AS685" i="26"/>
  <c r="AT685" i="26"/>
  <c r="AU685" i="26"/>
  <c r="AV685" i="26"/>
  <c r="AW685" i="26"/>
  <c r="AX685" i="26"/>
  <c r="AY685" i="26"/>
  <c r="B686" i="26"/>
  <c r="N686" i="26" s="1"/>
  <c r="C686" i="26"/>
  <c r="D686" i="26"/>
  <c r="E686" i="26"/>
  <c r="F686" i="26"/>
  <c r="G686" i="26"/>
  <c r="H686" i="26"/>
  <c r="I686" i="26"/>
  <c r="J686" i="26"/>
  <c r="K686" i="26"/>
  <c r="L686" i="26"/>
  <c r="M686" i="26"/>
  <c r="AO686" i="26"/>
  <c r="AP686" i="26"/>
  <c r="AQ686" i="26"/>
  <c r="AR686" i="26"/>
  <c r="AS686" i="26"/>
  <c r="AT686" i="26"/>
  <c r="AU686" i="26"/>
  <c r="AV686" i="26"/>
  <c r="AW686" i="26"/>
  <c r="AX686" i="26"/>
  <c r="AY686" i="26"/>
  <c r="B687" i="26"/>
  <c r="C687" i="26"/>
  <c r="D687" i="26"/>
  <c r="E687" i="26"/>
  <c r="F687" i="26"/>
  <c r="N687" i="26" s="1"/>
  <c r="G687" i="26"/>
  <c r="H687" i="26"/>
  <c r="I687" i="26"/>
  <c r="J687" i="26"/>
  <c r="K687" i="26"/>
  <c r="L687" i="26"/>
  <c r="AO687" i="26"/>
  <c r="AP687" i="26"/>
  <c r="AQ687" i="26"/>
  <c r="AR687" i="26"/>
  <c r="AS687" i="26"/>
  <c r="AT687" i="26"/>
  <c r="AU687" i="26"/>
  <c r="AV687" i="26"/>
  <c r="AW687" i="26"/>
  <c r="AX687" i="26"/>
  <c r="AY687" i="26"/>
  <c r="B688" i="26"/>
  <c r="C688" i="26"/>
  <c r="D688" i="26"/>
  <c r="E688" i="26"/>
  <c r="F688" i="26"/>
  <c r="G688" i="26"/>
  <c r="H688" i="26"/>
  <c r="I688" i="26"/>
  <c r="J688" i="26"/>
  <c r="K688" i="26"/>
  <c r="L688" i="26"/>
  <c r="AO688" i="26"/>
  <c r="AP688" i="26"/>
  <c r="AQ688" i="26"/>
  <c r="AR688" i="26"/>
  <c r="AS688" i="26"/>
  <c r="AT688" i="26"/>
  <c r="AU688" i="26"/>
  <c r="AV688" i="26"/>
  <c r="AW688" i="26"/>
  <c r="AX688" i="26"/>
  <c r="AY688" i="26"/>
  <c r="B689" i="26"/>
  <c r="N689" i="26" s="1"/>
  <c r="C689" i="26"/>
  <c r="D689" i="26"/>
  <c r="E689" i="26"/>
  <c r="F689" i="26"/>
  <c r="G689" i="26"/>
  <c r="H689" i="26"/>
  <c r="I689" i="26"/>
  <c r="J689" i="26"/>
  <c r="K689" i="26"/>
  <c r="L689" i="26"/>
  <c r="AO689" i="26"/>
  <c r="AP689" i="26"/>
  <c r="AQ689" i="26"/>
  <c r="AR689" i="26"/>
  <c r="AS689" i="26"/>
  <c r="AT689" i="26"/>
  <c r="AU689" i="26"/>
  <c r="AV689" i="26"/>
  <c r="AW689" i="26"/>
  <c r="AX689" i="26"/>
  <c r="AY689" i="26"/>
  <c r="B690" i="26"/>
  <c r="C690" i="26"/>
  <c r="D690" i="26"/>
  <c r="E690" i="26"/>
  <c r="F690" i="26"/>
  <c r="G690" i="26"/>
  <c r="H690" i="26"/>
  <c r="I690" i="26"/>
  <c r="M690" i="26" s="1"/>
  <c r="J690" i="26"/>
  <c r="K690" i="26"/>
  <c r="L690" i="26"/>
  <c r="AO690" i="26"/>
  <c r="AP690" i="26"/>
  <c r="AQ690" i="26"/>
  <c r="AR690" i="26"/>
  <c r="AS690" i="26"/>
  <c r="AT690" i="26"/>
  <c r="AU690" i="26"/>
  <c r="AV690" i="26"/>
  <c r="AW690" i="26"/>
  <c r="AX690" i="26"/>
  <c r="AY690" i="26"/>
  <c r="B691" i="26"/>
  <c r="C691" i="26"/>
  <c r="D691" i="26"/>
  <c r="E691" i="26"/>
  <c r="F691" i="26"/>
  <c r="G691" i="26"/>
  <c r="H691" i="26"/>
  <c r="I691" i="26"/>
  <c r="J691" i="26"/>
  <c r="K691" i="26"/>
  <c r="L691" i="26"/>
  <c r="AO691" i="26"/>
  <c r="AP691" i="26"/>
  <c r="AQ691" i="26"/>
  <c r="AR691" i="26"/>
  <c r="AS691" i="26"/>
  <c r="AT691" i="26"/>
  <c r="AU691" i="26"/>
  <c r="AV691" i="26"/>
  <c r="AW691" i="26"/>
  <c r="AX691" i="26"/>
  <c r="AY691" i="26"/>
  <c r="B692" i="26"/>
  <c r="C692" i="26"/>
  <c r="D692" i="26"/>
  <c r="E692" i="26"/>
  <c r="F692" i="26"/>
  <c r="G692" i="26"/>
  <c r="H692" i="26"/>
  <c r="I692" i="26"/>
  <c r="J692" i="26"/>
  <c r="K692" i="26"/>
  <c r="L692" i="26"/>
  <c r="AO692" i="26"/>
  <c r="AP692" i="26"/>
  <c r="AQ692" i="26"/>
  <c r="AR692" i="26"/>
  <c r="AS692" i="26"/>
  <c r="AT692" i="26"/>
  <c r="AU692" i="26"/>
  <c r="AV692" i="26"/>
  <c r="AW692" i="26"/>
  <c r="AX692" i="26"/>
  <c r="AY692" i="26"/>
  <c r="B693" i="26"/>
  <c r="C693" i="26"/>
  <c r="D693" i="26"/>
  <c r="E693" i="26"/>
  <c r="F693" i="26"/>
  <c r="G693" i="26"/>
  <c r="H693" i="26"/>
  <c r="I693" i="26"/>
  <c r="J693" i="26"/>
  <c r="K693" i="26"/>
  <c r="L693" i="26"/>
  <c r="AO693" i="26"/>
  <c r="AP693" i="26"/>
  <c r="AQ693" i="26"/>
  <c r="AR693" i="26"/>
  <c r="AS693" i="26"/>
  <c r="AT693" i="26"/>
  <c r="AU693" i="26"/>
  <c r="AV693" i="26"/>
  <c r="AW693" i="26"/>
  <c r="AX693" i="26"/>
  <c r="AY693" i="26"/>
  <c r="B694" i="26"/>
  <c r="C694" i="26"/>
  <c r="D694" i="26"/>
  <c r="E694" i="26"/>
  <c r="F694" i="26"/>
  <c r="G694" i="26"/>
  <c r="H694" i="26"/>
  <c r="I694" i="26"/>
  <c r="J694" i="26"/>
  <c r="K694" i="26"/>
  <c r="L694" i="26"/>
  <c r="M694" i="26"/>
  <c r="AO694" i="26"/>
  <c r="AP694" i="26"/>
  <c r="AQ694" i="26"/>
  <c r="AR694" i="26"/>
  <c r="AS694" i="26"/>
  <c r="AT694" i="26"/>
  <c r="AU694" i="26"/>
  <c r="AV694" i="26"/>
  <c r="AW694" i="26"/>
  <c r="AX694" i="26"/>
  <c r="AY694" i="26"/>
  <c r="B695" i="26"/>
  <c r="C695" i="26"/>
  <c r="D695" i="26"/>
  <c r="E695" i="26"/>
  <c r="F695" i="26"/>
  <c r="N695" i="26" s="1"/>
  <c r="G695" i="26"/>
  <c r="H695" i="26"/>
  <c r="I695" i="26"/>
  <c r="J695" i="26"/>
  <c r="K695" i="26"/>
  <c r="L695" i="26"/>
  <c r="AO695" i="26"/>
  <c r="AP695" i="26"/>
  <c r="AQ695" i="26"/>
  <c r="AR695" i="26"/>
  <c r="AS695" i="26"/>
  <c r="AT695" i="26"/>
  <c r="AU695" i="26"/>
  <c r="AV695" i="26"/>
  <c r="AW695" i="26"/>
  <c r="AX695" i="26"/>
  <c r="AY695" i="26"/>
  <c r="B696" i="26"/>
  <c r="M696" i="26" s="1"/>
  <c r="C696" i="26"/>
  <c r="D696" i="26"/>
  <c r="E696" i="26"/>
  <c r="F696" i="26"/>
  <c r="G696" i="26"/>
  <c r="H696" i="26"/>
  <c r="I696" i="26"/>
  <c r="J696" i="26"/>
  <c r="K696" i="26"/>
  <c r="L696" i="26"/>
  <c r="AO696" i="26"/>
  <c r="AP696" i="26"/>
  <c r="AQ696" i="26"/>
  <c r="AR696" i="26"/>
  <c r="AS696" i="26"/>
  <c r="AT696" i="26"/>
  <c r="AU696" i="26"/>
  <c r="AV696" i="26"/>
  <c r="AW696" i="26"/>
  <c r="AX696" i="26"/>
  <c r="AY696" i="26"/>
  <c r="B697" i="26"/>
  <c r="C697" i="26"/>
  <c r="M697" i="26" s="1"/>
  <c r="D697" i="26"/>
  <c r="E697" i="26"/>
  <c r="F697" i="26"/>
  <c r="G697" i="26"/>
  <c r="H697" i="26"/>
  <c r="I697" i="26"/>
  <c r="J697" i="26"/>
  <c r="K697" i="26"/>
  <c r="L697" i="26"/>
  <c r="AO697" i="26"/>
  <c r="AP697" i="26"/>
  <c r="AQ697" i="26"/>
  <c r="AR697" i="26"/>
  <c r="AS697" i="26"/>
  <c r="AT697" i="26"/>
  <c r="AU697" i="26"/>
  <c r="AV697" i="26"/>
  <c r="AW697" i="26"/>
  <c r="AX697" i="26"/>
  <c r="AY697" i="26"/>
  <c r="B698" i="26"/>
  <c r="N698" i="26" s="1"/>
  <c r="C698" i="26"/>
  <c r="D698" i="26"/>
  <c r="E698" i="26"/>
  <c r="F698" i="26"/>
  <c r="G698" i="26"/>
  <c r="H698" i="26"/>
  <c r="I698" i="26"/>
  <c r="M698" i="26" s="1"/>
  <c r="J698" i="26"/>
  <c r="K698" i="26"/>
  <c r="L698" i="26"/>
  <c r="AO698" i="26"/>
  <c r="AP698" i="26"/>
  <c r="AQ698" i="26"/>
  <c r="AR698" i="26"/>
  <c r="AS698" i="26"/>
  <c r="AT698" i="26"/>
  <c r="AU698" i="26"/>
  <c r="AV698" i="26"/>
  <c r="AW698" i="26"/>
  <c r="AX698" i="26"/>
  <c r="AY698" i="26"/>
  <c r="B699" i="26"/>
  <c r="C699" i="26"/>
  <c r="D699" i="26"/>
  <c r="E699" i="26"/>
  <c r="F699" i="26"/>
  <c r="G699" i="26"/>
  <c r="H699" i="26"/>
  <c r="I699" i="26"/>
  <c r="J699" i="26"/>
  <c r="K699" i="26"/>
  <c r="L699" i="26"/>
  <c r="AO699" i="26"/>
  <c r="AP699" i="26"/>
  <c r="AQ699" i="26"/>
  <c r="AR699" i="26"/>
  <c r="AS699" i="26"/>
  <c r="AT699" i="26"/>
  <c r="AU699" i="26"/>
  <c r="AV699" i="26"/>
  <c r="AW699" i="26"/>
  <c r="AX699" i="26"/>
  <c r="AY699" i="26"/>
  <c r="B700" i="26"/>
  <c r="M700" i="26" s="1"/>
  <c r="C700" i="26"/>
  <c r="D700" i="26"/>
  <c r="E700" i="26"/>
  <c r="F700" i="26"/>
  <c r="G700" i="26"/>
  <c r="H700" i="26"/>
  <c r="I700" i="26"/>
  <c r="J700" i="26"/>
  <c r="K700" i="26"/>
  <c r="L700" i="26"/>
  <c r="AO700" i="26"/>
  <c r="AP700" i="26"/>
  <c r="AQ700" i="26"/>
  <c r="AR700" i="26"/>
  <c r="AS700" i="26"/>
  <c r="AT700" i="26"/>
  <c r="AU700" i="26"/>
  <c r="AV700" i="26"/>
  <c r="AW700" i="26"/>
  <c r="AX700" i="26"/>
  <c r="AY700" i="26"/>
  <c r="B701" i="26"/>
  <c r="C701" i="26"/>
  <c r="D701" i="26"/>
  <c r="E701" i="26"/>
  <c r="F701" i="26"/>
  <c r="G701" i="26"/>
  <c r="H701" i="26"/>
  <c r="I701" i="26"/>
  <c r="J701" i="26"/>
  <c r="K701" i="26"/>
  <c r="L701" i="26"/>
  <c r="AO701" i="26"/>
  <c r="AP701" i="26"/>
  <c r="AQ701" i="26"/>
  <c r="AR701" i="26"/>
  <c r="AS701" i="26"/>
  <c r="AT701" i="26"/>
  <c r="AU701" i="26"/>
  <c r="AV701" i="26"/>
  <c r="AW701" i="26"/>
  <c r="AX701" i="26"/>
  <c r="AY701" i="26"/>
  <c r="B702" i="26"/>
  <c r="C702" i="26"/>
  <c r="D702" i="26"/>
  <c r="N702" i="26" s="1"/>
  <c r="E702" i="26"/>
  <c r="F702" i="26"/>
  <c r="G702" i="26"/>
  <c r="H702" i="26"/>
  <c r="I702" i="26"/>
  <c r="J702" i="26"/>
  <c r="K702" i="26"/>
  <c r="L702" i="26"/>
  <c r="M702" i="26"/>
  <c r="AO702" i="26"/>
  <c r="AP702" i="26"/>
  <c r="AQ702" i="26"/>
  <c r="AR702" i="26"/>
  <c r="AS702" i="26"/>
  <c r="AT702" i="26"/>
  <c r="AU702" i="26"/>
  <c r="AV702" i="26"/>
  <c r="AW702" i="26"/>
  <c r="AX702" i="26"/>
  <c r="AY702" i="26"/>
  <c r="B703" i="26"/>
  <c r="C703" i="26"/>
  <c r="D703" i="26"/>
  <c r="E703" i="26"/>
  <c r="F703" i="26"/>
  <c r="N703" i="26" s="1"/>
  <c r="G703" i="26"/>
  <c r="H703" i="26"/>
  <c r="I703" i="26"/>
  <c r="J703" i="26"/>
  <c r="K703" i="26"/>
  <c r="L703" i="26"/>
  <c r="AF703" i="26"/>
  <c r="AF704" i="26" s="1"/>
  <c r="AF705" i="26" s="1"/>
  <c r="AF706" i="26" s="1"/>
  <c r="AO703" i="26"/>
  <c r="AP703" i="26"/>
  <c r="AQ703" i="26"/>
  <c r="AR703" i="26"/>
  <c r="AS703" i="26"/>
  <c r="AT703" i="26"/>
  <c r="AU703" i="26"/>
  <c r="AV703" i="26"/>
  <c r="AW703" i="26"/>
  <c r="AX703" i="26"/>
  <c r="AY703" i="26"/>
  <c r="B704" i="26"/>
  <c r="C704" i="26"/>
  <c r="D704" i="26"/>
  <c r="E704" i="26"/>
  <c r="F704" i="26"/>
  <c r="G704" i="26"/>
  <c r="H704" i="26"/>
  <c r="I704" i="26"/>
  <c r="J704" i="26"/>
  <c r="K704" i="26"/>
  <c r="L704" i="26"/>
  <c r="AO704" i="26"/>
  <c r="AP704" i="26"/>
  <c r="AQ704" i="26"/>
  <c r="AR704" i="26"/>
  <c r="AS704" i="26"/>
  <c r="AT704" i="26"/>
  <c r="AU704" i="26"/>
  <c r="AV704" i="26"/>
  <c r="AW704" i="26"/>
  <c r="AX704" i="26"/>
  <c r="AY704" i="26"/>
  <c r="B705" i="26"/>
  <c r="C705" i="26"/>
  <c r="D705" i="26"/>
  <c r="E705" i="26"/>
  <c r="F705" i="26"/>
  <c r="G705" i="26"/>
  <c r="H705" i="26"/>
  <c r="I705" i="26"/>
  <c r="J705" i="26"/>
  <c r="K705" i="26"/>
  <c r="L705" i="26"/>
  <c r="AO705" i="26"/>
  <c r="AP705" i="26"/>
  <c r="AQ705" i="26"/>
  <c r="AR705" i="26"/>
  <c r="AS705" i="26"/>
  <c r="AT705" i="26"/>
  <c r="AU705" i="26"/>
  <c r="AV705" i="26"/>
  <c r="AW705" i="26"/>
  <c r="AX705" i="26"/>
  <c r="AY705" i="26"/>
  <c r="B706" i="26"/>
  <c r="C706" i="26"/>
  <c r="D706" i="26"/>
  <c r="M706" i="26" s="1"/>
  <c r="E706" i="26"/>
  <c r="F706" i="26"/>
  <c r="G706" i="26"/>
  <c r="H706" i="26"/>
  <c r="I706" i="26"/>
  <c r="J706" i="26"/>
  <c r="K706" i="26"/>
  <c r="L706" i="26"/>
  <c r="AO706" i="26"/>
  <c r="AP706" i="26"/>
  <c r="AQ706" i="26"/>
  <c r="AR706" i="26"/>
  <c r="AS706" i="26"/>
  <c r="AT706" i="26"/>
  <c r="AU706" i="26"/>
  <c r="AV706" i="26"/>
  <c r="AW706" i="26"/>
  <c r="AX706" i="26"/>
  <c r="AY706" i="26"/>
  <c r="B707" i="26"/>
  <c r="N707" i="26" s="1"/>
  <c r="C707" i="26"/>
  <c r="D707" i="26"/>
  <c r="E707" i="26"/>
  <c r="F707" i="26"/>
  <c r="G707" i="26"/>
  <c r="H707" i="26"/>
  <c r="I707" i="26"/>
  <c r="M707" i="26" s="1"/>
  <c r="J707" i="26"/>
  <c r="K707" i="26"/>
  <c r="L707" i="26"/>
  <c r="AF707" i="26"/>
  <c r="AO707" i="26"/>
  <c r="AP707" i="26"/>
  <c r="AQ707" i="26"/>
  <c r="AR707" i="26"/>
  <c r="AS707" i="26"/>
  <c r="AT707" i="26"/>
  <c r="AU707" i="26"/>
  <c r="AV707" i="26"/>
  <c r="AW707" i="26"/>
  <c r="AX707" i="26"/>
  <c r="AY707" i="26"/>
  <c r="B708" i="26"/>
  <c r="C708" i="26"/>
  <c r="N708" i="26" s="1"/>
  <c r="D708" i="26"/>
  <c r="E708" i="26"/>
  <c r="F708" i="26"/>
  <c r="G708" i="26"/>
  <c r="H708" i="26"/>
  <c r="I708" i="26"/>
  <c r="J708" i="26"/>
  <c r="K708" i="26"/>
  <c r="L708" i="26"/>
  <c r="AF708" i="26"/>
  <c r="AF709" i="26" s="1"/>
  <c r="AF710" i="26" s="1"/>
  <c r="AO708" i="26"/>
  <c r="AP708" i="26"/>
  <c r="AQ708" i="26"/>
  <c r="AR708" i="26"/>
  <c r="AS708" i="26"/>
  <c r="AT708" i="26"/>
  <c r="AU708" i="26"/>
  <c r="AV708" i="26"/>
  <c r="AW708" i="26"/>
  <c r="AX708" i="26"/>
  <c r="AY708" i="26"/>
  <c r="B709" i="26"/>
  <c r="C709" i="26"/>
  <c r="D709" i="26"/>
  <c r="E709" i="26"/>
  <c r="F709" i="26"/>
  <c r="G709" i="26"/>
  <c r="H709" i="26"/>
  <c r="I709" i="26"/>
  <c r="J709" i="26"/>
  <c r="K709" i="26"/>
  <c r="L709" i="26"/>
  <c r="AO709" i="26"/>
  <c r="AP709" i="26"/>
  <c r="AQ709" i="26"/>
  <c r="AR709" i="26"/>
  <c r="AS709" i="26"/>
  <c r="AT709" i="26"/>
  <c r="AU709" i="26"/>
  <c r="AV709" i="26"/>
  <c r="AW709" i="26"/>
  <c r="AX709" i="26"/>
  <c r="AY709" i="26"/>
  <c r="B710" i="26"/>
  <c r="C710" i="26"/>
  <c r="D710" i="26"/>
  <c r="E710" i="26"/>
  <c r="F710" i="26"/>
  <c r="G710" i="26"/>
  <c r="H710" i="26"/>
  <c r="M710" i="26" s="1"/>
  <c r="I710" i="26"/>
  <c r="J710" i="26"/>
  <c r="K710" i="26"/>
  <c r="L710" i="26"/>
  <c r="AO710" i="26"/>
  <c r="AP710" i="26"/>
  <c r="AQ710" i="26"/>
  <c r="AR710" i="26"/>
  <c r="AS710" i="26"/>
  <c r="AT710" i="26"/>
  <c r="AU710" i="26"/>
  <c r="AV710" i="26"/>
  <c r="AW710" i="26"/>
  <c r="AX710" i="26"/>
  <c r="AY710" i="26"/>
  <c r="B711" i="26"/>
  <c r="M711" i="26" s="1"/>
  <c r="C711" i="26"/>
  <c r="D711" i="26"/>
  <c r="E711" i="26"/>
  <c r="F711" i="26"/>
  <c r="G711" i="26"/>
  <c r="H711" i="26"/>
  <c r="I711" i="26"/>
  <c r="J711" i="26"/>
  <c r="K711" i="26"/>
  <c r="L711" i="26"/>
  <c r="AF711" i="26"/>
  <c r="AF712" i="26" s="1"/>
  <c r="AF713" i="26" s="1"/>
  <c r="AF714" i="26" s="1"/>
  <c r="AF715" i="26" s="1"/>
  <c r="AF716" i="26" s="1"/>
  <c r="AF717" i="26" s="1"/>
  <c r="AF718" i="26" s="1"/>
  <c r="AF719" i="26" s="1"/>
  <c r="AF720" i="26" s="1"/>
  <c r="AF721" i="26" s="1"/>
  <c r="AF722" i="26" s="1"/>
  <c r="AF723" i="26" s="1"/>
  <c r="AF724" i="26" s="1"/>
  <c r="AF725" i="26" s="1"/>
  <c r="AF726" i="26" s="1"/>
  <c r="AF727" i="26" s="1"/>
  <c r="AF728" i="26" s="1"/>
  <c r="AF729" i="26" s="1"/>
  <c r="AF730" i="26" s="1"/>
  <c r="AF731" i="26" s="1"/>
  <c r="AF732" i="26" s="1"/>
  <c r="AF733" i="26" s="1"/>
  <c r="AO711" i="26"/>
  <c r="AP711" i="26"/>
  <c r="AQ711" i="26"/>
  <c r="AR711" i="26"/>
  <c r="AS711" i="26"/>
  <c r="AT711" i="26"/>
  <c r="AU711" i="26"/>
  <c r="AV711" i="26"/>
  <c r="AW711" i="26"/>
  <c r="AX711" i="26"/>
  <c r="AY711" i="26"/>
  <c r="B712" i="26"/>
  <c r="C712" i="26"/>
  <c r="M712" i="26" s="1"/>
  <c r="D712" i="26"/>
  <c r="E712" i="26"/>
  <c r="F712" i="26"/>
  <c r="G712" i="26"/>
  <c r="H712" i="26"/>
  <c r="I712" i="26"/>
  <c r="J712" i="26"/>
  <c r="K712" i="26"/>
  <c r="L712" i="26"/>
  <c r="AO712" i="26"/>
  <c r="AP712" i="26"/>
  <c r="AQ712" i="26"/>
  <c r="AR712" i="26"/>
  <c r="AS712" i="26"/>
  <c r="AT712" i="26"/>
  <c r="AU712" i="26"/>
  <c r="AV712" i="26"/>
  <c r="AW712" i="26"/>
  <c r="AX712" i="26"/>
  <c r="AY712" i="26"/>
  <c r="B713" i="26"/>
  <c r="M713" i="26" s="1"/>
  <c r="C713" i="26"/>
  <c r="D713" i="26"/>
  <c r="E713" i="26"/>
  <c r="F713" i="26"/>
  <c r="G713" i="26"/>
  <c r="H713" i="26"/>
  <c r="I713" i="26"/>
  <c r="J713" i="26"/>
  <c r="K713" i="26"/>
  <c r="L713" i="26"/>
  <c r="AO713" i="26"/>
  <c r="AP713" i="26"/>
  <c r="AQ713" i="26"/>
  <c r="AR713" i="26"/>
  <c r="AS713" i="26"/>
  <c r="AT713" i="26"/>
  <c r="AU713" i="26"/>
  <c r="AV713" i="26"/>
  <c r="AW713" i="26"/>
  <c r="AX713" i="26"/>
  <c r="AY713" i="26"/>
  <c r="B714" i="26"/>
  <c r="C714" i="26"/>
  <c r="M714" i="26" s="1"/>
  <c r="D714" i="26"/>
  <c r="N714" i="26" s="1"/>
  <c r="E714" i="26"/>
  <c r="F714" i="26"/>
  <c r="G714" i="26"/>
  <c r="H714" i="26"/>
  <c r="I714" i="26"/>
  <c r="J714" i="26"/>
  <c r="K714" i="26"/>
  <c r="L714" i="26"/>
  <c r="AO714" i="26"/>
  <c r="AP714" i="26"/>
  <c r="AQ714" i="26"/>
  <c r="AR714" i="26"/>
  <c r="AS714" i="26"/>
  <c r="AT714" i="26"/>
  <c r="AU714" i="26"/>
  <c r="AV714" i="26"/>
  <c r="AW714" i="26"/>
  <c r="AX714" i="26"/>
  <c r="AY714" i="26"/>
  <c r="B715" i="26"/>
  <c r="C715" i="26"/>
  <c r="D715" i="26"/>
  <c r="E715" i="26"/>
  <c r="F715" i="26"/>
  <c r="M715" i="26" s="1"/>
  <c r="O715" i="26" s="1"/>
  <c r="G715" i="26"/>
  <c r="H715" i="26"/>
  <c r="N715" i="26" s="1"/>
  <c r="I715" i="26"/>
  <c r="J715" i="26"/>
  <c r="K715" i="26"/>
  <c r="L715" i="26"/>
  <c r="AO715" i="26"/>
  <c r="AP715" i="26"/>
  <c r="AQ715" i="26"/>
  <c r="AR715" i="26"/>
  <c r="AS715" i="26"/>
  <c r="AT715" i="26"/>
  <c r="AU715" i="26"/>
  <c r="AV715" i="26"/>
  <c r="AW715" i="26"/>
  <c r="AX715" i="26"/>
  <c r="AY715" i="26"/>
  <c r="B716" i="26"/>
  <c r="C716" i="26"/>
  <c r="M716" i="26" s="1"/>
  <c r="D716" i="26"/>
  <c r="E716" i="26"/>
  <c r="F716" i="26"/>
  <c r="G716" i="26"/>
  <c r="N716" i="26" s="1"/>
  <c r="H716" i="26"/>
  <c r="I716" i="26"/>
  <c r="J716" i="26"/>
  <c r="K716" i="26"/>
  <c r="L716" i="26"/>
  <c r="AO716" i="26"/>
  <c r="AP716" i="26"/>
  <c r="AQ716" i="26"/>
  <c r="AR716" i="26"/>
  <c r="AS716" i="26"/>
  <c r="AT716" i="26"/>
  <c r="AU716" i="26"/>
  <c r="AV716" i="26"/>
  <c r="AW716" i="26"/>
  <c r="AX716" i="26"/>
  <c r="AY716" i="26"/>
  <c r="B717" i="26"/>
  <c r="M717" i="26" s="1"/>
  <c r="C717" i="26"/>
  <c r="D717" i="26"/>
  <c r="E717" i="26"/>
  <c r="F717" i="26"/>
  <c r="G717" i="26"/>
  <c r="H717" i="26"/>
  <c r="I717" i="26"/>
  <c r="J717" i="26"/>
  <c r="K717" i="26"/>
  <c r="L717" i="26"/>
  <c r="AO717" i="26"/>
  <c r="AP717" i="26"/>
  <c r="AQ717" i="26"/>
  <c r="AR717" i="26"/>
  <c r="AS717" i="26"/>
  <c r="AT717" i="26"/>
  <c r="AU717" i="26"/>
  <c r="AV717" i="26"/>
  <c r="AW717" i="26"/>
  <c r="AX717" i="26"/>
  <c r="AY717" i="26"/>
  <c r="B718" i="26"/>
  <c r="M718" i="26" s="1"/>
  <c r="C718" i="26"/>
  <c r="D718" i="26"/>
  <c r="E718" i="26"/>
  <c r="F718" i="26"/>
  <c r="G718" i="26"/>
  <c r="H718" i="26"/>
  <c r="I718" i="26"/>
  <c r="J718" i="26"/>
  <c r="K718" i="26"/>
  <c r="L718" i="26"/>
  <c r="AO718" i="26"/>
  <c r="AP718" i="26"/>
  <c r="AQ718" i="26"/>
  <c r="AR718" i="26"/>
  <c r="AS718" i="26"/>
  <c r="AT718" i="26"/>
  <c r="AU718" i="26"/>
  <c r="AV718" i="26"/>
  <c r="AW718" i="26"/>
  <c r="AX718" i="26"/>
  <c r="AY718" i="26"/>
  <c r="B719" i="26"/>
  <c r="M719" i="26" s="1"/>
  <c r="C719" i="26"/>
  <c r="D719" i="26"/>
  <c r="E719" i="26"/>
  <c r="F719" i="26"/>
  <c r="G719" i="26"/>
  <c r="H719" i="26"/>
  <c r="I719" i="26"/>
  <c r="J719" i="26"/>
  <c r="K719" i="26"/>
  <c r="L719" i="26"/>
  <c r="AO719" i="26"/>
  <c r="AP719" i="26"/>
  <c r="AQ719" i="26"/>
  <c r="AR719" i="26"/>
  <c r="AS719" i="26"/>
  <c r="AT719" i="26"/>
  <c r="AU719" i="26"/>
  <c r="AV719" i="26"/>
  <c r="AW719" i="26"/>
  <c r="AX719" i="26"/>
  <c r="AY719" i="26"/>
  <c r="B720" i="26"/>
  <c r="M720" i="26" s="1"/>
  <c r="O720" i="26" s="1"/>
  <c r="C720" i="26"/>
  <c r="N720" i="26" s="1"/>
  <c r="D720" i="26"/>
  <c r="E720" i="26"/>
  <c r="F720" i="26"/>
  <c r="G720" i="26"/>
  <c r="H720" i="26"/>
  <c r="I720" i="26"/>
  <c r="J720" i="26"/>
  <c r="K720" i="26"/>
  <c r="L720" i="26"/>
  <c r="AO720" i="26"/>
  <c r="AP720" i="26"/>
  <c r="AQ720" i="26"/>
  <c r="AR720" i="26"/>
  <c r="AS720" i="26"/>
  <c r="AT720" i="26"/>
  <c r="AU720" i="26"/>
  <c r="AV720" i="26"/>
  <c r="AW720" i="26"/>
  <c r="AX720" i="26"/>
  <c r="AY720" i="26"/>
  <c r="B721" i="26"/>
  <c r="N721" i="26" s="1"/>
  <c r="C721" i="26"/>
  <c r="D721" i="26"/>
  <c r="E721" i="26"/>
  <c r="F721" i="26"/>
  <c r="G721" i="26"/>
  <c r="H721" i="26"/>
  <c r="I721" i="26"/>
  <c r="J721" i="26"/>
  <c r="K721" i="26"/>
  <c r="L721" i="26"/>
  <c r="AO721" i="26"/>
  <c r="AP721" i="26"/>
  <c r="AQ721" i="26"/>
  <c r="AR721" i="26"/>
  <c r="AS721" i="26"/>
  <c r="AT721" i="26"/>
  <c r="AU721" i="26"/>
  <c r="AV721" i="26"/>
  <c r="AW721" i="26"/>
  <c r="AX721" i="26"/>
  <c r="AY721" i="26"/>
  <c r="B722" i="26"/>
  <c r="N722" i="26" s="1"/>
  <c r="C722" i="26"/>
  <c r="D722" i="26"/>
  <c r="E722" i="26"/>
  <c r="F722" i="26"/>
  <c r="G722" i="26"/>
  <c r="H722" i="26"/>
  <c r="M722" i="26" s="1"/>
  <c r="I722" i="26"/>
  <c r="J722" i="26"/>
  <c r="K722" i="26"/>
  <c r="L722" i="26"/>
  <c r="AO722" i="26"/>
  <c r="AP722" i="26"/>
  <c r="AQ722" i="26"/>
  <c r="AR722" i="26"/>
  <c r="AS722" i="26"/>
  <c r="AT722" i="26"/>
  <c r="AU722" i="26"/>
  <c r="AV722" i="26"/>
  <c r="AW722" i="26"/>
  <c r="AX722" i="26"/>
  <c r="AY722" i="26"/>
  <c r="B723" i="26"/>
  <c r="C723" i="26"/>
  <c r="D723" i="26"/>
  <c r="E723" i="26"/>
  <c r="F723" i="26"/>
  <c r="M723" i="26" s="1"/>
  <c r="O723" i="26" s="1"/>
  <c r="G723" i="26"/>
  <c r="H723" i="26"/>
  <c r="I723" i="26"/>
  <c r="J723" i="26"/>
  <c r="K723" i="26"/>
  <c r="L723" i="26"/>
  <c r="N723" i="26"/>
  <c r="AO723" i="26"/>
  <c r="AP723" i="26"/>
  <c r="AQ723" i="26"/>
  <c r="AR723" i="26"/>
  <c r="AS723" i="26"/>
  <c r="AT723" i="26"/>
  <c r="AU723" i="26"/>
  <c r="AV723" i="26"/>
  <c r="AW723" i="26"/>
  <c r="AX723" i="26"/>
  <c r="AY723" i="26"/>
  <c r="B724" i="26"/>
  <c r="M724" i="26" s="1"/>
  <c r="C724" i="26"/>
  <c r="D724" i="26"/>
  <c r="E724" i="26"/>
  <c r="F724" i="26"/>
  <c r="G724" i="26"/>
  <c r="H724" i="26"/>
  <c r="I724" i="26"/>
  <c r="J724" i="26"/>
  <c r="K724" i="26"/>
  <c r="L724" i="26"/>
  <c r="AO724" i="26"/>
  <c r="AP724" i="26"/>
  <c r="AQ724" i="26"/>
  <c r="AR724" i="26"/>
  <c r="AS724" i="26"/>
  <c r="AT724" i="26"/>
  <c r="AU724" i="26"/>
  <c r="AV724" i="26"/>
  <c r="AW724" i="26"/>
  <c r="AX724" i="26"/>
  <c r="AY724" i="26"/>
  <c r="B725" i="26"/>
  <c r="C725" i="26"/>
  <c r="M725" i="26" s="1"/>
  <c r="D725" i="26"/>
  <c r="E725" i="26"/>
  <c r="F725" i="26"/>
  <c r="G725" i="26"/>
  <c r="H725" i="26"/>
  <c r="I725" i="26"/>
  <c r="J725" i="26"/>
  <c r="K725" i="26"/>
  <c r="L725" i="26"/>
  <c r="AO725" i="26"/>
  <c r="AP725" i="26"/>
  <c r="AQ725" i="26"/>
  <c r="AR725" i="26"/>
  <c r="AS725" i="26"/>
  <c r="AT725" i="26"/>
  <c r="AU725" i="26"/>
  <c r="AV725" i="26"/>
  <c r="AW725" i="26"/>
  <c r="AX725" i="26"/>
  <c r="AY725" i="26"/>
  <c r="B726" i="26"/>
  <c r="C726" i="26"/>
  <c r="D726" i="26"/>
  <c r="M726" i="26" s="1"/>
  <c r="E726" i="26"/>
  <c r="F726" i="26"/>
  <c r="G726" i="26"/>
  <c r="H726" i="26"/>
  <c r="I726" i="26"/>
  <c r="J726" i="26"/>
  <c r="K726" i="26"/>
  <c r="L726" i="26"/>
  <c r="AO726" i="26"/>
  <c r="AP726" i="26"/>
  <c r="AQ726" i="26"/>
  <c r="AR726" i="26"/>
  <c r="AS726" i="26"/>
  <c r="AT726" i="26"/>
  <c r="AU726" i="26"/>
  <c r="AV726" i="26"/>
  <c r="AW726" i="26"/>
  <c r="AX726" i="26"/>
  <c r="AY726" i="26"/>
  <c r="B727" i="26"/>
  <c r="M727" i="26" s="1"/>
  <c r="C727" i="26"/>
  <c r="D727" i="26"/>
  <c r="E727" i="26"/>
  <c r="F727" i="26"/>
  <c r="G727" i="26"/>
  <c r="H727" i="26"/>
  <c r="I727" i="26"/>
  <c r="J727" i="26"/>
  <c r="K727" i="26"/>
  <c r="L727" i="26"/>
  <c r="AO727" i="26"/>
  <c r="AP727" i="26"/>
  <c r="AQ727" i="26"/>
  <c r="AR727" i="26"/>
  <c r="AS727" i="26"/>
  <c r="AT727" i="26"/>
  <c r="AU727" i="26"/>
  <c r="AV727" i="26"/>
  <c r="AW727" i="26"/>
  <c r="AX727" i="26"/>
  <c r="AY727" i="26"/>
  <c r="B728" i="26"/>
  <c r="M728" i="26" s="1"/>
  <c r="C728" i="26"/>
  <c r="N728" i="26" s="1"/>
  <c r="D728" i="26"/>
  <c r="E728" i="26"/>
  <c r="F728" i="26"/>
  <c r="G728" i="26"/>
  <c r="H728" i="26"/>
  <c r="I728" i="26"/>
  <c r="J728" i="26"/>
  <c r="K728" i="26"/>
  <c r="L728" i="26"/>
  <c r="AO728" i="26"/>
  <c r="AP728" i="26"/>
  <c r="AQ728" i="26"/>
  <c r="AR728" i="26"/>
  <c r="AS728" i="26"/>
  <c r="AT728" i="26"/>
  <c r="AU728" i="26"/>
  <c r="AV728" i="26"/>
  <c r="AW728" i="26"/>
  <c r="AX728" i="26"/>
  <c r="AY728" i="26"/>
  <c r="B729" i="26"/>
  <c r="N729" i="26" s="1"/>
  <c r="C729" i="26"/>
  <c r="D729" i="26"/>
  <c r="E729" i="26"/>
  <c r="F729" i="26"/>
  <c r="G729" i="26"/>
  <c r="H729" i="26"/>
  <c r="I729" i="26"/>
  <c r="J729" i="26"/>
  <c r="K729" i="26"/>
  <c r="L729" i="26"/>
  <c r="AO729" i="26"/>
  <c r="AP729" i="26"/>
  <c r="AQ729" i="26"/>
  <c r="AR729" i="26"/>
  <c r="AS729" i="26"/>
  <c r="AT729" i="26"/>
  <c r="AU729" i="26"/>
  <c r="AV729" i="26"/>
  <c r="AW729" i="26"/>
  <c r="AX729" i="26"/>
  <c r="AY729" i="26"/>
  <c r="B730" i="26"/>
  <c r="N730" i="26" s="1"/>
  <c r="C730" i="26"/>
  <c r="D730" i="26"/>
  <c r="E730" i="26"/>
  <c r="F730" i="26"/>
  <c r="G730" i="26"/>
  <c r="H730" i="26"/>
  <c r="I730" i="26"/>
  <c r="J730" i="26"/>
  <c r="K730" i="26"/>
  <c r="L730" i="26"/>
  <c r="M730" i="26"/>
  <c r="AO730" i="26"/>
  <c r="AP730" i="26"/>
  <c r="AQ730" i="26"/>
  <c r="AR730" i="26"/>
  <c r="AS730" i="26"/>
  <c r="AT730" i="26"/>
  <c r="AU730" i="26"/>
  <c r="AV730" i="26"/>
  <c r="AW730" i="26"/>
  <c r="AX730" i="26"/>
  <c r="AY730" i="26"/>
  <c r="B731" i="26"/>
  <c r="C731" i="26"/>
  <c r="D731" i="26"/>
  <c r="E731" i="26"/>
  <c r="F731" i="26"/>
  <c r="M731" i="26" s="1"/>
  <c r="O731" i="26" s="1"/>
  <c r="G731" i="26"/>
  <c r="H731" i="26"/>
  <c r="I731" i="26"/>
  <c r="J731" i="26"/>
  <c r="K731" i="26"/>
  <c r="L731" i="26"/>
  <c r="N731" i="26"/>
  <c r="AO731" i="26"/>
  <c r="AP731" i="26"/>
  <c r="AQ731" i="26"/>
  <c r="AR731" i="26"/>
  <c r="AS731" i="26"/>
  <c r="AT731" i="26"/>
  <c r="AU731" i="26"/>
  <c r="AV731" i="26"/>
  <c r="AW731" i="26"/>
  <c r="AX731" i="26"/>
  <c r="AY731" i="26"/>
  <c r="B732" i="26"/>
  <c r="M732" i="26" s="1"/>
  <c r="C732" i="26"/>
  <c r="D732" i="26"/>
  <c r="E732" i="26"/>
  <c r="F732" i="26"/>
  <c r="G732" i="26"/>
  <c r="H732" i="26"/>
  <c r="I732" i="26"/>
  <c r="J732" i="26"/>
  <c r="K732" i="26"/>
  <c r="L732" i="26"/>
  <c r="AO732" i="26"/>
  <c r="AP732" i="26"/>
  <c r="AQ732" i="26"/>
  <c r="AR732" i="26"/>
  <c r="AS732" i="26"/>
  <c r="AT732" i="26"/>
  <c r="AU732" i="26"/>
  <c r="AV732" i="26"/>
  <c r="AW732" i="26"/>
  <c r="AX732" i="26"/>
  <c r="AY732" i="26"/>
  <c r="B733" i="26"/>
  <c r="M733" i="26" s="1"/>
  <c r="C733" i="26"/>
  <c r="D733" i="26"/>
  <c r="E733" i="26"/>
  <c r="F733" i="26"/>
  <c r="G733" i="26"/>
  <c r="H733" i="26"/>
  <c r="I733" i="26"/>
  <c r="J733" i="26"/>
  <c r="K733" i="26"/>
  <c r="L733" i="26"/>
  <c r="AO733" i="26"/>
  <c r="AP733" i="26"/>
  <c r="AQ733" i="26"/>
  <c r="AR733" i="26"/>
  <c r="AS733" i="26"/>
  <c r="AT733" i="26"/>
  <c r="AU733" i="26"/>
  <c r="AV733" i="26"/>
  <c r="AW733" i="26"/>
  <c r="AX733" i="26"/>
  <c r="AY733" i="26"/>
  <c r="B734" i="26"/>
  <c r="M734" i="26" s="1"/>
  <c r="C734" i="26"/>
  <c r="D734" i="26"/>
  <c r="E734" i="26"/>
  <c r="F734" i="26"/>
  <c r="G734" i="26"/>
  <c r="H734" i="26"/>
  <c r="I734" i="26"/>
  <c r="J734" i="26"/>
  <c r="K734" i="26"/>
  <c r="L734" i="26"/>
  <c r="AO734" i="26"/>
  <c r="AP734" i="26"/>
  <c r="AQ734" i="26"/>
  <c r="AR734" i="26"/>
  <c r="AS734" i="26"/>
  <c r="AT734" i="26"/>
  <c r="AU734" i="26"/>
  <c r="AV734" i="26"/>
  <c r="AW734" i="26"/>
  <c r="AX734" i="26"/>
  <c r="AY734" i="26"/>
  <c r="B735" i="26"/>
  <c r="M735" i="26" s="1"/>
  <c r="C735" i="26"/>
  <c r="D735" i="26"/>
  <c r="E735" i="26"/>
  <c r="F735" i="26"/>
  <c r="G735" i="26"/>
  <c r="H735" i="26"/>
  <c r="I735" i="26"/>
  <c r="J735" i="26"/>
  <c r="K735" i="26"/>
  <c r="L735" i="26"/>
  <c r="AO735" i="26"/>
  <c r="AP735" i="26"/>
  <c r="AQ735" i="26"/>
  <c r="AR735" i="26"/>
  <c r="AS735" i="26"/>
  <c r="AT735" i="26"/>
  <c r="AU735" i="26"/>
  <c r="AV735" i="26"/>
  <c r="AW735" i="26"/>
  <c r="AX735" i="26"/>
  <c r="AY735" i="26"/>
  <c r="B736" i="26"/>
  <c r="C736" i="26"/>
  <c r="M736" i="26" s="1"/>
  <c r="D736" i="26"/>
  <c r="E736" i="26"/>
  <c r="F736" i="26"/>
  <c r="G736" i="26"/>
  <c r="H736" i="26"/>
  <c r="I736" i="26"/>
  <c r="J736" i="26"/>
  <c r="K736" i="26"/>
  <c r="L736" i="26"/>
  <c r="AO736" i="26"/>
  <c r="AP736" i="26"/>
  <c r="AQ736" i="26"/>
  <c r="AR736" i="26"/>
  <c r="AS736" i="26"/>
  <c r="AT736" i="26"/>
  <c r="AU736" i="26"/>
  <c r="AV736" i="26"/>
  <c r="AW736" i="26"/>
  <c r="AX736" i="26"/>
  <c r="AY736" i="26"/>
  <c r="B737" i="26"/>
  <c r="C737" i="26"/>
  <c r="D737" i="26"/>
  <c r="N737" i="26" s="1"/>
  <c r="E737" i="26"/>
  <c r="F737" i="26"/>
  <c r="G737" i="26"/>
  <c r="H737" i="26"/>
  <c r="I737" i="26"/>
  <c r="J737" i="26"/>
  <c r="K737" i="26"/>
  <c r="L737" i="26"/>
  <c r="AO737" i="26"/>
  <c r="AP737" i="26"/>
  <c r="AQ737" i="26"/>
  <c r="AR737" i="26"/>
  <c r="AS737" i="26"/>
  <c r="AT737" i="26"/>
  <c r="AU737" i="26"/>
  <c r="AV737" i="26"/>
  <c r="AW737" i="26"/>
  <c r="AX737" i="26"/>
  <c r="AY737" i="26"/>
  <c r="B738" i="26"/>
  <c r="C738" i="26"/>
  <c r="D738" i="26"/>
  <c r="E738" i="26"/>
  <c r="N738" i="26" s="1"/>
  <c r="F738" i="26"/>
  <c r="G738" i="26"/>
  <c r="H738" i="26"/>
  <c r="I738" i="26"/>
  <c r="J738" i="26"/>
  <c r="K738" i="26"/>
  <c r="L738" i="26"/>
  <c r="M738" i="26"/>
  <c r="O738" i="26" s="1"/>
  <c r="AO738" i="26"/>
  <c r="AP738" i="26"/>
  <c r="AQ738" i="26"/>
  <c r="AR738" i="26"/>
  <c r="AS738" i="26"/>
  <c r="AT738" i="26"/>
  <c r="AU738" i="26"/>
  <c r="AV738" i="26"/>
  <c r="AW738" i="26"/>
  <c r="AX738" i="26"/>
  <c r="AY738" i="26"/>
  <c r="B739" i="26"/>
  <c r="C739" i="26"/>
  <c r="D739" i="26"/>
  <c r="M739" i="26" s="1"/>
  <c r="O739" i="26" s="1"/>
  <c r="E739" i="26"/>
  <c r="F739" i="26"/>
  <c r="G739" i="26"/>
  <c r="H739" i="26"/>
  <c r="I739" i="26"/>
  <c r="J739" i="26"/>
  <c r="K739" i="26"/>
  <c r="L739" i="26"/>
  <c r="N739" i="26"/>
  <c r="AO739" i="26"/>
  <c r="AP739" i="26"/>
  <c r="AQ739" i="26"/>
  <c r="AR739" i="26"/>
  <c r="AS739" i="26"/>
  <c r="AT739" i="26"/>
  <c r="AU739" i="26"/>
  <c r="AV739" i="26"/>
  <c r="AW739" i="26"/>
  <c r="AX739" i="26"/>
  <c r="AY739" i="26"/>
  <c r="B740" i="26"/>
  <c r="M740" i="26" s="1"/>
  <c r="C740" i="26"/>
  <c r="D740" i="26"/>
  <c r="E740" i="26"/>
  <c r="F740" i="26"/>
  <c r="G740" i="26"/>
  <c r="H740" i="26"/>
  <c r="I740" i="26"/>
  <c r="J740" i="26"/>
  <c r="K740" i="26"/>
  <c r="L740" i="26"/>
  <c r="AO740" i="26"/>
  <c r="AP740" i="26"/>
  <c r="AQ740" i="26"/>
  <c r="AR740" i="26"/>
  <c r="AS740" i="26"/>
  <c r="AT740" i="26"/>
  <c r="AU740" i="26"/>
  <c r="AV740" i="26"/>
  <c r="AW740" i="26"/>
  <c r="AX740" i="26"/>
  <c r="AY740" i="26"/>
  <c r="B741" i="26"/>
  <c r="M741" i="26" s="1"/>
  <c r="C741" i="26"/>
  <c r="D741" i="26"/>
  <c r="E741" i="26"/>
  <c r="F741" i="26"/>
  <c r="G741" i="26"/>
  <c r="H741" i="26"/>
  <c r="I741" i="26"/>
  <c r="J741" i="26"/>
  <c r="K741" i="26"/>
  <c r="L741" i="26"/>
  <c r="AO741" i="26"/>
  <c r="AP741" i="26"/>
  <c r="AQ741" i="26"/>
  <c r="AR741" i="26"/>
  <c r="AS741" i="26"/>
  <c r="AT741" i="26"/>
  <c r="AU741" i="26"/>
  <c r="AV741" i="26"/>
  <c r="AW741" i="26"/>
  <c r="AX741" i="26"/>
  <c r="AY741" i="26"/>
  <c r="B742" i="26"/>
  <c r="M742" i="26" s="1"/>
  <c r="C742" i="26"/>
  <c r="D742" i="26"/>
  <c r="E742" i="26"/>
  <c r="F742" i="26"/>
  <c r="G742" i="26"/>
  <c r="H742" i="26"/>
  <c r="I742" i="26"/>
  <c r="J742" i="26"/>
  <c r="K742" i="26"/>
  <c r="L742" i="26"/>
  <c r="AO742" i="26"/>
  <c r="AP742" i="26"/>
  <c r="AQ742" i="26"/>
  <c r="AR742" i="26"/>
  <c r="AS742" i="26"/>
  <c r="AT742" i="26"/>
  <c r="AU742" i="26"/>
  <c r="AV742" i="26"/>
  <c r="AW742" i="26"/>
  <c r="AX742" i="26"/>
  <c r="AY742" i="26"/>
  <c r="B743" i="26"/>
  <c r="M743" i="26" s="1"/>
  <c r="C743" i="26"/>
  <c r="D743" i="26"/>
  <c r="E743" i="26"/>
  <c r="F743" i="26"/>
  <c r="G743" i="26"/>
  <c r="H743" i="26"/>
  <c r="I743" i="26"/>
  <c r="J743" i="26"/>
  <c r="K743" i="26"/>
  <c r="L743" i="26"/>
  <c r="AO743" i="26"/>
  <c r="AP743" i="26"/>
  <c r="AQ743" i="26"/>
  <c r="AR743" i="26"/>
  <c r="AS743" i="26"/>
  <c r="AT743" i="26"/>
  <c r="AU743" i="26"/>
  <c r="AV743" i="26"/>
  <c r="AW743" i="26"/>
  <c r="AX743" i="26"/>
  <c r="AY743" i="26"/>
  <c r="B744" i="26"/>
  <c r="C744" i="26"/>
  <c r="M744" i="26" s="1"/>
  <c r="D744" i="26"/>
  <c r="E744" i="26"/>
  <c r="F744" i="26"/>
  <c r="G744" i="26"/>
  <c r="H744" i="26"/>
  <c r="I744" i="26"/>
  <c r="J744" i="26"/>
  <c r="K744" i="26"/>
  <c r="L744" i="26"/>
  <c r="AO744" i="26"/>
  <c r="AP744" i="26"/>
  <c r="AQ744" i="26"/>
  <c r="AR744" i="26"/>
  <c r="AS744" i="26"/>
  <c r="AT744" i="26"/>
  <c r="AU744" i="26"/>
  <c r="AV744" i="26"/>
  <c r="AW744" i="26"/>
  <c r="AX744" i="26"/>
  <c r="AY744" i="26"/>
  <c r="B745" i="26"/>
  <c r="C745" i="26"/>
  <c r="D745" i="26"/>
  <c r="N745" i="26" s="1"/>
  <c r="E745" i="26"/>
  <c r="F745" i="26"/>
  <c r="G745" i="26"/>
  <c r="H745" i="26"/>
  <c r="I745" i="26"/>
  <c r="J745" i="26"/>
  <c r="K745" i="26"/>
  <c r="L745" i="26"/>
  <c r="AO745" i="26"/>
  <c r="AP745" i="26"/>
  <c r="AQ745" i="26"/>
  <c r="AR745" i="26"/>
  <c r="AS745" i="26"/>
  <c r="AT745" i="26"/>
  <c r="AU745" i="26"/>
  <c r="AV745" i="26"/>
  <c r="AW745" i="26"/>
  <c r="AX745" i="26"/>
  <c r="AY745" i="26"/>
  <c r="B746" i="26"/>
  <c r="C746" i="26"/>
  <c r="D746" i="26"/>
  <c r="E746" i="26"/>
  <c r="N746" i="26" s="1"/>
  <c r="F746" i="26"/>
  <c r="G746" i="26"/>
  <c r="H746" i="26"/>
  <c r="I746" i="26"/>
  <c r="J746" i="26"/>
  <c r="K746" i="26"/>
  <c r="L746" i="26"/>
  <c r="M746" i="26"/>
  <c r="O746" i="26" s="1"/>
  <c r="AO746" i="26"/>
  <c r="AP746" i="26"/>
  <c r="AQ746" i="26"/>
  <c r="AR746" i="26"/>
  <c r="AS746" i="26"/>
  <c r="AT746" i="26"/>
  <c r="AU746" i="26"/>
  <c r="AV746" i="26"/>
  <c r="AW746" i="26"/>
  <c r="AX746" i="26"/>
  <c r="AY746" i="26"/>
  <c r="B747" i="26"/>
  <c r="C747" i="26"/>
  <c r="D747" i="26"/>
  <c r="M747" i="26" s="1"/>
  <c r="O747" i="26" s="1"/>
  <c r="E747" i="26"/>
  <c r="F747" i="26"/>
  <c r="G747" i="26"/>
  <c r="H747" i="26"/>
  <c r="I747" i="26"/>
  <c r="J747" i="26"/>
  <c r="K747" i="26"/>
  <c r="L747" i="26"/>
  <c r="N747" i="26"/>
  <c r="AO747" i="26"/>
  <c r="AP747" i="26"/>
  <c r="AQ747" i="26"/>
  <c r="AR747" i="26"/>
  <c r="AS747" i="26"/>
  <c r="AT747" i="26"/>
  <c r="AU747" i="26"/>
  <c r="AV747" i="26"/>
  <c r="AW747" i="26"/>
  <c r="AX747" i="26"/>
  <c r="AY747" i="26"/>
  <c r="B748" i="26"/>
  <c r="M748" i="26" s="1"/>
  <c r="C748" i="26"/>
  <c r="D748" i="26"/>
  <c r="E748" i="26"/>
  <c r="F748" i="26"/>
  <c r="G748" i="26"/>
  <c r="H748" i="26"/>
  <c r="I748" i="26"/>
  <c r="J748" i="26"/>
  <c r="K748" i="26"/>
  <c r="L748" i="26"/>
  <c r="AO748" i="26"/>
  <c r="AP748" i="26"/>
  <c r="AQ748" i="26"/>
  <c r="AR748" i="26"/>
  <c r="AS748" i="26"/>
  <c r="AT748" i="26"/>
  <c r="AU748" i="26"/>
  <c r="AV748" i="26"/>
  <c r="AW748" i="26"/>
  <c r="AX748" i="26"/>
  <c r="AY748" i="26"/>
  <c r="B749" i="26"/>
  <c r="M749" i="26" s="1"/>
  <c r="C749" i="26"/>
  <c r="D749" i="26"/>
  <c r="E749" i="26"/>
  <c r="F749" i="26"/>
  <c r="G749" i="26"/>
  <c r="H749" i="26"/>
  <c r="I749" i="26"/>
  <c r="J749" i="26"/>
  <c r="K749" i="26"/>
  <c r="L749" i="26"/>
  <c r="AO749" i="26"/>
  <c r="AP749" i="26"/>
  <c r="AQ749" i="26"/>
  <c r="AR749" i="26"/>
  <c r="AS749" i="26"/>
  <c r="AT749" i="26"/>
  <c r="AU749" i="26"/>
  <c r="AV749" i="26"/>
  <c r="AW749" i="26"/>
  <c r="AX749" i="26"/>
  <c r="AY749" i="26"/>
  <c r="B750" i="26"/>
  <c r="M750" i="26" s="1"/>
  <c r="C750" i="26"/>
  <c r="D750" i="26"/>
  <c r="E750" i="26"/>
  <c r="F750" i="26"/>
  <c r="G750" i="26"/>
  <c r="H750" i="26"/>
  <c r="I750" i="26"/>
  <c r="J750" i="26"/>
  <c r="K750" i="26"/>
  <c r="L750" i="26"/>
  <c r="AO750" i="26"/>
  <c r="AP750" i="26"/>
  <c r="AQ750" i="26"/>
  <c r="AR750" i="26"/>
  <c r="AS750" i="26"/>
  <c r="AT750" i="26"/>
  <c r="AU750" i="26"/>
  <c r="AV750" i="26"/>
  <c r="AW750" i="26"/>
  <c r="AX750" i="26"/>
  <c r="AY750" i="26"/>
  <c r="B751" i="26"/>
  <c r="M751" i="26" s="1"/>
  <c r="C751" i="26"/>
  <c r="D751" i="26"/>
  <c r="E751" i="26"/>
  <c r="F751" i="26"/>
  <c r="G751" i="26"/>
  <c r="H751" i="26"/>
  <c r="I751" i="26"/>
  <c r="J751" i="26"/>
  <c r="K751" i="26"/>
  <c r="L751" i="26"/>
  <c r="AO751" i="26"/>
  <c r="AP751" i="26"/>
  <c r="AQ751" i="26"/>
  <c r="AR751" i="26"/>
  <c r="AS751" i="26"/>
  <c r="AT751" i="26"/>
  <c r="AU751" i="26"/>
  <c r="AV751" i="26"/>
  <c r="AW751" i="26"/>
  <c r="AX751" i="26"/>
  <c r="AY751" i="26"/>
  <c r="B752" i="26"/>
  <c r="C752" i="26"/>
  <c r="M752" i="26" s="1"/>
  <c r="D752" i="26"/>
  <c r="E752" i="26"/>
  <c r="F752" i="26"/>
  <c r="G752" i="26"/>
  <c r="H752" i="26"/>
  <c r="I752" i="26"/>
  <c r="J752" i="26"/>
  <c r="K752" i="26"/>
  <c r="L752" i="26"/>
  <c r="AO752" i="26"/>
  <c r="AP752" i="26"/>
  <c r="AQ752" i="26"/>
  <c r="AR752" i="26"/>
  <c r="AS752" i="26"/>
  <c r="AT752" i="26"/>
  <c r="AU752" i="26"/>
  <c r="AV752" i="26"/>
  <c r="AW752" i="26"/>
  <c r="AX752" i="26"/>
  <c r="AY752" i="26"/>
  <c r="B753" i="26"/>
  <c r="C753" i="26"/>
  <c r="D753" i="26"/>
  <c r="N753" i="26" s="1"/>
  <c r="E753" i="26"/>
  <c r="F753" i="26"/>
  <c r="G753" i="26"/>
  <c r="H753" i="26"/>
  <c r="I753" i="26"/>
  <c r="J753" i="26"/>
  <c r="K753" i="26"/>
  <c r="L753" i="26"/>
  <c r="AO753" i="26"/>
  <c r="AP753" i="26"/>
  <c r="AQ753" i="26"/>
  <c r="AR753" i="26"/>
  <c r="AS753" i="26"/>
  <c r="AT753" i="26"/>
  <c r="AU753" i="26"/>
  <c r="AV753" i="26"/>
  <c r="AW753" i="26"/>
  <c r="AX753" i="26"/>
  <c r="AY753" i="26"/>
  <c r="B754" i="26"/>
  <c r="C754" i="26"/>
  <c r="D754" i="26"/>
  <c r="E754" i="26"/>
  <c r="N754" i="26" s="1"/>
  <c r="F754" i="26"/>
  <c r="G754" i="26"/>
  <c r="H754" i="26"/>
  <c r="I754" i="26"/>
  <c r="J754" i="26"/>
  <c r="K754" i="26"/>
  <c r="L754" i="26"/>
  <c r="M754" i="26"/>
  <c r="O754" i="26" s="1"/>
  <c r="AO754" i="26"/>
  <c r="AP754" i="26"/>
  <c r="AQ754" i="26"/>
  <c r="AR754" i="26"/>
  <c r="AS754" i="26"/>
  <c r="AT754" i="26"/>
  <c r="AU754" i="26"/>
  <c r="AV754" i="26"/>
  <c r="AW754" i="26"/>
  <c r="AX754" i="26"/>
  <c r="AY754" i="26"/>
  <c r="B755" i="26"/>
  <c r="C755" i="26"/>
  <c r="D755" i="26"/>
  <c r="E755" i="26"/>
  <c r="F755" i="26"/>
  <c r="M755" i="26" s="1"/>
  <c r="O755" i="26" s="1"/>
  <c r="G755" i="26"/>
  <c r="H755" i="26"/>
  <c r="I755" i="26"/>
  <c r="J755" i="26"/>
  <c r="K755" i="26"/>
  <c r="L755" i="26"/>
  <c r="N755" i="26"/>
  <c r="AO755" i="26"/>
  <c r="AP755" i="26"/>
  <c r="AQ755" i="26"/>
  <c r="AR755" i="26"/>
  <c r="AS755" i="26"/>
  <c r="AT755" i="26"/>
  <c r="AU755" i="26"/>
  <c r="AV755" i="26"/>
  <c r="AW755" i="26"/>
  <c r="AX755" i="26"/>
  <c r="AY755" i="26"/>
  <c r="B756" i="26"/>
  <c r="M756" i="26" s="1"/>
  <c r="C756" i="26"/>
  <c r="D756" i="26"/>
  <c r="E756" i="26"/>
  <c r="F756" i="26"/>
  <c r="G756" i="26"/>
  <c r="H756" i="26"/>
  <c r="I756" i="26"/>
  <c r="J756" i="26"/>
  <c r="K756" i="26"/>
  <c r="L756" i="26"/>
  <c r="AO756" i="26"/>
  <c r="AP756" i="26"/>
  <c r="AQ756" i="26"/>
  <c r="AR756" i="26"/>
  <c r="AS756" i="26"/>
  <c r="AT756" i="26"/>
  <c r="AU756" i="26"/>
  <c r="AV756" i="26"/>
  <c r="AW756" i="26"/>
  <c r="AX756" i="26"/>
  <c r="AY756" i="26"/>
  <c r="B757" i="26"/>
  <c r="M757" i="26" s="1"/>
  <c r="C757" i="26"/>
  <c r="D757" i="26"/>
  <c r="E757" i="26"/>
  <c r="F757" i="26"/>
  <c r="G757" i="26"/>
  <c r="H757" i="26"/>
  <c r="I757" i="26"/>
  <c r="J757" i="26"/>
  <c r="K757" i="26"/>
  <c r="L757" i="26"/>
  <c r="AO757" i="26"/>
  <c r="AP757" i="26"/>
  <c r="AQ757" i="26"/>
  <c r="AR757" i="26"/>
  <c r="AS757" i="26"/>
  <c r="AT757" i="26"/>
  <c r="AU757" i="26"/>
  <c r="AV757" i="26"/>
  <c r="AW757" i="26"/>
  <c r="AX757" i="26"/>
  <c r="AY757" i="26"/>
  <c r="B758" i="26"/>
  <c r="M758" i="26" s="1"/>
  <c r="C758" i="26"/>
  <c r="D758" i="26"/>
  <c r="E758" i="26"/>
  <c r="F758" i="26"/>
  <c r="G758" i="26"/>
  <c r="H758" i="26"/>
  <c r="I758" i="26"/>
  <c r="J758" i="26"/>
  <c r="K758" i="26"/>
  <c r="L758" i="26"/>
  <c r="AO758" i="26"/>
  <c r="AP758" i="26"/>
  <c r="AQ758" i="26"/>
  <c r="AR758" i="26"/>
  <c r="AS758" i="26"/>
  <c r="AT758" i="26"/>
  <c r="AU758" i="26"/>
  <c r="AV758" i="26"/>
  <c r="AW758" i="26"/>
  <c r="AX758" i="26"/>
  <c r="AY758" i="26"/>
  <c r="B759" i="26"/>
  <c r="M759" i="26" s="1"/>
  <c r="C759" i="26"/>
  <c r="D759" i="26"/>
  <c r="E759" i="26"/>
  <c r="F759" i="26"/>
  <c r="G759" i="26"/>
  <c r="H759" i="26"/>
  <c r="I759" i="26"/>
  <c r="J759" i="26"/>
  <c r="K759" i="26"/>
  <c r="L759" i="26"/>
  <c r="AO759" i="26"/>
  <c r="AP759" i="26"/>
  <c r="AQ759" i="26"/>
  <c r="AR759" i="26"/>
  <c r="AS759" i="26"/>
  <c r="AT759" i="26"/>
  <c r="AU759" i="26"/>
  <c r="AV759" i="26"/>
  <c r="AW759" i="26"/>
  <c r="AX759" i="26"/>
  <c r="AY759" i="26"/>
  <c r="B760" i="26"/>
  <c r="C760" i="26"/>
  <c r="M760" i="26" s="1"/>
  <c r="D760" i="26"/>
  <c r="E760" i="26"/>
  <c r="F760" i="26"/>
  <c r="G760" i="26"/>
  <c r="H760" i="26"/>
  <c r="I760" i="26"/>
  <c r="J760" i="26"/>
  <c r="K760" i="26"/>
  <c r="L760" i="26"/>
  <c r="AO760" i="26"/>
  <c r="AP760" i="26"/>
  <c r="AQ760" i="26"/>
  <c r="AR760" i="26"/>
  <c r="AS760" i="26"/>
  <c r="AT760" i="26"/>
  <c r="AU760" i="26"/>
  <c r="AV760" i="26"/>
  <c r="AW760" i="26"/>
  <c r="AX760" i="26"/>
  <c r="AY760" i="26"/>
  <c r="B761" i="26"/>
  <c r="N761" i="26" s="1"/>
  <c r="C761" i="26"/>
  <c r="D761" i="26"/>
  <c r="M761" i="26" s="1"/>
  <c r="E761" i="26"/>
  <c r="F761" i="26"/>
  <c r="G761" i="26"/>
  <c r="H761" i="26"/>
  <c r="I761" i="26"/>
  <c r="J761" i="26"/>
  <c r="K761" i="26"/>
  <c r="L761" i="26"/>
  <c r="AO761" i="26"/>
  <c r="AP761" i="26"/>
  <c r="AQ761" i="26"/>
  <c r="AR761" i="26"/>
  <c r="AS761" i="26"/>
  <c r="AT761" i="26"/>
  <c r="AU761" i="26"/>
  <c r="AV761" i="26"/>
  <c r="AW761" i="26"/>
  <c r="AX761" i="26"/>
  <c r="AY761" i="26"/>
  <c r="B762" i="26"/>
  <c r="C762" i="26"/>
  <c r="D762" i="26"/>
  <c r="E762" i="26"/>
  <c r="N762" i="26" s="1"/>
  <c r="F762" i="26"/>
  <c r="G762" i="26"/>
  <c r="H762" i="26"/>
  <c r="I762" i="26"/>
  <c r="J762" i="26"/>
  <c r="K762" i="26"/>
  <c r="L762" i="26"/>
  <c r="M762" i="26"/>
  <c r="O762" i="26" s="1"/>
  <c r="AO762" i="26"/>
  <c r="AP762" i="26"/>
  <c r="AQ762" i="26"/>
  <c r="AR762" i="26"/>
  <c r="AS762" i="26"/>
  <c r="AT762" i="26"/>
  <c r="AU762" i="26"/>
  <c r="AV762" i="26"/>
  <c r="AW762" i="26"/>
  <c r="AX762" i="26"/>
  <c r="AY762" i="26"/>
  <c r="B763" i="26"/>
  <c r="C763" i="26"/>
  <c r="D763" i="26"/>
  <c r="M763" i="26" s="1"/>
  <c r="O763" i="26" s="1"/>
  <c r="E763" i="26"/>
  <c r="F763" i="26"/>
  <c r="G763" i="26"/>
  <c r="H763" i="26"/>
  <c r="I763" i="26"/>
  <c r="J763" i="26"/>
  <c r="K763" i="26"/>
  <c r="L763" i="26"/>
  <c r="N763" i="26"/>
  <c r="AO763" i="26"/>
  <c r="AP763" i="26"/>
  <c r="AQ763" i="26"/>
  <c r="AR763" i="26"/>
  <c r="AS763" i="26"/>
  <c r="AT763" i="26"/>
  <c r="AU763" i="26"/>
  <c r="AV763" i="26"/>
  <c r="AW763" i="26"/>
  <c r="AX763" i="26"/>
  <c r="AY763" i="26"/>
  <c r="B764" i="26"/>
  <c r="M764" i="26" s="1"/>
  <c r="C764" i="26"/>
  <c r="D764" i="26"/>
  <c r="E764" i="26"/>
  <c r="F764" i="26"/>
  <c r="G764" i="26"/>
  <c r="H764" i="26"/>
  <c r="I764" i="26"/>
  <c r="J764" i="26"/>
  <c r="K764" i="26"/>
  <c r="L764" i="26"/>
  <c r="AO764" i="26"/>
  <c r="AP764" i="26"/>
  <c r="AQ764" i="26"/>
  <c r="AR764" i="26"/>
  <c r="AS764" i="26"/>
  <c r="AT764" i="26"/>
  <c r="AU764" i="26"/>
  <c r="AV764" i="26"/>
  <c r="AW764" i="26"/>
  <c r="AX764" i="26"/>
  <c r="AY764" i="26"/>
  <c r="B765" i="26"/>
  <c r="M765" i="26" s="1"/>
  <c r="C765" i="26"/>
  <c r="D765" i="26"/>
  <c r="E765" i="26"/>
  <c r="F765" i="26"/>
  <c r="G765" i="26"/>
  <c r="H765" i="26"/>
  <c r="I765" i="26"/>
  <c r="J765" i="26"/>
  <c r="K765" i="26"/>
  <c r="L765" i="26"/>
  <c r="AO765" i="26"/>
  <c r="AP765" i="26"/>
  <c r="AQ765" i="26"/>
  <c r="AR765" i="26"/>
  <c r="AS765" i="26"/>
  <c r="AT765" i="26"/>
  <c r="AU765" i="26"/>
  <c r="AV765" i="26"/>
  <c r="AW765" i="26"/>
  <c r="AX765" i="26"/>
  <c r="AY765" i="26"/>
  <c r="B766" i="26"/>
  <c r="M766" i="26" s="1"/>
  <c r="C766" i="26"/>
  <c r="D766" i="26"/>
  <c r="E766" i="26"/>
  <c r="F766" i="26"/>
  <c r="G766" i="26"/>
  <c r="H766" i="26"/>
  <c r="I766" i="26"/>
  <c r="J766" i="26"/>
  <c r="K766" i="26"/>
  <c r="L766" i="26"/>
  <c r="AO766" i="26"/>
  <c r="AP766" i="26"/>
  <c r="AQ766" i="26"/>
  <c r="AR766" i="26"/>
  <c r="AS766" i="26"/>
  <c r="AT766" i="26"/>
  <c r="AU766" i="26"/>
  <c r="AV766" i="26"/>
  <c r="AW766" i="26"/>
  <c r="AX766" i="26"/>
  <c r="AY766" i="26"/>
  <c r="B767" i="26"/>
  <c r="M767" i="26" s="1"/>
  <c r="C767" i="26"/>
  <c r="D767" i="26"/>
  <c r="E767" i="26"/>
  <c r="F767" i="26"/>
  <c r="G767" i="26"/>
  <c r="H767" i="26"/>
  <c r="I767" i="26"/>
  <c r="J767" i="26"/>
  <c r="K767" i="26"/>
  <c r="L767" i="26"/>
  <c r="AO767" i="26"/>
  <c r="AP767" i="26"/>
  <c r="AQ767" i="26"/>
  <c r="AR767" i="26"/>
  <c r="AS767" i="26"/>
  <c r="AT767" i="26"/>
  <c r="AU767" i="26"/>
  <c r="AV767" i="26"/>
  <c r="AW767" i="26"/>
  <c r="AX767" i="26"/>
  <c r="AY767" i="26"/>
  <c r="B768" i="26"/>
  <c r="C768" i="26"/>
  <c r="M768" i="26" s="1"/>
  <c r="D768" i="26"/>
  <c r="E768" i="26"/>
  <c r="F768" i="26"/>
  <c r="G768" i="26"/>
  <c r="H768" i="26"/>
  <c r="I768" i="26"/>
  <c r="J768" i="26"/>
  <c r="K768" i="26"/>
  <c r="L768" i="26"/>
  <c r="AO768" i="26"/>
  <c r="AP768" i="26"/>
  <c r="AQ768" i="26"/>
  <c r="AR768" i="26"/>
  <c r="AS768" i="26"/>
  <c r="AT768" i="26"/>
  <c r="AU768" i="26"/>
  <c r="AV768" i="26"/>
  <c r="AW768" i="26"/>
  <c r="AX768" i="26"/>
  <c r="AY768" i="26"/>
  <c r="B769" i="26"/>
  <c r="C769" i="26"/>
  <c r="D769" i="26"/>
  <c r="N769" i="26" s="1"/>
  <c r="E769" i="26"/>
  <c r="F769" i="26"/>
  <c r="G769" i="26"/>
  <c r="H769" i="26"/>
  <c r="I769" i="26"/>
  <c r="J769" i="26"/>
  <c r="K769" i="26"/>
  <c r="L769" i="26"/>
  <c r="AO769" i="26"/>
  <c r="AP769" i="26"/>
  <c r="AQ769" i="26"/>
  <c r="AR769" i="26"/>
  <c r="AS769" i="26"/>
  <c r="AT769" i="26"/>
  <c r="AU769" i="26"/>
  <c r="AV769" i="26"/>
  <c r="AW769" i="26"/>
  <c r="AX769" i="26"/>
  <c r="AY769" i="26"/>
  <c r="B770" i="26"/>
  <c r="C770" i="26"/>
  <c r="D770" i="26"/>
  <c r="E770" i="26"/>
  <c r="N770" i="26" s="1"/>
  <c r="F770" i="26"/>
  <c r="G770" i="26"/>
  <c r="H770" i="26"/>
  <c r="I770" i="26"/>
  <c r="J770" i="26"/>
  <c r="K770" i="26"/>
  <c r="L770" i="26"/>
  <c r="M770" i="26"/>
  <c r="O770" i="26" s="1"/>
  <c r="AO770" i="26"/>
  <c r="AP770" i="26"/>
  <c r="AQ770" i="26"/>
  <c r="AR770" i="26"/>
  <c r="AS770" i="26"/>
  <c r="AT770" i="26"/>
  <c r="AU770" i="26"/>
  <c r="AV770" i="26"/>
  <c r="AW770" i="26"/>
  <c r="AX770" i="26"/>
  <c r="AY770" i="26"/>
  <c r="B771" i="26"/>
  <c r="C771" i="26"/>
  <c r="D771" i="26"/>
  <c r="M771" i="26" s="1"/>
  <c r="O771" i="26" s="1"/>
  <c r="E771" i="26"/>
  <c r="F771" i="26"/>
  <c r="G771" i="26"/>
  <c r="H771" i="26"/>
  <c r="I771" i="26"/>
  <c r="J771" i="26"/>
  <c r="K771" i="26"/>
  <c r="L771" i="26"/>
  <c r="N771" i="26"/>
  <c r="AO771" i="26"/>
  <c r="AP771" i="26"/>
  <c r="AQ771" i="26"/>
  <c r="AR771" i="26"/>
  <c r="AS771" i="26"/>
  <c r="AT771" i="26"/>
  <c r="AU771" i="26"/>
  <c r="AV771" i="26"/>
  <c r="AW771" i="26"/>
  <c r="AX771" i="26"/>
  <c r="AY771" i="26"/>
  <c r="B772" i="26"/>
  <c r="M772" i="26" s="1"/>
  <c r="C772" i="26"/>
  <c r="D772" i="26"/>
  <c r="E772" i="26"/>
  <c r="F772" i="26"/>
  <c r="G772" i="26"/>
  <c r="H772" i="26"/>
  <c r="I772" i="26"/>
  <c r="J772" i="26"/>
  <c r="K772" i="26"/>
  <c r="L772" i="26"/>
  <c r="AO772" i="26"/>
  <c r="AP772" i="26"/>
  <c r="AQ772" i="26"/>
  <c r="AR772" i="26"/>
  <c r="AS772" i="26"/>
  <c r="AT772" i="26"/>
  <c r="AU772" i="26"/>
  <c r="AV772" i="26"/>
  <c r="AW772" i="26"/>
  <c r="AX772" i="26"/>
  <c r="AY772" i="26"/>
  <c r="B773" i="26"/>
  <c r="M773" i="26" s="1"/>
  <c r="C773" i="26"/>
  <c r="D773" i="26"/>
  <c r="E773" i="26"/>
  <c r="F773" i="26"/>
  <c r="G773" i="26"/>
  <c r="H773" i="26"/>
  <c r="I773" i="26"/>
  <c r="J773" i="26"/>
  <c r="K773" i="26"/>
  <c r="L773" i="26"/>
  <c r="AO773" i="26"/>
  <c r="AP773" i="26"/>
  <c r="AQ773" i="26"/>
  <c r="AR773" i="26"/>
  <c r="AS773" i="26"/>
  <c r="AT773" i="26"/>
  <c r="AU773" i="26"/>
  <c r="AV773" i="26"/>
  <c r="AW773" i="26"/>
  <c r="AX773" i="26"/>
  <c r="AY773" i="26"/>
  <c r="B774" i="26"/>
  <c r="M774" i="26" s="1"/>
  <c r="C774" i="26"/>
  <c r="D774" i="26"/>
  <c r="E774" i="26"/>
  <c r="F774" i="26"/>
  <c r="G774" i="26"/>
  <c r="H774" i="26"/>
  <c r="I774" i="26"/>
  <c r="J774" i="26"/>
  <c r="K774" i="26"/>
  <c r="L774" i="26"/>
  <c r="AO774" i="26"/>
  <c r="AP774" i="26"/>
  <c r="AQ774" i="26"/>
  <c r="AR774" i="26"/>
  <c r="AS774" i="26"/>
  <c r="AT774" i="26"/>
  <c r="AU774" i="26"/>
  <c r="AV774" i="26"/>
  <c r="AW774" i="26"/>
  <c r="AX774" i="26"/>
  <c r="AY774" i="26"/>
  <c r="B775" i="26"/>
  <c r="M775" i="26" s="1"/>
  <c r="C775" i="26"/>
  <c r="D775" i="26"/>
  <c r="E775" i="26"/>
  <c r="F775" i="26"/>
  <c r="G775" i="26"/>
  <c r="H775" i="26"/>
  <c r="I775" i="26"/>
  <c r="J775" i="26"/>
  <c r="K775" i="26"/>
  <c r="L775" i="26"/>
  <c r="AO775" i="26"/>
  <c r="AP775" i="26"/>
  <c r="AQ775" i="26"/>
  <c r="AR775" i="26"/>
  <c r="AS775" i="26"/>
  <c r="AT775" i="26"/>
  <c r="AU775" i="26"/>
  <c r="AV775" i="26"/>
  <c r="AW775" i="26"/>
  <c r="AX775" i="26"/>
  <c r="AY775" i="26"/>
  <c r="B776" i="26"/>
  <c r="C776" i="26"/>
  <c r="M776" i="26" s="1"/>
  <c r="D776" i="26"/>
  <c r="E776" i="26"/>
  <c r="F776" i="26"/>
  <c r="G776" i="26"/>
  <c r="H776" i="26"/>
  <c r="I776" i="26"/>
  <c r="J776" i="26"/>
  <c r="K776" i="26"/>
  <c r="L776" i="26"/>
  <c r="AO776" i="26"/>
  <c r="AP776" i="26"/>
  <c r="AQ776" i="26"/>
  <c r="AR776" i="26"/>
  <c r="AS776" i="26"/>
  <c r="AT776" i="26"/>
  <c r="AU776" i="26"/>
  <c r="AV776" i="26"/>
  <c r="AW776" i="26"/>
  <c r="AX776" i="26"/>
  <c r="AY776" i="26"/>
  <c r="B777" i="26"/>
  <c r="N777" i="26" s="1"/>
  <c r="C777" i="26"/>
  <c r="D777" i="26"/>
  <c r="M777" i="26" s="1"/>
  <c r="E777" i="26"/>
  <c r="F777" i="26"/>
  <c r="G777" i="26"/>
  <c r="H777" i="26"/>
  <c r="I777" i="26"/>
  <c r="J777" i="26"/>
  <c r="K777" i="26"/>
  <c r="L777" i="26"/>
  <c r="AO777" i="26"/>
  <c r="AP777" i="26"/>
  <c r="AQ777" i="26"/>
  <c r="AR777" i="26"/>
  <c r="AS777" i="26"/>
  <c r="AT777" i="26"/>
  <c r="AU777" i="26"/>
  <c r="AV777" i="26"/>
  <c r="AW777" i="26"/>
  <c r="AX777" i="26"/>
  <c r="AY777" i="26"/>
  <c r="B778" i="26"/>
  <c r="C778" i="26"/>
  <c r="D778" i="26"/>
  <c r="E778" i="26"/>
  <c r="N778" i="26" s="1"/>
  <c r="F778" i="26"/>
  <c r="G778" i="26"/>
  <c r="H778" i="26"/>
  <c r="I778" i="26"/>
  <c r="J778" i="26"/>
  <c r="K778" i="26"/>
  <c r="L778" i="26"/>
  <c r="M778" i="26"/>
  <c r="O778" i="26" s="1"/>
  <c r="AO778" i="26"/>
  <c r="AP778" i="26"/>
  <c r="AQ778" i="26"/>
  <c r="AR778" i="26"/>
  <c r="AS778" i="26"/>
  <c r="AT778" i="26"/>
  <c r="AU778" i="26"/>
  <c r="AV778" i="26"/>
  <c r="AW778" i="26"/>
  <c r="AX778" i="26"/>
  <c r="AY778" i="26"/>
  <c r="B779" i="26"/>
  <c r="C779" i="26"/>
  <c r="M779" i="26" s="1"/>
  <c r="O779" i="26" s="1"/>
  <c r="D779" i="26"/>
  <c r="E779" i="26"/>
  <c r="F779" i="26"/>
  <c r="G779" i="26"/>
  <c r="H779" i="26"/>
  <c r="I779" i="26"/>
  <c r="J779" i="26"/>
  <c r="K779" i="26"/>
  <c r="L779" i="26"/>
  <c r="N779" i="26"/>
  <c r="AO779" i="26"/>
  <c r="AP779" i="26"/>
  <c r="AQ779" i="26"/>
  <c r="AR779" i="26"/>
  <c r="AS779" i="26"/>
  <c r="AT779" i="26"/>
  <c r="AU779" i="26"/>
  <c r="AV779" i="26"/>
  <c r="AW779" i="26"/>
  <c r="AX779" i="26"/>
  <c r="AY779" i="26"/>
  <c r="B780" i="26"/>
  <c r="M780" i="26" s="1"/>
  <c r="C780" i="26"/>
  <c r="D780" i="26"/>
  <c r="E780" i="26"/>
  <c r="F780" i="26"/>
  <c r="G780" i="26"/>
  <c r="H780" i="26"/>
  <c r="I780" i="26"/>
  <c r="J780" i="26"/>
  <c r="K780" i="26"/>
  <c r="L780" i="26"/>
  <c r="AO780" i="26"/>
  <c r="AP780" i="26"/>
  <c r="AQ780" i="26"/>
  <c r="AR780" i="26"/>
  <c r="AS780" i="26"/>
  <c r="AT780" i="26"/>
  <c r="AU780" i="26"/>
  <c r="AV780" i="26"/>
  <c r="AW780" i="26"/>
  <c r="AX780" i="26"/>
  <c r="AY780" i="26"/>
  <c r="B781" i="26"/>
  <c r="M781" i="26" s="1"/>
  <c r="C781" i="26"/>
  <c r="D781" i="26"/>
  <c r="E781" i="26"/>
  <c r="F781" i="26"/>
  <c r="G781" i="26"/>
  <c r="H781" i="26"/>
  <c r="N781" i="26" s="1"/>
  <c r="I781" i="26"/>
  <c r="J781" i="26"/>
  <c r="K781" i="26"/>
  <c r="L781" i="26"/>
  <c r="AO781" i="26"/>
  <c r="AP781" i="26"/>
  <c r="AQ781" i="26"/>
  <c r="AR781" i="26"/>
  <c r="AS781" i="26"/>
  <c r="AT781" i="26"/>
  <c r="AU781" i="26"/>
  <c r="AV781" i="26"/>
  <c r="AW781" i="26"/>
  <c r="AX781" i="26"/>
  <c r="AY781" i="26"/>
  <c r="B782" i="26"/>
  <c r="M782" i="26" s="1"/>
  <c r="C782" i="26"/>
  <c r="D782" i="26"/>
  <c r="E782" i="26"/>
  <c r="F782" i="26"/>
  <c r="G782" i="26"/>
  <c r="H782" i="26"/>
  <c r="I782" i="26"/>
  <c r="J782" i="26"/>
  <c r="K782" i="26"/>
  <c r="L782" i="26"/>
  <c r="AO782" i="26"/>
  <c r="AP782" i="26"/>
  <c r="AQ782" i="26"/>
  <c r="AR782" i="26"/>
  <c r="AS782" i="26"/>
  <c r="AT782" i="26"/>
  <c r="AU782" i="26"/>
  <c r="AV782" i="26"/>
  <c r="AW782" i="26"/>
  <c r="AX782" i="26"/>
  <c r="AY782" i="26"/>
  <c r="B783" i="26"/>
  <c r="M783" i="26" s="1"/>
  <c r="C783" i="26"/>
  <c r="D783" i="26"/>
  <c r="E783" i="26"/>
  <c r="F783" i="26"/>
  <c r="G783" i="26"/>
  <c r="H783" i="26"/>
  <c r="I783" i="26"/>
  <c r="J783" i="26"/>
  <c r="K783" i="26"/>
  <c r="L783" i="26"/>
  <c r="AO783" i="26"/>
  <c r="AP783" i="26"/>
  <c r="AQ783" i="26"/>
  <c r="AR783" i="26"/>
  <c r="AS783" i="26"/>
  <c r="AT783" i="26"/>
  <c r="AU783" i="26"/>
  <c r="AV783" i="26"/>
  <c r="AW783" i="26"/>
  <c r="AX783" i="26"/>
  <c r="AY783" i="26"/>
  <c r="B784" i="26"/>
  <c r="C784" i="26"/>
  <c r="M784" i="26" s="1"/>
  <c r="D784" i="26"/>
  <c r="E784" i="26"/>
  <c r="F784" i="26"/>
  <c r="G784" i="26"/>
  <c r="H784" i="26"/>
  <c r="I784" i="26"/>
  <c r="J784" i="26"/>
  <c r="K784" i="26"/>
  <c r="L784" i="26"/>
  <c r="AO784" i="26"/>
  <c r="AP784" i="26"/>
  <c r="AQ784" i="26"/>
  <c r="AR784" i="26"/>
  <c r="AS784" i="26"/>
  <c r="AT784" i="26"/>
  <c r="AU784" i="26"/>
  <c r="AV784" i="26"/>
  <c r="AW784" i="26"/>
  <c r="AX784" i="26"/>
  <c r="AY784" i="26"/>
  <c r="B785" i="26"/>
  <c r="N785" i="26" s="1"/>
  <c r="C785" i="26"/>
  <c r="D785" i="26"/>
  <c r="E785" i="26"/>
  <c r="F785" i="26"/>
  <c r="G785" i="26"/>
  <c r="H785" i="26"/>
  <c r="I785" i="26"/>
  <c r="J785" i="26"/>
  <c r="K785" i="26"/>
  <c r="L785" i="26"/>
  <c r="AO785" i="26"/>
  <c r="AP785" i="26"/>
  <c r="AQ785" i="26"/>
  <c r="AR785" i="26"/>
  <c r="AS785" i="26"/>
  <c r="AT785" i="26"/>
  <c r="AU785" i="26"/>
  <c r="AV785" i="26"/>
  <c r="AW785" i="26"/>
  <c r="AX785" i="26"/>
  <c r="AY785" i="26"/>
  <c r="B786" i="26"/>
  <c r="C786" i="26"/>
  <c r="N786" i="26" s="1"/>
  <c r="D786" i="26"/>
  <c r="E786" i="26"/>
  <c r="F786" i="26"/>
  <c r="G786" i="26"/>
  <c r="H786" i="26"/>
  <c r="I786" i="26"/>
  <c r="J786" i="26"/>
  <c r="K786" i="26"/>
  <c r="L786" i="26"/>
  <c r="M786" i="26"/>
  <c r="O786" i="26" s="1"/>
  <c r="AO786" i="26"/>
  <c r="AP786" i="26"/>
  <c r="AQ786" i="26"/>
  <c r="AR786" i="26"/>
  <c r="AS786" i="26"/>
  <c r="AT786" i="26"/>
  <c r="AU786" i="26"/>
  <c r="AV786" i="26"/>
  <c r="AW786" i="26"/>
  <c r="AX786" i="26"/>
  <c r="AY786" i="26"/>
  <c r="B787" i="26"/>
  <c r="M787" i="26" s="1"/>
  <c r="O787" i="26" s="1"/>
  <c r="C787" i="26"/>
  <c r="D787" i="26"/>
  <c r="E787" i="26"/>
  <c r="F787" i="26"/>
  <c r="G787" i="26"/>
  <c r="H787" i="26"/>
  <c r="I787" i="26"/>
  <c r="J787" i="26"/>
  <c r="K787" i="26"/>
  <c r="L787" i="26"/>
  <c r="N787" i="26"/>
  <c r="AO787" i="26"/>
  <c r="AP787" i="26"/>
  <c r="AQ787" i="26"/>
  <c r="AR787" i="26"/>
  <c r="AS787" i="26"/>
  <c r="AT787" i="26"/>
  <c r="AU787" i="26"/>
  <c r="AV787" i="26"/>
  <c r="AW787" i="26"/>
  <c r="AX787" i="26"/>
  <c r="AY787" i="26"/>
  <c r="B788" i="26"/>
  <c r="N788" i="26" s="1"/>
  <c r="C788" i="26"/>
  <c r="D788" i="26"/>
  <c r="E788" i="26"/>
  <c r="F788" i="26"/>
  <c r="G788" i="26"/>
  <c r="M788" i="26" s="1"/>
  <c r="O788" i="26" s="1"/>
  <c r="H788" i="26"/>
  <c r="I788" i="26"/>
  <c r="J788" i="26"/>
  <c r="K788" i="26"/>
  <c r="L788" i="26"/>
  <c r="AO788" i="26"/>
  <c r="AP788" i="26"/>
  <c r="AQ788" i="26"/>
  <c r="AR788" i="26"/>
  <c r="AS788" i="26"/>
  <c r="AT788" i="26"/>
  <c r="AU788" i="26"/>
  <c r="AV788" i="26"/>
  <c r="AW788" i="26"/>
  <c r="AX788" i="26"/>
  <c r="AY788" i="26"/>
  <c r="B789" i="26"/>
  <c r="C789" i="26"/>
  <c r="D789" i="26"/>
  <c r="E789" i="26"/>
  <c r="F789" i="26"/>
  <c r="M789" i="26" s="1"/>
  <c r="O789" i="26" s="1"/>
  <c r="G789" i="26"/>
  <c r="H789" i="26"/>
  <c r="N789" i="26" s="1"/>
  <c r="I789" i="26"/>
  <c r="J789" i="26"/>
  <c r="K789" i="26"/>
  <c r="L789" i="26"/>
  <c r="AO789" i="26"/>
  <c r="AP789" i="26"/>
  <c r="AQ789" i="26"/>
  <c r="AR789" i="26"/>
  <c r="AS789" i="26"/>
  <c r="AT789" i="26"/>
  <c r="AU789" i="26"/>
  <c r="AV789" i="26"/>
  <c r="AW789" i="26"/>
  <c r="AX789" i="26"/>
  <c r="AY789" i="26"/>
  <c r="B790" i="26"/>
  <c r="M790" i="26" s="1"/>
  <c r="C790" i="26"/>
  <c r="D790" i="26"/>
  <c r="E790" i="26"/>
  <c r="F790" i="26"/>
  <c r="G790" i="26"/>
  <c r="H790" i="26"/>
  <c r="I790" i="26"/>
  <c r="J790" i="26"/>
  <c r="K790" i="26"/>
  <c r="L790" i="26"/>
  <c r="AO790" i="26"/>
  <c r="AP790" i="26"/>
  <c r="AQ790" i="26"/>
  <c r="AR790" i="26"/>
  <c r="AS790" i="26"/>
  <c r="AT790" i="26"/>
  <c r="AU790" i="26"/>
  <c r="AV790" i="26"/>
  <c r="AW790" i="26"/>
  <c r="AX790" i="26"/>
  <c r="AY790" i="26"/>
  <c r="B791" i="26"/>
  <c r="M791" i="26" s="1"/>
  <c r="C791" i="26"/>
  <c r="D791" i="26"/>
  <c r="E791" i="26"/>
  <c r="F791" i="26"/>
  <c r="G791" i="26"/>
  <c r="H791" i="26"/>
  <c r="I791" i="26"/>
  <c r="J791" i="26"/>
  <c r="K791" i="26"/>
  <c r="L791" i="26"/>
  <c r="AO791" i="26"/>
  <c r="AP791" i="26"/>
  <c r="AQ791" i="26"/>
  <c r="AR791" i="26"/>
  <c r="AS791" i="26"/>
  <c r="AT791" i="26"/>
  <c r="AU791" i="26"/>
  <c r="AV791" i="26"/>
  <c r="AW791" i="26"/>
  <c r="AX791" i="26"/>
  <c r="AY791" i="26"/>
  <c r="B792" i="26"/>
  <c r="C792" i="26"/>
  <c r="M792" i="26" s="1"/>
  <c r="D792" i="26"/>
  <c r="E792" i="26"/>
  <c r="F792" i="26"/>
  <c r="G792" i="26"/>
  <c r="H792" i="26"/>
  <c r="I792" i="26"/>
  <c r="J792" i="26"/>
  <c r="K792" i="26"/>
  <c r="L792" i="26"/>
  <c r="AO792" i="26"/>
  <c r="AP792" i="26"/>
  <c r="AQ792" i="26"/>
  <c r="AR792" i="26"/>
  <c r="AS792" i="26"/>
  <c r="AT792" i="26"/>
  <c r="AU792" i="26"/>
  <c r="AV792" i="26"/>
  <c r="AW792" i="26"/>
  <c r="AX792" i="26"/>
  <c r="AY792" i="26"/>
  <c r="B793" i="26"/>
  <c r="N793" i="26" s="1"/>
  <c r="C793" i="26"/>
  <c r="D793" i="26"/>
  <c r="E793" i="26"/>
  <c r="F793" i="26"/>
  <c r="G793" i="26"/>
  <c r="H793" i="26"/>
  <c r="I793" i="26"/>
  <c r="J793" i="26"/>
  <c r="K793" i="26"/>
  <c r="L793" i="26"/>
  <c r="AO793" i="26"/>
  <c r="AP793" i="26"/>
  <c r="AQ793" i="26"/>
  <c r="AR793" i="26"/>
  <c r="AS793" i="26"/>
  <c r="AT793" i="26"/>
  <c r="AU793" i="26"/>
  <c r="AV793" i="26"/>
  <c r="AW793" i="26"/>
  <c r="AX793" i="26"/>
  <c r="AY793" i="26"/>
  <c r="B794" i="26"/>
  <c r="C794" i="26"/>
  <c r="D794" i="26"/>
  <c r="E794" i="26"/>
  <c r="F794" i="26"/>
  <c r="G794" i="26"/>
  <c r="H794" i="26"/>
  <c r="I794" i="26"/>
  <c r="J794" i="26"/>
  <c r="K794" i="26"/>
  <c r="L794" i="26"/>
  <c r="M794" i="26"/>
  <c r="AO794" i="26"/>
  <c r="AP794" i="26"/>
  <c r="AQ794" i="26"/>
  <c r="AR794" i="26"/>
  <c r="AS794" i="26"/>
  <c r="AT794" i="26"/>
  <c r="AU794" i="26"/>
  <c r="AV794" i="26"/>
  <c r="AW794" i="26"/>
  <c r="AX794" i="26"/>
  <c r="AY794" i="26"/>
  <c r="B795" i="26"/>
  <c r="C795" i="26"/>
  <c r="D795" i="26"/>
  <c r="E795" i="26"/>
  <c r="F795" i="26"/>
  <c r="N795" i="26" s="1"/>
  <c r="G795" i="26"/>
  <c r="H795" i="26"/>
  <c r="I795" i="26"/>
  <c r="J795" i="26"/>
  <c r="K795" i="26"/>
  <c r="L795" i="26"/>
  <c r="AO795" i="26"/>
  <c r="AP795" i="26"/>
  <c r="AQ795" i="26"/>
  <c r="AR795" i="26"/>
  <c r="AS795" i="26"/>
  <c r="AT795" i="26"/>
  <c r="AU795" i="26"/>
  <c r="AV795" i="26"/>
  <c r="AW795" i="26"/>
  <c r="AX795" i="26"/>
  <c r="AY795" i="26"/>
  <c r="B796" i="26"/>
  <c r="M796" i="26" s="1"/>
  <c r="C796" i="26"/>
  <c r="D796" i="26"/>
  <c r="E796" i="26"/>
  <c r="F796" i="26"/>
  <c r="G796" i="26"/>
  <c r="H796" i="26"/>
  <c r="I796" i="26"/>
  <c r="J796" i="26"/>
  <c r="K796" i="26"/>
  <c r="L796" i="26"/>
  <c r="AO796" i="26"/>
  <c r="AP796" i="26"/>
  <c r="AQ796" i="26"/>
  <c r="AR796" i="26"/>
  <c r="AS796" i="26"/>
  <c r="AT796" i="26"/>
  <c r="AU796" i="26"/>
  <c r="AV796" i="26"/>
  <c r="AW796" i="26"/>
  <c r="AX796" i="26"/>
  <c r="AY796" i="26"/>
  <c r="B797" i="26"/>
  <c r="C797" i="26"/>
  <c r="D797" i="26"/>
  <c r="E797" i="26"/>
  <c r="F797" i="26"/>
  <c r="G797" i="26"/>
  <c r="H797" i="26"/>
  <c r="I797" i="26"/>
  <c r="J797" i="26"/>
  <c r="K797" i="26"/>
  <c r="L797" i="26"/>
  <c r="AO797" i="26"/>
  <c r="AP797" i="26"/>
  <c r="AQ797" i="26"/>
  <c r="AR797" i="26"/>
  <c r="AS797" i="26"/>
  <c r="AT797" i="26"/>
  <c r="AU797" i="26"/>
  <c r="AV797" i="26"/>
  <c r="AW797" i="26"/>
  <c r="AX797" i="26"/>
  <c r="AY797" i="26"/>
  <c r="B798" i="26"/>
  <c r="C798" i="26"/>
  <c r="D798" i="26"/>
  <c r="E798" i="26"/>
  <c r="F798" i="26"/>
  <c r="G798" i="26"/>
  <c r="H798" i="26"/>
  <c r="I798" i="26"/>
  <c r="J798" i="26"/>
  <c r="K798" i="26"/>
  <c r="L798" i="26"/>
  <c r="AO798" i="26"/>
  <c r="AP798" i="26"/>
  <c r="AQ798" i="26"/>
  <c r="AR798" i="26"/>
  <c r="AS798" i="26"/>
  <c r="AT798" i="26"/>
  <c r="AU798" i="26"/>
  <c r="AV798" i="26"/>
  <c r="AW798" i="26"/>
  <c r="AX798" i="26"/>
  <c r="AY798" i="26"/>
  <c r="B799" i="26"/>
  <c r="C799" i="26"/>
  <c r="D799" i="26"/>
  <c r="E799" i="26"/>
  <c r="F799" i="26"/>
  <c r="G799" i="26"/>
  <c r="H799" i="26"/>
  <c r="I799" i="26"/>
  <c r="J799" i="26"/>
  <c r="K799" i="26"/>
  <c r="L799" i="26"/>
  <c r="M799" i="26"/>
  <c r="AO799" i="26"/>
  <c r="AP799" i="26"/>
  <c r="AQ799" i="26"/>
  <c r="AR799" i="26"/>
  <c r="AS799" i="26"/>
  <c r="AT799" i="26"/>
  <c r="AU799" i="26"/>
  <c r="AV799" i="26"/>
  <c r="AW799" i="26"/>
  <c r="AX799" i="26"/>
  <c r="AY799" i="26"/>
  <c r="B800" i="26"/>
  <c r="C800" i="26"/>
  <c r="N800" i="26" s="1"/>
  <c r="D800" i="26"/>
  <c r="E800" i="26"/>
  <c r="F800" i="26"/>
  <c r="G800" i="26"/>
  <c r="H800" i="26"/>
  <c r="I800" i="26"/>
  <c r="J800" i="26"/>
  <c r="K800" i="26"/>
  <c r="L800" i="26"/>
  <c r="AO800" i="26"/>
  <c r="AP800" i="26"/>
  <c r="AQ800" i="26"/>
  <c r="AR800" i="26"/>
  <c r="AS800" i="26"/>
  <c r="AT800" i="26"/>
  <c r="AU800" i="26"/>
  <c r="AV800" i="26"/>
  <c r="AW800" i="26"/>
  <c r="AX800" i="26"/>
  <c r="AY800" i="26"/>
  <c r="B801" i="26"/>
  <c r="C801" i="26"/>
  <c r="D801" i="26"/>
  <c r="E801" i="26"/>
  <c r="F801" i="26"/>
  <c r="G801" i="26"/>
  <c r="H801" i="26"/>
  <c r="I801" i="26"/>
  <c r="J801" i="26"/>
  <c r="K801" i="26"/>
  <c r="L801" i="26"/>
  <c r="AO801" i="26"/>
  <c r="AP801" i="26"/>
  <c r="AQ801" i="26"/>
  <c r="AR801" i="26"/>
  <c r="AS801" i="26"/>
  <c r="AT801" i="26"/>
  <c r="AU801" i="26"/>
  <c r="AV801" i="26"/>
  <c r="AW801" i="26"/>
  <c r="AX801" i="26"/>
  <c r="AY801" i="26"/>
  <c r="B802" i="26"/>
  <c r="C802" i="26"/>
  <c r="D802" i="26"/>
  <c r="E802" i="26"/>
  <c r="F802" i="26"/>
  <c r="G802" i="26"/>
  <c r="H802" i="26"/>
  <c r="M802" i="26" s="1"/>
  <c r="I802" i="26"/>
  <c r="J802" i="26"/>
  <c r="K802" i="26"/>
  <c r="L802" i="26"/>
  <c r="AO802" i="26"/>
  <c r="AP802" i="26"/>
  <c r="AQ802" i="26"/>
  <c r="AR802" i="26"/>
  <c r="AS802" i="26"/>
  <c r="AT802" i="26"/>
  <c r="AU802" i="26"/>
  <c r="AV802" i="26"/>
  <c r="AW802" i="26"/>
  <c r="AX802" i="26"/>
  <c r="AY802" i="26"/>
  <c r="B803" i="26"/>
  <c r="C803" i="26"/>
  <c r="D803" i="26"/>
  <c r="E803" i="26"/>
  <c r="F803" i="26"/>
  <c r="N803" i="26" s="1"/>
  <c r="G803" i="26"/>
  <c r="H803" i="26"/>
  <c r="I803" i="26"/>
  <c r="J803" i="26"/>
  <c r="K803" i="26"/>
  <c r="L803" i="26"/>
  <c r="AO803" i="26"/>
  <c r="AP803" i="26"/>
  <c r="AQ803" i="26"/>
  <c r="AR803" i="26"/>
  <c r="AS803" i="26"/>
  <c r="AT803" i="26"/>
  <c r="AU803" i="26"/>
  <c r="AV803" i="26"/>
  <c r="AW803" i="26"/>
  <c r="AX803" i="26"/>
  <c r="AY803" i="26"/>
  <c r="B804" i="26"/>
  <c r="C804" i="26"/>
  <c r="D804" i="26"/>
  <c r="E804" i="26"/>
  <c r="F804" i="26"/>
  <c r="G804" i="26"/>
  <c r="H804" i="26"/>
  <c r="I804" i="26"/>
  <c r="J804" i="26"/>
  <c r="K804" i="26"/>
  <c r="L804" i="26"/>
  <c r="AO804" i="26"/>
  <c r="AP804" i="26"/>
  <c r="AQ804" i="26"/>
  <c r="AR804" i="26"/>
  <c r="AS804" i="26"/>
  <c r="AT804" i="26"/>
  <c r="AU804" i="26"/>
  <c r="AV804" i="26"/>
  <c r="AW804" i="26"/>
  <c r="AX804" i="26"/>
  <c r="AY804" i="26"/>
  <c r="B805" i="26"/>
  <c r="C805" i="26"/>
  <c r="D805" i="26"/>
  <c r="E805" i="26"/>
  <c r="F805" i="26"/>
  <c r="G805" i="26"/>
  <c r="H805" i="26"/>
  <c r="I805" i="26"/>
  <c r="J805" i="26"/>
  <c r="K805" i="26"/>
  <c r="L805" i="26"/>
  <c r="AO805" i="26"/>
  <c r="AP805" i="26"/>
  <c r="AQ805" i="26"/>
  <c r="AR805" i="26"/>
  <c r="AS805" i="26"/>
  <c r="AT805" i="26"/>
  <c r="AU805" i="26"/>
  <c r="AV805" i="26"/>
  <c r="AW805" i="26"/>
  <c r="AX805" i="26"/>
  <c r="AY805" i="26"/>
  <c r="B806" i="26"/>
  <c r="C806" i="26"/>
  <c r="D806" i="26"/>
  <c r="E806" i="26"/>
  <c r="F806" i="26"/>
  <c r="G806" i="26"/>
  <c r="H806" i="26"/>
  <c r="I806" i="26"/>
  <c r="J806" i="26"/>
  <c r="K806" i="26"/>
  <c r="L806" i="26"/>
  <c r="AO806" i="26"/>
  <c r="AP806" i="26"/>
  <c r="AQ806" i="26"/>
  <c r="AR806" i="26"/>
  <c r="AS806" i="26"/>
  <c r="AT806" i="26"/>
  <c r="AU806" i="26"/>
  <c r="AV806" i="26"/>
  <c r="AW806" i="26"/>
  <c r="AX806" i="26"/>
  <c r="AY806" i="26"/>
  <c r="B807" i="26"/>
  <c r="C807" i="26"/>
  <c r="D807" i="26"/>
  <c r="E807" i="26"/>
  <c r="F807" i="26"/>
  <c r="G807" i="26"/>
  <c r="H807" i="26"/>
  <c r="I807" i="26"/>
  <c r="J807" i="26"/>
  <c r="K807" i="26"/>
  <c r="L807" i="26"/>
  <c r="M807" i="26"/>
  <c r="AO807" i="26"/>
  <c r="AP807" i="26"/>
  <c r="AQ807" i="26"/>
  <c r="AR807" i="26"/>
  <c r="AS807" i="26"/>
  <c r="AT807" i="26"/>
  <c r="AU807" i="26"/>
  <c r="AV807" i="26"/>
  <c r="AW807" i="26"/>
  <c r="AX807" i="26"/>
  <c r="AY807" i="26"/>
  <c r="B808" i="26"/>
  <c r="C808" i="26"/>
  <c r="N808" i="26" s="1"/>
  <c r="D808" i="26"/>
  <c r="E808" i="26"/>
  <c r="F808" i="26"/>
  <c r="G808" i="26"/>
  <c r="H808" i="26"/>
  <c r="I808" i="26"/>
  <c r="J808" i="26"/>
  <c r="K808" i="26"/>
  <c r="L808" i="26"/>
  <c r="M808" i="26"/>
  <c r="AO808" i="26"/>
  <c r="AP808" i="26"/>
  <c r="AQ808" i="26"/>
  <c r="AR808" i="26"/>
  <c r="AS808" i="26"/>
  <c r="AT808" i="26"/>
  <c r="AU808" i="26"/>
  <c r="AV808" i="26"/>
  <c r="AW808" i="26"/>
  <c r="AX808" i="26"/>
  <c r="AY808" i="26"/>
  <c r="B809" i="26"/>
  <c r="C809" i="26"/>
  <c r="D809" i="26"/>
  <c r="E809" i="26"/>
  <c r="F809" i="26"/>
  <c r="M809" i="26" s="1"/>
  <c r="O809" i="26" s="1"/>
  <c r="G809" i="26"/>
  <c r="N809" i="26" s="1"/>
  <c r="H809" i="26"/>
  <c r="I809" i="26"/>
  <c r="J809" i="26"/>
  <c r="K809" i="26"/>
  <c r="L809" i="26"/>
  <c r="AO809" i="26"/>
  <c r="AP809" i="26"/>
  <c r="AQ809" i="26"/>
  <c r="AR809" i="26"/>
  <c r="AS809" i="26"/>
  <c r="AT809" i="26"/>
  <c r="AU809" i="26"/>
  <c r="AV809" i="26"/>
  <c r="AW809" i="26"/>
  <c r="AX809" i="26"/>
  <c r="AY809" i="26"/>
  <c r="B810" i="26"/>
  <c r="C810" i="26"/>
  <c r="D810" i="26"/>
  <c r="M810" i="26" s="1"/>
  <c r="O810" i="26" s="1"/>
  <c r="E810" i="26"/>
  <c r="F810" i="26"/>
  <c r="G810" i="26"/>
  <c r="N810" i="26" s="1"/>
  <c r="H810" i="26"/>
  <c r="I810" i="26"/>
  <c r="J810" i="26"/>
  <c r="K810" i="26"/>
  <c r="L810" i="26"/>
  <c r="AO810" i="26"/>
  <c r="AP810" i="26"/>
  <c r="AQ810" i="26"/>
  <c r="AR810" i="26"/>
  <c r="AS810" i="26"/>
  <c r="AT810" i="26"/>
  <c r="AU810" i="26"/>
  <c r="AV810" i="26"/>
  <c r="AW810" i="26"/>
  <c r="AX810" i="26"/>
  <c r="AY810" i="26"/>
  <c r="B811" i="26"/>
  <c r="N811" i="26" s="1"/>
  <c r="C811" i="26"/>
  <c r="D811" i="26"/>
  <c r="E811" i="26"/>
  <c r="F811" i="26"/>
  <c r="G811" i="26"/>
  <c r="H811" i="26"/>
  <c r="I811" i="26"/>
  <c r="J811" i="26"/>
  <c r="K811" i="26"/>
  <c r="L811" i="26"/>
  <c r="M811" i="26"/>
  <c r="O811" i="26" s="1"/>
  <c r="AO811" i="26"/>
  <c r="AP811" i="26"/>
  <c r="AQ811" i="26"/>
  <c r="AR811" i="26"/>
  <c r="AS811" i="26"/>
  <c r="AT811" i="26"/>
  <c r="AU811" i="26"/>
  <c r="AV811" i="26"/>
  <c r="AW811" i="26"/>
  <c r="AX811" i="26"/>
  <c r="AY811" i="26"/>
  <c r="B812" i="26"/>
  <c r="C812" i="26"/>
  <c r="D812" i="26"/>
  <c r="E812" i="26"/>
  <c r="F812" i="26"/>
  <c r="M812" i="26" s="1"/>
  <c r="G812" i="26"/>
  <c r="N812" i="26" s="1"/>
  <c r="H812" i="26"/>
  <c r="I812" i="26"/>
  <c r="J812" i="26"/>
  <c r="K812" i="26"/>
  <c r="L812" i="26"/>
  <c r="AO812" i="26"/>
  <c r="AP812" i="26"/>
  <c r="AQ812" i="26"/>
  <c r="AR812" i="26"/>
  <c r="AS812" i="26"/>
  <c r="AT812" i="26"/>
  <c r="AU812" i="26"/>
  <c r="AV812" i="26"/>
  <c r="AW812" i="26"/>
  <c r="AX812" i="26"/>
  <c r="AY812" i="26"/>
  <c r="B813" i="26"/>
  <c r="N813" i="26" s="1"/>
  <c r="C813" i="26"/>
  <c r="D813" i="26"/>
  <c r="E813" i="26"/>
  <c r="F813" i="26"/>
  <c r="G813" i="26"/>
  <c r="H813" i="26"/>
  <c r="I813" i="26"/>
  <c r="M813" i="26" s="1"/>
  <c r="O813" i="26" s="1"/>
  <c r="J813" i="26"/>
  <c r="K813" i="26"/>
  <c r="L813" i="26"/>
  <c r="AO813" i="26"/>
  <c r="AP813" i="26"/>
  <c r="AQ813" i="26"/>
  <c r="AR813" i="26"/>
  <c r="AS813" i="26"/>
  <c r="AT813" i="26"/>
  <c r="AU813" i="26"/>
  <c r="AV813" i="26"/>
  <c r="AW813" i="26"/>
  <c r="AX813" i="26"/>
  <c r="AY813" i="26"/>
  <c r="B814" i="26"/>
  <c r="M814" i="26" s="1"/>
  <c r="C814" i="26"/>
  <c r="D814" i="26"/>
  <c r="E814" i="26"/>
  <c r="F814" i="26"/>
  <c r="G814" i="26"/>
  <c r="H814" i="26"/>
  <c r="I814" i="26"/>
  <c r="J814" i="26"/>
  <c r="K814" i="26"/>
  <c r="L814" i="26"/>
  <c r="AO814" i="26"/>
  <c r="AP814" i="26"/>
  <c r="AQ814" i="26"/>
  <c r="AR814" i="26"/>
  <c r="AS814" i="26"/>
  <c r="AT814" i="26"/>
  <c r="AU814" i="26"/>
  <c r="AV814" i="26"/>
  <c r="AW814" i="26"/>
  <c r="AX814" i="26"/>
  <c r="AY814" i="26"/>
  <c r="B815" i="26"/>
  <c r="N815" i="26" s="1"/>
  <c r="C815" i="26"/>
  <c r="M815" i="26" s="1"/>
  <c r="O815" i="26" s="1"/>
  <c r="D815" i="26"/>
  <c r="E815" i="26"/>
  <c r="F815" i="26"/>
  <c r="G815" i="26"/>
  <c r="H815" i="26"/>
  <c r="I815" i="26"/>
  <c r="J815" i="26"/>
  <c r="K815" i="26"/>
  <c r="L815" i="26"/>
  <c r="AO815" i="26"/>
  <c r="AP815" i="26"/>
  <c r="AQ815" i="26"/>
  <c r="AR815" i="26"/>
  <c r="AS815" i="26"/>
  <c r="AT815" i="26"/>
  <c r="AU815" i="26"/>
  <c r="AV815" i="26"/>
  <c r="AW815" i="26"/>
  <c r="AX815" i="26"/>
  <c r="AY815" i="26"/>
  <c r="B816" i="26"/>
  <c r="C816" i="26"/>
  <c r="N816" i="26" s="1"/>
  <c r="D816" i="26"/>
  <c r="M816" i="26" s="1"/>
  <c r="E816" i="26"/>
  <c r="F816" i="26"/>
  <c r="G816" i="26"/>
  <c r="H816" i="26"/>
  <c r="I816" i="26"/>
  <c r="J816" i="26"/>
  <c r="K816" i="26"/>
  <c r="L816" i="26"/>
  <c r="AO816" i="26"/>
  <c r="AP816" i="26"/>
  <c r="AQ816" i="26"/>
  <c r="AR816" i="26"/>
  <c r="AS816" i="26"/>
  <c r="AT816" i="26"/>
  <c r="AU816" i="26"/>
  <c r="AV816" i="26"/>
  <c r="AW816" i="26"/>
  <c r="AX816" i="26"/>
  <c r="AY816" i="26"/>
  <c r="B817" i="26"/>
  <c r="C817" i="26"/>
  <c r="D817" i="26"/>
  <c r="E817" i="26"/>
  <c r="F817" i="26"/>
  <c r="M817" i="26" s="1"/>
  <c r="G817" i="26"/>
  <c r="H817" i="26"/>
  <c r="I817" i="26"/>
  <c r="N817" i="26" s="1"/>
  <c r="J817" i="26"/>
  <c r="K817" i="26"/>
  <c r="L817" i="26"/>
  <c r="AO817" i="26"/>
  <c r="AP817" i="26"/>
  <c r="AQ817" i="26"/>
  <c r="AR817" i="26"/>
  <c r="AS817" i="26"/>
  <c r="AT817" i="26"/>
  <c r="AU817" i="26"/>
  <c r="AV817" i="26"/>
  <c r="AW817" i="26"/>
  <c r="AX817" i="26"/>
  <c r="AY817" i="26"/>
  <c r="B818" i="26"/>
  <c r="M818" i="26" s="1"/>
  <c r="C818" i="26"/>
  <c r="D818" i="26"/>
  <c r="E818" i="26"/>
  <c r="F818" i="26"/>
  <c r="G818" i="26"/>
  <c r="H818" i="26"/>
  <c r="I818" i="26"/>
  <c r="J818" i="26"/>
  <c r="K818" i="26"/>
  <c r="L818" i="26"/>
  <c r="AO818" i="26"/>
  <c r="AP818" i="26"/>
  <c r="AQ818" i="26"/>
  <c r="AR818" i="26"/>
  <c r="AS818" i="26"/>
  <c r="AT818" i="26"/>
  <c r="AU818" i="26"/>
  <c r="AV818" i="26"/>
  <c r="AW818" i="26"/>
  <c r="AX818" i="26"/>
  <c r="AY818" i="26"/>
  <c r="B819" i="26"/>
  <c r="C819" i="26"/>
  <c r="M819" i="26" s="1"/>
  <c r="D819" i="26"/>
  <c r="E819" i="26"/>
  <c r="F819" i="26"/>
  <c r="G819" i="26"/>
  <c r="H819" i="26"/>
  <c r="I819" i="26"/>
  <c r="J819" i="26"/>
  <c r="K819" i="26"/>
  <c r="L819" i="26"/>
  <c r="AO819" i="26"/>
  <c r="AP819" i="26"/>
  <c r="AQ819" i="26"/>
  <c r="AR819" i="26"/>
  <c r="AS819" i="26"/>
  <c r="AT819" i="26"/>
  <c r="AU819" i="26"/>
  <c r="AV819" i="26"/>
  <c r="AW819" i="26"/>
  <c r="AX819" i="26"/>
  <c r="AY819" i="26"/>
  <c r="B820" i="26"/>
  <c r="M820" i="26" s="1"/>
  <c r="C820" i="26"/>
  <c r="D820" i="26"/>
  <c r="E820" i="26"/>
  <c r="F820" i="26"/>
  <c r="G820" i="26"/>
  <c r="H820" i="26"/>
  <c r="I820" i="26"/>
  <c r="J820" i="26"/>
  <c r="K820" i="26"/>
  <c r="L820" i="26"/>
  <c r="AO820" i="26"/>
  <c r="AP820" i="26"/>
  <c r="AQ820" i="26"/>
  <c r="AR820" i="26"/>
  <c r="AS820" i="26"/>
  <c r="AT820" i="26"/>
  <c r="AU820" i="26"/>
  <c r="AV820" i="26"/>
  <c r="AW820" i="26"/>
  <c r="AX820" i="26"/>
  <c r="AY820" i="26"/>
  <c r="B821" i="26"/>
  <c r="M821" i="26" s="1"/>
  <c r="C821" i="26"/>
  <c r="D821" i="26"/>
  <c r="E821" i="26"/>
  <c r="F821" i="26"/>
  <c r="G821" i="26"/>
  <c r="H821" i="26"/>
  <c r="I821" i="26"/>
  <c r="J821" i="26"/>
  <c r="K821" i="26"/>
  <c r="L821" i="26"/>
  <c r="AO821" i="26"/>
  <c r="AP821" i="26"/>
  <c r="AQ821" i="26"/>
  <c r="AR821" i="26"/>
  <c r="AS821" i="26"/>
  <c r="AT821" i="26"/>
  <c r="AU821" i="26"/>
  <c r="AV821" i="26"/>
  <c r="AW821" i="26"/>
  <c r="AX821" i="26"/>
  <c r="AY821" i="26"/>
  <c r="B822" i="26"/>
  <c r="M822" i="26" s="1"/>
  <c r="C822" i="26"/>
  <c r="N822" i="26" s="1"/>
  <c r="D822" i="26"/>
  <c r="E822" i="26"/>
  <c r="F822" i="26"/>
  <c r="G822" i="26"/>
  <c r="H822" i="26"/>
  <c r="I822" i="26"/>
  <c r="J822" i="26"/>
  <c r="K822" i="26"/>
  <c r="L822" i="26"/>
  <c r="AO822" i="26"/>
  <c r="AP822" i="26"/>
  <c r="AQ822" i="26"/>
  <c r="AR822" i="26"/>
  <c r="AS822" i="26"/>
  <c r="AT822" i="26"/>
  <c r="AU822" i="26"/>
  <c r="AV822" i="26"/>
  <c r="AW822" i="26"/>
  <c r="AX822" i="26"/>
  <c r="AY822" i="26"/>
  <c r="B823" i="26"/>
  <c r="N823" i="26" s="1"/>
  <c r="C823" i="26"/>
  <c r="D823" i="26"/>
  <c r="E823" i="26"/>
  <c r="F823" i="26"/>
  <c r="G823" i="26"/>
  <c r="H823" i="26"/>
  <c r="I823" i="26"/>
  <c r="J823" i="26"/>
  <c r="K823" i="26"/>
  <c r="L823" i="26"/>
  <c r="AO823" i="26"/>
  <c r="AP823" i="26"/>
  <c r="AQ823" i="26"/>
  <c r="AR823" i="26"/>
  <c r="AS823" i="26"/>
  <c r="AT823" i="26"/>
  <c r="AU823" i="26"/>
  <c r="AV823" i="26"/>
  <c r="AW823" i="26"/>
  <c r="AX823" i="26"/>
  <c r="AY823" i="26"/>
  <c r="B824" i="26"/>
  <c r="N824" i="26" s="1"/>
  <c r="C824" i="26"/>
  <c r="D824" i="26"/>
  <c r="E824" i="26"/>
  <c r="F824" i="26"/>
  <c r="G824" i="26"/>
  <c r="H824" i="26"/>
  <c r="I824" i="26"/>
  <c r="J824" i="26"/>
  <c r="K824" i="26"/>
  <c r="L824" i="26"/>
  <c r="M824" i="26"/>
  <c r="O824" i="26" s="1"/>
  <c r="AO824" i="26"/>
  <c r="AP824" i="26"/>
  <c r="AQ824" i="26"/>
  <c r="AR824" i="26"/>
  <c r="AS824" i="26"/>
  <c r="AT824" i="26"/>
  <c r="AU824" i="26"/>
  <c r="AV824" i="26"/>
  <c r="AW824" i="26"/>
  <c r="AX824" i="26"/>
  <c r="AY824" i="26"/>
  <c r="B825" i="26"/>
  <c r="C825" i="26"/>
  <c r="M825" i="26" s="1"/>
  <c r="O825" i="26" s="1"/>
  <c r="D825" i="26"/>
  <c r="E825" i="26"/>
  <c r="F825" i="26"/>
  <c r="G825" i="26"/>
  <c r="H825" i="26"/>
  <c r="I825" i="26"/>
  <c r="J825" i="26"/>
  <c r="K825" i="26"/>
  <c r="L825" i="26"/>
  <c r="N825" i="26"/>
  <c r="AO825" i="26"/>
  <c r="AP825" i="26"/>
  <c r="AQ825" i="26"/>
  <c r="AR825" i="26"/>
  <c r="AS825" i="26"/>
  <c r="AT825" i="26"/>
  <c r="AU825" i="26"/>
  <c r="AV825" i="26"/>
  <c r="AW825" i="26"/>
  <c r="AX825" i="26"/>
  <c r="AY825" i="26"/>
  <c r="B826" i="26"/>
  <c r="M826" i="26" s="1"/>
  <c r="C826" i="26"/>
  <c r="D826" i="26"/>
  <c r="E826" i="26"/>
  <c r="F826" i="26"/>
  <c r="G826" i="26"/>
  <c r="H826" i="26"/>
  <c r="I826" i="26"/>
  <c r="J826" i="26"/>
  <c r="K826" i="26"/>
  <c r="L826" i="26"/>
  <c r="AO826" i="26"/>
  <c r="AP826" i="26"/>
  <c r="AQ826" i="26"/>
  <c r="AR826" i="26"/>
  <c r="AS826" i="26"/>
  <c r="AT826" i="26"/>
  <c r="AU826" i="26"/>
  <c r="AV826" i="26"/>
  <c r="AW826" i="26"/>
  <c r="AX826" i="26"/>
  <c r="AY826" i="26"/>
  <c r="B827" i="26"/>
  <c r="C827" i="26"/>
  <c r="M827" i="26" s="1"/>
  <c r="D827" i="26"/>
  <c r="E827" i="26"/>
  <c r="F827" i="26"/>
  <c r="G827" i="26"/>
  <c r="H827" i="26"/>
  <c r="I827" i="26"/>
  <c r="J827" i="26"/>
  <c r="K827" i="26"/>
  <c r="L827" i="26"/>
  <c r="AO827" i="26"/>
  <c r="AP827" i="26"/>
  <c r="AQ827" i="26"/>
  <c r="AR827" i="26"/>
  <c r="AS827" i="26"/>
  <c r="AT827" i="26"/>
  <c r="AU827" i="26"/>
  <c r="AV827" i="26"/>
  <c r="AW827" i="26"/>
  <c r="AX827" i="26"/>
  <c r="AY827" i="26"/>
  <c r="B828" i="26"/>
  <c r="M828" i="26" s="1"/>
  <c r="C828" i="26"/>
  <c r="D828" i="26"/>
  <c r="N828" i="26" s="1"/>
  <c r="E828" i="26"/>
  <c r="F828" i="26"/>
  <c r="G828" i="26"/>
  <c r="H828" i="26"/>
  <c r="I828" i="26"/>
  <c r="J828" i="26"/>
  <c r="K828" i="26"/>
  <c r="L828" i="26"/>
  <c r="AO828" i="26"/>
  <c r="AP828" i="26"/>
  <c r="AQ828" i="26"/>
  <c r="AR828" i="26"/>
  <c r="AS828" i="26"/>
  <c r="AT828" i="26"/>
  <c r="AU828" i="26"/>
  <c r="AV828" i="26"/>
  <c r="AW828" i="26"/>
  <c r="AX828" i="26"/>
  <c r="AY828" i="26"/>
  <c r="B829" i="26"/>
  <c r="M829" i="26" s="1"/>
  <c r="C829" i="26"/>
  <c r="D829" i="26"/>
  <c r="E829" i="26"/>
  <c r="F829" i="26"/>
  <c r="G829" i="26"/>
  <c r="H829" i="26"/>
  <c r="I829" i="26"/>
  <c r="J829" i="26"/>
  <c r="K829" i="26"/>
  <c r="L829" i="26"/>
  <c r="AO829" i="26"/>
  <c r="AP829" i="26"/>
  <c r="AQ829" i="26"/>
  <c r="AR829" i="26"/>
  <c r="AS829" i="26"/>
  <c r="AT829" i="26"/>
  <c r="AU829" i="26"/>
  <c r="AV829" i="26"/>
  <c r="AW829" i="26"/>
  <c r="AX829" i="26"/>
  <c r="AY829" i="26"/>
  <c r="B830" i="26"/>
  <c r="M830" i="26" s="1"/>
  <c r="C830" i="26"/>
  <c r="N830" i="26" s="1"/>
  <c r="D830" i="26"/>
  <c r="E830" i="26"/>
  <c r="F830" i="26"/>
  <c r="G830" i="26"/>
  <c r="H830" i="26"/>
  <c r="I830" i="26"/>
  <c r="J830" i="26"/>
  <c r="K830" i="26"/>
  <c r="L830" i="26"/>
  <c r="AO830" i="26"/>
  <c r="AP830" i="26"/>
  <c r="AQ830" i="26"/>
  <c r="AR830" i="26"/>
  <c r="AS830" i="26"/>
  <c r="AT830" i="26"/>
  <c r="AU830" i="26"/>
  <c r="AV830" i="26"/>
  <c r="AW830" i="26"/>
  <c r="AX830" i="26"/>
  <c r="AY830" i="26"/>
  <c r="B831" i="26"/>
  <c r="N831" i="26" s="1"/>
  <c r="C831" i="26"/>
  <c r="D831" i="26"/>
  <c r="E831" i="26"/>
  <c r="F831" i="26"/>
  <c r="G831" i="26"/>
  <c r="H831" i="26"/>
  <c r="I831" i="26"/>
  <c r="J831" i="26"/>
  <c r="K831" i="26"/>
  <c r="L831" i="26"/>
  <c r="AO831" i="26"/>
  <c r="AP831" i="26"/>
  <c r="AQ831" i="26"/>
  <c r="AR831" i="26"/>
  <c r="AS831" i="26"/>
  <c r="AT831" i="26"/>
  <c r="AU831" i="26"/>
  <c r="AV831" i="26"/>
  <c r="AW831" i="26"/>
  <c r="AX831" i="26"/>
  <c r="AY831" i="26"/>
  <c r="B832" i="26"/>
  <c r="N832" i="26" s="1"/>
  <c r="C832" i="26"/>
  <c r="D832" i="26"/>
  <c r="E832" i="26"/>
  <c r="F832" i="26"/>
  <c r="G832" i="26"/>
  <c r="H832" i="26"/>
  <c r="I832" i="26"/>
  <c r="J832" i="26"/>
  <c r="K832" i="26"/>
  <c r="L832" i="26"/>
  <c r="M832" i="26"/>
  <c r="O832" i="26" s="1"/>
  <c r="AO832" i="26"/>
  <c r="AP832" i="26"/>
  <c r="AQ832" i="26"/>
  <c r="AR832" i="26"/>
  <c r="AS832" i="26"/>
  <c r="AT832" i="26"/>
  <c r="AU832" i="26"/>
  <c r="AV832" i="26"/>
  <c r="AW832" i="26"/>
  <c r="AX832" i="26"/>
  <c r="AY832" i="26"/>
  <c r="B833" i="26"/>
  <c r="M833" i="26" s="1"/>
  <c r="O833" i="26" s="1"/>
  <c r="C833" i="26"/>
  <c r="D833" i="26"/>
  <c r="E833" i="26"/>
  <c r="F833" i="26"/>
  <c r="G833" i="26"/>
  <c r="H833" i="26"/>
  <c r="I833" i="26"/>
  <c r="J833" i="26"/>
  <c r="K833" i="26"/>
  <c r="L833" i="26"/>
  <c r="N833" i="26"/>
  <c r="AO833" i="26"/>
  <c r="AP833" i="26"/>
  <c r="AQ833" i="26"/>
  <c r="AR833" i="26"/>
  <c r="AS833" i="26"/>
  <c r="AT833" i="26"/>
  <c r="AU833" i="26"/>
  <c r="AV833" i="26"/>
  <c r="AW833" i="26"/>
  <c r="AX833" i="26"/>
  <c r="AY833" i="26"/>
  <c r="B834" i="26"/>
  <c r="M834" i="26" s="1"/>
  <c r="C834" i="26"/>
  <c r="D834" i="26"/>
  <c r="E834" i="26"/>
  <c r="F834" i="26"/>
  <c r="G834" i="26"/>
  <c r="H834" i="26"/>
  <c r="I834" i="26"/>
  <c r="J834" i="26"/>
  <c r="K834" i="26"/>
  <c r="L834" i="26"/>
  <c r="AO834" i="26"/>
  <c r="AP834" i="26"/>
  <c r="AQ834" i="26"/>
  <c r="AR834" i="26"/>
  <c r="AS834" i="26"/>
  <c r="AT834" i="26"/>
  <c r="AU834" i="26"/>
  <c r="AV834" i="26"/>
  <c r="AW834" i="26"/>
  <c r="AX834" i="26"/>
  <c r="AY834" i="26"/>
  <c r="B835" i="26"/>
  <c r="C835" i="26"/>
  <c r="M835" i="26" s="1"/>
  <c r="D835" i="26"/>
  <c r="E835" i="26"/>
  <c r="F835" i="26"/>
  <c r="G835" i="26"/>
  <c r="H835" i="26"/>
  <c r="I835" i="26"/>
  <c r="J835" i="26"/>
  <c r="K835" i="26"/>
  <c r="L835" i="26"/>
  <c r="AO835" i="26"/>
  <c r="AP835" i="26"/>
  <c r="AQ835" i="26"/>
  <c r="AR835" i="26"/>
  <c r="AS835" i="26"/>
  <c r="AT835" i="26"/>
  <c r="AU835" i="26"/>
  <c r="AV835" i="26"/>
  <c r="AW835" i="26"/>
  <c r="AX835" i="26"/>
  <c r="AY835" i="26"/>
  <c r="B836" i="26"/>
  <c r="M836" i="26" s="1"/>
  <c r="C836" i="26"/>
  <c r="D836" i="26"/>
  <c r="E836" i="26"/>
  <c r="F836" i="26"/>
  <c r="G836" i="26"/>
  <c r="H836" i="26"/>
  <c r="I836" i="26"/>
  <c r="J836" i="26"/>
  <c r="K836" i="26"/>
  <c r="L836" i="26"/>
  <c r="AO836" i="26"/>
  <c r="AP836" i="26"/>
  <c r="AQ836" i="26"/>
  <c r="AR836" i="26"/>
  <c r="AS836" i="26"/>
  <c r="AT836" i="26"/>
  <c r="AU836" i="26"/>
  <c r="AV836" i="26"/>
  <c r="AW836" i="26"/>
  <c r="AX836" i="26"/>
  <c r="AY836" i="26"/>
  <c r="B837" i="26"/>
  <c r="M837" i="26" s="1"/>
  <c r="C837" i="26"/>
  <c r="D837" i="26"/>
  <c r="E837" i="26"/>
  <c r="F837" i="26"/>
  <c r="G837" i="26"/>
  <c r="H837" i="26"/>
  <c r="I837" i="26"/>
  <c r="J837" i="26"/>
  <c r="K837" i="26"/>
  <c r="L837" i="26"/>
  <c r="AO837" i="26"/>
  <c r="AP837" i="26"/>
  <c r="AQ837" i="26"/>
  <c r="AR837" i="26"/>
  <c r="AS837" i="26"/>
  <c r="AT837" i="26"/>
  <c r="AU837" i="26"/>
  <c r="AV837" i="26"/>
  <c r="AW837" i="26"/>
  <c r="AX837" i="26"/>
  <c r="AY837" i="26"/>
  <c r="B838" i="26"/>
  <c r="M838" i="26" s="1"/>
  <c r="C838" i="26"/>
  <c r="D838" i="26"/>
  <c r="E838" i="26"/>
  <c r="F838" i="26"/>
  <c r="G838" i="26"/>
  <c r="H838" i="26"/>
  <c r="I838" i="26"/>
  <c r="J838" i="26"/>
  <c r="K838" i="26"/>
  <c r="L838" i="26"/>
  <c r="AO838" i="26"/>
  <c r="AP838" i="26"/>
  <c r="AQ838" i="26"/>
  <c r="AR838" i="26"/>
  <c r="AS838" i="26"/>
  <c r="AT838" i="26"/>
  <c r="AU838" i="26"/>
  <c r="AV838" i="26"/>
  <c r="AW838" i="26"/>
  <c r="AX838" i="26"/>
  <c r="AY838" i="26"/>
  <c r="B839" i="26"/>
  <c r="N839" i="26" s="1"/>
  <c r="C839" i="26"/>
  <c r="D839" i="26"/>
  <c r="E839" i="26"/>
  <c r="F839" i="26"/>
  <c r="G839" i="26"/>
  <c r="H839" i="26"/>
  <c r="I839" i="26"/>
  <c r="J839" i="26"/>
  <c r="K839" i="26"/>
  <c r="L839" i="26"/>
  <c r="AO839" i="26"/>
  <c r="AP839" i="26"/>
  <c r="AQ839" i="26"/>
  <c r="AR839" i="26"/>
  <c r="AS839" i="26"/>
  <c r="AT839" i="26"/>
  <c r="AU839" i="26"/>
  <c r="AV839" i="26"/>
  <c r="AW839" i="26"/>
  <c r="AX839" i="26"/>
  <c r="AY839" i="26"/>
  <c r="B840" i="26"/>
  <c r="C840" i="26"/>
  <c r="N840" i="26" s="1"/>
  <c r="D840" i="26"/>
  <c r="E840" i="26"/>
  <c r="F840" i="26"/>
  <c r="G840" i="26"/>
  <c r="H840" i="26"/>
  <c r="I840" i="26"/>
  <c r="J840" i="26"/>
  <c r="K840" i="26"/>
  <c r="L840" i="26"/>
  <c r="M840" i="26"/>
  <c r="AO840" i="26"/>
  <c r="AP840" i="26"/>
  <c r="AQ840" i="26"/>
  <c r="AR840" i="26"/>
  <c r="AS840" i="26"/>
  <c r="AT840" i="26"/>
  <c r="AU840" i="26"/>
  <c r="AV840" i="26"/>
  <c r="AW840" i="26"/>
  <c r="AX840" i="26"/>
  <c r="AY840" i="26"/>
  <c r="B841" i="26"/>
  <c r="C841" i="26"/>
  <c r="D841" i="26"/>
  <c r="E841" i="26"/>
  <c r="F841" i="26"/>
  <c r="M841" i="26" s="1"/>
  <c r="O841" i="26" s="1"/>
  <c r="G841" i="26"/>
  <c r="H841" i="26"/>
  <c r="I841" i="26"/>
  <c r="J841" i="26"/>
  <c r="K841" i="26"/>
  <c r="L841" i="26"/>
  <c r="N841" i="26"/>
  <c r="AO841" i="26"/>
  <c r="AP841" i="26"/>
  <c r="AQ841" i="26"/>
  <c r="AR841" i="26"/>
  <c r="AS841" i="26"/>
  <c r="AT841" i="26"/>
  <c r="AU841" i="26"/>
  <c r="AV841" i="26"/>
  <c r="AW841" i="26"/>
  <c r="AX841" i="26"/>
  <c r="AY841" i="26"/>
  <c r="B842" i="26"/>
  <c r="M842" i="26" s="1"/>
  <c r="O842" i="26" s="1"/>
  <c r="C842" i="26"/>
  <c r="D842" i="26"/>
  <c r="E842" i="26"/>
  <c r="F842" i="26"/>
  <c r="G842" i="26"/>
  <c r="H842" i="26"/>
  <c r="I842" i="26"/>
  <c r="J842" i="26"/>
  <c r="K842" i="26"/>
  <c r="L842" i="26"/>
  <c r="N842" i="26"/>
  <c r="AO842" i="26"/>
  <c r="AP842" i="26"/>
  <c r="AQ842" i="26"/>
  <c r="AR842" i="26"/>
  <c r="AS842" i="26"/>
  <c r="AT842" i="26"/>
  <c r="AU842" i="26"/>
  <c r="AV842" i="26"/>
  <c r="AW842" i="26"/>
  <c r="AX842" i="26"/>
  <c r="AY842" i="26"/>
  <c r="B843" i="26"/>
  <c r="C843" i="26"/>
  <c r="M843" i="26" s="1"/>
  <c r="D843" i="26"/>
  <c r="E843" i="26"/>
  <c r="F843" i="26"/>
  <c r="G843" i="26"/>
  <c r="H843" i="26"/>
  <c r="I843" i="26"/>
  <c r="J843" i="26"/>
  <c r="K843" i="26"/>
  <c r="L843" i="26"/>
  <c r="AO843" i="26"/>
  <c r="AP843" i="26"/>
  <c r="AQ843" i="26"/>
  <c r="AR843" i="26"/>
  <c r="AS843" i="26"/>
  <c r="AT843" i="26"/>
  <c r="AU843" i="26"/>
  <c r="AV843" i="26"/>
  <c r="AW843" i="26"/>
  <c r="AX843" i="26"/>
  <c r="AY843" i="26"/>
  <c r="B844" i="26"/>
  <c r="N844" i="26" s="1"/>
  <c r="C844" i="26"/>
  <c r="D844" i="26"/>
  <c r="M844" i="26" s="1"/>
  <c r="E844" i="26"/>
  <c r="F844" i="26"/>
  <c r="G844" i="26"/>
  <c r="H844" i="26"/>
  <c r="I844" i="26"/>
  <c r="J844" i="26"/>
  <c r="K844" i="26"/>
  <c r="L844" i="26"/>
  <c r="AO844" i="26"/>
  <c r="AP844" i="26"/>
  <c r="AQ844" i="26"/>
  <c r="AR844" i="26"/>
  <c r="AS844" i="26"/>
  <c r="AT844" i="26"/>
  <c r="AU844" i="26"/>
  <c r="AV844" i="26"/>
  <c r="AW844" i="26"/>
  <c r="AX844" i="26"/>
  <c r="AY844" i="26"/>
  <c r="B845" i="26"/>
  <c r="M845" i="26" s="1"/>
  <c r="C845" i="26"/>
  <c r="D845" i="26"/>
  <c r="E845" i="26"/>
  <c r="F845" i="26"/>
  <c r="G845" i="26"/>
  <c r="H845" i="26"/>
  <c r="I845" i="26"/>
  <c r="J845" i="26"/>
  <c r="K845" i="26"/>
  <c r="L845" i="26"/>
  <c r="AO845" i="26"/>
  <c r="AP845" i="26"/>
  <c r="AQ845" i="26"/>
  <c r="AR845" i="26"/>
  <c r="AS845" i="26"/>
  <c r="AT845" i="26"/>
  <c r="AU845" i="26"/>
  <c r="AV845" i="26"/>
  <c r="AW845" i="26"/>
  <c r="AX845" i="26"/>
  <c r="AY845" i="26"/>
  <c r="B846" i="26"/>
  <c r="M846" i="26" s="1"/>
  <c r="C846" i="26"/>
  <c r="D846" i="26"/>
  <c r="E846" i="26"/>
  <c r="F846" i="26"/>
  <c r="G846" i="26"/>
  <c r="H846" i="26"/>
  <c r="I846" i="26"/>
  <c r="J846" i="26"/>
  <c r="K846" i="26"/>
  <c r="L846" i="26"/>
  <c r="AO846" i="26"/>
  <c r="AP846" i="26"/>
  <c r="AQ846" i="26"/>
  <c r="AR846" i="26"/>
  <c r="AS846" i="26"/>
  <c r="AT846" i="26"/>
  <c r="AU846" i="26"/>
  <c r="AV846" i="26"/>
  <c r="AW846" i="26"/>
  <c r="AX846" i="26"/>
  <c r="AY846" i="26"/>
  <c r="B847" i="26"/>
  <c r="N847" i="26" s="1"/>
  <c r="C847" i="26"/>
  <c r="D847" i="26"/>
  <c r="E847" i="26"/>
  <c r="F847" i="26"/>
  <c r="G847" i="26"/>
  <c r="H847" i="26"/>
  <c r="I847" i="26"/>
  <c r="J847" i="26"/>
  <c r="K847" i="26"/>
  <c r="L847" i="26"/>
  <c r="AO847" i="26"/>
  <c r="AP847" i="26"/>
  <c r="AQ847" i="26"/>
  <c r="AR847" i="26"/>
  <c r="AS847" i="26"/>
  <c r="AT847" i="26"/>
  <c r="AU847" i="26"/>
  <c r="AV847" i="26"/>
  <c r="AW847" i="26"/>
  <c r="AX847" i="26"/>
  <c r="AY847" i="26"/>
  <c r="B848" i="26"/>
  <c r="C848" i="26"/>
  <c r="N848" i="26" s="1"/>
  <c r="D848" i="26"/>
  <c r="M848" i="26" s="1"/>
  <c r="E848" i="26"/>
  <c r="F848" i="26"/>
  <c r="G848" i="26"/>
  <c r="H848" i="26"/>
  <c r="I848" i="26"/>
  <c r="J848" i="26"/>
  <c r="K848" i="26"/>
  <c r="L848" i="26"/>
  <c r="AO848" i="26"/>
  <c r="AP848" i="26"/>
  <c r="AQ848" i="26"/>
  <c r="AR848" i="26"/>
  <c r="AS848" i="26"/>
  <c r="AT848" i="26"/>
  <c r="AU848" i="26"/>
  <c r="AV848" i="26"/>
  <c r="AW848" i="26"/>
  <c r="AX848" i="26"/>
  <c r="AY848" i="26"/>
  <c r="B849" i="26"/>
  <c r="C849" i="26"/>
  <c r="D849" i="26"/>
  <c r="E849" i="26"/>
  <c r="N849" i="26" s="1"/>
  <c r="F849" i="26"/>
  <c r="G849" i="26"/>
  <c r="H849" i="26"/>
  <c r="I849" i="26"/>
  <c r="M849" i="26" s="1"/>
  <c r="O849" i="26" s="1"/>
  <c r="J849" i="26"/>
  <c r="K849" i="26"/>
  <c r="L849" i="26"/>
  <c r="AO849" i="26"/>
  <c r="AP849" i="26"/>
  <c r="AQ849" i="26"/>
  <c r="AR849" i="26"/>
  <c r="AS849" i="26"/>
  <c r="AT849" i="26"/>
  <c r="AU849" i="26"/>
  <c r="AV849" i="26"/>
  <c r="AW849" i="26"/>
  <c r="AX849" i="26"/>
  <c r="AY849" i="26"/>
  <c r="B850" i="26"/>
  <c r="M850" i="26" s="1"/>
  <c r="C850" i="26"/>
  <c r="D850" i="26"/>
  <c r="E850" i="26"/>
  <c r="F850" i="26"/>
  <c r="G850" i="26"/>
  <c r="H850" i="26"/>
  <c r="I850" i="26"/>
  <c r="J850" i="26"/>
  <c r="K850" i="26"/>
  <c r="L850" i="26"/>
  <c r="AO850" i="26"/>
  <c r="AP850" i="26"/>
  <c r="AQ850" i="26"/>
  <c r="AR850" i="26"/>
  <c r="AS850" i="26"/>
  <c r="AT850" i="26"/>
  <c r="AU850" i="26"/>
  <c r="AV850" i="26"/>
  <c r="AW850" i="26"/>
  <c r="AX850" i="26"/>
  <c r="AY850" i="26"/>
  <c r="B851" i="26"/>
  <c r="C851" i="26"/>
  <c r="M851" i="26" s="1"/>
  <c r="D851" i="26"/>
  <c r="E851" i="26"/>
  <c r="F851" i="26"/>
  <c r="G851" i="26"/>
  <c r="H851" i="26"/>
  <c r="I851" i="26"/>
  <c r="J851" i="26"/>
  <c r="K851" i="26"/>
  <c r="L851" i="26"/>
  <c r="AO851" i="26"/>
  <c r="AP851" i="26"/>
  <c r="AQ851" i="26"/>
  <c r="AR851" i="26"/>
  <c r="AS851" i="26"/>
  <c r="AT851" i="26"/>
  <c r="AU851" i="26"/>
  <c r="AV851" i="26"/>
  <c r="AW851" i="26"/>
  <c r="AX851" i="26"/>
  <c r="AY851" i="26"/>
  <c r="B852" i="26"/>
  <c r="C852" i="26"/>
  <c r="D852" i="26"/>
  <c r="M852" i="26" s="1"/>
  <c r="E852" i="26"/>
  <c r="F852" i="26"/>
  <c r="G852" i="26"/>
  <c r="H852" i="26"/>
  <c r="I852" i="26"/>
  <c r="J852" i="26"/>
  <c r="K852" i="26"/>
  <c r="L852" i="26"/>
  <c r="AO852" i="26"/>
  <c r="AP852" i="26"/>
  <c r="AQ852" i="26"/>
  <c r="AR852" i="26"/>
  <c r="AS852" i="26"/>
  <c r="AT852" i="26"/>
  <c r="AU852" i="26"/>
  <c r="AV852" i="26"/>
  <c r="AW852" i="26"/>
  <c r="AX852" i="26"/>
  <c r="AY852" i="26"/>
  <c r="B853" i="26"/>
  <c r="N853" i="26" s="1"/>
  <c r="C853" i="26"/>
  <c r="D853" i="26"/>
  <c r="E853" i="26"/>
  <c r="F853" i="26"/>
  <c r="G853" i="26"/>
  <c r="H853" i="26"/>
  <c r="I853" i="26"/>
  <c r="M853" i="26" s="1"/>
  <c r="J853" i="26"/>
  <c r="K853" i="26"/>
  <c r="L853" i="26"/>
  <c r="AO853" i="26"/>
  <c r="AP853" i="26"/>
  <c r="AQ853" i="26"/>
  <c r="AR853" i="26"/>
  <c r="AS853" i="26"/>
  <c r="AT853" i="26"/>
  <c r="AU853" i="26"/>
  <c r="AV853" i="26"/>
  <c r="AW853" i="26"/>
  <c r="AX853" i="26"/>
  <c r="AY853" i="26"/>
  <c r="B854" i="26"/>
  <c r="M854" i="26" s="1"/>
  <c r="C854" i="26"/>
  <c r="D854" i="26"/>
  <c r="E854" i="26"/>
  <c r="F854" i="26"/>
  <c r="G854" i="26"/>
  <c r="H854" i="26"/>
  <c r="I854" i="26"/>
  <c r="J854" i="26"/>
  <c r="K854" i="26"/>
  <c r="L854" i="26"/>
  <c r="AO854" i="26"/>
  <c r="AP854" i="26"/>
  <c r="AQ854" i="26"/>
  <c r="AR854" i="26"/>
  <c r="AS854" i="26"/>
  <c r="AT854" i="26"/>
  <c r="AU854" i="26"/>
  <c r="AV854" i="26"/>
  <c r="AW854" i="26"/>
  <c r="AX854" i="26"/>
  <c r="AY854" i="26"/>
  <c r="B855" i="26"/>
  <c r="N855" i="26" s="1"/>
  <c r="C855" i="26"/>
  <c r="D855" i="26"/>
  <c r="E855" i="26"/>
  <c r="F855" i="26"/>
  <c r="G855" i="26"/>
  <c r="H855" i="26"/>
  <c r="I855" i="26"/>
  <c r="J855" i="26"/>
  <c r="K855" i="26"/>
  <c r="L855" i="26"/>
  <c r="AO855" i="26"/>
  <c r="AP855" i="26"/>
  <c r="AQ855" i="26"/>
  <c r="AR855" i="26"/>
  <c r="AS855" i="26"/>
  <c r="AT855" i="26"/>
  <c r="AU855" i="26"/>
  <c r="AV855" i="26"/>
  <c r="AW855" i="26"/>
  <c r="AX855" i="26"/>
  <c r="AY855" i="26"/>
  <c r="B856" i="26"/>
  <c r="M856" i="26" s="1"/>
  <c r="C856" i="26"/>
  <c r="D856" i="26"/>
  <c r="E856" i="26"/>
  <c r="F856" i="26"/>
  <c r="G856" i="26"/>
  <c r="H856" i="26"/>
  <c r="I856" i="26"/>
  <c r="J856" i="26"/>
  <c r="K856" i="26"/>
  <c r="L856" i="26"/>
  <c r="AO856" i="26"/>
  <c r="AP856" i="26"/>
  <c r="AQ856" i="26"/>
  <c r="AR856" i="26"/>
  <c r="AS856" i="26"/>
  <c r="AT856" i="26"/>
  <c r="AU856" i="26"/>
  <c r="AV856" i="26"/>
  <c r="AW856" i="26"/>
  <c r="AX856" i="26"/>
  <c r="AY856" i="26"/>
  <c r="B857" i="26"/>
  <c r="C857" i="26"/>
  <c r="N857" i="26" s="1"/>
  <c r="D857" i="26"/>
  <c r="E857" i="26"/>
  <c r="F857" i="26"/>
  <c r="G857" i="26"/>
  <c r="H857" i="26"/>
  <c r="I857" i="26"/>
  <c r="J857" i="26"/>
  <c r="K857" i="26"/>
  <c r="L857" i="26"/>
  <c r="M857" i="26"/>
  <c r="AO857" i="26"/>
  <c r="AP857" i="26"/>
  <c r="AQ857" i="26"/>
  <c r="AR857" i="26"/>
  <c r="AS857" i="26"/>
  <c r="AT857" i="26"/>
  <c r="AU857" i="26"/>
  <c r="AV857" i="26"/>
  <c r="AW857" i="26"/>
  <c r="AX857" i="26"/>
  <c r="AY857" i="26"/>
  <c r="B858" i="26"/>
  <c r="M858" i="26" s="1"/>
  <c r="O858" i="26" s="1"/>
  <c r="C858" i="26"/>
  <c r="D858" i="26"/>
  <c r="E858" i="26"/>
  <c r="F858" i="26"/>
  <c r="G858" i="26"/>
  <c r="H858" i="26"/>
  <c r="I858" i="26"/>
  <c r="J858" i="26"/>
  <c r="K858" i="26"/>
  <c r="L858" i="26"/>
  <c r="N858" i="26"/>
  <c r="AO858" i="26"/>
  <c r="AP858" i="26"/>
  <c r="AQ858" i="26"/>
  <c r="AR858" i="26"/>
  <c r="AS858" i="26"/>
  <c r="AT858" i="26"/>
  <c r="AU858" i="26"/>
  <c r="AV858" i="26"/>
  <c r="AW858" i="26"/>
  <c r="AX858" i="26"/>
  <c r="AY858" i="26"/>
  <c r="B859" i="26"/>
  <c r="M859" i="26" s="1"/>
  <c r="C859" i="26"/>
  <c r="D859" i="26"/>
  <c r="E859" i="26"/>
  <c r="F859" i="26"/>
  <c r="G859" i="26"/>
  <c r="H859" i="26"/>
  <c r="I859" i="26"/>
  <c r="J859" i="26"/>
  <c r="K859" i="26"/>
  <c r="L859" i="26"/>
  <c r="AO859" i="26"/>
  <c r="AP859" i="26"/>
  <c r="AQ859" i="26"/>
  <c r="AR859" i="26"/>
  <c r="AS859" i="26"/>
  <c r="AT859" i="26"/>
  <c r="AU859" i="26"/>
  <c r="AV859" i="26"/>
  <c r="AW859" i="26"/>
  <c r="AX859" i="26"/>
  <c r="AY859" i="26"/>
  <c r="B860" i="26"/>
  <c r="M860" i="26" s="1"/>
  <c r="O860" i="26" s="1"/>
  <c r="C860" i="26"/>
  <c r="N860" i="26" s="1"/>
  <c r="D860" i="26"/>
  <c r="E860" i="26"/>
  <c r="F860" i="26"/>
  <c r="G860" i="26"/>
  <c r="H860" i="26"/>
  <c r="I860" i="26"/>
  <c r="J860" i="26"/>
  <c r="K860" i="26"/>
  <c r="L860" i="26"/>
  <c r="AO860" i="26"/>
  <c r="AP860" i="26"/>
  <c r="AQ860" i="26"/>
  <c r="AR860" i="26"/>
  <c r="AS860" i="26"/>
  <c r="AT860" i="26"/>
  <c r="AU860" i="26"/>
  <c r="AV860" i="26"/>
  <c r="AW860" i="26"/>
  <c r="AX860" i="26"/>
  <c r="AY860" i="26"/>
  <c r="B861" i="26"/>
  <c r="M861" i="26" s="1"/>
  <c r="C861" i="26"/>
  <c r="D861" i="26"/>
  <c r="E861" i="26"/>
  <c r="F861" i="26"/>
  <c r="G861" i="26"/>
  <c r="H861" i="26"/>
  <c r="I861" i="26"/>
  <c r="J861" i="26"/>
  <c r="K861" i="26"/>
  <c r="L861" i="26"/>
  <c r="AO861" i="26"/>
  <c r="AP861" i="26"/>
  <c r="AQ861" i="26"/>
  <c r="AR861" i="26"/>
  <c r="AS861" i="26"/>
  <c r="AT861" i="26"/>
  <c r="AU861" i="26"/>
  <c r="AV861" i="26"/>
  <c r="AW861" i="26"/>
  <c r="AX861" i="26"/>
  <c r="AY861" i="26"/>
  <c r="B862" i="26"/>
  <c r="M862" i="26" s="1"/>
  <c r="C862" i="26"/>
  <c r="D862" i="26"/>
  <c r="E862" i="26"/>
  <c r="F862" i="26"/>
  <c r="G862" i="26"/>
  <c r="H862" i="26"/>
  <c r="I862" i="26"/>
  <c r="J862" i="26"/>
  <c r="K862" i="26"/>
  <c r="L862" i="26"/>
  <c r="AO862" i="26"/>
  <c r="AP862" i="26"/>
  <c r="AQ862" i="26"/>
  <c r="AR862" i="26"/>
  <c r="AS862" i="26"/>
  <c r="AT862" i="26"/>
  <c r="AU862" i="26"/>
  <c r="AV862" i="26"/>
  <c r="AW862" i="26"/>
  <c r="AX862" i="26"/>
  <c r="AY862" i="26"/>
  <c r="B863" i="26"/>
  <c r="N863" i="26" s="1"/>
  <c r="C863" i="26"/>
  <c r="D863" i="26"/>
  <c r="E863" i="26"/>
  <c r="F863" i="26"/>
  <c r="G863" i="26"/>
  <c r="H863" i="26"/>
  <c r="I863" i="26"/>
  <c r="J863" i="26"/>
  <c r="K863" i="26"/>
  <c r="L863" i="26"/>
  <c r="AO863" i="26"/>
  <c r="AP863" i="26"/>
  <c r="AQ863" i="26"/>
  <c r="AR863" i="26"/>
  <c r="AS863" i="26"/>
  <c r="AT863" i="26"/>
  <c r="AU863" i="26"/>
  <c r="AV863" i="26"/>
  <c r="AW863" i="26"/>
  <c r="AX863" i="26"/>
  <c r="AY863" i="26"/>
  <c r="B864" i="26"/>
  <c r="M864" i="26" s="1"/>
  <c r="C864" i="26"/>
  <c r="D864" i="26"/>
  <c r="E864" i="26"/>
  <c r="F864" i="26"/>
  <c r="G864" i="26"/>
  <c r="H864" i="26"/>
  <c r="I864" i="26"/>
  <c r="J864" i="26"/>
  <c r="K864" i="26"/>
  <c r="L864" i="26"/>
  <c r="AO864" i="26"/>
  <c r="AP864" i="26"/>
  <c r="AQ864" i="26"/>
  <c r="AR864" i="26"/>
  <c r="AS864" i="26"/>
  <c r="AT864" i="26"/>
  <c r="AU864" i="26"/>
  <c r="AV864" i="26"/>
  <c r="AW864" i="26"/>
  <c r="AX864" i="26"/>
  <c r="AY864" i="26"/>
  <c r="B865" i="26"/>
  <c r="N865" i="26" s="1"/>
  <c r="C865" i="26"/>
  <c r="D865" i="26"/>
  <c r="E865" i="26"/>
  <c r="F865" i="26"/>
  <c r="G865" i="26"/>
  <c r="H865" i="26"/>
  <c r="I865" i="26"/>
  <c r="M865" i="26" s="1"/>
  <c r="J865" i="26"/>
  <c r="K865" i="26"/>
  <c r="L865" i="26"/>
  <c r="AO865" i="26"/>
  <c r="AP865" i="26"/>
  <c r="AQ865" i="26"/>
  <c r="AR865" i="26"/>
  <c r="AS865" i="26"/>
  <c r="AT865" i="26"/>
  <c r="AU865" i="26"/>
  <c r="AV865" i="26"/>
  <c r="AW865" i="26"/>
  <c r="AX865" i="26"/>
  <c r="AY865" i="26"/>
  <c r="B866" i="26"/>
  <c r="M866" i="26" s="1"/>
  <c r="C866" i="26"/>
  <c r="D866" i="26"/>
  <c r="E866" i="26"/>
  <c r="F866" i="26"/>
  <c r="G866" i="26"/>
  <c r="H866" i="26"/>
  <c r="I866" i="26"/>
  <c r="J866" i="26"/>
  <c r="K866" i="26"/>
  <c r="L866" i="26"/>
  <c r="AO866" i="26"/>
  <c r="AP866" i="26"/>
  <c r="AQ866" i="26"/>
  <c r="AR866" i="26"/>
  <c r="AS866" i="26"/>
  <c r="AT866" i="26"/>
  <c r="AU866" i="26"/>
  <c r="AV866" i="26"/>
  <c r="AW866" i="26"/>
  <c r="AX866" i="26"/>
  <c r="AY866" i="26"/>
  <c r="B867" i="26"/>
  <c r="C867" i="26"/>
  <c r="M867" i="26" s="1"/>
  <c r="D867" i="26"/>
  <c r="E867" i="26"/>
  <c r="F867" i="26"/>
  <c r="G867" i="26"/>
  <c r="H867" i="26"/>
  <c r="I867" i="26"/>
  <c r="J867" i="26"/>
  <c r="K867" i="26"/>
  <c r="L867" i="26"/>
  <c r="AO867" i="26"/>
  <c r="AP867" i="26"/>
  <c r="AQ867" i="26"/>
  <c r="AR867" i="26"/>
  <c r="AS867" i="26"/>
  <c r="AT867" i="26"/>
  <c r="AU867" i="26"/>
  <c r="AV867" i="26"/>
  <c r="AW867" i="26"/>
  <c r="AX867" i="26"/>
  <c r="AY867" i="26"/>
  <c r="B868" i="26"/>
  <c r="M868" i="26" s="1"/>
  <c r="C868" i="26"/>
  <c r="D868" i="26"/>
  <c r="N868" i="26" s="1"/>
  <c r="E868" i="26"/>
  <c r="F868" i="26"/>
  <c r="G868" i="26"/>
  <c r="H868" i="26"/>
  <c r="I868" i="26"/>
  <c r="J868" i="26"/>
  <c r="K868" i="26"/>
  <c r="L868" i="26"/>
  <c r="AO868" i="26"/>
  <c r="AP868" i="26"/>
  <c r="AQ868" i="26"/>
  <c r="AR868" i="26"/>
  <c r="AS868" i="26"/>
  <c r="AT868" i="26"/>
  <c r="AU868" i="26"/>
  <c r="AV868" i="26"/>
  <c r="AW868" i="26"/>
  <c r="AX868" i="26"/>
  <c r="AY868" i="26"/>
  <c r="B869" i="26"/>
  <c r="M869" i="26" s="1"/>
  <c r="C869" i="26"/>
  <c r="D869" i="26"/>
  <c r="E869" i="26"/>
  <c r="F869" i="26"/>
  <c r="G869" i="26"/>
  <c r="H869" i="26"/>
  <c r="I869" i="26"/>
  <c r="J869" i="26"/>
  <c r="K869" i="26"/>
  <c r="L869" i="26"/>
  <c r="AO869" i="26"/>
  <c r="AP869" i="26"/>
  <c r="AQ869" i="26"/>
  <c r="AR869" i="26"/>
  <c r="AS869" i="26"/>
  <c r="AT869" i="26"/>
  <c r="AU869" i="26"/>
  <c r="AV869" i="26"/>
  <c r="AW869" i="26"/>
  <c r="AX869" i="26"/>
  <c r="AY869" i="26"/>
  <c r="B870" i="26"/>
  <c r="M870" i="26" s="1"/>
  <c r="O870" i="26" s="1"/>
  <c r="C870" i="26"/>
  <c r="N870" i="26" s="1"/>
  <c r="D870" i="26"/>
  <c r="E870" i="26"/>
  <c r="F870" i="26"/>
  <c r="G870" i="26"/>
  <c r="H870" i="26"/>
  <c r="I870" i="26"/>
  <c r="J870" i="26"/>
  <c r="K870" i="26"/>
  <c r="L870" i="26"/>
  <c r="AO870" i="26"/>
  <c r="AP870" i="26"/>
  <c r="AQ870" i="26"/>
  <c r="AR870" i="26"/>
  <c r="AS870" i="26"/>
  <c r="AT870" i="26"/>
  <c r="AU870" i="26"/>
  <c r="AV870" i="26"/>
  <c r="AW870" i="26"/>
  <c r="AX870" i="26"/>
  <c r="AY870" i="26"/>
  <c r="B871" i="26"/>
  <c r="N871" i="26" s="1"/>
  <c r="C871" i="26"/>
  <c r="D871" i="26"/>
  <c r="E871" i="26"/>
  <c r="F871" i="26"/>
  <c r="G871" i="26"/>
  <c r="H871" i="26"/>
  <c r="I871" i="26"/>
  <c r="J871" i="26"/>
  <c r="K871" i="26"/>
  <c r="L871" i="26"/>
  <c r="AO871" i="26"/>
  <c r="AP871" i="26"/>
  <c r="AQ871" i="26"/>
  <c r="AR871" i="26"/>
  <c r="AS871" i="26"/>
  <c r="AT871" i="26"/>
  <c r="AU871" i="26"/>
  <c r="AV871" i="26"/>
  <c r="AW871" i="26"/>
  <c r="AX871" i="26"/>
  <c r="AY871" i="26"/>
  <c r="B872" i="26"/>
  <c r="N872" i="26" s="1"/>
  <c r="C872" i="26"/>
  <c r="D872" i="26"/>
  <c r="E872" i="26"/>
  <c r="F872" i="26"/>
  <c r="G872" i="26"/>
  <c r="H872" i="26"/>
  <c r="I872" i="26"/>
  <c r="J872" i="26"/>
  <c r="K872" i="26"/>
  <c r="L872" i="26"/>
  <c r="M872" i="26"/>
  <c r="O872" i="26" s="1"/>
  <c r="AO872" i="26"/>
  <c r="AP872" i="26"/>
  <c r="AQ872" i="26"/>
  <c r="AR872" i="26"/>
  <c r="AS872" i="26"/>
  <c r="AT872" i="26"/>
  <c r="AU872" i="26"/>
  <c r="AV872" i="26"/>
  <c r="AW872" i="26"/>
  <c r="AX872" i="26"/>
  <c r="AY872" i="26"/>
  <c r="B873" i="26"/>
  <c r="C873" i="26"/>
  <c r="M873" i="26" s="1"/>
  <c r="O873" i="26" s="1"/>
  <c r="D873" i="26"/>
  <c r="E873" i="26"/>
  <c r="F873" i="26"/>
  <c r="G873" i="26"/>
  <c r="H873" i="26"/>
  <c r="I873" i="26"/>
  <c r="J873" i="26"/>
  <c r="K873" i="26"/>
  <c r="L873" i="26"/>
  <c r="N873" i="26"/>
  <c r="AO873" i="26"/>
  <c r="AP873" i="26"/>
  <c r="AQ873" i="26"/>
  <c r="AR873" i="26"/>
  <c r="AS873" i="26"/>
  <c r="AT873" i="26"/>
  <c r="AU873" i="26"/>
  <c r="AV873" i="26"/>
  <c r="AW873" i="26"/>
  <c r="AX873" i="26"/>
  <c r="AY873" i="26"/>
  <c r="B874" i="26"/>
  <c r="M874" i="26" s="1"/>
  <c r="C874" i="26"/>
  <c r="D874" i="26"/>
  <c r="E874" i="26"/>
  <c r="F874" i="26"/>
  <c r="G874" i="26"/>
  <c r="H874" i="26"/>
  <c r="I874" i="26"/>
  <c r="J874" i="26"/>
  <c r="K874" i="26"/>
  <c r="L874" i="26"/>
  <c r="AO874" i="26"/>
  <c r="AP874" i="26"/>
  <c r="AQ874" i="26"/>
  <c r="AR874" i="26"/>
  <c r="AS874" i="26"/>
  <c r="AT874" i="26"/>
  <c r="AU874" i="26"/>
  <c r="AV874" i="26"/>
  <c r="AW874" i="26"/>
  <c r="AX874" i="26"/>
  <c r="AY874" i="26"/>
  <c r="B875" i="26"/>
  <c r="C875" i="26"/>
  <c r="M875" i="26" s="1"/>
  <c r="D875" i="26"/>
  <c r="E875" i="26"/>
  <c r="F875" i="26"/>
  <c r="G875" i="26"/>
  <c r="H875" i="26"/>
  <c r="I875" i="26"/>
  <c r="J875" i="26"/>
  <c r="K875" i="26"/>
  <c r="L875" i="26"/>
  <c r="AO875" i="26"/>
  <c r="AP875" i="26"/>
  <c r="AQ875" i="26"/>
  <c r="AR875" i="26"/>
  <c r="AS875" i="26"/>
  <c r="AT875" i="26"/>
  <c r="AU875" i="26"/>
  <c r="AV875" i="26"/>
  <c r="AW875" i="26"/>
  <c r="AX875" i="26"/>
  <c r="AY875" i="26"/>
  <c r="B876" i="26"/>
  <c r="M876" i="26" s="1"/>
  <c r="C876" i="26"/>
  <c r="D876" i="26"/>
  <c r="N876" i="26" s="1"/>
  <c r="E876" i="26"/>
  <c r="F876" i="26"/>
  <c r="G876" i="26"/>
  <c r="H876" i="26"/>
  <c r="I876" i="26"/>
  <c r="J876" i="26"/>
  <c r="K876" i="26"/>
  <c r="L876" i="26"/>
  <c r="AO876" i="26"/>
  <c r="AP876" i="26"/>
  <c r="AQ876" i="26"/>
  <c r="AR876" i="26"/>
  <c r="AS876" i="26"/>
  <c r="AT876" i="26"/>
  <c r="AU876" i="26"/>
  <c r="AV876" i="26"/>
  <c r="AW876" i="26"/>
  <c r="AX876" i="26"/>
  <c r="AY876" i="26"/>
  <c r="B877" i="26"/>
  <c r="M877" i="26" s="1"/>
  <c r="C877" i="26"/>
  <c r="D877" i="26"/>
  <c r="E877" i="26"/>
  <c r="F877" i="26"/>
  <c r="G877" i="26"/>
  <c r="H877" i="26"/>
  <c r="I877" i="26"/>
  <c r="J877" i="26"/>
  <c r="K877" i="26"/>
  <c r="L877" i="26"/>
  <c r="AO877" i="26"/>
  <c r="AP877" i="26"/>
  <c r="AQ877" i="26"/>
  <c r="AR877" i="26"/>
  <c r="AS877" i="26"/>
  <c r="AT877" i="26"/>
  <c r="AU877" i="26"/>
  <c r="AV877" i="26"/>
  <c r="AW877" i="26"/>
  <c r="AX877" i="26"/>
  <c r="AY877" i="26"/>
  <c r="B878" i="26"/>
  <c r="M878" i="26" s="1"/>
  <c r="O878" i="26" s="1"/>
  <c r="C878" i="26"/>
  <c r="D878" i="26"/>
  <c r="E878" i="26"/>
  <c r="F878" i="26"/>
  <c r="G878" i="26"/>
  <c r="H878" i="26"/>
  <c r="I878" i="26"/>
  <c r="J878" i="26"/>
  <c r="K878" i="26"/>
  <c r="L878" i="26"/>
  <c r="N878" i="26"/>
  <c r="AO878" i="26"/>
  <c r="AP878" i="26"/>
  <c r="AQ878" i="26"/>
  <c r="AR878" i="26"/>
  <c r="AS878" i="26"/>
  <c r="AT878" i="26"/>
  <c r="AU878" i="26"/>
  <c r="AV878" i="26"/>
  <c r="AW878" i="26"/>
  <c r="AX878" i="26"/>
  <c r="AY878" i="26"/>
  <c r="B879" i="26"/>
  <c r="N879" i="26" s="1"/>
  <c r="C879" i="26"/>
  <c r="D879" i="26"/>
  <c r="E879" i="26"/>
  <c r="F879" i="26"/>
  <c r="G879" i="26"/>
  <c r="H879" i="26"/>
  <c r="I879" i="26"/>
  <c r="J879" i="26"/>
  <c r="K879" i="26"/>
  <c r="L879" i="26"/>
  <c r="AO879" i="26"/>
  <c r="AP879" i="26"/>
  <c r="AQ879" i="26"/>
  <c r="AR879" i="26"/>
  <c r="AS879" i="26"/>
  <c r="AT879" i="26"/>
  <c r="AU879" i="26"/>
  <c r="AV879" i="26"/>
  <c r="AW879" i="26"/>
  <c r="AX879" i="26"/>
  <c r="AY879" i="26"/>
  <c r="B880" i="26"/>
  <c r="C880" i="26"/>
  <c r="D880" i="26"/>
  <c r="E880" i="26"/>
  <c r="F880" i="26"/>
  <c r="G880" i="26"/>
  <c r="H880" i="26"/>
  <c r="I880" i="26"/>
  <c r="J880" i="26"/>
  <c r="K880" i="26"/>
  <c r="L880" i="26"/>
  <c r="M880" i="26"/>
  <c r="AO880" i="26"/>
  <c r="AP880" i="26"/>
  <c r="AQ880" i="26"/>
  <c r="AR880" i="26"/>
  <c r="AS880" i="26"/>
  <c r="AT880" i="26"/>
  <c r="AU880" i="26"/>
  <c r="AV880" i="26"/>
  <c r="AW880" i="26"/>
  <c r="AX880" i="26"/>
  <c r="AY880" i="26"/>
  <c r="B881" i="26"/>
  <c r="C881" i="26"/>
  <c r="D881" i="26"/>
  <c r="E881" i="26"/>
  <c r="F881" i="26"/>
  <c r="M881" i="26" s="1"/>
  <c r="G881" i="26"/>
  <c r="H881" i="26"/>
  <c r="I881" i="26"/>
  <c r="J881" i="26"/>
  <c r="K881" i="26"/>
  <c r="L881" i="26"/>
  <c r="AO881" i="26"/>
  <c r="AP881" i="26"/>
  <c r="AQ881" i="26"/>
  <c r="AR881" i="26"/>
  <c r="AS881" i="26"/>
  <c r="AT881" i="26"/>
  <c r="AU881" i="26"/>
  <c r="AV881" i="26"/>
  <c r="AW881" i="26"/>
  <c r="AX881" i="26"/>
  <c r="AY881" i="26"/>
  <c r="B882" i="26"/>
  <c r="N882" i="26" s="1"/>
  <c r="C882" i="26"/>
  <c r="D882" i="26"/>
  <c r="E882" i="26"/>
  <c r="F882" i="26"/>
  <c r="G882" i="26"/>
  <c r="M882" i="26" s="1"/>
  <c r="O882" i="26" s="1"/>
  <c r="H882" i="26"/>
  <c r="I882" i="26"/>
  <c r="J882" i="26"/>
  <c r="K882" i="26"/>
  <c r="L882" i="26"/>
  <c r="AO882" i="26"/>
  <c r="AP882" i="26"/>
  <c r="AQ882" i="26"/>
  <c r="AR882" i="26"/>
  <c r="AS882" i="26"/>
  <c r="AT882" i="26"/>
  <c r="AU882" i="26"/>
  <c r="AV882" i="26"/>
  <c r="AW882" i="26"/>
  <c r="AX882" i="26"/>
  <c r="AY882" i="26"/>
  <c r="B883" i="26"/>
  <c r="C883" i="26"/>
  <c r="D883" i="26"/>
  <c r="E883" i="26"/>
  <c r="F883" i="26"/>
  <c r="G883" i="26"/>
  <c r="H883" i="26"/>
  <c r="N883" i="26" s="1"/>
  <c r="I883" i="26"/>
  <c r="J883" i="26"/>
  <c r="K883" i="26"/>
  <c r="L883" i="26"/>
  <c r="AO883" i="26"/>
  <c r="AP883" i="26"/>
  <c r="AQ883" i="26"/>
  <c r="AR883" i="26"/>
  <c r="AS883" i="26"/>
  <c r="AT883" i="26"/>
  <c r="AU883" i="26"/>
  <c r="AV883" i="26"/>
  <c r="AW883" i="26"/>
  <c r="AX883" i="26"/>
  <c r="AY883" i="26"/>
  <c r="B884" i="26"/>
  <c r="C884" i="26"/>
  <c r="D884" i="26"/>
  <c r="E884" i="26"/>
  <c r="F884" i="26"/>
  <c r="G884" i="26"/>
  <c r="H884" i="26"/>
  <c r="I884" i="26"/>
  <c r="J884" i="26"/>
  <c r="K884" i="26"/>
  <c r="L884" i="26"/>
  <c r="AO884" i="26"/>
  <c r="AP884" i="26"/>
  <c r="AQ884" i="26"/>
  <c r="AR884" i="26"/>
  <c r="AS884" i="26"/>
  <c r="AT884" i="26"/>
  <c r="AU884" i="26"/>
  <c r="AV884" i="26"/>
  <c r="AW884" i="26"/>
  <c r="AX884" i="26"/>
  <c r="AY884" i="26"/>
  <c r="B885" i="26"/>
  <c r="C885" i="26"/>
  <c r="D885" i="26"/>
  <c r="E885" i="26"/>
  <c r="F885" i="26"/>
  <c r="G885" i="26"/>
  <c r="H885" i="26"/>
  <c r="I885" i="26"/>
  <c r="J885" i="26"/>
  <c r="K885" i="26"/>
  <c r="L885" i="26"/>
  <c r="AO885" i="26"/>
  <c r="AP885" i="26"/>
  <c r="AQ885" i="26"/>
  <c r="AR885" i="26"/>
  <c r="AS885" i="26"/>
  <c r="AT885" i="26"/>
  <c r="AU885" i="26"/>
  <c r="AV885" i="26"/>
  <c r="AW885" i="26"/>
  <c r="AX885" i="26"/>
  <c r="AY885" i="26"/>
  <c r="B886" i="26"/>
  <c r="C886" i="26"/>
  <c r="D886" i="26"/>
  <c r="E886" i="26"/>
  <c r="F886" i="26"/>
  <c r="G886" i="26"/>
  <c r="H886" i="26"/>
  <c r="I886" i="26"/>
  <c r="J886" i="26"/>
  <c r="K886" i="26"/>
  <c r="L886" i="26"/>
  <c r="AO886" i="26"/>
  <c r="AP886" i="26"/>
  <c r="AQ886" i="26"/>
  <c r="AR886" i="26"/>
  <c r="AS886" i="26"/>
  <c r="AT886" i="26"/>
  <c r="AU886" i="26"/>
  <c r="AV886" i="26"/>
  <c r="AW886" i="26"/>
  <c r="AX886" i="26"/>
  <c r="AY886" i="26"/>
  <c r="B887" i="26"/>
  <c r="C887" i="26"/>
  <c r="D887" i="26"/>
  <c r="E887" i="26"/>
  <c r="F887" i="26"/>
  <c r="G887" i="26"/>
  <c r="H887" i="26"/>
  <c r="I887" i="26"/>
  <c r="J887" i="26"/>
  <c r="K887" i="26"/>
  <c r="L887" i="26"/>
  <c r="AO887" i="26"/>
  <c r="AP887" i="26"/>
  <c r="AQ887" i="26"/>
  <c r="AR887" i="26"/>
  <c r="AS887" i="26"/>
  <c r="AT887" i="26"/>
  <c r="AU887" i="26"/>
  <c r="AV887" i="26"/>
  <c r="AW887" i="26"/>
  <c r="AX887" i="26"/>
  <c r="AY887" i="26"/>
  <c r="B888" i="26"/>
  <c r="N888" i="26" s="1"/>
  <c r="C888" i="26"/>
  <c r="D888" i="26"/>
  <c r="E888" i="26"/>
  <c r="F888" i="26"/>
  <c r="G888" i="26"/>
  <c r="H888" i="26"/>
  <c r="I888" i="26"/>
  <c r="J888" i="26"/>
  <c r="K888" i="26"/>
  <c r="L888" i="26"/>
  <c r="M888" i="26"/>
  <c r="AO888" i="26"/>
  <c r="AP888" i="26"/>
  <c r="AQ888" i="26"/>
  <c r="AR888" i="26"/>
  <c r="AS888" i="26"/>
  <c r="AT888" i="26"/>
  <c r="AU888" i="26"/>
  <c r="AV888" i="26"/>
  <c r="AW888" i="26"/>
  <c r="AX888" i="26"/>
  <c r="AY888" i="26"/>
  <c r="B889" i="26"/>
  <c r="C889" i="26"/>
  <c r="D889" i="26"/>
  <c r="E889" i="26"/>
  <c r="F889" i="26"/>
  <c r="N889" i="26" s="1"/>
  <c r="G889" i="26"/>
  <c r="H889" i="26"/>
  <c r="I889" i="26"/>
  <c r="J889" i="26"/>
  <c r="K889" i="26"/>
  <c r="L889" i="26"/>
  <c r="AO889" i="26"/>
  <c r="AP889" i="26"/>
  <c r="AQ889" i="26"/>
  <c r="AR889" i="26"/>
  <c r="AS889" i="26"/>
  <c r="AT889" i="26"/>
  <c r="AU889" i="26"/>
  <c r="AV889" i="26"/>
  <c r="AW889" i="26"/>
  <c r="AX889" i="26"/>
  <c r="AY889" i="26"/>
  <c r="B890" i="26"/>
  <c r="C890" i="26"/>
  <c r="D890" i="26"/>
  <c r="E890" i="26"/>
  <c r="F890" i="26"/>
  <c r="G890" i="26"/>
  <c r="M890" i="26" s="1"/>
  <c r="H890" i="26"/>
  <c r="I890" i="26"/>
  <c r="J890" i="26"/>
  <c r="K890" i="26"/>
  <c r="L890" i="26"/>
  <c r="AO890" i="26"/>
  <c r="AP890" i="26"/>
  <c r="AQ890" i="26"/>
  <c r="AR890" i="26"/>
  <c r="AS890" i="26"/>
  <c r="AT890" i="26"/>
  <c r="AU890" i="26"/>
  <c r="AV890" i="26"/>
  <c r="AW890" i="26"/>
  <c r="AX890" i="26"/>
  <c r="AY890" i="26"/>
  <c r="B891" i="26"/>
  <c r="C891" i="26"/>
  <c r="D891" i="26"/>
  <c r="E891" i="26"/>
  <c r="F891" i="26"/>
  <c r="G891" i="26"/>
  <c r="H891" i="26"/>
  <c r="N891" i="26" s="1"/>
  <c r="I891" i="26"/>
  <c r="J891" i="26"/>
  <c r="K891" i="26"/>
  <c r="L891" i="26"/>
  <c r="AO891" i="26"/>
  <c r="AP891" i="26"/>
  <c r="AQ891" i="26"/>
  <c r="AR891" i="26"/>
  <c r="AS891" i="26"/>
  <c r="AT891" i="26"/>
  <c r="AU891" i="26"/>
  <c r="AV891" i="26"/>
  <c r="AW891" i="26"/>
  <c r="AX891" i="26"/>
  <c r="AY891" i="26"/>
  <c r="B892" i="26"/>
  <c r="C892" i="26"/>
  <c r="D892" i="26"/>
  <c r="E892" i="26"/>
  <c r="F892" i="26"/>
  <c r="G892" i="26"/>
  <c r="H892" i="26"/>
  <c r="I892" i="26"/>
  <c r="J892" i="26"/>
  <c r="K892" i="26"/>
  <c r="L892" i="26"/>
  <c r="AO892" i="26"/>
  <c r="AP892" i="26"/>
  <c r="AQ892" i="26"/>
  <c r="AR892" i="26"/>
  <c r="AS892" i="26"/>
  <c r="AT892" i="26"/>
  <c r="AU892" i="26"/>
  <c r="AV892" i="26"/>
  <c r="AW892" i="26"/>
  <c r="AX892" i="26"/>
  <c r="AY892" i="26"/>
  <c r="B893" i="26"/>
  <c r="C893" i="26"/>
  <c r="D893" i="26"/>
  <c r="E893" i="26"/>
  <c r="F893" i="26"/>
  <c r="G893" i="26"/>
  <c r="H893" i="26"/>
  <c r="I893" i="26"/>
  <c r="J893" i="26"/>
  <c r="K893" i="26"/>
  <c r="L893" i="26"/>
  <c r="AO893" i="26"/>
  <c r="AP893" i="26"/>
  <c r="AQ893" i="26"/>
  <c r="AR893" i="26"/>
  <c r="AS893" i="26"/>
  <c r="AT893" i="26"/>
  <c r="AU893" i="26"/>
  <c r="AV893" i="26"/>
  <c r="AW893" i="26"/>
  <c r="AX893" i="26"/>
  <c r="AY893" i="26"/>
  <c r="B894" i="26"/>
  <c r="C894" i="26"/>
  <c r="M894" i="26" s="1"/>
  <c r="D894" i="26"/>
  <c r="E894" i="26"/>
  <c r="F894" i="26"/>
  <c r="G894" i="26"/>
  <c r="H894" i="26"/>
  <c r="I894" i="26"/>
  <c r="J894" i="26"/>
  <c r="K894" i="26"/>
  <c r="L894" i="26"/>
  <c r="AO894" i="26"/>
  <c r="AP894" i="26"/>
  <c r="AQ894" i="26"/>
  <c r="AR894" i="26"/>
  <c r="AS894" i="26"/>
  <c r="AT894" i="26"/>
  <c r="AU894" i="26"/>
  <c r="AV894" i="26"/>
  <c r="AW894" i="26"/>
  <c r="AX894" i="26"/>
  <c r="AY894" i="26"/>
  <c r="B895" i="26"/>
  <c r="C895" i="26"/>
  <c r="D895" i="26"/>
  <c r="E895" i="26"/>
  <c r="F895" i="26"/>
  <c r="N895" i="26" s="1"/>
  <c r="G895" i="26"/>
  <c r="H895" i="26"/>
  <c r="I895" i="26"/>
  <c r="J895" i="26"/>
  <c r="K895" i="26"/>
  <c r="L895" i="26"/>
  <c r="AO895" i="26"/>
  <c r="AP895" i="26"/>
  <c r="AQ895" i="26"/>
  <c r="AR895" i="26"/>
  <c r="AS895" i="26"/>
  <c r="AT895" i="26"/>
  <c r="AU895" i="26"/>
  <c r="AV895" i="26"/>
  <c r="AW895" i="26"/>
  <c r="AX895" i="26"/>
  <c r="AY895" i="26"/>
  <c r="B896" i="26"/>
  <c r="C896" i="26"/>
  <c r="D896" i="26"/>
  <c r="E896" i="26"/>
  <c r="N896" i="26" s="1"/>
  <c r="F896" i="26"/>
  <c r="G896" i="26"/>
  <c r="H896" i="26"/>
  <c r="I896" i="26"/>
  <c r="J896" i="26"/>
  <c r="K896" i="26"/>
  <c r="L896" i="26"/>
  <c r="M896" i="26"/>
  <c r="O896" i="26" s="1"/>
  <c r="AO896" i="26"/>
  <c r="AP896" i="26"/>
  <c r="AQ896" i="26"/>
  <c r="AR896" i="26"/>
  <c r="AS896" i="26"/>
  <c r="AT896" i="26"/>
  <c r="AU896" i="26"/>
  <c r="AV896" i="26"/>
  <c r="AW896" i="26"/>
  <c r="AX896" i="26"/>
  <c r="AY896" i="26"/>
  <c r="B897" i="26"/>
  <c r="C897" i="26"/>
  <c r="D897" i="26"/>
  <c r="E897" i="26"/>
  <c r="F897" i="26"/>
  <c r="G897" i="26"/>
  <c r="H897" i="26"/>
  <c r="I897" i="26"/>
  <c r="J897" i="26"/>
  <c r="K897" i="26"/>
  <c r="L897" i="26"/>
  <c r="N897" i="26"/>
  <c r="AO897" i="26"/>
  <c r="AP897" i="26"/>
  <c r="AQ897" i="26"/>
  <c r="AR897" i="26"/>
  <c r="AS897" i="26"/>
  <c r="AT897" i="26"/>
  <c r="AU897" i="26"/>
  <c r="AV897" i="26"/>
  <c r="AW897" i="26"/>
  <c r="AX897" i="26"/>
  <c r="AY897" i="26"/>
  <c r="B898" i="26"/>
  <c r="C898" i="26"/>
  <c r="D898" i="26"/>
  <c r="E898" i="26"/>
  <c r="F898" i="26"/>
  <c r="G898" i="26"/>
  <c r="H898" i="26"/>
  <c r="I898" i="26"/>
  <c r="J898" i="26"/>
  <c r="K898" i="26"/>
  <c r="L898" i="26"/>
  <c r="AO898" i="26"/>
  <c r="AP898" i="26"/>
  <c r="AQ898" i="26"/>
  <c r="AR898" i="26"/>
  <c r="AS898" i="26"/>
  <c r="AT898" i="26"/>
  <c r="AU898" i="26"/>
  <c r="AV898" i="26"/>
  <c r="AW898" i="26"/>
  <c r="AX898" i="26"/>
  <c r="AY898" i="26"/>
  <c r="B899" i="26"/>
  <c r="C899" i="26"/>
  <c r="D899" i="26"/>
  <c r="E899" i="26"/>
  <c r="F899" i="26"/>
  <c r="G899" i="26"/>
  <c r="H899" i="26"/>
  <c r="I899" i="26"/>
  <c r="J899" i="26"/>
  <c r="K899" i="26"/>
  <c r="L899" i="26"/>
  <c r="AO899" i="26"/>
  <c r="AP899" i="26"/>
  <c r="AQ899" i="26"/>
  <c r="AR899" i="26"/>
  <c r="AS899" i="26"/>
  <c r="AT899" i="26"/>
  <c r="AU899" i="26"/>
  <c r="AV899" i="26"/>
  <c r="AW899" i="26"/>
  <c r="AX899" i="26"/>
  <c r="AY899" i="26"/>
  <c r="B900" i="26"/>
  <c r="C900" i="26"/>
  <c r="D900" i="26"/>
  <c r="E900" i="26"/>
  <c r="F900" i="26"/>
  <c r="G900" i="26"/>
  <c r="H900" i="26"/>
  <c r="I900" i="26"/>
  <c r="J900" i="26"/>
  <c r="K900" i="26"/>
  <c r="L900" i="26"/>
  <c r="AO900" i="26"/>
  <c r="AP900" i="26"/>
  <c r="AQ900" i="26"/>
  <c r="AR900" i="26"/>
  <c r="AS900" i="26"/>
  <c r="AT900" i="26"/>
  <c r="AU900" i="26"/>
  <c r="AV900" i="26"/>
  <c r="AW900" i="26"/>
  <c r="AX900" i="26"/>
  <c r="AY900" i="26"/>
  <c r="B901" i="26"/>
  <c r="C901" i="26"/>
  <c r="M901" i="26" s="1"/>
  <c r="D901" i="26"/>
  <c r="E901" i="26"/>
  <c r="F901" i="26"/>
  <c r="G901" i="26"/>
  <c r="H901" i="26"/>
  <c r="I901" i="26"/>
  <c r="J901" i="26"/>
  <c r="K901" i="26"/>
  <c r="L901" i="26"/>
  <c r="AO901" i="26"/>
  <c r="AP901" i="26"/>
  <c r="AQ901" i="26"/>
  <c r="AR901" i="26"/>
  <c r="AS901" i="26"/>
  <c r="AT901" i="26"/>
  <c r="AU901" i="26"/>
  <c r="AV901" i="26"/>
  <c r="AW901" i="26"/>
  <c r="AX901" i="26"/>
  <c r="AY901" i="26"/>
  <c r="B902" i="26"/>
  <c r="M902" i="26" s="1"/>
  <c r="O902" i="26" s="1"/>
  <c r="C902" i="26"/>
  <c r="D902" i="26"/>
  <c r="E902" i="26"/>
  <c r="F902" i="26"/>
  <c r="G902" i="26"/>
  <c r="H902" i="26"/>
  <c r="I902" i="26"/>
  <c r="J902" i="26"/>
  <c r="K902" i="26"/>
  <c r="L902" i="26"/>
  <c r="N902" i="26"/>
  <c r="AO902" i="26"/>
  <c r="AP902" i="26"/>
  <c r="AQ902" i="26"/>
  <c r="AR902" i="26"/>
  <c r="AS902" i="26"/>
  <c r="AT902" i="26"/>
  <c r="AU902" i="26"/>
  <c r="AV902" i="26"/>
  <c r="AW902" i="26"/>
  <c r="AX902" i="26"/>
  <c r="AY902" i="26"/>
  <c r="B903" i="26"/>
  <c r="N903" i="26" s="1"/>
  <c r="C903" i="26"/>
  <c r="D903" i="26"/>
  <c r="E903" i="26"/>
  <c r="F903" i="26"/>
  <c r="G903" i="26"/>
  <c r="H903" i="26"/>
  <c r="I903" i="26"/>
  <c r="J903" i="26"/>
  <c r="K903" i="26"/>
  <c r="L903" i="26"/>
  <c r="M903" i="26"/>
  <c r="AO903" i="26"/>
  <c r="AP903" i="26"/>
  <c r="AQ903" i="26"/>
  <c r="AR903" i="26"/>
  <c r="AS903" i="26"/>
  <c r="AT903" i="26"/>
  <c r="AU903" i="26"/>
  <c r="AV903" i="26"/>
  <c r="AW903" i="26"/>
  <c r="AX903" i="26"/>
  <c r="AY903" i="26"/>
  <c r="B904" i="26"/>
  <c r="C904" i="26"/>
  <c r="N904" i="26" s="1"/>
  <c r="D904" i="26"/>
  <c r="M904" i="26" s="1"/>
  <c r="E904" i="26"/>
  <c r="F904" i="26"/>
  <c r="G904" i="26"/>
  <c r="H904" i="26"/>
  <c r="I904" i="26"/>
  <c r="J904" i="26"/>
  <c r="K904" i="26"/>
  <c r="L904" i="26"/>
  <c r="AO904" i="26"/>
  <c r="AP904" i="26"/>
  <c r="AQ904" i="26"/>
  <c r="AR904" i="26"/>
  <c r="AS904" i="26"/>
  <c r="AT904" i="26"/>
  <c r="AU904" i="26"/>
  <c r="AV904" i="26"/>
  <c r="AW904" i="26"/>
  <c r="AX904" i="26"/>
  <c r="AY904" i="26"/>
  <c r="B905" i="26"/>
  <c r="C905" i="26"/>
  <c r="M905" i="26" s="1"/>
  <c r="D905" i="26"/>
  <c r="E905" i="26"/>
  <c r="F905" i="26"/>
  <c r="G905" i="26"/>
  <c r="H905" i="26"/>
  <c r="I905" i="26"/>
  <c r="J905" i="26"/>
  <c r="K905" i="26"/>
  <c r="L905" i="26"/>
  <c r="AO905" i="26"/>
  <c r="AP905" i="26"/>
  <c r="AQ905" i="26"/>
  <c r="AR905" i="26"/>
  <c r="AS905" i="26"/>
  <c r="AT905" i="26"/>
  <c r="AU905" i="26"/>
  <c r="AV905" i="26"/>
  <c r="AW905" i="26"/>
  <c r="AX905" i="26"/>
  <c r="AY905" i="26"/>
  <c r="B906" i="26"/>
  <c r="C906" i="26"/>
  <c r="D906" i="26"/>
  <c r="M906" i="26" s="1"/>
  <c r="E906" i="26"/>
  <c r="F906" i="26"/>
  <c r="G906" i="26"/>
  <c r="N906" i="26" s="1"/>
  <c r="H906" i="26"/>
  <c r="I906" i="26"/>
  <c r="J906" i="26"/>
  <c r="K906" i="26"/>
  <c r="L906" i="26"/>
  <c r="AO906" i="26"/>
  <c r="AP906" i="26"/>
  <c r="AQ906" i="26"/>
  <c r="AR906" i="26"/>
  <c r="AS906" i="26"/>
  <c r="AT906" i="26"/>
  <c r="AU906" i="26"/>
  <c r="AV906" i="26"/>
  <c r="AW906" i="26"/>
  <c r="AX906" i="26"/>
  <c r="AY906" i="26"/>
  <c r="B907" i="26"/>
  <c r="M907" i="26" s="1"/>
  <c r="C907" i="26"/>
  <c r="D907" i="26"/>
  <c r="E907" i="26"/>
  <c r="F907" i="26"/>
  <c r="G907" i="26"/>
  <c r="H907" i="26"/>
  <c r="I907" i="26"/>
  <c r="J907" i="26"/>
  <c r="K907" i="26"/>
  <c r="L907" i="26"/>
  <c r="AO907" i="26"/>
  <c r="AP907" i="26"/>
  <c r="AQ907" i="26"/>
  <c r="AR907" i="26"/>
  <c r="AS907" i="26"/>
  <c r="AT907" i="26"/>
  <c r="AU907" i="26"/>
  <c r="AV907" i="26"/>
  <c r="AW907" i="26"/>
  <c r="AX907" i="26"/>
  <c r="AY907" i="26"/>
  <c r="B908" i="26"/>
  <c r="N908" i="26" s="1"/>
  <c r="C908" i="26"/>
  <c r="D908" i="26"/>
  <c r="E908" i="26"/>
  <c r="F908" i="26"/>
  <c r="G908" i="26"/>
  <c r="H908" i="26"/>
  <c r="I908" i="26"/>
  <c r="J908" i="26"/>
  <c r="K908" i="26"/>
  <c r="L908" i="26"/>
  <c r="AO908" i="26"/>
  <c r="AP908" i="26"/>
  <c r="AQ908" i="26"/>
  <c r="AR908" i="26"/>
  <c r="AS908" i="26"/>
  <c r="AT908" i="26"/>
  <c r="AU908" i="26"/>
  <c r="AV908" i="26"/>
  <c r="AW908" i="26"/>
  <c r="AX908" i="26"/>
  <c r="AY908" i="26"/>
  <c r="B909" i="26"/>
  <c r="C909" i="26"/>
  <c r="D909" i="26"/>
  <c r="M909" i="26" s="1"/>
  <c r="E909" i="26"/>
  <c r="F909" i="26"/>
  <c r="G909" i="26"/>
  <c r="H909" i="26"/>
  <c r="I909" i="26"/>
  <c r="J909" i="26"/>
  <c r="K909" i="26"/>
  <c r="L909" i="26"/>
  <c r="AO909" i="26"/>
  <c r="AP909" i="26"/>
  <c r="AQ909" i="26"/>
  <c r="AR909" i="26"/>
  <c r="AS909" i="26"/>
  <c r="AT909" i="26"/>
  <c r="AU909" i="26"/>
  <c r="AV909" i="26"/>
  <c r="AW909" i="26"/>
  <c r="AX909" i="26"/>
  <c r="AY909" i="26"/>
  <c r="B910" i="26"/>
  <c r="C910" i="26"/>
  <c r="N910" i="26" s="1"/>
  <c r="D910" i="26"/>
  <c r="M910" i="26" s="1"/>
  <c r="O910" i="26" s="1"/>
  <c r="E910" i="26"/>
  <c r="F910" i="26"/>
  <c r="G910" i="26"/>
  <c r="H910" i="26"/>
  <c r="I910" i="26"/>
  <c r="J910" i="26"/>
  <c r="K910" i="26"/>
  <c r="L910" i="26"/>
  <c r="AO910" i="26"/>
  <c r="AP910" i="26"/>
  <c r="AQ910" i="26"/>
  <c r="AR910" i="26"/>
  <c r="AS910" i="26"/>
  <c r="AT910" i="26"/>
  <c r="AU910" i="26"/>
  <c r="AV910" i="26"/>
  <c r="AW910" i="26"/>
  <c r="AX910" i="26"/>
  <c r="AY910" i="26"/>
  <c r="B911" i="26"/>
  <c r="C911" i="26"/>
  <c r="N911" i="26" s="1"/>
  <c r="D911" i="26"/>
  <c r="M911" i="26" s="1"/>
  <c r="E911" i="26"/>
  <c r="F911" i="26"/>
  <c r="G911" i="26"/>
  <c r="H911" i="26"/>
  <c r="I911" i="26"/>
  <c r="J911" i="26"/>
  <c r="K911" i="26"/>
  <c r="L911" i="26"/>
  <c r="AO911" i="26"/>
  <c r="AP911" i="26"/>
  <c r="AQ911" i="26"/>
  <c r="AR911" i="26"/>
  <c r="AS911" i="26"/>
  <c r="AT911" i="26"/>
  <c r="AU911" i="26"/>
  <c r="AV911" i="26"/>
  <c r="AW911" i="26"/>
  <c r="AX911" i="26"/>
  <c r="AY911" i="26"/>
  <c r="B912" i="26"/>
  <c r="C912" i="26"/>
  <c r="M912" i="26" s="1"/>
  <c r="D912" i="26"/>
  <c r="E912" i="26"/>
  <c r="F912" i="26"/>
  <c r="G912" i="26"/>
  <c r="H912" i="26"/>
  <c r="I912" i="26"/>
  <c r="J912" i="26"/>
  <c r="K912" i="26"/>
  <c r="L912" i="26"/>
  <c r="AO912" i="26"/>
  <c r="AP912" i="26"/>
  <c r="AQ912" i="26"/>
  <c r="AR912" i="26"/>
  <c r="AS912" i="26"/>
  <c r="AT912" i="26"/>
  <c r="AU912" i="26"/>
  <c r="AV912" i="26"/>
  <c r="AW912" i="26"/>
  <c r="AX912" i="26"/>
  <c r="AY912" i="26"/>
  <c r="B913" i="26"/>
  <c r="M913" i="26" s="1"/>
  <c r="O913" i="26" s="1"/>
  <c r="C913" i="26"/>
  <c r="N913" i="26" s="1"/>
  <c r="D913" i="26"/>
  <c r="E913" i="26"/>
  <c r="F913" i="26"/>
  <c r="G913" i="26"/>
  <c r="H913" i="26"/>
  <c r="I913" i="26"/>
  <c r="J913" i="26"/>
  <c r="K913" i="26"/>
  <c r="L913" i="26"/>
  <c r="AO913" i="26"/>
  <c r="AP913" i="26"/>
  <c r="AQ913" i="26"/>
  <c r="AR913" i="26"/>
  <c r="AS913" i="26"/>
  <c r="AT913" i="26"/>
  <c r="AU913" i="26"/>
  <c r="AV913" i="26"/>
  <c r="AW913" i="26"/>
  <c r="AX913" i="26"/>
  <c r="AY913" i="26"/>
  <c r="B914" i="26"/>
  <c r="N914" i="26" s="1"/>
  <c r="C914" i="26"/>
  <c r="D914" i="26"/>
  <c r="E914" i="26"/>
  <c r="F914" i="26"/>
  <c r="G914" i="26"/>
  <c r="H914" i="26"/>
  <c r="I914" i="26"/>
  <c r="J914" i="26"/>
  <c r="K914" i="26"/>
  <c r="L914" i="26"/>
  <c r="AO914" i="26"/>
  <c r="AP914" i="26"/>
  <c r="AQ914" i="26"/>
  <c r="AR914" i="26"/>
  <c r="AS914" i="26"/>
  <c r="AT914" i="26"/>
  <c r="AU914" i="26"/>
  <c r="AV914" i="26"/>
  <c r="AW914" i="26"/>
  <c r="AX914" i="26"/>
  <c r="AY914" i="26"/>
  <c r="B915" i="26"/>
  <c r="C915" i="26"/>
  <c r="D915" i="26"/>
  <c r="E915" i="26"/>
  <c r="N915" i="26" s="1"/>
  <c r="F915" i="26"/>
  <c r="G915" i="26"/>
  <c r="H915" i="26"/>
  <c r="I915" i="26"/>
  <c r="J915" i="26"/>
  <c r="K915" i="26"/>
  <c r="L915" i="26"/>
  <c r="M915" i="26"/>
  <c r="O915" i="26" s="1"/>
  <c r="AO915" i="26"/>
  <c r="AP915" i="26"/>
  <c r="AQ915" i="26"/>
  <c r="AR915" i="26"/>
  <c r="AS915" i="26"/>
  <c r="AT915" i="26"/>
  <c r="AU915" i="26"/>
  <c r="AV915" i="26"/>
  <c r="AW915" i="26"/>
  <c r="AX915" i="26"/>
  <c r="AY915" i="26"/>
  <c r="B916" i="26"/>
  <c r="C916" i="26"/>
  <c r="D916" i="26"/>
  <c r="M916" i="26" s="1"/>
  <c r="O916" i="26" s="1"/>
  <c r="E916" i="26"/>
  <c r="F916" i="26"/>
  <c r="G916" i="26"/>
  <c r="H916" i="26"/>
  <c r="I916" i="26"/>
  <c r="J916" i="26"/>
  <c r="K916" i="26"/>
  <c r="L916" i="26"/>
  <c r="N916" i="26"/>
  <c r="AO916" i="26"/>
  <c r="AP916" i="26"/>
  <c r="AQ916" i="26"/>
  <c r="AR916" i="26"/>
  <c r="AS916" i="26"/>
  <c r="AT916" i="26"/>
  <c r="AU916" i="26"/>
  <c r="AV916" i="26"/>
  <c r="AW916" i="26"/>
  <c r="AX916" i="26"/>
  <c r="AY916" i="26"/>
  <c r="B917" i="26"/>
  <c r="M917" i="26" s="1"/>
  <c r="C917" i="26"/>
  <c r="D917" i="26"/>
  <c r="E917" i="26"/>
  <c r="F917" i="26"/>
  <c r="G917" i="26"/>
  <c r="H917" i="26"/>
  <c r="I917" i="26"/>
  <c r="J917" i="26"/>
  <c r="K917" i="26"/>
  <c r="L917" i="26"/>
  <c r="AO917" i="26"/>
  <c r="AP917" i="26"/>
  <c r="AQ917" i="26"/>
  <c r="AR917" i="26"/>
  <c r="AS917" i="26"/>
  <c r="AT917" i="26"/>
  <c r="AU917" i="26"/>
  <c r="AV917" i="26"/>
  <c r="AW917" i="26"/>
  <c r="AX917" i="26"/>
  <c r="AY917" i="26"/>
  <c r="B918" i="26"/>
  <c r="M918" i="26" s="1"/>
  <c r="C918" i="26"/>
  <c r="D918" i="26"/>
  <c r="E918" i="26"/>
  <c r="F918" i="26"/>
  <c r="G918" i="26"/>
  <c r="H918" i="26"/>
  <c r="I918" i="26"/>
  <c r="J918" i="26"/>
  <c r="K918" i="26"/>
  <c r="L918" i="26"/>
  <c r="AO918" i="26"/>
  <c r="AP918" i="26"/>
  <c r="AQ918" i="26"/>
  <c r="AR918" i="26"/>
  <c r="AS918" i="26"/>
  <c r="AT918" i="26"/>
  <c r="AU918" i="26"/>
  <c r="AV918" i="26"/>
  <c r="AW918" i="26"/>
  <c r="AX918" i="26"/>
  <c r="AY918" i="26"/>
  <c r="B919" i="26"/>
  <c r="M919" i="26" s="1"/>
  <c r="C919" i="26"/>
  <c r="D919" i="26"/>
  <c r="E919" i="26"/>
  <c r="F919" i="26"/>
  <c r="G919" i="26"/>
  <c r="H919" i="26"/>
  <c r="I919" i="26"/>
  <c r="J919" i="26"/>
  <c r="K919" i="26"/>
  <c r="L919" i="26"/>
  <c r="AO919" i="26"/>
  <c r="AP919" i="26"/>
  <c r="AQ919" i="26"/>
  <c r="AR919" i="26"/>
  <c r="AS919" i="26"/>
  <c r="AT919" i="26"/>
  <c r="AU919" i="26"/>
  <c r="AV919" i="26"/>
  <c r="AW919" i="26"/>
  <c r="AX919" i="26"/>
  <c r="AY919" i="26"/>
  <c r="B920" i="26"/>
  <c r="M920" i="26" s="1"/>
  <c r="C920" i="26"/>
  <c r="D920" i="26"/>
  <c r="E920" i="26"/>
  <c r="F920" i="26"/>
  <c r="G920" i="26"/>
  <c r="H920" i="26"/>
  <c r="I920" i="26"/>
  <c r="J920" i="26"/>
  <c r="K920" i="26"/>
  <c r="L920" i="26"/>
  <c r="AO920" i="26"/>
  <c r="AP920" i="26"/>
  <c r="AQ920" i="26"/>
  <c r="AR920" i="26"/>
  <c r="AS920" i="26"/>
  <c r="AT920" i="26"/>
  <c r="AU920" i="26"/>
  <c r="AV920" i="26"/>
  <c r="AW920" i="26"/>
  <c r="AX920" i="26"/>
  <c r="AY920" i="26"/>
  <c r="B921" i="26"/>
  <c r="C921" i="26"/>
  <c r="M921" i="26" s="1"/>
  <c r="D921" i="26"/>
  <c r="E921" i="26"/>
  <c r="F921" i="26"/>
  <c r="G921" i="26"/>
  <c r="H921" i="26"/>
  <c r="I921" i="26"/>
  <c r="J921" i="26"/>
  <c r="K921" i="26"/>
  <c r="L921" i="26"/>
  <c r="AO921" i="26"/>
  <c r="AP921" i="26"/>
  <c r="AQ921" i="26"/>
  <c r="AR921" i="26"/>
  <c r="AS921" i="26"/>
  <c r="AT921" i="26"/>
  <c r="AU921" i="26"/>
  <c r="AV921" i="26"/>
  <c r="AW921" i="26"/>
  <c r="AX921" i="26"/>
  <c r="AY921" i="26"/>
  <c r="B922" i="26"/>
  <c r="N922" i="26" s="1"/>
  <c r="C922" i="26"/>
  <c r="D922" i="26"/>
  <c r="E922" i="26"/>
  <c r="F922" i="26"/>
  <c r="G922" i="26"/>
  <c r="H922" i="26"/>
  <c r="I922" i="26"/>
  <c r="J922" i="26"/>
  <c r="K922" i="26"/>
  <c r="L922" i="26"/>
  <c r="AO922" i="26"/>
  <c r="AP922" i="26"/>
  <c r="AQ922" i="26"/>
  <c r="AR922" i="26"/>
  <c r="AS922" i="26"/>
  <c r="AT922" i="26"/>
  <c r="AU922" i="26"/>
  <c r="AV922" i="26"/>
  <c r="AW922" i="26"/>
  <c r="AX922" i="26"/>
  <c r="AY922" i="26"/>
  <c r="B923" i="26"/>
  <c r="C923" i="26"/>
  <c r="N923" i="26" s="1"/>
  <c r="D923" i="26"/>
  <c r="E923" i="26"/>
  <c r="F923" i="26"/>
  <c r="G923" i="26"/>
  <c r="H923" i="26"/>
  <c r="I923" i="26"/>
  <c r="J923" i="26"/>
  <c r="K923" i="26"/>
  <c r="L923" i="26"/>
  <c r="M923" i="26"/>
  <c r="AO923" i="26"/>
  <c r="AP923" i="26"/>
  <c r="AQ923" i="26"/>
  <c r="AR923" i="26"/>
  <c r="AS923" i="26"/>
  <c r="AT923" i="26"/>
  <c r="AU923" i="26"/>
  <c r="AV923" i="26"/>
  <c r="AW923" i="26"/>
  <c r="AX923" i="26"/>
  <c r="AY923" i="26"/>
  <c r="B924" i="26"/>
  <c r="C924" i="26"/>
  <c r="M924" i="26" s="1"/>
  <c r="O924" i="26" s="1"/>
  <c r="D924" i="26"/>
  <c r="E924" i="26"/>
  <c r="F924" i="26"/>
  <c r="G924" i="26"/>
  <c r="H924" i="26"/>
  <c r="I924" i="26"/>
  <c r="J924" i="26"/>
  <c r="K924" i="26"/>
  <c r="L924" i="26"/>
  <c r="N924" i="26"/>
  <c r="AO924" i="26"/>
  <c r="AP924" i="26"/>
  <c r="AQ924" i="26"/>
  <c r="AR924" i="26"/>
  <c r="AS924" i="26"/>
  <c r="AT924" i="26"/>
  <c r="AU924" i="26"/>
  <c r="AV924" i="26"/>
  <c r="AW924" i="26"/>
  <c r="AX924" i="26"/>
  <c r="AY924" i="26"/>
  <c r="B925" i="26"/>
  <c r="N925" i="26" s="1"/>
  <c r="C925" i="26"/>
  <c r="D925" i="26"/>
  <c r="E925" i="26"/>
  <c r="F925" i="26"/>
  <c r="G925" i="26"/>
  <c r="M925" i="26" s="1"/>
  <c r="H925" i="26"/>
  <c r="I925" i="26"/>
  <c r="J925" i="26"/>
  <c r="K925" i="26"/>
  <c r="L925" i="26"/>
  <c r="AO925" i="26"/>
  <c r="AP925" i="26"/>
  <c r="AQ925" i="26"/>
  <c r="AR925" i="26"/>
  <c r="AS925" i="26"/>
  <c r="AT925" i="26"/>
  <c r="AU925" i="26"/>
  <c r="AV925" i="26"/>
  <c r="AW925" i="26"/>
  <c r="AX925" i="26"/>
  <c r="AY925" i="26"/>
  <c r="B926" i="26"/>
  <c r="M926" i="26" s="1"/>
  <c r="C926" i="26"/>
  <c r="D926" i="26"/>
  <c r="E926" i="26"/>
  <c r="F926" i="26"/>
  <c r="G926" i="26"/>
  <c r="H926" i="26"/>
  <c r="N926" i="26" s="1"/>
  <c r="I926" i="26"/>
  <c r="J926" i="26"/>
  <c r="K926" i="26"/>
  <c r="L926" i="26"/>
  <c r="AO926" i="26"/>
  <c r="AP926" i="26"/>
  <c r="AQ926" i="26"/>
  <c r="AR926" i="26"/>
  <c r="AS926" i="26"/>
  <c r="AT926" i="26"/>
  <c r="AU926" i="26"/>
  <c r="AV926" i="26"/>
  <c r="AW926" i="26"/>
  <c r="AX926" i="26"/>
  <c r="AY926" i="26"/>
  <c r="B927" i="26"/>
  <c r="M927" i="26" s="1"/>
  <c r="C927" i="26"/>
  <c r="D927" i="26"/>
  <c r="E927" i="26"/>
  <c r="F927" i="26"/>
  <c r="G927" i="26"/>
  <c r="H927" i="26"/>
  <c r="I927" i="26"/>
  <c r="J927" i="26"/>
  <c r="K927" i="26"/>
  <c r="L927" i="26"/>
  <c r="AO927" i="26"/>
  <c r="AP927" i="26"/>
  <c r="AQ927" i="26"/>
  <c r="AR927" i="26"/>
  <c r="AS927" i="26"/>
  <c r="AT927" i="26"/>
  <c r="AU927" i="26"/>
  <c r="AV927" i="26"/>
  <c r="AW927" i="26"/>
  <c r="AX927" i="26"/>
  <c r="AY927" i="26"/>
  <c r="B928" i="26"/>
  <c r="M928" i="26" s="1"/>
  <c r="C928" i="26"/>
  <c r="D928" i="26"/>
  <c r="E928" i="26"/>
  <c r="F928" i="26"/>
  <c r="G928" i="26"/>
  <c r="H928" i="26"/>
  <c r="I928" i="26"/>
  <c r="J928" i="26"/>
  <c r="K928" i="26"/>
  <c r="L928" i="26"/>
  <c r="AO928" i="26"/>
  <c r="AP928" i="26"/>
  <c r="AQ928" i="26"/>
  <c r="AR928" i="26"/>
  <c r="AS928" i="26"/>
  <c r="AT928" i="26"/>
  <c r="AU928" i="26"/>
  <c r="AV928" i="26"/>
  <c r="AW928" i="26"/>
  <c r="AX928" i="26"/>
  <c r="AY928" i="26"/>
  <c r="B929" i="26"/>
  <c r="C929" i="26"/>
  <c r="M929" i="26" s="1"/>
  <c r="D929" i="26"/>
  <c r="E929" i="26"/>
  <c r="F929" i="26"/>
  <c r="G929" i="26"/>
  <c r="H929" i="26"/>
  <c r="I929" i="26"/>
  <c r="J929" i="26"/>
  <c r="K929" i="26"/>
  <c r="L929" i="26"/>
  <c r="AO929" i="26"/>
  <c r="AP929" i="26"/>
  <c r="AQ929" i="26"/>
  <c r="AR929" i="26"/>
  <c r="AS929" i="26"/>
  <c r="AT929" i="26"/>
  <c r="AU929" i="26"/>
  <c r="AV929" i="26"/>
  <c r="AW929" i="26"/>
  <c r="AX929" i="26"/>
  <c r="AY929" i="26"/>
  <c r="B930" i="26"/>
  <c r="N930" i="26" s="1"/>
  <c r="C930" i="26"/>
  <c r="D930" i="26"/>
  <c r="E930" i="26"/>
  <c r="F930" i="26"/>
  <c r="G930" i="26"/>
  <c r="H930" i="26"/>
  <c r="I930" i="26"/>
  <c r="J930" i="26"/>
  <c r="K930" i="26"/>
  <c r="L930" i="26"/>
  <c r="AO930" i="26"/>
  <c r="AP930" i="26"/>
  <c r="AQ930" i="26"/>
  <c r="AR930" i="26"/>
  <c r="AS930" i="26"/>
  <c r="AT930" i="26"/>
  <c r="AU930" i="26"/>
  <c r="AV930" i="26"/>
  <c r="AW930" i="26"/>
  <c r="AX930" i="26"/>
  <c r="AY930" i="26"/>
  <c r="B931" i="26"/>
  <c r="C931" i="26"/>
  <c r="N931" i="26" s="1"/>
  <c r="D931" i="26"/>
  <c r="E931" i="26"/>
  <c r="F931" i="26"/>
  <c r="G931" i="26"/>
  <c r="H931" i="26"/>
  <c r="I931" i="26"/>
  <c r="J931" i="26"/>
  <c r="K931" i="26"/>
  <c r="L931" i="26"/>
  <c r="M931" i="26"/>
  <c r="O931" i="26" s="1"/>
  <c r="AO931" i="26"/>
  <c r="AP931" i="26"/>
  <c r="AQ931" i="26"/>
  <c r="AR931" i="26"/>
  <c r="AS931" i="26"/>
  <c r="AT931" i="26"/>
  <c r="AU931" i="26"/>
  <c r="AV931" i="26"/>
  <c r="AW931" i="26"/>
  <c r="AX931" i="26"/>
  <c r="AY931" i="26"/>
  <c r="B932" i="26"/>
  <c r="M932" i="26" s="1"/>
  <c r="O932" i="26" s="1"/>
  <c r="C932" i="26"/>
  <c r="D932" i="26"/>
  <c r="E932" i="26"/>
  <c r="F932" i="26"/>
  <c r="G932" i="26"/>
  <c r="H932" i="26"/>
  <c r="I932" i="26"/>
  <c r="J932" i="26"/>
  <c r="K932" i="26"/>
  <c r="L932" i="26"/>
  <c r="N932" i="26"/>
  <c r="AO932" i="26"/>
  <c r="AP932" i="26"/>
  <c r="AQ932" i="26"/>
  <c r="AR932" i="26"/>
  <c r="AS932" i="26"/>
  <c r="AT932" i="26"/>
  <c r="AU932" i="26"/>
  <c r="AV932" i="26"/>
  <c r="AW932" i="26"/>
  <c r="AX932" i="26"/>
  <c r="AY932" i="26"/>
  <c r="B933" i="26"/>
  <c r="N933" i="26" s="1"/>
  <c r="C933" i="26"/>
  <c r="D933" i="26"/>
  <c r="E933" i="26"/>
  <c r="F933" i="26"/>
  <c r="G933" i="26"/>
  <c r="M933" i="26" s="1"/>
  <c r="H933" i="26"/>
  <c r="I933" i="26"/>
  <c r="J933" i="26"/>
  <c r="K933" i="26"/>
  <c r="L933" i="26"/>
  <c r="AO933" i="26"/>
  <c r="AP933" i="26"/>
  <c r="AQ933" i="26"/>
  <c r="AR933" i="26"/>
  <c r="AS933" i="26"/>
  <c r="AT933" i="26"/>
  <c r="AU933" i="26"/>
  <c r="AV933" i="26"/>
  <c r="AW933" i="26"/>
  <c r="AX933" i="26"/>
  <c r="AY933" i="26"/>
  <c r="B934" i="26"/>
  <c r="C934" i="26"/>
  <c r="D934" i="26"/>
  <c r="E934" i="26"/>
  <c r="F934" i="26"/>
  <c r="M934" i="26" s="1"/>
  <c r="O934" i="26" s="1"/>
  <c r="G934" i="26"/>
  <c r="H934" i="26"/>
  <c r="N934" i="26" s="1"/>
  <c r="I934" i="26"/>
  <c r="J934" i="26"/>
  <c r="K934" i="26"/>
  <c r="L934" i="26"/>
  <c r="AO934" i="26"/>
  <c r="AP934" i="26"/>
  <c r="AQ934" i="26"/>
  <c r="AR934" i="26"/>
  <c r="AS934" i="26"/>
  <c r="AT934" i="26"/>
  <c r="AU934" i="26"/>
  <c r="AV934" i="26"/>
  <c r="AW934" i="26"/>
  <c r="AX934" i="26"/>
  <c r="AY934" i="26"/>
  <c r="B935" i="26"/>
  <c r="M935" i="26" s="1"/>
  <c r="C935" i="26"/>
  <c r="D935" i="26"/>
  <c r="E935" i="26"/>
  <c r="F935" i="26"/>
  <c r="G935" i="26"/>
  <c r="H935" i="26"/>
  <c r="I935" i="26"/>
  <c r="J935" i="26"/>
  <c r="K935" i="26"/>
  <c r="L935" i="26"/>
  <c r="AO935" i="26"/>
  <c r="AP935" i="26"/>
  <c r="AQ935" i="26"/>
  <c r="AR935" i="26"/>
  <c r="AS935" i="26"/>
  <c r="AT935" i="26"/>
  <c r="AU935" i="26"/>
  <c r="AV935" i="26"/>
  <c r="AW935" i="26"/>
  <c r="AX935" i="26"/>
  <c r="AY935" i="26"/>
  <c r="B936" i="26"/>
  <c r="M936" i="26" s="1"/>
  <c r="C936" i="26"/>
  <c r="D936" i="26"/>
  <c r="E936" i="26"/>
  <c r="F936" i="26"/>
  <c r="G936" i="26"/>
  <c r="H936" i="26"/>
  <c r="I936" i="26"/>
  <c r="J936" i="26"/>
  <c r="K936" i="26"/>
  <c r="L936" i="26"/>
  <c r="AO936" i="26"/>
  <c r="AP936" i="26"/>
  <c r="AQ936" i="26"/>
  <c r="AR936" i="26"/>
  <c r="AS936" i="26"/>
  <c r="AT936" i="26"/>
  <c r="AU936" i="26"/>
  <c r="AV936" i="26"/>
  <c r="AW936" i="26"/>
  <c r="AX936" i="26"/>
  <c r="AY936" i="26"/>
  <c r="B937" i="26"/>
  <c r="C937" i="26"/>
  <c r="M937" i="26" s="1"/>
  <c r="D937" i="26"/>
  <c r="E937" i="26"/>
  <c r="F937" i="26"/>
  <c r="G937" i="26"/>
  <c r="H937" i="26"/>
  <c r="I937" i="26"/>
  <c r="J937" i="26"/>
  <c r="K937" i="26"/>
  <c r="L937" i="26"/>
  <c r="AO937" i="26"/>
  <c r="AP937" i="26"/>
  <c r="AQ937" i="26"/>
  <c r="AR937" i="26"/>
  <c r="AS937" i="26"/>
  <c r="AT937" i="26"/>
  <c r="AU937" i="26"/>
  <c r="AV937" i="26"/>
  <c r="AW937" i="26"/>
  <c r="AX937" i="26"/>
  <c r="AY937" i="26"/>
  <c r="B938" i="26"/>
  <c r="N938" i="26" s="1"/>
  <c r="C938" i="26"/>
  <c r="D938" i="26"/>
  <c r="E938" i="26"/>
  <c r="F938" i="26"/>
  <c r="G938" i="26"/>
  <c r="H938" i="26"/>
  <c r="I938" i="26"/>
  <c r="J938" i="26"/>
  <c r="K938" i="26"/>
  <c r="L938" i="26"/>
  <c r="AO938" i="26"/>
  <c r="AP938" i="26"/>
  <c r="AQ938" i="26"/>
  <c r="AR938" i="26"/>
  <c r="AS938" i="26"/>
  <c r="AT938" i="26"/>
  <c r="AU938" i="26"/>
  <c r="AV938" i="26"/>
  <c r="AW938" i="26"/>
  <c r="AX938" i="26"/>
  <c r="AY938" i="26"/>
  <c r="B939" i="26"/>
  <c r="N939" i="26" s="1"/>
  <c r="C939" i="26"/>
  <c r="M939" i="26" s="1"/>
  <c r="D939" i="26"/>
  <c r="E939" i="26"/>
  <c r="F939" i="26"/>
  <c r="G939" i="26"/>
  <c r="H939" i="26"/>
  <c r="I939" i="26"/>
  <c r="J939" i="26"/>
  <c r="K939" i="26"/>
  <c r="L939" i="26"/>
  <c r="AO939" i="26"/>
  <c r="AP939" i="26"/>
  <c r="AQ939" i="26"/>
  <c r="AR939" i="26"/>
  <c r="AS939" i="26"/>
  <c r="AT939" i="26"/>
  <c r="AU939" i="26"/>
  <c r="AV939" i="26"/>
  <c r="AW939" i="26"/>
  <c r="AX939" i="26"/>
  <c r="AY939" i="26"/>
  <c r="B940" i="26"/>
  <c r="M940" i="26" s="1"/>
  <c r="O940" i="26" s="1"/>
  <c r="C940" i="26"/>
  <c r="D940" i="26"/>
  <c r="N940" i="26" s="1"/>
  <c r="E940" i="26"/>
  <c r="F940" i="26"/>
  <c r="G940" i="26"/>
  <c r="H940" i="26"/>
  <c r="I940" i="26"/>
  <c r="J940" i="26"/>
  <c r="K940" i="26"/>
  <c r="L940" i="26"/>
  <c r="AO940" i="26"/>
  <c r="AP940" i="26"/>
  <c r="AQ940" i="26"/>
  <c r="AR940" i="26"/>
  <c r="AS940" i="26"/>
  <c r="AT940" i="26"/>
  <c r="AU940" i="26"/>
  <c r="AV940" i="26"/>
  <c r="AW940" i="26"/>
  <c r="AX940" i="26"/>
  <c r="AY940" i="26"/>
  <c r="B941" i="26"/>
  <c r="N941" i="26" s="1"/>
  <c r="C941" i="26"/>
  <c r="D941" i="26"/>
  <c r="E941" i="26"/>
  <c r="F941" i="26"/>
  <c r="G941" i="26"/>
  <c r="H941" i="26"/>
  <c r="I941" i="26"/>
  <c r="J941" i="26"/>
  <c r="K941" i="26"/>
  <c r="L941" i="26"/>
  <c r="M941" i="26"/>
  <c r="AO941" i="26"/>
  <c r="AP941" i="26"/>
  <c r="AQ941" i="26"/>
  <c r="AR941" i="26"/>
  <c r="AS941" i="26"/>
  <c r="AT941" i="26"/>
  <c r="AU941" i="26"/>
  <c r="AV941" i="26"/>
  <c r="AW941" i="26"/>
  <c r="AX941" i="26"/>
  <c r="AY941" i="26"/>
  <c r="B942" i="26"/>
  <c r="C942" i="26"/>
  <c r="D942" i="26"/>
  <c r="E942" i="26"/>
  <c r="F942" i="26"/>
  <c r="M942" i="26" s="1"/>
  <c r="O942" i="26" s="1"/>
  <c r="G942" i="26"/>
  <c r="H942" i="26"/>
  <c r="I942" i="26"/>
  <c r="J942" i="26"/>
  <c r="K942" i="26"/>
  <c r="L942" i="26"/>
  <c r="N942" i="26"/>
  <c r="AO942" i="26"/>
  <c r="AP942" i="26"/>
  <c r="AQ942" i="26"/>
  <c r="AR942" i="26"/>
  <c r="AS942" i="26"/>
  <c r="AT942" i="26"/>
  <c r="AU942" i="26"/>
  <c r="AV942" i="26"/>
  <c r="AW942" i="26"/>
  <c r="AX942" i="26"/>
  <c r="AY942" i="26"/>
  <c r="B943" i="26"/>
  <c r="M943" i="26" s="1"/>
  <c r="C943" i="26"/>
  <c r="D943" i="26"/>
  <c r="E943" i="26"/>
  <c r="F943" i="26"/>
  <c r="G943" i="26"/>
  <c r="H943" i="26"/>
  <c r="I943" i="26"/>
  <c r="J943" i="26"/>
  <c r="K943" i="26"/>
  <c r="L943" i="26"/>
  <c r="AO943" i="26"/>
  <c r="AP943" i="26"/>
  <c r="AQ943" i="26"/>
  <c r="AR943" i="26"/>
  <c r="AS943" i="26"/>
  <c r="AT943" i="26"/>
  <c r="AU943" i="26"/>
  <c r="AV943" i="26"/>
  <c r="AW943" i="26"/>
  <c r="AX943" i="26"/>
  <c r="AY943" i="26"/>
  <c r="B944" i="26"/>
  <c r="M944" i="26" s="1"/>
  <c r="C944" i="26"/>
  <c r="D944" i="26"/>
  <c r="E944" i="26"/>
  <c r="F944" i="26"/>
  <c r="G944" i="26"/>
  <c r="H944" i="26"/>
  <c r="I944" i="26"/>
  <c r="J944" i="26"/>
  <c r="K944" i="26"/>
  <c r="L944" i="26"/>
  <c r="AO944" i="26"/>
  <c r="AP944" i="26"/>
  <c r="AQ944" i="26"/>
  <c r="AR944" i="26"/>
  <c r="AS944" i="26"/>
  <c r="AT944" i="26"/>
  <c r="AU944" i="26"/>
  <c r="AV944" i="26"/>
  <c r="AW944" i="26"/>
  <c r="AX944" i="26"/>
  <c r="AY944" i="26"/>
  <c r="B945" i="26"/>
  <c r="C945" i="26"/>
  <c r="M945" i="26" s="1"/>
  <c r="D945" i="26"/>
  <c r="E945" i="26"/>
  <c r="F945" i="26"/>
  <c r="G945" i="26"/>
  <c r="H945" i="26"/>
  <c r="I945" i="26"/>
  <c r="J945" i="26"/>
  <c r="K945" i="26"/>
  <c r="L945" i="26"/>
  <c r="AO945" i="26"/>
  <c r="AP945" i="26"/>
  <c r="AQ945" i="26"/>
  <c r="AR945" i="26"/>
  <c r="AS945" i="26"/>
  <c r="AT945" i="26"/>
  <c r="AU945" i="26"/>
  <c r="AV945" i="26"/>
  <c r="AW945" i="26"/>
  <c r="AX945" i="26"/>
  <c r="AY945" i="26"/>
  <c r="B946" i="26"/>
  <c r="N946" i="26" s="1"/>
  <c r="C946" i="26"/>
  <c r="D946" i="26"/>
  <c r="E946" i="26"/>
  <c r="F946" i="26"/>
  <c r="G946" i="26"/>
  <c r="H946" i="26"/>
  <c r="I946" i="26"/>
  <c r="J946" i="26"/>
  <c r="K946" i="26"/>
  <c r="L946" i="26"/>
  <c r="AO946" i="26"/>
  <c r="AP946" i="26"/>
  <c r="AQ946" i="26"/>
  <c r="AR946" i="26"/>
  <c r="AS946" i="26"/>
  <c r="AT946" i="26"/>
  <c r="AU946" i="26"/>
  <c r="AV946" i="26"/>
  <c r="AW946" i="26"/>
  <c r="AX946" i="26"/>
  <c r="AY946" i="26"/>
  <c r="B947" i="26"/>
  <c r="C947" i="26"/>
  <c r="M947" i="26" s="1"/>
  <c r="D947" i="26"/>
  <c r="E947" i="26"/>
  <c r="F947" i="26"/>
  <c r="G947" i="26"/>
  <c r="H947" i="26"/>
  <c r="I947" i="26"/>
  <c r="N947" i="26" s="1"/>
  <c r="J947" i="26"/>
  <c r="K947" i="26"/>
  <c r="L947" i="26"/>
  <c r="AO947" i="26"/>
  <c r="AP947" i="26"/>
  <c r="AQ947" i="26"/>
  <c r="AR947" i="26"/>
  <c r="AS947" i="26"/>
  <c r="AT947" i="26"/>
  <c r="AU947" i="26"/>
  <c r="AV947" i="26"/>
  <c r="AW947" i="26"/>
  <c r="AX947" i="26"/>
  <c r="AY947" i="26"/>
  <c r="B948" i="26"/>
  <c r="M948" i="26" s="1"/>
  <c r="C948" i="26"/>
  <c r="D948" i="26"/>
  <c r="E948" i="26"/>
  <c r="F948" i="26"/>
  <c r="G948" i="26"/>
  <c r="H948" i="26"/>
  <c r="I948" i="26"/>
  <c r="J948" i="26"/>
  <c r="K948" i="26"/>
  <c r="L948" i="26"/>
  <c r="AO948" i="26"/>
  <c r="AP948" i="26"/>
  <c r="AQ948" i="26"/>
  <c r="AR948" i="26"/>
  <c r="AS948" i="26"/>
  <c r="AT948" i="26"/>
  <c r="AU948" i="26"/>
  <c r="AV948" i="26"/>
  <c r="AW948" i="26"/>
  <c r="AX948" i="26"/>
  <c r="AY948" i="26"/>
  <c r="B949" i="26"/>
  <c r="N949" i="26" s="1"/>
  <c r="C949" i="26"/>
  <c r="D949" i="26"/>
  <c r="E949" i="26"/>
  <c r="F949" i="26"/>
  <c r="G949" i="26"/>
  <c r="H949" i="26"/>
  <c r="M949" i="26" s="1"/>
  <c r="O949" i="26" s="1"/>
  <c r="I949" i="26"/>
  <c r="J949" i="26"/>
  <c r="K949" i="26"/>
  <c r="L949" i="26"/>
  <c r="AO949" i="26"/>
  <c r="AP949" i="26"/>
  <c r="AQ949" i="26"/>
  <c r="AR949" i="26"/>
  <c r="AS949" i="26"/>
  <c r="AT949" i="26"/>
  <c r="AU949" i="26"/>
  <c r="AV949" i="26"/>
  <c r="AW949" i="26"/>
  <c r="AX949" i="26"/>
  <c r="AY949" i="26"/>
  <c r="B950" i="26"/>
  <c r="C950" i="26"/>
  <c r="D950" i="26"/>
  <c r="M950" i="26" s="1"/>
  <c r="O950" i="26" s="1"/>
  <c r="E950" i="26"/>
  <c r="F950" i="26"/>
  <c r="G950" i="26"/>
  <c r="H950" i="26"/>
  <c r="I950" i="26"/>
  <c r="J950" i="26"/>
  <c r="K950" i="26"/>
  <c r="L950" i="26"/>
  <c r="N950" i="26"/>
  <c r="AO950" i="26"/>
  <c r="AP950" i="26"/>
  <c r="AQ950" i="26"/>
  <c r="AR950" i="26"/>
  <c r="AS950" i="26"/>
  <c r="AT950" i="26"/>
  <c r="AU950" i="26"/>
  <c r="AV950" i="26"/>
  <c r="AW950" i="26"/>
  <c r="AX950" i="26"/>
  <c r="AY950" i="26"/>
  <c r="B951" i="26"/>
  <c r="N951" i="26" s="1"/>
  <c r="C951" i="26"/>
  <c r="D951" i="26"/>
  <c r="E951" i="26"/>
  <c r="F951" i="26"/>
  <c r="G951" i="26"/>
  <c r="M951" i="26" s="1"/>
  <c r="O951" i="26" s="1"/>
  <c r="H951" i="26"/>
  <c r="I951" i="26"/>
  <c r="J951" i="26"/>
  <c r="K951" i="26"/>
  <c r="L951" i="26"/>
  <c r="AO951" i="26"/>
  <c r="AP951" i="26"/>
  <c r="AQ951" i="26"/>
  <c r="AR951" i="26"/>
  <c r="AS951" i="26"/>
  <c r="AT951" i="26"/>
  <c r="AU951" i="26"/>
  <c r="AV951" i="26"/>
  <c r="AW951" i="26"/>
  <c r="AX951" i="26"/>
  <c r="AY951" i="26"/>
  <c r="B952" i="26"/>
  <c r="C952" i="26"/>
  <c r="M952" i="26" s="1"/>
  <c r="D952" i="26"/>
  <c r="E952" i="26"/>
  <c r="F952" i="26"/>
  <c r="G952" i="26"/>
  <c r="H952" i="26"/>
  <c r="N952" i="26" s="1"/>
  <c r="I952" i="26"/>
  <c r="J952" i="26"/>
  <c r="K952" i="26"/>
  <c r="L952" i="26"/>
  <c r="AO952" i="26"/>
  <c r="AP952" i="26"/>
  <c r="AQ952" i="26"/>
  <c r="AR952" i="26"/>
  <c r="AS952" i="26"/>
  <c r="AT952" i="26"/>
  <c r="AU952" i="26"/>
  <c r="AV952" i="26"/>
  <c r="AW952" i="26"/>
  <c r="AX952" i="26"/>
  <c r="AY952" i="26"/>
  <c r="B953" i="26"/>
  <c r="M953" i="26" s="1"/>
  <c r="C953" i="26"/>
  <c r="D953" i="26"/>
  <c r="E953" i="26"/>
  <c r="F953" i="26"/>
  <c r="G953" i="26"/>
  <c r="H953" i="26"/>
  <c r="I953" i="26"/>
  <c r="J953" i="26"/>
  <c r="K953" i="26"/>
  <c r="L953" i="26"/>
  <c r="AO953" i="26"/>
  <c r="AP953" i="26"/>
  <c r="AQ953" i="26"/>
  <c r="AR953" i="26"/>
  <c r="AS953" i="26"/>
  <c r="AT953" i="26"/>
  <c r="AU953" i="26"/>
  <c r="AV953" i="26"/>
  <c r="AW953" i="26"/>
  <c r="AX953" i="26"/>
  <c r="AY953" i="26"/>
  <c r="B954" i="26"/>
  <c r="N954" i="26" s="1"/>
  <c r="C954" i="26"/>
  <c r="D954" i="26"/>
  <c r="E954" i="26"/>
  <c r="F954" i="26"/>
  <c r="G954" i="26"/>
  <c r="H954" i="26"/>
  <c r="I954" i="26"/>
  <c r="J954" i="26"/>
  <c r="K954" i="26"/>
  <c r="L954" i="26"/>
  <c r="AO954" i="26"/>
  <c r="AP954" i="26"/>
  <c r="AQ954" i="26"/>
  <c r="AR954" i="26"/>
  <c r="AS954" i="26"/>
  <c r="AT954" i="26"/>
  <c r="AU954" i="26"/>
  <c r="AV954" i="26"/>
  <c r="AW954" i="26"/>
  <c r="AX954" i="26"/>
  <c r="AY954" i="26"/>
  <c r="B955" i="26"/>
  <c r="M955" i="26" s="1"/>
  <c r="C955" i="26"/>
  <c r="N955" i="26" s="1"/>
  <c r="D955" i="26"/>
  <c r="E955" i="26"/>
  <c r="F955" i="26"/>
  <c r="G955" i="26"/>
  <c r="H955" i="26"/>
  <c r="I955" i="26"/>
  <c r="J955" i="26"/>
  <c r="K955" i="26"/>
  <c r="L955" i="26"/>
  <c r="AO955" i="26"/>
  <c r="AP955" i="26"/>
  <c r="AQ955" i="26"/>
  <c r="AR955" i="26"/>
  <c r="AS955" i="26"/>
  <c r="AT955" i="26"/>
  <c r="AU955" i="26"/>
  <c r="AV955" i="26"/>
  <c r="AW955" i="26"/>
  <c r="AX955" i="26"/>
  <c r="AY955" i="26"/>
  <c r="B956" i="26"/>
  <c r="M956" i="26" s="1"/>
  <c r="C956" i="26"/>
  <c r="D956" i="26"/>
  <c r="E956" i="26"/>
  <c r="F956" i="26"/>
  <c r="G956" i="26"/>
  <c r="H956" i="26"/>
  <c r="I956" i="26"/>
  <c r="J956" i="26"/>
  <c r="K956" i="26"/>
  <c r="L956" i="26"/>
  <c r="AO956" i="26"/>
  <c r="AP956" i="26"/>
  <c r="AQ956" i="26"/>
  <c r="AR956" i="26"/>
  <c r="AS956" i="26"/>
  <c r="AT956" i="26"/>
  <c r="AU956" i="26"/>
  <c r="AV956" i="26"/>
  <c r="AW956" i="26"/>
  <c r="AX956" i="26"/>
  <c r="AY956" i="26"/>
  <c r="B957" i="26"/>
  <c r="C957" i="26"/>
  <c r="N957" i="26" s="1"/>
  <c r="D957" i="26"/>
  <c r="E957" i="26"/>
  <c r="F957" i="26"/>
  <c r="G957" i="26"/>
  <c r="H957" i="26"/>
  <c r="I957" i="26"/>
  <c r="J957" i="26"/>
  <c r="K957" i="26"/>
  <c r="L957" i="26"/>
  <c r="M957" i="26"/>
  <c r="AO957" i="26"/>
  <c r="AP957" i="26"/>
  <c r="AQ957" i="26"/>
  <c r="AR957" i="26"/>
  <c r="AS957" i="26"/>
  <c r="AT957" i="26"/>
  <c r="AU957" i="26"/>
  <c r="AV957" i="26"/>
  <c r="AW957" i="26"/>
  <c r="AX957" i="26"/>
  <c r="AY957" i="26"/>
  <c r="B958" i="26"/>
  <c r="C958" i="26"/>
  <c r="D958" i="26"/>
  <c r="M958" i="26" s="1"/>
  <c r="O958" i="26" s="1"/>
  <c r="E958" i="26"/>
  <c r="F958" i="26"/>
  <c r="G958" i="26"/>
  <c r="H958" i="26"/>
  <c r="I958" i="26"/>
  <c r="J958" i="26"/>
  <c r="K958" i="26"/>
  <c r="L958" i="26"/>
  <c r="N958" i="26"/>
  <c r="AO958" i="26"/>
  <c r="AP958" i="26"/>
  <c r="AQ958" i="26"/>
  <c r="AR958" i="26"/>
  <c r="AS958" i="26"/>
  <c r="AT958" i="26"/>
  <c r="AU958" i="26"/>
  <c r="AV958" i="26"/>
  <c r="AW958" i="26"/>
  <c r="AX958" i="26"/>
  <c r="AY958" i="26"/>
  <c r="B959" i="26"/>
  <c r="N959" i="26" s="1"/>
  <c r="C959" i="26"/>
  <c r="D959" i="26"/>
  <c r="E959" i="26"/>
  <c r="F959" i="26"/>
  <c r="G959" i="26"/>
  <c r="M959" i="26" s="1"/>
  <c r="H959" i="26"/>
  <c r="I959" i="26"/>
  <c r="J959" i="26"/>
  <c r="K959" i="26"/>
  <c r="L959" i="26"/>
  <c r="AO959" i="26"/>
  <c r="AP959" i="26"/>
  <c r="AQ959" i="26"/>
  <c r="AR959" i="26"/>
  <c r="AS959" i="26"/>
  <c r="AT959" i="26"/>
  <c r="AU959" i="26"/>
  <c r="AV959" i="26"/>
  <c r="AW959" i="26"/>
  <c r="AX959" i="26"/>
  <c r="AY959" i="26"/>
  <c r="B960" i="26"/>
  <c r="C960" i="26"/>
  <c r="M960" i="26" s="1"/>
  <c r="O960" i="26" s="1"/>
  <c r="D960" i="26"/>
  <c r="E960" i="26"/>
  <c r="F960" i="26"/>
  <c r="G960" i="26"/>
  <c r="H960" i="26"/>
  <c r="I960" i="26"/>
  <c r="J960" i="26"/>
  <c r="K960" i="26"/>
  <c r="L960" i="26"/>
  <c r="N960" i="26"/>
  <c r="AO960" i="26"/>
  <c r="AP960" i="26"/>
  <c r="AQ960" i="26"/>
  <c r="AR960" i="26"/>
  <c r="AS960" i="26"/>
  <c r="AT960" i="26"/>
  <c r="AU960" i="26"/>
  <c r="AV960" i="26"/>
  <c r="AW960" i="26"/>
  <c r="AX960" i="26"/>
  <c r="AY960" i="26"/>
  <c r="B961" i="26"/>
  <c r="M961" i="26" s="1"/>
  <c r="C961" i="26"/>
  <c r="D961" i="26"/>
  <c r="E961" i="26"/>
  <c r="F961" i="26"/>
  <c r="G961" i="26"/>
  <c r="H961" i="26"/>
  <c r="I961" i="26"/>
  <c r="J961" i="26"/>
  <c r="K961" i="26"/>
  <c r="L961" i="26"/>
  <c r="AO961" i="26"/>
  <c r="AP961" i="26"/>
  <c r="AQ961" i="26"/>
  <c r="AR961" i="26"/>
  <c r="AS961" i="26"/>
  <c r="AT961" i="26"/>
  <c r="AU961" i="26"/>
  <c r="AV961" i="26"/>
  <c r="AW961" i="26"/>
  <c r="AX961" i="26"/>
  <c r="AY961" i="26"/>
  <c r="B962" i="26"/>
  <c r="N962" i="26" s="1"/>
  <c r="C962" i="26"/>
  <c r="D962" i="26"/>
  <c r="E962" i="26"/>
  <c r="F962" i="26"/>
  <c r="G962" i="26"/>
  <c r="H962" i="26"/>
  <c r="I962" i="26"/>
  <c r="J962" i="26"/>
  <c r="K962" i="26"/>
  <c r="L962" i="26"/>
  <c r="AO962" i="26"/>
  <c r="AP962" i="26"/>
  <c r="AQ962" i="26"/>
  <c r="AR962" i="26"/>
  <c r="AS962" i="26"/>
  <c r="AT962" i="26"/>
  <c r="AU962" i="26"/>
  <c r="AV962" i="26"/>
  <c r="AW962" i="26"/>
  <c r="AX962" i="26"/>
  <c r="AY962" i="26"/>
  <c r="B963" i="26"/>
  <c r="M963" i="26" s="1"/>
  <c r="C963" i="26"/>
  <c r="D963" i="26"/>
  <c r="E963" i="26"/>
  <c r="F963" i="26"/>
  <c r="G963" i="26"/>
  <c r="H963" i="26"/>
  <c r="I963" i="26"/>
  <c r="J963" i="26"/>
  <c r="K963" i="26"/>
  <c r="L963" i="26"/>
  <c r="AO963" i="26"/>
  <c r="AP963" i="26"/>
  <c r="AQ963" i="26"/>
  <c r="AR963" i="26"/>
  <c r="AS963" i="26"/>
  <c r="AT963" i="26"/>
  <c r="AU963" i="26"/>
  <c r="AV963" i="26"/>
  <c r="AW963" i="26"/>
  <c r="AX963" i="26"/>
  <c r="AY963" i="26"/>
  <c r="B964" i="26"/>
  <c r="M964" i="26" s="1"/>
  <c r="C964" i="26"/>
  <c r="D964" i="26"/>
  <c r="E964" i="26"/>
  <c r="F964" i="26"/>
  <c r="G964" i="26"/>
  <c r="H964" i="26"/>
  <c r="I964" i="26"/>
  <c r="J964" i="26"/>
  <c r="K964" i="26"/>
  <c r="L964" i="26"/>
  <c r="AO964" i="26"/>
  <c r="AP964" i="26"/>
  <c r="AQ964" i="26"/>
  <c r="AR964" i="26"/>
  <c r="AS964" i="26"/>
  <c r="AT964" i="26"/>
  <c r="AU964" i="26"/>
  <c r="AV964" i="26"/>
  <c r="AW964" i="26"/>
  <c r="AX964" i="26"/>
  <c r="AY964" i="26"/>
  <c r="B965" i="26"/>
  <c r="C965" i="26"/>
  <c r="N965" i="26" s="1"/>
  <c r="D965" i="26"/>
  <c r="E965" i="26"/>
  <c r="F965" i="26"/>
  <c r="G965" i="26"/>
  <c r="H965" i="26"/>
  <c r="I965" i="26"/>
  <c r="J965" i="26"/>
  <c r="K965" i="26"/>
  <c r="L965" i="26"/>
  <c r="M965" i="26"/>
  <c r="O965" i="26" s="1"/>
  <c r="AO965" i="26"/>
  <c r="AP965" i="26"/>
  <c r="AQ965" i="26"/>
  <c r="AR965" i="26"/>
  <c r="AS965" i="26"/>
  <c r="AT965" i="26"/>
  <c r="AU965" i="26"/>
  <c r="AV965" i="26"/>
  <c r="AW965" i="26"/>
  <c r="AX965" i="26"/>
  <c r="AY965" i="26"/>
  <c r="B966" i="26"/>
  <c r="C966" i="26"/>
  <c r="D966" i="26"/>
  <c r="M966" i="26" s="1"/>
  <c r="O966" i="26" s="1"/>
  <c r="E966" i="26"/>
  <c r="F966" i="26"/>
  <c r="G966" i="26"/>
  <c r="H966" i="26"/>
  <c r="I966" i="26"/>
  <c r="J966" i="26"/>
  <c r="K966" i="26"/>
  <c r="L966" i="26"/>
  <c r="N966" i="26"/>
  <c r="AO966" i="26"/>
  <c r="AP966" i="26"/>
  <c r="AQ966" i="26"/>
  <c r="AR966" i="26"/>
  <c r="AS966" i="26"/>
  <c r="AT966" i="26"/>
  <c r="AU966" i="26"/>
  <c r="AV966" i="26"/>
  <c r="AW966" i="26"/>
  <c r="AX966" i="26"/>
  <c r="AY966" i="26"/>
  <c r="B967" i="26"/>
  <c r="C967" i="26"/>
  <c r="D967" i="26"/>
  <c r="E967" i="26"/>
  <c r="N967" i="26" s="1"/>
  <c r="F967" i="26"/>
  <c r="G967" i="26"/>
  <c r="M967" i="26" s="1"/>
  <c r="O967" i="26" s="1"/>
  <c r="H967" i="26"/>
  <c r="I967" i="26"/>
  <c r="J967" i="26"/>
  <c r="K967" i="26"/>
  <c r="L967" i="26"/>
  <c r="AO967" i="26"/>
  <c r="AP967" i="26"/>
  <c r="AQ967" i="26"/>
  <c r="AR967" i="26"/>
  <c r="AS967" i="26"/>
  <c r="AT967" i="26"/>
  <c r="AU967" i="26"/>
  <c r="AV967" i="26"/>
  <c r="AW967" i="26"/>
  <c r="AX967" i="26"/>
  <c r="AY967" i="26"/>
  <c r="B968" i="26"/>
  <c r="C968" i="26"/>
  <c r="M968" i="26" s="1"/>
  <c r="D968" i="26"/>
  <c r="E968" i="26"/>
  <c r="F968" i="26"/>
  <c r="G968" i="26"/>
  <c r="H968" i="26"/>
  <c r="N968" i="26" s="1"/>
  <c r="I968" i="26"/>
  <c r="J968" i="26"/>
  <c r="K968" i="26"/>
  <c r="L968" i="26"/>
  <c r="AO968" i="26"/>
  <c r="AP968" i="26"/>
  <c r="AQ968" i="26"/>
  <c r="AR968" i="26"/>
  <c r="AS968" i="26"/>
  <c r="AT968" i="26"/>
  <c r="AU968" i="26"/>
  <c r="AV968" i="26"/>
  <c r="AW968" i="26"/>
  <c r="AX968" i="26"/>
  <c r="AY968" i="26"/>
  <c r="B969" i="26"/>
  <c r="M969" i="26" s="1"/>
  <c r="C969" i="26"/>
  <c r="D969" i="26"/>
  <c r="E969" i="26"/>
  <c r="F969" i="26"/>
  <c r="G969" i="26"/>
  <c r="H969" i="26"/>
  <c r="I969" i="26"/>
  <c r="J969" i="26"/>
  <c r="K969" i="26"/>
  <c r="L969" i="26"/>
  <c r="AO969" i="26"/>
  <c r="AP969" i="26"/>
  <c r="AQ969" i="26"/>
  <c r="AR969" i="26"/>
  <c r="AS969" i="26"/>
  <c r="AT969" i="26"/>
  <c r="AU969" i="26"/>
  <c r="AV969" i="26"/>
  <c r="AW969" i="26"/>
  <c r="AX969" i="26"/>
  <c r="AY969" i="26"/>
  <c r="B970" i="26"/>
  <c r="N970" i="26" s="1"/>
  <c r="C970" i="26"/>
  <c r="D970" i="26"/>
  <c r="E970" i="26"/>
  <c r="F970" i="26"/>
  <c r="G970" i="26"/>
  <c r="H970" i="26"/>
  <c r="I970" i="26"/>
  <c r="J970" i="26"/>
  <c r="K970" i="26"/>
  <c r="L970" i="26"/>
  <c r="AO970" i="26"/>
  <c r="AP970" i="26"/>
  <c r="AQ970" i="26"/>
  <c r="AR970" i="26"/>
  <c r="AS970" i="26"/>
  <c r="AT970" i="26"/>
  <c r="AU970" i="26"/>
  <c r="AV970" i="26"/>
  <c r="AW970" i="26"/>
  <c r="AX970" i="26"/>
  <c r="AY970" i="26"/>
  <c r="B971" i="26"/>
  <c r="M971" i="26" s="1"/>
  <c r="C971" i="26"/>
  <c r="D971" i="26"/>
  <c r="E971" i="26"/>
  <c r="F971" i="26"/>
  <c r="G971" i="26"/>
  <c r="H971" i="26"/>
  <c r="I971" i="26"/>
  <c r="J971" i="26"/>
  <c r="K971" i="26"/>
  <c r="L971" i="26"/>
  <c r="AO971" i="26"/>
  <c r="AP971" i="26"/>
  <c r="AQ971" i="26"/>
  <c r="AR971" i="26"/>
  <c r="AS971" i="26"/>
  <c r="AT971" i="26"/>
  <c r="AU971" i="26"/>
  <c r="AV971" i="26"/>
  <c r="AW971" i="26"/>
  <c r="AX971" i="26"/>
  <c r="AY971" i="26"/>
  <c r="B972" i="26"/>
  <c r="C972" i="26"/>
  <c r="D972" i="26"/>
  <c r="E972" i="26"/>
  <c r="F972" i="26"/>
  <c r="G972" i="26"/>
  <c r="H972" i="26"/>
  <c r="I972" i="26"/>
  <c r="J972" i="26"/>
  <c r="K972" i="26"/>
  <c r="L972" i="26"/>
  <c r="AO972" i="26"/>
  <c r="AP972" i="26"/>
  <c r="AQ972" i="26"/>
  <c r="AR972" i="26"/>
  <c r="AS972" i="26"/>
  <c r="AT972" i="26"/>
  <c r="AU972" i="26"/>
  <c r="AV972" i="26"/>
  <c r="AW972" i="26"/>
  <c r="AX972" i="26"/>
  <c r="AY972" i="26"/>
  <c r="B973" i="26"/>
  <c r="C973" i="26"/>
  <c r="D973" i="26"/>
  <c r="E973" i="26"/>
  <c r="F973" i="26"/>
  <c r="G973" i="26"/>
  <c r="H973" i="26"/>
  <c r="I973" i="26"/>
  <c r="J973" i="26"/>
  <c r="K973" i="26"/>
  <c r="L973" i="26"/>
  <c r="M973" i="26"/>
  <c r="AO973" i="26"/>
  <c r="AP973" i="26"/>
  <c r="AQ973" i="26"/>
  <c r="AR973" i="26"/>
  <c r="AS973" i="26"/>
  <c r="AT973" i="26"/>
  <c r="AU973" i="26"/>
  <c r="AV973" i="26"/>
  <c r="AW973" i="26"/>
  <c r="AX973" i="26"/>
  <c r="AY973" i="26"/>
  <c r="B974" i="26"/>
  <c r="C974" i="26"/>
  <c r="D974" i="26"/>
  <c r="E974" i="26"/>
  <c r="F974" i="26"/>
  <c r="G974" i="26"/>
  <c r="H974" i="26"/>
  <c r="I974" i="26"/>
  <c r="J974" i="26"/>
  <c r="K974" i="26"/>
  <c r="L974" i="26"/>
  <c r="N974" i="26"/>
  <c r="AO974" i="26"/>
  <c r="AP974" i="26"/>
  <c r="AQ974" i="26"/>
  <c r="AR974" i="26"/>
  <c r="AS974" i="26"/>
  <c r="AT974" i="26"/>
  <c r="AU974" i="26"/>
  <c r="AV974" i="26"/>
  <c r="AW974" i="26"/>
  <c r="AX974" i="26"/>
  <c r="AY974" i="26"/>
  <c r="B975" i="26"/>
  <c r="C975" i="26"/>
  <c r="D975" i="26"/>
  <c r="M975" i="26" s="1"/>
  <c r="E975" i="26"/>
  <c r="F975" i="26"/>
  <c r="G975" i="26"/>
  <c r="H975" i="26"/>
  <c r="I975" i="26"/>
  <c r="J975" i="26"/>
  <c r="K975" i="26"/>
  <c r="L975" i="26"/>
  <c r="AO975" i="26"/>
  <c r="AP975" i="26"/>
  <c r="AQ975" i="26"/>
  <c r="AR975" i="26"/>
  <c r="AS975" i="26"/>
  <c r="AT975" i="26"/>
  <c r="AU975" i="26"/>
  <c r="AV975" i="26"/>
  <c r="AW975" i="26"/>
  <c r="AX975" i="26"/>
  <c r="AY975" i="26"/>
  <c r="B976" i="26"/>
  <c r="C976" i="26"/>
  <c r="D976" i="26"/>
  <c r="E976" i="26"/>
  <c r="N976" i="26" s="1"/>
  <c r="F976" i="26"/>
  <c r="G976" i="26"/>
  <c r="H976" i="26"/>
  <c r="I976" i="26"/>
  <c r="J976" i="26"/>
  <c r="K976" i="26"/>
  <c r="L976" i="26"/>
  <c r="AO976" i="26"/>
  <c r="AP976" i="26"/>
  <c r="AQ976" i="26"/>
  <c r="AR976" i="26"/>
  <c r="AS976" i="26"/>
  <c r="AT976" i="26"/>
  <c r="AU976" i="26"/>
  <c r="AV976" i="26"/>
  <c r="AW976" i="26"/>
  <c r="AX976" i="26"/>
  <c r="AY976" i="26"/>
  <c r="B977" i="26"/>
  <c r="C977" i="26"/>
  <c r="D977" i="26"/>
  <c r="E977" i="26"/>
  <c r="F977" i="26"/>
  <c r="G977" i="26"/>
  <c r="H977" i="26"/>
  <c r="I977" i="26"/>
  <c r="J977" i="26"/>
  <c r="K977" i="26"/>
  <c r="L977" i="26"/>
  <c r="AH977" i="26"/>
  <c r="AH978" i="26" s="1"/>
  <c r="AH979" i="26" s="1"/>
  <c r="AH980" i="26" s="1"/>
  <c r="AH981" i="26" s="1"/>
  <c r="AH982" i="26" s="1"/>
  <c r="AH983" i="26" s="1"/>
  <c r="AI977" i="26"/>
  <c r="AO977" i="26"/>
  <c r="AP977" i="26"/>
  <c r="AQ977" i="26"/>
  <c r="AR977" i="26"/>
  <c r="AS977" i="26"/>
  <c r="AT977" i="26"/>
  <c r="AU977" i="26"/>
  <c r="AV977" i="26"/>
  <c r="AW977" i="26"/>
  <c r="AX977" i="26"/>
  <c r="AY977" i="26"/>
  <c r="B978" i="26"/>
  <c r="C978" i="26"/>
  <c r="D978" i="26"/>
  <c r="E978" i="26"/>
  <c r="F978" i="26"/>
  <c r="G978" i="26"/>
  <c r="H978" i="26"/>
  <c r="I978" i="26"/>
  <c r="J978" i="26"/>
  <c r="K978" i="26"/>
  <c r="L978" i="26"/>
  <c r="AI978" i="26"/>
  <c r="AI979" i="26" s="1"/>
  <c r="AO978" i="26"/>
  <c r="AP978" i="26"/>
  <c r="AQ978" i="26"/>
  <c r="AR978" i="26"/>
  <c r="AS978" i="26"/>
  <c r="AT978" i="26"/>
  <c r="AU978" i="26"/>
  <c r="AV978" i="26"/>
  <c r="AW978" i="26"/>
  <c r="AX978" i="26"/>
  <c r="AY978" i="26"/>
  <c r="B979" i="26"/>
  <c r="C979" i="26"/>
  <c r="D979" i="26"/>
  <c r="E979" i="26"/>
  <c r="F979" i="26"/>
  <c r="G979" i="26"/>
  <c r="H979" i="26"/>
  <c r="I979" i="26"/>
  <c r="J979" i="26"/>
  <c r="K979" i="26"/>
  <c r="L979" i="26"/>
  <c r="AO979" i="26"/>
  <c r="AP979" i="26"/>
  <c r="AQ979" i="26"/>
  <c r="AR979" i="26"/>
  <c r="AS979" i="26"/>
  <c r="AT979" i="26"/>
  <c r="AU979" i="26"/>
  <c r="AV979" i="26"/>
  <c r="AW979" i="26"/>
  <c r="AX979" i="26"/>
  <c r="AY979" i="26"/>
  <c r="B980" i="26"/>
  <c r="M980" i="26" s="1"/>
  <c r="C980" i="26"/>
  <c r="D980" i="26"/>
  <c r="E980" i="26"/>
  <c r="F980" i="26"/>
  <c r="G980" i="26"/>
  <c r="H980" i="26"/>
  <c r="I980" i="26"/>
  <c r="J980" i="26"/>
  <c r="K980" i="26"/>
  <c r="L980" i="26"/>
  <c r="AI980" i="26"/>
  <c r="AI981" i="26" s="1"/>
  <c r="AI982" i="26" s="1"/>
  <c r="AI983" i="26" s="1"/>
  <c r="AO980" i="26"/>
  <c r="AP980" i="26"/>
  <c r="AQ980" i="26"/>
  <c r="AR980" i="26"/>
  <c r="AS980" i="26"/>
  <c r="AT980" i="26"/>
  <c r="AU980" i="26"/>
  <c r="AV980" i="26"/>
  <c r="AW980" i="26"/>
  <c r="AX980" i="26"/>
  <c r="AY980" i="26"/>
  <c r="B981" i="26"/>
  <c r="C981" i="26"/>
  <c r="M981" i="26" s="1"/>
  <c r="D981" i="26"/>
  <c r="E981" i="26"/>
  <c r="F981" i="26"/>
  <c r="G981" i="26"/>
  <c r="H981" i="26"/>
  <c r="I981" i="26"/>
  <c r="J981" i="26"/>
  <c r="K981" i="26"/>
  <c r="L981" i="26"/>
  <c r="AO981" i="26"/>
  <c r="AP981" i="26"/>
  <c r="AQ981" i="26"/>
  <c r="AR981" i="26"/>
  <c r="AS981" i="26"/>
  <c r="AT981" i="26"/>
  <c r="AU981" i="26"/>
  <c r="AV981" i="26"/>
  <c r="AW981" i="26"/>
  <c r="AX981" i="26"/>
  <c r="AY981" i="26"/>
  <c r="B982" i="26"/>
  <c r="C982" i="26"/>
  <c r="N982" i="26" s="1"/>
  <c r="D982" i="26"/>
  <c r="E982" i="26"/>
  <c r="F982" i="26"/>
  <c r="G982" i="26"/>
  <c r="H982" i="26"/>
  <c r="I982" i="26"/>
  <c r="J982" i="26"/>
  <c r="K982" i="26"/>
  <c r="L982" i="26"/>
  <c r="M982" i="26"/>
  <c r="AO982" i="26"/>
  <c r="AP982" i="26"/>
  <c r="AQ982" i="26"/>
  <c r="AR982" i="26"/>
  <c r="AS982" i="26"/>
  <c r="AT982" i="26"/>
  <c r="AU982" i="26"/>
  <c r="AV982" i="26"/>
  <c r="AW982" i="26"/>
  <c r="AX982" i="26"/>
  <c r="AY982" i="26"/>
  <c r="B983" i="26"/>
  <c r="C983" i="26"/>
  <c r="D983" i="26"/>
  <c r="E983" i="26"/>
  <c r="N983" i="26" s="1"/>
  <c r="F983" i="26"/>
  <c r="G983" i="26"/>
  <c r="H983" i="26"/>
  <c r="I983" i="26"/>
  <c r="J983" i="26"/>
  <c r="K983" i="26"/>
  <c r="L983" i="26"/>
  <c r="M983" i="26"/>
  <c r="O983" i="26" s="1"/>
  <c r="AO983" i="26"/>
  <c r="AP983" i="26"/>
  <c r="AQ983" i="26"/>
  <c r="AR983" i="26"/>
  <c r="AS983" i="26"/>
  <c r="AT983" i="26"/>
  <c r="AU983" i="26"/>
  <c r="AV983" i="26"/>
  <c r="AW983" i="26"/>
  <c r="AX983" i="26"/>
  <c r="AY983" i="26"/>
  <c r="B984" i="26"/>
  <c r="C984" i="26"/>
  <c r="D984" i="26"/>
  <c r="E984" i="26"/>
  <c r="F984" i="26"/>
  <c r="M984" i="26" s="1"/>
  <c r="O984" i="26" s="1"/>
  <c r="G984" i="26"/>
  <c r="N984" i="26" s="1"/>
  <c r="H984" i="26"/>
  <c r="I984" i="26"/>
  <c r="J984" i="26"/>
  <c r="K984" i="26"/>
  <c r="L984" i="26"/>
  <c r="AH984" i="26"/>
  <c r="AI984" i="26"/>
  <c r="AO984" i="26"/>
  <c r="AP984" i="26"/>
  <c r="AQ984" i="26"/>
  <c r="AR984" i="26"/>
  <c r="AS984" i="26"/>
  <c r="AT984" i="26"/>
  <c r="AU984" i="26"/>
  <c r="AV984" i="26"/>
  <c r="AW984" i="26"/>
  <c r="AX984" i="26"/>
  <c r="AY984" i="26"/>
  <c r="B985" i="26"/>
  <c r="N985" i="26" s="1"/>
  <c r="C985" i="26"/>
  <c r="D985" i="26"/>
  <c r="E985" i="26"/>
  <c r="F985" i="26"/>
  <c r="G985" i="26"/>
  <c r="H985" i="26"/>
  <c r="I985" i="26"/>
  <c r="J985" i="26"/>
  <c r="K985" i="26"/>
  <c r="L985" i="26"/>
  <c r="AH985" i="26"/>
  <c r="AI985" i="26"/>
  <c r="AO985" i="26"/>
  <c r="AP985" i="26"/>
  <c r="AQ985" i="26"/>
  <c r="AR985" i="26"/>
  <c r="AS985" i="26"/>
  <c r="AT985" i="26"/>
  <c r="AU985" i="26"/>
  <c r="AV985" i="26"/>
  <c r="AW985" i="26"/>
  <c r="AX985" i="26"/>
  <c r="AY985" i="26"/>
  <c r="B986" i="26"/>
  <c r="C986" i="26"/>
  <c r="D986" i="26"/>
  <c r="E986" i="26"/>
  <c r="F986" i="26"/>
  <c r="G986" i="26"/>
  <c r="H986" i="26"/>
  <c r="I986" i="26"/>
  <c r="J986" i="26"/>
  <c r="K986" i="26"/>
  <c r="L986" i="26"/>
  <c r="AH986" i="26"/>
  <c r="AH987" i="26" s="1"/>
  <c r="AH988" i="26" s="1"/>
  <c r="AH989" i="26" s="1"/>
  <c r="AH990" i="26" s="1"/>
  <c r="AH991" i="26" s="1"/>
  <c r="AH992" i="26" s="1"/>
  <c r="AH993" i="26" s="1"/>
  <c r="AH994" i="26" s="1"/>
  <c r="AH995" i="26" s="1"/>
  <c r="AH996" i="26" s="1"/>
  <c r="AH997" i="26" s="1"/>
  <c r="AH998" i="26" s="1"/>
  <c r="AH999" i="26" s="1"/>
  <c r="AH1000" i="26" s="1"/>
  <c r="AH1001" i="26" s="1"/>
  <c r="AH1002" i="26" s="1"/>
  <c r="AH1003" i="26" s="1"/>
  <c r="AH1004" i="26" s="1"/>
  <c r="AH1005" i="26" s="1"/>
  <c r="AH1006" i="26" s="1"/>
  <c r="AI986" i="26"/>
  <c r="AO986" i="26"/>
  <c r="AP986" i="26"/>
  <c r="AQ986" i="26"/>
  <c r="AR986" i="26"/>
  <c r="AS986" i="26"/>
  <c r="AT986" i="26"/>
  <c r="AU986" i="26"/>
  <c r="AV986" i="26"/>
  <c r="AW986" i="26"/>
  <c r="AX986" i="26"/>
  <c r="AY986" i="26"/>
  <c r="B987" i="26"/>
  <c r="C987" i="26"/>
  <c r="D987" i="26"/>
  <c r="E987" i="26"/>
  <c r="F987" i="26"/>
  <c r="G987" i="26"/>
  <c r="H987" i="26"/>
  <c r="I987" i="26"/>
  <c r="J987" i="26"/>
  <c r="K987" i="26"/>
  <c r="L987" i="26"/>
  <c r="AI987" i="26"/>
  <c r="AI988" i="26" s="1"/>
  <c r="AI989" i="26" s="1"/>
  <c r="AI990" i="26" s="1"/>
  <c r="AI991" i="26" s="1"/>
  <c r="AI992" i="26" s="1"/>
  <c r="AI993" i="26" s="1"/>
  <c r="AI994" i="26" s="1"/>
  <c r="AI995" i="26" s="1"/>
  <c r="AI996" i="26" s="1"/>
  <c r="AI997" i="26" s="1"/>
  <c r="AI998" i="26" s="1"/>
  <c r="AI999" i="26" s="1"/>
  <c r="AI1000" i="26" s="1"/>
  <c r="AI1001" i="26" s="1"/>
  <c r="AI1002" i="26" s="1"/>
  <c r="AI1003" i="26" s="1"/>
  <c r="AI1004" i="26" s="1"/>
  <c r="AI1005" i="26" s="1"/>
  <c r="AI1006" i="26" s="1"/>
  <c r="AO987" i="26"/>
  <c r="AP987" i="26"/>
  <c r="AQ987" i="26"/>
  <c r="AR987" i="26"/>
  <c r="AS987" i="26"/>
  <c r="AT987" i="26"/>
  <c r="AU987" i="26"/>
  <c r="AV987" i="26"/>
  <c r="AW987" i="26"/>
  <c r="AX987" i="26"/>
  <c r="AY987" i="26"/>
  <c r="B988" i="26"/>
  <c r="C988" i="26"/>
  <c r="D988" i="26"/>
  <c r="E988" i="26"/>
  <c r="F988" i="26"/>
  <c r="G988" i="26"/>
  <c r="H988" i="26"/>
  <c r="I988" i="26"/>
  <c r="J988" i="26"/>
  <c r="K988" i="26"/>
  <c r="L988" i="26"/>
  <c r="AO988" i="26"/>
  <c r="AP988" i="26"/>
  <c r="AQ988" i="26"/>
  <c r="AR988" i="26"/>
  <c r="AS988" i="26"/>
  <c r="AT988" i="26"/>
  <c r="AU988" i="26"/>
  <c r="AV988" i="26"/>
  <c r="AW988" i="26"/>
  <c r="AX988" i="26"/>
  <c r="AY988" i="26"/>
  <c r="B989" i="26"/>
  <c r="C989" i="26"/>
  <c r="N989" i="26" s="1"/>
  <c r="D989" i="26"/>
  <c r="E989" i="26"/>
  <c r="F989" i="26"/>
  <c r="G989" i="26"/>
  <c r="H989" i="26"/>
  <c r="I989" i="26"/>
  <c r="J989" i="26"/>
  <c r="K989" i="26"/>
  <c r="L989" i="26"/>
  <c r="M989" i="26"/>
  <c r="AO989" i="26"/>
  <c r="AP989" i="26"/>
  <c r="AQ989" i="26"/>
  <c r="AR989" i="26"/>
  <c r="AS989" i="26"/>
  <c r="AT989" i="26"/>
  <c r="AU989" i="26"/>
  <c r="AV989" i="26"/>
  <c r="AW989" i="26"/>
  <c r="AX989" i="26"/>
  <c r="AY989" i="26"/>
  <c r="B990" i="26"/>
  <c r="C990" i="26"/>
  <c r="M990" i="26" s="1"/>
  <c r="D990" i="26"/>
  <c r="E990" i="26"/>
  <c r="F990" i="26"/>
  <c r="G990" i="26"/>
  <c r="H990" i="26"/>
  <c r="I990" i="26"/>
  <c r="J990" i="26"/>
  <c r="K990" i="26"/>
  <c r="L990" i="26"/>
  <c r="AO990" i="26"/>
  <c r="AP990" i="26"/>
  <c r="AQ990" i="26"/>
  <c r="AR990" i="26"/>
  <c r="AS990" i="26"/>
  <c r="AT990" i="26"/>
  <c r="AU990" i="26"/>
  <c r="AV990" i="26"/>
  <c r="AW990" i="26"/>
  <c r="AX990" i="26"/>
  <c r="AY990" i="26"/>
  <c r="B991" i="26"/>
  <c r="M991" i="26" s="1"/>
  <c r="O991" i="26" s="1"/>
  <c r="C991" i="26"/>
  <c r="D991" i="26"/>
  <c r="E991" i="26"/>
  <c r="F991" i="26"/>
  <c r="G991" i="26"/>
  <c r="H991" i="26"/>
  <c r="I991" i="26"/>
  <c r="J991" i="26"/>
  <c r="K991" i="26"/>
  <c r="L991" i="26"/>
  <c r="N991" i="26"/>
  <c r="AO991" i="26"/>
  <c r="AP991" i="26"/>
  <c r="AQ991" i="26"/>
  <c r="AR991" i="26"/>
  <c r="AS991" i="26"/>
  <c r="AT991" i="26"/>
  <c r="AU991" i="26"/>
  <c r="AV991" i="26"/>
  <c r="AW991" i="26"/>
  <c r="AX991" i="26"/>
  <c r="AY991" i="26"/>
  <c r="B992" i="26"/>
  <c r="C992" i="26"/>
  <c r="D992" i="26"/>
  <c r="E992" i="26"/>
  <c r="N992" i="26" s="1"/>
  <c r="F992" i="26"/>
  <c r="G992" i="26"/>
  <c r="M992" i="26" s="1"/>
  <c r="H992" i="26"/>
  <c r="I992" i="26"/>
  <c r="J992" i="26"/>
  <c r="K992" i="26"/>
  <c r="L992" i="26"/>
  <c r="AO992" i="26"/>
  <c r="AP992" i="26"/>
  <c r="AQ992" i="26"/>
  <c r="AR992" i="26"/>
  <c r="AS992" i="26"/>
  <c r="AT992" i="26"/>
  <c r="AU992" i="26"/>
  <c r="AV992" i="26"/>
  <c r="AW992" i="26"/>
  <c r="AX992" i="26"/>
  <c r="AY992" i="26"/>
  <c r="B993" i="26"/>
  <c r="N993" i="26" s="1"/>
  <c r="C993" i="26"/>
  <c r="D993" i="26"/>
  <c r="E993" i="26"/>
  <c r="F993" i="26"/>
  <c r="G993" i="26"/>
  <c r="H993" i="26"/>
  <c r="I993" i="26"/>
  <c r="J993" i="26"/>
  <c r="K993" i="26"/>
  <c r="L993" i="26"/>
  <c r="AO993" i="26"/>
  <c r="AP993" i="26"/>
  <c r="AQ993" i="26"/>
  <c r="AR993" i="26"/>
  <c r="AS993" i="26"/>
  <c r="AT993" i="26"/>
  <c r="AU993" i="26"/>
  <c r="AV993" i="26"/>
  <c r="AW993" i="26"/>
  <c r="AX993" i="26"/>
  <c r="AY993" i="26"/>
  <c r="B994" i="26"/>
  <c r="M994" i="26" s="1"/>
  <c r="C994" i="26"/>
  <c r="D994" i="26"/>
  <c r="E994" i="26"/>
  <c r="F994" i="26"/>
  <c r="G994" i="26"/>
  <c r="H994" i="26"/>
  <c r="I994" i="26"/>
  <c r="J994" i="26"/>
  <c r="K994" i="26"/>
  <c r="L994" i="26"/>
  <c r="AO994" i="26"/>
  <c r="AP994" i="26"/>
  <c r="AQ994" i="26"/>
  <c r="AR994" i="26"/>
  <c r="AS994" i="26"/>
  <c r="AT994" i="26"/>
  <c r="AU994" i="26"/>
  <c r="AV994" i="26"/>
  <c r="AW994" i="26"/>
  <c r="AX994" i="26"/>
  <c r="AY994" i="26"/>
  <c r="B995" i="26"/>
  <c r="C995" i="26"/>
  <c r="D995" i="26"/>
  <c r="E995" i="26"/>
  <c r="F995" i="26"/>
  <c r="G995" i="26"/>
  <c r="H995" i="26"/>
  <c r="I995" i="26"/>
  <c r="J995" i="26"/>
  <c r="K995" i="26"/>
  <c r="L995" i="26"/>
  <c r="N995" i="26"/>
  <c r="AO995" i="26"/>
  <c r="AP995" i="26"/>
  <c r="AQ995" i="26"/>
  <c r="AR995" i="26"/>
  <c r="AS995" i="26"/>
  <c r="AT995" i="26"/>
  <c r="AU995" i="26"/>
  <c r="AV995" i="26"/>
  <c r="AW995" i="26"/>
  <c r="AX995" i="26"/>
  <c r="AY995" i="26"/>
  <c r="B996" i="26"/>
  <c r="C996" i="26"/>
  <c r="D996" i="26"/>
  <c r="E996" i="26"/>
  <c r="N996" i="26" s="1"/>
  <c r="F996" i="26"/>
  <c r="G996" i="26"/>
  <c r="H996" i="26"/>
  <c r="I996" i="26"/>
  <c r="J996" i="26"/>
  <c r="K996" i="26"/>
  <c r="L996" i="26"/>
  <c r="M996" i="26"/>
  <c r="O996" i="26" s="1"/>
  <c r="AO996" i="26"/>
  <c r="AP996" i="26"/>
  <c r="AQ996" i="26"/>
  <c r="AR996" i="26"/>
  <c r="AS996" i="26"/>
  <c r="AT996" i="26"/>
  <c r="AU996" i="26"/>
  <c r="AV996" i="26"/>
  <c r="AW996" i="26"/>
  <c r="AX996" i="26"/>
  <c r="AY996" i="26"/>
  <c r="B997" i="26"/>
  <c r="M997" i="26" s="1"/>
  <c r="C997" i="26"/>
  <c r="D997" i="26"/>
  <c r="E997" i="26"/>
  <c r="F997" i="26"/>
  <c r="G997" i="26"/>
  <c r="H997" i="26"/>
  <c r="I997" i="26"/>
  <c r="J997" i="26"/>
  <c r="K997" i="26"/>
  <c r="L997" i="26"/>
  <c r="AO997" i="26"/>
  <c r="AP997" i="26"/>
  <c r="AQ997" i="26"/>
  <c r="AR997" i="26"/>
  <c r="AS997" i="26"/>
  <c r="AT997" i="26"/>
  <c r="AU997" i="26"/>
  <c r="AV997" i="26"/>
  <c r="AW997" i="26"/>
  <c r="AX997" i="26"/>
  <c r="AY997" i="26"/>
  <c r="B998" i="26"/>
  <c r="C998" i="26"/>
  <c r="D998" i="26"/>
  <c r="E998" i="26"/>
  <c r="N998" i="26" s="1"/>
  <c r="F998" i="26"/>
  <c r="G998" i="26"/>
  <c r="H998" i="26"/>
  <c r="I998" i="26"/>
  <c r="J998" i="26"/>
  <c r="K998" i="26"/>
  <c r="L998" i="26"/>
  <c r="M998" i="26"/>
  <c r="O998" i="26" s="1"/>
  <c r="AO998" i="26"/>
  <c r="AP998" i="26"/>
  <c r="AQ998" i="26"/>
  <c r="AR998" i="26"/>
  <c r="AS998" i="26"/>
  <c r="AT998" i="26"/>
  <c r="AU998" i="26"/>
  <c r="AV998" i="26"/>
  <c r="AW998" i="26"/>
  <c r="AX998" i="26"/>
  <c r="AY998" i="26"/>
  <c r="B999" i="26"/>
  <c r="M999" i="26" s="1"/>
  <c r="C999" i="26"/>
  <c r="D999" i="26"/>
  <c r="E999" i="26"/>
  <c r="F999" i="26"/>
  <c r="G999" i="26"/>
  <c r="H999" i="26"/>
  <c r="I999" i="26"/>
  <c r="J999" i="26"/>
  <c r="K999" i="26"/>
  <c r="L999" i="26"/>
  <c r="AO999" i="26"/>
  <c r="AP999" i="26"/>
  <c r="AQ999" i="26"/>
  <c r="AR999" i="26"/>
  <c r="AS999" i="26"/>
  <c r="AT999" i="26"/>
  <c r="AU999" i="26"/>
  <c r="AV999" i="26"/>
  <c r="AW999" i="26"/>
  <c r="AX999" i="26"/>
  <c r="AY999" i="26"/>
  <c r="B1000" i="26"/>
  <c r="C1000" i="26"/>
  <c r="D1000" i="26"/>
  <c r="E1000" i="26"/>
  <c r="N1000" i="26" s="1"/>
  <c r="F1000" i="26"/>
  <c r="G1000" i="26"/>
  <c r="H1000" i="26"/>
  <c r="I1000" i="26"/>
  <c r="J1000" i="26"/>
  <c r="K1000" i="26"/>
  <c r="L1000" i="26"/>
  <c r="M1000" i="26"/>
  <c r="O1000" i="26" s="1"/>
  <c r="AO1000" i="26"/>
  <c r="AP1000" i="26"/>
  <c r="AQ1000" i="26"/>
  <c r="AR1000" i="26"/>
  <c r="AS1000" i="26"/>
  <c r="AT1000" i="26"/>
  <c r="AU1000" i="26"/>
  <c r="AV1000" i="26"/>
  <c r="AW1000" i="26"/>
  <c r="AX1000" i="26"/>
  <c r="AY1000" i="26"/>
  <c r="B1001" i="26"/>
  <c r="C1001" i="26"/>
  <c r="D1001" i="26"/>
  <c r="E1001" i="26"/>
  <c r="F1001" i="26"/>
  <c r="G1001" i="26"/>
  <c r="H1001" i="26"/>
  <c r="I1001" i="26"/>
  <c r="J1001" i="26"/>
  <c r="K1001" i="26"/>
  <c r="L1001" i="26"/>
  <c r="AO1001" i="26"/>
  <c r="AP1001" i="26"/>
  <c r="AQ1001" i="26"/>
  <c r="AR1001" i="26"/>
  <c r="AS1001" i="26"/>
  <c r="AT1001" i="26"/>
  <c r="AU1001" i="26"/>
  <c r="AV1001" i="26"/>
  <c r="AW1001" i="26"/>
  <c r="AX1001" i="26"/>
  <c r="AY1001" i="26"/>
  <c r="B1002" i="26"/>
  <c r="M1002" i="26" s="1"/>
  <c r="C1002" i="26"/>
  <c r="D1002" i="26"/>
  <c r="E1002" i="26"/>
  <c r="F1002" i="26"/>
  <c r="G1002" i="26"/>
  <c r="H1002" i="26"/>
  <c r="I1002" i="26"/>
  <c r="J1002" i="26"/>
  <c r="K1002" i="26"/>
  <c r="L1002" i="26"/>
  <c r="AO1002" i="26"/>
  <c r="AP1002" i="26"/>
  <c r="AQ1002" i="26"/>
  <c r="AR1002" i="26"/>
  <c r="AS1002" i="26"/>
  <c r="AT1002" i="26"/>
  <c r="AU1002" i="26"/>
  <c r="AV1002" i="26"/>
  <c r="AW1002" i="26"/>
  <c r="AX1002" i="26"/>
  <c r="AY1002" i="26"/>
  <c r="B1003" i="26"/>
  <c r="M1003" i="26" s="1"/>
  <c r="C1003" i="26"/>
  <c r="D1003" i="26"/>
  <c r="E1003" i="26"/>
  <c r="F1003" i="26"/>
  <c r="G1003" i="26"/>
  <c r="H1003" i="26"/>
  <c r="I1003" i="26"/>
  <c r="J1003" i="26"/>
  <c r="K1003" i="26"/>
  <c r="L1003" i="26"/>
  <c r="AO1003" i="26"/>
  <c r="AP1003" i="26"/>
  <c r="AQ1003" i="26"/>
  <c r="AR1003" i="26"/>
  <c r="AS1003" i="26"/>
  <c r="AT1003" i="26"/>
  <c r="AU1003" i="26"/>
  <c r="AV1003" i="26"/>
  <c r="AW1003" i="26"/>
  <c r="AX1003" i="26"/>
  <c r="AY1003" i="26"/>
  <c r="B1004" i="26"/>
  <c r="M1004" i="26" s="1"/>
  <c r="O1004" i="26" s="1"/>
  <c r="C1004" i="26"/>
  <c r="D1004" i="26"/>
  <c r="E1004" i="26"/>
  <c r="F1004" i="26"/>
  <c r="G1004" i="26"/>
  <c r="H1004" i="26"/>
  <c r="I1004" i="26"/>
  <c r="N1004" i="26" s="1"/>
  <c r="J1004" i="26"/>
  <c r="K1004" i="26"/>
  <c r="L1004" i="26"/>
  <c r="AO1004" i="26"/>
  <c r="AP1004" i="26"/>
  <c r="AQ1004" i="26"/>
  <c r="AR1004" i="26"/>
  <c r="AS1004" i="26"/>
  <c r="AT1004" i="26"/>
  <c r="AU1004" i="26"/>
  <c r="AV1004" i="26"/>
  <c r="AW1004" i="26"/>
  <c r="AX1004" i="26"/>
  <c r="AY1004" i="26"/>
  <c r="B1005" i="26"/>
  <c r="N1005" i="26" s="1"/>
  <c r="C1005" i="26"/>
  <c r="D1005" i="26"/>
  <c r="E1005" i="26"/>
  <c r="F1005" i="26"/>
  <c r="G1005" i="26"/>
  <c r="H1005" i="26"/>
  <c r="I1005" i="26"/>
  <c r="J1005" i="26"/>
  <c r="K1005" i="26"/>
  <c r="L1005" i="26"/>
  <c r="M1005" i="26"/>
  <c r="AO1005" i="26"/>
  <c r="AP1005" i="26"/>
  <c r="AQ1005" i="26"/>
  <c r="AR1005" i="26"/>
  <c r="AS1005" i="26"/>
  <c r="AT1005" i="26"/>
  <c r="AU1005" i="26"/>
  <c r="AV1005" i="26"/>
  <c r="AW1005" i="26"/>
  <c r="AX1005" i="26"/>
  <c r="AY1005" i="26"/>
  <c r="B1006" i="26"/>
  <c r="C1006" i="26"/>
  <c r="M1006" i="26" s="1"/>
  <c r="D1006" i="26"/>
  <c r="E1006" i="26"/>
  <c r="F1006" i="26"/>
  <c r="G1006" i="26"/>
  <c r="H1006" i="26"/>
  <c r="I1006" i="26"/>
  <c r="N1006" i="26" s="1"/>
  <c r="J1006" i="26"/>
  <c r="K1006" i="26"/>
  <c r="L1006" i="26"/>
  <c r="AO1006" i="26"/>
  <c r="AP1006" i="26"/>
  <c r="AQ1006" i="26"/>
  <c r="AR1006" i="26"/>
  <c r="AS1006" i="26"/>
  <c r="AT1006" i="26"/>
  <c r="AU1006" i="26"/>
  <c r="AV1006" i="26"/>
  <c r="AW1006" i="26"/>
  <c r="AX1006" i="26"/>
  <c r="AY1006" i="26"/>
  <c r="B1007" i="26"/>
  <c r="M1007" i="26" s="1"/>
  <c r="C1007" i="26"/>
  <c r="D1007" i="26"/>
  <c r="E1007" i="26"/>
  <c r="F1007" i="26"/>
  <c r="G1007" i="26"/>
  <c r="H1007" i="26"/>
  <c r="I1007" i="26"/>
  <c r="J1007" i="26"/>
  <c r="K1007" i="26"/>
  <c r="L1007" i="26"/>
  <c r="AO1007" i="26"/>
  <c r="AP1007" i="26"/>
  <c r="AQ1007" i="26"/>
  <c r="AR1007" i="26"/>
  <c r="AS1007" i="26"/>
  <c r="AT1007" i="26"/>
  <c r="AU1007" i="26"/>
  <c r="AV1007" i="26"/>
  <c r="AW1007" i="26"/>
  <c r="AX1007" i="26"/>
  <c r="AY1007" i="26"/>
  <c r="B1008" i="26"/>
  <c r="N1008" i="26" s="1"/>
  <c r="C1008" i="26"/>
  <c r="M1008" i="26" s="1"/>
  <c r="D1008" i="26"/>
  <c r="E1008" i="26"/>
  <c r="F1008" i="26"/>
  <c r="G1008" i="26"/>
  <c r="H1008" i="26"/>
  <c r="I1008" i="26"/>
  <c r="J1008" i="26"/>
  <c r="K1008" i="26"/>
  <c r="L1008" i="26"/>
  <c r="AO1008" i="26"/>
  <c r="AP1008" i="26"/>
  <c r="AQ1008" i="26"/>
  <c r="AR1008" i="26"/>
  <c r="AS1008" i="26"/>
  <c r="AT1008" i="26"/>
  <c r="AU1008" i="26"/>
  <c r="AV1008" i="26"/>
  <c r="AW1008" i="26"/>
  <c r="AX1008" i="26"/>
  <c r="AY1008" i="26"/>
  <c r="B1009" i="26"/>
  <c r="C1009" i="26"/>
  <c r="N1009" i="26" s="1"/>
  <c r="D1009" i="26"/>
  <c r="E1009" i="26"/>
  <c r="F1009" i="26"/>
  <c r="G1009" i="26"/>
  <c r="H1009" i="26"/>
  <c r="I1009" i="26"/>
  <c r="J1009" i="26"/>
  <c r="K1009" i="26"/>
  <c r="L1009" i="26"/>
  <c r="AO1009" i="26"/>
  <c r="AP1009" i="26"/>
  <c r="AQ1009" i="26"/>
  <c r="AR1009" i="26"/>
  <c r="AS1009" i="26"/>
  <c r="AT1009" i="26"/>
  <c r="AU1009" i="26"/>
  <c r="AV1009" i="26"/>
  <c r="AW1009" i="26"/>
  <c r="AX1009" i="26"/>
  <c r="AY1009" i="26"/>
  <c r="B1010" i="26"/>
  <c r="M1010" i="26" s="1"/>
  <c r="C1010" i="26"/>
  <c r="D1010" i="26"/>
  <c r="E1010" i="26"/>
  <c r="F1010" i="26"/>
  <c r="G1010" i="26"/>
  <c r="H1010" i="26"/>
  <c r="I1010" i="26"/>
  <c r="J1010" i="26"/>
  <c r="K1010" i="26"/>
  <c r="L1010" i="26"/>
  <c r="AO1010" i="26"/>
  <c r="AP1010" i="26"/>
  <c r="AQ1010" i="26"/>
  <c r="AR1010" i="26"/>
  <c r="AS1010" i="26"/>
  <c r="AT1010" i="26"/>
  <c r="AU1010" i="26"/>
  <c r="AV1010" i="26"/>
  <c r="AW1010" i="26"/>
  <c r="AX1010" i="26"/>
  <c r="AY1010" i="26"/>
  <c r="B1011" i="26"/>
  <c r="M1011" i="26" s="1"/>
  <c r="C1011" i="26"/>
  <c r="D1011" i="26"/>
  <c r="E1011" i="26"/>
  <c r="F1011" i="26"/>
  <c r="G1011" i="26"/>
  <c r="H1011" i="26"/>
  <c r="I1011" i="26"/>
  <c r="J1011" i="26"/>
  <c r="K1011" i="26"/>
  <c r="L1011" i="26"/>
  <c r="AO1011" i="26"/>
  <c r="AP1011" i="26"/>
  <c r="AQ1011" i="26"/>
  <c r="AR1011" i="26"/>
  <c r="AS1011" i="26"/>
  <c r="AT1011" i="26"/>
  <c r="AU1011" i="26"/>
  <c r="AV1011" i="26"/>
  <c r="AW1011" i="26"/>
  <c r="AX1011" i="26"/>
  <c r="AY1011" i="26"/>
  <c r="B1012" i="26"/>
  <c r="M1012" i="26" s="1"/>
  <c r="C1012" i="26"/>
  <c r="D1012" i="26"/>
  <c r="E1012" i="26"/>
  <c r="F1012" i="26"/>
  <c r="G1012" i="26"/>
  <c r="H1012" i="26"/>
  <c r="I1012" i="26"/>
  <c r="J1012" i="26"/>
  <c r="K1012" i="26"/>
  <c r="L1012" i="26"/>
  <c r="AO1012" i="26"/>
  <c r="AP1012" i="26"/>
  <c r="AQ1012" i="26"/>
  <c r="AR1012" i="26"/>
  <c r="AS1012" i="26"/>
  <c r="AT1012" i="26"/>
  <c r="AU1012" i="26"/>
  <c r="AV1012" i="26"/>
  <c r="AW1012" i="26"/>
  <c r="AX1012" i="26"/>
  <c r="AY1012" i="26"/>
  <c r="B1013" i="26"/>
  <c r="N1013" i="26" s="1"/>
  <c r="C1013" i="26"/>
  <c r="D1013" i="26"/>
  <c r="E1013" i="26"/>
  <c r="F1013" i="26"/>
  <c r="G1013" i="26"/>
  <c r="H1013" i="26"/>
  <c r="I1013" i="26"/>
  <c r="J1013" i="26"/>
  <c r="K1013" i="26"/>
  <c r="L1013" i="26"/>
  <c r="M1013" i="26"/>
  <c r="AO1013" i="26"/>
  <c r="AP1013" i="26"/>
  <c r="AQ1013" i="26"/>
  <c r="AR1013" i="26"/>
  <c r="AS1013" i="26"/>
  <c r="AT1013" i="26"/>
  <c r="AU1013" i="26"/>
  <c r="AV1013" i="26"/>
  <c r="AW1013" i="26"/>
  <c r="AX1013" i="26"/>
  <c r="AY1013" i="26"/>
  <c r="B1014" i="26"/>
  <c r="C1014" i="26"/>
  <c r="D1014" i="26"/>
  <c r="M1014" i="26" s="1"/>
  <c r="O1014" i="26" s="1"/>
  <c r="E1014" i="26"/>
  <c r="F1014" i="26"/>
  <c r="G1014" i="26"/>
  <c r="H1014" i="26"/>
  <c r="I1014" i="26"/>
  <c r="J1014" i="26"/>
  <c r="K1014" i="26"/>
  <c r="L1014" i="26"/>
  <c r="N1014" i="26"/>
  <c r="AO1014" i="26"/>
  <c r="AP1014" i="26"/>
  <c r="AQ1014" i="26"/>
  <c r="AR1014" i="26"/>
  <c r="AS1014" i="26"/>
  <c r="AT1014" i="26"/>
  <c r="AU1014" i="26"/>
  <c r="AV1014" i="26"/>
  <c r="AW1014" i="26"/>
  <c r="AX1014" i="26"/>
  <c r="AY1014" i="26"/>
  <c r="B1015" i="26"/>
  <c r="M1015" i="26" s="1"/>
  <c r="C1015" i="26"/>
  <c r="D1015" i="26"/>
  <c r="E1015" i="26"/>
  <c r="F1015" i="26"/>
  <c r="G1015" i="26"/>
  <c r="H1015" i="26"/>
  <c r="I1015" i="26"/>
  <c r="J1015" i="26"/>
  <c r="K1015" i="26"/>
  <c r="L1015" i="26"/>
  <c r="AO1015" i="26"/>
  <c r="AP1015" i="26"/>
  <c r="AQ1015" i="26"/>
  <c r="AR1015" i="26"/>
  <c r="AS1015" i="26"/>
  <c r="AT1015" i="26"/>
  <c r="AU1015" i="26"/>
  <c r="AV1015" i="26"/>
  <c r="AW1015" i="26"/>
  <c r="AX1015" i="26"/>
  <c r="AY1015" i="26"/>
  <c r="B1016" i="26"/>
  <c r="M1016" i="26" s="1"/>
  <c r="C1016" i="26"/>
  <c r="D1016" i="26"/>
  <c r="E1016" i="26"/>
  <c r="F1016" i="26"/>
  <c r="G1016" i="26"/>
  <c r="H1016" i="26"/>
  <c r="I1016" i="26"/>
  <c r="J1016" i="26"/>
  <c r="K1016" i="26"/>
  <c r="L1016" i="26"/>
  <c r="AO1016" i="26"/>
  <c r="AP1016" i="26"/>
  <c r="AQ1016" i="26"/>
  <c r="AR1016" i="26"/>
  <c r="AS1016" i="26"/>
  <c r="AT1016" i="26"/>
  <c r="AU1016" i="26"/>
  <c r="AV1016" i="26"/>
  <c r="AW1016" i="26"/>
  <c r="AX1016" i="26"/>
  <c r="AY1016" i="26"/>
  <c r="B1017" i="26"/>
  <c r="M1017" i="26" s="1"/>
  <c r="O1017" i="26" s="1"/>
  <c r="C1017" i="26"/>
  <c r="N1017" i="26" s="1"/>
  <c r="D1017" i="26"/>
  <c r="E1017" i="26"/>
  <c r="F1017" i="26"/>
  <c r="G1017" i="26"/>
  <c r="H1017" i="26"/>
  <c r="I1017" i="26"/>
  <c r="J1017" i="26"/>
  <c r="K1017" i="26"/>
  <c r="L1017" i="26"/>
  <c r="AO1017" i="26"/>
  <c r="AP1017" i="26"/>
  <c r="AQ1017" i="26"/>
  <c r="AR1017" i="26"/>
  <c r="AS1017" i="26"/>
  <c r="AT1017" i="26"/>
  <c r="AU1017" i="26"/>
  <c r="AV1017" i="26"/>
  <c r="AW1017" i="26"/>
  <c r="AX1017" i="26"/>
  <c r="AY1017" i="26"/>
  <c r="B1018" i="26"/>
  <c r="M1018" i="26" s="1"/>
  <c r="C1018" i="26"/>
  <c r="D1018" i="26"/>
  <c r="E1018" i="26"/>
  <c r="F1018" i="26"/>
  <c r="G1018" i="26"/>
  <c r="H1018" i="26"/>
  <c r="I1018" i="26"/>
  <c r="J1018" i="26"/>
  <c r="K1018" i="26"/>
  <c r="L1018" i="26"/>
  <c r="AO1018" i="26"/>
  <c r="AP1018" i="26"/>
  <c r="AQ1018" i="26"/>
  <c r="AR1018" i="26"/>
  <c r="AS1018" i="26"/>
  <c r="AT1018" i="26"/>
  <c r="AU1018" i="26"/>
  <c r="AV1018" i="26"/>
  <c r="AW1018" i="26"/>
  <c r="AX1018" i="26"/>
  <c r="AY1018" i="26"/>
  <c r="B1019" i="26"/>
  <c r="C1019" i="26"/>
  <c r="N1019" i="26" s="1"/>
  <c r="D1019" i="26"/>
  <c r="E1019" i="26"/>
  <c r="F1019" i="26"/>
  <c r="G1019" i="26"/>
  <c r="H1019" i="26"/>
  <c r="M1019" i="26" s="1"/>
  <c r="I1019" i="26"/>
  <c r="J1019" i="26"/>
  <c r="K1019" i="26"/>
  <c r="L1019" i="26"/>
  <c r="AO1019" i="26"/>
  <c r="AP1019" i="26"/>
  <c r="AQ1019" i="26"/>
  <c r="AR1019" i="26"/>
  <c r="AS1019" i="26"/>
  <c r="AT1019" i="26"/>
  <c r="AU1019" i="26"/>
  <c r="AV1019" i="26"/>
  <c r="AW1019" i="26"/>
  <c r="AX1019" i="26"/>
  <c r="AY1019" i="26"/>
  <c r="B1020" i="26"/>
  <c r="M1020" i="26" s="1"/>
  <c r="C1020" i="26"/>
  <c r="D1020" i="26"/>
  <c r="E1020" i="26"/>
  <c r="F1020" i="26"/>
  <c r="G1020" i="26"/>
  <c r="H1020" i="26"/>
  <c r="I1020" i="26"/>
  <c r="N1020" i="26" s="1"/>
  <c r="J1020" i="26"/>
  <c r="K1020" i="26"/>
  <c r="L1020" i="26"/>
  <c r="AO1020" i="26"/>
  <c r="AP1020" i="26"/>
  <c r="AQ1020" i="26"/>
  <c r="AR1020" i="26"/>
  <c r="AS1020" i="26"/>
  <c r="AT1020" i="26"/>
  <c r="AU1020" i="26"/>
  <c r="AV1020" i="26"/>
  <c r="AW1020" i="26"/>
  <c r="AX1020" i="26"/>
  <c r="AY1020" i="26"/>
  <c r="B1021" i="26"/>
  <c r="M1021" i="26" s="1"/>
  <c r="C1021" i="26"/>
  <c r="D1021" i="26"/>
  <c r="E1021" i="26"/>
  <c r="F1021" i="26"/>
  <c r="G1021" i="26"/>
  <c r="H1021" i="26"/>
  <c r="I1021" i="26"/>
  <c r="J1021" i="26"/>
  <c r="K1021" i="26"/>
  <c r="L1021" i="26"/>
  <c r="AO1021" i="26"/>
  <c r="AP1021" i="26"/>
  <c r="AQ1021" i="26"/>
  <c r="AR1021" i="26"/>
  <c r="AS1021" i="26"/>
  <c r="AT1021" i="26"/>
  <c r="AU1021" i="26"/>
  <c r="AV1021" i="26"/>
  <c r="AW1021" i="26"/>
  <c r="AX1021" i="26"/>
  <c r="AY1021" i="26"/>
  <c r="B1022" i="26"/>
  <c r="C1022" i="26"/>
  <c r="M1022" i="26" s="1"/>
  <c r="D1022" i="26"/>
  <c r="E1022" i="26"/>
  <c r="F1022" i="26"/>
  <c r="G1022" i="26"/>
  <c r="H1022" i="26"/>
  <c r="I1022" i="26"/>
  <c r="J1022" i="26"/>
  <c r="K1022" i="26"/>
  <c r="L1022" i="26"/>
  <c r="AO1022" i="26"/>
  <c r="AP1022" i="26"/>
  <c r="AQ1022" i="26"/>
  <c r="AR1022" i="26"/>
  <c r="AS1022" i="26"/>
  <c r="AT1022" i="26"/>
  <c r="AU1022" i="26"/>
  <c r="AV1022" i="26"/>
  <c r="AW1022" i="26"/>
  <c r="AX1022" i="26"/>
  <c r="AY1022" i="26"/>
  <c r="B1023" i="26"/>
  <c r="M1023" i="26" s="1"/>
  <c r="C1023" i="26"/>
  <c r="D1023" i="26"/>
  <c r="E1023" i="26"/>
  <c r="F1023" i="26"/>
  <c r="G1023" i="26"/>
  <c r="H1023" i="26"/>
  <c r="I1023" i="26"/>
  <c r="J1023" i="26"/>
  <c r="K1023" i="26"/>
  <c r="L1023" i="26"/>
  <c r="AO1023" i="26"/>
  <c r="AP1023" i="26"/>
  <c r="AQ1023" i="26"/>
  <c r="AR1023" i="26"/>
  <c r="AS1023" i="26"/>
  <c r="AT1023" i="26"/>
  <c r="AU1023" i="26"/>
  <c r="AV1023" i="26"/>
  <c r="AW1023" i="26"/>
  <c r="AX1023" i="26"/>
  <c r="AY1023" i="26"/>
  <c r="B1024" i="26"/>
  <c r="M1024" i="26" s="1"/>
  <c r="C1024" i="26"/>
  <c r="D1024" i="26"/>
  <c r="E1024" i="26"/>
  <c r="F1024" i="26"/>
  <c r="G1024" i="26"/>
  <c r="H1024" i="26"/>
  <c r="I1024" i="26"/>
  <c r="J1024" i="26"/>
  <c r="K1024" i="26"/>
  <c r="L1024" i="26"/>
  <c r="AO1024" i="26"/>
  <c r="AP1024" i="26"/>
  <c r="AQ1024" i="26"/>
  <c r="AR1024" i="26"/>
  <c r="AS1024" i="26"/>
  <c r="AT1024" i="26"/>
  <c r="AU1024" i="26"/>
  <c r="AV1024" i="26"/>
  <c r="AW1024" i="26"/>
  <c r="AX1024" i="26"/>
  <c r="AY1024" i="26"/>
  <c r="B1025" i="26"/>
  <c r="M1025" i="26" s="1"/>
  <c r="C1025" i="26"/>
  <c r="N1025" i="26" s="1"/>
  <c r="D1025" i="26"/>
  <c r="E1025" i="26"/>
  <c r="F1025" i="26"/>
  <c r="G1025" i="26"/>
  <c r="H1025" i="26"/>
  <c r="I1025" i="26"/>
  <c r="J1025" i="26"/>
  <c r="K1025" i="26"/>
  <c r="L1025" i="26"/>
  <c r="AO1025" i="26"/>
  <c r="AP1025" i="26"/>
  <c r="AQ1025" i="26"/>
  <c r="AR1025" i="26"/>
  <c r="AS1025" i="26"/>
  <c r="AT1025" i="26"/>
  <c r="AU1025" i="26"/>
  <c r="AV1025" i="26"/>
  <c r="AW1025" i="26"/>
  <c r="AX1025" i="26"/>
  <c r="AY1025" i="26"/>
  <c r="B1026" i="26"/>
  <c r="N1026" i="26" s="1"/>
  <c r="C1026" i="26"/>
  <c r="D1026" i="26"/>
  <c r="E1026" i="26"/>
  <c r="F1026" i="26"/>
  <c r="G1026" i="26"/>
  <c r="H1026" i="26"/>
  <c r="I1026" i="26"/>
  <c r="J1026" i="26"/>
  <c r="K1026" i="26"/>
  <c r="L1026" i="26"/>
  <c r="M1026" i="26"/>
  <c r="AO1026" i="26"/>
  <c r="AP1026" i="26"/>
  <c r="AQ1026" i="26"/>
  <c r="AR1026" i="26"/>
  <c r="AS1026" i="26"/>
  <c r="AT1026" i="26"/>
  <c r="AU1026" i="26"/>
  <c r="AV1026" i="26"/>
  <c r="AW1026" i="26"/>
  <c r="AX1026" i="26"/>
  <c r="AY1026" i="26"/>
  <c r="B1027" i="26"/>
  <c r="C1027" i="26"/>
  <c r="D1027" i="26"/>
  <c r="E1027" i="26"/>
  <c r="F1027" i="26"/>
  <c r="M1027" i="26" s="1"/>
  <c r="O1027" i="26" s="1"/>
  <c r="G1027" i="26"/>
  <c r="H1027" i="26"/>
  <c r="I1027" i="26"/>
  <c r="J1027" i="26"/>
  <c r="K1027" i="26"/>
  <c r="L1027" i="26"/>
  <c r="N1027" i="26"/>
  <c r="AO1027" i="26"/>
  <c r="AP1027" i="26"/>
  <c r="AQ1027" i="26"/>
  <c r="AR1027" i="26"/>
  <c r="AS1027" i="26"/>
  <c r="AT1027" i="26"/>
  <c r="AU1027" i="26"/>
  <c r="AV1027" i="26"/>
  <c r="AW1027" i="26"/>
  <c r="AX1027" i="26"/>
  <c r="AY1027" i="26"/>
  <c r="B1028" i="26"/>
  <c r="M1028" i="26" s="1"/>
  <c r="C1028" i="26"/>
  <c r="D1028" i="26"/>
  <c r="E1028" i="26"/>
  <c r="F1028" i="26"/>
  <c r="G1028" i="26"/>
  <c r="H1028" i="26"/>
  <c r="I1028" i="26"/>
  <c r="J1028" i="26"/>
  <c r="K1028" i="26"/>
  <c r="L1028" i="26"/>
  <c r="AO1028" i="26"/>
  <c r="AP1028" i="26"/>
  <c r="AQ1028" i="26"/>
  <c r="AR1028" i="26"/>
  <c r="AS1028" i="26"/>
  <c r="AT1028" i="26"/>
  <c r="AU1028" i="26"/>
  <c r="AV1028" i="26"/>
  <c r="AW1028" i="26"/>
  <c r="AX1028" i="26"/>
  <c r="AY1028" i="26"/>
  <c r="B1029" i="26"/>
  <c r="N1029" i="26" s="1"/>
  <c r="C1029" i="26"/>
  <c r="M1029" i="26" s="1"/>
  <c r="D1029" i="26"/>
  <c r="E1029" i="26"/>
  <c r="F1029" i="26"/>
  <c r="G1029" i="26"/>
  <c r="H1029" i="26"/>
  <c r="I1029" i="26"/>
  <c r="J1029" i="26"/>
  <c r="K1029" i="26"/>
  <c r="L1029" i="26"/>
  <c r="AO1029" i="26"/>
  <c r="AP1029" i="26"/>
  <c r="AQ1029" i="26"/>
  <c r="AR1029" i="26"/>
  <c r="AS1029" i="26"/>
  <c r="AT1029" i="26"/>
  <c r="AU1029" i="26"/>
  <c r="AV1029" i="26"/>
  <c r="AW1029" i="26"/>
  <c r="AX1029" i="26"/>
  <c r="AY1029" i="26"/>
  <c r="B1030" i="26"/>
  <c r="C1030" i="26"/>
  <c r="M1030" i="26" s="1"/>
  <c r="D1030" i="26"/>
  <c r="E1030" i="26"/>
  <c r="F1030" i="26"/>
  <c r="G1030" i="26"/>
  <c r="H1030" i="26"/>
  <c r="I1030" i="26"/>
  <c r="J1030" i="26"/>
  <c r="K1030" i="26"/>
  <c r="L1030" i="26"/>
  <c r="AO1030" i="26"/>
  <c r="AP1030" i="26"/>
  <c r="AQ1030" i="26"/>
  <c r="AR1030" i="26"/>
  <c r="AS1030" i="26"/>
  <c r="AT1030" i="26"/>
  <c r="AU1030" i="26"/>
  <c r="AV1030" i="26"/>
  <c r="AW1030" i="26"/>
  <c r="AX1030" i="26"/>
  <c r="AY1030" i="26"/>
  <c r="B1031" i="26"/>
  <c r="M1031" i="26" s="1"/>
  <c r="C1031" i="26"/>
  <c r="D1031" i="26"/>
  <c r="E1031" i="26"/>
  <c r="F1031" i="26"/>
  <c r="G1031" i="26"/>
  <c r="H1031" i="26"/>
  <c r="I1031" i="26"/>
  <c r="J1031" i="26"/>
  <c r="K1031" i="26"/>
  <c r="L1031" i="26"/>
  <c r="AO1031" i="26"/>
  <c r="AP1031" i="26"/>
  <c r="AQ1031" i="26"/>
  <c r="AR1031" i="26"/>
  <c r="AS1031" i="26"/>
  <c r="AT1031" i="26"/>
  <c r="AU1031" i="26"/>
  <c r="AV1031" i="26"/>
  <c r="AW1031" i="26"/>
  <c r="AX1031" i="26"/>
  <c r="AY1031" i="26"/>
  <c r="B1032" i="26"/>
  <c r="M1032" i="26" s="1"/>
  <c r="C1032" i="26"/>
  <c r="N1032" i="26" s="1"/>
  <c r="D1032" i="26"/>
  <c r="E1032" i="26"/>
  <c r="F1032" i="26"/>
  <c r="G1032" i="26"/>
  <c r="H1032" i="26"/>
  <c r="I1032" i="26"/>
  <c r="J1032" i="26"/>
  <c r="K1032" i="26"/>
  <c r="L1032" i="26"/>
  <c r="AO1032" i="26"/>
  <c r="AP1032" i="26"/>
  <c r="AQ1032" i="26"/>
  <c r="AR1032" i="26"/>
  <c r="AS1032" i="26"/>
  <c r="AT1032" i="26"/>
  <c r="AU1032" i="26"/>
  <c r="AV1032" i="26"/>
  <c r="AW1032" i="26"/>
  <c r="AX1032" i="26"/>
  <c r="AY1032" i="26"/>
  <c r="B1033" i="26"/>
  <c r="M1033" i="26" s="1"/>
  <c r="O1033" i="26" s="1"/>
  <c r="C1033" i="26"/>
  <c r="D1033" i="26"/>
  <c r="N1033" i="26" s="1"/>
  <c r="E1033" i="26"/>
  <c r="F1033" i="26"/>
  <c r="G1033" i="26"/>
  <c r="H1033" i="26"/>
  <c r="I1033" i="26"/>
  <c r="J1033" i="26"/>
  <c r="K1033" i="26"/>
  <c r="L1033" i="26"/>
  <c r="AO1033" i="26"/>
  <c r="AP1033" i="26"/>
  <c r="AQ1033" i="26"/>
  <c r="AR1033" i="26"/>
  <c r="AS1033" i="26"/>
  <c r="AT1033" i="26"/>
  <c r="AU1033" i="26"/>
  <c r="AV1033" i="26"/>
  <c r="AW1033" i="26"/>
  <c r="AX1033" i="26"/>
  <c r="AY1033" i="26"/>
  <c r="B1034" i="26"/>
  <c r="N1034" i="26" s="1"/>
  <c r="C1034" i="26"/>
  <c r="D1034" i="26"/>
  <c r="E1034" i="26"/>
  <c r="F1034" i="26"/>
  <c r="G1034" i="26"/>
  <c r="H1034" i="26"/>
  <c r="I1034" i="26"/>
  <c r="J1034" i="26"/>
  <c r="K1034" i="26"/>
  <c r="L1034" i="26"/>
  <c r="M1034" i="26"/>
  <c r="AO1034" i="26"/>
  <c r="AP1034" i="26"/>
  <c r="AQ1034" i="26"/>
  <c r="AR1034" i="26"/>
  <c r="AS1034" i="26"/>
  <c r="AT1034" i="26"/>
  <c r="AU1034" i="26"/>
  <c r="AV1034" i="26"/>
  <c r="AW1034" i="26"/>
  <c r="AX1034" i="26"/>
  <c r="AY1034" i="26"/>
  <c r="B1035" i="26"/>
  <c r="C1035" i="26"/>
  <c r="D1035" i="26"/>
  <c r="E1035" i="26"/>
  <c r="F1035" i="26"/>
  <c r="M1035" i="26" s="1"/>
  <c r="O1035" i="26" s="1"/>
  <c r="G1035" i="26"/>
  <c r="H1035" i="26"/>
  <c r="I1035" i="26"/>
  <c r="J1035" i="26"/>
  <c r="K1035" i="26"/>
  <c r="L1035" i="26"/>
  <c r="N1035" i="26"/>
  <c r="AO1035" i="26"/>
  <c r="AP1035" i="26"/>
  <c r="AQ1035" i="26"/>
  <c r="AR1035" i="26"/>
  <c r="AS1035" i="26"/>
  <c r="AT1035" i="26"/>
  <c r="AU1035" i="26"/>
  <c r="AV1035" i="26"/>
  <c r="AW1035" i="26"/>
  <c r="AX1035" i="26"/>
  <c r="AY1035" i="26"/>
  <c r="B1036" i="26"/>
  <c r="M1036" i="26" s="1"/>
  <c r="C1036" i="26"/>
  <c r="D1036" i="26"/>
  <c r="E1036" i="26"/>
  <c r="F1036" i="26"/>
  <c r="G1036" i="26"/>
  <c r="H1036" i="26"/>
  <c r="I1036" i="26"/>
  <c r="J1036" i="26"/>
  <c r="K1036" i="26"/>
  <c r="L1036" i="26"/>
  <c r="AO1036" i="26"/>
  <c r="AP1036" i="26"/>
  <c r="AQ1036" i="26"/>
  <c r="AR1036" i="26"/>
  <c r="AS1036" i="26"/>
  <c r="AT1036" i="26"/>
  <c r="AU1036" i="26"/>
  <c r="AV1036" i="26"/>
  <c r="AW1036" i="26"/>
  <c r="AX1036" i="26"/>
  <c r="AY1036" i="26"/>
  <c r="B1037" i="26"/>
  <c r="M1037" i="26" s="1"/>
  <c r="C1037" i="26"/>
  <c r="N1037" i="26" s="1"/>
  <c r="D1037" i="26"/>
  <c r="E1037" i="26"/>
  <c r="F1037" i="26"/>
  <c r="G1037" i="26"/>
  <c r="H1037" i="26"/>
  <c r="I1037" i="26"/>
  <c r="J1037" i="26"/>
  <c r="K1037" i="26"/>
  <c r="L1037" i="26"/>
  <c r="AO1037" i="26"/>
  <c r="AP1037" i="26"/>
  <c r="AQ1037" i="26"/>
  <c r="AR1037" i="26"/>
  <c r="AS1037" i="26"/>
  <c r="AT1037" i="26"/>
  <c r="AU1037" i="26"/>
  <c r="AV1037" i="26"/>
  <c r="AW1037" i="26"/>
  <c r="AX1037" i="26"/>
  <c r="AY1037" i="26"/>
  <c r="B1038" i="26"/>
  <c r="C1038" i="26"/>
  <c r="M1038" i="26" s="1"/>
  <c r="D1038" i="26"/>
  <c r="E1038" i="26"/>
  <c r="F1038" i="26"/>
  <c r="G1038" i="26"/>
  <c r="H1038" i="26"/>
  <c r="I1038" i="26"/>
  <c r="J1038" i="26"/>
  <c r="K1038" i="26"/>
  <c r="L1038" i="26"/>
  <c r="AO1038" i="26"/>
  <c r="AP1038" i="26"/>
  <c r="AQ1038" i="26"/>
  <c r="AR1038" i="26"/>
  <c r="AS1038" i="26"/>
  <c r="AT1038" i="26"/>
  <c r="AU1038" i="26"/>
  <c r="AV1038" i="26"/>
  <c r="AW1038" i="26"/>
  <c r="AX1038" i="26"/>
  <c r="AY1038" i="26"/>
  <c r="B1039" i="26"/>
  <c r="M1039" i="26" s="1"/>
  <c r="C1039" i="26"/>
  <c r="D1039" i="26"/>
  <c r="E1039" i="26"/>
  <c r="F1039" i="26"/>
  <c r="G1039" i="26"/>
  <c r="H1039" i="26"/>
  <c r="I1039" i="26"/>
  <c r="J1039" i="26"/>
  <c r="K1039" i="26"/>
  <c r="L1039" i="26"/>
  <c r="AO1039" i="26"/>
  <c r="AP1039" i="26"/>
  <c r="AQ1039" i="26"/>
  <c r="AR1039" i="26"/>
  <c r="AS1039" i="26"/>
  <c r="AT1039" i="26"/>
  <c r="AU1039" i="26"/>
  <c r="AV1039" i="26"/>
  <c r="AW1039" i="26"/>
  <c r="AX1039" i="26"/>
  <c r="AY1039" i="26"/>
  <c r="B1040" i="26"/>
  <c r="C1040" i="26"/>
  <c r="M1040" i="26" s="1"/>
  <c r="D1040" i="26"/>
  <c r="E1040" i="26"/>
  <c r="F1040" i="26"/>
  <c r="G1040" i="26"/>
  <c r="H1040" i="26"/>
  <c r="I1040" i="26"/>
  <c r="J1040" i="26"/>
  <c r="K1040" i="26"/>
  <c r="L1040" i="26"/>
  <c r="AO1040" i="26"/>
  <c r="AP1040" i="26"/>
  <c r="AQ1040" i="26"/>
  <c r="AR1040" i="26"/>
  <c r="AS1040" i="26"/>
  <c r="AT1040" i="26"/>
  <c r="AU1040" i="26"/>
  <c r="AV1040" i="26"/>
  <c r="AW1040" i="26"/>
  <c r="AX1040" i="26"/>
  <c r="AY1040" i="26"/>
  <c r="B1041" i="26"/>
  <c r="N1041" i="26" s="1"/>
  <c r="C1041" i="26"/>
  <c r="D1041" i="26"/>
  <c r="E1041" i="26"/>
  <c r="F1041" i="26"/>
  <c r="G1041" i="26"/>
  <c r="H1041" i="26"/>
  <c r="I1041" i="26"/>
  <c r="J1041" i="26"/>
  <c r="K1041" i="26"/>
  <c r="L1041" i="26"/>
  <c r="AO1041" i="26"/>
  <c r="AP1041" i="26"/>
  <c r="AQ1041" i="26"/>
  <c r="AR1041" i="26"/>
  <c r="AS1041" i="26"/>
  <c r="AT1041" i="26"/>
  <c r="AU1041" i="26"/>
  <c r="AV1041" i="26"/>
  <c r="AW1041" i="26"/>
  <c r="AX1041" i="26"/>
  <c r="AY1041" i="26"/>
  <c r="B1042" i="26"/>
  <c r="N1042" i="26" s="1"/>
  <c r="C1042" i="26"/>
  <c r="D1042" i="26"/>
  <c r="E1042" i="26"/>
  <c r="F1042" i="26"/>
  <c r="G1042" i="26"/>
  <c r="H1042" i="26"/>
  <c r="I1042" i="26"/>
  <c r="J1042" i="26"/>
  <c r="K1042" i="26"/>
  <c r="L1042" i="26"/>
  <c r="M1042" i="26"/>
  <c r="AO1042" i="26"/>
  <c r="AP1042" i="26"/>
  <c r="AQ1042" i="26"/>
  <c r="AR1042" i="26"/>
  <c r="AS1042" i="26"/>
  <c r="AT1042" i="26"/>
  <c r="AU1042" i="26"/>
  <c r="AV1042" i="26"/>
  <c r="AW1042" i="26"/>
  <c r="AX1042" i="26"/>
  <c r="AY1042" i="26"/>
  <c r="B1043" i="26"/>
  <c r="C1043" i="26"/>
  <c r="D1043" i="26"/>
  <c r="M1043" i="26" s="1"/>
  <c r="O1043" i="26" s="1"/>
  <c r="E1043" i="26"/>
  <c r="F1043" i="26"/>
  <c r="G1043" i="26"/>
  <c r="H1043" i="26"/>
  <c r="I1043" i="26"/>
  <c r="J1043" i="26"/>
  <c r="K1043" i="26"/>
  <c r="L1043" i="26"/>
  <c r="N1043" i="26"/>
  <c r="AO1043" i="26"/>
  <c r="AP1043" i="26"/>
  <c r="AQ1043" i="26"/>
  <c r="AR1043" i="26"/>
  <c r="AS1043" i="26"/>
  <c r="AT1043" i="26"/>
  <c r="AU1043" i="26"/>
  <c r="AV1043" i="26"/>
  <c r="AW1043" i="26"/>
  <c r="AX1043" i="26"/>
  <c r="AY1043" i="26"/>
  <c r="B1044" i="26"/>
  <c r="N1044" i="26" s="1"/>
  <c r="C1044" i="26"/>
  <c r="D1044" i="26"/>
  <c r="E1044" i="26"/>
  <c r="F1044" i="26"/>
  <c r="G1044" i="26"/>
  <c r="M1044" i="26" s="1"/>
  <c r="O1044" i="26" s="1"/>
  <c r="H1044" i="26"/>
  <c r="I1044" i="26"/>
  <c r="J1044" i="26"/>
  <c r="K1044" i="26"/>
  <c r="L1044" i="26"/>
  <c r="AO1044" i="26"/>
  <c r="AP1044" i="26"/>
  <c r="AQ1044" i="26"/>
  <c r="AR1044" i="26"/>
  <c r="AS1044" i="26"/>
  <c r="AT1044" i="26"/>
  <c r="AU1044" i="26"/>
  <c r="AV1044" i="26"/>
  <c r="AW1044" i="26"/>
  <c r="AX1044" i="26"/>
  <c r="AY1044" i="26"/>
  <c r="B1045" i="26"/>
  <c r="M1045" i="26" s="1"/>
  <c r="C1045" i="26"/>
  <c r="D1045" i="26"/>
  <c r="E1045" i="26"/>
  <c r="F1045" i="26"/>
  <c r="G1045" i="26"/>
  <c r="H1045" i="26"/>
  <c r="I1045" i="26"/>
  <c r="J1045" i="26"/>
  <c r="K1045" i="26"/>
  <c r="L1045" i="26"/>
  <c r="AO1045" i="26"/>
  <c r="AP1045" i="26"/>
  <c r="AQ1045" i="26"/>
  <c r="AR1045" i="26"/>
  <c r="AS1045" i="26"/>
  <c r="AT1045" i="26"/>
  <c r="AU1045" i="26"/>
  <c r="AV1045" i="26"/>
  <c r="AW1045" i="26"/>
  <c r="AX1045" i="26"/>
  <c r="AY1045" i="26"/>
  <c r="B1046" i="26"/>
  <c r="M1046" i="26" s="1"/>
  <c r="C1046" i="26"/>
  <c r="D1046" i="26"/>
  <c r="E1046" i="26"/>
  <c r="F1046" i="26"/>
  <c r="G1046" i="26"/>
  <c r="H1046" i="26"/>
  <c r="I1046" i="26"/>
  <c r="J1046" i="26"/>
  <c r="K1046" i="26"/>
  <c r="L1046" i="26"/>
  <c r="AO1046" i="26"/>
  <c r="AP1046" i="26"/>
  <c r="AQ1046" i="26"/>
  <c r="AR1046" i="26"/>
  <c r="AS1046" i="26"/>
  <c r="AT1046" i="26"/>
  <c r="AU1046" i="26"/>
  <c r="AV1046" i="26"/>
  <c r="AW1046" i="26"/>
  <c r="AX1046" i="26"/>
  <c r="AY1046" i="26"/>
  <c r="B1047" i="26"/>
  <c r="M1047" i="26" s="1"/>
  <c r="C1047" i="26"/>
  <c r="D1047" i="26"/>
  <c r="E1047" i="26"/>
  <c r="F1047" i="26"/>
  <c r="G1047" i="26"/>
  <c r="H1047" i="26"/>
  <c r="I1047" i="26"/>
  <c r="J1047" i="26"/>
  <c r="K1047" i="26"/>
  <c r="L1047" i="26"/>
  <c r="AO1047" i="26"/>
  <c r="AP1047" i="26"/>
  <c r="AQ1047" i="26"/>
  <c r="AR1047" i="26"/>
  <c r="AS1047" i="26"/>
  <c r="AT1047" i="26"/>
  <c r="AU1047" i="26"/>
  <c r="AV1047" i="26"/>
  <c r="AW1047" i="26"/>
  <c r="AX1047" i="26"/>
  <c r="AY1047" i="26"/>
  <c r="B1048" i="26"/>
  <c r="N1048" i="26" s="1"/>
  <c r="C1048" i="26"/>
  <c r="D1048" i="26"/>
  <c r="E1048" i="26"/>
  <c r="F1048" i="26"/>
  <c r="G1048" i="26"/>
  <c r="H1048" i="26"/>
  <c r="I1048" i="26"/>
  <c r="J1048" i="26"/>
  <c r="K1048" i="26"/>
  <c r="L1048" i="26"/>
  <c r="M1048" i="26"/>
  <c r="AO1048" i="26"/>
  <c r="AP1048" i="26"/>
  <c r="AQ1048" i="26"/>
  <c r="AR1048" i="26"/>
  <c r="AS1048" i="26"/>
  <c r="AT1048" i="26"/>
  <c r="AU1048" i="26"/>
  <c r="AV1048" i="26"/>
  <c r="AW1048" i="26"/>
  <c r="AX1048" i="26"/>
  <c r="AY1048" i="26"/>
  <c r="B1049" i="26"/>
  <c r="M1049" i="26" s="1"/>
  <c r="O1049" i="26" s="1"/>
  <c r="C1049" i="26"/>
  <c r="D1049" i="26"/>
  <c r="E1049" i="26"/>
  <c r="F1049" i="26"/>
  <c r="G1049" i="26"/>
  <c r="H1049" i="26"/>
  <c r="I1049" i="26"/>
  <c r="J1049" i="26"/>
  <c r="K1049" i="26"/>
  <c r="L1049" i="26"/>
  <c r="N1049" i="26"/>
  <c r="AO1049" i="26"/>
  <c r="AP1049" i="26"/>
  <c r="AQ1049" i="26"/>
  <c r="AR1049" i="26"/>
  <c r="AS1049" i="26"/>
  <c r="AT1049" i="26"/>
  <c r="AU1049" i="26"/>
  <c r="AV1049" i="26"/>
  <c r="AW1049" i="26"/>
  <c r="AX1049" i="26"/>
  <c r="AY1049" i="26"/>
  <c r="B1050" i="26"/>
  <c r="C1050" i="26"/>
  <c r="N1050" i="26" s="1"/>
  <c r="D1050" i="26"/>
  <c r="E1050" i="26"/>
  <c r="F1050" i="26"/>
  <c r="G1050" i="26"/>
  <c r="M1050" i="26" s="1"/>
  <c r="H1050" i="26"/>
  <c r="I1050" i="26"/>
  <c r="J1050" i="26"/>
  <c r="K1050" i="26"/>
  <c r="L1050" i="26"/>
  <c r="AO1050" i="26"/>
  <c r="AP1050" i="26"/>
  <c r="AQ1050" i="26"/>
  <c r="AR1050" i="26"/>
  <c r="AS1050" i="26"/>
  <c r="AT1050" i="26"/>
  <c r="AU1050" i="26"/>
  <c r="AV1050" i="26"/>
  <c r="AW1050" i="26"/>
  <c r="AX1050" i="26"/>
  <c r="AY1050" i="26"/>
  <c r="B1051" i="26"/>
  <c r="C1051" i="26"/>
  <c r="D1051" i="26"/>
  <c r="M1051" i="26" s="1"/>
  <c r="O1051" i="26" s="1"/>
  <c r="E1051" i="26"/>
  <c r="F1051" i="26"/>
  <c r="G1051" i="26"/>
  <c r="N1051" i="26" s="1"/>
  <c r="H1051" i="26"/>
  <c r="I1051" i="26"/>
  <c r="J1051" i="26"/>
  <c r="K1051" i="26"/>
  <c r="L1051" i="26"/>
  <c r="AO1051" i="26"/>
  <c r="AP1051" i="26"/>
  <c r="AQ1051" i="26"/>
  <c r="AR1051" i="26"/>
  <c r="AS1051" i="26"/>
  <c r="AT1051" i="26"/>
  <c r="AU1051" i="26"/>
  <c r="AV1051" i="26"/>
  <c r="AW1051" i="26"/>
  <c r="AX1051" i="26"/>
  <c r="AY1051" i="26"/>
  <c r="B1052" i="26"/>
  <c r="C1052" i="26"/>
  <c r="D1052" i="26"/>
  <c r="E1052" i="26"/>
  <c r="N1052" i="26" s="1"/>
  <c r="F1052" i="26"/>
  <c r="G1052" i="26"/>
  <c r="M1052" i="26" s="1"/>
  <c r="H1052" i="26"/>
  <c r="I1052" i="26"/>
  <c r="J1052" i="26"/>
  <c r="K1052" i="26"/>
  <c r="L1052" i="26"/>
  <c r="AO1052" i="26"/>
  <c r="AP1052" i="26"/>
  <c r="AQ1052" i="26"/>
  <c r="AR1052" i="26"/>
  <c r="AS1052" i="26"/>
  <c r="AT1052" i="26"/>
  <c r="AU1052" i="26"/>
  <c r="AV1052" i="26"/>
  <c r="AW1052" i="26"/>
  <c r="AX1052" i="26"/>
  <c r="AY1052" i="26"/>
  <c r="B1053" i="26"/>
  <c r="M1053" i="26" s="1"/>
  <c r="C1053" i="26"/>
  <c r="D1053" i="26"/>
  <c r="E1053" i="26"/>
  <c r="F1053" i="26"/>
  <c r="G1053" i="26"/>
  <c r="H1053" i="26"/>
  <c r="I1053" i="26"/>
  <c r="J1053" i="26"/>
  <c r="K1053" i="26"/>
  <c r="L1053" i="26"/>
  <c r="AO1053" i="26"/>
  <c r="AP1053" i="26"/>
  <c r="AQ1053" i="26"/>
  <c r="AR1053" i="26"/>
  <c r="AS1053" i="26"/>
  <c r="AT1053" i="26"/>
  <c r="AU1053" i="26"/>
  <c r="AV1053" i="26"/>
  <c r="AW1053" i="26"/>
  <c r="AX1053" i="26"/>
  <c r="AY1053" i="26"/>
  <c r="B1054" i="26"/>
  <c r="M1054" i="26" s="1"/>
  <c r="C1054" i="26"/>
  <c r="D1054" i="26"/>
  <c r="E1054" i="26"/>
  <c r="F1054" i="26"/>
  <c r="G1054" i="26"/>
  <c r="H1054" i="26"/>
  <c r="I1054" i="26"/>
  <c r="J1054" i="26"/>
  <c r="K1054" i="26"/>
  <c r="L1054" i="26"/>
  <c r="AO1054" i="26"/>
  <c r="AP1054" i="26"/>
  <c r="AQ1054" i="26"/>
  <c r="AR1054" i="26"/>
  <c r="AS1054" i="26"/>
  <c r="AT1054" i="26"/>
  <c r="AU1054" i="26"/>
  <c r="AV1054" i="26"/>
  <c r="AW1054" i="26"/>
  <c r="AX1054" i="26"/>
  <c r="AY1054" i="26"/>
  <c r="B1055" i="26"/>
  <c r="M1055" i="26" s="1"/>
  <c r="C1055" i="26"/>
  <c r="D1055" i="26"/>
  <c r="E1055" i="26"/>
  <c r="F1055" i="26"/>
  <c r="G1055" i="26"/>
  <c r="H1055" i="26"/>
  <c r="I1055" i="26"/>
  <c r="J1055" i="26"/>
  <c r="K1055" i="26"/>
  <c r="L1055" i="26"/>
  <c r="AO1055" i="26"/>
  <c r="AP1055" i="26"/>
  <c r="AQ1055" i="26"/>
  <c r="AR1055" i="26"/>
  <c r="AS1055" i="26"/>
  <c r="AT1055" i="26"/>
  <c r="AU1055" i="26"/>
  <c r="AV1055" i="26"/>
  <c r="AW1055" i="26"/>
  <c r="AX1055" i="26"/>
  <c r="AY1055" i="26"/>
  <c r="B1056" i="26"/>
  <c r="N1056" i="26" s="1"/>
  <c r="C1056" i="26"/>
  <c r="D1056" i="26"/>
  <c r="E1056" i="26"/>
  <c r="F1056" i="26"/>
  <c r="G1056" i="26"/>
  <c r="H1056" i="26"/>
  <c r="I1056" i="26"/>
  <c r="J1056" i="26"/>
  <c r="K1056" i="26"/>
  <c r="L1056" i="26"/>
  <c r="M1056" i="26"/>
  <c r="AO1056" i="26"/>
  <c r="AP1056" i="26"/>
  <c r="AQ1056" i="26"/>
  <c r="AR1056" i="26"/>
  <c r="AS1056" i="26"/>
  <c r="AT1056" i="26"/>
  <c r="AU1056" i="26"/>
  <c r="AV1056" i="26"/>
  <c r="AW1056" i="26"/>
  <c r="AX1056" i="26"/>
  <c r="AY1056" i="26"/>
  <c r="B1057" i="26"/>
  <c r="C1057" i="26"/>
  <c r="D1057" i="26"/>
  <c r="E1057" i="26"/>
  <c r="N1057" i="26" s="1"/>
  <c r="F1057" i="26"/>
  <c r="G1057" i="26"/>
  <c r="H1057" i="26"/>
  <c r="I1057" i="26"/>
  <c r="J1057" i="26"/>
  <c r="K1057" i="26"/>
  <c r="L1057" i="26"/>
  <c r="M1057" i="26"/>
  <c r="O1057" i="26" s="1"/>
  <c r="AO1057" i="26"/>
  <c r="AP1057" i="26"/>
  <c r="AQ1057" i="26"/>
  <c r="AR1057" i="26"/>
  <c r="AS1057" i="26"/>
  <c r="AT1057" i="26"/>
  <c r="AU1057" i="26"/>
  <c r="AV1057" i="26"/>
  <c r="AW1057" i="26"/>
  <c r="AX1057" i="26"/>
  <c r="AY1057" i="26"/>
  <c r="B1058" i="26"/>
  <c r="C1058" i="26"/>
  <c r="D1058" i="26"/>
  <c r="E1058" i="26"/>
  <c r="F1058" i="26"/>
  <c r="M1058" i="26" s="1"/>
  <c r="O1058" i="26" s="1"/>
  <c r="G1058" i="26"/>
  <c r="H1058" i="26"/>
  <c r="I1058" i="26"/>
  <c r="J1058" i="26"/>
  <c r="K1058" i="26"/>
  <c r="L1058" i="26"/>
  <c r="N1058" i="26"/>
  <c r="AO1058" i="26"/>
  <c r="AP1058" i="26"/>
  <c r="AQ1058" i="26"/>
  <c r="AR1058" i="26"/>
  <c r="AS1058" i="26"/>
  <c r="AT1058" i="26"/>
  <c r="AU1058" i="26"/>
  <c r="AV1058" i="26"/>
  <c r="AW1058" i="26"/>
  <c r="AX1058" i="26"/>
  <c r="AY1058" i="26"/>
  <c r="B1059" i="26"/>
  <c r="C1059" i="26"/>
  <c r="D1059" i="26"/>
  <c r="M1059" i="26" s="1"/>
  <c r="E1059" i="26"/>
  <c r="F1059" i="26"/>
  <c r="G1059" i="26"/>
  <c r="N1059" i="26" s="1"/>
  <c r="H1059" i="26"/>
  <c r="I1059" i="26"/>
  <c r="J1059" i="26"/>
  <c r="K1059" i="26"/>
  <c r="L1059" i="26"/>
  <c r="AO1059" i="26"/>
  <c r="AP1059" i="26"/>
  <c r="AQ1059" i="26"/>
  <c r="AR1059" i="26"/>
  <c r="AS1059" i="26"/>
  <c r="AT1059" i="26"/>
  <c r="AU1059" i="26"/>
  <c r="AV1059" i="26"/>
  <c r="AW1059" i="26"/>
  <c r="AX1059" i="26"/>
  <c r="AY1059" i="26"/>
  <c r="B1060" i="26"/>
  <c r="C1060" i="26"/>
  <c r="D1060" i="26"/>
  <c r="E1060" i="26"/>
  <c r="N1060" i="26" s="1"/>
  <c r="F1060" i="26"/>
  <c r="G1060" i="26"/>
  <c r="M1060" i="26" s="1"/>
  <c r="O1060" i="26" s="1"/>
  <c r="H1060" i="26"/>
  <c r="I1060" i="26"/>
  <c r="J1060" i="26"/>
  <c r="K1060" i="26"/>
  <c r="L1060" i="26"/>
  <c r="AO1060" i="26"/>
  <c r="AP1060" i="26"/>
  <c r="AQ1060" i="26"/>
  <c r="AR1060" i="26"/>
  <c r="AS1060" i="26"/>
  <c r="AT1060" i="26"/>
  <c r="AU1060" i="26"/>
  <c r="AV1060" i="26"/>
  <c r="AW1060" i="26"/>
  <c r="AX1060" i="26"/>
  <c r="AY1060" i="26"/>
  <c r="B1061" i="26"/>
  <c r="M1061" i="26" s="1"/>
  <c r="C1061" i="26"/>
  <c r="D1061" i="26"/>
  <c r="E1061" i="26"/>
  <c r="F1061" i="26"/>
  <c r="G1061" i="26"/>
  <c r="H1061" i="26"/>
  <c r="I1061" i="26"/>
  <c r="J1061" i="26"/>
  <c r="K1061" i="26"/>
  <c r="L1061" i="26"/>
  <c r="AO1061" i="26"/>
  <c r="AP1061" i="26"/>
  <c r="AQ1061" i="26"/>
  <c r="AR1061" i="26"/>
  <c r="AS1061" i="26"/>
  <c r="AT1061" i="26"/>
  <c r="AU1061" i="26"/>
  <c r="AV1061" i="26"/>
  <c r="AW1061" i="26"/>
  <c r="AX1061" i="26"/>
  <c r="AY1061" i="26"/>
  <c r="B1062" i="26"/>
  <c r="M1062" i="26" s="1"/>
  <c r="C1062" i="26"/>
  <c r="D1062" i="26"/>
  <c r="E1062" i="26"/>
  <c r="F1062" i="26"/>
  <c r="G1062" i="26"/>
  <c r="H1062" i="26"/>
  <c r="I1062" i="26"/>
  <c r="J1062" i="26"/>
  <c r="K1062" i="26"/>
  <c r="L1062" i="26"/>
  <c r="AO1062" i="26"/>
  <c r="AP1062" i="26"/>
  <c r="AQ1062" i="26"/>
  <c r="AR1062" i="26"/>
  <c r="AS1062" i="26"/>
  <c r="AT1062" i="26"/>
  <c r="AU1062" i="26"/>
  <c r="AV1062" i="26"/>
  <c r="AW1062" i="26"/>
  <c r="AX1062" i="26"/>
  <c r="AY1062" i="26"/>
  <c r="B1063" i="26"/>
  <c r="M1063" i="26" s="1"/>
  <c r="C1063" i="26"/>
  <c r="D1063" i="26"/>
  <c r="E1063" i="26"/>
  <c r="F1063" i="26"/>
  <c r="G1063" i="26"/>
  <c r="H1063" i="26"/>
  <c r="I1063" i="26"/>
  <c r="J1063" i="26"/>
  <c r="K1063" i="26"/>
  <c r="L1063" i="26"/>
  <c r="AO1063" i="26"/>
  <c r="AP1063" i="26"/>
  <c r="AQ1063" i="26"/>
  <c r="AR1063" i="26"/>
  <c r="AS1063" i="26"/>
  <c r="AT1063" i="26"/>
  <c r="AU1063" i="26"/>
  <c r="AV1063" i="26"/>
  <c r="AW1063" i="26"/>
  <c r="AX1063" i="26"/>
  <c r="AY1063" i="26"/>
  <c r="B1064" i="26"/>
  <c r="N1064" i="26" s="1"/>
  <c r="C1064" i="26"/>
  <c r="D1064" i="26"/>
  <c r="E1064" i="26"/>
  <c r="F1064" i="26"/>
  <c r="G1064" i="26"/>
  <c r="H1064" i="26"/>
  <c r="I1064" i="26"/>
  <c r="J1064" i="26"/>
  <c r="K1064" i="26"/>
  <c r="L1064" i="26"/>
  <c r="M1064" i="26"/>
  <c r="AO1064" i="26"/>
  <c r="AP1064" i="26"/>
  <c r="AQ1064" i="26"/>
  <c r="AR1064" i="26"/>
  <c r="AS1064" i="26"/>
  <c r="AT1064" i="26"/>
  <c r="AU1064" i="26"/>
  <c r="AV1064" i="26"/>
  <c r="AW1064" i="26"/>
  <c r="AX1064" i="26"/>
  <c r="AY1064" i="26"/>
  <c r="B1065" i="26"/>
  <c r="C1065" i="26"/>
  <c r="D1065" i="26"/>
  <c r="E1065" i="26"/>
  <c r="F1065" i="26"/>
  <c r="M1065" i="26" s="1"/>
  <c r="O1065" i="26" s="1"/>
  <c r="G1065" i="26"/>
  <c r="H1065" i="26"/>
  <c r="I1065" i="26"/>
  <c r="J1065" i="26"/>
  <c r="K1065" i="26"/>
  <c r="L1065" i="26"/>
  <c r="N1065" i="26"/>
  <c r="AO1065" i="26"/>
  <c r="AP1065" i="26"/>
  <c r="AQ1065" i="26"/>
  <c r="AR1065" i="26"/>
  <c r="AS1065" i="26"/>
  <c r="AT1065" i="26"/>
  <c r="AU1065" i="26"/>
  <c r="AV1065" i="26"/>
  <c r="AW1065" i="26"/>
  <c r="AX1065" i="26"/>
  <c r="AY1065" i="26"/>
  <c r="B1066" i="26"/>
  <c r="C1066" i="26"/>
  <c r="D1066" i="26"/>
  <c r="E1066" i="26"/>
  <c r="F1066" i="26"/>
  <c r="M1066" i="26" s="1"/>
  <c r="G1066" i="26"/>
  <c r="N1066" i="26" s="1"/>
  <c r="H1066" i="26"/>
  <c r="I1066" i="26"/>
  <c r="J1066" i="26"/>
  <c r="K1066" i="26"/>
  <c r="L1066" i="26"/>
  <c r="AO1066" i="26"/>
  <c r="AP1066" i="26"/>
  <c r="AQ1066" i="26"/>
  <c r="AR1066" i="26"/>
  <c r="AS1066" i="26"/>
  <c r="AT1066" i="26"/>
  <c r="AU1066" i="26"/>
  <c r="AV1066" i="26"/>
  <c r="AW1066" i="26"/>
  <c r="AX1066" i="26"/>
  <c r="AY1066" i="26"/>
  <c r="B1067" i="26"/>
  <c r="C1067" i="26"/>
  <c r="D1067" i="26"/>
  <c r="E1067" i="26"/>
  <c r="F1067" i="26"/>
  <c r="G1067" i="26"/>
  <c r="H1067" i="26"/>
  <c r="I1067" i="26"/>
  <c r="J1067" i="26"/>
  <c r="K1067" i="26"/>
  <c r="L1067" i="26"/>
  <c r="AO1067" i="26"/>
  <c r="AP1067" i="26"/>
  <c r="AQ1067" i="26"/>
  <c r="AR1067" i="26"/>
  <c r="AS1067" i="26"/>
  <c r="AT1067" i="26"/>
  <c r="AU1067" i="26"/>
  <c r="AV1067" i="26"/>
  <c r="AW1067" i="26"/>
  <c r="AX1067" i="26"/>
  <c r="AY1067" i="26"/>
  <c r="B1068" i="26"/>
  <c r="C1068" i="26"/>
  <c r="D1068" i="26"/>
  <c r="E1068" i="26"/>
  <c r="F1068" i="26"/>
  <c r="M1068" i="26" s="1"/>
  <c r="G1068" i="26"/>
  <c r="H1068" i="26"/>
  <c r="I1068" i="26"/>
  <c r="J1068" i="26"/>
  <c r="K1068" i="26"/>
  <c r="L1068" i="26"/>
  <c r="AO1068" i="26"/>
  <c r="AP1068" i="26"/>
  <c r="AQ1068" i="26"/>
  <c r="AR1068" i="26"/>
  <c r="AS1068" i="26"/>
  <c r="AT1068" i="26"/>
  <c r="AU1068" i="26"/>
  <c r="AV1068" i="26"/>
  <c r="AW1068" i="26"/>
  <c r="AX1068" i="26"/>
  <c r="AY1068" i="26"/>
  <c r="B1069" i="26"/>
  <c r="C1069" i="26"/>
  <c r="D1069" i="26"/>
  <c r="E1069" i="26"/>
  <c r="F1069" i="26"/>
  <c r="G1069" i="26"/>
  <c r="H1069" i="26"/>
  <c r="I1069" i="26"/>
  <c r="J1069" i="26"/>
  <c r="K1069" i="26"/>
  <c r="L1069" i="26"/>
  <c r="AO1069" i="26"/>
  <c r="AP1069" i="26"/>
  <c r="AQ1069" i="26"/>
  <c r="AR1069" i="26"/>
  <c r="AS1069" i="26"/>
  <c r="AT1069" i="26"/>
  <c r="AU1069" i="26"/>
  <c r="AV1069" i="26"/>
  <c r="AW1069" i="26"/>
  <c r="AX1069" i="26"/>
  <c r="AY1069" i="26"/>
  <c r="B1070" i="26"/>
  <c r="C1070" i="26"/>
  <c r="D1070" i="26"/>
  <c r="E1070" i="26"/>
  <c r="F1070" i="26"/>
  <c r="G1070" i="26"/>
  <c r="H1070" i="26"/>
  <c r="I1070" i="26"/>
  <c r="J1070" i="26"/>
  <c r="K1070" i="26"/>
  <c r="L1070" i="26"/>
  <c r="AO1070" i="26"/>
  <c r="AP1070" i="26"/>
  <c r="AQ1070" i="26"/>
  <c r="AR1070" i="26"/>
  <c r="AS1070" i="26"/>
  <c r="AT1070" i="26"/>
  <c r="AU1070" i="26"/>
  <c r="AV1070" i="26"/>
  <c r="AW1070" i="26"/>
  <c r="AX1070" i="26"/>
  <c r="AY1070" i="26"/>
  <c r="B1071" i="26"/>
  <c r="M1071" i="26" s="1"/>
  <c r="C1071" i="26"/>
  <c r="D1071" i="26"/>
  <c r="E1071" i="26"/>
  <c r="F1071" i="26"/>
  <c r="G1071" i="26"/>
  <c r="H1071" i="26"/>
  <c r="I1071" i="26"/>
  <c r="J1071" i="26"/>
  <c r="K1071" i="26"/>
  <c r="L1071" i="26"/>
  <c r="AO1071" i="26"/>
  <c r="AP1071" i="26"/>
  <c r="AQ1071" i="26"/>
  <c r="AR1071" i="26"/>
  <c r="AS1071" i="26"/>
  <c r="AT1071" i="26"/>
  <c r="AU1071" i="26"/>
  <c r="AV1071" i="26"/>
  <c r="AW1071" i="26"/>
  <c r="AX1071" i="26"/>
  <c r="AY1071" i="26"/>
  <c r="B1072" i="26"/>
  <c r="N1072" i="26" s="1"/>
  <c r="C1072" i="26"/>
  <c r="D1072" i="26"/>
  <c r="E1072" i="26"/>
  <c r="F1072" i="26"/>
  <c r="G1072" i="26"/>
  <c r="H1072" i="26"/>
  <c r="I1072" i="26"/>
  <c r="J1072" i="26"/>
  <c r="K1072" i="26"/>
  <c r="L1072" i="26"/>
  <c r="M1072" i="26"/>
  <c r="AO1072" i="26"/>
  <c r="AP1072" i="26"/>
  <c r="AQ1072" i="26"/>
  <c r="AR1072" i="26"/>
  <c r="AS1072" i="26"/>
  <c r="AT1072" i="26"/>
  <c r="AU1072" i="26"/>
  <c r="AV1072" i="26"/>
  <c r="AW1072" i="26"/>
  <c r="AX1072" i="26"/>
  <c r="AY1072" i="26"/>
  <c r="B1073" i="26"/>
  <c r="C1073" i="26"/>
  <c r="D1073" i="26"/>
  <c r="E1073" i="26"/>
  <c r="F1073" i="26"/>
  <c r="G1073" i="26"/>
  <c r="H1073" i="26"/>
  <c r="I1073" i="26"/>
  <c r="J1073" i="26"/>
  <c r="K1073" i="26"/>
  <c r="L1073" i="26"/>
  <c r="N1073" i="26"/>
  <c r="AO1073" i="26"/>
  <c r="AP1073" i="26"/>
  <c r="AQ1073" i="26"/>
  <c r="AR1073" i="26"/>
  <c r="AS1073" i="26"/>
  <c r="AT1073" i="26"/>
  <c r="AU1073" i="26"/>
  <c r="AV1073" i="26"/>
  <c r="AW1073" i="26"/>
  <c r="AX1073" i="26"/>
  <c r="AY1073" i="26"/>
  <c r="B1074" i="26"/>
  <c r="C1074" i="26"/>
  <c r="D1074" i="26"/>
  <c r="E1074" i="26"/>
  <c r="F1074" i="26"/>
  <c r="G1074" i="26"/>
  <c r="M1074" i="26" s="1"/>
  <c r="H1074" i="26"/>
  <c r="I1074" i="26"/>
  <c r="J1074" i="26"/>
  <c r="K1074" i="26"/>
  <c r="L1074" i="26"/>
  <c r="AO1074" i="26"/>
  <c r="AP1074" i="26"/>
  <c r="AQ1074" i="26"/>
  <c r="AR1074" i="26"/>
  <c r="AS1074" i="26"/>
  <c r="AT1074" i="26"/>
  <c r="AU1074" i="26"/>
  <c r="AV1074" i="26"/>
  <c r="AW1074" i="26"/>
  <c r="AX1074" i="26"/>
  <c r="AY1074" i="26"/>
  <c r="B1075" i="26"/>
  <c r="C1075" i="26"/>
  <c r="D1075" i="26"/>
  <c r="E1075" i="26"/>
  <c r="F1075" i="26"/>
  <c r="G1075" i="26"/>
  <c r="H1075" i="26"/>
  <c r="I1075" i="26"/>
  <c r="J1075" i="26"/>
  <c r="K1075" i="26"/>
  <c r="L1075" i="26"/>
  <c r="N1075" i="26"/>
  <c r="AO1075" i="26"/>
  <c r="AP1075" i="26"/>
  <c r="AQ1075" i="26"/>
  <c r="AR1075" i="26"/>
  <c r="AS1075" i="26"/>
  <c r="AT1075" i="26"/>
  <c r="AU1075" i="26"/>
  <c r="AV1075" i="26"/>
  <c r="AW1075" i="26"/>
  <c r="AX1075" i="26"/>
  <c r="AY1075" i="26"/>
  <c r="B1076" i="26"/>
  <c r="C1076" i="26"/>
  <c r="D1076" i="26"/>
  <c r="E1076" i="26"/>
  <c r="F1076" i="26"/>
  <c r="G1076" i="26"/>
  <c r="N1076" i="26" s="1"/>
  <c r="H1076" i="26"/>
  <c r="I1076" i="26"/>
  <c r="J1076" i="26"/>
  <c r="K1076" i="26"/>
  <c r="L1076" i="26"/>
  <c r="AO1076" i="26"/>
  <c r="AP1076" i="26"/>
  <c r="AQ1076" i="26"/>
  <c r="AR1076" i="26"/>
  <c r="AS1076" i="26"/>
  <c r="AT1076" i="26"/>
  <c r="AU1076" i="26"/>
  <c r="AV1076" i="26"/>
  <c r="AW1076" i="26"/>
  <c r="AX1076" i="26"/>
  <c r="AY1076" i="26"/>
  <c r="B1077" i="26"/>
  <c r="C1077" i="26"/>
  <c r="D1077" i="26"/>
  <c r="E1077" i="26"/>
  <c r="F1077" i="26"/>
  <c r="G1077" i="26"/>
  <c r="H1077" i="26"/>
  <c r="I1077" i="26"/>
  <c r="J1077" i="26"/>
  <c r="K1077" i="26"/>
  <c r="L1077" i="26"/>
  <c r="AO1077" i="26"/>
  <c r="AP1077" i="26"/>
  <c r="AQ1077" i="26"/>
  <c r="AR1077" i="26"/>
  <c r="AS1077" i="26"/>
  <c r="AT1077" i="26"/>
  <c r="AU1077" i="26"/>
  <c r="AV1077" i="26"/>
  <c r="AW1077" i="26"/>
  <c r="AX1077" i="26"/>
  <c r="AY1077" i="26"/>
  <c r="B1078" i="26"/>
  <c r="C1078" i="26"/>
  <c r="D1078" i="26"/>
  <c r="E1078" i="26"/>
  <c r="F1078" i="26"/>
  <c r="G1078" i="26"/>
  <c r="H1078" i="26"/>
  <c r="I1078" i="26"/>
  <c r="J1078" i="26"/>
  <c r="K1078" i="26"/>
  <c r="L1078" i="26"/>
  <c r="AO1078" i="26"/>
  <c r="AP1078" i="26"/>
  <c r="AQ1078" i="26"/>
  <c r="AR1078" i="26"/>
  <c r="AS1078" i="26"/>
  <c r="AT1078" i="26"/>
  <c r="AU1078" i="26"/>
  <c r="AV1078" i="26"/>
  <c r="AW1078" i="26"/>
  <c r="AX1078" i="26"/>
  <c r="AY1078" i="26"/>
  <c r="B1079" i="26"/>
  <c r="C1079" i="26"/>
  <c r="D1079" i="26"/>
  <c r="E1079" i="26"/>
  <c r="F1079" i="26"/>
  <c r="G1079" i="26"/>
  <c r="H1079" i="26"/>
  <c r="I1079" i="26"/>
  <c r="J1079" i="26"/>
  <c r="K1079" i="26"/>
  <c r="L1079" i="26"/>
  <c r="AO1079" i="26"/>
  <c r="AP1079" i="26"/>
  <c r="AQ1079" i="26"/>
  <c r="AR1079" i="26"/>
  <c r="AS1079" i="26"/>
  <c r="AT1079" i="26"/>
  <c r="AU1079" i="26"/>
  <c r="AV1079" i="26"/>
  <c r="AW1079" i="26"/>
  <c r="AX1079" i="26"/>
  <c r="AY1079" i="26"/>
  <c r="B1080" i="26"/>
  <c r="C1080" i="26"/>
  <c r="D1080" i="26"/>
  <c r="E1080" i="26"/>
  <c r="F1080" i="26"/>
  <c r="G1080" i="26"/>
  <c r="H1080" i="26"/>
  <c r="I1080" i="26"/>
  <c r="J1080" i="26"/>
  <c r="K1080" i="26"/>
  <c r="L1080" i="26"/>
  <c r="M1080" i="26"/>
  <c r="AO1080" i="26"/>
  <c r="AP1080" i="26"/>
  <c r="AQ1080" i="26"/>
  <c r="AR1080" i="26"/>
  <c r="AS1080" i="26"/>
  <c r="AT1080" i="26"/>
  <c r="AU1080" i="26"/>
  <c r="AV1080" i="26"/>
  <c r="AW1080" i="26"/>
  <c r="AX1080" i="26"/>
  <c r="AY1080" i="26"/>
  <c r="B1081" i="26"/>
  <c r="C1081" i="26"/>
  <c r="D1081" i="26"/>
  <c r="E1081" i="26"/>
  <c r="N1081" i="26" s="1"/>
  <c r="F1081" i="26"/>
  <c r="G1081" i="26"/>
  <c r="H1081" i="26"/>
  <c r="I1081" i="26"/>
  <c r="J1081" i="26"/>
  <c r="K1081" i="26"/>
  <c r="L1081" i="26"/>
  <c r="M1081" i="26"/>
  <c r="AO1081" i="26"/>
  <c r="AP1081" i="26"/>
  <c r="AQ1081" i="26"/>
  <c r="AR1081" i="26"/>
  <c r="AS1081" i="26"/>
  <c r="AT1081" i="26"/>
  <c r="AU1081" i="26"/>
  <c r="AV1081" i="26"/>
  <c r="AW1081" i="26"/>
  <c r="AX1081" i="26"/>
  <c r="AY1081" i="26"/>
  <c r="B1082" i="26"/>
  <c r="C1082" i="26"/>
  <c r="D1082" i="26"/>
  <c r="E1082" i="26"/>
  <c r="N1082" i="26" s="1"/>
  <c r="F1082" i="26"/>
  <c r="G1082" i="26"/>
  <c r="H1082" i="26"/>
  <c r="I1082" i="26"/>
  <c r="J1082" i="26"/>
  <c r="K1082" i="26"/>
  <c r="L1082" i="26"/>
  <c r="M1082" i="26"/>
  <c r="O1082" i="26" s="1"/>
  <c r="AO1082" i="26"/>
  <c r="AP1082" i="26"/>
  <c r="AQ1082" i="26"/>
  <c r="AR1082" i="26"/>
  <c r="AS1082" i="26"/>
  <c r="AT1082" i="26"/>
  <c r="AU1082" i="26"/>
  <c r="AV1082" i="26"/>
  <c r="AW1082" i="26"/>
  <c r="AX1082" i="26"/>
  <c r="AY1082" i="26"/>
  <c r="B1083" i="26"/>
  <c r="C1083" i="26"/>
  <c r="D1083" i="26"/>
  <c r="E1083" i="26"/>
  <c r="F1083" i="26"/>
  <c r="M1083" i="26" s="1"/>
  <c r="G1083" i="26"/>
  <c r="H1083" i="26"/>
  <c r="I1083" i="26"/>
  <c r="J1083" i="26"/>
  <c r="K1083" i="26"/>
  <c r="L1083" i="26"/>
  <c r="N1083" i="26"/>
  <c r="O1083" i="26" s="1"/>
  <c r="AO1083" i="26"/>
  <c r="AP1083" i="26"/>
  <c r="AQ1083" i="26"/>
  <c r="AR1083" i="26"/>
  <c r="AS1083" i="26"/>
  <c r="AT1083" i="26"/>
  <c r="AU1083" i="26"/>
  <c r="AV1083" i="26"/>
  <c r="AW1083" i="26"/>
  <c r="AX1083" i="26"/>
  <c r="AY1083" i="26"/>
  <c r="B1084" i="26"/>
  <c r="C1084" i="26"/>
  <c r="D1084" i="26"/>
  <c r="E1084" i="26"/>
  <c r="F1084" i="26"/>
  <c r="G1084" i="26"/>
  <c r="H1084" i="26"/>
  <c r="I1084" i="26"/>
  <c r="J1084" i="26"/>
  <c r="K1084" i="26"/>
  <c r="L1084" i="26"/>
  <c r="AO1084" i="26"/>
  <c r="AP1084" i="26"/>
  <c r="AQ1084" i="26"/>
  <c r="AR1084" i="26"/>
  <c r="AS1084" i="26"/>
  <c r="AT1084" i="26"/>
  <c r="AU1084" i="26"/>
  <c r="AV1084" i="26"/>
  <c r="AW1084" i="26"/>
  <c r="AX1084" i="26"/>
  <c r="AY1084" i="26"/>
  <c r="B1085" i="26"/>
  <c r="C1085" i="26"/>
  <c r="D1085" i="26"/>
  <c r="E1085" i="26"/>
  <c r="F1085" i="26"/>
  <c r="G1085" i="26"/>
  <c r="H1085" i="26"/>
  <c r="I1085" i="26"/>
  <c r="J1085" i="26"/>
  <c r="K1085" i="26"/>
  <c r="L1085" i="26"/>
  <c r="AO1085" i="26"/>
  <c r="AP1085" i="26"/>
  <c r="AQ1085" i="26"/>
  <c r="AR1085" i="26"/>
  <c r="AS1085" i="26"/>
  <c r="AT1085" i="26"/>
  <c r="AU1085" i="26"/>
  <c r="AV1085" i="26"/>
  <c r="AW1085" i="26"/>
  <c r="AX1085" i="26"/>
  <c r="AY1085" i="26"/>
  <c r="B1086" i="26"/>
  <c r="C1086" i="26"/>
  <c r="D1086" i="26"/>
  <c r="E1086" i="26"/>
  <c r="F1086" i="26"/>
  <c r="G1086" i="26"/>
  <c r="H1086" i="26"/>
  <c r="I1086" i="26"/>
  <c r="J1086" i="26"/>
  <c r="K1086" i="26"/>
  <c r="L1086" i="26"/>
  <c r="AO1086" i="26"/>
  <c r="AP1086" i="26"/>
  <c r="AQ1086" i="26"/>
  <c r="AR1086" i="26"/>
  <c r="AS1086" i="26"/>
  <c r="AT1086" i="26"/>
  <c r="AU1086" i="26"/>
  <c r="AV1086" i="26"/>
  <c r="AW1086" i="26"/>
  <c r="AX1086" i="26"/>
  <c r="AY1086" i="26"/>
  <c r="B1087" i="26"/>
  <c r="C1087" i="26"/>
  <c r="D1087" i="26"/>
  <c r="E1087" i="26"/>
  <c r="F1087" i="26"/>
  <c r="G1087" i="26"/>
  <c r="H1087" i="26"/>
  <c r="I1087" i="26"/>
  <c r="J1087" i="26"/>
  <c r="K1087" i="26"/>
  <c r="L1087" i="26"/>
  <c r="AO1087" i="26"/>
  <c r="AP1087" i="26"/>
  <c r="AQ1087" i="26"/>
  <c r="AR1087" i="26"/>
  <c r="AS1087" i="26"/>
  <c r="AT1087" i="26"/>
  <c r="AU1087" i="26"/>
  <c r="AV1087" i="26"/>
  <c r="AW1087" i="26"/>
  <c r="AX1087" i="26"/>
  <c r="AY1087" i="26"/>
  <c r="B1088" i="26"/>
  <c r="C1088" i="26"/>
  <c r="D1088" i="26"/>
  <c r="M1088" i="26" s="1"/>
  <c r="E1088" i="26"/>
  <c r="F1088" i="26"/>
  <c r="G1088" i="26"/>
  <c r="H1088" i="26"/>
  <c r="I1088" i="26"/>
  <c r="J1088" i="26"/>
  <c r="K1088" i="26"/>
  <c r="L1088" i="26"/>
  <c r="AO1088" i="26"/>
  <c r="AP1088" i="26"/>
  <c r="AQ1088" i="26"/>
  <c r="AR1088" i="26"/>
  <c r="AS1088" i="26"/>
  <c r="AT1088" i="26"/>
  <c r="AU1088" i="26"/>
  <c r="AV1088" i="26"/>
  <c r="AW1088" i="26"/>
  <c r="AX1088" i="26"/>
  <c r="AY1088" i="26"/>
  <c r="B1089" i="26"/>
  <c r="C1089" i="26"/>
  <c r="D1089" i="26"/>
  <c r="E1089" i="26"/>
  <c r="F1089" i="26"/>
  <c r="M1089" i="26" s="1"/>
  <c r="O1089" i="26" s="1"/>
  <c r="G1089" i="26"/>
  <c r="H1089" i="26"/>
  <c r="I1089" i="26"/>
  <c r="J1089" i="26"/>
  <c r="K1089" i="26"/>
  <c r="L1089" i="26"/>
  <c r="N1089" i="26"/>
  <c r="AO1089" i="26"/>
  <c r="AP1089" i="26"/>
  <c r="AQ1089" i="26"/>
  <c r="AR1089" i="26"/>
  <c r="AS1089" i="26"/>
  <c r="AT1089" i="26"/>
  <c r="AU1089" i="26"/>
  <c r="AV1089" i="26"/>
  <c r="AW1089" i="26"/>
  <c r="AX1089" i="26"/>
  <c r="AY1089" i="26"/>
  <c r="B1090" i="26"/>
  <c r="C1090" i="26"/>
  <c r="M1090" i="26" s="1"/>
  <c r="D1090" i="26"/>
  <c r="E1090" i="26"/>
  <c r="F1090" i="26"/>
  <c r="G1090" i="26"/>
  <c r="N1090" i="26" s="1"/>
  <c r="H1090" i="26"/>
  <c r="I1090" i="26"/>
  <c r="J1090" i="26"/>
  <c r="K1090" i="26"/>
  <c r="L1090" i="26"/>
  <c r="AO1090" i="26"/>
  <c r="AP1090" i="26"/>
  <c r="AQ1090" i="26"/>
  <c r="AR1090" i="26"/>
  <c r="AS1090" i="26"/>
  <c r="AT1090" i="26"/>
  <c r="AU1090" i="26"/>
  <c r="AV1090" i="26"/>
  <c r="AW1090" i="26"/>
  <c r="AX1090" i="26"/>
  <c r="AY1090" i="26"/>
  <c r="B1091" i="26"/>
  <c r="C1091" i="26"/>
  <c r="D1091" i="26"/>
  <c r="E1091" i="26"/>
  <c r="F1091" i="26"/>
  <c r="G1091" i="26"/>
  <c r="H1091" i="26"/>
  <c r="I1091" i="26"/>
  <c r="J1091" i="26"/>
  <c r="K1091" i="26"/>
  <c r="L1091" i="26"/>
  <c r="AO1091" i="26"/>
  <c r="AP1091" i="26"/>
  <c r="AQ1091" i="26"/>
  <c r="AR1091" i="26"/>
  <c r="AS1091" i="26"/>
  <c r="AT1091" i="26"/>
  <c r="AU1091" i="26"/>
  <c r="AV1091" i="26"/>
  <c r="AW1091" i="26"/>
  <c r="AX1091" i="26"/>
  <c r="AY1091" i="26"/>
  <c r="B1092" i="26"/>
  <c r="M1092" i="26" s="1"/>
  <c r="C1092" i="26"/>
  <c r="D1092" i="26"/>
  <c r="E1092" i="26"/>
  <c r="F1092" i="26"/>
  <c r="G1092" i="26"/>
  <c r="H1092" i="26"/>
  <c r="I1092" i="26"/>
  <c r="J1092" i="26"/>
  <c r="K1092" i="26"/>
  <c r="L1092" i="26"/>
  <c r="AO1092" i="26"/>
  <c r="AP1092" i="26"/>
  <c r="AQ1092" i="26"/>
  <c r="AR1092" i="26"/>
  <c r="AS1092" i="26"/>
  <c r="AT1092" i="26"/>
  <c r="AU1092" i="26"/>
  <c r="AV1092" i="26"/>
  <c r="AW1092" i="26"/>
  <c r="AX1092" i="26"/>
  <c r="AY1092" i="26"/>
  <c r="B1093" i="26"/>
  <c r="N1093" i="26" s="1"/>
  <c r="C1093" i="26"/>
  <c r="D1093" i="26"/>
  <c r="E1093" i="26"/>
  <c r="F1093" i="26"/>
  <c r="G1093" i="26"/>
  <c r="H1093" i="26"/>
  <c r="I1093" i="26"/>
  <c r="J1093" i="26"/>
  <c r="K1093" i="26"/>
  <c r="L1093" i="26"/>
  <c r="AO1093" i="26"/>
  <c r="AP1093" i="26"/>
  <c r="AQ1093" i="26"/>
  <c r="AR1093" i="26"/>
  <c r="AS1093" i="26"/>
  <c r="AT1093" i="26"/>
  <c r="AU1093" i="26"/>
  <c r="AV1093" i="26"/>
  <c r="AW1093" i="26"/>
  <c r="AX1093" i="26"/>
  <c r="AY1093" i="26"/>
  <c r="B1094" i="26"/>
  <c r="N1094" i="26" s="1"/>
  <c r="C1094" i="26"/>
  <c r="D1094" i="26"/>
  <c r="E1094" i="26"/>
  <c r="F1094" i="26"/>
  <c r="G1094" i="26"/>
  <c r="H1094" i="26"/>
  <c r="I1094" i="26"/>
  <c r="J1094" i="26"/>
  <c r="K1094" i="26"/>
  <c r="L1094" i="26"/>
  <c r="AO1094" i="26"/>
  <c r="AP1094" i="26"/>
  <c r="AQ1094" i="26"/>
  <c r="AR1094" i="26"/>
  <c r="AS1094" i="26"/>
  <c r="AT1094" i="26"/>
  <c r="AU1094" i="26"/>
  <c r="AV1094" i="26"/>
  <c r="AW1094" i="26"/>
  <c r="AX1094" i="26"/>
  <c r="AY1094" i="26"/>
  <c r="B1095" i="26"/>
  <c r="C1095" i="26"/>
  <c r="D1095" i="26"/>
  <c r="E1095" i="26"/>
  <c r="F1095" i="26"/>
  <c r="G1095" i="26"/>
  <c r="M1095" i="26" s="1"/>
  <c r="H1095" i="26"/>
  <c r="I1095" i="26"/>
  <c r="J1095" i="26"/>
  <c r="K1095" i="26"/>
  <c r="L1095" i="26"/>
  <c r="AO1095" i="26"/>
  <c r="AP1095" i="26"/>
  <c r="AQ1095" i="26"/>
  <c r="AR1095" i="26"/>
  <c r="AS1095" i="26"/>
  <c r="AT1095" i="26"/>
  <c r="AU1095" i="26"/>
  <c r="AV1095" i="26"/>
  <c r="AW1095" i="26"/>
  <c r="AX1095" i="26"/>
  <c r="AY1095" i="26"/>
  <c r="B1096" i="26"/>
  <c r="M1096" i="26" s="1"/>
  <c r="C1096" i="26"/>
  <c r="D1096" i="26"/>
  <c r="E1096" i="26"/>
  <c r="F1096" i="26"/>
  <c r="G1096" i="26"/>
  <c r="H1096" i="26"/>
  <c r="I1096" i="26"/>
  <c r="J1096" i="26"/>
  <c r="K1096" i="26"/>
  <c r="L1096" i="26"/>
  <c r="AO1096" i="26"/>
  <c r="AP1096" i="26"/>
  <c r="AQ1096" i="26"/>
  <c r="AR1096" i="26"/>
  <c r="AS1096" i="26"/>
  <c r="AT1096" i="26"/>
  <c r="AU1096" i="26"/>
  <c r="AV1096" i="26"/>
  <c r="AW1096" i="26"/>
  <c r="AX1096" i="26"/>
  <c r="AY1096" i="26"/>
  <c r="B1097" i="26"/>
  <c r="C1097" i="26"/>
  <c r="D1097" i="26"/>
  <c r="E1097" i="26"/>
  <c r="F1097" i="26"/>
  <c r="N1097" i="26" s="1"/>
  <c r="G1097" i="26"/>
  <c r="H1097" i="26"/>
  <c r="I1097" i="26"/>
  <c r="J1097" i="26"/>
  <c r="K1097" i="26"/>
  <c r="L1097" i="26"/>
  <c r="AO1097" i="26"/>
  <c r="AP1097" i="26"/>
  <c r="AQ1097" i="26"/>
  <c r="AR1097" i="26"/>
  <c r="AS1097" i="26"/>
  <c r="AT1097" i="26"/>
  <c r="AU1097" i="26"/>
  <c r="AV1097" i="26"/>
  <c r="AW1097" i="26"/>
  <c r="AX1097" i="26"/>
  <c r="AY1097" i="26"/>
  <c r="B1098" i="26"/>
  <c r="M1098" i="26" s="1"/>
  <c r="C1098" i="26"/>
  <c r="D1098" i="26"/>
  <c r="E1098" i="26"/>
  <c r="F1098" i="26"/>
  <c r="G1098" i="26"/>
  <c r="H1098" i="26"/>
  <c r="I1098" i="26"/>
  <c r="J1098" i="26"/>
  <c r="K1098" i="26"/>
  <c r="L1098" i="26"/>
  <c r="AO1098" i="26"/>
  <c r="AP1098" i="26"/>
  <c r="AQ1098" i="26"/>
  <c r="AR1098" i="26"/>
  <c r="AS1098" i="26"/>
  <c r="AT1098" i="26"/>
  <c r="AU1098" i="26"/>
  <c r="AV1098" i="26"/>
  <c r="AW1098" i="26"/>
  <c r="AX1098" i="26"/>
  <c r="AY1098" i="26"/>
  <c r="B1099" i="26"/>
  <c r="M1099" i="26" s="1"/>
  <c r="C1099" i="26"/>
  <c r="D1099" i="26"/>
  <c r="E1099" i="26"/>
  <c r="F1099" i="26"/>
  <c r="G1099" i="26"/>
  <c r="H1099" i="26"/>
  <c r="I1099" i="26"/>
  <c r="J1099" i="26"/>
  <c r="K1099" i="26"/>
  <c r="L1099" i="26"/>
  <c r="AO1099" i="26"/>
  <c r="AP1099" i="26"/>
  <c r="AQ1099" i="26"/>
  <c r="AR1099" i="26"/>
  <c r="AS1099" i="26"/>
  <c r="AT1099" i="26"/>
  <c r="AU1099" i="26"/>
  <c r="AV1099" i="26"/>
  <c r="AW1099" i="26"/>
  <c r="AX1099" i="26"/>
  <c r="AY1099" i="26"/>
  <c r="B1100" i="26"/>
  <c r="N1100" i="26" s="1"/>
  <c r="C1100" i="26"/>
  <c r="M1100" i="26" s="1"/>
  <c r="O1100" i="26" s="1"/>
  <c r="D1100" i="26"/>
  <c r="E1100" i="26"/>
  <c r="F1100" i="26"/>
  <c r="G1100" i="26"/>
  <c r="H1100" i="26"/>
  <c r="I1100" i="26"/>
  <c r="J1100" i="26"/>
  <c r="K1100" i="26"/>
  <c r="L1100" i="26"/>
  <c r="AO1100" i="26"/>
  <c r="AP1100" i="26"/>
  <c r="AQ1100" i="26"/>
  <c r="AR1100" i="26"/>
  <c r="AS1100" i="26"/>
  <c r="AT1100" i="26"/>
  <c r="AU1100" i="26"/>
  <c r="AV1100" i="26"/>
  <c r="AW1100" i="26"/>
  <c r="AX1100" i="26"/>
  <c r="AY1100" i="26"/>
  <c r="B1101" i="26"/>
  <c r="N1101" i="26" s="1"/>
  <c r="C1101" i="26"/>
  <c r="D1101" i="26"/>
  <c r="E1101" i="26"/>
  <c r="M1101" i="26" s="1"/>
  <c r="O1101" i="26" s="1"/>
  <c r="F1101" i="26"/>
  <c r="G1101" i="26"/>
  <c r="H1101" i="26"/>
  <c r="I1101" i="26"/>
  <c r="J1101" i="26"/>
  <c r="K1101" i="26"/>
  <c r="L1101" i="26"/>
  <c r="AO1101" i="26"/>
  <c r="AP1101" i="26"/>
  <c r="AQ1101" i="26"/>
  <c r="AR1101" i="26"/>
  <c r="AS1101" i="26"/>
  <c r="AT1101" i="26"/>
  <c r="AU1101" i="26"/>
  <c r="AV1101" i="26"/>
  <c r="AW1101" i="26"/>
  <c r="AX1101" i="26"/>
  <c r="AY1101" i="26"/>
  <c r="B1102" i="26"/>
  <c r="C1102" i="26"/>
  <c r="M1102" i="26" s="1"/>
  <c r="O1102" i="26" s="1"/>
  <c r="D1102" i="26"/>
  <c r="E1102" i="26"/>
  <c r="F1102" i="26"/>
  <c r="N1102" i="26" s="1"/>
  <c r="G1102" i="26"/>
  <c r="H1102" i="26"/>
  <c r="I1102" i="26"/>
  <c r="J1102" i="26"/>
  <c r="K1102" i="26"/>
  <c r="L1102" i="26"/>
  <c r="AO1102" i="26"/>
  <c r="AP1102" i="26"/>
  <c r="AQ1102" i="26"/>
  <c r="AR1102" i="26"/>
  <c r="AS1102" i="26"/>
  <c r="AT1102" i="26"/>
  <c r="AU1102" i="26"/>
  <c r="AV1102" i="26"/>
  <c r="AW1102" i="26"/>
  <c r="AX1102" i="26"/>
  <c r="AY1102" i="26"/>
  <c r="B1103" i="26"/>
  <c r="C1103" i="26"/>
  <c r="D1103" i="26"/>
  <c r="M1103" i="26" s="1"/>
  <c r="O1103" i="26" s="1"/>
  <c r="E1103" i="26"/>
  <c r="F1103" i="26"/>
  <c r="G1103" i="26"/>
  <c r="N1103" i="26" s="1"/>
  <c r="H1103" i="26"/>
  <c r="I1103" i="26"/>
  <c r="J1103" i="26"/>
  <c r="K1103" i="26"/>
  <c r="L1103" i="26"/>
  <c r="AO1103" i="26"/>
  <c r="AP1103" i="26"/>
  <c r="AQ1103" i="26"/>
  <c r="AR1103" i="26"/>
  <c r="AS1103" i="26"/>
  <c r="AT1103" i="26"/>
  <c r="AU1103" i="26"/>
  <c r="AV1103" i="26"/>
  <c r="AW1103" i="26"/>
  <c r="AX1103" i="26"/>
  <c r="AY1103" i="26"/>
  <c r="B1104" i="26"/>
  <c r="C1104" i="26"/>
  <c r="D1104" i="26"/>
  <c r="E1104" i="26"/>
  <c r="N1104" i="26" s="1"/>
  <c r="F1104" i="26"/>
  <c r="G1104" i="26"/>
  <c r="M1104" i="26" s="1"/>
  <c r="O1104" i="26" s="1"/>
  <c r="H1104" i="26"/>
  <c r="I1104" i="26"/>
  <c r="J1104" i="26"/>
  <c r="K1104" i="26"/>
  <c r="L1104" i="26"/>
  <c r="AO1104" i="26"/>
  <c r="AP1104" i="26"/>
  <c r="AQ1104" i="26"/>
  <c r="AR1104" i="26"/>
  <c r="AS1104" i="26"/>
  <c r="AT1104" i="26"/>
  <c r="AU1104" i="26"/>
  <c r="AV1104" i="26"/>
  <c r="AW1104" i="26"/>
  <c r="AX1104" i="26"/>
  <c r="AY1104" i="26"/>
  <c r="B1105" i="26"/>
  <c r="C1105" i="26"/>
  <c r="D1105" i="26"/>
  <c r="E1105" i="26"/>
  <c r="F1105" i="26"/>
  <c r="M1105" i="26" s="1"/>
  <c r="G1105" i="26"/>
  <c r="H1105" i="26"/>
  <c r="N1105" i="26" s="1"/>
  <c r="I1105" i="26"/>
  <c r="J1105" i="26"/>
  <c r="K1105" i="26"/>
  <c r="L1105" i="26"/>
  <c r="AO1105" i="26"/>
  <c r="AP1105" i="26"/>
  <c r="AQ1105" i="26"/>
  <c r="AR1105" i="26"/>
  <c r="AS1105" i="26"/>
  <c r="AT1105" i="26"/>
  <c r="AU1105" i="26"/>
  <c r="AV1105" i="26"/>
  <c r="AW1105" i="26"/>
  <c r="AX1105" i="26"/>
  <c r="AY1105" i="26"/>
  <c r="B1106" i="26"/>
  <c r="M1106" i="26" s="1"/>
  <c r="C1106" i="26"/>
  <c r="D1106" i="26"/>
  <c r="E1106" i="26"/>
  <c r="F1106" i="26"/>
  <c r="G1106" i="26"/>
  <c r="H1106" i="26"/>
  <c r="I1106" i="26"/>
  <c r="J1106" i="26"/>
  <c r="K1106" i="26"/>
  <c r="L1106" i="26"/>
  <c r="AO1106" i="26"/>
  <c r="AP1106" i="26"/>
  <c r="AQ1106" i="26"/>
  <c r="AR1106" i="26"/>
  <c r="AS1106" i="26"/>
  <c r="AT1106" i="26"/>
  <c r="AU1106" i="26"/>
  <c r="AV1106" i="26"/>
  <c r="AW1106" i="26"/>
  <c r="AX1106" i="26"/>
  <c r="AY1106" i="26"/>
  <c r="B1107" i="26"/>
  <c r="M1107" i="26" s="1"/>
  <c r="C1107" i="26"/>
  <c r="D1107" i="26"/>
  <c r="E1107" i="26"/>
  <c r="F1107" i="26"/>
  <c r="G1107" i="26"/>
  <c r="H1107" i="26"/>
  <c r="I1107" i="26"/>
  <c r="J1107" i="26"/>
  <c r="K1107" i="26"/>
  <c r="L1107" i="26"/>
  <c r="AO1107" i="26"/>
  <c r="AP1107" i="26"/>
  <c r="AQ1107" i="26"/>
  <c r="AR1107" i="26"/>
  <c r="AS1107" i="26"/>
  <c r="AT1107" i="26"/>
  <c r="AU1107" i="26"/>
  <c r="AV1107" i="26"/>
  <c r="AW1107" i="26"/>
  <c r="AX1107" i="26"/>
  <c r="AY1107" i="26"/>
  <c r="B1108" i="26"/>
  <c r="N1108" i="26" s="1"/>
  <c r="C1108" i="26"/>
  <c r="M1108" i="26" s="1"/>
  <c r="O1108" i="26" s="1"/>
  <c r="D1108" i="26"/>
  <c r="E1108" i="26"/>
  <c r="F1108" i="26"/>
  <c r="G1108" i="26"/>
  <c r="H1108" i="26"/>
  <c r="I1108" i="26"/>
  <c r="J1108" i="26"/>
  <c r="K1108" i="26"/>
  <c r="L1108" i="26"/>
  <c r="AO1108" i="26"/>
  <c r="AP1108" i="26"/>
  <c r="AQ1108" i="26"/>
  <c r="AR1108" i="26"/>
  <c r="AS1108" i="26"/>
  <c r="AT1108" i="26"/>
  <c r="AU1108" i="26"/>
  <c r="AV1108" i="26"/>
  <c r="AW1108" i="26"/>
  <c r="AX1108" i="26"/>
  <c r="AY1108" i="26"/>
  <c r="B1109" i="26"/>
  <c r="N1109" i="26" s="1"/>
  <c r="C1109" i="26"/>
  <c r="D1109" i="26"/>
  <c r="E1109" i="26"/>
  <c r="M1109" i="26" s="1"/>
  <c r="O1109" i="26" s="1"/>
  <c r="F1109" i="26"/>
  <c r="G1109" i="26"/>
  <c r="H1109" i="26"/>
  <c r="I1109" i="26"/>
  <c r="J1109" i="26"/>
  <c r="K1109" i="26"/>
  <c r="L1109" i="26"/>
  <c r="AO1109" i="26"/>
  <c r="AP1109" i="26"/>
  <c r="AQ1109" i="26"/>
  <c r="AR1109" i="26"/>
  <c r="AS1109" i="26"/>
  <c r="AT1109" i="26"/>
  <c r="AU1109" i="26"/>
  <c r="AV1109" i="26"/>
  <c r="AW1109" i="26"/>
  <c r="AX1109" i="26"/>
  <c r="AY1109" i="26"/>
  <c r="B1110" i="26"/>
  <c r="C1110" i="26"/>
  <c r="D1110" i="26"/>
  <c r="E1110" i="26"/>
  <c r="M1110" i="26" s="1"/>
  <c r="F1110" i="26"/>
  <c r="N1110" i="26" s="1"/>
  <c r="G1110" i="26"/>
  <c r="H1110" i="26"/>
  <c r="I1110" i="26"/>
  <c r="J1110" i="26"/>
  <c r="K1110" i="26"/>
  <c r="L1110" i="26"/>
  <c r="AO1110" i="26"/>
  <c r="AP1110" i="26"/>
  <c r="AQ1110" i="26"/>
  <c r="AR1110" i="26"/>
  <c r="AS1110" i="26"/>
  <c r="AT1110" i="26"/>
  <c r="AU1110" i="26"/>
  <c r="AV1110" i="26"/>
  <c r="AW1110" i="26"/>
  <c r="AX1110" i="26"/>
  <c r="AY1110" i="26"/>
  <c r="B1111" i="26"/>
  <c r="M1111" i="26" s="1"/>
  <c r="C1111" i="26"/>
  <c r="D1111" i="26"/>
  <c r="E1111" i="26"/>
  <c r="F1111" i="26"/>
  <c r="N1111" i="26" s="1"/>
  <c r="G1111" i="26"/>
  <c r="H1111" i="26"/>
  <c r="I1111" i="26"/>
  <c r="J1111" i="26"/>
  <c r="K1111" i="26"/>
  <c r="L1111" i="26"/>
  <c r="AO1111" i="26"/>
  <c r="AP1111" i="26"/>
  <c r="AQ1111" i="26"/>
  <c r="AR1111" i="26"/>
  <c r="AS1111" i="26"/>
  <c r="AT1111" i="26"/>
  <c r="AU1111" i="26"/>
  <c r="AV1111" i="26"/>
  <c r="AW1111" i="26"/>
  <c r="AX1111" i="26"/>
  <c r="AY1111" i="26"/>
  <c r="B1112" i="26"/>
  <c r="C1112" i="26"/>
  <c r="M1112" i="26" s="1"/>
  <c r="D1112" i="26"/>
  <c r="E1112" i="26"/>
  <c r="F1112" i="26"/>
  <c r="G1112" i="26"/>
  <c r="H1112" i="26"/>
  <c r="I1112" i="26"/>
  <c r="J1112" i="26"/>
  <c r="K1112" i="26"/>
  <c r="L1112" i="26"/>
  <c r="AO1112" i="26"/>
  <c r="AP1112" i="26"/>
  <c r="AQ1112" i="26"/>
  <c r="AR1112" i="26"/>
  <c r="AS1112" i="26"/>
  <c r="AT1112" i="26"/>
  <c r="AU1112" i="26"/>
  <c r="AV1112" i="26"/>
  <c r="AW1112" i="26"/>
  <c r="AX1112" i="26"/>
  <c r="AY1112" i="26"/>
  <c r="B1113" i="26"/>
  <c r="C1113" i="26"/>
  <c r="D1113" i="26"/>
  <c r="N1113" i="26" s="1"/>
  <c r="E1113" i="26"/>
  <c r="F1113" i="26"/>
  <c r="G1113" i="26"/>
  <c r="H1113" i="26"/>
  <c r="M1113" i="26" s="1"/>
  <c r="O1113" i="26" s="1"/>
  <c r="I1113" i="26"/>
  <c r="J1113" i="26"/>
  <c r="K1113" i="26"/>
  <c r="L1113" i="26"/>
  <c r="AO1113" i="26"/>
  <c r="AP1113" i="26"/>
  <c r="AQ1113" i="26"/>
  <c r="AR1113" i="26"/>
  <c r="AS1113" i="26"/>
  <c r="AT1113" i="26"/>
  <c r="AU1113" i="26"/>
  <c r="AV1113" i="26"/>
  <c r="AW1113" i="26"/>
  <c r="AX1113" i="26"/>
  <c r="AY1113" i="26"/>
  <c r="B1114" i="26"/>
  <c r="M1114" i="26" s="1"/>
  <c r="C1114" i="26"/>
  <c r="D1114" i="26"/>
  <c r="E1114" i="26"/>
  <c r="F1114" i="26"/>
  <c r="G1114" i="26"/>
  <c r="H1114" i="26"/>
  <c r="I1114" i="26"/>
  <c r="J1114" i="26"/>
  <c r="K1114" i="26"/>
  <c r="L1114" i="26"/>
  <c r="AO1114" i="26"/>
  <c r="AP1114" i="26"/>
  <c r="AQ1114" i="26"/>
  <c r="AR1114" i="26"/>
  <c r="AS1114" i="26"/>
  <c r="AT1114" i="26"/>
  <c r="AU1114" i="26"/>
  <c r="AV1114" i="26"/>
  <c r="AW1114" i="26"/>
  <c r="AX1114" i="26"/>
  <c r="AY1114" i="26"/>
  <c r="B1115" i="26"/>
  <c r="M1115" i="26" s="1"/>
  <c r="C1115" i="26"/>
  <c r="D1115" i="26"/>
  <c r="E1115" i="26"/>
  <c r="F1115" i="26"/>
  <c r="G1115" i="26"/>
  <c r="H1115" i="26"/>
  <c r="I1115" i="26"/>
  <c r="J1115" i="26"/>
  <c r="K1115" i="26"/>
  <c r="L1115" i="26"/>
  <c r="AO1115" i="26"/>
  <c r="AP1115" i="26"/>
  <c r="AQ1115" i="26"/>
  <c r="AR1115" i="26"/>
  <c r="AS1115" i="26"/>
  <c r="AT1115" i="26"/>
  <c r="AU1115" i="26"/>
  <c r="AV1115" i="26"/>
  <c r="AW1115" i="26"/>
  <c r="AX1115" i="26"/>
  <c r="AY1115" i="26"/>
  <c r="B1116" i="26"/>
  <c r="N1116" i="26" s="1"/>
  <c r="C1116" i="26"/>
  <c r="M1116" i="26" s="1"/>
  <c r="O1116" i="26" s="1"/>
  <c r="D1116" i="26"/>
  <c r="E1116" i="26"/>
  <c r="F1116" i="26"/>
  <c r="G1116" i="26"/>
  <c r="H1116" i="26"/>
  <c r="I1116" i="26"/>
  <c r="J1116" i="26"/>
  <c r="K1116" i="26"/>
  <c r="L1116" i="26"/>
  <c r="AO1116" i="26"/>
  <c r="AP1116" i="26"/>
  <c r="AQ1116" i="26"/>
  <c r="AR1116" i="26"/>
  <c r="AS1116" i="26"/>
  <c r="AT1116" i="26"/>
  <c r="AU1116" i="26"/>
  <c r="AV1116" i="26"/>
  <c r="AW1116" i="26"/>
  <c r="AX1116" i="26"/>
  <c r="AY1116" i="26"/>
  <c r="B1117" i="26"/>
  <c r="N1117" i="26" s="1"/>
  <c r="C1117" i="26"/>
  <c r="D1117" i="26"/>
  <c r="E1117" i="26"/>
  <c r="M1117" i="26" s="1"/>
  <c r="O1117" i="26" s="1"/>
  <c r="F1117" i="26"/>
  <c r="G1117" i="26"/>
  <c r="H1117" i="26"/>
  <c r="I1117" i="26"/>
  <c r="J1117" i="26"/>
  <c r="K1117" i="26"/>
  <c r="L1117" i="26"/>
  <c r="AO1117" i="26"/>
  <c r="AP1117" i="26"/>
  <c r="AQ1117" i="26"/>
  <c r="AR1117" i="26"/>
  <c r="AS1117" i="26"/>
  <c r="AT1117" i="26"/>
  <c r="AU1117" i="26"/>
  <c r="AV1117" i="26"/>
  <c r="AW1117" i="26"/>
  <c r="AX1117" i="26"/>
  <c r="AY1117" i="26"/>
  <c r="B1118" i="26"/>
  <c r="C1118" i="26"/>
  <c r="D1118" i="26"/>
  <c r="E1118" i="26"/>
  <c r="M1118" i="26" s="1"/>
  <c r="F1118" i="26"/>
  <c r="N1118" i="26" s="1"/>
  <c r="G1118" i="26"/>
  <c r="H1118" i="26"/>
  <c r="I1118" i="26"/>
  <c r="J1118" i="26"/>
  <c r="K1118" i="26"/>
  <c r="L1118" i="26"/>
  <c r="AO1118" i="26"/>
  <c r="AP1118" i="26"/>
  <c r="AQ1118" i="26"/>
  <c r="AR1118" i="26"/>
  <c r="AS1118" i="26"/>
  <c r="AT1118" i="26"/>
  <c r="AU1118" i="26"/>
  <c r="AV1118" i="26"/>
  <c r="AW1118" i="26"/>
  <c r="AX1118" i="26"/>
  <c r="AY1118" i="26"/>
  <c r="B1119" i="26"/>
  <c r="M1119" i="26" s="1"/>
  <c r="C1119" i="26"/>
  <c r="D1119" i="26"/>
  <c r="E1119" i="26"/>
  <c r="F1119" i="26"/>
  <c r="N1119" i="26" s="1"/>
  <c r="G1119" i="26"/>
  <c r="H1119" i="26"/>
  <c r="I1119" i="26"/>
  <c r="J1119" i="26"/>
  <c r="K1119" i="26"/>
  <c r="L1119" i="26"/>
  <c r="AO1119" i="26"/>
  <c r="AP1119" i="26"/>
  <c r="AQ1119" i="26"/>
  <c r="AR1119" i="26"/>
  <c r="AS1119" i="26"/>
  <c r="AT1119" i="26"/>
  <c r="AU1119" i="26"/>
  <c r="AV1119" i="26"/>
  <c r="AW1119" i="26"/>
  <c r="AX1119" i="26"/>
  <c r="AY1119" i="26"/>
  <c r="B1120" i="26"/>
  <c r="N1120" i="26" s="1"/>
  <c r="C1120" i="26"/>
  <c r="D1120" i="26"/>
  <c r="E1120" i="26"/>
  <c r="F1120" i="26"/>
  <c r="G1120" i="26"/>
  <c r="M1120" i="26" s="1"/>
  <c r="O1120" i="26" s="1"/>
  <c r="H1120" i="26"/>
  <c r="I1120" i="26"/>
  <c r="J1120" i="26"/>
  <c r="K1120" i="26"/>
  <c r="L1120" i="26"/>
  <c r="AO1120" i="26"/>
  <c r="AP1120" i="26"/>
  <c r="AQ1120" i="26"/>
  <c r="AR1120" i="26"/>
  <c r="AS1120" i="26"/>
  <c r="AT1120" i="26"/>
  <c r="AU1120" i="26"/>
  <c r="AV1120" i="26"/>
  <c r="AW1120" i="26"/>
  <c r="AX1120" i="26"/>
  <c r="AY1120" i="26"/>
  <c r="B1121" i="26"/>
  <c r="C1121" i="26"/>
  <c r="D1121" i="26"/>
  <c r="M1121" i="26" s="1"/>
  <c r="E1121" i="26"/>
  <c r="F1121" i="26"/>
  <c r="G1121" i="26"/>
  <c r="H1121" i="26"/>
  <c r="N1121" i="26" s="1"/>
  <c r="I1121" i="26"/>
  <c r="J1121" i="26"/>
  <c r="K1121" i="26"/>
  <c r="L1121" i="26"/>
  <c r="AO1121" i="26"/>
  <c r="AP1121" i="26"/>
  <c r="AQ1121" i="26"/>
  <c r="AR1121" i="26"/>
  <c r="AS1121" i="26"/>
  <c r="AT1121" i="26"/>
  <c r="AU1121" i="26"/>
  <c r="AV1121" i="26"/>
  <c r="AW1121" i="26"/>
  <c r="AX1121" i="26"/>
  <c r="AY1121" i="26"/>
  <c r="B1122" i="26"/>
  <c r="M1122" i="26" s="1"/>
  <c r="C1122" i="26"/>
  <c r="D1122" i="26"/>
  <c r="E1122" i="26"/>
  <c r="F1122" i="26"/>
  <c r="G1122" i="26"/>
  <c r="H1122" i="26"/>
  <c r="I1122" i="26"/>
  <c r="J1122" i="26"/>
  <c r="K1122" i="26"/>
  <c r="L1122" i="26"/>
  <c r="AO1122" i="26"/>
  <c r="AP1122" i="26"/>
  <c r="AQ1122" i="26"/>
  <c r="AR1122" i="26"/>
  <c r="AS1122" i="26"/>
  <c r="AT1122" i="26"/>
  <c r="AU1122" i="26"/>
  <c r="AV1122" i="26"/>
  <c r="AW1122" i="26"/>
  <c r="AX1122" i="26"/>
  <c r="AY1122" i="26"/>
  <c r="B1123" i="26"/>
  <c r="M1123" i="26" s="1"/>
  <c r="C1123" i="26"/>
  <c r="D1123" i="26"/>
  <c r="E1123" i="26"/>
  <c r="F1123" i="26"/>
  <c r="G1123" i="26"/>
  <c r="H1123" i="26"/>
  <c r="I1123" i="26"/>
  <c r="J1123" i="26"/>
  <c r="K1123" i="26"/>
  <c r="L1123" i="26"/>
  <c r="AO1123" i="26"/>
  <c r="AP1123" i="26"/>
  <c r="AQ1123" i="26"/>
  <c r="AR1123" i="26"/>
  <c r="AS1123" i="26"/>
  <c r="AT1123" i="26"/>
  <c r="AU1123" i="26"/>
  <c r="AV1123" i="26"/>
  <c r="AW1123" i="26"/>
  <c r="AX1123" i="26"/>
  <c r="AY1123" i="26"/>
  <c r="B1124" i="26"/>
  <c r="M1124" i="26" s="1"/>
  <c r="C1124" i="26"/>
  <c r="D1124" i="26"/>
  <c r="E1124" i="26"/>
  <c r="F1124" i="26"/>
  <c r="G1124" i="26"/>
  <c r="H1124" i="26"/>
  <c r="I1124" i="26"/>
  <c r="J1124" i="26"/>
  <c r="K1124" i="26"/>
  <c r="L1124" i="26"/>
  <c r="AO1124" i="26"/>
  <c r="AP1124" i="26"/>
  <c r="AQ1124" i="26"/>
  <c r="AR1124" i="26"/>
  <c r="AS1124" i="26"/>
  <c r="AT1124" i="26"/>
  <c r="AU1124" i="26"/>
  <c r="AV1124" i="26"/>
  <c r="AW1124" i="26"/>
  <c r="AX1124" i="26"/>
  <c r="AY1124" i="26"/>
  <c r="O1119" i="26" l="1"/>
  <c r="O1111" i="26"/>
  <c r="O1105" i="26"/>
  <c r="O1106" i="26"/>
  <c r="O1096" i="26"/>
  <c r="O1118" i="26"/>
  <c r="O1110" i="26"/>
  <c r="O1121" i="26"/>
  <c r="O1090" i="26"/>
  <c r="M1091" i="26"/>
  <c r="M1079" i="26"/>
  <c r="O1079" i="26" s="1"/>
  <c r="N1079" i="26"/>
  <c r="N1074" i="26"/>
  <c r="O1074" i="26" s="1"/>
  <c r="O1020" i="26"/>
  <c r="O1019" i="26"/>
  <c r="M1097" i="26"/>
  <c r="O1097" i="26" s="1"/>
  <c r="N1080" i="26"/>
  <c r="O1072" i="26"/>
  <c r="O1059" i="26"/>
  <c r="O1026" i="26"/>
  <c r="O1013" i="26"/>
  <c r="O1008" i="26"/>
  <c r="N1112" i="26"/>
  <c r="O1112" i="26" s="1"/>
  <c r="N1088" i="26"/>
  <c r="O1088" i="26" s="1"/>
  <c r="M1084" i="26"/>
  <c r="M1075" i="26"/>
  <c r="O1075" i="26" s="1"/>
  <c r="O1064" i="26"/>
  <c r="O1025" i="26"/>
  <c r="O1005" i="26"/>
  <c r="O992" i="26"/>
  <c r="M1085" i="26"/>
  <c r="O1085" i="26" s="1"/>
  <c r="N1085" i="26"/>
  <c r="N1068" i="26"/>
  <c r="O1068" i="26" s="1"/>
  <c r="O1066" i="26"/>
  <c r="O1052" i="26"/>
  <c r="N1122" i="26"/>
  <c r="O1122" i="26" s="1"/>
  <c r="N1114" i="26"/>
  <c r="O1114" i="26" s="1"/>
  <c r="N1106" i="26"/>
  <c r="N1098" i="26"/>
  <c r="N1096" i="26"/>
  <c r="N1095" i="26"/>
  <c r="O1095" i="26" s="1"/>
  <c r="M1086" i="26"/>
  <c r="O1086" i="26" s="1"/>
  <c r="N1086" i="26"/>
  <c r="N1115" i="26"/>
  <c r="O1115" i="26" s="1"/>
  <c r="N1107" i="26"/>
  <c r="O1107" i="26" s="1"/>
  <c r="N1099" i="26"/>
  <c r="O1099" i="26" s="1"/>
  <c r="M1087" i="26"/>
  <c r="N1087" i="26"/>
  <c r="M1073" i="26"/>
  <c r="O1073" i="26" s="1"/>
  <c r="O1056" i="26"/>
  <c r="O1042" i="26"/>
  <c r="AC1038" i="26"/>
  <c r="AC1039" i="26" s="1"/>
  <c r="AC1040" i="26" s="1"/>
  <c r="AC1041" i="26" s="1"/>
  <c r="AC1042" i="26" s="1"/>
  <c r="AC1043" i="26" s="1"/>
  <c r="AC1044" i="26" s="1"/>
  <c r="AC1045" i="26" s="1"/>
  <c r="AC1046" i="26" s="1"/>
  <c r="AC1047" i="26" s="1"/>
  <c r="AC1048" i="26" s="1"/>
  <c r="AC1049" i="26" s="1"/>
  <c r="AC1050" i="26" s="1"/>
  <c r="AC1051" i="26" s="1"/>
  <c r="AC1052" i="26" s="1"/>
  <c r="AC1053" i="26" s="1"/>
  <c r="AC1054" i="26" s="1"/>
  <c r="AC1055" i="26" s="1"/>
  <c r="AC1056" i="26" s="1"/>
  <c r="AC1057" i="26" s="1"/>
  <c r="AC1058" i="26" s="1"/>
  <c r="AC1059" i="26" s="1"/>
  <c r="AC1060" i="26" s="1"/>
  <c r="AC1061" i="26" s="1"/>
  <c r="AC1062" i="26" s="1"/>
  <c r="AC1063" i="26" s="1"/>
  <c r="AC1064" i="26" s="1"/>
  <c r="AC1065" i="26" s="1"/>
  <c r="AC1066" i="26" s="1"/>
  <c r="AC1067" i="26" s="1"/>
  <c r="AK1038" i="26"/>
  <c r="AK1039" i="26" s="1"/>
  <c r="AK1040" i="26" s="1"/>
  <c r="AK1041" i="26" s="1"/>
  <c r="AK1042" i="26" s="1"/>
  <c r="AK1043" i="26" s="1"/>
  <c r="AK1044" i="26" s="1"/>
  <c r="AK1045" i="26" s="1"/>
  <c r="AK1046" i="26" s="1"/>
  <c r="AK1047" i="26" s="1"/>
  <c r="AK1048" i="26" s="1"/>
  <c r="AK1049" i="26" s="1"/>
  <c r="AK1050" i="26" s="1"/>
  <c r="AK1051" i="26" s="1"/>
  <c r="AK1052" i="26" s="1"/>
  <c r="AK1053" i="26" s="1"/>
  <c r="AK1054" i="26" s="1"/>
  <c r="AK1055" i="26" s="1"/>
  <c r="AK1056" i="26" s="1"/>
  <c r="AK1057" i="26" s="1"/>
  <c r="AK1058" i="26" s="1"/>
  <c r="AK1059" i="26" s="1"/>
  <c r="AK1060" i="26" s="1"/>
  <c r="AK1061" i="26" s="1"/>
  <c r="AK1062" i="26" s="1"/>
  <c r="AK1063" i="26" s="1"/>
  <c r="AK1064" i="26" s="1"/>
  <c r="AK1065" i="26" s="1"/>
  <c r="AK1066" i="26" s="1"/>
  <c r="AK1067" i="26" s="1"/>
  <c r="AD1038" i="26"/>
  <c r="AD1039" i="26" s="1"/>
  <c r="AD1040" i="26" s="1"/>
  <c r="AD1041" i="26" s="1"/>
  <c r="AD1042" i="26" s="1"/>
  <c r="AD1043" i="26" s="1"/>
  <c r="AD1044" i="26" s="1"/>
  <c r="AD1045" i="26" s="1"/>
  <c r="AD1046" i="26" s="1"/>
  <c r="AD1047" i="26" s="1"/>
  <c r="AD1048" i="26" s="1"/>
  <c r="AD1049" i="26" s="1"/>
  <c r="AD1050" i="26" s="1"/>
  <c r="AD1051" i="26" s="1"/>
  <c r="AD1052" i="26" s="1"/>
  <c r="AD1053" i="26" s="1"/>
  <c r="AD1054" i="26" s="1"/>
  <c r="AD1055" i="26" s="1"/>
  <c r="AD1056" i="26" s="1"/>
  <c r="AD1057" i="26" s="1"/>
  <c r="AD1058" i="26" s="1"/>
  <c r="AD1059" i="26" s="1"/>
  <c r="AD1060" i="26" s="1"/>
  <c r="AD1061" i="26" s="1"/>
  <c r="AD1062" i="26" s="1"/>
  <c r="AD1063" i="26" s="1"/>
  <c r="AD1064" i="26" s="1"/>
  <c r="AD1065" i="26" s="1"/>
  <c r="AD1066" i="26" s="1"/>
  <c r="AD1067" i="26" s="1"/>
  <c r="AL1038" i="26"/>
  <c r="AL1039" i="26" s="1"/>
  <c r="AL1040" i="26" s="1"/>
  <c r="AL1041" i="26" s="1"/>
  <c r="AL1042" i="26" s="1"/>
  <c r="AL1043" i="26" s="1"/>
  <c r="AL1044" i="26" s="1"/>
  <c r="AL1045" i="26" s="1"/>
  <c r="AL1046" i="26" s="1"/>
  <c r="AL1047" i="26" s="1"/>
  <c r="AL1048" i="26" s="1"/>
  <c r="AL1049" i="26" s="1"/>
  <c r="AL1050" i="26" s="1"/>
  <c r="AL1051" i="26" s="1"/>
  <c r="AL1052" i="26" s="1"/>
  <c r="AL1053" i="26" s="1"/>
  <c r="AL1054" i="26" s="1"/>
  <c r="AL1055" i="26" s="1"/>
  <c r="AL1056" i="26" s="1"/>
  <c r="AL1057" i="26" s="1"/>
  <c r="AL1058" i="26" s="1"/>
  <c r="AL1059" i="26" s="1"/>
  <c r="AL1060" i="26" s="1"/>
  <c r="AL1061" i="26" s="1"/>
  <c r="AL1062" i="26" s="1"/>
  <c r="AL1063" i="26" s="1"/>
  <c r="AL1064" i="26" s="1"/>
  <c r="AL1065" i="26" s="1"/>
  <c r="AL1066" i="26" s="1"/>
  <c r="AL1067" i="26" s="1"/>
  <c r="AE1038" i="26"/>
  <c r="AE1039" i="26" s="1"/>
  <c r="AE1040" i="26" s="1"/>
  <c r="AE1041" i="26" s="1"/>
  <c r="AE1042" i="26" s="1"/>
  <c r="AE1043" i="26" s="1"/>
  <c r="AE1044" i="26" s="1"/>
  <c r="AE1045" i="26" s="1"/>
  <c r="AE1046" i="26" s="1"/>
  <c r="AE1047" i="26" s="1"/>
  <c r="AE1048" i="26" s="1"/>
  <c r="AE1049" i="26" s="1"/>
  <c r="AE1050" i="26" s="1"/>
  <c r="AE1051" i="26" s="1"/>
  <c r="AE1052" i="26" s="1"/>
  <c r="AE1053" i="26" s="1"/>
  <c r="AE1054" i="26" s="1"/>
  <c r="AE1055" i="26" s="1"/>
  <c r="AE1056" i="26" s="1"/>
  <c r="AE1057" i="26" s="1"/>
  <c r="AE1058" i="26" s="1"/>
  <c r="AE1059" i="26" s="1"/>
  <c r="AE1060" i="26" s="1"/>
  <c r="AE1061" i="26" s="1"/>
  <c r="AE1062" i="26" s="1"/>
  <c r="AE1063" i="26" s="1"/>
  <c r="AE1064" i="26" s="1"/>
  <c r="AE1065" i="26" s="1"/>
  <c r="AE1066" i="26" s="1"/>
  <c r="AE1067" i="26" s="1"/>
  <c r="AM1038" i="26"/>
  <c r="AM1039" i="26" s="1"/>
  <c r="AM1040" i="26" s="1"/>
  <c r="AM1041" i="26" s="1"/>
  <c r="AM1042" i="26" s="1"/>
  <c r="AM1043" i="26" s="1"/>
  <c r="AM1044" i="26" s="1"/>
  <c r="AM1045" i="26" s="1"/>
  <c r="AM1046" i="26" s="1"/>
  <c r="AM1047" i="26" s="1"/>
  <c r="AM1048" i="26" s="1"/>
  <c r="AM1049" i="26" s="1"/>
  <c r="AM1050" i="26" s="1"/>
  <c r="AM1051" i="26" s="1"/>
  <c r="AM1052" i="26" s="1"/>
  <c r="AM1053" i="26" s="1"/>
  <c r="AM1054" i="26" s="1"/>
  <c r="AM1055" i="26" s="1"/>
  <c r="AM1056" i="26" s="1"/>
  <c r="AM1057" i="26" s="1"/>
  <c r="AM1058" i="26" s="1"/>
  <c r="AM1059" i="26" s="1"/>
  <c r="AM1060" i="26" s="1"/>
  <c r="AM1061" i="26" s="1"/>
  <c r="AM1062" i="26" s="1"/>
  <c r="AM1063" i="26" s="1"/>
  <c r="AM1064" i="26" s="1"/>
  <c r="AM1065" i="26" s="1"/>
  <c r="AM1066" i="26" s="1"/>
  <c r="AM1067" i="26" s="1"/>
  <c r="AF1038" i="26"/>
  <c r="AF1039" i="26" s="1"/>
  <c r="AF1040" i="26" s="1"/>
  <c r="AF1041" i="26" s="1"/>
  <c r="AF1042" i="26" s="1"/>
  <c r="AF1043" i="26" s="1"/>
  <c r="AF1044" i="26" s="1"/>
  <c r="AF1045" i="26" s="1"/>
  <c r="AF1046" i="26" s="1"/>
  <c r="AF1047" i="26" s="1"/>
  <c r="AF1048" i="26" s="1"/>
  <c r="AF1049" i="26" s="1"/>
  <c r="AF1050" i="26" s="1"/>
  <c r="AF1051" i="26" s="1"/>
  <c r="AF1052" i="26" s="1"/>
  <c r="AF1053" i="26" s="1"/>
  <c r="AF1054" i="26" s="1"/>
  <c r="AF1055" i="26" s="1"/>
  <c r="AF1056" i="26" s="1"/>
  <c r="AF1057" i="26" s="1"/>
  <c r="AF1058" i="26" s="1"/>
  <c r="AF1059" i="26" s="1"/>
  <c r="AF1060" i="26" s="1"/>
  <c r="AF1061" i="26" s="1"/>
  <c r="AF1062" i="26" s="1"/>
  <c r="AF1063" i="26" s="1"/>
  <c r="AF1064" i="26" s="1"/>
  <c r="AF1065" i="26" s="1"/>
  <c r="AF1066" i="26" s="1"/>
  <c r="AF1067" i="26" s="1"/>
  <c r="AG1038" i="26"/>
  <c r="AG1039" i="26" s="1"/>
  <c r="AG1040" i="26" s="1"/>
  <c r="AG1041" i="26" s="1"/>
  <c r="AG1042" i="26" s="1"/>
  <c r="AG1043" i="26" s="1"/>
  <c r="AG1044" i="26" s="1"/>
  <c r="AG1045" i="26" s="1"/>
  <c r="AG1046" i="26" s="1"/>
  <c r="AG1047" i="26" s="1"/>
  <c r="AG1048" i="26" s="1"/>
  <c r="AG1049" i="26" s="1"/>
  <c r="AG1050" i="26" s="1"/>
  <c r="AG1051" i="26" s="1"/>
  <c r="AG1052" i="26" s="1"/>
  <c r="AG1053" i="26" s="1"/>
  <c r="AG1054" i="26" s="1"/>
  <c r="AG1055" i="26" s="1"/>
  <c r="AG1056" i="26" s="1"/>
  <c r="AG1057" i="26" s="1"/>
  <c r="AG1058" i="26" s="1"/>
  <c r="AG1059" i="26" s="1"/>
  <c r="AG1060" i="26" s="1"/>
  <c r="AG1061" i="26" s="1"/>
  <c r="AG1062" i="26" s="1"/>
  <c r="AG1063" i="26" s="1"/>
  <c r="AG1064" i="26" s="1"/>
  <c r="AG1065" i="26" s="1"/>
  <c r="AG1066" i="26" s="1"/>
  <c r="AG1067" i="26" s="1"/>
  <c r="AH1038" i="26"/>
  <c r="AH1039" i="26" s="1"/>
  <c r="AH1040" i="26" s="1"/>
  <c r="AH1041" i="26" s="1"/>
  <c r="AH1042" i="26" s="1"/>
  <c r="AH1043" i="26" s="1"/>
  <c r="AH1044" i="26" s="1"/>
  <c r="AH1045" i="26" s="1"/>
  <c r="AH1046" i="26" s="1"/>
  <c r="AH1047" i="26" s="1"/>
  <c r="AH1048" i="26" s="1"/>
  <c r="AH1049" i="26" s="1"/>
  <c r="AH1050" i="26" s="1"/>
  <c r="AH1051" i="26" s="1"/>
  <c r="AH1052" i="26" s="1"/>
  <c r="AH1053" i="26" s="1"/>
  <c r="AH1054" i="26" s="1"/>
  <c r="AH1055" i="26" s="1"/>
  <c r="AH1056" i="26" s="1"/>
  <c r="AH1057" i="26" s="1"/>
  <c r="AH1058" i="26" s="1"/>
  <c r="AH1059" i="26" s="1"/>
  <c r="AH1060" i="26" s="1"/>
  <c r="AH1061" i="26" s="1"/>
  <c r="AH1062" i="26" s="1"/>
  <c r="AH1063" i="26" s="1"/>
  <c r="AH1064" i="26" s="1"/>
  <c r="AH1065" i="26" s="1"/>
  <c r="AH1066" i="26" s="1"/>
  <c r="AH1067" i="26" s="1"/>
  <c r="AI1038" i="26"/>
  <c r="AI1039" i="26" s="1"/>
  <c r="AI1040" i="26" s="1"/>
  <c r="AI1041" i="26" s="1"/>
  <c r="AI1042" i="26" s="1"/>
  <c r="AI1043" i="26" s="1"/>
  <c r="AI1044" i="26" s="1"/>
  <c r="AI1045" i="26" s="1"/>
  <c r="AI1046" i="26" s="1"/>
  <c r="AI1047" i="26" s="1"/>
  <c r="AI1048" i="26" s="1"/>
  <c r="AI1049" i="26" s="1"/>
  <c r="AI1050" i="26" s="1"/>
  <c r="AI1051" i="26" s="1"/>
  <c r="AI1052" i="26" s="1"/>
  <c r="AI1053" i="26" s="1"/>
  <c r="AI1054" i="26" s="1"/>
  <c r="AI1055" i="26" s="1"/>
  <c r="AI1056" i="26" s="1"/>
  <c r="AI1057" i="26" s="1"/>
  <c r="AI1058" i="26" s="1"/>
  <c r="AI1059" i="26" s="1"/>
  <c r="AI1060" i="26" s="1"/>
  <c r="AI1061" i="26" s="1"/>
  <c r="AI1062" i="26" s="1"/>
  <c r="AI1063" i="26" s="1"/>
  <c r="AI1064" i="26" s="1"/>
  <c r="AI1065" i="26" s="1"/>
  <c r="AI1066" i="26" s="1"/>
  <c r="AI1067" i="26" s="1"/>
  <c r="AJ1038" i="26"/>
  <c r="AJ1039" i="26" s="1"/>
  <c r="AJ1040" i="26" s="1"/>
  <c r="AJ1041" i="26" s="1"/>
  <c r="AJ1042" i="26" s="1"/>
  <c r="AJ1043" i="26" s="1"/>
  <c r="AJ1044" i="26" s="1"/>
  <c r="AJ1045" i="26" s="1"/>
  <c r="AJ1046" i="26" s="1"/>
  <c r="AJ1047" i="26" s="1"/>
  <c r="AJ1048" i="26" s="1"/>
  <c r="AJ1049" i="26" s="1"/>
  <c r="AJ1050" i="26" s="1"/>
  <c r="AJ1051" i="26" s="1"/>
  <c r="AJ1052" i="26" s="1"/>
  <c r="AJ1053" i="26" s="1"/>
  <c r="AJ1054" i="26" s="1"/>
  <c r="AJ1055" i="26" s="1"/>
  <c r="AJ1056" i="26" s="1"/>
  <c r="AJ1057" i="26" s="1"/>
  <c r="AJ1058" i="26" s="1"/>
  <c r="AJ1059" i="26" s="1"/>
  <c r="AJ1060" i="26" s="1"/>
  <c r="AJ1061" i="26" s="1"/>
  <c r="AJ1062" i="26" s="1"/>
  <c r="AJ1063" i="26" s="1"/>
  <c r="AJ1064" i="26" s="1"/>
  <c r="AJ1065" i="26" s="1"/>
  <c r="AJ1066" i="26" s="1"/>
  <c r="AJ1067" i="26" s="1"/>
  <c r="O1006" i="26"/>
  <c r="N1092" i="26"/>
  <c r="O1092" i="26" s="1"/>
  <c r="O1081" i="26"/>
  <c r="O1080" i="26"/>
  <c r="M1077" i="26"/>
  <c r="O1077" i="26" s="1"/>
  <c r="N1077" i="26"/>
  <c r="M1076" i="26"/>
  <c r="O1076" i="26" s="1"/>
  <c r="M1070" i="26"/>
  <c r="O1037" i="26"/>
  <c r="O1032" i="26"/>
  <c r="N1123" i="26"/>
  <c r="O1123" i="26" s="1"/>
  <c r="N1124" i="26"/>
  <c r="O1124" i="26" s="1"/>
  <c r="M1094" i="26"/>
  <c r="O1094" i="26" s="1"/>
  <c r="M1093" i="26"/>
  <c r="O1093" i="26" s="1"/>
  <c r="N1091" i="26"/>
  <c r="M1078" i="26"/>
  <c r="N1078" i="26"/>
  <c r="M1069" i="26"/>
  <c r="N1069" i="26"/>
  <c r="O1050" i="26"/>
  <c r="O1048" i="26"/>
  <c r="O1034" i="26"/>
  <c r="O1029" i="26"/>
  <c r="AD1007" i="26"/>
  <c r="AD1008" i="26" s="1"/>
  <c r="AD1009" i="26" s="1"/>
  <c r="AD1010" i="26" s="1"/>
  <c r="AD1011" i="26" s="1"/>
  <c r="AD1012" i="26" s="1"/>
  <c r="AD1013" i="26" s="1"/>
  <c r="AD1014" i="26" s="1"/>
  <c r="AD1015" i="26" s="1"/>
  <c r="AD1016" i="26" s="1"/>
  <c r="AD1017" i="26" s="1"/>
  <c r="AD1018" i="26" s="1"/>
  <c r="AD1019" i="26" s="1"/>
  <c r="AD1020" i="26" s="1"/>
  <c r="AD1021" i="26" s="1"/>
  <c r="AD1022" i="26" s="1"/>
  <c r="AD1023" i="26" s="1"/>
  <c r="AD1024" i="26" s="1"/>
  <c r="AD1025" i="26" s="1"/>
  <c r="AD1026" i="26" s="1"/>
  <c r="AD1027" i="26" s="1"/>
  <c r="AD1028" i="26" s="1"/>
  <c r="AD1029" i="26" s="1"/>
  <c r="AD1030" i="26" s="1"/>
  <c r="AD1031" i="26" s="1"/>
  <c r="AD1032" i="26" s="1"/>
  <c r="AD1033" i="26" s="1"/>
  <c r="AD1034" i="26" s="1"/>
  <c r="AD1035" i="26" s="1"/>
  <c r="AD1036" i="26" s="1"/>
  <c r="AD1037" i="26" s="1"/>
  <c r="AL1007" i="26"/>
  <c r="AL1008" i="26" s="1"/>
  <c r="AL1009" i="26" s="1"/>
  <c r="AL1010" i="26" s="1"/>
  <c r="AL1011" i="26" s="1"/>
  <c r="AL1012" i="26" s="1"/>
  <c r="AL1013" i="26" s="1"/>
  <c r="AL1014" i="26" s="1"/>
  <c r="AL1015" i="26" s="1"/>
  <c r="AL1016" i="26" s="1"/>
  <c r="AL1017" i="26" s="1"/>
  <c r="AL1018" i="26" s="1"/>
  <c r="AL1019" i="26" s="1"/>
  <c r="AL1020" i="26" s="1"/>
  <c r="AL1021" i="26" s="1"/>
  <c r="AL1022" i="26" s="1"/>
  <c r="AL1023" i="26" s="1"/>
  <c r="AL1024" i="26" s="1"/>
  <c r="AL1025" i="26" s="1"/>
  <c r="AL1026" i="26" s="1"/>
  <c r="AL1027" i="26" s="1"/>
  <c r="AL1028" i="26" s="1"/>
  <c r="AL1029" i="26" s="1"/>
  <c r="AL1030" i="26" s="1"/>
  <c r="AL1031" i="26" s="1"/>
  <c r="AL1032" i="26" s="1"/>
  <c r="AL1033" i="26" s="1"/>
  <c r="AL1034" i="26" s="1"/>
  <c r="AL1035" i="26" s="1"/>
  <c r="AL1036" i="26" s="1"/>
  <c r="AL1037" i="26" s="1"/>
  <c r="AE1007" i="26"/>
  <c r="AE1008" i="26" s="1"/>
  <c r="AE1009" i="26" s="1"/>
  <c r="AE1010" i="26" s="1"/>
  <c r="AE1011" i="26" s="1"/>
  <c r="AE1012" i="26" s="1"/>
  <c r="AE1013" i="26" s="1"/>
  <c r="AE1014" i="26" s="1"/>
  <c r="AE1015" i="26" s="1"/>
  <c r="AE1016" i="26" s="1"/>
  <c r="AE1017" i="26" s="1"/>
  <c r="AE1018" i="26" s="1"/>
  <c r="AE1019" i="26" s="1"/>
  <c r="AE1020" i="26" s="1"/>
  <c r="AE1021" i="26" s="1"/>
  <c r="AE1022" i="26" s="1"/>
  <c r="AE1023" i="26" s="1"/>
  <c r="AE1024" i="26" s="1"/>
  <c r="AE1025" i="26" s="1"/>
  <c r="AE1026" i="26" s="1"/>
  <c r="AE1027" i="26" s="1"/>
  <c r="AE1028" i="26" s="1"/>
  <c r="AE1029" i="26" s="1"/>
  <c r="AE1030" i="26" s="1"/>
  <c r="AE1031" i="26" s="1"/>
  <c r="AE1032" i="26" s="1"/>
  <c r="AE1033" i="26" s="1"/>
  <c r="AE1034" i="26" s="1"/>
  <c r="AE1035" i="26" s="1"/>
  <c r="AE1036" i="26" s="1"/>
  <c r="AE1037" i="26" s="1"/>
  <c r="AM1007" i="26"/>
  <c r="AM1008" i="26" s="1"/>
  <c r="AM1009" i="26" s="1"/>
  <c r="AM1010" i="26" s="1"/>
  <c r="AM1011" i="26" s="1"/>
  <c r="AM1012" i="26" s="1"/>
  <c r="AM1013" i="26" s="1"/>
  <c r="AM1014" i="26" s="1"/>
  <c r="AM1015" i="26" s="1"/>
  <c r="AM1016" i="26" s="1"/>
  <c r="AM1017" i="26" s="1"/>
  <c r="AM1018" i="26" s="1"/>
  <c r="AM1019" i="26" s="1"/>
  <c r="AM1020" i="26" s="1"/>
  <c r="AM1021" i="26" s="1"/>
  <c r="AM1022" i="26" s="1"/>
  <c r="AM1023" i="26" s="1"/>
  <c r="AM1024" i="26" s="1"/>
  <c r="AM1025" i="26" s="1"/>
  <c r="AM1026" i="26" s="1"/>
  <c r="AM1027" i="26" s="1"/>
  <c r="AM1028" i="26" s="1"/>
  <c r="AM1029" i="26" s="1"/>
  <c r="AM1030" i="26" s="1"/>
  <c r="AM1031" i="26" s="1"/>
  <c r="AM1032" i="26" s="1"/>
  <c r="AM1033" i="26" s="1"/>
  <c r="AM1034" i="26" s="1"/>
  <c r="AM1035" i="26" s="1"/>
  <c r="AM1036" i="26" s="1"/>
  <c r="AM1037" i="26" s="1"/>
  <c r="AF1007" i="26"/>
  <c r="AF1008" i="26" s="1"/>
  <c r="AF1009" i="26" s="1"/>
  <c r="AF1010" i="26" s="1"/>
  <c r="AF1011" i="26" s="1"/>
  <c r="AF1012" i="26" s="1"/>
  <c r="AF1013" i="26" s="1"/>
  <c r="AF1014" i="26" s="1"/>
  <c r="AF1015" i="26" s="1"/>
  <c r="AF1016" i="26" s="1"/>
  <c r="AF1017" i="26" s="1"/>
  <c r="AF1018" i="26" s="1"/>
  <c r="AF1019" i="26" s="1"/>
  <c r="AF1020" i="26" s="1"/>
  <c r="AF1021" i="26" s="1"/>
  <c r="AF1022" i="26" s="1"/>
  <c r="AF1023" i="26" s="1"/>
  <c r="AF1024" i="26" s="1"/>
  <c r="AF1025" i="26" s="1"/>
  <c r="AF1026" i="26" s="1"/>
  <c r="AF1027" i="26" s="1"/>
  <c r="AF1028" i="26" s="1"/>
  <c r="AF1029" i="26" s="1"/>
  <c r="AF1030" i="26" s="1"/>
  <c r="AF1031" i="26" s="1"/>
  <c r="AF1032" i="26" s="1"/>
  <c r="AF1033" i="26" s="1"/>
  <c r="AF1034" i="26" s="1"/>
  <c r="AF1035" i="26" s="1"/>
  <c r="AF1036" i="26" s="1"/>
  <c r="AF1037" i="26" s="1"/>
  <c r="AG1007" i="26"/>
  <c r="AG1008" i="26" s="1"/>
  <c r="AG1009" i="26" s="1"/>
  <c r="AG1010" i="26" s="1"/>
  <c r="AG1011" i="26" s="1"/>
  <c r="AG1012" i="26" s="1"/>
  <c r="AG1013" i="26" s="1"/>
  <c r="AG1014" i="26" s="1"/>
  <c r="AG1015" i="26" s="1"/>
  <c r="AG1016" i="26" s="1"/>
  <c r="AG1017" i="26" s="1"/>
  <c r="AG1018" i="26" s="1"/>
  <c r="AG1019" i="26" s="1"/>
  <c r="AG1020" i="26" s="1"/>
  <c r="AG1021" i="26" s="1"/>
  <c r="AG1022" i="26" s="1"/>
  <c r="AG1023" i="26" s="1"/>
  <c r="AG1024" i="26" s="1"/>
  <c r="AG1025" i="26" s="1"/>
  <c r="AG1026" i="26" s="1"/>
  <c r="AG1027" i="26" s="1"/>
  <c r="AG1028" i="26" s="1"/>
  <c r="AG1029" i="26" s="1"/>
  <c r="AG1030" i="26" s="1"/>
  <c r="AG1031" i="26" s="1"/>
  <c r="AG1032" i="26" s="1"/>
  <c r="AG1033" i="26" s="1"/>
  <c r="AG1034" i="26" s="1"/>
  <c r="AG1035" i="26" s="1"/>
  <c r="AG1036" i="26" s="1"/>
  <c r="AG1037" i="26" s="1"/>
  <c r="AH1007" i="26"/>
  <c r="AH1008" i="26" s="1"/>
  <c r="AH1009" i="26" s="1"/>
  <c r="AH1010" i="26" s="1"/>
  <c r="AH1011" i="26" s="1"/>
  <c r="AH1012" i="26" s="1"/>
  <c r="AH1013" i="26" s="1"/>
  <c r="AH1014" i="26" s="1"/>
  <c r="AH1015" i="26" s="1"/>
  <c r="AH1016" i="26" s="1"/>
  <c r="AH1017" i="26" s="1"/>
  <c r="AH1018" i="26" s="1"/>
  <c r="AH1019" i="26" s="1"/>
  <c r="AH1020" i="26" s="1"/>
  <c r="AH1021" i="26" s="1"/>
  <c r="AH1022" i="26" s="1"/>
  <c r="AH1023" i="26" s="1"/>
  <c r="AH1024" i="26" s="1"/>
  <c r="AH1025" i="26" s="1"/>
  <c r="AH1026" i="26" s="1"/>
  <c r="AH1027" i="26" s="1"/>
  <c r="AH1028" i="26" s="1"/>
  <c r="AH1029" i="26" s="1"/>
  <c r="AH1030" i="26" s="1"/>
  <c r="AH1031" i="26" s="1"/>
  <c r="AH1032" i="26" s="1"/>
  <c r="AH1033" i="26" s="1"/>
  <c r="AH1034" i="26" s="1"/>
  <c r="AH1035" i="26" s="1"/>
  <c r="AH1036" i="26" s="1"/>
  <c r="AH1037" i="26" s="1"/>
  <c r="AI1007" i="26"/>
  <c r="AI1008" i="26" s="1"/>
  <c r="AI1009" i="26" s="1"/>
  <c r="AI1010" i="26" s="1"/>
  <c r="AI1011" i="26" s="1"/>
  <c r="AI1012" i="26" s="1"/>
  <c r="AI1013" i="26" s="1"/>
  <c r="AI1014" i="26" s="1"/>
  <c r="AI1015" i="26" s="1"/>
  <c r="AI1016" i="26" s="1"/>
  <c r="AI1017" i="26" s="1"/>
  <c r="AI1018" i="26" s="1"/>
  <c r="AI1019" i="26" s="1"/>
  <c r="AI1020" i="26" s="1"/>
  <c r="AI1021" i="26" s="1"/>
  <c r="AI1022" i="26" s="1"/>
  <c r="AI1023" i="26" s="1"/>
  <c r="AI1024" i="26" s="1"/>
  <c r="AI1025" i="26" s="1"/>
  <c r="AI1026" i="26" s="1"/>
  <c r="AI1027" i="26" s="1"/>
  <c r="AI1028" i="26" s="1"/>
  <c r="AI1029" i="26" s="1"/>
  <c r="AI1030" i="26" s="1"/>
  <c r="AI1031" i="26" s="1"/>
  <c r="AI1032" i="26" s="1"/>
  <c r="AI1033" i="26" s="1"/>
  <c r="AI1034" i="26" s="1"/>
  <c r="AI1035" i="26" s="1"/>
  <c r="AI1036" i="26" s="1"/>
  <c r="AI1037" i="26" s="1"/>
  <c r="AJ1007" i="26"/>
  <c r="AJ1008" i="26" s="1"/>
  <c r="AJ1009" i="26" s="1"/>
  <c r="AJ1010" i="26" s="1"/>
  <c r="AJ1011" i="26" s="1"/>
  <c r="AJ1012" i="26" s="1"/>
  <c r="AJ1013" i="26" s="1"/>
  <c r="AJ1014" i="26" s="1"/>
  <c r="AJ1015" i="26" s="1"/>
  <c r="AJ1016" i="26" s="1"/>
  <c r="AJ1017" i="26" s="1"/>
  <c r="AJ1018" i="26" s="1"/>
  <c r="AJ1019" i="26" s="1"/>
  <c r="AJ1020" i="26" s="1"/>
  <c r="AJ1021" i="26" s="1"/>
  <c r="AJ1022" i="26" s="1"/>
  <c r="AJ1023" i="26" s="1"/>
  <c r="AJ1024" i="26" s="1"/>
  <c r="AJ1025" i="26" s="1"/>
  <c r="AJ1026" i="26" s="1"/>
  <c r="AJ1027" i="26" s="1"/>
  <c r="AJ1028" i="26" s="1"/>
  <c r="AJ1029" i="26" s="1"/>
  <c r="AJ1030" i="26" s="1"/>
  <c r="AJ1031" i="26" s="1"/>
  <c r="AJ1032" i="26" s="1"/>
  <c r="AJ1033" i="26" s="1"/>
  <c r="AJ1034" i="26" s="1"/>
  <c r="AJ1035" i="26" s="1"/>
  <c r="AJ1036" i="26" s="1"/>
  <c r="AJ1037" i="26" s="1"/>
  <c r="AC1007" i="26"/>
  <c r="AC1008" i="26" s="1"/>
  <c r="AC1009" i="26" s="1"/>
  <c r="AC1010" i="26" s="1"/>
  <c r="AC1011" i="26" s="1"/>
  <c r="AC1012" i="26" s="1"/>
  <c r="AC1013" i="26" s="1"/>
  <c r="AC1014" i="26" s="1"/>
  <c r="AC1015" i="26" s="1"/>
  <c r="AC1016" i="26" s="1"/>
  <c r="AC1017" i="26" s="1"/>
  <c r="AC1018" i="26" s="1"/>
  <c r="AC1019" i="26" s="1"/>
  <c r="AC1020" i="26" s="1"/>
  <c r="AC1021" i="26" s="1"/>
  <c r="AC1022" i="26" s="1"/>
  <c r="AC1023" i="26" s="1"/>
  <c r="AC1024" i="26" s="1"/>
  <c r="AC1025" i="26" s="1"/>
  <c r="AC1026" i="26" s="1"/>
  <c r="AC1027" i="26" s="1"/>
  <c r="AC1028" i="26" s="1"/>
  <c r="AC1029" i="26" s="1"/>
  <c r="AC1030" i="26" s="1"/>
  <c r="AC1031" i="26" s="1"/>
  <c r="AC1032" i="26" s="1"/>
  <c r="AC1033" i="26" s="1"/>
  <c r="AC1034" i="26" s="1"/>
  <c r="AC1035" i="26" s="1"/>
  <c r="AC1036" i="26" s="1"/>
  <c r="AC1037" i="26" s="1"/>
  <c r="AK1007" i="26"/>
  <c r="AK1008" i="26" s="1"/>
  <c r="AK1009" i="26" s="1"/>
  <c r="AK1010" i="26" s="1"/>
  <c r="AK1011" i="26" s="1"/>
  <c r="AK1012" i="26" s="1"/>
  <c r="AK1013" i="26" s="1"/>
  <c r="AK1014" i="26" s="1"/>
  <c r="AK1015" i="26" s="1"/>
  <c r="AK1016" i="26" s="1"/>
  <c r="AK1017" i="26" s="1"/>
  <c r="AK1018" i="26" s="1"/>
  <c r="AK1019" i="26" s="1"/>
  <c r="AK1020" i="26" s="1"/>
  <c r="AK1021" i="26" s="1"/>
  <c r="AK1022" i="26" s="1"/>
  <c r="AK1023" i="26" s="1"/>
  <c r="AK1024" i="26" s="1"/>
  <c r="AK1025" i="26" s="1"/>
  <c r="AK1026" i="26" s="1"/>
  <c r="AK1027" i="26" s="1"/>
  <c r="AK1028" i="26" s="1"/>
  <c r="AK1029" i="26" s="1"/>
  <c r="AK1030" i="26" s="1"/>
  <c r="AK1031" i="26" s="1"/>
  <c r="AK1032" i="26" s="1"/>
  <c r="AK1033" i="26" s="1"/>
  <c r="AK1034" i="26" s="1"/>
  <c r="AK1035" i="26" s="1"/>
  <c r="AK1036" i="26" s="1"/>
  <c r="AK1037" i="26" s="1"/>
  <c r="M1041" i="26"/>
  <c r="O1041" i="26" s="1"/>
  <c r="N1018" i="26"/>
  <c r="O1018" i="26" s="1"/>
  <c r="N1010" i="26"/>
  <c r="O1010" i="26" s="1"/>
  <c r="M1009" i="26"/>
  <c r="O1009" i="26" s="1"/>
  <c r="N988" i="26"/>
  <c r="N973" i="26"/>
  <c r="O926" i="26"/>
  <c r="N1067" i="26"/>
  <c r="N1011" i="26"/>
  <c r="O1011" i="26" s="1"/>
  <c r="M1001" i="26"/>
  <c r="AE977" i="26"/>
  <c r="AE978" i="26" s="1"/>
  <c r="AE979" i="26" s="1"/>
  <c r="AE980" i="26" s="1"/>
  <c r="AE981" i="26" s="1"/>
  <c r="AE982" i="26" s="1"/>
  <c r="AE983" i="26" s="1"/>
  <c r="AE984" i="26" s="1"/>
  <c r="AE985" i="26" s="1"/>
  <c r="AE986" i="26" s="1"/>
  <c r="AE987" i="26" s="1"/>
  <c r="AE988" i="26" s="1"/>
  <c r="AE989" i="26" s="1"/>
  <c r="AE990" i="26" s="1"/>
  <c r="AE991" i="26" s="1"/>
  <c r="AE992" i="26" s="1"/>
  <c r="AE993" i="26" s="1"/>
  <c r="AE994" i="26" s="1"/>
  <c r="AE995" i="26" s="1"/>
  <c r="AE996" i="26" s="1"/>
  <c r="AE997" i="26" s="1"/>
  <c r="AE998" i="26" s="1"/>
  <c r="AE999" i="26" s="1"/>
  <c r="AE1000" i="26" s="1"/>
  <c r="AE1001" i="26" s="1"/>
  <c r="AE1002" i="26" s="1"/>
  <c r="AE1003" i="26" s="1"/>
  <c r="AE1004" i="26" s="1"/>
  <c r="AE1005" i="26" s="1"/>
  <c r="AE1006" i="26" s="1"/>
  <c r="AM977" i="26"/>
  <c r="AM978" i="26" s="1"/>
  <c r="AM979" i="26" s="1"/>
  <c r="AM980" i="26" s="1"/>
  <c r="AM981" i="26" s="1"/>
  <c r="AM982" i="26" s="1"/>
  <c r="AM983" i="26" s="1"/>
  <c r="AM984" i="26" s="1"/>
  <c r="AM985" i="26" s="1"/>
  <c r="AM986" i="26" s="1"/>
  <c r="AM987" i="26" s="1"/>
  <c r="AM988" i="26" s="1"/>
  <c r="AM989" i="26" s="1"/>
  <c r="AM990" i="26" s="1"/>
  <c r="AM991" i="26" s="1"/>
  <c r="AM992" i="26" s="1"/>
  <c r="AM993" i="26" s="1"/>
  <c r="AM994" i="26" s="1"/>
  <c r="AM995" i="26" s="1"/>
  <c r="AM996" i="26" s="1"/>
  <c r="AM997" i="26" s="1"/>
  <c r="AM998" i="26" s="1"/>
  <c r="AM999" i="26" s="1"/>
  <c r="AM1000" i="26" s="1"/>
  <c r="AM1001" i="26" s="1"/>
  <c r="AM1002" i="26" s="1"/>
  <c r="AM1003" i="26" s="1"/>
  <c r="AM1004" i="26" s="1"/>
  <c r="AM1005" i="26" s="1"/>
  <c r="AM1006" i="26" s="1"/>
  <c r="AF977" i="26"/>
  <c r="AF978" i="26" s="1"/>
  <c r="AF979" i="26" s="1"/>
  <c r="AF980" i="26" s="1"/>
  <c r="AF981" i="26" s="1"/>
  <c r="AF982" i="26" s="1"/>
  <c r="AF983" i="26" s="1"/>
  <c r="AF984" i="26" s="1"/>
  <c r="AF985" i="26" s="1"/>
  <c r="AF986" i="26" s="1"/>
  <c r="AF987" i="26" s="1"/>
  <c r="AF988" i="26" s="1"/>
  <c r="AF989" i="26" s="1"/>
  <c r="AF990" i="26" s="1"/>
  <c r="AF991" i="26" s="1"/>
  <c r="AF992" i="26" s="1"/>
  <c r="AF993" i="26" s="1"/>
  <c r="AF994" i="26" s="1"/>
  <c r="AF995" i="26" s="1"/>
  <c r="AF996" i="26" s="1"/>
  <c r="AF997" i="26" s="1"/>
  <c r="AF998" i="26" s="1"/>
  <c r="AF999" i="26" s="1"/>
  <c r="AF1000" i="26" s="1"/>
  <c r="AF1001" i="26" s="1"/>
  <c r="AF1002" i="26" s="1"/>
  <c r="AF1003" i="26" s="1"/>
  <c r="AF1004" i="26" s="1"/>
  <c r="AF1005" i="26" s="1"/>
  <c r="AF1006" i="26" s="1"/>
  <c r="AG977" i="26"/>
  <c r="AG978" i="26" s="1"/>
  <c r="AG979" i="26" s="1"/>
  <c r="AG980" i="26" s="1"/>
  <c r="AG981" i="26" s="1"/>
  <c r="AG982" i="26" s="1"/>
  <c r="AG983" i="26" s="1"/>
  <c r="AG984" i="26" s="1"/>
  <c r="AG985" i="26" s="1"/>
  <c r="AG986" i="26" s="1"/>
  <c r="AG987" i="26" s="1"/>
  <c r="AG988" i="26" s="1"/>
  <c r="AG989" i="26" s="1"/>
  <c r="AG990" i="26" s="1"/>
  <c r="AG991" i="26" s="1"/>
  <c r="AG992" i="26" s="1"/>
  <c r="AG993" i="26" s="1"/>
  <c r="AG994" i="26" s="1"/>
  <c r="AG995" i="26" s="1"/>
  <c r="AG996" i="26" s="1"/>
  <c r="AG997" i="26" s="1"/>
  <c r="AG998" i="26" s="1"/>
  <c r="AG999" i="26" s="1"/>
  <c r="AG1000" i="26" s="1"/>
  <c r="AG1001" i="26" s="1"/>
  <c r="AG1002" i="26" s="1"/>
  <c r="AG1003" i="26" s="1"/>
  <c r="AG1004" i="26" s="1"/>
  <c r="AG1005" i="26" s="1"/>
  <c r="AG1006" i="26" s="1"/>
  <c r="AJ977" i="26"/>
  <c r="AJ978" i="26" s="1"/>
  <c r="AJ979" i="26" s="1"/>
  <c r="AJ980" i="26" s="1"/>
  <c r="AJ981" i="26" s="1"/>
  <c r="AJ982" i="26" s="1"/>
  <c r="AJ983" i="26" s="1"/>
  <c r="AJ984" i="26" s="1"/>
  <c r="AJ985" i="26" s="1"/>
  <c r="AJ986" i="26" s="1"/>
  <c r="AJ987" i="26" s="1"/>
  <c r="AJ988" i="26" s="1"/>
  <c r="AJ989" i="26" s="1"/>
  <c r="AJ990" i="26" s="1"/>
  <c r="AJ991" i="26" s="1"/>
  <c r="AJ992" i="26" s="1"/>
  <c r="AJ993" i="26" s="1"/>
  <c r="AJ994" i="26" s="1"/>
  <c r="AJ995" i="26" s="1"/>
  <c r="AJ996" i="26" s="1"/>
  <c r="AJ997" i="26" s="1"/>
  <c r="AJ998" i="26" s="1"/>
  <c r="AJ999" i="26" s="1"/>
  <c r="AJ1000" i="26" s="1"/>
  <c r="AJ1001" i="26" s="1"/>
  <c r="AJ1002" i="26" s="1"/>
  <c r="AJ1003" i="26" s="1"/>
  <c r="AJ1004" i="26" s="1"/>
  <c r="AJ1005" i="26" s="1"/>
  <c r="AJ1006" i="26" s="1"/>
  <c r="AC977" i="26"/>
  <c r="AC978" i="26" s="1"/>
  <c r="AC979" i="26" s="1"/>
  <c r="AC980" i="26" s="1"/>
  <c r="AC981" i="26" s="1"/>
  <c r="AC982" i="26" s="1"/>
  <c r="AC983" i="26" s="1"/>
  <c r="AC984" i="26" s="1"/>
  <c r="AC985" i="26" s="1"/>
  <c r="AC986" i="26" s="1"/>
  <c r="AC987" i="26" s="1"/>
  <c r="AC988" i="26" s="1"/>
  <c r="AC989" i="26" s="1"/>
  <c r="AC990" i="26" s="1"/>
  <c r="AC991" i="26" s="1"/>
  <c r="AC992" i="26" s="1"/>
  <c r="AC993" i="26" s="1"/>
  <c r="AC994" i="26" s="1"/>
  <c r="AC995" i="26" s="1"/>
  <c r="AC996" i="26" s="1"/>
  <c r="AC997" i="26" s="1"/>
  <c r="AC998" i="26" s="1"/>
  <c r="AC999" i="26" s="1"/>
  <c r="AC1000" i="26" s="1"/>
  <c r="AC1001" i="26" s="1"/>
  <c r="AC1002" i="26" s="1"/>
  <c r="AC1003" i="26" s="1"/>
  <c r="AC1004" i="26" s="1"/>
  <c r="AC1005" i="26" s="1"/>
  <c r="AC1006" i="26" s="1"/>
  <c r="AK977" i="26"/>
  <c r="AK978" i="26" s="1"/>
  <c r="AK979" i="26" s="1"/>
  <c r="AK980" i="26" s="1"/>
  <c r="AK981" i="26" s="1"/>
  <c r="AK982" i="26" s="1"/>
  <c r="AK983" i="26" s="1"/>
  <c r="AK984" i="26" s="1"/>
  <c r="AK985" i="26" s="1"/>
  <c r="AK986" i="26" s="1"/>
  <c r="AK987" i="26" s="1"/>
  <c r="AK988" i="26" s="1"/>
  <c r="AK989" i="26" s="1"/>
  <c r="AK990" i="26" s="1"/>
  <c r="AK991" i="26" s="1"/>
  <c r="AK992" i="26" s="1"/>
  <c r="AK993" i="26" s="1"/>
  <c r="AK994" i="26" s="1"/>
  <c r="AK995" i="26" s="1"/>
  <c r="AK996" i="26" s="1"/>
  <c r="AK997" i="26" s="1"/>
  <c r="AK998" i="26" s="1"/>
  <c r="AK999" i="26" s="1"/>
  <c r="AK1000" i="26" s="1"/>
  <c r="AK1001" i="26" s="1"/>
  <c r="AK1002" i="26" s="1"/>
  <c r="AK1003" i="26" s="1"/>
  <c r="AK1004" i="26" s="1"/>
  <c r="AK1005" i="26" s="1"/>
  <c r="AK1006" i="26" s="1"/>
  <c r="AD977" i="26"/>
  <c r="AD978" i="26" s="1"/>
  <c r="AD979" i="26" s="1"/>
  <c r="AD980" i="26" s="1"/>
  <c r="AD981" i="26" s="1"/>
  <c r="AD982" i="26" s="1"/>
  <c r="AD983" i="26" s="1"/>
  <c r="AD984" i="26" s="1"/>
  <c r="AD985" i="26" s="1"/>
  <c r="AD986" i="26" s="1"/>
  <c r="AD987" i="26" s="1"/>
  <c r="AD988" i="26" s="1"/>
  <c r="AD989" i="26" s="1"/>
  <c r="AD990" i="26" s="1"/>
  <c r="AD991" i="26" s="1"/>
  <c r="AD992" i="26" s="1"/>
  <c r="AD993" i="26" s="1"/>
  <c r="AD994" i="26" s="1"/>
  <c r="AD995" i="26" s="1"/>
  <c r="AD996" i="26" s="1"/>
  <c r="AD997" i="26" s="1"/>
  <c r="AD998" i="26" s="1"/>
  <c r="AD999" i="26" s="1"/>
  <c r="AD1000" i="26" s="1"/>
  <c r="AD1001" i="26" s="1"/>
  <c r="AD1002" i="26" s="1"/>
  <c r="AD1003" i="26" s="1"/>
  <c r="AD1004" i="26" s="1"/>
  <c r="AD1005" i="26" s="1"/>
  <c r="AD1006" i="26" s="1"/>
  <c r="AL977" i="26"/>
  <c r="AL978" i="26" s="1"/>
  <c r="AL979" i="26" s="1"/>
  <c r="AL980" i="26" s="1"/>
  <c r="AL981" i="26" s="1"/>
  <c r="AL982" i="26" s="1"/>
  <c r="AL983" i="26" s="1"/>
  <c r="AL984" i="26" s="1"/>
  <c r="AL985" i="26" s="1"/>
  <c r="AL986" i="26" s="1"/>
  <c r="AL987" i="26" s="1"/>
  <c r="AL988" i="26" s="1"/>
  <c r="AL989" i="26" s="1"/>
  <c r="AL990" i="26" s="1"/>
  <c r="AL991" i="26" s="1"/>
  <c r="AL992" i="26" s="1"/>
  <c r="AL993" i="26" s="1"/>
  <c r="AL994" i="26" s="1"/>
  <c r="AL995" i="26" s="1"/>
  <c r="AL996" i="26" s="1"/>
  <c r="AL997" i="26" s="1"/>
  <c r="AL998" i="26" s="1"/>
  <c r="AL999" i="26" s="1"/>
  <c r="AL1000" i="26" s="1"/>
  <c r="AL1001" i="26" s="1"/>
  <c r="AL1002" i="26" s="1"/>
  <c r="AL1003" i="26" s="1"/>
  <c r="AL1004" i="26" s="1"/>
  <c r="AL1005" i="26" s="1"/>
  <c r="AL1006" i="26" s="1"/>
  <c r="M972" i="26"/>
  <c r="O968" i="26"/>
  <c r="O941" i="26"/>
  <c r="O925" i="26"/>
  <c r="O923" i="26"/>
  <c r="N1084" i="26"/>
  <c r="M1067" i="26"/>
  <c r="N1036" i="26"/>
  <c r="O1036" i="26" s="1"/>
  <c r="N1028" i="26"/>
  <c r="O1028" i="26" s="1"/>
  <c r="N1012" i="26"/>
  <c r="O1012" i="26" s="1"/>
  <c r="N986" i="26"/>
  <c r="M986" i="26"/>
  <c r="O906" i="26"/>
  <c r="N1061" i="26"/>
  <c r="O1061" i="26" s="1"/>
  <c r="N1053" i="26"/>
  <c r="O1053" i="26" s="1"/>
  <c r="N1045" i="26"/>
  <c r="O1045" i="26" s="1"/>
  <c r="N1021" i="26"/>
  <c r="O1021" i="26" s="1"/>
  <c r="M979" i="26"/>
  <c r="O979" i="26" s="1"/>
  <c r="N979" i="26"/>
  <c r="M977" i="26"/>
  <c r="N1070" i="26"/>
  <c r="N1062" i="26"/>
  <c r="O1062" i="26" s="1"/>
  <c r="N1054" i="26"/>
  <c r="O1054" i="26" s="1"/>
  <c r="N1046" i="26"/>
  <c r="O1046" i="26" s="1"/>
  <c r="N1038" i="26"/>
  <c r="O1038" i="26" s="1"/>
  <c r="N1030" i="26"/>
  <c r="O1030" i="26" s="1"/>
  <c r="N1022" i="26"/>
  <c r="O1022" i="26" s="1"/>
  <c r="AG915" i="26"/>
  <c r="AG916" i="26" s="1"/>
  <c r="AG917" i="26" s="1"/>
  <c r="AG918" i="26" s="1"/>
  <c r="AG919" i="26" s="1"/>
  <c r="AG920" i="26" s="1"/>
  <c r="AG921" i="26" s="1"/>
  <c r="AG922" i="26" s="1"/>
  <c r="AG923" i="26" s="1"/>
  <c r="AG924" i="26" s="1"/>
  <c r="AG925" i="26" s="1"/>
  <c r="AG926" i="26" s="1"/>
  <c r="AG927" i="26" s="1"/>
  <c r="AG928" i="26" s="1"/>
  <c r="AG929" i="26" s="1"/>
  <c r="AG930" i="26" s="1"/>
  <c r="AG931" i="26" s="1"/>
  <c r="AG932" i="26" s="1"/>
  <c r="AG933" i="26" s="1"/>
  <c r="AG934" i="26" s="1"/>
  <c r="AG935" i="26" s="1"/>
  <c r="AG936" i="26" s="1"/>
  <c r="AG937" i="26" s="1"/>
  <c r="AG938" i="26" s="1"/>
  <c r="AG939" i="26" s="1"/>
  <c r="AG940" i="26" s="1"/>
  <c r="AG941" i="26" s="1"/>
  <c r="AG942" i="26" s="1"/>
  <c r="AG943" i="26" s="1"/>
  <c r="AG944" i="26" s="1"/>
  <c r="AG945" i="26" s="1"/>
  <c r="AH915" i="26"/>
  <c r="AH916" i="26" s="1"/>
  <c r="AH917" i="26" s="1"/>
  <c r="AH918" i="26" s="1"/>
  <c r="AH919" i="26" s="1"/>
  <c r="AH920" i="26" s="1"/>
  <c r="AH921" i="26" s="1"/>
  <c r="AH922" i="26" s="1"/>
  <c r="AH923" i="26" s="1"/>
  <c r="AH924" i="26" s="1"/>
  <c r="AH925" i="26" s="1"/>
  <c r="AH926" i="26" s="1"/>
  <c r="AH927" i="26" s="1"/>
  <c r="AH928" i="26" s="1"/>
  <c r="AH929" i="26" s="1"/>
  <c r="AH930" i="26" s="1"/>
  <c r="AH931" i="26" s="1"/>
  <c r="AH932" i="26" s="1"/>
  <c r="AH933" i="26" s="1"/>
  <c r="AH934" i="26" s="1"/>
  <c r="AH935" i="26" s="1"/>
  <c r="AH936" i="26" s="1"/>
  <c r="AH937" i="26" s="1"/>
  <c r="AH938" i="26" s="1"/>
  <c r="AH939" i="26" s="1"/>
  <c r="AH940" i="26" s="1"/>
  <c r="AH941" i="26" s="1"/>
  <c r="AH942" i="26" s="1"/>
  <c r="AH943" i="26" s="1"/>
  <c r="AH944" i="26" s="1"/>
  <c r="AH945" i="26" s="1"/>
  <c r="AI915" i="26"/>
  <c r="AI916" i="26" s="1"/>
  <c r="AI917" i="26" s="1"/>
  <c r="AI918" i="26" s="1"/>
  <c r="AI919" i="26" s="1"/>
  <c r="AI920" i="26" s="1"/>
  <c r="AI921" i="26" s="1"/>
  <c r="AI922" i="26" s="1"/>
  <c r="AI923" i="26" s="1"/>
  <c r="AI924" i="26" s="1"/>
  <c r="AI925" i="26" s="1"/>
  <c r="AI926" i="26" s="1"/>
  <c r="AI927" i="26" s="1"/>
  <c r="AI928" i="26" s="1"/>
  <c r="AI929" i="26" s="1"/>
  <c r="AI930" i="26" s="1"/>
  <c r="AI931" i="26" s="1"/>
  <c r="AI932" i="26" s="1"/>
  <c r="AI933" i="26" s="1"/>
  <c r="AI934" i="26" s="1"/>
  <c r="AI935" i="26" s="1"/>
  <c r="AI936" i="26" s="1"/>
  <c r="AI937" i="26" s="1"/>
  <c r="AI938" i="26" s="1"/>
  <c r="AI939" i="26" s="1"/>
  <c r="AI940" i="26" s="1"/>
  <c r="AI941" i="26" s="1"/>
  <c r="AI942" i="26" s="1"/>
  <c r="AI943" i="26" s="1"/>
  <c r="AI944" i="26" s="1"/>
  <c r="AI945" i="26" s="1"/>
  <c r="AJ915" i="26"/>
  <c r="AJ916" i="26" s="1"/>
  <c r="AJ917" i="26" s="1"/>
  <c r="AJ918" i="26" s="1"/>
  <c r="AJ919" i="26" s="1"/>
  <c r="AJ920" i="26" s="1"/>
  <c r="AJ921" i="26" s="1"/>
  <c r="AJ922" i="26" s="1"/>
  <c r="AJ923" i="26" s="1"/>
  <c r="AJ924" i="26" s="1"/>
  <c r="AJ925" i="26" s="1"/>
  <c r="AJ926" i="26" s="1"/>
  <c r="AJ927" i="26" s="1"/>
  <c r="AJ928" i="26" s="1"/>
  <c r="AJ929" i="26" s="1"/>
  <c r="AJ930" i="26" s="1"/>
  <c r="AJ931" i="26" s="1"/>
  <c r="AJ932" i="26" s="1"/>
  <c r="AJ933" i="26" s="1"/>
  <c r="AJ934" i="26" s="1"/>
  <c r="AJ935" i="26" s="1"/>
  <c r="AJ936" i="26" s="1"/>
  <c r="AJ937" i="26" s="1"/>
  <c r="AJ938" i="26" s="1"/>
  <c r="AJ939" i="26" s="1"/>
  <c r="AJ940" i="26" s="1"/>
  <c r="AJ941" i="26" s="1"/>
  <c r="AJ942" i="26" s="1"/>
  <c r="AJ943" i="26" s="1"/>
  <c r="AJ944" i="26" s="1"/>
  <c r="AJ945" i="26" s="1"/>
  <c r="AC915" i="26"/>
  <c r="AC916" i="26" s="1"/>
  <c r="AC917" i="26" s="1"/>
  <c r="AC918" i="26" s="1"/>
  <c r="AC919" i="26" s="1"/>
  <c r="AC920" i="26" s="1"/>
  <c r="AC921" i="26" s="1"/>
  <c r="AC922" i="26" s="1"/>
  <c r="AC923" i="26" s="1"/>
  <c r="AC924" i="26" s="1"/>
  <c r="AC925" i="26" s="1"/>
  <c r="AC926" i="26" s="1"/>
  <c r="AC927" i="26" s="1"/>
  <c r="AC928" i="26" s="1"/>
  <c r="AC929" i="26" s="1"/>
  <c r="AC930" i="26" s="1"/>
  <c r="AC931" i="26" s="1"/>
  <c r="AC932" i="26" s="1"/>
  <c r="AC933" i="26" s="1"/>
  <c r="AC934" i="26" s="1"/>
  <c r="AC935" i="26" s="1"/>
  <c r="AC936" i="26" s="1"/>
  <c r="AC937" i="26" s="1"/>
  <c r="AC938" i="26" s="1"/>
  <c r="AC939" i="26" s="1"/>
  <c r="AC940" i="26" s="1"/>
  <c r="AC941" i="26" s="1"/>
  <c r="AC942" i="26" s="1"/>
  <c r="AC943" i="26" s="1"/>
  <c r="AC944" i="26" s="1"/>
  <c r="AC945" i="26" s="1"/>
  <c r="AK915" i="26"/>
  <c r="AK916" i="26" s="1"/>
  <c r="AK917" i="26" s="1"/>
  <c r="AK918" i="26" s="1"/>
  <c r="AK919" i="26" s="1"/>
  <c r="AK920" i="26" s="1"/>
  <c r="AK921" i="26" s="1"/>
  <c r="AK922" i="26" s="1"/>
  <c r="AK923" i="26" s="1"/>
  <c r="AK924" i="26" s="1"/>
  <c r="AK925" i="26" s="1"/>
  <c r="AK926" i="26" s="1"/>
  <c r="AK927" i="26" s="1"/>
  <c r="AK928" i="26" s="1"/>
  <c r="AK929" i="26" s="1"/>
  <c r="AK930" i="26" s="1"/>
  <c r="AK931" i="26" s="1"/>
  <c r="AK932" i="26" s="1"/>
  <c r="AK933" i="26" s="1"/>
  <c r="AK934" i="26" s="1"/>
  <c r="AK935" i="26" s="1"/>
  <c r="AK936" i="26" s="1"/>
  <c r="AK937" i="26" s="1"/>
  <c r="AK938" i="26" s="1"/>
  <c r="AK939" i="26" s="1"/>
  <c r="AK940" i="26" s="1"/>
  <c r="AK941" i="26" s="1"/>
  <c r="AK942" i="26" s="1"/>
  <c r="AK943" i="26" s="1"/>
  <c r="AK944" i="26" s="1"/>
  <c r="AK945" i="26" s="1"/>
  <c r="AD915" i="26"/>
  <c r="AD916" i="26" s="1"/>
  <c r="AD917" i="26" s="1"/>
  <c r="AD918" i="26" s="1"/>
  <c r="AD919" i="26" s="1"/>
  <c r="AD920" i="26" s="1"/>
  <c r="AD921" i="26" s="1"/>
  <c r="AD922" i="26" s="1"/>
  <c r="AD923" i="26" s="1"/>
  <c r="AD924" i="26" s="1"/>
  <c r="AD925" i="26" s="1"/>
  <c r="AD926" i="26" s="1"/>
  <c r="AD927" i="26" s="1"/>
  <c r="AD928" i="26" s="1"/>
  <c r="AD929" i="26" s="1"/>
  <c r="AD930" i="26" s="1"/>
  <c r="AD931" i="26" s="1"/>
  <c r="AD932" i="26" s="1"/>
  <c r="AD933" i="26" s="1"/>
  <c r="AD934" i="26" s="1"/>
  <c r="AD935" i="26" s="1"/>
  <c r="AD936" i="26" s="1"/>
  <c r="AD937" i="26" s="1"/>
  <c r="AD938" i="26" s="1"/>
  <c r="AD939" i="26" s="1"/>
  <c r="AD940" i="26" s="1"/>
  <c r="AD941" i="26" s="1"/>
  <c r="AD942" i="26" s="1"/>
  <c r="AD943" i="26" s="1"/>
  <c r="AD944" i="26" s="1"/>
  <c r="AD945" i="26" s="1"/>
  <c r="AL915" i="26"/>
  <c r="AL916" i="26" s="1"/>
  <c r="AL917" i="26" s="1"/>
  <c r="AL918" i="26" s="1"/>
  <c r="AL919" i="26" s="1"/>
  <c r="AL920" i="26" s="1"/>
  <c r="AL921" i="26" s="1"/>
  <c r="AL922" i="26" s="1"/>
  <c r="AL923" i="26" s="1"/>
  <c r="AL924" i="26" s="1"/>
  <c r="AL925" i="26" s="1"/>
  <c r="AL926" i="26" s="1"/>
  <c r="AL927" i="26" s="1"/>
  <c r="AL928" i="26" s="1"/>
  <c r="AL929" i="26" s="1"/>
  <c r="AL930" i="26" s="1"/>
  <c r="AL931" i="26" s="1"/>
  <c r="AL932" i="26" s="1"/>
  <c r="AL933" i="26" s="1"/>
  <c r="AL934" i="26" s="1"/>
  <c r="AL935" i="26" s="1"/>
  <c r="AL936" i="26" s="1"/>
  <c r="AL937" i="26" s="1"/>
  <c r="AL938" i="26" s="1"/>
  <c r="AL939" i="26" s="1"/>
  <c r="AL940" i="26" s="1"/>
  <c r="AL941" i="26" s="1"/>
  <c r="AL942" i="26" s="1"/>
  <c r="AL943" i="26" s="1"/>
  <c r="AL944" i="26" s="1"/>
  <c r="AL945" i="26" s="1"/>
  <c r="AE915" i="26"/>
  <c r="AE916" i="26" s="1"/>
  <c r="AE917" i="26" s="1"/>
  <c r="AE918" i="26" s="1"/>
  <c r="AE919" i="26" s="1"/>
  <c r="AE920" i="26" s="1"/>
  <c r="AE921" i="26" s="1"/>
  <c r="AE922" i="26" s="1"/>
  <c r="AE923" i="26" s="1"/>
  <c r="AE924" i="26" s="1"/>
  <c r="AE925" i="26" s="1"/>
  <c r="AE926" i="26" s="1"/>
  <c r="AE927" i="26" s="1"/>
  <c r="AE928" i="26" s="1"/>
  <c r="AE929" i="26" s="1"/>
  <c r="AE930" i="26" s="1"/>
  <c r="AE931" i="26" s="1"/>
  <c r="AE932" i="26" s="1"/>
  <c r="AE933" i="26" s="1"/>
  <c r="AE934" i="26" s="1"/>
  <c r="AE935" i="26" s="1"/>
  <c r="AE936" i="26" s="1"/>
  <c r="AE937" i="26" s="1"/>
  <c r="AE938" i="26" s="1"/>
  <c r="AE939" i="26" s="1"/>
  <c r="AE940" i="26" s="1"/>
  <c r="AE941" i="26" s="1"/>
  <c r="AE942" i="26" s="1"/>
  <c r="AE943" i="26" s="1"/>
  <c r="AE944" i="26" s="1"/>
  <c r="AE945" i="26" s="1"/>
  <c r="AM915" i="26"/>
  <c r="AM916" i="26" s="1"/>
  <c r="AM917" i="26" s="1"/>
  <c r="AM918" i="26" s="1"/>
  <c r="AM919" i="26" s="1"/>
  <c r="AM920" i="26" s="1"/>
  <c r="AM921" i="26" s="1"/>
  <c r="AM922" i="26" s="1"/>
  <c r="AM923" i="26" s="1"/>
  <c r="AM924" i="26" s="1"/>
  <c r="AM925" i="26" s="1"/>
  <c r="AM926" i="26" s="1"/>
  <c r="AM927" i="26" s="1"/>
  <c r="AM928" i="26" s="1"/>
  <c r="AM929" i="26" s="1"/>
  <c r="AM930" i="26" s="1"/>
  <c r="AM931" i="26" s="1"/>
  <c r="AM932" i="26" s="1"/>
  <c r="AM933" i="26" s="1"/>
  <c r="AM934" i="26" s="1"/>
  <c r="AM935" i="26" s="1"/>
  <c r="AM936" i="26" s="1"/>
  <c r="AM937" i="26" s="1"/>
  <c r="AM938" i="26" s="1"/>
  <c r="AM939" i="26" s="1"/>
  <c r="AM940" i="26" s="1"/>
  <c r="AM941" i="26" s="1"/>
  <c r="AM942" i="26" s="1"/>
  <c r="AM943" i="26" s="1"/>
  <c r="AM944" i="26" s="1"/>
  <c r="AM945" i="26" s="1"/>
  <c r="AF915" i="26"/>
  <c r="AF916" i="26" s="1"/>
  <c r="AF917" i="26" s="1"/>
  <c r="AF918" i="26" s="1"/>
  <c r="AF919" i="26" s="1"/>
  <c r="AF920" i="26" s="1"/>
  <c r="AF921" i="26" s="1"/>
  <c r="AF922" i="26" s="1"/>
  <c r="AF923" i="26" s="1"/>
  <c r="AF924" i="26" s="1"/>
  <c r="AF925" i="26" s="1"/>
  <c r="AF926" i="26" s="1"/>
  <c r="AF927" i="26" s="1"/>
  <c r="AF928" i="26" s="1"/>
  <c r="AF929" i="26" s="1"/>
  <c r="AF930" i="26" s="1"/>
  <c r="AF931" i="26" s="1"/>
  <c r="AF932" i="26" s="1"/>
  <c r="AF933" i="26" s="1"/>
  <c r="AF934" i="26" s="1"/>
  <c r="AF935" i="26" s="1"/>
  <c r="AF936" i="26" s="1"/>
  <c r="AF937" i="26" s="1"/>
  <c r="AF938" i="26" s="1"/>
  <c r="AF939" i="26" s="1"/>
  <c r="AF940" i="26" s="1"/>
  <c r="AF941" i="26" s="1"/>
  <c r="AF942" i="26" s="1"/>
  <c r="AF943" i="26" s="1"/>
  <c r="AF944" i="26" s="1"/>
  <c r="AF945" i="26" s="1"/>
  <c r="O911" i="26"/>
  <c r="O903" i="26"/>
  <c r="N1071" i="26"/>
  <c r="O1071" i="26" s="1"/>
  <c r="N1063" i="26"/>
  <c r="O1063" i="26" s="1"/>
  <c r="N1055" i="26"/>
  <c r="O1055" i="26" s="1"/>
  <c r="N1047" i="26"/>
  <c r="O1047" i="26" s="1"/>
  <c r="N1039" i="26"/>
  <c r="O1039" i="26" s="1"/>
  <c r="N1031" i="26"/>
  <c r="O1031" i="26" s="1"/>
  <c r="N1023" i="26"/>
  <c r="O1023" i="26" s="1"/>
  <c r="N1015" i="26"/>
  <c r="O1015" i="26" s="1"/>
  <c r="N1007" i="26"/>
  <c r="O1007" i="26" s="1"/>
  <c r="N999" i="26"/>
  <c r="O999" i="26" s="1"/>
  <c r="N997" i="26"/>
  <c r="O997" i="26" s="1"/>
  <c r="M995" i="26"/>
  <c r="O995" i="26" s="1"/>
  <c r="N990" i="26"/>
  <c r="O990" i="26" s="1"/>
  <c r="M988" i="26"/>
  <c r="O988" i="26" s="1"/>
  <c r="M987" i="26"/>
  <c r="N987" i="26"/>
  <c r="N981" i="26"/>
  <c r="O981" i="26" s="1"/>
  <c r="N977" i="26"/>
  <c r="M974" i="26"/>
  <c r="O974" i="26" s="1"/>
  <c r="O973" i="26"/>
  <c r="O955" i="26"/>
  <c r="O947" i="26"/>
  <c r="N1040" i="26"/>
  <c r="O1040" i="26" s="1"/>
  <c r="N1024" i="26"/>
  <c r="O1024" i="26" s="1"/>
  <c r="N1016" i="26"/>
  <c r="O1016" i="26" s="1"/>
  <c r="N1003" i="26"/>
  <c r="O1003" i="26" s="1"/>
  <c r="N1002" i="26"/>
  <c r="O1002" i="26" s="1"/>
  <c r="N1001" i="26"/>
  <c r="N994" i="26"/>
  <c r="O994" i="26" s="1"/>
  <c r="M993" i="26"/>
  <c r="O993" i="26" s="1"/>
  <c r="O959" i="26"/>
  <c r="O957" i="26"/>
  <c r="O952" i="26"/>
  <c r="O904" i="26"/>
  <c r="O989" i="26"/>
  <c r="M985" i="26"/>
  <c r="O985" i="26" s="1"/>
  <c r="O982" i="26"/>
  <c r="N978" i="26"/>
  <c r="M978" i="26"/>
  <c r="O978" i="26" s="1"/>
  <c r="O939" i="26"/>
  <c r="O933" i="26"/>
  <c r="N971" i="26"/>
  <c r="O971" i="26" s="1"/>
  <c r="M970" i="26"/>
  <c r="O970" i="26" s="1"/>
  <c r="N963" i="26"/>
  <c r="O963" i="26" s="1"/>
  <c r="M962" i="26"/>
  <c r="O962" i="26" s="1"/>
  <c r="M954" i="26"/>
  <c r="O954" i="26" s="1"/>
  <c r="M946" i="26"/>
  <c r="O946" i="26" s="1"/>
  <c r="M938" i="26"/>
  <c r="O938" i="26" s="1"/>
  <c r="M930" i="26"/>
  <c r="O930" i="26" s="1"/>
  <c r="M922" i="26"/>
  <c r="O922" i="26" s="1"/>
  <c r="M914" i="26"/>
  <c r="M899" i="26"/>
  <c r="O899" i="26" s="1"/>
  <c r="N899" i="26"/>
  <c r="M892" i="26"/>
  <c r="M885" i="26"/>
  <c r="O885" i="26" s="1"/>
  <c r="N885" i="26"/>
  <c r="N884" i="26"/>
  <c r="O828" i="26"/>
  <c r="AG824" i="26"/>
  <c r="AG825" i="26" s="1"/>
  <c r="AG826" i="26" s="1"/>
  <c r="AG827" i="26" s="1"/>
  <c r="AG828" i="26" s="1"/>
  <c r="AG829" i="26" s="1"/>
  <c r="AG830" i="26" s="1"/>
  <c r="AG831" i="26" s="1"/>
  <c r="AG832" i="26" s="1"/>
  <c r="AG833" i="26" s="1"/>
  <c r="AG834" i="26" s="1"/>
  <c r="AG835" i="26" s="1"/>
  <c r="AG836" i="26" s="1"/>
  <c r="AG837" i="26" s="1"/>
  <c r="AG838" i="26" s="1"/>
  <c r="AG839" i="26" s="1"/>
  <c r="AG840" i="26" s="1"/>
  <c r="AG841" i="26" s="1"/>
  <c r="AG842" i="26" s="1"/>
  <c r="AG843" i="26" s="1"/>
  <c r="AG844" i="26" s="1"/>
  <c r="AG845" i="26" s="1"/>
  <c r="AG846" i="26" s="1"/>
  <c r="AG847" i="26" s="1"/>
  <c r="AG848" i="26" s="1"/>
  <c r="AG849" i="26" s="1"/>
  <c r="AG850" i="26" s="1"/>
  <c r="AG851" i="26" s="1"/>
  <c r="AG852" i="26" s="1"/>
  <c r="AG853" i="26" s="1"/>
  <c r="AH824" i="26"/>
  <c r="AH825" i="26" s="1"/>
  <c r="AH826" i="26" s="1"/>
  <c r="AH827" i="26" s="1"/>
  <c r="AH828" i="26" s="1"/>
  <c r="AH829" i="26" s="1"/>
  <c r="AH830" i="26" s="1"/>
  <c r="AH831" i="26" s="1"/>
  <c r="AH832" i="26" s="1"/>
  <c r="AH833" i="26" s="1"/>
  <c r="AH834" i="26" s="1"/>
  <c r="AH835" i="26" s="1"/>
  <c r="AH836" i="26" s="1"/>
  <c r="AH837" i="26" s="1"/>
  <c r="AH838" i="26" s="1"/>
  <c r="AH839" i="26" s="1"/>
  <c r="AH840" i="26" s="1"/>
  <c r="AH841" i="26" s="1"/>
  <c r="AH842" i="26" s="1"/>
  <c r="AH843" i="26" s="1"/>
  <c r="AH844" i="26" s="1"/>
  <c r="AH845" i="26" s="1"/>
  <c r="AH846" i="26" s="1"/>
  <c r="AH847" i="26" s="1"/>
  <c r="AH848" i="26" s="1"/>
  <c r="AH849" i="26" s="1"/>
  <c r="AH850" i="26" s="1"/>
  <c r="AH851" i="26" s="1"/>
  <c r="AH852" i="26" s="1"/>
  <c r="AH853" i="26" s="1"/>
  <c r="AI824" i="26"/>
  <c r="AI825" i="26" s="1"/>
  <c r="AI826" i="26" s="1"/>
  <c r="AI827" i="26" s="1"/>
  <c r="AI828" i="26" s="1"/>
  <c r="AI829" i="26" s="1"/>
  <c r="AI830" i="26" s="1"/>
  <c r="AI831" i="26" s="1"/>
  <c r="AI832" i="26" s="1"/>
  <c r="AI833" i="26" s="1"/>
  <c r="AI834" i="26" s="1"/>
  <c r="AI835" i="26" s="1"/>
  <c r="AI836" i="26" s="1"/>
  <c r="AI837" i="26" s="1"/>
  <c r="AI838" i="26" s="1"/>
  <c r="AI839" i="26" s="1"/>
  <c r="AI840" i="26" s="1"/>
  <c r="AI841" i="26" s="1"/>
  <c r="AI842" i="26" s="1"/>
  <c r="AI843" i="26" s="1"/>
  <c r="AI844" i="26" s="1"/>
  <c r="AI845" i="26" s="1"/>
  <c r="AI846" i="26" s="1"/>
  <c r="AI847" i="26" s="1"/>
  <c r="AI848" i="26" s="1"/>
  <c r="AI849" i="26" s="1"/>
  <c r="AI850" i="26" s="1"/>
  <c r="AI851" i="26" s="1"/>
  <c r="AI852" i="26" s="1"/>
  <c r="AI853" i="26" s="1"/>
  <c r="AJ824" i="26"/>
  <c r="AJ825" i="26" s="1"/>
  <c r="AJ826" i="26" s="1"/>
  <c r="AJ827" i="26" s="1"/>
  <c r="AJ828" i="26" s="1"/>
  <c r="AJ829" i="26" s="1"/>
  <c r="AJ830" i="26" s="1"/>
  <c r="AJ831" i="26" s="1"/>
  <c r="AJ832" i="26" s="1"/>
  <c r="AJ833" i="26" s="1"/>
  <c r="AJ834" i="26" s="1"/>
  <c r="AJ835" i="26" s="1"/>
  <c r="AJ836" i="26" s="1"/>
  <c r="AJ837" i="26" s="1"/>
  <c r="AJ838" i="26" s="1"/>
  <c r="AJ839" i="26" s="1"/>
  <c r="AJ840" i="26" s="1"/>
  <c r="AJ841" i="26" s="1"/>
  <c r="AJ842" i="26" s="1"/>
  <c r="AJ843" i="26" s="1"/>
  <c r="AJ844" i="26" s="1"/>
  <c r="AJ845" i="26" s="1"/>
  <c r="AJ846" i="26" s="1"/>
  <c r="AJ847" i="26" s="1"/>
  <c r="AJ848" i="26" s="1"/>
  <c r="AJ849" i="26" s="1"/>
  <c r="AJ850" i="26" s="1"/>
  <c r="AJ851" i="26" s="1"/>
  <c r="AJ852" i="26" s="1"/>
  <c r="AJ853" i="26" s="1"/>
  <c r="AC824" i="26"/>
  <c r="AC825" i="26" s="1"/>
  <c r="AC826" i="26" s="1"/>
  <c r="AC827" i="26" s="1"/>
  <c r="AC828" i="26" s="1"/>
  <c r="AC829" i="26" s="1"/>
  <c r="AC830" i="26" s="1"/>
  <c r="AC831" i="26" s="1"/>
  <c r="AC832" i="26" s="1"/>
  <c r="AC833" i="26" s="1"/>
  <c r="AC834" i="26" s="1"/>
  <c r="AC835" i="26" s="1"/>
  <c r="AC836" i="26" s="1"/>
  <c r="AC837" i="26" s="1"/>
  <c r="AC838" i="26" s="1"/>
  <c r="AC839" i="26" s="1"/>
  <c r="AC840" i="26" s="1"/>
  <c r="AC841" i="26" s="1"/>
  <c r="AC842" i="26" s="1"/>
  <c r="AC843" i="26" s="1"/>
  <c r="AC844" i="26" s="1"/>
  <c r="AC845" i="26" s="1"/>
  <c r="AC846" i="26" s="1"/>
  <c r="AC847" i="26" s="1"/>
  <c r="AC848" i="26" s="1"/>
  <c r="AC849" i="26" s="1"/>
  <c r="AC850" i="26" s="1"/>
  <c r="AC851" i="26" s="1"/>
  <c r="AC852" i="26" s="1"/>
  <c r="AC853" i="26" s="1"/>
  <c r="AK824" i="26"/>
  <c r="AK825" i="26" s="1"/>
  <c r="AK826" i="26" s="1"/>
  <c r="AK827" i="26" s="1"/>
  <c r="AK828" i="26" s="1"/>
  <c r="AK829" i="26" s="1"/>
  <c r="AK830" i="26" s="1"/>
  <c r="AK831" i="26" s="1"/>
  <c r="AK832" i="26" s="1"/>
  <c r="AK833" i="26" s="1"/>
  <c r="AK834" i="26" s="1"/>
  <c r="AK835" i="26" s="1"/>
  <c r="AK836" i="26" s="1"/>
  <c r="AK837" i="26" s="1"/>
  <c r="AK838" i="26" s="1"/>
  <c r="AK839" i="26" s="1"/>
  <c r="AK840" i="26" s="1"/>
  <c r="AK841" i="26" s="1"/>
  <c r="AK842" i="26" s="1"/>
  <c r="AK843" i="26" s="1"/>
  <c r="AK844" i="26" s="1"/>
  <c r="AK845" i="26" s="1"/>
  <c r="AK846" i="26" s="1"/>
  <c r="AK847" i="26" s="1"/>
  <c r="AK848" i="26" s="1"/>
  <c r="AK849" i="26" s="1"/>
  <c r="AK850" i="26" s="1"/>
  <c r="AK851" i="26" s="1"/>
  <c r="AK852" i="26" s="1"/>
  <c r="AK853" i="26" s="1"/>
  <c r="AD824" i="26"/>
  <c r="AD825" i="26" s="1"/>
  <c r="AD826" i="26" s="1"/>
  <c r="AD827" i="26" s="1"/>
  <c r="AD828" i="26" s="1"/>
  <c r="AD829" i="26" s="1"/>
  <c r="AD830" i="26" s="1"/>
  <c r="AD831" i="26" s="1"/>
  <c r="AD832" i="26" s="1"/>
  <c r="AD833" i="26" s="1"/>
  <c r="AD834" i="26" s="1"/>
  <c r="AD835" i="26" s="1"/>
  <c r="AD836" i="26" s="1"/>
  <c r="AD837" i="26" s="1"/>
  <c r="AD838" i="26" s="1"/>
  <c r="AD839" i="26" s="1"/>
  <c r="AD840" i="26" s="1"/>
  <c r="AD841" i="26" s="1"/>
  <c r="AD842" i="26" s="1"/>
  <c r="AD843" i="26" s="1"/>
  <c r="AD844" i="26" s="1"/>
  <c r="AD845" i="26" s="1"/>
  <c r="AD846" i="26" s="1"/>
  <c r="AD847" i="26" s="1"/>
  <c r="AD848" i="26" s="1"/>
  <c r="AD849" i="26" s="1"/>
  <c r="AD850" i="26" s="1"/>
  <c r="AD851" i="26" s="1"/>
  <c r="AD852" i="26" s="1"/>
  <c r="AD853" i="26" s="1"/>
  <c r="AL824" i="26"/>
  <c r="AL825" i="26" s="1"/>
  <c r="AL826" i="26" s="1"/>
  <c r="AL827" i="26" s="1"/>
  <c r="AL828" i="26" s="1"/>
  <c r="AL829" i="26" s="1"/>
  <c r="AL830" i="26" s="1"/>
  <c r="AL831" i="26" s="1"/>
  <c r="AL832" i="26" s="1"/>
  <c r="AL833" i="26" s="1"/>
  <c r="AL834" i="26" s="1"/>
  <c r="AL835" i="26" s="1"/>
  <c r="AL836" i="26" s="1"/>
  <c r="AL837" i="26" s="1"/>
  <c r="AL838" i="26" s="1"/>
  <c r="AL839" i="26" s="1"/>
  <c r="AL840" i="26" s="1"/>
  <c r="AL841" i="26" s="1"/>
  <c r="AL842" i="26" s="1"/>
  <c r="AL843" i="26" s="1"/>
  <c r="AL844" i="26" s="1"/>
  <c r="AL845" i="26" s="1"/>
  <c r="AL846" i="26" s="1"/>
  <c r="AL847" i="26" s="1"/>
  <c r="AL848" i="26" s="1"/>
  <c r="AL849" i="26" s="1"/>
  <c r="AL850" i="26" s="1"/>
  <c r="AL851" i="26" s="1"/>
  <c r="AL852" i="26" s="1"/>
  <c r="AL853" i="26" s="1"/>
  <c r="AE824" i="26"/>
  <c r="AE825" i="26" s="1"/>
  <c r="AE826" i="26" s="1"/>
  <c r="AE827" i="26" s="1"/>
  <c r="AE828" i="26" s="1"/>
  <c r="AE829" i="26" s="1"/>
  <c r="AE830" i="26" s="1"/>
  <c r="AE831" i="26" s="1"/>
  <c r="AE832" i="26" s="1"/>
  <c r="AE833" i="26" s="1"/>
  <c r="AE834" i="26" s="1"/>
  <c r="AE835" i="26" s="1"/>
  <c r="AE836" i="26" s="1"/>
  <c r="AE837" i="26" s="1"/>
  <c r="AE838" i="26" s="1"/>
  <c r="AE839" i="26" s="1"/>
  <c r="AE840" i="26" s="1"/>
  <c r="AE841" i="26" s="1"/>
  <c r="AE842" i="26" s="1"/>
  <c r="AE843" i="26" s="1"/>
  <c r="AE844" i="26" s="1"/>
  <c r="AE845" i="26" s="1"/>
  <c r="AE846" i="26" s="1"/>
  <c r="AE847" i="26" s="1"/>
  <c r="AE848" i="26" s="1"/>
  <c r="AE849" i="26" s="1"/>
  <c r="AE850" i="26" s="1"/>
  <c r="AE851" i="26" s="1"/>
  <c r="AE852" i="26" s="1"/>
  <c r="AE853" i="26" s="1"/>
  <c r="AM824" i="26"/>
  <c r="AM825" i="26" s="1"/>
  <c r="AM826" i="26" s="1"/>
  <c r="AM827" i="26" s="1"/>
  <c r="AM828" i="26" s="1"/>
  <c r="AM829" i="26" s="1"/>
  <c r="AM830" i="26" s="1"/>
  <c r="AM831" i="26" s="1"/>
  <c r="AM832" i="26" s="1"/>
  <c r="AM833" i="26" s="1"/>
  <c r="AM834" i="26" s="1"/>
  <c r="AM835" i="26" s="1"/>
  <c r="AM836" i="26" s="1"/>
  <c r="AM837" i="26" s="1"/>
  <c r="AM838" i="26" s="1"/>
  <c r="AM839" i="26" s="1"/>
  <c r="AM840" i="26" s="1"/>
  <c r="AM841" i="26" s="1"/>
  <c r="AM842" i="26" s="1"/>
  <c r="AM843" i="26" s="1"/>
  <c r="AM844" i="26" s="1"/>
  <c r="AM845" i="26" s="1"/>
  <c r="AM846" i="26" s="1"/>
  <c r="AM847" i="26" s="1"/>
  <c r="AM848" i="26" s="1"/>
  <c r="AM849" i="26" s="1"/>
  <c r="AM850" i="26" s="1"/>
  <c r="AM851" i="26" s="1"/>
  <c r="AM852" i="26" s="1"/>
  <c r="AM853" i="26" s="1"/>
  <c r="AF824" i="26"/>
  <c r="AF825" i="26" s="1"/>
  <c r="AF826" i="26" s="1"/>
  <c r="AF827" i="26" s="1"/>
  <c r="AF828" i="26" s="1"/>
  <c r="AF829" i="26" s="1"/>
  <c r="AF830" i="26" s="1"/>
  <c r="AF831" i="26" s="1"/>
  <c r="AF832" i="26" s="1"/>
  <c r="AF833" i="26" s="1"/>
  <c r="AF834" i="26" s="1"/>
  <c r="AF835" i="26" s="1"/>
  <c r="AF836" i="26" s="1"/>
  <c r="AF837" i="26" s="1"/>
  <c r="AF838" i="26" s="1"/>
  <c r="AF839" i="26" s="1"/>
  <c r="AF840" i="26" s="1"/>
  <c r="AF841" i="26" s="1"/>
  <c r="AF842" i="26" s="1"/>
  <c r="AF843" i="26" s="1"/>
  <c r="AF844" i="26" s="1"/>
  <c r="AF845" i="26" s="1"/>
  <c r="AF846" i="26" s="1"/>
  <c r="AF847" i="26" s="1"/>
  <c r="AF848" i="26" s="1"/>
  <c r="AF849" i="26" s="1"/>
  <c r="AF850" i="26" s="1"/>
  <c r="AF851" i="26" s="1"/>
  <c r="AF852" i="26" s="1"/>
  <c r="AF853" i="26" s="1"/>
  <c r="O817" i="26"/>
  <c r="O816" i="26"/>
  <c r="N980" i="26"/>
  <c r="O980" i="26" s="1"/>
  <c r="N972" i="26"/>
  <c r="N964" i="26"/>
  <c r="O964" i="26" s="1"/>
  <c r="N956" i="26"/>
  <c r="O956" i="26" s="1"/>
  <c r="N948" i="26"/>
  <c r="O948" i="26" s="1"/>
  <c r="M891" i="26"/>
  <c r="O891" i="26" s="1"/>
  <c r="M889" i="26"/>
  <c r="O889" i="26" s="1"/>
  <c r="M884" i="26"/>
  <c r="N881" i="26"/>
  <c r="O881" i="26" s="1"/>
  <c r="O868" i="26"/>
  <c r="O848" i="26"/>
  <c r="O844" i="26"/>
  <c r="N917" i="26"/>
  <c r="O917" i="26" s="1"/>
  <c r="N890" i="26"/>
  <c r="O890" i="26" s="1"/>
  <c r="O888" i="26"/>
  <c r="M883" i="26"/>
  <c r="O883" i="26" s="1"/>
  <c r="O857" i="26"/>
  <c r="N918" i="26"/>
  <c r="O918" i="26" s="1"/>
  <c r="N912" i="26"/>
  <c r="O912" i="26" s="1"/>
  <c r="N909" i="26"/>
  <c r="O909" i="26" s="1"/>
  <c r="O840" i="26"/>
  <c r="N975" i="26"/>
  <c r="O975" i="26" s="1"/>
  <c r="N943" i="26"/>
  <c r="O943" i="26" s="1"/>
  <c r="N935" i="26"/>
  <c r="O935" i="26" s="1"/>
  <c r="N927" i="26"/>
  <c r="O927" i="26" s="1"/>
  <c r="N919" i="26"/>
  <c r="O919" i="26" s="1"/>
  <c r="N898" i="26"/>
  <c r="O865" i="26"/>
  <c r="O830" i="26"/>
  <c r="N944" i="26"/>
  <c r="O944" i="26" s="1"/>
  <c r="N936" i="26"/>
  <c r="O936" i="26" s="1"/>
  <c r="N928" i="26"/>
  <c r="O928" i="26" s="1"/>
  <c r="N920" i="26"/>
  <c r="O920" i="26" s="1"/>
  <c r="N894" i="26"/>
  <c r="O894" i="26" s="1"/>
  <c r="AE854" i="26"/>
  <c r="AE855" i="26" s="1"/>
  <c r="AE856" i="26" s="1"/>
  <c r="AE857" i="26" s="1"/>
  <c r="AE858" i="26" s="1"/>
  <c r="AE859" i="26" s="1"/>
  <c r="AE860" i="26" s="1"/>
  <c r="AE861" i="26" s="1"/>
  <c r="AE862" i="26" s="1"/>
  <c r="AE863" i="26" s="1"/>
  <c r="AE864" i="26" s="1"/>
  <c r="AE865" i="26" s="1"/>
  <c r="AE866" i="26" s="1"/>
  <c r="AE867" i="26" s="1"/>
  <c r="AE868" i="26" s="1"/>
  <c r="AE869" i="26" s="1"/>
  <c r="AE870" i="26" s="1"/>
  <c r="AE871" i="26" s="1"/>
  <c r="AE872" i="26" s="1"/>
  <c r="AE873" i="26" s="1"/>
  <c r="AE874" i="26" s="1"/>
  <c r="AE875" i="26" s="1"/>
  <c r="AE876" i="26" s="1"/>
  <c r="AE877" i="26" s="1"/>
  <c r="AE878" i="26" s="1"/>
  <c r="AE879" i="26" s="1"/>
  <c r="AE880" i="26" s="1"/>
  <c r="AE881" i="26" s="1"/>
  <c r="AE882" i="26" s="1"/>
  <c r="AE883" i="26" s="1"/>
  <c r="AE884" i="26" s="1"/>
  <c r="AM854" i="26"/>
  <c r="AM855" i="26" s="1"/>
  <c r="AM856" i="26" s="1"/>
  <c r="AM857" i="26" s="1"/>
  <c r="AM858" i="26" s="1"/>
  <c r="AM859" i="26" s="1"/>
  <c r="AM860" i="26" s="1"/>
  <c r="AM861" i="26" s="1"/>
  <c r="AM862" i="26" s="1"/>
  <c r="AM863" i="26" s="1"/>
  <c r="AM864" i="26" s="1"/>
  <c r="AM865" i="26" s="1"/>
  <c r="AM866" i="26" s="1"/>
  <c r="AM867" i="26" s="1"/>
  <c r="AM868" i="26" s="1"/>
  <c r="AM869" i="26" s="1"/>
  <c r="AM870" i="26" s="1"/>
  <c r="AM871" i="26" s="1"/>
  <c r="AM872" i="26" s="1"/>
  <c r="AM873" i="26" s="1"/>
  <c r="AM874" i="26" s="1"/>
  <c r="AM875" i="26" s="1"/>
  <c r="AM876" i="26" s="1"/>
  <c r="AM877" i="26" s="1"/>
  <c r="AM878" i="26" s="1"/>
  <c r="AM879" i="26" s="1"/>
  <c r="AM880" i="26" s="1"/>
  <c r="AM881" i="26" s="1"/>
  <c r="AM882" i="26" s="1"/>
  <c r="AM883" i="26" s="1"/>
  <c r="AM884" i="26" s="1"/>
  <c r="AF854" i="26"/>
  <c r="AF855" i="26" s="1"/>
  <c r="AF856" i="26" s="1"/>
  <c r="AF857" i="26" s="1"/>
  <c r="AF858" i="26" s="1"/>
  <c r="AF859" i="26" s="1"/>
  <c r="AF860" i="26" s="1"/>
  <c r="AF861" i="26" s="1"/>
  <c r="AF862" i="26" s="1"/>
  <c r="AF863" i="26" s="1"/>
  <c r="AF864" i="26" s="1"/>
  <c r="AF865" i="26" s="1"/>
  <c r="AF866" i="26" s="1"/>
  <c r="AF867" i="26" s="1"/>
  <c r="AF868" i="26" s="1"/>
  <c r="AF869" i="26" s="1"/>
  <c r="AF870" i="26" s="1"/>
  <c r="AF871" i="26" s="1"/>
  <c r="AF872" i="26" s="1"/>
  <c r="AF873" i="26" s="1"/>
  <c r="AF874" i="26" s="1"/>
  <c r="AF875" i="26" s="1"/>
  <c r="AF876" i="26" s="1"/>
  <c r="AF877" i="26" s="1"/>
  <c r="AF878" i="26" s="1"/>
  <c r="AF879" i="26" s="1"/>
  <c r="AF880" i="26" s="1"/>
  <c r="AF881" i="26" s="1"/>
  <c r="AF882" i="26" s="1"/>
  <c r="AF883" i="26" s="1"/>
  <c r="AF884" i="26" s="1"/>
  <c r="AG854" i="26"/>
  <c r="AG855" i="26" s="1"/>
  <c r="AG856" i="26" s="1"/>
  <c r="AG857" i="26" s="1"/>
  <c r="AG858" i="26" s="1"/>
  <c r="AG859" i="26" s="1"/>
  <c r="AG860" i="26" s="1"/>
  <c r="AG861" i="26" s="1"/>
  <c r="AG862" i="26" s="1"/>
  <c r="AG863" i="26" s="1"/>
  <c r="AG864" i="26" s="1"/>
  <c r="AG865" i="26" s="1"/>
  <c r="AG866" i="26" s="1"/>
  <c r="AG867" i="26" s="1"/>
  <c r="AG868" i="26" s="1"/>
  <c r="AG869" i="26" s="1"/>
  <c r="AG870" i="26" s="1"/>
  <c r="AG871" i="26" s="1"/>
  <c r="AG872" i="26" s="1"/>
  <c r="AG873" i="26" s="1"/>
  <c r="AG874" i="26" s="1"/>
  <c r="AG875" i="26" s="1"/>
  <c r="AG876" i="26" s="1"/>
  <c r="AG877" i="26" s="1"/>
  <c r="AG878" i="26" s="1"/>
  <c r="AG879" i="26" s="1"/>
  <c r="AG880" i="26" s="1"/>
  <c r="AG881" i="26" s="1"/>
  <c r="AG882" i="26" s="1"/>
  <c r="AG883" i="26" s="1"/>
  <c r="AG884" i="26" s="1"/>
  <c r="AH854" i="26"/>
  <c r="AH855" i="26" s="1"/>
  <c r="AH856" i="26" s="1"/>
  <c r="AH857" i="26" s="1"/>
  <c r="AH858" i="26" s="1"/>
  <c r="AH859" i="26" s="1"/>
  <c r="AH860" i="26" s="1"/>
  <c r="AH861" i="26" s="1"/>
  <c r="AH862" i="26" s="1"/>
  <c r="AH863" i="26" s="1"/>
  <c r="AH864" i="26" s="1"/>
  <c r="AH865" i="26" s="1"/>
  <c r="AH866" i="26" s="1"/>
  <c r="AH867" i="26" s="1"/>
  <c r="AH868" i="26" s="1"/>
  <c r="AH869" i="26" s="1"/>
  <c r="AH870" i="26" s="1"/>
  <c r="AH871" i="26" s="1"/>
  <c r="AH872" i="26" s="1"/>
  <c r="AH873" i="26" s="1"/>
  <c r="AH874" i="26" s="1"/>
  <c r="AH875" i="26" s="1"/>
  <c r="AH876" i="26" s="1"/>
  <c r="AH877" i="26" s="1"/>
  <c r="AH878" i="26" s="1"/>
  <c r="AH879" i="26" s="1"/>
  <c r="AH880" i="26" s="1"/>
  <c r="AH881" i="26" s="1"/>
  <c r="AH882" i="26" s="1"/>
  <c r="AH883" i="26" s="1"/>
  <c r="AH884" i="26" s="1"/>
  <c r="AI854" i="26"/>
  <c r="AI855" i="26" s="1"/>
  <c r="AI856" i="26" s="1"/>
  <c r="AI857" i="26" s="1"/>
  <c r="AI858" i="26" s="1"/>
  <c r="AI859" i="26" s="1"/>
  <c r="AI860" i="26" s="1"/>
  <c r="AI861" i="26" s="1"/>
  <c r="AI862" i="26" s="1"/>
  <c r="AI863" i="26" s="1"/>
  <c r="AI864" i="26" s="1"/>
  <c r="AI865" i="26" s="1"/>
  <c r="AI866" i="26" s="1"/>
  <c r="AI867" i="26" s="1"/>
  <c r="AI868" i="26" s="1"/>
  <c r="AI869" i="26" s="1"/>
  <c r="AI870" i="26" s="1"/>
  <c r="AI871" i="26" s="1"/>
  <c r="AI872" i="26" s="1"/>
  <c r="AI873" i="26" s="1"/>
  <c r="AI874" i="26" s="1"/>
  <c r="AI875" i="26" s="1"/>
  <c r="AI876" i="26" s="1"/>
  <c r="AI877" i="26" s="1"/>
  <c r="AI878" i="26" s="1"/>
  <c r="AI879" i="26" s="1"/>
  <c r="AI880" i="26" s="1"/>
  <c r="AI881" i="26" s="1"/>
  <c r="AI882" i="26" s="1"/>
  <c r="AI883" i="26" s="1"/>
  <c r="AI884" i="26" s="1"/>
  <c r="AJ854" i="26"/>
  <c r="AJ855" i="26" s="1"/>
  <c r="AJ856" i="26" s="1"/>
  <c r="AJ857" i="26" s="1"/>
  <c r="AJ858" i="26" s="1"/>
  <c r="AJ859" i="26" s="1"/>
  <c r="AJ860" i="26" s="1"/>
  <c r="AJ861" i="26" s="1"/>
  <c r="AJ862" i="26" s="1"/>
  <c r="AJ863" i="26" s="1"/>
  <c r="AJ864" i="26" s="1"/>
  <c r="AJ865" i="26" s="1"/>
  <c r="AJ866" i="26" s="1"/>
  <c r="AJ867" i="26" s="1"/>
  <c r="AJ868" i="26" s="1"/>
  <c r="AJ869" i="26" s="1"/>
  <c r="AJ870" i="26" s="1"/>
  <c r="AJ871" i="26" s="1"/>
  <c r="AJ872" i="26" s="1"/>
  <c r="AJ873" i="26" s="1"/>
  <c r="AJ874" i="26" s="1"/>
  <c r="AJ875" i="26" s="1"/>
  <c r="AJ876" i="26" s="1"/>
  <c r="AJ877" i="26" s="1"/>
  <c r="AJ878" i="26" s="1"/>
  <c r="AJ879" i="26" s="1"/>
  <c r="AJ880" i="26" s="1"/>
  <c r="AJ881" i="26" s="1"/>
  <c r="AJ882" i="26" s="1"/>
  <c r="AJ883" i="26" s="1"/>
  <c r="AJ884" i="26" s="1"/>
  <c r="AC854" i="26"/>
  <c r="AC855" i="26" s="1"/>
  <c r="AC856" i="26" s="1"/>
  <c r="AC857" i="26" s="1"/>
  <c r="AC858" i="26" s="1"/>
  <c r="AC859" i="26" s="1"/>
  <c r="AC860" i="26" s="1"/>
  <c r="AC861" i="26" s="1"/>
  <c r="AC862" i="26" s="1"/>
  <c r="AC863" i="26" s="1"/>
  <c r="AC864" i="26" s="1"/>
  <c r="AC865" i="26" s="1"/>
  <c r="AC866" i="26" s="1"/>
  <c r="AC867" i="26" s="1"/>
  <c r="AC868" i="26" s="1"/>
  <c r="AC869" i="26" s="1"/>
  <c r="AC870" i="26" s="1"/>
  <c r="AC871" i="26" s="1"/>
  <c r="AC872" i="26" s="1"/>
  <c r="AC873" i="26" s="1"/>
  <c r="AC874" i="26" s="1"/>
  <c r="AC875" i="26" s="1"/>
  <c r="AC876" i="26" s="1"/>
  <c r="AC877" i="26" s="1"/>
  <c r="AC878" i="26" s="1"/>
  <c r="AC879" i="26" s="1"/>
  <c r="AC880" i="26" s="1"/>
  <c r="AC881" i="26" s="1"/>
  <c r="AC882" i="26" s="1"/>
  <c r="AC883" i="26" s="1"/>
  <c r="AC884" i="26" s="1"/>
  <c r="AK854" i="26"/>
  <c r="AK855" i="26" s="1"/>
  <c r="AK856" i="26" s="1"/>
  <c r="AK857" i="26" s="1"/>
  <c r="AK858" i="26" s="1"/>
  <c r="AK859" i="26" s="1"/>
  <c r="AK860" i="26" s="1"/>
  <c r="AK861" i="26" s="1"/>
  <c r="AK862" i="26" s="1"/>
  <c r="AK863" i="26" s="1"/>
  <c r="AK864" i="26" s="1"/>
  <c r="AK865" i="26" s="1"/>
  <c r="AK866" i="26" s="1"/>
  <c r="AK867" i="26" s="1"/>
  <c r="AK868" i="26" s="1"/>
  <c r="AK869" i="26" s="1"/>
  <c r="AK870" i="26" s="1"/>
  <c r="AK871" i="26" s="1"/>
  <c r="AK872" i="26" s="1"/>
  <c r="AK873" i="26" s="1"/>
  <c r="AK874" i="26" s="1"/>
  <c r="AK875" i="26" s="1"/>
  <c r="AK876" i="26" s="1"/>
  <c r="AK877" i="26" s="1"/>
  <c r="AK878" i="26" s="1"/>
  <c r="AK879" i="26" s="1"/>
  <c r="AK880" i="26" s="1"/>
  <c r="AK881" i="26" s="1"/>
  <c r="AK882" i="26" s="1"/>
  <c r="AK883" i="26" s="1"/>
  <c r="AK884" i="26" s="1"/>
  <c r="AD854" i="26"/>
  <c r="AD855" i="26" s="1"/>
  <c r="AD856" i="26" s="1"/>
  <c r="AD857" i="26" s="1"/>
  <c r="AD858" i="26" s="1"/>
  <c r="AD859" i="26" s="1"/>
  <c r="AD860" i="26" s="1"/>
  <c r="AD861" i="26" s="1"/>
  <c r="AD862" i="26" s="1"/>
  <c r="AD863" i="26" s="1"/>
  <c r="AD864" i="26" s="1"/>
  <c r="AD865" i="26" s="1"/>
  <c r="AD866" i="26" s="1"/>
  <c r="AD867" i="26" s="1"/>
  <c r="AD868" i="26" s="1"/>
  <c r="AD869" i="26" s="1"/>
  <c r="AD870" i="26" s="1"/>
  <c r="AD871" i="26" s="1"/>
  <c r="AD872" i="26" s="1"/>
  <c r="AD873" i="26" s="1"/>
  <c r="AD874" i="26" s="1"/>
  <c r="AD875" i="26" s="1"/>
  <c r="AD876" i="26" s="1"/>
  <c r="AD877" i="26" s="1"/>
  <c r="AD878" i="26" s="1"/>
  <c r="AD879" i="26" s="1"/>
  <c r="AD880" i="26" s="1"/>
  <c r="AD881" i="26" s="1"/>
  <c r="AD882" i="26" s="1"/>
  <c r="AD883" i="26" s="1"/>
  <c r="AD884" i="26" s="1"/>
  <c r="AL854" i="26"/>
  <c r="AL855" i="26" s="1"/>
  <c r="AL856" i="26" s="1"/>
  <c r="AL857" i="26" s="1"/>
  <c r="AL858" i="26" s="1"/>
  <c r="AL859" i="26" s="1"/>
  <c r="AL860" i="26" s="1"/>
  <c r="AL861" i="26" s="1"/>
  <c r="AL862" i="26" s="1"/>
  <c r="AL863" i="26" s="1"/>
  <c r="AL864" i="26" s="1"/>
  <c r="AL865" i="26" s="1"/>
  <c r="AL866" i="26" s="1"/>
  <c r="AL867" i="26" s="1"/>
  <c r="AL868" i="26" s="1"/>
  <c r="AL869" i="26" s="1"/>
  <c r="AL870" i="26" s="1"/>
  <c r="AL871" i="26" s="1"/>
  <c r="AL872" i="26" s="1"/>
  <c r="AL873" i="26" s="1"/>
  <c r="AL874" i="26" s="1"/>
  <c r="AL875" i="26" s="1"/>
  <c r="AL876" i="26" s="1"/>
  <c r="AL877" i="26" s="1"/>
  <c r="AL878" i="26" s="1"/>
  <c r="AL879" i="26" s="1"/>
  <c r="AL880" i="26" s="1"/>
  <c r="AL881" i="26" s="1"/>
  <c r="AL882" i="26" s="1"/>
  <c r="AL883" i="26" s="1"/>
  <c r="AL884" i="26" s="1"/>
  <c r="M976" i="26"/>
  <c r="N969" i="26"/>
  <c r="O969" i="26" s="1"/>
  <c r="N961" i="26"/>
  <c r="O961" i="26" s="1"/>
  <c r="N953" i="26"/>
  <c r="O953" i="26" s="1"/>
  <c r="N945" i="26"/>
  <c r="N937" i="26"/>
  <c r="O937" i="26" s="1"/>
  <c r="N929" i="26"/>
  <c r="O929" i="26" s="1"/>
  <c r="N921" i="26"/>
  <c r="O921" i="26" s="1"/>
  <c r="M908" i="26"/>
  <c r="O908" i="26" s="1"/>
  <c r="N907" i="26"/>
  <c r="O907" i="26" s="1"/>
  <c r="N905" i="26"/>
  <c r="O905" i="26" s="1"/>
  <c r="N901" i="26"/>
  <c r="O901" i="26" s="1"/>
  <c r="M900" i="26"/>
  <c r="O900" i="26" s="1"/>
  <c r="N900" i="26"/>
  <c r="M897" i="26"/>
  <c r="O897" i="26" s="1"/>
  <c r="N887" i="26"/>
  <c r="M886" i="26"/>
  <c r="N886" i="26"/>
  <c r="N880" i="26"/>
  <c r="O880" i="26" s="1"/>
  <c r="O867" i="26"/>
  <c r="O853" i="26"/>
  <c r="O822" i="26"/>
  <c r="O818" i="26"/>
  <c r="O812" i="26"/>
  <c r="M898" i="26"/>
  <c r="O898" i="26" s="1"/>
  <c r="M895" i="26"/>
  <c r="O895" i="26" s="1"/>
  <c r="M893" i="26"/>
  <c r="O893" i="26" s="1"/>
  <c r="N893" i="26"/>
  <c r="O876" i="26"/>
  <c r="O859" i="26"/>
  <c r="O819" i="26"/>
  <c r="M887" i="26"/>
  <c r="O887" i="26" s="1"/>
  <c r="M879" i="26"/>
  <c r="O879" i="26" s="1"/>
  <c r="M871" i="26"/>
  <c r="O871" i="26" s="1"/>
  <c r="N864" i="26"/>
  <c r="O864" i="26" s="1"/>
  <c r="M863" i="26"/>
  <c r="O863" i="26" s="1"/>
  <c r="N856" i="26"/>
  <c r="O856" i="26" s="1"/>
  <c r="M855" i="26"/>
  <c r="O855" i="26" s="1"/>
  <c r="M847" i="26"/>
  <c r="O847" i="26" s="1"/>
  <c r="M839" i="26"/>
  <c r="O839" i="26" s="1"/>
  <c r="M831" i="26"/>
  <c r="O831" i="26" s="1"/>
  <c r="M823" i="26"/>
  <c r="O808" i="26"/>
  <c r="M805" i="26"/>
  <c r="N805" i="26"/>
  <c r="O799" i="26"/>
  <c r="N874" i="26"/>
  <c r="O874" i="26" s="1"/>
  <c r="N866" i="26"/>
  <c r="O866" i="26" s="1"/>
  <c r="N850" i="26"/>
  <c r="O850" i="26" s="1"/>
  <c r="N834" i="26"/>
  <c r="O834" i="26" s="1"/>
  <c r="N826" i="26"/>
  <c r="O826" i="26" s="1"/>
  <c r="N818" i="26"/>
  <c r="M806" i="26"/>
  <c r="N806" i="26"/>
  <c r="N801" i="26"/>
  <c r="M797" i="26"/>
  <c r="O797" i="26" s="1"/>
  <c r="N797" i="26"/>
  <c r="O781" i="26"/>
  <c r="O777" i="26"/>
  <c r="O714" i="26"/>
  <c r="N875" i="26"/>
  <c r="O875" i="26" s="1"/>
  <c r="N867" i="26"/>
  <c r="N859" i="26"/>
  <c r="N851" i="26"/>
  <c r="O851" i="26" s="1"/>
  <c r="N843" i="26"/>
  <c r="O843" i="26" s="1"/>
  <c r="N835" i="26"/>
  <c r="O835" i="26" s="1"/>
  <c r="N827" i="26"/>
  <c r="O827" i="26" s="1"/>
  <c r="N819" i="26"/>
  <c r="N807" i="26"/>
  <c r="O807" i="26" s="1"/>
  <c r="N799" i="26"/>
  <c r="N892" i="26"/>
  <c r="N852" i="26"/>
  <c r="O852" i="26" s="1"/>
  <c r="N836" i="26"/>
  <c r="O836" i="26" s="1"/>
  <c r="N820" i="26"/>
  <c r="O820" i="26" s="1"/>
  <c r="O707" i="26"/>
  <c r="N877" i="26"/>
  <c r="O877" i="26" s="1"/>
  <c r="N869" i="26"/>
  <c r="O869" i="26" s="1"/>
  <c r="N861" i="26"/>
  <c r="O861" i="26" s="1"/>
  <c r="N845" i="26"/>
  <c r="O845" i="26" s="1"/>
  <c r="N837" i="26"/>
  <c r="O837" i="26" s="1"/>
  <c r="N829" i="26"/>
  <c r="O829" i="26" s="1"/>
  <c r="N821" i="26"/>
  <c r="O821" i="26" s="1"/>
  <c r="M804" i="26"/>
  <c r="O804" i="26" s="1"/>
  <c r="N804" i="26"/>
  <c r="N802" i="26"/>
  <c r="O802" i="26" s="1"/>
  <c r="M800" i="26"/>
  <c r="O800" i="26" s="1"/>
  <c r="M795" i="26"/>
  <c r="O795" i="26" s="1"/>
  <c r="O722" i="26"/>
  <c r="N862" i="26"/>
  <c r="O862" i="26" s="1"/>
  <c r="N854" i="26"/>
  <c r="O854" i="26" s="1"/>
  <c r="N846" i="26"/>
  <c r="O846" i="26" s="1"/>
  <c r="N838" i="26"/>
  <c r="O838" i="26" s="1"/>
  <c r="N814" i="26"/>
  <c r="O814" i="26" s="1"/>
  <c r="N794" i="26"/>
  <c r="O794" i="26" s="1"/>
  <c r="O761" i="26"/>
  <c r="O733" i="26"/>
  <c r="O728" i="26"/>
  <c r="O724" i="26"/>
  <c r="O716" i="26"/>
  <c r="M803" i="26"/>
  <c r="O803" i="26" s="1"/>
  <c r="M798" i="26"/>
  <c r="O730" i="26"/>
  <c r="M801" i="26"/>
  <c r="O801" i="26" s="1"/>
  <c r="M793" i="26"/>
  <c r="O793" i="26" s="1"/>
  <c r="M785" i="26"/>
  <c r="O785" i="26" s="1"/>
  <c r="M769" i="26"/>
  <c r="O769" i="26" s="1"/>
  <c r="M753" i="26"/>
  <c r="O753" i="26" s="1"/>
  <c r="M745" i="26"/>
  <c r="O745" i="26" s="1"/>
  <c r="M737" i="26"/>
  <c r="O737" i="26" s="1"/>
  <c r="M729" i="26"/>
  <c r="O729" i="26" s="1"/>
  <c r="M721" i="26"/>
  <c r="O721" i="26" s="1"/>
  <c r="N677" i="26"/>
  <c r="N709" i="26"/>
  <c r="M705" i="26"/>
  <c r="M699" i="26"/>
  <c r="O699" i="26" s="1"/>
  <c r="N699" i="26"/>
  <c r="M692" i="26"/>
  <c r="N690" i="26"/>
  <c r="M684" i="26"/>
  <c r="O684" i="26" s="1"/>
  <c r="N684" i="26"/>
  <c r="O670" i="26"/>
  <c r="O638" i="26"/>
  <c r="N796" i="26"/>
  <c r="O796" i="26" s="1"/>
  <c r="N780" i="26"/>
  <c r="O780" i="26" s="1"/>
  <c r="N772" i="26"/>
  <c r="O772" i="26" s="1"/>
  <c r="N764" i="26"/>
  <c r="O764" i="26" s="1"/>
  <c r="N756" i="26"/>
  <c r="O756" i="26" s="1"/>
  <c r="N748" i="26"/>
  <c r="O748" i="26" s="1"/>
  <c r="N740" i="26"/>
  <c r="O740" i="26" s="1"/>
  <c r="N732" i="26"/>
  <c r="O732" i="26" s="1"/>
  <c r="N724" i="26"/>
  <c r="M691" i="26"/>
  <c r="N691" i="26"/>
  <c r="M677" i="26"/>
  <c r="M676" i="26"/>
  <c r="O676" i="26" s="1"/>
  <c r="N676" i="26"/>
  <c r="N773" i="26"/>
  <c r="O773" i="26" s="1"/>
  <c r="N765" i="26"/>
  <c r="O765" i="26" s="1"/>
  <c r="N757" i="26"/>
  <c r="O757" i="26" s="1"/>
  <c r="N749" i="26"/>
  <c r="O749" i="26" s="1"/>
  <c r="N741" i="26"/>
  <c r="O741" i="26" s="1"/>
  <c r="N733" i="26"/>
  <c r="N725" i="26"/>
  <c r="O725" i="26" s="1"/>
  <c r="N717" i="26"/>
  <c r="O717" i="26" s="1"/>
  <c r="N713" i="26"/>
  <c r="O713" i="26" s="1"/>
  <c r="M708" i="26"/>
  <c r="O708" i="26" s="1"/>
  <c r="M704" i="26"/>
  <c r="O702" i="26"/>
  <c r="O698" i="26"/>
  <c r="N697" i="26"/>
  <c r="O697" i="26" s="1"/>
  <c r="M689" i="26"/>
  <c r="O689" i="26" s="1"/>
  <c r="M683" i="26"/>
  <c r="O683" i="26" s="1"/>
  <c r="N683" i="26"/>
  <c r="O666" i="26"/>
  <c r="O630" i="26"/>
  <c r="N798" i="26"/>
  <c r="N790" i="26"/>
  <c r="O790" i="26" s="1"/>
  <c r="N782" i="26"/>
  <c r="O782" i="26" s="1"/>
  <c r="N774" i="26"/>
  <c r="O774" i="26" s="1"/>
  <c r="N766" i="26"/>
  <c r="O766" i="26" s="1"/>
  <c r="N758" i="26"/>
  <c r="O758" i="26" s="1"/>
  <c r="N750" i="26"/>
  <c r="O750" i="26" s="1"/>
  <c r="N742" i="26"/>
  <c r="O742" i="26" s="1"/>
  <c r="N734" i="26"/>
  <c r="O734" i="26" s="1"/>
  <c r="N726" i="26"/>
  <c r="O726" i="26" s="1"/>
  <c r="N718" i="26"/>
  <c r="O718" i="26" s="1"/>
  <c r="N712" i="26"/>
  <c r="O712" i="26" s="1"/>
  <c r="M703" i="26"/>
  <c r="O703" i="26" s="1"/>
  <c r="AH703" i="26"/>
  <c r="AH704" i="26" s="1"/>
  <c r="AH705" i="26" s="1"/>
  <c r="AH706" i="26" s="1"/>
  <c r="AH707" i="26" s="1"/>
  <c r="AH708" i="26" s="1"/>
  <c r="AH709" i="26" s="1"/>
  <c r="AH710" i="26" s="1"/>
  <c r="AH711" i="26" s="1"/>
  <c r="AH712" i="26" s="1"/>
  <c r="AH713" i="26" s="1"/>
  <c r="AH714" i="26" s="1"/>
  <c r="AH715" i="26" s="1"/>
  <c r="AH716" i="26" s="1"/>
  <c r="AH717" i="26" s="1"/>
  <c r="AH718" i="26" s="1"/>
  <c r="AH719" i="26" s="1"/>
  <c r="AH720" i="26" s="1"/>
  <c r="AH721" i="26" s="1"/>
  <c r="AH722" i="26" s="1"/>
  <c r="AH723" i="26" s="1"/>
  <c r="AH724" i="26" s="1"/>
  <c r="AH725" i="26" s="1"/>
  <c r="AH726" i="26" s="1"/>
  <c r="AH727" i="26" s="1"/>
  <c r="AH728" i="26" s="1"/>
  <c r="AH729" i="26" s="1"/>
  <c r="AH730" i="26" s="1"/>
  <c r="AH731" i="26" s="1"/>
  <c r="AH732" i="26" s="1"/>
  <c r="AH733" i="26" s="1"/>
  <c r="AI703" i="26"/>
  <c r="AI704" i="26" s="1"/>
  <c r="AI705" i="26" s="1"/>
  <c r="AI706" i="26" s="1"/>
  <c r="AI707" i="26" s="1"/>
  <c r="AI708" i="26" s="1"/>
  <c r="AI709" i="26" s="1"/>
  <c r="AI710" i="26" s="1"/>
  <c r="AI711" i="26" s="1"/>
  <c r="AI712" i="26" s="1"/>
  <c r="AI713" i="26" s="1"/>
  <c r="AI714" i="26" s="1"/>
  <c r="AI715" i="26" s="1"/>
  <c r="AI716" i="26" s="1"/>
  <c r="AI717" i="26" s="1"/>
  <c r="AI718" i="26" s="1"/>
  <c r="AI719" i="26" s="1"/>
  <c r="AI720" i="26" s="1"/>
  <c r="AI721" i="26" s="1"/>
  <c r="AI722" i="26" s="1"/>
  <c r="AI723" i="26" s="1"/>
  <c r="AI724" i="26" s="1"/>
  <c r="AI725" i="26" s="1"/>
  <c r="AI726" i="26" s="1"/>
  <c r="AI727" i="26" s="1"/>
  <c r="AI728" i="26" s="1"/>
  <c r="AI729" i="26" s="1"/>
  <c r="AI730" i="26" s="1"/>
  <c r="AI731" i="26" s="1"/>
  <c r="AI732" i="26" s="1"/>
  <c r="AI733" i="26" s="1"/>
  <c r="AJ703" i="26"/>
  <c r="AJ704" i="26" s="1"/>
  <c r="AJ705" i="26" s="1"/>
  <c r="AJ706" i="26" s="1"/>
  <c r="AJ707" i="26" s="1"/>
  <c r="AJ708" i="26" s="1"/>
  <c r="AJ709" i="26" s="1"/>
  <c r="AJ710" i="26" s="1"/>
  <c r="AJ711" i="26" s="1"/>
  <c r="AJ712" i="26" s="1"/>
  <c r="AJ713" i="26" s="1"/>
  <c r="AJ714" i="26" s="1"/>
  <c r="AJ715" i="26" s="1"/>
  <c r="AJ716" i="26" s="1"/>
  <c r="AJ717" i="26" s="1"/>
  <c r="AJ718" i="26" s="1"/>
  <c r="AJ719" i="26" s="1"/>
  <c r="AJ720" i="26" s="1"/>
  <c r="AJ721" i="26" s="1"/>
  <c r="AJ722" i="26" s="1"/>
  <c r="AJ723" i="26" s="1"/>
  <c r="AJ724" i="26" s="1"/>
  <c r="AJ725" i="26" s="1"/>
  <c r="AJ726" i="26" s="1"/>
  <c r="AJ727" i="26" s="1"/>
  <c r="AJ728" i="26" s="1"/>
  <c r="AJ729" i="26" s="1"/>
  <c r="AJ730" i="26" s="1"/>
  <c r="AJ731" i="26" s="1"/>
  <c r="AJ732" i="26" s="1"/>
  <c r="AJ733" i="26" s="1"/>
  <c r="AC703" i="26"/>
  <c r="AC704" i="26" s="1"/>
  <c r="AC705" i="26" s="1"/>
  <c r="AC706" i="26" s="1"/>
  <c r="AC707" i="26" s="1"/>
  <c r="AC708" i="26" s="1"/>
  <c r="AC709" i="26" s="1"/>
  <c r="AC710" i="26" s="1"/>
  <c r="AC711" i="26" s="1"/>
  <c r="AC712" i="26" s="1"/>
  <c r="AC713" i="26" s="1"/>
  <c r="AC714" i="26" s="1"/>
  <c r="AC715" i="26" s="1"/>
  <c r="AC716" i="26" s="1"/>
  <c r="AC717" i="26" s="1"/>
  <c r="AC718" i="26" s="1"/>
  <c r="AC719" i="26" s="1"/>
  <c r="AC720" i="26" s="1"/>
  <c r="AC721" i="26" s="1"/>
  <c r="AC722" i="26" s="1"/>
  <c r="AC723" i="26" s="1"/>
  <c r="AC724" i="26" s="1"/>
  <c r="AC725" i="26" s="1"/>
  <c r="AC726" i="26" s="1"/>
  <c r="AC727" i="26" s="1"/>
  <c r="AC728" i="26" s="1"/>
  <c r="AC729" i="26" s="1"/>
  <c r="AC730" i="26" s="1"/>
  <c r="AC731" i="26" s="1"/>
  <c r="AC732" i="26" s="1"/>
  <c r="AC733" i="26" s="1"/>
  <c r="AK703" i="26"/>
  <c r="AK704" i="26" s="1"/>
  <c r="AK705" i="26" s="1"/>
  <c r="AK706" i="26" s="1"/>
  <c r="AK707" i="26" s="1"/>
  <c r="AK708" i="26" s="1"/>
  <c r="AK709" i="26" s="1"/>
  <c r="AK710" i="26" s="1"/>
  <c r="AK711" i="26" s="1"/>
  <c r="AK712" i="26" s="1"/>
  <c r="AK713" i="26" s="1"/>
  <c r="AK714" i="26" s="1"/>
  <c r="AK715" i="26" s="1"/>
  <c r="AK716" i="26" s="1"/>
  <c r="AK717" i="26" s="1"/>
  <c r="AK718" i="26" s="1"/>
  <c r="AK719" i="26" s="1"/>
  <c r="AK720" i="26" s="1"/>
  <c r="AK721" i="26" s="1"/>
  <c r="AK722" i="26" s="1"/>
  <c r="AK723" i="26" s="1"/>
  <c r="AK724" i="26" s="1"/>
  <c r="AK725" i="26" s="1"/>
  <c r="AK726" i="26" s="1"/>
  <c r="AK727" i="26" s="1"/>
  <c r="AK728" i="26" s="1"/>
  <c r="AK729" i="26" s="1"/>
  <c r="AK730" i="26" s="1"/>
  <c r="AK731" i="26" s="1"/>
  <c r="AK732" i="26" s="1"/>
  <c r="AK733" i="26" s="1"/>
  <c r="AD703" i="26"/>
  <c r="AD704" i="26" s="1"/>
  <c r="AD705" i="26" s="1"/>
  <c r="AD706" i="26" s="1"/>
  <c r="AD707" i="26" s="1"/>
  <c r="AD708" i="26" s="1"/>
  <c r="AD709" i="26" s="1"/>
  <c r="AD710" i="26" s="1"/>
  <c r="AD711" i="26" s="1"/>
  <c r="AD712" i="26" s="1"/>
  <c r="AD713" i="26" s="1"/>
  <c r="AD714" i="26" s="1"/>
  <c r="AD715" i="26" s="1"/>
  <c r="AD716" i="26" s="1"/>
  <c r="AD717" i="26" s="1"/>
  <c r="AD718" i="26" s="1"/>
  <c r="AD719" i="26" s="1"/>
  <c r="AD720" i="26" s="1"/>
  <c r="AD721" i="26" s="1"/>
  <c r="AD722" i="26" s="1"/>
  <c r="AD723" i="26" s="1"/>
  <c r="AD724" i="26" s="1"/>
  <c r="AD725" i="26" s="1"/>
  <c r="AD726" i="26" s="1"/>
  <c r="AD727" i="26" s="1"/>
  <c r="AD728" i="26" s="1"/>
  <c r="AD729" i="26" s="1"/>
  <c r="AD730" i="26" s="1"/>
  <c r="AD731" i="26" s="1"/>
  <c r="AD732" i="26" s="1"/>
  <c r="AD733" i="26" s="1"/>
  <c r="AL703" i="26"/>
  <c r="AL704" i="26" s="1"/>
  <c r="AL705" i="26" s="1"/>
  <c r="AL706" i="26" s="1"/>
  <c r="AL707" i="26" s="1"/>
  <c r="AL708" i="26" s="1"/>
  <c r="AL709" i="26" s="1"/>
  <c r="AL710" i="26" s="1"/>
  <c r="AL711" i="26" s="1"/>
  <c r="AL712" i="26" s="1"/>
  <c r="AL713" i="26" s="1"/>
  <c r="AL714" i="26" s="1"/>
  <c r="AL715" i="26" s="1"/>
  <c r="AL716" i="26" s="1"/>
  <c r="AL717" i="26" s="1"/>
  <c r="AL718" i="26" s="1"/>
  <c r="AL719" i="26" s="1"/>
  <c r="AL720" i="26" s="1"/>
  <c r="AL721" i="26" s="1"/>
  <c r="AL722" i="26" s="1"/>
  <c r="AL723" i="26" s="1"/>
  <c r="AL724" i="26" s="1"/>
  <c r="AL725" i="26" s="1"/>
  <c r="AL726" i="26" s="1"/>
  <c r="AL727" i="26" s="1"/>
  <c r="AL728" i="26" s="1"/>
  <c r="AL729" i="26" s="1"/>
  <c r="AL730" i="26" s="1"/>
  <c r="AL731" i="26" s="1"/>
  <c r="AL732" i="26" s="1"/>
  <c r="AL733" i="26" s="1"/>
  <c r="AE703" i="26"/>
  <c r="AE704" i="26" s="1"/>
  <c r="AE705" i="26" s="1"/>
  <c r="AE706" i="26" s="1"/>
  <c r="AE707" i="26" s="1"/>
  <c r="AE708" i="26" s="1"/>
  <c r="AE709" i="26" s="1"/>
  <c r="AE710" i="26" s="1"/>
  <c r="AE711" i="26" s="1"/>
  <c r="AE712" i="26" s="1"/>
  <c r="AE713" i="26" s="1"/>
  <c r="AE714" i="26" s="1"/>
  <c r="AE715" i="26" s="1"/>
  <c r="AE716" i="26" s="1"/>
  <c r="AE717" i="26" s="1"/>
  <c r="AE718" i="26" s="1"/>
  <c r="AE719" i="26" s="1"/>
  <c r="AE720" i="26" s="1"/>
  <c r="AE721" i="26" s="1"/>
  <c r="AE722" i="26" s="1"/>
  <c r="AE723" i="26" s="1"/>
  <c r="AE724" i="26" s="1"/>
  <c r="AE725" i="26" s="1"/>
  <c r="AE726" i="26" s="1"/>
  <c r="AE727" i="26" s="1"/>
  <c r="AE728" i="26" s="1"/>
  <c r="AE729" i="26" s="1"/>
  <c r="AE730" i="26" s="1"/>
  <c r="AE731" i="26" s="1"/>
  <c r="AE732" i="26" s="1"/>
  <c r="AE733" i="26" s="1"/>
  <c r="AM703" i="26"/>
  <c r="AM704" i="26" s="1"/>
  <c r="AM705" i="26" s="1"/>
  <c r="AM706" i="26" s="1"/>
  <c r="AM707" i="26" s="1"/>
  <c r="AM708" i="26" s="1"/>
  <c r="AM709" i="26" s="1"/>
  <c r="AM710" i="26" s="1"/>
  <c r="AM711" i="26" s="1"/>
  <c r="AM712" i="26" s="1"/>
  <c r="AM713" i="26" s="1"/>
  <c r="AM714" i="26" s="1"/>
  <c r="AM715" i="26" s="1"/>
  <c r="AM716" i="26" s="1"/>
  <c r="AM717" i="26" s="1"/>
  <c r="AM718" i="26" s="1"/>
  <c r="AM719" i="26" s="1"/>
  <c r="AM720" i="26" s="1"/>
  <c r="AM721" i="26" s="1"/>
  <c r="AM722" i="26" s="1"/>
  <c r="AM723" i="26" s="1"/>
  <c r="AM724" i="26" s="1"/>
  <c r="AM725" i="26" s="1"/>
  <c r="AM726" i="26" s="1"/>
  <c r="AM727" i="26" s="1"/>
  <c r="AM728" i="26" s="1"/>
  <c r="AM729" i="26" s="1"/>
  <c r="AM730" i="26" s="1"/>
  <c r="AM731" i="26" s="1"/>
  <c r="AM732" i="26" s="1"/>
  <c r="AM733" i="26" s="1"/>
  <c r="AG703" i="26"/>
  <c r="AG704" i="26" s="1"/>
  <c r="AG705" i="26" s="1"/>
  <c r="AG706" i="26" s="1"/>
  <c r="AG707" i="26" s="1"/>
  <c r="AG708" i="26" s="1"/>
  <c r="AG709" i="26" s="1"/>
  <c r="AG710" i="26" s="1"/>
  <c r="AG711" i="26" s="1"/>
  <c r="AG712" i="26" s="1"/>
  <c r="AG713" i="26" s="1"/>
  <c r="AG714" i="26" s="1"/>
  <c r="AG715" i="26" s="1"/>
  <c r="AG716" i="26" s="1"/>
  <c r="AG717" i="26" s="1"/>
  <c r="AG718" i="26" s="1"/>
  <c r="AG719" i="26" s="1"/>
  <c r="AG720" i="26" s="1"/>
  <c r="AG721" i="26" s="1"/>
  <c r="AG722" i="26" s="1"/>
  <c r="AG723" i="26" s="1"/>
  <c r="AG724" i="26" s="1"/>
  <c r="AG725" i="26" s="1"/>
  <c r="AG726" i="26" s="1"/>
  <c r="AG727" i="26" s="1"/>
  <c r="AG728" i="26" s="1"/>
  <c r="AG729" i="26" s="1"/>
  <c r="AG730" i="26" s="1"/>
  <c r="AG731" i="26" s="1"/>
  <c r="AG732" i="26" s="1"/>
  <c r="AG733" i="26" s="1"/>
  <c r="O690" i="26"/>
  <c r="M675" i="26"/>
  <c r="N675" i="26"/>
  <c r="N791" i="26"/>
  <c r="O791" i="26" s="1"/>
  <c r="N783" i="26"/>
  <c r="O783" i="26" s="1"/>
  <c r="N775" i="26"/>
  <c r="O775" i="26" s="1"/>
  <c r="N767" i="26"/>
  <c r="O767" i="26" s="1"/>
  <c r="N759" i="26"/>
  <c r="O759" i="26" s="1"/>
  <c r="N751" i="26"/>
  <c r="O751" i="26" s="1"/>
  <c r="N743" i="26"/>
  <c r="O743" i="26" s="1"/>
  <c r="N735" i="26"/>
  <c r="O735" i="26" s="1"/>
  <c r="N727" i="26"/>
  <c r="O727" i="26" s="1"/>
  <c r="N719" i="26"/>
  <c r="O719" i="26" s="1"/>
  <c r="N711" i="26"/>
  <c r="O711" i="26" s="1"/>
  <c r="M695" i="26"/>
  <c r="O695" i="26" s="1"/>
  <c r="M688" i="26"/>
  <c r="O686" i="26"/>
  <c r="N681" i="26"/>
  <c r="O654" i="26"/>
  <c r="O622" i="26"/>
  <c r="N792" i="26"/>
  <c r="N784" i="26"/>
  <c r="O784" i="26" s="1"/>
  <c r="N776" i="26"/>
  <c r="O776" i="26" s="1"/>
  <c r="N768" i="26"/>
  <c r="O768" i="26" s="1"/>
  <c r="N760" i="26"/>
  <c r="O760" i="26" s="1"/>
  <c r="N752" i="26"/>
  <c r="O752" i="26" s="1"/>
  <c r="N744" i="26"/>
  <c r="O744" i="26" s="1"/>
  <c r="N736" i="26"/>
  <c r="O736" i="26" s="1"/>
  <c r="N710" i="26"/>
  <c r="O710" i="26" s="1"/>
  <c r="N706" i="26"/>
  <c r="O706" i="26" s="1"/>
  <c r="M687" i="26"/>
  <c r="O687" i="26" s="1"/>
  <c r="M680" i="26"/>
  <c r="O678" i="26"/>
  <c r="O664" i="26"/>
  <c r="O657" i="26"/>
  <c r="N701" i="26"/>
  <c r="N700" i="26"/>
  <c r="O700" i="26" s="1"/>
  <c r="N694" i="26"/>
  <c r="O694" i="26" s="1"/>
  <c r="N693" i="26"/>
  <c r="N685" i="26"/>
  <c r="M685" i="26"/>
  <c r="O681" i="26"/>
  <c r="M679" i="26"/>
  <c r="O679" i="26" s="1"/>
  <c r="O646" i="26"/>
  <c r="M709" i="26"/>
  <c r="O709" i="26" s="1"/>
  <c r="M701" i="26"/>
  <c r="M693" i="26"/>
  <c r="O693" i="26" s="1"/>
  <c r="M669" i="26"/>
  <c r="O669" i="26" s="1"/>
  <c r="M661" i="26"/>
  <c r="O661" i="26" s="1"/>
  <c r="M653" i="26"/>
  <c r="O653" i="26" s="1"/>
  <c r="M645" i="26"/>
  <c r="O645" i="26" s="1"/>
  <c r="M637" i="26"/>
  <c r="O637" i="26" s="1"/>
  <c r="M621" i="26"/>
  <c r="O621" i="26" s="1"/>
  <c r="M612" i="26"/>
  <c r="O612" i="26" s="1"/>
  <c r="M608" i="26"/>
  <c r="N608" i="26"/>
  <c r="M603" i="26"/>
  <c r="N603" i="26"/>
  <c r="N597" i="26"/>
  <c r="M575" i="26"/>
  <c r="O519" i="26"/>
  <c r="M618" i="26"/>
  <c r="M616" i="26"/>
  <c r="O616" i="26" s="1"/>
  <c r="N616" i="26"/>
  <c r="M609" i="26"/>
  <c r="O609" i="26" s="1"/>
  <c r="N609" i="26"/>
  <c r="M595" i="26"/>
  <c r="O595" i="26" s="1"/>
  <c r="N595" i="26"/>
  <c r="N580" i="26"/>
  <c r="M574" i="26"/>
  <c r="O574" i="26" s="1"/>
  <c r="M560" i="26"/>
  <c r="O535" i="26"/>
  <c r="O533" i="26"/>
  <c r="N704" i="26"/>
  <c r="N696" i="26"/>
  <c r="O696" i="26" s="1"/>
  <c r="N688" i="26"/>
  <c r="N680" i="26"/>
  <c r="N672" i="26"/>
  <c r="N632" i="26"/>
  <c r="O632" i="26" s="1"/>
  <c r="N624" i="26"/>
  <c r="O624" i="26" s="1"/>
  <c r="AE612" i="26"/>
  <c r="AE613" i="26" s="1"/>
  <c r="AE614" i="26" s="1"/>
  <c r="AE615" i="26" s="1"/>
  <c r="AE616" i="26" s="1"/>
  <c r="AE617" i="26" s="1"/>
  <c r="AE618" i="26" s="1"/>
  <c r="AE619" i="26" s="1"/>
  <c r="AE620" i="26" s="1"/>
  <c r="AE621" i="26" s="1"/>
  <c r="AE622" i="26" s="1"/>
  <c r="AE623" i="26" s="1"/>
  <c r="AE624" i="26" s="1"/>
  <c r="AE625" i="26" s="1"/>
  <c r="AE626" i="26" s="1"/>
  <c r="AE627" i="26" s="1"/>
  <c r="AE628" i="26" s="1"/>
  <c r="AE629" i="26" s="1"/>
  <c r="AE630" i="26" s="1"/>
  <c r="AE631" i="26" s="1"/>
  <c r="AE632" i="26" s="1"/>
  <c r="AE633" i="26" s="1"/>
  <c r="AE634" i="26" s="1"/>
  <c r="AE635" i="26" s="1"/>
  <c r="AE636" i="26" s="1"/>
  <c r="AE637" i="26" s="1"/>
  <c r="AE638" i="26" s="1"/>
  <c r="AE639" i="26" s="1"/>
  <c r="AE640" i="26" s="1"/>
  <c r="AE641" i="26" s="1"/>
  <c r="N611" i="26"/>
  <c r="M610" i="26"/>
  <c r="N610" i="26"/>
  <c r="M602" i="26"/>
  <c r="N602" i="26"/>
  <c r="N593" i="26"/>
  <c r="O593" i="26" s="1"/>
  <c r="N588" i="26"/>
  <c r="M587" i="26"/>
  <c r="O587" i="26" s="1"/>
  <c r="N572" i="26"/>
  <c r="M572" i="26"/>
  <c r="M566" i="26"/>
  <c r="O566" i="26" s="1"/>
  <c r="O557" i="26"/>
  <c r="O552" i="26"/>
  <c r="O537" i="26"/>
  <c r="O532" i="26"/>
  <c r="AJ520" i="26"/>
  <c r="AJ521" i="26" s="1"/>
  <c r="AJ522" i="26" s="1"/>
  <c r="AJ523" i="26" s="1"/>
  <c r="AJ524" i="26" s="1"/>
  <c r="AJ525" i="26" s="1"/>
  <c r="AJ526" i="26" s="1"/>
  <c r="AJ527" i="26" s="1"/>
  <c r="AJ528" i="26" s="1"/>
  <c r="AJ529" i="26" s="1"/>
  <c r="AJ530" i="26" s="1"/>
  <c r="AJ531" i="26" s="1"/>
  <c r="AJ532" i="26" s="1"/>
  <c r="AJ533" i="26" s="1"/>
  <c r="AJ534" i="26" s="1"/>
  <c r="AJ535" i="26" s="1"/>
  <c r="AJ536" i="26" s="1"/>
  <c r="AJ537" i="26" s="1"/>
  <c r="AJ538" i="26" s="1"/>
  <c r="AJ539" i="26" s="1"/>
  <c r="AJ540" i="26" s="1"/>
  <c r="AJ541" i="26" s="1"/>
  <c r="AJ542" i="26" s="1"/>
  <c r="AJ543" i="26" s="1"/>
  <c r="AJ544" i="26" s="1"/>
  <c r="AJ545" i="26" s="1"/>
  <c r="AJ546" i="26" s="1"/>
  <c r="AJ547" i="26" s="1"/>
  <c r="AJ548" i="26" s="1"/>
  <c r="AJ549" i="26" s="1"/>
  <c r="AC520" i="26"/>
  <c r="AC521" i="26" s="1"/>
  <c r="AC522" i="26" s="1"/>
  <c r="AC523" i="26" s="1"/>
  <c r="AC524" i="26" s="1"/>
  <c r="AC525" i="26" s="1"/>
  <c r="AC526" i="26" s="1"/>
  <c r="AC527" i="26" s="1"/>
  <c r="AC528" i="26" s="1"/>
  <c r="AC529" i="26" s="1"/>
  <c r="AC530" i="26" s="1"/>
  <c r="AC531" i="26" s="1"/>
  <c r="AC532" i="26" s="1"/>
  <c r="AC533" i="26" s="1"/>
  <c r="AC534" i="26" s="1"/>
  <c r="AC535" i="26" s="1"/>
  <c r="AC536" i="26" s="1"/>
  <c r="AC537" i="26" s="1"/>
  <c r="AC538" i="26" s="1"/>
  <c r="AC539" i="26" s="1"/>
  <c r="AC540" i="26" s="1"/>
  <c r="AC541" i="26" s="1"/>
  <c r="AC542" i="26" s="1"/>
  <c r="AC543" i="26" s="1"/>
  <c r="AC544" i="26" s="1"/>
  <c r="AC545" i="26" s="1"/>
  <c r="AC546" i="26" s="1"/>
  <c r="AC547" i="26" s="1"/>
  <c r="AC548" i="26" s="1"/>
  <c r="AC549" i="26" s="1"/>
  <c r="AK520" i="26"/>
  <c r="AK521" i="26" s="1"/>
  <c r="AK522" i="26" s="1"/>
  <c r="AK523" i="26" s="1"/>
  <c r="AK524" i="26" s="1"/>
  <c r="AK525" i="26" s="1"/>
  <c r="AK526" i="26" s="1"/>
  <c r="AK527" i="26" s="1"/>
  <c r="AK528" i="26" s="1"/>
  <c r="AK529" i="26" s="1"/>
  <c r="AK530" i="26" s="1"/>
  <c r="AK531" i="26" s="1"/>
  <c r="AK532" i="26" s="1"/>
  <c r="AK533" i="26" s="1"/>
  <c r="AK534" i="26" s="1"/>
  <c r="AK535" i="26" s="1"/>
  <c r="AK536" i="26" s="1"/>
  <c r="AK537" i="26" s="1"/>
  <c r="AK538" i="26" s="1"/>
  <c r="AK539" i="26" s="1"/>
  <c r="AK540" i="26" s="1"/>
  <c r="AK541" i="26" s="1"/>
  <c r="AK542" i="26" s="1"/>
  <c r="AK543" i="26" s="1"/>
  <c r="AK544" i="26" s="1"/>
  <c r="AK545" i="26" s="1"/>
  <c r="AK546" i="26" s="1"/>
  <c r="AK547" i="26" s="1"/>
  <c r="AK548" i="26" s="1"/>
  <c r="AK549" i="26" s="1"/>
  <c r="AD520" i="26"/>
  <c r="AD521" i="26" s="1"/>
  <c r="AD522" i="26" s="1"/>
  <c r="AD523" i="26" s="1"/>
  <c r="AD524" i="26" s="1"/>
  <c r="AD525" i="26" s="1"/>
  <c r="AD526" i="26" s="1"/>
  <c r="AD527" i="26" s="1"/>
  <c r="AD528" i="26" s="1"/>
  <c r="AD529" i="26" s="1"/>
  <c r="AD530" i="26" s="1"/>
  <c r="AD531" i="26" s="1"/>
  <c r="AD532" i="26" s="1"/>
  <c r="AD533" i="26" s="1"/>
  <c r="AD534" i="26" s="1"/>
  <c r="AD535" i="26" s="1"/>
  <c r="AD536" i="26" s="1"/>
  <c r="AD537" i="26" s="1"/>
  <c r="AD538" i="26" s="1"/>
  <c r="AD539" i="26" s="1"/>
  <c r="AD540" i="26" s="1"/>
  <c r="AD541" i="26" s="1"/>
  <c r="AD542" i="26" s="1"/>
  <c r="AD543" i="26" s="1"/>
  <c r="AD544" i="26" s="1"/>
  <c r="AD545" i="26" s="1"/>
  <c r="AD546" i="26" s="1"/>
  <c r="AD547" i="26" s="1"/>
  <c r="AD548" i="26" s="1"/>
  <c r="AD549" i="26" s="1"/>
  <c r="AL520" i="26"/>
  <c r="AL521" i="26" s="1"/>
  <c r="AL522" i="26" s="1"/>
  <c r="AL523" i="26" s="1"/>
  <c r="AL524" i="26" s="1"/>
  <c r="AL525" i="26" s="1"/>
  <c r="AL526" i="26" s="1"/>
  <c r="AL527" i="26" s="1"/>
  <c r="AL528" i="26" s="1"/>
  <c r="AL529" i="26" s="1"/>
  <c r="AL530" i="26" s="1"/>
  <c r="AL531" i="26" s="1"/>
  <c r="AL532" i="26" s="1"/>
  <c r="AL533" i="26" s="1"/>
  <c r="AL534" i="26" s="1"/>
  <c r="AL535" i="26" s="1"/>
  <c r="AL536" i="26" s="1"/>
  <c r="AL537" i="26" s="1"/>
  <c r="AL538" i="26" s="1"/>
  <c r="AL539" i="26" s="1"/>
  <c r="AL540" i="26" s="1"/>
  <c r="AL541" i="26" s="1"/>
  <c r="AL542" i="26" s="1"/>
  <c r="AL543" i="26" s="1"/>
  <c r="AL544" i="26" s="1"/>
  <c r="AL545" i="26" s="1"/>
  <c r="AL546" i="26" s="1"/>
  <c r="AL547" i="26" s="1"/>
  <c r="AL548" i="26" s="1"/>
  <c r="AL549" i="26" s="1"/>
  <c r="AE520" i="26"/>
  <c r="AE521" i="26" s="1"/>
  <c r="AE522" i="26" s="1"/>
  <c r="AE523" i="26" s="1"/>
  <c r="AE524" i="26" s="1"/>
  <c r="AE525" i="26" s="1"/>
  <c r="AE526" i="26" s="1"/>
  <c r="AE527" i="26" s="1"/>
  <c r="AE528" i="26" s="1"/>
  <c r="AE529" i="26" s="1"/>
  <c r="AE530" i="26" s="1"/>
  <c r="AE531" i="26" s="1"/>
  <c r="AE532" i="26" s="1"/>
  <c r="AE533" i="26" s="1"/>
  <c r="AE534" i="26" s="1"/>
  <c r="AE535" i="26" s="1"/>
  <c r="AE536" i="26" s="1"/>
  <c r="AE537" i="26" s="1"/>
  <c r="AE538" i="26" s="1"/>
  <c r="AE539" i="26" s="1"/>
  <c r="AE540" i="26" s="1"/>
  <c r="AE541" i="26" s="1"/>
  <c r="AE542" i="26" s="1"/>
  <c r="AE543" i="26" s="1"/>
  <c r="AE544" i="26" s="1"/>
  <c r="AE545" i="26" s="1"/>
  <c r="AE546" i="26" s="1"/>
  <c r="AE547" i="26" s="1"/>
  <c r="AE548" i="26" s="1"/>
  <c r="AE549" i="26" s="1"/>
  <c r="AM520" i="26"/>
  <c r="AM521" i="26" s="1"/>
  <c r="AM522" i="26" s="1"/>
  <c r="AM523" i="26" s="1"/>
  <c r="AM524" i="26" s="1"/>
  <c r="AM525" i="26" s="1"/>
  <c r="AM526" i="26" s="1"/>
  <c r="AM527" i="26" s="1"/>
  <c r="AM528" i="26" s="1"/>
  <c r="AM529" i="26" s="1"/>
  <c r="AM530" i="26" s="1"/>
  <c r="AM531" i="26" s="1"/>
  <c r="AM532" i="26" s="1"/>
  <c r="AM533" i="26" s="1"/>
  <c r="AM534" i="26" s="1"/>
  <c r="AM535" i="26" s="1"/>
  <c r="AM536" i="26" s="1"/>
  <c r="AM537" i="26" s="1"/>
  <c r="AM538" i="26" s="1"/>
  <c r="AM539" i="26" s="1"/>
  <c r="AM540" i="26" s="1"/>
  <c r="AM541" i="26" s="1"/>
  <c r="AM542" i="26" s="1"/>
  <c r="AM543" i="26" s="1"/>
  <c r="AM544" i="26" s="1"/>
  <c r="AM545" i="26" s="1"/>
  <c r="AM546" i="26" s="1"/>
  <c r="AM547" i="26" s="1"/>
  <c r="AM548" i="26" s="1"/>
  <c r="AM549" i="26" s="1"/>
  <c r="AF520" i="26"/>
  <c r="AF521" i="26" s="1"/>
  <c r="AF522" i="26" s="1"/>
  <c r="AF523" i="26" s="1"/>
  <c r="AF524" i="26" s="1"/>
  <c r="AF525" i="26" s="1"/>
  <c r="AF526" i="26" s="1"/>
  <c r="AF527" i="26" s="1"/>
  <c r="AF528" i="26" s="1"/>
  <c r="AF529" i="26" s="1"/>
  <c r="AF530" i="26" s="1"/>
  <c r="AF531" i="26" s="1"/>
  <c r="AF532" i="26" s="1"/>
  <c r="AF533" i="26" s="1"/>
  <c r="AF534" i="26" s="1"/>
  <c r="AF535" i="26" s="1"/>
  <c r="AF536" i="26" s="1"/>
  <c r="AF537" i="26" s="1"/>
  <c r="AF538" i="26" s="1"/>
  <c r="AF539" i="26" s="1"/>
  <c r="AF540" i="26" s="1"/>
  <c r="AF541" i="26" s="1"/>
  <c r="AF542" i="26" s="1"/>
  <c r="AF543" i="26" s="1"/>
  <c r="AF544" i="26" s="1"/>
  <c r="AF545" i="26" s="1"/>
  <c r="AF546" i="26" s="1"/>
  <c r="AF547" i="26" s="1"/>
  <c r="AF548" i="26" s="1"/>
  <c r="AF549" i="26" s="1"/>
  <c r="AG520" i="26"/>
  <c r="AG521" i="26" s="1"/>
  <c r="AG522" i="26" s="1"/>
  <c r="AG523" i="26" s="1"/>
  <c r="AG524" i="26" s="1"/>
  <c r="AG525" i="26" s="1"/>
  <c r="AG526" i="26" s="1"/>
  <c r="AG527" i="26" s="1"/>
  <c r="AG528" i="26" s="1"/>
  <c r="AG529" i="26" s="1"/>
  <c r="AG530" i="26" s="1"/>
  <c r="AG531" i="26" s="1"/>
  <c r="AG532" i="26" s="1"/>
  <c r="AG533" i="26" s="1"/>
  <c r="AG534" i="26" s="1"/>
  <c r="AG535" i="26" s="1"/>
  <c r="AG536" i="26" s="1"/>
  <c r="AG537" i="26" s="1"/>
  <c r="AG538" i="26" s="1"/>
  <c r="AG539" i="26" s="1"/>
  <c r="AG540" i="26" s="1"/>
  <c r="AG541" i="26" s="1"/>
  <c r="AG542" i="26" s="1"/>
  <c r="AG543" i="26" s="1"/>
  <c r="AG544" i="26" s="1"/>
  <c r="AG545" i="26" s="1"/>
  <c r="AG546" i="26" s="1"/>
  <c r="AG547" i="26" s="1"/>
  <c r="AG548" i="26" s="1"/>
  <c r="AG549" i="26" s="1"/>
  <c r="AH520" i="26"/>
  <c r="AH521" i="26" s="1"/>
  <c r="AH522" i="26" s="1"/>
  <c r="AH523" i="26" s="1"/>
  <c r="AH524" i="26" s="1"/>
  <c r="AH525" i="26" s="1"/>
  <c r="AH526" i="26" s="1"/>
  <c r="AH527" i="26" s="1"/>
  <c r="AH528" i="26" s="1"/>
  <c r="AH529" i="26" s="1"/>
  <c r="AH530" i="26" s="1"/>
  <c r="AH531" i="26" s="1"/>
  <c r="AH532" i="26" s="1"/>
  <c r="AH533" i="26" s="1"/>
  <c r="AH534" i="26" s="1"/>
  <c r="AH535" i="26" s="1"/>
  <c r="AH536" i="26" s="1"/>
  <c r="AH537" i="26" s="1"/>
  <c r="AH538" i="26" s="1"/>
  <c r="AH539" i="26" s="1"/>
  <c r="AH540" i="26" s="1"/>
  <c r="AH541" i="26" s="1"/>
  <c r="AH542" i="26" s="1"/>
  <c r="AH543" i="26" s="1"/>
  <c r="AH544" i="26" s="1"/>
  <c r="AH545" i="26" s="1"/>
  <c r="AH546" i="26" s="1"/>
  <c r="AH547" i="26" s="1"/>
  <c r="AH548" i="26" s="1"/>
  <c r="AH549" i="26" s="1"/>
  <c r="AI520" i="26"/>
  <c r="AI521" i="26" s="1"/>
  <c r="AI522" i="26" s="1"/>
  <c r="AI523" i="26" s="1"/>
  <c r="AI524" i="26" s="1"/>
  <c r="AI525" i="26" s="1"/>
  <c r="AI526" i="26" s="1"/>
  <c r="AI527" i="26" s="1"/>
  <c r="AI528" i="26" s="1"/>
  <c r="AI529" i="26" s="1"/>
  <c r="AI530" i="26" s="1"/>
  <c r="AI531" i="26" s="1"/>
  <c r="AI532" i="26" s="1"/>
  <c r="AI533" i="26" s="1"/>
  <c r="AI534" i="26" s="1"/>
  <c r="AI535" i="26" s="1"/>
  <c r="AI536" i="26" s="1"/>
  <c r="AI537" i="26" s="1"/>
  <c r="AI538" i="26" s="1"/>
  <c r="AI539" i="26" s="1"/>
  <c r="AI540" i="26" s="1"/>
  <c r="AI541" i="26" s="1"/>
  <c r="AI542" i="26" s="1"/>
  <c r="AI543" i="26" s="1"/>
  <c r="AI544" i="26" s="1"/>
  <c r="AI545" i="26" s="1"/>
  <c r="AI546" i="26" s="1"/>
  <c r="AI547" i="26" s="1"/>
  <c r="AI548" i="26" s="1"/>
  <c r="AI549" i="26" s="1"/>
  <c r="N705" i="26"/>
  <c r="N673" i="26"/>
  <c r="O673" i="26" s="1"/>
  <c r="N641" i="26"/>
  <c r="O641" i="26" s="1"/>
  <c r="N633" i="26"/>
  <c r="O633" i="26" s="1"/>
  <c r="N625" i="26"/>
  <c r="O625" i="26" s="1"/>
  <c r="M615" i="26"/>
  <c r="M614" i="26"/>
  <c r="O614" i="26" s="1"/>
  <c r="AD612" i="26"/>
  <c r="AD613" i="26" s="1"/>
  <c r="AD614" i="26" s="1"/>
  <c r="AD615" i="26" s="1"/>
  <c r="AD616" i="26" s="1"/>
  <c r="AD617" i="26" s="1"/>
  <c r="AD618" i="26" s="1"/>
  <c r="AD619" i="26" s="1"/>
  <c r="AD620" i="26" s="1"/>
  <c r="AD621" i="26" s="1"/>
  <c r="AD622" i="26" s="1"/>
  <c r="AD623" i="26" s="1"/>
  <c r="AD624" i="26" s="1"/>
  <c r="AD625" i="26" s="1"/>
  <c r="AD626" i="26" s="1"/>
  <c r="AD627" i="26" s="1"/>
  <c r="AD628" i="26" s="1"/>
  <c r="AD629" i="26" s="1"/>
  <c r="AD630" i="26" s="1"/>
  <c r="AD631" i="26" s="1"/>
  <c r="AD632" i="26" s="1"/>
  <c r="AD633" i="26" s="1"/>
  <c r="AD634" i="26" s="1"/>
  <c r="AD635" i="26" s="1"/>
  <c r="AD636" i="26" s="1"/>
  <c r="AD637" i="26" s="1"/>
  <c r="AD638" i="26" s="1"/>
  <c r="AD639" i="26" s="1"/>
  <c r="AD640" i="26" s="1"/>
  <c r="AD641" i="26" s="1"/>
  <c r="M594" i="26"/>
  <c r="N594" i="26"/>
  <c r="M580" i="26"/>
  <c r="M579" i="26"/>
  <c r="N579" i="26"/>
  <c r="N564" i="26"/>
  <c r="N674" i="26"/>
  <c r="O674" i="26" s="1"/>
  <c r="N634" i="26"/>
  <c r="O634" i="26" s="1"/>
  <c r="N626" i="26"/>
  <c r="O626" i="26" s="1"/>
  <c r="M607" i="26"/>
  <c r="M606" i="26"/>
  <c r="O606" i="26" s="1"/>
  <c r="M600" i="26"/>
  <c r="O600" i="26" s="1"/>
  <c r="M592" i="26"/>
  <c r="M586" i="26"/>
  <c r="O586" i="26" s="1"/>
  <c r="N586" i="26"/>
  <c r="AM581" i="26"/>
  <c r="AM582" i="26" s="1"/>
  <c r="AM583" i="26" s="1"/>
  <c r="AM584" i="26" s="1"/>
  <c r="AM585" i="26" s="1"/>
  <c r="AM586" i="26" s="1"/>
  <c r="AM587" i="26" s="1"/>
  <c r="AM588" i="26" s="1"/>
  <c r="AM589" i="26" s="1"/>
  <c r="AM590" i="26" s="1"/>
  <c r="AM591" i="26" s="1"/>
  <c r="AM592" i="26" s="1"/>
  <c r="AM593" i="26" s="1"/>
  <c r="AM594" i="26" s="1"/>
  <c r="AM595" i="26" s="1"/>
  <c r="AM596" i="26" s="1"/>
  <c r="AM597" i="26" s="1"/>
  <c r="AM598" i="26" s="1"/>
  <c r="AM599" i="26" s="1"/>
  <c r="AM600" i="26" s="1"/>
  <c r="AM601" i="26" s="1"/>
  <c r="AM602" i="26" s="1"/>
  <c r="AM603" i="26" s="1"/>
  <c r="AM604" i="26" s="1"/>
  <c r="AM605" i="26" s="1"/>
  <c r="AM606" i="26" s="1"/>
  <c r="AM607" i="26" s="1"/>
  <c r="AM608" i="26" s="1"/>
  <c r="AM609" i="26" s="1"/>
  <c r="AM610" i="26" s="1"/>
  <c r="AM611" i="26" s="1"/>
  <c r="M571" i="26"/>
  <c r="N571" i="26"/>
  <c r="N565" i="26"/>
  <c r="O565" i="26" s="1"/>
  <c r="O543" i="26"/>
  <c r="N667" i="26"/>
  <c r="O667" i="26" s="1"/>
  <c r="N659" i="26"/>
  <c r="O659" i="26" s="1"/>
  <c r="N651" i="26"/>
  <c r="O651" i="26" s="1"/>
  <c r="N643" i="26"/>
  <c r="O643" i="26" s="1"/>
  <c r="N635" i="26"/>
  <c r="O635" i="26" s="1"/>
  <c r="N627" i="26"/>
  <c r="O627" i="26" s="1"/>
  <c r="N619" i="26"/>
  <c r="O619" i="26" s="1"/>
  <c r="M599" i="26"/>
  <c r="O598" i="26"/>
  <c r="O597" i="26"/>
  <c r="M590" i="26"/>
  <c r="O590" i="26" s="1"/>
  <c r="AE581" i="26"/>
  <c r="AE582" i="26" s="1"/>
  <c r="AE583" i="26" s="1"/>
  <c r="AE584" i="26" s="1"/>
  <c r="AE585" i="26" s="1"/>
  <c r="AE586" i="26" s="1"/>
  <c r="AE587" i="26" s="1"/>
  <c r="AE588" i="26" s="1"/>
  <c r="AE589" i="26" s="1"/>
  <c r="AE590" i="26" s="1"/>
  <c r="AE591" i="26" s="1"/>
  <c r="AE592" i="26" s="1"/>
  <c r="AE593" i="26" s="1"/>
  <c r="AE594" i="26" s="1"/>
  <c r="AE595" i="26" s="1"/>
  <c r="AE596" i="26" s="1"/>
  <c r="AE597" i="26" s="1"/>
  <c r="AE598" i="26" s="1"/>
  <c r="AE599" i="26" s="1"/>
  <c r="AE600" i="26" s="1"/>
  <c r="AE601" i="26" s="1"/>
  <c r="AE602" i="26" s="1"/>
  <c r="AE603" i="26" s="1"/>
  <c r="AE604" i="26" s="1"/>
  <c r="AE605" i="26" s="1"/>
  <c r="AE606" i="26" s="1"/>
  <c r="AE607" i="26" s="1"/>
  <c r="AE608" i="26" s="1"/>
  <c r="AE609" i="26" s="1"/>
  <c r="AE610" i="26" s="1"/>
  <c r="AE611" i="26" s="1"/>
  <c r="M578" i="26"/>
  <c r="O578" i="26" s="1"/>
  <c r="N578" i="26"/>
  <c r="M564" i="26"/>
  <c r="M563" i="26"/>
  <c r="O563" i="26" s="1"/>
  <c r="N563" i="26"/>
  <c r="N692" i="26"/>
  <c r="N668" i="26"/>
  <c r="O668" i="26" s="1"/>
  <c r="N660" i="26"/>
  <c r="O660" i="26" s="1"/>
  <c r="N652" i="26"/>
  <c r="O652" i="26" s="1"/>
  <c r="N644" i="26"/>
  <c r="O644" i="26" s="1"/>
  <c r="N636" i="26"/>
  <c r="O636" i="26" s="1"/>
  <c r="N628" i="26"/>
  <c r="O628" i="26" s="1"/>
  <c r="N618" i="26"/>
  <c r="N604" i="26"/>
  <c r="M604" i="26"/>
  <c r="M591" i="26"/>
  <c r="O589" i="26"/>
  <c r="M584" i="26"/>
  <c r="O584" i="26" s="1"/>
  <c r="M582" i="26"/>
  <c r="O582" i="26" s="1"/>
  <c r="M577" i="26"/>
  <c r="M570" i="26"/>
  <c r="N570" i="26"/>
  <c r="O548" i="26"/>
  <c r="O521" i="26"/>
  <c r="O517" i="26"/>
  <c r="N617" i="26"/>
  <c r="O617" i="26" s="1"/>
  <c r="AM612" i="26"/>
  <c r="AM613" i="26" s="1"/>
  <c r="AM614" i="26" s="1"/>
  <c r="AM615" i="26" s="1"/>
  <c r="AM616" i="26" s="1"/>
  <c r="AM617" i="26" s="1"/>
  <c r="AM618" i="26" s="1"/>
  <c r="AM619" i="26" s="1"/>
  <c r="AM620" i="26" s="1"/>
  <c r="AM621" i="26" s="1"/>
  <c r="AM622" i="26" s="1"/>
  <c r="AM623" i="26" s="1"/>
  <c r="AM624" i="26" s="1"/>
  <c r="AM625" i="26" s="1"/>
  <c r="AM626" i="26" s="1"/>
  <c r="AM627" i="26" s="1"/>
  <c r="AM628" i="26" s="1"/>
  <c r="AM629" i="26" s="1"/>
  <c r="AM630" i="26" s="1"/>
  <c r="AM631" i="26" s="1"/>
  <c r="AM632" i="26" s="1"/>
  <c r="AM633" i="26" s="1"/>
  <c r="AM634" i="26" s="1"/>
  <c r="AM635" i="26" s="1"/>
  <c r="AM636" i="26" s="1"/>
  <c r="AM637" i="26" s="1"/>
  <c r="AM638" i="26" s="1"/>
  <c r="AM639" i="26" s="1"/>
  <c r="AM640" i="26" s="1"/>
  <c r="AM641" i="26" s="1"/>
  <c r="O581" i="26"/>
  <c r="M576" i="26"/>
  <c r="M569" i="26"/>
  <c r="M562" i="26"/>
  <c r="O562" i="26" s="1"/>
  <c r="N562" i="26"/>
  <c r="M561" i="26"/>
  <c r="O559" i="26"/>
  <c r="O541" i="26"/>
  <c r="M596" i="26"/>
  <c r="O596" i="26" s="1"/>
  <c r="M588" i="26"/>
  <c r="N549" i="26"/>
  <c r="M516" i="26"/>
  <c r="O516" i="26" s="1"/>
  <c r="M509" i="26"/>
  <c r="O509" i="26" s="1"/>
  <c r="N509" i="26"/>
  <c r="O496" i="26"/>
  <c r="N518" i="26"/>
  <c r="O518" i="26" s="1"/>
  <c r="M513" i="26"/>
  <c r="O513" i="26" s="1"/>
  <c r="N512" i="26"/>
  <c r="O512" i="26" s="1"/>
  <c r="O499" i="26"/>
  <c r="N615" i="26"/>
  <c r="N607" i="26"/>
  <c r="N599" i="26"/>
  <c r="N591" i="26"/>
  <c r="N583" i="26"/>
  <c r="O583" i="26" s="1"/>
  <c r="N575" i="26"/>
  <c r="N567" i="26"/>
  <c r="O567" i="26" s="1"/>
  <c r="N559" i="26"/>
  <c r="N551" i="26"/>
  <c r="O551" i="26" s="1"/>
  <c r="N543" i="26"/>
  <c r="M514" i="26"/>
  <c r="O514" i="26" s="1"/>
  <c r="N507" i="26"/>
  <c r="O507" i="26" s="1"/>
  <c r="O482" i="26"/>
  <c r="N600" i="26"/>
  <c r="N592" i="26"/>
  <c r="N584" i="26"/>
  <c r="N576" i="26"/>
  <c r="N568" i="26"/>
  <c r="O568" i="26" s="1"/>
  <c r="N560" i="26"/>
  <c r="N544" i="26"/>
  <c r="O544" i="26" s="1"/>
  <c r="N536" i="26"/>
  <c r="O536" i="26" s="1"/>
  <c r="N528" i="26"/>
  <c r="O528" i="26" s="1"/>
  <c r="N520" i="26"/>
  <c r="O520" i="26" s="1"/>
  <c r="O468" i="26"/>
  <c r="N601" i="26"/>
  <c r="O601" i="26" s="1"/>
  <c r="N585" i="26"/>
  <c r="O585" i="26" s="1"/>
  <c r="N577" i="26"/>
  <c r="N569" i="26"/>
  <c r="N561" i="26"/>
  <c r="N553" i="26"/>
  <c r="O553" i="26" s="1"/>
  <c r="N521" i="26"/>
  <c r="M510" i="26"/>
  <c r="AG489" i="26"/>
  <c r="AG490" i="26" s="1"/>
  <c r="AG491" i="26" s="1"/>
  <c r="AG492" i="26" s="1"/>
  <c r="AG493" i="26" s="1"/>
  <c r="AG494" i="26" s="1"/>
  <c r="AG495" i="26" s="1"/>
  <c r="AG496" i="26" s="1"/>
  <c r="AG497" i="26" s="1"/>
  <c r="AG498" i="26" s="1"/>
  <c r="AG499" i="26" s="1"/>
  <c r="AG500" i="26" s="1"/>
  <c r="AG501" i="26" s="1"/>
  <c r="AG502" i="26" s="1"/>
  <c r="AG503" i="26" s="1"/>
  <c r="AG504" i="26" s="1"/>
  <c r="AG505" i="26" s="1"/>
  <c r="AG506" i="26" s="1"/>
  <c r="AG507" i="26" s="1"/>
  <c r="AG508" i="26" s="1"/>
  <c r="AG509" i="26" s="1"/>
  <c r="AG510" i="26" s="1"/>
  <c r="AG511" i="26" s="1"/>
  <c r="AG512" i="26" s="1"/>
  <c r="AG513" i="26" s="1"/>
  <c r="AG514" i="26" s="1"/>
  <c r="AG515" i="26" s="1"/>
  <c r="AG516" i="26" s="1"/>
  <c r="AG517" i="26" s="1"/>
  <c r="AG518" i="26" s="1"/>
  <c r="AG519" i="26" s="1"/>
  <c r="AH489" i="26"/>
  <c r="AH490" i="26" s="1"/>
  <c r="AH491" i="26" s="1"/>
  <c r="AH492" i="26" s="1"/>
  <c r="AH493" i="26" s="1"/>
  <c r="AH494" i="26" s="1"/>
  <c r="AH495" i="26" s="1"/>
  <c r="AH496" i="26" s="1"/>
  <c r="AH497" i="26" s="1"/>
  <c r="AH498" i="26" s="1"/>
  <c r="AH499" i="26" s="1"/>
  <c r="AH500" i="26" s="1"/>
  <c r="AH501" i="26" s="1"/>
  <c r="AH502" i="26" s="1"/>
  <c r="AH503" i="26" s="1"/>
  <c r="AH504" i="26" s="1"/>
  <c r="AH505" i="26" s="1"/>
  <c r="AH506" i="26" s="1"/>
  <c r="AH507" i="26" s="1"/>
  <c r="AH508" i="26" s="1"/>
  <c r="AH509" i="26" s="1"/>
  <c r="AH510" i="26" s="1"/>
  <c r="AH511" i="26" s="1"/>
  <c r="AH512" i="26" s="1"/>
  <c r="AH513" i="26" s="1"/>
  <c r="AH514" i="26" s="1"/>
  <c r="AH515" i="26" s="1"/>
  <c r="AH516" i="26" s="1"/>
  <c r="AH517" i="26" s="1"/>
  <c r="AH518" i="26" s="1"/>
  <c r="AH519" i="26" s="1"/>
  <c r="AI489" i="26"/>
  <c r="AI490" i="26" s="1"/>
  <c r="AI491" i="26" s="1"/>
  <c r="AI492" i="26" s="1"/>
  <c r="AI493" i="26" s="1"/>
  <c r="AI494" i="26" s="1"/>
  <c r="AI495" i="26" s="1"/>
  <c r="AI496" i="26" s="1"/>
  <c r="AI497" i="26" s="1"/>
  <c r="AI498" i="26" s="1"/>
  <c r="AI499" i="26" s="1"/>
  <c r="AI500" i="26" s="1"/>
  <c r="AI501" i="26" s="1"/>
  <c r="AI502" i="26" s="1"/>
  <c r="AI503" i="26" s="1"/>
  <c r="AI504" i="26" s="1"/>
  <c r="AI505" i="26" s="1"/>
  <c r="AI506" i="26" s="1"/>
  <c r="AI507" i="26" s="1"/>
  <c r="AI508" i="26" s="1"/>
  <c r="AI509" i="26" s="1"/>
  <c r="AI510" i="26" s="1"/>
  <c r="AI511" i="26" s="1"/>
  <c r="AI512" i="26" s="1"/>
  <c r="AI513" i="26" s="1"/>
  <c r="AI514" i="26" s="1"/>
  <c r="AI515" i="26" s="1"/>
  <c r="AI516" i="26" s="1"/>
  <c r="AI517" i="26" s="1"/>
  <c r="AI518" i="26" s="1"/>
  <c r="AI519" i="26" s="1"/>
  <c r="AJ489" i="26"/>
  <c r="AJ490" i="26" s="1"/>
  <c r="AJ491" i="26" s="1"/>
  <c r="AJ492" i="26" s="1"/>
  <c r="AJ493" i="26" s="1"/>
  <c r="AJ494" i="26" s="1"/>
  <c r="AJ495" i="26" s="1"/>
  <c r="AJ496" i="26" s="1"/>
  <c r="AJ497" i="26" s="1"/>
  <c r="AJ498" i="26" s="1"/>
  <c r="AJ499" i="26" s="1"/>
  <c r="AJ500" i="26" s="1"/>
  <c r="AJ501" i="26" s="1"/>
  <c r="AJ502" i="26" s="1"/>
  <c r="AJ503" i="26" s="1"/>
  <c r="AJ504" i="26" s="1"/>
  <c r="AJ505" i="26" s="1"/>
  <c r="AJ506" i="26" s="1"/>
  <c r="AJ507" i="26" s="1"/>
  <c r="AJ508" i="26" s="1"/>
  <c r="AJ509" i="26" s="1"/>
  <c r="AJ510" i="26" s="1"/>
  <c r="AJ511" i="26" s="1"/>
  <c r="AJ512" i="26" s="1"/>
  <c r="AJ513" i="26" s="1"/>
  <c r="AJ514" i="26" s="1"/>
  <c r="AJ515" i="26" s="1"/>
  <c r="AJ516" i="26" s="1"/>
  <c r="AJ517" i="26" s="1"/>
  <c r="AJ518" i="26" s="1"/>
  <c r="AJ519" i="26" s="1"/>
  <c r="AC489" i="26"/>
  <c r="AC490" i="26" s="1"/>
  <c r="AC491" i="26" s="1"/>
  <c r="AC492" i="26" s="1"/>
  <c r="AC493" i="26" s="1"/>
  <c r="AC494" i="26" s="1"/>
  <c r="AC495" i="26" s="1"/>
  <c r="AC496" i="26" s="1"/>
  <c r="AC497" i="26" s="1"/>
  <c r="AC498" i="26" s="1"/>
  <c r="AC499" i="26" s="1"/>
  <c r="AC500" i="26" s="1"/>
  <c r="AC501" i="26" s="1"/>
  <c r="AC502" i="26" s="1"/>
  <c r="AC503" i="26" s="1"/>
  <c r="AC504" i="26" s="1"/>
  <c r="AC505" i="26" s="1"/>
  <c r="AC506" i="26" s="1"/>
  <c r="AC507" i="26" s="1"/>
  <c r="AC508" i="26" s="1"/>
  <c r="AC509" i="26" s="1"/>
  <c r="AC510" i="26" s="1"/>
  <c r="AC511" i="26" s="1"/>
  <c r="AC512" i="26" s="1"/>
  <c r="AC513" i="26" s="1"/>
  <c r="AC514" i="26" s="1"/>
  <c r="AC515" i="26" s="1"/>
  <c r="AC516" i="26" s="1"/>
  <c r="AC517" i="26" s="1"/>
  <c r="AC518" i="26" s="1"/>
  <c r="AC519" i="26" s="1"/>
  <c r="AK489" i="26"/>
  <c r="AK490" i="26" s="1"/>
  <c r="AK491" i="26" s="1"/>
  <c r="AK492" i="26" s="1"/>
  <c r="AK493" i="26" s="1"/>
  <c r="AK494" i="26" s="1"/>
  <c r="AK495" i="26" s="1"/>
  <c r="AK496" i="26" s="1"/>
  <c r="AK497" i="26" s="1"/>
  <c r="AK498" i="26" s="1"/>
  <c r="AK499" i="26" s="1"/>
  <c r="AK500" i="26" s="1"/>
  <c r="AK501" i="26" s="1"/>
  <c r="AK502" i="26" s="1"/>
  <c r="AK503" i="26" s="1"/>
  <c r="AK504" i="26" s="1"/>
  <c r="AK505" i="26" s="1"/>
  <c r="AK506" i="26" s="1"/>
  <c r="AK507" i="26" s="1"/>
  <c r="AK508" i="26" s="1"/>
  <c r="AK509" i="26" s="1"/>
  <c r="AK510" i="26" s="1"/>
  <c r="AK511" i="26" s="1"/>
  <c r="AK512" i="26" s="1"/>
  <c r="AK513" i="26" s="1"/>
  <c r="AK514" i="26" s="1"/>
  <c r="AK515" i="26" s="1"/>
  <c r="AK516" i="26" s="1"/>
  <c r="AK517" i="26" s="1"/>
  <c r="AK518" i="26" s="1"/>
  <c r="AK519" i="26" s="1"/>
  <c r="AD489" i="26"/>
  <c r="AD490" i="26" s="1"/>
  <c r="AD491" i="26" s="1"/>
  <c r="AD492" i="26" s="1"/>
  <c r="AD493" i="26" s="1"/>
  <c r="AD494" i="26" s="1"/>
  <c r="AD495" i="26" s="1"/>
  <c r="AD496" i="26" s="1"/>
  <c r="AD497" i="26" s="1"/>
  <c r="AD498" i="26" s="1"/>
  <c r="AD499" i="26" s="1"/>
  <c r="AD500" i="26" s="1"/>
  <c r="AD501" i="26" s="1"/>
  <c r="AD502" i="26" s="1"/>
  <c r="AD503" i="26" s="1"/>
  <c r="AD504" i="26" s="1"/>
  <c r="AD505" i="26" s="1"/>
  <c r="AD506" i="26" s="1"/>
  <c r="AD507" i="26" s="1"/>
  <c r="AD508" i="26" s="1"/>
  <c r="AD509" i="26" s="1"/>
  <c r="AD510" i="26" s="1"/>
  <c r="AD511" i="26" s="1"/>
  <c r="AD512" i="26" s="1"/>
  <c r="AD513" i="26" s="1"/>
  <c r="AD514" i="26" s="1"/>
  <c r="AD515" i="26" s="1"/>
  <c r="AD516" i="26" s="1"/>
  <c r="AD517" i="26" s="1"/>
  <c r="AD518" i="26" s="1"/>
  <c r="AD519" i="26" s="1"/>
  <c r="AL489" i="26"/>
  <c r="AL490" i="26" s="1"/>
  <c r="AL491" i="26" s="1"/>
  <c r="AL492" i="26" s="1"/>
  <c r="AL493" i="26" s="1"/>
  <c r="AL494" i="26" s="1"/>
  <c r="AL495" i="26" s="1"/>
  <c r="AL496" i="26" s="1"/>
  <c r="AL497" i="26" s="1"/>
  <c r="AL498" i="26" s="1"/>
  <c r="AL499" i="26" s="1"/>
  <c r="AL500" i="26" s="1"/>
  <c r="AL501" i="26" s="1"/>
  <c r="AL502" i="26" s="1"/>
  <c r="AL503" i="26" s="1"/>
  <c r="AL504" i="26" s="1"/>
  <c r="AL505" i="26" s="1"/>
  <c r="AL506" i="26" s="1"/>
  <c r="AL507" i="26" s="1"/>
  <c r="AL508" i="26" s="1"/>
  <c r="AL509" i="26" s="1"/>
  <c r="AL510" i="26" s="1"/>
  <c r="AL511" i="26" s="1"/>
  <c r="AL512" i="26" s="1"/>
  <c r="AL513" i="26" s="1"/>
  <c r="AL514" i="26" s="1"/>
  <c r="AL515" i="26" s="1"/>
  <c r="AL516" i="26" s="1"/>
  <c r="AL517" i="26" s="1"/>
  <c r="AL518" i="26" s="1"/>
  <c r="AL519" i="26" s="1"/>
  <c r="AE489" i="26"/>
  <c r="AE490" i="26" s="1"/>
  <c r="AE491" i="26" s="1"/>
  <c r="AE492" i="26" s="1"/>
  <c r="AE493" i="26" s="1"/>
  <c r="AE494" i="26" s="1"/>
  <c r="AE495" i="26" s="1"/>
  <c r="AE496" i="26" s="1"/>
  <c r="AE497" i="26" s="1"/>
  <c r="AE498" i="26" s="1"/>
  <c r="AE499" i="26" s="1"/>
  <c r="AE500" i="26" s="1"/>
  <c r="AE501" i="26" s="1"/>
  <c r="AE502" i="26" s="1"/>
  <c r="AE503" i="26" s="1"/>
  <c r="AE504" i="26" s="1"/>
  <c r="AE505" i="26" s="1"/>
  <c r="AE506" i="26" s="1"/>
  <c r="AE507" i="26" s="1"/>
  <c r="AE508" i="26" s="1"/>
  <c r="AE509" i="26" s="1"/>
  <c r="AE510" i="26" s="1"/>
  <c r="AE511" i="26" s="1"/>
  <c r="AE512" i="26" s="1"/>
  <c r="AE513" i="26" s="1"/>
  <c r="AE514" i="26" s="1"/>
  <c r="AE515" i="26" s="1"/>
  <c r="AE516" i="26" s="1"/>
  <c r="AE517" i="26" s="1"/>
  <c r="AE518" i="26" s="1"/>
  <c r="AE519" i="26" s="1"/>
  <c r="AM489" i="26"/>
  <c r="AM490" i="26" s="1"/>
  <c r="AM491" i="26" s="1"/>
  <c r="AM492" i="26" s="1"/>
  <c r="AM493" i="26" s="1"/>
  <c r="AM494" i="26" s="1"/>
  <c r="AM495" i="26" s="1"/>
  <c r="AM496" i="26" s="1"/>
  <c r="AM497" i="26" s="1"/>
  <c r="AM498" i="26" s="1"/>
  <c r="AM499" i="26" s="1"/>
  <c r="AM500" i="26" s="1"/>
  <c r="AM501" i="26" s="1"/>
  <c r="AM502" i="26" s="1"/>
  <c r="AM503" i="26" s="1"/>
  <c r="AM504" i="26" s="1"/>
  <c r="AM505" i="26" s="1"/>
  <c r="AM506" i="26" s="1"/>
  <c r="AM507" i="26" s="1"/>
  <c r="AM508" i="26" s="1"/>
  <c r="AM509" i="26" s="1"/>
  <c r="AM510" i="26" s="1"/>
  <c r="AM511" i="26" s="1"/>
  <c r="AM512" i="26" s="1"/>
  <c r="AM513" i="26" s="1"/>
  <c r="AM514" i="26" s="1"/>
  <c r="AM515" i="26" s="1"/>
  <c r="AM516" i="26" s="1"/>
  <c r="AM517" i="26" s="1"/>
  <c r="AM518" i="26" s="1"/>
  <c r="AM519" i="26" s="1"/>
  <c r="AF489" i="26"/>
  <c r="AF490" i="26" s="1"/>
  <c r="AF491" i="26" s="1"/>
  <c r="AF492" i="26" s="1"/>
  <c r="AF493" i="26" s="1"/>
  <c r="AF494" i="26" s="1"/>
  <c r="AF495" i="26" s="1"/>
  <c r="AF496" i="26" s="1"/>
  <c r="AF497" i="26" s="1"/>
  <c r="AF498" i="26" s="1"/>
  <c r="AF499" i="26" s="1"/>
  <c r="AF500" i="26" s="1"/>
  <c r="AF501" i="26" s="1"/>
  <c r="AF502" i="26" s="1"/>
  <c r="AF503" i="26" s="1"/>
  <c r="AF504" i="26" s="1"/>
  <c r="AF505" i="26" s="1"/>
  <c r="AF506" i="26" s="1"/>
  <c r="AF507" i="26" s="1"/>
  <c r="AF508" i="26" s="1"/>
  <c r="AF509" i="26" s="1"/>
  <c r="AF510" i="26" s="1"/>
  <c r="AF511" i="26" s="1"/>
  <c r="AF512" i="26" s="1"/>
  <c r="AF513" i="26" s="1"/>
  <c r="AF514" i="26" s="1"/>
  <c r="AF515" i="26" s="1"/>
  <c r="AF516" i="26" s="1"/>
  <c r="AF517" i="26" s="1"/>
  <c r="AF518" i="26" s="1"/>
  <c r="AF519" i="26" s="1"/>
  <c r="N554" i="26"/>
  <c r="O554" i="26" s="1"/>
  <c r="N546" i="26"/>
  <c r="O546" i="26" s="1"/>
  <c r="N538" i="26"/>
  <c r="O538" i="26" s="1"/>
  <c r="N530" i="26"/>
  <c r="O530" i="26" s="1"/>
  <c r="N522" i="26"/>
  <c r="O522" i="26" s="1"/>
  <c r="O484" i="26"/>
  <c r="O480" i="26"/>
  <c r="N555" i="26"/>
  <c r="O555" i="26" s="1"/>
  <c r="N547" i="26"/>
  <c r="O547" i="26" s="1"/>
  <c r="N539" i="26"/>
  <c r="O539" i="26" s="1"/>
  <c r="N531" i="26"/>
  <c r="O531" i="26" s="1"/>
  <c r="N523" i="26"/>
  <c r="O523" i="26" s="1"/>
  <c r="N515" i="26"/>
  <c r="O515" i="26" s="1"/>
  <c r="M511" i="26"/>
  <c r="O475" i="26"/>
  <c r="N511" i="26"/>
  <c r="O490" i="26"/>
  <c r="M460" i="26"/>
  <c r="M459" i="26"/>
  <c r="M457" i="26"/>
  <c r="O429" i="26"/>
  <c r="O424" i="26"/>
  <c r="N498" i="26"/>
  <c r="O498" i="26" s="1"/>
  <c r="N490" i="26"/>
  <c r="N474" i="26"/>
  <c r="O474" i="26" s="1"/>
  <c r="M455" i="26"/>
  <c r="O455" i="26" s="1"/>
  <c r="O448" i="26"/>
  <c r="N483" i="26"/>
  <c r="O483" i="26" s="1"/>
  <c r="N475" i="26"/>
  <c r="O453" i="26"/>
  <c r="O428" i="26"/>
  <c r="O426" i="26"/>
  <c r="O417" i="26"/>
  <c r="N500" i="26"/>
  <c r="O500" i="26" s="1"/>
  <c r="N492" i="26"/>
  <c r="O492" i="26" s="1"/>
  <c r="N476" i="26"/>
  <c r="O476" i="26" s="1"/>
  <c r="N501" i="26"/>
  <c r="O501" i="26" s="1"/>
  <c r="N493" i="26"/>
  <c r="O493" i="26" s="1"/>
  <c r="N485" i="26"/>
  <c r="O485" i="26" s="1"/>
  <c r="N477" i="26"/>
  <c r="O477" i="26" s="1"/>
  <c r="N469" i="26"/>
  <c r="O469" i="26" s="1"/>
  <c r="O427" i="26"/>
  <c r="N510" i="26"/>
  <c r="N502" i="26"/>
  <c r="O502" i="26" s="1"/>
  <c r="N486" i="26"/>
  <c r="O486" i="26" s="1"/>
  <c r="N478" i="26"/>
  <c r="O478" i="26" s="1"/>
  <c r="N470" i="26"/>
  <c r="O470" i="26" s="1"/>
  <c r="N465" i="26"/>
  <c r="O465" i="26" s="1"/>
  <c r="N464" i="26"/>
  <c r="O464" i="26" s="1"/>
  <c r="N461" i="26"/>
  <c r="O461" i="26" s="1"/>
  <c r="N459" i="26"/>
  <c r="N458" i="26"/>
  <c r="M456" i="26"/>
  <c r="O442" i="26"/>
  <c r="O432" i="26"/>
  <c r="N503" i="26"/>
  <c r="O503" i="26" s="1"/>
  <c r="N495" i="26"/>
  <c r="O495" i="26" s="1"/>
  <c r="O488" i="26"/>
  <c r="N487" i="26"/>
  <c r="O487" i="26" s="1"/>
  <c r="N479" i="26"/>
  <c r="O479" i="26" s="1"/>
  <c r="N471" i="26"/>
  <c r="O471" i="26" s="1"/>
  <c r="M463" i="26"/>
  <c r="O463" i="26" s="1"/>
  <c r="N460" i="26"/>
  <c r="O445" i="26"/>
  <c r="O410" i="26"/>
  <c r="O450" i="26"/>
  <c r="O436" i="26"/>
  <c r="O434" i="26"/>
  <c r="O423" i="26"/>
  <c r="O420" i="26"/>
  <c r="M452" i="26"/>
  <c r="O452" i="26" s="1"/>
  <c r="M444" i="26"/>
  <c r="O444" i="26" s="1"/>
  <c r="N437" i="26"/>
  <c r="O437" i="26" s="1"/>
  <c r="N429" i="26"/>
  <c r="AM428" i="26"/>
  <c r="AM429" i="26" s="1"/>
  <c r="AM430" i="26" s="1"/>
  <c r="AM431" i="26" s="1"/>
  <c r="AM432" i="26" s="1"/>
  <c r="AM433" i="26" s="1"/>
  <c r="AM434" i="26" s="1"/>
  <c r="AM435" i="26" s="1"/>
  <c r="AM436" i="26" s="1"/>
  <c r="AM437" i="26" s="1"/>
  <c r="AM438" i="26" s="1"/>
  <c r="AM439" i="26" s="1"/>
  <c r="AM440" i="26" s="1"/>
  <c r="AM441" i="26" s="1"/>
  <c r="AM442" i="26" s="1"/>
  <c r="AM443" i="26" s="1"/>
  <c r="AM444" i="26" s="1"/>
  <c r="AM445" i="26" s="1"/>
  <c r="AM446" i="26" s="1"/>
  <c r="AM447" i="26" s="1"/>
  <c r="AM448" i="26" s="1"/>
  <c r="AM449" i="26" s="1"/>
  <c r="AM450" i="26" s="1"/>
  <c r="AM451" i="26" s="1"/>
  <c r="AM452" i="26" s="1"/>
  <c r="AM453" i="26" s="1"/>
  <c r="AM454" i="26" s="1"/>
  <c r="AM455" i="26" s="1"/>
  <c r="AM456" i="26" s="1"/>
  <c r="AM457" i="26" s="1"/>
  <c r="AM458" i="26" s="1"/>
  <c r="AE428" i="26"/>
  <c r="AE429" i="26" s="1"/>
  <c r="AE430" i="26" s="1"/>
  <c r="AE431" i="26" s="1"/>
  <c r="AE432" i="26" s="1"/>
  <c r="AE433" i="26" s="1"/>
  <c r="AE434" i="26" s="1"/>
  <c r="AE435" i="26" s="1"/>
  <c r="AE436" i="26" s="1"/>
  <c r="AE437" i="26" s="1"/>
  <c r="AE438" i="26" s="1"/>
  <c r="AE439" i="26" s="1"/>
  <c r="AE440" i="26" s="1"/>
  <c r="AE441" i="26" s="1"/>
  <c r="AE442" i="26" s="1"/>
  <c r="AE443" i="26" s="1"/>
  <c r="AE444" i="26" s="1"/>
  <c r="AE445" i="26" s="1"/>
  <c r="AE446" i="26" s="1"/>
  <c r="AE447" i="26" s="1"/>
  <c r="AE448" i="26" s="1"/>
  <c r="AE449" i="26" s="1"/>
  <c r="AE450" i="26" s="1"/>
  <c r="AE451" i="26" s="1"/>
  <c r="AE452" i="26" s="1"/>
  <c r="AE453" i="26" s="1"/>
  <c r="AE454" i="26" s="1"/>
  <c r="AE455" i="26" s="1"/>
  <c r="AE456" i="26" s="1"/>
  <c r="AE457" i="26" s="1"/>
  <c r="AE458" i="26" s="1"/>
  <c r="N421" i="26"/>
  <c r="O421" i="26" s="1"/>
  <c r="N413" i="26"/>
  <c r="O413" i="26" s="1"/>
  <c r="N410" i="26"/>
  <c r="M408" i="26"/>
  <c r="N406" i="26"/>
  <c r="M406" i="26"/>
  <c r="M404" i="26"/>
  <c r="O397" i="26"/>
  <c r="O381" i="26"/>
  <c r="O371" i="26"/>
  <c r="N438" i="26"/>
  <c r="O438" i="26" s="1"/>
  <c r="N430" i="26"/>
  <c r="O430" i="26" s="1"/>
  <c r="AL428" i="26"/>
  <c r="AL429" i="26" s="1"/>
  <c r="AL430" i="26" s="1"/>
  <c r="AL431" i="26" s="1"/>
  <c r="AL432" i="26" s="1"/>
  <c r="AL433" i="26" s="1"/>
  <c r="AL434" i="26" s="1"/>
  <c r="AL435" i="26" s="1"/>
  <c r="AL436" i="26" s="1"/>
  <c r="AL437" i="26" s="1"/>
  <c r="AL438" i="26" s="1"/>
  <c r="AL439" i="26" s="1"/>
  <c r="AL440" i="26" s="1"/>
  <c r="AL441" i="26" s="1"/>
  <c r="AL442" i="26" s="1"/>
  <c r="AL443" i="26" s="1"/>
  <c r="AL444" i="26" s="1"/>
  <c r="AL445" i="26" s="1"/>
  <c r="AL446" i="26" s="1"/>
  <c r="AL447" i="26" s="1"/>
  <c r="AL448" i="26" s="1"/>
  <c r="AL449" i="26" s="1"/>
  <c r="AL450" i="26" s="1"/>
  <c r="AL451" i="26" s="1"/>
  <c r="AL452" i="26" s="1"/>
  <c r="AL453" i="26" s="1"/>
  <c r="AL454" i="26" s="1"/>
  <c r="AL455" i="26" s="1"/>
  <c r="AL456" i="26" s="1"/>
  <c r="AL457" i="26" s="1"/>
  <c r="AL458" i="26" s="1"/>
  <c r="AD428" i="26"/>
  <c r="AD429" i="26" s="1"/>
  <c r="AD430" i="26" s="1"/>
  <c r="AD431" i="26" s="1"/>
  <c r="AD432" i="26" s="1"/>
  <c r="AD433" i="26" s="1"/>
  <c r="AD434" i="26" s="1"/>
  <c r="AD435" i="26" s="1"/>
  <c r="AD436" i="26" s="1"/>
  <c r="AD437" i="26" s="1"/>
  <c r="AD438" i="26" s="1"/>
  <c r="AD439" i="26" s="1"/>
  <c r="AD440" i="26" s="1"/>
  <c r="AD441" i="26" s="1"/>
  <c r="AD442" i="26" s="1"/>
  <c r="AD443" i="26" s="1"/>
  <c r="AD444" i="26" s="1"/>
  <c r="AD445" i="26" s="1"/>
  <c r="AD446" i="26" s="1"/>
  <c r="AD447" i="26" s="1"/>
  <c r="AD448" i="26" s="1"/>
  <c r="AD449" i="26" s="1"/>
  <c r="AD450" i="26" s="1"/>
  <c r="AD451" i="26" s="1"/>
  <c r="AD452" i="26" s="1"/>
  <c r="AD453" i="26" s="1"/>
  <c r="AD454" i="26" s="1"/>
  <c r="AD455" i="26" s="1"/>
  <c r="AD456" i="26" s="1"/>
  <c r="AD457" i="26" s="1"/>
  <c r="AD458" i="26" s="1"/>
  <c r="N422" i="26"/>
  <c r="O422" i="26" s="1"/>
  <c r="O409" i="26"/>
  <c r="O393" i="26"/>
  <c r="N447" i="26"/>
  <c r="O447" i="26" s="1"/>
  <c r="N439" i="26"/>
  <c r="O439" i="26" s="1"/>
  <c r="N431" i="26"/>
  <c r="O431" i="26" s="1"/>
  <c r="AK428" i="26"/>
  <c r="AK429" i="26" s="1"/>
  <c r="AK430" i="26" s="1"/>
  <c r="AK431" i="26" s="1"/>
  <c r="AK432" i="26" s="1"/>
  <c r="AK433" i="26" s="1"/>
  <c r="AK434" i="26" s="1"/>
  <c r="AK435" i="26" s="1"/>
  <c r="AK436" i="26" s="1"/>
  <c r="AK437" i="26" s="1"/>
  <c r="AK438" i="26" s="1"/>
  <c r="AK439" i="26" s="1"/>
  <c r="AK440" i="26" s="1"/>
  <c r="AK441" i="26" s="1"/>
  <c r="AK442" i="26" s="1"/>
  <c r="AK443" i="26" s="1"/>
  <c r="AK444" i="26" s="1"/>
  <c r="AK445" i="26" s="1"/>
  <c r="AK446" i="26" s="1"/>
  <c r="AK447" i="26" s="1"/>
  <c r="AK448" i="26" s="1"/>
  <c r="AK449" i="26" s="1"/>
  <c r="AK450" i="26" s="1"/>
  <c r="AK451" i="26" s="1"/>
  <c r="AK452" i="26" s="1"/>
  <c r="AK453" i="26" s="1"/>
  <c r="AK454" i="26" s="1"/>
  <c r="AK455" i="26" s="1"/>
  <c r="AK456" i="26" s="1"/>
  <c r="AK457" i="26" s="1"/>
  <c r="AK458" i="26" s="1"/>
  <c r="AC428" i="26"/>
  <c r="AC429" i="26" s="1"/>
  <c r="AC430" i="26" s="1"/>
  <c r="AC431" i="26" s="1"/>
  <c r="AC432" i="26" s="1"/>
  <c r="AC433" i="26" s="1"/>
  <c r="AC434" i="26" s="1"/>
  <c r="AC435" i="26" s="1"/>
  <c r="AC436" i="26" s="1"/>
  <c r="AC437" i="26" s="1"/>
  <c r="AC438" i="26" s="1"/>
  <c r="AC439" i="26" s="1"/>
  <c r="AC440" i="26" s="1"/>
  <c r="AC441" i="26" s="1"/>
  <c r="AC442" i="26" s="1"/>
  <c r="AC443" i="26" s="1"/>
  <c r="AC444" i="26" s="1"/>
  <c r="AC445" i="26" s="1"/>
  <c r="AC446" i="26" s="1"/>
  <c r="AC447" i="26" s="1"/>
  <c r="AC448" i="26" s="1"/>
  <c r="AC449" i="26" s="1"/>
  <c r="AC450" i="26" s="1"/>
  <c r="AC451" i="26" s="1"/>
  <c r="AC452" i="26" s="1"/>
  <c r="AC453" i="26" s="1"/>
  <c r="AC454" i="26" s="1"/>
  <c r="AC455" i="26" s="1"/>
  <c r="AC456" i="26" s="1"/>
  <c r="AC457" i="26" s="1"/>
  <c r="AC458" i="26" s="1"/>
  <c r="N423" i="26"/>
  <c r="N418" i="26"/>
  <c r="O418" i="26" s="1"/>
  <c r="N415" i="26"/>
  <c r="M414" i="26"/>
  <c r="O373" i="26"/>
  <c r="AD369" i="26"/>
  <c r="AD370" i="26" s="1"/>
  <c r="AD371" i="26" s="1"/>
  <c r="AD372" i="26" s="1"/>
  <c r="AD373" i="26" s="1"/>
  <c r="AD374" i="26" s="1"/>
  <c r="AD375" i="26" s="1"/>
  <c r="AD376" i="26" s="1"/>
  <c r="AD377" i="26" s="1"/>
  <c r="AD378" i="26" s="1"/>
  <c r="AD379" i="26" s="1"/>
  <c r="AD380" i="26" s="1"/>
  <c r="AD381" i="26" s="1"/>
  <c r="AD382" i="26" s="1"/>
  <c r="AD383" i="26" s="1"/>
  <c r="AD384" i="26" s="1"/>
  <c r="AD385" i="26" s="1"/>
  <c r="AD386" i="26" s="1"/>
  <c r="AD387" i="26" s="1"/>
  <c r="AD388" i="26" s="1"/>
  <c r="AD389" i="26" s="1"/>
  <c r="AD390" i="26" s="1"/>
  <c r="AD391" i="26" s="1"/>
  <c r="AD392" i="26" s="1"/>
  <c r="AD393" i="26" s="1"/>
  <c r="AD394" i="26" s="1"/>
  <c r="AD395" i="26" s="1"/>
  <c r="AD396" i="26" s="1"/>
  <c r="AD397" i="26" s="1"/>
  <c r="AD398" i="26" s="1"/>
  <c r="AD399" i="26" s="1"/>
  <c r="N456" i="26"/>
  <c r="AJ428" i="26"/>
  <c r="AJ429" i="26" s="1"/>
  <c r="AJ430" i="26" s="1"/>
  <c r="AJ431" i="26" s="1"/>
  <c r="AJ432" i="26" s="1"/>
  <c r="AJ433" i="26" s="1"/>
  <c r="AJ434" i="26" s="1"/>
  <c r="AJ435" i="26" s="1"/>
  <c r="AJ436" i="26" s="1"/>
  <c r="AJ437" i="26" s="1"/>
  <c r="AJ438" i="26" s="1"/>
  <c r="AJ439" i="26" s="1"/>
  <c r="AJ440" i="26" s="1"/>
  <c r="AJ441" i="26" s="1"/>
  <c r="AJ442" i="26" s="1"/>
  <c r="AJ443" i="26" s="1"/>
  <c r="AJ444" i="26" s="1"/>
  <c r="AJ445" i="26" s="1"/>
  <c r="AJ446" i="26" s="1"/>
  <c r="AJ447" i="26" s="1"/>
  <c r="AJ448" i="26" s="1"/>
  <c r="AJ449" i="26" s="1"/>
  <c r="AJ450" i="26" s="1"/>
  <c r="AJ451" i="26" s="1"/>
  <c r="AJ452" i="26" s="1"/>
  <c r="AJ453" i="26" s="1"/>
  <c r="AJ454" i="26" s="1"/>
  <c r="AJ455" i="26" s="1"/>
  <c r="AJ456" i="26" s="1"/>
  <c r="AJ457" i="26" s="1"/>
  <c r="AJ458" i="26" s="1"/>
  <c r="M411" i="26"/>
  <c r="O411" i="26" s="1"/>
  <c r="O392" i="26"/>
  <c r="AF369" i="26"/>
  <c r="AF370" i="26" s="1"/>
  <c r="AF371" i="26" s="1"/>
  <c r="AF372" i="26" s="1"/>
  <c r="AF373" i="26" s="1"/>
  <c r="AF374" i="26" s="1"/>
  <c r="AF375" i="26" s="1"/>
  <c r="AF376" i="26" s="1"/>
  <c r="AF377" i="26" s="1"/>
  <c r="AF378" i="26" s="1"/>
  <c r="AF379" i="26" s="1"/>
  <c r="AF380" i="26" s="1"/>
  <c r="AF381" i="26" s="1"/>
  <c r="AF382" i="26" s="1"/>
  <c r="AF383" i="26" s="1"/>
  <c r="AF384" i="26" s="1"/>
  <c r="AF385" i="26" s="1"/>
  <c r="AF386" i="26" s="1"/>
  <c r="AF387" i="26" s="1"/>
  <c r="AF388" i="26" s="1"/>
  <c r="AF389" i="26" s="1"/>
  <c r="AF390" i="26" s="1"/>
  <c r="AF391" i="26" s="1"/>
  <c r="AF392" i="26" s="1"/>
  <c r="AF393" i="26" s="1"/>
  <c r="AF394" i="26" s="1"/>
  <c r="AF395" i="26" s="1"/>
  <c r="AF396" i="26" s="1"/>
  <c r="AF397" i="26" s="1"/>
  <c r="AF398" i="26" s="1"/>
  <c r="AF399" i="26" s="1"/>
  <c r="AI369" i="26"/>
  <c r="AI370" i="26" s="1"/>
  <c r="AI371" i="26" s="1"/>
  <c r="AI372" i="26" s="1"/>
  <c r="AI373" i="26" s="1"/>
  <c r="AI374" i="26" s="1"/>
  <c r="AI375" i="26" s="1"/>
  <c r="AI376" i="26" s="1"/>
  <c r="AI377" i="26" s="1"/>
  <c r="AI378" i="26" s="1"/>
  <c r="AI379" i="26" s="1"/>
  <c r="AI380" i="26" s="1"/>
  <c r="AI381" i="26" s="1"/>
  <c r="AI382" i="26" s="1"/>
  <c r="AI383" i="26" s="1"/>
  <c r="AI384" i="26" s="1"/>
  <c r="AI385" i="26" s="1"/>
  <c r="AI386" i="26" s="1"/>
  <c r="AI387" i="26" s="1"/>
  <c r="AI388" i="26" s="1"/>
  <c r="AI389" i="26" s="1"/>
  <c r="AI390" i="26" s="1"/>
  <c r="AI391" i="26" s="1"/>
  <c r="AI392" i="26" s="1"/>
  <c r="AI393" i="26" s="1"/>
  <c r="AI394" i="26" s="1"/>
  <c r="AI395" i="26" s="1"/>
  <c r="AI396" i="26" s="1"/>
  <c r="AI397" i="26" s="1"/>
  <c r="AI398" i="26" s="1"/>
  <c r="AI399" i="26" s="1"/>
  <c r="AK369" i="26"/>
  <c r="AK370" i="26" s="1"/>
  <c r="AK371" i="26" s="1"/>
  <c r="AK372" i="26" s="1"/>
  <c r="AK373" i="26" s="1"/>
  <c r="AK374" i="26" s="1"/>
  <c r="AK375" i="26" s="1"/>
  <c r="AK376" i="26" s="1"/>
  <c r="AK377" i="26" s="1"/>
  <c r="AK378" i="26" s="1"/>
  <c r="AK379" i="26" s="1"/>
  <c r="AK380" i="26" s="1"/>
  <c r="AK381" i="26" s="1"/>
  <c r="AK382" i="26" s="1"/>
  <c r="AK383" i="26" s="1"/>
  <c r="AK384" i="26" s="1"/>
  <c r="AK385" i="26" s="1"/>
  <c r="AK386" i="26" s="1"/>
  <c r="AK387" i="26" s="1"/>
  <c r="AK388" i="26" s="1"/>
  <c r="AK389" i="26" s="1"/>
  <c r="AK390" i="26" s="1"/>
  <c r="AK391" i="26" s="1"/>
  <c r="AK392" i="26" s="1"/>
  <c r="AK393" i="26" s="1"/>
  <c r="AK394" i="26" s="1"/>
  <c r="AK395" i="26" s="1"/>
  <c r="AK396" i="26" s="1"/>
  <c r="AK397" i="26" s="1"/>
  <c r="AK398" i="26" s="1"/>
  <c r="AK399" i="26" s="1"/>
  <c r="AC369" i="26"/>
  <c r="AC370" i="26" s="1"/>
  <c r="AC371" i="26" s="1"/>
  <c r="AC372" i="26" s="1"/>
  <c r="AC373" i="26" s="1"/>
  <c r="AC374" i="26" s="1"/>
  <c r="AC375" i="26" s="1"/>
  <c r="AC376" i="26" s="1"/>
  <c r="AC377" i="26" s="1"/>
  <c r="AC378" i="26" s="1"/>
  <c r="AC379" i="26" s="1"/>
  <c r="AC380" i="26" s="1"/>
  <c r="AC381" i="26" s="1"/>
  <c r="AC382" i="26" s="1"/>
  <c r="AC383" i="26" s="1"/>
  <c r="AC384" i="26" s="1"/>
  <c r="AC385" i="26" s="1"/>
  <c r="AC386" i="26" s="1"/>
  <c r="AC387" i="26" s="1"/>
  <c r="AC388" i="26" s="1"/>
  <c r="AC389" i="26" s="1"/>
  <c r="AC390" i="26" s="1"/>
  <c r="AC391" i="26" s="1"/>
  <c r="AC392" i="26" s="1"/>
  <c r="AC393" i="26" s="1"/>
  <c r="AC394" i="26" s="1"/>
  <c r="AC395" i="26" s="1"/>
  <c r="AC396" i="26" s="1"/>
  <c r="AC397" i="26" s="1"/>
  <c r="AC398" i="26" s="1"/>
  <c r="AC399" i="26" s="1"/>
  <c r="AM369" i="26"/>
  <c r="AM370" i="26" s="1"/>
  <c r="AM371" i="26" s="1"/>
  <c r="AM372" i="26" s="1"/>
  <c r="AM373" i="26" s="1"/>
  <c r="AM374" i="26" s="1"/>
  <c r="AM375" i="26" s="1"/>
  <c r="AM376" i="26" s="1"/>
  <c r="AM377" i="26" s="1"/>
  <c r="AM378" i="26" s="1"/>
  <c r="AM379" i="26" s="1"/>
  <c r="AM380" i="26" s="1"/>
  <c r="AM381" i="26" s="1"/>
  <c r="AM382" i="26" s="1"/>
  <c r="AM383" i="26" s="1"/>
  <c r="AM384" i="26" s="1"/>
  <c r="AM385" i="26" s="1"/>
  <c r="AM386" i="26" s="1"/>
  <c r="AM387" i="26" s="1"/>
  <c r="AM388" i="26" s="1"/>
  <c r="AM389" i="26" s="1"/>
  <c r="AM390" i="26" s="1"/>
  <c r="AM391" i="26" s="1"/>
  <c r="AM392" i="26" s="1"/>
  <c r="AM393" i="26" s="1"/>
  <c r="AM394" i="26" s="1"/>
  <c r="AM395" i="26" s="1"/>
  <c r="AM396" i="26" s="1"/>
  <c r="AM397" i="26" s="1"/>
  <c r="AM398" i="26" s="1"/>
  <c r="AM399" i="26" s="1"/>
  <c r="AE369" i="26"/>
  <c r="AE370" i="26" s="1"/>
  <c r="AE371" i="26" s="1"/>
  <c r="AE372" i="26" s="1"/>
  <c r="AE373" i="26" s="1"/>
  <c r="AE374" i="26" s="1"/>
  <c r="AE375" i="26" s="1"/>
  <c r="AE376" i="26" s="1"/>
  <c r="AE377" i="26" s="1"/>
  <c r="AE378" i="26" s="1"/>
  <c r="AE379" i="26" s="1"/>
  <c r="AE380" i="26" s="1"/>
  <c r="AE381" i="26" s="1"/>
  <c r="AE382" i="26" s="1"/>
  <c r="AE383" i="26" s="1"/>
  <c r="AE384" i="26" s="1"/>
  <c r="AE385" i="26" s="1"/>
  <c r="AE386" i="26" s="1"/>
  <c r="AE387" i="26" s="1"/>
  <c r="AE388" i="26" s="1"/>
  <c r="AE389" i="26" s="1"/>
  <c r="AE390" i="26" s="1"/>
  <c r="AE391" i="26" s="1"/>
  <c r="AE392" i="26" s="1"/>
  <c r="AE393" i="26" s="1"/>
  <c r="AE394" i="26" s="1"/>
  <c r="AE395" i="26" s="1"/>
  <c r="AE396" i="26" s="1"/>
  <c r="AE397" i="26" s="1"/>
  <c r="AE398" i="26" s="1"/>
  <c r="AE399" i="26" s="1"/>
  <c r="AG369" i="26"/>
  <c r="AG370" i="26" s="1"/>
  <c r="AG371" i="26" s="1"/>
  <c r="AG372" i="26" s="1"/>
  <c r="AG373" i="26" s="1"/>
  <c r="AG374" i="26" s="1"/>
  <c r="AG375" i="26" s="1"/>
  <c r="AG376" i="26" s="1"/>
  <c r="AG377" i="26" s="1"/>
  <c r="AG378" i="26" s="1"/>
  <c r="AG379" i="26" s="1"/>
  <c r="AG380" i="26" s="1"/>
  <c r="AG381" i="26" s="1"/>
  <c r="AG382" i="26" s="1"/>
  <c r="AG383" i="26" s="1"/>
  <c r="AG384" i="26" s="1"/>
  <c r="AG385" i="26" s="1"/>
  <c r="AG386" i="26" s="1"/>
  <c r="AG387" i="26" s="1"/>
  <c r="AG388" i="26" s="1"/>
  <c r="AG389" i="26" s="1"/>
  <c r="AG390" i="26" s="1"/>
  <c r="AG391" i="26" s="1"/>
  <c r="AG392" i="26" s="1"/>
  <c r="AG393" i="26" s="1"/>
  <c r="AG394" i="26" s="1"/>
  <c r="AG395" i="26" s="1"/>
  <c r="AG396" i="26" s="1"/>
  <c r="AG397" i="26" s="1"/>
  <c r="AG398" i="26" s="1"/>
  <c r="AG399" i="26" s="1"/>
  <c r="N457" i="26"/>
  <c r="N449" i="26"/>
  <c r="O449" i="26" s="1"/>
  <c r="N441" i="26"/>
  <c r="O441" i="26" s="1"/>
  <c r="AI428" i="26"/>
  <c r="AI429" i="26" s="1"/>
  <c r="AI430" i="26" s="1"/>
  <c r="AI431" i="26" s="1"/>
  <c r="AI432" i="26" s="1"/>
  <c r="AI433" i="26" s="1"/>
  <c r="AI434" i="26" s="1"/>
  <c r="AI435" i="26" s="1"/>
  <c r="AI436" i="26" s="1"/>
  <c r="AI437" i="26" s="1"/>
  <c r="AI438" i="26" s="1"/>
  <c r="AI439" i="26" s="1"/>
  <c r="AI440" i="26" s="1"/>
  <c r="AI441" i="26" s="1"/>
  <c r="AI442" i="26" s="1"/>
  <c r="AI443" i="26" s="1"/>
  <c r="AI444" i="26" s="1"/>
  <c r="AI445" i="26" s="1"/>
  <c r="AI446" i="26" s="1"/>
  <c r="AI447" i="26" s="1"/>
  <c r="AI448" i="26" s="1"/>
  <c r="AI449" i="26" s="1"/>
  <c r="AI450" i="26" s="1"/>
  <c r="AI451" i="26" s="1"/>
  <c r="AI452" i="26" s="1"/>
  <c r="AI453" i="26" s="1"/>
  <c r="AI454" i="26" s="1"/>
  <c r="AI455" i="26" s="1"/>
  <c r="AI456" i="26" s="1"/>
  <c r="AI457" i="26" s="1"/>
  <c r="AI458" i="26" s="1"/>
  <c r="M407" i="26"/>
  <c r="N407" i="26"/>
  <c r="N405" i="26"/>
  <c r="N401" i="26"/>
  <c r="O401" i="26" s="1"/>
  <c r="AH428" i="26"/>
  <c r="AH429" i="26" s="1"/>
  <c r="AH430" i="26" s="1"/>
  <c r="AH431" i="26" s="1"/>
  <c r="AH432" i="26" s="1"/>
  <c r="AH433" i="26" s="1"/>
  <c r="AH434" i="26" s="1"/>
  <c r="AH435" i="26" s="1"/>
  <c r="AH436" i="26" s="1"/>
  <c r="AH437" i="26" s="1"/>
  <c r="AH438" i="26" s="1"/>
  <c r="AH439" i="26" s="1"/>
  <c r="AH440" i="26" s="1"/>
  <c r="AH441" i="26" s="1"/>
  <c r="AH442" i="26" s="1"/>
  <c r="AH443" i="26" s="1"/>
  <c r="AH444" i="26" s="1"/>
  <c r="AH445" i="26" s="1"/>
  <c r="AH446" i="26" s="1"/>
  <c r="AH447" i="26" s="1"/>
  <c r="AH448" i="26" s="1"/>
  <c r="AH449" i="26" s="1"/>
  <c r="AH450" i="26" s="1"/>
  <c r="AH451" i="26" s="1"/>
  <c r="AH452" i="26" s="1"/>
  <c r="AH453" i="26" s="1"/>
  <c r="AH454" i="26" s="1"/>
  <c r="AH455" i="26" s="1"/>
  <c r="AH456" i="26" s="1"/>
  <c r="AH457" i="26" s="1"/>
  <c r="AH458" i="26" s="1"/>
  <c r="M412" i="26"/>
  <c r="O412" i="26" s="1"/>
  <c r="N412" i="26"/>
  <c r="O396" i="26"/>
  <c r="N451" i="26"/>
  <c r="O451" i="26" s="1"/>
  <c r="N419" i="26"/>
  <c r="O419" i="26" s="1"/>
  <c r="O405" i="26"/>
  <c r="O402" i="26"/>
  <c r="M415" i="26"/>
  <c r="O415" i="26" s="1"/>
  <c r="N414" i="26"/>
  <c r="O367" i="26"/>
  <c r="N399" i="26"/>
  <c r="M398" i="26"/>
  <c r="O398" i="26" s="1"/>
  <c r="N366" i="26"/>
  <c r="O366" i="26" s="1"/>
  <c r="M360" i="26"/>
  <c r="O360" i="26" s="1"/>
  <c r="O356" i="26"/>
  <c r="O321" i="26"/>
  <c r="N408" i="26"/>
  <c r="N400" i="26"/>
  <c r="O400" i="26" s="1"/>
  <c r="M399" i="26"/>
  <c r="N384" i="26"/>
  <c r="O384" i="26" s="1"/>
  <c r="N376" i="26"/>
  <c r="O376" i="26" s="1"/>
  <c r="M358" i="26"/>
  <c r="N358" i="26"/>
  <c r="O346" i="26"/>
  <c r="O342" i="26"/>
  <c r="AC338" i="26"/>
  <c r="AC339" i="26" s="1"/>
  <c r="AC340" i="26" s="1"/>
  <c r="AC341" i="26" s="1"/>
  <c r="AC342" i="26" s="1"/>
  <c r="AC343" i="26" s="1"/>
  <c r="AC344" i="26" s="1"/>
  <c r="AC345" i="26" s="1"/>
  <c r="AC346" i="26" s="1"/>
  <c r="AC347" i="26" s="1"/>
  <c r="AC348" i="26" s="1"/>
  <c r="AC349" i="26" s="1"/>
  <c r="AC350" i="26" s="1"/>
  <c r="AC351" i="26" s="1"/>
  <c r="AC352" i="26" s="1"/>
  <c r="AC353" i="26" s="1"/>
  <c r="AC354" i="26" s="1"/>
  <c r="AC355" i="26" s="1"/>
  <c r="AC356" i="26" s="1"/>
  <c r="AC357" i="26" s="1"/>
  <c r="AC358" i="26" s="1"/>
  <c r="AC359" i="26" s="1"/>
  <c r="AC360" i="26" s="1"/>
  <c r="AC361" i="26" s="1"/>
  <c r="AC362" i="26" s="1"/>
  <c r="AC363" i="26" s="1"/>
  <c r="AC364" i="26" s="1"/>
  <c r="AC365" i="26" s="1"/>
  <c r="AC366" i="26" s="1"/>
  <c r="AC367" i="26" s="1"/>
  <c r="AC368" i="26" s="1"/>
  <c r="AK338" i="26"/>
  <c r="AK339" i="26" s="1"/>
  <c r="AK340" i="26" s="1"/>
  <c r="AK341" i="26" s="1"/>
  <c r="AK342" i="26" s="1"/>
  <c r="AK343" i="26" s="1"/>
  <c r="AK344" i="26" s="1"/>
  <c r="AK345" i="26" s="1"/>
  <c r="AK346" i="26" s="1"/>
  <c r="AK347" i="26" s="1"/>
  <c r="AK348" i="26" s="1"/>
  <c r="AK349" i="26" s="1"/>
  <c r="AK350" i="26" s="1"/>
  <c r="AK351" i="26" s="1"/>
  <c r="AK352" i="26" s="1"/>
  <c r="AK353" i="26" s="1"/>
  <c r="AK354" i="26" s="1"/>
  <c r="AK355" i="26" s="1"/>
  <c r="AK356" i="26" s="1"/>
  <c r="AK357" i="26" s="1"/>
  <c r="AK358" i="26" s="1"/>
  <c r="AK359" i="26" s="1"/>
  <c r="AK360" i="26" s="1"/>
  <c r="AK361" i="26" s="1"/>
  <c r="AK362" i="26" s="1"/>
  <c r="AK363" i="26" s="1"/>
  <c r="AK364" i="26" s="1"/>
  <c r="AK365" i="26" s="1"/>
  <c r="AK366" i="26" s="1"/>
  <c r="AK367" i="26" s="1"/>
  <c r="AK368" i="26" s="1"/>
  <c r="AD338" i="26"/>
  <c r="AD339" i="26" s="1"/>
  <c r="AD340" i="26" s="1"/>
  <c r="AD341" i="26" s="1"/>
  <c r="AD342" i="26" s="1"/>
  <c r="AD343" i="26" s="1"/>
  <c r="AD344" i="26" s="1"/>
  <c r="AD345" i="26" s="1"/>
  <c r="AD346" i="26" s="1"/>
  <c r="AD347" i="26" s="1"/>
  <c r="AD348" i="26" s="1"/>
  <c r="AD349" i="26" s="1"/>
  <c r="AD350" i="26" s="1"/>
  <c r="AD351" i="26" s="1"/>
  <c r="AD352" i="26" s="1"/>
  <c r="AD353" i="26" s="1"/>
  <c r="AD354" i="26" s="1"/>
  <c r="AD355" i="26" s="1"/>
  <c r="AD356" i="26" s="1"/>
  <c r="AD357" i="26" s="1"/>
  <c r="AD358" i="26" s="1"/>
  <c r="AD359" i="26" s="1"/>
  <c r="AD360" i="26" s="1"/>
  <c r="AD361" i="26" s="1"/>
  <c r="AD362" i="26" s="1"/>
  <c r="AD363" i="26" s="1"/>
  <c r="AD364" i="26" s="1"/>
  <c r="AD365" i="26" s="1"/>
  <c r="AD366" i="26" s="1"/>
  <c r="AD367" i="26" s="1"/>
  <c r="AD368" i="26" s="1"/>
  <c r="AL338" i="26"/>
  <c r="AL339" i="26" s="1"/>
  <c r="AL340" i="26" s="1"/>
  <c r="AL341" i="26" s="1"/>
  <c r="AL342" i="26" s="1"/>
  <c r="AL343" i="26" s="1"/>
  <c r="AL344" i="26" s="1"/>
  <c r="AL345" i="26" s="1"/>
  <c r="AL346" i="26" s="1"/>
  <c r="AL347" i="26" s="1"/>
  <c r="AL348" i="26" s="1"/>
  <c r="AL349" i="26" s="1"/>
  <c r="AL350" i="26" s="1"/>
  <c r="AL351" i="26" s="1"/>
  <c r="AL352" i="26" s="1"/>
  <c r="AL353" i="26" s="1"/>
  <c r="AL354" i="26" s="1"/>
  <c r="AL355" i="26" s="1"/>
  <c r="AL356" i="26" s="1"/>
  <c r="AL357" i="26" s="1"/>
  <c r="AL358" i="26" s="1"/>
  <c r="AL359" i="26" s="1"/>
  <c r="AL360" i="26" s="1"/>
  <c r="AL361" i="26" s="1"/>
  <c r="AL362" i="26" s="1"/>
  <c r="AL363" i="26" s="1"/>
  <c r="AL364" i="26" s="1"/>
  <c r="AL365" i="26" s="1"/>
  <c r="AL366" i="26" s="1"/>
  <c r="AL367" i="26" s="1"/>
  <c r="AL368" i="26" s="1"/>
  <c r="AE338" i="26"/>
  <c r="AE339" i="26" s="1"/>
  <c r="AE340" i="26" s="1"/>
  <c r="AE341" i="26" s="1"/>
  <c r="AE342" i="26" s="1"/>
  <c r="AE343" i="26" s="1"/>
  <c r="AE344" i="26" s="1"/>
  <c r="AE345" i="26" s="1"/>
  <c r="AE346" i="26" s="1"/>
  <c r="AE347" i="26" s="1"/>
  <c r="AE348" i="26" s="1"/>
  <c r="AE349" i="26" s="1"/>
  <c r="AE350" i="26" s="1"/>
  <c r="AE351" i="26" s="1"/>
  <c r="AE352" i="26" s="1"/>
  <c r="AE353" i="26" s="1"/>
  <c r="AE354" i="26" s="1"/>
  <c r="AE355" i="26" s="1"/>
  <c r="AE356" i="26" s="1"/>
  <c r="AE357" i="26" s="1"/>
  <c r="AE358" i="26" s="1"/>
  <c r="AE359" i="26" s="1"/>
  <c r="AE360" i="26" s="1"/>
  <c r="AE361" i="26" s="1"/>
  <c r="AE362" i="26" s="1"/>
  <c r="AE363" i="26" s="1"/>
  <c r="AE364" i="26" s="1"/>
  <c r="AE365" i="26" s="1"/>
  <c r="AE366" i="26" s="1"/>
  <c r="AE367" i="26" s="1"/>
  <c r="AE368" i="26" s="1"/>
  <c r="AM338" i="26"/>
  <c r="AM339" i="26" s="1"/>
  <c r="AM340" i="26" s="1"/>
  <c r="AM341" i="26" s="1"/>
  <c r="AM342" i="26" s="1"/>
  <c r="AM343" i="26" s="1"/>
  <c r="AM344" i="26" s="1"/>
  <c r="AM345" i="26" s="1"/>
  <c r="AM346" i="26" s="1"/>
  <c r="AM347" i="26" s="1"/>
  <c r="AM348" i="26" s="1"/>
  <c r="AM349" i="26" s="1"/>
  <c r="AM350" i="26" s="1"/>
  <c r="AM351" i="26" s="1"/>
  <c r="AM352" i="26" s="1"/>
  <c r="AM353" i="26" s="1"/>
  <c r="AM354" i="26" s="1"/>
  <c r="AM355" i="26" s="1"/>
  <c r="AM356" i="26" s="1"/>
  <c r="AM357" i="26" s="1"/>
  <c r="AM358" i="26" s="1"/>
  <c r="AM359" i="26" s="1"/>
  <c r="AM360" i="26" s="1"/>
  <c r="AM361" i="26" s="1"/>
  <c r="AM362" i="26" s="1"/>
  <c r="AM363" i="26" s="1"/>
  <c r="AM364" i="26" s="1"/>
  <c r="AM365" i="26" s="1"/>
  <c r="AM366" i="26" s="1"/>
  <c r="AM367" i="26" s="1"/>
  <c r="AM368" i="26" s="1"/>
  <c r="AF338" i="26"/>
  <c r="AF339" i="26" s="1"/>
  <c r="AF340" i="26" s="1"/>
  <c r="AF341" i="26" s="1"/>
  <c r="AF342" i="26" s="1"/>
  <c r="AF343" i="26" s="1"/>
  <c r="AF344" i="26" s="1"/>
  <c r="AF345" i="26" s="1"/>
  <c r="AF346" i="26" s="1"/>
  <c r="AF347" i="26" s="1"/>
  <c r="AF348" i="26" s="1"/>
  <c r="AF349" i="26" s="1"/>
  <c r="AF350" i="26" s="1"/>
  <c r="AF351" i="26" s="1"/>
  <c r="AF352" i="26" s="1"/>
  <c r="AF353" i="26" s="1"/>
  <c r="AF354" i="26" s="1"/>
  <c r="AF355" i="26" s="1"/>
  <c r="AF356" i="26" s="1"/>
  <c r="AF357" i="26" s="1"/>
  <c r="AF358" i="26" s="1"/>
  <c r="AF359" i="26" s="1"/>
  <c r="AF360" i="26" s="1"/>
  <c r="AF361" i="26" s="1"/>
  <c r="AF362" i="26" s="1"/>
  <c r="AF363" i="26" s="1"/>
  <c r="AF364" i="26" s="1"/>
  <c r="AF365" i="26" s="1"/>
  <c r="AF366" i="26" s="1"/>
  <c r="AF367" i="26" s="1"/>
  <c r="AF368" i="26" s="1"/>
  <c r="AG338" i="26"/>
  <c r="AG339" i="26" s="1"/>
  <c r="AG340" i="26" s="1"/>
  <c r="AG341" i="26" s="1"/>
  <c r="AG342" i="26" s="1"/>
  <c r="AG343" i="26" s="1"/>
  <c r="AG344" i="26" s="1"/>
  <c r="AG345" i="26" s="1"/>
  <c r="AG346" i="26" s="1"/>
  <c r="AG347" i="26" s="1"/>
  <c r="AG348" i="26" s="1"/>
  <c r="AG349" i="26" s="1"/>
  <c r="AG350" i="26" s="1"/>
  <c r="AG351" i="26" s="1"/>
  <c r="AG352" i="26" s="1"/>
  <c r="AG353" i="26" s="1"/>
  <c r="AG354" i="26" s="1"/>
  <c r="AG355" i="26" s="1"/>
  <c r="AG356" i="26" s="1"/>
  <c r="AG357" i="26" s="1"/>
  <c r="AG358" i="26" s="1"/>
  <c r="AG359" i="26" s="1"/>
  <c r="AG360" i="26" s="1"/>
  <c r="AG361" i="26" s="1"/>
  <c r="AG362" i="26" s="1"/>
  <c r="AG363" i="26" s="1"/>
  <c r="AG364" i="26" s="1"/>
  <c r="AG365" i="26" s="1"/>
  <c r="AG366" i="26" s="1"/>
  <c r="AG367" i="26" s="1"/>
  <c r="AG368" i="26" s="1"/>
  <c r="AH338" i="26"/>
  <c r="AH339" i="26" s="1"/>
  <c r="AH340" i="26" s="1"/>
  <c r="AH341" i="26" s="1"/>
  <c r="AH342" i="26" s="1"/>
  <c r="AH343" i="26" s="1"/>
  <c r="AH344" i="26" s="1"/>
  <c r="AH345" i="26" s="1"/>
  <c r="AH346" i="26" s="1"/>
  <c r="AH347" i="26" s="1"/>
  <c r="AH348" i="26" s="1"/>
  <c r="AH349" i="26" s="1"/>
  <c r="AH350" i="26" s="1"/>
  <c r="AH351" i="26" s="1"/>
  <c r="AH352" i="26" s="1"/>
  <c r="AH353" i="26" s="1"/>
  <c r="AH354" i="26" s="1"/>
  <c r="AH355" i="26" s="1"/>
  <c r="AH356" i="26" s="1"/>
  <c r="AH357" i="26" s="1"/>
  <c r="AH358" i="26" s="1"/>
  <c r="AH359" i="26" s="1"/>
  <c r="AH360" i="26" s="1"/>
  <c r="AH361" i="26" s="1"/>
  <c r="AH362" i="26" s="1"/>
  <c r="AH363" i="26" s="1"/>
  <c r="AH364" i="26" s="1"/>
  <c r="AH365" i="26" s="1"/>
  <c r="AH366" i="26" s="1"/>
  <c r="AH367" i="26" s="1"/>
  <c r="AH368" i="26" s="1"/>
  <c r="AI338" i="26"/>
  <c r="AI339" i="26" s="1"/>
  <c r="AI340" i="26" s="1"/>
  <c r="AI341" i="26" s="1"/>
  <c r="AI342" i="26" s="1"/>
  <c r="AI343" i="26" s="1"/>
  <c r="AI344" i="26" s="1"/>
  <c r="AI345" i="26" s="1"/>
  <c r="AI346" i="26" s="1"/>
  <c r="AI347" i="26" s="1"/>
  <c r="AI348" i="26" s="1"/>
  <c r="AI349" i="26" s="1"/>
  <c r="AI350" i="26" s="1"/>
  <c r="AI351" i="26" s="1"/>
  <c r="AI352" i="26" s="1"/>
  <c r="AI353" i="26" s="1"/>
  <c r="AI354" i="26" s="1"/>
  <c r="AI355" i="26" s="1"/>
  <c r="AI356" i="26" s="1"/>
  <c r="AI357" i="26" s="1"/>
  <c r="AI358" i="26" s="1"/>
  <c r="AI359" i="26" s="1"/>
  <c r="AI360" i="26" s="1"/>
  <c r="AI361" i="26" s="1"/>
  <c r="AI362" i="26" s="1"/>
  <c r="AI363" i="26" s="1"/>
  <c r="AI364" i="26" s="1"/>
  <c r="AI365" i="26" s="1"/>
  <c r="AI366" i="26" s="1"/>
  <c r="AI367" i="26" s="1"/>
  <c r="AI368" i="26" s="1"/>
  <c r="AJ338" i="26"/>
  <c r="AJ339" i="26" s="1"/>
  <c r="AJ340" i="26" s="1"/>
  <c r="AJ341" i="26" s="1"/>
  <c r="AJ342" i="26" s="1"/>
  <c r="AJ343" i="26" s="1"/>
  <c r="AJ344" i="26" s="1"/>
  <c r="AJ345" i="26" s="1"/>
  <c r="AJ346" i="26" s="1"/>
  <c r="AJ347" i="26" s="1"/>
  <c r="AJ348" i="26" s="1"/>
  <c r="AJ349" i="26" s="1"/>
  <c r="AJ350" i="26" s="1"/>
  <c r="AJ351" i="26" s="1"/>
  <c r="AJ352" i="26" s="1"/>
  <c r="AJ353" i="26" s="1"/>
  <c r="AJ354" i="26" s="1"/>
  <c r="AJ355" i="26" s="1"/>
  <c r="AJ356" i="26" s="1"/>
  <c r="AJ357" i="26" s="1"/>
  <c r="AJ358" i="26" s="1"/>
  <c r="AJ359" i="26" s="1"/>
  <c r="AJ360" i="26" s="1"/>
  <c r="AJ361" i="26" s="1"/>
  <c r="AJ362" i="26" s="1"/>
  <c r="AJ363" i="26" s="1"/>
  <c r="AJ364" i="26" s="1"/>
  <c r="AJ365" i="26" s="1"/>
  <c r="AJ366" i="26" s="1"/>
  <c r="AJ367" i="26" s="1"/>
  <c r="AJ368" i="26" s="1"/>
  <c r="O330" i="26"/>
  <c r="N385" i="26"/>
  <c r="O385" i="26" s="1"/>
  <c r="N377" i="26"/>
  <c r="O377" i="26" s="1"/>
  <c r="O345" i="26"/>
  <c r="O334" i="26"/>
  <c r="O333" i="26"/>
  <c r="N394" i="26"/>
  <c r="O394" i="26" s="1"/>
  <c r="N386" i="26"/>
  <c r="O386" i="26" s="1"/>
  <c r="N378" i="26"/>
  <c r="O378" i="26" s="1"/>
  <c r="N370" i="26"/>
  <c r="O370" i="26" s="1"/>
  <c r="N369" i="26"/>
  <c r="O369" i="26" s="1"/>
  <c r="N363" i="26"/>
  <c r="O363" i="26" s="1"/>
  <c r="N357" i="26"/>
  <c r="O337" i="26"/>
  <c r="N395" i="26"/>
  <c r="O395" i="26" s="1"/>
  <c r="N379" i="26"/>
  <c r="O379" i="26" s="1"/>
  <c r="AL369" i="26"/>
  <c r="AL370" i="26" s="1"/>
  <c r="AL371" i="26" s="1"/>
  <c r="AL372" i="26" s="1"/>
  <c r="AL373" i="26" s="1"/>
  <c r="AL374" i="26" s="1"/>
  <c r="AL375" i="26" s="1"/>
  <c r="AL376" i="26" s="1"/>
  <c r="AL377" i="26" s="1"/>
  <c r="AL378" i="26" s="1"/>
  <c r="AL379" i="26" s="1"/>
  <c r="AL380" i="26" s="1"/>
  <c r="AL381" i="26" s="1"/>
  <c r="AL382" i="26" s="1"/>
  <c r="AL383" i="26" s="1"/>
  <c r="AL384" i="26" s="1"/>
  <c r="AL385" i="26" s="1"/>
  <c r="AL386" i="26" s="1"/>
  <c r="AL387" i="26" s="1"/>
  <c r="AL388" i="26" s="1"/>
  <c r="AL389" i="26" s="1"/>
  <c r="AL390" i="26" s="1"/>
  <c r="AL391" i="26" s="1"/>
  <c r="AL392" i="26" s="1"/>
  <c r="AL393" i="26" s="1"/>
  <c r="AL394" i="26" s="1"/>
  <c r="AL395" i="26" s="1"/>
  <c r="AL396" i="26" s="1"/>
  <c r="AL397" i="26" s="1"/>
  <c r="AL398" i="26" s="1"/>
  <c r="AL399" i="26" s="1"/>
  <c r="N364" i="26"/>
  <c r="O364" i="26" s="1"/>
  <c r="M361" i="26"/>
  <c r="N404" i="26"/>
  <c r="N380" i="26"/>
  <c r="O380" i="26" s="1"/>
  <c r="N372" i="26"/>
  <c r="O372" i="26" s="1"/>
  <c r="M362" i="26"/>
  <c r="N362" i="26"/>
  <c r="O353" i="26"/>
  <c r="O325" i="26"/>
  <c r="M368" i="26"/>
  <c r="O336" i="26"/>
  <c r="O319" i="26"/>
  <c r="M357" i="26"/>
  <c r="O357" i="26" s="1"/>
  <c r="M349" i="26"/>
  <c r="O349" i="26" s="1"/>
  <c r="M341" i="26"/>
  <c r="O341" i="26" s="1"/>
  <c r="N326" i="26"/>
  <c r="O326" i="26" s="1"/>
  <c r="N317" i="26"/>
  <c r="O302" i="26"/>
  <c r="N327" i="26"/>
  <c r="O327" i="26" s="1"/>
  <c r="N323" i="26"/>
  <c r="M322" i="26"/>
  <c r="N318" i="26"/>
  <c r="O318" i="26" s="1"/>
  <c r="M312" i="26"/>
  <c r="O274" i="26"/>
  <c r="N328" i="26"/>
  <c r="O328" i="26" s="1"/>
  <c r="M316" i="26"/>
  <c r="N316" i="26"/>
  <c r="M309" i="26"/>
  <c r="O294" i="26"/>
  <c r="O289" i="26"/>
  <c r="N361" i="26"/>
  <c r="N353" i="26"/>
  <c r="N314" i="26"/>
  <c r="M314" i="26"/>
  <c r="O314" i="26" s="1"/>
  <c r="M311" i="26"/>
  <c r="N354" i="26"/>
  <c r="O354" i="26" s="1"/>
  <c r="M315" i="26"/>
  <c r="O315" i="26" s="1"/>
  <c r="N315" i="26"/>
  <c r="N313" i="26"/>
  <c r="O313" i="26" s="1"/>
  <c r="N311" i="26"/>
  <c r="N309" i="26"/>
  <c r="N355" i="26"/>
  <c r="O355" i="26" s="1"/>
  <c r="N347" i="26"/>
  <c r="O347" i="26" s="1"/>
  <c r="N339" i="26"/>
  <c r="O339" i="26" s="1"/>
  <c r="N331" i="26"/>
  <c r="O331" i="26" s="1"/>
  <c r="O317" i="26"/>
  <c r="N348" i="26"/>
  <c r="O348" i="26" s="1"/>
  <c r="N340" i="26"/>
  <c r="O340" i="26" s="1"/>
  <c r="N332" i="26"/>
  <c r="O332" i="26" s="1"/>
  <c r="M323" i="26"/>
  <c r="O323" i="26" s="1"/>
  <c r="N322" i="26"/>
  <c r="O300" i="26"/>
  <c r="O298" i="26"/>
  <c r="N307" i="26"/>
  <c r="M306" i="26"/>
  <c r="O306" i="26" s="1"/>
  <c r="N299" i="26"/>
  <c r="O299" i="26" s="1"/>
  <c r="N291" i="26"/>
  <c r="O291" i="26" s="1"/>
  <c r="N276" i="26"/>
  <c r="AG277" i="26" s="1"/>
  <c r="AG278" i="26" s="1"/>
  <c r="AG279" i="26" s="1"/>
  <c r="AG280" i="26" s="1"/>
  <c r="AG281" i="26" s="1"/>
  <c r="AG282" i="26" s="1"/>
  <c r="AG283" i="26" s="1"/>
  <c r="AG284" i="26" s="1"/>
  <c r="AG285" i="26" s="1"/>
  <c r="AG286" i="26" s="1"/>
  <c r="AG287" i="26" s="1"/>
  <c r="AG288" i="26" s="1"/>
  <c r="AG289" i="26" s="1"/>
  <c r="AG290" i="26" s="1"/>
  <c r="AG291" i="26" s="1"/>
  <c r="AG292" i="26" s="1"/>
  <c r="AG293" i="26" s="1"/>
  <c r="AG294" i="26" s="1"/>
  <c r="AG295" i="26" s="1"/>
  <c r="AG296" i="26" s="1"/>
  <c r="AG297" i="26" s="1"/>
  <c r="AG298" i="26" s="1"/>
  <c r="AG299" i="26" s="1"/>
  <c r="AG300" i="26" s="1"/>
  <c r="AG301" i="26" s="1"/>
  <c r="AG302" i="26" s="1"/>
  <c r="AG303" i="26" s="1"/>
  <c r="AG304" i="26" s="1"/>
  <c r="AG305" i="26" s="1"/>
  <c r="AG306" i="26" s="1"/>
  <c r="AG307" i="26" s="1"/>
  <c r="O251" i="26"/>
  <c r="N308" i="26"/>
  <c r="O308" i="26" s="1"/>
  <c r="M307" i="26"/>
  <c r="N300" i="26"/>
  <c r="N292" i="26"/>
  <c r="O292" i="26" s="1"/>
  <c r="N284" i="26"/>
  <c r="O284" i="26" s="1"/>
  <c r="M279" i="26"/>
  <c r="O279" i="26" s="1"/>
  <c r="N278" i="26"/>
  <c r="M268" i="26"/>
  <c r="O268" i="26" s="1"/>
  <c r="M260" i="26"/>
  <c r="O260" i="26" s="1"/>
  <c r="O254" i="26"/>
  <c r="AL247" i="26"/>
  <c r="AL248" i="26" s="1"/>
  <c r="AL249" i="26" s="1"/>
  <c r="AL250" i="26" s="1"/>
  <c r="AL251" i="26" s="1"/>
  <c r="AL252" i="26" s="1"/>
  <c r="AL253" i="26" s="1"/>
  <c r="AL254" i="26" s="1"/>
  <c r="AL255" i="26" s="1"/>
  <c r="AL256" i="26" s="1"/>
  <c r="AL257" i="26" s="1"/>
  <c r="AL258" i="26" s="1"/>
  <c r="AL259" i="26" s="1"/>
  <c r="AL260" i="26" s="1"/>
  <c r="AL261" i="26" s="1"/>
  <c r="AL262" i="26" s="1"/>
  <c r="AL263" i="26" s="1"/>
  <c r="AL264" i="26" s="1"/>
  <c r="AL265" i="26" s="1"/>
  <c r="AL266" i="26" s="1"/>
  <c r="AL267" i="26" s="1"/>
  <c r="AL268" i="26" s="1"/>
  <c r="AL269" i="26" s="1"/>
  <c r="AL270" i="26" s="1"/>
  <c r="AL271" i="26" s="1"/>
  <c r="AL272" i="26" s="1"/>
  <c r="AL273" i="26" s="1"/>
  <c r="AL274" i="26" s="1"/>
  <c r="AL275" i="26" s="1"/>
  <c r="AL276" i="26" s="1"/>
  <c r="N301" i="26"/>
  <c r="O301" i="26" s="1"/>
  <c r="N293" i="26"/>
  <c r="O293" i="26" s="1"/>
  <c r="N285" i="26"/>
  <c r="O285" i="26" s="1"/>
  <c r="M276" i="26"/>
  <c r="M258" i="26"/>
  <c r="N258" i="26"/>
  <c r="AK247" i="26"/>
  <c r="AK248" i="26" s="1"/>
  <c r="AK249" i="26" s="1"/>
  <c r="AK250" i="26" s="1"/>
  <c r="AK251" i="26" s="1"/>
  <c r="AK252" i="26" s="1"/>
  <c r="AK253" i="26" s="1"/>
  <c r="AK254" i="26" s="1"/>
  <c r="AK255" i="26" s="1"/>
  <c r="AK256" i="26" s="1"/>
  <c r="AK257" i="26" s="1"/>
  <c r="AK258" i="26" s="1"/>
  <c r="AK259" i="26" s="1"/>
  <c r="AK260" i="26" s="1"/>
  <c r="AK261" i="26" s="1"/>
  <c r="AK262" i="26" s="1"/>
  <c r="AK263" i="26" s="1"/>
  <c r="AK264" i="26" s="1"/>
  <c r="AK265" i="26" s="1"/>
  <c r="AK266" i="26" s="1"/>
  <c r="AK267" i="26" s="1"/>
  <c r="AK268" i="26" s="1"/>
  <c r="AK269" i="26" s="1"/>
  <c r="AK270" i="26" s="1"/>
  <c r="AK271" i="26" s="1"/>
  <c r="AK272" i="26" s="1"/>
  <c r="AK273" i="26" s="1"/>
  <c r="AK274" i="26" s="1"/>
  <c r="AK275" i="26" s="1"/>
  <c r="AK276" i="26" s="1"/>
  <c r="O238" i="26"/>
  <c r="N286" i="26"/>
  <c r="O286" i="26" s="1"/>
  <c r="M269" i="26"/>
  <c r="O269" i="26" s="1"/>
  <c r="M265" i="26"/>
  <c r="O232" i="26"/>
  <c r="O231" i="26"/>
  <c r="O230" i="26"/>
  <c r="N287" i="26"/>
  <c r="O287" i="26" s="1"/>
  <c r="M270" i="26"/>
  <c r="N270" i="26"/>
  <c r="N265" i="26"/>
  <c r="M257" i="26"/>
  <c r="O257" i="26" s="1"/>
  <c r="N312" i="26"/>
  <c r="N304" i="26"/>
  <c r="O304" i="26" s="1"/>
  <c r="N296" i="26"/>
  <c r="O296" i="26" s="1"/>
  <c r="N288" i="26"/>
  <c r="O288" i="26" s="1"/>
  <c r="N280" i="26"/>
  <c r="O280" i="26" s="1"/>
  <c r="M271" i="26"/>
  <c r="N271" i="26"/>
  <c r="O266" i="26"/>
  <c r="M264" i="26"/>
  <c r="N264" i="26"/>
  <c r="O223" i="26"/>
  <c r="O222" i="26"/>
  <c r="O278" i="26"/>
  <c r="M277" i="26"/>
  <c r="O277" i="26" s="1"/>
  <c r="N277" i="26"/>
  <c r="N273" i="26"/>
  <c r="O273" i="26" s="1"/>
  <c r="M272" i="26"/>
  <c r="N272" i="26"/>
  <c r="N266" i="26"/>
  <c r="M263" i="26"/>
  <c r="O262" i="26"/>
  <c r="M261" i="26"/>
  <c r="O261" i="26" s="1"/>
  <c r="O249" i="26"/>
  <c r="O248" i="26"/>
  <c r="O237" i="26"/>
  <c r="O202" i="26"/>
  <c r="M185" i="26"/>
  <c r="M183" i="26"/>
  <c r="O183" i="26" s="1"/>
  <c r="N183" i="26"/>
  <c r="N269" i="26"/>
  <c r="N261" i="26"/>
  <c r="N253" i="26"/>
  <c r="O253" i="26" s="1"/>
  <c r="N239" i="26"/>
  <c r="O239" i="26" s="1"/>
  <c r="M226" i="26"/>
  <c r="O226" i="26" s="1"/>
  <c r="N226" i="26"/>
  <c r="M224" i="26"/>
  <c r="O224" i="26" s="1"/>
  <c r="N222" i="26"/>
  <c r="M187" i="26"/>
  <c r="O187" i="26" s="1"/>
  <c r="N187" i="26"/>
  <c r="N262" i="26"/>
  <c r="AC247" i="26"/>
  <c r="AC248" i="26" s="1"/>
  <c r="AC249" i="26" s="1"/>
  <c r="AC250" i="26" s="1"/>
  <c r="AC251" i="26" s="1"/>
  <c r="AC252" i="26" s="1"/>
  <c r="AC253" i="26" s="1"/>
  <c r="AC254" i="26" s="1"/>
  <c r="AC255" i="26" s="1"/>
  <c r="AC256" i="26" s="1"/>
  <c r="AC257" i="26" s="1"/>
  <c r="AC258" i="26" s="1"/>
  <c r="AC259" i="26" s="1"/>
  <c r="AC260" i="26" s="1"/>
  <c r="AC261" i="26" s="1"/>
  <c r="AC262" i="26" s="1"/>
  <c r="AC263" i="26" s="1"/>
  <c r="AC264" i="26" s="1"/>
  <c r="AC265" i="26" s="1"/>
  <c r="AC266" i="26" s="1"/>
  <c r="AC267" i="26" s="1"/>
  <c r="AC268" i="26" s="1"/>
  <c r="AC269" i="26" s="1"/>
  <c r="AC270" i="26" s="1"/>
  <c r="AC271" i="26" s="1"/>
  <c r="AC272" i="26" s="1"/>
  <c r="AC273" i="26" s="1"/>
  <c r="AC274" i="26" s="1"/>
  <c r="AC275" i="26" s="1"/>
  <c r="AC276" i="26" s="1"/>
  <c r="N244" i="26"/>
  <c r="O244" i="26" s="1"/>
  <c r="M243" i="26"/>
  <c r="O243" i="26" s="1"/>
  <c r="N243" i="26"/>
  <c r="M242" i="26"/>
  <c r="O242" i="26" s="1"/>
  <c r="M235" i="26"/>
  <c r="O235" i="26" s="1"/>
  <c r="N235" i="26"/>
  <c r="N228" i="26"/>
  <c r="O228" i="26" s="1"/>
  <c r="N224" i="26"/>
  <c r="M218" i="26"/>
  <c r="N218" i="26"/>
  <c r="N263" i="26"/>
  <c r="N255" i="26"/>
  <c r="O255" i="26" s="1"/>
  <c r="M225" i="26"/>
  <c r="O225" i="26" s="1"/>
  <c r="N225" i="26"/>
  <c r="M219" i="26"/>
  <c r="N219" i="26"/>
  <c r="AE216" i="26"/>
  <c r="AE217" i="26" s="1"/>
  <c r="AE218" i="26" s="1"/>
  <c r="AE219" i="26" s="1"/>
  <c r="AE220" i="26" s="1"/>
  <c r="AE221" i="26" s="1"/>
  <c r="AE222" i="26" s="1"/>
  <c r="AE223" i="26" s="1"/>
  <c r="AE224" i="26" s="1"/>
  <c r="AE225" i="26" s="1"/>
  <c r="AE226" i="26" s="1"/>
  <c r="AE227" i="26" s="1"/>
  <c r="AE228" i="26" s="1"/>
  <c r="AE229" i="26" s="1"/>
  <c r="AE230" i="26" s="1"/>
  <c r="AE231" i="26" s="1"/>
  <c r="AE232" i="26" s="1"/>
  <c r="AE233" i="26" s="1"/>
  <c r="AE234" i="26" s="1"/>
  <c r="AE235" i="26" s="1"/>
  <c r="AE236" i="26" s="1"/>
  <c r="AE237" i="26" s="1"/>
  <c r="AE238" i="26" s="1"/>
  <c r="AE239" i="26" s="1"/>
  <c r="AE240" i="26" s="1"/>
  <c r="AE241" i="26" s="1"/>
  <c r="AE242" i="26" s="1"/>
  <c r="AE243" i="26" s="1"/>
  <c r="AE244" i="26" s="1"/>
  <c r="AE245" i="26" s="1"/>
  <c r="AE246" i="26" s="1"/>
  <c r="M209" i="26"/>
  <c r="O209" i="26" s="1"/>
  <c r="N256" i="26"/>
  <c r="O256" i="26" s="1"/>
  <c r="N246" i="26"/>
  <c r="M233" i="26"/>
  <c r="O233" i="26" s="1"/>
  <c r="M220" i="26"/>
  <c r="N220" i="26"/>
  <c r="N217" i="26"/>
  <c r="O217" i="26" s="1"/>
  <c r="AL216" i="26"/>
  <c r="AL217" i="26" s="1"/>
  <c r="AL218" i="26" s="1"/>
  <c r="AL219" i="26" s="1"/>
  <c r="AL220" i="26" s="1"/>
  <c r="AL221" i="26" s="1"/>
  <c r="AL222" i="26" s="1"/>
  <c r="AL223" i="26" s="1"/>
  <c r="AL224" i="26" s="1"/>
  <c r="AL225" i="26" s="1"/>
  <c r="AL226" i="26" s="1"/>
  <c r="AL227" i="26" s="1"/>
  <c r="AL228" i="26" s="1"/>
  <c r="AL229" i="26" s="1"/>
  <c r="AL230" i="26" s="1"/>
  <c r="AL231" i="26" s="1"/>
  <c r="AL232" i="26" s="1"/>
  <c r="AL233" i="26" s="1"/>
  <c r="AL234" i="26" s="1"/>
  <c r="AL235" i="26" s="1"/>
  <c r="AL236" i="26" s="1"/>
  <c r="AL237" i="26" s="1"/>
  <c r="AL238" i="26" s="1"/>
  <c r="AL239" i="26" s="1"/>
  <c r="AL240" i="26" s="1"/>
  <c r="AL241" i="26" s="1"/>
  <c r="AL242" i="26" s="1"/>
  <c r="AL243" i="26" s="1"/>
  <c r="AL244" i="26" s="1"/>
  <c r="AL245" i="26" s="1"/>
  <c r="AL246" i="26" s="1"/>
  <c r="N249" i="26"/>
  <c r="AH247" i="26"/>
  <c r="AH248" i="26" s="1"/>
  <c r="AH249" i="26" s="1"/>
  <c r="AH250" i="26" s="1"/>
  <c r="AH251" i="26" s="1"/>
  <c r="AH252" i="26" s="1"/>
  <c r="AH253" i="26" s="1"/>
  <c r="AH254" i="26" s="1"/>
  <c r="AH255" i="26" s="1"/>
  <c r="AH256" i="26" s="1"/>
  <c r="AH257" i="26" s="1"/>
  <c r="AH258" i="26" s="1"/>
  <c r="AH259" i="26" s="1"/>
  <c r="AH260" i="26" s="1"/>
  <c r="AH261" i="26" s="1"/>
  <c r="AH262" i="26" s="1"/>
  <c r="AH263" i="26" s="1"/>
  <c r="AH264" i="26" s="1"/>
  <c r="AH265" i="26" s="1"/>
  <c r="AH266" i="26" s="1"/>
  <c r="AH267" i="26" s="1"/>
  <c r="AH268" i="26" s="1"/>
  <c r="AH269" i="26" s="1"/>
  <c r="AH270" i="26" s="1"/>
  <c r="AH271" i="26" s="1"/>
  <c r="AH272" i="26" s="1"/>
  <c r="AH273" i="26" s="1"/>
  <c r="AH274" i="26" s="1"/>
  <c r="AH275" i="26" s="1"/>
  <c r="AH276" i="26" s="1"/>
  <c r="N245" i="26"/>
  <c r="O245" i="26" s="1"/>
  <c r="N236" i="26"/>
  <c r="O236" i="26" s="1"/>
  <c r="N221" i="26"/>
  <c r="O221" i="26" s="1"/>
  <c r="AK216" i="26"/>
  <c r="AK217" i="26" s="1"/>
  <c r="AK218" i="26" s="1"/>
  <c r="AK219" i="26" s="1"/>
  <c r="AK220" i="26" s="1"/>
  <c r="AK221" i="26" s="1"/>
  <c r="AK222" i="26" s="1"/>
  <c r="AK223" i="26" s="1"/>
  <c r="AK224" i="26" s="1"/>
  <c r="AK225" i="26" s="1"/>
  <c r="AK226" i="26" s="1"/>
  <c r="AK227" i="26" s="1"/>
  <c r="AK228" i="26" s="1"/>
  <c r="AK229" i="26" s="1"/>
  <c r="AK230" i="26" s="1"/>
  <c r="AK231" i="26" s="1"/>
  <c r="AK232" i="26" s="1"/>
  <c r="AK233" i="26" s="1"/>
  <c r="AK234" i="26" s="1"/>
  <c r="AK235" i="26" s="1"/>
  <c r="AK236" i="26" s="1"/>
  <c r="AK237" i="26" s="1"/>
  <c r="AK238" i="26" s="1"/>
  <c r="AK239" i="26" s="1"/>
  <c r="AK240" i="26" s="1"/>
  <c r="AK241" i="26" s="1"/>
  <c r="AK242" i="26" s="1"/>
  <c r="AK243" i="26" s="1"/>
  <c r="AK244" i="26" s="1"/>
  <c r="AK245" i="26" s="1"/>
  <c r="AK246" i="26" s="1"/>
  <c r="M215" i="26"/>
  <c r="N215" i="26"/>
  <c r="AM216" i="26" s="1"/>
  <c r="AM217" i="26" s="1"/>
  <c r="AM218" i="26" s="1"/>
  <c r="AM219" i="26" s="1"/>
  <c r="AM220" i="26" s="1"/>
  <c r="AM221" i="26" s="1"/>
  <c r="AM222" i="26" s="1"/>
  <c r="AM223" i="26" s="1"/>
  <c r="AM224" i="26" s="1"/>
  <c r="AM225" i="26" s="1"/>
  <c r="AM226" i="26" s="1"/>
  <c r="AM227" i="26" s="1"/>
  <c r="AM228" i="26" s="1"/>
  <c r="AM229" i="26" s="1"/>
  <c r="AM230" i="26" s="1"/>
  <c r="AM231" i="26" s="1"/>
  <c r="AM232" i="26" s="1"/>
  <c r="AM233" i="26" s="1"/>
  <c r="AM234" i="26" s="1"/>
  <c r="AM235" i="26" s="1"/>
  <c r="AM236" i="26" s="1"/>
  <c r="AM237" i="26" s="1"/>
  <c r="AM238" i="26" s="1"/>
  <c r="AM239" i="26" s="1"/>
  <c r="AM240" i="26" s="1"/>
  <c r="AM241" i="26" s="1"/>
  <c r="AM242" i="26" s="1"/>
  <c r="AM243" i="26" s="1"/>
  <c r="AM244" i="26" s="1"/>
  <c r="AM245" i="26" s="1"/>
  <c r="AM246" i="26" s="1"/>
  <c r="AC216" i="26"/>
  <c r="AC217" i="26" s="1"/>
  <c r="AC218" i="26" s="1"/>
  <c r="AC219" i="26" s="1"/>
  <c r="AC220" i="26" s="1"/>
  <c r="AC221" i="26" s="1"/>
  <c r="AC222" i="26" s="1"/>
  <c r="AC223" i="26" s="1"/>
  <c r="AC224" i="26" s="1"/>
  <c r="AC225" i="26" s="1"/>
  <c r="AC226" i="26" s="1"/>
  <c r="AC227" i="26" s="1"/>
  <c r="AC228" i="26" s="1"/>
  <c r="AC229" i="26" s="1"/>
  <c r="AC230" i="26" s="1"/>
  <c r="AC231" i="26" s="1"/>
  <c r="AC232" i="26" s="1"/>
  <c r="AC233" i="26" s="1"/>
  <c r="AC234" i="26" s="1"/>
  <c r="AC235" i="26" s="1"/>
  <c r="AC236" i="26" s="1"/>
  <c r="AC237" i="26" s="1"/>
  <c r="AC238" i="26" s="1"/>
  <c r="AC239" i="26" s="1"/>
  <c r="AC240" i="26" s="1"/>
  <c r="AC241" i="26" s="1"/>
  <c r="AC242" i="26" s="1"/>
  <c r="AC243" i="26" s="1"/>
  <c r="AC244" i="26" s="1"/>
  <c r="AC245" i="26" s="1"/>
  <c r="AC246" i="26" s="1"/>
  <c r="AJ216" i="26"/>
  <c r="AJ217" i="26" s="1"/>
  <c r="AJ218" i="26" s="1"/>
  <c r="AJ219" i="26" s="1"/>
  <c r="AJ220" i="26" s="1"/>
  <c r="AJ221" i="26" s="1"/>
  <c r="AJ222" i="26" s="1"/>
  <c r="AJ223" i="26" s="1"/>
  <c r="AJ224" i="26" s="1"/>
  <c r="AJ225" i="26" s="1"/>
  <c r="AJ226" i="26" s="1"/>
  <c r="AJ227" i="26" s="1"/>
  <c r="AJ228" i="26" s="1"/>
  <c r="AJ229" i="26" s="1"/>
  <c r="AJ230" i="26" s="1"/>
  <c r="AJ231" i="26" s="1"/>
  <c r="AJ232" i="26" s="1"/>
  <c r="AJ233" i="26" s="1"/>
  <c r="AJ234" i="26" s="1"/>
  <c r="AJ235" i="26" s="1"/>
  <c r="AJ236" i="26" s="1"/>
  <c r="AJ237" i="26" s="1"/>
  <c r="AJ238" i="26" s="1"/>
  <c r="AJ239" i="26" s="1"/>
  <c r="AJ240" i="26" s="1"/>
  <c r="AJ241" i="26" s="1"/>
  <c r="AJ242" i="26" s="1"/>
  <c r="AJ243" i="26" s="1"/>
  <c r="AJ244" i="26" s="1"/>
  <c r="AJ245" i="26" s="1"/>
  <c r="AJ246" i="26" s="1"/>
  <c r="M234" i="26"/>
  <c r="O234" i="26" s="1"/>
  <c r="N234" i="26"/>
  <c r="M227" i="26"/>
  <c r="N227" i="26"/>
  <c r="M213" i="26"/>
  <c r="O213" i="26" s="1"/>
  <c r="M207" i="26"/>
  <c r="N207" i="26"/>
  <c r="M198" i="26"/>
  <c r="O198" i="26" s="1"/>
  <c r="N198" i="26"/>
  <c r="M184" i="26"/>
  <c r="M181" i="26"/>
  <c r="O181" i="26" s="1"/>
  <c r="M174" i="26"/>
  <c r="M199" i="26"/>
  <c r="O199" i="26" s="1"/>
  <c r="N199" i="26"/>
  <c r="N185" i="26"/>
  <c r="M179" i="26"/>
  <c r="M173" i="26"/>
  <c r="O173" i="26" s="1"/>
  <c r="N211" i="26"/>
  <c r="O211" i="26" s="1"/>
  <c r="M206" i="26"/>
  <c r="O206" i="26" s="1"/>
  <c r="N206" i="26"/>
  <c r="M200" i="26"/>
  <c r="N194" i="26"/>
  <c r="O194" i="26" s="1"/>
  <c r="M189" i="26"/>
  <c r="O189" i="26" s="1"/>
  <c r="N214" i="26"/>
  <c r="O214" i="26" s="1"/>
  <c r="N213" i="26"/>
  <c r="N208" i="26"/>
  <c r="O208" i="26" s="1"/>
  <c r="N201" i="26"/>
  <c r="O201" i="26" s="1"/>
  <c r="M190" i="26"/>
  <c r="N190" i="26"/>
  <c r="N179" i="26"/>
  <c r="N178" i="26"/>
  <c r="O171" i="26"/>
  <c r="M205" i="26"/>
  <c r="O205" i="26" s="1"/>
  <c r="M195" i="26"/>
  <c r="O195" i="26" s="1"/>
  <c r="M191" i="26"/>
  <c r="O191" i="26" s="1"/>
  <c r="N191" i="26"/>
  <c r="N180" i="26"/>
  <c r="O180" i="26" s="1"/>
  <c r="M178" i="26"/>
  <c r="O197" i="26"/>
  <c r="M192" i="26"/>
  <c r="M177" i="26"/>
  <c r="N177" i="26"/>
  <c r="N193" i="26"/>
  <c r="O193" i="26" s="1"/>
  <c r="O186" i="26"/>
  <c r="M182" i="26"/>
  <c r="O182" i="26" s="1"/>
  <c r="N182" i="26"/>
  <c r="M176" i="26"/>
  <c r="M167" i="26"/>
  <c r="N167" i="26"/>
  <c r="O165" i="26"/>
  <c r="O163" i="26"/>
  <c r="M161" i="26"/>
  <c r="N161" i="26"/>
  <c r="M152" i="26"/>
  <c r="N152" i="26"/>
  <c r="N137" i="26"/>
  <c r="M137" i="26"/>
  <c r="N174" i="26"/>
  <c r="N159" i="26"/>
  <c r="O159" i="26" s="1"/>
  <c r="N168" i="26"/>
  <c r="O168" i="26" s="1"/>
  <c r="N163" i="26"/>
  <c r="M151" i="26"/>
  <c r="N151" i="26"/>
  <c r="O144" i="26"/>
  <c r="N200" i="26"/>
  <c r="N192" i="26"/>
  <c r="N184" i="26"/>
  <c r="N176" i="26"/>
  <c r="N144" i="26"/>
  <c r="M166" i="26"/>
  <c r="O166" i="26" s="1"/>
  <c r="O155" i="26"/>
  <c r="M149" i="26"/>
  <c r="N149" i="26"/>
  <c r="M143" i="26"/>
  <c r="O143" i="26" s="1"/>
  <c r="M160" i="26"/>
  <c r="N160" i="26"/>
  <c r="M156" i="26"/>
  <c r="O156" i="26" s="1"/>
  <c r="M154" i="26"/>
  <c r="N153" i="26"/>
  <c r="N132" i="26"/>
  <c r="O121" i="26"/>
  <c r="M118" i="26"/>
  <c r="O118" i="26" s="1"/>
  <c r="N118" i="26"/>
  <c r="M145" i="26"/>
  <c r="M141" i="26"/>
  <c r="N141" i="26"/>
  <c r="M139" i="26"/>
  <c r="N139" i="26"/>
  <c r="M130" i="26"/>
  <c r="O130" i="26" s="1"/>
  <c r="N130" i="26"/>
  <c r="M129" i="26"/>
  <c r="M138" i="26"/>
  <c r="O138" i="26" s="1"/>
  <c r="M127" i="26"/>
  <c r="O117" i="26"/>
  <c r="N110" i="26"/>
  <c r="N158" i="26"/>
  <c r="O158" i="26" s="1"/>
  <c r="M157" i="26"/>
  <c r="O157" i="26" s="1"/>
  <c r="N148" i="26"/>
  <c r="O148" i="26" s="1"/>
  <c r="N142" i="26"/>
  <c r="O142" i="26" s="1"/>
  <c r="M128" i="26"/>
  <c r="N128" i="26"/>
  <c r="O124" i="26"/>
  <c r="AG124" i="26"/>
  <c r="AG125" i="26" s="1"/>
  <c r="AG126" i="26" s="1"/>
  <c r="AG127" i="26" s="1"/>
  <c r="AG128" i="26" s="1"/>
  <c r="AG129" i="26" s="1"/>
  <c r="AG130" i="26" s="1"/>
  <c r="AG131" i="26" s="1"/>
  <c r="AG132" i="26" s="1"/>
  <c r="AG133" i="26" s="1"/>
  <c r="AG134" i="26" s="1"/>
  <c r="AG135" i="26" s="1"/>
  <c r="AG136" i="26" s="1"/>
  <c r="AG137" i="26" s="1"/>
  <c r="AG138" i="26" s="1"/>
  <c r="AG139" i="26" s="1"/>
  <c r="AG140" i="26" s="1"/>
  <c r="AG141" i="26" s="1"/>
  <c r="AG142" i="26" s="1"/>
  <c r="AG143" i="26" s="1"/>
  <c r="AG144" i="26" s="1"/>
  <c r="AG145" i="26" s="1"/>
  <c r="AG146" i="26" s="1"/>
  <c r="AG147" i="26" s="1"/>
  <c r="AG148" i="26" s="1"/>
  <c r="AG149" i="26" s="1"/>
  <c r="AG150" i="26" s="1"/>
  <c r="AG151" i="26" s="1"/>
  <c r="AG152" i="26" s="1"/>
  <c r="AG153" i="26" s="1"/>
  <c r="AG154" i="26" s="1"/>
  <c r="M133" i="26"/>
  <c r="AC124" i="26"/>
  <c r="AC125" i="26" s="1"/>
  <c r="AC126" i="26" s="1"/>
  <c r="AC127" i="26" s="1"/>
  <c r="AC128" i="26" s="1"/>
  <c r="AC129" i="26" s="1"/>
  <c r="AC130" i="26" s="1"/>
  <c r="AC131" i="26" s="1"/>
  <c r="AC132" i="26" s="1"/>
  <c r="AC133" i="26" s="1"/>
  <c r="AC134" i="26" s="1"/>
  <c r="AC135" i="26" s="1"/>
  <c r="AC136" i="26" s="1"/>
  <c r="AC137" i="26" s="1"/>
  <c r="AC138" i="26" s="1"/>
  <c r="AC139" i="26" s="1"/>
  <c r="AC140" i="26" s="1"/>
  <c r="AC141" i="26" s="1"/>
  <c r="AC142" i="26" s="1"/>
  <c r="AC143" i="26" s="1"/>
  <c r="AC144" i="26" s="1"/>
  <c r="AC145" i="26" s="1"/>
  <c r="AC146" i="26" s="1"/>
  <c r="AC147" i="26" s="1"/>
  <c r="AC148" i="26" s="1"/>
  <c r="AC149" i="26" s="1"/>
  <c r="AC150" i="26" s="1"/>
  <c r="AC151" i="26" s="1"/>
  <c r="AC152" i="26" s="1"/>
  <c r="AC153" i="26" s="1"/>
  <c r="AC154" i="26" s="1"/>
  <c r="AK124" i="26"/>
  <c r="AK125" i="26" s="1"/>
  <c r="AK126" i="26" s="1"/>
  <c r="AK127" i="26" s="1"/>
  <c r="AK128" i="26" s="1"/>
  <c r="AK129" i="26" s="1"/>
  <c r="AK130" i="26" s="1"/>
  <c r="AK131" i="26" s="1"/>
  <c r="AK132" i="26" s="1"/>
  <c r="AK133" i="26" s="1"/>
  <c r="AK134" i="26" s="1"/>
  <c r="AK135" i="26" s="1"/>
  <c r="AK136" i="26" s="1"/>
  <c r="AK137" i="26" s="1"/>
  <c r="AK138" i="26" s="1"/>
  <c r="AK139" i="26" s="1"/>
  <c r="AK140" i="26" s="1"/>
  <c r="AK141" i="26" s="1"/>
  <c r="AK142" i="26" s="1"/>
  <c r="AK143" i="26" s="1"/>
  <c r="AK144" i="26" s="1"/>
  <c r="AK145" i="26" s="1"/>
  <c r="AK146" i="26" s="1"/>
  <c r="AK147" i="26" s="1"/>
  <c r="AK148" i="26" s="1"/>
  <c r="AK149" i="26" s="1"/>
  <c r="AK150" i="26" s="1"/>
  <c r="AK151" i="26" s="1"/>
  <c r="AK152" i="26" s="1"/>
  <c r="AK153" i="26" s="1"/>
  <c r="AK154" i="26" s="1"/>
  <c r="AI124" i="26"/>
  <c r="AI125" i="26" s="1"/>
  <c r="AI126" i="26" s="1"/>
  <c r="AI127" i="26" s="1"/>
  <c r="AI128" i="26" s="1"/>
  <c r="AI129" i="26" s="1"/>
  <c r="AI130" i="26" s="1"/>
  <c r="AI131" i="26" s="1"/>
  <c r="AI132" i="26" s="1"/>
  <c r="AI133" i="26" s="1"/>
  <c r="AI134" i="26" s="1"/>
  <c r="AI135" i="26" s="1"/>
  <c r="AI136" i="26" s="1"/>
  <c r="AI137" i="26" s="1"/>
  <c r="AI138" i="26" s="1"/>
  <c r="AI139" i="26" s="1"/>
  <c r="AI140" i="26" s="1"/>
  <c r="AI141" i="26" s="1"/>
  <c r="AI142" i="26" s="1"/>
  <c r="AI143" i="26" s="1"/>
  <c r="AI144" i="26" s="1"/>
  <c r="AI145" i="26" s="1"/>
  <c r="AI146" i="26" s="1"/>
  <c r="AI147" i="26" s="1"/>
  <c r="AI148" i="26" s="1"/>
  <c r="AI149" i="26" s="1"/>
  <c r="AI150" i="26" s="1"/>
  <c r="AI151" i="26" s="1"/>
  <c r="AI152" i="26" s="1"/>
  <c r="AI153" i="26" s="1"/>
  <c r="AI154" i="26" s="1"/>
  <c r="AM124" i="26"/>
  <c r="AM125" i="26" s="1"/>
  <c r="AM126" i="26" s="1"/>
  <c r="AM127" i="26" s="1"/>
  <c r="AM128" i="26" s="1"/>
  <c r="AM129" i="26" s="1"/>
  <c r="AM130" i="26" s="1"/>
  <c r="AM131" i="26" s="1"/>
  <c r="AM132" i="26" s="1"/>
  <c r="AM133" i="26" s="1"/>
  <c r="AM134" i="26" s="1"/>
  <c r="AM135" i="26" s="1"/>
  <c r="AM136" i="26" s="1"/>
  <c r="AM137" i="26" s="1"/>
  <c r="AM138" i="26" s="1"/>
  <c r="AM139" i="26" s="1"/>
  <c r="AM140" i="26" s="1"/>
  <c r="AM141" i="26" s="1"/>
  <c r="AM142" i="26" s="1"/>
  <c r="AM143" i="26" s="1"/>
  <c r="AM144" i="26" s="1"/>
  <c r="AM145" i="26" s="1"/>
  <c r="AM146" i="26" s="1"/>
  <c r="AM147" i="26" s="1"/>
  <c r="AM148" i="26" s="1"/>
  <c r="AM149" i="26" s="1"/>
  <c r="AM150" i="26" s="1"/>
  <c r="AM151" i="26" s="1"/>
  <c r="AM152" i="26" s="1"/>
  <c r="AM153" i="26" s="1"/>
  <c r="AM154" i="26" s="1"/>
  <c r="AD124" i="26"/>
  <c r="AD125" i="26" s="1"/>
  <c r="AD126" i="26" s="1"/>
  <c r="AD127" i="26" s="1"/>
  <c r="AD128" i="26" s="1"/>
  <c r="AD129" i="26" s="1"/>
  <c r="AD130" i="26" s="1"/>
  <c r="AD131" i="26" s="1"/>
  <c r="AD132" i="26" s="1"/>
  <c r="AD133" i="26" s="1"/>
  <c r="AD134" i="26" s="1"/>
  <c r="AD135" i="26" s="1"/>
  <c r="AD136" i="26" s="1"/>
  <c r="AD137" i="26" s="1"/>
  <c r="AD138" i="26" s="1"/>
  <c r="AD139" i="26" s="1"/>
  <c r="AD140" i="26" s="1"/>
  <c r="AD141" i="26" s="1"/>
  <c r="AD142" i="26" s="1"/>
  <c r="AD143" i="26" s="1"/>
  <c r="AD144" i="26" s="1"/>
  <c r="AD145" i="26" s="1"/>
  <c r="AD146" i="26" s="1"/>
  <c r="AD147" i="26" s="1"/>
  <c r="AD148" i="26" s="1"/>
  <c r="AD149" i="26" s="1"/>
  <c r="AD150" i="26" s="1"/>
  <c r="AD151" i="26" s="1"/>
  <c r="AD152" i="26" s="1"/>
  <c r="AD153" i="26" s="1"/>
  <c r="AD154" i="26" s="1"/>
  <c r="AE124" i="26"/>
  <c r="AE125" i="26" s="1"/>
  <c r="AE126" i="26" s="1"/>
  <c r="AE127" i="26" s="1"/>
  <c r="AE128" i="26" s="1"/>
  <c r="AE129" i="26" s="1"/>
  <c r="AE130" i="26" s="1"/>
  <c r="AE131" i="26" s="1"/>
  <c r="AE132" i="26" s="1"/>
  <c r="AE133" i="26" s="1"/>
  <c r="AE134" i="26" s="1"/>
  <c r="AE135" i="26" s="1"/>
  <c r="AE136" i="26" s="1"/>
  <c r="AE137" i="26" s="1"/>
  <c r="AE138" i="26" s="1"/>
  <c r="AE139" i="26" s="1"/>
  <c r="AE140" i="26" s="1"/>
  <c r="AE141" i="26" s="1"/>
  <c r="AE142" i="26" s="1"/>
  <c r="AE143" i="26" s="1"/>
  <c r="AE144" i="26" s="1"/>
  <c r="AE145" i="26" s="1"/>
  <c r="AE146" i="26" s="1"/>
  <c r="AE147" i="26" s="1"/>
  <c r="AE148" i="26" s="1"/>
  <c r="AE149" i="26" s="1"/>
  <c r="AE150" i="26" s="1"/>
  <c r="AE151" i="26" s="1"/>
  <c r="AE152" i="26" s="1"/>
  <c r="AE153" i="26" s="1"/>
  <c r="AE154" i="26" s="1"/>
  <c r="AF124" i="26"/>
  <c r="AF125" i="26" s="1"/>
  <c r="AF126" i="26" s="1"/>
  <c r="AF127" i="26" s="1"/>
  <c r="AF128" i="26" s="1"/>
  <c r="AF129" i="26" s="1"/>
  <c r="AF130" i="26" s="1"/>
  <c r="AF131" i="26" s="1"/>
  <c r="AF132" i="26" s="1"/>
  <c r="AF133" i="26" s="1"/>
  <c r="AF134" i="26" s="1"/>
  <c r="AF135" i="26" s="1"/>
  <c r="AF136" i="26" s="1"/>
  <c r="AF137" i="26" s="1"/>
  <c r="AF138" i="26" s="1"/>
  <c r="AF139" i="26" s="1"/>
  <c r="AF140" i="26" s="1"/>
  <c r="AF141" i="26" s="1"/>
  <c r="AF142" i="26" s="1"/>
  <c r="AF143" i="26" s="1"/>
  <c r="AF144" i="26" s="1"/>
  <c r="AF145" i="26" s="1"/>
  <c r="AF146" i="26" s="1"/>
  <c r="AF147" i="26" s="1"/>
  <c r="AF148" i="26" s="1"/>
  <c r="AF149" i="26" s="1"/>
  <c r="AF150" i="26" s="1"/>
  <c r="AF151" i="26" s="1"/>
  <c r="AF152" i="26" s="1"/>
  <c r="AF153" i="26" s="1"/>
  <c r="AF154" i="26" s="1"/>
  <c r="N162" i="26"/>
  <c r="O162" i="26" s="1"/>
  <c r="N150" i="26"/>
  <c r="O150" i="26" s="1"/>
  <c r="M147" i="26"/>
  <c r="O147" i="26" s="1"/>
  <c r="N147" i="26"/>
  <c r="M140" i="26"/>
  <c r="N133" i="26"/>
  <c r="N154" i="26"/>
  <c r="AI155" i="26" s="1"/>
  <c r="AI156" i="26" s="1"/>
  <c r="AI157" i="26" s="1"/>
  <c r="AI158" i="26" s="1"/>
  <c r="AI159" i="26" s="1"/>
  <c r="AI160" i="26" s="1"/>
  <c r="AI161" i="26" s="1"/>
  <c r="AI162" i="26" s="1"/>
  <c r="AI163" i="26" s="1"/>
  <c r="AI164" i="26" s="1"/>
  <c r="AI165" i="26" s="1"/>
  <c r="AI166" i="26" s="1"/>
  <c r="AI167" i="26" s="1"/>
  <c r="AI168" i="26" s="1"/>
  <c r="AI169" i="26" s="1"/>
  <c r="AI170" i="26" s="1"/>
  <c r="AI171" i="26" s="1"/>
  <c r="AI172" i="26" s="1"/>
  <c r="AI173" i="26" s="1"/>
  <c r="AI174" i="26" s="1"/>
  <c r="AI175" i="26" s="1"/>
  <c r="AI176" i="26" s="1"/>
  <c r="AI177" i="26" s="1"/>
  <c r="AI178" i="26" s="1"/>
  <c r="AI179" i="26" s="1"/>
  <c r="AI180" i="26" s="1"/>
  <c r="AI181" i="26" s="1"/>
  <c r="AI182" i="26" s="1"/>
  <c r="AI183" i="26" s="1"/>
  <c r="AI184" i="26" s="1"/>
  <c r="M153" i="26"/>
  <c r="O153" i="26" s="1"/>
  <c r="M146" i="26"/>
  <c r="N145" i="26"/>
  <c r="M135" i="26"/>
  <c r="M132" i="26"/>
  <c r="O132" i="26" s="1"/>
  <c r="N124" i="26"/>
  <c r="M116" i="26"/>
  <c r="O116" i="26" s="1"/>
  <c r="N146" i="26"/>
  <c r="N135" i="26"/>
  <c r="O134" i="26"/>
  <c r="N111" i="26"/>
  <c r="M111" i="26"/>
  <c r="M122" i="26"/>
  <c r="O122" i="26" s="1"/>
  <c r="N114" i="26"/>
  <c r="N101" i="26"/>
  <c r="M98" i="26"/>
  <c r="O98" i="26" s="1"/>
  <c r="N98" i="26"/>
  <c r="N140" i="26"/>
  <c r="N119" i="26"/>
  <c r="M119" i="26"/>
  <c r="M100" i="26"/>
  <c r="O100" i="26" s="1"/>
  <c r="M113" i="26"/>
  <c r="O113" i="26" s="1"/>
  <c r="N113" i="26"/>
  <c r="N103" i="26"/>
  <c r="M103" i="26"/>
  <c r="O103" i="26" s="1"/>
  <c r="N129" i="26"/>
  <c r="M102" i="26"/>
  <c r="O102" i="26" s="1"/>
  <c r="N121" i="26"/>
  <c r="M120" i="26"/>
  <c r="O120" i="26" s="1"/>
  <c r="M112" i="26"/>
  <c r="O112" i="26" s="1"/>
  <c r="N112" i="26"/>
  <c r="AL124" i="26"/>
  <c r="AL125" i="26" s="1"/>
  <c r="AL126" i="26" s="1"/>
  <c r="AL127" i="26" s="1"/>
  <c r="AL128" i="26" s="1"/>
  <c r="AL129" i="26" s="1"/>
  <c r="AL130" i="26" s="1"/>
  <c r="AL131" i="26" s="1"/>
  <c r="AL132" i="26" s="1"/>
  <c r="AL133" i="26" s="1"/>
  <c r="AL134" i="26" s="1"/>
  <c r="AL135" i="26" s="1"/>
  <c r="AL136" i="26" s="1"/>
  <c r="AL137" i="26" s="1"/>
  <c r="AL138" i="26" s="1"/>
  <c r="AL139" i="26" s="1"/>
  <c r="AL140" i="26" s="1"/>
  <c r="AL141" i="26" s="1"/>
  <c r="AL142" i="26" s="1"/>
  <c r="AL143" i="26" s="1"/>
  <c r="AL144" i="26" s="1"/>
  <c r="AL145" i="26" s="1"/>
  <c r="AL146" i="26" s="1"/>
  <c r="AL147" i="26" s="1"/>
  <c r="AL148" i="26" s="1"/>
  <c r="AL149" i="26" s="1"/>
  <c r="AL150" i="26" s="1"/>
  <c r="AL151" i="26" s="1"/>
  <c r="AL152" i="26" s="1"/>
  <c r="AL153" i="26" s="1"/>
  <c r="AL154" i="26" s="1"/>
  <c r="M114" i="26"/>
  <c r="O114" i="26" s="1"/>
  <c r="M110" i="26"/>
  <c r="N108" i="26"/>
  <c r="O108" i="26" s="1"/>
  <c r="M104" i="26"/>
  <c r="O104" i="26" s="1"/>
  <c r="N106" i="26"/>
  <c r="O106" i="26" s="1"/>
  <c r="M99" i="26"/>
  <c r="O99" i="26" s="1"/>
  <c r="N99" i="26"/>
  <c r="M136" i="26"/>
  <c r="O136" i="26" s="1"/>
  <c r="N127" i="26"/>
  <c r="M126" i="26"/>
  <c r="O126" i="26" s="1"/>
  <c r="M123" i="26"/>
  <c r="M101" i="26"/>
  <c r="N100" i="26"/>
  <c r="M91" i="26"/>
  <c r="N105" i="26"/>
  <c r="O105" i="26" s="1"/>
  <c r="N97" i="26"/>
  <c r="O97" i="26" s="1"/>
  <c r="M96" i="26"/>
  <c r="O96" i="26" s="1"/>
  <c r="N96" i="26"/>
  <c r="M95" i="26"/>
  <c r="O95" i="26" s="1"/>
  <c r="N95" i="26"/>
  <c r="M94" i="26"/>
  <c r="O94" i="26" s="1"/>
  <c r="N92" i="26"/>
  <c r="O92" i="26" s="1"/>
  <c r="M88" i="26"/>
  <c r="O88" i="26" s="1"/>
  <c r="N88" i="26"/>
  <c r="M86" i="26"/>
  <c r="O86" i="26" s="1"/>
  <c r="AH94" i="26"/>
  <c r="AH95" i="26" s="1"/>
  <c r="AH96" i="26" s="1"/>
  <c r="AH97" i="26" s="1"/>
  <c r="AH98" i="26" s="1"/>
  <c r="AH99" i="26" s="1"/>
  <c r="AH100" i="26" s="1"/>
  <c r="AH101" i="26" s="1"/>
  <c r="AH102" i="26" s="1"/>
  <c r="AH103" i="26" s="1"/>
  <c r="AH104" i="26" s="1"/>
  <c r="AH105" i="26" s="1"/>
  <c r="AH106" i="26" s="1"/>
  <c r="AH107" i="26" s="1"/>
  <c r="AH108" i="26" s="1"/>
  <c r="AH109" i="26" s="1"/>
  <c r="AH110" i="26" s="1"/>
  <c r="AH111" i="26" s="1"/>
  <c r="AH112" i="26" s="1"/>
  <c r="AH113" i="26" s="1"/>
  <c r="AH114" i="26" s="1"/>
  <c r="AH115" i="26" s="1"/>
  <c r="AH116" i="26" s="1"/>
  <c r="AH117" i="26" s="1"/>
  <c r="AH118" i="26" s="1"/>
  <c r="AH119" i="26" s="1"/>
  <c r="AH120" i="26" s="1"/>
  <c r="AH121" i="26" s="1"/>
  <c r="AH122" i="26" s="1"/>
  <c r="AH123" i="26" s="1"/>
  <c r="AI94" i="26"/>
  <c r="AI95" i="26" s="1"/>
  <c r="AI96" i="26" s="1"/>
  <c r="AI97" i="26" s="1"/>
  <c r="AI98" i="26" s="1"/>
  <c r="AI99" i="26" s="1"/>
  <c r="AI100" i="26" s="1"/>
  <c r="AI101" i="26" s="1"/>
  <c r="AI102" i="26" s="1"/>
  <c r="AI103" i="26" s="1"/>
  <c r="AI104" i="26" s="1"/>
  <c r="AI105" i="26" s="1"/>
  <c r="AI106" i="26" s="1"/>
  <c r="AI107" i="26" s="1"/>
  <c r="AI108" i="26" s="1"/>
  <c r="AI109" i="26" s="1"/>
  <c r="AI110" i="26" s="1"/>
  <c r="AI111" i="26" s="1"/>
  <c r="AI112" i="26" s="1"/>
  <c r="AI113" i="26" s="1"/>
  <c r="AI114" i="26" s="1"/>
  <c r="AI115" i="26" s="1"/>
  <c r="AI116" i="26" s="1"/>
  <c r="AI117" i="26" s="1"/>
  <c r="AI118" i="26" s="1"/>
  <c r="AI119" i="26" s="1"/>
  <c r="AI120" i="26" s="1"/>
  <c r="AI121" i="26" s="1"/>
  <c r="AI122" i="26" s="1"/>
  <c r="AI123" i="26" s="1"/>
  <c r="AC94" i="26"/>
  <c r="AC95" i="26" s="1"/>
  <c r="AC96" i="26" s="1"/>
  <c r="AC97" i="26" s="1"/>
  <c r="AC98" i="26" s="1"/>
  <c r="AC99" i="26" s="1"/>
  <c r="AC100" i="26" s="1"/>
  <c r="AC101" i="26" s="1"/>
  <c r="AC102" i="26" s="1"/>
  <c r="AC103" i="26" s="1"/>
  <c r="AC104" i="26" s="1"/>
  <c r="AC105" i="26" s="1"/>
  <c r="AC106" i="26" s="1"/>
  <c r="AC107" i="26" s="1"/>
  <c r="AC108" i="26" s="1"/>
  <c r="AC109" i="26" s="1"/>
  <c r="AC110" i="26" s="1"/>
  <c r="AC111" i="26" s="1"/>
  <c r="AC112" i="26" s="1"/>
  <c r="AC113" i="26" s="1"/>
  <c r="AC114" i="26" s="1"/>
  <c r="AC115" i="26" s="1"/>
  <c r="AC116" i="26" s="1"/>
  <c r="AC117" i="26" s="1"/>
  <c r="AC118" i="26" s="1"/>
  <c r="AC119" i="26" s="1"/>
  <c r="AC120" i="26" s="1"/>
  <c r="AC121" i="26" s="1"/>
  <c r="AC122" i="26" s="1"/>
  <c r="AC123" i="26" s="1"/>
  <c r="AK94" i="26"/>
  <c r="AK95" i="26" s="1"/>
  <c r="AK96" i="26" s="1"/>
  <c r="AK97" i="26" s="1"/>
  <c r="AK98" i="26" s="1"/>
  <c r="AK99" i="26" s="1"/>
  <c r="AK100" i="26" s="1"/>
  <c r="AK101" i="26" s="1"/>
  <c r="AK102" i="26" s="1"/>
  <c r="AK103" i="26" s="1"/>
  <c r="AK104" i="26" s="1"/>
  <c r="AK105" i="26" s="1"/>
  <c r="AK106" i="26" s="1"/>
  <c r="AK107" i="26" s="1"/>
  <c r="AK108" i="26" s="1"/>
  <c r="AK109" i="26" s="1"/>
  <c r="AK110" i="26" s="1"/>
  <c r="AK111" i="26" s="1"/>
  <c r="AK112" i="26" s="1"/>
  <c r="AK113" i="26" s="1"/>
  <c r="AK114" i="26" s="1"/>
  <c r="AK115" i="26" s="1"/>
  <c r="AK116" i="26" s="1"/>
  <c r="AK117" i="26" s="1"/>
  <c r="AK118" i="26" s="1"/>
  <c r="AK119" i="26" s="1"/>
  <c r="AK120" i="26" s="1"/>
  <c r="AK121" i="26" s="1"/>
  <c r="AK122" i="26" s="1"/>
  <c r="AK123" i="26" s="1"/>
  <c r="AD94" i="26"/>
  <c r="AD95" i="26" s="1"/>
  <c r="AD96" i="26" s="1"/>
  <c r="AD97" i="26" s="1"/>
  <c r="AD98" i="26" s="1"/>
  <c r="AD99" i="26" s="1"/>
  <c r="AD100" i="26" s="1"/>
  <c r="AD101" i="26" s="1"/>
  <c r="AD102" i="26" s="1"/>
  <c r="AD103" i="26" s="1"/>
  <c r="AD104" i="26" s="1"/>
  <c r="AD105" i="26" s="1"/>
  <c r="AD106" i="26" s="1"/>
  <c r="AD107" i="26" s="1"/>
  <c r="AD108" i="26" s="1"/>
  <c r="AD109" i="26" s="1"/>
  <c r="AD110" i="26" s="1"/>
  <c r="AD111" i="26" s="1"/>
  <c r="AD112" i="26" s="1"/>
  <c r="AD113" i="26" s="1"/>
  <c r="AD114" i="26" s="1"/>
  <c r="AD115" i="26" s="1"/>
  <c r="AD116" i="26" s="1"/>
  <c r="AD117" i="26" s="1"/>
  <c r="AD118" i="26" s="1"/>
  <c r="AD119" i="26" s="1"/>
  <c r="AD120" i="26" s="1"/>
  <c r="AD121" i="26" s="1"/>
  <c r="AD122" i="26" s="1"/>
  <c r="AD123" i="26" s="1"/>
  <c r="AL94" i="26"/>
  <c r="AL95" i="26" s="1"/>
  <c r="AL96" i="26" s="1"/>
  <c r="AL97" i="26" s="1"/>
  <c r="AL98" i="26" s="1"/>
  <c r="AL99" i="26" s="1"/>
  <c r="AL100" i="26" s="1"/>
  <c r="AL101" i="26" s="1"/>
  <c r="AL102" i="26" s="1"/>
  <c r="AL103" i="26" s="1"/>
  <c r="AL104" i="26" s="1"/>
  <c r="AL105" i="26" s="1"/>
  <c r="AL106" i="26" s="1"/>
  <c r="AL107" i="26" s="1"/>
  <c r="AL108" i="26" s="1"/>
  <c r="AL109" i="26" s="1"/>
  <c r="AL110" i="26" s="1"/>
  <c r="AL111" i="26" s="1"/>
  <c r="AL112" i="26" s="1"/>
  <c r="AL113" i="26" s="1"/>
  <c r="AL114" i="26" s="1"/>
  <c r="AL115" i="26" s="1"/>
  <c r="AL116" i="26" s="1"/>
  <c r="AL117" i="26" s="1"/>
  <c r="AL118" i="26" s="1"/>
  <c r="AL119" i="26" s="1"/>
  <c r="AL120" i="26" s="1"/>
  <c r="AL121" i="26" s="1"/>
  <c r="AL122" i="26" s="1"/>
  <c r="AL123" i="26" s="1"/>
  <c r="AE94" i="26"/>
  <c r="AE95" i="26" s="1"/>
  <c r="AE96" i="26" s="1"/>
  <c r="AE97" i="26" s="1"/>
  <c r="AE98" i="26" s="1"/>
  <c r="AE99" i="26" s="1"/>
  <c r="AE100" i="26" s="1"/>
  <c r="AE101" i="26" s="1"/>
  <c r="AE102" i="26" s="1"/>
  <c r="AE103" i="26" s="1"/>
  <c r="AE104" i="26" s="1"/>
  <c r="AE105" i="26" s="1"/>
  <c r="AE106" i="26" s="1"/>
  <c r="AE107" i="26" s="1"/>
  <c r="AE108" i="26" s="1"/>
  <c r="AE109" i="26" s="1"/>
  <c r="AE110" i="26" s="1"/>
  <c r="AE111" i="26" s="1"/>
  <c r="AE112" i="26" s="1"/>
  <c r="AE113" i="26" s="1"/>
  <c r="AE114" i="26" s="1"/>
  <c r="AE115" i="26" s="1"/>
  <c r="AE116" i="26" s="1"/>
  <c r="AE117" i="26" s="1"/>
  <c r="AE118" i="26" s="1"/>
  <c r="AE119" i="26" s="1"/>
  <c r="AE120" i="26" s="1"/>
  <c r="AE121" i="26" s="1"/>
  <c r="AE122" i="26" s="1"/>
  <c r="AE123" i="26" s="1"/>
  <c r="AM94" i="26"/>
  <c r="AM95" i="26" s="1"/>
  <c r="AM96" i="26" s="1"/>
  <c r="AM97" i="26" s="1"/>
  <c r="AM98" i="26" s="1"/>
  <c r="AM99" i="26" s="1"/>
  <c r="AM100" i="26" s="1"/>
  <c r="AM101" i="26" s="1"/>
  <c r="AM102" i="26" s="1"/>
  <c r="AM103" i="26" s="1"/>
  <c r="AM104" i="26" s="1"/>
  <c r="AM105" i="26" s="1"/>
  <c r="AM106" i="26" s="1"/>
  <c r="AM107" i="26" s="1"/>
  <c r="AM108" i="26" s="1"/>
  <c r="AM109" i="26" s="1"/>
  <c r="AM110" i="26" s="1"/>
  <c r="AM111" i="26" s="1"/>
  <c r="AM112" i="26" s="1"/>
  <c r="AM113" i="26" s="1"/>
  <c r="AM114" i="26" s="1"/>
  <c r="AM115" i="26" s="1"/>
  <c r="AM116" i="26" s="1"/>
  <c r="AM117" i="26" s="1"/>
  <c r="AM118" i="26" s="1"/>
  <c r="AM119" i="26" s="1"/>
  <c r="AM120" i="26" s="1"/>
  <c r="AM121" i="26" s="1"/>
  <c r="AM122" i="26" s="1"/>
  <c r="AM123" i="26" s="1"/>
  <c r="O77" i="26"/>
  <c r="AJ94" i="26"/>
  <c r="AJ95" i="26" s="1"/>
  <c r="AJ96" i="26" s="1"/>
  <c r="AJ97" i="26" s="1"/>
  <c r="AJ98" i="26" s="1"/>
  <c r="AJ99" i="26" s="1"/>
  <c r="AJ100" i="26" s="1"/>
  <c r="AJ101" i="26" s="1"/>
  <c r="AJ102" i="26" s="1"/>
  <c r="AJ103" i="26" s="1"/>
  <c r="AJ104" i="26" s="1"/>
  <c r="AJ105" i="26" s="1"/>
  <c r="AJ106" i="26" s="1"/>
  <c r="AJ107" i="26" s="1"/>
  <c r="AJ108" i="26" s="1"/>
  <c r="AJ109" i="26" s="1"/>
  <c r="AJ110" i="26" s="1"/>
  <c r="AJ111" i="26" s="1"/>
  <c r="AJ112" i="26" s="1"/>
  <c r="AJ113" i="26" s="1"/>
  <c r="AJ114" i="26" s="1"/>
  <c r="AJ115" i="26" s="1"/>
  <c r="AJ116" i="26" s="1"/>
  <c r="AJ117" i="26" s="1"/>
  <c r="AJ118" i="26" s="1"/>
  <c r="AJ119" i="26" s="1"/>
  <c r="AJ120" i="26" s="1"/>
  <c r="AJ121" i="26" s="1"/>
  <c r="AJ122" i="26" s="1"/>
  <c r="AJ123" i="26" s="1"/>
  <c r="M93" i="26"/>
  <c r="N87" i="26"/>
  <c r="AG94" i="26"/>
  <c r="AG95" i="26" s="1"/>
  <c r="AG96" i="26" s="1"/>
  <c r="AG97" i="26" s="1"/>
  <c r="AG98" i="26" s="1"/>
  <c r="AG99" i="26" s="1"/>
  <c r="AG100" i="26" s="1"/>
  <c r="AG101" i="26" s="1"/>
  <c r="AG102" i="26" s="1"/>
  <c r="AG103" i="26" s="1"/>
  <c r="AG104" i="26" s="1"/>
  <c r="AG105" i="26" s="1"/>
  <c r="AG106" i="26" s="1"/>
  <c r="AG107" i="26" s="1"/>
  <c r="AG108" i="26" s="1"/>
  <c r="AG109" i="26" s="1"/>
  <c r="AG110" i="26" s="1"/>
  <c r="AG111" i="26" s="1"/>
  <c r="AG112" i="26" s="1"/>
  <c r="AG113" i="26" s="1"/>
  <c r="AG114" i="26" s="1"/>
  <c r="AG115" i="26" s="1"/>
  <c r="AG116" i="26" s="1"/>
  <c r="AG117" i="26" s="1"/>
  <c r="AG118" i="26" s="1"/>
  <c r="AG119" i="26" s="1"/>
  <c r="AG120" i="26" s="1"/>
  <c r="AG121" i="26" s="1"/>
  <c r="AG122" i="26" s="1"/>
  <c r="AG123" i="26" s="1"/>
  <c r="M90" i="26"/>
  <c r="O90" i="26" s="1"/>
  <c r="N89" i="26"/>
  <c r="O89" i="26" s="1"/>
  <c r="M87" i="26"/>
  <c r="N83" i="26"/>
  <c r="N84" i="26"/>
  <c r="O72" i="26"/>
  <c r="M66" i="26"/>
  <c r="N66" i="26"/>
  <c r="M63" i="26"/>
  <c r="O63" i="26" s="1"/>
  <c r="M65" i="26"/>
  <c r="N63" i="26"/>
  <c r="M79" i="26"/>
  <c r="O79" i="26" s="1"/>
  <c r="O76" i="26"/>
  <c r="M83" i="26"/>
  <c r="O83" i="26" s="1"/>
  <c r="N82" i="26"/>
  <c r="O82" i="26" s="1"/>
  <c r="M68" i="26"/>
  <c r="M84" i="26"/>
  <c r="N76" i="26"/>
  <c r="M64" i="26"/>
  <c r="O64" i="26" s="1"/>
  <c r="AI63" i="26"/>
  <c r="AI64" i="26" s="1"/>
  <c r="AI65" i="26" s="1"/>
  <c r="AI66" i="26" s="1"/>
  <c r="AI67" i="26" s="1"/>
  <c r="AI68" i="26" s="1"/>
  <c r="AI69" i="26" s="1"/>
  <c r="AI70" i="26" s="1"/>
  <c r="AI71" i="26" s="1"/>
  <c r="AI72" i="26" s="1"/>
  <c r="AI73" i="26" s="1"/>
  <c r="AI74" i="26" s="1"/>
  <c r="AI75" i="26" s="1"/>
  <c r="AI76" i="26" s="1"/>
  <c r="AI77" i="26" s="1"/>
  <c r="AI78" i="26" s="1"/>
  <c r="AI79" i="26" s="1"/>
  <c r="AI80" i="26" s="1"/>
  <c r="AI81" i="26" s="1"/>
  <c r="AI82" i="26" s="1"/>
  <c r="AI83" i="26" s="1"/>
  <c r="AI84" i="26" s="1"/>
  <c r="AI85" i="26" s="1"/>
  <c r="AI86" i="26" s="1"/>
  <c r="AI87" i="26" s="1"/>
  <c r="AI88" i="26" s="1"/>
  <c r="AI89" i="26" s="1"/>
  <c r="AI90" i="26" s="1"/>
  <c r="AI91" i="26" s="1"/>
  <c r="AI92" i="26" s="1"/>
  <c r="AI93" i="26" s="1"/>
  <c r="N91" i="26"/>
  <c r="M81" i="26"/>
  <c r="O81" i="26" s="1"/>
  <c r="N81" i="26"/>
  <c r="N68" i="26"/>
  <c r="N62" i="26"/>
  <c r="AH63" i="26"/>
  <c r="AH64" i="26" s="1"/>
  <c r="AH65" i="26" s="1"/>
  <c r="AH66" i="26" s="1"/>
  <c r="AH67" i="26" s="1"/>
  <c r="AH68" i="26" s="1"/>
  <c r="AH69" i="26" s="1"/>
  <c r="AH70" i="26" s="1"/>
  <c r="AH71" i="26" s="1"/>
  <c r="AH72" i="26" s="1"/>
  <c r="AH73" i="26" s="1"/>
  <c r="AH74" i="26" s="1"/>
  <c r="AH75" i="26" s="1"/>
  <c r="AH76" i="26" s="1"/>
  <c r="AH77" i="26" s="1"/>
  <c r="AH78" i="26" s="1"/>
  <c r="AH79" i="26" s="1"/>
  <c r="AH80" i="26" s="1"/>
  <c r="AH81" i="26" s="1"/>
  <c r="AH82" i="26" s="1"/>
  <c r="AH83" i="26" s="1"/>
  <c r="AH84" i="26" s="1"/>
  <c r="AH85" i="26" s="1"/>
  <c r="AH86" i="26" s="1"/>
  <c r="AH87" i="26" s="1"/>
  <c r="AH88" i="26" s="1"/>
  <c r="AH89" i="26" s="1"/>
  <c r="AH90" i="26" s="1"/>
  <c r="AH91" i="26" s="1"/>
  <c r="AH92" i="26" s="1"/>
  <c r="AH93" i="26" s="1"/>
  <c r="O61" i="26"/>
  <c r="O46" i="26"/>
  <c r="M80" i="26"/>
  <c r="N80" i="26"/>
  <c r="N79" i="26"/>
  <c r="M74" i="26"/>
  <c r="O74" i="26" s="1"/>
  <c r="N74" i="26"/>
  <c r="O70" i="26"/>
  <c r="N67" i="26"/>
  <c r="M62" i="26"/>
  <c r="M75" i="26"/>
  <c r="O75" i="26" s="1"/>
  <c r="M67" i="26"/>
  <c r="O67" i="26" s="1"/>
  <c r="M49" i="26"/>
  <c r="O49" i="26" s="1"/>
  <c r="M58" i="26"/>
  <c r="O58" i="26" s="1"/>
  <c r="N58" i="26"/>
  <c r="M56" i="26"/>
  <c r="O56" i="26" s="1"/>
  <c r="M48" i="26"/>
  <c r="O48" i="26" s="1"/>
  <c r="O27" i="26"/>
  <c r="O60" i="26"/>
  <c r="M52" i="26"/>
  <c r="N72" i="26"/>
  <c r="M55" i="26"/>
  <c r="N52" i="26"/>
  <c r="N73" i="26"/>
  <c r="O73" i="26" s="1"/>
  <c r="N65" i="26"/>
  <c r="N60" i="26"/>
  <c r="M59" i="26"/>
  <c r="M57" i="26"/>
  <c r="N57" i="26"/>
  <c r="M51" i="26"/>
  <c r="N41" i="26"/>
  <c r="O41" i="26" s="1"/>
  <c r="M50" i="26"/>
  <c r="N50" i="26"/>
  <c r="N55" i="26"/>
  <c r="M37" i="26"/>
  <c r="O37" i="26" s="1"/>
  <c r="N37" i="26"/>
  <c r="N28" i="26"/>
  <c r="N56" i="26"/>
  <c r="N48" i="26"/>
  <c r="M31" i="26"/>
  <c r="O31" i="26" s="1"/>
  <c r="N31" i="26"/>
  <c r="M28" i="26"/>
  <c r="O28" i="26" s="1"/>
  <c r="N20" i="26"/>
  <c r="O20" i="26" s="1"/>
  <c r="N49" i="26"/>
  <c r="M45" i="26"/>
  <c r="O45" i="26" s="1"/>
  <c r="N40" i="26"/>
  <c r="O40" i="26" s="1"/>
  <c r="M39" i="26"/>
  <c r="O39" i="26" s="1"/>
  <c r="N59" i="26"/>
  <c r="N51" i="26"/>
  <c r="M44" i="26"/>
  <c r="O44" i="26" s="1"/>
  <c r="N44" i="26"/>
  <c r="N38" i="26"/>
  <c r="O38" i="26" s="1"/>
  <c r="M36" i="26"/>
  <c r="AG34" i="26"/>
  <c r="AG35" i="26" s="1"/>
  <c r="AG36" i="26" s="1"/>
  <c r="AG37" i="26" s="1"/>
  <c r="AG38" i="26" s="1"/>
  <c r="AG39" i="26" s="1"/>
  <c r="AG40" i="26" s="1"/>
  <c r="AG41" i="26" s="1"/>
  <c r="AG42" i="26" s="1"/>
  <c r="AG43" i="26" s="1"/>
  <c r="AG44" i="26" s="1"/>
  <c r="AG45" i="26" s="1"/>
  <c r="AG46" i="26" s="1"/>
  <c r="AG47" i="26" s="1"/>
  <c r="AG48" i="26" s="1"/>
  <c r="AG49" i="26" s="1"/>
  <c r="AG50" i="26" s="1"/>
  <c r="AG51" i="26" s="1"/>
  <c r="AG52" i="26" s="1"/>
  <c r="AG53" i="26" s="1"/>
  <c r="AG54" i="26" s="1"/>
  <c r="AG55" i="26" s="1"/>
  <c r="AG56" i="26" s="1"/>
  <c r="AG57" i="26" s="1"/>
  <c r="AG58" i="26" s="1"/>
  <c r="AG59" i="26" s="1"/>
  <c r="AG60" i="26" s="1"/>
  <c r="AG61" i="26" s="1"/>
  <c r="AG62" i="26" s="1"/>
  <c r="M34" i="26"/>
  <c r="O34" i="26" s="1"/>
  <c r="N32" i="26"/>
  <c r="O32" i="26" s="1"/>
  <c r="N25" i="26"/>
  <c r="N46" i="26"/>
  <c r="M42" i="26"/>
  <c r="O42" i="26" s="1"/>
  <c r="AH34" i="26"/>
  <c r="AH35" i="26" s="1"/>
  <c r="AH36" i="26" s="1"/>
  <c r="AH37" i="26" s="1"/>
  <c r="AH38" i="26" s="1"/>
  <c r="AH39" i="26" s="1"/>
  <c r="AH40" i="26" s="1"/>
  <c r="AH41" i="26" s="1"/>
  <c r="AH42" i="26" s="1"/>
  <c r="AH43" i="26" s="1"/>
  <c r="AH44" i="26" s="1"/>
  <c r="AH45" i="26" s="1"/>
  <c r="AH46" i="26" s="1"/>
  <c r="AH47" i="26" s="1"/>
  <c r="AH48" i="26" s="1"/>
  <c r="AH49" i="26" s="1"/>
  <c r="AH50" i="26" s="1"/>
  <c r="AH51" i="26" s="1"/>
  <c r="AH52" i="26" s="1"/>
  <c r="AH53" i="26" s="1"/>
  <c r="AH54" i="26" s="1"/>
  <c r="AH55" i="26" s="1"/>
  <c r="AH56" i="26" s="1"/>
  <c r="AH57" i="26" s="1"/>
  <c r="AH58" i="26" s="1"/>
  <c r="AH59" i="26" s="1"/>
  <c r="AH60" i="26" s="1"/>
  <c r="AH61" i="26" s="1"/>
  <c r="AH62" i="26" s="1"/>
  <c r="AI34" i="26"/>
  <c r="AI35" i="26" s="1"/>
  <c r="AI36" i="26" s="1"/>
  <c r="AI37" i="26" s="1"/>
  <c r="AI38" i="26" s="1"/>
  <c r="AI39" i="26" s="1"/>
  <c r="AI40" i="26" s="1"/>
  <c r="AI41" i="26" s="1"/>
  <c r="AI42" i="26" s="1"/>
  <c r="AI43" i="26" s="1"/>
  <c r="AI44" i="26" s="1"/>
  <c r="AI45" i="26" s="1"/>
  <c r="AI46" i="26" s="1"/>
  <c r="AI47" i="26" s="1"/>
  <c r="AI48" i="26" s="1"/>
  <c r="AI49" i="26" s="1"/>
  <c r="AI50" i="26" s="1"/>
  <c r="AI51" i="26" s="1"/>
  <c r="AI52" i="26" s="1"/>
  <c r="AI53" i="26" s="1"/>
  <c r="AI54" i="26" s="1"/>
  <c r="AI55" i="26" s="1"/>
  <c r="AI56" i="26" s="1"/>
  <c r="AI57" i="26" s="1"/>
  <c r="AI58" i="26" s="1"/>
  <c r="AI59" i="26" s="1"/>
  <c r="AI60" i="26" s="1"/>
  <c r="AI61" i="26" s="1"/>
  <c r="AI62" i="26" s="1"/>
  <c r="AJ34" i="26"/>
  <c r="AJ35" i="26" s="1"/>
  <c r="AJ36" i="26" s="1"/>
  <c r="AJ37" i="26" s="1"/>
  <c r="AJ38" i="26" s="1"/>
  <c r="AJ39" i="26" s="1"/>
  <c r="AJ40" i="26" s="1"/>
  <c r="AJ41" i="26" s="1"/>
  <c r="AJ42" i="26" s="1"/>
  <c r="AJ43" i="26" s="1"/>
  <c r="AJ44" i="26" s="1"/>
  <c r="AJ45" i="26" s="1"/>
  <c r="AJ46" i="26" s="1"/>
  <c r="AJ47" i="26" s="1"/>
  <c r="AJ48" i="26" s="1"/>
  <c r="AJ49" i="26" s="1"/>
  <c r="AJ50" i="26" s="1"/>
  <c r="AJ51" i="26" s="1"/>
  <c r="AJ52" i="26" s="1"/>
  <c r="AJ53" i="26" s="1"/>
  <c r="AJ54" i="26" s="1"/>
  <c r="AJ55" i="26" s="1"/>
  <c r="AJ56" i="26" s="1"/>
  <c r="AJ57" i="26" s="1"/>
  <c r="AJ58" i="26" s="1"/>
  <c r="AJ59" i="26" s="1"/>
  <c r="AJ60" i="26" s="1"/>
  <c r="AJ61" i="26" s="1"/>
  <c r="AJ62" i="26" s="1"/>
  <c r="AC34" i="26"/>
  <c r="AC35" i="26" s="1"/>
  <c r="AC36" i="26" s="1"/>
  <c r="AC37" i="26" s="1"/>
  <c r="AC38" i="26" s="1"/>
  <c r="AC39" i="26" s="1"/>
  <c r="AC40" i="26" s="1"/>
  <c r="AC41" i="26" s="1"/>
  <c r="AC42" i="26" s="1"/>
  <c r="AC43" i="26" s="1"/>
  <c r="AC44" i="26" s="1"/>
  <c r="AC45" i="26" s="1"/>
  <c r="AC46" i="26" s="1"/>
  <c r="AC47" i="26" s="1"/>
  <c r="AC48" i="26" s="1"/>
  <c r="AC49" i="26" s="1"/>
  <c r="AC50" i="26" s="1"/>
  <c r="AC51" i="26" s="1"/>
  <c r="AC52" i="26" s="1"/>
  <c r="AC53" i="26" s="1"/>
  <c r="AC54" i="26" s="1"/>
  <c r="AC55" i="26" s="1"/>
  <c r="AC56" i="26" s="1"/>
  <c r="AC57" i="26" s="1"/>
  <c r="AC58" i="26" s="1"/>
  <c r="AC59" i="26" s="1"/>
  <c r="AC60" i="26" s="1"/>
  <c r="AC61" i="26" s="1"/>
  <c r="AC62" i="26" s="1"/>
  <c r="AK34" i="26"/>
  <c r="AK35" i="26" s="1"/>
  <c r="AK36" i="26" s="1"/>
  <c r="AK37" i="26" s="1"/>
  <c r="AK38" i="26" s="1"/>
  <c r="AK39" i="26" s="1"/>
  <c r="AK40" i="26" s="1"/>
  <c r="AK41" i="26" s="1"/>
  <c r="AK42" i="26" s="1"/>
  <c r="AK43" i="26" s="1"/>
  <c r="AK44" i="26" s="1"/>
  <c r="AK45" i="26" s="1"/>
  <c r="AK46" i="26" s="1"/>
  <c r="AK47" i="26" s="1"/>
  <c r="AK48" i="26" s="1"/>
  <c r="AK49" i="26" s="1"/>
  <c r="AK50" i="26" s="1"/>
  <c r="AK51" i="26" s="1"/>
  <c r="AK52" i="26" s="1"/>
  <c r="AK53" i="26" s="1"/>
  <c r="AK54" i="26" s="1"/>
  <c r="AK55" i="26" s="1"/>
  <c r="AK56" i="26" s="1"/>
  <c r="AK57" i="26" s="1"/>
  <c r="AK58" i="26" s="1"/>
  <c r="AK59" i="26" s="1"/>
  <c r="AK60" i="26" s="1"/>
  <c r="AK61" i="26" s="1"/>
  <c r="AK62" i="26" s="1"/>
  <c r="AD34" i="26"/>
  <c r="AD35" i="26" s="1"/>
  <c r="AD36" i="26" s="1"/>
  <c r="AD37" i="26" s="1"/>
  <c r="AD38" i="26" s="1"/>
  <c r="AD39" i="26" s="1"/>
  <c r="AD40" i="26" s="1"/>
  <c r="AD41" i="26" s="1"/>
  <c r="AD42" i="26" s="1"/>
  <c r="AD43" i="26" s="1"/>
  <c r="AD44" i="26" s="1"/>
  <c r="AD45" i="26" s="1"/>
  <c r="AD46" i="26" s="1"/>
  <c r="AD47" i="26" s="1"/>
  <c r="AD48" i="26" s="1"/>
  <c r="AD49" i="26" s="1"/>
  <c r="AD50" i="26" s="1"/>
  <c r="AD51" i="26" s="1"/>
  <c r="AD52" i="26" s="1"/>
  <c r="AD53" i="26" s="1"/>
  <c r="AD54" i="26" s="1"/>
  <c r="AD55" i="26" s="1"/>
  <c r="AD56" i="26" s="1"/>
  <c r="AD57" i="26" s="1"/>
  <c r="AD58" i="26" s="1"/>
  <c r="AD59" i="26" s="1"/>
  <c r="AD60" i="26" s="1"/>
  <c r="AD61" i="26" s="1"/>
  <c r="AD62" i="26" s="1"/>
  <c r="AL34" i="26"/>
  <c r="AL35" i="26" s="1"/>
  <c r="AL36" i="26" s="1"/>
  <c r="AL37" i="26" s="1"/>
  <c r="AL38" i="26" s="1"/>
  <c r="AL39" i="26" s="1"/>
  <c r="AL40" i="26" s="1"/>
  <c r="AL41" i="26" s="1"/>
  <c r="AL42" i="26" s="1"/>
  <c r="AL43" i="26" s="1"/>
  <c r="AL44" i="26" s="1"/>
  <c r="AL45" i="26" s="1"/>
  <c r="AL46" i="26" s="1"/>
  <c r="AL47" i="26" s="1"/>
  <c r="AL48" i="26" s="1"/>
  <c r="AL49" i="26" s="1"/>
  <c r="AL50" i="26" s="1"/>
  <c r="AL51" i="26" s="1"/>
  <c r="AL52" i="26" s="1"/>
  <c r="AL53" i="26" s="1"/>
  <c r="AL54" i="26" s="1"/>
  <c r="AL55" i="26" s="1"/>
  <c r="AL56" i="26" s="1"/>
  <c r="AL57" i="26" s="1"/>
  <c r="AL58" i="26" s="1"/>
  <c r="AL59" i="26" s="1"/>
  <c r="AL60" i="26" s="1"/>
  <c r="AL61" i="26" s="1"/>
  <c r="AL62" i="26" s="1"/>
  <c r="AE34" i="26"/>
  <c r="AE35" i="26" s="1"/>
  <c r="AE36" i="26" s="1"/>
  <c r="AE37" i="26" s="1"/>
  <c r="AE38" i="26" s="1"/>
  <c r="AE39" i="26" s="1"/>
  <c r="AE40" i="26" s="1"/>
  <c r="AE41" i="26" s="1"/>
  <c r="AE42" i="26" s="1"/>
  <c r="AE43" i="26" s="1"/>
  <c r="AE44" i="26" s="1"/>
  <c r="AE45" i="26" s="1"/>
  <c r="AE46" i="26" s="1"/>
  <c r="AE47" i="26" s="1"/>
  <c r="AE48" i="26" s="1"/>
  <c r="AE49" i="26" s="1"/>
  <c r="AE50" i="26" s="1"/>
  <c r="AE51" i="26" s="1"/>
  <c r="AE52" i="26" s="1"/>
  <c r="AE53" i="26" s="1"/>
  <c r="AE54" i="26" s="1"/>
  <c r="AE55" i="26" s="1"/>
  <c r="AE56" i="26" s="1"/>
  <c r="AE57" i="26" s="1"/>
  <c r="AE58" i="26" s="1"/>
  <c r="AE59" i="26" s="1"/>
  <c r="AE60" i="26" s="1"/>
  <c r="AE61" i="26" s="1"/>
  <c r="AE62" i="26" s="1"/>
  <c r="AM34" i="26"/>
  <c r="AM35" i="26" s="1"/>
  <c r="AM36" i="26" s="1"/>
  <c r="AM37" i="26" s="1"/>
  <c r="AM38" i="26" s="1"/>
  <c r="AM39" i="26" s="1"/>
  <c r="AM40" i="26" s="1"/>
  <c r="AM41" i="26" s="1"/>
  <c r="AM42" i="26" s="1"/>
  <c r="AM43" i="26" s="1"/>
  <c r="AM44" i="26" s="1"/>
  <c r="AM45" i="26" s="1"/>
  <c r="AM46" i="26" s="1"/>
  <c r="AM47" i="26" s="1"/>
  <c r="AM48" i="26" s="1"/>
  <c r="AM49" i="26" s="1"/>
  <c r="AM50" i="26" s="1"/>
  <c r="AM51" i="26" s="1"/>
  <c r="AM52" i="26" s="1"/>
  <c r="AM53" i="26" s="1"/>
  <c r="AM54" i="26" s="1"/>
  <c r="AM55" i="26" s="1"/>
  <c r="AM56" i="26" s="1"/>
  <c r="AM57" i="26" s="1"/>
  <c r="AM58" i="26" s="1"/>
  <c r="AM59" i="26" s="1"/>
  <c r="AM60" i="26" s="1"/>
  <c r="AM61" i="26" s="1"/>
  <c r="AM62" i="26" s="1"/>
  <c r="N27" i="26"/>
  <c r="M43" i="26"/>
  <c r="O43" i="26" s="1"/>
  <c r="N43" i="26"/>
  <c r="O33" i="26"/>
  <c r="M30" i="26"/>
  <c r="N30" i="26"/>
  <c r="M29" i="26"/>
  <c r="O29" i="26" s="1"/>
  <c r="N35" i="26"/>
  <c r="O35" i="26" s="1"/>
  <c r="M25" i="26"/>
  <c r="M17" i="26"/>
  <c r="O17" i="26" s="1"/>
  <c r="N17" i="26"/>
  <c r="M15" i="26"/>
  <c r="M10" i="26"/>
  <c r="O10" i="26" s="1"/>
  <c r="N36" i="26"/>
  <c r="M21" i="26"/>
  <c r="O21" i="26" s="1"/>
  <c r="N26" i="26"/>
  <c r="O26" i="26" s="1"/>
  <c r="O12" i="26"/>
  <c r="M9" i="26"/>
  <c r="O9" i="26" s="1"/>
  <c r="N24" i="26"/>
  <c r="O24" i="26" s="1"/>
  <c r="M18" i="26"/>
  <c r="O18" i="26" s="1"/>
  <c r="M14" i="26"/>
  <c r="O14" i="26" s="1"/>
  <c r="M8" i="26"/>
  <c r="N8" i="26"/>
  <c r="M16" i="26"/>
  <c r="N16" i="26"/>
  <c r="N14" i="26"/>
  <c r="M7" i="26"/>
  <c r="M6" i="26"/>
  <c r="O6" i="26" s="1"/>
  <c r="M23" i="26"/>
  <c r="O23" i="26" s="1"/>
  <c r="N23" i="26"/>
  <c r="O11" i="26"/>
  <c r="N6" i="26"/>
  <c r="M22" i="26"/>
  <c r="O22" i="26" s="1"/>
  <c r="N19" i="26"/>
  <c r="O19" i="26" s="1"/>
  <c r="N11" i="26"/>
  <c r="N15" i="26"/>
  <c r="N7" i="26"/>
  <c r="N9" i="26"/>
  <c r="M2" i="26"/>
  <c r="N10" i="26"/>
  <c r="N3" i="26"/>
  <c r="O3" i="26" s="1"/>
  <c r="BM2" i="26"/>
  <c r="B1370" i="3"/>
  <c r="B3" i="3"/>
  <c r="C3" i="3"/>
  <c r="D3" i="3"/>
  <c r="E3" i="3"/>
  <c r="F3" i="3"/>
  <c r="G3" i="3"/>
  <c r="H3" i="3"/>
  <c r="I3" i="3"/>
  <c r="J3" i="3"/>
  <c r="K3" i="3"/>
  <c r="L3" i="3"/>
  <c r="B4" i="3"/>
  <c r="C4" i="3"/>
  <c r="D4" i="3"/>
  <c r="E4" i="3"/>
  <c r="F4" i="3"/>
  <c r="G4" i="3"/>
  <c r="H4" i="3"/>
  <c r="I4" i="3"/>
  <c r="J4" i="3"/>
  <c r="K4" i="3"/>
  <c r="L4" i="3"/>
  <c r="B5" i="3"/>
  <c r="C5" i="3"/>
  <c r="D5" i="3"/>
  <c r="E5" i="3"/>
  <c r="F5" i="3"/>
  <c r="G5" i="3"/>
  <c r="H5" i="3"/>
  <c r="I5" i="3"/>
  <c r="J5" i="3"/>
  <c r="K5" i="3"/>
  <c r="L5" i="3"/>
  <c r="B6" i="3"/>
  <c r="C6" i="3"/>
  <c r="D6" i="3"/>
  <c r="E6" i="3"/>
  <c r="F6" i="3"/>
  <c r="G6" i="3"/>
  <c r="H6" i="3"/>
  <c r="I6" i="3"/>
  <c r="J6" i="3"/>
  <c r="K6" i="3"/>
  <c r="L6" i="3"/>
  <c r="B7" i="3"/>
  <c r="C7" i="3"/>
  <c r="D7" i="3"/>
  <c r="E7" i="3"/>
  <c r="F7" i="3"/>
  <c r="G7" i="3"/>
  <c r="H7" i="3"/>
  <c r="I7" i="3"/>
  <c r="J7" i="3"/>
  <c r="K7" i="3"/>
  <c r="L7" i="3"/>
  <c r="B8" i="3"/>
  <c r="C8" i="3"/>
  <c r="D8" i="3"/>
  <c r="E8" i="3"/>
  <c r="F8" i="3"/>
  <c r="G8" i="3"/>
  <c r="H8" i="3"/>
  <c r="I8" i="3"/>
  <c r="J8" i="3"/>
  <c r="K8" i="3"/>
  <c r="L8" i="3"/>
  <c r="B9" i="3"/>
  <c r="C9" i="3"/>
  <c r="D9" i="3"/>
  <c r="E9" i="3"/>
  <c r="F9" i="3"/>
  <c r="G9" i="3"/>
  <c r="H9" i="3"/>
  <c r="I9" i="3"/>
  <c r="J9" i="3"/>
  <c r="K9" i="3"/>
  <c r="L9" i="3"/>
  <c r="B10" i="3"/>
  <c r="C10" i="3"/>
  <c r="D10" i="3"/>
  <c r="E10" i="3"/>
  <c r="F10" i="3"/>
  <c r="G10" i="3"/>
  <c r="H10" i="3"/>
  <c r="I10" i="3"/>
  <c r="J10" i="3"/>
  <c r="K10" i="3"/>
  <c r="L10" i="3"/>
  <c r="B11" i="3"/>
  <c r="C11" i="3"/>
  <c r="D11" i="3"/>
  <c r="E11" i="3"/>
  <c r="F11" i="3"/>
  <c r="G11" i="3"/>
  <c r="H11" i="3"/>
  <c r="I11" i="3"/>
  <c r="J11" i="3"/>
  <c r="K11" i="3"/>
  <c r="L11" i="3"/>
  <c r="B12" i="3"/>
  <c r="C12" i="3"/>
  <c r="D12" i="3"/>
  <c r="E12" i="3"/>
  <c r="F12" i="3"/>
  <c r="G12" i="3"/>
  <c r="H12" i="3"/>
  <c r="I12" i="3"/>
  <c r="J12" i="3"/>
  <c r="K12" i="3"/>
  <c r="L12" i="3"/>
  <c r="B13" i="3"/>
  <c r="C13" i="3"/>
  <c r="D13" i="3"/>
  <c r="E13" i="3"/>
  <c r="F13" i="3"/>
  <c r="G13" i="3"/>
  <c r="H13" i="3"/>
  <c r="I13" i="3"/>
  <c r="J13" i="3"/>
  <c r="K13" i="3"/>
  <c r="L13" i="3"/>
  <c r="B14" i="3"/>
  <c r="C14" i="3"/>
  <c r="D14" i="3"/>
  <c r="E14" i="3"/>
  <c r="F14" i="3"/>
  <c r="G14" i="3"/>
  <c r="H14" i="3"/>
  <c r="I14" i="3"/>
  <c r="J14" i="3"/>
  <c r="K14" i="3"/>
  <c r="L14" i="3"/>
  <c r="B15" i="3"/>
  <c r="C15" i="3"/>
  <c r="D15" i="3"/>
  <c r="E15" i="3"/>
  <c r="F15" i="3"/>
  <c r="G15" i="3"/>
  <c r="H15" i="3"/>
  <c r="I15" i="3"/>
  <c r="J15" i="3"/>
  <c r="K15" i="3"/>
  <c r="L15" i="3"/>
  <c r="B16" i="3"/>
  <c r="C16" i="3"/>
  <c r="D16" i="3"/>
  <c r="E16" i="3"/>
  <c r="F16" i="3"/>
  <c r="G16" i="3"/>
  <c r="H16" i="3"/>
  <c r="I16" i="3"/>
  <c r="J16" i="3"/>
  <c r="K16" i="3"/>
  <c r="L16" i="3"/>
  <c r="B17" i="3"/>
  <c r="C17" i="3"/>
  <c r="D17" i="3"/>
  <c r="E17" i="3"/>
  <c r="F17" i="3"/>
  <c r="G17" i="3"/>
  <c r="H17" i="3"/>
  <c r="I17" i="3"/>
  <c r="J17" i="3"/>
  <c r="K17" i="3"/>
  <c r="L17" i="3"/>
  <c r="B18" i="3"/>
  <c r="C18" i="3"/>
  <c r="D18" i="3"/>
  <c r="E18" i="3"/>
  <c r="F18" i="3"/>
  <c r="G18" i="3"/>
  <c r="H18" i="3"/>
  <c r="I18" i="3"/>
  <c r="J18" i="3"/>
  <c r="K18" i="3"/>
  <c r="L18" i="3"/>
  <c r="B19" i="3"/>
  <c r="C19" i="3"/>
  <c r="D19" i="3"/>
  <c r="E19" i="3"/>
  <c r="F19" i="3"/>
  <c r="G19" i="3"/>
  <c r="H19" i="3"/>
  <c r="I19" i="3"/>
  <c r="J19" i="3"/>
  <c r="K19" i="3"/>
  <c r="L19" i="3"/>
  <c r="B20" i="3"/>
  <c r="C20" i="3"/>
  <c r="D20" i="3"/>
  <c r="E20" i="3"/>
  <c r="F20" i="3"/>
  <c r="G20" i="3"/>
  <c r="H20" i="3"/>
  <c r="I20" i="3"/>
  <c r="J20" i="3"/>
  <c r="K20" i="3"/>
  <c r="L20" i="3"/>
  <c r="B21" i="3"/>
  <c r="C21" i="3"/>
  <c r="D21" i="3"/>
  <c r="E21" i="3"/>
  <c r="F21" i="3"/>
  <c r="G21" i="3"/>
  <c r="H21" i="3"/>
  <c r="I21" i="3"/>
  <c r="J21" i="3"/>
  <c r="K21" i="3"/>
  <c r="L21" i="3"/>
  <c r="B22" i="3"/>
  <c r="C22" i="3"/>
  <c r="D22" i="3"/>
  <c r="E22" i="3"/>
  <c r="F22" i="3"/>
  <c r="G22" i="3"/>
  <c r="H22" i="3"/>
  <c r="I22" i="3"/>
  <c r="J22" i="3"/>
  <c r="K22" i="3"/>
  <c r="L22" i="3"/>
  <c r="B23" i="3"/>
  <c r="C23" i="3"/>
  <c r="D23" i="3"/>
  <c r="E23" i="3"/>
  <c r="F23" i="3"/>
  <c r="G23" i="3"/>
  <c r="H23" i="3"/>
  <c r="I23" i="3"/>
  <c r="J23" i="3"/>
  <c r="K23" i="3"/>
  <c r="L23" i="3"/>
  <c r="B24" i="3"/>
  <c r="C24" i="3"/>
  <c r="D24" i="3"/>
  <c r="E24" i="3"/>
  <c r="F24" i="3"/>
  <c r="G24" i="3"/>
  <c r="H24" i="3"/>
  <c r="I24" i="3"/>
  <c r="J24" i="3"/>
  <c r="K24" i="3"/>
  <c r="L24" i="3"/>
  <c r="B25" i="3"/>
  <c r="C25" i="3"/>
  <c r="D25" i="3"/>
  <c r="E25" i="3"/>
  <c r="F25" i="3"/>
  <c r="G25" i="3"/>
  <c r="H25" i="3"/>
  <c r="I25" i="3"/>
  <c r="J25" i="3"/>
  <c r="K25" i="3"/>
  <c r="L25" i="3"/>
  <c r="B26" i="3"/>
  <c r="C26" i="3"/>
  <c r="D26" i="3"/>
  <c r="E26" i="3"/>
  <c r="F26" i="3"/>
  <c r="G26" i="3"/>
  <c r="H26" i="3"/>
  <c r="I26" i="3"/>
  <c r="J26" i="3"/>
  <c r="K26" i="3"/>
  <c r="L26" i="3"/>
  <c r="B27" i="3"/>
  <c r="C27" i="3"/>
  <c r="D27" i="3"/>
  <c r="E27" i="3"/>
  <c r="F27" i="3"/>
  <c r="G27" i="3"/>
  <c r="H27" i="3"/>
  <c r="I27" i="3"/>
  <c r="J27" i="3"/>
  <c r="K27" i="3"/>
  <c r="L27" i="3"/>
  <c r="B28" i="3"/>
  <c r="C28" i="3"/>
  <c r="D28" i="3"/>
  <c r="E28" i="3"/>
  <c r="F28" i="3"/>
  <c r="G28" i="3"/>
  <c r="H28" i="3"/>
  <c r="I28" i="3"/>
  <c r="J28" i="3"/>
  <c r="K28" i="3"/>
  <c r="L28" i="3"/>
  <c r="B29" i="3"/>
  <c r="C29" i="3"/>
  <c r="D29" i="3"/>
  <c r="E29" i="3"/>
  <c r="F29" i="3"/>
  <c r="G29" i="3"/>
  <c r="H29" i="3"/>
  <c r="I29" i="3"/>
  <c r="J29" i="3"/>
  <c r="K29" i="3"/>
  <c r="L29" i="3"/>
  <c r="B30" i="3"/>
  <c r="C30" i="3"/>
  <c r="D30" i="3"/>
  <c r="E30" i="3"/>
  <c r="F30" i="3"/>
  <c r="G30" i="3"/>
  <c r="H30" i="3"/>
  <c r="I30" i="3"/>
  <c r="J30" i="3"/>
  <c r="K30" i="3"/>
  <c r="L30" i="3"/>
  <c r="B31" i="3"/>
  <c r="C31" i="3"/>
  <c r="D31" i="3"/>
  <c r="E31" i="3"/>
  <c r="F31" i="3"/>
  <c r="G31" i="3"/>
  <c r="H31" i="3"/>
  <c r="I31" i="3"/>
  <c r="J31" i="3"/>
  <c r="K31" i="3"/>
  <c r="L31" i="3"/>
  <c r="B32" i="3"/>
  <c r="C32" i="3"/>
  <c r="D32" i="3"/>
  <c r="E32" i="3"/>
  <c r="F32" i="3"/>
  <c r="G32" i="3"/>
  <c r="H32" i="3"/>
  <c r="I32" i="3"/>
  <c r="J32" i="3"/>
  <c r="K32" i="3"/>
  <c r="L32" i="3"/>
  <c r="B33" i="3"/>
  <c r="C33" i="3"/>
  <c r="D33" i="3"/>
  <c r="E33" i="3"/>
  <c r="F33" i="3"/>
  <c r="G33" i="3"/>
  <c r="H33" i="3"/>
  <c r="I33" i="3"/>
  <c r="J33" i="3"/>
  <c r="K33" i="3"/>
  <c r="L33" i="3"/>
  <c r="B34" i="3"/>
  <c r="C34" i="3"/>
  <c r="D34" i="3"/>
  <c r="E34" i="3"/>
  <c r="F34" i="3"/>
  <c r="G34" i="3"/>
  <c r="H34" i="3"/>
  <c r="I34" i="3"/>
  <c r="J34" i="3"/>
  <c r="K34" i="3"/>
  <c r="L34" i="3"/>
  <c r="B35" i="3"/>
  <c r="C35" i="3"/>
  <c r="D35" i="3"/>
  <c r="E35" i="3"/>
  <c r="F35" i="3"/>
  <c r="G35" i="3"/>
  <c r="H35" i="3"/>
  <c r="I35" i="3"/>
  <c r="J35" i="3"/>
  <c r="K35" i="3"/>
  <c r="L35" i="3"/>
  <c r="B36" i="3"/>
  <c r="C36" i="3"/>
  <c r="D36" i="3"/>
  <c r="E36" i="3"/>
  <c r="F36" i="3"/>
  <c r="G36" i="3"/>
  <c r="H36" i="3"/>
  <c r="I36" i="3"/>
  <c r="J36" i="3"/>
  <c r="K36" i="3"/>
  <c r="L36" i="3"/>
  <c r="B37" i="3"/>
  <c r="C37" i="3"/>
  <c r="D37" i="3"/>
  <c r="E37" i="3"/>
  <c r="F37" i="3"/>
  <c r="G37" i="3"/>
  <c r="H37" i="3"/>
  <c r="I37" i="3"/>
  <c r="J37" i="3"/>
  <c r="K37" i="3"/>
  <c r="L37" i="3"/>
  <c r="B38" i="3"/>
  <c r="C38" i="3"/>
  <c r="D38" i="3"/>
  <c r="E38" i="3"/>
  <c r="F38" i="3"/>
  <c r="G38" i="3"/>
  <c r="H38" i="3"/>
  <c r="I38" i="3"/>
  <c r="J38" i="3"/>
  <c r="K38" i="3"/>
  <c r="L38" i="3"/>
  <c r="B39" i="3"/>
  <c r="C39" i="3"/>
  <c r="D39" i="3"/>
  <c r="E39" i="3"/>
  <c r="F39" i="3"/>
  <c r="G39" i="3"/>
  <c r="H39" i="3"/>
  <c r="I39" i="3"/>
  <c r="J39" i="3"/>
  <c r="K39" i="3"/>
  <c r="L39" i="3"/>
  <c r="B40" i="3"/>
  <c r="C40" i="3"/>
  <c r="D40" i="3"/>
  <c r="E40" i="3"/>
  <c r="F40" i="3"/>
  <c r="G40" i="3"/>
  <c r="H40" i="3"/>
  <c r="I40" i="3"/>
  <c r="J40" i="3"/>
  <c r="K40" i="3"/>
  <c r="L40" i="3"/>
  <c r="B41" i="3"/>
  <c r="C41" i="3"/>
  <c r="D41" i="3"/>
  <c r="E41" i="3"/>
  <c r="F41" i="3"/>
  <c r="G41" i="3"/>
  <c r="H41" i="3"/>
  <c r="I41" i="3"/>
  <c r="J41" i="3"/>
  <c r="K41" i="3"/>
  <c r="L41" i="3"/>
  <c r="B42" i="3"/>
  <c r="C42" i="3"/>
  <c r="D42" i="3"/>
  <c r="E42" i="3"/>
  <c r="F42" i="3"/>
  <c r="G42" i="3"/>
  <c r="H42" i="3"/>
  <c r="I42" i="3"/>
  <c r="J42" i="3"/>
  <c r="K42" i="3"/>
  <c r="L42" i="3"/>
  <c r="B43" i="3"/>
  <c r="C43" i="3"/>
  <c r="D43" i="3"/>
  <c r="E43" i="3"/>
  <c r="F43" i="3"/>
  <c r="G43" i="3"/>
  <c r="H43" i="3"/>
  <c r="I43" i="3"/>
  <c r="J43" i="3"/>
  <c r="K43" i="3"/>
  <c r="L43" i="3"/>
  <c r="B44" i="3"/>
  <c r="C44" i="3"/>
  <c r="D44" i="3"/>
  <c r="E44" i="3"/>
  <c r="F44" i="3"/>
  <c r="G44" i="3"/>
  <c r="H44" i="3"/>
  <c r="I44" i="3"/>
  <c r="J44" i="3"/>
  <c r="K44" i="3"/>
  <c r="L44" i="3"/>
  <c r="B45" i="3"/>
  <c r="C45" i="3"/>
  <c r="D45" i="3"/>
  <c r="E45" i="3"/>
  <c r="F45" i="3"/>
  <c r="G45" i="3"/>
  <c r="H45" i="3"/>
  <c r="I45" i="3"/>
  <c r="J45" i="3"/>
  <c r="K45" i="3"/>
  <c r="L45" i="3"/>
  <c r="B46" i="3"/>
  <c r="C46" i="3"/>
  <c r="D46" i="3"/>
  <c r="E46" i="3"/>
  <c r="F46" i="3"/>
  <c r="G46" i="3"/>
  <c r="H46" i="3"/>
  <c r="I46" i="3"/>
  <c r="J46" i="3"/>
  <c r="K46" i="3"/>
  <c r="L46" i="3"/>
  <c r="B47" i="3"/>
  <c r="C47" i="3"/>
  <c r="D47" i="3"/>
  <c r="E47" i="3"/>
  <c r="F47" i="3"/>
  <c r="G47" i="3"/>
  <c r="H47" i="3"/>
  <c r="I47" i="3"/>
  <c r="J47" i="3"/>
  <c r="K47" i="3"/>
  <c r="L47" i="3"/>
  <c r="B48" i="3"/>
  <c r="C48" i="3"/>
  <c r="D48" i="3"/>
  <c r="E48" i="3"/>
  <c r="F48" i="3"/>
  <c r="G48" i="3"/>
  <c r="H48" i="3"/>
  <c r="I48" i="3"/>
  <c r="J48" i="3"/>
  <c r="K48" i="3"/>
  <c r="L48" i="3"/>
  <c r="B49" i="3"/>
  <c r="C49" i="3"/>
  <c r="D49" i="3"/>
  <c r="E49" i="3"/>
  <c r="F49" i="3"/>
  <c r="G49" i="3"/>
  <c r="H49" i="3"/>
  <c r="I49" i="3"/>
  <c r="J49" i="3"/>
  <c r="K49" i="3"/>
  <c r="L49" i="3"/>
  <c r="B50" i="3"/>
  <c r="C50" i="3"/>
  <c r="D50" i="3"/>
  <c r="E50" i="3"/>
  <c r="F50" i="3"/>
  <c r="G50" i="3"/>
  <c r="H50" i="3"/>
  <c r="I50" i="3"/>
  <c r="J50" i="3"/>
  <c r="K50" i="3"/>
  <c r="L50" i="3"/>
  <c r="B51" i="3"/>
  <c r="C51" i="3"/>
  <c r="D51" i="3"/>
  <c r="E51" i="3"/>
  <c r="F51" i="3"/>
  <c r="G51" i="3"/>
  <c r="H51" i="3"/>
  <c r="I51" i="3"/>
  <c r="J51" i="3"/>
  <c r="K51" i="3"/>
  <c r="L51" i="3"/>
  <c r="B52" i="3"/>
  <c r="C52" i="3"/>
  <c r="D52" i="3"/>
  <c r="E52" i="3"/>
  <c r="F52" i="3"/>
  <c r="G52" i="3"/>
  <c r="H52" i="3"/>
  <c r="I52" i="3"/>
  <c r="J52" i="3"/>
  <c r="K52" i="3"/>
  <c r="L52" i="3"/>
  <c r="B53" i="3"/>
  <c r="C53" i="3"/>
  <c r="D53" i="3"/>
  <c r="E53" i="3"/>
  <c r="F53" i="3"/>
  <c r="G53" i="3"/>
  <c r="H53" i="3"/>
  <c r="I53" i="3"/>
  <c r="J53" i="3"/>
  <c r="K53" i="3"/>
  <c r="L53" i="3"/>
  <c r="B54" i="3"/>
  <c r="C54" i="3"/>
  <c r="D54" i="3"/>
  <c r="E54" i="3"/>
  <c r="F54" i="3"/>
  <c r="G54" i="3"/>
  <c r="H54" i="3"/>
  <c r="I54" i="3"/>
  <c r="J54" i="3"/>
  <c r="K54" i="3"/>
  <c r="L54" i="3"/>
  <c r="B55" i="3"/>
  <c r="C55" i="3"/>
  <c r="D55" i="3"/>
  <c r="E55" i="3"/>
  <c r="F55" i="3"/>
  <c r="G55" i="3"/>
  <c r="H55" i="3"/>
  <c r="I55" i="3"/>
  <c r="J55" i="3"/>
  <c r="K55" i="3"/>
  <c r="L55" i="3"/>
  <c r="B56" i="3"/>
  <c r="C56" i="3"/>
  <c r="D56" i="3"/>
  <c r="E56" i="3"/>
  <c r="F56" i="3"/>
  <c r="G56" i="3"/>
  <c r="H56" i="3"/>
  <c r="I56" i="3"/>
  <c r="J56" i="3"/>
  <c r="K56" i="3"/>
  <c r="L56" i="3"/>
  <c r="B57" i="3"/>
  <c r="C57" i="3"/>
  <c r="D57" i="3"/>
  <c r="E57" i="3"/>
  <c r="F57" i="3"/>
  <c r="G57" i="3"/>
  <c r="H57" i="3"/>
  <c r="I57" i="3"/>
  <c r="J57" i="3"/>
  <c r="K57" i="3"/>
  <c r="L57" i="3"/>
  <c r="B58" i="3"/>
  <c r="C58" i="3"/>
  <c r="D58" i="3"/>
  <c r="E58" i="3"/>
  <c r="F58" i="3"/>
  <c r="G58" i="3"/>
  <c r="H58" i="3"/>
  <c r="I58" i="3"/>
  <c r="J58" i="3"/>
  <c r="K58" i="3"/>
  <c r="L58" i="3"/>
  <c r="B59" i="3"/>
  <c r="C59" i="3"/>
  <c r="D59" i="3"/>
  <c r="E59" i="3"/>
  <c r="F59" i="3"/>
  <c r="G59" i="3"/>
  <c r="H59" i="3"/>
  <c r="I59" i="3"/>
  <c r="J59" i="3"/>
  <c r="K59" i="3"/>
  <c r="L59" i="3"/>
  <c r="B60" i="3"/>
  <c r="C60" i="3"/>
  <c r="D60" i="3"/>
  <c r="E60" i="3"/>
  <c r="F60" i="3"/>
  <c r="G60" i="3"/>
  <c r="H60" i="3"/>
  <c r="I60" i="3"/>
  <c r="J60" i="3"/>
  <c r="K60" i="3"/>
  <c r="L60" i="3"/>
  <c r="B61" i="3"/>
  <c r="C61" i="3"/>
  <c r="D61" i="3"/>
  <c r="E61" i="3"/>
  <c r="F61" i="3"/>
  <c r="G61" i="3"/>
  <c r="H61" i="3"/>
  <c r="I61" i="3"/>
  <c r="J61" i="3"/>
  <c r="K61" i="3"/>
  <c r="L61" i="3"/>
  <c r="B62" i="3"/>
  <c r="C62" i="3"/>
  <c r="D62" i="3"/>
  <c r="E62" i="3"/>
  <c r="F62" i="3"/>
  <c r="G62" i="3"/>
  <c r="H62" i="3"/>
  <c r="I62" i="3"/>
  <c r="J62" i="3"/>
  <c r="K62" i="3"/>
  <c r="L62" i="3"/>
  <c r="B63" i="3"/>
  <c r="C63" i="3"/>
  <c r="D63" i="3"/>
  <c r="E63" i="3"/>
  <c r="F63" i="3"/>
  <c r="G63" i="3"/>
  <c r="H63" i="3"/>
  <c r="I63" i="3"/>
  <c r="J63" i="3"/>
  <c r="K63" i="3"/>
  <c r="L63" i="3"/>
  <c r="B64" i="3"/>
  <c r="C64" i="3"/>
  <c r="D64" i="3"/>
  <c r="E64" i="3"/>
  <c r="F64" i="3"/>
  <c r="G64" i="3"/>
  <c r="H64" i="3"/>
  <c r="I64" i="3"/>
  <c r="J64" i="3"/>
  <c r="K64" i="3"/>
  <c r="L64" i="3"/>
  <c r="B65" i="3"/>
  <c r="C65" i="3"/>
  <c r="D65" i="3"/>
  <c r="E65" i="3"/>
  <c r="F65" i="3"/>
  <c r="G65" i="3"/>
  <c r="H65" i="3"/>
  <c r="I65" i="3"/>
  <c r="J65" i="3"/>
  <c r="K65" i="3"/>
  <c r="L65" i="3"/>
  <c r="B66" i="3"/>
  <c r="C66" i="3"/>
  <c r="D66" i="3"/>
  <c r="E66" i="3"/>
  <c r="F66" i="3"/>
  <c r="G66" i="3"/>
  <c r="H66" i="3"/>
  <c r="I66" i="3"/>
  <c r="J66" i="3"/>
  <c r="K66" i="3"/>
  <c r="L66" i="3"/>
  <c r="B67" i="3"/>
  <c r="C67" i="3"/>
  <c r="D67" i="3"/>
  <c r="E67" i="3"/>
  <c r="F67" i="3"/>
  <c r="G67" i="3"/>
  <c r="H67" i="3"/>
  <c r="I67" i="3"/>
  <c r="J67" i="3"/>
  <c r="K67" i="3"/>
  <c r="L67" i="3"/>
  <c r="B68" i="3"/>
  <c r="C68" i="3"/>
  <c r="D68" i="3"/>
  <c r="E68" i="3"/>
  <c r="F68" i="3"/>
  <c r="G68" i="3"/>
  <c r="H68" i="3"/>
  <c r="I68" i="3"/>
  <c r="J68" i="3"/>
  <c r="K68" i="3"/>
  <c r="L68" i="3"/>
  <c r="B69" i="3"/>
  <c r="C69" i="3"/>
  <c r="D69" i="3"/>
  <c r="E69" i="3"/>
  <c r="F69" i="3"/>
  <c r="G69" i="3"/>
  <c r="H69" i="3"/>
  <c r="I69" i="3"/>
  <c r="J69" i="3"/>
  <c r="K69" i="3"/>
  <c r="L69" i="3"/>
  <c r="B70" i="3"/>
  <c r="C70" i="3"/>
  <c r="D70" i="3"/>
  <c r="E70" i="3"/>
  <c r="F70" i="3"/>
  <c r="G70" i="3"/>
  <c r="H70" i="3"/>
  <c r="I70" i="3"/>
  <c r="J70" i="3"/>
  <c r="K70" i="3"/>
  <c r="L70" i="3"/>
  <c r="B71" i="3"/>
  <c r="C71" i="3"/>
  <c r="D71" i="3"/>
  <c r="E71" i="3"/>
  <c r="F71" i="3"/>
  <c r="G71" i="3"/>
  <c r="H71" i="3"/>
  <c r="I71" i="3"/>
  <c r="J71" i="3"/>
  <c r="K71" i="3"/>
  <c r="L71" i="3"/>
  <c r="B72" i="3"/>
  <c r="C72" i="3"/>
  <c r="D72" i="3"/>
  <c r="E72" i="3"/>
  <c r="F72" i="3"/>
  <c r="G72" i="3"/>
  <c r="H72" i="3"/>
  <c r="I72" i="3"/>
  <c r="J72" i="3"/>
  <c r="K72" i="3"/>
  <c r="L72" i="3"/>
  <c r="B73" i="3"/>
  <c r="C73" i="3"/>
  <c r="D73" i="3"/>
  <c r="E73" i="3"/>
  <c r="F73" i="3"/>
  <c r="G73" i="3"/>
  <c r="H73" i="3"/>
  <c r="I73" i="3"/>
  <c r="J73" i="3"/>
  <c r="K73" i="3"/>
  <c r="L73" i="3"/>
  <c r="B74" i="3"/>
  <c r="C74" i="3"/>
  <c r="D74" i="3"/>
  <c r="E74" i="3"/>
  <c r="F74" i="3"/>
  <c r="G74" i="3"/>
  <c r="H74" i="3"/>
  <c r="I74" i="3"/>
  <c r="J74" i="3"/>
  <c r="K74" i="3"/>
  <c r="L74" i="3"/>
  <c r="B75" i="3"/>
  <c r="C75" i="3"/>
  <c r="D75" i="3"/>
  <c r="E75" i="3"/>
  <c r="F75" i="3"/>
  <c r="G75" i="3"/>
  <c r="H75" i="3"/>
  <c r="I75" i="3"/>
  <c r="J75" i="3"/>
  <c r="K75" i="3"/>
  <c r="L75" i="3"/>
  <c r="B76" i="3"/>
  <c r="C76" i="3"/>
  <c r="D76" i="3"/>
  <c r="E76" i="3"/>
  <c r="F76" i="3"/>
  <c r="G76" i="3"/>
  <c r="H76" i="3"/>
  <c r="I76" i="3"/>
  <c r="J76" i="3"/>
  <c r="K76" i="3"/>
  <c r="L76" i="3"/>
  <c r="B77" i="3"/>
  <c r="C77" i="3"/>
  <c r="D77" i="3"/>
  <c r="E77" i="3"/>
  <c r="F77" i="3"/>
  <c r="G77" i="3"/>
  <c r="H77" i="3"/>
  <c r="I77" i="3"/>
  <c r="J77" i="3"/>
  <c r="K77" i="3"/>
  <c r="L77" i="3"/>
  <c r="B78" i="3"/>
  <c r="C78" i="3"/>
  <c r="D78" i="3"/>
  <c r="E78" i="3"/>
  <c r="F78" i="3"/>
  <c r="G78" i="3"/>
  <c r="H78" i="3"/>
  <c r="I78" i="3"/>
  <c r="J78" i="3"/>
  <c r="K78" i="3"/>
  <c r="L78" i="3"/>
  <c r="B79" i="3"/>
  <c r="C79" i="3"/>
  <c r="D79" i="3"/>
  <c r="E79" i="3"/>
  <c r="F79" i="3"/>
  <c r="G79" i="3"/>
  <c r="H79" i="3"/>
  <c r="I79" i="3"/>
  <c r="J79" i="3"/>
  <c r="K79" i="3"/>
  <c r="L79" i="3"/>
  <c r="B80" i="3"/>
  <c r="C80" i="3"/>
  <c r="D80" i="3"/>
  <c r="E80" i="3"/>
  <c r="F80" i="3"/>
  <c r="G80" i="3"/>
  <c r="H80" i="3"/>
  <c r="I80" i="3"/>
  <c r="J80" i="3"/>
  <c r="K80" i="3"/>
  <c r="L80" i="3"/>
  <c r="B81" i="3"/>
  <c r="C81" i="3"/>
  <c r="D81" i="3"/>
  <c r="E81" i="3"/>
  <c r="F81" i="3"/>
  <c r="G81" i="3"/>
  <c r="H81" i="3"/>
  <c r="I81" i="3"/>
  <c r="J81" i="3"/>
  <c r="K81" i="3"/>
  <c r="L81" i="3"/>
  <c r="B82" i="3"/>
  <c r="C82" i="3"/>
  <c r="D82" i="3"/>
  <c r="E82" i="3"/>
  <c r="F82" i="3"/>
  <c r="G82" i="3"/>
  <c r="H82" i="3"/>
  <c r="I82" i="3"/>
  <c r="J82" i="3"/>
  <c r="K82" i="3"/>
  <c r="L82" i="3"/>
  <c r="B83" i="3"/>
  <c r="C83" i="3"/>
  <c r="D83" i="3"/>
  <c r="E83" i="3"/>
  <c r="F83" i="3"/>
  <c r="G83" i="3"/>
  <c r="H83" i="3"/>
  <c r="I83" i="3"/>
  <c r="J83" i="3"/>
  <c r="K83" i="3"/>
  <c r="L83" i="3"/>
  <c r="B84" i="3"/>
  <c r="C84" i="3"/>
  <c r="D84" i="3"/>
  <c r="E84" i="3"/>
  <c r="F84" i="3"/>
  <c r="G84" i="3"/>
  <c r="H84" i="3"/>
  <c r="I84" i="3"/>
  <c r="J84" i="3"/>
  <c r="K84" i="3"/>
  <c r="L84" i="3"/>
  <c r="B85" i="3"/>
  <c r="C85" i="3"/>
  <c r="D85" i="3"/>
  <c r="E85" i="3"/>
  <c r="F85" i="3"/>
  <c r="G85" i="3"/>
  <c r="H85" i="3"/>
  <c r="I85" i="3"/>
  <c r="J85" i="3"/>
  <c r="K85" i="3"/>
  <c r="L85" i="3"/>
  <c r="B86" i="3"/>
  <c r="C86" i="3"/>
  <c r="D86" i="3"/>
  <c r="E86" i="3"/>
  <c r="F86" i="3"/>
  <c r="G86" i="3"/>
  <c r="H86" i="3"/>
  <c r="I86" i="3"/>
  <c r="J86" i="3"/>
  <c r="K86" i="3"/>
  <c r="L86" i="3"/>
  <c r="B87" i="3"/>
  <c r="C87" i="3"/>
  <c r="D87" i="3"/>
  <c r="E87" i="3"/>
  <c r="F87" i="3"/>
  <c r="G87" i="3"/>
  <c r="H87" i="3"/>
  <c r="I87" i="3"/>
  <c r="J87" i="3"/>
  <c r="K87" i="3"/>
  <c r="L87" i="3"/>
  <c r="B88" i="3"/>
  <c r="C88" i="3"/>
  <c r="D88" i="3"/>
  <c r="E88" i="3"/>
  <c r="F88" i="3"/>
  <c r="G88" i="3"/>
  <c r="H88" i="3"/>
  <c r="I88" i="3"/>
  <c r="J88" i="3"/>
  <c r="K88" i="3"/>
  <c r="L88" i="3"/>
  <c r="B89" i="3"/>
  <c r="C89" i="3"/>
  <c r="D89" i="3"/>
  <c r="E89" i="3"/>
  <c r="F89" i="3"/>
  <c r="G89" i="3"/>
  <c r="H89" i="3"/>
  <c r="I89" i="3"/>
  <c r="J89" i="3"/>
  <c r="K89" i="3"/>
  <c r="L89" i="3"/>
  <c r="B90" i="3"/>
  <c r="C90" i="3"/>
  <c r="D90" i="3"/>
  <c r="E90" i="3"/>
  <c r="F90" i="3"/>
  <c r="G90" i="3"/>
  <c r="H90" i="3"/>
  <c r="I90" i="3"/>
  <c r="J90" i="3"/>
  <c r="K90" i="3"/>
  <c r="L90" i="3"/>
  <c r="B91" i="3"/>
  <c r="C91" i="3"/>
  <c r="D91" i="3"/>
  <c r="E91" i="3"/>
  <c r="F91" i="3"/>
  <c r="G91" i="3"/>
  <c r="H91" i="3"/>
  <c r="I91" i="3"/>
  <c r="J91" i="3"/>
  <c r="K91" i="3"/>
  <c r="L91" i="3"/>
  <c r="B92" i="3"/>
  <c r="C92" i="3"/>
  <c r="D92" i="3"/>
  <c r="E92" i="3"/>
  <c r="F92" i="3"/>
  <c r="G92" i="3"/>
  <c r="H92" i="3"/>
  <c r="I92" i="3"/>
  <c r="J92" i="3"/>
  <c r="K92" i="3"/>
  <c r="L92" i="3"/>
  <c r="B93" i="3"/>
  <c r="C93" i="3"/>
  <c r="D93" i="3"/>
  <c r="E93" i="3"/>
  <c r="F93" i="3"/>
  <c r="G93" i="3"/>
  <c r="H93" i="3"/>
  <c r="I93" i="3"/>
  <c r="J93" i="3"/>
  <c r="K93" i="3"/>
  <c r="L93" i="3"/>
  <c r="B94" i="3"/>
  <c r="C94" i="3"/>
  <c r="D94" i="3"/>
  <c r="E94" i="3"/>
  <c r="F94" i="3"/>
  <c r="G94" i="3"/>
  <c r="H94" i="3"/>
  <c r="I94" i="3"/>
  <c r="J94" i="3"/>
  <c r="K94" i="3"/>
  <c r="L94" i="3"/>
  <c r="B95" i="3"/>
  <c r="C95" i="3"/>
  <c r="D95" i="3"/>
  <c r="E95" i="3"/>
  <c r="F95" i="3"/>
  <c r="G95" i="3"/>
  <c r="H95" i="3"/>
  <c r="I95" i="3"/>
  <c r="J95" i="3"/>
  <c r="K95" i="3"/>
  <c r="L95" i="3"/>
  <c r="B96" i="3"/>
  <c r="C96" i="3"/>
  <c r="D96" i="3"/>
  <c r="E96" i="3"/>
  <c r="F96" i="3"/>
  <c r="G96" i="3"/>
  <c r="H96" i="3"/>
  <c r="I96" i="3"/>
  <c r="J96" i="3"/>
  <c r="K96" i="3"/>
  <c r="L96" i="3"/>
  <c r="B97" i="3"/>
  <c r="C97" i="3"/>
  <c r="D97" i="3"/>
  <c r="E97" i="3"/>
  <c r="F97" i="3"/>
  <c r="G97" i="3"/>
  <c r="H97" i="3"/>
  <c r="I97" i="3"/>
  <c r="J97" i="3"/>
  <c r="K97" i="3"/>
  <c r="L97" i="3"/>
  <c r="B98" i="3"/>
  <c r="C98" i="3"/>
  <c r="D98" i="3"/>
  <c r="E98" i="3"/>
  <c r="F98" i="3"/>
  <c r="G98" i="3"/>
  <c r="H98" i="3"/>
  <c r="I98" i="3"/>
  <c r="J98" i="3"/>
  <c r="K98" i="3"/>
  <c r="L98" i="3"/>
  <c r="B99" i="3"/>
  <c r="C99" i="3"/>
  <c r="D99" i="3"/>
  <c r="E99" i="3"/>
  <c r="F99" i="3"/>
  <c r="G99" i="3"/>
  <c r="H99" i="3"/>
  <c r="I99" i="3"/>
  <c r="J99" i="3"/>
  <c r="K99" i="3"/>
  <c r="L99" i="3"/>
  <c r="B100" i="3"/>
  <c r="C100" i="3"/>
  <c r="D100" i="3"/>
  <c r="E100" i="3"/>
  <c r="F100" i="3"/>
  <c r="G100" i="3"/>
  <c r="H100" i="3"/>
  <c r="I100" i="3"/>
  <c r="J100" i="3"/>
  <c r="K100" i="3"/>
  <c r="L100" i="3"/>
  <c r="B101" i="3"/>
  <c r="C101" i="3"/>
  <c r="D101" i="3"/>
  <c r="E101" i="3"/>
  <c r="F101" i="3"/>
  <c r="G101" i="3"/>
  <c r="H101" i="3"/>
  <c r="I101" i="3"/>
  <c r="J101" i="3"/>
  <c r="K101" i="3"/>
  <c r="L101" i="3"/>
  <c r="B102" i="3"/>
  <c r="C102" i="3"/>
  <c r="D102" i="3"/>
  <c r="E102" i="3"/>
  <c r="F102" i="3"/>
  <c r="G102" i="3"/>
  <c r="H102" i="3"/>
  <c r="I102" i="3"/>
  <c r="J102" i="3"/>
  <c r="K102" i="3"/>
  <c r="L102" i="3"/>
  <c r="B103" i="3"/>
  <c r="C103" i="3"/>
  <c r="D103" i="3"/>
  <c r="E103" i="3"/>
  <c r="F103" i="3"/>
  <c r="G103" i="3"/>
  <c r="H103" i="3"/>
  <c r="I103" i="3"/>
  <c r="J103" i="3"/>
  <c r="K103" i="3"/>
  <c r="L103" i="3"/>
  <c r="B104" i="3"/>
  <c r="C104" i="3"/>
  <c r="D104" i="3"/>
  <c r="E104" i="3"/>
  <c r="F104" i="3"/>
  <c r="G104" i="3"/>
  <c r="H104" i="3"/>
  <c r="I104" i="3"/>
  <c r="J104" i="3"/>
  <c r="K104" i="3"/>
  <c r="L104" i="3"/>
  <c r="B105" i="3"/>
  <c r="C105" i="3"/>
  <c r="D105" i="3"/>
  <c r="E105" i="3"/>
  <c r="F105" i="3"/>
  <c r="G105" i="3"/>
  <c r="H105" i="3"/>
  <c r="I105" i="3"/>
  <c r="J105" i="3"/>
  <c r="K105" i="3"/>
  <c r="L105" i="3"/>
  <c r="B106" i="3"/>
  <c r="C106" i="3"/>
  <c r="D106" i="3"/>
  <c r="E106" i="3"/>
  <c r="F106" i="3"/>
  <c r="G106" i="3"/>
  <c r="H106" i="3"/>
  <c r="I106" i="3"/>
  <c r="J106" i="3"/>
  <c r="K106" i="3"/>
  <c r="L106" i="3"/>
  <c r="B107" i="3"/>
  <c r="C107" i="3"/>
  <c r="D107" i="3"/>
  <c r="E107" i="3"/>
  <c r="F107" i="3"/>
  <c r="G107" i="3"/>
  <c r="H107" i="3"/>
  <c r="I107" i="3"/>
  <c r="J107" i="3"/>
  <c r="K107" i="3"/>
  <c r="L107" i="3"/>
  <c r="B108" i="3"/>
  <c r="C108" i="3"/>
  <c r="D108" i="3"/>
  <c r="E108" i="3"/>
  <c r="F108" i="3"/>
  <c r="G108" i="3"/>
  <c r="H108" i="3"/>
  <c r="I108" i="3"/>
  <c r="J108" i="3"/>
  <c r="K108" i="3"/>
  <c r="L108" i="3"/>
  <c r="B109" i="3"/>
  <c r="C109" i="3"/>
  <c r="D109" i="3"/>
  <c r="E109" i="3"/>
  <c r="F109" i="3"/>
  <c r="G109" i="3"/>
  <c r="H109" i="3"/>
  <c r="I109" i="3"/>
  <c r="J109" i="3"/>
  <c r="K109" i="3"/>
  <c r="L109" i="3"/>
  <c r="B110" i="3"/>
  <c r="C110" i="3"/>
  <c r="D110" i="3"/>
  <c r="E110" i="3"/>
  <c r="F110" i="3"/>
  <c r="G110" i="3"/>
  <c r="H110" i="3"/>
  <c r="I110" i="3"/>
  <c r="J110" i="3"/>
  <c r="K110" i="3"/>
  <c r="L110" i="3"/>
  <c r="B111" i="3"/>
  <c r="C111" i="3"/>
  <c r="D111" i="3"/>
  <c r="E111" i="3"/>
  <c r="F111" i="3"/>
  <c r="G111" i="3"/>
  <c r="H111" i="3"/>
  <c r="I111" i="3"/>
  <c r="J111" i="3"/>
  <c r="K111" i="3"/>
  <c r="L111" i="3"/>
  <c r="B112" i="3"/>
  <c r="C112" i="3"/>
  <c r="D112" i="3"/>
  <c r="E112" i="3"/>
  <c r="F112" i="3"/>
  <c r="G112" i="3"/>
  <c r="H112" i="3"/>
  <c r="I112" i="3"/>
  <c r="J112" i="3"/>
  <c r="K112" i="3"/>
  <c r="L112" i="3"/>
  <c r="B113" i="3"/>
  <c r="C113" i="3"/>
  <c r="D113" i="3"/>
  <c r="E113" i="3"/>
  <c r="F113" i="3"/>
  <c r="G113" i="3"/>
  <c r="H113" i="3"/>
  <c r="I113" i="3"/>
  <c r="J113" i="3"/>
  <c r="K113" i="3"/>
  <c r="L113" i="3"/>
  <c r="B114" i="3"/>
  <c r="C114" i="3"/>
  <c r="D114" i="3"/>
  <c r="E114" i="3"/>
  <c r="F114" i="3"/>
  <c r="G114" i="3"/>
  <c r="H114" i="3"/>
  <c r="I114" i="3"/>
  <c r="J114" i="3"/>
  <c r="K114" i="3"/>
  <c r="L114" i="3"/>
  <c r="B115" i="3"/>
  <c r="C115" i="3"/>
  <c r="D115" i="3"/>
  <c r="E115" i="3"/>
  <c r="F115" i="3"/>
  <c r="G115" i="3"/>
  <c r="H115" i="3"/>
  <c r="I115" i="3"/>
  <c r="J115" i="3"/>
  <c r="K115" i="3"/>
  <c r="L115" i="3"/>
  <c r="B116" i="3"/>
  <c r="C116" i="3"/>
  <c r="D116" i="3"/>
  <c r="E116" i="3"/>
  <c r="F116" i="3"/>
  <c r="G116" i="3"/>
  <c r="H116" i="3"/>
  <c r="I116" i="3"/>
  <c r="J116" i="3"/>
  <c r="K116" i="3"/>
  <c r="L116" i="3"/>
  <c r="B117" i="3"/>
  <c r="C117" i="3"/>
  <c r="D117" i="3"/>
  <c r="E117" i="3"/>
  <c r="F117" i="3"/>
  <c r="G117" i="3"/>
  <c r="H117" i="3"/>
  <c r="I117" i="3"/>
  <c r="J117" i="3"/>
  <c r="K117" i="3"/>
  <c r="L117" i="3"/>
  <c r="B118" i="3"/>
  <c r="C118" i="3"/>
  <c r="D118" i="3"/>
  <c r="E118" i="3"/>
  <c r="F118" i="3"/>
  <c r="G118" i="3"/>
  <c r="H118" i="3"/>
  <c r="I118" i="3"/>
  <c r="J118" i="3"/>
  <c r="K118" i="3"/>
  <c r="L118" i="3"/>
  <c r="B119" i="3"/>
  <c r="C119" i="3"/>
  <c r="D119" i="3"/>
  <c r="E119" i="3"/>
  <c r="F119" i="3"/>
  <c r="G119" i="3"/>
  <c r="H119" i="3"/>
  <c r="I119" i="3"/>
  <c r="J119" i="3"/>
  <c r="K119" i="3"/>
  <c r="L119" i="3"/>
  <c r="B120" i="3"/>
  <c r="C120" i="3"/>
  <c r="D120" i="3"/>
  <c r="E120" i="3"/>
  <c r="F120" i="3"/>
  <c r="G120" i="3"/>
  <c r="H120" i="3"/>
  <c r="I120" i="3"/>
  <c r="J120" i="3"/>
  <c r="K120" i="3"/>
  <c r="L120" i="3"/>
  <c r="B121" i="3"/>
  <c r="C121" i="3"/>
  <c r="D121" i="3"/>
  <c r="E121" i="3"/>
  <c r="F121" i="3"/>
  <c r="G121" i="3"/>
  <c r="H121" i="3"/>
  <c r="I121" i="3"/>
  <c r="J121" i="3"/>
  <c r="K121" i="3"/>
  <c r="L121" i="3"/>
  <c r="B122" i="3"/>
  <c r="C122" i="3"/>
  <c r="D122" i="3"/>
  <c r="E122" i="3"/>
  <c r="F122" i="3"/>
  <c r="G122" i="3"/>
  <c r="H122" i="3"/>
  <c r="I122" i="3"/>
  <c r="J122" i="3"/>
  <c r="K122" i="3"/>
  <c r="L122" i="3"/>
  <c r="B123" i="3"/>
  <c r="C123" i="3"/>
  <c r="D123" i="3"/>
  <c r="E123" i="3"/>
  <c r="F123" i="3"/>
  <c r="G123" i="3"/>
  <c r="H123" i="3"/>
  <c r="I123" i="3"/>
  <c r="J123" i="3"/>
  <c r="K123" i="3"/>
  <c r="L123" i="3"/>
  <c r="B124" i="3"/>
  <c r="C124" i="3"/>
  <c r="D124" i="3"/>
  <c r="E124" i="3"/>
  <c r="F124" i="3"/>
  <c r="G124" i="3"/>
  <c r="H124" i="3"/>
  <c r="I124" i="3"/>
  <c r="J124" i="3"/>
  <c r="K124" i="3"/>
  <c r="L124" i="3"/>
  <c r="B125" i="3"/>
  <c r="C125" i="3"/>
  <c r="D125" i="3"/>
  <c r="E125" i="3"/>
  <c r="F125" i="3"/>
  <c r="G125" i="3"/>
  <c r="H125" i="3"/>
  <c r="I125" i="3"/>
  <c r="J125" i="3"/>
  <c r="K125" i="3"/>
  <c r="L125" i="3"/>
  <c r="B126" i="3"/>
  <c r="C126" i="3"/>
  <c r="D126" i="3"/>
  <c r="E126" i="3"/>
  <c r="F126" i="3"/>
  <c r="G126" i="3"/>
  <c r="H126" i="3"/>
  <c r="I126" i="3"/>
  <c r="J126" i="3"/>
  <c r="K126" i="3"/>
  <c r="L126" i="3"/>
  <c r="B127" i="3"/>
  <c r="C127" i="3"/>
  <c r="D127" i="3"/>
  <c r="E127" i="3"/>
  <c r="F127" i="3"/>
  <c r="G127" i="3"/>
  <c r="H127" i="3"/>
  <c r="I127" i="3"/>
  <c r="J127" i="3"/>
  <c r="K127" i="3"/>
  <c r="L127" i="3"/>
  <c r="B128" i="3"/>
  <c r="C128" i="3"/>
  <c r="D128" i="3"/>
  <c r="E128" i="3"/>
  <c r="F128" i="3"/>
  <c r="G128" i="3"/>
  <c r="H128" i="3"/>
  <c r="I128" i="3"/>
  <c r="J128" i="3"/>
  <c r="K128" i="3"/>
  <c r="L128" i="3"/>
  <c r="B129" i="3"/>
  <c r="C129" i="3"/>
  <c r="D129" i="3"/>
  <c r="E129" i="3"/>
  <c r="F129" i="3"/>
  <c r="G129" i="3"/>
  <c r="H129" i="3"/>
  <c r="I129" i="3"/>
  <c r="J129" i="3"/>
  <c r="K129" i="3"/>
  <c r="L129" i="3"/>
  <c r="B130" i="3"/>
  <c r="C130" i="3"/>
  <c r="D130" i="3"/>
  <c r="E130" i="3"/>
  <c r="F130" i="3"/>
  <c r="G130" i="3"/>
  <c r="H130" i="3"/>
  <c r="I130" i="3"/>
  <c r="J130" i="3"/>
  <c r="K130" i="3"/>
  <c r="L130" i="3"/>
  <c r="B131" i="3"/>
  <c r="C131" i="3"/>
  <c r="D131" i="3"/>
  <c r="E131" i="3"/>
  <c r="F131" i="3"/>
  <c r="G131" i="3"/>
  <c r="H131" i="3"/>
  <c r="I131" i="3"/>
  <c r="J131" i="3"/>
  <c r="K131" i="3"/>
  <c r="L131" i="3"/>
  <c r="B132" i="3"/>
  <c r="C132" i="3"/>
  <c r="D132" i="3"/>
  <c r="E132" i="3"/>
  <c r="F132" i="3"/>
  <c r="G132" i="3"/>
  <c r="H132" i="3"/>
  <c r="I132" i="3"/>
  <c r="J132" i="3"/>
  <c r="K132" i="3"/>
  <c r="L132" i="3"/>
  <c r="B133" i="3"/>
  <c r="C133" i="3"/>
  <c r="D133" i="3"/>
  <c r="E133" i="3"/>
  <c r="F133" i="3"/>
  <c r="G133" i="3"/>
  <c r="H133" i="3"/>
  <c r="I133" i="3"/>
  <c r="J133" i="3"/>
  <c r="K133" i="3"/>
  <c r="L133" i="3"/>
  <c r="B134" i="3"/>
  <c r="C134" i="3"/>
  <c r="D134" i="3"/>
  <c r="E134" i="3"/>
  <c r="F134" i="3"/>
  <c r="G134" i="3"/>
  <c r="H134" i="3"/>
  <c r="I134" i="3"/>
  <c r="J134" i="3"/>
  <c r="K134" i="3"/>
  <c r="L134" i="3"/>
  <c r="B135" i="3"/>
  <c r="C135" i="3"/>
  <c r="D135" i="3"/>
  <c r="E135" i="3"/>
  <c r="F135" i="3"/>
  <c r="G135" i="3"/>
  <c r="H135" i="3"/>
  <c r="I135" i="3"/>
  <c r="J135" i="3"/>
  <c r="K135" i="3"/>
  <c r="L135" i="3"/>
  <c r="B136" i="3"/>
  <c r="C136" i="3"/>
  <c r="D136" i="3"/>
  <c r="E136" i="3"/>
  <c r="F136" i="3"/>
  <c r="G136" i="3"/>
  <c r="H136" i="3"/>
  <c r="I136" i="3"/>
  <c r="J136" i="3"/>
  <c r="K136" i="3"/>
  <c r="L136" i="3"/>
  <c r="B137" i="3"/>
  <c r="C137" i="3"/>
  <c r="D137" i="3"/>
  <c r="E137" i="3"/>
  <c r="F137" i="3"/>
  <c r="G137" i="3"/>
  <c r="H137" i="3"/>
  <c r="I137" i="3"/>
  <c r="J137" i="3"/>
  <c r="K137" i="3"/>
  <c r="L137" i="3"/>
  <c r="B138" i="3"/>
  <c r="C138" i="3"/>
  <c r="D138" i="3"/>
  <c r="E138" i="3"/>
  <c r="F138" i="3"/>
  <c r="G138" i="3"/>
  <c r="H138" i="3"/>
  <c r="I138" i="3"/>
  <c r="J138" i="3"/>
  <c r="K138" i="3"/>
  <c r="L138" i="3"/>
  <c r="B139" i="3"/>
  <c r="C139" i="3"/>
  <c r="D139" i="3"/>
  <c r="E139" i="3"/>
  <c r="F139" i="3"/>
  <c r="G139" i="3"/>
  <c r="H139" i="3"/>
  <c r="I139" i="3"/>
  <c r="J139" i="3"/>
  <c r="K139" i="3"/>
  <c r="L139" i="3"/>
  <c r="B140" i="3"/>
  <c r="C140" i="3"/>
  <c r="D140" i="3"/>
  <c r="E140" i="3"/>
  <c r="F140" i="3"/>
  <c r="G140" i="3"/>
  <c r="H140" i="3"/>
  <c r="I140" i="3"/>
  <c r="J140" i="3"/>
  <c r="K140" i="3"/>
  <c r="L140" i="3"/>
  <c r="B141" i="3"/>
  <c r="C141" i="3"/>
  <c r="D141" i="3"/>
  <c r="E141" i="3"/>
  <c r="F141" i="3"/>
  <c r="G141" i="3"/>
  <c r="H141" i="3"/>
  <c r="I141" i="3"/>
  <c r="J141" i="3"/>
  <c r="K141" i="3"/>
  <c r="L141" i="3"/>
  <c r="B142" i="3"/>
  <c r="C142" i="3"/>
  <c r="D142" i="3"/>
  <c r="E142" i="3"/>
  <c r="F142" i="3"/>
  <c r="G142" i="3"/>
  <c r="H142" i="3"/>
  <c r="I142" i="3"/>
  <c r="J142" i="3"/>
  <c r="K142" i="3"/>
  <c r="L142" i="3"/>
  <c r="B143" i="3"/>
  <c r="C143" i="3"/>
  <c r="D143" i="3"/>
  <c r="E143" i="3"/>
  <c r="F143" i="3"/>
  <c r="G143" i="3"/>
  <c r="H143" i="3"/>
  <c r="I143" i="3"/>
  <c r="J143" i="3"/>
  <c r="K143" i="3"/>
  <c r="L143" i="3"/>
  <c r="B144" i="3"/>
  <c r="C144" i="3"/>
  <c r="D144" i="3"/>
  <c r="E144" i="3"/>
  <c r="F144" i="3"/>
  <c r="G144" i="3"/>
  <c r="H144" i="3"/>
  <c r="I144" i="3"/>
  <c r="J144" i="3"/>
  <c r="K144" i="3"/>
  <c r="L144" i="3"/>
  <c r="B145" i="3"/>
  <c r="C145" i="3"/>
  <c r="D145" i="3"/>
  <c r="E145" i="3"/>
  <c r="F145" i="3"/>
  <c r="G145" i="3"/>
  <c r="H145" i="3"/>
  <c r="I145" i="3"/>
  <c r="J145" i="3"/>
  <c r="K145" i="3"/>
  <c r="L145" i="3"/>
  <c r="B146" i="3"/>
  <c r="C146" i="3"/>
  <c r="D146" i="3"/>
  <c r="E146" i="3"/>
  <c r="F146" i="3"/>
  <c r="G146" i="3"/>
  <c r="H146" i="3"/>
  <c r="I146" i="3"/>
  <c r="J146" i="3"/>
  <c r="K146" i="3"/>
  <c r="L146" i="3"/>
  <c r="B147" i="3"/>
  <c r="C147" i="3"/>
  <c r="D147" i="3"/>
  <c r="E147" i="3"/>
  <c r="F147" i="3"/>
  <c r="G147" i="3"/>
  <c r="H147" i="3"/>
  <c r="I147" i="3"/>
  <c r="J147" i="3"/>
  <c r="K147" i="3"/>
  <c r="L147" i="3"/>
  <c r="B148" i="3"/>
  <c r="C148" i="3"/>
  <c r="D148" i="3"/>
  <c r="E148" i="3"/>
  <c r="F148" i="3"/>
  <c r="G148" i="3"/>
  <c r="H148" i="3"/>
  <c r="I148" i="3"/>
  <c r="J148" i="3"/>
  <c r="K148" i="3"/>
  <c r="L148" i="3"/>
  <c r="B149" i="3"/>
  <c r="C149" i="3"/>
  <c r="D149" i="3"/>
  <c r="E149" i="3"/>
  <c r="F149" i="3"/>
  <c r="G149" i="3"/>
  <c r="H149" i="3"/>
  <c r="I149" i="3"/>
  <c r="J149" i="3"/>
  <c r="K149" i="3"/>
  <c r="L149" i="3"/>
  <c r="B150" i="3"/>
  <c r="C150" i="3"/>
  <c r="D150" i="3"/>
  <c r="E150" i="3"/>
  <c r="F150" i="3"/>
  <c r="G150" i="3"/>
  <c r="H150" i="3"/>
  <c r="I150" i="3"/>
  <c r="J150" i="3"/>
  <c r="K150" i="3"/>
  <c r="L150" i="3"/>
  <c r="B151" i="3"/>
  <c r="C151" i="3"/>
  <c r="D151" i="3"/>
  <c r="E151" i="3"/>
  <c r="F151" i="3"/>
  <c r="G151" i="3"/>
  <c r="H151" i="3"/>
  <c r="I151" i="3"/>
  <c r="J151" i="3"/>
  <c r="K151" i="3"/>
  <c r="L151" i="3"/>
  <c r="B152" i="3"/>
  <c r="C152" i="3"/>
  <c r="D152" i="3"/>
  <c r="E152" i="3"/>
  <c r="F152" i="3"/>
  <c r="G152" i="3"/>
  <c r="H152" i="3"/>
  <c r="I152" i="3"/>
  <c r="J152" i="3"/>
  <c r="K152" i="3"/>
  <c r="L152" i="3"/>
  <c r="B153" i="3"/>
  <c r="C153" i="3"/>
  <c r="D153" i="3"/>
  <c r="E153" i="3"/>
  <c r="F153" i="3"/>
  <c r="G153" i="3"/>
  <c r="H153" i="3"/>
  <c r="I153" i="3"/>
  <c r="J153" i="3"/>
  <c r="K153" i="3"/>
  <c r="L153" i="3"/>
  <c r="B154" i="3"/>
  <c r="C154" i="3"/>
  <c r="D154" i="3"/>
  <c r="E154" i="3"/>
  <c r="F154" i="3"/>
  <c r="G154" i="3"/>
  <c r="H154" i="3"/>
  <c r="I154" i="3"/>
  <c r="J154" i="3"/>
  <c r="K154" i="3"/>
  <c r="L154" i="3"/>
  <c r="B155" i="3"/>
  <c r="C155" i="3"/>
  <c r="D155" i="3"/>
  <c r="E155" i="3"/>
  <c r="F155" i="3"/>
  <c r="G155" i="3"/>
  <c r="H155" i="3"/>
  <c r="I155" i="3"/>
  <c r="J155" i="3"/>
  <c r="K155" i="3"/>
  <c r="L155" i="3"/>
  <c r="B156" i="3"/>
  <c r="C156" i="3"/>
  <c r="D156" i="3"/>
  <c r="E156" i="3"/>
  <c r="F156" i="3"/>
  <c r="G156" i="3"/>
  <c r="H156" i="3"/>
  <c r="I156" i="3"/>
  <c r="J156" i="3"/>
  <c r="K156" i="3"/>
  <c r="L156" i="3"/>
  <c r="B157" i="3"/>
  <c r="C157" i="3"/>
  <c r="D157" i="3"/>
  <c r="E157" i="3"/>
  <c r="F157" i="3"/>
  <c r="G157" i="3"/>
  <c r="H157" i="3"/>
  <c r="I157" i="3"/>
  <c r="J157" i="3"/>
  <c r="K157" i="3"/>
  <c r="L157" i="3"/>
  <c r="B158" i="3"/>
  <c r="C158" i="3"/>
  <c r="D158" i="3"/>
  <c r="E158" i="3"/>
  <c r="F158" i="3"/>
  <c r="G158" i="3"/>
  <c r="H158" i="3"/>
  <c r="I158" i="3"/>
  <c r="J158" i="3"/>
  <c r="K158" i="3"/>
  <c r="L158" i="3"/>
  <c r="B159" i="3"/>
  <c r="C159" i="3"/>
  <c r="D159" i="3"/>
  <c r="E159" i="3"/>
  <c r="F159" i="3"/>
  <c r="G159" i="3"/>
  <c r="H159" i="3"/>
  <c r="I159" i="3"/>
  <c r="J159" i="3"/>
  <c r="K159" i="3"/>
  <c r="L159" i="3"/>
  <c r="B160" i="3"/>
  <c r="C160" i="3"/>
  <c r="D160" i="3"/>
  <c r="E160" i="3"/>
  <c r="F160" i="3"/>
  <c r="G160" i="3"/>
  <c r="H160" i="3"/>
  <c r="I160" i="3"/>
  <c r="J160" i="3"/>
  <c r="K160" i="3"/>
  <c r="L160" i="3"/>
  <c r="B161" i="3"/>
  <c r="C161" i="3"/>
  <c r="D161" i="3"/>
  <c r="E161" i="3"/>
  <c r="F161" i="3"/>
  <c r="G161" i="3"/>
  <c r="H161" i="3"/>
  <c r="I161" i="3"/>
  <c r="J161" i="3"/>
  <c r="K161" i="3"/>
  <c r="L161" i="3"/>
  <c r="B162" i="3"/>
  <c r="C162" i="3"/>
  <c r="D162" i="3"/>
  <c r="E162" i="3"/>
  <c r="F162" i="3"/>
  <c r="G162" i="3"/>
  <c r="H162" i="3"/>
  <c r="I162" i="3"/>
  <c r="J162" i="3"/>
  <c r="K162" i="3"/>
  <c r="L162" i="3"/>
  <c r="B163" i="3"/>
  <c r="C163" i="3"/>
  <c r="D163" i="3"/>
  <c r="E163" i="3"/>
  <c r="F163" i="3"/>
  <c r="G163" i="3"/>
  <c r="H163" i="3"/>
  <c r="I163" i="3"/>
  <c r="J163" i="3"/>
  <c r="K163" i="3"/>
  <c r="L163" i="3"/>
  <c r="B164" i="3"/>
  <c r="C164" i="3"/>
  <c r="D164" i="3"/>
  <c r="E164" i="3"/>
  <c r="F164" i="3"/>
  <c r="G164" i="3"/>
  <c r="H164" i="3"/>
  <c r="I164" i="3"/>
  <c r="J164" i="3"/>
  <c r="K164" i="3"/>
  <c r="L164" i="3"/>
  <c r="B165" i="3"/>
  <c r="C165" i="3"/>
  <c r="D165" i="3"/>
  <c r="E165" i="3"/>
  <c r="F165" i="3"/>
  <c r="G165" i="3"/>
  <c r="H165" i="3"/>
  <c r="I165" i="3"/>
  <c r="J165" i="3"/>
  <c r="K165" i="3"/>
  <c r="L165" i="3"/>
  <c r="B166" i="3"/>
  <c r="C166" i="3"/>
  <c r="D166" i="3"/>
  <c r="E166" i="3"/>
  <c r="F166" i="3"/>
  <c r="G166" i="3"/>
  <c r="H166" i="3"/>
  <c r="I166" i="3"/>
  <c r="J166" i="3"/>
  <c r="K166" i="3"/>
  <c r="L166" i="3"/>
  <c r="B167" i="3"/>
  <c r="C167" i="3"/>
  <c r="D167" i="3"/>
  <c r="E167" i="3"/>
  <c r="F167" i="3"/>
  <c r="G167" i="3"/>
  <c r="H167" i="3"/>
  <c r="I167" i="3"/>
  <c r="J167" i="3"/>
  <c r="K167" i="3"/>
  <c r="L167" i="3"/>
  <c r="B168" i="3"/>
  <c r="C168" i="3"/>
  <c r="D168" i="3"/>
  <c r="E168" i="3"/>
  <c r="F168" i="3"/>
  <c r="G168" i="3"/>
  <c r="H168" i="3"/>
  <c r="I168" i="3"/>
  <c r="J168" i="3"/>
  <c r="K168" i="3"/>
  <c r="L168" i="3"/>
  <c r="B169" i="3"/>
  <c r="C169" i="3"/>
  <c r="D169" i="3"/>
  <c r="E169" i="3"/>
  <c r="F169" i="3"/>
  <c r="G169" i="3"/>
  <c r="H169" i="3"/>
  <c r="I169" i="3"/>
  <c r="J169" i="3"/>
  <c r="K169" i="3"/>
  <c r="L169" i="3"/>
  <c r="B170" i="3"/>
  <c r="C170" i="3"/>
  <c r="D170" i="3"/>
  <c r="E170" i="3"/>
  <c r="F170" i="3"/>
  <c r="G170" i="3"/>
  <c r="H170" i="3"/>
  <c r="I170" i="3"/>
  <c r="J170" i="3"/>
  <c r="K170" i="3"/>
  <c r="L170" i="3"/>
  <c r="B171" i="3"/>
  <c r="C171" i="3"/>
  <c r="D171" i="3"/>
  <c r="E171" i="3"/>
  <c r="F171" i="3"/>
  <c r="G171" i="3"/>
  <c r="H171" i="3"/>
  <c r="I171" i="3"/>
  <c r="J171" i="3"/>
  <c r="K171" i="3"/>
  <c r="L171" i="3"/>
  <c r="B172" i="3"/>
  <c r="C172" i="3"/>
  <c r="D172" i="3"/>
  <c r="E172" i="3"/>
  <c r="F172" i="3"/>
  <c r="G172" i="3"/>
  <c r="H172" i="3"/>
  <c r="I172" i="3"/>
  <c r="J172" i="3"/>
  <c r="K172" i="3"/>
  <c r="L172" i="3"/>
  <c r="B173" i="3"/>
  <c r="C173" i="3"/>
  <c r="D173" i="3"/>
  <c r="E173" i="3"/>
  <c r="F173" i="3"/>
  <c r="G173" i="3"/>
  <c r="H173" i="3"/>
  <c r="I173" i="3"/>
  <c r="J173" i="3"/>
  <c r="K173" i="3"/>
  <c r="L173" i="3"/>
  <c r="B174" i="3"/>
  <c r="C174" i="3"/>
  <c r="D174" i="3"/>
  <c r="E174" i="3"/>
  <c r="F174" i="3"/>
  <c r="G174" i="3"/>
  <c r="H174" i="3"/>
  <c r="I174" i="3"/>
  <c r="J174" i="3"/>
  <c r="K174" i="3"/>
  <c r="L174" i="3"/>
  <c r="B175" i="3"/>
  <c r="C175" i="3"/>
  <c r="D175" i="3"/>
  <c r="E175" i="3"/>
  <c r="F175" i="3"/>
  <c r="G175" i="3"/>
  <c r="H175" i="3"/>
  <c r="I175" i="3"/>
  <c r="J175" i="3"/>
  <c r="K175" i="3"/>
  <c r="L175" i="3"/>
  <c r="B176" i="3"/>
  <c r="C176" i="3"/>
  <c r="D176" i="3"/>
  <c r="E176" i="3"/>
  <c r="F176" i="3"/>
  <c r="G176" i="3"/>
  <c r="H176" i="3"/>
  <c r="I176" i="3"/>
  <c r="J176" i="3"/>
  <c r="K176" i="3"/>
  <c r="L176" i="3"/>
  <c r="B177" i="3"/>
  <c r="C177" i="3"/>
  <c r="D177" i="3"/>
  <c r="E177" i="3"/>
  <c r="F177" i="3"/>
  <c r="G177" i="3"/>
  <c r="H177" i="3"/>
  <c r="I177" i="3"/>
  <c r="J177" i="3"/>
  <c r="K177" i="3"/>
  <c r="L177" i="3"/>
  <c r="B178" i="3"/>
  <c r="C178" i="3"/>
  <c r="D178" i="3"/>
  <c r="E178" i="3"/>
  <c r="F178" i="3"/>
  <c r="G178" i="3"/>
  <c r="H178" i="3"/>
  <c r="I178" i="3"/>
  <c r="J178" i="3"/>
  <c r="K178" i="3"/>
  <c r="L178" i="3"/>
  <c r="B179" i="3"/>
  <c r="C179" i="3"/>
  <c r="D179" i="3"/>
  <c r="E179" i="3"/>
  <c r="F179" i="3"/>
  <c r="G179" i="3"/>
  <c r="H179" i="3"/>
  <c r="I179" i="3"/>
  <c r="J179" i="3"/>
  <c r="K179" i="3"/>
  <c r="L179" i="3"/>
  <c r="B180" i="3"/>
  <c r="C180" i="3"/>
  <c r="D180" i="3"/>
  <c r="E180" i="3"/>
  <c r="F180" i="3"/>
  <c r="G180" i="3"/>
  <c r="H180" i="3"/>
  <c r="I180" i="3"/>
  <c r="J180" i="3"/>
  <c r="K180" i="3"/>
  <c r="L180" i="3"/>
  <c r="B181" i="3"/>
  <c r="C181" i="3"/>
  <c r="D181" i="3"/>
  <c r="E181" i="3"/>
  <c r="F181" i="3"/>
  <c r="G181" i="3"/>
  <c r="H181" i="3"/>
  <c r="I181" i="3"/>
  <c r="J181" i="3"/>
  <c r="K181" i="3"/>
  <c r="L181" i="3"/>
  <c r="B182" i="3"/>
  <c r="C182" i="3"/>
  <c r="D182" i="3"/>
  <c r="E182" i="3"/>
  <c r="F182" i="3"/>
  <c r="G182" i="3"/>
  <c r="H182" i="3"/>
  <c r="I182" i="3"/>
  <c r="J182" i="3"/>
  <c r="K182" i="3"/>
  <c r="L182" i="3"/>
  <c r="B183" i="3"/>
  <c r="C183" i="3"/>
  <c r="D183" i="3"/>
  <c r="E183" i="3"/>
  <c r="F183" i="3"/>
  <c r="G183" i="3"/>
  <c r="H183" i="3"/>
  <c r="I183" i="3"/>
  <c r="J183" i="3"/>
  <c r="K183" i="3"/>
  <c r="L183" i="3"/>
  <c r="B184" i="3"/>
  <c r="C184" i="3"/>
  <c r="D184" i="3"/>
  <c r="E184" i="3"/>
  <c r="F184" i="3"/>
  <c r="G184" i="3"/>
  <c r="H184" i="3"/>
  <c r="I184" i="3"/>
  <c r="J184" i="3"/>
  <c r="K184" i="3"/>
  <c r="L184" i="3"/>
  <c r="B185" i="3"/>
  <c r="C185" i="3"/>
  <c r="D185" i="3"/>
  <c r="E185" i="3"/>
  <c r="F185" i="3"/>
  <c r="G185" i="3"/>
  <c r="H185" i="3"/>
  <c r="I185" i="3"/>
  <c r="J185" i="3"/>
  <c r="K185" i="3"/>
  <c r="L185" i="3"/>
  <c r="B186" i="3"/>
  <c r="C186" i="3"/>
  <c r="D186" i="3"/>
  <c r="E186" i="3"/>
  <c r="F186" i="3"/>
  <c r="G186" i="3"/>
  <c r="H186" i="3"/>
  <c r="I186" i="3"/>
  <c r="J186" i="3"/>
  <c r="K186" i="3"/>
  <c r="L186" i="3"/>
  <c r="B187" i="3"/>
  <c r="C187" i="3"/>
  <c r="D187" i="3"/>
  <c r="E187" i="3"/>
  <c r="F187" i="3"/>
  <c r="G187" i="3"/>
  <c r="H187" i="3"/>
  <c r="I187" i="3"/>
  <c r="J187" i="3"/>
  <c r="K187" i="3"/>
  <c r="L187" i="3"/>
  <c r="B188" i="3"/>
  <c r="C188" i="3"/>
  <c r="D188" i="3"/>
  <c r="E188" i="3"/>
  <c r="F188" i="3"/>
  <c r="G188" i="3"/>
  <c r="H188" i="3"/>
  <c r="I188" i="3"/>
  <c r="J188" i="3"/>
  <c r="K188" i="3"/>
  <c r="L188" i="3"/>
  <c r="B189" i="3"/>
  <c r="C189" i="3"/>
  <c r="D189" i="3"/>
  <c r="E189" i="3"/>
  <c r="F189" i="3"/>
  <c r="G189" i="3"/>
  <c r="H189" i="3"/>
  <c r="I189" i="3"/>
  <c r="J189" i="3"/>
  <c r="K189" i="3"/>
  <c r="L189" i="3"/>
  <c r="B190" i="3"/>
  <c r="C190" i="3"/>
  <c r="D190" i="3"/>
  <c r="E190" i="3"/>
  <c r="F190" i="3"/>
  <c r="G190" i="3"/>
  <c r="H190" i="3"/>
  <c r="I190" i="3"/>
  <c r="J190" i="3"/>
  <c r="K190" i="3"/>
  <c r="L190" i="3"/>
  <c r="B191" i="3"/>
  <c r="C191" i="3"/>
  <c r="D191" i="3"/>
  <c r="E191" i="3"/>
  <c r="F191" i="3"/>
  <c r="G191" i="3"/>
  <c r="H191" i="3"/>
  <c r="I191" i="3"/>
  <c r="J191" i="3"/>
  <c r="K191" i="3"/>
  <c r="L191" i="3"/>
  <c r="B192" i="3"/>
  <c r="C192" i="3"/>
  <c r="D192" i="3"/>
  <c r="E192" i="3"/>
  <c r="F192" i="3"/>
  <c r="G192" i="3"/>
  <c r="H192" i="3"/>
  <c r="I192" i="3"/>
  <c r="J192" i="3"/>
  <c r="K192" i="3"/>
  <c r="L192" i="3"/>
  <c r="B193" i="3"/>
  <c r="C193" i="3"/>
  <c r="D193" i="3"/>
  <c r="E193" i="3"/>
  <c r="F193" i="3"/>
  <c r="G193" i="3"/>
  <c r="H193" i="3"/>
  <c r="I193" i="3"/>
  <c r="J193" i="3"/>
  <c r="K193" i="3"/>
  <c r="L193" i="3"/>
  <c r="B194" i="3"/>
  <c r="C194" i="3"/>
  <c r="D194" i="3"/>
  <c r="E194" i="3"/>
  <c r="F194" i="3"/>
  <c r="G194" i="3"/>
  <c r="H194" i="3"/>
  <c r="I194" i="3"/>
  <c r="J194" i="3"/>
  <c r="K194" i="3"/>
  <c r="L194" i="3"/>
  <c r="B195" i="3"/>
  <c r="C195" i="3"/>
  <c r="D195" i="3"/>
  <c r="E195" i="3"/>
  <c r="F195" i="3"/>
  <c r="G195" i="3"/>
  <c r="H195" i="3"/>
  <c r="I195" i="3"/>
  <c r="J195" i="3"/>
  <c r="K195" i="3"/>
  <c r="L195" i="3"/>
  <c r="B196" i="3"/>
  <c r="C196" i="3"/>
  <c r="D196" i="3"/>
  <c r="E196" i="3"/>
  <c r="F196" i="3"/>
  <c r="G196" i="3"/>
  <c r="H196" i="3"/>
  <c r="I196" i="3"/>
  <c r="J196" i="3"/>
  <c r="K196" i="3"/>
  <c r="L196" i="3"/>
  <c r="B197" i="3"/>
  <c r="C197" i="3"/>
  <c r="D197" i="3"/>
  <c r="E197" i="3"/>
  <c r="F197" i="3"/>
  <c r="G197" i="3"/>
  <c r="H197" i="3"/>
  <c r="I197" i="3"/>
  <c r="J197" i="3"/>
  <c r="K197" i="3"/>
  <c r="L197" i="3"/>
  <c r="B198" i="3"/>
  <c r="C198" i="3"/>
  <c r="D198" i="3"/>
  <c r="E198" i="3"/>
  <c r="F198" i="3"/>
  <c r="G198" i="3"/>
  <c r="H198" i="3"/>
  <c r="I198" i="3"/>
  <c r="J198" i="3"/>
  <c r="K198" i="3"/>
  <c r="L198" i="3"/>
  <c r="B199" i="3"/>
  <c r="C199" i="3"/>
  <c r="D199" i="3"/>
  <c r="E199" i="3"/>
  <c r="F199" i="3"/>
  <c r="G199" i="3"/>
  <c r="H199" i="3"/>
  <c r="I199" i="3"/>
  <c r="J199" i="3"/>
  <c r="K199" i="3"/>
  <c r="L199" i="3"/>
  <c r="B200" i="3"/>
  <c r="C200" i="3"/>
  <c r="D200" i="3"/>
  <c r="E200" i="3"/>
  <c r="F200" i="3"/>
  <c r="G200" i="3"/>
  <c r="H200" i="3"/>
  <c r="I200" i="3"/>
  <c r="J200" i="3"/>
  <c r="K200" i="3"/>
  <c r="L200" i="3"/>
  <c r="B201" i="3"/>
  <c r="C201" i="3"/>
  <c r="D201" i="3"/>
  <c r="E201" i="3"/>
  <c r="F201" i="3"/>
  <c r="G201" i="3"/>
  <c r="H201" i="3"/>
  <c r="I201" i="3"/>
  <c r="J201" i="3"/>
  <c r="K201" i="3"/>
  <c r="L201" i="3"/>
  <c r="B202" i="3"/>
  <c r="C202" i="3"/>
  <c r="D202" i="3"/>
  <c r="E202" i="3"/>
  <c r="F202" i="3"/>
  <c r="G202" i="3"/>
  <c r="H202" i="3"/>
  <c r="I202" i="3"/>
  <c r="J202" i="3"/>
  <c r="K202" i="3"/>
  <c r="L202" i="3"/>
  <c r="B203" i="3"/>
  <c r="C203" i="3"/>
  <c r="D203" i="3"/>
  <c r="E203" i="3"/>
  <c r="F203" i="3"/>
  <c r="G203" i="3"/>
  <c r="H203" i="3"/>
  <c r="I203" i="3"/>
  <c r="J203" i="3"/>
  <c r="K203" i="3"/>
  <c r="L203" i="3"/>
  <c r="B204" i="3"/>
  <c r="C204" i="3"/>
  <c r="D204" i="3"/>
  <c r="E204" i="3"/>
  <c r="F204" i="3"/>
  <c r="G204" i="3"/>
  <c r="H204" i="3"/>
  <c r="I204" i="3"/>
  <c r="J204" i="3"/>
  <c r="K204" i="3"/>
  <c r="L204" i="3"/>
  <c r="B205" i="3"/>
  <c r="C205" i="3"/>
  <c r="D205" i="3"/>
  <c r="E205" i="3"/>
  <c r="F205" i="3"/>
  <c r="G205" i="3"/>
  <c r="H205" i="3"/>
  <c r="I205" i="3"/>
  <c r="J205" i="3"/>
  <c r="K205" i="3"/>
  <c r="L205" i="3"/>
  <c r="B206" i="3"/>
  <c r="C206" i="3"/>
  <c r="D206" i="3"/>
  <c r="E206" i="3"/>
  <c r="F206" i="3"/>
  <c r="G206" i="3"/>
  <c r="H206" i="3"/>
  <c r="I206" i="3"/>
  <c r="J206" i="3"/>
  <c r="K206" i="3"/>
  <c r="L206" i="3"/>
  <c r="B207" i="3"/>
  <c r="C207" i="3"/>
  <c r="D207" i="3"/>
  <c r="E207" i="3"/>
  <c r="F207" i="3"/>
  <c r="G207" i="3"/>
  <c r="H207" i="3"/>
  <c r="I207" i="3"/>
  <c r="J207" i="3"/>
  <c r="K207" i="3"/>
  <c r="L207" i="3"/>
  <c r="B208" i="3"/>
  <c r="C208" i="3"/>
  <c r="D208" i="3"/>
  <c r="E208" i="3"/>
  <c r="F208" i="3"/>
  <c r="G208" i="3"/>
  <c r="H208" i="3"/>
  <c r="I208" i="3"/>
  <c r="J208" i="3"/>
  <c r="K208" i="3"/>
  <c r="L208" i="3"/>
  <c r="B209" i="3"/>
  <c r="C209" i="3"/>
  <c r="D209" i="3"/>
  <c r="E209" i="3"/>
  <c r="F209" i="3"/>
  <c r="G209" i="3"/>
  <c r="H209" i="3"/>
  <c r="I209" i="3"/>
  <c r="J209" i="3"/>
  <c r="K209" i="3"/>
  <c r="L209" i="3"/>
  <c r="B210" i="3"/>
  <c r="C210" i="3"/>
  <c r="D210" i="3"/>
  <c r="E210" i="3"/>
  <c r="F210" i="3"/>
  <c r="G210" i="3"/>
  <c r="H210" i="3"/>
  <c r="I210" i="3"/>
  <c r="J210" i="3"/>
  <c r="K210" i="3"/>
  <c r="L210" i="3"/>
  <c r="B211" i="3"/>
  <c r="C211" i="3"/>
  <c r="D211" i="3"/>
  <c r="E211" i="3"/>
  <c r="F211" i="3"/>
  <c r="G211" i="3"/>
  <c r="H211" i="3"/>
  <c r="I211" i="3"/>
  <c r="J211" i="3"/>
  <c r="K211" i="3"/>
  <c r="L211" i="3"/>
  <c r="B212" i="3"/>
  <c r="C212" i="3"/>
  <c r="D212" i="3"/>
  <c r="E212" i="3"/>
  <c r="F212" i="3"/>
  <c r="G212" i="3"/>
  <c r="H212" i="3"/>
  <c r="I212" i="3"/>
  <c r="J212" i="3"/>
  <c r="K212" i="3"/>
  <c r="L212" i="3"/>
  <c r="B213" i="3"/>
  <c r="C213" i="3"/>
  <c r="D213" i="3"/>
  <c r="E213" i="3"/>
  <c r="F213" i="3"/>
  <c r="G213" i="3"/>
  <c r="H213" i="3"/>
  <c r="I213" i="3"/>
  <c r="J213" i="3"/>
  <c r="K213" i="3"/>
  <c r="L213" i="3"/>
  <c r="B214" i="3"/>
  <c r="C214" i="3"/>
  <c r="D214" i="3"/>
  <c r="E214" i="3"/>
  <c r="F214" i="3"/>
  <c r="G214" i="3"/>
  <c r="H214" i="3"/>
  <c r="I214" i="3"/>
  <c r="J214" i="3"/>
  <c r="K214" i="3"/>
  <c r="L214" i="3"/>
  <c r="B215" i="3"/>
  <c r="C215" i="3"/>
  <c r="D215" i="3"/>
  <c r="E215" i="3"/>
  <c r="F215" i="3"/>
  <c r="G215" i="3"/>
  <c r="H215" i="3"/>
  <c r="I215" i="3"/>
  <c r="J215" i="3"/>
  <c r="K215" i="3"/>
  <c r="L215" i="3"/>
  <c r="B216" i="3"/>
  <c r="C216" i="3"/>
  <c r="D216" i="3"/>
  <c r="E216" i="3"/>
  <c r="F216" i="3"/>
  <c r="G216" i="3"/>
  <c r="H216" i="3"/>
  <c r="I216" i="3"/>
  <c r="J216" i="3"/>
  <c r="K216" i="3"/>
  <c r="L216" i="3"/>
  <c r="B217" i="3"/>
  <c r="C217" i="3"/>
  <c r="D217" i="3"/>
  <c r="E217" i="3"/>
  <c r="F217" i="3"/>
  <c r="G217" i="3"/>
  <c r="H217" i="3"/>
  <c r="I217" i="3"/>
  <c r="J217" i="3"/>
  <c r="K217" i="3"/>
  <c r="L217" i="3"/>
  <c r="B218" i="3"/>
  <c r="C218" i="3"/>
  <c r="D218" i="3"/>
  <c r="E218" i="3"/>
  <c r="F218" i="3"/>
  <c r="G218" i="3"/>
  <c r="H218" i="3"/>
  <c r="I218" i="3"/>
  <c r="J218" i="3"/>
  <c r="K218" i="3"/>
  <c r="L218" i="3"/>
  <c r="B219" i="3"/>
  <c r="C219" i="3"/>
  <c r="D219" i="3"/>
  <c r="E219" i="3"/>
  <c r="F219" i="3"/>
  <c r="G219" i="3"/>
  <c r="H219" i="3"/>
  <c r="I219" i="3"/>
  <c r="J219" i="3"/>
  <c r="K219" i="3"/>
  <c r="L219" i="3"/>
  <c r="B220" i="3"/>
  <c r="C220" i="3"/>
  <c r="D220" i="3"/>
  <c r="E220" i="3"/>
  <c r="F220" i="3"/>
  <c r="G220" i="3"/>
  <c r="H220" i="3"/>
  <c r="I220" i="3"/>
  <c r="J220" i="3"/>
  <c r="K220" i="3"/>
  <c r="L220" i="3"/>
  <c r="B221" i="3"/>
  <c r="C221" i="3"/>
  <c r="D221" i="3"/>
  <c r="E221" i="3"/>
  <c r="F221" i="3"/>
  <c r="G221" i="3"/>
  <c r="H221" i="3"/>
  <c r="I221" i="3"/>
  <c r="J221" i="3"/>
  <c r="K221" i="3"/>
  <c r="L221" i="3"/>
  <c r="B222" i="3"/>
  <c r="C222" i="3"/>
  <c r="D222" i="3"/>
  <c r="E222" i="3"/>
  <c r="F222" i="3"/>
  <c r="G222" i="3"/>
  <c r="H222" i="3"/>
  <c r="I222" i="3"/>
  <c r="J222" i="3"/>
  <c r="K222" i="3"/>
  <c r="L222" i="3"/>
  <c r="B223" i="3"/>
  <c r="C223" i="3"/>
  <c r="D223" i="3"/>
  <c r="E223" i="3"/>
  <c r="F223" i="3"/>
  <c r="G223" i="3"/>
  <c r="H223" i="3"/>
  <c r="I223" i="3"/>
  <c r="J223" i="3"/>
  <c r="K223" i="3"/>
  <c r="L223" i="3"/>
  <c r="B224" i="3"/>
  <c r="C224" i="3"/>
  <c r="D224" i="3"/>
  <c r="E224" i="3"/>
  <c r="F224" i="3"/>
  <c r="G224" i="3"/>
  <c r="H224" i="3"/>
  <c r="I224" i="3"/>
  <c r="J224" i="3"/>
  <c r="K224" i="3"/>
  <c r="L224" i="3"/>
  <c r="B225" i="3"/>
  <c r="C225" i="3"/>
  <c r="D225" i="3"/>
  <c r="E225" i="3"/>
  <c r="F225" i="3"/>
  <c r="G225" i="3"/>
  <c r="H225" i="3"/>
  <c r="I225" i="3"/>
  <c r="J225" i="3"/>
  <c r="K225" i="3"/>
  <c r="L225" i="3"/>
  <c r="B226" i="3"/>
  <c r="C226" i="3"/>
  <c r="D226" i="3"/>
  <c r="E226" i="3"/>
  <c r="F226" i="3"/>
  <c r="G226" i="3"/>
  <c r="H226" i="3"/>
  <c r="I226" i="3"/>
  <c r="J226" i="3"/>
  <c r="K226" i="3"/>
  <c r="L226" i="3"/>
  <c r="B227" i="3"/>
  <c r="C227" i="3"/>
  <c r="D227" i="3"/>
  <c r="E227" i="3"/>
  <c r="F227" i="3"/>
  <c r="G227" i="3"/>
  <c r="H227" i="3"/>
  <c r="I227" i="3"/>
  <c r="J227" i="3"/>
  <c r="K227" i="3"/>
  <c r="L227" i="3"/>
  <c r="B228" i="3"/>
  <c r="C228" i="3"/>
  <c r="D228" i="3"/>
  <c r="E228" i="3"/>
  <c r="F228" i="3"/>
  <c r="G228" i="3"/>
  <c r="H228" i="3"/>
  <c r="I228" i="3"/>
  <c r="J228" i="3"/>
  <c r="K228" i="3"/>
  <c r="L228" i="3"/>
  <c r="B229" i="3"/>
  <c r="C229" i="3"/>
  <c r="D229" i="3"/>
  <c r="E229" i="3"/>
  <c r="F229" i="3"/>
  <c r="G229" i="3"/>
  <c r="H229" i="3"/>
  <c r="I229" i="3"/>
  <c r="J229" i="3"/>
  <c r="K229" i="3"/>
  <c r="L229" i="3"/>
  <c r="B230" i="3"/>
  <c r="C230" i="3"/>
  <c r="D230" i="3"/>
  <c r="E230" i="3"/>
  <c r="F230" i="3"/>
  <c r="G230" i="3"/>
  <c r="H230" i="3"/>
  <c r="I230" i="3"/>
  <c r="J230" i="3"/>
  <c r="K230" i="3"/>
  <c r="L230" i="3"/>
  <c r="B231" i="3"/>
  <c r="C231" i="3"/>
  <c r="D231" i="3"/>
  <c r="E231" i="3"/>
  <c r="F231" i="3"/>
  <c r="G231" i="3"/>
  <c r="H231" i="3"/>
  <c r="I231" i="3"/>
  <c r="J231" i="3"/>
  <c r="K231" i="3"/>
  <c r="L231" i="3"/>
  <c r="B232" i="3"/>
  <c r="C232" i="3"/>
  <c r="D232" i="3"/>
  <c r="E232" i="3"/>
  <c r="F232" i="3"/>
  <c r="G232" i="3"/>
  <c r="H232" i="3"/>
  <c r="I232" i="3"/>
  <c r="J232" i="3"/>
  <c r="K232" i="3"/>
  <c r="L232" i="3"/>
  <c r="B233" i="3"/>
  <c r="C233" i="3"/>
  <c r="D233" i="3"/>
  <c r="E233" i="3"/>
  <c r="F233" i="3"/>
  <c r="G233" i="3"/>
  <c r="H233" i="3"/>
  <c r="I233" i="3"/>
  <c r="J233" i="3"/>
  <c r="K233" i="3"/>
  <c r="L233" i="3"/>
  <c r="B234" i="3"/>
  <c r="C234" i="3"/>
  <c r="D234" i="3"/>
  <c r="E234" i="3"/>
  <c r="F234" i="3"/>
  <c r="G234" i="3"/>
  <c r="H234" i="3"/>
  <c r="I234" i="3"/>
  <c r="J234" i="3"/>
  <c r="K234" i="3"/>
  <c r="L234" i="3"/>
  <c r="B235" i="3"/>
  <c r="C235" i="3"/>
  <c r="D235" i="3"/>
  <c r="E235" i="3"/>
  <c r="F235" i="3"/>
  <c r="G235" i="3"/>
  <c r="H235" i="3"/>
  <c r="I235" i="3"/>
  <c r="J235" i="3"/>
  <c r="K235" i="3"/>
  <c r="L235" i="3"/>
  <c r="B236" i="3"/>
  <c r="C236" i="3"/>
  <c r="D236" i="3"/>
  <c r="E236" i="3"/>
  <c r="F236" i="3"/>
  <c r="G236" i="3"/>
  <c r="H236" i="3"/>
  <c r="I236" i="3"/>
  <c r="J236" i="3"/>
  <c r="K236" i="3"/>
  <c r="L236" i="3"/>
  <c r="B237" i="3"/>
  <c r="C237" i="3"/>
  <c r="D237" i="3"/>
  <c r="E237" i="3"/>
  <c r="F237" i="3"/>
  <c r="G237" i="3"/>
  <c r="H237" i="3"/>
  <c r="I237" i="3"/>
  <c r="J237" i="3"/>
  <c r="K237" i="3"/>
  <c r="L237" i="3"/>
  <c r="B238" i="3"/>
  <c r="C238" i="3"/>
  <c r="D238" i="3"/>
  <c r="E238" i="3"/>
  <c r="F238" i="3"/>
  <c r="G238" i="3"/>
  <c r="H238" i="3"/>
  <c r="I238" i="3"/>
  <c r="J238" i="3"/>
  <c r="K238" i="3"/>
  <c r="L238" i="3"/>
  <c r="B239" i="3"/>
  <c r="C239" i="3"/>
  <c r="D239" i="3"/>
  <c r="E239" i="3"/>
  <c r="F239" i="3"/>
  <c r="G239" i="3"/>
  <c r="H239" i="3"/>
  <c r="I239" i="3"/>
  <c r="J239" i="3"/>
  <c r="K239" i="3"/>
  <c r="L239" i="3"/>
  <c r="B240" i="3"/>
  <c r="C240" i="3"/>
  <c r="D240" i="3"/>
  <c r="E240" i="3"/>
  <c r="F240" i="3"/>
  <c r="G240" i="3"/>
  <c r="H240" i="3"/>
  <c r="I240" i="3"/>
  <c r="J240" i="3"/>
  <c r="K240" i="3"/>
  <c r="L240" i="3"/>
  <c r="B241" i="3"/>
  <c r="C241" i="3"/>
  <c r="D241" i="3"/>
  <c r="E241" i="3"/>
  <c r="F241" i="3"/>
  <c r="G241" i="3"/>
  <c r="H241" i="3"/>
  <c r="I241" i="3"/>
  <c r="J241" i="3"/>
  <c r="K241" i="3"/>
  <c r="L241" i="3"/>
  <c r="B242" i="3"/>
  <c r="C242" i="3"/>
  <c r="D242" i="3"/>
  <c r="E242" i="3"/>
  <c r="F242" i="3"/>
  <c r="G242" i="3"/>
  <c r="H242" i="3"/>
  <c r="I242" i="3"/>
  <c r="J242" i="3"/>
  <c r="K242" i="3"/>
  <c r="L242" i="3"/>
  <c r="B243" i="3"/>
  <c r="C243" i="3"/>
  <c r="D243" i="3"/>
  <c r="E243" i="3"/>
  <c r="F243" i="3"/>
  <c r="G243" i="3"/>
  <c r="H243" i="3"/>
  <c r="I243" i="3"/>
  <c r="J243" i="3"/>
  <c r="K243" i="3"/>
  <c r="L243" i="3"/>
  <c r="B244" i="3"/>
  <c r="C244" i="3"/>
  <c r="D244" i="3"/>
  <c r="E244" i="3"/>
  <c r="F244" i="3"/>
  <c r="G244" i="3"/>
  <c r="H244" i="3"/>
  <c r="I244" i="3"/>
  <c r="J244" i="3"/>
  <c r="K244" i="3"/>
  <c r="L244" i="3"/>
  <c r="B245" i="3"/>
  <c r="C245" i="3"/>
  <c r="D245" i="3"/>
  <c r="E245" i="3"/>
  <c r="F245" i="3"/>
  <c r="G245" i="3"/>
  <c r="H245" i="3"/>
  <c r="I245" i="3"/>
  <c r="J245" i="3"/>
  <c r="K245" i="3"/>
  <c r="L245" i="3"/>
  <c r="B246" i="3"/>
  <c r="C246" i="3"/>
  <c r="D246" i="3"/>
  <c r="E246" i="3"/>
  <c r="F246" i="3"/>
  <c r="G246" i="3"/>
  <c r="H246" i="3"/>
  <c r="I246" i="3"/>
  <c r="J246" i="3"/>
  <c r="K246" i="3"/>
  <c r="L246" i="3"/>
  <c r="B247" i="3"/>
  <c r="C247" i="3"/>
  <c r="D247" i="3"/>
  <c r="E247" i="3"/>
  <c r="F247" i="3"/>
  <c r="G247" i="3"/>
  <c r="H247" i="3"/>
  <c r="I247" i="3"/>
  <c r="J247" i="3"/>
  <c r="K247" i="3"/>
  <c r="L247" i="3"/>
  <c r="B248" i="3"/>
  <c r="C248" i="3"/>
  <c r="D248" i="3"/>
  <c r="E248" i="3"/>
  <c r="F248" i="3"/>
  <c r="G248" i="3"/>
  <c r="H248" i="3"/>
  <c r="I248" i="3"/>
  <c r="J248" i="3"/>
  <c r="K248" i="3"/>
  <c r="L248" i="3"/>
  <c r="B249" i="3"/>
  <c r="C249" i="3"/>
  <c r="D249" i="3"/>
  <c r="E249" i="3"/>
  <c r="F249" i="3"/>
  <c r="G249" i="3"/>
  <c r="H249" i="3"/>
  <c r="I249" i="3"/>
  <c r="J249" i="3"/>
  <c r="K249" i="3"/>
  <c r="L249" i="3"/>
  <c r="B250" i="3"/>
  <c r="C250" i="3"/>
  <c r="D250" i="3"/>
  <c r="E250" i="3"/>
  <c r="F250" i="3"/>
  <c r="G250" i="3"/>
  <c r="H250" i="3"/>
  <c r="I250" i="3"/>
  <c r="J250" i="3"/>
  <c r="K250" i="3"/>
  <c r="L250" i="3"/>
  <c r="B251" i="3"/>
  <c r="C251" i="3"/>
  <c r="D251" i="3"/>
  <c r="E251" i="3"/>
  <c r="F251" i="3"/>
  <c r="G251" i="3"/>
  <c r="H251" i="3"/>
  <c r="I251" i="3"/>
  <c r="J251" i="3"/>
  <c r="K251" i="3"/>
  <c r="L251" i="3"/>
  <c r="B252" i="3"/>
  <c r="C252" i="3"/>
  <c r="D252" i="3"/>
  <c r="E252" i="3"/>
  <c r="F252" i="3"/>
  <c r="G252" i="3"/>
  <c r="H252" i="3"/>
  <c r="I252" i="3"/>
  <c r="J252" i="3"/>
  <c r="K252" i="3"/>
  <c r="L252" i="3"/>
  <c r="B253" i="3"/>
  <c r="C253" i="3"/>
  <c r="D253" i="3"/>
  <c r="E253" i="3"/>
  <c r="F253" i="3"/>
  <c r="G253" i="3"/>
  <c r="H253" i="3"/>
  <c r="I253" i="3"/>
  <c r="J253" i="3"/>
  <c r="K253" i="3"/>
  <c r="L253" i="3"/>
  <c r="B254" i="3"/>
  <c r="C254" i="3"/>
  <c r="D254" i="3"/>
  <c r="E254" i="3"/>
  <c r="F254" i="3"/>
  <c r="G254" i="3"/>
  <c r="H254" i="3"/>
  <c r="I254" i="3"/>
  <c r="J254" i="3"/>
  <c r="K254" i="3"/>
  <c r="L254" i="3"/>
  <c r="B255" i="3"/>
  <c r="C255" i="3"/>
  <c r="D255" i="3"/>
  <c r="E255" i="3"/>
  <c r="F255" i="3"/>
  <c r="G255" i="3"/>
  <c r="H255" i="3"/>
  <c r="I255" i="3"/>
  <c r="J255" i="3"/>
  <c r="K255" i="3"/>
  <c r="L255" i="3"/>
  <c r="B256" i="3"/>
  <c r="C256" i="3"/>
  <c r="D256" i="3"/>
  <c r="E256" i="3"/>
  <c r="F256" i="3"/>
  <c r="G256" i="3"/>
  <c r="H256" i="3"/>
  <c r="I256" i="3"/>
  <c r="J256" i="3"/>
  <c r="K256" i="3"/>
  <c r="L256" i="3"/>
  <c r="B257" i="3"/>
  <c r="C257" i="3"/>
  <c r="D257" i="3"/>
  <c r="E257" i="3"/>
  <c r="F257" i="3"/>
  <c r="G257" i="3"/>
  <c r="H257" i="3"/>
  <c r="I257" i="3"/>
  <c r="J257" i="3"/>
  <c r="K257" i="3"/>
  <c r="L257" i="3"/>
  <c r="B258" i="3"/>
  <c r="C258" i="3"/>
  <c r="D258" i="3"/>
  <c r="E258" i="3"/>
  <c r="F258" i="3"/>
  <c r="G258" i="3"/>
  <c r="H258" i="3"/>
  <c r="I258" i="3"/>
  <c r="J258" i="3"/>
  <c r="K258" i="3"/>
  <c r="L258" i="3"/>
  <c r="B259" i="3"/>
  <c r="C259" i="3"/>
  <c r="D259" i="3"/>
  <c r="E259" i="3"/>
  <c r="F259" i="3"/>
  <c r="G259" i="3"/>
  <c r="H259" i="3"/>
  <c r="I259" i="3"/>
  <c r="J259" i="3"/>
  <c r="K259" i="3"/>
  <c r="L259" i="3"/>
  <c r="B260" i="3"/>
  <c r="C260" i="3"/>
  <c r="D260" i="3"/>
  <c r="E260" i="3"/>
  <c r="F260" i="3"/>
  <c r="G260" i="3"/>
  <c r="H260" i="3"/>
  <c r="I260" i="3"/>
  <c r="J260" i="3"/>
  <c r="K260" i="3"/>
  <c r="L260" i="3"/>
  <c r="B261" i="3"/>
  <c r="C261" i="3"/>
  <c r="D261" i="3"/>
  <c r="E261" i="3"/>
  <c r="F261" i="3"/>
  <c r="G261" i="3"/>
  <c r="H261" i="3"/>
  <c r="I261" i="3"/>
  <c r="J261" i="3"/>
  <c r="K261" i="3"/>
  <c r="L261" i="3"/>
  <c r="B262" i="3"/>
  <c r="C262" i="3"/>
  <c r="D262" i="3"/>
  <c r="E262" i="3"/>
  <c r="F262" i="3"/>
  <c r="G262" i="3"/>
  <c r="H262" i="3"/>
  <c r="I262" i="3"/>
  <c r="J262" i="3"/>
  <c r="K262" i="3"/>
  <c r="L262" i="3"/>
  <c r="B263" i="3"/>
  <c r="C263" i="3"/>
  <c r="D263" i="3"/>
  <c r="E263" i="3"/>
  <c r="F263" i="3"/>
  <c r="G263" i="3"/>
  <c r="H263" i="3"/>
  <c r="I263" i="3"/>
  <c r="J263" i="3"/>
  <c r="K263" i="3"/>
  <c r="L263" i="3"/>
  <c r="B264" i="3"/>
  <c r="C264" i="3"/>
  <c r="D264" i="3"/>
  <c r="E264" i="3"/>
  <c r="F264" i="3"/>
  <c r="G264" i="3"/>
  <c r="H264" i="3"/>
  <c r="I264" i="3"/>
  <c r="J264" i="3"/>
  <c r="K264" i="3"/>
  <c r="L264" i="3"/>
  <c r="B265" i="3"/>
  <c r="C265" i="3"/>
  <c r="D265" i="3"/>
  <c r="E265" i="3"/>
  <c r="F265" i="3"/>
  <c r="G265" i="3"/>
  <c r="H265" i="3"/>
  <c r="I265" i="3"/>
  <c r="J265" i="3"/>
  <c r="K265" i="3"/>
  <c r="L265" i="3"/>
  <c r="B266" i="3"/>
  <c r="C266" i="3"/>
  <c r="D266" i="3"/>
  <c r="E266" i="3"/>
  <c r="F266" i="3"/>
  <c r="G266" i="3"/>
  <c r="H266" i="3"/>
  <c r="I266" i="3"/>
  <c r="J266" i="3"/>
  <c r="K266" i="3"/>
  <c r="L266" i="3"/>
  <c r="B267" i="3"/>
  <c r="C267" i="3"/>
  <c r="D267" i="3"/>
  <c r="E267" i="3"/>
  <c r="F267" i="3"/>
  <c r="G267" i="3"/>
  <c r="H267" i="3"/>
  <c r="I267" i="3"/>
  <c r="J267" i="3"/>
  <c r="K267" i="3"/>
  <c r="L267" i="3"/>
  <c r="B268" i="3"/>
  <c r="C268" i="3"/>
  <c r="D268" i="3"/>
  <c r="E268" i="3"/>
  <c r="F268" i="3"/>
  <c r="G268" i="3"/>
  <c r="H268" i="3"/>
  <c r="I268" i="3"/>
  <c r="J268" i="3"/>
  <c r="K268" i="3"/>
  <c r="L268" i="3"/>
  <c r="B269" i="3"/>
  <c r="C269" i="3"/>
  <c r="D269" i="3"/>
  <c r="E269" i="3"/>
  <c r="F269" i="3"/>
  <c r="G269" i="3"/>
  <c r="H269" i="3"/>
  <c r="I269" i="3"/>
  <c r="J269" i="3"/>
  <c r="K269" i="3"/>
  <c r="L269" i="3"/>
  <c r="B270" i="3"/>
  <c r="C270" i="3"/>
  <c r="D270" i="3"/>
  <c r="E270" i="3"/>
  <c r="F270" i="3"/>
  <c r="G270" i="3"/>
  <c r="H270" i="3"/>
  <c r="I270" i="3"/>
  <c r="J270" i="3"/>
  <c r="K270" i="3"/>
  <c r="L270" i="3"/>
  <c r="B271" i="3"/>
  <c r="C271" i="3"/>
  <c r="D271" i="3"/>
  <c r="E271" i="3"/>
  <c r="F271" i="3"/>
  <c r="G271" i="3"/>
  <c r="H271" i="3"/>
  <c r="I271" i="3"/>
  <c r="J271" i="3"/>
  <c r="K271" i="3"/>
  <c r="L271" i="3"/>
  <c r="B272" i="3"/>
  <c r="C272" i="3"/>
  <c r="D272" i="3"/>
  <c r="E272" i="3"/>
  <c r="F272" i="3"/>
  <c r="G272" i="3"/>
  <c r="H272" i="3"/>
  <c r="I272" i="3"/>
  <c r="J272" i="3"/>
  <c r="K272" i="3"/>
  <c r="L272" i="3"/>
  <c r="B273" i="3"/>
  <c r="C273" i="3"/>
  <c r="D273" i="3"/>
  <c r="E273" i="3"/>
  <c r="F273" i="3"/>
  <c r="G273" i="3"/>
  <c r="H273" i="3"/>
  <c r="I273" i="3"/>
  <c r="J273" i="3"/>
  <c r="K273" i="3"/>
  <c r="L273" i="3"/>
  <c r="B274" i="3"/>
  <c r="C274" i="3"/>
  <c r="D274" i="3"/>
  <c r="E274" i="3"/>
  <c r="F274" i="3"/>
  <c r="G274" i="3"/>
  <c r="H274" i="3"/>
  <c r="I274" i="3"/>
  <c r="J274" i="3"/>
  <c r="K274" i="3"/>
  <c r="L274" i="3"/>
  <c r="B275" i="3"/>
  <c r="C275" i="3"/>
  <c r="D275" i="3"/>
  <c r="E275" i="3"/>
  <c r="F275" i="3"/>
  <c r="G275" i="3"/>
  <c r="H275" i="3"/>
  <c r="I275" i="3"/>
  <c r="J275" i="3"/>
  <c r="K275" i="3"/>
  <c r="L275" i="3"/>
  <c r="B276" i="3"/>
  <c r="C276" i="3"/>
  <c r="D276" i="3"/>
  <c r="E276" i="3"/>
  <c r="F276" i="3"/>
  <c r="G276" i="3"/>
  <c r="H276" i="3"/>
  <c r="I276" i="3"/>
  <c r="J276" i="3"/>
  <c r="K276" i="3"/>
  <c r="L276" i="3"/>
  <c r="B277" i="3"/>
  <c r="C277" i="3"/>
  <c r="D277" i="3"/>
  <c r="E277" i="3"/>
  <c r="F277" i="3"/>
  <c r="G277" i="3"/>
  <c r="H277" i="3"/>
  <c r="I277" i="3"/>
  <c r="J277" i="3"/>
  <c r="K277" i="3"/>
  <c r="L277" i="3"/>
  <c r="B278" i="3"/>
  <c r="C278" i="3"/>
  <c r="D278" i="3"/>
  <c r="E278" i="3"/>
  <c r="F278" i="3"/>
  <c r="G278" i="3"/>
  <c r="H278" i="3"/>
  <c r="I278" i="3"/>
  <c r="J278" i="3"/>
  <c r="K278" i="3"/>
  <c r="L278" i="3"/>
  <c r="B279" i="3"/>
  <c r="C279" i="3"/>
  <c r="D279" i="3"/>
  <c r="E279" i="3"/>
  <c r="F279" i="3"/>
  <c r="G279" i="3"/>
  <c r="H279" i="3"/>
  <c r="I279" i="3"/>
  <c r="J279" i="3"/>
  <c r="K279" i="3"/>
  <c r="L279" i="3"/>
  <c r="B280" i="3"/>
  <c r="C280" i="3"/>
  <c r="D280" i="3"/>
  <c r="E280" i="3"/>
  <c r="F280" i="3"/>
  <c r="G280" i="3"/>
  <c r="H280" i="3"/>
  <c r="I280" i="3"/>
  <c r="J280" i="3"/>
  <c r="K280" i="3"/>
  <c r="L280" i="3"/>
  <c r="B281" i="3"/>
  <c r="C281" i="3"/>
  <c r="D281" i="3"/>
  <c r="E281" i="3"/>
  <c r="F281" i="3"/>
  <c r="G281" i="3"/>
  <c r="H281" i="3"/>
  <c r="I281" i="3"/>
  <c r="J281" i="3"/>
  <c r="K281" i="3"/>
  <c r="L281" i="3"/>
  <c r="B282" i="3"/>
  <c r="C282" i="3"/>
  <c r="D282" i="3"/>
  <c r="E282" i="3"/>
  <c r="F282" i="3"/>
  <c r="G282" i="3"/>
  <c r="H282" i="3"/>
  <c r="I282" i="3"/>
  <c r="J282" i="3"/>
  <c r="K282" i="3"/>
  <c r="L282" i="3"/>
  <c r="B283" i="3"/>
  <c r="C283" i="3"/>
  <c r="D283" i="3"/>
  <c r="E283" i="3"/>
  <c r="F283" i="3"/>
  <c r="G283" i="3"/>
  <c r="H283" i="3"/>
  <c r="I283" i="3"/>
  <c r="J283" i="3"/>
  <c r="K283" i="3"/>
  <c r="L283" i="3"/>
  <c r="B284" i="3"/>
  <c r="C284" i="3"/>
  <c r="D284" i="3"/>
  <c r="E284" i="3"/>
  <c r="F284" i="3"/>
  <c r="G284" i="3"/>
  <c r="H284" i="3"/>
  <c r="I284" i="3"/>
  <c r="J284" i="3"/>
  <c r="K284" i="3"/>
  <c r="L284" i="3"/>
  <c r="B285" i="3"/>
  <c r="C285" i="3"/>
  <c r="D285" i="3"/>
  <c r="E285" i="3"/>
  <c r="F285" i="3"/>
  <c r="G285" i="3"/>
  <c r="H285" i="3"/>
  <c r="I285" i="3"/>
  <c r="J285" i="3"/>
  <c r="K285" i="3"/>
  <c r="L285" i="3"/>
  <c r="B286" i="3"/>
  <c r="C286" i="3"/>
  <c r="D286" i="3"/>
  <c r="E286" i="3"/>
  <c r="F286" i="3"/>
  <c r="G286" i="3"/>
  <c r="H286" i="3"/>
  <c r="I286" i="3"/>
  <c r="J286" i="3"/>
  <c r="K286" i="3"/>
  <c r="L286" i="3"/>
  <c r="B287" i="3"/>
  <c r="C287" i="3"/>
  <c r="D287" i="3"/>
  <c r="E287" i="3"/>
  <c r="F287" i="3"/>
  <c r="G287" i="3"/>
  <c r="H287" i="3"/>
  <c r="I287" i="3"/>
  <c r="J287" i="3"/>
  <c r="K287" i="3"/>
  <c r="L287" i="3"/>
  <c r="B288" i="3"/>
  <c r="C288" i="3"/>
  <c r="D288" i="3"/>
  <c r="E288" i="3"/>
  <c r="F288" i="3"/>
  <c r="G288" i="3"/>
  <c r="H288" i="3"/>
  <c r="I288" i="3"/>
  <c r="J288" i="3"/>
  <c r="K288" i="3"/>
  <c r="L288" i="3"/>
  <c r="B289" i="3"/>
  <c r="C289" i="3"/>
  <c r="D289" i="3"/>
  <c r="E289" i="3"/>
  <c r="F289" i="3"/>
  <c r="G289" i="3"/>
  <c r="H289" i="3"/>
  <c r="I289" i="3"/>
  <c r="J289" i="3"/>
  <c r="K289" i="3"/>
  <c r="L289" i="3"/>
  <c r="B290" i="3"/>
  <c r="C290" i="3"/>
  <c r="D290" i="3"/>
  <c r="E290" i="3"/>
  <c r="F290" i="3"/>
  <c r="G290" i="3"/>
  <c r="H290" i="3"/>
  <c r="I290" i="3"/>
  <c r="J290" i="3"/>
  <c r="K290" i="3"/>
  <c r="L290" i="3"/>
  <c r="B291" i="3"/>
  <c r="C291" i="3"/>
  <c r="D291" i="3"/>
  <c r="E291" i="3"/>
  <c r="F291" i="3"/>
  <c r="G291" i="3"/>
  <c r="H291" i="3"/>
  <c r="I291" i="3"/>
  <c r="J291" i="3"/>
  <c r="K291" i="3"/>
  <c r="L291" i="3"/>
  <c r="B292" i="3"/>
  <c r="C292" i="3"/>
  <c r="D292" i="3"/>
  <c r="E292" i="3"/>
  <c r="F292" i="3"/>
  <c r="G292" i="3"/>
  <c r="H292" i="3"/>
  <c r="I292" i="3"/>
  <c r="J292" i="3"/>
  <c r="K292" i="3"/>
  <c r="L292" i="3"/>
  <c r="B293" i="3"/>
  <c r="C293" i="3"/>
  <c r="D293" i="3"/>
  <c r="E293" i="3"/>
  <c r="F293" i="3"/>
  <c r="G293" i="3"/>
  <c r="H293" i="3"/>
  <c r="I293" i="3"/>
  <c r="J293" i="3"/>
  <c r="K293" i="3"/>
  <c r="L293" i="3"/>
  <c r="B294" i="3"/>
  <c r="C294" i="3"/>
  <c r="D294" i="3"/>
  <c r="E294" i="3"/>
  <c r="F294" i="3"/>
  <c r="G294" i="3"/>
  <c r="H294" i="3"/>
  <c r="I294" i="3"/>
  <c r="J294" i="3"/>
  <c r="K294" i="3"/>
  <c r="L294" i="3"/>
  <c r="B295" i="3"/>
  <c r="C295" i="3"/>
  <c r="D295" i="3"/>
  <c r="E295" i="3"/>
  <c r="F295" i="3"/>
  <c r="G295" i="3"/>
  <c r="H295" i="3"/>
  <c r="I295" i="3"/>
  <c r="J295" i="3"/>
  <c r="K295" i="3"/>
  <c r="L295" i="3"/>
  <c r="B296" i="3"/>
  <c r="C296" i="3"/>
  <c r="D296" i="3"/>
  <c r="E296" i="3"/>
  <c r="F296" i="3"/>
  <c r="G296" i="3"/>
  <c r="H296" i="3"/>
  <c r="I296" i="3"/>
  <c r="J296" i="3"/>
  <c r="K296" i="3"/>
  <c r="L296" i="3"/>
  <c r="B297" i="3"/>
  <c r="C297" i="3"/>
  <c r="D297" i="3"/>
  <c r="E297" i="3"/>
  <c r="F297" i="3"/>
  <c r="G297" i="3"/>
  <c r="H297" i="3"/>
  <c r="I297" i="3"/>
  <c r="J297" i="3"/>
  <c r="K297" i="3"/>
  <c r="L297" i="3"/>
  <c r="B298" i="3"/>
  <c r="C298" i="3"/>
  <c r="D298" i="3"/>
  <c r="E298" i="3"/>
  <c r="F298" i="3"/>
  <c r="G298" i="3"/>
  <c r="H298" i="3"/>
  <c r="I298" i="3"/>
  <c r="J298" i="3"/>
  <c r="K298" i="3"/>
  <c r="L298" i="3"/>
  <c r="B299" i="3"/>
  <c r="C299" i="3"/>
  <c r="D299" i="3"/>
  <c r="E299" i="3"/>
  <c r="F299" i="3"/>
  <c r="G299" i="3"/>
  <c r="H299" i="3"/>
  <c r="I299" i="3"/>
  <c r="J299" i="3"/>
  <c r="K299" i="3"/>
  <c r="L299" i="3"/>
  <c r="B300" i="3"/>
  <c r="C300" i="3"/>
  <c r="D300" i="3"/>
  <c r="E300" i="3"/>
  <c r="F300" i="3"/>
  <c r="G300" i="3"/>
  <c r="H300" i="3"/>
  <c r="I300" i="3"/>
  <c r="J300" i="3"/>
  <c r="K300" i="3"/>
  <c r="L300" i="3"/>
  <c r="B301" i="3"/>
  <c r="C301" i="3"/>
  <c r="D301" i="3"/>
  <c r="E301" i="3"/>
  <c r="F301" i="3"/>
  <c r="G301" i="3"/>
  <c r="H301" i="3"/>
  <c r="I301" i="3"/>
  <c r="J301" i="3"/>
  <c r="K301" i="3"/>
  <c r="L301" i="3"/>
  <c r="B302" i="3"/>
  <c r="C302" i="3"/>
  <c r="D302" i="3"/>
  <c r="E302" i="3"/>
  <c r="F302" i="3"/>
  <c r="G302" i="3"/>
  <c r="H302" i="3"/>
  <c r="I302" i="3"/>
  <c r="J302" i="3"/>
  <c r="K302" i="3"/>
  <c r="L302" i="3"/>
  <c r="B303" i="3"/>
  <c r="C303" i="3"/>
  <c r="D303" i="3"/>
  <c r="E303" i="3"/>
  <c r="F303" i="3"/>
  <c r="G303" i="3"/>
  <c r="H303" i="3"/>
  <c r="I303" i="3"/>
  <c r="J303" i="3"/>
  <c r="K303" i="3"/>
  <c r="L303" i="3"/>
  <c r="B304" i="3"/>
  <c r="C304" i="3"/>
  <c r="D304" i="3"/>
  <c r="E304" i="3"/>
  <c r="F304" i="3"/>
  <c r="G304" i="3"/>
  <c r="H304" i="3"/>
  <c r="I304" i="3"/>
  <c r="J304" i="3"/>
  <c r="K304" i="3"/>
  <c r="L304" i="3"/>
  <c r="B305" i="3"/>
  <c r="C305" i="3"/>
  <c r="D305" i="3"/>
  <c r="E305" i="3"/>
  <c r="F305" i="3"/>
  <c r="G305" i="3"/>
  <c r="H305" i="3"/>
  <c r="I305" i="3"/>
  <c r="J305" i="3"/>
  <c r="K305" i="3"/>
  <c r="L305" i="3"/>
  <c r="B306" i="3"/>
  <c r="C306" i="3"/>
  <c r="D306" i="3"/>
  <c r="E306" i="3"/>
  <c r="F306" i="3"/>
  <c r="G306" i="3"/>
  <c r="H306" i="3"/>
  <c r="I306" i="3"/>
  <c r="J306" i="3"/>
  <c r="K306" i="3"/>
  <c r="L306" i="3"/>
  <c r="B307" i="3"/>
  <c r="C307" i="3"/>
  <c r="D307" i="3"/>
  <c r="E307" i="3"/>
  <c r="F307" i="3"/>
  <c r="G307" i="3"/>
  <c r="H307" i="3"/>
  <c r="I307" i="3"/>
  <c r="J307" i="3"/>
  <c r="K307" i="3"/>
  <c r="L307" i="3"/>
  <c r="B308" i="3"/>
  <c r="C308" i="3"/>
  <c r="D308" i="3"/>
  <c r="E308" i="3"/>
  <c r="F308" i="3"/>
  <c r="G308" i="3"/>
  <c r="H308" i="3"/>
  <c r="I308" i="3"/>
  <c r="J308" i="3"/>
  <c r="K308" i="3"/>
  <c r="L308" i="3"/>
  <c r="B309" i="3"/>
  <c r="C309" i="3"/>
  <c r="D309" i="3"/>
  <c r="E309" i="3"/>
  <c r="F309" i="3"/>
  <c r="G309" i="3"/>
  <c r="H309" i="3"/>
  <c r="I309" i="3"/>
  <c r="J309" i="3"/>
  <c r="K309" i="3"/>
  <c r="L309" i="3"/>
  <c r="B310" i="3"/>
  <c r="C310" i="3"/>
  <c r="D310" i="3"/>
  <c r="E310" i="3"/>
  <c r="F310" i="3"/>
  <c r="G310" i="3"/>
  <c r="H310" i="3"/>
  <c r="I310" i="3"/>
  <c r="J310" i="3"/>
  <c r="K310" i="3"/>
  <c r="L310" i="3"/>
  <c r="B311" i="3"/>
  <c r="C311" i="3"/>
  <c r="D311" i="3"/>
  <c r="E311" i="3"/>
  <c r="F311" i="3"/>
  <c r="G311" i="3"/>
  <c r="H311" i="3"/>
  <c r="I311" i="3"/>
  <c r="J311" i="3"/>
  <c r="K311" i="3"/>
  <c r="L311" i="3"/>
  <c r="B312" i="3"/>
  <c r="C312" i="3"/>
  <c r="D312" i="3"/>
  <c r="E312" i="3"/>
  <c r="F312" i="3"/>
  <c r="G312" i="3"/>
  <c r="H312" i="3"/>
  <c r="I312" i="3"/>
  <c r="J312" i="3"/>
  <c r="K312" i="3"/>
  <c r="L312" i="3"/>
  <c r="B313" i="3"/>
  <c r="C313" i="3"/>
  <c r="D313" i="3"/>
  <c r="E313" i="3"/>
  <c r="F313" i="3"/>
  <c r="G313" i="3"/>
  <c r="H313" i="3"/>
  <c r="I313" i="3"/>
  <c r="J313" i="3"/>
  <c r="K313" i="3"/>
  <c r="L313" i="3"/>
  <c r="B314" i="3"/>
  <c r="C314" i="3"/>
  <c r="D314" i="3"/>
  <c r="E314" i="3"/>
  <c r="F314" i="3"/>
  <c r="G314" i="3"/>
  <c r="H314" i="3"/>
  <c r="I314" i="3"/>
  <c r="J314" i="3"/>
  <c r="K314" i="3"/>
  <c r="L314" i="3"/>
  <c r="B315" i="3"/>
  <c r="C315" i="3"/>
  <c r="D315" i="3"/>
  <c r="E315" i="3"/>
  <c r="F315" i="3"/>
  <c r="G315" i="3"/>
  <c r="H315" i="3"/>
  <c r="I315" i="3"/>
  <c r="J315" i="3"/>
  <c r="K315" i="3"/>
  <c r="L315" i="3"/>
  <c r="B316" i="3"/>
  <c r="C316" i="3"/>
  <c r="D316" i="3"/>
  <c r="E316" i="3"/>
  <c r="F316" i="3"/>
  <c r="G316" i="3"/>
  <c r="H316" i="3"/>
  <c r="I316" i="3"/>
  <c r="J316" i="3"/>
  <c r="K316" i="3"/>
  <c r="L316" i="3"/>
  <c r="B317" i="3"/>
  <c r="C317" i="3"/>
  <c r="D317" i="3"/>
  <c r="E317" i="3"/>
  <c r="F317" i="3"/>
  <c r="G317" i="3"/>
  <c r="H317" i="3"/>
  <c r="I317" i="3"/>
  <c r="J317" i="3"/>
  <c r="K317" i="3"/>
  <c r="L317" i="3"/>
  <c r="B318" i="3"/>
  <c r="C318" i="3"/>
  <c r="D318" i="3"/>
  <c r="E318" i="3"/>
  <c r="F318" i="3"/>
  <c r="G318" i="3"/>
  <c r="H318" i="3"/>
  <c r="I318" i="3"/>
  <c r="J318" i="3"/>
  <c r="K318" i="3"/>
  <c r="L318" i="3"/>
  <c r="B319" i="3"/>
  <c r="C319" i="3"/>
  <c r="D319" i="3"/>
  <c r="E319" i="3"/>
  <c r="F319" i="3"/>
  <c r="G319" i="3"/>
  <c r="H319" i="3"/>
  <c r="I319" i="3"/>
  <c r="J319" i="3"/>
  <c r="K319" i="3"/>
  <c r="L319" i="3"/>
  <c r="B320" i="3"/>
  <c r="C320" i="3"/>
  <c r="D320" i="3"/>
  <c r="E320" i="3"/>
  <c r="F320" i="3"/>
  <c r="G320" i="3"/>
  <c r="H320" i="3"/>
  <c r="I320" i="3"/>
  <c r="J320" i="3"/>
  <c r="K320" i="3"/>
  <c r="L320" i="3"/>
  <c r="B321" i="3"/>
  <c r="C321" i="3"/>
  <c r="D321" i="3"/>
  <c r="E321" i="3"/>
  <c r="F321" i="3"/>
  <c r="G321" i="3"/>
  <c r="H321" i="3"/>
  <c r="I321" i="3"/>
  <c r="J321" i="3"/>
  <c r="K321" i="3"/>
  <c r="L321" i="3"/>
  <c r="B322" i="3"/>
  <c r="C322" i="3"/>
  <c r="D322" i="3"/>
  <c r="E322" i="3"/>
  <c r="F322" i="3"/>
  <c r="G322" i="3"/>
  <c r="H322" i="3"/>
  <c r="I322" i="3"/>
  <c r="J322" i="3"/>
  <c r="K322" i="3"/>
  <c r="L322" i="3"/>
  <c r="B323" i="3"/>
  <c r="C323" i="3"/>
  <c r="D323" i="3"/>
  <c r="E323" i="3"/>
  <c r="F323" i="3"/>
  <c r="G323" i="3"/>
  <c r="H323" i="3"/>
  <c r="I323" i="3"/>
  <c r="J323" i="3"/>
  <c r="K323" i="3"/>
  <c r="L323" i="3"/>
  <c r="B324" i="3"/>
  <c r="C324" i="3"/>
  <c r="D324" i="3"/>
  <c r="E324" i="3"/>
  <c r="F324" i="3"/>
  <c r="G324" i="3"/>
  <c r="H324" i="3"/>
  <c r="I324" i="3"/>
  <c r="J324" i="3"/>
  <c r="K324" i="3"/>
  <c r="L324" i="3"/>
  <c r="B325" i="3"/>
  <c r="C325" i="3"/>
  <c r="D325" i="3"/>
  <c r="E325" i="3"/>
  <c r="F325" i="3"/>
  <c r="G325" i="3"/>
  <c r="H325" i="3"/>
  <c r="I325" i="3"/>
  <c r="J325" i="3"/>
  <c r="K325" i="3"/>
  <c r="L325" i="3"/>
  <c r="B326" i="3"/>
  <c r="C326" i="3"/>
  <c r="D326" i="3"/>
  <c r="E326" i="3"/>
  <c r="F326" i="3"/>
  <c r="G326" i="3"/>
  <c r="H326" i="3"/>
  <c r="I326" i="3"/>
  <c r="J326" i="3"/>
  <c r="K326" i="3"/>
  <c r="L326" i="3"/>
  <c r="B327" i="3"/>
  <c r="C327" i="3"/>
  <c r="D327" i="3"/>
  <c r="E327" i="3"/>
  <c r="F327" i="3"/>
  <c r="G327" i="3"/>
  <c r="H327" i="3"/>
  <c r="I327" i="3"/>
  <c r="J327" i="3"/>
  <c r="K327" i="3"/>
  <c r="L327" i="3"/>
  <c r="B328" i="3"/>
  <c r="C328" i="3"/>
  <c r="D328" i="3"/>
  <c r="E328" i="3"/>
  <c r="F328" i="3"/>
  <c r="G328" i="3"/>
  <c r="H328" i="3"/>
  <c r="I328" i="3"/>
  <c r="J328" i="3"/>
  <c r="K328" i="3"/>
  <c r="L328" i="3"/>
  <c r="B329" i="3"/>
  <c r="C329" i="3"/>
  <c r="D329" i="3"/>
  <c r="E329" i="3"/>
  <c r="F329" i="3"/>
  <c r="G329" i="3"/>
  <c r="H329" i="3"/>
  <c r="I329" i="3"/>
  <c r="J329" i="3"/>
  <c r="K329" i="3"/>
  <c r="L329" i="3"/>
  <c r="B330" i="3"/>
  <c r="C330" i="3"/>
  <c r="D330" i="3"/>
  <c r="E330" i="3"/>
  <c r="F330" i="3"/>
  <c r="G330" i="3"/>
  <c r="H330" i="3"/>
  <c r="I330" i="3"/>
  <c r="J330" i="3"/>
  <c r="K330" i="3"/>
  <c r="L330" i="3"/>
  <c r="B331" i="3"/>
  <c r="C331" i="3"/>
  <c r="D331" i="3"/>
  <c r="E331" i="3"/>
  <c r="F331" i="3"/>
  <c r="G331" i="3"/>
  <c r="H331" i="3"/>
  <c r="I331" i="3"/>
  <c r="J331" i="3"/>
  <c r="K331" i="3"/>
  <c r="L331" i="3"/>
  <c r="B332" i="3"/>
  <c r="C332" i="3"/>
  <c r="D332" i="3"/>
  <c r="E332" i="3"/>
  <c r="F332" i="3"/>
  <c r="G332" i="3"/>
  <c r="H332" i="3"/>
  <c r="I332" i="3"/>
  <c r="J332" i="3"/>
  <c r="K332" i="3"/>
  <c r="L332" i="3"/>
  <c r="B333" i="3"/>
  <c r="C333" i="3"/>
  <c r="D333" i="3"/>
  <c r="E333" i="3"/>
  <c r="F333" i="3"/>
  <c r="G333" i="3"/>
  <c r="H333" i="3"/>
  <c r="I333" i="3"/>
  <c r="J333" i="3"/>
  <c r="K333" i="3"/>
  <c r="L333" i="3"/>
  <c r="B334" i="3"/>
  <c r="C334" i="3"/>
  <c r="D334" i="3"/>
  <c r="E334" i="3"/>
  <c r="F334" i="3"/>
  <c r="G334" i="3"/>
  <c r="H334" i="3"/>
  <c r="I334" i="3"/>
  <c r="J334" i="3"/>
  <c r="K334" i="3"/>
  <c r="L334" i="3"/>
  <c r="B335" i="3"/>
  <c r="C335" i="3"/>
  <c r="D335" i="3"/>
  <c r="E335" i="3"/>
  <c r="F335" i="3"/>
  <c r="G335" i="3"/>
  <c r="H335" i="3"/>
  <c r="I335" i="3"/>
  <c r="J335" i="3"/>
  <c r="K335" i="3"/>
  <c r="L335" i="3"/>
  <c r="B336" i="3"/>
  <c r="C336" i="3"/>
  <c r="D336" i="3"/>
  <c r="E336" i="3"/>
  <c r="F336" i="3"/>
  <c r="G336" i="3"/>
  <c r="H336" i="3"/>
  <c r="I336" i="3"/>
  <c r="J336" i="3"/>
  <c r="K336" i="3"/>
  <c r="L336" i="3"/>
  <c r="B337" i="3"/>
  <c r="C337" i="3"/>
  <c r="D337" i="3"/>
  <c r="E337" i="3"/>
  <c r="F337" i="3"/>
  <c r="G337" i="3"/>
  <c r="H337" i="3"/>
  <c r="I337" i="3"/>
  <c r="J337" i="3"/>
  <c r="K337" i="3"/>
  <c r="L337" i="3"/>
  <c r="B338" i="3"/>
  <c r="C338" i="3"/>
  <c r="D338" i="3"/>
  <c r="E338" i="3"/>
  <c r="F338" i="3"/>
  <c r="G338" i="3"/>
  <c r="H338" i="3"/>
  <c r="I338" i="3"/>
  <c r="J338" i="3"/>
  <c r="K338" i="3"/>
  <c r="L338" i="3"/>
  <c r="B339" i="3"/>
  <c r="C339" i="3"/>
  <c r="D339" i="3"/>
  <c r="E339" i="3"/>
  <c r="F339" i="3"/>
  <c r="G339" i="3"/>
  <c r="H339" i="3"/>
  <c r="I339" i="3"/>
  <c r="J339" i="3"/>
  <c r="K339" i="3"/>
  <c r="L339" i="3"/>
  <c r="B340" i="3"/>
  <c r="C340" i="3"/>
  <c r="D340" i="3"/>
  <c r="E340" i="3"/>
  <c r="F340" i="3"/>
  <c r="G340" i="3"/>
  <c r="H340" i="3"/>
  <c r="I340" i="3"/>
  <c r="J340" i="3"/>
  <c r="K340" i="3"/>
  <c r="L340" i="3"/>
  <c r="B341" i="3"/>
  <c r="C341" i="3"/>
  <c r="D341" i="3"/>
  <c r="E341" i="3"/>
  <c r="F341" i="3"/>
  <c r="G341" i="3"/>
  <c r="H341" i="3"/>
  <c r="I341" i="3"/>
  <c r="J341" i="3"/>
  <c r="K341" i="3"/>
  <c r="L341" i="3"/>
  <c r="B342" i="3"/>
  <c r="C342" i="3"/>
  <c r="D342" i="3"/>
  <c r="E342" i="3"/>
  <c r="F342" i="3"/>
  <c r="G342" i="3"/>
  <c r="H342" i="3"/>
  <c r="I342" i="3"/>
  <c r="J342" i="3"/>
  <c r="K342" i="3"/>
  <c r="L342" i="3"/>
  <c r="B343" i="3"/>
  <c r="C343" i="3"/>
  <c r="D343" i="3"/>
  <c r="E343" i="3"/>
  <c r="F343" i="3"/>
  <c r="G343" i="3"/>
  <c r="H343" i="3"/>
  <c r="I343" i="3"/>
  <c r="J343" i="3"/>
  <c r="K343" i="3"/>
  <c r="L343" i="3"/>
  <c r="B344" i="3"/>
  <c r="C344" i="3"/>
  <c r="D344" i="3"/>
  <c r="E344" i="3"/>
  <c r="F344" i="3"/>
  <c r="G344" i="3"/>
  <c r="H344" i="3"/>
  <c r="I344" i="3"/>
  <c r="J344" i="3"/>
  <c r="K344" i="3"/>
  <c r="L344" i="3"/>
  <c r="B345" i="3"/>
  <c r="C345" i="3"/>
  <c r="D345" i="3"/>
  <c r="E345" i="3"/>
  <c r="F345" i="3"/>
  <c r="G345" i="3"/>
  <c r="H345" i="3"/>
  <c r="I345" i="3"/>
  <c r="J345" i="3"/>
  <c r="K345" i="3"/>
  <c r="L345" i="3"/>
  <c r="B346" i="3"/>
  <c r="C346" i="3"/>
  <c r="D346" i="3"/>
  <c r="E346" i="3"/>
  <c r="F346" i="3"/>
  <c r="G346" i="3"/>
  <c r="H346" i="3"/>
  <c r="I346" i="3"/>
  <c r="J346" i="3"/>
  <c r="K346" i="3"/>
  <c r="L346" i="3"/>
  <c r="B347" i="3"/>
  <c r="C347" i="3"/>
  <c r="D347" i="3"/>
  <c r="E347" i="3"/>
  <c r="F347" i="3"/>
  <c r="G347" i="3"/>
  <c r="H347" i="3"/>
  <c r="I347" i="3"/>
  <c r="J347" i="3"/>
  <c r="K347" i="3"/>
  <c r="L347" i="3"/>
  <c r="B348" i="3"/>
  <c r="C348" i="3"/>
  <c r="D348" i="3"/>
  <c r="E348" i="3"/>
  <c r="F348" i="3"/>
  <c r="G348" i="3"/>
  <c r="H348" i="3"/>
  <c r="I348" i="3"/>
  <c r="J348" i="3"/>
  <c r="K348" i="3"/>
  <c r="L348" i="3"/>
  <c r="B349" i="3"/>
  <c r="C349" i="3"/>
  <c r="D349" i="3"/>
  <c r="E349" i="3"/>
  <c r="F349" i="3"/>
  <c r="G349" i="3"/>
  <c r="H349" i="3"/>
  <c r="I349" i="3"/>
  <c r="J349" i="3"/>
  <c r="K349" i="3"/>
  <c r="L349" i="3"/>
  <c r="B350" i="3"/>
  <c r="C350" i="3"/>
  <c r="D350" i="3"/>
  <c r="E350" i="3"/>
  <c r="F350" i="3"/>
  <c r="G350" i="3"/>
  <c r="H350" i="3"/>
  <c r="I350" i="3"/>
  <c r="J350" i="3"/>
  <c r="K350" i="3"/>
  <c r="L350" i="3"/>
  <c r="B351" i="3"/>
  <c r="C351" i="3"/>
  <c r="D351" i="3"/>
  <c r="E351" i="3"/>
  <c r="F351" i="3"/>
  <c r="G351" i="3"/>
  <c r="H351" i="3"/>
  <c r="I351" i="3"/>
  <c r="J351" i="3"/>
  <c r="K351" i="3"/>
  <c r="L351" i="3"/>
  <c r="B352" i="3"/>
  <c r="C352" i="3"/>
  <c r="D352" i="3"/>
  <c r="E352" i="3"/>
  <c r="F352" i="3"/>
  <c r="G352" i="3"/>
  <c r="H352" i="3"/>
  <c r="I352" i="3"/>
  <c r="J352" i="3"/>
  <c r="K352" i="3"/>
  <c r="L352" i="3"/>
  <c r="B353" i="3"/>
  <c r="C353" i="3"/>
  <c r="D353" i="3"/>
  <c r="E353" i="3"/>
  <c r="F353" i="3"/>
  <c r="G353" i="3"/>
  <c r="H353" i="3"/>
  <c r="I353" i="3"/>
  <c r="J353" i="3"/>
  <c r="K353" i="3"/>
  <c r="L353" i="3"/>
  <c r="B354" i="3"/>
  <c r="C354" i="3"/>
  <c r="D354" i="3"/>
  <c r="E354" i="3"/>
  <c r="F354" i="3"/>
  <c r="G354" i="3"/>
  <c r="H354" i="3"/>
  <c r="I354" i="3"/>
  <c r="J354" i="3"/>
  <c r="K354" i="3"/>
  <c r="L354" i="3"/>
  <c r="B355" i="3"/>
  <c r="C355" i="3"/>
  <c r="D355" i="3"/>
  <c r="E355" i="3"/>
  <c r="F355" i="3"/>
  <c r="G355" i="3"/>
  <c r="H355" i="3"/>
  <c r="I355" i="3"/>
  <c r="J355" i="3"/>
  <c r="K355" i="3"/>
  <c r="L355" i="3"/>
  <c r="B356" i="3"/>
  <c r="C356" i="3"/>
  <c r="D356" i="3"/>
  <c r="E356" i="3"/>
  <c r="F356" i="3"/>
  <c r="G356" i="3"/>
  <c r="H356" i="3"/>
  <c r="I356" i="3"/>
  <c r="J356" i="3"/>
  <c r="K356" i="3"/>
  <c r="L356" i="3"/>
  <c r="B357" i="3"/>
  <c r="C357" i="3"/>
  <c r="D357" i="3"/>
  <c r="E357" i="3"/>
  <c r="F357" i="3"/>
  <c r="G357" i="3"/>
  <c r="H357" i="3"/>
  <c r="I357" i="3"/>
  <c r="J357" i="3"/>
  <c r="K357" i="3"/>
  <c r="L357" i="3"/>
  <c r="B358" i="3"/>
  <c r="C358" i="3"/>
  <c r="D358" i="3"/>
  <c r="E358" i="3"/>
  <c r="F358" i="3"/>
  <c r="G358" i="3"/>
  <c r="H358" i="3"/>
  <c r="I358" i="3"/>
  <c r="J358" i="3"/>
  <c r="K358" i="3"/>
  <c r="L358" i="3"/>
  <c r="B359" i="3"/>
  <c r="C359" i="3"/>
  <c r="D359" i="3"/>
  <c r="E359" i="3"/>
  <c r="F359" i="3"/>
  <c r="G359" i="3"/>
  <c r="H359" i="3"/>
  <c r="I359" i="3"/>
  <c r="J359" i="3"/>
  <c r="K359" i="3"/>
  <c r="L359" i="3"/>
  <c r="B360" i="3"/>
  <c r="C360" i="3"/>
  <c r="D360" i="3"/>
  <c r="E360" i="3"/>
  <c r="F360" i="3"/>
  <c r="G360" i="3"/>
  <c r="H360" i="3"/>
  <c r="I360" i="3"/>
  <c r="J360" i="3"/>
  <c r="K360" i="3"/>
  <c r="L360" i="3"/>
  <c r="B361" i="3"/>
  <c r="C361" i="3"/>
  <c r="D361" i="3"/>
  <c r="E361" i="3"/>
  <c r="F361" i="3"/>
  <c r="G361" i="3"/>
  <c r="H361" i="3"/>
  <c r="I361" i="3"/>
  <c r="J361" i="3"/>
  <c r="K361" i="3"/>
  <c r="L361" i="3"/>
  <c r="B362" i="3"/>
  <c r="C362" i="3"/>
  <c r="D362" i="3"/>
  <c r="E362" i="3"/>
  <c r="F362" i="3"/>
  <c r="G362" i="3"/>
  <c r="H362" i="3"/>
  <c r="I362" i="3"/>
  <c r="J362" i="3"/>
  <c r="K362" i="3"/>
  <c r="L362" i="3"/>
  <c r="B363" i="3"/>
  <c r="C363" i="3"/>
  <c r="D363" i="3"/>
  <c r="E363" i="3"/>
  <c r="F363" i="3"/>
  <c r="G363" i="3"/>
  <c r="H363" i="3"/>
  <c r="I363" i="3"/>
  <c r="J363" i="3"/>
  <c r="K363" i="3"/>
  <c r="L363" i="3"/>
  <c r="B364" i="3"/>
  <c r="C364" i="3"/>
  <c r="D364" i="3"/>
  <c r="E364" i="3"/>
  <c r="F364" i="3"/>
  <c r="G364" i="3"/>
  <c r="H364" i="3"/>
  <c r="I364" i="3"/>
  <c r="J364" i="3"/>
  <c r="K364" i="3"/>
  <c r="L364" i="3"/>
  <c r="B365" i="3"/>
  <c r="C365" i="3"/>
  <c r="D365" i="3"/>
  <c r="E365" i="3"/>
  <c r="F365" i="3"/>
  <c r="G365" i="3"/>
  <c r="H365" i="3"/>
  <c r="I365" i="3"/>
  <c r="J365" i="3"/>
  <c r="K365" i="3"/>
  <c r="L365" i="3"/>
  <c r="B366" i="3"/>
  <c r="C366" i="3"/>
  <c r="D366" i="3"/>
  <c r="E366" i="3"/>
  <c r="F366" i="3"/>
  <c r="G366" i="3"/>
  <c r="H366" i="3"/>
  <c r="I366" i="3"/>
  <c r="J366" i="3"/>
  <c r="K366" i="3"/>
  <c r="L366" i="3"/>
  <c r="B367" i="3"/>
  <c r="C367" i="3"/>
  <c r="D367" i="3"/>
  <c r="E367" i="3"/>
  <c r="F367" i="3"/>
  <c r="G367" i="3"/>
  <c r="H367" i="3"/>
  <c r="I367" i="3"/>
  <c r="J367" i="3"/>
  <c r="K367" i="3"/>
  <c r="L367" i="3"/>
  <c r="B368" i="3"/>
  <c r="C368" i="3"/>
  <c r="D368" i="3"/>
  <c r="E368" i="3"/>
  <c r="F368" i="3"/>
  <c r="G368" i="3"/>
  <c r="H368" i="3"/>
  <c r="I368" i="3"/>
  <c r="J368" i="3"/>
  <c r="K368" i="3"/>
  <c r="L368" i="3"/>
  <c r="B369" i="3"/>
  <c r="C369" i="3"/>
  <c r="D369" i="3"/>
  <c r="E369" i="3"/>
  <c r="F369" i="3"/>
  <c r="G369" i="3"/>
  <c r="H369" i="3"/>
  <c r="I369" i="3"/>
  <c r="J369" i="3"/>
  <c r="K369" i="3"/>
  <c r="L369" i="3"/>
  <c r="B370" i="3"/>
  <c r="C370" i="3"/>
  <c r="D370" i="3"/>
  <c r="E370" i="3"/>
  <c r="F370" i="3"/>
  <c r="G370" i="3"/>
  <c r="H370" i="3"/>
  <c r="I370" i="3"/>
  <c r="J370" i="3"/>
  <c r="K370" i="3"/>
  <c r="L370" i="3"/>
  <c r="B371" i="3"/>
  <c r="C371" i="3"/>
  <c r="D371" i="3"/>
  <c r="E371" i="3"/>
  <c r="F371" i="3"/>
  <c r="G371" i="3"/>
  <c r="H371" i="3"/>
  <c r="I371" i="3"/>
  <c r="J371" i="3"/>
  <c r="K371" i="3"/>
  <c r="L371" i="3"/>
  <c r="B372" i="3"/>
  <c r="C372" i="3"/>
  <c r="D372" i="3"/>
  <c r="E372" i="3"/>
  <c r="F372" i="3"/>
  <c r="G372" i="3"/>
  <c r="H372" i="3"/>
  <c r="I372" i="3"/>
  <c r="J372" i="3"/>
  <c r="K372" i="3"/>
  <c r="L372" i="3"/>
  <c r="B373" i="3"/>
  <c r="C373" i="3"/>
  <c r="D373" i="3"/>
  <c r="E373" i="3"/>
  <c r="F373" i="3"/>
  <c r="G373" i="3"/>
  <c r="H373" i="3"/>
  <c r="I373" i="3"/>
  <c r="J373" i="3"/>
  <c r="K373" i="3"/>
  <c r="L373" i="3"/>
  <c r="B374" i="3"/>
  <c r="C374" i="3"/>
  <c r="D374" i="3"/>
  <c r="E374" i="3"/>
  <c r="F374" i="3"/>
  <c r="G374" i="3"/>
  <c r="H374" i="3"/>
  <c r="I374" i="3"/>
  <c r="J374" i="3"/>
  <c r="K374" i="3"/>
  <c r="L374" i="3"/>
  <c r="B375" i="3"/>
  <c r="C375" i="3"/>
  <c r="D375" i="3"/>
  <c r="E375" i="3"/>
  <c r="F375" i="3"/>
  <c r="G375" i="3"/>
  <c r="H375" i="3"/>
  <c r="I375" i="3"/>
  <c r="J375" i="3"/>
  <c r="K375" i="3"/>
  <c r="L375" i="3"/>
  <c r="B376" i="3"/>
  <c r="C376" i="3"/>
  <c r="D376" i="3"/>
  <c r="E376" i="3"/>
  <c r="F376" i="3"/>
  <c r="G376" i="3"/>
  <c r="H376" i="3"/>
  <c r="I376" i="3"/>
  <c r="J376" i="3"/>
  <c r="K376" i="3"/>
  <c r="L376" i="3"/>
  <c r="B377" i="3"/>
  <c r="C377" i="3"/>
  <c r="D377" i="3"/>
  <c r="E377" i="3"/>
  <c r="F377" i="3"/>
  <c r="G377" i="3"/>
  <c r="H377" i="3"/>
  <c r="I377" i="3"/>
  <c r="J377" i="3"/>
  <c r="K377" i="3"/>
  <c r="L377" i="3"/>
  <c r="B378" i="3"/>
  <c r="C378" i="3"/>
  <c r="D378" i="3"/>
  <c r="E378" i="3"/>
  <c r="F378" i="3"/>
  <c r="G378" i="3"/>
  <c r="H378" i="3"/>
  <c r="I378" i="3"/>
  <c r="J378" i="3"/>
  <c r="K378" i="3"/>
  <c r="L378" i="3"/>
  <c r="B379" i="3"/>
  <c r="C379" i="3"/>
  <c r="D379" i="3"/>
  <c r="E379" i="3"/>
  <c r="F379" i="3"/>
  <c r="G379" i="3"/>
  <c r="H379" i="3"/>
  <c r="I379" i="3"/>
  <c r="J379" i="3"/>
  <c r="K379" i="3"/>
  <c r="L379" i="3"/>
  <c r="B380" i="3"/>
  <c r="C380" i="3"/>
  <c r="D380" i="3"/>
  <c r="E380" i="3"/>
  <c r="F380" i="3"/>
  <c r="G380" i="3"/>
  <c r="H380" i="3"/>
  <c r="I380" i="3"/>
  <c r="J380" i="3"/>
  <c r="K380" i="3"/>
  <c r="L380" i="3"/>
  <c r="B381" i="3"/>
  <c r="C381" i="3"/>
  <c r="D381" i="3"/>
  <c r="E381" i="3"/>
  <c r="F381" i="3"/>
  <c r="G381" i="3"/>
  <c r="H381" i="3"/>
  <c r="I381" i="3"/>
  <c r="J381" i="3"/>
  <c r="K381" i="3"/>
  <c r="L381" i="3"/>
  <c r="B382" i="3"/>
  <c r="C382" i="3"/>
  <c r="D382" i="3"/>
  <c r="E382" i="3"/>
  <c r="F382" i="3"/>
  <c r="G382" i="3"/>
  <c r="H382" i="3"/>
  <c r="I382" i="3"/>
  <c r="J382" i="3"/>
  <c r="K382" i="3"/>
  <c r="L382" i="3"/>
  <c r="B383" i="3"/>
  <c r="C383" i="3"/>
  <c r="D383" i="3"/>
  <c r="E383" i="3"/>
  <c r="F383" i="3"/>
  <c r="G383" i="3"/>
  <c r="H383" i="3"/>
  <c r="I383" i="3"/>
  <c r="J383" i="3"/>
  <c r="K383" i="3"/>
  <c r="L383" i="3"/>
  <c r="B384" i="3"/>
  <c r="C384" i="3"/>
  <c r="D384" i="3"/>
  <c r="E384" i="3"/>
  <c r="F384" i="3"/>
  <c r="G384" i="3"/>
  <c r="H384" i="3"/>
  <c r="I384" i="3"/>
  <c r="J384" i="3"/>
  <c r="K384" i="3"/>
  <c r="L384" i="3"/>
  <c r="B385" i="3"/>
  <c r="C385" i="3"/>
  <c r="D385" i="3"/>
  <c r="E385" i="3"/>
  <c r="F385" i="3"/>
  <c r="G385" i="3"/>
  <c r="H385" i="3"/>
  <c r="I385" i="3"/>
  <c r="J385" i="3"/>
  <c r="K385" i="3"/>
  <c r="L385" i="3"/>
  <c r="B386" i="3"/>
  <c r="C386" i="3"/>
  <c r="D386" i="3"/>
  <c r="E386" i="3"/>
  <c r="F386" i="3"/>
  <c r="G386" i="3"/>
  <c r="H386" i="3"/>
  <c r="I386" i="3"/>
  <c r="J386" i="3"/>
  <c r="K386" i="3"/>
  <c r="L386" i="3"/>
  <c r="B387" i="3"/>
  <c r="C387" i="3"/>
  <c r="D387" i="3"/>
  <c r="E387" i="3"/>
  <c r="F387" i="3"/>
  <c r="G387" i="3"/>
  <c r="H387" i="3"/>
  <c r="I387" i="3"/>
  <c r="J387" i="3"/>
  <c r="K387" i="3"/>
  <c r="L387" i="3"/>
  <c r="B388" i="3"/>
  <c r="C388" i="3"/>
  <c r="D388" i="3"/>
  <c r="E388" i="3"/>
  <c r="F388" i="3"/>
  <c r="G388" i="3"/>
  <c r="H388" i="3"/>
  <c r="I388" i="3"/>
  <c r="J388" i="3"/>
  <c r="K388" i="3"/>
  <c r="L388" i="3"/>
  <c r="B389" i="3"/>
  <c r="C389" i="3"/>
  <c r="D389" i="3"/>
  <c r="E389" i="3"/>
  <c r="F389" i="3"/>
  <c r="G389" i="3"/>
  <c r="H389" i="3"/>
  <c r="I389" i="3"/>
  <c r="J389" i="3"/>
  <c r="K389" i="3"/>
  <c r="L389" i="3"/>
  <c r="B390" i="3"/>
  <c r="C390" i="3"/>
  <c r="D390" i="3"/>
  <c r="E390" i="3"/>
  <c r="F390" i="3"/>
  <c r="G390" i="3"/>
  <c r="H390" i="3"/>
  <c r="I390" i="3"/>
  <c r="J390" i="3"/>
  <c r="K390" i="3"/>
  <c r="L390" i="3"/>
  <c r="B391" i="3"/>
  <c r="C391" i="3"/>
  <c r="D391" i="3"/>
  <c r="E391" i="3"/>
  <c r="F391" i="3"/>
  <c r="G391" i="3"/>
  <c r="H391" i="3"/>
  <c r="I391" i="3"/>
  <c r="J391" i="3"/>
  <c r="K391" i="3"/>
  <c r="L391" i="3"/>
  <c r="B392" i="3"/>
  <c r="C392" i="3"/>
  <c r="D392" i="3"/>
  <c r="E392" i="3"/>
  <c r="F392" i="3"/>
  <c r="G392" i="3"/>
  <c r="H392" i="3"/>
  <c r="I392" i="3"/>
  <c r="J392" i="3"/>
  <c r="K392" i="3"/>
  <c r="L392" i="3"/>
  <c r="B393" i="3"/>
  <c r="C393" i="3"/>
  <c r="D393" i="3"/>
  <c r="E393" i="3"/>
  <c r="F393" i="3"/>
  <c r="G393" i="3"/>
  <c r="H393" i="3"/>
  <c r="I393" i="3"/>
  <c r="J393" i="3"/>
  <c r="K393" i="3"/>
  <c r="L393" i="3"/>
  <c r="B394" i="3"/>
  <c r="C394" i="3"/>
  <c r="D394" i="3"/>
  <c r="E394" i="3"/>
  <c r="F394" i="3"/>
  <c r="G394" i="3"/>
  <c r="H394" i="3"/>
  <c r="I394" i="3"/>
  <c r="J394" i="3"/>
  <c r="K394" i="3"/>
  <c r="L394" i="3"/>
  <c r="B395" i="3"/>
  <c r="C395" i="3"/>
  <c r="D395" i="3"/>
  <c r="E395" i="3"/>
  <c r="F395" i="3"/>
  <c r="G395" i="3"/>
  <c r="H395" i="3"/>
  <c r="I395" i="3"/>
  <c r="J395" i="3"/>
  <c r="K395" i="3"/>
  <c r="L395" i="3"/>
  <c r="B396" i="3"/>
  <c r="C396" i="3"/>
  <c r="D396" i="3"/>
  <c r="E396" i="3"/>
  <c r="F396" i="3"/>
  <c r="G396" i="3"/>
  <c r="H396" i="3"/>
  <c r="I396" i="3"/>
  <c r="J396" i="3"/>
  <c r="K396" i="3"/>
  <c r="L396" i="3"/>
  <c r="B397" i="3"/>
  <c r="C397" i="3"/>
  <c r="D397" i="3"/>
  <c r="E397" i="3"/>
  <c r="F397" i="3"/>
  <c r="G397" i="3"/>
  <c r="H397" i="3"/>
  <c r="I397" i="3"/>
  <c r="J397" i="3"/>
  <c r="K397" i="3"/>
  <c r="L397" i="3"/>
  <c r="B398" i="3"/>
  <c r="C398" i="3"/>
  <c r="D398" i="3"/>
  <c r="E398" i="3"/>
  <c r="F398" i="3"/>
  <c r="G398" i="3"/>
  <c r="H398" i="3"/>
  <c r="I398" i="3"/>
  <c r="J398" i="3"/>
  <c r="K398" i="3"/>
  <c r="L398" i="3"/>
  <c r="B399" i="3"/>
  <c r="C399" i="3"/>
  <c r="D399" i="3"/>
  <c r="E399" i="3"/>
  <c r="F399" i="3"/>
  <c r="G399" i="3"/>
  <c r="H399" i="3"/>
  <c r="I399" i="3"/>
  <c r="J399" i="3"/>
  <c r="K399" i="3"/>
  <c r="L399" i="3"/>
  <c r="B400" i="3"/>
  <c r="C400" i="3"/>
  <c r="D400" i="3"/>
  <c r="E400" i="3"/>
  <c r="F400" i="3"/>
  <c r="G400" i="3"/>
  <c r="H400" i="3"/>
  <c r="I400" i="3"/>
  <c r="J400" i="3"/>
  <c r="K400" i="3"/>
  <c r="L400" i="3"/>
  <c r="B401" i="3"/>
  <c r="C401" i="3"/>
  <c r="D401" i="3"/>
  <c r="E401" i="3"/>
  <c r="F401" i="3"/>
  <c r="G401" i="3"/>
  <c r="H401" i="3"/>
  <c r="I401" i="3"/>
  <c r="J401" i="3"/>
  <c r="K401" i="3"/>
  <c r="L401" i="3"/>
  <c r="B402" i="3"/>
  <c r="C402" i="3"/>
  <c r="D402" i="3"/>
  <c r="E402" i="3"/>
  <c r="F402" i="3"/>
  <c r="G402" i="3"/>
  <c r="H402" i="3"/>
  <c r="I402" i="3"/>
  <c r="J402" i="3"/>
  <c r="K402" i="3"/>
  <c r="L402" i="3"/>
  <c r="B403" i="3"/>
  <c r="C403" i="3"/>
  <c r="D403" i="3"/>
  <c r="E403" i="3"/>
  <c r="F403" i="3"/>
  <c r="G403" i="3"/>
  <c r="H403" i="3"/>
  <c r="I403" i="3"/>
  <c r="J403" i="3"/>
  <c r="K403" i="3"/>
  <c r="L403" i="3"/>
  <c r="B404" i="3"/>
  <c r="C404" i="3"/>
  <c r="D404" i="3"/>
  <c r="E404" i="3"/>
  <c r="F404" i="3"/>
  <c r="G404" i="3"/>
  <c r="H404" i="3"/>
  <c r="I404" i="3"/>
  <c r="J404" i="3"/>
  <c r="K404" i="3"/>
  <c r="L404" i="3"/>
  <c r="B405" i="3"/>
  <c r="C405" i="3"/>
  <c r="D405" i="3"/>
  <c r="E405" i="3"/>
  <c r="F405" i="3"/>
  <c r="G405" i="3"/>
  <c r="H405" i="3"/>
  <c r="I405" i="3"/>
  <c r="J405" i="3"/>
  <c r="K405" i="3"/>
  <c r="L405" i="3"/>
  <c r="B406" i="3"/>
  <c r="C406" i="3"/>
  <c r="D406" i="3"/>
  <c r="E406" i="3"/>
  <c r="F406" i="3"/>
  <c r="G406" i="3"/>
  <c r="H406" i="3"/>
  <c r="I406" i="3"/>
  <c r="J406" i="3"/>
  <c r="K406" i="3"/>
  <c r="L406" i="3"/>
  <c r="B407" i="3"/>
  <c r="C407" i="3"/>
  <c r="D407" i="3"/>
  <c r="E407" i="3"/>
  <c r="F407" i="3"/>
  <c r="G407" i="3"/>
  <c r="H407" i="3"/>
  <c r="I407" i="3"/>
  <c r="J407" i="3"/>
  <c r="K407" i="3"/>
  <c r="L407" i="3"/>
  <c r="B408" i="3"/>
  <c r="C408" i="3"/>
  <c r="D408" i="3"/>
  <c r="E408" i="3"/>
  <c r="F408" i="3"/>
  <c r="G408" i="3"/>
  <c r="H408" i="3"/>
  <c r="I408" i="3"/>
  <c r="J408" i="3"/>
  <c r="K408" i="3"/>
  <c r="L408" i="3"/>
  <c r="B409" i="3"/>
  <c r="C409" i="3"/>
  <c r="D409" i="3"/>
  <c r="E409" i="3"/>
  <c r="F409" i="3"/>
  <c r="G409" i="3"/>
  <c r="H409" i="3"/>
  <c r="I409" i="3"/>
  <c r="J409" i="3"/>
  <c r="K409" i="3"/>
  <c r="L409" i="3"/>
  <c r="B410" i="3"/>
  <c r="C410" i="3"/>
  <c r="D410" i="3"/>
  <c r="E410" i="3"/>
  <c r="F410" i="3"/>
  <c r="G410" i="3"/>
  <c r="H410" i="3"/>
  <c r="I410" i="3"/>
  <c r="J410" i="3"/>
  <c r="K410" i="3"/>
  <c r="L410" i="3"/>
  <c r="B411" i="3"/>
  <c r="C411" i="3"/>
  <c r="D411" i="3"/>
  <c r="E411" i="3"/>
  <c r="F411" i="3"/>
  <c r="G411" i="3"/>
  <c r="H411" i="3"/>
  <c r="I411" i="3"/>
  <c r="J411" i="3"/>
  <c r="K411" i="3"/>
  <c r="L411" i="3"/>
  <c r="B412" i="3"/>
  <c r="C412" i="3"/>
  <c r="D412" i="3"/>
  <c r="E412" i="3"/>
  <c r="F412" i="3"/>
  <c r="G412" i="3"/>
  <c r="H412" i="3"/>
  <c r="I412" i="3"/>
  <c r="J412" i="3"/>
  <c r="K412" i="3"/>
  <c r="L412" i="3"/>
  <c r="B413" i="3"/>
  <c r="C413" i="3"/>
  <c r="D413" i="3"/>
  <c r="E413" i="3"/>
  <c r="F413" i="3"/>
  <c r="G413" i="3"/>
  <c r="H413" i="3"/>
  <c r="I413" i="3"/>
  <c r="J413" i="3"/>
  <c r="K413" i="3"/>
  <c r="L413" i="3"/>
  <c r="B414" i="3"/>
  <c r="C414" i="3"/>
  <c r="D414" i="3"/>
  <c r="E414" i="3"/>
  <c r="F414" i="3"/>
  <c r="G414" i="3"/>
  <c r="H414" i="3"/>
  <c r="I414" i="3"/>
  <c r="J414" i="3"/>
  <c r="K414" i="3"/>
  <c r="L414" i="3"/>
  <c r="B415" i="3"/>
  <c r="C415" i="3"/>
  <c r="D415" i="3"/>
  <c r="E415" i="3"/>
  <c r="F415" i="3"/>
  <c r="G415" i="3"/>
  <c r="H415" i="3"/>
  <c r="I415" i="3"/>
  <c r="J415" i="3"/>
  <c r="K415" i="3"/>
  <c r="L415" i="3"/>
  <c r="B416" i="3"/>
  <c r="C416" i="3"/>
  <c r="D416" i="3"/>
  <c r="E416" i="3"/>
  <c r="F416" i="3"/>
  <c r="G416" i="3"/>
  <c r="H416" i="3"/>
  <c r="I416" i="3"/>
  <c r="J416" i="3"/>
  <c r="K416" i="3"/>
  <c r="L416" i="3"/>
  <c r="B417" i="3"/>
  <c r="C417" i="3"/>
  <c r="D417" i="3"/>
  <c r="E417" i="3"/>
  <c r="F417" i="3"/>
  <c r="G417" i="3"/>
  <c r="H417" i="3"/>
  <c r="I417" i="3"/>
  <c r="J417" i="3"/>
  <c r="K417" i="3"/>
  <c r="L417" i="3"/>
  <c r="B418" i="3"/>
  <c r="C418" i="3"/>
  <c r="D418" i="3"/>
  <c r="E418" i="3"/>
  <c r="F418" i="3"/>
  <c r="G418" i="3"/>
  <c r="H418" i="3"/>
  <c r="I418" i="3"/>
  <c r="J418" i="3"/>
  <c r="K418" i="3"/>
  <c r="L418" i="3"/>
  <c r="B419" i="3"/>
  <c r="C419" i="3"/>
  <c r="D419" i="3"/>
  <c r="E419" i="3"/>
  <c r="F419" i="3"/>
  <c r="G419" i="3"/>
  <c r="H419" i="3"/>
  <c r="I419" i="3"/>
  <c r="J419" i="3"/>
  <c r="K419" i="3"/>
  <c r="L419" i="3"/>
  <c r="B420" i="3"/>
  <c r="C420" i="3"/>
  <c r="D420" i="3"/>
  <c r="E420" i="3"/>
  <c r="F420" i="3"/>
  <c r="G420" i="3"/>
  <c r="H420" i="3"/>
  <c r="I420" i="3"/>
  <c r="J420" i="3"/>
  <c r="K420" i="3"/>
  <c r="L420" i="3"/>
  <c r="B421" i="3"/>
  <c r="C421" i="3"/>
  <c r="D421" i="3"/>
  <c r="E421" i="3"/>
  <c r="F421" i="3"/>
  <c r="G421" i="3"/>
  <c r="H421" i="3"/>
  <c r="I421" i="3"/>
  <c r="J421" i="3"/>
  <c r="K421" i="3"/>
  <c r="L421" i="3"/>
  <c r="B422" i="3"/>
  <c r="C422" i="3"/>
  <c r="D422" i="3"/>
  <c r="E422" i="3"/>
  <c r="F422" i="3"/>
  <c r="G422" i="3"/>
  <c r="H422" i="3"/>
  <c r="I422" i="3"/>
  <c r="J422" i="3"/>
  <c r="K422" i="3"/>
  <c r="L422" i="3"/>
  <c r="B423" i="3"/>
  <c r="C423" i="3"/>
  <c r="D423" i="3"/>
  <c r="E423" i="3"/>
  <c r="F423" i="3"/>
  <c r="G423" i="3"/>
  <c r="H423" i="3"/>
  <c r="I423" i="3"/>
  <c r="J423" i="3"/>
  <c r="K423" i="3"/>
  <c r="L423" i="3"/>
  <c r="B424" i="3"/>
  <c r="C424" i="3"/>
  <c r="D424" i="3"/>
  <c r="E424" i="3"/>
  <c r="F424" i="3"/>
  <c r="G424" i="3"/>
  <c r="H424" i="3"/>
  <c r="I424" i="3"/>
  <c r="J424" i="3"/>
  <c r="K424" i="3"/>
  <c r="L424" i="3"/>
  <c r="B425" i="3"/>
  <c r="C425" i="3"/>
  <c r="D425" i="3"/>
  <c r="E425" i="3"/>
  <c r="F425" i="3"/>
  <c r="G425" i="3"/>
  <c r="H425" i="3"/>
  <c r="I425" i="3"/>
  <c r="J425" i="3"/>
  <c r="K425" i="3"/>
  <c r="L425" i="3"/>
  <c r="B426" i="3"/>
  <c r="C426" i="3"/>
  <c r="D426" i="3"/>
  <c r="E426" i="3"/>
  <c r="F426" i="3"/>
  <c r="G426" i="3"/>
  <c r="H426" i="3"/>
  <c r="I426" i="3"/>
  <c r="J426" i="3"/>
  <c r="K426" i="3"/>
  <c r="L426" i="3"/>
  <c r="B427" i="3"/>
  <c r="C427" i="3"/>
  <c r="D427" i="3"/>
  <c r="E427" i="3"/>
  <c r="F427" i="3"/>
  <c r="G427" i="3"/>
  <c r="H427" i="3"/>
  <c r="I427" i="3"/>
  <c r="J427" i="3"/>
  <c r="K427" i="3"/>
  <c r="L427" i="3"/>
  <c r="B428" i="3"/>
  <c r="C428" i="3"/>
  <c r="D428" i="3"/>
  <c r="E428" i="3"/>
  <c r="F428" i="3"/>
  <c r="G428" i="3"/>
  <c r="H428" i="3"/>
  <c r="I428" i="3"/>
  <c r="J428" i="3"/>
  <c r="K428" i="3"/>
  <c r="L428" i="3"/>
  <c r="B429" i="3"/>
  <c r="C429" i="3"/>
  <c r="D429" i="3"/>
  <c r="E429" i="3"/>
  <c r="F429" i="3"/>
  <c r="G429" i="3"/>
  <c r="H429" i="3"/>
  <c r="I429" i="3"/>
  <c r="J429" i="3"/>
  <c r="K429" i="3"/>
  <c r="L429" i="3"/>
  <c r="B430" i="3"/>
  <c r="C430" i="3"/>
  <c r="D430" i="3"/>
  <c r="E430" i="3"/>
  <c r="F430" i="3"/>
  <c r="G430" i="3"/>
  <c r="H430" i="3"/>
  <c r="I430" i="3"/>
  <c r="J430" i="3"/>
  <c r="K430" i="3"/>
  <c r="L430" i="3"/>
  <c r="B431" i="3"/>
  <c r="C431" i="3"/>
  <c r="D431" i="3"/>
  <c r="E431" i="3"/>
  <c r="F431" i="3"/>
  <c r="G431" i="3"/>
  <c r="H431" i="3"/>
  <c r="I431" i="3"/>
  <c r="J431" i="3"/>
  <c r="K431" i="3"/>
  <c r="L431" i="3"/>
  <c r="B432" i="3"/>
  <c r="C432" i="3"/>
  <c r="D432" i="3"/>
  <c r="E432" i="3"/>
  <c r="F432" i="3"/>
  <c r="G432" i="3"/>
  <c r="H432" i="3"/>
  <c r="I432" i="3"/>
  <c r="J432" i="3"/>
  <c r="K432" i="3"/>
  <c r="L432" i="3"/>
  <c r="B433" i="3"/>
  <c r="C433" i="3"/>
  <c r="D433" i="3"/>
  <c r="E433" i="3"/>
  <c r="F433" i="3"/>
  <c r="G433" i="3"/>
  <c r="H433" i="3"/>
  <c r="I433" i="3"/>
  <c r="J433" i="3"/>
  <c r="K433" i="3"/>
  <c r="L433" i="3"/>
  <c r="B434" i="3"/>
  <c r="C434" i="3"/>
  <c r="D434" i="3"/>
  <c r="E434" i="3"/>
  <c r="F434" i="3"/>
  <c r="G434" i="3"/>
  <c r="H434" i="3"/>
  <c r="I434" i="3"/>
  <c r="J434" i="3"/>
  <c r="K434" i="3"/>
  <c r="L434" i="3"/>
  <c r="B435" i="3"/>
  <c r="C435" i="3"/>
  <c r="D435" i="3"/>
  <c r="E435" i="3"/>
  <c r="F435" i="3"/>
  <c r="G435" i="3"/>
  <c r="H435" i="3"/>
  <c r="I435" i="3"/>
  <c r="J435" i="3"/>
  <c r="K435" i="3"/>
  <c r="L435" i="3"/>
  <c r="B436" i="3"/>
  <c r="C436" i="3"/>
  <c r="D436" i="3"/>
  <c r="E436" i="3"/>
  <c r="F436" i="3"/>
  <c r="G436" i="3"/>
  <c r="H436" i="3"/>
  <c r="I436" i="3"/>
  <c r="J436" i="3"/>
  <c r="K436" i="3"/>
  <c r="L436" i="3"/>
  <c r="B437" i="3"/>
  <c r="C437" i="3"/>
  <c r="D437" i="3"/>
  <c r="E437" i="3"/>
  <c r="F437" i="3"/>
  <c r="G437" i="3"/>
  <c r="H437" i="3"/>
  <c r="I437" i="3"/>
  <c r="J437" i="3"/>
  <c r="K437" i="3"/>
  <c r="L437" i="3"/>
  <c r="B438" i="3"/>
  <c r="C438" i="3"/>
  <c r="D438" i="3"/>
  <c r="E438" i="3"/>
  <c r="F438" i="3"/>
  <c r="G438" i="3"/>
  <c r="H438" i="3"/>
  <c r="I438" i="3"/>
  <c r="J438" i="3"/>
  <c r="K438" i="3"/>
  <c r="L438" i="3"/>
  <c r="B439" i="3"/>
  <c r="C439" i="3"/>
  <c r="D439" i="3"/>
  <c r="E439" i="3"/>
  <c r="F439" i="3"/>
  <c r="G439" i="3"/>
  <c r="H439" i="3"/>
  <c r="I439" i="3"/>
  <c r="J439" i="3"/>
  <c r="K439" i="3"/>
  <c r="L439" i="3"/>
  <c r="B440" i="3"/>
  <c r="C440" i="3"/>
  <c r="D440" i="3"/>
  <c r="E440" i="3"/>
  <c r="F440" i="3"/>
  <c r="G440" i="3"/>
  <c r="H440" i="3"/>
  <c r="I440" i="3"/>
  <c r="J440" i="3"/>
  <c r="K440" i="3"/>
  <c r="L440" i="3"/>
  <c r="B441" i="3"/>
  <c r="C441" i="3"/>
  <c r="D441" i="3"/>
  <c r="E441" i="3"/>
  <c r="F441" i="3"/>
  <c r="G441" i="3"/>
  <c r="H441" i="3"/>
  <c r="I441" i="3"/>
  <c r="J441" i="3"/>
  <c r="K441" i="3"/>
  <c r="L441" i="3"/>
  <c r="B442" i="3"/>
  <c r="C442" i="3"/>
  <c r="D442" i="3"/>
  <c r="E442" i="3"/>
  <c r="F442" i="3"/>
  <c r="G442" i="3"/>
  <c r="H442" i="3"/>
  <c r="I442" i="3"/>
  <c r="J442" i="3"/>
  <c r="K442" i="3"/>
  <c r="L442" i="3"/>
  <c r="B443" i="3"/>
  <c r="C443" i="3"/>
  <c r="D443" i="3"/>
  <c r="E443" i="3"/>
  <c r="F443" i="3"/>
  <c r="G443" i="3"/>
  <c r="H443" i="3"/>
  <c r="I443" i="3"/>
  <c r="J443" i="3"/>
  <c r="K443" i="3"/>
  <c r="L443" i="3"/>
  <c r="B444" i="3"/>
  <c r="C444" i="3"/>
  <c r="D444" i="3"/>
  <c r="E444" i="3"/>
  <c r="F444" i="3"/>
  <c r="G444" i="3"/>
  <c r="H444" i="3"/>
  <c r="I444" i="3"/>
  <c r="J444" i="3"/>
  <c r="K444" i="3"/>
  <c r="L444" i="3"/>
  <c r="B445" i="3"/>
  <c r="C445" i="3"/>
  <c r="D445" i="3"/>
  <c r="E445" i="3"/>
  <c r="F445" i="3"/>
  <c r="G445" i="3"/>
  <c r="H445" i="3"/>
  <c r="I445" i="3"/>
  <c r="J445" i="3"/>
  <c r="K445" i="3"/>
  <c r="L445" i="3"/>
  <c r="B446" i="3"/>
  <c r="C446" i="3"/>
  <c r="D446" i="3"/>
  <c r="E446" i="3"/>
  <c r="F446" i="3"/>
  <c r="G446" i="3"/>
  <c r="H446" i="3"/>
  <c r="I446" i="3"/>
  <c r="J446" i="3"/>
  <c r="K446" i="3"/>
  <c r="L446" i="3"/>
  <c r="B447" i="3"/>
  <c r="C447" i="3"/>
  <c r="D447" i="3"/>
  <c r="E447" i="3"/>
  <c r="F447" i="3"/>
  <c r="G447" i="3"/>
  <c r="H447" i="3"/>
  <c r="I447" i="3"/>
  <c r="J447" i="3"/>
  <c r="K447" i="3"/>
  <c r="L447" i="3"/>
  <c r="B448" i="3"/>
  <c r="C448" i="3"/>
  <c r="D448" i="3"/>
  <c r="E448" i="3"/>
  <c r="F448" i="3"/>
  <c r="G448" i="3"/>
  <c r="H448" i="3"/>
  <c r="I448" i="3"/>
  <c r="J448" i="3"/>
  <c r="K448" i="3"/>
  <c r="L448" i="3"/>
  <c r="B449" i="3"/>
  <c r="C449" i="3"/>
  <c r="D449" i="3"/>
  <c r="E449" i="3"/>
  <c r="F449" i="3"/>
  <c r="G449" i="3"/>
  <c r="H449" i="3"/>
  <c r="I449" i="3"/>
  <c r="J449" i="3"/>
  <c r="K449" i="3"/>
  <c r="L449" i="3"/>
  <c r="B450" i="3"/>
  <c r="C450" i="3"/>
  <c r="D450" i="3"/>
  <c r="E450" i="3"/>
  <c r="F450" i="3"/>
  <c r="G450" i="3"/>
  <c r="H450" i="3"/>
  <c r="I450" i="3"/>
  <c r="J450" i="3"/>
  <c r="K450" i="3"/>
  <c r="L450" i="3"/>
  <c r="B451" i="3"/>
  <c r="C451" i="3"/>
  <c r="D451" i="3"/>
  <c r="E451" i="3"/>
  <c r="F451" i="3"/>
  <c r="G451" i="3"/>
  <c r="H451" i="3"/>
  <c r="I451" i="3"/>
  <c r="J451" i="3"/>
  <c r="K451" i="3"/>
  <c r="L451" i="3"/>
  <c r="B452" i="3"/>
  <c r="C452" i="3"/>
  <c r="D452" i="3"/>
  <c r="E452" i="3"/>
  <c r="F452" i="3"/>
  <c r="G452" i="3"/>
  <c r="H452" i="3"/>
  <c r="I452" i="3"/>
  <c r="J452" i="3"/>
  <c r="K452" i="3"/>
  <c r="L452" i="3"/>
  <c r="B453" i="3"/>
  <c r="C453" i="3"/>
  <c r="D453" i="3"/>
  <c r="E453" i="3"/>
  <c r="F453" i="3"/>
  <c r="G453" i="3"/>
  <c r="H453" i="3"/>
  <c r="I453" i="3"/>
  <c r="J453" i="3"/>
  <c r="K453" i="3"/>
  <c r="L453" i="3"/>
  <c r="B454" i="3"/>
  <c r="C454" i="3"/>
  <c r="D454" i="3"/>
  <c r="E454" i="3"/>
  <c r="F454" i="3"/>
  <c r="G454" i="3"/>
  <c r="H454" i="3"/>
  <c r="I454" i="3"/>
  <c r="J454" i="3"/>
  <c r="K454" i="3"/>
  <c r="L454" i="3"/>
  <c r="B455" i="3"/>
  <c r="C455" i="3"/>
  <c r="D455" i="3"/>
  <c r="E455" i="3"/>
  <c r="F455" i="3"/>
  <c r="G455" i="3"/>
  <c r="H455" i="3"/>
  <c r="I455" i="3"/>
  <c r="J455" i="3"/>
  <c r="K455" i="3"/>
  <c r="L455" i="3"/>
  <c r="B456" i="3"/>
  <c r="C456" i="3"/>
  <c r="D456" i="3"/>
  <c r="E456" i="3"/>
  <c r="F456" i="3"/>
  <c r="G456" i="3"/>
  <c r="H456" i="3"/>
  <c r="I456" i="3"/>
  <c r="J456" i="3"/>
  <c r="K456" i="3"/>
  <c r="L456" i="3"/>
  <c r="B457" i="3"/>
  <c r="C457" i="3"/>
  <c r="D457" i="3"/>
  <c r="E457" i="3"/>
  <c r="F457" i="3"/>
  <c r="G457" i="3"/>
  <c r="H457" i="3"/>
  <c r="I457" i="3"/>
  <c r="J457" i="3"/>
  <c r="K457" i="3"/>
  <c r="L457" i="3"/>
  <c r="B458" i="3"/>
  <c r="C458" i="3"/>
  <c r="D458" i="3"/>
  <c r="E458" i="3"/>
  <c r="F458" i="3"/>
  <c r="G458" i="3"/>
  <c r="H458" i="3"/>
  <c r="I458" i="3"/>
  <c r="J458" i="3"/>
  <c r="K458" i="3"/>
  <c r="L458" i="3"/>
  <c r="B459" i="3"/>
  <c r="C459" i="3"/>
  <c r="D459" i="3"/>
  <c r="E459" i="3"/>
  <c r="F459" i="3"/>
  <c r="G459" i="3"/>
  <c r="H459" i="3"/>
  <c r="I459" i="3"/>
  <c r="J459" i="3"/>
  <c r="K459" i="3"/>
  <c r="L459" i="3"/>
  <c r="B460" i="3"/>
  <c r="C460" i="3"/>
  <c r="D460" i="3"/>
  <c r="E460" i="3"/>
  <c r="F460" i="3"/>
  <c r="G460" i="3"/>
  <c r="H460" i="3"/>
  <c r="I460" i="3"/>
  <c r="J460" i="3"/>
  <c r="K460" i="3"/>
  <c r="L460" i="3"/>
  <c r="B461" i="3"/>
  <c r="C461" i="3"/>
  <c r="D461" i="3"/>
  <c r="E461" i="3"/>
  <c r="F461" i="3"/>
  <c r="G461" i="3"/>
  <c r="H461" i="3"/>
  <c r="I461" i="3"/>
  <c r="J461" i="3"/>
  <c r="K461" i="3"/>
  <c r="L461" i="3"/>
  <c r="B462" i="3"/>
  <c r="C462" i="3"/>
  <c r="D462" i="3"/>
  <c r="E462" i="3"/>
  <c r="F462" i="3"/>
  <c r="G462" i="3"/>
  <c r="H462" i="3"/>
  <c r="I462" i="3"/>
  <c r="J462" i="3"/>
  <c r="K462" i="3"/>
  <c r="L462" i="3"/>
  <c r="B463" i="3"/>
  <c r="C463" i="3"/>
  <c r="D463" i="3"/>
  <c r="E463" i="3"/>
  <c r="F463" i="3"/>
  <c r="G463" i="3"/>
  <c r="H463" i="3"/>
  <c r="I463" i="3"/>
  <c r="J463" i="3"/>
  <c r="K463" i="3"/>
  <c r="L463" i="3"/>
  <c r="B464" i="3"/>
  <c r="C464" i="3"/>
  <c r="D464" i="3"/>
  <c r="E464" i="3"/>
  <c r="F464" i="3"/>
  <c r="G464" i="3"/>
  <c r="H464" i="3"/>
  <c r="I464" i="3"/>
  <c r="J464" i="3"/>
  <c r="K464" i="3"/>
  <c r="L464" i="3"/>
  <c r="B465" i="3"/>
  <c r="C465" i="3"/>
  <c r="D465" i="3"/>
  <c r="E465" i="3"/>
  <c r="F465" i="3"/>
  <c r="G465" i="3"/>
  <c r="H465" i="3"/>
  <c r="I465" i="3"/>
  <c r="J465" i="3"/>
  <c r="K465" i="3"/>
  <c r="L465" i="3"/>
  <c r="B466" i="3"/>
  <c r="C466" i="3"/>
  <c r="D466" i="3"/>
  <c r="E466" i="3"/>
  <c r="F466" i="3"/>
  <c r="G466" i="3"/>
  <c r="H466" i="3"/>
  <c r="I466" i="3"/>
  <c r="J466" i="3"/>
  <c r="K466" i="3"/>
  <c r="L466" i="3"/>
  <c r="B467" i="3"/>
  <c r="C467" i="3"/>
  <c r="D467" i="3"/>
  <c r="E467" i="3"/>
  <c r="F467" i="3"/>
  <c r="G467" i="3"/>
  <c r="H467" i="3"/>
  <c r="I467" i="3"/>
  <c r="J467" i="3"/>
  <c r="K467" i="3"/>
  <c r="L467" i="3"/>
  <c r="B468" i="3"/>
  <c r="C468" i="3"/>
  <c r="D468" i="3"/>
  <c r="E468" i="3"/>
  <c r="F468" i="3"/>
  <c r="G468" i="3"/>
  <c r="H468" i="3"/>
  <c r="I468" i="3"/>
  <c r="J468" i="3"/>
  <c r="K468" i="3"/>
  <c r="L468" i="3"/>
  <c r="B469" i="3"/>
  <c r="C469" i="3"/>
  <c r="D469" i="3"/>
  <c r="E469" i="3"/>
  <c r="F469" i="3"/>
  <c r="G469" i="3"/>
  <c r="H469" i="3"/>
  <c r="I469" i="3"/>
  <c r="J469" i="3"/>
  <c r="K469" i="3"/>
  <c r="L469" i="3"/>
  <c r="B470" i="3"/>
  <c r="C470" i="3"/>
  <c r="D470" i="3"/>
  <c r="E470" i="3"/>
  <c r="F470" i="3"/>
  <c r="G470" i="3"/>
  <c r="H470" i="3"/>
  <c r="I470" i="3"/>
  <c r="J470" i="3"/>
  <c r="K470" i="3"/>
  <c r="L470" i="3"/>
  <c r="B471" i="3"/>
  <c r="C471" i="3"/>
  <c r="D471" i="3"/>
  <c r="E471" i="3"/>
  <c r="F471" i="3"/>
  <c r="G471" i="3"/>
  <c r="H471" i="3"/>
  <c r="I471" i="3"/>
  <c r="J471" i="3"/>
  <c r="K471" i="3"/>
  <c r="L471" i="3"/>
  <c r="B472" i="3"/>
  <c r="C472" i="3"/>
  <c r="D472" i="3"/>
  <c r="E472" i="3"/>
  <c r="F472" i="3"/>
  <c r="G472" i="3"/>
  <c r="H472" i="3"/>
  <c r="I472" i="3"/>
  <c r="J472" i="3"/>
  <c r="K472" i="3"/>
  <c r="L472" i="3"/>
  <c r="B473" i="3"/>
  <c r="C473" i="3"/>
  <c r="D473" i="3"/>
  <c r="E473" i="3"/>
  <c r="F473" i="3"/>
  <c r="G473" i="3"/>
  <c r="H473" i="3"/>
  <c r="I473" i="3"/>
  <c r="J473" i="3"/>
  <c r="K473" i="3"/>
  <c r="L473" i="3"/>
  <c r="B474" i="3"/>
  <c r="C474" i="3"/>
  <c r="D474" i="3"/>
  <c r="E474" i="3"/>
  <c r="F474" i="3"/>
  <c r="G474" i="3"/>
  <c r="H474" i="3"/>
  <c r="I474" i="3"/>
  <c r="J474" i="3"/>
  <c r="K474" i="3"/>
  <c r="L474" i="3"/>
  <c r="B475" i="3"/>
  <c r="C475" i="3"/>
  <c r="D475" i="3"/>
  <c r="E475" i="3"/>
  <c r="F475" i="3"/>
  <c r="G475" i="3"/>
  <c r="H475" i="3"/>
  <c r="I475" i="3"/>
  <c r="J475" i="3"/>
  <c r="K475" i="3"/>
  <c r="L475" i="3"/>
  <c r="B476" i="3"/>
  <c r="C476" i="3"/>
  <c r="D476" i="3"/>
  <c r="E476" i="3"/>
  <c r="F476" i="3"/>
  <c r="G476" i="3"/>
  <c r="H476" i="3"/>
  <c r="I476" i="3"/>
  <c r="J476" i="3"/>
  <c r="K476" i="3"/>
  <c r="L476" i="3"/>
  <c r="B477" i="3"/>
  <c r="C477" i="3"/>
  <c r="D477" i="3"/>
  <c r="E477" i="3"/>
  <c r="F477" i="3"/>
  <c r="G477" i="3"/>
  <c r="H477" i="3"/>
  <c r="I477" i="3"/>
  <c r="J477" i="3"/>
  <c r="K477" i="3"/>
  <c r="L477" i="3"/>
  <c r="B478" i="3"/>
  <c r="C478" i="3"/>
  <c r="D478" i="3"/>
  <c r="E478" i="3"/>
  <c r="F478" i="3"/>
  <c r="G478" i="3"/>
  <c r="H478" i="3"/>
  <c r="I478" i="3"/>
  <c r="J478" i="3"/>
  <c r="K478" i="3"/>
  <c r="L478" i="3"/>
  <c r="B479" i="3"/>
  <c r="C479" i="3"/>
  <c r="D479" i="3"/>
  <c r="E479" i="3"/>
  <c r="F479" i="3"/>
  <c r="G479" i="3"/>
  <c r="H479" i="3"/>
  <c r="I479" i="3"/>
  <c r="J479" i="3"/>
  <c r="K479" i="3"/>
  <c r="L479" i="3"/>
  <c r="B480" i="3"/>
  <c r="C480" i="3"/>
  <c r="D480" i="3"/>
  <c r="E480" i="3"/>
  <c r="F480" i="3"/>
  <c r="G480" i="3"/>
  <c r="H480" i="3"/>
  <c r="I480" i="3"/>
  <c r="J480" i="3"/>
  <c r="K480" i="3"/>
  <c r="L480" i="3"/>
  <c r="B481" i="3"/>
  <c r="C481" i="3"/>
  <c r="D481" i="3"/>
  <c r="E481" i="3"/>
  <c r="F481" i="3"/>
  <c r="G481" i="3"/>
  <c r="H481" i="3"/>
  <c r="I481" i="3"/>
  <c r="J481" i="3"/>
  <c r="K481" i="3"/>
  <c r="L481" i="3"/>
  <c r="B482" i="3"/>
  <c r="C482" i="3"/>
  <c r="D482" i="3"/>
  <c r="E482" i="3"/>
  <c r="F482" i="3"/>
  <c r="G482" i="3"/>
  <c r="H482" i="3"/>
  <c r="I482" i="3"/>
  <c r="J482" i="3"/>
  <c r="K482" i="3"/>
  <c r="L482" i="3"/>
  <c r="B483" i="3"/>
  <c r="C483" i="3"/>
  <c r="D483" i="3"/>
  <c r="E483" i="3"/>
  <c r="F483" i="3"/>
  <c r="G483" i="3"/>
  <c r="H483" i="3"/>
  <c r="I483" i="3"/>
  <c r="J483" i="3"/>
  <c r="K483" i="3"/>
  <c r="L483" i="3"/>
  <c r="B484" i="3"/>
  <c r="C484" i="3"/>
  <c r="D484" i="3"/>
  <c r="E484" i="3"/>
  <c r="F484" i="3"/>
  <c r="G484" i="3"/>
  <c r="H484" i="3"/>
  <c r="I484" i="3"/>
  <c r="J484" i="3"/>
  <c r="K484" i="3"/>
  <c r="L484" i="3"/>
  <c r="B485" i="3"/>
  <c r="C485" i="3"/>
  <c r="D485" i="3"/>
  <c r="E485" i="3"/>
  <c r="F485" i="3"/>
  <c r="G485" i="3"/>
  <c r="H485" i="3"/>
  <c r="I485" i="3"/>
  <c r="J485" i="3"/>
  <c r="K485" i="3"/>
  <c r="L485" i="3"/>
  <c r="B486" i="3"/>
  <c r="C486" i="3"/>
  <c r="D486" i="3"/>
  <c r="E486" i="3"/>
  <c r="F486" i="3"/>
  <c r="G486" i="3"/>
  <c r="H486" i="3"/>
  <c r="I486" i="3"/>
  <c r="J486" i="3"/>
  <c r="K486" i="3"/>
  <c r="L486" i="3"/>
  <c r="B487" i="3"/>
  <c r="C487" i="3"/>
  <c r="D487" i="3"/>
  <c r="E487" i="3"/>
  <c r="F487" i="3"/>
  <c r="G487" i="3"/>
  <c r="H487" i="3"/>
  <c r="I487" i="3"/>
  <c r="J487" i="3"/>
  <c r="K487" i="3"/>
  <c r="L487" i="3"/>
  <c r="B488" i="3"/>
  <c r="C488" i="3"/>
  <c r="D488" i="3"/>
  <c r="E488" i="3"/>
  <c r="F488" i="3"/>
  <c r="G488" i="3"/>
  <c r="H488" i="3"/>
  <c r="I488" i="3"/>
  <c r="J488" i="3"/>
  <c r="K488" i="3"/>
  <c r="L488" i="3"/>
  <c r="B489" i="3"/>
  <c r="C489" i="3"/>
  <c r="D489" i="3"/>
  <c r="E489" i="3"/>
  <c r="F489" i="3"/>
  <c r="G489" i="3"/>
  <c r="H489" i="3"/>
  <c r="I489" i="3"/>
  <c r="J489" i="3"/>
  <c r="K489" i="3"/>
  <c r="L489" i="3"/>
  <c r="B490" i="3"/>
  <c r="C490" i="3"/>
  <c r="D490" i="3"/>
  <c r="E490" i="3"/>
  <c r="F490" i="3"/>
  <c r="G490" i="3"/>
  <c r="H490" i="3"/>
  <c r="I490" i="3"/>
  <c r="J490" i="3"/>
  <c r="K490" i="3"/>
  <c r="L490" i="3"/>
  <c r="B491" i="3"/>
  <c r="C491" i="3"/>
  <c r="D491" i="3"/>
  <c r="E491" i="3"/>
  <c r="F491" i="3"/>
  <c r="G491" i="3"/>
  <c r="H491" i="3"/>
  <c r="I491" i="3"/>
  <c r="J491" i="3"/>
  <c r="K491" i="3"/>
  <c r="L491" i="3"/>
  <c r="B492" i="3"/>
  <c r="C492" i="3"/>
  <c r="D492" i="3"/>
  <c r="E492" i="3"/>
  <c r="F492" i="3"/>
  <c r="G492" i="3"/>
  <c r="H492" i="3"/>
  <c r="I492" i="3"/>
  <c r="J492" i="3"/>
  <c r="K492" i="3"/>
  <c r="L492" i="3"/>
  <c r="B493" i="3"/>
  <c r="C493" i="3"/>
  <c r="D493" i="3"/>
  <c r="E493" i="3"/>
  <c r="F493" i="3"/>
  <c r="G493" i="3"/>
  <c r="H493" i="3"/>
  <c r="I493" i="3"/>
  <c r="J493" i="3"/>
  <c r="K493" i="3"/>
  <c r="L493" i="3"/>
  <c r="B494" i="3"/>
  <c r="C494" i="3"/>
  <c r="D494" i="3"/>
  <c r="E494" i="3"/>
  <c r="F494" i="3"/>
  <c r="G494" i="3"/>
  <c r="H494" i="3"/>
  <c r="I494" i="3"/>
  <c r="J494" i="3"/>
  <c r="K494" i="3"/>
  <c r="L494" i="3"/>
  <c r="B495" i="3"/>
  <c r="C495" i="3"/>
  <c r="D495" i="3"/>
  <c r="E495" i="3"/>
  <c r="F495" i="3"/>
  <c r="G495" i="3"/>
  <c r="H495" i="3"/>
  <c r="I495" i="3"/>
  <c r="J495" i="3"/>
  <c r="K495" i="3"/>
  <c r="L495" i="3"/>
  <c r="B496" i="3"/>
  <c r="C496" i="3"/>
  <c r="D496" i="3"/>
  <c r="E496" i="3"/>
  <c r="F496" i="3"/>
  <c r="G496" i="3"/>
  <c r="H496" i="3"/>
  <c r="I496" i="3"/>
  <c r="J496" i="3"/>
  <c r="K496" i="3"/>
  <c r="L496" i="3"/>
  <c r="B497" i="3"/>
  <c r="C497" i="3"/>
  <c r="D497" i="3"/>
  <c r="E497" i="3"/>
  <c r="F497" i="3"/>
  <c r="G497" i="3"/>
  <c r="H497" i="3"/>
  <c r="I497" i="3"/>
  <c r="J497" i="3"/>
  <c r="K497" i="3"/>
  <c r="L497" i="3"/>
  <c r="B498" i="3"/>
  <c r="C498" i="3"/>
  <c r="D498" i="3"/>
  <c r="E498" i="3"/>
  <c r="F498" i="3"/>
  <c r="G498" i="3"/>
  <c r="H498" i="3"/>
  <c r="I498" i="3"/>
  <c r="J498" i="3"/>
  <c r="K498" i="3"/>
  <c r="L498" i="3"/>
  <c r="B499" i="3"/>
  <c r="C499" i="3"/>
  <c r="D499" i="3"/>
  <c r="E499" i="3"/>
  <c r="F499" i="3"/>
  <c r="G499" i="3"/>
  <c r="H499" i="3"/>
  <c r="I499" i="3"/>
  <c r="J499" i="3"/>
  <c r="K499" i="3"/>
  <c r="L499" i="3"/>
  <c r="B500" i="3"/>
  <c r="C500" i="3"/>
  <c r="D500" i="3"/>
  <c r="E500" i="3"/>
  <c r="F500" i="3"/>
  <c r="G500" i="3"/>
  <c r="H500" i="3"/>
  <c r="I500" i="3"/>
  <c r="J500" i="3"/>
  <c r="K500" i="3"/>
  <c r="L500" i="3"/>
  <c r="B501" i="3"/>
  <c r="C501" i="3"/>
  <c r="D501" i="3"/>
  <c r="E501" i="3"/>
  <c r="F501" i="3"/>
  <c r="G501" i="3"/>
  <c r="H501" i="3"/>
  <c r="I501" i="3"/>
  <c r="J501" i="3"/>
  <c r="K501" i="3"/>
  <c r="L501" i="3"/>
  <c r="B502" i="3"/>
  <c r="C502" i="3"/>
  <c r="D502" i="3"/>
  <c r="E502" i="3"/>
  <c r="F502" i="3"/>
  <c r="G502" i="3"/>
  <c r="H502" i="3"/>
  <c r="I502" i="3"/>
  <c r="J502" i="3"/>
  <c r="K502" i="3"/>
  <c r="L502" i="3"/>
  <c r="B503" i="3"/>
  <c r="C503" i="3"/>
  <c r="D503" i="3"/>
  <c r="E503" i="3"/>
  <c r="F503" i="3"/>
  <c r="G503" i="3"/>
  <c r="H503" i="3"/>
  <c r="I503" i="3"/>
  <c r="J503" i="3"/>
  <c r="K503" i="3"/>
  <c r="L503" i="3"/>
  <c r="B504" i="3"/>
  <c r="C504" i="3"/>
  <c r="D504" i="3"/>
  <c r="E504" i="3"/>
  <c r="F504" i="3"/>
  <c r="G504" i="3"/>
  <c r="H504" i="3"/>
  <c r="I504" i="3"/>
  <c r="J504" i="3"/>
  <c r="K504" i="3"/>
  <c r="L504" i="3"/>
  <c r="B505" i="3"/>
  <c r="C505" i="3"/>
  <c r="D505" i="3"/>
  <c r="E505" i="3"/>
  <c r="F505" i="3"/>
  <c r="G505" i="3"/>
  <c r="H505" i="3"/>
  <c r="I505" i="3"/>
  <c r="J505" i="3"/>
  <c r="K505" i="3"/>
  <c r="L505" i="3"/>
  <c r="B506" i="3"/>
  <c r="C506" i="3"/>
  <c r="D506" i="3"/>
  <c r="E506" i="3"/>
  <c r="F506" i="3"/>
  <c r="G506" i="3"/>
  <c r="H506" i="3"/>
  <c r="I506" i="3"/>
  <c r="J506" i="3"/>
  <c r="K506" i="3"/>
  <c r="L506" i="3"/>
  <c r="B507" i="3"/>
  <c r="C507" i="3"/>
  <c r="D507" i="3"/>
  <c r="E507" i="3"/>
  <c r="F507" i="3"/>
  <c r="G507" i="3"/>
  <c r="H507" i="3"/>
  <c r="I507" i="3"/>
  <c r="J507" i="3"/>
  <c r="K507" i="3"/>
  <c r="L507" i="3"/>
  <c r="B508" i="3"/>
  <c r="C508" i="3"/>
  <c r="D508" i="3"/>
  <c r="E508" i="3"/>
  <c r="F508" i="3"/>
  <c r="G508" i="3"/>
  <c r="H508" i="3"/>
  <c r="I508" i="3"/>
  <c r="J508" i="3"/>
  <c r="K508" i="3"/>
  <c r="L508" i="3"/>
  <c r="B509" i="3"/>
  <c r="C509" i="3"/>
  <c r="D509" i="3"/>
  <c r="E509" i="3"/>
  <c r="F509" i="3"/>
  <c r="G509" i="3"/>
  <c r="H509" i="3"/>
  <c r="I509" i="3"/>
  <c r="J509" i="3"/>
  <c r="K509" i="3"/>
  <c r="L509" i="3"/>
  <c r="B510" i="3"/>
  <c r="C510" i="3"/>
  <c r="D510" i="3"/>
  <c r="E510" i="3"/>
  <c r="F510" i="3"/>
  <c r="G510" i="3"/>
  <c r="H510" i="3"/>
  <c r="I510" i="3"/>
  <c r="J510" i="3"/>
  <c r="K510" i="3"/>
  <c r="L510" i="3"/>
  <c r="B511" i="3"/>
  <c r="C511" i="3"/>
  <c r="D511" i="3"/>
  <c r="E511" i="3"/>
  <c r="F511" i="3"/>
  <c r="G511" i="3"/>
  <c r="H511" i="3"/>
  <c r="I511" i="3"/>
  <c r="J511" i="3"/>
  <c r="K511" i="3"/>
  <c r="L511" i="3"/>
  <c r="B512" i="3"/>
  <c r="C512" i="3"/>
  <c r="D512" i="3"/>
  <c r="E512" i="3"/>
  <c r="F512" i="3"/>
  <c r="G512" i="3"/>
  <c r="H512" i="3"/>
  <c r="I512" i="3"/>
  <c r="J512" i="3"/>
  <c r="K512" i="3"/>
  <c r="L512" i="3"/>
  <c r="B513" i="3"/>
  <c r="C513" i="3"/>
  <c r="D513" i="3"/>
  <c r="E513" i="3"/>
  <c r="F513" i="3"/>
  <c r="G513" i="3"/>
  <c r="H513" i="3"/>
  <c r="I513" i="3"/>
  <c r="J513" i="3"/>
  <c r="K513" i="3"/>
  <c r="L513" i="3"/>
  <c r="B514" i="3"/>
  <c r="C514" i="3"/>
  <c r="D514" i="3"/>
  <c r="E514" i="3"/>
  <c r="F514" i="3"/>
  <c r="G514" i="3"/>
  <c r="H514" i="3"/>
  <c r="I514" i="3"/>
  <c r="J514" i="3"/>
  <c r="K514" i="3"/>
  <c r="L514" i="3"/>
  <c r="B515" i="3"/>
  <c r="C515" i="3"/>
  <c r="D515" i="3"/>
  <c r="E515" i="3"/>
  <c r="F515" i="3"/>
  <c r="G515" i="3"/>
  <c r="H515" i="3"/>
  <c r="I515" i="3"/>
  <c r="J515" i="3"/>
  <c r="K515" i="3"/>
  <c r="L515" i="3"/>
  <c r="B516" i="3"/>
  <c r="C516" i="3"/>
  <c r="D516" i="3"/>
  <c r="E516" i="3"/>
  <c r="F516" i="3"/>
  <c r="G516" i="3"/>
  <c r="H516" i="3"/>
  <c r="I516" i="3"/>
  <c r="J516" i="3"/>
  <c r="K516" i="3"/>
  <c r="L516" i="3"/>
  <c r="B517" i="3"/>
  <c r="C517" i="3"/>
  <c r="D517" i="3"/>
  <c r="E517" i="3"/>
  <c r="F517" i="3"/>
  <c r="G517" i="3"/>
  <c r="H517" i="3"/>
  <c r="I517" i="3"/>
  <c r="J517" i="3"/>
  <c r="K517" i="3"/>
  <c r="L517" i="3"/>
  <c r="B518" i="3"/>
  <c r="C518" i="3"/>
  <c r="D518" i="3"/>
  <c r="E518" i="3"/>
  <c r="F518" i="3"/>
  <c r="G518" i="3"/>
  <c r="H518" i="3"/>
  <c r="I518" i="3"/>
  <c r="J518" i="3"/>
  <c r="K518" i="3"/>
  <c r="L518" i="3"/>
  <c r="B519" i="3"/>
  <c r="C519" i="3"/>
  <c r="D519" i="3"/>
  <c r="E519" i="3"/>
  <c r="F519" i="3"/>
  <c r="G519" i="3"/>
  <c r="H519" i="3"/>
  <c r="I519" i="3"/>
  <c r="J519" i="3"/>
  <c r="K519" i="3"/>
  <c r="L519" i="3"/>
  <c r="B520" i="3"/>
  <c r="C520" i="3"/>
  <c r="D520" i="3"/>
  <c r="E520" i="3"/>
  <c r="F520" i="3"/>
  <c r="G520" i="3"/>
  <c r="H520" i="3"/>
  <c r="I520" i="3"/>
  <c r="J520" i="3"/>
  <c r="K520" i="3"/>
  <c r="L520" i="3"/>
  <c r="B521" i="3"/>
  <c r="C521" i="3"/>
  <c r="D521" i="3"/>
  <c r="E521" i="3"/>
  <c r="F521" i="3"/>
  <c r="G521" i="3"/>
  <c r="H521" i="3"/>
  <c r="I521" i="3"/>
  <c r="J521" i="3"/>
  <c r="K521" i="3"/>
  <c r="L521" i="3"/>
  <c r="B522" i="3"/>
  <c r="C522" i="3"/>
  <c r="D522" i="3"/>
  <c r="E522" i="3"/>
  <c r="F522" i="3"/>
  <c r="G522" i="3"/>
  <c r="H522" i="3"/>
  <c r="I522" i="3"/>
  <c r="J522" i="3"/>
  <c r="K522" i="3"/>
  <c r="L522" i="3"/>
  <c r="B523" i="3"/>
  <c r="C523" i="3"/>
  <c r="D523" i="3"/>
  <c r="E523" i="3"/>
  <c r="F523" i="3"/>
  <c r="G523" i="3"/>
  <c r="H523" i="3"/>
  <c r="I523" i="3"/>
  <c r="J523" i="3"/>
  <c r="K523" i="3"/>
  <c r="L523" i="3"/>
  <c r="B524" i="3"/>
  <c r="C524" i="3"/>
  <c r="D524" i="3"/>
  <c r="E524" i="3"/>
  <c r="F524" i="3"/>
  <c r="G524" i="3"/>
  <c r="H524" i="3"/>
  <c r="I524" i="3"/>
  <c r="J524" i="3"/>
  <c r="K524" i="3"/>
  <c r="L524" i="3"/>
  <c r="B525" i="3"/>
  <c r="C525" i="3"/>
  <c r="D525" i="3"/>
  <c r="E525" i="3"/>
  <c r="F525" i="3"/>
  <c r="G525" i="3"/>
  <c r="H525" i="3"/>
  <c r="I525" i="3"/>
  <c r="J525" i="3"/>
  <c r="K525" i="3"/>
  <c r="L525" i="3"/>
  <c r="B526" i="3"/>
  <c r="C526" i="3"/>
  <c r="D526" i="3"/>
  <c r="E526" i="3"/>
  <c r="F526" i="3"/>
  <c r="G526" i="3"/>
  <c r="H526" i="3"/>
  <c r="I526" i="3"/>
  <c r="J526" i="3"/>
  <c r="K526" i="3"/>
  <c r="L526" i="3"/>
  <c r="B527" i="3"/>
  <c r="C527" i="3"/>
  <c r="D527" i="3"/>
  <c r="E527" i="3"/>
  <c r="F527" i="3"/>
  <c r="G527" i="3"/>
  <c r="H527" i="3"/>
  <c r="I527" i="3"/>
  <c r="J527" i="3"/>
  <c r="K527" i="3"/>
  <c r="L527" i="3"/>
  <c r="B528" i="3"/>
  <c r="C528" i="3"/>
  <c r="D528" i="3"/>
  <c r="E528" i="3"/>
  <c r="F528" i="3"/>
  <c r="G528" i="3"/>
  <c r="H528" i="3"/>
  <c r="I528" i="3"/>
  <c r="J528" i="3"/>
  <c r="K528" i="3"/>
  <c r="L528" i="3"/>
  <c r="B529" i="3"/>
  <c r="C529" i="3"/>
  <c r="D529" i="3"/>
  <c r="E529" i="3"/>
  <c r="F529" i="3"/>
  <c r="G529" i="3"/>
  <c r="H529" i="3"/>
  <c r="I529" i="3"/>
  <c r="J529" i="3"/>
  <c r="K529" i="3"/>
  <c r="L529" i="3"/>
  <c r="B530" i="3"/>
  <c r="C530" i="3"/>
  <c r="D530" i="3"/>
  <c r="E530" i="3"/>
  <c r="F530" i="3"/>
  <c r="G530" i="3"/>
  <c r="H530" i="3"/>
  <c r="I530" i="3"/>
  <c r="J530" i="3"/>
  <c r="K530" i="3"/>
  <c r="L530" i="3"/>
  <c r="B531" i="3"/>
  <c r="C531" i="3"/>
  <c r="D531" i="3"/>
  <c r="E531" i="3"/>
  <c r="F531" i="3"/>
  <c r="G531" i="3"/>
  <c r="H531" i="3"/>
  <c r="I531" i="3"/>
  <c r="J531" i="3"/>
  <c r="K531" i="3"/>
  <c r="L531" i="3"/>
  <c r="B532" i="3"/>
  <c r="C532" i="3"/>
  <c r="D532" i="3"/>
  <c r="E532" i="3"/>
  <c r="F532" i="3"/>
  <c r="G532" i="3"/>
  <c r="H532" i="3"/>
  <c r="I532" i="3"/>
  <c r="J532" i="3"/>
  <c r="K532" i="3"/>
  <c r="L532" i="3"/>
  <c r="B533" i="3"/>
  <c r="C533" i="3"/>
  <c r="D533" i="3"/>
  <c r="E533" i="3"/>
  <c r="F533" i="3"/>
  <c r="G533" i="3"/>
  <c r="H533" i="3"/>
  <c r="I533" i="3"/>
  <c r="J533" i="3"/>
  <c r="K533" i="3"/>
  <c r="L533" i="3"/>
  <c r="B534" i="3"/>
  <c r="C534" i="3"/>
  <c r="D534" i="3"/>
  <c r="E534" i="3"/>
  <c r="F534" i="3"/>
  <c r="G534" i="3"/>
  <c r="H534" i="3"/>
  <c r="I534" i="3"/>
  <c r="J534" i="3"/>
  <c r="K534" i="3"/>
  <c r="L534" i="3"/>
  <c r="B535" i="3"/>
  <c r="C535" i="3"/>
  <c r="D535" i="3"/>
  <c r="E535" i="3"/>
  <c r="F535" i="3"/>
  <c r="G535" i="3"/>
  <c r="H535" i="3"/>
  <c r="I535" i="3"/>
  <c r="J535" i="3"/>
  <c r="K535" i="3"/>
  <c r="L535" i="3"/>
  <c r="B536" i="3"/>
  <c r="C536" i="3"/>
  <c r="D536" i="3"/>
  <c r="E536" i="3"/>
  <c r="F536" i="3"/>
  <c r="G536" i="3"/>
  <c r="H536" i="3"/>
  <c r="I536" i="3"/>
  <c r="J536" i="3"/>
  <c r="K536" i="3"/>
  <c r="L536" i="3"/>
  <c r="B537" i="3"/>
  <c r="C537" i="3"/>
  <c r="D537" i="3"/>
  <c r="E537" i="3"/>
  <c r="F537" i="3"/>
  <c r="G537" i="3"/>
  <c r="H537" i="3"/>
  <c r="I537" i="3"/>
  <c r="J537" i="3"/>
  <c r="K537" i="3"/>
  <c r="L537" i="3"/>
  <c r="B538" i="3"/>
  <c r="C538" i="3"/>
  <c r="D538" i="3"/>
  <c r="E538" i="3"/>
  <c r="F538" i="3"/>
  <c r="G538" i="3"/>
  <c r="H538" i="3"/>
  <c r="I538" i="3"/>
  <c r="J538" i="3"/>
  <c r="K538" i="3"/>
  <c r="L538" i="3"/>
  <c r="B539" i="3"/>
  <c r="C539" i="3"/>
  <c r="D539" i="3"/>
  <c r="E539" i="3"/>
  <c r="F539" i="3"/>
  <c r="G539" i="3"/>
  <c r="H539" i="3"/>
  <c r="I539" i="3"/>
  <c r="J539" i="3"/>
  <c r="K539" i="3"/>
  <c r="L539" i="3"/>
  <c r="B540" i="3"/>
  <c r="C540" i="3"/>
  <c r="D540" i="3"/>
  <c r="E540" i="3"/>
  <c r="F540" i="3"/>
  <c r="G540" i="3"/>
  <c r="H540" i="3"/>
  <c r="I540" i="3"/>
  <c r="J540" i="3"/>
  <c r="K540" i="3"/>
  <c r="L540" i="3"/>
  <c r="B541" i="3"/>
  <c r="C541" i="3"/>
  <c r="D541" i="3"/>
  <c r="E541" i="3"/>
  <c r="F541" i="3"/>
  <c r="G541" i="3"/>
  <c r="H541" i="3"/>
  <c r="I541" i="3"/>
  <c r="J541" i="3"/>
  <c r="K541" i="3"/>
  <c r="L541" i="3"/>
  <c r="B542" i="3"/>
  <c r="C542" i="3"/>
  <c r="D542" i="3"/>
  <c r="E542" i="3"/>
  <c r="F542" i="3"/>
  <c r="G542" i="3"/>
  <c r="H542" i="3"/>
  <c r="I542" i="3"/>
  <c r="J542" i="3"/>
  <c r="K542" i="3"/>
  <c r="L542" i="3"/>
  <c r="B543" i="3"/>
  <c r="C543" i="3"/>
  <c r="D543" i="3"/>
  <c r="E543" i="3"/>
  <c r="F543" i="3"/>
  <c r="G543" i="3"/>
  <c r="H543" i="3"/>
  <c r="I543" i="3"/>
  <c r="J543" i="3"/>
  <c r="K543" i="3"/>
  <c r="L543" i="3"/>
  <c r="B544" i="3"/>
  <c r="C544" i="3"/>
  <c r="D544" i="3"/>
  <c r="E544" i="3"/>
  <c r="F544" i="3"/>
  <c r="G544" i="3"/>
  <c r="H544" i="3"/>
  <c r="I544" i="3"/>
  <c r="J544" i="3"/>
  <c r="K544" i="3"/>
  <c r="L544" i="3"/>
  <c r="B545" i="3"/>
  <c r="C545" i="3"/>
  <c r="D545" i="3"/>
  <c r="E545" i="3"/>
  <c r="F545" i="3"/>
  <c r="G545" i="3"/>
  <c r="H545" i="3"/>
  <c r="I545" i="3"/>
  <c r="J545" i="3"/>
  <c r="K545" i="3"/>
  <c r="L545" i="3"/>
  <c r="B546" i="3"/>
  <c r="C546" i="3"/>
  <c r="D546" i="3"/>
  <c r="E546" i="3"/>
  <c r="F546" i="3"/>
  <c r="G546" i="3"/>
  <c r="H546" i="3"/>
  <c r="I546" i="3"/>
  <c r="J546" i="3"/>
  <c r="K546" i="3"/>
  <c r="L546" i="3"/>
  <c r="B547" i="3"/>
  <c r="C547" i="3"/>
  <c r="D547" i="3"/>
  <c r="E547" i="3"/>
  <c r="F547" i="3"/>
  <c r="G547" i="3"/>
  <c r="H547" i="3"/>
  <c r="I547" i="3"/>
  <c r="J547" i="3"/>
  <c r="K547" i="3"/>
  <c r="L547" i="3"/>
  <c r="B548" i="3"/>
  <c r="C548" i="3"/>
  <c r="D548" i="3"/>
  <c r="E548" i="3"/>
  <c r="F548" i="3"/>
  <c r="G548" i="3"/>
  <c r="H548" i="3"/>
  <c r="I548" i="3"/>
  <c r="J548" i="3"/>
  <c r="K548" i="3"/>
  <c r="L548" i="3"/>
  <c r="B549" i="3"/>
  <c r="C549" i="3"/>
  <c r="D549" i="3"/>
  <c r="E549" i="3"/>
  <c r="F549" i="3"/>
  <c r="G549" i="3"/>
  <c r="H549" i="3"/>
  <c r="I549" i="3"/>
  <c r="J549" i="3"/>
  <c r="K549" i="3"/>
  <c r="L549" i="3"/>
  <c r="B550" i="3"/>
  <c r="C550" i="3"/>
  <c r="D550" i="3"/>
  <c r="E550" i="3"/>
  <c r="F550" i="3"/>
  <c r="G550" i="3"/>
  <c r="H550" i="3"/>
  <c r="I550" i="3"/>
  <c r="J550" i="3"/>
  <c r="K550" i="3"/>
  <c r="L550" i="3"/>
  <c r="B551" i="3"/>
  <c r="C551" i="3"/>
  <c r="D551" i="3"/>
  <c r="E551" i="3"/>
  <c r="F551" i="3"/>
  <c r="G551" i="3"/>
  <c r="H551" i="3"/>
  <c r="I551" i="3"/>
  <c r="J551" i="3"/>
  <c r="K551" i="3"/>
  <c r="L551" i="3"/>
  <c r="B552" i="3"/>
  <c r="C552" i="3"/>
  <c r="D552" i="3"/>
  <c r="E552" i="3"/>
  <c r="F552" i="3"/>
  <c r="G552" i="3"/>
  <c r="H552" i="3"/>
  <c r="I552" i="3"/>
  <c r="J552" i="3"/>
  <c r="K552" i="3"/>
  <c r="L552" i="3"/>
  <c r="B553" i="3"/>
  <c r="C553" i="3"/>
  <c r="D553" i="3"/>
  <c r="E553" i="3"/>
  <c r="F553" i="3"/>
  <c r="G553" i="3"/>
  <c r="H553" i="3"/>
  <c r="I553" i="3"/>
  <c r="J553" i="3"/>
  <c r="K553" i="3"/>
  <c r="L553" i="3"/>
  <c r="B554" i="3"/>
  <c r="C554" i="3"/>
  <c r="D554" i="3"/>
  <c r="E554" i="3"/>
  <c r="F554" i="3"/>
  <c r="G554" i="3"/>
  <c r="H554" i="3"/>
  <c r="I554" i="3"/>
  <c r="J554" i="3"/>
  <c r="K554" i="3"/>
  <c r="L554" i="3"/>
  <c r="B555" i="3"/>
  <c r="C555" i="3"/>
  <c r="D555" i="3"/>
  <c r="E555" i="3"/>
  <c r="F555" i="3"/>
  <c r="G555" i="3"/>
  <c r="H555" i="3"/>
  <c r="I555" i="3"/>
  <c r="J555" i="3"/>
  <c r="K555" i="3"/>
  <c r="L555" i="3"/>
  <c r="B556" i="3"/>
  <c r="C556" i="3"/>
  <c r="D556" i="3"/>
  <c r="E556" i="3"/>
  <c r="F556" i="3"/>
  <c r="G556" i="3"/>
  <c r="H556" i="3"/>
  <c r="I556" i="3"/>
  <c r="J556" i="3"/>
  <c r="K556" i="3"/>
  <c r="L556" i="3"/>
  <c r="B557" i="3"/>
  <c r="C557" i="3"/>
  <c r="D557" i="3"/>
  <c r="E557" i="3"/>
  <c r="F557" i="3"/>
  <c r="G557" i="3"/>
  <c r="H557" i="3"/>
  <c r="I557" i="3"/>
  <c r="J557" i="3"/>
  <c r="K557" i="3"/>
  <c r="L557" i="3"/>
  <c r="B558" i="3"/>
  <c r="C558" i="3"/>
  <c r="D558" i="3"/>
  <c r="E558" i="3"/>
  <c r="F558" i="3"/>
  <c r="G558" i="3"/>
  <c r="H558" i="3"/>
  <c r="I558" i="3"/>
  <c r="J558" i="3"/>
  <c r="K558" i="3"/>
  <c r="L558" i="3"/>
  <c r="B559" i="3"/>
  <c r="C559" i="3"/>
  <c r="D559" i="3"/>
  <c r="E559" i="3"/>
  <c r="F559" i="3"/>
  <c r="G559" i="3"/>
  <c r="H559" i="3"/>
  <c r="I559" i="3"/>
  <c r="J559" i="3"/>
  <c r="K559" i="3"/>
  <c r="L559" i="3"/>
  <c r="B560" i="3"/>
  <c r="C560" i="3"/>
  <c r="D560" i="3"/>
  <c r="E560" i="3"/>
  <c r="F560" i="3"/>
  <c r="G560" i="3"/>
  <c r="H560" i="3"/>
  <c r="I560" i="3"/>
  <c r="J560" i="3"/>
  <c r="K560" i="3"/>
  <c r="L560" i="3"/>
  <c r="B561" i="3"/>
  <c r="C561" i="3"/>
  <c r="D561" i="3"/>
  <c r="E561" i="3"/>
  <c r="F561" i="3"/>
  <c r="G561" i="3"/>
  <c r="H561" i="3"/>
  <c r="I561" i="3"/>
  <c r="J561" i="3"/>
  <c r="K561" i="3"/>
  <c r="L561" i="3"/>
  <c r="B562" i="3"/>
  <c r="C562" i="3"/>
  <c r="D562" i="3"/>
  <c r="E562" i="3"/>
  <c r="F562" i="3"/>
  <c r="G562" i="3"/>
  <c r="H562" i="3"/>
  <c r="I562" i="3"/>
  <c r="J562" i="3"/>
  <c r="K562" i="3"/>
  <c r="L562" i="3"/>
  <c r="B563" i="3"/>
  <c r="C563" i="3"/>
  <c r="D563" i="3"/>
  <c r="E563" i="3"/>
  <c r="F563" i="3"/>
  <c r="G563" i="3"/>
  <c r="H563" i="3"/>
  <c r="I563" i="3"/>
  <c r="J563" i="3"/>
  <c r="K563" i="3"/>
  <c r="L563" i="3"/>
  <c r="B564" i="3"/>
  <c r="C564" i="3"/>
  <c r="D564" i="3"/>
  <c r="E564" i="3"/>
  <c r="F564" i="3"/>
  <c r="G564" i="3"/>
  <c r="H564" i="3"/>
  <c r="I564" i="3"/>
  <c r="J564" i="3"/>
  <c r="K564" i="3"/>
  <c r="L564" i="3"/>
  <c r="B565" i="3"/>
  <c r="C565" i="3"/>
  <c r="D565" i="3"/>
  <c r="E565" i="3"/>
  <c r="F565" i="3"/>
  <c r="G565" i="3"/>
  <c r="H565" i="3"/>
  <c r="I565" i="3"/>
  <c r="J565" i="3"/>
  <c r="K565" i="3"/>
  <c r="L565" i="3"/>
  <c r="B566" i="3"/>
  <c r="C566" i="3"/>
  <c r="D566" i="3"/>
  <c r="E566" i="3"/>
  <c r="F566" i="3"/>
  <c r="G566" i="3"/>
  <c r="H566" i="3"/>
  <c r="I566" i="3"/>
  <c r="J566" i="3"/>
  <c r="K566" i="3"/>
  <c r="L566" i="3"/>
  <c r="B567" i="3"/>
  <c r="C567" i="3"/>
  <c r="D567" i="3"/>
  <c r="E567" i="3"/>
  <c r="F567" i="3"/>
  <c r="G567" i="3"/>
  <c r="H567" i="3"/>
  <c r="I567" i="3"/>
  <c r="J567" i="3"/>
  <c r="K567" i="3"/>
  <c r="L567" i="3"/>
  <c r="B568" i="3"/>
  <c r="C568" i="3"/>
  <c r="D568" i="3"/>
  <c r="E568" i="3"/>
  <c r="F568" i="3"/>
  <c r="G568" i="3"/>
  <c r="H568" i="3"/>
  <c r="I568" i="3"/>
  <c r="J568" i="3"/>
  <c r="K568" i="3"/>
  <c r="L568" i="3"/>
  <c r="B569" i="3"/>
  <c r="C569" i="3"/>
  <c r="D569" i="3"/>
  <c r="E569" i="3"/>
  <c r="F569" i="3"/>
  <c r="G569" i="3"/>
  <c r="H569" i="3"/>
  <c r="I569" i="3"/>
  <c r="J569" i="3"/>
  <c r="K569" i="3"/>
  <c r="L569" i="3"/>
  <c r="B570" i="3"/>
  <c r="C570" i="3"/>
  <c r="D570" i="3"/>
  <c r="E570" i="3"/>
  <c r="F570" i="3"/>
  <c r="G570" i="3"/>
  <c r="H570" i="3"/>
  <c r="I570" i="3"/>
  <c r="J570" i="3"/>
  <c r="K570" i="3"/>
  <c r="L570" i="3"/>
  <c r="B571" i="3"/>
  <c r="C571" i="3"/>
  <c r="D571" i="3"/>
  <c r="E571" i="3"/>
  <c r="F571" i="3"/>
  <c r="G571" i="3"/>
  <c r="H571" i="3"/>
  <c r="I571" i="3"/>
  <c r="J571" i="3"/>
  <c r="K571" i="3"/>
  <c r="L571" i="3"/>
  <c r="B572" i="3"/>
  <c r="C572" i="3"/>
  <c r="D572" i="3"/>
  <c r="E572" i="3"/>
  <c r="F572" i="3"/>
  <c r="G572" i="3"/>
  <c r="H572" i="3"/>
  <c r="I572" i="3"/>
  <c r="J572" i="3"/>
  <c r="K572" i="3"/>
  <c r="L572" i="3"/>
  <c r="B573" i="3"/>
  <c r="C573" i="3"/>
  <c r="D573" i="3"/>
  <c r="E573" i="3"/>
  <c r="F573" i="3"/>
  <c r="G573" i="3"/>
  <c r="H573" i="3"/>
  <c r="I573" i="3"/>
  <c r="J573" i="3"/>
  <c r="K573" i="3"/>
  <c r="L573" i="3"/>
  <c r="B574" i="3"/>
  <c r="C574" i="3"/>
  <c r="D574" i="3"/>
  <c r="E574" i="3"/>
  <c r="F574" i="3"/>
  <c r="G574" i="3"/>
  <c r="H574" i="3"/>
  <c r="I574" i="3"/>
  <c r="J574" i="3"/>
  <c r="K574" i="3"/>
  <c r="L574" i="3"/>
  <c r="B575" i="3"/>
  <c r="C575" i="3"/>
  <c r="D575" i="3"/>
  <c r="E575" i="3"/>
  <c r="F575" i="3"/>
  <c r="G575" i="3"/>
  <c r="H575" i="3"/>
  <c r="I575" i="3"/>
  <c r="J575" i="3"/>
  <c r="K575" i="3"/>
  <c r="L575" i="3"/>
  <c r="B576" i="3"/>
  <c r="C576" i="3"/>
  <c r="D576" i="3"/>
  <c r="E576" i="3"/>
  <c r="F576" i="3"/>
  <c r="G576" i="3"/>
  <c r="H576" i="3"/>
  <c r="I576" i="3"/>
  <c r="J576" i="3"/>
  <c r="K576" i="3"/>
  <c r="L576" i="3"/>
  <c r="B577" i="3"/>
  <c r="C577" i="3"/>
  <c r="D577" i="3"/>
  <c r="E577" i="3"/>
  <c r="F577" i="3"/>
  <c r="G577" i="3"/>
  <c r="H577" i="3"/>
  <c r="I577" i="3"/>
  <c r="J577" i="3"/>
  <c r="K577" i="3"/>
  <c r="L577" i="3"/>
  <c r="B578" i="3"/>
  <c r="C578" i="3"/>
  <c r="D578" i="3"/>
  <c r="E578" i="3"/>
  <c r="F578" i="3"/>
  <c r="G578" i="3"/>
  <c r="H578" i="3"/>
  <c r="I578" i="3"/>
  <c r="J578" i="3"/>
  <c r="K578" i="3"/>
  <c r="L578" i="3"/>
  <c r="B579" i="3"/>
  <c r="C579" i="3"/>
  <c r="D579" i="3"/>
  <c r="E579" i="3"/>
  <c r="F579" i="3"/>
  <c r="G579" i="3"/>
  <c r="H579" i="3"/>
  <c r="I579" i="3"/>
  <c r="J579" i="3"/>
  <c r="K579" i="3"/>
  <c r="L579" i="3"/>
  <c r="B580" i="3"/>
  <c r="C580" i="3"/>
  <c r="D580" i="3"/>
  <c r="E580" i="3"/>
  <c r="F580" i="3"/>
  <c r="G580" i="3"/>
  <c r="H580" i="3"/>
  <c r="I580" i="3"/>
  <c r="J580" i="3"/>
  <c r="K580" i="3"/>
  <c r="L580" i="3"/>
  <c r="B581" i="3"/>
  <c r="C581" i="3"/>
  <c r="D581" i="3"/>
  <c r="E581" i="3"/>
  <c r="F581" i="3"/>
  <c r="G581" i="3"/>
  <c r="H581" i="3"/>
  <c r="I581" i="3"/>
  <c r="J581" i="3"/>
  <c r="K581" i="3"/>
  <c r="L581" i="3"/>
  <c r="B582" i="3"/>
  <c r="C582" i="3"/>
  <c r="D582" i="3"/>
  <c r="E582" i="3"/>
  <c r="F582" i="3"/>
  <c r="G582" i="3"/>
  <c r="H582" i="3"/>
  <c r="I582" i="3"/>
  <c r="J582" i="3"/>
  <c r="K582" i="3"/>
  <c r="L582" i="3"/>
  <c r="B583" i="3"/>
  <c r="C583" i="3"/>
  <c r="D583" i="3"/>
  <c r="E583" i="3"/>
  <c r="F583" i="3"/>
  <c r="G583" i="3"/>
  <c r="H583" i="3"/>
  <c r="I583" i="3"/>
  <c r="J583" i="3"/>
  <c r="K583" i="3"/>
  <c r="L583" i="3"/>
  <c r="B584" i="3"/>
  <c r="C584" i="3"/>
  <c r="D584" i="3"/>
  <c r="E584" i="3"/>
  <c r="F584" i="3"/>
  <c r="G584" i="3"/>
  <c r="H584" i="3"/>
  <c r="I584" i="3"/>
  <c r="J584" i="3"/>
  <c r="K584" i="3"/>
  <c r="L584" i="3"/>
  <c r="B585" i="3"/>
  <c r="C585" i="3"/>
  <c r="D585" i="3"/>
  <c r="E585" i="3"/>
  <c r="F585" i="3"/>
  <c r="G585" i="3"/>
  <c r="H585" i="3"/>
  <c r="I585" i="3"/>
  <c r="J585" i="3"/>
  <c r="K585" i="3"/>
  <c r="L585" i="3"/>
  <c r="B586" i="3"/>
  <c r="C586" i="3"/>
  <c r="D586" i="3"/>
  <c r="E586" i="3"/>
  <c r="F586" i="3"/>
  <c r="G586" i="3"/>
  <c r="H586" i="3"/>
  <c r="I586" i="3"/>
  <c r="J586" i="3"/>
  <c r="K586" i="3"/>
  <c r="L586" i="3"/>
  <c r="B587" i="3"/>
  <c r="C587" i="3"/>
  <c r="D587" i="3"/>
  <c r="E587" i="3"/>
  <c r="F587" i="3"/>
  <c r="G587" i="3"/>
  <c r="H587" i="3"/>
  <c r="I587" i="3"/>
  <c r="J587" i="3"/>
  <c r="K587" i="3"/>
  <c r="L587" i="3"/>
  <c r="B588" i="3"/>
  <c r="C588" i="3"/>
  <c r="D588" i="3"/>
  <c r="E588" i="3"/>
  <c r="F588" i="3"/>
  <c r="G588" i="3"/>
  <c r="H588" i="3"/>
  <c r="I588" i="3"/>
  <c r="J588" i="3"/>
  <c r="K588" i="3"/>
  <c r="L588" i="3"/>
  <c r="B589" i="3"/>
  <c r="C589" i="3"/>
  <c r="D589" i="3"/>
  <c r="E589" i="3"/>
  <c r="F589" i="3"/>
  <c r="G589" i="3"/>
  <c r="H589" i="3"/>
  <c r="I589" i="3"/>
  <c r="J589" i="3"/>
  <c r="K589" i="3"/>
  <c r="L589" i="3"/>
  <c r="B590" i="3"/>
  <c r="C590" i="3"/>
  <c r="D590" i="3"/>
  <c r="E590" i="3"/>
  <c r="F590" i="3"/>
  <c r="G590" i="3"/>
  <c r="H590" i="3"/>
  <c r="I590" i="3"/>
  <c r="J590" i="3"/>
  <c r="K590" i="3"/>
  <c r="L590" i="3"/>
  <c r="B591" i="3"/>
  <c r="C591" i="3"/>
  <c r="D591" i="3"/>
  <c r="E591" i="3"/>
  <c r="F591" i="3"/>
  <c r="G591" i="3"/>
  <c r="H591" i="3"/>
  <c r="I591" i="3"/>
  <c r="J591" i="3"/>
  <c r="K591" i="3"/>
  <c r="L591" i="3"/>
  <c r="B592" i="3"/>
  <c r="C592" i="3"/>
  <c r="D592" i="3"/>
  <c r="E592" i="3"/>
  <c r="F592" i="3"/>
  <c r="G592" i="3"/>
  <c r="H592" i="3"/>
  <c r="I592" i="3"/>
  <c r="J592" i="3"/>
  <c r="K592" i="3"/>
  <c r="L592" i="3"/>
  <c r="B593" i="3"/>
  <c r="C593" i="3"/>
  <c r="D593" i="3"/>
  <c r="E593" i="3"/>
  <c r="F593" i="3"/>
  <c r="G593" i="3"/>
  <c r="H593" i="3"/>
  <c r="I593" i="3"/>
  <c r="J593" i="3"/>
  <c r="K593" i="3"/>
  <c r="L593" i="3"/>
  <c r="B594" i="3"/>
  <c r="C594" i="3"/>
  <c r="D594" i="3"/>
  <c r="E594" i="3"/>
  <c r="F594" i="3"/>
  <c r="G594" i="3"/>
  <c r="H594" i="3"/>
  <c r="I594" i="3"/>
  <c r="J594" i="3"/>
  <c r="K594" i="3"/>
  <c r="L594" i="3"/>
  <c r="B595" i="3"/>
  <c r="C595" i="3"/>
  <c r="D595" i="3"/>
  <c r="E595" i="3"/>
  <c r="F595" i="3"/>
  <c r="G595" i="3"/>
  <c r="H595" i="3"/>
  <c r="I595" i="3"/>
  <c r="J595" i="3"/>
  <c r="K595" i="3"/>
  <c r="L595" i="3"/>
  <c r="B596" i="3"/>
  <c r="C596" i="3"/>
  <c r="D596" i="3"/>
  <c r="E596" i="3"/>
  <c r="F596" i="3"/>
  <c r="G596" i="3"/>
  <c r="H596" i="3"/>
  <c r="I596" i="3"/>
  <c r="J596" i="3"/>
  <c r="K596" i="3"/>
  <c r="L596" i="3"/>
  <c r="B597" i="3"/>
  <c r="C597" i="3"/>
  <c r="D597" i="3"/>
  <c r="E597" i="3"/>
  <c r="F597" i="3"/>
  <c r="G597" i="3"/>
  <c r="H597" i="3"/>
  <c r="I597" i="3"/>
  <c r="J597" i="3"/>
  <c r="K597" i="3"/>
  <c r="L597" i="3"/>
  <c r="B598" i="3"/>
  <c r="C598" i="3"/>
  <c r="D598" i="3"/>
  <c r="E598" i="3"/>
  <c r="F598" i="3"/>
  <c r="G598" i="3"/>
  <c r="H598" i="3"/>
  <c r="I598" i="3"/>
  <c r="J598" i="3"/>
  <c r="K598" i="3"/>
  <c r="L598" i="3"/>
  <c r="B599" i="3"/>
  <c r="C599" i="3"/>
  <c r="D599" i="3"/>
  <c r="E599" i="3"/>
  <c r="F599" i="3"/>
  <c r="G599" i="3"/>
  <c r="H599" i="3"/>
  <c r="I599" i="3"/>
  <c r="J599" i="3"/>
  <c r="K599" i="3"/>
  <c r="L599" i="3"/>
  <c r="B600" i="3"/>
  <c r="C600" i="3"/>
  <c r="D600" i="3"/>
  <c r="E600" i="3"/>
  <c r="F600" i="3"/>
  <c r="G600" i="3"/>
  <c r="H600" i="3"/>
  <c r="I600" i="3"/>
  <c r="J600" i="3"/>
  <c r="K600" i="3"/>
  <c r="L600" i="3"/>
  <c r="B601" i="3"/>
  <c r="C601" i="3"/>
  <c r="D601" i="3"/>
  <c r="E601" i="3"/>
  <c r="F601" i="3"/>
  <c r="G601" i="3"/>
  <c r="H601" i="3"/>
  <c r="I601" i="3"/>
  <c r="J601" i="3"/>
  <c r="K601" i="3"/>
  <c r="L601" i="3"/>
  <c r="B602" i="3"/>
  <c r="C602" i="3"/>
  <c r="D602" i="3"/>
  <c r="E602" i="3"/>
  <c r="F602" i="3"/>
  <c r="G602" i="3"/>
  <c r="H602" i="3"/>
  <c r="I602" i="3"/>
  <c r="J602" i="3"/>
  <c r="K602" i="3"/>
  <c r="L602" i="3"/>
  <c r="B603" i="3"/>
  <c r="C603" i="3"/>
  <c r="D603" i="3"/>
  <c r="E603" i="3"/>
  <c r="F603" i="3"/>
  <c r="G603" i="3"/>
  <c r="H603" i="3"/>
  <c r="I603" i="3"/>
  <c r="J603" i="3"/>
  <c r="K603" i="3"/>
  <c r="L603" i="3"/>
  <c r="B604" i="3"/>
  <c r="C604" i="3"/>
  <c r="D604" i="3"/>
  <c r="E604" i="3"/>
  <c r="F604" i="3"/>
  <c r="G604" i="3"/>
  <c r="H604" i="3"/>
  <c r="I604" i="3"/>
  <c r="J604" i="3"/>
  <c r="K604" i="3"/>
  <c r="L604" i="3"/>
  <c r="B605" i="3"/>
  <c r="C605" i="3"/>
  <c r="D605" i="3"/>
  <c r="E605" i="3"/>
  <c r="F605" i="3"/>
  <c r="G605" i="3"/>
  <c r="H605" i="3"/>
  <c r="I605" i="3"/>
  <c r="J605" i="3"/>
  <c r="K605" i="3"/>
  <c r="L605" i="3"/>
  <c r="B606" i="3"/>
  <c r="C606" i="3"/>
  <c r="D606" i="3"/>
  <c r="E606" i="3"/>
  <c r="F606" i="3"/>
  <c r="G606" i="3"/>
  <c r="H606" i="3"/>
  <c r="I606" i="3"/>
  <c r="J606" i="3"/>
  <c r="K606" i="3"/>
  <c r="L606" i="3"/>
  <c r="B607" i="3"/>
  <c r="C607" i="3"/>
  <c r="D607" i="3"/>
  <c r="E607" i="3"/>
  <c r="F607" i="3"/>
  <c r="G607" i="3"/>
  <c r="H607" i="3"/>
  <c r="I607" i="3"/>
  <c r="J607" i="3"/>
  <c r="K607" i="3"/>
  <c r="L607" i="3"/>
  <c r="B608" i="3"/>
  <c r="C608" i="3"/>
  <c r="D608" i="3"/>
  <c r="E608" i="3"/>
  <c r="F608" i="3"/>
  <c r="G608" i="3"/>
  <c r="H608" i="3"/>
  <c r="I608" i="3"/>
  <c r="J608" i="3"/>
  <c r="K608" i="3"/>
  <c r="L608" i="3"/>
  <c r="B609" i="3"/>
  <c r="C609" i="3"/>
  <c r="D609" i="3"/>
  <c r="E609" i="3"/>
  <c r="F609" i="3"/>
  <c r="G609" i="3"/>
  <c r="H609" i="3"/>
  <c r="I609" i="3"/>
  <c r="J609" i="3"/>
  <c r="K609" i="3"/>
  <c r="L609" i="3"/>
  <c r="B610" i="3"/>
  <c r="C610" i="3"/>
  <c r="D610" i="3"/>
  <c r="E610" i="3"/>
  <c r="F610" i="3"/>
  <c r="G610" i="3"/>
  <c r="H610" i="3"/>
  <c r="I610" i="3"/>
  <c r="J610" i="3"/>
  <c r="K610" i="3"/>
  <c r="L610" i="3"/>
  <c r="B611" i="3"/>
  <c r="C611" i="3"/>
  <c r="D611" i="3"/>
  <c r="E611" i="3"/>
  <c r="F611" i="3"/>
  <c r="G611" i="3"/>
  <c r="H611" i="3"/>
  <c r="I611" i="3"/>
  <c r="J611" i="3"/>
  <c r="K611" i="3"/>
  <c r="L611" i="3"/>
  <c r="B612" i="3"/>
  <c r="C612" i="3"/>
  <c r="D612" i="3"/>
  <c r="E612" i="3"/>
  <c r="F612" i="3"/>
  <c r="G612" i="3"/>
  <c r="H612" i="3"/>
  <c r="I612" i="3"/>
  <c r="J612" i="3"/>
  <c r="K612" i="3"/>
  <c r="L612" i="3"/>
  <c r="B613" i="3"/>
  <c r="C613" i="3"/>
  <c r="D613" i="3"/>
  <c r="E613" i="3"/>
  <c r="F613" i="3"/>
  <c r="G613" i="3"/>
  <c r="H613" i="3"/>
  <c r="I613" i="3"/>
  <c r="J613" i="3"/>
  <c r="K613" i="3"/>
  <c r="L613" i="3"/>
  <c r="B614" i="3"/>
  <c r="C614" i="3"/>
  <c r="D614" i="3"/>
  <c r="E614" i="3"/>
  <c r="F614" i="3"/>
  <c r="G614" i="3"/>
  <c r="H614" i="3"/>
  <c r="I614" i="3"/>
  <c r="J614" i="3"/>
  <c r="K614" i="3"/>
  <c r="L614" i="3"/>
  <c r="B615" i="3"/>
  <c r="C615" i="3"/>
  <c r="D615" i="3"/>
  <c r="E615" i="3"/>
  <c r="F615" i="3"/>
  <c r="G615" i="3"/>
  <c r="H615" i="3"/>
  <c r="I615" i="3"/>
  <c r="J615" i="3"/>
  <c r="K615" i="3"/>
  <c r="L615" i="3"/>
  <c r="B616" i="3"/>
  <c r="C616" i="3"/>
  <c r="D616" i="3"/>
  <c r="E616" i="3"/>
  <c r="F616" i="3"/>
  <c r="G616" i="3"/>
  <c r="H616" i="3"/>
  <c r="I616" i="3"/>
  <c r="J616" i="3"/>
  <c r="K616" i="3"/>
  <c r="L616" i="3"/>
  <c r="B617" i="3"/>
  <c r="C617" i="3"/>
  <c r="D617" i="3"/>
  <c r="E617" i="3"/>
  <c r="F617" i="3"/>
  <c r="G617" i="3"/>
  <c r="H617" i="3"/>
  <c r="I617" i="3"/>
  <c r="J617" i="3"/>
  <c r="K617" i="3"/>
  <c r="L617" i="3"/>
  <c r="B618" i="3"/>
  <c r="C618" i="3"/>
  <c r="D618" i="3"/>
  <c r="E618" i="3"/>
  <c r="F618" i="3"/>
  <c r="G618" i="3"/>
  <c r="H618" i="3"/>
  <c r="I618" i="3"/>
  <c r="J618" i="3"/>
  <c r="K618" i="3"/>
  <c r="L618" i="3"/>
  <c r="B619" i="3"/>
  <c r="C619" i="3"/>
  <c r="D619" i="3"/>
  <c r="E619" i="3"/>
  <c r="F619" i="3"/>
  <c r="G619" i="3"/>
  <c r="H619" i="3"/>
  <c r="I619" i="3"/>
  <c r="J619" i="3"/>
  <c r="K619" i="3"/>
  <c r="L619" i="3"/>
  <c r="B620" i="3"/>
  <c r="C620" i="3"/>
  <c r="D620" i="3"/>
  <c r="E620" i="3"/>
  <c r="F620" i="3"/>
  <c r="G620" i="3"/>
  <c r="H620" i="3"/>
  <c r="I620" i="3"/>
  <c r="J620" i="3"/>
  <c r="K620" i="3"/>
  <c r="L620" i="3"/>
  <c r="B621" i="3"/>
  <c r="C621" i="3"/>
  <c r="D621" i="3"/>
  <c r="E621" i="3"/>
  <c r="F621" i="3"/>
  <c r="G621" i="3"/>
  <c r="H621" i="3"/>
  <c r="I621" i="3"/>
  <c r="J621" i="3"/>
  <c r="K621" i="3"/>
  <c r="L621" i="3"/>
  <c r="B622" i="3"/>
  <c r="C622" i="3"/>
  <c r="D622" i="3"/>
  <c r="E622" i="3"/>
  <c r="F622" i="3"/>
  <c r="G622" i="3"/>
  <c r="H622" i="3"/>
  <c r="I622" i="3"/>
  <c r="J622" i="3"/>
  <c r="K622" i="3"/>
  <c r="L622" i="3"/>
  <c r="B623" i="3"/>
  <c r="C623" i="3"/>
  <c r="D623" i="3"/>
  <c r="E623" i="3"/>
  <c r="F623" i="3"/>
  <c r="G623" i="3"/>
  <c r="H623" i="3"/>
  <c r="I623" i="3"/>
  <c r="J623" i="3"/>
  <c r="K623" i="3"/>
  <c r="L623" i="3"/>
  <c r="B624" i="3"/>
  <c r="C624" i="3"/>
  <c r="D624" i="3"/>
  <c r="E624" i="3"/>
  <c r="F624" i="3"/>
  <c r="G624" i="3"/>
  <c r="H624" i="3"/>
  <c r="I624" i="3"/>
  <c r="J624" i="3"/>
  <c r="K624" i="3"/>
  <c r="L624" i="3"/>
  <c r="B625" i="3"/>
  <c r="C625" i="3"/>
  <c r="D625" i="3"/>
  <c r="E625" i="3"/>
  <c r="F625" i="3"/>
  <c r="G625" i="3"/>
  <c r="H625" i="3"/>
  <c r="I625" i="3"/>
  <c r="J625" i="3"/>
  <c r="K625" i="3"/>
  <c r="L625" i="3"/>
  <c r="B626" i="3"/>
  <c r="C626" i="3"/>
  <c r="D626" i="3"/>
  <c r="E626" i="3"/>
  <c r="F626" i="3"/>
  <c r="G626" i="3"/>
  <c r="H626" i="3"/>
  <c r="I626" i="3"/>
  <c r="J626" i="3"/>
  <c r="K626" i="3"/>
  <c r="L626" i="3"/>
  <c r="B627" i="3"/>
  <c r="C627" i="3"/>
  <c r="D627" i="3"/>
  <c r="E627" i="3"/>
  <c r="F627" i="3"/>
  <c r="G627" i="3"/>
  <c r="H627" i="3"/>
  <c r="I627" i="3"/>
  <c r="J627" i="3"/>
  <c r="K627" i="3"/>
  <c r="L627" i="3"/>
  <c r="B628" i="3"/>
  <c r="C628" i="3"/>
  <c r="D628" i="3"/>
  <c r="E628" i="3"/>
  <c r="F628" i="3"/>
  <c r="G628" i="3"/>
  <c r="H628" i="3"/>
  <c r="I628" i="3"/>
  <c r="J628" i="3"/>
  <c r="K628" i="3"/>
  <c r="L628" i="3"/>
  <c r="B629" i="3"/>
  <c r="C629" i="3"/>
  <c r="D629" i="3"/>
  <c r="E629" i="3"/>
  <c r="F629" i="3"/>
  <c r="G629" i="3"/>
  <c r="H629" i="3"/>
  <c r="I629" i="3"/>
  <c r="J629" i="3"/>
  <c r="K629" i="3"/>
  <c r="L629" i="3"/>
  <c r="B630" i="3"/>
  <c r="C630" i="3"/>
  <c r="D630" i="3"/>
  <c r="E630" i="3"/>
  <c r="F630" i="3"/>
  <c r="G630" i="3"/>
  <c r="H630" i="3"/>
  <c r="I630" i="3"/>
  <c r="J630" i="3"/>
  <c r="K630" i="3"/>
  <c r="L630" i="3"/>
  <c r="B631" i="3"/>
  <c r="C631" i="3"/>
  <c r="D631" i="3"/>
  <c r="E631" i="3"/>
  <c r="F631" i="3"/>
  <c r="G631" i="3"/>
  <c r="H631" i="3"/>
  <c r="I631" i="3"/>
  <c r="J631" i="3"/>
  <c r="K631" i="3"/>
  <c r="L631" i="3"/>
  <c r="B632" i="3"/>
  <c r="C632" i="3"/>
  <c r="D632" i="3"/>
  <c r="E632" i="3"/>
  <c r="F632" i="3"/>
  <c r="G632" i="3"/>
  <c r="H632" i="3"/>
  <c r="I632" i="3"/>
  <c r="J632" i="3"/>
  <c r="K632" i="3"/>
  <c r="L632" i="3"/>
  <c r="B633" i="3"/>
  <c r="C633" i="3"/>
  <c r="D633" i="3"/>
  <c r="E633" i="3"/>
  <c r="F633" i="3"/>
  <c r="G633" i="3"/>
  <c r="H633" i="3"/>
  <c r="I633" i="3"/>
  <c r="J633" i="3"/>
  <c r="K633" i="3"/>
  <c r="L633" i="3"/>
  <c r="B634" i="3"/>
  <c r="C634" i="3"/>
  <c r="D634" i="3"/>
  <c r="E634" i="3"/>
  <c r="F634" i="3"/>
  <c r="G634" i="3"/>
  <c r="H634" i="3"/>
  <c r="I634" i="3"/>
  <c r="J634" i="3"/>
  <c r="K634" i="3"/>
  <c r="L634" i="3"/>
  <c r="B635" i="3"/>
  <c r="C635" i="3"/>
  <c r="D635" i="3"/>
  <c r="E635" i="3"/>
  <c r="F635" i="3"/>
  <c r="G635" i="3"/>
  <c r="H635" i="3"/>
  <c r="I635" i="3"/>
  <c r="J635" i="3"/>
  <c r="K635" i="3"/>
  <c r="L635" i="3"/>
  <c r="B636" i="3"/>
  <c r="C636" i="3"/>
  <c r="D636" i="3"/>
  <c r="E636" i="3"/>
  <c r="F636" i="3"/>
  <c r="G636" i="3"/>
  <c r="H636" i="3"/>
  <c r="I636" i="3"/>
  <c r="J636" i="3"/>
  <c r="K636" i="3"/>
  <c r="L636" i="3"/>
  <c r="B637" i="3"/>
  <c r="C637" i="3"/>
  <c r="D637" i="3"/>
  <c r="E637" i="3"/>
  <c r="F637" i="3"/>
  <c r="G637" i="3"/>
  <c r="H637" i="3"/>
  <c r="I637" i="3"/>
  <c r="J637" i="3"/>
  <c r="K637" i="3"/>
  <c r="L637" i="3"/>
  <c r="B638" i="3"/>
  <c r="C638" i="3"/>
  <c r="D638" i="3"/>
  <c r="E638" i="3"/>
  <c r="F638" i="3"/>
  <c r="G638" i="3"/>
  <c r="H638" i="3"/>
  <c r="I638" i="3"/>
  <c r="J638" i="3"/>
  <c r="K638" i="3"/>
  <c r="L638" i="3"/>
  <c r="B639" i="3"/>
  <c r="C639" i="3"/>
  <c r="D639" i="3"/>
  <c r="E639" i="3"/>
  <c r="F639" i="3"/>
  <c r="G639" i="3"/>
  <c r="H639" i="3"/>
  <c r="I639" i="3"/>
  <c r="J639" i="3"/>
  <c r="K639" i="3"/>
  <c r="L639" i="3"/>
  <c r="B640" i="3"/>
  <c r="C640" i="3"/>
  <c r="D640" i="3"/>
  <c r="E640" i="3"/>
  <c r="F640" i="3"/>
  <c r="G640" i="3"/>
  <c r="H640" i="3"/>
  <c r="I640" i="3"/>
  <c r="J640" i="3"/>
  <c r="K640" i="3"/>
  <c r="L640" i="3"/>
  <c r="B641" i="3"/>
  <c r="C641" i="3"/>
  <c r="D641" i="3"/>
  <c r="E641" i="3"/>
  <c r="F641" i="3"/>
  <c r="G641" i="3"/>
  <c r="H641" i="3"/>
  <c r="I641" i="3"/>
  <c r="J641" i="3"/>
  <c r="K641" i="3"/>
  <c r="L641" i="3"/>
  <c r="B642" i="3"/>
  <c r="C642" i="3"/>
  <c r="D642" i="3"/>
  <c r="E642" i="3"/>
  <c r="F642" i="3"/>
  <c r="G642" i="3"/>
  <c r="H642" i="3"/>
  <c r="I642" i="3"/>
  <c r="J642" i="3"/>
  <c r="K642" i="3"/>
  <c r="L642" i="3"/>
  <c r="B643" i="3"/>
  <c r="C643" i="3"/>
  <c r="D643" i="3"/>
  <c r="E643" i="3"/>
  <c r="F643" i="3"/>
  <c r="G643" i="3"/>
  <c r="H643" i="3"/>
  <c r="I643" i="3"/>
  <c r="J643" i="3"/>
  <c r="K643" i="3"/>
  <c r="L643" i="3"/>
  <c r="B644" i="3"/>
  <c r="C644" i="3"/>
  <c r="D644" i="3"/>
  <c r="E644" i="3"/>
  <c r="F644" i="3"/>
  <c r="G644" i="3"/>
  <c r="H644" i="3"/>
  <c r="I644" i="3"/>
  <c r="J644" i="3"/>
  <c r="K644" i="3"/>
  <c r="L644" i="3"/>
  <c r="B645" i="3"/>
  <c r="C645" i="3"/>
  <c r="D645" i="3"/>
  <c r="E645" i="3"/>
  <c r="F645" i="3"/>
  <c r="G645" i="3"/>
  <c r="H645" i="3"/>
  <c r="I645" i="3"/>
  <c r="J645" i="3"/>
  <c r="K645" i="3"/>
  <c r="L645" i="3"/>
  <c r="B646" i="3"/>
  <c r="C646" i="3"/>
  <c r="D646" i="3"/>
  <c r="E646" i="3"/>
  <c r="F646" i="3"/>
  <c r="G646" i="3"/>
  <c r="H646" i="3"/>
  <c r="I646" i="3"/>
  <c r="J646" i="3"/>
  <c r="K646" i="3"/>
  <c r="L646" i="3"/>
  <c r="B647" i="3"/>
  <c r="C647" i="3"/>
  <c r="D647" i="3"/>
  <c r="E647" i="3"/>
  <c r="F647" i="3"/>
  <c r="G647" i="3"/>
  <c r="H647" i="3"/>
  <c r="I647" i="3"/>
  <c r="J647" i="3"/>
  <c r="K647" i="3"/>
  <c r="L647" i="3"/>
  <c r="B648" i="3"/>
  <c r="C648" i="3"/>
  <c r="D648" i="3"/>
  <c r="E648" i="3"/>
  <c r="F648" i="3"/>
  <c r="G648" i="3"/>
  <c r="H648" i="3"/>
  <c r="I648" i="3"/>
  <c r="J648" i="3"/>
  <c r="K648" i="3"/>
  <c r="L648" i="3"/>
  <c r="B649" i="3"/>
  <c r="C649" i="3"/>
  <c r="D649" i="3"/>
  <c r="E649" i="3"/>
  <c r="F649" i="3"/>
  <c r="G649" i="3"/>
  <c r="H649" i="3"/>
  <c r="I649" i="3"/>
  <c r="J649" i="3"/>
  <c r="K649" i="3"/>
  <c r="L649" i="3"/>
  <c r="B650" i="3"/>
  <c r="C650" i="3"/>
  <c r="D650" i="3"/>
  <c r="E650" i="3"/>
  <c r="F650" i="3"/>
  <c r="G650" i="3"/>
  <c r="H650" i="3"/>
  <c r="I650" i="3"/>
  <c r="J650" i="3"/>
  <c r="K650" i="3"/>
  <c r="L650" i="3"/>
  <c r="B651" i="3"/>
  <c r="C651" i="3"/>
  <c r="D651" i="3"/>
  <c r="E651" i="3"/>
  <c r="F651" i="3"/>
  <c r="G651" i="3"/>
  <c r="H651" i="3"/>
  <c r="I651" i="3"/>
  <c r="J651" i="3"/>
  <c r="K651" i="3"/>
  <c r="L651" i="3"/>
  <c r="B652" i="3"/>
  <c r="C652" i="3"/>
  <c r="D652" i="3"/>
  <c r="E652" i="3"/>
  <c r="F652" i="3"/>
  <c r="G652" i="3"/>
  <c r="H652" i="3"/>
  <c r="I652" i="3"/>
  <c r="J652" i="3"/>
  <c r="K652" i="3"/>
  <c r="L652" i="3"/>
  <c r="B653" i="3"/>
  <c r="C653" i="3"/>
  <c r="D653" i="3"/>
  <c r="E653" i="3"/>
  <c r="F653" i="3"/>
  <c r="G653" i="3"/>
  <c r="H653" i="3"/>
  <c r="I653" i="3"/>
  <c r="J653" i="3"/>
  <c r="K653" i="3"/>
  <c r="L653" i="3"/>
  <c r="B654" i="3"/>
  <c r="C654" i="3"/>
  <c r="D654" i="3"/>
  <c r="E654" i="3"/>
  <c r="F654" i="3"/>
  <c r="G654" i="3"/>
  <c r="H654" i="3"/>
  <c r="I654" i="3"/>
  <c r="J654" i="3"/>
  <c r="K654" i="3"/>
  <c r="L654" i="3"/>
  <c r="B655" i="3"/>
  <c r="C655" i="3"/>
  <c r="D655" i="3"/>
  <c r="E655" i="3"/>
  <c r="F655" i="3"/>
  <c r="G655" i="3"/>
  <c r="H655" i="3"/>
  <c r="I655" i="3"/>
  <c r="J655" i="3"/>
  <c r="K655" i="3"/>
  <c r="L655" i="3"/>
  <c r="B656" i="3"/>
  <c r="C656" i="3"/>
  <c r="D656" i="3"/>
  <c r="E656" i="3"/>
  <c r="F656" i="3"/>
  <c r="G656" i="3"/>
  <c r="H656" i="3"/>
  <c r="I656" i="3"/>
  <c r="J656" i="3"/>
  <c r="K656" i="3"/>
  <c r="L656" i="3"/>
  <c r="B657" i="3"/>
  <c r="C657" i="3"/>
  <c r="D657" i="3"/>
  <c r="E657" i="3"/>
  <c r="F657" i="3"/>
  <c r="G657" i="3"/>
  <c r="H657" i="3"/>
  <c r="I657" i="3"/>
  <c r="J657" i="3"/>
  <c r="K657" i="3"/>
  <c r="L657" i="3"/>
  <c r="B658" i="3"/>
  <c r="C658" i="3"/>
  <c r="D658" i="3"/>
  <c r="E658" i="3"/>
  <c r="F658" i="3"/>
  <c r="G658" i="3"/>
  <c r="H658" i="3"/>
  <c r="I658" i="3"/>
  <c r="J658" i="3"/>
  <c r="K658" i="3"/>
  <c r="L658" i="3"/>
  <c r="B659" i="3"/>
  <c r="C659" i="3"/>
  <c r="D659" i="3"/>
  <c r="E659" i="3"/>
  <c r="F659" i="3"/>
  <c r="G659" i="3"/>
  <c r="H659" i="3"/>
  <c r="I659" i="3"/>
  <c r="J659" i="3"/>
  <c r="K659" i="3"/>
  <c r="L659" i="3"/>
  <c r="B660" i="3"/>
  <c r="C660" i="3"/>
  <c r="D660" i="3"/>
  <c r="E660" i="3"/>
  <c r="F660" i="3"/>
  <c r="G660" i="3"/>
  <c r="H660" i="3"/>
  <c r="I660" i="3"/>
  <c r="J660" i="3"/>
  <c r="K660" i="3"/>
  <c r="L660" i="3"/>
  <c r="B661" i="3"/>
  <c r="C661" i="3"/>
  <c r="D661" i="3"/>
  <c r="E661" i="3"/>
  <c r="F661" i="3"/>
  <c r="G661" i="3"/>
  <c r="H661" i="3"/>
  <c r="I661" i="3"/>
  <c r="J661" i="3"/>
  <c r="K661" i="3"/>
  <c r="L661" i="3"/>
  <c r="B662" i="3"/>
  <c r="C662" i="3"/>
  <c r="D662" i="3"/>
  <c r="E662" i="3"/>
  <c r="F662" i="3"/>
  <c r="G662" i="3"/>
  <c r="H662" i="3"/>
  <c r="I662" i="3"/>
  <c r="J662" i="3"/>
  <c r="K662" i="3"/>
  <c r="L662" i="3"/>
  <c r="B663" i="3"/>
  <c r="C663" i="3"/>
  <c r="D663" i="3"/>
  <c r="E663" i="3"/>
  <c r="F663" i="3"/>
  <c r="G663" i="3"/>
  <c r="H663" i="3"/>
  <c r="I663" i="3"/>
  <c r="J663" i="3"/>
  <c r="K663" i="3"/>
  <c r="L663" i="3"/>
  <c r="B664" i="3"/>
  <c r="C664" i="3"/>
  <c r="D664" i="3"/>
  <c r="E664" i="3"/>
  <c r="F664" i="3"/>
  <c r="G664" i="3"/>
  <c r="H664" i="3"/>
  <c r="I664" i="3"/>
  <c r="J664" i="3"/>
  <c r="K664" i="3"/>
  <c r="L664" i="3"/>
  <c r="B665" i="3"/>
  <c r="C665" i="3"/>
  <c r="D665" i="3"/>
  <c r="E665" i="3"/>
  <c r="F665" i="3"/>
  <c r="G665" i="3"/>
  <c r="H665" i="3"/>
  <c r="I665" i="3"/>
  <c r="J665" i="3"/>
  <c r="K665" i="3"/>
  <c r="L665" i="3"/>
  <c r="B666" i="3"/>
  <c r="C666" i="3"/>
  <c r="D666" i="3"/>
  <c r="E666" i="3"/>
  <c r="F666" i="3"/>
  <c r="G666" i="3"/>
  <c r="H666" i="3"/>
  <c r="I666" i="3"/>
  <c r="J666" i="3"/>
  <c r="K666" i="3"/>
  <c r="L666" i="3"/>
  <c r="B667" i="3"/>
  <c r="C667" i="3"/>
  <c r="D667" i="3"/>
  <c r="E667" i="3"/>
  <c r="F667" i="3"/>
  <c r="G667" i="3"/>
  <c r="H667" i="3"/>
  <c r="I667" i="3"/>
  <c r="J667" i="3"/>
  <c r="K667" i="3"/>
  <c r="L667" i="3"/>
  <c r="B668" i="3"/>
  <c r="C668" i="3"/>
  <c r="D668" i="3"/>
  <c r="E668" i="3"/>
  <c r="F668" i="3"/>
  <c r="G668" i="3"/>
  <c r="H668" i="3"/>
  <c r="I668" i="3"/>
  <c r="J668" i="3"/>
  <c r="K668" i="3"/>
  <c r="L668" i="3"/>
  <c r="B669" i="3"/>
  <c r="C669" i="3"/>
  <c r="D669" i="3"/>
  <c r="E669" i="3"/>
  <c r="F669" i="3"/>
  <c r="G669" i="3"/>
  <c r="H669" i="3"/>
  <c r="I669" i="3"/>
  <c r="J669" i="3"/>
  <c r="K669" i="3"/>
  <c r="L669" i="3"/>
  <c r="B670" i="3"/>
  <c r="C670" i="3"/>
  <c r="D670" i="3"/>
  <c r="E670" i="3"/>
  <c r="F670" i="3"/>
  <c r="G670" i="3"/>
  <c r="H670" i="3"/>
  <c r="I670" i="3"/>
  <c r="J670" i="3"/>
  <c r="K670" i="3"/>
  <c r="L670" i="3"/>
  <c r="B671" i="3"/>
  <c r="C671" i="3"/>
  <c r="D671" i="3"/>
  <c r="E671" i="3"/>
  <c r="F671" i="3"/>
  <c r="G671" i="3"/>
  <c r="H671" i="3"/>
  <c r="I671" i="3"/>
  <c r="J671" i="3"/>
  <c r="K671" i="3"/>
  <c r="L671" i="3"/>
  <c r="B672" i="3"/>
  <c r="C672" i="3"/>
  <c r="D672" i="3"/>
  <c r="E672" i="3"/>
  <c r="F672" i="3"/>
  <c r="G672" i="3"/>
  <c r="H672" i="3"/>
  <c r="I672" i="3"/>
  <c r="J672" i="3"/>
  <c r="K672" i="3"/>
  <c r="L672" i="3"/>
  <c r="B673" i="3"/>
  <c r="C673" i="3"/>
  <c r="D673" i="3"/>
  <c r="E673" i="3"/>
  <c r="F673" i="3"/>
  <c r="G673" i="3"/>
  <c r="H673" i="3"/>
  <c r="I673" i="3"/>
  <c r="J673" i="3"/>
  <c r="K673" i="3"/>
  <c r="L673" i="3"/>
  <c r="B674" i="3"/>
  <c r="C674" i="3"/>
  <c r="D674" i="3"/>
  <c r="E674" i="3"/>
  <c r="F674" i="3"/>
  <c r="G674" i="3"/>
  <c r="H674" i="3"/>
  <c r="I674" i="3"/>
  <c r="J674" i="3"/>
  <c r="K674" i="3"/>
  <c r="L674" i="3"/>
  <c r="B675" i="3"/>
  <c r="C675" i="3"/>
  <c r="D675" i="3"/>
  <c r="E675" i="3"/>
  <c r="F675" i="3"/>
  <c r="G675" i="3"/>
  <c r="H675" i="3"/>
  <c r="I675" i="3"/>
  <c r="J675" i="3"/>
  <c r="K675" i="3"/>
  <c r="L675" i="3"/>
  <c r="B676" i="3"/>
  <c r="C676" i="3"/>
  <c r="D676" i="3"/>
  <c r="E676" i="3"/>
  <c r="F676" i="3"/>
  <c r="G676" i="3"/>
  <c r="H676" i="3"/>
  <c r="I676" i="3"/>
  <c r="J676" i="3"/>
  <c r="K676" i="3"/>
  <c r="L676" i="3"/>
  <c r="B677" i="3"/>
  <c r="C677" i="3"/>
  <c r="D677" i="3"/>
  <c r="E677" i="3"/>
  <c r="F677" i="3"/>
  <c r="G677" i="3"/>
  <c r="H677" i="3"/>
  <c r="I677" i="3"/>
  <c r="J677" i="3"/>
  <c r="K677" i="3"/>
  <c r="L677" i="3"/>
  <c r="B678" i="3"/>
  <c r="C678" i="3"/>
  <c r="D678" i="3"/>
  <c r="E678" i="3"/>
  <c r="F678" i="3"/>
  <c r="G678" i="3"/>
  <c r="H678" i="3"/>
  <c r="I678" i="3"/>
  <c r="J678" i="3"/>
  <c r="K678" i="3"/>
  <c r="L678" i="3"/>
  <c r="B679" i="3"/>
  <c r="C679" i="3"/>
  <c r="D679" i="3"/>
  <c r="E679" i="3"/>
  <c r="F679" i="3"/>
  <c r="G679" i="3"/>
  <c r="H679" i="3"/>
  <c r="I679" i="3"/>
  <c r="J679" i="3"/>
  <c r="K679" i="3"/>
  <c r="L679" i="3"/>
  <c r="B680" i="3"/>
  <c r="C680" i="3"/>
  <c r="D680" i="3"/>
  <c r="E680" i="3"/>
  <c r="F680" i="3"/>
  <c r="G680" i="3"/>
  <c r="H680" i="3"/>
  <c r="I680" i="3"/>
  <c r="J680" i="3"/>
  <c r="K680" i="3"/>
  <c r="L680" i="3"/>
  <c r="B681" i="3"/>
  <c r="C681" i="3"/>
  <c r="D681" i="3"/>
  <c r="E681" i="3"/>
  <c r="F681" i="3"/>
  <c r="G681" i="3"/>
  <c r="H681" i="3"/>
  <c r="I681" i="3"/>
  <c r="J681" i="3"/>
  <c r="K681" i="3"/>
  <c r="L681" i="3"/>
  <c r="B682" i="3"/>
  <c r="C682" i="3"/>
  <c r="D682" i="3"/>
  <c r="E682" i="3"/>
  <c r="F682" i="3"/>
  <c r="G682" i="3"/>
  <c r="H682" i="3"/>
  <c r="I682" i="3"/>
  <c r="J682" i="3"/>
  <c r="K682" i="3"/>
  <c r="L682" i="3"/>
  <c r="B683" i="3"/>
  <c r="C683" i="3"/>
  <c r="D683" i="3"/>
  <c r="E683" i="3"/>
  <c r="F683" i="3"/>
  <c r="G683" i="3"/>
  <c r="H683" i="3"/>
  <c r="I683" i="3"/>
  <c r="J683" i="3"/>
  <c r="K683" i="3"/>
  <c r="L683" i="3"/>
  <c r="B684" i="3"/>
  <c r="C684" i="3"/>
  <c r="D684" i="3"/>
  <c r="E684" i="3"/>
  <c r="F684" i="3"/>
  <c r="G684" i="3"/>
  <c r="H684" i="3"/>
  <c r="I684" i="3"/>
  <c r="J684" i="3"/>
  <c r="K684" i="3"/>
  <c r="L684" i="3"/>
  <c r="B685" i="3"/>
  <c r="C685" i="3"/>
  <c r="D685" i="3"/>
  <c r="E685" i="3"/>
  <c r="F685" i="3"/>
  <c r="G685" i="3"/>
  <c r="H685" i="3"/>
  <c r="I685" i="3"/>
  <c r="J685" i="3"/>
  <c r="K685" i="3"/>
  <c r="L685" i="3"/>
  <c r="B686" i="3"/>
  <c r="C686" i="3"/>
  <c r="D686" i="3"/>
  <c r="E686" i="3"/>
  <c r="F686" i="3"/>
  <c r="G686" i="3"/>
  <c r="H686" i="3"/>
  <c r="I686" i="3"/>
  <c r="J686" i="3"/>
  <c r="K686" i="3"/>
  <c r="L686" i="3"/>
  <c r="B687" i="3"/>
  <c r="C687" i="3"/>
  <c r="D687" i="3"/>
  <c r="E687" i="3"/>
  <c r="F687" i="3"/>
  <c r="G687" i="3"/>
  <c r="H687" i="3"/>
  <c r="I687" i="3"/>
  <c r="J687" i="3"/>
  <c r="K687" i="3"/>
  <c r="L687" i="3"/>
  <c r="B688" i="3"/>
  <c r="C688" i="3"/>
  <c r="D688" i="3"/>
  <c r="E688" i="3"/>
  <c r="F688" i="3"/>
  <c r="G688" i="3"/>
  <c r="H688" i="3"/>
  <c r="I688" i="3"/>
  <c r="J688" i="3"/>
  <c r="K688" i="3"/>
  <c r="L688" i="3"/>
  <c r="B689" i="3"/>
  <c r="C689" i="3"/>
  <c r="D689" i="3"/>
  <c r="E689" i="3"/>
  <c r="F689" i="3"/>
  <c r="G689" i="3"/>
  <c r="H689" i="3"/>
  <c r="I689" i="3"/>
  <c r="J689" i="3"/>
  <c r="K689" i="3"/>
  <c r="L689" i="3"/>
  <c r="B690" i="3"/>
  <c r="C690" i="3"/>
  <c r="D690" i="3"/>
  <c r="E690" i="3"/>
  <c r="F690" i="3"/>
  <c r="G690" i="3"/>
  <c r="H690" i="3"/>
  <c r="I690" i="3"/>
  <c r="J690" i="3"/>
  <c r="K690" i="3"/>
  <c r="L690" i="3"/>
  <c r="B691" i="3"/>
  <c r="C691" i="3"/>
  <c r="D691" i="3"/>
  <c r="E691" i="3"/>
  <c r="F691" i="3"/>
  <c r="G691" i="3"/>
  <c r="H691" i="3"/>
  <c r="I691" i="3"/>
  <c r="J691" i="3"/>
  <c r="K691" i="3"/>
  <c r="L691" i="3"/>
  <c r="B692" i="3"/>
  <c r="C692" i="3"/>
  <c r="D692" i="3"/>
  <c r="E692" i="3"/>
  <c r="F692" i="3"/>
  <c r="G692" i="3"/>
  <c r="H692" i="3"/>
  <c r="I692" i="3"/>
  <c r="J692" i="3"/>
  <c r="K692" i="3"/>
  <c r="L692" i="3"/>
  <c r="B693" i="3"/>
  <c r="C693" i="3"/>
  <c r="D693" i="3"/>
  <c r="E693" i="3"/>
  <c r="F693" i="3"/>
  <c r="G693" i="3"/>
  <c r="H693" i="3"/>
  <c r="I693" i="3"/>
  <c r="J693" i="3"/>
  <c r="K693" i="3"/>
  <c r="L693" i="3"/>
  <c r="B694" i="3"/>
  <c r="C694" i="3"/>
  <c r="D694" i="3"/>
  <c r="E694" i="3"/>
  <c r="F694" i="3"/>
  <c r="G694" i="3"/>
  <c r="H694" i="3"/>
  <c r="I694" i="3"/>
  <c r="J694" i="3"/>
  <c r="K694" i="3"/>
  <c r="L694" i="3"/>
  <c r="B695" i="3"/>
  <c r="C695" i="3"/>
  <c r="D695" i="3"/>
  <c r="E695" i="3"/>
  <c r="F695" i="3"/>
  <c r="G695" i="3"/>
  <c r="H695" i="3"/>
  <c r="I695" i="3"/>
  <c r="J695" i="3"/>
  <c r="K695" i="3"/>
  <c r="L695" i="3"/>
  <c r="B696" i="3"/>
  <c r="C696" i="3"/>
  <c r="D696" i="3"/>
  <c r="E696" i="3"/>
  <c r="F696" i="3"/>
  <c r="G696" i="3"/>
  <c r="H696" i="3"/>
  <c r="I696" i="3"/>
  <c r="J696" i="3"/>
  <c r="K696" i="3"/>
  <c r="L696" i="3"/>
  <c r="B697" i="3"/>
  <c r="C697" i="3"/>
  <c r="D697" i="3"/>
  <c r="E697" i="3"/>
  <c r="F697" i="3"/>
  <c r="G697" i="3"/>
  <c r="H697" i="3"/>
  <c r="I697" i="3"/>
  <c r="J697" i="3"/>
  <c r="K697" i="3"/>
  <c r="L697" i="3"/>
  <c r="B698" i="3"/>
  <c r="C698" i="3"/>
  <c r="D698" i="3"/>
  <c r="E698" i="3"/>
  <c r="F698" i="3"/>
  <c r="G698" i="3"/>
  <c r="H698" i="3"/>
  <c r="I698" i="3"/>
  <c r="J698" i="3"/>
  <c r="K698" i="3"/>
  <c r="L698" i="3"/>
  <c r="B699" i="3"/>
  <c r="C699" i="3"/>
  <c r="D699" i="3"/>
  <c r="E699" i="3"/>
  <c r="F699" i="3"/>
  <c r="G699" i="3"/>
  <c r="H699" i="3"/>
  <c r="I699" i="3"/>
  <c r="J699" i="3"/>
  <c r="K699" i="3"/>
  <c r="L699" i="3"/>
  <c r="B700" i="3"/>
  <c r="C700" i="3"/>
  <c r="D700" i="3"/>
  <c r="E700" i="3"/>
  <c r="F700" i="3"/>
  <c r="G700" i="3"/>
  <c r="H700" i="3"/>
  <c r="I700" i="3"/>
  <c r="J700" i="3"/>
  <c r="K700" i="3"/>
  <c r="L700" i="3"/>
  <c r="B701" i="3"/>
  <c r="C701" i="3"/>
  <c r="D701" i="3"/>
  <c r="E701" i="3"/>
  <c r="F701" i="3"/>
  <c r="G701" i="3"/>
  <c r="H701" i="3"/>
  <c r="I701" i="3"/>
  <c r="J701" i="3"/>
  <c r="K701" i="3"/>
  <c r="L701" i="3"/>
  <c r="B702" i="3"/>
  <c r="C702" i="3"/>
  <c r="D702" i="3"/>
  <c r="E702" i="3"/>
  <c r="F702" i="3"/>
  <c r="G702" i="3"/>
  <c r="H702" i="3"/>
  <c r="I702" i="3"/>
  <c r="J702" i="3"/>
  <c r="K702" i="3"/>
  <c r="L702" i="3"/>
  <c r="B703" i="3"/>
  <c r="C703" i="3"/>
  <c r="D703" i="3"/>
  <c r="E703" i="3"/>
  <c r="F703" i="3"/>
  <c r="G703" i="3"/>
  <c r="H703" i="3"/>
  <c r="I703" i="3"/>
  <c r="J703" i="3"/>
  <c r="K703" i="3"/>
  <c r="L703" i="3"/>
  <c r="B704" i="3"/>
  <c r="C704" i="3"/>
  <c r="D704" i="3"/>
  <c r="E704" i="3"/>
  <c r="F704" i="3"/>
  <c r="G704" i="3"/>
  <c r="H704" i="3"/>
  <c r="I704" i="3"/>
  <c r="J704" i="3"/>
  <c r="K704" i="3"/>
  <c r="L704" i="3"/>
  <c r="B705" i="3"/>
  <c r="C705" i="3"/>
  <c r="D705" i="3"/>
  <c r="E705" i="3"/>
  <c r="F705" i="3"/>
  <c r="G705" i="3"/>
  <c r="H705" i="3"/>
  <c r="I705" i="3"/>
  <c r="J705" i="3"/>
  <c r="K705" i="3"/>
  <c r="L705" i="3"/>
  <c r="B706" i="3"/>
  <c r="C706" i="3"/>
  <c r="D706" i="3"/>
  <c r="E706" i="3"/>
  <c r="F706" i="3"/>
  <c r="G706" i="3"/>
  <c r="H706" i="3"/>
  <c r="I706" i="3"/>
  <c r="J706" i="3"/>
  <c r="K706" i="3"/>
  <c r="L706" i="3"/>
  <c r="B707" i="3"/>
  <c r="C707" i="3"/>
  <c r="D707" i="3"/>
  <c r="E707" i="3"/>
  <c r="F707" i="3"/>
  <c r="G707" i="3"/>
  <c r="H707" i="3"/>
  <c r="I707" i="3"/>
  <c r="J707" i="3"/>
  <c r="K707" i="3"/>
  <c r="L707" i="3"/>
  <c r="B708" i="3"/>
  <c r="C708" i="3"/>
  <c r="D708" i="3"/>
  <c r="E708" i="3"/>
  <c r="F708" i="3"/>
  <c r="G708" i="3"/>
  <c r="H708" i="3"/>
  <c r="I708" i="3"/>
  <c r="J708" i="3"/>
  <c r="K708" i="3"/>
  <c r="L708" i="3"/>
  <c r="B709" i="3"/>
  <c r="C709" i="3"/>
  <c r="D709" i="3"/>
  <c r="E709" i="3"/>
  <c r="F709" i="3"/>
  <c r="G709" i="3"/>
  <c r="H709" i="3"/>
  <c r="I709" i="3"/>
  <c r="J709" i="3"/>
  <c r="K709" i="3"/>
  <c r="L709" i="3"/>
  <c r="B710" i="3"/>
  <c r="C710" i="3"/>
  <c r="D710" i="3"/>
  <c r="E710" i="3"/>
  <c r="F710" i="3"/>
  <c r="G710" i="3"/>
  <c r="H710" i="3"/>
  <c r="I710" i="3"/>
  <c r="J710" i="3"/>
  <c r="K710" i="3"/>
  <c r="L710" i="3"/>
  <c r="B711" i="3"/>
  <c r="C711" i="3"/>
  <c r="D711" i="3"/>
  <c r="E711" i="3"/>
  <c r="F711" i="3"/>
  <c r="G711" i="3"/>
  <c r="H711" i="3"/>
  <c r="I711" i="3"/>
  <c r="J711" i="3"/>
  <c r="K711" i="3"/>
  <c r="L711" i="3"/>
  <c r="B712" i="3"/>
  <c r="C712" i="3"/>
  <c r="D712" i="3"/>
  <c r="E712" i="3"/>
  <c r="F712" i="3"/>
  <c r="G712" i="3"/>
  <c r="H712" i="3"/>
  <c r="I712" i="3"/>
  <c r="J712" i="3"/>
  <c r="K712" i="3"/>
  <c r="L712" i="3"/>
  <c r="B713" i="3"/>
  <c r="C713" i="3"/>
  <c r="D713" i="3"/>
  <c r="E713" i="3"/>
  <c r="F713" i="3"/>
  <c r="G713" i="3"/>
  <c r="H713" i="3"/>
  <c r="I713" i="3"/>
  <c r="J713" i="3"/>
  <c r="K713" i="3"/>
  <c r="L713" i="3"/>
  <c r="B714" i="3"/>
  <c r="C714" i="3"/>
  <c r="D714" i="3"/>
  <c r="E714" i="3"/>
  <c r="F714" i="3"/>
  <c r="G714" i="3"/>
  <c r="H714" i="3"/>
  <c r="I714" i="3"/>
  <c r="J714" i="3"/>
  <c r="K714" i="3"/>
  <c r="L714" i="3"/>
  <c r="B715" i="3"/>
  <c r="C715" i="3"/>
  <c r="D715" i="3"/>
  <c r="E715" i="3"/>
  <c r="F715" i="3"/>
  <c r="G715" i="3"/>
  <c r="H715" i="3"/>
  <c r="I715" i="3"/>
  <c r="J715" i="3"/>
  <c r="K715" i="3"/>
  <c r="L715" i="3"/>
  <c r="B716" i="3"/>
  <c r="C716" i="3"/>
  <c r="D716" i="3"/>
  <c r="E716" i="3"/>
  <c r="F716" i="3"/>
  <c r="G716" i="3"/>
  <c r="H716" i="3"/>
  <c r="I716" i="3"/>
  <c r="J716" i="3"/>
  <c r="K716" i="3"/>
  <c r="L716" i="3"/>
  <c r="B717" i="3"/>
  <c r="C717" i="3"/>
  <c r="D717" i="3"/>
  <c r="E717" i="3"/>
  <c r="F717" i="3"/>
  <c r="G717" i="3"/>
  <c r="H717" i="3"/>
  <c r="I717" i="3"/>
  <c r="J717" i="3"/>
  <c r="K717" i="3"/>
  <c r="L717" i="3"/>
  <c r="B718" i="3"/>
  <c r="C718" i="3"/>
  <c r="D718" i="3"/>
  <c r="E718" i="3"/>
  <c r="F718" i="3"/>
  <c r="G718" i="3"/>
  <c r="H718" i="3"/>
  <c r="I718" i="3"/>
  <c r="J718" i="3"/>
  <c r="K718" i="3"/>
  <c r="L718" i="3"/>
  <c r="B719" i="3"/>
  <c r="C719" i="3"/>
  <c r="D719" i="3"/>
  <c r="E719" i="3"/>
  <c r="F719" i="3"/>
  <c r="G719" i="3"/>
  <c r="H719" i="3"/>
  <c r="I719" i="3"/>
  <c r="J719" i="3"/>
  <c r="K719" i="3"/>
  <c r="L719" i="3"/>
  <c r="B720" i="3"/>
  <c r="C720" i="3"/>
  <c r="D720" i="3"/>
  <c r="E720" i="3"/>
  <c r="F720" i="3"/>
  <c r="G720" i="3"/>
  <c r="H720" i="3"/>
  <c r="I720" i="3"/>
  <c r="J720" i="3"/>
  <c r="K720" i="3"/>
  <c r="L720" i="3"/>
  <c r="B721" i="3"/>
  <c r="C721" i="3"/>
  <c r="D721" i="3"/>
  <c r="E721" i="3"/>
  <c r="F721" i="3"/>
  <c r="G721" i="3"/>
  <c r="H721" i="3"/>
  <c r="I721" i="3"/>
  <c r="J721" i="3"/>
  <c r="K721" i="3"/>
  <c r="L721" i="3"/>
  <c r="B722" i="3"/>
  <c r="C722" i="3"/>
  <c r="D722" i="3"/>
  <c r="E722" i="3"/>
  <c r="F722" i="3"/>
  <c r="G722" i="3"/>
  <c r="H722" i="3"/>
  <c r="I722" i="3"/>
  <c r="J722" i="3"/>
  <c r="K722" i="3"/>
  <c r="L722" i="3"/>
  <c r="B723" i="3"/>
  <c r="C723" i="3"/>
  <c r="D723" i="3"/>
  <c r="E723" i="3"/>
  <c r="F723" i="3"/>
  <c r="G723" i="3"/>
  <c r="H723" i="3"/>
  <c r="I723" i="3"/>
  <c r="J723" i="3"/>
  <c r="K723" i="3"/>
  <c r="L723" i="3"/>
  <c r="B724" i="3"/>
  <c r="C724" i="3"/>
  <c r="D724" i="3"/>
  <c r="E724" i="3"/>
  <c r="F724" i="3"/>
  <c r="G724" i="3"/>
  <c r="H724" i="3"/>
  <c r="I724" i="3"/>
  <c r="J724" i="3"/>
  <c r="K724" i="3"/>
  <c r="L724" i="3"/>
  <c r="B725" i="3"/>
  <c r="C725" i="3"/>
  <c r="D725" i="3"/>
  <c r="E725" i="3"/>
  <c r="F725" i="3"/>
  <c r="G725" i="3"/>
  <c r="H725" i="3"/>
  <c r="I725" i="3"/>
  <c r="J725" i="3"/>
  <c r="K725" i="3"/>
  <c r="L725" i="3"/>
  <c r="B726" i="3"/>
  <c r="C726" i="3"/>
  <c r="D726" i="3"/>
  <c r="E726" i="3"/>
  <c r="F726" i="3"/>
  <c r="G726" i="3"/>
  <c r="H726" i="3"/>
  <c r="I726" i="3"/>
  <c r="J726" i="3"/>
  <c r="K726" i="3"/>
  <c r="L726" i="3"/>
  <c r="B727" i="3"/>
  <c r="C727" i="3"/>
  <c r="D727" i="3"/>
  <c r="E727" i="3"/>
  <c r="F727" i="3"/>
  <c r="G727" i="3"/>
  <c r="H727" i="3"/>
  <c r="I727" i="3"/>
  <c r="J727" i="3"/>
  <c r="K727" i="3"/>
  <c r="L727" i="3"/>
  <c r="B728" i="3"/>
  <c r="C728" i="3"/>
  <c r="D728" i="3"/>
  <c r="E728" i="3"/>
  <c r="F728" i="3"/>
  <c r="G728" i="3"/>
  <c r="H728" i="3"/>
  <c r="I728" i="3"/>
  <c r="J728" i="3"/>
  <c r="K728" i="3"/>
  <c r="L728" i="3"/>
  <c r="B729" i="3"/>
  <c r="C729" i="3"/>
  <c r="D729" i="3"/>
  <c r="E729" i="3"/>
  <c r="F729" i="3"/>
  <c r="G729" i="3"/>
  <c r="H729" i="3"/>
  <c r="I729" i="3"/>
  <c r="J729" i="3"/>
  <c r="K729" i="3"/>
  <c r="L729" i="3"/>
  <c r="B730" i="3"/>
  <c r="C730" i="3"/>
  <c r="D730" i="3"/>
  <c r="E730" i="3"/>
  <c r="F730" i="3"/>
  <c r="G730" i="3"/>
  <c r="H730" i="3"/>
  <c r="I730" i="3"/>
  <c r="J730" i="3"/>
  <c r="K730" i="3"/>
  <c r="L730" i="3"/>
  <c r="B731" i="3"/>
  <c r="C731" i="3"/>
  <c r="D731" i="3"/>
  <c r="E731" i="3"/>
  <c r="F731" i="3"/>
  <c r="G731" i="3"/>
  <c r="H731" i="3"/>
  <c r="I731" i="3"/>
  <c r="J731" i="3"/>
  <c r="K731" i="3"/>
  <c r="L731" i="3"/>
  <c r="B732" i="3"/>
  <c r="C732" i="3"/>
  <c r="D732" i="3"/>
  <c r="E732" i="3"/>
  <c r="F732" i="3"/>
  <c r="G732" i="3"/>
  <c r="H732" i="3"/>
  <c r="I732" i="3"/>
  <c r="J732" i="3"/>
  <c r="K732" i="3"/>
  <c r="L732" i="3"/>
  <c r="B733" i="3"/>
  <c r="C733" i="3"/>
  <c r="D733" i="3"/>
  <c r="E733" i="3"/>
  <c r="F733" i="3"/>
  <c r="G733" i="3"/>
  <c r="H733" i="3"/>
  <c r="I733" i="3"/>
  <c r="J733" i="3"/>
  <c r="K733" i="3"/>
  <c r="L733" i="3"/>
  <c r="B734" i="3"/>
  <c r="C734" i="3"/>
  <c r="D734" i="3"/>
  <c r="E734" i="3"/>
  <c r="F734" i="3"/>
  <c r="G734" i="3"/>
  <c r="H734" i="3"/>
  <c r="I734" i="3"/>
  <c r="J734" i="3"/>
  <c r="K734" i="3"/>
  <c r="L734" i="3"/>
  <c r="B735" i="3"/>
  <c r="C735" i="3"/>
  <c r="D735" i="3"/>
  <c r="E735" i="3"/>
  <c r="F735" i="3"/>
  <c r="G735" i="3"/>
  <c r="H735" i="3"/>
  <c r="I735" i="3"/>
  <c r="J735" i="3"/>
  <c r="K735" i="3"/>
  <c r="L735" i="3"/>
  <c r="B736" i="3"/>
  <c r="C736" i="3"/>
  <c r="D736" i="3"/>
  <c r="E736" i="3"/>
  <c r="F736" i="3"/>
  <c r="G736" i="3"/>
  <c r="H736" i="3"/>
  <c r="I736" i="3"/>
  <c r="J736" i="3"/>
  <c r="K736" i="3"/>
  <c r="L736" i="3"/>
  <c r="B737" i="3"/>
  <c r="C737" i="3"/>
  <c r="D737" i="3"/>
  <c r="E737" i="3"/>
  <c r="F737" i="3"/>
  <c r="G737" i="3"/>
  <c r="H737" i="3"/>
  <c r="I737" i="3"/>
  <c r="J737" i="3"/>
  <c r="K737" i="3"/>
  <c r="L737" i="3"/>
  <c r="B738" i="3"/>
  <c r="C738" i="3"/>
  <c r="D738" i="3"/>
  <c r="E738" i="3"/>
  <c r="F738" i="3"/>
  <c r="G738" i="3"/>
  <c r="H738" i="3"/>
  <c r="I738" i="3"/>
  <c r="J738" i="3"/>
  <c r="K738" i="3"/>
  <c r="L738" i="3"/>
  <c r="B739" i="3"/>
  <c r="C739" i="3"/>
  <c r="D739" i="3"/>
  <c r="E739" i="3"/>
  <c r="F739" i="3"/>
  <c r="G739" i="3"/>
  <c r="H739" i="3"/>
  <c r="I739" i="3"/>
  <c r="J739" i="3"/>
  <c r="K739" i="3"/>
  <c r="L739" i="3"/>
  <c r="B740" i="3"/>
  <c r="C740" i="3"/>
  <c r="D740" i="3"/>
  <c r="E740" i="3"/>
  <c r="F740" i="3"/>
  <c r="G740" i="3"/>
  <c r="H740" i="3"/>
  <c r="I740" i="3"/>
  <c r="J740" i="3"/>
  <c r="K740" i="3"/>
  <c r="L740" i="3"/>
  <c r="B741" i="3"/>
  <c r="C741" i="3"/>
  <c r="D741" i="3"/>
  <c r="E741" i="3"/>
  <c r="F741" i="3"/>
  <c r="G741" i="3"/>
  <c r="H741" i="3"/>
  <c r="I741" i="3"/>
  <c r="J741" i="3"/>
  <c r="K741" i="3"/>
  <c r="L741" i="3"/>
  <c r="B742" i="3"/>
  <c r="C742" i="3"/>
  <c r="D742" i="3"/>
  <c r="E742" i="3"/>
  <c r="F742" i="3"/>
  <c r="G742" i="3"/>
  <c r="H742" i="3"/>
  <c r="I742" i="3"/>
  <c r="J742" i="3"/>
  <c r="K742" i="3"/>
  <c r="L742" i="3"/>
  <c r="B743" i="3"/>
  <c r="C743" i="3"/>
  <c r="D743" i="3"/>
  <c r="E743" i="3"/>
  <c r="F743" i="3"/>
  <c r="G743" i="3"/>
  <c r="H743" i="3"/>
  <c r="I743" i="3"/>
  <c r="J743" i="3"/>
  <c r="K743" i="3"/>
  <c r="L743" i="3"/>
  <c r="B744" i="3"/>
  <c r="C744" i="3"/>
  <c r="D744" i="3"/>
  <c r="E744" i="3"/>
  <c r="F744" i="3"/>
  <c r="G744" i="3"/>
  <c r="H744" i="3"/>
  <c r="I744" i="3"/>
  <c r="J744" i="3"/>
  <c r="K744" i="3"/>
  <c r="L744" i="3"/>
  <c r="B745" i="3"/>
  <c r="C745" i="3"/>
  <c r="D745" i="3"/>
  <c r="E745" i="3"/>
  <c r="F745" i="3"/>
  <c r="G745" i="3"/>
  <c r="H745" i="3"/>
  <c r="I745" i="3"/>
  <c r="J745" i="3"/>
  <c r="K745" i="3"/>
  <c r="L745" i="3"/>
  <c r="B746" i="3"/>
  <c r="C746" i="3"/>
  <c r="D746" i="3"/>
  <c r="E746" i="3"/>
  <c r="F746" i="3"/>
  <c r="G746" i="3"/>
  <c r="H746" i="3"/>
  <c r="I746" i="3"/>
  <c r="J746" i="3"/>
  <c r="K746" i="3"/>
  <c r="L746" i="3"/>
  <c r="B747" i="3"/>
  <c r="C747" i="3"/>
  <c r="D747" i="3"/>
  <c r="E747" i="3"/>
  <c r="F747" i="3"/>
  <c r="G747" i="3"/>
  <c r="H747" i="3"/>
  <c r="I747" i="3"/>
  <c r="J747" i="3"/>
  <c r="K747" i="3"/>
  <c r="L747" i="3"/>
  <c r="B748" i="3"/>
  <c r="C748" i="3"/>
  <c r="D748" i="3"/>
  <c r="E748" i="3"/>
  <c r="F748" i="3"/>
  <c r="G748" i="3"/>
  <c r="H748" i="3"/>
  <c r="I748" i="3"/>
  <c r="J748" i="3"/>
  <c r="K748" i="3"/>
  <c r="L748" i="3"/>
  <c r="B749" i="3"/>
  <c r="C749" i="3"/>
  <c r="D749" i="3"/>
  <c r="E749" i="3"/>
  <c r="F749" i="3"/>
  <c r="G749" i="3"/>
  <c r="H749" i="3"/>
  <c r="I749" i="3"/>
  <c r="J749" i="3"/>
  <c r="K749" i="3"/>
  <c r="L749" i="3"/>
  <c r="B750" i="3"/>
  <c r="C750" i="3"/>
  <c r="D750" i="3"/>
  <c r="E750" i="3"/>
  <c r="F750" i="3"/>
  <c r="G750" i="3"/>
  <c r="H750" i="3"/>
  <c r="I750" i="3"/>
  <c r="J750" i="3"/>
  <c r="K750" i="3"/>
  <c r="L750" i="3"/>
  <c r="B751" i="3"/>
  <c r="C751" i="3"/>
  <c r="D751" i="3"/>
  <c r="E751" i="3"/>
  <c r="F751" i="3"/>
  <c r="G751" i="3"/>
  <c r="H751" i="3"/>
  <c r="I751" i="3"/>
  <c r="J751" i="3"/>
  <c r="K751" i="3"/>
  <c r="L751" i="3"/>
  <c r="B752" i="3"/>
  <c r="C752" i="3"/>
  <c r="D752" i="3"/>
  <c r="E752" i="3"/>
  <c r="F752" i="3"/>
  <c r="G752" i="3"/>
  <c r="H752" i="3"/>
  <c r="I752" i="3"/>
  <c r="J752" i="3"/>
  <c r="K752" i="3"/>
  <c r="L752" i="3"/>
  <c r="B753" i="3"/>
  <c r="C753" i="3"/>
  <c r="D753" i="3"/>
  <c r="E753" i="3"/>
  <c r="F753" i="3"/>
  <c r="G753" i="3"/>
  <c r="H753" i="3"/>
  <c r="I753" i="3"/>
  <c r="J753" i="3"/>
  <c r="K753" i="3"/>
  <c r="L753" i="3"/>
  <c r="B754" i="3"/>
  <c r="C754" i="3"/>
  <c r="D754" i="3"/>
  <c r="E754" i="3"/>
  <c r="F754" i="3"/>
  <c r="G754" i="3"/>
  <c r="H754" i="3"/>
  <c r="I754" i="3"/>
  <c r="J754" i="3"/>
  <c r="K754" i="3"/>
  <c r="L754" i="3"/>
  <c r="B755" i="3"/>
  <c r="C755" i="3"/>
  <c r="D755" i="3"/>
  <c r="E755" i="3"/>
  <c r="F755" i="3"/>
  <c r="G755" i="3"/>
  <c r="H755" i="3"/>
  <c r="I755" i="3"/>
  <c r="J755" i="3"/>
  <c r="K755" i="3"/>
  <c r="L755" i="3"/>
  <c r="B756" i="3"/>
  <c r="C756" i="3"/>
  <c r="D756" i="3"/>
  <c r="E756" i="3"/>
  <c r="F756" i="3"/>
  <c r="G756" i="3"/>
  <c r="H756" i="3"/>
  <c r="I756" i="3"/>
  <c r="J756" i="3"/>
  <c r="K756" i="3"/>
  <c r="L756" i="3"/>
  <c r="B757" i="3"/>
  <c r="C757" i="3"/>
  <c r="D757" i="3"/>
  <c r="E757" i="3"/>
  <c r="F757" i="3"/>
  <c r="G757" i="3"/>
  <c r="H757" i="3"/>
  <c r="I757" i="3"/>
  <c r="J757" i="3"/>
  <c r="K757" i="3"/>
  <c r="L757" i="3"/>
  <c r="B758" i="3"/>
  <c r="C758" i="3"/>
  <c r="D758" i="3"/>
  <c r="E758" i="3"/>
  <c r="F758" i="3"/>
  <c r="G758" i="3"/>
  <c r="H758" i="3"/>
  <c r="I758" i="3"/>
  <c r="J758" i="3"/>
  <c r="K758" i="3"/>
  <c r="L758" i="3"/>
  <c r="B759" i="3"/>
  <c r="C759" i="3"/>
  <c r="D759" i="3"/>
  <c r="E759" i="3"/>
  <c r="F759" i="3"/>
  <c r="G759" i="3"/>
  <c r="H759" i="3"/>
  <c r="I759" i="3"/>
  <c r="J759" i="3"/>
  <c r="K759" i="3"/>
  <c r="L759" i="3"/>
  <c r="B760" i="3"/>
  <c r="C760" i="3"/>
  <c r="D760" i="3"/>
  <c r="E760" i="3"/>
  <c r="F760" i="3"/>
  <c r="G760" i="3"/>
  <c r="H760" i="3"/>
  <c r="I760" i="3"/>
  <c r="J760" i="3"/>
  <c r="K760" i="3"/>
  <c r="L760" i="3"/>
  <c r="B761" i="3"/>
  <c r="C761" i="3"/>
  <c r="D761" i="3"/>
  <c r="E761" i="3"/>
  <c r="F761" i="3"/>
  <c r="G761" i="3"/>
  <c r="H761" i="3"/>
  <c r="I761" i="3"/>
  <c r="J761" i="3"/>
  <c r="K761" i="3"/>
  <c r="L761" i="3"/>
  <c r="B762" i="3"/>
  <c r="C762" i="3"/>
  <c r="D762" i="3"/>
  <c r="E762" i="3"/>
  <c r="F762" i="3"/>
  <c r="G762" i="3"/>
  <c r="H762" i="3"/>
  <c r="I762" i="3"/>
  <c r="J762" i="3"/>
  <c r="K762" i="3"/>
  <c r="L762" i="3"/>
  <c r="B763" i="3"/>
  <c r="C763" i="3"/>
  <c r="D763" i="3"/>
  <c r="E763" i="3"/>
  <c r="F763" i="3"/>
  <c r="G763" i="3"/>
  <c r="H763" i="3"/>
  <c r="I763" i="3"/>
  <c r="J763" i="3"/>
  <c r="K763" i="3"/>
  <c r="L763" i="3"/>
  <c r="B764" i="3"/>
  <c r="C764" i="3"/>
  <c r="D764" i="3"/>
  <c r="E764" i="3"/>
  <c r="F764" i="3"/>
  <c r="G764" i="3"/>
  <c r="H764" i="3"/>
  <c r="I764" i="3"/>
  <c r="J764" i="3"/>
  <c r="K764" i="3"/>
  <c r="L764" i="3"/>
  <c r="B765" i="3"/>
  <c r="C765" i="3"/>
  <c r="D765" i="3"/>
  <c r="E765" i="3"/>
  <c r="F765" i="3"/>
  <c r="G765" i="3"/>
  <c r="H765" i="3"/>
  <c r="I765" i="3"/>
  <c r="J765" i="3"/>
  <c r="K765" i="3"/>
  <c r="L765" i="3"/>
  <c r="B766" i="3"/>
  <c r="C766" i="3"/>
  <c r="D766" i="3"/>
  <c r="E766" i="3"/>
  <c r="F766" i="3"/>
  <c r="G766" i="3"/>
  <c r="H766" i="3"/>
  <c r="I766" i="3"/>
  <c r="J766" i="3"/>
  <c r="K766" i="3"/>
  <c r="L766" i="3"/>
  <c r="B767" i="3"/>
  <c r="C767" i="3"/>
  <c r="D767" i="3"/>
  <c r="E767" i="3"/>
  <c r="F767" i="3"/>
  <c r="G767" i="3"/>
  <c r="H767" i="3"/>
  <c r="I767" i="3"/>
  <c r="J767" i="3"/>
  <c r="K767" i="3"/>
  <c r="L767" i="3"/>
  <c r="B768" i="3"/>
  <c r="C768" i="3"/>
  <c r="D768" i="3"/>
  <c r="E768" i="3"/>
  <c r="F768" i="3"/>
  <c r="G768" i="3"/>
  <c r="H768" i="3"/>
  <c r="I768" i="3"/>
  <c r="J768" i="3"/>
  <c r="K768" i="3"/>
  <c r="L768" i="3"/>
  <c r="B769" i="3"/>
  <c r="C769" i="3"/>
  <c r="D769" i="3"/>
  <c r="E769" i="3"/>
  <c r="F769" i="3"/>
  <c r="G769" i="3"/>
  <c r="H769" i="3"/>
  <c r="I769" i="3"/>
  <c r="J769" i="3"/>
  <c r="K769" i="3"/>
  <c r="L769" i="3"/>
  <c r="B770" i="3"/>
  <c r="C770" i="3"/>
  <c r="D770" i="3"/>
  <c r="E770" i="3"/>
  <c r="F770" i="3"/>
  <c r="G770" i="3"/>
  <c r="H770" i="3"/>
  <c r="I770" i="3"/>
  <c r="J770" i="3"/>
  <c r="K770" i="3"/>
  <c r="L770" i="3"/>
  <c r="B771" i="3"/>
  <c r="C771" i="3"/>
  <c r="D771" i="3"/>
  <c r="E771" i="3"/>
  <c r="F771" i="3"/>
  <c r="G771" i="3"/>
  <c r="H771" i="3"/>
  <c r="I771" i="3"/>
  <c r="J771" i="3"/>
  <c r="K771" i="3"/>
  <c r="L771" i="3"/>
  <c r="B772" i="3"/>
  <c r="C772" i="3"/>
  <c r="D772" i="3"/>
  <c r="E772" i="3"/>
  <c r="F772" i="3"/>
  <c r="G772" i="3"/>
  <c r="H772" i="3"/>
  <c r="I772" i="3"/>
  <c r="J772" i="3"/>
  <c r="K772" i="3"/>
  <c r="L772" i="3"/>
  <c r="B773" i="3"/>
  <c r="C773" i="3"/>
  <c r="D773" i="3"/>
  <c r="E773" i="3"/>
  <c r="F773" i="3"/>
  <c r="G773" i="3"/>
  <c r="H773" i="3"/>
  <c r="I773" i="3"/>
  <c r="J773" i="3"/>
  <c r="K773" i="3"/>
  <c r="L773" i="3"/>
  <c r="B774" i="3"/>
  <c r="C774" i="3"/>
  <c r="D774" i="3"/>
  <c r="E774" i="3"/>
  <c r="F774" i="3"/>
  <c r="G774" i="3"/>
  <c r="H774" i="3"/>
  <c r="I774" i="3"/>
  <c r="J774" i="3"/>
  <c r="K774" i="3"/>
  <c r="L774" i="3"/>
  <c r="B775" i="3"/>
  <c r="C775" i="3"/>
  <c r="D775" i="3"/>
  <c r="E775" i="3"/>
  <c r="F775" i="3"/>
  <c r="G775" i="3"/>
  <c r="H775" i="3"/>
  <c r="I775" i="3"/>
  <c r="J775" i="3"/>
  <c r="K775" i="3"/>
  <c r="L775" i="3"/>
  <c r="B776" i="3"/>
  <c r="C776" i="3"/>
  <c r="D776" i="3"/>
  <c r="E776" i="3"/>
  <c r="F776" i="3"/>
  <c r="G776" i="3"/>
  <c r="H776" i="3"/>
  <c r="I776" i="3"/>
  <c r="J776" i="3"/>
  <c r="K776" i="3"/>
  <c r="L776" i="3"/>
  <c r="B777" i="3"/>
  <c r="C777" i="3"/>
  <c r="D777" i="3"/>
  <c r="E777" i="3"/>
  <c r="F777" i="3"/>
  <c r="G777" i="3"/>
  <c r="H777" i="3"/>
  <c r="I777" i="3"/>
  <c r="J777" i="3"/>
  <c r="K777" i="3"/>
  <c r="L777" i="3"/>
  <c r="B778" i="3"/>
  <c r="C778" i="3"/>
  <c r="D778" i="3"/>
  <c r="E778" i="3"/>
  <c r="F778" i="3"/>
  <c r="G778" i="3"/>
  <c r="H778" i="3"/>
  <c r="I778" i="3"/>
  <c r="J778" i="3"/>
  <c r="K778" i="3"/>
  <c r="L778" i="3"/>
  <c r="B779" i="3"/>
  <c r="C779" i="3"/>
  <c r="D779" i="3"/>
  <c r="E779" i="3"/>
  <c r="F779" i="3"/>
  <c r="G779" i="3"/>
  <c r="H779" i="3"/>
  <c r="I779" i="3"/>
  <c r="J779" i="3"/>
  <c r="K779" i="3"/>
  <c r="L779" i="3"/>
  <c r="B780" i="3"/>
  <c r="C780" i="3"/>
  <c r="D780" i="3"/>
  <c r="E780" i="3"/>
  <c r="F780" i="3"/>
  <c r="G780" i="3"/>
  <c r="H780" i="3"/>
  <c r="I780" i="3"/>
  <c r="J780" i="3"/>
  <c r="K780" i="3"/>
  <c r="L780" i="3"/>
  <c r="B781" i="3"/>
  <c r="C781" i="3"/>
  <c r="D781" i="3"/>
  <c r="E781" i="3"/>
  <c r="F781" i="3"/>
  <c r="G781" i="3"/>
  <c r="H781" i="3"/>
  <c r="I781" i="3"/>
  <c r="J781" i="3"/>
  <c r="K781" i="3"/>
  <c r="L781" i="3"/>
  <c r="B782" i="3"/>
  <c r="C782" i="3"/>
  <c r="D782" i="3"/>
  <c r="E782" i="3"/>
  <c r="F782" i="3"/>
  <c r="G782" i="3"/>
  <c r="H782" i="3"/>
  <c r="I782" i="3"/>
  <c r="J782" i="3"/>
  <c r="K782" i="3"/>
  <c r="L782" i="3"/>
  <c r="B783" i="3"/>
  <c r="C783" i="3"/>
  <c r="D783" i="3"/>
  <c r="E783" i="3"/>
  <c r="F783" i="3"/>
  <c r="G783" i="3"/>
  <c r="H783" i="3"/>
  <c r="I783" i="3"/>
  <c r="J783" i="3"/>
  <c r="K783" i="3"/>
  <c r="L783" i="3"/>
  <c r="B784" i="3"/>
  <c r="C784" i="3"/>
  <c r="D784" i="3"/>
  <c r="E784" i="3"/>
  <c r="F784" i="3"/>
  <c r="G784" i="3"/>
  <c r="H784" i="3"/>
  <c r="I784" i="3"/>
  <c r="J784" i="3"/>
  <c r="K784" i="3"/>
  <c r="L784" i="3"/>
  <c r="B785" i="3"/>
  <c r="C785" i="3"/>
  <c r="D785" i="3"/>
  <c r="E785" i="3"/>
  <c r="F785" i="3"/>
  <c r="G785" i="3"/>
  <c r="H785" i="3"/>
  <c r="I785" i="3"/>
  <c r="J785" i="3"/>
  <c r="K785" i="3"/>
  <c r="L785" i="3"/>
  <c r="B786" i="3"/>
  <c r="C786" i="3"/>
  <c r="D786" i="3"/>
  <c r="E786" i="3"/>
  <c r="F786" i="3"/>
  <c r="G786" i="3"/>
  <c r="H786" i="3"/>
  <c r="I786" i="3"/>
  <c r="J786" i="3"/>
  <c r="K786" i="3"/>
  <c r="L786" i="3"/>
  <c r="B787" i="3"/>
  <c r="C787" i="3"/>
  <c r="D787" i="3"/>
  <c r="E787" i="3"/>
  <c r="F787" i="3"/>
  <c r="G787" i="3"/>
  <c r="H787" i="3"/>
  <c r="I787" i="3"/>
  <c r="J787" i="3"/>
  <c r="K787" i="3"/>
  <c r="L787" i="3"/>
  <c r="B788" i="3"/>
  <c r="C788" i="3"/>
  <c r="D788" i="3"/>
  <c r="E788" i="3"/>
  <c r="F788" i="3"/>
  <c r="G788" i="3"/>
  <c r="H788" i="3"/>
  <c r="I788" i="3"/>
  <c r="J788" i="3"/>
  <c r="K788" i="3"/>
  <c r="L788" i="3"/>
  <c r="B789" i="3"/>
  <c r="C789" i="3"/>
  <c r="D789" i="3"/>
  <c r="E789" i="3"/>
  <c r="F789" i="3"/>
  <c r="G789" i="3"/>
  <c r="H789" i="3"/>
  <c r="I789" i="3"/>
  <c r="J789" i="3"/>
  <c r="K789" i="3"/>
  <c r="L789" i="3"/>
  <c r="B790" i="3"/>
  <c r="C790" i="3"/>
  <c r="D790" i="3"/>
  <c r="E790" i="3"/>
  <c r="F790" i="3"/>
  <c r="G790" i="3"/>
  <c r="H790" i="3"/>
  <c r="I790" i="3"/>
  <c r="J790" i="3"/>
  <c r="K790" i="3"/>
  <c r="L790" i="3"/>
  <c r="B791" i="3"/>
  <c r="C791" i="3"/>
  <c r="D791" i="3"/>
  <c r="E791" i="3"/>
  <c r="F791" i="3"/>
  <c r="G791" i="3"/>
  <c r="H791" i="3"/>
  <c r="I791" i="3"/>
  <c r="J791" i="3"/>
  <c r="K791" i="3"/>
  <c r="L791" i="3"/>
  <c r="B792" i="3"/>
  <c r="C792" i="3"/>
  <c r="D792" i="3"/>
  <c r="E792" i="3"/>
  <c r="F792" i="3"/>
  <c r="G792" i="3"/>
  <c r="H792" i="3"/>
  <c r="I792" i="3"/>
  <c r="J792" i="3"/>
  <c r="K792" i="3"/>
  <c r="L792" i="3"/>
  <c r="B793" i="3"/>
  <c r="C793" i="3"/>
  <c r="D793" i="3"/>
  <c r="E793" i="3"/>
  <c r="F793" i="3"/>
  <c r="G793" i="3"/>
  <c r="H793" i="3"/>
  <c r="I793" i="3"/>
  <c r="J793" i="3"/>
  <c r="K793" i="3"/>
  <c r="L793" i="3"/>
  <c r="B794" i="3"/>
  <c r="C794" i="3"/>
  <c r="D794" i="3"/>
  <c r="E794" i="3"/>
  <c r="F794" i="3"/>
  <c r="G794" i="3"/>
  <c r="H794" i="3"/>
  <c r="I794" i="3"/>
  <c r="J794" i="3"/>
  <c r="K794" i="3"/>
  <c r="L794" i="3"/>
  <c r="B795" i="3"/>
  <c r="C795" i="3"/>
  <c r="D795" i="3"/>
  <c r="E795" i="3"/>
  <c r="F795" i="3"/>
  <c r="G795" i="3"/>
  <c r="H795" i="3"/>
  <c r="I795" i="3"/>
  <c r="J795" i="3"/>
  <c r="K795" i="3"/>
  <c r="L795" i="3"/>
  <c r="B796" i="3"/>
  <c r="C796" i="3"/>
  <c r="D796" i="3"/>
  <c r="E796" i="3"/>
  <c r="F796" i="3"/>
  <c r="G796" i="3"/>
  <c r="H796" i="3"/>
  <c r="I796" i="3"/>
  <c r="J796" i="3"/>
  <c r="K796" i="3"/>
  <c r="L796" i="3"/>
  <c r="B797" i="3"/>
  <c r="C797" i="3"/>
  <c r="D797" i="3"/>
  <c r="E797" i="3"/>
  <c r="F797" i="3"/>
  <c r="G797" i="3"/>
  <c r="H797" i="3"/>
  <c r="I797" i="3"/>
  <c r="J797" i="3"/>
  <c r="K797" i="3"/>
  <c r="L797" i="3"/>
  <c r="B798" i="3"/>
  <c r="C798" i="3"/>
  <c r="D798" i="3"/>
  <c r="E798" i="3"/>
  <c r="F798" i="3"/>
  <c r="G798" i="3"/>
  <c r="H798" i="3"/>
  <c r="I798" i="3"/>
  <c r="J798" i="3"/>
  <c r="K798" i="3"/>
  <c r="L798" i="3"/>
  <c r="B799" i="3"/>
  <c r="C799" i="3"/>
  <c r="D799" i="3"/>
  <c r="E799" i="3"/>
  <c r="F799" i="3"/>
  <c r="G799" i="3"/>
  <c r="H799" i="3"/>
  <c r="I799" i="3"/>
  <c r="J799" i="3"/>
  <c r="K799" i="3"/>
  <c r="L799" i="3"/>
  <c r="B800" i="3"/>
  <c r="C800" i="3"/>
  <c r="D800" i="3"/>
  <c r="E800" i="3"/>
  <c r="F800" i="3"/>
  <c r="G800" i="3"/>
  <c r="H800" i="3"/>
  <c r="I800" i="3"/>
  <c r="J800" i="3"/>
  <c r="K800" i="3"/>
  <c r="L800" i="3"/>
  <c r="B801" i="3"/>
  <c r="C801" i="3"/>
  <c r="D801" i="3"/>
  <c r="E801" i="3"/>
  <c r="F801" i="3"/>
  <c r="G801" i="3"/>
  <c r="H801" i="3"/>
  <c r="I801" i="3"/>
  <c r="J801" i="3"/>
  <c r="K801" i="3"/>
  <c r="L801" i="3"/>
  <c r="B802" i="3"/>
  <c r="C802" i="3"/>
  <c r="D802" i="3"/>
  <c r="E802" i="3"/>
  <c r="F802" i="3"/>
  <c r="G802" i="3"/>
  <c r="H802" i="3"/>
  <c r="I802" i="3"/>
  <c r="J802" i="3"/>
  <c r="K802" i="3"/>
  <c r="L802" i="3"/>
  <c r="B803" i="3"/>
  <c r="C803" i="3"/>
  <c r="D803" i="3"/>
  <c r="E803" i="3"/>
  <c r="F803" i="3"/>
  <c r="G803" i="3"/>
  <c r="H803" i="3"/>
  <c r="I803" i="3"/>
  <c r="J803" i="3"/>
  <c r="K803" i="3"/>
  <c r="L803" i="3"/>
  <c r="B804" i="3"/>
  <c r="C804" i="3"/>
  <c r="D804" i="3"/>
  <c r="E804" i="3"/>
  <c r="F804" i="3"/>
  <c r="G804" i="3"/>
  <c r="H804" i="3"/>
  <c r="I804" i="3"/>
  <c r="J804" i="3"/>
  <c r="K804" i="3"/>
  <c r="L804" i="3"/>
  <c r="B805" i="3"/>
  <c r="C805" i="3"/>
  <c r="D805" i="3"/>
  <c r="E805" i="3"/>
  <c r="F805" i="3"/>
  <c r="G805" i="3"/>
  <c r="H805" i="3"/>
  <c r="I805" i="3"/>
  <c r="J805" i="3"/>
  <c r="K805" i="3"/>
  <c r="L805" i="3"/>
  <c r="B806" i="3"/>
  <c r="C806" i="3"/>
  <c r="D806" i="3"/>
  <c r="E806" i="3"/>
  <c r="F806" i="3"/>
  <c r="G806" i="3"/>
  <c r="H806" i="3"/>
  <c r="I806" i="3"/>
  <c r="J806" i="3"/>
  <c r="K806" i="3"/>
  <c r="L806" i="3"/>
  <c r="B807" i="3"/>
  <c r="C807" i="3"/>
  <c r="D807" i="3"/>
  <c r="E807" i="3"/>
  <c r="F807" i="3"/>
  <c r="G807" i="3"/>
  <c r="H807" i="3"/>
  <c r="I807" i="3"/>
  <c r="J807" i="3"/>
  <c r="K807" i="3"/>
  <c r="L807" i="3"/>
  <c r="B808" i="3"/>
  <c r="C808" i="3"/>
  <c r="D808" i="3"/>
  <c r="E808" i="3"/>
  <c r="F808" i="3"/>
  <c r="G808" i="3"/>
  <c r="H808" i="3"/>
  <c r="I808" i="3"/>
  <c r="J808" i="3"/>
  <c r="K808" i="3"/>
  <c r="L808" i="3"/>
  <c r="B809" i="3"/>
  <c r="C809" i="3"/>
  <c r="D809" i="3"/>
  <c r="E809" i="3"/>
  <c r="F809" i="3"/>
  <c r="G809" i="3"/>
  <c r="H809" i="3"/>
  <c r="I809" i="3"/>
  <c r="J809" i="3"/>
  <c r="K809" i="3"/>
  <c r="L809" i="3"/>
  <c r="B810" i="3"/>
  <c r="C810" i="3"/>
  <c r="D810" i="3"/>
  <c r="E810" i="3"/>
  <c r="F810" i="3"/>
  <c r="G810" i="3"/>
  <c r="H810" i="3"/>
  <c r="I810" i="3"/>
  <c r="J810" i="3"/>
  <c r="K810" i="3"/>
  <c r="L810" i="3"/>
  <c r="B811" i="3"/>
  <c r="C811" i="3"/>
  <c r="D811" i="3"/>
  <c r="E811" i="3"/>
  <c r="F811" i="3"/>
  <c r="G811" i="3"/>
  <c r="H811" i="3"/>
  <c r="I811" i="3"/>
  <c r="J811" i="3"/>
  <c r="K811" i="3"/>
  <c r="L811" i="3"/>
  <c r="B812" i="3"/>
  <c r="C812" i="3"/>
  <c r="D812" i="3"/>
  <c r="E812" i="3"/>
  <c r="F812" i="3"/>
  <c r="G812" i="3"/>
  <c r="H812" i="3"/>
  <c r="I812" i="3"/>
  <c r="J812" i="3"/>
  <c r="K812" i="3"/>
  <c r="L812" i="3"/>
  <c r="B813" i="3"/>
  <c r="C813" i="3"/>
  <c r="D813" i="3"/>
  <c r="E813" i="3"/>
  <c r="F813" i="3"/>
  <c r="G813" i="3"/>
  <c r="H813" i="3"/>
  <c r="I813" i="3"/>
  <c r="J813" i="3"/>
  <c r="K813" i="3"/>
  <c r="L813" i="3"/>
  <c r="B814" i="3"/>
  <c r="C814" i="3"/>
  <c r="D814" i="3"/>
  <c r="E814" i="3"/>
  <c r="F814" i="3"/>
  <c r="G814" i="3"/>
  <c r="H814" i="3"/>
  <c r="I814" i="3"/>
  <c r="J814" i="3"/>
  <c r="K814" i="3"/>
  <c r="L814" i="3"/>
  <c r="B815" i="3"/>
  <c r="C815" i="3"/>
  <c r="D815" i="3"/>
  <c r="E815" i="3"/>
  <c r="F815" i="3"/>
  <c r="G815" i="3"/>
  <c r="H815" i="3"/>
  <c r="I815" i="3"/>
  <c r="J815" i="3"/>
  <c r="K815" i="3"/>
  <c r="L815" i="3"/>
  <c r="B816" i="3"/>
  <c r="C816" i="3"/>
  <c r="D816" i="3"/>
  <c r="E816" i="3"/>
  <c r="F816" i="3"/>
  <c r="G816" i="3"/>
  <c r="H816" i="3"/>
  <c r="I816" i="3"/>
  <c r="J816" i="3"/>
  <c r="K816" i="3"/>
  <c r="L816" i="3"/>
  <c r="B817" i="3"/>
  <c r="C817" i="3"/>
  <c r="D817" i="3"/>
  <c r="E817" i="3"/>
  <c r="F817" i="3"/>
  <c r="G817" i="3"/>
  <c r="H817" i="3"/>
  <c r="I817" i="3"/>
  <c r="J817" i="3"/>
  <c r="K817" i="3"/>
  <c r="L817" i="3"/>
  <c r="B818" i="3"/>
  <c r="C818" i="3"/>
  <c r="D818" i="3"/>
  <c r="E818" i="3"/>
  <c r="F818" i="3"/>
  <c r="G818" i="3"/>
  <c r="H818" i="3"/>
  <c r="I818" i="3"/>
  <c r="J818" i="3"/>
  <c r="K818" i="3"/>
  <c r="L818" i="3"/>
  <c r="B819" i="3"/>
  <c r="C819" i="3"/>
  <c r="D819" i="3"/>
  <c r="E819" i="3"/>
  <c r="F819" i="3"/>
  <c r="G819" i="3"/>
  <c r="H819" i="3"/>
  <c r="I819" i="3"/>
  <c r="J819" i="3"/>
  <c r="K819" i="3"/>
  <c r="L819" i="3"/>
  <c r="B820" i="3"/>
  <c r="C820" i="3"/>
  <c r="D820" i="3"/>
  <c r="E820" i="3"/>
  <c r="F820" i="3"/>
  <c r="G820" i="3"/>
  <c r="H820" i="3"/>
  <c r="I820" i="3"/>
  <c r="J820" i="3"/>
  <c r="K820" i="3"/>
  <c r="L820" i="3"/>
  <c r="B821" i="3"/>
  <c r="C821" i="3"/>
  <c r="D821" i="3"/>
  <c r="E821" i="3"/>
  <c r="F821" i="3"/>
  <c r="G821" i="3"/>
  <c r="H821" i="3"/>
  <c r="I821" i="3"/>
  <c r="J821" i="3"/>
  <c r="K821" i="3"/>
  <c r="L821" i="3"/>
  <c r="B822" i="3"/>
  <c r="C822" i="3"/>
  <c r="D822" i="3"/>
  <c r="E822" i="3"/>
  <c r="F822" i="3"/>
  <c r="G822" i="3"/>
  <c r="H822" i="3"/>
  <c r="I822" i="3"/>
  <c r="J822" i="3"/>
  <c r="K822" i="3"/>
  <c r="L822" i="3"/>
  <c r="B823" i="3"/>
  <c r="C823" i="3"/>
  <c r="D823" i="3"/>
  <c r="E823" i="3"/>
  <c r="F823" i="3"/>
  <c r="G823" i="3"/>
  <c r="H823" i="3"/>
  <c r="I823" i="3"/>
  <c r="J823" i="3"/>
  <c r="K823" i="3"/>
  <c r="L823" i="3"/>
  <c r="B824" i="3"/>
  <c r="C824" i="3"/>
  <c r="D824" i="3"/>
  <c r="E824" i="3"/>
  <c r="F824" i="3"/>
  <c r="G824" i="3"/>
  <c r="H824" i="3"/>
  <c r="I824" i="3"/>
  <c r="J824" i="3"/>
  <c r="K824" i="3"/>
  <c r="L824" i="3"/>
  <c r="B825" i="3"/>
  <c r="C825" i="3"/>
  <c r="D825" i="3"/>
  <c r="E825" i="3"/>
  <c r="F825" i="3"/>
  <c r="G825" i="3"/>
  <c r="H825" i="3"/>
  <c r="I825" i="3"/>
  <c r="J825" i="3"/>
  <c r="K825" i="3"/>
  <c r="L825" i="3"/>
  <c r="B826" i="3"/>
  <c r="C826" i="3"/>
  <c r="D826" i="3"/>
  <c r="E826" i="3"/>
  <c r="F826" i="3"/>
  <c r="G826" i="3"/>
  <c r="H826" i="3"/>
  <c r="I826" i="3"/>
  <c r="J826" i="3"/>
  <c r="K826" i="3"/>
  <c r="L826" i="3"/>
  <c r="B827" i="3"/>
  <c r="C827" i="3"/>
  <c r="D827" i="3"/>
  <c r="E827" i="3"/>
  <c r="F827" i="3"/>
  <c r="G827" i="3"/>
  <c r="H827" i="3"/>
  <c r="I827" i="3"/>
  <c r="J827" i="3"/>
  <c r="K827" i="3"/>
  <c r="L827" i="3"/>
  <c r="B828" i="3"/>
  <c r="C828" i="3"/>
  <c r="D828" i="3"/>
  <c r="E828" i="3"/>
  <c r="F828" i="3"/>
  <c r="G828" i="3"/>
  <c r="H828" i="3"/>
  <c r="I828" i="3"/>
  <c r="J828" i="3"/>
  <c r="K828" i="3"/>
  <c r="L828" i="3"/>
  <c r="B829" i="3"/>
  <c r="C829" i="3"/>
  <c r="D829" i="3"/>
  <c r="E829" i="3"/>
  <c r="F829" i="3"/>
  <c r="G829" i="3"/>
  <c r="H829" i="3"/>
  <c r="I829" i="3"/>
  <c r="J829" i="3"/>
  <c r="K829" i="3"/>
  <c r="L829" i="3"/>
  <c r="B830" i="3"/>
  <c r="C830" i="3"/>
  <c r="D830" i="3"/>
  <c r="E830" i="3"/>
  <c r="F830" i="3"/>
  <c r="G830" i="3"/>
  <c r="H830" i="3"/>
  <c r="I830" i="3"/>
  <c r="J830" i="3"/>
  <c r="K830" i="3"/>
  <c r="L830" i="3"/>
  <c r="B831" i="3"/>
  <c r="C831" i="3"/>
  <c r="D831" i="3"/>
  <c r="E831" i="3"/>
  <c r="F831" i="3"/>
  <c r="G831" i="3"/>
  <c r="H831" i="3"/>
  <c r="I831" i="3"/>
  <c r="J831" i="3"/>
  <c r="K831" i="3"/>
  <c r="L831" i="3"/>
  <c r="B832" i="3"/>
  <c r="C832" i="3"/>
  <c r="D832" i="3"/>
  <c r="E832" i="3"/>
  <c r="F832" i="3"/>
  <c r="G832" i="3"/>
  <c r="H832" i="3"/>
  <c r="I832" i="3"/>
  <c r="J832" i="3"/>
  <c r="K832" i="3"/>
  <c r="L832" i="3"/>
  <c r="B833" i="3"/>
  <c r="C833" i="3"/>
  <c r="D833" i="3"/>
  <c r="E833" i="3"/>
  <c r="F833" i="3"/>
  <c r="G833" i="3"/>
  <c r="H833" i="3"/>
  <c r="I833" i="3"/>
  <c r="J833" i="3"/>
  <c r="K833" i="3"/>
  <c r="L833" i="3"/>
  <c r="B834" i="3"/>
  <c r="C834" i="3"/>
  <c r="D834" i="3"/>
  <c r="E834" i="3"/>
  <c r="F834" i="3"/>
  <c r="G834" i="3"/>
  <c r="H834" i="3"/>
  <c r="I834" i="3"/>
  <c r="J834" i="3"/>
  <c r="K834" i="3"/>
  <c r="L834" i="3"/>
  <c r="B835" i="3"/>
  <c r="C835" i="3"/>
  <c r="D835" i="3"/>
  <c r="E835" i="3"/>
  <c r="F835" i="3"/>
  <c r="G835" i="3"/>
  <c r="H835" i="3"/>
  <c r="I835" i="3"/>
  <c r="J835" i="3"/>
  <c r="K835" i="3"/>
  <c r="L835" i="3"/>
  <c r="B836" i="3"/>
  <c r="C836" i="3"/>
  <c r="D836" i="3"/>
  <c r="E836" i="3"/>
  <c r="F836" i="3"/>
  <c r="G836" i="3"/>
  <c r="H836" i="3"/>
  <c r="I836" i="3"/>
  <c r="J836" i="3"/>
  <c r="K836" i="3"/>
  <c r="L836" i="3"/>
  <c r="B837" i="3"/>
  <c r="C837" i="3"/>
  <c r="D837" i="3"/>
  <c r="E837" i="3"/>
  <c r="F837" i="3"/>
  <c r="G837" i="3"/>
  <c r="H837" i="3"/>
  <c r="I837" i="3"/>
  <c r="J837" i="3"/>
  <c r="K837" i="3"/>
  <c r="L837" i="3"/>
  <c r="B838" i="3"/>
  <c r="C838" i="3"/>
  <c r="D838" i="3"/>
  <c r="E838" i="3"/>
  <c r="F838" i="3"/>
  <c r="G838" i="3"/>
  <c r="H838" i="3"/>
  <c r="I838" i="3"/>
  <c r="J838" i="3"/>
  <c r="K838" i="3"/>
  <c r="L838" i="3"/>
  <c r="B839" i="3"/>
  <c r="C839" i="3"/>
  <c r="D839" i="3"/>
  <c r="E839" i="3"/>
  <c r="F839" i="3"/>
  <c r="G839" i="3"/>
  <c r="H839" i="3"/>
  <c r="I839" i="3"/>
  <c r="J839" i="3"/>
  <c r="K839" i="3"/>
  <c r="L839" i="3"/>
  <c r="B840" i="3"/>
  <c r="C840" i="3"/>
  <c r="D840" i="3"/>
  <c r="E840" i="3"/>
  <c r="F840" i="3"/>
  <c r="G840" i="3"/>
  <c r="H840" i="3"/>
  <c r="I840" i="3"/>
  <c r="J840" i="3"/>
  <c r="K840" i="3"/>
  <c r="L840" i="3"/>
  <c r="B841" i="3"/>
  <c r="C841" i="3"/>
  <c r="D841" i="3"/>
  <c r="E841" i="3"/>
  <c r="F841" i="3"/>
  <c r="G841" i="3"/>
  <c r="H841" i="3"/>
  <c r="I841" i="3"/>
  <c r="J841" i="3"/>
  <c r="K841" i="3"/>
  <c r="L841" i="3"/>
  <c r="B842" i="3"/>
  <c r="C842" i="3"/>
  <c r="D842" i="3"/>
  <c r="E842" i="3"/>
  <c r="F842" i="3"/>
  <c r="G842" i="3"/>
  <c r="H842" i="3"/>
  <c r="I842" i="3"/>
  <c r="J842" i="3"/>
  <c r="K842" i="3"/>
  <c r="L842" i="3"/>
  <c r="B843" i="3"/>
  <c r="C843" i="3"/>
  <c r="D843" i="3"/>
  <c r="E843" i="3"/>
  <c r="F843" i="3"/>
  <c r="G843" i="3"/>
  <c r="H843" i="3"/>
  <c r="I843" i="3"/>
  <c r="J843" i="3"/>
  <c r="K843" i="3"/>
  <c r="L843" i="3"/>
  <c r="B844" i="3"/>
  <c r="C844" i="3"/>
  <c r="D844" i="3"/>
  <c r="E844" i="3"/>
  <c r="F844" i="3"/>
  <c r="G844" i="3"/>
  <c r="H844" i="3"/>
  <c r="I844" i="3"/>
  <c r="J844" i="3"/>
  <c r="K844" i="3"/>
  <c r="L844" i="3"/>
  <c r="B845" i="3"/>
  <c r="C845" i="3"/>
  <c r="D845" i="3"/>
  <c r="E845" i="3"/>
  <c r="F845" i="3"/>
  <c r="G845" i="3"/>
  <c r="H845" i="3"/>
  <c r="I845" i="3"/>
  <c r="J845" i="3"/>
  <c r="K845" i="3"/>
  <c r="L845" i="3"/>
  <c r="B846" i="3"/>
  <c r="C846" i="3"/>
  <c r="D846" i="3"/>
  <c r="E846" i="3"/>
  <c r="F846" i="3"/>
  <c r="G846" i="3"/>
  <c r="H846" i="3"/>
  <c r="I846" i="3"/>
  <c r="J846" i="3"/>
  <c r="K846" i="3"/>
  <c r="L846" i="3"/>
  <c r="B847" i="3"/>
  <c r="C847" i="3"/>
  <c r="D847" i="3"/>
  <c r="E847" i="3"/>
  <c r="F847" i="3"/>
  <c r="G847" i="3"/>
  <c r="H847" i="3"/>
  <c r="I847" i="3"/>
  <c r="J847" i="3"/>
  <c r="K847" i="3"/>
  <c r="L847" i="3"/>
  <c r="B848" i="3"/>
  <c r="C848" i="3"/>
  <c r="D848" i="3"/>
  <c r="E848" i="3"/>
  <c r="F848" i="3"/>
  <c r="G848" i="3"/>
  <c r="H848" i="3"/>
  <c r="I848" i="3"/>
  <c r="J848" i="3"/>
  <c r="K848" i="3"/>
  <c r="L848" i="3"/>
  <c r="B849" i="3"/>
  <c r="C849" i="3"/>
  <c r="D849" i="3"/>
  <c r="E849" i="3"/>
  <c r="F849" i="3"/>
  <c r="G849" i="3"/>
  <c r="H849" i="3"/>
  <c r="I849" i="3"/>
  <c r="J849" i="3"/>
  <c r="K849" i="3"/>
  <c r="L849" i="3"/>
  <c r="B850" i="3"/>
  <c r="C850" i="3"/>
  <c r="D850" i="3"/>
  <c r="E850" i="3"/>
  <c r="F850" i="3"/>
  <c r="G850" i="3"/>
  <c r="H850" i="3"/>
  <c r="I850" i="3"/>
  <c r="J850" i="3"/>
  <c r="K850" i="3"/>
  <c r="L850" i="3"/>
  <c r="B851" i="3"/>
  <c r="C851" i="3"/>
  <c r="D851" i="3"/>
  <c r="E851" i="3"/>
  <c r="F851" i="3"/>
  <c r="G851" i="3"/>
  <c r="H851" i="3"/>
  <c r="I851" i="3"/>
  <c r="J851" i="3"/>
  <c r="K851" i="3"/>
  <c r="L851" i="3"/>
  <c r="B852" i="3"/>
  <c r="C852" i="3"/>
  <c r="D852" i="3"/>
  <c r="E852" i="3"/>
  <c r="F852" i="3"/>
  <c r="G852" i="3"/>
  <c r="H852" i="3"/>
  <c r="I852" i="3"/>
  <c r="J852" i="3"/>
  <c r="K852" i="3"/>
  <c r="L852" i="3"/>
  <c r="B853" i="3"/>
  <c r="C853" i="3"/>
  <c r="D853" i="3"/>
  <c r="E853" i="3"/>
  <c r="F853" i="3"/>
  <c r="G853" i="3"/>
  <c r="H853" i="3"/>
  <c r="I853" i="3"/>
  <c r="J853" i="3"/>
  <c r="K853" i="3"/>
  <c r="L853" i="3"/>
  <c r="B854" i="3"/>
  <c r="C854" i="3"/>
  <c r="D854" i="3"/>
  <c r="E854" i="3"/>
  <c r="F854" i="3"/>
  <c r="G854" i="3"/>
  <c r="H854" i="3"/>
  <c r="I854" i="3"/>
  <c r="J854" i="3"/>
  <c r="K854" i="3"/>
  <c r="L854" i="3"/>
  <c r="B855" i="3"/>
  <c r="C855" i="3"/>
  <c r="D855" i="3"/>
  <c r="E855" i="3"/>
  <c r="F855" i="3"/>
  <c r="G855" i="3"/>
  <c r="H855" i="3"/>
  <c r="I855" i="3"/>
  <c r="J855" i="3"/>
  <c r="K855" i="3"/>
  <c r="L855" i="3"/>
  <c r="B856" i="3"/>
  <c r="C856" i="3"/>
  <c r="D856" i="3"/>
  <c r="E856" i="3"/>
  <c r="F856" i="3"/>
  <c r="G856" i="3"/>
  <c r="H856" i="3"/>
  <c r="I856" i="3"/>
  <c r="J856" i="3"/>
  <c r="K856" i="3"/>
  <c r="L856" i="3"/>
  <c r="B857" i="3"/>
  <c r="C857" i="3"/>
  <c r="D857" i="3"/>
  <c r="E857" i="3"/>
  <c r="F857" i="3"/>
  <c r="G857" i="3"/>
  <c r="H857" i="3"/>
  <c r="I857" i="3"/>
  <c r="J857" i="3"/>
  <c r="K857" i="3"/>
  <c r="L857" i="3"/>
  <c r="B858" i="3"/>
  <c r="C858" i="3"/>
  <c r="D858" i="3"/>
  <c r="E858" i="3"/>
  <c r="F858" i="3"/>
  <c r="G858" i="3"/>
  <c r="H858" i="3"/>
  <c r="I858" i="3"/>
  <c r="J858" i="3"/>
  <c r="K858" i="3"/>
  <c r="L858" i="3"/>
  <c r="B859" i="3"/>
  <c r="C859" i="3"/>
  <c r="D859" i="3"/>
  <c r="E859" i="3"/>
  <c r="F859" i="3"/>
  <c r="G859" i="3"/>
  <c r="H859" i="3"/>
  <c r="I859" i="3"/>
  <c r="J859" i="3"/>
  <c r="K859" i="3"/>
  <c r="L859" i="3"/>
  <c r="B860" i="3"/>
  <c r="C860" i="3"/>
  <c r="D860" i="3"/>
  <c r="E860" i="3"/>
  <c r="F860" i="3"/>
  <c r="G860" i="3"/>
  <c r="H860" i="3"/>
  <c r="I860" i="3"/>
  <c r="J860" i="3"/>
  <c r="K860" i="3"/>
  <c r="L860" i="3"/>
  <c r="B861" i="3"/>
  <c r="C861" i="3"/>
  <c r="D861" i="3"/>
  <c r="E861" i="3"/>
  <c r="F861" i="3"/>
  <c r="G861" i="3"/>
  <c r="H861" i="3"/>
  <c r="I861" i="3"/>
  <c r="J861" i="3"/>
  <c r="K861" i="3"/>
  <c r="L861" i="3"/>
  <c r="B862" i="3"/>
  <c r="C862" i="3"/>
  <c r="D862" i="3"/>
  <c r="E862" i="3"/>
  <c r="F862" i="3"/>
  <c r="G862" i="3"/>
  <c r="H862" i="3"/>
  <c r="I862" i="3"/>
  <c r="J862" i="3"/>
  <c r="K862" i="3"/>
  <c r="L862" i="3"/>
  <c r="B863" i="3"/>
  <c r="C863" i="3"/>
  <c r="D863" i="3"/>
  <c r="E863" i="3"/>
  <c r="F863" i="3"/>
  <c r="G863" i="3"/>
  <c r="H863" i="3"/>
  <c r="I863" i="3"/>
  <c r="J863" i="3"/>
  <c r="K863" i="3"/>
  <c r="L863" i="3"/>
  <c r="B864" i="3"/>
  <c r="C864" i="3"/>
  <c r="D864" i="3"/>
  <c r="E864" i="3"/>
  <c r="F864" i="3"/>
  <c r="G864" i="3"/>
  <c r="H864" i="3"/>
  <c r="I864" i="3"/>
  <c r="J864" i="3"/>
  <c r="K864" i="3"/>
  <c r="L864" i="3"/>
  <c r="B865" i="3"/>
  <c r="C865" i="3"/>
  <c r="D865" i="3"/>
  <c r="E865" i="3"/>
  <c r="F865" i="3"/>
  <c r="G865" i="3"/>
  <c r="H865" i="3"/>
  <c r="I865" i="3"/>
  <c r="J865" i="3"/>
  <c r="K865" i="3"/>
  <c r="L865" i="3"/>
  <c r="B866" i="3"/>
  <c r="C866" i="3"/>
  <c r="D866" i="3"/>
  <c r="E866" i="3"/>
  <c r="F866" i="3"/>
  <c r="G866" i="3"/>
  <c r="H866" i="3"/>
  <c r="I866" i="3"/>
  <c r="J866" i="3"/>
  <c r="K866" i="3"/>
  <c r="L866" i="3"/>
  <c r="B867" i="3"/>
  <c r="C867" i="3"/>
  <c r="D867" i="3"/>
  <c r="E867" i="3"/>
  <c r="F867" i="3"/>
  <c r="G867" i="3"/>
  <c r="H867" i="3"/>
  <c r="I867" i="3"/>
  <c r="J867" i="3"/>
  <c r="K867" i="3"/>
  <c r="L867" i="3"/>
  <c r="B868" i="3"/>
  <c r="C868" i="3"/>
  <c r="D868" i="3"/>
  <c r="E868" i="3"/>
  <c r="F868" i="3"/>
  <c r="G868" i="3"/>
  <c r="H868" i="3"/>
  <c r="I868" i="3"/>
  <c r="J868" i="3"/>
  <c r="K868" i="3"/>
  <c r="L868" i="3"/>
  <c r="B869" i="3"/>
  <c r="C869" i="3"/>
  <c r="D869" i="3"/>
  <c r="E869" i="3"/>
  <c r="F869" i="3"/>
  <c r="G869" i="3"/>
  <c r="H869" i="3"/>
  <c r="I869" i="3"/>
  <c r="J869" i="3"/>
  <c r="K869" i="3"/>
  <c r="L869" i="3"/>
  <c r="B870" i="3"/>
  <c r="C870" i="3"/>
  <c r="D870" i="3"/>
  <c r="E870" i="3"/>
  <c r="F870" i="3"/>
  <c r="G870" i="3"/>
  <c r="H870" i="3"/>
  <c r="I870" i="3"/>
  <c r="J870" i="3"/>
  <c r="K870" i="3"/>
  <c r="L870" i="3"/>
  <c r="B871" i="3"/>
  <c r="C871" i="3"/>
  <c r="D871" i="3"/>
  <c r="E871" i="3"/>
  <c r="F871" i="3"/>
  <c r="G871" i="3"/>
  <c r="H871" i="3"/>
  <c r="I871" i="3"/>
  <c r="J871" i="3"/>
  <c r="K871" i="3"/>
  <c r="L871" i="3"/>
  <c r="B872" i="3"/>
  <c r="C872" i="3"/>
  <c r="D872" i="3"/>
  <c r="E872" i="3"/>
  <c r="F872" i="3"/>
  <c r="G872" i="3"/>
  <c r="H872" i="3"/>
  <c r="I872" i="3"/>
  <c r="J872" i="3"/>
  <c r="K872" i="3"/>
  <c r="L872" i="3"/>
  <c r="B873" i="3"/>
  <c r="C873" i="3"/>
  <c r="D873" i="3"/>
  <c r="E873" i="3"/>
  <c r="F873" i="3"/>
  <c r="G873" i="3"/>
  <c r="H873" i="3"/>
  <c r="I873" i="3"/>
  <c r="J873" i="3"/>
  <c r="K873" i="3"/>
  <c r="L873" i="3"/>
  <c r="B874" i="3"/>
  <c r="C874" i="3"/>
  <c r="D874" i="3"/>
  <c r="E874" i="3"/>
  <c r="F874" i="3"/>
  <c r="G874" i="3"/>
  <c r="H874" i="3"/>
  <c r="I874" i="3"/>
  <c r="J874" i="3"/>
  <c r="K874" i="3"/>
  <c r="L874" i="3"/>
  <c r="B875" i="3"/>
  <c r="C875" i="3"/>
  <c r="D875" i="3"/>
  <c r="E875" i="3"/>
  <c r="F875" i="3"/>
  <c r="G875" i="3"/>
  <c r="H875" i="3"/>
  <c r="I875" i="3"/>
  <c r="J875" i="3"/>
  <c r="K875" i="3"/>
  <c r="L875" i="3"/>
  <c r="B876" i="3"/>
  <c r="C876" i="3"/>
  <c r="D876" i="3"/>
  <c r="E876" i="3"/>
  <c r="F876" i="3"/>
  <c r="G876" i="3"/>
  <c r="H876" i="3"/>
  <c r="I876" i="3"/>
  <c r="J876" i="3"/>
  <c r="K876" i="3"/>
  <c r="L876" i="3"/>
  <c r="B877" i="3"/>
  <c r="C877" i="3"/>
  <c r="D877" i="3"/>
  <c r="E877" i="3"/>
  <c r="F877" i="3"/>
  <c r="G877" i="3"/>
  <c r="H877" i="3"/>
  <c r="I877" i="3"/>
  <c r="J877" i="3"/>
  <c r="K877" i="3"/>
  <c r="L877" i="3"/>
  <c r="B878" i="3"/>
  <c r="C878" i="3"/>
  <c r="D878" i="3"/>
  <c r="E878" i="3"/>
  <c r="F878" i="3"/>
  <c r="G878" i="3"/>
  <c r="H878" i="3"/>
  <c r="I878" i="3"/>
  <c r="J878" i="3"/>
  <c r="K878" i="3"/>
  <c r="L878" i="3"/>
  <c r="B879" i="3"/>
  <c r="C879" i="3"/>
  <c r="D879" i="3"/>
  <c r="E879" i="3"/>
  <c r="F879" i="3"/>
  <c r="G879" i="3"/>
  <c r="H879" i="3"/>
  <c r="I879" i="3"/>
  <c r="J879" i="3"/>
  <c r="K879" i="3"/>
  <c r="L879" i="3"/>
  <c r="B880" i="3"/>
  <c r="C880" i="3"/>
  <c r="D880" i="3"/>
  <c r="E880" i="3"/>
  <c r="F880" i="3"/>
  <c r="G880" i="3"/>
  <c r="H880" i="3"/>
  <c r="I880" i="3"/>
  <c r="J880" i="3"/>
  <c r="K880" i="3"/>
  <c r="L880" i="3"/>
  <c r="B881" i="3"/>
  <c r="C881" i="3"/>
  <c r="D881" i="3"/>
  <c r="E881" i="3"/>
  <c r="F881" i="3"/>
  <c r="G881" i="3"/>
  <c r="H881" i="3"/>
  <c r="I881" i="3"/>
  <c r="J881" i="3"/>
  <c r="K881" i="3"/>
  <c r="L881" i="3"/>
  <c r="B882" i="3"/>
  <c r="C882" i="3"/>
  <c r="D882" i="3"/>
  <c r="E882" i="3"/>
  <c r="F882" i="3"/>
  <c r="G882" i="3"/>
  <c r="H882" i="3"/>
  <c r="I882" i="3"/>
  <c r="J882" i="3"/>
  <c r="K882" i="3"/>
  <c r="L882" i="3"/>
  <c r="B883" i="3"/>
  <c r="C883" i="3"/>
  <c r="D883" i="3"/>
  <c r="E883" i="3"/>
  <c r="F883" i="3"/>
  <c r="G883" i="3"/>
  <c r="H883" i="3"/>
  <c r="I883" i="3"/>
  <c r="J883" i="3"/>
  <c r="K883" i="3"/>
  <c r="L883" i="3"/>
  <c r="B884" i="3"/>
  <c r="C884" i="3"/>
  <c r="D884" i="3"/>
  <c r="E884" i="3"/>
  <c r="F884" i="3"/>
  <c r="G884" i="3"/>
  <c r="H884" i="3"/>
  <c r="I884" i="3"/>
  <c r="J884" i="3"/>
  <c r="K884" i="3"/>
  <c r="L884" i="3"/>
  <c r="B885" i="3"/>
  <c r="C885" i="3"/>
  <c r="D885" i="3"/>
  <c r="E885" i="3"/>
  <c r="F885" i="3"/>
  <c r="G885" i="3"/>
  <c r="H885" i="3"/>
  <c r="I885" i="3"/>
  <c r="J885" i="3"/>
  <c r="K885" i="3"/>
  <c r="L885" i="3"/>
  <c r="B886" i="3"/>
  <c r="C886" i="3"/>
  <c r="D886" i="3"/>
  <c r="E886" i="3"/>
  <c r="F886" i="3"/>
  <c r="G886" i="3"/>
  <c r="H886" i="3"/>
  <c r="I886" i="3"/>
  <c r="J886" i="3"/>
  <c r="K886" i="3"/>
  <c r="L886" i="3"/>
  <c r="B887" i="3"/>
  <c r="C887" i="3"/>
  <c r="D887" i="3"/>
  <c r="E887" i="3"/>
  <c r="F887" i="3"/>
  <c r="G887" i="3"/>
  <c r="H887" i="3"/>
  <c r="I887" i="3"/>
  <c r="J887" i="3"/>
  <c r="K887" i="3"/>
  <c r="L887" i="3"/>
  <c r="B888" i="3"/>
  <c r="C888" i="3"/>
  <c r="D888" i="3"/>
  <c r="E888" i="3"/>
  <c r="F888" i="3"/>
  <c r="G888" i="3"/>
  <c r="H888" i="3"/>
  <c r="I888" i="3"/>
  <c r="J888" i="3"/>
  <c r="K888" i="3"/>
  <c r="L888" i="3"/>
  <c r="B889" i="3"/>
  <c r="C889" i="3"/>
  <c r="D889" i="3"/>
  <c r="E889" i="3"/>
  <c r="F889" i="3"/>
  <c r="G889" i="3"/>
  <c r="H889" i="3"/>
  <c r="I889" i="3"/>
  <c r="J889" i="3"/>
  <c r="K889" i="3"/>
  <c r="L889" i="3"/>
  <c r="B890" i="3"/>
  <c r="C890" i="3"/>
  <c r="D890" i="3"/>
  <c r="E890" i="3"/>
  <c r="F890" i="3"/>
  <c r="G890" i="3"/>
  <c r="H890" i="3"/>
  <c r="I890" i="3"/>
  <c r="J890" i="3"/>
  <c r="K890" i="3"/>
  <c r="L890" i="3"/>
  <c r="B891" i="3"/>
  <c r="C891" i="3"/>
  <c r="D891" i="3"/>
  <c r="E891" i="3"/>
  <c r="F891" i="3"/>
  <c r="G891" i="3"/>
  <c r="H891" i="3"/>
  <c r="I891" i="3"/>
  <c r="J891" i="3"/>
  <c r="K891" i="3"/>
  <c r="L891" i="3"/>
  <c r="B892" i="3"/>
  <c r="C892" i="3"/>
  <c r="D892" i="3"/>
  <c r="E892" i="3"/>
  <c r="F892" i="3"/>
  <c r="G892" i="3"/>
  <c r="H892" i="3"/>
  <c r="I892" i="3"/>
  <c r="J892" i="3"/>
  <c r="K892" i="3"/>
  <c r="L892" i="3"/>
  <c r="B893" i="3"/>
  <c r="C893" i="3"/>
  <c r="D893" i="3"/>
  <c r="E893" i="3"/>
  <c r="F893" i="3"/>
  <c r="G893" i="3"/>
  <c r="H893" i="3"/>
  <c r="I893" i="3"/>
  <c r="J893" i="3"/>
  <c r="K893" i="3"/>
  <c r="L893" i="3"/>
  <c r="B894" i="3"/>
  <c r="C894" i="3"/>
  <c r="D894" i="3"/>
  <c r="E894" i="3"/>
  <c r="F894" i="3"/>
  <c r="G894" i="3"/>
  <c r="H894" i="3"/>
  <c r="I894" i="3"/>
  <c r="J894" i="3"/>
  <c r="K894" i="3"/>
  <c r="L894" i="3"/>
  <c r="B895" i="3"/>
  <c r="C895" i="3"/>
  <c r="D895" i="3"/>
  <c r="E895" i="3"/>
  <c r="F895" i="3"/>
  <c r="G895" i="3"/>
  <c r="H895" i="3"/>
  <c r="I895" i="3"/>
  <c r="J895" i="3"/>
  <c r="K895" i="3"/>
  <c r="L895" i="3"/>
  <c r="B896" i="3"/>
  <c r="C896" i="3"/>
  <c r="D896" i="3"/>
  <c r="E896" i="3"/>
  <c r="F896" i="3"/>
  <c r="G896" i="3"/>
  <c r="H896" i="3"/>
  <c r="I896" i="3"/>
  <c r="J896" i="3"/>
  <c r="K896" i="3"/>
  <c r="L896" i="3"/>
  <c r="B897" i="3"/>
  <c r="C897" i="3"/>
  <c r="D897" i="3"/>
  <c r="E897" i="3"/>
  <c r="F897" i="3"/>
  <c r="G897" i="3"/>
  <c r="H897" i="3"/>
  <c r="I897" i="3"/>
  <c r="J897" i="3"/>
  <c r="K897" i="3"/>
  <c r="L897" i="3"/>
  <c r="B898" i="3"/>
  <c r="C898" i="3"/>
  <c r="D898" i="3"/>
  <c r="E898" i="3"/>
  <c r="F898" i="3"/>
  <c r="G898" i="3"/>
  <c r="H898" i="3"/>
  <c r="I898" i="3"/>
  <c r="J898" i="3"/>
  <c r="K898" i="3"/>
  <c r="L898" i="3"/>
  <c r="B899" i="3"/>
  <c r="C899" i="3"/>
  <c r="D899" i="3"/>
  <c r="E899" i="3"/>
  <c r="F899" i="3"/>
  <c r="G899" i="3"/>
  <c r="H899" i="3"/>
  <c r="I899" i="3"/>
  <c r="J899" i="3"/>
  <c r="K899" i="3"/>
  <c r="L899" i="3"/>
  <c r="B900" i="3"/>
  <c r="C900" i="3"/>
  <c r="D900" i="3"/>
  <c r="E900" i="3"/>
  <c r="F900" i="3"/>
  <c r="G900" i="3"/>
  <c r="H900" i="3"/>
  <c r="I900" i="3"/>
  <c r="J900" i="3"/>
  <c r="K900" i="3"/>
  <c r="L900" i="3"/>
  <c r="B901" i="3"/>
  <c r="C901" i="3"/>
  <c r="D901" i="3"/>
  <c r="E901" i="3"/>
  <c r="F901" i="3"/>
  <c r="G901" i="3"/>
  <c r="H901" i="3"/>
  <c r="I901" i="3"/>
  <c r="J901" i="3"/>
  <c r="K901" i="3"/>
  <c r="L901" i="3"/>
  <c r="B902" i="3"/>
  <c r="C902" i="3"/>
  <c r="D902" i="3"/>
  <c r="E902" i="3"/>
  <c r="F902" i="3"/>
  <c r="G902" i="3"/>
  <c r="H902" i="3"/>
  <c r="I902" i="3"/>
  <c r="J902" i="3"/>
  <c r="K902" i="3"/>
  <c r="L902" i="3"/>
  <c r="B903" i="3"/>
  <c r="C903" i="3"/>
  <c r="D903" i="3"/>
  <c r="E903" i="3"/>
  <c r="F903" i="3"/>
  <c r="G903" i="3"/>
  <c r="H903" i="3"/>
  <c r="I903" i="3"/>
  <c r="J903" i="3"/>
  <c r="K903" i="3"/>
  <c r="L903" i="3"/>
  <c r="B904" i="3"/>
  <c r="C904" i="3"/>
  <c r="D904" i="3"/>
  <c r="E904" i="3"/>
  <c r="F904" i="3"/>
  <c r="G904" i="3"/>
  <c r="H904" i="3"/>
  <c r="I904" i="3"/>
  <c r="J904" i="3"/>
  <c r="K904" i="3"/>
  <c r="L904" i="3"/>
  <c r="B905" i="3"/>
  <c r="C905" i="3"/>
  <c r="D905" i="3"/>
  <c r="E905" i="3"/>
  <c r="F905" i="3"/>
  <c r="G905" i="3"/>
  <c r="H905" i="3"/>
  <c r="I905" i="3"/>
  <c r="J905" i="3"/>
  <c r="K905" i="3"/>
  <c r="L905" i="3"/>
  <c r="B906" i="3"/>
  <c r="C906" i="3"/>
  <c r="D906" i="3"/>
  <c r="E906" i="3"/>
  <c r="F906" i="3"/>
  <c r="G906" i="3"/>
  <c r="H906" i="3"/>
  <c r="I906" i="3"/>
  <c r="J906" i="3"/>
  <c r="K906" i="3"/>
  <c r="L906" i="3"/>
  <c r="B907" i="3"/>
  <c r="C907" i="3"/>
  <c r="D907" i="3"/>
  <c r="E907" i="3"/>
  <c r="F907" i="3"/>
  <c r="G907" i="3"/>
  <c r="H907" i="3"/>
  <c r="I907" i="3"/>
  <c r="J907" i="3"/>
  <c r="K907" i="3"/>
  <c r="L907" i="3"/>
  <c r="B908" i="3"/>
  <c r="C908" i="3"/>
  <c r="D908" i="3"/>
  <c r="E908" i="3"/>
  <c r="F908" i="3"/>
  <c r="G908" i="3"/>
  <c r="H908" i="3"/>
  <c r="I908" i="3"/>
  <c r="J908" i="3"/>
  <c r="K908" i="3"/>
  <c r="L908" i="3"/>
  <c r="B909" i="3"/>
  <c r="C909" i="3"/>
  <c r="D909" i="3"/>
  <c r="E909" i="3"/>
  <c r="F909" i="3"/>
  <c r="G909" i="3"/>
  <c r="H909" i="3"/>
  <c r="I909" i="3"/>
  <c r="J909" i="3"/>
  <c r="K909" i="3"/>
  <c r="L909" i="3"/>
  <c r="B910" i="3"/>
  <c r="C910" i="3"/>
  <c r="D910" i="3"/>
  <c r="E910" i="3"/>
  <c r="F910" i="3"/>
  <c r="G910" i="3"/>
  <c r="H910" i="3"/>
  <c r="I910" i="3"/>
  <c r="J910" i="3"/>
  <c r="K910" i="3"/>
  <c r="L910" i="3"/>
  <c r="B911" i="3"/>
  <c r="C911" i="3"/>
  <c r="D911" i="3"/>
  <c r="E911" i="3"/>
  <c r="F911" i="3"/>
  <c r="G911" i="3"/>
  <c r="H911" i="3"/>
  <c r="I911" i="3"/>
  <c r="J911" i="3"/>
  <c r="K911" i="3"/>
  <c r="L911" i="3"/>
  <c r="B912" i="3"/>
  <c r="C912" i="3"/>
  <c r="D912" i="3"/>
  <c r="E912" i="3"/>
  <c r="F912" i="3"/>
  <c r="G912" i="3"/>
  <c r="H912" i="3"/>
  <c r="I912" i="3"/>
  <c r="J912" i="3"/>
  <c r="K912" i="3"/>
  <c r="L912" i="3"/>
  <c r="B913" i="3"/>
  <c r="C913" i="3"/>
  <c r="D913" i="3"/>
  <c r="E913" i="3"/>
  <c r="F913" i="3"/>
  <c r="G913" i="3"/>
  <c r="H913" i="3"/>
  <c r="I913" i="3"/>
  <c r="J913" i="3"/>
  <c r="K913" i="3"/>
  <c r="L913" i="3"/>
  <c r="B914" i="3"/>
  <c r="C914" i="3"/>
  <c r="D914" i="3"/>
  <c r="E914" i="3"/>
  <c r="F914" i="3"/>
  <c r="G914" i="3"/>
  <c r="H914" i="3"/>
  <c r="I914" i="3"/>
  <c r="J914" i="3"/>
  <c r="K914" i="3"/>
  <c r="L914" i="3"/>
  <c r="B915" i="3"/>
  <c r="C915" i="3"/>
  <c r="D915" i="3"/>
  <c r="E915" i="3"/>
  <c r="F915" i="3"/>
  <c r="G915" i="3"/>
  <c r="H915" i="3"/>
  <c r="I915" i="3"/>
  <c r="J915" i="3"/>
  <c r="K915" i="3"/>
  <c r="L915" i="3"/>
  <c r="B916" i="3"/>
  <c r="C916" i="3"/>
  <c r="D916" i="3"/>
  <c r="E916" i="3"/>
  <c r="F916" i="3"/>
  <c r="G916" i="3"/>
  <c r="H916" i="3"/>
  <c r="I916" i="3"/>
  <c r="J916" i="3"/>
  <c r="K916" i="3"/>
  <c r="L916" i="3"/>
  <c r="B917" i="3"/>
  <c r="C917" i="3"/>
  <c r="D917" i="3"/>
  <c r="E917" i="3"/>
  <c r="F917" i="3"/>
  <c r="G917" i="3"/>
  <c r="H917" i="3"/>
  <c r="I917" i="3"/>
  <c r="J917" i="3"/>
  <c r="K917" i="3"/>
  <c r="L917" i="3"/>
  <c r="B918" i="3"/>
  <c r="C918" i="3"/>
  <c r="D918" i="3"/>
  <c r="E918" i="3"/>
  <c r="F918" i="3"/>
  <c r="G918" i="3"/>
  <c r="H918" i="3"/>
  <c r="I918" i="3"/>
  <c r="J918" i="3"/>
  <c r="K918" i="3"/>
  <c r="L918" i="3"/>
  <c r="B919" i="3"/>
  <c r="C919" i="3"/>
  <c r="D919" i="3"/>
  <c r="E919" i="3"/>
  <c r="F919" i="3"/>
  <c r="G919" i="3"/>
  <c r="H919" i="3"/>
  <c r="I919" i="3"/>
  <c r="J919" i="3"/>
  <c r="K919" i="3"/>
  <c r="L919" i="3"/>
  <c r="B920" i="3"/>
  <c r="C920" i="3"/>
  <c r="D920" i="3"/>
  <c r="E920" i="3"/>
  <c r="F920" i="3"/>
  <c r="G920" i="3"/>
  <c r="H920" i="3"/>
  <c r="I920" i="3"/>
  <c r="J920" i="3"/>
  <c r="K920" i="3"/>
  <c r="L920" i="3"/>
  <c r="B921" i="3"/>
  <c r="C921" i="3"/>
  <c r="D921" i="3"/>
  <c r="E921" i="3"/>
  <c r="F921" i="3"/>
  <c r="G921" i="3"/>
  <c r="H921" i="3"/>
  <c r="I921" i="3"/>
  <c r="J921" i="3"/>
  <c r="K921" i="3"/>
  <c r="L921" i="3"/>
  <c r="B922" i="3"/>
  <c r="C922" i="3"/>
  <c r="D922" i="3"/>
  <c r="E922" i="3"/>
  <c r="F922" i="3"/>
  <c r="G922" i="3"/>
  <c r="H922" i="3"/>
  <c r="I922" i="3"/>
  <c r="J922" i="3"/>
  <c r="K922" i="3"/>
  <c r="L922" i="3"/>
  <c r="B923" i="3"/>
  <c r="C923" i="3"/>
  <c r="D923" i="3"/>
  <c r="E923" i="3"/>
  <c r="F923" i="3"/>
  <c r="G923" i="3"/>
  <c r="H923" i="3"/>
  <c r="I923" i="3"/>
  <c r="J923" i="3"/>
  <c r="K923" i="3"/>
  <c r="L923" i="3"/>
  <c r="B924" i="3"/>
  <c r="C924" i="3"/>
  <c r="D924" i="3"/>
  <c r="E924" i="3"/>
  <c r="F924" i="3"/>
  <c r="G924" i="3"/>
  <c r="H924" i="3"/>
  <c r="I924" i="3"/>
  <c r="J924" i="3"/>
  <c r="K924" i="3"/>
  <c r="L924" i="3"/>
  <c r="B925" i="3"/>
  <c r="C925" i="3"/>
  <c r="D925" i="3"/>
  <c r="E925" i="3"/>
  <c r="F925" i="3"/>
  <c r="G925" i="3"/>
  <c r="H925" i="3"/>
  <c r="I925" i="3"/>
  <c r="J925" i="3"/>
  <c r="K925" i="3"/>
  <c r="L925" i="3"/>
  <c r="B926" i="3"/>
  <c r="C926" i="3"/>
  <c r="D926" i="3"/>
  <c r="E926" i="3"/>
  <c r="F926" i="3"/>
  <c r="G926" i="3"/>
  <c r="H926" i="3"/>
  <c r="I926" i="3"/>
  <c r="J926" i="3"/>
  <c r="K926" i="3"/>
  <c r="L926" i="3"/>
  <c r="B927" i="3"/>
  <c r="C927" i="3"/>
  <c r="D927" i="3"/>
  <c r="E927" i="3"/>
  <c r="F927" i="3"/>
  <c r="G927" i="3"/>
  <c r="H927" i="3"/>
  <c r="I927" i="3"/>
  <c r="J927" i="3"/>
  <c r="K927" i="3"/>
  <c r="L927" i="3"/>
  <c r="B928" i="3"/>
  <c r="C928" i="3"/>
  <c r="D928" i="3"/>
  <c r="E928" i="3"/>
  <c r="F928" i="3"/>
  <c r="G928" i="3"/>
  <c r="H928" i="3"/>
  <c r="I928" i="3"/>
  <c r="J928" i="3"/>
  <c r="K928" i="3"/>
  <c r="L928" i="3"/>
  <c r="B929" i="3"/>
  <c r="C929" i="3"/>
  <c r="D929" i="3"/>
  <c r="E929" i="3"/>
  <c r="F929" i="3"/>
  <c r="G929" i="3"/>
  <c r="H929" i="3"/>
  <c r="I929" i="3"/>
  <c r="J929" i="3"/>
  <c r="K929" i="3"/>
  <c r="L929" i="3"/>
  <c r="B930" i="3"/>
  <c r="C930" i="3"/>
  <c r="D930" i="3"/>
  <c r="E930" i="3"/>
  <c r="F930" i="3"/>
  <c r="G930" i="3"/>
  <c r="H930" i="3"/>
  <c r="I930" i="3"/>
  <c r="J930" i="3"/>
  <c r="K930" i="3"/>
  <c r="L930" i="3"/>
  <c r="B931" i="3"/>
  <c r="C931" i="3"/>
  <c r="D931" i="3"/>
  <c r="E931" i="3"/>
  <c r="F931" i="3"/>
  <c r="G931" i="3"/>
  <c r="H931" i="3"/>
  <c r="I931" i="3"/>
  <c r="J931" i="3"/>
  <c r="K931" i="3"/>
  <c r="L931" i="3"/>
  <c r="B932" i="3"/>
  <c r="C932" i="3"/>
  <c r="D932" i="3"/>
  <c r="E932" i="3"/>
  <c r="F932" i="3"/>
  <c r="G932" i="3"/>
  <c r="H932" i="3"/>
  <c r="I932" i="3"/>
  <c r="J932" i="3"/>
  <c r="K932" i="3"/>
  <c r="L932" i="3"/>
  <c r="B933" i="3"/>
  <c r="C933" i="3"/>
  <c r="D933" i="3"/>
  <c r="E933" i="3"/>
  <c r="F933" i="3"/>
  <c r="G933" i="3"/>
  <c r="H933" i="3"/>
  <c r="I933" i="3"/>
  <c r="J933" i="3"/>
  <c r="K933" i="3"/>
  <c r="L933" i="3"/>
  <c r="B934" i="3"/>
  <c r="C934" i="3"/>
  <c r="D934" i="3"/>
  <c r="E934" i="3"/>
  <c r="F934" i="3"/>
  <c r="G934" i="3"/>
  <c r="H934" i="3"/>
  <c r="I934" i="3"/>
  <c r="J934" i="3"/>
  <c r="K934" i="3"/>
  <c r="L934" i="3"/>
  <c r="B935" i="3"/>
  <c r="C935" i="3"/>
  <c r="D935" i="3"/>
  <c r="E935" i="3"/>
  <c r="F935" i="3"/>
  <c r="G935" i="3"/>
  <c r="H935" i="3"/>
  <c r="I935" i="3"/>
  <c r="J935" i="3"/>
  <c r="K935" i="3"/>
  <c r="L935" i="3"/>
  <c r="B936" i="3"/>
  <c r="C936" i="3"/>
  <c r="D936" i="3"/>
  <c r="E936" i="3"/>
  <c r="F936" i="3"/>
  <c r="G936" i="3"/>
  <c r="H936" i="3"/>
  <c r="I936" i="3"/>
  <c r="J936" i="3"/>
  <c r="K936" i="3"/>
  <c r="L936" i="3"/>
  <c r="B937" i="3"/>
  <c r="C937" i="3"/>
  <c r="D937" i="3"/>
  <c r="E937" i="3"/>
  <c r="F937" i="3"/>
  <c r="G937" i="3"/>
  <c r="H937" i="3"/>
  <c r="I937" i="3"/>
  <c r="J937" i="3"/>
  <c r="K937" i="3"/>
  <c r="L937" i="3"/>
  <c r="B938" i="3"/>
  <c r="C938" i="3"/>
  <c r="D938" i="3"/>
  <c r="E938" i="3"/>
  <c r="F938" i="3"/>
  <c r="G938" i="3"/>
  <c r="H938" i="3"/>
  <c r="I938" i="3"/>
  <c r="J938" i="3"/>
  <c r="K938" i="3"/>
  <c r="L938" i="3"/>
  <c r="B939" i="3"/>
  <c r="C939" i="3"/>
  <c r="D939" i="3"/>
  <c r="E939" i="3"/>
  <c r="F939" i="3"/>
  <c r="G939" i="3"/>
  <c r="H939" i="3"/>
  <c r="I939" i="3"/>
  <c r="J939" i="3"/>
  <c r="K939" i="3"/>
  <c r="L939" i="3"/>
  <c r="B940" i="3"/>
  <c r="C940" i="3"/>
  <c r="D940" i="3"/>
  <c r="E940" i="3"/>
  <c r="F940" i="3"/>
  <c r="G940" i="3"/>
  <c r="H940" i="3"/>
  <c r="I940" i="3"/>
  <c r="J940" i="3"/>
  <c r="K940" i="3"/>
  <c r="L940" i="3"/>
  <c r="B941" i="3"/>
  <c r="C941" i="3"/>
  <c r="D941" i="3"/>
  <c r="E941" i="3"/>
  <c r="F941" i="3"/>
  <c r="G941" i="3"/>
  <c r="H941" i="3"/>
  <c r="I941" i="3"/>
  <c r="J941" i="3"/>
  <c r="K941" i="3"/>
  <c r="L941" i="3"/>
  <c r="B942" i="3"/>
  <c r="C942" i="3"/>
  <c r="D942" i="3"/>
  <c r="E942" i="3"/>
  <c r="F942" i="3"/>
  <c r="G942" i="3"/>
  <c r="H942" i="3"/>
  <c r="I942" i="3"/>
  <c r="J942" i="3"/>
  <c r="K942" i="3"/>
  <c r="L942" i="3"/>
  <c r="B943" i="3"/>
  <c r="C943" i="3"/>
  <c r="D943" i="3"/>
  <c r="E943" i="3"/>
  <c r="F943" i="3"/>
  <c r="G943" i="3"/>
  <c r="H943" i="3"/>
  <c r="I943" i="3"/>
  <c r="J943" i="3"/>
  <c r="K943" i="3"/>
  <c r="L943" i="3"/>
  <c r="B944" i="3"/>
  <c r="C944" i="3"/>
  <c r="D944" i="3"/>
  <c r="E944" i="3"/>
  <c r="F944" i="3"/>
  <c r="G944" i="3"/>
  <c r="H944" i="3"/>
  <c r="I944" i="3"/>
  <c r="J944" i="3"/>
  <c r="K944" i="3"/>
  <c r="L944" i="3"/>
  <c r="B945" i="3"/>
  <c r="C945" i="3"/>
  <c r="D945" i="3"/>
  <c r="E945" i="3"/>
  <c r="F945" i="3"/>
  <c r="G945" i="3"/>
  <c r="H945" i="3"/>
  <c r="I945" i="3"/>
  <c r="J945" i="3"/>
  <c r="K945" i="3"/>
  <c r="L945" i="3"/>
  <c r="B946" i="3"/>
  <c r="C946" i="3"/>
  <c r="D946" i="3"/>
  <c r="E946" i="3"/>
  <c r="F946" i="3"/>
  <c r="G946" i="3"/>
  <c r="H946" i="3"/>
  <c r="I946" i="3"/>
  <c r="J946" i="3"/>
  <c r="K946" i="3"/>
  <c r="L946" i="3"/>
  <c r="B947" i="3"/>
  <c r="C947" i="3"/>
  <c r="D947" i="3"/>
  <c r="E947" i="3"/>
  <c r="F947" i="3"/>
  <c r="G947" i="3"/>
  <c r="H947" i="3"/>
  <c r="I947" i="3"/>
  <c r="J947" i="3"/>
  <c r="K947" i="3"/>
  <c r="L947" i="3"/>
  <c r="B948" i="3"/>
  <c r="C948" i="3"/>
  <c r="D948" i="3"/>
  <c r="E948" i="3"/>
  <c r="F948" i="3"/>
  <c r="G948" i="3"/>
  <c r="H948" i="3"/>
  <c r="I948" i="3"/>
  <c r="J948" i="3"/>
  <c r="K948" i="3"/>
  <c r="L948" i="3"/>
  <c r="B949" i="3"/>
  <c r="C949" i="3"/>
  <c r="D949" i="3"/>
  <c r="E949" i="3"/>
  <c r="F949" i="3"/>
  <c r="G949" i="3"/>
  <c r="H949" i="3"/>
  <c r="I949" i="3"/>
  <c r="J949" i="3"/>
  <c r="K949" i="3"/>
  <c r="L949" i="3"/>
  <c r="B950" i="3"/>
  <c r="C950" i="3"/>
  <c r="D950" i="3"/>
  <c r="E950" i="3"/>
  <c r="F950" i="3"/>
  <c r="G950" i="3"/>
  <c r="H950" i="3"/>
  <c r="I950" i="3"/>
  <c r="J950" i="3"/>
  <c r="K950" i="3"/>
  <c r="L950" i="3"/>
  <c r="B951" i="3"/>
  <c r="C951" i="3"/>
  <c r="D951" i="3"/>
  <c r="E951" i="3"/>
  <c r="F951" i="3"/>
  <c r="G951" i="3"/>
  <c r="H951" i="3"/>
  <c r="I951" i="3"/>
  <c r="J951" i="3"/>
  <c r="K951" i="3"/>
  <c r="L951" i="3"/>
  <c r="B952" i="3"/>
  <c r="C952" i="3"/>
  <c r="D952" i="3"/>
  <c r="E952" i="3"/>
  <c r="F952" i="3"/>
  <c r="G952" i="3"/>
  <c r="H952" i="3"/>
  <c r="I952" i="3"/>
  <c r="J952" i="3"/>
  <c r="K952" i="3"/>
  <c r="L952" i="3"/>
  <c r="B953" i="3"/>
  <c r="C953" i="3"/>
  <c r="D953" i="3"/>
  <c r="E953" i="3"/>
  <c r="F953" i="3"/>
  <c r="G953" i="3"/>
  <c r="H953" i="3"/>
  <c r="I953" i="3"/>
  <c r="J953" i="3"/>
  <c r="K953" i="3"/>
  <c r="L953" i="3"/>
  <c r="B954" i="3"/>
  <c r="C954" i="3"/>
  <c r="D954" i="3"/>
  <c r="E954" i="3"/>
  <c r="F954" i="3"/>
  <c r="G954" i="3"/>
  <c r="H954" i="3"/>
  <c r="I954" i="3"/>
  <c r="J954" i="3"/>
  <c r="K954" i="3"/>
  <c r="L954" i="3"/>
  <c r="B955" i="3"/>
  <c r="C955" i="3"/>
  <c r="D955" i="3"/>
  <c r="E955" i="3"/>
  <c r="F955" i="3"/>
  <c r="G955" i="3"/>
  <c r="H955" i="3"/>
  <c r="I955" i="3"/>
  <c r="J955" i="3"/>
  <c r="K955" i="3"/>
  <c r="L955" i="3"/>
  <c r="B956" i="3"/>
  <c r="C956" i="3"/>
  <c r="D956" i="3"/>
  <c r="E956" i="3"/>
  <c r="F956" i="3"/>
  <c r="G956" i="3"/>
  <c r="H956" i="3"/>
  <c r="I956" i="3"/>
  <c r="J956" i="3"/>
  <c r="K956" i="3"/>
  <c r="L956" i="3"/>
  <c r="B957" i="3"/>
  <c r="C957" i="3"/>
  <c r="D957" i="3"/>
  <c r="E957" i="3"/>
  <c r="F957" i="3"/>
  <c r="G957" i="3"/>
  <c r="H957" i="3"/>
  <c r="I957" i="3"/>
  <c r="J957" i="3"/>
  <c r="K957" i="3"/>
  <c r="L957" i="3"/>
  <c r="B958" i="3"/>
  <c r="C958" i="3"/>
  <c r="D958" i="3"/>
  <c r="E958" i="3"/>
  <c r="F958" i="3"/>
  <c r="G958" i="3"/>
  <c r="H958" i="3"/>
  <c r="I958" i="3"/>
  <c r="J958" i="3"/>
  <c r="K958" i="3"/>
  <c r="L958" i="3"/>
  <c r="B959" i="3"/>
  <c r="C959" i="3"/>
  <c r="D959" i="3"/>
  <c r="E959" i="3"/>
  <c r="F959" i="3"/>
  <c r="G959" i="3"/>
  <c r="H959" i="3"/>
  <c r="I959" i="3"/>
  <c r="J959" i="3"/>
  <c r="K959" i="3"/>
  <c r="L959" i="3"/>
  <c r="B960" i="3"/>
  <c r="C960" i="3"/>
  <c r="D960" i="3"/>
  <c r="E960" i="3"/>
  <c r="F960" i="3"/>
  <c r="G960" i="3"/>
  <c r="H960" i="3"/>
  <c r="I960" i="3"/>
  <c r="J960" i="3"/>
  <c r="K960" i="3"/>
  <c r="L960" i="3"/>
  <c r="B961" i="3"/>
  <c r="C961" i="3"/>
  <c r="D961" i="3"/>
  <c r="E961" i="3"/>
  <c r="F961" i="3"/>
  <c r="G961" i="3"/>
  <c r="H961" i="3"/>
  <c r="I961" i="3"/>
  <c r="J961" i="3"/>
  <c r="K961" i="3"/>
  <c r="L961" i="3"/>
  <c r="B962" i="3"/>
  <c r="C962" i="3"/>
  <c r="D962" i="3"/>
  <c r="E962" i="3"/>
  <c r="F962" i="3"/>
  <c r="G962" i="3"/>
  <c r="H962" i="3"/>
  <c r="I962" i="3"/>
  <c r="J962" i="3"/>
  <c r="K962" i="3"/>
  <c r="L962" i="3"/>
  <c r="B963" i="3"/>
  <c r="C963" i="3"/>
  <c r="D963" i="3"/>
  <c r="E963" i="3"/>
  <c r="F963" i="3"/>
  <c r="G963" i="3"/>
  <c r="H963" i="3"/>
  <c r="I963" i="3"/>
  <c r="J963" i="3"/>
  <c r="K963" i="3"/>
  <c r="L963" i="3"/>
  <c r="B964" i="3"/>
  <c r="C964" i="3"/>
  <c r="D964" i="3"/>
  <c r="E964" i="3"/>
  <c r="F964" i="3"/>
  <c r="G964" i="3"/>
  <c r="H964" i="3"/>
  <c r="I964" i="3"/>
  <c r="J964" i="3"/>
  <c r="K964" i="3"/>
  <c r="L964" i="3"/>
  <c r="B965" i="3"/>
  <c r="C965" i="3"/>
  <c r="D965" i="3"/>
  <c r="E965" i="3"/>
  <c r="F965" i="3"/>
  <c r="G965" i="3"/>
  <c r="H965" i="3"/>
  <c r="I965" i="3"/>
  <c r="J965" i="3"/>
  <c r="K965" i="3"/>
  <c r="L965" i="3"/>
  <c r="B966" i="3"/>
  <c r="C966" i="3"/>
  <c r="D966" i="3"/>
  <c r="E966" i="3"/>
  <c r="F966" i="3"/>
  <c r="G966" i="3"/>
  <c r="H966" i="3"/>
  <c r="I966" i="3"/>
  <c r="J966" i="3"/>
  <c r="K966" i="3"/>
  <c r="L966" i="3"/>
  <c r="B967" i="3"/>
  <c r="C967" i="3"/>
  <c r="D967" i="3"/>
  <c r="E967" i="3"/>
  <c r="F967" i="3"/>
  <c r="G967" i="3"/>
  <c r="H967" i="3"/>
  <c r="I967" i="3"/>
  <c r="J967" i="3"/>
  <c r="K967" i="3"/>
  <c r="L967" i="3"/>
  <c r="B968" i="3"/>
  <c r="C968" i="3"/>
  <c r="D968" i="3"/>
  <c r="E968" i="3"/>
  <c r="F968" i="3"/>
  <c r="G968" i="3"/>
  <c r="H968" i="3"/>
  <c r="I968" i="3"/>
  <c r="J968" i="3"/>
  <c r="K968" i="3"/>
  <c r="L968" i="3"/>
  <c r="B969" i="3"/>
  <c r="C969" i="3"/>
  <c r="D969" i="3"/>
  <c r="E969" i="3"/>
  <c r="F969" i="3"/>
  <c r="G969" i="3"/>
  <c r="H969" i="3"/>
  <c r="I969" i="3"/>
  <c r="J969" i="3"/>
  <c r="K969" i="3"/>
  <c r="L969" i="3"/>
  <c r="B970" i="3"/>
  <c r="C970" i="3"/>
  <c r="D970" i="3"/>
  <c r="E970" i="3"/>
  <c r="F970" i="3"/>
  <c r="G970" i="3"/>
  <c r="H970" i="3"/>
  <c r="I970" i="3"/>
  <c r="J970" i="3"/>
  <c r="K970" i="3"/>
  <c r="L970" i="3"/>
  <c r="B971" i="3"/>
  <c r="C971" i="3"/>
  <c r="D971" i="3"/>
  <c r="E971" i="3"/>
  <c r="F971" i="3"/>
  <c r="G971" i="3"/>
  <c r="H971" i="3"/>
  <c r="I971" i="3"/>
  <c r="J971" i="3"/>
  <c r="K971" i="3"/>
  <c r="L971" i="3"/>
  <c r="B972" i="3"/>
  <c r="C972" i="3"/>
  <c r="D972" i="3"/>
  <c r="E972" i="3"/>
  <c r="F972" i="3"/>
  <c r="G972" i="3"/>
  <c r="H972" i="3"/>
  <c r="I972" i="3"/>
  <c r="J972" i="3"/>
  <c r="K972" i="3"/>
  <c r="L972" i="3"/>
  <c r="B973" i="3"/>
  <c r="C973" i="3"/>
  <c r="D973" i="3"/>
  <c r="E973" i="3"/>
  <c r="F973" i="3"/>
  <c r="G973" i="3"/>
  <c r="H973" i="3"/>
  <c r="I973" i="3"/>
  <c r="J973" i="3"/>
  <c r="K973" i="3"/>
  <c r="L973" i="3"/>
  <c r="B974" i="3"/>
  <c r="C974" i="3"/>
  <c r="D974" i="3"/>
  <c r="E974" i="3"/>
  <c r="F974" i="3"/>
  <c r="G974" i="3"/>
  <c r="H974" i="3"/>
  <c r="I974" i="3"/>
  <c r="J974" i="3"/>
  <c r="K974" i="3"/>
  <c r="L974" i="3"/>
  <c r="B975" i="3"/>
  <c r="C975" i="3"/>
  <c r="D975" i="3"/>
  <c r="E975" i="3"/>
  <c r="F975" i="3"/>
  <c r="G975" i="3"/>
  <c r="H975" i="3"/>
  <c r="I975" i="3"/>
  <c r="J975" i="3"/>
  <c r="K975" i="3"/>
  <c r="L975" i="3"/>
  <c r="B976" i="3"/>
  <c r="C976" i="3"/>
  <c r="D976" i="3"/>
  <c r="E976" i="3"/>
  <c r="F976" i="3"/>
  <c r="G976" i="3"/>
  <c r="H976" i="3"/>
  <c r="I976" i="3"/>
  <c r="J976" i="3"/>
  <c r="K976" i="3"/>
  <c r="L976" i="3"/>
  <c r="B977" i="3"/>
  <c r="C977" i="3"/>
  <c r="D977" i="3"/>
  <c r="E977" i="3"/>
  <c r="F977" i="3"/>
  <c r="G977" i="3"/>
  <c r="H977" i="3"/>
  <c r="I977" i="3"/>
  <c r="J977" i="3"/>
  <c r="K977" i="3"/>
  <c r="L977" i="3"/>
  <c r="B978" i="3"/>
  <c r="C978" i="3"/>
  <c r="D978" i="3"/>
  <c r="E978" i="3"/>
  <c r="F978" i="3"/>
  <c r="G978" i="3"/>
  <c r="H978" i="3"/>
  <c r="I978" i="3"/>
  <c r="J978" i="3"/>
  <c r="K978" i="3"/>
  <c r="L978" i="3"/>
  <c r="B979" i="3"/>
  <c r="C979" i="3"/>
  <c r="D979" i="3"/>
  <c r="E979" i="3"/>
  <c r="F979" i="3"/>
  <c r="G979" i="3"/>
  <c r="H979" i="3"/>
  <c r="I979" i="3"/>
  <c r="J979" i="3"/>
  <c r="K979" i="3"/>
  <c r="L979" i="3"/>
  <c r="B980" i="3"/>
  <c r="C980" i="3"/>
  <c r="D980" i="3"/>
  <c r="E980" i="3"/>
  <c r="F980" i="3"/>
  <c r="G980" i="3"/>
  <c r="H980" i="3"/>
  <c r="I980" i="3"/>
  <c r="J980" i="3"/>
  <c r="K980" i="3"/>
  <c r="L980" i="3"/>
  <c r="B981" i="3"/>
  <c r="C981" i="3"/>
  <c r="D981" i="3"/>
  <c r="E981" i="3"/>
  <c r="F981" i="3"/>
  <c r="G981" i="3"/>
  <c r="H981" i="3"/>
  <c r="I981" i="3"/>
  <c r="J981" i="3"/>
  <c r="K981" i="3"/>
  <c r="L981" i="3"/>
  <c r="B982" i="3"/>
  <c r="C982" i="3"/>
  <c r="D982" i="3"/>
  <c r="E982" i="3"/>
  <c r="F982" i="3"/>
  <c r="G982" i="3"/>
  <c r="H982" i="3"/>
  <c r="I982" i="3"/>
  <c r="J982" i="3"/>
  <c r="K982" i="3"/>
  <c r="L982" i="3"/>
  <c r="B983" i="3"/>
  <c r="C983" i="3"/>
  <c r="D983" i="3"/>
  <c r="E983" i="3"/>
  <c r="F983" i="3"/>
  <c r="G983" i="3"/>
  <c r="H983" i="3"/>
  <c r="I983" i="3"/>
  <c r="J983" i="3"/>
  <c r="K983" i="3"/>
  <c r="L983" i="3"/>
  <c r="B984" i="3"/>
  <c r="C984" i="3"/>
  <c r="D984" i="3"/>
  <c r="E984" i="3"/>
  <c r="F984" i="3"/>
  <c r="G984" i="3"/>
  <c r="H984" i="3"/>
  <c r="I984" i="3"/>
  <c r="J984" i="3"/>
  <c r="K984" i="3"/>
  <c r="L984" i="3"/>
  <c r="B985" i="3"/>
  <c r="C985" i="3"/>
  <c r="D985" i="3"/>
  <c r="E985" i="3"/>
  <c r="F985" i="3"/>
  <c r="G985" i="3"/>
  <c r="H985" i="3"/>
  <c r="I985" i="3"/>
  <c r="J985" i="3"/>
  <c r="K985" i="3"/>
  <c r="L985" i="3"/>
  <c r="B986" i="3"/>
  <c r="C986" i="3"/>
  <c r="D986" i="3"/>
  <c r="E986" i="3"/>
  <c r="F986" i="3"/>
  <c r="G986" i="3"/>
  <c r="H986" i="3"/>
  <c r="I986" i="3"/>
  <c r="J986" i="3"/>
  <c r="K986" i="3"/>
  <c r="L986" i="3"/>
  <c r="B987" i="3"/>
  <c r="C987" i="3"/>
  <c r="D987" i="3"/>
  <c r="E987" i="3"/>
  <c r="F987" i="3"/>
  <c r="G987" i="3"/>
  <c r="H987" i="3"/>
  <c r="I987" i="3"/>
  <c r="J987" i="3"/>
  <c r="K987" i="3"/>
  <c r="L987" i="3"/>
  <c r="B988" i="3"/>
  <c r="C988" i="3"/>
  <c r="D988" i="3"/>
  <c r="E988" i="3"/>
  <c r="F988" i="3"/>
  <c r="G988" i="3"/>
  <c r="H988" i="3"/>
  <c r="I988" i="3"/>
  <c r="J988" i="3"/>
  <c r="K988" i="3"/>
  <c r="L988" i="3"/>
  <c r="B989" i="3"/>
  <c r="C989" i="3"/>
  <c r="D989" i="3"/>
  <c r="E989" i="3"/>
  <c r="F989" i="3"/>
  <c r="G989" i="3"/>
  <c r="H989" i="3"/>
  <c r="I989" i="3"/>
  <c r="J989" i="3"/>
  <c r="K989" i="3"/>
  <c r="L989" i="3"/>
  <c r="B990" i="3"/>
  <c r="C990" i="3"/>
  <c r="D990" i="3"/>
  <c r="E990" i="3"/>
  <c r="F990" i="3"/>
  <c r="G990" i="3"/>
  <c r="H990" i="3"/>
  <c r="I990" i="3"/>
  <c r="J990" i="3"/>
  <c r="K990" i="3"/>
  <c r="L990" i="3"/>
  <c r="B991" i="3"/>
  <c r="C991" i="3"/>
  <c r="D991" i="3"/>
  <c r="E991" i="3"/>
  <c r="F991" i="3"/>
  <c r="G991" i="3"/>
  <c r="H991" i="3"/>
  <c r="I991" i="3"/>
  <c r="J991" i="3"/>
  <c r="K991" i="3"/>
  <c r="L991" i="3"/>
  <c r="B992" i="3"/>
  <c r="C992" i="3"/>
  <c r="D992" i="3"/>
  <c r="E992" i="3"/>
  <c r="F992" i="3"/>
  <c r="G992" i="3"/>
  <c r="H992" i="3"/>
  <c r="I992" i="3"/>
  <c r="J992" i="3"/>
  <c r="K992" i="3"/>
  <c r="L992" i="3"/>
  <c r="B993" i="3"/>
  <c r="C993" i="3"/>
  <c r="D993" i="3"/>
  <c r="E993" i="3"/>
  <c r="F993" i="3"/>
  <c r="G993" i="3"/>
  <c r="H993" i="3"/>
  <c r="I993" i="3"/>
  <c r="J993" i="3"/>
  <c r="K993" i="3"/>
  <c r="L993" i="3"/>
  <c r="B994" i="3"/>
  <c r="C994" i="3"/>
  <c r="D994" i="3"/>
  <c r="E994" i="3"/>
  <c r="F994" i="3"/>
  <c r="G994" i="3"/>
  <c r="H994" i="3"/>
  <c r="I994" i="3"/>
  <c r="J994" i="3"/>
  <c r="K994" i="3"/>
  <c r="L994" i="3"/>
  <c r="B995" i="3"/>
  <c r="C995" i="3"/>
  <c r="D995" i="3"/>
  <c r="E995" i="3"/>
  <c r="F995" i="3"/>
  <c r="G995" i="3"/>
  <c r="H995" i="3"/>
  <c r="I995" i="3"/>
  <c r="J995" i="3"/>
  <c r="K995" i="3"/>
  <c r="L995" i="3"/>
  <c r="B996" i="3"/>
  <c r="C996" i="3"/>
  <c r="D996" i="3"/>
  <c r="E996" i="3"/>
  <c r="F996" i="3"/>
  <c r="G996" i="3"/>
  <c r="H996" i="3"/>
  <c r="I996" i="3"/>
  <c r="J996" i="3"/>
  <c r="K996" i="3"/>
  <c r="L996" i="3"/>
  <c r="B997" i="3"/>
  <c r="C997" i="3"/>
  <c r="D997" i="3"/>
  <c r="E997" i="3"/>
  <c r="F997" i="3"/>
  <c r="G997" i="3"/>
  <c r="H997" i="3"/>
  <c r="I997" i="3"/>
  <c r="J997" i="3"/>
  <c r="K997" i="3"/>
  <c r="L997" i="3"/>
  <c r="B998" i="3"/>
  <c r="C998" i="3"/>
  <c r="D998" i="3"/>
  <c r="E998" i="3"/>
  <c r="F998" i="3"/>
  <c r="G998" i="3"/>
  <c r="H998" i="3"/>
  <c r="I998" i="3"/>
  <c r="J998" i="3"/>
  <c r="K998" i="3"/>
  <c r="L998" i="3"/>
  <c r="B999" i="3"/>
  <c r="C999" i="3"/>
  <c r="D999" i="3"/>
  <c r="E999" i="3"/>
  <c r="F999" i="3"/>
  <c r="G999" i="3"/>
  <c r="H999" i="3"/>
  <c r="I999" i="3"/>
  <c r="J999" i="3"/>
  <c r="K999" i="3"/>
  <c r="L999" i="3"/>
  <c r="B1000" i="3"/>
  <c r="C1000" i="3"/>
  <c r="D1000" i="3"/>
  <c r="E1000" i="3"/>
  <c r="F1000" i="3"/>
  <c r="G1000" i="3"/>
  <c r="H1000" i="3"/>
  <c r="I1000" i="3"/>
  <c r="J1000" i="3"/>
  <c r="K1000" i="3"/>
  <c r="L1000" i="3"/>
  <c r="B1001" i="3"/>
  <c r="C1001" i="3"/>
  <c r="D1001" i="3"/>
  <c r="E1001" i="3"/>
  <c r="F1001" i="3"/>
  <c r="G1001" i="3"/>
  <c r="H1001" i="3"/>
  <c r="I1001" i="3"/>
  <c r="J1001" i="3"/>
  <c r="K1001" i="3"/>
  <c r="L1001" i="3"/>
  <c r="B1002" i="3"/>
  <c r="C1002" i="3"/>
  <c r="D1002" i="3"/>
  <c r="E1002" i="3"/>
  <c r="F1002" i="3"/>
  <c r="G1002" i="3"/>
  <c r="H1002" i="3"/>
  <c r="I1002" i="3"/>
  <c r="J1002" i="3"/>
  <c r="K1002" i="3"/>
  <c r="L1002" i="3"/>
  <c r="B1003" i="3"/>
  <c r="C1003" i="3"/>
  <c r="D1003" i="3"/>
  <c r="E1003" i="3"/>
  <c r="F1003" i="3"/>
  <c r="G1003" i="3"/>
  <c r="H1003" i="3"/>
  <c r="I1003" i="3"/>
  <c r="J1003" i="3"/>
  <c r="K1003" i="3"/>
  <c r="L1003" i="3"/>
  <c r="B1004" i="3"/>
  <c r="C1004" i="3"/>
  <c r="D1004" i="3"/>
  <c r="E1004" i="3"/>
  <c r="F1004" i="3"/>
  <c r="G1004" i="3"/>
  <c r="H1004" i="3"/>
  <c r="I1004" i="3"/>
  <c r="J1004" i="3"/>
  <c r="K1004" i="3"/>
  <c r="L1004" i="3"/>
  <c r="B1005" i="3"/>
  <c r="C1005" i="3"/>
  <c r="D1005" i="3"/>
  <c r="E1005" i="3"/>
  <c r="F1005" i="3"/>
  <c r="G1005" i="3"/>
  <c r="H1005" i="3"/>
  <c r="I1005" i="3"/>
  <c r="J1005" i="3"/>
  <c r="K1005" i="3"/>
  <c r="L1005" i="3"/>
  <c r="B1006" i="3"/>
  <c r="C1006" i="3"/>
  <c r="D1006" i="3"/>
  <c r="E1006" i="3"/>
  <c r="F1006" i="3"/>
  <c r="G1006" i="3"/>
  <c r="H1006" i="3"/>
  <c r="I1006" i="3"/>
  <c r="J1006" i="3"/>
  <c r="K1006" i="3"/>
  <c r="L1006" i="3"/>
  <c r="B1007" i="3"/>
  <c r="C1007" i="3"/>
  <c r="D1007" i="3"/>
  <c r="E1007" i="3"/>
  <c r="F1007" i="3"/>
  <c r="G1007" i="3"/>
  <c r="H1007" i="3"/>
  <c r="I1007" i="3"/>
  <c r="J1007" i="3"/>
  <c r="K1007" i="3"/>
  <c r="L1007" i="3"/>
  <c r="B1008" i="3"/>
  <c r="C1008" i="3"/>
  <c r="D1008" i="3"/>
  <c r="E1008" i="3"/>
  <c r="F1008" i="3"/>
  <c r="G1008" i="3"/>
  <c r="H1008" i="3"/>
  <c r="I1008" i="3"/>
  <c r="J1008" i="3"/>
  <c r="K1008" i="3"/>
  <c r="L1008" i="3"/>
  <c r="B1009" i="3"/>
  <c r="C1009" i="3"/>
  <c r="D1009" i="3"/>
  <c r="E1009" i="3"/>
  <c r="F1009" i="3"/>
  <c r="G1009" i="3"/>
  <c r="H1009" i="3"/>
  <c r="I1009" i="3"/>
  <c r="J1009" i="3"/>
  <c r="K1009" i="3"/>
  <c r="L1009" i="3"/>
  <c r="B1010" i="3"/>
  <c r="C1010" i="3"/>
  <c r="D1010" i="3"/>
  <c r="E1010" i="3"/>
  <c r="F1010" i="3"/>
  <c r="G1010" i="3"/>
  <c r="H1010" i="3"/>
  <c r="I1010" i="3"/>
  <c r="J1010" i="3"/>
  <c r="K1010" i="3"/>
  <c r="L1010" i="3"/>
  <c r="B1011" i="3"/>
  <c r="C1011" i="3"/>
  <c r="D1011" i="3"/>
  <c r="E1011" i="3"/>
  <c r="F1011" i="3"/>
  <c r="G1011" i="3"/>
  <c r="H1011" i="3"/>
  <c r="I1011" i="3"/>
  <c r="J1011" i="3"/>
  <c r="K1011" i="3"/>
  <c r="L1011" i="3"/>
  <c r="B1012" i="3"/>
  <c r="C1012" i="3"/>
  <c r="D1012" i="3"/>
  <c r="E1012" i="3"/>
  <c r="F1012" i="3"/>
  <c r="G1012" i="3"/>
  <c r="H1012" i="3"/>
  <c r="I1012" i="3"/>
  <c r="J1012" i="3"/>
  <c r="K1012" i="3"/>
  <c r="L1012" i="3"/>
  <c r="B1013" i="3"/>
  <c r="C1013" i="3"/>
  <c r="D1013" i="3"/>
  <c r="E1013" i="3"/>
  <c r="F1013" i="3"/>
  <c r="G1013" i="3"/>
  <c r="H1013" i="3"/>
  <c r="I1013" i="3"/>
  <c r="J1013" i="3"/>
  <c r="K1013" i="3"/>
  <c r="L1013" i="3"/>
  <c r="B1014" i="3"/>
  <c r="C1014" i="3"/>
  <c r="D1014" i="3"/>
  <c r="E1014" i="3"/>
  <c r="F1014" i="3"/>
  <c r="G1014" i="3"/>
  <c r="H1014" i="3"/>
  <c r="I1014" i="3"/>
  <c r="J1014" i="3"/>
  <c r="K1014" i="3"/>
  <c r="L1014" i="3"/>
  <c r="B1015" i="3"/>
  <c r="C1015" i="3"/>
  <c r="D1015" i="3"/>
  <c r="E1015" i="3"/>
  <c r="F1015" i="3"/>
  <c r="G1015" i="3"/>
  <c r="H1015" i="3"/>
  <c r="I1015" i="3"/>
  <c r="J1015" i="3"/>
  <c r="K1015" i="3"/>
  <c r="L1015" i="3"/>
  <c r="B1016" i="3"/>
  <c r="C1016" i="3"/>
  <c r="D1016" i="3"/>
  <c r="E1016" i="3"/>
  <c r="F1016" i="3"/>
  <c r="G1016" i="3"/>
  <c r="H1016" i="3"/>
  <c r="I1016" i="3"/>
  <c r="J1016" i="3"/>
  <c r="K1016" i="3"/>
  <c r="L1016" i="3"/>
  <c r="B1017" i="3"/>
  <c r="C1017" i="3"/>
  <c r="D1017" i="3"/>
  <c r="E1017" i="3"/>
  <c r="F1017" i="3"/>
  <c r="G1017" i="3"/>
  <c r="H1017" i="3"/>
  <c r="I1017" i="3"/>
  <c r="J1017" i="3"/>
  <c r="K1017" i="3"/>
  <c r="L1017" i="3"/>
  <c r="B1018" i="3"/>
  <c r="C1018" i="3"/>
  <c r="D1018" i="3"/>
  <c r="E1018" i="3"/>
  <c r="F1018" i="3"/>
  <c r="G1018" i="3"/>
  <c r="H1018" i="3"/>
  <c r="I1018" i="3"/>
  <c r="J1018" i="3"/>
  <c r="K1018" i="3"/>
  <c r="L1018" i="3"/>
  <c r="B1019" i="3"/>
  <c r="C1019" i="3"/>
  <c r="D1019" i="3"/>
  <c r="E1019" i="3"/>
  <c r="F1019" i="3"/>
  <c r="G1019" i="3"/>
  <c r="H1019" i="3"/>
  <c r="I1019" i="3"/>
  <c r="J1019" i="3"/>
  <c r="K1019" i="3"/>
  <c r="L1019" i="3"/>
  <c r="B1020" i="3"/>
  <c r="C1020" i="3"/>
  <c r="D1020" i="3"/>
  <c r="E1020" i="3"/>
  <c r="F1020" i="3"/>
  <c r="G1020" i="3"/>
  <c r="H1020" i="3"/>
  <c r="I1020" i="3"/>
  <c r="J1020" i="3"/>
  <c r="K1020" i="3"/>
  <c r="L1020" i="3"/>
  <c r="B1021" i="3"/>
  <c r="C1021" i="3"/>
  <c r="D1021" i="3"/>
  <c r="E1021" i="3"/>
  <c r="F1021" i="3"/>
  <c r="G1021" i="3"/>
  <c r="H1021" i="3"/>
  <c r="I1021" i="3"/>
  <c r="J1021" i="3"/>
  <c r="K1021" i="3"/>
  <c r="L1021" i="3"/>
  <c r="B1022" i="3"/>
  <c r="C1022" i="3"/>
  <c r="D1022" i="3"/>
  <c r="E1022" i="3"/>
  <c r="F1022" i="3"/>
  <c r="G1022" i="3"/>
  <c r="H1022" i="3"/>
  <c r="I1022" i="3"/>
  <c r="J1022" i="3"/>
  <c r="K1022" i="3"/>
  <c r="L1022" i="3"/>
  <c r="B1023" i="3"/>
  <c r="C1023" i="3"/>
  <c r="D1023" i="3"/>
  <c r="E1023" i="3"/>
  <c r="F1023" i="3"/>
  <c r="G1023" i="3"/>
  <c r="H1023" i="3"/>
  <c r="I1023" i="3"/>
  <c r="J1023" i="3"/>
  <c r="K1023" i="3"/>
  <c r="L1023" i="3"/>
  <c r="B1024" i="3"/>
  <c r="C1024" i="3"/>
  <c r="D1024" i="3"/>
  <c r="E1024" i="3"/>
  <c r="F1024" i="3"/>
  <c r="G1024" i="3"/>
  <c r="H1024" i="3"/>
  <c r="I1024" i="3"/>
  <c r="J1024" i="3"/>
  <c r="K1024" i="3"/>
  <c r="L1024" i="3"/>
  <c r="B1025" i="3"/>
  <c r="C1025" i="3"/>
  <c r="D1025" i="3"/>
  <c r="E1025" i="3"/>
  <c r="F1025" i="3"/>
  <c r="G1025" i="3"/>
  <c r="H1025" i="3"/>
  <c r="I1025" i="3"/>
  <c r="J1025" i="3"/>
  <c r="K1025" i="3"/>
  <c r="L1025" i="3"/>
  <c r="B1026" i="3"/>
  <c r="C1026" i="3"/>
  <c r="D1026" i="3"/>
  <c r="E1026" i="3"/>
  <c r="F1026" i="3"/>
  <c r="G1026" i="3"/>
  <c r="H1026" i="3"/>
  <c r="I1026" i="3"/>
  <c r="J1026" i="3"/>
  <c r="K1026" i="3"/>
  <c r="L1026" i="3"/>
  <c r="B1027" i="3"/>
  <c r="C1027" i="3"/>
  <c r="D1027" i="3"/>
  <c r="E1027" i="3"/>
  <c r="F1027" i="3"/>
  <c r="G1027" i="3"/>
  <c r="H1027" i="3"/>
  <c r="I1027" i="3"/>
  <c r="J1027" i="3"/>
  <c r="K1027" i="3"/>
  <c r="L1027" i="3"/>
  <c r="B1028" i="3"/>
  <c r="C1028" i="3"/>
  <c r="D1028" i="3"/>
  <c r="E1028" i="3"/>
  <c r="F1028" i="3"/>
  <c r="G1028" i="3"/>
  <c r="H1028" i="3"/>
  <c r="I1028" i="3"/>
  <c r="J1028" i="3"/>
  <c r="K1028" i="3"/>
  <c r="L1028" i="3"/>
  <c r="B1029" i="3"/>
  <c r="C1029" i="3"/>
  <c r="D1029" i="3"/>
  <c r="E1029" i="3"/>
  <c r="F1029" i="3"/>
  <c r="G1029" i="3"/>
  <c r="H1029" i="3"/>
  <c r="I1029" i="3"/>
  <c r="J1029" i="3"/>
  <c r="K1029" i="3"/>
  <c r="L1029" i="3"/>
  <c r="B1030" i="3"/>
  <c r="C1030" i="3"/>
  <c r="D1030" i="3"/>
  <c r="E1030" i="3"/>
  <c r="F1030" i="3"/>
  <c r="G1030" i="3"/>
  <c r="H1030" i="3"/>
  <c r="I1030" i="3"/>
  <c r="J1030" i="3"/>
  <c r="K1030" i="3"/>
  <c r="L1030" i="3"/>
  <c r="B1031" i="3"/>
  <c r="C1031" i="3"/>
  <c r="D1031" i="3"/>
  <c r="E1031" i="3"/>
  <c r="F1031" i="3"/>
  <c r="G1031" i="3"/>
  <c r="H1031" i="3"/>
  <c r="I1031" i="3"/>
  <c r="J1031" i="3"/>
  <c r="K1031" i="3"/>
  <c r="L1031" i="3"/>
  <c r="B1032" i="3"/>
  <c r="C1032" i="3"/>
  <c r="D1032" i="3"/>
  <c r="E1032" i="3"/>
  <c r="F1032" i="3"/>
  <c r="G1032" i="3"/>
  <c r="H1032" i="3"/>
  <c r="I1032" i="3"/>
  <c r="J1032" i="3"/>
  <c r="K1032" i="3"/>
  <c r="L1032" i="3"/>
  <c r="B1033" i="3"/>
  <c r="C1033" i="3"/>
  <c r="D1033" i="3"/>
  <c r="E1033" i="3"/>
  <c r="F1033" i="3"/>
  <c r="G1033" i="3"/>
  <c r="H1033" i="3"/>
  <c r="I1033" i="3"/>
  <c r="J1033" i="3"/>
  <c r="K1033" i="3"/>
  <c r="L1033" i="3"/>
  <c r="B1034" i="3"/>
  <c r="C1034" i="3"/>
  <c r="D1034" i="3"/>
  <c r="E1034" i="3"/>
  <c r="F1034" i="3"/>
  <c r="G1034" i="3"/>
  <c r="H1034" i="3"/>
  <c r="I1034" i="3"/>
  <c r="J1034" i="3"/>
  <c r="K1034" i="3"/>
  <c r="L1034" i="3"/>
  <c r="B1035" i="3"/>
  <c r="C1035" i="3"/>
  <c r="D1035" i="3"/>
  <c r="E1035" i="3"/>
  <c r="F1035" i="3"/>
  <c r="G1035" i="3"/>
  <c r="H1035" i="3"/>
  <c r="I1035" i="3"/>
  <c r="J1035" i="3"/>
  <c r="K1035" i="3"/>
  <c r="L1035" i="3"/>
  <c r="B1036" i="3"/>
  <c r="C1036" i="3"/>
  <c r="D1036" i="3"/>
  <c r="E1036" i="3"/>
  <c r="F1036" i="3"/>
  <c r="G1036" i="3"/>
  <c r="H1036" i="3"/>
  <c r="I1036" i="3"/>
  <c r="J1036" i="3"/>
  <c r="K1036" i="3"/>
  <c r="L1036" i="3"/>
  <c r="B1037" i="3"/>
  <c r="C1037" i="3"/>
  <c r="D1037" i="3"/>
  <c r="E1037" i="3"/>
  <c r="F1037" i="3"/>
  <c r="G1037" i="3"/>
  <c r="H1037" i="3"/>
  <c r="I1037" i="3"/>
  <c r="J1037" i="3"/>
  <c r="K1037" i="3"/>
  <c r="L1037" i="3"/>
  <c r="B1038" i="3"/>
  <c r="C1038" i="3"/>
  <c r="D1038" i="3"/>
  <c r="E1038" i="3"/>
  <c r="F1038" i="3"/>
  <c r="G1038" i="3"/>
  <c r="H1038" i="3"/>
  <c r="I1038" i="3"/>
  <c r="J1038" i="3"/>
  <c r="K1038" i="3"/>
  <c r="L1038" i="3"/>
  <c r="B1039" i="3"/>
  <c r="C1039" i="3"/>
  <c r="D1039" i="3"/>
  <c r="E1039" i="3"/>
  <c r="F1039" i="3"/>
  <c r="G1039" i="3"/>
  <c r="H1039" i="3"/>
  <c r="I1039" i="3"/>
  <c r="J1039" i="3"/>
  <c r="K1039" i="3"/>
  <c r="L1039" i="3"/>
  <c r="B1040" i="3"/>
  <c r="C1040" i="3"/>
  <c r="D1040" i="3"/>
  <c r="E1040" i="3"/>
  <c r="F1040" i="3"/>
  <c r="G1040" i="3"/>
  <c r="H1040" i="3"/>
  <c r="I1040" i="3"/>
  <c r="J1040" i="3"/>
  <c r="K1040" i="3"/>
  <c r="L1040" i="3"/>
  <c r="B1041" i="3"/>
  <c r="C1041" i="3"/>
  <c r="D1041" i="3"/>
  <c r="E1041" i="3"/>
  <c r="F1041" i="3"/>
  <c r="G1041" i="3"/>
  <c r="H1041" i="3"/>
  <c r="I1041" i="3"/>
  <c r="J1041" i="3"/>
  <c r="K1041" i="3"/>
  <c r="L1041" i="3"/>
  <c r="B1042" i="3"/>
  <c r="C1042" i="3"/>
  <c r="D1042" i="3"/>
  <c r="E1042" i="3"/>
  <c r="F1042" i="3"/>
  <c r="G1042" i="3"/>
  <c r="H1042" i="3"/>
  <c r="I1042" i="3"/>
  <c r="J1042" i="3"/>
  <c r="K1042" i="3"/>
  <c r="L1042" i="3"/>
  <c r="B1043" i="3"/>
  <c r="C1043" i="3"/>
  <c r="D1043" i="3"/>
  <c r="E1043" i="3"/>
  <c r="F1043" i="3"/>
  <c r="G1043" i="3"/>
  <c r="H1043" i="3"/>
  <c r="I1043" i="3"/>
  <c r="J1043" i="3"/>
  <c r="K1043" i="3"/>
  <c r="L1043" i="3"/>
  <c r="B1044" i="3"/>
  <c r="C1044" i="3"/>
  <c r="D1044" i="3"/>
  <c r="E1044" i="3"/>
  <c r="F1044" i="3"/>
  <c r="G1044" i="3"/>
  <c r="H1044" i="3"/>
  <c r="I1044" i="3"/>
  <c r="J1044" i="3"/>
  <c r="K1044" i="3"/>
  <c r="L1044" i="3"/>
  <c r="B1045" i="3"/>
  <c r="C1045" i="3"/>
  <c r="D1045" i="3"/>
  <c r="E1045" i="3"/>
  <c r="F1045" i="3"/>
  <c r="G1045" i="3"/>
  <c r="H1045" i="3"/>
  <c r="I1045" i="3"/>
  <c r="J1045" i="3"/>
  <c r="K1045" i="3"/>
  <c r="L1045" i="3"/>
  <c r="B1046" i="3"/>
  <c r="C1046" i="3"/>
  <c r="D1046" i="3"/>
  <c r="E1046" i="3"/>
  <c r="F1046" i="3"/>
  <c r="G1046" i="3"/>
  <c r="H1046" i="3"/>
  <c r="I1046" i="3"/>
  <c r="J1046" i="3"/>
  <c r="K1046" i="3"/>
  <c r="L1046" i="3"/>
  <c r="B1047" i="3"/>
  <c r="C1047" i="3"/>
  <c r="D1047" i="3"/>
  <c r="E1047" i="3"/>
  <c r="F1047" i="3"/>
  <c r="G1047" i="3"/>
  <c r="H1047" i="3"/>
  <c r="I1047" i="3"/>
  <c r="J1047" i="3"/>
  <c r="K1047" i="3"/>
  <c r="L1047" i="3"/>
  <c r="B1048" i="3"/>
  <c r="C1048" i="3"/>
  <c r="D1048" i="3"/>
  <c r="E1048" i="3"/>
  <c r="F1048" i="3"/>
  <c r="G1048" i="3"/>
  <c r="H1048" i="3"/>
  <c r="I1048" i="3"/>
  <c r="J1048" i="3"/>
  <c r="K1048" i="3"/>
  <c r="L1048" i="3"/>
  <c r="B1049" i="3"/>
  <c r="C1049" i="3"/>
  <c r="D1049" i="3"/>
  <c r="E1049" i="3"/>
  <c r="F1049" i="3"/>
  <c r="G1049" i="3"/>
  <c r="H1049" i="3"/>
  <c r="I1049" i="3"/>
  <c r="J1049" i="3"/>
  <c r="K1049" i="3"/>
  <c r="L1049" i="3"/>
  <c r="B1050" i="3"/>
  <c r="C1050" i="3"/>
  <c r="D1050" i="3"/>
  <c r="E1050" i="3"/>
  <c r="F1050" i="3"/>
  <c r="G1050" i="3"/>
  <c r="H1050" i="3"/>
  <c r="I1050" i="3"/>
  <c r="J1050" i="3"/>
  <c r="K1050" i="3"/>
  <c r="L1050" i="3"/>
  <c r="B1051" i="3"/>
  <c r="C1051" i="3"/>
  <c r="D1051" i="3"/>
  <c r="E1051" i="3"/>
  <c r="F1051" i="3"/>
  <c r="G1051" i="3"/>
  <c r="H1051" i="3"/>
  <c r="I1051" i="3"/>
  <c r="J1051" i="3"/>
  <c r="K1051" i="3"/>
  <c r="L1051" i="3"/>
  <c r="B1052" i="3"/>
  <c r="C1052" i="3"/>
  <c r="D1052" i="3"/>
  <c r="E1052" i="3"/>
  <c r="F1052" i="3"/>
  <c r="G1052" i="3"/>
  <c r="H1052" i="3"/>
  <c r="I1052" i="3"/>
  <c r="J1052" i="3"/>
  <c r="K1052" i="3"/>
  <c r="L1052" i="3"/>
  <c r="B1053" i="3"/>
  <c r="C1053" i="3"/>
  <c r="D1053" i="3"/>
  <c r="E1053" i="3"/>
  <c r="F1053" i="3"/>
  <c r="G1053" i="3"/>
  <c r="H1053" i="3"/>
  <c r="I1053" i="3"/>
  <c r="J1053" i="3"/>
  <c r="K1053" i="3"/>
  <c r="L1053" i="3"/>
  <c r="B1054" i="3"/>
  <c r="C1054" i="3"/>
  <c r="D1054" i="3"/>
  <c r="E1054" i="3"/>
  <c r="F1054" i="3"/>
  <c r="G1054" i="3"/>
  <c r="H1054" i="3"/>
  <c r="I1054" i="3"/>
  <c r="J1054" i="3"/>
  <c r="K1054" i="3"/>
  <c r="L1054" i="3"/>
  <c r="B1055" i="3"/>
  <c r="C1055" i="3"/>
  <c r="D1055" i="3"/>
  <c r="E1055" i="3"/>
  <c r="F1055" i="3"/>
  <c r="G1055" i="3"/>
  <c r="H1055" i="3"/>
  <c r="I1055" i="3"/>
  <c r="J1055" i="3"/>
  <c r="K1055" i="3"/>
  <c r="L1055" i="3"/>
  <c r="B1056" i="3"/>
  <c r="C1056" i="3"/>
  <c r="D1056" i="3"/>
  <c r="E1056" i="3"/>
  <c r="F1056" i="3"/>
  <c r="G1056" i="3"/>
  <c r="H1056" i="3"/>
  <c r="I1056" i="3"/>
  <c r="J1056" i="3"/>
  <c r="K1056" i="3"/>
  <c r="L1056" i="3"/>
  <c r="B1057" i="3"/>
  <c r="C1057" i="3"/>
  <c r="D1057" i="3"/>
  <c r="E1057" i="3"/>
  <c r="F1057" i="3"/>
  <c r="G1057" i="3"/>
  <c r="H1057" i="3"/>
  <c r="I1057" i="3"/>
  <c r="J1057" i="3"/>
  <c r="K1057" i="3"/>
  <c r="L1057" i="3"/>
  <c r="B1058" i="3"/>
  <c r="C1058" i="3"/>
  <c r="D1058" i="3"/>
  <c r="E1058" i="3"/>
  <c r="F1058" i="3"/>
  <c r="G1058" i="3"/>
  <c r="H1058" i="3"/>
  <c r="I1058" i="3"/>
  <c r="J1058" i="3"/>
  <c r="K1058" i="3"/>
  <c r="L1058" i="3"/>
  <c r="B1059" i="3"/>
  <c r="C1059" i="3"/>
  <c r="D1059" i="3"/>
  <c r="E1059" i="3"/>
  <c r="F1059" i="3"/>
  <c r="G1059" i="3"/>
  <c r="H1059" i="3"/>
  <c r="I1059" i="3"/>
  <c r="J1059" i="3"/>
  <c r="K1059" i="3"/>
  <c r="L1059" i="3"/>
  <c r="B1060" i="3"/>
  <c r="C1060" i="3"/>
  <c r="D1060" i="3"/>
  <c r="E1060" i="3"/>
  <c r="F1060" i="3"/>
  <c r="G1060" i="3"/>
  <c r="H1060" i="3"/>
  <c r="I1060" i="3"/>
  <c r="J1060" i="3"/>
  <c r="K1060" i="3"/>
  <c r="L1060" i="3"/>
  <c r="B1061" i="3"/>
  <c r="C1061" i="3"/>
  <c r="D1061" i="3"/>
  <c r="E1061" i="3"/>
  <c r="F1061" i="3"/>
  <c r="G1061" i="3"/>
  <c r="H1061" i="3"/>
  <c r="I1061" i="3"/>
  <c r="J1061" i="3"/>
  <c r="K1061" i="3"/>
  <c r="L1061" i="3"/>
  <c r="B1062" i="3"/>
  <c r="C1062" i="3"/>
  <c r="D1062" i="3"/>
  <c r="E1062" i="3"/>
  <c r="F1062" i="3"/>
  <c r="G1062" i="3"/>
  <c r="H1062" i="3"/>
  <c r="I1062" i="3"/>
  <c r="J1062" i="3"/>
  <c r="K1062" i="3"/>
  <c r="L1062" i="3"/>
  <c r="B1063" i="3"/>
  <c r="C1063" i="3"/>
  <c r="D1063" i="3"/>
  <c r="E1063" i="3"/>
  <c r="F1063" i="3"/>
  <c r="G1063" i="3"/>
  <c r="H1063" i="3"/>
  <c r="I1063" i="3"/>
  <c r="J1063" i="3"/>
  <c r="K1063" i="3"/>
  <c r="L1063" i="3"/>
  <c r="B1064" i="3"/>
  <c r="C1064" i="3"/>
  <c r="D1064" i="3"/>
  <c r="E1064" i="3"/>
  <c r="F1064" i="3"/>
  <c r="G1064" i="3"/>
  <c r="H1064" i="3"/>
  <c r="I1064" i="3"/>
  <c r="J1064" i="3"/>
  <c r="K1064" i="3"/>
  <c r="L1064" i="3"/>
  <c r="B1065" i="3"/>
  <c r="C1065" i="3"/>
  <c r="D1065" i="3"/>
  <c r="E1065" i="3"/>
  <c r="F1065" i="3"/>
  <c r="G1065" i="3"/>
  <c r="H1065" i="3"/>
  <c r="I1065" i="3"/>
  <c r="J1065" i="3"/>
  <c r="K1065" i="3"/>
  <c r="L1065" i="3"/>
  <c r="B1066" i="3"/>
  <c r="C1066" i="3"/>
  <c r="D1066" i="3"/>
  <c r="E1066" i="3"/>
  <c r="F1066" i="3"/>
  <c r="G1066" i="3"/>
  <c r="H1066" i="3"/>
  <c r="I1066" i="3"/>
  <c r="J1066" i="3"/>
  <c r="K1066" i="3"/>
  <c r="L1066" i="3"/>
  <c r="B1067" i="3"/>
  <c r="C1067" i="3"/>
  <c r="D1067" i="3"/>
  <c r="E1067" i="3"/>
  <c r="F1067" i="3"/>
  <c r="G1067" i="3"/>
  <c r="H1067" i="3"/>
  <c r="I1067" i="3"/>
  <c r="J1067" i="3"/>
  <c r="K1067" i="3"/>
  <c r="L1067" i="3"/>
  <c r="B1068" i="3"/>
  <c r="C1068" i="3"/>
  <c r="D1068" i="3"/>
  <c r="E1068" i="3"/>
  <c r="F1068" i="3"/>
  <c r="G1068" i="3"/>
  <c r="H1068" i="3"/>
  <c r="I1068" i="3"/>
  <c r="J1068" i="3"/>
  <c r="K1068" i="3"/>
  <c r="L1068" i="3"/>
  <c r="B1069" i="3"/>
  <c r="C1069" i="3"/>
  <c r="D1069" i="3"/>
  <c r="E1069" i="3"/>
  <c r="F1069" i="3"/>
  <c r="G1069" i="3"/>
  <c r="H1069" i="3"/>
  <c r="I1069" i="3"/>
  <c r="J1069" i="3"/>
  <c r="K1069" i="3"/>
  <c r="L1069" i="3"/>
  <c r="B1070" i="3"/>
  <c r="C1070" i="3"/>
  <c r="D1070" i="3"/>
  <c r="E1070" i="3"/>
  <c r="F1070" i="3"/>
  <c r="G1070" i="3"/>
  <c r="H1070" i="3"/>
  <c r="I1070" i="3"/>
  <c r="J1070" i="3"/>
  <c r="K1070" i="3"/>
  <c r="L1070" i="3"/>
  <c r="B1071" i="3"/>
  <c r="C1071" i="3"/>
  <c r="D1071" i="3"/>
  <c r="E1071" i="3"/>
  <c r="F1071" i="3"/>
  <c r="G1071" i="3"/>
  <c r="H1071" i="3"/>
  <c r="I1071" i="3"/>
  <c r="J1071" i="3"/>
  <c r="K1071" i="3"/>
  <c r="L1071" i="3"/>
  <c r="B1072" i="3"/>
  <c r="C1072" i="3"/>
  <c r="D1072" i="3"/>
  <c r="E1072" i="3"/>
  <c r="F1072" i="3"/>
  <c r="G1072" i="3"/>
  <c r="H1072" i="3"/>
  <c r="I1072" i="3"/>
  <c r="J1072" i="3"/>
  <c r="K1072" i="3"/>
  <c r="L1072" i="3"/>
  <c r="B1073" i="3"/>
  <c r="C1073" i="3"/>
  <c r="D1073" i="3"/>
  <c r="E1073" i="3"/>
  <c r="F1073" i="3"/>
  <c r="G1073" i="3"/>
  <c r="H1073" i="3"/>
  <c r="I1073" i="3"/>
  <c r="J1073" i="3"/>
  <c r="K1073" i="3"/>
  <c r="L1073" i="3"/>
  <c r="B1074" i="3"/>
  <c r="C1074" i="3"/>
  <c r="D1074" i="3"/>
  <c r="E1074" i="3"/>
  <c r="F1074" i="3"/>
  <c r="G1074" i="3"/>
  <c r="H1074" i="3"/>
  <c r="I1074" i="3"/>
  <c r="J1074" i="3"/>
  <c r="K1074" i="3"/>
  <c r="L1074" i="3"/>
  <c r="B1075" i="3"/>
  <c r="C1075" i="3"/>
  <c r="D1075" i="3"/>
  <c r="E1075" i="3"/>
  <c r="F1075" i="3"/>
  <c r="G1075" i="3"/>
  <c r="H1075" i="3"/>
  <c r="I1075" i="3"/>
  <c r="J1075" i="3"/>
  <c r="K1075" i="3"/>
  <c r="L1075" i="3"/>
  <c r="B1076" i="3"/>
  <c r="C1076" i="3"/>
  <c r="D1076" i="3"/>
  <c r="E1076" i="3"/>
  <c r="F1076" i="3"/>
  <c r="G1076" i="3"/>
  <c r="H1076" i="3"/>
  <c r="I1076" i="3"/>
  <c r="J1076" i="3"/>
  <c r="K1076" i="3"/>
  <c r="L1076" i="3"/>
  <c r="B1077" i="3"/>
  <c r="C1077" i="3"/>
  <c r="D1077" i="3"/>
  <c r="E1077" i="3"/>
  <c r="F1077" i="3"/>
  <c r="G1077" i="3"/>
  <c r="H1077" i="3"/>
  <c r="I1077" i="3"/>
  <c r="J1077" i="3"/>
  <c r="K1077" i="3"/>
  <c r="L1077" i="3"/>
  <c r="B1078" i="3"/>
  <c r="C1078" i="3"/>
  <c r="D1078" i="3"/>
  <c r="E1078" i="3"/>
  <c r="F1078" i="3"/>
  <c r="G1078" i="3"/>
  <c r="H1078" i="3"/>
  <c r="I1078" i="3"/>
  <c r="J1078" i="3"/>
  <c r="K1078" i="3"/>
  <c r="L1078" i="3"/>
  <c r="B1079" i="3"/>
  <c r="C1079" i="3"/>
  <c r="D1079" i="3"/>
  <c r="E1079" i="3"/>
  <c r="F1079" i="3"/>
  <c r="G1079" i="3"/>
  <c r="H1079" i="3"/>
  <c r="I1079" i="3"/>
  <c r="J1079" i="3"/>
  <c r="K1079" i="3"/>
  <c r="L1079" i="3"/>
  <c r="B1080" i="3"/>
  <c r="C1080" i="3"/>
  <c r="D1080" i="3"/>
  <c r="E1080" i="3"/>
  <c r="F1080" i="3"/>
  <c r="G1080" i="3"/>
  <c r="H1080" i="3"/>
  <c r="I1080" i="3"/>
  <c r="J1080" i="3"/>
  <c r="K1080" i="3"/>
  <c r="L1080" i="3"/>
  <c r="B1081" i="3"/>
  <c r="C1081" i="3"/>
  <c r="D1081" i="3"/>
  <c r="E1081" i="3"/>
  <c r="F1081" i="3"/>
  <c r="G1081" i="3"/>
  <c r="H1081" i="3"/>
  <c r="I1081" i="3"/>
  <c r="J1081" i="3"/>
  <c r="K1081" i="3"/>
  <c r="L1081" i="3"/>
  <c r="B1082" i="3"/>
  <c r="C1082" i="3"/>
  <c r="D1082" i="3"/>
  <c r="E1082" i="3"/>
  <c r="F1082" i="3"/>
  <c r="G1082" i="3"/>
  <c r="H1082" i="3"/>
  <c r="I1082" i="3"/>
  <c r="J1082" i="3"/>
  <c r="K1082" i="3"/>
  <c r="L1082" i="3"/>
  <c r="B1083" i="3"/>
  <c r="C1083" i="3"/>
  <c r="D1083" i="3"/>
  <c r="E1083" i="3"/>
  <c r="F1083" i="3"/>
  <c r="G1083" i="3"/>
  <c r="H1083" i="3"/>
  <c r="I1083" i="3"/>
  <c r="J1083" i="3"/>
  <c r="K1083" i="3"/>
  <c r="L1083" i="3"/>
  <c r="B1084" i="3"/>
  <c r="C1084" i="3"/>
  <c r="D1084" i="3"/>
  <c r="E1084" i="3"/>
  <c r="F1084" i="3"/>
  <c r="G1084" i="3"/>
  <c r="H1084" i="3"/>
  <c r="I1084" i="3"/>
  <c r="J1084" i="3"/>
  <c r="K1084" i="3"/>
  <c r="L1084" i="3"/>
  <c r="B1085" i="3"/>
  <c r="C1085" i="3"/>
  <c r="D1085" i="3"/>
  <c r="E1085" i="3"/>
  <c r="F1085" i="3"/>
  <c r="G1085" i="3"/>
  <c r="H1085" i="3"/>
  <c r="I1085" i="3"/>
  <c r="J1085" i="3"/>
  <c r="K1085" i="3"/>
  <c r="L1085" i="3"/>
  <c r="B1086" i="3"/>
  <c r="C1086" i="3"/>
  <c r="D1086" i="3"/>
  <c r="E1086" i="3"/>
  <c r="F1086" i="3"/>
  <c r="G1086" i="3"/>
  <c r="H1086" i="3"/>
  <c r="I1086" i="3"/>
  <c r="J1086" i="3"/>
  <c r="K1086" i="3"/>
  <c r="L1086" i="3"/>
  <c r="B1087" i="3"/>
  <c r="C1087" i="3"/>
  <c r="D1087" i="3"/>
  <c r="E1087" i="3"/>
  <c r="F1087" i="3"/>
  <c r="G1087" i="3"/>
  <c r="H1087" i="3"/>
  <c r="I1087" i="3"/>
  <c r="J1087" i="3"/>
  <c r="K1087" i="3"/>
  <c r="L1087" i="3"/>
  <c r="B1088" i="3"/>
  <c r="C1088" i="3"/>
  <c r="D1088" i="3"/>
  <c r="E1088" i="3"/>
  <c r="F1088" i="3"/>
  <c r="G1088" i="3"/>
  <c r="H1088" i="3"/>
  <c r="I1088" i="3"/>
  <c r="J1088" i="3"/>
  <c r="K1088" i="3"/>
  <c r="L1088" i="3"/>
  <c r="B1089" i="3"/>
  <c r="C1089" i="3"/>
  <c r="D1089" i="3"/>
  <c r="E1089" i="3"/>
  <c r="F1089" i="3"/>
  <c r="G1089" i="3"/>
  <c r="H1089" i="3"/>
  <c r="I1089" i="3"/>
  <c r="J1089" i="3"/>
  <c r="K1089" i="3"/>
  <c r="L1089" i="3"/>
  <c r="B1090" i="3"/>
  <c r="C1090" i="3"/>
  <c r="D1090" i="3"/>
  <c r="E1090" i="3"/>
  <c r="F1090" i="3"/>
  <c r="G1090" i="3"/>
  <c r="H1090" i="3"/>
  <c r="I1090" i="3"/>
  <c r="J1090" i="3"/>
  <c r="K1090" i="3"/>
  <c r="L1090" i="3"/>
  <c r="B1091" i="3"/>
  <c r="C1091" i="3"/>
  <c r="D1091" i="3"/>
  <c r="E1091" i="3"/>
  <c r="F1091" i="3"/>
  <c r="G1091" i="3"/>
  <c r="H1091" i="3"/>
  <c r="I1091" i="3"/>
  <c r="J1091" i="3"/>
  <c r="K1091" i="3"/>
  <c r="L1091" i="3"/>
  <c r="B1092" i="3"/>
  <c r="C1092" i="3"/>
  <c r="D1092" i="3"/>
  <c r="E1092" i="3"/>
  <c r="F1092" i="3"/>
  <c r="G1092" i="3"/>
  <c r="H1092" i="3"/>
  <c r="I1092" i="3"/>
  <c r="J1092" i="3"/>
  <c r="K1092" i="3"/>
  <c r="L1092" i="3"/>
  <c r="B1093" i="3"/>
  <c r="C1093" i="3"/>
  <c r="D1093" i="3"/>
  <c r="E1093" i="3"/>
  <c r="F1093" i="3"/>
  <c r="G1093" i="3"/>
  <c r="H1093" i="3"/>
  <c r="I1093" i="3"/>
  <c r="J1093" i="3"/>
  <c r="K1093" i="3"/>
  <c r="L1093" i="3"/>
  <c r="B1094" i="3"/>
  <c r="C1094" i="3"/>
  <c r="D1094" i="3"/>
  <c r="E1094" i="3"/>
  <c r="F1094" i="3"/>
  <c r="G1094" i="3"/>
  <c r="H1094" i="3"/>
  <c r="I1094" i="3"/>
  <c r="J1094" i="3"/>
  <c r="K1094" i="3"/>
  <c r="L1094" i="3"/>
  <c r="B1095" i="3"/>
  <c r="C1095" i="3"/>
  <c r="D1095" i="3"/>
  <c r="E1095" i="3"/>
  <c r="F1095" i="3"/>
  <c r="G1095" i="3"/>
  <c r="H1095" i="3"/>
  <c r="I1095" i="3"/>
  <c r="J1095" i="3"/>
  <c r="K1095" i="3"/>
  <c r="L1095" i="3"/>
  <c r="B1096" i="3"/>
  <c r="C1096" i="3"/>
  <c r="D1096" i="3"/>
  <c r="E1096" i="3"/>
  <c r="F1096" i="3"/>
  <c r="G1096" i="3"/>
  <c r="H1096" i="3"/>
  <c r="I1096" i="3"/>
  <c r="J1096" i="3"/>
  <c r="K1096" i="3"/>
  <c r="L1096" i="3"/>
  <c r="B1097" i="3"/>
  <c r="C1097" i="3"/>
  <c r="D1097" i="3"/>
  <c r="E1097" i="3"/>
  <c r="F1097" i="3"/>
  <c r="G1097" i="3"/>
  <c r="H1097" i="3"/>
  <c r="I1097" i="3"/>
  <c r="J1097" i="3"/>
  <c r="K1097" i="3"/>
  <c r="L1097" i="3"/>
  <c r="B1098" i="3"/>
  <c r="C1098" i="3"/>
  <c r="D1098" i="3"/>
  <c r="E1098" i="3"/>
  <c r="F1098" i="3"/>
  <c r="G1098" i="3"/>
  <c r="H1098" i="3"/>
  <c r="I1098" i="3"/>
  <c r="J1098" i="3"/>
  <c r="K1098" i="3"/>
  <c r="L1098" i="3"/>
  <c r="B1099" i="3"/>
  <c r="C1099" i="3"/>
  <c r="D1099" i="3"/>
  <c r="E1099" i="3"/>
  <c r="F1099" i="3"/>
  <c r="G1099" i="3"/>
  <c r="H1099" i="3"/>
  <c r="I1099" i="3"/>
  <c r="J1099" i="3"/>
  <c r="K1099" i="3"/>
  <c r="L1099" i="3"/>
  <c r="B1100" i="3"/>
  <c r="C1100" i="3"/>
  <c r="D1100" i="3"/>
  <c r="E1100" i="3"/>
  <c r="F1100" i="3"/>
  <c r="G1100" i="3"/>
  <c r="H1100" i="3"/>
  <c r="I1100" i="3"/>
  <c r="J1100" i="3"/>
  <c r="K1100" i="3"/>
  <c r="L1100" i="3"/>
  <c r="B1101" i="3"/>
  <c r="C1101" i="3"/>
  <c r="D1101" i="3"/>
  <c r="E1101" i="3"/>
  <c r="F1101" i="3"/>
  <c r="G1101" i="3"/>
  <c r="H1101" i="3"/>
  <c r="I1101" i="3"/>
  <c r="J1101" i="3"/>
  <c r="K1101" i="3"/>
  <c r="L1101" i="3"/>
  <c r="B1102" i="3"/>
  <c r="C1102" i="3"/>
  <c r="D1102" i="3"/>
  <c r="E1102" i="3"/>
  <c r="F1102" i="3"/>
  <c r="G1102" i="3"/>
  <c r="H1102" i="3"/>
  <c r="I1102" i="3"/>
  <c r="J1102" i="3"/>
  <c r="K1102" i="3"/>
  <c r="L1102" i="3"/>
  <c r="B1103" i="3"/>
  <c r="C1103" i="3"/>
  <c r="D1103" i="3"/>
  <c r="E1103" i="3"/>
  <c r="F1103" i="3"/>
  <c r="G1103" i="3"/>
  <c r="H1103" i="3"/>
  <c r="I1103" i="3"/>
  <c r="J1103" i="3"/>
  <c r="K1103" i="3"/>
  <c r="L1103" i="3"/>
  <c r="B1104" i="3"/>
  <c r="C1104" i="3"/>
  <c r="D1104" i="3"/>
  <c r="E1104" i="3"/>
  <c r="F1104" i="3"/>
  <c r="G1104" i="3"/>
  <c r="H1104" i="3"/>
  <c r="I1104" i="3"/>
  <c r="J1104" i="3"/>
  <c r="K1104" i="3"/>
  <c r="L1104" i="3"/>
  <c r="B1105" i="3"/>
  <c r="C1105" i="3"/>
  <c r="D1105" i="3"/>
  <c r="E1105" i="3"/>
  <c r="F1105" i="3"/>
  <c r="G1105" i="3"/>
  <c r="H1105" i="3"/>
  <c r="I1105" i="3"/>
  <c r="J1105" i="3"/>
  <c r="K1105" i="3"/>
  <c r="L1105" i="3"/>
  <c r="B1106" i="3"/>
  <c r="C1106" i="3"/>
  <c r="D1106" i="3"/>
  <c r="E1106" i="3"/>
  <c r="F1106" i="3"/>
  <c r="G1106" i="3"/>
  <c r="H1106" i="3"/>
  <c r="I1106" i="3"/>
  <c r="J1106" i="3"/>
  <c r="K1106" i="3"/>
  <c r="L1106" i="3"/>
  <c r="B1107" i="3"/>
  <c r="C1107" i="3"/>
  <c r="D1107" i="3"/>
  <c r="E1107" i="3"/>
  <c r="F1107" i="3"/>
  <c r="G1107" i="3"/>
  <c r="H1107" i="3"/>
  <c r="I1107" i="3"/>
  <c r="J1107" i="3"/>
  <c r="K1107" i="3"/>
  <c r="L1107" i="3"/>
  <c r="B1108" i="3"/>
  <c r="C1108" i="3"/>
  <c r="D1108" i="3"/>
  <c r="E1108" i="3"/>
  <c r="F1108" i="3"/>
  <c r="G1108" i="3"/>
  <c r="H1108" i="3"/>
  <c r="I1108" i="3"/>
  <c r="J1108" i="3"/>
  <c r="K1108" i="3"/>
  <c r="L1108" i="3"/>
  <c r="B1109" i="3"/>
  <c r="C1109" i="3"/>
  <c r="D1109" i="3"/>
  <c r="E1109" i="3"/>
  <c r="F1109" i="3"/>
  <c r="G1109" i="3"/>
  <c r="H1109" i="3"/>
  <c r="I1109" i="3"/>
  <c r="J1109" i="3"/>
  <c r="K1109" i="3"/>
  <c r="L1109" i="3"/>
  <c r="B1110" i="3"/>
  <c r="C1110" i="3"/>
  <c r="D1110" i="3"/>
  <c r="E1110" i="3"/>
  <c r="F1110" i="3"/>
  <c r="G1110" i="3"/>
  <c r="H1110" i="3"/>
  <c r="I1110" i="3"/>
  <c r="J1110" i="3"/>
  <c r="K1110" i="3"/>
  <c r="L1110" i="3"/>
  <c r="B1111" i="3"/>
  <c r="C1111" i="3"/>
  <c r="D1111" i="3"/>
  <c r="E1111" i="3"/>
  <c r="F1111" i="3"/>
  <c r="G1111" i="3"/>
  <c r="H1111" i="3"/>
  <c r="I1111" i="3"/>
  <c r="J1111" i="3"/>
  <c r="K1111" i="3"/>
  <c r="L1111" i="3"/>
  <c r="B1112" i="3"/>
  <c r="C1112" i="3"/>
  <c r="D1112" i="3"/>
  <c r="E1112" i="3"/>
  <c r="F1112" i="3"/>
  <c r="G1112" i="3"/>
  <c r="H1112" i="3"/>
  <c r="I1112" i="3"/>
  <c r="J1112" i="3"/>
  <c r="K1112" i="3"/>
  <c r="L1112" i="3"/>
  <c r="B1113" i="3"/>
  <c r="C1113" i="3"/>
  <c r="D1113" i="3"/>
  <c r="E1113" i="3"/>
  <c r="F1113" i="3"/>
  <c r="G1113" i="3"/>
  <c r="H1113" i="3"/>
  <c r="I1113" i="3"/>
  <c r="J1113" i="3"/>
  <c r="K1113" i="3"/>
  <c r="L1113" i="3"/>
  <c r="B1114" i="3"/>
  <c r="C1114" i="3"/>
  <c r="D1114" i="3"/>
  <c r="E1114" i="3"/>
  <c r="F1114" i="3"/>
  <c r="G1114" i="3"/>
  <c r="H1114" i="3"/>
  <c r="I1114" i="3"/>
  <c r="J1114" i="3"/>
  <c r="K1114" i="3"/>
  <c r="L1114" i="3"/>
  <c r="B1115" i="3"/>
  <c r="C1115" i="3"/>
  <c r="D1115" i="3"/>
  <c r="E1115" i="3"/>
  <c r="F1115" i="3"/>
  <c r="G1115" i="3"/>
  <c r="H1115" i="3"/>
  <c r="I1115" i="3"/>
  <c r="J1115" i="3"/>
  <c r="K1115" i="3"/>
  <c r="L1115" i="3"/>
  <c r="B1116" i="3"/>
  <c r="C1116" i="3"/>
  <c r="D1116" i="3"/>
  <c r="E1116" i="3"/>
  <c r="F1116" i="3"/>
  <c r="G1116" i="3"/>
  <c r="H1116" i="3"/>
  <c r="I1116" i="3"/>
  <c r="J1116" i="3"/>
  <c r="K1116" i="3"/>
  <c r="L1116" i="3"/>
  <c r="B1117" i="3"/>
  <c r="C1117" i="3"/>
  <c r="D1117" i="3"/>
  <c r="E1117" i="3"/>
  <c r="F1117" i="3"/>
  <c r="G1117" i="3"/>
  <c r="H1117" i="3"/>
  <c r="I1117" i="3"/>
  <c r="J1117" i="3"/>
  <c r="K1117" i="3"/>
  <c r="L1117" i="3"/>
  <c r="B1118" i="3"/>
  <c r="C1118" i="3"/>
  <c r="D1118" i="3"/>
  <c r="E1118" i="3"/>
  <c r="F1118" i="3"/>
  <c r="G1118" i="3"/>
  <c r="H1118" i="3"/>
  <c r="I1118" i="3"/>
  <c r="J1118" i="3"/>
  <c r="K1118" i="3"/>
  <c r="L1118" i="3"/>
  <c r="B1119" i="3"/>
  <c r="C1119" i="3"/>
  <c r="D1119" i="3"/>
  <c r="E1119" i="3"/>
  <c r="F1119" i="3"/>
  <c r="G1119" i="3"/>
  <c r="H1119" i="3"/>
  <c r="I1119" i="3"/>
  <c r="J1119" i="3"/>
  <c r="K1119" i="3"/>
  <c r="L1119" i="3"/>
  <c r="B1120" i="3"/>
  <c r="C1120" i="3"/>
  <c r="D1120" i="3"/>
  <c r="E1120" i="3"/>
  <c r="F1120" i="3"/>
  <c r="G1120" i="3"/>
  <c r="H1120" i="3"/>
  <c r="I1120" i="3"/>
  <c r="J1120" i="3"/>
  <c r="K1120" i="3"/>
  <c r="L1120" i="3"/>
  <c r="B1121" i="3"/>
  <c r="C1121" i="3"/>
  <c r="D1121" i="3"/>
  <c r="E1121" i="3"/>
  <c r="F1121" i="3"/>
  <c r="G1121" i="3"/>
  <c r="H1121" i="3"/>
  <c r="I1121" i="3"/>
  <c r="J1121" i="3"/>
  <c r="K1121" i="3"/>
  <c r="L1121" i="3"/>
  <c r="B1122" i="3"/>
  <c r="C1122" i="3"/>
  <c r="D1122" i="3"/>
  <c r="E1122" i="3"/>
  <c r="F1122" i="3"/>
  <c r="G1122" i="3"/>
  <c r="H1122" i="3"/>
  <c r="I1122" i="3"/>
  <c r="J1122" i="3"/>
  <c r="K1122" i="3"/>
  <c r="L1122" i="3"/>
  <c r="B1123" i="3"/>
  <c r="C1123" i="3"/>
  <c r="D1123" i="3"/>
  <c r="E1123" i="3"/>
  <c r="F1123" i="3"/>
  <c r="G1123" i="3"/>
  <c r="H1123" i="3"/>
  <c r="I1123" i="3"/>
  <c r="J1123" i="3"/>
  <c r="K1123" i="3"/>
  <c r="L1123" i="3"/>
  <c r="B1124" i="3"/>
  <c r="C1124" i="3"/>
  <c r="D1124" i="3"/>
  <c r="E1124" i="3"/>
  <c r="F1124" i="3"/>
  <c r="G1124" i="3"/>
  <c r="H1124" i="3"/>
  <c r="I1124" i="3"/>
  <c r="J1124" i="3"/>
  <c r="K1124" i="3"/>
  <c r="L1124" i="3"/>
  <c r="B1125" i="3"/>
  <c r="C1125" i="3"/>
  <c r="D1125" i="3"/>
  <c r="E1125" i="3"/>
  <c r="F1125" i="3"/>
  <c r="G1125" i="3"/>
  <c r="H1125" i="3"/>
  <c r="I1125" i="3"/>
  <c r="J1125" i="3"/>
  <c r="K1125" i="3"/>
  <c r="L1125" i="3"/>
  <c r="B1126" i="3"/>
  <c r="C1126" i="3"/>
  <c r="D1126" i="3"/>
  <c r="E1126" i="3"/>
  <c r="F1126" i="3"/>
  <c r="G1126" i="3"/>
  <c r="H1126" i="3"/>
  <c r="I1126" i="3"/>
  <c r="J1126" i="3"/>
  <c r="K1126" i="3"/>
  <c r="L1126" i="3"/>
  <c r="B1127" i="3"/>
  <c r="C1127" i="3"/>
  <c r="D1127" i="3"/>
  <c r="E1127" i="3"/>
  <c r="F1127" i="3"/>
  <c r="G1127" i="3"/>
  <c r="H1127" i="3"/>
  <c r="I1127" i="3"/>
  <c r="J1127" i="3"/>
  <c r="K1127" i="3"/>
  <c r="L1127" i="3"/>
  <c r="B1128" i="3"/>
  <c r="C1128" i="3"/>
  <c r="D1128" i="3"/>
  <c r="E1128" i="3"/>
  <c r="F1128" i="3"/>
  <c r="G1128" i="3"/>
  <c r="H1128" i="3"/>
  <c r="I1128" i="3"/>
  <c r="J1128" i="3"/>
  <c r="K1128" i="3"/>
  <c r="L1128" i="3"/>
  <c r="B1129" i="3"/>
  <c r="C1129" i="3"/>
  <c r="D1129" i="3"/>
  <c r="E1129" i="3"/>
  <c r="F1129" i="3"/>
  <c r="G1129" i="3"/>
  <c r="H1129" i="3"/>
  <c r="I1129" i="3"/>
  <c r="J1129" i="3"/>
  <c r="K1129" i="3"/>
  <c r="L1129" i="3"/>
  <c r="B1130" i="3"/>
  <c r="C1130" i="3"/>
  <c r="D1130" i="3"/>
  <c r="E1130" i="3"/>
  <c r="F1130" i="3"/>
  <c r="G1130" i="3"/>
  <c r="H1130" i="3"/>
  <c r="I1130" i="3"/>
  <c r="J1130" i="3"/>
  <c r="K1130" i="3"/>
  <c r="L1130" i="3"/>
  <c r="B1131" i="3"/>
  <c r="C1131" i="3"/>
  <c r="D1131" i="3"/>
  <c r="E1131" i="3"/>
  <c r="F1131" i="3"/>
  <c r="G1131" i="3"/>
  <c r="H1131" i="3"/>
  <c r="I1131" i="3"/>
  <c r="J1131" i="3"/>
  <c r="K1131" i="3"/>
  <c r="L1131" i="3"/>
  <c r="B1132" i="3"/>
  <c r="C1132" i="3"/>
  <c r="D1132" i="3"/>
  <c r="E1132" i="3"/>
  <c r="F1132" i="3"/>
  <c r="G1132" i="3"/>
  <c r="H1132" i="3"/>
  <c r="I1132" i="3"/>
  <c r="J1132" i="3"/>
  <c r="K1132" i="3"/>
  <c r="L1132" i="3"/>
  <c r="B1133" i="3"/>
  <c r="C1133" i="3"/>
  <c r="D1133" i="3"/>
  <c r="E1133" i="3"/>
  <c r="F1133" i="3"/>
  <c r="G1133" i="3"/>
  <c r="H1133" i="3"/>
  <c r="I1133" i="3"/>
  <c r="J1133" i="3"/>
  <c r="K1133" i="3"/>
  <c r="L1133" i="3"/>
  <c r="B1134" i="3"/>
  <c r="C1134" i="3"/>
  <c r="D1134" i="3"/>
  <c r="E1134" i="3"/>
  <c r="F1134" i="3"/>
  <c r="G1134" i="3"/>
  <c r="H1134" i="3"/>
  <c r="I1134" i="3"/>
  <c r="J1134" i="3"/>
  <c r="K1134" i="3"/>
  <c r="L1134" i="3"/>
  <c r="B1135" i="3"/>
  <c r="C1135" i="3"/>
  <c r="D1135" i="3"/>
  <c r="E1135" i="3"/>
  <c r="F1135" i="3"/>
  <c r="G1135" i="3"/>
  <c r="H1135" i="3"/>
  <c r="I1135" i="3"/>
  <c r="J1135" i="3"/>
  <c r="K1135" i="3"/>
  <c r="L1135" i="3"/>
  <c r="B1136" i="3"/>
  <c r="C1136" i="3"/>
  <c r="D1136" i="3"/>
  <c r="E1136" i="3"/>
  <c r="F1136" i="3"/>
  <c r="G1136" i="3"/>
  <c r="H1136" i="3"/>
  <c r="I1136" i="3"/>
  <c r="J1136" i="3"/>
  <c r="K1136" i="3"/>
  <c r="L1136" i="3"/>
  <c r="B1137" i="3"/>
  <c r="C1137" i="3"/>
  <c r="D1137" i="3"/>
  <c r="E1137" i="3"/>
  <c r="F1137" i="3"/>
  <c r="G1137" i="3"/>
  <c r="H1137" i="3"/>
  <c r="I1137" i="3"/>
  <c r="J1137" i="3"/>
  <c r="K1137" i="3"/>
  <c r="L1137" i="3"/>
  <c r="B1138" i="3"/>
  <c r="C1138" i="3"/>
  <c r="D1138" i="3"/>
  <c r="E1138" i="3"/>
  <c r="F1138" i="3"/>
  <c r="G1138" i="3"/>
  <c r="H1138" i="3"/>
  <c r="I1138" i="3"/>
  <c r="J1138" i="3"/>
  <c r="K1138" i="3"/>
  <c r="L1138" i="3"/>
  <c r="B1139" i="3"/>
  <c r="C1139" i="3"/>
  <c r="D1139" i="3"/>
  <c r="E1139" i="3"/>
  <c r="F1139" i="3"/>
  <c r="G1139" i="3"/>
  <c r="H1139" i="3"/>
  <c r="I1139" i="3"/>
  <c r="J1139" i="3"/>
  <c r="K1139" i="3"/>
  <c r="L1139" i="3"/>
  <c r="B1140" i="3"/>
  <c r="C1140" i="3"/>
  <c r="D1140" i="3"/>
  <c r="E1140" i="3"/>
  <c r="F1140" i="3"/>
  <c r="G1140" i="3"/>
  <c r="H1140" i="3"/>
  <c r="I1140" i="3"/>
  <c r="J1140" i="3"/>
  <c r="K1140" i="3"/>
  <c r="L1140" i="3"/>
  <c r="B1141" i="3"/>
  <c r="C1141" i="3"/>
  <c r="D1141" i="3"/>
  <c r="E1141" i="3"/>
  <c r="F1141" i="3"/>
  <c r="G1141" i="3"/>
  <c r="H1141" i="3"/>
  <c r="I1141" i="3"/>
  <c r="J1141" i="3"/>
  <c r="K1141" i="3"/>
  <c r="L1141" i="3"/>
  <c r="B1142" i="3"/>
  <c r="C1142" i="3"/>
  <c r="D1142" i="3"/>
  <c r="E1142" i="3"/>
  <c r="F1142" i="3"/>
  <c r="G1142" i="3"/>
  <c r="H1142" i="3"/>
  <c r="I1142" i="3"/>
  <c r="J1142" i="3"/>
  <c r="K1142" i="3"/>
  <c r="L1142" i="3"/>
  <c r="B1143" i="3"/>
  <c r="C1143" i="3"/>
  <c r="D1143" i="3"/>
  <c r="E1143" i="3"/>
  <c r="F1143" i="3"/>
  <c r="G1143" i="3"/>
  <c r="H1143" i="3"/>
  <c r="I1143" i="3"/>
  <c r="J1143" i="3"/>
  <c r="K1143" i="3"/>
  <c r="L1143" i="3"/>
  <c r="B1144" i="3"/>
  <c r="C1144" i="3"/>
  <c r="D1144" i="3"/>
  <c r="E1144" i="3"/>
  <c r="F1144" i="3"/>
  <c r="G1144" i="3"/>
  <c r="H1144" i="3"/>
  <c r="I1144" i="3"/>
  <c r="J1144" i="3"/>
  <c r="K1144" i="3"/>
  <c r="L1144" i="3"/>
  <c r="B1145" i="3"/>
  <c r="C1145" i="3"/>
  <c r="D1145" i="3"/>
  <c r="E1145" i="3"/>
  <c r="F1145" i="3"/>
  <c r="G1145" i="3"/>
  <c r="H1145" i="3"/>
  <c r="I1145" i="3"/>
  <c r="J1145" i="3"/>
  <c r="K1145" i="3"/>
  <c r="L1145" i="3"/>
  <c r="B1146" i="3"/>
  <c r="C1146" i="3"/>
  <c r="D1146" i="3"/>
  <c r="E1146" i="3"/>
  <c r="F1146" i="3"/>
  <c r="G1146" i="3"/>
  <c r="H1146" i="3"/>
  <c r="I1146" i="3"/>
  <c r="J1146" i="3"/>
  <c r="K1146" i="3"/>
  <c r="L1146" i="3"/>
  <c r="B1147" i="3"/>
  <c r="C1147" i="3"/>
  <c r="D1147" i="3"/>
  <c r="E1147" i="3"/>
  <c r="F1147" i="3"/>
  <c r="G1147" i="3"/>
  <c r="H1147" i="3"/>
  <c r="I1147" i="3"/>
  <c r="J1147" i="3"/>
  <c r="K1147" i="3"/>
  <c r="L1147" i="3"/>
  <c r="B1148" i="3"/>
  <c r="C1148" i="3"/>
  <c r="D1148" i="3"/>
  <c r="E1148" i="3"/>
  <c r="F1148" i="3"/>
  <c r="G1148" i="3"/>
  <c r="H1148" i="3"/>
  <c r="I1148" i="3"/>
  <c r="J1148" i="3"/>
  <c r="K1148" i="3"/>
  <c r="L1148" i="3"/>
  <c r="B1149" i="3"/>
  <c r="C1149" i="3"/>
  <c r="D1149" i="3"/>
  <c r="E1149" i="3"/>
  <c r="F1149" i="3"/>
  <c r="G1149" i="3"/>
  <c r="H1149" i="3"/>
  <c r="I1149" i="3"/>
  <c r="J1149" i="3"/>
  <c r="K1149" i="3"/>
  <c r="L1149" i="3"/>
  <c r="B1150" i="3"/>
  <c r="C1150" i="3"/>
  <c r="D1150" i="3"/>
  <c r="E1150" i="3"/>
  <c r="F1150" i="3"/>
  <c r="G1150" i="3"/>
  <c r="H1150" i="3"/>
  <c r="I1150" i="3"/>
  <c r="J1150" i="3"/>
  <c r="K1150" i="3"/>
  <c r="L1150" i="3"/>
  <c r="B1151" i="3"/>
  <c r="C1151" i="3"/>
  <c r="D1151" i="3"/>
  <c r="E1151" i="3"/>
  <c r="F1151" i="3"/>
  <c r="G1151" i="3"/>
  <c r="H1151" i="3"/>
  <c r="I1151" i="3"/>
  <c r="J1151" i="3"/>
  <c r="K1151" i="3"/>
  <c r="L1151" i="3"/>
  <c r="B1152" i="3"/>
  <c r="C1152" i="3"/>
  <c r="D1152" i="3"/>
  <c r="E1152" i="3"/>
  <c r="F1152" i="3"/>
  <c r="G1152" i="3"/>
  <c r="H1152" i="3"/>
  <c r="I1152" i="3"/>
  <c r="J1152" i="3"/>
  <c r="K1152" i="3"/>
  <c r="L1152" i="3"/>
  <c r="B1153" i="3"/>
  <c r="C1153" i="3"/>
  <c r="D1153" i="3"/>
  <c r="E1153" i="3"/>
  <c r="F1153" i="3"/>
  <c r="G1153" i="3"/>
  <c r="H1153" i="3"/>
  <c r="I1153" i="3"/>
  <c r="J1153" i="3"/>
  <c r="K1153" i="3"/>
  <c r="L1153" i="3"/>
  <c r="B1154" i="3"/>
  <c r="C1154" i="3"/>
  <c r="D1154" i="3"/>
  <c r="E1154" i="3"/>
  <c r="F1154" i="3"/>
  <c r="G1154" i="3"/>
  <c r="H1154" i="3"/>
  <c r="I1154" i="3"/>
  <c r="J1154" i="3"/>
  <c r="K1154" i="3"/>
  <c r="L1154" i="3"/>
  <c r="B1155" i="3"/>
  <c r="C1155" i="3"/>
  <c r="D1155" i="3"/>
  <c r="E1155" i="3"/>
  <c r="F1155" i="3"/>
  <c r="G1155" i="3"/>
  <c r="H1155" i="3"/>
  <c r="I1155" i="3"/>
  <c r="J1155" i="3"/>
  <c r="K1155" i="3"/>
  <c r="L1155" i="3"/>
  <c r="B1156" i="3"/>
  <c r="C1156" i="3"/>
  <c r="D1156" i="3"/>
  <c r="E1156" i="3"/>
  <c r="F1156" i="3"/>
  <c r="G1156" i="3"/>
  <c r="H1156" i="3"/>
  <c r="I1156" i="3"/>
  <c r="J1156" i="3"/>
  <c r="K1156" i="3"/>
  <c r="L1156" i="3"/>
  <c r="B1157" i="3"/>
  <c r="C1157" i="3"/>
  <c r="D1157" i="3"/>
  <c r="E1157" i="3"/>
  <c r="F1157" i="3"/>
  <c r="G1157" i="3"/>
  <c r="H1157" i="3"/>
  <c r="I1157" i="3"/>
  <c r="J1157" i="3"/>
  <c r="K1157" i="3"/>
  <c r="L1157" i="3"/>
  <c r="B1158" i="3"/>
  <c r="C1158" i="3"/>
  <c r="D1158" i="3"/>
  <c r="E1158" i="3"/>
  <c r="F1158" i="3"/>
  <c r="G1158" i="3"/>
  <c r="H1158" i="3"/>
  <c r="I1158" i="3"/>
  <c r="J1158" i="3"/>
  <c r="K1158" i="3"/>
  <c r="L1158" i="3"/>
  <c r="B1159" i="3"/>
  <c r="C1159" i="3"/>
  <c r="D1159" i="3"/>
  <c r="E1159" i="3"/>
  <c r="F1159" i="3"/>
  <c r="G1159" i="3"/>
  <c r="H1159" i="3"/>
  <c r="I1159" i="3"/>
  <c r="J1159" i="3"/>
  <c r="K1159" i="3"/>
  <c r="L1159" i="3"/>
  <c r="B1160" i="3"/>
  <c r="C1160" i="3"/>
  <c r="D1160" i="3"/>
  <c r="E1160" i="3"/>
  <c r="F1160" i="3"/>
  <c r="G1160" i="3"/>
  <c r="H1160" i="3"/>
  <c r="I1160" i="3"/>
  <c r="J1160" i="3"/>
  <c r="K1160" i="3"/>
  <c r="L1160" i="3"/>
  <c r="B1161" i="3"/>
  <c r="C1161" i="3"/>
  <c r="D1161" i="3"/>
  <c r="E1161" i="3"/>
  <c r="F1161" i="3"/>
  <c r="G1161" i="3"/>
  <c r="H1161" i="3"/>
  <c r="I1161" i="3"/>
  <c r="J1161" i="3"/>
  <c r="K1161" i="3"/>
  <c r="L1161" i="3"/>
  <c r="B1162" i="3"/>
  <c r="C1162" i="3"/>
  <c r="D1162" i="3"/>
  <c r="E1162" i="3"/>
  <c r="F1162" i="3"/>
  <c r="G1162" i="3"/>
  <c r="H1162" i="3"/>
  <c r="I1162" i="3"/>
  <c r="J1162" i="3"/>
  <c r="K1162" i="3"/>
  <c r="L1162" i="3"/>
  <c r="B1163" i="3"/>
  <c r="C1163" i="3"/>
  <c r="D1163" i="3"/>
  <c r="E1163" i="3"/>
  <c r="F1163" i="3"/>
  <c r="G1163" i="3"/>
  <c r="H1163" i="3"/>
  <c r="I1163" i="3"/>
  <c r="J1163" i="3"/>
  <c r="K1163" i="3"/>
  <c r="L1163" i="3"/>
  <c r="B1164" i="3"/>
  <c r="C1164" i="3"/>
  <c r="D1164" i="3"/>
  <c r="E1164" i="3"/>
  <c r="F1164" i="3"/>
  <c r="G1164" i="3"/>
  <c r="H1164" i="3"/>
  <c r="I1164" i="3"/>
  <c r="J1164" i="3"/>
  <c r="K1164" i="3"/>
  <c r="L1164" i="3"/>
  <c r="B1165" i="3"/>
  <c r="C1165" i="3"/>
  <c r="D1165" i="3"/>
  <c r="E1165" i="3"/>
  <c r="F1165" i="3"/>
  <c r="G1165" i="3"/>
  <c r="H1165" i="3"/>
  <c r="I1165" i="3"/>
  <c r="J1165" i="3"/>
  <c r="K1165" i="3"/>
  <c r="L1165" i="3"/>
  <c r="B1166" i="3"/>
  <c r="C1166" i="3"/>
  <c r="D1166" i="3"/>
  <c r="E1166" i="3"/>
  <c r="F1166" i="3"/>
  <c r="G1166" i="3"/>
  <c r="H1166" i="3"/>
  <c r="I1166" i="3"/>
  <c r="J1166" i="3"/>
  <c r="K1166" i="3"/>
  <c r="L1166" i="3"/>
  <c r="B1167" i="3"/>
  <c r="C1167" i="3"/>
  <c r="D1167" i="3"/>
  <c r="E1167" i="3"/>
  <c r="F1167" i="3"/>
  <c r="G1167" i="3"/>
  <c r="H1167" i="3"/>
  <c r="I1167" i="3"/>
  <c r="J1167" i="3"/>
  <c r="K1167" i="3"/>
  <c r="L1167" i="3"/>
  <c r="B1168" i="3"/>
  <c r="C1168" i="3"/>
  <c r="D1168" i="3"/>
  <c r="E1168" i="3"/>
  <c r="F1168" i="3"/>
  <c r="G1168" i="3"/>
  <c r="H1168" i="3"/>
  <c r="I1168" i="3"/>
  <c r="J1168" i="3"/>
  <c r="K1168" i="3"/>
  <c r="L1168" i="3"/>
  <c r="B1169" i="3"/>
  <c r="C1169" i="3"/>
  <c r="D1169" i="3"/>
  <c r="E1169" i="3"/>
  <c r="F1169" i="3"/>
  <c r="G1169" i="3"/>
  <c r="H1169" i="3"/>
  <c r="I1169" i="3"/>
  <c r="J1169" i="3"/>
  <c r="K1169" i="3"/>
  <c r="L1169" i="3"/>
  <c r="B1170" i="3"/>
  <c r="C1170" i="3"/>
  <c r="D1170" i="3"/>
  <c r="E1170" i="3"/>
  <c r="F1170" i="3"/>
  <c r="G1170" i="3"/>
  <c r="H1170" i="3"/>
  <c r="I1170" i="3"/>
  <c r="J1170" i="3"/>
  <c r="K1170" i="3"/>
  <c r="L1170" i="3"/>
  <c r="B1171" i="3"/>
  <c r="C1171" i="3"/>
  <c r="D1171" i="3"/>
  <c r="E1171" i="3"/>
  <c r="F1171" i="3"/>
  <c r="G1171" i="3"/>
  <c r="H1171" i="3"/>
  <c r="I1171" i="3"/>
  <c r="J1171" i="3"/>
  <c r="K1171" i="3"/>
  <c r="L1171" i="3"/>
  <c r="B1172" i="3"/>
  <c r="C1172" i="3"/>
  <c r="D1172" i="3"/>
  <c r="E1172" i="3"/>
  <c r="F1172" i="3"/>
  <c r="G1172" i="3"/>
  <c r="H1172" i="3"/>
  <c r="I1172" i="3"/>
  <c r="J1172" i="3"/>
  <c r="K1172" i="3"/>
  <c r="L1172" i="3"/>
  <c r="B1173" i="3"/>
  <c r="C1173" i="3"/>
  <c r="D1173" i="3"/>
  <c r="E1173" i="3"/>
  <c r="F1173" i="3"/>
  <c r="G1173" i="3"/>
  <c r="H1173" i="3"/>
  <c r="I1173" i="3"/>
  <c r="J1173" i="3"/>
  <c r="K1173" i="3"/>
  <c r="L1173" i="3"/>
  <c r="B1174" i="3"/>
  <c r="C1174" i="3"/>
  <c r="D1174" i="3"/>
  <c r="E1174" i="3"/>
  <c r="F1174" i="3"/>
  <c r="G1174" i="3"/>
  <c r="H1174" i="3"/>
  <c r="I1174" i="3"/>
  <c r="J1174" i="3"/>
  <c r="K1174" i="3"/>
  <c r="L1174" i="3"/>
  <c r="B1175" i="3"/>
  <c r="C1175" i="3"/>
  <c r="D1175" i="3"/>
  <c r="E1175" i="3"/>
  <c r="F1175" i="3"/>
  <c r="G1175" i="3"/>
  <c r="H1175" i="3"/>
  <c r="I1175" i="3"/>
  <c r="J1175" i="3"/>
  <c r="K1175" i="3"/>
  <c r="L1175" i="3"/>
  <c r="B1176" i="3"/>
  <c r="C1176" i="3"/>
  <c r="D1176" i="3"/>
  <c r="E1176" i="3"/>
  <c r="F1176" i="3"/>
  <c r="G1176" i="3"/>
  <c r="H1176" i="3"/>
  <c r="I1176" i="3"/>
  <c r="J1176" i="3"/>
  <c r="K1176" i="3"/>
  <c r="L1176" i="3"/>
  <c r="B1177" i="3"/>
  <c r="C1177" i="3"/>
  <c r="D1177" i="3"/>
  <c r="E1177" i="3"/>
  <c r="F1177" i="3"/>
  <c r="G1177" i="3"/>
  <c r="H1177" i="3"/>
  <c r="I1177" i="3"/>
  <c r="J1177" i="3"/>
  <c r="K1177" i="3"/>
  <c r="L1177" i="3"/>
  <c r="B1178" i="3"/>
  <c r="C1178" i="3"/>
  <c r="D1178" i="3"/>
  <c r="E1178" i="3"/>
  <c r="F1178" i="3"/>
  <c r="G1178" i="3"/>
  <c r="H1178" i="3"/>
  <c r="I1178" i="3"/>
  <c r="J1178" i="3"/>
  <c r="K1178" i="3"/>
  <c r="L1178" i="3"/>
  <c r="B1179" i="3"/>
  <c r="C1179" i="3"/>
  <c r="D1179" i="3"/>
  <c r="E1179" i="3"/>
  <c r="F1179" i="3"/>
  <c r="G1179" i="3"/>
  <c r="H1179" i="3"/>
  <c r="I1179" i="3"/>
  <c r="J1179" i="3"/>
  <c r="K1179" i="3"/>
  <c r="L1179" i="3"/>
  <c r="B1180" i="3"/>
  <c r="C1180" i="3"/>
  <c r="D1180" i="3"/>
  <c r="E1180" i="3"/>
  <c r="F1180" i="3"/>
  <c r="G1180" i="3"/>
  <c r="H1180" i="3"/>
  <c r="I1180" i="3"/>
  <c r="J1180" i="3"/>
  <c r="K1180" i="3"/>
  <c r="L1180" i="3"/>
  <c r="B1181" i="3"/>
  <c r="C1181" i="3"/>
  <c r="D1181" i="3"/>
  <c r="E1181" i="3"/>
  <c r="F1181" i="3"/>
  <c r="G1181" i="3"/>
  <c r="H1181" i="3"/>
  <c r="I1181" i="3"/>
  <c r="J1181" i="3"/>
  <c r="K1181" i="3"/>
  <c r="L1181" i="3"/>
  <c r="B1182" i="3"/>
  <c r="C1182" i="3"/>
  <c r="D1182" i="3"/>
  <c r="E1182" i="3"/>
  <c r="F1182" i="3"/>
  <c r="G1182" i="3"/>
  <c r="H1182" i="3"/>
  <c r="I1182" i="3"/>
  <c r="J1182" i="3"/>
  <c r="K1182" i="3"/>
  <c r="L1182" i="3"/>
  <c r="B1183" i="3"/>
  <c r="C1183" i="3"/>
  <c r="D1183" i="3"/>
  <c r="E1183" i="3"/>
  <c r="F1183" i="3"/>
  <c r="G1183" i="3"/>
  <c r="H1183" i="3"/>
  <c r="I1183" i="3"/>
  <c r="J1183" i="3"/>
  <c r="K1183" i="3"/>
  <c r="L1183" i="3"/>
  <c r="B1184" i="3"/>
  <c r="C1184" i="3"/>
  <c r="D1184" i="3"/>
  <c r="E1184" i="3"/>
  <c r="F1184" i="3"/>
  <c r="G1184" i="3"/>
  <c r="H1184" i="3"/>
  <c r="I1184" i="3"/>
  <c r="J1184" i="3"/>
  <c r="K1184" i="3"/>
  <c r="L1184" i="3"/>
  <c r="B1185" i="3"/>
  <c r="C1185" i="3"/>
  <c r="D1185" i="3"/>
  <c r="E1185" i="3"/>
  <c r="F1185" i="3"/>
  <c r="G1185" i="3"/>
  <c r="H1185" i="3"/>
  <c r="I1185" i="3"/>
  <c r="J1185" i="3"/>
  <c r="K1185" i="3"/>
  <c r="L1185" i="3"/>
  <c r="B1186" i="3"/>
  <c r="C1186" i="3"/>
  <c r="D1186" i="3"/>
  <c r="E1186" i="3"/>
  <c r="F1186" i="3"/>
  <c r="G1186" i="3"/>
  <c r="H1186" i="3"/>
  <c r="I1186" i="3"/>
  <c r="J1186" i="3"/>
  <c r="K1186" i="3"/>
  <c r="L1186" i="3"/>
  <c r="B1187" i="3"/>
  <c r="C1187" i="3"/>
  <c r="D1187" i="3"/>
  <c r="E1187" i="3"/>
  <c r="F1187" i="3"/>
  <c r="G1187" i="3"/>
  <c r="H1187" i="3"/>
  <c r="I1187" i="3"/>
  <c r="J1187" i="3"/>
  <c r="K1187" i="3"/>
  <c r="L1187" i="3"/>
  <c r="B1188" i="3"/>
  <c r="C1188" i="3"/>
  <c r="D1188" i="3"/>
  <c r="E1188" i="3"/>
  <c r="F1188" i="3"/>
  <c r="G1188" i="3"/>
  <c r="H1188" i="3"/>
  <c r="I1188" i="3"/>
  <c r="J1188" i="3"/>
  <c r="K1188" i="3"/>
  <c r="L1188" i="3"/>
  <c r="B1189" i="3"/>
  <c r="C1189" i="3"/>
  <c r="D1189" i="3"/>
  <c r="E1189" i="3"/>
  <c r="F1189" i="3"/>
  <c r="G1189" i="3"/>
  <c r="H1189" i="3"/>
  <c r="I1189" i="3"/>
  <c r="J1189" i="3"/>
  <c r="K1189" i="3"/>
  <c r="L1189" i="3"/>
  <c r="B1190" i="3"/>
  <c r="C1190" i="3"/>
  <c r="D1190" i="3"/>
  <c r="E1190" i="3"/>
  <c r="F1190" i="3"/>
  <c r="G1190" i="3"/>
  <c r="H1190" i="3"/>
  <c r="I1190" i="3"/>
  <c r="J1190" i="3"/>
  <c r="K1190" i="3"/>
  <c r="L1190" i="3"/>
  <c r="B1191" i="3"/>
  <c r="C1191" i="3"/>
  <c r="D1191" i="3"/>
  <c r="E1191" i="3"/>
  <c r="F1191" i="3"/>
  <c r="G1191" i="3"/>
  <c r="H1191" i="3"/>
  <c r="I1191" i="3"/>
  <c r="J1191" i="3"/>
  <c r="K1191" i="3"/>
  <c r="L1191" i="3"/>
  <c r="B1192" i="3"/>
  <c r="C1192" i="3"/>
  <c r="D1192" i="3"/>
  <c r="E1192" i="3"/>
  <c r="F1192" i="3"/>
  <c r="G1192" i="3"/>
  <c r="H1192" i="3"/>
  <c r="I1192" i="3"/>
  <c r="J1192" i="3"/>
  <c r="K1192" i="3"/>
  <c r="L1192" i="3"/>
  <c r="B1193" i="3"/>
  <c r="C1193" i="3"/>
  <c r="D1193" i="3"/>
  <c r="E1193" i="3"/>
  <c r="F1193" i="3"/>
  <c r="G1193" i="3"/>
  <c r="H1193" i="3"/>
  <c r="I1193" i="3"/>
  <c r="J1193" i="3"/>
  <c r="K1193" i="3"/>
  <c r="L1193" i="3"/>
  <c r="B1194" i="3"/>
  <c r="C1194" i="3"/>
  <c r="D1194" i="3"/>
  <c r="E1194" i="3"/>
  <c r="F1194" i="3"/>
  <c r="G1194" i="3"/>
  <c r="H1194" i="3"/>
  <c r="I1194" i="3"/>
  <c r="J1194" i="3"/>
  <c r="K1194" i="3"/>
  <c r="L1194" i="3"/>
  <c r="B1195" i="3"/>
  <c r="C1195" i="3"/>
  <c r="D1195" i="3"/>
  <c r="E1195" i="3"/>
  <c r="F1195" i="3"/>
  <c r="G1195" i="3"/>
  <c r="H1195" i="3"/>
  <c r="I1195" i="3"/>
  <c r="J1195" i="3"/>
  <c r="K1195" i="3"/>
  <c r="L1195" i="3"/>
  <c r="B1196" i="3"/>
  <c r="C1196" i="3"/>
  <c r="D1196" i="3"/>
  <c r="E1196" i="3"/>
  <c r="F1196" i="3"/>
  <c r="G1196" i="3"/>
  <c r="H1196" i="3"/>
  <c r="I1196" i="3"/>
  <c r="J1196" i="3"/>
  <c r="K1196" i="3"/>
  <c r="L1196" i="3"/>
  <c r="B1197" i="3"/>
  <c r="C1197" i="3"/>
  <c r="D1197" i="3"/>
  <c r="E1197" i="3"/>
  <c r="F1197" i="3"/>
  <c r="G1197" i="3"/>
  <c r="H1197" i="3"/>
  <c r="I1197" i="3"/>
  <c r="J1197" i="3"/>
  <c r="K1197" i="3"/>
  <c r="L1197" i="3"/>
  <c r="B1198" i="3"/>
  <c r="C1198" i="3"/>
  <c r="D1198" i="3"/>
  <c r="E1198" i="3"/>
  <c r="F1198" i="3"/>
  <c r="G1198" i="3"/>
  <c r="H1198" i="3"/>
  <c r="I1198" i="3"/>
  <c r="J1198" i="3"/>
  <c r="K1198" i="3"/>
  <c r="L1198" i="3"/>
  <c r="B1199" i="3"/>
  <c r="C1199" i="3"/>
  <c r="D1199" i="3"/>
  <c r="E1199" i="3"/>
  <c r="F1199" i="3"/>
  <c r="G1199" i="3"/>
  <c r="H1199" i="3"/>
  <c r="I1199" i="3"/>
  <c r="J1199" i="3"/>
  <c r="K1199" i="3"/>
  <c r="L1199" i="3"/>
  <c r="B1200" i="3"/>
  <c r="C1200" i="3"/>
  <c r="D1200" i="3"/>
  <c r="E1200" i="3"/>
  <c r="F1200" i="3"/>
  <c r="G1200" i="3"/>
  <c r="H1200" i="3"/>
  <c r="I1200" i="3"/>
  <c r="J1200" i="3"/>
  <c r="K1200" i="3"/>
  <c r="L1200" i="3"/>
  <c r="B1201" i="3"/>
  <c r="C1201" i="3"/>
  <c r="D1201" i="3"/>
  <c r="E1201" i="3"/>
  <c r="F1201" i="3"/>
  <c r="G1201" i="3"/>
  <c r="H1201" i="3"/>
  <c r="I1201" i="3"/>
  <c r="J1201" i="3"/>
  <c r="K1201" i="3"/>
  <c r="L1201" i="3"/>
  <c r="B1202" i="3"/>
  <c r="C1202" i="3"/>
  <c r="D1202" i="3"/>
  <c r="E1202" i="3"/>
  <c r="F1202" i="3"/>
  <c r="G1202" i="3"/>
  <c r="H1202" i="3"/>
  <c r="I1202" i="3"/>
  <c r="J1202" i="3"/>
  <c r="K1202" i="3"/>
  <c r="L1202" i="3"/>
  <c r="B1203" i="3"/>
  <c r="C1203" i="3"/>
  <c r="D1203" i="3"/>
  <c r="E1203" i="3"/>
  <c r="F1203" i="3"/>
  <c r="G1203" i="3"/>
  <c r="H1203" i="3"/>
  <c r="I1203" i="3"/>
  <c r="J1203" i="3"/>
  <c r="K1203" i="3"/>
  <c r="L1203" i="3"/>
  <c r="B1204" i="3"/>
  <c r="C1204" i="3"/>
  <c r="D1204" i="3"/>
  <c r="E1204" i="3"/>
  <c r="F1204" i="3"/>
  <c r="G1204" i="3"/>
  <c r="H1204" i="3"/>
  <c r="I1204" i="3"/>
  <c r="J1204" i="3"/>
  <c r="K1204" i="3"/>
  <c r="L1204" i="3"/>
  <c r="B1205" i="3"/>
  <c r="C1205" i="3"/>
  <c r="D1205" i="3"/>
  <c r="E1205" i="3"/>
  <c r="F1205" i="3"/>
  <c r="G1205" i="3"/>
  <c r="H1205" i="3"/>
  <c r="I1205" i="3"/>
  <c r="J1205" i="3"/>
  <c r="K1205" i="3"/>
  <c r="L1205" i="3"/>
  <c r="B1206" i="3"/>
  <c r="C1206" i="3"/>
  <c r="D1206" i="3"/>
  <c r="E1206" i="3"/>
  <c r="F1206" i="3"/>
  <c r="G1206" i="3"/>
  <c r="H1206" i="3"/>
  <c r="I1206" i="3"/>
  <c r="J1206" i="3"/>
  <c r="K1206" i="3"/>
  <c r="L1206" i="3"/>
  <c r="B1207" i="3"/>
  <c r="C1207" i="3"/>
  <c r="D1207" i="3"/>
  <c r="E1207" i="3"/>
  <c r="F1207" i="3"/>
  <c r="G1207" i="3"/>
  <c r="H1207" i="3"/>
  <c r="I1207" i="3"/>
  <c r="J1207" i="3"/>
  <c r="K1207" i="3"/>
  <c r="L1207" i="3"/>
  <c r="B1208" i="3"/>
  <c r="C1208" i="3"/>
  <c r="D1208" i="3"/>
  <c r="E1208" i="3"/>
  <c r="F1208" i="3"/>
  <c r="G1208" i="3"/>
  <c r="H1208" i="3"/>
  <c r="I1208" i="3"/>
  <c r="J1208" i="3"/>
  <c r="K1208" i="3"/>
  <c r="L1208" i="3"/>
  <c r="B1209" i="3"/>
  <c r="C1209" i="3"/>
  <c r="D1209" i="3"/>
  <c r="E1209" i="3"/>
  <c r="F1209" i="3"/>
  <c r="G1209" i="3"/>
  <c r="H1209" i="3"/>
  <c r="I1209" i="3"/>
  <c r="J1209" i="3"/>
  <c r="K1209" i="3"/>
  <c r="L1209" i="3"/>
  <c r="B1210" i="3"/>
  <c r="C1210" i="3"/>
  <c r="D1210" i="3"/>
  <c r="E1210" i="3"/>
  <c r="F1210" i="3"/>
  <c r="G1210" i="3"/>
  <c r="H1210" i="3"/>
  <c r="I1210" i="3"/>
  <c r="J1210" i="3"/>
  <c r="K1210" i="3"/>
  <c r="L1210" i="3"/>
  <c r="B1211" i="3"/>
  <c r="C1211" i="3"/>
  <c r="D1211" i="3"/>
  <c r="E1211" i="3"/>
  <c r="F1211" i="3"/>
  <c r="G1211" i="3"/>
  <c r="H1211" i="3"/>
  <c r="I1211" i="3"/>
  <c r="J1211" i="3"/>
  <c r="K1211" i="3"/>
  <c r="L1211" i="3"/>
  <c r="B1212" i="3"/>
  <c r="C1212" i="3"/>
  <c r="D1212" i="3"/>
  <c r="E1212" i="3"/>
  <c r="F1212" i="3"/>
  <c r="G1212" i="3"/>
  <c r="H1212" i="3"/>
  <c r="I1212" i="3"/>
  <c r="J1212" i="3"/>
  <c r="K1212" i="3"/>
  <c r="L1212" i="3"/>
  <c r="B1213" i="3"/>
  <c r="C1213" i="3"/>
  <c r="D1213" i="3"/>
  <c r="E1213" i="3"/>
  <c r="F1213" i="3"/>
  <c r="G1213" i="3"/>
  <c r="H1213" i="3"/>
  <c r="I1213" i="3"/>
  <c r="J1213" i="3"/>
  <c r="K1213" i="3"/>
  <c r="L1213" i="3"/>
  <c r="B1214" i="3"/>
  <c r="C1214" i="3"/>
  <c r="D1214" i="3"/>
  <c r="E1214" i="3"/>
  <c r="F1214" i="3"/>
  <c r="G1214" i="3"/>
  <c r="H1214" i="3"/>
  <c r="I1214" i="3"/>
  <c r="J1214" i="3"/>
  <c r="K1214" i="3"/>
  <c r="L1214" i="3"/>
  <c r="B1215" i="3"/>
  <c r="C1215" i="3"/>
  <c r="D1215" i="3"/>
  <c r="E1215" i="3"/>
  <c r="F1215" i="3"/>
  <c r="G1215" i="3"/>
  <c r="H1215" i="3"/>
  <c r="I1215" i="3"/>
  <c r="J1215" i="3"/>
  <c r="K1215" i="3"/>
  <c r="L1215" i="3"/>
  <c r="B1216" i="3"/>
  <c r="C1216" i="3"/>
  <c r="D1216" i="3"/>
  <c r="E1216" i="3"/>
  <c r="F1216" i="3"/>
  <c r="G1216" i="3"/>
  <c r="H1216" i="3"/>
  <c r="I1216" i="3"/>
  <c r="J1216" i="3"/>
  <c r="K1216" i="3"/>
  <c r="L1216" i="3"/>
  <c r="B1217" i="3"/>
  <c r="C1217" i="3"/>
  <c r="D1217" i="3"/>
  <c r="E1217" i="3"/>
  <c r="F1217" i="3"/>
  <c r="G1217" i="3"/>
  <c r="H1217" i="3"/>
  <c r="I1217" i="3"/>
  <c r="J1217" i="3"/>
  <c r="K1217" i="3"/>
  <c r="L1217" i="3"/>
  <c r="B1218" i="3"/>
  <c r="C1218" i="3"/>
  <c r="D1218" i="3"/>
  <c r="E1218" i="3"/>
  <c r="F1218" i="3"/>
  <c r="G1218" i="3"/>
  <c r="H1218" i="3"/>
  <c r="I1218" i="3"/>
  <c r="J1218" i="3"/>
  <c r="K1218" i="3"/>
  <c r="L1218" i="3"/>
  <c r="B1219" i="3"/>
  <c r="C1219" i="3"/>
  <c r="D1219" i="3"/>
  <c r="E1219" i="3"/>
  <c r="F1219" i="3"/>
  <c r="G1219" i="3"/>
  <c r="H1219" i="3"/>
  <c r="I1219" i="3"/>
  <c r="J1219" i="3"/>
  <c r="K1219" i="3"/>
  <c r="L1219" i="3"/>
  <c r="B1220" i="3"/>
  <c r="C1220" i="3"/>
  <c r="D1220" i="3"/>
  <c r="E1220" i="3"/>
  <c r="F1220" i="3"/>
  <c r="G1220" i="3"/>
  <c r="H1220" i="3"/>
  <c r="I1220" i="3"/>
  <c r="J1220" i="3"/>
  <c r="K1220" i="3"/>
  <c r="L1220" i="3"/>
  <c r="B1221" i="3"/>
  <c r="C1221" i="3"/>
  <c r="D1221" i="3"/>
  <c r="E1221" i="3"/>
  <c r="F1221" i="3"/>
  <c r="G1221" i="3"/>
  <c r="H1221" i="3"/>
  <c r="I1221" i="3"/>
  <c r="J1221" i="3"/>
  <c r="K1221" i="3"/>
  <c r="L1221" i="3"/>
  <c r="B1222" i="3"/>
  <c r="C1222" i="3"/>
  <c r="D1222" i="3"/>
  <c r="E1222" i="3"/>
  <c r="F1222" i="3"/>
  <c r="G1222" i="3"/>
  <c r="H1222" i="3"/>
  <c r="I1222" i="3"/>
  <c r="J1222" i="3"/>
  <c r="K1222" i="3"/>
  <c r="L1222" i="3"/>
  <c r="B1223" i="3"/>
  <c r="C1223" i="3"/>
  <c r="D1223" i="3"/>
  <c r="E1223" i="3"/>
  <c r="F1223" i="3"/>
  <c r="G1223" i="3"/>
  <c r="H1223" i="3"/>
  <c r="I1223" i="3"/>
  <c r="J1223" i="3"/>
  <c r="K1223" i="3"/>
  <c r="L1223" i="3"/>
  <c r="B1224" i="3"/>
  <c r="C1224" i="3"/>
  <c r="D1224" i="3"/>
  <c r="E1224" i="3"/>
  <c r="F1224" i="3"/>
  <c r="G1224" i="3"/>
  <c r="H1224" i="3"/>
  <c r="I1224" i="3"/>
  <c r="J1224" i="3"/>
  <c r="K1224" i="3"/>
  <c r="L1224" i="3"/>
  <c r="B1225" i="3"/>
  <c r="C1225" i="3"/>
  <c r="D1225" i="3"/>
  <c r="E1225" i="3"/>
  <c r="F1225" i="3"/>
  <c r="G1225" i="3"/>
  <c r="H1225" i="3"/>
  <c r="I1225" i="3"/>
  <c r="J1225" i="3"/>
  <c r="K1225" i="3"/>
  <c r="L1225" i="3"/>
  <c r="B1226" i="3"/>
  <c r="C1226" i="3"/>
  <c r="D1226" i="3"/>
  <c r="E1226" i="3"/>
  <c r="F1226" i="3"/>
  <c r="G1226" i="3"/>
  <c r="H1226" i="3"/>
  <c r="I1226" i="3"/>
  <c r="J1226" i="3"/>
  <c r="K1226" i="3"/>
  <c r="L1226" i="3"/>
  <c r="B1227" i="3"/>
  <c r="C1227" i="3"/>
  <c r="D1227" i="3"/>
  <c r="E1227" i="3"/>
  <c r="F1227" i="3"/>
  <c r="G1227" i="3"/>
  <c r="H1227" i="3"/>
  <c r="I1227" i="3"/>
  <c r="J1227" i="3"/>
  <c r="K1227" i="3"/>
  <c r="L1227" i="3"/>
  <c r="B1228" i="3"/>
  <c r="C1228" i="3"/>
  <c r="D1228" i="3"/>
  <c r="E1228" i="3"/>
  <c r="F1228" i="3"/>
  <c r="G1228" i="3"/>
  <c r="H1228" i="3"/>
  <c r="I1228" i="3"/>
  <c r="J1228" i="3"/>
  <c r="K1228" i="3"/>
  <c r="L1228" i="3"/>
  <c r="B1229" i="3"/>
  <c r="C1229" i="3"/>
  <c r="D1229" i="3"/>
  <c r="E1229" i="3"/>
  <c r="F1229" i="3"/>
  <c r="G1229" i="3"/>
  <c r="H1229" i="3"/>
  <c r="I1229" i="3"/>
  <c r="J1229" i="3"/>
  <c r="K1229" i="3"/>
  <c r="L1229" i="3"/>
  <c r="B1230" i="3"/>
  <c r="C1230" i="3"/>
  <c r="D1230" i="3"/>
  <c r="E1230" i="3"/>
  <c r="F1230" i="3"/>
  <c r="G1230" i="3"/>
  <c r="H1230" i="3"/>
  <c r="I1230" i="3"/>
  <c r="J1230" i="3"/>
  <c r="K1230" i="3"/>
  <c r="L1230" i="3"/>
  <c r="B1231" i="3"/>
  <c r="C1231" i="3"/>
  <c r="D1231" i="3"/>
  <c r="E1231" i="3"/>
  <c r="F1231" i="3"/>
  <c r="G1231" i="3"/>
  <c r="H1231" i="3"/>
  <c r="I1231" i="3"/>
  <c r="J1231" i="3"/>
  <c r="K1231" i="3"/>
  <c r="L1231" i="3"/>
  <c r="B1232" i="3"/>
  <c r="C1232" i="3"/>
  <c r="D1232" i="3"/>
  <c r="E1232" i="3"/>
  <c r="F1232" i="3"/>
  <c r="G1232" i="3"/>
  <c r="H1232" i="3"/>
  <c r="I1232" i="3"/>
  <c r="J1232" i="3"/>
  <c r="K1232" i="3"/>
  <c r="L1232" i="3"/>
  <c r="B1233" i="3"/>
  <c r="C1233" i="3"/>
  <c r="D1233" i="3"/>
  <c r="E1233" i="3"/>
  <c r="F1233" i="3"/>
  <c r="G1233" i="3"/>
  <c r="H1233" i="3"/>
  <c r="I1233" i="3"/>
  <c r="J1233" i="3"/>
  <c r="K1233" i="3"/>
  <c r="L1233" i="3"/>
  <c r="B1234" i="3"/>
  <c r="C1234" i="3"/>
  <c r="D1234" i="3"/>
  <c r="E1234" i="3"/>
  <c r="F1234" i="3"/>
  <c r="G1234" i="3"/>
  <c r="H1234" i="3"/>
  <c r="I1234" i="3"/>
  <c r="J1234" i="3"/>
  <c r="K1234" i="3"/>
  <c r="L1234" i="3"/>
  <c r="B1235" i="3"/>
  <c r="C1235" i="3"/>
  <c r="D1235" i="3"/>
  <c r="E1235" i="3"/>
  <c r="F1235" i="3"/>
  <c r="G1235" i="3"/>
  <c r="H1235" i="3"/>
  <c r="I1235" i="3"/>
  <c r="J1235" i="3"/>
  <c r="K1235" i="3"/>
  <c r="L1235" i="3"/>
  <c r="B1236" i="3"/>
  <c r="C1236" i="3"/>
  <c r="D1236" i="3"/>
  <c r="E1236" i="3"/>
  <c r="F1236" i="3"/>
  <c r="G1236" i="3"/>
  <c r="H1236" i="3"/>
  <c r="I1236" i="3"/>
  <c r="J1236" i="3"/>
  <c r="K1236" i="3"/>
  <c r="L1236" i="3"/>
  <c r="B1237" i="3"/>
  <c r="C1237" i="3"/>
  <c r="D1237" i="3"/>
  <c r="E1237" i="3"/>
  <c r="F1237" i="3"/>
  <c r="G1237" i="3"/>
  <c r="H1237" i="3"/>
  <c r="I1237" i="3"/>
  <c r="J1237" i="3"/>
  <c r="K1237" i="3"/>
  <c r="L1237" i="3"/>
  <c r="B1238" i="3"/>
  <c r="C1238" i="3"/>
  <c r="D1238" i="3"/>
  <c r="E1238" i="3"/>
  <c r="F1238" i="3"/>
  <c r="G1238" i="3"/>
  <c r="H1238" i="3"/>
  <c r="I1238" i="3"/>
  <c r="J1238" i="3"/>
  <c r="K1238" i="3"/>
  <c r="L1238" i="3"/>
  <c r="B1239" i="3"/>
  <c r="C1239" i="3"/>
  <c r="D1239" i="3"/>
  <c r="E1239" i="3"/>
  <c r="F1239" i="3"/>
  <c r="G1239" i="3"/>
  <c r="H1239" i="3"/>
  <c r="I1239" i="3"/>
  <c r="J1239" i="3"/>
  <c r="K1239" i="3"/>
  <c r="L1239" i="3"/>
  <c r="B1240" i="3"/>
  <c r="C1240" i="3"/>
  <c r="D1240" i="3"/>
  <c r="E1240" i="3"/>
  <c r="F1240" i="3"/>
  <c r="G1240" i="3"/>
  <c r="H1240" i="3"/>
  <c r="I1240" i="3"/>
  <c r="J1240" i="3"/>
  <c r="K1240" i="3"/>
  <c r="L1240" i="3"/>
  <c r="B1241" i="3"/>
  <c r="C1241" i="3"/>
  <c r="D1241" i="3"/>
  <c r="E1241" i="3"/>
  <c r="F1241" i="3"/>
  <c r="G1241" i="3"/>
  <c r="H1241" i="3"/>
  <c r="I1241" i="3"/>
  <c r="J1241" i="3"/>
  <c r="K1241" i="3"/>
  <c r="L1241" i="3"/>
  <c r="B1242" i="3"/>
  <c r="C1242" i="3"/>
  <c r="D1242" i="3"/>
  <c r="E1242" i="3"/>
  <c r="F1242" i="3"/>
  <c r="G1242" i="3"/>
  <c r="H1242" i="3"/>
  <c r="I1242" i="3"/>
  <c r="J1242" i="3"/>
  <c r="K1242" i="3"/>
  <c r="L1242" i="3"/>
  <c r="B1243" i="3"/>
  <c r="C1243" i="3"/>
  <c r="D1243" i="3"/>
  <c r="E1243" i="3"/>
  <c r="F1243" i="3"/>
  <c r="G1243" i="3"/>
  <c r="H1243" i="3"/>
  <c r="I1243" i="3"/>
  <c r="J1243" i="3"/>
  <c r="K1243" i="3"/>
  <c r="L1243" i="3"/>
  <c r="B1244" i="3"/>
  <c r="C1244" i="3"/>
  <c r="D1244" i="3"/>
  <c r="E1244" i="3"/>
  <c r="F1244" i="3"/>
  <c r="G1244" i="3"/>
  <c r="H1244" i="3"/>
  <c r="I1244" i="3"/>
  <c r="J1244" i="3"/>
  <c r="K1244" i="3"/>
  <c r="L1244" i="3"/>
  <c r="B1245" i="3"/>
  <c r="C1245" i="3"/>
  <c r="D1245" i="3"/>
  <c r="E1245" i="3"/>
  <c r="F1245" i="3"/>
  <c r="G1245" i="3"/>
  <c r="H1245" i="3"/>
  <c r="I1245" i="3"/>
  <c r="J1245" i="3"/>
  <c r="K1245" i="3"/>
  <c r="L1245" i="3"/>
  <c r="B1246" i="3"/>
  <c r="C1246" i="3"/>
  <c r="D1246" i="3"/>
  <c r="E1246" i="3"/>
  <c r="F1246" i="3"/>
  <c r="G1246" i="3"/>
  <c r="H1246" i="3"/>
  <c r="I1246" i="3"/>
  <c r="J1246" i="3"/>
  <c r="K1246" i="3"/>
  <c r="L1246" i="3"/>
  <c r="B1247" i="3"/>
  <c r="C1247" i="3"/>
  <c r="D1247" i="3"/>
  <c r="E1247" i="3"/>
  <c r="F1247" i="3"/>
  <c r="G1247" i="3"/>
  <c r="H1247" i="3"/>
  <c r="I1247" i="3"/>
  <c r="J1247" i="3"/>
  <c r="K1247" i="3"/>
  <c r="L1247" i="3"/>
  <c r="B1248" i="3"/>
  <c r="C1248" i="3"/>
  <c r="D1248" i="3"/>
  <c r="E1248" i="3"/>
  <c r="F1248" i="3"/>
  <c r="G1248" i="3"/>
  <c r="H1248" i="3"/>
  <c r="I1248" i="3"/>
  <c r="J1248" i="3"/>
  <c r="K1248" i="3"/>
  <c r="L1248" i="3"/>
  <c r="B1249" i="3"/>
  <c r="C1249" i="3"/>
  <c r="D1249" i="3"/>
  <c r="E1249" i="3"/>
  <c r="F1249" i="3"/>
  <c r="G1249" i="3"/>
  <c r="H1249" i="3"/>
  <c r="I1249" i="3"/>
  <c r="J1249" i="3"/>
  <c r="K1249" i="3"/>
  <c r="L1249" i="3"/>
  <c r="B1250" i="3"/>
  <c r="C1250" i="3"/>
  <c r="D1250" i="3"/>
  <c r="E1250" i="3"/>
  <c r="F1250" i="3"/>
  <c r="G1250" i="3"/>
  <c r="H1250" i="3"/>
  <c r="I1250" i="3"/>
  <c r="J1250" i="3"/>
  <c r="K1250" i="3"/>
  <c r="L1250" i="3"/>
  <c r="B1251" i="3"/>
  <c r="C1251" i="3"/>
  <c r="D1251" i="3"/>
  <c r="E1251" i="3"/>
  <c r="F1251" i="3"/>
  <c r="G1251" i="3"/>
  <c r="H1251" i="3"/>
  <c r="I1251" i="3"/>
  <c r="J1251" i="3"/>
  <c r="K1251" i="3"/>
  <c r="L1251" i="3"/>
  <c r="B1252" i="3"/>
  <c r="C1252" i="3"/>
  <c r="D1252" i="3"/>
  <c r="E1252" i="3"/>
  <c r="F1252" i="3"/>
  <c r="G1252" i="3"/>
  <c r="H1252" i="3"/>
  <c r="I1252" i="3"/>
  <c r="J1252" i="3"/>
  <c r="K1252" i="3"/>
  <c r="L1252" i="3"/>
  <c r="B1253" i="3"/>
  <c r="C1253" i="3"/>
  <c r="D1253" i="3"/>
  <c r="E1253" i="3"/>
  <c r="F1253" i="3"/>
  <c r="G1253" i="3"/>
  <c r="H1253" i="3"/>
  <c r="I1253" i="3"/>
  <c r="J1253" i="3"/>
  <c r="K1253" i="3"/>
  <c r="L1253" i="3"/>
  <c r="B1254" i="3"/>
  <c r="C1254" i="3"/>
  <c r="D1254" i="3"/>
  <c r="E1254" i="3"/>
  <c r="F1254" i="3"/>
  <c r="G1254" i="3"/>
  <c r="H1254" i="3"/>
  <c r="I1254" i="3"/>
  <c r="J1254" i="3"/>
  <c r="K1254" i="3"/>
  <c r="L1254" i="3"/>
  <c r="B1255" i="3"/>
  <c r="C1255" i="3"/>
  <c r="D1255" i="3"/>
  <c r="E1255" i="3"/>
  <c r="F1255" i="3"/>
  <c r="G1255" i="3"/>
  <c r="H1255" i="3"/>
  <c r="I1255" i="3"/>
  <c r="J1255" i="3"/>
  <c r="K1255" i="3"/>
  <c r="L1255" i="3"/>
  <c r="B1256" i="3"/>
  <c r="C1256" i="3"/>
  <c r="D1256" i="3"/>
  <c r="E1256" i="3"/>
  <c r="F1256" i="3"/>
  <c r="G1256" i="3"/>
  <c r="H1256" i="3"/>
  <c r="I1256" i="3"/>
  <c r="J1256" i="3"/>
  <c r="K1256" i="3"/>
  <c r="L1256" i="3"/>
  <c r="B1257" i="3"/>
  <c r="C1257" i="3"/>
  <c r="D1257" i="3"/>
  <c r="E1257" i="3"/>
  <c r="F1257" i="3"/>
  <c r="G1257" i="3"/>
  <c r="H1257" i="3"/>
  <c r="I1257" i="3"/>
  <c r="J1257" i="3"/>
  <c r="K1257" i="3"/>
  <c r="L1257" i="3"/>
  <c r="B1258" i="3"/>
  <c r="C1258" i="3"/>
  <c r="D1258" i="3"/>
  <c r="E1258" i="3"/>
  <c r="F1258" i="3"/>
  <c r="G1258" i="3"/>
  <c r="H1258" i="3"/>
  <c r="I1258" i="3"/>
  <c r="J1258" i="3"/>
  <c r="K1258" i="3"/>
  <c r="L1258" i="3"/>
  <c r="B1259" i="3"/>
  <c r="C1259" i="3"/>
  <c r="D1259" i="3"/>
  <c r="E1259" i="3"/>
  <c r="F1259" i="3"/>
  <c r="G1259" i="3"/>
  <c r="H1259" i="3"/>
  <c r="I1259" i="3"/>
  <c r="J1259" i="3"/>
  <c r="K1259" i="3"/>
  <c r="L1259" i="3"/>
  <c r="B1260" i="3"/>
  <c r="C1260" i="3"/>
  <c r="D1260" i="3"/>
  <c r="E1260" i="3"/>
  <c r="F1260" i="3"/>
  <c r="G1260" i="3"/>
  <c r="H1260" i="3"/>
  <c r="I1260" i="3"/>
  <c r="J1260" i="3"/>
  <c r="K1260" i="3"/>
  <c r="L1260" i="3"/>
  <c r="B1261" i="3"/>
  <c r="C1261" i="3"/>
  <c r="D1261" i="3"/>
  <c r="E1261" i="3"/>
  <c r="F1261" i="3"/>
  <c r="G1261" i="3"/>
  <c r="H1261" i="3"/>
  <c r="I1261" i="3"/>
  <c r="J1261" i="3"/>
  <c r="K1261" i="3"/>
  <c r="L1261" i="3"/>
  <c r="B1262" i="3"/>
  <c r="C1262" i="3"/>
  <c r="D1262" i="3"/>
  <c r="E1262" i="3"/>
  <c r="F1262" i="3"/>
  <c r="G1262" i="3"/>
  <c r="H1262" i="3"/>
  <c r="I1262" i="3"/>
  <c r="J1262" i="3"/>
  <c r="K1262" i="3"/>
  <c r="L1262" i="3"/>
  <c r="B1263" i="3"/>
  <c r="C1263" i="3"/>
  <c r="D1263" i="3"/>
  <c r="E1263" i="3"/>
  <c r="F1263" i="3"/>
  <c r="G1263" i="3"/>
  <c r="H1263" i="3"/>
  <c r="I1263" i="3"/>
  <c r="J1263" i="3"/>
  <c r="K1263" i="3"/>
  <c r="L1263" i="3"/>
  <c r="B1264" i="3"/>
  <c r="C1264" i="3"/>
  <c r="D1264" i="3"/>
  <c r="E1264" i="3"/>
  <c r="F1264" i="3"/>
  <c r="G1264" i="3"/>
  <c r="H1264" i="3"/>
  <c r="I1264" i="3"/>
  <c r="J1264" i="3"/>
  <c r="K1264" i="3"/>
  <c r="L1264" i="3"/>
  <c r="B1265" i="3"/>
  <c r="C1265" i="3"/>
  <c r="D1265" i="3"/>
  <c r="E1265" i="3"/>
  <c r="F1265" i="3"/>
  <c r="G1265" i="3"/>
  <c r="H1265" i="3"/>
  <c r="I1265" i="3"/>
  <c r="J1265" i="3"/>
  <c r="K1265" i="3"/>
  <c r="L1265" i="3"/>
  <c r="B1266" i="3"/>
  <c r="C1266" i="3"/>
  <c r="D1266" i="3"/>
  <c r="E1266" i="3"/>
  <c r="F1266" i="3"/>
  <c r="G1266" i="3"/>
  <c r="H1266" i="3"/>
  <c r="I1266" i="3"/>
  <c r="J1266" i="3"/>
  <c r="K1266" i="3"/>
  <c r="L1266" i="3"/>
  <c r="B1267" i="3"/>
  <c r="C1267" i="3"/>
  <c r="D1267" i="3"/>
  <c r="E1267" i="3"/>
  <c r="F1267" i="3"/>
  <c r="G1267" i="3"/>
  <c r="H1267" i="3"/>
  <c r="I1267" i="3"/>
  <c r="J1267" i="3"/>
  <c r="K1267" i="3"/>
  <c r="L1267" i="3"/>
  <c r="B1268" i="3"/>
  <c r="C1268" i="3"/>
  <c r="D1268" i="3"/>
  <c r="E1268" i="3"/>
  <c r="F1268" i="3"/>
  <c r="G1268" i="3"/>
  <c r="H1268" i="3"/>
  <c r="I1268" i="3"/>
  <c r="J1268" i="3"/>
  <c r="K1268" i="3"/>
  <c r="L1268" i="3"/>
  <c r="B1269" i="3"/>
  <c r="C1269" i="3"/>
  <c r="D1269" i="3"/>
  <c r="E1269" i="3"/>
  <c r="F1269" i="3"/>
  <c r="G1269" i="3"/>
  <c r="H1269" i="3"/>
  <c r="I1269" i="3"/>
  <c r="J1269" i="3"/>
  <c r="K1269" i="3"/>
  <c r="L1269" i="3"/>
  <c r="B1270" i="3"/>
  <c r="C1270" i="3"/>
  <c r="D1270" i="3"/>
  <c r="E1270" i="3"/>
  <c r="F1270" i="3"/>
  <c r="G1270" i="3"/>
  <c r="H1270" i="3"/>
  <c r="I1270" i="3"/>
  <c r="J1270" i="3"/>
  <c r="K1270" i="3"/>
  <c r="L1270" i="3"/>
  <c r="B1271" i="3"/>
  <c r="C1271" i="3"/>
  <c r="D1271" i="3"/>
  <c r="E1271" i="3"/>
  <c r="F1271" i="3"/>
  <c r="G1271" i="3"/>
  <c r="H1271" i="3"/>
  <c r="I1271" i="3"/>
  <c r="J1271" i="3"/>
  <c r="K1271" i="3"/>
  <c r="L1271" i="3"/>
  <c r="B1272" i="3"/>
  <c r="C1272" i="3"/>
  <c r="D1272" i="3"/>
  <c r="E1272" i="3"/>
  <c r="F1272" i="3"/>
  <c r="G1272" i="3"/>
  <c r="H1272" i="3"/>
  <c r="I1272" i="3"/>
  <c r="J1272" i="3"/>
  <c r="K1272" i="3"/>
  <c r="L1272" i="3"/>
  <c r="B1273" i="3"/>
  <c r="C1273" i="3"/>
  <c r="D1273" i="3"/>
  <c r="E1273" i="3"/>
  <c r="F1273" i="3"/>
  <c r="G1273" i="3"/>
  <c r="H1273" i="3"/>
  <c r="I1273" i="3"/>
  <c r="J1273" i="3"/>
  <c r="K1273" i="3"/>
  <c r="L1273" i="3"/>
  <c r="B1274" i="3"/>
  <c r="C1274" i="3"/>
  <c r="D1274" i="3"/>
  <c r="E1274" i="3"/>
  <c r="F1274" i="3"/>
  <c r="G1274" i="3"/>
  <c r="H1274" i="3"/>
  <c r="I1274" i="3"/>
  <c r="J1274" i="3"/>
  <c r="K1274" i="3"/>
  <c r="L1274" i="3"/>
  <c r="B1275" i="3"/>
  <c r="C1275" i="3"/>
  <c r="D1275" i="3"/>
  <c r="E1275" i="3"/>
  <c r="F1275" i="3"/>
  <c r="G1275" i="3"/>
  <c r="H1275" i="3"/>
  <c r="I1275" i="3"/>
  <c r="J1275" i="3"/>
  <c r="K1275" i="3"/>
  <c r="L1275" i="3"/>
  <c r="B1276" i="3"/>
  <c r="C1276" i="3"/>
  <c r="D1276" i="3"/>
  <c r="E1276" i="3"/>
  <c r="F1276" i="3"/>
  <c r="G1276" i="3"/>
  <c r="H1276" i="3"/>
  <c r="I1276" i="3"/>
  <c r="J1276" i="3"/>
  <c r="K1276" i="3"/>
  <c r="L1276" i="3"/>
  <c r="B1277" i="3"/>
  <c r="C1277" i="3"/>
  <c r="D1277" i="3"/>
  <c r="E1277" i="3"/>
  <c r="F1277" i="3"/>
  <c r="G1277" i="3"/>
  <c r="H1277" i="3"/>
  <c r="I1277" i="3"/>
  <c r="J1277" i="3"/>
  <c r="K1277" i="3"/>
  <c r="L1277" i="3"/>
  <c r="B1278" i="3"/>
  <c r="C1278" i="3"/>
  <c r="D1278" i="3"/>
  <c r="E1278" i="3"/>
  <c r="F1278" i="3"/>
  <c r="G1278" i="3"/>
  <c r="H1278" i="3"/>
  <c r="I1278" i="3"/>
  <c r="J1278" i="3"/>
  <c r="K1278" i="3"/>
  <c r="L1278" i="3"/>
  <c r="B1279" i="3"/>
  <c r="C1279" i="3"/>
  <c r="D1279" i="3"/>
  <c r="E1279" i="3"/>
  <c r="F1279" i="3"/>
  <c r="G1279" i="3"/>
  <c r="H1279" i="3"/>
  <c r="I1279" i="3"/>
  <c r="J1279" i="3"/>
  <c r="K1279" i="3"/>
  <c r="L1279" i="3"/>
  <c r="B1280" i="3"/>
  <c r="C1280" i="3"/>
  <c r="D1280" i="3"/>
  <c r="E1280" i="3"/>
  <c r="F1280" i="3"/>
  <c r="G1280" i="3"/>
  <c r="H1280" i="3"/>
  <c r="I1280" i="3"/>
  <c r="J1280" i="3"/>
  <c r="K1280" i="3"/>
  <c r="L1280" i="3"/>
  <c r="B1281" i="3"/>
  <c r="C1281" i="3"/>
  <c r="D1281" i="3"/>
  <c r="E1281" i="3"/>
  <c r="F1281" i="3"/>
  <c r="G1281" i="3"/>
  <c r="H1281" i="3"/>
  <c r="I1281" i="3"/>
  <c r="J1281" i="3"/>
  <c r="K1281" i="3"/>
  <c r="L1281" i="3"/>
  <c r="B1282" i="3"/>
  <c r="C1282" i="3"/>
  <c r="D1282" i="3"/>
  <c r="E1282" i="3"/>
  <c r="F1282" i="3"/>
  <c r="G1282" i="3"/>
  <c r="H1282" i="3"/>
  <c r="I1282" i="3"/>
  <c r="J1282" i="3"/>
  <c r="K1282" i="3"/>
  <c r="L1282" i="3"/>
  <c r="B1283" i="3"/>
  <c r="C1283" i="3"/>
  <c r="D1283" i="3"/>
  <c r="E1283" i="3"/>
  <c r="F1283" i="3"/>
  <c r="G1283" i="3"/>
  <c r="H1283" i="3"/>
  <c r="I1283" i="3"/>
  <c r="J1283" i="3"/>
  <c r="K1283" i="3"/>
  <c r="L1283" i="3"/>
  <c r="B1284" i="3"/>
  <c r="C1284" i="3"/>
  <c r="D1284" i="3"/>
  <c r="E1284" i="3"/>
  <c r="F1284" i="3"/>
  <c r="G1284" i="3"/>
  <c r="H1284" i="3"/>
  <c r="I1284" i="3"/>
  <c r="J1284" i="3"/>
  <c r="K1284" i="3"/>
  <c r="L1284" i="3"/>
  <c r="B1285" i="3"/>
  <c r="C1285" i="3"/>
  <c r="D1285" i="3"/>
  <c r="E1285" i="3"/>
  <c r="F1285" i="3"/>
  <c r="G1285" i="3"/>
  <c r="H1285" i="3"/>
  <c r="I1285" i="3"/>
  <c r="J1285" i="3"/>
  <c r="K1285" i="3"/>
  <c r="L1285" i="3"/>
  <c r="B1286" i="3"/>
  <c r="C1286" i="3"/>
  <c r="D1286" i="3"/>
  <c r="E1286" i="3"/>
  <c r="F1286" i="3"/>
  <c r="G1286" i="3"/>
  <c r="H1286" i="3"/>
  <c r="I1286" i="3"/>
  <c r="J1286" i="3"/>
  <c r="K1286" i="3"/>
  <c r="L1286" i="3"/>
  <c r="B1287" i="3"/>
  <c r="C1287" i="3"/>
  <c r="D1287" i="3"/>
  <c r="E1287" i="3"/>
  <c r="F1287" i="3"/>
  <c r="G1287" i="3"/>
  <c r="H1287" i="3"/>
  <c r="I1287" i="3"/>
  <c r="J1287" i="3"/>
  <c r="K1287" i="3"/>
  <c r="L1287" i="3"/>
  <c r="B1288" i="3"/>
  <c r="C1288" i="3"/>
  <c r="D1288" i="3"/>
  <c r="E1288" i="3"/>
  <c r="F1288" i="3"/>
  <c r="G1288" i="3"/>
  <c r="H1288" i="3"/>
  <c r="I1288" i="3"/>
  <c r="J1288" i="3"/>
  <c r="K1288" i="3"/>
  <c r="L1288" i="3"/>
  <c r="B1289" i="3"/>
  <c r="C1289" i="3"/>
  <c r="D1289" i="3"/>
  <c r="E1289" i="3"/>
  <c r="F1289" i="3"/>
  <c r="G1289" i="3"/>
  <c r="H1289" i="3"/>
  <c r="I1289" i="3"/>
  <c r="J1289" i="3"/>
  <c r="K1289" i="3"/>
  <c r="L1289" i="3"/>
  <c r="B1290" i="3"/>
  <c r="C1290" i="3"/>
  <c r="D1290" i="3"/>
  <c r="E1290" i="3"/>
  <c r="F1290" i="3"/>
  <c r="G1290" i="3"/>
  <c r="H1290" i="3"/>
  <c r="I1290" i="3"/>
  <c r="J1290" i="3"/>
  <c r="K1290" i="3"/>
  <c r="L1290" i="3"/>
  <c r="B1291" i="3"/>
  <c r="C1291" i="3"/>
  <c r="D1291" i="3"/>
  <c r="E1291" i="3"/>
  <c r="F1291" i="3"/>
  <c r="G1291" i="3"/>
  <c r="H1291" i="3"/>
  <c r="I1291" i="3"/>
  <c r="J1291" i="3"/>
  <c r="K1291" i="3"/>
  <c r="L1291" i="3"/>
  <c r="B1292" i="3"/>
  <c r="C1292" i="3"/>
  <c r="D1292" i="3"/>
  <c r="E1292" i="3"/>
  <c r="F1292" i="3"/>
  <c r="G1292" i="3"/>
  <c r="H1292" i="3"/>
  <c r="I1292" i="3"/>
  <c r="J1292" i="3"/>
  <c r="K1292" i="3"/>
  <c r="L1292" i="3"/>
  <c r="B1293" i="3"/>
  <c r="C1293" i="3"/>
  <c r="D1293" i="3"/>
  <c r="E1293" i="3"/>
  <c r="F1293" i="3"/>
  <c r="G1293" i="3"/>
  <c r="H1293" i="3"/>
  <c r="I1293" i="3"/>
  <c r="J1293" i="3"/>
  <c r="K1293" i="3"/>
  <c r="L1293" i="3"/>
  <c r="B1294" i="3"/>
  <c r="C1294" i="3"/>
  <c r="D1294" i="3"/>
  <c r="E1294" i="3"/>
  <c r="F1294" i="3"/>
  <c r="G1294" i="3"/>
  <c r="H1294" i="3"/>
  <c r="I1294" i="3"/>
  <c r="J1294" i="3"/>
  <c r="K1294" i="3"/>
  <c r="L1294" i="3"/>
  <c r="B1295" i="3"/>
  <c r="C1295" i="3"/>
  <c r="D1295" i="3"/>
  <c r="E1295" i="3"/>
  <c r="F1295" i="3"/>
  <c r="G1295" i="3"/>
  <c r="H1295" i="3"/>
  <c r="I1295" i="3"/>
  <c r="J1295" i="3"/>
  <c r="K1295" i="3"/>
  <c r="L1295" i="3"/>
  <c r="B1296" i="3"/>
  <c r="C1296" i="3"/>
  <c r="D1296" i="3"/>
  <c r="E1296" i="3"/>
  <c r="F1296" i="3"/>
  <c r="G1296" i="3"/>
  <c r="H1296" i="3"/>
  <c r="I1296" i="3"/>
  <c r="J1296" i="3"/>
  <c r="K1296" i="3"/>
  <c r="L1296" i="3"/>
  <c r="B1297" i="3"/>
  <c r="C1297" i="3"/>
  <c r="D1297" i="3"/>
  <c r="E1297" i="3"/>
  <c r="F1297" i="3"/>
  <c r="G1297" i="3"/>
  <c r="H1297" i="3"/>
  <c r="I1297" i="3"/>
  <c r="J1297" i="3"/>
  <c r="K1297" i="3"/>
  <c r="L1297" i="3"/>
  <c r="B1298" i="3"/>
  <c r="C1298" i="3"/>
  <c r="D1298" i="3"/>
  <c r="E1298" i="3"/>
  <c r="F1298" i="3"/>
  <c r="G1298" i="3"/>
  <c r="H1298" i="3"/>
  <c r="I1298" i="3"/>
  <c r="J1298" i="3"/>
  <c r="K1298" i="3"/>
  <c r="L1298" i="3"/>
  <c r="B1299" i="3"/>
  <c r="C1299" i="3"/>
  <c r="D1299" i="3"/>
  <c r="E1299" i="3"/>
  <c r="F1299" i="3"/>
  <c r="G1299" i="3"/>
  <c r="H1299" i="3"/>
  <c r="I1299" i="3"/>
  <c r="J1299" i="3"/>
  <c r="K1299" i="3"/>
  <c r="L1299" i="3"/>
  <c r="B1300" i="3"/>
  <c r="C1300" i="3"/>
  <c r="D1300" i="3"/>
  <c r="E1300" i="3"/>
  <c r="F1300" i="3"/>
  <c r="G1300" i="3"/>
  <c r="H1300" i="3"/>
  <c r="I1300" i="3"/>
  <c r="J1300" i="3"/>
  <c r="K1300" i="3"/>
  <c r="L1300" i="3"/>
  <c r="B1301" i="3"/>
  <c r="C1301" i="3"/>
  <c r="D1301" i="3"/>
  <c r="E1301" i="3"/>
  <c r="F1301" i="3"/>
  <c r="G1301" i="3"/>
  <c r="H1301" i="3"/>
  <c r="I1301" i="3"/>
  <c r="J1301" i="3"/>
  <c r="K1301" i="3"/>
  <c r="L1301" i="3"/>
  <c r="B1302" i="3"/>
  <c r="C1302" i="3"/>
  <c r="D1302" i="3"/>
  <c r="E1302" i="3"/>
  <c r="F1302" i="3"/>
  <c r="G1302" i="3"/>
  <c r="H1302" i="3"/>
  <c r="I1302" i="3"/>
  <c r="J1302" i="3"/>
  <c r="K1302" i="3"/>
  <c r="L1302" i="3"/>
  <c r="B1303" i="3"/>
  <c r="C1303" i="3"/>
  <c r="D1303" i="3"/>
  <c r="E1303" i="3"/>
  <c r="F1303" i="3"/>
  <c r="G1303" i="3"/>
  <c r="H1303" i="3"/>
  <c r="I1303" i="3"/>
  <c r="J1303" i="3"/>
  <c r="K1303" i="3"/>
  <c r="L1303" i="3"/>
  <c r="B1304" i="3"/>
  <c r="C1304" i="3"/>
  <c r="D1304" i="3"/>
  <c r="E1304" i="3"/>
  <c r="F1304" i="3"/>
  <c r="G1304" i="3"/>
  <c r="H1304" i="3"/>
  <c r="I1304" i="3"/>
  <c r="J1304" i="3"/>
  <c r="K1304" i="3"/>
  <c r="L1304" i="3"/>
  <c r="B1305" i="3"/>
  <c r="C1305" i="3"/>
  <c r="D1305" i="3"/>
  <c r="E1305" i="3"/>
  <c r="F1305" i="3"/>
  <c r="G1305" i="3"/>
  <c r="H1305" i="3"/>
  <c r="I1305" i="3"/>
  <c r="J1305" i="3"/>
  <c r="K1305" i="3"/>
  <c r="L1305" i="3"/>
  <c r="B1306" i="3"/>
  <c r="C1306" i="3"/>
  <c r="D1306" i="3"/>
  <c r="E1306" i="3"/>
  <c r="F1306" i="3"/>
  <c r="G1306" i="3"/>
  <c r="H1306" i="3"/>
  <c r="I1306" i="3"/>
  <c r="J1306" i="3"/>
  <c r="K1306" i="3"/>
  <c r="L1306" i="3"/>
  <c r="B1307" i="3"/>
  <c r="C1307" i="3"/>
  <c r="D1307" i="3"/>
  <c r="E1307" i="3"/>
  <c r="F1307" i="3"/>
  <c r="G1307" i="3"/>
  <c r="H1307" i="3"/>
  <c r="I1307" i="3"/>
  <c r="J1307" i="3"/>
  <c r="K1307" i="3"/>
  <c r="L1307" i="3"/>
  <c r="B1308" i="3"/>
  <c r="C1308" i="3"/>
  <c r="D1308" i="3"/>
  <c r="E1308" i="3"/>
  <c r="F1308" i="3"/>
  <c r="G1308" i="3"/>
  <c r="H1308" i="3"/>
  <c r="I1308" i="3"/>
  <c r="J1308" i="3"/>
  <c r="K1308" i="3"/>
  <c r="L1308" i="3"/>
  <c r="B1309" i="3"/>
  <c r="C1309" i="3"/>
  <c r="D1309" i="3"/>
  <c r="E1309" i="3"/>
  <c r="F1309" i="3"/>
  <c r="G1309" i="3"/>
  <c r="H1309" i="3"/>
  <c r="I1309" i="3"/>
  <c r="J1309" i="3"/>
  <c r="K1309" i="3"/>
  <c r="L1309" i="3"/>
  <c r="B1310" i="3"/>
  <c r="C1310" i="3"/>
  <c r="D1310" i="3"/>
  <c r="E1310" i="3"/>
  <c r="F1310" i="3"/>
  <c r="G1310" i="3"/>
  <c r="H1310" i="3"/>
  <c r="I1310" i="3"/>
  <c r="J1310" i="3"/>
  <c r="K1310" i="3"/>
  <c r="L1310" i="3"/>
  <c r="B1311" i="3"/>
  <c r="C1311" i="3"/>
  <c r="D1311" i="3"/>
  <c r="E1311" i="3"/>
  <c r="F1311" i="3"/>
  <c r="G1311" i="3"/>
  <c r="H1311" i="3"/>
  <c r="I1311" i="3"/>
  <c r="J1311" i="3"/>
  <c r="K1311" i="3"/>
  <c r="L1311" i="3"/>
  <c r="B1312" i="3"/>
  <c r="C1312" i="3"/>
  <c r="D1312" i="3"/>
  <c r="E1312" i="3"/>
  <c r="F1312" i="3"/>
  <c r="G1312" i="3"/>
  <c r="H1312" i="3"/>
  <c r="I1312" i="3"/>
  <c r="J1312" i="3"/>
  <c r="K1312" i="3"/>
  <c r="L1312" i="3"/>
  <c r="B1313" i="3"/>
  <c r="C1313" i="3"/>
  <c r="D1313" i="3"/>
  <c r="E1313" i="3"/>
  <c r="F1313" i="3"/>
  <c r="G1313" i="3"/>
  <c r="H1313" i="3"/>
  <c r="I1313" i="3"/>
  <c r="J1313" i="3"/>
  <c r="K1313" i="3"/>
  <c r="L1313" i="3"/>
  <c r="B1314" i="3"/>
  <c r="C1314" i="3"/>
  <c r="D1314" i="3"/>
  <c r="E1314" i="3"/>
  <c r="F1314" i="3"/>
  <c r="G1314" i="3"/>
  <c r="H1314" i="3"/>
  <c r="I1314" i="3"/>
  <c r="J1314" i="3"/>
  <c r="K1314" i="3"/>
  <c r="L1314" i="3"/>
  <c r="B1315" i="3"/>
  <c r="C1315" i="3"/>
  <c r="D1315" i="3"/>
  <c r="E1315" i="3"/>
  <c r="F1315" i="3"/>
  <c r="G1315" i="3"/>
  <c r="H1315" i="3"/>
  <c r="I1315" i="3"/>
  <c r="J1315" i="3"/>
  <c r="K1315" i="3"/>
  <c r="L1315" i="3"/>
  <c r="B1316" i="3"/>
  <c r="C1316" i="3"/>
  <c r="D1316" i="3"/>
  <c r="E1316" i="3"/>
  <c r="F1316" i="3"/>
  <c r="G1316" i="3"/>
  <c r="H1316" i="3"/>
  <c r="I1316" i="3"/>
  <c r="J1316" i="3"/>
  <c r="K1316" i="3"/>
  <c r="L1316" i="3"/>
  <c r="B1317" i="3"/>
  <c r="C1317" i="3"/>
  <c r="D1317" i="3"/>
  <c r="E1317" i="3"/>
  <c r="F1317" i="3"/>
  <c r="G1317" i="3"/>
  <c r="H1317" i="3"/>
  <c r="I1317" i="3"/>
  <c r="J1317" i="3"/>
  <c r="K1317" i="3"/>
  <c r="L1317" i="3"/>
  <c r="B1318" i="3"/>
  <c r="C1318" i="3"/>
  <c r="D1318" i="3"/>
  <c r="E1318" i="3"/>
  <c r="F1318" i="3"/>
  <c r="G1318" i="3"/>
  <c r="H1318" i="3"/>
  <c r="I1318" i="3"/>
  <c r="J1318" i="3"/>
  <c r="K1318" i="3"/>
  <c r="L1318" i="3"/>
  <c r="B1319" i="3"/>
  <c r="C1319" i="3"/>
  <c r="D1319" i="3"/>
  <c r="E1319" i="3"/>
  <c r="F1319" i="3"/>
  <c r="G1319" i="3"/>
  <c r="H1319" i="3"/>
  <c r="I1319" i="3"/>
  <c r="J1319" i="3"/>
  <c r="K1319" i="3"/>
  <c r="L1319" i="3"/>
  <c r="B1320" i="3"/>
  <c r="C1320" i="3"/>
  <c r="D1320" i="3"/>
  <c r="E1320" i="3"/>
  <c r="F1320" i="3"/>
  <c r="G1320" i="3"/>
  <c r="H1320" i="3"/>
  <c r="I1320" i="3"/>
  <c r="J1320" i="3"/>
  <c r="K1320" i="3"/>
  <c r="L1320" i="3"/>
  <c r="B1321" i="3"/>
  <c r="C1321" i="3"/>
  <c r="D1321" i="3"/>
  <c r="E1321" i="3"/>
  <c r="F1321" i="3"/>
  <c r="G1321" i="3"/>
  <c r="H1321" i="3"/>
  <c r="I1321" i="3"/>
  <c r="J1321" i="3"/>
  <c r="K1321" i="3"/>
  <c r="L1321" i="3"/>
  <c r="B1322" i="3"/>
  <c r="C1322" i="3"/>
  <c r="D1322" i="3"/>
  <c r="E1322" i="3"/>
  <c r="F1322" i="3"/>
  <c r="G1322" i="3"/>
  <c r="H1322" i="3"/>
  <c r="I1322" i="3"/>
  <c r="J1322" i="3"/>
  <c r="K1322" i="3"/>
  <c r="L1322" i="3"/>
  <c r="B1323" i="3"/>
  <c r="C1323" i="3"/>
  <c r="D1323" i="3"/>
  <c r="E1323" i="3"/>
  <c r="F1323" i="3"/>
  <c r="G1323" i="3"/>
  <c r="H1323" i="3"/>
  <c r="I1323" i="3"/>
  <c r="J1323" i="3"/>
  <c r="K1323" i="3"/>
  <c r="L1323" i="3"/>
  <c r="B1324" i="3"/>
  <c r="C1324" i="3"/>
  <c r="D1324" i="3"/>
  <c r="E1324" i="3"/>
  <c r="F1324" i="3"/>
  <c r="G1324" i="3"/>
  <c r="H1324" i="3"/>
  <c r="I1324" i="3"/>
  <c r="J1324" i="3"/>
  <c r="K1324" i="3"/>
  <c r="L1324" i="3"/>
  <c r="B1325" i="3"/>
  <c r="C1325" i="3"/>
  <c r="D1325" i="3"/>
  <c r="E1325" i="3"/>
  <c r="F1325" i="3"/>
  <c r="G1325" i="3"/>
  <c r="H1325" i="3"/>
  <c r="I1325" i="3"/>
  <c r="J1325" i="3"/>
  <c r="K1325" i="3"/>
  <c r="L1325" i="3"/>
  <c r="B1326" i="3"/>
  <c r="C1326" i="3"/>
  <c r="D1326" i="3"/>
  <c r="E1326" i="3"/>
  <c r="F1326" i="3"/>
  <c r="G1326" i="3"/>
  <c r="H1326" i="3"/>
  <c r="I1326" i="3"/>
  <c r="J1326" i="3"/>
  <c r="K1326" i="3"/>
  <c r="L1326" i="3"/>
  <c r="B1327" i="3"/>
  <c r="C1327" i="3"/>
  <c r="D1327" i="3"/>
  <c r="E1327" i="3"/>
  <c r="F1327" i="3"/>
  <c r="G1327" i="3"/>
  <c r="H1327" i="3"/>
  <c r="I1327" i="3"/>
  <c r="J1327" i="3"/>
  <c r="K1327" i="3"/>
  <c r="L1327" i="3"/>
  <c r="B1328" i="3"/>
  <c r="C1328" i="3"/>
  <c r="D1328" i="3"/>
  <c r="E1328" i="3"/>
  <c r="F1328" i="3"/>
  <c r="G1328" i="3"/>
  <c r="H1328" i="3"/>
  <c r="I1328" i="3"/>
  <c r="J1328" i="3"/>
  <c r="K1328" i="3"/>
  <c r="L1328" i="3"/>
  <c r="B1329" i="3"/>
  <c r="C1329" i="3"/>
  <c r="D1329" i="3"/>
  <c r="E1329" i="3"/>
  <c r="F1329" i="3"/>
  <c r="G1329" i="3"/>
  <c r="H1329" i="3"/>
  <c r="I1329" i="3"/>
  <c r="J1329" i="3"/>
  <c r="K1329" i="3"/>
  <c r="L1329" i="3"/>
  <c r="B1330" i="3"/>
  <c r="C1330" i="3"/>
  <c r="D1330" i="3"/>
  <c r="E1330" i="3"/>
  <c r="F1330" i="3"/>
  <c r="G1330" i="3"/>
  <c r="H1330" i="3"/>
  <c r="I1330" i="3"/>
  <c r="J1330" i="3"/>
  <c r="K1330" i="3"/>
  <c r="L1330" i="3"/>
  <c r="B1331" i="3"/>
  <c r="C1331" i="3"/>
  <c r="D1331" i="3"/>
  <c r="E1331" i="3"/>
  <c r="F1331" i="3"/>
  <c r="G1331" i="3"/>
  <c r="H1331" i="3"/>
  <c r="I1331" i="3"/>
  <c r="J1331" i="3"/>
  <c r="K1331" i="3"/>
  <c r="L1331" i="3"/>
  <c r="B1332" i="3"/>
  <c r="C1332" i="3"/>
  <c r="D1332" i="3"/>
  <c r="E1332" i="3"/>
  <c r="F1332" i="3"/>
  <c r="G1332" i="3"/>
  <c r="H1332" i="3"/>
  <c r="I1332" i="3"/>
  <c r="J1332" i="3"/>
  <c r="K1332" i="3"/>
  <c r="L1332" i="3"/>
  <c r="B1333" i="3"/>
  <c r="C1333" i="3"/>
  <c r="D1333" i="3"/>
  <c r="E1333" i="3"/>
  <c r="F1333" i="3"/>
  <c r="G1333" i="3"/>
  <c r="H1333" i="3"/>
  <c r="I1333" i="3"/>
  <c r="J1333" i="3"/>
  <c r="K1333" i="3"/>
  <c r="L1333" i="3"/>
  <c r="B1334" i="3"/>
  <c r="C1334" i="3"/>
  <c r="D1334" i="3"/>
  <c r="E1334" i="3"/>
  <c r="F1334" i="3"/>
  <c r="G1334" i="3"/>
  <c r="H1334" i="3"/>
  <c r="I1334" i="3"/>
  <c r="J1334" i="3"/>
  <c r="K1334" i="3"/>
  <c r="L1334" i="3"/>
  <c r="B1335" i="3"/>
  <c r="C1335" i="3"/>
  <c r="D1335" i="3"/>
  <c r="E1335" i="3"/>
  <c r="F1335" i="3"/>
  <c r="G1335" i="3"/>
  <c r="H1335" i="3"/>
  <c r="I1335" i="3"/>
  <c r="J1335" i="3"/>
  <c r="K1335" i="3"/>
  <c r="L1335" i="3"/>
  <c r="B1336" i="3"/>
  <c r="C1336" i="3"/>
  <c r="D1336" i="3"/>
  <c r="E1336" i="3"/>
  <c r="F1336" i="3"/>
  <c r="G1336" i="3"/>
  <c r="H1336" i="3"/>
  <c r="I1336" i="3"/>
  <c r="J1336" i="3"/>
  <c r="K1336" i="3"/>
  <c r="L1336" i="3"/>
  <c r="B1337" i="3"/>
  <c r="C1337" i="3"/>
  <c r="D1337" i="3"/>
  <c r="E1337" i="3"/>
  <c r="F1337" i="3"/>
  <c r="G1337" i="3"/>
  <c r="H1337" i="3"/>
  <c r="I1337" i="3"/>
  <c r="J1337" i="3"/>
  <c r="K1337" i="3"/>
  <c r="L1337" i="3"/>
  <c r="B1338" i="3"/>
  <c r="C1338" i="3"/>
  <c r="D1338" i="3"/>
  <c r="E1338" i="3"/>
  <c r="F1338" i="3"/>
  <c r="G1338" i="3"/>
  <c r="H1338" i="3"/>
  <c r="I1338" i="3"/>
  <c r="J1338" i="3"/>
  <c r="K1338" i="3"/>
  <c r="L1338" i="3"/>
  <c r="B1339" i="3"/>
  <c r="C1339" i="3"/>
  <c r="D1339" i="3"/>
  <c r="E1339" i="3"/>
  <c r="F1339" i="3"/>
  <c r="G1339" i="3"/>
  <c r="H1339" i="3"/>
  <c r="I1339" i="3"/>
  <c r="J1339" i="3"/>
  <c r="K1339" i="3"/>
  <c r="L1339" i="3"/>
  <c r="B1340" i="3"/>
  <c r="C1340" i="3"/>
  <c r="D1340" i="3"/>
  <c r="E1340" i="3"/>
  <c r="F1340" i="3"/>
  <c r="G1340" i="3"/>
  <c r="H1340" i="3"/>
  <c r="I1340" i="3"/>
  <c r="J1340" i="3"/>
  <c r="K1340" i="3"/>
  <c r="L1340" i="3"/>
  <c r="B1341" i="3"/>
  <c r="C1341" i="3"/>
  <c r="D1341" i="3"/>
  <c r="E1341" i="3"/>
  <c r="F1341" i="3"/>
  <c r="G1341" i="3"/>
  <c r="H1341" i="3"/>
  <c r="I1341" i="3"/>
  <c r="J1341" i="3"/>
  <c r="K1341" i="3"/>
  <c r="L1341" i="3"/>
  <c r="B1342" i="3"/>
  <c r="C1342" i="3"/>
  <c r="D1342" i="3"/>
  <c r="E1342" i="3"/>
  <c r="F1342" i="3"/>
  <c r="G1342" i="3"/>
  <c r="H1342" i="3"/>
  <c r="I1342" i="3"/>
  <c r="J1342" i="3"/>
  <c r="K1342" i="3"/>
  <c r="L1342" i="3"/>
  <c r="B1343" i="3"/>
  <c r="C1343" i="3"/>
  <c r="D1343" i="3"/>
  <c r="E1343" i="3"/>
  <c r="F1343" i="3"/>
  <c r="G1343" i="3"/>
  <c r="H1343" i="3"/>
  <c r="I1343" i="3"/>
  <c r="J1343" i="3"/>
  <c r="K1343" i="3"/>
  <c r="L1343" i="3"/>
  <c r="B1344" i="3"/>
  <c r="C1344" i="3"/>
  <c r="D1344" i="3"/>
  <c r="E1344" i="3"/>
  <c r="F1344" i="3"/>
  <c r="G1344" i="3"/>
  <c r="H1344" i="3"/>
  <c r="I1344" i="3"/>
  <c r="J1344" i="3"/>
  <c r="K1344" i="3"/>
  <c r="L1344" i="3"/>
  <c r="B1345" i="3"/>
  <c r="C1345" i="3"/>
  <c r="D1345" i="3"/>
  <c r="E1345" i="3"/>
  <c r="F1345" i="3"/>
  <c r="G1345" i="3"/>
  <c r="H1345" i="3"/>
  <c r="I1345" i="3"/>
  <c r="J1345" i="3"/>
  <c r="K1345" i="3"/>
  <c r="L1345" i="3"/>
  <c r="B1346" i="3"/>
  <c r="C1346" i="3"/>
  <c r="D1346" i="3"/>
  <c r="E1346" i="3"/>
  <c r="F1346" i="3"/>
  <c r="G1346" i="3"/>
  <c r="H1346" i="3"/>
  <c r="I1346" i="3"/>
  <c r="J1346" i="3"/>
  <c r="K1346" i="3"/>
  <c r="L1346" i="3"/>
  <c r="B1347" i="3"/>
  <c r="C1347" i="3"/>
  <c r="D1347" i="3"/>
  <c r="E1347" i="3"/>
  <c r="F1347" i="3"/>
  <c r="G1347" i="3"/>
  <c r="H1347" i="3"/>
  <c r="I1347" i="3"/>
  <c r="J1347" i="3"/>
  <c r="K1347" i="3"/>
  <c r="L1347" i="3"/>
  <c r="B1348" i="3"/>
  <c r="C1348" i="3"/>
  <c r="D1348" i="3"/>
  <c r="E1348" i="3"/>
  <c r="F1348" i="3"/>
  <c r="G1348" i="3"/>
  <c r="H1348" i="3"/>
  <c r="I1348" i="3"/>
  <c r="J1348" i="3"/>
  <c r="K1348" i="3"/>
  <c r="L1348" i="3"/>
  <c r="B1349" i="3"/>
  <c r="C1349" i="3"/>
  <c r="D1349" i="3"/>
  <c r="E1349" i="3"/>
  <c r="F1349" i="3"/>
  <c r="G1349" i="3"/>
  <c r="H1349" i="3"/>
  <c r="I1349" i="3"/>
  <c r="J1349" i="3"/>
  <c r="K1349" i="3"/>
  <c r="L1349" i="3"/>
  <c r="B1350" i="3"/>
  <c r="C1350" i="3"/>
  <c r="D1350" i="3"/>
  <c r="E1350" i="3"/>
  <c r="F1350" i="3"/>
  <c r="G1350" i="3"/>
  <c r="H1350" i="3"/>
  <c r="I1350" i="3"/>
  <c r="J1350" i="3"/>
  <c r="K1350" i="3"/>
  <c r="L1350" i="3"/>
  <c r="B1351" i="3"/>
  <c r="C1351" i="3"/>
  <c r="D1351" i="3"/>
  <c r="E1351" i="3"/>
  <c r="F1351" i="3"/>
  <c r="G1351" i="3"/>
  <c r="H1351" i="3"/>
  <c r="I1351" i="3"/>
  <c r="J1351" i="3"/>
  <c r="K1351" i="3"/>
  <c r="L1351" i="3"/>
  <c r="B1352" i="3"/>
  <c r="C1352" i="3"/>
  <c r="D1352" i="3"/>
  <c r="E1352" i="3"/>
  <c r="F1352" i="3"/>
  <c r="G1352" i="3"/>
  <c r="H1352" i="3"/>
  <c r="I1352" i="3"/>
  <c r="J1352" i="3"/>
  <c r="K1352" i="3"/>
  <c r="L1352" i="3"/>
  <c r="B1353" i="3"/>
  <c r="C1353" i="3"/>
  <c r="D1353" i="3"/>
  <c r="E1353" i="3"/>
  <c r="F1353" i="3"/>
  <c r="G1353" i="3"/>
  <c r="H1353" i="3"/>
  <c r="I1353" i="3"/>
  <c r="J1353" i="3"/>
  <c r="K1353" i="3"/>
  <c r="L1353" i="3"/>
  <c r="B1354" i="3"/>
  <c r="C1354" i="3"/>
  <c r="D1354" i="3"/>
  <c r="E1354" i="3"/>
  <c r="F1354" i="3"/>
  <c r="G1354" i="3"/>
  <c r="H1354" i="3"/>
  <c r="I1354" i="3"/>
  <c r="J1354" i="3"/>
  <c r="K1354" i="3"/>
  <c r="L1354" i="3"/>
  <c r="B1355" i="3"/>
  <c r="C1355" i="3"/>
  <c r="D1355" i="3"/>
  <c r="E1355" i="3"/>
  <c r="F1355" i="3"/>
  <c r="G1355" i="3"/>
  <c r="H1355" i="3"/>
  <c r="I1355" i="3"/>
  <c r="J1355" i="3"/>
  <c r="K1355" i="3"/>
  <c r="L1355" i="3"/>
  <c r="B1356" i="3"/>
  <c r="C1356" i="3"/>
  <c r="D1356" i="3"/>
  <c r="E1356" i="3"/>
  <c r="F1356" i="3"/>
  <c r="G1356" i="3"/>
  <c r="H1356" i="3"/>
  <c r="I1356" i="3"/>
  <c r="J1356" i="3"/>
  <c r="K1356" i="3"/>
  <c r="L1356" i="3"/>
  <c r="B1357" i="3"/>
  <c r="C1357" i="3"/>
  <c r="D1357" i="3"/>
  <c r="E1357" i="3"/>
  <c r="F1357" i="3"/>
  <c r="G1357" i="3"/>
  <c r="H1357" i="3"/>
  <c r="I1357" i="3"/>
  <c r="J1357" i="3"/>
  <c r="K1357" i="3"/>
  <c r="L1357" i="3"/>
  <c r="B1358" i="3"/>
  <c r="C1358" i="3"/>
  <c r="D1358" i="3"/>
  <c r="E1358" i="3"/>
  <c r="F1358" i="3"/>
  <c r="G1358" i="3"/>
  <c r="H1358" i="3"/>
  <c r="I1358" i="3"/>
  <c r="J1358" i="3"/>
  <c r="K1358" i="3"/>
  <c r="L1358" i="3"/>
  <c r="B1359" i="3"/>
  <c r="C1359" i="3"/>
  <c r="D1359" i="3"/>
  <c r="E1359" i="3"/>
  <c r="F1359" i="3"/>
  <c r="G1359" i="3"/>
  <c r="H1359" i="3"/>
  <c r="I1359" i="3"/>
  <c r="J1359" i="3"/>
  <c r="K1359" i="3"/>
  <c r="L1359" i="3"/>
  <c r="B1360" i="3"/>
  <c r="C1360" i="3"/>
  <c r="D1360" i="3"/>
  <c r="E1360" i="3"/>
  <c r="F1360" i="3"/>
  <c r="G1360" i="3"/>
  <c r="H1360" i="3"/>
  <c r="I1360" i="3"/>
  <c r="J1360" i="3"/>
  <c r="K1360" i="3"/>
  <c r="L1360" i="3"/>
  <c r="B1361" i="3"/>
  <c r="C1361" i="3"/>
  <c r="D1361" i="3"/>
  <c r="E1361" i="3"/>
  <c r="F1361" i="3"/>
  <c r="G1361" i="3"/>
  <c r="H1361" i="3"/>
  <c r="I1361" i="3"/>
  <c r="J1361" i="3"/>
  <c r="K1361" i="3"/>
  <c r="L1361" i="3"/>
  <c r="B1362" i="3"/>
  <c r="C1362" i="3"/>
  <c r="D1362" i="3"/>
  <c r="E1362" i="3"/>
  <c r="F1362" i="3"/>
  <c r="G1362" i="3"/>
  <c r="H1362" i="3"/>
  <c r="I1362" i="3"/>
  <c r="J1362" i="3"/>
  <c r="K1362" i="3"/>
  <c r="L1362" i="3"/>
  <c r="B1363" i="3"/>
  <c r="C1363" i="3"/>
  <c r="D1363" i="3"/>
  <c r="E1363" i="3"/>
  <c r="F1363" i="3"/>
  <c r="G1363" i="3"/>
  <c r="H1363" i="3"/>
  <c r="I1363" i="3"/>
  <c r="J1363" i="3"/>
  <c r="K1363" i="3"/>
  <c r="L1363" i="3"/>
  <c r="B1364" i="3"/>
  <c r="C1364" i="3"/>
  <c r="D1364" i="3"/>
  <c r="E1364" i="3"/>
  <c r="F1364" i="3"/>
  <c r="G1364" i="3"/>
  <c r="H1364" i="3"/>
  <c r="I1364" i="3"/>
  <c r="J1364" i="3"/>
  <c r="K1364" i="3"/>
  <c r="L1364" i="3"/>
  <c r="B1365" i="3"/>
  <c r="C1365" i="3"/>
  <c r="D1365" i="3"/>
  <c r="E1365" i="3"/>
  <c r="F1365" i="3"/>
  <c r="G1365" i="3"/>
  <c r="H1365" i="3"/>
  <c r="I1365" i="3"/>
  <c r="J1365" i="3"/>
  <c r="K1365" i="3"/>
  <c r="L1365" i="3"/>
  <c r="B1366" i="3"/>
  <c r="C1366" i="3"/>
  <c r="D1366" i="3"/>
  <c r="E1366" i="3"/>
  <c r="F1366" i="3"/>
  <c r="G1366" i="3"/>
  <c r="H1366" i="3"/>
  <c r="I1366" i="3"/>
  <c r="J1366" i="3"/>
  <c r="K1366" i="3"/>
  <c r="L1366" i="3"/>
  <c r="B1367" i="3"/>
  <c r="C1367" i="3"/>
  <c r="D1367" i="3"/>
  <c r="E1367" i="3"/>
  <c r="F1367" i="3"/>
  <c r="G1367" i="3"/>
  <c r="H1367" i="3"/>
  <c r="I1367" i="3"/>
  <c r="J1367" i="3"/>
  <c r="K1367" i="3"/>
  <c r="L1367" i="3"/>
  <c r="B1368" i="3"/>
  <c r="C1368" i="3"/>
  <c r="D1368" i="3"/>
  <c r="E1368" i="3"/>
  <c r="F1368" i="3"/>
  <c r="G1368" i="3"/>
  <c r="H1368" i="3"/>
  <c r="I1368" i="3"/>
  <c r="J1368" i="3"/>
  <c r="K1368" i="3"/>
  <c r="L1368" i="3"/>
  <c r="B1369" i="3"/>
  <c r="C1369" i="3"/>
  <c r="D1369" i="3"/>
  <c r="E1369" i="3"/>
  <c r="F1369" i="3"/>
  <c r="G1369" i="3"/>
  <c r="H1369" i="3"/>
  <c r="I1369" i="3"/>
  <c r="J1369" i="3"/>
  <c r="K1369" i="3"/>
  <c r="L1369" i="3"/>
  <c r="C1370" i="3"/>
  <c r="D1370" i="3"/>
  <c r="E1370" i="3"/>
  <c r="F1370" i="3"/>
  <c r="G1370" i="3"/>
  <c r="H1370" i="3"/>
  <c r="I1370" i="3"/>
  <c r="J1370" i="3"/>
  <c r="K1370" i="3"/>
  <c r="L1370" i="3"/>
  <c r="B1371" i="3"/>
  <c r="C1371" i="3"/>
  <c r="D1371" i="3"/>
  <c r="E1371" i="3"/>
  <c r="F1371" i="3"/>
  <c r="G1371" i="3"/>
  <c r="H1371" i="3"/>
  <c r="I1371" i="3"/>
  <c r="J1371" i="3"/>
  <c r="K1371" i="3"/>
  <c r="L1371" i="3"/>
  <c r="B1372" i="3"/>
  <c r="C1372" i="3"/>
  <c r="D1372" i="3"/>
  <c r="E1372" i="3"/>
  <c r="F1372" i="3"/>
  <c r="G1372" i="3"/>
  <c r="H1372" i="3"/>
  <c r="I1372" i="3"/>
  <c r="J1372" i="3"/>
  <c r="K1372" i="3"/>
  <c r="L1372" i="3"/>
  <c r="B1373" i="3"/>
  <c r="C1373" i="3"/>
  <c r="D1373" i="3"/>
  <c r="E1373" i="3"/>
  <c r="F1373" i="3"/>
  <c r="G1373" i="3"/>
  <c r="H1373" i="3"/>
  <c r="I1373" i="3"/>
  <c r="J1373" i="3"/>
  <c r="K1373" i="3"/>
  <c r="L1373" i="3"/>
  <c r="B1374" i="3"/>
  <c r="C1374" i="3"/>
  <c r="D1374" i="3"/>
  <c r="E1374" i="3"/>
  <c r="F1374" i="3"/>
  <c r="G1374" i="3"/>
  <c r="H1374" i="3"/>
  <c r="I1374" i="3"/>
  <c r="J1374" i="3"/>
  <c r="K1374" i="3"/>
  <c r="L1374" i="3"/>
  <c r="B1375" i="3"/>
  <c r="C1375" i="3"/>
  <c r="D1375" i="3"/>
  <c r="E1375" i="3"/>
  <c r="F1375" i="3"/>
  <c r="G1375" i="3"/>
  <c r="H1375" i="3"/>
  <c r="I1375" i="3"/>
  <c r="J1375" i="3"/>
  <c r="K1375" i="3"/>
  <c r="L1375" i="3"/>
  <c r="B1376" i="3"/>
  <c r="C1376" i="3"/>
  <c r="D1376" i="3"/>
  <c r="E1376" i="3"/>
  <c r="F1376" i="3"/>
  <c r="G1376" i="3"/>
  <c r="H1376" i="3"/>
  <c r="I1376" i="3"/>
  <c r="J1376" i="3"/>
  <c r="K1376" i="3"/>
  <c r="L1376" i="3"/>
  <c r="B1377" i="3"/>
  <c r="C1377" i="3"/>
  <c r="D1377" i="3"/>
  <c r="E1377" i="3"/>
  <c r="F1377" i="3"/>
  <c r="G1377" i="3"/>
  <c r="H1377" i="3"/>
  <c r="I1377" i="3"/>
  <c r="J1377" i="3"/>
  <c r="K1377" i="3"/>
  <c r="L1377" i="3"/>
  <c r="B1378" i="3"/>
  <c r="C1378" i="3"/>
  <c r="D1378" i="3"/>
  <c r="E1378" i="3"/>
  <c r="F1378" i="3"/>
  <c r="G1378" i="3"/>
  <c r="H1378" i="3"/>
  <c r="I1378" i="3"/>
  <c r="J1378" i="3"/>
  <c r="K1378" i="3"/>
  <c r="L1378" i="3"/>
  <c r="B1379" i="3"/>
  <c r="C1379" i="3"/>
  <c r="D1379" i="3"/>
  <c r="E1379" i="3"/>
  <c r="F1379" i="3"/>
  <c r="G1379" i="3"/>
  <c r="H1379" i="3"/>
  <c r="I1379" i="3"/>
  <c r="J1379" i="3"/>
  <c r="K1379" i="3"/>
  <c r="L1379" i="3"/>
  <c r="B1380" i="3"/>
  <c r="C1380" i="3"/>
  <c r="D1380" i="3"/>
  <c r="E1380" i="3"/>
  <c r="F1380" i="3"/>
  <c r="G1380" i="3"/>
  <c r="H1380" i="3"/>
  <c r="I1380" i="3"/>
  <c r="J1380" i="3"/>
  <c r="K1380" i="3"/>
  <c r="L1380" i="3"/>
  <c r="B1381" i="3"/>
  <c r="C1381" i="3"/>
  <c r="D1381" i="3"/>
  <c r="E1381" i="3"/>
  <c r="F1381" i="3"/>
  <c r="G1381" i="3"/>
  <c r="H1381" i="3"/>
  <c r="I1381" i="3"/>
  <c r="J1381" i="3"/>
  <c r="K1381" i="3"/>
  <c r="L1381" i="3"/>
  <c r="B1382" i="3"/>
  <c r="C1382" i="3"/>
  <c r="D1382" i="3"/>
  <c r="E1382" i="3"/>
  <c r="F1382" i="3"/>
  <c r="G1382" i="3"/>
  <c r="H1382" i="3"/>
  <c r="I1382" i="3"/>
  <c r="J1382" i="3"/>
  <c r="K1382" i="3"/>
  <c r="L1382" i="3"/>
  <c r="B1383" i="3"/>
  <c r="C1383" i="3"/>
  <c r="D1383" i="3"/>
  <c r="E1383" i="3"/>
  <c r="F1383" i="3"/>
  <c r="G1383" i="3"/>
  <c r="H1383" i="3"/>
  <c r="I1383" i="3"/>
  <c r="J1383" i="3"/>
  <c r="K1383" i="3"/>
  <c r="L1383" i="3"/>
  <c r="B1384" i="3"/>
  <c r="C1384" i="3"/>
  <c r="D1384" i="3"/>
  <c r="E1384" i="3"/>
  <c r="F1384" i="3"/>
  <c r="G1384" i="3"/>
  <c r="H1384" i="3"/>
  <c r="I1384" i="3"/>
  <c r="J1384" i="3"/>
  <c r="K1384" i="3"/>
  <c r="L1384" i="3"/>
  <c r="B1385" i="3"/>
  <c r="C1385" i="3"/>
  <c r="D1385" i="3"/>
  <c r="E1385" i="3"/>
  <c r="F1385" i="3"/>
  <c r="G1385" i="3"/>
  <c r="H1385" i="3"/>
  <c r="I1385" i="3"/>
  <c r="J1385" i="3"/>
  <c r="K1385" i="3"/>
  <c r="L1385" i="3"/>
  <c r="B1386" i="3"/>
  <c r="C1386" i="3"/>
  <c r="D1386" i="3"/>
  <c r="E1386" i="3"/>
  <c r="F1386" i="3"/>
  <c r="G1386" i="3"/>
  <c r="H1386" i="3"/>
  <c r="I1386" i="3"/>
  <c r="J1386" i="3"/>
  <c r="K1386" i="3"/>
  <c r="L1386" i="3"/>
  <c r="B1387" i="3"/>
  <c r="C1387" i="3"/>
  <c r="D1387" i="3"/>
  <c r="E1387" i="3"/>
  <c r="F1387" i="3"/>
  <c r="G1387" i="3"/>
  <c r="H1387" i="3"/>
  <c r="I1387" i="3"/>
  <c r="J1387" i="3"/>
  <c r="K1387" i="3"/>
  <c r="L1387" i="3"/>
  <c r="B1388" i="3"/>
  <c r="C1388" i="3"/>
  <c r="D1388" i="3"/>
  <c r="E1388" i="3"/>
  <c r="F1388" i="3"/>
  <c r="G1388" i="3"/>
  <c r="H1388" i="3"/>
  <c r="I1388" i="3"/>
  <c r="J1388" i="3"/>
  <c r="K1388" i="3"/>
  <c r="L1388" i="3"/>
  <c r="B1389" i="3"/>
  <c r="C1389" i="3"/>
  <c r="D1389" i="3"/>
  <c r="E1389" i="3"/>
  <c r="F1389" i="3"/>
  <c r="G1389" i="3"/>
  <c r="H1389" i="3"/>
  <c r="I1389" i="3"/>
  <c r="J1389" i="3"/>
  <c r="K1389" i="3"/>
  <c r="L1389" i="3"/>
  <c r="B1390" i="3"/>
  <c r="C1390" i="3"/>
  <c r="D1390" i="3"/>
  <c r="E1390" i="3"/>
  <c r="F1390" i="3"/>
  <c r="G1390" i="3"/>
  <c r="H1390" i="3"/>
  <c r="I1390" i="3"/>
  <c r="J1390" i="3"/>
  <c r="K1390" i="3"/>
  <c r="L1390" i="3"/>
  <c r="B1391" i="3"/>
  <c r="C1391" i="3"/>
  <c r="D1391" i="3"/>
  <c r="E1391" i="3"/>
  <c r="F1391" i="3"/>
  <c r="G1391" i="3"/>
  <c r="H1391" i="3"/>
  <c r="I1391" i="3"/>
  <c r="J1391" i="3"/>
  <c r="K1391" i="3"/>
  <c r="L1391" i="3"/>
  <c r="B1392" i="3"/>
  <c r="C1392" i="3"/>
  <c r="D1392" i="3"/>
  <c r="E1392" i="3"/>
  <c r="F1392" i="3"/>
  <c r="G1392" i="3"/>
  <c r="H1392" i="3"/>
  <c r="I1392" i="3"/>
  <c r="J1392" i="3"/>
  <c r="K1392" i="3"/>
  <c r="L1392" i="3"/>
  <c r="B1393" i="3"/>
  <c r="C1393" i="3"/>
  <c r="D1393" i="3"/>
  <c r="E1393" i="3"/>
  <c r="F1393" i="3"/>
  <c r="G1393" i="3"/>
  <c r="H1393" i="3"/>
  <c r="I1393" i="3"/>
  <c r="J1393" i="3"/>
  <c r="K1393" i="3"/>
  <c r="L1393" i="3"/>
  <c r="B1394" i="3"/>
  <c r="C1394" i="3"/>
  <c r="D1394" i="3"/>
  <c r="E1394" i="3"/>
  <c r="F1394" i="3"/>
  <c r="G1394" i="3"/>
  <c r="H1394" i="3"/>
  <c r="I1394" i="3"/>
  <c r="J1394" i="3"/>
  <c r="K1394" i="3"/>
  <c r="L1394" i="3"/>
  <c r="B1395" i="3"/>
  <c r="C1395" i="3"/>
  <c r="D1395" i="3"/>
  <c r="E1395" i="3"/>
  <c r="F1395" i="3"/>
  <c r="G1395" i="3"/>
  <c r="H1395" i="3"/>
  <c r="I1395" i="3"/>
  <c r="J1395" i="3"/>
  <c r="K1395" i="3"/>
  <c r="L1395" i="3"/>
  <c r="B1396" i="3"/>
  <c r="C1396" i="3"/>
  <c r="D1396" i="3"/>
  <c r="E1396" i="3"/>
  <c r="F1396" i="3"/>
  <c r="G1396" i="3"/>
  <c r="H1396" i="3"/>
  <c r="I1396" i="3"/>
  <c r="J1396" i="3"/>
  <c r="K1396" i="3"/>
  <c r="L1396" i="3"/>
  <c r="B1397" i="3"/>
  <c r="C1397" i="3"/>
  <c r="D1397" i="3"/>
  <c r="E1397" i="3"/>
  <c r="F1397" i="3"/>
  <c r="G1397" i="3"/>
  <c r="H1397" i="3"/>
  <c r="I1397" i="3"/>
  <c r="J1397" i="3"/>
  <c r="K1397" i="3"/>
  <c r="L1397" i="3"/>
  <c r="B1398" i="3"/>
  <c r="C1398" i="3"/>
  <c r="D1398" i="3"/>
  <c r="E1398" i="3"/>
  <c r="F1398" i="3"/>
  <c r="G1398" i="3"/>
  <c r="H1398" i="3"/>
  <c r="I1398" i="3"/>
  <c r="J1398" i="3"/>
  <c r="K1398" i="3"/>
  <c r="L1398" i="3"/>
  <c r="B1399" i="3"/>
  <c r="C1399" i="3"/>
  <c r="D1399" i="3"/>
  <c r="E1399" i="3"/>
  <c r="F1399" i="3"/>
  <c r="G1399" i="3"/>
  <c r="H1399" i="3"/>
  <c r="I1399" i="3"/>
  <c r="J1399" i="3"/>
  <c r="K1399" i="3"/>
  <c r="L1399" i="3"/>
  <c r="B1400" i="3"/>
  <c r="C1400" i="3"/>
  <c r="D1400" i="3"/>
  <c r="E1400" i="3"/>
  <c r="F1400" i="3"/>
  <c r="G1400" i="3"/>
  <c r="H1400" i="3"/>
  <c r="I1400" i="3"/>
  <c r="J1400" i="3"/>
  <c r="K1400" i="3"/>
  <c r="L1400" i="3"/>
  <c r="B1401" i="3"/>
  <c r="C1401" i="3"/>
  <c r="D1401" i="3"/>
  <c r="E1401" i="3"/>
  <c r="F1401" i="3"/>
  <c r="G1401" i="3"/>
  <c r="H1401" i="3"/>
  <c r="I1401" i="3"/>
  <c r="J1401" i="3"/>
  <c r="K1401" i="3"/>
  <c r="L1401" i="3"/>
  <c r="B1402" i="3"/>
  <c r="C1402" i="3"/>
  <c r="D1402" i="3"/>
  <c r="E1402" i="3"/>
  <c r="F1402" i="3"/>
  <c r="G1402" i="3"/>
  <c r="H1402" i="3"/>
  <c r="I1402" i="3"/>
  <c r="J1402" i="3"/>
  <c r="K1402" i="3"/>
  <c r="L1402" i="3"/>
  <c r="B1403" i="3"/>
  <c r="C1403" i="3"/>
  <c r="D1403" i="3"/>
  <c r="E1403" i="3"/>
  <c r="F1403" i="3"/>
  <c r="G1403" i="3"/>
  <c r="H1403" i="3"/>
  <c r="I1403" i="3"/>
  <c r="J1403" i="3"/>
  <c r="K1403" i="3"/>
  <c r="L1403" i="3"/>
  <c r="B1404" i="3"/>
  <c r="C1404" i="3"/>
  <c r="D1404" i="3"/>
  <c r="E1404" i="3"/>
  <c r="F1404" i="3"/>
  <c r="G1404" i="3"/>
  <c r="H1404" i="3"/>
  <c r="I1404" i="3"/>
  <c r="J1404" i="3"/>
  <c r="K1404" i="3"/>
  <c r="L1404" i="3"/>
  <c r="B1405" i="3"/>
  <c r="C1405" i="3"/>
  <c r="D1405" i="3"/>
  <c r="E1405" i="3"/>
  <c r="F1405" i="3"/>
  <c r="G1405" i="3"/>
  <c r="H1405" i="3"/>
  <c r="I1405" i="3"/>
  <c r="J1405" i="3"/>
  <c r="K1405" i="3"/>
  <c r="L1405" i="3"/>
  <c r="B1406" i="3"/>
  <c r="C1406" i="3"/>
  <c r="D1406" i="3"/>
  <c r="E1406" i="3"/>
  <c r="F1406" i="3"/>
  <c r="G1406" i="3"/>
  <c r="H1406" i="3"/>
  <c r="I1406" i="3"/>
  <c r="J1406" i="3"/>
  <c r="K1406" i="3"/>
  <c r="L1406" i="3"/>
  <c r="B1407" i="3"/>
  <c r="C1407" i="3"/>
  <c r="D1407" i="3"/>
  <c r="E1407" i="3"/>
  <c r="F1407" i="3"/>
  <c r="G1407" i="3"/>
  <c r="H1407" i="3"/>
  <c r="I1407" i="3"/>
  <c r="J1407" i="3"/>
  <c r="K1407" i="3"/>
  <c r="L1407" i="3"/>
  <c r="B1408" i="3"/>
  <c r="C1408" i="3"/>
  <c r="D1408" i="3"/>
  <c r="E1408" i="3"/>
  <c r="F1408" i="3"/>
  <c r="G1408" i="3"/>
  <c r="H1408" i="3"/>
  <c r="I1408" i="3"/>
  <c r="J1408" i="3"/>
  <c r="K1408" i="3"/>
  <c r="L1408" i="3"/>
  <c r="B1409" i="3"/>
  <c r="C1409" i="3"/>
  <c r="D1409" i="3"/>
  <c r="E1409" i="3"/>
  <c r="F1409" i="3"/>
  <c r="G1409" i="3"/>
  <c r="H1409" i="3"/>
  <c r="I1409" i="3"/>
  <c r="J1409" i="3"/>
  <c r="K1409" i="3"/>
  <c r="L1409" i="3"/>
  <c r="B1410" i="3"/>
  <c r="C1410" i="3"/>
  <c r="D1410" i="3"/>
  <c r="E1410" i="3"/>
  <c r="F1410" i="3"/>
  <c r="G1410" i="3"/>
  <c r="H1410" i="3"/>
  <c r="I1410" i="3"/>
  <c r="J1410" i="3"/>
  <c r="K1410" i="3"/>
  <c r="L1410" i="3"/>
  <c r="B1411" i="3"/>
  <c r="C1411" i="3"/>
  <c r="D1411" i="3"/>
  <c r="E1411" i="3"/>
  <c r="F1411" i="3"/>
  <c r="G1411" i="3"/>
  <c r="H1411" i="3"/>
  <c r="I1411" i="3"/>
  <c r="J1411" i="3"/>
  <c r="K1411" i="3"/>
  <c r="L1411" i="3"/>
  <c r="B1412" i="3"/>
  <c r="C1412" i="3"/>
  <c r="D1412" i="3"/>
  <c r="E1412" i="3"/>
  <c r="F1412" i="3"/>
  <c r="G1412" i="3"/>
  <c r="H1412" i="3"/>
  <c r="I1412" i="3"/>
  <c r="J1412" i="3"/>
  <c r="K1412" i="3"/>
  <c r="L1412" i="3"/>
  <c r="B1413" i="3"/>
  <c r="C1413" i="3"/>
  <c r="D1413" i="3"/>
  <c r="E1413" i="3"/>
  <c r="F1413" i="3"/>
  <c r="G1413" i="3"/>
  <c r="H1413" i="3"/>
  <c r="I1413" i="3"/>
  <c r="J1413" i="3"/>
  <c r="K1413" i="3"/>
  <c r="L1413" i="3"/>
  <c r="B1414" i="3"/>
  <c r="C1414" i="3"/>
  <c r="D1414" i="3"/>
  <c r="E1414" i="3"/>
  <c r="F1414" i="3"/>
  <c r="G1414" i="3"/>
  <c r="H1414" i="3"/>
  <c r="I1414" i="3"/>
  <c r="J1414" i="3"/>
  <c r="K1414" i="3"/>
  <c r="L1414" i="3"/>
  <c r="B1415" i="3"/>
  <c r="C1415" i="3"/>
  <c r="D1415" i="3"/>
  <c r="E1415" i="3"/>
  <c r="F1415" i="3"/>
  <c r="G1415" i="3"/>
  <c r="H1415" i="3"/>
  <c r="I1415" i="3"/>
  <c r="J1415" i="3"/>
  <c r="K1415" i="3"/>
  <c r="L1415" i="3"/>
  <c r="B1416" i="3"/>
  <c r="C1416" i="3"/>
  <c r="D1416" i="3"/>
  <c r="E1416" i="3"/>
  <c r="F1416" i="3"/>
  <c r="G1416" i="3"/>
  <c r="H1416" i="3"/>
  <c r="I1416" i="3"/>
  <c r="J1416" i="3"/>
  <c r="K1416" i="3"/>
  <c r="L1416" i="3"/>
  <c r="B1417" i="3"/>
  <c r="C1417" i="3"/>
  <c r="D1417" i="3"/>
  <c r="E1417" i="3"/>
  <c r="F1417" i="3"/>
  <c r="G1417" i="3"/>
  <c r="H1417" i="3"/>
  <c r="I1417" i="3"/>
  <c r="J1417" i="3"/>
  <c r="K1417" i="3"/>
  <c r="L1417" i="3"/>
  <c r="B1418" i="3"/>
  <c r="C1418" i="3"/>
  <c r="D1418" i="3"/>
  <c r="E1418" i="3"/>
  <c r="F1418" i="3"/>
  <c r="G1418" i="3"/>
  <c r="H1418" i="3"/>
  <c r="I1418" i="3"/>
  <c r="J1418" i="3"/>
  <c r="K1418" i="3"/>
  <c r="L1418" i="3"/>
  <c r="B1419" i="3"/>
  <c r="C1419" i="3"/>
  <c r="D1419" i="3"/>
  <c r="E1419" i="3"/>
  <c r="F1419" i="3"/>
  <c r="G1419" i="3"/>
  <c r="H1419" i="3"/>
  <c r="I1419" i="3"/>
  <c r="J1419" i="3"/>
  <c r="K1419" i="3"/>
  <c r="L1419" i="3"/>
  <c r="B1420" i="3"/>
  <c r="C1420" i="3"/>
  <c r="D1420" i="3"/>
  <c r="E1420" i="3"/>
  <c r="F1420" i="3"/>
  <c r="G1420" i="3"/>
  <c r="H1420" i="3"/>
  <c r="I1420" i="3"/>
  <c r="J1420" i="3"/>
  <c r="K1420" i="3"/>
  <c r="L1420" i="3"/>
  <c r="B1421" i="3"/>
  <c r="C1421" i="3"/>
  <c r="D1421" i="3"/>
  <c r="E1421" i="3"/>
  <c r="F1421" i="3"/>
  <c r="G1421" i="3"/>
  <c r="H1421" i="3"/>
  <c r="I1421" i="3"/>
  <c r="J1421" i="3"/>
  <c r="K1421" i="3"/>
  <c r="L1421" i="3"/>
  <c r="B1422" i="3"/>
  <c r="C1422" i="3"/>
  <c r="D1422" i="3"/>
  <c r="E1422" i="3"/>
  <c r="F1422" i="3"/>
  <c r="G1422" i="3"/>
  <c r="H1422" i="3"/>
  <c r="I1422" i="3"/>
  <c r="J1422" i="3"/>
  <c r="K1422" i="3"/>
  <c r="L1422" i="3"/>
  <c r="B1423" i="3"/>
  <c r="C1423" i="3"/>
  <c r="D1423" i="3"/>
  <c r="E1423" i="3"/>
  <c r="F1423" i="3"/>
  <c r="G1423" i="3"/>
  <c r="H1423" i="3"/>
  <c r="I1423" i="3"/>
  <c r="J1423" i="3"/>
  <c r="K1423" i="3"/>
  <c r="L1423" i="3"/>
  <c r="B1424" i="3"/>
  <c r="C1424" i="3"/>
  <c r="D1424" i="3"/>
  <c r="E1424" i="3"/>
  <c r="F1424" i="3"/>
  <c r="G1424" i="3"/>
  <c r="H1424" i="3"/>
  <c r="I1424" i="3"/>
  <c r="J1424" i="3"/>
  <c r="K1424" i="3"/>
  <c r="L1424" i="3"/>
  <c r="B1425" i="3"/>
  <c r="C1425" i="3"/>
  <c r="D1425" i="3"/>
  <c r="E1425" i="3"/>
  <c r="F1425" i="3"/>
  <c r="G1425" i="3"/>
  <c r="H1425" i="3"/>
  <c r="I1425" i="3"/>
  <c r="J1425" i="3"/>
  <c r="K1425" i="3"/>
  <c r="L1425" i="3"/>
  <c r="B1426" i="3"/>
  <c r="C1426" i="3"/>
  <c r="D1426" i="3"/>
  <c r="E1426" i="3"/>
  <c r="F1426" i="3"/>
  <c r="G1426" i="3"/>
  <c r="H1426" i="3"/>
  <c r="I1426" i="3"/>
  <c r="J1426" i="3"/>
  <c r="K1426" i="3"/>
  <c r="L1426" i="3"/>
  <c r="B1427" i="3"/>
  <c r="C1427" i="3"/>
  <c r="D1427" i="3"/>
  <c r="E1427" i="3"/>
  <c r="F1427" i="3"/>
  <c r="G1427" i="3"/>
  <c r="H1427" i="3"/>
  <c r="I1427" i="3"/>
  <c r="J1427" i="3"/>
  <c r="K1427" i="3"/>
  <c r="L1427" i="3"/>
  <c r="B1428" i="3"/>
  <c r="C1428" i="3"/>
  <c r="D1428" i="3"/>
  <c r="E1428" i="3"/>
  <c r="F1428" i="3"/>
  <c r="G1428" i="3"/>
  <c r="H1428" i="3"/>
  <c r="I1428" i="3"/>
  <c r="J1428" i="3"/>
  <c r="K1428" i="3"/>
  <c r="L1428" i="3"/>
  <c r="B1429" i="3"/>
  <c r="C1429" i="3"/>
  <c r="D1429" i="3"/>
  <c r="E1429" i="3"/>
  <c r="F1429" i="3"/>
  <c r="G1429" i="3"/>
  <c r="H1429" i="3"/>
  <c r="I1429" i="3"/>
  <c r="J1429" i="3"/>
  <c r="K1429" i="3"/>
  <c r="L1429" i="3"/>
  <c r="B1430" i="3"/>
  <c r="C1430" i="3"/>
  <c r="D1430" i="3"/>
  <c r="E1430" i="3"/>
  <c r="F1430" i="3"/>
  <c r="G1430" i="3"/>
  <c r="H1430" i="3"/>
  <c r="I1430" i="3"/>
  <c r="J1430" i="3"/>
  <c r="K1430" i="3"/>
  <c r="L1430" i="3"/>
  <c r="B1431" i="3"/>
  <c r="C1431" i="3"/>
  <c r="D1431" i="3"/>
  <c r="E1431" i="3"/>
  <c r="F1431" i="3"/>
  <c r="G1431" i="3"/>
  <c r="H1431" i="3"/>
  <c r="I1431" i="3"/>
  <c r="J1431" i="3"/>
  <c r="K1431" i="3"/>
  <c r="L1431" i="3"/>
  <c r="B1432" i="3"/>
  <c r="C1432" i="3"/>
  <c r="D1432" i="3"/>
  <c r="E1432" i="3"/>
  <c r="F1432" i="3"/>
  <c r="G1432" i="3"/>
  <c r="H1432" i="3"/>
  <c r="I1432" i="3"/>
  <c r="J1432" i="3"/>
  <c r="K1432" i="3"/>
  <c r="L1432" i="3"/>
  <c r="B1433" i="3"/>
  <c r="C1433" i="3"/>
  <c r="D1433" i="3"/>
  <c r="E1433" i="3"/>
  <c r="F1433" i="3"/>
  <c r="G1433" i="3"/>
  <c r="H1433" i="3"/>
  <c r="I1433" i="3"/>
  <c r="J1433" i="3"/>
  <c r="K1433" i="3"/>
  <c r="L1433" i="3"/>
  <c r="B1434" i="3"/>
  <c r="C1434" i="3"/>
  <c r="D1434" i="3"/>
  <c r="E1434" i="3"/>
  <c r="F1434" i="3"/>
  <c r="G1434" i="3"/>
  <c r="H1434" i="3"/>
  <c r="I1434" i="3"/>
  <c r="J1434" i="3"/>
  <c r="K1434" i="3"/>
  <c r="L1434" i="3"/>
  <c r="B1435" i="3"/>
  <c r="C1435" i="3"/>
  <c r="D1435" i="3"/>
  <c r="E1435" i="3"/>
  <c r="F1435" i="3"/>
  <c r="G1435" i="3"/>
  <c r="H1435" i="3"/>
  <c r="I1435" i="3"/>
  <c r="J1435" i="3"/>
  <c r="K1435" i="3"/>
  <c r="L1435" i="3"/>
  <c r="B1436" i="3"/>
  <c r="C1436" i="3"/>
  <c r="D1436" i="3"/>
  <c r="E1436" i="3"/>
  <c r="F1436" i="3"/>
  <c r="G1436" i="3"/>
  <c r="H1436" i="3"/>
  <c r="I1436" i="3"/>
  <c r="J1436" i="3"/>
  <c r="K1436" i="3"/>
  <c r="L1436" i="3"/>
  <c r="B1437" i="3"/>
  <c r="C1437" i="3"/>
  <c r="D1437" i="3"/>
  <c r="E1437" i="3"/>
  <c r="F1437" i="3"/>
  <c r="G1437" i="3"/>
  <c r="H1437" i="3"/>
  <c r="I1437" i="3"/>
  <c r="J1437" i="3"/>
  <c r="K1437" i="3"/>
  <c r="L1437" i="3"/>
  <c r="B1438" i="3"/>
  <c r="C1438" i="3"/>
  <c r="D1438" i="3"/>
  <c r="E1438" i="3"/>
  <c r="F1438" i="3"/>
  <c r="G1438" i="3"/>
  <c r="H1438" i="3"/>
  <c r="I1438" i="3"/>
  <c r="J1438" i="3"/>
  <c r="K1438" i="3"/>
  <c r="L1438" i="3"/>
  <c r="B1439" i="3"/>
  <c r="C1439" i="3"/>
  <c r="D1439" i="3"/>
  <c r="E1439" i="3"/>
  <c r="F1439" i="3"/>
  <c r="G1439" i="3"/>
  <c r="H1439" i="3"/>
  <c r="I1439" i="3"/>
  <c r="J1439" i="3"/>
  <c r="K1439" i="3"/>
  <c r="L1439" i="3"/>
  <c r="B1440" i="3"/>
  <c r="C1440" i="3"/>
  <c r="D1440" i="3"/>
  <c r="E1440" i="3"/>
  <c r="F1440" i="3"/>
  <c r="G1440" i="3"/>
  <c r="H1440" i="3"/>
  <c r="I1440" i="3"/>
  <c r="J1440" i="3"/>
  <c r="K1440" i="3"/>
  <c r="L1440" i="3"/>
  <c r="B1441" i="3"/>
  <c r="C1441" i="3"/>
  <c r="D1441" i="3"/>
  <c r="E1441" i="3"/>
  <c r="F1441" i="3"/>
  <c r="G1441" i="3"/>
  <c r="H1441" i="3"/>
  <c r="I1441" i="3"/>
  <c r="J1441" i="3"/>
  <c r="K1441" i="3"/>
  <c r="L1441" i="3"/>
  <c r="B1442" i="3"/>
  <c r="C1442" i="3"/>
  <c r="D1442" i="3"/>
  <c r="E1442" i="3"/>
  <c r="F1442" i="3"/>
  <c r="G1442" i="3"/>
  <c r="H1442" i="3"/>
  <c r="I1442" i="3"/>
  <c r="J1442" i="3"/>
  <c r="K1442" i="3"/>
  <c r="L1442" i="3"/>
  <c r="B1443" i="3"/>
  <c r="C1443" i="3"/>
  <c r="D1443" i="3"/>
  <c r="E1443" i="3"/>
  <c r="F1443" i="3"/>
  <c r="G1443" i="3"/>
  <c r="H1443" i="3"/>
  <c r="I1443" i="3"/>
  <c r="J1443" i="3"/>
  <c r="K1443" i="3"/>
  <c r="L1443" i="3"/>
  <c r="B1444" i="3"/>
  <c r="C1444" i="3"/>
  <c r="D1444" i="3"/>
  <c r="E1444" i="3"/>
  <c r="F1444" i="3"/>
  <c r="G1444" i="3"/>
  <c r="H1444" i="3"/>
  <c r="I1444" i="3"/>
  <c r="J1444" i="3"/>
  <c r="K1444" i="3"/>
  <c r="L1444" i="3"/>
  <c r="B1445" i="3"/>
  <c r="C1445" i="3"/>
  <c r="D1445" i="3"/>
  <c r="E1445" i="3"/>
  <c r="F1445" i="3"/>
  <c r="G1445" i="3"/>
  <c r="H1445" i="3"/>
  <c r="I1445" i="3"/>
  <c r="J1445" i="3"/>
  <c r="K1445" i="3"/>
  <c r="L1445" i="3"/>
  <c r="B1446" i="3"/>
  <c r="C1446" i="3"/>
  <c r="D1446" i="3"/>
  <c r="E1446" i="3"/>
  <c r="F1446" i="3"/>
  <c r="G1446" i="3"/>
  <c r="H1446" i="3"/>
  <c r="I1446" i="3"/>
  <c r="J1446" i="3"/>
  <c r="K1446" i="3"/>
  <c r="L1446" i="3"/>
  <c r="B1447" i="3"/>
  <c r="C1447" i="3"/>
  <c r="D1447" i="3"/>
  <c r="E1447" i="3"/>
  <c r="F1447" i="3"/>
  <c r="G1447" i="3"/>
  <c r="H1447" i="3"/>
  <c r="I1447" i="3"/>
  <c r="J1447" i="3"/>
  <c r="K1447" i="3"/>
  <c r="L1447" i="3"/>
  <c r="B1448" i="3"/>
  <c r="C1448" i="3"/>
  <c r="D1448" i="3"/>
  <c r="E1448" i="3"/>
  <c r="F1448" i="3"/>
  <c r="G1448" i="3"/>
  <c r="H1448" i="3"/>
  <c r="I1448" i="3"/>
  <c r="J1448" i="3"/>
  <c r="K1448" i="3"/>
  <c r="L1448" i="3"/>
  <c r="B1449" i="3"/>
  <c r="C1449" i="3"/>
  <c r="D1449" i="3"/>
  <c r="E1449" i="3"/>
  <c r="F1449" i="3"/>
  <c r="G1449" i="3"/>
  <c r="H1449" i="3"/>
  <c r="I1449" i="3"/>
  <c r="J1449" i="3"/>
  <c r="K1449" i="3"/>
  <c r="L1449" i="3"/>
  <c r="B1450" i="3"/>
  <c r="C1450" i="3"/>
  <c r="D1450" i="3"/>
  <c r="E1450" i="3"/>
  <c r="F1450" i="3"/>
  <c r="G1450" i="3"/>
  <c r="H1450" i="3"/>
  <c r="I1450" i="3"/>
  <c r="J1450" i="3"/>
  <c r="K1450" i="3"/>
  <c r="L1450" i="3"/>
  <c r="B1451" i="3"/>
  <c r="C1451" i="3"/>
  <c r="D1451" i="3"/>
  <c r="E1451" i="3"/>
  <c r="F1451" i="3"/>
  <c r="G1451" i="3"/>
  <c r="H1451" i="3"/>
  <c r="I1451" i="3"/>
  <c r="J1451" i="3"/>
  <c r="K1451" i="3"/>
  <c r="L1451" i="3"/>
  <c r="B1452" i="3"/>
  <c r="C1452" i="3"/>
  <c r="D1452" i="3"/>
  <c r="E1452" i="3"/>
  <c r="F1452" i="3"/>
  <c r="G1452" i="3"/>
  <c r="H1452" i="3"/>
  <c r="I1452" i="3"/>
  <c r="J1452" i="3"/>
  <c r="K1452" i="3"/>
  <c r="L1452" i="3"/>
  <c r="B1453" i="3"/>
  <c r="C1453" i="3"/>
  <c r="D1453" i="3"/>
  <c r="E1453" i="3"/>
  <c r="F1453" i="3"/>
  <c r="G1453" i="3"/>
  <c r="H1453" i="3"/>
  <c r="I1453" i="3"/>
  <c r="J1453" i="3"/>
  <c r="K1453" i="3"/>
  <c r="L1453" i="3"/>
  <c r="B1454" i="3"/>
  <c r="C1454" i="3"/>
  <c r="D1454" i="3"/>
  <c r="E1454" i="3"/>
  <c r="F1454" i="3"/>
  <c r="G1454" i="3"/>
  <c r="H1454" i="3"/>
  <c r="I1454" i="3"/>
  <c r="J1454" i="3"/>
  <c r="K1454" i="3"/>
  <c r="L1454" i="3"/>
  <c r="B1455" i="3"/>
  <c r="C1455" i="3"/>
  <c r="D1455" i="3"/>
  <c r="E1455" i="3"/>
  <c r="F1455" i="3"/>
  <c r="G1455" i="3"/>
  <c r="H1455" i="3"/>
  <c r="I1455" i="3"/>
  <c r="J1455" i="3"/>
  <c r="K1455" i="3"/>
  <c r="L1455" i="3"/>
  <c r="B1456" i="3"/>
  <c r="C1456" i="3"/>
  <c r="D1456" i="3"/>
  <c r="E1456" i="3"/>
  <c r="F1456" i="3"/>
  <c r="G1456" i="3"/>
  <c r="H1456" i="3"/>
  <c r="I1456" i="3"/>
  <c r="J1456" i="3"/>
  <c r="K1456" i="3"/>
  <c r="L1456" i="3"/>
  <c r="B1457" i="3"/>
  <c r="C1457" i="3"/>
  <c r="D1457" i="3"/>
  <c r="E1457" i="3"/>
  <c r="F1457" i="3"/>
  <c r="G1457" i="3"/>
  <c r="H1457" i="3"/>
  <c r="I1457" i="3"/>
  <c r="J1457" i="3"/>
  <c r="K1457" i="3"/>
  <c r="L1457" i="3"/>
  <c r="B1458" i="3"/>
  <c r="C1458" i="3"/>
  <c r="D1458" i="3"/>
  <c r="E1458" i="3"/>
  <c r="F1458" i="3"/>
  <c r="G1458" i="3"/>
  <c r="H1458" i="3"/>
  <c r="I1458" i="3"/>
  <c r="J1458" i="3"/>
  <c r="K1458" i="3"/>
  <c r="L1458" i="3"/>
  <c r="B1459" i="3"/>
  <c r="C1459" i="3"/>
  <c r="D1459" i="3"/>
  <c r="E1459" i="3"/>
  <c r="F1459" i="3"/>
  <c r="G1459" i="3"/>
  <c r="H1459" i="3"/>
  <c r="I1459" i="3"/>
  <c r="J1459" i="3"/>
  <c r="K1459" i="3"/>
  <c r="L1459" i="3"/>
  <c r="B1460" i="3"/>
  <c r="C1460" i="3"/>
  <c r="D1460" i="3"/>
  <c r="E1460" i="3"/>
  <c r="F1460" i="3"/>
  <c r="G1460" i="3"/>
  <c r="H1460" i="3"/>
  <c r="I1460" i="3"/>
  <c r="J1460" i="3"/>
  <c r="K1460" i="3"/>
  <c r="L1460" i="3"/>
  <c r="B1461" i="3"/>
  <c r="C1461" i="3"/>
  <c r="D1461" i="3"/>
  <c r="E1461" i="3"/>
  <c r="F1461" i="3"/>
  <c r="G1461" i="3"/>
  <c r="H1461" i="3"/>
  <c r="I1461" i="3"/>
  <c r="J1461" i="3"/>
  <c r="K1461" i="3"/>
  <c r="L1461" i="3"/>
  <c r="B1462" i="3"/>
  <c r="C1462" i="3"/>
  <c r="D1462" i="3"/>
  <c r="E1462" i="3"/>
  <c r="F1462" i="3"/>
  <c r="G1462" i="3"/>
  <c r="H1462" i="3"/>
  <c r="I1462" i="3"/>
  <c r="J1462" i="3"/>
  <c r="K1462" i="3"/>
  <c r="L1462" i="3"/>
  <c r="B1463" i="3"/>
  <c r="C1463" i="3"/>
  <c r="D1463" i="3"/>
  <c r="E1463" i="3"/>
  <c r="F1463" i="3"/>
  <c r="G1463" i="3"/>
  <c r="H1463" i="3"/>
  <c r="I1463" i="3"/>
  <c r="J1463" i="3"/>
  <c r="K1463" i="3"/>
  <c r="L1463" i="3"/>
  <c r="B1464" i="3"/>
  <c r="C1464" i="3"/>
  <c r="D1464" i="3"/>
  <c r="E1464" i="3"/>
  <c r="F1464" i="3"/>
  <c r="G1464" i="3"/>
  <c r="H1464" i="3"/>
  <c r="I1464" i="3"/>
  <c r="J1464" i="3"/>
  <c r="K1464" i="3"/>
  <c r="L1464" i="3"/>
  <c r="B1465" i="3"/>
  <c r="C1465" i="3"/>
  <c r="D1465" i="3"/>
  <c r="E1465" i="3"/>
  <c r="F1465" i="3"/>
  <c r="G1465" i="3"/>
  <c r="H1465" i="3"/>
  <c r="I1465" i="3"/>
  <c r="J1465" i="3"/>
  <c r="K1465" i="3"/>
  <c r="L1465" i="3"/>
  <c r="B1466" i="3"/>
  <c r="C1466" i="3"/>
  <c r="D1466" i="3"/>
  <c r="E1466" i="3"/>
  <c r="F1466" i="3"/>
  <c r="G1466" i="3"/>
  <c r="H1466" i="3"/>
  <c r="I1466" i="3"/>
  <c r="J1466" i="3"/>
  <c r="K1466" i="3"/>
  <c r="L1466" i="3"/>
  <c r="B1467" i="3"/>
  <c r="C1467" i="3"/>
  <c r="D1467" i="3"/>
  <c r="E1467" i="3"/>
  <c r="F1467" i="3"/>
  <c r="G1467" i="3"/>
  <c r="H1467" i="3"/>
  <c r="I1467" i="3"/>
  <c r="J1467" i="3"/>
  <c r="K1467" i="3"/>
  <c r="L1467" i="3"/>
  <c r="B1468" i="3"/>
  <c r="C1468" i="3"/>
  <c r="D1468" i="3"/>
  <c r="E1468" i="3"/>
  <c r="F1468" i="3"/>
  <c r="G1468" i="3"/>
  <c r="H1468" i="3"/>
  <c r="I1468" i="3"/>
  <c r="J1468" i="3"/>
  <c r="K1468" i="3"/>
  <c r="L1468" i="3"/>
  <c r="B1469" i="3"/>
  <c r="C1469" i="3"/>
  <c r="D1469" i="3"/>
  <c r="E1469" i="3"/>
  <c r="F1469" i="3"/>
  <c r="G1469" i="3"/>
  <c r="H1469" i="3"/>
  <c r="I1469" i="3"/>
  <c r="J1469" i="3"/>
  <c r="K1469" i="3"/>
  <c r="L1469" i="3"/>
  <c r="B1470" i="3"/>
  <c r="C1470" i="3"/>
  <c r="D1470" i="3"/>
  <c r="E1470" i="3"/>
  <c r="F1470" i="3"/>
  <c r="G1470" i="3"/>
  <c r="H1470" i="3"/>
  <c r="I1470" i="3"/>
  <c r="J1470" i="3"/>
  <c r="K1470" i="3"/>
  <c r="L1470" i="3"/>
  <c r="B1471" i="3"/>
  <c r="C1471" i="3"/>
  <c r="D1471" i="3"/>
  <c r="E1471" i="3"/>
  <c r="F1471" i="3"/>
  <c r="G1471" i="3"/>
  <c r="H1471" i="3"/>
  <c r="I1471" i="3"/>
  <c r="J1471" i="3"/>
  <c r="K1471" i="3"/>
  <c r="L1471" i="3"/>
  <c r="B1472" i="3"/>
  <c r="C1472" i="3"/>
  <c r="D1472" i="3"/>
  <c r="E1472" i="3"/>
  <c r="F1472" i="3"/>
  <c r="G1472" i="3"/>
  <c r="H1472" i="3"/>
  <c r="I1472" i="3"/>
  <c r="J1472" i="3"/>
  <c r="K1472" i="3"/>
  <c r="L1472" i="3"/>
  <c r="B1473" i="3"/>
  <c r="C1473" i="3"/>
  <c r="D1473" i="3"/>
  <c r="E1473" i="3"/>
  <c r="F1473" i="3"/>
  <c r="G1473" i="3"/>
  <c r="H1473" i="3"/>
  <c r="I1473" i="3"/>
  <c r="J1473" i="3"/>
  <c r="K1473" i="3"/>
  <c r="L1473" i="3"/>
  <c r="B1474" i="3"/>
  <c r="C1474" i="3"/>
  <c r="D1474" i="3"/>
  <c r="E1474" i="3"/>
  <c r="F1474" i="3"/>
  <c r="G1474" i="3"/>
  <c r="H1474" i="3"/>
  <c r="I1474" i="3"/>
  <c r="J1474" i="3"/>
  <c r="K1474" i="3"/>
  <c r="L1474" i="3"/>
  <c r="B1475" i="3"/>
  <c r="C1475" i="3"/>
  <c r="D1475" i="3"/>
  <c r="E1475" i="3"/>
  <c r="F1475" i="3"/>
  <c r="G1475" i="3"/>
  <c r="H1475" i="3"/>
  <c r="I1475" i="3"/>
  <c r="J1475" i="3"/>
  <c r="K1475" i="3"/>
  <c r="L1475" i="3"/>
  <c r="B1476" i="3"/>
  <c r="C1476" i="3"/>
  <c r="D1476" i="3"/>
  <c r="E1476" i="3"/>
  <c r="F1476" i="3"/>
  <c r="G1476" i="3"/>
  <c r="H1476" i="3"/>
  <c r="I1476" i="3"/>
  <c r="J1476" i="3"/>
  <c r="K1476" i="3"/>
  <c r="L1476" i="3"/>
  <c r="B1477" i="3"/>
  <c r="C1477" i="3"/>
  <c r="D1477" i="3"/>
  <c r="E1477" i="3"/>
  <c r="F1477" i="3"/>
  <c r="G1477" i="3"/>
  <c r="H1477" i="3"/>
  <c r="I1477" i="3"/>
  <c r="J1477" i="3"/>
  <c r="K1477" i="3"/>
  <c r="L1477" i="3"/>
  <c r="B1478" i="3"/>
  <c r="C1478" i="3"/>
  <c r="D1478" i="3"/>
  <c r="E1478" i="3"/>
  <c r="F1478" i="3"/>
  <c r="G1478" i="3"/>
  <c r="H1478" i="3"/>
  <c r="I1478" i="3"/>
  <c r="J1478" i="3"/>
  <c r="K1478" i="3"/>
  <c r="L1478" i="3"/>
  <c r="B1479" i="3"/>
  <c r="C1479" i="3"/>
  <c r="D1479" i="3"/>
  <c r="E1479" i="3"/>
  <c r="F1479" i="3"/>
  <c r="G1479" i="3"/>
  <c r="H1479" i="3"/>
  <c r="I1479" i="3"/>
  <c r="J1479" i="3"/>
  <c r="K1479" i="3"/>
  <c r="L1479" i="3"/>
  <c r="B1480" i="3"/>
  <c r="C1480" i="3"/>
  <c r="D1480" i="3"/>
  <c r="E1480" i="3"/>
  <c r="F1480" i="3"/>
  <c r="G1480" i="3"/>
  <c r="H1480" i="3"/>
  <c r="I1480" i="3"/>
  <c r="J1480" i="3"/>
  <c r="K1480" i="3"/>
  <c r="L1480" i="3"/>
  <c r="B1481" i="3"/>
  <c r="C1481" i="3"/>
  <c r="D1481" i="3"/>
  <c r="E1481" i="3"/>
  <c r="F1481" i="3"/>
  <c r="G1481" i="3"/>
  <c r="H1481" i="3"/>
  <c r="I1481" i="3"/>
  <c r="J1481" i="3"/>
  <c r="K1481" i="3"/>
  <c r="L1481" i="3"/>
  <c r="B1482" i="3"/>
  <c r="C1482" i="3"/>
  <c r="D1482" i="3"/>
  <c r="E1482" i="3"/>
  <c r="F1482" i="3"/>
  <c r="G1482" i="3"/>
  <c r="H1482" i="3"/>
  <c r="I1482" i="3"/>
  <c r="J1482" i="3"/>
  <c r="K1482" i="3"/>
  <c r="L1482" i="3"/>
  <c r="B1483" i="3"/>
  <c r="C1483" i="3"/>
  <c r="D1483" i="3"/>
  <c r="E1483" i="3"/>
  <c r="F1483" i="3"/>
  <c r="G1483" i="3"/>
  <c r="H1483" i="3"/>
  <c r="I1483" i="3"/>
  <c r="J1483" i="3"/>
  <c r="K1483" i="3"/>
  <c r="L1483" i="3"/>
  <c r="B1484" i="3"/>
  <c r="C1484" i="3"/>
  <c r="D1484" i="3"/>
  <c r="E1484" i="3"/>
  <c r="F1484" i="3"/>
  <c r="G1484" i="3"/>
  <c r="H1484" i="3"/>
  <c r="I1484" i="3"/>
  <c r="J1484" i="3"/>
  <c r="K1484" i="3"/>
  <c r="L1484" i="3"/>
  <c r="B1485" i="3"/>
  <c r="C1485" i="3"/>
  <c r="D1485" i="3"/>
  <c r="E1485" i="3"/>
  <c r="F1485" i="3"/>
  <c r="G1485" i="3"/>
  <c r="H1485" i="3"/>
  <c r="I1485" i="3"/>
  <c r="J1485" i="3"/>
  <c r="K1485" i="3"/>
  <c r="L1485" i="3"/>
  <c r="B1486" i="3"/>
  <c r="C1486" i="3"/>
  <c r="D1486" i="3"/>
  <c r="E1486" i="3"/>
  <c r="F1486" i="3"/>
  <c r="G1486" i="3"/>
  <c r="H1486" i="3"/>
  <c r="I1486" i="3"/>
  <c r="J1486" i="3"/>
  <c r="K1486" i="3"/>
  <c r="L1486" i="3"/>
  <c r="B1487" i="3"/>
  <c r="C1487" i="3"/>
  <c r="D1487" i="3"/>
  <c r="E1487" i="3"/>
  <c r="F1487" i="3"/>
  <c r="G1487" i="3"/>
  <c r="H1487" i="3"/>
  <c r="I1487" i="3"/>
  <c r="J1487" i="3"/>
  <c r="K1487" i="3"/>
  <c r="L1487" i="3"/>
  <c r="B1488" i="3"/>
  <c r="C1488" i="3"/>
  <c r="D1488" i="3"/>
  <c r="E1488" i="3"/>
  <c r="F1488" i="3"/>
  <c r="G1488" i="3"/>
  <c r="H1488" i="3"/>
  <c r="I1488" i="3"/>
  <c r="J1488" i="3"/>
  <c r="K1488" i="3"/>
  <c r="L1488" i="3"/>
  <c r="B1489" i="3"/>
  <c r="C1489" i="3"/>
  <c r="D1489" i="3"/>
  <c r="E1489" i="3"/>
  <c r="F1489" i="3"/>
  <c r="G1489" i="3"/>
  <c r="H1489" i="3"/>
  <c r="I1489" i="3"/>
  <c r="J1489" i="3"/>
  <c r="K1489" i="3"/>
  <c r="L1489" i="3"/>
  <c r="B1490" i="3"/>
  <c r="C1490" i="3"/>
  <c r="D1490" i="3"/>
  <c r="E1490" i="3"/>
  <c r="F1490" i="3"/>
  <c r="G1490" i="3"/>
  <c r="H1490" i="3"/>
  <c r="I1490" i="3"/>
  <c r="J1490" i="3"/>
  <c r="K1490" i="3"/>
  <c r="L1490" i="3"/>
  <c r="B1491" i="3"/>
  <c r="C1491" i="3"/>
  <c r="D1491" i="3"/>
  <c r="E1491" i="3"/>
  <c r="F1491" i="3"/>
  <c r="G1491" i="3"/>
  <c r="H1491" i="3"/>
  <c r="I1491" i="3"/>
  <c r="J1491" i="3"/>
  <c r="K1491" i="3"/>
  <c r="L1491" i="3"/>
  <c r="B1492" i="3"/>
  <c r="C1492" i="3"/>
  <c r="D1492" i="3"/>
  <c r="E1492" i="3"/>
  <c r="F1492" i="3"/>
  <c r="G1492" i="3"/>
  <c r="H1492" i="3"/>
  <c r="I1492" i="3"/>
  <c r="J1492" i="3"/>
  <c r="K1492" i="3"/>
  <c r="L1492" i="3"/>
  <c r="B1493" i="3"/>
  <c r="C1493" i="3"/>
  <c r="D1493" i="3"/>
  <c r="E1493" i="3"/>
  <c r="F1493" i="3"/>
  <c r="G1493" i="3"/>
  <c r="H1493" i="3"/>
  <c r="I1493" i="3"/>
  <c r="J1493" i="3"/>
  <c r="K1493" i="3"/>
  <c r="L1493" i="3"/>
  <c r="B1494" i="3"/>
  <c r="C1494" i="3"/>
  <c r="D1494" i="3"/>
  <c r="E1494" i="3"/>
  <c r="F1494" i="3"/>
  <c r="G1494" i="3"/>
  <c r="H1494" i="3"/>
  <c r="I1494" i="3"/>
  <c r="J1494" i="3"/>
  <c r="K1494" i="3"/>
  <c r="L1494" i="3"/>
  <c r="B1495" i="3"/>
  <c r="C1495" i="3"/>
  <c r="D1495" i="3"/>
  <c r="E1495" i="3"/>
  <c r="F1495" i="3"/>
  <c r="G1495" i="3"/>
  <c r="H1495" i="3"/>
  <c r="I1495" i="3"/>
  <c r="J1495" i="3"/>
  <c r="K1495" i="3"/>
  <c r="L1495" i="3"/>
  <c r="B1496" i="3"/>
  <c r="C1496" i="3"/>
  <c r="D1496" i="3"/>
  <c r="E1496" i="3"/>
  <c r="F1496" i="3"/>
  <c r="G1496" i="3"/>
  <c r="H1496" i="3"/>
  <c r="I1496" i="3"/>
  <c r="J1496" i="3"/>
  <c r="K1496" i="3"/>
  <c r="L1496" i="3"/>
  <c r="B1497" i="3"/>
  <c r="C1497" i="3"/>
  <c r="D1497" i="3"/>
  <c r="E1497" i="3"/>
  <c r="F1497" i="3"/>
  <c r="G1497" i="3"/>
  <c r="H1497" i="3"/>
  <c r="I1497" i="3"/>
  <c r="J1497" i="3"/>
  <c r="K1497" i="3"/>
  <c r="L1497" i="3"/>
  <c r="B1498" i="3"/>
  <c r="C1498" i="3"/>
  <c r="D1498" i="3"/>
  <c r="E1498" i="3"/>
  <c r="F1498" i="3"/>
  <c r="G1498" i="3"/>
  <c r="H1498" i="3"/>
  <c r="I1498" i="3"/>
  <c r="J1498" i="3"/>
  <c r="K1498" i="3"/>
  <c r="L1498" i="3"/>
  <c r="B1499" i="3"/>
  <c r="C1499" i="3"/>
  <c r="D1499" i="3"/>
  <c r="E1499" i="3"/>
  <c r="F1499" i="3"/>
  <c r="G1499" i="3"/>
  <c r="H1499" i="3"/>
  <c r="I1499" i="3"/>
  <c r="J1499" i="3"/>
  <c r="K1499" i="3"/>
  <c r="L1499" i="3"/>
  <c r="B1500" i="3"/>
  <c r="C1500" i="3"/>
  <c r="D1500" i="3"/>
  <c r="E1500" i="3"/>
  <c r="F1500" i="3"/>
  <c r="G1500" i="3"/>
  <c r="H1500" i="3"/>
  <c r="I1500" i="3"/>
  <c r="J1500" i="3"/>
  <c r="K1500" i="3"/>
  <c r="L1500" i="3"/>
  <c r="B1501" i="3"/>
  <c r="C1501" i="3"/>
  <c r="D1501" i="3"/>
  <c r="E1501" i="3"/>
  <c r="F1501" i="3"/>
  <c r="G1501" i="3"/>
  <c r="H1501" i="3"/>
  <c r="I1501" i="3"/>
  <c r="J1501" i="3"/>
  <c r="K1501" i="3"/>
  <c r="L1501" i="3"/>
  <c r="B1502" i="3"/>
  <c r="C1502" i="3"/>
  <c r="D1502" i="3"/>
  <c r="E1502" i="3"/>
  <c r="F1502" i="3"/>
  <c r="G1502" i="3"/>
  <c r="H1502" i="3"/>
  <c r="I1502" i="3"/>
  <c r="J1502" i="3"/>
  <c r="K1502" i="3"/>
  <c r="L1502" i="3"/>
  <c r="B1503" i="3"/>
  <c r="C1503" i="3"/>
  <c r="D1503" i="3"/>
  <c r="E1503" i="3"/>
  <c r="F1503" i="3"/>
  <c r="G1503" i="3"/>
  <c r="H1503" i="3"/>
  <c r="I1503" i="3"/>
  <c r="J1503" i="3"/>
  <c r="K1503" i="3"/>
  <c r="L1503" i="3"/>
  <c r="B1504" i="3"/>
  <c r="C1504" i="3"/>
  <c r="D1504" i="3"/>
  <c r="E1504" i="3"/>
  <c r="F1504" i="3"/>
  <c r="G1504" i="3"/>
  <c r="H1504" i="3"/>
  <c r="I1504" i="3"/>
  <c r="J1504" i="3"/>
  <c r="K1504" i="3"/>
  <c r="L1504" i="3"/>
  <c r="B1505" i="3"/>
  <c r="C1505" i="3"/>
  <c r="D1505" i="3"/>
  <c r="E1505" i="3"/>
  <c r="F1505" i="3"/>
  <c r="G1505" i="3"/>
  <c r="H1505" i="3"/>
  <c r="I1505" i="3"/>
  <c r="J1505" i="3"/>
  <c r="K1505" i="3"/>
  <c r="L1505" i="3"/>
  <c r="B1506" i="3"/>
  <c r="C1506" i="3"/>
  <c r="D1506" i="3"/>
  <c r="E1506" i="3"/>
  <c r="F1506" i="3"/>
  <c r="G1506" i="3"/>
  <c r="H1506" i="3"/>
  <c r="I1506" i="3"/>
  <c r="J1506" i="3"/>
  <c r="K1506" i="3"/>
  <c r="L1506" i="3"/>
  <c r="B1507" i="3"/>
  <c r="C1507" i="3"/>
  <c r="D1507" i="3"/>
  <c r="E1507" i="3"/>
  <c r="F1507" i="3"/>
  <c r="G1507" i="3"/>
  <c r="H1507" i="3"/>
  <c r="I1507" i="3"/>
  <c r="J1507" i="3"/>
  <c r="K1507" i="3"/>
  <c r="L1507" i="3"/>
  <c r="B1508" i="3"/>
  <c r="C1508" i="3"/>
  <c r="D1508" i="3"/>
  <c r="E1508" i="3"/>
  <c r="F1508" i="3"/>
  <c r="G1508" i="3"/>
  <c r="H1508" i="3"/>
  <c r="I1508" i="3"/>
  <c r="J1508" i="3"/>
  <c r="K1508" i="3"/>
  <c r="L1508" i="3"/>
  <c r="B1509" i="3"/>
  <c r="C1509" i="3"/>
  <c r="D1509" i="3"/>
  <c r="E1509" i="3"/>
  <c r="F1509" i="3"/>
  <c r="G1509" i="3"/>
  <c r="H1509" i="3"/>
  <c r="I1509" i="3"/>
  <c r="J1509" i="3"/>
  <c r="K1509" i="3"/>
  <c r="L1509" i="3"/>
  <c r="B1510" i="3"/>
  <c r="C1510" i="3"/>
  <c r="D1510" i="3"/>
  <c r="E1510" i="3"/>
  <c r="F1510" i="3"/>
  <c r="G1510" i="3"/>
  <c r="H1510" i="3"/>
  <c r="I1510" i="3"/>
  <c r="J1510" i="3"/>
  <c r="K1510" i="3"/>
  <c r="L1510" i="3"/>
  <c r="B1511" i="3"/>
  <c r="C1511" i="3"/>
  <c r="D1511" i="3"/>
  <c r="E1511" i="3"/>
  <c r="F1511" i="3"/>
  <c r="G1511" i="3"/>
  <c r="H1511" i="3"/>
  <c r="I1511" i="3"/>
  <c r="J1511" i="3"/>
  <c r="K1511" i="3"/>
  <c r="L1511" i="3"/>
  <c r="B1512" i="3"/>
  <c r="C1512" i="3"/>
  <c r="D1512" i="3"/>
  <c r="E1512" i="3"/>
  <c r="F1512" i="3"/>
  <c r="G1512" i="3"/>
  <c r="H1512" i="3"/>
  <c r="I1512" i="3"/>
  <c r="J1512" i="3"/>
  <c r="K1512" i="3"/>
  <c r="L1512" i="3"/>
  <c r="B1513" i="3"/>
  <c r="C1513" i="3"/>
  <c r="D1513" i="3"/>
  <c r="E1513" i="3"/>
  <c r="F1513" i="3"/>
  <c r="G1513" i="3"/>
  <c r="H1513" i="3"/>
  <c r="I1513" i="3"/>
  <c r="J1513" i="3"/>
  <c r="K1513" i="3"/>
  <c r="L1513" i="3"/>
  <c r="B1514" i="3"/>
  <c r="C1514" i="3"/>
  <c r="D1514" i="3"/>
  <c r="E1514" i="3"/>
  <c r="F1514" i="3"/>
  <c r="G1514" i="3"/>
  <c r="H1514" i="3"/>
  <c r="I1514" i="3"/>
  <c r="J1514" i="3"/>
  <c r="K1514" i="3"/>
  <c r="L1514" i="3"/>
  <c r="B1515" i="3"/>
  <c r="C1515" i="3"/>
  <c r="D1515" i="3"/>
  <c r="E1515" i="3"/>
  <c r="F1515" i="3"/>
  <c r="G1515" i="3"/>
  <c r="H1515" i="3"/>
  <c r="I1515" i="3"/>
  <c r="J1515" i="3"/>
  <c r="K1515" i="3"/>
  <c r="L1515" i="3"/>
  <c r="B1516" i="3"/>
  <c r="C1516" i="3"/>
  <c r="D1516" i="3"/>
  <c r="E1516" i="3"/>
  <c r="F1516" i="3"/>
  <c r="G1516" i="3"/>
  <c r="H1516" i="3"/>
  <c r="I1516" i="3"/>
  <c r="J1516" i="3"/>
  <c r="K1516" i="3"/>
  <c r="L1516" i="3"/>
  <c r="B1517" i="3"/>
  <c r="C1517" i="3"/>
  <c r="D1517" i="3"/>
  <c r="E1517" i="3"/>
  <c r="F1517" i="3"/>
  <c r="G1517" i="3"/>
  <c r="H1517" i="3"/>
  <c r="I1517" i="3"/>
  <c r="J1517" i="3"/>
  <c r="K1517" i="3"/>
  <c r="L1517" i="3"/>
  <c r="B1518" i="3"/>
  <c r="C1518" i="3"/>
  <c r="D1518" i="3"/>
  <c r="E1518" i="3"/>
  <c r="F1518" i="3"/>
  <c r="G1518" i="3"/>
  <c r="H1518" i="3"/>
  <c r="I1518" i="3"/>
  <c r="J1518" i="3"/>
  <c r="K1518" i="3"/>
  <c r="L1518" i="3"/>
  <c r="B1519" i="3"/>
  <c r="C1519" i="3"/>
  <c r="D1519" i="3"/>
  <c r="E1519" i="3"/>
  <c r="F1519" i="3"/>
  <c r="G1519" i="3"/>
  <c r="H1519" i="3"/>
  <c r="I1519" i="3"/>
  <c r="J1519" i="3"/>
  <c r="K1519" i="3"/>
  <c r="L1519" i="3"/>
  <c r="B1520" i="3"/>
  <c r="C1520" i="3"/>
  <c r="D1520" i="3"/>
  <c r="E1520" i="3"/>
  <c r="F1520" i="3"/>
  <c r="G1520" i="3"/>
  <c r="H1520" i="3"/>
  <c r="I1520" i="3"/>
  <c r="J1520" i="3"/>
  <c r="K1520" i="3"/>
  <c r="L1520" i="3"/>
  <c r="B1521" i="3"/>
  <c r="C1521" i="3"/>
  <c r="D1521" i="3"/>
  <c r="E1521" i="3"/>
  <c r="F1521" i="3"/>
  <c r="G1521" i="3"/>
  <c r="H1521" i="3"/>
  <c r="I1521" i="3"/>
  <c r="J1521" i="3"/>
  <c r="K1521" i="3"/>
  <c r="L1521" i="3"/>
  <c r="B1522" i="3"/>
  <c r="C1522" i="3"/>
  <c r="D1522" i="3"/>
  <c r="E1522" i="3"/>
  <c r="F1522" i="3"/>
  <c r="G1522" i="3"/>
  <c r="H1522" i="3"/>
  <c r="I1522" i="3"/>
  <c r="J1522" i="3"/>
  <c r="K1522" i="3"/>
  <c r="L1522" i="3"/>
  <c r="B1523" i="3"/>
  <c r="C1523" i="3"/>
  <c r="D1523" i="3"/>
  <c r="E1523" i="3"/>
  <c r="F1523" i="3"/>
  <c r="G1523" i="3"/>
  <c r="H1523" i="3"/>
  <c r="I1523" i="3"/>
  <c r="J1523" i="3"/>
  <c r="K1523" i="3"/>
  <c r="L1523" i="3"/>
  <c r="B1524" i="3"/>
  <c r="C1524" i="3"/>
  <c r="D1524" i="3"/>
  <c r="E1524" i="3"/>
  <c r="F1524" i="3"/>
  <c r="G1524" i="3"/>
  <c r="H1524" i="3"/>
  <c r="I1524" i="3"/>
  <c r="J1524" i="3"/>
  <c r="K1524" i="3"/>
  <c r="L1524" i="3"/>
  <c r="B1525" i="3"/>
  <c r="C1525" i="3"/>
  <c r="D1525" i="3"/>
  <c r="E1525" i="3"/>
  <c r="F1525" i="3"/>
  <c r="G1525" i="3"/>
  <c r="H1525" i="3"/>
  <c r="I1525" i="3"/>
  <c r="J1525" i="3"/>
  <c r="K1525" i="3"/>
  <c r="L1525" i="3"/>
  <c r="B1526" i="3"/>
  <c r="C1526" i="3"/>
  <c r="D1526" i="3"/>
  <c r="E1526" i="3"/>
  <c r="F1526" i="3"/>
  <c r="G1526" i="3"/>
  <c r="H1526" i="3"/>
  <c r="I1526" i="3"/>
  <c r="J1526" i="3"/>
  <c r="K1526" i="3"/>
  <c r="L1526" i="3"/>
  <c r="B1527" i="3"/>
  <c r="C1527" i="3"/>
  <c r="D1527" i="3"/>
  <c r="E1527" i="3"/>
  <c r="F1527" i="3"/>
  <c r="G1527" i="3"/>
  <c r="H1527" i="3"/>
  <c r="I1527" i="3"/>
  <c r="J1527" i="3"/>
  <c r="K1527" i="3"/>
  <c r="L1527" i="3"/>
  <c r="B1528" i="3"/>
  <c r="C1528" i="3"/>
  <c r="D1528" i="3"/>
  <c r="E1528" i="3"/>
  <c r="F1528" i="3"/>
  <c r="G1528" i="3"/>
  <c r="H1528" i="3"/>
  <c r="I1528" i="3"/>
  <c r="J1528" i="3"/>
  <c r="K1528" i="3"/>
  <c r="L1528" i="3"/>
  <c r="B1529" i="3"/>
  <c r="C1529" i="3"/>
  <c r="D1529" i="3"/>
  <c r="E1529" i="3"/>
  <c r="F1529" i="3"/>
  <c r="G1529" i="3"/>
  <c r="H1529" i="3"/>
  <c r="I1529" i="3"/>
  <c r="J1529" i="3"/>
  <c r="K1529" i="3"/>
  <c r="L1529" i="3"/>
  <c r="B1530" i="3"/>
  <c r="C1530" i="3"/>
  <c r="D1530" i="3"/>
  <c r="E1530" i="3"/>
  <c r="F1530" i="3"/>
  <c r="G1530" i="3"/>
  <c r="H1530" i="3"/>
  <c r="I1530" i="3"/>
  <c r="J1530" i="3"/>
  <c r="K1530" i="3"/>
  <c r="L1530" i="3"/>
  <c r="B1531" i="3"/>
  <c r="C1531" i="3"/>
  <c r="D1531" i="3"/>
  <c r="E1531" i="3"/>
  <c r="F1531" i="3"/>
  <c r="G1531" i="3"/>
  <c r="H1531" i="3"/>
  <c r="I1531" i="3"/>
  <c r="J1531" i="3"/>
  <c r="K1531" i="3"/>
  <c r="L1531" i="3"/>
  <c r="B1532" i="3"/>
  <c r="C1532" i="3"/>
  <c r="D1532" i="3"/>
  <c r="E1532" i="3"/>
  <c r="F1532" i="3"/>
  <c r="G1532" i="3"/>
  <c r="H1532" i="3"/>
  <c r="I1532" i="3"/>
  <c r="J1532" i="3"/>
  <c r="K1532" i="3"/>
  <c r="L1532" i="3"/>
  <c r="B1533" i="3"/>
  <c r="C1533" i="3"/>
  <c r="D1533" i="3"/>
  <c r="E1533" i="3"/>
  <c r="F1533" i="3"/>
  <c r="G1533" i="3"/>
  <c r="H1533" i="3"/>
  <c r="I1533" i="3"/>
  <c r="J1533" i="3"/>
  <c r="K1533" i="3"/>
  <c r="L1533" i="3"/>
  <c r="B1534" i="3"/>
  <c r="C1534" i="3"/>
  <c r="D1534" i="3"/>
  <c r="E1534" i="3"/>
  <c r="F1534" i="3"/>
  <c r="G1534" i="3"/>
  <c r="H1534" i="3"/>
  <c r="I1534" i="3"/>
  <c r="J1534" i="3"/>
  <c r="K1534" i="3"/>
  <c r="L1534" i="3"/>
  <c r="B1535" i="3"/>
  <c r="C1535" i="3"/>
  <c r="D1535" i="3"/>
  <c r="E1535" i="3"/>
  <c r="F1535" i="3"/>
  <c r="G1535" i="3"/>
  <c r="H1535" i="3"/>
  <c r="I1535" i="3"/>
  <c r="J1535" i="3"/>
  <c r="K1535" i="3"/>
  <c r="L1535" i="3"/>
  <c r="B1536" i="3"/>
  <c r="C1536" i="3"/>
  <c r="D1536" i="3"/>
  <c r="E1536" i="3"/>
  <c r="F1536" i="3"/>
  <c r="G1536" i="3"/>
  <c r="H1536" i="3"/>
  <c r="I1536" i="3"/>
  <c r="J1536" i="3"/>
  <c r="K1536" i="3"/>
  <c r="L1536" i="3"/>
  <c r="B1537" i="3"/>
  <c r="C1537" i="3"/>
  <c r="D1537" i="3"/>
  <c r="E1537" i="3"/>
  <c r="F1537" i="3"/>
  <c r="G1537" i="3"/>
  <c r="H1537" i="3"/>
  <c r="I1537" i="3"/>
  <c r="J1537" i="3"/>
  <c r="K1537" i="3"/>
  <c r="L1537" i="3"/>
  <c r="B1538" i="3"/>
  <c r="C1538" i="3"/>
  <c r="D1538" i="3"/>
  <c r="E1538" i="3"/>
  <c r="F1538" i="3"/>
  <c r="G1538" i="3"/>
  <c r="H1538" i="3"/>
  <c r="I1538" i="3"/>
  <c r="J1538" i="3"/>
  <c r="K1538" i="3"/>
  <c r="L1538" i="3"/>
  <c r="B1539" i="3"/>
  <c r="C1539" i="3"/>
  <c r="D1539" i="3"/>
  <c r="E1539" i="3"/>
  <c r="F1539" i="3"/>
  <c r="G1539" i="3"/>
  <c r="H1539" i="3"/>
  <c r="I1539" i="3"/>
  <c r="J1539" i="3"/>
  <c r="K1539" i="3"/>
  <c r="L1539" i="3"/>
  <c r="B1540" i="3"/>
  <c r="C1540" i="3"/>
  <c r="D1540" i="3"/>
  <c r="E1540" i="3"/>
  <c r="F1540" i="3"/>
  <c r="G1540" i="3"/>
  <c r="H1540" i="3"/>
  <c r="I1540" i="3"/>
  <c r="J1540" i="3"/>
  <c r="K1540" i="3"/>
  <c r="L1540" i="3"/>
  <c r="B1541" i="3"/>
  <c r="C1541" i="3"/>
  <c r="D1541" i="3"/>
  <c r="E1541" i="3"/>
  <c r="F1541" i="3"/>
  <c r="G1541" i="3"/>
  <c r="H1541" i="3"/>
  <c r="I1541" i="3"/>
  <c r="J1541" i="3"/>
  <c r="K1541" i="3"/>
  <c r="L1541" i="3"/>
  <c r="B1542" i="3"/>
  <c r="C1542" i="3"/>
  <c r="D1542" i="3"/>
  <c r="E1542" i="3"/>
  <c r="F1542" i="3"/>
  <c r="G1542" i="3"/>
  <c r="H1542" i="3"/>
  <c r="I1542" i="3"/>
  <c r="J1542" i="3"/>
  <c r="K1542" i="3"/>
  <c r="L1542" i="3"/>
  <c r="B1543" i="3"/>
  <c r="C1543" i="3"/>
  <c r="D1543" i="3"/>
  <c r="E1543" i="3"/>
  <c r="F1543" i="3"/>
  <c r="G1543" i="3"/>
  <c r="H1543" i="3"/>
  <c r="I1543" i="3"/>
  <c r="J1543" i="3"/>
  <c r="K1543" i="3"/>
  <c r="L1543" i="3"/>
  <c r="B1544" i="3"/>
  <c r="C1544" i="3"/>
  <c r="D1544" i="3"/>
  <c r="E1544" i="3"/>
  <c r="F1544" i="3"/>
  <c r="G1544" i="3"/>
  <c r="H1544" i="3"/>
  <c r="I1544" i="3"/>
  <c r="J1544" i="3"/>
  <c r="K1544" i="3"/>
  <c r="L1544" i="3"/>
  <c r="B1545" i="3"/>
  <c r="C1545" i="3"/>
  <c r="D1545" i="3"/>
  <c r="E1545" i="3"/>
  <c r="F1545" i="3"/>
  <c r="G1545" i="3"/>
  <c r="H1545" i="3"/>
  <c r="I1545" i="3"/>
  <c r="J1545" i="3"/>
  <c r="K1545" i="3"/>
  <c r="L1545" i="3"/>
  <c r="B1546" i="3"/>
  <c r="C1546" i="3"/>
  <c r="D1546" i="3"/>
  <c r="E1546" i="3"/>
  <c r="F1546" i="3"/>
  <c r="G1546" i="3"/>
  <c r="H1546" i="3"/>
  <c r="I1546" i="3"/>
  <c r="J1546" i="3"/>
  <c r="K1546" i="3"/>
  <c r="L1546" i="3"/>
  <c r="B1547" i="3"/>
  <c r="C1547" i="3"/>
  <c r="D1547" i="3"/>
  <c r="E1547" i="3"/>
  <c r="F1547" i="3"/>
  <c r="G1547" i="3"/>
  <c r="H1547" i="3"/>
  <c r="I1547" i="3"/>
  <c r="J1547" i="3"/>
  <c r="K1547" i="3"/>
  <c r="L1547" i="3"/>
  <c r="B1548" i="3"/>
  <c r="C1548" i="3"/>
  <c r="D1548" i="3"/>
  <c r="E1548" i="3"/>
  <c r="F1548" i="3"/>
  <c r="G1548" i="3"/>
  <c r="H1548" i="3"/>
  <c r="I1548" i="3"/>
  <c r="J1548" i="3"/>
  <c r="K1548" i="3"/>
  <c r="L1548" i="3"/>
  <c r="B1549" i="3"/>
  <c r="C1549" i="3"/>
  <c r="D1549" i="3"/>
  <c r="E1549" i="3"/>
  <c r="F1549" i="3"/>
  <c r="G1549" i="3"/>
  <c r="H1549" i="3"/>
  <c r="I1549" i="3"/>
  <c r="J1549" i="3"/>
  <c r="K1549" i="3"/>
  <c r="L1549" i="3"/>
  <c r="B1550" i="3"/>
  <c r="C1550" i="3"/>
  <c r="D1550" i="3"/>
  <c r="E1550" i="3"/>
  <c r="F1550" i="3"/>
  <c r="G1550" i="3"/>
  <c r="H1550" i="3"/>
  <c r="I1550" i="3"/>
  <c r="J1550" i="3"/>
  <c r="K1550" i="3"/>
  <c r="L1550" i="3"/>
  <c r="B1551" i="3"/>
  <c r="C1551" i="3"/>
  <c r="D1551" i="3"/>
  <c r="E1551" i="3"/>
  <c r="F1551" i="3"/>
  <c r="G1551" i="3"/>
  <c r="H1551" i="3"/>
  <c r="I1551" i="3"/>
  <c r="J1551" i="3"/>
  <c r="K1551" i="3"/>
  <c r="L1551" i="3"/>
  <c r="B1552" i="3"/>
  <c r="C1552" i="3"/>
  <c r="D1552" i="3"/>
  <c r="E1552" i="3"/>
  <c r="F1552" i="3"/>
  <c r="G1552" i="3"/>
  <c r="H1552" i="3"/>
  <c r="I1552" i="3"/>
  <c r="J1552" i="3"/>
  <c r="K1552" i="3"/>
  <c r="L1552" i="3"/>
  <c r="B1553" i="3"/>
  <c r="C1553" i="3"/>
  <c r="D1553" i="3"/>
  <c r="E1553" i="3"/>
  <c r="F1553" i="3"/>
  <c r="G1553" i="3"/>
  <c r="H1553" i="3"/>
  <c r="I1553" i="3"/>
  <c r="J1553" i="3"/>
  <c r="K1553" i="3"/>
  <c r="L1553" i="3"/>
  <c r="B1554" i="3"/>
  <c r="C1554" i="3"/>
  <c r="D1554" i="3"/>
  <c r="E1554" i="3"/>
  <c r="F1554" i="3"/>
  <c r="G1554" i="3"/>
  <c r="H1554" i="3"/>
  <c r="I1554" i="3"/>
  <c r="J1554" i="3"/>
  <c r="K1554" i="3"/>
  <c r="L1554" i="3"/>
  <c r="B1555" i="3"/>
  <c r="C1555" i="3"/>
  <c r="D1555" i="3"/>
  <c r="E1555" i="3"/>
  <c r="F1555" i="3"/>
  <c r="G1555" i="3"/>
  <c r="H1555" i="3"/>
  <c r="I1555" i="3"/>
  <c r="J1555" i="3"/>
  <c r="K1555" i="3"/>
  <c r="L1555" i="3"/>
  <c r="B1556" i="3"/>
  <c r="C1556" i="3"/>
  <c r="D1556" i="3"/>
  <c r="E1556" i="3"/>
  <c r="F1556" i="3"/>
  <c r="G1556" i="3"/>
  <c r="H1556" i="3"/>
  <c r="I1556" i="3"/>
  <c r="J1556" i="3"/>
  <c r="K1556" i="3"/>
  <c r="L1556" i="3"/>
  <c r="B1557" i="3"/>
  <c r="C1557" i="3"/>
  <c r="D1557" i="3"/>
  <c r="E1557" i="3"/>
  <c r="F1557" i="3"/>
  <c r="G1557" i="3"/>
  <c r="H1557" i="3"/>
  <c r="I1557" i="3"/>
  <c r="J1557" i="3"/>
  <c r="K1557" i="3"/>
  <c r="L1557" i="3"/>
  <c r="B1558" i="3"/>
  <c r="C1558" i="3"/>
  <c r="D1558" i="3"/>
  <c r="E1558" i="3"/>
  <c r="F1558" i="3"/>
  <c r="G1558" i="3"/>
  <c r="H1558" i="3"/>
  <c r="I1558" i="3"/>
  <c r="J1558" i="3"/>
  <c r="K1558" i="3"/>
  <c r="L1558" i="3"/>
  <c r="B1559" i="3"/>
  <c r="C1559" i="3"/>
  <c r="D1559" i="3"/>
  <c r="E1559" i="3"/>
  <c r="F1559" i="3"/>
  <c r="G1559" i="3"/>
  <c r="H1559" i="3"/>
  <c r="I1559" i="3"/>
  <c r="J1559" i="3"/>
  <c r="K1559" i="3"/>
  <c r="L1559" i="3"/>
  <c r="B1560" i="3"/>
  <c r="C1560" i="3"/>
  <c r="D1560" i="3"/>
  <c r="E1560" i="3"/>
  <c r="F1560" i="3"/>
  <c r="G1560" i="3"/>
  <c r="H1560" i="3"/>
  <c r="I1560" i="3"/>
  <c r="J1560" i="3"/>
  <c r="K1560" i="3"/>
  <c r="L1560" i="3"/>
  <c r="B1561" i="3"/>
  <c r="C1561" i="3"/>
  <c r="D1561" i="3"/>
  <c r="E1561" i="3"/>
  <c r="F1561" i="3"/>
  <c r="G1561" i="3"/>
  <c r="H1561" i="3"/>
  <c r="I1561" i="3"/>
  <c r="J1561" i="3"/>
  <c r="K1561" i="3"/>
  <c r="L1561" i="3"/>
  <c r="B1562" i="3"/>
  <c r="C1562" i="3"/>
  <c r="D1562" i="3"/>
  <c r="E1562" i="3"/>
  <c r="F1562" i="3"/>
  <c r="G1562" i="3"/>
  <c r="H1562" i="3"/>
  <c r="I1562" i="3"/>
  <c r="J1562" i="3"/>
  <c r="K1562" i="3"/>
  <c r="L1562" i="3"/>
  <c r="B1563" i="3"/>
  <c r="C1563" i="3"/>
  <c r="D1563" i="3"/>
  <c r="E1563" i="3"/>
  <c r="F1563" i="3"/>
  <c r="G1563" i="3"/>
  <c r="H1563" i="3"/>
  <c r="I1563" i="3"/>
  <c r="J1563" i="3"/>
  <c r="K1563" i="3"/>
  <c r="L1563" i="3"/>
  <c r="B1564" i="3"/>
  <c r="C1564" i="3"/>
  <c r="D1564" i="3"/>
  <c r="E1564" i="3"/>
  <c r="F1564" i="3"/>
  <c r="G1564" i="3"/>
  <c r="H1564" i="3"/>
  <c r="I1564" i="3"/>
  <c r="J1564" i="3"/>
  <c r="K1564" i="3"/>
  <c r="L1564" i="3"/>
  <c r="B1565" i="3"/>
  <c r="C1565" i="3"/>
  <c r="D1565" i="3"/>
  <c r="E1565" i="3"/>
  <c r="F1565" i="3"/>
  <c r="G1565" i="3"/>
  <c r="H1565" i="3"/>
  <c r="I1565" i="3"/>
  <c r="J1565" i="3"/>
  <c r="K1565" i="3"/>
  <c r="L1565" i="3"/>
  <c r="B1566" i="3"/>
  <c r="C1566" i="3"/>
  <c r="D1566" i="3"/>
  <c r="E1566" i="3"/>
  <c r="F1566" i="3"/>
  <c r="G1566" i="3"/>
  <c r="H1566" i="3"/>
  <c r="I1566" i="3"/>
  <c r="J1566" i="3"/>
  <c r="K1566" i="3"/>
  <c r="L1566" i="3"/>
  <c r="B1567" i="3"/>
  <c r="C1567" i="3"/>
  <c r="D1567" i="3"/>
  <c r="E1567" i="3"/>
  <c r="F1567" i="3"/>
  <c r="G1567" i="3"/>
  <c r="H1567" i="3"/>
  <c r="I1567" i="3"/>
  <c r="J1567" i="3"/>
  <c r="K1567" i="3"/>
  <c r="L1567" i="3"/>
  <c r="B1568" i="3"/>
  <c r="C1568" i="3"/>
  <c r="D1568" i="3"/>
  <c r="E1568" i="3"/>
  <c r="F1568" i="3"/>
  <c r="G1568" i="3"/>
  <c r="H1568" i="3"/>
  <c r="I1568" i="3"/>
  <c r="J1568" i="3"/>
  <c r="K1568" i="3"/>
  <c r="L1568" i="3"/>
  <c r="B1569" i="3"/>
  <c r="C1569" i="3"/>
  <c r="D1569" i="3"/>
  <c r="E1569" i="3"/>
  <c r="F1569" i="3"/>
  <c r="G1569" i="3"/>
  <c r="H1569" i="3"/>
  <c r="I1569" i="3"/>
  <c r="J1569" i="3"/>
  <c r="K1569" i="3"/>
  <c r="L1569" i="3"/>
  <c r="B1570" i="3"/>
  <c r="C1570" i="3"/>
  <c r="D1570" i="3"/>
  <c r="E1570" i="3"/>
  <c r="F1570" i="3"/>
  <c r="G1570" i="3"/>
  <c r="H1570" i="3"/>
  <c r="I1570" i="3"/>
  <c r="J1570" i="3"/>
  <c r="K1570" i="3"/>
  <c r="L1570" i="3"/>
  <c r="B1571" i="3"/>
  <c r="C1571" i="3"/>
  <c r="D1571" i="3"/>
  <c r="E1571" i="3"/>
  <c r="F1571" i="3"/>
  <c r="G1571" i="3"/>
  <c r="H1571" i="3"/>
  <c r="I1571" i="3"/>
  <c r="J1571" i="3"/>
  <c r="K1571" i="3"/>
  <c r="L1571" i="3"/>
  <c r="B1572" i="3"/>
  <c r="C1572" i="3"/>
  <c r="D1572" i="3"/>
  <c r="E1572" i="3"/>
  <c r="F1572" i="3"/>
  <c r="G1572" i="3"/>
  <c r="H1572" i="3"/>
  <c r="I1572" i="3"/>
  <c r="J1572" i="3"/>
  <c r="K1572" i="3"/>
  <c r="L1572" i="3"/>
  <c r="B1573" i="3"/>
  <c r="C1573" i="3"/>
  <c r="D1573" i="3"/>
  <c r="E1573" i="3"/>
  <c r="F1573" i="3"/>
  <c r="G1573" i="3"/>
  <c r="H1573" i="3"/>
  <c r="I1573" i="3"/>
  <c r="J1573" i="3"/>
  <c r="K1573" i="3"/>
  <c r="L1573" i="3"/>
  <c r="B1574" i="3"/>
  <c r="C1574" i="3"/>
  <c r="D1574" i="3"/>
  <c r="E1574" i="3"/>
  <c r="F1574" i="3"/>
  <c r="G1574" i="3"/>
  <c r="H1574" i="3"/>
  <c r="I1574" i="3"/>
  <c r="J1574" i="3"/>
  <c r="K1574" i="3"/>
  <c r="L1574" i="3"/>
  <c r="B1575" i="3"/>
  <c r="C1575" i="3"/>
  <c r="D1575" i="3"/>
  <c r="E1575" i="3"/>
  <c r="F1575" i="3"/>
  <c r="G1575" i="3"/>
  <c r="H1575" i="3"/>
  <c r="I1575" i="3"/>
  <c r="J1575" i="3"/>
  <c r="K1575" i="3"/>
  <c r="L1575" i="3"/>
  <c r="B1576" i="3"/>
  <c r="C1576" i="3"/>
  <c r="D1576" i="3"/>
  <c r="E1576" i="3"/>
  <c r="F1576" i="3"/>
  <c r="G1576" i="3"/>
  <c r="H1576" i="3"/>
  <c r="I1576" i="3"/>
  <c r="J1576" i="3"/>
  <c r="K1576" i="3"/>
  <c r="L1576" i="3"/>
  <c r="B1577" i="3"/>
  <c r="C1577" i="3"/>
  <c r="D1577" i="3"/>
  <c r="E1577" i="3"/>
  <c r="F1577" i="3"/>
  <c r="G1577" i="3"/>
  <c r="H1577" i="3"/>
  <c r="I1577" i="3"/>
  <c r="J1577" i="3"/>
  <c r="K1577" i="3"/>
  <c r="L1577" i="3"/>
  <c r="B1578" i="3"/>
  <c r="C1578" i="3"/>
  <c r="D1578" i="3"/>
  <c r="E1578" i="3"/>
  <c r="F1578" i="3"/>
  <c r="G1578" i="3"/>
  <c r="H1578" i="3"/>
  <c r="I1578" i="3"/>
  <c r="J1578" i="3"/>
  <c r="K1578" i="3"/>
  <c r="L1578" i="3"/>
  <c r="B1579" i="3"/>
  <c r="C1579" i="3"/>
  <c r="D1579" i="3"/>
  <c r="E1579" i="3"/>
  <c r="F1579" i="3"/>
  <c r="G1579" i="3"/>
  <c r="H1579" i="3"/>
  <c r="I1579" i="3"/>
  <c r="J1579" i="3"/>
  <c r="K1579" i="3"/>
  <c r="L1579" i="3"/>
  <c r="B1580" i="3"/>
  <c r="C1580" i="3"/>
  <c r="D1580" i="3"/>
  <c r="E1580" i="3"/>
  <c r="F1580" i="3"/>
  <c r="G1580" i="3"/>
  <c r="H1580" i="3"/>
  <c r="I1580" i="3"/>
  <c r="J1580" i="3"/>
  <c r="K1580" i="3"/>
  <c r="L1580" i="3"/>
  <c r="B1581" i="3"/>
  <c r="C1581" i="3"/>
  <c r="D1581" i="3"/>
  <c r="E1581" i="3"/>
  <c r="F1581" i="3"/>
  <c r="G1581" i="3"/>
  <c r="H1581" i="3"/>
  <c r="I1581" i="3"/>
  <c r="J1581" i="3"/>
  <c r="K1581" i="3"/>
  <c r="L1581" i="3"/>
  <c r="B1582" i="3"/>
  <c r="C1582" i="3"/>
  <c r="D1582" i="3"/>
  <c r="E1582" i="3"/>
  <c r="F1582" i="3"/>
  <c r="G1582" i="3"/>
  <c r="H1582" i="3"/>
  <c r="I1582" i="3"/>
  <c r="J1582" i="3"/>
  <c r="K1582" i="3"/>
  <c r="L1582" i="3"/>
  <c r="B1583" i="3"/>
  <c r="C1583" i="3"/>
  <c r="D1583" i="3"/>
  <c r="E1583" i="3"/>
  <c r="F1583" i="3"/>
  <c r="G1583" i="3"/>
  <c r="H1583" i="3"/>
  <c r="I1583" i="3"/>
  <c r="J1583" i="3"/>
  <c r="K1583" i="3"/>
  <c r="L1583" i="3"/>
  <c r="B1584" i="3"/>
  <c r="C1584" i="3"/>
  <c r="D1584" i="3"/>
  <c r="E1584" i="3"/>
  <c r="F1584" i="3"/>
  <c r="G1584" i="3"/>
  <c r="H1584" i="3"/>
  <c r="I1584" i="3"/>
  <c r="J1584" i="3"/>
  <c r="K1584" i="3"/>
  <c r="L1584" i="3"/>
  <c r="B1585" i="3"/>
  <c r="C1585" i="3"/>
  <c r="D1585" i="3"/>
  <c r="E1585" i="3"/>
  <c r="F1585" i="3"/>
  <c r="G1585" i="3"/>
  <c r="H1585" i="3"/>
  <c r="I1585" i="3"/>
  <c r="J1585" i="3"/>
  <c r="K1585" i="3"/>
  <c r="L1585" i="3"/>
  <c r="B1586" i="3"/>
  <c r="C1586" i="3"/>
  <c r="D1586" i="3"/>
  <c r="E1586" i="3"/>
  <c r="F1586" i="3"/>
  <c r="G1586" i="3"/>
  <c r="H1586" i="3"/>
  <c r="I1586" i="3"/>
  <c r="J1586" i="3"/>
  <c r="K1586" i="3"/>
  <c r="L1586" i="3"/>
  <c r="B1587" i="3"/>
  <c r="C1587" i="3"/>
  <c r="D1587" i="3"/>
  <c r="E1587" i="3"/>
  <c r="F1587" i="3"/>
  <c r="G1587" i="3"/>
  <c r="H1587" i="3"/>
  <c r="I1587" i="3"/>
  <c r="J1587" i="3"/>
  <c r="K1587" i="3"/>
  <c r="L1587" i="3"/>
  <c r="B1588" i="3"/>
  <c r="C1588" i="3"/>
  <c r="D1588" i="3"/>
  <c r="E1588" i="3"/>
  <c r="F1588" i="3"/>
  <c r="G1588" i="3"/>
  <c r="H1588" i="3"/>
  <c r="I1588" i="3"/>
  <c r="J1588" i="3"/>
  <c r="K1588" i="3"/>
  <c r="L1588" i="3"/>
  <c r="B1589" i="3"/>
  <c r="C1589" i="3"/>
  <c r="D1589" i="3"/>
  <c r="E1589" i="3"/>
  <c r="F1589" i="3"/>
  <c r="G1589" i="3"/>
  <c r="H1589" i="3"/>
  <c r="I1589" i="3"/>
  <c r="J1589" i="3"/>
  <c r="K1589" i="3"/>
  <c r="L1589" i="3"/>
  <c r="B1590" i="3"/>
  <c r="C1590" i="3"/>
  <c r="D1590" i="3"/>
  <c r="E1590" i="3"/>
  <c r="F1590" i="3"/>
  <c r="G1590" i="3"/>
  <c r="H1590" i="3"/>
  <c r="I1590" i="3"/>
  <c r="J1590" i="3"/>
  <c r="K1590" i="3"/>
  <c r="L1590" i="3"/>
  <c r="B1591" i="3"/>
  <c r="C1591" i="3"/>
  <c r="D1591" i="3"/>
  <c r="E1591" i="3"/>
  <c r="F1591" i="3"/>
  <c r="G1591" i="3"/>
  <c r="H1591" i="3"/>
  <c r="I1591" i="3"/>
  <c r="J1591" i="3"/>
  <c r="K1591" i="3"/>
  <c r="L1591" i="3"/>
  <c r="B1592" i="3"/>
  <c r="C1592" i="3"/>
  <c r="D1592" i="3"/>
  <c r="E1592" i="3"/>
  <c r="F1592" i="3"/>
  <c r="G1592" i="3"/>
  <c r="H1592" i="3"/>
  <c r="I1592" i="3"/>
  <c r="J1592" i="3"/>
  <c r="K1592" i="3"/>
  <c r="L1592" i="3"/>
  <c r="B1593" i="3"/>
  <c r="C1593" i="3"/>
  <c r="D1593" i="3"/>
  <c r="E1593" i="3"/>
  <c r="F1593" i="3"/>
  <c r="G1593" i="3"/>
  <c r="H1593" i="3"/>
  <c r="I1593" i="3"/>
  <c r="J1593" i="3"/>
  <c r="K1593" i="3"/>
  <c r="L1593" i="3"/>
  <c r="B1594" i="3"/>
  <c r="C1594" i="3"/>
  <c r="D1594" i="3"/>
  <c r="E1594" i="3"/>
  <c r="F1594" i="3"/>
  <c r="G1594" i="3"/>
  <c r="H1594" i="3"/>
  <c r="I1594" i="3"/>
  <c r="J1594" i="3"/>
  <c r="K1594" i="3"/>
  <c r="L1594" i="3"/>
  <c r="B1595" i="3"/>
  <c r="C1595" i="3"/>
  <c r="D1595" i="3"/>
  <c r="E1595" i="3"/>
  <c r="F1595" i="3"/>
  <c r="G1595" i="3"/>
  <c r="H1595" i="3"/>
  <c r="I1595" i="3"/>
  <c r="J1595" i="3"/>
  <c r="K1595" i="3"/>
  <c r="L1595" i="3"/>
  <c r="B1596" i="3"/>
  <c r="C1596" i="3"/>
  <c r="D1596" i="3"/>
  <c r="E1596" i="3"/>
  <c r="F1596" i="3"/>
  <c r="G1596" i="3"/>
  <c r="H1596" i="3"/>
  <c r="I1596" i="3"/>
  <c r="J1596" i="3"/>
  <c r="K1596" i="3"/>
  <c r="L1596" i="3"/>
  <c r="B1597" i="3"/>
  <c r="C1597" i="3"/>
  <c r="D1597" i="3"/>
  <c r="E1597" i="3"/>
  <c r="F1597" i="3"/>
  <c r="G1597" i="3"/>
  <c r="H1597" i="3"/>
  <c r="I1597" i="3"/>
  <c r="J1597" i="3"/>
  <c r="K1597" i="3"/>
  <c r="L1597" i="3"/>
  <c r="B1598" i="3"/>
  <c r="C1598" i="3"/>
  <c r="D1598" i="3"/>
  <c r="E1598" i="3"/>
  <c r="F1598" i="3"/>
  <c r="G1598" i="3"/>
  <c r="H1598" i="3"/>
  <c r="I1598" i="3"/>
  <c r="J1598" i="3"/>
  <c r="K1598" i="3"/>
  <c r="L1598" i="3"/>
  <c r="B1599" i="3"/>
  <c r="C1599" i="3"/>
  <c r="D1599" i="3"/>
  <c r="E1599" i="3"/>
  <c r="F1599" i="3"/>
  <c r="G1599" i="3"/>
  <c r="H1599" i="3"/>
  <c r="I1599" i="3"/>
  <c r="J1599" i="3"/>
  <c r="K1599" i="3"/>
  <c r="L1599" i="3"/>
  <c r="B1600" i="3"/>
  <c r="C1600" i="3"/>
  <c r="D1600" i="3"/>
  <c r="E1600" i="3"/>
  <c r="F1600" i="3"/>
  <c r="G1600" i="3"/>
  <c r="H1600" i="3"/>
  <c r="I1600" i="3"/>
  <c r="J1600" i="3"/>
  <c r="K1600" i="3"/>
  <c r="L1600" i="3"/>
  <c r="B1601" i="3"/>
  <c r="C1601" i="3"/>
  <c r="D1601" i="3"/>
  <c r="E1601" i="3"/>
  <c r="F1601" i="3"/>
  <c r="G1601" i="3"/>
  <c r="H1601" i="3"/>
  <c r="I1601" i="3"/>
  <c r="J1601" i="3"/>
  <c r="K1601" i="3"/>
  <c r="L1601" i="3"/>
  <c r="B1602" i="3"/>
  <c r="C1602" i="3"/>
  <c r="D1602" i="3"/>
  <c r="E1602" i="3"/>
  <c r="F1602" i="3"/>
  <c r="G1602" i="3"/>
  <c r="H1602" i="3"/>
  <c r="I1602" i="3"/>
  <c r="J1602" i="3"/>
  <c r="K1602" i="3"/>
  <c r="L1602" i="3"/>
  <c r="B1603" i="3"/>
  <c r="C1603" i="3"/>
  <c r="D1603" i="3"/>
  <c r="E1603" i="3"/>
  <c r="F1603" i="3"/>
  <c r="G1603" i="3"/>
  <c r="H1603" i="3"/>
  <c r="I1603" i="3"/>
  <c r="J1603" i="3"/>
  <c r="K1603" i="3"/>
  <c r="L1603" i="3"/>
  <c r="B1604" i="3"/>
  <c r="C1604" i="3"/>
  <c r="D1604" i="3"/>
  <c r="E1604" i="3"/>
  <c r="F1604" i="3"/>
  <c r="G1604" i="3"/>
  <c r="H1604" i="3"/>
  <c r="I1604" i="3"/>
  <c r="J1604" i="3"/>
  <c r="K1604" i="3"/>
  <c r="L1604" i="3"/>
  <c r="B1605" i="3"/>
  <c r="C1605" i="3"/>
  <c r="D1605" i="3"/>
  <c r="E1605" i="3"/>
  <c r="F1605" i="3"/>
  <c r="G1605" i="3"/>
  <c r="H1605" i="3"/>
  <c r="I1605" i="3"/>
  <c r="J1605" i="3"/>
  <c r="K1605" i="3"/>
  <c r="L1605" i="3"/>
  <c r="B1606" i="3"/>
  <c r="C1606" i="3"/>
  <c r="D1606" i="3"/>
  <c r="E1606" i="3"/>
  <c r="F1606" i="3"/>
  <c r="G1606" i="3"/>
  <c r="H1606" i="3"/>
  <c r="I1606" i="3"/>
  <c r="J1606" i="3"/>
  <c r="K1606" i="3"/>
  <c r="L1606" i="3"/>
  <c r="B1607" i="3"/>
  <c r="C1607" i="3"/>
  <c r="D1607" i="3"/>
  <c r="E1607" i="3"/>
  <c r="F1607" i="3"/>
  <c r="G1607" i="3"/>
  <c r="H1607" i="3"/>
  <c r="I1607" i="3"/>
  <c r="J1607" i="3"/>
  <c r="K1607" i="3"/>
  <c r="L1607" i="3"/>
  <c r="B1608" i="3"/>
  <c r="C1608" i="3"/>
  <c r="D1608" i="3"/>
  <c r="E1608" i="3"/>
  <c r="F1608" i="3"/>
  <c r="G1608" i="3"/>
  <c r="H1608" i="3"/>
  <c r="I1608" i="3"/>
  <c r="J1608" i="3"/>
  <c r="K1608" i="3"/>
  <c r="L1608" i="3"/>
  <c r="B1609" i="3"/>
  <c r="C1609" i="3"/>
  <c r="D1609" i="3"/>
  <c r="E1609" i="3"/>
  <c r="F1609" i="3"/>
  <c r="G1609" i="3"/>
  <c r="H1609" i="3"/>
  <c r="I1609" i="3"/>
  <c r="J1609" i="3"/>
  <c r="K1609" i="3"/>
  <c r="L1609" i="3"/>
  <c r="B1610" i="3"/>
  <c r="C1610" i="3"/>
  <c r="D1610" i="3"/>
  <c r="E1610" i="3"/>
  <c r="F1610" i="3"/>
  <c r="G1610" i="3"/>
  <c r="H1610" i="3"/>
  <c r="I1610" i="3"/>
  <c r="J1610" i="3"/>
  <c r="K1610" i="3"/>
  <c r="L1610" i="3"/>
  <c r="B1611" i="3"/>
  <c r="C1611" i="3"/>
  <c r="D1611" i="3"/>
  <c r="E1611" i="3"/>
  <c r="F1611" i="3"/>
  <c r="G1611" i="3"/>
  <c r="H1611" i="3"/>
  <c r="I1611" i="3"/>
  <c r="J1611" i="3"/>
  <c r="K1611" i="3"/>
  <c r="L1611" i="3"/>
  <c r="B1612" i="3"/>
  <c r="C1612" i="3"/>
  <c r="D1612" i="3"/>
  <c r="E1612" i="3"/>
  <c r="F1612" i="3"/>
  <c r="G1612" i="3"/>
  <c r="H1612" i="3"/>
  <c r="I1612" i="3"/>
  <c r="J1612" i="3"/>
  <c r="K1612" i="3"/>
  <c r="L1612" i="3"/>
  <c r="B1613" i="3"/>
  <c r="C1613" i="3"/>
  <c r="D1613" i="3"/>
  <c r="E1613" i="3"/>
  <c r="F1613" i="3"/>
  <c r="G1613" i="3"/>
  <c r="H1613" i="3"/>
  <c r="I1613" i="3"/>
  <c r="J1613" i="3"/>
  <c r="K1613" i="3"/>
  <c r="L1613" i="3"/>
  <c r="B1614" i="3"/>
  <c r="C1614" i="3"/>
  <c r="D1614" i="3"/>
  <c r="E1614" i="3"/>
  <c r="F1614" i="3"/>
  <c r="G1614" i="3"/>
  <c r="H1614" i="3"/>
  <c r="I1614" i="3"/>
  <c r="J1614" i="3"/>
  <c r="K1614" i="3"/>
  <c r="L1614" i="3"/>
  <c r="B1615" i="3"/>
  <c r="C1615" i="3"/>
  <c r="D1615" i="3"/>
  <c r="E1615" i="3"/>
  <c r="F1615" i="3"/>
  <c r="G1615" i="3"/>
  <c r="H1615" i="3"/>
  <c r="I1615" i="3"/>
  <c r="J1615" i="3"/>
  <c r="K1615" i="3"/>
  <c r="L1615" i="3"/>
  <c r="B1616" i="3"/>
  <c r="C1616" i="3"/>
  <c r="D1616" i="3"/>
  <c r="E1616" i="3"/>
  <c r="F1616" i="3"/>
  <c r="G1616" i="3"/>
  <c r="H1616" i="3"/>
  <c r="I1616" i="3"/>
  <c r="J1616" i="3"/>
  <c r="K1616" i="3"/>
  <c r="L1616" i="3"/>
  <c r="B1617" i="3"/>
  <c r="C1617" i="3"/>
  <c r="D1617" i="3"/>
  <c r="E1617" i="3"/>
  <c r="F1617" i="3"/>
  <c r="G1617" i="3"/>
  <c r="H1617" i="3"/>
  <c r="I1617" i="3"/>
  <c r="J1617" i="3"/>
  <c r="K1617" i="3"/>
  <c r="L1617" i="3"/>
  <c r="B1618" i="3"/>
  <c r="C1618" i="3"/>
  <c r="D1618" i="3"/>
  <c r="E1618" i="3"/>
  <c r="F1618" i="3"/>
  <c r="G1618" i="3"/>
  <c r="H1618" i="3"/>
  <c r="I1618" i="3"/>
  <c r="J1618" i="3"/>
  <c r="K1618" i="3"/>
  <c r="L1618" i="3"/>
  <c r="B1619" i="3"/>
  <c r="C1619" i="3"/>
  <c r="D1619" i="3"/>
  <c r="E1619" i="3"/>
  <c r="F1619" i="3"/>
  <c r="G1619" i="3"/>
  <c r="H1619" i="3"/>
  <c r="I1619" i="3"/>
  <c r="J1619" i="3"/>
  <c r="K1619" i="3"/>
  <c r="L1619" i="3"/>
  <c r="B1620" i="3"/>
  <c r="C1620" i="3"/>
  <c r="D1620" i="3"/>
  <c r="E1620" i="3"/>
  <c r="F1620" i="3"/>
  <c r="G1620" i="3"/>
  <c r="H1620" i="3"/>
  <c r="I1620" i="3"/>
  <c r="J1620" i="3"/>
  <c r="K1620" i="3"/>
  <c r="L1620" i="3"/>
  <c r="B1621" i="3"/>
  <c r="C1621" i="3"/>
  <c r="D1621" i="3"/>
  <c r="E1621" i="3"/>
  <c r="F1621" i="3"/>
  <c r="G1621" i="3"/>
  <c r="H1621" i="3"/>
  <c r="I1621" i="3"/>
  <c r="J1621" i="3"/>
  <c r="K1621" i="3"/>
  <c r="L1621" i="3"/>
  <c r="B1622" i="3"/>
  <c r="C1622" i="3"/>
  <c r="D1622" i="3"/>
  <c r="E1622" i="3"/>
  <c r="F1622" i="3"/>
  <c r="G1622" i="3"/>
  <c r="H1622" i="3"/>
  <c r="I1622" i="3"/>
  <c r="J1622" i="3"/>
  <c r="K1622" i="3"/>
  <c r="L1622" i="3"/>
  <c r="B1623" i="3"/>
  <c r="C1623" i="3"/>
  <c r="D1623" i="3"/>
  <c r="E1623" i="3"/>
  <c r="F1623" i="3"/>
  <c r="G1623" i="3"/>
  <c r="H1623" i="3"/>
  <c r="I1623" i="3"/>
  <c r="J1623" i="3"/>
  <c r="K1623" i="3"/>
  <c r="L1623" i="3"/>
  <c r="B1624" i="3"/>
  <c r="C1624" i="3"/>
  <c r="D1624" i="3"/>
  <c r="E1624" i="3"/>
  <c r="F1624" i="3"/>
  <c r="G1624" i="3"/>
  <c r="H1624" i="3"/>
  <c r="I1624" i="3"/>
  <c r="J1624" i="3"/>
  <c r="K1624" i="3"/>
  <c r="L1624" i="3"/>
  <c r="B1625" i="3"/>
  <c r="C1625" i="3"/>
  <c r="D1625" i="3"/>
  <c r="E1625" i="3"/>
  <c r="F1625" i="3"/>
  <c r="G1625" i="3"/>
  <c r="H1625" i="3"/>
  <c r="I1625" i="3"/>
  <c r="J1625" i="3"/>
  <c r="K1625" i="3"/>
  <c r="L1625" i="3"/>
  <c r="B1626" i="3"/>
  <c r="C1626" i="3"/>
  <c r="D1626" i="3"/>
  <c r="E1626" i="3"/>
  <c r="F1626" i="3"/>
  <c r="G1626" i="3"/>
  <c r="H1626" i="3"/>
  <c r="I1626" i="3"/>
  <c r="J1626" i="3"/>
  <c r="K1626" i="3"/>
  <c r="L1626" i="3"/>
  <c r="B1627" i="3"/>
  <c r="C1627" i="3"/>
  <c r="D1627" i="3"/>
  <c r="E1627" i="3"/>
  <c r="F1627" i="3"/>
  <c r="G1627" i="3"/>
  <c r="H1627" i="3"/>
  <c r="I1627" i="3"/>
  <c r="J1627" i="3"/>
  <c r="K1627" i="3"/>
  <c r="L1627" i="3"/>
  <c r="B1628" i="3"/>
  <c r="C1628" i="3"/>
  <c r="D1628" i="3"/>
  <c r="E1628" i="3"/>
  <c r="F1628" i="3"/>
  <c r="G1628" i="3"/>
  <c r="H1628" i="3"/>
  <c r="I1628" i="3"/>
  <c r="J1628" i="3"/>
  <c r="K1628" i="3"/>
  <c r="L1628" i="3"/>
  <c r="B1629" i="3"/>
  <c r="C1629" i="3"/>
  <c r="D1629" i="3"/>
  <c r="E1629" i="3"/>
  <c r="F1629" i="3"/>
  <c r="G1629" i="3"/>
  <c r="H1629" i="3"/>
  <c r="I1629" i="3"/>
  <c r="J1629" i="3"/>
  <c r="K1629" i="3"/>
  <c r="L1629" i="3"/>
  <c r="B1630" i="3"/>
  <c r="C1630" i="3"/>
  <c r="D1630" i="3"/>
  <c r="E1630" i="3"/>
  <c r="F1630" i="3"/>
  <c r="G1630" i="3"/>
  <c r="H1630" i="3"/>
  <c r="I1630" i="3"/>
  <c r="J1630" i="3"/>
  <c r="K1630" i="3"/>
  <c r="L1630" i="3"/>
  <c r="B1631" i="3"/>
  <c r="C1631" i="3"/>
  <c r="D1631" i="3"/>
  <c r="E1631" i="3"/>
  <c r="F1631" i="3"/>
  <c r="G1631" i="3"/>
  <c r="H1631" i="3"/>
  <c r="I1631" i="3"/>
  <c r="J1631" i="3"/>
  <c r="K1631" i="3"/>
  <c r="L1631" i="3"/>
  <c r="B1632" i="3"/>
  <c r="C1632" i="3"/>
  <c r="D1632" i="3"/>
  <c r="E1632" i="3"/>
  <c r="F1632" i="3"/>
  <c r="G1632" i="3"/>
  <c r="H1632" i="3"/>
  <c r="I1632" i="3"/>
  <c r="J1632" i="3"/>
  <c r="K1632" i="3"/>
  <c r="L1632" i="3"/>
  <c r="B1633" i="3"/>
  <c r="C1633" i="3"/>
  <c r="D1633" i="3"/>
  <c r="E1633" i="3"/>
  <c r="F1633" i="3"/>
  <c r="G1633" i="3"/>
  <c r="H1633" i="3"/>
  <c r="I1633" i="3"/>
  <c r="J1633" i="3"/>
  <c r="K1633" i="3"/>
  <c r="L1633" i="3"/>
  <c r="B1634" i="3"/>
  <c r="C1634" i="3"/>
  <c r="D1634" i="3"/>
  <c r="E1634" i="3"/>
  <c r="F1634" i="3"/>
  <c r="G1634" i="3"/>
  <c r="H1634" i="3"/>
  <c r="I1634" i="3"/>
  <c r="J1634" i="3"/>
  <c r="K1634" i="3"/>
  <c r="L1634" i="3"/>
  <c r="B1635" i="3"/>
  <c r="C1635" i="3"/>
  <c r="D1635" i="3"/>
  <c r="E1635" i="3"/>
  <c r="F1635" i="3"/>
  <c r="G1635" i="3"/>
  <c r="H1635" i="3"/>
  <c r="I1635" i="3"/>
  <c r="J1635" i="3"/>
  <c r="K1635" i="3"/>
  <c r="L1635" i="3"/>
  <c r="B1636" i="3"/>
  <c r="C1636" i="3"/>
  <c r="D1636" i="3"/>
  <c r="E1636" i="3"/>
  <c r="F1636" i="3"/>
  <c r="G1636" i="3"/>
  <c r="H1636" i="3"/>
  <c r="I1636" i="3"/>
  <c r="J1636" i="3"/>
  <c r="K1636" i="3"/>
  <c r="L1636" i="3"/>
  <c r="B1637" i="3"/>
  <c r="C1637" i="3"/>
  <c r="D1637" i="3"/>
  <c r="E1637" i="3"/>
  <c r="F1637" i="3"/>
  <c r="G1637" i="3"/>
  <c r="H1637" i="3"/>
  <c r="I1637" i="3"/>
  <c r="J1637" i="3"/>
  <c r="K1637" i="3"/>
  <c r="L1637" i="3"/>
  <c r="B1638" i="3"/>
  <c r="C1638" i="3"/>
  <c r="D1638" i="3"/>
  <c r="E1638" i="3"/>
  <c r="F1638" i="3"/>
  <c r="G1638" i="3"/>
  <c r="H1638" i="3"/>
  <c r="I1638" i="3"/>
  <c r="J1638" i="3"/>
  <c r="K1638" i="3"/>
  <c r="L1638" i="3"/>
  <c r="B1639" i="3"/>
  <c r="C1639" i="3"/>
  <c r="D1639" i="3"/>
  <c r="E1639" i="3"/>
  <c r="F1639" i="3"/>
  <c r="G1639" i="3"/>
  <c r="H1639" i="3"/>
  <c r="I1639" i="3"/>
  <c r="J1639" i="3"/>
  <c r="K1639" i="3"/>
  <c r="L1639" i="3"/>
  <c r="B1640" i="3"/>
  <c r="C1640" i="3"/>
  <c r="D1640" i="3"/>
  <c r="E1640" i="3"/>
  <c r="F1640" i="3"/>
  <c r="G1640" i="3"/>
  <c r="H1640" i="3"/>
  <c r="I1640" i="3"/>
  <c r="J1640" i="3"/>
  <c r="K1640" i="3"/>
  <c r="L1640" i="3"/>
  <c r="B1641" i="3"/>
  <c r="C1641" i="3"/>
  <c r="D1641" i="3"/>
  <c r="E1641" i="3"/>
  <c r="F1641" i="3"/>
  <c r="G1641" i="3"/>
  <c r="H1641" i="3"/>
  <c r="I1641" i="3"/>
  <c r="J1641" i="3"/>
  <c r="K1641" i="3"/>
  <c r="L1641" i="3"/>
  <c r="B1642" i="3"/>
  <c r="C1642" i="3"/>
  <c r="D1642" i="3"/>
  <c r="E1642" i="3"/>
  <c r="F1642" i="3"/>
  <c r="G1642" i="3"/>
  <c r="H1642" i="3"/>
  <c r="I1642" i="3"/>
  <c r="J1642" i="3"/>
  <c r="K1642" i="3"/>
  <c r="L1642" i="3"/>
  <c r="B1643" i="3"/>
  <c r="C1643" i="3"/>
  <c r="D1643" i="3"/>
  <c r="E1643" i="3"/>
  <c r="F1643" i="3"/>
  <c r="G1643" i="3"/>
  <c r="H1643" i="3"/>
  <c r="I1643" i="3"/>
  <c r="J1643" i="3"/>
  <c r="K1643" i="3"/>
  <c r="L1643" i="3"/>
  <c r="B1644" i="3"/>
  <c r="C1644" i="3"/>
  <c r="D1644" i="3"/>
  <c r="E1644" i="3"/>
  <c r="F1644" i="3"/>
  <c r="G1644" i="3"/>
  <c r="H1644" i="3"/>
  <c r="I1644" i="3"/>
  <c r="J1644" i="3"/>
  <c r="K1644" i="3"/>
  <c r="L1644" i="3"/>
  <c r="B1645" i="3"/>
  <c r="C1645" i="3"/>
  <c r="D1645" i="3"/>
  <c r="E1645" i="3"/>
  <c r="F1645" i="3"/>
  <c r="G1645" i="3"/>
  <c r="H1645" i="3"/>
  <c r="I1645" i="3"/>
  <c r="J1645" i="3"/>
  <c r="K1645" i="3"/>
  <c r="L1645" i="3"/>
  <c r="B1646" i="3"/>
  <c r="C1646" i="3"/>
  <c r="D1646" i="3"/>
  <c r="E1646" i="3"/>
  <c r="F1646" i="3"/>
  <c r="G1646" i="3"/>
  <c r="H1646" i="3"/>
  <c r="I1646" i="3"/>
  <c r="J1646" i="3"/>
  <c r="K1646" i="3"/>
  <c r="L1646" i="3"/>
  <c r="B1647" i="3"/>
  <c r="C1647" i="3"/>
  <c r="D1647" i="3"/>
  <c r="E1647" i="3"/>
  <c r="F1647" i="3"/>
  <c r="G1647" i="3"/>
  <c r="H1647" i="3"/>
  <c r="I1647" i="3"/>
  <c r="J1647" i="3"/>
  <c r="K1647" i="3"/>
  <c r="L1647" i="3"/>
  <c r="B1648" i="3"/>
  <c r="C1648" i="3"/>
  <c r="D1648" i="3"/>
  <c r="E1648" i="3"/>
  <c r="F1648" i="3"/>
  <c r="G1648" i="3"/>
  <c r="H1648" i="3"/>
  <c r="I1648" i="3"/>
  <c r="J1648" i="3"/>
  <c r="K1648" i="3"/>
  <c r="L1648" i="3"/>
  <c r="B1649" i="3"/>
  <c r="C1649" i="3"/>
  <c r="D1649" i="3"/>
  <c r="E1649" i="3"/>
  <c r="F1649" i="3"/>
  <c r="G1649" i="3"/>
  <c r="H1649" i="3"/>
  <c r="I1649" i="3"/>
  <c r="J1649" i="3"/>
  <c r="K1649" i="3"/>
  <c r="L1649" i="3"/>
  <c r="B1650" i="3"/>
  <c r="C1650" i="3"/>
  <c r="D1650" i="3"/>
  <c r="E1650" i="3"/>
  <c r="F1650" i="3"/>
  <c r="G1650" i="3"/>
  <c r="H1650" i="3"/>
  <c r="I1650" i="3"/>
  <c r="J1650" i="3"/>
  <c r="K1650" i="3"/>
  <c r="L1650" i="3"/>
  <c r="B1651" i="3"/>
  <c r="C1651" i="3"/>
  <c r="D1651" i="3"/>
  <c r="E1651" i="3"/>
  <c r="F1651" i="3"/>
  <c r="G1651" i="3"/>
  <c r="H1651" i="3"/>
  <c r="I1651" i="3"/>
  <c r="J1651" i="3"/>
  <c r="K1651" i="3"/>
  <c r="L1651" i="3"/>
  <c r="B1652" i="3"/>
  <c r="C1652" i="3"/>
  <c r="D1652" i="3"/>
  <c r="E1652" i="3"/>
  <c r="F1652" i="3"/>
  <c r="G1652" i="3"/>
  <c r="H1652" i="3"/>
  <c r="I1652" i="3"/>
  <c r="J1652" i="3"/>
  <c r="K1652" i="3"/>
  <c r="L1652" i="3"/>
  <c r="B1653" i="3"/>
  <c r="C1653" i="3"/>
  <c r="D1653" i="3"/>
  <c r="E1653" i="3"/>
  <c r="F1653" i="3"/>
  <c r="G1653" i="3"/>
  <c r="H1653" i="3"/>
  <c r="I1653" i="3"/>
  <c r="J1653" i="3"/>
  <c r="K1653" i="3"/>
  <c r="L1653" i="3"/>
  <c r="B1654" i="3"/>
  <c r="C1654" i="3"/>
  <c r="D1654" i="3"/>
  <c r="E1654" i="3"/>
  <c r="F1654" i="3"/>
  <c r="G1654" i="3"/>
  <c r="H1654" i="3"/>
  <c r="I1654" i="3"/>
  <c r="J1654" i="3"/>
  <c r="K1654" i="3"/>
  <c r="L1654" i="3"/>
  <c r="B1655" i="3"/>
  <c r="C1655" i="3"/>
  <c r="D1655" i="3"/>
  <c r="E1655" i="3"/>
  <c r="F1655" i="3"/>
  <c r="G1655" i="3"/>
  <c r="H1655" i="3"/>
  <c r="I1655" i="3"/>
  <c r="J1655" i="3"/>
  <c r="K1655" i="3"/>
  <c r="L1655" i="3"/>
  <c r="B1656" i="3"/>
  <c r="C1656" i="3"/>
  <c r="D1656" i="3"/>
  <c r="E1656" i="3"/>
  <c r="F1656" i="3"/>
  <c r="G1656" i="3"/>
  <c r="H1656" i="3"/>
  <c r="I1656" i="3"/>
  <c r="J1656" i="3"/>
  <c r="K1656" i="3"/>
  <c r="L1656" i="3"/>
  <c r="B1657" i="3"/>
  <c r="C1657" i="3"/>
  <c r="D1657" i="3"/>
  <c r="E1657" i="3"/>
  <c r="F1657" i="3"/>
  <c r="G1657" i="3"/>
  <c r="H1657" i="3"/>
  <c r="I1657" i="3"/>
  <c r="J1657" i="3"/>
  <c r="K1657" i="3"/>
  <c r="L1657" i="3"/>
  <c r="B1658" i="3"/>
  <c r="C1658" i="3"/>
  <c r="D1658" i="3"/>
  <c r="E1658" i="3"/>
  <c r="F1658" i="3"/>
  <c r="G1658" i="3"/>
  <c r="H1658" i="3"/>
  <c r="I1658" i="3"/>
  <c r="J1658" i="3"/>
  <c r="K1658" i="3"/>
  <c r="L1658" i="3"/>
  <c r="B1659" i="3"/>
  <c r="C1659" i="3"/>
  <c r="D1659" i="3"/>
  <c r="E1659" i="3"/>
  <c r="F1659" i="3"/>
  <c r="G1659" i="3"/>
  <c r="H1659" i="3"/>
  <c r="I1659" i="3"/>
  <c r="J1659" i="3"/>
  <c r="K1659" i="3"/>
  <c r="L1659" i="3"/>
  <c r="B1660" i="3"/>
  <c r="C1660" i="3"/>
  <c r="D1660" i="3"/>
  <c r="E1660" i="3"/>
  <c r="F1660" i="3"/>
  <c r="G1660" i="3"/>
  <c r="H1660" i="3"/>
  <c r="I1660" i="3"/>
  <c r="J1660" i="3"/>
  <c r="K1660" i="3"/>
  <c r="L1660" i="3"/>
  <c r="B1661" i="3"/>
  <c r="C1661" i="3"/>
  <c r="D1661" i="3"/>
  <c r="E1661" i="3"/>
  <c r="F1661" i="3"/>
  <c r="G1661" i="3"/>
  <c r="H1661" i="3"/>
  <c r="I1661" i="3"/>
  <c r="J1661" i="3"/>
  <c r="K1661" i="3"/>
  <c r="L1661" i="3"/>
  <c r="B1662" i="3"/>
  <c r="C1662" i="3"/>
  <c r="D1662" i="3"/>
  <c r="E1662" i="3"/>
  <c r="F1662" i="3"/>
  <c r="G1662" i="3"/>
  <c r="H1662" i="3"/>
  <c r="I1662" i="3"/>
  <c r="J1662" i="3"/>
  <c r="K1662" i="3"/>
  <c r="L1662" i="3"/>
  <c r="B1663" i="3"/>
  <c r="C1663" i="3"/>
  <c r="D1663" i="3"/>
  <c r="E1663" i="3"/>
  <c r="F1663" i="3"/>
  <c r="G1663" i="3"/>
  <c r="H1663" i="3"/>
  <c r="I1663" i="3"/>
  <c r="J1663" i="3"/>
  <c r="K1663" i="3"/>
  <c r="L1663" i="3"/>
  <c r="B1664" i="3"/>
  <c r="C1664" i="3"/>
  <c r="D1664" i="3"/>
  <c r="E1664" i="3"/>
  <c r="F1664" i="3"/>
  <c r="G1664" i="3"/>
  <c r="H1664" i="3"/>
  <c r="I1664" i="3"/>
  <c r="J1664" i="3"/>
  <c r="K1664" i="3"/>
  <c r="L1664" i="3"/>
  <c r="B1665" i="3"/>
  <c r="C1665" i="3"/>
  <c r="D1665" i="3"/>
  <c r="E1665" i="3"/>
  <c r="F1665" i="3"/>
  <c r="G1665" i="3"/>
  <c r="H1665" i="3"/>
  <c r="I1665" i="3"/>
  <c r="J1665" i="3"/>
  <c r="K1665" i="3"/>
  <c r="L1665" i="3"/>
  <c r="B1666" i="3"/>
  <c r="C1666" i="3"/>
  <c r="D1666" i="3"/>
  <c r="E1666" i="3"/>
  <c r="F1666" i="3"/>
  <c r="G1666" i="3"/>
  <c r="H1666" i="3"/>
  <c r="I1666" i="3"/>
  <c r="J1666" i="3"/>
  <c r="K1666" i="3"/>
  <c r="L1666" i="3"/>
  <c r="B1667" i="3"/>
  <c r="C1667" i="3"/>
  <c r="D1667" i="3"/>
  <c r="E1667" i="3"/>
  <c r="F1667" i="3"/>
  <c r="G1667" i="3"/>
  <c r="H1667" i="3"/>
  <c r="I1667" i="3"/>
  <c r="J1667" i="3"/>
  <c r="K1667" i="3"/>
  <c r="L1667" i="3"/>
  <c r="B1668" i="3"/>
  <c r="C1668" i="3"/>
  <c r="D1668" i="3"/>
  <c r="E1668" i="3"/>
  <c r="F1668" i="3"/>
  <c r="G1668" i="3"/>
  <c r="H1668" i="3"/>
  <c r="I1668" i="3"/>
  <c r="J1668" i="3"/>
  <c r="K1668" i="3"/>
  <c r="L1668" i="3"/>
  <c r="B1669" i="3"/>
  <c r="C1669" i="3"/>
  <c r="D1669" i="3"/>
  <c r="E1669" i="3"/>
  <c r="F1669" i="3"/>
  <c r="G1669" i="3"/>
  <c r="H1669" i="3"/>
  <c r="I1669" i="3"/>
  <c r="J1669" i="3"/>
  <c r="K1669" i="3"/>
  <c r="L1669" i="3"/>
  <c r="B1670" i="3"/>
  <c r="C1670" i="3"/>
  <c r="D1670" i="3"/>
  <c r="E1670" i="3"/>
  <c r="F1670" i="3"/>
  <c r="G1670" i="3"/>
  <c r="H1670" i="3"/>
  <c r="I1670" i="3"/>
  <c r="J1670" i="3"/>
  <c r="K1670" i="3"/>
  <c r="L1670" i="3"/>
  <c r="B1671" i="3"/>
  <c r="C1671" i="3"/>
  <c r="D1671" i="3"/>
  <c r="E1671" i="3"/>
  <c r="F1671" i="3"/>
  <c r="G1671" i="3"/>
  <c r="H1671" i="3"/>
  <c r="I1671" i="3"/>
  <c r="J1671" i="3"/>
  <c r="K1671" i="3"/>
  <c r="L1671" i="3"/>
  <c r="B1672" i="3"/>
  <c r="C1672" i="3"/>
  <c r="D1672" i="3"/>
  <c r="E1672" i="3"/>
  <c r="F1672" i="3"/>
  <c r="G1672" i="3"/>
  <c r="H1672" i="3"/>
  <c r="I1672" i="3"/>
  <c r="J1672" i="3"/>
  <c r="K1672" i="3"/>
  <c r="L1672" i="3"/>
  <c r="B1673" i="3"/>
  <c r="C1673" i="3"/>
  <c r="D1673" i="3"/>
  <c r="E1673" i="3"/>
  <c r="F1673" i="3"/>
  <c r="G1673" i="3"/>
  <c r="H1673" i="3"/>
  <c r="I1673" i="3"/>
  <c r="J1673" i="3"/>
  <c r="K1673" i="3"/>
  <c r="L1673" i="3"/>
  <c r="B1674" i="3"/>
  <c r="C1674" i="3"/>
  <c r="D1674" i="3"/>
  <c r="E1674" i="3"/>
  <c r="F1674" i="3"/>
  <c r="G1674" i="3"/>
  <c r="H1674" i="3"/>
  <c r="I1674" i="3"/>
  <c r="J1674" i="3"/>
  <c r="K1674" i="3"/>
  <c r="L1674" i="3"/>
  <c r="B1675" i="3"/>
  <c r="C1675" i="3"/>
  <c r="D1675" i="3"/>
  <c r="E1675" i="3"/>
  <c r="F1675" i="3"/>
  <c r="G1675" i="3"/>
  <c r="H1675" i="3"/>
  <c r="I1675" i="3"/>
  <c r="J1675" i="3"/>
  <c r="K1675" i="3"/>
  <c r="L1675" i="3"/>
  <c r="B1676" i="3"/>
  <c r="C1676" i="3"/>
  <c r="D1676" i="3"/>
  <c r="E1676" i="3"/>
  <c r="F1676" i="3"/>
  <c r="G1676" i="3"/>
  <c r="H1676" i="3"/>
  <c r="I1676" i="3"/>
  <c r="J1676" i="3"/>
  <c r="K1676" i="3"/>
  <c r="L1676" i="3"/>
  <c r="B1677" i="3"/>
  <c r="C1677" i="3"/>
  <c r="D1677" i="3"/>
  <c r="E1677" i="3"/>
  <c r="F1677" i="3"/>
  <c r="G1677" i="3"/>
  <c r="H1677" i="3"/>
  <c r="I1677" i="3"/>
  <c r="J1677" i="3"/>
  <c r="K1677" i="3"/>
  <c r="L1677" i="3"/>
  <c r="B1678" i="3"/>
  <c r="C1678" i="3"/>
  <c r="D1678" i="3"/>
  <c r="E1678" i="3"/>
  <c r="F1678" i="3"/>
  <c r="G1678" i="3"/>
  <c r="H1678" i="3"/>
  <c r="I1678" i="3"/>
  <c r="J1678" i="3"/>
  <c r="K1678" i="3"/>
  <c r="L1678" i="3"/>
  <c r="B1679" i="3"/>
  <c r="C1679" i="3"/>
  <c r="D1679" i="3"/>
  <c r="E1679" i="3"/>
  <c r="F1679" i="3"/>
  <c r="G1679" i="3"/>
  <c r="H1679" i="3"/>
  <c r="I1679" i="3"/>
  <c r="J1679" i="3"/>
  <c r="K1679" i="3"/>
  <c r="L1679" i="3"/>
  <c r="B1680" i="3"/>
  <c r="C1680" i="3"/>
  <c r="D1680" i="3"/>
  <c r="E1680" i="3"/>
  <c r="F1680" i="3"/>
  <c r="G1680" i="3"/>
  <c r="H1680" i="3"/>
  <c r="I1680" i="3"/>
  <c r="J1680" i="3"/>
  <c r="K1680" i="3"/>
  <c r="L1680" i="3"/>
  <c r="B1681" i="3"/>
  <c r="C1681" i="3"/>
  <c r="D1681" i="3"/>
  <c r="E1681" i="3"/>
  <c r="F1681" i="3"/>
  <c r="G1681" i="3"/>
  <c r="H1681" i="3"/>
  <c r="I1681" i="3"/>
  <c r="J1681" i="3"/>
  <c r="K1681" i="3"/>
  <c r="L1681" i="3"/>
  <c r="B1682" i="3"/>
  <c r="C1682" i="3"/>
  <c r="D1682" i="3"/>
  <c r="E1682" i="3"/>
  <c r="F1682" i="3"/>
  <c r="G1682" i="3"/>
  <c r="H1682" i="3"/>
  <c r="I1682" i="3"/>
  <c r="J1682" i="3"/>
  <c r="K1682" i="3"/>
  <c r="L1682" i="3"/>
  <c r="B1683" i="3"/>
  <c r="C1683" i="3"/>
  <c r="D1683" i="3"/>
  <c r="E1683" i="3"/>
  <c r="F1683" i="3"/>
  <c r="G1683" i="3"/>
  <c r="H1683" i="3"/>
  <c r="I1683" i="3"/>
  <c r="J1683" i="3"/>
  <c r="K1683" i="3"/>
  <c r="L1683" i="3"/>
  <c r="B1684" i="3"/>
  <c r="C1684" i="3"/>
  <c r="D1684" i="3"/>
  <c r="E1684" i="3"/>
  <c r="F1684" i="3"/>
  <c r="G1684" i="3"/>
  <c r="H1684" i="3"/>
  <c r="I1684" i="3"/>
  <c r="J1684" i="3"/>
  <c r="K1684" i="3"/>
  <c r="L1684" i="3"/>
  <c r="B1685" i="3"/>
  <c r="C1685" i="3"/>
  <c r="D1685" i="3"/>
  <c r="E1685" i="3"/>
  <c r="F1685" i="3"/>
  <c r="G1685" i="3"/>
  <c r="H1685" i="3"/>
  <c r="I1685" i="3"/>
  <c r="J1685" i="3"/>
  <c r="K1685" i="3"/>
  <c r="L1685" i="3"/>
  <c r="B1686" i="3"/>
  <c r="C1686" i="3"/>
  <c r="D1686" i="3"/>
  <c r="E1686" i="3"/>
  <c r="F1686" i="3"/>
  <c r="G1686" i="3"/>
  <c r="H1686" i="3"/>
  <c r="I1686" i="3"/>
  <c r="J1686" i="3"/>
  <c r="K1686" i="3"/>
  <c r="L1686" i="3"/>
  <c r="B1687" i="3"/>
  <c r="C1687" i="3"/>
  <c r="D1687" i="3"/>
  <c r="E1687" i="3"/>
  <c r="F1687" i="3"/>
  <c r="G1687" i="3"/>
  <c r="H1687" i="3"/>
  <c r="I1687" i="3"/>
  <c r="J1687" i="3"/>
  <c r="K1687" i="3"/>
  <c r="L1687" i="3"/>
  <c r="B1688" i="3"/>
  <c r="C1688" i="3"/>
  <c r="D1688" i="3"/>
  <c r="E1688" i="3"/>
  <c r="F1688" i="3"/>
  <c r="G1688" i="3"/>
  <c r="H1688" i="3"/>
  <c r="I1688" i="3"/>
  <c r="J1688" i="3"/>
  <c r="K1688" i="3"/>
  <c r="L1688" i="3"/>
  <c r="B1689" i="3"/>
  <c r="C1689" i="3"/>
  <c r="D1689" i="3"/>
  <c r="E1689" i="3"/>
  <c r="F1689" i="3"/>
  <c r="G1689" i="3"/>
  <c r="H1689" i="3"/>
  <c r="I1689" i="3"/>
  <c r="J1689" i="3"/>
  <c r="K1689" i="3"/>
  <c r="L1689" i="3"/>
  <c r="B1690" i="3"/>
  <c r="C1690" i="3"/>
  <c r="D1690" i="3"/>
  <c r="E1690" i="3"/>
  <c r="F1690" i="3"/>
  <c r="G1690" i="3"/>
  <c r="H1690" i="3"/>
  <c r="I1690" i="3"/>
  <c r="J1690" i="3"/>
  <c r="K1690" i="3"/>
  <c r="L1690" i="3"/>
  <c r="B1691" i="3"/>
  <c r="C1691" i="3"/>
  <c r="D1691" i="3"/>
  <c r="E1691" i="3"/>
  <c r="F1691" i="3"/>
  <c r="G1691" i="3"/>
  <c r="H1691" i="3"/>
  <c r="I1691" i="3"/>
  <c r="J1691" i="3"/>
  <c r="K1691" i="3"/>
  <c r="L1691" i="3"/>
  <c r="B1692" i="3"/>
  <c r="C1692" i="3"/>
  <c r="D1692" i="3"/>
  <c r="E1692" i="3"/>
  <c r="F1692" i="3"/>
  <c r="G1692" i="3"/>
  <c r="H1692" i="3"/>
  <c r="I1692" i="3"/>
  <c r="J1692" i="3"/>
  <c r="K1692" i="3"/>
  <c r="L1692" i="3"/>
  <c r="B1693" i="3"/>
  <c r="C1693" i="3"/>
  <c r="D1693" i="3"/>
  <c r="E1693" i="3"/>
  <c r="F1693" i="3"/>
  <c r="G1693" i="3"/>
  <c r="H1693" i="3"/>
  <c r="I1693" i="3"/>
  <c r="J1693" i="3"/>
  <c r="K1693" i="3"/>
  <c r="L1693" i="3"/>
  <c r="B1694" i="3"/>
  <c r="C1694" i="3"/>
  <c r="D1694" i="3"/>
  <c r="E1694" i="3"/>
  <c r="F1694" i="3"/>
  <c r="G1694" i="3"/>
  <c r="H1694" i="3"/>
  <c r="I1694" i="3"/>
  <c r="J1694" i="3"/>
  <c r="K1694" i="3"/>
  <c r="L1694" i="3"/>
  <c r="B1695" i="3"/>
  <c r="C1695" i="3"/>
  <c r="D1695" i="3"/>
  <c r="E1695" i="3"/>
  <c r="F1695" i="3"/>
  <c r="G1695" i="3"/>
  <c r="H1695" i="3"/>
  <c r="I1695" i="3"/>
  <c r="J1695" i="3"/>
  <c r="K1695" i="3"/>
  <c r="L1695" i="3"/>
  <c r="B1696" i="3"/>
  <c r="C1696" i="3"/>
  <c r="D1696" i="3"/>
  <c r="E1696" i="3"/>
  <c r="F1696" i="3"/>
  <c r="G1696" i="3"/>
  <c r="H1696" i="3"/>
  <c r="I1696" i="3"/>
  <c r="J1696" i="3"/>
  <c r="K1696" i="3"/>
  <c r="L1696" i="3"/>
  <c r="B1697" i="3"/>
  <c r="C1697" i="3"/>
  <c r="D1697" i="3"/>
  <c r="E1697" i="3"/>
  <c r="F1697" i="3"/>
  <c r="G1697" i="3"/>
  <c r="H1697" i="3"/>
  <c r="I1697" i="3"/>
  <c r="J1697" i="3"/>
  <c r="K1697" i="3"/>
  <c r="L1697" i="3"/>
  <c r="B1698" i="3"/>
  <c r="C1698" i="3"/>
  <c r="D1698" i="3"/>
  <c r="E1698" i="3"/>
  <c r="F1698" i="3"/>
  <c r="G1698" i="3"/>
  <c r="H1698" i="3"/>
  <c r="I1698" i="3"/>
  <c r="J1698" i="3"/>
  <c r="K1698" i="3"/>
  <c r="L1698" i="3"/>
  <c r="B1699" i="3"/>
  <c r="C1699" i="3"/>
  <c r="D1699" i="3"/>
  <c r="E1699" i="3"/>
  <c r="F1699" i="3"/>
  <c r="G1699" i="3"/>
  <c r="H1699" i="3"/>
  <c r="I1699" i="3"/>
  <c r="J1699" i="3"/>
  <c r="K1699" i="3"/>
  <c r="L1699" i="3"/>
  <c r="B1700" i="3"/>
  <c r="C1700" i="3"/>
  <c r="D1700" i="3"/>
  <c r="E1700" i="3"/>
  <c r="F1700" i="3"/>
  <c r="G1700" i="3"/>
  <c r="H1700" i="3"/>
  <c r="I1700" i="3"/>
  <c r="J1700" i="3"/>
  <c r="K1700" i="3"/>
  <c r="L1700" i="3"/>
  <c r="B1701" i="3"/>
  <c r="C1701" i="3"/>
  <c r="D1701" i="3"/>
  <c r="E1701" i="3"/>
  <c r="F1701" i="3"/>
  <c r="G1701" i="3"/>
  <c r="H1701" i="3"/>
  <c r="I1701" i="3"/>
  <c r="J1701" i="3"/>
  <c r="K1701" i="3"/>
  <c r="L1701" i="3"/>
  <c r="B1702" i="3"/>
  <c r="C1702" i="3"/>
  <c r="D1702" i="3"/>
  <c r="E1702" i="3"/>
  <c r="F1702" i="3"/>
  <c r="G1702" i="3"/>
  <c r="H1702" i="3"/>
  <c r="I1702" i="3"/>
  <c r="J1702" i="3"/>
  <c r="K1702" i="3"/>
  <c r="L1702" i="3"/>
  <c r="B1703" i="3"/>
  <c r="C1703" i="3"/>
  <c r="D1703" i="3"/>
  <c r="E1703" i="3"/>
  <c r="F1703" i="3"/>
  <c r="G1703" i="3"/>
  <c r="H1703" i="3"/>
  <c r="I1703" i="3"/>
  <c r="J1703" i="3"/>
  <c r="K1703" i="3"/>
  <c r="L1703" i="3"/>
  <c r="B1704" i="3"/>
  <c r="C1704" i="3"/>
  <c r="D1704" i="3"/>
  <c r="E1704" i="3"/>
  <c r="F1704" i="3"/>
  <c r="G1704" i="3"/>
  <c r="H1704" i="3"/>
  <c r="I1704" i="3"/>
  <c r="J1704" i="3"/>
  <c r="K1704" i="3"/>
  <c r="L1704" i="3"/>
  <c r="B1705" i="3"/>
  <c r="C1705" i="3"/>
  <c r="D1705" i="3"/>
  <c r="E1705" i="3"/>
  <c r="F1705" i="3"/>
  <c r="G1705" i="3"/>
  <c r="H1705" i="3"/>
  <c r="I1705" i="3"/>
  <c r="J1705" i="3"/>
  <c r="K1705" i="3"/>
  <c r="L1705" i="3"/>
  <c r="B1706" i="3"/>
  <c r="C1706" i="3"/>
  <c r="D1706" i="3"/>
  <c r="E1706" i="3"/>
  <c r="F1706" i="3"/>
  <c r="G1706" i="3"/>
  <c r="H1706" i="3"/>
  <c r="I1706" i="3"/>
  <c r="J1706" i="3"/>
  <c r="K1706" i="3"/>
  <c r="L1706" i="3"/>
  <c r="B1707" i="3"/>
  <c r="C1707" i="3"/>
  <c r="D1707" i="3"/>
  <c r="E1707" i="3"/>
  <c r="F1707" i="3"/>
  <c r="G1707" i="3"/>
  <c r="H1707" i="3"/>
  <c r="I1707" i="3"/>
  <c r="J1707" i="3"/>
  <c r="K1707" i="3"/>
  <c r="L1707" i="3"/>
  <c r="B1708" i="3"/>
  <c r="C1708" i="3"/>
  <c r="D1708" i="3"/>
  <c r="E1708" i="3"/>
  <c r="F1708" i="3"/>
  <c r="G1708" i="3"/>
  <c r="H1708" i="3"/>
  <c r="I1708" i="3"/>
  <c r="J1708" i="3"/>
  <c r="K1708" i="3"/>
  <c r="L1708" i="3"/>
  <c r="B1709" i="3"/>
  <c r="C1709" i="3"/>
  <c r="D1709" i="3"/>
  <c r="E1709" i="3"/>
  <c r="F1709" i="3"/>
  <c r="G1709" i="3"/>
  <c r="H1709" i="3"/>
  <c r="I1709" i="3"/>
  <c r="J1709" i="3"/>
  <c r="K1709" i="3"/>
  <c r="L1709" i="3"/>
  <c r="B1710" i="3"/>
  <c r="C1710" i="3"/>
  <c r="D1710" i="3"/>
  <c r="E1710" i="3"/>
  <c r="F1710" i="3"/>
  <c r="G1710" i="3"/>
  <c r="H1710" i="3"/>
  <c r="I1710" i="3"/>
  <c r="J1710" i="3"/>
  <c r="K1710" i="3"/>
  <c r="L1710" i="3"/>
  <c r="B1711" i="3"/>
  <c r="C1711" i="3"/>
  <c r="D1711" i="3"/>
  <c r="E1711" i="3"/>
  <c r="F1711" i="3"/>
  <c r="G1711" i="3"/>
  <c r="H1711" i="3"/>
  <c r="I1711" i="3"/>
  <c r="J1711" i="3"/>
  <c r="K1711" i="3"/>
  <c r="L1711" i="3"/>
  <c r="B1712" i="3"/>
  <c r="C1712" i="3"/>
  <c r="D1712" i="3"/>
  <c r="E1712" i="3"/>
  <c r="F1712" i="3"/>
  <c r="G1712" i="3"/>
  <c r="H1712" i="3"/>
  <c r="I1712" i="3"/>
  <c r="J1712" i="3"/>
  <c r="K1712" i="3"/>
  <c r="L1712" i="3"/>
  <c r="B1713" i="3"/>
  <c r="C1713" i="3"/>
  <c r="D1713" i="3"/>
  <c r="E1713" i="3"/>
  <c r="F1713" i="3"/>
  <c r="G1713" i="3"/>
  <c r="H1713" i="3"/>
  <c r="I1713" i="3"/>
  <c r="J1713" i="3"/>
  <c r="K1713" i="3"/>
  <c r="L1713" i="3"/>
  <c r="B1714" i="3"/>
  <c r="C1714" i="3"/>
  <c r="D1714" i="3"/>
  <c r="E1714" i="3"/>
  <c r="F1714" i="3"/>
  <c r="G1714" i="3"/>
  <c r="H1714" i="3"/>
  <c r="I1714" i="3"/>
  <c r="J1714" i="3"/>
  <c r="K1714" i="3"/>
  <c r="L1714" i="3"/>
  <c r="B1715" i="3"/>
  <c r="C1715" i="3"/>
  <c r="D1715" i="3"/>
  <c r="E1715" i="3"/>
  <c r="F1715" i="3"/>
  <c r="G1715" i="3"/>
  <c r="H1715" i="3"/>
  <c r="I1715" i="3"/>
  <c r="J1715" i="3"/>
  <c r="K1715" i="3"/>
  <c r="L1715" i="3"/>
  <c r="B1716" i="3"/>
  <c r="C1716" i="3"/>
  <c r="D1716" i="3"/>
  <c r="E1716" i="3"/>
  <c r="F1716" i="3"/>
  <c r="G1716" i="3"/>
  <c r="H1716" i="3"/>
  <c r="I1716" i="3"/>
  <c r="J1716" i="3"/>
  <c r="K1716" i="3"/>
  <c r="L1716" i="3"/>
  <c r="B1717" i="3"/>
  <c r="C1717" i="3"/>
  <c r="D1717" i="3"/>
  <c r="E1717" i="3"/>
  <c r="F1717" i="3"/>
  <c r="G1717" i="3"/>
  <c r="H1717" i="3"/>
  <c r="I1717" i="3"/>
  <c r="J1717" i="3"/>
  <c r="K1717" i="3"/>
  <c r="L1717" i="3"/>
  <c r="B1718" i="3"/>
  <c r="C1718" i="3"/>
  <c r="D1718" i="3"/>
  <c r="E1718" i="3"/>
  <c r="F1718" i="3"/>
  <c r="G1718" i="3"/>
  <c r="H1718" i="3"/>
  <c r="I1718" i="3"/>
  <c r="J1718" i="3"/>
  <c r="K1718" i="3"/>
  <c r="L1718" i="3"/>
  <c r="B1719" i="3"/>
  <c r="C1719" i="3"/>
  <c r="D1719" i="3"/>
  <c r="E1719" i="3"/>
  <c r="F1719" i="3"/>
  <c r="G1719" i="3"/>
  <c r="H1719" i="3"/>
  <c r="I1719" i="3"/>
  <c r="J1719" i="3"/>
  <c r="K1719" i="3"/>
  <c r="L1719" i="3"/>
  <c r="B1720" i="3"/>
  <c r="C1720" i="3"/>
  <c r="D1720" i="3"/>
  <c r="E1720" i="3"/>
  <c r="F1720" i="3"/>
  <c r="G1720" i="3"/>
  <c r="H1720" i="3"/>
  <c r="I1720" i="3"/>
  <c r="J1720" i="3"/>
  <c r="K1720" i="3"/>
  <c r="L1720" i="3"/>
  <c r="B1721" i="3"/>
  <c r="C1721" i="3"/>
  <c r="D1721" i="3"/>
  <c r="E1721" i="3"/>
  <c r="F1721" i="3"/>
  <c r="G1721" i="3"/>
  <c r="H1721" i="3"/>
  <c r="I1721" i="3"/>
  <c r="J1721" i="3"/>
  <c r="K1721" i="3"/>
  <c r="L1721" i="3"/>
  <c r="B1722" i="3"/>
  <c r="C1722" i="3"/>
  <c r="D1722" i="3"/>
  <c r="E1722" i="3"/>
  <c r="F1722" i="3"/>
  <c r="G1722" i="3"/>
  <c r="H1722" i="3"/>
  <c r="I1722" i="3"/>
  <c r="J1722" i="3"/>
  <c r="K1722" i="3"/>
  <c r="L1722" i="3"/>
  <c r="B1723" i="3"/>
  <c r="C1723" i="3"/>
  <c r="D1723" i="3"/>
  <c r="E1723" i="3"/>
  <c r="F1723" i="3"/>
  <c r="G1723" i="3"/>
  <c r="H1723" i="3"/>
  <c r="I1723" i="3"/>
  <c r="J1723" i="3"/>
  <c r="K1723" i="3"/>
  <c r="L1723" i="3"/>
  <c r="B1724" i="3"/>
  <c r="C1724" i="3"/>
  <c r="D1724" i="3"/>
  <c r="E1724" i="3"/>
  <c r="F1724" i="3"/>
  <c r="G1724" i="3"/>
  <c r="H1724" i="3"/>
  <c r="I1724" i="3"/>
  <c r="J1724" i="3"/>
  <c r="K1724" i="3"/>
  <c r="L1724" i="3"/>
  <c r="B1725" i="3"/>
  <c r="C1725" i="3"/>
  <c r="D1725" i="3"/>
  <c r="E1725" i="3"/>
  <c r="F1725" i="3"/>
  <c r="G1725" i="3"/>
  <c r="H1725" i="3"/>
  <c r="I1725" i="3"/>
  <c r="J1725" i="3"/>
  <c r="K1725" i="3"/>
  <c r="L1725" i="3"/>
  <c r="B1726" i="3"/>
  <c r="C1726" i="3"/>
  <c r="D1726" i="3"/>
  <c r="E1726" i="3"/>
  <c r="F1726" i="3"/>
  <c r="G1726" i="3"/>
  <c r="H1726" i="3"/>
  <c r="I1726" i="3"/>
  <c r="J1726" i="3"/>
  <c r="K1726" i="3"/>
  <c r="L1726" i="3"/>
  <c r="B1727" i="3"/>
  <c r="C1727" i="3"/>
  <c r="D1727" i="3"/>
  <c r="E1727" i="3"/>
  <c r="F1727" i="3"/>
  <c r="G1727" i="3"/>
  <c r="H1727" i="3"/>
  <c r="I1727" i="3"/>
  <c r="J1727" i="3"/>
  <c r="K1727" i="3"/>
  <c r="L1727" i="3"/>
  <c r="B1728" i="3"/>
  <c r="C1728" i="3"/>
  <c r="D1728" i="3"/>
  <c r="E1728" i="3"/>
  <c r="F1728" i="3"/>
  <c r="G1728" i="3"/>
  <c r="H1728" i="3"/>
  <c r="I1728" i="3"/>
  <c r="J1728" i="3"/>
  <c r="K1728" i="3"/>
  <c r="L1728" i="3"/>
  <c r="B1729" i="3"/>
  <c r="C1729" i="3"/>
  <c r="D1729" i="3"/>
  <c r="E1729" i="3"/>
  <c r="F1729" i="3"/>
  <c r="G1729" i="3"/>
  <c r="H1729" i="3"/>
  <c r="I1729" i="3"/>
  <c r="J1729" i="3"/>
  <c r="K1729" i="3"/>
  <c r="L1729" i="3"/>
  <c r="B1730" i="3"/>
  <c r="C1730" i="3"/>
  <c r="D1730" i="3"/>
  <c r="E1730" i="3"/>
  <c r="F1730" i="3"/>
  <c r="G1730" i="3"/>
  <c r="H1730" i="3"/>
  <c r="I1730" i="3"/>
  <c r="J1730" i="3"/>
  <c r="K1730" i="3"/>
  <c r="L1730" i="3"/>
  <c r="B1731" i="3"/>
  <c r="C1731" i="3"/>
  <c r="D1731" i="3"/>
  <c r="E1731" i="3"/>
  <c r="F1731" i="3"/>
  <c r="G1731" i="3"/>
  <c r="H1731" i="3"/>
  <c r="I1731" i="3"/>
  <c r="J1731" i="3"/>
  <c r="K1731" i="3"/>
  <c r="L1731" i="3"/>
  <c r="B1732" i="3"/>
  <c r="C1732" i="3"/>
  <c r="D1732" i="3"/>
  <c r="E1732" i="3"/>
  <c r="F1732" i="3"/>
  <c r="G1732" i="3"/>
  <c r="H1732" i="3"/>
  <c r="I1732" i="3"/>
  <c r="J1732" i="3"/>
  <c r="K1732" i="3"/>
  <c r="L1732" i="3"/>
  <c r="B1733" i="3"/>
  <c r="C1733" i="3"/>
  <c r="D1733" i="3"/>
  <c r="E1733" i="3"/>
  <c r="F1733" i="3"/>
  <c r="G1733" i="3"/>
  <c r="H1733" i="3"/>
  <c r="I1733" i="3"/>
  <c r="J1733" i="3"/>
  <c r="K1733" i="3"/>
  <c r="L1733" i="3"/>
  <c r="B1734" i="3"/>
  <c r="C1734" i="3"/>
  <c r="D1734" i="3"/>
  <c r="E1734" i="3"/>
  <c r="F1734" i="3"/>
  <c r="G1734" i="3"/>
  <c r="H1734" i="3"/>
  <c r="I1734" i="3"/>
  <c r="J1734" i="3"/>
  <c r="K1734" i="3"/>
  <c r="L1734" i="3"/>
  <c r="B1735" i="3"/>
  <c r="C1735" i="3"/>
  <c r="D1735" i="3"/>
  <c r="E1735" i="3"/>
  <c r="F1735" i="3"/>
  <c r="G1735" i="3"/>
  <c r="H1735" i="3"/>
  <c r="I1735" i="3"/>
  <c r="J1735" i="3"/>
  <c r="K1735" i="3"/>
  <c r="L1735" i="3"/>
  <c r="B1736" i="3"/>
  <c r="C1736" i="3"/>
  <c r="D1736" i="3"/>
  <c r="E1736" i="3"/>
  <c r="F1736" i="3"/>
  <c r="G1736" i="3"/>
  <c r="H1736" i="3"/>
  <c r="I1736" i="3"/>
  <c r="J1736" i="3"/>
  <c r="K1736" i="3"/>
  <c r="L1736" i="3"/>
  <c r="B1737" i="3"/>
  <c r="C1737" i="3"/>
  <c r="D1737" i="3"/>
  <c r="E1737" i="3"/>
  <c r="F1737" i="3"/>
  <c r="G1737" i="3"/>
  <c r="H1737" i="3"/>
  <c r="I1737" i="3"/>
  <c r="J1737" i="3"/>
  <c r="K1737" i="3"/>
  <c r="L1737" i="3"/>
  <c r="B1738" i="3"/>
  <c r="C1738" i="3"/>
  <c r="D1738" i="3"/>
  <c r="E1738" i="3"/>
  <c r="F1738" i="3"/>
  <c r="G1738" i="3"/>
  <c r="H1738" i="3"/>
  <c r="I1738" i="3"/>
  <c r="J1738" i="3"/>
  <c r="K1738" i="3"/>
  <c r="L1738" i="3"/>
  <c r="B1739" i="3"/>
  <c r="C1739" i="3"/>
  <c r="D1739" i="3"/>
  <c r="E1739" i="3"/>
  <c r="F1739" i="3"/>
  <c r="G1739" i="3"/>
  <c r="H1739" i="3"/>
  <c r="I1739" i="3"/>
  <c r="J1739" i="3"/>
  <c r="K1739" i="3"/>
  <c r="L1739" i="3"/>
  <c r="B1740" i="3"/>
  <c r="C1740" i="3"/>
  <c r="D1740" i="3"/>
  <c r="E1740" i="3"/>
  <c r="F1740" i="3"/>
  <c r="G1740" i="3"/>
  <c r="H1740" i="3"/>
  <c r="I1740" i="3"/>
  <c r="J1740" i="3"/>
  <c r="K1740" i="3"/>
  <c r="L1740" i="3"/>
  <c r="B1741" i="3"/>
  <c r="C1741" i="3"/>
  <c r="D1741" i="3"/>
  <c r="E1741" i="3"/>
  <c r="F1741" i="3"/>
  <c r="G1741" i="3"/>
  <c r="H1741" i="3"/>
  <c r="I1741" i="3"/>
  <c r="J1741" i="3"/>
  <c r="K1741" i="3"/>
  <c r="L1741" i="3"/>
  <c r="B1742" i="3"/>
  <c r="C1742" i="3"/>
  <c r="D1742" i="3"/>
  <c r="E1742" i="3"/>
  <c r="F1742" i="3"/>
  <c r="G1742" i="3"/>
  <c r="H1742" i="3"/>
  <c r="I1742" i="3"/>
  <c r="J1742" i="3"/>
  <c r="K1742" i="3"/>
  <c r="L1742" i="3"/>
  <c r="B1743" i="3"/>
  <c r="C1743" i="3"/>
  <c r="D1743" i="3"/>
  <c r="E1743" i="3"/>
  <c r="F1743" i="3"/>
  <c r="G1743" i="3"/>
  <c r="H1743" i="3"/>
  <c r="I1743" i="3"/>
  <c r="J1743" i="3"/>
  <c r="K1743" i="3"/>
  <c r="L1743" i="3"/>
  <c r="B1744" i="3"/>
  <c r="C1744" i="3"/>
  <c r="D1744" i="3"/>
  <c r="E1744" i="3"/>
  <c r="F1744" i="3"/>
  <c r="G1744" i="3"/>
  <c r="H1744" i="3"/>
  <c r="I1744" i="3"/>
  <c r="J1744" i="3"/>
  <c r="K1744" i="3"/>
  <c r="L1744" i="3"/>
  <c r="B1745" i="3"/>
  <c r="C1745" i="3"/>
  <c r="D1745" i="3"/>
  <c r="E1745" i="3"/>
  <c r="F1745" i="3"/>
  <c r="G1745" i="3"/>
  <c r="H1745" i="3"/>
  <c r="I1745" i="3"/>
  <c r="J1745" i="3"/>
  <c r="K1745" i="3"/>
  <c r="L1745" i="3"/>
  <c r="B1746" i="3"/>
  <c r="C1746" i="3"/>
  <c r="D1746" i="3"/>
  <c r="E1746" i="3"/>
  <c r="F1746" i="3"/>
  <c r="G1746" i="3"/>
  <c r="H1746" i="3"/>
  <c r="I1746" i="3"/>
  <c r="J1746" i="3"/>
  <c r="K1746" i="3"/>
  <c r="L1746" i="3"/>
  <c r="B1747" i="3"/>
  <c r="C1747" i="3"/>
  <c r="D1747" i="3"/>
  <c r="E1747" i="3"/>
  <c r="F1747" i="3"/>
  <c r="G1747" i="3"/>
  <c r="H1747" i="3"/>
  <c r="I1747" i="3"/>
  <c r="J1747" i="3"/>
  <c r="K1747" i="3"/>
  <c r="L1747" i="3"/>
  <c r="B1748" i="3"/>
  <c r="C1748" i="3"/>
  <c r="D1748" i="3"/>
  <c r="E1748" i="3"/>
  <c r="F1748" i="3"/>
  <c r="G1748" i="3"/>
  <c r="H1748" i="3"/>
  <c r="I1748" i="3"/>
  <c r="J1748" i="3"/>
  <c r="K1748" i="3"/>
  <c r="L1748" i="3"/>
  <c r="B1749" i="3"/>
  <c r="C1749" i="3"/>
  <c r="D1749" i="3"/>
  <c r="E1749" i="3"/>
  <c r="F1749" i="3"/>
  <c r="G1749" i="3"/>
  <c r="H1749" i="3"/>
  <c r="I1749" i="3"/>
  <c r="J1749" i="3"/>
  <c r="K1749" i="3"/>
  <c r="L1749" i="3"/>
  <c r="B1750" i="3"/>
  <c r="C1750" i="3"/>
  <c r="D1750" i="3"/>
  <c r="E1750" i="3"/>
  <c r="F1750" i="3"/>
  <c r="G1750" i="3"/>
  <c r="H1750" i="3"/>
  <c r="I1750" i="3"/>
  <c r="J1750" i="3"/>
  <c r="K1750" i="3"/>
  <c r="L1750" i="3"/>
  <c r="B1751" i="3"/>
  <c r="C1751" i="3"/>
  <c r="D1751" i="3"/>
  <c r="E1751" i="3"/>
  <c r="F1751" i="3"/>
  <c r="G1751" i="3"/>
  <c r="H1751" i="3"/>
  <c r="I1751" i="3"/>
  <c r="J1751" i="3"/>
  <c r="K1751" i="3"/>
  <c r="L1751" i="3"/>
  <c r="B1752" i="3"/>
  <c r="C1752" i="3"/>
  <c r="D1752" i="3"/>
  <c r="E1752" i="3"/>
  <c r="F1752" i="3"/>
  <c r="G1752" i="3"/>
  <c r="H1752" i="3"/>
  <c r="I1752" i="3"/>
  <c r="J1752" i="3"/>
  <c r="K1752" i="3"/>
  <c r="L1752" i="3"/>
  <c r="B1753" i="3"/>
  <c r="C1753" i="3"/>
  <c r="D1753" i="3"/>
  <c r="E1753" i="3"/>
  <c r="F1753" i="3"/>
  <c r="G1753" i="3"/>
  <c r="H1753" i="3"/>
  <c r="I1753" i="3"/>
  <c r="J1753" i="3"/>
  <c r="K1753" i="3"/>
  <c r="L1753" i="3"/>
  <c r="B1754" i="3"/>
  <c r="C1754" i="3"/>
  <c r="D1754" i="3"/>
  <c r="E1754" i="3"/>
  <c r="F1754" i="3"/>
  <c r="G1754" i="3"/>
  <c r="H1754" i="3"/>
  <c r="I1754" i="3"/>
  <c r="J1754" i="3"/>
  <c r="K1754" i="3"/>
  <c r="L1754" i="3"/>
  <c r="B1755" i="3"/>
  <c r="C1755" i="3"/>
  <c r="D1755" i="3"/>
  <c r="E1755" i="3"/>
  <c r="F1755" i="3"/>
  <c r="G1755" i="3"/>
  <c r="H1755" i="3"/>
  <c r="I1755" i="3"/>
  <c r="J1755" i="3"/>
  <c r="K1755" i="3"/>
  <c r="L1755" i="3"/>
  <c r="B1756" i="3"/>
  <c r="C1756" i="3"/>
  <c r="D1756" i="3"/>
  <c r="E1756" i="3"/>
  <c r="F1756" i="3"/>
  <c r="G1756" i="3"/>
  <c r="H1756" i="3"/>
  <c r="I1756" i="3"/>
  <c r="J1756" i="3"/>
  <c r="K1756" i="3"/>
  <c r="L1756" i="3"/>
  <c r="B1757" i="3"/>
  <c r="C1757" i="3"/>
  <c r="D1757" i="3"/>
  <c r="E1757" i="3"/>
  <c r="F1757" i="3"/>
  <c r="G1757" i="3"/>
  <c r="H1757" i="3"/>
  <c r="I1757" i="3"/>
  <c r="J1757" i="3"/>
  <c r="K1757" i="3"/>
  <c r="L1757" i="3"/>
  <c r="B1758" i="3"/>
  <c r="C1758" i="3"/>
  <c r="D1758" i="3"/>
  <c r="E1758" i="3"/>
  <c r="F1758" i="3"/>
  <c r="G1758" i="3"/>
  <c r="H1758" i="3"/>
  <c r="I1758" i="3"/>
  <c r="J1758" i="3"/>
  <c r="K1758" i="3"/>
  <c r="L1758" i="3"/>
  <c r="B1759" i="3"/>
  <c r="C1759" i="3"/>
  <c r="D1759" i="3"/>
  <c r="E1759" i="3"/>
  <c r="F1759" i="3"/>
  <c r="G1759" i="3"/>
  <c r="H1759" i="3"/>
  <c r="I1759" i="3"/>
  <c r="J1759" i="3"/>
  <c r="K1759" i="3"/>
  <c r="L1759" i="3"/>
  <c r="B1760" i="3"/>
  <c r="C1760" i="3"/>
  <c r="D1760" i="3"/>
  <c r="E1760" i="3"/>
  <c r="F1760" i="3"/>
  <c r="G1760" i="3"/>
  <c r="H1760" i="3"/>
  <c r="I1760" i="3"/>
  <c r="J1760" i="3"/>
  <c r="K1760" i="3"/>
  <c r="L1760" i="3"/>
  <c r="B1761" i="3"/>
  <c r="C1761" i="3"/>
  <c r="D1761" i="3"/>
  <c r="E1761" i="3"/>
  <c r="F1761" i="3"/>
  <c r="G1761" i="3"/>
  <c r="H1761" i="3"/>
  <c r="I1761" i="3"/>
  <c r="J1761" i="3"/>
  <c r="K1761" i="3"/>
  <c r="L1761" i="3"/>
  <c r="B1762" i="3"/>
  <c r="C1762" i="3"/>
  <c r="D1762" i="3"/>
  <c r="E1762" i="3"/>
  <c r="F1762" i="3"/>
  <c r="G1762" i="3"/>
  <c r="H1762" i="3"/>
  <c r="I1762" i="3"/>
  <c r="J1762" i="3"/>
  <c r="K1762" i="3"/>
  <c r="L1762" i="3"/>
  <c r="B1763" i="3"/>
  <c r="C1763" i="3"/>
  <c r="D1763" i="3"/>
  <c r="E1763" i="3"/>
  <c r="F1763" i="3"/>
  <c r="G1763" i="3"/>
  <c r="H1763" i="3"/>
  <c r="I1763" i="3"/>
  <c r="J1763" i="3"/>
  <c r="K1763" i="3"/>
  <c r="L1763" i="3"/>
  <c r="B1764" i="3"/>
  <c r="C1764" i="3"/>
  <c r="D1764" i="3"/>
  <c r="E1764" i="3"/>
  <c r="F1764" i="3"/>
  <c r="G1764" i="3"/>
  <c r="H1764" i="3"/>
  <c r="I1764" i="3"/>
  <c r="J1764" i="3"/>
  <c r="K1764" i="3"/>
  <c r="L1764" i="3"/>
  <c r="B1765" i="3"/>
  <c r="C1765" i="3"/>
  <c r="D1765" i="3"/>
  <c r="E1765" i="3"/>
  <c r="F1765" i="3"/>
  <c r="G1765" i="3"/>
  <c r="H1765" i="3"/>
  <c r="I1765" i="3"/>
  <c r="J1765" i="3"/>
  <c r="K1765" i="3"/>
  <c r="L1765" i="3"/>
  <c r="B1766" i="3"/>
  <c r="C1766" i="3"/>
  <c r="D1766" i="3"/>
  <c r="E1766" i="3"/>
  <c r="F1766" i="3"/>
  <c r="G1766" i="3"/>
  <c r="H1766" i="3"/>
  <c r="I1766" i="3"/>
  <c r="J1766" i="3"/>
  <c r="K1766" i="3"/>
  <c r="L1766" i="3"/>
  <c r="B1767" i="3"/>
  <c r="C1767" i="3"/>
  <c r="D1767" i="3"/>
  <c r="E1767" i="3"/>
  <c r="F1767" i="3"/>
  <c r="G1767" i="3"/>
  <c r="H1767" i="3"/>
  <c r="I1767" i="3"/>
  <c r="J1767" i="3"/>
  <c r="K1767" i="3"/>
  <c r="L1767" i="3"/>
  <c r="B1768" i="3"/>
  <c r="C1768" i="3"/>
  <c r="D1768" i="3"/>
  <c r="E1768" i="3"/>
  <c r="F1768" i="3"/>
  <c r="G1768" i="3"/>
  <c r="H1768" i="3"/>
  <c r="I1768" i="3"/>
  <c r="J1768" i="3"/>
  <c r="K1768" i="3"/>
  <c r="L1768" i="3"/>
  <c r="B1769" i="3"/>
  <c r="C1769" i="3"/>
  <c r="D1769" i="3"/>
  <c r="E1769" i="3"/>
  <c r="F1769" i="3"/>
  <c r="G1769" i="3"/>
  <c r="H1769" i="3"/>
  <c r="I1769" i="3"/>
  <c r="J1769" i="3"/>
  <c r="K1769" i="3"/>
  <c r="L1769" i="3"/>
  <c r="B1770" i="3"/>
  <c r="C1770" i="3"/>
  <c r="D1770" i="3"/>
  <c r="E1770" i="3"/>
  <c r="F1770" i="3"/>
  <c r="G1770" i="3"/>
  <c r="H1770" i="3"/>
  <c r="I1770" i="3"/>
  <c r="J1770" i="3"/>
  <c r="K1770" i="3"/>
  <c r="L1770" i="3"/>
  <c r="B1771" i="3"/>
  <c r="C1771" i="3"/>
  <c r="D1771" i="3"/>
  <c r="E1771" i="3"/>
  <c r="F1771" i="3"/>
  <c r="G1771" i="3"/>
  <c r="H1771" i="3"/>
  <c r="I1771" i="3"/>
  <c r="J1771" i="3"/>
  <c r="K1771" i="3"/>
  <c r="L1771" i="3"/>
  <c r="B1772" i="3"/>
  <c r="C1772" i="3"/>
  <c r="D1772" i="3"/>
  <c r="E1772" i="3"/>
  <c r="F1772" i="3"/>
  <c r="G1772" i="3"/>
  <c r="H1772" i="3"/>
  <c r="I1772" i="3"/>
  <c r="J1772" i="3"/>
  <c r="K1772" i="3"/>
  <c r="L1772" i="3"/>
  <c r="B1773" i="3"/>
  <c r="C1773" i="3"/>
  <c r="D1773" i="3"/>
  <c r="E1773" i="3"/>
  <c r="F1773" i="3"/>
  <c r="G1773" i="3"/>
  <c r="H1773" i="3"/>
  <c r="I1773" i="3"/>
  <c r="J1773" i="3"/>
  <c r="K1773" i="3"/>
  <c r="L1773" i="3"/>
  <c r="B1774" i="3"/>
  <c r="C1774" i="3"/>
  <c r="D1774" i="3"/>
  <c r="E1774" i="3"/>
  <c r="F1774" i="3"/>
  <c r="G1774" i="3"/>
  <c r="H1774" i="3"/>
  <c r="I1774" i="3"/>
  <c r="J1774" i="3"/>
  <c r="K1774" i="3"/>
  <c r="L1774" i="3"/>
  <c r="B1775" i="3"/>
  <c r="C1775" i="3"/>
  <c r="D1775" i="3"/>
  <c r="E1775" i="3"/>
  <c r="F1775" i="3"/>
  <c r="G1775" i="3"/>
  <c r="H1775" i="3"/>
  <c r="I1775" i="3"/>
  <c r="J1775" i="3"/>
  <c r="K1775" i="3"/>
  <c r="L1775" i="3"/>
  <c r="B1776" i="3"/>
  <c r="C1776" i="3"/>
  <c r="D1776" i="3"/>
  <c r="E1776" i="3"/>
  <c r="F1776" i="3"/>
  <c r="G1776" i="3"/>
  <c r="H1776" i="3"/>
  <c r="I1776" i="3"/>
  <c r="J1776" i="3"/>
  <c r="K1776" i="3"/>
  <c r="L1776" i="3"/>
  <c r="B1777" i="3"/>
  <c r="C1777" i="3"/>
  <c r="D1777" i="3"/>
  <c r="E1777" i="3"/>
  <c r="F1777" i="3"/>
  <c r="G1777" i="3"/>
  <c r="H1777" i="3"/>
  <c r="I1777" i="3"/>
  <c r="J1777" i="3"/>
  <c r="K1777" i="3"/>
  <c r="L1777" i="3"/>
  <c r="B1778" i="3"/>
  <c r="C1778" i="3"/>
  <c r="D1778" i="3"/>
  <c r="E1778" i="3"/>
  <c r="F1778" i="3"/>
  <c r="G1778" i="3"/>
  <c r="H1778" i="3"/>
  <c r="I1778" i="3"/>
  <c r="J1778" i="3"/>
  <c r="K1778" i="3"/>
  <c r="L1778" i="3"/>
  <c r="B1779" i="3"/>
  <c r="C1779" i="3"/>
  <c r="D1779" i="3"/>
  <c r="E1779" i="3"/>
  <c r="F1779" i="3"/>
  <c r="G1779" i="3"/>
  <c r="H1779" i="3"/>
  <c r="I1779" i="3"/>
  <c r="J1779" i="3"/>
  <c r="K1779" i="3"/>
  <c r="L1779" i="3"/>
  <c r="B1780" i="3"/>
  <c r="C1780" i="3"/>
  <c r="D1780" i="3"/>
  <c r="E1780" i="3"/>
  <c r="F1780" i="3"/>
  <c r="G1780" i="3"/>
  <c r="H1780" i="3"/>
  <c r="I1780" i="3"/>
  <c r="J1780" i="3"/>
  <c r="K1780" i="3"/>
  <c r="L1780" i="3"/>
  <c r="B1781" i="3"/>
  <c r="C1781" i="3"/>
  <c r="D1781" i="3"/>
  <c r="E1781" i="3"/>
  <c r="F1781" i="3"/>
  <c r="G1781" i="3"/>
  <c r="H1781" i="3"/>
  <c r="I1781" i="3"/>
  <c r="J1781" i="3"/>
  <c r="K1781" i="3"/>
  <c r="L1781" i="3"/>
  <c r="B1782" i="3"/>
  <c r="C1782" i="3"/>
  <c r="D1782" i="3"/>
  <c r="E1782" i="3"/>
  <c r="F1782" i="3"/>
  <c r="G1782" i="3"/>
  <c r="H1782" i="3"/>
  <c r="I1782" i="3"/>
  <c r="J1782" i="3"/>
  <c r="K1782" i="3"/>
  <c r="L1782" i="3"/>
  <c r="B1783" i="3"/>
  <c r="C1783" i="3"/>
  <c r="D1783" i="3"/>
  <c r="E1783" i="3"/>
  <c r="F1783" i="3"/>
  <c r="G1783" i="3"/>
  <c r="H1783" i="3"/>
  <c r="I1783" i="3"/>
  <c r="J1783" i="3"/>
  <c r="K1783" i="3"/>
  <c r="L1783" i="3"/>
  <c r="B1784" i="3"/>
  <c r="C1784" i="3"/>
  <c r="D1784" i="3"/>
  <c r="E1784" i="3"/>
  <c r="F1784" i="3"/>
  <c r="G1784" i="3"/>
  <c r="H1784" i="3"/>
  <c r="I1784" i="3"/>
  <c r="J1784" i="3"/>
  <c r="K1784" i="3"/>
  <c r="L1784" i="3"/>
  <c r="B1785" i="3"/>
  <c r="C1785" i="3"/>
  <c r="D1785" i="3"/>
  <c r="E1785" i="3"/>
  <c r="F1785" i="3"/>
  <c r="G1785" i="3"/>
  <c r="H1785" i="3"/>
  <c r="I1785" i="3"/>
  <c r="J1785" i="3"/>
  <c r="K1785" i="3"/>
  <c r="L1785" i="3"/>
  <c r="B1786" i="3"/>
  <c r="C1786" i="3"/>
  <c r="D1786" i="3"/>
  <c r="E1786" i="3"/>
  <c r="F1786" i="3"/>
  <c r="G1786" i="3"/>
  <c r="H1786" i="3"/>
  <c r="I1786" i="3"/>
  <c r="J1786" i="3"/>
  <c r="K1786" i="3"/>
  <c r="L1786" i="3"/>
  <c r="B1787" i="3"/>
  <c r="C1787" i="3"/>
  <c r="D1787" i="3"/>
  <c r="E1787" i="3"/>
  <c r="F1787" i="3"/>
  <c r="G1787" i="3"/>
  <c r="H1787" i="3"/>
  <c r="I1787" i="3"/>
  <c r="J1787" i="3"/>
  <c r="K1787" i="3"/>
  <c r="L1787" i="3"/>
  <c r="B1788" i="3"/>
  <c r="C1788" i="3"/>
  <c r="D1788" i="3"/>
  <c r="E1788" i="3"/>
  <c r="F1788" i="3"/>
  <c r="G1788" i="3"/>
  <c r="H1788" i="3"/>
  <c r="I1788" i="3"/>
  <c r="J1788" i="3"/>
  <c r="K1788" i="3"/>
  <c r="L1788" i="3"/>
  <c r="B1789" i="3"/>
  <c r="C1789" i="3"/>
  <c r="D1789" i="3"/>
  <c r="E1789" i="3"/>
  <c r="F1789" i="3"/>
  <c r="G1789" i="3"/>
  <c r="H1789" i="3"/>
  <c r="I1789" i="3"/>
  <c r="J1789" i="3"/>
  <c r="K1789" i="3"/>
  <c r="L1789" i="3"/>
  <c r="B1790" i="3"/>
  <c r="C1790" i="3"/>
  <c r="D1790" i="3"/>
  <c r="E1790" i="3"/>
  <c r="F1790" i="3"/>
  <c r="G1790" i="3"/>
  <c r="H1790" i="3"/>
  <c r="I1790" i="3"/>
  <c r="J1790" i="3"/>
  <c r="K1790" i="3"/>
  <c r="L1790" i="3"/>
  <c r="B1791" i="3"/>
  <c r="C1791" i="3"/>
  <c r="D1791" i="3"/>
  <c r="E1791" i="3"/>
  <c r="F1791" i="3"/>
  <c r="G1791" i="3"/>
  <c r="H1791" i="3"/>
  <c r="I1791" i="3"/>
  <c r="J1791" i="3"/>
  <c r="K1791" i="3"/>
  <c r="L1791" i="3"/>
  <c r="B1792" i="3"/>
  <c r="C1792" i="3"/>
  <c r="D1792" i="3"/>
  <c r="E1792" i="3"/>
  <c r="F1792" i="3"/>
  <c r="G1792" i="3"/>
  <c r="H1792" i="3"/>
  <c r="I1792" i="3"/>
  <c r="J1792" i="3"/>
  <c r="K1792" i="3"/>
  <c r="L1792" i="3"/>
  <c r="B1793" i="3"/>
  <c r="C1793" i="3"/>
  <c r="D1793" i="3"/>
  <c r="E1793" i="3"/>
  <c r="F1793" i="3"/>
  <c r="G1793" i="3"/>
  <c r="H1793" i="3"/>
  <c r="I1793" i="3"/>
  <c r="J1793" i="3"/>
  <c r="K1793" i="3"/>
  <c r="L1793" i="3"/>
  <c r="B1794" i="3"/>
  <c r="C1794" i="3"/>
  <c r="D1794" i="3"/>
  <c r="E1794" i="3"/>
  <c r="F1794" i="3"/>
  <c r="G1794" i="3"/>
  <c r="H1794" i="3"/>
  <c r="I1794" i="3"/>
  <c r="J1794" i="3"/>
  <c r="K1794" i="3"/>
  <c r="L1794" i="3"/>
  <c r="B1795" i="3"/>
  <c r="C1795" i="3"/>
  <c r="D1795" i="3"/>
  <c r="E1795" i="3"/>
  <c r="F1795" i="3"/>
  <c r="G1795" i="3"/>
  <c r="H1795" i="3"/>
  <c r="I1795" i="3"/>
  <c r="J1795" i="3"/>
  <c r="K1795" i="3"/>
  <c r="L1795" i="3"/>
  <c r="B1796" i="3"/>
  <c r="C1796" i="3"/>
  <c r="D1796" i="3"/>
  <c r="E1796" i="3"/>
  <c r="F1796" i="3"/>
  <c r="G1796" i="3"/>
  <c r="H1796" i="3"/>
  <c r="I1796" i="3"/>
  <c r="J1796" i="3"/>
  <c r="K1796" i="3"/>
  <c r="L1796" i="3"/>
  <c r="B1797" i="3"/>
  <c r="C1797" i="3"/>
  <c r="D1797" i="3"/>
  <c r="E1797" i="3"/>
  <c r="F1797" i="3"/>
  <c r="G1797" i="3"/>
  <c r="H1797" i="3"/>
  <c r="I1797" i="3"/>
  <c r="J1797" i="3"/>
  <c r="K1797" i="3"/>
  <c r="L1797" i="3"/>
  <c r="B1798" i="3"/>
  <c r="C1798" i="3"/>
  <c r="D1798" i="3"/>
  <c r="E1798" i="3"/>
  <c r="F1798" i="3"/>
  <c r="G1798" i="3"/>
  <c r="H1798" i="3"/>
  <c r="I1798" i="3"/>
  <c r="J1798" i="3"/>
  <c r="K1798" i="3"/>
  <c r="L1798" i="3"/>
  <c r="B1799" i="3"/>
  <c r="C1799" i="3"/>
  <c r="D1799" i="3"/>
  <c r="E1799" i="3"/>
  <c r="F1799" i="3"/>
  <c r="G1799" i="3"/>
  <c r="H1799" i="3"/>
  <c r="I1799" i="3"/>
  <c r="J1799" i="3"/>
  <c r="K1799" i="3"/>
  <c r="L1799" i="3"/>
  <c r="B1800" i="3"/>
  <c r="C1800" i="3"/>
  <c r="D1800" i="3"/>
  <c r="E1800" i="3"/>
  <c r="F1800" i="3"/>
  <c r="G1800" i="3"/>
  <c r="H1800" i="3"/>
  <c r="I1800" i="3"/>
  <c r="J1800" i="3"/>
  <c r="K1800" i="3"/>
  <c r="L1800" i="3"/>
  <c r="B1801" i="3"/>
  <c r="C1801" i="3"/>
  <c r="D1801" i="3"/>
  <c r="E1801" i="3"/>
  <c r="F1801" i="3"/>
  <c r="G1801" i="3"/>
  <c r="H1801" i="3"/>
  <c r="I1801" i="3"/>
  <c r="J1801" i="3"/>
  <c r="K1801" i="3"/>
  <c r="L1801" i="3"/>
  <c r="B1802" i="3"/>
  <c r="C1802" i="3"/>
  <c r="D1802" i="3"/>
  <c r="E1802" i="3"/>
  <c r="F1802" i="3"/>
  <c r="G1802" i="3"/>
  <c r="H1802" i="3"/>
  <c r="I1802" i="3"/>
  <c r="J1802" i="3"/>
  <c r="K1802" i="3"/>
  <c r="L1802" i="3"/>
  <c r="B1803" i="3"/>
  <c r="C1803" i="3"/>
  <c r="D1803" i="3"/>
  <c r="E1803" i="3"/>
  <c r="F1803" i="3"/>
  <c r="G1803" i="3"/>
  <c r="H1803" i="3"/>
  <c r="I1803" i="3"/>
  <c r="J1803" i="3"/>
  <c r="K1803" i="3"/>
  <c r="L1803" i="3"/>
  <c r="B1804" i="3"/>
  <c r="C1804" i="3"/>
  <c r="D1804" i="3"/>
  <c r="E1804" i="3"/>
  <c r="F1804" i="3"/>
  <c r="G1804" i="3"/>
  <c r="H1804" i="3"/>
  <c r="I1804" i="3"/>
  <c r="J1804" i="3"/>
  <c r="K1804" i="3"/>
  <c r="L1804" i="3"/>
  <c r="B1805" i="3"/>
  <c r="C1805" i="3"/>
  <c r="D1805" i="3"/>
  <c r="E1805" i="3"/>
  <c r="F1805" i="3"/>
  <c r="G1805" i="3"/>
  <c r="H1805" i="3"/>
  <c r="I1805" i="3"/>
  <c r="J1805" i="3"/>
  <c r="K1805" i="3"/>
  <c r="L1805" i="3"/>
  <c r="B1806" i="3"/>
  <c r="C1806" i="3"/>
  <c r="D1806" i="3"/>
  <c r="E1806" i="3"/>
  <c r="F1806" i="3"/>
  <c r="G1806" i="3"/>
  <c r="H1806" i="3"/>
  <c r="I1806" i="3"/>
  <c r="J1806" i="3"/>
  <c r="K1806" i="3"/>
  <c r="L1806" i="3"/>
  <c r="B1807" i="3"/>
  <c r="C1807" i="3"/>
  <c r="D1807" i="3"/>
  <c r="E1807" i="3"/>
  <c r="F1807" i="3"/>
  <c r="G1807" i="3"/>
  <c r="H1807" i="3"/>
  <c r="I1807" i="3"/>
  <c r="J1807" i="3"/>
  <c r="K1807" i="3"/>
  <c r="L1807" i="3"/>
  <c r="B1808" i="3"/>
  <c r="C1808" i="3"/>
  <c r="D1808" i="3"/>
  <c r="E1808" i="3"/>
  <c r="F1808" i="3"/>
  <c r="G1808" i="3"/>
  <c r="H1808" i="3"/>
  <c r="I1808" i="3"/>
  <c r="J1808" i="3"/>
  <c r="K1808" i="3"/>
  <c r="L1808" i="3"/>
  <c r="B1809" i="3"/>
  <c r="C1809" i="3"/>
  <c r="D1809" i="3"/>
  <c r="E1809" i="3"/>
  <c r="F1809" i="3"/>
  <c r="G1809" i="3"/>
  <c r="H1809" i="3"/>
  <c r="I1809" i="3"/>
  <c r="J1809" i="3"/>
  <c r="K1809" i="3"/>
  <c r="L1809" i="3"/>
  <c r="B1810" i="3"/>
  <c r="C1810" i="3"/>
  <c r="D1810" i="3"/>
  <c r="E1810" i="3"/>
  <c r="F1810" i="3"/>
  <c r="G1810" i="3"/>
  <c r="H1810" i="3"/>
  <c r="I1810" i="3"/>
  <c r="J1810" i="3"/>
  <c r="K1810" i="3"/>
  <c r="L1810" i="3"/>
  <c r="B1811" i="3"/>
  <c r="C1811" i="3"/>
  <c r="D1811" i="3"/>
  <c r="E1811" i="3"/>
  <c r="F1811" i="3"/>
  <c r="G1811" i="3"/>
  <c r="H1811" i="3"/>
  <c r="I1811" i="3"/>
  <c r="J1811" i="3"/>
  <c r="K1811" i="3"/>
  <c r="L1811" i="3"/>
  <c r="B1812" i="3"/>
  <c r="C1812" i="3"/>
  <c r="D1812" i="3"/>
  <c r="E1812" i="3"/>
  <c r="F1812" i="3"/>
  <c r="G1812" i="3"/>
  <c r="H1812" i="3"/>
  <c r="I1812" i="3"/>
  <c r="J1812" i="3"/>
  <c r="K1812" i="3"/>
  <c r="L1812" i="3"/>
  <c r="B1813" i="3"/>
  <c r="C1813" i="3"/>
  <c r="D1813" i="3"/>
  <c r="E1813" i="3"/>
  <c r="F1813" i="3"/>
  <c r="G1813" i="3"/>
  <c r="H1813" i="3"/>
  <c r="I1813" i="3"/>
  <c r="J1813" i="3"/>
  <c r="K1813" i="3"/>
  <c r="L1813" i="3"/>
  <c r="B1814" i="3"/>
  <c r="C1814" i="3"/>
  <c r="D1814" i="3"/>
  <c r="E1814" i="3"/>
  <c r="F1814" i="3"/>
  <c r="G1814" i="3"/>
  <c r="H1814" i="3"/>
  <c r="I1814" i="3"/>
  <c r="J1814" i="3"/>
  <c r="K1814" i="3"/>
  <c r="L1814" i="3"/>
  <c r="B1815" i="3"/>
  <c r="C1815" i="3"/>
  <c r="D1815" i="3"/>
  <c r="E1815" i="3"/>
  <c r="F1815" i="3"/>
  <c r="G1815" i="3"/>
  <c r="H1815" i="3"/>
  <c r="I1815" i="3"/>
  <c r="J1815" i="3"/>
  <c r="K1815" i="3"/>
  <c r="L1815" i="3"/>
  <c r="B1816" i="3"/>
  <c r="C1816" i="3"/>
  <c r="D1816" i="3"/>
  <c r="E1816" i="3"/>
  <c r="F1816" i="3"/>
  <c r="G1816" i="3"/>
  <c r="H1816" i="3"/>
  <c r="I1816" i="3"/>
  <c r="J1816" i="3"/>
  <c r="K1816" i="3"/>
  <c r="L1816" i="3"/>
  <c r="B1817" i="3"/>
  <c r="C1817" i="3"/>
  <c r="D1817" i="3"/>
  <c r="E1817" i="3"/>
  <c r="F1817" i="3"/>
  <c r="G1817" i="3"/>
  <c r="H1817" i="3"/>
  <c r="I1817" i="3"/>
  <c r="J1817" i="3"/>
  <c r="K1817" i="3"/>
  <c r="L1817" i="3"/>
  <c r="B1818" i="3"/>
  <c r="C1818" i="3"/>
  <c r="D1818" i="3"/>
  <c r="E1818" i="3"/>
  <c r="F1818" i="3"/>
  <c r="G1818" i="3"/>
  <c r="H1818" i="3"/>
  <c r="I1818" i="3"/>
  <c r="J1818" i="3"/>
  <c r="K1818" i="3"/>
  <c r="L1818" i="3"/>
  <c r="B1819" i="3"/>
  <c r="C1819" i="3"/>
  <c r="D1819" i="3"/>
  <c r="E1819" i="3"/>
  <c r="F1819" i="3"/>
  <c r="G1819" i="3"/>
  <c r="H1819" i="3"/>
  <c r="I1819" i="3"/>
  <c r="J1819" i="3"/>
  <c r="K1819" i="3"/>
  <c r="L1819" i="3"/>
  <c r="B1820" i="3"/>
  <c r="C1820" i="3"/>
  <c r="D1820" i="3"/>
  <c r="E1820" i="3"/>
  <c r="F1820" i="3"/>
  <c r="G1820" i="3"/>
  <c r="H1820" i="3"/>
  <c r="I1820" i="3"/>
  <c r="J1820" i="3"/>
  <c r="K1820" i="3"/>
  <c r="L1820" i="3"/>
  <c r="B1821" i="3"/>
  <c r="C1821" i="3"/>
  <c r="D1821" i="3"/>
  <c r="E1821" i="3"/>
  <c r="F1821" i="3"/>
  <c r="G1821" i="3"/>
  <c r="H1821" i="3"/>
  <c r="I1821" i="3"/>
  <c r="J1821" i="3"/>
  <c r="K1821" i="3"/>
  <c r="L1821" i="3"/>
  <c r="B1822" i="3"/>
  <c r="C1822" i="3"/>
  <c r="D1822" i="3"/>
  <c r="E1822" i="3"/>
  <c r="F1822" i="3"/>
  <c r="G1822" i="3"/>
  <c r="H1822" i="3"/>
  <c r="I1822" i="3"/>
  <c r="J1822" i="3"/>
  <c r="K1822" i="3"/>
  <c r="L1822" i="3"/>
  <c r="B1823" i="3"/>
  <c r="C1823" i="3"/>
  <c r="D1823" i="3"/>
  <c r="E1823" i="3"/>
  <c r="F1823" i="3"/>
  <c r="G1823" i="3"/>
  <c r="H1823" i="3"/>
  <c r="I1823" i="3"/>
  <c r="J1823" i="3"/>
  <c r="K1823" i="3"/>
  <c r="L1823" i="3"/>
  <c r="B1824" i="3"/>
  <c r="C1824" i="3"/>
  <c r="D1824" i="3"/>
  <c r="E1824" i="3"/>
  <c r="F1824" i="3"/>
  <c r="G1824" i="3"/>
  <c r="H1824" i="3"/>
  <c r="I1824" i="3"/>
  <c r="J1824" i="3"/>
  <c r="K1824" i="3"/>
  <c r="L1824" i="3"/>
  <c r="B1825" i="3"/>
  <c r="C1825" i="3"/>
  <c r="D1825" i="3"/>
  <c r="E1825" i="3"/>
  <c r="F1825" i="3"/>
  <c r="G1825" i="3"/>
  <c r="H1825" i="3"/>
  <c r="I1825" i="3"/>
  <c r="J1825" i="3"/>
  <c r="K1825" i="3"/>
  <c r="L1825" i="3"/>
  <c r="B1826" i="3"/>
  <c r="C1826" i="3"/>
  <c r="D1826" i="3"/>
  <c r="E1826" i="3"/>
  <c r="F1826" i="3"/>
  <c r="G1826" i="3"/>
  <c r="H1826" i="3"/>
  <c r="I1826" i="3"/>
  <c r="J1826" i="3"/>
  <c r="K1826" i="3"/>
  <c r="L1826" i="3"/>
  <c r="B1827" i="3"/>
  <c r="C1827" i="3"/>
  <c r="D1827" i="3"/>
  <c r="E1827" i="3"/>
  <c r="F1827" i="3"/>
  <c r="G1827" i="3"/>
  <c r="H1827" i="3"/>
  <c r="I1827" i="3"/>
  <c r="J1827" i="3"/>
  <c r="K1827" i="3"/>
  <c r="L1827" i="3"/>
  <c r="B1828" i="3"/>
  <c r="C1828" i="3"/>
  <c r="D1828" i="3"/>
  <c r="E1828" i="3"/>
  <c r="F1828" i="3"/>
  <c r="G1828" i="3"/>
  <c r="H1828" i="3"/>
  <c r="I1828" i="3"/>
  <c r="J1828" i="3"/>
  <c r="K1828" i="3"/>
  <c r="L1828" i="3"/>
  <c r="B1829" i="3"/>
  <c r="C1829" i="3"/>
  <c r="D1829" i="3"/>
  <c r="E1829" i="3"/>
  <c r="F1829" i="3"/>
  <c r="G1829" i="3"/>
  <c r="H1829" i="3"/>
  <c r="I1829" i="3"/>
  <c r="J1829" i="3"/>
  <c r="K1829" i="3"/>
  <c r="L1829" i="3"/>
  <c r="B1830" i="3"/>
  <c r="C1830" i="3"/>
  <c r="D1830" i="3"/>
  <c r="E1830" i="3"/>
  <c r="F1830" i="3"/>
  <c r="G1830" i="3"/>
  <c r="H1830" i="3"/>
  <c r="I1830" i="3"/>
  <c r="J1830" i="3"/>
  <c r="K1830" i="3"/>
  <c r="L1830" i="3"/>
  <c r="B1831" i="3"/>
  <c r="C1831" i="3"/>
  <c r="D1831" i="3"/>
  <c r="E1831" i="3"/>
  <c r="F1831" i="3"/>
  <c r="G1831" i="3"/>
  <c r="H1831" i="3"/>
  <c r="I1831" i="3"/>
  <c r="J1831" i="3"/>
  <c r="K1831" i="3"/>
  <c r="L1831" i="3"/>
  <c r="B1832" i="3"/>
  <c r="C1832" i="3"/>
  <c r="D1832" i="3"/>
  <c r="E1832" i="3"/>
  <c r="F1832" i="3"/>
  <c r="G1832" i="3"/>
  <c r="H1832" i="3"/>
  <c r="I1832" i="3"/>
  <c r="J1832" i="3"/>
  <c r="K1832" i="3"/>
  <c r="L1832" i="3"/>
  <c r="B1833" i="3"/>
  <c r="C1833" i="3"/>
  <c r="D1833" i="3"/>
  <c r="E1833" i="3"/>
  <c r="F1833" i="3"/>
  <c r="G1833" i="3"/>
  <c r="H1833" i="3"/>
  <c r="I1833" i="3"/>
  <c r="J1833" i="3"/>
  <c r="K1833" i="3"/>
  <c r="L1833" i="3"/>
  <c r="B1834" i="3"/>
  <c r="C1834" i="3"/>
  <c r="D1834" i="3"/>
  <c r="E1834" i="3"/>
  <c r="F1834" i="3"/>
  <c r="G1834" i="3"/>
  <c r="H1834" i="3"/>
  <c r="I1834" i="3"/>
  <c r="J1834" i="3"/>
  <c r="K1834" i="3"/>
  <c r="L1834" i="3"/>
  <c r="B1835" i="3"/>
  <c r="C1835" i="3"/>
  <c r="D1835" i="3"/>
  <c r="E1835" i="3"/>
  <c r="F1835" i="3"/>
  <c r="G1835" i="3"/>
  <c r="H1835" i="3"/>
  <c r="I1835" i="3"/>
  <c r="J1835" i="3"/>
  <c r="K1835" i="3"/>
  <c r="L1835" i="3"/>
  <c r="B1836" i="3"/>
  <c r="C1836" i="3"/>
  <c r="D1836" i="3"/>
  <c r="E1836" i="3"/>
  <c r="F1836" i="3"/>
  <c r="G1836" i="3"/>
  <c r="H1836" i="3"/>
  <c r="I1836" i="3"/>
  <c r="J1836" i="3"/>
  <c r="K1836" i="3"/>
  <c r="L1836" i="3"/>
  <c r="B1837" i="3"/>
  <c r="C1837" i="3"/>
  <c r="D1837" i="3"/>
  <c r="E1837" i="3"/>
  <c r="F1837" i="3"/>
  <c r="G1837" i="3"/>
  <c r="H1837" i="3"/>
  <c r="I1837" i="3"/>
  <c r="J1837" i="3"/>
  <c r="K1837" i="3"/>
  <c r="L1837" i="3"/>
  <c r="B1838" i="3"/>
  <c r="C1838" i="3"/>
  <c r="D1838" i="3"/>
  <c r="E1838" i="3"/>
  <c r="F1838" i="3"/>
  <c r="G1838" i="3"/>
  <c r="H1838" i="3"/>
  <c r="I1838" i="3"/>
  <c r="J1838" i="3"/>
  <c r="K1838" i="3"/>
  <c r="L1838" i="3"/>
  <c r="B1839" i="3"/>
  <c r="C1839" i="3"/>
  <c r="D1839" i="3"/>
  <c r="E1839" i="3"/>
  <c r="F1839" i="3"/>
  <c r="G1839" i="3"/>
  <c r="H1839" i="3"/>
  <c r="I1839" i="3"/>
  <c r="J1839" i="3"/>
  <c r="K1839" i="3"/>
  <c r="L1839" i="3"/>
  <c r="B1840" i="3"/>
  <c r="C1840" i="3"/>
  <c r="D1840" i="3"/>
  <c r="E1840" i="3"/>
  <c r="F1840" i="3"/>
  <c r="G1840" i="3"/>
  <c r="H1840" i="3"/>
  <c r="I1840" i="3"/>
  <c r="J1840" i="3"/>
  <c r="K1840" i="3"/>
  <c r="L1840" i="3"/>
  <c r="B1841" i="3"/>
  <c r="C1841" i="3"/>
  <c r="D1841" i="3"/>
  <c r="E1841" i="3"/>
  <c r="F1841" i="3"/>
  <c r="G1841" i="3"/>
  <c r="H1841" i="3"/>
  <c r="I1841" i="3"/>
  <c r="J1841" i="3"/>
  <c r="K1841" i="3"/>
  <c r="L1841" i="3"/>
  <c r="B1842" i="3"/>
  <c r="C1842" i="3"/>
  <c r="D1842" i="3"/>
  <c r="E1842" i="3"/>
  <c r="F1842" i="3"/>
  <c r="G1842" i="3"/>
  <c r="H1842" i="3"/>
  <c r="I1842" i="3"/>
  <c r="J1842" i="3"/>
  <c r="K1842" i="3"/>
  <c r="L1842" i="3"/>
  <c r="B1843" i="3"/>
  <c r="C1843" i="3"/>
  <c r="D1843" i="3"/>
  <c r="E1843" i="3"/>
  <c r="F1843" i="3"/>
  <c r="G1843" i="3"/>
  <c r="H1843" i="3"/>
  <c r="I1843" i="3"/>
  <c r="J1843" i="3"/>
  <c r="K1843" i="3"/>
  <c r="L1843" i="3"/>
  <c r="B1844" i="3"/>
  <c r="C1844" i="3"/>
  <c r="D1844" i="3"/>
  <c r="E1844" i="3"/>
  <c r="F1844" i="3"/>
  <c r="G1844" i="3"/>
  <c r="H1844" i="3"/>
  <c r="I1844" i="3"/>
  <c r="J1844" i="3"/>
  <c r="K1844" i="3"/>
  <c r="L1844" i="3"/>
  <c r="B1845" i="3"/>
  <c r="C1845" i="3"/>
  <c r="D1845" i="3"/>
  <c r="E1845" i="3"/>
  <c r="F1845" i="3"/>
  <c r="G1845" i="3"/>
  <c r="H1845" i="3"/>
  <c r="I1845" i="3"/>
  <c r="J1845" i="3"/>
  <c r="K1845" i="3"/>
  <c r="L1845" i="3"/>
  <c r="B1846" i="3"/>
  <c r="C1846" i="3"/>
  <c r="D1846" i="3"/>
  <c r="E1846" i="3"/>
  <c r="F1846" i="3"/>
  <c r="G1846" i="3"/>
  <c r="H1846" i="3"/>
  <c r="I1846" i="3"/>
  <c r="J1846" i="3"/>
  <c r="K1846" i="3"/>
  <c r="L1846" i="3"/>
  <c r="B1847" i="3"/>
  <c r="C1847" i="3"/>
  <c r="D1847" i="3"/>
  <c r="E1847" i="3"/>
  <c r="F1847" i="3"/>
  <c r="G1847" i="3"/>
  <c r="H1847" i="3"/>
  <c r="I1847" i="3"/>
  <c r="J1847" i="3"/>
  <c r="K1847" i="3"/>
  <c r="L1847" i="3"/>
  <c r="B1848" i="3"/>
  <c r="C1848" i="3"/>
  <c r="D1848" i="3"/>
  <c r="E1848" i="3"/>
  <c r="F1848" i="3"/>
  <c r="G1848" i="3"/>
  <c r="H1848" i="3"/>
  <c r="I1848" i="3"/>
  <c r="J1848" i="3"/>
  <c r="K1848" i="3"/>
  <c r="L1848" i="3"/>
  <c r="B1849" i="3"/>
  <c r="C1849" i="3"/>
  <c r="D1849" i="3"/>
  <c r="E1849" i="3"/>
  <c r="F1849" i="3"/>
  <c r="G1849" i="3"/>
  <c r="H1849" i="3"/>
  <c r="I1849" i="3"/>
  <c r="J1849" i="3"/>
  <c r="K1849" i="3"/>
  <c r="L1849" i="3"/>
  <c r="B1850" i="3"/>
  <c r="C1850" i="3"/>
  <c r="D1850" i="3"/>
  <c r="E1850" i="3"/>
  <c r="F1850" i="3"/>
  <c r="G1850" i="3"/>
  <c r="H1850" i="3"/>
  <c r="I1850" i="3"/>
  <c r="J1850" i="3"/>
  <c r="K1850" i="3"/>
  <c r="L1850" i="3"/>
  <c r="B1851" i="3"/>
  <c r="C1851" i="3"/>
  <c r="D1851" i="3"/>
  <c r="E1851" i="3"/>
  <c r="F1851" i="3"/>
  <c r="G1851" i="3"/>
  <c r="H1851" i="3"/>
  <c r="I1851" i="3"/>
  <c r="J1851" i="3"/>
  <c r="K1851" i="3"/>
  <c r="L1851" i="3"/>
  <c r="B1852" i="3"/>
  <c r="C1852" i="3"/>
  <c r="D1852" i="3"/>
  <c r="E1852" i="3"/>
  <c r="F1852" i="3"/>
  <c r="G1852" i="3"/>
  <c r="H1852" i="3"/>
  <c r="I1852" i="3"/>
  <c r="J1852" i="3"/>
  <c r="K1852" i="3"/>
  <c r="L1852" i="3"/>
  <c r="B1853" i="3"/>
  <c r="C1853" i="3"/>
  <c r="D1853" i="3"/>
  <c r="E1853" i="3"/>
  <c r="F1853" i="3"/>
  <c r="G1853" i="3"/>
  <c r="H1853" i="3"/>
  <c r="I1853" i="3"/>
  <c r="J1853" i="3"/>
  <c r="K1853" i="3"/>
  <c r="L1853" i="3"/>
  <c r="L2" i="3"/>
  <c r="K2" i="3"/>
  <c r="J2" i="3"/>
  <c r="I2" i="3"/>
  <c r="H2" i="3"/>
  <c r="G2" i="3"/>
  <c r="F2" i="3"/>
  <c r="E2" i="3"/>
  <c r="D2" i="3"/>
  <c r="C2" i="3"/>
  <c r="B2" i="3"/>
  <c r="M126" i="3"/>
  <c r="M118" i="3"/>
  <c r="M110" i="3"/>
  <c r="M102" i="3"/>
  <c r="M94" i="3"/>
  <c r="M86" i="3"/>
  <c r="M78" i="3"/>
  <c r="M70" i="3"/>
  <c r="M62" i="3"/>
  <c r="M54" i="3"/>
  <c r="M46" i="3"/>
  <c r="M38" i="3"/>
  <c r="M30" i="3"/>
  <c r="M22" i="3"/>
  <c r="M14" i="3"/>
  <c r="M6" i="3"/>
  <c r="O16" i="26" l="1"/>
  <c r="O25" i="26"/>
  <c r="O57" i="26"/>
  <c r="O55" i="26"/>
  <c r="O93" i="26"/>
  <c r="O140" i="26"/>
  <c r="O151" i="26"/>
  <c r="O167" i="26"/>
  <c r="O177" i="26"/>
  <c r="O174" i="26"/>
  <c r="O207" i="26"/>
  <c r="O227" i="26"/>
  <c r="O263" i="26"/>
  <c r="O407" i="26"/>
  <c r="O404" i="26"/>
  <c r="O459" i="26"/>
  <c r="O569" i="26"/>
  <c r="O564" i="26"/>
  <c r="O599" i="26"/>
  <c r="O594" i="26"/>
  <c r="AG612" i="26"/>
  <c r="AG613" i="26" s="1"/>
  <c r="AG614" i="26" s="1"/>
  <c r="AG615" i="26" s="1"/>
  <c r="AG616" i="26" s="1"/>
  <c r="AG617" i="26" s="1"/>
  <c r="AG618" i="26" s="1"/>
  <c r="AG619" i="26" s="1"/>
  <c r="AG620" i="26" s="1"/>
  <c r="AG621" i="26" s="1"/>
  <c r="AG622" i="26" s="1"/>
  <c r="AG623" i="26" s="1"/>
  <c r="AG624" i="26" s="1"/>
  <c r="AG625" i="26" s="1"/>
  <c r="AG626" i="26" s="1"/>
  <c r="AG627" i="26" s="1"/>
  <c r="AG628" i="26" s="1"/>
  <c r="AG629" i="26" s="1"/>
  <c r="AG630" i="26" s="1"/>
  <c r="AG631" i="26" s="1"/>
  <c r="AG632" i="26" s="1"/>
  <c r="AG633" i="26" s="1"/>
  <c r="AG634" i="26" s="1"/>
  <c r="AG635" i="26" s="1"/>
  <c r="AG636" i="26" s="1"/>
  <c r="AG637" i="26" s="1"/>
  <c r="AG638" i="26" s="1"/>
  <c r="AG639" i="26" s="1"/>
  <c r="AG640" i="26" s="1"/>
  <c r="AG641" i="26" s="1"/>
  <c r="AH612" i="26"/>
  <c r="AH613" i="26" s="1"/>
  <c r="AH614" i="26" s="1"/>
  <c r="AH615" i="26" s="1"/>
  <c r="AH616" i="26" s="1"/>
  <c r="AH617" i="26" s="1"/>
  <c r="AH618" i="26" s="1"/>
  <c r="AH619" i="26" s="1"/>
  <c r="AH620" i="26" s="1"/>
  <c r="AH621" i="26" s="1"/>
  <c r="AH622" i="26" s="1"/>
  <c r="AH623" i="26" s="1"/>
  <c r="AH624" i="26" s="1"/>
  <c r="AH625" i="26" s="1"/>
  <c r="AH626" i="26" s="1"/>
  <c r="AH627" i="26" s="1"/>
  <c r="AH628" i="26" s="1"/>
  <c r="AH629" i="26" s="1"/>
  <c r="AH630" i="26" s="1"/>
  <c r="AH631" i="26" s="1"/>
  <c r="AH632" i="26" s="1"/>
  <c r="AH633" i="26" s="1"/>
  <c r="AH634" i="26" s="1"/>
  <c r="AH635" i="26" s="1"/>
  <c r="AH636" i="26" s="1"/>
  <c r="AH637" i="26" s="1"/>
  <c r="AH638" i="26" s="1"/>
  <c r="AH639" i="26" s="1"/>
  <c r="AH640" i="26" s="1"/>
  <c r="AH641" i="26" s="1"/>
  <c r="AI612" i="26"/>
  <c r="AI613" i="26" s="1"/>
  <c r="AI614" i="26" s="1"/>
  <c r="AI615" i="26" s="1"/>
  <c r="AI616" i="26" s="1"/>
  <c r="AI617" i="26" s="1"/>
  <c r="AI618" i="26" s="1"/>
  <c r="AI619" i="26" s="1"/>
  <c r="AI620" i="26" s="1"/>
  <c r="AI621" i="26" s="1"/>
  <c r="AI622" i="26" s="1"/>
  <c r="AI623" i="26" s="1"/>
  <c r="AI624" i="26" s="1"/>
  <c r="AI625" i="26" s="1"/>
  <c r="AI626" i="26" s="1"/>
  <c r="AI627" i="26" s="1"/>
  <c r="AI628" i="26" s="1"/>
  <c r="AI629" i="26" s="1"/>
  <c r="AI630" i="26" s="1"/>
  <c r="AI631" i="26" s="1"/>
  <c r="AI632" i="26" s="1"/>
  <c r="AI633" i="26" s="1"/>
  <c r="AI634" i="26" s="1"/>
  <c r="AI635" i="26" s="1"/>
  <c r="AI636" i="26" s="1"/>
  <c r="AI637" i="26" s="1"/>
  <c r="AI638" i="26" s="1"/>
  <c r="AI639" i="26" s="1"/>
  <c r="AI640" i="26" s="1"/>
  <c r="AI641" i="26" s="1"/>
  <c r="AJ612" i="26"/>
  <c r="AJ613" i="26" s="1"/>
  <c r="AJ614" i="26" s="1"/>
  <c r="AJ615" i="26" s="1"/>
  <c r="AJ616" i="26" s="1"/>
  <c r="AJ617" i="26" s="1"/>
  <c r="AJ618" i="26" s="1"/>
  <c r="AJ619" i="26" s="1"/>
  <c r="AJ620" i="26" s="1"/>
  <c r="AJ621" i="26" s="1"/>
  <c r="AJ622" i="26" s="1"/>
  <c r="AJ623" i="26" s="1"/>
  <c r="AJ624" i="26" s="1"/>
  <c r="AJ625" i="26" s="1"/>
  <c r="AJ626" i="26" s="1"/>
  <c r="AJ627" i="26" s="1"/>
  <c r="AJ628" i="26" s="1"/>
  <c r="AJ629" i="26" s="1"/>
  <c r="AJ630" i="26" s="1"/>
  <c r="AJ631" i="26" s="1"/>
  <c r="AJ632" i="26" s="1"/>
  <c r="AJ633" i="26" s="1"/>
  <c r="AJ634" i="26" s="1"/>
  <c r="AJ635" i="26" s="1"/>
  <c r="AJ636" i="26" s="1"/>
  <c r="AJ637" i="26" s="1"/>
  <c r="AJ638" i="26" s="1"/>
  <c r="AJ639" i="26" s="1"/>
  <c r="AJ640" i="26" s="1"/>
  <c r="AJ641" i="26" s="1"/>
  <c r="AC612" i="26"/>
  <c r="AC613" i="26" s="1"/>
  <c r="AC614" i="26" s="1"/>
  <c r="AC615" i="26" s="1"/>
  <c r="AC616" i="26" s="1"/>
  <c r="AC617" i="26" s="1"/>
  <c r="AC618" i="26" s="1"/>
  <c r="AC619" i="26" s="1"/>
  <c r="AC620" i="26" s="1"/>
  <c r="AC621" i="26" s="1"/>
  <c r="AC622" i="26" s="1"/>
  <c r="AC623" i="26" s="1"/>
  <c r="AC624" i="26" s="1"/>
  <c r="AC625" i="26" s="1"/>
  <c r="AC626" i="26" s="1"/>
  <c r="AC627" i="26" s="1"/>
  <c r="AC628" i="26" s="1"/>
  <c r="AC629" i="26" s="1"/>
  <c r="AC630" i="26" s="1"/>
  <c r="AC631" i="26" s="1"/>
  <c r="AC632" i="26" s="1"/>
  <c r="AC633" i="26" s="1"/>
  <c r="AC634" i="26" s="1"/>
  <c r="AC635" i="26" s="1"/>
  <c r="AC636" i="26" s="1"/>
  <c r="AC637" i="26" s="1"/>
  <c r="AC638" i="26" s="1"/>
  <c r="AC639" i="26" s="1"/>
  <c r="AC640" i="26" s="1"/>
  <c r="AC641" i="26" s="1"/>
  <c r="AK612" i="26"/>
  <c r="AK613" i="26" s="1"/>
  <c r="AK614" i="26" s="1"/>
  <c r="AK615" i="26" s="1"/>
  <c r="AK616" i="26" s="1"/>
  <c r="AK617" i="26" s="1"/>
  <c r="AK618" i="26" s="1"/>
  <c r="AK619" i="26" s="1"/>
  <c r="AK620" i="26" s="1"/>
  <c r="AK621" i="26" s="1"/>
  <c r="AK622" i="26" s="1"/>
  <c r="AK623" i="26" s="1"/>
  <c r="AK624" i="26" s="1"/>
  <c r="AK625" i="26" s="1"/>
  <c r="AK626" i="26" s="1"/>
  <c r="AK627" i="26" s="1"/>
  <c r="AK628" i="26" s="1"/>
  <c r="AK629" i="26" s="1"/>
  <c r="AK630" i="26" s="1"/>
  <c r="AK631" i="26" s="1"/>
  <c r="AK632" i="26" s="1"/>
  <c r="AK633" i="26" s="1"/>
  <c r="AK634" i="26" s="1"/>
  <c r="AK635" i="26" s="1"/>
  <c r="AK636" i="26" s="1"/>
  <c r="AK637" i="26" s="1"/>
  <c r="AK638" i="26" s="1"/>
  <c r="AK639" i="26" s="1"/>
  <c r="AK640" i="26" s="1"/>
  <c r="AK641" i="26" s="1"/>
  <c r="AF612" i="26"/>
  <c r="AF613" i="26" s="1"/>
  <c r="AF614" i="26" s="1"/>
  <c r="AF615" i="26" s="1"/>
  <c r="AF616" i="26" s="1"/>
  <c r="AF617" i="26" s="1"/>
  <c r="AF618" i="26" s="1"/>
  <c r="AF619" i="26" s="1"/>
  <c r="AF620" i="26" s="1"/>
  <c r="AF621" i="26" s="1"/>
  <c r="AF622" i="26" s="1"/>
  <c r="AF623" i="26" s="1"/>
  <c r="AF624" i="26" s="1"/>
  <c r="AF625" i="26" s="1"/>
  <c r="AF626" i="26" s="1"/>
  <c r="AF627" i="26" s="1"/>
  <c r="AF628" i="26" s="1"/>
  <c r="AF629" i="26" s="1"/>
  <c r="AF630" i="26" s="1"/>
  <c r="AF631" i="26" s="1"/>
  <c r="AF632" i="26" s="1"/>
  <c r="AF633" i="26" s="1"/>
  <c r="AF634" i="26" s="1"/>
  <c r="AF635" i="26" s="1"/>
  <c r="AF636" i="26" s="1"/>
  <c r="AF637" i="26" s="1"/>
  <c r="AF638" i="26" s="1"/>
  <c r="AF639" i="26" s="1"/>
  <c r="AF640" i="26" s="1"/>
  <c r="AF641" i="26" s="1"/>
  <c r="AL612" i="26"/>
  <c r="AL613" i="26" s="1"/>
  <c r="AL614" i="26" s="1"/>
  <c r="AL615" i="26" s="1"/>
  <c r="AL616" i="26" s="1"/>
  <c r="AL617" i="26" s="1"/>
  <c r="AL618" i="26" s="1"/>
  <c r="AL619" i="26" s="1"/>
  <c r="AL620" i="26" s="1"/>
  <c r="AL621" i="26" s="1"/>
  <c r="AL622" i="26" s="1"/>
  <c r="AL623" i="26" s="1"/>
  <c r="AL624" i="26" s="1"/>
  <c r="AL625" i="26" s="1"/>
  <c r="AL626" i="26" s="1"/>
  <c r="AL627" i="26" s="1"/>
  <c r="AL628" i="26" s="1"/>
  <c r="AL629" i="26" s="1"/>
  <c r="AL630" i="26" s="1"/>
  <c r="AL631" i="26" s="1"/>
  <c r="AL632" i="26" s="1"/>
  <c r="AL633" i="26" s="1"/>
  <c r="AL634" i="26" s="1"/>
  <c r="AL635" i="26" s="1"/>
  <c r="AL636" i="26" s="1"/>
  <c r="AL637" i="26" s="1"/>
  <c r="AL638" i="26" s="1"/>
  <c r="AL639" i="26" s="1"/>
  <c r="AL640" i="26" s="1"/>
  <c r="AL641" i="26" s="1"/>
  <c r="O560" i="26"/>
  <c r="AF793" i="26"/>
  <c r="AF794" i="26" s="1"/>
  <c r="AF795" i="26" s="1"/>
  <c r="AF796" i="26" s="1"/>
  <c r="AF797" i="26" s="1"/>
  <c r="AF798" i="26" s="1"/>
  <c r="AF799" i="26" s="1"/>
  <c r="AF800" i="26" s="1"/>
  <c r="AF801" i="26" s="1"/>
  <c r="AF802" i="26" s="1"/>
  <c r="AF803" i="26" s="1"/>
  <c r="AF804" i="26" s="1"/>
  <c r="AF805" i="26" s="1"/>
  <c r="AF806" i="26" s="1"/>
  <c r="AF807" i="26" s="1"/>
  <c r="AF808" i="26" s="1"/>
  <c r="AF809" i="26" s="1"/>
  <c r="AF810" i="26" s="1"/>
  <c r="AF811" i="26" s="1"/>
  <c r="AF812" i="26" s="1"/>
  <c r="AF813" i="26" s="1"/>
  <c r="AF814" i="26" s="1"/>
  <c r="AF815" i="26" s="1"/>
  <c r="AF816" i="26" s="1"/>
  <c r="AF817" i="26" s="1"/>
  <c r="AF818" i="26" s="1"/>
  <c r="AF819" i="26" s="1"/>
  <c r="AF820" i="26" s="1"/>
  <c r="AF821" i="26" s="1"/>
  <c r="AF822" i="26" s="1"/>
  <c r="AF823" i="26" s="1"/>
  <c r="AG793" i="26"/>
  <c r="AG794" i="26" s="1"/>
  <c r="AG795" i="26" s="1"/>
  <c r="AG796" i="26" s="1"/>
  <c r="AG797" i="26" s="1"/>
  <c r="AG798" i="26" s="1"/>
  <c r="AG799" i="26" s="1"/>
  <c r="AG800" i="26" s="1"/>
  <c r="AG801" i="26" s="1"/>
  <c r="AG802" i="26" s="1"/>
  <c r="AG803" i="26" s="1"/>
  <c r="AG804" i="26" s="1"/>
  <c r="AG805" i="26" s="1"/>
  <c r="AG806" i="26" s="1"/>
  <c r="AG807" i="26" s="1"/>
  <c r="AG808" i="26" s="1"/>
  <c r="AG809" i="26" s="1"/>
  <c r="AG810" i="26" s="1"/>
  <c r="AG811" i="26" s="1"/>
  <c r="AG812" i="26" s="1"/>
  <c r="AG813" i="26" s="1"/>
  <c r="AG814" i="26" s="1"/>
  <c r="AG815" i="26" s="1"/>
  <c r="AG816" i="26" s="1"/>
  <c r="AG817" i="26" s="1"/>
  <c r="AG818" i="26" s="1"/>
  <c r="AG819" i="26" s="1"/>
  <c r="AG820" i="26" s="1"/>
  <c r="AG821" i="26" s="1"/>
  <c r="AG822" i="26" s="1"/>
  <c r="AG823" i="26" s="1"/>
  <c r="AH793" i="26"/>
  <c r="AH794" i="26" s="1"/>
  <c r="AH795" i="26" s="1"/>
  <c r="AH796" i="26" s="1"/>
  <c r="AH797" i="26" s="1"/>
  <c r="AH798" i="26" s="1"/>
  <c r="AH799" i="26" s="1"/>
  <c r="AH800" i="26" s="1"/>
  <c r="AH801" i="26" s="1"/>
  <c r="AH802" i="26" s="1"/>
  <c r="AH803" i="26" s="1"/>
  <c r="AH804" i="26" s="1"/>
  <c r="AH805" i="26" s="1"/>
  <c r="AH806" i="26" s="1"/>
  <c r="AH807" i="26" s="1"/>
  <c r="AH808" i="26" s="1"/>
  <c r="AH809" i="26" s="1"/>
  <c r="AH810" i="26" s="1"/>
  <c r="AH811" i="26" s="1"/>
  <c r="AH812" i="26" s="1"/>
  <c r="AH813" i="26" s="1"/>
  <c r="AH814" i="26" s="1"/>
  <c r="AH815" i="26" s="1"/>
  <c r="AH816" i="26" s="1"/>
  <c r="AH817" i="26" s="1"/>
  <c r="AH818" i="26" s="1"/>
  <c r="AH819" i="26" s="1"/>
  <c r="AH820" i="26" s="1"/>
  <c r="AH821" i="26" s="1"/>
  <c r="AH822" i="26" s="1"/>
  <c r="AH823" i="26" s="1"/>
  <c r="AI793" i="26"/>
  <c r="AI794" i="26" s="1"/>
  <c r="AI795" i="26" s="1"/>
  <c r="AI796" i="26" s="1"/>
  <c r="AI797" i="26" s="1"/>
  <c r="AI798" i="26" s="1"/>
  <c r="AI799" i="26" s="1"/>
  <c r="AI800" i="26" s="1"/>
  <c r="AI801" i="26" s="1"/>
  <c r="AI802" i="26" s="1"/>
  <c r="AI803" i="26" s="1"/>
  <c r="AI804" i="26" s="1"/>
  <c r="AI805" i="26" s="1"/>
  <c r="AI806" i="26" s="1"/>
  <c r="AI807" i="26" s="1"/>
  <c r="AI808" i="26" s="1"/>
  <c r="AI809" i="26" s="1"/>
  <c r="AI810" i="26" s="1"/>
  <c r="AI811" i="26" s="1"/>
  <c r="AI812" i="26" s="1"/>
  <c r="AI813" i="26" s="1"/>
  <c r="AI814" i="26" s="1"/>
  <c r="AI815" i="26" s="1"/>
  <c r="AI816" i="26" s="1"/>
  <c r="AI817" i="26" s="1"/>
  <c r="AI818" i="26" s="1"/>
  <c r="AI819" i="26" s="1"/>
  <c r="AI820" i="26" s="1"/>
  <c r="AI821" i="26" s="1"/>
  <c r="AI822" i="26" s="1"/>
  <c r="AI823" i="26" s="1"/>
  <c r="AJ793" i="26"/>
  <c r="AJ794" i="26" s="1"/>
  <c r="AJ795" i="26" s="1"/>
  <c r="AJ796" i="26" s="1"/>
  <c r="AJ797" i="26" s="1"/>
  <c r="AJ798" i="26" s="1"/>
  <c r="AJ799" i="26" s="1"/>
  <c r="AJ800" i="26" s="1"/>
  <c r="AJ801" i="26" s="1"/>
  <c r="AJ802" i="26" s="1"/>
  <c r="AJ803" i="26" s="1"/>
  <c r="AJ804" i="26" s="1"/>
  <c r="AJ805" i="26" s="1"/>
  <c r="AJ806" i="26" s="1"/>
  <c r="AJ807" i="26" s="1"/>
  <c r="AJ808" i="26" s="1"/>
  <c r="AJ809" i="26" s="1"/>
  <c r="AJ810" i="26" s="1"/>
  <c r="AJ811" i="26" s="1"/>
  <c r="AJ812" i="26" s="1"/>
  <c r="AJ813" i="26" s="1"/>
  <c r="AJ814" i="26" s="1"/>
  <c r="AJ815" i="26" s="1"/>
  <c r="AJ816" i="26" s="1"/>
  <c r="AJ817" i="26" s="1"/>
  <c r="AJ818" i="26" s="1"/>
  <c r="AJ819" i="26" s="1"/>
  <c r="AJ820" i="26" s="1"/>
  <c r="AJ821" i="26" s="1"/>
  <c r="AJ822" i="26" s="1"/>
  <c r="AJ823" i="26" s="1"/>
  <c r="AC793" i="26"/>
  <c r="AC794" i="26" s="1"/>
  <c r="AC795" i="26" s="1"/>
  <c r="AC796" i="26" s="1"/>
  <c r="AC797" i="26" s="1"/>
  <c r="AC798" i="26" s="1"/>
  <c r="AC799" i="26" s="1"/>
  <c r="AC800" i="26" s="1"/>
  <c r="AC801" i="26" s="1"/>
  <c r="AC802" i="26" s="1"/>
  <c r="AC803" i="26" s="1"/>
  <c r="AC804" i="26" s="1"/>
  <c r="AC805" i="26" s="1"/>
  <c r="AC806" i="26" s="1"/>
  <c r="AC807" i="26" s="1"/>
  <c r="AC808" i="26" s="1"/>
  <c r="AC809" i="26" s="1"/>
  <c r="AC810" i="26" s="1"/>
  <c r="AC811" i="26" s="1"/>
  <c r="AC812" i="26" s="1"/>
  <c r="AC813" i="26" s="1"/>
  <c r="AC814" i="26" s="1"/>
  <c r="AC815" i="26" s="1"/>
  <c r="AC816" i="26" s="1"/>
  <c r="AC817" i="26" s="1"/>
  <c r="AC818" i="26" s="1"/>
  <c r="AC819" i="26" s="1"/>
  <c r="AC820" i="26" s="1"/>
  <c r="AC821" i="26" s="1"/>
  <c r="AC822" i="26" s="1"/>
  <c r="AC823" i="26" s="1"/>
  <c r="AK793" i="26"/>
  <c r="AK794" i="26" s="1"/>
  <c r="AK795" i="26" s="1"/>
  <c r="AK796" i="26" s="1"/>
  <c r="AK797" i="26" s="1"/>
  <c r="AK798" i="26" s="1"/>
  <c r="AK799" i="26" s="1"/>
  <c r="AK800" i="26" s="1"/>
  <c r="AK801" i="26" s="1"/>
  <c r="AK802" i="26" s="1"/>
  <c r="AK803" i="26" s="1"/>
  <c r="AK804" i="26" s="1"/>
  <c r="AK805" i="26" s="1"/>
  <c r="AK806" i="26" s="1"/>
  <c r="AK807" i="26" s="1"/>
  <c r="AK808" i="26" s="1"/>
  <c r="AK809" i="26" s="1"/>
  <c r="AK810" i="26" s="1"/>
  <c r="AK811" i="26" s="1"/>
  <c r="AK812" i="26" s="1"/>
  <c r="AK813" i="26" s="1"/>
  <c r="AK814" i="26" s="1"/>
  <c r="AK815" i="26" s="1"/>
  <c r="AK816" i="26" s="1"/>
  <c r="AK817" i="26" s="1"/>
  <c r="AK818" i="26" s="1"/>
  <c r="AK819" i="26" s="1"/>
  <c r="AK820" i="26" s="1"/>
  <c r="AK821" i="26" s="1"/>
  <c r="AK822" i="26" s="1"/>
  <c r="AK823" i="26" s="1"/>
  <c r="AE793" i="26"/>
  <c r="AE794" i="26" s="1"/>
  <c r="AE795" i="26" s="1"/>
  <c r="AE796" i="26" s="1"/>
  <c r="AE797" i="26" s="1"/>
  <c r="AE798" i="26" s="1"/>
  <c r="AE799" i="26" s="1"/>
  <c r="AE800" i="26" s="1"/>
  <c r="AE801" i="26" s="1"/>
  <c r="AE802" i="26" s="1"/>
  <c r="AE803" i="26" s="1"/>
  <c r="AE804" i="26" s="1"/>
  <c r="AE805" i="26" s="1"/>
  <c r="AE806" i="26" s="1"/>
  <c r="AE807" i="26" s="1"/>
  <c r="AE808" i="26" s="1"/>
  <c r="AE809" i="26" s="1"/>
  <c r="AE810" i="26" s="1"/>
  <c r="AE811" i="26" s="1"/>
  <c r="AE812" i="26" s="1"/>
  <c r="AE813" i="26" s="1"/>
  <c r="AE814" i="26" s="1"/>
  <c r="AE815" i="26" s="1"/>
  <c r="AE816" i="26" s="1"/>
  <c r="AE817" i="26" s="1"/>
  <c r="AE818" i="26" s="1"/>
  <c r="AE819" i="26" s="1"/>
  <c r="AE820" i="26" s="1"/>
  <c r="AE821" i="26" s="1"/>
  <c r="AE822" i="26" s="1"/>
  <c r="AE823" i="26" s="1"/>
  <c r="AM793" i="26"/>
  <c r="AM794" i="26" s="1"/>
  <c r="AM795" i="26" s="1"/>
  <c r="AM796" i="26" s="1"/>
  <c r="AM797" i="26" s="1"/>
  <c r="AM798" i="26" s="1"/>
  <c r="AM799" i="26" s="1"/>
  <c r="AM800" i="26" s="1"/>
  <c r="AM801" i="26" s="1"/>
  <c r="AM802" i="26" s="1"/>
  <c r="AM803" i="26" s="1"/>
  <c r="AM804" i="26" s="1"/>
  <c r="AM805" i="26" s="1"/>
  <c r="AM806" i="26" s="1"/>
  <c r="AM807" i="26" s="1"/>
  <c r="AM808" i="26" s="1"/>
  <c r="AM809" i="26" s="1"/>
  <c r="AM810" i="26" s="1"/>
  <c r="AM811" i="26" s="1"/>
  <c r="AM812" i="26" s="1"/>
  <c r="AM813" i="26" s="1"/>
  <c r="AM814" i="26" s="1"/>
  <c r="AM815" i="26" s="1"/>
  <c r="AM816" i="26" s="1"/>
  <c r="AM817" i="26" s="1"/>
  <c r="AM818" i="26" s="1"/>
  <c r="AM819" i="26" s="1"/>
  <c r="AM820" i="26" s="1"/>
  <c r="AM821" i="26" s="1"/>
  <c r="AM822" i="26" s="1"/>
  <c r="AM823" i="26" s="1"/>
  <c r="AD793" i="26"/>
  <c r="AD794" i="26" s="1"/>
  <c r="AD795" i="26" s="1"/>
  <c r="AD796" i="26" s="1"/>
  <c r="AD797" i="26" s="1"/>
  <c r="AD798" i="26" s="1"/>
  <c r="AD799" i="26" s="1"/>
  <c r="AD800" i="26" s="1"/>
  <c r="AD801" i="26" s="1"/>
  <c r="AD802" i="26" s="1"/>
  <c r="AD803" i="26" s="1"/>
  <c r="AD804" i="26" s="1"/>
  <c r="AD805" i="26" s="1"/>
  <c r="AD806" i="26" s="1"/>
  <c r="AD807" i="26" s="1"/>
  <c r="AD808" i="26" s="1"/>
  <c r="AD809" i="26" s="1"/>
  <c r="AD810" i="26" s="1"/>
  <c r="AD811" i="26" s="1"/>
  <c r="AD812" i="26" s="1"/>
  <c r="AD813" i="26" s="1"/>
  <c r="AD814" i="26" s="1"/>
  <c r="AD815" i="26" s="1"/>
  <c r="AD816" i="26" s="1"/>
  <c r="AD817" i="26" s="1"/>
  <c r="AD818" i="26" s="1"/>
  <c r="AD819" i="26" s="1"/>
  <c r="AD820" i="26" s="1"/>
  <c r="AD821" i="26" s="1"/>
  <c r="AD822" i="26" s="1"/>
  <c r="AD823" i="26" s="1"/>
  <c r="AL793" i="26"/>
  <c r="AL794" i="26" s="1"/>
  <c r="AL795" i="26" s="1"/>
  <c r="AL796" i="26" s="1"/>
  <c r="AL797" i="26" s="1"/>
  <c r="AL798" i="26" s="1"/>
  <c r="AL799" i="26" s="1"/>
  <c r="AL800" i="26" s="1"/>
  <c r="AL801" i="26" s="1"/>
  <c r="AL802" i="26" s="1"/>
  <c r="AL803" i="26" s="1"/>
  <c r="AL804" i="26" s="1"/>
  <c r="AL805" i="26" s="1"/>
  <c r="AL806" i="26" s="1"/>
  <c r="AL807" i="26" s="1"/>
  <c r="AL808" i="26" s="1"/>
  <c r="AL809" i="26" s="1"/>
  <c r="AL810" i="26" s="1"/>
  <c r="AL811" i="26" s="1"/>
  <c r="AL812" i="26" s="1"/>
  <c r="AL813" i="26" s="1"/>
  <c r="AL814" i="26" s="1"/>
  <c r="AL815" i="26" s="1"/>
  <c r="AL816" i="26" s="1"/>
  <c r="AL817" i="26" s="1"/>
  <c r="AL818" i="26" s="1"/>
  <c r="AL819" i="26" s="1"/>
  <c r="AL820" i="26" s="1"/>
  <c r="AL821" i="26" s="1"/>
  <c r="AL822" i="26" s="1"/>
  <c r="AL823" i="26" s="1"/>
  <c r="O675" i="26"/>
  <c r="AC734" i="26"/>
  <c r="AC735" i="26" s="1"/>
  <c r="AC736" i="26" s="1"/>
  <c r="AC737" i="26" s="1"/>
  <c r="AC738" i="26" s="1"/>
  <c r="AC739" i="26" s="1"/>
  <c r="AC740" i="26" s="1"/>
  <c r="AC741" i="26" s="1"/>
  <c r="AC742" i="26" s="1"/>
  <c r="AC743" i="26" s="1"/>
  <c r="AC744" i="26" s="1"/>
  <c r="AC745" i="26" s="1"/>
  <c r="AC746" i="26" s="1"/>
  <c r="AC747" i="26" s="1"/>
  <c r="AC748" i="26" s="1"/>
  <c r="AC749" i="26" s="1"/>
  <c r="AC750" i="26" s="1"/>
  <c r="AC751" i="26" s="1"/>
  <c r="AC752" i="26" s="1"/>
  <c r="AC753" i="26" s="1"/>
  <c r="AC754" i="26" s="1"/>
  <c r="AC755" i="26" s="1"/>
  <c r="AC756" i="26" s="1"/>
  <c r="AC757" i="26" s="1"/>
  <c r="AC758" i="26" s="1"/>
  <c r="AC759" i="26" s="1"/>
  <c r="AC760" i="26" s="1"/>
  <c r="AC761" i="26" s="1"/>
  <c r="AC762" i="26" s="1"/>
  <c r="AC763" i="26" s="1"/>
  <c r="AC764" i="26" s="1"/>
  <c r="AK734" i="26"/>
  <c r="AK735" i="26" s="1"/>
  <c r="AK736" i="26" s="1"/>
  <c r="AK737" i="26" s="1"/>
  <c r="AK738" i="26" s="1"/>
  <c r="AK739" i="26" s="1"/>
  <c r="AK740" i="26" s="1"/>
  <c r="AK741" i="26" s="1"/>
  <c r="AK742" i="26" s="1"/>
  <c r="AK743" i="26" s="1"/>
  <c r="AK744" i="26" s="1"/>
  <c r="AK745" i="26" s="1"/>
  <c r="AK746" i="26" s="1"/>
  <c r="AK747" i="26" s="1"/>
  <c r="AK748" i="26" s="1"/>
  <c r="AK749" i="26" s="1"/>
  <c r="AK750" i="26" s="1"/>
  <c r="AK751" i="26" s="1"/>
  <c r="AK752" i="26" s="1"/>
  <c r="AK753" i="26" s="1"/>
  <c r="AK754" i="26" s="1"/>
  <c r="AK755" i="26" s="1"/>
  <c r="AK756" i="26" s="1"/>
  <c r="AK757" i="26" s="1"/>
  <c r="AK758" i="26" s="1"/>
  <c r="AK759" i="26" s="1"/>
  <c r="AK760" i="26" s="1"/>
  <c r="AK761" i="26" s="1"/>
  <c r="AK762" i="26" s="1"/>
  <c r="AK763" i="26" s="1"/>
  <c r="AK764" i="26" s="1"/>
  <c r="AD734" i="26"/>
  <c r="AD735" i="26" s="1"/>
  <c r="AD736" i="26" s="1"/>
  <c r="AD737" i="26" s="1"/>
  <c r="AD738" i="26" s="1"/>
  <c r="AD739" i="26" s="1"/>
  <c r="AD740" i="26" s="1"/>
  <c r="AD741" i="26" s="1"/>
  <c r="AD742" i="26" s="1"/>
  <c r="AD743" i="26" s="1"/>
  <c r="AD744" i="26" s="1"/>
  <c r="AD745" i="26" s="1"/>
  <c r="AD746" i="26" s="1"/>
  <c r="AD747" i="26" s="1"/>
  <c r="AD748" i="26" s="1"/>
  <c r="AD749" i="26" s="1"/>
  <c r="AD750" i="26" s="1"/>
  <c r="AD751" i="26" s="1"/>
  <c r="AD752" i="26" s="1"/>
  <c r="AD753" i="26" s="1"/>
  <c r="AD754" i="26" s="1"/>
  <c r="AD755" i="26" s="1"/>
  <c r="AD756" i="26" s="1"/>
  <c r="AD757" i="26" s="1"/>
  <c r="AD758" i="26" s="1"/>
  <c r="AD759" i="26" s="1"/>
  <c r="AD760" i="26" s="1"/>
  <c r="AD761" i="26" s="1"/>
  <c r="AD762" i="26" s="1"/>
  <c r="AD763" i="26" s="1"/>
  <c r="AD764" i="26" s="1"/>
  <c r="AL734" i="26"/>
  <c r="AL735" i="26" s="1"/>
  <c r="AL736" i="26" s="1"/>
  <c r="AL737" i="26" s="1"/>
  <c r="AL738" i="26" s="1"/>
  <c r="AL739" i="26" s="1"/>
  <c r="AL740" i="26" s="1"/>
  <c r="AL741" i="26" s="1"/>
  <c r="AL742" i="26" s="1"/>
  <c r="AL743" i="26" s="1"/>
  <c r="AL744" i="26" s="1"/>
  <c r="AL745" i="26" s="1"/>
  <c r="AL746" i="26" s="1"/>
  <c r="AL747" i="26" s="1"/>
  <c r="AL748" i="26" s="1"/>
  <c r="AL749" i="26" s="1"/>
  <c r="AL750" i="26" s="1"/>
  <c r="AL751" i="26" s="1"/>
  <c r="AL752" i="26" s="1"/>
  <c r="AL753" i="26" s="1"/>
  <c r="AL754" i="26" s="1"/>
  <c r="AL755" i="26" s="1"/>
  <c r="AL756" i="26" s="1"/>
  <c r="AL757" i="26" s="1"/>
  <c r="AL758" i="26" s="1"/>
  <c r="AL759" i="26" s="1"/>
  <c r="AL760" i="26" s="1"/>
  <c r="AL761" i="26" s="1"/>
  <c r="AL762" i="26" s="1"/>
  <c r="AL763" i="26" s="1"/>
  <c r="AL764" i="26" s="1"/>
  <c r="AE734" i="26"/>
  <c r="AE735" i="26" s="1"/>
  <c r="AE736" i="26" s="1"/>
  <c r="AE737" i="26" s="1"/>
  <c r="AE738" i="26" s="1"/>
  <c r="AE739" i="26" s="1"/>
  <c r="AE740" i="26" s="1"/>
  <c r="AE741" i="26" s="1"/>
  <c r="AE742" i="26" s="1"/>
  <c r="AE743" i="26" s="1"/>
  <c r="AE744" i="26" s="1"/>
  <c r="AE745" i="26" s="1"/>
  <c r="AE746" i="26" s="1"/>
  <c r="AE747" i="26" s="1"/>
  <c r="AE748" i="26" s="1"/>
  <c r="AE749" i="26" s="1"/>
  <c r="AE750" i="26" s="1"/>
  <c r="AE751" i="26" s="1"/>
  <c r="AE752" i="26" s="1"/>
  <c r="AE753" i="26" s="1"/>
  <c r="AE754" i="26" s="1"/>
  <c r="AE755" i="26" s="1"/>
  <c r="AE756" i="26" s="1"/>
  <c r="AE757" i="26" s="1"/>
  <c r="AE758" i="26" s="1"/>
  <c r="AE759" i="26" s="1"/>
  <c r="AE760" i="26" s="1"/>
  <c r="AE761" i="26" s="1"/>
  <c r="AE762" i="26" s="1"/>
  <c r="AE763" i="26" s="1"/>
  <c r="AE764" i="26" s="1"/>
  <c r="AM734" i="26"/>
  <c r="AM735" i="26" s="1"/>
  <c r="AM736" i="26" s="1"/>
  <c r="AM737" i="26" s="1"/>
  <c r="AM738" i="26" s="1"/>
  <c r="AM739" i="26" s="1"/>
  <c r="AM740" i="26" s="1"/>
  <c r="AM741" i="26" s="1"/>
  <c r="AM742" i="26" s="1"/>
  <c r="AM743" i="26" s="1"/>
  <c r="AM744" i="26" s="1"/>
  <c r="AM745" i="26" s="1"/>
  <c r="AM746" i="26" s="1"/>
  <c r="AM747" i="26" s="1"/>
  <c r="AM748" i="26" s="1"/>
  <c r="AM749" i="26" s="1"/>
  <c r="AM750" i="26" s="1"/>
  <c r="AM751" i="26" s="1"/>
  <c r="AM752" i="26" s="1"/>
  <c r="AM753" i="26" s="1"/>
  <c r="AM754" i="26" s="1"/>
  <c r="AM755" i="26" s="1"/>
  <c r="AM756" i="26" s="1"/>
  <c r="AM757" i="26" s="1"/>
  <c r="AM758" i="26" s="1"/>
  <c r="AM759" i="26" s="1"/>
  <c r="AM760" i="26" s="1"/>
  <c r="AM761" i="26" s="1"/>
  <c r="AM762" i="26" s="1"/>
  <c r="AM763" i="26" s="1"/>
  <c r="AM764" i="26" s="1"/>
  <c r="AF734" i="26"/>
  <c r="AF735" i="26" s="1"/>
  <c r="AF736" i="26" s="1"/>
  <c r="AF737" i="26" s="1"/>
  <c r="AF738" i="26" s="1"/>
  <c r="AF739" i="26" s="1"/>
  <c r="AF740" i="26" s="1"/>
  <c r="AF741" i="26" s="1"/>
  <c r="AF742" i="26" s="1"/>
  <c r="AF743" i="26" s="1"/>
  <c r="AF744" i="26" s="1"/>
  <c r="AF745" i="26" s="1"/>
  <c r="AF746" i="26" s="1"/>
  <c r="AF747" i="26" s="1"/>
  <c r="AF748" i="26" s="1"/>
  <c r="AF749" i="26" s="1"/>
  <c r="AF750" i="26" s="1"/>
  <c r="AF751" i="26" s="1"/>
  <c r="AF752" i="26" s="1"/>
  <c r="AF753" i="26" s="1"/>
  <c r="AF754" i="26" s="1"/>
  <c r="AF755" i="26" s="1"/>
  <c r="AF756" i="26" s="1"/>
  <c r="AF757" i="26" s="1"/>
  <c r="AF758" i="26" s="1"/>
  <c r="AF759" i="26" s="1"/>
  <c r="AF760" i="26" s="1"/>
  <c r="AF761" i="26" s="1"/>
  <c r="AF762" i="26" s="1"/>
  <c r="AF763" i="26" s="1"/>
  <c r="AF764" i="26" s="1"/>
  <c r="AG734" i="26"/>
  <c r="AG735" i="26" s="1"/>
  <c r="AG736" i="26" s="1"/>
  <c r="AG737" i="26" s="1"/>
  <c r="AG738" i="26" s="1"/>
  <c r="AG739" i="26" s="1"/>
  <c r="AG740" i="26" s="1"/>
  <c r="AG741" i="26" s="1"/>
  <c r="AG742" i="26" s="1"/>
  <c r="AG743" i="26" s="1"/>
  <c r="AG744" i="26" s="1"/>
  <c r="AG745" i="26" s="1"/>
  <c r="AG746" i="26" s="1"/>
  <c r="AG747" i="26" s="1"/>
  <c r="AG748" i="26" s="1"/>
  <c r="AG749" i="26" s="1"/>
  <c r="AG750" i="26" s="1"/>
  <c r="AG751" i="26" s="1"/>
  <c r="AG752" i="26" s="1"/>
  <c r="AG753" i="26" s="1"/>
  <c r="AG754" i="26" s="1"/>
  <c r="AG755" i="26" s="1"/>
  <c r="AG756" i="26" s="1"/>
  <c r="AG757" i="26" s="1"/>
  <c r="AG758" i="26" s="1"/>
  <c r="AG759" i="26" s="1"/>
  <c r="AG760" i="26" s="1"/>
  <c r="AG761" i="26" s="1"/>
  <c r="AG762" i="26" s="1"/>
  <c r="AG763" i="26" s="1"/>
  <c r="AG764" i="26" s="1"/>
  <c r="AH734" i="26"/>
  <c r="AH735" i="26" s="1"/>
  <c r="AH736" i="26" s="1"/>
  <c r="AH737" i="26" s="1"/>
  <c r="AH738" i="26" s="1"/>
  <c r="AH739" i="26" s="1"/>
  <c r="AH740" i="26" s="1"/>
  <c r="AH741" i="26" s="1"/>
  <c r="AH742" i="26" s="1"/>
  <c r="AH743" i="26" s="1"/>
  <c r="AH744" i="26" s="1"/>
  <c r="AH745" i="26" s="1"/>
  <c r="AH746" i="26" s="1"/>
  <c r="AH747" i="26" s="1"/>
  <c r="AH748" i="26" s="1"/>
  <c r="AH749" i="26" s="1"/>
  <c r="AH750" i="26" s="1"/>
  <c r="AH751" i="26" s="1"/>
  <c r="AH752" i="26" s="1"/>
  <c r="AH753" i="26" s="1"/>
  <c r="AH754" i="26" s="1"/>
  <c r="AH755" i="26" s="1"/>
  <c r="AH756" i="26" s="1"/>
  <c r="AH757" i="26" s="1"/>
  <c r="AH758" i="26" s="1"/>
  <c r="AH759" i="26" s="1"/>
  <c r="AH760" i="26" s="1"/>
  <c r="AH761" i="26" s="1"/>
  <c r="AH762" i="26" s="1"/>
  <c r="AH763" i="26" s="1"/>
  <c r="AH764" i="26" s="1"/>
  <c r="AI734" i="26"/>
  <c r="AI735" i="26" s="1"/>
  <c r="AI736" i="26" s="1"/>
  <c r="AI737" i="26" s="1"/>
  <c r="AI738" i="26" s="1"/>
  <c r="AI739" i="26" s="1"/>
  <c r="AI740" i="26" s="1"/>
  <c r="AI741" i="26" s="1"/>
  <c r="AI742" i="26" s="1"/>
  <c r="AI743" i="26" s="1"/>
  <c r="AI744" i="26" s="1"/>
  <c r="AI745" i="26" s="1"/>
  <c r="AI746" i="26" s="1"/>
  <c r="AI747" i="26" s="1"/>
  <c r="AI748" i="26" s="1"/>
  <c r="AI749" i="26" s="1"/>
  <c r="AI750" i="26" s="1"/>
  <c r="AI751" i="26" s="1"/>
  <c r="AI752" i="26" s="1"/>
  <c r="AI753" i="26" s="1"/>
  <c r="AI754" i="26" s="1"/>
  <c r="AI755" i="26" s="1"/>
  <c r="AI756" i="26" s="1"/>
  <c r="AI757" i="26" s="1"/>
  <c r="AI758" i="26" s="1"/>
  <c r="AI759" i="26" s="1"/>
  <c r="AI760" i="26" s="1"/>
  <c r="AI761" i="26" s="1"/>
  <c r="AI762" i="26" s="1"/>
  <c r="AI763" i="26" s="1"/>
  <c r="AI764" i="26" s="1"/>
  <c r="AJ734" i="26"/>
  <c r="AJ735" i="26" s="1"/>
  <c r="AJ736" i="26" s="1"/>
  <c r="AJ737" i="26" s="1"/>
  <c r="AJ738" i="26" s="1"/>
  <c r="AJ739" i="26" s="1"/>
  <c r="AJ740" i="26" s="1"/>
  <c r="AJ741" i="26" s="1"/>
  <c r="AJ742" i="26" s="1"/>
  <c r="AJ743" i="26" s="1"/>
  <c r="AJ744" i="26" s="1"/>
  <c r="AJ745" i="26" s="1"/>
  <c r="AJ746" i="26" s="1"/>
  <c r="AJ747" i="26" s="1"/>
  <c r="AJ748" i="26" s="1"/>
  <c r="AJ749" i="26" s="1"/>
  <c r="AJ750" i="26" s="1"/>
  <c r="AJ751" i="26" s="1"/>
  <c r="AJ752" i="26" s="1"/>
  <c r="AJ753" i="26" s="1"/>
  <c r="AJ754" i="26" s="1"/>
  <c r="AJ755" i="26" s="1"/>
  <c r="AJ756" i="26" s="1"/>
  <c r="AJ757" i="26" s="1"/>
  <c r="AJ758" i="26" s="1"/>
  <c r="AJ759" i="26" s="1"/>
  <c r="AJ760" i="26" s="1"/>
  <c r="AJ761" i="26" s="1"/>
  <c r="AJ762" i="26" s="1"/>
  <c r="AJ763" i="26" s="1"/>
  <c r="AJ764" i="26" s="1"/>
  <c r="O691" i="26"/>
  <c r="O611" i="26"/>
  <c r="O798" i="26"/>
  <c r="O884" i="26"/>
  <c r="O1067" i="26"/>
  <c r="O1069" i="26"/>
  <c r="N2" i="26"/>
  <c r="O59" i="26"/>
  <c r="O65" i="26"/>
  <c r="O91" i="26"/>
  <c r="O128" i="26"/>
  <c r="O127" i="26"/>
  <c r="O139" i="26"/>
  <c r="O160" i="26"/>
  <c r="O152" i="26"/>
  <c r="O192" i="26"/>
  <c r="AI216" i="26"/>
  <c r="AI217" i="26" s="1"/>
  <c r="AI218" i="26" s="1"/>
  <c r="AI219" i="26" s="1"/>
  <c r="AI220" i="26" s="1"/>
  <c r="AI221" i="26" s="1"/>
  <c r="AI222" i="26" s="1"/>
  <c r="AI223" i="26" s="1"/>
  <c r="AI224" i="26" s="1"/>
  <c r="AI225" i="26" s="1"/>
  <c r="AI226" i="26" s="1"/>
  <c r="AI227" i="26" s="1"/>
  <c r="AI228" i="26" s="1"/>
  <c r="AI229" i="26" s="1"/>
  <c r="AI230" i="26" s="1"/>
  <c r="AI231" i="26" s="1"/>
  <c r="AI232" i="26" s="1"/>
  <c r="AI233" i="26" s="1"/>
  <c r="AI234" i="26" s="1"/>
  <c r="AI235" i="26" s="1"/>
  <c r="AI236" i="26" s="1"/>
  <c r="AI237" i="26" s="1"/>
  <c r="AI238" i="26" s="1"/>
  <c r="AI239" i="26" s="1"/>
  <c r="AI240" i="26" s="1"/>
  <c r="AI241" i="26" s="1"/>
  <c r="AI242" i="26" s="1"/>
  <c r="AI243" i="26" s="1"/>
  <c r="AI244" i="26" s="1"/>
  <c r="AI245" i="26" s="1"/>
  <c r="AI246" i="26" s="1"/>
  <c r="AF216" i="26"/>
  <c r="AF217" i="26" s="1"/>
  <c r="AF218" i="26" s="1"/>
  <c r="AF219" i="26" s="1"/>
  <c r="AF220" i="26" s="1"/>
  <c r="AF221" i="26" s="1"/>
  <c r="AF222" i="26" s="1"/>
  <c r="AF223" i="26" s="1"/>
  <c r="AF224" i="26" s="1"/>
  <c r="AF225" i="26" s="1"/>
  <c r="AF226" i="26" s="1"/>
  <c r="AF227" i="26" s="1"/>
  <c r="AF228" i="26" s="1"/>
  <c r="AF229" i="26" s="1"/>
  <c r="AF230" i="26" s="1"/>
  <c r="AF231" i="26" s="1"/>
  <c r="AF232" i="26" s="1"/>
  <c r="AF233" i="26" s="1"/>
  <c r="AF234" i="26" s="1"/>
  <c r="AF235" i="26" s="1"/>
  <c r="AF236" i="26" s="1"/>
  <c r="AF237" i="26" s="1"/>
  <c r="AF238" i="26" s="1"/>
  <c r="AF239" i="26" s="1"/>
  <c r="AF240" i="26" s="1"/>
  <c r="AF241" i="26" s="1"/>
  <c r="AF242" i="26" s="1"/>
  <c r="AF243" i="26" s="1"/>
  <c r="AF244" i="26" s="1"/>
  <c r="AF245" i="26" s="1"/>
  <c r="AF246" i="26" s="1"/>
  <c r="AG216" i="26"/>
  <c r="AG217" i="26" s="1"/>
  <c r="AG218" i="26" s="1"/>
  <c r="AG219" i="26" s="1"/>
  <c r="AG220" i="26" s="1"/>
  <c r="AG221" i="26" s="1"/>
  <c r="AG222" i="26" s="1"/>
  <c r="AG223" i="26" s="1"/>
  <c r="AG224" i="26" s="1"/>
  <c r="AG225" i="26" s="1"/>
  <c r="AG226" i="26" s="1"/>
  <c r="AG227" i="26" s="1"/>
  <c r="AG228" i="26" s="1"/>
  <c r="AG229" i="26" s="1"/>
  <c r="AG230" i="26" s="1"/>
  <c r="AG231" i="26" s="1"/>
  <c r="AG232" i="26" s="1"/>
  <c r="AG233" i="26" s="1"/>
  <c r="AG234" i="26" s="1"/>
  <c r="AG235" i="26" s="1"/>
  <c r="AG236" i="26" s="1"/>
  <c r="AG237" i="26" s="1"/>
  <c r="AG238" i="26" s="1"/>
  <c r="AG239" i="26" s="1"/>
  <c r="AG240" i="26" s="1"/>
  <c r="AG241" i="26" s="1"/>
  <c r="AG242" i="26" s="1"/>
  <c r="AG243" i="26" s="1"/>
  <c r="AG244" i="26" s="1"/>
  <c r="AG245" i="26" s="1"/>
  <c r="AG246" i="26" s="1"/>
  <c r="AH216" i="26"/>
  <c r="AH217" i="26" s="1"/>
  <c r="AH218" i="26" s="1"/>
  <c r="AH219" i="26" s="1"/>
  <c r="AH220" i="26" s="1"/>
  <c r="AH221" i="26" s="1"/>
  <c r="AH222" i="26" s="1"/>
  <c r="AH223" i="26" s="1"/>
  <c r="AH224" i="26" s="1"/>
  <c r="AH225" i="26" s="1"/>
  <c r="AH226" i="26" s="1"/>
  <c r="AH227" i="26" s="1"/>
  <c r="AH228" i="26" s="1"/>
  <c r="AH229" i="26" s="1"/>
  <c r="AH230" i="26" s="1"/>
  <c r="AH231" i="26" s="1"/>
  <c r="AH232" i="26" s="1"/>
  <c r="AH233" i="26" s="1"/>
  <c r="AH234" i="26" s="1"/>
  <c r="AH235" i="26" s="1"/>
  <c r="AH236" i="26" s="1"/>
  <c r="AH237" i="26" s="1"/>
  <c r="AH238" i="26" s="1"/>
  <c r="AH239" i="26" s="1"/>
  <c r="AH240" i="26" s="1"/>
  <c r="AH241" i="26" s="1"/>
  <c r="AH242" i="26" s="1"/>
  <c r="AH243" i="26" s="1"/>
  <c r="AH244" i="26" s="1"/>
  <c r="AH245" i="26" s="1"/>
  <c r="AH246" i="26" s="1"/>
  <c r="O220" i="26"/>
  <c r="O185" i="26"/>
  <c r="O271" i="26"/>
  <c r="O258" i="26"/>
  <c r="O307" i="26"/>
  <c r="O309" i="26"/>
  <c r="O361" i="26"/>
  <c r="AH400" i="26"/>
  <c r="AH401" i="26" s="1"/>
  <c r="AH402" i="26" s="1"/>
  <c r="AH403" i="26" s="1"/>
  <c r="AH404" i="26" s="1"/>
  <c r="AH405" i="26" s="1"/>
  <c r="AH406" i="26" s="1"/>
  <c r="AH407" i="26" s="1"/>
  <c r="AH408" i="26" s="1"/>
  <c r="AH409" i="26" s="1"/>
  <c r="AH410" i="26" s="1"/>
  <c r="AH411" i="26" s="1"/>
  <c r="AH412" i="26" s="1"/>
  <c r="AH413" i="26" s="1"/>
  <c r="AH414" i="26" s="1"/>
  <c r="AH415" i="26" s="1"/>
  <c r="AH416" i="26" s="1"/>
  <c r="AH417" i="26" s="1"/>
  <c r="AH418" i="26" s="1"/>
  <c r="AH419" i="26" s="1"/>
  <c r="AH420" i="26" s="1"/>
  <c r="AH421" i="26" s="1"/>
  <c r="AH422" i="26" s="1"/>
  <c r="AH423" i="26" s="1"/>
  <c r="AH424" i="26" s="1"/>
  <c r="AH425" i="26" s="1"/>
  <c r="AH426" i="26" s="1"/>
  <c r="AH427" i="26" s="1"/>
  <c r="AI400" i="26"/>
  <c r="AI401" i="26" s="1"/>
  <c r="AI402" i="26" s="1"/>
  <c r="AI403" i="26" s="1"/>
  <c r="AI404" i="26" s="1"/>
  <c r="AI405" i="26" s="1"/>
  <c r="AI406" i="26" s="1"/>
  <c r="AI407" i="26" s="1"/>
  <c r="AI408" i="26" s="1"/>
  <c r="AI409" i="26" s="1"/>
  <c r="AI410" i="26" s="1"/>
  <c r="AI411" i="26" s="1"/>
  <c r="AI412" i="26" s="1"/>
  <c r="AI413" i="26" s="1"/>
  <c r="AI414" i="26" s="1"/>
  <c r="AI415" i="26" s="1"/>
  <c r="AI416" i="26" s="1"/>
  <c r="AI417" i="26" s="1"/>
  <c r="AI418" i="26" s="1"/>
  <c r="AI419" i="26" s="1"/>
  <c r="AI420" i="26" s="1"/>
  <c r="AI421" i="26" s="1"/>
  <c r="AI422" i="26" s="1"/>
  <c r="AI423" i="26" s="1"/>
  <c r="AI424" i="26" s="1"/>
  <c r="AI425" i="26" s="1"/>
  <c r="AI426" i="26" s="1"/>
  <c r="AI427" i="26" s="1"/>
  <c r="AJ400" i="26"/>
  <c r="AJ401" i="26" s="1"/>
  <c r="AJ402" i="26" s="1"/>
  <c r="AJ403" i="26" s="1"/>
  <c r="AJ404" i="26" s="1"/>
  <c r="AJ405" i="26" s="1"/>
  <c r="AJ406" i="26" s="1"/>
  <c r="AJ407" i="26" s="1"/>
  <c r="AJ408" i="26" s="1"/>
  <c r="AJ409" i="26" s="1"/>
  <c r="AJ410" i="26" s="1"/>
  <c r="AJ411" i="26" s="1"/>
  <c r="AJ412" i="26" s="1"/>
  <c r="AJ413" i="26" s="1"/>
  <c r="AJ414" i="26" s="1"/>
  <c r="AJ415" i="26" s="1"/>
  <c r="AJ416" i="26" s="1"/>
  <c r="AJ417" i="26" s="1"/>
  <c r="AJ418" i="26" s="1"/>
  <c r="AJ419" i="26" s="1"/>
  <c r="AJ420" i="26" s="1"/>
  <c r="AJ421" i="26" s="1"/>
  <c r="AJ422" i="26" s="1"/>
  <c r="AJ423" i="26" s="1"/>
  <c r="AJ424" i="26" s="1"/>
  <c r="AJ425" i="26" s="1"/>
  <c r="AJ426" i="26" s="1"/>
  <c r="AJ427" i="26" s="1"/>
  <c r="AC400" i="26"/>
  <c r="AC401" i="26" s="1"/>
  <c r="AC402" i="26" s="1"/>
  <c r="AC403" i="26" s="1"/>
  <c r="AC404" i="26" s="1"/>
  <c r="AC405" i="26" s="1"/>
  <c r="AC406" i="26" s="1"/>
  <c r="AC407" i="26" s="1"/>
  <c r="AC408" i="26" s="1"/>
  <c r="AC409" i="26" s="1"/>
  <c r="AC410" i="26" s="1"/>
  <c r="AC411" i="26" s="1"/>
  <c r="AC412" i="26" s="1"/>
  <c r="AC413" i="26" s="1"/>
  <c r="AC414" i="26" s="1"/>
  <c r="AC415" i="26" s="1"/>
  <c r="AC416" i="26" s="1"/>
  <c r="AC417" i="26" s="1"/>
  <c r="AC418" i="26" s="1"/>
  <c r="AC419" i="26" s="1"/>
  <c r="AC420" i="26" s="1"/>
  <c r="AC421" i="26" s="1"/>
  <c r="AC422" i="26" s="1"/>
  <c r="AC423" i="26" s="1"/>
  <c r="AC424" i="26" s="1"/>
  <c r="AC425" i="26" s="1"/>
  <c r="AC426" i="26" s="1"/>
  <c r="AC427" i="26" s="1"/>
  <c r="AD400" i="26"/>
  <c r="AD401" i="26" s="1"/>
  <c r="AD402" i="26" s="1"/>
  <c r="AD403" i="26" s="1"/>
  <c r="AD404" i="26" s="1"/>
  <c r="AD405" i="26" s="1"/>
  <c r="AD406" i="26" s="1"/>
  <c r="AD407" i="26" s="1"/>
  <c r="AD408" i="26" s="1"/>
  <c r="AD409" i="26" s="1"/>
  <c r="AD410" i="26" s="1"/>
  <c r="AD411" i="26" s="1"/>
  <c r="AD412" i="26" s="1"/>
  <c r="AD413" i="26" s="1"/>
  <c r="AD414" i="26" s="1"/>
  <c r="AD415" i="26" s="1"/>
  <c r="AD416" i="26" s="1"/>
  <c r="AD417" i="26" s="1"/>
  <c r="AD418" i="26" s="1"/>
  <c r="AD419" i="26" s="1"/>
  <c r="AD420" i="26" s="1"/>
  <c r="AD421" i="26" s="1"/>
  <c r="AD422" i="26" s="1"/>
  <c r="AD423" i="26" s="1"/>
  <c r="AD424" i="26" s="1"/>
  <c r="AD425" i="26" s="1"/>
  <c r="AD426" i="26" s="1"/>
  <c r="AD427" i="26" s="1"/>
  <c r="AL400" i="26"/>
  <c r="AL401" i="26" s="1"/>
  <c r="AL402" i="26" s="1"/>
  <c r="AL403" i="26" s="1"/>
  <c r="AL404" i="26" s="1"/>
  <c r="AL405" i="26" s="1"/>
  <c r="AL406" i="26" s="1"/>
  <c r="AL407" i="26" s="1"/>
  <c r="AL408" i="26" s="1"/>
  <c r="AL409" i="26" s="1"/>
  <c r="AL410" i="26" s="1"/>
  <c r="AL411" i="26" s="1"/>
  <c r="AL412" i="26" s="1"/>
  <c r="AL413" i="26" s="1"/>
  <c r="AL414" i="26" s="1"/>
  <c r="AL415" i="26" s="1"/>
  <c r="AL416" i="26" s="1"/>
  <c r="AL417" i="26" s="1"/>
  <c r="AL418" i="26" s="1"/>
  <c r="AL419" i="26" s="1"/>
  <c r="AL420" i="26" s="1"/>
  <c r="AL421" i="26" s="1"/>
  <c r="AL422" i="26" s="1"/>
  <c r="AL423" i="26" s="1"/>
  <c r="AL424" i="26" s="1"/>
  <c r="AL425" i="26" s="1"/>
  <c r="AL426" i="26" s="1"/>
  <c r="AL427" i="26" s="1"/>
  <c r="AE400" i="26"/>
  <c r="AE401" i="26" s="1"/>
  <c r="AE402" i="26" s="1"/>
  <c r="AE403" i="26" s="1"/>
  <c r="AE404" i="26" s="1"/>
  <c r="AE405" i="26" s="1"/>
  <c r="AE406" i="26" s="1"/>
  <c r="AE407" i="26" s="1"/>
  <c r="AE408" i="26" s="1"/>
  <c r="AE409" i="26" s="1"/>
  <c r="AE410" i="26" s="1"/>
  <c r="AE411" i="26" s="1"/>
  <c r="AE412" i="26" s="1"/>
  <c r="AE413" i="26" s="1"/>
  <c r="AE414" i="26" s="1"/>
  <c r="AE415" i="26" s="1"/>
  <c r="AE416" i="26" s="1"/>
  <c r="AE417" i="26" s="1"/>
  <c r="AE418" i="26" s="1"/>
  <c r="AE419" i="26" s="1"/>
  <c r="AE420" i="26" s="1"/>
  <c r="AE421" i="26" s="1"/>
  <c r="AE422" i="26" s="1"/>
  <c r="AE423" i="26" s="1"/>
  <c r="AE424" i="26" s="1"/>
  <c r="AE425" i="26" s="1"/>
  <c r="AE426" i="26" s="1"/>
  <c r="AE427" i="26" s="1"/>
  <c r="AM400" i="26"/>
  <c r="AM401" i="26" s="1"/>
  <c r="AM402" i="26" s="1"/>
  <c r="AM403" i="26" s="1"/>
  <c r="AM404" i="26" s="1"/>
  <c r="AM405" i="26" s="1"/>
  <c r="AM406" i="26" s="1"/>
  <c r="AM407" i="26" s="1"/>
  <c r="AM408" i="26" s="1"/>
  <c r="AM409" i="26" s="1"/>
  <c r="AM410" i="26" s="1"/>
  <c r="AM411" i="26" s="1"/>
  <c r="AM412" i="26" s="1"/>
  <c r="AM413" i="26" s="1"/>
  <c r="AM414" i="26" s="1"/>
  <c r="AM415" i="26" s="1"/>
  <c r="AM416" i="26" s="1"/>
  <c r="AM417" i="26" s="1"/>
  <c r="AM418" i="26" s="1"/>
  <c r="AM419" i="26" s="1"/>
  <c r="AM420" i="26" s="1"/>
  <c r="AM421" i="26" s="1"/>
  <c r="AM422" i="26" s="1"/>
  <c r="AM423" i="26" s="1"/>
  <c r="AM424" i="26" s="1"/>
  <c r="AM425" i="26" s="1"/>
  <c r="AM426" i="26" s="1"/>
  <c r="AM427" i="26" s="1"/>
  <c r="AF400" i="26"/>
  <c r="AF401" i="26" s="1"/>
  <c r="AF402" i="26" s="1"/>
  <c r="AF403" i="26" s="1"/>
  <c r="AF404" i="26" s="1"/>
  <c r="AF405" i="26" s="1"/>
  <c r="AF406" i="26" s="1"/>
  <c r="AF407" i="26" s="1"/>
  <c r="AF408" i="26" s="1"/>
  <c r="AF409" i="26" s="1"/>
  <c r="AF410" i="26" s="1"/>
  <c r="AF411" i="26" s="1"/>
  <c r="AF412" i="26" s="1"/>
  <c r="AF413" i="26" s="1"/>
  <c r="AF414" i="26" s="1"/>
  <c r="AF415" i="26" s="1"/>
  <c r="AF416" i="26" s="1"/>
  <c r="AF417" i="26" s="1"/>
  <c r="AF418" i="26" s="1"/>
  <c r="AF419" i="26" s="1"/>
  <c r="AF420" i="26" s="1"/>
  <c r="AF421" i="26" s="1"/>
  <c r="AF422" i="26" s="1"/>
  <c r="AF423" i="26" s="1"/>
  <c r="AF424" i="26" s="1"/>
  <c r="AF425" i="26" s="1"/>
  <c r="AF426" i="26" s="1"/>
  <c r="AF427" i="26" s="1"/>
  <c r="AG400" i="26"/>
  <c r="AG401" i="26" s="1"/>
  <c r="AG402" i="26" s="1"/>
  <c r="AG403" i="26" s="1"/>
  <c r="AG404" i="26" s="1"/>
  <c r="AG405" i="26" s="1"/>
  <c r="AG406" i="26" s="1"/>
  <c r="AG407" i="26" s="1"/>
  <c r="AG408" i="26" s="1"/>
  <c r="AG409" i="26" s="1"/>
  <c r="AG410" i="26" s="1"/>
  <c r="AG411" i="26" s="1"/>
  <c r="AG412" i="26" s="1"/>
  <c r="AG413" i="26" s="1"/>
  <c r="AG414" i="26" s="1"/>
  <c r="AG415" i="26" s="1"/>
  <c r="AG416" i="26" s="1"/>
  <c r="AG417" i="26" s="1"/>
  <c r="AG418" i="26" s="1"/>
  <c r="AG419" i="26" s="1"/>
  <c r="AG420" i="26" s="1"/>
  <c r="AG421" i="26" s="1"/>
  <c r="AG422" i="26" s="1"/>
  <c r="AG423" i="26" s="1"/>
  <c r="AG424" i="26" s="1"/>
  <c r="AG425" i="26" s="1"/>
  <c r="AG426" i="26" s="1"/>
  <c r="AG427" i="26" s="1"/>
  <c r="AK400" i="26"/>
  <c r="AK401" i="26" s="1"/>
  <c r="AK402" i="26" s="1"/>
  <c r="AK403" i="26" s="1"/>
  <c r="AK404" i="26" s="1"/>
  <c r="AK405" i="26" s="1"/>
  <c r="AK406" i="26" s="1"/>
  <c r="AK407" i="26" s="1"/>
  <c r="AK408" i="26" s="1"/>
  <c r="AK409" i="26" s="1"/>
  <c r="AK410" i="26" s="1"/>
  <c r="AK411" i="26" s="1"/>
  <c r="AK412" i="26" s="1"/>
  <c r="AK413" i="26" s="1"/>
  <c r="AK414" i="26" s="1"/>
  <c r="AK415" i="26" s="1"/>
  <c r="AK416" i="26" s="1"/>
  <c r="AK417" i="26" s="1"/>
  <c r="AK418" i="26" s="1"/>
  <c r="AK419" i="26" s="1"/>
  <c r="AK420" i="26" s="1"/>
  <c r="AK421" i="26" s="1"/>
  <c r="AK422" i="26" s="1"/>
  <c r="AK423" i="26" s="1"/>
  <c r="AK424" i="26" s="1"/>
  <c r="AK425" i="26" s="1"/>
  <c r="AK426" i="26" s="1"/>
  <c r="AK427" i="26" s="1"/>
  <c r="O406" i="26"/>
  <c r="O460" i="26"/>
  <c r="O576" i="26"/>
  <c r="O591" i="26"/>
  <c r="O692" i="26"/>
  <c r="O1001" i="26"/>
  <c r="AD1099" i="26"/>
  <c r="AD1100" i="26" s="1"/>
  <c r="AD1101" i="26" s="1"/>
  <c r="AD1102" i="26" s="1"/>
  <c r="AD1103" i="26" s="1"/>
  <c r="AD1104" i="26" s="1"/>
  <c r="AD1105" i="26" s="1"/>
  <c r="AD1106" i="26" s="1"/>
  <c r="AD1107" i="26" s="1"/>
  <c r="AD1108" i="26" s="1"/>
  <c r="AD1109" i="26" s="1"/>
  <c r="AD1110" i="26" s="1"/>
  <c r="AD1111" i="26" s="1"/>
  <c r="AD1112" i="26" s="1"/>
  <c r="AD1113" i="26" s="1"/>
  <c r="AD1114" i="26" s="1"/>
  <c r="AD1115" i="26" s="1"/>
  <c r="AD1116" i="26" s="1"/>
  <c r="AD1117" i="26" s="1"/>
  <c r="AD1118" i="26" s="1"/>
  <c r="AD1119" i="26" s="1"/>
  <c r="AD1120" i="26" s="1"/>
  <c r="AD1121" i="26" s="1"/>
  <c r="AD1122" i="26" s="1"/>
  <c r="AD1123" i="26" s="1"/>
  <c r="AD1124" i="26" s="1"/>
  <c r="AL1099" i="26"/>
  <c r="AL1100" i="26" s="1"/>
  <c r="AL1101" i="26" s="1"/>
  <c r="AL1102" i="26" s="1"/>
  <c r="AL1103" i="26" s="1"/>
  <c r="AL1104" i="26" s="1"/>
  <c r="AL1105" i="26" s="1"/>
  <c r="AL1106" i="26" s="1"/>
  <c r="AL1107" i="26" s="1"/>
  <c r="AL1108" i="26" s="1"/>
  <c r="AL1109" i="26" s="1"/>
  <c r="AL1110" i="26" s="1"/>
  <c r="AL1111" i="26" s="1"/>
  <c r="AL1112" i="26" s="1"/>
  <c r="AL1113" i="26" s="1"/>
  <c r="AL1114" i="26" s="1"/>
  <c r="AL1115" i="26" s="1"/>
  <c r="AL1116" i="26" s="1"/>
  <c r="AL1117" i="26" s="1"/>
  <c r="AL1118" i="26" s="1"/>
  <c r="AL1119" i="26" s="1"/>
  <c r="AL1120" i="26" s="1"/>
  <c r="AL1121" i="26" s="1"/>
  <c r="AL1122" i="26" s="1"/>
  <c r="AL1123" i="26" s="1"/>
  <c r="AL1124" i="26" s="1"/>
  <c r="AE1099" i="26"/>
  <c r="AE1100" i="26" s="1"/>
  <c r="AE1101" i="26" s="1"/>
  <c r="AE1102" i="26" s="1"/>
  <c r="AE1103" i="26" s="1"/>
  <c r="AE1104" i="26" s="1"/>
  <c r="AE1105" i="26" s="1"/>
  <c r="AE1106" i="26" s="1"/>
  <c r="AE1107" i="26" s="1"/>
  <c r="AE1108" i="26" s="1"/>
  <c r="AE1109" i="26" s="1"/>
  <c r="AE1110" i="26" s="1"/>
  <c r="AE1111" i="26" s="1"/>
  <c r="AE1112" i="26" s="1"/>
  <c r="AE1113" i="26" s="1"/>
  <c r="AE1114" i="26" s="1"/>
  <c r="AE1115" i="26" s="1"/>
  <c r="AE1116" i="26" s="1"/>
  <c r="AE1117" i="26" s="1"/>
  <c r="AE1118" i="26" s="1"/>
  <c r="AE1119" i="26" s="1"/>
  <c r="AE1120" i="26" s="1"/>
  <c r="AE1121" i="26" s="1"/>
  <c r="AE1122" i="26" s="1"/>
  <c r="AE1123" i="26" s="1"/>
  <c r="AE1124" i="26" s="1"/>
  <c r="AM1099" i="26"/>
  <c r="AM1100" i="26" s="1"/>
  <c r="AM1101" i="26" s="1"/>
  <c r="AM1102" i="26" s="1"/>
  <c r="AM1103" i="26" s="1"/>
  <c r="AM1104" i="26" s="1"/>
  <c r="AM1105" i="26" s="1"/>
  <c r="AM1106" i="26" s="1"/>
  <c r="AM1107" i="26" s="1"/>
  <c r="AM1108" i="26" s="1"/>
  <c r="AM1109" i="26" s="1"/>
  <c r="AM1110" i="26" s="1"/>
  <c r="AM1111" i="26" s="1"/>
  <c r="AM1112" i="26" s="1"/>
  <c r="AM1113" i="26" s="1"/>
  <c r="AM1114" i="26" s="1"/>
  <c r="AM1115" i="26" s="1"/>
  <c r="AM1116" i="26" s="1"/>
  <c r="AM1117" i="26" s="1"/>
  <c r="AM1118" i="26" s="1"/>
  <c r="AM1119" i="26" s="1"/>
  <c r="AM1120" i="26" s="1"/>
  <c r="AM1121" i="26" s="1"/>
  <c r="AM1122" i="26" s="1"/>
  <c r="AM1123" i="26" s="1"/>
  <c r="AM1124" i="26" s="1"/>
  <c r="AK1099" i="26"/>
  <c r="AK1100" i="26" s="1"/>
  <c r="AK1101" i="26" s="1"/>
  <c r="AK1102" i="26" s="1"/>
  <c r="AK1103" i="26" s="1"/>
  <c r="AK1104" i="26" s="1"/>
  <c r="AK1105" i="26" s="1"/>
  <c r="AK1106" i="26" s="1"/>
  <c r="AK1107" i="26" s="1"/>
  <c r="AK1108" i="26" s="1"/>
  <c r="AK1109" i="26" s="1"/>
  <c r="AK1110" i="26" s="1"/>
  <c r="AK1111" i="26" s="1"/>
  <c r="AK1112" i="26" s="1"/>
  <c r="AK1113" i="26" s="1"/>
  <c r="AK1114" i="26" s="1"/>
  <c r="AK1115" i="26" s="1"/>
  <c r="AK1116" i="26" s="1"/>
  <c r="AK1117" i="26" s="1"/>
  <c r="AK1118" i="26" s="1"/>
  <c r="AK1119" i="26" s="1"/>
  <c r="AK1120" i="26" s="1"/>
  <c r="AK1121" i="26" s="1"/>
  <c r="AK1122" i="26" s="1"/>
  <c r="AK1123" i="26" s="1"/>
  <c r="AK1124" i="26" s="1"/>
  <c r="AF1099" i="26"/>
  <c r="AF1100" i="26" s="1"/>
  <c r="AF1101" i="26" s="1"/>
  <c r="AF1102" i="26" s="1"/>
  <c r="AF1103" i="26" s="1"/>
  <c r="AF1104" i="26" s="1"/>
  <c r="AF1105" i="26" s="1"/>
  <c r="AF1106" i="26" s="1"/>
  <c r="AF1107" i="26" s="1"/>
  <c r="AF1108" i="26" s="1"/>
  <c r="AF1109" i="26" s="1"/>
  <c r="AF1110" i="26" s="1"/>
  <c r="AF1111" i="26" s="1"/>
  <c r="AF1112" i="26" s="1"/>
  <c r="AF1113" i="26" s="1"/>
  <c r="AF1114" i="26" s="1"/>
  <c r="AF1115" i="26" s="1"/>
  <c r="AF1116" i="26" s="1"/>
  <c r="AF1117" i="26" s="1"/>
  <c r="AF1118" i="26" s="1"/>
  <c r="AF1119" i="26" s="1"/>
  <c r="AF1120" i="26" s="1"/>
  <c r="AF1121" i="26" s="1"/>
  <c r="AF1122" i="26" s="1"/>
  <c r="AF1123" i="26" s="1"/>
  <c r="AF1124" i="26" s="1"/>
  <c r="AG1099" i="26"/>
  <c r="AG1100" i="26" s="1"/>
  <c r="AG1101" i="26" s="1"/>
  <c r="AG1102" i="26" s="1"/>
  <c r="AG1103" i="26" s="1"/>
  <c r="AG1104" i="26" s="1"/>
  <c r="AG1105" i="26" s="1"/>
  <c r="AG1106" i="26" s="1"/>
  <c r="AG1107" i="26" s="1"/>
  <c r="AG1108" i="26" s="1"/>
  <c r="AG1109" i="26" s="1"/>
  <c r="AG1110" i="26" s="1"/>
  <c r="AG1111" i="26" s="1"/>
  <c r="AG1112" i="26" s="1"/>
  <c r="AG1113" i="26" s="1"/>
  <c r="AG1114" i="26" s="1"/>
  <c r="AG1115" i="26" s="1"/>
  <c r="AG1116" i="26" s="1"/>
  <c r="AG1117" i="26" s="1"/>
  <c r="AG1118" i="26" s="1"/>
  <c r="AG1119" i="26" s="1"/>
  <c r="AG1120" i="26" s="1"/>
  <c r="AG1121" i="26" s="1"/>
  <c r="AG1122" i="26" s="1"/>
  <c r="AG1123" i="26" s="1"/>
  <c r="AG1124" i="26" s="1"/>
  <c r="AC1099" i="26"/>
  <c r="AC1100" i="26" s="1"/>
  <c r="AC1101" i="26" s="1"/>
  <c r="AC1102" i="26" s="1"/>
  <c r="AC1103" i="26" s="1"/>
  <c r="AC1104" i="26" s="1"/>
  <c r="AC1105" i="26" s="1"/>
  <c r="AC1106" i="26" s="1"/>
  <c r="AC1107" i="26" s="1"/>
  <c r="AC1108" i="26" s="1"/>
  <c r="AC1109" i="26" s="1"/>
  <c r="AC1110" i="26" s="1"/>
  <c r="AC1111" i="26" s="1"/>
  <c r="AC1112" i="26" s="1"/>
  <c r="AC1113" i="26" s="1"/>
  <c r="AC1114" i="26" s="1"/>
  <c r="AC1115" i="26" s="1"/>
  <c r="AC1116" i="26" s="1"/>
  <c r="AC1117" i="26" s="1"/>
  <c r="AC1118" i="26" s="1"/>
  <c r="AC1119" i="26" s="1"/>
  <c r="AC1120" i="26" s="1"/>
  <c r="AC1121" i="26" s="1"/>
  <c r="AC1122" i="26" s="1"/>
  <c r="AC1123" i="26" s="1"/>
  <c r="AC1124" i="26" s="1"/>
  <c r="AH1099" i="26"/>
  <c r="AH1100" i="26" s="1"/>
  <c r="AH1101" i="26" s="1"/>
  <c r="AH1102" i="26" s="1"/>
  <c r="AH1103" i="26" s="1"/>
  <c r="AH1104" i="26" s="1"/>
  <c r="AH1105" i="26" s="1"/>
  <c r="AH1106" i="26" s="1"/>
  <c r="AH1107" i="26" s="1"/>
  <c r="AH1108" i="26" s="1"/>
  <c r="AH1109" i="26" s="1"/>
  <c r="AH1110" i="26" s="1"/>
  <c r="AH1111" i="26" s="1"/>
  <c r="AH1112" i="26" s="1"/>
  <c r="AH1113" i="26" s="1"/>
  <c r="AH1114" i="26" s="1"/>
  <c r="AH1115" i="26" s="1"/>
  <c r="AH1116" i="26" s="1"/>
  <c r="AH1117" i="26" s="1"/>
  <c r="AH1118" i="26" s="1"/>
  <c r="AH1119" i="26" s="1"/>
  <c r="AH1120" i="26" s="1"/>
  <c r="AH1121" i="26" s="1"/>
  <c r="AH1122" i="26" s="1"/>
  <c r="AH1123" i="26" s="1"/>
  <c r="AH1124" i="26" s="1"/>
  <c r="AI1099" i="26"/>
  <c r="AI1100" i="26" s="1"/>
  <c r="AI1101" i="26" s="1"/>
  <c r="AI1102" i="26" s="1"/>
  <c r="AI1103" i="26" s="1"/>
  <c r="AI1104" i="26" s="1"/>
  <c r="AI1105" i="26" s="1"/>
  <c r="AI1106" i="26" s="1"/>
  <c r="AI1107" i="26" s="1"/>
  <c r="AI1108" i="26" s="1"/>
  <c r="AI1109" i="26" s="1"/>
  <c r="AI1110" i="26" s="1"/>
  <c r="AI1111" i="26" s="1"/>
  <c r="AI1112" i="26" s="1"/>
  <c r="AI1113" i="26" s="1"/>
  <c r="AI1114" i="26" s="1"/>
  <c r="AI1115" i="26" s="1"/>
  <c r="AI1116" i="26" s="1"/>
  <c r="AI1117" i="26" s="1"/>
  <c r="AI1118" i="26" s="1"/>
  <c r="AI1119" i="26" s="1"/>
  <c r="AI1120" i="26" s="1"/>
  <c r="AI1121" i="26" s="1"/>
  <c r="AI1122" i="26" s="1"/>
  <c r="AI1123" i="26" s="1"/>
  <c r="AI1124" i="26" s="1"/>
  <c r="AJ1099" i="26"/>
  <c r="AJ1100" i="26" s="1"/>
  <c r="AJ1101" i="26" s="1"/>
  <c r="AJ1102" i="26" s="1"/>
  <c r="AJ1103" i="26" s="1"/>
  <c r="AJ1104" i="26" s="1"/>
  <c r="AJ1105" i="26" s="1"/>
  <c r="AJ1106" i="26" s="1"/>
  <c r="AJ1107" i="26" s="1"/>
  <c r="AJ1108" i="26" s="1"/>
  <c r="AJ1109" i="26" s="1"/>
  <c r="AJ1110" i="26" s="1"/>
  <c r="AJ1111" i="26" s="1"/>
  <c r="AJ1112" i="26" s="1"/>
  <c r="AJ1113" i="26" s="1"/>
  <c r="AJ1114" i="26" s="1"/>
  <c r="AJ1115" i="26" s="1"/>
  <c r="AJ1116" i="26" s="1"/>
  <c r="AJ1117" i="26" s="1"/>
  <c r="AJ1118" i="26" s="1"/>
  <c r="AJ1119" i="26" s="1"/>
  <c r="AJ1120" i="26" s="1"/>
  <c r="AJ1121" i="26" s="1"/>
  <c r="AJ1122" i="26" s="1"/>
  <c r="AJ1123" i="26" s="1"/>
  <c r="AJ1124" i="26" s="1"/>
  <c r="O1098" i="26"/>
  <c r="O8" i="26"/>
  <c r="O36" i="26"/>
  <c r="AJ63" i="26"/>
  <c r="AJ64" i="26" s="1"/>
  <c r="AJ65" i="26" s="1"/>
  <c r="AJ66" i="26" s="1"/>
  <c r="AJ67" i="26" s="1"/>
  <c r="AJ68" i="26" s="1"/>
  <c r="AJ69" i="26" s="1"/>
  <c r="AJ70" i="26" s="1"/>
  <c r="AJ71" i="26" s="1"/>
  <c r="AJ72" i="26" s="1"/>
  <c r="AJ73" i="26" s="1"/>
  <c r="AJ74" i="26" s="1"/>
  <c r="AJ75" i="26" s="1"/>
  <c r="AJ76" i="26" s="1"/>
  <c r="AJ77" i="26" s="1"/>
  <c r="AJ78" i="26" s="1"/>
  <c r="AJ79" i="26" s="1"/>
  <c r="AJ80" i="26" s="1"/>
  <c r="AJ81" i="26" s="1"/>
  <c r="AJ82" i="26" s="1"/>
  <c r="AJ83" i="26" s="1"/>
  <c r="AJ84" i="26" s="1"/>
  <c r="AJ85" i="26" s="1"/>
  <c r="AJ86" i="26" s="1"/>
  <c r="AJ87" i="26" s="1"/>
  <c r="AJ88" i="26" s="1"/>
  <c r="AJ89" i="26" s="1"/>
  <c r="AJ90" i="26" s="1"/>
  <c r="AJ91" i="26" s="1"/>
  <c r="AJ92" i="26" s="1"/>
  <c r="AJ93" i="26" s="1"/>
  <c r="AK63" i="26"/>
  <c r="AK64" i="26" s="1"/>
  <c r="AK65" i="26" s="1"/>
  <c r="AK66" i="26" s="1"/>
  <c r="AK67" i="26" s="1"/>
  <c r="AK68" i="26" s="1"/>
  <c r="AK69" i="26" s="1"/>
  <c r="AK70" i="26" s="1"/>
  <c r="AK71" i="26" s="1"/>
  <c r="AK72" i="26" s="1"/>
  <c r="AK73" i="26" s="1"/>
  <c r="AK74" i="26" s="1"/>
  <c r="AK75" i="26" s="1"/>
  <c r="AK76" i="26" s="1"/>
  <c r="AK77" i="26" s="1"/>
  <c r="AK78" i="26" s="1"/>
  <c r="AK79" i="26" s="1"/>
  <c r="AK80" i="26" s="1"/>
  <c r="AK81" i="26" s="1"/>
  <c r="AK82" i="26" s="1"/>
  <c r="AK83" i="26" s="1"/>
  <c r="AK84" i="26" s="1"/>
  <c r="AK85" i="26" s="1"/>
  <c r="AK86" i="26" s="1"/>
  <c r="AK87" i="26" s="1"/>
  <c r="AK88" i="26" s="1"/>
  <c r="AK89" i="26" s="1"/>
  <c r="AK90" i="26" s="1"/>
  <c r="AK91" i="26" s="1"/>
  <c r="AK92" i="26" s="1"/>
  <c r="AK93" i="26" s="1"/>
  <c r="AC63" i="26"/>
  <c r="AC64" i="26" s="1"/>
  <c r="AC65" i="26" s="1"/>
  <c r="AC66" i="26" s="1"/>
  <c r="AC67" i="26" s="1"/>
  <c r="AC68" i="26" s="1"/>
  <c r="AC69" i="26" s="1"/>
  <c r="AC70" i="26" s="1"/>
  <c r="AC71" i="26" s="1"/>
  <c r="AC72" i="26" s="1"/>
  <c r="AC73" i="26" s="1"/>
  <c r="AC74" i="26" s="1"/>
  <c r="AC75" i="26" s="1"/>
  <c r="AC76" i="26" s="1"/>
  <c r="AC77" i="26" s="1"/>
  <c r="AC78" i="26" s="1"/>
  <c r="AC79" i="26" s="1"/>
  <c r="AC80" i="26" s="1"/>
  <c r="AC81" i="26" s="1"/>
  <c r="AC82" i="26" s="1"/>
  <c r="AC83" i="26" s="1"/>
  <c r="AC84" i="26" s="1"/>
  <c r="AC85" i="26" s="1"/>
  <c r="AC86" i="26" s="1"/>
  <c r="AC87" i="26" s="1"/>
  <c r="AC88" i="26" s="1"/>
  <c r="AC89" i="26" s="1"/>
  <c r="AC90" i="26" s="1"/>
  <c r="AC91" i="26" s="1"/>
  <c r="AC92" i="26" s="1"/>
  <c r="AC93" i="26" s="1"/>
  <c r="AL63" i="26"/>
  <c r="AL64" i="26" s="1"/>
  <c r="AL65" i="26" s="1"/>
  <c r="AL66" i="26" s="1"/>
  <c r="AL67" i="26" s="1"/>
  <c r="AL68" i="26" s="1"/>
  <c r="AL69" i="26" s="1"/>
  <c r="AL70" i="26" s="1"/>
  <c r="AL71" i="26" s="1"/>
  <c r="AL72" i="26" s="1"/>
  <c r="AL73" i="26" s="1"/>
  <c r="AL74" i="26" s="1"/>
  <c r="AL75" i="26" s="1"/>
  <c r="AL76" i="26" s="1"/>
  <c r="AL77" i="26" s="1"/>
  <c r="AL78" i="26" s="1"/>
  <c r="AL79" i="26" s="1"/>
  <c r="AL80" i="26" s="1"/>
  <c r="AL81" i="26" s="1"/>
  <c r="AL82" i="26" s="1"/>
  <c r="AL83" i="26" s="1"/>
  <c r="AL84" i="26" s="1"/>
  <c r="AL85" i="26" s="1"/>
  <c r="AL86" i="26" s="1"/>
  <c r="AL87" i="26" s="1"/>
  <c r="AL88" i="26" s="1"/>
  <c r="AL89" i="26" s="1"/>
  <c r="AL90" i="26" s="1"/>
  <c r="AL91" i="26" s="1"/>
  <c r="AL92" i="26" s="1"/>
  <c r="AL93" i="26" s="1"/>
  <c r="AD63" i="26"/>
  <c r="AD64" i="26" s="1"/>
  <c r="AD65" i="26" s="1"/>
  <c r="AD66" i="26" s="1"/>
  <c r="AD67" i="26" s="1"/>
  <c r="AD68" i="26" s="1"/>
  <c r="AD69" i="26" s="1"/>
  <c r="AD70" i="26" s="1"/>
  <c r="AD71" i="26" s="1"/>
  <c r="AD72" i="26" s="1"/>
  <c r="AD73" i="26" s="1"/>
  <c r="AD74" i="26" s="1"/>
  <c r="AD75" i="26" s="1"/>
  <c r="AD76" i="26" s="1"/>
  <c r="AD77" i="26" s="1"/>
  <c r="AD78" i="26" s="1"/>
  <c r="AD79" i="26" s="1"/>
  <c r="AD80" i="26" s="1"/>
  <c r="AD81" i="26" s="1"/>
  <c r="AD82" i="26" s="1"/>
  <c r="AD83" i="26" s="1"/>
  <c r="AD84" i="26" s="1"/>
  <c r="AD85" i="26" s="1"/>
  <c r="AD86" i="26" s="1"/>
  <c r="AD87" i="26" s="1"/>
  <c r="AD88" i="26" s="1"/>
  <c r="AD89" i="26" s="1"/>
  <c r="AD90" i="26" s="1"/>
  <c r="AD91" i="26" s="1"/>
  <c r="AD92" i="26" s="1"/>
  <c r="AD93" i="26" s="1"/>
  <c r="AM63" i="26"/>
  <c r="AM64" i="26" s="1"/>
  <c r="AM65" i="26" s="1"/>
  <c r="AM66" i="26" s="1"/>
  <c r="AM67" i="26" s="1"/>
  <c r="AM68" i="26" s="1"/>
  <c r="AM69" i="26" s="1"/>
  <c r="AM70" i="26" s="1"/>
  <c r="AM71" i="26" s="1"/>
  <c r="AM72" i="26" s="1"/>
  <c r="AM73" i="26" s="1"/>
  <c r="AM74" i="26" s="1"/>
  <c r="AM75" i="26" s="1"/>
  <c r="AM76" i="26" s="1"/>
  <c r="AM77" i="26" s="1"/>
  <c r="AM78" i="26" s="1"/>
  <c r="AM79" i="26" s="1"/>
  <c r="AM80" i="26" s="1"/>
  <c r="AM81" i="26" s="1"/>
  <c r="AM82" i="26" s="1"/>
  <c r="AM83" i="26" s="1"/>
  <c r="AM84" i="26" s="1"/>
  <c r="AM85" i="26" s="1"/>
  <c r="AM86" i="26" s="1"/>
  <c r="AM87" i="26" s="1"/>
  <c r="AM88" i="26" s="1"/>
  <c r="AM89" i="26" s="1"/>
  <c r="AM90" i="26" s="1"/>
  <c r="AM91" i="26" s="1"/>
  <c r="AM92" i="26" s="1"/>
  <c r="AM93" i="26" s="1"/>
  <c r="AE63" i="26"/>
  <c r="AE64" i="26" s="1"/>
  <c r="AE65" i="26" s="1"/>
  <c r="AE66" i="26" s="1"/>
  <c r="AE67" i="26" s="1"/>
  <c r="AE68" i="26" s="1"/>
  <c r="AE69" i="26" s="1"/>
  <c r="AE70" i="26" s="1"/>
  <c r="AE71" i="26" s="1"/>
  <c r="AE72" i="26" s="1"/>
  <c r="AE73" i="26" s="1"/>
  <c r="AE74" i="26" s="1"/>
  <c r="AE75" i="26" s="1"/>
  <c r="AE76" i="26" s="1"/>
  <c r="AE77" i="26" s="1"/>
  <c r="AE78" i="26" s="1"/>
  <c r="AE79" i="26" s="1"/>
  <c r="AE80" i="26" s="1"/>
  <c r="AE81" i="26" s="1"/>
  <c r="AE82" i="26" s="1"/>
  <c r="AE83" i="26" s="1"/>
  <c r="AE84" i="26" s="1"/>
  <c r="AE85" i="26" s="1"/>
  <c r="AE86" i="26" s="1"/>
  <c r="AE87" i="26" s="1"/>
  <c r="AE88" i="26" s="1"/>
  <c r="AE89" i="26" s="1"/>
  <c r="AE90" i="26" s="1"/>
  <c r="AE91" i="26" s="1"/>
  <c r="AE92" i="26" s="1"/>
  <c r="AE93" i="26" s="1"/>
  <c r="AG63" i="26"/>
  <c r="AG64" i="26" s="1"/>
  <c r="AG65" i="26" s="1"/>
  <c r="AG66" i="26" s="1"/>
  <c r="AG67" i="26" s="1"/>
  <c r="AG68" i="26" s="1"/>
  <c r="AG69" i="26" s="1"/>
  <c r="AG70" i="26" s="1"/>
  <c r="AG71" i="26" s="1"/>
  <c r="AG72" i="26" s="1"/>
  <c r="AG73" i="26" s="1"/>
  <c r="AG74" i="26" s="1"/>
  <c r="AG75" i="26" s="1"/>
  <c r="AG76" i="26" s="1"/>
  <c r="AG77" i="26" s="1"/>
  <c r="AG78" i="26" s="1"/>
  <c r="AG79" i="26" s="1"/>
  <c r="AG80" i="26" s="1"/>
  <c r="AG81" i="26" s="1"/>
  <c r="AG82" i="26" s="1"/>
  <c r="AG83" i="26" s="1"/>
  <c r="AG84" i="26" s="1"/>
  <c r="AG85" i="26" s="1"/>
  <c r="AG86" i="26" s="1"/>
  <c r="AG87" i="26" s="1"/>
  <c r="AG88" i="26" s="1"/>
  <c r="AG89" i="26" s="1"/>
  <c r="AG90" i="26" s="1"/>
  <c r="AG91" i="26" s="1"/>
  <c r="AG92" i="26" s="1"/>
  <c r="AG93" i="26" s="1"/>
  <c r="AF63" i="26"/>
  <c r="AF64" i="26" s="1"/>
  <c r="AF65" i="26" s="1"/>
  <c r="AF66" i="26" s="1"/>
  <c r="AF67" i="26" s="1"/>
  <c r="AF68" i="26" s="1"/>
  <c r="AF69" i="26" s="1"/>
  <c r="AF70" i="26" s="1"/>
  <c r="AF71" i="26" s="1"/>
  <c r="AF72" i="26" s="1"/>
  <c r="AF73" i="26" s="1"/>
  <c r="AF74" i="26" s="1"/>
  <c r="AF75" i="26" s="1"/>
  <c r="AF76" i="26" s="1"/>
  <c r="AF77" i="26" s="1"/>
  <c r="AF78" i="26" s="1"/>
  <c r="AF79" i="26" s="1"/>
  <c r="AF80" i="26" s="1"/>
  <c r="AF81" i="26" s="1"/>
  <c r="AF82" i="26" s="1"/>
  <c r="AF83" i="26" s="1"/>
  <c r="AF84" i="26" s="1"/>
  <c r="AF85" i="26" s="1"/>
  <c r="AF86" i="26" s="1"/>
  <c r="AF87" i="26" s="1"/>
  <c r="AF88" i="26" s="1"/>
  <c r="AF89" i="26" s="1"/>
  <c r="AF90" i="26" s="1"/>
  <c r="AF91" i="26" s="1"/>
  <c r="AF92" i="26" s="1"/>
  <c r="AF93" i="26" s="1"/>
  <c r="O84" i="26"/>
  <c r="O87" i="26"/>
  <c r="O111" i="26"/>
  <c r="O135" i="26"/>
  <c r="O176" i="26"/>
  <c r="O184" i="26"/>
  <c r="O215" i="26"/>
  <c r="O276" i="26"/>
  <c r="O604" i="26"/>
  <c r="O592" i="26"/>
  <c r="O603" i="26"/>
  <c r="AF946" i="26"/>
  <c r="AF947" i="26" s="1"/>
  <c r="AF948" i="26" s="1"/>
  <c r="AF949" i="26" s="1"/>
  <c r="AF950" i="26" s="1"/>
  <c r="AF951" i="26" s="1"/>
  <c r="AF952" i="26" s="1"/>
  <c r="AF953" i="26" s="1"/>
  <c r="AF954" i="26" s="1"/>
  <c r="AF955" i="26" s="1"/>
  <c r="AF956" i="26" s="1"/>
  <c r="AF957" i="26" s="1"/>
  <c r="AF958" i="26" s="1"/>
  <c r="AF959" i="26" s="1"/>
  <c r="AF960" i="26" s="1"/>
  <c r="AF961" i="26" s="1"/>
  <c r="AF962" i="26" s="1"/>
  <c r="AF963" i="26" s="1"/>
  <c r="AF964" i="26" s="1"/>
  <c r="AF965" i="26" s="1"/>
  <c r="AF966" i="26" s="1"/>
  <c r="AF967" i="26" s="1"/>
  <c r="AF968" i="26" s="1"/>
  <c r="AF969" i="26" s="1"/>
  <c r="AF970" i="26" s="1"/>
  <c r="AF971" i="26" s="1"/>
  <c r="AF972" i="26" s="1"/>
  <c r="AF973" i="26" s="1"/>
  <c r="AF974" i="26" s="1"/>
  <c r="AF975" i="26" s="1"/>
  <c r="AF976" i="26" s="1"/>
  <c r="AG946" i="26"/>
  <c r="AG947" i="26" s="1"/>
  <c r="AG948" i="26" s="1"/>
  <c r="AG949" i="26" s="1"/>
  <c r="AG950" i="26" s="1"/>
  <c r="AG951" i="26" s="1"/>
  <c r="AG952" i="26" s="1"/>
  <c r="AG953" i="26" s="1"/>
  <c r="AG954" i="26" s="1"/>
  <c r="AG955" i="26" s="1"/>
  <c r="AG956" i="26" s="1"/>
  <c r="AG957" i="26" s="1"/>
  <c r="AG958" i="26" s="1"/>
  <c r="AG959" i="26" s="1"/>
  <c r="AG960" i="26" s="1"/>
  <c r="AG961" i="26" s="1"/>
  <c r="AG962" i="26" s="1"/>
  <c r="AG963" i="26" s="1"/>
  <c r="AG964" i="26" s="1"/>
  <c r="AG965" i="26" s="1"/>
  <c r="AG966" i="26" s="1"/>
  <c r="AG967" i="26" s="1"/>
  <c r="AG968" i="26" s="1"/>
  <c r="AG969" i="26" s="1"/>
  <c r="AG970" i="26" s="1"/>
  <c r="AG971" i="26" s="1"/>
  <c r="AG972" i="26" s="1"/>
  <c r="AG973" i="26" s="1"/>
  <c r="AG974" i="26" s="1"/>
  <c r="AG975" i="26" s="1"/>
  <c r="AG976" i="26" s="1"/>
  <c r="AH946" i="26"/>
  <c r="AH947" i="26" s="1"/>
  <c r="AH948" i="26" s="1"/>
  <c r="AH949" i="26" s="1"/>
  <c r="AH950" i="26" s="1"/>
  <c r="AH951" i="26" s="1"/>
  <c r="AH952" i="26" s="1"/>
  <c r="AH953" i="26" s="1"/>
  <c r="AH954" i="26" s="1"/>
  <c r="AH955" i="26" s="1"/>
  <c r="AH956" i="26" s="1"/>
  <c r="AH957" i="26" s="1"/>
  <c r="AH958" i="26" s="1"/>
  <c r="AH959" i="26" s="1"/>
  <c r="AH960" i="26" s="1"/>
  <c r="AH961" i="26" s="1"/>
  <c r="AH962" i="26" s="1"/>
  <c r="AH963" i="26" s="1"/>
  <c r="AH964" i="26" s="1"/>
  <c r="AH965" i="26" s="1"/>
  <c r="AH966" i="26" s="1"/>
  <c r="AH967" i="26" s="1"/>
  <c r="AH968" i="26" s="1"/>
  <c r="AH969" i="26" s="1"/>
  <c r="AH970" i="26" s="1"/>
  <c r="AH971" i="26" s="1"/>
  <c r="AH972" i="26" s="1"/>
  <c r="AH973" i="26" s="1"/>
  <c r="AH974" i="26" s="1"/>
  <c r="AH975" i="26" s="1"/>
  <c r="AH976" i="26" s="1"/>
  <c r="AI946" i="26"/>
  <c r="AI947" i="26" s="1"/>
  <c r="AI948" i="26" s="1"/>
  <c r="AI949" i="26" s="1"/>
  <c r="AI950" i="26" s="1"/>
  <c r="AI951" i="26" s="1"/>
  <c r="AI952" i="26" s="1"/>
  <c r="AI953" i="26" s="1"/>
  <c r="AI954" i="26" s="1"/>
  <c r="AI955" i="26" s="1"/>
  <c r="AI956" i="26" s="1"/>
  <c r="AI957" i="26" s="1"/>
  <c r="AI958" i="26" s="1"/>
  <c r="AI959" i="26" s="1"/>
  <c r="AI960" i="26" s="1"/>
  <c r="AI961" i="26" s="1"/>
  <c r="AI962" i="26" s="1"/>
  <c r="AI963" i="26" s="1"/>
  <c r="AI964" i="26" s="1"/>
  <c r="AI965" i="26" s="1"/>
  <c r="AI966" i="26" s="1"/>
  <c r="AI967" i="26" s="1"/>
  <c r="AI968" i="26" s="1"/>
  <c r="AI969" i="26" s="1"/>
  <c r="AI970" i="26" s="1"/>
  <c r="AI971" i="26" s="1"/>
  <c r="AI972" i="26" s="1"/>
  <c r="AI973" i="26" s="1"/>
  <c r="AI974" i="26" s="1"/>
  <c r="AI975" i="26" s="1"/>
  <c r="AI976" i="26" s="1"/>
  <c r="AJ946" i="26"/>
  <c r="AJ947" i="26" s="1"/>
  <c r="AJ948" i="26" s="1"/>
  <c r="AJ949" i="26" s="1"/>
  <c r="AJ950" i="26" s="1"/>
  <c r="AJ951" i="26" s="1"/>
  <c r="AJ952" i="26" s="1"/>
  <c r="AJ953" i="26" s="1"/>
  <c r="AJ954" i="26" s="1"/>
  <c r="AJ955" i="26" s="1"/>
  <c r="AJ956" i="26" s="1"/>
  <c r="AJ957" i="26" s="1"/>
  <c r="AJ958" i="26" s="1"/>
  <c r="AJ959" i="26" s="1"/>
  <c r="AJ960" i="26" s="1"/>
  <c r="AJ961" i="26" s="1"/>
  <c r="AJ962" i="26" s="1"/>
  <c r="AJ963" i="26" s="1"/>
  <c r="AJ964" i="26" s="1"/>
  <c r="AJ965" i="26" s="1"/>
  <c r="AJ966" i="26" s="1"/>
  <c r="AJ967" i="26" s="1"/>
  <c r="AJ968" i="26" s="1"/>
  <c r="AJ969" i="26" s="1"/>
  <c r="AJ970" i="26" s="1"/>
  <c r="AJ971" i="26" s="1"/>
  <c r="AJ972" i="26" s="1"/>
  <c r="AJ973" i="26" s="1"/>
  <c r="AJ974" i="26" s="1"/>
  <c r="AJ975" i="26" s="1"/>
  <c r="AJ976" i="26" s="1"/>
  <c r="AC946" i="26"/>
  <c r="AC947" i="26" s="1"/>
  <c r="AC948" i="26" s="1"/>
  <c r="AC949" i="26" s="1"/>
  <c r="AC950" i="26" s="1"/>
  <c r="AC951" i="26" s="1"/>
  <c r="AC952" i="26" s="1"/>
  <c r="AC953" i="26" s="1"/>
  <c r="AC954" i="26" s="1"/>
  <c r="AC955" i="26" s="1"/>
  <c r="AC956" i="26" s="1"/>
  <c r="AC957" i="26" s="1"/>
  <c r="AC958" i="26" s="1"/>
  <c r="AC959" i="26" s="1"/>
  <c r="AC960" i="26" s="1"/>
  <c r="AC961" i="26" s="1"/>
  <c r="AC962" i="26" s="1"/>
  <c r="AC963" i="26" s="1"/>
  <c r="AC964" i="26" s="1"/>
  <c r="AC965" i="26" s="1"/>
  <c r="AC966" i="26" s="1"/>
  <c r="AC967" i="26" s="1"/>
  <c r="AC968" i="26" s="1"/>
  <c r="AC969" i="26" s="1"/>
  <c r="AC970" i="26" s="1"/>
  <c r="AC971" i="26" s="1"/>
  <c r="AC972" i="26" s="1"/>
  <c r="AC973" i="26" s="1"/>
  <c r="AC974" i="26" s="1"/>
  <c r="AC975" i="26" s="1"/>
  <c r="AC976" i="26" s="1"/>
  <c r="AK946" i="26"/>
  <c r="AK947" i="26" s="1"/>
  <c r="AK948" i="26" s="1"/>
  <c r="AK949" i="26" s="1"/>
  <c r="AK950" i="26" s="1"/>
  <c r="AK951" i="26" s="1"/>
  <c r="AK952" i="26" s="1"/>
  <c r="AK953" i="26" s="1"/>
  <c r="AK954" i="26" s="1"/>
  <c r="AK955" i="26" s="1"/>
  <c r="AK956" i="26" s="1"/>
  <c r="AK957" i="26" s="1"/>
  <c r="AK958" i="26" s="1"/>
  <c r="AK959" i="26" s="1"/>
  <c r="AK960" i="26" s="1"/>
  <c r="AK961" i="26" s="1"/>
  <c r="AK962" i="26" s="1"/>
  <c r="AK963" i="26" s="1"/>
  <c r="AK964" i="26" s="1"/>
  <c r="AK965" i="26" s="1"/>
  <c r="AK966" i="26" s="1"/>
  <c r="AK967" i="26" s="1"/>
  <c r="AK968" i="26" s="1"/>
  <c r="AK969" i="26" s="1"/>
  <c r="AK970" i="26" s="1"/>
  <c r="AK971" i="26" s="1"/>
  <c r="AK972" i="26" s="1"/>
  <c r="AK973" i="26" s="1"/>
  <c r="AK974" i="26" s="1"/>
  <c r="AK975" i="26" s="1"/>
  <c r="AK976" i="26" s="1"/>
  <c r="AD946" i="26"/>
  <c r="AD947" i="26" s="1"/>
  <c r="AD948" i="26" s="1"/>
  <c r="AD949" i="26" s="1"/>
  <c r="AD950" i="26" s="1"/>
  <c r="AD951" i="26" s="1"/>
  <c r="AD952" i="26" s="1"/>
  <c r="AD953" i="26" s="1"/>
  <c r="AD954" i="26" s="1"/>
  <c r="AD955" i="26" s="1"/>
  <c r="AD956" i="26" s="1"/>
  <c r="AD957" i="26" s="1"/>
  <c r="AD958" i="26" s="1"/>
  <c r="AD959" i="26" s="1"/>
  <c r="AD960" i="26" s="1"/>
  <c r="AD961" i="26" s="1"/>
  <c r="AD962" i="26" s="1"/>
  <c r="AD963" i="26" s="1"/>
  <c r="AD964" i="26" s="1"/>
  <c r="AD965" i="26" s="1"/>
  <c r="AD966" i="26" s="1"/>
  <c r="AD967" i="26" s="1"/>
  <c r="AD968" i="26" s="1"/>
  <c r="AD969" i="26" s="1"/>
  <c r="AD970" i="26" s="1"/>
  <c r="AD971" i="26" s="1"/>
  <c r="AD972" i="26" s="1"/>
  <c r="AD973" i="26" s="1"/>
  <c r="AD974" i="26" s="1"/>
  <c r="AD975" i="26" s="1"/>
  <c r="AD976" i="26" s="1"/>
  <c r="AL946" i="26"/>
  <c r="AL947" i="26" s="1"/>
  <c r="AL948" i="26" s="1"/>
  <c r="AL949" i="26" s="1"/>
  <c r="AL950" i="26" s="1"/>
  <c r="AL951" i="26" s="1"/>
  <c r="AL952" i="26" s="1"/>
  <c r="AL953" i="26" s="1"/>
  <c r="AL954" i="26" s="1"/>
  <c r="AL955" i="26" s="1"/>
  <c r="AL956" i="26" s="1"/>
  <c r="AL957" i="26" s="1"/>
  <c r="AL958" i="26" s="1"/>
  <c r="AL959" i="26" s="1"/>
  <c r="AL960" i="26" s="1"/>
  <c r="AL961" i="26" s="1"/>
  <c r="AL962" i="26" s="1"/>
  <c r="AL963" i="26" s="1"/>
  <c r="AL964" i="26" s="1"/>
  <c r="AL965" i="26" s="1"/>
  <c r="AL966" i="26" s="1"/>
  <c r="AL967" i="26" s="1"/>
  <c r="AL968" i="26" s="1"/>
  <c r="AL969" i="26" s="1"/>
  <c r="AL970" i="26" s="1"/>
  <c r="AL971" i="26" s="1"/>
  <c r="AL972" i="26" s="1"/>
  <c r="AL973" i="26" s="1"/>
  <c r="AL974" i="26" s="1"/>
  <c r="AL975" i="26" s="1"/>
  <c r="AL976" i="26" s="1"/>
  <c r="AE946" i="26"/>
  <c r="AE947" i="26" s="1"/>
  <c r="AE948" i="26" s="1"/>
  <c r="AE949" i="26" s="1"/>
  <c r="AE950" i="26" s="1"/>
  <c r="AE951" i="26" s="1"/>
  <c r="AE952" i="26" s="1"/>
  <c r="AE953" i="26" s="1"/>
  <c r="AE954" i="26" s="1"/>
  <c r="AE955" i="26" s="1"/>
  <c r="AE956" i="26" s="1"/>
  <c r="AE957" i="26" s="1"/>
  <c r="AE958" i="26" s="1"/>
  <c r="AE959" i="26" s="1"/>
  <c r="AE960" i="26" s="1"/>
  <c r="AE961" i="26" s="1"/>
  <c r="AE962" i="26" s="1"/>
  <c r="AE963" i="26" s="1"/>
  <c r="AE964" i="26" s="1"/>
  <c r="AE965" i="26" s="1"/>
  <c r="AE966" i="26" s="1"/>
  <c r="AE967" i="26" s="1"/>
  <c r="AE968" i="26" s="1"/>
  <c r="AE969" i="26" s="1"/>
  <c r="AE970" i="26" s="1"/>
  <c r="AE971" i="26" s="1"/>
  <c r="AE972" i="26" s="1"/>
  <c r="AE973" i="26" s="1"/>
  <c r="AE974" i="26" s="1"/>
  <c r="AE975" i="26" s="1"/>
  <c r="AE976" i="26" s="1"/>
  <c r="AM946" i="26"/>
  <c r="AM947" i="26" s="1"/>
  <c r="AM948" i="26" s="1"/>
  <c r="AM949" i="26" s="1"/>
  <c r="AM950" i="26" s="1"/>
  <c r="AM951" i="26" s="1"/>
  <c r="AM952" i="26" s="1"/>
  <c r="AM953" i="26" s="1"/>
  <c r="AM954" i="26" s="1"/>
  <c r="AM955" i="26" s="1"/>
  <c r="AM956" i="26" s="1"/>
  <c r="AM957" i="26" s="1"/>
  <c r="AM958" i="26" s="1"/>
  <c r="AM959" i="26" s="1"/>
  <c r="AM960" i="26" s="1"/>
  <c r="AM961" i="26" s="1"/>
  <c r="AM962" i="26" s="1"/>
  <c r="AM963" i="26" s="1"/>
  <c r="AM964" i="26" s="1"/>
  <c r="AM965" i="26" s="1"/>
  <c r="AM966" i="26" s="1"/>
  <c r="AM967" i="26" s="1"/>
  <c r="AM968" i="26" s="1"/>
  <c r="AM969" i="26" s="1"/>
  <c r="AM970" i="26" s="1"/>
  <c r="AM971" i="26" s="1"/>
  <c r="AM972" i="26" s="1"/>
  <c r="AM973" i="26" s="1"/>
  <c r="AM974" i="26" s="1"/>
  <c r="AM975" i="26" s="1"/>
  <c r="AM976" i="26" s="1"/>
  <c r="O914" i="26"/>
  <c r="O987" i="26"/>
  <c r="O986" i="26"/>
  <c r="O1078" i="26"/>
  <c r="O1087" i="26"/>
  <c r="O52" i="26"/>
  <c r="O68" i="26"/>
  <c r="O101" i="26"/>
  <c r="O141" i="26"/>
  <c r="AF185" i="26"/>
  <c r="AF186" i="26" s="1"/>
  <c r="AF187" i="26" s="1"/>
  <c r="AF188" i="26" s="1"/>
  <c r="AF189" i="26" s="1"/>
  <c r="AF190" i="26" s="1"/>
  <c r="AF191" i="26" s="1"/>
  <c r="AF192" i="26" s="1"/>
  <c r="AF193" i="26" s="1"/>
  <c r="AF194" i="26" s="1"/>
  <c r="AF195" i="26" s="1"/>
  <c r="AF196" i="26" s="1"/>
  <c r="AF197" i="26" s="1"/>
  <c r="AF198" i="26" s="1"/>
  <c r="AF199" i="26" s="1"/>
  <c r="AF200" i="26" s="1"/>
  <c r="AF201" i="26" s="1"/>
  <c r="AF202" i="26" s="1"/>
  <c r="AF203" i="26" s="1"/>
  <c r="AF204" i="26" s="1"/>
  <c r="AF205" i="26" s="1"/>
  <c r="AF206" i="26" s="1"/>
  <c r="AF207" i="26" s="1"/>
  <c r="AF208" i="26" s="1"/>
  <c r="AF209" i="26" s="1"/>
  <c r="AF210" i="26" s="1"/>
  <c r="AF211" i="26" s="1"/>
  <c r="AF212" i="26" s="1"/>
  <c r="AF213" i="26" s="1"/>
  <c r="AF214" i="26" s="1"/>
  <c r="AF215" i="26" s="1"/>
  <c r="AG185" i="26"/>
  <c r="AG186" i="26" s="1"/>
  <c r="AG187" i="26" s="1"/>
  <c r="AG188" i="26" s="1"/>
  <c r="AG189" i="26" s="1"/>
  <c r="AG190" i="26" s="1"/>
  <c r="AG191" i="26" s="1"/>
  <c r="AG192" i="26" s="1"/>
  <c r="AG193" i="26" s="1"/>
  <c r="AG194" i="26" s="1"/>
  <c r="AG195" i="26" s="1"/>
  <c r="AG196" i="26" s="1"/>
  <c r="AG197" i="26" s="1"/>
  <c r="AG198" i="26" s="1"/>
  <c r="AG199" i="26" s="1"/>
  <c r="AG200" i="26" s="1"/>
  <c r="AG201" i="26" s="1"/>
  <c r="AG202" i="26" s="1"/>
  <c r="AG203" i="26" s="1"/>
  <c r="AG204" i="26" s="1"/>
  <c r="AG205" i="26" s="1"/>
  <c r="AG206" i="26" s="1"/>
  <c r="AG207" i="26" s="1"/>
  <c r="AG208" i="26" s="1"/>
  <c r="AG209" i="26" s="1"/>
  <c r="AG210" i="26" s="1"/>
  <c r="AG211" i="26" s="1"/>
  <c r="AG212" i="26" s="1"/>
  <c r="AG213" i="26" s="1"/>
  <c r="AG214" i="26" s="1"/>
  <c r="AG215" i="26" s="1"/>
  <c r="AH185" i="26"/>
  <c r="AH186" i="26" s="1"/>
  <c r="AH187" i="26" s="1"/>
  <c r="AH188" i="26" s="1"/>
  <c r="AH189" i="26" s="1"/>
  <c r="AH190" i="26" s="1"/>
  <c r="AH191" i="26" s="1"/>
  <c r="AH192" i="26" s="1"/>
  <c r="AH193" i="26" s="1"/>
  <c r="AH194" i="26" s="1"/>
  <c r="AH195" i="26" s="1"/>
  <c r="AH196" i="26" s="1"/>
  <c r="AH197" i="26" s="1"/>
  <c r="AH198" i="26" s="1"/>
  <c r="AH199" i="26" s="1"/>
  <c r="AH200" i="26" s="1"/>
  <c r="AH201" i="26" s="1"/>
  <c r="AH202" i="26" s="1"/>
  <c r="AH203" i="26" s="1"/>
  <c r="AH204" i="26" s="1"/>
  <c r="AH205" i="26" s="1"/>
  <c r="AH206" i="26" s="1"/>
  <c r="AH207" i="26" s="1"/>
  <c r="AH208" i="26" s="1"/>
  <c r="AH209" i="26" s="1"/>
  <c r="AH210" i="26" s="1"/>
  <c r="AH211" i="26" s="1"/>
  <c r="AH212" i="26" s="1"/>
  <c r="AH213" i="26" s="1"/>
  <c r="AH214" i="26" s="1"/>
  <c r="AH215" i="26" s="1"/>
  <c r="AI185" i="26"/>
  <c r="AI186" i="26" s="1"/>
  <c r="AI187" i="26" s="1"/>
  <c r="AI188" i="26" s="1"/>
  <c r="AI189" i="26" s="1"/>
  <c r="AI190" i="26" s="1"/>
  <c r="AI191" i="26" s="1"/>
  <c r="AI192" i="26" s="1"/>
  <c r="AI193" i="26" s="1"/>
  <c r="AI194" i="26" s="1"/>
  <c r="AI195" i="26" s="1"/>
  <c r="AI196" i="26" s="1"/>
  <c r="AI197" i="26" s="1"/>
  <c r="AI198" i="26" s="1"/>
  <c r="AI199" i="26" s="1"/>
  <c r="AI200" i="26" s="1"/>
  <c r="AI201" i="26" s="1"/>
  <c r="AI202" i="26" s="1"/>
  <c r="AI203" i="26" s="1"/>
  <c r="AI204" i="26" s="1"/>
  <c r="AI205" i="26" s="1"/>
  <c r="AI206" i="26" s="1"/>
  <c r="AI207" i="26" s="1"/>
  <c r="AI208" i="26" s="1"/>
  <c r="AI209" i="26" s="1"/>
  <c r="AI210" i="26" s="1"/>
  <c r="AI211" i="26" s="1"/>
  <c r="AI212" i="26" s="1"/>
  <c r="AI213" i="26" s="1"/>
  <c r="AI214" i="26" s="1"/>
  <c r="AI215" i="26" s="1"/>
  <c r="AC185" i="26"/>
  <c r="AC186" i="26" s="1"/>
  <c r="AC187" i="26" s="1"/>
  <c r="AC188" i="26" s="1"/>
  <c r="AC189" i="26" s="1"/>
  <c r="AC190" i="26" s="1"/>
  <c r="AC191" i="26" s="1"/>
  <c r="AC192" i="26" s="1"/>
  <c r="AC193" i="26" s="1"/>
  <c r="AC194" i="26" s="1"/>
  <c r="AC195" i="26" s="1"/>
  <c r="AC196" i="26" s="1"/>
  <c r="AC197" i="26" s="1"/>
  <c r="AC198" i="26" s="1"/>
  <c r="AC199" i="26" s="1"/>
  <c r="AC200" i="26" s="1"/>
  <c r="AC201" i="26" s="1"/>
  <c r="AC202" i="26" s="1"/>
  <c r="AC203" i="26" s="1"/>
  <c r="AC204" i="26" s="1"/>
  <c r="AC205" i="26" s="1"/>
  <c r="AC206" i="26" s="1"/>
  <c r="AC207" i="26" s="1"/>
  <c r="AC208" i="26" s="1"/>
  <c r="AC209" i="26" s="1"/>
  <c r="AC210" i="26" s="1"/>
  <c r="AC211" i="26" s="1"/>
  <c r="AC212" i="26" s="1"/>
  <c r="AC213" i="26" s="1"/>
  <c r="AC214" i="26" s="1"/>
  <c r="AC215" i="26" s="1"/>
  <c r="AK185" i="26"/>
  <c r="AK186" i="26" s="1"/>
  <c r="AK187" i="26" s="1"/>
  <c r="AK188" i="26" s="1"/>
  <c r="AK189" i="26" s="1"/>
  <c r="AK190" i="26" s="1"/>
  <c r="AK191" i="26" s="1"/>
  <c r="AK192" i="26" s="1"/>
  <c r="AK193" i="26" s="1"/>
  <c r="AK194" i="26" s="1"/>
  <c r="AK195" i="26" s="1"/>
  <c r="AK196" i="26" s="1"/>
  <c r="AK197" i="26" s="1"/>
  <c r="AK198" i="26" s="1"/>
  <c r="AK199" i="26" s="1"/>
  <c r="AK200" i="26" s="1"/>
  <c r="AK201" i="26" s="1"/>
  <c r="AK202" i="26" s="1"/>
  <c r="AK203" i="26" s="1"/>
  <c r="AK204" i="26" s="1"/>
  <c r="AK205" i="26" s="1"/>
  <c r="AK206" i="26" s="1"/>
  <c r="AK207" i="26" s="1"/>
  <c r="AK208" i="26" s="1"/>
  <c r="AK209" i="26" s="1"/>
  <c r="AK210" i="26" s="1"/>
  <c r="AK211" i="26" s="1"/>
  <c r="AK212" i="26" s="1"/>
  <c r="AK213" i="26" s="1"/>
  <c r="AK214" i="26" s="1"/>
  <c r="AK215" i="26" s="1"/>
  <c r="AJ185" i="26"/>
  <c r="AJ186" i="26" s="1"/>
  <c r="AJ187" i="26" s="1"/>
  <c r="AJ188" i="26" s="1"/>
  <c r="AJ189" i="26" s="1"/>
  <c r="AJ190" i="26" s="1"/>
  <c r="AJ191" i="26" s="1"/>
  <c r="AJ192" i="26" s="1"/>
  <c r="AJ193" i="26" s="1"/>
  <c r="AJ194" i="26" s="1"/>
  <c r="AJ195" i="26" s="1"/>
  <c r="AJ196" i="26" s="1"/>
  <c r="AJ197" i="26" s="1"/>
  <c r="AJ198" i="26" s="1"/>
  <c r="AJ199" i="26" s="1"/>
  <c r="AJ200" i="26" s="1"/>
  <c r="AJ201" i="26" s="1"/>
  <c r="AJ202" i="26" s="1"/>
  <c r="AJ203" i="26" s="1"/>
  <c r="AJ204" i="26" s="1"/>
  <c r="AJ205" i="26" s="1"/>
  <c r="AJ206" i="26" s="1"/>
  <c r="AJ207" i="26" s="1"/>
  <c r="AJ208" i="26" s="1"/>
  <c r="AJ209" i="26" s="1"/>
  <c r="AJ210" i="26" s="1"/>
  <c r="AJ211" i="26" s="1"/>
  <c r="AJ212" i="26" s="1"/>
  <c r="AJ213" i="26" s="1"/>
  <c r="AJ214" i="26" s="1"/>
  <c r="AJ215" i="26" s="1"/>
  <c r="O161" i="26"/>
  <c r="O178" i="26"/>
  <c r="O179" i="26"/>
  <c r="AM185" i="26"/>
  <c r="AM186" i="26" s="1"/>
  <c r="AM187" i="26" s="1"/>
  <c r="AM188" i="26" s="1"/>
  <c r="AM189" i="26" s="1"/>
  <c r="AM190" i="26" s="1"/>
  <c r="AM191" i="26" s="1"/>
  <c r="AM192" i="26" s="1"/>
  <c r="AM193" i="26" s="1"/>
  <c r="AM194" i="26" s="1"/>
  <c r="AM195" i="26" s="1"/>
  <c r="AM196" i="26" s="1"/>
  <c r="AM197" i="26" s="1"/>
  <c r="AM198" i="26" s="1"/>
  <c r="AM199" i="26" s="1"/>
  <c r="AM200" i="26" s="1"/>
  <c r="AM201" i="26" s="1"/>
  <c r="AM202" i="26" s="1"/>
  <c r="AM203" i="26" s="1"/>
  <c r="AM204" i="26" s="1"/>
  <c r="AM205" i="26" s="1"/>
  <c r="AM206" i="26" s="1"/>
  <c r="AM207" i="26" s="1"/>
  <c r="AM208" i="26" s="1"/>
  <c r="AM209" i="26" s="1"/>
  <c r="AM210" i="26" s="1"/>
  <c r="AM211" i="26" s="1"/>
  <c r="AM212" i="26" s="1"/>
  <c r="AM213" i="26" s="1"/>
  <c r="AM214" i="26" s="1"/>
  <c r="AM215" i="26" s="1"/>
  <c r="AD216" i="26"/>
  <c r="AD217" i="26" s="1"/>
  <c r="AD218" i="26" s="1"/>
  <c r="AD219" i="26" s="1"/>
  <c r="AD220" i="26" s="1"/>
  <c r="AD221" i="26" s="1"/>
  <c r="AD222" i="26" s="1"/>
  <c r="AD223" i="26" s="1"/>
  <c r="AD224" i="26" s="1"/>
  <c r="AD225" i="26" s="1"/>
  <c r="AD226" i="26" s="1"/>
  <c r="AD227" i="26" s="1"/>
  <c r="AD228" i="26" s="1"/>
  <c r="AD229" i="26" s="1"/>
  <c r="AD230" i="26" s="1"/>
  <c r="AD231" i="26" s="1"/>
  <c r="AD232" i="26" s="1"/>
  <c r="AD233" i="26" s="1"/>
  <c r="AD234" i="26" s="1"/>
  <c r="AD235" i="26" s="1"/>
  <c r="AD236" i="26" s="1"/>
  <c r="AD237" i="26" s="1"/>
  <c r="AD238" i="26" s="1"/>
  <c r="AD239" i="26" s="1"/>
  <c r="AD240" i="26" s="1"/>
  <c r="AD241" i="26" s="1"/>
  <c r="AD242" i="26" s="1"/>
  <c r="AD243" i="26" s="1"/>
  <c r="AD244" i="26" s="1"/>
  <c r="AD245" i="26" s="1"/>
  <c r="AD246" i="26" s="1"/>
  <c r="AI247" i="26"/>
  <c r="AI248" i="26" s="1"/>
  <c r="AI249" i="26" s="1"/>
  <c r="AI250" i="26" s="1"/>
  <c r="AI251" i="26" s="1"/>
  <c r="AI252" i="26" s="1"/>
  <c r="AI253" i="26" s="1"/>
  <c r="AI254" i="26" s="1"/>
  <c r="AI255" i="26" s="1"/>
  <c r="AI256" i="26" s="1"/>
  <c r="AI257" i="26" s="1"/>
  <c r="AI258" i="26" s="1"/>
  <c r="AI259" i="26" s="1"/>
  <c r="AI260" i="26" s="1"/>
  <c r="AI261" i="26" s="1"/>
  <c r="AI262" i="26" s="1"/>
  <c r="AI263" i="26" s="1"/>
  <c r="AI264" i="26" s="1"/>
  <c r="AI265" i="26" s="1"/>
  <c r="AI266" i="26" s="1"/>
  <c r="AI267" i="26" s="1"/>
  <c r="AI268" i="26" s="1"/>
  <c r="AI269" i="26" s="1"/>
  <c r="AI270" i="26" s="1"/>
  <c r="AI271" i="26" s="1"/>
  <c r="AI272" i="26" s="1"/>
  <c r="AI273" i="26" s="1"/>
  <c r="AI274" i="26" s="1"/>
  <c r="AI275" i="26" s="1"/>
  <c r="AI276" i="26" s="1"/>
  <c r="AJ247" i="26"/>
  <c r="AJ248" i="26" s="1"/>
  <c r="AJ249" i="26" s="1"/>
  <c r="AJ250" i="26" s="1"/>
  <c r="AJ251" i="26" s="1"/>
  <c r="AJ252" i="26" s="1"/>
  <c r="AJ253" i="26" s="1"/>
  <c r="AJ254" i="26" s="1"/>
  <c r="AJ255" i="26" s="1"/>
  <c r="AJ256" i="26" s="1"/>
  <c r="AJ257" i="26" s="1"/>
  <c r="AJ258" i="26" s="1"/>
  <c r="AJ259" i="26" s="1"/>
  <c r="AJ260" i="26" s="1"/>
  <c r="AJ261" i="26" s="1"/>
  <c r="AJ262" i="26" s="1"/>
  <c r="AJ263" i="26" s="1"/>
  <c r="AJ264" i="26" s="1"/>
  <c r="AJ265" i="26" s="1"/>
  <c r="AJ266" i="26" s="1"/>
  <c r="AJ267" i="26" s="1"/>
  <c r="AJ268" i="26" s="1"/>
  <c r="AJ269" i="26" s="1"/>
  <c r="AJ270" i="26" s="1"/>
  <c r="AJ271" i="26" s="1"/>
  <c r="AJ272" i="26" s="1"/>
  <c r="AJ273" i="26" s="1"/>
  <c r="AJ274" i="26" s="1"/>
  <c r="AJ275" i="26" s="1"/>
  <c r="AJ276" i="26" s="1"/>
  <c r="AF247" i="26"/>
  <c r="AF248" i="26" s="1"/>
  <c r="AF249" i="26" s="1"/>
  <c r="AF250" i="26" s="1"/>
  <c r="AF251" i="26" s="1"/>
  <c r="AF252" i="26" s="1"/>
  <c r="AF253" i="26" s="1"/>
  <c r="AF254" i="26" s="1"/>
  <c r="AF255" i="26" s="1"/>
  <c r="AF256" i="26" s="1"/>
  <c r="AF257" i="26" s="1"/>
  <c r="AF258" i="26" s="1"/>
  <c r="AF259" i="26" s="1"/>
  <c r="AF260" i="26" s="1"/>
  <c r="AF261" i="26" s="1"/>
  <c r="AF262" i="26" s="1"/>
  <c r="AF263" i="26" s="1"/>
  <c r="AF264" i="26" s="1"/>
  <c r="AF265" i="26" s="1"/>
  <c r="AF266" i="26" s="1"/>
  <c r="AF267" i="26" s="1"/>
  <c r="AF268" i="26" s="1"/>
  <c r="AF269" i="26" s="1"/>
  <c r="AF270" i="26" s="1"/>
  <c r="AF271" i="26" s="1"/>
  <c r="AF272" i="26" s="1"/>
  <c r="AF273" i="26" s="1"/>
  <c r="AF274" i="26" s="1"/>
  <c r="AF275" i="26" s="1"/>
  <c r="AF276" i="26" s="1"/>
  <c r="AG247" i="26"/>
  <c r="AG248" i="26" s="1"/>
  <c r="AG249" i="26" s="1"/>
  <c r="AG250" i="26" s="1"/>
  <c r="AG251" i="26" s="1"/>
  <c r="AG252" i="26" s="1"/>
  <c r="AG253" i="26" s="1"/>
  <c r="AG254" i="26" s="1"/>
  <c r="AG255" i="26" s="1"/>
  <c r="AG256" i="26" s="1"/>
  <c r="AG257" i="26" s="1"/>
  <c r="AG258" i="26" s="1"/>
  <c r="AG259" i="26" s="1"/>
  <c r="AG260" i="26" s="1"/>
  <c r="AG261" i="26" s="1"/>
  <c r="AG262" i="26" s="1"/>
  <c r="AG263" i="26" s="1"/>
  <c r="AG264" i="26" s="1"/>
  <c r="AG265" i="26" s="1"/>
  <c r="AG266" i="26" s="1"/>
  <c r="AG267" i="26" s="1"/>
  <c r="AG268" i="26" s="1"/>
  <c r="AG269" i="26" s="1"/>
  <c r="AG270" i="26" s="1"/>
  <c r="AG271" i="26" s="1"/>
  <c r="AG272" i="26" s="1"/>
  <c r="AG273" i="26" s="1"/>
  <c r="AG274" i="26" s="1"/>
  <c r="AG275" i="26" s="1"/>
  <c r="AG276" i="26" s="1"/>
  <c r="AM247" i="26"/>
  <c r="AM248" i="26" s="1"/>
  <c r="AM249" i="26" s="1"/>
  <c r="AM250" i="26" s="1"/>
  <c r="AM251" i="26" s="1"/>
  <c r="AM252" i="26" s="1"/>
  <c r="AM253" i="26" s="1"/>
  <c r="AM254" i="26" s="1"/>
  <c r="AM255" i="26" s="1"/>
  <c r="AM256" i="26" s="1"/>
  <c r="AM257" i="26" s="1"/>
  <c r="AM258" i="26" s="1"/>
  <c r="AM259" i="26" s="1"/>
  <c r="AM260" i="26" s="1"/>
  <c r="AM261" i="26" s="1"/>
  <c r="AM262" i="26" s="1"/>
  <c r="AM263" i="26" s="1"/>
  <c r="AM264" i="26" s="1"/>
  <c r="AM265" i="26" s="1"/>
  <c r="AM266" i="26" s="1"/>
  <c r="AM267" i="26" s="1"/>
  <c r="AM268" i="26" s="1"/>
  <c r="AM269" i="26" s="1"/>
  <c r="AM270" i="26" s="1"/>
  <c r="AM271" i="26" s="1"/>
  <c r="AM272" i="26" s="1"/>
  <c r="AM273" i="26" s="1"/>
  <c r="AM274" i="26" s="1"/>
  <c r="AM275" i="26" s="1"/>
  <c r="AM276" i="26" s="1"/>
  <c r="AE247" i="26"/>
  <c r="AE248" i="26" s="1"/>
  <c r="AE249" i="26" s="1"/>
  <c r="AE250" i="26" s="1"/>
  <c r="AE251" i="26" s="1"/>
  <c r="AE252" i="26" s="1"/>
  <c r="AE253" i="26" s="1"/>
  <c r="AE254" i="26" s="1"/>
  <c r="AE255" i="26" s="1"/>
  <c r="AE256" i="26" s="1"/>
  <c r="AE257" i="26" s="1"/>
  <c r="AE258" i="26" s="1"/>
  <c r="AE259" i="26" s="1"/>
  <c r="AE260" i="26" s="1"/>
  <c r="AE261" i="26" s="1"/>
  <c r="AE262" i="26" s="1"/>
  <c r="AE263" i="26" s="1"/>
  <c r="AE264" i="26" s="1"/>
  <c r="AE265" i="26" s="1"/>
  <c r="AE266" i="26" s="1"/>
  <c r="AE267" i="26" s="1"/>
  <c r="AE268" i="26" s="1"/>
  <c r="AE269" i="26" s="1"/>
  <c r="AE270" i="26" s="1"/>
  <c r="AE271" i="26" s="1"/>
  <c r="AE272" i="26" s="1"/>
  <c r="AE273" i="26" s="1"/>
  <c r="AE274" i="26" s="1"/>
  <c r="AE275" i="26" s="1"/>
  <c r="AE276" i="26" s="1"/>
  <c r="O219" i="26"/>
  <c r="O218" i="26"/>
  <c r="O272" i="26"/>
  <c r="O246" i="26"/>
  <c r="AH308" i="26"/>
  <c r="AH309" i="26" s="1"/>
  <c r="AH310" i="26" s="1"/>
  <c r="AH311" i="26" s="1"/>
  <c r="AH312" i="26" s="1"/>
  <c r="AH313" i="26" s="1"/>
  <c r="AH314" i="26" s="1"/>
  <c r="AH315" i="26" s="1"/>
  <c r="AH316" i="26" s="1"/>
  <c r="AH317" i="26" s="1"/>
  <c r="AH318" i="26" s="1"/>
  <c r="AH319" i="26" s="1"/>
  <c r="AH320" i="26" s="1"/>
  <c r="AH321" i="26" s="1"/>
  <c r="AH322" i="26" s="1"/>
  <c r="AH323" i="26" s="1"/>
  <c r="AH324" i="26" s="1"/>
  <c r="AH325" i="26" s="1"/>
  <c r="AH326" i="26" s="1"/>
  <c r="AH327" i="26" s="1"/>
  <c r="AH328" i="26" s="1"/>
  <c r="AH329" i="26" s="1"/>
  <c r="AH330" i="26" s="1"/>
  <c r="AH331" i="26" s="1"/>
  <c r="AH332" i="26" s="1"/>
  <c r="AH333" i="26" s="1"/>
  <c r="AH334" i="26" s="1"/>
  <c r="AH335" i="26" s="1"/>
  <c r="AH336" i="26" s="1"/>
  <c r="AH337" i="26" s="1"/>
  <c r="AI308" i="26"/>
  <c r="AI309" i="26" s="1"/>
  <c r="AI310" i="26" s="1"/>
  <c r="AI311" i="26" s="1"/>
  <c r="AI312" i="26" s="1"/>
  <c r="AI313" i="26" s="1"/>
  <c r="AI314" i="26" s="1"/>
  <c r="AI315" i="26" s="1"/>
  <c r="AI316" i="26" s="1"/>
  <c r="AI317" i="26" s="1"/>
  <c r="AI318" i="26" s="1"/>
  <c r="AI319" i="26" s="1"/>
  <c r="AI320" i="26" s="1"/>
  <c r="AI321" i="26" s="1"/>
  <c r="AI322" i="26" s="1"/>
  <c r="AI323" i="26" s="1"/>
  <c r="AI324" i="26" s="1"/>
  <c r="AI325" i="26" s="1"/>
  <c r="AI326" i="26" s="1"/>
  <c r="AI327" i="26" s="1"/>
  <c r="AI328" i="26" s="1"/>
  <c r="AI329" i="26" s="1"/>
  <c r="AI330" i="26" s="1"/>
  <c r="AI331" i="26" s="1"/>
  <c r="AI332" i="26" s="1"/>
  <c r="AI333" i="26" s="1"/>
  <c r="AI334" i="26" s="1"/>
  <c r="AI335" i="26" s="1"/>
  <c r="AI336" i="26" s="1"/>
  <c r="AI337" i="26" s="1"/>
  <c r="AJ308" i="26"/>
  <c r="AJ309" i="26" s="1"/>
  <c r="AJ310" i="26" s="1"/>
  <c r="AJ311" i="26" s="1"/>
  <c r="AJ312" i="26" s="1"/>
  <c r="AJ313" i="26" s="1"/>
  <c r="AJ314" i="26" s="1"/>
  <c r="AJ315" i="26" s="1"/>
  <c r="AJ316" i="26" s="1"/>
  <c r="AJ317" i="26" s="1"/>
  <c r="AJ318" i="26" s="1"/>
  <c r="AJ319" i="26" s="1"/>
  <c r="AJ320" i="26" s="1"/>
  <c r="AJ321" i="26" s="1"/>
  <c r="AJ322" i="26" s="1"/>
  <c r="AJ323" i="26" s="1"/>
  <c r="AJ324" i="26" s="1"/>
  <c r="AJ325" i="26" s="1"/>
  <c r="AJ326" i="26" s="1"/>
  <c r="AJ327" i="26" s="1"/>
  <c r="AJ328" i="26" s="1"/>
  <c r="AJ329" i="26" s="1"/>
  <c r="AJ330" i="26" s="1"/>
  <c r="AJ331" i="26" s="1"/>
  <c r="AJ332" i="26" s="1"/>
  <c r="AJ333" i="26" s="1"/>
  <c r="AJ334" i="26" s="1"/>
  <c r="AJ335" i="26" s="1"/>
  <c r="AJ336" i="26" s="1"/>
  <c r="AJ337" i="26" s="1"/>
  <c r="AD308" i="26"/>
  <c r="AD309" i="26" s="1"/>
  <c r="AD310" i="26" s="1"/>
  <c r="AD311" i="26" s="1"/>
  <c r="AD312" i="26" s="1"/>
  <c r="AD313" i="26" s="1"/>
  <c r="AD314" i="26" s="1"/>
  <c r="AD315" i="26" s="1"/>
  <c r="AD316" i="26" s="1"/>
  <c r="AD317" i="26" s="1"/>
  <c r="AD318" i="26" s="1"/>
  <c r="AD319" i="26" s="1"/>
  <c r="AD320" i="26" s="1"/>
  <c r="AD321" i="26" s="1"/>
  <c r="AD322" i="26" s="1"/>
  <c r="AD323" i="26" s="1"/>
  <c r="AD324" i="26" s="1"/>
  <c r="AD325" i="26" s="1"/>
  <c r="AD326" i="26" s="1"/>
  <c r="AD327" i="26" s="1"/>
  <c r="AD328" i="26" s="1"/>
  <c r="AD329" i="26" s="1"/>
  <c r="AD330" i="26" s="1"/>
  <c r="AD331" i="26" s="1"/>
  <c r="AD332" i="26" s="1"/>
  <c r="AD333" i="26" s="1"/>
  <c r="AD334" i="26" s="1"/>
  <c r="AD335" i="26" s="1"/>
  <c r="AD336" i="26" s="1"/>
  <c r="AD337" i="26" s="1"/>
  <c r="AL308" i="26"/>
  <c r="AL309" i="26" s="1"/>
  <c r="AL310" i="26" s="1"/>
  <c r="AL311" i="26" s="1"/>
  <c r="AL312" i="26" s="1"/>
  <c r="AL313" i="26" s="1"/>
  <c r="AL314" i="26" s="1"/>
  <c r="AL315" i="26" s="1"/>
  <c r="AL316" i="26" s="1"/>
  <c r="AL317" i="26" s="1"/>
  <c r="AL318" i="26" s="1"/>
  <c r="AL319" i="26" s="1"/>
  <c r="AL320" i="26" s="1"/>
  <c r="AL321" i="26" s="1"/>
  <c r="AL322" i="26" s="1"/>
  <c r="AL323" i="26" s="1"/>
  <c r="AL324" i="26" s="1"/>
  <c r="AL325" i="26" s="1"/>
  <c r="AL326" i="26" s="1"/>
  <c r="AL327" i="26" s="1"/>
  <c r="AL328" i="26" s="1"/>
  <c r="AL329" i="26" s="1"/>
  <c r="AL330" i="26" s="1"/>
  <c r="AL331" i="26" s="1"/>
  <c r="AL332" i="26" s="1"/>
  <c r="AL333" i="26" s="1"/>
  <c r="AL334" i="26" s="1"/>
  <c r="AL335" i="26" s="1"/>
  <c r="AL336" i="26" s="1"/>
  <c r="AL337" i="26" s="1"/>
  <c r="AE308" i="26"/>
  <c r="AE309" i="26" s="1"/>
  <c r="AE310" i="26" s="1"/>
  <c r="AE311" i="26" s="1"/>
  <c r="AE312" i="26" s="1"/>
  <c r="AE313" i="26" s="1"/>
  <c r="AE314" i="26" s="1"/>
  <c r="AE315" i="26" s="1"/>
  <c r="AE316" i="26" s="1"/>
  <c r="AE317" i="26" s="1"/>
  <c r="AE318" i="26" s="1"/>
  <c r="AE319" i="26" s="1"/>
  <c r="AE320" i="26" s="1"/>
  <c r="AE321" i="26" s="1"/>
  <c r="AE322" i="26" s="1"/>
  <c r="AE323" i="26" s="1"/>
  <c r="AE324" i="26" s="1"/>
  <c r="AE325" i="26" s="1"/>
  <c r="AE326" i="26" s="1"/>
  <c r="AE327" i="26" s="1"/>
  <c r="AE328" i="26" s="1"/>
  <c r="AE329" i="26" s="1"/>
  <c r="AE330" i="26" s="1"/>
  <c r="AE331" i="26" s="1"/>
  <c r="AE332" i="26" s="1"/>
  <c r="AE333" i="26" s="1"/>
  <c r="AE334" i="26" s="1"/>
  <c r="AE335" i="26" s="1"/>
  <c r="AE336" i="26" s="1"/>
  <c r="AE337" i="26" s="1"/>
  <c r="AM308" i="26"/>
  <c r="AM309" i="26" s="1"/>
  <c r="AM310" i="26" s="1"/>
  <c r="AM311" i="26" s="1"/>
  <c r="AM312" i="26" s="1"/>
  <c r="AM313" i="26" s="1"/>
  <c r="AM314" i="26" s="1"/>
  <c r="AM315" i="26" s="1"/>
  <c r="AM316" i="26" s="1"/>
  <c r="AM317" i="26" s="1"/>
  <c r="AM318" i="26" s="1"/>
  <c r="AM319" i="26" s="1"/>
  <c r="AM320" i="26" s="1"/>
  <c r="AM321" i="26" s="1"/>
  <c r="AM322" i="26" s="1"/>
  <c r="AM323" i="26" s="1"/>
  <c r="AM324" i="26" s="1"/>
  <c r="AM325" i="26" s="1"/>
  <c r="AM326" i="26" s="1"/>
  <c r="AM327" i="26" s="1"/>
  <c r="AM328" i="26" s="1"/>
  <c r="AM329" i="26" s="1"/>
  <c r="AM330" i="26" s="1"/>
  <c r="AM331" i="26" s="1"/>
  <c r="AM332" i="26" s="1"/>
  <c r="AM333" i="26" s="1"/>
  <c r="AM334" i="26" s="1"/>
  <c r="AM335" i="26" s="1"/>
  <c r="AM336" i="26" s="1"/>
  <c r="AM337" i="26" s="1"/>
  <c r="AF308" i="26"/>
  <c r="AF309" i="26" s="1"/>
  <c r="AF310" i="26" s="1"/>
  <c r="AF311" i="26" s="1"/>
  <c r="AF312" i="26" s="1"/>
  <c r="AF313" i="26" s="1"/>
  <c r="AF314" i="26" s="1"/>
  <c r="AF315" i="26" s="1"/>
  <c r="AF316" i="26" s="1"/>
  <c r="AF317" i="26" s="1"/>
  <c r="AF318" i="26" s="1"/>
  <c r="AF319" i="26" s="1"/>
  <c r="AF320" i="26" s="1"/>
  <c r="AF321" i="26" s="1"/>
  <c r="AF322" i="26" s="1"/>
  <c r="AF323" i="26" s="1"/>
  <c r="AF324" i="26" s="1"/>
  <c r="AF325" i="26" s="1"/>
  <c r="AF326" i="26" s="1"/>
  <c r="AF327" i="26" s="1"/>
  <c r="AF328" i="26" s="1"/>
  <c r="AF329" i="26" s="1"/>
  <c r="AF330" i="26" s="1"/>
  <c r="AF331" i="26" s="1"/>
  <c r="AF332" i="26" s="1"/>
  <c r="AF333" i="26" s="1"/>
  <c r="AF334" i="26" s="1"/>
  <c r="AF335" i="26" s="1"/>
  <c r="AF336" i="26" s="1"/>
  <c r="AF337" i="26" s="1"/>
  <c r="AG308" i="26"/>
  <c r="AG309" i="26" s="1"/>
  <c r="AG310" i="26" s="1"/>
  <c r="AG311" i="26" s="1"/>
  <c r="AG312" i="26" s="1"/>
  <c r="AG313" i="26" s="1"/>
  <c r="AG314" i="26" s="1"/>
  <c r="AG315" i="26" s="1"/>
  <c r="AG316" i="26" s="1"/>
  <c r="AG317" i="26" s="1"/>
  <c r="AG318" i="26" s="1"/>
  <c r="AG319" i="26" s="1"/>
  <c r="AG320" i="26" s="1"/>
  <c r="AG321" i="26" s="1"/>
  <c r="AG322" i="26" s="1"/>
  <c r="AG323" i="26" s="1"/>
  <c r="AG324" i="26" s="1"/>
  <c r="AG325" i="26" s="1"/>
  <c r="AG326" i="26" s="1"/>
  <c r="AG327" i="26" s="1"/>
  <c r="AG328" i="26" s="1"/>
  <c r="AG329" i="26" s="1"/>
  <c r="AG330" i="26" s="1"/>
  <c r="AG331" i="26" s="1"/>
  <c r="AG332" i="26" s="1"/>
  <c r="AG333" i="26" s="1"/>
  <c r="AG334" i="26" s="1"/>
  <c r="AG335" i="26" s="1"/>
  <c r="AG336" i="26" s="1"/>
  <c r="AG337" i="26" s="1"/>
  <c r="AC308" i="26"/>
  <c r="AC309" i="26" s="1"/>
  <c r="AC310" i="26" s="1"/>
  <c r="AC311" i="26" s="1"/>
  <c r="AC312" i="26" s="1"/>
  <c r="AC313" i="26" s="1"/>
  <c r="AC314" i="26" s="1"/>
  <c r="AC315" i="26" s="1"/>
  <c r="AC316" i="26" s="1"/>
  <c r="AC317" i="26" s="1"/>
  <c r="AC318" i="26" s="1"/>
  <c r="AC319" i="26" s="1"/>
  <c r="AC320" i="26" s="1"/>
  <c r="AC321" i="26" s="1"/>
  <c r="AC322" i="26" s="1"/>
  <c r="AC323" i="26" s="1"/>
  <c r="AC324" i="26" s="1"/>
  <c r="AC325" i="26" s="1"/>
  <c r="AC326" i="26" s="1"/>
  <c r="AC327" i="26" s="1"/>
  <c r="AC328" i="26" s="1"/>
  <c r="AC329" i="26" s="1"/>
  <c r="AC330" i="26" s="1"/>
  <c r="AC331" i="26" s="1"/>
  <c r="AC332" i="26" s="1"/>
  <c r="AC333" i="26" s="1"/>
  <c r="AC334" i="26" s="1"/>
  <c r="AC335" i="26" s="1"/>
  <c r="AC336" i="26" s="1"/>
  <c r="AC337" i="26" s="1"/>
  <c r="AK308" i="26"/>
  <c r="AK309" i="26" s="1"/>
  <c r="AK310" i="26" s="1"/>
  <c r="AK311" i="26" s="1"/>
  <c r="AK312" i="26" s="1"/>
  <c r="AK313" i="26" s="1"/>
  <c r="AK314" i="26" s="1"/>
  <c r="AK315" i="26" s="1"/>
  <c r="AK316" i="26" s="1"/>
  <c r="AK317" i="26" s="1"/>
  <c r="AK318" i="26" s="1"/>
  <c r="AK319" i="26" s="1"/>
  <c r="AK320" i="26" s="1"/>
  <c r="AK321" i="26" s="1"/>
  <c r="AK322" i="26" s="1"/>
  <c r="AK323" i="26" s="1"/>
  <c r="AK324" i="26" s="1"/>
  <c r="AK325" i="26" s="1"/>
  <c r="AK326" i="26" s="1"/>
  <c r="AK327" i="26" s="1"/>
  <c r="AK328" i="26" s="1"/>
  <c r="AK329" i="26" s="1"/>
  <c r="AK330" i="26" s="1"/>
  <c r="AK331" i="26" s="1"/>
  <c r="AK332" i="26" s="1"/>
  <c r="AK333" i="26" s="1"/>
  <c r="AK334" i="26" s="1"/>
  <c r="AK335" i="26" s="1"/>
  <c r="AK336" i="26" s="1"/>
  <c r="AK337" i="26" s="1"/>
  <c r="O312" i="26"/>
  <c r="O358" i="26"/>
  <c r="O408" i="26"/>
  <c r="O680" i="26"/>
  <c r="O704" i="26"/>
  <c r="AJ1068" i="26"/>
  <c r="AJ1069" i="26" s="1"/>
  <c r="AJ1070" i="26" s="1"/>
  <c r="AJ1071" i="26" s="1"/>
  <c r="AJ1072" i="26" s="1"/>
  <c r="AJ1073" i="26" s="1"/>
  <c r="AJ1074" i="26" s="1"/>
  <c r="AJ1075" i="26" s="1"/>
  <c r="AJ1076" i="26" s="1"/>
  <c r="AJ1077" i="26" s="1"/>
  <c r="AJ1078" i="26" s="1"/>
  <c r="AJ1079" i="26" s="1"/>
  <c r="AJ1080" i="26" s="1"/>
  <c r="AJ1081" i="26" s="1"/>
  <c r="AJ1082" i="26" s="1"/>
  <c r="AJ1083" i="26" s="1"/>
  <c r="AJ1084" i="26" s="1"/>
  <c r="AJ1085" i="26" s="1"/>
  <c r="AJ1086" i="26" s="1"/>
  <c r="AJ1087" i="26" s="1"/>
  <c r="AJ1088" i="26" s="1"/>
  <c r="AJ1089" i="26" s="1"/>
  <c r="AJ1090" i="26" s="1"/>
  <c r="AJ1091" i="26" s="1"/>
  <c r="AJ1092" i="26" s="1"/>
  <c r="AJ1093" i="26" s="1"/>
  <c r="AJ1094" i="26" s="1"/>
  <c r="AJ1095" i="26" s="1"/>
  <c r="AJ1096" i="26" s="1"/>
  <c r="AJ1097" i="26" s="1"/>
  <c r="AJ1098" i="26" s="1"/>
  <c r="AC1068" i="26"/>
  <c r="AC1069" i="26" s="1"/>
  <c r="AC1070" i="26" s="1"/>
  <c r="AC1071" i="26" s="1"/>
  <c r="AC1072" i="26" s="1"/>
  <c r="AC1073" i="26" s="1"/>
  <c r="AC1074" i="26" s="1"/>
  <c r="AC1075" i="26" s="1"/>
  <c r="AC1076" i="26" s="1"/>
  <c r="AC1077" i="26" s="1"/>
  <c r="AC1078" i="26" s="1"/>
  <c r="AC1079" i="26" s="1"/>
  <c r="AC1080" i="26" s="1"/>
  <c r="AC1081" i="26" s="1"/>
  <c r="AC1082" i="26" s="1"/>
  <c r="AC1083" i="26" s="1"/>
  <c r="AC1084" i="26" s="1"/>
  <c r="AC1085" i="26" s="1"/>
  <c r="AC1086" i="26" s="1"/>
  <c r="AC1087" i="26" s="1"/>
  <c r="AC1088" i="26" s="1"/>
  <c r="AC1089" i="26" s="1"/>
  <c r="AC1090" i="26" s="1"/>
  <c r="AC1091" i="26" s="1"/>
  <c r="AC1092" i="26" s="1"/>
  <c r="AC1093" i="26" s="1"/>
  <c r="AC1094" i="26" s="1"/>
  <c r="AC1095" i="26" s="1"/>
  <c r="AC1096" i="26" s="1"/>
  <c r="AC1097" i="26" s="1"/>
  <c r="AC1098" i="26" s="1"/>
  <c r="AK1068" i="26"/>
  <c r="AK1069" i="26" s="1"/>
  <c r="AK1070" i="26" s="1"/>
  <c r="AK1071" i="26" s="1"/>
  <c r="AK1072" i="26" s="1"/>
  <c r="AK1073" i="26" s="1"/>
  <c r="AK1074" i="26" s="1"/>
  <c r="AK1075" i="26" s="1"/>
  <c r="AK1076" i="26" s="1"/>
  <c r="AK1077" i="26" s="1"/>
  <c r="AK1078" i="26" s="1"/>
  <c r="AK1079" i="26" s="1"/>
  <c r="AK1080" i="26" s="1"/>
  <c r="AK1081" i="26" s="1"/>
  <c r="AK1082" i="26" s="1"/>
  <c r="AK1083" i="26" s="1"/>
  <c r="AK1084" i="26" s="1"/>
  <c r="AK1085" i="26" s="1"/>
  <c r="AK1086" i="26" s="1"/>
  <c r="AK1087" i="26" s="1"/>
  <c r="AK1088" i="26" s="1"/>
  <c r="AK1089" i="26" s="1"/>
  <c r="AK1090" i="26" s="1"/>
  <c r="AK1091" i="26" s="1"/>
  <c r="AK1092" i="26" s="1"/>
  <c r="AK1093" i="26" s="1"/>
  <c r="AK1094" i="26" s="1"/>
  <c r="AK1095" i="26" s="1"/>
  <c r="AK1096" i="26" s="1"/>
  <c r="AK1097" i="26" s="1"/>
  <c r="AK1098" i="26" s="1"/>
  <c r="AD1068" i="26"/>
  <c r="AD1069" i="26" s="1"/>
  <c r="AD1070" i="26" s="1"/>
  <c r="AD1071" i="26" s="1"/>
  <c r="AD1072" i="26" s="1"/>
  <c r="AD1073" i="26" s="1"/>
  <c r="AD1074" i="26" s="1"/>
  <c r="AD1075" i="26" s="1"/>
  <c r="AD1076" i="26" s="1"/>
  <c r="AD1077" i="26" s="1"/>
  <c r="AD1078" i="26" s="1"/>
  <c r="AD1079" i="26" s="1"/>
  <c r="AD1080" i="26" s="1"/>
  <c r="AD1081" i="26" s="1"/>
  <c r="AD1082" i="26" s="1"/>
  <c r="AD1083" i="26" s="1"/>
  <c r="AD1084" i="26" s="1"/>
  <c r="AD1085" i="26" s="1"/>
  <c r="AD1086" i="26" s="1"/>
  <c r="AD1087" i="26" s="1"/>
  <c r="AD1088" i="26" s="1"/>
  <c r="AD1089" i="26" s="1"/>
  <c r="AD1090" i="26" s="1"/>
  <c r="AD1091" i="26" s="1"/>
  <c r="AD1092" i="26" s="1"/>
  <c r="AD1093" i="26" s="1"/>
  <c r="AD1094" i="26" s="1"/>
  <c r="AD1095" i="26" s="1"/>
  <c r="AD1096" i="26" s="1"/>
  <c r="AD1097" i="26" s="1"/>
  <c r="AD1098" i="26" s="1"/>
  <c r="AL1068" i="26"/>
  <c r="AL1069" i="26" s="1"/>
  <c r="AL1070" i="26" s="1"/>
  <c r="AL1071" i="26" s="1"/>
  <c r="AL1072" i="26" s="1"/>
  <c r="AL1073" i="26" s="1"/>
  <c r="AL1074" i="26" s="1"/>
  <c r="AL1075" i="26" s="1"/>
  <c r="AL1076" i="26" s="1"/>
  <c r="AL1077" i="26" s="1"/>
  <c r="AL1078" i="26" s="1"/>
  <c r="AL1079" i="26" s="1"/>
  <c r="AL1080" i="26" s="1"/>
  <c r="AL1081" i="26" s="1"/>
  <c r="AL1082" i="26" s="1"/>
  <c r="AL1083" i="26" s="1"/>
  <c r="AL1084" i="26" s="1"/>
  <c r="AL1085" i="26" s="1"/>
  <c r="AL1086" i="26" s="1"/>
  <c r="AL1087" i="26" s="1"/>
  <c r="AL1088" i="26" s="1"/>
  <c r="AL1089" i="26" s="1"/>
  <c r="AL1090" i="26" s="1"/>
  <c r="AL1091" i="26" s="1"/>
  <c r="AL1092" i="26" s="1"/>
  <c r="AL1093" i="26" s="1"/>
  <c r="AL1094" i="26" s="1"/>
  <c r="AL1095" i="26" s="1"/>
  <c r="AL1096" i="26" s="1"/>
  <c r="AL1097" i="26" s="1"/>
  <c r="AL1098" i="26" s="1"/>
  <c r="AE1068" i="26"/>
  <c r="AE1069" i="26" s="1"/>
  <c r="AE1070" i="26" s="1"/>
  <c r="AE1071" i="26" s="1"/>
  <c r="AE1072" i="26" s="1"/>
  <c r="AE1073" i="26" s="1"/>
  <c r="AE1074" i="26" s="1"/>
  <c r="AE1075" i="26" s="1"/>
  <c r="AE1076" i="26" s="1"/>
  <c r="AE1077" i="26" s="1"/>
  <c r="AE1078" i="26" s="1"/>
  <c r="AE1079" i="26" s="1"/>
  <c r="AE1080" i="26" s="1"/>
  <c r="AE1081" i="26" s="1"/>
  <c r="AE1082" i="26" s="1"/>
  <c r="AE1083" i="26" s="1"/>
  <c r="AE1084" i="26" s="1"/>
  <c r="AE1085" i="26" s="1"/>
  <c r="AE1086" i="26" s="1"/>
  <c r="AE1087" i="26" s="1"/>
  <c r="AE1088" i="26" s="1"/>
  <c r="AE1089" i="26" s="1"/>
  <c r="AE1090" i="26" s="1"/>
  <c r="AE1091" i="26" s="1"/>
  <c r="AE1092" i="26" s="1"/>
  <c r="AE1093" i="26" s="1"/>
  <c r="AE1094" i="26" s="1"/>
  <c r="AE1095" i="26" s="1"/>
  <c r="AE1096" i="26" s="1"/>
  <c r="AE1097" i="26" s="1"/>
  <c r="AE1098" i="26" s="1"/>
  <c r="AM1068" i="26"/>
  <c r="AM1069" i="26" s="1"/>
  <c r="AM1070" i="26" s="1"/>
  <c r="AM1071" i="26" s="1"/>
  <c r="AM1072" i="26" s="1"/>
  <c r="AM1073" i="26" s="1"/>
  <c r="AM1074" i="26" s="1"/>
  <c r="AM1075" i="26" s="1"/>
  <c r="AM1076" i="26" s="1"/>
  <c r="AM1077" i="26" s="1"/>
  <c r="AM1078" i="26" s="1"/>
  <c r="AM1079" i="26" s="1"/>
  <c r="AM1080" i="26" s="1"/>
  <c r="AM1081" i="26" s="1"/>
  <c r="AM1082" i="26" s="1"/>
  <c r="AM1083" i="26" s="1"/>
  <c r="AM1084" i="26" s="1"/>
  <c r="AM1085" i="26" s="1"/>
  <c r="AM1086" i="26" s="1"/>
  <c r="AM1087" i="26" s="1"/>
  <c r="AM1088" i="26" s="1"/>
  <c r="AM1089" i="26" s="1"/>
  <c r="AM1090" i="26" s="1"/>
  <c r="AM1091" i="26" s="1"/>
  <c r="AM1092" i="26" s="1"/>
  <c r="AM1093" i="26" s="1"/>
  <c r="AM1094" i="26" s="1"/>
  <c r="AM1095" i="26" s="1"/>
  <c r="AM1096" i="26" s="1"/>
  <c r="AM1097" i="26" s="1"/>
  <c r="AM1098" i="26" s="1"/>
  <c r="AF1068" i="26"/>
  <c r="AF1069" i="26" s="1"/>
  <c r="AF1070" i="26" s="1"/>
  <c r="AF1071" i="26" s="1"/>
  <c r="AF1072" i="26" s="1"/>
  <c r="AF1073" i="26" s="1"/>
  <c r="AF1074" i="26" s="1"/>
  <c r="AF1075" i="26" s="1"/>
  <c r="AF1076" i="26" s="1"/>
  <c r="AF1077" i="26" s="1"/>
  <c r="AF1078" i="26" s="1"/>
  <c r="AF1079" i="26" s="1"/>
  <c r="AF1080" i="26" s="1"/>
  <c r="AF1081" i="26" s="1"/>
  <c r="AF1082" i="26" s="1"/>
  <c r="AF1083" i="26" s="1"/>
  <c r="AF1084" i="26" s="1"/>
  <c r="AF1085" i="26" s="1"/>
  <c r="AF1086" i="26" s="1"/>
  <c r="AF1087" i="26" s="1"/>
  <c r="AF1088" i="26" s="1"/>
  <c r="AF1089" i="26" s="1"/>
  <c r="AF1090" i="26" s="1"/>
  <c r="AF1091" i="26" s="1"/>
  <c r="AF1092" i="26" s="1"/>
  <c r="AF1093" i="26" s="1"/>
  <c r="AF1094" i="26" s="1"/>
  <c r="AF1095" i="26" s="1"/>
  <c r="AF1096" i="26" s="1"/>
  <c r="AF1097" i="26" s="1"/>
  <c r="AF1098" i="26" s="1"/>
  <c r="AG1068" i="26"/>
  <c r="AG1069" i="26" s="1"/>
  <c r="AG1070" i="26" s="1"/>
  <c r="AG1071" i="26" s="1"/>
  <c r="AG1072" i="26" s="1"/>
  <c r="AG1073" i="26" s="1"/>
  <c r="AG1074" i="26" s="1"/>
  <c r="AG1075" i="26" s="1"/>
  <c r="AG1076" i="26" s="1"/>
  <c r="AG1077" i="26" s="1"/>
  <c r="AG1078" i="26" s="1"/>
  <c r="AG1079" i="26" s="1"/>
  <c r="AG1080" i="26" s="1"/>
  <c r="AG1081" i="26" s="1"/>
  <c r="AG1082" i="26" s="1"/>
  <c r="AG1083" i="26" s="1"/>
  <c r="AG1084" i="26" s="1"/>
  <c r="AG1085" i="26" s="1"/>
  <c r="AG1086" i="26" s="1"/>
  <c r="AG1087" i="26" s="1"/>
  <c r="AG1088" i="26" s="1"/>
  <c r="AG1089" i="26" s="1"/>
  <c r="AG1090" i="26" s="1"/>
  <c r="AG1091" i="26" s="1"/>
  <c r="AG1092" i="26" s="1"/>
  <c r="AG1093" i="26" s="1"/>
  <c r="AG1094" i="26" s="1"/>
  <c r="AG1095" i="26" s="1"/>
  <c r="AG1096" i="26" s="1"/>
  <c r="AG1097" i="26" s="1"/>
  <c r="AG1098" i="26" s="1"/>
  <c r="AH1068" i="26"/>
  <c r="AH1069" i="26" s="1"/>
  <c r="AH1070" i="26" s="1"/>
  <c r="AH1071" i="26" s="1"/>
  <c r="AH1072" i="26" s="1"/>
  <c r="AH1073" i="26" s="1"/>
  <c r="AH1074" i="26" s="1"/>
  <c r="AH1075" i="26" s="1"/>
  <c r="AH1076" i="26" s="1"/>
  <c r="AH1077" i="26" s="1"/>
  <c r="AH1078" i="26" s="1"/>
  <c r="AH1079" i="26" s="1"/>
  <c r="AH1080" i="26" s="1"/>
  <c r="AH1081" i="26" s="1"/>
  <c r="AH1082" i="26" s="1"/>
  <c r="AH1083" i="26" s="1"/>
  <c r="AH1084" i="26" s="1"/>
  <c r="AH1085" i="26" s="1"/>
  <c r="AH1086" i="26" s="1"/>
  <c r="AH1087" i="26" s="1"/>
  <c r="AH1088" i="26" s="1"/>
  <c r="AH1089" i="26" s="1"/>
  <c r="AH1090" i="26" s="1"/>
  <c r="AH1091" i="26" s="1"/>
  <c r="AH1092" i="26" s="1"/>
  <c r="AH1093" i="26" s="1"/>
  <c r="AH1094" i="26" s="1"/>
  <c r="AH1095" i="26" s="1"/>
  <c r="AH1096" i="26" s="1"/>
  <c r="AH1097" i="26" s="1"/>
  <c r="AH1098" i="26" s="1"/>
  <c r="AI1068" i="26"/>
  <c r="AI1069" i="26" s="1"/>
  <c r="AI1070" i="26" s="1"/>
  <c r="AI1071" i="26" s="1"/>
  <c r="AI1072" i="26" s="1"/>
  <c r="AI1073" i="26" s="1"/>
  <c r="AI1074" i="26" s="1"/>
  <c r="AI1075" i="26" s="1"/>
  <c r="AI1076" i="26" s="1"/>
  <c r="AI1077" i="26" s="1"/>
  <c r="AI1078" i="26" s="1"/>
  <c r="AI1079" i="26" s="1"/>
  <c r="AI1080" i="26" s="1"/>
  <c r="AI1081" i="26" s="1"/>
  <c r="AI1082" i="26" s="1"/>
  <c r="AI1083" i="26" s="1"/>
  <c r="AI1084" i="26" s="1"/>
  <c r="AI1085" i="26" s="1"/>
  <c r="AI1086" i="26" s="1"/>
  <c r="AI1087" i="26" s="1"/>
  <c r="AI1088" i="26" s="1"/>
  <c r="AI1089" i="26" s="1"/>
  <c r="AI1090" i="26" s="1"/>
  <c r="AI1091" i="26" s="1"/>
  <c r="AI1092" i="26" s="1"/>
  <c r="AI1093" i="26" s="1"/>
  <c r="AI1094" i="26" s="1"/>
  <c r="AI1095" i="26" s="1"/>
  <c r="AI1096" i="26" s="1"/>
  <c r="AI1097" i="26" s="1"/>
  <c r="AI1098" i="26" s="1"/>
  <c r="O50" i="26"/>
  <c r="O66" i="26"/>
  <c r="O146" i="26"/>
  <c r="O133" i="26"/>
  <c r="O145" i="26"/>
  <c r="O154" i="26"/>
  <c r="AE185" i="26"/>
  <c r="AE186" i="26" s="1"/>
  <c r="AE187" i="26" s="1"/>
  <c r="AE188" i="26" s="1"/>
  <c r="AE189" i="26" s="1"/>
  <c r="AE190" i="26" s="1"/>
  <c r="AE191" i="26" s="1"/>
  <c r="AE192" i="26" s="1"/>
  <c r="AE193" i="26" s="1"/>
  <c r="AE194" i="26" s="1"/>
  <c r="AE195" i="26" s="1"/>
  <c r="AE196" i="26" s="1"/>
  <c r="AE197" i="26" s="1"/>
  <c r="AE198" i="26" s="1"/>
  <c r="AE199" i="26" s="1"/>
  <c r="AE200" i="26" s="1"/>
  <c r="AE201" i="26" s="1"/>
  <c r="AE202" i="26" s="1"/>
  <c r="AE203" i="26" s="1"/>
  <c r="AE204" i="26" s="1"/>
  <c r="AE205" i="26" s="1"/>
  <c r="AE206" i="26" s="1"/>
  <c r="AE207" i="26" s="1"/>
  <c r="AE208" i="26" s="1"/>
  <c r="AE209" i="26" s="1"/>
  <c r="AE210" i="26" s="1"/>
  <c r="AE211" i="26" s="1"/>
  <c r="AE212" i="26" s="1"/>
  <c r="AE213" i="26" s="1"/>
  <c r="AE214" i="26" s="1"/>
  <c r="AE215" i="26" s="1"/>
  <c r="O316" i="26"/>
  <c r="O456" i="26"/>
  <c r="AH550" i="26"/>
  <c r="AH551" i="26" s="1"/>
  <c r="AH552" i="26" s="1"/>
  <c r="AH553" i="26" s="1"/>
  <c r="AH554" i="26" s="1"/>
  <c r="AH555" i="26" s="1"/>
  <c r="AH556" i="26" s="1"/>
  <c r="AH557" i="26" s="1"/>
  <c r="AH558" i="26" s="1"/>
  <c r="AH559" i="26" s="1"/>
  <c r="AH560" i="26" s="1"/>
  <c r="AH561" i="26" s="1"/>
  <c r="AH562" i="26" s="1"/>
  <c r="AH563" i="26" s="1"/>
  <c r="AH564" i="26" s="1"/>
  <c r="AH565" i="26" s="1"/>
  <c r="AH566" i="26" s="1"/>
  <c r="AH567" i="26" s="1"/>
  <c r="AH568" i="26" s="1"/>
  <c r="AH569" i="26" s="1"/>
  <c r="AH570" i="26" s="1"/>
  <c r="AH571" i="26" s="1"/>
  <c r="AH572" i="26" s="1"/>
  <c r="AH573" i="26" s="1"/>
  <c r="AH574" i="26" s="1"/>
  <c r="AH575" i="26" s="1"/>
  <c r="AH576" i="26" s="1"/>
  <c r="AH577" i="26" s="1"/>
  <c r="AH578" i="26" s="1"/>
  <c r="AH579" i="26" s="1"/>
  <c r="AH580" i="26" s="1"/>
  <c r="AI550" i="26"/>
  <c r="AI551" i="26" s="1"/>
  <c r="AI552" i="26" s="1"/>
  <c r="AI553" i="26" s="1"/>
  <c r="AI554" i="26" s="1"/>
  <c r="AI555" i="26" s="1"/>
  <c r="AI556" i="26" s="1"/>
  <c r="AI557" i="26" s="1"/>
  <c r="AI558" i="26" s="1"/>
  <c r="AI559" i="26" s="1"/>
  <c r="AI560" i="26" s="1"/>
  <c r="AI561" i="26" s="1"/>
  <c r="AI562" i="26" s="1"/>
  <c r="AI563" i="26" s="1"/>
  <c r="AI564" i="26" s="1"/>
  <c r="AI565" i="26" s="1"/>
  <c r="AI566" i="26" s="1"/>
  <c r="AI567" i="26" s="1"/>
  <c r="AI568" i="26" s="1"/>
  <c r="AI569" i="26" s="1"/>
  <c r="AI570" i="26" s="1"/>
  <c r="AI571" i="26" s="1"/>
  <c r="AI572" i="26" s="1"/>
  <c r="AI573" i="26" s="1"/>
  <c r="AI574" i="26" s="1"/>
  <c r="AI575" i="26" s="1"/>
  <c r="AI576" i="26" s="1"/>
  <c r="AI577" i="26" s="1"/>
  <c r="AI578" i="26" s="1"/>
  <c r="AI579" i="26" s="1"/>
  <c r="AI580" i="26" s="1"/>
  <c r="AJ550" i="26"/>
  <c r="AJ551" i="26" s="1"/>
  <c r="AJ552" i="26" s="1"/>
  <c r="AJ553" i="26" s="1"/>
  <c r="AJ554" i="26" s="1"/>
  <c r="AJ555" i="26" s="1"/>
  <c r="AJ556" i="26" s="1"/>
  <c r="AJ557" i="26" s="1"/>
  <c r="AJ558" i="26" s="1"/>
  <c r="AJ559" i="26" s="1"/>
  <c r="AJ560" i="26" s="1"/>
  <c r="AJ561" i="26" s="1"/>
  <c r="AJ562" i="26" s="1"/>
  <c r="AJ563" i="26" s="1"/>
  <c r="AJ564" i="26" s="1"/>
  <c r="AJ565" i="26" s="1"/>
  <c r="AJ566" i="26" s="1"/>
  <c r="AJ567" i="26" s="1"/>
  <c r="AJ568" i="26" s="1"/>
  <c r="AJ569" i="26" s="1"/>
  <c r="AJ570" i="26" s="1"/>
  <c r="AJ571" i="26" s="1"/>
  <c r="AJ572" i="26" s="1"/>
  <c r="AJ573" i="26" s="1"/>
  <c r="AJ574" i="26" s="1"/>
  <c r="AJ575" i="26" s="1"/>
  <c r="AJ576" i="26" s="1"/>
  <c r="AJ577" i="26" s="1"/>
  <c r="AJ578" i="26" s="1"/>
  <c r="AJ579" i="26" s="1"/>
  <c r="AJ580" i="26" s="1"/>
  <c r="AC550" i="26"/>
  <c r="AC551" i="26" s="1"/>
  <c r="AC552" i="26" s="1"/>
  <c r="AC553" i="26" s="1"/>
  <c r="AC554" i="26" s="1"/>
  <c r="AC555" i="26" s="1"/>
  <c r="AC556" i="26" s="1"/>
  <c r="AC557" i="26" s="1"/>
  <c r="AC558" i="26" s="1"/>
  <c r="AC559" i="26" s="1"/>
  <c r="AC560" i="26" s="1"/>
  <c r="AC561" i="26" s="1"/>
  <c r="AC562" i="26" s="1"/>
  <c r="AC563" i="26" s="1"/>
  <c r="AC564" i="26" s="1"/>
  <c r="AC565" i="26" s="1"/>
  <c r="AC566" i="26" s="1"/>
  <c r="AC567" i="26" s="1"/>
  <c r="AC568" i="26" s="1"/>
  <c r="AC569" i="26" s="1"/>
  <c r="AC570" i="26" s="1"/>
  <c r="AC571" i="26" s="1"/>
  <c r="AC572" i="26" s="1"/>
  <c r="AC573" i="26" s="1"/>
  <c r="AC574" i="26" s="1"/>
  <c r="AC575" i="26" s="1"/>
  <c r="AC576" i="26" s="1"/>
  <c r="AC577" i="26" s="1"/>
  <c r="AC578" i="26" s="1"/>
  <c r="AC579" i="26" s="1"/>
  <c r="AC580" i="26" s="1"/>
  <c r="AK550" i="26"/>
  <c r="AK551" i="26" s="1"/>
  <c r="AK552" i="26" s="1"/>
  <c r="AK553" i="26" s="1"/>
  <c r="AK554" i="26" s="1"/>
  <c r="AK555" i="26" s="1"/>
  <c r="AK556" i="26" s="1"/>
  <c r="AK557" i="26" s="1"/>
  <c r="AK558" i="26" s="1"/>
  <c r="AK559" i="26" s="1"/>
  <c r="AK560" i="26" s="1"/>
  <c r="AK561" i="26" s="1"/>
  <c r="AK562" i="26" s="1"/>
  <c r="AK563" i="26" s="1"/>
  <c r="AK564" i="26" s="1"/>
  <c r="AK565" i="26" s="1"/>
  <c r="AK566" i="26" s="1"/>
  <c r="AK567" i="26" s="1"/>
  <c r="AK568" i="26" s="1"/>
  <c r="AK569" i="26" s="1"/>
  <c r="AK570" i="26" s="1"/>
  <c r="AK571" i="26" s="1"/>
  <c r="AK572" i="26" s="1"/>
  <c r="AK573" i="26" s="1"/>
  <c r="AK574" i="26" s="1"/>
  <c r="AK575" i="26" s="1"/>
  <c r="AK576" i="26" s="1"/>
  <c r="AK577" i="26" s="1"/>
  <c r="AK578" i="26" s="1"/>
  <c r="AK579" i="26" s="1"/>
  <c r="AK580" i="26" s="1"/>
  <c r="AD550" i="26"/>
  <c r="AD551" i="26" s="1"/>
  <c r="AD552" i="26" s="1"/>
  <c r="AD553" i="26" s="1"/>
  <c r="AD554" i="26" s="1"/>
  <c r="AD555" i="26" s="1"/>
  <c r="AD556" i="26" s="1"/>
  <c r="AD557" i="26" s="1"/>
  <c r="AD558" i="26" s="1"/>
  <c r="AD559" i="26" s="1"/>
  <c r="AD560" i="26" s="1"/>
  <c r="AD561" i="26" s="1"/>
  <c r="AD562" i="26" s="1"/>
  <c r="AD563" i="26" s="1"/>
  <c r="AD564" i="26" s="1"/>
  <c r="AD565" i="26" s="1"/>
  <c r="AD566" i="26" s="1"/>
  <c r="AD567" i="26" s="1"/>
  <c r="AD568" i="26" s="1"/>
  <c r="AD569" i="26" s="1"/>
  <c r="AD570" i="26" s="1"/>
  <c r="AD571" i="26" s="1"/>
  <c r="AD572" i="26" s="1"/>
  <c r="AD573" i="26" s="1"/>
  <c r="AD574" i="26" s="1"/>
  <c r="AD575" i="26" s="1"/>
  <c r="AD576" i="26" s="1"/>
  <c r="AD577" i="26" s="1"/>
  <c r="AD578" i="26" s="1"/>
  <c r="AD579" i="26" s="1"/>
  <c r="AD580" i="26" s="1"/>
  <c r="AL550" i="26"/>
  <c r="AL551" i="26" s="1"/>
  <c r="AL552" i="26" s="1"/>
  <c r="AL553" i="26" s="1"/>
  <c r="AL554" i="26" s="1"/>
  <c r="AL555" i="26" s="1"/>
  <c r="AL556" i="26" s="1"/>
  <c r="AL557" i="26" s="1"/>
  <c r="AL558" i="26" s="1"/>
  <c r="AL559" i="26" s="1"/>
  <c r="AL560" i="26" s="1"/>
  <c r="AL561" i="26" s="1"/>
  <c r="AL562" i="26" s="1"/>
  <c r="AL563" i="26" s="1"/>
  <c r="AL564" i="26" s="1"/>
  <c r="AL565" i="26" s="1"/>
  <c r="AL566" i="26" s="1"/>
  <c r="AL567" i="26" s="1"/>
  <c r="AL568" i="26" s="1"/>
  <c r="AL569" i="26" s="1"/>
  <c r="AL570" i="26" s="1"/>
  <c r="AL571" i="26" s="1"/>
  <c r="AL572" i="26" s="1"/>
  <c r="AL573" i="26" s="1"/>
  <c r="AL574" i="26" s="1"/>
  <c r="AL575" i="26" s="1"/>
  <c r="AL576" i="26" s="1"/>
  <c r="AL577" i="26" s="1"/>
  <c r="AL578" i="26" s="1"/>
  <c r="AL579" i="26" s="1"/>
  <c r="AL580" i="26" s="1"/>
  <c r="AE550" i="26"/>
  <c r="AE551" i="26" s="1"/>
  <c r="AE552" i="26" s="1"/>
  <c r="AE553" i="26" s="1"/>
  <c r="AE554" i="26" s="1"/>
  <c r="AE555" i="26" s="1"/>
  <c r="AE556" i="26" s="1"/>
  <c r="AE557" i="26" s="1"/>
  <c r="AE558" i="26" s="1"/>
  <c r="AE559" i="26" s="1"/>
  <c r="AE560" i="26" s="1"/>
  <c r="AE561" i="26" s="1"/>
  <c r="AE562" i="26" s="1"/>
  <c r="AE563" i="26" s="1"/>
  <c r="AE564" i="26" s="1"/>
  <c r="AE565" i="26" s="1"/>
  <c r="AE566" i="26" s="1"/>
  <c r="AE567" i="26" s="1"/>
  <c r="AE568" i="26" s="1"/>
  <c r="AE569" i="26" s="1"/>
  <c r="AE570" i="26" s="1"/>
  <c r="AE571" i="26" s="1"/>
  <c r="AE572" i="26" s="1"/>
  <c r="AE573" i="26" s="1"/>
  <c r="AE574" i="26" s="1"/>
  <c r="AE575" i="26" s="1"/>
  <c r="AE576" i="26" s="1"/>
  <c r="AE577" i="26" s="1"/>
  <c r="AE578" i="26" s="1"/>
  <c r="AE579" i="26" s="1"/>
  <c r="AE580" i="26" s="1"/>
  <c r="AM550" i="26"/>
  <c r="AM551" i="26" s="1"/>
  <c r="AM552" i="26" s="1"/>
  <c r="AM553" i="26" s="1"/>
  <c r="AM554" i="26" s="1"/>
  <c r="AM555" i="26" s="1"/>
  <c r="AM556" i="26" s="1"/>
  <c r="AM557" i="26" s="1"/>
  <c r="AM558" i="26" s="1"/>
  <c r="AM559" i="26" s="1"/>
  <c r="AM560" i="26" s="1"/>
  <c r="AM561" i="26" s="1"/>
  <c r="AM562" i="26" s="1"/>
  <c r="AM563" i="26" s="1"/>
  <c r="AM564" i="26" s="1"/>
  <c r="AM565" i="26" s="1"/>
  <c r="AM566" i="26" s="1"/>
  <c r="AM567" i="26" s="1"/>
  <c r="AM568" i="26" s="1"/>
  <c r="AM569" i="26" s="1"/>
  <c r="AM570" i="26" s="1"/>
  <c r="AM571" i="26" s="1"/>
  <c r="AM572" i="26" s="1"/>
  <c r="AM573" i="26" s="1"/>
  <c r="AM574" i="26" s="1"/>
  <c r="AM575" i="26" s="1"/>
  <c r="AM576" i="26" s="1"/>
  <c r="AM577" i="26" s="1"/>
  <c r="AM578" i="26" s="1"/>
  <c r="AM579" i="26" s="1"/>
  <c r="AM580" i="26" s="1"/>
  <c r="AF550" i="26"/>
  <c r="AF551" i="26" s="1"/>
  <c r="AF552" i="26" s="1"/>
  <c r="AF553" i="26" s="1"/>
  <c r="AF554" i="26" s="1"/>
  <c r="AF555" i="26" s="1"/>
  <c r="AF556" i="26" s="1"/>
  <c r="AF557" i="26" s="1"/>
  <c r="AF558" i="26" s="1"/>
  <c r="AF559" i="26" s="1"/>
  <c r="AF560" i="26" s="1"/>
  <c r="AF561" i="26" s="1"/>
  <c r="AF562" i="26" s="1"/>
  <c r="AF563" i="26" s="1"/>
  <c r="AF564" i="26" s="1"/>
  <c r="AF565" i="26" s="1"/>
  <c r="AF566" i="26" s="1"/>
  <c r="AF567" i="26" s="1"/>
  <c r="AF568" i="26" s="1"/>
  <c r="AF569" i="26" s="1"/>
  <c r="AF570" i="26" s="1"/>
  <c r="AF571" i="26" s="1"/>
  <c r="AF572" i="26" s="1"/>
  <c r="AF573" i="26" s="1"/>
  <c r="AF574" i="26" s="1"/>
  <c r="AF575" i="26" s="1"/>
  <c r="AF576" i="26" s="1"/>
  <c r="AF577" i="26" s="1"/>
  <c r="AF578" i="26" s="1"/>
  <c r="AF579" i="26" s="1"/>
  <c r="AF580" i="26" s="1"/>
  <c r="AG550" i="26"/>
  <c r="AG551" i="26" s="1"/>
  <c r="AG552" i="26" s="1"/>
  <c r="AG553" i="26" s="1"/>
  <c r="AG554" i="26" s="1"/>
  <c r="AG555" i="26" s="1"/>
  <c r="AG556" i="26" s="1"/>
  <c r="AG557" i="26" s="1"/>
  <c r="AG558" i="26" s="1"/>
  <c r="AG559" i="26" s="1"/>
  <c r="AG560" i="26" s="1"/>
  <c r="AG561" i="26" s="1"/>
  <c r="AG562" i="26" s="1"/>
  <c r="AG563" i="26" s="1"/>
  <c r="AG564" i="26" s="1"/>
  <c r="AG565" i="26" s="1"/>
  <c r="AG566" i="26" s="1"/>
  <c r="AG567" i="26" s="1"/>
  <c r="AG568" i="26" s="1"/>
  <c r="AG569" i="26" s="1"/>
  <c r="AG570" i="26" s="1"/>
  <c r="AG571" i="26" s="1"/>
  <c r="AG572" i="26" s="1"/>
  <c r="AG573" i="26" s="1"/>
  <c r="AG574" i="26" s="1"/>
  <c r="AG575" i="26" s="1"/>
  <c r="AG576" i="26" s="1"/>
  <c r="AG577" i="26" s="1"/>
  <c r="AG578" i="26" s="1"/>
  <c r="AG579" i="26" s="1"/>
  <c r="AG580" i="26" s="1"/>
  <c r="O570" i="26"/>
  <c r="O579" i="26"/>
  <c r="O615" i="26"/>
  <c r="O572" i="26"/>
  <c r="O602" i="26"/>
  <c r="AG581" i="26"/>
  <c r="AG582" i="26" s="1"/>
  <c r="AG583" i="26" s="1"/>
  <c r="AG584" i="26" s="1"/>
  <c r="AG585" i="26" s="1"/>
  <c r="AG586" i="26" s="1"/>
  <c r="AG587" i="26" s="1"/>
  <c r="AG588" i="26" s="1"/>
  <c r="AG589" i="26" s="1"/>
  <c r="AG590" i="26" s="1"/>
  <c r="AG591" i="26" s="1"/>
  <c r="AG592" i="26" s="1"/>
  <c r="AG593" i="26" s="1"/>
  <c r="AG594" i="26" s="1"/>
  <c r="AG595" i="26" s="1"/>
  <c r="AG596" i="26" s="1"/>
  <c r="AG597" i="26" s="1"/>
  <c r="AG598" i="26" s="1"/>
  <c r="AG599" i="26" s="1"/>
  <c r="AG600" i="26" s="1"/>
  <c r="AG601" i="26" s="1"/>
  <c r="AG602" i="26" s="1"/>
  <c r="AG603" i="26" s="1"/>
  <c r="AG604" i="26" s="1"/>
  <c r="AG605" i="26" s="1"/>
  <c r="AG606" i="26" s="1"/>
  <c r="AG607" i="26" s="1"/>
  <c r="AG608" i="26" s="1"/>
  <c r="AG609" i="26" s="1"/>
  <c r="AG610" i="26" s="1"/>
  <c r="AG611" i="26" s="1"/>
  <c r="AH581" i="26"/>
  <c r="AH582" i="26" s="1"/>
  <c r="AH583" i="26" s="1"/>
  <c r="AH584" i="26" s="1"/>
  <c r="AH585" i="26" s="1"/>
  <c r="AH586" i="26" s="1"/>
  <c r="AH587" i="26" s="1"/>
  <c r="AH588" i="26" s="1"/>
  <c r="AH589" i="26" s="1"/>
  <c r="AH590" i="26" s="1"/>
  <c r="AH591" i="26" s="1"/>
  <c r="AH592" i="26" s="1"/>
  <c r="AH593" i="26" s="1"/>
  <c r="AH594" i="26" s="1"/>
  <c r="AH595" i="26" s="1"/>
  <c r="AH596" i="26" s="1"/>
  <c r="AH597" i="26" s="1"/>
  <c r="AH598" i="26" s="1"/>
  <c r="AH599" i="26" s="1"/>
  <c r="AH600" i="26" s="1"/>
  <c r="AH601" i="26" s="1"/>
  <c r="AH602" i="26" s="1"/>
  <c r="AH603" i="26" s="1"/>
  <c r="AH604" i="26" s="1"/>
  <c r="AH605" i="26" s="1"/>
  <c r="AH606" i="26" s="1"/>
  <c r="AH607" i="26" s="1"/>
  <c r="AH608" i="26" s="1"/>
  <c r="AH609" i="26" s="1"/>
  <c r="AH610" i="26" s="1"/>
  <c r="AH611" i="26" s="1"/>
  <c r="AI581" i="26"/>
  <c r="AI582" i="26" s="1"/>
  <c r="AI583" i="26" s="1"/>
  <c r="AI584" i="26" s="1"/>
  <c r="AI585" i="26" s="1"/>
  <c r="AI586" i="26" s="1"/>
  <c r="AI587" i="26" s="1"/>
  <c r="AI588" i="26" s="1"/>
  <c r="AI589" i="26" s="1"/>
  <c r="AI590" i="26" s="1"/>
  <c r="AI591" i="26" s="1"/>
  <c r="AI592" i="26" s="1"/>
  <c r="AI593" i="26" s="1"/>
  <c r="AI594" i="26" s="1"/>
  <c r="AI595" i="26" s="1"/>
  <c r="AI596" i="26" s="1"/>
  <c r="AI597" i="26" s="1"/>
  <c r="AI598" i="26" s="1"/>
  <c r="AI599" i="26" s="1"/>
  <c r="AI600" i="26" s="1"/>
  <c r="AI601" i="26" s="1"/>
  <c r="AI602" i="26" s="1"/>
  <c r="AI603" i="26" s="1"/>
  <c r="AI604" i="26" s="1"/>
  <c r="AI605" i="26" s="1"/>
  <c r="AI606" i="26" s="1"/>
  <c r="AI607" i="26" s="1"/>
  <c r="AI608" i="26" s="1"/>
  <c r="AI609" i="26" s="1"/>
  <c r="AI610" i="26" s="1"/>
  <c r="AI611" i="26" s="1"/>
  <c r="AJ581" i="26"/>
  <c r="AJ582" i="26" s="1"/>
  <c r="AJ583" i="26" s="1"/>
  <c r="AJ584" i="26" s="1"/>
  <c r="AJ585" i="26" s="1"/>
  <c r="AJ586" i="26" s="1"/>
  <c r="AJ587" i="26" s="1"/>
  <c r="AJ588" i="26" s="1"/>
  <c r="AJ589" i="26" s="1"/>
  <c r="AJ590" i="26" s="1"/>
  <c r="AJ591" i="26" s="1"/>
  <c r="AJ592" i="26" s="1"/>
  <c r="AJ593" i="26" s="1"/>
  <c r="AJ594" i="26" s="1"/>
  <c r="AJ595" i="26" s="1"/>
  <c r="AJ596" i="26" s="1"/>
  <c r="AJ597" i="26" s="1"/>
  <c r="AJ598" i="26" s="1"/>
  <c r="AJ599" i="26" s="1"/>
  <c r="AJ600" i="26" s="1"/>
  <c r="AJ601" i="26" s="1"/>
  <c r="AJ602" i="26" s="1"/>
  <c r="AJ603" i="26" s="1"/>
  <c r="AJ604" i="26" s="1"/>
  <c r="AJ605" i="26" s="1"/>
  <c r="AJ606" i="26" s="1"/>
  <c r="AJ607" i="26" s="1"/>
  <c r="AJ608" i="26" s="1"/>
  <c r="AJ609" i="26" s="1"/>
  <c r="AJ610" i="26" s="1"/>
  <c r="AJ611" i="26" s="1"/>
  <c r="AC581" i="26"/>
  <c r="AC582" i="26" s="1"/>
  <c r="AC583" i="26" s="1"/>
  <c r="AC584" i="26" s="1"/>
  <c r="AC585" i="26" s="1"/>
  <c r="AC586" i="26" s="1"/>
  <c r="AC587" i="26" s="1"/>
  <c r="AC588" i="26" s="1"/>
  <c r="AC589" i="26" s="1"/>
  <c r="AC590" i="26" s="1"/>
  <c r="AC591" i="26" s="1"/>
  <c r="AC592" i="26" s="1"/>
  <c r="AC593" i="26" s="1"/>
  <c r="AC594" i="26" s="1"/>
  <c r="AC595" i="26" s="1"/>
  <c r="AC596" i="26" s="1"/>
  <c r="AC597" i="26" s="1"/>
  <c r="AC598" i="26" s="1"/>
  <c r="AC599" i="26" s="1"/>
  <c r="AC600" i="26" s="1"/>
  <c r="AC601" i="26" s="1"/>
  <c r="AC602" i="26" s="1"/>
  <c r="AC603" i="26" s="1"/>
  <c r="AC604" i="26" s="1"/>
  <c r="AC605" i="26" s="1"/>
  <c r="AC606" i="26" s="1"/>
  <c r="AC607" i="26" s="1"/>
  <c r="AC608" i="26" s="1"/>
  <c r="AC609" i="26" s="1"/>
  <c r="AC610" i="26" s="1"/>
  <c r="AC611" i="26" s="1"/>
  <c r="AK581" i="26"/>
  <c r="AK582" i="26" s="1"/>
  <c r="AK583" i="26" s="1"/>
  <c r="AK584" i="26" s="1"/>
  <c r="AK585" i="26" s="1"/>
  <c r="AK586" i="26" s="1"/>
  <c r="AK587" i="26" s="1"/>
  <c r="AK588" i="26" s="1"/>
  <c r="AK589" i="26" s="1"/>
  <c r="AK590" i="26" s="1"/>
  <c r="AK591" i="26" s="1"/>
  <c r="AK592" i="26" s="1"/>
  <c r="AK593" i="26" s="1"/>
  <c r="AK594" i="26" s="1"/>
  <c r="AK595" i="26" s="1"/>
  <c r="AK596" i="26" s="1"/>
  <c r="AK597" i="26" s="1"/>
  <c r="AK598" i="26" s="1"/>
  <c r="AK599" i="26" s="1"/>
  <c r="AK600" i="26" s="1"/>
  <c r="AK601" i="26" s="1"/>
  <c r="AK602" i="26" s="1"/>
  <c r="AK603" i="26" s="1"/>
  <c r="AK604" i="26" s="1"/>
  <c r="AK605" i="26" s="1"/>
  <c r="AK606" i="26" s="1"/>
  <c r="AK607" i="26" s="1"/>
  <c r="AK608" i="26" s="1"/>
  <c r="AK609" i="26" s="1"/>
  <c r="AK610" i="26" s="1"/>
  <c r="AK611" i="26" s="1"/>
  <c r="AD581" i="26"/>
  <c r="AD582" i="26" s="1"/>
  <c r="AD583" i="26" s="1"/>
  <c r="AD584" i="26" s="1"/>
  <c r="AD585" i="26" s="1"/>
  <c r="AD586" i="26" s="1"/>
  <c r="AD587" i="26" s="1"/>
  <c r="AD588" i="26" s="1"/>
  <c r="AD589" i="26" s="1"/>
  <c r="AD590" i="26" s="1"/>
  <c r="AD591" i="26" s="1"/>
  <c r="AD592" i="26" s="1"/>
  <c r="AD593" i="26" s="1"/>
  <c r="AD594" i="26" s="1"/>
  <c r="AD595" i="26" s="1"/>
  <c r="AD596" i="26" s="1"/>
  <c r="AD597" i="26" s="1"/>
  <c r="AD598" i="26" s="1"/>
  <c r="AD599" i="26" s="1"/>
  <c r="AD600" i="26" s="1"/>
  <c r="AD601" i="26" s="1"/>
  <c r="AD602" i="26" s="1"/>
  <c r="AD603" i="26" s="1"/>
  <c r="AD604" i="26" s="1"/>
  <c r="AD605" i="26" s="1"/>
  <c r="AD606" i="26" s="1"/>
  <c r="AD607" i="26" s="1"/>
  <c r="AD608" i="26" s="1"/>
  <c r="AD609" i="26" s="1"/>
  <c r="AD610" i="26" s="1"/>
  <c r="AD611" i="26" s="1"/>
  <c r="AL581" i="26"/>
  <c r="AL582" i="26" s="1"/>
  <c r="AL583" i="26" s="1"/>
  <c r="AL584" i="26" s="1"/>
  <c r="AL585" i="26" s="1"/>
  <c r="AL586" i="26" s="1"/>
  <c r="AL587" i="26" s="1"/>
  <c r="AL588" i="26" s="1"/>
  <c r="AL589" i="26" s="1"/>
  <c r="AL590" i="26" s="1"/>
  <c r="AL591" i="26" s="1"/>
  <c r="AL592" i="26" s="1"/>
  <c r="AL593" i="26" s="1"/>
  <c r="AL594" i="26" s="1"/>
  <c r="AL595" i="26" s="1"/>
  <c r="AL596" i="26" s="1"/>
  <c r="AL597" i="26" s="1"/>
  <c r="AL598" i="26" s="1"/>
  <c r="AL599" i="26" s="1"/>
  <c r="AL600" i="26" s="1"/>
  <c r="AL601" i="26" s="1"/>
  <c r="AL602" i="26" s="1"/>
  <c r="AL603" i="26" s="1"/>
  <c r="AL604" i="26" s="1"/>
  <c r="AL605" i="26" s="1"/>
  <c r="AL606" i="26" s="1"/>
  <c r="AL607" i="26" s="1"/>
  <c r="AL608" i="26" s="1"/>
  <c r="AL609" i="26" s="1"/>
  <c r="AL610" i="26" s="1"/>
  <c r="AL611" i="26" s="1"/>
  <c r="AF581" i="26"/>
  <c r="AF582" i="26" s="1"/>
  <c r="AF583" i="26" s="1"/>
  <c r="AF584" i="26" s="1"/>
  <c r="AF585" i="26" s="1"/>
  <c r="AF586" i="26" s="1"/>
  <c r="AF587" i="26" s="1"/>
  <c r="AF588" i="26" s="1"/>
  <c r="AF589" i="26" s="1"/>
  <c r="AF590" i="26" s="1"/>
  <c r="AF591" i="26" s="1"/>
  <c r="AF592" i="26" s="1"/>
  <c r="AF593" i="26" s="1"/>
  <c r="AF594" i="26" s="1"/>
  <c r="AF595" i="26" s="1"/>
  <c r="AF596" i="26" s="1"/>
  <c r="AF597" i="26" s="1"/>
  <c r="AF598" i="26" s="1"/>
  <c r="AF599" i="26" s="1"/>
  <c r="AF600" i="26" s="1"/>
  <c r="AF601" i="26" s="1"/>
  <c r="AF602" i="26" s="1"/>
  <c r="AF603" i="26" s="1"/>
  <c r="AF604" i="26" s="1"/>
  <c r="AF605" i="26" s="1"/>
  <c r="AF606" i="26" s="1"/>
  <c r="AF607" i="26" s="1"/>
  <c r="AF608" i="26" s="1"/>
  <c r="AF609" i="26" s="1"/>
  <c r="AF610" i="26" s="1"/>
  <c r="AF611" i="26" s="1"/>
  <c r="O608" i="26"/>
  <c r="O705" i="26"/>
  <c r="O805" i="26"/>
  <c r="AD885" i="26"/>
  <c r="AD886" i="26" s="1"/>
  <c r="AD887" i="26" s="1"/>
  <c r="AD888" i="26" s="1"/>
  <c r="AD889" i="26" s="1"/>
  <c r="AD890" i="26" s="1"/>
  <c r="AD891" i="26" s="1"/>
  <c r="AD892" i="26" s="1"/>
  <c r="AD893" i="26" s="1"/>
  <c r="AD894" i="26" s="1"/>
  <c r="AD895" i="26" s="1"/>
  <c r="AD896" i="26" s="1"/>
  <c r="AD897" i="26" s="1"/>
  <c r="AD898" i="26" s="1"/>
  <c r="AD899" i="26" s="1"/>
  <c r="AD900" i="26" s="1"/>
  <c r="AD901" i="26" s="1"/>
  <c r="AD902" i="26" s="1"/>
  <c r="AD903" i="26" s="1"/>
  <c r="AD904" i="26" s="1"/>
  <c r="AD905" i="26" s="1"/>
  <c r="AD906" i="26" s="1"/>
  <c r="AD907" i="26" s="1"/>
  <c r="AD908" i="26" s="1"/>
  <c r="AD909" i="26" s="1"/>
  <c r="AD910" i="26" s="1"/>
  <c r="AD911" i="26" s="1"/>
  <c r="AD912" i="26" s="1"/>
  <c r="AD913" i="26" s="1"/>
  <c r="AD914" i="26" s="1"/>
  <c r="AL885" i="26"/>
  <c r="AL886" i="26" s="1"/>
  <c r="AL887" i="26" s="1"/>
  <c r="AL888" i="26" s="1"/>
  <c r="AL889" i="26" s="1"/>
  <c r="AL890" i="26" s="1"/>
  <c r="AL891" i="26" s="1"/>
  <c r="AL892" i="26" s="1"/>
  <c r="AL893" i="26" s="1"/>
  <c r="AL894" i="26" s="1"/>
  <c r="AL895" i="26" s="1"/>
  <c r="AL896" i="26" s="1"/>
  <c r="AL897" i="26" s="1"/>
  <c r="AL898" i="26" s="1"/>
  <c r="AL899" i="26" s="1"/>
  <c r="AL900" i="26" s="1"/>
  <c r="AL901" i="26" s="1"/>
  <c r="AL902" i="26" s="1"/>
  <c r="AL903" i="26" s="1"/>
  <c r="AL904" i="26" s="1"/>
  <c r="AL905" i="26" s="1"/>
  <c r="AL906" i="26" s="1"/>
  <c r="AL907" i="26" s="1"/>
  <c r="AL908" i="26" s="1"/>
  <c r="AL909" i="26" s="1"/>
  <c r="AL910" i="26" s="1"/>
  <c r="AL911" i="26" s="1"/>
  <c r="AL912" i="26" s="1"/>
  <c r="AL913" i="26" s="1"/>
  <c r="AL914" i="26" s="1"/>
  <c r="AE885" i="26"/>
  <c r="AE886" i="26" s="1"/>
  <c r="AE887" i="26" s="1"/>
  <c r="AE888" i="26" s="1"/>
  <c r="AE889" i="26" s="1"/>
  <c r="AE890" i="26" s="1"/>
  <c r="AE891" i="26" s="1"/>
  <c r="AE892" i="26" s="1"/>
  <c r="AE893" i="26" s="1"/>
  <c r="AE894" i="26" s="1"/>
  <c r="AE895" i="26" s="1"/>
  <c r="AE896" i="26" s="1"/>
  <c r="AE897" i="26" s="1"/>
  <c r="AE898" i="26" s="1"/>
  <c r="AE899" i="26" s="1"/>
  <c r="AE900" i="26" s="1"/>
  <c r="AE901" i="26" s="1"/>
  <c r="AE902" i="26" s="1"/>
  <c r="AE903" i="26" s="1"/>
  <c r="AE904" i="26" s="1"/>
  <c r="AE905" i="26" s="1"/>
  <c r="AE906" i="26" s="1"/>
  <c r="AE907" i="26" s="1"/>
  <c r="AE908" i="26" s="1"/>
  <c r="AE909" i="26" s="1"/>
  <c r="AE910" i="26" s="1"/>
  <c r="AE911" i="26" s="1"/>
  <c r="AE912" i="26" s="1"/>
  <c r="AE913" i="26" s="1"/>
  <c r="AE914" i="26" s="1"/>
  <c r="AM885" i="26"/>
  <c r="AM886" i="26" s="1"/>
  <c r="AM887" i="26" s="1"/>
  <c r="AM888" i="26" s="1"/>
  <c r="AM889" i="26" s="1"/>
  <c r="AM890" i="26" s="1"/>
  <c r="AM891" i="26" s="1"/>
  <c r="AM892" i="26" s="1"/>
  <c r="AM893" i="26" s="1"/>
  <c r="AM894" i="26" s="1"/>
  <c r="AM895" i="26" s="1"/>
  <c r="AM896" i="26" s="1"/>
  <c r="AM897" i="26" s="1"/>
  <c r="AM898" i="26" s="1"/>
  <c r="AM899" i="26" s="1"/>
  <c r="AM900" i="26" s="1"/>
  <c r="AM901" i="26" s="1"/>
  <c r="AM902" i="26" s="1"/>
  <c r="AM903" i="26" s="1"/>
  <c r="AM904" i="26" s="1"/>
  <c r="AM905" i="26" s="1"/>
  <c r="AM906" i="26" s="1"/>
  <c r="AM907" i="26" s="1"/>
  <c r="AM908" i="26" s="1"/>
  <c r="AM909" i="26" s="1"/>
  <c r="AM910" i="26" s="1"/>
  <c r="AM911" i="26" s="1"/>
  <c r="AM912" i="26" s="1"/>
  <c r="AM913" i="26" s="1"/>
  <c r="AM914" i="26" s="1"/>
  <c r="AF885" i="26"/>
  <c r="AF886" i="26" s="1"/>
  <c r="AF887" i="26" s="1"/>
  <c r="AF888" i="26" s="1"/>
  <c r="AF889" i="26" s="1"/>
  <c r="AF890" i="26" s="1"/>
  <c r="AF891" i="26" s="1"/>
  <c r="AF892" i="26" s="1"/>
  <c r="AF893" i="26" s="1"/>
  <c r="AF894" i="26" s="1"/>
  <c r="AF895" i="26" s="1"/>
  <c r="AF896" i="26" s="1"/>
  <c r="AF897" i="26" s="1"/>
  <c r="AF898" i="26" s="1"/>
  <c r="AF899" i="26" s="1"/>
  <c r="AF900" i="26" s="1"/>
  <c r="AF901" i="26" s="1"/>
  <c r="AF902" i="26" s="1"/>
  <c r="AF903" i="26" s="1"/>
  <c r="AF904" i="26" s="1"/>
  <c r="AF905" i="26" s="1"/>
  <c r="AF906" i="26" s="1"/>
  <c r="AF907" i="26" s="1"/>
  <c r="AF908" i="26" s="1"/>
  <c r="AF909" i="26" s="1"/>
  <c r="AF910" i="26" s="1"/>
  <c r="AF911" i="26" s="1"/>
  <c r="AF912" i="26" s="1"/>
  <c r="AF913" i="26" s="1"/>
  <c r="AF914" i="26" s="1"/>
  <c r="AG885" i="26"/>
  <c r="AG886" i="26" s="1"/>
  <c r="AG887" i="26" s="1"/>
  <c r="AG888" i="26" s="1"/>
  <c r="AG889" i="26" s="1"/>
  <c r="AG890" i="26" s="1"/>
  <c r="AG891" i="26" s="1"/>
  <c r="AG892" i="26" s="1"/>
  <c r="AG893" i="26" s="1"/>
  <c r="AG894" i="26" s="1"/>
  <c r="AG895" i="26" s="1"/>
  <c r="AG896" i="26" s="1"/>
  <c r="AG897" i="26" s="1"/>
  <c r="AG898" i="26" s="1"/>
  <c r="AG899" i="26" s="1"/>
  <c r="AG900" i="26" s="1"/>
  <c r="AG901" i="26" s="1"/>
  <c r="AG902" i="26" s="1"/>
  <c r="AG903" i="26" s="1"/>
  <c r="AG904" i="26" s="1"/>
  <c r="AG905" i="26" s="1"/>
  <c r="AG906" i="26" s="1"/>
  <c r="AG907" i="26" s="1"/>
  <c r="AG908" i="26" s="1"/>
  <c r="AG909" i="26" s="1"/>
  <c r="AG910" i="26" s="1"/>
  <c r="AG911" i="26" s="1"/>
  <c r="AG912" i="26" s="1"/>
  <c r="AG913" i="26" s="1"/>
  <c r="AG914" i="26" s="1"/>
  <c r="AH885" i="26"/>
  <c r="AH886" i="26" s="1"/>
  <c r="AH887" i="26" s="1"/>
  <c r="AH888" i="26" s="1"/>
  <c r="AH889" i="26" s="1"/>
  <c r="AH890" i="26" s="1"/>
  <c r="AH891" i="26" s="1"/>
  <c r="AH892" i="26" s="1"/>
  <c r="AH893" i="26" s="1"/>
  <c r="AH894" i="26" s="1"/>
  <c r="AH895" i="26" s="1"/>
  <c r="AH896" i="26" s="1"/>
  <c r="AH897" i="26" s="1"/>
  <c r="AH898" i="26" s="1"/>
  <c r="AH899" i="26" s="1"/>
  <c r="AH900" i="26" s="1"/>
  <c r="AH901" i="26" s="1"/>
  <c r="AH902" i="26" s="1"/>
  <c r="AH903" i="26" s="1"/>
  <c r="AH904" i="26" s="1"/>
  <c r="AH905" i="26" s="1"/>
  <c r="AH906" i="26" s="1"/>
  <c r="AH907" i="26" s="1"/>
  <c r="AH908" i="26" s="1"/>
  <c r="AH909" i="26" s="1"/>
  <c r="AH910" i="26" s="1"/>
  <c r="AH911" i="26" s="1"/>
  <c r="AH912" i="26" s="1"/>
  <c r="AH913" i="26" s="1"/>
  <c r="AH914" i="26" s="1"/>
  <c r="AI885" i="26"/>
  <c r="AI886" i="26" s="1"/>
  <c r="AI887" i="26" s="1"/>
  <c r="AI888" i="26" s="1"/>
  <c r="AI889" i="26" s="1"/>
  <c r="AI890" i="26" s="1"/>
  <c r="AI891" i="26" s="1"/>
  <c r="AI892" i="26" s="1"/>
  <c r="AI893" i="26" s="1"/>
  <c r="AI894" i="26" s="1"/>
  <c r="AI895" i="26" s="1"/>
  <c r="AI896" i="26" s="1"/>
  <c r="AI897" i="26" s="1"/>
  <c r="AI898" i="26" s="1"/>
  <c r="AI899" i="26" s="1"/>
  <c r="AI900" i="26" s="1"/>
  <c r="AI901" i="26" s="1"/>
  <c r="AI902" i="26" s="1"/>
  <c r="AI903" i="26" s="1"/>
  <c r="AI904" i="26" s="1"/>
  <c r="AI905" i="26" s="1"/>
  <c r="AI906" i="26" s="1"/>
  <c r="AI907" i="26" s="1"/>
  <c r="AI908" i="26" s="1"/>
  <c r="AI909" i="26" s="1"/>
  <c r="AI910" i="26" s="1"/>
  <c r="AI911" i="26" s="1"/>
  <c r="AI912" i="26" s="1"/>
  <c r="AI913" i="26" s="1"/>
  <c r="AI914" i="26" s="1"/>
  <c r="AC885" i="26"/>
  <c r="AC886" i="26" s="1"/>
  <c r="AC887" i="26" s="1"/>
  <c r="AC888" i="26" s="1"/>
  <c r="AC889" i="26" s="1"/>
  <c r="AC890" i="26" s="1"/>
  <c r="AC891" i="26" s="1"/>
  <c r="AC892" i="26" s="1"/>
  <c r="AC893" i="26" s="1"/>
  <c r="AC894" i="26" s="1"/>
  <c r="AC895" i="26" s="1"/>
  <c r="AC896" i="26" s="1"/>
  <c r="AC897" i="26" s="1"/>
  <c r="AC898" i="26" s="1"/>
  <c r="AC899" i="26" s="1"/>
  <c r="AC900" i="26" s="1"/>
  <c r="AC901" i="26" s="1"/>
  <c r="AC902" i="26" s="1"/>
  <c r="AC903" i="26" s="1"/>
  <c r="AC904" i="26" s="1"/>
  <c r="AC905" i="26" s="1"/>
  <c r="AC906" i="26" s="1"/>
  <c r="AC907" i="26" s="1"/>
  <c r="AC908" i="26" s="1"/>
  <c r="AC909" i="26" s="1"/>
  <c r="AC910" i="26" s="1"/>
  <c r="AC911" i="26" s="1"/>
  <c r="AC912" i="26" s="1"/>
  <c r="AC913" i="26" s="1"/>
  <c r="AC914" i="26" s="1"/>
  <c r="AK885" i="26"/>
  <c r="AK886" i="26" s="1"/>
  <c r="AK887" i="26" s="1"/>
  <c r="AK888" i="26" s="1"/>
  <c r="AK889" i="26" s="1"/>
  <c r="AK890" i="26" s="1"/>
  <c r="AK891" i="26" s="1"/>
  <c r="AK892" i="26" s="1"/>
  <c r="AK893" i="26" s="1"/>
  <c r="AK894" i="26" s="1"/>
  <c r="AK895" i="26" s="1"/>
  <c r="AK896" i="26" s="1"/>
  <c r="AK897" i="26" s="1"/>
  <c r="AK898" i="26" s="1"/>
  <c r="AK899" i="26" s="1"/>
  <c r="AK900" i="26" s="1"/>
  <c r="AK901" i="26" s="1"/>
  <c r="AK902" i="26" s="1"/>
  <c r="AK903" i="26" s="1"/>
  <c r="AK904" i="26" s="1"/>
  <c r="AK905" i="26" s="1"/>
  <c r="AK906" i="26" s="1"/>
  <c r="AK907" i="26" s="1"/>
  <c r="AK908" i="26" s="1"/>
  <c r="AK909" i="26" s="1"/>
  <c r="AK910" i="26" s="1"/>
  <c r="AK911" i="26" s="1"/>
  <c r="AK912" i="26" s="1"/>
  <c r="AK913" i="26" s="1"/>
  <c r="AK914" i="26" s="1"/>
  <c r="AJ885" i="26"/>
  <c r="AJ886" i="26" s="1"/>
  <c r="AJ887" i="26" s="1"/>
  <c r="AJ888" i="26" s="1"/>
  <c r="AJ889" i="26" s="1"/>
  <c r="AJ890" i="26" s="1"/>
  <c r="AJ891" i="26" s="1"/>
  <c r="AJ892" i="26" s="1"/>
  <c r="AJ893" i="26" s="1"/>
  <c r="AJ894" i="26" s="1"/>
  <c r="AJ895" i="26" s="1"/>
  <c r="AJ896" i="26" s="1"/>
  <c r="AJ897" i="26" s="1"/>
  <c r="AJ898" i="26" s="1"/>
  <c r="AJ899" i="26" s="1"/>
  <c r="AJ900" i="26" s="1"/>
  <c r="AJ901" i="26" s="1"/>
  <c r="AJ902" i="26" s="1"/>
  <c r="AJ903" i="26" s="1"/>
  <c r="AJ904" i="26" s="1"/>
  <c r="AJ905" i="26" s="1"/>
  <c r="AJ906" i="26" s="1"/>
  <c r="AJ907" i="26" s="1"/>
  <c r="AJ908" i="26" s="1"/>
  <c r="AJ909" i="26" s="1"/>
  <c r="AJ910" i="26" s="1"/>
  <c r="AJ911" i="26" s="1"/>
  <c r="AJ912" i="26" s="1"/>
  <c r="AJ913" i="26" s="1"/>
  <c r="AJ914" i="26" s="1"/>
  <c r="O977" i="26"/>
  <c r="O945" i="26"/>
  <c r="O1091" i="26"/>
  <c r="O7" i="26"/>
  <c r="O15" i="26"/>
  <c r="O30" i="26"/>
  <c r="O123" i="26"/>
  <c r="O129" i="26"/>
  <c r="O149" i="26"/>
  <c r="O190" i="26"/>
  <c r="O200" i="26"/>
  <c r="AD185" i="26"/>
  <c r="AD186" i="26" s="1"/>
  <c r="AD187" i="26" s="1"/>
  <c r="AD188" i="26" s="1"/>
  <c r="AD189" i="26" s="1"/>
  <c r="AD190" i="26" s="1"/>
  <c r="AD191" i="26" s="1"/>
  <c r="AD192" i="26" s="1"/>
  <c r="AD193" i="26" s="1"/>
  <c r="AD194" i="26" s="1"/>
  <c r="AD195" i="26" s="1"/>
  <c r="AD196" i="26" s="1"/>
  <c r="AD197" i="26" s="1"/>
  <c r="AD198" i="26" s="1"/>
  <c r="AD199" i="26" s="1"/>
  <c r="AD200" i="26" s="1"/>
  <c r="AD201" i="26" s="1"/>
  <c r="AD202" i="26" s="1"/>
  <c r="AD203" i="26" s="1"/>
  <c r="AD204" i="26" s="1"/>
  <c r="AD205" i="26" s="1"/>
  <c r="AD206" i="26" s="1"/>
  <c r="AD207" i="26" s="1"/>
  <c r="AD208" i="26" s="1"/>
  <c r="AD209" i="26" s="1"/>
  <c r="AD210" i="26" s="1"/>
  <c r="AD211" i="26" s="1"/>
  <c r="AD212" i="26" s="1"/>
  <c r="AD213" i="26" s="1"/>
  <c r="AD214" i="26" s="1"/>
  <c r="AD215" i="26" s="1"/>
  <c r="O265" i="26"/>
  <c r="O322" i="26"/>
  <c r="O362" i="26"/>
  <c r="AG459" i="26"/>
  <c r="AG460" i="26" s="1"/>
  <c r="AG461" i="26" s="1"/>
  <c r="AG462" i="26" s="1"/>
  <c r="AG463" i="26" s="1"/>
  <c r="AG464" i="26" s="1"/>
  <c r="AG465" i="26" s="1"/>
  <c r="AG466" i="26" s="1"/>
  <c r="AG467" i="26" s="1"/>
  <c r="AG468" i="26" s="1"/>
  <c r="AG469" i="26" s="1"/>
  <c r="AG470" i="26" s="1"/>
  <c r="AG471" i="26" s="1"/>
  <c r="AG472" i="26" s="1"/>
  <c r="AG473" i="26" s="1"/>
  <c r="AG474" i="26" s="1"/>
  <c r="AG475" i="26" s="1"/>
  <c r="AG476" i="26" s="1"/>
  <c r="AG477" i="26" s="1"/>
  <c r="AG478" i="26" s="1"/>
  <c r="AG479" i="26" s="1"/>
  <c r="AG480" i="26" s="1"/>
  <c r="AG481" i="26" s="1"/>
  <c r="AG482" i="26" s="1"/>
  <c r="AG483" i="26" s="1"/>
  <c r="AG484" i="26" s="1"/>
  <c r="AG485" i="26" s="1"/>
  <c r="AG486" i="26" s="1"/>
  <c r="AG487" i="26" s="1"/>
  <c r="AG488" i="26" s="1"/>
  <c r="AH459" i="26"/>
  <c r="AH460" i="26" s="1"/>
  <c r="AH461" i="26" s="1"/>
  <c r="AH462" i="26" s="1"/>
  <c r="AH463" i="26" s="1"/>
  <c r="AH464" i="26" s="1"/>
  <c r="AH465" i="26" s="1"/>
  <c r="AH466" i="26" s="1"/>
  <c r="AH467" i="26" s="1"/>
  <c r="AH468" i="26" s="1"/>
  <c r="AH469" i="26" s="1"/>
  <c r="AH470" i="26" s="1"/>
  <c r="AH471" i="26" s="1"/>
  <c r="AH472" i="26" s="1"/>
  <c r="AH473" i="26" s="1"/>
  <c r="AH474" i="26" s="1"/>
  <c r="AH475" i="26" s="1"/>
  <c r="AH476" i="26" s="1"/>
  <c r="AH477" i="26" s="1"/>
  <c r="AH478" i="26" s="1"/>
  <c r="AH479" i="26" s="1"/>
  <c r="AH480" i="26" s="1"/>
  <c r="AH481" i="26" s="1"/>
  <c r="AH482" i="26" s="1"/>
  <c r="AH483" i="26" s="1"/>
  <c r="AH484" i="26" s="1"/>
  <c r="AH485" i="26" s="1"/>
  <c r="AH486" i="26" s="1"/>
  <c r="AH487" i="26" s="1"/>
  <c r="AH488" i="26" s="1"/>
  <c r="AI459" i="26"/>
  <c r="AI460" i="26" s="1"/>
  <c r="AI461" i="26" s="1"/>
  <c r="AI462" i="26" s="1"/>
  <c r="AI463" i="26" s="1"/>
  <c r="AI464" i="26" s="1"/>
  <c r="AI465" i="26" s="1"/>
  <c r="AI466" i="26" s="1"/>
  <c r="AI467" i="26" s="1"/>
  <c r="AI468" i="26" s="1"/>
  <c r="AI469" i="26" s="1"/>
  <c r="AI470" i="26" s="1"/>
  <c r="AI471" i="26" s="1"/>
  <c r="AI472" i="26" s="1"/>
  <c r="AI473" i="26" s="1"/>
  <c r="AI474" i="26" s="1"/>
  <c r="AI475" i="26" s="1"/>
  <c r="AI476" i="26" s="1"/>
  <c r="AI477" i="26" s="1"/>
  <c r="AI478" i="26" s="1"/>
  <c r="AI479" i="26" s="1"/>
  <c r="AI480" i="26" s="1"/>
  <c r="AI481" i="26" s="1"/>
  <c r="AI482" i="26" s="1"/>
  <c r="AI483" i="26" s="1"/>
  <c r="AI484" i="26" s="1"/>
  <c r="AI485" i="26" s="1"/>
  <c r="AI486" i="26" s="1"/>
  <c r="AI487" i="26" s="1"/>
  <c r="AI488" i="26" s="1"/>
  <c r="AC459" i="26"/>
  <c r="AC460" i="26" s="1"/>
  <c r="AC461" i="26" s="1"/>
  <c r="AC462" i="26" s="1"/>
  <c r="AC463" i="26" s="1"/>
  <c r="AC464" i="26" s="1"/>
  <c r="AC465" i="26" s="1"/>
  <c r="AC466" i="26" s="1"/>
  <c r="AC467" i="26" s="1"/>
  <c r="AC468" i="26" s="1"/>
  <c r="AC469" i="26" s="1"/>
  <c r="AC470" i="26" s="1"/>
  <c r="AC471" i="26" s="1"/>
  <c r="AC472" i="26" s="1"/>
  <c r="AC473" i="26" s="1"/>
  <c r="AC474" i="26" s="1"/>
  <c r="AC475" i="26" s="1"/>
  <c r="AC476" i="26" s="1"/>
  <c r="AC477" i="26" s="1"/>
  <c r="AC478" i="26" s="1"/>
  <c r="AC479" i="26" s="1"/>
  <c r="AC480" i="26" s="1"/>
  <c r="AC481" i="26" s="1"/>
  <c r="AC482" i="26" s="1"/>
  <c r="AC483" i="26" s="1"/>
  <c r="AC484" i="26" s="1"/>
  <c r="AC485" i="26" s="1"/>
  <c r="AC486" i="26" s="1"/>
  <c r="AC487" i="26" s="1"/>
  <c r="AC488" i="26" s="1"/>
  <c r="AD459" i="26"/>
  <c r="AD460" i="26" s="1"/>
  <c r="AD461" i="26" s="1"/>
  <c r="AD462" i="26" s="1"/>
  <c r="AD463" i="26" s="1"/>
  <c r="AD464" i="26" s="1"/>
  <c r="AD465" i="26" s="1"/>
  <c r="AD466" i="26" s="1"/>
  <c r="AD467" i="26" s="1"/>
  <c r="AD468" i="26" s="1"/>
  <c r="AD469" i="26" s="1"/>
  <c r="AD470" i="26" s="1"/>
  <c r="AD471" i="26" s="1"/>
  <c r="AD472" i="26" s="1"/>
  <c r="AD473" i="26" s="1"/>
  <c r="AD474" i="26" s="1"/>
  <c r="AD475" i="26" s="1"/>
  <c r="AD476" i="26" s="1"/>
  <c r="AD477" i="26" s="1"/>
  <c r="AD478" i="26" s="1"/>
  <c r="AD479" i="26" s="1"/>
  <c r="AD480" i="26" s="1"/>
  <c r="AD481" i="26" s="1"/>
  <c r="AD482" i="26" s="1"/>
  <c r="AD483" i="26" s="1"/>
  <c r="AD484" i="26" s="1"/>
  <c r="AD485" i="26" s="1"/>
  <c r="AD486" i="26" s="1"/>
  <c r="AD487" i="26" s="1"/>
  <c r="AD488" i="26" s="1"/>
  <c r="AL459" i="26"/>
  <c r="AL460" i="26" s="1"/>
  <c r="AL461" i="26" s="1"/>
  <c r="AL462" i="26" s="1"/>
  <c r="AL463" i="26" s="1"/>
  <c r="AL464" i="26" s="1"/>
  <c r="AL465" i="26" s="1"/>
  <c r="AL466" i="26" s="1"/>
  <c r="AL467" i="26" s="1"/>
  <c r="AL468" i="26" s="1"/>
  <c r="AL469" i="26" s="1"/>
  <c r="AL470" i="26" s="1"/>
  <c r="AL471" i="26" s="1"/>
  <c r="AL472" i="26" s="1"/>
  <c r="AL473" i="26" s="1"/>
  <c r="AL474" i="26" s="1"/>
  <c r="AL475" i="26" s="1"/>
  <c r="AL476" i="26" s="1"/>
  <c r="AL477" i="26" s="1"/>
  <c r="AL478" i="26" s="1"/>
  <c r="AL479" i="26" s="1"/>
  <c r="AL480" i="26" s="1"/>
  <c r="AL481" i="26" s="1"/>
  <c r="AL482" i="26" s="1"/>
  <c r="AL483" i="26" s="1"/>
  <c r="AL484" i="26" s="1"/>
  <c r="AL485" i="26" s="1"/>
  <c r="AL486" i="26" s="1"/>
  <c r="AL487" i="26" s="1"/>
  <c r="AL488" i="26" s="1"/>
  <c r="AJ459" i="26"/>
  <c r="AJ460" i="26" s="1"/>
  <c r="AJ461" i="26" s="1"/>
  <c r="AJ462" i="26" s="1"/>
  <c r="AJ463" i="26" s="1"/>
  <c r="AJ464" i="26" s="1"/>
  <c r="AJ465" i="26" s="1"/>
  <c r="AJ466" i="26" s="1"/>
  <c r="AJ467" i="26" s="1"/>
  <c r="AJ468" i="26" s="1"/>
  <c r="AJ469" i="26" s="1"/>
  <c r="AJ470" i="26" s="1"/>
  <c r="AJ471" i="26" s="1"/>
  <c r="AJ472" i="26" s="1"/>
  <c r="AJ473" i="26" s="1"/>
  <c r="AJ474" i="26" s="1"/>
  <c r="AJ475" i="26" s="1"/>
  <c r="AJ476" i="26" s="1"/>
  <c r="AJ477" i="26" s="1"/>
  <c r="AJ478" i="26" s="1"/>
  <c r="AJ479" i="26" s="1"/>
  <c r="AJ480" i="26" s="1"/>
  <c r="AJ481" i="26" s="1"/>
  <c r="AJ482" i="26" s="1"/>
  <c r="AJ483" i="26" s="1"/>
  <c r="AJ484" i="26" s="1"/>
  <c r="AJ485" i="26" s="1"/>
  <c r="AJ486" i="26" s="1"/>
  <c r="AJ487" i="26" s="1"/>
  <c r="AJ488" i="26" s="1"/>
  <c r="AK459" i="26"/>
  <c r="AK460" i="26" s="1"/>
  <c r="AK461" i="26" s="1"/>
  <c r="AK462" i="26" s="1"/>
  <c r="AK463" i="26" s="1"/>
  <c r="AK464" i="26" s="1"/>
  <c r="AK465" i="26" s="1"/>
  <c r="AK466" i="26" s="1"/>
  <c r="AK467" i="26" s="1"/>
  <c r="AK468" i="26" s="1"/>
  <c r="AK469" i="26" s="1"/>
  <c r="AK470" i="26" s="1"/>
  <c r="AK471" i="26" s="1"/>
  <c r="AK472" i="26" s="1"/>
  <c r="AK473" i="26" s="1"/>
  <c r="AK474" i="26" s="1"/>
  <c r="AK475" i="26" s="1"/>
  <c r="AK476" i="26" s="1"/>
  <c r="AK477" i="26" s="1"/>
  <c r="AK478" i="26" s="1"/>
  <c r="AK479" i="26" s="1"/>
  <c r="AK480" i="26" s="1"/>
  <c r="AK481" i="26" s="1"/>
  <c r="AK482" i="26" s="1"/>
  <c r="AK483" i="26" s="1"/>
  <c r="AK484" i="26" s="1"/>
  <c r="AK485" i="26" s="1"/>
  <c r="AK486" i="26" s="1"/>
  <c r="AK487" i="26" s="1"/>
  <c r="AK488" i="26" s="1"/>
  <c r="AM459" i="26"/>
  <c r="AM460" i="26" s="1"/>
  <c r="AM461" i="26" s="1"/>
  <c r="AM462" i="26" s="1"/>
  <c r="AM463" i="26" s="1"/>
  <c r="AM464" i="26" s="1"/>
  <c r="AM465" i="26" s="1"/>
  <c r="AM466" i="26" s="1"/>
  <c r="AM467" i="26" s="1"/>
  <c r="AM468" i="26" s="1"/>
  <c r="AM469" i="26" s="1"/>
  <c r="AM470" i="26" s="1"/>
  <c r="AM471" i="26" s="1"/>
  <c r="AM472" i="26" s="1"/>
  <c r="AM473" i="26" s="1"/>
  <c r="AM474" i="26" s="1"/>
  <c r="AM475" i="26" s="1"/>
  <c r="AM476" i="26" s="1"/>
  <c r="AM477" i="26" s="1"/>
  <c r="AM478" i="26" s="1"/>
  <c r="AM479" i="26" s="1"/>
  <c r="AM480" i="26" s="1"/>
  <c r="AM481" i="26" s="1"/>
  <c r="AM482" i="26" s="1"/>
  <c r="AM483" i="26" s="1"/>
  <c r="AM484" i="26" s="1"/>
  <c r="AM485" i="26" s="1"/>
  <c r="AM486" i="26" s="1"/>
  <c r="AM487" i="26" s="1"/>
  <c r="AM488" i="26" s="1"/>
  <c r="AE459" i="26"/>
  <c r="AE460" i="26" s="1"/>
  <c r="AE461" i="26" s="1"/>
  <c r="AE462" i="26" s="1"/>
  <c r="AE463" i="26" s="1"/>
  <c r="AE464" i="26" s="1"/>
  <c r="AE465" i="26" s="1"/>
  <c r="AE466" i="26" s="1"/>
  <c r="AE467" i="26" s="1"/>
  <c r="AE468" i="26" s="1"/>
  <c r="AE469" i="26" s="1"/>
  <c r="AE470" i="26" s="1"/>
  <c r="AE471" i="26" s="1"/>
  <c r="AE472" i="26" s="1"/>
  <c r="AE473" i="26" s="1"/>
  <c r="AE474" i="26" s="1"/>
  <c r="AE475" i="26" s="1"/>
  <c r="AE476" i="26" s="1"/>
  <c r="AE477" i="26" s="1"/>
  <c r="AE478" i="26" s="1"/>
  <c r="AE479" i="26" s="1"/>
  <c r="AE480" i="26" s="1"/>
  <c r="AE481" i="26" s="1"/>
  <c r="AE482" i="26" s="1"/>
  <c r="AE483" i="26" s="1"/>
  <c r="AE484" i="26" s="1"/>
  <c r="AE485" i="26" s="1"/>
  <c r="AE486" i="26" s="1"/>
  <c r="AE487" i="26" s="1"/>
  <c r="AE488" i="26" s="1"/>
  <c r="AF459" i="26"/>
  <c r="AF460" i="26" s="1"/>
  <c r="AF461" i="26" s="1"/>
  <c r="AF462" i="26" s="1"/>
  <c r="AF463" i="26" s="1"/>
  <c r="AF464" i="26" s="1"/>
  <c r="AF465" i="26" s="1"/>
  <c r="AF466" i="26" s="1"/>
  <c r="AF467" i="26" s="1"/>
  <c r="AF468" i="26" s="1"/>
  <c r="AF469" i="26" s="1"/>
  <c r="AF470" i="26" s="1"/>
  <c r="AF471" i="26" s="1"/>
  <c r="AF472" i="26" s="1"/>
  <c r="AF473" i="26" s="1"/>
  <c r="AF474" i="26" s="1"/>
  <c r="AF475" i="26" s="1"/>
  <c r="AF476" i="26" s="1"/>
  <c r="AF477" i="26" s="1"/>
  <c r="AF478" i="26" s="1"/>
  <c r="AF479" i="26" s="1"/>
  <c r="AF480" i="26" s="1"/>
  <c r="AF481" i="26" s="1"/>
  <c r="AF482" i="26" s="1"/>
  <c r="AF483" i="26" s="1"/>
  <c r="AF484" i="26" s="1"/>
  <c r="AF485" i="26" s="1"/>
  <c r="AF486" i="26" s="1"/>
  <c r="AF487" i="26" s="1"/>
  <c r="AF488" i="26" s="1"/>
  <c r="O510" i="26"/>
  <c r="O561" i="26"/>
  <c r="O577" i="26"/>
  <c r="O549" i="26"/>
  <c r="O607" i="26"/>
  <c r="O580" i="26"/>
  <c r="O1084" i="26"/>
  <c r="O51" i="26"/>
  <c r="O62" i="26"/>
  <c r="O80" i="26"/>
  <c r="O110" i="26"/>
  <c r="O119" i="26"/>
  <c r="AG155" i="26"/>
  <c r="AG156" i="26" s="1"/>
  <c r="AG157" i="26" s="1"/>
  <c r="AG158" i="26" s="1"/>
  <c r="AG159" i="26" s="1"/>
  <c r="AG160" i="26" s="1"/>
  <c r="AG161" i="26" s="1"/>
  <c r="AG162" i="26" s="1"/>
  <c r="AG163" i="26" s="1"/>
  <c r="AG164" i="26" s="1"/>
  <c r="AG165" i="26" s="1"/>
  <c r="AG166" i="26" s="1"/>
  <c r="AG167" i="26" s="1"/>
  <c r="AG168" i="26" s="1"/>
  <c r="AG169" i="26" s="1"/>
  <c r="AG170" i="26" s="1"/>
  <c r="AG171" i="26" s="1"/>
  <c r="AG172" i="26" s="1"/>
  <c r="AG173" i="26" s="1"/>
  <c r="AG174" i="26" s="1"/>
  <c r="AG175" i="26" s="1"/>
  <c r="AG176" i="26" s="1"/>
  <c r="AG177" i="26" s="1"/>
  <c r="AG178" i="26" s="1"/>
  <c r="AG179" i="26" s="1"/>
  <c r="AG180" i="26" s="1"/>
  <c r="AG181" i="26" s="1"/>
  <c r="AG182" i="26" s="1"/>
  <c r="AG183" i="26" s="1"/>
  <c r="AG184" i="26" s="1"/>
  <c r="AC155" i="26"/>
  <c r="AC156" i="26" s="1"/>
  <c r="AC157" i="26" s="1"/>
  <c r="AC158" i="26" s="1"/>
  <c r="AC159" i="26" s="1"/>
  <c r="AC160" i="26" s="1"/>
  <c r="AC161" i="26" s="1"/>
  <c r="AC162" i="26" s="1"/>
  <c r="AC163" i="26" s="1"/>
  <c r="AC164" i="26" s="1"/>
  <c r="AC165" i="26" s="1"/>
  <c r="AC166" i="26" s="1"/>
  <c r="AC167" i="26" s="1"/>
  <c r="AC168" i="26" s="1"/>
  <c r="AC169" i="26" s="1"/>
  <c r="AC170" i="26" s="1"/>
  <c r="AC171" i="26" s="1"/>
  <c r="AC172" i="26" s="1"/>
  <c r="AC173" i="26" s="1"/>
  <c r="AC174" i="26" s="1"/>
  <c r="AC175" i="26" s="1"/>
  <c r="AC176" i="26" s="1"/>
  <c r="AC177" i="26" s="1"/>
  <c r="AC178" i="26" s="1"/>
  <c r="AC179" i="26" s="1"/>
  <c r="AC180" i="26" s="1"/>
  <c r="AC181" i="26" s="1"/>
  <c r="AC182" i="26" s="1"/>
  <c r="AC183" i="26" s="1"/>
  <c r="AC184" i="26" s="1"/>
  <c r="AK155" i="26"/>
  <c r="AK156" i="26" s="1"/>
  <c r="AK157" i="26" s="1"/>
  <c r="AK158" i="26" s="1"/>
  <c r="AK159" i="26" s="1"/>
  <c r="AK160" i="26" s="1"/>
  <c r="AK161" i="26" s="1"/>
  <c r="AK162" i="26" s="1"/>
  <c r="AK163" i="26" s="1"/>
  <c r="AK164" i="26" s="1"/>
  <c r="AK165" i="26" s="1"/>
  <c r="AK166" i="26" s="1"/>
  <c r="AK167" i="26" s="1"/>
  <c r="AK168" i="26" s="1"/>
  <c r="AK169" i="26" s="1"/>
  <c r="AK170" i="26" s="1"/>
  <c r="AK171" i="26" s="1"/>
  <c r="AK172" i="26" s="1"/>
  <c r="AK173" i="26" s="1"/>
  <c r="AK174" i="26" s="1"/>
  <c r="AK175" i="26" s="1"/>
  <c r="AK176" i="26" s="1"/>
  <c r="AK177" i="26" s="1"/>
  <c r="AK178" i="26" s="1"/>
  <c r="AK179" i="26" s="1"/>
  <c r="AK180" i="26" s="1"/>
  <c r="AK181" i="26" s="1"/>
  <c r="AK182" i="26" s="1"/>
  <c r="AK183" i="26" s="1"/>
  <c r="AK184" i="26" s="1"/>
  <c r="AE155" i="26"/>
  <c r="AE156" i="26" s="1"/>
  <c r="AE157" i="26" s="1"/>
  <c r="AE158" i="26" s="1"/>
  <c r="AE159" i="26" s="1"/>
  <c r="AE160" i="26" s="1"/>
  <c r="AE161" i="26" s="1"/>
  <c r="AE162" i="26" s="1"/>
  <c r="AE163" i="26" s="1"/>
  <c r="AE164" i="26" s="1"/>
  <c r="AE165" i="26" s="1"/>
  <c r="AE166" i="26" s="1"/>
  <c r="AE167" i="26" s="1"/>
  <c r="AE168" i="26" s="1"/>
  <c r="AE169" i="26" s="1"/>
  <c r="AE170" i="26" s="1"/>
  <c r="AE171" i="26" s="1"/>
  <c r="AE172" i="26" s="1"/>
  <c r="AE173" i="26" s="1"/>
  <c r="AE174" i="26" s="1"/>
  <c r="AE175" i="26" s="1"/>
  <c r="AE176" i="26" s="1"/>
  <c r="AE177" i="26" s="1"/>
  <c r="AE178" i="26" s="1"/>
  <c r="AE179" i="26" s="1"/>
  <c r="AE180" i="26" s="1"/>
  <c r="AE181" i="26" s="1"/>
  <c r="AE182" i="26" s="1"/>
  <c r="AE183" i="26" s="1"/>
  <c r="AE184" i="26" s="1"/>
  <c r="AF155" i="26"/>
  <c r="AF156" i="26" s="1"/>
  <c r="AF157" i="26" s="1"/>
  <c r="AF158" i="26" s="1"/>
  <c r="AF159" i="26" s="1"/>
  <c r="AF160" i="26" s="1"/>
  <c r="AF161" i="26" s="1"/>
  <c r="AF162" i="26" s="1"/>
  <c r="AF163" i="26" s="1"/>
  <c r="AF164" i="26" s="1"/>
  <c r="AF165" i="26" s="1"/>
  <c r="AF166" i="26" s="1"/>
  <c r="AF167" i="26" s="1"/>
  <c r="AF168" i="26" s="1"/>
  <c r="AF169" i="26" s="1"/>
  <c r="AF170" i="26" s="1"/>
  <c r="AF171" i="26" s="1"/>
  <c r="AF172" i="26" s="1"/>
  <c r="AF173" i="26" s="1"/>
  <c r="AF174" i="26" s="1"/>
  <c r="AF175" i="26" s="1"/>
  <c r="AF176" i="26" s="1"/>
  <c r="AF177" i="26" s="1"/>
  <c r="AF178" i="26" s="1"/>
  <c r="AF179" i="26" s="1"/>
  <c r="AF180" i="26" s="1"/>
  <c r="AF181" i="26" s="1"/>
  <c r="AF182" i="26" s="1"/>
  <c r="AF183" i="26" s="1"/>
  <c r="AF184" i="26" s="1"/>
  <c r="AH155" i="26"/>
  <c r="AH156" i="26" s="1"/>
  <c r="AH157" i="26" s="1"/>
  <c r="AH158" i="26" s="1"/>
  <c r="AH159" i="26" s="1"/>
  <c r="AH160" i="26" s="1"/>
  <c r="AH161" i="26" s="1"/>
  <c r="AH162" i="26" s="1"/>
  <c r="AH163" i="26" s="1"/>
  <c r="AH164" i="26" s="1"/>
  <c r="AH165" i="26" s="1"/>
  <c r="AH166" i="26" s="1"/>
  <c r="AH167" i="26" s="1"/>
  <c r="AH168" i="26" s="1"/>
  <c r="AH169" i="26" s="1"/>
  <c r="AH170" i="26" s="1"/>
  <c r="AH171" i="26" s="1"/>
  <c r="AH172" i="26" s="1"/>
  <c r="AH173" i="26" s="1"/>
  <c r="AH174" i="26" s="1"/>
  <c r="AH175" i="26" s="1"/>
  <c r="AH176" i="26" s="1"/>
  <c r="AH177" i="26" s="1"/>
  <c r="AH178" i="26" s="1"/>
  <c r="AH179" i="26" s="1"/>
  <c r="AH180" i="26" s="1"/>
  <c r="AH181" i="26" s="1"/>
  <c r="AH182" i="26" s="1"/>
  <c r="AH183" i="26" s="1"/>
  <c r="AH184" i="26" s="1"/>
  <c r="AL155" i="26"/>
  <c r="AL156" i="26" s="1"/>
  <c r="AL157" i="26" s="1"/>
  <c r="AL158" i="26" s="1"/>
  <c r="AL159" i="26" s="1"/>
  <c r="AL160" i="26" s="1"/>
  <c r="AL161" i="26" s="1"/>
  <c r="AL162" i="26" s="1"/>
  <c r="AL163" i="26" s="1"/>
  <c r="AL164" i="26" s="1"/>
  <c r="AL165" i="26" s="1"/>
  <c r="AL166" i="26" s="1"/>
  <c r="AL167" i="26" s="1"/>
  <c r="AL168" i="26" s="1"/>
  <c r="AL169" i="26" s="1"/>
  <c r="AL170" i="26" s="1"/>
  <c r="AL171" i="26" s="1"/>
  <c r="AL172" i="26" s="1"/>
  <c r="AL173" i="26" s="1"/>
  <c r="AL174" i="26" s="1"/>
  <c r="AL175" i="26" s="1"/>
  <c r="AL176" i="26" s="1"/>
  <c r="AL177" i="26" s="1"/>
  <c r="AL178" i="26" s="1"/>
  <c r="AL179" i="26" s="1"/>
  <c r="AL180" i="26" s="1"/>
  <c r="AL181" i="26" s="1"/>
  <c r="AL182" i="26" s="1"/>
  <c r="AL183" i="26" s="1"/>
  <c r="AL184" i="26" s="1"/>
  <c r="AD155" i="26"/>
  <c r="AD156" i="26" s="1"/>
  <c r="AD157" i="26" s="1"/>
  <c r="AD158" i="26" s="1"/>
  <c r="AD159" i="26" s="1"/>
  <c r="AD160" i="26" s="1"/>
  <c r="AD161" i="26" s="1"/>
  <c r="AD162" i="26" s="1"/>
  <c r="AD163" i="26" s="1"/>
  <c r="AD164" i="26" s="1"/>
  <c r="AD165" i="26" s="1"/>
  <c r="AD166" i="26" s="1"/>
  <c r="AD167" i="26" s="1"/>
  <c r="AD168" i="26" s="1"/>
  <c r="AD169" i="26" s="1"/>
  <c r="AD170" i="26" s="1"/>
  <c r="AD171" i="26" s="1"/>
  <c r="AD172" i="26" s="1"/>
  <c r="AD173" i="26" s="1"/>
  <c r="AD174" i="26" s="1"/>
  <c r="AD175" i="26" s="1"/>
  <c r="AD176" i="26" s="1"/>
  <c r="AD177" i="26" s="1"/>
  <c r="AD178" i="26" s="1"/>
  <c r="AD179" i="26" s="1"/>
  <c r="AD180" i="26" s="1"/>
  <c r="AD181" i="26" s="1"/>
  <c r="AD182" i="26" s="1"/>
  <c r="AD183" i="26" s="1"/>
  <c r="AD184" i="26" s="1"/>
  <c r="AM155" i="26"/>
  <c r="AM156" i="26" s="1"/>
  <c r="AM157" i="26" s="1"/>
  <c r="AM158" i="26" s="1"/>
  <c r="AM159" i="26" s="1"/>
  <c r="AM160" i="26" s="1"/>
  <c r="AM161" i="26" s="1"/>
  <c r="AM162" i="26" s="1"/>
  <c r="AM163" i="26" s="1"/>
  <c r="AM164" i="26" s="1"/>
  <c r="AM165" i="26" s="1"/>
  <c r="AM166" i="26" s="1"/>
  <c r="AM167" i="26" s="1"/>
  <c r="AM168" i="26" s="1"/>
  <c r="AM169" i="26" s="1"/>
  <c r="AM170" i="26" s="1"/>
  <c r="AM171" i="26" s="1"/>
  <c r="AM172" i="26" s="1"/>
  <c r="AM173" i="26" s="1"/>
  <c r="AM174" i="26" s="1"/>
  <c r="AM175" i="26" s="1"/>
  <c r="AM176" i="26" s="1"/>
  <c r="AM177" i="26" s="1"/>
  <c r="AM178" i="26" s="1"/>
  <c r="AM179" i="26" s="1"/>
  <c r="AM180" i="26" s="1"/>
  <c r="AM181" i="26" s="1"/>
  <c r="AM182" i="26" s="1"/>
  <c r="AM183" i="26" s="1"/>
  <c r="AM184" i="26" s="1"/>
  <c r="AJ155" i="26"/>
  <c r="AJ156" i="26" s="1"/>
  <c r="AJ157" i="26" s="1"/>
  <c r="AJ158" i="26" s="1"/>
  <c r="AJ159" i="26" s="1"/>
  <c r="AJ160" i="26" s="1"/>
  <c r="AJ161" i="26" s="1"/>
  <c r="AJ162" i="26" s="1"/>
  <c r="AJ163" i="26" s="1"/>
  <c r="AJ164" i="26" s="1"/>
  <c r="AJ165" i="26" s="1"/>
  <c r="AJ166" i="26" s="1"/>
  <c r="AJ167" i="26" s="1"/>
  <c r="AJ168" i="26" s="1"/>
  <c r="AJ169" i="26" s="1"/>
  <c r="AJ170" i="26" s="1"/>
  <c r="AJ171" i="26" s="1"/>
  <c r="AJ172" i="26" s="1"/>
  <c r="AJ173" i="26" s="1"/>
  <c r="AJ174" i="26" s="1"/>
  <c r="AJ175" i="26" s="1"/>
  <c r="AJ176" i="26" s="1"/>
  <c r="AJ177" i="26" s="1"/>
  <c r="AJ178" i="26" s="1"/>
  <c r="AJ179" i="26" s="1"/>
  <c r="AJ180" i="26" s="1"/>
  <c r="AJ181" i="26" s="1"/>
  <c r="AJ182" i="26" s="1"/>
  <c r="AJ183" i="26" s="1"/>
  <c r="AJ184" i="26" s="1"/>
  <c r="O137" i="26"/>
  <c r="O264" i="26"/>
  <c r="O270" i="26"/>
  <c r="AD247" i="26"/>
  <c r="AD248" i="26" s="1"/>
  <c r="AD249" i="26" s="1"/>
  <c r="AD250" i="26" s="1"/>
  <c r="AD251" i="26" s="1"/>
  <c r="AD252" i="26" s="1"/>
  <c r="AD253" i="26" s="1"/>
  <c r="AD254" i="26" s="1"/>
  <c r="AD255" i="26" s="1"/>
  <c r="AD256" i="26" s="1"/>
  <c r="AD257" i="26" s="1"/>
  <c r="AD258" i="26" s="1"/>
  <c r="AD259" i="26" s="1"/>
  <c r="AD260" i="26" s="1"/>
  <c r="AD261" i="26" s="1"/>
  <c r="AD262" i="26" s="1"/>
  <c r="AD263" i="26" s="1"/>
  <c r="AD264" i="26" s="1"/>
  <c r="AD265" i="26" s="1"/>
  <c r="AD266" i="26" s="1"/>
  <c r="AD267" i="26" s="1"/>
  <c r="AD268" i="26" s="1"/>
  <c r="AD269" i="26" s="1"/>
  <c r="AD270" i="26" s="1"/>
  <c r="AD271" i="26" s="1"/>
  <c r="AD272" i="26" s="1"/>
  <c r="AD273" i="26" s="1"/>
  <c r="AD274" i="26" s="1"/>
  <c r="AD275" i="26" s="1"/>
  <c r="AD276" i="26" s="1"/>
  <c r="O311" i="26"/>
  <c r="O368" i="26"/>
  <c r="O399" i="26"/>
  <c r="O414" i="26"/>
  <c r="O458" i="26"/>
  <c r="O588" i="26"/>
  <c r="O571" i="26"/>
  <c r="O610" i="26"/>
  <c r="AJ673" i="26"/>
  <c r="AJ674" i="26" s="1"/>
  <c r="AJ675" i="26" s="1"/>
  <c r="AJ676" i="26" s="1"/>
  <c r="AJ677" i="26" s="1"/>
  <c r="AJ678" i="26" s="1"/>
  <c r="AJ679" i="26" s="1"/>
  <c r="AJ680" i="26" s="1"/>
  <c r="AJ681" i="26" s="1"/>
  <c r="AJ682" i="26" s="1"/>
  <c r="AJ683" i="26" s="1"/>
  <c r="AJ684" i="26" s="1"/>
  <c r="AJ685" i="26" s="1"/>
  <c r="AJ686" i="26" s="1"/>
  <c r="AJ687" i="26" s="1"/>
  <c r="AJ688" i="26" s="1"/>
  <c r="AJ689" i="26" s="1"/>
  <c r="AJ690" i="26" s="1"/>
  <c r="AJ691" i="26" s="1"/>
  <c r="AJ692" i="26" s="1"/>
  <c r="AJ693" i="26" s="1"/>
  <c r="AJ694" i="26" s="1"/>
  <c r="AJ695" i="26" s="1"/>
  <c r="AJ696" i="26" s="1"/>
  <c r="AJ697" i="26" s="1"/>
  <c r="AJ698" i="26" s="1"/>
  <c r="AJ699" i="26" s="1"/>
  <c r="AJ700" i="26" s="1"/>
  <c r="AJ701" i="26" s="1"/>
  <c r="AJ702" i="26" s="1"/>
  <c r="AC673" i="26"/>
  <c r="AC674" i="26" s="1"/>
  <c r="AC675" i="26" s="1"/>
  <c r="AC676" i="26" s="1"/>
  <c r="AC677" i="26" s="1"/>
  <c r="AC678" i="26" s="1"/>
  <c r="AC679" i="26" s="1"/>
  <c r="AC680" i="26" s="1"/>
  <c r="AC681" i="26" s="1"/>
  <c r="AC682" i="26" s="1"/>
  <c r="AC683" i="26" s="1"/>
  <c r="AC684" i="26" s="1"/>
  <c r="AC685" i="26" s="1"/>
  <c r="AC686" i="26" s="1"/>
  <c r="AC687" i="26" s="1"/>
  <c r="AC688" i="26" s="1"/>
  <c r="AC689" i="26" s="1"/>
  <c r="AC690" i="26" s="1"/>
  <c r="AC691" i="26" s="1"/>
  <c r="AC692" i="26" s="1"/>
  <c r="AC693" i="26" s="1"/>
  <c r="AC694" i="26" s="1"/>
  <c r="AC695" i="26" s="1"/>
  <c r="AC696" i="26" s="1"/>
  <c r="AC697" i="26" s="1"/>
  <c r="AC698" i="26" s="1"/>
  <c r="AC699" i="26" s="1"/>
  <c r="AC700" i="26" s="1"/>
  <c r="AC701" i="26" s="1"/>
  <c r="AC702" i="26" s="1"/>
  <c r="AK673" i="26"/>
  <c r="AK674" i="26" s="1"/>
  <c r="AK675" i="26" s="1"/>
  <c r="AK676" i="26" s="1"/>
  <c r="AK677" i="26" s="1"/>
  <c r="AK678" i="26" s="1"/>
  <c r="AK679" i="26" s="1"/>
  <c r="AK680" i="26" s="1"/>
  <c r="AK681" i="26" s="1"/>
  <c r="AK682" i="26" s="1"/>
  <c r="AK683" i="26" s="1"/>
  <c r="AK684" i="26" s="1"/>
  <c r="AK685" i="26" s="1"/>
  <c r="AK686" i="26" s="1"/>
  <c r="AK687" i="26" s="1"/>
  <c r="AK688" i="26" s="1"/>
  <c r="AK689" i="26" s="1"/>
  <c r="AK690" i="26" s="1"/>
  <c r="AK691" i="26" s="1"/>
  <c r="AK692" i="26" s="1"/>
  <c r="AK693" i="26" s="1"/>
  <c r="AK694" i="26" s="1"/>
  <c r="AK695" i="26" s="1"/>
  <c r="AK696" i="26" s="1"/>
  <c r="AK697" i="26" s="1"/>
  <c r="AK698" i="26" s="1"/>
  <c r="AK699" i="26" s="1"/>
  <c r="AK700" i="26" s="1"/>
  <c r="AK701" i="26" s="1"/>
  <c r="AK702" i="26" s="1"/>
  <c r="AD673" i="26"/>
  <c r="AD674" i="26" s="1"/>
  <c r="AD675" i="26" s="1"/>
  <c r="AD676" i="26" s="1"/>
  <c r="AD677" i="26" s="1"/>
  <c r="AD678" i="26" s="1"/>
  <c r="AD679" i="26" s="1"/>
  <c r="AD680" i="26" s="1"/>
  <c r="AD681" i="26" s="1"/>
  <c r="AD682" i="26" s="1"/>
  <c r="AD683" i="26" s="1"/>
  <c r="AD684" i="26" s="1"/>
  <c r="AD685" i="26" s="1"/>
  <c r="AD686" i="26" s="1"/>
  <c r="AD687" i="26" s="1"/>
  <c r="AD688" i="26" s="1"/>
  <c r="AD689" i="26" s="1"/>
  <c r="AD690" i="26" s="1"/>
  <c r="AD691" i="26" s="1"/>
  <c r="AD692" i="26" s="1"/>
  <c r="AD693" i="26" s="1"/>
  <c r="AD694" i="26" s="1"/>
  <c r="AD695" i="26" s="1"/>
  <c r="AD696" i="26" s="1"/>
  <c r="AD697" i="26" s="1"/>
  <c r="AD698" i="26" s="1"/>
  <c r="AD699" i="26" s="1"/>
  <c r="AD700" i="26" s="1"/>
  <c r="AD701" i="26" s="1"/>
  <c r="AD702" i="26" s="1"/>
  <c r="AL673" i="26"/>
  <c r="AL674" i="26" s="1"/>
  <c r="AL675" i="26" s="1"/>
  <c r="AL676" i="26" s="1"/>
  <c r="AL677" i="26" s="1"/>
  <c r="AL678" i="26" s="1"/>
  <c r="AL679" i="26" s="1"/>
  <c r="AL680" i="26" s="1"/>
  <c r="AL681" i="26" s="1"/>
  <c r="AL682" i="26" s="1"/>
  <c r="AL683" i="26" s="1"/>
  <c r="AL684" i="26" s="1"/>
  <c r="AL685" i="26" s="1"/>
  <c r="AL686" i="26" s="1"/>
  <c r="AL687" i="26" s="1"/>
  <c r="AL688" i="26" s="1"/>
  <c r="AL689" i="26" s="1"/>
  <c r="AL690" i="26" s="1"/>
  <c r="AL691" i="26" s="1"/>
  <c r="AL692" i="26" s="1"/>
  <c r="AL693" i="26" s="1"/>
  <c r="AL694" i="26" s="1"/>
  <c r="AL695" i="26" s="1"/>
  <c r="AL696" i="26" s="1"/>
  <c r="AL697" i="26" s="1"/>
  <c r="AL698" i="26" s="1"/>
  <c r="AL699" i="26" s="1"/>
  <c r="AL700" i="26" s="1"/>
  <c r="AL701" i="26" s="1"/>
  <c r="AL702" i="26" s="1"/>
  <c r="AE673" i="26"/>
  <c r="AE674" i="26" s="1"/>
  <c r="AE675" i="26" s="1"/>
  <c r="AE676" i="26" s="1"/>
  <c r="AE677" i="26" s="1"/>
  <c r="AE678" i="26" s="1"/>
  <c r="AE679" i="26" s="1"/>
  <c r="AE680" i="26" s="1"/>
  <c r="AE681" i="26" s="1"/>
  <c r="AE682" i="26" s="1"/>
  <c r="AE683" i="26" s="1"/>
  <c r="AE684" i="26" s="1"/>
  <c r="AE685" i="26" s="1"/>
  <c r="AE686" i="26" s="1"/>
  <c r="AE687" i="26" s="1"/>
  <c r="AE688" i="26" s="1"/>
  <c r="AE689" i="26" s="1"/>
  <c r="AE690" i="26" s="1"/>
  <c r="AE691" i="26" s="1"/>
  <c r="AE692" i="26" s="1"/>
  <c r="AE693" i="26" s="1"/>
  <c r="AE694" i="26" s="1"/>
  <c r="AE695" i="26" s="1"/>
  <c r="AE696" i="26" s="1"/>
  <c r="AE697" i="26" s="1"/>
  <c r="AE698" i="26" s="1"/>
  <c r="AE699" i="26" s="1"/>
  <c r="AE700" i="26" s="1"/>
  <c r="AE701" i="26" s="1"/>
  <c r="AE702" i="26" s="1"/>
  <c r="AM673" i="26"/>
  <c r="AM674" i="26" s="1"/>
  <c r="AM675" i="26" s="1"/>
  <c r="AM676" i="26" s="1"/>
  <c r="AM677" i="26" s="1"/>
  <c r="AM678" i="26" s="1"/>
  <c r="AM679" i="26" s="1"/>
  <c r="AM680" i="26" s="1"/>
  <c r="AM681" i="26" s="1"/>
  <c r="AM682" i="26" s="1"/>
  <c r="AM683" i="26" s="1"/>
  <c r="AM684" i="26" s="1"/>
  <c r="AM685" i="26" s="1"/>
  <c r="AM686" i="26" s="1"/>
  <c r="AM687" i="26" s="1"/>
  <c r="AM688" i="26" s="1"/>
  <c r="AM689" i="26" s="1"/>
  <c r="AM690" i="26" s="1"/>
  <c r="AM691" i="26" s="1"/>
  <c r="AM692" i="26" s="1"/>
  <c r="AM693" i="26" s="1"/>
  <c r="AM694" i="26" s="1"/>
  <c r="AM695" i="26" s="1"/>
  <c r="AM696" i="26" s="1"/>
  <c r="AM697" i="26" s="1"/>
  <c r="AM698" i="26" s="1"/>
  <c r="AM699" i="26" s="1"/>
  <c r="AM700" i="26" s="1"/>
  <c r="AM701" i="26" s="1"/>
  <c r="AM702" i="26" s="1"/>
  <c r="AF673" i="26"/>
  <c r="AF674" i="26" s="1"/>
  <c r="AF675" i="26" s="1"/>
  <c r="AF676" i="26" s="1"/>
  <c r="AF677" i="26" s="1"/>
  <c r="AF678" i="26" s="1"/>
  <c r="AF679" i="26" s="1"/>
  <c r="AF680" i="26" s="1"/>
  <c r="AF681" i="26" s="1"/>
  <c r="AF682" i="26" s="1"/>
  <c r="AF683" i="26" s="1"/>
  <c r="AF684" i="26" s="1"/>
  <c r="AF685" i="26" s="1"/>
  <c r="AF686" i="26" s="1"/>
  <c r="AF687" i="26" s="1"/>
  <c r="AF688" i="26" s="1"/>
  <c r="AF689" i="26" s="1"/>
  <c r="AF690" i="26" s="1"/>
  <c r="AF691" i="26" s="1"/>
  <c r="AF692" i="26" s="1"/>
  <c r="AF693" i="26" s="1"/>
  <c r="AF694" i="26" s="1"/>
  <c r="AF695" i="26" s="1"/>
  <c r="AF696" i="26" s="1"/>
  <c r="AF697" i="26" s="1"/>
  <c r="AF698" i="26" s="1"/>
  <c r="AF699" i="26" s="1"/>
  <c r="AF700" i="26" s="1"/>
  <c r="AF701" i="26" s="1"/>
  <c r="AF702" i="26" s="1"/>
  <c r="AG673" i="26"/>
  <c r="AG674" i="26" s="1"/>
  <c r="AG675" i="26" s="1"/>
  <c r="AG676" i="26" s="1"/>
  <c r="AG677" i="26" s="1"/>
  <c r="AG678" i="26" s="1"/>
  <c r="AG679" i="26" s="1"/>
  <c r="AG680" i="26" s="1"/>
  <c r="AG681" i="26" s="1"/>
  <c r="AG682" i="26" s="1"/>
  <c r="AG683" i="26" s="1"/>
  <c r="AG684" i="26" s="1"/>
  <c r="AG685" i="26" s="1"/>
  <c r="AG686" i="26" s="1"/>
  <c r="AG687" i="26" s="1"/>
  <c r="AG688" i="26" s="1"/>
  <c r="AG689" i="26" s="1"/>
  <c r="AG690" i="26" s="1"/>
  <c r="AG691" i="26" s="1"/>
  <c r="AG692" i="26" s="1"/>
  <c r="AG693" i="26" s="1"/>
  <c r="AG694" i="26" s="1"/>
  <c r="AG695" i="26" s="1"/>
  <c r="AG696" i="26" s="1"/>
  <c r="AG697" i="26" s="1"/>
  <c r="AG698" i="26" s="1"/>
  <c r="AG699" i="26" s="1"/>
  <c r="AG700" i="26" s="1"/>
  <c r="AG701" i="26" s="1"/>
  <c r="AG702" i="26" s="1"/>
  <c r="AH673" i="26"/>
  <c r="AH674" i="26" s="1"/>
  <c r="AH675" i="26" s="1"/>
  <c r="AH676" i="26" s="1"/>
  <c r="AH677" i="26" s="1"/>
  <c r="AH678" i="26" s="1"/>
  <c r="AH679" i="26" s="1"/>
  <c r="AH680" i="26" s="1"/>
  <c r="AH681" i="26" s="1"/>
  <c r="AH682" i="26" s="1"/>
  <c r="AH683" i="26" s="1"/>
  <c r="AH684" i="26" s="1"/>
  <c r="AH685" i="26" s="1"/>
  <c r="AH686" i="26" s="1"/>
  <c r="AH687" i="26" s="1"/>
  <c r="AH688" i="26" s="1"/>
  <c r="AH689" i="26" s="1"/>
  <c r="AH690" i="26" s="1"/>
  <c r="AH691" i="26" s="1"/>
  <c r="AH692" i="26" s="1"/>
  <c r="AH693" i="26" s="1"/>
  <c r="AH694" i="26" s="1"/>
  <c r="AH695" i="26" s="1"/>
  <c r="AH696" i="26" s="1"/>
  <c r="AH697" i="26" s="1"/>
  <c r="AH698" i="26" s="1"/>
  <c r="AH699" i="26" s="1"/>
  <c r="AH700" i="26" s="1"/>
  <c r="AH701" i="26" s="1"/>
  <c r="AH702" i="26" s="1"/>
  <c r="AI673" i="26"/>
  <c r="AI674" i="26" s="1"/>
  <c r="AI675" i="26" s="1"/>
  <c r="AI676" i="26" s="1"/>
  <c r="AI677" i="26" s="1"/>
  <c r="AI678" i="26" s="1"/>
  <c r="AI679" i="26" s="1"/>
  <c r="AI680" i="26" s="1"/>
  <c r="AI681" i="26" s="1"/>
  <c r="AI682" i="26" s="1"/>
  <c r="AI683" i="26" s="1"/>
  <c r="AI684" i="26" s="1"/>
  <c r="AI685" i="26" s="1"/>
  <c r="AI686" i="26" s="1"/>
  <c r="AI687" i="26" s="1"/>
  <c r="AI688" i="26" s="1"/>
  <c r="AI689" i="26" s="1"/>
  <c r="AI690" i="26" s="1"/>
  <c r="AI691" i="26" s="1"/>
  <c r="AI692" i="26" s="1"/>
  <c r="AI693" i="26" s="1"/>
  <c r="AI694" i="26" s="1"/>
  <c r="AI695" i="26" s="1"/>
  <c r="AI696" i="26" s="1"/>
  <c r="AI697" i="26" s="1"/>
  <c r="AI698" i="26" s="1"/>
  <c r="AI699" i="26" s="1"/>
  <c r="AI700" i="26" s="1"/>
  <c r="AI701" i="26" s="1"/>
  <c r="AI702" i="26" s="1"/>
  <c r="O618" i="26"/>
  <c r="O701" i="26"/>
  <c r="O672" i="26"/>
  <c r="O677" i="26"/>
  <c r="O792" i="26"/>
  <c r="O806" i="26"/>
  <c r="O886" i="26"/>
  <c r="O976" i="26"/>
  <c r="O1070" i="26"/>
  <c r="AL185" i="26"/>
  <c r="AL186" i="26" s="1"/>
  <c r="AL187" i="26" s="1"/>
  <c r="AL188" i="26" s="1"/>
  <c r="AL189" i="26" s="1"/>
  <c r="AL190" i="26" s="1"/>
  <c r="AL191" i="26" s="1"/>
  <c r="AL192" i="26" s="1"/>
  <c r="AL193" i="26" s="1"/>
  <c r="AL194" i="26" s="1"/>
  <c r="AL195" i="26" s="1"/>
  <c r="AL196" i="26" s="1"/>
  <c r="AL197" i="26" s="1"/>
  <c r="AL198" i="26" s="1"/>
  <c r="AL199" i="26" s="1"/>
  <c r="AL200" i="26" s="1"/>
  <c r="AL201" i="26" s="1"/>
  <c r="AL202" i="26" s="1"/>
  <c r="AL203" i="26" s="1"/>
  <c r="AL204" i="26" s="1"/>
  <c r="AL205" i="26" s="1"/>
  <c r="AL206" i="26" s="1"/>
  <c r="AL207" i="26" s="1"/>
  <c r="AL208" i="26" s="1"/>
  <c r="AL209" i="26" s="1"/>
  <c r="AL210" i="26" s="1"/>
  <c r="AL211" i="26" s="1"/>
  <c r="AL212" i="26" s="1"/>
  <c r="AL213" i="26" s="1"/>
  <c r="AL214" i="26" s="1"/>
  <c r="AL215" i="26" s="1"/>
  <c r="AC277" i="26"/>
  <c r="AC278" i="26" s="1"/>
  <c r="AC279" i="26" s="1"/>
  <c r="AC280" i="26" s="1"/>
  <c r="AC281" i="26" s="1"/>
  <c r="AC282" i="26" s="1"/>
  <c r="AC283" i="26" s="1"/>
  <c r="AC284" i="26" s="1"/>
  <c r="AC285" i="26" s="1"/>
  <c r="AC286" i="26" s="1"/>
  <c r="AC287" i="26" s="1"/>
  <c r="AC288" i="26" s="1"/>
  <c r="AC289" i="26" s="1"/>
  <c r="AC290" i="26" s="1"/>
  <c r="AC291" i="26" s="1"/>
  <c r="AC292" i="26" s="1"/>
  <c r="AC293" i="26" s="1"/>
  <c r="AC294" i="26" s="1"/>
  <c r="AC295" i="26" s="1"/>
  <c r="AC296" i="26" s="1"/>
  <c r="AC297" i="26" s="1"/>
  <c r="AC298" i="26" s="1"/>
  <c r="AC299" i="26" s="1"/>
  <c r="AC300" i="26" s="1"/>
  <c r="AC301" i="26" s="1"/>
  <c r="AC302" i="26" s="1"/>
  <c r="AC303" i="26" s="1"/>
  <c r="AC304" i="26" s="1"/>
  <c r="AC305" i="26" s="1"/>
  <c r="AC306" i="26" s="1"/>
  <c r="AC307" i="26" s="1"/>
  <c r="AK277" i="26"/>
  <c r="AK278" i="26" s="1"/>
  <c r="AK279" i="26" s="1"/>
  <c r="AK280" i="26" s="1"/>
  <c r="AK281" i="26" s="1"/>
  <c r="AK282" i="26" s="1"/>
  <c r="AK283" i="26" s="1"/>
  <c r="AK284" i="26" s="1"/>
  <c r="AK285" i="26" s="1"/>
  <c r="AK286" i="26" s="1"/>
  <c r="AK287" i="26" s="1"/>
  <c r="AK288" i="26" s="1"/>
  <c r="AK289" i="26" s="1"/>
  <c r="AK290" i="26" s="1"/>
  <c r="AK291" i="26" s="1"/>
  <c r="AK292" i="26" s="1"/>
  <c r="AK293" i="26" s="1"/>
  <c r="AK294" i="26" s="1"/>
  <c r="AK295" i="26" s="1"/>
  <c r="AK296" i="26" s="1"/>
  <c r="AK297" i="26" s="1"/>
  <c r="AK298" i="26" s="1"/>
  <c r="AK299" i="26" s="1"/>
  <c r="AK300" i="26" s="1"/>
  <c r="AK301" i="26" s="1"/>
  <c r="AK302" i="26" s="1"/>
  <c r="AK303" i="26" s="1"/>
  <c r="AK304" i="26" s="1"/>
  <c r="AK305" i="26" s="1"/>
  <c r="AK306" i="26" s="1"/>
  <c r="AK307" i="26" s="1"/>
  <c r="AE277" i="26"/>
  <c r="AE278" i="26" s="1"/>
  <c r="AE279" i="26" s="1"/>
  <c r="AE280" i="26" s="1"/>
  <c r="AE281" i="26" s="1"/>
  <c r="AE282" i="26" s="1"/>
  <c r="AE283" i="26" s="1"/>
  <c r="AE284" i="26" s="1"/>
  <c r="AE285" i="26" s="1"/>
  <c r="AE286" i="26" s="1"/>
  <c r="AE287" i="26" s="1"/>
  <c r="AE288" i="26" s="1"/>
  <c r="AE289" i="26" s="1"/>
  <c r="AE290" i="26" s="1"/>
  <c r="AE291" i="26" s="1"/>
  <c r="AE292" i="26" s="1"/>
  <c r="AE293" i="26" s="1"/>
  <c r="AE294" i="26" s="1"/>
  <c r="AE295" i="26" s="1"/>
  <c r="AE296" i="26" s="1"/>
  <c r="AE297" i="26" s="1"/>
  <c r="AE298" i="26" s="1"/>
  <c r="AE299" i="26" s="1"/>
  <c r="AE300" i="26" s="1"/>
  <c r="AE301" i="26" s="1"/>
  <c r="AE302" i="26" s="1"/>
  <c r="AE303" i="26" s="1"/>
  <c r="AE304" i="26" s="1"/>
  <c r="AE305" i="26" s="1"/>
  <c r="AE306" i="26" s="1"/>
  <c r="AE307" i="26" s="1"/>
  <c r="AM277" i="26"/>
  <c r="AM278" i="26" s="1"/>
  <c r="AM279" i="26" s="1"/>
  <c r="AM280" i="26" s="1"/>
  <c r="AM281" i="26" s="1"/>
  <c r="AM282" i="26" s="1"/>
  <c r="AM283" i="26" s="1"/>
  <c r="AM284" i="26" s="1"/>
  <c r="AM285" i="26" s="1"/>
  <c r="AM286" i="26" s="1"/>
  <c r="AM287" i="26" s="1"/>
  <c r="AM288" i="26" s="1"/>
  <c r="AM289" i="26" s="1"/>
  <c r="AM290" i="26" s="1"/>
  <c r="AM291" i="26" s="1"/>
  <c r="AM292" i="26" s="1"/>
  <c r="AM293" i="26" s="1"/>
  <c r="AM294" i="26" s="1"/>
  <c r="AM295" i="26" s="1"/>
  <c r="AM296" i="26" s="1"/>
  <c r="AM297" i="26" s="1"/>
  <c r="AM298" i="26" s="1"/>
  <c r="AM299" i="26" s="1"/>
  <c r="AM300" i="26" s="1"/>
  <c r="AM301" i="26" s="1"/>
  <c r="AM302" i="26" s="1"/>
  <c r="AM303" i="26" s="1"/>
  <c r="AM304" i="26" s="1"/>
  <c r="AM305" i="26" s="1"/>
  <c r="AM306" i="26" s="1"/>
  <c r="AM307" i="26" s="1"/>
  <c r="AF277" i="26"/>
  <c r="AF278" i="26" s="1"/>
  <c r="AF279" i="26" s="1"/>
  <c r="AF280" i="26" s="1"/>
  <c r="AF281" i="26" s="1"/>
  <c r="AF282" i="26" s="1"/>
  <c r="AF283" i="26" s="1"/>
  <c r="AF284" i="26" s="1"/>
  <c r="AF285" i="26" s="1"/>
  <c r="AF286" i="26" s="1"/>
  <c r="AF287" i="26" s="1"/>
  <c r="AF288" i="26" s="1"/>
  <c r="AF289" i="26" s="1"/>
  <c r="AF290" i="26" s="1"/>
  <c r="AF291" i="26" s="1"/>
  <c r="AF292" i="26" s="1"/>
  <c r="AF293" i="26" s="1"/>
  <c r="AF294" i="26" s="1"/>
  <c r="AF295" i="26" s="1"/>
  <c r="AF296" i="26" s="1"/>
  <c r="AF297" i="26" s="1"/>
  <c r="AF298" i="26" s="1"/>
  <c r="AF299" i="26" s="1"/>
  <c r="AF300" i="26" s="1"/>
  <c r="AF301" i="26" s="1"/>
  <c r="AF302" i="26" s="1"/>
  <c r="AF303" i="26" s="1"/>
  <c r="AF304" i="26" s="1"/>
  <c r="AF305" i="26" s="1"/>
  <c r="AF306" i="26" s="1"/>
  <c r="AF307" i="26" s="1"/>
  <c r="AI277" i="26"/>
  <c r="AI278" i="26" s="1"/>
  <c r="AI279" i="26" s="1"/>
  <c r="AI280" i="26" s="1"/>
  <c r="AI281" i="26" s="1"/>
  <c r="AI282" i="26" s="1"/>
  <c r="AI283" i="26" s="1"/>
  <c r="AI284" i="26" s="1"/>
  <c r="AI285" i="26" s="1"/>
  <c r="AI286" i="26" s="1"/>
  <c r="AI287" i="26" s="1"/>
  <c r="AI288" i="26" s="1"/>
  <c r="AI289" i="26" s="1"/>
  <c r="AI290" i="26" s="1"/>
  <c r="AI291" i="26" s="1"/>
  <c r="AI292" i="26" s="1"/>
  <c r="AI293" i="26" s="1"/>
  <c r="AI294" i="26" s="1"/>
  <c r="AI295" i="26" s="1"/>
  <c r="AI296" i="26" s="1"/>
  <c r="AI297" i="26" s="1"/>
  <c r="AI298" i="26" s="1"/>
  <c r="AI299" i="26" s="1"/>
  <c r="AI300" i="26" s="1"/>
  <c r="AI301" i="26" s="1"/>
  <c r="AI302" i="26" s="1"/>
  <c r="AI303" i="26" s="1"/>
  <c r="AI304" i="26" s="1"/>
  <c r="AI305" i="26" s="1"/>
  <c r="AI306" i="26" s="1"/>
  <c r="AI307" i="26" s="1"/>
  <c r="AJ277" i="26"/>
  <c r="AJ278" i="26" s="1"/>
  <c r="AJ279" i="26" s="1"/>
  <c r="AJ280" i="26" s="1"/>
  <c r="AJ281" i="26" s="1"/>
  <c r="AJ282" i="26" s="1"/>
  <c r="AJ283" i="26" s="1"/>
  <c r="AJ284" i="26" s="1"/>
  <c r="AJ285" i="26" s="1"/>
  <c r="AJ286" i="26" s="1"/>
  <c r="AJ287" i="26" s="1"/>
  <c r="AJ288" i="26" s="1"/>
  <c r="AJ289" i="26" s="1"/>
  <c r="AJ290" i="26" s="1"/>
  <c r="AJ291" i="26" s="1"/>
  <c r="AJ292" i="26" s="1"/>
  <c r="AJ293" i="26" s="1"/>
  <c r="AJ294" i="26" s="1"/>
  <c r="AJ295" i="26" s="1"/>
  <c r="AJ296" i="26" s="1"/>
  <c r="AJ297" i="26" s="1"/>
  <c r="AJ298" i="26" s="1"/>
  <c r="AJ299" i="26" s="1"/>
  <c r="AJ300" i="26" s="1"/>
  <c r="AJ301" i="26" s="1"/>
  <c r="AJ302" i="26" s="1"/>
  <c r="AJ303" i="26" s="1"/>
  <c r="AJ304" i="26" s="1"/>
  <c r="AJ305" i="26" s="1"/>
  <c r="AJ306" i="26" s="1"/>
  <c r="AJ307" i="26" s="1"/>
  <c r="AL277" i="26"/>
  <c r="AL278" i="26" s="1"/>
  <c r="AL279" i="26" s="1"/>
  <c r="AL280" i="26" s="1"/>
  <c r="AL281" i="26" s="1"/>
  <c r="AL282" i="26" s="1"/>
  <c r="AL283" i="26" s="1"/>
  <c r="AL284" i="26" s="1"/>
  <c r="AL285" i="26" s="1"/>
  <c r="AL286" i="26" s="1"/>
  <c r="AL287" i="26" s="1"/>
  <c r="AL288" i="26" s="1"/>
  <c r="AL289" i="26" s="1"/>
  <c r="AL290" i="26" s="1"/>
  <c r="AL291" i="26" s="1"/>
  <c r="AL292" i="26" s="1"/>
  <c r="AL293" i="26" s="1"/>
  <c r="AL294" i="26" s="1"/>
  <c r="AL295" i="26" s="1"/>
  <c r="AL296" i="26" s="1"/>
  <c r="AL297" i="26" s="1"/>
  <c r="AL298" i="26" s="1"/>
  <c r="AL299" i="26" s="1"/>
  <c r="AL300" i="26" s="1"/>
  <c r="AL301" i="26" s="1"/>
  <c r="AL302" i="26" s="1"/>
  <c r="AL303" i="26" s="1"/>
  <c r="AL304" i="26" s="1"/>
  <c r="AL305" i="26" s="1"/>
  <c r="AL306" i="26" s="1"/>
  <c r="AL307" i="26" s="1"/>
  <c r="AD277" i="26"/>
  <c r="AD278" i="26" s="1"/>
  <c r="AD279" i="26" s="1"/>
  <c r="AD280" i="26" s="1"/>
  <c r="AD281" i="26" s="1"/>
  <c r="AD282" i="26" s="1"/>
  <c r="AD283" i="26" s="1"/>
  <c r="AD284" i="26" s="1"/>
  <c r="AD285" i="26" s="1"/>
  <c r="AD286" i="26" s="1"/>
  <c r="AD287" i="26" s="1"/>
  <c r="AD288" i="26" s="1"/>
  <c r="AD289" i="26" s="1"/>
  <c r="AD290" i="26" s="1"/>
  <c r="AD291" i="26" s="1"/>
  <c r="AD292" i="26" s="1"/>
  <c r="AD293" i="26" s="1"/>
  <c r="AD294" i="26" s="1"/>
  <c r="AD295" i="26" s="1"/>
  <c r="AD296" i="26" s="1"/>
  <c r="AD297" i="26" s="1"/>
  <c r="AD298" i="26" s="1"/>
  <c r="AD299" i="26" s="1"/>
  <c r="AD300" i="26" s="1"/>
  <c r="AD301" i="26" s="1"/>
  <c r="AD302" i="26" s="1"/>
  <c r="AD303" i="26" s="1"/>
  <c r="AD304" i="26" s="1"/>
  <c r="AD305" i="26" s="1"/>
  <c r="AD306" i="26" s="1"/>
  <c r="AD307" i="26" s="1"/>
  <c r="AH277" i="26"/>
  <c r="AH278" i="26" s="1"/>
  <c r="AH279" i="26" s="1"/>
  <c r="AH280" i="26" s="1"/>
  <c r="AH281" i="26" s="1"/>
  <c r="AH282" i="26" s="1"/>
  <c r="AH283" i="26" s="1"/>
  <c r="AH284" i="26" s="1"/>
  <c r="AH285" i="26" s="1"/>
  <c r="AH286" i="26" s="1"/>
  <c r="AH287" i="26" s="1"/>
  <c r="AH288" i="26" s="1"/>
  <c r="AH289" i="26" s="1"/>
  <c r="AH290" i="26" s="1"/>
  <c r="AH291" i="26" s="1"/>
  <c r="AH292" i="26" s="1"/>
  <c r="AH293" i="26" s="1"/>
  <c r="AH294" i="26" s="1"/>
  <c r="AH295" i="26" s="1"/>
  <c r="AH296" i="26" s="1"/>
  <c r="AH297" i="26" s="1"/>
  <c r="AH298" i="26" s="1"/>
  <c r="AH299" i="26" s="1"/>
  <c r="AH300" i="26" s="1"/>
  <c r="AH301" i="26" s="1"/>
  <c r="AH302" i="26" s="1"/>
  <c r="AH303" i="26" s="1"/>
  <c r="AH304" i="26" s="1"/>
  <c r="AH305" i="26" s="1"/>
  <c r="AH306" i="26" s="1"/>
  <c r="AH307" i="26" s="1"/>
  <c r="O457" i="26"/>
  <c r="O511" i="26"/>
  <c r="AC642" i="26"/>
  <c r="AC643" i="26" s="1"/>
  <c r="AC644" i="26" s="1"/>
  <c r="AC645" i="26" s="1"/>
  <c r="AC646" i="26" s="1"/>
  <c r="AC647" i="26" s="1"/>
  <c r="AC648" i="26" s="1"/>
  <c r="AC649" i="26" s="1"/>
  <c r="AC650" i="26" s="1"/>
  <c r="AC651" i="26" s="1"/>
  <c r="AC652" i="26" s="1"/>
  <c r="AC653" i="26" s="1"/>
  <c r="AC654" i="26" s="1"/>
  <c r="AC655" i="26" s="1"/>
  <c r="AC656" i="26" s="1"/>
  <c r="AC657" i="26" s="1"/>
  <c r="AC658" i="26" s="1"/>
  <c r="AC659" i="26" s="1"/>
  <c r="AC660" i="26" s="1"/>
  <c r="AC661" i="26" s="1"/>
  <c r="AC662" i="26" s="1"/>
  <c r="AC663" i="26" s="1"/>
  <c r="AC664" i="26" s="1"/>
  <c r="AC665" i="26" s="1"/>
  <c r="AC666" i="26" s="1"/>
  <c r="AC667" i="26" s="1"/>
  <c r="AC668" i="26" s="1"/>
  <c r="AC669" i="26" s="1"/>
  <c r="AC670" i="26" s="1"/>
  <c r="AC671" i="26" s="1"/>
  <c r="AC672" i="26" s="1"/>
  <c r="AK642" i="26"/>
  <c r="AK643" i="26" s="1"/>
  <c r="AK644" i="26" s="1"/>
  <c r="AK645" i="26" s="1"/>
  <c r="AK646" i="26" s="1"/>
  <c r="AK647" i="26" s="1"/>
  <c r="AK648" i="26" s="1"/>
  <c r="AK649" i="26" s="1"/>
  <c r="AK650" i="26" s="1"/>
  <c r="AK651" i="26" s="1"/>
  <c r="AK652" i="26" s="1"/>
  <c r="AK653" i="26" s="1"/>
  <c r="AK654" i="26" s="1"/>
  <c r="AK655" i="26" s="1"/>
  <c r="AK656" i="26" s="1"/>
  <c r="AK657" i="26" s="1"/>
  <c r="AK658" i="26" s="1"/>
  <c r="AK659" i="26" s="1"/>
  <c r="AK660" i="26" s="1"/>
  <c r="AK661" i="26" s="1"/>
  <c r="AK662" i="26" s="1"/>
  <c r="AK663" i="26" s="1"/>
  <c r="AK664" i="26" s="1"/>
  <c r="AK665" i="26" s="1"/>
  <c r="AK666" i="26" s="1"/>
  <c r="AK667" i="26" s="1"/>
  <c r="AK668" i="26" s="1"/>
  <c r="AK669" i="26" s="1"/>
  <c r="AK670" i="26" s="1"/>
  <c r="AK671" i="26" s="1"/>
  <c r="AK672" i="26" s="1"/>
  <c r="AD642" i="26"/>
  <c r="AD643" i="26" s="1"/>
  <c r="AD644" i="26" s="1"/>
  <c r="AD645" i="26" s="1"/>
  <c r="AD646" i="26" s="1"/>
  <c r="AD647" i="26" s="1"/>
  <c r="AD648" i="26" s="1"/>
  <c r="AD649" i="26" s="1"/>
  <c r="AD650" i="26" s="1"/>
  <c r="AD651" i="26" s="1"/>
  <c r="AD652" i="26" s="1"/>
  <c r="AD653" i="26" s="1"/>
  <c r="AD654" i="26" s="1"/>
  <c r="AD655" i="26" s="1"/>
  <c r="AD656" i="26" s="1"/>
  <c r="AD657" i="26" s="1"/>
  <c r="AD658" i="26" s="1"/>
  <c r="AD659" i="26" s="1"/>
  <c r="AD660" i="26" s="1"/>
  <c r="AD661" i="26" s="1"/>
  <c r="AD662" i="26" s="1"/>
  <c r="AD663" i="26" s="1"/>
  <c r="AD664" i="26" s="1"/>
  <c r="AD665" i="26" s="1"/>
  <c r="AD666" i="26" s="1"/>
  <c r="AD667" i="26" s="1"/>
  <c r="AD668" i="26" s="1"/>
  <c r="AD669" i="26" s="1"/>
  <c r="AD670" i="26" s="1"/>
  <c r="AD671" i="26" s="1"/>
  <c r="AD672" i="26" s="1"/>
  <c r="AL642" i="26"/>
  <c r="AL643" i="26" s="1"/>
  <c r="AL644" i="26" s="1"/>
  <c r="AL645" i="26" s="1"/>
  <c r="AL646" i="26" s="1"/>
  <c r="AL647" i="26" s="1"/>
  <c r="AL648" i="26" s="1"/>
  <c r="AL649" i="26" s="1"/>
  <c r="AL650" i="26" s="1"/>
  <c r="AL651" i="26" s="1"/>
  <c r="AL652" i="26" s="1"/>
  <c r="AL653" i="26" s="1"/>
  <c r="AL654" i="26" s="1"/>
  <c r="AL655" i="26" s="1"/>
  <c r="AL656" i="26" s="1"/>
  <c r="AL657" i="26" s="1"/>
  <c r="AL658" i="26" s="1"/>
  <c r="AL659" i="26" s="1"/>
  <c r="AL660" i="26" s="1"/>
  <c r="AL661" i="26" s="1"/>
  <c r="AL662" i="26" s="1"/>
  <c r="AL663" i="26" s="1"/>
  <c r="AL664" i="26" s="1"/>
  <c r="AL665" i="26" s="1"/>
  <c r="AL666" i="26" s="1"/>
  <c r="AL667" i="26" s="1"/>
  <c r="AL668" i="26" s="1"/>
  <c r="AL669" i="26" s="1"/>
  <c r="AL670" i="26" s="1"/>
  <c r="AL671" i="26" s="1"/>
  <c r="AL672" i="26" s="1"/>
  <c r="AE642" i="26"/>
  <c r="AE643" i="26" s="1"/>
  <c r="AE644" i="26" s="1"/>
  <c r="AE645" i="26" s="1"/>
  <c r="AE646" i="26" s="1"/>
  <c r="AE647" i="26" s="1"/>
  <c r="AE648" i="26" s="1"/>
  <c r="AE649" i="26" s="1"/>
  <c r="AE650" i="26" s="1"/>
  <c r="AE651" i="26" s="1"/>
  <c r="AE652" i="26" s="1"/>
  <c r="AE653" i="26" s="1"/>
  <c r="AE654" i="26" s="1"/>
  <c r="AE655" i="26" s="1"/>
  <c r="AE656" i="26" s="1"/>
  <c r="AE657" i="26" s="1"/>
  <c r="AE658" i="26" s="1"/>
  <c r="AE659" i="26" s="1"/>
  <c r="AE660" i="26" s="1"/>
  <c r="AE661" i="26" s="1"/>
  <c r="AE662" i="26" s="1"/>
  <c r="AE663" i="26" s="1"/>
  <c r="AE664" i="26" s="1"/>
  <c r="AE665" i="26" s="1"/>
  <c r="AE666" i="26" s="1"/>
  <c r="AE667" i="26" s="1"/>
  <c r="AE668" i="26" s="1"/>
  <c r="AE669" i="26" s="1"/>
  <c r="AE670" i="26" s="1"/>
  <c r="AE671" i="26" s="1"/>
  <c r="AE672" i="26" s="1"/>
  <c r="AM642" i="26"/>
  <c r="AM643" i="26" s="1"/>
  <c r="AM644" i="26" s="1"/>
  <c r="AM645" i="26" s="1"/>
  <c r="AM646" i="26" s="1"/>
  <c r="AM647" i="26" s="1"/>
  <c r="AM648" i="26" s="1"/>
  <c r="AM649" i="26" s="1"/>
  <c r="AM650" i="26" s="1"/>
  <c r="AM651" i="26" s="1"/>
  <c r="AM652" i="26" s="1"/>
  <c r="AM653" i="26" s="1"/>
  <c r="AM654" i="26" s="1"/>
  <c r="AM655" i="26" s="1"/>
  <c r="AM656" i="26" s="1"/>
  <c r="AM657" i="26" s="1"/>
  <c r="AM658" i="26" s="1"/>
  <c r="AM659" i="26" s="1"/>
  <c r="AM660" i="26" s="1"/>
  <c r="AM661" i="26" s="1"/>
  <c r="AM662" i="26" s="1"/>
  <c r="AM663" i="26" s="1"/>
  <c r="AM664" i="26" s="1"/>
  <c r="AM665" i="26" s="1"/>
  <c r="AM666" i="26" s="1"/>
  <c r="AM667" i="26" s="1"/>
  <c r="AM668" i="26" s="1"/>
  <c r="AM669" i="26" s="1"/>
  <c r="AM670" i="26" s="1"/>
  <c r="AM671" i="26" s="1"/>
  <c r="AM672" i="26" s="1"/>
  <c r="AF642" i="26"/>
  <c r="AF643" i="26" s="1"/>
  <c r="AF644" i="26" s="1"/>
  <c r="AF645" i="26" s="1"/>
  <c r="AF646" i="26" s="1"/>
  <c r="AF647" i="26" s="1"/>
  <c r="AF648" i="26" s="1"/>
  <c r="AF649" i="26" s="1"/>
  <c r="AF650" i="26" s="1"/>
  <c r="AF651" i="26" s="1"/>
  <c r="AF652" i="26" s="1"/>
  <c r="AF653" i="26" s="1"/>
  <c r="AF654" i="26" s="1"/>
  <c r="AF655" i="26" s="1"/>
  <c r="AF656" i="26" s="1"/>
  <c r="AF657" i="26" s="1"/>
  <c r="AF658" i="26" s="1"/>
  <c r="AF659" i="26" s="1"/>
  <c r="AF660" i="26" s="1"/>
  <c r="AF661" i="26" s="1"/>
  <c r="AF662" i="26" s="1"/>
  <c r="AF663" i="26" s="1"/>
  <c r="AF664" i="26" s="1"/>
  <c r="AF665" i="26" s="1"/>
  <c r="AF666" i="26" s="1"/>
  <c r="AF667" i="26" s="1"/>
  <c r="AF668" i="26" s="1"/>
  <c r="AF669" i="26" s="1"/>
  <c r="AF670" i="26" s="1"/>
  <c r="AF671" i="26" s="1"/>
  <c r="AF672" i="26" s="1"/>
  <c r="AG642" i="26"/>
  <c r="AG643" i="26" s="1"/>
  <c r="AG644" i="26" s="1"/>
  <c r="AG645" i="26" s="1"/>
  <c r="AG646" i="26" s="1"/>
  <c r="AG647" i="26" s="1"/>
  <c r="AG648" i="26" s="1"/>
  <c r="AG649" i="26" s="1"/>
  <c r="AG650" i="26" s="1"/>
  <c r="AG651" i="26" s="1"/>
  <c r="AG652" i="26" s="1"/>
  <c r="AG653" i="26" s="1"/>
  <c r="AG654" i="26" s="1"/>
  <c r="AG655" i="26" s="1"/>
  <c r="AG656" i="26" s="1"/>
  <c r="AG657" i="26" s="1"/>
  <c r="AG658" i="26" s="1"/>
  <c r="AG659" i="26" s="1"/>
  <c r="AG660" i="26" s="1"/>
  <c r="AG661" i="26" s="1"/>
  <c r="AG662" i="26" s="1"/>
  <c r="AG663" i="26" s="1"/>
  <c r="AG664" i="26" s="1"/>
  <c r="AG665" i="26" s="1"/>
  <c r="AG666" i="26" s="1"/>
  <c r="AG667" i="26" s="1"/>
  <c r="AG668" i="26" s="1"/>
  <c r="AG669" i="26" s="1"/>
  <c r="AG670" i="26" s="1"/>
  <c r="AG671" i="26" s="1"/>
  <c r="AG672" i="26" s="1"/>
  <c r="AH642" i="26"/>
  <c r="AH643" i="26" s="1"/>
  <c r="AH644" i="26" s="1"/>
  <c r="AH645" i="26" s="1"/>
  <c r="AH646" i="26" s="1"/>
  <c r="AH647" i="26" s="1"/>
  <c r="AH648" i="26" s="1"/>
  <c r="AH649" i="26" s="1"/>
  <c r="AH650" i="26" s="1"/>
  <c r="AH651" i="26" s="1"/>
  <c r="AH652" i="26" s="1"/>
  <c r="AH653" i="26" s="1"/>
  <c r="AH654" i="26" s="1"/>
  <c r="AH655" i="26" s="1"/>
  <c r="AH656" i="26" s="1"/>
  <c r="AH657" i="26" s="1"/>
  <c r="AH658" i="26" s="1"/>
  <c r="AH659" i="26" s="1"/>
  <c r="AH660" i="26" s="1"/>
  <c r="AH661" i="26" s="1"/>
  <c r="AH662" i="26" s="1"/>
  <c r="AH663" i="26" s="1"/>
  <c r="AH664" i="26" s="1"/>
  <c r="AH665" i="26" s="1"/>
  <c r="AH666" i="26" s="1"/>
  <c r="AH667" i="26" s="1"/>
  <c r="AH668" i="26" s="1"/>
  <c r="AH669" i="26" s="1"/>
  <c r="AH670" i="26" s="1"/>
  <c r="AH671" i="26" s="1"/>
  <c r="AH672" i="26" s="1"/>
  <c r="AI642" i="26"/>
  <c r="AI643" i="26" s="1"/>
  <c r="AI644" i="26" s="1"/>
  <c r="AI645" i="26" s="1"/>
  <c r="AI646" i="26" s="1"/>
  <c r="AI647" i="26" s="1"/>
  <c r="AI648" i="26" s="1"/>
  <c r="AI649" i="26" s="1"/>
  <c r="AI650" i="26" s="1"/>
  <c r="AI651" i="26" s="1"/>
  <c r="AI652" i="26" s="1"/>
  <c r="AI653" i="26" s="1"/>
  <c r="AI654" i="26" s="1"/>
  <c r="AI655" i="26" s="1"/>
  <c r="AI656" i="26" s="1"/>
  <c r="AI657" i="26" s="1"/>
  <c r="AI658" i="26" s="1"/>
  <c r="AI659" i="26" s="1"/>
  <c r="AI660" i="26" s="1"/>
  <c r="AI661" i="26" s="1"/>
  <c r="AI662" i="26" s="1"/>
  <c r="AI663" i="26" s="1"/>
  <c r="AI664" i="26" s="1"/>
  <c r="AI665" i="26" s="1"/>
  <c r="AI666" i="26" s="1"/>
  <c r="AI667" i="26" s="1"/>
  <c r="AI668" i="26" s="1"/>
  <c r="AI669" i="26" s="1"/>
  <c r="AI670" i="26" s="1"/>
  <c r="AI671" i="26" s="1"/>
  <c r="AI672" i="26" s="1"/>
  <c r="AJ642" i="26"/>
  <c r="AJ643" i="26" s="1"/>
  <c r="AJ644" i="26" s="1"/>
  <c r="AJ645" i="26" s="1"/>
  <c r="AJ646" i="26" s="1"/>
  <c r="AJ647" i="26" s="1"/>
  <c r="AJ648" i="26" s="1"/>
  <c r="AJ649" i="26" s="1"/>
  <c r="AJ650" i="26" s="1"/>
  <c r="AJ651" i="26" s="1"/>
  <c r="AJ652" i="26" s="1"/>
  <c r="AJ653" i="26" s="1"/>
  <c r="AJ654" i="26" s="1"/>
  <c r="AJ655" i="26" s="1"/>
  <c r="AJ656" i="26" s="1"/>
  <c r="AJ657" i="26" s="1"/>
  <c r="AJ658" i="26" s="1"/>
  <c r="AJ659" i="26" s="1"/>
  <c r="AJ660" i="26" s="1"/>
  <c r="AJ661" i="26" s="1"/>
  <c r="AJ662" i="26" s="1"/>
  <c r="AJ663" i="26" s="1"/>
  <c r="AJ664" i="26" s="1"/>
  <c r="AJ665" i="26" s="1"/>
  <c r="AJ666" i="26" s="1"/>
  <c r="AJ667" i="26" s="1"/>
  <c r="AJ668" i="26" s="1"/>
  <c r="AJ669" i="26" s="1"/>
  <c r="AJ670" i="26" s="1"/>
  <c r="AJ671" i="26" s="1"/>
  <c r="AJ672" i="26" s="1"/>
  <c r="O575" i="26"/>
  <c r="O685" i="26"/>
  <c r="O688" i="26"/>
  <c r="AJ765" i="26"/>
  <c r="AJ766" i="26" s="1"/>
  <c r="AJ767" i="26" s="1"/>
  <c r="AJ768" i="26" s="1"/>
  <c r="AJ769" i="26" s="1"/>
  <c r="AJ770" i="26" s="1"/>
  <c r="AJ771" i="26" s="1"/>
  <c r="AJ772" i="26" s="1"/>
  <c r="AJ773" i="26" s="1"/>
  <c r="AJ774" i="26" s="1"/>
  <c r="AJ775" i="26" s="1"/>
  <c r="AJ776" i="26" s="1"/>
  <c r="AJ777" i="26" s="1"/>
  <c r="AJ778" i="26" s="1"/>
  <c r="AJ779" i="26" s="1"/>
  <c r="AJ780" i="26" s="1"/>
  <c r="AJ781" i="26" s="1"/>
  <c r="AJ782" i="26" s="1"/>
  <c r="AJ783" i="26" s="1"/>
  <c r="AJ784" i="26" s="1"/>
  <c r="AJ785" i="26" s="1"/>
  <c r="AJ786" i="26" s="1"/>
  <c r="AJ787" i="26" s="1"/>
  <c r="AJ788" i="26" s="1"/>
  <c r="AJ789" i="26" s="1"/>
  <c r="AJ790" i="26" s="1"/>
  <c r="AJ791" i="26" s="1"/>
  <c r="AJ792" i="26" s="1"/>
  <c r="AC765" i="26"/>
  <c r="AC766" i="26" s="1"/>
  <c r="AC767" i="26" s="1"/>
  <c r="AC768" i="26" s="1"/>
  <c r="AC769" i="26" s="1"/>
  <c r="AC770" i="26" s="1"/>
  <c r="AC771" i="26" s="1"/>
  <c r="AC772" i="26" s="1"/>
  <c r="AC773" i="26" s="1"/>
  <c r="AC774" i="26" s="1"/>
  <c r="AC775" i="26" s="1"/>
  <c r="AC776" i="26" s="1"/>
  <c r="AC777" i="26" s="1"/>
  <c r="AC778" i="26" s="1"/>
  <c r="AC779" i="26" s="1"/>
  <c r="AC780" i="26" s="1"/>
  <c r="AC781" i="26" s="1"/>
  <c r="AC782" i="26" s="1"/>
  <c r="AC783" i="26" s="1"/>
  <c r="AC784" i="26" s="1"/>
  <c r="AC785" i="26" s="1"/>
  <c r="AC786" i="26" s="1"/>
  <c r="AC787" i="26" s="1"/>
  <c r="AC788" i="26" s="1"/>
  <c r="AC789" i="26" s="1"/>
  <c r="AC790" i="26" s="1"/>
  <c r="AC791" i="26" s="1"/>
  <c r="AC792" i="26" s="1"/>
  <c r="AK765" i="26"/>
  <c r="AK766" i="26" s="1"/>
  <c r="AK767" i="26" s="1"/>
  <c r="AK768" i="26" s="1"/>
  <c r="AK769" i="26" s="1"/>
  <c r="AK770" i="26" s="1"/>
  <c r="AK771" i="26" s="1"/>
  <c r="AK772" i="26" s="1"/>
  <c r="AK773" i="26" s="1"/>
  <c r="AK774" i="26" s="1"/>
  <c r="AK775" i="26" s="1"/>
  <c r="AK776" i="26" s="1"/>
  <c r="AK777" i="26" s="1"/>
  <c r="AK778" i="26" s="1"/>
  <c r="AK779" i="26" s="1"/>
  <c r="AK780" i="26" s="1"/>
  <c r="AK781" i="26" s="1"/>
  <c r="AK782" i="26" s="1"/>
  <c r="AK783" i="26" s="1"/>
  <c r="AK784" i="26" s="1"/>
  <c r="AK785" i="26" s="1"/>
  <c r="AK786" i="26" s="1"/>
  <c r="AK787" i="26" s="1"/>
  <c r="AK788" i="26" s="1"/>
  <c r="AK789" i="26" s="1"/>
  <c r="AK790" i="26" s="1"/>
  <c r="AK791" i="26" s="1"/>
  <c r="AK792" i="26" s="1"/>
  <c r="AD765" i="26"/>
  <c r="AD766" i="26" s="1"/>
  <c r="AD767" i="26" s="1"/>
  <c r="AD768" i="26" s="1"/>
  <c r="AD769" i="26" s="1"/>
  <c r="AD770" i="26" s="1"/>
  <c r="AD771" i="26" s="1"/>
  <c r="AD772" i="26" s="1"/>
  <c r="AD773" i="26" s="1"/>
  <c r="AD774" i="26" s="1"/>
  <c r="AD775" i="26" s="1"/>
  <c r="AD776" i="26" s="1"/>
  <c r="AD777" i="26" s="1"/>
  <c r="AD778" i="26" s="1"/>
  <c r="AD779" i="26" s="1"/>
  <c r="AD780" i="26" s="1"/>
  <c r="AD781" i="26" s="1"/>
  <c r="AD782" i="26" s="1"/>
  <c r="AD783" i="26" s="1"/>
  <c r="AD784" i="26" s="1"/>
  <c r="AD785" i="26" s="1"/>
  <c r="AD786" i="26" s="1"/>
  <c r="AD787" i="26" s="1"/>
  <c r="AD788" i="26" s="1"/>
  <c r="AD789" i="26" s="1"/>
  <c r="AD790" i="26" s="1"/>
  <c r="AD791" i="26" s="1"/>
  <c r="AD792" i="26" s="1"/>
  <c r="AL765" i="26"/>
  <c r="AL766" i="26" s="1"/>
  <c r="AL767" i="26" s="1"/>
  <c r="AL768" i="26" s="1"/>
  <c r="AL769" i="26" s="1"/>
  <c r="AL770" i="26" s="1"/>
  <c r="AL771" i="26" s="1"/>
  <c r="AL772" i="26" s="1"/>
  <c r="AL773" i="26" s="1"/>
  <c r="AL774" i="26" s="1"/>
  <c r="AL775" i="26" s="1"/>
  <c r="AL776" i="26" s="1"/>
  <c r="AL777" i="26" s="1"/>
  <c r="AL778" i="26" s="1"/>
  <c r="AL779" i="26" s="1"/>
  <c r="AL780" i="26" s="1"/>
  <c r="AL781" i="26" s="1"/>
  <c r="AL782" i="26" s="1"/>
  <c r="AL783" i="26" s="1"/>
  <c r="AL784" i="26" s="1"/>
  <c r="AL785" i="26" s="1"/>
  <c r="AL786" i="26" s="1"/>
  <c r="AL787" i="26" s="1"/>
  <c r="AL788" i="26" s="1"/>
  <c r="AL789" i="26" s="1"/>
  <c r="AL790" i="26" s="1"/>
  <c r="AL791" i="26" s="1"/>
  <c r="AL792" i="26" s="1"/>
  <c r="AE765" i="26"/>
  <c r="AE766" i="26" s="1"/>
  <c r="AE767" i="26" s="1"/>
  <c r="AE768" i="26" s="1"/>
  <c r="AE769" i="26" s="1"/>
  <c r="AE770" i="26" s="1"/>
  <c r="AE771" i="26" s="1"/>
  <c r="AE772" i="26" s="1"/>
  <c r="AE773" i="26" s="1"/>
  <c r="AE774" i="26" s="1"/>
  <c r="AE775" i="26" s="1"/>
  <c r="AE776" i="26" s="1"/>
  <c r="AE777" i="26" s="1"/>
  <c r="AE778" i="26" s="1"/>
  <c r="AE779" i="26" s="1"/>
  <c r="AE780" i="26" s="1"/>
  <c r="AE781" i="26" s="1"/>
  <c r="AE782" i="26" s="1"/>
  <c r="AE783" i="26" s="1"/>
  <c r="AE784" i="26" s="1"/>
  <c r="AE785" i="26" s="1"/>
  <c r="AE786" i="26" s="1"/>
  <c r="AE787" i="26" s="1"/>
  <c r="AE788" i="26" s="1"/>
  <c r="AE789" i="26" s="1"/>
  <c r="AE790" i="26" s="1"/>
  <c r="AE791" i="26" s="1"/>
  <c r="AE792" i="26" s="1"/>
  <c r="AM765" i="26"/>
  <c r="AM766" i="26" s="1"/>
  <c r="AM767" i="26" s="1"/>
  <c r="AM768" i="26" s="1"/>
  <c r="AM769" i="26" s="1"/>
  <c r="AM770" i="26" s="1"/>
  <c r="AM771" i="26" s="1"/>
  <c r="AM772" i="26" s="1"/>
  <c r="AM773" i="26" s="1"/>
  <c r="AM774" i="26" s="1"/>
  <c r="AM775" i="26" s="1"/>
  <c r="AM776" i="26" s="1"/>
  <c r="AM777" i="26" s="1"/>
  <c r="AM778" i="26" s="1"/>
  <c r="AM779" i="26" s="1"/>
  <c r="AM780" i="26" s="1"/>
  <c r="AM781" i="26" s="1"/>
  <c r="AM782" i="26" s="1"/>
  <c r="AM783" i="26" s="1"/>
  <c r="AM784" i="26" s="1"/>
  <c r="AM785" i="26" s="1"/>
  <c r="AM786" i="26" s="1"/>
  <c r="AM787" i="26" s="1"/>
  <c r="AM788" i="26" s="1"/>
  <c r="AM789" i="26" s="1"/>
  <c r="AM790" i="26" s="1"/>
  <c r="AM791" i="26" s="1"/>
  <c r="AM792" i="26" s="1"/>
  <c r="AF765" i="26"/>
  <c r="AF766" i="26" s="1"/>
  <c r="AF767" i="26" s="1"/>
  <c r="AF768" i="26" s="1"/>
  <c r="AF769" i="26" s="1"/>
  <c r="AF770" i="26" s="1"/>
  <c r="AF771" i="26" s="1"/>
  <c r="AF772" i="26" s="1"/>
  <c r="AF773" i="26" s="1"/>
  <c r="AF774" i="26" s="1"/>
  <c r="AF775" i="26" s="1"/>
  <c r="AF776" i="26" s="1"/>
  <c r="AF777" i="26" s="1"/>
  <c r="AF778" i="26" s="1"/>
  <c r="AF779" i="26" s="1"/>
  <c r="AF780" i="26" s="1"/>
  <c r="AF781" i="26" s="1"/>
  <c r="AF782" i="26" s="1"/>
  <c r="AF783" i="26" s="1"/>
  <c r="AF784" i="26" s="1"/>
  <c r="AF785" i="26" s="1"/>
  <c r="AF786" i="26" s="1"/>
  <c r="AF787" i="26" s="1"/>
  <c r="AF788" i="26" s="1"/>
  <c r="AF789" i="26" s="1"/>
  <c r="AF790" i="26" s="1"/>
  <c r="AF791" i="26" s="1"/>
  <c r="AF792" i="26" s="1"/>
  <c r="AG765" i="26"/>
  <c r="AG766" i="26" s="1"/>
  <c r="AG767" i="26" s="1"/>
  <c r="AG768" i="26" s="1"/>
  <c r="AG769" i="26" s="1"/>
  <c r="AG770" i="26" s="1"/>
  <c r="AG771" i="26" s="1"/>
  <c r="AG772" i="26" s="1"/>
  <c r="AG773" i="26" s="1"/>
  <c r="AG774" i="26" s="1"/>
  <c r="AG775" i="26" s="1"/>
  <c r="AG776" i="26" s="1"/>
  <c r="AG777" i="26" s="1"/>
  <c r="AG778" i="26" s="1"/>
  <c r="AG779" i="26" s="1"/>
  <c r="AG780" i="26" s="1"/>
  <c r="AG781" i="26" s="1"/>
  <c r="AG782" i="26" s="1"/>
  <c r="AG783" i="26" s="1"/>
  <c r="AG784" i="26" s="1"/>
  <c r="AG785" i="26" s="1"/>
  <c r="AG786" i="26" s="1"/>
  <c r="AG787" i="26" s="1"/>
  <c r="AG788" i="26" s="1"/>
  <c r="AG789" i="26" s="1"/>
  <c r="AG790" i="26" s="1"/>
  <c r="AG791" i="26" s="1"/>
  <c r="AG792" i="26" s="1"/>
  <c r="AH765" i="26"/>
  <c r="AH766" i="26" s="1"/>
  <c r="AH767" i="26" s="1"/>
  <c r="AH768" i="26" s="1"/>
  <c r="AH769" i="26" s="1"/>
  <c r="AH770" i="26" s="1"/>
  <c r="AH771" i="26" s="1"/>
  <c r="AH772" i="26" s="1"/>
  <c r="AH773" i="26" s="1"/>
  <c r="AH774" i="26" s="1"/>
  <c r="AH775" i="26" s="1"/>
  <c r="AH776" i="26" s="1"/>
  <c r="AH777" i="26" s="1"/>
  <c r="AH778" i="26" s="1"/>
  <c r="AH779" i="26" s="1"/>
  <c r="AH780" i="26" s="1"/>
  <c r="AH781" i="26" s="1"/>
  <c r="AH782" i="26" s="1"/>
  <c r="AH783" i="26" s="1"/>
  <c r="AH784" i="26" s="1"/>
  <c r="AH785" i="26" s="1"/>
  <c r="AH786" i="26" s="1"/>
  <c r="AH787" i="26" s="1"/>
  <c r="AH788" i="26" s="1"/>
  <c r="AH789" i="26" s="1"/>
  <c r="AH790" i="26" s="1"/>
  <c r="AH791" i="26" s="1"/>
  <c r="AH792" i="26" s="1"/>
  <c r="AI765" i="26"/>
  <c r="AI766" i="26" s="1"/>
  <c r="AI767" i="26" s="1"/>
  <c r="AI768" i="26" s="1"/>
  <c r="AI769" i="26" s="1"/>
  <c r="AI770" i="26" s="1"/>
  <c r="AI771" i="26" s="1"/>
  <c r="AI772" i="26" s="1"/>
  <c r="AI773" i="26" s="1"/>
  <c r="AI774" i="26" s="1"/>
  <c r="AI775" i="26" s="1"/>
  <c r="AI776" i="26" s="1"/>
  <c r="AI777" i="26" s="1"/>
  <c r="AI778" i="26" s="1"/>
  <c r="AI779" i="26" s="1"/>
  <c r="AI780" i="26" s="1"/>
  <c r="AI781" i="26" s="1"/>
  <c r="AI782" i="26" s="1"/>
  <c r="AI783" i="26" s="1"/>
  <c r="AI784" i="26" s="1"/>
  <c r="AI785" i="26" s="1"/>
  <c r="AI786" i="26" s="1"/>
  <c r="AI787" i="26" s="1"/>
  <c r="AI788" i="26" s="1"/>
  <c r="AI789" i="26" s="1"/>
  <c r="AI790" i="26" s="1"/>
  <c r="AI791" i="26" s="1"/>
  <c r="AI792" i="26" s="1"/>
  <c r="O823" i="26"/>
  <c r="O892" i="26"/>
  <c r="O972" i="26"/>
  <c r="T126" i="3"/>
  <c r="T118" i="3"/>
  <c r="T110" i="3"/>
  <c r="T102" i="3"/>
  <c r="T94" i="3"/>
  <c r="T86" i="3"/>
  <c r="T78" i="3"/>
  <c r="T70" i="3"/>
  <c r="T62" i="3"/>
  <c r="T54" i="3"/>
  <c r="T46" i="3"/>
  <c r="T38" i="3"/>
  <c r="T30" i="3"/>
  <c r="T22" i="3"/>
  <c r="T14" i="3"/>
  <c r="T6" i="3"/>
  <c r="AA126" i="3"/>
  <c r="S126" i="3"/>
  <c r="AA118" i="3"/>
  <c r="S118" i="3"/>
  <c r="AA110" i="3"/>
  <c r="S110" i="3"/>
  <c r="AA102" i="3"/>
  <c r="S102" i="3"/>
  <c r="AA94" i="3"/>
  <c r="S94" i="3"/>
  <c r="AA86" i="3"/>
  <c r="S86" i="3"/>
  <c r="AA78" i="3"/>
  <c r="S78" i="3"/>
  <c r="AA70" i="3"/>
  <c r="S70" i="3"/>
  <c r="AA62" i="3"/>
  <c r="S62" i="3"/>
  <c r="AA54" i="3"/>
  <c r="S54" i="3"/>
  <c r="AA46" i="3"/>
  <c r="S46" i="3"/>
  <c r="AA38" i="3"/>
  <c r="S38" i="3"/>
  <c r="AA30" i="3"/>
  <c r="S30" i="3"/>
  <c r="AA22" i="3"/>
  <c r="S22" i="3"/>
  <c r="AA14" i="3"/>
  <c r="S14" i="3"/>
  <c r="AA6" i="3"/>
  <c r="S6" i="3"/>
  <c r="Z126" i="3"/>
  <c r="R126" i="3"/>
  <c r="Z118" i="3"/>
  <c r="R118" i="3"/>
  <c r="Z110" i="3"/>
  <c r="R110" i="3"/>
  <c r="Z102" i="3"/>
  <c r="R102" i="3"/>
  <c r="Z94" i="3"/>
  <c r="R94" i="3"/>
  <c r="Z86" i="3"/>
  <c r="R86" i="3"/>
  <c r="Z78" i="3"/>
  <c r="R78" i="3"/>
  <c r="Z70" i="3"/>
  <c r="R70" i="3"/>
  <c r="Z62" i="3"/>
  <c r="R62" i="3"/>
  <c r="Z54" i="3"/>
  <c r="R54" i="3"/>
  <c r="Z46" i="3"/>
  <c r="R46" i="3"/>
  <c r="Z38" i="3"/>
  <c r="R38" i="3"/>
  <c r="Z30" i="3"/>
  <c r="R30" i="3"/>
  <c r="Z22" i="3"/>
  <c r="R22" i="3"/>
  <c r="Z14" i="3"/>
  <c r="R14" i="3"/>
  <c r="Z6" i="3"/>
  <c r="R6" i="3"/>
  <c r="Y126" i="3"/>
  <c r="Q126" i="3"/>
  <c r="Y118" i="3"/>
  <c r="Q118" i="3"/>
  <c r="Y110" i="3"/>
  <c r="Q110" i="3"/>
  <c r="Y102" i="3"/>
  <c r="Q102" i="3"/>
  <c r="Y94" i="3"/>
  <c r="Q94" i="3"/>
  <c r="Y86" i="3"/>
  <c r="Q86" i="3"/>
  <c r="Y78" i="3"/>
  <c r="Q78" i="3"/>
  <c r="Y70" i="3"/>
  <c r="Q70" i="3"/>
  <c r="Y62" i="3"/>
  <c r="Q62" i="3"/>
  <c r="Y54" i="3"/>
  <c r="Q54" i="3"/>
  <c r="Y46" i="3"/>
  <c r="Q46" i="3"/>
  <c r="Y38" i="3"/>
  <c r="Q38" i="3"/>
  <c r="Y30" i="3"/>
  <c r="Q30" i="3"/>
  <c r="Y22" i="3"/>
  <c r="Q22" i="3"/>
  <c r="Y14" i="3"/>
  <c r="Q14" i="3"/>
  <c r="Y6" i="3"/>
  <c r="Q6" i="3"/>
  <c r="X126" i="3"/>
  <c r="X118" i="3"/>
  <c r="X110" i="3"/>
  <c r="X102" i="3"/>
  <c r="X94" i="3"/>
  <c r="X86" i="3"/>
  <c r="X78" i="3"/>
  <c r="X70" i="3"/>
  <c r="X62" i="3"/>
  <c r="X54" i="3"/>
  <c r="X46" i="3"/>
  <c r="X38" i="3"/>
  <c r="X30" i="3"/>
  <c r="X22" i="3"/>
  <c r="X14" i="3"/>
  <c r="X6" i="3"/>
  <c r="W126" i="3"/>
  <c r="W118" i="3"/>
  <c r="W110" i="3"/>
  <c r="W102" i="3"/>
  <c r="W94" i="3"/>
  <c r="W86" i="3"/>
  <c r="W78" i="3"/>
  <c r="W70" i="3"/>
  <c r="W62" i="3"/>
  <c r="W54" i="3"/>
  <c r="W46" i="3"/>
  <c r="W38" i="3"/>
  <c r="W30" i="3"/>
  <c r="W22" i="3"/>
  <c r="W14" i="3"/>
  <c r="W6" i="3"/>
  <c r="V126" i="3"/>
  <c r="V118" i="3"/>
  <c r="V110" i="3"/>
  <c r="V102" i="3"/>
  <c r="V94" i="3"/>
  <c r="V86" i="3"/>
  <c r="V78" i="3"/>
  <c r="V70" i="3"/>
  <c r="V62" i="3"/>
  <c r="V54" i="3"/>
  <c r="V46" i="3"/>
  <c r="V38" i="3"/>
  <c r="V30" i="3"/>
  <c r="V22" i="3"/>
  <c r="V14" i="3"/>
  <c r="V6" i="3"/>
  <c r="U126" i="3"/>
  <c r="U118" i="3"/>
  <c r="U110" i="3"/>
  <c r="U102" i="3"/>
  <c r="U94" i="3"/>
  <c r="U86" i="3"/>
  <c r="U78" i="3"/>
  <c r="U70" i="3"/>
  <c r="U62" i="3"/>
  <c r="U54" i="3"/>
  <c r="U46" i="3"/>
  <c r="U38" i="3"/>
  <c r="U30" i="3"/>
  <c r="U22" i="3"/>
  <c r="U14" i="3"/>
  <c r="U6" i="3"/>
  <c r="M1370" i="3"/>
  <c r="N1848" i="3"/>
  <c r="N1840" i="3"/>
  <c r="N1832" i="3"/>
  <c r="N1824" i="3"/>
  <c r="N1816" i="3"/>
  <c r="N1808" i="3"/>
  <c r="N1800" i="3"/>
  <c r="N1792" i="3"/>
  <c r="N1784" i="3"/>
  <c r="N1776" i="3"/>
  <c r="N1768" i="3"/>
  <c r="N1760" i="3"/>
  <c r="N1752" i="3"/>
  <c r="N1744" i="3"/>
  <c r="N1736" i="3"/>
  <c r="N1728" i="3"/>
  <c r="N1720" i="3"/>
  <c r="N1712" i="3"/>
  <c r="N1704" i="3"/>
  <c r="N1696" i="3"/>
  <c r="N1688" i="3"/>
  <c r="N1672" i="3"/>
  <c r="N1664" i="3"/>
  <c r="N1656" i="3"/>
  <c r="N1648" i="3"/>
  <c r="N1640" i="3"/>
  <c r="N1632" i="3"/>
  <c r="N1624" i="3"/>
  <c r="N1608" i="3"/>
  <c r="N1600" i="3"/>
  <c r="N1592" i="3"/>
  <c r="N1584" i="3"/>
  <c r="N1576" i="3"/>
  <c r="N1560" i="3"/>
  <c r="N1552" i="3"/>
  <c r="N1544" i="3"/>
  <c r="N1528" i="3"/>
  <c r="N1512" i="3"/>
  <c r="N1504" i="3"/>
  <c r="N1456" i="3"/>
  <c r="N1448" i="3"/>
  <c r="N1440" i="3"/>
  <c r="N1432" i="3"/>
  <c r="N1424" i="3"/>
  <c r="N1416" i="3"/>
  <c r="N1400" i="3"/>
  <c r="N1384" i="3"/>
  <c r="N1368" i="3"/>
  <c r="N1352" i="3"/>
  <c r="N1344" i="3"/>
  <c r="N1336" i="3"/>
  <c r="N1328" i="3"/>
  <c r="N1320" i="3"/>
  <c r="N1312" i="3"/>
  <c r="N1304" i="3"/>
  <c r="N1296" i="3"/>
  <c r="N1288" i="3"/>
  <c r="N1280" i="3"/>
  <c r="N1272" i="3"/>
  <c r="N1256" i="3"/>
  <c r="N1248" i="3"/>
  <c r="N1240" i="3"/>
  <c r="N1232" i="3"/>
  <c r="N1224" i="3"/>
  <c r="N1216" i="3"/>
  <c r="N1208" i="3"/>
  <c r="N1200" i="3"/>
  <c r="N1192" i="3"/>
  <c r="N1184" i="3"/>
  <c r="N1168" i="3"/>
  <c r="N1160" i="3"/>
  <c r="N122" i="3"/>
  <c r="N1176" i="3"/>
  <c r="N1152" i="3"/>
  <c r="N1144" i="3"/>
  <c r="N1136" i="3"/>
  <c r="N1128" i="3"/>
  <c r="N1120" i="3"/>
  <c r="N1112" i="3"/>
  <c r="N1104" i="3"/>
  <c r="N1096" i="3"/>
  <c r="N1088" i="3"/>
  <c r="N1080" i="3"/>
  <c r="N1072" i="3"/>
  <c r="N1064" i="3"/>
  <c r="N1056" i="3"/>
  <c r="N1048" i="3"/>
  <c r="N1040" i="3"/>
  <c r="N1032" i="3"/>
  <c r="N1024" i="3"/>
  <c r="N1016" i="3"/>
  <c r="N1008" i="3"/>
  <c r="N1000" i="3"/>
  <c r="N992" i="3"/>
  <c r="N984" i="3"/>
  <c r="N976" i="3"/>
  <c r="N968" i="3"/>
  <c r="N960" i="3"/>
  <c r="N952" i="3"/>
  <c r="N944" i="3"/>
  <c r="N936" i="3"/>
  <c r="N928" i="3"/>
  <c r="N920" i="3"/>
  <c r="N912" i="3"/>
  <c r="N904" i="3"/>
  <c r="N896" i="3"/>
  <c r="N888" i="3"/>
  <c r="N880" i="3"/>
  <c r="N872" i="3"/>
  <c r="N864" i="3"/>
  <c r="N856" i="3"/>
  <c r="N848" i="3"/>
  <c r="N840" i="3"/>
  <c r="N832" i="3"/>
  <c r="N824" i="3"/>
  <c r="N816" i="3"/>
  <c r="N808" i="3"/>
  <c r="N800" i="3"/>
  <c r="N792" i="3"/>
  <c r="N784" i="3"/>
  <c r="N776" i="3"/>
  <c r="N1568" i="3"/>
  <c r="N1853" i="3"/>
  <c r="N1845" i="3"/>
  <c r="N1837" i="3"/>
  <c r="N1829" i="3"/>
  <c r="N1821" i="3"/>
  <c r="N1813" i="3"/>
  <c r="N1805" i="3"/>
  <c r="N1797" i="3"/>
  <c r="N1789" i="3"/>
  <c r="N1781" i="3"/>
  <c r="N1773" i="3"/>
  <c r="N1765" i="3"/>
  <c r="N1757" i="3"/>
  <c r="N1749" i="3"/>
  <c r="N1741" i="3"/>
  <c r="N1733" i="3"/>
  <c r="N1725" i="3"/>
  <c r="N1717" i="3"/>
  <c r="N1709" i="3"/>
  <c r="N1701" i="3"/>
  <c r="N1693" i="3"/>
  <c r="N1685" i="3"/>
  <c r="N1677" i="3"/>
  <c r="N1669" i="3"/>
  <c r="N1661" i="3"/>
  <c r="N1653" i="3"/>
  <c r="N1645" i="3"/>
  <c r="N1637" i="3"/>
  <c r="N1629" i="3"/>
  <c r="N1621" i="3"/>
  <c r="N1613" i="3"/>
  <c r="N1605" i="3"/>
  <c r="N1597" i="3"/>
  <c r="N1589" i="3"/>
  <c r="N1581" i="3"/>
  <c r="N1573" i="3"/>
  <c r="N1565" i="3"/>
  <c r="N1557" i="3"/>
  <c r="N1549" i="3"/>
  <c r="N1541" i="3"/>
  <c r="N1533" i="3"/>
  <c r="N1525" i="3"/>
  <c r="N1517" i="3"/>
  <c r="N1509" i="3"/>
  <c r="N1501" i="3"/>
  <c r="N1493" i="3"/>
  <c r="N1485" i="3"/>
  <c r="N1477" i="3"/>
  <c r="N1469" i="3"/>
  <c r="N1461" i="3"/>
  <c r="N1842" i="3"/>
  <c r="N1794" i="3"/>
  <c r="N1786" i="3"/>
  <c r="N1778" i="3"/>
  <c r="N1770" i="3"/>
  <c r="N1706" i="3"/>
  <c r="N1698" i="3"/>
  <c r="N1690" i="3"/>
  <c r="N1682" i="3"/>
  <c r="N1674" i="3"/>
  <c r="N1666" i="3"/>
  <c r="N1658" i="3"/>
  <c r="N1650" i="3"/>
  <c r="N1642" i="3"/>
  <c r="N1634" i="3"/>
  <c r="N1626" i="3"/>
  <c r="N1618" i="3"/>
  <c r="N1610" i="3"/>
  <c r="N1602" i="3"/>
  <c r="N1594" i="3"/>
  <c r="N1586" i="3"/>
  <c r="N1578" i="3"/>
  <c r="N1570" i="3"/>
  <c r="N1562" i="3"/>
  <c r="N1554" i="3"/>
  <c r="N1546" i="3"/>
  <c r="N1538" i="3"/>
  <c r="N1530" i="3"/>
  <c r="N1522" i="3"/>
  <c r="N1514" i="3"/>
  <c r="N1506" i="3"/>
  <c r="N1498" i="3"/>
  <c r="N1490" i="3"/>
  <c r="N1482" i="3"/>
  <c r="N1474" i="3"/>
  <c r="N1466" i="3"/>
  <c r="N1458" i="3"/>
  <c r="N1450" i="3"/>
  <c r="N1442" i="3"/>
  <c r="N1434" i="3"/>
  <c r="N1426" i="3"/>
  <c r="N1418" i="3"/>
  <c r="N1410" i="3"/>
  <c r="N1402" i="3"/>
  <c r="N1488" i="3"/>
  <c r="N1360" i="3"/>
  <c r="N1264" i="3"/>
  <c r="N1810" i="3"/>
  <c r="N1762" i="3"/>
  <c r="N1754" i="3"/>
  <c r="N1746" i="3"/>
  <c r="N1738" i="3"/>
  <c r="N1730" i="3"/>
  <c r="N1722" i="3"/>
  <c r="N1714" i="3"/>
  <c r="N1847" i="3"/>
  <c r="N1839" i="3"/>
  <c r="N1831" i="3"/>
  <c r="N1823" i="3"/>
  <c r="N1815" i="3"/>
  <c r="N1807" i="3"/>
  <c r="N1799" i="3"/>
  <c r="N1791" i="3"/>
  <c r="N1783" i="3"/>
  <c r="N1775" i="3"/>
  <c r="N1767" i="3"/>
  <c r="N1759" i="3"/>
  <c r="N1751" i="3"/>
  <c r="N1743" i="3"/>
  <c r="N1735" i="3"/>
  <c r="N1727" i="3"/>
  <c r="N1719" i="3"/>
  <c r="N1711" i="3"/>
  <c r="N1703" i="3"/>
  <c r="N1695" i="3"/>
  <c r="N1687" i="3"/>
  <c r="N1679" i="3"/>
  <c r="N1671" i="3"/>
  <c r="N1663" i="3"/>
  <c r="N1655" i="3"/>
  <c r="N1647" i="3"/>
  <c r="N1639" i="3"/>
  <c r="N1631" i="3"/>
  <c r="N1623" i="3"/>
  <c r="N1615" i="3"/>
  <c r="N1607" i="3"/>
  <c r="N1599" i="3"/>
  <c r="N1591" i="3"/>
  <c r="N1583" i="3"/>
  <c r="N1575" i="3"/>
  <c r="N1567" i="3"/>
  <c r="N1559" i="3"/>
  <c r="N1551" i="3"/>
  <c r="N1543" i="3"/>
  <c r="N1535" i="3"/>
  <c r="N1527" i="3"/>
  <c r="N1519" i="3"/>
  <c r="N1511" i="3"/>
  <c r="N1503" i="3"/>
  <c r="N1495" i="3"/>
  <c r="N1487" i="3"/>
  <c r="N1680" i="3"/>
  <c r="N1616" i="3"/>
  <c r="N1536" i="3"/>
  <c r="N1472" i="3"/>
  <c r="N1408" i="3"/>
  <c r="N1392" i="3"/>
  <c r="N1852" i="3"/>
  <c r="N1844" i="3"/>
  <c r="N1836" i="3"/>
  <c r="O1836" i="3" s="1"/>
  <c r="N1828" i="3"/>
  <c r="N1820" i="3"/>
  <c r="N1812" i="3"/>
  <c r="N1804" i="3"/>
  <c r="N1796" i="3"/>
  <c r="N1788" i="3"/>
  <c r="N1780" i="3"/>
  <c r="N1772" i="3"/>
  <c r="N1764" i="3"/>
  <c r="N1756" i="3"/>
  <c r="N1748" i="3"/>
  <c r="N1740" i="3"/>
  <c r="N1732" i="3"/>
  <c r="N1724" i="3"/>
  <c r="N1716" i="3"/>
  <c r="N1708" i="3"/>
  <c r="N1700" i="3"/>
  <c r="N1692" i="3"/>
  <c r="N1684" i="3"/>
  <c r="N1676" i="3"/>
  <c r="N1668" i="3"/>
  <c r="N1660" i="3"/>
  <c r="N1652" i="3"/>
  <c r="N1644" i="3"/>
  <c r="N1636" i="3"/>
  <c r="N1628" i="3"/>
  <c r="N1620" i="3"/>
  <c r="N1612" i="3"/>
  <c r="N1604" i="3"/>
  <c r="N1596" i="3"/>
  <c r="N1588" i="3"/>
  <c r="N1580" i="3"/>
  <c r="N1572" i="3"/>
  <c r="N1564" i="3"/>
  <c r="N1556" i="3"/>
  <c r="N1548" i="3"/>
  <c r="N1540" i="3"/>
  <c r="N1532" i="3"/>
  <c r="N1524" i="3"/>
  <c r="N1516" i="3"/>
  <c r="N1508" i="3"/>
  <c r="N1500" i="3"/>
  <c r="N1492" i="3"/>
  <c r="N1484" i="3"/>
  <c r="N1476" i="3"/>
  <c r="N1468" i="3"/>
  <c r="N1520" i="3"/>
  <c r="N1480" i="3"/>
  <c r="N1464" i="3"/>
  <c r="N1834" i="3"/>
  <c r="N1826" i="3"/>
  <c r="N1802" i="3"/>
  <c r="N1825" i="3"/>
  <c r="N1817" i="3"/>
  <c r="N1809" i="3"/>
  <c r="N1801" i="3"/>
  <c r="N1793" i="3"/>
  <c r="N1785" i="3"/>
  <c r="N1777" i="3"/>
  <c r="N1769" i="3"/>
  <c r="N1761" i="3"/>
  <c r="N1753" i="3"/>
  <c r="N1745" i="3"/>
  <c r="N1737" i="3"/>
  <c r="N1729" i="3"/>
  <c r="N1721" i="3"/>
  <c r="N1713" i="3"/>
  <c r="N1705" i="3"/>
  <c r="N1697" i="3"/>
  <c r="N1689" i="3"/>
  <c r="N1681" i="3"/>
  <c r="N1673" i="3"/>
  <c r="N1665" i="3"/>
  <c r="N1657" i="3"/>
  <c r="N1649" i="3"/>
  <c r="N1641" i="3"/>
  <c r="N1633" i="3"/>
  <c r="N1625" i="3"/>
  <c r="N1617" i="3"/>
  <c r="N1609" i="3"/>
  <c r="N1601" i="3"/>
  <c r="N1593" i="3"/>
  <c r="N1585" i="3"/>
  <c r="N1577" i="3"/>
  <c r="N1569" i="3"/>
  <c r="N1561" i="3"/>
  <c r="N1553" i="3"/>
  <c r="N1545" i="3"/>
  <c r="N1537" i="3"/>
  <c r="N1529" i="3"/>
  <c r="N1521" i="3"/>
  <c r="N1513" i="3"/>
  <c r="N1505" i="3"/>
  <c r="N1497" i="3"/>
  <c r="N1489" i="3"/>
  <c r="N1481" i="3"/>
  <c r="N1473" i="3"/>
  <c r="N1465" i="3"/>
  <c r="N1457" i="3"/>
  <c r="N1818" i="3"/>
  <c r="N1841" i="3"/>
  <c r="N1838" i="3"/>
  <c r="N1830" i="3"/>
  <c r="N1822" i="3"/>
  <c r="N1806" i="3"/>
  <c r="N1798" i="3"/>
  <c r="N1790" i="3"/>
  <c r="N1782" i="3"/>
  <c r="N1774" i="3"/>
  <c r="N1766" i="3"/>
  <c r="N1758" i="3"/>
  <c r="N1750" i="3"/>
  <c r="N1742" i="3"/>
  <c r="N1734" i="3"/>
  <c r="N1726" i="3"/>
  <c r="N1718" i="3"/>
  <c r="N1710" i="3"/>
  <c r="N1702" i="3"/>
  <c r="N1694" i="3"/>
  <c r="N1686" i="3"/>
  <c r="N1678" i="3"/>
  <c r="N1670" i="3"/>
  <c r="N1662" i="3"/>
  <c r="N1654" i="3"/>
  <c r="N1646" i="3"/>
  <c r="N1638" i="3"/>
  <c r="N1630" i="3"/>
  <c r="N1622" i="3"/>
  <c r="N1614" i="3"/>
  <c r="N1606" i="3"/>
  <c r="N1598" i="3"/>
  <c r="N1590" i="3"/>
  <c r="N1582" i="3"/>
  <c r="N1574" i="3"/>
  <c r="N1566" i="3"/>
  <c r="N1558" i="3"/>
  <c r="N1550" i="3"/>
  <c r="N1542" i="3"/>
  <c r="N1534" i="3"/>
  <c r="N1526" i="3"/>
  <c r="N1518" i="3"/>
  <c r="N1510" i="3"/>
  <c r="N1502" i="3"/>
  <c r="N1494" i="3"/>
  <c r="N1486" i="3"/>
  <c r="N1478" i="3"/>
  <c r="N1470" i="3"/>
  <c r="N1496" i="3"/>
  <c r="N1376" i="3"/>
  <c r="N1850" i="3"/>
  <c r="N1849" i="3"/>
  <c r="N1833" i="3"/>
  <c r="N1846" i="3"/>
  <c r="N1814" i="3"/>
  <c r="N1851" i="3"/>
  <c r="N1843" i="3"/>
  <c r="N1835" i="3"/>
  <c r="N1827" i="3"/>
  <c r="N1819" i="3"/>
  <c r="N1811" i="3"/>
  <c r="N1803" i="3"/>
  <c r="N1795" i="3"/>
  <c r="N1787" i="3"/>
  <c r="N1779" i="3"/>
  <c r="N1771" i="3"/>
  <c r="N1763" i="3"/>
  <c r="N1755" i="3"/>
  <c r="N1747" i="3"/>
  <c r="N1739" i="3"/>
  <c r="N1731" i="3"/>
  <c r="N1723" i="3"/>
  <c r="N1715" i="3"/>
  <c r="N1707" i="3"/>
  <c r="N1699" i="3"/>
  <c r="N1691" i="3"/>
  <c r="N1683" i="3"/>
  <c r="N1675" i="3"/>
  <c r="N1667" i="3"/>
  <c r="N1659" i="3"/>
  <c r="N1651" i="3"/>
  <c r="N1643" i="3"/>
  <c r="N1635" i="3"/>
  <c r="N1627" i="3"/>
  <c r="N1619" i="3"/>
  <c r="N1611" i="3"/>
  <c r="N1603" i="3"/>
  <c r="N1595" i="3"/>
  <c r="N1587" i="3"/>
  <c r="N1579" i="3"/>
  <c r="N1571" i="3"/>
  <c r="N1563" i="3"/>
  <c r="N1555" i="3"/>
  <c r="N1547" i="3"/>
  <c r="N1539" i="3"/>
  <c r="N1531" i="3"/>
  <c r="N1523" i="3"/>
  <c r="N1515" i="3"/>
  <c r="N1507" i="3"/>
  <c r="N1499" i="3"/>
  <c r="N1491" i="3"/>
  <c r="N1483" i="3"/>
  <c r="N768" i="3"/>
  <c r="N760" i="3"/>
  <c r="N752" i="3"/>
  <c r="N744" i="3"/>
  <c r="N736" i="3"/>
  <c r="N728" i="3"/>
  <c r="N720" i="3"/>
  <c r="N712" i="3"/>
  <c r="N704" i="3"/>
  <c r="N696" i="3"/>
  <c r="N688" i="3"/>
  <c r="N680" i="3"/>
  <c r="N672" i="3"/>
  <c r="N664" i="3"/>
  <c r="N656" i="3"/>
  <c r="N648" i="3"/>
  <c r="N640" i="3"/>
  <c r="N632" i="3"/>
  <c r="N624" i="3"/>
  <c r="N616" i="3"/>
  <c r="N608" i="3"/>
  <c r="N600" i="3"/>
  <c r="N592" i="3"/>
  <c r="N584" i="3"/>
  <c r="N576" i="3"/>
  <c r="N568" i="3"/>
  <c r="N560" i="3"/>
  <c r="N552" i="3"/>
  <c r="N544" i="3"/>
  <c r="N536" i="3"/>
  <c r="N528" i="3"/>
  <c r="N520" i="3"/>
  <c r="N512" i="3"/>
  <c r="N504" i="3"/>
  <c r="N496" i="3"/>
  <c r="N488" i="3"/>
  <c r="N480" i="3"/>
  <c r="N472" i="3"/>
  <c r="N464" i="3"/>
  <c r="N456" i="3"/>
  <c r="N448" i="3"/>
  <c r="N440" i="3"/>
  <c r="N432" i="3"/>
  <c r="N424" i="3"/>
  <c r="N416" i="3"/>
  <c r="N408" i="3"/>
  <c r="N400" i="3"/>
  <c r="N392" i="3"/>
  <c r="N384" i="3"/>
  <c r="N376" i="3"/>
  <c r="N368" i="3"/>
  <c r="N360" i="3"/>
  <c r="N352" i="3"/>
  <c r="N344" i="3"/>
  <c r="N336" i="3"/>
  <c r="N328" i="3"/>
  <c r="N320" i="3"/>
  <c r="N312" i="3"/>
  <c r="N304" i="3"/>
  <c r="N296" i="3"/>
  <c r="N288" i="3"/>
  <c r="N280" i="3"/>
  <c r="N272" i="3"/>
  <c r="N264" i="3"/>
  <c r="N256" i="3"/>
  <c r="N248" i="3"/>
  <c r="N240" i="3"/>
  <c r="N232" i="3"/>
  <c r="N224" i="3"/>
  <c r="N216" i="3"/>
  <c r="N208" i="3"/>
  <c r="N200" i="3"/>
  <c r="N192" i="3"/>
  <c r="N184" i="3"/>
  <c r="N176" i="3"/>
  <c r="N168" i="3"/>
  <c r="N160" i="3"/>
  <c r="N152" i="3"/>
  <c r="N144" i="3"/>
  <c r="N1453" i="3"/>
  <c r="N1445" i="3"/>
  <c r="N1437" i="3"/>
  <c r="N1429" i="3"/>
  <c r="N1421" i="3"/>
  <c r="N1413" i="3"/>
  <c r="N1405" i="3"/>
  <c r="N1397" i="3"/>
  <c r="N1389" i="3"/>
  <c r="N1381" i="3"/>
  <c r="N1373" i="3"/>
  <c r="N1365" i="3"/>
  <c r="N1357" i="3"/>
  <c r="N1349" i="3"/>
  <c r="N1341" i="3"/>
  <c r="N1333" i="3"/>
  <c r="N1325" i="3"/>
  <c r="N1317" i="3"/>
  <c r="N1309" i="3"/>
  <c r="N1301" i="3"/>
  <c r="N1293" i="3"/>
  <c r="N1285" i="3"/>
  <c r="N1277" i="3"/>
  <c r="N1269" i="3"/>
  <c r="N1261" i="3"/>
  <c r="N1253" i="3"/>
  <c r="N1245" i="3"/>
  <c r="N1237" i="3"/>
  <c r="N1229" i="3"/>
  <c r="N1221" i="3"/>
  <c r="N1213" i="3"/>
  <c r="N1205" i="3"/>
  <c r="N1197" i="3"/>
  <c r="N1189" i="3"/>
  <c r="N1181" i="3"/>
  <c r="N1173" i="3"/>
  <c r="N1165" i="3"/>
  <c r="N1157" i="3"/>
  <c r="N1149" i="3"/>
  <c r="N1141" i="3"/>
  <c r="N1133" i="3"/>
  <c r="N1125" i="3"/>
  <c r="N1117" i="3"/>
  <c r="N1109" i="3"/>
  <c r="N1101" i="3"/>
  <c r="N1093" i="3"/>
  <c r="N1085" i="3"/>
  <c r="N1077" i="3"/>
  <c r="N1069" i="3"/>
  <c r="N1061" i="3"/>
  <c r="N1053" i="3"/>
  <c r="N1045" i="3"/>
  <c r="N1037" i="3"/>
  <c r="N1029" i="3"/>
  <c r="N1021" i="3"/>
  <c r="N1013" i="3"/>
  <c r="N1005" i="3"/>
  <c r="N997" i="3"/>
  <c r="N989" i="3"/>
  <c r="N981" i="3"/>
  <c r="N973" i="3"/>
  <c r="N965" i="3"/>
  <c r="N957" i="3"/>
  <c r="N949" i="3"/>
  <c r="N941" i="3"/>
  <c r="N933" i="3"/>
  <c r="N925" i="3"/>
  <c r="N917" i="3"/>
  <c r="N909" i="3"/>
  <c r="N901" i="3"/>
  <c r="N893" i="3"/>
  <c r="N885" i="3"/>
  <c r="N877" i="3"/>
  <c r="N869" i="3"/>
  <c r="N861" i="3"/>
  <c r="N853" i="3"/>
  <c r="N845" i="3"/>
  <c r="N837" i="3"/>
  <c r="N829" i="3"/>
  <c r="N821" i="3"/>
  <c r="N813" i="3"/>
  <c r="N805" i="3"/>
  <c r="N797" i="3"/>
  <c r="N789" i="3"/>
  <c r="N781" i="3"/>
  <c r="N1394" i="3"/>
  <c r="N1386" i="3"/>
  <c r="N1378" i="3"/>
  <c r="N1370" i="3"/>
  <c r="O1370" i="3" s="1"/>
  <c r="N1362" i="3"/>
  <c r="N1354" i="3"/>
  <c r="N1346" i="3"/>
  <c r="N1338" i="3"/>
  <c r="N1330" i="3"/>
  <c r="N1322" i="3"/>
  <c r="N1314" i="3"/>
  <c r="N1306" i="3"/>
  <c r="N1298" i="3"/>
  <c r="N1290" i="3"/>
  <c r="N1282" i="3"/>
  <c r="N1274" i="3"/>
  <c r="N1266" i="3"/>
  <c r="N1258" i="3"/>
  <c r="N1250" i="3"/>
  <c r="N1242" i="3"/>
  <c r="N1234" i="3"/>
  <c r="N1226" i="3"/>
  <c r="N1218" i="3"/>
  <c r="N1210" i="3"/>
  <c r="N1202" i="3"/>
  <c r="N1194" i="3"/>
  <c r="N1186" i="3"/>
  <c r="N1178" i="3"/>
  <c r="N1170" i="3"/>
  <c r="N1162" i="3"/>
  <c r="N1154" i="3"/>
  <c r="N1146" i="3"/>
  <c r="N1138" i="3"/>
  <c r="N1130" i="3"/>
  <c r="N1122" i="3"/>
  <c r="N1114" i="3"/>
  <c r="N1106" i="3"/>
  <c r="N1098" i="3"/>
  <c r="N1090" i="3"/>
  <c r="N1082" i="3"/>
  <c r="N1074" i="3"/>
  <c r="N1066" i="3"/>
  <c r="N1058" i="3"/>
  <c r="N1050" i="3"/>
  <c r="N1042" i="3"/>
  <c r="N1034" i="3"/>
  <c r="N1026" i="3"/>
  <c r="N1018" i="3"/>
  <c r="N1010" i="3"/>
  <c r="N1002" i="3"/>
  <c r="N994" i="3"/>
  <c r="N986" i="3"/>
  <c r="N978" i="3"/>
  <c r="N970" i="3"/>
  <c r="N962" i="3"/>
  <c r="N954" i="3"/>
  <c r="N946" i="3"/>
  <c r="N938" i="3"/>
  <c r="N930" i="3"/>
  <c r="N922" i="3"/>
  <c r="N914" i="3"/>
  <c r="N906" i="3"/>
  <c r="N898" i="3"/>
  <c r="N890" i="3"/>
  <c r="N882" i="3"/>
  <c r="N874" i="3"/>
  <c r="N866" i="3"/>
  <c r="N858" i="3"/>
  <c r="N850" i="3"/>
  <c r="N842" i="3"/>
  <c r="N834" i="3"/>
  <c r="N826" i="3"/>
  <c r="N818" i="3"/>
  <c r="N810" i="3"/>
  <c r="N802" i="3"/>
  <c r="N794" i="3"/>
  <c r="N786" i="3"/>
  <c r="N1479" i="3"/>
  <c r="N1471" i="3"/>
  <c r="N1463" i="3"/>
  <c r="N1455" i="3"/>
  <c r="N1447" i="3"/>
  <c r="N1439" i="3"/>
  <c r="N1431" i="3"/>
  <c r="N1423" i="3"/>
  <c r="N1415" i="3"/>
  <c r="N1407" i="3"/>
  <c r="N1399" i="3"/>
  <c r="N1391" i="3"/>
  <c r="N1383" i="3"/>
  <c r="N1375" i="3"/>
  <c r="N1367" i="3"/>
  <c r="N1359" i="3"/>
  <c r="N1351" i="3"/>
  <c r="N1343" i="3"/>
  <c r="N1335" i="3"/>
  <c r="N1327" i="3"/>
  <c r="N1319" i="3"/>
  <c r="N1311" i="3"/>
  <c r="N1303" i="3"/>
  <c r="N1295" i="3"/>
  <c r="N1287" i="3"/>
  <c r="N1279" i="3"/>
  <c r="N1271" i="3"/>
  <c r="N1263" i="3"/>
  <c r="N1255" i="3"/>
  <c r="N1247" i="3"/>
  <c r="N1239" i="3"/>
  <c r="N1231" i="3"/>
  <c r="N1223" i="3"/>
  <c r="N1215" i="3"/>
  <c r="N1207" i="3"/>
  <c r="N1199" i="3"/>
  <c r="N1191" i="3"/>
  <c r="N1183" i="3"/>
  <c r="N1175" i="3"/>
  <c r="N1167" i="3"/>
  <c r="N1159" i="3"/>
  <c r="N1151" i="3"/>
  <c r="N1143" i="3"/>
  <c r="N1135" i="3"/>
  <c r="N1127" i="3"/>
  <c r="N1119" i="3"/>
  <c r="N1111" i="3"/>
  <c r="N1103" i="3"/>
  <c r="N1095" i="3"/>
  <c r="N1087" i="3"/>
  <c r="N1079" i="3"/>
  <c r="N1071" i="3"/>
  <c r="N1063" i="3"/>
  <c r="N1055" i="3"/>
  <c r="N1047" i="3"/>
  <c r="N1039" i="3"/>
  <c r="N1031" i="3"/>
  <c r="N1023" i="3"/>
  <c r="N1015" i="3"/>
  <c r="N1007" i="3"/>
  <c r="N999" i="3"/>
  <c r="N991" i="3"/>
  <c r="N983" i="3"/>
  <c r="N975" i="3"/>
  <c r="N967" i="3"/>
  <c r="N959" i="3"/>
  <c r="N951" i="3"/>
  <c r="N943" i="3"/>
  <c r="N935" i="3"/>
  <c r="N927" i="3"/>
  <c r="N919" i="3"/>
  <c r="N911" i="3"/>
  <c r="N903" i="3"/>
  <c r="N895" i="3"/>
  <c r="N887" i="3"/>
  <c r="N879" i="3"/>
  <c r="N871" i="3"/>
  <c r="N863" i="3"/>
  <c r="N855" i="3"/>
  <c r="N847" i="3"/>
  <c r="N839" i="3"/>
  <c r="N831" i="3"/>
  <c r="N823" i="3"/>
  <c r="N815" i="3"/>
  <c r="N1460" i="3"/>
  <c r="N1452" i="3"/>
  <c r="N1444" i="3"/>
  <c r="N1436" i="3"/>
  <c r="N1428" i="3"/>
  <c r="N1420" i="3"/>
  <c r="N1412" i="3"/>
  <c r="N1404" i="3"/>
  <c r="N1396" i="3"/>
  <c r="N1388" i="3"/>
  <c r="N1380" i="3"/>
  <c r="N1372" i="3"/>
  <c r="N1364" i="3"/>
  <c r="N1356" i="3"/>
  <c r="N1348" i="3"/>
  <c r="N1340" i="3"/>
  <c r="N1332" i="3"/>
  <c r="N1324" i="3"/>
  <c r="N1316" i="3"/>
  <c r="N1308" i="3"/>
  <c r="N1300" i="3"/>
  <c r="N1292" i="3"/>
  <c r="N1284" i="3"/>
  <c r="N1276" i="3"/>
  <c r="N1268" i="3"/>
  <c r="N1260" i="3"/>
  <c r="N1252" i="3"/>
  <c r="N1244" i="3"/>
  <c r="N1236" i="3"/>
  <c r="N1228" i="3"/>
  <c r="N1220" i="3"/>
  <c r="N1212" i="3"/>
  <c r="N1204" i="3"/>
  <c r="N1196" i="3"/>
  <c r="N1188" i="3"/>
  <c r="N1180" i="3"/>
  <c r="N1172" i="3"/>
  <c r="N1164" i="3"/>
  <c r="N1156" i="3"/>
  <c r="O1156" i="3" s="1"/>
  <c r="N1148" i="3"/>
  <c r="N1140" i="3"/>
  <c r="N1132" i="3"/>
  <c r="N1124" i="3"/>
  <c r="N1116" i="3"/>
  <c r="N1108" i="3"/>
  <c r="N1100" i="3"/>
  <c r="N1092" i="3"/>
  <c r="N1084" i="3"/>
  <c r="N1076" i="3"/>
  <c r="N1068" i="3"/>
  <c r="N1060" i="3"/>
  <c r="N1052" i="3"/>
  <c r="N1044" i="3"/>
  <c r="N1036" i="3"/>
  <c r="O1036" i="3" s="1"/>
  <c r="N1028" i="3"/>
  <c r="N1020" i="3"/>
  <c r="N1012" i="3"/>
  <c r="N1004" i="3"/>
  <c r="N996" i="3"/>
  <c r="N988" i="3"/>
  <c r="N980" i="3"/>
  <c r="N972" i="3"/>
  <c r="N964" i="3"/>
  <c r="N956" i="3"/>
  <c r="N948" i="3"/>
  <c r="N940" i="3"/>
  <c r="N932" i="3"/>
  <c r="N924" i="3"/>
  <c r="N916" i="3"/>
  <c r="N908" i="3"/>
  <c r="N900" i="3"/>
  <c r="N892" i="3"/>
  <c r="N884" i="3"/>
  <c r="N876" i="3"/>
  <c r="N868" i="3"/>
  <c r="N860" i="3"/>
  <c r="N852" i="3"/>
  <c r="N844" i="3"/>
  <c r="N836" i="3"/>
  <c r="N828" i="3"/>
  <c r="N820" i="3"/>
  <c r="N812" i="3"/>
  <c r="N804" i="3"/>
  <c r="N796" i="3"/>
  <c r="N788" i="3"/>
  <c r="N1449" i="3"/>
  <c r="N1441" i="3"/>
  <c r="N1433" i="3"/>
  <c r="N1425" i="3"/>
  <c r="N1417" i="3"/>
  <c r="N1409" i="3"/>
  <c r="N1401" i="3"/>
  <c r="O1401" i="3" s="1"/>
  <c r="N1393" i="3"/>
  <c r="N1385" i="3"/>
  <c r="N1377" i="3"/>
  <c r="N1369" i="3"/>
  <c r="N1361" i="3"/>
  <c r="N1353" i="3"/>
  <c r="N1345" i="3"/>
  <c r="N1337" i="3"/>
  <c r="N1329" i="3"/>
  <c r="N1321" i="3"/>
  <c r="N1313" i="3"/>
  <c r="N1305" i="3"/>
  <c r="N1297" i="3"/>
  <c r="N1289" i="3"/>
  <c r="N1281" i="3"/>
  <c r="N1273" i="3"/>
  <c r="N1265" i="3"/>
  <c r="N1257" i="3"/>
  <c r="N1249" i="3"/>
  <c r="N1241" i="3"/>
  <c r="N1233" i="3"/>
  <c r="N1225" i="3"/>
  <c r="N1217" i="3"/>
  <c r="N1209" i="3"/>
  <c r="N1201" i="3"/>
  <c r="N1193" i="3"/>
  <c r="N1185" i="3"/>
  <c r="N1177" i="3"/>
  <c r="N1169" i="3"/>
  <c r="N1161" i="3"/>
  <c r="N1153" i="3"/>
  <c r="N1145" i="3"/>
  <c r="N1137" i="3"/>
  <c r="N1129" i="3"/>
  <c r="N1121" i="3"/>
  <c r="N1113" i="3"/>
  <c r="N1105" i="3"/>
  <c r="N1097" i="3"/>
  <c r="N1089" i="3"/>
  <c r="N1081" i="3"/>
  <c r="N1073" i="3"/>
  <c r="N1065" i="3"/>
  <c r="N1057" i="3"/>
  <c r="N1049" i="3"/>
  <c r="N1041" i="3"/>
  <c r="N1033" i="3"/>
  <c r="N1025" i="3"/>
  <c r="N1017" i="3"/>
  <c r="N1009" i="3"/>
  <c r="N1001" i="3"/>
  <c r="N993" i="3"/>
  <c r="N985" i="3"/>
  <c r="N977" i="3"/>
  <c r="N969" i="3"/>
  <c r="N961" i="3"/>
  <c r="N953" i="3"/>
  <c r="N945" i="3"/>
  <c r="N937" i="3"/>
  <c r="N929" i="3"/>
  <c r="N921" i="3"/>
  <c r="N913" i="3"/>
  <c r="N905" i="3"/>
  <c r="N897" i="3"/>
  <c r="N889" i="3"/>
  <c r="N881" i="3"/>
  <c r="N873" i="3"/>
  <c r="N865" i="3"/>
  <c r="N857" i="3"/>
  <c r="N849" i="3"/>
  <c r="N841" i="3"/>
  <c r="N833" i="3"/>
  <c r="N825" i="3"/>
  <c r="N817" i="3"/>
  <c r="N809" i="3"/>
  <c r="N801" i="3"/>
  <c r="N1462" i="3"/>
  <c r="N1454" i="3"/>
  <c r="N1446" i="3"/>
  <c r="N1438" i="3"/>
  <c r="N1430" i="3"/>
  <c r="N1422" i="3"/>
  <c r="N1414" i="3"/>
  <c r="N1406" i="3"/>
  <c r="N1398" i="3"/>
  <c r="N1390" i="3"/>
  <c r="N1382" i="3"/>
  <c r="N1374" i="3"/>
  <c r="N1366" i="3"/>
  <c r="N1358" i="3"/>
  <c r="N1350" i="3"/>
  <c r="N1342" i="3"/>
  <c r="N1334" i="3"/>
  <c r="N1326" i="3"/>
  <c r="N1318" i="3"/>
  <c r="N1310" i="3"/>
  <c r="N1302" i="3"/>
  <c r="N1294" i="3"/>
  <c r="N1286" i="3"/>
  <c r="N1278" i="3"/>
  <c r="N1270" i="3"/>
  <c r="N1262" i="3"/>
  <c r="N1254" i="3"/>
  <c r="N1246" i="3"/>
  <c r="N1238" i="3"/>
  <c r="N1230" i="3"/>
  <c r="N1222" i="3"/>
  <c r="N1214" i="3"/>
  <c r="N1206" i="3"/>
  <c r="N1198" i="3"/>
  <c r="N1190" i="3"/>
  <c r="N1182" i="3"/>
  <c r="N1174" i="3"/>
  <c r="N1166" i="3"/>
  <c r="N1158" i="3"/>
  <c r="N1150" i="3"/>
  <c r="N1142" i="3"/>
  <c r="N1134" i="3"/>
  <c r="N1126" i="3"/>
  <c r="N1118" i="3"/>
  <c r="N1110" i="3"/>
  <c r="N1102" i="3"/>
  <c r="N1094" i="3"/>
  <c r="N1086" i="3"/>
  <c r="N1078" i="3"/>
  <c r="N1070" i="3"/>
  <c r="N1062" i="3"/>
  <c r="N1054" i="3"/>
  <c r="N1046" i="3"/>
  <c r="N1038" i="3"/>
  <c r="N1030" i="3"/>
  <c r="N1022" i="3"/>
  <c r="N1014" i="3"/>
  <c r="N1006" i="3"/>
  <c r="N998" i="3"/>
  <c r="N990" i="3"/>
  <c r="N982" i="3"/>
  <c r="N974" i="3"/>
  <c r="N966" i="3"/>
  <c r="N958" i="3"/>
  <c r="N950" i="3"/>
  <c r="N942" i="3"/>
  <c r="N934" i="3"/>
  <c r="N926" i="3"/>
  <c r="N918" i="3"/>
  <c r="N910" i="3"/>
  <c r="N902" i="3"/>
  <c r="N894" i="3"/>
  <c r="N886" i="3"/>
  <c r="N878" i="3"/>
  <c r="N870" i="3"/>
  <c r="N862" i="3"/>
  <c r="N854" i="3"/>
  <c r="N846" i="3"/>
  <c r="N838" i="3"/>
  <c r="N830" i="3"/>
  <c r="N822" i="3"/>
  <c r="N814" i="3"/>
  <c r="N806" i="3"/>
  <c r="N798" i="3"/>
  <c r="N1475" i="3"/>
  <c r="N1467" i="3"/>
  <c r="N1459" i="3"/>
  <c r="N1451" i="3"/>
  <c r="N1443" i="3"/>
  <c r="N1435" i="3"/>
  <c r="N1427" i="3"/>
  <c r="N1419" i="3"/>
  <c r="N1411" i="3"/>
  <c r="N1403" i="3"/>
  <c r="N1395" i="3"/>
  <c r="N1387" i="3"/>
  <c r="N1379" i="3"/>
  <c r="N1371" i="3"/>
  <c r="N1363" i="3"/>
  <c r="N1355" i="3"/>
  <c r="N1347" i="3"/>
  <c r="N1339" i="3"/>
  <c r="N1331" i="3"/>
  <c r="N1323" i="3"/>
  <c r="N1315" i="3"/>
  <c r="N1307" i="3"/>
  <c r="N1299" i="3"/>
  <c r="N1291" i="3"/>
  <c r="N1283" i="3"/>
  <c r="N1275" i="3"/>
  <c r="N1267" i="3"/>
  <c r="N1259" i="3"/>
  <c r="N1251" i="3"/>
  <c r="N1243" i="3"/>
  <c r="N1235" i="3"/>
  <c r="N1227" i="3"/>
  <c r="N1219" i="3"/>
  <c r="N1211" i="3"/>
  <c r="N1203" i="3"/>
  <c r="N1195" i="3"/>
  <c r="N1187" i="3"/>
  <c r="N1179" i="3"/>
  <c r="N1171" i="3"/>
  <c r="N1163" i="3"/>
  <c r="N1155" i="3"/>
  <c r="N1147" i="3"/>
  <c r="N1139" i="3"/>
  <c r="N1131" i="3"/>
  <c r="N1123" i="3"/>
  <c r="N1115" i="3"/>
  <c r="N1107" i="3"/>
  <c r="N1099" i="3"/>
  <c r="N1091" i="3"/>
  <c r="N1083" i="3"/>
  <c r="N1075" i="3"/>
  <c r="N1067" i="3"/>
  <c r="N1059" i="3"/>
  <c r="N1051" i="3"/>
  <c r="N1043" i="3"/>
  <c r="N1035" i="3"/>
  <c r="N1027" i="3"/>
  <c r="N1019" i="3"/>
  <c r="N1011" i="3"/>
  <c r="N1003" i="3"/>
  <c r="N995" i="3"/>
  <c r="N987" i="3"/>
  <c r="N979" i="3"/>
  <c r="N971" i="3"/>
  <c r="N963" i="3"/>
  <c r="N955" i="3"/>
  <c r="N947" i="3"/>
  <c r="N939" i="3"/>
  <c r="N931" i="3"/>
  <c r="N923" i="3"/>
  <c r="N915" i="3"/>
  <c r="N907" i="3"/>
  <c r="N899" i="3"/>
  <c r="N891" i="3"/>
  <c r="N883" i="3"/>
  <c r="N875" i="3"/>
  <c r="N867" i="3"/>
  <c r="N859" i="3"/>
  <c r="N851" i="3"/>
  <c r="N843" i="3"/>
  <c r="N835" i="3"/>
  <c r="N827" i="3"/>
  <c r="N819" i="3"/>
  <c r="N811" i="3"/>
  <c r="N803" i="3"/>
  <c r="N795" i="3"/>
  <c r="N787" i="3"/>
  <c r="N136" i="3"/>
  <c r="N773" i="3"/>
  <c r="N765" i="3"/>
  <c r="N757" i="3"/>
  <c r="N749" i="3"/>
  <c r="N741" i="3"/>
  <c r="N733" i="3"/>
  <c r="N725" i="3"/>
  <c r="N717" i="3"/>
  <c r="N709" i="3"/>
  <c r="N701" i="3"/>
  <c r="N693" i="3"/>
  <c r="N685" i="3"/>
  <c r="N677" i="3"/>
  <c r="N669" i="3"/>
  <c r="N661" i="3"/>
  <c r="N653" i="3"/>
  <c r="N645" i="3"/>
  <c r="N637" i="3"/>
  <c r="N629" i="3"/>
  <c r="N621" i="3"/>
  <c r="N613" i="3"/>
  <c r="N605" i="3"/>
  <c r="N597" i="3"/>
  <c r="N589" i="3"/>
  <c r="N581" i="3"/>
  <c r="N573" i="3"/>
  <c r="N565" i="3"/>
  <c r="N557" i="3"/>
  <c r="N549" i="3"/>
  <c r="N541" i="3"/>
  <c r="N533" i="3"/>
  <c r="N525" i="3"/>
  <c r="N517" i="3"/>
  <c r="N509" i="3"/>
  <c r="N501" i="3"/>
  <c r="N493" i="3"/>
  <c r="N485" i="3"/>
  <c r="N477" i="3"/>
  <c r="N469" i="3"/>
  <c r="N461" i="3"/>
  <c r="N453" i="3"/>
  <c r="N445" i="3"/>
  <c r="N437" i="3"/>
  <c r="N429" i="3"/>
  <c r="N421" i="3"/>
  <c r="N413" i="3"/>
  <c r="N405" i="3"/>
  <c r="N397" i="3"/>
  <c r="N389" i="3"/>
  <c r="N381" i="3"/>
  <c r="N373" i="3"/>
  <c r="N365" i="3"/>
  <c r="N357" i="3"/>
  <c r="N349" i="3"/>
  <c r="N341" i="3"/>
  <c r="N333" i="3"/>
  <c r="N325" i="3"/>
  <c r="N317" i="3"/>
  <c r="N309" i="3"/>
  <c r="N301" i="3"/>
  <c r="N293" i="3"/>
  <c r="N285" i="3"/>
  <c r="N277" i="3"/>
  <c r="N269" i="3"/>
  <c r="N261" i="3"/>
  <c r="N253" i="3"/>
  <c r="N245" i="3"/>
  <c r="N237" i="3"/>
  <c r="N229" i="3"/>
  <c r="N221" i="3"/>
  <c r="N213" i="3"/>
  <c r="N205" i="3"/>
  <c r="N197" i="3"/>
  <c r="N189" i="3"/>
  <c r="N181" i="3"/>
  <c r="N173" i="3"/>
  <c r="N165" i="3"/>
  <c r="N157" i="3"/>
  <c r="N149" i="3"/>
  <c r="N141" i="3"/>
  <c r="N778" i="3"/>
  <c r="N770" i="3"/>
  <c r="N762" i="3"/>
  <c r="N754" i="3"/>
  <c r="N746" i="3"/>
  <c r="N738" i="3"/>
  <c r="N730" i="3"/>
  <c r="N722" i="3"/>
  <c r="N714" i="3"/>
  <c r="N706" i="3"/>
  <c r="N698" i="3"/>
  <c r="N690" i="3"/>
  <c r="N682" i="3"/>
  <c r="N674" i="3"/>
  <c r="N666" i="3"/>
  <c r="N658" i="3"/>
  <c r="N650" i="3"/>
  <c r="N642" i="3"/>
  <c r="N634" i="3"/>
  <c r="N626" i="3"/>
  <c r="N618" i="3"/>
  <c r="N610" i="3"/>
  <c r="N602" i="3"/>
  <c r="N594" i="3"/>
  <c r="N586" i="3"/>
  <c r="N578" i="3"/>
  <c r="N570" i="3"/>
  <c r="N562" i="3"/>
  <c r="N554" i="3"/>
  <c r="N546" i="3"/>
  <c r="N538" i="3"/>
  <c r="N530" i="3"/>
  <c r="N522" i="3"/>
  <c r="N514" i="3"/>
  <c r="N506" i="3"/>
  <c r="N498" i="3"/>
  <c r="N490" i="3"/>
  <c r="N482" i="3"/>
  <c r="N474" i="3"/>
  <c r="N466" i="3"/>
  <c r="N458" i="3"/>
  <c r="N450" i="3"/>
  <c r="N442" i="3"/>
  <c r="N434" i="3"/>
  <c r="N426" i="3"/>
  <c r="N418" i="3"/>
  <c r="N410" i="3"/>
  <c r="N402" i="3"/>
  <c r="N394" i="3"/>
  <c r="N386" i="3"/>
  <c r="N378" i="3"/>
  <c r="N370" i="3"/>
  <c r="N362" i="3"/>
  <c r="N354" i="3"/>
  <c r="N346" i="3"/>
  <c r="N338" i="3"/>
  <c r="N330" i="3"/>
  <c r="N322" i="3"/>
  <c r="N314" i="3"/>
  <c r="N306" i="3"/>
  <c r="N298" i="3"/>
  <c r="N290" i="3"/>
  <c r="N282" i="3"/>
  <c r="N274" i="3"/>
  <c r="N266" i="3"/>
  <c r="N258" i="3"/>
  <c r="N250" i="3"/>
  <c r="N242" i="3"/>
  <c r="N234" i="3"/>
  <c r="N226" i="3"/>
  <c r="N218" i="3"/>
  <c r="N210" i="3"/>
  <c r="N202" i="3"/>
  <c r="N194" i="3"/>
  <c r="N186" i="3"/>
  <c r="N178" i="3"/>
  <c r="N170" i="3"/>
  <c r="N162" i="3"/>
  <c r="N154" i="3"/>
  <c r="N146" i="3"/>
  <c r="N138" i="3"/>
  <c r="N130" i="3"/>
  <c r="N807" i="3"/>
  <c r="N799" i="3"/>
  <c r="N791" i="3"/>
  <c r="N783" i="3"/>
  <c r="N775" i="3"/>
  <c r="N767" i="3"/>
  <c r="N759" i="3"/>
  <c r="N751" i="3"/>
  <c r="N743" i="3"/>
  <c r="N735" i="3"/>
  <c r="N727" i="3"/>
  <c r="N719" i="3"/>
  <c r="N711" i="3"/>
  <c r="N703" i="3"/>
  <c r="N695" i="3"/>
  <c r="N687" i="3"/>
  <c r="N679" i="3"/>
  <c r="N671" i="3"/>
  <c r="N663" i="3"/>
  <c r="N655" i="3"/>
  <c r="N647" i="3"/>
  <c r="N639" i="3"/>
  <c r="N631" i="3"/>
  <c r="N623" i="3"/>
  <c r="N615" i="3"/>
  <c r="N607" i="3"/>
  <c r="N599" i="3"/>
  <c r="N591" i="3"/>
  <c r="N583" i="3"/>
  <c r="N575" i="3"/>
  <c r="N567" i="3"/>
  <c r="N559" i="3"/>
  <c r="N551" i="3"/>
  <c r="N543" i="3"/>
  <c r="N535" i="3"/>
  <c r="N527" i="3"/>
  <c r="N519" i="3"/>
  <c r="N511" i="3"/>
  <c r="N503" i="3"/>
  <c r="N495" i="3"/>
  <c r="N487" i="3"/>
  <c r="N479" i="3"/>
  <c r="N471" i="3"/>
  <c r="N463" i="3"/>
  <c r="N455" i="3"/>
  <c r="N447" i="3"/>
  <c r="N439" i="3"/>
  <c r="N431" i="3"/>
  <c r="N423" i="3"/>
  <c r="N415" i="3"/>
  <c r="N407" i="3"/>
  <c r="N399" i="3"/>
  <c r="N391" i="3"/>
  <c r="N383" i="3"/>
  <c r="N375" i="3"/>
  <c r="N367" i="3"/>
  <c r="N359" i="3"/>
  <c r="N351" i="3"/>
  <c r="N343" i="3"/>
  <c r="N335" i="3"/>
  <c r="N327" i="3"/>
  <c r="N319" i="3"/>
  <c r="N311" i="3"/>
  <c r="N303" i="3"/>
  <c r="N295" i="3"/>
  <c r="N287" i="3"/>
  <c r="N279" i="3"/>
  <c r="N271" i="3"/>
  <c r="N263" i="3"/>
  <c r="N255" i="3"/>
  <c r="N247" i="3"/>
  <c r="N239" i="3"/>
  <c r="N231" i="3"/>
  <c r="N223" i="3"/>
  <c r="N215" i="3"/>
  <c r="N207" i="3"/>
  <c r="N199" i="3"/>
  <c r="N191" i="3"/>
  <c r="N183" i="3"/>
  <c r="N175" i="3"/>
  <c r="N167" i="3"/>
  <c r="N159" i="3"/>
  <c r="N151" i="3"/>
  <c r="N143" i="3"/>
  <c r="N135" i="3"/>
  <c r="N780" i="3"/>
  <c r="N772" i="3"/>
  <c r="N764" i="3"/>
  <c r="N756" i="3"/>
  <c r="N748" i="3"/>
  <c r="N740" i="3"/>
  <c r="N732" i="3"/>
  <c r="N724" i="3"/>
  <c r="N716" i="3"/>
  <c r="N708" i="3"/>
  <c r="N700" i="3"/>
  <c r="N692" i="3"/>
  <c r="N684" i="3"/>
  <c r="N676" i="3"/>
  <c r="N668" i="3"/>
  <c r="N660" i="3"/>
  <c r="N652" i="3"/>
  <c r="N644" i="3"/>
  <c r="N636" i="3"/>
  <c r="N628" i="3"/>
  <c r="N620" i="3"/>
  <c r="N612" i="3"/>
  <c r="N604" i="3"/>
  <c r="N596" i="3"/>
  <c r="N588" i="3"/>
  <c r="N580" i="3"/>
  <c r="N572" i="3"/>
  <c r="N564" i="3"/>
  <c r="N556" i="3"/>
  <c r="N548" i="3"/>
  <c r="N540" i="3"/>
  <c r="N532" i="3"/>
  <c r="N524" i="3"/>
  <c r="N516" i="3"/>
  <c r="N508" i="3"/>
  <c r="N500" i="3"/>
  <c r="N492" i="3"/>
  <c r="N484" i="3"/>
  <c r="N476" i="3"/>
  <c r="N468" i="3"/>
  <c r="N460" i="3"/>
  <c r="N452" i="3"/>
  <c r="N444" i="3"/>
  <c r="N436" i="3"/>
  <c r="N428" i="3"/>
  <c r="N420" i="3"/>
  <c r="N412" i="3"/>
  <c r="N404" i="3"/>
  <c r="N396" i="3"/>
  <c r="N388" i="3"/>
  <c r="N380" i="3"/>
  <c r="N372" i="3"/>
  <c r="N364" i="3"/>
  <c r="N356" i="3"/>
  <c r="N348" i="3"/>
  <c r="N340" i="3"/>
  <c r="N332" i="3"/>
  <c r="N324" i="3"/>
  <c r="N316" i="3"/>
  <c r="N308" i="3"/>
  <c r="N300" i="3"/>
  <c r="N292" i="3"/>
  <c r="N284" i="3"/>
  <c r="N276" i="3"/>
  <c r="N268" i="3"/>
  <c r="N260" i="3"/>
  <c r="N252" i="3"/>
  <c r="N244" i="3"/>
  <c r="N236" i="3"/>
  <c r="N228" i="3"/>
  <c r="N220" i="3"/>
  <c r="N212" i="3"/>
  <c r="N204" i="3"/>
  <c r="N196" i="3"/>
  <c r="N188" i="3"/>
  <c r="N180" i="3"/>
  <c r="N172" i="3"/>
  <c r="N164" i="3"/>
  <c r="N156" i="3"/>
  <c r="N148" i="3"/>
  <c r="N140" i="3"/>
  <c r="N132" i="3"/>
  <c r="N793" i="3"/>
  <c r="N785" i="3"/>
  <c r="N777" i="3"/>
  <c r="N769" i="3"/>
  <c r="N761" i="3"/>
  <c r="N753" i="3"/>
  <c r="N745" i="3"/>
  <c r="N737" i="3"/>
  <c r="N729" i="3"/>
  <c r="N721" i="3"/>
  <c r="N713" i="3"/>
  <c r="N705" i="3"/>
  <c r="N697" i="3"/>
  <c r="N689" i="3"/>
  <c r="N681" i="3"/>
  <c r="N673" i="3"/>
  <c r="N665" i="3"/>
  <c r="N657" i="3"/>
  <c r="N649" i="3"/>
  <c r="N641" i="3"/>
  <c r="N633" i="3"/>
  <c r="N625" i="3"/>
  <c r="N617" i="3"/>
  <c r="N609" i="3"/>
  <c r="N601" i="3"/>
  <c r="N593" i="3"/>
  <c r="N585" i="3"/>
  <c r="N577" i="3"/>
  <c r="N569" i="3"/>
  <c r="N561" i="3"/>
  <c r="N553" i="3"/>
  <c r="N545" i="3"/>
  <c r="N537" i="3"/>
  <c r="N529" i="3"/>
  <c r="N521" i="3"/>
  <c r="N513" i="3"/>
  <c r="N505" i="3"/>
  <c r="N497" i="3"/>
  <c r="N489" i="3"/>
  <c r="N481" i="3"/>
  <c r="N473" i="3"/>
  <c r="N465" i="3"/>
  <c r="N457" i="3"/>
  <c r="N449" i="3"/>
  <c r="N441" i="3"/>
  <c r="N433" i="3"/>
  <c r="N425" i="3"/>
  <c r="N417" i="3"/>
  <c r="N409" i="3"/>
  <c r="N401" i="3"/>
  <c r="N393" i="3"/>
  <c r="N385" i="3"/>
  <c r="N377" i="3"/>
  <c r="N369" i="3"/>
  <c r="N361" i="3"/>
  <c r="N353" i="3"/>
  <c r="N345" i="3"/>
  <c r="N337" i="3"/>
  <c r="N329" i="3"/>
  <c r="N321" i="3"/>
  <c r="N313" i="3"/>
  <c r="N305" i="3"/>
  <c r="N297" i="3"/>
  <c r="N289" i="3"/>
  <c r="N281" i="3"/>
  <c r="N273" i="3"/>
  <c r="N265" i="3"/>
  <c r="N257" i="3"/>
  <c r="N249" i="3"/>
  <c r="N241" i="3"/>
  <c r="N233" i="3"/>
  <c r="N225" i="3"/>
  <c r="N217" i="3"/>
  <c r="N209" i="3"/>
  <c r="N201" i="3"/>
  <c r="N193" i="3"/>
  <c r="N185" i="3"/>
  <c r="N177" i="3"/>
  <c r="N169" i="3"/>
  <c r="N161" i="3"/>
  <c r="N153" i="3"/>
  <c r="N145" i="3"/>
  <c r="N137" i="3"/>
  <c r="N790" i="3"/>
  <c r="N782" i="3"/>
  <c r="N774" i="3"/>
  <c r="N766" i="3"/>
  <c r="N758" i="3"/>
  <c r="N750" i="3"/>
  <c r="N742" i="3"/>
  <c r="N734" i="3"/>
  <c r="N726" i="3"/>
  <c r="N718" i="3"/>
  <c r="N710" i="3"/>
  <c r="N702" i="3"/>
  <c r="N694" i="3"/>
  <c r="N686" i="3"/>
  <c r="N678" i="3"/>
  <c r="N670" i="3"/>
  <c r="N662" i="3"/>
  <c r="N654" i="3"/>
  <c r="N646" i="3"/>
  <c r="N638" i="3"/>
  <c r="N630" i="3"/>
  <c r="N622" i="3"/>
  <c r="N614" i="3"/>
  <c r="N606" i="3"/>
  <c r="N598" i="3"/>
  <c r="N590" i="3"/>
  <c r="N582" i="3"/>
  <c r="N574" i="3"/>
  <c r="N566" i="3"/>
  <c r="N558" i="3"/>
  <c r="N550" i="3"/>
  <c r="N542" i="3"/>
  <c r="N534" i="3"/>
  <c r="N526" i="3"/>
  <c r="N518" i="3"/>
  <c r="N510" i="3"/>
  <c r="N502" i="3"/>
  <c r="N494" i="3"/>
  <c r="N486" i="3"/>
  <c r="N478" i="3"/>
  <c r="N470" i="3"/>
  <c r="N462" i="3"/>
  <c r="N454" i="3"/>
  <c r="N446" i="3"/>
  <c r="N438" i="3"/>
  <c r="N430" i="3"/>
  <c r="N422" i="3"/>
  <c r="N414" i="3"/>
  <c r="N406" i="3"/>
  <c r="N398" i="3"/>
  <c r="N390" i="3"/>
  <c r="N382" i="3"/>
  <c r="N374" i="3"/>
  <c r="N366" i="3"/>
  <c r="N358" i="3"/>
  <c r="N350" i="3"/>
  <c r="N342" i="3"/>
  <c r="N334" i="3"/>
  <c r="N326" i="3"/>
  <c r="N318" i="3"/>
  <c r="N310" i="3"/>
  <c r="N302" i="3"/>
  <c r="N294" i="3"/>
  <c r="N286" i="3"/>
  <c r="N278" i="3"/>
  <c r="N270" i="3"/>
  <c r="N262" i="3"/>
  <c r="N254" i="3"/>
  <c r="N246" i="3"/>
  <c r="N238" i="3"/>
  <c r="N230" i="3"/>
  <c r="N222" i="3"/>
  <c r="N214" i="3"/>
  <c r="N206" i="3"/>
  <c r="N198" i="3"/>
  <c r="N190" i="3"/>
  <c r="N182" i="3"/>
  <c r="N174" i="3"/>
  <c r="N166" i="3"/>
  <c r="N158" i="3"/>
  <c r="N150" i="3"/>
  <c r="N142" i="3"/>
  <c r="N134" i="3"/>
  <c r="N779" i="3"/>
  <c r="N771" i="3"/>
  <c r="N763" i="3"/>
  <c r="N755" i="3"/>
  <c r="N747" i="3"/>
  <c r="N739" i="3"/>
  <c r="N731" i="3"/>
  <c r="N723" i="3"/>
  <c r="N715" i="3"/>
  <c r="N707" i="3"/>
  <c r="N699" i="3"/>
  <c r="N691" i="3"/>
  <c r="N683" i="3"/>
  <c r="N675" i="3"/>
  <c r="N667" i="3"/>
  <c r="N659" i="3"/>
  <c r="N651" i="3"/>
  <c r="N643" i="3"/>
  <c r="N635" i="3"/>
  <c r="N627" i="3"/>
  <c r="N619" i="3"/>
  <c r="N611" i="3"/>
  <c r="N603" i="3"/>
  <c r="N595" i="3"/>
  <c r="N587" i="3"/>
  <c r="N579" i="3"/>
  <c r="N571" i="3"/>
  <c r="N563" i="3"/>
  <c r="N555" i="3"/>
  <c r="N547" i="3"/>
  <c r="N539" i="3"/>
  <c r="N531" i="3"/>
  <c r="N523" i="3"/>
  <c r="N515" i="3"/>
  <c r="N507" i="3"/>
  <c r="N499" i="3"/>
  <c r="N491" i="3"/>
  <c r="N483" i="3"/>
  <c r="N475" i="3"/>
  <c r="N467" i="3"/>
  <c r="N459" i="3"/>
  <c r="N451" i="3"/>
  <c r="N443" i="3"/>
  <c r="N435" i="3"/>
  <c r="N427" i="3"/>
  <c r="N419" i="3"/>
  <c r="N411" i="3"/>
  <c r="N403" i="3"/>
  <c r="N395" i="3"/>
  <c r="N387" i="3"/>
  <c r="N379" i="3"/>
  <c r="N371" i="3"/>
  <c r="N363" i="3"/>
  <c r="N355" i="3"/>
  <c r="N347" i="3"/>
  <c r="N339" i="3"/>
  <c r="N331" i="3"/>
  <c r="N323" i="3"/>
  <c r="N315" i="3"/>
  <c r="N307" i="3"/>
  <c r="N299" i="3"/>
  <c r="N291" i="3"/>
  <c r="N283" i="3"/>
  <c r="N275" i="3"/>
  <c r="N267" i="3"/>
  <c r="N259" i="3"/>
  <c r="N251" i="3"/>
  <c r="N243" i="3"/>
  <c r="N235" i="3"/>
  <c r="N227" i="3"/>
  <c r="N219" i="3"/>
  <c r="N211" i="3"/>
  <c r="N203" i="3"/>
  <c r="N195" i="3"/>
  <c r="N187" i="3"/>
  <c r="N179" i="3"/>
  <c r="N171" i="3"/>
  <c r="N163" i="3"/>
  <c r="N155" i="3"/>
  <c r="N147" i="3"/>
  <c r="N139" i="3"/>
  <c r="N131" i="3"/>
  <c r="N114" i="3"/>
  <c r="N106" i="3"/>
  <c r="N98" i="3"/>
  <c r="N90" i="3"/>
  <c r="N82" i="3"/>
  <c r="N74" i="3"/>
  <c r="N66" i="3"/>
  <c r="N58" i="3"/>
  <c r="N50" i="3"/>
  <c r="N42" i="3"/>
  <c r="N34" i="3"/>
  <c r="N26" i="3"/>
  <c r="N18" i="3"/>
  <c r="N10" i="3"/>
  <c r="N127" i="3"/>
  <c r="N119" i="3"/>
  <c r="N111" i="3"/>
  <c r="N103" i="3"/>
  <c r="N95" i="3"/>
  <c r="N87" i="3"/>
  <c r="N79" i="3"/>
  <c r="N71" i="3"/>
  <c r="N63" i="3"/>
  <c r="N55" i="3"/>
  <c r="N47" i="3"/>
  <c r="N39" i="3"/>
  <c r="N31" i="3"/>
  <c r="N23" i="3"/>
  <c r="N15" i="3"/>
  <c r="N7" i="3"/>
  <c r="N124" i="3"/>
  <c r="N116" i="3"/>
  <c r="N108" i="3"/>
  <c r="N100" i="3"/>
  <c r="N92" i="3"/>
  <c r="N84" i="3"/>
  <c r="N76" i="3"/>
  <c r="N68" i="3"/>
  <c r="N60" i="3"/>
  <c r="N52" i="3"/>
  <c r="N44" i="3"/>
  <c r="N36" i="3"/>
  <c r="N28" i="3"/>
  <c r="N20" i="3"/>
  <c r="N12" i="3"/>
  <c r="N4" i="3"/>
  <c r="N129" i="3"/>
  <c r="N121" i="3"/>
  <c r="N113" i="3"/>
  <c r="N105" i="3"/>
  <c r="N97" i="3"/>
  <c r="N89" i="3"/>
  <c r="N81" i="3"/>
  <c r="N73" i="3"/>
  <c r="N65" i="3"/>
  <c r="N57" i="3"/>
  <c r="N49" i="3"/>
  <c r="N41" i="3"/>
  <c r="N33" i="3"/>
  <c r="N25" i="3"/>
  <c r="N17" i="3"/>
  <c r="N9" i="3"/>
  <c r="N126" i="3"/>
  <c r="O126" i="3" s="1"/>
  <c r="AG126" i="3" s="1"/>
  <c r="N118" i="3"/>
  <c r="O118" i="3" s="1"/>
  <c r="AJ118" i="3" s="1"/>
  <c r="N110" i="3"/>
  <c r="O110" i="3" s="1"/>
  <c r="AG110" i="3" s="1"/>
  <c r="N102" i="3"/>
  <c r="O102" i="3" s="1"/>
  <c r="AG102" i="3" s="1"/>
  <c r="N94" i="3"/>
  <c r="O94" i="3" s="1"/>
  <c r="N86" i="3"/>
  <c r="O86" i="3" s="1"/>
  <c r="AG86" i="3" s="1"/>
  <c r="N78" i="3"/>
  <c r="O78" i="3" s="1"/>
  <c r="AG78" i="3" s="1"/>
  <c r="N70" i="3"/>
  <c r="O70" i="3" s="1"/>
  <c r="N62" i="3"/>
  <c r="O62" i="3" s="1"/>
  <c r="AG62" i="3" s="1"/>
  <c r="N54" i="3"/>
  <c r="O54" i="3" s="1"/>
  <c r="AH54" i="3" s="1"/>
  <c r="N46" i="3"/>
  <c r="O46" i="3" s="1"/>
  <c r="AG46" i="3" s="1"/>
  <c r="N38" i="3"/>
  <c r="O38" i="3" s="1"/>
  <c r="AH38" i="3" s="1"/>
  <c r="N30" i="3"/>
  <c r="O30" i="3" s="1"/>
  <c r="AG30" i="3" s="1"/>
  <c r="N22" i="3"/>
  <c r="O22" i="3" s="1"/>
  <c r="N14" i="3"/>
  <c r="O14" i="3" s="1"/>
  <c r="N6" i="3"/>
  <c r="O6" i="3" s="1"/>
  <c r="N123" i="3"/>
  <c r="N115" i="3"/>
  <c r="N107" i="3"/>
  <c r="N99" i="3"/>
  <c r="N91" i="3"/>
  <c r="N83" i="3"/>
  <c r="N75" i="3"/>
  <c r="N67" i="3"/>
  <c r="N59" i="3"/>
  <c r="N51" i="3"/>
  <c r="N43" i="3"/>
  <c r="N35" i="3"/>
  <c r="N27" i="3"/>
  <c r="N19" i="3"/>
  <c r="N11" i="3"/>
  <c r="N3" i="3"/>
  <c r="N128" i="3"/>
  <c r="N120" i="3"/>
  <c r="N112" i="3"/>
  <c r="N104" i="3"/>
  <c r="N96" i="3"/>
  <c r="N88" i="3"/>
  <c r="N80" i="3"/>
  <c r="N72" i="3"/>
  <c r="N64" i="3"/>
  <c r="N56" i="3"/>
  <c r="N48" i="3"/>
  <c r="N40" i="3"/>
  <c r="N32" i="3"/>
  <c r="N24" i="3"/>
  <c r="N16" i="3"/>
  <c r="N8" i="3"/>
  <c r="N133" i="3"/>
  <c r="N125" i="3"/>
  <c r="N117" i="3"/>
  <c r="N109" i="3"/>
  <c r="N101" i="3"/>
  <c r="N93" i="3"/>
  <c r="N85" i="3"/>
  <c r="N77" i="3"/>
  <c r="N69" i="3"/>
  <c r="N61" i="3"/>
  <c r="N53" i="3"/>
  <c r="N45" i="3"/>
  <c r="N37" i="3"/>
  <c r="N29" i="3"/>
  <c r="N21" i="3"/>
  <c r="N13" i="3"/>
  <c r="N5" i="3"/>
  <c r="M990" i="3"/>
  <c r="M342" i="3"/>
  <c r="V342" i="3" s="1"/>
  <c r="M214" i="3"/>
  <c r="M150" i="3"/>
  <c r="U150" i="3" s="1"/>
  <c r="M1511" i="3"/>
  <c r="M1118" i="3"/>
  <c r="M862" i="3"/>
  <c r="M798" i="3"/>
  <c r="M734" i="3"/>
  <c r="M670" i="3"/>
  <c r="M606" i="3"/>
  <c r="U606" i="3" s="1"/>
  <c r="M534" i="3"/>
  <c r="V534" i="3" s="1"/>
  <c r="M470" i="3"/>
  <c r="W470" i="3" s="1"/>
  <c r="M406" i="3"/>
  <c r="U406" i="3" s="1"/>
  <c r="M278" i="3"/>
  <c r="M926" i="3"/>
  <c r="M1703" i="3"/>
  <c r="M1447" i="3"/>
  <c r="M1313" i="3"/>
  <c r="M526" i="3"/>
  <c r="M518" i="3"/>
  <c r="U518" i="3" s="1"/>
  <c r="M510" i="3"/>
  <c r="M502" i="3"/>
  <c r="W502" i="3" s="1"/>
  <c r="M494" i="3"/>
  <c r="U494" i="3" s="1"/>
  <c r="M486" i="3"/>
  <c r="U486" i="3" s="1"/>
  <c r="M478" i="3"/>
  <c r="U478" i="3" s="1"/>
  <c r="M462" i="3"/>
  <c r="U462" i="3" s="1"/>
  <c r="M454" i="3"/>
  <c r="U454" i="3" s="1"/>
  <c r="M446" i="3"/>
  <c r="M438" i="3"/>
  <c r="U438" i="3" s="1"/>
  <c r="M430" i="3"/>
  <c r="M422" i="3"/>
  <c r="V422" i="3" s="1"/>
  <c r="M414" i="3"/>
  <c r="M398" i="3"/>
  <c r="M390" i="3"/>
  <c r="V390" i="3" s="1"/>
  <c r="M382" i="3"/>
  <c r="U382" i="3" s="1"/>
  <c r="M374" i="3"/>
  <c r="U374" i="3" s="1"/>
  <c r="M366" i="3"/>
  <c r="M358" i="3"/>
  <c r="M350" i="3"/>
  <c r="M334" i="3"/>
  <c r="U334" i="3" s="1"/>
  <c r="M326" i="3"/>
  <c r="V326" i="3" s="1"/>
  <c r="M318" i="3"/>
  <c r="U318" i="3" s="1"/>
  <c r="M310" i="3"/>
  <c r="V310" i="3" s="1"/>
  <c r="M302" i="3"/>
  <c r="M294" i="3"/>
  <c r="W294" i="3" s="1"/>
  <c r="M286" i="3"/>
  <c r="M270" i="3"/>
  <c r="M262" i="3"/>
  <c r="W262" i="3" s="1"/>
  <c r="M254" i="3"/>
  <c r="U254" i="3" s="1"/>
  <c r="M246" i="3"/>
  <c r="X246" i="3" s="1"/>
  <c r="M238" i="3"/>
  <c r="U238" i="3" s="1"/>
  <c r="M230" i="3"/>
  <c r="U230" i="3" s="1"/>
  <c r="M222" i="3"/>
  <c r="M206" i="3"/>
  <c r="M198" i="3"/>
  <c r="U198" i="3" s="1"/>
  <c r="M190" i="3"/>
  <c r="U190" i="3" s="1"/>
  <c r="M182" i="3"/>
  <c r="U182" i="3" s="1"/>
  <c r="M174" i="3"/>
  <c r="U174" i="3" s="1"/>
  <c r="M166" i="3"/>
  <c r="W166" i="3" s="1"/>
  <c r="M158" i="3"/>
  <c r="M142" i="3"/>
  <c r="M134" i="3"/>
  <c r="M1831" i="3"/>
  <c r="M1767" i="3"/>
  <c r="M1639" i="3"/>
  <c r="M1377" i="3"/>
  <c r="M1249" i="3"/>
  <c r="M1185" i="3"/>
  <c r="M1054" i="3"/>
  <c r="M1575" i="3"/>
  <c r="M1519" i="3"/>
  <c r="M1385" i="3"/>
  <c r="M1321" i="3"/>
  <c r="M1257" i="3"/>
  <c r="M1193" i="3"/>
  <c r="M1126" i="3"/>
  <c r="M1062" i="3"/>
  <c r="M998" i="3"/>
  <c r="M958" i="3"/>
  <c r="M934" i="3"/>
  <c r="M894" i="3"/>
  <c r="M870" i="3"/>
  <c r="M830" i="3"/>
  <c r="M806" i="3"/>
  <c r="M790" i="3"/>
  <c r="M782" i="3"/>
  <c r="M774" i="3"/>
  <c r="M766" i="3"/>
  <c r="M742" i="3"/>
  <c r="M730" i="3"/>
  <c r="Z730" i="3" s="1"/>
  <c r="M718" i="3"/>
  <c r="M710" i="3"/>
  <c r="M702" i="3"/>
  <c r="M686" i="3"/>
  <c r="M678" i="3"/>
  <c r="V678" i="3" s="1"/>
  <c r="M662" i="3"/>
  <c r="V662" i="3" s="1"/>
  <c r="M654" i="3"/>
  <c r="U654" i="3" s="1"/>
  <c r="M646" i="3"/>
  <c r="V646" i="3" s="1"/>
  <c r="M638" i="3"/>
  <c r="M630" i="3"/>
  <c r="U630" i="3" s="1"/>
  <c r="M622" i="3"/>
  <c r="M614" i="3"/>
  <c r="M598" i="3"/>
  <c r="M590" i="3"/>
  <c r="U590" i="3" s="1"/>
  <c r="M574" i="3"/>
  <c r="U574" i="3" s="1"/>
  <c r="M566" i="3"/>
  <c r="W566" i="3" s="1"/>
  <c r="M558" i="3"/>
  <c r="M550" i="3"/>
  <c r="V550" i="3" s="1"/>
  <c r="M542" i="3"/>
  <c r="M1775" i="3"/>
  <c r="M1815" i="3"/>
  <c r="M1807" i="3"/>
  <c r="M1695" i="3"/>
  <c r="M1615" i="3"/>
  <c r="M1607" i="3"/>
  <c r="M1471" i="3"/>
  <c r="M1369" i="3"/>
  <c r="M1361" i="3"/>
  <c r="M1353" i="3"/>
  <c r="M1345" i="3"/>
  <c r="M1337" i="3"/>
  <c r="M1329" i="3"/>
  <c r="M1305" i="3"/>
  <c r="M1297" i="3"/>
  <c r="M1289" i="3"/>
  <c r="M1281" i="3"/>
  <c r="M1273" i="3"/>
  <c r="M1265" i="3"/>
  <c r="M1241" i="3"/>
  <c r="M1233" i="3"/>
  <c r="M1225" i="3"/>
  <c r="M1217" i="3"/>
  <c r="M1209" i="3"/>
  <c r="M1201" i="3"/>
  <c r="M1177" i="3"/>
  <c r="M1169" i="3"/>
  <c r="M1161" i="3"/>
  <c r="M1153" i="3"/>
  <c r="M1145" i="3"/>
  <c r="M1137" i="3"/>
  <c r="M1110" i="3"/>
  <c r="M1102" i="3"/>
  <c r="M1094" i="3"/>
  <c r="M1086" i="3"/>
  <c r="M1078" i="3"/>
  <c r="M1070" i="3"/>
  <c r="M1046" i="3"/>
  <c r="M1038" i="3"/>
  <c r="M1030" i="3"/>
  <c r="M1022" i="3"/>
  <c r="M1014" i="3"/>
  <c r="M1006" i="3"/>
  <c r="M982" i="3"/>
  <c r="M974" i="3"/>
  <c r="M966" i="3"/>
  <c r="M950" i="3"/>
  <c r="M942" i="3"/>
  <c r="M918" i="3"/>
  <c r="M910" i="3"/>
  <c r="M902" i="3"/>
  <c r="M886" i="3"/>
  <c r="M878" i="3"/>
  <c r="M854" i="3"/>
  <c r="M846" i="3"/>
  <c r="M838" i="3"/>
  <c r="M822" i="3"/>
  <c r="M814" i="3"/>
  <c r="M758" i="3"/>
  <c r="M750" i="3"/>
  <c r="M694" i="3"/>
  <c r="M1647" i="3"/>
  <c r="M1455" i="3"/>
  <c r="M1847" i="3"/>
  <c r="M1759" i="3"/>
  <c r="M1743" i="3"/>
  <c r="M1735" i="3"/>
  <c r="M1727" i="3"/>
  <c r="M1719" i="3"/>
  <c r="M1671" i="3"/>
  <c r="M1655" i="3"/>
  <c r="M1631" i="3"/>
  <c r="M1623" i="3"/>
  <c r="M1599" i="3"/>
  <c r="M1591" i="3"/>
  <c r="M1567" i="3"/>
  <c r="M1559" i="3"/>
  <c r="M1551" i="3"/>
  <c r="M1543" i="3"/>
  <c r="M1535" i="3"/>
  <c r="M1527" i="3"/>
  <c r="M1503" i="3"/>
  <c r="M1495" i="3"/>
  <c r="M1487" i="3"/>
  <c r="M1479" i="3"/>
  <c r="M1463" i="3"/>
  <c r="M1439" i="3"/>
  <c r="M1431" i="3"/>
  <c r="M1423" i="3"/>
  <c r="M1415" i="3"/>
  <c r="M1407" i="3"/>
  <c r="M1399" i="3"/>
  <c r="M1791" i="3"/>
  <c r="M1799" i="3"/>
  <c r="M1783" i="3"/>
  <c r="M1751" i="3"/>
  <c r="M1687" i="3"/>
  <c r="M1679" i="3"/>
  <c r="M1663" i="3"/>
  <c r="M1839" i="3"/>
  <c r="M1711" i="3"/>
  <c r="M1583" i="3"/>
  <c r="M1823" i="3"/>
  <c r="M582" i="3"/>
  <c r="M726" i="3"/>
  <c r="M137" i="3"/>
  <c r="M145" i="3"/>
  <c r="W145" i="3" s="1"/>
  <c r="M153" i="3"/>
  <c r="W153" i="3" s="1"/>
  <c r="M161" i="3"/>
  <c r="T161" i="3" s="1"/>
  <c r="M169" i="3"/>
  <c r="V169" i="3" s="1"/>
  <c r="M177" i="3"/>
  <c r="M185" i="3"/>
  <c r="U185" i="3" s="1"/>
  <c r="M193" i="3"/>
  <c r="M201" i="3"/>
  <c r="V201" i="3" s="1"/>
  <c r="M209" i="3"/>
  <c r="T209" i="3" s="1"/>
  <c r="M217" i="3"/>
  <c r="T217" i="3" s="1"/>
  <c r="M225" i="3"/>
  <c r="T225" i="3" s="1"/>
  <c r="M233" i="3"/>
  <c r="M241" i="3"/>
  <c r="M249" i="3"/>
  <c r="M257" i="3"/>
  <c r="M265" i="3"/>
  <c r="M273" i="3"/>
  <c r="T273" i="3" s="1"/>
  <c r="M281" i="3"/>
  <c r="U281" i="3" s="1"/>
  <c r="M289" i="3"/>
  <c r="T289" i="3" s="1"/>
  <c r="M297" i="3"/>
  <c r="V297" i="3" s="1"/>
  <c r="M305" i="3"/>
  <c r="M313" i="3"/>
  <c r="T313" i="3" s="1"/>
  <c r="M321" i="3"/>
  <c r="M329" i="3"/>
  <c r="T329" i="3" s="1"/>
  <c r="M337" i="3"/>
  <c r="T337" i="3" s="1"/>
  <c r="M345" i="3"/>
  <c r="U345" i="3" s="1"/>
  <c r="M353" i="3"/>
  <c r="M361" i="3"/>
  <c r="T361" i="3" s="1"/>
  <c r="M369" i="3"/>
  <c r="T369" i="3" s="1"/>
  <c r="M377" i="3"/>
  <c r="M385" i="3"/>
  <c r="M393" i="3"/>
  <c r="T393" i="3" s="1"/>
  <c r="M401" i="3"/>
  <c r="T401" i="3" s="1"/>
  <c r="M409" i="3"/>
  <c r="M417" i="3"/>
  <c r="T417" i="3" s="1"/>
  <c r="M425" i="3"/>
  <c r="T425" i="3" s="1"/>
  <c r="M433" i="3"/>
  <c r="M441" i="3"/>
  <c r="U441" i="3" s="1"/>
  <c r="M449" i="3"/>
  <c r="M457" i="3"/>
  <c r="V457" i="3" s="1"/>
  <c r="M465" i="3"/>
  <c r="T465" i="3" s="1"/>
  <c r="M473" i="3"/>
  <c r="T473" i="3" s="1"/>
  <c r="M481" i="3"/>
  <c r="T481" i="3" s="1"/>
  <c r="M489" i="3"/>
  <c r="U489" i="3" s="1"/>
  <c r="M497" i="3"/>
  <c r="M505" i="3"/>
  <c r="M513" i="3"/>
  <c r="M521" i="3"/>
  <c r="M529" i="3"/>
  <c r="T529" i="3" s="1"/>
  <c r="M537" i="3"/>
  <c r="U537" i="3" s="1"/>
  <c r="M545" i="3"/>
  <c r="T545" i="3" s="1"/>
  <c r="M553" i="3"/>
  <c r="M561" i="3"/>
  <c r="M569" i="3"/>
  <c r="T569" i="3" s="1"/>
  <c r="M577" i="3"/>
  <c r="M585" i="3"/>
  <c r="M593" i="3"/>
  <c r="T593" i="3" s="1"/>
  <c r="M601" i="3"/>
  <c r="U601" i="3" s="1"/>
  <c r="M609" i="3"/>
  <c r="M617" i="3"/>
  <c r="T617" i="3" s="1"/>
  <c r="M625" i="3"/>
  <c r="T625" i="3" s="1"/>
  <c r="M633" i="3"/>
  <c r="M641" i="3"/>
  <c r="M649" i="3"/>
  <c r="T649" i="3" s="1"/>
  <c r="M657" i="3"/>
  <c r="T657" i="3" s="1"/>
  <c r="M665" i="3"/>
  <c r="M673" i="3"/>
  <c r="T673" i="3" s="1"/>
  <c r="M681" i="3"/>
  <c r="V681" i="3" s="1"/>
  <c r="M689" i="3"/>
  <c r="M697" i="3"/>
  <c r="U697" i="3" s="1"/>
  <c r="M705" i="3"/>
  <c r="M713" i="3"/>
  <c r="V713" i="3" s="1"/>
  <c r="M721" i="3"/>
  <c r="T721" i="3" s="1"/>
  <c r="M140" i="3"/>
  <c r="T140" i="3" s="1"/>
  <c r="M148" i="3"/>
  <c r="M156" i="3"/>
  <c r="T156" i="3" s="1"/>
  <c r="M164" i="3"/>
  <c r="S164" i="3" s="1"/>
  <c r="M172" i="3"/>
  <c r="M180" i="3"/>
  <c r="M188" i="3"/>
  <c r="T188" i="3" s="1"/>
  <c r="M196" i="3"/>
  <c r="M204" i="3"/>
  <c r="U204" i="3" s="1"/>
  <c r="M212" i="3"/>
  <c r="M220" i="3"/>
  <c r="M228" i="3"/>
  <c r="M236" i="3"/>
  <c r="U236" i="3" s="1"/>
  <c r="M244" i="3"/>
  <c r="M252" i="3"/>
  <c r="M260" i="3"/>
  <c r="S260" i="3" s="1"/>
  <c r="M268" i="3"/>
  <c r="AA268" i="3" s="1"/>
  <c r="M276" i="3"/>
  <c r="M284" i="3"/>
  <c r="M292" i="3"/>
  <c r="M300" i="3"/>
  <c r="M308" i="3"/>
  <c r="M316" i="3"/>
  <c r="M324" i="3"/>
  <c r="S324" i="3" s="1"/>
  <c r="M332" i="3"/>
  <c r="U332" i="3" s="1"/>
  <c r="M340" i="3"/>
  <c r="M348" i="3"/>
  <c r="T348" i="3" s="1"/>
  <c r="M356" i="3"/>
  <c r="S356" i="3" s="1"/>
  <c r="M364" i="3"/>
  <c r="U364" i="3" s="1"/>
  <c r="M372" i="3"/>
  <c r="M380" i="3"/>
  <c r="T380" i="3" s="1"/>
  <c r="M388" i="3"/>
  <c r="S388" i="3" s="1"/>
  <c r="M396" i="3"/>
  <c r="AA396" i="3" s="1"/>
  <c r="M404" i="3"/>
  <c r="M412" i="3"/>
  <c r="T412" i="3" s="1"/>
  <c r="M420" i="3"/>
  <c r="S420" i="3" s="1"/>
  <c r="M428" i="3"/>
  <c r="M436" i="3"/>
  <c r="M444" i="3"/>
  <c r="M452" i="3"/>
  <c r="AA452" i="3" s="1"/>
  <c r="M460" i="3"/>
  <c r="S460" i="3" s="1"/>
  <c r="M468" i="3"/>
  <c r="AA468" i="3" s="1"/>
  <c r="M476" i="3"/>
  <c r="AA476" i="3" s="1"/>
  <c r="M484" i="3"/>
  <c r="AA484" i="3" s="1"/>
  <c r="M492" i="3"/>
  <c r="U492" i="3" s="1"/>
  <c r="M500" i="3"/>
  <c r="M508" i="3"/>
  <c r="S508" i="3" s="1"/>
  <c r="M516" i="3"/>
  <c r="S516" i="3" s="1"/>
  <c r="M524" i="3"/>
  <c r="AA524" i="3" s="1"/>
  <c r="M532" i="3"/>
  <c r="AA532" i="3" s="1"/>
  <c r="M540" i="3"/>
  <c r="AA540" i="3" s="1"/>
  <c r="M548" i="3"/>
  <c r="M556" i="3"/>
  <c r="M564" i="3"/>
  <c r="S564" i="3" s="1"/>
  <c r="M572" i="3"/>
  <c r="M580" i="3"/>
  <c r="S580" i="3" s="1"/>
  <c r="M588" i="3"/>
  <c r="U588" i="3" s="1"/>
  <c r="M596" i="3"/>
  <c r="M604" i="3"/>
  <c r="V604" i="3" s="1"/>
  <c r="M47" i="3"/>
  <c r="Z47" i="3" s="1"/>
  <c r="M55" i="3"/>
  <c r="Z55" i="3" s="1"/>
  <c r="M63" i="3"/>
  <c r="M71" i="3"/>
  <c r="Z71" i="3" s="1"/>
  <c r="M79" i="3"/>
  <c r="Z79" i="3" s="1"/>
  <c r="M87" i="3"/>
  <c r="Z87" i="3" s="1"/>
  <c r="M95" i="3"/>
  <c r="S95" i="3" s="1"/>
  <c r="M103" i="3"/>
  <c r="AA103" i="3" s="1"/>
  <c r="M111" i="3"/>
  <c r="M119" i="3"/>
  <c r="M127" i="3"/>
  <c r="M135" i="3"/>
  <c r="AA135" i="3" s="1"/>
  <c r="M143" i="3"/>
  <c r="Z143" i="3" s="1"/>
  <c r="M151" i="3"/>
  <c r="M159" i="3"/>
  <c r="T159" i="3" s="1"/>
  <c r="M167" i="3"/>
  <c r="M175" i="3"/>
  <c r="M183" i="3"/>
  <c r="M191" i="3"/>
  <c r="M199" i="3"/>
  <c r="R199" i="3" s="1"/>
  <c r="M207" i="3"/>
  <c r="U207" i="3" s="1"/>
  <c r="M215" i="3"/>
  <c r="AA215" i="3" s="1"/>
  <c r="M223" i="3"/>
  <c r="U223" i="3" s="1"/>
  <c r="M231" i="3"/>
  <c r="R231" i="3" s="1"/>
  <c r="M239" i="3"/>
  <c r="Z239" i="3" s="1"/>
  <c r="M247" i="3"/>
  <c r="Z247" i="3" s="1"/>
  <c r="M255" i="3"/>
  <c r="S255" i="3" s="1"/>
  <c r="M263" i="3"/>
  <c r="M271" i="3"/>
  <c r="Z271" i="3" s="1"/>
  <c r="M279" i="3"/>
  <c r="M287" i="3"/>
  <c r="T287" i="3" s="1"/>
  <c r="M295" i="3"/>
  <c r="AA295" i="3" s="1"/>
  <c r="M303" i="3"/>
  <c r="Z303" i="3" s="1"/>
  <c r="M311" i="3"/>
  <c r="M319" i="3"/>
  <c r="M327" i="3"/>
  <c r="R327" i="3" s="1"/>
  <c r="M335" i="3"/>
  <c r="M343" i="3"/>
  <c r="U343" i="3" s="1"/>
  <c r="M351" i="3"/>
  <c r="S351" i="3" s="1"/>
  <c r="M359" i="3"/>
  <c r="M367" i="3"/>
  <c r="M375" i="3"/>
  <c r="M383" i="3"/>
  <c r="M391" i="3"/>
  <c r="M399" i="3"/>
  <c r="Z399" i="3" s="1"/>
  <c r="M407" i="3"/>
  <c r="M415" i="3"/>
  <c r="T415" i="3" s="1"/>
  <c r="M423" i="3"/>
  <c r="M431" i="3"/>
  <c r="M439" i="3"/>
  <c r="M447" i="3"/>
  <c r="M455" i="3"/>
  <c r="U455" i="3" s="1"/>
  <c r="M463" i="3"/>
  <c r="T463" i="3" s="1"/>
  <c r="M471" i="3"/>
  <c r="M479" i="3"/>
  <c r="M487" i="3"/>
  <c r="R487" i="3" s="1"/>
  <c r="M495" i="3"/>
  <c r="Z495" i="3" s="1"/>
  <c r="M503" i="3"/>
  <c r="M511" i="3"/>
  <c r="S511" i="3" s="1"/>
  <c r="M519" i="3"/>
  <c r="R519" i="3" s="1"/>
  <c r="M527" i="3"/>
  <c r="T527" i="3" s="1"/>
  <c r="M535" i="3"/>
  <c r="M543" i="3"/>
  <c r="R543" i="3" s="1"/>
  <c r="M551" i="3"/>
  <c r="Z551" i="3" s="1"/>
  <c r="M559" i="3"/>
  <c r="Z559" i="3" s="1"/>
  <c r="M567" i="3"/>
  <c r="M575" i="3"/>
  <c r="M583" i="3"/>
  <c r="AA583" i="3" s="1"/>
  <c r="M591" i="3"/>
  <c r="M599" i="3"/>
  <c r="M607" i="3"/>
  <c r="S607" i="3" s="1"/>
  <c r="M615" i="3"/>
  <c r="M623" i="3"/>
  <c r="M631" i="3"/>
  <c r="M42" i="3"/>
  <c r="M50" i="3"/>
  <c r="M58" i="3"/>
  <c r="Y58" i="3" s="1"/>
  <c r="M66" i="3"/>
  <c r="Y66" i="3" s="1"/>
  <c r="M74" i="3"/>
  <c r="Z74" i="3" s="1"/>
  <c r="M82" i="3"/>
  <c r="R82" i="3" s="1"/>
  <c r="M90" i="3"/>
  <c r="M98" i="3"/>
  <c r="S98" i="3" s="1"/>
  <c r="M106" i="3"/>
  <c r="M114" i="3"/>
  <c r="T114" i="3" s="1"/>
  <c r="M122" i="3"/>
  <c r="M130" i="3"/>
  <c r="S130" i="3" s="1"/>
  <c r="M138" i="3"/>
  <c r="Q138" i="3" s="1"/>
  <c r="M146" i="3"/>
  <c r="Y146" i="3" s="1"/>
  <c r="M154" i="3"/>
  <c r="Z154" i="3" s="1"/>
  <c r="M162" i="3"/>
  <c r="R162" i="3" s="1"/>
  <c r="M170" i="3"/>
  <c r="M178" i="3"/>
  <c r="R178" i="3" s="1"/>
  <c r="M186" i="3"/>
  <c r="Z186" i="3" s="1"/>
  <c r="M194" i="3"/>
  <c r="S194" i="3" s="1"/>
  <c r="M202" i="3"/>
  <c r="Z202" i="3" s="1"/>
  <c r="M210" i="3"/>
  <c r="R210" i="3" s="1"/>
  <c r="M218" i="3"/>
  <c r="M226" i="3"/>
  <c r="M234" i="3"/>
  <c r="M242" i="3"/>
  <c r="Y242" i="3" s="1"/>
  <c r="M250" i="3"/>
  <c r="Z250" i="3" s="1"/>
  <c r="M258" i="3"/>
  <c r="R258" i="3" s="1"/>
  <c r="M266" i="3"/>
  <c r="Q266" i="3" s="1"/>
  <c r="M274" i="3"/>
  <c r="S274" i="3" s="1"/>
  <c r="M282" i="3"/>
  <c r="M290" i="3"/>
  <c r="M298" i="3"/>
  <c r="M306" i="3"/>
  <c r="M314" i="3"/>
  <c r="Z314" i="3" s="1"/>
  <c r="M322" i="3"/>
  <c r="S322" i="3" s="1"/>
  <c r="M330" i="3"/>
  <c r="AA330" i="3" s="1"/>
  <c r="M338" i="3"/>
  <c r="M346" i="3"/>
  <c r="M354" i="3"/>
  <c r="M362" i="3"/>
  <c r="AA362" i="3" s="1"/>
  <c r="M370" i="3"/>
  <c r="M378" i="3"/>
  <c r="Z378" i="3" s="1"/>
  <c r="M386" i="3"/>
  <c r="S386" i="3" s="1"/>
  <c r="M394" i="3"/>
  <c r="Q394" i="3" s="1"/>
  <c r="M402" i="3"/>
  <c r="Y402" i="3" s="1"/>
  <c r="M410" i="3"/>
  <c r="Z410" i="3" s="1"/>
  <c r="M418" i="3"/>
  <c r="R418" i="3" s="1"/>
  <c r="M426" i="3"/>
  <c r="M434" i="3"/>
  <c r="Q434" i="3" s="1"/>
  <c r="M442" i="3"/>
  <c r="M450" i="3"/>
  <c r="S450" i="3" s="1"/>
  <c r="M458" i="3"/>
  <c r="AA458" i="3" s="1"/>
  <c r="M466" i="3"/>
  <c r="Y466" i="3" s="1"/>
  <c r="M474" i="3"/>
  <c r="M482" i="3"/>
  <c r="M490" i="3"/>
  <c r="AA490" i="3" s="1"/>
  <c r="M498" i="3"/>
  <c r="M506" i="3"/>
  <c r="M514" i="3"/>
  <c r="R514" i="3" s="1"/>
  <c r="M522" i="3"/>
  <c r="Z522" i="3" s="1"/>
  <c r="M530" i="3"/>
  <c r="M538" i="3"/>
  <c r="M546" i="3"/>
  <c r="T546" i="3" s="1"/>
  <c r="M554" i="3"/>
  <c r="M562" i="3"/>
  <c r="R562" i="3" s="1"/>
  <c r="M570" i="3"/>
  <c r="Z570" i="3" s="1"/>
  <c r="M578" i="3"/>
  <c r="S578" i="3" s="1"/>
  <c r="M586" i="3"/>
  <c r="AA586" i="3" s="1"/>
  <c r="M594" i="3"/>
  <c r="M602" i="3"/>
  <c r="M610" i="3"/>
  <c r="M17" i="3"/>
  <c r="M33" i="3"/>
  <c r="T33" i="3" s="1"/>
  <c r="M49" i="3"/>
  <c r="T49" i="3" s="1"/>
  <c r="M65" i="3"/>
  <c r="T65" i="3" s="1"/>
  <c r="M81" i="3"/>
  <c r="M97" i="3"/>
  <c r="T97" i="3" s="1"/>
  <c r="M105" i="3"/>
  <c r="M121" i="3"/>
  <c r="V121" i="3" s="1"/>
  <c r="M4" i="3"/>
  <c r="Q4" i="3" s="1"/>
  <c r="M20" i="3"/>
  <c r="M36" i="3"/>
  <c r="AA36" i="3" s="1"/>
  <c r="M52" i="3"/>
  <c r="V52" i="3" s="1"/>
  <c r="M68" i="3"/>
  <c r="M84" i="3"/>
  <c r="M100" i="3"/>
  <c r="M116" i="3"/>
  <c r="M132" i="3"/>
  <c r="M7" i="3"/>
  <c r="M23" i="3"/>
  <c r="R23" i="3" s="1"/>
  <c r="M31" i="3"/>
  <c r="R31" i="3" s="1"/>
  <c r="M39" i="3"/>
  <c r="AA39" i="3" s="1"/>
  <c r="M2" i="3"/>
  <c r="M10" i="3"/>
  <c r="Q10" i="3" s="1"/>
  <c r="M18" i="3"/>
  <c r="S18" i="3" s="1"/>
  <c r="M26" i="3"/>
  <c r="M34" i="3"/>
  <c r="M5" i="3"/>
  <c r="Q5" i="3" s="1"/>
  <c r="M13" i="3"/>
  <c r="Z13" i="3" s="1"/>
  <c r="M21" i="3"/>
  <c r="R21" i="3" s="1"/>
  <c r="M29" i="3"/>
  <c r="X29" i="3" s="1"/>
  <c r="M37" i="3"/>
  <c r="M45" i="3"/>
  <c r="Y45" i="3" s="1"/>
  <c r="M53" i="3"/>
  <c r="M61" i="3"/>
  <c r="Z61" i="3" s="1"/>
  <c r="M69" i="3"/>
  <c r="Q69" i="3" s="1"/>
  <c r="M77" i="3"/>
  <c r="Y77" i="3" s="1"/>
  <c r="M85" i="3"/>
  <c r="M93" i="3"/>
  <c r="M101" i="3"/>
  <c r="R101" i="3" s="1"/>
  <c r="M109" i="3"/>
  <c r="Y109" i="3" s="1"/>
  <c r="M117" i="3"/>
  <c r="X117" i="3" s="1"/>
  <c r="M125" i="3"/>
  <c r="M133" i="3"/>
  <c r="Q133" i="3" s="1"/>
  <c r="M141" i="3"/>
  <c r="Y141" i="3" s="1"/>
  <c r="M149" i="3"/>
  <c r="Q149" i="3" s="1"/>
  <c r="M157" i="3"/>
  <c r="M165" i="3"/>
  <c r="R165" i="3" s="1"/>
  <c r="M173" i="3"/>
  <c r="X173" i="3" s="1"/>
  <c r="M181" i="3"/>
  <c r="M189" i="3"/>
  <c r="M197" i="3"/>
  <c r="R197" i="3" s="1"/>
  <c r="M205" i="3"/>
  <c r="Z205" i="3" s="1"/>
  <c r="M213" i="3"/>
  <c r="R213" i="3" s="1"/>
  <c r="M221" i="3"/>
  <c r="X221" i="3" s="1"/>
  <c r="M229" i="3"/>
  <c r="X229" i="3" s="1"/>
  <c r="M237" i="3"/>
  <c r="M245" i="3"/>
  <c r="M253" i="3"/>
  <c r="AA253" i="3" s="1"/>
  <c r="M261" i="3"/>
  <c r="Q261" i="3" s="1"/>
  <c r="M269" i="3"/>
  <c r="M277" i="3"/>
  <c r="X277" i="3" s="1"/>
  <c r="M285" i="3"/>
  <c r="S285" i="3" s="1"/>
  <c r="M293" i="3"/>
  <c r="R293" i="3" s="1"/>
  <c r="M301" i="3"/>
  <c r="Y301" i="3" s="1"/>
  <c r="M309" i="3"/>
  <c r="Q309" i="3" s="1"/>
  <c r="M317" i="3"/>
  <c r="Y317" i="3" s="1"/>
  <c r="M325" i="3"/>
  <c r="R325" i="3" s="1"/>
  <c r="M333" i="3"/>
  <c r="Z333" i="3" s="1"/>
  <c r="M341" i="3"/>
  <c r="X341" i="3" s="1"/>
  <c r="M349" i="3"/>
  <c r="Y349" i="3" s="1"/>
  <c r="M357" i="3"/>
  <c r="Q357" i="3" s="1"/>
  <c r="M365" i="3"/>
  <c r="M373" i="3"/>
  <c r="M381" i="3"/>
  <c r="Y381" i="3" s="1"/>
  <c r="M389" i="3"/>
  <c r="X389" i="3" s="1"/>
  <c r="M397" i="3"/>
  <c r="Y397" i="3" s="1"/>
  <c r="M405" i="3"/>
  <c r="Q405" i="3" s="1"/>
  <c r="M413" i="3"/>
  <c r="M421" i="3"/>
  <c r="R421" i="3" s="1"/>
  <c r="M429" i="3"/>
  <c r="X429" i="3" s="1"/>
  <c r="M437" i="3"/>
  <c r="M445" i="3"/>
  <c r="Y445" i="3" s="1"/>
  <c r="M453" i="3"/>
  <c r="R453" i="3" s="1"/>
  <c r="M461" i="3"/>
  <c r="Z461" i="3" s="1"/>
  <c r="M469" i="3"/>
  <c r="M477" i="3"/>
  <c r="M485" i="3"/>
  <c r="M493" i="3"/>
  <c r="M501" i="3"/>
  <c r="M509" i="3"/>
  <c r="M517" i="3"/>
  <c r="S517" i="3" s="1"/>
  <c r="M525" i="3"/>
  <c r="Z525" i="3" s="1"/>
  <c r="M533" i="3"/>
  <c r="X533" i="3" s="1"/>
  <c r="M541" i="3"/>
  <c r="Y541" i="3" s="1"/>
  <c r="M549" i="3"/>
  <c r="R549" i="3" s="1"/>
  <c r="M557" i="3"/>
  <c r="Y557" i="3" s="1"/>
  <c r="M565" i="3"/>
  <c r="Q565" i="3" s="1"/>
  <c r="M573" i="3"/>
  <c r="Y573" i="3" s="1"/>
  <c r="M48" i="3"/>
  <c r="X48" i="3" s="1"/>
  <c r="M56" i="3"/>
  <c r="W56" i="3" s="1"/>
  <c r="M64" i="3"/>
  <c r="R64" i="3" s="1"/>
  <c r="M72" i="3"/>
  <c r="Q72" i="3" s="1"/>
  <c r="M80" i="3"/>
  <c r="X80" i="3" s="1"/>
  <c r="M88" i="3"/>
  <c r="Q88" i="3" s="1"/>
  <c r="M96" i="3"/>
  <c r="M104" i="3"/>
  <c r="W104" i="3" s="1"/>
  <c r="M112" i="3"/>
  <c r="X112" i="3" s="1"/>
  <c r="M120" i="3"/>
  <c r="Q120" i="3" s="1"/>
  <c r="M128" i="3"/>
  <c r="W128" i="3" s="1"/>
  <c r="M136" i="3"/>
  <c r="W136" i="3" s="1"/>
  <c r="M144" i="3"/>
  <c r="Y144" i="3" s="1"/>
  <c r="M152" i="3"/>
  <c r="M160" i="3"/>
  <c r="M168" i="3"/>
  <c r="W168" i="3" s="1"/>
  <c r="M176" i="3"/>
  <c r="W176" i="3" s="1"/>
  <c r="M184" i="3"/>
  <c r="W184" i="3" s="1"/>
  <c r="M192" i="3"/>
  <c r="W192" i="3" s="1"/>
  <c r="M200" i="3"/>
  <c r="Q200" i="3" s="1"/>
  <c r="M208" i="3"/>
  <c r="X208" i="3" s="1"/>
  <c r="M216" i="3"/>
  <c r="M224" i="3"/>
  <c r="M232" i="3"/>
  <c r="M240" i="3"/>
  <c r="Y240" i="3" s="1"/>
  <c r="M248" i="3"/>
  <c r="W248" i="3" s="1"/>
  <c r="M256" i="3"/>
  <c r="M264" i="3"/>
  <c r="M272" i="3"/>
  <c r="Y272" i="3" s="1"/>
  <c r="M280" i="3"/>
  <c r="W280" i="3" s="1"/>
  <c r="M288" i="3"/>
  <c r="M296" i="3"/>
  <c r="W296" i="3" s="1"/>
  <c r="M304" i="3"/>
  <c r="X304" i="3" s="1"/>
  <c r="M312" i="3"/>
  <c r="Q312" i="3" s="1"/>
  <c r="M320" i="3"/>
  <c r="X320" i="3" s="1"/>
  <c r="M328" i="3"/>
  <c r="W328" i="3" s="1"/>
  <c r="M336" i="3"/>
  <c r="W336" i="3" s="1"/>
  <c r="M344" i="3"/>
  <c r="M352" i="3"/>
  <c r="M360" i="3"/>
  <c r="W360" i="3" s="1"/>
  <c r="M368" i="3"/>
  <c r="X368" i="3" s="1"/>
  <c r="M376" i="3"/>
  <c r="Q376" i="3" s="1"/>
  <c r="M384" i="3"/>
  <c r="W384" i="3" s="1"/>
  <c r="M392" i="3"/>
  <c r="W392" i="3" s="1"/>
  <c r="M400" i="3"/>
  <c r="Y400" i="3" s="1"/>
  <c r="M408" i="3"/>
  <c r="M416" i="3"/>
  <c r="M424" i="3"/>
  <c r="Q424" i="3" s="1"/>
  <c r="M432" i="3"/>
  <c r="W432" i="3" s="1"/>
  <c r="M440" i="3"/>
  <c r="W440" i="3" s="1"/>
  <c r="M448" i="3"/>
  <c r="W448" i="3" s="1"/>
  <c r="M456" i="3"/>
  <c r="Q456" i="3" s="1"/>
  <c r="M464" i="3"/>
  <c r="Z464" i="3" s="1"/>
  <c r="M472" i="3"/>
  <c r="M480" i="3"/>
  <c r="W480" i="3" s="1"/>
  <c r="M488" i="3"/>
  <c r="M496" i="3"/>
  <c r="Y496" i="3" s="1"/>
  <c r="M504" i="3"/>
  <c r="W504" i="3" s="1"/>
  <c r="M512" i="3"/>
  <c r="X512" i="3" s="1"/>
  <c r="M520" i="3"/>
  <c r="M528" i="3"/>
  <c r="Y528" i="3" s="1"/>
  <c r="M536" i="3"/>
  <c r="W536" i="3" s="1"/>
  <c r="M544" i="3"/>
  <c r="M552" i="3"/>
  <c r="Q552" i="3" s="1"/>
  <c r="M560" i="3"/>
  <c r="X560" i="3" s="1"/>
  <c r="M568" i="3"/>
  <c r="W568" i="3" s="1"/>
  <c r="M576" i="3"/>
  <c r="X576" i="3" s="1"/>
  <c r="M9" i="3"/>
  <c r="V9" i="3" s="1"/>
  <c r="M25" i="3"/>
  <c r="U25" i="3" s="1"/>
  <c r="M41" i="3"/>
  <c r="M57" i="3"/>
  <c r="M73" i="3"/>
  <c r="U73" i="3" s="1"/>
  <c r="M89" i="3"/>
  <c r="V89" i="3" s="1"/>
  <c r="M113" i="3"/>
  <c r="T113" i="3" s="1"/>
  <c r="M129" i="3"/>
  <c r="T129" i="3" s="1"/>
  <c r="M12" i="3"/>
  <c r="M28" i="3"/>
  <c r="AA28" i="3" s="1"/>
  <c r="M44" i="3"/>
  <c r="S44" i="3" s="1"/>
  <c r="M60" i="3"/>
  <c r="T60" i="3" s="1"/>
  <c r="M76" i="3"/>
  <c r="M92" i="3"/>
  <c r="T92" i="3" s="1"/>
  <c r="M108" i="3"/>
  <c r="AA108" i="3" s="1"/>
  <c r="M124" i="3"/>
  <c r="T124" i="3" s="1"/>
  <c r="M15" i="3"/>
  <c r="M8" i="3"/>
  <c r="Q8" i="3" s="1"/>
  <c r="M16" i="3"/>
  <c r="X16" i="3" s="1"/>
  <c r="M24" i="3"/>
  <c r="W24" i="3" s="1"/>
  <c r="M32" i="3"/>
  <c r="Y32" i="3" s="1"/>
  <c r="M40" i="3"/>
  <c r="Q40" i="3" s="1"/>
  <c r="M3" i="3"/>
  <c r="AA3" i="3" s="1"/>
  <c r="M11" i="3"/>
  <c r="M19" i="3"/>
  <c r="M27" i="3"/>
  <c r="M35" i="3"/>
  <c r="M43" i="3"/>
  <c r="M51" i="3"/>
  <c r="M59" i="3"/>
  <c r="M67" i="3"/>
  <c r="V67" i="3" s="1"/>
  <c r="M75" i="3"/>
  <c r="V75" i="3" s="1"/>
  <c r="M83" i="3"/>
  <c r="W83" i="3" s="1"/>
  <c r="M91" i="3"/>
  <c r="V91" i="3" s="1"/>
  <c r="M99" i="3"/>
  <c r="X99" i="3" s="1"/>
  <c r="M107" i="3"/>
  <c r="M115" i="3"/>
  <c r="V115" i="3" s="1"/>
  <c r="M123" i="3"/>
  <c r="V123" i="3" s="1"/>
  <c r="M131" i="3"/>
  <c r="V131" i="3" s="1"/>
  <c r="M139" i="3"/>
  <c r="M147" i="3"/>
  <c r="W147" i="3" s="1"/>
  <c r="M155" i="3"/>
  <c r="V155" i="3" s="1"/>
  <c r="M163" i="3"/>
  <c r="M171" i="3"/>
  <c r="M179" i="3"/>
  <c r="W179" i="3" s="1"/>
  <c r="M187" i="3"/>
  <c r="V187" i="3" s="1"/>
  <c r="M195" i="3"/>
  <c r="W195" i="3" s="1"/>
  <c r="M203" i="3"/>
  <c r="V203" i="3" s="1"/>
  <c r="M211" i="3"/>
  <c r="V211" i="3" s="1"/>
  <c r="M219" i="3"/>
  <c r="V219" i="3" s="1"/>
  <c r="M227" i="3"/>
  <c r="M235" i="3"/>
  <c r="M243" i="3"/>
  <c r="M251" i="3"/>
  <c r="M259" i="3"/>
  <c r="W259" i="3" s="1"/>
  <c r="M267" i="3"/>
  <c r="V267" i="3" s="1"/>
  <c r="M275" i="3"/>
  <c r="M283" i="3"/>
  <c r="M291" i="3"/>
  <c r="M299" i="3"/>
  <c r="M307" i="3"/>
  <c r="M315" i="3"/>
  <c r="V315" i="3" s="1"/>
  <c r="M323" i="3"/>
  <c r="V323" i="3" s="1"/>
  <c r="M331" i="3"/>
  <c r="V331" i="3" s="1"/>
  <c r="M339" i="3"/>
  <c r="X339" i="3" s="1"/>
  <c r="M347" i="3"/>
  <c r="M355" i="3"/>
  <c r="W355" i="3" s="1"/>
  <c r="M363" i="3"/>
  <c r="M371" i="3"/>
  <c r="W371" i="3" s="1"/>
  <c r="M379" i="3"/>
  <c r="V379" i="3" s="1"/>
  <c r="M387" i="3"/>
  <c r="W387" i="3" s="1"/>
  <c r="M395" i="3"/>
  <c r="Q395" i="3" s="1"/>
  <c r="M403" i="3"/>
  <c r="W403" i="3" s="1"/>
  <c r="M411" i="3"/>
  <c r="V411" i="3" s="1"/>
  <c r="M419" i="3"/>
  <c r="M427" i="3"/>
  <c r="M435" i="3"/>
  <c r="W435" i="3" s="1"/>
  <c r="M443" i="3"/>
  <c r="V443" i="3" s="1"/>
  <c r="M451" i="3"/>
  <c r="W451" i="3" s="1"/>
  <c r="M459" i="3"/>
  <c r="V459" i="3" s="1"/>
  <c r="M467" i="3"/>
  <c r="V467" i="3" s="1"/>
  <c r="M475" i="3"/>
  <c r="V475" i="3" s="1"/>
  <c r="M483" i="3"/>
  <c r="M491" i="3"/>
  <c r="M499" i="3"/>
  <c r="Y499" i="3" s="1"/>
  <c r="M507" i="3"/>
  <c r="M515" i="3"/>
  <c r="W515" i="3" s="1"/>
  <c r="M523" i="3"/>
  <c r="Q523" i="3" s="1"/>
  <c r="M531" i="3"/>
  <c r="V531" i="3" s="1"/>
  <c r="M539" i="3"/>
  <c r="M547" i="3"/>
  <c r="M555" i="3"/>
  <c r="M563" i="3"/>
  <c r="Y563" i="3" s="1"/>
  <c r="M571" i="3"/>
  <c r="V571" i="3" s="1"/>
  <c r="M579" i="3"/>
  <c r="V579" i="3" s="1"/>
  <c r="M1134" i="3"/>
  <c r="M1142" i="3"/>
  <c r="M1150" i="3"/>
  <c r="M1158" i="3"/>
  <c r="M1166" i="3"/>
  <c r="M1174" i="3"/>
  <c r="M1182" i="3"/>
  <c r="M729" i="3"/>
  <c r="T729" i="3" s="1"/>
  <c r="M737" i="3"/>
  <c r="M745" i="3"/>
  <c r="M753" i="3"/>
  <c r="M761" i="3"/>
  <c r="M769" i="3"/>
  <c r="M777" i="3"/>
  <c r="M785" i="3"/>
  <c r="M793" i="3"/>
  <c r="M801" i="3"/>
  <c r="M809" i="3"/>
  <c r="M817" i="3"/>
  <c r="M825" i="3"/>
  <c r="M833" i="3"/>
  <c r="M841" i="3"/>
  <c r="M849" i="3"/>
  <c r="M857" i="3"/>
  <c r="M865" i="3"/>
  <c r="M873" i="3"/>
  <c r="M881" i="3"/>
  <c r="M889" i="3"/>
  <c r="M897" i="3"/>
  <c r="M905" i="3"/>
  <c r="M913" i="3"/>
  <c r="M921" i="3"/>
  <c r="M929" i="3"/>
  <c r="M937" i="3"/>
  <c r="M945" i="3"/>
  <c r="M953" i="3"/>
  <c r="M961" i="3"/>
  <c r="M969" i="3"/>
  <c r="M977" i="3"/>
  <c r="M985" i="3"/>
  <c r="M993" i="3"/>
  <c r="M1001" i="3"/>
  <c r="M1009" i="3"/>
  <c r="M1017" i="3"/>
  <c r="M1025" i="3"/>
  <c r="M1033" i="3"/>
  <c r="M1041" i="3"/>
  <c r="M1049" i="3"/>
  <c r="M1057" i="3"/>
  <c r="M1065" i="3"/>
  <c r="M1073" i="3"/>
  <c r="M1081" i="3"/>
  <c r="M1089" i="3"/>
  <c r="M1097" i="3"/>
  <c r="M1105" i="3"/>
  <c r="M1113" i="3"/>
  <c r="M1121" i="3"/>
  <c r="M1129" i="3"/>
  <c r="M612" i="3"/>
  <c r="S612" i="3" s="1"/>
  <c r="M620" i="3"/>
  <c r="U620" i="3" s="1"/>
  <c r="M628" i="3"/>
  <c r="M636" i="3"/>
  <c r="T636" i="3" s="1"/>
  <c r="M644" i="3"/>
  <c r="S644" i="3" s="1"/>
  <c r="M652" i="3"/>
  <c r="AA652" i="3" s="1"/>
  <c r="M660" i="3"/>
  <c r="M668" i="3"/>
  <c r="T668" i="3" s="1"/>
  <c r="M676" i="3"/>
  <c r="S676" i="3" s="1"/>
  <c r="M684" i="3"/>
  <c r="M692" i="3"/>
  <c r="M700" i="3"/>
  <c r="T700" i="3" s="1"/>
  <c r="M708" i="3"/>
  <c r="M716" i="3"/>
  <c r="U716" i="3" s="1"/>
  <c r="M724" i="3"/>
  <c r="AA724" i="3" s="1"/>
  <c r="M732" i="3"/>
  <c r="M740" i="3"/>
  <c r="M748" i="3"/>
  <c r="M756" i="3"/>
  <c r="M764" i="3"/>
  <c r="M772" i="3"/>
  <c r="M780" i="3"/>
  <c r="M788" i="3"/>
  <c r="M796" i="3"/>
  <c r="M804" i="3"/>
  <c r="M812" i="3"/>
  <c r="M820" i="3"/>
  <c r="M828" i="3"/>
  <c r="M836" i="3"/>
  <c r="M844" i="3"/>
  <c r="M852" i="3"/>
  <c r="M860" i="3"/>
  <c r="M868" i="3"/>
  <c r="M876" i="3"/>
  <c r="M884" i="3"/>
  <c r="M892" i="3"/>
  <c r="M900" i="3"/>
  <c r="M908" i="3"/>
  <c r="M916" i="3"/>
  <c r="M924" i="3"/>
  <c r="M932" i="3"/>
  <c r="M940" i="3"/>
  <c r="M948" i="3"/>
  <c r="M956" i="3"/>
  <c r="M964" i="3"/>
  <c r="M972" i="3"/>
  <c r="M980" i="3"/>
  <c r="M988" i="3"/>
  <c r="M996" i="3"/>
  <c r="M1004" i="3"/>
  <c r="M1012" i="3"/>
  <c r="M1020" i="3"/>
  <c r="M1028" i="3"/>
  <c r="M1036" i="3"/>
  <c r="M1044" i="3"/>
  <c r="M1052" i="3"/>
  <c r="M1060" i="3"/>
  <c r="M1068" i="3"/>
  <c r="M1076" i="3"/>
  <c r="M1084" i="3"/>
  <c r="M1092" i="3"/>
  <c r="M1100" i="3"/>
  <c r="M1108" i="3"/>
  <c r="M1116" i="3"/>
  <c r="M1124" i="3"/>
  <c r="M1132" i="3"/>
  <c r="M1140" i="3"/>
  <c r="M1148" i="3"/>
  <c r="M1156" i="3"/>
  <c r="M1164" i="3"/>
  <c r="M1172" i="3"/>
  <c r="M1180" i="3"/>
  <c r="M1188" i="3"/>
  <c r="M1196" i="3"/>
  <c r="M1204" i="3"/>
  <c r="M1212" i="3"/>
  <c r="M1220" i="3"/>
  <c r="M1228" i="3"/>
  <c r="M1236" i="3"/>
  <c r="M1244" i="3"/>
  <c r="M1252" i="3"/>
  <c r="M1260" i="3"/>
  <c r="M1268" i="3"/>
  <c r="M1276" i="3"/>
  <c r="M1284" i="3"/>
  <c r="M639" i="3"/>
  <c r="S639" i="3" s="1"/>
  <c r="M647" i="3"/>
  <c r="M655" i="3"/>
  <c r="M663" i="3"/>
  <c r="M671" i="3"/>
  <c r="M679" i="3"/>
  <c r="M687" i="3"/>
  <c r="Z687" i="3" s="1"/>
  <c r="M695" i="3"/>
  <c r="M703" i="3"/>
  <c r="U703" i="3" s="1"/>
  <c r="M711" i="3"/>
  <c r="R711" i="3" s="1"/>
  <c r="M719" i="3"/>
  <c r="Z719" i="3" s="1"/>
  <c r="M727" i="3"/>
  <c r="M735" i="3"/>
  <c r="M743" i="3"/>
  <c r="M751" i="3"/>
  <c r="M759" i="3"/>
  <c r="M767" i="3"/>
  <c r="M775" i="3"/>
  <c r="M783" i="3"/>
  <c r="M791" i="3"/>
  <c r="M799" i="3"/>
  <c r="M807" i="3"/>
  <c r="M815" i="3"/>
  <c r="M823" i="3"/>
  <c r="M831" i="3"/>
  <c r="M839" i="3"/>
  <c r="M847" i="3"/>
  <c r="M855" i="3"/>
  <c r="M863" i="3"/>
  <c r="M871" i="3"/>
  <c r="M879" i="3"/>
  <c r="M887" i="3"/>
  <c r="M895" i="3"/>
  <c r="M903" i="3"/>
  <c r="M911" i="3"/>
  <c r="M919" i="3"/>
  <c r="M927" i="3"/>
  <c r="M935" i="3"/>
  <c r="M943" i="3"/>
  <c r="M951" i="3"/>
  <c r="M959" i="3"/>
  <c r="M967" i="3"/>
  <c r="M975" i="3"/>
  <c r="M983" i="3"/>
  <c r="M991" i="3"/>
  <c r="M999" i="3"/>
  <c r="M1007" i="3"/>
  <c r="M1015" i="3"/>
  <c r="M1023" i="3"/>
  <c r="M1031" i="3"/>
  <c r="M1039" i="3"/>
  <c r="M1047" i="3"/>
  <c r="M1055" i="3"/>
  <c r="M1063" i="3"/>
  <c r="M1071" i="3"/>
  <c r="M1079" i="3"/>
  <c r="M1087" i="3"/>
  <c r="M1095" i="3"/>
  <c r="M1103" i="3"/>
  <c r="M1111" i="3"/>
  <c r="M1119" i="3"/>
  <c r="M1127" i="3"/>
  <c r="M1135" i="3"/>
  <c r="M1143" i="3"/>
  <c r="M1151" i="3"/>
  <c r="M1159" i="3"/>
  <c r="M1167" i="3"/>
  <c r="M1175" i="3"/>
  <c r="M1183" i="3"/>
  <c r="M1191" i="3"/>
  <c r="M1199" i="3"/>
  <c r="M1207" i="3"/>
  <c r="M1215" i="3"/>
  <c r="M1223" i="3"/>
  <c r="M1231" i="3"/>
  <c r="M1239" i="3"/>
  <c r="M1247" i="3"/>
  <c r="M1255" i="3"/>
  <c r="M1263" i="3"/>
  <c r="M1271" i="3"/>
  <c r="M1279" i="3"/>
  <c r="M1287" i="3"/>
  <c r="M1295" i="3"/>
  <c r="M1303" i="3"/>
  <c r="M1311" i="3"/>
  <c r="M1319" i="3"/>
  <c r="M1327" i="3"/>
  <c r="M1335" i="3"/>
  <c r="M1343" i="3"/>
  <c r="M1351" i="3"/>
  <c r="M1359" i="3"/>
  <c r="M1367" i="3"/>
  <c r="M1375" i="3"/>
  <c r="M1383" i="3"/>
  <c r="M1391" i="3"/>
  <c r="M618" i="3"/>
  <c r="Q618" i="3" s="1"/>
  <c r="M626" i="3"/>
  <c r="Y626" i="3" s="1"/>
  <c r="M634" i="3"/>
  <c r="Z634" i="3" s="1"/>
  <c r="M642" i="3"/>
  <c r="S642" i="3" s="1"/>
  <c r="M650" i="3"/>
  <c r="Z650" i="3" s="1"/>
  <c r="M658" i="3"/>
  <c r="R658" i="3" s="1"/>
  <c r="M666" i="3"/>
  <c r="M674" i="3"/>
  <c r="T674" i="3" s="1"/>
  <c r="M682" i="3"/>
  <c r="AA682" i="3" s="1"/>
  <c r="M690" i="3"/>
  <c r="Y690" i="3" s="1"/>
  <c r="M698" i="3"/>
  <c r="Z698" i="3" s="1"/>
  <c r="M706" i="3"/>
  <c r="R706" i="3" s="1"/>
  <c r="M714" i="3"/>
  <c r="AA714" i="3" s="1"/>
  <c r="M722" i="3"/>
  <c r="Y722" i="3" s="1"/>
  <c r="M738" i="3"/>
  <c r="M746" i="3"/>
  <c r="M754" i="3"/>
  <c r="M762" i="3"/>
  <c r="M770" i="3"/>
  <c r="M778" i="3"/>
  <c r="M786" i="3"/>
  <c r="M794" i="3"/>
  <c r="M802" i="3"/>
  <c r="M810" i="3"/>
  <c r="M818" i="3"/>
  <c r="M826" i="3"/>
  <c r="M834" i="3"/>
  <c r="M842" i="3"/>
  <c r="M850" i="3"/>
  <c r="M858" i="3"/>
  <c r="M866" i="3"/>
  <c r="M874" i="3"/>
  <c r="M882" i="3"/>
  <c r="M890" i="3"/>
  <c r="M898" i="3"/>
  <c r="M906" i="3"/>
  <c r="M914" i="3"/>
  <c r="M922" i="3"/>
  <c r="M930" i="3"/>
  <c r="M938" i="3"/>
  <c r="M946" i="3"/>
  <c r="M954" i="3"/>
  <c r="M962" i="3"/>
  <c r="M970" i="3"/>
  <c r="M978" i="3"/>
  <c r="M986" i="3"/>
  <c r="M994" i="3"/>
  <c r="M1002" i="3"/>
  <c r="M1010" i="3"/>
  <c r="M1018" i="3"/>
  <c r="M1026" i="3"/>
  <c r="M1034" i="3"/>
  <c r="M1042" i="3"/>
  <c r="M1050" i="3"/>
  <c r="M1058" i="3"/>
  <c r="M1066" i="3"/>
  <c r="M1074" i="3"/>
  <c r="M1082" i="3"/>
  <c r="M1090" i="3"/>
  <c r="M1098" i="3"/>
  <c r="M1106" i="3"/>
  <c r="M1114" i="3"/>
  <c r="M1122" i="3"/>
  <c r="M1130" i="3"/>
  <c r="M1138" i="3"/>
  <c r="M1146" i="3"/>
  <c r="M1154" i="3"/>
  <c r="M1162" i="3"/>
  <c r="M1170" i="3"/>
  <c r="M1178" i="3"/>
  <c r="M1186" i="3"/>
  <c r="M1194" i="3"/>
  <c r="M1202" i="3"/>
  <c r="M1210" i="3"/>
  <c r="M1218" i="3"/>
  <c r="M1226" i="3"/>
  <c r="M1234" i="3"/>
  <c r="M1242" i="3"/>
  <c r="M1250" i="3"/>
  <c r="M1258" i="3"/>
  <c r="M1266" i="3"/>
  <c r="M1274" i="3"/>
  <c r="M1282" i="3"/>
  <c r="M1290" i="3"/>
  <c r="M1298" i="3"/>
  <c r="M1306" i="3"/>
  <c r="M1314" i="3"/>
  <c r="M1322" i="3"/>
  <c r="M1330" i="3"/>
  <c r="M1338" i="3"/>
  <c r="M1346" i="3"/>
  <c r="M1354" i="3"/>
  <c r="M1362" i="3"/>
  <c r="M1378" i="3"/>
  <c r="M1386" i="3"/>
  <c r="M1394" i="3"/>
  <c r="M1402" i="3"/>
  <c r="M1410" i="3"/>
  <c r="M1418" i="3"/>
  <c r="M1426" i="3"/>
  <c r="M1434" i="3"/>
  <c r="M1442" i="3"/>
  <c r="M1450" i="3"/>
  <c r="M1458" i="3"/>
  <c r="M1466" i="3"/>
  <c r="M1474" i="3"/>
  <c r="M1482" i="3"/>
  <c r="M1490" i="3"/>
  <c r="M1498" i="3"/>
  <c r="M1506" i="3"/>
  <c r="M1514" i="3"/>
  <c r="M1522" i="3"/>
  <c r="M1530" i="3"/>
  <c r="M1538" i="3"/>
  <c r="M1546" i="3"/>
  <c r="M1554" i="3"/>
  <c r="M1562" i="3"/>
  <c r="M1570" i="3"/>
  <c r="M1578" i="3"/>
  <c r="M1586" i="3"/>
  <c r="M1594" i="3"/>
  <c r="M1602" i="3"/>
  <c r="M1610" i="3"/>
  <c r="M1618" i="3"/>
  <c r="M1626" i="3"/>
  <c r="M1634" i="3"/>
  <c r="M1642" i="3"/>
  <c r="M1650" i="3"/>
  <c r="M1658" i="3"/>
  <c r="M1666" i="3"/>
  <c r="M1674" i="3"/>
  <c r="M1682" i="3"/>
  <c r="M1690" i="3"/>
  <c r="M1698" i="3"/>
  <c r="M1706" i="3"/>
  <c r="M1714" i="3"/>
  <c r="M1722" i="3"/>
  <c r="M1730" i="3"/>
  <c r="M581" i="3"/>
  <c r="Q581" i="3" s="1"/>
  <c r="M589" i="3"/>
  <c r="Y589" i="3" s="1"/>
  <c r="M597" i="3"/>
  <c r="X597" i="3" s="1"/>
  <c r="M605" i="3"/>
  <c r="M613" i="3"/>
  <c r="M621" i="3"/>
  <c r="M629" i="3"/>
  <c r="Q629" i="3" s="1"/>
  <c r="M637" i="3"/>
  <c r="Y637" i="3" s="1"/>
  <c r="M645" i="3"/>
  <c r="X645" i="3" s="1"/>
  <c r="M653" i="3"/>
  <c r="X653" i="3" s="1"/>
  <c r="M661" i="3"/>
  <c r="X661" i="3" s="1"/>
  <c r="M669" i="3"/>
  <c r="M677" i="3"/>
  <c r="M685" i="3"/>
  <c r="X685" i="3" s="1"/>
  <c r="M693" i="3"/>
  <c r="Q693" i="3" s="1"/>
  <c r="M701" i="3"/>
  <c r="Y701" i="3" s="1"/>
  <c r="M709" i="3"/>
  <c r="S709" i="3" s="1"/>
  <c r="M717" i="3"/>
  <c r="X717" i="3" s="1"/>
  <c r="M725" i="3"/>
  <c r="M733" i="3"/>
  <c r="M741" i="3"/>
  <c r="M749" i="3"/>
  <c r="M757" i="3"/>
  <c r="M765" i="3"/>
  <c r="M773" i="3"/>
  <c r="M781" i="3"/>
  <c r="M789" i="3"/>
  <c r="M797" i="3"/>
  <c r="M805" i="3"/>
  <c r="M813" i="3"/>
  <c r="M821" i="3"/>
  <c r="M829" i="3"/>
  <c r="M837" i="3"/>
  <c r="M845" i="3"/>
  <c r="M853" i="3"/>
  <c r="M861" i="3"/>
  <c r="M869" i="3"/>
  <c r="M877" i="3"/>
  <c r="M885" i="3"/>
  <c r="M893" i="3"/>
  <c r="M901" i="3"/>
  <c r="M909" i="3"/>
  <c r="M917" i="3"/>
  <c r="M925" i="3"/>
  <c r="M933" i="3"/>
  <c r="M941" i="3"/>
  <c r="M949" i="3"/>
  <c r="M957" i="3"/>
  <c r="M965" i="3"/>
  <c r="M973" i="3"/>
  <c r="M981" i="3"/>
  <c r="M989" i="3"/>
  <c r="M997" i="3"/>
  <c r="M1005" i="3"/>
  <c r="M1013" i="3"/>
  <c r="M1021" i="3"/>
  <c r="M1029" i="3"/>
  <c r="M1037" i="3"/>
  <c r="M1045" i="3"/>
  <c r="M1053" i="3"/>
  <c r="M1061" i="3"/>
  <c r="M1069" i="3"/>
  <c r="M1077" i="3"/>
  <c r="M1085" i="3"/>
  <c r="M1093" i="3"/>
  <c r="M1101" i="3"/>
  <c r="M1109" i="3"/>
  <c r="M1117" i="3"/>
  <c r="M1125" i="3"/>
  <c r="M1133" i="3"/>
  <c r="M1141" i="3"/>
  <c r="M1149" i="3"/>
  <c r="M1157" i="3"/>
  <c r="M1165" i="3"/>
  <c r="M1173" i="3"/>
  <c r="M1181" i="3"/>
  <c r="M1189" i="3"/>
  <c r="M1197" i="3"/>
  <c r="M1205" i="3"/>
  <c r="M1213" i="3"/>
  <c r="M1221" i="3"/>
  <c r="M1229" i="3"/>
  <c r="M1237" i="3"/>
  <c r="M1245" i="3"/>
  <c r="M1253" i="3"/>
  <c r="M1261" i="3"/>
  <c r="M1269" i="3"/>
  <c r="M1277" i="3"/>
  <c r="M1285" i="3"/>
  <c r="M1293" i="3"/>
  <c r="M1301" i="3"/>
  <c r="M1309" i="3"/>
  <c r="M1317" i="3"/>
  <c r="M1325" i="3"/>
  <c r="M1333" i="3"/>
  <c r="M1341" i="3"/>
  <c r="M1349" i="3"/>
  <c r="M1357" i="3"/>
  <c r="M1365" i="3"/>
  <c r="M1373" i="3"/>
  <c r="M1381" i="3"/>
  <c r="M1389" i="3"/>
  <c r="M1397" i="3"/>
  <c r="M1405" i="3"/>
  <c r="M1413" i="3"/>
  <c r="M1421" i="3"/>
  <c r="M1429" i="3"/>
  <c r="M1437" i="3"/>
  <c r="M1445" i="3"/>
  <c r="M1453" i="3"/>
  <c r="M1461" i="3"/>
  <c r="M1469" i="3"/>
  <c r="M1477" i="3"/>
  <c r="M1485" i="3"/>
  <c r="M1493" i="3"/>
  <c r="M1501" i="3"/>
  <c r="M1509" i="3"/>
  <c r="M1517" i="3"/>
  <c r="M1525" i="3"/>
  <c r="M1533" i="3"/>
  <c r="M1541" i="3"/>
  <c r="M1549" i="3"/>
  <c r="M1557" i="3"/>
  <c r="M1565" i="3"/>
  <c r="M1573" i="3"/>
  <c r="M1581" i="3"/>
  <c r="M1589" i="3"/>
  <c r="M1597" i="3"/>
  <c r="M1605" i="3"/>
  <c r="M1613" i="3"/>
  <c r="M1621" i="3"/>
  <c r="M1629" i="3"/>
  <c r="M1637" i="3"/>
  <c r="M1645" i="3"/>
  <c r="M1653" i="3"/>
  <c r="M1661" i="3"/>
  <c r="M1669" i="3"/>
  <c r="M1677" i="3"/>
  <c r="M1685" i="3"/>
  <c r="M1693" i="3"/>
  <c r="M1701" i="3"/>
  <c r="M1709" i="3"/>
  <c r="M1717" i="3"/>
  <c r="M1725" i="3"/>
  <c r="M584" i="3"/>
  <c r="W584" i="3" s="1"/>
  <c r="M592" i="3"/>
  <c r="W592" i="3" s="1"/>
  <c r="M600" i="3"/>
  <c r="M608" i="3"/>
  <c r="M616" i="3"/>
  <c r="M624" i="3"/>
  <c r="W624" i="3" s="1"/>
  <c r="M632" i="3"/>
  <c r="W632" i="3" s="1"/>
  <c r="M640" i="3"/>
  <c r="W640" i="3" s="1"/>
  <c r="M648" i="3"/>
  <c r="Q648" i="3" s="1"/>
  <c r="M656" i="3"/>
  <c r="Z656" i="3" s="1"/>
  <c r="M664" i="3"/>
  <c r="M672" i="3"/>
  <c r="M680" i="3"/>
  <c r="W680" i="3" s="1"/>
  <c r="M688" i="3"/>
  <c r="M696" i="3"/>
  <c r="W696" i="3" s="1"/>
  <c r="M704" i="3"/>
  <c r="Y704" i="3" s="1"/>
  <c r="M712" i="3"/>
  <c r="Q712" i="3" s="1"/>
  <c r="M720" i="3"/>
  <c r="X720" i="3" s="1"/>
  <c r="M728" i="3"/>
  <c r="M736" i="3"/>
  <c r="M744" i="3"/>
  <c r="M752" i="3"/>
  <c r="M760" i="3"/>
  <c r="M768" i="3"/>
  <c r="M776" i="3"/>
  <c r="M784" i="3"/>
  <c r="M792" i="3"/>
  <c r="M800" i="3"/>
  <c r="M808" i="3"/>
  <c r="M816" i="3"/>
  <c r="M824" i="3"/>
  <c r="M832" i="3"/>
  <c r="M840" i="3"/>
  <c r="M848" i="3"/>
  <c r="M856" i="3"/>
  <c r="M864" i="3"/>
  <c r="M872" i="3"/>
  <c r="M880" i="3"/>
  <c r="M888" i="3"/>
  <c r="M896" i="3"/>
  <c r="M904" i="3"/>
  <c r="M912" i="3"/>
  <c r="M920" i="3"/>
  <c r="M928" i="3"/>
  <c r="M936" i="3"/>
  <c r="M944" i="3"/>
  <c r="M952" i="3"/>
  <c r="M960" i="3"/>
  <c r="M968" i="3"/>
  <c r="M976" i="3"/>
  <c r="M984" i="3"/>
  <c r="M992" i="3"/>
  <c r="M1000" i="3"/>
  <c r="M1008" i="3"/>
  <c r="M1016" i="3"/>
  <c r="M1024" i="3"/>
  <c r="M1032" i="3"/>
  <c r="M1040" i="3"/>
  <c r="M1048" i="3"/>
  <c r="M1056" i="3"/>
  <c r="M1064" i="3"/>
  <c r="M1072" i="3"/>
  <c r="M1080" i="3"/>
  <c r="M1088" i="3"/>
  <c r="M1096" i="3"/>
  <c r="M1104" i="3"/>
  <c r="M1112" i="3"/>
  <c r="M1120" i="3"/>
  <c r="M1128" i="3"/>
  <c r="M1136" i="3"/>
  <c r="M587" i="3"/>
  <c r="V587" i="3" s="1"/>
  <c r="M595" i="3"/>
  <c r="X595" i="3" s="1"/>
  <c r="M603" i="3"/>
  <c r="V603" i="3" s="1"/>
  <c r="M611" i="3"/>
  <c r="V611" i="3" s="1"/>
  <c r="M619" i="3"/>
  <c r="M627" i="3"/>
  <c r="W627" i="3" s="1"/>
  <c r="M635" i="3"/>
  <c r="M643" i="3"/>
  <c r="V643" i="3" s="1"/>
  <c r="M651" i="3"/>
  <c r="V651" i="3" s="1"/>
  <c r="M659" i="3"/>
  <c r="X659" i="3" s="1"/>
  <c r="M667" i="3"/>
  <c r="V667" i="3" s="1"/>
  <c r="M675" i="3"/>
  <c r="M683" i="3"/>
  <c r="M691" i="3"/>
  <c r="M699" i="3"/>
  <c r="V699" i="3" s="1"/>
  <c r="M707" i="3"/>
  <c r="M715" i="3"/>
  <c r="M723" i="3"/>
  <c r="W723" i="3" s="1"/>
  <c r="M731" i="3"/>
  <c r="M739" i="3"/>
  <c r="M747" i="3"/>
  <c r="M755" i="3"/>
  <c r="M763" i="3"/>
  <c r="M771" i="3"/>
  <c r="M779" i="3"/>
  <c r="M787" i="3"/>
  <c r="M795" i="3"/>
  <c r="M803" i="3"/>
  <c r="M811" i="3"/>
  <c r="M819" i="3"/>
  <c r="M827" i="3"/>
  <c r="M835" i="3"/>
  <c r="M843" i="3"/>
  <c r="M851" i="3"/>
  <c r="M859" i="3"/>
  <c r="M867" i="3"/>
  <c r="M875" i="3"/>
  <c r="M883" i="3"/>
  <c r="M891" i="3"/>
  <c r="M899" i="3"/>
  <c r="M907" i="3"/>
  <c r="M915" i="3"/>
  <c r="M923" i="3"/>
  <c r="M931" i="3"/>
  <c r="M939" i="3"/>
  <c r="M947" i="3"/>
  <c r="M955" i="3"/>
  <c r="M963" i="3"/>
  <c r="M971" i="3"/>
  <c r="M979" i="3"/>
  <c r="M987" i="3"/>
  <c r="M995" i="3"/>
  <c r="M1003" i="3"/>
  <c r="M1011" i="3"/>
  <c r="M1019" i="3"/>
  <c r="M1027" i="3"/>
  <c r="M1035" i="3"/>
  <c r="M1043" i="3"/>
  <c r="M1051" i="3"/>
  <c r="M1059" i="3"/>
  <c r="M1067" i="3"/>
  <c r="M1075" i="3"/>
  <c r="M1083" i="3"/>
  <c r="M1091" i="3"/>
  <c r="M1099" i="3"/>
  <c r="M1107" i="3"/>
  <c r="M1115" i="3"/>
  <c r="M1123" i="3"/>
  <c r="M1131" i="3"/>
  <c r="M1139" i="3"/>
  <c r="M1147" i="3"/>
  <c r="M1155" i="3"/>
  <c r="M1163" i="3"/>
  <c r="M1171" i="3"/>
  <c r="M1179" i="3"/>
  <c r="M1187" i="3"/>
  <c r="M1195" i="3"/>
  <c r="M1203" i="3"/>
  <c r="M1211" i="3"/>
  <c r="M1227" i="3"/>
  <c r="M1738" i="3"/>
  <c r="M1746" i="3"/>
  <c r="M1754" i="3"/>
  <c r="M1762" i="3"/>
  <c r="M1770" i="3"/>
  <c r="M1778" i="3"/>
  <c r="M1786" i="3"/>
  <c r="M1794" i="3"/>
  <c r="M1802" i="3"/>
  <c r="M1810" i="3"/>
  <c r="M1818" i="3"/>
  <c r="M1826" i="3"/>
  <c r="M1834" i="3"/>
  <c r="M1842" i="3"/>
  <c r="M1850" i="3"/>
  <c r="M1733" i="3"/>
  <c r="M1741" i="3"/>
  <c r="M1749" i="3"/>
  <c r="M1757" i="3"/>
  <c r="M1765" i="3"/>
  <c r="M1773" i="3"/>
  <c r="M1781" i="3"/>
  <c r="M1789" i="3"/>
  <c r="M1797" i="3"/>
  <c r="M1805" i="3"/>
  <c r="M1813" i="3"/>
  <c r="M1821" i="3"/>
  <c r="M1829" i="3"/>
  <c r="M1837" i="3"/>
  <c r="M1845" i="3"/>
  <c r="M1853" i="3"/>
  <c r="M1144" i="3"/>
  <c r="M1152" i="3"/>
  <c r="M1160" i="3"/>
  <c r="M1168" i="3"/>
  <c r="M1176" i="3"/>
  <c r="M1184" i="3"/>
  <c r="M1192" i="3"/>
  <c r="M1200" i="3"/>
  <c r="M1208" i="3"/>
  <c r="M1216" i="3"/>
  <c r="M1224" i="3"/>
  <c r="M1232" i="3"/>
  <c r="M1240" i="3"/>
  <c r="M1248" i="3"/>
  <c r="M1256" i="3"/>
  <c r="M1264" i="3"/>
  <c r="M1272" i="3"/>
  <c r="M1280" i="3"/>
  <c r="M1288" i="3"/>
  <c r="M1296" i="3"/>
  <c r="M1304" i="3"/>
  <c r="M1312" i="3"/>
  <c r="M1320" i="3"/>
  <c r="M1328" i="3"/>
  <c r="M1336" i="3"/>
  <c r="M1344" i="3"/>
  <c r="M1352" i="3"/>
  <c r="M1360" i="3"/>
  <c r="M1368" i="3"/>
  <c r="M1376" i="3"/>
  <c r="M1384" i="3"/>
  <c r="M1392" i="3"/>
  <c r="M1400" i="3"/>
  <c r="M1408" i="3"/>
  <c r="M1416" i="3"/>
  <c r="M1424" i="3"/>
  <c r="M1432" i="3"/>
  <c r="M1440" i="3"/>
  <c r="M1448" i="3"/>
  <c r="M1456" i="3"/>
  <c r="M1464" i="3"/>
  <c r="M1472" i="3"/>
  <c r="M1480" i="3"/>
  <c r="M1488" i="3"/>
  <c r="M1496" i="3"/>
  <c r="M1504" i="3"/>
  <c r="M1512" i="3"/>
  <c r="M1520" i="3"/>
  <c r="M1528" i="3"/>
  <c r="M1536" i="3"/>
  <c r="M1544" i="3"/>
  <c r="M1552" i="3"/>
  <c r="M1560" i="3"/>
  <c r="M1568" i="3"/>
  <c r="M1576" i="3"/>
  <c r="M1584" i="3"/>
  <c r="M1592" i="3"/>
  <c r="M1600" i="3"/>
  <c r="M1608" i="3"/>
  <c r="M1616" i="3"/>
  <c r="M1624" i="3"/>
  <c r="M1632" i="3"/>
  <c r="M1640" i="3"/>
  <c r="M1648" i="3"/>
  <c r="M1656" i="3"/>
  <c r="M1664" i="3"/>
  <c r="M1672" i="3"/>
  <c r="M1680" i="3"/>
  <c r="M1688" i="3"/>
  <c r="M1696" i="3"/>
  <c r="M1704" i="3"/>
  <c r="M1712" i="3"/>
  <c r="M1720" i="3"/>
  <c r="M1728" i="3"/>
  <c r="M1736" i="3"/>
  <c r="M1744" i="3"/>
  <c r="M1752" i="3"/>
  <c r="M1760" i="3"/>
  <c r="M1768" i="3"/>
  <c r="M1776" i="3"/>
  <c r="M1784" i="3"/>
  <c r="M1792" i="3"/>
  <c r="M1800" i="3"/>
  <c r="M1808" i="3"/>
  <c r="M1816" i="3"/>
  <c r="M1824" i="3"/>
  <c r="M1832" i="3"/>
  <c r="M1840" i="3"/>
  <c r="M1848" i="3"/>
  <c r="M1219" i="3"/>
  <c r="M1235" i="3"/>
  <c r="M1243" i="3"/>
  <c r="M1251" i="3"/>
  <c r="M1259" i="3"/>
  <c r="M1267" i="3"/>
  <c r="M1275" i="3"/>
  <c r="M1283" i="3"/>
  <c r="M1291" i="3"/>
  <c r="M1299" i="3"/>
  <c r="M1307" i="3"/>
  <c r="M1315" i="3"/>
  <c r="M1323" i="3"/>
  <c r="M1331" i="3"/>
  <c r="M1339" i="3"/>
  <c r="M1347" i="3"/>
  <c r="M1355" i="3"/>
  <c r="M1363" i="3"/>
  <c r="M1371" i="3"/>
  <c r="M1379" i="3"/>
  <c r="M1387" i="3"/>
  <c r="M1395" i="3"/>
  <c r="M1403" i="3"/>
  <c r="M1411" i="3"/>
  <c r="M1419" i="3"/>
  <c r="M1427" i="3"/>
  <c r="M1435" i="3"/>
  <c r="M1443" i="3"/>
  <c r="M1451" i="3"/>
  <c r="M1459" i="3"/>
  <c r="M1467" i="3"/>
  <c r="M1475" i="3"/>
  <c r="M1483" i="3"/>
  <c r="M1491" i="3"/>
  <c r="M1499" i="3"/>
  <c r="M1507" i="3"/>
  <c r="M1515" i="3"/>
  <c r="M1523" i="3"/>
  <c r="M1531" i="3"/>
  <c r="M1539" i="3"/>
  <c r="M1547" i="3"/>
  <c r="M1555" i="3"/>
  <c r="M1563" i="3"/>
  <c r="M1571" i="3"/>
  <c r="M1579" i="3"/>
  <c r="M1587" i="3"/>
  <c r="M1595" i="3"/>
  <c r="M1603" i="3"/>
  <c r="M1611" i="3"/>
  <c r="M1619" i="3"/>
  <c r="M1627" i="3"/>
  <c r="M1635" i="3"/>
  <c r="M1643" i="3"/>
  <c r="M1651" i="3"/>
  <c r="M1659" i="3"/>
  <c r="M1667" i="3"/>
  <c r="M1675" i="3"/>
  <c r="M1683" i="3"/>
  <c r="M1691" i="3"/>
  <c r="M1699" i="3"/>
  <c r="M1707" i="3"/>
  <c r="M1715" i="3"/>
  <c r="M1723" i="3"/>
  <c r="M1731" i="3"/>
  <c r="M1739" i="3"/>
  <c r="M1747" i="3"/>
  <c r="M1755" i="3"/>
  <c r="M1763" i="3"/>
  <c r="M1771" i="3"/>
  <c r="M1779" i="3"/>
  <c r="M1787" i="3"/>
  <c r="M1795" i="3"/>
  <c r="M1803" i="3"/>
  <c r="M1811" i="3"/>
  <c r="M1819" i="3"/>
  <c r="M1827" i="3"/>
  <c r="M1835" i="3"/>
  <c r="M1843" i="3"/>
  <c r="M1851" i="3"/>
  <c r="M1190" i="3"/>
  <c r="M1198" i="3"/>
  <c r="M1206" i="3"/>
  <c r="M1214" i="3"/>
  <c r="M1222" i="3"/>
  <c r="M1230" i="3"/>
  <c r="M1238" i="3"/>
  <c r="M1246" i="3"/>
  <c r="M1254" i="3"/>
  <c r="M1262" i="3"/>
  <c r="M1270" i="3"/>
  <c r="M1278" i="3"/>
  <c r="M1286" i="3"/>
  <c r="M1294" i="3"/>
  <c r="M1302" i="3"/>
  <c r="M1310" i="3"/>
  <c r="M1318" i="3"/>
  <c r="M1326" i="3"/>
  <c r="M1334" i="3"/>
  <c r="M1342" i="3"/>
  <c r="M1350" i="3"/>
  <c r="M1358" i="3"/>
  <c r="M1366" i="3"/>
  <c r="M1374" i="3"/>
  <c r="M1382" i="3"/>
  <c r="M1390" i="3"/>
  <c r="M1398" i="3"/>
  <c r="M1406" i="3"/>
  <c r="M1414" i="3"/>
  <c r="M1422" i="3"/>
  <c r="M1430" i="3"/>
  <c r="M1438" i="3"/>
  <c r="M1446" i="3"/>
  <c r="M1454" i="3"/>
  <c r="M1462" i="3"/>
  <c r="M1470" i="3"/>
  <c r="M1478" i="3"/>
  <c r="M1486" i="3"/>
  <c r="M1494" i="3"/>
  <c r="M1502" i="3"/>
  <c r="M1510" i="3"/>
  <c r="M1518" i="3"/>
  <c r="M1526" i="3"/>
  <c r="M1534" i="3"/>
  <c r="M1542" i="3"/>
  <c r="M1550" i="3"/>
  <c r="M1558" i="3"/>
  <c r="M1566" i="3"/>
  <c r="M1574" i="3"/>
  <c r="M1582" i="3"/>
  <c r="M1590" i="3"/>
  <c r="M1598" i="3"/>
  <c r="M1606" i="3"/>
  <c r="M1614" i="3"/>
  <c r="M1622" i="3"/>
  <c r="M1630" i="3"/>
  <c r="M1638" i="3"/>
  <c r="M1646" i="3"/>
  <c r="M1654" i="3"/>
  <c r="M1662" i="3"/>
  <c r="M1670" i="3"/>
  <c r="M1678" i="3"/>
  <c r="M1686" i="3"/>
  <c r="M1694" i="3"/>
  <c r="M1702" i="3"/>
  <c r="M1710" i="3"/>
  <c r="M1718" i="3"/>
  <c r="M1726" i="3"/>
  <c r="M1734" i="3"/>
  <c r="M1742" i="3"/>
  <c r="M1750" i="3"/>
  <c r="M1758" i="3"/>
  <c r="M1766" i="3"/>
  <c r="M1774" i="3"/>
  <c r="M1782" i="3"/>
  <c r="M1790" i="3"/>
  <c r="M1798" i="3"/>
  <c r="M1806" i="3"/>
  <c r="M1814" i="3"/>
  <c r="M1822" i="3"/>
  <c r="M1830" i="3"/>
  <c r="M1838" i="3"/>
  <c r="M1846" i="3"/>
  <c r="M1393" i="3"/>
  <c r="M1401" i="3"/>
  <c r="M1409" i="3"/>
  <c r="M1417" i="3"/>
  <c r="M1425" i="3"/>
  <c r="M1433" i="3"/>
  <c r="M1441" i="3"/>
  <c r="M1449" i="3"/>
  <c r="M1457" i="3"/>
  <c r="M1465" i="3"/>
  <c r="M1473" i="3"/>
  <c r="M1481" i="3"/>
  <c r="M1489" i="3"/>
  <c r="M1497" i="3"/>
  <c r="M1505" i="3"/>
  <c r="M1513" i="3"/>
  <c r="M1521" i="3"/>
  <c r="M1529" i="3"/>
  <c r="M1537" i="3"/>
  <c r="M1545" i="3"/>
  <c r="M1553" i="3"/>
  <c r="M1561" i="3"/>
  <c r="M1569" i="3"/>
  <c r="M1577" i="3"/>
  <c r="M1585" i="3"/>
  <c r="M1593" i="3"/>
  <c r="M1601" i="3"/>
  <c r="M1609" i="3"/>
  <c r="M1617" i="3"/>
  <c r="M1625" i="3"/>
  <c r="M1633" i="3"/>
  <c r="M1641" i="3"/>
  <c r="M1649" i="3"/>
  <c r="M1657" i="3"/>
  <c r="M1665" i="3"/>
  <c r="M1673" i="3"/>
  <c r="M1681" i="3"/>
  <c r="M1689" i="3"/>
  <c r="M1697" i="3"/>
  <c r="M1705" i="3"/>
  <c r="M1713" i="3"/>
  <c r="M1721" i="3"/>
  <c r="M1729" i="3"/>
  <c r="M1737" i="3"/>
  <c r="M1745" i="3"/>
  <c r="M1753" i="3"/>
  <c r="M1761" i="3"/>
  <c r="M1769" i="3"/>
  <c r="M1777" i="3"/>
  <c r="M1785" i="3"/>
  <c r="M1793" i="3"/>
  <c r="M1801" i="3"/>
  <c r="M1809" i="3"/>
  <c r="M1817" i="3"/>
  <c r="M1825" i="3"/>
  <c r="M1833" i="3"/>
  <c r="M1841" i="3"/>
  <c r="M1849" i="3"/>
  <c r="M1292" i="3"/>
  <c r="M1300" i="3"/>
  <c r="M1308" i="3"/>
  <c r="M1316" i="3"/>
  <c r="M1324" i="3"/>
  <c r="M1332" i="3"/>
  <c r="M1340" i="3"/>
  <c r="M1348" i="3"/>
  <c r="M1356" i="3"/>
  <c r="M1364" i="3"/>
  <c r="M1372" i="3"/>
  <c r="M1380" i="3"/>
  <c r="M1388" i="3"/>
  <c r="M1396" i="3"/>
  <c r="M1404" i="3"/>
  <c r="M1412" i="3"/>
  <c r="M1420" i="3"/>
  <c r="M1428" i="3"/>
  <c r="M1436" i="3"/>
  <c r="M1444" i="3"/>
  <c r="M1452" i="3"/>
  <c r="M1460" i="3"/>
  <c r="M1468" i="3"/>
  <c r="M1476" i="3"/>
  <c r="M1484" i="3"/>
  <c r="M1492" i="3"/>
  <c r="M1500" i="3"/>
  <c r="M1508" i="3"/>
  <c r="M1516" i="3"/>
  <c r="M1524" i="3"/>
  <c r="M1532" i="3"/>
  <c r="M1540" i="3"/>
  <c r="M1548" i="3"/>
  <c r="M1556" i="3"/>
  <c r="M1564" i="3"/>
  <c r="M1572" i="3"/>
  <c r="M1580" i="3"/>
  <c r="M1588" i="3"/>
  <c r="M1596" i="3"/>
  <c r="M1604" i="3"/>
  <c r="M1612" i="3"/>
  <c r="M1620" i="3"/>
  <c r="M1628" i="3"/>
  <c r="M1636" i="3"/>
  <c r="M1644" i="3"/>
  <c r="M1652" i="3"/>
  <c r="M1660" i="3"/>
  <c r="M1668" i="3"/>
  <c r="M1676" i="3"/>
  <c r="M1684" i="3"/>
  <c r="M1692" i="3"/>
  <c r="M1700" i="3"/>
  <c r="M1708" i="3"/>
  <c r="M1716" i="3"/>
  <c r="M1724" i="3"/>
  <c r="M1732" i="3"/>
  <c r="M1740" i="3"/>
  <c r="M1748" i="3"/>
  <c r="M1756" i="3"/>
  <c r="M1764" i="3"/>
  <c r="M1772" i="3"/>
  <c r="M1780" i="3"/>
  <c r="M1788" i="3"/>
  <c r="M1796" i="3"/>
  <c r="M1804" i="3"/>
  <c r="M1812" i="3"/>
  <c r="M1820" i="3"/>
  <c r="M1828" i="3"/>
  <c r="M1836" i="3"/>
  <c r="M1844" i="3"/>
  <c r="M1852" i="3"/>
  <c r="AE3" i="26" l="1"/>
  <c r="AE4" i="26" s="1"/>
  <c r="AE5" i="26" s="1"/>
  <c r="AE6" i="26" s="1"/>
  <c r="AE7" i="26" s="1"/>
  <c r="AE8" i="26" s="1"/>
  <c r="AE9" i="26" s="1"/>
  <c r="AE10" i="26" s="1"/>
  <c r="AE11" i="26" s="1"/>
  <c r="AE12" i="26" s="1"/>
  <c r="AE13" i="26" s="1"/>
  <c r="AE14" i="26" s="1"/>
  <c r="AE15" i="26" s="1"/>
  <c r="AE16" i="26" s="1"/>
  <c r="AE17" i="26" s="1"/>
  <c r="AE18" i="26" s="1"/>
  <c r="AE19" i="26" s="1"/>
  <c r="AE20" i="26" s="1"/>
  <c r="AE21" i="26" s="1"/>
  <c r="AE22" i="26" s="1"/>
  <c r="AE23" i="26" s="1"/>
  <c r="AE24" i="26" s="1"/>
  <c r="AE25" i="26" s="1"/>
  <c r="AE26" i="26" s="1"/>
  <c r="AE27" i="26" s="1"/>
  <c r="AE28" i="26" s="1"/>
  <c r="AE29" i="26" s="1"/>
  <c r="AE30" i="26" s="1"/>
  <c r="AE31" i="26" s="1"/>
  <c r="AE32" i="26" s="1"/>
  <c r="AE33" i="26" s="1"/>
  <c r="AM3" i="26"/>
  <c r="AM4" i="26" s="1"/>
  <c r="AM5" i="26" s="1"/>
  <c r="AM6" i="26" s="1"/>
  <c r="AM7" i="26" s="1"/>
  <c r="AM8" i="26" s="1"/>
  <c r="AM9" i="26" s="1"/>
  <c r="AM10" i="26" s="1"/>
  <c r="AM11" i="26" s="1"/>
  <c r="AM12" i="26" s="1"/>
  <c r="AM13" i="26" s="1"/>
  <c r="AM14" i="26" s="1"/>
  <c r="AM15" i="26" s="1"/>
  <c r="AM16" i="26" s="1"/>
  <c r="AM17" i="26" s="1"/>
  <c r="AM18" i="26" s="1"/>
  <c r="AM19" i="26" s="1"/>
  <c r="AM20" i="26" s="1"/>
  <c r="AM21" i="26" s="1"/>
  <c r="AM22" i="26" s="1"/>
  <c r="AM23" i="26" s="1"/>
  <c r="AM24" i="26" s="1"/>
  <c r="AM25" i="26" s="1"/>
  <c r="AM26" i="26" s="1"/>
  <c r="AM27" i="26" s="1"/>
  <c r="AM28" i="26" s="1"/>
  <c r="AM29" i="26" s="1"/>
  <c r="AM30" i="26" s="1"/>
  <c r="AM31" i="26" s="1"/>
  <c r="AM32" i="26" s="1"/>
  <c r="AM33" i="26" s="1"/>
  <c r="AF3" i="26"/>
  <c r="AF4" i="26" s="1"/>
  <c r="AF5" i="26" s="1"/>
  <c r="AF6" i="26" s="1"/>
  <c r="AF7" i="26" s="1"/>
  <c r="AF8" i="26" s="1"/>
  <c r="AF9" i="26" s="1"/>
  <c r="AF10" i="26" s="1"/>
  <c r="AF11" i="26" s="1"/>
  <c r="AF12" i="26" s="1"/>
  <c r="AF13" i="26" s="1"/>
  <c r="AF14" i="26" s="1"/>
  <c r="AF15" i="26" s="1"/>
  <c r="AF16" i="26" s="1"/>
  <c r="AF17" i="26" s="1"/>
  <c r="AF18" i="26" s="1"/>
  <c r="AF19" i="26" s="1"/>
  <c r="AF20" i="26" s="1"/>
  <c r="AF21" i="26" s="1"/>
  <c r="AF22" i="26" s="1"/>
  <c r="AF23" i="26" s="1"/>
  <c r="AF24" i="26" s="1"/>
  <c r="AF25" i="26" s="1"/>
  <c r="AF26" i="26" s="1"/>
  <c r="AF27" i="26" s="1"/>
  <c r="AF28" i="26" s="1"/>
  <c r="AF29" i="26" s="1"/>
  <c r="AF30" i="26" s="1"/>
  <c r="AF31" i="26" s="1"/>
  <c r="AF32" i="26" s="1"/>
  <c r="AF33" i="26" s="1"/>
  <c r="AG3" i="26"/>
  <c r="AG4" i="26" s="1"/>
  <c r="AG5" i="26" s="1"/>
  <c r="AG6" i="26" s="1"/>
  <c r="AG7" i="26" s="1"/>
  <c r="AG8" i="26" s="1"/>
  <c r="AG9" i="26" s="1"/>
  <c r="AG10" i="26" s="1"/>
  <c r="AG11" i="26" s="1"/>
  <c r="AG12" i="26" s="1"/>
  <c r="AG13" i="26" s="1"/>
  <c r="AG14" i="26" s="1"/>
  <c r="AG15" i="26" s="1"/>
  <c r="AG16" i="26" s="1"/>
  <c r="AG17" i="26" s="1"/>
  <c r="AG18" i="26" s="1"/>
  <c r="AG19" i="26" s="1"/>
  <c r="AG20" i="26" s="1"/>
  <c r="AG21" i="26" s="1"/>
  <c r="AG22" i="26" s="1"/>
  <c r="AG23" i="26" s="1"/>
  <c r="AG24" i="26" s="1"/>
  <c r="AG25" i="26" s="1"/>
  <c r="AG26" i="26" s="1"/>
  <c r="AG27" i="26" s="1"/>
  <c r="AG28" i="26" s="1"/>
  <c r="AG29" i="26" s="1"/>
  <c r="AG30" i="26" s="1"/>
  <c r="AG31" i="26" s="1"/>
  <c r="AG32" i="26" s="1"/>
  <c r="AG33" i="26" s="1"/>
  <c r="AH3" i="26"/>
  <c r="AH4" i="26" s="1"/>
  <c r="AH5" i="26" s="1"/>
  <c r="AH6" i="26" s="1"/>
  <c r="AH7" i="26" s="1"/>
  <c r="AH8" i="26" s="1"/>
  <c r="AH9" i="26" s="1"/>
  <c r="AH10" i="26" s="1"/>
  <c r="AH11" i="26" s="1"/>
  <c r="AH12" i="26" s="1"/>
  <c r="AH13" i="26" s="1"/>
  <c r="AH14" i="26" s="1"/>
  <c r="AH15" i="26" s="1"/>
  <c r="AH16" i="26" s="1"/>
  <c r="AH17" i="26" s="1"/>
  <c r="AH18" i="26" s="1"/>
  <c r="AH19" i="26" s="1"/>
  <c r="AH20" i="26" s="1"/>
  <c r="AH21" i="26" s="1"/>
  <c r="AH22" i="26" s="1"/>
  <c r="AH23" i="26" s="1"/>
  <c r="AH24" i="26" s="1"/>
  <c r="AH25" i="26" s="1"/>
  <c r="AH26" i="26" s="1"/>
  <c r="AH27" i="26" s="1"/>
  <c r="AH28" i="26" s="1"/>
  <c r="AH29" i="26" s="1"/>
  <c r="AH30" i="26" s="1"/>
  <c r="AH31" i="26" s="1"/>
  <c r="AH32" i="26" s="1"/>
  <c r="AH33" i="26" s="1"/>
  <c r="AI3" i="26"/>
  <c r="AI4" i="26" s="1"/>
  <c r="AI5" i="26" s="1"/>
  <c r="AI6" i="26" s="1"/>
  <c r="AI7" i="26" s="1"/>
  <c r="AI8" i="26" s="1"/>
  <c r="AI9" i="26" s="1"/>
  <c r="AI10" i="26" s="1"/>
  <c r="AI11" i="26" s="1"/>
  <c r="AI12" i="26" s="1"/>
  <c r="AI13" i="26" s="1"/>
  <c r="AI14" i="26" s="1"/>
  <c r="AI15" i="26" s="1"/>
  <c r="AI16" i="26" s="1"/>
  <c r="AI17" i="26" s="1"/>
  <c r="AI18" i="26" s="1"/>
  <c r="AI19" i="26" s="1"/>
  <c r="AI20" i="26" s="1"/>
  <c r="AI21" i="26" s="1"/>
  <c r="AI22" i="26" s="1"/>
  <c r="AI23" i="26" s="1"/>
  <c r="AI24" i="26" s="1"/>
  <c r="AI25" i="26" s="1"/>
  <c r="AI26" i="26" s="1"/>
  <c r="AI27" i="26" s="1"/>
  <c r="AI28" i="26" s="1"/>
  <c r="AI29" i="26" s="1"/>
  <c r="AI30" i="26" s="1"/>
  <c r="AI31" i="26" s="1"/>
  <c r="AI32" i="26" s="1"/>
  <c r="AI33" i="26" s="1"/>
  <c r="AJ3" i="26"/>
  <c r="AJ4" i="26" s="1"/>
  <c r="AJ5" i="26" s="1"/>
  <c r="AJ6" i="26" s="1"/>
  <c r="AJ7" i="26" s="1"/>
  <c r="AJ8" i="26" s="1"/>
  <c r="AJ9" i="26" s="1"/>
  <c r="AJ10" i="26" s="1"/>
  <c r="AJ11" i="26" s="1"/>
  <c r="AJ12" i="26" s="1"/>
  <c r="AJ13" i="26" s="1"/>
  <c r="AJ14" i="26" s="1"/>
  <c r="AJ15" i="26" s="1"/>
  <c r="AJ16" i="26" s="1"/>
  <c r="AJ17" i="26" s="1"/>
  <c r="AJ18" i="26" s="1"/>
  <c r="AJ19" i="26" s="1"/>
  <c r="AJ20" i="26" s="1"/>
  <c r="AJ21" i="26" s="1"/>
  <c r="AJ22" i="26" s="1"/>
  <c r="AJ23" i="26" s="1"/>
  <c r="AJ24" i="26" s="1"/>
  <c r="AJ25" i="26" s="1"/>
  <c r="AJ26" i="26" s="1"/>
  <c r="AJ27" i="26" s="1"/>
  <c r="AJ28" i="26" s="1"/>
  <c r="AJ29" i="26" s="1"/>
  <c r="AJ30" i="26" s="1"/>
  <c r="AJ31" i="26" s="1"/>
  <c r="AJ32" i="26" s="1"/>
  <c r="AJ33" i="26" s="1"/>
  <c r="AC3" i="26"/>
  <c r="AC4" i="26" s="1"/>
  <c r="AC5" i="26" s="1"/>
  <c r="AC6" i="26" s="1"/>
  <c r="AC7" i="26" s="1"/>
  <c r="AC8" i="26" s="1"/>
  <c r="AC9" i="26" s="1"/>
  <c r="AC10" i="26" s="1"/>
  <c r="AC11" i="26" s="1"/>
  <c r="AC12" i="26" s="1"/>
  <c r="AC13" i="26" s="1"/>
  <c r="AC14" i="26" s="1"/>
  <c r="AC15" i="26" s="1"/>
  <c r="AC16" i="26" s="1"/>
  <c r="AC17" i="26" s="1"/>
  <c r="AC18" i="26" s="1"/>
  <c r="AC19" i="26" s="1"/>
  <c r="AC20" i="26" s="1"/>
  <c r="AC21" i="26" s="1"/>
  <c r="AC22" i="26" s="1"/>
  <c r="AC23" i="26" s="1"/>
  <c r="AC24" i="26" s="1"/>
  <c r="AC25" i="26" s="1"/>
  <c r="AC26" i="26" s="1"/>
  <c r="AC27" i="26" s="1"/>
  <c r="AC28" i="26" s="1"/>
  <c r="AC29" i="26" s="1"/>
  <c r="AC30" i="26" s="1"/>
  <c r="AC31" i="26" s="1"/>
  <c r="AC32" i="26" s="1"/>
  <c r="AC33" i="26" s="1"/>
  <c r="AK3" i="26"/>
  <c r="AK4" i="26" s="1"/>
  <c r="AK5" i="26" s="1"/>
  <c r="AK6" i="26" s="1"/>
  <c r="AK7" i="26" s="1"/>
  <c r="AK8" i="26" s="1"/>
  <c r="AK9" i="26" s="1"/>
  <c r="AK10" i="26" s="1"/>
  <c r="AK11" i="26" s="1"/>
  <c r="AK12" i="26" s="1"/>
  <c r="AK13" i="26" s="1"/>
  <c r="AK14" i="26" s="1"/>
  <c r="AK15" i="26" s="1"/>
  <c r="AK16" i="26" s="1"/>
  <c r="AK17" i="26" s="1"/>
  <c r="AK18" i="26" s="1"/>
  <c r="AK19" i="26" s="1"/>
  <c r="AK20" i="26" s="1"/>
  <c r="AK21" i="26" s="1"/>
  <c r="AK22" i="26" s="1"/>
  <c r="AK23" i="26" s="1"/>
  <c r="AK24" i="26" s="1"/>
  <c r="AK25" i="26" s="1"/>
  <c r="AK26" i="26" s="1"/>
  <c r="AK27" i="26" s="1"/>
  <c r="AK28" i="26" s="1"/>
  <c r="AK29" i="26" s="1"/>
  <c r="AK30" i="26" s="1"/>
  <c r="AK31" i="26" s="1"/>
  <c r="AK32" i="26" s="1"/>
  <c r="AK33" i="26" s="1"/>
  <c r="AD3" i="26"/>
  <c r="AD4" i="26" s="1"/>
  <c r="AD5" i="26" s="1"/>
  <c r="AD6" i="26" s="1"/>
  <c r="AD7" i="26" s="1"/>
  <c r="AD8" i="26" s="1"/>
  <c r="AD9" i="26" s="1"/>
  <c r="AD10" i="26" s="1"/>
  <c r="AD11" i="26" s="1"/>
  <c r="AD12" i="26" s="1"/>
  <c r="AD13" i="26" s="1"/>
  <c r="AD14" i="26" s="1"/>
  <c r="AD15" i="26" s="1"/>
  <c r="AD16" i="26" s="1"/>
  <c r="AD17" i="26" s="1"/>
  <c r="AD18" i="26" s="1"/>
  <c r="AD19" i="26" s="1"/>
  <c r="AD20" i="26" s="1"/>
  <c r="AD21" i="26" s="1"/>
  <c r="AD22" i="26" s="1"/>
  <c r="AD23" i="26" s="1"/>
  <c r="AD24" i="26" s="1"/>
  <c r="AD25" i="26" s="1"/>
  <c r="AD26" i="26" s="1"/>
  <c r="AD27" i="26" s="1"/>
  <c r="AD28" i="26" s="1"/>
  <c r="AD29" i="26" s="1"/>
  <c r="AD30" i="26" s="1"/>
  <c r="AD31" i="26" s="1"/>
  <c r="AD32" i="26" s="1"/>
  <c r="AD33" i="26" s="1"/>
  <c r="AL3" i="26"/>
  <c r="AL4" i="26" s="1"/>
  <c r="AL5" i="26" s="1"/>
  <c r="AL6" i="26" s="1"/>
  <c r="AL7" i="26" s="1"/>
  <c r="AL8" i="26" s="1"/>
  <c r="AL9" i="26" s="1"/>
  <c r="AL10" i="26" s="1"/>
  <c r="AL11" i="26" s="1"/>
  <c r="AL12" i="26" s="1"/>
  <c r="AL13" i="26" s="1"/>
  <c r="AL14" i="26" s="1"/>
  <c r="AL15" i="26" s="1"/>
  <c r="AL16" i="26" s="1"/>
  <c r="AL17" i="26" s="1"/>
  <c r="AL18" i="26" s="1"/>
  <c r="AL19" i="26" s="1"/>
  <c r="AL20" i="26" s="1"/>
  <c r="AL21" i="26" s="1"/>
  <c r="AL22" i="26" s="1"/>
  <c r="AL23" i="26" s="1"/>
  <c r="AL24" i="26" s="1"/>
  <c r="AL25" i="26" s="1"/>
  <c r="AL26" i="26" s="1"/>
  <c r="AL27" i="26" s="1"/>
  <c r="AL28" i="26" s="1"/>
  <c r="AL29" i="26" s="1"/>
  <c r="AL30" i="26" s="1"/>
  <c r="AL31" i="26" s="1"/>
  <c r="AL32" i="26" s="1"/>
  <c r="AL33" i="26" s="1"/>
  <c r="AA51" i="3"/>
  <c r="T51" i="3"/>
  <c r="S51" i="3"/>
  <c r="Z51" i="3"/>
  <c r="Q51" i="3"/>
  <c r="U51" i="3"/>
  <c r="R51" i="3"/>
  <c r="Y51" i="3"/>
  <c r="X51" i="3"/>
  <c r="V232" i="3"/>
  <c r="T232" i="3"/>
  <c r="AA232" i="3"/>
  <c r="U232" i="3"/>
  <c r="S232" i="3"/>
  <c r="Z232" i="3"/>
  <c r="W232" i="3"/>
  <c r="R232" i="3"/>
  <c r="X232" i="3"/>
  <c r="Y232" i="3"/>
  <c r="U189" i="3"/>
  <c r="V189" i="3"/>
  <c r="W189" i="3"/>
  <c r="AA189" i="3"/>
  <c r="S189" i="3"/>
  <c r="Q189" i="3"/>
  <c r="Z189" i="3"/>
  <c r="T189" i="3"/>
  <c r="R189" i="3"/>
  <c r="X370" i="3"/>
  <c r="U370" i="3"/>
  <c r="V370" i="3"/>
  <c r="W370" i="3"/>
  <c r="T370" i="3"/>
  <c r="Q370" i="3"/>
  <c r="AA370" i="3"/>
  <c r="S370" i="3"/>
  <c r="Z370" i="3"/>
  <c r="X263" i="3"/>
  <c r="W263" i="3"/>
  <c r="Y263" i="3"/>
  <c r="U263" i="3"/>
  <c r="Q263" i="3"/>
  <c r="V263" i="3"/>
  <c r="T263" i="3"/>
  <c r="S263" i="3"/>
  <c r="Z252" i="3"/>
  <c r="Y252" i="3"/>
  <c r="X252" i="3"/>
  <c r="Q252" i="3"/>
  <c r="R252" i="3"/>
  <c r="W252" i="3"/>
  <c r="V252" i="3"/>
  <c r="U252" i="3"/>
  <c r="AA252" i="3"/>
  <c r="S252" i="3"/>
  <c r="AA265" i="3"/>
  <c r="X265" i="3"/>
  <c r="S265" i="3"/>
  <c r="R265" i="3"/>
  <c r="Q265" i="3"/>
  <c r="Z265" i="3"/>
  <c r="Y265" i="3"/>
  <c r="W265" i="3"/>
  <c r="U265" i="3"/>
  <c r="AA598" i="3"/>
  <c r="S598" i="3"/>
  <c r="T598" i="3"/>
  <c r="Z598" i="3"/>
  <c r="X598" i="3"/>
  <c r="R598" i="3"/>
  <c r="Y598" i="3"/>
  <c r="Q598" i="3"/>
  <c r="W598" i="3"/>
  <c r="S350" i="3"/>
  <c r="Q350" i="3"/>
  <c r="T350" i="3"/>
  <c r="Z350" i="3"/>
  <c r="X350" i="3"/>
  <c r="R350" i="3"/>
  <c r="AA350" i="3"/>
  <c r="Y350" i="3"/>
  <c r="W350" i="3"/>
  <c r="V350" i="3"/>
  <c r="X5" i="3"/>
  <c r="T9" i="3"/>
  <c r="W32" i="3"/>
  <c r="S36" i="3"/>
  <c r="Z39" i="3"/>
  <c r="V51" i="3"/>
  <c r="S60" i="3"/>
  <c r="X69" i="3"/>
  <c r="Z95" i="3"/>
  <c r="T145" i="3"/>
  <c r="X149" i="3"/>
  <c r="T201" i="3"/>
  <c r="X205" i="3"/>
  <c r="X261" i="3"/>
  <c r="U294" i="3"/>
  <c r="W312" i="3"/>
  <c r="X317" i="3"/>
  <c r="T345" i="3"/>
  <c r="W368" i="3"/>
  <c r="X405" i="3"/>
  <c r="W424" i="3"/>
  <c r="S452" i="3"/>
  <c r="T457" i="3"/>
  <c r="Q490" i="3"/>
  <c r="X573" i="3"/>
  <c r="R583" i="3"/>
  <c r="T601" i="3"/>
  <c r="T713" i="3"/>
  <c r="AA23" i="3"/>
  <c r="W51" i="3"/>
  <c r="AA87" i="3"/>
  <c r="R130" i="3"/>
  <c r="R146" i="3"/>
  <c r="X176" i="3"/>
  <c r="X192" i="3"/>
  <c r="AA231" i="3"/>
  <c r="V246" i="3"/>
  <c r="V262" i="3"/>
  <c r="Y285" i="3"/>
  <c r="Q293" i="3"/>
  <c r="Z362" i="3"/>
  <c r="R386" i="3"/>
  <c r="R402" i="3"/>
  <c r="X432" i="3"/>
  <c r="X448" i="3"/>
  <c r="AA487" i="3"/>
  <c r="V502" i="3"/>
  <c r="V518" i="3"/>
  <c r="Y525" i="3"/>
  <c r="Q549" i="3"/>
  <c r="W595" i="3"/>
  <c r="T604" i="3"/>
  <c r="W611" i="3"/>
  <c r="Z618" i="3"/>
  <c r="R642" i="3"/>
  <c r="AA711" i="3"/>
  <c r="U28" i="3"/>
  <c r="AI38" i="3"/>
  <c r="R69" i="3"/>
  <c r="Z109" i="3"/>
  <c r="Z141" i="3"/>
  <c r="Y176" i="3"/>
  <c r="X211" i="3"/>
  <c r="T223" i="3"/>
  <c r="Q328" i="3"/>
  <c r="T351" i="3"/>
  <c r="Z397" i="3"/>
  <c r="Y432" i="3"/>
  <c r="X467" i="3"/>
  <c r="S514" i="3"/>
  <c r="Y560" i="3"/>
  <c r="Q584" i="3"/>
  <c r="T607" i="3"/>
  <c r="AA618" i="3"/>
  <c r="Z653" i="3"/>
  <c r="X723" i="3"/>
  <c r="U79" i="3"/>
  <c r="R184" i="3"/>
  <c r="S277" i="3"/>
  <c r="V380" i="3"/>
  <c r="Z592" i="3"/>
  <c r="U639" i="3"/>
  <c r="U643" i="3"/>
  <c r="S643" i="3"/>
  <c r="Z643" i="3"/>
  <c r="Q643" i="3"/>
  <c r="R643" i="3"/>
  <c r="T643" i="3"/>
  <c r="AA643" i="3"/>
  <c r="Y643" i="3"/>
  <c r="X643" i="3"/>
  <c r="AA499" i="3"/>
  <c r="S499" i="3"/>
  <c r="Z499" i="3"/>
  <c r="U499" i="3"/>
  <c r="T499" i="3"/>
  <c r="R499" i="3"/>
  <c r="Q499" i="3"/>
  <c r="W76" i="3"/>
  <c r="Z76" i="3"/>
  <c r="R76" i="3"/>
  <c r="Y76" i="3"/>
  <c r="Q76" i="3"/>
  <c r="X76" i="3"/>
  <c r="S76" i="3"/>
  <c r="V76" i="3"/>
  <c r="U76" i="3"/>
  <c r="V168" i="3"/>
  <c r="U168" i="3"/>
  <c r="T168" i="3"/>
  <c r="AA168" i="3"/>
  <c r="S168" i="3"/>
  <c r="X168" i="3"/>
  <c r="Z168" i="3"/>
  <c r="R168" i="3"/>
  <c r="Y168" i="3"/>
  <c r="U125" i="3"/>
  <c r="V125" i="3"/>
  <c r="W125" i="3"/>
  <c r="AA125" i="3"/>
  <c r="S125" i="3"/>
  <c r="Q125" i="3"/>
  <c r="T125" i="3"/>
  <c r="Z125" i="3"/>
  <c r="R125" i="3"/>
  <c r="X434" i="3"/>
  <c r="U434" i="3"/>
  <c r="W434" i="3"/>
  <c r="V434" i="3"/>
  <c r="T434" i="3"/>
  <c r="AA434" i="3"/>
  <c r="S434" i="3"/>
  <c r="Z434" i="3"/>
  <c r="Q455" i="3"/>
  <c r="Y455" i="3"/>
  <c r="W455" i="3"/>
  <c r="X455" i="3"/>
  <c r="V455" i="3"/>
  <c r="S455" i="3"/>
  <c r="T455" i="3"/>
  <c r="Z455" i="3"/>
  <c r="Y508" i="3"/>
  <c r="X508" i="3"/>
  <c r="Z508" i="3"/>
  <c r="Q508" i="3"/>
  <c r="V508" i="3"/>
  <c r="R508" i="3"/>
  <c r="W508" i="3"/>
  <c r="U508" i="3"/>
  <c r="AA585" i="3"/>
  <c r="Z585" i="3"/>
  <c r="Q585" i="3"/>
  <c r="X585" i="3"/>
  <c r="R585" i="3"/>
  <c r="S585" i="3"/>
  <c r="Y585" i="3"/>
  <c r="W585" i="3"/>
  <c r="U585" i="3"/>
  <c r="Z137" i="3"/>
  <c r="AA137" i="3"/>
  <c r="R137" i="3"/>
  <c r="Q137" i="3"/>
  <c r="X137" i="3"/>
  <c r="S137" i="3"/>
  <c r="Y137" i="3"/>
  <c r="W137" i="3"/>
  <c r="V137" i="3"/>
  <c r="U699" i="3"/>
  <c r="T699" i="3"/>
  <c r="R699" i="3"/>
  <c r="AA699" i="3"/>
  <c r="Y699" i="3"/>
  <c r="S699" i="3"/>
  <c r="Z699" i="3"/>
  <c r="Q699" i="3"/>
  <c r="W699" i="3"/>
  <c r="X699" i="3"/>
  <c r="U635" i="3"/>
  <c r="T635" i="3"/>
  <c r="R635" i="3"/>
  <c r="AA635" i="3"/>
  <c r="Y635" i="3"/>
  <c r="S635" i="3"/>
  <c r="Z635" i="3"/>
  <c r="Q635" i="3"/>
  <c r="X635" i="3"/>
  <c r="W635" i="3"/>
  <c r="V680" i="3"/>
  <c r="U680" i="3"/>
  <c r="T680" i="3"/>
  <c r="AA680" i="3"/>
  <c r="S680" i="3"/>
  <c r="Y680" i="3"/>
  <c r="X680" i="3"/>
  <c r="Z680" i="3"/>
  <c r="V616" i="3"/>
  <c r="T616" i="3"/>
  <c r="AA616" i="3"/>
  <c r="U616" i="3"/>
  <c r="S616" i="3"/>
  <c r="X616" i="3"/>
  <c r="Z616" i="3"/>
  <c r="Y616" i="3"/>
  <c r="W677" i="3"/>
  <c r="AA677" i="3"/>
  <c r="U677" i="3"/>
  <c r="T677" i="3"/>
  <c r="V677" i="3"/>
  <c r="Z677" i="3"/>
  <c r="S677" i="3"/>
  <c r="R677" i="3"/>
  <c r="Y677" i="3"/>
  <c r="W613" i="3"/>
  <c r="V613" i="3"/>
  <c r="U613" i="3"/>
  <c r="T613" i="3"/>
  <c r="AA613" i="3"/>
  <c r="S613" i="3"/>
  <c r="Y613" i="3"/>
  <c r="Z613" i="3"/>
  <c r="X666" i="3"/>
  <c r="V666" i="3"/>
  <c r="U666" i="3"/>
  <c r="W666" i="3"/>
  <c r="Y666" i="3"/>
  <c r="T666" i="3"/>
  <c r="Q666" i="3"/>
  <c r="R666" i="3"/>
  <c r="AA666" i="3"/>
  <c r="S666" i="3"/>
  <c r="Y679" i="3"/>
  <c r="Q679" i="3"/>
  <c r="X679" i="3"/>
  <c r="W679" i="3"/>
  <c r="V679" i="3"/>
  <c r="S679" i="3"/>
  <c r="T679" i="3"/>
  <c r="Z679" i="3"/>
  <c r="U679" i="3"/>
  <c r="Z692" i="3"/>
  <c r="R692" i="3"/>
  <c r="Q692" i="3"/>
  <c r="X692" i="3"/>
  <c r="W692" i="3"/>
  <c r="Y692" i="3"/>
  <c r="U692" i="3"/>
  <c r="AA692" i="3"/>
  <c r="S692" i="3"/>
  <c r="T692" i="3"/>
  <c r="V692" i="3"/>
  <c r="Z628" i="3"/>
  <c r="R628" i="3"/>
  <c r="Q628" i="3"/>
  <c r="X628" i="3"/>
  <c r="Y628" i="3"/>
  <c r="W628" i="3"/>
  <c r="U628" i="3"/>
  <c r="AA628" i="3"/>
  <c r="S628" i="3"/>
  <c r="T628" i="3"/>
  <c r="V628" i="3"/>
  <c r="U555" i="3"/>
  <c r="T555" i="3"/>
  <c r="AA555" i="3"/>
  <c r="S555" i="3"/>
  <c r="R555" i="3"/>
  <c r="Y555" i="3"/>
  <c r="Q555" i="3"/>
  <c r="Z555" i="3"/>
  <c r="W555" i="3"/>
  <c r="X555" i="3"/>
  <c r="U491" i="3"/>
  <c r="AA491" i="3"/>
  <c r="S491" i="3"/>
  <c r="Z491" i="3"/>
  <c r="R491" i="3"/>
  <c r="T491" i="3"/>
  <c r="Y491" i="3"/>
  <c r="Q491" i="3"/>
  <c r="W491" i="3"/>
  <c r="X491" i="3"/>
  <c r="U427" i="3"/>
  <c r="T427" i="3"/>
  <c r="AA427" i="3"/>
  <c r="Y427" i="3"/>
  <c r="S427" i="3"/>
  <c r="R427" i="3"/>
  <c r="Z427" i="3"/>
  <c r="W427" i="3"/>
  <c r="Q427" i="3"/>
  <c r="X427" i="3"/>
  <c r="U363" i="3"/>
  <c r="T363" i="3"/>
  <c r="AA363" i="3"/>
  <c r="Y363" i="3"/>
  <c r="S363" i="3"/>
  <c r="Z363" i="3"/>
  <c r="R363" i="3"/>
  <c r="V363" i="3"/>
  <c r="W363" i="3"/>
  <c r="Q363" i="3"/>
  <c r="X363" i="3"/>
  <c r="U299" i="3"/>
  <c r="T299" i="3"/>
  <c r="AA299" i="3"/>
  <c r="S299" i="3"/>
  <c r="Z299" i="3"/>
  <c r="R299" i="3"/>
  <c r="Y299" i="3"/>
  <c r="Q299" i="3"/>
  <c r="W299" i="3"/>
  <c r="X299" i="3"/>
  <c r="T235" i="3"/>
  <c r="AA235" i="3"/>
  <c r="S235" i="3"/>
  <c r="Z235" i="3"/>
  <c r="R235" i="3"/>
  <c r="U235" i="3"/>
  <c r="W235" i="3"/>
  <c r="Y235" i="3"/>
  <c r="X235" i="3"/>
  <c r="U171" i="3"/>
  <c r="T171" i="3"/>
  <c r="AA171" i="3"/>
  <c r="S171" i="3"/>
  <c r="Z171" i="3"/>
  <c r="R171" i="3"/>
  <c r="Y171" i="3"/>
  <c r="Q171" i="3"/>
  <c r="W171" i="3"/>
  <c r="X171" i="3"/>
  <c r="U107" i="3"/>
  <c r="T107" i="3"/>
  <c r="AA107" i="3"/>
  <c r="S107" i="3"/>
  <c r="R107" i="3"/>
  <c r="Y107" i="3"/>
  <c r="W107" i="3"/>
  <c r="Z107" i="3"/>
  <c r="Q107" i="3"/>
  <c r="X107" i="3"/>
  <c r="U43" i="3"/>
  <c r="AA43" i="3"/>
  <c r="S43" i="3"/>
  <c r="T43" i="3"/>
  <c r="Z43" i="3"/>
  <c r="Y43" i="3"/>
  <c r="X43" i="3"/>
  <c r="R43" i="3"/>
  <c r="Q43" i="3"/>
  <c r="W43" i="3"/>
  <c r="U24" i="3"/>
  <c r="V24" i="3"/>
  <c r="S24" i="3"/>
  <c r="Z24" i="3"/>
  <c r="T24" i="3"/>
  <c r="AA24" i="3"/>
  <c r="R24" i="3"/>
  <c r="X24" i="3"/>
  <c r="Y24" i="3"/>
  <c r="Q24" i="3"/>
  <c r="Y60" i="3"/>
  <c r="Q60" i="3"/>
  <c r="X60" i="3"/>
  <c r="Z60" i="3"/>
  <c r="W60" i="3"/>
  <c r="R60" i="3"/>
  <c r="V60" i="3"/>
  <c r="AA57" i="3"/>
  <c r="Z57" i="3"/>
  <c r="S57" i="3"/>
  <c r="Y57" i="3"/>
  <c r="Q57" i="3"/>
  <c r="X57" i="3"/>
  <c r="R57" i="3"/>
  <c r="W57" i="3"/>
  <c r="T57" i="3"/>
  <c r="AA544" i="3"/>
  <c r="U544" i="3"/>
  <c r="T544" i="3"/>
  <c r="R544" i="3"/>
  <c r="V544" i="3"/>
  <c r="Z544" i="3"/>
  <c r="S544" i="3"/>
  <c r="Y544" i="3"/>
  <c r="Q544" i="3"/>
  <c r="AA480" i="3"/>
  <c r="T480" i="3"/>
  <c r="U480" i="3"/>
  <c r="V480" i="3"/>
  <c r="Z480" i="3"/>
  <c r="R480" i="3"/>
  <c r="Y480" i="3"/>
  <c r="S480" i="3"/>
  <c r="Q480" i="3"/>
  <c r="V416" i="3"/>
  <c r="U416" i="3"/>
  <c r="T416" i="3"/>
  <c r="AA416" i="3"/>
  <c r="S416" i="3"/>
  <c r="Z416" i="3"/>
  <c r="Q416" i="3"/>
  <c r="R416" i="3"/>
  <c r="Y416" i="3"/>
  <c r="T352" i="3"/>
  <c r="AA352" i="3"/>
  <c r="S352" i="3"/>
  <c r="V352" i="3"/>
  <c r="U352" i="3"/>
  <c r="Q352" i="3"/>
  <c r="X352" i="3"/>
  <c r="Y352" i="3"/>
  <c r="R352" i="3"/>
  <c r="V288" i="3"/>
  <c r="U288" i="3"/>
  <c r="T288" i="3"/>
  <c r="AA288" i="3"/>
  <c r="S288" i="3"/>
  <c r="Q288" i="3"/>
  <c r="Y288" i="3"/>
  <c r="R288" i="3"/>
  <c r="T224" i="3"/>
  <c r="AA224" i="3"/>
  <c r="S224" i="3"/>
  <c r="V224" i="3"/>
  <c r="U224" i="3"/>
  <c r="W224" i="3"/>
  <c r="Z224" i="3"/>
  <c r="X224" i="3"/>
  <c r="R224" i="3"/>
  <c r="Y224" i="3"/>
  <c r="Q224" i="3"/>
  <c r="V160" i="3"/>
  <c r="U160" i="3"/>
  <c r="T160" i="3"/>
  <c r="AA160" i="3"/>
  <c r="S160" i="3"/>
  <c r="Y160" i="3"/>
  <c r="R160" i="3"/>
  <c r="Q160" i="3"/>
  <c r="U96" i="3"/>
  <c r="T96" i="3"/>
  <c r="AA96" i="3"/>
  <c r="S96" i="3"/>
  <c r="V96" i="3"/>
  <c r="Z96" i="3"/>
  <c r="Q96" i="3"/>
  <c r="R96" i="3"/>
  <c r="T565" i="3"/>
  <c r="V565" i="3"/>
  <c r="W565" i="3"/>
  <c r="U565" i="3"/>
  <c r="AA565" i="3"/>
  <c r="Z565" i="3"/>
  <c r="S565" i="3"/>
  <c r="R565" i="3"/>
  <c r="Y565" i="3"/>
  <c r="V501" i="3"/>
  <c r="T501" i="3"/>
  <c r="W501" i="3"/>
  <c r="U501" i="3"/>
  <c r="AA501" i="3"/>
  <c r="Z501" i="3"/>
  <c r="S501" i="3"/>
  <c r="R501" i="3"/>
  <c r="Y501" i="3"/>
  <c r="T437" i="3"/>
  <c r="V437" i="3"/>
  <c r="W437" i="3"/>
  <c r="U437" i="3"/>
  <c r="Z437" i="3"/>
  <c r="AA437" i="3"/>
  <c r="S437" i="3"/>
  <c r="R437" i="3"/>
  <c r="Y437" i="3"/>
  <c r="T373" i="3"/>
  <c r="V373" i="3"/>
  <c r="W373" i="3"/>
  <c r="U373" i="3"/>
  <c r="S373" i="3"/>
  <c r="AA373" i="3"/>
  <c r="Z373" i="3"/>
  <c r="Y373" i="3"/>
  <c r="T309" i="3"/>
  <c r="V309" i="3"/>
  <c r="AA309" i="3"/>
  <c r="W309" i="3"/>
  <c r="U309" i="3"/>
  <c r="S309" i="3"/>
  <c r="Z309" i="3"/>
  <c r="R309" i="3"/>
  <c r="Y309" i="3"/>
  <c r="W245" i="3"/>
  <c r="T245" i="3"/>
  <c r="V245" i="3"/>
  <c r="U245" i="3"/>
  <c r="S245" i="3"/>
  <c r="Y245" i="3"/>
  <c r="Q245" i="3"/>
  <c r="Z245" i="3"/>
  <c r="AA245" i="3"/>
  <c r="T181" i="3"/>
  <c r="V181" i="3"/>
  <c r="W181" i="3"/>
  <c r="U181" i="3"/>
  <c r="AA181" i="3"/>
  <c r="Z181" i="3"/>
  <c r="S181" i="3"/>
  <c r="R181" i="3"/>
  <c r="Y181" i="3"/>
  <c r="V117" i="3"/>
  <c r="T117" i="3"/>
  <c r="W117" i="3"/>
  <c r="AA117" i="3"/>
  <c r="U117" i="3"/>
  <c r="S117" i="3"/>
  <c r="Z117" i="3"/>
  <c r="R117" i="3"/>
  <c r="Y117" i="3"/>
  <c r="W53" i="3"/>
  <c r="V53" i="3"/>
  <c r="T53" i="3"/>
  <c r="U53" i="3"/>
  <c r="S53" i="3"/>
  <c r="Z53" i="3"/>
  <c r="AA53" i="3"/>
  <c r="R53" i="3"/>
  <c r="Y53" i="3"/>
  <c r="V26" i="3"/>
  <c r="X26" i="3"/>
  <c r="U26" i="3"/>
  <c r="W26" i="3"/>
  <c r="R26" i="3"/>
  <c r="AA26" i="3"/>
  <c r="S26" i="3"/>
  <c r="Q132" i="3"/>
  <c r="Y132" i="3"/>
  <c r="Z132" i="3"/>
  <c r="R132" i="3"/>
  <c r="X132" i="3"/>
  <c r="V132" i="3"/>
  <c r="U132" i="3"/>
  <c r="AA132" i="3"/>
  <c r="W132" i="3"/>
  <c r="T132" i="3"/>
  <c r="R4" i="3"/>
  <c r="Z4" i="3"/>
  <c r="X4" i="3"/>
  <c r="V4" i="3"/>
  <c r="W4" i="3"/>
  <c r="U4" i="3"/>
  <c r="AA4" i="3"/>
  <c r="S17" i="3"/>
  <c r="R17" i="3"/>
  <c r="Y17" i="3"/>
  <c r="Z17" i="3"/>
  <c r="Q17" i="3"/>
  <c r="X17" i="3"/>
  <c r="AA17" i="3"/>
  <c r="V17" i="3"/>
  <c r="U17" i="3"/>
  <c r="W17" i="3"/>
  <c r="W554" i="3"/>
  <c r="X554" i="3"/>
  <c r="V554" i="3"/>
  <c r="R554" i="3"/>
  <c r="T554" i="3"/>
  <c r="S554" i="3"/>
  <c r="U554" i="3"/>
  <c r="Y554" i="3"/>
  <c r="X490" i="3"/>
  <c r="V490" i="3"/>
  <c r="W490" i="3"/>
  <c r="U490" i="3"/>
  <c r="R490" i="3"/>
  <c r="T490" i="3"/>
  <c r="S490" i="3"/>
  <c r="Y490" i="3"/>
  <c r="X426" i="3"/>
  <c r="W426" i="3"/>
  <c r="V426" i="3"/>
  <c r="T426" i="3"/>
  <c r="S426" i="3"/>
  <c r="U426" i="3"/>
  <c r="R426" i="3"/>
  <c r="W362" i="3"/>
  <c r="X362" i="3"/>
  <c r="V362" i="3"/>
  <c r="T362" i="3"/>
  <c r="U362" i="3"/>
  <c r="S362" i="3"/>
  <c r="Y362" i="3"/>
  <c r="R362" i="3"/>
  <c r="W298" i="3"/>
  <c r="V298" i="3"/>
  <c r="X298" i="3"/>
  <c r="T298" i="3"/>
  <c r="S298" i="3"/>
  <c r="U298" i="3"/>
  <c r="Y298" i="3"/>
  <c r="R298" i="3"/>
  <c r="X234" i="3"/>
  <c r="W234" i="3"/>
  <c r="V234" i="3"/>
  <c r="T234" i="3"/>
  <c r="U234" i="3"/>
  <c r="AA234" i="3"/>
  <c r="S234" i="3"/>
  <c r="Y234" i="3"/>
  <c r="R234" i="3"/>
  <c r="W170" i="3"/>
  <c r="V170" i="3"/>
  <c r="X170" i="3"/>
  <c r="T170" i="3"/>
  <c r="S170" i="3"/>
  <c r="U170" i="3"/>
  <c r="Y170" i="3"/>
  <c r="R170" i="3"/>
  <c r="X106" i="3"/>
  <c r="W106" i="3"/>
  <c r="V106" i="3"/>
  <c r="U106" i="3"/>
  <c r="R106" i="3"/>
  <c r="S106" i="3"/>
  <c r="Y106" i="3"/>
  <c r="T106" i="3"/>
  <c r="X42" i="3"/>
  <c r="W42" i="3"/>
  <c r="V42" i="3"/>
  <c r="U42" i="3"/>
  <c r="S42" i="3"/>
  <c r="T42" i="3"/>
  <c r="R42" i="3"/>
  <c r="X575" i="3"/>
  <c r="Y575" i="3"/>
  <c r="W575" i="3"/>
  <c r="Q575" i="3"/>
  <c r="V575" i="3"/>
  <c r="Z575" i="3"/>
  <c r="AA575" i="3"/>
  <c r="R575" i="3"/>
  <c r="Y511" i="3"/>
  <c r="W511" i="3"/>
  <c r="X511" i="3"/>
  <c r="V511" i="3"/>
  <c r="Q511" i="3"/>
  <c r="T511" i="3"/>
  <c r="Z511" i="3"/>
  <c r="AA511" i="3"/>
  <c r="R511" i="3"/>
  <c r="Y447" i="3"/>
  <c r="X447" i="3"/>
  <c r="Q447" i="3"/>
  <c r="W447" i="3"/>
  <c r="V447" i="3"/>
  <c r="T447" i="3"/>
  <c r="Z447" i="3"/>
  <c r="U447" i="3"/>
  <c r="AA447" i="3"/>
  <c r="R447" i="3"/>
  <c r="X383" i="3"/>
  <c r="W383" i="3"/>
  <c r="Y383" i="3"/>
  <c r="V383" i="3"/>
  <c r="Q383" i="3"/>
  <c r="U383" i="3"/>
  <c r="Z383" i="3"/>
  <c r="AA383" i="3"/>
  <c r="R383" i="3"/>
  <c r="X319" i="3"/>
  <c r="Y319" i="3"/>
  <c r="W319" i="3"/>
  <c r="Q319" i="3"/>
  <c r="V319" i="3"/>
  <c r="Z319" i="3"/>
  <c r="AA319" i="3"/>
  <c r="R319" i="3"/>
  <c r="U319" i="3"/>
  <c r="X255" i="3"/>
  <c r="W255" i="3"/>
  <c r="V255" i="3"/>
  <c r="Y255" i="3"/>
  <c r="Q255" i="3"/>
  <c r="Z255" i="3"/>
  <c r="U255" i="3"/>
  <c r="AA255" i="3"/>
  <c r="R255" i="3"/>
  <c r="X191" i="3"/>
  <c r="Y191" i="3"/>
  <c r="W191" i="3"/>
  <c r="Q191" i="3"/>
  <c r="V191" i="3"/>
  <c r="Z191" i="3"/>
  <c r="AA191" i="3"/>
  <c r="R191" i="3"/>
  <c r="U191" i="3"/>
  <c r="Y127" i="3"/>
  <c r="X127" i="3"/>
  <c r="W127" i="3"/>
  <c r="V127" i="3"/>
  <c r="Q127" i="3"/>
  <c r="U127" i="3"/>
  <c r="AA127" i="3"/>
  <c r="Y63" i="3"/>
  <c r="X63" i="3"/>
  <c r="W63" i="3"/>
  <c r="V63" i="3"/>
  <c r="Q63" i="3"/>
  <c r="U63" i="3"/>
  <c r="T63" i="3"/>
  <c r="AA63" i="3"/>
  <c r="R564" i="3"/>
  <c r="Q564" i="3"/>
  <c r="X564" i="3"/>
  <c r="Y564" i="3"/>
  <c r="Z564" i="3"/>
  <c r="U564" i="3"/>
  <c r="T564" i="3"/>
  <c r="W564" i="3"/>
  <c r="V564" i="3"/>
  <c r="R500" i="3"/>
  <c r="Q500" i="3"/>
  <c r="X500" i="3"/>
  <c r="V500" i="3"/>
  <c r="Y500" i="3"/>
  <c r="Z500" i="3"/>
  <c r="U500" i="3"/>
  <c r="W500" i="3"/>
  <c r="T500" i="3"/>
  <c r="R436" i="3"/>
  <c r="Q436" i="3"/>
  <c r="X436" i="3"/>
  <c r="V436" i="3"/>
  <c r="Y436" i="3"/>
  <c r="Z436" i="3"/>
  <c r="U436" i="3"/>
  <c r="T436" i="3"/>
  <c r="W436" i="3"/>
  <c r="R372" i="3"/>
  <c r="Q372" i="3"/>
  <c r="X372" i="3"/>
  <c r="Z372" i="3"/>
  <c r="Y372" i="3"/>
  <c r="U372" i="3"/>
  <c r="AA372" i="3"/>
  <c r="W372" i="3"/>
  <c r="S372" i="3"/>
  <c r="V372" i="3"/>
  <c r="T372" i="3"/>
  <c r="R308" i="3"/>
  <c r="Q308" i="3"/>
  <c r="X308" i="3"/>
  <c r="Z308" i="3"/>
  <c r="Y308" i="3"/>
  <c r="U308" i="3"/>
  <c r="AA308" i="3"/>
  <c r="S308" i="3"/>
  <c r="T308" i="3"/>
  <c r="W308" i="3"/>
  <c r="V308" i="3"/>
  <c r="R244" i="3"/>
  <c r="Q244" i="3"/>
  <c r="X244" i="3"/>
  <c r="Y244" i="3"/>
  <c r="Z244" i="3"/>
  <c r="W244" i="3"/>
  <c r="AA244" i="3"/>
  <c r="V244" i="3"/>
  <c r="S244" i="3"/>
  <c r="T244" i="3"/>
  <c r="U244" i="3"/>
  <c r="R180" i="3"/>
  <c r="Q180" i="3"/>
  <c r="X180" i="3"/>
  <c r="Y180" i="3"/>
  <c r="Z180" i="3"/>
  <c r="U180" i="3"/>
  <c r="AA180" i="3"/>
  <c r="S180" i="3"/>
  <c r="T180" i="3"/>
  <c r="W180" i="3"/>
  <c r="V180" i="3"/>
  <c r="S705" i="3"/>
  <c r="AA705" i="3"/>
  <c r="Z705" i="3"/>
  <c r="Y705" i="3"/>
  <c r="R705" i="3"/>
  <c r="W705" i="3"/>
  <c r="Q705" i="3"/>
  <c r="U705" i="3"/>
  <c r="X705" i="3"/>
  <c r="V705" i="3"/>
  <c r="S641" i="3"/>
  <c r="AA641" i="3"/>
  <c r="R641" i="3"/>
  <c r="Y641" i="3"/>
  <c r="W641" i="3"/>
  <c r="Q641" i="3"/>
  <c r="Z641" i="3"/>
  <c r="U641" i="3"/>
  <c r="X641" i="3"/>
  <c r="V641" i="3"/>
  <c r="S577" i="3"/>
  <c r="R577" i="3"/>
  <c r="Z577" i="3"/>
  <c r="AA577" i="3"/>
  <c r="Y577" i="3"/>
  <c r="W577" i="3"/>
  <c r="Q577" i="3"/>
  <c r="X577" i="3"/>
  <c r="U577" i="3"/>
  <c r="V577" i="3"/>
  <c r="S513" i="3"/>
  <c r="R513" i="3"/>
  <c r="AA513" i="3"/>
  <c r="Y513" i="3"/>
  <c r="W513" i="3"/>
  <c r="Q513" i="3"/>
  <c r="Z513" i="3"/>
  <c r="X513" i="3"/>
  <c r="V513" i="3"/>
  <c r="U513" i="3"/>
  <c r="S449" i="3"/>
  <c r="R449" i="3"/>
  <c r="Z449" i="3"/>
  <c r="AA449" i="3"/>
  <c r="Y449" i="3"/>
  <c r="W449" i="3"/>
  <c r="Q449" i="3"/>
  <c r="X449" i="3"/>
  <c r="V449" i="3"/>
  <c r="U449" i="3"/>
  <c r="S385" i="3"/>
  <c r="Z385" i="3"/>
  <c r="AA385" i="3"/>
  <c r="R385" i="3"/>
  <c r="Y385" i="3"/>
  <c r="W385" i="3"/>
  <c r="Q385" i="3"/>
  <c r="X385" i="3"/>
  <c r="U385" i="3"/>
  <c r="V385" i="3"/>
  <c r="R321" i="3"/>
  <c r="Z321" i="3"/>
  <c r="AA321" i="3"/>
  <c r="Y321" i="3"/>
  <c r="W321" i="3"/>
  <c r="S321" i="3"/>
  <c r="Q321" i="3"/>
  <c r="U321" i="3"/>
  <c r="X321" i="3"/>
  <c r="V321" i="3"/>
  <c r="S257" i="3"/>
  <c r="R257" i="3"/>
  <c r="AA257" i="3"/>
  <c r="Z257" i="3"/>
  <c r="Y257" i="3"/>
  <c r="Q257" i="3"/>
  <c r="X257" i="3"/>
  <c r="U257" i="3"/>
  <c r="V257" i="3"/>
  <c r="W257" i="3"/>
  <c r="S193" i="3"/>
  <c r="R193" i="3"/>
  <c r="Z193" i="3"/>
  <c r="AA193" i="3"/>
  <c r="Y193" i="3"/>
  <c r="W193" i="3"/>
  <c r="Q193" i="3"/>
  <c r="U193" i="3"/>
  <c r="X193" i="3"/>
  <c r="V193" i="3"/>
  <c r="T726" i="3"/>
  <c r="AA726" i="3"/>
  <c r="S726" i="3"/>
  <c r="Z726" i="3"/>
  <c r="X726" i="3"/>
  <c r="R726" i="3"/>
  <c r="Y726" i="3"/>
  <c r="Q726" i="3"/>
  <c r="T614" i="3"/>
  <c r="AA614" i="3"/>
  <c r="S614" i="3"/>
  <c r="R614" i="3"/>
  <c r="Y614" i="3"/>
  <c r="Q614" i="3"/>
  <c r="Z614" i="3"/>
  <c r="X614" i="3"/>
  <c r="T686" i="3"/>
  <c r="S686" i="3"/>
  <c r="Z686" i="3"/>
  <c r="X686" i="3"/>
  <c r="AA686" i="3"/>
  <c r="R686" i="3"/>
  <c r="Y686" i="3"/>
  <c r="Q686" i="3"/>
  <c r="W686" i="3"/>
  <c r="U686" i="3"/>
  <c r="V686" i="3"/>
  <c r="R134" i="3"/>
  <c r="Y134" i="3"/>
  <c r="Q134" i="3"/>
  <c r="AA134" i="3"/>
  <c r="S134" i="3"/>
  <c r="Z134" i="3"/>
  <c r="T134" i="3"/>
  <c r="U134" i="3"/>
  <c r="X134" i="3"/>
  <c r="W134" i="3"/>
  <c r="T206" i="3"/>
  <c r="S206" i="3"/>
  <c r="AA206" i="3"/>
  <c r="Z206" i="3"/>
  <c r="R206" i="3"/>
  <c r="Y206" i="3"/>
  <c r="Q206" i="3"/>
  <c r="X206" i="3"/>
  <c r="W206" i="3"/>
  <c r="V206" i="3"/>
  <c r="T286" i="3"/>
  <c r="S286" i="3"/>
  <c r="Q286" i="3"/>
  <c r="AA286" i="3"/>
  <c r="Z286" i="3"/>
  <c r="X286" i="3"/>
  <c r="R286" i="3"/>
  <c r="Y286" i="3"/>
  <c r="W286" i="3"/>
  <c r="V286" i="3"/>
  <c r="AA358" i="3"/>
  <c r="S358" i="3"/>
  <c r="R358" i="3"/>
  <c r="Y358" i="3"/>
  <c r="T358" i="3"/>
  <c r="Q358" i="3"/>
  <c r="Z358" i="3"/>
  <c r="X358" i="3"/>
  <c r="T430" i="3"/>
  <c r="S430" i="3"/>
  <c r="Z430" i="3"/>
  <c r="R430" i="3"/>
  <c r="AA430" i="3"/>
  <c r="Q430" i="3"/>
  <c r="X430" i="3"/>
  <c r="W430" i="3"/>
  <c r="Y430" i="3"/>
  <c r="V430" i="3"/>
  <c r="AA502" i="3"/>
  <c r="T502" i="3"/>
  <c r="Z502" i="3"/>
  <c r="X502" i="3"/>
  <c r="R502" i="3"/>
  <c r="Y502" i="3"/>
  <c r="S502" i="3"/>
  <c r="Q502" i="3"/>
  <c r="Z278" i="3"/>
  <c r="AA278" i="3"/>
  <c r="R278" i="3"/>
  <c r="Y278" i="3"/>
  <c r="S278" i="3"/>
  <c r="T278" i="3"/>
  <c r="Q278" i="3"/>
  <c r="W278" i="3"/>
  <c r="X278" i="3"/>
  <c r="AM6" i="3"/>
  <c r="AD6" i="3"/>
  <c r="AK6" i="3"/>
  <c r="AE6" i="3"/>
  <c r="AC6" i="3"/>
  <c r="AL6" i="3"/>
  <c r="AF6" i="3"/>
  <c r="AG6" i="3"/>
  <c r="AH6" i="3"/>
  <c r="AI6" i="3"/>
  <c r="AM70" i="3"/>
  <c r="AD70" i="3"/>
  <c r="AK70" i="3"/>
  <c r="AE70" i="3"/>
  <c r="AC70" i="3"/>
  <c r="AF70" i="3"/>
  <c r="AL70" i="3"/>
  <c r="AJ70" i="3"/>
  <c r="Z3" i="3"/>
  <c r="Y4" i="3"/>
  <c r="T17" i="3"/>
  <c r="X21" i="3"/>
  <c r="W40" i="3"/>
  <c r="AA60" i="3"/>
  <c r="Q74" i="3"/>
  <c r="Y82" i="3"/>
  <c r="R87" i="3"/>
  <c r="W96" i="3"/>
  <c r="X109" i="3"/>
  <c r="R127" i="3"/>
  <c r="S132" i="3"/>
  <c r="AA140" i="3"/>
  <c r="T169" i="3"/>
  <c r="Y178" i="3"/>
  <c r="Q202" i="3"/>
  <c r="U206" i="3"/>
  <c r="Y210" i="3"/>
  <c r="Q234" i="3"/>
  <c r="T257" i="3"/>
  <c r="U262" i="3"/>
  <c r="X285" i="3"/>
  <c r="R295" i="3"/>
  <c r="V299" i="3"/>
  <c r="U350" i="3"/>
  <c r="AA364" i="3"/>
  <c r="X373" i="3"/>
  <c r="Q458" i="3"/>
  <c r="S476" i="3"/>
  <c r="V499" i="3"/>
  <c r="AA508" i="3"/>
  <c r="T513" i="3"/>
  <c r="Z527" i="3"/>
  <c r="S532" i="3"/>
  <c r="V555" i="3"/>
  <c r="AA564" i="3"/>
  <c r="AA620" i="3"/>
  <c r="X629" i="3"/>
  <c r="W648" i="3"/>
  <c r="T681" i="3"/>
  <c r="W704" i="3"/>
  <c r="Q714" i="3"/>
  <c r="Z10" i="3"/>
  <c r="S31" i="3"/>
  <c r="Q53" i="3"/>
  <c r="U89" i="3"/>
  <c r="AH102" i="3"/>
  <c r="Q117" i="3"/>
  <c r="Z138" i="3"/>
  <c r="U217" i="3"/>
  <c r="X240" i="3"/>
  <c r="AA263" i="3"/>
  <c r="V278" i="3"/>
  <c r="S287" i="3"/>
  <c r="V294" i="3"/>
  <c r="Q325" i="3"/>
  <c r="Q341" i="3"/>
  <c r="Z394" i="3"/>
  <c r="R434" i="3"/>
  <c r="R450" i="3"/>
  <c r="U457" i="3"/>
  <c r="X464" i="3"/>
  <c r="X480" i="3"/>
  <c r="AA519" i="3"/>
  <c r="S543" i="3"/>
  <c r="Q597" i="3"/>
  <c r="W643" i="3"/>
  <c r="W659" i="3"/>
  <c r="Z666" i="3"/>
  <c r="R674" i="3"/>
  <c r="R690" i="3"/>
  <c r="Y48" i="3"/>
  <c r="U60" i="3"/>
  <c r="AI70" i="3"/>
  <c r="V329" i="3"/>
  <c r="W422" i="3"/>
  <c r="V585" i="3"/>
  <c r="W678" i="3"/>
  <c r="Z701" i="3"/>
  <c r="Y83" i="3"/>
  <c r="T250" i="3"/>
  <c r="W281" i="3"/>
  <c r="R312" i="3"/>
  <c r="Y459" i="3"/>
  <c r="S645" i="3"/>
  <c r="W621" i="3"/>
  <c r="V621" i="3"/>
  <c r="U621" i="3"/>
  <c r="T621" i="3"/>
  <c r="R621" i="3"/>
  <c r="S621" i="3"/>
  <c r="Q621" i="3"/>
  <c r="T307" i="3"/>
  <c r="U307" i="3"/>
  <c r="AA307" i="3"/>
  <c r="S307" i="3"/>
  <c r="Z307" i="3"/>
  <c r="Q307" i="3"/>
  <c r="R307" i="3"/>
  <c r="Y307" i="3"/>
  <c r="T488" i="3"/>
  <c r="U488" i="3"/>
  <c r="S488" i="3"/>
  <c r="V488" i="3"/>
  <c r="AA488" i="3"/>
  <c r="X488" i="3"/>
  <c r="Z488" i="3"/>
  <c r="Y488" i="3"/>
  <c r="U509" i="3"/>
  <c r="V509" i="3"/>
  <c r="W509" i="3"/>
  <c r="T509" i="3"/>
  <c r="AA509" i="3"/>
  <c r="X509" i="3"/>
  <c r="S509" i="3"/>
  <c r="Q509" i="3"/>
  <c r="Z509" i="3"/>
  <c r="R509" i="3"/>
  <c r="Y7" i="3"/>
  <c r="W7" i="3"/>
  <c r="Q7" i="3"/>
  <c r="U7" i="3"/>
  <c r="X7" i="3"/>
  <c r="V7" i="3"/>
  <c r="T7" i="3"/>
  <c r="Z7" i="3"/>
  <c r="S7" i="3"/>
  <c r="U306" i="3"/>
  <c r="W306" i="3"/>
  <c r="X306" i="3"/>
  <c r="V306" i="3"/>
  <c r="Q306" i="3"/>
  <c r="T306" i="3"/>
  <c r="AA306" i="3"/>
  <c r="S306" i="3"/>
  <c r="Z306" i="3"/>
  <c r="X391" i="3"/>
  <c r="Y391" i="3"/>
  <c r="W391" i="3"/>
  <c r="Q391" i="3"/>
  <c r="V391" i="3"/>
  <c r="S391" i="3"/>
  <c r="T391" i="3"/>
  <c r="U391" i="3"/>
  <c r="Z391" i="3"/>
  <c r="Z444" i="3"/>
  <c r="Y444" i="3"/>
  <c r="R444" i="3"/>
  <c r="X444" i="3"/>
  <c r="W444" i="3"/>
  <c r="Q444" i="3"/>
  <c r="V444" i="3"/>
  <c r="U444" i="3"/>
  <c r="AA521" i="3"/>
  <c r="Z521" i="3"/>
  <c r="R521" i="3"/>
  <c r="Q521" i="3"/>
  <c r="S521" i="3"/>
  <c r="X521" i="3"/>
  <c r="Y521" i="3"/>
  <c r="W521" i="3"/>
  <c r="T494" i="3"/>
  <c r="S494" i="3"/>
  <c r="Z494" i="3"/>
  <c r="X494" i="3"/>
  <c r="R494" i="3"/>
  <c r="Y494" i="3"/>
  <c r="Q494" i="3"/>
  <c r="AA494" i="3"/>
  <c r="V494" i="3"/>
  <c r="W494" i="3"/>
  <c r="U691" i="3"/>
  <c r="T691" i="3"/>
  <c r="AA691" i="3"/>
  <c r="Y691" i="3"/>
  <c r="S691" i="3"/>
  <c r="Z691" i="3"/>
  <c r="Q691" i="3"/>
  <c r="R691" i="3"/>
  <c r="V691" i="3"/>
  <c r="U627" i="3"/>
  <c r="AA627" i="3"/>
  <c r="Y627" i="3"/>
  <c r="T627" i="3"/>
  <c r="S627" i="3"/>
  <c r="Z627" i="3"/>
  <c r="Q627" i="3"/>
  <c r="R627" i="3"/>
  <c r="V672" i="3"/>
  <c r="U672" i="3"/>
  <c r="T672" i="3"/>
  <c r="AA672" i="3"/>
  <c r="S672" i="3"/>
  <c r="Z672" i="3"/>
  <c r="Q672" i="3"/>
  <c r="R672" i="3"/>
  <c r="Y672" i="3"/>
  <c r="T608" i="3"/>
  <c r="AA608" i="3"/>
  <c r="S608" i="3"/>
  <c r="V608" i="3"/>
  <c r="U608" i="3"/>
  <c r="Z608" i="3"/>
  <c r="R608" i="3"/>
  <c r="Y608" i="3"/>
  <c r="Q608" i="3"/>
  <c r="W669" i="3"/>
  <c r="U669" i="3"/>
  <c r="S669" i="3"/>
  <c r="T669" i="3"/>
  <c r="V669" i="3"/>
  <c r="Q669" i="3"/>
  <c r="AA669" i="3"/>
  <c r="Z669" i="3"/>
  <c r="R669" i="3"/>
  <c r="U605" i="3"/>
  <c r="T605" i="3"/>
  <c r="V605" i="3"/>
  <c r="W605" i="3"/>
  <c r="Q605" i="3"/>
  <c r="AA605" i="3"/>
  <c r="S605" i="3"/>
  <c r="Z605" i="3"/>
  <c r="R605" i="3"/>
  <c r="X722" i="3"/>
  <c r="W722" i="3"/>
  <c r="U722" i="3"/>
  <c r="V722" i="3"/>
  <c r="AA722" i="3"/>
  <c r="T722" i="3"/>
  <c r="S722" i="3"/>
  <c r="Z722" i="3"/>
  <c r="X658" i="3"/>
  <c r="U658" i="3"/>
  <c r="W658" i="3"/>
  <c r="V658" i="3"/>
  <c r="Q658" i="3"/>
  <c r="AA658" i="3"/>
  <c r="T658" i="3"/>
  <c r="S658" i="3"/>
  <c r="Z658" i="3"/>
  <c r="Q671" i="3"/>
  <c r="Y671" i="3"/>
  <c r="X671" i="3"/>
  <c r="W671" i="3"/>
  <c r="V671" i="3"/>
  <c r="U671" i="3"/>
  <c r="Z671" i="3"/>
  <c r="AA671" i="3"/>
  <c r="R671" i="3"/>
  <c r="Z684" i="3"/>
  <c r="R684" i="3"/>
  <c r="Y684" i="3"/>
  <c r="W684" i="3"/>
  <c r="Q684" i="3"/>
  <c r="X684" i="3"/>
  <c r="V684" i="3"/>
  <c r="S684" i="3"/>
  <c r="T684" i="3"/>
  <c r="Z620" i="3"/>
  <c r="R620" i="3"/>
  <c r="Y620" i="3"/>
  <c r="W620" i="3"/>
  <c r="Q620" i="3"/>
  <c r="X620" i="3"/>
  <c r="V620" i="3"/>
  <c r="S620" i="3"/>
  <c r="T620" i="3"/>
  <c r="Z547" i="3"/>
  <c r="S547" i="3"/>
  <c r="T547" i="3"/>
  <c r="U547" i="3"/>
  <c r="AA547" i="3"/>
  <c r="R547" i="3"/>
  <c r="Y547" i="3"/>
  <c r="Q547" i="3"/>
  <c r="X547" i="3"/>
  <c r="S483" i="3"/>
  <c r="Z483" i="3"/>
  <c r="R483" i="3"/>
  <c r="U483" i="3"/>
  <c r="T483" i="3"/>
  <c r="AA483" i="3"/>
  <c r="Y483" i="3"/>
  <c r="Q483" i="3"/>
  <c r="X483" i="3"/>
  <c r="S419" i="3"/>
  <c r="Z419" i="3"/>
  <c r="Q419" i="3"/>
  <c r="T419" i="3"/>
  <c r="U419" i="3"/>
  <c r="R419" i="3"/>
  <c r="AA419" i="3"/>
  <c r="Y419" i="3"/>
  <c r="S355" i="3"/>
  <c r="Z355" i="3"/>
  <c r="Q355" i="3"/>
  <c r="R355" i="3"/>
  <c r="T355" i="3"/>
  <c r="U355" i="3"/>
  <c r="AA355" i="3"/>
  <c r="Y355" i="3"/>
  <c r="V355" i="3"/>
  <c r="X355" i="3"/>
  <c r="S291" i="3"/>
  <c r="Z291" i="3"/>
  <c r="T291" i="3"/>
  <c r="U291" i="3"/>
  <c r="R291" i="3"/>
  <c r="AA291" i="3"/>
  <c r="Y291" i="3"/>
  <c r="Q291" i="3"/>
  <c r="X291" i="3"/>
  <c r="U227" i="3"/>
  <c r="S227" i="3"/>
  <c r="Z227" i="3"/>
  <c r="T227" i="3"/>
  <c r="AA227" i="3"/>
  <c r="Y227" i="3"/>
  <c r="V227" i="3"/>
  <c r="R227" i="3"/>
  <c r="X227" i="3"/>
  <c r="S163" i="3"/>
  <c r="Z163" i="3"/>
  <c r="T163" i="3"/>
  <c r="U163" i="3"/>
  <c r="R163" i="3"/>
  <c r="AA163" i="3"/>
  <c r="Y163" i="3"/>
  <c r="Q163" i="3"/>
  <c r="X163" i="3"/>
  <c r="S99" i="3"/>
  <c r="Z99" i="3"/>
  <c r="U99" i="3"/>
  <c r="T99" i="3"/>
  <c r="AA99" i="3"/>
  <c r="Y99" i="3"/>
  <c r="W99" i="3"/>
  <c r="R99" i="3"/>
  <c r="U35" i="3"/>
  <c r="S35" i="3"/>
  <c r="T35" i="3"/>
  <c r="AA35" i="3"/>
  <c r="Y35" i="3"/>
  <c r="Q35" i="3"/>
  <c r="W35" i="3"/>
  <c r="Z35" i="3"/>
  <c r="R35" i="3"/>
  <c r="V16" i="3"/>
  <c r="U16" i="3"/>
  <c r="T16" i="3"/>
  <c r="AA16" i="3"/>
  <c r="S16" i="3"/>
  <c r="Z16" i="3"/>
  <c r="R16" i="3"/>
  <c r="Q16" i="3"/>
  <c r="W16" i="3"/>
  <c r="Y44" i="3"/>
  <c r="Q44" i="3"/>
  <c r="Z44" i="3"/>
  <c r="X44" i="3"/>
  <c r="R44" i="3"/>
  <c r="U44" i="3"/>
  <c r="W44" i="3"/>
  <c r="V44" i="3"/>
  <c r="Z41" i="3"/>
  <c r="R41" i="3"/>
  <c r="Q41" i="3"/>
  <c r="AA41" i="3"/>
  <c r="S41" i="3"/>
  <c r="Y41" i="3"/>
  <c r="T41" i="3"/>
  <c r="X41" i="3"/>
  <c r="W41" i="3"/>
  <c r="V41" i="3"/>
  <c r="S536" i="3"/>
  <c r="U536" i="3"/>
  <c r="V536" i="3"/>
  <c r="T536" i="3"/>
  <c r="R536" i="3"/>
  <c r="AA536" i="3"/>
  <c r="Z536" i="3"/>
  <c r="Y536" i="3"/>
  <c r="Q536" i="3"/>
  <c r="X536" i="3"/>
  <c r="S472" i="3"/>
  <c r="U472" i="3"/>
  <c r="V472" i="3"/>
  <c r="T472" i="3"/>
  <c r="Z472" i="3"/>
  <c r="Y472" i="3"/>
  <c r="AA472" i="3"/>
  <c r="R472" i="3"/>
  <c r="Q472" i="3"/>
  <c r="X472" i="3"/>
  <c r="V408" i="3"/>
  <c r="U408" i="3"/>
  <c r="S408" i="3"/>
  <c r="T408" i="3"/>
  <c r="AA408" i="3"/>
  <c r="X408" i="3"/>
  <c r="Y408" i="3"/>
  <c r="R408" i="3"/>
  <c r="V344" i="3"/>
  <c r="S344" i="3"/>
  <c r="U344" i="3"/>
  <c r="T344" i="3"/>
  <c r="AA344" i="3"/>
  <c r="Z344" i="3"/>
  <c r="Y344" i="3"/>
  <c r="R344" i="3"/>
  <c r="X344" i="3"/>
  <c r="V280" i="3"/>
  <c r="U280" i="3"/>
  <c r="S280" i="3"/>
  <c r="T280" i="3"/>
  <c r="AA280" i="3"/>
  <c r="R280" i="3"/>
  <c r="Y280" i="3"/>
  <c r="Q280" i="3"/>
  <c r="Z280" i="3"/>
  <c r="X280" i="3"/>
  <c r="V216" i="3"/>
  <c r="U216" i="3"/>
  <c r="S216" i="3"/>
  <c r="T216" i="3"/>
  <c r="AA216" i="3"/>
  <c r="Z216" i="3"/>
  <c r="Y216" i="3"/>
  <c r="R216" i="3"/>
  <c r="Q216" i="3"/>
  <c r="X216" i="3"/>
  <c r="V152" i="3"/>
  <c r="U152" i="3"/>
  <c r="S152" i="3"/>
  <c r="T152" i="3"/>
  <c r="AA152" i="3"/>
  <c r="R152" i="3"/>
  <c r="Y152" i="3"/>
  <c r="Q152" i="3"/>
  <c r="Z152" i="3"/>
  <c r="X152" i="3"/>
  <c r="V88" i="3"/>
  <c r="U88" i="3"/>
  <c r="S88" i="3"/>
  <c r="Z88" i="3"/>
  <c r="T88" i="3"/>
  <c r="AA88" i="3"/>
  <c r="R88" i="3"/>
  <c r="Y88" i="3"/>
  <c r="X88" i="3"/>
  <c r="U557" i="3"/>
  <c r="V557" i="3"/>
  <c r="W557" i="3"/>
  <c r="T557" i="3"/>
  <c r="R557" i="3"/>
  <c r="S557" i="3"/>
  <c r="Q557" i="3"/>
  <c r="V493" i="3"/>
  <c r="W493" i="3"/>
  <c r="U493" i="3"/>
  <c r="R493" i="3"/>
  <c r="X493" i="3"/>
  <c r="T493" i="3"/>
  <c r="S493" i="3"/>
  <c r="Q493" i="3"/>
  <c r="V429" i="3"/>
  <c r="U429" i="3"/>
  <c r="W429" i="3"/>
  <c r="T429" i="3"/>
  <c r="AA429" i="3"/>
  <c r="S429" i="3"/>
  <c r="R429" i="3"/>
  <c r="Q429" i="3"/>
  <c r="V365" i="3"/>
  <c r="W365" i="3"/>
  <c r="U365" i="3"/>
  <c r="S365" i="3"/>
  <c r="Z365" i="3"/>
  <c r="R365" i="3"/>
  <c r="T365" i="3"/>
  <c r="AA365" i="3"/>
  <c r="Q365" i="3"/>
  <c r="U301" i="3"/>
  <c r="V301" i="3"/>
  <c r="W301" i="3"/>
  <c r="T301" i="3"/>
  <c r="R301" i="3"/>
  <c r="AA301" i="3"/>
  <c r="S301" i="3"/>
  <c r="Q301" i="3"/>
  <c r="V237" i="3"/>
  <c r="W237" i="3"/>
  <c r="U237" i="3"/>
  <c r="Q237" i="3"/>
  <c r="S237" i="3"/>
  <c r="Z237" i="3"/>
  <c r="R237" i="3"/>
  <c r="T237" i="3"/>
  <c r="AA237" i="3"/>
  <c r="U173" i="3"/>
  <c r="V173" i="3"/>
  <c r="W173" i="3"/>
  <c r="T173" i="3"/>
  <c r="AA173" i="3"/>
  <c r="R173" i="3"/>
  <c r="S173" i="3"/>
  <c r="Q173" i="3"/>
  <c r="V109" i="3"/>
  <c r="U109" i="3"/>
  <c r="W109" i="3"/>
  <c r="S109" i="3"/>
  <c r="AA109" i="3"/>
  <c r="R109" i="3"/>
  <c r="T109" i="3"/>
  <c r="Q109" i="3"/>
  <c r="W45" i="3"/>
  <c r="U45" i="3"/>
  <c r="V45" i="3"/>
  <c r="T45" i="3"/>
  <c r="R45" i="3"/>
  <c r="AA45" i="3"/>
  <c r="X45" i="3"/>
  <c r="Q45" i="3"/>
  <c r="W18" i="3"/>
  <c r="X18" i="3"/>
  <c r="V18" i="3"/>
  <c r="T18" i="3"/>
  <c r="Z18" i="3"/>
  <c r="R18" i="3"/>
  <c r="U18" i="3"/>
  <c r="AA18" i="3"/>
  <c r="R116" i="3"/>
  <c r="X116" i="3"/>
  <c r="W116" i="3"/>
  <c r="Z116" i="3"/>
  <c r="Y116" i="3"/>
  <c r="Q116" i="3"/>
  <c r="U116" i="3"/>
  <c r="V116" i="3"/>
  <c r="T116" i="3"/>
  <c r="Z121" i="3"/>
  <c r="AA121" i="3"/>
  <c r="R121" i="3"/>
  <c r="Y121" i="3"/>
  <c r="S121" i="3"/>
  <c r="Q121" i="3"/>
  <c r="X121" i="3"/>
  <c r="W121" i="3"/>
  <c r="T121" i="3"/>
  <c r="W610" i="3"/>
  <c r="X610" i="3"/>
  <c r="V610" i="3"/>
  <c r="U610" i="3"/>
  <c r="Y610" i="3"/>
  <c r="Z610" i="3"/>
  <c r="Q610" i="3"/>
  <c r="AA610" i="3"/>
  <c r="W546" i="3"/>
  <c r="V546" i="3"/>
  <c r="U546" i="3"/>
  <c r="X546" i="3"/>
  <c r="Y546" i="3"/>
  <c r="Z546" i="3"/>
  <c r="Q546" i="3"/>
  <c r="AA546" i="3"/>
  <c r="W482" i="3"/>
  <c r="X482" i="3"/>
  <c r="V482" i="3"/>
  <c r="U482" i="3"/>
  <c r="Y482" i="3"/>
  <c r="Z482" i="3"/>
  <c r="Q482" i="3"/>
  <c r="AA482" i="3"/>
  <c r="V418" i="3"/>
  <c r="W418" i="3"/>
  <c r="U418" i="3"/>
  <c r="X418" i="3"/>
  <c r="Z418" i="3"/>
  <c r="Q418" i="3"/>
  <c r="T418" i="3"/>
  <c r="AA418" i="3"/>
  <c r="W354" i="3"/>
  <c r="X354" i="3"/>
  <c r="V354" i="3"/>
  <c r="U354" i="3"/>
  <c r="Y354" i="3"/>
  <c r="Z354" i="3"/>
  <c r="T354" i="3"/>
  <c r="Q354" i="3"/>
  <c r="AA354" i="3"/>
  <c r="V290" i="3"/>
  <c r="W290" i="3"/>
  <c r="U290" i="3"/>
  <c r="X290" i="3"/>
  <c r="Y290" i="3"/>
  <c r="T290" i="3"/>
  <c r="Z290" i="3"/>
  <c r="Q290" i="3"/>
  <c r="AA290" i="3"/>
  <c r="W226" i="3"/>
  <c r="X226" i="3"/>
  <c r="V226" i="3"/>
  <c r="U226" i="3"/>
  <c r="AA226" i="3"/>
  <c r="S226" i="3"/>
  <c r="Y226" i="3"/>
  <c r="Z226" i="3"/>
  <c r="Q226" i="3"/>
  <c r="T226" i="3"/>
  <c r="V162" i="3"/>
  <c r="W162" i="3"/>
  <c r="U162" i="3"/>
  <c r="X162" i="3"/>
  <c r="Y162" i="3"/>
  <c r="T162" i="3"/>
  <c r="Z162" i="3"/>
  <c r="Q162" i="3"/>
  <c r="AA162" i="3"/>
  <c r="X98" i="3"/>
  <c r="V98" i="3"/>
  <c r="W98" i="3"/>
  <c r="U98" i="3"/>
  <c r="Z98" i="3"/>
  <c r="T98" i="3"/>
  <c r="AA98" i="3"/>
  <c r="Y631" i="3"/>
  <c r="Q631" i="3"/>
  <c r="W631" i="3"/>
  <c r="V631" i="3"/>
  <c r="X631" i="3"/>
  <c r="Z631" i="3"/>
  <c r="U631" i="3"/>
  <c r="AA631" i="3"/>
  <c r="R631" i="3"/>
  <c r="S631" i="3"/>
  <c r="T631" i="3"/>
  <c r="Q567" i="3"/>
  <c r="X567" i="3"/>
  <c r="W567" i="3"/>
  <c r="Y567" i="3"/>
  <c r="V567" i="3"/>
  <c r="U567" i="3"/>
  <c r="AA567" i="3"/>
  <c r="S567" i="3"/>
  <c r="T567" i="3"/>
  <c r="Q503" i="3"/>
  <c r="W503" i="3"/>
  <c r="Y503" i="3"/>
  <c r="X503" i="3"/>
  <c r="T503" i="3"/>
  <c r="Z503" i="3"/>
  <c r="U503" i="3"/>
  <c r="AA503" i="3"/>
  <c r="R503" i="3"/>
  <c r="S503" i="3"/>
  <c r="V503" i="3"/>
  <c r="Q439" i="3"/>
  <c r="X439" i="3"/>
  <c r="W439" i="3"/>
  <c r="Y439" i="3"/>
  <c r="T439" i="3"/>
  <c r="Z439" i="3"/>
  <c r="U439" i="3"/>
  <c r="AA439" i="3"/>
  <c r="R439" i="3"/>
  <c r="V439" i="3"/>
  <c r="S439" i="3"/>
  <c r="W375" i="3"/>
  <c r="V375" i="3"/>
  <c r="X375" i="3"/>
  <c r="Y375" i="3"/>
  <c r="Q375" i="3"/>
  <c r="Z375" i="3"/>
  <c r="AA375" i="3"/>
  <c r="R375" i="3"/>
  <c r="S375" i="3"/>
  <c r="U375" i="3"/>
  <c r="T375" i="3"/>
  <c r="X311" i="3"/>
  <c r="W311" i="3"/>
  <c r="Y311" i="3"/>
  <c r="Q311" i="3"/>
  <c r="Z311" i="3"/>
  <c r="AA311" i="3"/>
  <c r="R311" i="3"/>
  <c r="V311" i="3"/>
  <c r="S311" i="3"/>
  <c r="U311" i="3"/>
  <c r="T311" i="3"/>
  <c r="W247" i="3"/>
  <c r="V247" i="3"/>
  <c r="X247" i="3"/>
  <c r="Y247" i="3"/>
  <c r="Q247" i="3"/>
  <c r="AA247" i="3"/>
  <c r="S247" i="3"/>
  <c r="U247" i="3"/>
  <c r="T247" i="3"/>
  <c r="X183" i="3"/>
  <c r="W183" i="3"/>
  <c r="Y183" i="3"/>
  <c r="Q183" i="3"/>
  <c r="Z183" i="3"/>
  <c r="AA183" i="3"/>
  <c r="R183" i="3"/>
  <c r="V183" i="3"/>
  <c r="S183" i="3"/>
  <c r="U183" i="3"/>
  <c r="T183" i="3"/>
  <c r="Q119" i="3"/>
  <c r="W119" i="3"/>
  <c r="X119" i="3"/>
  <c r="Y119" i="3"/>
  <c r="T119" i="3"/>
  <c r="V119" i="3"/>
  <c r="AA119" i="3"/>
  <c r="U119" i="3"/>
  <c r="S119" i="3"/>
  <c r="Q55" i="3"/>
  <c r="W55" i="3"/>
  <c r="X55" i="3"/>
  <c r="V55" i="3"/>
  <c r="Y55" i="3"/>
  <c r="U55" i="3"/>
  <c r="S55" i="3"/>
  <c r="T55" i="3"/>
  <c r="Z556" i="3"/>
  <c r="Y556" i="3"/>
  <c r="W556" i="3"/>
  <c r="R556" i="3"/>
  <c r="Q556" i="3"/>
  <c r="X556" i="3"/>
  <c r="V556" i="3"/>
  <c r="Z492" i="3"/>
  <c r="Y492" i="3"/>
  <c r="W492" i="3"/>
  <c r="Q492" i="3"/>
  <c r="R492" i="3"/>
  <c r="X492" i="3"/>
  <c r="V492" i="3"/>
  <c r="T492" i="3"/>
  <c r="Z428" i="3"/>
  <c r="Q428" i="3"/>
  <c r="W428" i="3"/>
  <c r="R428" i="3"/>
  <c r="Y428" i="3"/>
  <c r="X428" i="3"/>
  <c r="S428" i="3"/>
  <c r="V428" i="3"/>
  <c r="U428" i="3"/>
  <c r="Z364" i="3"/>
  <c r="W364" i="3"/>
  <c r="Y364" i="3"/>
  <c r="Q364" i="3"/>
  <c r="R364" i="3"/>
  <c r="X364" i="3"/>
  <c r="S364" i="3"/>
  <c r="V364" i="3"/>
  <c r="T364" i="3"/>
  <c r="Z300" i="3"/>
  <c r="Q300" i="3"/>
  <c r="W300" i="3"/>
  <c r="R300" i="3"/>
  <c r="X300" i="3"/>
  <c r="Y300" i="3"/>
  <c r="S300" i="3"/>
  <c r="T300" i="3"/>
  <c r="Z236" i="3"/>
  <c r="Y236" i="3"/>
  <c r="W236" i="3"/>
  <c r="Q236" i="3"/>
  <c r="R236" i="3"/>
  <c r="X236" i="3"/>
  <c r="S236" i="3"/>
  <c r="V236" i="3"/>
  <c r="T236" i="3"/>
  <c r="Z172" i="3"/>
  <c r="Y172" i="3"/>
  <c r="Q172" i="3"/>
  <c r="W172" i="3"/>
  <c r="R172" i="3"/>
  <c r="X172" i="3"/>
  <c r="S172" i="3"/>
  <c r="T172" i="3"/>
  <c r="S697" i="3"/>
  <c r="AA697" i="3"/>
  <c r="Y697" i="3"/>
  <c r="W697" i="3"/>
  <c r="Z697" i="3"/>
  <c r="Q697" i="3"/>
  <c r="X697" i="3"/>
  <c r="R697" i="3"/>
  <c r="V697" i="3"/>
  <c r="AA633" i="3"/>
  <c r="S633" i="3"/>
  <c r="Z633" i="3"/>
  <c r="R633" i="3"/>
  <c r="Y633" i="3"/>
  <c r="W633" i="3"/>
  <c r="Q633" i="3"/>
  <c r="X633" i="3"/>
  <c r="V633" i="3"/>
  <c r="AA569" i="3"/>
  <c r="Y569" i="3"/>
  <c r="Z569" i="3"/>
  <c r="X569" i="3"/>
  <c r="Q569" i="3"/>
  <c r="S569" i="3"/>
  <c r="R569" i="3"/>
  <c r="AA505" i="3"/>
  <c r="Z505" i="3"/>
  <c r="R505" i="3"/>
  <c r="S505" i="3"/>
  <c r="Y505" i="3"/>
  <c r="W505" i="3"/>
  <c r="Q505" i="3"/>
  <c r="X505" i="3"/>
  <c r="V505" i="3"/>
  <c r="AA441" i="3"/>
  <c r="Z441" i="3"/>
  <c r="Y441" i="3"/>
  <c r="Q441" i="3"/>
  <c r="R441" i="3"/>
  <c r="X441" i="3"/>
  <c r="S441" i="3"/>
  <c r="V441" i="3"/>
  <c r="Z377" i="3"/>
  <c r="AA377" i="3"/>
  <c r="S377" i="3"/>
  <c r="R377" i="3"/>
  <c r="Y377" i="3"/>
  <c r="Q377" i="3"/>
  <c r="X377" i="3"/>
  <c r="V377" i="3"/>
  <c r="W377" i="3"/>
  <c r="AA313" i="3"/>
  <c r="Z313" i="3"/>
  <c r="Y313" i="3"/>
  <c r="Q313" i="3"/>
  <c r="X313" i="3"/>
  <c r="R313" i="3"/>
  <c r="S313" i="3"/>
  <c r="V313" i="3"/>
  <c r="W313" i="3"/>
  <c r="AA249" i="3"/>
  <c r="Z249" i="3"/>
  <c r="S249" i="3"/>
  <c r="R249" i="3"/>
  <c r="Y249" i="3"/>
  <c r="X249" i="3"/>
  <c r="Q249" i="3"/>
  <c r="W249" i="3"/>
  <c r="V249" i="3"/>
  <c r="AA185" i="3"/>
  <c r="Z185" i="3"/>
  <c r="Y185" i="3"/>
  <c r="Q185" i="3"/>
  <c r="X185" i="3"/>
  <c r="R185" i="3"/>
  <c r="S185" i="3"/>
  <c r="V185" i="3"/>
  <c r="W185" i="3"/>
  <c r="AA582" i="3"/>
  <c r="R582" i="3"/>
  <c r="Y582" i="3"/>
  <c r="S582" i="3"/>
  <c r="T582" i="3"/>
  <c r="Q582" i="3"/>
  <c r="Z582" i="3"/>
  <c r="X582" i="3"/>
  <c r="T542" i="3"/>
  <c r="Q542" i="3"/>
  <c r="AA542" i="3"/>
  <c r="S542" i="3"/>
  <c r="Z542" i="3"/>
  <c r="R542" i="3"/>
  <c r="Y542" i="3"/>
  <c r="V542" i="3"/>
  <c r="X542" i="3"/>
  <c r="W542" i="3"/>
  <c r="T622" i="3"/>
  <c r="S622" i="3"/>
  <c r="Z622" i="3"/>
  <c r="X622" i="3"/>
  <c r="R622" i="3"/>
  <c r="Y622" i="3"/>
  <c r="Q622" i="3"/>
  <c r="AA622" i="3"/>
  <c r="W622" i="3"/>
  <c r="V622" i="3"/>
  <c r="T702" i="3"/>
  <c r="S702" i="3"/>
  <c r="Q702" i="3"/>
  <c r="AA702" i="3"/>
  <c r="Z702" i="3"/>
  <c r="X702" i="3"/>
  <c r="R702" i="3"/>
  <c r="Y702" i="3"/>
  <c r="W702" i="3"/>
  <c r="V702" i="3"/>
  <c r="T142" i="3"/>
  <c r="S142" i="3"/>
  <c r="Z142" i="3"/>
  <c r="R142" i="3"/>
  <c r="Y142" i="3"/>
  <c r="AA142" i="3"/>
  <c r="Q142" i="3"/>
  <c r="X142" i="3"/>
  <c r="V142" i="3"/>
  <c r="W142" i="3"/>
  <c r="T222" i="3"/>
  <c r="AA222" i="3"/>
  <c r="Q222" i="3"/>
  <c r="S222" i="3"/>
  <c r="Z222" i="3"/>
  <c r="X222" i="3"/>
  <c r="R222" i="3"/>
  <c r="Y222" i="3"/>
  <c r="W222" i="3"/>
  <c r="V222" i="3"/>
  <c r="AA294" i="3"/>
  <c r="R294" i="3"/>
  <c r="Y294" i="3"/>
  <c r="Q294" i="3"/>
  <c r="S294" i="3"/>
  <c r="T294" i="3"/>
  <c r="Z294" i="3"/>
  <c r="X294" i="3"/>
  <c r="S366" i="3"/>
  <c r="Z366" i="3"/>
  <c r="T366" i="3"/>
  <c r="X366" i="3"/>
  <c r="R366" i="3"/>
  <c r="Y366" i="3"/>
  <c r="Q366" i="3"/>
  <c r="AA366" i="3"/>
  <c r="W366" i="3"/>
  <c r="V366" i="3"/>
  <c r="AA438" i="3"/>
  <c r="S438" i="3"/>
  <c r="Z438" i="3"/>
  <c r="T438" i="3"/>
  <c r="R438" i="3"/>
  <c r="Y438" i="3"/>
  <c r="Q438" i="3"/>
  <c r="X438" i="3"/>
  <c r="T510" i="3"/>
  <c r="S510" i="3"/>
  <c r="Q510" i="3"/>
  <c r="AA510" i="3"/>
  <c r="Z510" i="3"/>
  <c r="X510" i="3"/>
  <c r="R510" i="3"/>
  <c r="Y510" i="3"/>
  <c r="W510" i="3"/>
  <c r="V510" i="3"/>
  <c r="AA406" i="3"/>
  <c r="Z406" i="3"/>
  <c r="R406" i="3"/>
  <c r="S406" i="3"/>
  <c r="Y406" i="3"/>
  <c r="T406" i="3"/>
  <c r="Q406" i="3"/>
  <c r="X406" i="3"/>
  <c r="W406" i="3"/>
  <c r="AE14" i="3"/>
  <c r="AM14" i="3"/>
  <c r="AL14" i="3"/>
  <c r="AD14" i="3"/>
  <c r="AK14" i="3"/>
  <c r="AC14" i="3"/>
  <c r="AF14" i="3"/>
  <c r="AH14" i="3"/>
  <c r="AJ14" i="3"/>
  <c r="AI14" i="3"/>
  <c r="AE78" i="3"/>
  <c r="AL78" i="3"/>
  <c r="AD78" i="3"/>
  <c r="AK78" i="3"/>
  <c r="AC78" i="3"/>
  <c r="AF78" i="3"/>
  <c r="AM78" i="3"/>
  <c r="AJ78" i="3"/>
  <c r="AH78" i="3"/>
  <c r="AI78" i="3"/>
  <c r="U3" i="3"/>
  <c r="AG14" i="3"/>
  <c r="Q18" i="3"/>
  <c r="AA44" i="3"/>
  <c r="W48" i="3"/>
  <c r="S52" i="3"/>
  <c r="X61" i="3"/>
  <c r="Q66" i="3"/>
  <c r="AG70" i="3"/>
  <c r="Y74" i="3"/>
  <c r="R79" i="3"/>
  <c r="V83" i="3"/>
  <c r="X101" i="3"/>
  <c r="Q106" i="3"/>
  <c r="Y114" i="3"/>
  <c r="AG118" i="3"/>
  <c r="Z127" i="3"/>
  <c r="T137" i="3"/>
  <c r="X141" i="3"/>
  <c r="W160" i="3"/>
  <c r="Q170" i="3"/>
  <c r="X197" i="3"/>
  <c r="X253" i="3"/>
  <c r="R263" i="3"/>
  <c r="T281" i="3"/>
  <c r="U286" i="3"/>
  <c r="W304" i="3"/>
  <c r="AA332" i="3"/>
  <c r="X397" i="3"/>
  <c r="W416" i="3"/>
  <c r="U430" i="3"/>
  <c r="Y434" i="3"/>
  <c r="S444" i="3"/>
  <c r="S500" i="3"/>
  <c r="V523" i="3"/>
  <c r="T537" i="3"/>
  <c r="R551" i="3"/>
  <c r="S556" i="3"/>
  <c r="W560" i="3"/>
  <c r="Q570" i="3"/>
  <c r="AA588" i="3"/>
  <c r="W616" i="3"/>
  <c r="Y658" i="3"/>
  <c r="W672" i="3"/>
  <c r="Q682" i="3"/>
  <c r="X709" i="3"/>
  <c r="V723" i="3"/>
  <c r="X32" i="3"/>
  <c r="Y61" i="3"/>
  <c r="X96" i="3"/>
  <c r="AH118" i="3"/>
  <c r="Y125" i="3"/>
  <c r="W163" i="3"/>
  <c r="Z170" i="3"/>
  <c r="R194" i="3"/>
  <c r="U249" i="3"/>
  <c r="X272" i="3"/>
  <c r="S319" i="3"/>
  <c r="Y333" i="3"/>
  <c r="Q373" i="3"/>
  <c r="W419" i="3"/>
  <c r="Z426" i="3"/>
  <c r="Z458" i="3"/>
  <c r="U473" i="3"/>
  <c r="R482" i="3"/>
  <c r="X496" i="3"/>
  <c r="AA551" i="3"/>
  <c r="V566" i="3"/>
  <c r="S575" i="3"/>
  <c r="V582" i="3"/>
  <c r="Y605" i="3"/>
  <c r="Q613" i="3"/>
  <c r="Z682" i="3"/>
  <c r="W691" i="3"/>
  <c r="R722" i="3"/>
  <c r="U729" i="3"/>
  <c r="R133" i="3"/>
  <c r="Q168" i="3"/>
  <c r="X179" i="3"/>
  <c r="T191" i="3"/>
  <c r="AA202" i="3"/>
  <c r="R261" i="3"/>
  <c r="Q296" i="3"/>
  <c r="X307" i="3"/>
  <c r="T319" i="3"/>
  <c r="S354" i="3"/>
  <c r="X435" i="3"/>
  <c r="S482" i="3"/>
  <c r="Z493" i="3"/>
  <c r="R517" i="3"/>
  <c r="X563" i="3"/>
  <c r="T575" i="3"/>
  <c r="S610" i="3"/>
  <c r="Z621" i="3"/>
  <c r="R645" i="3"/>
  <c r="Q680" i="3"/>
  <c r="X691" i="3"/>
  <c r="T703" i="3"/>
  <c r="W726" i="3"/>
  <c r="S45" i="3"/>
  <c r="AJ110" i="3"/>
  <c r="Z160" i="3"/>
  <c r="Z352" i="3"/>
  <c r="AA389" i="3"/>
  <c r="U511" i="3"/>
  <c r="AA557" i="3"/>
  <c r="V688" i="3"/>
  <c r="T688" i="3"/>
  <c r="AA688" i="3"/>
  <c r="U688" i="3"/>
  <c r="S688" i="3"/>
  <c r="Z688" i="3"/>
  <c r="Y688" i="3"/>
  <c r="R688" i="3"/>
  <c r="Q688" i="3"/>
  <c r="AA371" i="3"/>
  <c r="T371" i="3"/>
  <c r="S371" i="3"/>
  <c r="Z371" i="3"/>
  <c r="Q371" i="3"/>
  <c r="U371" i="3"/>
  <c r="R371" i="3"/>
  <c r="V371" i="3"/>
  <c r="Z73" i="3"/>
  <c r="AA73" i="3"/>
  <c r="Q73" i="3"/>
  <c r="X73" i="3"/>
  <c r="S73" i="3"/>
  <c r="R73" i="3"/>
  <c r="Y73" i="3"/>
  <c r="T73" i="3"/>
  <c r="W73" i="3"/>
  <c r="V73" i="3"/>
  <c r="U573" i="3"/>
  <c r="T573" i="3"/>
  <c r="V573" i="3"/>
  <c r="W573" i="3"/>
  <c r="AA573" i="3"/>
  <c r="S573" i="3"/>
  <c r="Q573" i="3"/>
  <c r="Z573" i="3"/>
  <c r="R573" i="3"/>
  <c r="X34" i="3"/>
  <c r="W34" i="3"/>
  <c r="V34" i="3"/>
  <c r="AA34" i="3"/>
  <c r="S34" i="3"/>
  <c r="Z34" i="3"/>
  <c r="T34" i="3"/>
  <c r="U34" i="3"/>
  <c r="X242" i="3"/>
  <c r="U242" i="3"/>
  <c r="V242" i="3"/>
  <c r="W242" i="3"/>
  <c r="T242" i="3"/>
  <c r="Q242" i="3"/>
  <c r="AA242" i="3"/>
  <c r="Z242" i="3"/>
  <c r="Y327" i="3"/>
  <c r="Q327" i="3"/>
  <c r="W327" i="3"/>
  <c r="X327" i="3"/>
  <c r="V327" i="3"/>
  <c r="S327" i="3"/>
  <c r="U327" i="3"/>
  <c r="T327" i="3"/>
  <c r="Z327" i="3"/>
  <c r="Z380" i="3"/>
  <c r="Y380" i="3"/>
  <c r="Q380" i="3"/>
  <c r="X380" i="3"/>
  <c r="R380" i="3"/>
  <c r="W380" i="3"/>
  <c r="U380" i="3"/>
  <c r="AA380" i="3"/>
  <c r="S380" i="3"/>
  <c r="AA457" i="3"/>
  <c r="Z457" i="3"/>
  <c r="Q457" i="3"/>
  <c r="X457" i="3"/>
  <c r="R457" i="3"/>
  <c r="S457" i="3"/>
  <c r="Y457" i="3"/>
  <c r="W457" i="3"/>
  <c r="AE126" i="3"/>
  <c r="AC126" i="3"/>
  <c r="AF126" i="3"/>
  <c r="AL126" i="3"/>
  <c r="AJ126" i="3"/>
  <c r="AM126" i="3"/>
  <c r="AD126" i="3"/>
  <c r="AH126" i="3"/>
  <c r="AK126" i="3"/>
  <c r="AI126" i="3"/>
  <c r="U683" i="3"/>
  <c r="T683" i="3"/>
  <c r="AA683" i="3"/>
  <c r="Y683" i="3"/>
  <c r="S683" i="3"/>
  <c r="Z683" i="3"/>
  <c r="Q683" i="3"/>
  <c r="R683" i="3"/>
  <c r="V683" i="3"/>
  <c r="W683" i="3"/>
  <c r="X683" i="3"/>
  <c r="U619" i="3"/>
  <c r="T619" i="3"/>
  <c r="AA619" i="3"/>
  <c r="Y619" i="3"/>
  <c r="S619" i="3"/>
  <c r="Z619" i="3"/>
  <c r="Q619" i="3"/>
  <c r="R619" i="3"/>
  <c r="W619" i="3"/>
  <c r="X619" i="3"/>
  <c r="V728" i="3"/>
  <c r="U728" i="3"/>
  <c r="S728" i="3"/>
  <c r="T728" i="3"/>
  <c r="AA728" i="3"/>
  <c r="Z728" i="3"/>
  <c r="Y728" i="3"/>
  <c r="R728" i="3"/>
  <c r="Q728" i="3"/>
  <c r="X728" i="3"/>
  <c r="V664" i="3"/>
  <c r="U664" i="3"/>
  <c r="S664" i="3"/>
  <c r="T664" i="3"/>
  <c r="AA664" i="3"/>
  <c r="Z664" i="3"/>
  <c r="R664" i="3"/>
  <c r="Y664" i="3"/>
  <c r="X664" i="3"/>
  <c r="V600" i="3"/>
  <c r="S600" i="3"/>
  <c r="U600" i="3"/>
  <c r="T600" i="3"/>
  <c r="AA600" i="3"/>
  <c r="Z600" i="3"/>
  <c r="Y600" i="3"/>
  <c r="R600" i="3"/>
  <c r="Q600" i="3"/>
  <c r="X600" i="3"/>
  <c r="W725" i="3"/>
  <c r="T725" i="3"/>
  <c r="V725" i="3"/>
  <c r="AA725" i="3"/>
  <c r="U725" i="3"/>
  <c r="S725" i="3"/>
  <c r="Z725" i="3"/>
  <c r="R725" i="3"/>
  <c r="Y725" i="3"/>
  <c r="W661" i="3"/>
  <c r="T661" i="3"/>
  <c r="AA661" i="3"/>
  <c r="V661" i="3"/>
  <c r="U661" i="3"/>
  <c r="S661" i="3"/>
  <c r="Z661" i="3"/>
  <c r="R661" i="3"/>
  <c r="Y661" i="3"/>
  <c r="T597" i="3"/>
  <c r="V597" i="3"/>
  <c r="W597" i="3"/>
  <c r="U597" i="3"/>
  <c r="S597" i="3"/>
  <c r="Z597" i="3"/>
  <c r="R597" i="3"/>
  <c r="AA597" i="3"/>
  <c r="Y597" i="3"/>
  <c r="X714" i="3"/>
  <c r="W714" i="3"/>
  <c r="V714" i="3"/>
  <c r="T714" i="3"/>
  <c r="U714" i="3"/>
  <c r="S714" i="3"/>
  <c r="R714" i="3"/>
  <c r="X650" i="3"/>
  <c r="V650" i="3"/>
  <c r="W650" i="3"/>
  <c r="S650" i="3"/>
  <c r="Y650" i="3"/>
  <c r="U650" i="3"/>
  <c r="T650" i="3"/>
  <c r="R650" i="3"/>
  <c r="Y727" i="3"/>
  <c r="Q727" i="3"/>
  <c r="W727" i="3"/>
  <c r="V727" i="3"/>
  <c r="X727" i="3"/>
  <c r="Z727" i="3"/>
  <c r="AA727" i="3"/>
  <c r="R727" i="3"/>
  <c r="S727" i="3"/>
  <c r="U727" i="3"/>
  <c r="T727" i="3"/>
  <c r="Y663" i="3"/>
  <c r="Q663" i="3"/>
  <c r="W663" i="3"/>
  <c r="X663" i="3"/>
  <c r="V663" i="3"/>
  <c r="Z663" i="3"/>
  <c r="AA663" i="3"/>
  <c r="R663" i="3"/>
  <c r="S663" i="3"/>
  <c r="U663" i="3"/>
  <c r="T663" i="3"/>
  <c r="R676" i="3"/>
  <c r="Z676" i="3"/>
  <c r="Q676" i="3"/>
  <c r="X676" i="3"/>
  <c r="Y676" i="3"/>
  <c r="T676" i="3"/>
  <c r="V676" i="3"/>
  <c r="U676" i="3"/>
  <c r="AA676" i="3"/>
  <c r="W676" i="3"/>
  <c r="R612" i="3"/>
  <c r="Z612" i="3"/>
  <c r="Q612" i="3"/>
  <c r="Y612" i="3"/>
  <c r="X612" i="3"/>
  <c r="T612" i="3"/>
  <c r="V612" i="3"/>
  <c r="W612" i="3"/>
  <c r="U612" i="3"/>
  <c r="AA612" i="3"/>
  <c r="U539" i="3"/>
  <c r="R539" i="3"/>
  <c r="T539" i="3"/>
  <c r="AA539" i="3"/>
  <c r="S539" i="3"/>
  <c r="Z539" i="3"/>
  <c r="Q539" i="3"/>
  <c r="X539" i="3"/>
  <c r="Y539" i="3"/>
  <c r="W539" i="3"/>
  <c r="U475" i="3"/>
  <c r="R475" i="3"/>
  <c r="AA475" i="3"/>
  <c r="T475" i="3"/>
  <c r="S475" i="3"/>
  <c r="Z475" i="3"/>
  <c r="Q475" i="3"/>
  <c r="X475" i="3"/>
  <c r="Y475" i="3"/>
  <c r="W475" i="3"/>
  <c r="U411" i="3"/>
  <c r="T411" i="3"/>
  <c r="R411" i="3"/>
  <c r="AA411" i="3"/>
  <c r="Y411" i="3"/>
  <c r="S411" i="3"/>
  <c r="Z411" i="3"/>
  <c r="Q411" i="3"/>
  <c r="W411" i="3"/>
  <c r="X411" i="3"/>
  <c r="U347" i="3"/>
  <c r="T347" i="3"/>
  <c r="R347" i="3"/>
  <c r="AA347" i="3"/>
  <c r="Y347" i="3"/>
  <c r="S347" i="3"/>
  <c r="Z347" i="3"/>
  <c r="Q347" i="3"/>
  <c r="W347" i="3"/>
  <c r="X347" i="3"/>
  <c r="U283" i="3"/>
  <c r="T283" i="3"/>
  <c r="R283" i="3"/>
  <c r="AA283" i="3"/>
  <c r="Y283" i="3"/>
  <c r="S283" i="3"/>
  <c r="Z283" i="3"/>
  <c r="Q283" i="3"/>
  <c r="W283" i="3"/>
  <c r="X283" i="3"/>
  <c r="U219" i="3"/>
  <c r="T219" i="3"/>
  <c r="R219" i="3"/>
  <c r="AA219" i="3"/>
  <c r="Y219" i="3"/>
  <c r="S219" i="3"/>
  <c r="Z219" i="3"/>
  <c r="Q219" i="3"/>
  <c r="X219" i="3"/>
  <c r="W219" i="3"/>
  <c r="U155" i="3"/>
  <c r="T155" i="3"/>
  <c r="R155" i="3"/>
  <c r="AA155" i="3"/>
  <c r="Y155" i="3"/>
  <c r="S155" i="3"/>
  <c r="Z155" i="3"/>
  <c r="Q155" i="3"/>
  <c r="X155" i="3"/>
  <c r="W155" i="3"/>
  <c r="U91" i="3"/>
  <c r="T91" i="3"/>
  <c r="R91" i="3"/>
  <c r="AA91" i="3"/>
  <c r="Y91" i="3"/>
  <c r="S91" i="3"/>
  <c r="Q91" i="3"/>
  <c r="W91" i="3"/>
  <c r="Z91" i="3"/>
  <c r="X91" i="3"/>
  <c r="U27" i="3"/>
  <c r="T27" i="3"/>
  <c r="AA27" i="3"/>
  <c r="Y27" i="3"/>
  <c r="S27" i="3"/>
  <c r="Z27" i="3"/>
  <c r="Q27" i="3"/>
  <c r="X27" i="3"/>
  <c r="R27" i="3"/>
  <c r="W27" i="3"/>
  <c r="U8" i="3"/>
  <c r="V8" i="3"/>
  <c r="T8" i="3"/>
  <c r="AA8" i="3"/>
  <c r="S8" i="3"/>
  <c r="Z8" i="3"/>
  <c r="R8" i="3"/>
  <c r="X8" i="3"/>
  <c r="Y8" i="3"/>
  <c r="Y28" i="3"/>
  <c r="R28" i="3"/>
  <c r="X28" i="3"/>
  <c r="Q28" i="3"/>
  <c r="W28" i="3"/>
  <c r="Z28" i="3"/>
  <c r="V28" i="3"/>
  <c r="AA25" i="3"/>
  <c r="Z25" i="3"/>
  <c r="R25" i="3"/>
  <c r="Y25" i="3"/>
  <c r="Q25" i="3"/>
  <c r="S25" i="3"/>
  <c r="X25" i="3"/>
  <c r="T25" i="3"/>
  <c r="W25" i="3"/>
  <c r="U528" i="3"/>
  <c r="V528" i="3"/>
  <c r="AA528" i="3"/>
  <c r="T528" i="3"/>
  <c r="R528" i="3"/>
  <c r="Q528" i="3"/>
  <c r="S528" i="3"/>
  <c r="AA464" i="3"/>
  <c r="T464" i="3"/>
  <c r="U464" i="3"/>
  <c r="V464" i="3"/>
  <c r="S464" i="3"/>
  <c r="Q464" i="3"/>
  <c r="R464" i="3"/>
  <c r="V400" i="3"/>
  <c r="U400" i="3"/>
  <c r="T400" i="3"/>
  <c r="AA400" i="3"/>
  <c r="S400" i="3"/>
  <c r="Z400" i="3"/>
  <c r="Q400" i="3"/>
  <c r="R400" i="3"/>
  <c r="T336" i="3"/>
  <c r="AA336" i="3"/>
  <c r="V336" i="3"/>
  <c r="U336" i="3"/>
  <c r="S336" i="3"/>
  <c r="Z336" i="3"/>
  <c r="Y336" i="3"/>
  <c r="R336" i="3"/>
  <c r="Q336" i="3"/>
  <c r="V272" i="3"/>
  <c r="U272" i="3"/>
  <c r="T272" i="3"/>
  <c r="AA272" i="3"/>
  <c r="S272" i="3"/>
  <c r="R272" i="3"/>
  <c r="Q272" i="3"/>
  <c r="W272" i="3"/>
  <c r="Z272" i="3"/>
  <c r="U208" i="3"/>
  <c r="T208" i="3"/>
  <c r="AA208" i="3"/>
  <c r="V208" i="3"/>
  <c r="S208" i="3"/>
  <c r="Z208" i="3"/>
  <c r="Q208" i="3"/>
  <c r="R208" i="3"/>
  <c r="U144" i="3"/>
  <c r="V144" i="3"/>
  <c r="T144" i="3"/>
  <c r="AA144" i="3"/>
  <c r="S144" i="3"/>
  <c r="R144" i="3"/>
  <c r="Q144" i="3"/>
  <c r="Z144" i="3"/>
  <c r="V80" i="3"/>
  <c r="U80" i="3"/>
  <c r="T80" i="3"/>
  <c r="AA80" i="3"/>
  <c r="R80" i="3"/>
  <c r="S80" i="3"/>
  <c r="Y80" i="3"/>
  <c r="Z80" i="3"/>
  <c r="Q80" i="3"/>
  <c r="U549" i="3"/>
  <c r="T549" i="3"/>
  <c r="V549" i="3"/>
  <c r="W549" i="3"/>
  <c r="AA549" i="3"/>
  <c r="S549" i="3"/>
  <c r="Y549" i="3"/>
  <c r="Z549" i="3"/>
  <c r="V485" i="3"/>
  <c r="U485" i="3"/>
  <c r="W485" i="3"/>
  <c r="T485" i="3"/>
  <c r="AA485" i="3"/>
  <c r="S485" i="3"/>
  <c r="X485" i="3"/>
  <c r="Y485" i="3"/>
  <c r="Z485" i="3"/>
  <c r="U421" i="3"/>
  <c r="T421" i="3"/>
  <c r="V421" i="3"/>
  <c r="W421" i="3"/>
  <c r="S421" i="3"/>
  <c r="Y421" i="3"/>
  <c r="AA421" i="3"/>
  <c r="Z421" i="3"/>
  <c r="V357" i="3"/>
  <c r="W357" i="3"/>
  <c r="U357" i="3"/>
  <c r="T357" i="3"/>
  <c r="Z357" i="3"/>
  <c r="R357" i="3"/>
  <c r="Y357" i="3"/>
  <c r="AA357" i="3"/>
  <c r="S357" i="3"/>
  <c r="U293" i="3"/>
  <c r="T293" i="3"/>
  <c r="V293" i="3"/>
  <c r="W293" i="3"/>
  <c r="AA293" i="3"/>
  <c r="Y293" i="3"/>
  <c r="S293" i="3"/>
  <c r="Z293" i="3"/>
  <c r="V229" i="3"/>
  <c r="W229" i="3"/>
  <c r="U229" i="3"/>
  <c r="T229" i="3"/>
  <c r="S229" i="3"/>
  <c r="Y229" i="3"/>
  <c r="AA229" i="3"/>
  <c r="Z229" i="3"/>
  <c r="U165" i="3"/>
  <c r="T165" i="3"/>
  <c r="V165" i="3"/>
  <c r="W165" i="3"/>
  <c r="AA165" i="3"/>
  <c r="Y165" i="3"/>
  <c r="S165" i="3"/>
  <c r="Z165" i="3"/>
  <c r="W101" i="3"/>
  <c r="V101" i="3"/>
  <c r="U101" i="3"/>
  <c r="T101" i="3"/>
  <c r="AA101" i="3"/>
  <c r="S101" i="3"/>
  <c r="Y101" i="3"/>
  <c r="Z101" i="3"/>
  <c r="W37" i="3"/>
  <c r="V37" i="3"/>
  <c r="U37" i="3"/>
  <c r="T37" i="3"/>
  <c r="Z37" i="3"/>
  <c r="AA37" i="3"/>
  <c r="Y37" i="3"/>
  <c r="W10" i="3"/>
  <c r="V10" i="3"/>
  <c r="T10" i="3"/>
  <c r="X10" i="3"/>
  <c r="R10" i="3"/>
  <c r="AA10" i="3"/>
  <c r="S10" i="3"/>
  <c r="U10" i="3"/>
  <c r="R100" i="3"/>
  <c r="Y100" i="3"/>
  <c r="Q100" i="3"/>
  <c r="X100" i="3"/>
  <c r="Z100" i="3"/>
  <c r="W100" i="3"/>
  <c r="V100" i="3"/>
  <c r="U100" i="3"/>
  <c r="AA100" i="3"/>
  <c r="T100" i="3"/>
  <c r="Z105" i="3"/>
  <c r="Q105" i="3"/>
  <c r="X105" i="3"/>
  <c r="AA105" i="3"/>
  <c r="R105" i="3"/>
  <c r="S105" i="3"/>
  <c r="Y105" i="3"/>
  <c r="W105" i="3"/>
  <c r="T105" i="3"/>
  <c r="U105" i="3"/>
  <c r="V105" i="3"/>
  <c r="V602" i="3"/>
  <c r="W602" i="3"/>
  <c r="X602" i="3"/>
  <c r="U602" i="3"/>
  <c r="Y602" i="3"/>
  <c r="T602" i="3"/>
  <c r="Q602" i="3"/>
  <c r="R602" i="3"/>
  <c r="AA602" i="3"/>
  <c r="S602" i="3"/>
  <c r="V538" i="3"/>
  <c r="W538" i="3"/>
  <c r="X538" i="3"/>
  <c r="Y538" i="3"/>
  <c r="T538" i="3"/>
  <c r="Z538" i="3"/>
  <c r="Q538" i="3"/>
  <c r="R538" i="3"/>
  <c r="AA538" i="3"/>
  <c r="U538" i="3"/>
  <c r="S538" i="3"/>
  <c r="W474" i="3"/>
  <c r="V474" i="3"/>
  <c r="X474" i="3"/>
  <c r="Y474" i="3"/>
  <c r="T474" i="3"/>
  <c r="Z474" i="3"/>
  <c r="Q474" i="3"/>
  <c r="U474" i="3"/>
  <c r="R474" i="3"/>
  <c r="AA474" i="3"/>
  <c r="S474" i="3"/>
  <c r="V410" i="3"/>
  <c r="T410" i="3"/>
  <c r="W410" i="3"/>
  <c r="X410" i="3"/>
  <c r="Y410" i="3"/>
  <c r="Q410" i="3"/>
  <c r="R410" i="3"/>
  <c r="AA410" i="3"/>
  <c r="U410" i="3"/>
  <c r="S410" i="3"/>
  <c r="V346" i="3"/>
  <c r="W346" i="3"/>
  <c r="X346" i="3"/>
  <c r="U346" i="3"/>
  <c r="Y346" i="3"/>
  <c r="T346" i="3"/>
  <c r="Q346" i="3"/>
  <c r="R346" i="3"/>
  <c r="AA346" i="3"/>
  <c r="S346" i="3"/>
  <c r="V282" i="3"/>
  <c r="U282" i="3"/>
  <c r="W282" i="3"/>
  <c r="X282" i="3"/>
  <c r="Y282" i="3"/>
  <c r="Q282" i="3"/>
  <c r="T282" i="3"/>
  <c r="R282" i="3"/>
  <c r="AA282" i="3"/>
  <c r="S282" i="3"/>
  <c r="V218" i="3"/>
  <c r="W218" i="3"/>
  <c r="X218" i="3"/>
  <c r="T218" i="3"/>
  <c r="Q218" i="3"/>
  <c r="U218" i="3"/>
  <c r="R218" i="3"/>
  <c r="AA218" i="3"/>
  <c r="S218" i="3"/>
  <c r="V154" i="3"/>
  <c r="W154" i="3"/>
  <c r="X154" i="3"/>
  <c r="Y154" i="3"/>
  <c r="Q154" i="3"/>
  <c r="T154" i="3"/>
  <c r="R154" i="3"/>
  <c r="AA154" i="3"/>
  <c r="U154" i="3"/>
  <c r="S154" i="3"/>
  <c r="V90" i="3"/>
  <c r="U90" i="3"/>
  <c r="X90" i="3"/>
  <c r="W90" i="3"/>
  <c r="R90" i="3"/>
  <c r="AA90" i="3"/>
  <c r="T90" i="3"/>
  <c r="S90" i="3"/>
  <c r="Y623" i="3"/>
  <c r="Q623" i="3"/>
  <c r="X623" i="3"/>
  <c r="V623" i="3"/>
  <c r="W623" i="3"/>
  <c r="AA623" i="3"/>
  <c r="R623" i="3"/>
  <c r="S623" i="3"/>
  <c r="U623" i="3"/>
  <c r="T623" i="3"/>
  <c r="Y559" i="3"/>
  <c r="X559" i="3"/>
  <c r="V559" i="3"/>
  <c r="Q559" i="3"/>
  <c r="W559" i="3"/>
  <c r="AA559" i="3"/>
  <c r="S559" i="3"/>
  <c r="U559" i="3"/>
  <c r="T559" i="3"/>
  <c r="Y495" i="3"/>
  <c r="V495" i="3"/>
  <c r="X495" i="3"/>
  <c r="W495" i="3"/>
  <c r="Q495" i="3"/>
  <c r="AA495" i="3"/>
  <c r="R495" i="3"/>
  <c r="S495" i="3"/>
  <c r="U495" i="3"/>
  <c r="X431" i="3"/>
  <c r="V431" i="3"/>
  <c r="Y431" i="3"/>
  <c r="Q431" i="3"/>
  <c r="W431" i="3"/>
  <c r="T431" i="3"/>
  <c r="U431" i="3"/>
  <c r="AA431" i="3"/>
  <c r="X367" i="3"/>
  <c r="Q367" i="3"/>
  <c r="V367" i="3"/>
  <c r="Y367" i="3"/>
  <c r="W367" i="3"/>
  <c r="AA367" i="3"/>
  <c r="R367" i="3"/>
  <c r="S367" i="3"/>
  <c r="U367" i="3"/>
  <c r="T367" i="3"/>
  <c r="X303" i="3"/>
  <c r="V303" i="3"/>
  <c r="Y303" i="3"/>
  <c r="Q303" i="3"/>
  <c r="W303" i="3"/>
  <c r="U303" i="3"/>
  <c r="AA303" i="3"/>
  <c r="R303" i="3"/>
  <c r="S303" i="3"/>
  <c r="T303" i="3"/>
  <c r="X239" i="3"/>
  <c r="Q239" i="3"/>
  <c r="V239" i="3"/>
  <c r="Y239" i="3"/>
  <c r="W239" i="3"/>
  <c r="U239" i="3"/>
  <c r="R239" i="3"/>
  <c r="S239" i="3"/>
  <c r="T239" i="3"/>
  <c r="AA239" i="3"/>
  <c r="X175" i="3"/>
  <c r="V175" i="3"/>
  <c r="Y175" i="3"/>
  <c r="Q175" i="3"/>
  <c r="W175" i="3"/>
  <c r="U175" i="3"/>
  <c r="AA175" i="3"/>
  <c r="R175" i="3"/>
  <c r="S175" i="3"/>
  <c r="T175" i="3"/>
  <c r="X111" i="3"/>
  <c r="V111" i="3"/>
  <c r="Q111" i="3"/>
  <c r="Y111" i="3"/>
  <c r="W111" i="3"/>
  <c r="AA111" i="3"/>
  <c r="S111" i="3"/>
  <c r="U111" i="3"/>
  <c r="T111" i="3"/>
  <c r="Q47" i="3"/>
  <c r="X47" i="3"/>
  <c r="W47" i="3"/>
  <c r="Y47" i="3"/>
  <c r="U47" i="3"/>
  <c r="V47" i="3"/>
  <c r="T47" i="3"/>
  <c r="AA47" i="3"/>
  <c r="R548" i="3"/>
  <c r="Q548" i="3"/>
  <c r="Z548" i="3"/>
  <c r="X548" i="3"/>
  <c r="V548" i="3"/>
  <c r="Y548" i="3"/>
  <c r="W548" i="3"/>
  <c r="U548" i="3"/>
  <c r="T548" i="3"/>
  <c r="R484" i="3"/>
  <c r="Q484" i="3"/>
  <c r="Y484" i="3"/>
  <c r="Z484" i="3"/>
  <c r="X484" i="3"/>
  <c r="V484" i="3"/>
  <c r="T484" i="3"/>
  <c r="W484" i="3"/>
  <c r="U484" i="3"/>
  <c r="R420" i="3"/>
  <c r="Q420" i="3"/>
  <c r="Z420" i="3"/>
  <c r="Y420" i="3"/>
  <c r="X420" i="3"/>
  <c r="W420" i="3"/>
  <c r="T420" i="3"/>
  <c r="V420" i="3"/>
  <c r="U420" i="3"/>
  <c r="AA420" i="3"/>
  <c r="R356" i="3"/>
  <c r="Q356" i="3"/>
  <c r="Z356" i="3"/>
  <c r="Y356" i="3"/>
  <c r="X356" i="3"/>
  <c r="V356" i="3"/>
  <c r="T356" i="3"/>
  <c r="W356" i="3"/>
  <c r="U356" i="3"/>
  <c r="AA356" i="3"/>
  <c r="R292" i="3"/>
  <c r="Z292" i="3"/>
  <c r="Q292" i="3"/>
  <c r="X292" i="3"/>
  <c r="Y292" i="3"/>
  <c r="W292" i="3"/>
  <c r="T292" i="3"/>
  <c r="U292" i="3"/>
  <c r="AA292" i="3"/>
  <c r="V292" i="3"/>
  <c r="R228" i="3"/>
  <c r="Q228" i="3"/>
  <c r="Y228" i="3"/>
  <c r="Z228" i="3"/>
  <c r="X228" i="3"/>
  <c r="W228" i="3"/>
  <c r="T228" i="3"/>
  <c r="V228" i="3"/>
  <c r="U228" i="3"/>
  <c r="AA228" i="3"/>
  <c r="R164" i="3"/>
  <c r="Q164" i="3"/>
  <c r="Z164" i="3"/>
  <c r="X164" i="3"/>
  <c r="Y164" i="3"/>
  <c r="W164" i="3"/>
  <c r="T164" i="3"/>
  <c r="U164" i="3"/>
  <c r="AA164" i="3"/>
  <c r="V164" i="3"/>
  <c r="AA689" i="3"/>
  <c r="S689" i="3"/>
  <c r="Y689" i="3"/>
  <c r="W689" i="3"/>
  <c r="Q689" i="3"/>
  <c r="X689" i="3"/>
  <c r="Z689" i="3"/>
  <c r="R689" i="3"/>
  <c r="V689" i="3"/>
  <c r="U689" i="3"/>
  <c r="AA625" i="3"/>
  <c r="S625" i="3"/>
  <c r="R625" i="3"/>
  <c r="Z625" i="3"/>
  <c r="Y625" i="3"/>
  <c r="W625" i="3"/>
  <c r="Q625" i="3"/>
  <c r="X625" i="3"/>
  <c r="V625" i="3"/>
  <c r="U625" i="3"/>
  <c r="S561" i="3"/>
  <c r="R561" i="3"/>
  <c r="Y561" i="3"/>
  <c r="W561" i="3"/>
  <c r="Q561" i="3"/>
  <c r="Z561" i="3"/>
  <c r="AA561" i="3"/>
  <c r="U561" i="3"/>
  <c r="X561" i="3"/>
  <c r="V561" i="3"/>
  <c r="S497" i="3"/>
  <c r="R497" i="3"/>
  <c r="Z497" i="3"/>
  <c r="Y497" i="3"/>
  <c r="AA497" i="3"/>
  <c r="W497" i="3"/>
  <c r="Q497" i="3"/>
  <c r="X497" i="3"/>
  <c r="V497" i="3"/>
  <c r="U497" i="3"/>
  <c r="S433" i="3"/>
  <c r="R433" i="3"/>
  <c r="Y433" i="3"/>
  <c r="W433" i="3"/>
  <c r="Q433" i="3"/>
  <c r="Z433" i="3"/>
  <c r="AA433" i="3"/>
  <c r="U433" i="3"/>
  <c r="X433" i="3"/>
  <c r="V433" i="3"/>
  <c r="S369" i="3"/>
  <c r="Y369" i="3"/>
  <c r="Z369" i="3"/>
  <c r="W369" i="3"/>
  <c r="AA369" i="3"/>
  <c r="R369" i="3"/>
  <c r="Q369" i="3"/>
  <c r="V369" i="3"/>
  <c r="X369" i="3"/>
  <c r="U369" i="3"/>
  <c r="S305" i="3"/>
  <c r="R305" i="3"/>
  <c r="Y305" i="3"/>
  <c r="Q305" i="3"/>
  <c r="Z305" i="3"/>
  <c r="AA305" i="3"/>
  <c r="V305" i="3"/>
  <c r="W305" i="3"/>
  <c r="U305" i="3"/>
  <c r="X305" i="3"/>
  <c r="S241" i="3"/>
  <c r="R241" i="3"/>
  <c r="AA241" i="3"/>
  <c r="Z241" i="3"/>
  <c r="Y241" i="3"/>
  <c r="Q241" i="3"/>
  <c r="X241" i="3"/>
  <c r="U241" i="3"/>
  <c r="W241" i="3"/>
  <c r="V241" i="3"/>
  <c r="S177" i="3"/>
  <c r="R177" i="3"/>
  <c r="Y177" i="3"/>
  <c r="Q177" i="3"/>
  <c r="Z177" i="3"/>
  <c r="AA177" i="3"/>
  <c r="V177" i="3"/>
  <c r="W177" i="3"/>
  <c r="U177" i="3"/>
  <c r="X177" i="3"/>
  <c r="AA550" i="3"/>
  <c r="R550" i="3"/>
  <c r="Y550" i="3"/>
  <c r="Q550" i="3"/>
  <c r="T550" i="3"/>
  <c r="S550" i="3"/>
  <c r="Z550" i="3"/>
  <c r="X550" i="3"/>
  <c r="U550" i="3"/>
  <c r="W550" i="3"/>
  <c r="T630" i="3"/>
  <c r="AA630" i="3"/>
  <c r="Z630" i="3"/>
  <c r="X630" i="3"/>
  <c r="R630" i="3"/>
  <c r="Y630" i="3"/>
  <c r="S630" i="3"/>
  <c r="Q630" i="3"/>
  <c r="W630" i="3"/>
  <c r="T710" i="3"/>
  <c r="AA710" i="3"/>
  <c r="R710" i="3"/>
  <c r="Y710" i="3"/>
  <c r="S710" i="3"/>
  <c r="Q710" i="3"/>
  <c r="Z710" i="3"/>
  <c r="X710" i="3"/>
  <c r="U710" i="3"/>
  <c r="T158" i="3"/>
  <c r="S158" i="3"/>
  <c r="Q158" i="3"/>
  <c r="AA158" i="3"/>
  <c r="Z158" i="3"/>
  <c r="X158" i="3"/>
  <c r="R158" i="3"/>
  <c r="Y158" i="3"/>
  <c r="W158" i="3"/>
  <c r="V158" i="3"/>
  <c r="R230" i="3"/>
  <c r="S230" i="3"/>
  <c r="Y230" i="3"/>
  <c r="T230" i="3"/>
  <c r="Q230" i="3"/>
  <c r="Z230" i="3"/>
  <c r="AA230" i="3"/>
  <c r="X230" i="3"/>
  <c r="T302" i="3"/>
  <c r="S302" i="3"/>
  <c r="Z302" i="3"/>
  <c r="AA302" i="3"/>
  <c r="R302" i="3"/>
  <c r="Y302" i="3"/>
  <c r="Q302" i="3"/>
  <c r="W302" i="3"/>
  <c r="X302" i="3"/>
  <c r="V302" i="3"/>
  <c r="AA374" i="3"/>
  <c r="T374" i="3"/>
  <c r="Z374" i="3"/>
  <c r="R374" i="3"/>
  <c r="Y374" i="3"/>
  <c r="S374" i="3"/>
  <c r="Q374" i="3"/>
  <c r="X374" i="3"/>
  <c r="W374" i="3"/>
  <c r="T446" i="3"/>
  <c r="S446" i="3"/>
  <c r="AA446" i="3"/>
  <c r="Q446" i="3"/>
  <c r="Z446" i="3"/>
  <c r="X446" i="3"/>
  <c r="R446" i="3"/>
  <c r="Y446" i="3"/>
  <c r="W446" i="3"/>
  <c r="V446" i="3"/>
  <c r="AA518" i="3"/>
  <c r="R518" i="3"/>
  <c r="Y518" i="3"/>
  <c r="Q518" i="3"/>
  <c r="S518" i="3"/>
  <c r="T518" i="3"/>
  <c r="Z518" i="3"/>
  <c r="X518" i="3"/>
  <c r="W518" i="3"/>
  <c r="AA470" i="3"/>
  <c r="S470" i="3"/>
  <c r="T470" i="3"/>
  <c r="Z470" i="3"/>
  <c r="X470" i="3"/>
  <c r="R470" i="3"/>
  <c r="Y470" i="3"/>
  <c r="Q470" i="3"/>
  <c r="AM22" i="3"/>
  <c r="AE22" i="3"/>
  <c r="AL22" i="3"/>
  <c r="AF22" i="3"/>
  <c r="AD22" i="3"/>
  <c r="AK22" i="3"/>
  <c r="AC22" i="3"/>
  <c r="AG22" i="3"/>
  <c r="AJ22" i="3"/>
  <c r="AE86" i="3"/>
  <c r="AL86" i="3"/>
  <c r="AD86" i="3"/>
  <c r="AK86" i="3"/>
  <c r="AF86" i="3"/>
  <c r="AM86" i="3"/>
  <c r="AC86" i="3"/>
  <c r="AJ86" i="3"/>
  <c r="S3" i="3"/>
  <c r="R7" i="3"/>
  <c r="Y10" i="3"/>
  <c r="Q26" i="3"/>
  <c r="Q34" i="3"/>
  <c r="X37" i="3"/>
  <c r="AA52" i="3"/>
  <c r="R71" i="3"/>
  <c r="R119" i="3"/>
  <c r="U142" i="3"/>
  <c r="X165" i="3"/>
  <c r="V179" i="3"/>
  <c r="T193" i="3"/>
  <c r="Z207" i="3"/>
  <c r="W216" i="3"/>
  <c r="V235" i="3"/>
  <c r="T249" i="3"/>
  <c r="V291" i="3"/>
  <c r="AA300" i="3"/>
  <c r="T305" i="3"/>
  <c r="X309" i="3"/>
  <c r="X365" i="3"/>
  <c r="Y370" i="3"/>
  <c r="X421" i="3"/>
  <c r="Q426" i="3"/>
  <c r="R431" i="3"/>
  <c r="V435" i="3"/>
  <c r="AA444" i="3"/>
  <c r="T449" i="3"/>
  <c r="Z463" i="3"/>
  <c r="S468" i="3"/>
  <c r="W472" i="3"/>
  <c r="V491" i="3"/>
  <c r="AA500" i="3"/>
  <c r="T505" i="3"/>
  <c r="S524" i="3"/>
  <c r="W528" i="3"/>
  <c r="U542" i="3"/>
  <c r="V547" i="3"/>
  <c r="T561" i="3"/>
  <c r="X565" i="3"/>
  <c r="Y570" i="3"/>
  <c r="U598" i="3"/>
  <c r="X621" i="3"/>
  <c r="V635" i="3"/>
  <c r="Q650" i="3"/>
  <c r="X677" i="3"/>
  <c r="T705" i="3"/>
  <c r="Y714" i="3"/>
  <c r="W728" i="3"/>
  <c r="Z26" i="3"/>
  <c r="R34" i="3"/>
  <c r="S47" i="3"/>
  <c r="T76" i="3"/>
  <c r="Z90" i="3"/>
  <c r="Z218" i="3"/>
  <c r="R226" i="3"/>
  <c r="R242" i="3"/>
  <c r="X288" i="3"/>
  <c r="AA327" i="3"/>
  <c r="V358" i="3"/>
  <c r="Y365" i="3"/>
  <c r="Q389" i="3"/>
  <c r="T428" i="3"/>
  <c r="T444" i="3"/>
  <c r="Z490" i="3"/>
  <c r="U505" i="3"/>
  <c r="U521" i="3"/>
  <c r="X528" i="3"/>
  <c r="X544" i="3"/>
  <c r="V598" i="3"/>
  <c r="V614" i="3"/>
  <c r="Y621" i="3"/>
  <c r="Q645" i="3"/>
  <c r="Q661" i="3"/>
  <c r="Z714" i="3"/>
  <c r="U92" i="3"/>
  <c r="AA250" i="3"/>
  <c r="Q344" i="3"/>
  <c r="W390" i="3"/>
  <c r="U460" i="3"/>
  <c r="T495" i="3"/>
  <c r="W646" i="3"/>
  <c r="R693" i="3"/>
  <c r="T26" i="3"/>
  <c r="Y67" i="3"/>
  <c r="Q227" i="3"/>
  <c r="Z288" i="3"/>
  <c r="R320" i="3"/>
  <c r="T610" i="3"/>
  <c r="V624" i="3"/>
  <c r="U624" i="3"/>
  <c r="T624" i="3"/>
  <c r="AA624" i="3"/>
  <c r="S624" i="3"/>
  <c r="Z624" i="3"/>
  <c r="R624" i="3"/>
  <c r="Q624" i="3"/>
  <c r="Z636" i="3"/>
  <c r="R636" i="3"/>
  <c r="Y636" i="3"/>
  <c r="X636" i="3"/>
  <c r="Q636" i="3"/>
  <c r="W636" i="3"/>
  <c r="V636" i="3"/>
  <c r="U636" i="3"/>
  <c r="AA636" i="3"/>
  <c r="S636" i="3"/>
  <c r="AA243" i="3"/>
  <c r="T243" i="3"/>
  <c r="S243" i="3"/>
  <c r="Z243" i="3"/>
  <c r="Q243" i="3"/>
  <c r="U243" i="3"/>
  <c r="R243" i="3"/>
  <c r="Y243" i="3"/>
  <c r="V243" i="3"/>
  <c r="V552" i="3"/>
  <c r="U552" i="3"/>
  <c r="T552" i="3"/>
  <c r="R552" i="3"/>
  <c r="S552" i="3"/>
  <c r="X552" i="3"/>
  <c r="AA552" i="3"/>
  <c r="Z552" i="3"/>
  <c r="Y552" i="3"/>
  <c r="V104" i="3"/>
  <c r="U104" i="3"/>
  <c r="T104" i="3"/>
  <c r="AA104" i="3"/>
  <c r="S104" i="3"/>
  <c r="Y104" i="3"/>
  <c r="Z104" i="3"/>
  <c r="Q104" i="3"/>
  <c r="X104" i="3"/>
  <c r="R104" i="3"/>
  <c r="V253" i="3"/>
  <c r="U253" i="3"/>
  <c r="W253" i="3"/>
  <c r="R253" i="3"/>
  <c r="Y253" i="3"/>
  <c r="T253" i="3"/>
  <c r="Q253" i="3"/>
  <c r="S253" i="3"/>
  <c r="S33" i="3"/>
  <c r="R33" i="3"/>
  <c r="AA33" i="3"/>
  <c r="Y33" i="3"/>
  <c r="Q33" i="3"/>
  <c r="Z33" i="3"/>
  <c r="V33" i="3"/>
  <c r="X33" i="3"/>
  <c r="U33" i="3"/>
  <c r="U178" i="3"/>
  <c r="W178" i="3"/>
  <c r="X178" i="3"/>
  <c r="V178" i="3"/>
  <c r="Q178" i="3"/>
  <c r="T178" i="3"/>
  <c r="AA178" i="3"/>
  <c r="S178" i="3"/>
  <c r="Z178" i="3"/>
  <c r="Q519" i="3"/>
  <c r="Y519" i="3"/>
  <c r="X519" i="3"/>
  <c r="W519" i="3"/>
  <c r="S519" i="3"/>
  <c r="U519" i="3"/>
  <c r="V519" i="3"/>
  <c r="T519" i="3"/>
  <c r="Z519" i="3"/>
  <c r="Z572" i="3"/>
  <c r="Y572" i="3"/>
  <c r="R572" i="3"/>
  <c r="X572" i="3"/>
  <c r="W572" i="3"/>
  <c r="Q572" i="3"/>
  <c r="V572" i="3"/>
  <c r="U572" i="3"/>
  <c r="AA572" i="3"/>
  <c r="S572" i="3"/>
  <c r="AA649" i="3"/>
  <c r="S649" i="3"/>
  <c r="Z649" i="3"/>
  <c r="R649" i="3"/>
  <c r="Q649" i="3"/>
  <c r="X649" i="3"/>
  <c r="Y649" i="3"/>
  <c r="W649" i="3"/>
  <c r="U649" i="3"/>
  <c r="T270" i="3"/>
  <c r="Z270" i="3"/>
  <c r="R270" i="3"/>
  <c r="AA270" i="3"/>
  <c r="Q270" i="3"/>
  <c r="S270" i="3"/>
  <c r="W270" i="3"/>
  <c r="X270" i="3"/>
  <c r="V270" i="3"/>
  <c r="Y270" i="3"/>
  <c r="U675" i="3"/>
  <c r="S675" i="3"/>
  <c r="Z675" i="3"/>
  <c r="Q675" i="3"/>
  <c r="T675" i="3"/>
  <c r="R675" i="3"/>
  <c r="AA675" i="3"/>
  <c r="Y675" i="3"/>
  <c r="V675" i="3"/>
  <c r="W675" i="3"/>
  <c r="X675" i="3"/>
  <c r="S611" i="3"/>
  <c r="Z611" i="3"/>
  <c r="Q611" i="3"/>
  <c r="R611" i="3"/>
  <c r="T611" i="3"/>
  <c r="U611" i="3"/>
  <c r="AA611" i="3"/>
  <c r="Y611" i="3"/>
  <c r="X611" i="3"/>
  <c r="V720" i="3"/>
  <c r="AA720" i="3"/>
  <c r="U720" i="3"/>
  <c r="T720" i="3"/>
  <c r="Q720" i="3"/>
  <c r="S720" i="3"/>
  <c r="R720" i="3"/>
  <c r="V656" i="3"/>
  <c r="U656" i="3"/>
  <c r="T656" i="3"/>
  <c r="AA656" i="3"/>
  <c r="S656" i="3"/>
  <c r="Y656" i="3"/>
  <c r="Q656" i="3"/>
  <c r="R656" i="3"/>
  <c r="T592" i="3"/>
  <c r="AA592" i="3"/>
  <c r="V592" i="3"/>
  <c r="U592" i="3"/>
  <c r="S592" i="3"/>
  <c r="Q592" i="3"/>
  <c r="R592" i="3"/>
  <c r="W717" i="3"/>
  <c r="AA717" i="3"/>
  <c r="V717" i="3"/>
  <c r="U717" i="3"/>
  <c r="T717" i="3"/>
  <c r="Z717" i="3"/>
  <c r="S717" i="3"/>
  <c r="R717" i="3"/>
  <c r="Q717" i="3"/>
  <c r="W653" i="3"/>
  <c r="V653" i="3"/>
  <c r="AA653" i="3"/>
  <c r="U653" i="3"/>
  <c r="S653" i="3"/>
  <c r="R653" i="3"/>
  <c r="T653" i="3"/>
  <c r="Q653" i="3"/>
  <c r="V589" i="3"/>
  <c r="W589" i="3"/>
  <c r="U589" i="3"/>
  <c r="AA589" i="3"/>
  <c r="S589" i="3"/>
  <c r="R589" i="3"/>
  <c r="T589" i="3"/>
  <c r="Q589" i="3"/>
  <c r="X706" i="3"/>
  <c r="W706" i="3"/>
  <c r="V706" i="3"/>
  <c r="T706" i="3"/>
  <c r="U706" i="3"/>
  <c r="Z706" i="3"/>
  <c r="Q706" i="3"/>
  <c r="AA706" i="3"/>
  <c r="X642" i="3"/>
  <c r="V642" i="3"/>
  <c r="U642" i="3"/>
  <c r="W642" i="3"/>
  <c r="T642" i="3"/>
  <c r="Y642" i="3"/>
  <c r="Z642" i="3"/>
  <c r="Q642" i="3"/>
  <c r="AA642" i="3"/>
  <c r="Y719" i="3"/>
  <c r="Q719" i="3"/>
  <c r="X719" i="3"/>
  <c r="V719" i="3"/>
  <c r="W719" i="3"/>
  <c r="U719" i="3"/>
  <c r="AA719" i="3"/>
  <c r="R719" i="3"/>
  <c r="T719" i="3"/>
  <c r="Y655" i="3"/>
  <c r="Q655" i="3"/>
  <c r="X655" i="3"/>
  <c r="V655" i="3"/>
  <c r="W655" i="3"/>
  <c r="U655" i="3"/>
  <c r="AA655" i="3"/>
  <c r="R655" i="3"/>
  <c r="S655" i="3"/>
  <c r="T655" i="3"/>
  <c r="Z668" i="3"/>
  <c r="R668" i="3"/>
  <c r="Y668" i="3"/>
  <c r="Q668" i="3"/>
  <c r="X668" i="3"/>
  <c r="W668" i="3"/>
  <c r="U668" i="3"/>
  <c r="AA668" i="3"/>
  <c r="S668" i="3"/>
  <c r="AA531" i="3"/>
  <c r="U531" i="3"/>
  <c r="T531" i="3"/>
  <c r="S531" i="3"/>
  <c r="Z531" i="3"/>
  <c r="R531" i="3"/>
  <c r="Y531" i="3"/>
  <c r="Q531" i="3"/>
  <c r="U467" i="3"/>
  <c r="T467" i="3"/>
  <c r="AA467" i="3"/>
  <c r="S467" i="3"/>
  <c r="Z467" i="3"/>
  <c r="R467" i="3"/>
  <c r="Y467" i="3"/>
  <c r="Q467" i="3"/>
  <c r="T403" i="3"/>
  <c r="AA403" i="3"/>
  <c r="U403" i="3"/>
  <c r="S403" i="3"/>
  <c r="Z403" i="3"/>
  <c r="Q403" i="3"/>
  <c r="R403" i="3"/>
  <c r="Y403" i="3"/>
  <c r="U339" i="3"/>
  <c r="AA339" i="3"/>
  <c r="S339" i="3"/>
  <c r="Z339" i="3"/>
  <c r="Q339" i="3"/>
  <c r="T339" i="3"/>
  <c r="R339" i="3"/>
  <c r="Y339" i="3"/>
  <c r="T275" i="3"/>
  <c r="AA275" i="3"/>
  <c r="U275" i="3"/>
  <c r="S275" i="3"/>
  <c r="Z275" i="3"/>
  <c r="Q275" i="3"/>
  <c r="Y275" i="3"/>
  <c r="R275" i="3"/>
  <c r="V275" i="3"/>
  <c r="U211" i="3"/>
  <c r="AA211" i="3"/>
  <c r="S211" i="3"/>
  <c r="Z211" i="3"/>
  <c r="Q211" i="3"/>
  <c r="T211" i="3"/>
  <c r="R211" i="3"/>
  <c r="T147" i="3"/>
  <c r="AA147" i="3"/>
  <c r="U147" i="3"/>
  <c r="S147" i="3"/>
  <c r="Z147" i="3"/>
  <c r="Q147" i="3"/>
  <c r="R147" i="3"/>
  <c r="Y147" i="3"/>
  <c r="AA83" i="3"/>
  <c r="U83" i="3"/>
  <c r="S83" i="3"/>
  <c r="Z83" i="3"/>
  <c r="T83" i="3"/>
  <c r="Q83" i="3"/>
  <c r="R83" i="3"/>
  <c r="X83" i="3"/>
  <c r="T19" i="3"/>
  <c r="AA19" i="3"/>
  <c r="U19" i="3"/>
  <c r="S19" i="3"/>
  <c r="Z19" i="3"/>
  <c r="Q19" i="3"/>
  <c r="R19" i="3"/>
  <c r="X19" i="3"/>
  <c r="Y19" i="3"/>
  <c r="V19" i="3"/>
  <c r="X15" i="3"/>
  <c r="V15" i="3"/>
  <c r="Y15" i="3"/>
  <c r="Q15" i="3"/>
  <c r="W15" i="3"/>
  <c r="U15" i="3"/>
  <c r="R15" i="3"/>
  <c r="AA15" i="3"/>
  <c r="Z12" i="3"/>
  <c r="Y12" i="3"/>
  <c r="W12" i="3"/>
  <c r="R12" i="3"/>
  <c r="Q12" i="3"/>
  <c r="X12" i="3"/>
  <c r="V12" i="3"/>
  <c r="S12" i="3"/>
  <c r="T12" i="3"/>
  <c r="U12" i="3"/>
  <c r="AA9" i="3"/>
  <c r="S9" i="3"/>
  <c r="Q9" i="3"/>
  <c r="X9" i="3"/>
  <c r="Z9" i="3"/>
  <c r="R9" i="3"/>
  <c r="Y9" i="3"/>
  <c r="W9" i="3"/>
  <c r="U9" i="3"/>
  <c r="U520" i="3"/>
  <c r="V520" i="3"/>
  <c r="T520" i="3"/>
  <c r="R520" i="3"/>
  <c r="S520" i="3"/>
  <c r="Z520" i="3"/>
  <c r="AA520" i="3"/>
  <c r="X520" i="3"/>
  <c r="Y520" i="3"/>
  <c r="T456" i="3"/>
  <c r="S456" i="3"/>
  <c r="U456" i="3"/>
  <c r="V456" i="3"/>
  <c r="Z456" i="3"/>
  <c r="X456" i="3"/>
  <c r="R456" i="3"/>
  <c r="AA456" i="3"/>
  <c r="Y456" i="3"/>
  <c r="V392" i="3"/>
  <c r="U392" i="3"/>
  <c r="T392" i="3"/>
  <c r="AA392" i="3"/>
  <c r="S392" i="3"/>
  <c r="Z392" i="3"/>
  <c r="R392" i="3"/>
  <c r="Q392" i="3"/>
  <c r="X392" i="3"/>
  <c r="Y392" i="3"/>
  <c r="V328" i="3"/>
  <c r="T328" i="3"/>
  <c r="AA328" i="3"/>
  <c r="S328" i="3"/>
  <c r="U328" i="3"/>
  <c r="R328" i="3"/>
  <c r="X328" i="3"/>
  <c r="Z328" i="3"/>
  <c r="Y328" i="3"/>
  <c r="V264" i="3"/>
  <c r="U264" i="3"/>
  <c r="T264" i="3"/>
  <c r="AA264" i="3"/>
  <c r="S264" i="3"/>
  <c r="R264" i="3"/>
  <c r="W264" i="3"/>
  <c r="X264" i="3"/>
  <c r="Z264" i="3"/>
  <c r="Y264" i="3"/>
  <c r="V200" i="3"/>
  <c r="T200" i="3"/>
  <c r="AA200" i="3"/>
  <c r="S200" i="3"/>
  <c r="U200" i="3"/>
  <c r="Z200" i="3"/>
  <c r="X200" i="3"/>
  <c r="R200" i="3"/>
  <c r="Y200" i="3"/>
  <c r="U136" i="3"/>
  <c r="T136" i="3"/>
  <c r="V136" i="3"/>
  <c r="S136" i="3"/>
  <c r="R136" i="3"/>
  <c r="AA136" i="3"/>
  <c r="X136" i="3"/>
  <c r="Z136" i="3"/>
  <c r="Y136" i="3"/>
  <c r="U72" i="3"/>
  <c r="T72" i="3"/>
  <c r="V72" i="3"/>
  <c r="S72" i="3"/>
  <c r="AA72" i="3"/>
  <c r="W72" i="3"/>
  <c r="Z72" i="3"/>
  <c r="X72" i="3"/>
  <c r="Y72" i="3"/>
  <c r="W541" i="3"/>
  <c r="U541" i="3"/>
  <c r="T541" i="3"/>
  <c r="V541" i="3"/>
  <c r="X541" i="3"/>
  <c r="AA541" i="3"/>
  <c r="Q541" i="3"/>
  <c r="S541" i="3"/>
  <c r="Z541" i="3"/>
  <c r="R541" i="3"/>
  <c r="U477" i="3"/>
  <c r="V477" i="3"/>
  <c r="W477" i="3"/>
  <c r="X477" i="3"/>
  <c r="T477" i="3"/>
  <c r="Q477" i="3"/>
  <c r="AA477" i="3"/>
  <c r="S477" i="3"/>
  <c r="Z477" i="3"/>
  <c r="R477" i="3"/>
  <c r="W413" i="3"/>
  <c r="U413" i="3"/>
  <c r="S413" i="3"/>
  <c r="V413" i="3"/>
  <c r="Q413" i="3"/>
  <c r="T413" i="3"/>
  <c r="AA413" i="3"/>
  <c r="Z413" i="3"/>
  <c r="R413" i="3"/>
  <c r="U349" i="3"/>
  <c r="S349" i="3"/>
  <c r="W349" i="3"/>
  <c r="V349" i="3"/>
  <c r="T349" i="3"/>
  <c r="AA349" i="3"/>
  <c r="Q349" i="3"/>
  <c r="Z349" i="3"/>
  <c r="R349" i="3"/>
  <c r="W285" i="3"/>
  <c r="U285" i="3"/>
  <c r="V285" i="3"/>
  <c r="Q285" i="3"/>
  <c r="AA285" i="3"/>
  <c r="T285" i="3"/>
  <c r="Z285" i="3"/>
  <c r="R285" i="3"/>
  <c r="U221" i="3"/>
  <c r="V221" i="3"/>
  <c r="W221" i="3"/>
  <c r="AA221" i="3"/>
  <c r="R221" i="3"/>
  <c r="T221" i="3"/>
  <c r="S221" i="3"/>
  <c r="Y221" i="3"/>
  <c r="Q221" i="3"/>
  <c r="W157" i="3"/>
  <c r="U157" i="3"/>
  <c r="V157" i="3"/>
  <c r="Q157" i="3"/>
  <c r="AA157" i="3"/>
  <c r="T157" i="3"/>
  <c r="S157" i="3"/>
  <c r="Z157" i="3"/>
  <c r="R157" i="3"/>
  <c r="U93" i="3"/>
  <c r="T93" i="3"/>
  <c r="W93" i="3"/>
  <c r="V93" i="3"/>
  <c r="AA93" i="3"/>
  <c r="S93" i="3"/>
  <c r="Q93" i="3"/>
  <c r="Z93" i="3"/>
  <c r="R93" i="3"/>
  <c r="U29" i="3"/>
  <c r="V29" i="3"/>
  <c r="T29" i="3"/>
  <c r="W29" i="3"/>
  <c r="AA29" i="3"/>
  <c r="S29" i="3"/>
  <c r="R29" i="3"/>
  <c r="Q29" i="3"/>
  <c r="Z29" i="3"/>
  <c r="W2" i="3"/>
  <c r="U2" i="3"/>
  <c r="Q2" i="3"/>
  <c r="X2" i="3"/>
  <c r="Z2" i="3"/>
  <c r="S2" i="3"/>
  <c r="V2" i="3"/>
  <c r="Y2" i="3"/>
  <c r="R2" i="3"/>
  <c r="AA2" i="3"/>
  <c r="T2" i="3"/>
  <c r="X84" i="3"/>
  <c r="Z84" i="3"/>
  <c r="R84" i="3"/>
  <c r="Y84" i="3"/>
  <c r="Q84" i="3"/>
  <c r="W84" i="3"/>
  <c r="AA84" i="3"/>
  <c r="S84" i="3"/>
  <c r="V84" i="3"/>
  <c r="T84" i="3"/>
  <c r="U84" i="3"/>
  <c r="R97" i="3"/>
  <c r="Y97" i="3"/>
  <c r="AA97" i="3"/>
  <c r="Z97" i="3"/>
  <c r="S97" i="3"/>
  <c r="Q97" i="3"/>
  <c r="U97" i="3"/>
  <c r="W97" i="3"/>
  <c r="V97" i="3"/>
  <c r="X97" i="3"/>
  <c r="U594" i="3"/>
  <c r="W594" i="3"/>
  <c r="X594" i="3"/>
  <c r="V594" i="3"/>
  <c r="Q594" i="3"/>
  <c r="AA594" i="3"/>
  <c r="T594" i="3"/>
  <c r="S594" i="3"/>
  <c r="Z594" i="3"/>
  <c r="W530" i="3"/>
  <c r="U530" i="3"/>
  <c r="X530" i="3"/>
  <c r="V530" i="3"/>
  <c r="Z530" i="3"/>
  <c r="Q530" i="3"/>
  <c r="R530" i="3"/>
  <c r="AA530" i="3"/>
  <c r="T530" i="3"/>
  <c r="S530" i="3"/>
  <c r="W466" i="3"/>
  <c r="U466" i="3"/>
  <c r="X466" i="3"/>
  <c r="V466" i="3"/>
  <c r="Z466" i="3"/>
  <c r="Q466" i="3"/>
  <c r="R466" i="3"/>
  <c r="AA466" i="3"/>
  <c r="T466" i="3"/>
  <c r="S466" i="3"/>
  <c r="U402" i="3"/>
  <c r="W402" i="3"/>
  <c r="X402" i="3"/>
  <c r="V402" i="3"/>
  <c r="Q402" i="3"/>
  <c r="T402" i="3"/>
  <c r="AA402" i="3"/>
  <c r="S402" i="3"/>
  <c r="Z402" i="3"/>
  <c r="W338" i="3"/>
  <c r="U338" i="3"/>
  <c r="X338" i="3"/>
  <c r="V338" i="3"/>
  <c r="Q338" i="3"/>
  <c r="AA338" i="3"/>
  <c r="S338" i="3"/>
  <c r="T338" i="3"/>
  <c r="Z338" i="3"/>
  <c r="U274" i="3"/>
  <c r="W274" i="3"/>
  <c r="X274" i="3"/>
  <c r="V274" i="3"/>
  <c r="T274" i="3"/>
  <c r="Q274" i="3"/>
  <c r="AA274" i="3"/>
  <c r="Z274" i="3"/>
  <c r="U210" i="3"/>
  <c r="W210" i="3"/>
  <c r="X210" i="3"/>
  <c r="V210" i="3"/>
  <c r="T210" i="3"/>
  <c r="Q210" i="3"/>
  <c r="AA210" i="3"/>
  <c r="S210" i="3"/>
  <c r="Z210" i="3"/>
  <c r="U146" i="3"/>
  <c r="W146" i="3"/>
  <c r="X146" i="3"/>
  <c r="V146" i="3"/>
  <c r="Q146" i="3"/>
  <c r="AA146" i="3"/>
  <c r="T146" i="3"/>
  <c r="S146" i="3"/>
  <c r="Z146" i="3"/>
  <c r="X82" i="3"/>
  <c r="U82" i="3"/>
  <c r="W82" i="3"/>
  <c r="V82" i="3"/>
  <c r="T82" i="3"/>
  <c r="AA82" i="3"/>
  <c r="S82" i="3"/>
  <c r="Z82" i="3"/>
  <c r="Y615" i="3"/>
  <c r="Q615" i="3"/>
  <c r="W615" i="3"/>
  <c r="X615" i="3"/>
  <c r="S615" i="3"/>
  <c r="V615" i="3"/>
  <c r="T615" i="3"/>
  <c r="Z615" i="3"/>
  <c r="U615" i="3"/>
  <c r="Q551" i="3"/>
  <c r="X551" i="3"/>
  <c r="Y551" i="3"/>
  <c r="W551" i="3"/>
  <c r="S551" i="3"/>
  <c r="T551" i="3"/>
  <c r="V551" i="3"/>
  <c r="U551" i="3"/>
  <c r="Q487" i="3"/>
  <c r="W487" i="3"/>
  <c r="X487" i="3"/>
  <c r="Y487" i="3"/>
  <c r="S487" i="3"/>
  <c r="V487" i="3"/>
  <c r="T487" i="3"/>
  <c r="Z487" i="3"/>
  <c r="U487" i="3"/>
  <c r="X423" i="3"/>
  <c r="Y423" i="3"/>
  <c r="Q423" i="3"/>
  <c r="W423" i="3"/>
  <c r="V423" i="3"/>
  <c r="S423" i="3"/>
  <c r="T423" i="3"/>
  <c r="Z423" i="3"/>
  <c r="U423" i="3"/>
  <c r="Q359" i="3"/>
  <c r="X359" i="3"/>
  <c r="W359" i="3"/>
  <c r="Y359" i="3"/>
  <c r="V359" i="3"/>
  <c r="S359" i="3"/>
  <c r="U359" i="3"/>
  <c r="T359" i="3"/>
  <c r="Z359" i="3"/>
  <c r="X295" i="3"/>
  <c r="Y295" i="3"/>
  <c r="Q295" i="3"/>
  <c r="W295" i="3"/>
  <c r="S295" i="3"/>
  <c r="U295" i="3"/>
  <c r="T295" i="3"/>
  <c r="Z295" i="3"/>
  <c r="V295" i="3"/>
  <c r="Q231" i="3"/>
  <c r="W231" i="3"/>
  <c r="X231" i="3"/>
  <c r="U231" i="3"/>
  <c r="Y231" i="3"/>
  <c r="V231" i="3"/>
  <c r="T231" i="3"/>
  <c r="S231" i="3"/>
  <c r="X167" i="3"/>
  <c r="Y167" i="3"/>
  <c r="Q167" i="3"/>
  <c r="W167" i="3"/>
  <c r="S167" i="3"/>
  <c r="U167" i="3"/>
  <c r="T167" i="3"/>
  <c r="Z167" i="3"/>
  <c r="V167" i="3"/>
  <c r="Y103" i="3"/>
  <c r="X103" i="3"/>
  <c r="Q103" i="3"/>
  <c r="W103" i="3"/>
  <c r="U103" i="3"/>
  <c r="V103" i="3"/>
  <c r="T103" i="3"/>
  <c r="S103" i="3"/>
  <c r="Z604" i="3"/>
  <c r="Y604" i="3"/>
  <c r="X604" i="3"/>
  <c r="W604" i="3"/>
  <c r="Q604" i="3"/>
  <c r="R604" i="3"/>
  <c r="U604" i="3"/>
  <c r="AA604" i="3"/>
  <c r="S604" i="3"/>
  <c r="Y540" i="3"/>
  <c r="Z540" i="3"/>
  <c r="Q540" i="3"/>
  <c r="R540" i="3"/>
  <c r="X540" i="3"/>
  <c r="V540" i="3"/>
  <c r="W540" i="3"/>
  <c r="U540" i="3"/>
  <c r="Z476" i="3"/>
  <c r="Y476" i="3"/>
  <c r="X476" i="3"/>
  <c r="V476" i="3"/>
  <c r="W476" i="3"/>
  <c r="Q476" i="3"/>
  <c r="R476" i="3"/>
  <c r="U476" i="3"/>
  <c r="Z412" i="3"/>
  <c r="Y412" i="3"/>
  <c r="Q412" i="3"/>
  <c r="R412" i="3"/>
  <c r="X412" i="3"/>
  <c r="W412" i="3"/>
  <c r="U412" i="3"/>
  <c r="AA412" i="3"/>
  <c r="S412" i="3"/>
  <c r="V412" i="3"/>
  <c r="Z348" i="3"/>
  <c r="Y348" i="3"/>
  <c r="X348" i="3"/>
  <c r="W348" i="3"/>
  <c r="R348" i="3"/>
  <c r="Q348" i="3"/>
  <c r="U348" i="3"/>
  <c r="AA348" i="3"/>
  <c r="S348" i="3"/>
  <c r="V348" i="3"/>
  <c r="Z284" i="3"/>
  <c r="Y284" i="3"/>
  <c r="R284" i="3"/>
  <c r="Q284" i="3"/>
  <c r="X284" i="3"/>
  <c r="W284" i="3"/>
  <c r="U284" i="3"/>
  <c r="AA284" i="3"/>
  <c r="S284" i="3"/>
  <c r="V284" i="3"/>
  <c r="Z220" i="3"/>
  <c r="Y220" i="3"/>
  <c r="X220" i="3"/>
  <c r="Q220" i="3"/>
  <c r="W220" i="3"/>
  <c r="R220" i="3"/>
  <c r="U220" i="3"/>
  <c r="AA220" i="3"/>
  <c r="V220" i="3"/>
  <c r="S220" i="3"/>
  <c r="Z156" i="3"/>
  <c r="Y156" i="3"/>
  <c r="Q156" i="3"/>
  <c r="R156" i="3"/>
  <c r="X156" i="3"/>
  <c r="W156" i="3"/>
  <c r="U156" i="3"/>
  <c r="AA156" i="3"/>
  <c r="S156" i="3"/>
  <c r="V156" i="3"/>
  <c r="AA681" i="3"/>
  <c r="S681" i="3"/>
  <c r="Q681" i="3"/>
  <c r="X681" i="3"/>
  <c r="Z681" i="3"/>
  <c r="Y681" i="3"/>
  <c r="R681" i="3"/>
  <c r="W681" i="3"/>
  <c r="U681" i="3"/>
  <c r="AA617" i="3"/>
  <c r="S617" i="3"/>
  <c r="Z617" i="3"/>
  <c r="Q617" i="3"/>
  <c r="X617" i="3"/>
  <c r="R617" i="3"/>
  <c r="Y617" i="3"/>
  <c r="W617" i="3"/>
  <c r="U617" i="3"/>
  <c r="AA553" i="3"/>
  <c r="Z553" i="3"/>
  <c r="Q553" i="3"/>
  <c r="X553" i="3"/>
  <c r="R553" i="3"/>
  <c r="Y553" i="3"/>
  <c r="S553" i="3"/>
  <c r="W553" i="3"/>
  <c r="V553" i="3"/>
  <c r="AA489" i="3"/>
  <c r="Z489" i="3"/>
  <c r="Q489" i="3"/>
  <c r="X489" i="3"/>
  <c r="R489" i="3"/>
  <c r="S489" i="3"/>
  <c r="Y489" i="3"/>
  <c r="W489" i="3"/>
  <c r="X425" i="3"/>
  <c r="Q425" i="3"/>
  <c r="Z425" i="3"/>
  <c r="AA425" i="3"/>
  <c r="Y425" i="3"/>
  <c r="S425" i="3"/>
  <c r="R425" i="3"/>
  <c r="W425" i="3"/>
  <c r="U425" i="3"/>
  <c r="V425" i="3"/>
  <c r="Q361" i="3"/>
  <c r="X361" i="3"/>
  <c r="Z361" i="3"/>
  <c r="AA361" i="3"/>
  <c r="S361" i="3"/>
  <c r="R361" i="3"/>
  <c r="Y361" i="3"/>
  <c r="W361" i="3"/>
  <c r="U361" i="3"/>
  <c r="Z297" i="3"/>
  <c r="Q297" i="3"/>
  <c r="X297" i="3"/>
  <c r="AA297" i="3"/>
  <c r="R297" i="3"/>
  <c r="Y297" i="3"/>
  <c r="S297" i="3"/>
  <c r="W297" i="3"/>
  <c r="U297" i="3"/>
  <c r="AA233" i="3"/>
  <c r="X233" i="3"/>
  <c r="Z233" i="3"/>
  <c r="Q233" i="3"/>
  <c r="S233" i="3"/>
  <c r="R233" i="3"/>
  <c r="Y233" i="3"/>
  <c r="W233" i="3"/>
  <c r="U233" i="3"/>
  <c r="AA169" i="3"/>
  <c r="Z169" i="3"/>
  <c r="Q169" i="3"/>
  <c r="X169" i="3"/>
  <c r="R169" i="3"/>
  <c r="Y169" i="3"/>
  <c r="S169" i="3"/>
  <c r="W169" i="3"/>
  <c r="U169" i="3"/>
  <c r="T558" i="3"/>
  <c r="S558" i="3"/>
  <c r="Z558" i="3"/>
  <c r="AA558" i="3"/>
  <c r="R558" i="3"/>
  <c r="Y558" i="3"/>
  <c r="Q558" i="3"/>
  <c r="V558" i="3"/>
  <c r="X558" i="3"/>
  <c r="W558" i="3"/>
  <c r="T638" i="3"/>
  <c r="S638" i="3"/>
  <c r="Q638" i="3"/>
  <c r="Z638" i="3"/>
  <c r="AA638" i="3"/>
  <c r="X638" i="3"/>
  <c r="R638" i="3"/>
  <c r="Y638" i="3"/>
  <c r="W638" i="3"/>
  <c r="V638" i="3"/>
  <c r="T718" i="3"/>
  <c r="S718" i="3"/>
  <c r="AA718" i="3"/>
  <c r="Z718" i="3"/>
  <c r="X718" i="3"/>
  <c r="R718" i="3"/>
  <c r="Y718" i="3"/>
  <c r="Q718" i="3"/>
  <c r="U718" i="3"/>
  <c r="V718" i="3"/>
  <c r="W718" i="3"/>
  <c r="AA166" i="3"/>
  <c r="R166" i="3"/>
  <c r="Y166" i="3"/>
  <c r="Q166" i="3"/>
  <c r="S166" i="3"/>
  <c r="T166" i="3"/>
  <c r="Z166" i="3"/>
  <c r="X166" i="3"/>
  <c r="T238" i="3"/>
  <c r="S238" i="3"/>
  <c r="Z238" i="3"/>
  <c r="R238" i="3"/>
  <c r="Q238" i="3"/>
  <c r="AA238" i="3"/>
  <c r="W238" i="3"/>
  <c r="V238" i="3"/>
  <c r="Y238" i="3"/>
  <c r="AA310" i="3"/>
  <c r="Z310" i="3"/>
  <c r="S310" i="3"/>
  <c r="T310" i="3"/>
  <c r="R310" i="3"/>
  <c r="Y310" i="3"/>
  <c r="Q310" i="3"/>
  <c r="X310" i="3"/>
  <c r="W310" i="3"/>
  <c r="U310" i="3"/>
  <c r="S382" i="3"/>
  <c r="T382" i="3"/>
  <c r="Q382" i="3"/>
  <c r="Z382" i="3"/>
  <c r="AA382" i="3"/>
  <c r="X382" i="3"/>
  <c r="R382" i="3"/>
  <c r="Y382" i="3"/>
  <c r="W382" i="3"/>
  <c r="V382" i="3"/>
  <c r="AA454" i="3"/>
  <c r="R454" i="3"/>
  <c r="Y454" i="3"/>
  <c r="S454" i="3"/>
  <c r="T454" i="3"/>
  <c r="Q454" i="3"/>
  <c r="Z454" i="3"/>
  <c r="X454" i="3"/>
  <c r="W454" i="3"/>
  <c r="T526" i="3"/>
  <c r="S526" i="3"/>
  <c r="Z526" i="3"/>
  <c r="X526" i="3"/>
  <c r="R526" i="3"/>
  <c r="Y526" i="3"/>
  <c r="AA526" i="3"/>
  <c r="Q526" i="3"/>
  <c r="V526" i="3"/>
  <c r="W526" i="3"/>
  <c r="AA534" i="3"/>
  <c r="Z534" i="3"/>
  <c r="X534" i="3"/>
  <c r="S534" i="3"/>
  <c r="R534" i="3"/>
  <c r="Y534" i="3"/>
  <c r="T534" i="3"/>
  <c r="Q534" i="3"/>
  <c r="AA150" i="3"/>
  <c r="Z150" i="3"/>
  <c r="R150" i="3"/>
  <c r="S150" i="3"/>
  <c r="Y150" i="3"/>
  <c r="T150" i="3"/>
  <c r="Q150" i="3"/>
  <c r="W150" i="3"/>
  <c r="X150" i="3"/>
  <c r="AE30" i="3"/>
  <c r="AC30" i="3"/>
  <c r="AF30" i="3"/>
  <c r="AL30" i="3"/>
  <c r="AM30" i="3"/>
  <c r="AD30" i="3"/>
  <c r="AK30" i="3"/>
  <c r="AI30" i="3"/>
  <c r="AJ30" i="3"/>
  <c r="AH30" i="3"/>
  <c r="AC94" i="3"/>
  <c r="AM94" i="3"/>
  <c r="AF94" i="3"/>
  <c r="AL94" i="3"/>
  <c r="AJ94" i="3"/>
  <c r="AE94" i="3"/>
  <c r="AD94" i="3"/>
  <c r="AK94" i="3"/>
  <c r="AI94" i="3"/>
  <c r="AH94" i="3"/>
  <c r="V3" i="3"/>
  <c r="Y18" i="3"/>
  <c r="Y26" i="3"/>
  <c r="Q58" i="3"/>
  <c r="W88" i="3"/>
  <c r="X93" i="3"/>
  <c r="Q98" i="3"/>
  <c r="R111" i="3"/>
  <c r="Z119" i="3"/>
  <c r="R143" i="3"/>
  <c r="V147" i="3"/>
  <c r="U166" i="3"/>
  <c r="Z175" i="3"/>
  <c r="X189" i="3"/>
  <c r="Q250" i="3"/>
  <c r="Z263" i="3"/>
  <c r="S292" i="3"/>
  <c r="X333" i="3"/>
  <c r="Y338" i="3"/>
  <c r="V347" i="3"/>
  <c r="W352" i="3"/>
  <c r="Q362" i="3"/>
  <c r="U366" i="3"/>
  <c r="V403" i="3"/>
  <c r="U422" i="3"/>
  <c r="Y426" i="3"/>
  <c r="S436" i="3"/>
  <c r="R455" i="3"/>
  <c r="S492" i="3"/>
  <c r="W496" i="3"/>
  <c r="X501" i="3"/>
  <c r="U510" i="3"/>
  <c r="V515" i="3"/>
  <c r="W552" i="3"/>
  <c r="AA556" i="3"/>
  <c r="U566" i="3"/>
  <c r="T585" i="3"/>
  <c r="X589" i="3"/>
  <c r="Y594" i="3"/>
  <c r="W608" i="3"/>
  <c r="U622" i="3"/>
  <c r="V659" i="3"/>
  <c r="Y682" i="3"/>
  <c r="X701" i="3"/>
  <c r="Y13" i="3"/>
  <c r="W19" i="3"/>
  <c r="U41" i="3"/>
  <c r="AA55" i="3"/>
  <c r="R98" i="3"/>
  <c r="S127" i="3"/>
  <c r="V134" i="3"/>
  <c r="Y157" i="3"/>
  <c r="Q165" i="3"/>
  <c r="Q181" i="3"/>
  <c r="W211" i="3"/>
  <c r="T220" i="3"/>
  <c r="W227" i="3"/>
  <c r="Z234" i="3"/>
  <c r="R274" i="3"/>
  <c r="U313" i="3"/>
  <c r="AA359" i="3"/>
  <c r="V374" i="3"/>
  <c r="S383" i="3"/>
  <c r="Y413" i="3"/>
  <c r="Q421" i="3"/>
  <c r="Q437" i="3"/>
  <c r="W467" i="3"/>
  <c r="T476" i="3"/>
  <c r="W483" i="3"/>
  <c r="U553" i="3"/>
  <c r="AA615" i="3"/>
  <c r="V630" i="3"/>
  <c r="Y653" i="3"/>
  <c r="Y669" i="3"/>
  <c r="Q677" i="3"/>
  <c r="AI22" i="3"/>
  <c r="AA42" i="3"/>
  <c r="Q136" i="3"/>
  <c r="X147" i="3"/>
  <c r="AA170" i="3"/>
  <c r="R229" i="3"/>
  <c r="Q264" i="3"/>
  <c r="X275" i="3"/>
  <c r="AA298" i="3"/>
  <c r="Y368" i="3"/>
  <c r="X403" i="3"/>
  <c r="AA426" i="3"/>
  <c r="W438" i="3"/>
  <c r="R485" i="3"/>
  <c r="Q520" i="3"/>
  <c r="X531" i="3"/>
  <c r="AA554" i="3"/>
  <c r="Z589" i="3"/>
  <c r="R613" i="3"/>
  <c r="Y624" i="3"/>
  <c r="T671" i="3"/>
  <c r="S706" i="3"/>
  <c r="U399" i="3"/>
  <c r="W569" i="3"/>
  <c r="R616" i="3"/>
  <c r="W685" i="3"/>
  <c r="AA685" i="3"/>
  <c r="U685" i="3"/>
  <c r="V685" i="3"/>
  <c r="Z685" i="3"/>
  <c r="T685" i="3"/>
  <c r="R685" i="3"/>
  <c r="S685" i="3"/>
  <c r="Q685" i="3"/>
  <c r="Y687" i="3"/>
  <c r="Q687" i="3"/>
  <c r="X687" i="3"/>
  <c r="V687" i="3"/>
  <c r="W687" i="3"/>
  <c r="R687" i="3"/>
  <c r="S687" i="3"/>
  <c r="U687" i="3"/>
  <c r="T687" i="3"/>
  <c r="AA687" i="3"/>
  <c r="T435" i="3"/>
  <c r="U435" i="3"/>
  <c r="AA435" i="3"/>
  <c r="S435" i="3"/>
  <c r="Z435" i="3"/>
  <c r="Q435" i="3"/>
  <c r="Y435" i="3"/>
  <c r="R435" i="3"/>
  <c r="T32" i="3"/>
  <c r="U32" i="3"/>
  <c r="V32" i="3"/>
  <c r="Z32" i="3"/>
  <c r="S32" i="3"/>
  <c r="Q32" i="3"/>
  <c r="R32" i="3"/>
  <c r="AA32" i="3"/>
  <c r="V296" i="3"/>
  <c r="U296" i="3"/>
  <c r="T296" i="3"/>
  <c r="AA296" i="3"/>
  <c r="S296" i="3"/>
  <c r="X296" i="3"/>
  <c r="Z296" i="3"/>
  <c r="R296" i="3"/>
  <c r="Y296" i="3"/>
  <c r="V381" i="3"/>
  <c r="U381" i="3"/>
  <c r="S381" i="3"/>
  <c r="W381" i="3"/>
  <c r="R381" i="3"/>
  <c r="T381" i="3"/>
  <c r="Q381" i="3"/>
  <c r="AA381" i="3"/>
  <c r="U61" i="3"/>
  <c r="W61" i="3"/>
  <c r="T61" i="3"/>
  <c r="V61" i="3"/>
  <c r="AA61" i="3"/>
  <c r="R61" i="3"/>
  <c r="Q61" i="3"/>
  <c r="S61" i="3"/>
  <c r="W498" i="3"/>
  <c r="X498" i="3"/>
  <c r="U498" i="3"/>
  <c r="V498" i="3"/>
  <c r="T498" i="3"/>
  <c r="Z498" i="3"/>
  <c r="Q498" i="3"/>
  <c r="R498" i="3"/>
  <c r="AA498" i="3"/>
  <c r="S498" i="3"/>
  <c r="X50" i="3"/>
  <c r="U50" i="3"/>
  <c r="W50" i="3"/>
  <c r="V50" i="3"/>
  <c r="T50" i="3"/>
  <c r="AA50" i="3"/>
  <c r="S50" i="3"/>
  <c r="Z50" i="3"/>
  <c r="Y199" i="3"/>
  <c r="Q199" i="3"/>
  <c r="W199" i="3"/>
  <c r="X199" i="3"/>
  <c r="V199" i="3"/>
  <c r="S199" i="3"/>
  <c r="T199" i="3"/>
  <c r="Z199" i="3"/>
  <c r="U199" i="3"/>
  <c r="Z316" i="3"/>
  <c r="Y316" i="3"/>
  <c r="R316" i="3"/>
  <c r="Q316" i="3"/>
  <c r="X316" i="3"/>
  <c r="W316" i="3"/>
  <c r="U316" i="3"/>
  <c r="AA316" i="3"/>
  <c r="S316" i="3"/>
  <c r="V316" i="3"/>
  <c r="AA393" i="3"/>
  <c r="Q393" i="3"/>
  <c r="X393" i="3"/>
  <c r="S393" i="3"/>
  <c r="R393" i="3"/>
  <c r="Y393" i="3"/>
  <c r="Z393" i="3"/>
  <c r="W393" i="3"/>
  <c r="U393" i="3"/>
  <c r="AA198" i="3"/>
  <c r="R198" i="3"/>
  <c r="Y198" i="3"/>
  <c r="S198" i="3"/>
  <c r="T198" i="3"/>
  <c r="Q198" i="3"/>
  <c r="Z198" i="3"/>
  <c r="X198" i="3"/>
  <c r="O731" i="3"/>
  <c r="U667" i="3"/>
  <c r="T667" i="3"/>
  <c r="R667" i="3"/>
  <c r="AA667" i="3"/>
  <c r="Y667" i="3"/>
  <c r="S667" i="3"/>
  <c r="Z667" i="3"/>
  <c r="Q667" i="3"/>
  <c r="W667" i="3"/>
  <c r="X667" i="3"/>
  <c r="U603" i="3"/>
  <c r="T603" i="3"/>
  <c r="R603" i="3"/>
  <c r="AA603" i="3"/>
  <c r="Y603" i="3"/>
  <c r="S603" i="3"/>
  <c r="Z603" i="3"/>
  <c r="Q603" i="3"/>
  <c r="X603" i="3"/>
  <c r="W603" i="3"/>
  <c r="V712" i="3"/>
  <c r="U712" i="3"/>
  <c r="T712" i="3"/>
  <c r="AA712" i="3"/>
  <c r="S712" i="3"/>
  <c r="Y712" i="3"/>
  <c r="Z712" i="3"/>
  <c r="R712" i="3"/>
  <c r="X712" i="3"/>
  <c r="V648" i="3"/>
  <c r="U648" i="3"/>
  <c r="T648" i="3"/>
  <c r="AA648" i="3"/>
  <c r="S648" i="3"/>
  <c r="Z648" i="3"/>
  <c r="R648" i="3"/>
  <c r="X648" i="3"/>
  <c r="Y648" i="3"/>
  <c r="V584" i="3"/>
  <c r="T584" i="3"/>
  <c r="AA584" i="3"/>
  <c r="S584" i="3"/>
  <c r="U584" i="3"/>
  <c r="Z584" i="3"/>
  <c r="R584" i="3"/>
  <c r="X584" i="3"/>
  <c r="Y584" i="3"/>
  <c r="W709" i="3"/>
  <c r="AA709" i="3"/>
  <c r="U709" i="3"/>
  <c r="V709" i="3"/>
  <c r="T709" i="3"/>
  <c r="Z709" i="3"/>
  <c r="R709" i="3"/>
  <c r="Y709" i="3"/>
  <c r="W645" i="3"/>
  <c r="V645" i="3"/>
  <c r="U645" i="3"/>
  <c r="T645" i="3"/>
  <c r="Y645" i="3"/>
  <c r="AA645" i="3"/>
  <c r="Z645" i="3"/>
  <c r="U581" i="3"/>
  <c r="V581" i="3"/>
  <c r="T581" i="3"/>
  <c r="W581" i="3"/>
  <c r="Y581" i="3"/>
  <c r="AA581" i="3"/>
  <c r="Z581" i="3"/>
  <c r="X698" i="3"/>
  <c r="V698" i="3"/>
  <c r="T698" i="3"/>
  <c r="U698" i="3"/>
  <c r="W698" i="3"/>
  <c r="Q698" i="3"/>
  <c r="R698" i="3"/>
  <c r="AA698" i="3"/>
  <c r="S698" i="3"/>
  <c r="X634" i="3"/>
  <c r="V634" i="3"/>
  <c r="U634" i="3"/>
  <c r="W634" i="3"/>
  <c r="Y634" i="3"/>
  <c r="Q634" i="3"/>
  <c r="R634" i="3"/>
  <c r="T634" i="3"/>
  <c r="AA634" i="3"/>
  <c r="S634" i="3"/>
  <c r="Y711" i="3"/>
  <c r="Q711" i="3"/>
  <c r="W711" i="3"/>
  <c r="X711" i="3"/>
  <c r="V711" i="3"/>
  <c r="S711" i="3"/>
  <c r="U711" i="3"/>
  <c r="T711" i="3"/>
  <c r="Z711" i="3"/>
  <c r="Y647" i="3"/>
  <c r="Q647" i="3"/>
  <c r="X647" i="3"/>
  <c r="W647" i="3"/>
  <c r="V647" i="3"/>
  <c r="S647" i="3"/>
  <c r="U647" i="3"/>
  <c r="T647" i="3"/>
  <c r="Z647" i="3"/>
  <c r="Z724" i="3"/>
  <c r="R724" i="3"/>
  <c r="Q724" i="3"/>
  <c r="X724" i="3"/>
  <c r="W724" i="3"/>
  <c r="Y724" i="3"/>
  <c r="V724" i="3"/>
  <c r="S724" i="3"/>
  <c r="T724" i="3"/>
  <c r="U724" i="3"/>
  <c r="Z660" i="3"/>
  <c r="R660" i="3"/>
  <c r="Q660" i="3"/>
  <c r="X660" i="3"/>
  <c r="Y660" i="3"/>
  <c r="W660" i="3"/>
  <c r="U660" i="3"/>
  <c r="AA660" i="3"/>
  <c r="V660" i="3"/>
  <c r="S660" i="3"/>
  <c r="T660" i="3"/>
  <c r="U523" i="3"/>
  <c r="AA523" i="3"/>
  <c r="S523" i="3"/>
  <c r="Z523" i="3"/>
  <c r="T523" i="3"/>
  <c r="R523" i="3"/>
  <c r="W523" i="3"/>
  <c r="Y523" i="3"/>
  <c r="X523" i="3"/>
  <c r="U459" i="3"/>
  <c r="T459" i="3"/>
  <c r="AA459" i="3"/>
  <c r="S459" i="3"/>
  <c r="Z459" i="3"/>
  <c r="R459" i="3"/>
  <c r="W459" i="3"/>
  <c r="Q459" i="3"/>
  <c r="X459" i="3"/>
  <c r="U395" i="3"/>
  <c r="T395" i="3"/>
  <c r="AA395" i="3"/>
  <c r="Y395" i="3"/>
  <c r="S395" i="3"/>
  <c r="Z395" i="3"/>
  <c r="R395" i="3"/>
  <c r="V395" i="3"/>
  <c r="W395" i="3"/>
  <c r="X395" i="3"/>
  <c r="U331" i="3"/>
  <c r="T331" i="3"/>
  <c r="AA331" i="3"/>
  <c r="Y331" i="3"/>
  <c r="S331" i="3"/>
  <c r="Z331" i="3"/>
  <c r="R331" i="3"/>
  <c r="W331" i="3"/>
  <c r="Q331" i="3"/>
  <c r="X331" i="3"/>
  <c r="T267" i="3"/>
  <c r="AA267" i="3"/>
  <c r="S267" i="3"/>
  <c r="U267" i="3"/>
  <c r="R267" i="3"/>
  <c r="Z267" i="3"/>
  <c r="Y267" i="3"/>
  <c r="W267" i="3"/>
  <c r="Q267" i="3"/>
  <c r="X267" i="3"/>
  <c r="U203" i="3"/>
  <c r="T203" i="3"/>
  <c r="AA203" i="3"/>
  <c r="S203" i="3"/>
  <c r="Z203" i="3"/>
  <c r="R203" i="3"/>
  <c r="Q203" i="3"/>
  <c r="W203" i="3"/>
  <c r="X203" i="3"/>
  <c r="U139" i="3"/>
  <c r="AA139" i="3"/>
  <c r="S139" i="3"/>
  <c r="T139" i="3"/>
  <c r="R139" i="3"/>
  <c r="Z139" i="3"/>
  <c r="Y139" i="3"/>
  <c r="Q139" i="3"/>
  <c r="W139" i="3"/>
  <c r="X139" i="3"/>
  <c r="U75" i="3"/>
  <c r="T75" i="3"/>
  <c r="AA75" i="3"/>
  <c r="S75" i="3"/>
  <c r="R75" i="3"/>
  <c r="Q75" i="3"/>
  <c r="X75" i="3"/>
  <c r="W75" i="3"/>
  <c r="Z75" i="3"/>
  <c r="T11" i="3"/>
  <c r="AA11" i="3"/>
  <c r="S11" i="3"/>
  <c r="Z11" i="3"/>
  <c r="U11" i="3"/>
  <c r="R11" i="3"/>
  <c r="W11" i="3"/>
  <c r="Y11" i="3"/>
  <c r="X11" i="3"/>
  <c r="Z124" i="3"/>
  <c r="X124" i="3"/>
  <c r="Y124" i="3"/>
  <c r="W124" i="3"/>
  <c r="Q124" i="3"/>
  <c r="R124" i="3"/>
  <c r="V124" i="3"/>
  <c r="U124" i="3"/>
  <c r="AA124" i="3"/>
  <c r="S124" i="3"/>
  <c r="R129" i="3"/>
  <c r="AA129" i="3"/>
  <c r="S129" i="3"/>
  <c r="Y129" i="3"/>
  <c r="W129" i="3"/>
  <c r="Q129" i="3"/>
  <c r="Z129" i="3"/>
  <c r="X129" i="3"/>
  <c r="U129" i="3"/>
  <c r="V129" i="3"/>
  <c r="T576" i="3"/>
  <c r="AA576" i="3"/>
  <c r="S576" i="3"/>
  <c r="V576" i="3"/>
  <c r="U576" i="3"/>
  <c r="Z576" i="3"/>
  <c r="R576" i="3"/>
  <c r="Y576" i="3"/>
  <c r="Q576" i="3"/>
  <c r="AA512" i="3"/>
  <c r="T512" i="3"/>
  <c r="R512" i="3"/>
  <c r="U512" i="3"/>
  <c r="V512" i="3"/>
  <c r="S512" i="3"/>
  <c r="Z512" i="3"/>
  <c r="Y512" i="3"/>
  <c r="Q512" i="3"/>
  <c r="V448" i="3"/>
  <c r="AA448" i="3"/>
  <c r="T448" i="3"/>
  <c r="U448" i="3"/>
  <c r="Z448" i="3"/>
  <c r="R448" i="3"/>
  <c r="S448" i="3"/>
  <c r="Y448" i="3"/>
  <c r="Q448" i="3"/>
  <c r="T384" i="3"/>
  <c r="AA384" i="3"/>
  <c r="V384" i="3"/>
  <c r="U384" i="3"/>
  <c r="S384" i="3"/>
  <c r="R384" i="3"/>
  <c r="Q384" i="3"/>
  <c r="X384" i="3"/>
  <c r="Y384" i="3"/>
  <c r="Z384" i="3"/>
  <c r="T320" i="3"/>
  <c r="AA320" i="3"/>
  <c r="S320" i="3"/>
  <c r="V320" i="3"/>
  <c r="U320" i="3"/>
  <c r="Q320" i="3"/>
  <c r="Z320" i="3"/>
  <c r="Y320" i="3"/>
  <c r="T256" i="3"/>
  <c r="AA256" i="3"/>
  <c r="V256" i="3"/>
  <c r="U256" i="3"/>
  <c r="S256" i="3"/>
  <c r="Z256" i="3"/>
  <c r="W256" i="3"/>
  <c r="R256" i="3"/>
  <c r="X256" i="3"/>
  <c r="Y256" i="3"/>
  <c r="Q256" i="3"/>
  <c r="T192" i="3"/>
  <c r="AA192" i="3"/>
  <c r="S192" i="3"/>
  <c r="V192" i="3"/>
  <c r="U192" i="3"/>
  <c r="Z192" i="3"/>
  <c r="R192" i="3"/>
  <c r="Y192" i="3"/>
  <c r="Q192" i="3"/>
  <c r="T128" i="3"/>
  <c r="AA128" i="3"/>
  <c r="V128" i="3"/>
  <c r="U128" i="3"/>
  <c r="Z128" i="3"/>
  <c r="S128" i="3"/>
  <c r="R128" i="3"/>
  <c r="Q128" i="3"/>
  <c r="T64" i="3"/>
  <c r="AA64" i="3"/>
  <c r="V64" i="3"/>
  <c r="U64" i="3"/>
  <c r="Z64" i="3"/>
  <c r="S64" i="3"/>
  <c r="Q64" i="3"/>
  <c r="X64" i="3"/>
  <c r="W533" i="3"/>
  <c r="T533" i="3"/>
  <c r="U533" i="3"/>
  <c r="V533" i="3"/>
  <c r="S533" i="3"/>
  <c r="Z533" i="3"/>
  <c r="R533" i="3"/>
  <c r="AA533" i="3"/>
  <c r="Y533" i="3"/>
  <c r="T469" i="3"/>
  <c r="V469" i="3"/>
  <c r="W469" i="3"/>
  <c r="U469" i="3"/>
  <c r="S469" i="3"/>
  <c r="Z469" i="3"/>
  <c r="R469" i="3"/>
  <c r="AA469" i="3"/>
  <c r="Y469" i="3"/>
  <c r="W405" i="3"/>
  <c r="T405" i="3"/>
  <c r="AA405" i="3"/>
  <c r="V405" i="3"/>
  <c r="U405" i="3"/>
  <c r="S405" i="3"/>
  <c r="Z405" i="3"/>
  <c r="R405" i="3"/>
  <c r="Y405" i="3"/>
  <c r="T341" i="3"/>
  <c r="V341" i="3"/>
  <c r="W341" i="3"/>
  <c r="AA341" i="3"/>
  <c r="U341" i="3"/>
  <c r="S341" i="3"/>
  <c r="Z341" i="3"/>
  <c r="R341" i="3"/>
  <c r="Y341" i="3"/>
  <c r="W277" i="3"/>
  <c r="T277" i="3"/>
  <c r="V277" i="3"/>
  <c r="U277" i="3"/>
  <c r="Y277" i="3"/>
  <c r="Q277" i="3"/>
  <c r="Z277" i="3"/>
  <c r="AA277" i="3"/>
  <c r="W213" i="3"/>
  <c r="T213" i="3"/>
  <c r="V213" i="3"/>
  <c r="U213" i="3"/>
  <c r="AA213" i="3"/>
  <c r="S213" i="3"/>
  <c r="Z213" i="3"/>
  <c r="Y213" i="3"/>
  <c r="W149" i="3"/>
  <c r="T149" i="3"/>
  <c r="V149" i="3"/>
  <c r="U149" i="3"/>
  <c r="Z149" i="3"/>
  <c r="AA149" i="3"/>
  <c r="R149" i="3"/>
  <c r="Y149" i="3"/>
  <c r="W85" i="3"/>
  <c r="V85" i="3"/>
  <c r="T85" i="3"/>
  <c r="AA85" i="3"/>
  <c r="U85" i="3"/>
  <c r="S85" i="3"/>
  <c r="Z85" i="3"/>
  <c r="R85" i="3"/>
  <c r="Y85" i="3"/>
  <c r="W21" i="3"/>
  <c r="T21" i="3"/>
  <c r="V21" i="3"/>
  <c r="U21" i="3"/>
  <c r="S21" i="3"/>
  <c r="Q21" i="3"/>
  <c r="Z21" i="3"/>
  <c r="AA21" i="3"/>
  <c r="Y21" i="3"/>
  <c r="Q39" i="3"/>
  <c r="X39" i="3"/>
  <c r="W39" i="3"/>
  <c r="Y39" i="3"/>
  <c r="U39" i="3"/>
  <c r="T39" i="3"/>
  <c r="V39" i="3"/>
  <c r="S39" i="3"/>
  <c r="Q68" i="3"/>
  <c r="Z68" i="3"/>
  <c r="R68" i="3"/>
  <c r="X68" i="3"/>
  <c r="Y68" i="3"/>
  <c r="T68" i="3"/>
  <c r="U68" i="3"/>
  <c r="W68" i="3"/>
  <c r="V68" i="3"/>
  <c r="R81" i="3"/>
  <c r="S81" i="3"/>
  <c r="Z81" i="3"/>
  <c r="Y81" i="3"/>
  <c r="Q81" i="3"/>
  <c r="AA81" i="3"/>
  <c r="W81" i="3"/>
  <c r="X81" i="3"/>
  <c r="T81" i="3"/>
  <c r="U81" i="3"/>
  <c r="V81" i="3"/>
  <c r="W586" i="3"/>
  <c r="X586" i="3"/>
  <c r="V586" i="3"/>
  <c r="S586" i="3"/>
  <c r="Y586" i="3"/>
  <c r="U586" i="3"/>
  <c r="T586" i="3"/>
  <c r="R586" i="3"/>
  <c r="W522" i="3"/>
  <c r="V522" i="3"/>
  <c r="X522" i="3"/>
  <c r="R522" i="3"/>
  <c r="U522" i="3"/>
  <c r="S522" i="3"/>
  <c r="Y522" i="3"/>
  <c r="T522" i="3"/>
  <c r="W458" i="3"/>
  <c r="X458" i="3"/>
  <c r="V458" i="3"/>
  <c r="R458" i="3"/>
  <c r="T458" i="3"/>
  <c r="S458" i="3"/>
  <c r="Y458" i="3"/>
  <c r="U458" i="3"/>
  <c r="V394" i="3"/>
  <c r="T394" i="3"/>
  <c r="W394" i="3"/>
  <c r="X394" i="3"/>
  <c r="U394" i="3"/>
  <c r="S394" i="3"/>
  <c r="Y394" i="3"/>
  <c r="R394" i="3"/>
  <c r="W330" i="3"/>
  <c r="X330" i="3"/>
  <c r="V330" i="3"/>
  <c r="S330" i="3"/>
  <c r="Y330" i="3"/>
  <c r="T330" i="3"/>
  <c r="U330" i="3"/>
  <c r="R330" i="3"/>
  <c r="V266" i="3"/>
  <c r="T266" i="3"/>
  <c r="X266" i="3"/>
  <c r="W266" i="3"/>
  <c r="U266" i="3"/>
  <c r="AA266" i="3"/>
  <c r="S266" i="3"/>
  <c r="Y266" i="3"/>
  <c r="R266" i="3"/>
  <c r="W202" i="3"/>
  <c r="X202" i="3"/>
  <c r="V202" i="3"/>
  <c r="T202" i="3"/>
  <c r="S202" i="3"/>
  <c r="Y202" i="3"/>
  <c r="U202" i="3"/>
  <c r="R202" i="3"/>
  <c r="V138" i="3"/>
  <c r="W138" i="3"/>
  <c r="X138" i="3"/>
  <c r="U138" i="3"/>
  <c r="S138" i="3"/>
  <c r="Y138" i="3"/>
  <c r="T138" i="3"/>
  <c r="R138" i="3"/>
  <c r="W74" i="3"/>
  <c r="V74" i="3"/>
  <c r="X74" i="3"/>
  <c r="U74" i="3"/>
  <c r="T74" i="3"/>
  <c r="S74" i="3"/>
  <c r="R74" i="3"/>
  <c r="X607" i="3"/>
  <c r="Q607" i="3"/>
  <c r="W607" i="3"/>
  <c r="V607" i="3"/>
  <c r="Y607" i="3"/>
  <c r="U607" i="3"/>
  <c r="Z607" i="3"/>
  <c r="AA607" i="3"/>
  <c r="R607" i="3"/>
  <c r="Y543" i="3"/>
  <c r="X543" i="3"/>
  <c r="W543" i="3"/>
  <c r="U543" i="3"/>
  <c r="Q543" i="3"/>
  <c r="V543" i="3"/>
  <c r="T543" i="3"/>
  <c r="AA543" i="3"/>
  <c r="Y479" i="3"/>
  <c r="X479" i="3"/>
  <c r="Q479" i="3"/>
  <c r="W479" i="3"/>
  <c r="V479" i="3"/>
  <c r="U479" i="3"/>
  <c r="T479" i="3"/>
  <c r="Z479" i="3"/>
  <c r="AA479" i="3"/>
  <c r="R479" i="3"/>
  <c r="X415" i="3"/>
  <c r="W415" i="3"/>
  <c r="Y415" i="3"/>
  <c r="V415" i="3"/>
  <c r="Q415" i="3"/>
  <c r="U415" i="3"/>
  <c r="Z415" i="3"/>
  <c r="AA415" i="3"/>
  <c r="R415" i="3"/>
  <c r="X351" i="3"/>
  <c r="Q351" i="3"/>
  <c r="W351" i="3"/>
  <c r="V351" i="3"/>
  <c r="Y351" i="3"/>
  <c r="U351" i="3"/>
  <c r="Z351" i="3"/>
  <c r="AA351" i="3"/>
  <c r="R351" i="3"/>
  <c r="X287" i="3"/>
  <c r="W287" i="3"/>
  <c r="Y287" i="3"/>
  <c r="V287" i="3"/>
  <c r="Q287" i="3"/>
  <c r="U287" i="3"/>
  <c r="Z287" i="3"/>
  <c r="AA287" i="3"/>
  <c r="R287" i="3"/>
  <c r="X223" i="3"/>
  <c r="Q223" i="3"/>
  <c r="W223" i="3"/>
  <c r="V223" i="3"/>
  <c r="Y223" i="3"/>
  <c r="Z223" i="3"/>
  <c r="AA223" i="3"/>
  <c r="R223" i="3"/>
  <c r="X159" i="3"/>
  <c r="W159" i="3"/>
  <c r="Y159" i="3"/>
  <c r="V159" i="3"/>
  <c r="Q159" i="3"/>
  <c r="U159" i="3"/>
  <c r="Z159" i="3"/>
  <c r="AA159" i="3"/>
  <c r="R159" i="3"/>
  <c r="Y95" i="3"/>
  <c r="X95" i="3"/>
  <c r="Q95" i="3"/>
  <c r="W95" i="3"/>
  <c r="V95" i="3"/>
  <c r="AA95" i="3"/>
  <c r="U95" i="3"/>
  <c r="R596" i="3"/>
  <c r="Q596" i="3"/>
  <c r="X596" i="3"/>
  <c r="W596" i="3"/>
  <c r="Y596" i="3"/>
  <c r="Z596" i="3"/>
  <c r="U596" i="3"/>
  <c r="AA596" i="3"/>
  <c r="V596" i="3"/>
  <c r="S596" i="3"/>
  <c r="T596" i="3"/>
  <c r="R532" i="3"/>
  <c r="Q532" i="3"/>
  <c r="Y532" i="3"/>
  <c r="X532" i="3"/>
  <c r="V532" i="3"/>
  <c r="Z532" i="3"/>
  <c r="U532" i="3"/>
  <c r="W532" i="3"/>
  <c r="T532" i="3"/>
  <c r="R468" i="3"/>
  <c r="Q468" i="3"/>
  <c r="X468" i="3"/>
  <c r="V468" i="3"/>
  <c r="Y468" i="3"/>
  <c r="Z468" i="3"/>
  <c r="U468" i="3"/>
  <c r="T468" i="3"/>
  <c r="W468" i="3"/>
  <c r="R404" i="3"/>
  <c r="Z404" i="3"/>
  <c r="Y404" i="3"/>
  <c r="X404" i="3"/>
  <c r="Q404" i="3"/>
  <c r="U404" i="3"/>
  <c r="AA404" i="3"/>
  <c r="S404" i="3"/>
  <c r="W404" i="3"/>
  <c r="T404" i="3"/>
  <c r="V404" i="3"/>
  <c r="R340" i="3"/>
  <c r="Q340" i="3"/>
  <c r="X340" i="3"/>
  <c r="Z340" i="3"/>
  <c r="Y340" i="3"/>
  <c r="U340" i="3"/>
  <c r="AA340" i="3"/>
  <c r="S340" i="3"/>
  <c r="V340" i="3"/>
  <c r="T340" i="3"/>
  <c r="W340" i="3"/>
  <c r="R276" i="3"/>
  <c r="Q276" i="3"/>
  <c r="Y276" i="3"/>
  <c r="Z276" i="3"/>
  <c r="X276" i="3"/>
  <c r="W276" i="3"/>
  <c r="AA276" i="3"/>
  <c r="S276" i="3"/>
  <c r="T276" i="3"/>
  <c r="V276" i="3"/>
  <c r="U276" i="3"/>
  <c r="R212" i="3"/>
  <c r="Q212" i="3"/>
  <c r="X212" i="3"/>
  <c r="Y212" i="3"/>
  <c r="Z212" i="3"/>
  <c r="U212" i="3"/>
  <c r="AA212" i="3"/>
  <c r="S212" i="3"/>
  <c r="V212" i="3"/>
  <c r="T212" i="3"/>
  <c r="W212" i="3"/>
  <c r="R148" i="3"/>
  <c r="Q148" i="3"/>
  <c r="Y148" i="3"/>
  <c r="X148" i="3"/>
  <c r="Z148" i="3"/>
  <c r="U148" i="3"/>
  <c r="AA148" i="3"/>
  <c r="S148" i="3"/>
  <c r="W148" i="3"/>
  <c r="T148" i="3"/>
  <c r="V148" i="3"/>
  <c r="S673" i="3"/>
  <c r="AA673" i="3"/>
  <c r="R673" i="3"/>
  <c r="Y673" i="3"/>
  <c r="Z673" i="3"/>
  <c r="W673" i="3"/>
  <c r="Q673" i="3"/>
  <c r="U673" i="3"/>
  <c r="V673" i="3"/>
  <c r="X673" i="3"/>
  <c r="S609" i="3"/>
  <c r="R609" i="3"/>
  <c r="Z609" i="3"/>
  <c r="AA609" i="3"/>
  <c r="Y609" i="3"/>
  <c r="W609" i="3"/>
  <c r="Q609" i="3"/>
  <c r="U609" i="3"/>
  <c r="V609" i="3"/>
  <c r="X609" i="3"/>
  <c r="S545" i="3"/>
  <c r="R545" i="3"/>
  <c r="Y545" i="3"/>
  <c r="Z545" i="3"/>
  <c r="W545" i="3"/>
  <c r="AA545" i="3"/>
  <c r="Q545" i="3"/>
  <c r="X545" i="3"/>
  <c r="V545" i="3"/>
  <c r="U545" i="3"/>
  <c r="S481" i="3"/>
  <c r="R481" i="3"/>
  <c r="Z481" i="3"/>
  <c r="AA481" i="3"/>
  <c r="Y481" i="3"/>
  <c r="W481" i="3"/>
  <c r="Q481" i="3"/>
  <c r="X481" i="3"/>
  <c r="V481" i="3"/>
  <c r="U481" i="3"/>
  <c r="S417" i="3"/>
  <c r="R417" i="3"/>
  <c r="Y417" i="3"/>
  <c r="W417" i="3"/>
  <c r="Z417" i="3"/>
  <c r="Q417" i="3"/>
  <c r="AA417" i="3"/>
  <c r="U417" i="3"/>
  <c r="X417" i="3"/>
  <c r="V417" i="3"/>
  <c r="S353" i="3"/>
  <c r="Z353" i="3"/>
  <c r="AA353" i="3"/>
  <c r="R353" i="3"/>
  <c r="Y353" i="3"/>
  <c r="W353" i="3"/>
  <c r="Q353" i="3"/>
  <c r="U353" i="3"/>
  <c r="V353" i="3"/>
  <c r="X353" i="3"/>
  <c r="R289" i="3"/>
  <c r="S289" i="3"/>
  <c r="Y289" i="3"/>
  <c r="Z289" i="3"/>
  <c r="W289" i="3"/>
  <c r="AA289" i="3"/>
  <c r="Q289" i="3"/>
  <c r="U289" i="3"/>
  <c r="X289" i="3"/>
  <c r="V289" i="3"/>
  <c r="S225" i="3"/>
  <c r="R225" i="3"/>
  <c r="AA225" i="3"/>
  <c r="Z225" i="3"/>
  <c r="Y225" i="3"/>
  <c r="Q225" i="3"/>
  <c r="U225" i="3"/>
  <c r="W225" i="3"/>
  <c r="V225" i="3"/>
  <c r="X225" i="3"/>
  <c r="S161" i="3"/>
  <c r="R161" i="3"/>
  <c r="Y161" i="3"/>
  <c r="Z161" i="3"/>
  <c r="W161" i="3"/>
  <c r="AA161" i="3"/>
  <c r="Q161" i="3"/>
  <c r="U161" i="3"/>
  <c r="X161" i="3"/>
  <c r="V161" i="3"/>
  <c r="T694" i="3"/>
  <c r="AA694" i="3"/>
  <c r="Z694" i="3"/>
  <c r="S694" i="3"/>
  <c r="X694" i="3"/>
  <c r="R694" i="3"/>
  <c r="Y694" i="3"/>
  <c r="Q694" i="3"/>
  <c r="W694" i="3"/>
  <c r="U694" i="3"/>
  <c r="AA566" i="3"/>
  <c r="Z566" i="3"/>
  <c r="S566" i="3"/>
  <c r="T566" i="3"/>
  <c r="R566" i="3"/>
  <c r="Y566" i="3"/>
  <c r="Q566" i="3"/>
  <c r="X566" i="3"/>
  <c r="T646" i="3"/>
  <c r="AA646" i="3"/>
  <c r="R646" i="3"/>
  <c r="Y646" i="3"/>
  <c r="Q646" i="3"/>
  <c r="S646" i="3"/>
  <c r="Z646" i="3"/>
  <c r="X646" i="3"/>
  <c r="X730" i="3"/>
  <c r="W730" i="3"/>
  <c r="V730" i="3"/>
  <c r="U730" i="3"/>
  <c r="Y730" i="3"/>
  <c r="T730" i="3"/>
  <c r="R730" i="3"/>
  <c r="S730" i="3"/>
  <c r="T174" i="3"/>
  <c r="S174" i="3"/>
  <c r="Z174" i="3"/>
  <c r="AA174" i="3"/>
  <c r="R174" i="3"/>
  <c r="Y174" i="3"/>
  <c r="Q174" i="3"/>
  <c r="W174" i="3"/>
  <c r="X174" i="3"/>
  <c r="V174" i="3"/>
  <c r="S246" i="3"/>
  <c r="T246" i="3"/>
  <c r="Z246" i="3"/>
  <c r="R246" i="3"/>
  <c r="Y246" i="3"/>
  <c r="AA246" i="3"/>
  <c r="Q246" i="3"/>
  <c r="W246" i="3"/>
  <c r="T318" i="3"/>
  <c r="S318" i="3"/>
  <c r="AA318" i="3"/>
  <c r="Q318" i="3"/>
  <c r="Z318" i="3"/>
  <c r="X318" i="3"/>
  <c r="R318" i="3"/>
  <c r="Y318" i="3"/>
  <c r="W318" i="3"/>
  <c r="V318" i="3"/>
  <c r="AA390" i="3"/>
  <c r="T390" i="3"/>
  <c r="R390" i="3"/>
  <c r="Y390" i="3"/>
  <c r="Q390" i="3"/>
  <c r="S390" i="3"/>
  <c r="Z390" i="3"/>
  <c r="X390" i="3"/>
  <c r="T462" i="3"/>
  <c r="S462" i="3"/>
  <c r="AA462" i="3"/>
  <c r="Z462" i="3"/>
  <c r="X462" i="3"/>
  <c r="R462" i="3"/>
  <c r="Y462" i="3"/>
  <c r="Q462" i="3"/>
  <c r="V462" i="3"/>
  <c r="W462" i="3"/>
  <c r="T606" i="3"/>
  <c r="S606" i="3"/>
  <c r="Q606" i="3"/>
  <c r="Z606" i="3"/>
  <c r="X606" i="3"/>
  <c r="R606" i="3"/>
  <c r="AA606" i="3"/>
  <c r="Y606" i="3"/>
  <c r="W606" i="3"/>
  <c r="V606" i="3"/>
  <c r="AA214" i="3"/>
  <c r="S214" i="3"/>
  <c r="T214" i="3"/>
  <c r="Z214" i="3"/>
  <c r="R214" i="3"/>
  <c r="Y214" i="3"/>
  <c r="X214" i="3"/>
  <c r="W214" i="3"/>
  <c r="Q214" i="3"/>
  <c r="AD38" i="3"/>
  <c r="AK38" i="3"/>
  <c r="AF38" i="3"/>
  <c r="AC38" i="3"/>
  <c r="AM38" i="3"/>
  <c r="AE38" i="3"/>
  <c r="AL38" i="3"/>
  <c r="AJ38" i="3"/>
  <c r="AD102" i="3"/>
  <c r="AK102" i="3"/>
  <c r="AM102" i="3"/>
  <c r="AC102" i="3"/>
  <c r="AF102" i="3"/>
  <c r="AE102" i="3"/>
  <c r="AL102" i="3"/>
  <c r="AJ102" i="3"/>
  <c r="AI102" i="3"/>
  <c r="X3" i="3"/>
  <c r="S4" i="3"/>
  <c r="V11" i="3"/>
  <c r="Z15" i="3"/>
  <c r="Y34" i="3"/>
  <c r="AG38" i="3"/>
  <c r="Q42" i="3"/>
  <c r="Q50" i="3"/>
  <c r="X53" i="3"/>
  <c r="R63" i="3"/>
  <c r="AA76" i="3"/>
  <c r="W80" i="3"/>
  <c r="Y98" i="3"/>
  <c r="V107" i="3"/>
  <c r="S116" i="3"/>
  <c r="W152" i="3"/>
  <c r="X157" i="3"/>
  <c r="R167" i="3"/>
  <c r="V171" i="3"/>
  <c r="T185" i="3"/>
  <c r="W208" i="3"/>
  <c r="U222" i="3"/>
  <c r="Z231" i="3"/>
  <c r="AA236" i="3"/>
  <c r="T241" i="3"/>
  <c r="X245" i="3"/>
  <c r="U278" i="3"/>
  <c r="T297" i="3"/>
  <c r="X301" i="3"/>
  <c r="Y306" i="3"/>
  <c r="W320" i="3"/>
  <c r="Q330" i="3"/>
  <c r="X357" i="3"/>
  <c r="T385" i="3"/>
  <c r="U390" i="3"/>
  <c r="W408" i="3"/>
  <c r="X413" i="3"/>
  <c r="R423" i="3"/>
  <c r="V427" i="3"/>
  <c r="Z431" i="3"/>
  <c r="AA436" i="3"/>
  <c r="T441" i="3"/>
  <c r="W464" i="3"/>
  <c r="X469" i="3"/>
  <c r="V483" i="3"/>
  <c r="T497" i="3"/>
  <c r="W520" i="3"/>
  <c r="U534" i="3"/>
  <c r="Z543" i="3"/>
  <c r="S548" i="3"/>
  <c r="T553" i="3"/>
  <c r="X557" i="3"/>
  <c r="Y562" i="3"/>
  <c r="R567" i="3"/>
  <c r="W576" i="3"/>
  <c r="Q586" i="3"/>
  <c r="X613" i="3"/>
  <c r="V627" i="3"/>
  <c r="T641" i="3"/>
  <c r="U646" i="3"/>
  <c r="Z655" i="3"/>
  <c r="W664" i="3"/>
  <c r="X669" i="3"/>
  <c r="R679" i="3"/>
  <c r="T697" i="3"/>
  <c r="U702" i="3"/>
  <c r="Y706" i="3"/>
  <c r="W720" i="3"/>
  <c r="Q730" i="3"/>
  <c r="T28" i="3"/>
  <c r="Z42" i="3"/>
  <c r="S63" i="3"/>
  <c r="AH70" i="3"/>
  <c r="Q85" i="3"/>
  <c r="V150" i="3"/>
  <c r="S159" i="3"/>
  <c r="V166" i="3"/>
  <c r="Y173" i="3"/>
  <c r="Y189" i="3"/>
  <c r="Q197" i="3"/>
  <c r="Q213" i="3"/>
  <c r="Q229" i="3"/>
  <c r="W243" i="3"/>
  <c r="T252" i="3"/>
  <c r="Z266" i="3"/>
  <c r="Z282" i="3"/>
  <c r="R290" i="3"/>
  <c r="R306" i="3"/>
  <c r="X336" i="3"/>
  <c r="AA391" i="3"/>
  <c r="V406" i="3"/>
  <c r="S415" i="3"/>
  <c r="Y429" i="3"/>
  <c r="Q453" i="3"/>
  <c r="Q469" i="3"/>
  <c r="W499" i="3"/>
  <c r="T508" i="3"/>
  <c r="R546" i="3"/>
  <c r="U569" i="3"/>
  <c r="X592" i="3"/>
  <c r="X608" i="3"/>
  <c r="AA647" i="3"/>
  <c r="S671" i="3"/>
  <c r="Y685" i="3"/>
  <c r="Q709" i="3"/>
  <c r="Q725" i="3"/>
  <c r="Y64" i="3"/>
  <c r="AA74" i="3"/>
  <c r="U172" i="3"/>
  <c r="W230" i="3"/>
  <c r="S242" i="3"/>
  <c r="Z253" i="3"/>
  <c r="V265" i="3"/>
  <c r="R277" i="3"/>
  <c r="U300" i="3"/>
  <c r="W358" i="3"/>
  <c r="Z381" i="3"/>
  <c r="V393" i="3"/>
  <c r="V521" i="3"/>
  <c r="U556" i="3"/>
  <c r="W614" i="3"/>
  <c r="V649" i="3"/>
  <c r="U684" i="3"/>
  <c r="AA730" i="3"/>
  <c r="R72" i="3"/>
  <c r="V172" i="3"/>
  <c r="Y203" i="3"/>
  <c r="Q235" i="3"/>
  <c r="W441" i="3"/>
  <c r="T482" i="3"/>
  <c r="Z528" i="3"/>
  <c r="U575" i="3"/>
  <c r="AA621" i="3"/>
  <c r="V668" i="3"/>
  <c r="U707" i="3"/>
  <c r="T707" i="3"/>
  <c r="S707" i="3"/>
  <c r="Z707" i="3"/>
  <c r="Q707" i="3"/>
  <c r="R707" i="3"/>
  <c r="AA707" i="3"/>
  <c r="Y707" i="3"/>
  <c r="V707" i="3"/>
  <c r="W707" i="3"/>
  <c r="X707" i="3"/>
  <c r="T179" i="3"/>
  <c r="U179" i="3"/>
  <c r="AA179" i="3"/>
  <c r="S179" i="3"/>
  <c r="Z179" i="3"/>
  <c r="Q179" i="3"/>
  <c r="R179" i="3"/>
  <c r="Y179" i="3"/>
  <c r="V424" i="3"/>
  <c r="U424" i="3"/>
  <c r="T424" i="3"/>
  <c r="AA424" i="3"/>
  <c r="S424" i="3"/>
  <c r="Z424" i="3"/>
  <c r="R424" i="3"/>
  <c r="X424" i="3"/>
  <c r="Y424" i="3"/>
  <c r="U445" i="3"/>
  <c r="V445" i="3"/>
  <c r="W445" i="3"/>
  <c r="X445" i="3"/>
  <c r="Q445" i="3"/>
  <c r="Z445" i="3"/>
  <c r="T445" i="3"/>
  <c r="S445" i="3"/>
  <c r="R445" i="3"/>
  <c r="Q20" i="3"/>
  <c r="Z20" i="3"/>
  <c r="R20" i="3"/>
  <c r="X20" i="3"/>
  <c r="W20" i="3"/>
  <c r="Y20" i="3"/>
  <c r="AA20" i="3"/>
  <c r="V20" i="3"/>
  <c r="T20" i="3"/>
  <c r="U20" i="3"/>
  <c r="X114" i="3"/>
  <c r="W114" i="3"/>
  <c r="U114" i="3"/>
  <c r="V114" i="3"/>
  <c r="Q114" i="3"/>
  <c r="AA114" i="3"/>
  <c r="S114" i="3"/>
  <c r="Z114" i="3"/>
  <c r="X135" i="3"/>
  <c r="W135" i="3"/>
  <c r="Y135" i="3"/>
  <c r="Q135" i="3"/>
  <c r="S135" i="3"/>
  <c r="U135" i="3"/>
  <c r="T135" i="3"/>
  <c r="V135" i="3"/>
  <c r="Z135" i="3"/>
  <c r="AA713" i="3"/>
  <c r="S713" i="3"/>
  <c r="Q713" i="3"/>
  <c r="X713" i="3"/>
  <c r="Z713" i="3"/>
  <c r="R713" i="3"/>
  <c r="Y713" i="3"/>
  <c r="W713" i="3"/>
  <c r="U713" i="3"/>
  <c r="AA201" i="3"/>
  <c r="Z201" i="3"/>
  <c r="Q201" i="3"/>
  <c r="X201" i="3"/>
  <c r="R201" i="3"/>
  <c r="S201" i="3"/>
  <c r="Y201" i="3"/>
  <c r="W201" i="3"/>
  <c r="U201" i="3"/>
  <c r="T678" i="3"/>
  <c r="AA678" i="3"/>
  <c r="R678" i="3"/>
  <c r="Y678" i="3"/>
  <c r="Q678" i="3"/>
  <c r="S678" i="3"/>
  <c r="Z678" i="3"/>
  <c r="X678" i="3"/>
  <c r="U678" i="3"/>
  <c r="AA422" i="3"/>
  <c r="R422" i="3"/>
  <c r="Y422" i="3"/>
  <c r="Q422" i="3"/>
  <c r="S422" i="3"/>
  <c r="T422" i="3"/>
  <c r="Z422" i="3"/>
  <c r="X422" i="3"/>
  <c r="U723" i="3"/>
  <c r="AA723" i="3"/>
  <c r="S723" i="3"/>
  <c r="Z723" i="3"/>
  <c r="T723" i="3"/>
  <c r="R723" i="3"/>
  <c r="Y723" i="3"/>
  <c r="Q723" i="3"/>
  <c r="U659" i="3"/>
  <c r="T659" i="3"/>
  <c r="AA659" i="3"/>
  <c r="Y659" i="3"/>
  <c r="S659" i="3"/>
  <c r="Z659" i="3"/>
  <c r="Q659" i="3"/>
  <c r="R659" i="3"/>
  <c r="U595" i="3"/>
  <c r="AA595" i="3"/>
  <c r="Y595" i="3"/>
  <c r="S595" i="3"/>
  <c r="Z595" i="3"/>
  <c r="Q595" i="3"/>
  <c r="T595" i="3"/>
  <c r="R595" i="3"/>
  <c r="V704" i="3"/>
  <c r="T704" i="3"/>
  <c r="AA704" i="3"/>
  <c r="S704" i="3"/>
  <c r="U704" i="3"/>
  <c r="X704" i="3"/>
  <c r="Z704" i="3"/>
  <c r="R704" i="3"/>
  <c r="Q704" i="3"/>
  <c r="V640" i="3"/>
  <c r="T640" i="3"/>
  <c r="AA640" i="3"/>
  <c r="U640" i="3"/>
  <c r="S640" i="3"/>
  <c r="Q640" i="3"/>
  <c r="Z640" i="3"/>
  <c r="R640" i="3"/>
  <c r="Y640" i="3"/>
  <c r="W701" i="3"/>
  <c r="U701" i="3"/>
  <c r="T701" i="3"/>
  <c r="V701" i="3"/>
  <c r="AA701" i="3"/>
  <c r="R701" i="3"/>
  <c r="S701" i="3"/>
  <c r="Q701" i="3"/>
  <c r="W637" i="3"/>
  <c r="V637" i="3"/>
  <c r="U637" i="3"/>
  <c r="S637" i="3"/>
  <c r="T637" i="3"/>
  <c r="AA637" i="3"/>
  <c r="Q637" i="3"/>
  <c r="Z637" i="3"/>
  <c r="R637" i="3"/>
  <c r="X690" i="3"/>
  <c r="U690" i="3"/>
  <c r="W690" i="3"/>
  <c r="V690" i="3"/>
  <c r="T690" i="3"/>
  <c r="Q690" i="3"/>
  <c r="AA690" i="3"/>
  <c r="S690" i="3"/>
  <c r="Z690" i="3"/>
  <c r="X626" i="3"/>
  <c r="U626" i="3"/>
  <c r="V626" i="3"/>
  <c r="W626" i="3"/>
  <c r="T626" i="3"/>
  <c r="Q626" i="3"/>
  <c r="AA626" i="3"/>
  <c r="S626" i="3"/>
  <c r="Z626" i="3"/>
  <c r="Q703" i="3"/>
  <c r="Y703" i="3"/>
  <c r="X703" i="3"/>
  <c r="W703" i="3"/>
  <c r="V703" i="3"/>
  <c r="Z703" i="3"/>
  <c r="AA703" i="3"/>
  <c r="R703" i="3"/>
  <c r="Q639" i="3"/>
  <c r="Y639" i="3"/>
  <c r="X639" i="3"/>
  <c r="W639" i="3"/>
  <c r="V639" i="3"/>
  <c r="Z639" i="3"/>
  <c r="AA639" i="3"/>
  <c r="R639" i="3"/>
  <c r="Z716" i="3"/>
  <c r="R716" i="3"/>
  <c r="Y716" i="3"/>
  <c r="W716" i="3"/>
  <c r="Q716" i="3"/>
  <c r="X716" i="3"/>
  <c r="S716" i="3"/>
  <c r="T716" i="3"/>
  <c r="V716" i="3"/>
  <c r="Z652" i="3"/>
  <c r="R652" i="3"/>
  <c r="W652" i="3"/>
  <c r="Y652" i="3"/>
  <c r="Q652" i="3"/>
  <c r="X652" i="3"/>
  <c r="S652" i="3"/>
  <c r="T652" i="3"/>
  <c r="V652" i="3"/>
  <c r="AA729" i="3"/>
  <c r="S729" i="3"/>
  <c r="Z729" i="3"/>
  <c r="Y729" i="3"/>
  <c r="R729" i="3"/>
  <c r="Q729" i="3"/>
  <c r="X729" i="3"/>
  <c r="W729" i="3"/>
  <c r="V729" i="3"/>
  <c r="T579" i="3"/>
  <c r="U579" i="3"/>
  <c r="S579" i="3"/>
  <c r="Z579" i="3"/>
  <c r="Q579" i="3"/>
  <c r="R579" i="3"/>
  <c r="AA579" i="3"/>
  <c r="Y579" i="3"/>
  <c r="X579" i="3"/>
  <c r="S515" i="3"/>
  <c r="Z515" i="3"/>
  <c r="R515" i="3"/>
  <c r="U515" i="3"/>
  <c r="T515" i="3"/>
  <c r="AA515" i="3"/>
  <c r="Y515" i="3"/>
  <c r="Q515" i="3"/>
  <c r="X515" i="3"/>
  <c r="U451" i="3"/>
  <c r="T451" i="3"/>
  <c r="S451" i="3"/>
  <c r="Z451" i="3"/>
  <c r="R451" i="3"/>
  <c r="AA451" i="3"/>
  <c r="Y451" i="3"/>
  <c r="Q451" i="3"/>
  <c r="X451" i="3"/>
  <c r="S387" i="3"/>
  <c r="Z387" i="3"/>
  <c r="Q387" i="3"/>
  <c r="R387" i="3"/>
  <c r="T387" i="3"/>
  <c r="U387" i="3"/>
  <c r="AA387" i="3"/>
  <c r="Y387" i="3"/>
  <c r="V387" i="3"/>
  <c r="X387" i="3"/>
  <c r="T323" i="3"/>
  <c r="U323" i="3"/>
  <c r="S323" i="3"/>
  <c r="Z323" i="3"/>
  <c r="Q323" i="3"/>
  <c r="R323" i="3"/>
  <c r="AA323" i="3"/>
  <c r="Y323" i="3"/>
  <c r="X323" i="3"/>
  <c r="S259" i="3"/>
  <c r="Z259" i="3"/>
  <c r="T259" i="3"/>
  <c r="U259" i="3"/>
  <c r="AA259" i="3"/>
  <c r="Y259" i="3"/>
  <c r="V259" i="3"/>
  <c r="Q259" i="3"/>
  <c r="X259" i="3"/>
  <c r="R259" i="3"/>
  <c r="T195" i="3"/>
  <c r="U195" i="3"/>
  <c r="S195" i="3"/>
  <c r="Z195" i="3"/>
  <c r="R195" i="3"/>
  <c r="AA195" i="3"/>
  <c r="Y195" i="3"/>
  <c r="Q195" i="3"/>
  <c r="X195" i="3"/>
  <c r="Z131" i="3"/>
  <c r="S131" i="3"/>
  <c r="T131" i="3"/>
  <c r="U131" i="3"/>
  <c r="AA131" i="3"/>
  <c r="Y131" i="3"/>
  <c r="W131" i="3"/>
  <c r="Q131" i="3"/>
  <c r="X131" i="3"/>
  <c r="R131" i="3"/>
  <c r="T67" i="3"/>
  <c r="S67" i="3"/>
  <c r="Z67" i="3"/>
  <c r="U67" i="3"/>
  <c r="AA67" i="3"/>
  <c r="W67" i="3"/>
  <c r="R67" i="3"/>
  <c r="Q67" i="3"/>
  <c r="Y3" i="3"/>
  <c r="T3" i="3"/>
  <c r="R3" i="3"/>
  <c r="Z108" i="3"/>
  <c r="Q108" i="3"/>
  <c r="W108" i="3"/>
  <c r="Y108" i="3"/>
  <c r="X108" i="3"/>
  <c r="R108" i="3"/>
  <c r="V108" i="3"/>
  <c r="R113" i="3"/>
  <c r="Y113" i="3"/>
  <c r="Z113" i="3"/>
  <c r="Q113" i="3"/>
  <c r="AA113" i="3"/>
  <c r="S113" i="3"/>
  <c r="W113" i="3"/>
  <c r="U113" i="3"/>
  <c r="X113" i="3"/>
  <c r="V113" i="3"/>
  <c r="V568" i="3"/>
  <c r="U568" i="3"/>
  <c r="S568" i="3"/>
  <c r="T568" i="3"/>
  <c r="R568" i="3"/>
  <c r="AA568" i="3"/>
  <c r="Y568" i="3"/>
  <c r="Q568" i="3"/>
  <c r="Z568" i="3"/>
  <c r="X568" i="3"/>
  <c r="S504" i="3"/>
  <c r="U504" i="3"/>
  <c r="V504" i="3"/>
  <c r="T504" i="3"/>
  <c r="R504" i="3"/>
  <c r="Y504" i="3"/>
  <c r="Q504" i="3"/>
  <c r="AA504" i="3"/>
  <c r="Z504" i="3"/>
  <c r="X504" i="3"/>
  <c r="V440" i="3"/>
  <c r="S440" i="3"/>
  <c r="U440" i="3"/>
  <c r="T440" i="3"/>
  <c r="R440" i="3"/>
  <c r="AA440" i="3"/>
  <c r="Y440" i="3"/>
  <c r="Q440" i="3"/>
  <c r="Z440" i="3"/>
  <c r="X440" i="3"/>
  <c r="V376" i="3"/>
  <c r="S376" i="3"/>
  <c r="U376" i="3"/>
  <c r="T376" i="3"/>
  <c r="AA376" i="3"/>
  <c r="X376" i="3"/>
  <c r="Y376" i="3"/>
  <c r="Z376" i="3"/>
  <c r="V312" i="3"/>
  <c r="S312" i="3"/>
  <c r="U312" i="3"/>
  <c r="T312" i="3"/>
  <c r="AA312" i="3"/>
  <c r="Y312" i="3"/>
  <c r="Z312" i="3"/>
  <c r="X312" i="3"/>
  <c r="V248" i="3"/>
  <c r="U248" i="3"/>
  <c r="S248" i="3"/>
  <c r="T248" i="3"/>
  <c r="AA248" i="3"/>
  <c r="Z248" i="3"/>
  <c r="R248" i="3"/>
  <c r="Y248" i="3"/>
  <c r="Q248" i="3"/>
  <c r="X248" i="3"/>
  <c r="V184" i="3"/>
  <c r="S184" i="3"/>
  <c r="U184" i="3"/>
  <c r="T184" i="3"/>
  <c r="AA184" i="3"/>
  <c r="Y184" i="3"/>
  <c r="Z184" i="3"/>
  <c r="Q184" i="3"/>
  <c r="X184" i="3"/>
  <c r="S120" i="3"/>
  <c r="U120" i="3"/>
  <c r="V120" i="3"/>
  <c r="T120" i="3"/>
  <c r="AA120" i="3"/>
  <c r="Z120" i="3"/>
  <c r="R120" i="3"/>
  <c r="Y120" i="3"/>
  <c r="X120" i="3"/>
  <c r="V56" i="3"/>
  <c r="U56" i="3"/>
  <c r="S56" i="3"/>
  <c r="Z56" i="3"/>
  <c r="T56" i="3"/>
  <c r="AA56" i="3"/>
  <c r="R56" i="3"/>
  <c r="Y56" i="3"/>
  <c r="Q56" i="3"/>
  <c r="X56" i="3"/>
  <c r="V525" i="3"/>
  <c r="W525" i="3"/>
  <c r="U525" i="3"/>
  <c r="T525" i="3"/>
  <c r="AA525" i="3"/>
  <c r="S525" i="3"/>
  <c r="R525" i="3"/>
  <c r="X525" i="3"/>
  <c r="Q525" i="3"/>
  <c r="V461" i="3"/>
  <c r="U461" i="3"/>
  <c r="W461" i="3"/>
  <c r="AA461" i="3"/>
  <c r="R461" i="3"/>
  <c r="T461" i="3"/>
  <c r="S461" i="3"/>
  <c r="X461" i="3"/>
  <c r="Q461" i="3"/>
  <c r="V397" i="3"/>
  <c r="W397" i="3"/>
  <c r="U397" i="3"/>
  <c r="S397" i="3"/>
  <c r="T397" i="3"/>
  <c r="AA397" i="3"/>
  <c r="R397" i="3"/>
  <c r="Q397" i="3"/>
  <c r="V333" i="3"/>
  <c r="W333" i="3"/>
  <c r="U333" i="3"/>
  <c r="S333" i="3"/>
  <c r="R333" i="3"/>
  <c r="T333" i="3"/>
  <c r="AA333" i="3"/>
  <c r="Q333" i="3"/>
  <c r="W269" i="3"/>
  <c r="U269" i="3"/>
  <c r="V269" i="3"/>
  <c r="T269" i="3"/>
  <c r="Q269" i="3"/>
  <c r="Z269" i="3"/>
  <c r="R269" i="3"/>
  <c r="AA269" i="3"/>
  <c r="S269" i="3"/>
  <c r="W205" i="3"/>
  <c r="V205" i="3"/>
  <c r="U205" i="3"/>
  <c r="AA205" i="3"/>
  <c r="S205" i="3"/>
  <c r="T205" i="3"/>
  <c r="R205" i="3"/>
  <c r="Q205" i="3"/>
  <c r="V141" i="3"/>
  <c r="W141" i="3"/>
  <c r="U141" i="3"/>
  <c r="T141" i="3"/>
  <c r="R141" i="3"/>
  <c r="AA141" i="3"/>
  <c r="S141" i="3"/>
  <c r="Q141" i="3"/>
  <c r="W77" i="3"/>
  <c r="V77" i="3"/>
  <c r="U77" i="3"/>
  <c r="S77" i="3"/>
  <c r="T77" i="3"/>
  <c r="AA77" i="3"/>
  <c r="R77" i="3"/>
  <c r="Q77" i="3"/>
  <c r="V13" i="3"/>
  <c r="U13" i="3"/>
  <c r="W13" i="3"/>
  <c r="Q13" i="3"/>
  <c r="S13" i="3"/>
  <c r="T13" i="3"/>
  <c r="R13" i="3"/>
  <c r="X13" i="3"/>
  <c r="AA13" i="3"/>
  <c r="Y31" i="3"/>
  <c r="Q31" i="3"/>
  <c r="W31" i="3"/>
  <c r="X31" i="3"/>
  <c r="V31" i="3"/>
  <c r="T31" i="3"/>
  <c r="U31" i="3"/>
  <c r="AA31" i="3"/>
  <c r="Q52" i="3"/>
  <c r="Y52" i="3"/>
  <c r="X52" i="3"/>
  <c r="W52" i="3"/>
  <c r="Z52" i="3"/>
  <c r="R52" i="3"/>
  <c r="T52" i="3"/>
  <c r="U52" i="3"/>
  <c r="S65" i="3"/>
  <c r="R65" i="3"/>
  <c r="AA65" i="3"/>
  <c r="Z65" i="3"/>
  <c r="Y65" i="3"/>
  <c r="Q65" i="3"/>
  <c r="W65" i="3"/>
  <c r="V65" i="3"/>
  <c r="X65" i="3"/>
  <c r="U65" i="3"/>
  <c r="W578" i="3"/>
  <c r="V578" i="3"/>
  <c r="X578" i="3"/>
  <c r="U578" i="3"/>
  <c r="T578" i="3"/>
  <c r="Y578" i="3"/>
  <c r="Z578" i="3"/>
  <c r="Q578" i="3"/>
  <c r="AA578" i="3"/>
  <c r="W514" i="3"/>
  <c r="V514" i="3"/>
  <c r="U514" i="3"/>
  <c r="X514" i="3"/>
  <c r="T514" i="3"/>
  <c r="Y514" i="3"/>
  <c r="Z514" i="3"/>
  <c r="Q514" i="3"/>
  <c r="AA514" i="3"/>
  <c r="W450" i="3"/>
  <c r="V450" i="3"/>
  <c r="X450" i="3"/>
  <c r="U450" i="3"/>
  <c r="Y450" i="3"/>
  <c r="Z450" i="3"/>
  <c r="Q450" i="3"/>
  <c r="AA450" i="3"/>
  <c r="V386" i="3"/>
  <c r="U386" i="3"/>
  <c r="W386" i="3"/>
  <c r="X386" i="3"/>
  <c r="Y386" i="3"/>
  <c r="Z386" i="3"/>
  <c r="Q386" i="3"/>
  <c r="T386" i="3"/>
  <c r="AA386" i="3"/>
  <c r="W322" i="3"/>
  <c r="V322" i="3"/>
  <c r="X322" i="3"/>
  <c r="U322" i="3"/>
  <c r="T322" i="3"/>
  <c r="Y322" i="3"/>
  <c r="Z322" i="3"/>
  <c r="Q322" i="3"/>
  <c r="AA322" i="3"/>
  <c r="V258" i="3"/>
  <c r="U258" i="3"/>
  <c r="W258" i="3"/>
  <c r="X258" i="3"/>
  <c r="AA258" i="3"/>
  <c r="S258" i="3"/>
  <c r="Y258" i="3"/>
  <c r="Z258" i="3"/>
  <c r="Q258" i="3"/>
  <c r="T258" i="3"/>
  <c r="W194" i="3"/>
  <c r="V194" i="3"/>
  <c r="X194" i="3"/>
  <c r="U194" i="3"/>
  <c r="T194" i="3"/>
  <c r="Y194" i="3"/>
  <c r="Z194" i="3"/>
  <c r="Q194" i="3"/>
  <c r="AA194" i="3"/>
  <c r="X130" i="3"/>
  <c r="W130" i="3"/>
  <c r="V130" i="3"/>
  <c r="U130" i="3"/>
  <c r="Y130" i="3"/>
  <c r="Z130" i="3"/>
  <c r="Q130" i="3"/>
  <c r="T130" i="3"/>
  <c r="AA130" i="3"/>
  <c r="X66" i="3"/>
  <c r="W66" i="3"/>
  <c r="V66" i="3"/>
  <c r="U66" i="3"/>
  <c r="AA66" i="3"/>
  <c r="T66" i="3"/>
  <c r="S66" i="3"/>
  <c r="Z66" i="3"/>
  <c r="Y599" i="3"/>
  <c r="W599" i="3"/>
  <c r="Q599" i="3"/>
  <c r="V599" i="3"/>
  <c r="X599" i="3"/>
  <c r="Z599" i="3"/>
  <c r="AA599" i="3"/>
  <c r="R599" i="3"/>
  <c r="S599" i="3"/>
  <c r="U599" i="3"/>
  <c r="T599" i="3"/>
  <c r="Q535" i="3"/>
  <c r="W535" i="3"/>
  <c r="Y535" i="3"/>
  <c r="X535" i="3"/>
  <c r="T535" i="3"/>
  <c r="Z535" i="3"/>
  <c r="V535" i="3"/>
  <c r="AA535" i="3"/>
  <c r="R535" i="3"/>
  <c r="S535" i="3"/>
  <c r="U535" i="3"/>
  <c r="Q471" i="3"/>
  <c r="W471" i="3"/>
  <c r="X471" i="3"/>
  <c r="Y471" i="3"/>
  <c r="T471" i="3"/>
  <c r="Z471" i="3"/>
  <c r="AA471" i="3"/>
  <c r="R471" i="3"/>
  <c r="S471" i="3"/>
  <c r="V471" i="3"/>
  <c r="U471" i="3"/>
  <c r="W407" i="3"/>
  <c r="X407" i="3"/>
  <c r="V407" i="3"/>
  <c r="Y407" i="3"/>
  <c r="Q407" i="3"/>
  <c r="U407" i="3"/>
  <c r="Z407" i="3"/>
  <c r="AA407" i="3"/>
  <c r="R407" i="3"/>
  <c r="S407" i="3"/>
  <c r="T407" i="3"/>
  <c r="Y343" i="3"/>
  <c r="Q343" i="3"/>
  <c r="W343" i="3"/>
  <c r="X343" i="3"/>
  <c r="Z343" i="3"/>
  <c r="AA343" i="3"/>
  <c r="R343" i="3"/>
  <c r="S343" i="3"/>
  <c r="V343" i="3"/>
  <c r="T343" i="3"/>
  <c r="W279" i="3"/>
  <c r="X279" i="3"/>
  <c r="V279" i="3"/>
  <c r="Y279" i="3"/>
  <c r="Q279" i="3"/>
  <c r="U279" i="3"/>
  <c r="AA279" i="3"/>
  <c r="S279" i="3"/>
  <c r="T279" i="3"/>
  <c r="Y215" i="3"/>
  <c r="W215" i="3"/>
  <c r="Q215" i="3"/>
  <c r="V215" i="3"/>
  <c r="X215" i="3"/>
  <c r="Z215" i="3"/>
  <c r="R215" i="3"/>
  <c r="S215" i="3"/>
  <c r="U215" i="3"/>
  <c r="T215" i="3"/>
  <c r="W151" i="3"/>
  <c r="X151" i="3"/>
  <c r="Y151" i="3"/>
  <c r="Q151" i="3"/>
  <c r="Z151" i="3"/>
  <c r="V151" i="3"/>
  <c r="U151" i="3"/>
  <c r="AA151" i="3"/>
  <c r="R151" i="3"/>
  <c r="S151" i="3"/>
  <c r="T151" i="3"/>
  <c r="W87" i="3"/>
  <c r="Y87" i="3"/>
  <c r="Q87" i="3"/>
  <c r="X87" i="3"/>
  <c r="S87" i="3"/>
  <c r="V87" i="3"/>
  <c r="U87" i="3"/>
  <c r="T87" i="3"/>
  <c r="Z588" i="3"/>
  <c r="Y588" i="3"/>
  <c r="W588" i="3"/>
  <c r="Q588" i="3"/>
  <c r="X588" i="3"/>
  <c r="R588" i="3"/>
  <c r="S588" i="3"/>
  <c r="T588" i="3"/>
  <c r="V588" i="3"/>
  <c r="Y524" i="3"/>
  <c r="W524" i="3"/>
  <c r="Z524" i="3"/>
  <c r="Q524" i="3"/>
  <c r="R524" i="3"/>
  <c r="X524" i="3"/>
  <c r="V524" i="3"/>
  <c r="T524" i="3"/>
  <c r="Z460" i="3"/>
  <c r="Y460" i="3"/>
  <c r="W460" i="3"/>
  <c r="Q460" i="3"/>
  <c r="X460" i="3"/>
  <c r="R460" i="3"/>
  <c r="V460" i="3"/>
  <c r="T460" i="3"/>
  <c r="Z396" i="3"/>
  <c r="W396" i="3"/>
  <c r="Y396" i="3"/>
  <c r="Q396" i="3"/>
  <c r="R396" i="3"/>
  <c r="X396" i="3"/>
  <c r="S396" i="3"/>
  <c r="T396" i="3"/>
  <c r="V396" i="3"/>
  <c r="Z332" i="3"/>
  <c r="W332" i="3"/>
  <c r="Y332" i="3"/>
  <c r="Q332" i="3"/>
  <c r="X332" i="3"/>
  <c r="R332" i="3"/>
  <c r="S332" i="3"/>
  <c r="V332" i="3"/>
  <c r="T332" i="3"/>
  <c r="Z268" i="3"/>
  <c r="Y268" i="3"/>
  <c r="W268" i="3"/>
  <c r="Q268" i="3"/>
  <c r="R268" i="3"/>
  <c r="X268" i="3"/>
  <c r="V268" i="3"/>
  <c r="S268" i="3"/>
  <c r="T268" i="3"/>
  <c r="Z204" i="3"/>
  <c r="Y204" i="3"/>
  <c r="W204" i="3"/>
  <c r="Q204" i="3"/>
  <c r="R204" i="3"/>
  <c r="X204" i="3"/>
  <c r="S204" i="3"/>
  <c r="T204" i="3"/>
  <c r="V204" i="3"/>
  <c r="Y140" i="3"/>
  <c r="W140" i="3"/>
  <c r="Z140" i="3"/>
  <c r="R140" i="3"/>
  <c r="Q140" i="3"/>
  <c r="X140" i="3"/>
  <c r="V140" i="3"/>
  <c r="S665" i="3"/>
  <c r="AA665" i="3"/>
  <c r="Z665" i="3"/>
  <c r="Y665" i="3"/>
  <c r="W665" i="3"/>
  <c r="Q665" i="3"/>
  <c r="X665" i="3"/>
  <c r="R665" i="3"/>
  <c r="V665" i="3"/>
  <c r="AA601" i="3"/>
  <c r="Z601" i="3"/>
  <c r="Y601" i="3"/>
  <c r="R601" i="3"/>
  <c r="W601" i="3"/>
  <c r="S601" i="3"/>
  <c r="Q601" i="3"/>
  <c r="X601" i="3"/>
  <c r="V601" i="3"/>
  <c r="AA537" i="3"/>
  <c r="Z537" i="3"/>
  <c r="S537" i="3"/>
  <c r="Y537" i="3"/>
  <c r="W537" i="3"/>
  <c r="Q537" i="3"/>
  <c r="X537" i="3"/>
  <c r="R537" i="3"/>
  <c r="V537" i="3"/>
  <c r="AA473" i="3"/>
  <c r="Z473" i="3"/>
  <c r="Y473" i="3"/>
  <c r="R473" i="3"/>
  <c r="W473" i="3"/>
  <c r="S473" i="3"/>
  <c r="Q473" i="3"/>
  <c r="X473" i="3"/>
  <c r="V473" i="3"/>
  <c r="S409" i="3"/>
  <c r="R409" i="3"/>
  <c r="Y409" i="3"/>
  <c r="Q409" i="3"/>
  <c r="X409" i="3"/>
  <c r="Z409" i="3"/>
  <c r="AA409" i="3"/>
  <c r="V409" i="3"/>
  <c r="W409" i="3"/>
  <c r="AA345" i="3"/>
  <c r="Z345" i="3"/>
  <c r="Y345" i="3"/>
  <c r="R345" i="3"/>
  <c r="Q345" i="3"/>
  <c r="X345" i="3"/>
  <c r="S345" i="3"/>
  <c r="V345" i="3"/>
  <c r="W345" i="3"/>
  <c r="AA281" i="3"/>
  <c r="Z281" i="3"/>
  <c r="S281" i="3"/>
  <c r="Y281" i="3"/>
  <c r="Q281" i="3"/>
  <c r="X281" i="3"/>
  <c r="R281" i="3"/>
  <c r="V281" i="3"/>
  <c r="AA217" i="3"/>
  <c r="Z217" i="3"/>
  <c r="Y217" i="3"/>
  <c r="R217" i="3"/>
  <c r="S217" i="3"/>
  <c r="Q217" i="3"/>
  <c r="X217" i="3"/>
  <c r="W217" i="3"/>
  <c r="V217" i="3"/>
  <c r="AA153" i="3"/>
  <c r="Z153" i="3"/>
  <c r="S153" i="3"/>
  <c r="Y153" i="3"/>
  <c r="Q153" i="3"/>
  <c r="X153" i="3"/>
  <c r="R153" i="3"/>
  <c r="V153" i="3"/>
  <c r="T574" i="3"/>
  <c r="S574" i="3"/>
  <c r="AA574" i="3"/>
  <c r="Q574" i="3"/>
  <c r="Z574" i="3"/>
  <c r="X574" i="3"/>
  <c r="R574" i="3"/>
  <c r="Y574" i="3"/>
  <c r="W574" i="3"/>
  <c r="V574" i="3"/>
  <c r="T654" i="3"/>
  <c r="S654" i="3"/>
  <c r="Z654" i="3"/>
  <c r="X654" i="3"/>
  <c r="R654" i="3"/>
  <c r="Y654" i="3"/>
  <c r="AA654" i="3"/>
  <c r="Q654" i="3"/>
  <c r="W654" i="3"/>
  <c r="V654" i="3"/>
  <c r="AA182" i="3"/>
  <c r="Z182" i="3"/>
  <c r="S182" i="3"/>
  <c r="T182" i="3"/>
  <c r="R182" i="3"/>
  <c r="Y182" i="3"/>
  <c r="Q182" i="3"/>
  <c r="X182" i="3"/>
  <c r="W182" i="3"/>
  <c r="T254" i="3"/>
  <c r="Q254" i="3"/>
  <c r="Z254" i="3"/>
  <c r="X254" i="3"/>
  <c r="AA254" i="3"/>
  <c r="R254" i="3"/>
  <c r="S254" i="3"/>
  <c r="Y254" i="3"/>
  <c r="W254" i="3"/>
  <c r="V254" i="3"/>
  <c r="AA326" i="3"/>
  <c r="R326" i="3"/>
  <c r="Y326" i="3"/>
  <c r="S326" i="3"/>
  <c r="T326" i="3"/>
  <c r="Q326" i="3"/>
  <c r="Z326" i="3"/>
  <c r="X326" i="3"/>
  <c r="S398" i="3"/>
  <c r="Z398" i="3"/>
  <c r="X398" i="3"/>
  <c r="R398" i="3"/>
  <c r="Y398" i="3"/>
  <c r="AA398" i="3"/>
  <c r="Q398" i="3"/>
  <c r="T398" i="3"/>
  <c r="W398" i="3"/>
  <c r="U398" i="3"/>
  <c r="V398" i="3"/>
  <c r="T478" i="3"/>
  <c r="S478" i="3"/>
  <c r="Q478" i="3"/>
  <c r="Z478" i="3"/>
  <c r="X478" i="3"/>
  <c r="AA478" i="3"/>
  <c r="R478" i="3"/>
  <c r="Y478" i="3"/>
  <c r="W478" i="3"/>
  <c r="V478" i="3"/>
  <c r="T670" i="3"/>
  <c r="S670" i="3"/>
  <c r="Q670" i="3"/>
  <c r="AA670" i="3"/>
  <c r="Z670" i="3"/>
  <c r="X670" i="3"/>
  <c r="R670" i="3"/>
  <c r="Y670" i="3"/>
  <c r="W670" i="3"/>
  <c r="V670" i="3"/>
  <c r="AA342" i="3"/>
  <c r="S342" i="3"/>
  <c r="T342" i="3"/>
  <c r="Z342" i="3"/>
  <c r="R342" i="3"/>
  <c r="Y342" i="3"/>
  <c r="Q342" i="3"/>
  <c r="X342" i="3"/>
  <c r="W342" i="3"/>
  <c r="U342" i="3"/>
  <c r="AF46" i="3"/>
  <c r="AE46" i="3"/>
  <c r="AL46" i="3"/>
  <c r="AM46" i="3"/>
  <c r="AD46" i="3"/>
  <c r="AK46" i="3"/>
  <c r="AC46" i="3"/>
  <c r="AI46" i="3"/>
  <c r="AJ46" i="3"/>
  <c r="AH46" i="3"/>
  <c r="AM110" i="3"/>
  <c r="AL110" i="3"/>
  <c r="AD110" i="3"/>
  <c r="AF110" i="3"/>
  <c r="AE110" i="3"/>
  <c r="AC110" i="3"/>
  <c r="AI110" i="3"/>
  <c r="AK110" i="3"/>
  <c r="AH110" i="3"/>
  <c r="W3" i="3"/>
  <c r="Q3" i="3"/>
  <c r="W8" i="3"/>
  <c r="S20" i="3"/>
  <c r="V27" i="3"/>
  <c r="V35" i="3"/>
  <c r="R39" i="3"/>
  <c r="Y42" i="3"/>
  <c r="Z63" i="3"/>
  <c r="S68" i="3"/>
  <c r="X85" i="3"/>
  <c r="Q90" i="3"/>
  <c r="AG94" i="3"/>
  <c r="V99" i="3"/>
  <c r="R103" i="3"/>
  <c r="S108" i="3"/>
  <c r="Z111" i="3"/>
  <c r="AA116" i="3"/>
  <c r="W120" i="3"/>
  <c r="X125" i="3"/>
  <c r="V139" i="3"/>
  <c r="T153" i="3"/>
  <c r="V195" i="3"/>
  <c r="AA204" i="3"/>
  <c r="X213" i="3"/>
  <c r="Y218" i="3"/>
  <c r="S228" i="3"/>
  <c r="U246" i="3"/>
  <c r="T265" i="3"/>
  <c r="X269" i="3"/>
  <c r="R279" i="3"/>
  <c r="V283" i="3"/>
  <c r="W288" i="3"/>
  <c r="Q298" i="3"/>
  <c r="U302" i="3"/>
  <c r="X325" i="3"/>
  <c r="V339" i="3"/>
  <c r="T353" i="3"/>
  <c r="U358" i="3"/>
  <c r="Z367" i="3"/>
  <c r="W376" i="3"/>
  <c r="X381" i="3"/>
  <c r="R391" i="3"/>
  <c r="T409" i="3"/>
  <c r="Y418" i="3"/>
  <c r="X437" i="3"/>
  <c r="U446" i="3"/>
  <c r="V451" i="3"/>
  <c r="W488" i="3"/>
  <c r="AA492" i="3"/>
  <c r="U502" i="3"/>
  <c r="T521" i="3"/>
  <c r="Y530" i="3"/>
  <c r="V539" i="3"/>
  <c r="W544" i="3"/>
  <c r="AA548" i="3"/>
  <c r="Q554" i="3"/>
  <c r="U558" i="3"/>
  <c r="Z567" i="3"/>
  <c r="X581" i="3"/>
  <c r="V595" i="3"/>
  <c r="T609" i="3"/>
  <c r="U614" i="3"/>
  <c r="Z623" i="3"/>
  <c r="X637" i="3"/>
  <c r="R647" i="3"/>
  <c r="T665" i="3"/>
  <c r="U670" i="3"/>
  <c r="Y674" i="3"/>
  <c r="W688" i="3"/>
  <c r="AA716" i="3"/>
  <c r="X725" i="3"/>
  <c r="Y29" i="3"/>
  <c r="Q37" i="3"/>
  <c r="R50" i="3"/>
  <c r="U57" i="3"/>
  <c r="Y93" i="3"/>
  <c r="Z106" i="3"/>
  <c r="R114" i="3"/>
  <c r="U121" i="3"/>
  <c r="X128" i="3"/>
  <c r="AA167" i="3"/>
  <c r="V182" i="3"/>
  <c r="S191" i="3"/>
  <c r="V198" i="3"/>
  <c r="Y205" i="3"/>
  <c r="Y237" i="3"/>
  <c r="W275" i="3"/>
  <c r="T284" i="3"/>
  <c r="W291" i="3"/>
  <c r="Z298" i="3"/>
  <c r="W307" i="3"/>
  <c r="R322" i="3"/>
  <c r="R338" i="3"/>
  <c r="U377" i="3"/>
  <c r="AA423" i="3"/>
  <c r="S431" i="3"/>
  <c r="V438" i="3"/>
  <c r="S447" i="3"/>
  <c r="V454" i="3"/>
  <c r="Y461" i="3"/>
  <c r="Y477" i="3"/>
  <c r="Q485" i="3"/>
  <c r="Q501" i="3"/>
  <c r="W531" i="3"/>
  <c r="T540" i="3"/>
  <c r="W547" i="3"/>
  <c r="Z554" i="3"/>
  <c r="R578" i="3"/>
  <c r="R594" i="3"/>
  <c r="X624" i="3"/>
  <c r="U633" i="3"/>
  <c r="X640" i="3"/>
  <c r="V694" i="3"/>
  <c r="S703" i="3"/>
  <c r="V710" i="3"/>
  <c r="Y717" i="3"/>
  <c r="T15" i="3"/>
  <c r="V25" i="3"/>
  <c r="X35" i="3"/>
  <c r="Z45" i="3"/>
  <c r="T95" i="3"/>
  <c r="AA106" i="3"/>
  <c r="T127" i="3"/>
  <c r="AA138" i="3"/>
  <c r="S162" i="3"/>
  <c r="Z173" i="3"/>
  <c r="Y208" i="3"/>
  <c r="Q232" i="3"/>
  <c r="X243" i="3"/>
  <c r="T255" i="3"/>
  <c r="S290" i="3"/>
  <c r="Z301" i="3"/>
  <c r="X371" i="3"/>
  <c r="T383" i="3"/>
  <c r="AA394" i="3"/>
  <c r="S418" i="3"/>
  <c r="Z429" i="3"/>
  <c r="Y464" i="3"/>
  <c r="Q488" i="3"/>
  <c r="X499" i="3"/>
  <c r="AA522" i="3"/>
  <c r="W534" i="3"/>
  <c r="S546" i="3"/>
  <c r="Z557" i="3"/>
  <c r="V569" i="3"/>
  <c r="R581" i="3"/>
  <c r="Y592" i="3"/>
  <c r="Q616" i="3"/>
  <c r="X627" i="3"/>
  <c r="T639" i="3"/>
  <c r="AA650" i="3"/>
  <c r="S674" i="3"/>
  <c r="Y720" i="3"/>
  <c r="AJ6" i="3"/>
  <c r="W33" i="3"/>
  <c r="Y75" i="3"/>
  <c r="X238" i="3"/>
  <c r="V300" i="3"/>
  <c r="Y371" i="3"/>
  <c r="Z408" i="3"/>
  <c r="AA445" i="3"/>
  <c r="R488" i="3"/>
  <c r="S581" i="3"/>
  <c r="Z720" i="3"/>
  <c r="X674" i="3"/>
  <c r="V674" i="3"/>
  <c r="W674" i="3"/>
  <c r="U674" i="3"/>
  <c r="Z674" i="3"/>
  <c r="Q674" i="3"/>
  <c r="AA674" i="3"/>
  <c r="Z700" i="3"/>
  <c r="R700" i="3"/>
  <c r="Y700" i="3"/>
  <c r="Q700" i="3"/>
  <c r="X700" i="3"/>
  <c r="W700" i="3"/>
  <c r="V700" i="3"/>
  <c r="U700" i="3"/>
  <c r="AA700" i="3"/>
  <c r="S700" i="3"/>
  <c r="T563" i="3"/>
  <c r="U563" i="3"/>
  <c r="AA563" i="3"/>
  <c r="Z563" i="3"/>
  <c r="S563" i="3"/>
  <c r="R563" i="3"/>
  <c r="Q563" i="3"/>
  <c r="AA115" i="3"/>
  <c r="Z115" i="3"/>
  <c r="S115" i="3"/>
  <c r="U115" i="3"/>
  <c r="T115" i="3"/>
  <c r="X115" i="3"/>
  <c r="Y115" i="3"/>
  <c r="Q115" i="3"/>
  <c r="R115" i="3"/>
  <c r="V360" i="3"/>
  <c r="T360" i="3"/>
  <c r="AA360" i="3"/>
  <c r="U360" i="3"/>
  <c r="S360" i="3"/>
  <c r="Z360" i="3"/>
  <c r="R360" i="3"/>
  <c r="Q360" i="3"/>
  <c r="X360" i="3"/>
  <c r="Y360" i="3"/>
  <c r="U317" i="3"/>
  <c r="V317" i="3"/>
  <c r="W317" i="3"/>
  <c r="AA317" i="3"/>
  <c r="Q317" i="3"/>
  <c r="S317" i="3"/>
  <c r="Z317" i="3"/>
  <c r="T317" i="3"/>
  <c r="R317" i="3"/>
  <c r="W562" i="3"/>
  <c r="U562" i="3"/>
  <c r="X562" i="3"/>
  <c r="V562" i="3"/>
  <c r="T562" i="3"/>
  <c r="Q562" i="3"/>
  <c r="AA562" i="3"/>
  <c r="S562" i="3"/>
  <c r="Z562" i="3"/>
  <c r="Y583" i="3"/>
  <c r="Q583" i="3"/>
  <c r="W583" i="3"/>
  <c r="X583" i="3"/>
  <c r="S583" i="3"/>
  <c r="U583" i="3"/>
  <c r="T583" i="3"/>
  <c r="Z583" i="3"/>
  <c r="V583" i="3"/>
  <c r="W71" i="3"/>
  <c r="Y71" i="3"/>
  <c r="Q71" i="3"/>
  <c r="X71" i="3"/>
  <c r="V71" i="3"/>
  <c r="T71" i="3"/>
  <c r="U71" i="3"/>
  <c r="S71" i="3"/>
  <c r="Z188" i="3"/>
  <c r="Y188" i="3"/>
  <c r="R188" i="3"/>
  <c r="X188" i="3"/>
  <c r="W188" i="3"/>
  <c r="Q188" i="3"/>
  <c r="U188" i="3"/>
  <c r="AA188" i="3"/>
  <c r="S188" i="3"/>
  <c r="V188" i="3"/>
  <c r="Z329" i="3"/>
  <c r="Q329" i="3"/>
  <c r="X329" i="3"/>
  <c r="AA329" i="3"/>
  <c r="R329" i="3"/>
  <c r="S329" i="3"/>
  <c r="Y329" i="3"/>
  <c r="W329" i="3"/>
  <c r="U329" i="3"/>
  <c r="AF62" i="3"/>
  <c r="AC62" i="3"/>
  <c r="AM62" i="3"/>
  <c r="AE62" i="3"/>
  <c r="AL62" i="3"/>
  <c r="AD62" i="3"/>
  <c r="AK62" i="3"/>
  <c r="AJ62" i="3"/>
  <c r="AI62" i="3"/>
  <c r="AH62" i="3"/>
  <c r="U715" i="3"/>
  <c r="T715" i="3"/>
  <c r="AA715" i="3"/>
  <c r="Y715" i="3"/>
  <c r="S715" i="3"/>
  <c r="Z715" i="3"/>
  <c r="Q715" i="3"/>
  <c r="R715" i="3"/>
  <c r="V715" i="3"/>
  <c r="W715" i="3"/>
  <c r="X715" i="3"/>
  <c r="U651" i="3"/>
  <c r="T651" i="3"/>
  <c r="AA651" i="3"/>
  <c r="Y651" i="3"/>
  <c r="S651" i="3"/>
  <c r="Z651" i="3"/>
  <c r="Q651" i="3"/>
  <c r="R651" i="3"/>
  <c r="W651" i="3"/>
  <c r="X651" i="3"/>
  <c r="U587" i="3"/>
  <c r="T587" i="3"/>
  <c r="AA587" i="3"/>
  <c r="Y587" i="3"/>
  <c r="S587" i="3"/>
  <c r="Z587" i="3"/>
  <c r="Q587" i="3"/>
  <c r="R587" i="3"/>
  <c r="W587" i="3"/>
  <c r="X587" i="3"/>
  <c r="V696" i="3"/>
  <c r="U696" i="3"/>
  <c r="S696" i="3"/>
  <c r="T696" i="3"/>
  <c r="AA696" i="3"/>
  <c r="R696" i="3"/>
  <c r="X696" i="3"/>
  <c r="Y696" i="3"/>
  <c r="Q696" i="3"/>
  <c r="Z696" i="3"/>
  <c r="V632" i="3"/>
  <c r="S632" i="3"/>
  <c r="U632" i="3"/>
  <c r="T632" i="3"/>
  <c r="AA632" i="3"/>
  <c r="R632" i="3"/>
  <c r="Y632" i="3"/>
  <c r="Q632" i="3"/>
  <c r="Z632" i="3"/>
  <c r="X632" i="3"/>
  <c r="W693" i="3"/>
  <c r="T693" i="3"/>
  <c r="V693" i="3"/>
  <c r="AA693" i="3"/>
  <c r="U693" i="3"/>
  <c r="S693" i="3"/>
  <c r="Z693" i="3"/>
  <c r="Y693" i="3"/>
  <c r="W629" i="3"/>
  <c r="T629" i="3"/>
  <c r="V629" i="3"/>
  <c r="U629" i="3"/>
  <c r="AA629" i="3"/>
  <c r="Z629" i="3"/>
  <c r="S629" i="3"/>
  <c r="R629" i="3"/>
  <c r="Y629" i="3"/>
  <c r="X682" i="3"/>
  <c r="W682" i="3"/>
  <c r="V682" i="3"/>
  <c r="T682" i="3"/>
  <c r="S682" i="3"/>
  <c r="U682" i="3"/>
  <c r="R682" i="3"/>
  <c r="X618" i="3"/>
  <c r="W618" i="3"/>
  <c r="V618" i="3"/>
  <c r="U618" i="3"/>
  <c r="T618" i="3"/>
  <c r="S618" i="3"/>
  <c r="Y618" i="3"/>
  <c r="R618" i="3"/>
  <c r="Y695" i="3"/>
  <c r="Q695" i="3"/>
  <c r="X695" i="3"/>
  <c r="W695" i="3"/>
  <c r="V695" i="3"/>
  <c r="Z695" i="3"/>
  <c r="U695" i="3"/>
  <c r="R695" i="3"/>
  <c r="S695" i="3"/>
  <c r="T695" i="3"/>
  <c r="R708" i="3"/>
  <c r="Z708" i="3"/>
  <c r="Y708" i="3"/>
  <c r="X708" i="3"/>
  <c r="Q708" i="3"/>
  <c r="T708" i="3"/>
  <c r="W708" i="3"/>
  <c r="U708" i="3"/>
  <c r="AA708" i="3"/>
  <c r="V708" i="3"/>
  <c r="R644" i="3"/>
  <c r="Z644" i="3"/>
  <c r="Y644" i="3"/>
  <c r="Q644" i="3"/>
  <c r="X644" i="3"/>
  <c r="T644" i="3"/>
  <c r="W644" i="3"/>
  <c r="U644" i="3"/>
  <c r="AA644" i="3"/>
  <c r="V644" i="3"/>
  <c r="U571" i="3"/>
  <c r="T571" i="3"/>
  <c r="R571" i="3"/>
  <c r="AA571" i="3"/>
  <c r="Y571" i="3"/>
  <c r="S571" i="3"/>
  <c r="Z571" i="3"/>
  <c r="X571" i="3"/>
  <c r="Q571" i="3"/>
  <c r="W571" i="3"/>
  <c r="U507" i="3"/>
  <c r="R507" i="3"/>
  <c r="T507" i="3"/>
  <c r="AA507" i="3"/>
  <c r="S507" i="3"/>
  <c r="Z507" i="3"/>
  <c r="Y507" i="3"/>
  <c r="X507" i="3"/>
  <c r="Q507" i="3"/>
  <c r="W507" i="3"/>
  <c r="U443" i="3"/>
  <c r="T443" i="3"/>
  <c r="R443" i="3"/>
  <c r="AA443" i="3"/>
  <c r="S443" i="3"/>
  <c r="Z443" i="3"/>
  <c r="Y443" i="3"/>
  <c r="Q443" i="3"/>
  <c r="X443" i="3"/>
  <c r="W443" i="3"/>
  <c r="U379" i="3"/>
  <c r="T379" i="3"/>
  <c r="R379" i="3"/>
  <c r="AA379" i="3"/>
  <c r="Y379" i="3"/>
  <c r="S379" i="3"/>
  <c r="Z379" i="3"/>
  <c r="Q379" i="3"/>
  <c r="X379" i="3"/>
  <c r="W379" i="3"/>
  <c r="U315" i="3"/>
  <c r="T315" i="3"/>
  <c r="R315" i="3"/>
  <c r="AA315" i="3"/>
  <c r="Y315" i="3"/>
  <c r="S315" i="3"/>
  <c r="Z315" i="3"/>
  <c r="Q315" i="3"/>
  <c r="W315" i="3"/>
  <c r="X315" i="3"/>
  <c r="T251" i="3"/>
  <c r="R251" i="3"/>
  <c r="AA251" i="3"/>
  <c r="Y251" i="3"/>
  <c r="U251" i="3"/>
  <c r="S251" i="3"/>
  <c r="Z251" i="3"/>
  <c r="Q251" i="3"/>
  <c r="X251" i="3"/>
  <c r="W251" i="3"/>
  <c r="U187" i="3"/>
  <c r="T187" i="3"/>
  <c r="R187" i="3"/>
  <c r="AA187" i="3"/>
  <c r="Y187" i="3"/>
  <c r="S187" i="3"/>
  <c r="Z187" i="3"/>
  <c r="Q187" i="3"/>
  <c r="X187" i="3"/>
  <c r="W187" i="3"/>
  <c r="U123" i="3"/>
  <c r="T123" i="3"/>
  <c r="R123" i="3"/>
  <c r="AA123" i="3"/>
  <c r="S123" i="3"/>
  <c r="Q123" i="3"/>
  <c r="W123" i="3"/>
  <c r="Y123" i="3"/>
  <c r="X123" i="3"/>
  <c r="Z123" i="3"/>
  <c r="U59" i="3"/>
  <c r="T59" i="3"/>
  <c r="R59" i="3"/>
  <c r="AA59" i="3"/>
  <c r="S59" i="3"/>
  <c r="Z59" i="3"/>
  <c r="Q59" i="3"/>
  <c r="Y59" i="3"/>
  <c r="X59" i="3"/>
  <c r="W59" i="3"/>
  <c r="U40" i="3"/>
  <c r="T40" i="3"/>
  <c r="V40" i="3"/>
  <c r="R40" i="3"/>
  <c r="AA40" i="3"/>
  <c r="X40" i="3"/>
  <c r="S40" i="3"/>
  <c r="Z40" i="3"/>
  <c r="Y40" i="3"/>
  <c r="Z92" i="3"/>
  <c r="Y92" i="3"/>
  <c r="R92" i="3"/>
  <c r="X92" i="3"/>
  <c r="Q92" i="3"/>
  <c r="W92" i="3"/>
  <c r="AA92" i="3"/>
  <c r="V92" i="3"/>
  <c r="S92" i="3"/>
  <c r="Z89" i="3"/>
  <c r="S89" i="3"/>
  <c r="R89" i="3"/>
  <c r="Y89" i="3"/>
  <c r="Q89" i="3"/>
  <c r="X89" i="3"/>
  <c r="AA89" i="3"/>
  <c r="W89" i="3"/>
  <c r="T89" i="3"/>
  <c r="V560" i="3"/>
  <c r="U560" i="3"/>
  <c r="T560" i="3"/>
  <c r="AA560" i="3"/>
  <c r="S560" i="3"/>
  <c r="Z560" i="3"/>
  <c r="R560" i="3"/>
  <c r="Q560" i="3"/>
  <c r="U496" i="3"/>
  <c r="AA496" i="3"/>
  <c r="V496" i="3"/>
  <c r="T496" i="3"/>
  <c r="R496" i="3"/>
  <c r="Z496" i="3"/>
  <c r="Q496" i="3"/>
  <c r="S496" i="3"/>
  <c r="V432" i="3"/>
  <c r="T432" i="3"/>
  <c r="AA432" i="3"/>
  <c r="R432" i="3"/>
  <c r="U432" i="3"/>
  <c r="S432" i="3"/>
  <c r="Q432" i="3"/>
  <c r="Z432" i="3"/>
  <c r="V368" i="3"/>
  <c r="U368" i="3"/>
  <c r="T368" i="3"/>
  <c r="AA368" i="3"/>
  <c r="S368" i="3"/>
  <c r="Z368" i="3"/>
  <c r="R368" i="3"/>
  <c r="Q368" i="3"/>
  <c r="V304" i="3"/>
  <c r="U304" i="3"/>
  <c r="T304" i="3"/>
  <c r="AA304" i="3"/>
  <c r="S304" i="3"/>
  <c r="Y304" i="3"/>
  <c r="Q304" i="3"/>
  <c r="Z304" i="3"/>
  <c r="R304" i="3"/>
  <c r="V240" i="3"/>
  <c r="U240" i="3"/>
  <c r="T240" i="3"/>
  <c r="AA240" i="3"/>
  <c r="S240" i="3"/>
  <c r="Z240" i="3"/>
  <c r="R240" i="3"/>
  <c r="Q240" i="3"/>
  <c r="W240" i="3"/>
  <c r="V176" i="3"/>
  <c r="U176" i="3"/>
  <c r="T176" i="3"/>
  <c r="AA176" i="3"/>
  <c r="S176" i="3"/>
  <c r="Q176" i="3"/>
  <c r="Z176" i="3"/>
  <c r="R176" i="3"/>
  <c r="T112" i="3"/>
  <c r="V112" i="3"/>
  <c r="AA112" i="3"/>
  <c r="U112" i="3"/>
  <c r="S112" i="3"/>
  <c r="Z112" i="3"/>
  <c r="Y112" i="3"/>
  <c r="R112" i="3"/>
  <c r="Q112" i="3"/>
  <c r="U48" i="3"/>
  <c r="T48" i="3"/>
  <c r="R48" i="3"/>
  <c r="V48" i="3"/>
  <c r="S48" i="3"/>
  <c r="AA48" i="3"/>
  <c r="Q48" i="3"/>
  <c r="Z48" i="3"/>
  <c r="V517" i="3"/>
  <c r="W517" i="3"/>
  <c r="U517" i="3"/>
  <c r="T517" i="3"/>
  <c r="X517" i="3"/>
  <c r="Y517" i="3"/>
  <c r="AA517" i="3"/>
  <c r="Z517" i="3"/>
  <c r="U453" i="3"/>
  <c r="V453" i="3"/>
  <c r="T453" i="3"/>
  <c r="W453" i="3"/>
  <c r="AA453" i="3"/>
  <c r="S453" i="3"/>
  <c r="X453" i="3"/>
  <c r="Y453" i="3"/>
  <c r="Z453" i="3"/>
  <c r="V389" i="3"/>
  <c r="W389" i="3"/>
  <c r="U389" i="3"/>
  <c r="T389" i="3"/>
  <c r="S389" i="3"/>
  <c r="Z389" i="3"/>
  <c r="R389" i="3"/>
  <c r="Y389" i="3"/>
  <c r="U325" i="3"/>
  <c r="V325" i="3"/>
  <c r="T325" i="3"/>
  <c r="W325" i="3"/>
  <c r="Y325" i="3"/>
  <c r="AA325" i="3"/>
  <c r="S325" i="3"/>
  <c r="Z325" i="3"/>
  <c r="V261" i="3"/>
  <c r="W261" i="3"/>
  <c r="U261" i="3"/>
  <c r="T261" i="3"/>
  <c r="Y261" i="3"/>
  <c r="AA261" i="3"/>
  <c r="S261" i="3"/>
  <c r="Z261" i="3"/>
  <c r="U197" i="3"/>
  <c r="V197" i="3"/>
  <c r="T197" i="3"/>
  <c r="W197" i="3"/>
  <c r="AA197" i="3"/>
  <c r="S197" i="3"/>
  <c r="Y197" i="3"/>
  <c r="Z197" i="3"/>
  <c r="V133" i="3"/>
  <c r="W133" i="3"/>
  <c r="U133" i="3"/>
  <c r="T133" i="3"/>
  <c r="X133" i="3"/>
  <c r="Y133" i="3"/>
  <c r="AA133" i="3"/>
  <c r="S133" i="3"/>
  <c r="Z133" i="3"/>
  <c r="W69" i="3"/>
  <c r="V69" i="3"/>
  <c r="U69" i="3"/>
  <c r="T69" i="3"/>
  <c r="Z69" i="3"/>
  <c r="AA69" i="3"/>
  <c r="S69" i="3"/>
  <c r="Y69" i="3"/>
  <c r="W5" i="3"/>
  <c r="U5" i="3"/>
  <c r="V5" i="3"/>
  <c r="AA5" i="3"/>
  <c r="S5" i="3"/>
  <c r="R5" i="3"/>
  <c r="Y5" i="3"/>
  <c r="T5" i="3"/>
  <c r="Z5" i="3"/>
  <c r="W23" i="3"/>
  <c r="Y23" i="3"/>
  <c r="Q23" i="3"/>
  <c r="V23" i="3"/>
  <c r="X23" i="3"/>
  <c r="T23" i="3"/>
  <c r="Z23" i="3"/>
  <c r="S23" i="3"/>
  <c r="U23" i="3"/>
  <c r="Q36" i="3"/>
  <c r="Y36" i="3"/>
  <c r="X36" i="3"/>
  <c r="Z36" i="3"/>
  <c r="R36" i="3"/>
  <c r="V36" i="3"/>
  <c r="T36" i="3"/>
  <c r="W36" i="3"/>
  <c r="U36" i="3"/>
  <c r="S49" i="3"/>
  <c r="Y49" i="3"/>
  <c r="AA49" i="3"/>
  <c r="Q49" i="3"/>
  <c r="Z49" i="3"/>
  <c r="R49" i="3"/>
  <c r="X49" i="3"/>
  <c r="U49" i="3"/>
  <c r="W49" i="3"/>
  <c r="V49" i="3"/>
  <c r="V570" i="3"/>
  <c r="T570" i="3"/>
  <c r="W570" i="3"/>
  <c r="U570" i="3"/>
  <c r="X570" i="3"/>
  <c r="R570" i="3"/>
  <c r="AA570" i="3"/>
  <c r="S570" i="3"/>
  <c r="X506" i="3"/>
  <c r="V506" i="3"/>
  <c r="W506" i="3"/>
  <c r="Y506" i="3"/>
  <c r="Z506" i="3"/>
  <c r="Q506" i="3"/>
  <c r="R506" i="3"/>
  <c r="U506" i="3"/>
  <c r="T506" i="3"/>
  <c r="AA506" i="3"/>
  <c r="S506" i="3"/>
  <c r="V442" i="3"/>
  <c r="W442" i="3"/>
  <c r="X442" i="3"/>
  <c r="Y442" i="3"/>
  <c r="U442" i="3"/>
  <c r="Z442" i="3"/>
  <c r="Q442" i="3"/>
  <c r="T442" i="3"/>
  <c r="R442" i="3"/>
  <c r="AA442" i="3"/>
  <c r="S442" i="3"/>
  <c r="X378" i="3"/>
  <c r="V378" i="3"/>
  <c r="T378" i="3"/>
  <c r="U378" i="3"/>
  <c r="W378" i="3"/>
  <c r="Y378" i="3"/>
  <c r="Q378" i="3"/>
  <c r="R378" i="3"/>
  <c r="AA378" i="3"/>
  <c r="S378" i="3"/>
  <c r="V314" i="3"/>
  <c r="W314" i="3"/>
  <c r="U314" i="3"/>
  <c r="X314" i="3"/>
  <c r="Y314" i="3"/>
  <c r="T314" i="3"/>
  <c r="Q314" i="3"/>
  <c r="R314" i="3"/>
  <c r="AA314" i="3"/>
  <c r="S314" i="3"/>
  <c r="V250" i="3"/>
  <c r="X250" i="3"/>
  <c r="W250" i="3"/>
  <c r="S250" i="3"/>
  <c r="Y250" i="3"/>
  <c r="R250" i="3"/>
  <c r="U250" i="3"/>
  <c r="V186" i="3"/>
  <c r="W186" i="3"/>
  <c r="X186" i="3"/>
  <c r="Y186" i="3"/>
  <c r="U186" i="3"/>
  <c r="T186" i="3"/>
  <c r="Q186" i="3"/>
  <c r="R186" i="3"/>
  <c r="AA186" i="3"/>
  <c r="S186" i="3"/>
  <c r="X122" i="3"/>
  <c r="V122" i="3"/>
  <c r="U122" i="3"/>
  <c r="W122" i="3"/>
  <c r="Y122" i="3"/>
  <c r="Q122" i="3"/>
  <c r="R122" i="3"/>
  <c r="T122" i="3"/>
  <c r="AA122" i="3"/>
  <c r="S122" i="3"/>
  <c r="X58" i="3"/>
  <c r="V58" i="3"/>
  <c r="W58" i="3"/>
  <c r="U58" i="3"/>
  <c r="S58" i="3"/>
  <c r="T58" i="3"/>
  <c r="R58" i="3"/>
  <c r="AA58" i="3"/>
  <c r="X591" i="3"/>
  <c r="Y591" i="3"/>
  <c r="V591" i="3"/>
  <c r="Q591" i="3"/>
  <c r="W591" i="3"/>
  <c r="U591" i="3"/>
  <c r="AA591" i="3"/>
  <c r="R591" i="3"/>
  <c r="S591" i="3"/>
  <c r="T591" i="3"/>
  <c r="Y527" i="3"/>
  <c r="V527" i="3"/>
  <c r="X527" i="3"/>
  <c r="Q527" i="3"/>
  <c r="W527" i="3"/>
  <c r="U527" i="3"/>
  <c r="AA527" i="3"/>
  <c r="R527" i="3"/>
  <c r="S527" i="3"/>
  <c r="Y463" i="3"/>
  <c r="X463" i="3"/>
  <c r="V463" i="3"/>
  <c r="Q463" i="3"/>
  <c r="W463" i="3"/>
  <c r="U463" i="3"/>
  <c r="AA463" i="3"/>
  <c r="R463" i="3"/>
  <c r="S463" i="3"/>
  <c r="X399" i="3"/>
  <c r="V399" i="3"/>
  <c r="Y399" i="3"/>
  <c r="Q399" i="3"/>
  <c r="W399" i="3"/>
  <c r="AA399" i="3"/>
  <c r="R399" i="3"/>
  <c r="S399" i="3"/>
  <c r="T399" i="3"/>
  <c r="X335" i="3"/>
  <c r="Y335" i="3"/>
  <c r="V335" i="3"/>
  <c r="Q335" i="3"/>
  <c r="W335" i="3"/>
  <c r="AA335" i="3"/>
  <c r="R335" i="3"/>
  <c r="S335" i="3"/>
  <c r="U335" i="3"/>
  <c r="T335" i="3"/>
  <c r="X271" i="3"/>
  <c r="V271" i="3"/>
  <c r="Y271" i="3"/>
  <c r="Q271" i="3"/>
  <c r="W271" i="3"/>
  <c r="U271" i="3"/>
  <c r="R271" i="3"/>
  <c r="S271" i="3"/>
  <c r="T271" i="3"/>
  <c r="AA271" i="3"/>
  <c r="X207" i="3"/>
  <c r="Y207" i="3"/>
  <c r="V207" i="3"/>
  <c r="Q207" i="3"/>
  <c r="W207" i="3"/>
  <c r="R207" i="3"/>
  <c r="S207" i="3"/>
  <c r="T207" i="3"/>
  <c r="AA207" i="3"/>
  <c r="Y143" i="3"/>
  <c r="V143" i="3"/>
  <c r="X143" i="3"/>
  <c r="Q143" i="3"/>
  <c r="W143" i="3"/>
  <c r="AA143" i="3"/>
  <c r="U143" i="3"/>
  <c r="S143" i="3"/>
  <c r="T143" i="3"/>
  <c r="V79" i="3"/>
  <c r="Y79" i="3"/>
  <c r="Q79" i="3"/>
  <c r="X79" i="3"/>
  <c r="W79" i="3"/>
  <c r="T79" i="3"/>
  <c r="AA79" i="3"/>
  <c r="R580" i="3"/>
  <c r="Q580" i="3"/>
  <c r="X580" i="3"/>
  <c r="Y580" i="3"/>
  <c r="Z580" i="3"/>
  <c r="T580" i="3"/>
  <c r="U580" i="3"/>
  <c r="AA580" i="3"/>
  <c r="W580" i="3"/>
  <c r="V580" i="3"/>
  <c r="R516" i="3"/>
  <c r="Q516" i="3"/>
  <c r="Y516" i="3"/>
  <c r="Z516" i="3"/>
  <c r="X516" i="3"/>
  <c r="V516" i="3"/>
  <c r="T516" i="3"/>
  <c r="U516" i="3"/>
  <c r="W516" i="3"/>
  <c r="R452" i="3"/>
  <c r="Q452" i="3"/>
  <c r="X452" i="3"/>
  <c r="Y452" i="3"/>
  <c r="V452" i="3"/>
  <c r="Z452" i="3"/>
  <c r="T452" i="3"/>
  <c r="W452" i="3"/>
  <c r="U452" i="3"/>
  <c r="R388" i="3"/>
  <c r="Q388" i="3"/>
  <c r="Z388" i="3"/>
  <c r="Y388" i="3"/>
  <c r="X388" i="3"/>
  <c r="T388" i="3"/>
  <c r="V388" i="3"/>
  <c r="U388" i="3"/>
  <c r="AA388" i="3"/>
  <c r="W388" i="3"/>
  <c r="R324" i="3"/>
  <c r="X324" i="3"/>
  <c r="Y324" i="3"/>
  <c r="Z324" i="3"/>
  <c r="Q324" i="3"/>
  <c r="T324" i="3"/>
  <c r="W324" i="3"/>
  <c r="U324" i="3"/>
  <c r="AA324" i="3"/>
  <c r="V324" i="3"/>
  <c r="R260" i="3"/>
  <c r="Q260" i="3"/>
  <c r="Y260" i="3"/>
  <c r="Z260" i="3"/>
  <c r="X260" i="3"/>
  <c r="W260" i="3"/>
  <c r="T260" i="3"/>
  <c r="V260" i="3"/>
  <c r="U260" i="3"/>
  <c r="AA260" i="3"/>
  <c r="R196" i="3"/>
  <c r="Q196" i="3"/>
  <c r="X196" i="3"/>
  <c r="Y196" i="3"/>
  <c r="Z196" i="3"/>
  <c r="T196" i="3"/>
  <c r="W196" i="3"/>
  <c r="U196" i="3"/>
  <c r="AA196" i="3"/>
  <c r="V196" i="3"/>
  <c r="AA721" i="3"/>
  <c r="S721" i="3"/>
  <c r="R721" i="3"/>
  <c r="Y721" i="3"/>
  <c r="Z721" i="3"/>
  <c r="Q721" i="3"/>
  <c r="X721" i="3"/>
  <c r="V721" i="3"/>
  <c r="U721" i="3"/>
  <c r="W721" i="3"/>
  <c r="AA657" i="3"/>
  <c r="S657" i="3"/>
  <c r="R657" i="3"/>
  <c r="Y657" i="3"/>
  <c r="W657" i="3"/>
  <c r="Q657" i="3"/>
  <c r="X657" i="3"/>
  <c r="Z657" i="3"/>
  <c r="V657" i="3"/>
  <c r="U657" i="3"/>
  <c r="S593" i="3"/>
  <c r="R593" i="3"/>
  <c r="Y593" i="3"/>
  <c r="W593" i="3"/>
  <c r="Z593" i="3"/>
  <c r="Q593" i="3"/>
  <c r="X593" i="3"/>
  <c r="AA593" i="3"/>
  <c r="V593" i="3"/>
  <c r="U593" i="3"/>
  <c r="S529" i="3"/>
  <c r="R529" i="3"/>
  <c r="Y529" i="3"/>
  <c r="W529" i="3"/>
  <c r="Q529" i="3"/>
  <c r="X529" i="3"/>
  <c r="Z529" i="3"/>
  <c r="AA529" i="3"/>
  <c r="V529" i="3"/>
  <c r="U529" i="3"/>
  <c r="S465" i="3"/>
  <c r="R465" i="3"/>
  <c r="Y465" i="3"/>
  <c r="W465" i="3"/>
  <c r="Z465" i="3"/>
  <c r="Q465" i="3"/>
  <c r="AA465" i="3"/>
  <c r="X465" i="3"/>
  <c r="V465" i="3"/>
  <c r="U465" i="3"/>
  <c r="R401" i="3"/>
  <c r="Y401" i="3"/>
  <c r="S401" i="3"/>
  <c r="W401" i="3"/>
  <c r="Q401" i="3"/>
  <c r="AA401" i="3"/>
  <c r="Z401" i="3"/>
  <c r="V401" i="3"/>
  <c r="U401" i="3"/>
  <c r="X401" i="3"/>
  <c r="S337" i="3"/>
  <c r="R337" i="3"/>
  <c r="Y337" i="3"/>
  <c r="W337" i="3"/>
  <c r="Z337" i="3"/>
  <c r="Q337" i="3"/>
  <c r="AA337" i="3"/>
  <c r="V337" i="3"/>
  <c r="X337" i="3"/>
  <c r="U337" i="3"/>
  <c r="S273" i="3"/>
  <c r="R273" i="3"/>
  <c r="Y273" i="3"/>
  <c r="Q273" i="3"/>
  <c r="AA273" i="3"/>
  <c r="Z273" i="3"/>
  <c r="U273" i="3"/>
  <c r="X273" i="3"/>
  <c r="W273" i="3"/>
  <c r="V273" i="3"/>
  <c r="S209" i="3"/>
  <c r="R209" i="3"/>
  <c r="Y209" i="3"/>
  <c r="Q209" i="3"/>
  <c r="AA209" i="3"/>
  <c r="Z209" i="3"/>
  <c r="V209" i="3"/>
  <c r="X209" i="3"/>
  <c r="W209" i="3"/>
  <c r="U209" i="3"/>
  <c r="S145" i="3"/>
  <c r="R145" i="3"/>
  <c r="Y145" i="3"/>
  <c r="Q145" i="3"/>
  <c r="Z145" i="3"/>
  <c r="AA145" i="3"/>
  <c r="V145" i="3"/>
  <c r="U145" i="3"/>
  <c r="X145" i="3"/>
  <c r="T590" i="3"/>
  <c r="S590" i="3"/>
  <c r="AA590" i="3"/>
  <c r="Z590" i="3"/>
  <c r="X590" i="3"/>
  <c r="R590" i="3"/>
  <c r="Y590" i="3"/>
  <c r="Q590" i="3"/>
  <c r="W590" i="3"/>
  <c r="V590" i="3"/>
  <c r="T662" i="3"/>
  <c r="AA662" i="3"/>
  <c r="Z662" i="3"/>
  <c r="X662" i="3"/>
  <c r="R662" i="3"/>
  <c r="S662" i="3"/>
  <c r="Y662" i="3"/>
  <c r="Q662" i="3"/>
  <c r="W662" i="3"/>
  <c r="U662" i="3"/>
  <c r="T190" i="3"/>
  <c r="S190" i="3"/>
  <c r="AA190" i="3"/>
  <c r="Q190" i="3"/>
  <c r="Z190" i="3"/>
  <c r="X190" i="3"/>
  <c r="R190" i="3"/>
  <c r="Y190" i="3"/>
  <c r="W190" i="3"/>
  <c r="V190" i="3"/>
  <c r="T262" i="3"/>
  <c r="R262" i="3"/>
  <c r="Y262" i="3"/>
  <c r="Q262" i="3"/>
  <c r="AA262" i="3"/>
  <c r="Z262" i="3"/>
  <c r="S262" i="3"/>
  <c r="X262" i="3"/>
  <c r="T334" i="3"/>
  <c r="S334" i="3"/>
  <c r="AA334" i="3"/>
  <c r="Z334" i="3"/>
  <c r="X334" i="3"/>
  <c r="R334" i="3"/>
  <c r="Y334" i="3"/>
  <c r="Q334" i="3"/>
  <c r="W334" i="3"/>
  <c r="V334" i="3"/>
  <c r="T414" i="3"/>
  <c r="S414" i="3"/>
  <c r="Q414" i="3"/>
  <c r="AA414" i="3"/>
  <c r="Z414" i="3"/>
  <c r="X414" i="3"/>
  <c r="R414" i="3"/>
  <c r="Y414" i="3"/>
  <c r="W414" i="3"/>
  <c r="V414" i="3"/>
  <c r="AA486" i="3"/>
  <c r="S486" i="3"/>
  <c r="T486" i="3"/>
  <c r="R486" i="3"/>
  <c r="Y486" i="3"/>
  <c r="Q486" i="3"/>
  <c r="Z486" i="3"/>
  <c r="X486" i="3"/>
  <c r="W486" i="3"/>
  <c r="AM54" i="3"/>
  <c r="AF54" i="3"/>
  <c r="AL54" i="3"/>
  <c r="AD54" i="3"/>
  <c r="AE54" i="3"/>
  <c r="AK54" i="3"/>
  <c r="AC54" i="3"/>
  <c r="AJ54" i="3"/>
  <c r="AI54" i="3"/>
  <c r="AG54" i="3"/>
  <c r="AM118" i="3"/>
  <c r="AF118" i="3"/>
  <c r="AE118" i="3"/>
  <c r="AL118" i="3"/>
  <c r="AK118" i="3"/>
  <c r="AD118" i="3"/>
  <c r="AI118" i="3"/>
  <c r="AC118" i="3"/>
  <c r="T4" i="3"/>
  <c r="AA12" i="3"/>
  <c r="S28" i="3"/>
  <c r="Z31" i="3"/>
  <c r="V43" i="3"/>
  <c r="R47" i="3"/>
  <c r="Y50" i="3"/>
  <c r="R55" i="3"/>
  <c r="V59" i="3"/>
  <c r="W64" i="3"/>
  <c r="AA68" i="3"/>
  <c r="X77" i="3"/>
  <c r="Q82" i="3"/>
  <c r="Y90" i="3"/>
  <c r="R95" i="3"/>
  <c r="S100" i="3"/>
  <c r="Z103" i="3"/>
  <c r="W112" i="3"/>
  <c r="R135" i="3"/>
  <c r="S140" i="3"/>
  <c r="W144" i="3"/>
  <c r="U158" i="3"/>
  <c r="V163" i="3"/>
  <c r="AA172" i="3"/>
  <c r="T177" i="3"/>
  <c r="X181" i="3"/>
  <c r="S196" i="3"/>
  <c r="W200" i="3"/>
  <c r="U214" i="3"/>
  <c r="T233" i="3"/>
  <c r="X237" i="3"/>
  <c r="R247" i="3"/>
  <c r="V251" i="3"/>
  <c r="U270" i="3"/>
  <c r="Y274" i="3"/>
  <c r="Z279" i="3"/>
  <c r="X293" i="3"/>
  <c r="V307" i="3"/>
  <c r="T321" i="3"/>
  <c r="U326" i="3"/>
  <c r="Z335" i="3"/>
  <c r="W344" i="3"/>
  <c r="X349" i="3"/>
  <c r="R359" i="3"/>
  <c r="T377" i="3"/>
  <c r="W400" i="3"/>
  <c r="U414" i="3"/>
  <c r="V419" i="3"/>
  <c r="AA428" i="3"/>
  <c r="T433" i="3"/>
  <c r="W456" i="3"/>
  <c r="AA460" i="3"/>
  <c r="U470" i="3"/>
  <c r="S484" i="3"/>
  <c r="T489" i="3"/>
  <c r="Y498" i="3"/>
  <c r="V507" i="3"/>
  <c r="W512" i="3"/>
  <c r="AA516" i="3"/>
  <c r="Q522" i="3"/>
  <c r="U526" i="3"/>
  <c r="S540" i="3"/>
  <c r="X549" i="3"/>
  <c r="R559" i="3"/>
  <c r="V563" i="3"/>
  <c r="T577" i="3"/>
  <c r="U582" i="3"/>
  <c r="Z591" i="3"/>
  <c r="W600" i="3"/>
  <c r="X605" i="3"/>
  <c r="R615" i="3"/>
  <c r="V619" i="3"/>
  <c r="T633" i="3"/>
  <c r="U638" i="3"/>
  <c r="W656" i="3"/>
  <c r="AA684" i="3"/>
  <c r="T689" i="3"/>
  <c r="X693" i="3"/>
  <c r="Y698" i="3"/>
  <c r="S708" i="3"/>
  <c r="W712" i="3"/>
  <c r="Q722" i="3"/>
  <c r="U726" i="3"/>
  <c r="AA7" i="3"/>
  <c r="S15" i="3"/>
  <c r="AH22" i="3"/>
  <c r="T44" i="3"/>
  <c r="Z58" i="3"/>
  <c r="R66" i="3"/>
  <c r="AA71" i="3"/>
  <c r="S79" i="3"/>
  <c r="AH86" i="3"/>
  <c r="Q101" i="3"/>
  <c r="T108" i="3"/>
  <c r="W115" i="3"/>
  <c r="Z122" i="3"/>
  <c r="U137" i="3"/>
  <c r="X144" i="3"/>
  <c r="U153" i="3"/>
  <c r="X160" i="3"/>
  <c r="AA199" i="3"/>
  <c r="V214" i="3"/>
  <c r="S223" i="3"/>
  <c r="V230" i="3"/>
  <c r="Y269" i="3"/>
  <c r="T316" i="3"/>
  <c r="W323" i="3"/>
  <c r="Z330" i="3"/>
  <c r="W339" i="3"/>
  <c r="Z346" i="3"/>
  <c r="R354" i="3"/>
  <c r="R370" i="3"/>
  <c r="X400" i="3"/>
  <c r="U409" i="3"/>
  <c r="X416" i="3"/>
  <c r="AA455" i="3"/>
  <c r="V470" i="3"/>
  <c r="S479" i="3"/>
  <c r="V486" i="3"/>
  <c r="Y493" i="3"/>
  <c r="Y509" i="3"/>
  <c r="Q517" i="3"/>
  <c r="Q533" i="3"/>
  <c r="T556" i="3"/>
  <c r="W563" i="3"/>
  <c r="T572" i="3"/>
  <c r="W579" i="3"/>
  <c r="Z586" i="3"/>
  <c r="Z602" i="3"/>
  <c r="R610" i="3"/>
  <c r="R626" i="3"/>
  <c r="X656" i="3"/>
  <c r="U665" i="3"/>
  <c r="X672" i="3"/>
  <c r="AA679" i="3"/>
  <c r="X688" i="3"/>
  <c r="AA695" i="3"/>
  <c r="S719" i="3"/>
  <c r="V726" i="3"/>
  <c r="Y16" i="3"/>
  <c r="R37" i="3"/>
  <c r="V57" i="3"/>
  <c r="X67" i="3"/>
  <c r="Z77" i="3"/>
  <c r="AI86" i="3"/>
  <c r="Y96" i="3"/>
  <c r="U108" i="3"/>
  <c r="Y128" i="3"/>
  <c r="U140" i="3"/>
  <c r="W198" i="3"/>
  <c r="Z221" i="3"/>
  <c r="V233" i="3"/>
  <c r="R245" i="3"/>
  <c r="U268" i="3"/>
  <c r="W326" i="3"/>
  <c r="V361" i="3"/>
  <c r="R373" i="3"/>
  <c r="U396" i="3"/>
  <c r="Q408" i="3"/>
  <c r="X419" i="3"/>
  <c r="V489" i="3"/>
  <c r="U524" i="3"/>
  <c r="W582" i="3"/>
  <c r="V617" i="3"/>
  <c r="U652" i="3"/>
  <c r="Q664" i="3"/>
  <c r="W710" i="3"/>
  <c r="Q11" i="3"/>
  <c r="S37" i="3"/>
  <c r="Q99" i="3"/>
  <c r="S149" i="3"/>
  <c r="Y211" i="3"/>
  <c r="R376" i="3"/>
  <c r="T450" i="3"/>
  <c r="AA493" i="3"/>
  <c r="R680" i="3"/>
  <c r="O47" i="3"/>
  <c r="O111" i="3"/>
  <c r="O238" i="3"/>
  <c r="O302" i="3"/>
  <c r="O2" i="3"/>
  <c r="O310" i="3"/>
  <c r="O374" i="3"/>
  <c r="O630" i="3"/>
  <c r="O382" i="3"/>
  <c r="O446" i="3"/>
  <c r="O638" i="3"/>
  <c r="O21" i="3"/>
  <c r="O80" i="3"/>
  <c r="O82" i="3"/>
  <c r="O526" i="3"/>
  <c r="O29" i="3"/>
  <c r="O93" i="3"/>
  <c r="O24" i="3"/>
  <c r="O88" i="3"/>
  <c r="O19" i="3"/>
  <c r="O83" i="3"/>
  <c r="O25" i="3"/>
  <c r="O89" i="3"/>
  <c r="O20" i="3"/>
  <c r="O84" i="3"/>
  <c r="O23" i="3"/>
  <c r="O87" i="3"/>
  <c r="O26" i="3"/>
  <c r="O90" i="3"/>
  <c r="O163" i="3"/>
  <c r="O227" i="3"/>
  <c r="O291" i="3"/>
  <c r="O355" i="3"/>
  <c r="O419" i="3"/>
  <c r="O483" i="3"/>
  <c r="O547" i="3"/>
  <c r="O611" i="3"/>
  <c r="O675" i="3"/>
  <c r="O739" i="3"/>
  <c r="O150" i="3"/>
  <c r="O214" i="3"/>
  <c r="O278" i="3"/>
  <c r="O342" i="3"/>
  <c r="O406" i="3"/>
  <c r="O470" i="3"/>
  <c r="O534" i="3"/>
  <c r="O598" i="3"/>
  <c r="O662" i="3"/>
  <c r="O726" i="3"/>
  <c r="O790" i="3"/>
  <c r="O193" i="3"/>
  <c r="O257" i="3"/>
  <c r="O321" i="3"/>
  <c r="O385" i="3"/>
  <c r="O449" i="3"/>
  <c r="O513" i="3"/>
  <c r="O577" i="3"/>
  <c r="O641" i="3"/>
  <c r="O705" i="3"/>
  <c r="O769" i="3"/>
  <c r="O164" i="3"/>
  <c r="O228" i="3"/>
  <c r="O292" i="3"/>
  <c r="O356" i="3"/>
  <c r="O420" i="3"/>
  <c r="O484" i="3"/>
  <c r="O548" i="3"/>
  <c r="O612" i="3"/>
  <c r="O676" i="3"/>
  <c r="O740" i="3"/>
  <c r="O151" i="3"/>
  <c r="O215" i="3"/>
  <c r="O279" i="3"/>
  <c r="O343" i="3"/>
  <c r="O37" i="3"/>
  <c r="O101" i="3"/>
  <c r="O32" i="3"/>
  <c r="O96" i="3"/>
  <c r="O27" i="3"/>
  <c r="O91" i="3"/>
  <c r="O33" i="3"/>
  <c r="O97" i="3"/>
  <c r="O28" i="3"/>
  <c r="O92" i="3"/>
  <c r="O31" i="3"/>
  <c r="O95" i="3"/>
  <c r="O34" i="3"/>
  <c r="O98" i="3"/>
  <c r="O171" i="3"/>
  <c r="O235" i="3"/>
  <c r="O299" i="3"/>
  <c r="O363" i="3"/>
  <c r="O427" i="3"/>
  <c r="O491" i="3"/>
  <c r="O555" i="3"/>
  <c r="O619" i="3"/>
  <c r="O683" i="3"/>
  <c r="O747" i="3"/>
  <c r="O158" i="3"/>
  <c r="O222" i="3"/>
  <c r="O286" i="3"/>
  <c r="O350" i="3"/>
  <c r="O414" i="3"/>
  <c r="O478" i="3"/>
  <c r="O542" i="3"/>
  <c r="O606" i="3"/>
  <c r="O670" i="3"/>
  <c r="O734" i="3"/>
  <c r="O137" i="3"/>
  <c r="O201" i="3"/>
  <c r="O265" i="3"/>
  <c r="O329" i="3"/>
  <c r="O393" i="3"/>
  <c r="O457" i="3"/>
  <c r="O521" i="3"/>
  <c r="O585" i="3"/>
  <c r="O649" i="3"/>
  <c r="O713" i="3"/>
  <c r="O777" i="3"/>
  <c r="O172" i="3"/>
  <c r="O236" i="3"/>
  <c r="O300" i="3"/>
  <c r="O364" i="3"/>
  <c r="O428" i="3"/>
  <c r="O492" i="3"/>
  <c r="O556" i="3"/>
  <c r="O620" i="3"/>
  <c r="O684" i="3"/>
  <c r="O748" i="3"/>
  <c r="O159" i="3"/>
  <c r="O223" i="3"/>
  <c r="O287" i="3"/>
  <c r="O351" i="3"/>
  <c r="O415" i="3"/>
  <c r="O45" i="3"/>
  <c r="O109" i="3"/>
  <c r="O40" i="3"/>
  <c r="O104" i="3"/>
  <c r="O35" i="3"/>
  <c r="O99" i="3"/>
  <c r="O41" i="3"/>
  <c r="O105" i="3"/>
  <c r="O36" i="3"/>
  <c r="O100" i="3"/>
  <c r="O39" i="3"/>
  <c r="O103" i="3"/>
  <c r="O42" i="3"/>
  <c r="O106" i="3"/>
  <c r="O179" i="3"/>
  <c r="O243" i="3"/>
  <c r="O307" i="3"/>
  <c r="O371" i="3"/>
  <c r="O435" i="3"/>
  <c r="O499" i="3"/>
  <c r="O563" i="3"/>
  <c r="O627" i="3"/>
  <c r="O691" i="3"/>
  <c r="O755" i="3"/>
  <c r="O166" i="3"/>
  <c r="O230" i="3"/>
  <c r="O294" i="3"/>
  <c r="O358" i="3"/>
  <c r="O422" i="3"/>
  <c r="O486" i="3"/>
  <c r="O550" i="3"/>
  <c r="O614" i="3"/>
  <c r="O678" i="3"/>
  <c r="O742" i="3"/>
  <c r="O145" i="3"/>
  <c r="O209" i="3"/>
  <c r="O273" i="3"/>
  <c r="O337" i="3"/>
  <c r="O401" i="3"/>
  <c r="O465" i="3"/>
  <c r="O529" i="3"/>
  <c r="O593" i="3"/>
  <c r="O657" i="3"/>
  <c r="O721" i="3"/>
  <c r="O785" i="3"/>
  <c r="O180" i="3"/>
  <c r="O244" i="3"/>
  <c r="O308" i="3"/>
  <c r="O372" i="3"/>
  <c r="O436" i="3"/>
  <c r="O500" i="3"/>
  <c r="O564" i="3"/>
  <c r="O628" i="3"/>
  <c r="O692" i="3"/>
  <c r="O756" i="3"/>
  <c r="O167" i="3"/>
  <c r="O231" i="3"/>
  <c r="O295" i="3"/>
  <c r="O359" i="3"/>
  <c r="O53" i="3"/>
  <c r="O117" i="3"/>
  <c r="O48" i="3"/>
  <c r="O112" i="3"/>
  <c r="O43" i="3"/>
  <c r="O107" i="3"/>
  <c r="O49" i="3"/>
  <c r="O113" i="3"/>
  <c r="O44" i="3"/>
  <c r="O108" i="3"/>
  <c r="O50" i="3"/>
  <c r="O114" i="3"/>
  <c r="O187" i="3"/>
  <c r="O251" i="3"/>
  <c r="O315" i="3"/>
  <c r="O379" i="3"/>
  <c r="O443" i="3"/>
  <c r="O507" i="3"/>
  <c r="O571" i="3"/>
  <c r="O635" i="3"/>
  <c r="O699" i="3"/>
  <c r="O763" i="3"/>
  <c r="O174" i="3"/>
  <c r="O366" i="3"/>
  <c r="O430" i="3"/>
  <c r="O494" i="3"/>
  <c r="O558" i="3"/>
  <c r="O622" i="3"/>
  <c r="O686" i="3"/>
  <c r="O750" i="3"/>
  <c r="O153" i="3"/>
  <c r="O217" i="3"/>
  <c r="O281" i="3"/>
  <c r="O345" i="3"/>
  <c r="O409" i="3"/>
  <c r="O473" i="3"/>
  <c r="O537" i="3"/>
  <c r="O601" i="3"/>
  <c r="O665" i="3"/>
  <c r="O729" i="3"/>
  <c r="O793" i="3"/>
  <c r="O188" i="3"/>
  <c r="O252" i="3"/>
  <c r="O316" i="3"/>
  <c r="O380" i="3"/>
  <c r="O444" i="3"/>
  <c r="O508" i="3"/>
  <c r="O572" i="3"/>
  <c r="O636" i="3"/>
  <c r="O700" i="3"/>
  <c r="O764" i="3"/>
  <c r="O175" i="3"/>
  <c r="O239" i="3"/>
  <c r="O303" i="3"/>
  <c r="O367" i="3"/>
  <c r="O431" i="3"/>
  <c r="O495" i="3"/>
  <c r="O559" i="3"/>
  <c r="O623" i="3"/>
  <c r="O687" i="3"/>
  <c r="O751" i="3"/>
  <c r="O130" i="3"/>
  <c r="O194" i="3"/>
  <c r="O258" i="3"/>
  <c r="O322" i="3"/>
  <c r="O386" i="3"/>
  <c r="O450" i="3"/>
  <c r="O514" i="3"/>
  <c r="O578" i="3"/>
  <c r="O642" i="3"/>
  <c r="O706" i="3"/>
  <c r="O770" i="3"/>
  <c r="O189" i="3"/>
  <c r="O253" i="3"/>
  <c r="O317" i="3"/>
  <c r="O381" i="3"/>
  <c r="O445" i="3"/>
  <c r="O509" i="3"/>
  <c r="O573" i="3"/>
  <c r="O637" i="3"/>
  <c r="O61" i="3"/>
  <c r="O125" i="3"/>
  <c r="O56" i="3"/>
  <c r="O120" i="3"/>
  <c r="O51" i="3"/>
  <c r="O115" i="3"/>
  <c r="O57" i="3"/>
  <c r="O121" i="3"/>
  <c r="O52" i="3"/>
  <c r="O116" i="3"/>
  <c r="O55" i="3"/>
  <c r="O119" i="3"/>
  <c r="O58" i="3"/>
  <c r="O131" i="3"/>
  <c r="O195" i="3"/>
  <c r="O259" i="3"/>
  <c r="O323" i="3"/>
  <c r="O387" i="3"/>
  <c r="O451" i="3"/>
  <c r="O515" i="3"/>
  <c r="O579" i="3"/>
  <c r="O643" i="3"/>
  <c r="O707" i="3"/>
  <c r="O771" i="3"/>
  <c r="O182" i="3"/>
  <c r="O246" i="3"/>
  <c r="O438" i="3"/>
  <c r="O502" i="3"/>
  <c r="O566" i="3"/>
  <c r="O694" i="3"/>
  <c r="O758" i="3"/>
  <c r="O161" i="3"/>
  <c r="O225" i="3"/>
  <c r="O289" i="3"/>
  <c r="O353" i="3"/>
  <c r="O417" i="3"/>
  <c r="O481" i="3"/>
  <c r="O545" i="3"/>
  <c r="O609" i="3"/>
  <c r="O673" i="3"/>
  <c r="O737" i="3"/>
  <c r="O132" i="3"/>
  <c r="O196" i="3"/>
  <c r="O260" i="3"/>
  <c r="O324" i="3"/>
  <c r="O388" i="3"/>
  <c r="O452" i="3"/>
  <c r="O516" i="3"/>
  <c r="O580" i="3"/>
  <c r="O644" i="3"/>
  <c r="O708" i="3"/>
  <c r="O772" i="3"/>
  <c r="O183" i="3"/>
  <c r="O247" i="3"/>
  <c r="O311" i="3"/>
  <c r="O375" i="3"/>
  <c r="O439" i="3"/>
  <c r="O503" i="3"/>
  <c r="O567" i="3"/>
  <c r="O631" i="3"/>
  <c r="O695" i="3"/>
  <c r="O759" i="3"/>
  <c r="O138" i="3"/>
  <c r="O202" i="3"/>
  <c r="O266" i="3"/>
  <c r="O330" i="3"/>
  <c r="O394" i="3"/>
  <c r="O458" i="3"/>
  <c r="O522" i="3"/>
  <c r="O586" i="3"/>
  <c r="O650" i="3"/>
  <c r="O714" i="3"/>
  <c r="O778" i="3"/>
  <c r="O197" i="3"/>
  <c r="O5" i="3"/>
  <c r="O69" i="3"/>
  <c r="O133" i="3"/>
  <c r="O64" i="3"/>
  <c r="O128" i="3"/>
  <c r="O59" i="3"/>
  <c r="O123" i="3"/>
  <c r="O65" i="3"/>
  <c r="O129" i="3"/>
  <c r="O60" i="3"/>
  <c r="O124" i="3"/>
  <c r="O63" i="3"/>
  <c r="O127" i="3"/>
  <c r="O66" i="3"/>
  <c r="O139" i="3"/>
  <c r="O203" i="3"/>
  <c r="O267" i="3"/>
  <c r="O331" i="3"/>
  <c r="O395" i="3"/>
  <c r="O459" i="3"/>
  <c r="O523" i="3"/>
  <c r="O587" i="3"/>
  <c r="O651" i="3"/>
  <c r="O715" i="3"/>
  <c r="O779" i="3"/>
  <c r="O190" i="3"/>
  <c r="O254" i="3"/>
  <c r="O318" i="3"/>
  <c r="O510" i="3"/>
  <c r="O574" i="3"/>
  <c r="O702" i="3"/>
  <c r="O766" i="3"/>
  <c r="O169" i="3"/>
  <c r="O233" i="3"/>
  <c r="O297" i="3"/>
  <c r="O361" i="3"/>
  <c r="O425" i="3"/>
  <c r="O489" i="3"/>
  <c r="O553" i="3"/>
  <c r="O617" i="3"/>
  <c r="O681" i="3"/>
  <c r="O745" i="3"/>
  <c r="O140" i="3"/>
  <c r="O204" i="3"/>
  <c r="O268" i="3"/>
  <c r="O332" i="3"/>
  <c r="O396" i="3"/>
  <c r="O460" i="3"/>
  <c r="O524" i="3"/>
  <c r="O588" i="3"/>
  <c r="O652" i="3"/>
  <c r="O716" i="3"/>
  <c r="O780" i="3"/>
  <c r="O191" i="3"/>
  <c r="O255" i="3"/>
  <c r="O319" i="3"/>
  <c r="O383" i="3"/>
  <c r="O447" i="3"/>
  <c r="O511" i="3"/>
  <c r="O575" i="3"/>
  <c r="O639" i="3"/>
  <c r="O703" i="3"/>
  <c r="O767" i="3"/>
  <c r="O146" i="3"/>
  <c r="O210" i="3"/>
  <c r="O274" i="3"/>
  <c r="O338" i="3"/>
  <c r="O402" i="3"/>
  <c r="O466" i="3"/>
  <c r="O530" i="3"/>
  <c r="O594" i="3"/>
  <c r="O658" i="3"/>
  <c r="O722" i="3"/>
  <c r="O141" i="3"/>
  <c r="O205" i="3"/>
  <c r="O13" i="3"/>
  <c r="O77" i="3"/>
  <c r="O8" i="3"/>
  <c r="O72" i="3"/>
  <c r="O3" i="3"/>
  <c r="O67" i="3"/>
  <c r="O9" i="3"/>
  <c r="O73" i="3"/>
  <c r="O4" i="3"/>
  <c r="O68" i="3"/>
  <c r="O7" i="3"/>
  <c r="O71" i="3"/>
  <c r="O10" i="3"/>
  <c r="O74" i="3"/>
  <c r="O147" i="3"/>
  <c r="O211" i="3"/>
  <c r="O275" i="3"/>
  <c r="O339" i="3"/>
  <c r="O403" i="3"/>
  <c r="O467" i="3"/>
  <c r="O531" i="3"/>
  <c r="O595" i="3"/>
  <c r="O659" i="3"/>
  <c r="O723" i="3"/>
  <c r="O134" i="3"/>
  <c r="O198" i="3"/>
  <c r="O262" i="3"/>
  <c r="O326" i="3"/>
  <c r="O390" i="3"/>
  <c r="O454" i="3"/>
  <c r="O518" i="3"/>
  <c r="O582" i="3"/>
  <c r="O646" i="3"/>
  <c r="O710" i="3"/>
  <c r="O774" i="3"/>
  <c r="O177" i="3"/>
  <c r="O241" i="3"/>
  <c r="O305" i="3"/>
  <c r="O369" i="3"/>
  <c r="O433" i="3"/>
  <c r="O497" i="3"/>
  <c r="O561" i="3"/>
  <c r="O625" i="3"/>
  <c r="O689" i="3"/>
  <c r="O753" i="3"/>
  <c r="O148" i="3"/>
  <c r="O212" i="3"/>
  <c r="O276" i="3"/>
  <c r="O340" i="3"/>
  <c r="O404" i="3"/>
  <c r="O468" i="3"/>
  <c r="O532" i="3"/>
  <c r="O596" i="3"/>
  <c r="O660" i="3"/>
  <c r="O724" i="3"/>
  <c r="O135" i="3"/>
  <c r="O85" i="3"/>
  <c r="O16" i="3"/>
  <c r="O11" i="3"/>
  <c r="O75" i="3"/>
  <c r="O17" i="3"/>
  <c r="O81" i="3"/>
  <c r="O12" i="3"/>
  <c r="O76" i="3"/>
  <c r="O15" i="3"/>
  <c r="O79" i="3"/>
  <c r="O18" i="3"/>
  <c r="O155" i="3"/>
  <c r="O219" i="3"/>
  <c r="O283" i="3"/>
  <c r="O347" i="3"/>
  <c r="O411" i="3"/>
  <c r="O475" i="3"/>
  <c r="O539" i="3"/>
  <c r="O603" i="3"/>
  <c r="O667" i="3"/>
  <c r="O142" i="3"/>
  <c r="O206" i="3"/>
  <c r="O270" i="3"/>
  <c r="O334" i="3"/>
  <c r="O398" i="3"/>
  <c r="O462" i="3"/>
  <c r="O590" i="3"/>
  <c r="O654" i="3"/>
  <c r="O718" i="3"/>
  <c r="O782" i="3"/>
  <c r="O185" i="3"/>
  <c r="O249" i="3"/>
  <c r="O313" i="3"/>
  <c r="O377" i="3"/>
  <c r="O441" i="3"/>
  <c r="O505" i="3"/>
  <c r="O569" i="3"/>
  <c r="O633" i="3"/>
  <c r="O697" i="3"/>
  <c r="O761" i="3"/>
  <c r="O156" i="3"/>
  <c r="O220" i="3"/>
  <c r="O284" i="3"/>
  <c r="O348" i="3"/>
  <c r="O412" i="3"/>
  <c r="O476" i="3"/>
  <c r="O540" i="3"/>
  <c r="O604" i="3"/>
  <c r="O668" i="3"/>
  <c r="O732" i="3"/>
  <c r="O143" i="3"/>
  <c r="O207" i="3"/>
  <c r="O271" i="3"/>
  <c r="O335" i="3"/>
  <c r="O399" i="3"/>
  <c r="O463" i="3"/>
  <c r="O527" i="3"/>
  <c r="O591" i="3"/>
  <c r="O655" i="3"/>
  <c r="O719" i="3"/>
  <c r="O783" i="3"/>
  <c r="O162" i="3"/>
  <c r="O226" i="3"/>
  <c r="O290" i="3"/>
  <c r="O354" i="3"/>
  <c r="O418" i="3"/>
  <c r="O482" i="3"/>
  <c r="O546" i="3"/>
  <c r="O610" i="3"/>
  <c r="O674" i="3"/>
  <c r="O738" i="3"/>
  <c r="O157" i="3"/>
  <c r="O221" i="3"/>
  <c r="O285" i="3"/>
  <c r="O349" i="3"/>
  <c r="O413" i="3"/>
  <c r="O477" i="3"/>
  <c r="O541" i="3"/>
  <c r="O605" i="3"/>
  <c r="O407" i="3"/>
  <c r="O471" i="3"/>
  <c r="O535" i="3"/>
  <c r="O599" i="3"/>
  <c r="O663" i="3"/>
  <c r="O727" i="3"/>
  <c r="O791" i="3"/>
  <c r="O170" i="3"/>
  <c r="O234" i="3"/>
  <c r="O298" i="3"/>
  <c r="O362" i="3"/>
  <c r="O426" i="3"/>
  <c r="O490" i="3"/>
  <c r="O554" i="3"/>
  <c r="O618" i="3"/>
  <c r="O682" i="3"/>
  <c r="O746" i="3"/>
  <c r="O165" i="3"/>
  <c r="O229" i="3"/>
  <c r="O293" i="3"/>
  <c r="O357" i="3"/>
  <c r="O421" i="3"/>
  <c r="O485" i="3"/>
  <c r="O549" i="3"/>
  <c r="O613" i="3"/>
  <c r="O677" i="3"/>
  <c r="O741" i="3"/>
  <c r="O803" i="3"/>
  <c r="O867" i="3"/>
  <c r="O931" i="3"/>
  <c r="O995" i="3"/>
  <c r="O1059" i="3"/>
  <c r="O1123" i="3"/>
  <c r="O1187" i="3"/>
  <c r="O1251" i="3"/>
  <c r="O1315" i="3"/>
  <c r="O1379" i="3"/>
  <c r="O1443" i="3"/>
  <c r="O822" i="3"/>
  <c r="O886" i="3"/>
  <c r="O950" i="3"/>
  <c r="O1014" i="3"/>
  <c r="O1078" i="3"/>
  <c r="O1142" i="3"/>
  <c r="O1206" i="3"/>
  <c r="O1270" i="3"/>
  <c r="O1334" i="3"/>
  <c r="O1398" i="3"/>
  <c r="O1462" i="3"/>
  <c r="O857" i="3"/>
  <c r="O921" i="3"/>
  <c r="O985" i="3"/>
  <c r="O1049" i="3"/>
  <c r="O1113" i="3"/>
  <c r="O1177" i="3"/>
  <c r="O1241" i="3"/>
  <c r="O1305" i="3"/>
  <c r="O1369" i="3"/>
  <c r="O1433" i="3"/>
  <c r="O828" i="3"/>
  <c r="O892" i="3"/>
  <c r="O956" i="3"/>
  <c r="O1020" i="3"/>
  <c r="O1084" i="3"/>
  <c r="O1148" i="3"/>
  <c r="O1212" i="3"/>
  <c r="O1276" i="3"/>
  <c r="O1340" i="3"/>
  <c r="O1404" i="3"/>
  <c r="O815" i="3"/>
  <c r="O879" i="3"/>
  <c r="O943" i="3"/>
  <c r="O1007" i="3"/>
  <c r="O1071" i="3"/>
  <c r="O1135" i="3"/>
  <c r="O1199" i="3"/>
  <c r="O1263" i="3"/>
  <c r="O1327" i="3"/>
  <c r="O1391" i="3"/>
  <c r="O1455" i="3"/>
  <c r="O818" i="3"/>
  <c r="O882" i="3"/>
  <c r="O946" i="3"/>
  <c r="O1010" i="3"/>
  <c r="O1074" i="3"/>
  <c r="O479" i="3"/>
  <c r="O543" i="3"/>
  <c r="O607" i="3"/>
  <c r="O671" i="3"/>
  <c r="O735" i="3"/>
  <c r="O799" i="3"/>
  <c r="O178" i="3"/>
  <c r="O242" i="3"/>
  <c r="O306" i="3"/>
  <c r="O370" i="3"/>
  <c r="O434" i="3"/>
  <c r="O498" i="3"/>
  <c r="O562" i="3"/>
  <c r="O626" i="3"/>
  <c r="O690" i="3"/>
  <c r="O754" i="3"/>
  <c r="O173" i="3"/>
  <c r="O237" i="3"/>
  <c r="O301" i="3"/>
  <c r="O365" i="3"/>
  <c r="O429" i="3"/>
  <c r="O493" i="3"/>
  <c r="O557" i="3"/>
  <c r="O621" i="3"/>
  <c r="O685" i="3"/>
  <c r="O749" i="3"/>
  <c r="O811" i="3"/>
  <c r="O875" i="3"/>
  <c r="O939" i="3"/>
  <c r="O1003" i="3"/>
  <c r="O1067" i="3"/>
  <c r="O1131" i="3"/>
  <c r="O1195" i="3"/>
  <c r="O1259" i="3"/>
  <c r="O1323" i="3"/>
  <c r="O1387" i="3"/>
  <c r="O1451" i="3"/>
  <c r="O830" i="3"/>
  <c r="O894" i="3"/>
  <c r="O958" i="3"/>
  <c r="O1022" i="3"/>
  <c r="O1086" i="3"/>
  <c r="O1150" i="3"/>
  <c r="O1214" i="3"/>
  <c r="O1278" i="3"/>
  <c r="O1342" i="3"/>
  <c r="O1406" i="3"/>
  <c r="O801" i="3"/>
  <c r="O865" i="3"/>
  <c r="O929" i="3"/>
  <c r="O993" i="3"/>
  <c r="O1057" i="3"/>
  <c r="O1121" i="3"/>
  <c r="O1185" i="3"/>
  <c r="O1249" i="3"/>
  <c r="O1313" i="3"/>
  <c r="O1377" i="3"/>
  <c r="O1441" i="3"/>
  <c r="O836" i="3"/>
  <c r="O900" i="3"/>
  <c r="O964" i="3"/>
  <c r="O1028" i="3"/>
  <c r="O1092" i="3"/>
  <c r="O1220" i="3"/>
  <c r="O1284" i="3"/>
  <c r="O1348" i="3"/>
  <c r="O1412" i="3"/>
  <c r="O823" i="3"/>
  <c r="O887" i="3"/>
  <c r="O951" i="3"/>
  <c r="O1015" i="3"/>
  <c r="O1079" i="3"/>
  <c r="O1143" i="3"/>
  <c r="O1207" i="3"/>
  <c r="O1271" i="3"/>
  <c r="O1335" i="3"/>
  <c r="O1399" i="3"/>
  <c r="O1463" i="3"/>
  <c r="O826" i="3"/>
  <c r="O890" i="3"/>
  <c r="O954" i="3"/>
  <c r="O1018" i="3"/>
  <c r="O1082" i="3"/>
  <c r="O423" i="3"/>
  <c r="O487" i="3"/>
  <c r="O551" i="3"/>
  <c r="O615" i="3"/>
  <c r="O679" i="3"/>
  <c r="O743" i="3"/>
  <c r="O807" i="3"/>
  <c r="O186" i="3"/>
  <c r="O250" i="3"/>
  <c r="O314" i="3"/>
  <c r="O378" i="3"/>
  <c r="O442" i="3"/>
  <c r="O506" i="3"/>
  <c r="O570" i="3"/>
  <c r="O634" i="3"/>
  <c r="O698" i="3"/>
  <c r="O762" i="3"/>
  <c r="O181" i="3"/>
  <c r="O245" i="3"/>
  <c r="O309" i="3"/>
  <c r="O373" i="3"/>
  <c r="O437" i="3"/>
  <c r="O501" i="3"/>
  <c r="O565" i="3"/>
  <c r="O629" i="3"/>
  <c r="O693" i="3"/>
  <c r="O757" i="3"/>
  <c r="O819" i="3"/>
  <c r="O883" i="3"/>
  <c r="O947" i="3"/>
  <c r="O1011" i="3"/>
  <c r="O1075" i="3"/>
  <c r="O1139" i="3"/>
  <c r="O1203" i="3"/>
  <c r="O1267" i="3"/>
  <c r="O1331" i="3"/>
  <c r="O1395" i="3"/>
  <c r="O1459" i="3"/>
  <c r="O838" i="3"/>
  <c r="O902" i="3"/>
  <c r="O966" i="3"/>
  <c r="O1030" i="3"/>
  <c r="O1094" i="3"/>
  <c r="O1158" i="3"/>
  <c r="O1222" i="3"/>
  <c r="O1286" i="3"/>
  <c r="O1350" i="3"/>
  <c r="O1414" i="3"/>
  <c r="O809" i="3"/>
  <c r="O873" i="3"/>
  <c r="O937" i="3"/>
  <c r="O1001" i="3"/>
  <c r="O1065" i="3"/>
  <c r="O1129" i="3"/>
  <c r="O1193" i="3"/>
  <c r="O1257" i="3"/>
  <c r="O1321" i="3"/>
  <c r="O1385" i="3"/>
  <c r="O1449" i="3"/>
  <c r="O844" i="3"/>
  <c r="O908" i="3"/>
  <c r="O972" i="3"/>
  <c r="O1100" i="3"/>
  <c r="O1164" i="3"/>
  <c r="O1228" i="3"/>
  <c r="O1292" i="3"/>
  <c r="O1356" i="3"/>
  <c r="O1420" i="3"/>
  <c r="O831" i="3"/>
  <c r="O895" i="3"/>
  <c r="O959" i="3"/>
  <c r="O1023" i="3"/>
  <c r="O1087" i="3"/>
  <c r="O1151" i="3"/>
  <c r="O1215" i="3"/>
  <c r="O1279" i="3"/>
  <c r="O1343" i="3"/>
  <c r="O1407" i="3"/>
  <c r="O1471" i="3"/>
  <c r="O834" i="3"/>
  <c r="O898" i="3"/>
  <c r="O962" i="3"/>
  <c r="O1026" i="3"/>
  <c r="O701" i="3"/>
  <c r="O765" i="3"/>
  <c r="O827" i="3"/>
  <c r="O891" i="3"/>
  <c r="O955" i="3"/>
  <c r="O1019" i="3"/>
  <c r="O1083" i="3"/>
  <c r="O1147" i="3"/>
  <c r="O1211" i="3"/>
  <c r="O1275" i="3"/>
  <c r="O1339" i="3"/>
  <c r="O1403" i="3"/>
  <c r="O1467" i="3"/>
  <c r="O846" i="3"/>
  <c r="O910" i="3"/>
  <c r="O974" i="3"/>
  <c r="O1038" i="3"/>
  <c r="O1102" i="3"/>
  <c r="O1166" i="3"/>
  <c r="O1230" i="3"/>
  <c r="O1294" i="3"/>
  <c r="O1358" i="3"/>
  <c r="O1422" i="3"/>
  <c r="O817" i="3"/>
  <c r="O881" i="3"/>
  <c r="O945" i="3"/>
  <c r="O1009" i="3"/>
  <c r="O1073" i="3"/>
  <c r="O1137" i="3"/>
  <c r="O1201" i="3"/>
  <c r="O1265" i="3"/>
  <c r="O1329" i="3"/>
  <c r="O1393" i="3"/>
  <c r="O788" i="3"/>
  <c r="O852" i="3"/>
  <c r="O916" i="3"/>
  <c r="O980" i="3"/>
  <c r="O1044" i="3"/>
  <c r="O1108" i="3"/>
  <c r="O1172" i="3"/>
  <c r="O1236" i="3"/>
  <c r="O1300" i="3"/>
  <c r="O1364" i="3"/>
  <c r="O1428" i="3"/>
  <c r="O839" i="3"/>
  <c r="O903" i="3"/>
  <c r="O967" i="3"/>
  <c r="O1031" i="3"/>
  <c r="O1095" i="3"/>
  <c r="O1159" i="3"/>
  <c r="O1223" i="3"/>
  <c r="O1287" i="3"/>
  <c r="O1351" i="3"/>
  <c r="O1415" i="3"/>
  <c r="O1479" i="3"/>
  <c r="O842" i="3"/>
  <c r="O906" i="3"/>
  <c r="O970" i="3"/>
  <c r="O1034" i="3"/>
  <c r="O1098" i="3"/>
  <c r="O1162" i="3"/>
  <c r="O1226" i="3"/>
  <c r="O1290" i="3"/>
  <c r="O1354" i="3"/>
  <c r="O797" i="3"/>
  <c r="O861" i="3"/>
  <c r="O925" i="3"/>
  <c r="O989" i="3"/>
  <c r="O1053" i="3"/>
  <c r="O1117" i="3"/>
  <c r="O1181" i="3"/>
  <c r="O1245" i="3"/>
  <c r="O261" i="3"/>
  <c r="O325" i="3"/>
  <c r="O389" i="3"/>
  <c r="O453" i="3"/>
  <c r="O517" i="3"/>
  <c r="O581" i="3"/>
  <c r="O645" i="3"/>
  <c r="O709" i="3"/>
  <c r="O773" i="3"/>
  <c r="O835" i="3"/>
  <c r="O899" i="3"/>
  <c r="O963" i="3"/>
  <c r="O1027" i="3"/>
  <c r="O1091" i="3"/>
  <c r="O1155" i="3"/>
  <c r="O1219" i="3"/>
  <c r="O1283" i="3"/>
  <c r="O1347" i="3"/>
  <c r="O1411" i="3"/>
  <c r="O1475" i="3"/>
  <c r="O854" i="3"/>
  <c r="O918" i="3"/>
  <c r="O982" i="3"/>
  <c r="O1046" i="3"/>
  <c r="O1110" i="3"/>
  <c r="O1174" i="3"/>
  <c r="O1238" i="3"/>
  <c r="O1302" i="3"/>
  <c r="O1366" i="3"/>
  <c r="O1430" i="3"/>
  <c r="O825" i="3"/>
  <c r="O889" i="3"/>
  <c r="O953" i="3"/>
  <c r="O1017" i="3"/>
  <c r="O1081" i="3"/>
  <c r="O1145" i="3"/>
  <c r="O1209" i="3"/>
  <c r="O1273" i="3"/>
  <c r="O1337" i="3"/>
  <c r="O796" i="3"/>
  <c r="O860" i="3"/>
  <c r="O924" i="3"/>
  <c r="O988" i="3"/>
  <c r="O1052" i="3"/>
  <c r="O1116" i="3"/>
  <c r="O1180" i="3"/>
  <c r="O1244" i="3"/>
  <c r="O1308" i="3"/>
  <c r="O1372" i="3"/>
  <c r="O1436" i="3"/>
  <c r="O847" i="3"/>
  <c r="O911" i="3"/>
  <c r="O975" i="3"/>
  <c r="O1039" i="3"/>
  <c r="O1103" i="3"/>
  <c r="O1167" i="3"/>
  <c r="O1231" i="3"/>
  <c r="O1295" i="3"/>
  <c r="O1359" i="3"/>
  <c r="O1423" i="3"/>
  <c r="O786" i="3"/>
  <c r="O850" i="3"/>
  <c r="O914" i="3"/>
  <c r="O978" i="3"/>
  <c r="O269" i="3"/>
  <c r="O333" i="3"/>
  <c r="O397" i="3"/>
  <c r="O461" i="3"/>
  <c r="O525" i="3"/>
  <c r="O589" i="3"/>
  <c r="O653" i="3"/>
  <c r="O717" i="3"/>
  <c r="O136" i="3"/>
  <c r="O843" i="3"/>
  <c r="O907" i="3"/>
  <c r="O971" i="3"/>
  <c r="O1035" i="3"/>
  <c r="O1099" i="3"/>
  <c r="O1163" i="3"/>
  <c r="O1227" i="3"/>
  <c r="O1291" i="3"/>
  <c r="O1355" i="3"/>
  <c r="O1419" i="3"/>
  <c r="O798" i="3"/>
  <c r="O862" i="3"/>
  <c r="O926" i="3"/>
  <c r="O990" i="3"/>
  <c r="O1054" i="3"/>
  <c r="O1118" i="3"/>
  <c r="O1182" i="3"/>
  <c r="O1246" i="3"/>
  <c r="O1310" i="3"/>
  <c r="O1374" i="3"/>
  <c r="O1438" i="3"/>
  <c r="O833" i="3"/>
  <c r="O897" i="3"/>
  <c r="O961" i="3"/>
  <c r="O1025" i="3"/>
  <c r="O1089" i="3"/>
  <c r="O1153" i="3"/>
  <c r="O1217" i="3"/>
  <c r="O1281" i="3"/>
  <c r="O1345" i="3"/>
  <c r="O1409" i="3"/>
  <c r="O804" i="3"/>
  <c r="O868" i="3"/>
  <c r="O932" i="3"/>
  <c r="O996" i="3"/>
  <c r="O1060" i="3"/>
  <c r="O1124" i="3"/>
  <c r="O1188" i="3"/>
  <c r="O1252" i="3"/>
  <c r="O1316" i="3"/>
  <c r="O1380" i="3"/>
  <c r="O1444" i="3"/>
  <c r="O855" i="3"/>
  <c r="O919" i="3"/>
  <c r="O983" i="3"/>
  <c r="O1047" i="3"/>
  <c r="O1111" i="3"/>
  <c r="O1175" i="3"/>
  <c r="O1239" i="3"/>
  <c r="O1303" i="3"/>
  <c r="O1367" i="3"/>
  <c r="O1431" i="3"/>
  <c r="O794" i="3"/>
  <c r="O858" i="3"/>
  <c r="O922" i="3"/>
  <c r="O986" i="3"/>
  <c r="O1050" i="3"/>
  <c r="O1114" i="3"/>
  <c r="O199" i="3"/>
  <c r="O263" i="3"/>
  <c r="O327" i="3"/>
  <c r="O391" i="3"/>
  <c r="O455" i="3"/>
  <c r="O519" i="3"/>
  <c r="O583" i="3"/>
  <c r="O647" i="3"/>
  <c r="O711" i="3"/>
  <c r="O775" i="3"/>
  <c r="O154" i="3"/>
  <c r="O218" i="3"/>
  <c r="O282" i="3"/>
  <c r="O346" i="3"/>
  <c r="O410" i="3"/>
  <c r="O474" i="3"/>
  <c r="O538" i="3"/>
  <c r="O602" i="3"/>
  <c r="O666" i="3"/>
  <c r="O730" i="3"/>
  <c r="O149" i="3"/>
  <c r="O213" i="3"/>
  <c r="O277" i="3"/>
  <c r="O341" i="3"/>
  <c r="O405" i="3"/>
  <c r="O469" i="3"/>
  <c r="O533" i="3"/>
  <c r="O597" i="3"/>
  <c r="O661" i="3"/>
  <c r="O725" i="3"/>
  <c r="O787" i="3"/>
  <c r="O851" i="3"/>
  <c r="O915" i="3"/>
  <c r="O979" i="3"/>
  <c r="O1043" i="3"/>
  <c r="O1107" i="3"/>
  <c r="O1171" i="3"/>
  <c r="O1235" i="3"/>
  <c r="O1299" i="3"/>
  <c r="O1363" i="3"/>
  <c r="O1427" i="3"/>
  <c r="O806" i="3"/>
  <c r="O870" i="3"/>
  <c r="O934" i="3"/>
  <c r="O998" i="3"/>
  <c r="O1062" i="3"/>
  <c r="O1126" i="3"/>
  <c r="O1190" i="3"/>
  <c r="O1254" i="3"/>
  <c r="O1318" i="3"/>
  <c r="O1382" i="3"/>
  <c r="O1446" i="3"/>
  <c r="O841" i="3"/>
  <c r="O905" i="3"/>
  <c r="O969" i="3"/>
  <c r="O1033" i="3"/>
  <c r="O1097" i="3"/>
  <c r="O1161" i="3"/>
  <c r="O1225" i="3"/>
  <c r="O1289" i="3"/>
  <c r="O1353" i="3"/>
  <c r="O1417" i="3"/>
  <c r="O812" i="3"/>
  <c r="O876" i="3"/>
  <c r="O940" i="3"/>
  <c r="O1004" i="3"/>
  <c r="O1068" i="3"/>
  <c r="O1132" i="3"/>
  <c r="O1196" i="3"/>
  <c r="O1260" i="3"/>
  <c r="O1324" i="3"/>
  <c r="O1388" i="3"/>
  <c r="O1452" i="3"/>
  <c r="O863" i="3"/>
  <c r="O927" i="3"/>
  <c r="O991" i="3"/>
  <c r="O1055" i="3"/>
  <c r="O1119" i="3"/>
  <c r="O1183" i="3"/>
  <c r="O1247" i="3"/>
  <c r="O1311" i="3"/>
  <c r="O1375" i="3"/>
  <c r="O1439" i="3"/>
  <c r="O802" i="3"/>
  <c r="O866" i="3"/>
  <c r="O930" i="3"/>
  <c r="O994" i="3"/>
  <c r="O669" i="3"/>
  <c r="O733" i="3"/>
  <c r="O795" i="3"/>
  <c r="O859" i="3"/>
  <c r="O923" i="3"/>
  <c r="O987" i="3"/>
  <c r="O1051" i="3"/>
  <c r="O1115" i="3"/>
  <c r="O1179" i="3"/>
  <c r="O1243" i="3"/>
  <c r="O1307" i="3"/>
  <c r="O1371" i="3"/>
  <c r="O1435" i="3"/>
  <c r="O814" i="3"/>
  <c r="O878" i="3"/>
  <c r="O942" i="3"/>
  <c r="O1006" i="3"/>
  <c r="O1070" i="3"/>
  <c r="O1134" i="3"/>
  <c r="O1198" i="3"/>
  <c r="O1262" i="3"/>
  <c r="O1326" i="3"/>
  <c r="O1390" i="3"/>
  <c r="O1454" i="3"/>
  <c r="O849" i="3"/>
  <c r="O913" i="3"/>
  <c r="O977" i="3"/>
  <c r="O1041" i="3"/>
  <c r="O1105" i="3"/>
  <c r="O1169" i="3"/>
  <c r="O1233" i="3"/>
  <c r="O1297" i="3"/>
  <c r="O1361" i="3"/>
  <c r="O1425" i="3"/>
  <c r="O820" i="3"/>
  <c r="O884" i="3"/>
  <c r="O948" i="3"/>
  <c r="O1012" i="3"/>
  <c r="O1076" i="3"/>
  <c r="O1140" i="3"/>
  <c r="O1204" i="3"/>
  <c r="O1268" i="3"/>
  <c r="O1332" i="3"/>
  <c r="O1396" i="3"/>
  <c r="O1460" i="3"/>
  <c r="O871" i="3"/>
  <c r="O935" i="3"/>
  <c r="O999" i="3"/>
  <c r="O1063" i="3"/>
  <c r="O1127" i="3"/>
  <c r="O1191" i="3"/>
  <c r="O1255" i="3"/>
  <c r="O1319" i="3"/>
  <c r="O1383" i="3"/>
  <c r="O1447" i="3"/>
  <c r="O810" i="3"/>
  <c r="O874" i="3"/>
  <c r="O938" i="3"/>
  <c r="O1002" i="3"/>
  <c r="O1066" i="3"/>
  <c r="O1130" i="3"/>
  <c r="O1194" i="3"/>
  <c r="O1258" i="3"/>
  <c r="O1322" i="3"/>
  <c r="O1386" i="3"/>
  <c r="O829" i="3"/>
  <c r="O893" i="3"/>
  <c r="O957" i="3"/>
  <c r="O1021" i="3"/>
  <c r="O1085" i="3"/>
  <c r="O1149" i="3"/>
  <c r="O1213" i="3"/>
  <c r="O1277" i="3"/>
  <c r="O1138" i="3"/>
  <c r="O1202" i="3"/>
  <c r="O1266" i="3"/>
  <c r="O1330" i="3"/>
  <c r="O1394" i="3"/>
  <c r="O837" i="3"/>
  <c r="O901" i="3"/>
  <c r="O965" i="3"/>
  <c r="O1029" i="3"/>
  <c r="O1093" i="3"/>
  <c r="O1157" i="3"/>
  <c r="O1221" i="3"/>
  <c r="O1285" i="3"/>
  <c r="O1349" i="3"/>
  <c r="O1413" i="3"/>
  <c r="O160" i="3"/>
  <c r="O224" i="3"/>
  <c r="O288" i="3"/>
  <c r="O352" i="3"/>
  <c r="O416" i="3"/>
  <c r="O480" i="3"/>
  <c r="O544" i="3"/>
  <c r="O608" i="3"/>
  <c r="O672" i="3"/>
  <c r="O736" i="3"/>
  <c r="O1507" i="3"/>
  <c r="O1571" i="3"/>
  <c r="O1635" i="3"/>
  <c r="O1699" i="3"/>
  <c r="O1763" i="3"/>
  <c r="O1827" i="3"/>
  <c r="O1850" i="3"/>
  <c r="O1510" i="3"/>
  <c r="O1574" i="3"/>
  <c r="O1638" i="3"/>
  <c r="O1702" i="3"/>
  <c r="O1766" i="3"/>
  <c r="O1838" i="3"/>
  <c r="O1497" i="3"/>
  <c r="O1561" i="3"/>
  <c r="O1625" i="3"/>
  <c r="O1689" i="3"/>
  <c r="O1753" i="3"/>
  <c r="O1817" i="3"/>
  <c r="O1468" i="3"/>
  <c r="O1532" i="3"/>
  <c r="O1596" i="3"/>
  <c r="O1660" i="3"/>
  <c r="O1724" i="3"/>
  <c r="O1788" i="3"/>
  <c r="O1852" i="3"/>
  <c r="O1495" i="3"/>
  <c r="O1559" i="3"/>
  <c r="O1623" i="3"/>
  <c r="O1687" i="3"/>
  <c r="O1751" i="3"/>
  <c r="O1815" i="3"/>
  <c r="O1738" i="3"/>
  <c r="O1402" i="3"/>
  <c r="O1466" i="3"/>
  <c r="O1530" i="3"/>
  <c r="O1594" i="3"/>
  <c r="O1658" i="3"/>
  <c r="O1778" i="3"/>
  <c r="O1493" i="3"/>
  <c r="O1557" i="3"/>
  <c r="O1621" i="3"/>
  <c r="O1685" i="3"/>
  <c r="O1749" i="3"/>
  <c r="O1813" i="3"/>
  <c r="O784" i="3"/>
  <c r="O848" i="3"/>
  <c r="O912" i="3"/>
  <c r="O976" i="3"/>
  <c r="O1040" i="3"/>
  <c r="O1104" i="3"/>
  <c r="O122" i="3"/>
  <c r="O1224" i="3"/>
  <c r="O1296" i="3"/>
  <c r="O1368" i="3"/>
  <c r="O1456" i="3"/>
  <c r="O1584" i="3"/>
  <c r="O1656" i="3"/>
  <c r="O1728" i="3"/>
  <c r="O1792" i="3"/>
  <c r="O1146" i="3"/>
  <c r="O1210" i="3"/>
  <c r="O1274" i="3"/>
  <c r="O1338" i="3"/>
  <c r="O781" i="3"/>
  <c r="O845" i="3"/>
  <c r="O909" i="3"/>
  <c r="O973" i="3"/>
  <c r="O1037" i="3"/>
  <c r="O1101" i="3"/>
  <c r="O1165" i="3"/>
  <c r="O1229" i="3"/>
  <c r="O1293" i="3"/>
  <c r="O1357" i="3"/>
  <c r="O1421" i="3"/>
  <c r="O168" i="3"/>
  <c r="O232" i="3"/>
  <c r="O296" i="3"/>
  <c r="O360" i="3"/>
  <c r="O424" i="3"/>
  <c r="O488" i="3"/>
  <c r="O552" i="3"/>
  <c r="O616" i="3"/>
  <c r="O680" i="3"/>
  <c r="O744" i="3"/>
  <c r="O1515" i="3"/>
  <c r="O1579" i="3"/>
  <c r="O1643" i="3"/>
  <c r="O1707" i="3"/>
  <c r="O1771" i="3"/>
  <c r="O1835" i="3"/>
  <c r="O1376" i="3"/>
  <c r="O1518" i="3"/>
  <c r="O1582" i="3"/>
  <c r="O1646" i="3"/>
  <c r="O1710" i="3"/>
  <c r="O1774" i="3"/>
  <c r="O1841" i="3"/>
  <c r="O1505" i="3"/>
  <c r="O1569" i="3"/>
  <c r="O1633" i="3"/>
  <c r="O1697" i="3"/>
  <c r="O1761" i="3"/>
  <c r="O1825" i="3"/>
  <c r="O1476" i="3"/>
  <c r="O1540" i="3"/>
  <c r="O1604" i="3"/>
  <c r="O1668" i="3"/>
  <c r="O1732" i="3"/>
  <c r="O1796" i="3"/>
  <c r="O1392" i="3"/>
  <c r="O1503" i="3"/>
  <c r="O1567" i="3"/>
  <c r="O1631" i="3"/>
  <c r="O1695" i="3"/>
  <c r="O1759" i="3"/>
  <c r="O1823" i="3"/>
  <c r="O1746" i="3"/>
  <c r="O1410" i="3"/>
  <c r="O1474" i="3"/>
  <c r="O1538" i="3"/>
  <c r="O1602" i="3"/>
  <c r="O1666" i="3"/>
  <c r="O1786" i="3"/>
  <c r="O1501" i="3"/>
  <c r="O1565" i="3"/>
  <c r="O1629" i="3"/>
  <c r="O1693" i="3"/>
  <c r="O1757" i="3"/>
  <c r="O1821" i="3"/>
  <c r="O792" i="3"/>
  <c r="O856" i="3"/>
  <c r="O920" i="3"/>
  <c r="O984" i="3"/>
  <c r="O1048" i="3"/>
  <c r="O1112" i="3"/>
  <c r="O1160" i="3"/>
  <c r="O1232" i="3"/>
  <c r="O1304" i="3"/>
  <c r="O1384" i="3"/>
  <c r="O1504" i="3"/>
  <c r="O1592" i="3"/>
  <c r="O1664" i="3"/>
  <c r="O1736" i="3"/>
  <c r="O1800" i="3"/>
  <c r="O1090" i="3"/>
  <c r="O1154" i="3"/>
  <c r="O1218" i="3"/>
  <c r="O1282" i="3"/>
  <c r="O1346" i="3"/>
  <c r="O789" i="3"/>
  <c r="O853" i="3"/>
  <c r="O917" i="3"/>
  <c r="O981" i="3"/>
  <c r="O1045" i="3"/>
  <c r="O1109" i="3"/>
  <c r="O1173" i="3"/>
  <c r="O1237" i="3"/>
  <c r="O1301" i="3"/>
  <c r="O1365" i="3"/>
  <c r="O1429" i="3"/>
  <c r="O176" i="3"/>
  <c r="O240" i="3"/>
  <c r="O304" i="3"/>
  <c r="O368" i="3"/>
  <c r="O432" i="3"/>
  <c r="O496" i="3"/>
  <c r="O560" i="3"/>
  <c r="O624" i="3"/>
  <c r="O688" i="3"/>
  <c r="O752" i="3"/>
  <c r="O1523" i="3"/>
  <c r="O1587" i="3"/>
  <c r="O1651" i="3"/>
  <c r="O1715" i="3"/>
  <c r="O1779" i="3"/>
  <c r="O1843" i="3"/>
  <c r="O1496" i="3"/>
  <c r="O1526" i="3"/>
  <c r="O1590" i="3"/>
  <c r="O1654" i="3"/>
  <c r="O1718" i="3"/>
  <c r="O1782" i="3"/>
  <c r="O1818" i="3"/>
  <c r="O1513" i="3"/>
  <c r="O1577" i="3"/>
  <c r="O1641" i="3"/>
  <c r="O1705" i="3"/>
  <c r="O1769" i="3"/>
  <c r="O1802" i="3"/>
  <c r="O1484" i="3"/>
  <c r="O1548" i="3"/>
  <c r="O1612" i="3"/>
  <c r="O1676" i="3"/>
  <c r="O1740" i="3"/>
  <c r="O1804" i="3"/>
  <c r="O1408" i="3"/>
  <c r="O1511" i="3"/>
  <c r="O1575" i="3"/>
  <c r="O1639" i="3"/>
  <c r="O1703" i="3"/>
  <c r="O1767" i="3"/>
  <c r="O1831" i="3"/>
  <c r="O1754" i="3"/>
  <c r="O1418" i="3"/>
  <c r="O1482" i="3"/>
  <c r="O1546" i="3"/>
  <c r="O1610" i="3"/>
  <c r="O1674" i="3"/>
  <c r="O1794" i="3"/>
  <c r="O1509" i="3"/>
  <c r="O1573" i="3"/>
  <c r="O1637" i="3"/>
  <c r="O1701" i="3"/>
  <c r="O1765" i="3"/>
  <c r="O1829" i="3"/>
  <c r="O800" i="3"/>
  <c r="O864" i="3"/>
  <c r="O928" i="3"/>
  <c r="O992" i="3"/>
  <c r="O1056" i="3"/>
  <c r="O1120" i="3"/>
  <c r="O1168" i="3"/>
  <c r="O1240" i="3"/>
  <c r="O1312" i="3"/>
  <c r="O1400" i="3"/>
  <c r="O1512" i="3"/>
  <c r="O1600" i="3"/>
  <c r="O1672" i="3"/>
  <c r="O1744" i="3"/>
  <c r="O1808" i="3"/>
  <c r="O1309" i="3"/>
  <c r="O1373" i="3"/>
  <c r="O1437" i="3"/>
  <c r="O184" i="3"/>
  <c r="O248" i="3"/>
  <c r="O312" i="3"/>
  <c r="O376" i="3"/>
  <c r="O440" i="3"/>
  <c r="O504" i="3"/>
  <c r="O568" i="3"/>
  <c r="O632" i="3"/>
  <c r="O696" i="3"/>
  <c r="O760" i="3"/>
  <c r="O1531" i="3"/>
  <c r="O1595" i="3"/>
  <c r="O1659" i="3"/>
  <c r="O1723" i="3"/>
  <c r="O1787" i="3"/>
  <c r="O1851" i="3"/>
  <c r="O1470" i="3"/>
  <c r="O1534" i="3"/>
  <c r="O1598" i="3"/>
  <c r="O1662" i="3"/>
  <c r="O1726" i="3"/>
  <c r="O1790" i="3"/>
  <c r="O1457" i="3"/>
  <c r="O1521" i="3"/>
  <c r="O1585" i="3"/>
  <c r="O1649" i="3"/>
  <c r="O1713" i="3"/>
  <c r="O1777" i="3"/>
  <c r="O1826" i="3"/>
  <c r="O1492" i="3"/>
  <c r="O1556" i="3"/>
  <c r="O1620" i="3"/>
  <c r="O1684" i="3"/>
  <c r="O1748" i="3"/>
  <c r="O1812" i="3"/>
  <c r="O1472" i="3"/>
  <c r="O1519" i="3"/>
  <c r="O1583" i="3"/>
  <c r="O1647" i="3"/>
  <c r="O1711" i="3"/>
  <c r="O1775" i="3"/>
  <c r="O1839" i="3"/>
  <c r="O1762" i="3"/>
  <c r="O1426" i="3"/>
  <c r="O1490" i="3"/>
  <c r="O1554" i="3"/>
  <c r="O1618" i="3"/>
  <c r="O1682" i="3"/>
  <c r="O1842" i="3"/>
  <c r="O1517" i="3"/>
  <c r="O1581" i="3"/>
  <c r="O1645" i="3"/>
  <c r="O1709" i="3"/>
  <c r="O1773" i="3"/>
  <c r="O1837" i="3"/>
  <c r="O808" i="3"/>
  <c r="O872" i="3"/>
  <c r="O936" i="3"/>
  <c r="O1000" i="3"/>
  <c r="O1064" i="3"/>
  <c r="O1128" i="3"/>
  <c r="O1184" i="3"/>
  <c r="O1248" i="3"/>
  <c r="O1320" i="3"/>
  <c r="O1416" i="3"/>
  <c r="O1528" i="3"/>
  <c r="O1608" i="3"/>
  <c r="O1688" i="3"/>
  <c r="O1752" i="3"/>
  <c r="O1816" i="3"/>
  <c r="O1042" i="3"/>
  <c r="O1106" i="3"/>
  <c r="O1170" i="3"/>
  <c r="O1234" i="3"/>
  <c r="O1298" i="3"/>
  <c r="O1362" i="3"/>
  <c r="O805" i="3"/>
  <c r="O869" i="3"/>
  <c r="O933" i="3"/>
  <c r="O997" i="3"/>
  <c r="O1061" i="3"/>
  <c r="O1125" i="3"/>
  <c r="O1189" i="3"/>
  <c r="O1253" i="3"/>
  <c r="O1317" i="3"/>
  <c r="O1381" i="3"/>
  <c r="O1445" i="3"/>
  <c r="O192" i="3"/>
  <c r="O256" i="3"/>
  <c r="O320" i="3"/>
  <c r="O384" i="3"/>
  <c r="O448" i="3"/>
  <c r="O512" i="3"/>
  <c r="O576" i="3"/>
  <c r="O640" i="3"/>
  <c r="O704" i="3"/>
  <c r="O768" i="3"/>
  <c r="O1539" i="3"/>
  <c r="O1603" i="3"/>
  <c r="O1667" i="3"/>
  <c r="O1731" i="3"/>
  <c r="O1795" i="3"/>
  <c r="O1814" i="3"/>
  <c r="O1478" i="3"/>
  <c r="O1542" i="3"/>
  <c r="O1606" i="3"/>
  <c r="O1670" i="3"/>
  <c r="O1734" i="3"/>
  <c r="O1798" i="3"/>
  <c r="O1465" i="3"/>
  <c r="O1529" i="3"/>
  <c r="O1593" i="3"/>
  <c r="O1657" i="3"/>
  <c r="O1721" i="3"/>
  <c r="O1785" i="3"/>
  <c r="O1834" i="3"/>
  <c r="O1500" i="3"/>
  <c r="O1564" i="3"/>
  <c r="O1628" i="3"/>
  <c r="O1692" i="3"/>
  <c r="O1756" i="3"/>
  <c r="O1820" i="3"/>
  <c r="O1536" i="3"/>
  <c r="O1527" i="3"/>
  <c r="O1591" i="3"/>
  <c r="O1655" i="3"/>
  <c r="O1719" i="3"/>
  <c r="O1783" i="3"/>
  <c r="O1847" i="3"/>
  <c r="O1810" i="3"/>
  <c r="O1434" i="3"/>
  <c r="O1498" i="3"/>
  <c r="O1562" i="3"/>
  <c r="O1626" i="3"/>
  <c r="O1690" i="3"/>
  <c r="O1461" i="3"/>
  <c r="O1525" i="3"/>
  <c r="O1589" i="3"/>
  <c r="O1653" i="3"/>
  <c r="O1717" i="3"/>
  <c r="O1781" i="3"/>
  <c r="O1845" i="3"/>
  <c r="O816" i="3"/>
  <c r="O880" i="3"/>
  <c r="O944" i="3"/>
  <c r="O1008" i="3"/>
  <c r="O1072" i="3"/>
  <c r="O1136" i="3"/>
  <c r="O1192" i="3"/>
  <c r="O1256" i="3"/>
  <c r="O1328" i="3"/>
  <c r="O1424" i="3"/>
  <c r="O1544" i="3"/>
  <c r="O1624" i="3"/>
  <c r="O1696" i="3"/>
  <c r="O1760" i="3"/>
  <c r="O1824" i="3"/>
  <c r="O1178" i="3"/>
  <c r="O1242" i="3"/>
  <c r="O1306" i="3"/>
  <c r="O813" i="3"/>
  <c r="O877" i="3"/>
  <c r="O941" i="3"/>
  <c r="O1005" i="3"/>
  <c r="O1069" i="3"/>
  <c r="O1133" i="3"/>
  <c r="O1197" i="3"/>
  <c r="O1261" i="3"/>
  <c r="O1325" i="3"/>
  <c r="O1389" i="3"/>
  <c r="O1453" i="3"/>
  <c r="O200" i="3"/>
  <c r="O264" i="3"/>
  <c r="O328" i="3"/>
  <c r="O392" i="3"/>
  <c r="O456" i="3"/>
  <c r="O520" i="3"/>
  <c r="O584" i="3"/>
  <c r="O648" i="3"/>
  <c r="O712" i="3"/>
  <c r="O1483" i="3"/>
  <c r="O1547" i="3"/>
  <c r="O1611" i="3"/>
  <c r="O1675" i="3"/>
  <c r="O1739" i="3"/>
  <c r="O1803" i="3"/>
  <c r="O1846" i="3"/>
  <c r="O1486" i="3"/>
  <c r="O1550" i="3"/>
  <c r="O1614" i="3"/>
  <c r="O1678" i="3"/>
  <c r="O1742" i="3"/>
  <c r="O1806" i="3"/>
  <c r="O1473" i="3"/>
  <c r="O1537" i="3"/>
  <c r="O1601" i="3"/>
  <c r="O1665" i="3"/>
  <c r="O1729" i="3"/>
  <c r="O1793" i="3"/>
  <c r="O1464" i="3"/>
  <c r="O1508" i="3"/>
  <c r="O1572" i="3"/>
  <c r="O1636" i="3"/>
  <c r="O1700" i="3"/>
  <c r="O1764" i="3"/>
  <c r="O1828" i="3"/>
  <c r="O1616" i="3"/>
  <c r="O1535" i="3"/>
  <c r="O1599" i="3"/>
  <c r="O1663" i="3"/>
  <c r="O1727" i="3"/>
  <c r="O1791" i="3"/>
  <c r="O1714" i="3"/>
  <c r="O1264" i="3"/>
  <c r="O1442" i="3"/>
  <c r="O1506" i="3"/>
  <c r="O1570" i="3"/>
  <c r="O1634" i="3"/>
  <c r="O1698" i="3"/>
  <c r="O1469" i="3"/>
  <c r="O1533" i="3"/>
  <c r="O1597" i="3"/>
  <c r="O1661" i="3"/>
  <c r="O1725" i="3"/>
  <c r="O1789" i="3"/>
  <c r="O1853" i="3"/>
  <c r="O824" i="3"/>
  <c r="O888" i="3"/>
  <c r="O952" i="3"/>
  <c r="O1016" i="3"/>
  <c r="O1080" i="3"/>
  <c r="O1144" i="3"/>
  <c r="O1200" i="3"/>
  <c r="O1272" i="3"/>
  <c r="O1336" i="3"/>
  <c r="O1432" i="3"/>
  <c r="O1552" i="3"/>
  <c r="O1632" i="3"/>
  <c r="O1704" i="3"/>
  <c r="O1768" i="3"/>
  <c r="O1832" i="3"/>
  <c r="O1058" i="3"/>
  <c r="O1122" i="3"/>
  <c r="O1186" i="3"/>
  <c r="O1250" i="3"/>
  <c r="O1314" i="3"/>
  <c r="O1378" i="3"/>
  <c r="O821" i="3"/>
  <c r="O885" i="3"/>
  <c r="O949" i="3"/>
  <c r="O1013" i="3"/>
  <c r="O1077" i="3"/>
  <c r="O1141" i="3"/>
  <c r="O1205" i="3"/>
  <c r="O1269" i="3"/>
  <c r="O1333" i="3"/>
  <c r="O1397" i="3"/>
  <c r="O144" i="3"/>
  <c r="O208" i="3"/>
  <c r="O272" i="3"/>
  <c r="O336" i="3"/>
  <c r="O400" i="3"/>
  <c r="O464" i="3"/>
  <c r="O528" i="3"/>
  <c r="O592" i="3"/>
  <c r="O656" i="3"/>
  <c r="O720" i="3"/>
  <c r="O1491" i="3"/>
  <c r="O1555" i="3"/>
  <c r="O1619" i="3"/>
  <c r="O1683" i="3"/>
  <c r="O1747" i="3"/>
  <c r="O1811" i="3"/>
  <c r="O1833" i="3"/>
  <c r="O1494" i="3"/>
  <c r="O1558" i="3"/>
  <c r="O1622" i="3"/>
  <c r="O1686" i="3"/>
  <c r="O1750" i="3"/>
  <c r="O1822" i="3"/>
  <c r="O1481" i="3"/>
  <c r="O1545" i="3"/>
  <c r="O1609" i="3"/>
  <c r="O1673" i="3"/>
  <c r="O1737" i="3"/>
  <c r="O1801" i="3"/>
  <c r="O1480" i="3"/>
  <c r="O1516" i="3"/>
  <c r="O1580" i="3"/>
  <c r="O1644" i="3"/>
  <c r="O1708" i="3"/>
  <c r="O1772" i="3"/>
  <c r="O1680" i="3"/>
  <c r="O1543" i="3"/>
  <c r="O1607" i="3"/>
  <c r="O1671" i="3"/>
  <c r="O1735" i="3"/>
  <c r="O1799" i="3"/>
  <c r="O1722" i="3"/>
  <c r="O1360" i="3"/>
  <c r="O1450" i="3"/>
  <c r="O1514" i="3"/>
  <c r="O1578" i="3"/>
  <c r="O1642" i="3"/>
  <c r="O1706" i="3"/>
  <c r="O1477" i="3"/>
  <c r="O1541" i="3"/>
  <c r="O1605" i="3"/>
  <c r="O1669" i="3"/>
  <c r="O1733" i="3"/>
  <c r="O1797" i="3"/>
  <c r="O1568" i="3"/>
  <c r="O832" i="3"/>
  <c r="O896" i="3"/>
  <c r="O960" i="3"/>
  <c r="O1024" i="3"/>
  <c r="O1088" i="3"/>
  <c r="O1152" i="3"/>
  <c r="O1208" i="3"/>
  <c r="O1280" i="3"/>
  <c r="O1344" i="3"/>
  <c r="O1440" i="3"/>
  <c r="O1560" i="3"/>
  <c r="O1640" i="3"/>
  <c r="O1712" i="3"/>
  <c r="O1776" i="3"/>
  <c r="O1840" i="3"/>
  <c r="O1341" i="3"/>
  <c r="O1405" i="3"/>
  <c r="O152" i="3"/>
  <c r="O216" i="3"/>
  <c r="O280" i="3"/>
  <c r="O344" i="3"/>
  <c r="O408" i="3"/>
  <c r="O472" i="3"/>
  <c r="O536" i="3"/>
  <c r="O600" i="3"/>
  <c r="O664" i="3"/>
  <c r="O728" i="3"/>
  <c r="O1499" i="3"/>
  <c r="O1563" i="3"/>
  <c r="O1627" i="3"/>
  <c r="O1691" i="3"/>
  <c r="O1755" i="3"/>
  <c r="O1819" i="3"/>
  <c r="O1849" i="3"/>
  <c r="O1502" i="3"/>
  <c r="O1566" i="3"/>
  <c r="O1630" i="3"/>
  <c r="O1694" i="3"/>
  <c r="O1758" i="3"/>
  <c r="O1830" i="3"/>
  <c r="O1489" i="3"/>
  <c r="O1553" i="3"/>
  <c r="O1617" i="3"/>
  <c r="O1681" i="3"/>
  <c r="O1745" i="3"/>
  <c r="O1809" i="3"/>
  <c r="O1520" i="3"/>
  <c r="O1524" i="3"/>
  <c r="O1588" i="3"/>
  <c r="O1652" i="3"/>
  <c r="O1716" i="3"/>
  <c r="O1780" i="3"/>
  <c r="O1844" i="3"/>
  <c r="O1487" i="3"/>
  <c r="O1551" i="3"/>
  <c r="O1615" i="3"/>
  <c r="O1679" i="3"/>
  <c r="O1743" i="3"/>
  <c r="O1807" i="3"/>
  <c r="O1730" i="3"/>
  <c r="O1488" i="3"/>
  <c r="O1458" i="3"/>
  <c r="O1522" i="3"/>
  <c r="O1586" i="3"/>
  <c r="O1650" i="3"/>
  <c r="O1770" i="3"/>
  <c r="O1485" i="3"/>
  <c r="O1549" i="3"/>
  <c r="O1613" i="3"/>
  <c r="O1677" i="3"/>
  <c r="O1741" i="3"/>
  <c r="O1805" i="3"/>
  <c r="O776" i="3"/>
  <c r="O840" i="3"/>
  <c r="O904" i="3"/>
  <c r="O968" i="3"/>
  <c r="O1032" i="3"/>
  <c r="O1096" i="3"/>
  <c r="O1176" i="3"/>
  <c r="O1216" i="3"/>
  <c r="O1288" i="3"/>
  <c r="O1352" i="3"/>
  <c r="O1448" i="3"/>
  <c r="O1576" i="3"/>
  <c r="O1648" i="3"/>
  <c r="O1720" i="3"/>
  <c r="O1784" i="3"/>
  <c r="O1848" i="3"/>
  <c r="J968" i="8"/>
  <c r="K294" i="15"/>
  <c r="J874" i="4"/>
  <c r="AI122" i="3" l="1"/>
  <c r="AJ122" i="3"/>
  <c r="AH122" i="3"/>
  <c r="AE122" i="3"/>
  <c r="AL122" i="3"/>
  <c r="AD122" i="3"/>
  <c r="AG122" i="3"/>
  <c r="AF122" i="3"/>
  <c r="AM122" i="3"/>
  <c r="AK122" i="3"/>
  <c r="AC122" i="3"/>
  <c r="AL592" i="3"/>
  <c r="AF592" i="3"/>
  <c r="AM592" i="3"/>
  <c r="AG592" i="3"/>
  <c r="AD592" i="3"/>
  <c r="AH592" i="3"/>
  <c r="AK592" i="3"/>
  <c r="AE592" i="3"/>
  <c r="AC592" i="3"/>
  <c r="AI592" i="3"/>
  <c r="AJ592" i="3"/>
  <c r="AM256" i="3"/>
  <c r="AF256" i="3"/>
  <c r="AG256" i="3"/>
  <c r="AH256" i="3"/>
  <c r="AL256" i="3"/>
  <c r="AC256" i="3"/>
  <c r="AE256" i="3"/>
  <c r="AD256" i="3"/>
  <c r="AK256" i="3"/>
  <c r="AI256" i="3"/>
  <c r="AJ256" i="3"/>
  <c r="AG184" i="3"/>
  <c r="AH184" i="3"/>
  <c r="AE184" i="3"/>
  <c r="AL184" i="3"/>
  <c r="AF184" i="3"/>
  <c r="AD184" i="3"/>
  <c r="AJ184" i="3"/>
  <c r="AM184" i="3"/>
  <c r="AK184" i="3"/>
  <c r="AC184" i="3"/>
  <c r="AI184" i="3"/>
  <c r="AJ730" i="3"/>
  <c r="AI730" i="3"/>
  <c r="AH730" i="3"/>
  <c r="AF730" i="3"/>
  <c r="AG730" i="3"/>
  <c r="AE730" i="3"/>
  <c r="AL730" i="3"/>
  <c r="AC730" i="3"/>
  <c r="AD730" i="3"/>
  <c r="AM730" i="3"/>
  <c r="AK730" i="3"/>
  <c r="AG344" i="3"/>
  <c r="AE344" i="3"/>
  <c r="AL344" i="3"/>
  <c r="AH344" i="3"/>
  <c r="AF344" i="3"/>
  <c r="AD344" i="3"/>
  <c r="AJ344" i="3"/>
  <c r="AK344" i="3"/>
  <c r="AM344" i="3"/>
  <c r="AC344" i="3"/>
  <c r="AI344" i="3"/>
  <c r="AF336" i="3"/>
  <c r="AM336" i="3"/>
  <c r="AG336" i="3"/>
  <c r="AD336" i="3"/>
  <c r="AH336" i="3"/>
  <c r="AE336" i="3"/>
  <c r="AL336" i="3"/>
  <c r="AC336" i="3"/>
  <c r="AI336" i="3"/>
  <c r="AK336" i="3"/>
  <c r="AJ336" i="3"/>
  <c r="AG264" i="3"/>
  <c r="AF264" i="3"/>
  <c r="AH264" i="3"/>
  <c r="AE264" i="3"/>
  <c r="AL264" i="3"/>
  <c r="AK264" i="3"/>
  <c r="AD264" i="3"/>
  <c r="AC264" i="3"/>
  <c r="AM264" i="3"/>
  <c r="AJ264" i="3"/>
  <c r="AI264" i="3"/>
  <c r="AF512" i="3"/>
  <c r="AM512" i="3"/>
  <c r="AG512" i="3"/>
  <c r="AH512" i="3"/>
  <c r="AE512" i="3"/>
  <c r="AL512" i="3"/>
  <c r="AC512" i="3"/>
  <c r="AI512" i="3"/>
  <c r="AJ512" i="3"/>
  <c r="AD512" i="3"/>
  <c r="AK512" i="3"/>
  <c r="AH440" i="3"/>
  <c r="AG440" i="3"/>
  <c r="AE440" i="3"/>
  <c r="AL440" i="3"/>
  <c r="AF440" i="3"/>
  <c r="AM440" i="3"/>
  <c r="AD440" i="3"/>
  <c r="AJ440" i="3"/>
  <c r="AK440" i="3"/>
  <c r="AC440" i="3"/>
  <c r="AI440" i="3"/>
  <c r="AG496" i="3"/>
  <c r="AL496" i="3"/>
  <c r="AH496" i="3"/>
  <c r="AF496" i="3"/>
  <c r="AM496" i="3"/>
  <c r="AE496" i="3"/>
  <c r="AK496" i="3"/>
  <c r="AD496" i="3"/>
  <c r="AC496" i="3"/>
  <c r="AI496" i="3"/>
  <c r="AJ496" i="3"/>
  <c r="AG360" i="3"/>
  <c r="AL360" i="3"/>
  <c r="AF360" i="3"/>
  <c r="AE360" i="3"/>
  <c r="AH360" i="3"/>
  <c r="AK360" i="3"/>
  <c r="AM360" i="3"/>
  <c r="AD360" i="3"/>
  <c r="AI360" i="3"/>
  <c r="AJ360" i="3"/>
  <c r="AC360" i="3"/>
  <c r="AH672" i="3"/>
  <c r="AG672" i="3"/>
  <c r="AF672" i="3"/>
  <c r="AM672" i="3"/>
  <c r="AD672" i="3"/>
  <c r="AE672" i="3"/>
  <c r="AL672" i="3"/>
  <c r="AI672" i="3"/>
  <c r="AJ672" i="3"/>
  <c r="AC672" i="3"/>
  <c r="AK672" i="3"/>
  <c r="AG160" i="3"/>
  <c r="AF160" i="3"/>
  <c r="AM160" i="3"/>
  <c r="AH160" i="3"/>
  <c r="AL160" i="3"/>
  <c r="AD160" i="3"/>
  <c r="AC160" i="3"/>
  <c r="AI160" i="3"/>
  <c r="AJ160" i="3"/>
  <c r="AE160" i="3"/>
  <c r="AK160" i="3"/>
  <c r="AI669" i="3"/>
  <c r="AG669" i="3"/>
  <c r="AF669" i="3"/>
  <c r="AH669" i="3"/>
  <c r="AM669" i="3"/>
  <c r="AD669" i="3"/>
  <c r="AJ669" i="3"/>
  <c r="AK669" i="3"/>
  <c r="AC669" i="3"/>
  <c r="AE669" i="3"/>
  <c r="AL669" i="3"/>
  <c r="AI341" i="3"/>
  <c r="AH341" i="3"/>
  <c r="AF341" i="3"/>
  <c r="AG341" i="3"/>
  <c r="AK341" i="3"/>
  <c r="AM341" i="3"/>
  <c r="AE341" i="3"/>
  <c r="AC341" i="3"/>
  <c r="AL341" i="3"/>
  <c r="AD341" i="3"/>
  <c r="AJ341" i="3"/>
  <c r="AJ474" i="3"/>
  <c r="AI474" i="3"/>
  <c r="AH474" i="3"/>
  <c r="AF474" i="3"/>
  <c r="AG474" i="3"/>
  <c r="AE474" i="3"/>
  <c r="AD474" i="3"/>
  <c r="AK474" i="3"/>
  <c r="AM474" i="3"/>
  <c r="AC474" i="3"/>
  <c r="AL474" i="3"/>
  <c r="AC647" i="3"/>
  <c r="AK647" i="3"/>
  <c r="AJ647" i="3"/>
  <c r="AI647" i="3"/>
  <c r="AG647" i="3"/>
  <c r="AH647" i="3"/>
  <c r="AF647" i="3"/>
  <c r="AE647" i="3"/>
  <c r="AD647" i="3"/>
  <c r="AM647" i="3"/>
  <c r="AL647" i="3"/>
  <c r="AI397" i="3"/>
  <c r="AG397" i="3"/>
  <c r="AH397" i="3"/>
  <c r="AF397" i="3"/>
  <c r="AC397" i="3"/>
  <c r="AM397" i="3"/>
  <c r="AE397" i="3"/>
  <c r="AL397" i="3"/>
  <c r="AD397" i="3"/>
  <c r="AJ397" i="3"/>
  <c r="AK397" i="3"/>
  <c r="AI389" i="3"/>
  <c r="AH389" i="3"/>
  <c r="AM389" i="3"/>
  <c r="AG389" i="3"/>
  <c r="AF389" i="3"/>
  <c r="AJ389" i="3"/>
  <c r="AK389" i="3"/>
  <c r="AE389" i="3"/>
  <c r="AL389" i="3"/>
  <c r="AD389" i="3"/>
  <c r="AC389" i="3"/>
  <c r="AI437" i="3"/>
  <c r="AH437" i="3"/>
  <c r="AF437" i="3"/>
  <c r="AM437" i="3"/>
  <c r="AG437" i="3"/>
  <c r="AE437" i="3"/>
  <c r="AK437" i="3"/>
  <c r="AC437" i="3"/>
  <c r="AL437" i="3"/>
  <c r="AJ437" i="3"/>
  <c r="AD437" i="3"/>
  <c r="AH570" i="3"/>
  <c r="AI570" i="3"/>
  <c r="AG570" i="3"/>
  <c r="AJ570" i="3"/>
  <c r="AE570" i="3"/>
  <c r="AK570" i="3"/>
  <c r="AL570" i="3"/>
  <c r="AC570" i="3"/>
  <c r="AD570" i="3"/>
  <c r="AF570" i="3"/>
  <c r="AM570" i="3"/>
  <c r="AI685" i="3"/>
  <c r="AG685" i="3"/>
  <c r="AH685" i="3"/>
  <c r="AE685" i="3"/>
  <c r="AF685" i="3"/>
  <c r="AC685" i="3"/>
  <c r="AD685" i="3"/>
  <c r="AJ685" i="3"/>
  <c r="AL685" i="3"/>
  <c r="AK685" i="3"/>
  <c r="AM685" i="3"/>
  <c r="AG173" i="3"/>
  <c r="AH173" i="3"/>
  <c r="AE173" i="3"/>
  <c r="AI173" i="3"/>
  <c r="AF173" i="3"/>
  <c r="AC173" i="3"/>
  <c r="AL173" i="3"/>
  <c r="AM173" i="3"/>
  <c r="AD173" i="3"/>
  <c r="AJ173" i="3"/>
  <c r="AK173" i="3"/>
  <c r="AJ306" i="3"/>
  <c r="AI306" i="3"/>
  <c r="AG306" i="3"/>
  <c r="AH306" i="3"/>
  <c r="AF306" i="3"/>
  <c r="AL306" i="3"/>
  <c r="AD306" i="3"/>
  <c r="AM306" i="3"/>
  <c r="AK306" i="3"/>
  <c r="AC306" i="3"/>
  <c r="AE306" i="3"/>
  <c r="AC479" i="3"/>
  <c r="AI479" i="3"/>
  <c r="AG479" i="3"/>
  <c r="AH479" i="3"/>
  <c r="AJ479" i="3"/>
  <c r="AK479" i="3"/>
  <c r="AM479" i="3"/>
  <c r="AL479" i="3"/>
  <c r="AD479" i="3"/>
  <c r="AF479" i="3"/>
  <c r="AE479" i="3"/>
  <c r="AI421" i="3"/>
  <c r="AH421" i="3"/>
  <c r="AM421" i="3"/>
  <c r="AG421" i="3"/>
  <c r="AF421" i="3"/>
  <c r="AL421" i="3"/>
  <c r="AE421" i="3"/>
  <c r="AD421" i="3"/>
  <c r="AJ421" i="3"/>
  <c r="AK421" i="3"/>
  <c r="AC421" i="3"/>
  <c r="AI554" i="3"/>
  <c r="AJ554" i="3"/>
  <c r="AH554" i="3"/>
  <c r="AF554" i="3"/>
  <c r="AG554" i="3"/>
  <c r="AM554" i="3"/>
  <c r="AE554" i="3"/>
  <c r="AD554" i="3"/>
  <c r="AC554" i="3"/>
  <c r="AL554" i="3"/>
  <c r="AK554" i="3"/>
  <c r="AK727" i="3"/>
  <c r="AC727" i="3"/>
  <c r="AI727" i="3"/>
  <c r="AG727" i="3"/>
  <c r="AH727" i="3"/>
  <c r="AJ727" i="3"/>
  <c r="AF727" i="3"/>
  <c r="AE727" i="3"/>
  <c r="AL727" i="3"/>
  <c r="AM727" i="3"/>
  <c r="AD727" i="3"/>
  <c r="AG477" i="3"/>
  <c r="AE477" i="3"/>
  <c r="AH477" i="3"/>
  <c r="AI477" i="3"/>
  <c r="AF477" i="3"/>
  <c r="AM477" i="3"/>
  <c r="AD477" i="3"/>
  <c r="AK477" i="3"/>
  <c r="AC477" i="3"/>
  <c r="AL477" i="3"/>
  <c r="AJ477" i="3"/>
  <c r="AJ610" i="3"/>
  <c r="AI610" i="3"/>
  <c r="AH610" i="3"/>
  <c r="AF610" i="3"/>
  <c r="AG610" i="3"/>
  <c r="AM610" i="3"/>
  <c r="AE610" i="3"/>
  <c r="AL610" i="3"/>
  <c r="AC610" i="3"/>
  <c r="AD610" i="3"/>
  <c r="AK610" i="3"/>
  <c r="AK271" i="3"/>
  <c r="AH271" i="3"/>
  <c r="AJ271" i="3"/>
  <c r="AC271" i="3"/>
  <c r="AI271" i="3"/>
  <c r="AM271" i="3"/>
  <c r="AG271" i="3"/>
  <c r="AL271" i="3"/>
  <c r="AF271" i="3"/>
  <c r="AE271" i="3"/>
  <c r="AD271" i="3"/>
  <c r="AK412" i="3"/>
  <c r="AL412" i="3"/>
  <c r="AC412" i="3"/>
  <c r="AJ412" i="3"/>
  <c r="AD412" i="3"/>
  <c r="AI412" i="3"/>
  <c r="AH412" i="3"/>
  <c r="AM412" i="3"/>
  <c r="AF412" i="3"/>
  <c r="AE412" i="3"/>
  <c r="AG412" i="3"/>
  <c r="AL569" i="3"/>
  <c r="AK569" i="3"/>
  <c r="AI569" i="3"/>
  <c r="AC569" i="3"/>
  <c r="AM569" i="3"/>
  <c r="AD569" i="3"/>
  <c r="AJ569" i="3"/>
  <c r="AE569" i="3"/>
  <c r="AH569" i="3"/>
  <c r="AF569" i="3"/>
  <c r="AG569" i="3"/>
  <c r="AF718" i="3"/>
  <c r="AM718" i="3"/>
  <c r="AL718" i="3"/>
  <c r="AE718" i="3"/>
  <c r="AK718" i="3"/>
  <c r="AD718" i="3"/>
  <c r="AC718" i="3"/>
  <c r="AI718" i="3"/>
  <c r="AJ718" i="3"/>
  <c r="AH718" i="3"/>
  <c r="AG718" i="3"/>
  <c r="AL142" i="3"/>
  <c r="AD142" i="3"/>
  <c r="AM142" i="3"/>
  <c r="AC142" i="3"/>
  <c r="AE142" i="3"/>
  <c r="AF142" i="3"/>
  <c r="AI142" i="3"/>
  <c r="AG142" i="3"/>
  <c r="AJ142" i="3"/>
  <c r="AH142" i="3"/>
  <c r="AK142" i="3"/>
  <c r="AG219" i="3"/>
  <c r="AD219" i="3"/>
  <c r="AM219" i="3"/>
  <c r="AF219" i="3"/>
  <c r="AE219" i="3"/>
  <c r="AI219" i="3"/>
  <c r="AL219" i="3"/>
  <c r="AJ219" i="3"/>
  <c r="AK219" i="3"/>
  <c r="AH219" i="3"/>
  <c r="AC219" i="3"/>
  <c r="AK17" i="3"/>
  <c r="AL17" i="3"/>
  <c r="AC17" i="3"/>
  <c r="AD17" i="3"/>
  <c r="AM17" i="3"/>
  <c r="AE17" i="3"/>
  <c r="AI17" i="3"/>
  <c r="AG17" i="3"/>
  <c r="AJ17" i="3"/>
  <c r="AH17" i="3"/>
  <c r="AF17" i="3"/>
  <c r="AJ596" i="3"/>
  <c r="AH596" i="3"/>
  <c r="AI596" i="3"/>
  <c r="AK596" i="3"/>
  <c r="AL596" i="3"/>
  <c r="AC596" i="3"/>
  <c r="AD596" i="3"/>
  <c r="AF596" i="3"/>
  <c r="AG596" i="3"/>
  <c r="AE596" i="3"/>
  <c r="AM596" i="3"/>
  <c r="AL241" i="3"/>
  <c r="AK241" i="3"/>
  <c r="AM241" i="3"/>
  <c r="AD241" i="3"/>
  <c r="AC241" i="3"/>
  <c r="AE241" i="3"/>
  <c r="AJ241" i="3"/>
  <c r="AI241" i="3"/>
  <c r="AH241" i="3"/>
  <c r="AF241" i="3"/>
  <c r="AG241" i="3"/>
  <c r="AK390" i="3"/>
  <c r="AD390" i="3"/>
  <c r="AM390" i="3"/>
  <c r="AF390" i="3"/>
  <c r="AE390" i="3"/>
  <c r="AL390" i="3"/>
  <c r="AG390" i="3"/>
  <c r="AH390" i="3"/>
  <c r="AC390" i="3"/>
  <c r="AJ390" i="3"/>
  <c r="AI390" i="3"/>
  <c r="AM531" i="3"/>
  <c r="AF531" i="3"/>
  <c r="AK531" i="3"/>
  <c r="AE531" i="3"/>
  <c r="AL531" i="3"/>
  <c r="AG531" i="3"/>
  <c r="AC531" i="3"/>
  <c r="AJ531" i="3"/>
  <c r="AD531" i="3"/>
  <c r="AH531" i="3"/>
  <c r="AI531" i="3"/>
  <c r="AI10" i="3"/>
  <c r="AJ10" i="3"/>
  <c r="AH10" i="3"/>
  <c r="AG10" i="3"/>
  <c r="AE10" i="3"/>
  <c r="AK10" i="3"/>
  <c r="AF10" i="3"/>
  <c r="AD10" i="3"/>
  <c r="AM10" i="3"/>
  <c r="AL10" i="3"/>
  <c r="AC10" i="3"/>
  <c r="AH3" i="3"/>
  <c r="AE3" i="3"/>
  <c r="AJ3" i="3"/>
  <c r="AI3" i="3"/>
  <c r="AK3" i="3"/>
  <c r="AC3" i="3"/>
  <c r="AF3" i="3"/>
  <c r="AM3" i="3"/>
  <c r="AG3" i="3"/>
  <c r="AL3" i="3"/>
  <c r="AD3" i="3"/>
  <c r="AJ658" i="3"/>
  <c r="AI658" i="3"/>
  <c r="AG658" i="3"/>
  <c r="AH658" i="3"/>
  <c r="AF658" i="3"/>
  <c r="AL658" i="3"/>
  <c r="AD658" i="3"/>
  <c r="AM658" i="3"/>
  <c r="AE658" i="3"/>
  <c r="AK658" i="3"/>
  <c r="AC658" i="3"/>
  <c r="AJ146" i="3"/>
  <c r="AI146" i="3"/>
  <c r="AG146" i="3"/>
  <c r="AH146" i="3"/>
  <c r="AF146" i="3"/>
  <c r="AL146" i="3"/>
  <c r="AD146" i="3"/>
  <c r="AM146" i="3"/>
  <c r="AE146" i="3"/>
  <c r="AK146" i="3"/>
  <c r="AC146" i="3"/>
  <c r="AK319" i="3"/>
  <c r="AJ319" i="3"/>
  <c r="AC319" i="3"/>
  <c r="AI319" i="3"/>
  <c r="AH319" i="3"/>
  <c r="AG319" i="3"/>
  <c r="AF319" i="3"/>
  <c r="AM319" i="3"/>
  <c r="AL319" i="3"/>
  <c r="AE319" i="3"/>
  <c r="AD319" i="3"/>
  <c r="AD460" i="3"/>
  <c r="AI460" i="3"/>
  <c r="AK460" i="3"/>
  <c r="AL460" i="3"/>
  <c r="AC460" i="3"/>
  <c r="AJ460" i="3"/>
  <c r="AE460" i="3"/>
  <c r="AH460" i="3"/>
  <c r="AG460" i="3"/>
  <c r="AM460" i="3"/>
  <c r="AF460" i="3"/>
  <c r="AM617" i="3"/>
  <c r="AE617" i="3"/>
  <c r="AL617" i="3"/>
  <c r="AC617" i="3"/>
  <c r="AJ617" i="3"/>
  <c r="AD617" i="3"/>
  <c r="AK617" i="3"/>
  <c r="AF617" i="3"/>
  <c r="AI617" i="3"/>
  <c r="AH617" i="3"/>
  <c r="AG617" i="3"/>
  <c r="AG715" i="3"/>
  <c r="AF715" i="3"/>
  <c r="AM715" i="3"/>
  <c r="AL715" i="3"/>
  <c r="AE715" i="3"/>
  <c r="AD715" i="3"/>
  <c r="AJ715" i="3"/>
  <c r="AI715" i="3"/>
  <c r="AK715" i="3"/>
  <c r="AC715" i="3"/>
  <c r="AH715" i="3"/>
  <c r="AF203" i="3"/>
  <c r="AM203" i="3"/>
  <c r="AG203" i="3"/>
  <c r="AE203" i="3"/>
  <c r="AD203" i="3"/>
  <c r="AJ203" i="3"/>
  <c r="AH203" i="3"/>
  <c r="AI203" i="3"/>
  <c r="AL203" i="3"/>
  <c r="AK203" i="3"/>
  <c r="AC203" i="3"/>
  <c r="AM65" i="3"/>
  <c r="AE65" i="3"/>
  <c r="AL65" i="3"/>
  <c r="AD65" i="3"/>
  <c r="AK65" i="3"/>
  <c r="AI65" i="3"/>
  <c r="AC65" i="3"/>
  <c r="AJ65" i="3"/>
  <c r="AG65" i="3"/>
  <c r="AH65" i="3"/>
  <c r="AF65" i="3"/>
  <c r="AI197" i="3"/>
  <c r="AH197" i="3"/>
  <c r="AG197" i="3"/>
  <c r="AF197" i="3"/>
  <c r="AL197" i="3"/>
  <c r="AM197" i="3"/>
  <c r="AD197" i="3"/>
  <c r="AJ197" i="3"/>
  <c r="AE197" i="3"/>
  <c r="AK197" i="3"/>
  <c r="AC197" i="3"/>
  <c r="AI330" i="3"/>
  <c r="AJ330" i="3"/>
  <c r="AH330" i="3"/>
  <c r="AF330" i="3"/>
  <c r="AG330" i="3"/>
  <c r="AD330" i="3"/>
  <c r="AM330" i="3"/>
  <c r="AE330" i="3"/>
  <c r="AK330" i="3"/>
  <c r="AL330" i="3"/>
  <c r="AC330" i="3"/>
  <c r="AI503" i="3"/>
  <c r="AG503" i="3"/>
  <c r="AH503" i="3"/>
  <c r="AJ503" i="3"/>
  <c r="AK503" i="3"/>
  <c r="AC503" i="3"/>
  <c r="AE503" i="3"/>
  <c r="AF503" i="3"/>
  <c r="AD503" i="3"/>
  <c r="AM503" i="3"/>
  <c r="AL503" i="3"/>
  <c r="AL644" i="3"/>
  <c r="AD644" i="3"/>
  <c r="AC644" i="3"/>
  <c r="AK644" i="3"/>
  <c r="AJ644" i="3"/>
  <c r="AH644" i="3"/>
  <c r="AI644" i="3"/>
  <c r="AG644" i="3"/>
  <c r="AF644" i="3"/>
  <c r="AM644" i="3"/>
  <c r="AE644" i="3"/>
  <c r="AD132" i="3"/>
  <c r="AL132" i="3"/>
  <c r="AK132" i="3"/>
  <c r="AC132" i="3"/>
  <c r="AJ132" i="3"/>
  <c r="AH132" i="3"/>
  <c r="AI132" i="3"/>
  <c r="AF132" i="3"/>
  <c r="AG132" i="3"/>
  <c r="AM132" i="3"/>
  <c r="AE132" i="3"/>
  <c r="AE289" i="3"/>
  <c r="AK289" i="3"/>
  <c r="AL289" i="3"/>
  <c r="AM289" i="3"/>
  <c r="AD289" i="3"/>
  <c r="AC289" i="3"/>
  <c r="AJ289" i="3"/>
  <c r="AH289" i="3"/>
  <c r="AI289" i="3"/>
  <c r="AG289" i="3"/>
  <c r="AF289" i="3"/>
  <c r="AM246" i="3"/>
  <c r="AF246" i="3"/>
  <c r="AL246" i="3"/>
  <c r="AK246" i="3"/>
  <c r="AD246" i="3"/>
  <c r="AE246" i="3"/>
  <c r="AC246" i="3"/>
  <c r="AG246" i="3"/>
  <c r="AJ246" i="3"/>
  <c r="AH246" i="3"/>
  <c r="AI246" i="3"/>
  <c r="AE387" i="3"/>
  <c r="AL387" i="3"/>
  <c r="AF387" i="3"/>
  <c r="AG387" i="3"/>
  <c r="AM387" i="3"/>
  <c r="AK387" i="3"/>
  <c r="AI387" i="3"/>
  <c r="AC387" i="3"/>
  <c r="AD387" i="3"/>
  <c r="AJ387" i="3"/>
  <c r="AH387" i="3"/>
  <c r="AC116" i="3"/>
  <c r="AJ116" i="3"/>
  <c r="AK116" i="3"/>
  <c r="AL116" i="3"/>
  <c r="AD116" i="3"/>
  <c r="AM116" i="3"/>
  <c r="AH116" i="3"/>
  <c r="AE116" i="3"/>
  <c r="AF116" i="3"/>
  <c r="AI116" i="3"/>
  <c r="AG116" i="3"/>
  <c r="AG125" i="3"/>
  <c r="AI125" i="3"/>
  <c r="AH125" i="3"/>
  <c r="AF125" i="3"/>
  <c r="AD125" i="3"/>
  <c r="AJ125" i="3"/>
  <c r="AK125" i="3"/>
  <c r="AC125" i="3"/>
  <c r="AE125" i="3"/>
  <c r="AL125" i="3"/>
  <c r="AM125" i="3"/>
  <c r="AG253" i="3"/>
  <c r="AI253" i="3"/>
  <c r="AH253" i="3"/>
  <c r="AF253" i="3"/>
  <c r="AM253" i="3"/>
  <c r="AE253" i="3"/>
  <c r="AJ253" i="3"/>
  <c r="AC253" i="3"/>
  <c r="AL253" i="3"/>
  <c r="AD253" i="3"/>
  <c r="AK253" i="3"/>
  <c r="AJ386" i="3"/>
  <c r="AI386" i="3"/>
  <c r="AH386" i="3"/>
  <c r="AG386" i="3"/>
  <c r="AM386" i="3"/>
  <c r="AE386" i="3"/>
  <c r="AF386" i="3"/>
  <c r="AL386" i="3"/>
  <c r="AD386" i="3"/>
  <c r="AK386" i="3"/>
  <c r="AC386" i="3"/>
  <c r="AJ559" i="3"/>
  <c r="AH559" i="3"/>
  <c r="AK559" i="3"/>
  <c r="AC559" i="3"/>
  <c r="AI559" i="3"/>
  <c r="AG559" i="3"/>
  <c r="AD559" i="3"/>
  <c r="AM559" i="3"/>
  <c r="AF559" i="3"/>
  <c r="AE559" i="3"/>
  <c r="AL559" i="3"/>
  <c r="AD700" i="3"/>
  <c r="AL700" i="3"/>
  <c r="AJ700" i="3"/>
  <c r="AH700" i="3"/>
  <c r="AI700" i="3"/>
  <c r="AK700" i="3"/>
  <c r="AC700" i="3"/>
  <c r="AF700" i="3"/>
  <c r="AM700" i="3"/>
  <c r="AE700" i="3"/>
  <c r="AG700" i="3"/>
  <c r="AC188" i="3"/>
  <c r="AD188" i="3"/>
  <c r="AJ188" i="3"/>
  <c r="AI188" i="3"/>
  <c r="AK188" i="3"/>
  <c r="AL188" i="3"/>
  <c r="AF188" i="3"/>
  <c r="AM188" i="3"/>
  <c r="AE188" i="3"/>
  <c r="AH188" i="3"/>
  <c r="AG188" i="3"/>
  <c r="AL345" i="3"/>
  <c r="AM345" i="3"/>
  <c r="AK345" i="3"/>
  <c r="AE345" i="3"/>
  <c r="AD345" i="3"/>
  <c r="AC345" i="3"/>
  <c r="AJ345" i="3"/>
  <c r="AI345" i="3"/>
  <c r="AF345" i="3"/>
  <c r="AG345" i="3"/>
  <c r="AH345" i="3"/>
  <c r="AE494" i="3"/>
  <c r="AL494" i="3"/>
  <c r="AF494" i="3"/>
  <c r="AD494" i="3"/>
  <c r="AC494" i="3"/>
  <c r="AM494" i="3"/>
  <c r="AI494" i="3"/>
  <c r="AG494" i="3"/>
  <c r="AH494" i="3"/>
  <c r="AK494" i="3"/>
  <c r="AJ494" i="3"/>
  <c r="AF507" i="3"/>
  <c r="AD507" i="3"/>
  <c r="AM507" i="3"/>
  <c r="AK507" i="3"/>
  <c r="AG507" i="3"/>
  <c r="AE507" i="3"/>
  <c r="AC507" i="3"/>
  <c r="AI507" i="3"/>
  <c r="AL507" i="3"/>
  <c r="AJ507" i="3"/>
  <c r="AH507" i="3"/>
  <c r="AK108" i="3"/>
  <c r="AD108" i="3"/>
  <c r="AI108" i="3"/>
  <c r="AL108" i="3"/>
  <c r="AC108" i="3"/>
  <c r="AJ108" i="3"/>
  <c r="AH108" i="3"/>
  <c r="AE108" i="3"/>
  <c r="AF108" i="3"/>
  <c r="AG108" i="3"/>
  <c r="AM108" i="3"/>
  <c r="AI117" i="3"/>
  <c r="AF117" i="3"/>
  <c r="AH117" i="3"/>
  <c r="AG117" i="3"/>
  <c r="AE117" i="3"/>
  <c r="AK117" i="3"/>
  <c r="AC117" i="3"/>
  <c r="AL117" i="3"/>
  <c r="AM117" i="3"/>
  <c r="AJ117" i="3"/>
  <c r="AD117" i="3"/>
  <c r="AL628" i="3"/>
  <c r="AD628" i="3"/>
  <c r="AJ628" i="3"/>
  <c r="AH628" i="3"/>
  <c r="AK628" i="3"/>
  <c r="AI628" i="3"/>
  <c r="AC628" i="3"/>
  <c r="AF628" i="3"/>
  <c r="AG628" i="3"/>
  <c r="AM628" i="3"/>
  <c r="AE628" i="3"/>
  <c r="AM273" i="3"/>
  <c r="AD273" i="3"/>
  <c r="AK273" i="3"/>
  <c r="AE273" i="3"/>
  <c r="AC273" i="3"/>
  <c r="AJ273" i="3"/>
  <c r="AL273" i="3"/>
  <c r="AH273" i="3"/>
  <c r="AF273" i="3"/>
  <c r="AG273" i="3"/>
  <c r="AI273" i="3"/>
  <c r="AK422" i="3"/>
  <c r="AD422" i="3"/>
  <c r="AM422" i="3"/>
  <c r="AE422" i="3"/>
  <c r="AF422" i="3"/>
  <c r="AL422" i="3"/>
  <c r="AG422" i="3"/>
  <c r="AH422" i="3"/>
  <c r="AI422" i="3"/>
  <c r="AC422" i="3"/>
  <c r="AJ422" i="3"/>
  <c r="AF563" i="3"/>
  <c r="AM563" i="3"/>
  <c r="AG563" i="3"/>
  <c r="AK563" i="3"/>
  <c r="AE563" i="3"/>
  <c r="AL563" i="3"/>
  <c r="AC563" i="3"/>
  <c r="AD563" i="3"/>
  <c r="AJ563" i="3"/>
  <c r="AH563" i="3"/>
  <c r="AI563" i="3"/>
  <c r="AJ42" i="3"/>
  <c r="AI42" i="3"/>
  <c r="AH42" i="3"/>
  <c r="AF42" i="3"/>
  <c r="AG42" i="3"/>
  <c r="AD42" i="3"/>
  <c r="AM42" i="3"/>
  <c r="AE42" i="3"/>
  <c r="AK42" i="3"/>
  <c r="AL42" i="3"/>
  <c r="AC42" i="3"/>
  <c r="AG35" i="3"/>
  <c r="AE35" i="3"/>
  <c r="AL35" i="3"/>
  <c r="AD35" i="3"/>
  <c r="AF35" i="3"/>
  <c r="AM35" i="3"/>
  <c r="AK35" i="3"/>
  <c r="AH35" i="3"/>
  <c r="AC35" i="3"/>
  <c r="AJ35" i="3"/>
  <c r="AI35" i="3"/>
  <c r="AK223" i="3"/>
  <c r="AC223" i="3"/>
  <c r="AI223" i="3"/>
  <c r="AH223" i="3"/>
  <c r="AJ223" i="3"/>
  <c r="AF223" i="3"/>
  <c r="AM223" i="3"/>
  <c r="AG223" i="3"/>
  <c r="AL223" i="3"/>
  <c r="AD223" i="3"/>
  <c r="AE223" i="3"/>
  <c r="AK364" i="3"/>
  <c r="AI364" i="3"/>
  <c r="AL364" i="3"/>
  <c r="AC364" i="3"/>
  <c r="AD364" i="3"/>
  <c r="AJ364" i="3"/>
  <c r="AH364" i="3"/>
  <c r="AG364" i="3"/>
  <c r="AM364" i="3"/>
  <c r="AF364" i="3"/>
  <c r="AE364" i="3"/>
  <c r="AM521" i="3"/>
  <c r="AJ521" i="3"/>
  <c r="AD521" i="3"/>
  <c r="AC521" i="3"/>
  <c r="AE521" i="3"/>
  <c r="AL521" i="3"/>
  <c r="AK521" i="3"/>
  <c r="AI521" i="3"/>
  <c r="AF521" i="3"/>
  <c r="AG521" i="3"/>
  <c r="AH521" i="3"/>
  <c r="AF670" i="3"/>
  <c r="AC670" i="3"/>
  <c r="AM670" i="3"/>
  <c r="AE670" i="3"/>
  <c r="AL670" i="3"/>
  <c r="AD670" i="3"/>
  <c r="AK670" i="3"/>
  <c r="AH670" i="3"/>
  <c r="AJ670" i="3"/>
  <c r="AI670" i="3"/>
  <c r="AG670" i="3"/>
  <c r="AC158" i="3"/>
  <c r="AM158" i="3"/>
  <c r="AE158" i="3"/>
  <c r="AL158" i="3"/>
  <c r="AF158" i="3"/>
  <c r="AD158" i="3"/>
  <c r="AH158" i="3"/>
  <c r="AJ158" i="3"/>
  <c r="AI158" i="3"/>
  <c r="AK158" i="3"/>
  <c r="AG158" i="3"/>
  <c r="AM299" i="3"/>
  <c r="AF299" i="3"/>
  <c r="AE299" i="3"/>
  <c r="AG299" i="3"/>
  <c r="AD299" i="3"/>
  <c r="AJ299" i="3"/>
  <c r="AC299" i="3"/>
  <c r="AH299" i="3"/>
  <c r="AL299" i="3"/>
  <c r="AI299" i="3"/>
  <c r="AK299" i="3"/>
  <c r="AL28" i="3"/>
  <c r="AD28" i="3"/>
  <c r="AK28" i="3"/>
  <c r="AJ28" i="3"/>
  <c r="AC28" i="3"/>
  <c r="AH28" i="3"/>
  <c r="AG28" i="3"/>
  <c r="AE28" i="3"/>
  <c r="AI28" i="3"/>
  <c r="AF28" i="3"/>
  <c r="AM28" i="3"/>
  <c r="AH37" i="3"/>
  <c r="AG37" i="3"/>
  <c r="AI37" i="3"/>
  <c r="AF37" i="3"/>
  <c r="AD37" i="3"/>
  <c r="AK37" i="3"/>
  <c r="AM37" i="3"/>
  <c r="AE37" i="3"/>
  <c r="AL37" i="3"/>
  <c r="AC37" i="3"/>
  <c r="AJ37" i="3"/>
  <c r="AK548" i="3"/>
  <c r="AL548" i="3"/>
  <c r="AC548" i="3"/>
  <c r="AD548" i="3"/>
  <c r="AJ548" i="3"/>
  <c r="AI548" i="3"/>
  <c r="AF548" i="3"/>
  <c r="AH548" i="3"/>
  <c r="AG548" i="3"/>
  <c r="AM548" i="3"/>
  <c r="AE548" i="3"/>
  <c r="AM705" i="3"/>
  <c r="AE705" i="3"/>
  <c r="AD705" i="3"/>
  <c r="AL705" i="3"/>
  <c r="AK705" i="3"/>
  <c r="AC705" i="3"/>
  <c r="AJ705" i="3"/>
  <c r="AI705" i="3"/>
  <c r="AH705" i="3"/>
  <c r="AG705" i="3"/>
  <c r="AF705" i="3"/>
  <c r="AL193" i="3"/>
  <c r="AM193" i="3"/>
  <c r="AD193" i="3"/>
  <c r="AK193" i="3"/>
  <c r="AE193" i="3"/>
  <c r="AC193" i="3"/>
  <c r="AJ193" i="3"/>
  <c r="AI193" i="3"/>
  <c r="AH193" i="3"/>
  <c r="AG193" i="3"/>
  <c r="AF193" i="3"/>
  <c r="AM342" i="3"/>
  <c r="AE342" i="3"/>
  <c r="AF342" i="3"/>
  <c r="AL342" i="3"/>
  <c r="AK342" i="3"/>
  <c r="AD342" i="3"/>
  <c r="AC342" i="3"/>
  <c r="AJ342" i="3"/>
  <c r="AG342" i="3"/>
  <c r="AI342" i="3"/>
  <c r="AH342" i="3"/>
  <c r="AG483" i="3"/>
  <c r="AE483" i="3"/>
  <c r="AL483" i="3"/>
  <c r="AC483" i="3"/>
  <c r="AF483" i="3"/>
  <c r="AM483" i="3"/>
  <c r="AK483" i="3"/>
  <c r="AH483" i="3"/>
  <c r="AI483" i="3"/>
  <c r="AD483" i="3"/>
  <c r="AJ483" i="3"/>
  <c r="AC87" i="3"/>
  <c r="AI87" i="3"/>
  <c r="AK87" i="3"/>
  <c r="AJ87" i="3"/>
  <c r="AH87" i="3"/>
  <c r="AF87" i="3"/>
  <c r="AL87" i="3"/>
  <c r="AM87" i="3"/>
  <c r="AD87" i="3"/>
  <c r="AE87" i="3"/>
  <c r="AG87" i="3"/>
  <c r="AE88" i="3"/>
  <c r="AH88" i="3"/>
  <c r="AG88" i="3"/>
  <c r="AF88" i="3"/>
  <c r="AJ88" i="3"/>
  <c r="AL88" i="3"/>
  <c r="AK88" i="3"/>
  <c r="AM88" i="3"/>
  <c r="AD88" i="3"/>
  <c r="AC88" i="3"/>
  <c r="AI88" i="3"/>
  <c r="AF638" i="3"/>
  <c r="AC638" i="3"/>
  <c r="AL638" i="3"/>
  <c r="AM638" i="3"/>
  <c r="AE638" i="3"/>
  <c r="AD638" i="3"/>
  <c r="AH638" i="3"/>
  <c r="AK638" i="3"/>
  <c r="AI638" i="3"/>
  <c r="AJ638" i="3"/>
  <c r="AG638" i="3"/>
  <c r="AE238" i="3"/>
  <c r="AF238" i="3"/>
  <c r="AL238" i="3"/>
  <c r="AD238" i="3"/>
  <c r="AK238" i="3"/>
  <c r="AC238" i="3"/>
  <c r="AM238" i="3"/>
  <c r="AG238" i="3"/>
  <c r="AH238" i="3"/>
  <c r="AJ238" i="3"/>
  <c r="AI238" i="3"/>
  <c r="AH664" i="3"/>
  <c r="AG664" i="3"/>
  <c r="AE664" i="3"/>
  <c r="AL664" i="3"/>
  <c r="AF664" i="3"/>
  <c r="AD664" i="3"/>
  <c r="AJ664" i="3"/>
  <c r="AM664" i="3"/>
  <c r="AK664" i="3"/>
  <c r="AC664" i="3"/>
  <c r="AI664" i="3"/>
  <c r="AG168" i="3"/>
  <c r="AH168" i="3"/>
  <c r="AF168" i="3"/>
  <c r="AE168" i="3"/>
  <c r="AD168" i="3"/>
  <c r="AK168" i="3"/>
  <c r="AC168" i="3"/>
  <c r="AI168" i="3"/>
  <c r="AJ168" i="3"/>
  <c r="AM168" i="3"/>
  <c r="AL168" i="3"/>
  <c r="AH696" i="3"/>
  <c r="AE696" i="3"/>
  <c r="AL696" i="3"/>
  <c r="AF696" i="3"/>
  <c r="AG696" i="3"/>
  <c r="AD696" i="3"/>
  <c r="AK696" i="3"/>
  <c r="AM696" i="3"/>
  <c r="AJ696" i="3"/>
  <c r="AC696" i="3"/>
  <c r="AI696" i="3"/>
  <c r="AC391" i="3"/>
  <c r="AK391" i="3"/>
  <c r="AJ391" i="3"/>
  <c r="AI391" i="3"/>
  <c r="AG391" i="3"/>
  <c r="AH391" i="3"/>
  <c r="AF391" i="3"/>
  <c r="AE391" i="3"/>
  <c r="AD391" i="3"/>
  <c r="AM391" i="3"/>
  <c r="AL391" i="3"/>
  <c r="AG272" i="3"/>
  <c r="AH272" i="3"/>
  <c r="AM272" i="3"/>
  <c r="AF272" i="3"/>
  <c r="AD272" i="3"/>
  <c r="AL272" i="3"/>
  <c r="AK272" i="3"/>
  <c r="AC272" i="3"/>
  <c r="AE272" i="3"/>
  <c r="AJ272" i="3"/>
  <c r="AI272" i="3"/>
  <c r="AF448" i="3"/>
  <c r="AM448" i="3"/>
  <c r="AD448" i="3"/>
  <c r="AE448" i="3"/>
  <c r="AG448" i="3"/>
  <c r="AH448" i="3"/>
  <c r="AL448" i="3"/>
  <c r="AC448" i="3"/>
  <c r="AI448" i="3"/>
  <c r="AJ448" i="3"/>
  <c r="AK448" i="3"/>
  <c r="AG376" i="3"/>
  <c r="AE376" i="3"/>
  <c r="AH376" i="3"/>
  <c r="AL376" i="3"/>
  <c r="AF376" i="3"/>
  <c r="AD376" i="3"/>
  <c r="AK376" i="3"/>
  <c r="AC376" i="3"/>
  <c r="AM376" i="3"/>
  <c r="AJ376" i="3"/>
  <c r="AI376" i="3"/>
  <c r="AG432" i="3"/>
  <c r="AH432" i="3"/>
  <c r="AM432" i="3"/>
  <c r="AF432" i="3"/>
  <c r="AE432" i="3"/>
  <c r="AK432" i="3"/>
  <c r="AC432" i="3"/>
  <c r="AI432" i="3"/>
  <c r="AL432" i="3"/>
  <c r="AJ432" i="3"/>
  <c r="AD432" i="3"/>
  <c r="AG296" i="3"/>
  <c r="AH296" i="3"/>
  <c r="AF296" i="3"/>
  <c r="AE296" i="3"/>
  <c r="AD296" i="3"/>
  <c r="AK296" i="3"/>
  <c r="AC296" i="3"/>
  <c r="AI296" i="3"/>
  <c r="AJ296" i="3"/>
  <c r="AM296" i="3"/>
  <c r="AL296" i="3"/>
  <c r="AF608" i="3"/>
  <c r="AM608" i="3"/>
  <c r="AD608" i="3"/>
  <c r="AE608" i="3"/>
  <c r="AG608" i="3"/>
  <c r="AH608" i="3"/>
  <c r="AL608" i="3"/>
  <c r="AC608" i="3"/>
  <c r="AI608" i="3"/>
  <c r="AJ608" i="3"/>
  <c r="AK608" i="3"/>
  <c r="AI277" i="3"/>
  <c r="AH277" i="3"/>
  <c r="AF277" i="3"/>
  <c r="AM277" i="3"/>
  <c r="AG277" i="3"/>
  <c r="AE277" i="3"/>
  <c r="AL277" i="3"/>
  <c r="AD277" i="3"/>
  <c r="AK277" i="3"/>
  <c r="AC277" i="3"/>
  <c r="AJ277" i="3"/>
  <c r="AH410" i="3"/>
  <c r="AG410" i="3"/>
  <c r="AI410" i="3"/>
  <c r="AJ410" i="3"/>
  <c r="AE410" i="3"/>
  <c r="AL410" i="3"/>
  <c r="AF410" i="3"/>
  <c r="AD410" i="3"/>
  <c r="AC410" i="3"/>
  <c r="AM410" i="3"/>
  <c r="AK410" i="3"/>
  <c r="AC583" i="3"/>
  <c r="AK583" i="3"/>
  <c r="AJ583" i="3"/>
  <c r="AI583" i="3"/>
  <c r="AG583" i="3"/>
  <c r="AH583" i="3"/>
  <c r="AF583" i="3"/>
  <c r="AE583" i="3"/>
  <c r="AM583" i="3"/>
  <c r="AL583" i="3"/>
  <c r="AD583" i="3"/>
  <c r="AH333" i="3"/>
  <c r="AI333" i="3"/>
  <c r="AG333" i="3"/>
  <c r="AE333" i="3"/>
  <c r="AF333" i="3"/>
  <c r="AC333" i="3"/>
  <c r="AL333" i="3"/>
  <c r="AD333" i="3"/>
  <c r="AJ333" i="3"/>
  <c r="AM333" i="3"/>
  <c r="AK333" i="3"/>
  <c r="AI325" i="3"/>
  <c r="AH325" i="3"/>
  <c r="AM325" i="3"/>
  <c r="AG325" i="3"/>
  <c r="AF325" i="3"/>
  <c r="AL325" i="3"/>
  <c r="AD325" i="3"/>
  <c r="AJ325" i="3"/>
  <c r="AK325" i="3"/>
  <c r="AE325" i="3"/>
  <c r="AC325" i="3"/>
  <c r="AI373" i="3"/>
  <c r="AH373" i="3"/>
  <c r="AF373" i="3"/>
  <c r="AM373" i="3"/>
  <c r="AG373" i="3"/>
  <c r="AK373" i="3"/>
  <c r="AC373" i="3"/>
  <c r="AE373" i="3"/>
  <c r="AL373" i="3"/>
  <c r="AD373" i="3"/>
  <c r="AJ373" i="3"/>
  <c r="AH506" i="3"/>
  <c r="AF506" i="3"/>
  <c r="AG506" i="3"/>
  <c r="AJ506" i="3"/>
  <c r="AI506" i="3"/>
  <c r="AE506" i="3"/>
  <c r="AD506" i="3"/>
  <c r="AK506" i="3"/>
  <c r="AL506" i="3"/>
  <c r="AC506" i="3"/>
  <c r="AM506" i="3"/>
  <c r="AC679" i="3"/>
  <c r="AK679" i="3"/>
  <c r="AJ679" i="3"/>
  <c r="AI679" i="3"/>
  <c r="AG679" i="3"/>
  <c r="AF679" i="3"/>
  <c r="AH679" i="3"/>
  <c r="AE679" i="3"/>
  <c r="AL679" i="3"/>
  <c r="AM679" i="3"/>
  <c r="AD679" i="3"/>
  <c r="AI621" i="3"/>
  <c r="AH621" i="3"/>
  <c r="AM621" i="3"/>
  <c r="AG621" i="3"/>
  <c r="AE621" i="3"/>
  <c r="AF621" i="3"/>
  <c r="AC621" i="3"/>
  <c r="AL621" i="3"/>
  <c r="AD621" i="3"/>
  <c r="AJ621" i="3"/>
  <c r="AK621" i="3"/>
  <c r="AJ242" i="3"/>
  <c r="AI242" i="3"/>
  <c r="AG242" i="3"/>
  <c r="AH242" i="3"/>
  <c r="AL242" i="3"/>
  <c r="AD242" i="3"/>
  <c r="AM242" i="3"/>
  <c r="AE242" i="3"/>
  <c r="AF242" i="3"/>
  <c r="AK242" i="3"/>
  <c r="AC242" i="3"/>
  <c r="AI357" i="3"/>
  <c r="AH357" i="3"/>
  <c r="AM357" i="3"/>
  <c r="AG357" i="3"/>
  <c r="AF357" i="3"/>
  <c r="AJ357" i="3"/>
  <c r="AK357" i="3"/>
  <c r="AL357" i="3"/>
  <c r="AD357" i="3"/>
  <c r="AE357" i="3"/>
  <c r="AC357" i="3"/>
  <c r="AJ490" i="3"/>
  <c r="AI490" i="3"/>
  <c r="AH490" i="3"/>
  <c r="AF490" i="3"/>
  <c r="AG490" i="3"/>
  <c r="AM490" i="3"/>
  <c r="AE490" i="3"/>
  <c r="AD490" i="3"/>
  <c r="AL490" i="3"/>
  <c r="AK490" i="3"/>
  <c r="AC490" i="3"/>
  <c r="AK663" i="3"/>
  <c r="AC663" i="3"/>
  <c r="AI663" i="3"/>
  <c r="AG663" i="3"/>
  <c r="AJ663" i="3"/>
  <c r="AH663" i="3"/>
  <c r="AF663" i="3"/>
  <c r="AE663" i="3"/>
  <c r="AM663" i="3"/>
  <c r="AL663" i="3"/>
  <c r="AD663" i="3"/>
  <c r="AG413" i="3"/>
  <c r="AF413" i="3"/>
  <c r="AH413" i="3"/>
  <c r="AI413" i="3"/>
  <c r="AM413" i="3"/>
  <c r="AD413" i="3"/>
  <c r="AJ413" i="3"/>
  <c r="AK413" i="3"/>
  <c r="AC413" i="3"/>
  <c r="AE413" i="3"/>
  <c r="AL413" i="3"/>
  <c r="AJ546" i="3"/>
  <c r="AH546" i="3"/>
  <c r="AF546" i="3"/>
  <c r="AI546" i="3"/>
  <c r="AG546" i="3"/>
  <c r="AM546" i="3"/>
  <c r="AE546" i="3"/>
  <c r="AL546" i="3"/>
  <c r="AD546" i="3"/>
  <c r="AK546" i="3"/>
  <c r="AC546" i="3"/>
  <c r="AK719" i="3"/>
  <c r="AC719" i="3"/>
  <c r="AH719" i="3"/>
  <c r="AI719" i="3"/>
  <c r="AJ719" i="3"/>
  <c r="AG719" i="3"/>
  <c r="AE719" i="3"/>
  <c r="AM719" i="3"/>
  <c r="AF719" i="3"/>
  <c r="AL719" i="3"/>
  <c r="AD719" i="3"/>
  <c r="AK207" i="3"/>
  <c r="AH207" i="3"/>
  <c r="AC207" i="3"/>
  <c r="AJ207" i="3"/>
  <c r="AI207" i="3"/>
  <c r="AG207" i="3"/>
  <c r="AM207" i="3"/>
  <c r="AE207" i="3"/>
  <c r="AF207" i="3"/>
  <c r="AL207" i="3"/>
  <c r="AD207" i="3"/>
  <c r="AJ348" i="3"/>
  <c r="AK348" i="3"/>
  <c r="AL348" i="3"/>
  <c r="AC348" i="3"/>
  <c r="AI348" i="3"/>
  <c r="AD348" i="3"/>
  <c r="AG348" i="3"/>
  <c r="AM348" i="3"/>
  <c r="AE348" i="3"/>
  <c r="AH348" i="3"/>
  <c r="AF348" i="3"/>
  <c r="AL505" i="3"/>
  <c r="AM505" i="3"/>
  <c r="AD505" i="3"/>
  <c r="AE505" i="3"/>
  <c r="AK505" i="3"/>
  <c r="AJ505" i="3"/>
  <c r="AC505" i="3"/>
  <c r="AF505" i="3"/>
  <c r="AH505" i="3"/>
  <c r="AG505" i="3"/>
  <c r="AI505" i="3"/>
  <c r="AF654" i="3"/>
  <c r="AL654" i="3"/>
  <c r="AK654" i="3"/>
  <c r="AD654" i="3"/>
  <c r="AC654" i="3"/>
  <c r="AM654" i="3"/>
  <c r="AE654" i="3"/>
  <c r="AJ654" i="3"/>
  <c r="AG654" i="3"/>
  <c r="AH654" i="3"/>
  <c r="AI654" i="3"/>
  <c r="AG667" i="3"/>
  <c r="AD667" i="3"/>
  <c r="AF667" i="3"/>
  <c r="AM667" i="3"/>
  <c r="AE667" i="3"/>
  <c r="AC667" i="3"/>
  <c r="AL667" i="3"/>
  <c r="AJ667" i="3"/>
  <c r="AK667" i="3"/>
  <c r="AI667" i="3"/>
  <c r="AH667" i="3"/>
  <c r="AD155" i="3"/>
  <c r="AF155" i="3"/>
  <c r="AG155" i="3"/>
  <c r="AM155" i="3"/>
  <c r="AE155" i="3"/>
  <c r="AI155" i="3"/>
  <c r="AK155" i="3"/>
  <c r="AC155" i="3"/>
  <c r="AJ155" i="3"/>
  <c r="AL155" i="3"/>
  <c r="AH155" i="3"/>
  <c r="AM75" i="3"/>
  <c r="AE75" i="3"/>
  <c r="AL75" i="3"/>
  <c r="AG75" i="3"/>
  <c r="AD75" i="3"/>
  <c r="AF75" i="3"/>
  <c r="AH75" i="3"/>
  <c r="AI75" i="3"/>
  <c r="AK75" i="3"/>
  <c r="AC75" i="3"/>
  <c r="AJ75" i="3"/>
  <c r="AL532" i="3"/>
  <c r="AK532" i="3"/>
  <c r="AJ532" i="3"/>
  <c r="AC532" i="3"/>
  <c r="AD532" i="3"/>
  <c r="AI532" i="3"/>
  <c r="AM532" i="3"/>
  <c r="AH532" i="3"/>
  <c r="AE532" i="3"/>
  <c r="AF532" i="3"/>
  <c r="AG532" i="3"/>
  <c r="AM689" i="3"/>
  <c r="AE689" i="3"/>
  <c r="AD689" i="3"/>
  <c r="AK689" i="3"/>
  <c r="AC689" i="3"/>
  <c r="AJ689" i="3"/>
  <c r="AL689" i="3"/>
  <c r="AI689" i="3"/>
  <c r="AF689" i="3"/>
  <c r="AG689" i="3"/>
  <c r="AH689" i="3"/>
  <c r="AK177" i="3"/>
  <c r="AC177" i="3"/>
  <c r="AJ177" i="3"/>
  <c r="AL177" i="3"/>
  <c r="AM177" i="3"/>
  <c r="AD177" i="3"/>
  <c r="AE177" i="3"/>
  <c r="AF177" i="3"/>
  <c r="AI177" i="3"/>
  <c r="AG177" i="3"/>
  <c r="AH177" i="3"/>
  <c r="AK326" i="3"/>
  <c r="AM326" i="3"/>
  <c r="AD326" i="3"/>
  <c r="AE326" i="3"/>
  <c r="AF326" i="3"/>
  <c r="AL326" i="3"/>
  <c r="AG326" i="3"/>
  <c r="AC326" i="3"/>
  <c r="AH326" i="3"/>
  <c r="AJ326" i="3"/>
  <c r="AI326" i="3"/>
  <c r="AG467" i="3"/>
  <c r="AM467" i="3"/>
  <c r="AK467" i="3"/>
  <c r="AE467" i="3"/>
  <c r="AL467" i="3"/>
  <c r="AC467" i="3"/>
  <c r="AF467" i="3"/>
  <c r="AD467" i="3"/>
  <c r="AJ467" i="3"/>
  <c r="AH467" i="3"/>
  <c r="AI467" i="3"/>
  <c r="AC71" i="3"/>
  <c r="AK71" i="3"/>
  <c r="AI71" i="3"/>
  <c r="AG71" i="3"/>
  <c r="AJ71" i="3"/>
  <c r="AH71" i="3"/>
  <c r="AE71" i="3"/>
  <c r="AF71" i="3"/>
  <c r="AL71" i="3"/>
  <c r="AM71" i="3"/>
  <c r="AD71" i="3"/>
  <c r="AH72" i="3"/>
  <c r="AF72" i="3"/>
  <c r="AM72" i="3"/>
  <c r="AG72" i="3"/>
  <c r="AE72" i="3"/>
  <c r="AK72" i="3"/>
  <c r="AC72" i="3"/>
  <c r="AL72" i="3"/>
  <c r="AJ72" i="3"/>
  <c r="AD72" i="3"/>
  <c r="AI72" i="3"/>
  <c r="AJ594" i="3"/>
  <c r="AI594" i="3"/>
  <c r="AG594" i="3"/>
  <c r="AH594" i="3"/>
  <c r="AF594" i="3"/>
  <c r="AL594" i="3"/>
  <c r="AD594" i="3"/>
  <c r="AM594" i="3"/>
  <c r="AE594" i="3"/>
  <c r="AK594" i="3"/>
  <c r="AC594" i="3"/>
  <c r="AK255" i="3"/>
  <c r="AI255" i="3"/>
  <c r="AJ255" i="3"/>
  <c r="AH255" i="3"/>
  <c r="AC255" i="3"/>
  <c r="AF255" i="3"/>
  <c r="AG255" i="3"/>
  <c r="AM255" i="3"/>
  <c r="AL255" i="3"/>
  <c r="AD255" i="3"/>
  <c r="AE255" i="3"/>
  <c r="AK396" i="3"/>
  <c r="AI396" i="3"/>
  <c r="AL396" i="3"/>
  <c r="AC396" i="3"/>
  <c r="AD396" i="3"/>
  <c r="AJ396" i="3"/>
  <c r="AH396" i="3"/>
  <c r="AG396" i="3"/>
  <c r="AE396" i="3"/>
  <c r="AF396" i="3"/>
  <c r="AM396" i="3"/>
  <c r="AE553" i="3"/>
  <c r="AC553" i="3"/>
  <c r="AJ553" i="3"/>
  <c r="AL553" i="3"/>
  <c r="AM553" i="3"/>
  <c r="AD553" i="3"/>
  <c r="AK553" i="3"/>
  <c r="AF553" i="3"/>
  <c r="AG553" i="3"/>
  <c r="AI553" i="3"/>
  <c r="AH553" i="3"/>
  <c r="AF702" i="3"/>
  <c r="AC702" i="3"/>
  <c r="AM702" i="3"/>
  <c r="AE702" i="3"/>
  <c r="AL702" i="3"/>
  <c r="AD702" i="3"/>
  <c r="AH702" i="3"/>
  <c r="AI702" i="3"/>
  <c r="AK702" i="3"/>
  <c r="AJ702" i="3"/>
  <c r="AG702" i="3"/>
  <c r="AG651" i="3"/>
  <c r="AM651" i="3"/>
  <c r="AE651" i="3"/>
  <c r="AL651" i="3"/>
  <c r="AF651" i="3"/>
  <c r="AD651" i="3"/>
  <c r="AJ651" i="3"/>
  <c r="AH651" i="3"/>
  <c r="AI651" i="3"/>
  <c r="AK651" i="3"/>
  <c r="AC651" i="3"/>
  <c r="AF139" i="3"/>
  <c r="AM139" i="3"/>
  <c r="AE139" i="3"/>
  <c r="AL139" i="3"/>
  <c r="AD139" i="3"/>
  <c r="AG139" i="3"/>
  <c r="AJ139" i="3"/>
  <c r="AK139" i="3"/>
  <c r="AH139" i="3"/>
  <c r="AC139" i="3"/>
  <c r="AI139" i="3"/>
  <c r="AD123" i="3"/>
  <c r="AM123" i="3"/>
  <c r="AK123" i="3"/>
  <c r="AF123" i="3"/>
  <c r="AE123" i="3"/>
  <c r="AG123" i="3"/>
  <c r="AL123" i="3"/>
  <c r="AC123" i="3"/>
  <c r="AJ123" i="3"/>
  <c r="AI123" i="3"/>
  <c r="AH123" i="3"/>
  <c r="AI266" i="3"/>
  <c r="AH266" i="3"/>
  <c r="AJ266" i="3"/>
  <c r="AG266" i="3"/>
  <c r="AD266" i="3"/>
  <c r="AE266" i="3"/>
  <c r="AF266" i="3"/>
  <c r="AC266" i="3"/>
  <c r="AM266" i="3"/>
  <c r="AL266" i="3"/>
  <c r="AK266" i="3"/>
  <c r="AJ439" i="3"/>
  <c r="AI439" i="3"/>
  <c r="AG439" i="3"/>
  <c r="AK439" i="3"/>
  <c r="AC439" i="3"/>
  <c r="AH439" i="3"/>
  <c r="AE439" i="3"/>
  <c r="AF439" i="3"/>
  <c r="AM439" i="3"/>
  <c r="AL439" i="3"/>
  <c r="AD439" i="3"/>
  <c r="AD580" i="3"/>
  <c r="AJ580" i="3"/>
  <c r="AH580" i="3"/>
  <c r="AK580" i="3"/>
  <c r="AL580" i="3"/>
  <c r="AC580" i="3"/>
  <c r="AI580" i="3"/>
  <c r="AG580" i="3"/>
  <c r="AF580" i="3"/>
  <c r="AM580" i="3"/>
  <c r="AE580" i="3"/>
  <c r="AL225" i="3"/>
  <c r="AM225" i="3"/>
  <c r="AD225" i="3"/>
  <c r="AE225" i="3"/>
  <c r="AK225" i="3"/>
  <c r="AI225" i="3"/>
  <c r="AC225" i="3"/>
  <c r="AJ225" i="3"/>
  <c r="AH225" i="3"/>
  <c r="AG225" i="3"/>
  <c r="AF225" i="3"/>
  <c r="AM182" i="3"/>
  <c r="AL182" i="3"/>
  <c r="AE182" i="3"/>
  <c r="AK182" i="3"/>
  <c r="AF182" i="3"/>
  <c r="AD182" i="3"/>
  <c r="AJ182" i="3"/>
  <c r="AC182" i="3"/>
  <c r="AG182" i="3"/>
  <c r="AH182" i="3"/>
  <c r="AI182" i="3"/>
  <c r="AE323" i="3"/>
  <c r="AL323" i="3"/>
  <c r="AF323" i="3"/>
  <c r="AG323" i="3"/>
  <c r="AM323" i="3"/>
  <c r="AK323" i="3"/>
  <c r="AH323" i="3"/>
  <c r="AC323" i="3"/>
  <c r="AI323" i="3"/>
  <c r="AD323" i="3"/>
  <c r="AJ323" i="3"/>
  <c r="AD52" i="3"/>
  <c r="AJ52" i="3"/>
  <c r="AC52" i="3"/>
  <c r="AL52" i="3"/>
  <c r="AK52" i="3"/>
  <c r="AG52" i="3"/>
  <c r="AM52" i="3"/>
  <c r="AI52" i="3"/>
  <c r="AF52" i="3"/>
  <c r="AH52" i="3"/>
  <c r="AE52" i="3"/>
  <c r="AG61" i="3"/>
  <c r="AI61" i="3"/>
  <c r="AH61" i="3"/>
  <c r="AJ61" i="3"/>
  <c r="AK61" i="3"/>
  <c r="AF61" i="3"/>
  <c r="AM61" i="3"/>
  <c r="AC61" i="3"/>
  <c r="AE61" i="3"/>
  <c r="AL61" i="3"/>
  <c r="AD61" i="3"/>
  <c r="AG189" i="3"/>
  <c r="AF189" i="3"/>
  <c r="AH189" i="3"/>
  <c r="AI189" i="3"/>
  <c r="AM189" i="3"/>
  <c r="AD189" i="3"/>
  <c r="AJ189" i="3"/>
  <c r="AK189" i="3"/>
  <c r="AE189" i="3"/>
  <c r="AC189" i="3"/>
  <c r="AL189" i="3"/>
  <c r="AJ322" i="3"/>
  <c r="AI322" i="3"/>
  <c r="AH322" i="3"/>
  <c r="AG322" i="3"/>
  <c r="AM322" i="3"/>
  <c r="AE322" i="3"/>
  <c r="AF322" i="3"/>
  <c r="AL322" i="3"/>
  <c r="AD322" i="3"/>
  <c r="AK322" i="3"/>
  <c r="AC322" i="3"/>
  <c r="AJ495" i="3"/>
  <c r="AC495" i="3"/>
  <c r="AH495" i="3"/>
  <c r="AK495" i="3"/>
  <c r="AI495" i="3"/>
  <c r="AG495" i="3"/>
  <c r="AF495" i="3"/>
  <c r="AM495" i="3"/>
  <c r="AL495" i="3"/>
  <c r="AD495" i="3"/>
  <c r="AE495" i="3"/>
  <c r="AD636" i="3"/>
  <c r="AL636" i="3"/>
  <c r="AK636" i="3"/>
  <c r="AC636" i="3"/>
  <c r="AJ636" i="3"/>
  <c r="AH636" i="3"/>
  <c r="AI636" i="3"/>
  <c r="AM636" i="3"/>
  <c r="AG636" i="3"/>
  <c r="AE636" i="3"/>
  <c r="AF636" i="3"/>
  <c r="AE281" i="3"/>
  <c r="AD281" i="3"/>
  <c r="AK281" i="3"/>
  <c r="AC281" i="3"/>
  <c r="AJ281" i="3"/>
  <c r="AL281" i="3"/>
  <c r="AM281" i="3"/>
  <c r="AF281" i="3"/>
  <c r="AI281" i="3"/>
  <c r="AG281" i="3"/>
  <c r="AH281" i="3"/>
  <c r="AL430" i="3"/>
  <c r="AJ430" i="3"/>
  <c r="AM430" i="3"/>
  <c r="AD430" i="3"/>
  <c r="AK430" i="3"/>
  <c r="AE430" i="3"/>
  <c r="AC430" i="3"/>
  <c r="AF430" i="3"/>
  <c r="AG430" i="3"/>
  <c r="AH430" i="3"/>
  <c r="AI430" i="3"/>
  <c r="AF443" i="3"/>
  <c r="AD443" i="3"/>
  <c r="AG443" i="3"/>
  <c r="AM443" i="3"/>
  <c r="AK443" i="3"/>
  <c r="AE443" i="3"/>
  <c r="AC443" i="3"/>
  <c r="AL443" i="3"/>
  <c r="AI443" i="3"/>
  <c r="AJ443" i="3"/>
  <c r="AH443" i="3"/>
  <c r="AL44" i="3"/>
  <c r="AK44" i="3"/>
  <c r="AC44" i="3"/>
  <c r="AI44" i="3"/>
  <c r="AD44" i="3"/>
  <c r="AJ44" i="3"/>
  <c r="AH44" i="3"/>
  <c r="AE44" i="3"/>
  <c r="AF44" i="3"/>
  <c r="AG44" i="3"/>
  <c r="AM44" i="3"/>
  <c r="AI53" i="3"/>
  <c r="AM53" i="3"/>
  <c r="AH53" i="3"/>
  <c r="AG53" i="3"/>
  <c r="AK53" i="3"/>
  <c r="AC53" i="3"/>
  <c r="AF53" i="3"/>
  <c r="AL53" i="3"/>
  <c r="AE53" i="3"/>
  <c r="AD53" i="3"/>
  <c r="AJ53" i="3"/>
  <c r="AL564" i="3"/>
  <c r="AC564" i="3"/>
  <c r="AD564" i="3"/>
  <c r="AJ564" i="3"/>
  <c r="AH564" i="3"/>
  <c r="AI564" i="3"/>
  <c r="AK564" i="3"/>
  <c r="AM564" i="3"/>
  <c r="AE564" i="3"/>
  <c r="AF564" i="3"/>
  <c r="AG564" i="3"/>
  <c r="AM721" i="3"/>
  <c r="AE721" i="3"/>
  <c r="AK721" i="3"/>
  <c r="AI721" i="3"/>
  <c r="AL721" i="3"/>
  <c r="AC721" i="3"/>
  <c r="AJ721" i="3"/>
  <c r="AD721" i="3"/>
  <c r="AF721" i="3"/>
  <c r="AG721" i="3"/>
  <c r="AH721" i="3"/>
  <c r="AK209" i="3"/>
  <c r="AL209" i="3"/>
  <c r="AC209" i="3"/>
  <c r="AJ209" i="3"/>
  <c r="AM209" i="3"/>
  <c r="AD209" i="3"/>
  <c r="AE209" i="3"/>
  <c r="AI209" i="3"/>
  <c r="AF209" i="3"/>
  <c r="AG209" i="3"/>
  <c r="AH209" i="3"/>
  <c r="AK358" i="3"/>
  <c r="AF358" i="3"/>
  <c r="AE358" i="3"/>
  <c r="AD358" i="3"/>
  <c r="AM358" i="3"/>
  <c r="AL358" i="3"/>
  <c r="AG358" i="3"/>
  <c r="AH358" i="3"/>
  <c r="AC358" i="3"/>
  <c r="AJ358" i="3"/>
  <c r="AI358" i="3"/>
  <c r="AM499" i="3"/>
  <c r="AK499" i="3"/>
  <c r="AE499" i="3"/>
  <c r="AL499" i="3"/>
  <c r="AF499" i="3"/>
  <c r="AC499" i="3"/>
  <c r="AG499" i="3"/>
  <c r="AD499" i="3"/>
  <c r="AJ499" i="3"/>
  <c r="AH499" i="3"/>
  <c r="AI499" i="3"/>
  <c r="AC103" i="3"/>
  <c r="AK103" i="3"/>
  <c r="AJ103" i="3"/>
  <c r="AI103" i="3"/>
  <c r="AH103" i="3"/>
  <c r="AE103" i="3"/>
  <c r="AF103" i="3"/>
  <c r="AL103" i="3"/>
  <c r="AG103" i="3"/>
  <c r="AD103" i="3"/>
  <c r="AM103" i="3"/>
  <c r="AF104" i="3"/>
  <c r="AE104" i="3"/>
  <c r="AH104" i="3"/>
  <c r="AG104" i="3"/>
  <c r="AL104" i="3"/>
  <c r="AI104" i="3"/>
  <c r="AD104" i="3"/>
  <c r="AJ104" i="3"/>
  <c r="AM104" i="3"/>
  <c r="AK104" i="3"/>
  <c r="AC104" i="3"/>
  <c r="AK159" i="3"/>
  <c r="AJ159" i="3"/>
  <c r="AI159" i="3"/>
  <c r="AC159" i="3"/>
  <c r="AH159" i="3"/>
  <c r="AG159" i="3"/>
  <c r="AF159" i="3"/>
  <c r="AM159" i="3"/>
  <c r="AE159" i="3"/>
  <c r="AL159" i="3"/>
  <c r="AD159" i="3"/>
  <c r="AK300" i="3"/>
  <c r="AL300" i="3"/>
  <c r="AC300" i="3"/>
  <c r="AI300" i="3"/>
  <c r="AD300" i="3"/>
  <c r="AJ300" i="3"/>
  <c r="AH300" i="3"/>
  <c r="AG300" i="3"/>
  <c r="AF300" i="3"/>
  <c r="AM300" i="3"/>
  <c r="AE300" i="3"/>
  <c r="AJ457" i="3"/>
  <c r="AC457" i="3"/>
  <c r="AL457" i="3"/>
  <c r="AM457" i="3"/>
  <c r="AD457" i="3"/>
  <c r="AE457" i="3"/>
  <c r="AK457" i="3"/>
  <c r="AF457" i="3"/>
  <c r="AI457" i="3"/>
  <c r="AG457" i="3"/>
  <c r="AH457" i="3"/>
  <c r="AM606" i="3"/>
  <c r="AC606" i="3"/>
  <c r="AE606" i="3"/>
  <c r="AF606" i="3"/>
  <c r="AL606" i="3"/>
  <c r="AD606" i="3"/>
  <c r="AH606" i="3"/>
  <c r="AJ606" i="3"/>
  <c r="AI606" i="3"/>
  <c r="AK606" i="3"/>
  <c r="AG606" i="3"/>
  <c r="AG235" i="3"/>
  <c r="AM235" i="3"/>
  <c r="AE235" i="3"/>
  <c r="AD235" i="3"/>
  <c r="AF235" i="3"/>
  <c r="AJ235" i="3"/>
  <c r="AH235" i="3"/>
  <c r="AK235" i="3"/>
  <c r="AI235" i="3"/>
  <c r="AC235" i="3"/>
  <c r="AL235" i="3"/>
  <c r="AE97" i="3"/>
  <c r="AM97" i="3"/>
  <c r="AK97" i="3"/>
  <c r="AI97" i="3"/>
  <c r="AL97" i="3"/>
  <c r="AD97" i="3"/>
  <c r="AC97" i="3"/>
  <c r="AJ97" i="3"/>
  <c r="AH97" i="3"/>
  <c r="AG97" i="3"/>
  <c r="AF97" i="3"/>
  <c r="AC343" i="3"/>
  <c r="AI343" i="3"/>
  <c r="AG343" i="3"/>
  <c r="AH343" i="3"/>
  <c r="AK343" i="3"/>
  <c r="AJ343" i="3"/>
  <c r="AF343" i="3"/>
  <c r="AE343" i="3"/>
  <c r="AL343" i="3"/>
  <c r="AM343" i="3"/>
  <c r="AD343" i="3"/>
  <c r="AK484" i="3"/>
  <c r="AL484" i="3"/>
  <c r="AC484" i="3"/>
  <c r="AJ484" i="3"/>
  <c r="AD484" i="3"/>
  <c r="AI484" i="3"/>
  <c r="AH484" i="3"/>
  <c r="AG484" i="3"/>
  <c r="AM484" i="3"/>
  <c r="AF484" i="3"/>
  <c r="AE484" i="3"/>
  <c r="AM641" i="3"/>
  <c r="AE641" i="3"/>
  <c r="AL641" i="3"/>
  <c r="AD641" i="3"/>
  <c r="AK641" i="3"/>
  <c r="AC641" i="3"/>
  <c r="AJ641" i="3"/>
  <c r="AI641" i="3"/>
  <c r="AH641" i="3"/>
  <c r="AG641" i="3"/>
  <c r="AF641" i="3"/>
  <c r="AM278" i="3"/>
  <c r="AL278" i="3"/>
  <c r="AK278" i="3"/>
  <c r="AE278" i="3"/>
  <c r="AD278" i="3"/>
  <c r="AF278" i="3"/>
  <c r="AC278" i="3"/>
  <c r="AJ278" i="3"/>
  <c r="AG278" i="3"/>
  <c r="AI278" i="3"/>
  <c r="AH278" i="3"/>
  <c r="AE419" i="3"/>
  <c r="AL419" i="3"/>
  <c r="AF419" i="3"/>
  <c r="AG419" i="3"/>
  <c r="AM419" i="3"/>
  <c r="AH419" i="3"/>
  <c r="AD419" i="3"/>
  <c r="AI419" i="3"/>
  <c r="AK419" i="3"/>
  <c r="AC419" i="3"/>
  <c r="AJ419" i="3"/>
  <c r="AC23" i="3"/>
  <c r="AK23" i="3"/>
  <c r="AI23" i="3"/>
  <c r="AJ23" i="3"/>
  <c r="AM23" i="3"/>
  <c r="AG23" i="3"/>
  <c r="AH23" i="3"/>
  <c r="AE23" i="3"/>
  <c r="AF23" i="3"/>
  <c r="AL23" i="3"/>
  <c r="AD23" i="3"/>
  <c r="AH24" i="3"/>
  <c r="AG24" i="3"/>
  <c r="AF24" i="3"/>
  <c r="AL24" i="3"/>
  <c r="AM24" i="3"/>
  <c r="AD24" i="3"/>
  <c r="AE24" i="3"/>
  <c r="AK24" i="3"/>
  <c r="AJ24" i="3"/>
  <c r="AI24" i="3"/>
  <c r="AC24" i="3"/>
  <c r="AC446" i="3"/>
  <c r="AM446" i="3"/>
  <c r="AE446" i="3"/>
  <c r="AF446" i="3"/>
  <c r="AL446" i="3"/>
  <c r="AD446" i="3"/>
  <c r="AH446" i="3"/>
  <c r="AI446" i="3"/>
  <c r="AJ446" i="3"/>
  <c r="AK446" i="3"/>
  <c r="AG446" i="3"/>
  <c r="AK111" i="3"/>
  <c r="AC111" i="3"/>
  <c r="AH111" i="3"/>
  <c r="AI111" i="3"/>
  <c r="AJ111" i="3"/>
  <c r="AG111" i="3"/>
  <c r="AD111" i="3"/>
  <c r="AM111" i="3"/>
  <c r="AL111" i="3"/>
  <c r="AE111" i="3"/>
  <c r="AF111" i="3"/>
  <c r="AG584" i="3"/>
  <c r="AL584" i="3"/>
  <c r="AF584" i="3"/>
  <c r="AM584" i="3"/>
  <c r="AD584" i="3"/>
  <c r="AE584" i="3"/>
  <c r="AH584" i="3"/>
  <c r="AK584" i="3"/>
  <c r="AC584" i="3"/>
  <c r="AI584" i="3"/>
  <c r="AJ584" i="3"/>
  <c r="AI661" i="3"/>
  <c r="AH661" i="3"/>
  <c r="AF661" i="3"/>
  <c r="AG661" i="3"/>
  <c r="AE661" i="3"/>
  <c r="AK661" i="3"/>
  <c r="AC661" i="3"/>
  <c r="AL661" i="3"/>
  <c r="AM661" i="3"/>
  <c r="AJ661" i="3"/>
  <c r="AD661" i="3"/>
  <c r="AI218" i="3"/>
  <c r="AJ218" i="3"/>
  <c r="AH218" i="3"/>
  <c r="AG218" i="3"/>
  <c r="AE218" i="3"/>
  <c r="AK218" i="3"/>
  <c r="AL218" i="3"/>
  <c r="AD218" i="3"/>
  <c r="AF218" i="3"/>
  <c r="AM218" i="3"/>
  <c r="AC218" i="3"/>
  <c r="AG280" i="3"/>
  <c r="AE280" i="3"/>
  <c r="AH280" i="3"/>
  <c r="AL280" i="3"/>
  <c r="AF280" i="3"/>
  <c r="AD280" i="3"/>
  <c r="AM280" i="3"/>
  <c r="AJ280" i="3"/>
  <c r="AK280" i="3"/>
  <c r="AC280" i="3"/>
  <c r="AI280" i="3"/>
  <c r="AH712" i="3"/>
  <c r="AL712" i="3"/>
  <c r="AF712" i="3"/>
  <c r="AM712" i="3"/>
  <c r="AD712" i="3"/>
  <c r="AE712" i="3"/>
  <c r="AG712" i="3"/>
  <c r="AC712" i="3"/>
  <c r="AI712" i="3"/>
  <c r="AJ712" i="3"/>
  <c r="AK712" i="3"/>
  <c r="AG200" i="3"/>
  <c r="AF200" i="3"/>
  <c r="AE200" i="3"/>
  <c r="AH200" i="3"/>
  <c r="AK200" i="3"/>
  <c r="AC200" i="3"/>
  <c r="AI200" i="3"/>
  <c r="AL200" i="3"/>
  <c r="AJ200" i="3"/>
  <c r="AM200" i="3"/>
  <c r="AD200" i="3"/>
  <c r="AH728" i="3"/>
  <c r="AE728" i="3"/>
  <c r="AG728" i="3"/>
  <c r="AL728" i="3"/>
  <c r="AF728" i="3"/>
  <c r="AD728" i="3"/>
  <c r="AJ728" i="3"/>
  <c r="AM728" i="3"/>
  <c r="AK728" i="3"/>
  <c r="AC728" i="3"/>
  <c r="AI728" i="3"/>
  <c r="AE216" i="3"/>
  <c r="AG216" i="3"/>
  <c r="AL216" i="3"/>
  <c r="AH216" i="3"/>
  <c r="AF216" i="3"/>
  <c r="AD216" i="3"/>
  <c r="AJ216" i="3"/>
  <c r="AM216" i="3"/>
  <c r="AK216" i="3"/>
  <c r="AC216" i="3"/>
  <c r="AI216" i="3"/>
  <c r="AH720" i="3"/>
  <c r="AL720" i="3"/>
  <c r="AF720" i="3"/>
  <c r="AM720" i="3"/>
  <c r="AD720" i="3"/>
  <c r="AG720" i="3"/>
  <c r="AE720" i="3"/>
  <c r="AK720" i="3"/>
  <c r="AC720" i="3"/>
  <c r="AI720" i="3"/>
  <c r="AJ720" i="3"/>
  <c r="AF208" i="3"/>
  <c r="AM208" i="3"/>
  <c r="AD208" i="3"/>
  <c r="AG208" i="3"/>
  <c r="AH208" i="3"/>
  <c r="AE208" i="3"/>
  <c r="AK208" i="3"/>
  <c r="AL208" i="3"/>
  <c r="AC208" i="3"/>
  <c r="AI208" i="3"/>
  <c r="AJ208" i="3"/>
  <c r="AH648" i="3"/>
  <c r="AG648" i="3"/>
  <c r="AL648" i="3"/>
  <c r="AF648" i="3"/>
  <c r="AM648" i="3"/>
  <c r="AD648" i="3"/>
  <c r="AE648" i="3"/>
  <c r="AK648" i="3"/>
  <c r="AC648" i="3"/>
  <c r="AI648" i="3"/>
  <c r="AJ648" i="3"/>
  <c r="AF384" i="3"/>
  <c r="AM384" i="3"/>
  <c r="AD384" i="3"/>
  <c r="AG384" i="3"/>
  <c r="AH384" i="3"/>
  <c r="AL384" i="3"/>
  <c r="AI384" i="3"/>
  <c r="AE384" i="3"/>
  <c r="AC384" i="3"/>
  <c r="AK384" i="3"/>
  <c r="AJ384" i="3"/>
  <c r="AG312" i="3"/>
  <c r="AH312" i="3"/>
  <c r="AE312" i="3"/>
  <c r="AL312" i="3"/>
  <c r="AF312" i="3"/>
  <c r="AD312" i="3"/>
  <c r="AJ312" i="3"/>
  <c r="AM312" i="3"/>
  <c r="AK312" i="3"/>
  <c r="AC312" i="3"/>
  <c r="AI312" i="3"/>
  <c r="AG368" i="3"/>
  <c r="AF368" i="3"/>
  <c r="AM368" i="3"/>
  <c r="AH368" i="3"/>
  <c r="AD368" i="3"/>
  <c r="AK368" i="3"/>
  <c r="AL368" i="3"/>
  <c r="AC368" i="3"/>
  <c r="AE368" i="3"/>
  <c r="AI368" i="3"/>
  <c r="AJ368" i="3"/>
  <c r="AG232" i="3"/>
  <c r="AF232" i="3"/>
  <c r="AE232" i="3"/>
  <c r="AH232" i="3"/>
  <c r="AK232" i="3"/>
  <c r="AM232" i="3"/>
  <c r="AL232" i="3"/>
  <c r="AC232" i="3"/>
  <c r="AD232" i="3"/>
  <c r="AJ232" i="3"/>
  <c r="AI232" i="3"/>
  <c r="AG544" i="3"/>
  <c r="AF544" i="3"/>
  <c r="AH544" i="3"/>
  <c r="AM544" i="3"/>
  <c r="AE544" i="3"/>
  <c r="AL544" i="3"/>
  <c r="AC544" i="3"/>
  <c r="AI544" i="3"/>
  <c r="AD544" i="3"/>
  <c r="AJ544" i="3"/>
  <c r="AK544" i="3"/>
  <c r="AI725" i="3"/>
  <c r="AH725" i="3"/>
  <c r="AF725" i="3"/>
  <c r="AG725" i="3"/>
  <c r="AE725" i="3"/>
  <c r="AK725" i="3"/>
  <c r="AC725" i="3"/>
  <c r="AL725" i="3"/>
  <c r="AM725" i="3"/>
  <c r="AJ725" i="3"/>
  <c r="AD725" i="3"/>
  <c r="AH213" i="3"/>
  <c r="AF213" i="3"/>
  <c r="AI213" i="3"/>
  <c r="AM213" i="3"/>
  <c r="AG213" i="3"/>
  <c r="AE213" i="3"/>
  <c r="AK213" i="3"/>
  <c r="AC213" i="3"/>
  <c r="AL213" i="3"/>
  <c r="AD213" i="3"/>
  <c r="AJ213" i="3"/>
  <c r="AI346" i="3"/>
  <c r="AJ346" i="3"/>
  <c r="AH346" i="3"/>
  <c r="AF346" i="3"/>
  <c r="AE346" i="3"/>
  <c r="AL346" i="3"/>
  <c r="AG346" i="3"/>
  <c r="AD346" i="3"/>
  <c r="AM346" i="3"/>
  <c r="AK346" i="3"/>
  <c r="AC346" i="3"/>
  <c r="AJ519" i="3"/>
  <c r="AK519" i="3"/>
  <c r="AI519" i="3"/>
  <c r="AG519" i="3"/>
  <c r="AC519" i="3"/>
  <c r="AH519" i="3"/>
  <c r="AF519" i="3"/>
  <c r="AE519" i="3"/>
  <c r="AL519" i="3"/>
  <c r="AD519" i="3"/>
  <c r="AM519" i="3"/>
  <c r="AH136" i="3"/>
  <c r="AG136" i="3"/>
  <c r="AF136" i="3"/>
  <c r="AM136" i="3"/>
  <c r="AE136" i="3"/>
  <c r="AL136" i="3"/>
  <c r="AK136" i="3"/>
  <c r="AD136" i="3"/>
  <c r="AC136" i="3"/>
  <c r="AI136" i="3"/>
  <c r="AJ136" i="3"/>
  <c r="AI269" i="3"/>
  <c r="AH269" i="3"/>
  <c r="AG269" i="3"/>
  <c r="AE269" i="3"/>
  <c r="AF269" i="3"/>
  <c r="AD269" i="3"/>
  <c r="AJ269" i="3"/>
  <c r="AC269" i="3"/>
  <c r="AM269" i="3"/>
  <c r="AL269" i="3"/>
  <c r="AK269" i="3"/>
  <c r="AI261" i="3"/>
  <c r="AH261" i="3"/>
  <c r="AG261" i="3"/>
  <c r="AF261" i="3"/>
  <c r="AE261" i="3"/>
  <c r="AL261" i="3"/>
  <c r="AD261" i="3"/>
  <c r="AJ261" i="3"/>
  <c r="AK261" i="3"/>
  <c r="AC261" i="3"/>
  <c r="AM261" i="3"/>
  <c r="AI701" i="3"/>
  <c r="AG701" i="3"/>
  <c r="AE701" i="3"/>
  <c r="AF701" i="3"/>
  <c r="AH701" i="3"/>
  <c r="AM701" i="3"/>
  <c r="AJ701" i="3"/>
  <c r="AK701" i="3"/>
  <c r="AC701" i="3"/>
  <c r="AL701" i="3"/>
  <c r="AD701" i="3"/>
  <c r="AI309" i="3"/>
  <c r="AH309" i="3"/>
  <c r="AF309" i="3"/>
  <c r="AG309" i="3"/>
  <c r="AK309" i="3"/>
  <c r="AC309" i="3"/>
  <c r="AM309" i="3"/>
  <c r="AE309" i="3"/>
  <c r="AL309" i="3"/>
  <c r="AD309" i="3"/>
  <c r="AJ309" i="3"/>
  <c r="AH442" i="3"/>
  <c r="AF442" i="3"/>
  <c r="AJ442" i="3"/>
  <c r="AI442" i="3"/>
  <c r="AG442" i="3"/>
  <c r="AE442" i="3"/>
  <c r="AD442" i="3"/>
  <c r="AM442" i="3"/>
  <c r="AK442" i="3"/>
  <c r="AC442" i="3"/>
  <c r="AL442" i="3"/>
  <c r="AC615" i="3"/>
  <c r="AK615" i="3"/>
  <c r="AI615" i="3"/>
  <c r="AG615" i="3"/>
  <c r="AJ615" i="3"/>
  <c r="AH615" i="3"/>
  <c r="AF615" i="3"/>
  <c r="AE615" i="3"/>
  <c r="AM615" i="3"/>
  <c r="AL615" i="3"/>
  <c r="AD615" i="3"/>
  <c r="AM557" i="3"/>
  <c r="AG557" i="3"/>
  <c r="AE557" i="3"/>
  <c r="AI557" i="3"/>
  <c r="AH557" i="3"/>
  <c r="AF557" i="3"/>
  <c r="AC557" i="3"/>
  <c r="AL557" i="3"/>
  <c r="AD557" i="3"/>
  <c r="AJ557" i="3"/>
  <c r="AK557" i="3"/>
  <c r="AJ690" i="3"/>
  <c r="AI690" i="3"/>
  <c r="AG690" i="3"/>
  <c r="AH690" i="3"/>
  <c r="AF690" i="3"/>
  <c r="AL690" i="3"/>
  <c r="AD690" i="3"/>
  <c r="AM690" i="3"/>
  <c r="AE690" i="3"/>
  <c r="AK690" i="3"/>
  <c r="AC690" i="3"/>
  <c r="AJ178" i="3"/>
  <c r="AI178" i="3"/>
  <c r="AG178" i="3"/>
  <c r="AH178" i="3"/>
  <c r="AF178" i="3"/>
  <c r="AL178" i="3"/>
  <c r="AD178" i="3"/>
  <c r="AM178" i="3"/>
  <c r="AK178" i="3"/>
  <c r="AE178" i="3"/>
  <c r="AC178" i="3"/>
  <c r="AI293" i="3"/>
  <c r="AH293" i="3"/>
  <c r="AG293" i="3"/>
  <c r="AF293" i="3"/>
  <c r="AL293" i="3"/>
  <c r="AD293" i="3"/>
  <c r="AJ293" i="3"/>
  <c r="AM293" i="3"/>
  <c r="AK293" i="3"/>
  <c r="AC293" i="3"/>
  <c r="AE293" i="3"/>
  <c r="AI426" i="3"/>
  <c r="AH426" i="3"/>
  <c r="AJ426" i="3"/>
  <c r="AF426" i="3"/>
  <c r="AG426" i="3"/>
  <c r="AD426" i="3"/>
  <c r="AM426" i="3"/>
  <c r="AE426" i="3"/>
  <c r="AK426" i="3"/>
  <c r="AC426" i="3"/>
  <c r="AL426" i="3"/>
  <c r="AC599" i="3"/>
  <c r="AI599" i="3"/>
  <c r="AG599" i="3"/>
  <c r="AH599" i="3"/>
  <c r="AK599" i="3"/>
  <c r="AJ599" i="3"/>
  <c r="AF599" i="3"/>
  <c r="AE599" i="3"/>
  <c r="AL599" i="3"/>
  <c r="AM599" i="3"/>
  <c r="AD599" i="3"/>
  <c r="AG349" i="3"/>
  <c r="AH349" i="3"/>
  <c r="AF349" i="3"/>
  <c r="AI349" i="3"/>
  <c r="AM349" i="3"/>
  <c r="AD349" i="3"/>
  <c r="AJ349" i="3"/>
  <c r="AK349" i="3"/>
  <c r="AE349" i="3"/>
  <c r="AC349" i="3"/>
  <c r="AL349" i="3"/>
  <c r="AJ482" i="3"/>
  <c r="AI482" i="3"/>
  <c r="AH482" i="3"/>
  <c r="AF482" i="3"/>
  <c r="AG482" i="3"/>
  <c r="AM482" i="3"/>
  <c r="AE482" i="3"/>
  <c r="AL482" i="3"/>
  <c r="AK482" i="3"/>
  <c r="AD482" i="3"/>
  <c r="AC482" i="3"/>
  <c r="AK655" i="3"/>
  <c r="AC655" i="3"/>
  <c r="AH655" i="3"/>
  <c r="AJ655" i="3"/>
  <c r="AI655" i="3"/>
  <c r="AG655" i="3"/>
  <c r="AM655" i="3"/>
  <c r="AL655" i="3"/>
  <c r="AE655" i="3"/>
  <c r="AD655" i="3"/>
  <c r="AF655" i="3"/>
  <c r="AJ143" i="3"/>
  <c r="AH143" i="3"/>
  <c r="AK143" i="3"/>
  <c r="AC143" i="3"/>
  <c r="AI143" i="3"/>
  <c r="AG143" i="3"/>
  <c r="AD143" i="3"/>
  <c r="AM143" i="3"/>
  <c r="AE143" i="3"/>
  <c r="AL143" i="3"/>
  <c r="AF143" i="3"/>
  <c r="AK284" i="3"/>
  <c r="AL284" i="3"/>
  <c r="AC284" i="3"/>
  <c r="AD284" i="3"/>
  <c r="AJ284" i="3"/>
  <c r="AI284" i="3"/>
  <c r="AH284" i="3"/>
  <c r="AF284" i="3"/>
  <c r="AE284" i="3"/>
  <c r="AG284" i="3"/>
  <c r="AM284" i="3"/>
  <c r="AK441" i="3"/>
  <c r="AL441" i="3"/>
  <c r="AJ441" i="3"/>
  <c r="AM441" i="3"/>
  <c r="AC441" i="3"/>
  <c r="AD441" i="3"/>
  <c r="AE441" i="3"/>
  <c r="AF441" i="3"/>
  <c r="AI441" i="3"/>
  <c r="AH441" i="3"/>
  <c r="AG441" i="3"/>
  <c r="AM590" i="3"/>
  <c r="AL590" i="3"/>
  <c r="AE590" i="3"/>
  <c r="AK590" i="3"/>
  <c r="AF590" i="3"/>
  <c r="AD590" i="3"/>
  <c r="AC590" i="3"/>
  <c r="AJ590" i="3"/>
  <c r="AG590" i="3"/>
  <c r="AH590" i="3"/>
  <c r="AI590" i="3"/>
  <c r="AG603" i="3"/>
  <c r="AD603" i="3"/>
  <c r="AM603" i="3"/>
  <c r="AE603" i="3"/>
  <c r="AF603" i="3"/>
  <c r="AC603" i="3"/>
  <c r="AI603" i="3"/>
  <c r="AJ603" i="3"/>
  <c r="AL603" i="3"/>
  <c r="AK603" i="3"/>
  <c r="AH603" i="3"/>
  <c r="AJ18" i="3"/>
  <c r="AI18" i="3"/>
  <c r="AG18" i="3"/>
  <c r="AH18" i="3"/>
  <c r="AC18" i="3"/>
  <c r="AM18" i="3"/>
  <c r="AE18" i="3"/>
  <c r="AL18" i="3"/>
  <c r="AK18" i="3"/>
  <c r="AD18" i="3"/>
  <c r="AF18" i="3"/>
  <c r="AG11" i="3"/>
  <c r="AF11" i="3"/>
  <c r="AM11" i="3"/>
  <c r="AE11" i="3"/>
  <c r="AJ11" i="3"/>
  <c r="AK11" i="3"/>
  <c r="AL11" i="3"/>
  <c r="AI11" i="3"/>
  <c r="AD11" i="3"/>
  <c r="AC11" i="3"/>
  <c r="AH11" i="3"/>
  <c r="AJ468" i="3"/>
  <c r="AI468" i="3"/>
  <c r="AK468" i="3"/>
  <c r="AL468" i="3"/>
  <c r="AC468" i="3"/>
  <c r="AD468" i="3"/>
  <c r="AM468" i="3"/>
  <c r="AH468" i="3"/>
  <c r="AE468" i="3"/>
  <c r="AF468" i="3"/>
  <c r="AG468" i="3"/>
  <c r="AM625" i="3"/>
  <c r="AE625" i="3"/>
  <c r="AL625" i="3"/>
  <c r="AK625" i="3"/>
  <c r="AD625" i="3"/>
  <c r="AC625" i="3"/>
  <c r="AJ625" i="3"/>
  <c r="AI625" i="3"/>
  <c r="AF625" i="3"/>
  <c r="AG625" i="3"/>
  <c r="AH625" i="3"/>
  <c r="AM262" i="3"/>
  <c r="AK262" i="3"/>
  <c r="AD262" i="3"/>
  <c r="AE262" i="3"/>
  <c r="AF262" i="3"/>
  <c r="AL262" i="3"/>
  <c r="AG262" i="3"/>
  <c r="AH262" i="3"/>
  <c r="AJ262" i="3"/>
  <c r="AC262" i="3"/>
  <c r="AI262" i="3"/>
  <c r="AM403" i="3"/>
  <c r="AF403" i="3"/>
  <c r="AE403" i="3"/>
  <c r="AL403" i="3"/>
  <c r="AG403" i="3"/>
  <c r="AC403" i="3"/>
  <c r="AJ403" i="3"/>
  <c r="AD403" i="3"/>
  <c r="AH403" i="3"/>
  <c r="AK403" i="3"/>
  <c r="AI403" i="3"/>
  <c r="AC7" i="3"/>
  <c r="AJ7" i="3"/>
  <c r="AK7" i="3"/>
  <c r="AI7" i="3"/>
  <c r="AE7" i="3"/>
  <c r="AH7" i="3"/>
  <c r="AF7" i="3"/>
  <c r="AG7" i="3"/>
  <c r="AM7" i="3"/>
  <c r="AL7" i="3"/>
  <c r="AD7" i="3"/>
  <c r="AH8" i="3"/>
  <c r="AF8" i="3"/>
  <c r="AG8" i="3"/>
  <c r="AM8" i="3"/>
  <c r="AK8" i="3"/>
  <c r="AE8" i="3"/>
  <c r="AL8" i="3"/>
  <c r="AC8" i="3"/>
  <c r="AD8" i="3"/>
  <c r="AJ8" i="3"/>
  <c r="AI8" i="3"/>
  <c r="AJ530" i="3"/>
  <c r="AG530" i="3"/>
  <c r="AI530" i="3"/>
  <c r="AH530" i="3"/>
  <c r="AF530" i="3"/>
  <c r="AM530" i="3"/>
  <c r="AL530" i="3"/>
  <c r="AK530" i="3"/>
  <c r="AC530" i="3"/>
  <c r="AD530" i="3"/>
  <c r="AE530" i="3"/>
  <c r="AK703" i="3"/>
  <c r="AC703" i="3"/>
  <c r="AJ703" i="3"/>
  <c r="AI703" i="3"/>
  <c r="AG703" i="3"/>
  <c r="AH703" i="3"/>
  <c r="AF703" i="3"/>
  <c r="AM703" i="3"/>
  <c r="AE703" i="3"/>
  <c r="AD703" i="3"/>
  <c r="AL703" i="3"/>
  <c r="AK191" i="3"/>
  <c r="AJ191" i="3"/>
  <c r="AC191" i="3"/>
  <c r="AI191" i="3"/>
  <c r="AH191" i="3"/>
  <c r="AG191" i="3"/>
  <c r="AF191" i="3"/>
  <c r="AM191" i="3"/>
  <c r="AE191" i="3"/>
  <c r="AD191" i="3"/>
  <c r="AL191" i="3"/>
  <c r="AK332" i="3"/>
  <c r="AD332" i="3"/>
  <c r="AI332" i="3"/>
  <c r="AL332" i="3"/>
  <c r="AC332" i="3"/>
  <c r="AJ332" i="3"/>
  <c r="AH332" i="3"/>
  <c r="AG332" i="3"/>
  <c r="AM332" i="3"/>
  <c r="AE332" i="3"/>
  <c r="AF332" i="3"/>
  <c r="AJ489" i="3"/>
  <c r="AL489" i="3"/>
  <c r="AC489" i="3"/>
  <c r="AM489" i="3"/>
  <c r="AD489" i="3"/>
  <c r="AE489" i="3"/>
  <c r="AK489" i="3"/>
  <c r="AF489" i="3"/>
  <c r="AG489" i="3"/>
  <c r="AI489" i="3"/>
  <c r="AH489" i="3"/>
  <c r="AC574" i="3"/>
  <c r="AM574" i="3"/>
  <c r="AE574" i="3"/>
  <c r="AF574" i="3"/>
  <c r="AL574" i="3"/>
  <c r="AD574" i="3"/>
  <c r="AH574" i="3"/>
  <c r="AK574" i="3"/>
  <c r="AI574" i="3"/>
  <c r="AJ574" i="3"/>
  <c r="AG574" i="3"/>
  <c r="AF587" i="3"/>
  <c r="AM587" i="3"/>
  <c r="AG587" i="3"/>
  <c r="AE587" i="3"/>
  <c r="AL587" i="3"/>
  <c r="AD587" i="3"/>
  <c r="AJ587" i="3"/>
  <c r="AH587" i="3"/>
  <c r="AI587" i="3"/>
  <c r="AK587" i="3"/>
  <c r="AC587" i="3"/>
  <c r="AI66" i="3"/>
  <c r="AH66" i="3"/>
  <c r="AG66" i="3"/>
  <c r="AJ66" i="3"/>
  <c r="AF66" i="3"/>
  <c r="AK66" i="3"/>
  <c r="AL66" i="3"/>
  <c r="AC66" i="3"/>
  <c r="AM66" i="3"/>
  <c r="AE66" i="3"/>
  <c r="AD66" i="3"/>
  <c r="AD59" i="3"/>
  <c r="AF59" i="3"/>
  <c r="AM59" i="3"/>
  <c r="AK59" i="3"/>
  <c r="AG59" i="3"/>
  <c r="AE59" i="3"/>
  <c r="AI59" i="3"/>
  <c r="AC59" i="3"/>
  <c r="AJ59" i="3"/>
  <c r="AL59" i="3"/>
  <c r="AH59" i="3"/>
  <c r="AJ714" i="3"/>
  <c r="AI714" i="3"/>
  <c r="AH714" i="3"/>
  <c r="AG714" i="3"/>
  <c r="AD714" i="3"/>
  <c r="AM714" i="3"/>
  <c r="AE714" i="3"/>
  <c r="AK714" i="3"/>
  <c r="AF714" i="3"/>
  <c r="AL714" i="3"/>
  <c r="AC714" i="3"/>
  <c r="AI202" i="3"/>
  <c r="AJ202" i="3"/>
  <c r="AH202" i="3"/>
  <c r="AF202" i="3"/>
  <c r="AG202" i="3"/>
  <c r="AD202" i="3"/>
  <c r="AM202" i="3"/>
  <c r="AE202" i="3"/>
  <c r="AK202" i="3"/>
  <c r="AL202" i="3"/>
  <c r="AC202" i="3"/>
  <c r="AC375" i="3"/>
  <c r="AI375" i="3"/>
  <c r="AG375" i="3"/>
  <c r="AK375" i="3"/>
  <c r="AJ375" i="3"/>
  <c r="AF375" i="3"/>
  <c r="AE375" i="3"/>
  <c r="AH375" i="3"/>
  <c r="AM375" i="3"/>
  <c r="AL375" i="3"/>
  <c r="AD375" i="3"/>
  <c r="AL516" i="3"/>
  <c r="AK516" i="3"/>
  <c r="AC516" i="3"/>
  <c r="AD516" i="3"/>
  <c r="AJ516" i="3"/>
  <c r="AI516" i="3"/>
  <c r="AG516" i="3"/>
  <c r="AM516" i="3"/>
  <c r="AH516" i="3"/>
  <c r="AF516" i="3"/>
  <c r="AE516" i="3"/>
  <c r="AM673" i="3"/>
  <c r="AE673" i="3"/>
  <c r="AK673" i="3"/>
  <c r="AL673" i="3"/>
  <c r="AD673" i="3"/>
  <c r="AC673" i="3"/>
  <c r="AJ673" i="3"/>
  <c r="AH673" i="3"/>
  <c r="AI673" i="3"/>
  <c r="AG673" i="3"/>
  <c r="AF673" i="3"/>
  <c r="AE161" i="3"/>
  <c r="AK161" i="3"/>
  <c r="AL161" i="3"/>
  <c r="AM161" i="3"/>
  <c r="AD161" i="3"/>
  <c r="AC161" i="3"/>
  <c r="AJ161" i="3"/>
  <c r="AH161" i="3"/>
  <c r="AI161" i="3"/>
  <c r="AG161" i="3"/>
  <c r="AF161" i="3"/>
  <c r="AE259" i="3"/>
  <c r="AL259" i="3"/>
  <c r="AD259" i="3"/>
  <c r="AG259" i="3"/>
  <c r="AF259" i="3"/>
  <c r="AM259" i="3"/>
  <c r="AK259" i="3"/>
  <c r="AI259" i="3"/>
  <c r="AC259" i="3"/>
  <c r="AH259" i="3"/>
  <c r="AJ259" i="3"/>
  <c r="AM121" i="3"/>
  <c r="AL121" i="3"/>
  <c r="AE121" i="3"/>
  <c r="AD121" i="3"/>
  <c r="AK121" i="3"/>
  <c r="AC121" i="3"/>
  <c r="AJ121" i="3"/>
  <c r="AH121" i="3"/>
  <c r="AI121" i="3"/>
  <c r="AF121" i="3"/>
  <c r="AG121" i="3"/>
  <c r="AI637" i="3"/>
  <c r="AH637" i="3"/>
  <c r="AG637" i="3"/>
  <c r="AF637" i="3"/>
  <c r="AM637" i="3"/>
  <c r="AD637" i="3"/>
  <c r="AJ637" i="3"/>
  <c r="AE637" i="3"/>
  <c r="AK637" i="3"/>
  <c r="AC637" i="3"/>
  <c r="AL637" i="3"/>
  <c r="AJ258" i="3"/>
  <c r="AI258" i="3"/>
  <c r="AH258" i="3"/>
  <c r="AG258" i="3"/>
  <c r="AL258" i="3"/>
  <c r="AM258" i="3"/>
  <c r="AF258" i="3"/>
  <c r="AD258" i="3"/>
  <c r="AK258" i="3"/>
  <c r="AC258" i="3"/>
  <c r="AE258" i="3"/>
  <c r="AK431" i="3"/>
  <c r="AH431" i="3"/>
  <c r="AJ431" i="3"/>
  <c r="AC431" i="3"/>
  <c r="AI431" i="3"/>
  <c r="AG431" i="3"/>
  <c r="AM431" i="3"/>
  <c r="AD431" i="3"/>
  <c r="AE431" i="3"/>
  <c r="AF431" i="3"/>
  <c r="AL431" i="3"/>
  <c r="AC572" i="3"/>
  <c r="AD572" i="3"/>
  <c r="AJ572" i="3"/>
  <c r="AH572" i="3"/>
  <c r="AI572" i="3"/>
  <c r="AK572" i="3"/>
  <c r="AL572" i="3"/>
  <c r="AM572" i="3"/>
  <c r="AE572" i="3"/>
  <c r="AG572" i="3"/>
  <c r="AF572" i="3"/>
  <c r="AE729" i="3"/>
  <c r="AM729" i="3"/>
  <c r="AL729" i="3"/>
  <c r="AK729" i="3"/>
  <c r="AI729" i="3"/>
  <c r="AD729" i="3"/>
  <c r="AJ729" i="3"/>
  <c r="AC729" i="3"/>
  <c r="AF729" i="3"/>
  <c r="AH729" i="3"/>
  <c r="AG729" i="3"/>
  <c r="AL217" i="3"/>
  <c r="AM217" i="3"/>
  <c r="AK217" i="3"/>
  <c r="AD217" i="3"/>
  <c r="AE217" i="3"/>
  <c r="AC217" i="3"/>
  <c r="AJ217" i="3"/>
  <c r="AI217" i="3"/>
  <c r="AF217" i="3"/>
  <c r="AH217" i="3"/>
  <c r="AG217" i="3"/>
  <c r="AF366" i="3"/>
  <c r="AE366" i="3"/>
  <c r="AL366" i="3"/>
  <c r="AD366" i="3"/>
  <c r="AC366" i="3"/>
  <c r="AM366" i="3"/>
  <c r="AG366" i="3"/>
  <c r="AH366" i="3"/>
  <c r="AK366" i="3"/>
  <c r="AI366" i="3"/>
  <c r="AJ366" i="3"/>
  <c r="AD379" i="3"/>
  <c r="AM379" i="3"/>
  <c r="AF379" i="3"/>
  <c r="AG379" i="3"/>
  <c r="AE379" i="3"/>
  <c r="AK379" i="3"/>
  <c r="AI379" i="3"/>
  <c r="AC379" i="3"/>
  <c r="AL379" i="3"/>
  <c r="AJ379" i="3"/>
  <c r="AH379" i="3"/>
  <c r="AE113" i="3"/>
  <c r="AK113" i="3"/>
  <c r="AM113" i="3"/>
  <c r="AL113" i="3"/>
  <c r="AC113" i="3"/>
  <c r="AJ113" i="3"/>
  <c r="AD113" i="3"/>
  <c r="AH113" i="3"/>
  <c r="AF113" i="3"/>
  <c r="AG113" i="3"/>
  <c r="AI113" i="3"/>
  <c r="AC359" i="3"/>
  <c r="AI359" i="3"/>
  <c r="AG359" i="3"/>
  <c r="AK359" i="3"/>
  <c r="AJ359" i="3"/>
  <c r="AH359" i="3"/>
  <c r="AF359" i="3"/>
  <c r="AE359" i="3"/>
  <c r="AM359" i="3"/>
  <c r="AL359" i="3"/>
  <c r="AD359" i="3"/>
  <c r="AJ500" i="3"/>
  <c r="AL500" i="3"/>
  <c r="AK500" i="3"/>
  <c r="AI500" i="3"/>
  <c r="AC500" i="3"/>
  <c r="AD500" i="3"/>
  <c r="AM500" i="3"/>
  <c r="AE500" i="3"/>
  <c r="AF500" i="3"/>
  <c r="AH500" i="3"/>
  <c r="AG500" i="3"/>
  <c r="AM657" i="3"/>
  <c r="AE657" i="3"/>
  <c r="AD657" i="3"/>
  <c r="AK657" i="3"/>
  <c r="AC657" i="3"/>
  <c r="AJ657" i="3"/>
  <c r="AL657" i="3"/>
  <c r="AF657" i="3"/>
  <c r="AG657" i="3"/>
  <c r="AI657" i="3"/>
  <c r="AH657" i="3"/>
  <c r="AM145" i="3"/>
  <c r="AD145" i="3"/>
  <c r="AE145" i="3"/>
  <c r="AK145" i="3"/>
  <c r="AC145" i="3"/>
  <c r="AJ145" i="3"/>
  <c r="AL145" i="3"/>
  <c r="AF145" i="3"/>
  <c r="AG145" i="3"/>
  <c r="AI145" i="3"/>
  <c r="AH145" i="3"/>
  <c r="AK294" i="3"/>
  <c r="AD294" i="3"/>
  <c r="AM294" i="3"/>
  <c r="AE294" i="3"/>
  <c r="AF294" i="3"/>
  <c r="AL294" i="3"/>
  <c r="AG294" i="3"/>
  <c r="AJ294" i="3"/>
  <c r="AH294" i="3"/>
  <c r="AI294" i="3"/>
  <c r="AC294" i="3"/>
  <c r="AF435" i="3"/>
  <c r="AG435" i="3"/>
  <c r="AM435" i="3"/>
  <c r="AL435" i="3"/>
  <c r="AE435" i="3"/>
  <c r="AD435" i="3"/>
  <c r="AC435" i="3"/>
  <c r="AJ435" i="3"/>
  <c r="AH435" i="3"/>
  <c r="AK435" i="3"/>
  <c r="AI435" i="3"/>
  <c r="AC39" i="3"/>
  <c r="AK39" i="3"/>
  <c r="AJ39" i="3"/>
  <c r="AI39" i="3"/>
  <c r="AG39" i="3"/>
  <c r="AH39" i="3"/>
  <c r="AE39" i="3"/>
  <c r="AF39" i="3"/>
  <c r="AL39" i="3"/>
  <c r="AD39" i="3"/>
  <c r="AM39" i="3"/>
  <c r="AH40" i="3"/>
  <c r="AG40" i="3"/>
  <c r="AF40" i="3"/>
  <c r="AM40" i="3"/>
  <c r="AE40" i="3"/>
  <c r="AD40" i="3"/>
  <c r="AK40" i="3"/>
  <c r="AC40" i="3"/>
  <c r="AJ40" i="3"/>
  <c r="AI40" i="3"/>
  <c r="AL40" i="3"/>
  <c r="AI236" i="3"/>
  <c r="AK236" i="3"/>
  <c r="AL236" i="3"/>
  <c r="AC236" i="3"/>
  <c r="AD236" i="3"/>
  <c r="AJ236" i="3"/>
  <c r="AH236" i="3"/>
  <c r="AG236" i="3"/>
  <c r="AM236" i="3"/>
  <c r="AF236" i="3"/>
  <c r="AE236" i="3"/>
  <c r="AM393" i="3"/>
  <c r="AL393" i="3"/>
  <c r="AD393" i="3"/>
  <c r="AC393" i="3"/>
  <c r="AJ393" i="3"/>
  <c r="AE393" i="3"/>
  <c r="AK393" i="3"/>
  <c r="AI393" i="3"/>
  <c r="AF393" i="3"/>
  <c r="AH393" i="3"/>
  <c r="AG393" i="3"/>
  <c r="AE542" i="3"/>
  <c r="AC542" i="3"/>
  <c r="AM542" i="3"/>
  <c r="AL542" i="3"/>
  <c r="AJ542" i="3"/>
  <c r="AF542" i="3"/>
  <c r="AD542" i="3"/>
  <c r="AK542" i="3"/>
  <c r="AI542" i="3"/>
  <c r="AH542" i="3"/>
  <c r="AG542" i="3"/>
  <c r="AG683" i="3"/>
  <c r="AM683" i="3"/>
  <c r="AF683" i="3"/>
  <c r="AL683" i="3"/>
  <c r="AE683" i="3"/>
  <c r="AD683" i="3"/>
  <c r="AJ683" i="3"/>
  <c r="AK683" i="3"/>
  <c r="AC683" i="3"/>
  <c r="AI683" i="3"/>
  <c r="AH683" i="3"/>
  <c r="AM171" i="3"/>
  <c r="AF171" i="3"/>
  <c r="AE171" i="3"/>
  <c r="AG171" i="3"/>
  <c r="AD171" i="3"/>
  <c r="AJ171" i="3"/>
  <c r="AC171" i="3"/>
  <c r="AH171" i="3"/>
  <c r="AL171" i="3"/>
  <c r="AI171" i="3"/>
  <c r="AK171" i="3"/>
  <c r="AL33" i="3"/>
  <c r="AD33" i="3"/>
  <c r="AM33" i="3"/>
  <c r="AE33" i="3"/>
  <c r="AK33" i="3"/>
  <c r="AI33" i="3"/>
  <c r="AC33" i="3"/>
  <c r="AJ33" i="3"/>
  <c r="AG33" i="3"/>
  <c r="AH33" i="3"/>
  <c r="AF33" i="3"/>
  <c r="AC279" i="3"/>
  <c r="AI279" i="3"/>
  <c r="AK279" i="3"/>
  <c r="AJ279" i="3"/>
  <c r="AF279" i="3"/>
  <c r="AL279" i="3"/>
  <c r="AH279" i="3"/>
  <c r="AG279" i="3"/>
  <c r="AD279" i="3"/>
  <c r="AE279" i="3"/>
  <c r="AM279" i="3"/>
  <c r="AL420" i="3"/>
  <c r="AC420" i="3"/>
  <c r="AD420" i="3"/>
  <c r="AJ420" i="3"/>
  <c r="AH420" i="3"/>
  <c r="AK420" i="3"/>
  <c r="AI420" i="3"/>
  <c r="AG420" i="3"/>
  <c r="AF420" i="3"/>
  <c r="AM420" i="3"/>
  <c r="AE420" i="3"/>
  <c r="AL577" i="3"/>
  <c r="AM577" i="3"/>
  <c r="AD577" i="3"/>
  <c r="AK577" i="3"/>
  <c r="AE577" i="3"/>
  <c r="AC577" i="3"/>
  <c r="AJ577" i="3"/>
  <c r="AI577" i="3"/>
  <c r="AH577" i="3"/>
  <c r="AG577" i="3"/>
  <c r="AF577" i="3"/>
  <c r="AF726" i="3"/>
  <c r="AM726" i="3"/>
  <c r="AE726" i="3"/>
  <c r="AL726" i="3"/>
  <c r="AD726" i="3"/>
  <c r="AK726" i="3"/>
  <c r="AC726" i="3"/>
  <c r="AI726" i="3"/>
  <c r="AG726" i="3"/>
  <c r="AJ726" i="3"/>
  <c r="AH726" i="3"/>
  <c r="AM214" i="3"/>
  <c r="AE214" i="3"/>
  <c r="AF214" i="3"/>
  <c r="AL214" i="3"/>
  <c r="AK214" i="3"/>
  <c r="AD214" i="3"/>
  <c r="AC214" i="3"/>
  <c r="AG214" i="3"/>
  <c r="AJ214" i="3"/>
  <c r="AH214" i="3"/>
  <c r="AI214" i="3"/>
  <c r="AG355" i="3"/>
  <c r="AE355" i="3"/>
  <c r="AL355" i="3"/>
  <c r="AM355" i="3"/>
  <c r="AF355" i="3"/>
  <c r="AK355" i="3"/>
  <c r="AC355" i="3"/>
  <c r="AI355" i="3"/>
  <c r="AD355" i="3"/>
  <c r="AJ355" i="3"/>
  <c r="AH355" i="3"/>
  <c r="AD84" i="3"/>
  <c r="AC84" i="3"/>
  <c r="AL84" i="3"/>
  <c r="AJ84" i="3"/>
  <c r="AK84" i="3"/>
  <c r="AI84" i="3"/>
  <c r="AG84" i="3"/>
  <c r="AH84" i="3"/>
  <c r="AF84" i="3"/>
  <c r="AM84" i="3"/>
  <c r="AE84" i="3"/>
  <c r="AH93" i="3"/>
  <c r="AG93" i="3"/>
  <c r="AI93" i="3"/>
  <c r="AM93" i="3"/>
  <c r="AD93" i="3"/>
  <c r="AJ93" i="3"/>
  <c r="AF93" i="3"/>
  <c r="AE93" i="3"/>
  <c r="AK93" i="3"/>
  <c r="AC93" i="3"/>
  <c r="AL93" i="3"/>
  <c r="AF382" i="3"/>
  <c r="AC382" i="3"/>
  <c r="AL382" i="3"/>
  <c r="AM382" i="3"/>
  <c r="AE382" i="3"/>
  <c r="AD382" i="3"/>
  <c r="AH382" i="3"/>
  <c r="AK382" i="3"/>
  <c r="AJ382" i="3"/>
  <c r="AI382" i="3"/>
  <c r="AG382" i="3"/>
  <c r="AK47" i="3"/>
  <c r="AJ47" i="3"/>
  <c r="AC47" i="3"/>
  <c r="AH47" i="3"/>
  <c r="AI47" i="3"/>
  <c r="AG47" i="3"/>
  <c r="AM47" i="3"/>
  <c r="AD47" i="3"/>
  <c r="AE47" i="3"/>
  <c r="AF47" i="3"/>
  <c r="AL47" i="3"/>
  <c r="AH282" i="3"/>
  <c r="AI282" i="3"/>
  <c r="AJ282" i="3"/>
  <c r="AE282" i="3"/>
  <c r="AL282" i="3"/>
  <c r="AF282" i="3"/>
  <c r="AD282" i="3"/>
  <c r="AG282" i="3"/>
  <c r="AK282" i="3"/>
  <c r="AC282" i="3"/>
  <c r="AM282" i="3"/>
  <c r="AJ455" i="3"/>
  <c r="AK455" i="3"/>
  <c r="AC455" i="3"/>
  <c r="AI455" i="3"/>
  <c r="AG455" i="3"/>
  <c r="AH455" i="3"/>
  <c r="AF455" i="3"/>
  <c r="AE455" i="3"/>
  <c r="AL455" i="3"/>
  <c r="AD455" i="3"/>
  <c r="AM455" i="3"/>
  <c r="AI717" i="3"/>
  <c r="AH717" i="3"/>
  <c r="AG717" i="3"/>
  <c r="AE717" i="3"/>
  <c r="AF717" i="3"/>
  <c r="AC717" i="3"/>
  <c r="AM717" i="3"/>
  <c r="AD717" i="3"/>
  <c r="AJ717" i="3"/>
  <c r="AK717" i="3"/>
  <c r="AL717" i="3"/>
  <c r="AI709" i="3"/>
  <c r="AH709" i="3"/>
  <c r="AG709" i="3"/>
  <c r="AE709" i="3"/>
  <c r="AF709" i="3"/>
  <c r="AJ709" i="3"/>
  <c r="AK709" i="3"/>
  <c r="AM709" i="3"/>
  <c r="AL709" i="3"/>
  <c r="AD709" i="3"/>
  <c r="AC709" i="3"/>
  <c r="AH245" i="3"/>
  <c r="AF245" i="3"/>
  <c r="AI245" i="3"/>
  <c r="AM245" i="3"/>
  <c r="AG245" i="3"/>
  <c r="AE245" i="3"/>
  <c r="AL245" i="3"/>
  <c r="AD245" i="3"/>
  <c r="AK245" i="3"/>
  <c r="AC245" i="3"/>
  <c r="AJ245" i="3"/>
  <c r="AH378" i="3"/>
  <c r="AI378" i="3"/>
  <c r="AJ378" i="3"/>
  <c r="AE378" i="3"/>
  <c r="AF378" i="3"/>
  <c r="AL378" i="3"/>
  <c r="AD378" i="3"/>
  <c r="AG378" i="3"/>
  <c r="AM378" i="3"/>
  <c r="AK378" i="3"/>
  <c r="AC378" i="3"/>
  <c r="AJ551" i="3"/>
  <c r="AK551" i="3"/>
  <c r="AC551" i="3"/>
  <c r="AI551" i="3"/>
  <c r="AG551" i="3"/>
  <c r="AH551" i="3"/>
  <c r="AF551" i="3"/>
  <c r="AL551" i="3"/>
  <c r="AE551" i="3"/>
  <c r="AM551" i="3"/>
  <c r="AD551" i="3"/>
  <c r="AH493" i="3"/>
  <c r="AI493" i="3"/>
  <c r="AM493" i="3"/>
  <c r="AG493" i="3"/>
  <c r="AE493" i="3"/>
  <c r="AF493" i="3"/>
  <c r="AC493" i="3"/>
  <c r="AL493" i="3"/>
  <c r="AD493" i="3"/>
  <c r="AJ493" i="3"/>
  <c r="AK493" i="3"/>
  <c r="AJ626" i="3"/>
  <c r="AI626" i="3"/>
  <c r="AG626" i="3"/>
  <c r="AH626" i="3"/>
  <c r="AF626" i="3"/>
  <c r="AL626" i="3"/>
  <c r="AD626" i="3"/>
  <c r="AM626" i="3"/>
  <c r="AE626" i="3"/>
  <c r="AK626" i="3"/>
  <c r="AC626" i="3"/>
  <c r="AI229" i="3"/>
  <c r="AH229" i="3"/>
  <c r="AG229" i="3"/>
  <c r="AF229" i="3"/>
  <c r="AM229" i="3"/>
  <c r="AL229" i="3"/>
  <c r="AE229" i="3"/>
  <c r="AD229" i="3"/>
  <c r="AJ229" i="3"/>
  <c r="AK229" i="3"/>
  <c r="AC229" i="3"/>
  <c r="AJ362" i="3"/>
  <c r="AH362" i="3"/>
  <c r="AI362" i="3"/>
  <c r="AG362" i="3"/>
  <c r="AD362" i="3"/>
  <c r="AM362" i="3"/>
  <c r="AE362" i="3"/>
  <c r="AL362" i="3"/>
  <c r="AK362" i="3"/>
  <c r="AC362" i="3"/>
  <c r="AF362" i="3"/>
  <c r="AI535" i="3"/>
  <c r="AG535" i="3"/>
  <c r="AJ535" i="3"/>
  <c r="AH535" i="3"/>
  <c r="AK535" i="3"/>
  <c r="AC535" i="3"/>
  <c r="AE535" i="3"/>
  <c r="AF535" i="3"/>
  <c r="AL535" i="3"/>
  <c r="AD535" i="3"/>
  <c r="AM535" i="3"/>
  <c r="AG285" i="3"/>
  <c r="AF285" i="3"/>
  <c r="AH285" i="3"/>
  <c r="AI285" i="3"/>
  <c r="AM285" i="3"/>
  <c r="AD285" i="3"/>
  <c r="AJ285" i="3"/>
  <c r="AK285" i="3"/>
  <c r="AC285" i="3"/>
  <c r="AE285" i="3"/>
  <c r="AL285" i="3"/>
  <c r="AJ418" i="3"/>
  <c r="AI418" i="3"/>
  <c r="AH418" i="3"/>
  <c r="AG418" i="3"/>
  <c r="AM418" i="3"/>
  <c r="AE418" i="3"/>
  <c r="AK418" i="3"/>
  <c r="AL418" i="3"/>
  <c r="AC418" i="3"/>
  <c r="AF418" i="3"/>
  <c r="AD418" i="3"/>
  <c r="AK591" i="3"/>
  <c r="AC591" i="3"/>
  <c r="AH591" i="3"/>
  <c r="AJ591" i="3"/>
  <c r="AI591" i="3"/>
  <c r="AG591" i="3"/>
  <c r="AM591" i="3"/>
  <c r="AD591" i="3"/>
  <c r="AF591" i="3"/>
  <c r="AE591" i="3"/>
  <c r="AL591" i="3"/>
  <c r="AJ220" i="3"/>
  <c r="AK220" i="3"/>
  <c r="AI220" i="3"/>
  <c r="AL220" i="3"/>
  <c r="AC220" i="3"/>
  <c r="AD220" i="3"/>
  <c r="AH220" i="3"/>
  <c r="AG220" i="3"/>
  <c r="AF220" i="3"/>
  <c r="AM220" i="3"/>
  <c r="AE220" i="3"/>
  <c r="AM377" i="3"/>
  <c r="AL377" i="3"/>
  <c r="AD377" i="3"/>
  <c r="AE377" i="3"/>
  <c r="AK377" i="3"/>
  <c r="AC377" i="3"/>
  <c r="AJ377" i="3"/>
  <c r="AI377" i="3"/>
  <c r="AF377" i="3"/>
  <c r="AG377" i="3"/>
  <c r="AH377" i="3"/>
  <c r="AL462" i="3"/>
  <c r="AM462" i="3"/>
  <c r="AE462" i="3"/>
  <c r="AD462" i="3"/>
  <c r="AF462" i="3"/>
  <c r="AC462" i="3"/>
  <c r="AI462" i="3"/>
  <c r="AJ462" i="3"/>
  <c r="AG462" i="3"/>
  <c r="AK462" i="3"/>
  <c r="AH462" i="3"/>
  <c r="AF539" i="3"/>
  <c r="AD539" i="3"/>
  <c r="AG539" i="3"/>
  <c r="AM539" i="3"/>
  <c r="AK539" i="3"/>
  <c r="AE539" i="3"/>
  <c r="AC539" i="3"/>
  <c r="AI539" i="3"/>
  <c r="AJ539" i="3"/>
  <c r="AL539" i="3"/>
  <c r="AH539" i="3"/>
  <c r="AK79" i="3"/>
  <c r="AJ79" i="3"/>
  <c r="AH79" i="3"/>
  <c r="AC79" i="3"/>
  <c r="AI79" i="3"/>
  <c r="AG79" i="3"/>
  <c r="AM79" i="3"/>
  <c r="AD79" i="3"/>
  <c r="AE79" i="3"/>
  <c r="AL79" i="3"/>
  <c r="AF79" i="3"/>
  <c r="AH16" i="3"/>
  <c r="AF16" i="3"/>
  <c r="AD16" i="3"/>
  <c r="AG16" i="3"/>
  <c r="AL16" i="3"/>
  <c r="AK16" i="3"/>
  <c r="AC16" i="3"/>
  <c r="AM16" i="3"/>
  <c r="AE16" i="3"/>
  <c r="AI16" i="3"/>
  <c r="AJ16" i="3"/>
  <c r="AC404" i="3"/>
  <c r="AK404" i="3"/>
  <c r="AJ404" i="3"/>
  <c r="AH404" i="3"/>
  <c r="AL404" i="3"/>
  <c r="AD404" i="3"/>
  <c r="AI404" i="3"/>
  <c r="AF404" i="3"/>
  <c r="AG404" i="3"/>
  <c r="AM404" i="3"/>
  <c r="AE404" i="3"/>
  <c r="AK561" i="3"/>
  <c r="AC561" i="3"/>
  <c r="AJ561" i="3"/>
  <c r="AL561" i="3"/>
  <c r="AM561" i="3"/>
  <c r="AD561" i="3"/>
  <c r="AE561" i="3"/>
  <c r="AH561" i="3"/>
  <c r="AI561" i="3"/>
  <c r="AF561" i="3"/>
  <c r="AG561" i="3"/>
  <c r="AF710" i="3"/>
  <c r="AK710" i="3"/>
  <c r="AM710" i="3"/>
  <c r="AD710" i="3"/>
  <c r="AE710" i="3"/>
  <c r="AC710" i="3"/>
  <c r="AL710" i="3"/>
  <c r="AH710" i="3"/>
  <c r="AJ710" i="3"/>
  <c r="AI710" i="3"/>
  <c r="AG710" i="3"/>
  <c r="AK198" i="3"/>
  <c r="AM198" i="3"/>
  <c r="AD198" i="3"/>
  <c r="AE198" i="3"/>
  <c r="AF198" i="3"/>
  <c r="AL198" i="3"/>
  <c r="AJ198" i="3"/>
  <c r="AG198" i="3"/>
  <c r="AC198" i="3"/>
  <c r="AH198" i="3"/>
  <c r="AI198" i="3"/>
  <c r="AF339" i="3"/>
  <c r="AG339" i="3"/>
  <c r="AM339" i="3"/>
  <c r="AE339" i="3"/>
  <c r="AL339" i="3"/>
  <c r="AD339" i="3"/>
  <c r="AJ339" i="3"/>
  <c r="AK339" i="3"/>
  <c r="AH339" i="3"/>
  <c r="AC339" i="3"/>
  <c r="AI339" i="3"/>
  <c r="AD68" i="3"/>
  <c r="AL68" i="3"/>
  <c r="AJ68" i="3"/>
  <c r="AH68" i="3"/>
  <c r="AK68" i="3"/>
  <c r="AC68" i="3"/>
  <c r="AI68" i="3"/>
  <c r="AG68" i="3"/>
  <c r="AM68" i="3"/>
  <c r="AF68" i="3"/>
  <c r="AE68" i="3"/>
  <c r="AI77" i="3"/>
  <c r="AH77" i="3"/>
  <c r="AG77" i="3"/>
  <c r="AC77" i="3"/>
  <c r="AM77" i="3"/>
  <c r="AL77" i="3"/>
  <c r="AE77" i="3"/>
  <c r="AD77" i="3"/>
  <c r="AJ77" i="3"/>
  <c r="AF77" i="3"/>
  <c r="AK77" i="3"/>
  <c r="AJ466" i="3"/>
  <c r="AI466" i="3"/>
  <c r="AG466" i="3"/>
  <c r="AH466" i="3"/>
  <c r="AF466" i="3"/>
  <c r="AM466" i="3"/>
  <c r="AL466" i="3"/>
  <c r="AE466" i="3"/>
  <c r="AC466" i="3"/>
  <c r="AD466" i="3"/>
  <c r="AK466" i="3"/>
  <c r="AK639" i="3"/>
  <c r="AC639" i="3"/>
  <c r="AI639" i="3"/>
  <c r="AG639" i="3"/>
  <c r="AJ639" i="3"/>
  <c r="AH639" i="3"/>
  <c r="AF639" i="3"/>
  <c r="AM639" i="3"/>
  <c r="AE639" i="3"/>
  <c r="AL639" i="3"/>
  <c r="AD639" i="3"/>
  <c r="AI268" i="3"/>
  <c r="AK268" i="3"/>
  <c r="AL268" i="3"/>
  <c r="AC268" i="3"/>
  <c r="AD268" i="3"/>
  <c r="AJ268" i="3"/>
  <c r="AH268" i="3"/>
  <c r="AG268" i="3"/>
  <c r="AF268" i="3"/>
  <c r="AM268" i="3"/>
  <c r="AE268" i="3"/>
  <c r="AM425" i="3"/>
  <c r="AL425" i="3"/>
  <c r="AE425" i="3"/>
  <c r="AC425" i="3"/>
  <c r="AJ425" i="3"/>
  <c r="AD425" i="3"/>
  <c r="AK425" i="3"/>
  <c r="AI425" i="3"/>
  <c r="AF425" i="3"/>
  <c r="AH425" i="3"/>
  <c r="AG425" i="3"/>
  <c r="AF510" i="3"/>
  <c r="AC510" i="3"/>
  <c r="AL510" i="3"/>
  <c r="AM510" i="3"/>
  <c r="AD510" i="3"/>
  <c r="AE510" i="3"/>
  <c r="AH510" i="3"/>
  <c r="AK510" i="3"/>
  <c r="AI510" i="3"/>
  <c r="AJ510" i="3"/>
  <c r="AG510" i="3"/>
  <c r="AF523" i="3"/>
  <c r="AM523" i="3"/>
  <c r="AK523" i="3"/>
  <c r="AE523" i="3"/>
  <c r="AC523" i="3"/>
  <c r="AD523" i="3"/>
  <c r="AG523" i="3"/>
  <c r="AJ523" i="3"/>
  <c r="AL523" i="3"/>
  <c r="AH523" i="3"/>
  <c r="AI523" i="3"/>
  <c r="AI127" i="3"/>
  <c r="AJ127" i="3"/>
  <c r="AK127" i="3"/>
  <c r="AH127" i="3"/>
  <c r="AC127" i="3"/>
  <c r="AF127" i="3"/>
  <c r="AL127" i="3"/>
  <c r="AM127" i="3"/>
  <c r="AG127" i="3"/>
  <c r="AD127" i="3"/>
  <c r="AE127" i="3"/>
  <c r="AF128" i="3"/>
  <c r="AM128" i="3"/>
  <c r="AG128" i="3"/>
  <c r="AE128" i="3"/>
  <c r="AH128" i="3"/>
  <c r="AL128" i="3"/>
  <c r="AC128" i="3"/>
  <c r="AI128" i="3"/>
  <c r="AD128" i="3"/>
  <c r="AJ128" i="3"/>
  <c r="AK128" i="3"/>
  <c r="AJ650" i="3"/>
  <c r="AI650" i="3"/>
  <c r="AH650" i="3"/>
  <c r="AF650" i="3"/>
  <c r="AG650" i="3"/>
  <c r="AD650" i="3"/>
  <c r="AM650" i="3"/>
  <c r="AE650" i="3"/>
  <c r="AK650" i="3"/>
  <c r="AC650" i="3"/>
  <c r="AL650" i="3"/>
  <c r="AH138" i="3"/>
  <c r="AI138" i="3"/>
  <c r="AF138" i="3"/>
  <c r="AJ138" i="3"/>
  <c r="AG138" i="3"/>
  <c r="AD138" i="3"/>
  <c r="AM138" i="3"/>
  <c r="AE138" i="3"/>
  <c r="AK138" i="3"/>
  <c r="AC138" i="3"/>
  <c r="AL138" i="3"/>
  <c r="AC311" i="3"/>
  <c r="AI311" i="3"/>
  <c r="AK311" i="3"/>
  <c r="AJ311" i="3"/>
  <c r="AH311" i="3"/>
  <c r="AG311" i="3"/>
  <c r="AF311" i="3"/>
  <c r="AE311" i="3"/>
  <c r="AL311" i="3"/>
  <c r="AD311" i="3"/>
  <c r="AM311" i="3"/>
  <c r="AD452" i="3"/>
  <c r="AJ452" i="3"/>
  <c r="AK452" i="3"/>
  <c r="AL452" i="3"/>
  <c r="AC452" i="3"/>
  <c r="AI452" i="3"/>
  <c r="AH452" i="3"/>
  <c r="AG452" i="3"/>
  <c r="AM452" i="3"/>
  <c r="AF452" i="3"/>
  <c r="AE452" i="3"/>
  <c r="AL609" i="3"/>
  <c r="AM609" i="3"/>
  <c r="AD609" i="3"/>
  <c r="AE609" i="3"/>
  <c r="AK609" i="3"/>
  <c r="AC609" i="3"/>
  <c r="AJ609" i="3"/>
  <c r="AH609" i="3"/>
  <c r="AI609" i="3"/>
  <c r="AG609" i="3"/>
  <c r="AF609" i="3"/>
  <c r="AG707" i="3"/>
  <c r="AL707" i="3"/>
  <c r="AF707" i="3"/>
  <c r="AE707" i="3"/>
  <c r="AD707" i="3"/>
  <c r="AM707" i="3"/>
  <c r="AK707" i="3"/>
  <c r="AC707" i="3"/>
  <c r="AH707" i="3"/>
  <c r="AJ707" i="3"/>
  <c r="AI707" i="3"/>
  <c r="AE195" i="3"/>
  <c r="AL195" i="3"/>
  <c r="AF195" i="3"/>
  <c r="AG195" i="3"/>
  <c r="AM195" i="3"/>
  <c r="AH195" i="3"/>
  <c r="AI195" i="3"/>
  <c r="AD195" i="3"/>
  <c r="AC195" i="3"/>
  <c r="AJ195" i="3"/>
  <c r="AK195" i="3"/>
  <c r="AM57" i="3"/>
  <c r="AK57" i="3"/>
  <c r="AE57" i="3"/>
  <c r="AJ57" i="3"/>
  <c r="AL57" i="3"/>
  <c r="AC57" i="3"/>
  <c r="AD57" i="3"/>
  <c r="AH57" i="3"/>
  <c r="AI57" i="3"/>
  <c r="AG57" i="3"/>
  <c r="AF57" i="3"/>
  <c r="AG573" i="3"/>
  <c r="AE573" i="3"/>
  <c r="AF573" i="3"/>
  <c r="AH573" i="3"/>
  <c r="AI573" i="3"/>
  <c r="AM573" i="3"/>
  <c r="AD573" i="3"/>
  <c r="AJ573" i="3"/>
  <c r="AK573" i="3"/>
  <c r="AC573" i="3"/>
  <c r="AL573" i="3"/>
  <c r="AJ706" i="3"/>
  <c r="AI706" i="3"/>
  <c r="AH706" i="3"/>
  <c r="AG706" i="3"/>
  <c r="AM706" i="3"/>
  <c r="AF706" i="3"/>
  <c r="AE706" i="3"/>
  <c r="AK706" i="3"/>
  <c r="AL706" i="3"/>
  <c r="AC706" i="3"/>
  <c r="AD706" i="3"/>
  <c r="AJ194" i="3"/>
  <c r="AI194" i="3"/>
  <c r="AH194" i="3"/>
  <c r="AG194" i="3"/>
  <c r="AM194" i="3"/>
  <c r="AF194" i="3"/>
  <c r="AE194" i="3"/>
  <c r="AL194" i="3"/>
  <c r="AK194" i="3"/>
  <c r="AC194" i="3"/>
  <c r="AD194" i="3"/>
  <c r="AK367" i="3"/>
  <c r="AH367" i="3"/>
  <c r="AJ367" i="3"/>
  <c r="AI367" i="3"/>
  <c r="AC367" i="3"/>
  <c r="AG367" i="3"/>
  <c r="AM367" i="3"/>
  <c r="AL367" i="3"/>
  <c r="AD367" i="3"/>
  <c r="AE367" i="3"/>
  <c r="AF367" i="3"/>
  <c r="AL508" i="3"/>
  <c r="AK508" i="3"/>
  <c r="AJ508" i="3"/>
  <c r="AC508" i="3"/>
  <c r="AD508" i="3"/>
  <c r="AI508" i="3"/>
  <c r="AH508" i="3"/>
  <c r="AM508" i="3"/>
  <c r="AE508" i="3"/>
  <c r="AF508" i="3"/>
  <c r="AG508" i="3"/>
  <c r="AM665" i="3"/>
  <c r="AE665" i="3"/>
  <c r="AD665" i="3"/>
  <c r="AK665" i="3"/>
  <c r="AC665" i="3"/>
  <c r="AJ665" i="3"/>
  <c r="AL665" i="3"/>
  <c r="AI665" i="3"/>
  <c r="AF665" i="3"/>
  <c r="AH665" i="3"/>
  <c r="AG665" i="3"/>
  <c r="AD153" i="3"/>
  <c r="AE153" i="3"/>
  <c r="AK153" i="3"/>
  <c r="AC153" i="3"/>
  <c r="AJ153" i="3"/>
  <c r="AL153" i="3"/>
  <c r="AM153" i="3"/>
  <c r="AF153" i="3"/>
  <c r="AI153" i="3"/>
  <c r="AH153" i="3"/>
  <c r="AG153" i="3"/>
  <c r="AL174" i="3"/>
  <c r="AM174" i="3"/>
  <c r="AD174" i="3"/>
  <c r="AE174" i="3"/>
  <c r="AC174" i="3"/>
  <c r="AF174" i="3"/>
  <c r="AK174" i="3"/>
  <c r="AJ174" i="3"/>
  <c r="AG174" i="3"/>
  <c r="AH174" i="3"/>
  <c r="AI174" i="3"/>
  <c r="AD315" i="3"/>
  <c r="AF315" i="3"/>
  <c r="AG315" i="3"/>
  <c r="AM315" i="3"/>
  <c r="AE315" i="3"/>
  <c r="AL315" i="3"/>
  <c r="AC315" i="3"/>
  <c r="AJ315" i="3"/>
  <c r="AK315" i="3"/>
  <c r="AI315" i="3"/>
  <c r="AH315" i="3"/>
  <c r="AD49" i="3"/>
  <c r="AK49" i="3"/>
  <c r="AM49" i="3"/>
  <c r="AC49" i="3"/>
  <c r="AJ49" i="3"/>
  <c r="AE49" i="3"/>
  <c r="AL49" i="3"/>
  <c r="AH49" i="3"/>
  <c r="AG49" i="3"/>
  <c r="AI49" i="3"/>
  <c r="AF49" i="3"/>
  <c r="AC295" i="3"/>
  <c r="AK295" i="3"/>
  <c r="AJ295" i="3"/>
  <c r="AI295" i="3"/>
  <c r="AG295" i="3"/>
  <c r="AH295" i="3"/>
  <c r="AF295" i="3"/>
  <c r="AE295" i="3"/>
  <c r="AM295" i="3"/>
  <c r="AL295" i="3"/>
  <c r="AD295" i="3"/>
  <c r="AL436" i="3"/>
  <c r="AC436" i="3"/>
  <c r="AD436" i="3"/>
  <c r="AJ436" i="3"/>
  <c r="AI436" i="3"/>
  <c r="AK436" i="3"/>
  <c r="AM436" i="3"/>
  <c r="AE436" i="3"/>
  <c r="AF436" i="3"/>
  <c r="AG436" i="3"/>
  <c r="AH436" i="3"/>
  <c r="AK593" i="3"/>
  <c r="AL593" i="3"/>
  <c r="AC593" i="3"/>
  <c r="AJ593" i="3"/>
  <c r="AM593" i="3"/>
  <c r="AD593" i="3"/>
  <c r="AE593" i="3"/>
  <c r="AF593" i="3"/>
  <c r="AG593" i="3"/>
  <c r="AI593" i="3"/>
  <c r="AH593" i="3"/>
  <c r="AM230" i="3"/>
  <c r="AE230" i="3"/>
  <c r="AK230" i="3"/>
  <c r="AF230" i="3"/>
  <c r="AD230" i="3"/>
  <c r="AL230" i="3"/>
  <c r="AG230" i="3"/>
  <c r="AH230" i="3"/>
  <c r="AC230" i="3"/>
  <c r="AI230" i="3"/>
  <c r="AJ230" i="3"/>
  <c r="AM371" i="3"/>
  <c r="AE371" i="3"/>
  <c r="AL371" i="3"/>
  <c r="AF371" i="3"/>
  <c r="AG371" i="3"/>
  <c r="AD371" i="3"/>
  <c r="AJ371" i="3"/>
  <c r="AK371" i="3"/>
  <c r="AC371" i="3"/>
  <c r="AH371" i="3"/>
  <c r="AI371" i="3"/>
  <c r="AD100" i="3"/>
  <c r="AC100" i="3"/>
  <c r="AJ100" i="3"/>
  <c r="AH100" i="3"/>
  <c r="AL100" i="3"/>
  <c r="AK100" i="3"/>
  <c r="AI100" i="3"/>
  <c r="AF100" i="3"/>
  <c r="AG100" i="3"/>
  <c r="AM100" i="3"/>
  <c r="AE100" i="3"/>
  <c r="AI109" i="3"/>
  <c r="AH109" i="3"/>
  <c r="AG109" i="3"/>
  <c r="AF109" i="3"/>
  <c r="AC109" i="3"/>
  <c r="AE109" i="3"/>
  <c r="AL109" i="3"/>
  <c r="AD109" i="3"/>
  <c r="AJ109" i="3"/>
  <c r="AM109" i="3"/>
  <c r="AK109" i="3"/>
  <c r="AL684" i="3"/>
  <c r="AD684" i="3"/>
  <c r="AC684" i="3"/>
  <c r="AI684" i="3"/>
  <c r="AJ684" i="3"/>
  <c r="AK684" i="3"/>
  <c r="AH684" i="3"/>
  <c r="AG684" i="3"/>
  <c r="AE684" i="3"/>
  <c r="AF684" i="3"/>
  <c r="AM684" i="3"/>
  <c r="AL172" i="3"/>
  <c r="AC172" i="3"/>
  <c r="AI172" i="3"/>
  <c r="AD172" i="3"/>
  <c r="AK172" i="3"/>
  <c r="AJ172" i="3"/>
  <c r="AH172" i="3"/>
  <c r="AG172" i="3"/>
  <c r="AE172" i="3"/>
  <c r="AF172" i="3"/>
  <c r="AM172" i="3"/>
  <c r="AM329" i="3"/>
  <c r="AC329" i="3"/>
  <c r="AJ329" i="3"/>
  <c r="AL329" i="3"/>
  <c r="AD329" i="3"/>
  <c r="AE329" i="3"/>
  <c r="AK329" i="3"/>
  <c r="AF329" i="3"/>
  <c r="AH329" i="3"/>
  <c r="AI329" i="3"/>
  <c r="AG329" i="3"/>
  <c r="AM478" i="3"/>
  <c r="AC478" i="3"/>
  <c r="AE478" i="3"/>
  <c r="AF478" i="3"/>
  <c r="AL478" i="3"/>
  <c r="AD478" i="3"/>
  <c r="AK478" i="3"/>
  <c r="AH478" i="3"/>
  <c r="AJ478" i="3"/>
  <c r="AI478" i="3"/>
  <c r="AG478" i="3"/>
  <c r="AG619" i="3"/>
  <c r="AM619" i="3"/>
  <c r="AE619" i="3"/>
  <c r="AL619" i="3"/>
  <c r="AD619" i="3"/>
  <c r="AF619" i="3"/>
  <c r="AJ619" i="3"/>
  <c r="AK619" i="3"/>
  <c r="AC619" i="3"/>
  <c r="AH619" i="3"/>
  <c r="AI619" i="3"/>
  <c r="AI98" i="3"/>
  <c r="AH98" i="3"/>
  <c r="AJ98" i="3"/>
  <c r="AG98" i="3"/>
  <c r="AF98" i="3"/>
  <c r="AM98" i="3"/>
  <c r="AE98" i="3"/>
  <c r="AK98" i="3"/>
  <c r="AL98" i="3"/>
  <c r="AC98" i="3"/>
  <c r="AD98" i="3"/>
  <c r="AD91" i="3"/>
  <c r="AG91" i="3"/>
  <c r="AF91" i="3"/>
  <c r="AM91" i="3"/>
  <c r="AE91" i="3"/>
  <c r="AL91" i="3"/>
  <c r="AJ91" i="3"/>
  <c r="AK91" i="3"/>
  <c r="AI91" i="3"/>
  <c r="AC91" i="3"/>
  <c r="AH91" i="3"/>
  <c r="AC215" i="3"/>
  <c r="AI215" i="3"/>
  <c r="AK215" i="3"/>
  <c r="AJ215" i="3"/>
  <c r="AF215" i="3"/>
  <c r="AM215" i="3"/>
  <c r="AE215" i="3"/>
  <c r="AH215" i="3"/>
  <c r="AL215" i="3"/>
  <c r="AG215" i="3"/>
  <c r="AD215" i="3"/>
  <c r="AK356" i="3"/>
  <c r="AJ356" i="3"/>
  <c r="AL356" i="3"/>
  <c r="AC356" i="3"/>
  <c r="AH356" i="3"/>
  <c r="AD356" i="3"/>
  <c r="AI356" i="3"/>
  <c r="AG356" i="3"/>
  <c r="AF356" i="3"/>
  <c r="AM356" i="3"/>
  <c r="AE356" i="3"/>
  <c r="AL513" i="3"/>
  <c r="AM513" i="3"/>
  <c r="AD513" i="3"/>
  <c r="AE513" i="3"/>
  <c r="AK513" i="3"/>
  <c r="AC513" i="3"/>
  <c r="AJ513" i="3"/>
  <c r="AG513" i="3"/>
  <c r="AI513" i="3"/>
  <c r="AH513" i="3"/>
  <c r="AF513" i="3"/>
  <c r="AF662" i="3"/>
  <c r="AL662" i="3"/>
  <c r="AM662" i="3"/>
  <c r="AK662" i="3"/>
  <c r="AD662" i="3"/>
  <c r="AE662" i="3"/>
  <c r="AC662" i="3"/>
  <c r="AI662" i="3"/>
  <c r="AJ662" i="3"/>
  <c r="AH662" i="3"/>
  <c r="AG662" i="3"/>
  <c r="AL150" i="3"/>
  <c r="AM150" i="3"/>
  <c r="AK150" i="3"/>
  <c r="AD150" i="3"/>
  <c r="AE150" i="3"/>
  <c r="AF150" i="3"/>
  <c r="AC150" i="3"/>
  <c r="AJ150" i="3"/>
  <c r="AG150" i="3"/>
  <c r="AI150" i="3"/>
  <c r="AH150" i="3"/>
  <c r="AE291" i="3"/>
  <c r="AL291" i="3"/>
  <c r="AF291" i="3"/>
  <c r="AG291" i="3"/>
  <c r="AM291" i="3"/>
  <c r="AK291" i="3"/>
  <c r="AH291" i="3"/>
  <c r="AD291" i="3"/>
  <c r="AC291" i="3"/>
  <c r="AI291" i="3"/>
  <c r="AJ291" i="3"/>
  <c r="AD20" i="3"/>
  <c r="AJ20" i="3"/>
  <c r="AK20" i="3"/>
  <c r="AC20" i="3"/>
  <c r="AL20" i="3"/>
  <c r="AI20" i="3"/>
  <c r="AG20" i="3"/>
  <c r="AH20" i="3"/>
  <c r="AF20" i="3"/>
  <c r="AE20" i="3"/>
  <c r="AM20" i="3"/>
  <c r="AG29" i="3"/>
  <c r="AH29" i="3"/>
  <c r="AI29" i="3"/>
  <c r="AJ29" i="3"/>
  <c r="AK29" i="3"/>
  <c r="AF29" i="3"/>
  <c r="AC29" i="3"/>
  <c r="AE29" i="3"/>
  <c r="AD29" i="3"/>
  <c r="AM29" i="3"/>
  <c r="AL29" i="3"/>
  <c r="AF630" i="3"/>
  <c r="AE630" i="3"/>
  <c r="AL630" i="3"/>
  <c r="AK630" i="3"/>
  <c r="AD630" i="3"/>
  <c r="AM630" i="3"/>
  <c r="AJ630" i="3"/>
  <c r="AG630" i="3"/>
  <c r="AC630" i="3"/>
  <c r="AH630" i="3"/>
  <c r="AI630" i="3"/>
  <c r="AG152" i="3"/>
  <c r="AE152" i="3"/>
  <c r="AH152" i="3"/>
  <c r="AL152" i="3"/>
  <c r="AF152" i="3"/>
  <c r="AD152" i="3"/>
  <c r="AM152" i="3"/>
  <c r="AJ152" i="3"/>
  <c r="AK152" i="3"/>
  <c r="AC152" i="3"/>
  <c r="AI152" i="3"/>
  <c r="AH656" i="3"/>
  <c r="AG656" i="3"/>
  <c r="AL656" i="3"/>
  <c r="AF656" i="3"/>
  <c r="AM656" i="3"/>
  <c r="AD656" i="3"/>
  <c r="AC656" i="3"/>
  <c r="AI656" i="3"/>
  <c r="AE656" i="3"/>
  <c r="AJ656" i="3"/>
  <c r="AK656" i="3"/>
  <c r="AH520" i="3"/>
  <c r="AG520" i="3"/>
  <c r="AL520" i="3"/>
  <c r="AF520" i="3"/>
  <c r="AM520" i="3"/>
  <c r="AE520" i="3"/>
  <c r="AK520" i="3"/>
  <c r="AD520" i="3"/>
  <c r="AC520" i="3"/>
  <c r="AI520" i="3"/>
  <c r="AJ520" i="3"/>
  <c r="AI597" i="3"/>
  <c r="AH597" i="3"/>
  <c r="AF597" i="3"/>
  <c r="AM597" i="3"/>
  <c r="AG597" i="3"/>
  <c r="AE597" i="3"/>
  <c r="AK597" i="3"/>
  <c r="AC597" i="3"/>
  <c r="AL597" i="3"/>
  <c r="AD597" i="3"/>
  <c r="AJ597" i="3"/>
  <c r="AI653" i="3"/>
  <c r="AG653" i="3"/>
  <c r="AE653" i="3"/>
  <c r="AH653" i="3"/>
  <c r="AF653" i="3"/>
  <c r="AC653" i="3"/>
  <c r="AM653" i="3"/>
  <c r="AL653" i="3"/>
  <c r="AD653" i="3"/>
  <c r="AJ653" i="3"/>
  <c r="AK653" i="3"/>
  <c r="AI645" i="3"/>
  <c r="AH645" i="3"/>
  <c r="AM645" i="3"/>
  <c r="AG645" i="3"/>
  <c r="AE645" i="3"/>
  <c r="AF645" i="3"/>
  <c r="AL645" i="3"/>
  <c r="AD645" i="3"/>
  <c r="AJ645" i="3"/>
  <c r="AK645" i="3"/>
  <c r="AC645" i="3"/>
  <c r="AI693" i="3"/>
  <c r="AH693" i="3"/>
  <c r="AF693" i="3"/>
  <c r="AG693" i="3"/>
  <c r="AE693" i="3"/>
  <c r="AK693" i="3"/>
  <c r="AC693" i="3"/>
  <c r="AM693" i="3"/>
  <c r="AL693" i="3"/>
  <c r="AD693" i="3"/>
  <c r="AJ693" i="3"/>
  <c r="AI181" i="3"/>
  <c r="AH181" i="3"/>
  <c r="AF181" i="3"/>
  <c r="AM181" i="3"/>
  <c r="AG181" i="3"/>
  <c r="AE181" i="3"/>
  <c r="AK181" i="3"/>
  <c r="AC181" i="3"/>
  <c r="AL181" i="3"/>
  <c r="AJ181" i="3"/>
  <c r="AD181" i="3"/>
  <c r="AH314" i="3"/>
  <c r="AI314" i="3"/>
  <c r="AJ314" i="3"/>
  <c r="AE314" i="3"/>
  <c r="AG314" i="3"/>
  <c r="AF314" i="3"/>
  <c r="AL314" i="3"/>
  <c r="AD314" i="3"/>
  <c r="AM314" i="3"/>
  <c r="AK314" i="3"/>
  <c r="AC314" i="3"/>
  <c r="AC487" i="3"/>
  <c r="AI487" i="3"/>
  <c r="AG487" i="3"/>
  <c r="AJ487" i="3"/>
  <c r="AK487" i="3"/>
  <c r="AH487" i="3"/>
  <c r="AF487" i="3"/>
  <c r="AE487" i="3"/>
  <c r="AL487" i="3"/>
  <c r="AD487" i="3"/>
  <c r="AM487" i="3"/>
  <c r="AG429" i="3"/>
  <c r="AE429" i="3"/>
  <c r="AH429" i="3"/>
  <c r="AI429" i="3"/>
  <c r="AC429" i="3"/>
  <c r="AF429" i="3"/>
  <c r="AM429" i="3"/>
  <c r="AL429" i="3"/>
  <c r="AD429" i="3"/>
  <c r="AJ429" i="3"/>
  <c r="AK429" i="3"/>
  <c r="AJ562" i="3"/>
  <c r="AG562" i="3"/>
  <c r="AI562" i="3"/>
  <c r="AH562" i="3"/>
  <c r="AF562" i="3"/>
  <c r="AL562" i="3"/>
  <c r="AD562" i="3"/>
  <c r="AM562" i="3"/>
  <c r="AK562" i="3"/>
  <c r="AC562" i="3"/>
  <c r="AE562" i="3"/>
  <c r="AI677" i="3"/>
  <c r="AH677" i="3"/>
  <c r="AG677" i="3"/>
  <c r="AE677" i="3"/>
  <c r="AF677" i="3"/>
  <c r="AM677" i="3"/>
  <c r="AJ677" i="3"/>
  <c r="AK677" i="3"/>
  <c r="AL677" i="3"/>
  <c r="AC677" i="3"/>
  <c r="AD677" i="3"/>
  <c r="AI165" i="3"/>
  <c r="AH165" i="3"/>
  <c r="AG165" i="3"/>
  <c r="AF165" i="3"/>
  <c r="AL165" i="3"/>
  <c r="AD165" i="3"/>
  <c r="AJ165" i="3"/>
  <c r="AM165" i="3"/>
  <c r="AK165" i="3"/>
  <c r="AE165" i="3"/>
  <c r="AC165" i="3"/>
  <c r="AI298" i="3"/>
  <c r="AJ298" i="3"/>
  <c r="AH298" i="3"/>
  <c r="AF298" i="3"/>
  <c r="AG298" i="3"/>
  <c r="AD298" i="3"/>
  <c r="AM298" i="3"/>
  <c r="AE298" i="3"/>
  <c r="AC298" i="3"/>
  <c r="AL298" i="3"/>
  <c r="AK298" i="3"/>
  <c r="AK471" i="3"/>
  <c r="AC471" i="3"/>
  <c r="AI471" i="3"/>
  <c r="AG471" i="3"/>
  <c r="AH471" i="3"/>
  <c r="AJ471" i="3"/>
  <c r="AE471" i="3"/>
  <c r="AF471" i="3"/>
  <c r="AL471" i="3"/>
  <c r="AM471" i="3"/>
  <c r="AD471" i="3"/>
  <c r="AG221" i="3"/>
  <c r="AI221" i="3"/>
  <c r="AH221" i="3"/>
  <c r="AF221" i="3"/>
  <c r="AM221" i="3"/>
  <c r="AJ221" i="3"/>
  <c r="AE221" i="3"/>
  <c r="AC221" i="3"/>
  <c r="AL221" i="3"/>
  <c r="AD221" i="3"/>
  <c r="AK221" i="3"/>
  <c r="AJ354" i="3"/>
  <c r="AI354" i="3"/>
  <c r="AH354" i="3"/>
  <c r="AG354" i="3"/>
  <c r="AM354" i="3"/>
  <c r="AE354" i="3"/>
  <c r="AF354" i="3"/>
  <c r="AL354" i="3"/>
  <c r="AC354" i="3"/>
  <c r="AD354" i="3"/>
  <c r="AK354" i="3"/>
  <c r="AJ527" i="3"/>
  <c r="AH527" i="3"/>
  <c r="AK527" i="3"/>
  <c r="AC527" i="3"/>
  <c r="AI527" i="3"/>
  <c r="AG527" i="3"/>
  <c r="AF527" i="3"/>
  <c r="AM527" i="3"/>
  <c r="AL527" i="3"/>
  <c r="AE527" i="3"/>
  <c r="AD527" i="3"/>
  <c r="AD668" i="3"/>
  <c r="AL668" i="3"/>
  <c r="AK668" i="3"/>
  <c r="AC668" i="3"/>
  <c r="AJ668" i="3"/>
  <c r="AH668" i="3"/>
  <c r="AI668" i="3"/>
  <c r="AM668" i="3"/>
  <c r="AF668" i="3"/>
  <c r="AE668" i="3"/>
  <c r="AG668" i="3"/>
  <c r="AK156" i="3"/>
  <c r="AL156" i="3"/>
  <c r="AC156" i="3"/>
  <c r="AD156" i="3"/>
  <c r="AJ156" i="3"/>
  <c r="AI156" i="3"/>
  <c r="AH156" i="3"/>
  <c r="AM156" i="3"/>
  <c r="AF156" i="3"/>
  <c r="AE156" i="3"/>
  <c r="AG156" i="3"/>
  <c r="AK313" i="3"/>
  <c r="AL313" i="3"/>
  <c r="AM313" i="3"/>
  <c r="AC313" i="3"/>
  <c r="AJ313" i="3"/>
  <c r="AE313" i="3"/>
  <c r="AD313" i="3"/>
  <c r="AI313" i="3"/>
  <c r="AF313" i="3"/>
  <c r="AH313" i="3"/>
  <c r="AG313" i="3"/>
  <c r="AF398" i="3"/>
  <c r="AL398" i="3"/>
  <c r="AD398" i="3"/>
  <c r="AM398" i="3"/>
  <c r="AC398" i="3"/>
  <c r="AE398" i="3"/>
  <c r="AH398" i="3"/>
  <c r="AK398" i="3"/>
  <c r="AJ398" i="3"/>
  <c r="AI398" i="3"/>
  <c r="AG398" i="3"/>
  <c r="AF475" i="3"/>
  <c r="AG475" i="3"/>
  <c r="AD475" i="3"/>
  <c r="AM475" i="3"/>
  <c r="AK475" i="3"/>
  <c r="AE475" i="3"/>
  <c r="AC475" i="3"/>
  <c r="AI475" i="3"/>
  <c r="AL475" i="3"/>
  <c r="AJ475" i="3"/>
  <c r="AH475" i="3"/>
  <c r="AK15" i="3"/>
  <c r="AC15" i="3"/>
  <c r="AJ15" i="3"/>
  <c r="AI15" i="3"/>
  <c r="AM15" i="3"/>
  <c r="AE15" i="3"/>
  <c r="AG15" i="3"/>
  <c r="AF15" i="3"/>
  <c r="AH15" i="3"/>
  <c r="AL15" i="3"/>
  <c r="AD15" i="3"/>
  <c r="AF85" i="3"/>
  <c r="AH85" i="3"/>
  <c r="AG85" i="3"/>
  <c r="AI85" i="3"/>
  <c r="AK85" i="3"/>
  <c r="AM85" i="3"/>
  <c r="AE85" i="3"/>
  <c r="AC85" i="3"/>
  <c r="AL85" i="3"/>
  <c r="AD85" i="3"/>
  <c r="AJ85" i="3"/>
  <c r="AJ340" i="3"/>
  <c r="AH340" i="3"/>
  <c r="AI340" i="3"/>
  <c r="AK340" i="3"/>
  <c r="AL340" i="3"/>
  <c r="AC340" i="3"/>
  <c r="AD340" i="3"/>
  <c r="AF340" i="3"/>
  <c r="AG340" i="3"/>
  <c r="AE340" i="3"/>
  <c r="AM340" i="3"/>
  <c r="AL497" i="3"/>
  <c r="AK497" i="3"/>
  <c r="AM497" i="3"/>
  <c r="AD497" i="3"/>
  <c r="AE497" i="3"/>
  <c r="AC497" i="3"/>
  <c r="AI497" i="3"/>
  <c r="AF497" i="3"/>
  <c r="AJ497" i="3"/>
  <c r="AG497" i="3"/>
  <c r="AH497" i="3"/>
  <c r="AF646" i="3"/>
  <c r="AK646" i="3"/>
  <c r="AD646" i="3"/>
  <c r="AC646" i="3"/>
  <c r="AM646" i="3"/>
  <c r="AE646" i="3"/>
  <c r="AL646" i="3"/>
  <c r="AG646" i="3"/>
  <c r="AH646" i="3"/>
  <c r="AJ646" i="3"/>
  <c r="AI646" i="3"/>
  <c r="AM134" i="3"/>
  <c r="AF134" i="3"/>
  <c r="AK134" i="3"/>
  <c r="AD134" i="3"/>
  <c r="AE134" i="3"/>
  <c r="AL134" i="3"/>
  <c r="AJ134" i="3"/>
  <c r="AH134" i="3"/>
  <c r="AC134" i="3"/>
  <c r="AG134" i="3"/>
  <c r="AI134" i="3"/>
  <c r="AM275" i="3"/>
  <c r="AG275" i="3"/>
  <c r="AF275" i="3"/>
  <c r="AE275" i="3"/>
  <c r="AL275" i="3"/>
  <c r="AD275" i="3"/>
  <c r="AK275" i="3"/>
  <c r="AJ275" i="3"/>
  <c r="AC275" i="3"/>
  <c r="AI275" i="3"/>
  <c r="AH275" i="3"/>
  <c r="AL4" i="3"/>
  <c r="AD4" i="3"/>
  <c r="AJ4" i="3"/>
  <c r="AH4" i="3"/>
  <c r="AG4" i="3"/>
  <c r="AK4" i="3"/>
  <c r="AI4" i="3"/>
  <c r="AM4" i="3"/>
  <c r="AC4" i="3"/>
  <c r="AE4" i="3"/>
  <c r="AF4" i="3"/>
  <c r="AI13" i="3"/>
  <c r="AH13" i="3"/>
  <c r="AG13" i="3"/>
  <c r="AE13" i="3"/>
  <c r="AF13" i="3"/>
  <c r="AM13" i="3"/>
  <c r="AL13" i="3"/>
  <c r="AD13" i="3"/>
  <c r="AC13" i="3"/>
  <c r="AK13" i="3"/>
  <c r="AJ13" i="3"/>
  <c r="AJ402" i="3"/>
  <c r="AI402" i="3"/>
  <c r="AG402" i="3"/>
  <c r="AH402" i="3"/>
  <c r="AF402" i="3"/>
  <c r="AL402" i="3"/>
  <c r="AD402" i="3"/>
  <c r="AM402" i="3"/>
  <c r="AE402" i="3"/>
  <c r="AK402" i="3"/>
  <c r="AC402" i="3"/>
  <c r="AK575" i="3"/>
  <c r="AJ575" i="3"/>
  <c r="AC575" i="3"/>
  <c r="AI575" i="3"/>
  <c r="AG575" i="3"/>
  <c r="AH575" i="3"/>
  <c r="AF575" i="3"/>
  <c r="AM575" i="3"/>
  <c r="AL575" i="3"/>
  <c r="AE575" i="3"/>
  <c r="AD575" i="3"/>
  <c r="AL716" i="3"/>
  <c r="AD716" i="3"/>
  <c r="AI716" i="3"/>
  <c r="AK716" i="3"/>
  <c r="AC716" i="3"/>
  <c r="AJ716" i="3"/>
  <c r="AH716" i="3"/>
  <c r="AG716" i="3"/>
  <c r="AM716" i="3"/>
  <c r="AE716" i="3"/>
  <c r="AF716" i="3"/>
  <c r="AD204" i="3"/>
  <c r="AI204" i="3"/>
  <c r="AK204" i="3"/>
  <c r="AL204" i="3"/>
  <c r="AJ204" i="3"/>
  <c r="AC204" i="3"/>
  <c r="AH204" i="3"/>
  <c r="AG204" i="3"/>
  <c r="AM204" i="3"/>
  <c r="AE204" i="3"/>
  <c r="AF204" i="3"/>
  <c r="AM361" i="3"/>
  <c r="AL361" i="3"/>
  <c r="AC361" i="3"/>
  <c r="AJ361" i="3"/>
  <c r="AD361" i="3"/>
  <c r="AE361" i="3"/>
  <c r="AK361" i="3"/>
  <c r="AF361" i="3"/>
  <c r="AH361" i="3"/>
  <c r="AI361" i="3"/>
  <c r="AG361" i="3"/>
  <c r="AC318" i="3"/>
  <c r="AM318" i="3"/>
  <c r="AE318" i="3"/>
  <c r="AF318" i="3"/>
  <c r="AL318" i="3"/>
  <c r="AD318" i="3"/>
  <c r="AH318" i="3"/>
  <c r="AJ318" i="3"/>
  <c r="AI318" i="3"/>
  <c r="AK318" i="3"/>
  <c r="AG318" i="3"/>
  <c r="AF459" i="3"/>
  <c r="AM459" i="3"/>
  <c r="AG459" i="3"/>
  <c r="AK459" i="3"/>
  <c r="AE459" i="3"/>
  <c r="AD459" i="3"/>
  <c r="AC459" i="3"/>
  <c r="AJ459" i="3"/>
  <c r="AH459" i="3"/>
  <c r="AI459" i="3"/>
  <c r="AL459" i="3"/>
  <c r="AJ63" i="3"/>
  <c r="AI63" i="3"/>
  <c r="AK63" i="3"/>
  <c r="AH63" i="3"/>
  <c r="AC63" i="3"/>
  <c r="AL63" i="3"/>
  <c r="AM63" i="3"/>
  <c r="AD63" i="3"/>
  <c r="AG63" i="3"/>
  <c r="AF63" i="3"/>
  <c r="AE63" i="3"/>
  <c r="AF64" i="3"/>
  <c r="AM64" i="3"/>
  <c r="AE64" i="3"/>
  <c r="AH64" i="3"/>
  <c r="AG64" i="3"/>
  <c r="AI64" i="3"/>
  <c r="AL64" i="3"/>
  <c r="AD64" i="3"/>
  <c r="AK64" i="3"/>
  <c r="AC64" i="3"/>
  <c r="AJ64" i="3"/>
  <c r="AI586" i="3"/>
  <c r="AJ586" i="3"/>
  <c r="AH586" i="3"/>
  <c r="AF586" i="3"/>
  <c r="AG586" i="3"/>
  <c r="AD586" i="3"/>
  <c r="AM586" i="3"/>
  <c r="AE586" i="3"/>
  <c r="AK586" i="3"/>
  <c r="AL586" i="3"/>
  <c r="AC586" i="3"/>
  <c r="AC247" i="3"/>
  <c r="AI247" i="3"/>
  <c r="AK247" i="3"/>
  <c r="AJ247" i="3"/>
  <c r="AF247" i="3"/>
  <c r="AL247" i="3"/>
  <c r="AD247" i="3"/>
  <c r="AG247" i="3"/>
  <c r="AE247" i="3"/>
  <c r="AH247" i="3"/>
  <c r="AM247" i="3"/>
  <c r="AK388" i="3"/>
  <c r="AL388" i="3"/>
  <c r="AC388" i="3"/>
  <c r="AD388" i="3"/>
  <c r="AJ388" i="3"/>
  <c r="AH388" i="3"/>
  <c r="AI388" i="3"/>
  <c r="AG388" i="3"/>
  <c r="AF388" i="3"/>
  <c r="AM388" i="3"/>
  <c r="AE388" i="3"/>
  <c r="AE545" i="3"/>
  <c r="AK545" i="3"/>
  <c r="AL545" i="3"/>
  <c r="AC545" i="3"/>
  <c r="AM545" i="3"/>
  <c r="AD545" i="3"/>
  <c r="AJ545" i="3"/>
  <c r="AG545" i="3"/>
  <c r="AH545" i="3"/>
  <c r="AI545" i="3"/>
  <c r="AF545" i="3"/>
  <c r="AF694" i="3"/>
  <c r="AM694" i="3"/>
  <c r="AL694" i="3"/>
  <c r="AE694" i="3"/>
  <c r="AK694" i="3"/>
  <c r="AD694" i="3"/>
  <c r="AC694" i="3"/>
  <c r="AJ694" i="3"/>
  <c r="AH694" i="3"/>
  <c r="AI694" i="3"/>
  <c r="AG694" i="3"/>
  <c r="AG643" i="3"/>
  <c r="AE643" i="3"/>
  <c r="AL643" i="3"/>
  <c r="AD643" i="3"/>
  <c r="AF643" i="3"/>
  <c r="AM643" i="3"/>
  <c r="AK643" i="3"/>
  <c r="AH643" i="3"/>
  <c r="AC643" i="3"/>
  <c r="AI643" i="3"/>
  <c r="AJ643" i="3"/>
  <c r="AE131" i="3"/>
  <c r="AL131" i="3"/>
  <c r="AD131" i="3"/>
  <c r="AF131" i="3"/>
  <c r="AG131" i="3"/>
  <c r="AM131" i="3"/>
  <c r="AK131" i="3"/>
  <c r="AH131" i="3"/>
  <c r="AC131" i="3"/>
  <c r="AJ131" i="3"/>
  <c r="AI131" i="3"/>
  <c r="AG115" i="3"/>
  <c r="AF115" i="3"/>
  <c r="AM115" i="3"/>
  <c r="AE115" i="3"/>
  <c r="AL115" i="3"/>
  <c r="AC115" i="3"/>
  <c r="AD115" i="3"/>
  <c r="AK115" i="3"/>
  <c r="AH115" i="3"/>
  <c r="AJ115" i="3"/>
  <c r="AI115" i="3"/>
  <c r="AH509" i="3"/>
  <c r="AI509" i="3"/>
  <c r="AG509" i="3"/>
  <c r="AE509" i="3"/>
  <c r="AM509" i="3"/>
  <c r="AD509" i="3"/>
  <c r="AK509" i="3"/>
  <c r="AF509" i="3"/>
  <c r="AC509" i="3"/>
  <c r="AL509" i="3"/>
  <c r="AJ509" i="3"/>
  <c r="AJ642" i="3"/>
  <c r="AI642" i="3"/>
  <c r="AH642" i="3"/>
  <c r="AF642" i="3"/>
  <c r="AG642" i="3"/>
  <c r="AM642" i="3"/>
  <c r="AE642" i="3"/>
  <c r="AL642" i="3"/>
  <c r="AD642" i="3"/>
  <c r="AK642" i="3"/>
  <c r="AC642" i="3"/>
  <c r="AH130" i="3"/>
  <c r="AG130" i="3"/>
  <c r="AI130" i="3"/>
  <c r="AJ130" i="3"/>
  <c r="AM130" i="3"/>
  <c r="AE130" i="3"/>
  <c r="AL130" i="3"/>
  <c r="AD130" i="3"/>
  <c r="AK130" i="3"/>
  <c r="AC130" i="3"/>
  <c r="AF130" i="3"/>
  <c r="AK303" i="3"/>
  <c r="AJ303" i="3"/>
  <c r="AH303" i="3"/>
  <c r="AC303" i="3"/>
  <c r="AI303" i="3"/>
  <c r="AG303" i="3"/>
  <c r="AM303" i="3"/>
  <c r="AF303" i="3"/>
  <c r="AD303" i="3"/>
  <c r="AE303" i="3"/>
  <c r="AL303" i="3"/>
  <c r="AC444" i="3"/>
  <c r="AD444" i="3"/>
  <c r="AJ444" i="3"/>
  <c r="AI444" i="3"/>
  <c r="AK444" i="3"/>
  <c r="AL444" i="3"/>
  <c r="AH444" i="3"/>
  <c r="AM444" i="3"/>
  <c r="AE444" i="3"/>
  <c r="AF444" i="3"/>
  <c r="AG444" i="3"/>
  <c r="AL601" i="3"/>
  <c r="AM601" i="3"/>
  <c r="AK601" i="3"/>
  <c r="AD601" i="3"/>
  <c r="AE601" i="3"/>
  <c r="AC601" i="3"/>
  <c r="AJ601" i="3"/>
  <c r="AI601" i="3"/>
  <c r="AF601" i="3"/>
  <c r="AG601" i="3"/>
  <c r="AH601" i="3"/>
  <c r="AG251" i="3"/>
  <c r="AD251" i="3"/>
  <c r="AF251" i="3"/>
  <c r="AM251" i="3"/>
  <c r="AE251" i="3"/>
  <c r="AI251" i="3"/>
  <c r="AK251" i="3"/>
  <c r="AL251" i="3"/>
  <c r="AC251" i="3"/>
  <c r="AJ251" i="3"/>
  <c r="AH251" i="3"/>
  <c r="AF107" i="3"/>
  <c r="AM107" i="3"/>
  <c r="AG107" i="3"/>
  <c r="AE107" i="3"/>
  <c r="AL107" i="3"/>
  <c r="AD107" i="3"/>
  <c r="AJ107" i="3"/>
  <c r="AH107" i="3"/>
  <c r="AI107" i="3"/>
  <c r="AK107" i="3"/>
  <c r="AC107" i="3"/>
  <c r="AC231" i="3"/>
  <c r="AI231" i="3"/>
  <c r="AK231" i="3"/>
  <c r="AJ231" i="3"/>
  <c r="AE231" i="3"/>
  <c r="AH231" i="3"/>
  <c r="AF231" i="3"/>
  <c r="AL231" i="3"/>
  <c r="AG231" i="3"/>
  <c r="AD231" i="3"/>
  <c r="AM231" i="3"/>
  <c r="AJ372" i="3"/>
  <c r="AH372" i="3"/>
  <c r="AK372" i="3"/>
  <c r="AI372" i="3"/>
  <c r="AL372" i="3"/>
  <c r="AC372" i="3"/>
  <c r="AD372" i="3"/>
  <c r="AF372" i="3"/>
  <c r="AG372" i="3"/>
  <c r="AM372" i="3"/>
  <c r="AE372" i="3"/>
  <c r="AM529" i="3"/>
  <c r="AD529" i="3"/>
  <c r="AE529" i="3"/>
  <c r="AK529" i="3"/>
  <c r="AC529" i="3"/>
  <c r="AL529" i="3"/>
  <c r="AF529" i="3"/>
  <c r="AG529" i="3"/>
  <c r="AJ529" i="3"/>
  <c r="AI529" i="3"/>
  <c r="AH529" i="3"/>
  <c r="AF678" i="3"/>
  <c r="AK678" i="3"/>
  <c r="AD678" i="3"/>
  <c r="AM678" i="3"/>
  <c r="AC678" i="3"/>
  <c r="AE678" i="3"/>
  <c r="AL678" i="3"/>
  <c r="AJ678" i="3"/>
  <c r="AH678" i="3"/>
  <c r="AI678" i="3"/>
  <c r="AG678" i="3"/>
  <c r="AK166" i="3"/>
  <c r="AD166" i="3"/>
  <c r="AM166" i="3"/>
  <c r="AE166" i="3"/>
  <c r="AF166" i="3"/>
  <c r="AL166" i="3"/>
  <c r="AG166" i="3"/>
  <c r="AJ166" i="3"/>
  <c r="AH166" i="3"/>
  <c r="AI166" i="3"/>
  <c r="AC166" i="3"/>
  <c r="AF307" i="3"/>
  <c r="AM307" i="3"/>
  <c r="AG307" i="3"/>
  <c r="AE307" i="3"/>
  <c r="AL307" i="3"/>
  <c r="AC307" i="3"/>
  <c r="AJ307" i="3"/>
  <c r="AH307" i="3"/>
  <c r="AD307" i="3"/>
  <c r="AK307" i="3"/>
  <c r="AI307" i="3"/>
  <c r="AD36" i="3"/>
  <c r="AK36" i="3"/>
  <c r="AC36" i="3"/>
  <c r="AL36" i="3"/>
  <c r="AJ36" i="3"/>
  <c r="AH36" i="3"/>
  <c r="AI36" i="3"/>
  <c r="AG36" i="3"/>
  <c r="AM36" i="3"/>
  <c r="AF36" i="3"/>
  <c r="AE36" i="3"/>
  <c r="AI45" i="3"/>
  <c r="AG45" i="3"/>
  <c r="AE45" i="3"/>
  <c r="AH45" i="3"/>
  <c r="AC45" i="3"/>
  <c r="AL45" i="3"/>
  <c r="AD45" i="3"/>
  <c r="AM45" i="3"/>
  <c r="AF45" i="3"/>
  <c r="AJ45" i="3"/>
  <c r="AK45" i="3"/>
  <c r="AL620" i="3"/>
  <c r="AD620" i="3"/>
  <c r="AI620" i="3"/>
  <c r="AK620" i="3"/>
  <c r="AC620" i="3"/>
  <c r="AJ620" i="3"/>
  <c r="AH620" i="3"/>
  <c r="AG620" i="3"/>
  <c r="AM620" i="3"/>
  <c r="AF620" i="3"/>
  <c r="AE620" i="3"/>
  <c r="AL265" i="3"/>
  <c r="AM265" i="3"/>
  <c r="AD265" i="3"/>
  <c r="AC265" i="3"/>
  <c r="AJ265" i="3"/>
  <c r="AE265" i="3"/>
  <c r="AK265" i="3"/>
  <c r="AF265" i="3"/>
  <c r="AH265" i="3"/>
  <c r="AI265" i="3"/>
  <c r="AG265" i="3"/>
  <c r="AC414" i="3"/>
  <c r="AM414" i="3"/>
  <c r="AE414" i="3"/>
  <c r="AL414" i="3"/>
  <c r="AF414" i="3"/>
  <c r="AD414" i="3"/>
  <c r="AH414" i="3"/>
  <c r="AI414" i="3"/>
  <c r="AK414" i="3"/>
  <c r="AJ414" i="3"/>
  <c r="AG414" i="3"/>
  <c r="AM555" i="3"/>
  <c r="AK555" i="3"/>
  <c r="AF555" i="3"/>
  <c r="AE555" i="3"/>
  <c r="AG555" i="3"/>
  <c r="AL555" i="3"/>
  <c r="AC555" i="3"/>
  <c r="AD555" i="3"/>
  <c r="AJ555" i="3"/>
  <c r="AH555" i="3"/>
  <c r="AI555" i="3"/>
  <c r="AJ34" i="3"/>
  <c r="AH34" i="3"/>
  <c r="AG34" i="3"/>
  <c r="AI34" i="3"/>
  <c r="AL34" i="3"/>
  <c r="AC34" i="3"/>
  <c r="AF34" i="3"/>
  <c r="AM34" i="3"/>
  <c r="AE34" i="3"/>
  <c r="AD34" i="3"/>
  <c r="AK34" i="3"/>
  <c r="AD27" i="3"/>
  <c r="AG27" i="3"/>
  <c r="AM27" i="3"/>
  <c r="AF27" i="3"/>
  <c r="AE27" i="3"/>
  <c r="AI27" i="3"/>
  <c r="AK27" i="3"/>
  <c r="AJ27" i="3"/>
  <c r="AC27" i="3"/>
  <c r="AL27" i="3"/>
  <c r="AH27" i="3"/>
  <c r="AC151" i="3"/>
  <c r="AI151" i="3"/>
  <c r="AK151" i="3"/>
  <c r="AJ151" i="3"/>
  <c r="AH151" i="3"/>
  <c r="AF151" i="3"/>
  <c r="AG151" i="3"/>
  <c r="AE151" i="3"/>
  <c r="AM151" i="3"/>
  <c r="AL151" i="3"/>
  <c r="AD151" i="3"/>
  <c r="AC292" i="3"/>
  <c r="AK292" i="3"/>
  <c r="AL292" i="3"/>
  <c r="AD292" i="3"/>
  <c r="AJ292" i="3"/>
  <c r="AH292" i="3"/>
  <c r="AI292" i="3"/>
  <c r="AG292" i="3"/>
  <c r="AF292" i="3"/>
  <c r="AM292" i="3"/>
  <c r="AE292" i="3"/>
  <c r="AL449" i="3"/>
  <c r="AM449" i="3"/>
  <c r="AD449" i="3"/>
  <c r="AK449" i="3"/>
  <c r="AE449" i="3"/>
  <c r="AC449" i="3"/>
  <c r="AI449" i="3"/>
  <c r="AG449" i="3"/>
  <c r="AH449" i="3"/>
  <c r="AJ449" i="3"/>
  <c r="AF449" i="3"/>
  <c r="AM598" i="3"/>
  <c r="AE598" i="3"/>
  <c r="AF598" i="3"/>
  <c r="AL598" i="3"/>
  <c r="AK598" i="3"/>
  <c r="AD598" i="3"/>
  <c r="AC598" i="3"/>
  <c r="AG598" i="3"/>
  <c r="AI598" i="3"/>
  <c r="AH598" i="3"/>
  <c r="AJ598" i="3"/>
  <c r="AE227" i="3"/>
  <c r="AL227" i="3"/>
  <c r="AD227" i="3"/>
  <c r="AM227" i="3"/>
  <c r="AG227" i="3"/>
  <c r="AF227" i="3"/>
  <c r="AI227" i="3"/>
  <c r="AK227" i="3"/>
  <c r="AC227" i="3"/>
  <c r="AH227" i="3"/>
  <c r="AJ227" i="3"/>
  <c r="AM89" i="3"/>
  <c r="AD89" i="3"/>
  <c r="AK89" i="3"/>
  <c r="AC89" i="3"/>
  <c r="AJ89" i="3"/>
  <c r="AE89" i="3"/>
  <c r="AL89" i="3"/>
  <c r="AI89" i="3"/>
  <c r="AH89" i="3"/>
  <c r="AF89" i="3"/>
  <c r="AG89" i="3"/>
  <c r="AL526" i="3"/>
  <c r="AD526" i="3"/>
  <c r="AC526" i="3"/>
  <c r="AM526" i="3"/>
  <c r="AE526" i="3"/>
  <c r="AF526" i="3"/>
  <c r="AI526" i="3"/>
  <c r="AJ526" i="3"/>
  <c r="AG526" i="3"/>
  <c r="AH526" i="3"/>
  <c r="AK526" i="3"/>
  <c r="AF374" i="3"/>
  <c r="AE374" i="3"/>
  <c r="AL374" i="3"/>
  <c r="AK374" i="3"/>
  <c r="AD374" i="3"/>
  <c r="AM374" i="3"/>
  <c r="AC374" i="3"/>
  <c r="AJ374" i="3"/>
  <c r="AG374" i="3"/>
  <c r="AH374" i="3"/>
  <c r="AI374" i="3"/>
  <c r="AG144" i="3"/>
  <c r="AH144" i="3"/>
  <c r="AF144" i="3"/>
  <c r="AM144" i="3"/>
  <c r="AD144" i="3"/>
  <c r="AL144" i="3"/>
  <c r="AK144" i="3"/>
  <c r="AC144" i="3"/>
  <c r="AI144" i="3"/>
  <c r="AE144" i="3"/>
  <c r="AJ144" i="3"/>
  <c r="AH320" i="3"/>
  <c r="AF320" i="3"/>
  <c r="AM320" i="3"/>
  <c r="AD320" i="3"/>
  <c r="AG320" i="3"/>
  <c r="AL320" i="3"/>
  <c r="AI320" i="3"/>
  <c r="AJ320" i="3"/>
  <c r="AE320" i="3"/>
  <c r="AC320" i="3"/>
  <c r="AK320" i="3"/>
  <c r="AH680" i="3"/>
  <c r="AG680" i="3"/>
  <c r="AL680" i="3"/>
  <c r="AF680" i="3"/>
  <c r="AM680" i="3"/>
  <c r="AD680" i="3"/>
  <c r="AE680" i="3"/>
  <c r="AC680" i="3"/>
  <c r="AI680" i="3"/>
  <c r="AJ680" i="3"/>
  <c r="AK680" i="3"/>
  <c r="AG416" i="3"/>
  <c r="AF416" i="3"/>
  <c r="AM416" i="3"/>
  <c r="AD416" i="3"/>
  <c r="AH416" i="3"/>
  <c r="AL416" i="3"/>
  <c r="AI416" i="3"/>
  <c r="AJ416" i="3"/>
  <c r="AE416" i="3"/>
  <c r="AC416" i="3"/>
  <c r="AK416" i="3"/>
  <c r="AH704" i="3"/>
  <c r="AF704" i="3"/>
  <c r="AM704" i="3"/>
  <c r="AD704" i="3"/>
  <c r="AE704" i="3"/>
  <c r="AG704" i="3"/>
  <c r="AL704" i="3"/>
  <c r="AC704" i="3"/>
  <c r="AI704" i="3"/>
  <c r="AK704" i="3"/>
  <c r="AJ704" i="3"/>
  <c r="AH632" i="3"/>
  <c r="AG632" i="3"/>
  <c r="AE632" i="3"/>
  <c r="AL632" i="3"/>
  <c r="AF632" i="3"/>
  <c r="AD632" i="3"/>
  <c r="AJ632" i="3"/>
  <c r="AK632" i="3"/>
  <c r="AM632" i="3"/>
  <c r="AI632" i="3"/>
  <c r="AC632" i="3"/>
  <c r="AH688" i="3"/>
  <c r="AG688" i="3"/>
  <c r="AL688" i="3"/>
  <c r="AF688" i="3"/>
  <c r="AM688" i="3"/>
  <c r="AD688" i="3"/>
  <c r="AE688" i="3"/>
  <c r="AC688" i="3"/>
  <c r="AI688" i="3"/>
  <c r="AK688" i="3"/>
  <c r="AJ688" i="3"/>
  <c r="AH176" i="3"/>
  <c r="AF176" i="3"/>
  <c r="AM176" i="3"/>
  <c r="AD176" i="3"/>
  <c r="AG176" i="3"/>
  <c r="AE176" i="3"/>
  <c r="AK176" i="3"/>
  <c r="AC176" i="3"/>
  <c r="AI176" i="3"/>
  <c r="AJ176" i="3"/>
  <c r="AL176" i="3"/>
  <c r="AG552" i="3"/>
  <c r="AH552" i="3"/>
  <c r="AL552" i="3"/>
  <c r="AF552" i="3"/>
  <c r="AM552" i="3"/>
  <c r="AE552" i="3"/>
  <c r="AK552" i="3"/>
  <c r="AC552" i="3"/>
  <c r="AI552" i="3"/>
  <c r="AJ552" i="3"/>
  <c r="AD552" i="3"/>
  <c r="AF352" i="3"/>
  <c r="AM352" i="3"/>
  <c r="AD352" i="3"/>
  <c r="AG352" i="3"/>
  <c r="AH352" i="3"/>
  <c r="AL352" i="3"/>
  <c r="AI352" i="3"/>
  <c r="AE352" i="3"/>
  <c r="AC352" i="3"/>
  <c r="AJ352" i="3"/>
  <c r="AK352" i="3"/>
  <c r="AI533" i="3"/>
  <c r="AH533" i="3"/>
  <c r="AF533" i="3"/>
  <c r="AM533" i="3"/>
  <c r="AG533" i="3"/>
  <c r="AE533" i="3"/>
  <c r="AK533" i="3"/>
  <c r="AC533" i="3"/>
  <c r="AL533" i="3"/>
  <c r="AD533" i="3"/>
  <c r="AJ533" i="3"/>
  <c r="AJ666" i="3"/>
  <c r="AH666" i="3"/>
  <c r="AF666" i="3"/>
  <c r="AG666" i="3"/>
  <c r="AI666" i="3"/>
  <c r="AE666" i="3"/>
  <c r="AL666" i="3"/>
  <c r="AD666" i="3"/>
  <c r="AC666" i="3"/>
  <c r="AM666" i="3"/>
  <c r="AK666" i="3"/>
  <c r="AH154" i="3"/>
  <c r="AG154" i="3"/>
  <c r="AI154" i="3"/>
  <c r="AJ154" i="3"/>
  <c r="AE154" i="3"/>
  <c r="AL154" i="3"/>
  <c r="AF154" i="3"/>
  <c r="AD154" i="3"/>
  <c r="AC154" i="3"/>
  <c r="AM154" i="3"/>
  <c r="AK154" i="3"/>
  <c r="AC327" i="3"/>
  <c r="AK327" i="3"/>
  <c r="AJ327" i="3"/>
  <c r="AI327" i="3"/>
  <c r="AG327" i="3"/>
  <c r="AH327" i="3"/>
  <c r="AF327" i="3"/>
  <c r="AE327" i="3"/>
  <c r="AM327" i="3"/>
  <c r="AL327" i="3"/>
  <c r="AD327" i="3"/>
  <c r="AH589" i="3"/>
  <c r="AM589" i="3"/>
  <c r="AI589" i="3"/>
  <c r="AG589" i="3"/>
  <c r="AE589" i="3"/>
  <c r="AF589" i="3"/>
  <c r="AC589" i="3"/>
  <c r="AL589" i="3"/>
  <c r="AD589" i="3"/>
  <c r="AJ589" i="3"/>
  <c r="AK589" i="3"/>
  <c r="AI581" i="3"/>
  <c r="AH581" i="3"/>
  <c r="AM581" i="3"/>
  <c r="AG581" i="3"/>
  <c r="AE581" i="3"/>
  <c r="AF581" i="3"/>
  <c r="AL581" i="3"/>
  <c r="AD581" i="3"/>
  <c r="AJ581" i="3"/>
  <c r="AK581" i="3"/>
  <c r="AC581" i="3"/>
  <c r="AI629" i="3"/>
  <c r="AH629" i="3"/>
  <c r="AF629" i="3"/>
  <c r="AM629" i="3"/>
  <c r="AG629" i="3"/>
  <c r="AE629" i="3"/>
  <c r="AK629" i="3"/>
  <c r="AC629" i="3"/>
  <c r="AL629" i="3"/>
  <c r="AD629" i="3"/>
  <c r="AJ629" i="3"/>
  <c r="AJ250" i="3"/>
  <c r="AH250" i="3"/>
  <c r="AG250" i="3"/>
  <c r="AI250" i="3"/>
  <c r="AL250" i="3"/>
  <c r="AC250" i="3"/>
  <c r="AD250" i="3"/>
  <c r="AF250" i="3"/>
  <c r="AM250" i="3"/>
  <c r="AE250" i="3"/>
  <c r="AK250" i="3"/>
  <c r="AC423" i="3"/>
  <c r="AK423" i="3"/>
  <c r="AJ423" i="3"/>
  <c r="AI423" i="3"/>
  <c r="AG423" i="3"/>
  <c r="AF423" i="3"/>
  <c r="AH423" i="3"/>
  <c r="AE423" i="3"/>
  <c r="AM423" i="3"/>
  <c r="AL423" i="3"/>
  <c r="AD423" i="3"/>
  <c r="AH365" i="3"/>
  <c r="AI365" i="3"/>
  <c r="AG365" i="3"/>
  <c r="AF365" i="3"/>
  <c r="AM365" i="3"/>
  <c r="AC365" i="3"/>
  <c r="AE365" i="3"/>
  <c r="AD365" i="3"/>
  <c r="AJ365" i="3"/>
  <c r="AL365" i="3"/>
  <c r="AK365" i="3"/>
  <c r="AJ498" i="3"/>
  <c r="AG498" i="3"/>
  <c r="AH498" i="3"/>
  <c r="AI498" i="3"/>
  <c r="AF498" i="3"/>
  <c r="AM498" i="3"/>
  <c r="AL498" i="3"/>
  <c r="AC498" i="3"/>
  <c r="AE498" i="3"/>
  <c r="AD498" i="3"/>
  <c r="AK498" i="3"/>
  <c r="AK671" i="3"/>
  <c r="AC671" i="3"/>
  <c r="AJ671" i="3"/>
  <c r="AI671" i="3"/>
  <c r="AG671" i="3"/>
  <c r="AH671" i="3"/>
  <c r="AF671" i="3"/>
  <c r="AM671" i="3"/>
  <c r="AE671" i="3"/>
  <c r="AL671" i="3"/>
  <c r="AD671" i="3"/>
  <c r="AI613" i="3"/>
  <c r="AH613" i="3"/>
  <c r="AM613" i="3"/>
  <c r="AG613" i="3"/>
  <c r="AE613" i="3"/>
  <c r="AF613" i="3"/>
  <c r="AL613" i="3"/>
  <c r="AD613" i="3"/>
  <c r="AJ613" i="3"/>
  <c r="AK613" i="3"/>
  <c r="AC613" i="3"/>
  <c r="AJ234" i="3"/>
  <c r="AH234" i="3"/>
  <c r="AI234" i="3"/>
  <c r="AG234" i="3"/>
  <c r="AD234" i="3"/>
  <c r="AE234" i="3"/>
  <c r="AF234" i="3"/>
  <c r="AL234" i="3"/>
  <c r="AK234" i="3"/>
  <c r="AM234" i="3"/>
  <c r="AC234" i="3"/>
  <c r="AC407" i="3"/>
  <c r="AI407" i="3"/>
  <c r="AG407" i="3"/>
  <c r="AK407" i="3"/>
  <c r="AJ407" i="3"/>
  <c r="AF407" i="3"/>
  <c r="AH407" i="3"/>
  <c r="AE407" i="3"/>
  <c r="AM407" i="3"/>
  <c r="AL407" i="3"/>
  <c r="AD407" i="3"/>
  <c r="AG157" i="3"/>
  <c r="AF157" i="3"/>
  <c r="AH157" i="3"/>
  <c r="AI157" i="3"/>
  <c r="AM157" i="3"/>
  <c r="AD157" i="3"/>
  <c r="AJ157" i="3"/>
  <c r="AK157" i="3"/>
  <c r="AC157" i="3"/>
  <c r="AL157" i="3"/>
  <c r="AE157" i="3"/>
  <c r="AJ290" i="3"/>
  <c r="AI290" i="3"/>
  <c r="AH290" i="3"/>
  <c r="AG290" i="3"/>
  <c r="AM290" i="3"/>
  <c r="AE290" i="3"/>
  <c r="AF290" i="3"/>
  <c r="AL290" i="3"/>
  <c r="AD290" i="3"/>
  <c r="AK290" i="3"/>
  <c r="AC290" i="3"/>
  <c r="AK463" i="3"/>
  <c r="AH463" i="3"/>
  <c r="AC463" i="3"/>
  <c r="AJ463" i="3"/>
  <c r="AI463" i="3"/>
  <c r="AG463" i="3"/>
  <c r="AF463" i="3"/>
  <c r="AM463" i="3"/>
  <c r="AE463" i="3"/>
  <c r="AL463" i="3"/>
  <c r="AD463" i="3"/>
  <c r="AJ604" i="3"/>
  <c r="AH604" i="3"/>
  <c r="AK604" i="3"/>
  <c r="AL604" i="3"/>
  <c r="AI604" i="3"/>
  <c r="AC604" i="3"/>
  <c r="AD604" i="3"/>
  <c r="AG604" i="3"/>
  <c r="AM604" i="3"/>
  <c r="AE604" i="3"/>
  <c r="AF604" i="3"/>
  <c r="AL249" i="3"/>
  <c r="AM249" i="3"/>
  <c r="AD249" i="3"/>
  <c r="AK249" i="3"/>
  <c r="AE249" i="3"/>
  <c r="AC249" i="3"/>
  <c r="AJ249" i="3"/>
  <c r="AF249" i="3"/>
  <c r="AI249" i="3"/>
  <c r="AG249" i="3"/>
  <c r="AH249" i="3"/>
  <c r="AM334" i="3"/>
  <c r="AL334" i="3"/>
  <c r="AE334" i="3"/>
  <c r="AF334" i="3"/>
  <c r="AD334" i="3"/>
  <c r="AC334" i="3"/>
  <c r="AG334" i="3"/>
  <c r="AK334" i="3"/>
  <c r="AH334" i="3"/>
  <c r="AJ334" i="3"/>
  <c r="AI334" i="3"/>
  <c r="AD411" i="3"/>
  <c r="AF411" i="3"/>
  <c r="AG411" i="3"/>
  <c r="AM411" i="3"/>
  <c r="AE411" i="3"/>
  <c r="AK411" i="3"/>
  <c r="AC411" i="3"/>
  <c r="AJ411" i="3"/>
  <c r="AL411" i="3"/>
  <c r="AI411" i="3"/>
  <c r="AH411" i="3"/>
  <c r="AL76" i="3"/>
  <c r="AK76" i="3"/>
  <c r="AI76" i="3"/>
  <c r="AD76" i="3"/>
  <c r="AC76" i="3"/>
  <c r="AJ76" i="3"/>
  <c r="AH76" i="3"/>
  <c r="AF76" i="3"/>
  <c r="AG76" i="3"/>
  <c r="AM76" i="3"/>
  <c r="AE76" i="3"/>
  <c r="AC135" i="3"/>
  <c r="AK135" i="3"/>
  <c r="AJ135" i="3"/>
  <c r="AI135" i="3"/>
  <c r="AG135" i="3"/>
  <c r="AH135" i="3"/>
  <c r="AF135" i="3"/>
  <c r="AE135" i="3"/>
  <c r="AM135" i="3"/>
  <c r="AD135" i="3"/>
  <c r="AL135" i="3"/>
  <c r="AJ276" i="3"/>
  <c r="AK276" i="3"/>
  <c r="AL276" i="3"/>
  <c r="AC276" i="3"/>
  <c r="AD276" i="3"/>
  <c r="AH276" i="3"/>
  <c r="AG276" i="3"/>
  <c r="AI276" i="3"/>
  <c r="AF276" i="3"/>
  <c r="AM276" i="3"/>
  <c r="AE276" i="3"/>
  <c r="AK433" i="3"/>
  <c r="AC433" i="3"/>
  <c r="AJ433" i="3"/>
  <c r="AL433" i="3"/>
  <c r="AM433" i="3"/>
  <c r="AD433" i="3"/>
  <c r="AE433" i="3"/>
  <c r="AH433" i="3"/>
  <c r="AF433" i="3"/>
  <c r="AI433" i="3"/>
  <c r="AG433" i="3"/>
  <c r="AK582" i="3"/>
  <c r="AM582" i="3"/>
  <c r="AD582" i="3"/>
  <c r="AC582" i="3"/>
  <c r="AE582" i="3"/>
  <c r="AF582" i="3"/>
  <c r="AL582" i="3"/>
  <c r="AG582" i="3"/>
  <c r="AH582" i="3"/>
  <c r="AJ582" i="3"/>
  <c r="AI582" i="3"/>
  <c r="AG723" i="3"/>
  <c r="AF723" i="3"/>
  <c r="AM723" i="3"/>
  <c r="AK723" i="3"/>
  <c r="AL723" i="3"/>
  <c r="AE723" i="3"/>
  <c r="AC723" i="3"/>
  <c r="AJ723" i="3"/>
  <c r="AH723" i="3"/>
  <c r="AD723" i="3"/>
  <c r="AI723" i="3"/>
  <c r="AF211" i="3"/>
  <c r="AG211" i="3"/>
  <c r="AM211" i="3"/>
  <c r="AL211" i="3"/>
  <c r="AE211" i="3"/>
  <c r="AD211" i="3"/>
  <c r="AJ211" i="3"/>
  <c r="AH211" i="3"/>
  <c r="AK211" i="3"/>
  <c r="AC211" i="3"/>
  <c r="AI211" i="3"/>
  <c r="AM73" i="3"/>
  <c r="AE73" i="3"/>
  <c r="AC73" i="3"/>
  <c r="AJ73" i="3"/>
  <c r="AL73" i="3"/>
  <c r="AD73" i="3"/>
  <c r="AK73" i="3"/>
  <c r="AI73" i="3"/>
  <c r="AG73" i="3"/>
  <c r="AF73" i="3"/>
  <c r="AH73" i="3"/>
  <c r="AH205" i="3"/>
  <c r="AG205" i="3"/>
  <c r="AI205" i="3"/>
  <c r="AE205" i="3"/>
  <c r="AF205" i="3"/>
  <c r="AC205" i="3"/>
  <c r="AM205" i="3"/>
  <c r="AL205" i="3"/>
  <c r="AD205" i="3"/>
  <c r="AJ205" i="3"/>
  <c r="AK205" i="3"/>
  <c r="AJ338" i="3"/>
  <c r="AI338" i="3"/>
  <c r="AG338" i="3"/>
  <c r="AH338" i="3"/>
  <c r="AF338" i="3"/>
  <c r="AL338" i="3"/>
  <c r="AD338" i="3"/>
  <c r="AM338" i="3"/>
  <c r="AE338" i="3"/>
  <c r="AK338" i="3"/>
  <c r="AC338" i="3"/>
  <c r="AJ511" i="3"/>
  <c r="AI511" i="3"/>
  <c r="AG511" i="3"/>
  <c r="AK511" i="3"/>
  <c r="AH511" i="3"/>
  <c r="AC511" i="3"/>
  <c r="AM511" i="3"/>
  <c r="AF511" i="3"/>
  <c r="AL511" i="3"/>
  <c r="AD511" i="3"/>
  <c r="AE511" i="3"/>
  <c r="AL652" i="3"/>
  <c r="AD652" i="3"/>
  <c r="AK652" i="3"/>
  <c r="AI652" i="3"/>
  <c r="AC652" i="3"/>
  <c r="AJ652" i="3"/>
  <c r="AH652" i="3"/>
  <c r="AG652" i="3"/>
  <c r="AE652" i="3"/>
  <c r="AF652" i="3"/>
  <c r="AM652" i="3"/>
  <c r="AL140" i="3"/>
  <c r="AK140" i="3"/>
  <c r="AI140" i="3"/>
  <c r="AC140" i="3"/>
  <c r="AD140" i="3"/>
  <c r="AJ140" i="3"/>
  <c r="AH140" i="3"/>
  <c r="AE140" i="3"/>
  <c r="AF140" i="3"/>
  <c r="AG140" i="3"/>
  <c r="AM140" i="3"/>
  <c r="AM297" i="3"/>
  <c r="AE297" i="3"/>
  <c r="AC297" i="3"/>
  <c r="AJ297" i="3"/>
  <c r="AL297" i="3"/>
  <c r="AD297" i="3"/>
  <c r="AK297" i="3"/>
  <c r="AF297" i="3"/>
  <c r="AI297" i="3"/>
  <c r="AH297" i="3"/>
  <c r="AG297" i="3"/>
  <c r="AE254" i="3"/>
  <c r="AF254" i="3"/>
  <c r="AC254" i="3"/>
  <c r="AM254" i="3"/>
  <c r="AL254" i="3"/>
  <c r="AD254" i="3"/>
  <c r="AK254" i="3"/>
  <c r="AH254" i="3"/>
  <c r="AI254" i="3"/>
  <c r="AJ254" i="3"/>
  <c r="AG254" i="3"/>
  <c r="AM395" i="3"/>
  <c r="AE395" i="3"/>
  <c r="AF395" i="3"/>
  <c r="AD395" i="3"/>
  <c r="AG395" i="3"/>
  <c r="AJ395" i="3"/>
  <c r="AL395" i="3"/>
  <c r="AK395" i="3"/>
  <c r="AI395" i="3"/>
  <c r="AC395" i="3"/>
  <c r="AH395" i="3"/>
  <c r="AK124" i="3"/>
  <c r="AJ124" i="3"/>
  <c r="AL124" i="3"/>
  <c r="AC124" i="3"/>
  <c r="AD124" i="3"/>
  <c r="AI124" i="3"/>
  <c r="AH124" i="3"/>
  <c r="AM124" i="3"/>
  <c r="AE124" i="3"/>
  <c r="AG124" i="3"/>
  <c r="AF124" i="3"/>
  <c r="AI133" i="3"/>
  <c r="AH133" i="3"/>
  <c r="AG133" i="3"/>
  <c r="AF133" i="3"/>
  <c r="AE133" i="3"/>
  <c r="AL133" i="3"/>
  <c r="AD133" i="3"/>
  <c r="AK133" i="3"/>
  <c r="AJ133" i="3"/>
  <c r="AM133" i="3"/>
  <c r="AC133" i="3"/>
  <c r="AH522" i="3"/>
  <c r="AF522" i="3"/>
  <c r="AJ522" i="3"/>
  <c r="AI522" i="3"/>
  <c r="AG522" i="3"/>
  <c r="AM522" i="3"/>
  <c r="AE522" i="3"/>
  <c r="AD522" i="3"/>
  <c r="AL522" i="3"/>
  <c r="AK522" i="3"/>
  <c r="AC522" i="3"/>
  <c r="AK695" i="3"/>
  <c r="AC695" i="3"/>
  <c r="AJ695" i="3"/>
  <c r="AI695" i="3"/>
  <c r="AG695" i="3"/>
  <c r="AH695" i="3"/>
  <c r="AF695" i="3"/>
  <c r="AM695" i="3"/>
  <c r="AE695" i="3"/>
  <c r="AL695" i="3"/>
  <c r="AD695" i="3"/>
  <c r="AC183" i="3"/>
  <c r="AK183" i="3"/>
  <c r="AJ183" i="3"/>
  <c r="AI183" i="3"/>
  <c r="AH183" i="3"/>
  <c r="AG183" i="3"/>
  <c r="AF183" i="3"/>
  <c r="AE183" i="3"/>
  <c r="AM183" i="3"/>
  <c r="AL183" i="3"/>
  <c r="AD183" i="3"/>
  <c r="AC324" i="3"/>
  <c r="AD324" i="3"/>
  <c r="AJ324" i="3"/>
  <c r="AH324" i="3"/>
  <c r="AK324" i="3"/>
  <c r="AL324" i="3"/>
  <c r="AI324" i="3"/>
  <c r="AG324" i="3"/>
  <c r="AF324" i="3"/>
  <c r="AM324" i="3"/>
  <c r="AE324" i="3"/>
  <c r="AL481" i="3"/>
  <c r="AM481" i="3"/>
  <c r="AD481" i="3"/>
  <c r="AE481" i="3"/>
  <c r="AK481" i="3"/>
  <c r="AC481" i="3"/>
  <c r="AG481" i="3"/>
  <c r="AH481" i="3"/>
  <c r="AJ481" i="3"/>
  <c r="AI481" i="3"/>
  <c r="AF481" i="3"/>
  <c r="AM566" i="3"/>
  <c r="AL566" i="3"/>
  <c r="AJ566" i="3"/>
  <c r="AE566" i="3"/>
  <c r="AK566" i="3"/>
  <c r="AF566" i="3"/>
  <c r="AD566" i="3"/>
  <c r="AI566" i="3"/>
  <c r="AC566" i="3"/>
  <c r="AG566" i="3"/>
  <c r="AH566" i="3"/>
  <c r="AE579" i="3"/>
  <c r="AL579" i="3"/>
  <c r="AF579" i="3"/>
  <c r="AG579" i="3"/>
  <c r="AD579" i="3"/>
  <c r="AM579" i="3"/>
  <c r="AK579" i="3"/>
  <c r="AH579" i="3"/>
  <c r="AC579" i="3"/>
  <c r="AI579" i="3"/>
  <c r="AJ579" i="3"/>
  <c r="AH58" i="3"/>
  <c r="AJ58" i="3"/>
  <c r="AI58" i="3"/>
  <c r="AK58" i="3"/>
  <c r="AF58" i="3"/>
  <c r="AL58" i="3"/>
  <c r="AC58" i="3"/>
  <c r="AD58" i="3"/>
  <c r="AG58" i="3"/>
  <c r="AE58" i="3"/>
  <c r="AM58" i="3"/>
  <c r="AG51" i="3"/>
  <c r="AF51" i="3"/>
  <c r="AM51" i="3"/>
  <c r="AE51" i="3"/>
  <c r="AK51" i="3"/>
  <c r="AC51" i="3"/>
  <c r="AH51" i="3"/>
  <c r="AL51" i="3"/>
  <c r="AD51" i="3"/>
  <c r="AI51" i="3"/>
  <c r="AJ51" i="3"/>
  <c r="AG445" i="3"/>
  <c r="AE445" i="3"/>
  <c r="AF445" i="3"/>
  <c r="AH445" i="3"/>
  <c r="AI445" i="3"/>
  <c r="AM445" i="3"/>
  <c r="AD445" i="3"/>
  <c r="AK445" i="3"/>
  <c r="AC445" i="3"/>
  <c r="AJ445" i="3"/>
  <c r="AL445" i="3"/>
  <c r="AJ578" i="3"/>
  <c r="AI578" i="3"/>
  <c r="AH578" i="3"/>
  <c r="AF578" i="3"/>
  <c r="AG578" i="3"/>
  <c r="AM578" i="3"/>
  <c r="AE578" i="3"/>
  <c r="AL578" i="3"/>
  <c r="AD578" i="3"/>
  <c r="AK578" i="3"/>
  <c r="AC578" i="3"/>
  <c r="AK239" i="3"/>
  <c r="AH239" i="3"/>
  <c r="AJ239" i="3"/>
  <c r="AC239" i="3"/>
  <c r="AI239" i="3"/>
  <c r="AM239" i="3"/>
  <c r="AG239" i="3"/>
  <c r="AF239" i="3"/>
  <c r="AL239" i="3"/>
  <c r="AD239" i="3"/>
  <c r="AE239" i="3"/>
  <c r="AK380" i="3"/>
  <c r="AJ380" i="3"/>
  <c r="AL380" i="3"/>
  <c r="AC380" i="3"/>
  <c r="AD380" i="3"/>
  <c r="AI380" i="3"/>
  <c r="AH380" i="3"/>
  <c r="AM380" i="3"/>
  <c r="AG380" i="3"/>
  <c r="AE380" i="3"/>
  <c r="AF380" i="3"/>
  <c r="AD537" i="3"/>
  <c r="AE537" i="3"/>
  <c r="AK537" i="3"/>
  <c r="AJ537" i="3"/>
  <c r="AC537" i="3"/>
  <c r="AL537" i="3"/>
  <c r="AM537" i="3"/>
  <c r="AI537" i="3"/>
  <c r="AF537" i="3"/>
  <c r="AG537" i="3"/>
  <c r="AH537" i="3"/>
  <c r="AF686" i="3"/>
  <c r="AL686" i="3"/>
  <c r="AK686" i="3"/>
  <c r="AM686" i="3"/>
  <c r="AD686" i="3"/>
  <c r="AE686" i="3"/>
  <c r="AC686" i="3"/>
  <c r="AH686" i="3"/>
  <c r="AJ686" i="3"/>
  <c r="AI686" i="3"/>
  <c r="AG686" i="3"/>
  <c r="AG699" i="3"/>
  <c r="AD699" i="3"/>
  <c r="AF699" i="3"/>
  <c r="AM699" i="3"/>
  <c r="AE699" i="3"/>
  <c r="AK699" i="3"/>
  <c r="AC699" i="3"/>
  <c r="AJ699" i="3"/>
  <c r="AL699" i="3"/>
  <c r="AI699" i="3"/>
  <c r="AH699" i="3"/>
  <c r="AD187" i="3"/>
  <c r="AF187" i="3"/>
  <c r="AG187" i="3"/>
  <c r="AM187" i="3"/>
  <c r="AE187" i="3"/>
  <c r="AL187" i="3"/>
  <c r="AC187" i="3"/>
  <c r="AI187" i="3"/>
  <c r="AJ187" i="3"/>
  <c r="AK187" i="3"/>
  <c r="AH187" i="3"/>
  <c r="AG43" i="3"/>
  <c r="AF43" i="3"/>
  <c r="AM43" i="3"/>
  <c r="AE43" i="3"/>
  <c r="AL43" i="3"/>
  <c r="AD43" i="3"/>
  <c r="AK43" i="3"/>
  <c r="AC43" i="3"/>
  <c r="AI43" i="3"/>
  <c r="AJ43" i="3"/>
  <c r="AH43" i="3"/>
  <c r="AC167" i="3"/>
  <c r="AK167" i="3"/>
  <c r="AJ167" i="3"/>
  <c r="AI167" i="3"/>
  <c r="AG167" i="3"/>
  <c r="AH167" i="3"/>
  <c r="AF167" i="3"/>
  <c r="AE167" i="3"/>
  <c r="AM167" i="3"/>
  <c r="AL167" i="3"/>
  <c r="AD167" i="3"/>
  <c r="AL308" i="3"/>
  <c r="AC308" i="3"/>
  <c r="AD308" i="3"/>
  <c r="AJ308" i="3"/>
  <c r="AI308" i="3"/>
  <c r="AK308" i="3"/>
  <c r="AF308" i="3"/>
  <c r="AG308" i="3"/>
  <c r="AM308" i="3"/>
  <c r="AH308" i="3"/>
  <c r="AE308" i="3"/>
  <c r="AK465" i="3"/>
  <c r="AL465" i="3"/>
  <c r="AC465" i="3"/>
  <c r="AM465" i="3"/>
  <c r="AD465" i="3"/>
  <c r="AE465" i="3"/>
  <c r="AJ465" i="3"/>
  <c r="AF465" i="3"/>
  <c r="AG465" i="3"/>
  <c r="AI465" i="3"/>
  <c r="AH465" i="3"/>
  <c r="AF614" i="3"/>
  <c r="AK614" i="3"/>
  <c r="AE614" i="3"/>
  <c r="AD614" i="3"/>
  <c r="AC614" i="3"/>
  <c r="AM614" i="3"/>
  <c r="AL614" i="3"/>
  <c r="AJ614" i="3"/>
  <c r="AG614" i="3"/>
  <c r="AH614" i="3"/>
  <c r="AI614" i="3"/>
  <c r="AM243" i="3"/>
  <c r="AE243" i="3"/>
  <c r="AL243" i="3"/>
  <c r="AG243" i="3"/>
  <c r="AF243" i="3"/>
  <c r="AD243" i="3"/>
  <c r="AJ243" i="3"/>
  <c r="AK243" i="3"/>
  <c r="AC243" i="3"/>
  <c r="AI243" i="3"/>
  <c r="AH243" i="3"/>
  <c r="AM105" i="3"/>
  <c r="AC105" i="3"/>
  <c r="AJ105" i="3"/>
  <c r="AL105" i="3"/>
  <c r="AE105" i="3"/>
  <c r="AD105" i="3"/>
  <c r="AK105" i="3"/>
  <c r="AI105" i="3"/>
  <c r="AH105" i="3"/>
  <c r="AG105" i="3"/>
  <c r="AF105" i="3"/>
  <c r="AK415" i="3"/>
  <c r="AJ415" i="3"/>
  <c r="AI415" i="3"/>
  <c r="AC415" i="3"/>
  <c r="AH415" i="3"/>
  <c r="AF415" i="3"/>
  <c r="AG415" i="3"/>
  <c r="AM415" i="3"/>
  <c r="AE415" i="3"/>
  <c r="AL415" i="3"/>
  <c r="AD415" i="3"/>
  <c r="AL556" i="3"/>
  <c r="AC556" i="3"/>
  <c r="AI556" i="3"/>
  <c r="AD556" i="3"/>
  <c r="AK556" i="3"/>
  <c r="AJ556" i="3"/>
  <c r="AH556" i="3"/>
  <c r="AE556" i="3"/>
  <c r="AF556" i="3"/>
  <c r="AG556" i="3"/>
  <c r="AM556" i="3"/>
  <c r="AM713" i="3"/>
  <c r="AE713" i="3"/>
  <c r="AL713" i="3"/>
  <c r="AC713" i="3"/>
  <c r="AJ713" i="3"/>
  <c r="AD713" i="3"/>
  <c r="AK713" i="3"/>
  <c r="AI713" i="3"/>
  <c r="AF713" i="3"/>
  <c r="AH713" i="3"/>
  <c r="AG713" i="3"/>
  <c r="AC201" i="3"/>
  <c r="AJ201" i="3"/>
  <c r="AL201" i="3"/>
  <c r="AM201" i="3"/>
  <c r="AD201" i="3"/>
  <c r="AE201" i="3"/>
  <c r="AK201" i="3"/>
  <c r="AF201" i="3"/>
  <c r="AI201" i="3"/>
  <c r="AH201" i="3"/>
  <c r="AG201" i="3"/>
  <c r="AF350" i="3"/>
  <c r="AM350" i="3"/>
  <c r="AC350" i="3"/>
  <c r="AE350" i="3"/>
  <c r="AL350" i="3"/>
  <c r="AD350" i="3"/>
  <c r="AK350" i="3"/>
  <c r="AH350" i="3"/>
  <c r="AJ350" i="3"/>
  <c r="AI350" i="3"/>
  <c r="AG350" i="3"/>
  <c r="AF491" i="3"/>
  <c r="AM491" i="3"/>
  <c r="AK491" i="3"/>
  <c r="AE491" i="3"/>
  <c r="AC491" i="3"/>
  <c r="AD491" i="3"/>
  <c r="AG491" i="3"/>
  <c r="AJ491" i="3"/>
  <c r="AH491" i="3"/>
  <c r="AI491" i="3"/>
  <c r="AL491" i="3"/>
  <c r="AK95" i="3"/>
  <c r="AJ95" i="3"/>
  <c r="AC95" i="3"/>
  <c r="AI95" i="3"/>
  <c r="AH95" i="3"/>
  <c r="AF95" i="3"/>
  <c r="AL95" i="3"/>
  <c r="AM95" i="3"/>
  <c r="AD95" i="3"/>
  <c r="AG95" i="3"/>
  <c r="AE95" i="3"/>
  <c r="AH96" i="3"/>
  <c r="AM96" i="3"/>
  <c r="AG96" i="3"/>
  <c r="AF96" i="3"/>
  <c r="AI96" i="3"/>
  <c r="AL96" i="3"/>
  <c r="AJ96" i="3"/>
  <c r="AD96" i="3"/>
  <c r="AK96" i="3"/>
  <c r="AE96" i="3"/>
  <c r="AC96" i="3"/>
  <c r="AK228" i="3"/>
  <c r="AJ228" i="3"/>
  <c r="AL228" i="3"/>
  <c r="AC228" i="3"/>
  <c r="AH228" i="3"/>
  <c r="AD228" i="3"/>
  <c r="AI228" i="3"/>
  <c r="AG228" i="3"/>
  <c r="AF228" i="3"/>
  <c r="AE228" i="3"/>
  <c r="AM228" i="3"/>
  <c r="AD385" i="3"/>
  <c r="AM385" i="3"/>
  <c r="AE385" i="3"/>
  <c r="AK385" i="3"/>
  <c r="AL385" i="3"/>
  <c r="AC385" i="3"/>
  <c r="AJ385" i="3"/>
  <c r="AH385" i="3"/>
  <c r="AG385" i="3"/>
  <c r="AF385" i="3"/>
  <c r="AI385" i="3"/>
  <c r="AL534" i="3"/>
  <c r="AM534" i="3"/>
  <c r="AD534" i="3"/>
  <c r="AK534" i="3"/>
  <c r="AE534" i="3"/>
  <c r="AF534" i="3"/>
  <c r="AC534" i="3"/>
  <c r="AI534" i="3"/>
  <c r="AG534" i="3"/>
  <c r="AJ534" i="3"/>
  <c r="AH534" i="3"/>
  <c r="AG675" i="3"/>
  <c r="AL675" i="3"/>
  <c r="AE675" i="3"/>
  <c r="AD675" i="3"/>
  <c r="AF675" i="3"/>
  <c r="AM675" i="3"/>
  <c r="AK675" i="3"/>
  <c r="AC675" i="3"/>
  <c r="AJ675" i="3"/>
  <c r="AH675" i="3"/>
  <c r="AI675" i="3"/>
  <c r="AE163" i="3"/>
  <c r="AL163" i="3"/>
  <c r="AF163" i="3"/>
  <c r="AG163" i="3"/>
  <c r="AM163" i="3"/>
  <c r="AK163" i="3"/>
  <c r="AH163" i="3"/>
  <c r="AD163" i="3"/>
  <c r="AC163" i="3"/>
  <c r="AI163" i="3"/>
  <c r="AJ163" i="3"/>
  <c r="AL25" i="3"/>
  <c r="AK25" i="3"/>
  <c r="AD25" i="3"/>
  <c r="AM25" i="3"/>
  <c r="AC25" i="3"/>
  <c r="AJ25" i="3"/>
  <c r="AE25" i="3"/>
  <c r="AI25" i="3"/>
  <c r="AH25" i="3"/>
  <c r="AG25" i="3"/>
  <c r="AF25" i="3"/>
  <c r="AI82" i="3"/>
  <c r="AG82" i="3"/>
  <c r="AJ82" i="3"/>
  <c r="AH82" i="3"/>
  <c r="AF82" i="3"/>
  <c r="AL82" i="3"/>
  <c r="AC82" i="3"/>
  <c r="AD82" i="3"/>
  <c r="AM82" i="3"/>
  <c r="AE82" i="3"/>
  <c r="AK82" i="3"/>
  <c r="AM310" i="3"/>
  <c r="AL310" i="3"/>
  <c r="AE310" i="3"/>
  <c r="AK310" i="3"/>
  <c r="AF310" i="3"/>
  <c r="AD310" i="3"/>
  <c r="AJ310" i="3"/>
  <c r="AC310" i="3"/>
  <c r="AI310" i="3"/>
  <c r="AG310" i="3"/>
  <c r="AH310" i="3"/>
  <c r="AE248" i="3"/>
  <c r="AG248" i="3"/>
  <c r="AH248" i="3"/>
  <c r="AL248" i="3"/>
  <c r="AF248" i="3"/>
  <c r="AD248" i="3"/>
  <c r="AJ248" i="3"/>
  <c r="AK248" i="3"/>
  <c r="AM248" i="3"/>
  <c r="AI248" i="3"/>
  <c r="AC248" i="3"/>
  <c r="AH304" i="3"/>
  <c r="AF304" i="3"/>
  <c r="AM304" i="3"/>
  <c r="AD304" i="3"/>
  <c r="AG304" i="3"/>
  <c r="AE304" i="3"/>
  <c r="AC304" i="3"/>
  <c r="AI304" i="3"/>
  <c r="AL304" i="3"/>
  <c r="AJ304" i="3"/>
  <c r="AK304" i="3"/>
  <c r="AF480" i="3"/>
  <c r="AM480" i="3"/>
  <c r="AD480" i="3"/>
  <c r="AE480" i="3"/>
  <c r="AG480" i="3"/>
  <c r="AH480" i="3"/>
  <c r="AL480" i="3"/>
  <c r="AC480" i="3"/>
  <c r="AI480" i="3"/>
  <c r="AJ480" i="3"/>
  <c r="AK480" i="3"/>
  <c r="AI149" i="3"/>
  <c r="AH149" i="3"/>
  <c r="AF149" i="3"/>
  <c r="AM149" i="3"/>
  <c r="AG149" i="3"/>
  <c r="AE149" i="3"/>
  <c r="AK149" i="3"/>
  <c r="AC149" i="3"/>
  <c r="AL149" i="3"/>
  <c r="AJ149" i="3"/>
  <c r="AD149" i="3"/>
  <c r="AG600" i="3"/>
  <c r="AE600" i="3"/>
  <c r="AL600" i="3"/>
  <c r="AH600" i="3"/>
  <c r="AF600" i="3"/>
  <c r="AD600" i="3"/>
  <c r="AM600" i="3"/>
  <c r="AJ600" i="3"/>
  <c r="AK600" i="3"/>
  <c r="AI600" i="3"/>
  <c r="AC600" i="3"/>
  <c r="AG240" i="3"/>
  <c r="AM240" i="3"/>
  <c r="AH240" i="3"/>
  <c r="AF240" i="3"/>
  <c r="AD240" i="3"/>
  <c r="AL240" i="3"/>
  <c r="AK240" i="3"/>
  <c r="AE240" i="3"/>
  <c r="AC240" i="3"/>
  <c r="AI240" i="3"/>
  <c r="AJ240" i="3"/>
  <c r="AH616" i="3"/>
  <c r="AG616" i="3"/>
  <c r="AL616" i="3"/>
  <c r="AF616" i="3"/>
  <c r="AM616" i="3"/>
  <c r="AD616" i="3"/>
  <c r="AE616" i="3"/>
  <c r="AK616" i="3"/>
  <c r="AC616" i="3"/>
  <c r="AI616" i="3"/>
  <c r="AJ616" i="3"/>
  <c r="AH536" i="3"/>
  <c r="AG536" i="3"/>
  <c r="AE536" i="3"/>
  <c r="AL536" i="3"/>
  <c r="AF536" i="3"/>
  <c r="AM536" i="3"/>
  <c r="AJ536" i="3"/>
  <c r="AD536" i="3"/>
  <c r="AK536" i="3"/>
  <c r="AC536" i="3"/>
  <c r="AI536" i="3"/>
  <c r="AH456" i="3"/>
  <c r="AG456" i="3"/>
  <c r="AL456" i="3"/>
  <c r="AF456" i="3"/>
  <c r="AM456" i="3"/>
  <c r="AE456" i="3"/>
  <c r="AK456" i="3"/>
  <c r="AC456" i="3"/>
  <c r="AI456" i="3"/>
  <c r="AJ456" i="3"/>
  <c r="AD456" i="3"/>
  <c r="AH192" i="3"/>
  <c r="AF192" i="3"/>
  <c r="AM192" i="3"/>
  <c r="AG192" i="3"/>
  <c r="AL192" i="3"/>
  <c r="AC192" i="3"/>
  <c r="AI192" i="3"/>
  <c r="AJ192" i="3"/>
  <c r="AE192" i="3"/>
  <c r="AK192" i="3"/>
  <c r="AD192" i="3"/>
  <c r="AH472" i="3"/>
  <c r="AG472" i="3"/>
  <c r="AE472" i="3"/>
  <c r="AL472" i="3"/>
  <c r="AF472" i="3"/>
  <c r="AM472" i="3"/>
  <c r="AD472" i="3"/>
  <c r="AJ472" i="3"/>
  <c r="AK472" i="3"/>
  <c r="AC472" i="3"/>
  <c r="AI472" i="3"/>
  <c r="AL464" i="3"/>
  <c r="AF464" i="3"/>
  <c r="AG464" i="3"/>
  <c r="AM464" i="3"/>
  <c r="AD464" i="3"/>
  <c r="AH464" i="3"/>
  <c r="AE464" i="3"/>
  <c r="AK464" i="3"/>
  <c r="AC464" i="3"/>
  <c r="AI464" i="3"/>
  <c r="AJ464" i="3"/>
  <c r="AG392" i="3"/>
  <c r="AL392" i="3"/>
  <c r="AF392" i="3"/>
  <c r="AH392" i="3"/>
  <c r="AE392" i="3"/>
  <c r="AK392" i="3"/>
  <c r="AI392" i="3"/>
  <c r="AM392" i="3"/>
  <c r="AD392" i="3"/>
  <c r="AJ392" i="3"/>
  <c r="AC392" i="3"/>
  <c r="AH640" i="3"/>
  <c r="AF640" i="3"/>
  <c r="AM640" i="3"/>
  <c r="AD640" i="3"/>
  <c r="AG640" i="3"/>
  <c r="AE640" i="3"/>
  <c r="AL640" i="3"/>
  <c r="AI640" i="3"/>
  <c r="AJ640" i="3"/>
  <c r="AC640" i="3"/>
  <c r="AK640" i="3"/>
  <c r="AH568" i="3"/>
  <c r="AE568" i="3"/>
  <c r="AL568" i="3"/>
  <c r="AF568" i="3"/>
  <c r="AG568" i="3"/>
  <c r="AM568" i="3"/>
  <c r="AD568" i="3"/>
  <c r="AJ568" i="3"/>
  <c r="AK568" i="3"/>
  <c r="AI568" i="3"/>
  <c r="AC568" i="3"/>
  <c r="AH624" i="3"/>
  <c r="AG624" i="3"/>
  <c r="AL624" i="3"/>
  <c r="AF624" i="3"/>
  <c r="AM624" i="3"/>
  <c r="AD624" i="3"/>
  <c r="AE624" i="3"/>
  <c r="AK624" i="3"/>
  <c r="AC624" i="3"/>
  <c r="AI624" i="3"/>
  <c r="AJ624" i="3"/>
  <c r="AH488" i="3"/>
  <c r="AG488" i="3"/>
  <c r="AL488" i="3"/>
  <c r="AF488" i="3"/>
  <c r="AM488" i="3"/>
  <c r="AD488" i="3"/>
  <c r="AE488" i="3"/>
  <c r="AK488" i="3"/>
  <c r="AC488" i="3"/>
  <c r="AI488" i="3"/>
  <c r="AJ488" i="3"/>
  <c r="AG288" i="3"/>
  <c r="AF288" i="3"/>
  <c r="AM288" i="3"/>
  <c r="AH288" i="3"/>
  <c r="AL288" i="3"/>
  <c r="AD288" i="3"/>
  <c r="AI288" i="3"/>
  <c r="AJ288" i="3"/>
  <c r="AE288" i="3"/>
  <c r="AC288" i="3"/>
  <c r="AK288" i="3"/>
  <c r="AI469" i="3"/>
  <c r="AH469" i="3"/>
  <c r="AF469" i="3"/>
  <c r="AM469" i="3"/>
  <c r="AG469" i="3"/>
  <c r="AE469" i="3"/>
  <c r="AK469" i="3"/>
  <c r="AC469" i="3"/>
  <c r="AL469" i="3"/>
  <c r="AJ469" i="3"/>
  <c r="AD469" i="3"/>
  <c r="AI602" i="3"/>
  <c r="AJ602" i="3"/>
  <c r="AH602" i="3"/>
  <c r="AF602" i="3"/>
  <c r="AG602" i="3"/>
  <c r="AE602" i="3"/>
  <c r="AL602" i="3"/>
  <c r="AD602" i="3"/>
  <c r="AM602" i="3"/>
  <c r="AK602" i="3"/>
  <c r="AC602" i="3"/>
  <c r="AC263" i="3"/>
  <c r="AK263" i="3"/>
  <c r="AJ263" i="3"/>
  <c r="AI263" i="3"/>
  <c r="AE263" i="3"/>
  <c r="AG263" i="3"/>
  <c r="AH263" i="3"/>
  <c r="AF263" i="3"/>
  <c r="AL263" i="3"/>
  <c r="AD263" i="3"/>
  <c r="AM263" i="3"/>
  <c r="AI525" i="3"/>
  <c r="AM525" i="3"/>
  <c r="AG525" i="3"/>
  <c r="AE525" i="3"/>
  <c r="AH525" i="3"/>
  <c r="AF525" i="3"/>
  <c r="AC525" i="3"/>
  <c r="AL525" i="3"/>
  <c r="AD525" i="3"/>
  <c r="AK525" i="3"/>
  <c r="AJ525" i="3"/>
  <c r="AI517" i="3"/>
  <c r="AH517" i="3"/>
  <c r="AM517" i="3"/>
  <c r="AG517" i="3"/>
  <c r="AE517" i="3"/>
  <c r="AF517" i="3"/>
  <c r="AL517" i="3"/>
  <c r="AD517" i="3"/>
  <c r="AK517" i="3"/>
  <c r="AC517" i="3"/>
  <c r="AJ517" i="3"/>
  <c r="AI565" i="3"/>
  <c r="AH565" i="3"/>
  <c r="AF565" i="3"/>
  <c r="AM565" i="3"/>
  <c r="AG565" i="3"/>
  <c r="AE565" i="3"/>
  <c r="AK565" i="3"/>
  <c r="AC565" i="3"/>
  <c r="AL565" i="3"/>
  <c r="AD565" i="3"/>
  <c r="AJ565" i="3"/>
  <c r="AJ698" i="3"/>
  <c r="AH698" i="3"/>
  <c r="AI698" i="3"/>
  <c r="AG698" i="3"/>
  <c r="AE698" i="3"/>
  <c r="AK698" i="3"/>
  <c r="AL698" i="3"/>
  <c r="AD698" i="3"/>
  <c r="AF698" i="3"/>
  <c r="AM698" i="3"/>
  <c r="AC698" i="3"/>
  <c r="AH186" i="3"/>
  <c r="AI186" i="3"/>
  <c r="AJ186" i="3"/>
  <c r="AG186" i="3"/>
  <c r="AE186" i="3"/>
  <c r="AF186" i="3"/>
  <c r="AL186" i="3"/>
  <c r="AD186" i="3"/>
  <c r="AM186" i="3"/>
  <c r="AK186" i="3"/>
  <c r="AC186" i="3"/>
  <c r="AG301" i="3"/>
  <c r="AH301" i="3"/>
  <c r="AE301" i="3"/>
  <c r="AI301" i="3"/>
  <c r="AF301" i="3"/>
  <c r="AC301" i="3"/>
  <c r="AL301" i="3"/>
  <c r="AM301" i="3"/>
  <c r="AD301" i="3"/>
  <c r="AJ301" i="3"/>
  <c r="AK301" i="3"/>
  <c r="AI434" i="3"/>
  <c r="AG434" i="3"/>
  <c r="AJ434" i="3"/>
  <c r="AH434" i="3"/>
  <c r="AL434" i="3"/>
  <c r="AC434" i="3"/>
  <c r="AF434" i="3"/>
  <c r="AD434" i="3"/>
  <c r="AM434" i="3"/>
  <c r="AE434" i="3"/>
  <c r="AK434" i="3"/>
  <c r="AK607" i="3"/>
  <c r="AC607" i="3"/>
  <c r="AI607" i="3"/>
  <c r="AG607" i="3"/>
  <c r="AH607" i="3"/>
  <c r="AJ607" i="3"/>
  <c r="AF607" i="3"/>
  <c r="AM607" i="3"/>
  <c r="AE607" i="3"/>
  <c r="AL607" i="3"/>
  <c r="AD607" i="3"/>
  <c r="AI549" i="3"/>
  <c r="AH549" i="3"/>
  <c r="AM549" i="3"/>
  <c r="AG549" i="3"/>
  <c r="AE549" i="3"/>
  <c r="AF549" i="3"/>
  <c r="AL549" i="3"/>
  <c r="AD549" i="3"/>
  <c r="AJ549" i="3"/>
  <c r="AK549" i="3"/>
  <c r="AC549" i="3"/>
  <c r="AJ682" i="3"/>
  <c r="AI682" i="3"/>
  <c r="AH682" i="3"/>
  <c r="AG682" i="3"/>
  <c r="AD682" i="3"/>
  <c r="AM682" i="3"/>
  <c r="AF682" i="3"/>
  <c r="AE682" i="3"/>
  <c r="AK682" i="3"/>
  <c r="AC682" i="3"/>
  <c r="AL682" i="3"/>
  <c r="AI170" i="3"/>
  <c r="AJ170" i="3"/>
  <c r="AH170" i="3"/>
  <c r="AF170" i="3"/>
  <c r="AG170" i="3"/>
  <c r="AD170" i="3"/>
  <c r="AM170" i="3"/>
  <c r="AE170" i="3"/>
  <c r="AK170" i="3"/>
  <c r="AC170" i="3"/>
  <c r="AL170" i="3"/>
  <c r="AG605" i="3"/>
  <c r="AE605" i="3"/>
  <c r="AH605" i="3"/>
  <c r="AI605" i="3"/>
  <c r="AF605" i="3"/>
  <c r="AM605" i="3"/>
  <c r="AD605" i="3"/>
  <c r="AJ605" i="3"/>
  <c r="AK605" i="3"/>
  <c r="AC605" i="3"/>
  <c r="AL605" i="3"/>
  <c r="AJ226" i="3"/>
  <c r="AI226" i="3"/>
  <c r="AH226" i="3"/>
  <c r="AG226" i="3"/>
  <c r="AF226" i="3"/>
  <c r="AL226" i="3"/>
  <c r="AM226" i="3"/>
  <c r="AK226" i="3"/>
  <c r="AC226" i="3"/>
  <c r="AE226" i="3"/>
  <c r="AD226" i="3"/>
  <c r="AK399" i="3"/>
  <c r="AH399" i="3"/>
  <c r="AJ399" i="3"/>
  <c r="AC399" i="3"/>
  <c r="AI399" i="3"/>
  <c r="AG399" i="3"/>
  <c r="AM399" i="3"/>
  <c r="AL399" i="3"/>
  <c r="AE399" i="3"/>
  <c r="AD399" i="3"/>
  <c r="AF399" i="3"/>
  <c r="AL540" i="3"/>
  <c r="AK540" i="3"/>
  <c r="AC540" i="3"/>
  <c r="AD540" i="3"/>
  <c r="AJ540" i="3"/>
  <c r="AI540" i="3"/>
  <c r="AM540" i="3"/>
  <c r="AE540" i="3"/>
  <c r="AH540" i="3"/>
  <c r="AF540" i="3"/>
  <c r="AG540" i="3"/>
  <c r="AM697" i="3"/>
  <c r="AE697" i="3"/>
  <c r="AL697" i="3"/>
  <c r="AK697" i="3"/>
  <c r="AD697" i="3"/>
  <c r="AC697" i="3"/>
  <c r="AJ697" i="3"/>
  <c r="AF697" i="3"/>
  <c r="AH697" i="3"/>
  <c r="AI697" i="3"/>
  <c r="AG697" i="3"/>
  <c r="AK185" i="3"/>
  <c r="AL185" i="3"/>
  <c r="AM185" i="3"/>
  <c r="AC185" i="3"/>
  <c r="AJ185" i="3"/>
  <c r="AD185" i="3"/>
  <c r="AE185" i="3"/>
  <c r="AI185" i="3"/>
  <c r="AF185" i="3"/>
  <c r="AH185" i="3"/>
  <c r="AG185" i="3"/>
  <c r="AE270" i="3"/>
  <c r="AL270" i="3"/>
  <c r="AD270" i="3"/>
  <c r="AK270" i="3"/>
  <c r="AM270" i="3"/>
  <c r="AC270" i="3"/>
  <c r="AF270" i="3"/>
  <c r="AG270" i="3"/>
  <c r="AJ270" i="3"/>
  <c r="AH270" i="3"/>
  <c r="AI270" i="3"/>
  <c r="AG347" i="3"/>
  <c r="AD347" i="3"/>
  <c r="AM347" i="3"/>
  <c r="AE347" i="3"/>
  <c r="AF347" i="3"/>
  <c r="AC347" i="3"/>
  <c r="AL347" i="3"/>
  <c r="AJ347" i="3"/>
  <c r="AK347" i="3"/>
  <c r="AI347" i="3"/>
  <c r="AH347" i="3"/>
  <c r="AL12" i="3"/>
  <c r="AD12" i="3"/>
  <c r="AK12" i="3"/>
  <c r="AJ12" i="3"/>
  <c r="AC12" i="3"/>
  <c r="AH12" i="3"/>
  <c r="AI12" i="3"/>
  <c r="AE12" i="3"/>
  <c r="AG12" i="3"/>
  <c r="AF12" i="3"/>
  <c r="AM12" i="3"/>
  <c r="AL724" i="3"/>
  <c r="AD724" i="3"/>
  <c r="AJ724" i="3"/>
  <c r="AH724" i="3"/>
  <c r="AI724" i="3"/>
  <c r="AK724" i="3"/>
  <c r="AC724" i="3"/>
  <c r="AG724" i="3"/>
  <c r="AM724" i="3"/>
  <c r="AF724" i="3"/>
  <c r="AE724" i="3"/>
  <c r="AJ212" i="3"/>
  <c r="AI212" i="3"/>
  <c r="AK212" i="3"/>
  <c r="AL212" i="3"/>
  <c r="AC212" i="3"/>
  <c r="AD212" i="3"/>
  <c r="AF212" i="3"/>
  <c r="AH212" i="3"/>
  <c r="AG212" i="3"/>
  <c r="AM212" i="3"/>
  <c r="AE212" i="3"/>
  <c r="AD369" i="3"/>
  <c r="AL369" i="3"/>
  <c r="AM369" i="3"/>
  <c r="AK369" i="3"/>
  <c r="AE369" i="3"/>
  <c r="AC369" i="3"/>
  <c r="AJ369" i="3"/>
  <c r="AI369" i="3"/>
  <c r="AF369" i="3"/>
  <c r="AG369" i="3"/>
  <c r="AH369" i="3"/>
  <c r="AF518" i="3"/>
  <c r="AD518" i="3"/>
  <c r="AK518" i="3"/>
  <c r="AM518" i="3"/>
  <c r="AL518" i="3"/>
  <c r="AE518" i="3"/>
  <c r="AG518" i="3"/>
  <c r="AH518" i="3"/>
  <c r="AJ518" i="3"/>
  <c r="AC518" i="3"/>
  <c r="AI518" i="3"/>
  <c r="AG659" i="3"/>
  <c r="AM659" i="3"/>
  <c r="AF659" i="3"/>
  <c r="AE659" i="3"/>
  <c r="AL659" i="3"/>
  <c r="AK659" i="3"/>
  <c r="AJ659" i="3"/>
  <c r="AC659" i="3"/>
  <c r="AD659" i="3"/>
  <c r="AH659" i="3"/>
  <c r="AI659" i="3"/>
  <c r="AM147" i="3"/>
  <c r="AF147" i="3"/>
  <c r="AE147" i="3"/>
  <c r="AL147" i="3"/>
  <c r="AG147" i="3"/>
  <c r="AK147" i="3"/>
  <c r="AJ147" i="3"/>
  <c r="AC147" i="3"/>
  <c r="AD147" i="3"/>
  <c r="AH147" i="3"/>
  <c r="AI147" i="3"/>
  <c r="AL9" i="3"/>
  <c r="AC9" i="3"/>
  <c r="AE9" i="3"/>
  <c r="AD9" i="3"/>
  <c r="AK9" i="3"/>
  <c r="AM9" i="3"/>
  <c r="AI9" i="3"/>
  <c r="AF9" i="3"/>
  <c r="AH9" i="3"/>
  <c r="AJ9" i="3"/>
  <c r="AG9" i="3"/>
  <c r="AI141" i="3"/>
  <c r="AG141" i="3"/>
  <c r="AE141" i="3"/>
  <c r="AH141" i="3"/>
  <c r="AF141" i="3"/>
  <c r="AC141" i="3"/>
  <c r="AL141" i="3"/>
  <c r="AD141" i="3"/>
  <c r="AJ141" i="3"/>
  <c r="AM141" i="3"/>
  <c r="AK141" i="3"/>
  <c r="AJ274" i="3"/>
  <c r="AI274" i="3"/>
  <c r="AG274" i="3"/>
  <c r="AH274" i="3"/>
  <c r="AL274" i="3"/>
  <c r="AD274" i="3"/>
  <c r="AM274" i="3"/>
  <c r="AF274" i="3"/>
  <c r="AE274" i="3"/>
  <c r="AK274" i="3"/>
  <c r="AC274" i="3"/>
  <c r="AJ447" i="3"/>
  <c r="AK447" i="3"/>
  <c r="AC447" i="3"/>
  <c r="AI447" i="3"/>
  <c r="AH447" i="3"/>
  <c r="AM447" i="3"/>
  <c r="AG447" i="3"/>
  <c r="AE447" i="3"/>
  <c r="AD447" i="3"/>
  <c r="AF447" i="3"/>
  <c r="AL447" i="3"/>
  <c r="AD588" i="3"/>
  <c r="AI588" i="3"/>
  <c r="AK588" i="3"/>
  <c r="AL588" i="3"/>
  <c r="AC588" i="3"/>
  <c r="AJ588" i="3"/>
  <c r="AH588" i="3"/>
  <c r="AG588" i="3"/>
  <c r="AM588" i="3"/>
  <c r="AE588" i="3"/>
  <c r="AF588" i="3"/>
  <c r="AL233" i="3"/>
  <c r="AC233" i="3"/>
  <c r="AJ233" i="3"/>
  <c r="AM233" i="3"/>
  <c r="AD233" i="3"/>
  <c r="AE233" i="3"/>
  <c r="AK233" i="3"/>
  <c r="AI233" i="3"/>
  <c r="AF233" i="3"/>
  <c r="AH233" i="3"/>
  <c r="AG233" i="3"/>
  <c r="AC190" i="3"/>
  <c r="AM190" i="3"/>
  <c r="AE190" i="3"/>
  <c r="AF190" i="3"/>
  <c r="AL190" i="3"/>
  <c r="AD190" i="3"/>
  <c r="AH190" i="3"/>
  <c r="AJ190" i="3"/>
  <c r="AI190" i="3"/>
  <c r="AK190" i="3"/>
  <c r="AG190" i="3"/>
  <c r="AF331" i="3"/>
  <c r="AM331" i="3"/>
  <c r="AG331" i="3"/>
  <c r="AE331" i="3"/>
  <c r="AD331" i="3"/>
  <c r="AJ331" i="3"/>
  <c r="AK331" i="3"/>
  <c r="AH331" i="3"/>
  <c r="AC331" i="3"/>
  <c r="AI331" i="3"/>
  <c r="AL331" i="3"/>
  <c r="AL60" i="3"/>
  <c r="AC60" i="3"/>
  <c r="AJ60" i="3"/>
  <c r="AI60" i="3"/>
  <c r="AD60" i="3"/>
  <c r="AK60" i="3"/>
  <c r="AG60" i="3"/>
  <c r="AM60" i="3"/>
  <c r="AE60" i="3"/>
  <c r="AF60" i="3"/>
  <c r="AH60" i="3"/>
  <c r="AI69" i="3"/>
  <c r="AG69" i="3"/>
  <c r="AH69" i="3"/>
  <c r="AF69" i="3"/>
  <c r="AM69" i="3"/>
  <c r="AD69" i="3"/>
  <c r="AJ69" i="3"/>
  <c r="AK69" i="3"/>
  <c r="AE69" i="3"/>
  <c r="AL69" i="3"/>
  <c r="AC69" i="3"/>
  <c r="AJ458" i="3"/>
  <c r="AI458" i="3"/>
  <c r="AH458" i="3"/>
  <c r="AF458" i="3"/>
  <c r="AG458" i="3"/>
  <c r="AM458" i="3"/>
  <c r="AE458" i="3"/>
  <c r="AD458" i="3"/>
  <c r="AL458" i="3"/>
  <c r="AK458" i="3"/>
  <c r="AC458" i="3"/>
  <c r="AK631" i="3"/>
  <c r="AC631" i="3"/>
  <c r="AI631" i="3"/>
  <c r="AG631" i="3"/>
  <c r="AH631" i="3"/>
  <c r="AJ631" i="3"/>
  <c r="AF631" i="3"/>
  <c r="AE631" i="3"/>
  <c r="AM631" i="3"/>
  <c r="AL631" i="3"/>
  <c r="AD631" i="3"/>
  <c r="AK260" i="3"/>
  <c r="AL260" i="3"/>
  <c r="AC260" i="3"/>
  <c r="AD260" i="3"/>
  <c r="AJ260" i="3"/>
  <c r="AH260" i="3"/>
  <c r="AG260" i="3"/>
  <c r="AI260" i="3"/>
  <c r="AF260" i="3"/>
  <c r="AM260" i="3"/>
  <c r="AE260" i="3"/>
  <c r="AE417" i="3"/>
  <c r="AL417" i="3"/>
  <c r="AK417" i="3"/>
  <c r="AM417" i="3"/>
  <c r="AD417" i="3"/>
  <c r="AC417" i="3"/>
  <c r="AJ417" i="3"/>
  <c r="AH417" i="3"/>
  <c r="AI417" i="3"/>
  <c r="AG417" i="3"/>
  <c r="AF417" i="3"/>
  <c r="AE502" i="3"/>
  <c r="AF502" i="3"/>
  <c r="AL502" i="3"/>
  <c r="AD502" i="3"/>
  <c r="AK502" i="3"/>
  <c r="AM502" i="3"/>
  <c r="AC502" i="3"/>
  <c r="AJ502" i="3"/>
  <c r="AI502" i="3"/>
  <c r="AG502" i="3"/>
  <c r="AH502" i="3"/>
  <c r="AE515" i="3"/>
  <c r="AL515" i="3"/>
  <c r="AC515" i="3"/>
  <c r="AF515" i="3"/>
  <c r="AG515" i="3"/>
  <c r="AM515" i="3"/>
  <c r="AK515" i="3"/>
  <c r="AH515" i="3"/>
  <c r="AI515" i="3"/>
  <c r="AD515" i="3"/>
  <c r="AJ515" i="3"/>
  <c r="AC119" i="3"/>
  <c r="AI119" i="3"/>
  <c r="AH119" i="3"/>
  <c r="AJ119" i="3"/>
  <c r="AK119" i="3"/>
  <c r="AL119" i="3"/>
  <c r="AD119" i="3"/>
  <c r="AG119" i="3"/>
  <c r="AE119" i="3"/>
  <c r="AF119" i="3"/>
  <c r="AM119" i="3"/>
  <c r="AH120" i="3"/>
  <c r="AG120" i="3"/>
  <c r="AE120" i="3"/>
  <c r="AL120" i="3"/>
  <c r="AF120" i="3"/>
  <c r="AM120" i="3"/>
  <c r="AD120" i="3"/>
  <c r="AJ120" i="3"/>
  <c r="AK120" i="3"/>
  <c r="AC120" i="3"/>
  <c r="AI120" i="3"/>
  <c r="AH381" i="3"/>
  <c r="AG381" i="3"/>
  <c r="AI381" i="3"/>
  <c r="AF381" i="3"/>
  <c r="AM381" i="3"/>
  <c r="AJ381" i="3"/>
  <c r="AK381" i="3"/>
  <c r="AC381" i="3"/>
  <c r="AE381" i="3"/>
  <c r="AL381" i="3"/>
  <c r="AD381" i="3"/>
  <c r="AJ514" i="3"/>
  <c r="AH514" i="3"/>
  <c r="AF514" i="3"/>
  <c r="AG514" i="3"/>
  <c r="AI514" i="3"/>
  <c r="AM514" i="3"/>
  <c r="AE514" i="3"/>
  <c r="AL514" i="3"/>
  <c r="AD514" i="3"/>
  <c r="AK514" i="3"/>
  <c r="AC514" i="3"/>
  <c r="AK687" i="3"/>
  <c r="AC687" i="3"/>
  <c r="AH687" i="3"/>
  <c r="AJ687" i="3"/>
  <c r="AI687" i="3"/>
  <c r="AG687" i="3"/>
  <c r="AM687" i="3"/>
  <c r="AF687" i="3"/>
  <c r="AE687" i="3"/>
  <c r="AL687" i="3"/>
  <c r="AD687" i="3"/>
  <c r="AK175" i="3"/>
  <c r="AJ175" i="3"/>
  <c r="AH175" i="3"/>
  <c r="AC175" i="3"/>
  <c r="AI175" i="3"/>
  <c r="AG175" i="3"/>
  <c r="AM175" i="3"/>
  <c r="AF175" i="3"/>
  <c r="AE175" i="3"/>
  <c r="AL175" i="3"/>
  <c r="AD175" i="3"/>
  <c r="AD316" i="3"/>
  <c r="AJ316" i="3"/>
  <c r="AI316" i="3"/>
  <c r="AK316" i="3"/>
  <c r="AL316" i="3"/>
  <c r="AC316" i="3"/>
  <c r="AM316" i="3"/>
  <c r="AE316" i="3"/>
  <c r="AH316" i="3"/>
  <c r="AG316" i="3"/>
  <c r="AF316" i="3"/>
  <c r="AL473" i="3"/>
  <c r="AM473" i="3"/>
  <c r="AK473" i="3"/>
  <c r="AD473" i="3"/>
  <c r="AJ473" i="3"/>
  <c r="AE473" i="3"/>
  <c r="AC473" i="3"/>
  <c r="AI473" i="3"/>
  <c r="AF473" i="3"/>
  <c r="AH473" i="3"/>
  <c r="AG473" i="3"/>
  <c r="AF622" i="3"/>
  <c r="AE622" i="3"/>
  <c r="AL622" i="3"/>
  <c r="AK622" i="3"/>
  <c r="AD622" i="3"/>
  <c r="AC622" i="3"/>
  <c r="AM622" i="3"/>
  <c r="AG622" i="3"/>
  <c r="AH622" i="3"/>
  <c r="AJ622" i="3"/>
  <c r="AI622" i="3"/>
  <c r="AG635" i="3"/>
  <c r="AD635" i="3"/>
  <c r="AM635" i="3"/>
  <c r="AF635" i="3"/>
  <c r="AE635" i="3"/>
  <c r="AI635" i="3"/>
  <c r="AK635" i="3"/>
  <c r="AL635" i="3"/>
  <c r="AC635" i="3"/>
  <c r="AJ635" i="3"/>
  <c r="AH635" i="3"/>
  <c r="AG114" i="3"/>
  <c r="AJ114" i="3"/>
  <c r="AI114" i="3"/>
  <c r="AH114" i="3"/>
  <c r="AF114" i="3"/>
  <c r="AL114" i="3"/>
  <c r="AD114" i="3"/>
  <c r="AM114" i="3"/>
  <c r="AE114" i="3"/>
  <c r="AK114" i="3"/>
  <c r="AC114" i="3"/>
  <c r="AM112" i="3"/>
  <c r="AG112" i="3"/>
  <c r="AF112" i="3"/>
  <c r="AD112" i="3"/>
  <c r="AH112" i="3"/>
  <c r="AE112" i="3"/>
  <c r="AL112" i="3"/>
  <c r="AC112" i="3"/>
  <c r="AI112" i="3"/>
  <c r="AJ112" i="3"/>
  <c r="AK112" i="3"/>
  <c r="AJ244" i="3"/>
  <c r="AK244" i="3"/>
  <c r="AL244" i="3"/>
  <c r="AC244" i="3"/>
  <c r="AD244" i="3"/>
  <c r="AG244" i="3"/>
  <c r="AI244" i="3"/>
  <c r="AH244" i="3"/>
  <c r="AF244" i="3"/>
  <c r="AM244" i="3"/>
  <c r="AE244" i="3"/>
  <c r="AE401" i="3"/>
  <c r="AD401" i="3"/>
  <c r="AM401" i="3"/>
  <c r="AK401" i="3"/>
  <c r="AC401" i="3"/>
  <c r="AJ401" i="3"/>
  <c r="AL401" i="3"/>
  <c r="AI401" i="3"/>
  <c r="AF401" i="3"/>
  <c r="AG401" i="3"/>
  <c r="AH401" i="3"/>
  <c r="AK550" i="3"/>
  <c r="AD550" i="3"/>
  <c r="AM550" i="3"/>
  <c r="AE550" i="3"/>
  <c r="AF550" i="3"/>
  <c r="AL550" i="3"/>
  <c r="AJ550" i="3"/>
  <c r="AH550" i="3"/>
  <c r="AC550" i="3"/>
  <c r="AI550" i="3"/>
  <c r="AG550" i="3"/>
  <c r="AG691" i="3"/>
  <c r="AF691" i="3"/>
  <c r="AM691" i="3"/>
  <c r="AL691" i="3"/>
  <c r="AE691" i="3"/>
  <c r="AD691" i="3"/>
  <c r="AJ691" i="3"/>
  <c r="AC691" i="3"/>
  <c r="AI691" i="3"/>
  <c r="AH691" i="3"/>
  <c r="AK691" i="3"/>
  <c r="AF179" i="3"/>
  <c r="AM179" i="3"/>
  <c r="AG179" i="3"/>
  <c r="AE179" i="3"/>
  <c r="AL179" i="3"/>
  <c r="AC179" i="3"/>
  <c r="AJ179" i="3"/>
  <c r="AH179" i="3"/>
  <c r="AD179" i="3"/>
  <c r="AK179" i="3"/>
  <c r="AI179" i="3"/>
  <c r="AM41" i="3"/>
  <c r="AC41" i="3"/>
  <c r="AJ41" i="3"/>
  <c r="AE41" i="3"/>
  <c r="AL41" i="3"/>
  <c r="AD41" i="3"/>
  <c r="AK41" i="3"/>
  <c r="AI41" i="3"/>
  <c r="AG41" i="3"/>
  <c r="AH41" i="3"/>
  <c r="AF41" i="3"/>
  <c r="AK351" i="3"/>
  <c r="AC351" i="3"/>
  <c r="AI351" i="3"/>
  <c r="AH351" i="3"/>
  <c r="AJ351" i="3"/>
  <c r="AG351" i="3"/>
  <c r="AF351" i="3"/>
  <c r="AM351" i="3"/>
  <c r="AE351" i="3"/>
  <c r="AL351" i="3"/>
  <c r="AD351" i="3"/>
  <c r="AI492" i="3"/>
  <c r="AK492" i="3"/>
  <c r="AL492" i="3"/>
  <c r="AC492" i="3"/>
  <c r="AD492" i="3"/>
  <c r="AJ492" i="3"/>
  <c r="AH492" i="3"/>
  <c r="AE492" i="3"/>
  <c r="AG492" i="3"/>
  <c r="AF492" i="3"/>
  <c r="AM492" i="3"/>
  <c r="AM649" i="3"/>
  <c r="AE649" i="3"/>
  <c r="AD649" i="3"/>
  <c r="AC649" i="3"/>
  <c r="AJ649" i="3"/>
  <c r="AL649" i="3"/>
  <c r="AK649" i="3"/>
  <c r="AI649" i="3"/>
  <c r="AF649" i="3"/>
  <c r="AH649" i="3"/>
  <c r="AG649" i="3"/>
  <c r="AM137" i="3"/>
  <c r="AE137" i="3"/>
  <c r="AD137" i="3"/>
  <c r="AC137" i="3"/>
  <c r="AJ137" i="3"/>
  <c r="AL137" i="3"/>
  <c r="AK137" i="3"/>
  <c r="AF137" i="3"/>
  <c r="AG137" i="3"/>
  <c r="AH137" i="3"/>
  <c r="AI137" i="3"/>
  <c r="AC286" i="3"/>
  <c r="AM286" i="3"/>
  <c r="AE286" i="3"/>
  <c r="AL286" i="3"/>
  <c r="AF286" i="3"/>
  <c r="AD286" i="3"/>
  <c r="AH286" i="3"/>
  <c r="AJ286" i="3"/>
  <c r="AI286" i="3"/>
  <c r="AK286" i="3"/>
  <c r="AG286" i="3"/>
  <c r="AM427" i="3"/>
  <c r="AF427" i="3"/>
  <c r="AE427" i="3"/>
  <c r="AG427" i="3"/>
  <c r="AL427" i="3"/>
  <c r="AD427" i="3"/>
  <c r="AJ427" i="3"/>
  <c r="AH427" i="3"/>
  <c r="AI427" i="3"/>
  <c r="AK427" i="3"/>
  <c r="AC427" i="3"/>
  <c r="AJ31" i="3"/>
  <c r="AK31" i="3"/>
  <c r="AC31" i="3"/>
  <c r="AI31" i="3"/>
  <c r="AH31" i="3"/>
  <c r="AG31" i="3"/>
  <c r="AM31" i="3"/>
  <c r="AD31" i="3"/>
  <c r="AL31" i="3"/>
  <c r="AF31" i="3"/>
  <c r="AE31" i="3"/>
  <c r="AF32" i="3"/>
  <c r="AM32" i="3"/>
  <c r="AG32" i="3"/>
  <c r="AE32" i="3"/>
  <c r="AH32" i="3"/>
  <c r="AD32" i="3"/>
  <c r="AI32" i="3"/>
  <c r="AJ32" i="3"/>
  <c r="AK32" i="3"/>
  <c r="AL32" i="3"/>
  <c r="AC32" i="3"/>
  <c r="AL676" i="3"/>
  <c r="AD676" i="3"/>
  <c r="AC676" i="3"/>
  <c r="AK676" i="3"/>
  <c r="AJ676" i="3"/>
  <c r="AH676" i="3"/>
  <c r="AI676" i="3"/>
  <c r="AG676" i="3"/>
  <c r="AF676" i="3"/>
  <c r="AM676" i="3"/>
  <c r="AE676" i="3"/>
  <c r="AK164" i="3"/>
  <c r="AL164" i="3"/>
  <c r="AC164" i="3"/>
  <c r="AD164" i="3"/>
  <c r="AJ164" i="3"/>
  <c r="AH164" i="3"/>
  <c r="AI164" i="3"/>
  <c r="AG164" i="3"/>
  <c r="AF164" i="3"/>
  <c r="AM164" i="3"/>
  <c r="AE164" i="3"/>
  <c r="AE321" i="3"/>
  <c r="AL321" i="3"/>
  <c r="AM321" i="3"/>
  <c r="AD321" i="3"/>
  <c r="AK321" i="3"/>
  <c r="AC321" i="3"/>
  <c r="AJ321" i="3"/>
  <c r="AH321" i="3"/>
  <c r="AI321" i="3"/>
  <c r="AG321" i="3"/>
  <c r="AF321" i="3"/>
  <c r="AM470" i="3"/>
  <c r="AE470" i="3"/>
  <c r="AL470" i="3"/>
  <c r="AF470" i="3"/>
  <c r="AD470" i="3"/>
  <c r="AK470" i="3"/>
  <c r="AI470" i="3"/>
  <c r="AG470" i="3"/>
  <c r="AC470" i="3"/>
  <c r="AH470" i="3"/>
  <c r="AJ470" i="3"/>
  <c r="AG611" i="3"/>
  <c r="AE611" i="3"/>
  <c r="AL611" i="3"/>
  <c r="AD611" i="3"/>
  <c r="AM611" i="3"/>
  <c r="AF611" i="3"/>
  <c r="AH611" i="3"/>
  <c r="AI611" i="3"/>
  <c r="AK611" i="3"/>
  <c r="AC611" i="3"/>
  <c r="AJ611" i="3"/>
  <c r="AH90" i="3"/>
  <c r="AJ90" i="3"/>
  <c r="AI90" i="3"/>
  <c r="AF90" i="3"/>
  <c r="AE90" i="3"/>
  <c r="AK90" i="3"/>
  <c r="AL90" i="3"/>
  <c r="AC90" i="3"/>
  <c r="AG90" i="3"/>
  <c r="AD90" i="3"/>
  <c r="AM90" i="3"/>
  <c r="AM83" i="3"/>
  <c r="AG83" i="3"/>
  <c r="AE83" i="3"/>
  <c r="AL83" i="3"/>
  <c r="AF83" i="3"/>
  <c r="AD83" i="3"/>
  <c r="AH83" i="3"/>
  <c r="AK83" i="3"/>
  <c r="AC83" i="3"/>
  <c r="AJ83" i="3"/>
  <c r="AI83" i="3"/>
  <c r="AH80" i="3"/>
  <c r="AG80" i="3"/>
  <c r="AM80" i="3"/>
  <c r="AF80" i="3"/>
  <c r="AE80" i="3"/>
  <c r="AL80" i="3"/>
  <c r="AC80" i="3"/>
  <c r="AI80" i="3"/>
  <c r="AD80" i="3"/>
  <c r="AK80" i="3"/>
  <c r="AJ80" i="3"/>
  <c r="AI2" i="3"/>
  <c r="AG2" i="3"/>
  <c r="AC2" i="3"/>
  <c r="AJ2" i="3"/>
  <c r="AK2" i="3"/>
  <c r="AD2" i="3"/>
  <c r="AH2" i="3"/>
  <c r="AE2" i="3"/>
  <c r="AM2" i="3"/>
  <c r="AL2" i="3"/>
  <c r="AF2" i="3"/>
  <c r="AG528" i="3"/>
  <c r="AH528" i="3"/>
  <c r="AL528" i="3"/>
  <c r="AF528" i="3"/>
  <c r="AM528" i="3"/>
  <c r="AE528" i="3"/>
  <c r="AK528" i="3"/>
  <c r="AC528" i="3"/>
  <c r="AI528" i="3"/>
  <c r="AD528" i="3"/>
  <c r="AJ528" i="3"/>
  <c r="AG408" i="3"/>
  <c r="AE408" i="3"/>
  <c r="AH408" i="3"/>
  <c r="AL408" i="3"/>
  <c r="AF408" i="3"/>
  <c r="AD408" i="3"/>
  <c r="AM408" i="3"/>
  <c r="AK408" i="3"/>
  <c r="AC408" i="3"/>
  <c r="AJ408" i="3"/>
  <c r="AI408" i="3"/>
  <c r="AG400" i="3"/>
  <c r="AH400" i="3"/>
  <c r="AF400" i="3"/>
  <c r="AM400" i="3"/>
  <c r="AD400" i="3"/>
  <c r="AK400" i="3"/>
  <c r="AC400" i="3"/>
  <c r="AL400" i="3"/>
  <c r="AI400" i="3"/>
  <c r="AE400" i="3"/>
  <c r="AJ400" i="3"/>
  <c r="AG328" i="3"/>
  <c r="AL328" i="3"/>
  <c r="AF328" i="3"/>
  <c r="AE328" i="3"/>
  <c r="AH328" i="3"/>
  <c r="AK328" i="3"/>
  <c r="AD328" i="3"/>
  <c r="AC328" i="3"/>
  <c r="AI328" i="3"/>
  <c r="AJ328" i="3"/>
  <c r="AM328" i="3"/>
  <c r="AH576" i="3"/>
  <c r="AF576" i="3"/>
  <c r="AM576" i="3"/>
  <c r="AD576" i="3"/>
  <c r="AE576" i="3"/>
  <c r="AG576" i="3"/>
  <c r="AL576" i="3"/>
  <c r="AC576" i="3"/>
  <c r="AI576" i="3"/>
  <c r="AJ576" i="3"/>
  <c r="AK576" i="3"/>
  <c r="AH504" i="3"/>
  <c r="AG504" i="3"/>
  <c r="AE504" i="3"/>
  <c r="AL504" i="3"/>
  <c r="AF504" i="3"/>
  <c r="AM504" i="3"/>
  <c r="AD504" i="3"/>
  <c r="AJ504" i="3"/>
  <c r="AK504" i="3"/>
  <c r="AC504" i="3"/>
  <c r="AI504" i="3"/>
  <c r="AH560" i="3"/>
  <c r="AL560" i="3"/>
  <c r="AF560" i="3"/>
  <c r="AM560" i="3"/>
  <c r="AD560" i="3"/>
  <c r="AG560" i="3"/>
  <c r="AE560" i="3"/>
  <c r="AK560" i="3"/>
  <c r="AC560" i="3"/>
  <c r="AI560" i="3"/>
  <c r="AJ560" i="3"/>
  <c r="AG424" i="3"/>
  <c r="AH424" i="3"/>
  <c r="AL424" i="3"/>
  <c r="AF424" i="3"/>
  <c r="AE424" i="3"/>
  <c r="AK424" i="3"/>
  <c r="AC424" i="3"/>
  <c r="AI424" i="3"/>
  <c r="AD424" i="3"/>
  <c r="AJ424" i="3"/>
  <c r="AM424" i="3"/>
  <c r="AM224" i="3"/>
  <c r="AF224" i="3"/>
  <c r="AG224" i="3"/>
  <c r="AH224" i="3"/>
  <c r="AL224" i="3"/>
  <c r="AC224" i="3"/>
  <c r="AD224" i="3"/>
  <c r="AE224" i="3"/>
  <c r="AK224" i="3"/>
  <c r="AJ224" i="3"/>
  <c r="AI224" i="3"/>
  <c r="AI405" i="3"/>
  <c r="AH405" i="3"/>
  <c r="AF405" i="3"/>
  <c r="AG405" i="3"/>
  <c r="AK405" i="3"/>
  <c r="AC405" i="3"/>
  <c r="AM405" i="3"/>
  <c r="AL405" i="3"/>
  <c r="AE405" i="3"/>
  <c r="AJ405" i="3"/>
  <c r="AD405" i="3"/>
  <c r="AH538" i="3"/>
  <c r="AF538" i="3"/>
  <c r="AG538" i="3"/>
  <c r="AJ538" i="3"/>
  <c r="AI538" i="3"/>
  <c r="AE538" i="3"/>
  <c r="AD538" i="3"/>
  <c r="AL538" i="3"/>
  <c r="AK538" i="3"/>
  <c r="AC538" i="3"/>
  <c r="AM538" i="3"/>
  <c r="AC711" i="3"/>
  <c r="AK711" i="3"/>
  <c r="AJ711" i="3"/>
  <c r="AI711" i="3"/>
  <c r="AG711" i="3"/>
  <c r="AH711" i="3"/>
  <c r="AF711" i="3"/>
  <c r="AE711" i="3"/>
  <c r="AM711" i="3"/>
  <c r="AL711" i="3"/>
  <c r="AD711" i="3"/>
  <c r="AC199" i="3"/>
  <c r="AK199" i="3"/>
  <c r="AJ199" i="3"/>
  <c r="AI199" i="3"/>
  <c r="AG199" i="3"/>
  <c r="AH199" i="3"/>
  <c r="AF199" i="3"/>
  <c r="AE199" i="3"/>
  <c r="AL199" i="3"/>
  <c r="AD199" i="3"/>
  <c r="AM199" i="3"/>
  <c r="AH461" i="3"/>
  <c r="AI461" i="3"/>
  <c r="AG461" i="3"/>
  <c r="AE461" i="3"/>
  <c r="AF461" i="3"/>
  <c r="AC461" i="3"/>
  <c r="AL461" i="3"/>
  <c r="AM461" i="3"/>
  <c r="AD461" i="3"/>
  <c r="AK461" i="3"/>
  <c r="AJ461" i="3"/>
  <c r="AI453" i="3"/>
  <c r="AH453" i="3"/>
  <c r="AM453" i="3"/>
  <c r="AG453" i="3"/>
  <c r="AF453" i="3"/>
  <c r="AL453" i="3"/>
  <c r="AE453" i="3"/>
  <c r="AD453" i="3"/>
  <c r="AK453" i="3"/>
  <c r="AC453" i="3"/>
  <c r="AJ453" i="3"/>
  <c r="AI501" i="3"/>
  <c r="AH501" i="3"/>
  <c r="AF501" i="3"/>
  <c r="AM501" i="3"/>
  <c r="AG501" i="3"/>
  <c r="AE501" i="3"/>
  <c r="AK501" i="3"/>
  <c r="AC501" i="3"/>
  <c r="AL501" i="3"/>
  <c r="AD501" i="3"/>
  <c r="AJ501" i="3"/>
  <c r="AJ634" i="3"/>
  <c r="AH634" i="3"/>
  <c r="AF634" i="3"/>
  <c r="AG634" i="3"/>
  <c r="AI634" i="3"/>
  <c r="AE634" i="3"/>
  <c r="AL634" i="3"/>
  <c r="AD634" i="3"/>
  <c r="AM634" i="3"/>
  <c r="AK634" i="3"/>
  <c r="AC634" i="3"/>
  <c r="AI237" i="3"/>
  <c r="AH237" i="3"/>
  <c r="AG237" i="3"/>
  <c r="AE237" i="3"/>
  <c r="AF237" i="3"/>
  <c r="AM237" i="3"/>
  <c r="AD237" i="3"/>
  <c r="AJ237" i="3"/>
  <c r="AC237" i="3"/>
  <c r="AK237" i="3"/>
  <c r="AL237" i="3"/>
  <c r="AJ370" i="3"/>
  <c r="AI370" i="3"/>
  <c r="AG370" i="3"/>
  <c r="AH370" i="3"/>
  <c r="AF370" i="3"/>
  <c r="AL370" i="3"/>
  <c r="AD370" i="3"/>
  <c r="AM370" i="3"/>
  <c r="AE370" i="3"/>
  <c r="AK370" i="3"/>
  <c r="AC370" i="3"/>
  <c r="AJ543" i="3"/>
  <c r="AK543" i="3"/>
  <c r="AI543" i="3"/>
  <c r="AC543" i="3"/>
  <c r="AH543" i="3"/>
  <c r="AG543" i="3"/>
  <c r="AL543" i="3"/>
  <c r="AM543" i="3"/>
  <c r="AD543" i="3"/>
  <c r="AF543" i="3"/>
  <c r="AE543" i="3"/>
  <c r="AI485" i="3"/>
  <c r="AH485" i="3"/>
  <c r="AM485" i="3"/>
  <c r="AG485" i="3"/>
  <c r="AE485" i="3"/>
  <c r="AF485" i="3"/>
  <c r="AL485" i="3"/>
  <c r="AD485" i="3"/>
  <c r="AK485" i="3"/>
  <c r="AC485" i="3"/>
  <c r="AJ485" i="3"/>
  <c r="AJ618" i="3"/>
  <c r="AH618" i="3"/>
  <c r="AF618" i="3"/>
  <c r="AI618" i="3"/>
  <c r="AG618" i="3"/>
  <c r="AD618" i="3"/>
  <c r="AM618" i="3"/>
  <c r="AE618" i="3"/>
  <c r="AL618" i="3"/>
  <c r="AK618" i="3"/>
  <c r="AC618" i="3"/>
  <c r="AG541" i="3"/>
  <c r="AE541" i="3"/>
  <c r="AI541" i="3"/>
  <c r="AH541" i="3"/>
  <c r="AM541" i="3"/>
  <c r="AD541" i="3"/>
  <c r="AK541" i="3"/>
  <c r="AC541" i="3"/>
  <c r="AF541" i="3"/>
  <c r="AL541" i="3"/>
  <c r="AJ541" i="3"/>
  <c r="AJ674" i="3"/>
  <c r="AI674" i="3"/>
  <c r="AH674" i="3"/>
  <c r="AF674" i="3"/>
  <c r="AG674" i="3"/>
  <c r="AM674" i="3"/>
  <c r="AE674" i="3"/>
  <c r="AK674" i="3"/>
  <c r="AL674" i="3"/>
  <c r="AC674" i="3"/>
  <c r="AD674" i="3"/>
  <c r="AJ162" i="3"/>
  <c r="AI162" i="3"/>
  <c r="AH162" i="3"/>
  <c r="AG162" i="3"/>
  <c r="AM162" i="3"/>
  <c r="AE162" i="3"/>
  <c r="AF162" i="3"/>
  <c r="AL162" i="3"/>
  <c r="AK162" i="3"/>
  <c r="AC162" i="3"/>
  <c r="AD162" i="3"/>
  <c r="AK335" i="3"/>
  <c r="AC335" i="3"/>
  <c r="AH335" i="3"/>
  <c r="AI335" i="3"/>
  <c r="AJ335" i="3"/>
  <c r="AG335" i="3"/>
  <c r="AM335" i="3"/>
  <c r="AD335" i="3"/>
  <c r="AF335" i="3"/>
  <c r="AE335" i="3"/>
  <c r="AL335" i="3"/>
  <c r="AJ476" i="3"/>
  <c r="AK476" i="3"/>
  <c r="AL476" i="3"/>
  <c r="AI476" i="3"/>
  <c r="AC476" i="3"/>
  <c r="AD476" i="3"/>
  <c r="AM476" i="3"/>
  <c r="AE476" i="3"/>
  <c r="AG476" i="3"/>
  <c r="AF476" i="3"/>
  <c r="AH476" i="3"/>
  <c r="AE633" i="3"/>
  <c r="AM633" i="3"/>
  <c r="AL633" i="3"/>
  <c r="AD633" i="3"/>
  <c r="AK633" i="3"/>
  <c r="AC633" i="3"/>
  <c r="AJ633" i="3"/>
  <c r="AF633" i="3"/>
  <c r="AI633" i="3"/>
  <c r="AG633" i="3"/>
  <c r="AH633" i="3"/>
  <c r="AM206" i="3"/>
  <c r="AL206" i="3"/>
  <c r="AE206" i="3"/>
  <c r="AF206" i="3"/>
  <c r="AD206" i="3"/>
  <c r="AC206" i="3"/>
  <c r="AG206" i="3"/>
  <c r="AK206" i="3"/>
  <c r="AH206" i="3"/>
  <c r="AJ206" i="3"/>
  <c r="AI206" i="3"/>
  <c r="AD283" i="3"/>
  <c r="AF283" i="3"/>
  <c r="AG283" i="3"/>
  <c r="AM283" i="3"/>
  <c r="AE283" i="3"/>
  <c r="AK283" i="3"/>
  <c r="AC283" i="3"/>
  <c r="AJ283" i="3"/>
  <c r="AL283" i="3"/>
  <c r="AI283" i="3"/>
  <c r="AH283" i="3"/>
  <c r="AE81" i="3"/>
  <c r="AL81" i="3"/>
  <c r="AK81" i="3"/>
  <c r="AD81" i="3"/>
  <c r="AC81" i="3"/>
  <c r="AJ81" i="3"/>
  <c r="AM81" i="3"/>
  <c r="AH81" i="3"/>
  <c r="AI81" i="3"/>
  <c r="AG81" i="3"/>
  <c r="AF81" i="3"/>
  <c r="AL660" i="3"/>
  <c r="AD660" i="3"/>
  <c r="AK660" i="3"/>
  <c r="AJ660" i="3"/>
  <c r="AH660" i="3"/>
  <c r="AC660" i="3"/>
  <c r="AI660" i="3"/>
  <c r="AF660" i="3"/>
  <c r="AG660" i="3"/>
  <c r="AM660" i="3"/>
  <c r="AE660" i="3"/>
  <c r="AK148" i="3"/>
  <c r="AJ148" i="3"/>
  <c r="AL148" i="3"/>
  <c r="AC148" i="3"/>
  <c r="AD148" i="3"/>
  <c r="AI148" i="3"/>
  <c r="AH148" i="3"/>
  <c r="AF148" i="3"/>
  <c r="AG148" i="3"/>
  <c r="AM148" i="3"/>
  <c r="AE148" i="3"/>
  <c r="AK305" i="3"/>
  <c r="AC305" i="3"/>
  <c r="AJ305" i="3"/>
  <c r="AM305" i="3"/>
  <c r="AL305" i="3"/>
  <c r="AD305" i="3"/>
  <c r="AE305" i="3"/>
  <c r="AF305" i="3"/>
  <c r="AI305" i="3"/>
  <c r="AG305" i="3"/>
  <c r="AH305" i="3"/>
  <c r="AD454" i="3"/>
  <c r="AK454" i="3"/>
  <c r="AM454" i="3"/>
  <c r="AE454" i="3"/>
  <c r="AF454" i="3"/>
  <c r="AL454" i="3"/>
  <c r="AG454" i="3"/>
  <c r="AC454" i="3"/>
  <c r="AH454" i="3"/>
  <c r="AJ454" i="3"/>
  <c r="AI454" i="3"/>
  <c r="AF595" i="3"/>
  <c r="AG595" i="3"/>
  <c r="AM595" i="3"/>
  <c r="AE595" i="3"/>
  <c r="AL595" i="3"/>
  <c r="AD595" i="3"/>
  <c r="AK595" i="3"/>
  <c r="AJ595" i="3"/>
  <c r="AC595" i="3"/>
  <c r="AH595" i="3"/>
  <c r="AI595" i="3"/>
  <c r="AI74" i="3"/>
  <c r="AH74" i="3"/>
  <c r="AF74" i="3"/>
  <c r="AJ74" i="3"/>
  <c r="AG74" i="3"/>
  <c r="AD74" i="3"/>
  <c r="AM74" i="3"/>
  <c r="AE74" i="3"/>
  <c r="AK74" i="3"/>
  <c r="AL74" i="3"/>
  <c r="AC74" i="3"/>
  <c r="AF67" i="3"/>
  <c r="AE67" i="3"/>
  <c r="AL67" i="3"/>
  <c r="AD67" i="3"/>
  <c r="AG67" i="3"/>
  <c r="AM67" i="3"/>
  <c r="AK67" i="3"/>
  <c r="AC67" i="3"/>
  <c r="AH67" i="3"/>
  <c r="AJ67" i="3"/>
  <c r="AI67" i="3"/>
  <c r="AJ722" i="3"/>
  <c r="AI722" i="3"/>
  <c r="AG722" i="3"/>
  <c r="AH722" i="3"/>
  <c r="AF722" i="3"/>
  <c r="AL722" i="3"/>
  <c r="AC722" i="3"/>
  <c r="AD722" i="3"/>
  <c r="AM722" i="3"/>
  <c r="AE722" i="3"/>
  <c r="AK722" i="3"/>
  <c r="AJ210" i="3"/>
  <c r="AI210" i="3"/>
  <c r="AG210" i="3"/>
  <c r="AH210" i="3"/>
  <c r="AF210" i="3"/>
  <c r="AL210" i="3"/>
  <c r="AD210" i="3"/>
  <c r="AM210" i="3"/>
  <c r="AE210" i="3"/>
  <c r="AC210" i="3"/>
  <c r="AK210" i="3"/>
  <c r="AK383" i="3"/>
  <c r="AI383" i="3"/>
  <c r="AJ383" i="3"/>
  <c r="AH383" i="3"/>
  <c r="AC383" i="3"/>
  <c r="AG383" i="3"/>
  <c r="AF383" i="3"/>
  <c r="AM383" i="3"/>
  <c r="AE383" i="3"/>
  <c r="AL383" i="3"/>
  <c r="AD383" i="3"/>
  <c r="AL524" i="3"/>
  <c r="AK524" i="3"/>
  <c r="AI524" i="3"/>
  <c r="AC524" i="3"/>
  <c r="AD524" i="3"/>
  <c r="AJ524" i="3"/>
  <c r="AE524" i="3"/>
  <c r="AH524" i="3"/>
  <c r="AG524" i="3"/>
  <c r="AF524" i="3"/>
  <c r="AM524" i="3"/>
  <c r="AM681" i="3"/>
  <c r="AE681" i="3"/>
  <c r="AL681" i="3"/>
  <c r="AC681" i="3"/>
  <c r="AJ681" i="3"/>
  <c r="AD681" i="3"/>
  <c r="AK681" i="3"/>
  <c r="AF681" i="3"/>
  <c r="AI681" i="3"/>
  <c r="AH681" i="3"/>
  <c r="AG681" i="3"/>
  <c r="AE169" i="3"/>
  <c r="AC169" i="3"/>
  <c r="AJ169" i="3"/>
  <c r="AL169" i="3"/>
  <c r="AM169" i="3"/>
  <c r="AD169" i="3"/>
  <c r="AK169" i="3"/>
  <c r="AF169" i="3"/>
  <c r="AI169" i="3"/>
  <c r="AH169" i="3"/>
  <c r="AG169" i="3"/>
  <c r="AG267" i="3"/>
  <c r="AM267" i="3"/>
  <c r="AE267" i="3"/>
  <c r="AL267" i="3"/>
  <c r="AF267" i="3"/>
  <c r="AD267" i="3"/>
  <c r="AJ267" i="3"/>
  <c r="AK267" i="3"/>
  <c r="AH267" i="3"/>
  <c r="AC267" i="3"/>
  <c r="AI267" i="3"/>
  <c r="AE129" i="3"/>
  <c r="AL129" i="3"/>
  <c r="AM129" i="3"/>
  <c r="AD129" i="3"/>
  <c r="AK129" i="3"/>
  <c r="AC129" i="3"/>
  <c r="AJ129" i="3"/>
  <c r="AH129" i="3"/>
  <c r="AI129" i="3"/>
  <c r="AG129" i="3"/>
  <c r="AF129" i="3"/>
  <c r="AH5" i="3"/>
  <c r="AI5" i="3"/>
  <c r="AG5" i="3"/>
  <c r="AF5" i="3"/>
  <c r="AL5" i="3"/>
  <c r="AM5" i="3"/>
  <c r="AE5" i="3"/>
  <c r="AK5" i="3"/>
  <c r="AD5" i="3"/>
  <c r="AC5" i="3"/>
  <c r="AJ5" i="3"/>
  <c r="AI394" i="3"/>
  <c r="AH394" i="3"/>
  <c r="AJ394" i="3"/>
  <c r="AD394" i="3"/>
  <c r="AG394" i="3"/>
  <c r="AM394" i="3"/>
  <c r="AE394" i="3"/>
  <c r="AF394" i="3"/>
  <c r="AK394" i="3"/>
  <c r="AC394" i="3"/>
  <c r="AL394" i="3"/>
  <c r="AJ567" i="3"/>
  <c r="AI567" i="3"/>
  <c r="AG567" i="3"/>
  <c r="AK567" i="3"/>
  <c r="AC567" i="3"/>
  <c r="AH567" i="3"/>
  <c r="AF567" i="3"/>
  <c r="AL567" i="3"/>
  <c r="AD567" i="3"/>
  <c r="AE567" i="3"/>
  <c r="AM567" i="3"/>
  <c r="AL708" i="3"/>
  <c r="AD708" i="3"/>
  <c r="AC708" i="3"/>
  <c r="AJ708" i="3"/>
  <c r="AH708" i="3"/>
  <c r="AK708" i="3"/>
  <c r="AI708" i="3"/>
  <c r="AG708" i="3"/>
  <c r="AF708" i="3"/>
  <c r="AM708" i="3"/>
  <c r="AE708" i="3"/>
  <c r="AD196" i="3"/>
  <c r="AJ196" i="3"/>
  <c r="AH196" i="3"/>
  <c r="AK196" i="3"/>
  <c r="AL196" i="3"/>
  <c r="AC196" i="3"/>
  <c r="AI196" i="3"/>
  <c r="AG196" i="3"/>
  <c r="AF196" i="3"/>
  <c r="AM196" i="3"/>
  <c r="AE196" i="3"/>
  <c r="AD353" i="3"/>
  <c r="AL353" i="3"/>
  <c r="AM353" i="3"/>
  <c r="AE353" i="3"/>
  <c r="AK353" i="3"/>
  <c r="AC353" i="3"/>
  <c r="AJ353" i="3"/>
  <c r="AH353" i="3"/>
  <c r="AI353" i="3"/>
  <c r="AG353" i="3"/>
  <c r="AF353" i="3"/>
  <c r="AM438" i="3"/>
  <c r="AL438" i="3"/>
  <c r="AE438" i="3"/>
  <c r="AD438" i="3"/>
  <c r="AK438" i="3"/>
  <c r="AF438" i="3"/>
  <c r="AJ438" i="3"/>
  <c r="AI438" i="3"/>
  <c r="AC438" i="3"/>
  <c r="AG438" i="3"/>
  <c r="AH438" i="3"/>
  <c r="AF451" i="3"/>
  <c r="AE451" i="3"/>
  <c r="AL451" i="3"/>
  <c r="AC451" i="3"/>
  <c r="AG451" i="3"/>
  <c r="AM451" i="3"/>
  <c r="AK451" i="3"/>
  <c r="AH451" i="3"/>
  <c r="AI451" i="3"/>
  <c r="AD451" i="3"/>
  <c r="AJ451" i="3"/>
  <c r="AC55" i="3"/>
  <c r="AI55" i="3"/>
  <c r="AJ55" i="3"/>
  <c r="AK55" i="3"/>
  <c r="AH55" i="3"/>
  <c r="AF55" i="3"/>
  <c r="AL55" i="3"/>
  <c r="AG55" i="3"/>
  <c r="AM55" i="3"/>
  <c r="AD55" i="3"/>
  <c r="AE55" i="3"/>
  <c r="AG56" i="3"/>
  <c r="AH56" i="3"/>
  <c r="AF56" i="3"/>
  <c r="AJ56" i="3"/>
  <c r="AK56" i="3"/>
  <c r="AM56" i="3"/>
  <c r="AE56" i="3"/>
  <c r="AD56" i="3"/>
  <c r="AL56" i="3"/>
  <c r="AC56" i="3"/>
  <c r="AI56" i="3"/>
  <c r="AG317" i="3"/>
  <c r="AF317" i="3"/>
  <c r="AH317" i="3"/>
  <c r="AI317" i="3"/>
  <c r="AM317" i="3"/>
  <c r="AD317" i="3"/>
  <c r="AJ317" i="3"/>
  <c r="AK317" i="3"/>
  <c r="AE317" i="3"/>
  <c r="AC317" i="3"/>
  <c r="AL317" i="3"/>
  <c r="AJ450" i="3"/>
  <c r="AI450" i="3"/>
  <c r="AH450" i="3"/>
  <c r="AG450" i="3"/>
  <c r="AM450" i="3"/>
  <c r="AE450" i="3"/>
  <c r="AL450" i="3"/>
  <c r="AF450" i="3"/>
  <c r="AK450" i="3"/>
  <c r="AC450" i="3"/>
  <c r="AD450" i="3"/>
  <c r="AK623" i="3"/>
  <c r="AC623" i="3"/>
  <c r="AH623" i="3"/>
  <c r="AJ623" i="3"/>
  <c r="AI623" i="3"/>
  <c r="AG623" i="3"/>
  <c r="AM623" i="3"/>
  <c r="AL623" i="3"/>
  <c r="AD623" i="3"/>
  <c r="AE623" i="3"/>
  <c r="AF623" i="3"/>
  <c r="AK252" i="3"/>
  <c r="AL252" i="3"/>
  <c r="AJ252" i="3"/>
  <c r="AC252" i="3"/>
  <c r="AI252" i="3"/>
  <c r="AD252" i="3"/>
  <c r="AH252" i="3"/>
  <c r="AF252" i="3"/>
  <c r="AG252" i="3"/>
  <c r="AM252" i="3"/>
  <c r="AE252" i="3"/>
  <c r="AM409" i="3"/>
  <c r="AL409" i="3"/>
  <c r="AE409" i="3"/>
  <c r="AK409" i="3"/>
  <c r="AC409" i="3"/>
  <c r="AJ409" i="3"/>
  <c r="AD409" i="3"/>
  <c r="AI409" i="3"/>
  <c r="AF409" i="3"/>
  <c r="AH409" i="3"/>
  <c r="AG409" i="3"/>
  <c r="AL558" i="3"/>
  <c r="AJ558" i="3"/>
  <c r="AM558" i="3"/>
  <c r="AD558" i="3"/>
  <c r="AE558" i="3"/>
  <c r="AC558" i="3"/>
  <c r="AF558" i="3"/>
  <c r="AI558" i="3"/>
  <c r="AK558" i="3"/>
  <c r="AG558" i="3"/>
  <c r="AH558" i="3"/>
  <c r="AD571" i="3"/>
  <c r="AF571" i="3"/>
  <c r="AG571" i="3"/>
  <c r="AM571" i="3"/>
  <c r="AE571" i="3"/>
  <c r="AC571" i="3"/>
  <c r="AI571" i="3"/>
  <c r="AL571" i="3"/>
  <c r="AK571" i="3"/>
  <c r="AJ571" i="3"/>
  <c r="AH571" i="3"/>
  <c r="AI50" i="3"/>
  <c r="AJ50" i="3"/>
  <c r="AH50" i="3"/>
  <c r="AF50" i="3"/>
  <c r="AL50" i="3"/>
  <c r="AC50" i="3"/>
  <c r="AD50" i="3"/>
  <c r="AM50" i="3"/>
  <c r="AG50" i="3"/>
  <c r="AK50" i="3"/>
  <c r="AE50" i="3"/>
  <c r="AG48" i="3"/>
  <c r="AH48" i="3"/>
  <c r="AF48" i="3"/>
  <c r="AM48" i="3"/>
  <c r="AD48" i="3"/>
  <c r="AE48" i="3"/>
  <c r="AK48" i="3"/>
  <c r="AC48" i="3"/>
  <c r="AI48" i="3"/>
  <c r="AL48" i="3"/>
  <c r="AJ48" i="3"/>
  <c r="AL692" i="3"/>
  <c r="AD692" i="3"/>
  <c r="AC692" i="3"/>
  <c r="AJ692" i="3"/>
  <c r="AH692" i="3"/>
  <c r="AI692" i="3"/>
  <c r="AK692" i="3"/>
  <c r="AF692" i="3"/>
  <c r="AG692" i="3"/>
  <c r="AM692" i="3"/>
  <c r="AE692" i="3"/>
  <c r="AL180" i="3"/>
  <c r="AC180" i="3"/>
  <c r="AD180" i="3"/>
  <c r="AJ180" i="3"/>
  <c r="AI180" i="3"/>
  <c r="AK180" i="3"/>
  <c r="AF180" i="3"/>
  <c r="AG180" i="3"/>
  <c r="AH180" i="3"/>
  <c r="AM180" i="3"/>
  <c r="AE180" i="3"/>
  <c r="AK337" i="3"/>
  <c r="AM337" i="3"/>
  <c r="AL337" i="3"/>
  <c r="AC337" i="3"/>
  <c r="AJ337" i="3"/>
  <c r="AD337" i="3"/>
  <c r="AE337" i="3"/>
  <c r="AI337" i="3"/>
  <c r="AF337" i="3"/>
  <c r="AG337" i="3"/>
  <c r="AH337" i="3"/>
  <c r="AD486" i="3"/>
  <c r="AK486" i="3"/>
  <c r="AE486" i="3"/>
  <c r="AF486" i="3"/>
  <c r="AL486" i="3"/>
  <c r="AM486" i="3"/>
  <c r="AJ486" i="3"/>
  <c r="AG486" i="3"/>
  <c r="AH486" i="3"/>
  <c r="AC486" i="3"/>
  <c r="AI486" i="3"/>
  <c r="AG627" i="3"/>
  <c r="AM627" i="3"/>
  <c r="AE627" i="3"/>
  <c r="AL627" i="3"/>
  <c r="AF627" i="3"/>
  <c r="AJ627" i="3"/>
  <c r="AH627" i="3"/>
  <c r="AD627" i="3"/>
  <c r="AC627" i="3"/>
  <c r="AK627" i="3"/>
  <c r="AI627" i="3"/>
  <c r="AJ106" i="3"/>
  <c r="AI106" i="3"/>
  <c r="AH106" i="3"/>
  <c r="AF106" i="3"/>
  <c r="AM106" i="3"/>
  <c r="AE106" i="3"/>
  <c r="AG106" i="3"/>
  <c r="AD106" i="3"/>
  <c r="AL106" i="3"/>
  <c r="AK106" i="3"/>
  <c r="AC106" i="3"/>
  <c r="AE99" i="3"/>
  <c r="AL99" i="3"/>
  <c r="AG99" i="3"/>
  <c r="AF99" i="3"/>
  <c r="AD99" i="3"/>
  <c r="AM99" i="3"/>
  <c r="AH99" i="3"/>
  <c r="AK99" i="3"/>
  <c r="AC99" i="3"/>
  <c r="AJ99" i="3"/>
  <c r="AI99" i="3"/>
  <c r="AK287" i="3"/>
  <c r="AJ287" i="3"/>
  <c r="AI287" i="3"/>
  <c r="AC287" i="3"/>
  <c r="AH287" i="3"/>
  <c r="AG287" i="3"/>
  <c r="AF287" i="3"/>
  <c r="AM287" i="3"/>
  <c r="AL287" i="3"/>
  <c r="AD287" i="3"/>
  <c r="AE287" i="3"/>
  <c r="AK428" i="3"/>
  <c r="AL428" i="3"/>
  <c r="AC428" i="3"/>
  <c r="AI428" i="3"/>
  <c r="AD428" i="3"/>
  <c r="AJ428" i="3"/>
  <c r="AH428" i="3"/>
  <c r="AF428" i="3"/>
  <c r="AE428" i="3"/>
  <c r="AG428" i="3"/>
  <c r="AM428" i="3"/>
  <c r="AC585" i="3"/>
  <c r="AJ585" i="3"/>
  <c r="AL585" i="3"/>
  <c r="AM585" i="3"/>
  <c r="AD585" i="3"/>
  <c r="AE585" i="3"/>
  <c r="AK585" i="3"/>
  <c r="AI585" i="3"/>
  <c r="AF585" i="3"/>
  <c r="AH585" i="3"/>
  <c r="AG585" i="3"/>
  <c r="AE222" i="3"/>
  <c r="AC222" i="3"/>
  <c r="AF222" i="3"/>
  <c r="AL222" i="3"/>
  <c r="AM222" i="3"/>
  <c r="AD222" i="3"/>
  <c r="AK222" i="3"/>
  <c r="AH222" i="3"/>
  <c r="AI222" i="3"/>
  <c r="AJ222" i="3"/>
  <c r="AG222" i="3"/>
  <c r="AM363" i="3"/>
  <c r="AE363" i="3"/>
  <c r="AD363" i="3"/>
  <c r="AF363" i="3"/>
  <c r="AG363" i="3"/>
  <c r="AJ363" i="3"/>
  <c r="AK363" i="3"/>
  <c r="AC363" i="3"/>
  <c r="AI363" i="3"/>
  <c r="AL363" i="3"/>
  <c r="AH363" i="3"/>
  <c r="AL92" i="3"/>
  <c r="AK92" i="3"/>
  <c r="AD92" i="3"/>
  <c r="AC92" i="3"/>
  <c r="AJ92" i="3"/>
  <c r="AI92" i="3"/>
  <c r="AG92" i="3"/>
  <c r="AH92" i="3"/>
  <c r="AF92" i="3"/>
  <c r="AM92" i="3"/>
  <c r="AE92" i="3"/>
  <c r="AG101" i="3"/>
  <c r="AF101" i="3"/>
  <c r="AI101" i="3"/>
  <c r="AH101" i="3"/>
  <c r="AL101" i="3"/>
  <c r="AE101" i="3"/>
  <c r="AD101" i="3"/>
  <c r="AJ101" i="3"/>
  <c r="AK101" i="3"/>
  <c r="AM101" i="3"/>
  <c r="AC101" i="3"/>
  <c r="AL612" i="3"/>
  <c r="AD612" i="3"/>
  <c r="AK612" i="3"/>
  <c r="AC612" i="3"/>
  <c r="AJ612" i="3"/>
  <c r="AH612" i="3"/>
  <c r="AI612" i="3"/>
  <c r="AG612" i="3"/>
  <c r="AF612" i="3"/>
  <c r="AM612" i="3"/>
  <c r="AE612" i="3"/>
  <c r="AM257" i="3"/>
  <c r="AD257" i="3"/>
  <c r="AE257" i="3"/>
  <c r="AK257" i="3"/>
  <c r="AI257" i="3"/>
  <c r="AC257" i="3"/>
  <c r="AL257" i="3"/>
  <c r="AJ257" i="3"/>
  <c r="AH257" i="3"/>
  <c r="AG257" i="3"/>
  <c r="AF257" i="3"/>
  <c r="AL406" i="3"/>
  <c r="AM406" i="3"/>
  <c r="AK406" i="3"/>
  <c r="AD406" i="3"/>
  <c r="AE406" i="3"/>
  <c r="AF406" i="3"/>
  <c r="AJ406" i="3"/>
  <c r="AC406" i="3"/>
  <c r="AG406" i="3"/>
  <c r="AI406" i="3"/>
  <c r="AH406" i="3"/>
  <c r="AE547" i="3"/>
  <c r="AL547" i="3"/>
  <c r="AC547" i="3"/>
  <c r="AF547" i="3"/>
  <c r="AD547" i="3"/>
  <c r="AG547" i="3"/>
  <c r="AM547" i="3"/>
  <c r="AK547" i="3"/>
  <c r="AH547" i="3"/>
  <c r="AI547" i="3"/>
  <c r="AJ547" i="3"/>
  <c r="AI26" i="3"/>
  <c r="AH26" i="3"/>
  <c r="AJ26" i="3"/>
  <c r="AG26" i="3"/>
  <c r="AE26" i="3"/>
  <c r="AK26" i="3"/>
  <c r="AL26" i="3"/>
  <c r="AD26" i="3"/>
  <c r="AF26" i="3"/>
  <c r="AM26" i="3"/>
  <c r="AC26" i="3"/>
  <c r="AG19" i="3"/>
  <c r="AM19" i="3"/>
  <c r="AE19" i="3"/>
  <c r="AF19" i="3"/>
  <c r="AD19" i="3"/>
  <c r="AL19" i="3"/>
  <c r="AK19" i="3"/>
  <c r="AC19" i="3"/>
  <c r="AH19" i="3"/>
  <c r="AI19" i="3"/>
  <c r="AJ19" i="3"/>
  <c r="AH21" i="3"/>
  <c r="AM21" i="3"/>
  <c r="AI21" i="3"/>
  <c r="AG21" i="3"/>
  <c r="AE21" i="3"/>
  <c r="AK21" i="3"/>
  <c r="AL21" i="3"/>
  <c r="AD21" i="3"/>
  <c r="AF21" i="3"/>
  <c r="AC21" i="3"/>
  <c r="AJ21" i="3"/>
  <c r="AL302" i="3"/>
  <c r="AM302" i="3"/>
  <c r="AD302" i="3"/>
  <c r="AE302" i="3"/>
  <c r="AC302" i="3"/>
  <c r="AF302" i="3"/>
  <c r="AK302" i="3"/>
  <c r="AJ302" i="3"/>
  <c r="AG302" i="3"/>
  <c r="AH302" i="3"/>
  <c r="AI302" i="3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207" i="1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2" i="4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2" i="6"/>
  <c r="BM3" i="26" l="1"/>
  <c r="BN3" i="26" s="1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572" i="1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2" i="8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H1291" i="23"/>
  <c r="H1292" i="23"/>
  <c r="H1293" i="23"/>
  <c r="H1294" i="23"/>
  <c r="H1295" i="23"/>
  <c r="H1296" i="23"/>
  <c r="H1297" i="23"/>
  <c r="H1298" i="23"/>
  <c r="H1299" i="23"/>
  <c r="H1300" i="23"/>
  <c r="H1301" i="23"/>
  <c r="H1302" i="23"/>
  <c r="H1303" i="23"/>
  <c r="H1304" i="23"/>
  <c r="H1305" i="23"/>
  <c r="H1306" i="23"/>
  <c r="H1307" i="23"/>
  <c r="H1308" i="23"/>
  <c r="H1309" i="23"/>
  <c r="H1310" i="23"/>
  <c r="H1311" i="23"/>
  <c r="H1312" i="23"/>
  <c r="H1313" i="23"/>
  <c r="H1314" i="23"/>
  <c r="H1315" i="23"/>
  <c r="H1316" i="23"/>
  <c r="H1317" i="23"/>
  <c r="H1318" i="23"/>
  <c r="H1319" i="23"/>
  <c r="H1320" i="23"/>
  <c r="H1321" i="23"/>
  <c r="H1322" i="23"/>
  <c r="H1323" i="23"/>
  <c r="H1324" i="23"/>
  <c r="H1325" i="23"/>
  <c r="H1326" i="23"/>
  <c r="H1327" i="23"/>
  <c r="H1328" i="23"/>
  <c r="H1329" i="23"/>
  <c r="H1330" i="23"/>
  <c r="H1331" i="23"/>
  <c r="H1332" i="23"/>
  <c r="H1333" i="23"/>
  <c r="H1334" i="23"/>
  <c r="H1335" i="23"/>
  <c r="H1336" i="23"/>
  <c r="H1337" i="23"/>
  <c r="H1338" i="23"/>
  <c r="H1339" i="23"/>
  <c r="H1340" i="23"/>
  <c r="H1341" i="23"/>
  <c r="H1342" i="23"/>
  <c r="H1343" i="23"/>
  <c r="H1344" i="23"/>
  <c r="H1345" i="23"/>
  <c r="H1346" i="23"/>
  <c r="H1347" i="23"/>
  <c r="H1348" i="23"/>
  <c r="H1349" i="23"/>
  <c r="H1350" i="23"/>
  <c r="H1351" i="23"/>
  <c r="H1352" i="23"/>
  <c r="H1353" i="23"/>
  <c r="H1354" i="23"/>
  <c r="H1355" i="23"/>
  <c r="H1356" i="23"/>
  <c r="H1357" i="23"/>
  <c r="H1358" i="23"/>
  <c r="H1359" i="23"/>
  <c r="H1360" i="23"/>
  <c r="H1361" i="23"/>
  <c r="H1362" i="23"/>
  <c r="H1363" i="23"/>
  <c r="H1364" i="23"/>
  <c r="H1365" i="23"/>
  <c r="H1366" i="23"/>
  <c r="H1367" i="23"/>
  <c r="H1368" i="23"/>
  <c r="H1369" i="23"/>
  <c r="H1370" i="23"/>
  <c r="H1371" i="23"/>
  <c r="H1372" i="23"/>
  <c r="H1373" i="23"/>
  <c r="H1374" i="23"/>
  <c r="H1375" i="23"/>
  <c r="H1376" i="23"/>
  <c r="H1377" i="23"/>
  <c r="H1378" i="23"/>
  <c r="H1379" i="23"/>
  <c r="H1380" i="23"/>
  <c r="H1381" i="23"/>
  <c r="H1382" i="23"/>
  <c r="H1383" i="23"/>
  <c r="H1384" i="23"/>
  <c r="H1385" i="23"/>
  <c r="H1386" i="23"/>
  <c r="H1387" i="23"/>
  <c r="H1388" i="23"/>
  <c r="H1389" i="23"/>
  <c r="H1390" i="23"/>
  <c r="H1391" i="23"/>
  <c r="H1392" i="23"/>
  <c r="H1393" i="23"/>
  <c r="H1394" i="23"/>
  <c r="H1395" i="23"/>
  <c r="H1396" i="23"/>
  <c r="H1397" i="23"/>
  <c r="H1398" i="23"/>
  <c r="H1399" i="23"/>
  <c r="H1400" i="23"/>
  <c r="H1401" i="23"/>
  <c r="H1402" i="23"/>
  <c r="H1403" i="23"/>
  <c r="H1404" i="23"/>
  <c r="H1405" i="23"/>
  <c r="H1406" i="23"/>
  <c r="H1407" i="23"/>
  <c r="H1408" i="23"/>
  <c r="H1409" i="23"/>
  <c r="H1410" i="23"/>
  <c r="H1411" i="23"/>
  <c r="H1412" i="23"/>
  <c r="H1413" i="23"/>
  <c r="H1414" i="23"/>
  <c r="H1415" i="23"/>
  <c r="H1416" i="23"/>
  <c r="H1417" i="23"/>
  <c r="H1418" i="23"/>
  <c r="H1419" i="23"/>
  <c r="H1420" i="23"/>
  <c r="H1421" i="23"/>
  <c r="H1422" i="23"/>
  <c r="H1423" i="23"/>
  <c r="H1424" i="23"/>
  <c r="H1425" i="23"/>
  <c r="H1426" i="23"/>
  <c r="H1427" i="23"/>
  <c r="H1428" i="23"/>
  <c r="H1429" i="23"/>
  <c r="H1430" i="23"/>
  <c r="H1431" i="23"/>
  <c r="H1432" i="23"/>
  <c r="H1433" i="23"/>
  <c r="H1434" i="23"/>
  <c r="H1435" i="23"/>
  <c r="H1436" i="23"/>
  <c r="H1437" i="23"/>
  <c r="H1438" i="23"/>
  <c r="H1439" i="23"/>
  <c r="H1440" i="23"/>
  <c r="H1441" i="23"/>
  <c r="H1442" i="23"/>
  <c r="H1443" i="23"/>
  <c r="H1444" i="23"/>
  <c r="H1445" i="23"/>
  <c r="H1446" i="23"/>
  <c r="H1447" i="23"/>
  <c r="H1448" i="23"/>
  <c r="H1449" i="23"/>
  <c r="H1450" i="23"/>
  <c r="H1451" i="23"/>
  <c r="H1452" i="23"/>
  <c r="H1453" i="23"/>
  <c r="H1454" i="23"/>
  <c r="H1455" i="23"/>
  <c r="H1456" i="23"/>
  <c r="H1457" i="23"/>
  <c r="H1458" i="23"/>
  <c r="H1459" i="23"/>
  <c r="H1460" i="23"/>
  <c r="H1461" i="23"/>
  <c r="H1462" i="23"/>
  <c r="H1463" i="23"/>
  <c r="H1464" i="23"/>
  <c r="H1465" i="23"/>
  <c r="H1466" i="23"/>
  <c r="H1467" i="23"/>
  <c r="H1468" i="23"/>
  <c r="H1469" i="23"/>
  <c r="H1470" i="23"/>
  <c r="H1471" i="23"/>
  <c r="H1472" i="23"/>
  <c r="H1473" i="23"/>
  <c r="H1474" i="23"/>
  <c r="H1475" i="23"/>
  <c r="H1476" i="23"/>
  <c r="H1477" i="23"/>
  <c r="H1478" i="23"/>
  <c r="H1479" i="23"/>
  <c r="H1480" i="23"/>
  <c r="H1481" i="23"/>
  <c r="H1482" i="23"/>
  <c r="H1483" i="23"/>
  <c r="H1484" i="23"/>
  <c r="H1485" i="23"/>
  <c r="H1486" i="23"/>
  <c r="H1487" i="23"/>
  <c r="H1488" i="23"/>
  <c r="H1489" i="23"/>
  <c r="H1490" i="23"/>
  <c r="H1491" i="23"/>
  <c r="H1492" i="23"/>
  <c r="H1493" i="23"/>
  <c r="H1494" i="23"/>
  <c r="H1495" i="23"/>
  <c r="H1496" i="23"/>
  <c r="H1497" i="23"/>
  <c r="H1498" i="23"/>
  <c r="H1499" i="23"/>
  <c r="H1500" i="23"/>
  <c r="H1501" i="23"/>
  <c r="H1502" i="23"/>
  <c r="H1503" i="23"/>
  <c r="H1504" i="23"/>
  <c r="H1505" i="23"/>
  <c r="H1506" i="23"/>
  <c r="H1507" i="23"/>
  <c r="H1508" i="23"/>
  <c r="H1509" i="23"/>
  <c r="H1510" i="23"/>
  <c r="H1511" i="23"/>
  <c r="H1512" i="23"/>
  <c r="H1513" i="23"/>
  <c r="H1514" i="23"/>
  <c r="H1515" i="23"/>
  <c r="H1516" i="23"/>
  <c r="H1517" i="23"/>
  <c r="H1518" i="23"/>
  <c r="H1519" i="23"/>
  <c r="H1520" i="23"/>
  <c r="H1521" i="23"/>
  <c r="H1522" i="23"/>
  <c r="H1523" i="23"/>
  <c r="H1524" i="23"/>
  <c r="H1525" i="23"/>
  <c r="H1526" i="23"/>
  <c r="H1527" i="23"/>
  <c r="H1528" i="23"/>
  <c r="H1529" i="23"/>
  <c r="H1530" i="23"/>
  <c r="H1531" i="23"/>
  <c r="H1532" i="23"/>
  <c r="H1533" i="23"/>
  <c r="H1534" i="23"/>
  <c r="H1535" i="23"/>
  <c r="H1536" i="23"/>
  <c r="H1537" i="23"/>
  <c r="H1538" i="23"/>
  <c r="H1539" i="23"/>
  <c r="H1540" i="23"/>
  <c r="H1541" i="23"/>
  <c r="H1542" i="23"/>
  <c r="H1543" i="23"/>
  <c r="H1544" i="23"/>
  <c r="H1545" i="23"/>
  <c r="H1546" i="23"/>
  <c r="H1547" i="23"/>
  <c r="H1548" i="23"/>
  <c r="H1549" i="23"/>
  <c r="H1550" i="23"/>
  <c r="H1551" i="23"/>
  <c r="H1552" i="23"/>
  <c r="H1553" i="23"/>
  <c r="H1554" i="23"/>
  <c r="H1555" i="23"/>
  <c r="H1556" i="23"/>
  <c r="H1557" i="23"/>
  <c r="H1558" i="23"/>
  <c r="H1559" i="23"/>
  <c r="H1560" i="23"/>
  <c r="H1561" i="23"/>
  <c r="H1562" i="23"/>
  <c r="H1563" i="23"/>
  <c r="H1564" i="23"/>
  <c r="H1565" i="23"/>
  <c r="H1566" i="23"/>
  <c r="H1567" i="23"/>
  <c r="H1568" i="23"/>
  <c r="H1569" i="23"/>
  <c r="H1570" i="23"/>
  <c r="H1571" i="23"/>
  <c r="H1572" i="23"/>
  <c r="H1573" i="23"/>
  <c r="H1574" i="23"/>
  <c r="H1575" i="23"/>
  <c r="H1576" i="23"/>
  <c r="H1577" i="23"/>
  <c r="H1578" i="23"/>
  <c r="H1579" i="23"/>
  <c r="H1580" i="23"/>
  <c r="H1581" i="23"/>
  <c r="H1582" i="23"/>
  <c r="H1583" i="23"/>
  <c r="H1584" i="23"/>
  <c r="H1585" i="23"/>
  <c r="H1586" i="23"/>
  <c r="H1587" i="23"/>
  <c r="H1588" i="23"/>
  <c r="H1589" i="23"/>
  <c r="H1590" i="23"/>
  <c r="H1591" i="23"/>
  <c r="H1592" i="23"/>
  <c r="H1593" i="23"/>
  <c r="H1594" i="23"/>
  <c r="H1595" i="23"/>
  <c r="H1596" i="23"/>
  <c r="H1597" i="23"/>
  <c r="H1598" i="23"/>
  <c r="H1599" i="23"/>
  <c r="H1600" i="23"/>
  <c r="H1601" i="23"/>
  <c r="H1602" i="23"/>
  <c r="H1603" i="23"/>
  <c r="H1604" i="23"/>
  <c r="H1605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2" i="2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601" i="22"/>
  <c r="H602" i="22"/>
  <c r="H603" i="22"/>
  <c r="H604" i="22"/>
  <c r="H605" i="22"/>
  <c r="H606" i="22"/>
  <c r="H607" i="22"/>
  <c r="H608" i="22"/>
  <c r="H609" i="22"/>
  <c r="H610" i="22"/>
  <c r="H611" i="22"/>
  <c r="H612" i="22"/>
  <c r="H613" i="22"/>
  <c r="H614" i="22"/>
  <c r="H615" i="22"/>
  <c r="H616" i="22"/>
  <c r="H617" i="22"/>
  <c r="H618" i="22"/>
  <c r="H619" i="22"/>
  <c r="H620" i="22"/>
  <c r="H621" i="22"/>
  <c r="H622" i="22"/>
  <c r="H623" i="22"/>
  <c r="H624" i="22"/>
  <c r="H625" i="22"/>
  <c r="H626" i="22"/>
  <c r="H627" i="22"/>
  <c r="H628" i="22"/>
  <c r="H629" i="22"/>
  <c r="H630" i="22"/>
  <c r="H631" i="22"/>
  <c r="H632" i="22"/>
  <c r="H633" i="22"/>
  <c r="H634" i="22"/>
  <c r="H635" i="22"/>
  <c r="H636" i="22"/>
  <c r="H637" i="22"/>
  <c r="H638" i="22"/>
  <c r="H639" i="22"/>
  <c r="H640" i="22"/>
  <c r="H641" i="22"/>
  <c r="H642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3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6" i="22"/>
  <c r="H677" i="22"/>
  <c r="H678" i="22"/>
  <c r="H679" i="22"/>
  <c r="H680" i="22"/>
  <c r="H681" i="22"/>
  <c r="H682" i="22"/>
  <c r="H683" i="22"/>
  <c r="H684" i="22"/>
  <c r="H685" i="22"/>
  <c r="H686" i="22"/>
  <c r="H687" i="22"/>
  <c r="H688" i="22"/>
  <c r="H689" i="22"/>
  <c r="H690" i="22"/>
  <c r="H691" i="22"/>
  <c r="H692" i="22"/>
  <c r="H693" i="22"/>
  <c r="H694" i="22"/>
  <c r="H695" i="22"/>
  <c r="H696" i="22"/>
  <c r="H697" i="22"/>
  <c r="H698" i="22"/>
  <c r="H699" i="22"/>
  <c r="H700" i="22"/>
  <c r="H701" i="22"/>
  <c r="H702" i="22"/>
  <c r="H703" i="22"/>
  <c r="H704" i="22"/>
  <c r="H705" i="22"/>
  <c r="H706" i="22"/>
  <c r="H707" i="22"/>
  <c r="H708" i="22"/>
  <c r="H709" i="22"/>
  <c r="H710" i="22"/>
  <c r="H711" i="22"/>
  <c r="H712" i="22"/>
  <c r="H713" i="22"/>
  <c r="H714" i="22"/>
  <c r="H715" i="22"/>
  <c r="H716" i="22"/>
  <c r="H717" i="22"/>
  <c r="H718" i="22"/>
  <c r="H719" i="22"/>
  <c r="H720" i="22"/>
  <c r="H721" i="22"/>
  <c r="H722" i="22"/>
  <c r="H723" i="22"/>
  <c r="H724" i="22"/>
  <c r="H725" i="22"/>
  <c r="H726" i="22"/>
  <c r="H727" i="22"/>
  <c r="H728" i="22"/>
  <c r="H729" i="22"/>
  <c r="H730" i="22"/>
  <c r="H731" i="22"/>
  <c r="H732" i="22"/>
  <c r="H733" i="22"/>
  <c r="H734" i="22"/>
  <c r="H735" i="22"/>
  <c r="H736" i="22"/>
  <c r="H737" i="22"/>
  <c r="H738" i="22"/>
  <c r="H739" i="22"/>
  <c r="H740" i="22"/>
  <c r="H741" i="22"/>
  <c r="H742" i="22"/>
  <c r="H743" i="22"/>
  <c r="H744" i="22"/>
  <c r="H745" i="22"/>
  <c r="H746" i="22"/>
  <c r="H747" i="22"/>
  <c r="H748" i="22"/>
  <c r="H749" i="22"/>
  <c r="H750" i="22"/>
  <c r="H751" i="22"/>
  <c r="H752" i="22"/>
  <c r="H753" i="22"/>
  <c r="H754" i="22"/>
  <c r="H755" i="22"/>
  <c r="H756" i="22"/>
  <c r="H757" i="22"/>
  <c r="H758" i="22"/>
  <c r="H759" i="22"/>
  <c r="H760" i="22"/>
  <c r="H761" i="22"/>
  <c r="H762" i="22"/>
  <c r="H763" i="22"/>
  <c r="H764" i="22"/>
  <c r="H765" i="22"/>
  <c r="H766" i="22"/>
  <c r="H767" i="22"/>
  <c r="H768" i="22"/>
  <c r="H769" i="22"/>
  <c r="H770" i="22"/>
  <c r="H771" i="22"/>
  <c r="H772" i="22"/>
  <c r="H773" i="22"/>
  <c r="H774" i="22"/>
  <c r="H775" i="22"/>
  <c r="H776" i="22"/>
  <c r="H777" i="22"/>
  <c r="H778" i="22"/>
  <c r="H779" i="22"/>
  <c r="H780" i="22"/>
  <c r="H781" i="22"/>
  <c r="H782" i="22"/>
  <c r="H783" i="22"/>
  <c r="H784" i="22"/>
  <c r="H785" i="22"/>
  <c r="H786" i="22"/>
  <c r="H787" i="22"/>
  <c r="H788" i="22"/>
  <c r="H789" i="22"/>
  <c r="H790" i="22"/>
  <c r="H791" i="22"/>
  <c r="H792" i="22"/>
  <c r="H793" i="22"/>
  <c r="H794" i="22"/>
  <c r="H795" i="22"/>
  <c r="H796" i="22"/>
  <c r="H797" i="22"/>
  <c r="H798" i="22"/>
  <c r="H799" i="22"/>
  <c r="H800" i="22"/>
  <c r="H801" i="22"/>
  <c r="H802" i="22"/>
  <c r="H803" i="22"/>
  <c r="H804" i="22"/>
  <c r="H805" i="22"/>
  <c r="H806" i="22"/>
  <c r="H807" i="22"/>
  <c r="H808" i="22"/>
  <c r="H809" i="22"/>
  <c r="H810" i="22"/>
  <c r="H811" i="22"/>
  <c r="H812" i="22"/>
  <c r="H813" i="22"/>
  <c r="H814" i="22"/>
  <c r="H815" i="22"/>
  <c r="H816" i="22"/>
  <c r="H817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52" i="22"/>
  <c r="H853" i="22"/>
  <c r="H854" i="22"/>
  <c r="H855" i="22"/>
  <c r="H856" i="22"/>
  <c r="H857" i="22"/>
  <c r="H858" i="22"/>
  <c r="H859" i="22"/>
  <c r="H860" i="22"/>
  <c r="H861" i="22"/>
  <c r="H862" i="22"/>
  <c r="H863" i="22"/>
  <c r="H864" i="22"/>
  <c r="H865" i="22"/>
  <c r="H866" i="22"/>
  <c r="H867" i="22"/>
  <c r="H868" i="22"/>
  <c r="H869" i="22"/>
  <c r="H870" i="22"/>
  <c r="H871" i="22"/>
  <c r="H872" i="22"/>
  <c r="H873" i="22"/>
  <c r="H874" i="22"/>
  <c r="H875" i="22"/>
  <c r="H876" i="22"/>
  <c r="H877" i="22"/>
  <c r="H878" i="22"/>
  <c r="H879" i="22"/>
  <c r="H880" i="22"/>
  <c r="H881" i="22"/>
  <c r="H882" i="22"/>
  <c r="H883" i="22"/>
  <c r="H884" i="22"/>
  <c r="H885" i="22"/>
  <c r="H886" i="22"/>
  <c r="H887" i="22"/>
  <c r="H888" i="22"/>
  <c r="H889" i="22"/>
  <c r="H890" i="22"/>
  <c r="H891" i="22"/>
  <c r="H892" i="22"/>
  <c r="H893" i="22"/>
  <c r="H894" i="22"/>
  <c r="H895" i="22"/>
  <c r="H896" i="22"/>
  <c r="H897" i="22"/>
  <c r="H898" i="22"/>
  <c r="H899" i="22"/>
  <c r="H900" i="22"/>
  <c r="H901" i="22"/>
  <c r="H902" i="22"/>
  <c r="H903" i="22"/>
  <c r="H904" i="22"/>
  <c r="H905" i="22"/>
  <c r="H906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29" i="22"/>
  <c r="H930" i="22"/>
  <c r="H931" i="22"/>
  <c r="H932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2" i="22"/>
  <c r="H963" i="22"/>
  <c r="H964" i="22"/>
  <c r="H965" i="22"/>
  <c r="H966" i="22"/>
  <c r="H967" i="22"/>
  <c r="H968" i="22"/>
  <c r="H969" i="22"/>
  <c r="H970" i="22"/>
  <c r="H971" i="22"/>
  <c r="H972" i="22"/>
  <c r="H973" i="22"/>
  <c r="H974" i="22"/>
  <c r="H975" i="22"/>
  <c r="H976" i="22"/>
  <c r="H977" i="22"/>
  <c r="H978" i="22"/>
  <c r="H979" i="22"/>
  <c r="H980" i="22"/>
  <c r="H981" i="22"/>
  <c r="H982" i="22"/>
  <c r="H983" i="22"/>
  <c r="H984" i="22"/>
  <c r="H985" i="22"/>
  <c r="H986" i="22"/>
  <c r="H987" i="22"/>
  <c r="H988" i="22"/>
  <c r="H989" i="22"/>
  <c r="H990" i="22"/>
  <c r="H991" i="22"/>
  <c r="H992" i="22"/>
  <c r="H993" i="22"/>
  <c r="H994" i="22"/>
  <c r="H995" i="22"/>
  <c r="H996" i="22"/>
  <c r="H997" i="22"/>
  <c r="H998" i="22"/>
  <c r="H999" i="22"/>
  <c r="H1000" i="22"/>
  <c r="H1001" i="22"/>
  <c r="H1002" i="22"/>
  <c r="H1003" i="22"/>
  <c r="H1004" i="22"/>
  <c r="H1005" i="22"/>
  <c r="H1006" i="22"/>
  <c r="H1007" i="22"/>
  <c r="H1008" i="22"/>
  <c r="H1009" i="22"/>
  <c r="H1010" i="22"/>
  <c r="H1011" i="22"/>
  <c r="H1012" i="22"/>
  <c r="H1013" i="22"/>
  <c r="H1014" i="22"/>
  <c r="H1015" i="22"/>
  <c r="H1016" i="22"/>
  <c r="H1017" i="22"/>
  <c r="H1018" i="22"/>
  <c r="H1019" i="22"/>
  <c r="H1020" i="22"/>
  <c r="H1021" i="22"/>
  <c r="H1022" i="22"/>
  <c r="H1023" i="22"/>
  <c r="H1024" i="22"/>
  <c r="H1025" i="22"/>
  <c r="H1026" i="22"/>
  <c r="H1027" i="22"/>
  <c r="H1028" i="22"/>
  <c r="H1029" i="22"/>
  <c r="H1030" i="22"/>
  <c r="H1031" i="22"/>
  <c r="H1032" i="22"/>
  <c r="H1033" i="22"/>
  <c r="H1034" i="22"/>
  <c r="H1035" i="22"/>
  <c r="H1036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48" i="22"/>
  <c r="H1049" i="22"/>
  <c r="H1050" i="22"/>
  <c r="H1051" i="22"/>
  <c r="H1052" i="22"/>
  <c r="H1053" i="22"/>
  <c r="H1054" i="22"/>
  <c r="H1055" i="22"/>
  <c r="H1056" i="22"/>
  <c r="H1057" i="22"/>
  <c r="H1058" i="22"/>
  <c r="H1059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1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4" i="22"/>
  <c r="H1085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8" i="22"/>
  <c r="H1099" i="22"/>
  <c r="H1100" i="22"/>
  <c r="H1101" i="22"/>
  <c r="H1102" i="22"/>
  <c r="H1103" i="22"/>
  <c r="H1104" i="22"/>
  <c r="H1105" i="22"/>
  <c r="H1106" i="22"/>
  <c r="H1107" i="22"/>
  <c r="H1108" i="22"/>
  <c r="H1109" i="22"/>
  <c r="H1110" i="22"/>
  <c r="H1111" i="22"/>
  <c r="H1112" i="22"/>
  <c r="H1113" i="22"/>
  <c r="H1114" i="22"/>
  <c r="H1115" i="22"/>
  <c r="H1116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29" i="22"/>
  <c r="H1130" i="22"/>
  <c r="H1131" i="22"/>
  <c r="H1132" i="22"/>
  <c r="H1133" i="22"/>
  <c r="H1134" i="22"/>
  <c r="H1135" i="22"/>
  <c r="H1136" i="22"/>
  <c r="H1137" i="22"/>
  <c r="H1138" i="22"/>
  <c r="H1139" i="22"/>
  <c r="H1140" i="22"/>
  <c r="H1141" i="22"/>
  <c r="H1142" i="22"/>
  <c r="H1143" i="22"/>
  <c r="H1144" i="22"/>
  <c r="H1145" i="22"/>
  <c r="H1146" i="22"/>
  <c r="H1147" i="22"/>
  <c r="H1148" i="22"/>
  <c r="H1149" i="22"/>
  <c r="H1150" i="22"/>
  <c r="H1151" i="22"/>
  <c r="H1152" i="22"/>
  <c r="H1153" i="22"/>
  <c r="H1154" i="22"/>
  <c r="H1155" i="22"/>
  <c r="H1156" i="22"/>
  <c r="H1157" i="22"/>
  <c r="H1158" i="22"/>
  <c r="H1159" i="22"/>
  <c r="H1160" i="22"/>
  <c r="H1161" i="22"/>
  <c r="H1162" i="22"/>
  <c r="H1163" i="22"/>
  <c r="H1164" i="22"/>
  <c r="H1165" i="22"/>
  <c r="H1166" i="22"/>
  <c r="H1167" i="22"/>
  <c r="H1168" i="22"/>
  <c r="H1169" i="22"/>
  <c r="H1170" i="22"/>
  <c r="H1171" i="22"/>
  <c r="H1172" i="22"/>
  <c r="H1173" i="22"/>
  <c r="H1174" i="22"/>
  <c r="H1175" i="22"/>
  <c r="H1176" i="22"/>
  <c r="H1177" i="22"/>
  <c r="H1178" i="22"/>
  <c r="H1179" i="22"/>
  <c r="H1180" i="22"/>
  <c r="H1181" i="22"/>
  <c r="H1182" i="22"/>
  <c r="H1183" i="22"/>
  <c r="H1184" i="22"/>
  <c r="H1185" i="22"/>
  <c r="H1186" i="22"/>
  <c r="H1187" i="22"/>
  <c r="H1188" i="22"/>
  <c r="H1189" i="22"/>
  <c r="H1190" i="22"/>
  <c r="H1191" i="22"/>
  <c r="H1192" i="22"/>
  <c r="H1193" i="22"/>
  <c r="H1194" i="22"/>
  <c r="H1195" i="22"/>
  <c r="H1196" i="22"/>
  <c r="H1197" i="22"/>
  <c r="H1198" i="22"/>
  <c r="H1199" i="22"/>
  <c r="H1200" i="22"/>
  <c r="H1201" i="22"/>
  <c r="H1202" i="22"/>
  <c r="H1203" i="22"/>
  <c r="H1204" i="22"/>
  <c r="H1205" i="22"/>
  <c r="H1206" i="22"/>
  <c r="H1207" i="22"/>
  <c r="H1208" i="22"/>
  <c r="H1209" i="22"/>
  <c r="H1210" i="22"/>
  <c r="H1211" i="22"/>
  <c r="H1212" i="22"/>
  <c r="H1213" i="22"/>
  <c r="H1214" i="22"/>
  <c r="H1215" i="22"/>
  <c r="H1216" i="22"/>
  <c r="H1217" i="22"/>
  <c r="H1218" i="22"/>
  <c r="H1219" i="22"/>
  <c r="H1220" i="22"/>
  <c r="H1221" i="22"/>
  <c r="H1222" i="22"/>
  <c r="H1223" i="22"/>
  <c r="H1224" i="22"/>
  <c r="H1225" i="22"/>
  <c r="H1226" i="22"/>
  <c r="H1227" i="22"/>
  <c r="H1228" i="22"/>
  <c r="H1229" i="22"/>
  <c r="H1230" i="22"/>
  <c r="H1231" i="22"/>
  <c r="H1232" i="22"/>
  <c r="H1233" i="22"/>
  <c r="H1234" i="22"/>
  <c r="H1235" i="22"/>
  <c r="H1236" i="22"/>
  <c r="H1237" i="22"/>
  <c r="H1238" i="22"/>
  <c r="H1239" i="22"/>
  <c r="H1240" i="22"/>
  <c r="H1241" i="22"/>
  <c r="H1242" i="22"/>
  <c r="H1243" i="22"/>
  <c r="H1244" i="22"/>
  <c r="H1245" i="22"/>
  <c r="H1246" i="22"/>
  <c r="H1247" i="22"/>
  <c r="H1248" i="22"/>
  <c r="H1249" i="22"/>
  <c r="H1250" i="22"/>
  <c r="H1251" i="22"/>
  <c r="H1252" i="22"/>
  <c r="H1253" i="22"/>
  <c r="H1254" i="22"/>
  <c r="H1255" i="22"/>
  <c r="H1256" i="22"/>
  <c r="H1257" i="22"/>
  <c r="H1258" i="22"/>
  <c r="H1259" i="22"/>
  <c r="H1260" i="22"/>
  <c r="H1261" i="22"/>
  <c r="H1262" i="22"/>
  <c r="H1263" i="22"/>
  <c r="H1264" i="22"/>
  <c r="H1265" i="22"/>
  <c r="H1266" i="22"/>
  <c r="H1267" i="22"/>
  <c r="H1268" i="22"/>
  <c r="H1269" i="22"/>
  <c r="H1270" i="22"/>
  <c r="H1271" i="22"/>
  <c r="H1272" i="22"/>
  <c r="H1273" i="22"/>
  <c r="H1274" i="22"/>
  <c r="H1275" i="22"/>
  <c r="H1276" i="22"/>
  <c r="H1277" i="22"/>
  <c r="H1278" i="22"/>
  <c r="H1279" i="22"/>
  <c r="H1280" i="22"/>
  <c r="H1281" i="22"/>
  <c r="H1282" i="22"/>
  <c r="H1283" i="22"/>
  <c r="H1284" i="22"/>
  <c r="H1285" i="22"/>
  <c r="H1286" i="22"/>
  <c r="H1287" i="22"/>
  <c r="H1288" i="22"/>
  <c r="H1289" i="22"/>
  <c r="H1290" i="22"/>
  <c r="H1291" i="22"/>
  <c r="H1292" i="22"/>
  <c r="H1293" i="22"/>
  <c r="H1294" i="22"/>
  <c r="H1295" i="22"/>
  <c r="H1296" i="22"/>
  <c r="H1297" i="22"/>
  <c r="H1298" i="22"/>
  <c r="H1299" i="22"/>
  <c r="H1300" i="22"/>
  <c r="H1301" i="22"/>
  <c r="H1302" i="22"/>
  <c r="H1303" i="22"/>
  <c r="H1304" i="22"/>
  <c r="H1305" i="22"/>
  <c r="H1306" i="22"/>
  <c r="H1307" i="22"/>
  <c r="H1308" i="22"/>
  <c r="H1309" i="22"/>
  <c r="H1310" i="22"/>
  <c r="H1311" i="22"/>
  <c r="H1312" i="22"/>
  <c r="H1313" i="22"/>
  <c r="H1314" i="22"/>
  <c r="H1315" i="22"/>
  <c r="H1316" i="22"/>
  <c r="H1317" i="22"/>
  <c r="H1318" i="22"/>
  <c r="H1319" i="22"/>
  <c r="H1320" i="22"/>
  <c r="H1321" i="22"/>
  <c r="H1322" i="22"/>
  <c r="H1323" i="22"/>
  <c r="H1324" i="22"/>
  <c r="H1325" i="22"/>
  <c r="H1326" i="22"/>
  <c r="H1327" i="22"/>
  <c r="H1328" i="22"/>
  <c r="H1329" i="22"/>
  <c r="H1330" i="22"/>
  <c r="H1331" i="22"/>
  <c r="H1332" i="22"/>
  <c r="H1333" i="22"/>
  <c r="H1334" i="22"/>
  <c r="H1335" i="22"/>
  <c r="H1336" i="22"/>
  <c r="H1337" i="22"/>
  <c r="H1338" i="22"/>
  <c r="H1339" i="22"/>
  <c r="H1340" i="22"/>
  <c r="H1341" i="22"/>
  <c r="H1342" i="22"/>
  <c r="H1343" i="22"/>
  <c r="H1344" i="22"/>
  <c r="H1345" i="22"/>
  <c r="H1346" i="22"/>
  <c r="H1347" i="22"/>
  <c r="H1348" i="22"/>
  <c r="H1349" i="22"/>
  <c r="H1350" i="22"/>
  <c r="H1351" i="22"/>
  <c r="H1352" i="22"/>
  <c r="H1353" i="22"/>
  <c r="H1354" i="22"/>
  <c r="H1355" i="22"/>
  <c r="H1356" i="22"/>
  <c r="H1357" i="22"/>
  <c r="H1358" i="22"/>
  <c r="H1359" i="22"/>
  <c r="H1360" i="22"/>
  <c r="H1361" i="22"/>
  <c r="H1362" i="22"/>
  <c r="H1363" i="22"/>
  <c r="H1364" i="22"/>
  <c r="H1365" i="22"/>
  <c r="H1366" i="22"/>
  <c r="H1367" i="22"/>
  <c r="H1368" i="22"/>
  <c r="H1369" i="22"/>
  <c r="H1370" i="22"/>
  <c r="H1371" i="22"/>
  <c r="H1372" i="22"/>
  <c r="H1373" i="22"/>
  <c r="H1374" i="22"/>
  <c r="H1375" i="22"/>
  <c r="H1376" i="22"/>
  <c r="H1377" i="22"/>
  <c r="H1378" i="22"/>
  <c r="H1379" i="22"/>
  <c r="H1380" i="22"/>
  <c r="H1381" i="22"/>
  <c r="H1382" i="22"/>
  <c r="H1383" i="22"/>
  <c r="H1384" i="22"/>
  <c r="H1385" i="22"/>
  <c r="H1386" i="22"/>
  <c r="H1387" i="22"/>
  <c r="H1388" i="22"/>
  <c r="H1389" i="22"/>
  <c r="H1390" i="22"/>
  <c r="H1391" i="22"/>
  <c r="H1392" i="22"/>
  <c r="H1393" i="22"/>
  <c r="H1394" i="22"/>
  <c r="H1395" i="22"/>
  <c r="H1396" i="22"/>
  <c r="H1397" i="22"/>
  <c r="H1398" i="22"/>
  <c r="H1399" i="22"/>
  <c r="H1400" i="22"/>
  <c r="H1401" i="22"/>
  <c r="H1402" i="22"/>
  <c r="H1403" i="22"/>
  <c r="H1404" i="22"/>
  <c r="H1405" i="22"/>
  <c r="H1406" i="22"/>
  <c r="H1407" i="22"/>
  <c r="H1408" i="22"/>
  <c r="H1409" i="22"/>
  <c r="H1410" i="22"/>
  <c r="H1411" i="22"/>
  <c r="H1412" i="22"/>
  <c r="H1413" i="22"/>
  <c r="H1414" i="22"/>
  <c r="H1415" i="22"/>
  <c r="H1416" i="22"/>
  <c r="H1417" i="22"/>
  <c r="H1418" i="22"/>
  <c r="H1419" i="22"/>
  <c r="H1420" i="22"/>
  <c r="H1421" i="22"/>
  <c r="H1422" i="22"/>
  <c r="H1423" i="22"/>
  <c r="H1424" i="22"/>
  <c r="H1425" i="22"/>
  <c r="H1426" i="22"/>
  <c r="H1427" i="22"/>
  <c r="H1428" i="22"/>
  <c r="H1429" i="22"/>
  <c r="H1430" i="22"/>
  <c r="H1431" i="22"/>
  <c r="H1432" i="22"/>
  <c r="H1433" i="22"/>
  <c r="H1434" i="22"/>
  <c r="H1435" i="22"/>
  <c r="H1436" i="22"/>
  <c r="H1437" i="22"/>
  <c r="H1438" i="22"/>
  <c r="H1439" i="22"/>
  <c r="H1440" i="22"/>
  <c r="H1441" i="22"/>
  <c r="H1442" i="22"/>
  <c r="H1443" i="22"/>
  <c r="H1444" i="22"/>
  <c r="H1445" i="22"/>
  <c r="H1446" i="22"/>
  <c r="H1447" i="22"/>
  <c r="H1448" i="22"/>
  <c r="H1449" i="22"/>
  <c r="H1450" i="22"/>
  <c r="H1451" i="22"/>
  <c r="H1452" i="22"/>
  <c r="H1453" i="22"/>
  <c r="H1454" i="22"/>
  <c r="H1455" i="22"/>
  <c r="H1456" i="22"/>
  <c r="H1457" i="22"/>
  <c r="H1458" i="22"/>
  <c r="H1459" i="22"/>
  <c r="H1460" i="22"/>
  <c r="H1461" i="22"/>
  <c r="H1462" i="22"/>
  <c r="H1463" i="22"/>
  <c r="H1464" i="22"/>
  <c r="H1465" i="22"/>
  <c r="H1466" i="22"/>
  <c r="H1467" i="22"/>
  <c r="H1468" i="22"/>
  <c r="H1469" i="22"/>
  <c r="H1470" i="22"/>
  <c r="H1471" i="22"/>
  <c r="H1472" i="22"/>
  <c r="H1473" i="22"/>
  <c r="H1474" i="22"/>
  <c r="H1475" i="22"/>
  <c r="H1476" i="22"/>
  <c r="H1477" i="22"/>
  <c r="H1478" i="22"/>
  <c r="H1479" i="22"/>
  <c r="H1480" i="22"/>
  <c r="H1481" i="22"/>
  <c r="H1482" i="22"/>
  <c r="H1483" i="22"/>
  <c r="H1484" i="22"/>
  <c r="H1485" i="22"/>
  <c r="H1486" i="22"/>
  <c r="H1487" i="22"/>
  <c r="H1488" i="22"/>
  <c r="H1489" i="22"/>
  <c r="H1490" i="22"/>
  <c r="H1491" i="22"/>
  <c r="H1492" i="22"/>
  <c r="H1493" i="22"/>
  <c r="H1494" i="22"/>
  <c r="H1495" i="22"/>
  <c r="H1496" i="22"/>
  <c r="H1497" i="22"/>
  <c r="H1498" i="22"/>
  <c r="H1499" i="22"/>
  <c r="H1500" i="22"/>
  <c r="H1501" i="22"/>
  <c r="H1502" i="22"/>
  <c r="H1503" i="22"/>
  <c r="H1504" i="22"/>
  <c r="H1505" i="22"/>
  <c r="H1506" i="22"/>
  <c r="H1507" i="22"/>
  <c r="H1508" i="22"/>
  <c r="H1509" i="22"/>
  <c r="H1510" i="22"/>
  <c r="H1511" i="22"/>
  <c r="H1512" i="22"/>
  <c r="H1513" i="22"/>
  <c r="H1514" i="22"/>
  <c r="H1515" i="22"/>
  <c r="H1516" i="22"/>
  <c r="H1517" i="22"/>
  <c r="H1518" i="22"/>
  <c r="H1519" i="22"/>
  <c r="H1520" i="22"/>
  <c r="H1521" i="22"/>
  <c r="H1522" i="22"/>
  <c r="H1523" i="22"/>
  <c r="H1524" i="22"/>
  <c r="H1525" i="22"/>
  <c r="H1526" i="22"/>
  <c r="H1527" i="22"/>
  <c r="H1528" i="22"/>
  <c r="H1529" i="22"/>
  <c r="H1530" i="22"/>
  <c r="H1531" i="22"/>
  <c r="H1532" i="22"/>
  <c r="H1533" i="22"/>
  <c r="H1534" i="22"/>
  <c r="H1535" i="22"/>
  <c r="H1536" i="22"/>
  <c r="H1537" i="22"/>
  <c r="H1538" i="22"/>
  <c r="H1539" i="22"/>
  <c r="H1540" i="22"/>
  <c r="H1541" i="22"/>
  <c r="H1542" i="22"/>
  <c r="H1543" i="22"/>
  <c r="H1544" i="22"/>
  <c r="H1545" i="22"/>
  <c r="H1546" i="22"/>
  <c r="H1547" i="22"/>
  <c r="H1548" i="22"/>
  <c r="H1549" i="22"/>
  <c r="H1550" i="22"/>
  <c r="H1551" i="22"/>
  <c r="H1552" i="22"/>
  <c r="H1553" i="22"/>
  <c r="H1554" i="22"/>
  <c r="H1555" i="22"/>
  <c r="H1556" i="22"/>
  <c r="H1557" i="22"/>
  <c r="H1558" i="22"/>
  <c r="H1559" i="22"/>
  <c r="H1560" i="22"/>
  <c r="H1561" i="22"/>
  <c r="H1562" i="22"/>
  <c r="H1563" i="22"/>
  <c r="H1564" i="22"/>
  <c r="H1565" i="22"/>
  <c r="H1566" i="22"/>
  <c r="H1567" i="22"/>
  <c r="H1568" i="22"/>
  <c r="H1569" i="22"/>
  <c r="H1570" i="22"/>
  <c r="H1571" i="22"/>
  <c r="H1572" i="22"/>
  <c r="H1573" i="22"/>
  <c r="H1574" i="22"/>
  <c r="H1575" i="22"/>
  <c r="H1576" i="22"/>
  <c r="H1577" i="22"/>
  <c r="H1578" i="22"/>
  <c r="H1579" i="22"/>
  <c r="H1580" i="22"/>
  <c r="H1581" i="22"/>
  <c r="H1582" i="22"/>
  <c r="H1583" i="22"/>
  <c r="H1584" i="22"/>
  <c r="H1585" i="22"/>
  <c r="H1586" i="22"/>
  <c r="H1587" i="22"/>
  <c r="H1588" i="22"/>
  <c r="H1589" i="22"/>
  <c r="H1590" i="22"/>
  <c r="H1591" i="22"/>
  <c r="H1592" i="22"/>
  <c r="H1593" i="22"/>
  <c r="H1594" i="22"/>
  <c r="H1595" i="22"/>
  <c r="H1596" i="22"/>
  <c r="H1597" i="22"/>
  <c r="H1598" i="22"/>
  <c r="H1599" i="22"/>
  <c r="H1600" i="22"/>
  <c r="H1601" i="22"/>
  <c r="H1602" i="22"/>
  <c r="H1603" i="22"/>
  <c r="H1604" i="22"/>
  <c r="H1605" i="22"/>
  <c r="H1606" i="22"/>
  <c r="H1607" i="22"/>
  <c r="H1608" i="22"/>
  <c r="H1609" i="22"/>
  <c r="H1610" i="22"/>
  <c r="H1611" i="22"/>
  <c r="H1612" i="22"/>
  <c r="H1613" i="22"/>
  <c r="H1614" i="22"/>
  <c r="H1615" i="22"/>
  <c r="H1616" i="22"/>
  <c r="H1617" i="22"/>
  <c r="H1618" i="22"/>
  <c r="H1619" i="22"/>
  <c r="H1620" i="22"/>
  <c r="H1621" i="22"/>
  <c r="H1622" i="22"/>
  <c r="H1623" i="22"/>
  <c r="H1624" i="22"/>
  <c r="H1625" i="22"/>
  <c r="H1626" i="22"/>
  <c r="H1627" i="22"/>
  <c r="H1628" i="22"/>
  <c r="H1629" i="22"/>
  <c r="H1630" i="22"/>
  <c r="H1631" i="22"/>
  <c r="H1632" i="22"/>
  <c r="H1633" i="22"/>
  <c r="H1634" i="22"/>
  <c r="H1635" i="22"/>
  <c r="H1636" i="22"/>
  <c r="H1637" i="22"/>
  <c r="H1638" i="22"/>
  <c r="H1639" i="22"/>
  <c r="H1640" i="22"/>
  <c r="H1641" i="22"/>
  <c r="H1642" i="22"/>
  <c r="H1643" i="22"/>
  <c r="H1644" i="22"/>
  <c r="H1645" i="22"/>
  <c r="H1646" i="22"/>
  <c r="H1647" i="22"/>
  <c r="H1648" i="22"/>
  <c r="H1649" i="22"/>
  <c r="H1650" i="22"/>
  <c r="H1651" i="22"/>
  <c r="H1652" i="22"/>
  <c r="H1653" i="22"/>
  <c r="H1654" i="22"/>
  <c r="H1655" i="22"/>
  <c r="H1656" i="22"/>
  <c r="H1657" i="22"/>
  <c r="H1658" i="22"/>
  <c r="H1659" i="22"/>
  <c r="H1660" i="22"/>
  <c r="H1661" i="22"/>
  <c r="H1662" i="22"/>
  <c r="H1663" i="22"/>
  <c r="H1664" i="22"/>
  <c r="H1665" i="22"/>
  <c r="H1666" i="22"/>
  <c r="H1667" i="22"/>
  <c r="H1668" i="22"/>
  <c r="H1669" i="22"/>
  <c r="H1670" i="22"/>
  <c r="H1671" i="22"/>
  <c r="H1672" i="22"/>
  <c r="H1673" i="22"/>
  <c r="H1674" i="22"/>
  <c r="H1675" i="22"/>
  <c r="H1676" i="22"/>
  <c r="H1677" i="22"/>
  <c r="H1678" i="22"/>
  <c r="H1679" i="22"/>
  <c r="H1680" i="22"/>
  <c r="H1681" i="22"/>
  <c r="H1682" i="22"/>
  <c r="H1683" i="22"/>
  <c r="H1684" i="22"/>
  <c r="H1685" i="22"/>
  <c r="H1686" i="22"/>
  <c r="H1687" i="22"/>
  <c r="H1688" i="22"/>
  <c r="H1689" i="22"/>
  <c r="H1690" i="22"/>
  <c r="H1691" i="22"/>
  <c r="H1692" i="22"/>
  <c r="H1693" i="22"/>
  <c r="H1694" i="22"/>
  <c r="H1695" i="22"/>
  <c r="H1696" i="22"/>
  <c r="H1697" i="22"/>
  <c r="H1698" i="22"/>
  <c r="H1699" i="22"/>
  <c r="H1700" i="22"/>
  <c r="H1701" i="22"/>
  <c r="H1702" i="22"/>
  <c r="H1703" i="22"/>
  <c r="H1704" i="22"/>
  <c r="H1705" i="22"/>
  <c r="H1706" i="22"/>
  <c r="H1707" i="22"/>
  <c r="H1708" i="22"/>
  <c r="H1709" i="22"/>
  <c r="H1710" i="22"/>
  <c r="H1711" i="22"/>
  <c r="H1712" i="22"/>
  <c r="H1713" i="22"/>
  <c r="H1714" i="22"/>
  <c r="H1715" i="22"/>
  <c r="H1716" i="22"/>
  <c r="H1717" i="22"/>
  <c r="H1718" i="22"/>
  <c r="H1719" i="22"/>
  <c r="H1720" i="22"/>
  <c r="H1721" i="22"/>
  <c r="H1722" i="22"/>
  <c r="H1723" i="22"/>
  <c r="H1724" i="22"/>
  <c r="H1725" i="22"/>
  <c r="H1726" i="22"/>
  <c r="H1727" i="22"/>
  <c r="H1728" i="22"/>
  <c r="H1729" i="22"/>
  <c r="H1730" i="22"/>
  <c r="H1731" i="22"/>
  <c r="H1732" i="22"/>
  <c r="H1733" i="22"/>
  <c r="H1734" i="22"/>
  <c r="H1735" i="22"/>
  <c r="H1736" i="22"/>
  <c r="H1737" i="22"/>
  <c r="H1738" i="22"/>
  <c r="H1739" i="22"/>
  <c r="H1740" i="22"/>
  <c r="H1741" i="22"/>
  <c r="H1742" i="22"/>
  <c r="H1743" i="22"/>
  <c r="H1744" i="22"/>
  <c r="H1745" i="22"/>
  <c r="H1746" i="22"/>
  <c r="H1747" i="22"/>
  <c r="H1748" i="22"/>
  <c r="H1749" i="22"/>
  <c r="H1750" i="22"/>
  <c r="H1751" i="22"/>
  <c r="H1752" i="22"/>
  <c r="H1753" i="22"/>
  <c r="H1754" i="22"/>
  <c r="H1755" i="22"/>
  <c r="H1756" i="22"/>
  <c r="H1757" i="22"/>
  <c r="H1758" i="22"/>
  <c r="H1759" i="22"/>
  <c r="H1760" i="22"/>
  <c r="H1761" i="22"/>
  <c r="H1762" i="22"/>
  <c r="H1763" i="22"/>
  <c r="H1764" i="22"/>
  <c r="H1765" i="22"/>
  <c r="H1766" i="22"/>
  <c r="H1767" i="22"/>
  <c r="H1768" i="22"/>
  <c r="H1769" i="22"/>
  <c r="H1770" i="22"/>
  <c r="H1771" i="22"/>
  <c r="H1772" i="22"/>
  <c r="H1773" i="22"/>
  <c r="H1774" i="22"/>
  <c r="H1775" i="22"/>
  <c r="H1776" i="22"/>
  <c r="H1777" i="22"/>
  <c r="H1778" i="22"/>
  <c r="H1779" i="22"/>
  <c r="H1780" i="22"/>
  <c r="H1781" i="22"/>
  <c r="H1782" i="22"/>
  <c r="H1783" i="22"/>
  <c r="H1784" i="22"/>
  <c r="H1785" i="22"/>
  <c r="H1786" i="22"/>
  <c r="H1787" i="22"/>
  <c r="H1788" i="22"/>
  <c r="H1789" i="22"/>
  <c r="H1790" i="22"/>
  <c r="H1791" i="22"/>
  <c r="H1792" i="22"/>
  <c r="H1793" i="22"/>
  <c r="H1794" i="22"/>
  <c r="H1795" i="22"/>
  <c r="H1796" i="22"/>
  <c r="H1797" i="22"/>
  <c r="H1798" i="22"/>
  <c r="H1799" i="22"/>
  <c r="H1800" i="22"/>
  <c r="H1801" i="22"/>
  <c r="H1802" i="22"/>
  <c r="H1803" i="22"/>
  <c r="H1804" i="22"/>
  <c r="H1805" i="22"/>
  <c r="H1806" i="22"/>
  <c r="H1807" i="22"/>
  <c r="H1808" i="22"/>
  <c r="H1809" i="22"/>
  <c r="H2" i="22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549" i="21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304" i="20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2" i="19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571" i="18"/>
  <c r="BM4" i="26" l="1"/>
  <c r="BM5" i="26" s="1"/>
  <c r="BM6" i="26" s="1"/>
  <c r="BM7" i="26" s="1"/>
  <c r="BM8" i="26" s="1"/>
  <c r="BM9" i="26" s="1"/>
  <c r="BM10" i="26" s="1"/>
  <c r="BM11" i="26" s="1"/>
  <c r="BM12" i="26" s="1"/>
  <c r="BM13" i="26" s="1"/>
  <c r="BM14" i="26" s="1"/>
  <c r="BM15" i="26" s="1"/>
  <c r="BM16" i="26" s="1"/>
  <c r="BM17" i="26" s="1"/>
  <c r="BM18" i="26" s="1"/>
  <c r="BM19" i="26" s="1"/>
  <c r="BM20" i="26" s="1"/>
  <c r="BM21" i="26" s="1"/>
  <c r="BM22" i="26" s="1"/>
  <c r="BM23" i="26" s="1"/>
  <c r="BM24" i="26" s="1"/>
  <c r="BM25" i="26" s="1"/>
  <c r="BM26" i="26" s="1"/>
  <c r="BM27" i="26" s="1"/>
  <c r="BM28" i="26" s="1"/>
  <c r="BM29" i="26" s="1"/>
  <c r="BM30" i="26" s="1"/>
  <c r="BM31" i="26" s="1"/>
  <c r="BM32" i="26" s="1"/>
  <c r="BM33" i="26" s="1"/>
  <c r="BM34" i="26" s="1"/>
  <c r="M3" i="25"/>
  <c r="F17" i="19"/>
  <c r="BN4" i="26" l="1"/>
  <c r="BN5" i="26"/>
  <c r="BM35" i="26"/>
  <c r="BN34" i="26"/>
  <c r="BM36" i="26" l="1"/>
  <c r="BN35" i="26"/>
  <c r="BN6" i="26"/>
  <c r="BN7" i="26" l="1"/>
  <c r="BM37" i="26"/>
  <c r="BN36" i="26"/>
  <c r="BN8" i="26" l="1"/>
  <c r="BM38" i="26"/>
  <c r="BN37" i="26"/>
  <c r="BM39" i="26" l="1"/>
  <c r="BN38" i="26"/>
  <c r="BN9" i="26"/>
  <c r="BM40" i="26" l="1"/>
  <c r="BN39" i="26"/>
  <c r="BN10" i="26"/>
  <c r="BN11" i="26" l="1"/>
  <c r="BM41" i="26"/>
  <c r="BN40" i="26"/>
  <c r="BM42" i="26" l="1"/>
  <c r="BN41" i="26"/>
  <c r="BN12" i="26"/>
  <c r="BN13" i="26" l="1"/>
  <c r="BM43" i="26"/>
  <c r="BN42" i="26"/>
  <c r="BM44" i="26" l="1"/>
  <c r="BN43" i="26"/>
  <c r="BN14" i="26"/>
  <c r="BM45" i="26" l="1"/>
  <c r="BN44" i="26"/>
  <c r="BN15" i="26"/>
  <c r="BN16" i="26" l="1"/>
  <c r="BM46" i="26"/>
  <c r="BN45" i="26"/>
  <c r="BM47" i="26" l="1"/>
  <c r="BN46" i="26"/>
  <c r="BN17" i="26"/>
  <c r="BN18" i="26" l="1"/>
  <c r="BM48" i="26"/>
  <c r="BN47" i="26"/>
  <c r="BN19" i="26" l="1"/>
  <c r="BM49" i="26"/>
  <c r="BN48" i="26"/>
  <c r="BN20" i="26" l="1"/>
  <c r="BM50" i="26"/>
  <c r="BN49" i="26"/>
  <c r="BM51" i="26" l="1"/>
  <c r="BN50" i="26"/>
  <c r="BN21" i="26"/>
  <c r="BN22" i="26" l="1"/>
  <c r="BM52" i="26"/>
  <c r="BN51" i="26"/>
  <c r="BN23" i="26" l="1"/>
  <c r="BM53" i="26"/>
  <c r="BN52" i="26"/>
  <c r="BN24" i="26" l="1"/>
  <c r="BM54" i="26"/>
  <c r="BN53" i="26"/>
  <c r="BM55" i="26" l="1"/>
  <c r="BN54" i="26"/>
  <c r="BN25" i="26"/>
  <c r="BM56" i="26" l="1"/>
  <c r="BN55" i="26"/>
  <c r="BN26" i="26"/>
  <c r="BN27" i="26" l="1"/>
  <c r="BM57" i="26"/>
  <c r="BN56" i="26"/>
  <c r="BN28" i="26" l="1"/>
  <c r="BM58" i="26"/>
  <c r="BN57" i="26"/>
  <c r="BN29" i="26" l="1"/>
  <c r="BM59" i="26"/>
  <c r="BN58" i="26"/>
  <c r="BN30" i="26" l="1"/>
  <c r="BM60" i="26"/>
  <c r="BN59" i="26"/>
  <c r="BN31" i="26" l="1"/>
  <c r="BM61" i="26"/>
  <c r="BN60" i="26"/>
  <c r="BM62" i="26" l="1"/>
  <c r="BN61" i="26"/>
  <c r="BN32" i="26"/>
  <c r="BN33" i="26" l="1"/>
  <c r="BM63" i="26"/>
  <c r="BN62" i="26"/>
  <c r="BM64" i="26" l="1"/>
  <c r="BN63" i="26"/>
  <c r="BM65" i="26" l="1"/>
  <c r="BN64" i="26"/>
  <c r="BM66" i="26" l="1"/>
  <c r="BN65" i="26"/>
  <c r="BM67" i="26" l="1"/>
  <c r="BN66" i="26"/>
  <c r="BM68" i="26" l="1"/>
  <c r="BN67" i="26"/>
  <c r="BM69" i="26" l="1"/>
  <c r="BN68" i="26"/>
  <c r="BM70" i="26" l="1"/>
  <c r="BN69" i="26"/>
  <c r="BM71" i="26" l="1"/>
  <c r="BN70" i="26"/>
  <c r="BM72" i="26" l="1"/>
  <c r="BN71" i="26"/>
  <c r="BM73" i="26" l="1"/>
  <c r="BN72" i="26"/>
  <c r="BM74" i="26" l="1"/>
  <c r="BN73" i="26"/>
  <c r="BM75" i="26" l="1"/>
  <c r="BN74" i="26"/>
  <c r="BM76" i="26" l="1"/>
  <c r="BN75" i="26"/>
  <c r="BM77" i="26" l="1"/>
  <c r="BN76" i="26"/>
  <c r="BM78" i="26" l="1"/>
  <c r="BN77" i="26"/>
  <c r="BM79" i="26" l="1"/>
  <c r="BN78" i="26"/>
  <c r="BM80" i="26" l="1"/>
  <c r="BN79" i="26"/>
  <c r="BM81" i="26" l="1"/>
  <c r="BN80" i="26"/>
  <c r="BM82" i="26" l="1"/>
  <c r="BN81" i="26"/>
  <c r="BM83" i="26" l="1"/>
  <c r="BN82" i="26"/>
  <c r="BM84" i="26" l="1"/>
  <c r="BN83" i="26"/>
  <c r="BM85" i="26" l="1"/>
  <c r="BN84" i="26"/>
  <c r="BM86" i="26" l="1"/>
  <c r="BN85" i="26"/>
  <c r="BM87" i="26" l="1"/>
  <c r="BN86" i="26"/>
  <c r="BM88" i="26" l="1"/>
  <c r="BN87" i="26"/>
  <c r="BM89" i="26" l="1"/>
  <c r="BN88" i="26"/>
  <c r="BM90" i="26" l="1"/>
  <c r="BN89" i="26"/>
  <c r="BM91" i="26" l="1"/>
  <c r="BN90" i="26"/>
  <c r="BM92" i="26" l="1"/>
  <c r="BN91" i="26"/>
  <c r="BM93" i="26" l="1"/>
  <c r="BN92" i="26"/>
  <c r="BM94" i="26" l="1"/>
  <c r="BN93" i="26"/>
  <c r="BM95" i="26" l="1"/>
  <c r="BN94" i="26"/>
  <c r="BM96" i="26" l="1"/>
  <c r="BN95" i="26"/>
  <c r="BM97" i="26" l="1"/>
  <c r="BN96" i="26"/>
  <c r="BM98" i="26" l="1"/>
  <c r="BN97" i="26"/>
  <c r="BM99" i="26" l="1"/>
  <c r="BN98" i="26"/>
  <c r="BM100" i="26" l="1"/>
  <c r="BN99" i="26"/>
  <c r="BM101" i="26" l="1"/>
  <c r="BN100" i="26"/>
  <c r="BM102" i="26" l="1"/>
  <c r="BN101" i="26"/>
  <c r="BM103" i="26" l="1"/>
  <c r="BN102" i="26"/>
  <c r="BM104" i="26" l="1"/>
  <c r="BN103" i="26"/>
  <c r="BM105" i="26" l="1"/>
  <c r="BN104" i="26"/>
  <c r="BM106" i="26" l="1"/>
  <c r="BN105" i="26"/>
  <c r="BM107" i="26" l="1"/>
  <c r="BN106" i="26"/>
  <c r="BM108" i="26" l="1"/>
  <c r="BN107" i="26"/>
  <c r="BM109" i="26" l="1"/>
  <c r="BN108" i="26"/>
  <c r="BM110" i="26" l="1"/>
  <c r="BN109" i="26"/>
  <c r="BM111" i="26" l="1"/>
  <c r="BN110" i="26"/>
  <c r="BM112" i="26" l="1"/>
  <c r="BN111" i="26"/>
  <c r="BM113" i="26" l="1"/>
  <c r="BN112" i="26"/>
  <c r="BM114" i="26" l="1"/>
  <c r="BN113" i="26"/>
  <c r="BM115" i="26" l="1"/>
  <c r="BN114" i="26"/>
  <c r="BM116" i="26" l="1"/>
  <c r="BN115" i="26"/>
  <c r="BM117" i="26" l="1"/>
  <c r="BN116" i="26"/>
  <c r="BM118" i="26" l="1"/>
  <c r="BN117" i="26"/>
  <c r="BM119" i="26" l="1"/>
  <c r="BN118" i="26"/>
  <c r="BM120" i="26" l="1"/>
  <c r="BN119" i="26"/>
  <c r="BM121" i="26" l="1"/>
  <c r="BN120" i="26"/>
  <c r="BM122" i="26" l="1"/>
  <c r="BN121" i="26"/>
  <c r="BM123" i="26" l="1"/>
  <c r="BN122" i="26"/>
  <c r="BM124" i="26" l="1"/>
  <c r="BN123" i="26"/>
  <c r="BM125" i="26" l="1"/>
  <c r="BN124" i="26"/>
  <c r="BM126" i="26" l="1"/>
  <c r="BN125" i="26"/>
  <c r="BM127" i="26" l="1"/>
  <c r="BN126" i="26"/>
  <c r="BM128" i="26" l="1"/>
  <c r="BN127" i="26"/>
  <c r="BM129" i="26" l="1"/>
  <c r="BN128" i="26"/>
  <c r="BM130" i="26" l="1"/>
  <c r="BN129" i="26"/>
  <c r="BM131" i="26" l="1"/>
  <c r="BN130" i="26"/>
  <c r="BM132" i="26" l="1"/>
  <c r="BN131" i="26"/>
  <c r="BM133" i="26" l="1"/>
  <c r="BN132" i="26"/>
  <c r="BM134" i="26" l="1"/>
  <c r="BN133" i="26"/>
  <c r="BM135" i="26" l="1"/>
  <c r="BN134" i="26"/>
  <c r="BM136" i="26" l="1"/>
  <c r="BN135" i="26"/>
  <c r="BM137" i="26" l="1"/>
  <c r="BN136" i="26"/>
  <c r="BM138" i="26" l="1"/>
  <c r="BN137" i="26"/>
  <c r="BM139" i="26" l="1"/>
  <c r="BN138" i="26"/>
  <c r="BM140" i="26" l="1"/>
  <c r="BN139" i="26"/>
  <c r="BM141" i="26" l="1"/>
  <c r="BN140" i="26"/>
  <c r="BM142" i="26" l="1"/>
  <c r="BN141" i="26"/>
  <c r="BM143" i="26" l="1"/>
  <c r="BN142" i="26"/>
  <c r="BM144" i="26" l="1"/>
  <c r="BN143" i="26"/>
  <c r="BM145" i="26" l="1"/>
  <c r="BN144" i="26"/>
  <c r="BM146" i="26" l="1"/>
  <c r="BN145" i="26"/>
  <c r="BM147" i="26" l="1"/>
  <c r="BN146" i="26"/>
  <c r="BM148" i="26" l="1"/>
  <c r="BN147" i="26"/>
  <c r="BM149" i="26" l="1"/>
  <c r="BN148" i="26"/>
  <c r="BM150" i="26" l="1"/>
  <c r="BN149" i="26"/>
  <c r="BM151" i="26" l="1"/>
  <c r="BN150" i="26"/>
  <c r="BM152" i="26" l="1"/>
  <c r="BN151" i="26"/>
  <c r="BM153" i="26" l="1"/>
  <c r="BN152" i="26"/>
  <c r="BM154" i="26" l="1"/>
  <c r="BN153" i="26"/>
  <c r="BM155" i="26" l="1"/>
  <c r="BN154" i="26"/>
  <c r="BM156" i="26" l="1"/>
  <c r="BN155" i="26"/>
  <c r="BM157" i="26" l="1"/>
  <c r="BN156" i="26"/>
  <c r="BM158" i="26" l="1"/>
  <c r="BN157" i="26"/>
  <c r="BM159" i="26" l="1"/>
  <c r="BN158" i="26"/>
  <c r="BM160" i="26" l="1"/>
  <c r="BN159" i="26"/>
  <c r="BM161" i="26" l="1"/>
  <c r="BN160" i="26"/>
  <c r="BM162" i="26" l="1"/>
  <c r="BN161" i="26"/>
  <c r="BM163" i="26" l="1"/>
  <c r="BN162" i="26"/>
  <c r="BM164" i="26" l="1"/>
  <c r="BN163" i="26"/>
  <c r="BM165" i="26" l="1"/>
  <c r="BN164" i="26"/>
  <c r="BM166" i="26" l="1"/>
  <c r="BN165" i="26"/>
  <c r="BM167" i="26" l="1"/>
  <c r="BN166" i="26"/>
  <c r="BM168" i="26" l="1"/>
  <c r="BN167" i="26"/>
  <c r="BM169" i="26" l="1"/>
  <c r="BN168" i="26"/>
  <c r="BM170" i="26" l="1"/>
  <c r="BN169" i="26"/>
  <c r="BM171" i="26" l="1"/>
  <c r="BN170" i="26"/>
  <c r="BM172" i="26" l="1"/>
  <c r="BN171" i="26"/>
  <c r="BM173" i="26" l="1"/>
  <c r="BN172" i="26"/>
  <c r="BM174" i="26" l="1"/>
  <c r="BN173" i="26"/>
  <c r="BM175" i="26" l="1"/>
  <c r="BN174" i="26"/>
  <c r="BM176" i="26" l="1"/>
  <c r="BN175" i="26"/>
  <c r="BM177" i="26" l="1"/>
  <c r="BN176" i="26"/>
  <c r="BM178" i="26" l="1"/>
  <c r="BN177" i="26"/>
  <c r="BM179" i="26" l="1"/>
  <c r="BN178" i="26"/>
  <c r="BM180" i="26" l="1"/>
  <c r="BN179" i="26"/>
  <c r="BM181" i="26" l="1"/>
  <c r="BN180" i="26"/>
  <c r="BM182" i="26" l="1"/>
  <c r="BN181" i="26"/>
  <c r="BM183" i="26" l="1"/>
  <c r="BN182" i="26"/>
  <c r="BM184" i="26" l="1"/>
  <c r="BN183" i="26"/>
  <c r="BM185" i="26" l="1"/>
  <c r="BN184" i="26"/>
  <c r="BM186" i="26" l="1"/>
  <c r="BN185" i="26"/>
  <c r="BM187" i="26" l="1"/>
  <c r="BN186" i="26"/>
  <c r="BM188" i="26" l="1"/>
  <c r="BN187" i="26"/>
  <c r="BM189" i="26" l="1"/>
  <c r="BN188" i="26"/>
  <c r="BM190" i="26" l="1"/>
  <c r="BN189" i="26"/>
  <c r="BM191" i="26" l="1"/>
  <c r="BN190" i="26"/>
  <c r="BM192" i="26" l="1"/>
  <c r="BN191" i="26"/>
  <c r="BM193" i="26" l="1"/>
  <c r="BN192" i="26"/>
  <c r="BM194" i="26" l="1"/>
  <c r="BN193" i="26"/>
  <c r="BM195" i="26" l="1"/>
  <c r="BN194" i="26"/>
  <c r="BM196" i="26" l="1"/>
  <c r="BN195" i="26"/>
  <c r="BM197" i="26" l="1"/>
  <c r="BN196" i="26"/>
  <c r="BM198" i="26" l="1"/>
  <c r="BN197" i="26"/>
  <c r="BM199" i="26" l="1"/>
  <c r="BN198" i="26"/>
  <c r="BM200" i="26" l="1"/>
  <c r="BN199" i="26"/>
  <c r="BM201" i="26" l="1"/>
  <c r="BN200" i="26"/>
  <c r="BM202" i="26" l="1"/>
  <c r="BN201" i="26"/>
  <c r="BM203" i="26" l="1"/>
  <c r="BN202" i="26"/>
  <c r="BM204" i="26" l="1"/>
  <c r="BN203" i="26"/>
  <c r="BM205" i="26" l="1"/>
  <c r="BN204" i="26"/>
  <c r="BM206" i="26" l="1"/>
  <c r="BN205" i="26"/>
  <c r="BM207" i="26" l="1"/>
  <c r="BN206" i="26"/>
  <c r="BM208" i="26" l="1"/>
  <c r="BN207" i="26"/>
  <c r="BM209" i="26" l="1"/>
  <c r="BN208" i="26"/>
  <c r="BM210" i="26" l="1"/>
  <c r="BN209" i="26"/>
  <c r="BM211" i="26" l="1"/>
  <c r="BN210" i="26"/>
  <c r="BM212" i="26" l="1"/>
  <c r="BN211" i="26"/>
  <c r="BM213" i="26" l="1"/>
  <c r="BN212" i="26"/>
  <c r="BM214" i="26" l="1"/>
  <c r="BN213" i="26"/>
  <c r="BM215" i="26" l="1"/>
  <c r="BN214" i="26"/>
  <c r="BM216" i="26" l="1"/>
  <c r="BN215" i="26"/>
  <c r="BM217" i="26" l="1"/>
  <c r="BN216" i="26"/>
  <c r="BM218" i="26" l="1"/>
  <c r="BN217" i="26"/>
  <c r="BM219" i="26" l="1"/>
  <c r="BN218" i="26"/>
  <c r="BM220" i="26" l="1"/>
  <c r="BN219" i="26"/>
  <c r="BM221" i="26" l="1"/>
  <c r="BN220" i="26"/>
  <c r="BM222" i="26" l="1"/>
  <c r="BN221" i="26"/>
  <c r="BM223" i="26" l="1"/>
  <c r="BN222" i="26"/>
  <c r="BM224" i="26" l="1"/>
  <c r="BN223" i="26"/>
  <c r="BM225" i="26" l="1"/>
  <c r="BN224" i="26"/>
  <c r="BM226" i="26" l="1"/>
  <c r="BN225" i="26"/>
  <c r="BM227" i="26" l="1"/>
  <c r="BN226" i="26"/>
  <c r="BM228" i="26" l="1"/>
  <c r="BN227" i="26"/>
  <c r="BM229" i="26" l="1"/>
  <c r="BN228" i="26"/>
  <c r="BM230" i="26" l="1"/>
  <c r="BN229" i="26"/>
  <c r="BM231" i="26" l="1"/>
  <c r="BN230" i="26"/>
  <c r="BM232" i="26" l="1"/>
  <c r="BN231" i="26"/>
  <c r="BM233" i="26" l="1"/>
  <c r="BN232" i="26"/>
  <c r="BM234" i="26" l="1"/>
  <c r="BN233" i="26"/>
  <c r="BM235" i="26" l="1"/>
  <c r="BN234" i="26"/>
  <c r="BM236" i="26" l="1"/>
  <c r="BN235" i="26"/>
  <c r="BM237" i="26" l="1"/>
  <c r="BN236" i="26"/>
  <c r="BM238" i="26" l="1"/>
  <c r="BN237" i="26"/>
  <c r="BM239" i="26" l="1"/>
  <c r="BN238" i="26"/>
  <c r="BM240" i="26" l="1"/>
  <c r="BN239" i="26"/>
  <c r="BM241" i="26" l="1"/>
  <c r="BN240" i="26"/>
  <c r="BM242" i="26" l="1"/>
  <c r="BN241" i="26"/>
  <c r="BM243" i="26" l="1"/>
  <c r="BN242" i="26"/>
  <c r="BM244" i="26" l="1"/>
  <c r="BN243" i="26"/>
  <c r="BM245" i="26" l="1"/>
  <c r="BN244" i="26"/>
  <c r="BM246" i="26" l="1"/>
  <c r="BN245" i="26"/>
  <c r="BM247" i="26" l="1"/>
  <c r="BN246" i="26"/>
  <c r="BM248" i="26" l="1"/>
  <c r="BN247" i="26"/>
  <c r="BM249" i="26" l="1"/>
  <c r="BN248" i="26"/>
  <c r="BM250" i="26" l="1"/>
  <c r="BN249" i="26"/>
  <c r="BM251" i="26" l="1"/>
  <c r="BN250" i="26"/>
  <c r="BM252" i="26" l="1"/>
  <c r="BN251" i="26"/>
  <c r="BM253" i="26" l="1"/>
  <c r="BN252" i="26"/>
  <c r="BM254" i="26" l="1"/>
  <c r="BN253" i="26"/>
  <c r="BM255" i="26" l="1"/>
  <c r="BN254" i="26"/>
  <c r="BM256" i="26" l="1"/>
  <c r="BN255" i="26"/>
  <c r="BM257" i="26" l="1"/>
  <c r="BN256" i="26"/>
  <c r="BM258" i="26" l="1"/>
  <c r="BN257" i="26"/>
  <c r="BM259" i="26" l="1"/>
  <c r="BN258" i="26"/>
  <c r="BM260" i="26" l="1"/>
  <c r="BN259" i="26"/>
  <c r="BM261" i="26" l="1"/>
  <c r="BN260" i="26"/>
  <c r="BM262" i="26" l="1"/>
  <c r="BN261" i="26"/>
  <c r="BM263" i="26" l="1"/>
  <c r="BN262" i="26"/>
  <c r="BM264" i="26" l="1"/>
  <c r="BN263" i="26"/>
  <c r="BM265" i="26" l="1"/>
  <c r="BN264" i="26"/>
  <c r="BM266" i="26" l="1"/>
  <c r="BN265" i="26"/>
  <c r="BM267" i="26" l="1"/>
  <c r="BN266" i="26"/>
  <c r="BM268" i="26" l="1"/>
  <c r="BN267" i="26"/>
  <c r="BM269" i="26" l="1"/>
  <c r="BN268" i="26"/>
  <c r="BM270" i="26" l="1"/>
  <c r="BN269" i="26"/>
  <c r="BM271" i="26" l="1"/>
  <c r="BN270" i="26"/>
  <c r="BM272" i="26" l="1"/>
  <c r="BN271" i="26"/>
  <c r="BM273" i="26" l="1"/>
  <c r="BN272" i="26"/>
  <c r="BM274" i="26" l="1"/>
  <c r="BN273" i="26"/>
  <c r="BM275" i="26" l="1"/>
  <c r="BN274" i="26"/>
  <c r="BM276" i="26" l="1"/>
  <c r="BN275" i="26"/>
  <c r="BM277" i="26" l="1"/>
  <c r="BN276" i="26"/>
  <c r="BM278" i="26" l="1"/>
  <c r="BN277" i="26"/>
  <c r="BM279" i="26" l="1"/>
  <c r="BN278" i="26"/>
  <c r="BM280" i="26" l="1"/>
  <c r="BN279" i="26"/>
  <c r="BM281" i="26" l="1"/>
  <c r="BN280" i="26"/>
  <c r="BM282" i="26" l="1"/>
  <c r="BN281" i="26"/>
  <c r="BM283" i="26" l="1"/>
  <c r="BN282" i="26"/>
  <c r="BM284" i="26" l="1"/>
  <c r="BN283" i="26"/>
  <c r="BM285" i="26" l="1"/>
  <c r="BN284" i="26"/>
  <c r="BM286" i="26" l="1"/>
  <c r="BN285" i="26"/>
  <c r="BM287" i="26" l="1"/>
  <c r="BN286" i="26"/>
  <c r="BM288" i="26" l="1"/>
  <c r="BN287" i="26"/>
  <c r="BM289" i="26" l="1"/>
  <c r="BN288" i="26"/>
  <c r="BM290" i="26" l="1"/>
  <c r="BN289" i="26"/>
  <c r="BM291" i="26" l="1"/>
  <c r="BN290" i="26"/>
  <c r="BM292" i="26" l="1"/>
  <c r="BN291" i="26"/>
  <c r="BM293" i="26" l="1"/>
  <c r="BN292" i="26"/>
  <c r="BM294" i="26" l="1"/>
  <c r="BN293" i="26"/>
  <c r="BM295" i="26" l="1"/>
  <c r="BN294" i="26"/>
  <c r="BM296" i="26" l="1"/>
  <c r="BN295" i="26"/>
  <c r="BM297" i="26" l="1"/>
  <c r="BN296" i="26"/>
  <c r="BM298" i="26" l="1"/>
  <c r="BN297" i="26"/>
  <c r="BM299" i="26" l="1"/>
  <c r="BN298" i="26"/>
  <c r="BM300" i="26" l="1"/>
  <c r="BN299" i="26"/>
  <c r="BM301" i="26" l="1"/>
  <c r="BN300" i="26"/>
  <c r="BM302" i="26" l="1"/>
  <c r="BN301" i="26"/>
  <c r="BM303" i="26" l="1"/>
  <c r="BN302" i="26"/>
  <c r="BM304" i="26" l="1"/>
  <c r="BN303" i="26"/>
  <c r="BM305" i="26" l="1"/>
  <c r="BN304" i="26"/>
  <c r="BM306" i="26" l="1"/>
  <c r="BN305" i="26"/>
  <c r="BM307" i="26" l="1"/>
  <c r="BN306" i="26"/>
  <c r="BM308" i="26" l="1"/>
  <c r="BN307" i="26"/>
  <c r="BN308" i="26" l="1"/>
  <c r="BM309" i="26"/>
  <c r="M4" i="25"/>
  <c r="BM310" i="26" l="1"/>
  <c r="BN309" i="26"/>
  <c r="BM311" i="26" l="1"/>
  <c r="BN310" i="26"/>
  <c r="BM312" i="26" l="1"/>
  <c r="BN311" i="26"/>
  <c r="BM313" i="26" l="1"/>
  <c r="BN312" i="26"/>
  <c r="BM314" i="26" l="1"/>
  <c r="BN313" i="26"/>
  <c r="BM315" i="26" l="1"/>
  <c r="BN314" i="26"/>
  <c r="BM316" i="26" l="1"/>
  <c r="BN315" i="26"/>
  <c r="BM317" i="26" l="1"/>
  <c r="BN316" i="26"/>
  <c r="BM318" i="26" l="1"/>
  <c r="BN317" i="26"/>
  <c r="BM319" i="26" l="1"/>
  <c r="BN318" i="26"/>
  <c r="BM320" i="26" l="1"/>
  <c r="BN319" i="26"/>
  <c r="BM321" i="26" l="1"/>
  <c r="BN320" i="26"/>
  <c r="BM322" i="26" l="1"/>
  <c r="BN321" i="26"/>
  <c r="BM323" i="26" l="1"/>
  <c r="BN322" i="26"/>
  <c r="BM324" i="26" l="1"/>
  <c r="BN323" i="26"/>
  <c r="BM325" i="26" l="1"/>
  <c r="BN324" i="26"/>
  <c r="BM326" i="26" l="1"/>
  <c r="BN325" i="26"/>
  <c r="BM327" i="26" l="1"/>
  <c r="BN326" i="26"/>
  <c r="BM328" i="26" l="1"/>
  <c r="BN327" i="26"/>
  <c r="BM329" i="26" l="1"/>
  <c r="BN328" i="26"/>
  <c r="BM330" i="26" l="1"/>
  <c r="BN329" i="26"/>
  <c r="BM331" i="26" l="1"/>
  <c r="BN330" i="26"/>
  <c r="BM332" i="26" l="1"/>
  <c r="BN331" i="26"/>
  <c r="BM333" i="26" l="1"/>
  <c r="BN332" i="26"/>
  <c r="BM334" i="26" l="1"/>
  <c r="BN333" i="26"/>
  <c r="BM335" i="26" l="1"/>
  <c r="BN334" i="26"/>
  <c r="BM336" i="26" l="1"/>
  <c r="BN335" i="26"/>
  <c r="BM337" i="26" l="1"/>
  <c r="BN336" i="26"/>
  <c r="BM338" i="26" l="1"/>
  <c r="BN337" i="26"/>
  <c r="BM339" i="26" l="1"/>
  <c r="BN338" i="26"/>
  <c r="BM340" i="26" l="1"/>
  <c r="BN339" i="26"/>
  <c r="BM341" i="26" l="1"/>
  <c r="BN340" i="26"/>
  <c r="BM342" i="26" l="1"/>
  <c r="BN341" i="26"/>
  <c r="BM343" i="26" l="1"/>
  <c r="BN342" i="26"/>
  <c r="BM344" i="26" l="1"/>
  <c r="BN343" i="26"/>
  <c r="BM345" i="26" l="1"/>
  <c r="BN344" i="26"/>
  <c r="BM346" i="26" l="1"/>
  <c r="BN345" i="26"/>
  <c r="BM347" i="26" l="1"/>
  <c r="BN346" i="26"/>
  <c r="BM348" i="26" l="1"/>
  <c r="BN347" i="26"/>
  <c r="BM349" i="26" l="1"/>
  <c r="BN348" i="26"/>
  <c r="BM350" i="26" l="1"/>
  <c r="BN349" i="26"/>
  <c r="BM351" i="26" l="1"/>
  <c r="BN350" i="26"/>
  <c r="BM352" i="26" l="1"/>
  <c r="BN351" i="26"/>
  <c r="BM353" i="26" l="1"/>
  <c r="BN352" i="26"/>
  <c r="BM354" i="26" l="1"/>
  <c r="BN353" i="26"/>
  <c r="BM355" i="26" l="1"/>
  <c r="BN354" i="26"/>
  <c r="BM356" i="26" l="1"/>
  <c r="BN355" i="26"/>
  <c r="BM357" i="26" l="1"/>
  <c r="BN356" i="26"/>
  <c r="BM358" i="26" l="1"/>
  <c r="BN357" i="26"/>
  <c r="BM359" i="26" l="1"/>
  <c r="BN358" i="26"/>
  <c r="BM360" i="26" l="1"/>
  <c r="BN359" i="26"/>
  <c r="BM361" i="26" l="1"/>
  <c r="BN360" i="26"/>
  <c r="BM362" i="26" l="1"/>
  <c r="BN361" i="26"/>
  <c r="BM363" i="26" l="1"/>
  <c r="BN362" i="26"/>
  <c r="BM364" i="26" l="1"/>
  <c r="BN363" i="26"/>
  <c r="BM365" i="26" l="1"/>
  <c r="BN364" i="26"/>
  <c r="BM366" i="26" l="1"/>
  <c r="BN365" i="26"/>
  <c r="BM367" i="26" l="1"/>
  <c r="BN366" i="26"/>
  <c r="BM368" i="26" l="1"/>
  <c r="BN367" i="26"/>
  <c r="BM369" i="26" l="1"/>
  <c r="BN368" i="26"/>
  <c r="BM370" i="26" l="1"/>
  <c r="BN369" i="26"/>
  <c r="BM371" i="26" l="1"/>
  <c r="BN370" i="26"/>
  <c r="BM372" i="26" l="1"/>
  <c r="BN371" i="26"/>
  <c r="BM373" i="26" l="1"/>
  <c r="BN372" i="26"/>
  <c r="BM374" i="26" l="1"/>
  <c r="BN373" i="26"/>
  <c r="BM375" i="26" l="1"/>
  <c r="BN374" i="26"/>
  <c r="BM376" i="26" l="1"/>
  <c r="BN375" i="26"/>
  <c r="BM377" i="26" l="1"/>
  <c r="BN376" i="26"/>
  <c r="BM378" i="26" l="1"/>
  <c r="BN377" i="26"/>
  <c r="BM379" i="26" l="1"/>
  <c r="BN378" i="26"/>
  <c r="BM380" i="26" l="1"/>
  <c r="BN379" i="26"/>
  <c r="BM381" i="26" l="1"/>
  <c r="BN380" i="26"/>
  <c r="BM382" i="26" l="1"/>
  <c r="BN381" i="26"/>
  <c r="BM383" i="26" l="1"/>
  <c r="BN382" i="26"/>
  <c r="BM384" i="26" l="1"/>
  <c r="BN383" i="26"/>
  <c r="BM385" i="26" l="1"/>
  <c r="BN384" i="26"/>
  <c r="BM386" i="26" l="1"/>
  <c r="BN385" i="26"/>
  <c r="BM387" i="26" l="1"/>
  <c r="BN386" i="26"/>
  <c r="BM388" i="26" l="1"/>
  <c r="BN387" i="26"/>
  <c r="BM389" i="26" l="1"/>
  <c r="BN388" i="26"/>
  <c r="BM390" i="26" l="1"/>
  <c r="BN389" i="26"/>
  <c r="BM391" i="26" l="1"/>
  <c r="BN390" i="26"/>
  <c r="BM392" i="26" l="1"/>
  <c r="BN391" i="26"/>
  <c r="BM393" i="26" l="1"/>
  <c r="BN392" i="26"/>
  <c r="BM394" i="26" l="1"/>
  <c r="BN393" i="26"/>
  <c r="BM395" i="26" l="1"/>
  <c r="BN394" i="26"/>
  <c r="BM396" i="26" l="1"/>
  <c r="BN395" i="26"/>
  <c r="BM397" i="26" l="1"/>
  <c r="BN396" i="26"/>
  <c r="BM398" i="26" l="1"/>
  <c r="BN397" i="26"/>
  <c r="BM399" i="26" l="1"/>
  <c r="BN398" i="26"/>
  <c r="BM400" i="26" l="1"/>
  <c r="BN399" i="26"/>
  <c r="BM401" i="26" l="1"/>
  <c r="BN400" i="26"/>
  <c r="BM402" i="26" l="1"/>
  <c r="BN401" i="26"/>
  <c r="BM403" i="26" l="1"/>
  <c r="BN402" i="26"/>
  <c r="BM404" i="26" l="1"/>
  <c r="BN403" i="26"/>
  <c r="BM405" i="26" l="1"/>
  <c r="BN404" i="26"/>
  <c r="BM406" i="26" l="1"/>
  <c r="BN405" i="26"/>
  <c r="BM407" i="26" l="1"/>
  <c r="BN406" i="26"/>
  <c r="BM408" i="26" l="1"/>
  <c r="BN407" i="26"/>
  <c r="BM409" i="26" l="1"/>
  <c r="BN408" i="26"/>
  <c r="BM410" i="26" l="1"/>
  <c r="BN409" i="26"/>
  <c r="BM411" i="26" l="1"/>
  <c r="BN410" i="26"/>
  <c r="BM412" i="26" l="1"/>
  <c r="BN411" i="26"/>
  <c r="BM413" i="26" l="1"/>
  <c r="BN412" i="26"/>
  <c r="BM414" i="26" l="1"/>
  <c r="BN413" i="26"/>
  <c r="BM415" i="26" l="1"/>
  <c r="BN414" i="26"/>
  <c r="BM416" i="26" l="1"/>
  <c r="BN415" i="26"/>
  <c r="BM417" i="26" l="1"/>
  <c r="BN416" i="26"/>
  <c r="BM418" i="26" l="1"/>
  <c r="BN417" i="26"/>
  <c r="BM419" i="26" l="1"/>
  <c r="BN418" i="26"/>
  <c r="BM420" i="26" l="1"/>
  <c r="BN419" i="26"/>
  <c r="BM421" i="26" l="1"/>
  <c r="BN420" i="26"/>
  <c r="BM422" i="26" l="1"/>
  <c r="BN421" i="26"/>
  <c r="BM423" i="26" l="1"/>
  <c r="BN422" i="26"/>
  <c r="BM424" i="26" l="1"/>
  <c r="BN423" i="26"/>
  <c r="BM425" i="26" l="1"/>
  <c r="BN424" i="26"/>
  <c r="BM426" i="26" l="1"/>
  <c r="BN425" i="26"/>
  <c r="BM427" i="26" l="1"/>
  <c r="BN426" i="26"/>
  <c r="BM428" i="26" l="1"/>
  <c r="BN427" i="26"/>
  <c r="BN428" i="26" l="1"/>
  <c r="BM429" i="26"/>
  <c r="M5" i="25"/>
  <c r="BM430" i="26" l="1"/>
  <c r="BN429" i="26"/>
  <c r="BM431" i="26" l="1"/>
  <c r="BN430" i="26"/>
  <c r="BM432" i="26" l="1"/>
  <c r="BN431" i="26"/>
  <c r="BM433" i="26" l="1"/>
  <c r="BN432" i="26"/>
  <c r="BM434" i="26" l="1"/>
  <c r="BN433" i="26"/>
  <c r="BM435" i="26" l="1"/>
  <c r="BN434" i="26"/>
  <c r="BM436" i="26" l="1"/>
  <c r="BN435" i="26"/>
  <c r="BM437" i="26" l="1"/>
  <c r="BN436" i="26"/>
  <c r="BM438" i="26" l="1"/>
  <c r="BN437" i="26"/>
  <c r="BM439" i="26" l="1"/>
  <c r="BN438" i="26"/>
  <c r="BM440" i="26" l="1"/>
  <c r="BN439" i="26"/>
  <c r="BM441" i="26" l="1"/>
  <c r="BN440" i="26"/>
  <c r="BM442" i="26" l="1"/>
  <c r="BN441" i="26"/>
  <c r="BM443" i="26" l="1"/>
  <c r="BN442" i="26"/>
  <c r="BM444" i="26" l="1"/>
  <c r="BN443" i="26"/>
  <c r="BM445" i="26" l="1"/>
  <c r="BN444" i="26"/>
  <c r="BM446" i="26" l="1"/>
  <c r="BN445" i="26"/>
  <c r="BM447" i="26" l="1"/>
  <c r="BN446" i="26"/>
  <c r="BM448" i="26" l="1"/>
  <c r="BN447" i="26"/>
  <c r="BM449" i="26" l="1"/>
  <c r="BN448" i="26"/>
  <c r="BM450" i="26" l="1"/>
  <c r="BN449" i="26"/>
  <c r="BM451" i="26" l="1"/>
  <c r="BN450" i="26"/>
  <c r="BM452" i="26" l="1"/>
  <c r="BN451" i="26"/>
  <c r="BM453" i="26" l="1"/>
  <c r="BN452" i="26"/>
  <c r="BM454" i="26" l="1"/>
  <c r="BN453" i="26"/>
  <c r="BM455" i="26" l="1"/>
  <c r="BN454" i="26"/>
  <c r="BM456" i="26" l="1"/>
  <c r="BN455" i="26"/>
  <c r="BM457" i="26" l="1"/>
  <c r="BN456" i="26"/>
  <c r="BM458" i="26" l="1"/>
  <c r="BN457" i="26"/>
  <c r="BM459" i="26" l="1"/>
  <c r="BN458" i="26"/>
  <c r="BM460" i="26" l="1"/>
  <c r="BN459" i="26"/>
  <c r="BM461" i="26" l="1"/>
  <c r="BN460" i="26"/>
  <c r="BM462" i="26" l="1"/>
  <c r="BN461" i="26"/>
  <c r="BM463" i="26" l="1"/>
  <c r="BN462" i="26"/>
  <c r="BM464" i="26" l="1"/>
  <c r="BN463" i="26"/>
  <c r="BM465" i="26" l="1"/>
  <c r="BN464" i="26"/>
  <c r="BM466" i="26" l="1"/>
  <c r="BN465" i="26"/>
  <c r="BM467" i="26" l="1"/>
  <c r="BN466" i="26"/>
  <c r="BM468" i="26" l="1"/>
  <c r="BN467" i="26"/>
  <c r="BM469" i="26" l="1"/>
  <c r="BN468" i="26"/>
  <c r="BM470" i="26" l="1"/>
  <c r="BN469" i="26"/>
  <c r="BM471" i="26" l="1"/>
  <c r="BN470" i="26"/>
  <c r="BM472" i="26" l="1"/>
  <c r="BN471" i="26"/>
  <c r="BM473" i="26" l="1"/>
  <c r="BN472" i="26"/>
  <c r="BM474" i="26" l="1"/>
  <c r="BN473" i="26"/>
  <c r="BM475" i="26" l="1"/>
  <c r="BN474" i="26"/>
  <c r="BM476" i="26" l="1"/>
  <c r="BN475" i="26"/>
  <c r="BM477" i="26" l="1"/>
  <c r="BN476" i="26"/>
  <c r="BM478" i="26" l="1"/>
  <c r="BN477" i="26"/>
  <c r="BM479" i="26" l="1"/>
  <c r="BN478" i="26"/>
  <c r="BM480" i="26" l="1"/>
  <c r="BN479" i="26"/>
  <c r="BM481" i="26" l="1"/>
  <c r="BN480" i="26"/>
  <c r="BM482" i="26" l="1"/>
  <c r="BN481" i="26"/>
  <c r="BM483" i="26" l="1"/>
  <c r="BN482" i="26"/>
  <c r="BM484" i="26" l="1"/>
  <c r="BN483" i="26"/>
  <c r="BM485" i="26" l="1"/>
  <c r="BN484" i="26"/>
  <c r="BM486" i="26" l="1"/>
  <c r="BN485" i="26"/>
  <c r="BM487" i="26" l="1"/>
  <c r="BN486" i="26"/>
  <c r="BM488" i="26" l="1"/>
  <c r="BN487" i="26"/>
  <c r="BM489" i="26" l="1"/>
  <c r="BN488" i="26"/>
  <c r="BM490" i="26" l="1"/>
  <c r="BN489" i="26"/>
  <c r="BM491" i="26" l="1"/>
  <c r="BN490" i="26"/>
  <c r="BM492" i="26" l="1"/>
  <c r="BN491" i="26"/>
  <c r="BM493" i="26" l="1"/>
  <c r="BN492" i="26"/>
  <c r="BM494" i="26" l="1"/>
  <c r="BN493" i="26"/>
  <c r="BM495" i="26" l="1"/>
  <c r="BN494" i="26"/>
  <c r="BM496" i="26" l="1"/>
  <c r="BN495" i="26"/>
  <c r="BM497" i="26" l="1"/>
  <c r="BN496" i="26"/>
  <c r="BM498" i="26" l="1"/>
  <c r="BN497" i="26"/>
  <c r="BM499" i="26" l="1"/>
  <c r="BN498" i="26"/>
  <c r="BM500" i="26" l="1"/>
  <c r="BN499" i="26"/>
  <c r="BM501" i="26" l="1"/>
  <c r="BN500" i="26"/>
  <c r="BM502" i="26" l="1"/>
  <c r="BN501" i="26"/>
  <c r="BM503" i="26" l="1"/>
  <c r="BN502" i="26"/>
  <c r="BM504" i="26" l="1"/>
  <c r="BN503" i="26"/>
  <c r="BM505" i="26" l="1"/>
  <c r="BN504" i="26"/>
  <c r="BM506" i="26" l="1"/>
  <c r="BN505" i="26"/>
  <c r="BM507" i="26" l="1"/>
  <c r="BN506" i="26"/>
  <c r="BM508" i="26" l="1"/>
  <c r="BN507" i="26"/>
  <c r="BM509" i="26" l="1"/>
  <c r="BN508" i="26"/>
  <c r="BM510" i="26" l="1"/>
  <c r="BN509" i="26"/>
  <c r="BM511" i="26" l="1"/>
  <c r="BN510" i="26"/>
  <c r="BM512" i="26" l="1"/>
  <c r="BN511" i="26"/>
  <c r="BM513" i="26" l="1"/>
  <c r="BN512" i="26"/>
  <c r="BM514" i="26" l="1"/>
  <c r="BN513" i="26"/>
  <c r="BM515" i="26" l="1"/>
  <c r="BN514" i="26"/>
  <c r="BM516" i="26" l="1"/>
  <c r="BN515" i="26"/>
  <c r="BM517" i="26" l="1"/>
  <c r="BN516" i="26"/>
  <c r="BM518" i="26" l="1"/>
  <c r="BN517" i="26"/>
  <c r="BM519" i="26" l="1"/>
  <c r="BN518" i="26"/>
  <c r="BM520" i="26" l="1"/>
  <c r="BN519" i="26"/>
  <c r="BM521" i="26" l="1"/>
  <c r="BN520" i="26"/>
  <c r="BM522" i="26" l="1"/>
  <c r="BN521" i="26"/>
  <c r="BM523" i="26" l="1"/>
  <c r="BN522" i="26"/>
  <c r="BM524" i="26" l="1"/>
  <c r="BN523" i="26"/>
  <c r="BM525" i="26" l="1"/>
  <c r="BN524" i="26"/>
  <c r="BM526" i="26" l="1"/>
  <c r="BN525" i="26"/>
  <c r="BM527" i="26" l="1"/>
  <c r="BN526" i="26"/>
  <c r="BM528" i="26" l="1"/>
  <c r="BN527" i="26"/>
  <c r="BM529" i="26" l="1"/>
  <c r="BN528" i="26"/>
  <c r="BM530" i="26" l="1"/>
  <c r="BN529" i="26"/>
  <c r="BM531" i="26" l="1"/>
  <c r="BN530" i="26"/>
  <c r="BM532" i="26" l="1"/>
  <c r="BN531" i="26"/>
  <c r="BM533" i="26" l="1"/>
  <c r="BN532" i="26"/>
  <c r="BM534" i="26" l="1"/>
  <c r="BN533" i="26"/>
  <c r="BM535" i="26" l="1"/>
  <c r="BN534" i="26"/>
  <c r="BM536" i="26" l="1"/>
  <c r="BN535" i="26"/>
  <c r="BM537" i="26" l="1"/>
  <c r="BN536" i="26"/>
  <c r="BM538" i="26" l="1"/>
  <c r="BN537" i="26"/>
  <c r="BM539" i="26" l="1"/>
  <c r="BN538" i="26"/>
  <c r="BM540" i="26" l="1"/>
  <c r="BN539" i="26"/>
  <c r="BM541" i="26" l="1"/>
  <c r="BN540" i="26"/>
  <c r="BM542" i="26" l="1"/>
  <c r="BN541" i="26"/>
  <c r="BM543" i="26" l="1"/>
  <c r="BN542" i="26"/>
  <c r="BM544" i="26" l="1"/>
  <c r="BN543" i="26"/>
  <c r="BM545" i="26" l="1"/>
  <c r="BN544" i="26"/>
  <c r="BM546" i="26" l="1"/>
  <c r="BN545" i="26"/>
  <c r="BM547" i="26" l="1"/>
  <c r="BN546" i="26"/>
  <c r="BM548" i="26" l="1"/>
  <c r="BN547" i="26"/>
  <c r="BM549" i="26" l="1"/>
  <c r="BN548" i="26"/>
  <c r="BM550" i="26" l="1"/>
  <c r="BN549" i="26"/>
  <c r="BM551" i="26" l="1"/>
  <c r="BN550" i="26"/>
  <c r="BM552" i="26" l="1"/>
  <c r="BN551" i="26"/>
  <c r="BM553" i="26" l="1"/>
  <c r="BN552" i="26"/>
  <c r="BM554" i="26" l="1"/>
  <c r="BN553" i="26"/>
  <c r="BM555" i="26" l="1"/>
  <c r="BN554" i="26"/>
  <c r="BM556" i="26" l="1"/>
  <c r="BN555" i="26"/>
  <c r="BM557" i="26" l="1"/>
  <c r="BN556" i="26"/>
  <c r="BM558" i="26" l="1"/>
  <c r="BN557" i="26"/>
  <c r="BM559" i="26" l="1"/>
  <c r="BN558" i="26"/>
  <c r="BM560" i="26" l="1"/>
  <c r="BN559" i="26"/>
  <c r="BM561" i="26" l="1"/>
  <c r="BN560" i="26"/>
  <c r="BM562" i="26" l="1"/>
  <c r="BN561" i="26"/>
  <c r="BM563" i="26" l="1"/>
  <c r="BN562" i="26"/>
  <c r="BM564" i="26" l="1"/>
  <c r="BN563" i="26"/>
  <c r="BM565" i="26" l="1"/>
  <c r="BN564" i="26"/>
  <c r="BM566" i="26" l="1"/>
  <c r="BN565" i="26"/>
  <c r="BM567" i="26" l="1"/>
  <c r="BN566" i="26"/>
  <c r="BM568" i="26" l="1"/>
  <c r="BN567" i="26"/>
  <c r="BM569" i="26" l="1"/>
  <c r="BN568" i="26"/>
  <c r="BM570" i="26" l="1"/>
  <c r="BN569" i="26"/>
  <c r="BM571" i="26" l="1"/>
  <c r="BN570" i="26"/>
  <c r="BM572" i="26" l="1"/>
  <c r="BN571" i="26"/>
  <c r="BM573" i="26" l="1"/>
  <c r="BN572" i="26"/>
  <c r="BM574" i="26" l="1"/>
  <c r="BN573" i="26"/>
  <c r="BM575" i="26" l="1"/>
  <c r="BN574" i="26"/>
  <c r="BM576" i="26" l="1"/>
  <c r="BN575" i="26"/>
  <c r="BM577" i="26" l="1"/>
  <c r="BN576" i="26"/>
  <c r="BM578" i="26" l="1"/>
  <c r="BN577" i="26"/>
  <c r="BM579" i="26" l="1"/>
  <c r="BN578" i="26"/>
  <c r="BM580" i="26" l="1"/>
  <c r="BN579" i="26"/>
  <c r="BM581" i="26" l="1"/>
  <c r="BN580" i="26"/>
  <c r="BM582" i="26" l="1"/>
  <c r="BN581" i="26"/>
  <c r="BM583" i="26" l="1"/>
  <c r="BN582" i="26"/>
  <c r="BM584" i="26" l="1"/>
  <c r="BN583" i="26"/>
  <c r="BM585" i="26" l="1"/>
  <c r="BN584" i="26"/>
  <c r="BM586" i="26" l="1"/>
  <c r="BN585" i="26"/>
  <c r="BM587" i="26" l="1"/>
  <c r="BN586" i="26"/>
  <c r="BM588" i="26" l="1"/>
  <c r="BN587" i="26"/>
  <c r="BM589" i="26" l="1"/>
  <c r="BN588" i="26"/>
  <c r="BM590" i="26" l="1"/>
  <c r="BN589" i="26"/>
  <c r="BM591" i="26" l="1"/>
  <c r="BN590" i="26"/>
  <c r="BM592" i="26" l="1"/>
  <c r="BN591" i="26"/>
  <c r="BM593" i="26" l="1"/>
  <c r="BN592" i="26"/>
  <c r="BM594" i="26" l="1"/>
  <c r="BN593" i="26"/>
  <c r="BM595" i="26" l="1"/>
  <c r="BN594" i="26"/>
  <c r="BM596" i="26" l="1"/>
  <c r="BN595" i="26"/>
  <c r="BM597" i="26" l="1"/>
  <c r="BN596" i="26"/>
  <c r="BM598" i="26" l="1"/>
  <c r="BN597" i="26"/>
  <c r="BM599" i="26" l="1"/>
  <c r="BN598" i="26"/>
  <c r="BM600" i="26" l="1"/>
  <c r="BN599" i="26"/>
  <c r="BM601" i="26" l="1"/>
  <c r="BN600" i="26"/>
  <c r="BM602" i="26" l="1"/>
  <c r="BN601" i="26"/>
  <c r="BM603" i="26" l="1"/>
  <c r="BN602" i="26"/>
  <c r="BM604" i="26" l="1"/>
  <c r="BN603" i="26"/>
  <c r="BM605" i="26" l="1"/>
  <c r="BN604" i="26"/>
  <c r="BM606" i="26" l="1"/>
  <c r="BN605" i="26"/>
  <c r="BM607" i="26" l="1"/>
  <c r="BN606" i="26"/>
  <c r="BM608" i="26" l="1"/>
  <c r="BN607" i="26"/>
  <c r="BM609" i="26" l="1"/>
  <c r="BN608" i="26"/>
  <c r="BM610" i="26" l="1"/>
  <c r="BN609" i="26"/>
  <c r="BM611" i="26" l="1"/>
  <c r="BN610" i="26"/>
  <c r="BM612" i="26" l="1"/>
  <c r="BN611" i="26"/>
  <c r="BM613" i="26" l="1"/>
  <c r="BN612" i="26"/>
  <c r="BM614" i="26" l="1"/>
  <c r="BN613" i="26"/>
  <c r="BM615" i="26" l="1"/>
  <c r="BN614" i="26"/>
  <c r="BM616" i="26" l="1"/>
  <c r="BN615" i="26"/>
  <c r="BM617" i="26" l="1"/>
  <c r="BN616" i="26"/>
  <c r="BM618" i="26" l="1"/>
  <c r="BN617" i="26"/>
  <c r="BM619" i="26" l="1"/>
  <c r="BN618" i="26"/>
  <c r="BM620" i="26" l="1"/>
  <c r="BN619" i="26"/>
  <c r="BM621" i="26" l="1"/>
  <c r="BN620" i="26"/>
  <c r="BM622" i="26" l="1"/>
  <c r="BN621" i="26"/>
  <c r="BM623" i="26" l="1"/>
  <c r="BN622" i="26"/>
  <c r="BM624" i="26" l="1"/>
  <c r="BN623" i="26"/>
  <c r="BM625" i="26" l="1"/>
  <c r="BN624" i="26"/>
  <c r="BM626" i="26" l="1"/>
  <c r="BN625" i="26"/>
  <c r="BM627" i="26" l="1"/>
  <c r="BN626" i="26"/>
  <c r="BM628" i="26" l="1"/>
  <c r="BN627" i="26"/>
  <c r="BM629" i="26" l="1"/>
  <c r="BN628" i="26"/>
  <c r="BM630" i="26" l="1"/>
  <c r="BN629" i="26"/>
  <c r="BM631" i="26" l="1"/>
  <c r="BN630" i="26"/>
  <c r="BM632" i="26" l="1"/>
  <c r="BN631" i="26"/>
  <c r="BM633" i="26" l="1"/>
  <c r="BN632" i="26"/>
  <c r="BM634" i="26" l="1"/>
  <c r="BN633" i="26"/>
  <c r="BM635" i="26" l="1"/>
  <c r="BN634" i="26"/>
  <c r="BM636" i="26" l="1"/>
  <c r="BN635" i="26"/>
  <c r="BM637" i="26" l="1"/>
  <c r="BN636" i="26"/>
  <c r="BM638" i="26" l="1"/>
  <c r="BN637" i="26"/>
  <c r="BM639" i="26" l="1"/>
  <c r="BN638" i="26"/>
  <c r="BM640" i="26" l="1"/>
  <c r="BN639" i="26"/>
  <c r="BM641" i="26" l="1"/>
  <c r="BN640" i="26"/>
  <c r="BM642" i="26" l="1"/>
  <c r="BN641" i="26"/>
  <c r="BN642" i="26" l="1"/>
  <c r="BM643" i="26"/>
  <c r="M6" i="25"/>
  <c r="BM644" i="26" l="1"/>
  <c r="BN643" i="26"/>
  <c r="BM645" i="26" l="1"/>
  <c r="BN644" i="26"/>
  <c r="BM646" i="26" l="1"/>
  <c r="BN645" i="26"/>
  <c r="BM647" i="26" l="1"/>
  <c r="BN646" i="26"/>
  <c r="BM648" i="26" l="1"/>
  <c r="BN647" i="26"/>
  <c r="BM649" i="26" l="1"/>
  <c r="BN648" i="26"/>
  <c r="BM650" i="26" l="1"/>
  <c r="BN649" i="26"/>
  <c r="BM651" i="26" l="1"/>
  <c r="BN650" i="26"/>
  <c r="BM652" i="26" l="1"/>
  <c r="BN651" i="26"/>
  <c r="BM653" i="26" l="1"/>
  <c r="BN652" i="26"/>
  <c r="BM654" i="26" l="1"/>
  <c r="BN653" i="26"/>
  <c r="BM655" i="26" l="1"/>
  <c r="BN654" i="26"/>
  <c r="BM656" i="26" l="1"/>
  <c r="BN655" i="26"/>
  <c r="BM657" i="26" l="1"/>
  <c r="BN656" i="26"/>
  <c r="BM658" i="26" l="1"/>
  <c r="BN657" i="26"/>
  <c r="BM659" i="26" l="1"/>
  <c r="BN658" i="26"/>
  <c r="BM660" i="26" l="1"/>
  <c r="BN659" i="26"/>
  <c r="BM661" i="26" l="1"/>
  <c r="BN660" i="26"/>
  <c r="BM662" i="26" l="1"/>
  <c r="BN661" i="26"/>
  <c r="BM663" i="26" l="1"/>
  <c r="BN662" i="26"/>
  <c r="BM664" i="26" l="1"/>
  <c r="BN663" i="26"/>
  <c r="BM665" i="26" l="1"/>
  <c r="BN664" i="26"/>
  <c r="BM666" i="26" l="1"/>
  <c r="BN665" i="26"/>
  <c r="BM667" i="26" l="1"/>
  <c r="BN666" i="26"/>
  <c r="BM668" i="26" l="1"/>
  <c r="BN667" i="26"/>
  <c r="BM669" i="26" l="1"/>
  <c r="BN668" i="26"/>
  <c r="BM670" i="26" l="1"/>
  <c r="BN669" i="26"/>
  <c r="BM671" i="26" l="1"/>
  <c r="BN670" i="26"/>
  <c r="BM672" i="26" l="1"/>
  <c r="BN671" i="26"/>
  <c r="BM673" i="26" l="1"/>
  <c r="BN672" i="26"/>
  <c r="BN673" i="26" l="1"/>
  <c r="BM674" i="26"/>
  <c r="M7" i="25"/>
  <c r="BM675" i="26" l="1"/>
  <c r="BN674" i="26"/>
  <c r="BM676" i="26" l="1"/>
  <c r="BN675" i="26"/>
  <c r="BM677" i="26" l="1"/>
  <c r="BN676" i="26"/>
  <c r="BM678" i="26" l="1"/>
  <c r="BN677" i="26"/>
  <c r="BM679" i="26" l="1"/>
  <c r="BN678" i="26"/>
  <c r="BM680" i="26" l="1"/>
  <c r="BN679" i="26"/>
  <c r="BM681" i="26" l="1"/>
  <c r="BN680" i="26"/>
  <c r="BM682" i="26" l="1"/>
  <c r="BN681" i="26"/>
  <c r="BM683" i="26" l="1"/>
  <c r="BN682" i="26"/>
  <c r="BM684" i="26" l="1"/>
  <c r="BN683" i="26"/>
  <c r="BM685" i="26" l="1"/>
  <c r="BN684" i="26"/>
  <c r="BM686" i="26" l="1"/>
  <c r="BN685" i="26"/>
  <c r="BM687" i="26" l="1"/>
  <c r="BN686" i="26"/>
  <c r="BM688" i="26" l="1"/>
  <c r="BN687" i="26"/>
  <c r="BM689" i="26" l="1"/>
  <c r="BN688" i="26"/>
  <c r="BM690" i="26" l="1"/>
  <c r="BN689" i="26"/>
  <c r="BM691" i="26" l="1"/>
  <c r="BN690" i="26"/>
  <c r="BM692" i="26" l="1"/>
  <c r="BN691" i="26"/>
  <c r="BM693" i="26" l="1"/>
  <c r="BN692" i="26"/>
  <c r="BM694" i="26" l="1"/>
  <c r="BN693" i="26"/>
  <c r="BM695" i="26" l="1"/>
  <c r="BN694" i="26"/>
  <c r="BM696" i="26" l="1"/>
  <c r="BN695" i="26"/>
  <c r="BM697" i="26" l="1"/>
  <c r="BN696" i="26"/>
  <c r="BM698" i="26" l="1"/>
  <c r="BN697" i="26"/>
  <c r="BM699" i="26" l="1"/>
  <c r="BN698" i="26"/>
  <c r="BM700" i="26" l="1"/>
  <c r="BN699" i="26"/>
  <c r="BM701" i="26" l="1"/>
  <c r="BN700" i="26"/>
  <c r="BM702" i="26" l="1"/>
  <c r="BN701" i="26"/>
  <c r="BM703" i="26" l="1"/>
  <c r="BN702" i="26"/>
  <c r="BM704" i="26" l="1"/>
  <c r="BN703" i="26"/>
  <c r="BM705" i="26" l="1"/>
  <c r="BN704" i="26"/>
  <c r="BM706" i="26" l="1"/>
  <c r="BN705" i="26"/>
  <c r="BM707" i="26" l="1"/>
  <c r="BN706" i="26"/>
  <c r="BM708" i="26" l="1"/>
  <c r="BN707" i="26"/>
  <c r="BM709" i="26" l="1"/>
  <c r="BN708" i="26"/>
  <c r="BM710" i="26" l="1"/>
  <c r="BN709" i="26"/>
  <c r="BM711" i="26" l="1"/>
  <c r="BN710" i="26"/>
  <c r="BM712" i="26" l="1"/>
  <c r="BN711" i="26"/>
  <c r="BM713" i="26" l="1"/>
  <c r="BN712" i="26"/>
  <c r="BM714" i="26" l="1"/>
  <c r="BN713" i="26"/>
  <c r="BM715" i="26" l="1"/>
  <c r="BN714" i="26"/>
  <c r="BM716" i="26" l="1"/>
  <c r="BN715" i="26"/>
  <c r="BM717" i="26" l="1"/>
  <c r="BN716" i="26"/>
  <c r="BM718" i="26" l="1"/>
  <c r="BN717" i="26"/>
  <c r="BM719" i="26" l="1"/>
  <c r="BN718" i="26"/>
  <c r="BM720" i="26" l="1"/>
  <c r="BN719" i="26"/>
  <c r="BM721" i="26" l="1"/>
  <c r="BN720" i="26"/>
  <c r="BM722" i="26" l="1"/>
  <c r="BN721" i="26"/>
  <c r="BM723" i="26" l="1"/>
  <c r="BN722" i="26"/>
  <c r="BM724" i="26" l="1"/>
  <c r="BN723" i="26"/>
  <c r="BM725" i="26" l="1"/>
  <c r="BN724" i="26"/>
  <c r="BM726" i="26" l="1"/>
  <c r="BN725" i="26"/>
  <c r="BM727" i="26" l="1"/>
  <c r="BN726" i="26"/>
  <c r="BM728" i="26" l="1"/>
  <c r="BN727" i="26"/>
  <c r="BM729" i="26" l="1"/>
  <c r="BN728" i="26"/>
  <c r="BM730" i="26" l="1"/>
  <c r="BN729" i="26"/>
  <c r="BM731" i="26" l="1"/>
  <c r="BN730" i="26"/>
  <c r="BM732" i="26" l="1"/>
  <c r="BN731" i="26"/>
  <c r="BM733" i="26" l="1"/>
  <c r="BN732" i="26"/>
  <c r="BM734" i="26" l="1"/>
  <c r="BN733" i="26"/>
  <c r="BM735" i="26" l="1"/>
  <c r="BN734" i="26"/>
  <c r="BM736" i="26" l="1"/>
  <c r="BN735" i="26"/>
  <c r="BM737" i="26" l="1"/>
  <c r="BN736" i="26"/>
  <c r="BM738" i="26" l="1"/>
  <c r="BN737" i="26"/>
  <c r="BM739" i="26" l="1"/>
  <c r="BN738" i="26"/>
  <c r="BM740" i="26" l="1"/>
  <c r="BN739" i="26"/>
  <c r="BM741" i="26" l="1"/>
  <c r="BN740" i="26"/>
  <c r="BM742" i="26" l="1"/>
  <c r="BN741" i="26"/>
  <c r="BM743" i="26" l="1"/>
  <c r="BN742" i="26"/>
  <c r="BM744" i="26" l="1"/>
  <c r="BN743" i="26"/>
  <c r="BM745" i="26" l="1"/>
  <c r="BN744" i="26"/>
  <c r="BM746" i="26" l="1"/>
  <c r="BN745" i="26"/>
  <c r="BM747" i="26" l="1"/>
  <c r="BN746" i="26"/>
  <c r="BM748" i="26" l="1"/>
  <c r="BN747" i="26"/>
  <c r="BM749" i="26" l="1"/>
  <c r="BN748" i="26"/>
  <c r="BM750" i="26" l="1"/>
  <c r="BN749" i="26"/>
  <c r="BM751" i="26" l="1"/>
  <c r="BN750" i="26"/>
  <c r="BM752" i="26" l="1"/>
  <c r="BN751" i="26"/>
  <c r="BM753" i="26" l="1"/>
  <c r="BN752" i="26"/>
  <c r="BM754" i="26" l="1"/>
  <c r="BN753" i="26"/>
  <c r="BM755" i="26" l="1"/>
  <c r="BN754" i="26"/>
  <c r="BM756" i="26" l="1"/>
  <c r="BN755" i="26"/>
  <c r="BM757" i="26" l="1"/>
  <c r="BN756" i="26"/>
  <c r="BM758" i="26" l="1"/>
  <c r="BN757" i="26"/>
  <c r="BM759" i="26" l="1"/>
  <c r="BN758" i="26"/>
  <c r="BM760" i="26" l="1"/>
  <c r="BN759" i="26"/>
  <c r="BM761" i="26" l="1"/>
  <c r="BN760" i="26"/>
  <c r="BM762" i="26" l="1"/>
  <c r="BN761" i="26"/>
  <c r="BM763" i="26" l="1"/>
  <c r="BN762" i="26"/>
  <c r="BM764" i="26" l="1"/>
  <c r="BN763" i="26"/>
  <c r="BM765" i="26" l="1"/>
  <c r="BN764" i="26"/>
  <c r="BM766" i="26" l="1"/>
  <c r="BN765" i="26"/>
  <c r="BM767" i="26" l="1"/>
  <c r="BN766" i="26"/>
  <c r="BM768" i="26" l="1"/>
  <c r="BN767" i="26"/>
  <c r="BM769" i="26" l="1"/>
  <c r="BN768" i="26"/>
  <c r="BM770" i="26" l="1"/>
  <c r="BN769" i="26"/>
  <c r="BM771" i="26" l="1"/>
  <c r="BN770" i="26"/>
  <c r="BM772" i="26" l="1"/>
  <c r="BN771" i="26"/>
  <c r="BM773" i="26" l="1"/>
  <c r="BN772" i="26"/>
  <c r="BM774" i="26" l="1"/>
  <c r="BN773" i="26"/>
  <c r="BM775" i="26" l="1"/>
  <c r="BN774" i="26"/>
  <c r="BM776" i="26" l="1"/>
  <c r="BN775" i="26"/>
  <c r="BM777" i="26" l="1"/>
  <c r="BN776" i="26"/>
  <c r="BM778" i="26" l="1"/>
  <c r="BN777" i="26"/>
  <c r="BM779" i="26" l="1"/>
  <c r="BN778" i="26"/>
  <c r="BM780" i="26" l="1"/>
  <c r="BN779" i="26"/>
  <c r="BM781" i="26" l="1"/>
  <c r="BN780" i="26"/>
  <c r="BM782" i="26" l="1"/>
  <c r="BN781" i="26"/>
  <c r="BM783" i="26" l="1"/>
  <c r="BN782" i="26"/>
  <c r="BM784" i="26" l="1"/>
  <c r="BN783" i="26"/>
  <c r="BM785" i="26" l="1"/>
  <c r="BN784" i="26"/>
  <c r="BM786" i="26" l="1"/>
  <c r="BN785" i="26"/>
  <c r="BM787" i="26" l="1"/>
  <c r="BN786" i="26"/>
  <c r="BM788" i="26" l="1"/>
  <c r="BN787" i="26"/>
  <c r="BM789" i="26" l="1"/>
  <c r="BN788" i="26"/>
  <c r="BM790" i="26" l="1"/>
  <c r="BN789" i="26"/>
  <c r="BM791" i="26" l="1"/>
  <c r="BN790" i="26"/>
  <c r="BM792" i="26" l="1"/>
  <c r="BN791" i="26"/>
  <c r="BM793" i="26" l="1"/>
  <c r="BN792" i="26"/>
  <c r="BM794" i="26" l="1"/>
  <c r="BN793" i="26"/>
  <c r="BM795" i="26" l="1"/>
  <c r="BN794" i="26"/>
  <c r="BM796" i="26" l="1"/>
  <c r="BN795" i="26"/>
  <c r="BM797" i="26" l="1"/>
  <c r="BN796" i="26"/>
  <c r="BM798" i="26" l="1"/>
  <c r="BN797" i="26"/>
  <c r="BM799" i="26" l="1"/>
  <c r="BN798" i="26"/>
  <c r="BM800" i="26" l="1"/>
  <c r="BN799" i="26"/>
  <c r="BM801" i="26" l="1"/>
  <c r="BN800" i="26"/>
  <c r="BM802" i="26" l="1"/>
  <c r="BN801" i="26"/>
  <c r="BM803" i="26" l="1"/>
  <c r="BN802" i="26"/>
  <c r="BM804" i="26" l="1"/>
  <c r="BN803" i="26"/>
  <c r="BM805" i="26" l="1"/>
  <c r="BN804" i="26"/>
  <c r="BM806" i="26" l="1"/>
  <c r="BN805" i="26"/>
  <c r="BM807" i="26" l="1"/>
  <c r="BN806" i="26"/>
  <c r="BM808" i="26" l="1"/>
  <c r="BN807" i="26"/>
  <c r="BM809" i="26" l="1"/>
  <c r="BN808" i="26"/>
  <c r="BM810" i="26" l="1"/>
  <c r="BN809" i="26"/>
  <c r="BM811" i="26" l="1"/>
  <c r="BN810" i="26"/>
  <c r="BM812" i="26" l="1"/>
  <c r="BN811" i="26"/>
  <c r="BM813" i="26" l="1"/>
  <c r="BN812" i="26"/>
  <c r="BM814" i="26" l="1"/>
  <c r="BN813" i="26"/>
  <c r="BM815" i="26" l="1"/>
  <c r="BN814" i="26"/>
  <c r="BM816" i="26" l="1"/>
  <c r="BN815" i="26"/>
  <c r="BM817" i="26" l="1"/>
  <c r="BN816" i="26"/>
  <c r="BM818" i="26" l="1"/>
  <c r="BN817" i="26"/>
  <c r="BM819" i="26" l="1"/>
  <c r="BN818" i="26"/>
  <c r="BM820" i="26" l="1"/>
  <c r="BN819" i="26"/>
  <c r="BM821" i="26" l="1"/>
  <c r="BN820" i="26"/>
  <c r="BM822" i="26" l="1"/>
  <c r="BN821" i="26"/>
  <c r="BM823" i="26" l="1"/>
  <c r="BN822" i="26"/>
  <c r="BM824" i="26" l="1"/>
  <c r="BN823" i="26"/>
  <c r="BM825" i="26" l="1"/>
  <c r="BN824" i="26"/>
  <c r="BM826" i="26" l="1"/>
  <c r="BN825" i="26"/>
  <c r="BM827" i="26" l="1"/>
  <c r="BN826" i="26"/>
  <c r="BM828" i="26" l="1"/>
  <c r="BN827" i="26"/>
  <c r="BM829" i="26" l="1"/>
  <c r="BN828" i="26"/>
  <c r="BM830" i="26" l="1"/>
  <c r="BN829" i="26"/>
  <c r="BM831" i="26" l="1"/>
  <c r="BN830" i="26"/>
  <c r="BM832" i="26" l="1"/>
  <c r="BN831" i="26"/>
  <c r="BM833" i="26" l="1"/>
  <c r="BN832" i="26"/>
  <c r="BM834" i="26" l="1"/>
  <c r="BN833" i="26"/>
  <c r="BM835" i="26" l="1"/>
  <c r="BN834" i="26"/>
  <c r="BM836" i="26" l="1"/>
  <c r="BN835" i="26"/>
  <c r="BM837" i="26" l="1"/>
  <c r="BN836" i="26"/>
  <c r="BM838" i="26" l="1"/>
  <c r="BN837" i="26"/>
  <c r="BM839" i="26" l="1"/>
  <c r="BN838" i="26"/>
  <c r="BM840" i="26" l="1"/>
  <c r="BN839" i="26"/>
  <c r="BM841" i="26" l="1"/>
  <c r="BN840" i="26"/>
  <c r="BM842" i="26" l="1"/>
  <c r="BN841" i="26"/>
  <c r="BM843" i="26" l="1"/>
  <c r="BN842" i="26"/>
  <c r="BM844" i="26" l="1"/>
  <c r="BN843" i="26"/>
  <c r="BM845" i="26" l="1"/>
  <c r="BN844" i="26"/>
  <c r="BM846" i="26" l="1"/>
  <c r="BN845" i="26"/>
  <c r="BM847" i="26" l="1"/>
  <c r="BN846" i="26"/>
  <c r="BM848" i="26" l="1"/>
  <c r="BN847" i="26"/>
  <c r="BM849" i="26" l="1"/>
  <c r="BN848" i="26"/>
  <c r="BM850" i="26" l="1"/>
  <c r="BN849" i="26"/>
  <c r="BM851" i="26" l="1"/>
  <c r="BN850" i="26"/>
  <c r="BM852" i="26" l="1"/>
  <c r="BN851" i="26"/>
  <c r="BM853" i="26" l="1"/>
  <c r="BN852" i="26"/>
  <c r="BM854" i="26" l="1"/>
  <c r="BN853" i="26"/>
  <c r="BM855" i="26" l="1"/>
  <c r="BN854" i="26"/>
  <c r="BM856" i="26" l="1"/>
  <c r="BN855" i="26"/>
  <c r="BM857" i="26" l="1"/>
  <c r="BN856" i="26"/>
  <c r="BM858" i="26" l="1"/>
  <c r="BN857" i="26"/>
  <c r="BM859" i="26" l="1"/>
  <c r="BN858" i="26"/>
  <c r="BM860" i="26" l="1"/>
  <c r="BN859" i="26"/>
  <c r="BM861" i="26" l="1"/>
  <c r="BN860" i="26"/>
  <c r="BM862" i="26" l="1"/>
  <c r="BN861" i="26"/>
  <c r="BM863" i="26" l="1"/>
  <c r="BN862" i="26"/>
  <c r="BM864" i="26" l="1"/>
  <c r="BN863" i="26"/>
  <c r="BM865" i="26" l="1"/>
  <c r="BN864" i="26"/>
  <c r="BM866" i="26" l="1"/>
  <c r="BN865" i="26"/>
  <c r="BM867" i="26" l="1"/>
  <c r="BN866" i="26"/>
  <c r="BM868" i="26" l="1"/>
  <c r="BN867" i="26"/>
  <c r="BM869" i="26" l="1"/>
  <c r="BN868" i="26"/>
  <c r="BM870" i="26" l="1"/>
  <c r="BN869" i="26"/>
  <c r="BM871" i="26" l="1"/>
  <c r="BN870" i="26"/>
  <c r="BM872" i="26" l="1"/>
  <c r="BN871" i="26"/>
  <c r="BM873" i="26" l="1"/>
  <c r="BN872" i="26"/>
  <c r="BM874" i="26" l="1"/>
  <c r="BN873" i="26"/>
  <c r="BM875" i="26" l="1"/>
  <c r="BN874" i="26"/>
  <c r="BM876" i="26" l="1"/>
  <c r="BN875" i="26"/>
  <c r="BM877" i="26" l="1"/>
  <c r="BN876" i="26"/>
  <c r="BM878" i="26" l="1"/>
  <c r="BN877" i="26"/>
  <c r="BM879" i="26" l="1"/>
  <c r="BN878" i="26"/>
  <c r="BM880" i="26" l="1"/>
  <c r="BN879" i="26"/>
  <c r="BM881" i="26" l="1"/>
  <c r="BN880" i="26"/>
  <c r="BM882" i="26" l="1"/>
  <c r="BN881" i="26"/>
  <c r="BM883" i="26" l="1"/>
  <c r="BN882" i="26"/>
  <c r="BM884" i="26" l="1"/>
  <c r="BN883" i="26"/>
  <c r="BM885" i="26" l="1"/>
  <c r="BN884" i="26"/>
  <c r="BM886" i="26" l="1"/>
  <c r="BN885" i="26"/>
  <c r="BM887" i="26" l="1"/>
  <c r="BN886" i="26"/>
  <c r="BM888" i="26" l="1"/>
  <c r="BN887" i="26"/>
  <c r="BM889" i="26" l="1"/>
  <c r="BN888" i="26"/>
  <c r="BM890" i="26" l="1"/>
  <c r="BN889" i="26"/>
  <c r="BM891" i="26" l="1"/>
  <c r="BN890" i="26"/>
  <c r="BM892" i="26" l="1"/>
  <c r="BN891" i="26"/>
  <c r="BM893" i="26" l="1"/>
  <c r="BN892" i="26"/>
  <c r="BM894" i="26" l="1"/>
  <c r="BN893" i="26"/>
  <c r="BM895" i="26" l="1"/>
  <c r="BN894" i="26"/>
  <c r="BM896" i="26" l="1"/>
  <c r="BN895" i="26"/>
  <c r="BM897" i="26" l="1"/>
  <c r="BN896" i="26"/>
  <c r="BM898" i="26" l="1"/>
  <c r="BN897" i="26"/>
  <c r="BM899" i="26" l="1"/>
  <c r="BN898" i="26"/>
  <c r="BM900" i="26" l="1"/>
  <c r="BN899" i="26"/>
  <c r="BM901" i="26" l="1"/>
  <c r="BN900" i="26"/>
  <c r="BM902" i="26" l="1"/>
  <c r="BN901" i="26"/>
  <c r="BM903" i="26" l="1"/>
  <c r="BN902" i="26"/>
  <c r="BM904" i="26" l="1"/>
  <c r="BN903" i="26"/>
  <c r="BM905" i="26" l="1"/>
  <c r="BN904" i="26"/>
  <c r="BM906" i="26" l="1"/>
  <c r="BN905" i="26"/>
  <c r="BM907" i="26" l="1"/>
  <c r="BN906" i="26"/>
  <c r="BM908" i="26" l="1"/>
  <c r="BN907" i="26"/>
  <c r="BM909" i="26" l="1"/>
  <c r="BN908" i="26"/>
  <c r="BM910" i="26" l="1"/>
  <c r="BN909" i="26"/>
  <c r="BM911" i="26" l="1"/>
  <c r="BN910" i="26"/>
  <c r="BM912" i="26" l="1"/>
  <c r="BN911" i="26"/>
  <c r="BM913" i="26" l="1"/>
  <c r="BN912" i="26"/>
  <c r="BM914" i="26" l="1"/>
  <c r="BN913" i="26"/>
  <c r="BM915" i="26" l="1"/>
  <c r="BN914" i="26"/>
  <c r="BM916" i="26" l="1"/>
  <c r="BN915" i="26"/>
  <c r="BM917" i="26" l="1"/>
  <c r="BN916" i="26"/>
  <c r="BM918" i="26" l="1"/>
  <c r="BN917" i="26"/>
  <c r="BM919" i="26" l="1"/>
  <c r="BN918" i="26"/>
  <c r="BM920" i="26" l="1"/>
  <c r="BN919" i="26"/>
  <c r="BM921" i="26" l="1"/>
  <c r="BN920" i="26"/>
  <c r="BM922" i="26" l="1"/>
  <c r="BN921" i="26"/>
  <c r="BM923" i="26" l="1"/>
  <c r="BN922" i="26"/>
  <c r="BM924" i="26" l="1"/>
  <c r="BN923" i="26"/>
  <c r="BM925" i="26" l="1"/>
  <c r="BN924" i="26"/>
  <c r="BM926" i="26" l="1"/>
  <c r="BN925" i="26"/>
  <c r="BM927" i="26" l="1"/>
  <c r="BN926" i="26"/>
  <c r="BM928" i="26" l="1"/>
  <c r="BN927" i="26"/>
  <c r="BM929" i="26" l="1"/>
  <c r="BN928" i="26"/>
  <c r="BM930" i="26" l="1"/>
  <c r="BN929" i="26"/>
  <c r="BM931" i="26" l="1"/>
  <c r="BN930" i="26"/>
  <c r="BM932" i="26" l="1"/>
  <c r="BN931" i="26"/>
  <c r="BM933" i="26" l="1"/>
  <c r="BN932" i="26"/>
  <c r="BM934" i="26" l="1"/>
  <c r="BN933" i="26"/>
  <c r="BM935" i="26" l="1"/>
  <c r="BN934" i="26"/>
  <c r="BM936" i="26" l="1"/>
  <c r="BN935" i="26"/>
  <c r="BM937" i="26" l="1"/>
  <c r="BN936" i="26"/>
  <c r="BM938" i="26" l="1"/>
  <c r="BN937" i="26"/>
  <c r="BM939" i="26" l="1"/>
  <c r="BN938" i="26"/>
  <c r="BM940" i="26" l="1"/>
  <c r="BN939" i="26"/>
  <c r="BM941" i="26" l="1"/>
  <c r="BN940" i="26"/>
  <c r="BM942" i="26" l="1"/>
  <c r="BN941" i="26"/>
  <c r="BM943" i="26" l="1"/>
  <c r="BN942" i="26"/>
  <c r="BM944" i="26" l="1"/>
  <c r="BN943" i="26"/>
  <c r="BM945" i="26" l="1"/>
  <c r="BN944" i="26"/>
  <c r="BM946" i="26" l="1"/>
  <c r="BN945" i="26"/>
  <c r="BM947" i="26" l="1"/>
  <c r="BN946" i="26"/>
  <c r="BM948" i="26" l="1"/>
  <c r="BN947" i="26"/>
  <c r="BM949" i="26" l="1"/>
  <c r="BN948" i="26"/>
  <c r="BM950" i="26" l="1"/>
  <c r="BN949" i="26"/>
  <c r="BM951" i="26" l="1"/>
  <c r="BN950" i="26"/>
  <c r="BM952" i="26" l="1"/>
  <c r="BN951" i="26"/>
  <c r="BM953" i="26" l="1"/>
  <c r="BN952" i="26"/>
  <c r="BM954" i="26" l="1"/>
  <c r="BN953" i="26"/>
  <c r="BM955" i="26" l="1"/>
  <c r="BN954" i="26"/>
  <c r="BM956" i="26" l="1"/>
  <c r="BN955" i="26"/>
  <c r="BM957" i="26" l="1"/>
  <c r="BN956" i="26"/>
  <c r="BM958" i="26" l="1"/>
  <c r="BN957" i="26"/>
  <c r="BM959" i="26" l="1"/>
  <c r="BN958" i="26"/>
  <c r="BM960" i="26" l="1"/>
  <c r="BN959" i="26"/>
  <c r="BM961" i="26" l="1"/>
  <c r="BN960" i="26"/>
  <c r="BM962" i="26" l="1"/>
  <c r="BN961" i="26"/>
  <c r="BM963" i="26" l="1"/>
  <c r="BN962" i="26"/>
  <c r="BM964" i="26" l="1"/>
  <c r="BN963" i="26"/>
  <c r="BM965" i="26" l="1"/>
  <c r="BN964" i="26"/>
  <c r="BM966" i="26" l="1"/>
  <c r="BN965" i="26"/>
  <c r="BM967" i="26" l="1"/>
  <c r="BN966" i="26"/>
  <c r="BM968" i="26" l="1"/>
  <c r="BN967" i="26"/>
  <c r="BM969" i="26" l="1"/>
  <c r="BN968" i="26"/>
  <c r="BM970" i="26" l="1"/>
  <c r="BN969" i="26"/>
  <c r="BM971" i="26" l="1"/>
  <c r="BN970" i="26"/>
  <c r="BM972" i="26" l="1"/>
  <c r="BN971" i="26"/>
  <c r="BM973" i="26" l="1"/>
  <c r="BN972" i="26"/>
  <c r="BM974" i="26" l="1"/>
  <c r="BN973" i="26"/>
  <c r="BM975" i="26" l="1"/>
  <c r="BN974" i="26"/>
  <c r="BM976" i="26" l="1"/>
  <c r="BN975" i="26"/>
  <c r="BM977" i="26" l="1"/>
  <c r="BN976" i="26"/>
  <c r="BM978" i="26" l="1"/>
  <c r="BN977" i="26"/>
  <c r="BM979" i="26" l="1"/>
  <c r="BN978" i="26"/>
  <c r="BM980" i="26" l="1"/>
  <c r="BN979" i="26"/>
  <c r="BM981" i="26" l="1"/>
  <c r="BN980" i="26"/>
  <c r="BM982" i="26" l="1"/>
  <c r="BN981" i="26"/>
  <c r="BM983" i="26" l="1"/>
  <c r="BN982" i="26"/>
  <c r="BM984" i="26" l="1"/>
  <c r="BN983" i="26"/>
  <c r="BM985" i="26" l="1"/>
  <c r="BN984" i="26"/>
  <c r="BM986" i="26" l="1"/>
  <c r="BN985" i="26"/>
  <c r="BM987" i="26" l="1"/>
  <c r="BN986" i="26"/>
  <c r="BM988" i="26" l="1"/>
  <c r="BN987" i="26"/>
  <c r="BM989" i="26" l="1"/>
  <c r="BN988" i="26"/>
  <c r="BM990" i="26" l="1"/>
  <c r="BN989" i="26"/>
  <c r="BM991" i="26" l="1"/>
  <c r="BN990" i="26"/>
  <c r="BM992" i="26" l="1"/>
  <c r="BN991" i="26"/>
  <c r="BM993" i="26" l="1"/>
  <c r="BN992" i="26"/>
  <c r="BM994" i="26" l="1"/>
  <c r="BN993" i="26"/>
  <c r="BM995" i="26" l="1"/>
  <c r="BN994" i="26"/>
  <c r="BM996" i="26" l="1"/>
  <c r="BN995" i="26"/>
  <c r="BM997" i="26" l="1"/>
  <c r="BN996" i="26"/>
  <c r="BM998" i="26" l="1"/>
  <c r="BN997" i="26"/>
  <c r="BM999" i="26" l="1"/>
  <c r="BN998" i="26"/>
  <c r="BM1000" i="26" l="1"/>
  <c r="BN999" i="26"/>
  <c r="BM1001" i="26" l="1"/>
  <c r="BN1000" i="26"/>
  <c r="BM1002" i="26" l="1"/>
  <c r="BN1001" i="26"/>
  <c r="BM1003" i="26" l="1"/>
  <c r="BN1002" i="26"/>
  <c r="BM1004" i="26" l="1"/>
  <c r="BN1003" i="26"/>
  <c r="BM1005" i="26" l="1"/>
  <c r="BN1004" i="26"/>
  <c r="BM1006" i="26" l="1"/>
  <c r="BN1005" i="26"/>
  <c r="BM1007" i="26" l="1"/>
  <c r="BN1006" i="26"/>
  <c r="BM1008" i="26" l="1"/>
  <c r="BN1007" i="26"/>
  <c r="BM1009" i="26" l="1"/>
  <c r="BN1008" i="26"/>
  <c r="BM1010" i="26" l="1"/>
  <c r="BN1009" i="26"/>
  <c r="BM1011" i="26" l="1"/>
  <c r="BN1010" i="26"/>
  <c r="BM1012" i="26" l="1"/>
  <c r="BN1011" i="26"/>
  <c r="BM1013" i="26" l="1"/>
  <c r="BN1012" i="26"/>
  <c r="BM1014" i="26" l="1"/>
  <c r="BN1013" i="26"/>
  <c r="BM1015" i="26" l="1"/>
  <c r="BN1014" i="26"/>
  <c r="BM1016" i="26" l="1"/>
  <c r="BN1015" i="26"/>
  <c r="BM1017" i="26" l="1"/>
  <c r="BN1016" i="26"/>
  <c r="BM1018" i="26" l="1"/>
  <c r="BN1017" i="26"/>
  <c r="BM1019" i="26" l="1"/>
  <c r="BN1018" i="26"/>
  <c r="BM1020" i="26" l="1"/>
  <c r="BN1019" i="26"/>
  <c r="BM1021" i="26" l="1"/>
  <c r="BN1020" i="26"/>
  <c r="BM1022" i="26" l="1"/>
  <c r="BN1021" i="26"/>
  <c r="BM1023" i="26" l="1"/>
  <c r="BN1022" i="26"/>
  <c r="BM1024" i="26" l="1"/>
  <c r="BN1023" i="26"/>
  <c r="BM1025" i="26" l="1"/>
  <c r="BN1024" i="26"/>
  <c r="BM1026" i="26" l="1"/>
  <c r="BN1025" i="26"/>
  <c r="BM1027" i="26" l="1"/>
  <c r="BN1026" i="26"/>
  <c r="BM1028" i="26" l="1"/>
  <c r="BN1027" i="26"/>
  <c r="BM1029" i="26" l="1"/>
  <c r="BN1028" i="26"/>
  <c r="BM1030" i="26" l="1"/>
  <c r="BN1029" i="26"/>
  <c r="BM1031" i="26" l="1"/>
  <c r="BN1030" i="26"/>
  <c r="BM1032" i="26" l="1"/>
  <c r="BN1031" i="26"/>
  <c r="BM1033" i="26" l="1"/>
  <c r="BN1032" i="26"/>
  <c r="BM1034" i="26" l="1"/>
  <c r="BN1033" i="26"/>
  <c r="BM1035" i="26" l="1"/>
  <c r="BN1034" i="26"/>
  <c r="BM1036" i="26" l="1"/>
  <c r="BN1035" i="26"/>
  <c r="BM1037" i="26" l="1"/>
  <c r="BN1036" i="26"/>
  <c r="BM1038" i="26" l="1"/>
  <c r="BN1037" i="26"/>
  <c r="BM1039" i="26" l="1"/>
  <c r="BN1038" i="26"/>
  <c r="BM1040" i="26" l="1"/>
  <c r="BN1039" i="26"/>
  <c r="BM1041" i="26" l="1"/>
  <c r="BN1040" i="26"/>
  <c r="BM1042" i="26" l="1"/>
  <c r="BN1041" i="26"/>
  <c r="BM1043" i="26" l="1"/>
  <c r="BN1042" i="26"/>
  <c r="BM1044" i="26" l="1"/>
  <c r="BN1043" i="26"/>
  <c r="BM1045" i="26" l="1"/>
  <c r="BN1044" i="26"/>
  <c r="BM1046" i="26" l="1"/>
  <c r="BN1045" i="26"/>
  <c r="BM1047" i="26" l="1"/>
  <c r="BN1046" i="26"/>
  <c r="BM1048" i="26" l="1"/>
  <c r="BN1047" i="26"/>
  <c r="BM1049" i="26" l="1"/>
  <c r="BN1048" i="26"/>
  <c r="BM1050" i="26" l="1"/>
  <c r="BN1049" i="26"/>
  <c r="BM1051" i="26" l="1"/>
  <c r="BN1050" i="26"/>
  <c r="BM1052" i="26" l="1"/>
  <c r="BN1051" i="26"/>
  <c r="BM1053" i="26" l="1"/>
  <c r="BN1052" i="26"/>
  <c r="BM1054" i="26" l="1"/>
  <c r="BN1053" i="26"/>
  <c r="BM1055" i="26" l="1"/>
  <c r="BN1054" i="26"/>
  <c r="BM1056" i="26" l="1"/>
  <c r="BN1055" i="26"/>
  <c r="BM1057" i="26" l="1"/>
  <c r="BN1056" i="26"/>
  <c r="BM1058" i="26" l="1"/>
  <c r="BN1057" i="26"/>
  <c r="BM1059" i="26" l="1"/>
  <c r="BN1058" i="26"/>
  <c r="BM1060" i="26" l="1"/>
  <c r="BN1059" i="26"/>
  <c r="BM1061" i="26" l="1"/>
  <c r="BN1060" i="26"/>
  <c r="BM1062" i="26" l="1"/>
  <c r="BN1061" i="26"/>
  <c r="BM1063" i="26" l="1"/>
  <c r="BN1062" i="26"/>
  <c r="BM1064" i="26" l="1"/>
  <c r="BN1063" i="26"/>
  <c r="BM1065" i="26" l="1"/>
  <c r="BN1064" i="26"/>
  <c r="BM1066" i="26" l="1"/>
  <c r="BN1065" i="26"/>
  <c r="BM1067" i="26" l="1"/>
  <c r="BN1066" i="26"/>
  <c r="BM1068" i="26" l="1"/>
  <c r="BN1067" i="26"/>
  <c r="BM1069" i="26" l="1"/>
  <c r="BN1068" i="26"/>
  <c r="BM1070" i="26" l="1"/>
  <c r="BN1069" i="26"/>
  <c r="BM1071" i="26" l="1"/>
  <c r="BN1070" i="26"/>
  <c r="BM1072" i="26" l="1"/>
  <c r="BN1071" i="26"/>
  <c r="BM1073" i="26" l="1"/>
  <c r="BN1072" i="26"/>
  <c r="BM1074" i="26" l="1"/>
  <c r="BN1073" i="26"/>
  <c r="BM1075" i="26" l="1"/>
  <c r="BN1074" i="26"/>
  <c r="BM1076" i="26" l="1"/>
  <c r="BN1075" i="26"/>
  <c r="BM1077" i="26" l="1"/>
  <c r="BN1076" i="26"/>
  <c r="BM1078" i="26" l="1"/>
  <c r="BN1077" i="26"/>
  <c r="BM1079" i="26" l="1"/>
  <c r="BN1078" i="26"/>
  <c r="BM1080" i="26" l="1"/>
  <c r="BN1079" i="26"/>
  <c r="BM1081" i="26" l="1"/>
  <c r="BN1080" i="26"/>
  <c r="BM1082" i="26" l="1"/>
  <c r="BN1081" i="26"/>
  <c r="BM1083" i="26" l="1"/>
  <c r="BN1082" i="26"/>
  <c r="BM1084" i="26" l="1"/>
  <c r="BN1083" i="26"/>
  <c r="BM1085" i="26" l="1"/>
  <c r="BN1084" i="26"/>
  <c r="BM1086" i="26" l="1"/>
  <c r="BN1085" i="26"/>
  <c r="BM1087" i="26" l="1"/>
  <c r="BN1086" i="26"/>
  <c r="BM1088" i="26" l="1"/>
  <c r="BN1087" i="26"/>
  <c r="BM1089" i="26" l="1"/>
  <c r="BN1088" i="26"/>
  <c r="BM1090" i="26" l="1"/>
  <c r="BN1089" i="26"/>
  <c r="BM1091" i="26" l="1"/>
  <c r="BN1090" i="26"/>
  <c r="BM1092" i="26" l="1"/>
  <c r="BN1091" i="26"/>
  <c r="BM1093" i="26" l="1"/>
  <c r="BN1092" i="26"/>
  <c r="BM1094" i="26" l="1"/>
  <c r="BN1093" i="26"/>
  <c r="BM1095" i="26" l="1"/>
  <c r="BN1094" i="26"/>
  <c r="BM1096" i="26" l="1"/>
  <c r="BN1095" i="26"/>
  <c r="BM1097" i="26" l="1"/>
  <c r="BN1096" i="26"/>
  <c r="BM1098" i="26" l="1"/>
  <c r="BN1097" i="26"/>
  <c r="BM1099" i="26" l="1"/>
  <c r="BN1098" i="26"/>
  <c r="BM1100" i="26" l="1"/>
  <c r="BN1099" i="26"/>
  <c r="BM1101" i="26" l="1"/>
  <c r="BN1100" i="26"/>
  <c r="BM1102" i="26" l="1"/>
  <c r="BN1101" i="26"/>
  <c r="BM1103" i="26" l="1"/>
  <c r="BN1102" i="26"/>
  <c r="BM1104" i="26" l="1"/>
  <c r="BN1103" i="26"/>
  <c r="BM1105" i="26" l="1"/>
  <c r="BN1104" i="26"/>
  <c r="BM1106" i="26" l="1"/>
  <c r="BN1105" i="26"/>
  <c r="BM1107" i="26" l="1"/>
  <c r="BN1106" i="26"/>
  <c r="BN1107" i="26" l="1"/>
  <c r="BM1108" i="26" l="1"/>
  <c r="BM1109" i="26" l="1"/>
  <c r="M8" i="25"/>
  <c r="BN1108" i="26"/>
  <c r="BM1110" i="26" l="1"/>
  <c r="BN1109" i="26"/>
  <c r="BM1111" i="26" l="1"/>
  <c r="BN1110" i="26"/>
  <c r="BM1112" i="26" l="1"/>
  <c r="BN1111" i="26"/>
  <c r="BM1113" i="26" l="1"/>
  <c r="BN1112" i="26"/>
  <c r="BM1114" i="26" l="1"/>
  <c r="BN1113" i="26"/>
  <c r="BM1115" i="26" l="1"/>
  <c r="BN1114" i="26"/>
  <c r="BM1116" i="26" l="1"/>
  <c r="BN1115" i="26"/>
  <c r="BM1117" i="26" l="1"/>
  <c r="BN1116" i="26"/>
  <c r="BM1118" i="26" l="1"/>
  <c r="BN1117" i="26"/>
  <c r="BM1119" i="26" l="1"/>
  <c r="BN1118" i="26"/>
  <c r="BM1120" i="26" l="1"/>
  <c r="BN1119" i="26"/>
  <c r="BM1121" i="26" l="1"/>
  <c r="BN1120" i="26"/>
  <c r="BM1122" i="26" l="1"/>
  <c r="BN1121" i="26"/>
  <c r="BM1123" i="26" l="1"/>
  <c r="BN1122" i="26"/>
  <c r="BM1124" i="26" l="1"/>
  <c r="BN1124" i="26" s="1"/>
  <c r="BN1123" i="26"/>
  <c r="BR6" i="26" l="1"/>
  <c r="BR7" i="26" s="1"/>
  <c r="BR4" i="26"/>
  <c r="BR5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<sst xmlns="http://schemas.openxmlformats.org/spreadsheetml/2006/main" count="192" uniqueCount="32">
  <si>
    <t>BTC</t>
  </si>
  <si>
    <t>ETH</t>
  </si>
  <si>
    <t>XRP</t>
  </si>
  <si>
    <t>LTC</t>
  </si>
  <si>
    <t>ETC</t>
  </si>
  <si>
    <t>Date</t>
  </si>
  <si>
    <t>Open*</t>
  </si>
  <si>
    <t>High</t>
  </si>
  <si>
    <t>Low</t>
  </si>
  <si>
    <t>Close**</t>
  </si>
  <si>
    <t>Volume</t>
  </si>
  <si>
    <t>Market Cap</t>
  </si>
  <si>
    <t>-</t>
  </si>
  <si>
    <t>BCH</t>
  </si>
  <si>
    <t>XMR</t>
  </si>
  <si>
    <t>ZEC</t>
  </si>
  <si>
    <t>EOS</t>
  </si>
  <si>
    <t>DASH</t>
  </si>
  <si>
    <t>XLM</t>
  </si>
  <si>
    <t>TOTALE</t>
  </si>
  <si>
    <t xml:space="preserve">BTC </t>
  </si>
  <si>
    <t>Return</t>
  </si>
  <si>
    <t>Valore</t>
  </si>
  <si>
    <t>Total with new crypto</t>
  </si>
  <si>
    <t>Total without new crypto</t>
  </si>
  <si>
    <t>check</t>
  </si>
  <si>
    <t>Divider</t>
  </si>
  <si>
    <t>Max</t>
  </si>
  <si>
    <t>Min</t>
  </si>
  <si>
    <t>Index</t>
  </si>
  <si>
    <t>Date Max</t>
  </si>
  <si>
    <t>Date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</si>
</sst>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€&quot;\ * #,##0.00_-;\-&quot;€&quot;\ * #,##0.00_-;_-&quot;€&quot;\ * &quot;-&quot;??_-;_-@_-"/>
    <numFmt numFmtId="165" formatCode="_-* #,##0.00_-;\-* #,##0.00_-;_-* &quot;-&quot;??_-;_-@_-"/>
    <numFmt numFmtId="166" formatCode="_-[$$-409]* #,##0.00_ ;_-[$$-409]* \-#,##0.00\ ;_-[$$-409]* &quot;-&quot;??_ ;_-@_ "/>
    <numFmt numFmtId="168" formatCode="0.0000"/>
    <numFmt numFmtId="169" formatCode="_-* #,##0_-;\-* #,##0_-;_-* &quot;-&quot;??_-;_-@_-"/>
    <numFmt numFmtId="175" formatCode="[$$-409]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164" fontId="0" fillId="0" borderId="0" xfId="1" applyFont="1"/>
    <xf numFmtId="0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4" fontId="3" fillId="2" borderId="1" xfId="0" applyNumberFormat="1" applyFont="1" applyFill="1" applyBorder="1"/>
    <xf numFmtId="14" fontId="3" fillId="0" borderId="1" xfId="0" applyNumberFormat="1" applyFont="1" applyBorder="1"/>
    <xf numFmtId="166" fontId="0" fillId="0" borderId="0" xfId="1" applyNumberFormat="1" applyFont="1"/>
    <xf numFmtId="14" fontId="0" fillId="0" borderId="2" xfId="0" applyNumberFormat="1" applyFont="1" applyBorder="1"/>
    <xf numFmtId="14" fontId="0" fillId="0" borderId="3" xfId="0" applyNumberFormat="1" applyFont="1" applyBorder="1"/>
    <xf numFmtId="14" fontId="0" fillId="2" borderId="4" xfId="0" applyNumberFormat="1" applyFont="1" applyFill="1" applyBorder="1"/>
    <xf numFmtId="10" fontId="0" fillId="0" borderId="5" xfId="2" applyNumberFormat="1" applyFont="1" applyBorder="1"/>
    <xf numFmtId="0" fontId="0" fillId="0" borderId="5" xfId="0" applyBorder="1"/>
    <xf numFmtId="168" fontId="0" fillId="0" borderId="5" xfId="0" applyNumberFormat="1" applyBorder="1"/>
    <xf numFmtId="168" fontId="0" fillId="0" borderId="0" xfId="0" applyNumberFormat="1"/>
    <xf numFmtId="164" fontId="0" fillId="0" borderId="6" xfId="1" applyFont="1" applyBorder="1"/>
    <xf numFmtId="10" fontId="0" fillId="0" borderId="6" xfId="2" applyNumberFormat="1" applyFont="1" applyBorder="1"/>
    <xf numFmtId="166" fontId="0" fillId="0" borderId="5" xfId="1" applyNumberFormat="1" applyFont="1" applyBorder="1"/>
    <xf numFmtId="10" fontId="0" fillId="0" borderId="0" xfId="2" applyNumberFormat="1" applyFont="1" applyBorder="1"/>
    <xf numFmtId="0" fontId="0" fillId="0" borderId="0" xfId="0" applyBorder="1"/>
    <xf numFmtId="2" fontId="0" fillId="3" borderId="5" xfId="0" applyNumberFormat="1" applyFill="1" applyBorder="1"/>
    <xf numFmtId="2" fontId="0" fillId="3" borderId="0" xfId="0" applyNumberFormat="1" applyFill="1"/>
    <xf numFmtId="0" fontId="2" fillId="0" borderId="0" xfId="0" applyNumberFormat="1" applyFont="1"/>
    <xf numFmtId="166" fontId="2" fillId="0" borderId="0" xfId="1" applyNumberFormat="1" applyFont="1"/>
    <xf numFmtId="10" fontId="2" fillId="0" borderId="0" xfId="0" applyNumberFormat="1" applyFont="1"/>
    <xf numFmtId="14" fontId="0" fillId="0" borderId="8" xfId="0" applyNumberFormat="1" applyBorder="1"/>
    <xf numFmtId="14" fontId="0" fillId="0" borderId="9" xfId="0" applyNumberFormat="1" applyBorder="1"/>
    <xf numFmtId="10" fontId="2" fillId="0" borderId="7" xfId="2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9" fontId="2" fillId="0" borderId="0" xfId="3" applyNumberFormat="1" applyFont="1"/>
    <xf numFmtId="169" fontId="0" fillId="0" borderId="0" xfId="3" applyNumberFormat="1" applyFont="1"/>
    <xf numFmtId="169" fontId="2" fillId="3" borderId="0" xfId="3" applyNumberFormat="1" applyFont="1" applyFill="1"/>
    <xf numFmtId="169" fontId="0" fillId="3" borderId="0" xfId="3" applyNumberFormat="1" applyFont="1" applyFill="1"/>
    <xf numFmtId="164" fontId="2" fillId="4" borderId="0" xfId="1" applyFont="1" applyFill="1"/>
    <xf numFmtId="169" fontId="0" fillId="4" borderId="0" xfId="0" applyNumberFormat="1" applyFill="1"/>
    <xf numFmtId="0" fontId="0" fillId="4" borderId="0" xfId="0" applyFill="1"/>
    <xf numFmtId="10" fontId="2" fillId="0" borderId="7" xfId="2" applyNumberFormat="1" applyFont="1" applyFill="1" applyBorder="1" applyAlignment="1">
      <alignment horizontal="center" vertical="center"/>
    </xf>
    <xf numFmtId="0" fontId="0" fillId="0" borderId="5" xfId="2" applyNumberFormat="1" applyFont="1" applyBorder="1"/>
    <xf numFmtId="0" fontId="0" fillId="0" borderId="5" xfId="0" applyNumberFormat="1" applyBorder="1"/>
    <xf numFmtId="0" fontId="0" fillId="0" borderId="0" xfId="2" applyNumberFormat="1" applyFont="1"/>
    <xf numFmtId="10" fontId="2" fillId="0" borderId="0" xfId="2" applyNumberFormat="1" applyFont="1"/>
    <xf numFmtId="166" fontId="0" fillId="0" borderId="0" xfId="0" applyNumberFormat="1"/>
    <xf numFmtId="168" fontId="0" fillId="3" borderId="10" xfId="0" applyNumberFormat="1" applyFill="1" applyBorder="1"/>
    <xf numFmtId="168" fontId="0" fillId="3" borderId="8" xfId="0" applyNumberFormat="1" applyFill="1" applyBorder="1"/>
    <xf numFmtId="168" fontId="0" fillId="3" borderId="9" xfId="0" applyNumberFormat="1" applyFill="1" applyBorder="1"/>
    <xf numFmtId="175" fontId="0" fillId="0" borderId="0" xfId="3" applyNumberFormat="1" applyFont="1"/>
    <xf numFmtId="10" fontId="0" fillId="0" borderId="0" xfId="2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Index_New!$A$3:$A$1124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Index_New!$BN$3:$BN$1124</c:f>
              <c:numCache>
                <c:formatCode>0.00</c:formatCode>
                <c:ptCount val="1122"/>
                <c:pt idx="0">
                  <c:v>434.33</c:v>
                </c:pt>
                <c:pt idx="1">
                  <c:v>433.43934240316935</c:v>
                </c:pt>
                <c:pt idx="2">
                  <c:v>430.01032722262426</c:v>
                </c:pt>
                <c:pt idx="3">
                  <c:v>433.08993618695598</c:v>
                </c:pt>
                <c:pt idx="4">
                  <c:v>431.958769167784</c:v>
                </c:pt>
                <c:pt idx="5">
                  <c:v>429.10935082637826</c:v>
                </c:pt>
                <c:pt idx="6">
                  <c:v>458.04248058517726</c:v>
                </c:pt>
                <c:pt idx="7">
                  <c:v>453.2236625024301</c:v>
                </c:pt>
                <c:pt idx="8">
                  <c:v>447.60553942631259</c:v>
                </c:pt>
                <c:pt idx="9">
                  <c:v>447.98481385331991</c:v>
                </c:pt>
                <c:pt idx="10">
                  <c:v>448.42602726077035</c:v>
                </c:pt>
                <c:pt idx="11">
                  <c:v>435.68942080515234</c:v>
                </c:pt>
                <c:pt idx="12">
                  <c:v>432.37075493127367</c:v>
                </c:pt>
                <c:pt idx="13">
                  <c:v>430.31338920293371</c:v>
                </c:pt>
                <c:pt idx="14">
                  <c:v>364.34140906309881</c:v>
                </c:pt>
                <c:pt idx="15">
                  <c:v>387.54664460792236</c:v>
                </c:pt>
                <c:pt idx="16">
                  <c:v>382.31194055719931</c:v>
                </c:pt>
                <c:pt idx="17">
                  <c:v>387.17955939491958</c:v>
                </c:pt>
                <c:pt idx="18">
                  <c:v>380.15863880916942</c:v>
                </c:pt>
                <c:pt idx="19">
                  <c:v>420.24477125289235</c:v>
                </c:pt>
                <c:pt idx="20">
                  <c:v>410.27211364602096</c:v>
                </c:pt>
                <c:pt idx="21">
                  <c:v>382.50799099031644</c:v>
                </c:pt>
                <c:pt idx="22">
                  <c:v>387.5106447120454</c:v>
                </c:pt>
                <c:pt idx="23">
                  <c:v>402.9891103503353</c:v>
                </c:pt>
                <c:pt idx="24">
                  <c:v>391.75578983349146</c:v>
                </c:pt>
                <c:pt idx="25">
                  <c:v>392.17564012861027</c:v>
                </c:pt>
                <c:pt idx="26">
                  <c:v>395.00252920812568</c:v>
                </c:pt>
                <c:pt idx="27">
                  <c:v>380.32257444368673</c:v>
                </c:pt>
                <c:pt idx="28">
                  <c:v>379.50254176024981</c:v>
                </c:pt>
                <c:pt idx="29">
                  <c:v>378.29044814364306</c:v>
                </c:pt>
                <c:pt idx="30">
                  <c:v>368.80097999522832</c:v>
                </c:pt>
                <c:pt idx="31">
                  <c:v>331.18769623480097</c:v>
                </c:pt>
                <c:pt idx="32">
                  <c:v>332.45155260957114</c:v>
                </c:pt>
                <c:pt idx="33">
                  <c:v>328.47325069779714</c:v>
                </c:pt>
                <c:pt idx="34">
                  <c:v>345.89762137749989</c:v>
                </c:pt>
                <c:pt idx="35">
                  <c:v>343.19607796009637</c:v>
                </c:pt>
                <c:pt idx="36">
                  <c:v>334.30014871636769</c:v>
                </c:pt>
                <c:pt idx="37">
                  <c:v>334.44738076001443</c:v>
                </c:pt>
                <c:pt idx="38">
                  <c:v>331.66566921705112</c:v>
                </c:pt>
                <c:pt idx="39">
                  <c:v>334.07083749458508</c:v>
                </c:pt>
                <c:pt idx="40">
                  <c:v>339.10866822796982</c:v>
                </c:pt>
                <c:pt idx="41">
                  <c:v>337.54756893466839</c:v>
                </c:pt>
                <c:pt idx="42">
                  <c:v>341.5749425303494</c:v>
                </c:pt>
                <c:pt idx="43">
                  <c:v>348.29224726954601</c:v>
                </c:pt>
                <c:pt idx="44">
                  <c:v>361.90208665584009</c:v>
                </c:pt>
                <c:pt idx="45">
                  <c:v>355.65704854071288</c:v>
                </c:pt>
                <c:pt idx="46">
                  <c:v>362.00572444085878</c:v>
                </c:pt>
                <c:pt idx="47">
                  <c:v>369.75953675782409</c:v>
                </c:pt>
                <c:pt idx="48">
                  <c:v>375.21106794788346</c:v>
                </c:pt>
                <c:pt idx="49">
                  <c:v>373.85669364835138</c:v>
                </c:pt>
                <c:pt idx="50">
                  <c:v>388.32367019697261</c:v>
                </c:pt>
                <c:pt idx="51">
                  <c:v>389.82134976821743</c:v>
                </c:pt>
                <c:pt idx="52">
                  <c:v>389.02446388018598</c:v>
                </c:pt>
                <c:pt idx="53">
                  <c:v>373.93467659735148</c:v>
                </c:pt>
                <c:pt idx="54">
                  <c:v>377.75610528872431</c:v>
                </c:pt>
                <c:pt idx="55">
                  <c:v>377.37305789587299</c:v>
                </c:pt>
                <c:pt idx="56">
                  <c:v>384.09759188133904</c:v>
                </c:pt>
                <c:pt idx="57">
                  <c:v>384.49547555831896</c:v>
                </c:pt>
                <c:pt idx="58">
                  <c:v>385.37062719504939</c:v>
                </c:pt>
                <c:pt idx="59">
                  <c:v>389.07674849997159</c:v>
                </c:pt>
                <c:pt idx="60">
                  <c:v>406.0439245486142</c:v>
                </c:pt>
                <c:pt idx="61">
                  <c:v>395.77759472061086</c:v>
                </c:pt>
                <c:pt idx="62">
                  <c:v>393.69667808096722</c:v>
                </c:pt>
                <c:pt idx="63">
                  <c:v>383.85623811379082</c:v>
                </c:pt>
                <c:pt idx="64">
                  <c:v>374.27123599046246</c:v>
                </c:pt>
                <c:pt idx="65">
                  <c:v>380.96259731161626</c:v>
                </c:pt>
                <c:pt idx="66">
                  <c:v>386.90152239481603</c:v>
                </c:pt>
                <c:pt idx="67">
                  <c:v>386.61135119793528</c:v>
                </c:pt>
                <c:pt idx="68">
                  <c:v>387.6810390774001</c:v>
                </c:pt>
                <c:pt idx="69">
                  <c:v>389.72567666933946</c:v>
                </c:pt>
                <c:pt idx="70">
                  <c:v>393.94618225851957</c:v>
                </c:pt>
                <c:pt idx="71">
                  <c:v>384.85770461887597</c:v>
                </c:pt>
                <c:pt idx="72">
                  <c:v>387.25131611518009</c:v>
                </c:pt>
                <c:pt idx="73">
                  <c:v>389.21869201300188</c:v>
                </c:pt>
                <c:pt idx="74">
                  <c:v>389.64834535221507</c:v>
                </c:pt>
                <c:pt idx="75">
                  <c:v>389.75951014977124</c:v>
                </c:pt>
                <c:pt idx="76">
                  <c:v>392.95076624829358</c:v>
                </c:pt>
                <c:pt idx="77">
                  <c:v>382.63266754126414</c:v>
                </c:pt>
                <c:pt idx="78">
                  <c:v>383.406482091567</c:v>
                </c:pt>
                <c:pt idx="79">
                  <c:v>386.47408187585489</c:v>
                </c:pt>
                <c:pt idx="80">
                  <c:v>386.23529697272835</c:v>
                </c:pt>
                <c:pt idx="81">
                  <c:v>390.61649851465256</c:v>
                </c:pt>
                <c:pt idx="82">
                  <c:v>390.70627743331897</c:v>
                </c:pt>
                <c:pt idx="83">
                  <c:v>389.03090526975177</c:v>
                </c:pt>
                <c:pt idx="84">
                  <c:v>389.71054521804427</c:v>
                </c:pt>
                <c:pt idx="85">
                  <c:v>390.45404292111408</c:v>
                </c:pt>
                <c:pt idx="86">
                  <c:v>398.60105778883383</c:v>
                </c:pt>
                <c:pt idx="87">
                  <c:v>396.38221021223916</c:v>
                </c:pt>
                <c:pt idx="88">
                  <c:v>389.20304513380393</c:v>
                </c:pt>
                <c:pt idx="89">
                  <c:v>387.65354975264194</c:v>
                </c:pt>
                <c:pt idx="90">
                  <c:v>389.36807638713731</c:v>
                </c:pt>
                <c:pt idx="91">
                  <c:v>351.04384969358136</c:v>
                </c:pt>
                <c:pt idx="92">
                  <c:v>353.45863937720952</c:v>
                </c:pt>
                <c:pt idx="93">
                  <c:v>353.48762075527617</c:v>
                </c:pt>
                <c:pt idx="94">
                  <c:v>353.84237715112357</c:v>
                </c:pt>
                <c:pt idx="95">
                  <c:v>355.85299272460145</c:v>
                </c:pt>
                <c:pt idx="96">
                  <c:v>355.38786111128439</c:v>
                </c:pt>
                <c:pt idx="97">
                  <c:v>354.70002887247358</c:v>
                </c:pt>
                <c:pt idx="98">
                  <c:v>352.63338533935087</c:v>
                </c:pt>
                <c:pt idx="99">
                  <c:v>351.73015309372113</c:v>
                </c:pt>
                <c:pt idx="100">
                  <c:v>353.47917341619547</c:v>
                </c:pt>
                <c:pt idx="101">
                  <c:v>354.1835950272411</c:v>
                </c:pt>
                <c:pt idx="102">
                  <c:v>356.19542554521536</c:v>
                </c:pt>
                <c:pt idx="103">
                  <c:v>355.10208850171995</c:v>
                </c:pt>
                <c:pt idx="104">
                  <c:v>355.63290787500534</c:v>
                </c:pt>
                <c:pt idx="105">
                  <c:v>360.12947301142225</c:v>
                </c:pt>
                <c:pt idx="106">
                  <c:v>360.92384591806331</c:v>
                </c:pt>
                <c:pt idx="107">
                  <c:v>358.42579505393053</c:v>
                </c:pt>
                <c:pt idx="108">
                  <c:v>359.36134927606383</c:v>
                </c:pt>
                <c:pt idx="109">
                  <c:v>365.06501554712827</c:v>
                </c:pt>
                <c:pt idx="110">
                  <c:v>369.91794477238426</c:v>
                </c:pt>
                <c:pt idx="111">
                  <c:v>376.53818697206646</c:v>
                </c:pt>
                <c:pt idx="112">
                  <c:v>373.41107931204755</c:v>
                </c:pt>
                <c:pt idx="113">
                  <c:v>377.29537226520233</c:v>
                </c:pt>
                <c:pt idx="114">
                  <c:v>384.13816877038067</c:v>
                </c:pt>
                <c:pt idx="115">
                  <c:v>386.4497207289358</c:v>
                </c:pt>
                <c:pt idx="116">
                  <c:v>390.30967145314992</c:v>
                </c:pt>
                <c:pt idx="117">
                  <c:v>372.53641764669027</c:v>
                </c:pt>
                <c:pt idx="118">
                  <c:v>376.01454699703339</c:v>
                </c:pt>
                <c:pt idx="119">
                  <c:v>381.15377416398525</c:v>
                </c:pt>
                <c:pt idx="120">
                  <c:v>375.77718022800576</c:v>
                </c:pt>
                <c:pt idx="121">
                  <c:v>314.53727946262813</c:v>
                </c:pt>
                <c:pt idx="122">
                  <c:v>310.04718727861666</c:v>
                </c:pt>
                <c:pt idx="123">
                  <c:v>313.6170424152881</c:v>
                </c:pt>
                <c:pt idx="124">
                  <c:v>311.18821578681144</c:v>
                </c:pt>
                <c:pt idx="125">
                  <c:v>312.2075131314844</c:v>
                </c:pt>
                <c:pt idx="126">
                  <c:v>320.03832111203889</c:v>
                </c:pt>
                <c:pt idx="127">
                  <c:v>319.31824968847388</c:v>
                </c:pt>
                <c:pt idx="128">
                  <c:v>319.36513934572355</c:v>
                </c:pt>
                <c:pt idx="129">
                  <c:v>320.63158224297217</c:v>
                </c:pt>
                <c:pt idx="130">
                  <c:v>314.0433996734962</c:v>
                </c:pt>
                <c:pt idx="131">
                  <c:v>315.54458417530225</c:v>
                </c:pt>
                <c:pt idx="132">
                  <c:v>316.97090823849459</c:v>
                </c:pt>
                <c:pt idx="133">
                  <c:v>317.75649944432928</c:v>
                </c:pt>
                <c:pt idx="134">
                  <c:v>317.660315601896</c:v>
                </c:pt>
                <c:pt idx="135">
                  <c:v>318.86847369441506</c:v>
                </c:pt>
                <c:pt idx="136">
                  <c:v>316.9592003373333</c:v>
                </c:pt>
                <c:pt idx="137">
                  <c:v>317.0713959221298</c:v>
                </c:pt>
                <c:pt idx="138">
                  <c:v>318.1445220760603</c:v>
                </c:pt>
                <c:pt idx="139">
                  <c:v>307.62369181485303</c:v>
                </c:pt>
                <c:pt idx="140">
                  <c:v>309.94932589895609</c:v>
                </c:pt>
                <c:pt idx="141">
                  <c:v>310.4412601143552</c:v>
                </c:pt>
                <c:pt idx="142">
                  <c:v>307.87315264236679</c:v>
                </c:pt>
                <c:pt idx="143">
                  <c:v>310.89894843291489</c:v>
                </c:pt>
                <c:pt idx="144">
                  <c:v>311.89251683000276</c:v>
                </c:pt>
                <c:pt idx="145">
                  <c:v>314.31493439476748</c:v>
                </c:pt>
                <c:pt idx="146">
                  <c:v>316.88197126399757</c:v>
                </c:pt>
                <c:pt idx="147">
                  <c:v>330.31119167518113</c:v>
                </c:pt>
                <c:pt idx="148">
                  <c:v>369.49811835046313</c:v>
                </c:pt>
                <c:pt idx="149">
                  <c:v>367.04002733245386</c:v>
                </c:pt>
                <c:pt idx="150">
                  <c:v>372.43441453326733</c:v>
                </c:pt>
                <c:pt idx="151">
                  <c:v>371.22331384695843</c:v>
                </c:pt>
                <c:pt idx="152">
                  <c:v>434.04898829759253</c:v>
                </c:pt>
                <c:pt idx="153">
                  <c:v>434.82598283710712</c:v>
                </c:pt>
                <c:pt idx="154">
                  <c:v>459.88626818417282</c:v>
                </c:pt>
                <c:pt idx="155">
                  <c:v>462.69576677615493</c:v>
                </c:pt>
                <c:pt idx="156">
                  <c:v>464.55766006113731</c:v>
                </c:pt>
                <c:pt idx="157">
                  <c:v>473.0162300966096</c:v>
                </c:pt>
                <c:pt idx="158">
                  <c:v>465.98610345222653</c:v>
                </c:pt>
                <c:pt idx="159">
                  <c:v>470.01191145676592</c:v>
                </c:pt>
                <c:pt idx="160">
                  <c:v>464.37723337086817</c:v>
                </c:pt>
                <c:pt idx="161">
                  <c:v>466.53824720963905</c:v>
                </c:pt>
                <c:pt idx="162">
                  <c:v>490.07004200314185</c:v>
                </c:pt>
                <c:pt idx="163">
                  <c:v>543.41250338468137</c:v>
                </c:pt>
                <c:pt idx="164">
                  <c:v>569.20223286185217</c:v>
                </c:pt>
                <c:pt idx="165">
                  <c:v>554.42953566284814</c:v>
                </c:pt>
                <c:pt idx="166">
                  <c:v>561.44115453090603</c:v>
                </c:pt>
                <c:pt idx="167">
                  <c:v>619.59938320082608</c:v>
                </c:pt>
                <c:pt idx="168">
                  <c:v>604.36721557312433</c:v>
                </c:pt>
                <c:pt idx="169">
                  <c:v>609.23947181774145</c:v>
                </c:pt>
                <c:pt idx="170">
                  <c:v>615.51389686274524</c:v>
                </c:pt>
                <c:pt idx="171">
                  <c:v>594.124444403035</c:v>
                </c:pt>
                <c:pt idx="172">
                  <c:v>537.88623854301954</c:v>
                </c:pt>
                <c:pt idx="173">
                  <c:v>481.26234537367606</c:v>
                </c:pt>
                <c:pt idx="174">
                  <c:v>503.73830978988383</c:v>
                </c:pt>
                <c:pt idx="175">
                  <c:v>537.03704606336123</c:v>
                </c:pt>
                <c:pt idx="176">
                  <c:v>536.87838221397578</c:v>
                </c:pt>
                <c:pt idx="177">
                  <c:v>508.10687769778929</c:v>
                </c:pt>
                <c:pt idx="178">
                  <c:v>528.8882854056319</c:v>
                </c:pt>
                <c:pt idx="179">
                  <c:v>521.83169996741549</c:v>
                </c:pt>
                <c:pt idx="180">
                  <c:v>516.236271396706</c:v>
                </c:pt>
                <c:pt idx="181">
                  <c:v>543.02055741592744</c:v>
                </c:pt>
                <c:pt idx="182">
                  <c:v>641.37139998247335</c:v>
                </c:pt>
                <c:pt idx="183">
                  <c:v>667.29788167710933</c:v>
                </c:pt>
                <c:pt idx="184">
                  <c:v>624.6270517337656</c:v>
                </c:pt>
                <c:pt idx="185">
                  <c:v>648.26253013995426</c:v>
                </c:pt>
                <c:pt idx="186">
                  <c:v>635.83828847026689</c:v>
                </c:pt>
                <c:pt idx="187">
                  <c:v>642.17033491579707</c:v>
                </c:pt>
                <c:pt idx="188">
                  <c:v>607.32413505365309</c:v>
                </c:pt>
                <c:pt idx="189">
                  <c:v>632.03001723363434</c:v>
                </c:pt>
                <c:pt idx="190">
                  <c:v>617.25959485338399</c:v>
                </c:pt>
                <c:pt idx="191">
                  <c:v>615.74231037328525</c:v>
                </c:pt>
                <c:pt idx="192">
                  <c:v>614.08208221450445</c:v>
                </c:pt>
                <c:pt idx="193">
                  <c:v>630.07181079283578</c:v>
                </c:pt>
                <c:pt idx="194">
                  <c:v>620.53105220375596</c:v>
                </c:pt>
                <c:pt idx="195">
                  <c:v>624.05583602529168</c:v>
                </c:pt>
                <c:pt idx="196">
                  <c:v>629.00573964019929</c:v>
                </c:pt>
                <c:pt idx="197">
                  <c:v>626.61705608447949</c:v>
                </c:pt>
                <c:pt idx="198">
                  <c:v>644.25083961911821</c:v>
                </c:pt>
                <c:pt idx="199">
                  <c:v>638.22747380851274</c:v>
                </c:pt>
                <c:pt idx="200">
                  <c:v>638.05493549014716</c:v>
                </c:pt>
                <c:pt idx="201">
                  <c:v>631.3493249874025</c:v>
                </c:pt>
                <c:pt idx="202">
                  <c:v>630.73779340497981</c:v>
                </c:pt>
                <c:pt idx="203">
                  <c:v>617.33656988171981</c:v>
                </c:pt>
                <c:pt idx="204">
                  <c:v>621.97299274911563</c:v>
                </c:pt>
                <c:pt idx="205">
                  <c:v>627.21880611829465</c:v>
                </c:pt>
                <c:pt idx="206">
                  <c:v>620.54090647979194</c:v>
                </c:pt>
                <c:pt idx="207">
                  <c:v>618.14473393539697</c:v>
                </c:pt>
                <c:pt idx="208">
                  <c:v>620.68269305568617</c:v>
                </c:pt>
                <c:pt idx="209">
                  <c:v>621.31257845544701</c:v>
                </c:pt>
                <c:pt idx="210">
                  <c:v>623.16442058547455</c:v>
                </c:pt>
                <c:pt idx="211">
                  <c:v>621.29226996678335</c:v>
                </c:pt>
                <c:pt idx="212">
                  <c:v>592.49143971591957</c:v>
                </c:pt>
                <c:pt idx="213">
                  <c:v>525.58875995774065</c:v>
                </c:pt>
                <c:pt idx="214">
                  <c:v>474.40075314513325</c:v>
                </c:pt>
                <c:pt idx="215">
                  <c:v>490.99706931338324</c:v>
                </c:pt>
                <c:pt idx="216">
                  <c:v>501.45365673623445</c:v>
                </c:pt>
                <c:pt idx="217">
                  <c:v>498.62654246290629</c:v>
                </c:pt>
                <c:pt idx="218">
                  <c:v>509.61650204222741</c:v>
                </c:pt>
                <c:pt idx="219">
                  <c:v>513.86061739438048</c:v>
                </c:pt>
                <c:pt idx="220">
                  <c:v>512.51256061311881</c:v>
                </c:pt>
                <c:pt idx="221">
                  <c:v>509.90285525892273</c:v>
                </c:pt>
                <c:pt idx="222">
                  <c:v>513.59453057243775</c:v>
                </c:pt>
                <c:pt idx="223">
                  <c:v>510.93485080516723</c:v>
                </c:pt>
                <c:pt idx="224">
                  <c:v>509.60935075571621</c:v>
                </c:pt>
                <c:pt idx="225">
                  <c:v>507.86804607975972</c:v>
                </c:pt>
                <c:pt idx="226">
                  <c:v>494.74408874252543</c:v>
                </c:pt>
                <c:pt idx="227">
                  <c:v>491.95809246786609</c:v>
                </c:pt>
                <c:pt idx="228">
                  <c:v>500.74680148152316</c:v>
                </c:pt>
                <c:pt idx="229">
                  <c:v>497.02543322951823</c:v>
                </c:pt>
                <c:pt idx="230">
                  <c:v>497.98028879797056</c:v>
                </c:pt>
                <c:pt idx="231">
                  <c:v>499.1088857815144</c:v>
                </c:pt>
                <c:pt idx="232">
                  <c:v>504.44640874445241</c:v>
                </c:pt>
                <c:pt idx="233">
                  <c:v>504.09677036281482</c:v>
                </c:pt>
                <c:pt idx="234">
                  <c:v>508.7849740599691</c:v>
                </c:pt>
                <c:pt idx="235">
                  <c:v>505.88694399995649</c:v>
                </c:pt>
                <c:pt idx="236">
                  <c:v>503.09902827804672</c:v>
                </c:pt>
                <c:pt idx="237">
                  <c:v>501.06986623770081</c:v>
                </c:pt>
                <c:pt idx="238">
                  <c:v>502.69098799333096</c:v>
                </c:pt>
                <c:pt idx="239">
                  <c:v>494.28767111109971</c:v>
                </c:pt>
                <c:pt idx="240">
                  <c:v>497.66682898836109</c:v>
                </c:pt>
                <c:pt idx="241">
                  <c:v>497.84668243308181</c:v>
                </c:pt>
                <c:pt idx="242">
                  <c:v>500.82330715927458</c:v>
                </c:pt>
                <c:pt idx="243">
                  <c:v>499.15859492367912</c:v>
                </c:pt>
                <c:pt idx="244">
                  <c:v>428.17513373267843</c:v>
                </c:pt>
                <c:pt idx="245">
                  <c:v>431.02814019427927</c:v>
                </c:pt>
                <c:pt idx="246">
                  <c:v>447.90720276750892</c:v>
                </c:pt>
                <c:pt idx="247">
                  <c:v>456.19049812801751</c:v>
                </c:pt>
                <c:pt idx="248">
                  <c:v>454.78978422594935</c:v>
                </c:pt>
                <c:pt idx="249">
                  <c:v>457.34834856723893</c:v>
                </c:pt>
                <c:pt idx="250">
                  <c:v>460.25846198232114</c:v>
                </c:pt>
                <c:pt idx="251">
                  <c:v>469.17048945640101</c:v>
                </c:pt>
                <c:pt idx="252">
                  <c:v>466.56711713323614</c:v>
                </c:pt>
                <c:pt idx="253">
                  <c:v>467.06896161837466</c:v>
                </c:pt>
                <c:pt idx="254">
                  <c:v>454.23205933576452</c:v>
                </c:pt>
                <c:pt idx="255">
                  <c:v>455.26853006264821</c:v>
                </c:pt>
                <c:pt idx="256">
                  <c:v>456.18858926142735</c:v>
                </c:pt>
                <c:pt idx="257">
                  <c:v>457.1830361365395</c:v>
                </c:pt>
                <c:pt idx="258">
                  <c:v>454.34926513312098</c:v>
                </c:pt>
                <c:pt idx="259">
                  <c:v>454.17251964613479</c:v>
                </c:pt>
                <c:pt idx="260">
                  <c:v>453.60411809307902</c:v>
                </c:pt>
                <c:pt idx="261">
                  <c:v>456.42178870211939</c:v>
                </c:pt>
                <c:pt idx="262">
                  <c:v>456.24247425724906</c:v>
                </c:pt>
                <c:pt idx="263">
                  <c:v>455.80840057261287</c:v>
                </c:pt>
                <c:pt idx="264">
                  <c:v>447.20611179900015</c:v>
                </c:pt>
                <c:pt idx="265">
                  <c:v>446.56438243757606</c:v>
                </c:pt>
                <c:pt idx="266">
                  <c:v>451.5517897324678</c:v>
                </c:pt>
                <c:pt idx="267">
                  <c:v>451.31938573089161</c:v>
                </c:pt>
                <c:pt idx="268">
                  <c:v>449.92969603358029</c:v>
                </c:pt>
                <c:pt idx="269">
                  <c:v>455.0897425169544</c:v>
                </c:pt>
                <c:pt idx="270">
                  <c:v>453.71530906209352</c:v>
                </c:pt>
                <c:pt idx="271">
                  <c:v>452.68110210764166</c:v>
                </c:pt>
                <c:pt idx="272">
                  <c:v>453.24110415871377</c:v>
                </c:pt>
                <c:pt idx="273">
                  <c:v>456.20022565706853</c:v>
                </c:pt>
                <c:pt idx="274">
                  <c:v>481.41906635198359</c:v>
                </c:pt>
                <c:pt idx="275">
                  <c:v>479.07766256303387</c:v>
                </c:pt>
                <c:pt idx="276">
                  <c:v>480.04203774335724</c:v>
                </c:pt>
                <c:pt idx="277">
                  <c:v>478.4991999648804</c:v>
                </c:pt>
                <c:pt idx="278">
                  <c:v>480.21824715175529</c:v>
                </c:pt>
                <c:pt idx="279">
                  <c:v>480.63239705231416</c:v>
                </c:pt>
                <c:pt idx="280">
                  <c:v>483.79717957633585</c:v>
                </c:pt>
                <c:pt idx="281">
                  <c:v>485.31163237226946</c:v>
                </c:pt>
                <c:pt idx="282">
                  <c:v>483.49676914877011</c:v>
                </c:pt>
                <c:pt idx="283">
                  <c:v>485.18286963593363</c:v>
                </c:pt>
                <c:pt idx="284">
                  <c:v>502.45773157773499</c:v>
                </c:pt>
                <c:pt idx="285">
                  <c:v>498.65545495575367</c:v>
                </c:pt>
                <c:pt idx="286">
                  <c:v>499.10156393676101</c:v>
                </c:pt>
                <c:pt idx="287">
                  <c:v>501.905308070545</c:v>
                </c:pt>
                <c:pt idx="288">
                  <c:v>500.52610468600557</c:v>
                </c:pt>
                <c:pt idx="289">
                  <c:v>502.83637612011415</c:v>
                </c:pt>
                <c:pt idx="290">
                  <c:v>500.92670430014238</c:v>
                </c:pt>
                <c:pt idx="291">
                  <c:v>500.02982190919806</c:v>
                </c:pt>
                <c:pt idx="292">
                  <c:v>494.17459117296607</c:v>
                </c:pt>
                <c:pt idx="293">
                  <c:v>494.44364861672102</c:v>
                </c:pt>
                <c:pt idx="294">
                  <c:v>496.00845833467508</c:v>
                </c:pt>
                <c:pt idx="295">
                  <c:v>515.08425183728696</c:v>
                </c:pt>
                <c:pt idx="296">
                  <c:v>514.90664397926594</c:v>
                </c:pt>
                <c:pt idx="297">
                  <c:v>512.30635740047671</c:v>
                </c:pt>
                <c:pt idx="298">
                  <c:v>515.22421867489356</c:v>
                </c:pt>
                <c:pt idx="299">
                  <c:v>531.4174497647399</c:v>
                </c:pt>
                <c:pt idx="300">
                  <c:v>539.2415015718891</c:v>
                </c:pt>
                <c:pt idx="301">
                  <c:v>540.2117216535039</c:v>
                </c:pt>
                <c:pt idx="302">
                  <c:v>559.50814664845484</c:v>
                </c:pt>
                <c:pt idx="303">
                  <c:v>549.75136505781859</c:v>
                </c:pt>
                <c:pt idx="304">
                  <c:v>549.00285562177544</c:v>
                </c:pt>
                <c:pt idx="305">
                  <c:v>636.6861954985053</c:v>
                </c:pt>
                <c:pt idx="306">
                  <c:v>646.28418770405267</c:v>
                </c:pt>
                <c:pt idx="307">
                  <c:v>600.93289870236026</c:v>
                </c:pt>
                <c:pt idx="308">
                  <c:v>613.61136804300679</c:v>
                </c:pt>
                <c:pt idx="309">
                  <c:v>613.77153919268926</c:v>
                </c:pt>
                <c:pt idx="310">
                  <c:v>620.80474334104747</c:v>
                </c:pt>
                <c:pt idx="311">
                  <c:v>613.52090390096498</c:v>
                </c:pt>
                <c:pt idx="312">
                  <c:v>619.38562026733314</c:v>
                </c:pt>
                <c:pt idx="313">
                  <c:v>631.03898316672576</c:v>
                </c:pt>
                <c:pt idx="314">
                  <c:v>624.2830577956762</c:v>
                </c:pt>
                <c:pt idx="315">
                  <c:v>625.04011623942426</c:v>
                </c:pt>
                <c:pt idx="316">
                  <c:v>615.12190980588332</c:v>
                </c:pt>
                <c:pt idx="317">
                  <c:v>612.51376007285444</c:v>
                </c:pt>
                <c:pt idx="318">
                  <c:v>615.11852394200434</c:v>
                </c:pt>
                <c:pt idx="319">
                  <c:v>620.88038309015189</c:v>
                </c:pt>
                <c:pt idx="320">
                  <c:v>649.19347213768765</c:v>
                </c:pt>
                <c:pt idx="321">
                  <c:v>646.38224261953974</c:v>
                </c:pt>
                <c:pt idx="322">
                  <c:v>655.55130379819366</c:v>
                </c:pt>
                <c:pt idx="323">
                  <c:v>655.58962573422696</c:v>
                </c:pt>
                <c:pt idx="324">
                  <c:v>637.66355999248151</c:v>
                </c:pt>
                <c:pt idx="325">
                  <c:v>644.82843550233952</c:v>
                </c:pt>
                <c:pt idx="326">
                  <c:v>655.41767854138186</c:v>
                </c:pt>
                <c:pt idx="327">
                  <c:v>649.53118934099859</c:v>
                </c:pt>
                <c:pt idx="328">
                  <c:v>645.7179835224905</c:v>
                </c:pt>
                <c:pt idx="329">
                  <c:v>646.91495065575657</c:v>
                </c:pt>
                <c:pt idx="330">
                  <c:v>641.44957292738002</c:v>
                </c:pt>
                <c:pt idx="331">
                  <c:v>638.50489528311198</c:v>
                </c:pt>
                <c:pt idx="332">
                  <c:v>641.75802961835484</c:v>
                </c:pt>
                <c:pt idx="333">
                  <c:v>641.49946696686061</c:v>
                </c:pt>
                <c:pt idx="334">
                  <c:v>650.3689292574719</c:v>
                </c:pt>
                <c:pt idx="335">
                  <c:v>633.5124992623131</c:v>
                </c:pt>
                <c:pt idx="336">
                  <c:v>651.0686960537505</c:v>
                </c:pt>
                <c:pt idx="337">
                  <c:v>645.43249254941043</c:v>
                </c:pt>
                <c:pt idx="338">
                  <c:v>647.59102029449105</c:v>
                </c:pt>
                <c:pt idx="339">
                  <c:v>634.8697142372705</c:v>
                </c:pt>
                <c:pt idx="340">
                  <c:v>639.54783498583663</c:v>
                </c:pt>
                <c:pt idx="341">
                  <c:v>642.90405503539478</c:v>
                </c:pt>
                <c:pt idx="342">
                  <c:v>645.11548213000447</c:v>
                </c:pt>
                <c:pt idx="343">
                  <c:v>646.80910849435622</c:v>
                </c:pt>
                <c:pt idx="344">
                  <c:v>648.30919689887617</c:v>
                </c:pt>
                <c:pt idx="345">
                  <c:v>644.22741073476936</c:v>
                </c:pt>
                <c:pt idx="346">
                  <c:v>652.9210266311128</c:v>
                </c:pt>
                <c:pt idx="347">
                  <c:v>653.31114685906471</c:v>
                </c:pt>
                <c:pt idx="348">
                  <c:v>654.09419063485382</c:v>
                </c:pt>
                <c:pt idx="349">
                  <c:v>651.22097134786623</c:v>
                </c:pt>
                <c:pt idx="350">
                  <c:v>656.92924570325476</c:v>
                </c:pt>
                <c:pt idx="351">
                  <c:v>661.85106158348196</c:v>
                </c:pt>
                <c:pt idx="352">
                  <c:v>661.63221973267503</c:v>
                </c:pt>
                <c:pt idx="353">
                  <c:v>663.43222525454166</c:v>
                </c:pt>
                <c:pt idx="354">
                  <c:v>670.22965427762267</c:v>
                </c:pt>
                <c:pt idx="355">
                  <c:v>698.11030800397782</c:v>
                </c:pt>
                <c:pt idx="356">
                  <c:v>723.39854982127076</c:v>
                </c:pt>
                <c:pt idx="357">
                  <c:v>771.37727619275927</c:v>
                </c:pt>
                <c:pt idx="358">
                  <c:v>752.07088139844814</c:v>
                </c:pt>
                <c:pt idx="359">
                  <c:v>749.86422180560339</c:v>
                </c:pt>
                <c:pt idx="360">
                  <c:v>759.47001876975401</c:v>
                </c:pt>
                <c:pt idx="361">
                  <c:v>781.08359172563735</c:v>
                </c:pt>
                <c:pt idx="362">
                  <c:v>816.92978791901987</c:v>
                </c:pt>
                <c:pt idx="363">
                  <c:v>814.89054580969128</c:v>
                </c:pt>
                <c:pt idx="364">
                  <c:v>804.62779607665402</c:v>
                </c:pt>
                <c:pt idx="365">
                  <c:v>806.78211861250679</c:v>
                </c:pt>
                <c:pt idx="366">
                  <c:v>837.17987435509951</c:v>
                </c:pt>
                <c:pt idx="367">
                  <c:v>856.89837752177721</c:v>
                </c:pt>
                <c:pt idx="368">
                  <c:v>875.51448361768314</c:v>
                </c:pt>
                <c:pt idx="369">
                  <c:v>968.63879661690612</c:v>
                </c:pt>
                <c:pt idx="370">
                  <c:v>850.09633348080354</c:v>
                </c:pt>
                <c:pt idx="371">
                  <c:v>756.88533701450172</c:v>
                </c:pt>
                <c:pt idx="372">
                  <c:v>762.18407331083415</c:v>
                </c:pt>
                <c:pt idx="373">
                  <c:v>764.42090257860923</c:v>
                </c:pt>
                <c:pt idx="374">
                  <c:v>757.4404236319873</c:v>
                </c:pt>
                <c:pt idx="375">
                  <c:v>761.53713254211448</c:v>
                </c:pt>
                <c:pt idx="376">
                  <c:v>652.60297476448943</c:v>
                </c:pt>
                <c:pt idx="377">
                  <c:v>675.30793431382347</c:v>
                </c:pt>
                <c:pt idx="378">
                  <c:v>691.30736647567858</c:v>
                </c:pt>
                <c:pt idx="379">
                  <c:v>686.61653807004143</c:v>
                </c:pt>
                <c:pt idx="380">
                  <c:v>689.47086164655548</c:v>
                </c:pt>
                <c:pt idx="381">
                  <c:v>697.60106636953594</c:v>
                </c:pt>
                <c:pt idx="382">
                  <c:v>761.69196112756197</c:v>
                </c:pt>
                <c:pt idx="383">
                  <c:v>743.82169780597201</c:v>
                </c:pt>
                <c:pt idx="384">
                  <c:v>754.28876875547917</c:v>
                </c:pt>
                <c:pt idx="385">
                  <c:v>750.92218303955508</c:v>
                </c:pt>
                <c:pt idx="386">
                  <c:v>773.33813742594907</c:v>
                </c:pt>
                <c:pt idx="387">
                  <c:v>775.73581975793331</c:v>
                </c:pt>
                <c:pt idx="388">
                  <c:v>772.68827563639024</c:v>
                </c:pt>
                <c:pt idx="389">
                  <c:v>748.92442070691607</c:v>
                </c:pt>
                <c:pt idx="390">
                  <c:v>756.32918207204443</c:v>
                </c:pt>
                <c:pt idx="391">
                  <c:v>769.79159050584815</c:v>
                </c:pt>
                <c:pt idx="392">
                  <c:v>771.6089892542899</c:v>
                </c:pt>
                <c:pt idx="393">
                  <c:v>773.17587753239286</c:v>
                </c:pt>
                <c:pt idx="394">
                  <c:v>771.42097742598526</c:v>
                </c:pt>
                <c:pt idx="395">
                  <c:v>772.19406883909505</c:v>
                </c:pt>
                <c:pt idx="396">
                  <c:v>814.07696557031227</c:v>
                </c:pt>
                <c:pt idx="397">
                  <c:v>873.08520456806593</c:v>
                </c:pt>
                <c:pt idx="398">
                  <c:v>893.15634581849861</c:v>
                </c:pt>
                <c:pt idx="399">
                  <c:v>909.12380154831737</c:v>
                </c:pt>
                <c:pt idx="400">
                  <c:v>920.57502365051641</c:v>
                </c:pt>
                <c:pt idx="401">
                  <c:v>906.86515402897442</c:v>
                </c:pt>
                <c:pt idx="402">
                  <c:v>916.39581225788902</c:v>
                </c:pt>
                <c:pt idx="403">
                  <c:v>936.83191372293595</c:v>
                </c:pt>
                <c:pt idx="404">
                  <c:v>938.34850555805986</c:v>
                </c:pt>
                <c:pt idx="405">
                  <c:v>877.7509511370597</c:v>
                </c:pt>
                <c:pt idx="406">
                  <c:v>872.72835380649144</c:v>
                </c:pt>
                <c:pt idx="407">
                  <c:v>886.65134783053441</c:v>
                </c:pt>
                <c:pt idx="408">
                  <c:v>882.01160301316713</c:v>
                </c:pt>
                <c:pt idx="409">
                  <c:v>874.46984992119212</c:v>
                </c:pt>
                <c:pt idx="410">
                  <c:v>886.88578747485917</c:v>
                </c:pt>
                <c:pt idx="411">
                  <c:v>889.50470056556276</c:v>
                </c:pt>
                <c:pt idx="412">
                  <c:v>907.06044351579146</c:v>
                </c:pt>
                <c:pt idx="413">
                  <c:v>923.59922689117832</c:v>
                </c:pt>
                <c:pt idx="414">
                  <c:v>930.85008381894818</c:v>
                </c:pt>
                <c:pt idx="415">
                  <c:v>925.06476719769159</c:v>
                </c:pt>
                <c:pt idx="416">
                  <c:v>953.28955362865202</c:v>
                </c:pt>
                <c:pt idx="417">
                  <c:v>984.42504480498508</c:v>
                </c:pt>
                <c:pt idx="418">
                  <c:v>986.3353281784465</c:v>
                </c:pt>
                <c:pt idx="419">
                  <c:v>1029.8129881684802</c:v>
                </c:pt>
                <c:pt idx="420">
                  <c:v>1035.904210318984</c:v>
                </c:pt>
                <c:pt idx="421">
                  <c:v>1009.6446935861554</c:v>
                </c:pt>
                <c:pt idx="422">
                  <c:v>1028.535141298215</c:v>
                </c:pt>
                <c:pt idx="423">
                  <c:v>1041.603354376047</c:v>
                </c:pt>
                <c:pt idx="424">
                  <c:v>1041.6744319262011</c:v>
                </c:pt>
                <c:pt idx="425">
                  <c:v>915.16705608935717</c:v>
                </c:pt>
                <c:pt idx="426">
                  <c:v>936.78199730949757</c:v>
                </c:pt>
                <c:pt idx="427">
                  <c:v>954.94496438636156</c:v>
                </c:pt>
                <c:pt idx="428">
                  <c:v>939.81729715378697</c:v>
                </c:pt>
                <c:pt idx="429">
                  <c:v>948.84912263715</c:v>
                </c:pt>
                <c:pt idx="430">
                  <c:v>953.35506008149162</c:v>
                </c:pt>
                <c:pt idx="431">
                  <c:v>916.45766265578868</c:v>
                </c:pt>
                <c:pt idx="432">
                  <c:v>861.05850285354882</c:v>
                </c:pt>
                <c:pt idx="433">
                  <c:v>890.31459138939329</c:v>
                </c:pt>
                <c:pt idx="434">
                  <c:v>837.37478082249106</c:v>
                </c:pt>
                <c:pt idx="435">
                  <c:v>882.82940419633871</c:v>
                </c:pt>
                <c:pt idx="436">
                  <c:v>917.39524295419255</c:v>
                </c:pt>
                <c:pt idx="437">
                  <c:v>926.58689275960285</c:v>
                </c:pt>
                <c:pt idx="438">
                  <c:v>933.12076902554838</c:v>
                </c:pt>
                <c:pt idx="439">
                  <c:v>942.25196048673024</c:v>
                </c:pt>
                <c:pt idx="440">
                  <c:v>899.19296354091114</c:v>
                </c:pt>
                <c:pt idx="441">
                  <c:v>834.62178366477792</c:v>
                </c:pt>
                <c:pt idx="442">
                  <c:v>737.90942799544234</c:v>
                </c:pt>
                <c:pt idx="443">
                  <c:v>787.50917647278573</c:v>
                </c:pt>
                <c:pt idx="444">
                  <c:v>799.83149733151436</c:v>
                </c:pt>
                <c:pt idx="445">
                  <c:v>848.76242354610906</c:v>
                </c:pt>
                <c:pt idx="446">
                  <c:v>795.78188429987119</c:v>
                </c:pt>
                <c:pt idx="447">
                  <c:v>788.27383440811798</c:v>
                </c:pt>
                <c:pt idx="448">
                  <c:v>715.47161773310222</c:v>
                </c:pt>
                <c:pt idx="449">
                  <c:v>741.02828990598653</c:v>
                </c:pt>
                <c:pt idx="450">
                  <c:v>736.26142620626263</c:v>
                </c:pt>
                <c:pt idx="451">
                  <c:v>794.38654689976045</c:v>
                </c:pt>
                <c:pt idx="452">
                  <c:v>795.89972438258235</c:v>
                </c:pt>
                <c:pt idx="453">
                  <c:v>791.0559634092582</c:v>
                </c:pt>
                <c:pt idx="454">
                  <c:v>780.64263200736093</c:v>
                </c:pt>
                <c:pt idx="455">
                  <c:v>813.60275503798425</c:v>
                </c:pt>
                <c:pt idx="456">
                  <c:v>642.40090505659975</c:v>
                </c:pt>
                <c:pt idx="457">
                  <c:v>654.13051708816784</c:v>
                </c:pt>
                <c:pt idx="458">
                  <c:v>677.71214425135156</c:v>
                </c:pt>
                <c:pt idx="459">
                  <c:v>672.02503203770539</c:v>
                </c:pt>
                <c:pt idx="460">
                  <c:v>667.81142741845031</c:v>
                </c:pt>
                <c:pt idx="461">
                  <c:v>700.52160855776015</c:v>
                </c:pt>
                <c:pt idx="462">
                  <c:v>696.84218827480174</c:v>
                </c:pt>
                <c:pt idx="463">
                  <c:v>696.90330858568018</c:v>
                </c:pt>
                <c:pt idx="464">
                  <c:v>703.30400643905682</c:v>
                </c:pt>
                <c:pt idx="465">
                  <c:v>702.79745538599855</c:v>
                </c:pt>
                <c:pt idx="466">
                  <c:v>713.0960256037514</c:v>
                </c:pt>
                <c:pt idx="467">
                  <c:v>711.58811182475029</c:v>
                </c:pt>
                <c:pt idx="468">
                  <c:v>694.46737895029241</c:v>
                </c:pt>
                <c:pt idx="469">
                  <c:v>692.92530407508616</c:v>
                </c:pt>
                <c:pt idx="470">
                  <c:v>696.3916654020237</c:v>
                </c:pt>
                <c:pt idx="471">
                  <c:v>702.358050604563</c:v>
                </c:pt>
                <c:pt idx="472">
                  <c:v>708.61292346029973</c:v>
                </c:pt>
                <c:pt idx="473">
                  <c:v>719.2753913600942</c:v>
                </c:pt>
                <c:pt idx="474">
                  <c:v>717.88567500221143</c:v>
                </c:pt>
                <c:pt idx="475">
                  <c:v>729.08269426177731</c:v>
                </c:pt>
                <c:pt idx="476">
                  <c:v>724.80771280067052</c:v>
                </c:pt>
                <c:pt idx="477">
                  <c:v>730.73759931204927</c:v>
                </c:pt>
                <c:pt idx="478">
                  <c:v>716.4866364208184</c:v>
                </c:pt>
                <c:pt idx="479">
                  <c:v>742.04460238233003</c:v>
                </c:pt>
                <c:pt idx="480">
                  <c:v>750.95652450485852</c:v>
                </c:pt>
                <c:pt idx="481">
                  <c:v>760.53380113560866</c:v>
                </c:pt>
                <c:pt idx="482">
                  <c:v>784.03381262349387</c:v>
                </c:pt>
                <c:pt idx="483">
                  <c:v>784.9728834975358</c:v>
                </c:pt>
                <c:pt idx="484">
                  <c:v>788.76075805590881</c:v>
                </c:pt>
                <c:pt idx="485">
                  <c:v>805.85858378909313</c:v>
                </c:pt>
                <c:pt idx="486">
                  <c:v>782.39535845297439</c:v>
                </c:pt>
                <c:pt idx="487">
                  <c:v>799.19369038227626</c:v>
                </c:pt>
                <c:pt idx="488">
                  <c:v>820.10958892017436</c:v>
                </c:pt>
                <c:pt idx="489">
                  <c:v>850.89900989017656</c:v>
                </c:pt>
                <c:pt idx="490">
                  <c:v>859.9801370475941</c:v>
                </c:pt>
                <c:pt idx="491">
                  <c:v>873.55254692043036</c:v>
                </c:pt>
                <c:pt idx="492">
                  <c:v>882.19232672915768</c:v>
                </c:pt>
                <c:pt idx="493">
                  <c:v>948.37599405059018</c:v>
                </c:pt>
                <c:pt idx="494">
                  <c:v>965.13047594499028</c:v>
                </c:pt>
                <c:pt idx="495">
                  <c:v>981.41425706158282</c:v>
                </c:pt>
                <c:pt idx="496">
                  <c:v>1014.0033571245039</c:v>
                </c:pt>
                <c:pt idx="497">
                  <c:v>947.38120174205176</c:v>
                </c:pt>
                <c:pt idx="498">
                  <c:v>990.93706229163922</c:v>
                </c:pt>
                <c:pt idx="499">
                  <c:v>993.13143351474048</c:v>
                </c:pt>
                <c:pt idx="500">
                  <c:v>955.95928254467537</c:v>
                </c:pt>
                <c:pt idx="501">
                  <c:v>952.62528195463381</c:v>
                </c:pt>
                <c:pt idx="502">
                  <c:v>1008.3338802509484</c:v>
                </c:pt>
                <c:pt idx="503">
                  <c:v>1037.2100090907686</c:v>
                </c:pt>
                <c:pt idx="504">
                  <c:v>1099.9275216690664</c:v>
                </c:pt>
                <c:pt idx="505">
                  <c:v>1150.5678885831094</c:v>
                </c:pt>
                <c:pt idx="506">
                  <c:v>1137.0982214556498</c:v>
                </c:pt>
                <c:pt idx="507">
                  <c:v>1213.8445690878689</c:v>
                </c:pt>
                <c:pt idx="508">
                  <c:v>1295.9936984074209</c:v>
                </c:pt>
                <c:pt idx="509">
                  <c:v>1364.6422782508446</c:v>
                </c:pt>
                <c:pt idx="510">
                  <c:v>1285.005849880549</c:v>
                </c:pt>
                <c:pt idx="511">
                  <c:v>1225.2723495817399</c:v>
                </c:pt>
                <c:pt idx="512">
                  <c:v>1137.3913397036251</c:v>
                </c:pt>
                <c:pt idx="513">
                  <c:v>1203.5727479422296</c:v>
                </c:pt>
                <c:pt idx="514">
                  <c:v>1264.3318858787761</c:v>
                </c:pt>
                <c:pt idx="515">
                  <c:v>1233.3308144775622</c:v>
                </c:pt>
                <c:pt idx="516">
                  <c:v>1292.2537760805012</c:v>
                </c:pt>
                <c:pt idx="517">
                  <c:v>1244.8285055693611</c:v>
                </c:pt>
                <c:pt idx="518">
                  <c:v>1284.0620951149733</c:v>
                </c:pt>
                <c:pt idx="519">
                  <c:v>1296.7768910671325</c:v>
                </c:pt>
                <c:pt idx="520">
                  <c:v>1303.480322913736</c:v>
                </c:pt>
                <c:pt idx="521">
                  <c:v>1388.6509407433423</c:v>
                </c:pt>
                <c:pt idx="522">
                  <c:v>1479.1851612838414</c:v>
                </c:pt>
                <c:pt idx="523">
                  <c:v>1413.8753553913089</c:v>
                </c:pt>
                <c:pt idx="524">
                  <c:v>1450.7029462350658</c:v>
                </c:pt>
                <c:pt idx="525">
                  <c:v>1467.3640742114105</c:v>
                </c:pt>
                <c:pt idx="526">
                  <c:v>1549.1220456139629</c:v>
                </c:pt>
                <c:pt idx="527">
                  <c:v>1556.3184847136697</c:v>
                </c:pt>
                <c:pt idx="528">
                  <c:v>1436.8523258999035</c:v>
                </c:pt>
                <c:pt idx="529">
                  <c:v>1463.5961755432488</c:v>
                </c:pt>
                <c:pt idx="530">
                  <c:v>1347.5994756635785</c:v>
                </c:pt>
                <c:pt idx="531">
                  <c:v>1328.7640903442152</c:v>
                </c:pt>
                <c:pt idx="532">
                  <c:v>1358.3527952229178</c:v>
                </c:pt>
                <c:pt idx="533">
                  <c:v>1429.0449420768193</c:v>
                </c:pt>
                <c:pt idx="534">
                  <c:v>1374.5798645194109</c:v>
                </c:pt>
                <c:pt idx="535">
                  <c:v>1394.4642764699572</c:v>
                </c:pt>
                <c:pt idx="536">
                  <c:v>1452.6846672959387</c:v>
                </c:pt>
                <c:pt idx="537">
                  <c:v>1428.0002631929694</c:v>
                </c:pt>
                <c:pt idx="538">
                  <c:v>1435.5577806772083</c:v>
                </c:pt>
                <c:pt idx="539">
                  <c:v>1456.823005016199</c:v>
                </c:pt>
                <c:pt idx="540">
                  <c:v>1384.0737212052325</c:v>
                </c:pt>
                <c:pt idx="541">
                  <c:v>1366.3441693340994</c:v>
                </c:pt>
                <c:pt idx="542">
                  <c:v>1300.6078316629319</c:v>
                </c:pt>
                <c:pt idx="543">
                  <c:v>1344.32006928602</c:v>
                </c:pt>
                <c:pt idx="544">
                  <c:v>1369.2016025135827</c:v>
                </c:pt>
                <c:pt idx="545">
                  <c:v>1341.9113608763087</c:v>
                </c:pt>
                <c:pt idx="546">
                  <c:v>1310.7450526782145</c:v>
                </c:pt>
                <c:pt idx="547">
                  <c:v>1097.1777693571241</c:v>
                </c:pt>
                <c:pt idx="548">
                  <c:v>1132.284368747642</c:v>
                </c:pt>
                <c:pt idx="549">
                  <c:v>1153.0939699295648</c:v>
                </c:pt>
                <c:pt idx="550">
                  <c:v>1164.3504860676564</c:v>
                </c:pt>
                <c:pt idx="551">
                  <c:v>1162.7305965449571</c:v>
                </c:pt>
                <c:pt idx="552">
                  <c:v>1166.0897212472323</c:v>
                </c:pt>
                <c:pt idx="553">
                  <c:v>1117.7930816778171</c:v>
                </c:pt>
                <c:pt idx="554">
                  <c:v>1142.061661786978</c:v>
                </c:pt>
                <c:pt idx="555">
                  <c:v>1116.1064618342582</c:v>
                </c:pt>
                <c:pt idx="556">
                  <c:v>1044.8423719869566</c:v>
                </c:pt>
                <c:pt idx="557">
                  <c:v>1022.1551974699472</c:v>
                </c:pt>
                <c:pt idx="558">
                  <c:v>1063.1103064667914</c:v>
                </c:pt>
                <c:pt idx="559">
                  <c:v>1036.4071996957407</c:v>
                </c:pt>
                <c:pt idx="560">
                  <c:v>981.91878109889467</c:v>
                </c:pt>
                <c:pt idx="561">
                  <c:v>875.06240670785041</c:v>
                </c:pt>
                <c:pt idx="562">
                  <c:v>841.92687888315629</c:v>
                </c:pt>
                <c:pt idx="563">
                  <c:v>976.89573847469194</c:v>
                </c:pt>
                <c:pt idx="564">
                  <c:v>1031.9718710051463</c:v>
                </c:pt>
                <c:pt idx="565">
                  <c:v>997.26397379865864</c:v>
                </c:pt>
                <c:pt idx="566">
                  <c:v>1225.4211714523999</c:v>
                </c:pt>
                <c:pt idx="567">
                  <c:v>1162.3792509756584</c:v>
                </c:pt>
                <c:pt idx="568">
                  <c:v>1224.0365272488141</c:v>
                </c:pt>
                <c:pt idx="569">
                  <c:v>1190.6382780269942</c:v>
                </c:pt>
                <c:pt idx="570">
                  <c:v>1199.8888239737344</c:v>
                </c:pt>
                <c:pt idx="571">
                  <c:v>1120.6227486987675</c:v>
                </c:pt>
                <c:pt idx="572">
                  <c:v>1100.9698060101202</c:v>
                </c:pt>
                <c:pt idx="573">
                  <c:v>1156.9404332336164</c:v>
                </c:pt>
                <c:pt idx="574">
                  <c:v>1205.1309475862888</c:v>
                </c:pt>
                <c:pt idx="575">
                  <c:v>1178.814258990441</c:v>
                </c:pt>
                <c:pt idx="576">
                  <c:v>1186.6315934260858</c:v>
                </c:pt>
                <c:pt idx="577">
                  <c:v>1236.2063381988903</c:v>
                </c:pt>
                <c:pt idx="578">
                  <c:v>1486.4697655073776</c:v>
                </c:pt>
                <c:pt idx="579">
                  <c:v>1480.0382204869518</c:v>
                </c:pt>
                <c:pt idx="580">
                  <c:v>1530.3253490181703</c:v>
                </c:pt>
                <c:pt idx="581">
                  <c:v>1576.4578673949709</c:v>
                </c:pt>
                <c:pt idx="582">
                  <c:v>1772.1860546190151</c:v>
                </c:pt>
                <c:pt idx="583">
                  <c:v>1753.514888076752</c:v>
                </c:pt>
                <c:pt idx="584">
                  <c:v>1841.1363685181268</c:v>
                </c:pt>
                <c:pt idx="585">
                  <c:v>1872.7480683017457</c:v>
                </c:pt>
                <c:pt idx="586">
                  <c:v>1832.4759401125875</c:v>
                </c:pt>
                <c:pt idx="587">
                  <c:v>1851.9429371820586</c:v>
                </c:pt>
                <c:pt idx="588">
                  <c:v>1994.91844553589</c:v>
                </c:pt>
                <c:pt idx="589">
                  <c:v>2115.4181090168099</c:v>
                </c:pt>
                <c:pt idx="590">
                  <c:v>2207.5910471609454</c:v>
                </c:pt>
                <c:pt idx="591">
                  <c:v>2337.5948202588529</c:v>
                </c:pt>
                <c:pt idx="592">
                  <c:v>2260.2882056851563</c:v>
                </c:pt>
                <c:pt idx="593">
                  <c:v>2365.2181444136108</c:v>
                </c:pt>
                <c:pt idx="594">
                  <c:v>2341.7065757342289</c:v>
                </c:pt>
                <c:pt idx="595">
                  <c:v>2252.0345234079332</c:v>
                </c:pt>
                <c:pt idx="596">
                  <c:v>2271.1487623019193</c:v>
                </c:pt>
                <c:pt idx="597">
                  <c:v>2218.3679101849743</c:v>
                </c:pt>
                <c:pt idx="598">
                  <c:v>2181.2500272948619</c:v>
                </c:pt>
                <c:pt idx="599">
                  <c:v>2229.6106893083061</c:v>
                </c:pt>
                <c:pt idx="600">
                  <c:v>2257.7132142539272</c:v>
                </c:pt>
                <c:pt idx="601">
                  <c:v>2354.4435742086362</c:v>
                </c:pt>
                <c:pt idx="602">
                  <c:v>2376.0418900519285</c:v>
                </c:pt>
                <c:pt idx="603">
                  <c:v>2369.5975970668483</c:v>
                </c:pt>
                <c:pt idx="604">
                  <c:v>2390.3169280052648</c:v>
                </c:pt>
                <c:pt idx="605">
                  <c:v>2390.3535253069435</c:v>
                </c:pt>
                <c:pt idx="606">
                  <c:v>2498.9777158506654</c:v>
                </c:pt>
                <c:pt idx="607">
                  <c:v>2494.8972729110069</c:v>
                </c:pt>
                <c:pt idx="608">
                  <c:v>2568.8100294267342</c:v>
                </c:pt>
                <c:pt idx="609">
                  <c:v>2724.2036636598136</c:v>
                </c:pt>
                <c:pt idx="610">
                  <c:v>2546.1085046161925</c:v>
                </c:pt>
                <c:pt idx="611">
                  <c:v>2547.7950622923886</c:v>
                </c:pt>
                <c:pt idx="612">
                  <c:v>2348.3028360830517</c:v>
                </c:pt>
                <c:pt idx="613">
                  <c:v>2428.6352064443772</c:v>
                </c:pt>
                <c:pt idx="614">
                  <c:v>2553.0628486387736</c:v>
                </c:pt>
                <c:pt idx="615">
                  <c:v>2553.2150906222087</c:v>
                </c:pt>
                <c:pt idx="616">
                  <c:v>2345.509395476246</c:v>
                </c:pt>
                <c:pt idx="617">
                  <c:v>2343.1778407807246</c:v>
                </c:pt>
                <c:pt idx="618">
                  <c:v>2285.8329662035162</c:v>
                </c:pt>
                <c:pt idx="619">
                  <c:v>2308.2656056061837</c:v>
                </c:pt>
                <c:pt idx="620">
                  <c:v>2291.0561708924911</c:v>
                </c:pt>
                <c:pt idx="621">
                  <c:v>2154.4425194174246</c:v>
                </c:pt>
                <c:pt idx="622">
                  <c:v>1746.5677060429971</c:v>
                </c:pt>
                <c:pt idx="623">
                  <c:v>2014.7507111568998</c:v>
                </c:pt>
                <c:pt idx="624">
                  <c:v>2007.2061441541709</c:v>
                </c:pt>
                <c:pt idx="625">
                  <c:v>1985.770396294897</c:v>
                </c:pt>
                <c:pt idx="626">
                  <c:v>2254.2522093070024</c:v>
                </c:pt>
                <c:pt idx="627">
                  <c:v>2176.3088724248678</c:v>
                </c:pt>
                <c:pt idx="628">
                  <c:v>2166.1919123288967</c:v>
                </c:pt>
                <c:pt idx="629">
                  <c:v>2012.4789095963663</c:v>
                </c:pt>
                <c:pt idx="630">
                  <c:v>2014.0541273654144</c:v>
                </c:pt>
                <c:pt idx="631">
                  <c:v>2105.4267035490407</c:v>
                </c:pt>
                <c:pt idx="632">
                  <c:v>2045.437653576842</c:v>
                </c:pt>
                <c:pt idx="633">
                  <c:v>2178.885673443991</c:v>
                </c:pt>
                <c:pt idx="634">
                  <c:v>2159.794240908534</c:v>
                </c:pt>
                <c:pt idx="635">
                  <c:v>2330.3681106272106</c:v>
                </c:pt>
                <c:pt idx="636">
                  <c:v>2314.6290474368343</c:v>
                </c:pt>
                <c:pt idx="637">
                  <c:v>2306.2702078270022</c:v>
                </c:pt>
                <c:pt idx="638">
                  <c:v>2402.7509663453484</c:v>
                </c:pt>
                <c:pt idx="639">
                  <c:v>3157.448374065706</c:v>
                </c:pt>
                <c:pt idx="640">
                  <c:v>3160.0347172969559</c:v>
                </c:pt>
                <c:pt idx="641">
                  <c:v>3094.4325456343859</c:v>
                </c:pt>
                <c:pt idx="642">
                  <c:v>3032.4865080838881</c:v>
                </c:pt>
                <c:pt idx="643">
                  <c:v>3102.8349970854097</c:v>
                </c:pt>
                <c:pt idx="644">
                  <c:v>3135.0885463181903</c:v>
                </c:pt>
                <c:pt idx="645">
                  <c:v>3174.8457605461167</c:v>
                </c:pt>
                <c:pt idx="646">
                  <c:v>3302.4493509017084</c:v>
                </c:pt>
                <c:pt idx="647">
                  <c:v>3412.4645191156942</c:v>
                </c:pt>
                <c:pt idx="648">
                  <c:v>3420.24259625185</c:v>
                </c:pt>
                <c:pt idx="649">
                  <c:v>3452.2182310505514</c:v>
                </c:pt>
                <c:pt idx="650">
                  <c:v>3886.9923578162002</c:v>
                </c:pt>
                <c:pt idx="651">
                  <c:v>4034.5207028567693</c:v>
                </c:pt>
                <c:pt idx="652">
                  <c:v>4164.4244435494611</c:v>
                </c:pt>
                <c:pt idx="653">
                  <c:v>4056.0574547898123</c:v>
                </c:pt>
                <c:pt idx="654">
                  <c:v>4088.4509808517719</c:v>
                </c:pt>
                <c:pt idx="655">
                  <c:v>4000.726420114067</c:v>
                </c:pt>
                <c:pt idx="656">
                  <c:v>3989.7849477726941</c:v>
                </c:pt>
                <c:pt idx="657">
                  <c:v>4070.9393359205169</c:v>
                </c:pt>
                <c:pt idx="658">
                  <c:v>4281.9740376530608</c:v>
                </c:pt>
                <c:pt idx="659">
                  <c:v>4294.724039998946</c:v>
                </c:pt>
                <c:pt idx="660">
                  <c:v>4277.4442290119496</c:v>
                </c:pt>
                <c:pt idx="661">
                  <c:v>4220.9343847569044</c:v>
                </c:pt>
                <c:pt idx="662">
                  <c:v>3941.0975716749595</c:v>
                </c:pt>
                <c:pt idx="663">
                  <c:v>4097.9110426444968</c:v>
                </c:pt>
                <c:pt idx="664">
                  <c:v>4205.6868696454121</c:v>
                </c:pt>
                <c:pt idx="665">
                  <c:v>4119.1988649754367</c:v>
                </c:pt>
                <c:pt idx="666">
                  <c:v>4099.102957410566</c:v>
                </c:pt>
                <c:pt idx="667">
                  <c:v>4381.7224043158585</c:v>
                </c:pt>
                <c:pt idx="668">
                  <c:v>4366.044245990076</c:v>
                </c:pt>
                <c:pt idx="669">
                  <c:v>4601.7852062423062</c:v>
                </c:pt>
                <c:pt idx="670">
                  <c:v>5828.8277370750748</c:v>
                </c:pt>
                <c:pt idx="671">
                  <c:v>6097.7150779832682</c:v>
                </c:pt>
                <c:pt idx="672">
                  <c:v>6214.629298461763</c:v>
                </c:pt>
                <c:pt idx="673">
                  <c:v>6358.4803458449087</c:v>
                </c:pt>
                <c:pt idx="674">
                  <c:v>6382.269824608512</c:v>
                </c:pt>
                <c:pt idx="675">
                  <c:v>6054.7478447892445</c:v>
                </c:pt>
                <c:pt idx="676">
                  <c:v>6159.2196131220153</c:v>
                </c:pt>
                <c:pt idx="677">
                  <c:v>6428.8094200306659</c:v>
                </c:pt>
                <c:pt idx="678">
                  <c:v>6168.0807641194815</c:v>
                </c:pt>
                <c:pt idx="679">
                  <c:v>5765.4061925031838</c:v>
                </c:pt>
                <c:pt idx="680">
                  <c:v>5590.2282476328555</c:v>
                </c:pt>
                <c:pt idx="681">
                  <c:v>5255.2953584844317</c:v>
                </c:pt>
                <c:pt idx="682">
                  <c:v>5764.2322489873677</c:v>
                </c:pt>
                <c:pt idx="683">
                  <c:v>5821.4602624977715</c:v>
                </c:pt>
                <c:pt idx="684">
                  <c:v>6387.1959189694371</c:v>
                </c:pt>
                <c:pt idx="685">
                  <c:v>6817.3322012825029</c:v>
                </c:pt>
                <c:pt idx="686">
                  <c:v>6715.9688047105174</c:v>
                </c:pt>
                <c:pt idx="687">
                  <c:v>6795.9585617655548</c:v>
                </c:pt>
                <c:pt idx="688">
                  <c:v>6994.2788623659153</c:v>
                </c:pt>
                <c:pt idx="689">
                  <c:v>7143.4642214720097</c:v>
                </c:pt>
                <c:pt idx="690">
                  <c:v>7025.9553547574405</c:v>
                </c:pt>
                <c:pt idx="691">
                  <c:v>7200.686961668187</c:v>
                </c:pt>
                <c:pt idx="692">
                  <c:v>7070.7984481806243</c:v>
                </c:pt>
                <c:pt idx="693">
                  <c:v>7257.2040384094598</c:v>
                </c:pt>
                <c:pt idx="694">
                  <c:v>7701.6429417807885</c:v>
                </c:pt>
                <c:pt idx="695">
                  <c:v>8177.7961585256107</c:v>
                </c:pt>
                <c:pt idx="696">
                  <c:v>8577.1719168207674</c:v>
                </c:pt>
                <c:pt idx="697">
                  <c:v>8770.2966415418468</c:v>
                </c:pt>
                <c:pt idx="698">
                  <c:v>8596.3107657177025</c:v>
                </c:pt>
                <c:pt idx="699">
                  <c:v>8896.2019809347621</c:v>
                </c:pt>
                <c:pt idx="700">
                  <c:v>8223.2839673677227</c:v>
                </c:pt>
                <c:pt idx="701">
                  <c:v>8290.7901087516402</c:v>
                </c:pt>
                <c:pt idx="702">
                  <c:v>8483.8461231912061</c:v>
                </c:pt>
                <c:pt idx="703">
                  <c:v>8728.6654920003493</c:v>
                </c:pt>
                <c:pt idx="704">
                  <c:v>8907.2064361159246</c:v>
                </c:pt>
                <c:pt idx="705">
                  <c:v>10610.483820665126</c:v>
                </c:pt>
                <c:pt idx="706">
                  <c:v>13212.456247562704</c:v>
                </c:pt>
                <c:pt idx="707">
                  <c:v>12269.851260076453</c:v>
                </c:pt>
                <c:pt idx="708">
                  <c:v>11260.760066218321</c:v>
                </c:pt>
                <c:pt idx="709">
                  <c:v>11444.560821241412</c:v>
                </c:pt>
                <c:pt idx="710">
                  <c:v>12546.506762280287</c:v>
                </c:pt>
                <c:pt idx="711">
                  <c:v>12948.291381270086</c:v>
                </c:pt>
                <c:pt idx="712">
                  <c:v>12224.661981616489</c:v>
                </c:pt>
                <c:pt idx="713">
                  <c:v>12376.717836640822</c:v>
                </c:pt>
                <c:pt idx="714">
                  <c:v>13184.871333132454</c:v>
                </c:pt>
                <c:pt idx="715">
                  <c:v>14486.304549731769</c:v>
                </c:pt>
                <c:pt idx="716">
                  <c:v>14244.720868418657</c:v>
                </c:pt>
                <c:pt idx="717">
                  <c:v>14278.608997697658</c:v>
                </c:pt>
                <c:pt idx="718">
                  <c:v>13380.735555768752</c:v>
                </c:pt>
                <c:pt idx="719">
                  <c:v>12679.539952619505</c:v>
                </c:pt>
                <c:pt idx="720">
                  <c:v>12009.954338888458</c:v>
                </c:pt>
                <c:pt idx="721">
                  <c:v>10482.608962293192</c:v>
                </c:pt>
                <c:pt idx="722">
                  <c:v>11183.247661821313</c:v>
                </c:pt>
                <c:pt idx="723">
                  <c:v>10576.201721602576</c:v>
                </c:pt>
                <c:pt idx="724">
                  <c:v>10666.631171674102</c:v>
                </c:pt>
                <c:pt idx="725">
                  <c:v>12188.01496880866</c:v>
                </c:pt>
                <c:pt idx="726">
                  <c:v>11972.084457678089</c:v>
                </c:pt>
                <c:pt idx="727">
                  <c:v>11038.586460634868</c:v>
                </c:pt>
                <c:pt idx="728">
                  <c:v>11099.660209796551</c:v>
                </c:pt>
                <c:pt idx="729">
                  <c:v>9810.6797463445109</c:v>
                </c:pt>
                <c:pt idx="730">
                  <c:v>10706.535243503167</c:v>
                </c:pt>
                <c:pt idx="731">
                  <c:v>9335.7028482387614</c:v>
                </c:pt>
                <c:pt idx="732">
                  <c:v>10249.831904258077</c:v>
                </c:pt>
                <c:pt idx="733">
                  <c:v>10397.727055151703</c:v>
                </c:pt>
                <c:pt idx="734">
                  <c:v>10651.329144230616</c:v>
                </c:pt>
                <c:pt idx="735">
                  <c:v>11874.438079105792</c:v>
                </c:pt>
                <c:pt idx="736">
                  <c:v>11963.638661530396</c:v>
                </c:pt>
                <c:pt idx="737">
                  <c:v>11285.79887778995</c:v>
                </c:pt>
                <c:pt idx="738">
                  <c:v>10389.989580708268</c:v>
                </c:pt>
                <c:pt idx="739">
                  <c:v>10028.583817110752</c:v>
                </c:pt>
                <c:pt idx="740">
                  <c:v>10308.387478554649</c:v>
                </c:pt>
                <c:pt idx="741">
                  <c:v>9224.6813939719996</c:v>
                </c:pt>
                <c:pt idx="742">
                  <c:v>9633.7767236687105</c:v>
                </c:pt>
                <c:pt idx="743">
                  <c:v>9908.0611649627081</c:v>
                </c:pt>
                <c:pt idx="744">
                  <c:v>9503.6987544541462</c:v>
                </c:pt>
                <c:pt idx="745">
                  <c:v>9513.0114404528595</c:v>
                </c:pt>
                <c:pt idx="746">
                  <c:v>7890.1454321315396</c:v>
                </c:pt>
                <c:pt idx="747">
                  <c:v>7683.4702336127875</c:v>
                </c:pt>
                <c:pt idx="748">
                  <c:v>7877.1342504918057</c:v>
                </c:pt>
                <c:pt idx="749">
                  <c:v>7966.6103261484441</c:v>
                </c:pt>
                <c:pt idx="750">
                  <c:v>8857.4284715260874</c:v>
                </c:pt>
                <c:pt idx="751">
                  <c:v>7963.0776662232483</c:v>
                </c:pt>
                <c:pt idx="752">
                  <c:v>7502.1860476182856</c:v>
                </c:pt>
                <c:pt idx="753">
                  <c:v>7457.8899270164766</c:v>
                </c:pt>
                <c:pt idx="754">
                  <c:v>7794.2997177052284</c:v>
                </c:pt>
                <c:pt idx="755">
                  <c:v>7728.286958087142</c:v>
                </c:pt>
                <c:pt idx="756">
                  <c:v>7666.9331678936005</c:v>
                </c:pt>
                <c:pt idx="757">
                  <c:v>7854.0584569751354</c:v>
                </c:pt>
                <c:pt idx="758">
                  <c:v>8111.3937470752835</c:v>
                </c:pt>
                <c:pt idx="759">
                  <c:v>7771.1149412704008</c:v>
                </c:pt>
                <c:pt idx="760">
                  <c:v>6953.2656807309713</c:v>
                </c:pt>
                <c:pt idx="761">
                  <c:v>7037.0968921121312</c:v>
                </c:pt>
                <c:pt idx="762">
                  <c:v>6025.037442812255</c:v>
                </c:pt>
                <c:pt idx="763">
                  <c:v>5775.8061328923695</c:v>
                </c:pt>
                <c:pt idx="764">
                  <c:v>6007.286273066049</c:v>
                </c:pt>
                <c:pt idx="765">
                  <c:v>5410.1126871906617</c:v>
                </c:pt>
                <c:pt idx="766">
                  <c:v>4540.0153431431072</c:v>
                </c:pt>
                <c:pt idx="767">
                  <c:v>5065.4740875884527</c:v>
                </c:pt>
                <c:pt idx="768">
                  <c:v>4972.1382179886232</c:v>
                </c:pt>
                <c:pt idx="769">
                  <c:v>5406.0042666743184</c:v>
                </c:pt>
                <c:pt idx="770">
                  <c:v>5717.700119570155</c:v>
                </c:pt>
                <c:pt idx="771">
                  <c:v>5636.7659220279011</c:v>
                </c:pt>
                <c:pt idx="772">
                  <c:v>5317.681065068462</c:v>
                </c:pt>
                <c:pt idx="773">
                  <c:v>5828.133419117572</c:v>
                </c:pt>
                <c:pt idx="774">
                  <c:v>5616.2120602339846</c:v>
                </c:pt>
                <c:pt idx="775">
                  <c:v>6200.1088848958771</c:v>
                </c:pt>
                <c:pt idx="776">
                  <c:v>6618.71813663989</c:v>
                </c:pt>
                <c:pt idx="777">
                  <c:v>6672.1934745559865</c:v>
                </c:pt>
                <c:pt idx="778">
                  <c:v>7221.9619096488104</c:v>
                </c:pt>
                <c:pt idx="779">
                  <c:v>6857.6521192356222</c:v>
                </c:pt>
                <c:pt idx="780">
                  <c:v>7281.231483798827</c:v>
                </c:pt>
                <c:pt idx="781">
                  <c:v>7370.2046945800785</c:v>
                </c:pt>
                <c:pt idx="782">
                  <c:v>6911.4697770857656</c:v>
                </c:pt>
                <c:pt idx="783">
                  <c:v>6472.7864433023751</c:v>
                </c:pt>
                <c:pt idx="784">
                  <c:v>6673.2425583209042</c:v>
                </c:pt>
                <c:pt idx="785">
                  <c:v>6361.3586575085828</c:v>
                </c:pt>
                <c:pt idx="786">
                  <c:v>6270.7180284001952</c:v>
                </c:pt>
                <c:pt idx="787">
                  <c:v>6714.0901637914421</c:v>
                </c:pt>
                <c:pt idx="788">
                  <c:v>6937.2114743416842</c:v>
                </c:pt>
                <c:pt idx="789">
                  <c:v>6725.6537609859515</c:v>
                </c:pt>
                <c:pt idx="790">
                  <c:v>8341.5337564977181</c:v>
                </c:pt>
                <c:pt idx="791">
                  <c:v>8437.5252830877726</c:v>
                </c:pt>
                <c:pt idx="792">
                  <c:v>8734.7842873692389</c:v>
                </c:pt>
                <c:pt idx="793">
                  <c:v>8755.0020923418342</c:v>
                </c:pt>
                <c:pt idx="794">
                  <c:v>8795.7128328791114</c:v>
                </c:pt>
                <c:pt idx="795">
                  <c:v>8198.431670920143</c:v>
                </c:pt>
                <c:pt idx="796">
                  <c:v>7577.7948127294276</c:v>
                </c:pt>
                <c:pt idx="797">
                  <c:v>7143.3367531496824</c:v>
                </c:pt>
                <c:pt idx="798">
                  <c:v>7108.0167465149425</c:v>
                </c:pt>
                <c:pt idx="799">
                  <c:v>6747.6415654693292</c:v>
                </c:pt>
                <c:pt idx="800">
                  <c:v>7288.2080335815581</c:v>
                </c:pt>
                <c:pt idx="801">
                  <c:v>7002.5424412586344</c:v>
                </c:pt>
                <c:pt idx="802">
                  <c:v>6993.1209394335319</c:v>
                </c:pt>
                <c:pt idx="803">
                  <c:v>6287.8239685572053</c:v>
                </c:pt>
                <c:pt idx="804">
                  <c:v>6310.0656969486299</c:v>
                </c:pt>
                <c:pt idx="805">
                  <c:v>6337.1371069238439</c:v>
                </c:pt>
                <c:pt idx="806">
                  <c:v>6013.2380409138714</c:v>
                </c:pt>
                <c:pt idx="807">
                  <c:v>6236.5185244387321</c:v>
                </c:pt>
                <c:pt idx="808">
                  <c:v>6543.805294180519</c:v>
                </c:pt>
                <c:pt idx="809">
                  <c:v>6756.0134118131946</c:v>
                </c:pt>
                <c:pt idx="810">
                  <c:v>6767.6791524383134</c:v>
                </c:pt>
                <c:pt idx="811">
                  <c:v>6613.2914627091786</c:v>
                </c:pt>
                <c:pt idx="812">
                  <c:v>6725.6101470841859</c:v>
                </c:pt>
                <c:pt idx="813">
                  <c:v>6564.5183059236151</c:v>
                </c:pt>
                <c:pt idx="814">
                  <c:v>6436.1893581933728</c:v>
                </c:pt>
                <c:pt idx="815">
                  <c:v>6214.4949834679501</c:v>
                </c:pt>
                <c:pt idx="816">
                  <c:v>5925.2346286988395</c:v>
                </c:pt>
                <c:pt idx="817">
                  <c:v>6013.0730166435469</c:v>
                </c:pt>
                <c:pt idx="818">
                  <c:v>5410.8247626175544</c:v>
                </c:pt>
                <c:pt idx="819">
                  <c:v>5209.0624413706018</c:v>
                </c:pt>
                <c:pt idx="820">
                  <c:v>5269.9964938611793</c:v>
                </c:pt>
                <c:pt idx="821">
                  <c:v>5312.5514697192739</c:v>
                </c:pt>
                <c:pt idx="822">
                  <c:v>5497.0894773373384</c:v>
                </c:pt>
                <c:pt idx="823">
                  <c:v>5789.6308016861112</c:v>
                </c:pt>
                <c:pt idx="824">
                  <c:v>5320.5990971176552</c:v>
                </c:pt>
                <c:pt idx="825">
                  <c:v>5289.0400721283813</c:v>
                </c:pt>
                <c:pt idx="826">
                  <c:v>5151.0679133303765</c:v>
                </c:pt>
                <c:pt idx="827">
                  <c:v>5364.423703264687</c:v>
                </c:pt>
                <c:pt idx="828">
                  <c:v>5453.9689903808012</c:v>
                </c:pt>
                <c:pt idx="829">
                  <c:v>5260.7473905097131</c:v>
                </c:pt>
                <c:pt idx="830">
                  <c:v>5313.3384707205059</c:v>
                </c:pt>
                <c:pt idx="831">
                  <c:v>5419.4560077288725</c:v>
                </c:pt>
                <c:pt idx="832">
                  <c:v>6135.7020379706591</c:v>
                </c:pt>
                <c:pt idx="833">
                  <c:v>6140.797741635376</c:v>
                </c:pt>
                <c:pt idx="834">
                  <c:v>6211.1900966697158</c:v>
                </c:pt>
                <c:pt idx="835">
                  <c:v>6480.4162694270663</c:v>
                </c:pt>
                <c:pt idx="836">
                  <c:v>6269.8033938013205</c:v>
                </c:pt>
                <c:pt idx="837">
                  <c:v>6149.1462239947523</c:v>
                </c:pt>
                <c:pt idx="838">
                  <c:v>6360.0379425065348</c:v>
                </c:pt>
                <c:pt idx="839">
                  <c:v>6473.3760058007647</c:v>
                </c:pt>
                <c:pt idx="840">
                  <c:v>6910.9890072187854</c:v>
                </c:pt>
                <c:pt idx="841">
                  <c:v>6947.0741377597196</c:v>
                </c:pt>
                <c:pt idx="842">
                  <c:v>6882.7834064058552</c:v>
                </c:pt>
                <c:pt idx="843">
                  <c:v>6997.3954652159609</c:v>
                </c:pt>
                <c:pt idx="844">
                  <c:v>7593.6277684866582</c:v>
                </c:pt>
                <c:pt idx="845">
                  <c:v>6918.3793639494907</c:v>
                </c:pt>
                <c:pt idx="846">
                  <c:v>7267.0644043837647</c:v>
                </c:pt>
                <c:pt idx="847">
                  <c:v>7035.382670119262</c:v>
                </c:pt>
                <c:pt idx="848">
                  <c:v>7321.039108077046</c:v>
                </c:pt>
                <c:pt idx="849">
                  <c:v>7378.0959128557997</c:v>
                </c:pt>
                <c:pt idx="850">
                  <c:v>7233.2414394845346</c:v>
                </c:pt>
                <c:pt idx="851">
                  <c:v>5586.5657220660351</c:v>
                </c:pt>
                <c:pt idx="852">
                  <c:v>5663.786537406776</c:v>
                </c:pt>
                <c:pt idx="853">
                  <c:v>5983.6481961926183</c:v>
                </c:pt>
                <c:pt idx="854">
                  <c:v>5959.4850771024385</c:v>
                </c:pt>
                <c:pt idx="855">
                  <c:v>6070.6883425484803</c:v>
                </c:pt>
                <c:pt idx="856">
                  <c:v>5946.5624130247361</c:v>
                </c:pt>
                <c:pt idx="857">
                  <c:v>5767.1263484743213</c:v>
                </c:pt>
                <c:pt idx="858">
                  <c:v>5683.0400755047776</c:v>
                </c:pt>
                <c:pt idx="859">
                  <c:v>5737.3866564825285</c:v>
                </c:pt>
                <c:pt idx="860">
                  <c:v>5560.6719724621953</c:v>
                </c:pt>
                <c:pt idx="861">
                  <c:v>5187.0299099237609</c:v>
                </c:pt>
                <c:pt idx="862">
                  <c:v>5230.8550526170666</c:v>
                </c:pt>
                <c:pt idx="863">
                  <c:v>5370.6134651259845</c:v>
                </c:pt>
                <c:pt idx="864">
                  <c:v>5362.9082963805868</c:v>
                </c:pt>
                <c:pt idx="865">
                  <c:v>5232.2431569895361</c:v>
                </c:pt>
                <c:pt idx="866">
                  <c:v>5145.1008318827562</c:v>
                </c:pt>
                <c:pt idx="867">
                  <c:v>4972.2091001170938</c:v>
                </c:pt>
                <c:pt idx="868">
                  <c:v>5069.3317193919665</c:v>
                </c:pt>
                <c:pt idx="869">
                  <c:v>5066.218137985411</c:v>
                </c:pt>
                <c:pt idx="870">
                  <c:v>5232.5826248150543</c:v>
                </c:pt>
                <c:pt idx="871">
                  <c:v>5170.4177077021159</c:v>
                </c:pt>
                <c:pt idx="872">
                  <c:v>4932.6545946430306</c:v>
                </c:pt>
                <c:pt idx="873">
                  <c:v>4627.2680898816225</c:v>
                </c:pt>
                <c:pt idx="874">
                  <c:v>4652.2028157316354</c:v>
                </c:pt>
                <c:pt idx="875">
                  <c:v>4583.0547873736623</c:v>
                </c:pt>
                <c:pt idx="876">
                  <c:v>4509.5334238185078</c:v>
                </c:pt>
                <c:pt idx="877">
                  <c:v>4513.1031972486944</c:v>
                </c:pt>
                <c:pt idx="878">
                  <c:v>4359.1014192884049</c:v>
                </c:pt>
                <c:pt idx="879">
                  <c:v>4572.5157827534877</c:v>
                </c:pt>
                <c:pt idx="880">
                  <c:v>4532.1337857154231</c:v>
                </c:pt>
                <c:pt idx="881">
                  <c:v>4587.8853274616276</c:v>
                </c:pt>
                <c:pt idx="882">
                  <c:v>5003.1379355895015</c:v>
                </c:pt>
                <c:pt idx="883">
                  <c:v>5078.1638135692374</c:v>
                </c:pt>
                <c:pt idx="884">
                  <c:v>5140.7996552881277</c:v>
                </c:pt>
                <c:pt idx="885">
                  <c:v>4998.3648791009664</c:v>
                </c:pt>
                <c:pt idx="886">
                  <c:v>5081.9941895302636</c:v>
                </c:pt>
                <c:pt idx="887">
                  <c:v>5092.2165932394046</c:v>
                </c:pt>
                <c:pt idx="888">
                  <c:v>5108.2451080612072</c:v>
                </c:pt>
                <c:pt idx="889">
                  <c:v>5071.1991867682891</c:v>
                </c:pt>
                <c:pt idx="890">
                  <c:v>5009.1207422614934</c:v>
                </c:pt>
                <c:pt idx="891">
                  <c:v>4506.091135444919</c:v>
                </c:pt>
                <c:pt idx="892">
                  <c:v>4585.7920410482066</c:v>
                </c:pt>
                <c:pt idx="893">
                  <c:v>4363.9718393822695</c:v>
                </c:pt>
                <c:pt idx="894">
                  <c:v>4209.3107057527404</c:v>
                </c:pt>
                <c:pt idx="895">
                  <c:v>4430.5904054399834</c:v>
                </c:pt>
                <c:pt idx="896">
                  <c:v>4280.7831675636344</c:v>
                </c:pt>
                <c:pt idx="897">
                  <c:v>4342.3651519636041</c:v>
                </c:pt>
                <c:pt idx="898">
                  <c:v>4310.3051370174753</c:v>
                </c:pt>
                <c:pt idx="899">
                  <c:v>4466.6842863369093</c:v>
                </c:pt>
                <c:pt idx="900">
                  <c:v>4495.1373401535211</c:v>
                </c:pt>
                <c:pt idx="901">
                  <c:v>4497.6028327398735</c:v>
                </c:pt>
                <c:pt idx="902">
                  <c:v>4464.3652393804832</c:v>
                </c:pt>
                <c:pt idx="903">
                  <c:v>4029.8893534698764</c:v>
                </c:pt>
                <c:pt idx="904">
                  <c:v>4082.3394187343324</c:v>
                </c:pt>
                <c:pt idx="905">
                  <c:v>4083.6821544634199</c:v>
                </c:pt>
                <c:pt idx="906">
                  <c:v>4133.1320552004945</c:v>
                </c:pt>
                <c:pt idx="907">
                  <c:v>4022.759041971588</c:v>
                </c:pt>
                <c:pt idx="908">
                  <c:v>4066.6057495942123</c:v>
                </c:pt>
                <c:pt idx="909">
                  <c:v>3896.326849761776</c:v>
                </c:pt>
                <c:pt idx="910">
                  <c:v>4103.7582405150624</c:v>
                </c:pt>
                <c:pt idx="911">
                  <c:v>4228.8039130549705</c:v>
                </c:pt>
                <c:pt idx="912">
                  <c:v>4322.314024758055</c:v>
                </c:pt>
                <c:pt idx="913">
                  <c:v>4479.1525249519791</c:v>
                </c:pt>
                <c:pt idx="914">
                  <c:v>4420.006551514778</c:v>
                </c:pt>
                <c:pt idx="915">
                  <c:v>4465.4222784292751</c:v>
                </c:pt>
                <c:pt idx="916">
                  <c:v>4492.6829136698416</c:v>
                </c:pt>
                <c:pt idx="917">
                  <c:v>4514.0355793147846</c:v>
                </c:pt>
                <c:pt idx="918">
                  <c:v>4640.5381648541425</c:v>
                </c:pt>
                <c:pt idx="919">
                  <c:v>4583.6896145443743</c:v>
                </c:pt>
                <c:pt idx="920">
                  <c:v>4558.2854162503727</c:v>
                </c:pt>
                <c:pt idx="921">
                  <c:v>4277.0713675249772</c:v>
                </c:pt>
                <c:pt idx="922">
                  <c:v>4323.4199285509449</c:v>
                </c:pt>
                <c:pt idx="923">
                  <c:v>4209.6850608023879</c:v>
                </c:pt>
                <c:pt idx="924">
                  <c:v>4217.9284122682511</c:v>
                </c:pt>
                <c:pt idx="925">
                  <c:v>4243.8270299090791</c:v>
                </c:pt>
                <c:pt idx="926">
                  <c:v>4302.9175643511871</c:v>
                </c:pt>
                <c:pt idx="927">
                  <c:v>4565.5970083480133</c:v>
                </c:pt>
                <c:pt idx="928">
                  <c:v>4951.2484409853496</c:v>
                </c:pt>
                <c:pt idx="929">
                  <c:v>4977.4679377763259</c:v>
                </c:pt>
                <c:pt idx="930">
                  <c:v>5037.0940902312577</c:v>
                </c:pt>
                <c:pt idx="931">
                  <c:v>4954.447344253108</c:v>
                </c:pt>
                <c:pt idx="932">
                  <c:v>5001.3920142636043</c:v>
                </c:pt>
                <c:pt idx="933">
                  <c:v>5000.0433621582797</c:v>
                </c:pt>
                <c:pt idx="934">
                  <c:v>5188.1195142465376</c:v>
                </c:pt>
                <c:pt idx="935">
                  <c:v>5666.0398612469498</c:v>
                </c:pt>
                <c:pt idx="936">
                  <c:v>5503.1300656095846</c:v>
                </c:pt>
                <c:pt idx="937">
                  <c:v>5349.4966125854817</c:v>
                </c:pt>
                <c:pt idx="938">
                  <c:v>5490.7441882386775</c:v>
                </c:pt>
                <c:pt idx="939">
                  <c:v>5507.6783737541227</c:v>
                </c:pt>
                <c:pt idx="940">
                  <c:v>5525.5601244413483</c:v>
                </c:pt>
                <c:pt idx="941">
                  <c:v>5497.5431381216795</c:v>
                </c:pt>
                <c:pt idx="942">
                  <c:v>5228.564118040521</c:v>
                </c:pt>
                <c:pt idx="943">
                  <c:v>5428.7671911637008</c:v>
                </c:pt>
                <c:pt idx="944">
                  <c:v>5384.5408898630822</c:v>
                </c:pt>
                <c:pt idx="945">
                  <c:v>5293.5535540822202</c:v>
                </c:pt>
                <c:pt idx="946">
                  <c:v>5011.0324072138428</c:v>
                </c:pt>
                <c:pt idx="947">
                  <c:v>5037.4704358563076</c:v>
                </c:pt>
                <c:pt idx="948">
                  <c:v>4954.8328607738422</c:v>
                </c:pt>
                <c:pt idx="949">
                  <c:v>4808.6647346029977</c:v>
                </c:pt>
                <c:pt idx="950">
                  <c:v>4488.5851411779822</c:v>
                </c:pt>
                <c:pt idx="951">
                  <c:v>4674.1902629809128</c:v>
                </c:pt>
                <c:pt idx="952">
                  <c:v>4398.5033386710256</c:v>
                </c:pt>
                <c:pt idx="953">
                  <c:v>4471.962237562374</c:v>
                </c:pt>
                <c:pt idx="954">
                  <c:v>4490.2765031251392</c:v>
                </c:pt>
                <c:pt idx="955">
                  <c:v>4462.3351518311583</c:v>
                </c:pt>
                <c:pt idx="956">
                  <c:v>4390.9411617417882</c:v>
                </c:pt>
                <c:pt idx="957">
                  <c:v>4467.6124857111308</c:v>
                </c:pt>
                <c:pt idx="958">
                  <c:v>4487.4207159125863</c:v>
                </c:pt>
                <c:pt idx="959">
                  <c:v>4669.3536810935802</c:v>
                </c:pt>
                <c:pt idx="960">
                  <c:v>4553.124887131823</c:v>
                </c:pt>
                <c:pt idx="961">
                  <c:v>4612.1721789017847</c:v>
                </c:pt>
                <c:pt idx="962">
                  <c:v>4465.5208544172237</c:v>
                </c:pt>
                <c:pt idx="963">
                  <c:v>4593.4055828601413</c:v>
                </c:pt>
                <c:pt idx="964">
                  <c:v>4512.2181368217352</c:v>
                </c:pt>
                <c:pt idx="965">
                  <c:v>4623.8026595833362</c:v>
                </c:pt>
                <c:pt idx="966">
                  <c:v>4753.7309736983116</c:v>
                </c:pt>
                <c:pt idx="967">
                  <c:v>4782.9082243024213</c:v>
                </c:pt>
                <c:pt idx="968">
                  <c:v>4742.249766854633</c:v>
                </c:pt>
                <c:pt idx="969">
                  <c:v>4869.7266802838931</c:v>
                </c:pt>
                <c:pt idx="970">
                  <c:v>5020.2091351297395</c:v>
                </c:pt>
                <c:pt idx="971">
                  <c:v>4983.75175102706</c:v>
                </c:pt>
                <c:pt idx="972">
                  <c:v>4933.8766053457712</c:v>
                </c:pt>
                <c:pt idx="973">
                  <c:v>4975.1127073430725</c:v>
                </c:pt>
                <c:pt idx="974">
                  <c:v>4851.2876014354006</c:v>
                </c:pt>
                <c:pt idx="975">
                  <c:v>4904.4352950177699</c:v>
                </c:pt>
                <c:pt idx="976">
                  <c:v>4894.4967837282447</c:v>
                </c:pt>
                <c:pt idx="977">
                  <c:v>4960.8081405232924</c:v>
                </c:pt>
                <c:pt idx="978">
                  <c:v>4567.1723356688126</c:v>
                </c:pt>
                <c:pt idx="979">
                  <c:v>4392.5684524646749</c:v>
                </c:pt>
                <c:pt idx="980">
                  <c:v>4348.2206657033212</c:v>
                </c:pt>
                <c:pt idx="981">
                  <c:v>4183.6232877732473</c:v>
                </c:pt>
                <c:pt idx="982">
                  <c:v>4233.4860441543024</c:v>
                </c:pt>
                <c:pt idx="983">
                  <c:v>4252.182111998417</c:v>
                </c:pt>
                <c:pt idx="984">
                  <c:v>4242.137880290119</c:v>
                </c:pt>
                <c:pt idx="985">
                  <c:v>4261.4006437038861</c:v>
                </c:pt>
                <c:pt idx="986">
                  <c:v>4378.560886762577</c:v>
                </c:pt>
                <c:pt idx="987">
                  <c:v>4374.9278449189933</c:v>
                </c:pt>
                <c:pt idx="988">
                  <c:v>4397.5497303976053</c:v>
                </c:pt>
                <c:pt idx="989">
                  <c:v>4379.8008563626445</c:v>
                </c:pt>
                <c:pt idx="990">
                  <c:v>4217.2771277614056</c:v>
                </c:pt>
                <c:pt idx="991">
                  <c:v>4280.3811759537657</c:v>
                </c:pt>
                <c:pt idx="992">
                  <c:v>4298.1049538774278</c:v>
                </c:pt>
                <c:pt idx="993">
                  <c:v>4382.9859643495411</c:v>
                </c:pt>
                <c:pt idx="994">
                  <c:v>4532.2526832112499</c:v>
                </c:pt>
                <c:pt idx="995">
                  <c:v>4521.6451954356844</c:v>
                </c:pt>
                <c:pt idx="996">
                  <c:v>4515.1996035332995</c:v>
                </c:pt>
                <c:pt idx="997">
                  <c:v>4434.3493940883109</c:v>
                </c:pt>
                <c:pt idx="998">
                  <c:v>4332.6988293276445</c:v>
                </c:pt>
                <c:pt idx="999">
                  <c:v>4367.1021912711412</c:v>
                </c:pt>
                <c:pt idx="1000">
                  <c:v>4492.7177994115173</c:v>
                </c:pt>
                <c:pt idx="1001">
                  <c:v>4468.3179623216975</c:v>
                </c:pt>
                <c:pt idx="1002">
                  <c:v>4442.2587880203337</c:v>
                </c:pt>
                <c:pt idx="1003">
                  <c:v>4457.6823104291352</c:v>
                </c:pt>
                <c:pt idx="1004">
                  <c:v>3458.9973753506606</c:v>
                </c:pt>
                <c:pt idx="1005">
                  <c:v>3441.0178002320204</c:v>
                </c:pt>
                <c:pt idx="1006">
                  <c:v>3410.6807668168008</c:v>
                </c:pt>
                <c:pt idx="1007">
                  <c:v>3448.972761312416</c:v>
                </c:pt>
                <c:pt idx="1008">
                  <c:v>3474.1589640171442</c:v>
                </c:pt>
                <c:pt idx="1009">
                  <c:v>3455.275895047886</c:v>
                </c:pt>
                <c:pt idx="1010">
                  <c:v>3463.5099935061107</c:v>
                </c:pt>
                <c:pt idx="1011">
                  <c:v>3490.2316893220495</c:v>
                </c:pt>
                <c:pt idx="1012">
                  <c:v>3484.2777318870344</c:v>
                </c:pt>
                <c:pt idx="1013">
                  <c:v>3454.1695692429635</c:v>
                </c:pt>
                <c:pt idx="1014">
                  <c:v>3271.6008034438187</c:v>
                </c:pt>
                <c:pt idx="1015">
                  <c:v>3283.3675446144189</c:v>
                </c:pt>
                <c:pt idx="1016">
                  <c:v>3290.366376904798</c:v>
                </c:pt>
                <c:pt idx="1017">
                  <c:v>3291.1272054572473</c:v>
                </c:pt>
                <c:pt idx="1018">
                  <c:v>3451.9425275567205</c:v>
                </c:pt>
                <c:pt idx="1019">
                  <c:v>3451.6671737818233</c:v>
                </c:pt>
                <c:pt idx="1020">
                  <c:v>3423.9773481771495</c:v>
                </c:pt>
                <c:pt idx="1021">
                  <c:v>3387.706420985834</c:v>
                </c:pt>
                <c:pt idx="1022">
                  <c:v>3382.1635780067859</c:v>
                </c:pt>
                <c:pt idx="1023">
                  <c:v>3395.2751438296477</c:v>
                </c:pt>
                <c:pt idx="1024">
                  <c:v>3391.7120712409469</c:v>
                </c:pt>
                <c:pt idx="1025">
                  <c:v>3393.6901306314289</c:v>
                </c:pt>
                <c:pt idx="1026">
                  <c:v>3387.7333411144177</c:v>
                </c:pt>
                <c:pt idx="1027">
                  <c:v>3398.0350761505065</c:v>
                </c:pt>
                <c:pt idx="1028">
                  <c:v>3387.5859893716774</c:v>
                </c:pt>
                <c:pt idx="1029">
                  <c:v>3386.7718547455652</c:v>
                </c:pt>
                <c:pt idx="1030">
                  <c:v>3389.640870251189</c:v>
                </c:pt>
                <c:pt idx="1031">
                  <c:v>3393.3877353335311</c:v>
                </c:pt>
                <c:pt idx="1032">
                  <c:v>3311.1294816925465</c:v>
                </c:pt>
                <c:pt idx="1033">
                  <c:v>3312.4047377145389</c:v>
                </c:pt>
                <c:pt idx="1034">
                  <c:v>3303.8884867120128</c:v>
                </c:pt>
                <c:pt idx="1035">
                  <c:v>4270.8487472338948</c:v>
                </c:pt>
                <c:pt idx="1036">
                  <c:v>4280.0934128062709</c:v>
                </c:pt>
                <c:pt idx="1037">
                  <c:v>4262.7966293415129</c:v>
                </c:pt>
                <c:pt idx="1038">
                  <c:v>4278.3803882710135</c:v>
                </c:pt>
                <c:pt idx="1039">
                  <c:v>4307.3619573699725</c:v>
                </c:pt>
                <c:pt idx="1040">
                  <c:v>4340.3342442554704</c:v>
                </c:pt>
                <c:pt idx="1041">
                  <c:v>4384.7885709204666</c:v>
                </c:pt>
                <c:pt idx="1042">
                  <c:v>4331.3454025375913</c:v>
                </c:pt>
                <c:pt idx="1043">
                  <c:v>4284.5156932472755</c:v>
                </c:pt>
                <c:pt idx="1044">
                  <c:v>4301.1643000110953</c:v>
                </c:pt>
                <c:pt idx="1045">
                  <c:v>4301.0787968062232</c:v>
                </c:pt>
                <c:pt idx="1046">
                  <c:v>4273.8582164182362</c:v>
                </c:pt>
                <c:pt idx="1047">
                  <c:v>4264.8962755144566</c:v>
                </c:pt>
                <c:pt idx="1048">
                  <c:v>3845.9181759841058</c:v>
                </c:pt>
                <c:pt idx="1049">
                  <c:v>3785.4120660783556</c:v>
                </c:pt>
                <c:pt idx="1050">
                  <c:v>3734.8209925104075</c:v>
                </c:pt>
                <c:pt idx="1051">
                  <c:v>3720.4289907037055</c:v>
                </c:pt>
                <c:pt idx="1052">
                  <c:v>3766.6634131907908</c:v>
                </c:pt>
                <c:pt idx="1053">
                  <c:v>3261.970813577655</c:v>
                </c:pt>
                <c:pt idx="1054">
                  <c:v>2975.8258232737312</c:v>
                </c:pt>
                <c:pt idx="1055">
                  <c:v>3077.1086677507119</c:v>
                </c:pt>
                <c:pt idx="1056">
                  <c:v>2917.7133936465484</c:v>
                </c:pt>
                <c:pt idx="1057">
                  <c:v>2904.2504029077882</c:v>
                </c:pt>
                <c:pt idx="1058">
                  <c:v>2593.3723378137634</c:v>
                </c:pt>
                <c:pt idx="1059">
                  <c:v>2679.370770434472</c:v>
                </c:pt>
                <c:pt idx="1060">
                  <c:v>2525.2570109374983</c:v>
                </c:pt>
                <c:pt idx="1061">
                  <c:v>2553.0882840875943</c:v>
                </c:pt>
                <c:pt idx="1062">
                  <c:v>2844.4089479543663</c:v>
                </c:pt>
                <c:pt idx="1063">
                  <c:v>2856.9596191581031</c:v>
                </c:pt>
                <c:pt idx="1064">
                  <c:v>2683.1122858965218</c:v>
                </c:pt>
                <c:pt idx="1065">
                  <c:v>2961.1609660081722</c:v>
                </c:pt>
                <c:pt idx="1066">
                  <c:v>2908.6109508892646</c:v>
                </c:pt>
                <c:pt idx="1067">
                  <c:v>2735.6334457576713</c:v>
                </c:pt>
                <c:pt idx="1068">
                  <c:v>2779.4652441603903</c:v>
                </c:pt>
                <c:pt idx="1069">
                  <c:v>2636.1549809240869</c:v>
                </c:pt>
                <c:pt idx="1070">
                  <c:v>2471.1799042443272</c:v>
                </c:pt>
                <c:pt idx="1071">
                  <c:v>2401.2438444924805</c:v>
                </c:pt>
                <c:pt idx="1072">
                  <c:v>2439.9360832449456</c:v>
                </c:pt>
                <c:pt idx="1073">
                  <c:v>2536.8722189723749</c:v>
                </c:pt>
                <c:pt idx="1074">
                  <c:v>2458.2733191411057</c:v>
                </c:pt>
                <c:pt idx="1075">
                  <c:v>2403.1855664148143</c:v>
                </c:pt>
                <c:pt idx="1076">
                  <c:v>2446.9694069917359</c:v>
                </c:pt>
                <c:pt idx="1077">
                  <c:v>2325.3823736932277</c:v>
                </c:pt>
                <c:pt idx="1078">
                  <c:v>2275.2280312883386</c:v>
                </c:pt>
                <c:pt idx="1079">
                  <c:v>2271.3454336245341</c:v>
                </c:pt>
                <c:pt idx="1080">
                  <c:v>2282.8742908076783</c:v>
                </c:pt>
                <c:pt idx="1081">
                  <c:v>2489.1985210013145</c:v>
                </c:pt>
                <c:pt idx="1082">
                  <c:v>2595.1932757983859</c:v>
                </c:pt>
                <c:pt idx="1083">
                  <c:v>2630.09670014428</c:v>
                </c:pt>
                <c:pt idx="1084">
                  <c:v>2904.8673355906294</c:v>
                </c:pt>
                <c:pt idx="1085">
                  <c:v>2737.667377775078</c:v>
                </c:pt>
                <c:pt idx="1086">
                  <c:v>2821.1791285858171</c:v>
                </c:pt>
                <c:pt idx="1087">
                  <c:v>2814.0742652020558</c:v>
                </c:pt>
                <c:pt idx="1088">
                  <c:v>2871.4770969693213</c:v>
                </c:pt>
                <c:pt idx="1089">
                  <c:v>2685.8216809742603</c:v>
                </c:pt>
                <c:pt idx="1090">
                  <c:v>2715.4070201993027</c:v>
                </c:pt>
                <c:pt idx="1091">
                  <c:v>2570.5638768318872</c:v>
                </c:pt>
                <c:pt idx="1092">
                  <c:v>2763.0740215466722</c:v>
                </c:pt>
                <c:pt idx="1093">
                  <c:v>2691.0221527119347</c:v>
                </c:pt>
                <c:pt idx="1094">
                  <c:v>2723.096436730631</c:v>
                </c:pt>
                <c:pt idx="1095">
                  <c:v>2635.6743388584641</c:v>
                </c:pt>
                <c:pt idx="1096">
                  <c:v>2420.0855466537787</c:v>
                </c:pt>
                <c:pt idx="1097">
                  <c:v>2486.4042739825973</c:v>
                </c:pt>
                <c:pt idx="1098">
                  <c:v>2418.4139460784295</c:v>
                </c:pt>
                <c:pt idx="1099">
                  <c:v>2433.0518121077694</c:v>
                </c:pt>
                <c:pt idx="1100">
                  <c:v>2425.7427093660754</c:v>
                </c:pt>
                <c:pt idx="1101">
                  <c:v>2569.5274066804527</c:v>
                </c:pt>
                <c:pt idx="1102">
                  <c:v>2535.7048617359505</c:v>
                </c:pt>
                <c:pt idx="1103">
                  <c:v>2538.8175041566556</c:v>
                </c:pt>
                <c:pt idx="1104">
                  <c:v>2541.6926489567823</c:v>
                </c:pt>
                <c:pt idx="1105">
                  <c:v>2314.0198388647086</c:v>
                </c:pt>
                <c:pt idx="1106">
                  <c:v>2318.7881709869584</c:v>
                </c:pt>
                <c:pt idx="1107">
                  <c:v>2302.299479035436</c:v>
                </c:pt>
                <c:pt idx="1108">
                  <c:v>2232.443424110887</c:v>
                </c:pt>
                <c:pt idx="1109">
                  <c:v>2330.7926876529391</c:v>
                </c:pt>
                <c:pt idx="1110">
                  <c:v>2282.0321844872519</c:v>
                </c:pt>
                <c:pt idx="1111">
                  <c:v>2297.5156455860952</c:v>
                </c:pt>
                <c:pt idx="1112">
                  <c:v>2312.1871648713404</c:v>
                </c:pt>
                <c:pt idx="1113">
                  <c:v>2298.4980042669013</c:v>
                </c:pt>
                <c:pt idx="1114">
                  <c:v>2343.3142311433176</c:v>
                </c:pt>
                <c:pt idx="1115">
                  <c:v>2262.8492466844623</c:v>
                </c:pt>
                <c:pt idx="1116">
                  <c:v>2246.7461254587188</c:v>
                </c:pt>
                <c:pt idx="1117">
                  <c:v>2264.9955363279746</c:v>
                </c:pt>
                <c:pt idx="1118">
                  <c:v>2252.6955918326057</c:v>
                </c:pt>
                <c:pt idx="1119">
                  <c:v>2262.4237404966898</c:v>
                </c:pt>
                <c:pt idx="1120">
                  <c:v>2261.4574008880008</c:v>
                </c:pt>
                <c:pt idx="1121">
                  <c:v>2263.1282228875907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A-4232-B00F-959F9E5DA7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Index_New!$A$3:$A$1124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Index_New!$BO$3:$BO$1124</c:f>
              <c:numCache>
                <c:formatCode>General</c:formatCode>
                <c:ptCount val="1122"/>
                <c:pt idx="0">
                  <c:v>434.33</c:v>
                </c:pt>
                <c:pt idx="1">
                  <c:v>433.44</c:v>
                </c:pt>
                <c:pt idx="2">
                  <c:v>430.01</c:v>
                </c:pt>
                <c:pt idx="3">
                  <c:v>433.09</c:v>
                </c:pt>
                <c:pt idx="4">
                  <c:v>431.96</c:v>
                </c:pt>
                <c:pt idx="5">
                  <c:v>429.11</c:v>
                </c:pt>
                <c:pt idx="6">
                  <c:v>458.05</c:v>
                </c:pt>
                <c:pt idx="7">
                  <c:v>453.23</c:v>
                </c:pt>
                <c:pt idx="8">
                  <c:v>447.61</c:v>
                </c:pt>
                <c:pt idx="9">
                  <c:v>447.99</c:v>
                </c:pt>
                <c:pt idx="10">
                  <c:v>448.43</c:v>
                </c:pt>
                <c:pt idx="11">
                  <c:v>435.69</c:v>
                </c:pt>
                <c:pt idx="12">
                  <c:v>432.37</c:v>
                </c:pt>
                <c:pt idx="13">
                  <c:v>430.31</c:v>
                </c:pt>
                <c:pt idx="14">
                  <c:v>364.33</c:v>
                </c:pt>
                <c:pt idx="15">
                  <c:v>387.54</c:v>
                </c:pt>
                <c:pt idx="16">
                  <c:v>382.3</c:v>
                </c:pt>
                <c:pt idx="17">
                  <c:v>387.17</c:v>
                </c:pt>
                <c:pt idx="18">
                  <c:v>380.15</c:v>
                </c:pt>
                <c:pt idx="19">
                  <c:v>420.23</c:v>
                </c:pt>
                <c:pt idx="20">
                  <c:v>410.26</c:v>
                </c:pt>
                <c:pt idx="21">
                  <c:v>382.49</c:v>
                </c:pt>
                <c:pt idx="22">
                  <c:v>387.49</c:v>
                </c:pt>
                <c:pt idx="23">
                  <c:v>402.97</c:v>
                </c:pt>
                <c:pt idx="24">
                  <c:v>391.73</c:v>
                </c:pt>
                <c:pt idx="25">
                  <c:v>392.15</c:v>
                </c:pt>
                <c:pt idx="26">
                  <c:v>394.97</c:v>
                </c:pt>
                <c:pt idx="27">
                  <c:v>380.29</c:v>
                </c:pt>
                <c:pt idx="28">
                  <c:v>379.47</c:v>
                </c:pt>
                <c:pt idx="29">
                  <c:v>378.26</c:v>
                </c:pt>
                <c:pt idx="30">
                  <c:v>368.77</c:v>
                </c:pt>
                <c:pt idx="31">
                  <c:v>373.06</c:v>
                </c:pt>
                <c:pt idx="32">
                  <c:v>374.45</c:v>
                </c:pt>
                <c:pt idx="33">
                  <c:v>369.95</c:v>
                </c:pt>
                <c:pt idx="34">
                  <c:v>389.59</c:v>
                </c:pt>
                <c:pt idx="35">
                  <c:v>386.55</c:v>
                </c:pt>
                <c:pt idx="36">
                  <c:v>376.52</c:v>
                </c:pt>
                <c:pt idx="37">
                  <c:v>376.62</c:v>
                </c:pt>
                <c:pt idx="38">
                  <c:v>373.45</c:v>
                </c:pt>
                <c:pt idx="39">
                  <c:v>376.03</c:v>
                </c:pt>
                <c:pt idx="40">
                  <c:v>381.65</c:v>
                </c:pt>
                <c:pt idx="41">
                  <c:v>379.65</c:v>
                </c:pt>
                <c:pt idx="42">
                  <c:v>384.26</c:v>
                </c:pt>
                <c:pt idx="43">
                  <c:v>391.86</c:v>
                </c:pt>
                <c:pt idx="44">
                  <c:v>407.23</c:v>
                </c:pt>
                <c:pt idx="45">
                  <c:v>400.18</c:v>
                </c:pt>
                <c:pt idx="46">
                  <c:v>407.49</c:v>
                </c:pt>
                <c:pt idx="47">
                  <c:v>416.32</c:v>
                </c:pt>
                <c:pt idx="48">
                  <c:v>422.37</c:v>
                </c:pt>
                <c:pt idx="49">
                  <c:v>420.79</c:v>
                </c:pt>
                <c:pt idx="50">
                  <c:v>437.16</c:v>
                </c:pt>
                <c:pt idx="51">
                  <c:v>438.8</c:v>
                </c:pt>
                <c:pt idx="52">
                  <c:v>437.75</c:v>
                </c:pt>
                <c:pt idx="53">
                  <c:v>420.74</c:v>
                </c:pt>
                <c:pt idx="54">
                  <c:v>424.95</c:v>
                </c:pt>
                <c:pt idx="55">
                  <c:v>424.54</c:v>
                </c:pt>
                <c:pt idx="56">
                  <c:v>432.15</c:v>
                </c:pt>
                <c:pt idx="57">
                  <c:v>432.52</c:v>
                </c:pt>
                <c:pt idx="58">
                  <c:v>433.5</c:v>
                </c:pt>
                <c:pt idx="59">
                  <c:v>437.7</c:v>
                </c:pt>
                <c:pt idx="60">
                  <c:v>435.12</c:v>
                </c:pt>
                <c:pt idx="61">
                  <c:v>423.99</c:v>
                </c:pt>
                <c:pt idx="62">
                  <c:v>421.65</c:v>
                </c:pt>
                <c:pt idx="63">
                  <c:v>410.94</c:v>
                </c:pt>
                <c:pt idx="64">
                  <c:v>400.57</c:v>
                </c:pt>
                <c:pt idx="65">
                  <c:v>407.71</c:v>
                </c:pt>
                <c:pt idx="66">
                  <c:v>414.32</c:v>
                </c:pt>
                <c:pt idx="67">
                  <c:v>413.97</c:v>
                </c:pt>
                <c:pt idx="68">
                  <c:v>414.86</c:v>
                </c:pt>
                <c:pt idx="69">
                  <c:v>417.13</c:v>
                </c:pt>
                <c:pt idx="70">
                  <c:v>421.69</c:v>
                </c:pt>
                <c:pt idx="71">
                  <c:v>411.62</c:v>
                </c:pt>
                <c:pt idx="72">
                  <c:v>414.07</c:v>
                </c:pt>
                <c:pt idx="73">
                  <c:v>416.44</c:v>
                </c:pt>
                <c:pt idx="74">
                  <c:v>416.83</c:v>
                </c:pt>
                <c:pt idx="75">
                  <c:v>417.01</c:v>
                </c:pt>
                <c:pt idx="76">
                  <c:v>420.62</c:v>
                </c:pt>
                <c:pt idx="77">
                  <c:v>409.55</c:v>
                </c:pt>
                <c:pt idx="78">
                  <c:v>410.44</c:v>
                </c:pt>
                <c:pt idx="79">
                  <c:v>413.76</c:v>
                </c:pt>
                <c:pt idx="80">
                  <c:v>413.31</c:v>
                </c:pt>
                <c:pt idx="81">
                  <c:v>418.09</c:v>
                </c:pt>
                <c:pt idx="82">
                  <c:v>418.04</c:v>
                </c:pt>
                <c:pt idx="83">
                  <c:v>416.39</c:v>
                </c:pt>
                <c:pt idx="84">
                  <c:v>417.18</c:v>
                </c:pt>
                <c:pt idx="85">
                  <c:v>417.95</c:v>
                </c:pt>
                <c:pt idx="86">
                  <c:v>426.77</c:v>
                </c:pt>
                <c:pt idx="87">
                  <c:v>424.23</c:v>
                </c:pt>
                <c:pt idx="88">
                  <c:v>416.52</c:v>
                </c:pt>
                <c:pt idx="89">
                  <c:v>414.82</c:v>
                </c:pt>
                <c:pt idx="90">
                  <c:v>416.73</c:v>
                </c:pt>
                <c:pt idx="91">
                  <c:v>417.96</c:v>
                </c:pt>
                <c:pt idx="92">
                  <c:v>420.87</c:v>
                </c:pt>
                <c:pt idx="93">
                  <c:v>420.9</c:v>
                </c:pt>
                <c:pt idx="94">
                  <c:v>421.44</c:v>
                </c:pt>
                <c:pt idx="95">
                  <c:v>424.03</c:v>
                </c:pt>
                <c:pt idx="96">
                  <c:v>423.41</c:v>
                </c:pt>
                <c:pt idx="97">
                  <c:v>422.74</c:v>
                </c:pt>
                <c:pt idx="98">
                  <c:v>420.35</c:v>
                </c:pt>
                <c:pt idx="99">
                  <c:v>419.41</c:v>
                </c:pt>
                <c:pt idx="100">
                  <c:v>421.56</c:v>
                </c:pt>
                <c:pt idx="101">
                  <c:v>422.48</c:v>
                </c:pt>
                <c:pt idx="102">
                  <c:v>425.19</c:v>
                </c:pt>
                <c:pt idx="103">
                  <c:v>423.73</c:v>
                </c:pt>
                <c:pt idx="104">
                  <c:v>424.28</c:v>
                </c:pt>
                <c:pt idx="105">
                  <c:v>429.71</c:v>
                </c:pt>
                <c:pt idx="106">
                  <c:v>430.57</c:v>
                </c:pt>
                <c:pt idx="107">
                  <c:v>427.4</c:v>
                </c:pt>
                <c:pt idx="108">
                  <c:v>428.59</c:v>
                </c:pt>
                <c:pt idx="109">
                  <c:v>435.51</c:v>
                </c:pt>
                <c:pt idx="110">
                  <c:v>441.39</c:v>
                </c:pt>
                <c:pt idx="111">
                  <c:v>449.42</c:v>
                </c:pt>
                <c:pt idx="112">
                  <c:v>445.74</c:v>
                </c:pt>
                <c:pt idx="113">
                  <c:v>450.28</c:v>
                </c:pt>
                <c:pt idx="114">
                  <c:v>458.55</c:v>
                </c:pt>
                <c:pt idx="115">
                  <c:v>461.43</c:v>
                </c:pt>
                <c:pt idx="116">
                  <c:v>466.09</c:v>
                </c:pt>
                <c:pt idx="117">
                  <c:v>444.69</c:v>
                </c:pt>
                <c:pt idx="118">
                  <c:v>449.01</c:v>
                </c:pt>
                <c:pt idx="119">
                  <c:v>455.1</c:v>
                </c:pt>
                <c:pt idx="120">
                  <c:v>448.32</c:v>
                </c:pt>
                <c:pt idx="121">
                  <c:v>451.88</c:v>
                </c:pt>
                <c:pt idx="122">
                  <c:v>444.67</c:v>
                </c:pt>
                <c:pt idx="123">
                  <c:v>450.3</c:v>
                </c:pt>
                <c:pt idx="124">
                  <c:v>446.72</c:v>
                </c:pt>
                <c:pt idx="125">
                  <c:v>447.98</c:v>
                </c:pt>
                <c:pt idx="126">
                  <c:v>459.6</c:v>
                </c:pt>
                <c:pt idx="127">
                  <c:v>458.54</c:v>
                </c:pt>
                <c:pt idx="128">
                  <c:v>458.55</c:v>
                </c:pt>
                <c:pt idx="129">
                  <c:v>460.48</c:v>
                </c:pt>
                <c:pt idx="130">
                  <c:v>450.89</c:v>
                </c:pt>
                <c:pt idx="131">
                  <c:v>452.73</c:v>
                </c:pt>
                <c:pt idx="132">
                  <c:v>454.77</c:v>
                </c:pt>
                <c:pt idx="133">
                  <c:v>455.67</c:v>
                </c:pt>
                <c:pt idx="134">
                  <c:v>455.67</c:v>
                </c:pt>
                <c:pt idx="135">
                  <c:v>457.57</c:v>
                </c:pt>
                <c:pt idx="136">
                  <c:v>454.16</c:v>
                </c:pt>
                <c:pt idx="137">
                  <c:v>453.78</c:v>
                </c:pt>
                <c:pt idx="138">
                  <c:v>454.62</c:v>
                </c:pt>
                <c:pt idx="139">
                  <c:v>438.71</c:v>
                </c:pt>
                <c:pt idx="140">
                  <c:v>442.68</c:v>
                </c:pt>
                <c:pt idx="141">
                  <c:v>443.19</c:v>
                </c:pt>
                <c:pt idx="142">
                  <c:v>439.32</c:v>
                </c:pt>
                <c:pt idx="143">
                  <c:v>444.15</c:v>
                </c:pt>
                <c:pt idx="144">
                  <c:v>445.98</c:v>
                </c:pt>
                <c:pt idx="145">
                  <c:v>449.6</c:v>
                </c:pt>
                <c:pt idx="146">
                  <c:v>453.38</c:v>
                </c:pt>
                <c:pt idx="147">
                  <c:v>473.46</c:v>
                </c:pt>
                <c:pt idx="148">
                  <c:v>530.04</c:v>
                </c:pt>
                <c:pt idx="149">
                  <c:v>526.23</c:v>
                </c:pt>
                <c:pt idx="150">
                  <c:v>533.86</c:v>
                </c:pt>
                <c:pt idx="151">
                  <c:v>531.39</c:v>
                </c:pt>
                <c:pt idx="152">
                  <c:v>536.91999999999996</c:v>
                </c:pt>
                <c:pt idx="153">
                  <c:v>537.97</c:v>
                </c:pt>
                <c:pt idx="154">
                  <c:v>569.19000000000005</c:v>
                </c:pt>
                <c:pt idx="155">
                  <c:v>572.73</c:v>
                </c:pt>
                <c:pt idx="156">
                  <c:v>574.98</c:v>
                </c:pt>
                <c:pt idx="157">
                  <c:v>585.54</c:v>
                </c:pt>
                <c:pt idx="158">
                  <c:v>576.6</c:v>
                </c:pt>
                <c:pt idx="159">
                  <c:v>581.65</c:v>
                </c:pt>
                <c:pt idx="160">
                  <c:v>574.63</c:v>
                </c:pt>
                <c:pt idx="161">
                  <c:v>577.47</c:v>
                </c:pt>
                <c:pt idx="162">
                  <c:v>606.73</c:v>
                </c:pt>
                <c:pt idx="163">
                  <c:v>672.78</c:v>
                </c:pt>
                <c:pt idx="164">
                  <c:v>704.38</c:v>
                </c:pt>
                <c:pt idx="165">
                  <c:v>685.56</c:v>
                </c:pt>
                <c:pt idx="166">
                  <c:v>694.47</c:v>
                </c:pt>
                <c:pt idx="167">
                  <c:v>766.31</c:v>
                </c:pt>
                <c:pt idx="168">
                  <c:v>748.91</c:v>
                </c:pt>
                <c:pt idx="169">
                  <c:v>756.23</c:v>
                </c:pt>
                <c:pt idx="170">
                  <c:v>763.78</c:v>
                </c:pt>
                <c:pt idx="171">
                  <c:v>737.23</c:v>
                </c:pt>
                <c:pt idx="172">
                  <c:v>666.65</c:v>
                </c:pt>
                <c:pt idx="173">
                  <c:v>596.12</c:v>
                </c:pt>
                <c:pt idx="174">
                  <c:v>623.98</c:v>
                </c:pt>
                <c:pt idx="175">
                  <c:v>665.3</c:v>
                </c:pt>
                <c:pt idx="176">
                  <c:v>665.12</c:v>
                </c:pt>
                <c:pt idx="177">
                  <c:v>629.37</c:v>
                </c:pt>
                <c:pt idx="178">
                  <c:v>655.28</c:v>
                </c:pt>
                <c:pt idx="179">
                  <c:v>647</c:v>
                </c:pt>
                <c:pt idx="180">
                  <c:v>639.89</c:v>
                </c:pt>
                <c:pt idx="181">
                  <c:v>673.34</c:v>
                </c:pt>
                <c:pt idx="182">
                  <c:v>676.3</c:v>
                </c:pt>
                <c:pt idx="183">
                  <c:v>703.7</c:v>
                </c:pt>
                <c:pt idx="184">
                  <c:v>658.66</c:v>
                </c:pt>
                <c:pt idx="185">
                  <c:v>683.66</c:v>
                </c:pt>
                <c:pt idx="186">
                  <c:v>670.63</c:v>
                </c:pt>
                <c:pt idx="187">
                  <c:v>677.33</c:v>
                </c:pt>
                <c:pt idx="188">
                  <c:v>640.55999999999995</c:v>
                </c:pt>
                <c:pt idx="189">
                  <c:v>666.52</c:v>
                </c:pt>
                <c:pt idx="190">
                  <c:v>650.96</c:v>
                </c:pt>
                <c:pt idx="191">
                  <c:v>649.36</c:v>
                </c:pt>
                <c:pt idx="192">
                  <c:v>647.66</c:v>
                </c:pt>
                <c:pt idx="193">
                  <c:v>664.55</c:v>
                </c:pt>
                <c:pt idx="194">
                  <c:v>654.47</c:v>
                </c:pt>
                <c:pt idx="195">
                  <c:v>658.08</c:v>
                </c:pt>
                <c:pt idx="196">
                  <c:v>663.26</c:v>
                </c:pt>
                <c:pt idx="197">
                  <c:v>660.77</c:v>
                </c:pt>
                <c:pt idx="198">
                  <c:v>679.46</c:v>
                </c:pt>
                <c:pt idx="199">
                  <c:v>673.11</c:v>
                </c:pt>
                <c:pt idx="200">
                  <c:v>672.86</c:v>
                </c:pt>
                <c:pt idx="201">
                  <c:v>665.68</c:v>
                </c:pt>
                <c:pt idx="202">
                  <c:v>665.01</c:v>
                </c:pt>
                <c:pt idx="203">
                  <c:v>650.62</c:v>
                </c:pt>
                <c:pt idx="204">
                  <c:v>655.56</c:v>
                </c:pt>
                <c:pt idx="205">
                  <c:v>661.28</c:v>
                </c:pt>
                <c:pt idx="206">
                  <c:v>654.1</c:v>
                </c:pt>
                <c:pt idx="207">
                  <c:v>651.78</c:v>
                </c:pt>
                <c:pt idx="208">
                  <c:v>654.35</c:v>
                </c:pt>
                <c:pt idx="209">
                  <c:v>655.03</c:v>
                </c:pt>
                <c:pt idx="210">
                  <c:v>656.99</c:v>
                </c:pt>
                <c:pt idx="211">
                  <c:v>655.04999999999995</c:v>
                </c:pt>
                <c:pt idx="212">
                  <c:v>624.67999999999995</c:v>
                </c:pt>
                <c:pt idx="213">
                  <c:v>606.27</c:v>
                </c:pt>
                <c:pt idx="214">
                  <c:v>547.47</c:v>
                </c:pt>
                <c:pt idx="215">
                  <c:v>566.35</c:v>
                </c:pt>
                <c:pt idx="216">
                  <c:v>578.29</c:v>
                </c:pt>
                <c:pt idx="217">
                  <c:v>575.04</c:v>
                </c:pt>
                <c:pt idx="218">
                  <c:v>587.78</c:v>
                </c:pt>
                <c:pt idx="219">
                  <c:v>592.69000000000005</c:v>
                </c:pt>
                <c:pt idx="220">
                  <c:v>591.04999999999995</c:v>
                </c:pt>
                <c:pt idx="221">
                  <c:v>587.79999999999995</c:v>
                </c:pt>
                <c:pt idx="222">
                  <c:v>592.1</c:v>
                </c:pt>
                <c:pt idx="223">
                  <c:v>589.12</c:v>
                </c:pt>
                <c:pt idx="224">
                  <c:v>587.55999999999995</c:v>
                </c:pt>
                <c:pt idx="225">
                  <c:v>585.59</c:v>
                </c:pt>
                <c:pt idx="226">
                  <c:v>570.47</c:v>
                </c:pt>
                <c:pt idx="227">
                  <c:v>567.24</c:v>
                </c:pt>
                <c:pt idx="228">
                  <c:v>577.44000000000005</c:v>
                </c:pt>
                <c:pt idx="229">
                  <c:v>573.22</c:v>
                </c:pt>
                <c:pt idx="230">
                  <c:v>574.32000000000005</c:v>
                </c:pt>
                <c:pt idx="231">
                  <c:v>575.63</c:v>
                </c:pt>
                <c:pt idx="232">
                  <c:v>581.70000000000005</c:v>
                </c:pt>
                <c:pt idx="233">
                  <c:v>581.30999999999995</c:v>
                </c:pt>
                <c:pt idx="234">
                  <c:v>586.75</c:v>
                </c:pt>
                <c:pt idx="235">
                  <c:v>583.41</c:v>
                </c:pt>
                <c:pt idx="236">
                  <c:v>580.17999999999995</c:v>
                </c:pt>
                <c:pt idx="237">
                  <c:v>577.76</c:v>
                </c:pt>
                <c:pt idx="238">
                  <c:v>579.65</c:v>
                </c:pt>
                <c:pt idx="239">
                  <c:v>569.95000000000005</c:v>
                </c:pt>
                <c:pt idx="240">
                  <c:v>573.91</c:v>
                </c:pt>
                <c:pt idx="241">
                  <c:v>574.11</c:v>
                </c:pt>
                <c:pt idx="242">
                  <c:v>577.5</c:v>
                </c:pt>
                <c:pt idx="243">
                  <c:v>575.47</c:v>
                </c:pt>
                <c:pt idx="244">
                  <c:v>572.29999999999995</c:v>
                </c:pt>
                <c:pt idx="245">
                  <c:v>575.54</c:v>
                </c:pt>
                <c:pt idx="246">
                  <c:v>598.21</c:v>
                </c:pt>
                <c:pt idx="247">
                  <c:v>608.63</c:v>
                </c:pt>
                <c:pt idx="248">
                  <c:v>606.59</c:v>
                </c:pt>
                <c:pt idx="249">
                  <c:v>610.44000000000005</c:v>
                </c:pt>
                <c:pt idx="250">
                  <c:v>614.54</c:v>
                </c:pt>
                <c:pt idx="251">
                  <c:v>626.32000000000005</c:v>
                </c:pt>
                <c:pt idx="252">
                  <c:v>622.86</c:v>
                </c:pt>
                <c:pt idx="253">
                  <c:v>623.51</c:v>
                </c:pt>
                <c:pt idx="254">
                  <c:v>606.72</c:v>
                </c:pt>
                <c:pt idx="255">
                  <c:v>608.24</c:v>
                </c:pt>
                <c:pt idx="256">
                  <c:v>609.24</c:v>
                </c:pt>
                <c:pt idx="257">
                  <c:v>610.67999999999995</c:v>
                </c:pt>
                <c:pt idx="258">
                  <c:v>607.16</c:v>
                </c:pt>
                <c:pt idx="259">
                  <c:v>606.97</c:v>
                </c:pt>
                <c:pt idx="260">
                  <c:v>605.98</c:v>
                </c:pt>
                <c:pt idx="261">
                  <c:v>609.87</c:v>
                </c:pt>
                <c:pt idx="262">
                  <c:v>609.23</c:v>
                </c:pt>
                <c:pt idx="263">
                  <c:v>608.30999999999995</c:v>
                </c:pt>
                <c:pt idx="264">
                  <c:v>597.15</c:v>
                </c:pt>
                <c:pt idx="265">
                  <c:v>596.29999999999995</c:v>
                </c:pt>
                <c:pt idx="266">
                  <c:v>602.84</c:v>
                </c:pt>
                <c:pt idx="267">
                  <c:v>602.63</c:v>
                </c:pt>
                <c:pt idx="268">
                  <c:v>600.83000000000004</c:v>
                </c:pt>
                <c:pt idx="269">
                  <c:v>608.04</c:v>
                </c:pt>
                <c:pt idx="270">
                  <c:v>606.16999999999996</c:v>
                </c:pt>
                <c:pt idx="271">
                  <c:v>604.73</c:v>
                </c:pt>
                <c:pt idx="272">
                  <c:v>605.69000000000005</c:v>
                </c:pt>
                <c:pt idx="273">
                  <c:v>609.73</c:v>
                </c:pt>
                <c:pt idx="274">
                  <c:v>613.98</c:v>
                </c:pt>
                <c:pt idx="275">
                  <c:v>610.89</c:v>
                </c:pt>
                <c:pt idx="276">
                  <c:v>612.13</c:v>
                </c:pt>
                <c:pt idx="277">
                  <c:v>610.20000000000005</c:v>
                </c:pt>
                <c:pt idx="278">
                  <c:v>612.51</c:v>
                </c:pt>
                <c:pt idx="279">
                  <c:v>613.02</c:v>
                </c:pt>
                <c:pt idx="280">
                  <c:v>617.12</c:v>
                </c:pt>
                <c:pt idx="281">
                  <c:v>619.11</c:v>
                </c:pt>
                <c:pt idx="282">
                  <c:v>616.75</c:v>
                </c:pt>
                <c:pt idx="283">
                  <c:v>618.99</c:v>
                </c:pt>
                <c:pt idx="284">
                  <c:v>641.07000000000005</c:v>
                </c:pt>
                <c:pt idx="285">
                  <c:v>636.19000000000005</c:v>
                </c:pt>
                <c:pt idx="286">
                  <c:v>636.79</c:v>
                </c:pt>
                <c:pt idx="287">
                  <c:v>640.38</c:v>
                </c:pt>
                <c:pt idx="288">
                  <c:v>638.65</c:v>
                </c:pt>
                <c:pt idx="289">
                  <c:v>641.63</c:v>
                </c:pt>
                <c:pt idx="290">
                  <c:v>639.19000000000005</c:v>
                </c:pt>
                <c:pt idx="291">
                  <c:v>637.96</c:v>
                </c:pt>
                <c:pt idx="292">
                  <c:v>630.52</c:v>
                </c:pt>
                <c:pt idx="293">
                  <c:v>630.86</c:v>
                </c:pt>
                <c:pt idx="294">
                  <c:v>632.83000000000004</c:v>
                </c:pt>
                <c:pt idx="295">
                  <c:v>657.29</c:v>
                </c:pt>
                <c:pt idx="296">
                  <c:v>657.07</c:v>
                </c:pt>
                <c:pt idx="297">
                  <c:v>653.76</c:v>
                </c:pt>
                <c:pt idx="298">
                  <c:v>657.59</c:v>
                </c:pt>
                <c:pt idx="299">
                  <c:v>678.3</c:v>
                </c:pt>
                <c:pt idx="300">
                  <c:v>688.31</c:v>
                </c:pt>
                <c:pt idx="301">
                  <c:v>689.65</c:v>
                </c:pt>
                <c:pt idx="302">
                  <c:v>714.48</c:v>
                </c:pt>
                <c:pt idx="303">
                  <c:v>701.86</c:v>
                </c:pt>
                <c:pt idx="304">
                  <c:v>700.97</c:v>
                </c:pt>
                <c:pt idx="305">
                  <c:v>729.79</c:v>
                </c:pt>
                <c:pt idx="306">
                  <c:v>740.83</c:v>
                </c:pt>
                <c:pt idx="307">
                  <c:v>688.7</c:v>
                </c:pt>
                <c:pt idx="308">
                  <c:v>703.23</c:v>
                </c:pt>
                <c:pt idx="309">
                  <c:v>703.42</c:v>
                </c:pt>
                <c:pt idx="310">
                  <c:v>711.52</c:v>
                </c:pt>
                <c:pt idx="311">
                  <c:v>703.13</c:v>
                </c:pt>
                <c:pt idx="312">
                  <c:v>709.85</c:v>
                </c:pt>
                <c:pt idx="313">
                  <c:v>723.27</c:v>
                </c:pt>
                <c:pt idx="314">
                  <c:v>715.53</c:v>
                </c:pt>
                <c:pt idx="315">
                  <c:v>716.41</c:v>
                </c:pt>
                <c:pt idx="316">
                  <c:v>705.05</c:v>
                </c:pt>
                <c:pt idx="317">
                  <c:v>702.03</c:v>
                </c:pt>
                <c:pt idx="318">
                  <c:v>705.02</c:v>
                </c:pt>
                <c:pt idx="319">
                  <c:v>711.62</c:v>
                </c:pt>
                <c:pt idx="320">
                  <c:v>744.2</c:v>
                </c:pt>
                <c:pt idx="321">
                  <c:v>740.98</c:v>
                </c:pt>
                <c:pt idx="322">
                  <c:v>751.59</c:v>
                </c:pt>
                <c:pt idx="323">
                  <c:v>751.62</c:v>
                </c:pt>
                <c:pt idx="324">
                  <c:v>731.03</c:v>
                </c:pt>
                <c:pt idx="325">
                  <c:v>739.25</c:v>
                </c:pt>
                <c:pt idx="326">
                  <c:v>751.35</c:v>
                </c:pt>
                <c:pt idx="327">
                  <c:v>744.59</c:v>
                </c:pt>
                <c:pt idx="328">
                  <c:v>740.29</c:v>
                </c:pt>
                <c:pt idx="329">
                  <c:v>741.65</c:v>
                </c:pt>
                <c:pt idx="330">
                  <c:v>735.38</c:v>
                </c:pt>
                <c:pt idx="331">
                  <c:v>732.03</c:v>
                </c:pt>
                <c:pt idx="332">
                  <c:v>735.81</c:v>
                </c:pt>
                <c:pt idx="333">
                  <c:v>735.6</c:v>
                </c:pt>
                <c:pt idx="334">
                  <c:v>745.69</c:v>
                </c:pt>
                <c:pt idx="335">
                  <c:v>756.77</c:v>
                </c:pt>
                <c:pt idx="336">
                  <c:v>777.94</c:v>
                </c:pt>
                <c:pt idx="337">
                  <c:v>771.16</c:v>
                </c:pt>
                <c:pt idx="338">
                  <c:v>773.87</c:v>
                </c:pt>
                <c:pt idx="339">
                  <c:v>758.7</c:v>
                </c:pt>
                <c:pt idx="340">
                  <c:v>764.22</c:v>
                </c:pt>
                <c:pt idx="341">
                  <c:v>768.13</c:v>
                </c:pt>
                <c:pt idx="342">
                  <c:v>770.81</c:v>
                </c:pt>
                <c:pt idx="343">
                  <c:v>772.79</c:v>
                </c:pt>
                <c:pt idx="344">
                  <c:v>774.65</c:v>
                </c:pt>
                <c:pt idx="345">
                  <c:v>769.73</c:v>
                </c:pt>
                <c:pt idx="346">
                  <c:v>780.09</c:v>
                </c:pt>
                <c:pt idx="347">
                  <c:v>780.56</c:v>
                </c:pt>
                <c:pt idx="348">
                  <c:v>781.48</c:v>
                </c:pt>
                <c:pt idx="349">
                  <c:v>778.09</c:v>
                </c:pt>
                <c:pt idx="350">
                  <c:v>784.91</c:v>
                </c:pt>
                <c:pt idx="351">
                  <c:v>790.83</c:v>
                </c:pt>
                <c:pt idx="352">
                  <c:v>790.53</c:v>
                </c:pt>
                <c:pt idx="353">
                  <c:v>792.71</c:v>
                </c:pt>
                <c:pt idx="354">
                  <c:v>800.88</c:v>
                </c:pt>
                <c:pt idx="355">
                  <c:v>834.28</c:v>
                </c:pt>
                <c:pt idx="356">
                  <c:v>864.54</c:v>
                </c:pt>
                <c:pt idx="357">
                  <c:v>921.98</c:v>
                </c:pt>
                <c:pt idx="358">
                  <c:v>898.82</c:v>
                </c:pt>
                <c:pt idx="359">
                  <c:v>896.18</c:v>
                </c:pt>
                <c:pt idx="360">
                  <c:v>907.61</c:v>
                </c:pt>
                <c:pt idx="361">
                  <c:v>933.2</c:v>
                </c:pt>
                <c:pt idx="362">
                  <c:v>975.92</c:v>
                </c:pt>
                <c:pt idx="363">
                  <c:v>973.5</c:v>
                </c:pt>
                <c:pt idx="364">
                  <c:v>961.24</c:v>
                </c:pt>
                <c:pt idx="365">
                  <c:v>963.74</c:v>
                </c:pt>
                <c:pt idx="366">
                  <c:v>998.33</c:v>
                </c:pt>
                <c:pt idx="367">
                  <c:v>1021.75</c:v>
                </c:pt>
                <c:pt idx="368">
                  <c:v>1043.8399999999999</c:v>
                </c:pt>
                <c:pt idx="369">
                  <c:v>1154.73</c:v>
                </c:pt>
                <c:pt idx="370">
                  <c:v>1013.38</c:v>
                </c:pt>
                <c:pt idx="371">
                  <c:v>902.2</c:v>
                </c:pt>
                <c:pt idx="372">
                  <c:v>908.59</c:v>
                </c:pt>
                <c:pt idx="373">
                  <c:v>911.2</c:v>
                </c:pt>
                <c:pt idx="374">
                  <c:v>902.83</c:v>
                </c:pt>
                <c:pt idx="375">
                  <c:v>907.68</c:v>
                </c:pt>
                <c:pt idx="376">
                  <c:v>777.76</c:v>
                </c:pt>
                <c:pt idx="377">
                  <c:v>804.83</c:v>
                </c:pt>
                <c:pt idx="378">
                  <c:v>823.98</c:v>
                </c:pt>
                <c:pt idx="379">
                  <c:v>818.41</c:v>
                </c:pt>
                <c:pt idx="380">
                  <c:v>821.8</c:v>
                </c:pt>
                <c:pt idx="381">
                  <c:v>831.53</c:v>
                </c:pt>
                <c:pt idx="382">
                  <c:v>907.94</c:v>
                </c:pt>
                <c:pt idx="383">
                  <c:v>886.62</c:v>
                </c:pt>
                <c:pt idx="384">
                  <c:v>899.07</c:v>
                </c:pt>
                <c:pt idx="385">
                  <c:v>895.03</c:v>
                </c:pt>
                <c:pt idx="386">
                  <c:v>921.79</c:v>
                </c:pt>
                <c:pt idx="387">
                  <c:v>924.67</c:v>
                </c:pt>
                <c:pt idx="388">
                  <c:v>921.01</c:v>
                </c:pt>
                <c:pt idx="389">
                  <c:v>892.69</c:v>
                </c:pt>
                <c:pt idx="390">
                  <c:v>901.54</c:v>
                </c:pt>
                <c:pt idx="391">
                  <c:v>917.59</c:v>
                </c:pt>
                <c:pt idx="392">
                  <c:v>919.75</c:v>
                </c:pt>
                <c:pt idx="393">
                  <c:v>921.59</c:v>
                </c:pt>
                <c:pt idx="394">
                  <c:v>919.5</c:v>
                </c:pt>
                <c:pt idx="395">
                  <c:v>920.38</c:v>
                </c:pt>
                <c:pt idx="396">
                  <c:v>970.4</c:v>
                </c:pt>
                <c:pt idx="397">
                  <c:v>989.02</c:v>
                </c:pt>
                <c:pt idx="398">
                  <c:v>1011.8</c:v>
                </c:pt>
                <c:pt idx="399">
                  <c:v>1029.9100000000001</c:v>
                </c:pt>
                <c:pt idx="400">
                  <c:v>1042.9000000000001</c:v>
                </c:pt>
                <c:pt idx="401">
                  <c:v>1027.3399999999999</c:v>
                </c:pt>
                <c:pt idx="402">
                  <c:v>1038.1500000000001</c:v>
                </c:pt>
                <c:pt idx="403">
                  <c:v>1061.3499999999999</c:v>
                </c:pt>
                <c:pt idx="404">
                  <c:v>1063.07</c:v>
                </c:pt>
                <c:pt idx="405">
                  <c:v>994.38</c:v>
                </c:pt>
                <c:pt idx="406">
                  <c:v>988.67</c:v>
                </c:pt>
                <c:pt idx="407">
                  <c:v>1004.45</c:v>
                </c:pt>
                <c:pt idx="408">
                  <c:v>999.18</c:v>
                </c:pt>
                <c:pt idx="409">
                  <c:v>990.64</c:v>
                </c:pt>
                <c:pt idx="410">
                  <c:v>1004.55</c:v>
                </c:pt>
                <c:pt idx="411">
                  <c:v>1007.48</c:v>
                </c:pt>
                <c:pt idx="412">
                  <c:v>1027.44</c:v>
                </c:pt>
                <c:pt idx="413">
                  <c:v>1046.21</c:v>
                </c:pt>
                <c:pt idx="414">
                  <c:v>1054.42</c:v>
                </c:pt>
                <c:pt idx="415">
                  <c:v>1047.8699999999999</c:v>
                </c:pt>
                <c:pt idx="416">
                  <c:v>1079.98</c:v>
                </c:pt>
                <c:pt idx="417">
                  <c:v>1115.3</c:v>
                </c:pt>
                <c:pt idx="418">
                  <c:v>1117.44</c:v>
                </c:pt>
                <c:pt idx="419">
                  <c:v>1166.72</c:v>
                </c:pt>
                <c:pt idx="420">
                  <c:v>1173.68</c:v>
                </c:pt>
                <c:pt idx="421">
                  <c:v>1143.8399999999999</c:v>
                </c:pt>
                <c:pt idx="422">
                  <c:v>1165.2</c:v>
                </c:pt>
                <c:pt idx="423">
                  <c:v>1179.97</c:v>
                </c:pt>
                <c:pt idx="424">
                  <c:v>1179.97</c:v>
                </c:pt>
                <c:pt idx="425">
                  <c:v>1222.5</c:v>
                </c:pt>
                <c:pt idx="426">
                  <c:v>1251.01</c:v>
                </c:pt>
                <c:pt idx="427">
                  <c:v>1274.99</c:v>
                </c:pt>
                <c:pt idx="428">
                  <c:v>1255.1500000000001</c:v>
                </c:pt>
                <c:pt idx="429">
                  <c:v>1267.1199999999999</c:v>
                </c:pt>
                <c:pt idx="430">
                  <c:v>1272.83</c:v>
                </c:pt>
                <c:pt idx="431">
                  <c:v>1223.54</c:v>
                </c:pt>
                <c:pt idx="432">
                  <c:v>1150</c:v>
                </c:pt>
                <c:pt idx="433">
                  <c:v>1188.49</c:v>
                </c:pt>
                <c:pt idx="434">
                  <c:v>1116.72</c:v>
                </c:pt>
                <c:pt idx="435">
                  <c:v>1175.83</c:v>
                </c:pt>
                <c:pt idx="436">
                  <c:v>1221.3800000000001</c:v>
                </c:pt>
                <c:pt idx="437">
                  <c:v>1231.92</c:v>
                </c:pt>
                <c:pt idx="438">
                  <c:v>1240</c:v>
                </c:pt>
                <c:pt idx="439">
                  <c:v>1249.6099999999999</c:v>
                </c:pt>
                <c:pt idx="440">
                  <c:v>1187.81</c:v>
                </c:pt>
                <c:pt idx="441">
                  <c:v>1100.23</c:v>
                </c:pt>
                <c:pt idx="442">
                  <c:v>973.82</c:v>
                </c:pt>
                <c:pt idx="443">
                  <c:v>1036.74</c:v>
                </c:pt>
                <c:pt idx="444">
                  <c:v>1054.23</c:v>
                </c:pt>
                <c:pt idx="445">
                  <c:v>1120.54</c:v>
                </c:pt>
                <c:pt idx="446">
                  <c:v>1049.1400000000001</c:v>
                </c:pt>
                <c:pt idx="447">
                  <c:v>1038.5899999999999</c:v>
                </c:pt>
                <c:pt idx="448">
                  <c:v>937.52</c:v>
                </c:pt>
                <c:pt idx="449">
                  <c:v>972.78</c:v>
                </c:pt>
                <c:pt idx="450">
                  <c:v>966.72</c:v>
                </c:pt>
                <c:pt idx="451">
                  <c:v>1045.77</c:v>
                </c:pt>
                <c:pt idx="452">
                  <c:v>1047.1500000000001</c:v>
                </c:pt>
                <c:pt idx="453">
                  <c:v>1039.97</c:v>
                </c:pt>
                <c:pt idx="454">
                  <c:v>1026.43</c:v>
                </c:pt>
                <c:pt idx="455">
                  <c:v>1071.79</c:v>
                </c:pt>
                <c:pt idx="456">
                  <c:v>1080.5</c:v>
                </c:pt>
                <c:pt idx="457">
                  <c:v>1102.17</c:v>
                </c:pt>
                <c:pt idx="458">
                  <c:v>1143.81</c:v>
                </c:pt>
                <c:pt idx="459">
                  <c:v>1133.25</c:v>
                </c:pt>
                <c:pt idx="460">
                  <c:v>1124.78</c:v>
                </c:pt>
                <c:pt idx="461">
                  <c:v>1182.68</c:v>
                </c:pt>
                <c:pt idx="462">
                  <c:v>1176.9000000000001</c:v>
                </c:pt>
                <c:pt idx="463">
                  <c:v>1175.95</c:v>
                </c:pt>
                <c:pt idx="464">
                  <c:v>1187.8699999999999</c:v>
                </c:pt>
                <c:pt idx="465">
                  <c:v>1187.1300000000001</c:v>
                </c:pt>
                <c:pt idx="466">
                  <c:v>1205.01</c:v>
                </c:pt>
                <c:pt idx="467">
                  <c:v>1200.3699999999999</c:v>
                </c:pt>
                <c:pt idx="468">
                  <c:v>1169.28</c:v>
                </c:pt>
                <c:pt idx="469">
                  <c:v>1167.54</c:v>
                </c:pt>
                <c:pt idx="470">
                  <c:v>1172.52</c:v>
                </c:pt>
                <c:pt idx="471">
                  <c:v>1182.94</c:v>
                </c:pt>
                <c:pt idx="472">
                  <c:v>1193.9100000000001</c:v>
                </c:pt>
                <c:pt idx="473">
                  <c:v>1211.67</c:v>
                </c:pt>
                <c:pt idx="474">
                  <c:v>1210.29</c:v>
                </c:pt>
                <c:pt idx="475">
                  <c:v>1229.08</c:v>
                </c:pt>
                <c:pt idx="476">
                  <c:v>1222.05</c:v>
                </c:pt>
                <c:pt idx="477">
                  <c:v>1231.71</c:v>
                </c:pt>
                <c:pt idx="478">
                  <c:v>1207.21</c:v>
                </c:pt>
                <c:pt idx="479">
                  <c:v>1250.1500000000001</c:v>
                </c:pt>
                <c:pt idx="480">
                  <c:v>1265.49</c:v>
                </c:pt>
                <c:pt idx="481">
                  <c:v>1281.08</c:v>
                </c:pt>
                <c:pt idx="482">
                  <c:v>1317.73</c:v>
                </c:pt>
                <c:pt idx="483">
                  <c:v>1316.48</c:v>
                </c:pt>
                <c:pt idx="484">
                  <c:v>1321.79</c:v>
                </c:pt>
                <c:pt idx="485">
                  <c:v>1347.89</c:v>
                </c:pt>
                <c:pt idx="486">
                  <c:v>1421.6</c:v>
                </c:pt>
                <c:pt idx="487">
                  <c:v>1452.82</c:v>
                </c:pt>
                <c:pt idx="488">
                  <c:v>1490.09</c:v>
                </c:pt>
                <c:pt idx="489">
                  <c:v>1537.67</c:v>
                </c:pt>
                <c:pt idx="490">
                  <c:v>1555.45</c:v>
                </c:pt>
                <c:pt idx="491">
                  <c:v>1578.8</c:v>
                </c:pt>
                <c:pt idx="492">
                  <c:v>1596.71</c:v>
                </c:pt>
                <c:pt idx="493">
                  <c:v>1723.35</c:v>
                </c:pt>
                <c:pt idx="494">
                  <c:v>1755.36</c:v>
                </c:pt>
                <c:pt idx="495">
                  <c:v>1787.13</c:v>
                </c:pt>
                <c:pt idx="496">
                  <c:v>1848.57</c:v>
                </c:pt>
                <c:pt idx="497">
                  <c:v>1724.24</c:v>
                </c:pt>
                <c:pt idx="498">
                  <c:v>1804.91</c:v>
                </c:pt>
                <c:pt idx="499">
                  <c:v>1808.91</c:v>
                </c:pt>
                <c:pt idx="500">
                  <c:v>1738.43</c:v>
                </c:pt>
                <c:pt idx="501">
                  <c:v>1734.45</c:v>
                </c:pt>
                <c:pt idx="502">
                  <c:v>1839.09</c:v>
                </c:pt>
                <c:pt idx="503">
                  <c:v>1888.65</c:v>
                </c:pt>
                <c:pt idx="504">
                  <c:v>1987.71</c:v>
                </c:pt>
                <c:pt idx="505">
                  <c:v>2084.73</c:v>
                </c:pt>
                <c:pt idx="506">
                  <c:v>2041.2</c:v>
                </c:pt>
                <c:pt idx="507">
                  <c:v>2173.4</c:v>
                </c:pt>
                <c:pt idx="508">
                  <c:v>2320.42</c:v>
                </c:pt>
                <c:pt idx="509">
                  <c:v>2443.64</c:v>
                </c:pt>
                <c:pt idx="510">
                  <c:v>2304.98</c:v>
                </c:pt>
                <c:pt idx="511">
                  <c:v>2202.42</c:v>
                </c:pt>
                <c:pt idx="512">
                  <c:v>2038.87</c:v>
                </c:pt>
                <c:pt idx="513">
                  <c:v>2155.8000000000002</c:v>
                </c:pt>
                <c:pt idx="514">
                  <c:v>2255.61</c:v>
                </c:pt>
                <c:pt idx="515">
                  <c:v>2175.4699999999998</c:v>
                </c:pt>
                <c:pt idx="516">
                  <c:v>2286.41</c:v>
                </c:pt>
                <c:pt idx="517">
                  <c:v>2407.88</c:v>
                </c:pt>
                <c:pt idx="518">
                  <c:v>2488.5500000000002</c:v>
                </c:pt>
                <c:pt idx="519">
                  <c:v>2515.35</c:v>
                </c:pt>
                <c:pt idx="520">
                  <c:v>2511.81</c:v>
                </c:pt>
                <c:pt idx="521">
                  <c:v>2686.81</c:v>
                </c:pt>
                <c:pt idx="522">
                  <c:v>2863.2</c:v>
                </c:pt>
                <c:pt idx="523">
                  <c:v>2732.16</c:v>
                </c:pt>
                <c:pt idx="524">
                  <c:v>2805.62</c:v>
                </c:pt>
                <c:pt idx="525">
                  <c:v>2823.81</c:v>
                </c:pt>
                <c:pt idx="526">
                  <c:v>2947.71</c:v>
                </c:pt>
                <c:pt idx="527">
                  <c:v>2958.11</c:v>
                </c:pt>
                <c:pt idx="528">
                  <c:v>2659.63</c:v>
                </c:pt>
                <c:pt idx="529">
                  <c:v>2717.02</c:v>
                </c:pt>
                <c:pt idx="530">
                  <c:v>2506.37</c:v>
                </c:pt>
                <c:pt idx="531">
                  <c:v>2464.58</c:v>
                </c:pt>
                <c:pt idx="532">
                  <c:v>2518.56</c:v>
                </c:pt>
                <c:pt idx="533">
                  <c:v>2655.88</c:v>
                </c:pt>
                <c:pt idx="534">
                  <c:v>2548.29</c:v>
                </c:pt>
                <c:pt idx="535">
                  <c:v>2589.6</c:v>
                </c:pt>
                <c:pt idx="536">
                  <c:v>2721.79</c:v>
                </c:pt>
                <c:pt idx="537">
                  <c:v>2689.1</c:v>
                </c:pt>
                <c:pt idx="538">
                  <c:v>2705.41</c:v>
                </c:pt>
                <c:pt idx="539">
                  <c:v>2744.91</c:v>
                </c:pt>
                <c:pt idx="540">
                  <c:v>2608.7199999999998</c:v>
                </c:pt>
                <c:pt idx="541">
                  <c:v>2589.41</c:v>
                </c:pt>
                <c:pt idx="542">
                  <c:v>2478.4499999999998</c:v>
                </c:pt>
                <c:pt idx="543">
                  <c:v>2552.4499999999998</c:v>
                </c:pt>
                <c:pt idx="544">
                  <c:v>2574.79</c:v>
                </c:pt>
                <c:pt idx="545">
                  <c:v>2539.3200000000002</c:v>
                </c:pt>
                <c:pt idx="546">
                  <c:v>2480.84</c:v>
                </c:pt>
                <c:pt idx="547">
                  <c:v>2434.5500000000002</c:v>
                </c:pt>
                <c:pt idx="548">
                  <c:v>2506.4699999999998</c:v>
                </c:pt>
                <c:pt idx="549">
                  <c:v>2564.06</c:v>
                </c:pt>
                <c:pt idx="550">
                  <c:v>2601.64</c:v>
                </c:pt>
                <c:pt idx="551">
                  <c:v>2601.9899999999998</c:v>
                </c:pt>
                <c:pt idx="552">
                  <c:v>2608.56</c:v>
                </c:pt>
                <c:pt idx="553">
                  <c:v>2518.66</c:v>
                </c:pt>
                <c:pt idx="554">
                  <c:v>2571.34</c:v>
                </c:pt>
                <c:pt idx="555">
                  <c:v>2518.44</c:v>
                </c:pt>
                <c:pt idx="556">
                  <c:v>2372.56</c:v>
                </c:pt>
                <c:pt idx="557">
                  <c:v>2337.79</c:v>
                </c:pt>
                <c:pt idx="558">
                  <c:v>2398.84</c:v>
                </c:pt>
                <c:pt idx="559">
                  <c:v>2357.9</c:v>
                </c:pt>
                <c:pt idx="560">
                  <c:v>2233.34</c:v>
                </c:pt>
                <c:pt idx="561">
                  <c:v>1998.86</c:v>
                </c:pt>
                <c:pt idx="562">
                  <c:v>1929.82</c:v>
                </c:pt>
                <c:pt idx="563">
                  <c:v>2228.41</c:v>
                </c:pt>
                <c:pt idx="564">
                  <c:v>2318.88</c:v>
                </c:pt>
                <c:pt idx="565">
                  <c:v>2273.4299999999998</c:v>
                </c:pt>
                <c:pt idx="566">
                  <c:v>2817.6</c:v>
                </c:pt>
                <c:pt idx="567">
                  <c:v>2667.76</c:v>
                </c:pt>
                <c:pt idx="568">
                  <c:v>2810.12</c:v>
                </c:pt>
                <c:pt idx="569">
                  <c:v>2730.4</c:v>
                </c:pt>
                <c:pt idx="570">
                  <c:v>2754.86</c:v>
                </c:pt>
                <c:pt idx="571">
                  <c:v>2576.48</c:v>
                </c:pt>
                <c:pt idx="572">
                  <c:v>2529.4499999999998</c:v>
                </c:pt>
                <c:pt idx="573">
                  <c:v>2671.78</c:v>
                </c:pt>
                <c:pt idx="574">
                  <c:v>2809.01</c:v>
                </c:pt>
                <c:pt idx="575">
                  <c:v>2726.45</c:v>
                </c:pt>
                <c:pt idx="576">
                  <c:v>2757.18</c:v>
                </c:pt>
                <c:pt idx="577">
                  <c:v>2875.34</c:v>
                </c:pt>
                <c:pt idx="578">
                  <c:v>2718.26</c:v>
                </c:pt>
                <c:pt idx="579">
                  <c:v>2710.67</c:v>
                </c:pt>
                <c:pt idx="580">
                  <c:v>2804.73</c:v>
                </c:pt>
                <c:pt idx="581">
                  <c:v>2895.89</c:v>
                </c:pt>
                <c:pt idx="582">
                  <c:v>3252.91</c:v>
                </c:pt>
                <c:pt idx="583">
                  <c:v>3213.94</c:v>
                </c:pt>
                <c:pt idx="584">
                  <c:v>3378.94</c:v>
                </c:pt>
                <c:pt idx="585">
                  <c:v>3419.94</c:v>
                </c:pt>
                <c:pt idx="586">
                  <c:v>3342.47</c:v>
                </c:pt>
                <c:pt idx="587">
                  <c:v>3381.28</c:v>
                </c:pt>
                <c:pt idx="588">
                  <c:v>3650.62</c:v>
                </c:pt>
                <c:pt idx="589">
                  <c:v>3884.71</c:v>
                </c:pt>
                <c:pt idx="590">
                  <c:v>4073.26</c:v>
                </c:pt>
                <c:pt idx="591">
                  <c:v>4325.13</c:v>
                </c:pt>
                <c:pt idx="592">
                  <c:v>4181.93</c:v>
                </c:pt>
                <c:pt idx="593">
                  <c:v>4376.63</c:v>
                </c:pt>
                <c:pt idx="594">
                  <c:v>4331.6899999999996</c:v>
                </c:pt>
                <c:pt idx="595">
                  <c:v>4160.62</c:v>
                </c:pt>
                <c:pt idx="596">
                  <c:v>4193.7</c:v>
                </c:pt>
                <c:pt idx="597">
                  <c:v>4087.66</c:v>
                </c:pt>
                <c:pt idx="598">
                  <c:v>4001.74</c:v>
                </c:pt>
                <c:pt idx="599">
                  <c:v>4100.5200000000004</c:v>
                </c:pt>
                <c:pt idx="600">
                  <c:v>4151.5200000000004</c:v>
                </c:pt>
                <c:pt idx="601">
                  <c:v>4334.68</c:v>
                </c:pt>
                <c:pt idx="602">
                  <c:v>4371.6000000000004</c:v>
                </c:pt>
                <c:pt idx="603">
                  <c:v>4352.3999999999996</c:v>
                </c:pt>
                <c:pt idx="604">
                  <c:v>4382.88</c:v>
                </c:pt>
                <c:pt idx="605">
                  <c:v>4382.66</c:v>
                </c:pt>
                <c:pt idx="606">
                  <c:v>4579.0200000000004</c:v>
                </c:pt>
                <c:pt idx="607">
                  <c:v>4565.3</c:v>
                </c:pt>
                <c:pt idx="608">
                  <c:v>4703.3900000000003</c:v>
                </c:pt>
                <c:pt idx="609">
                  <c:v>4892.01</c:v>
                </c:pt>
                <c:pt idx="610">
                  <c:v>4578.7700000000004</c:v>
                </c:pt>
                <c:pt idx="611">
                  <c:v>4582.96</c:v>
                </c:pt>
                <c:pt idx="612">
                  <c:v>4236.3100000000004</c:v>
                </c:pt>
                <c:pt idx="613">
                  <c:v>4376.53</c:v>
                </c:pt>
                <c:pt idx="614">
                  <c:v>4597.12</c:v>
                </c:pt>
                <c:pt idx="615">
                  <c:v>4599.88</c:v>
                </c:pt>
                <c:pt idx="616">
                  <c:v>4228.75</c:v>
                </c:pt>
                <c:pt idx="617">
                  <c:v>4226.0600000000004</c:v>
                </c:pt>
                <c:pt idx="618">
                  <c:v>4122.9399999999996</c:v>
                </c:pt>
                <c:pt idx="619">
                  <c:v>4161.2700000000004</c:v>
                </c:pt>
                <c:pt idx="620">
                  <c:v>4130.8100000000004</c:v>
                </c:pt>
                <c:pt idx="621">
                  <c:v>3882.59</c:v>
                </c:pt>
                <c:pt idx="622">
                  <c:v>3154.95</c:v>
                </c:pt>
                <c:pt idx="623">
                  <c:v>3637.52</c:v>
                </c:pt>
                <c:pt idx="624">
                  <c:v>3625.04</c:v>
                </c:pt>
                <c:pt idx="625">
                  <c:v>3582.88</c:v>
                </c:pt>
                <c:pt idx="626">
                  <c:v>4065.2</c:v>
                </c:pt>
                <c:pt idx="627">
                  <c:v>3924.97</c:v>
                </c:pt>
                <c:pt idx="628">
                  <c:v>3905.95</c:v>
                </c:pt>
                <c:pt idx="629">
                  <c:v>3631.04</c:v>
                </c:pt>
                <c:pt idx="630">
                  <c:v>3630.7</c:v>
                </c:pt>
                <c:pt idx="631">
                  <c:v>3792.4</c:v>
                </c:pt>
                <c:pt idx="632">
                  <c:v>3682.84</c:v>
                </c:pt>
                <c:pt idx="633">
                  <c:v>3926.07</c:v>
                </c:pt>
                <c:pt idx="634">
                  <c:v>3892.35</c:v>
                </c:pt>
                <c:pt idx="635">
                  <c:v>4200.67</c:v>
                </c:pt>
                <c:pt idx="636">
                  <c:v>4174.7299999999996</c:v>
                </c:pt>
                <c:pt idx="637">
                  <c:v>4163.07</c:v>
                </c:pt>
                <c:pt idx="638">
                  <c:v>4338.71</c:v>
                </c:pt>
                <c:pt idx="639">
                  <c:v>4403.74</c:v>
                </c:pt>
                <c:pt idx="640">
                  <c:v>4409.32</c:v>
                </c:pt>
                <c:pt idx="641">
                  <c:v>4317.4799999999996</c:v>
                </c:pt>
                <c:pt idx="642">
                  <c:v>4229.3599999999997</c:v>
                </c:pt>
                <c:pt idx="643">
                  <c:v>4328.41</c:v>
                </c:pt>
                <c:pt idx="644">
                  <c:v>4370.8100000000004</c:v>
                </c:pt>
                <c:pt idx="645">
                  <c:v>4426.8900000000003</c:v>
                </c:pt>
                <c:pt idx="646">
                  <c:v>4610.4799999999996</c:v>
                </c:pt>
                <c:pt idx="647">
                  <c:v>4772.0200000000004</c:v>
                </c:pt>
                <c:pt idx="648">
                  <c:v>4781.99</c:v>
                </c:pt>
                <c:pt idx="649">
                  <c:v>4826.4799999999996</c:v>
                </c:pt>
                <c:pt idx="650">
                  <c:v>5446.91</c:v>
                </c:pt>
                <c:pt idx="651">
                  <c:v>5647.21</c:v>
                </c:pt>
                <c:pt idx="652">
                  <c:v>5831.79</c:v>
                </c:pt>
                <c:pt idx="653">
                  <c:v>5678.19</c:v>
                </c:pt>
                <c:pt idx="654">
                  <c:v>5725.59</c:v>
                </c:pt>
                <c:pt idx="655">
                  <c:v>5605.51</c:v>
                </c:pt>
                <c:pt idx="656">
                  <c:v>5590.69</c:v>
                </c:pt>
                <c:pt idx="657">
                  <c:v>5708.52</c:v>
                </c:pt>
                <c:pt idx="658">
                  <c:v>6011.45</c:v>
                </c:pt>
                <c:pt idx="659">
                  <c:v>6031.6</c:v>
                </c:pt>
                <c:pt idx="660">
                  <c:v>6008.42</c:v>
                </c:pt>
                <c:pt idx="661">
                  <c:v>5930.32</c:v>
                </c:pt>
                <c:pt idx="662">
                  <c:v>5526.64</c:v>
                </c:pt>
                <c:pt idx="663">
                  <c:v>5750.8</c:v>
                </c:pt>
                <c:pt idx="664">
                  <c:v>5904.83</c:v>
                </c:pt>
                <c:pt idx="665">
                  <c:v>5780.9</c:v>
                </c:pt>
                <c:pt idx="666">
                  <c:v>5753.09</c:v>
                </c:pt>
                <c:pt idx="667">
                  <c:v>6153.85</c:v>
                </c:pt>
                <c:pt idx="668">
                  <c:v>6130.53</c:v>
                </c:pt>
                <c:pt idx="669">
                  <c:v>6468.4</c:v>
                </c:pt>
                <c:pt idx="670">
                  <c:v>6767.31</c:v>
                </c:pt>
                <c:pt idx="671">
                  <c:v>7078.5</c:v>
                </c:pt>
                <c:pt idx="672">
                  <c:v>7207.76</c:v>
                </c:pt>
                <c:pt idx="673">
                  <c:v>7379.95</c:v>
                </c:pt>
                <c:pt idx="674">
                  <c:v>7407.41</c:v>
                </c:pt>
                <c:pt idx="675">
                  <c:v>7022.76</c:v>
                </c:pt>
                <c:pt idx="676">
                  <c:v>7144.38</c:v>
                </c:pt>
                <c:pt idx="677">
                  <c:v>7459.69</c:v>
                </c:pt>
                <c:pt idx="678">
                  <c:v>7143.58</c:v>
                </c:pt>
                <c:pt idx="679">
                  <c:v>6618.14</c:v>
                </c:pt>
                <c:pt idx="680">
                  <c:v>6357.6</c:v>
                </c:pt>
                <c:pt idx="681">
                  <c:v>5950.07</c:v>
                </c:pt>
                <c:pt idx="682">
                  <c:v>6559.49</c:v>
                </c:pt>
                <c:pt idx="683">
                  <c:v>6635.75</c:v>
                </c:pt>
                <c:pt idx="684">
                  <c:v>7315.54</c:v>
                </c:pt>
                <c:pt idx="685">
                  <c:v>7871.69</c:v>
                </c:pt>
                <c:pt idx="686">
                  <c:v>7708.99</c:v>
                </c:pt>
                <c:pt idx="687">
                  <c:v>7790.15</c:v>
                </c:pt>
                <c:pt idx="688">
                  <c:v>8036.49</c:v>
                </c:pt>
                <c:pt idx="689">
                  <c:v>8200.64</c:v>
                </c:pt>
                <c:pt idx="690">
                  <c:v>8071.26</c:v>
                </c:pt>
                <c:pt idx="691">
                  <c:v>8253.5499999999993</c:v>
                </c:pt>
                <c:pt idx="692">
                  <c:v>8038.77</c:v>
                </c:pt>
                <c:pt idx="693">
                  <c:v>8253.69</c:v>
                </c:pt>
                <c:pt idx="694">
                  <c:v>8790.92</c:v>
                </c:pt>
                <c:pt idx="695">
                  <c:v>9330.5499999999993</c:v>
                </c:pt>
                <c:pt idx="696">
                  <c:v>9818.35</c:v>
                </c:pt>
                <c:pt idx="697">
                  <c:v>10058.799999999999</c:v>
                </c:pt>
                <c:pt idx="698">
                  <c:v>9888.61</c:v>
                </c:pt>
                <c:pt idx="699">
                  <c:v>10233.6</c:v>
                </c:pt>
                <c:pt idx="700">
                  <c:v>10975.6</c:v>
                </c:pt>
                <c:pt idx="701">
                  <c:v>11074.6</c:v>
                </c:pt>
                <c:pt idx="702">
                  <c:v>11323.2</c:v>
                </c:pt>
                <c:pt idx="703">
                  <c:v>11657.2</c:v>
                </c:pt>
                <c:pt idx="704">
                  <c:v>11916.7</c:v>
                </c:pt>
                <c:pt idx="705">
                  <c:v>14291.5</c:v>
                </c:pt>
                <c:pt idx="706">
                  <c:v>17899.7</c:v>
                </c:pt>
                <c:pt idx="707">
                  <c:v>16569.400000000001</c:v>
                </c:pt>
                <c:pt idx="708">
                  <c:v>15178.2</c:v>
                </c:pt>
                <c:pt idx="709">
                  <c:v>15455.4</c:v>
                </c:pt>
                <c:pt idx="710">
                  <c:v>16936.8</c:v>
                </c:pt>
                <c:pt idx="711">
                  <c:v>17415.400000000001</c:v>
                </c:pt>
                <c:pt idx="712">
                  <c:v>16408.2</c:v>
                </c:pt>
                <c:pt idx="713">
                  <c:v>16564</c:v>
                </c:pt>
                <c:pt idx="714">
                  <c:v>17706.900000000001</c:v>
                </c:pt>
                <c:pt idx="715">
                  <c:v>19497.400000000001</c:v>
                </c:pt>
                <c:pt idx="716">
                  <c:v>19140.8</c:v>
                </c:pt>
                <c:pt idx="717">
                  <c:v>19114.2</c:v>
                </c:pt>
                <c:pt idx="718">
                  <c:v>17776.7</c:v>
                </c:pt>
                <c:pt idx="719">
                  <c:v>16624.599999999999</c:v>
                </c:pt>
                <c:pt idx="720">
                  <c:v>15802.9</c:v>
                </c:pt>
                <c:pt idx="721">
                  <c:v>13831.8</c:v>
                </c:pt>
                <c:pt idx="722">
                  <c:v>14699.2</c:v>
                </c:pt>
                <c:pt idx="723">
                  <c:v>13925.8</c:v>
                </c:pt>
                <c:pt idx="724">
                  <c:v>14026.6</c:v>
                </c:pt>
                <c:pt idx="725">
                  <c:v>16099.8</c:v>
                </c:pt>
                <c:pt idx="726">
                  <c:v>15838.5</c:v>
                </c:pt>
                <c:pt idx="727">
                  <c:v>14606.5</c:v>
                </c:pt>
                <c:pt idx="728">
                  <c:v>14656.2</c:v>
                </c:pt>
                <c:pt idx="729">
                  <c:v>12952.2</c:v>
                </c:pt>
                <c:pt idx="730">
                  <c:v>14156.4</c:v>
                </c:pt>
                <c:pt idx="731">
                  <c:v>13657.2</c:v>
                </c:pt>
                <c:pt idx="732">
                  <c:v>14982.1</c:v>
                </c:pt>
                <c:pt idx="733">
                  <c:v>15201</c:v>
                </c:pt>
                <c:pt idx="734">
                  <c:v>15599.2</c:v>
                </c:pt>
                <c:pt idx="735">
                  <c:v>17429.5</c:v>
                </c:pt>
                <c:pt idx="736">
                  <c:v>17527</c:v>
                </c:pt>
                <c:pt idx="737">
                  <c:v>16477.599999999999</c:v>
                </c:pt>
                <c:pt idx="738">
                  <c:v>15170.1</c:v>
                </c:pt>
                <c:pt idx="739">
                  <c:v>14595.4</c:v>
                </c:pt>
                <c:pt idx="740">
                  <c:v>14973.3</c:v>
                </c:pt>
                <c:pt idx="741">
                  <c:v>13405.8</c:v>
                </c:pt>
                <c:pt idx="742">
                  <c:v>13980.6</c:v>
                </c:pt>
                <c:pt idx="743">
                  <c:v>14360.2</c:v>
                </c:pt>
                <c:pt idx="744">
                  <c:v>13772</c:v>
                </c:pt>
                <c:pt idx="745">
                  <c:v>13819.8</c:v>
                </c:pt>
                <c:pt idx="746">
                  <c:v>11490.5</c:v>
                </c:pt>
                <c:pt idx="747">
                  <c:v>11188.6</c:v>
                </c:pt>
                <c:pt idx="748">
                  <c:v>11474.9</c:v>
                </c:pt>
                <c:pt idx="749">
                  <c:v>11607.4</c:v>
                </c:pt>
                <c:pt idx="750">
                  <c:v>12899.2</c:v>
                </c:pt>
                <c:pt idx="751">
                  <c:v>11600.1</c:v>
                </c:pt>
                <c:pt idx="752">
                  <c:v>10931.4</c:v>
                </c:pt>
                <c:pt idx="753">
                  <c:v>10868.4</c:v>
                </c:pt>
                <c:pt idx="754">
                  <c:v>11359.4</c:v>
                </c:pt>
                <c:pt idx="755">
                  <c:v>11259.4</c:v>
                </c:pt>
                <c:pt idx="756">
                  <c:v>11171.4</c:v>
                </c:pt>
                <c:pt idx="757">
                  <c:v>11440.7</c:v>
                </c:pt>
                <c:pt idx="758">
                  <c:v>11786.3</c:v>
                </c:pt>
                <c:pt idx="759">
                  <c:v>11296.4</c:v>
                </c:pt>
                <c:pt idx="760">
                  <c:v>10106.299999999999</c:v>
                </c:pt>
                <c:pt idx="761">
                  <c:v>10221.1</c:v>
                </c:pt>
                <c:pt idx="762">
                  <c:v>9170.5400000000009</c:v>
                </c:pt>
                <c:pt idx="763">
                  <c:v>8830.75</c:v>
                </c:pt>
                <c:pt idx="764">
                  <c:v>9174.91</c:v>
                </c:pt>
                <c:pt idx="765">
                  <c:v>8277.01</c:v>
                </c:pt>
                <c:pt idx="766">
                  <c:v>6955.27</c:v>
                </c:pt>
                <c:pt idx="767">
                  <c:v>7754</c:v>
                </c:pt>
                <c:pt idx="768">
                  <c:v>7621.3</c:v>
                </c:pt>
                <c:pt idx="769">
                  <c:v>8265.59</c:v>
                </c:pt>
                <c:pt idx="770">
                  <c:v>8736.98</c:v>
                </c:pt>
                <c:pt idx="771">
                  <c:v>8621.9</c:v>
                </c:pt>
                <c:pt idx="772">
                  <c:v>8129.97</c:v>
                </c:pt>
                <c:pt idx="773">
                  <c:v>8926.57</c:v>
                </c:pt>
                <c:pt idx="774">
                  <c:v>8598.31</c:v>
                </c:pt>
                <c:pt idx="775">
                  <c:v>9494.6299999999992</c:v>
                </c:pt>
                <c:pt idx="776">
                  <c:v>10166.4</c:v>
                </c:pt>
                <c:pt idx="777">
                  <c:v>10233.9</c:v>
                </c:pt>
                <c:pt idx="778">
                  <c:v>11112.7</c:v>
                </c:pt>
                <c:pt idx="779">
                  <c:v>10551.8</c:v>
                </c:pt>
                <c:pt idx="780">
                  <c:v>11225.3</c:v>
                </c:pt>
                <c:pt idx="781">
                  <c:v>11403.7</c:v>
                </c:pt>
                <c:pt idx="782">
                  <c:v>10690.4</c:v>
                </c:pt>
                <c:pt idx="783">
                  <c:v>10005</c:v>
                </c:pt>
                <c:pt idx="784">
                  <c:v>10301.1</c:v>
                </c:pt>
                <c:pt idx="785">
                  <c:v>9813.07</c:v>
                </c:pt>
                <c:pt idx="786">
                  <c:v>9664.73</c:v>
                </c:pt>
                <c:pt idx="787">
                  <c:v>10366.700000000001</c:v>
                </c:pt>
                <c:pt idx="788">
                  <c:v>10725.6</c:v>
                </c:pt>
                <c:pt idx="789">
                  <c:v>10397.9</c:v>
                </c:pt>
                <c:pt idx="790">
                  <c:v>10951</c:v>
                </c:pt>
                <c:pt idx="791">
                  <c:v>11086.4</c:v>
                </c:pt>
                <c:pt idx="792">
                  <c:v>11489.7</c:v>
                </c:pt>
                <c:pt idx="793">
                  <c:v>11512.6</c:v>
                </c:pt>
                <c:pt idx="794">
                  <c:v>11573.3</c:v>
                </c:pt>
                <c:pt idx="795">
                  <c:v>10779.9</c:v>
                </c:pt>
                <c:pt idx="796">
                  <c:v>9965.57</c:v>
                </c:pt>
                <c:pt idx="797">
                  <c:v>9395.01</c:v>
                </c:pt>
                <c:pt idx="798">
                  <c:v>9337.5499999999993</c:v>
                </c:pt>
                <c:pt idx="799">
                  <c:v>8866</c:v>
                </c:pt>
                <c:pt idx="800">
                  <c:v>9578.6299999999992</c:v>
                </c:pt>
                <c:pt idx="801">
                  <c:v>9205.1200000000008</c:v>
                </c:pt>
                <c:pt idx="802">
                  <c:v>9194.85</c:v>
                </c:pt>
                <c:pt idx="803">
                  <c:v>8269.81</c:v>
                </c:pt>
                <c:pt idx="804">
                  <c:v>8300.86</c:v>
                </c:pt>
                <c:pt idx="805">
                  <c:v>8338.35</c:v>
                </c:pt>
                <c:pt idx="806">
                  <c:v>7916.88</c:v>
                </c:pt>
                <c:pt idx="807">
                  <c:v>8223.68</c:v>
                </c:pt>
                <c:pt idx="808">
                  <c:v>8630.65</c:v>
                </c:pt>
                <c:pt idx="809">
                  <c:v>8913.4699999999993</c:v>
                </c:pt>
                <c:pt idx="810">
                  <c:v>8929.2800000000007</c:v>
                </c:pt>
                <c:pt idx="811">
                  <c:v>8728.4699999999993</c:v>
                </c:pt>
                <c:pt idx="812">
                  <c:v>8879.6200000000008</c:v>
                </c:pt>
                <c:pt idx="813">
                  <c:v>8668.1200000000008</c:v>
                </c:pt>
                <c:pt idx="814">
                  <c:v>8495.7800000000007</c:v>
                </c:pt>
                <c:pt idx="815">
                  <c:v>8209.4</c:v>
                </c:pt>
                <c:pt idx="816">
                  <c:v>7833.04</c:v>
                </c:pt>
                <c:pt idx="817">
                  <c:v>7954.48</c:v>
                </c:pt>
                <c:pt idx="818">
                  <c:v>7165.7</c:v>
                </c:pt>
                <c:pt idx="819">
                  <c:v>6890.52</c:v>
                </c:pt>
                <c:pt idx="820">
                  <c:v>6973.53</c:v>
                </c:pt>
                <c:pt idx="821">
                  <c:v>6844.23</c:v>
                </c:pt>
                <c:pt idx="822">
                  <c:v>7083.8</c:v>
                </c:pt>
                <c:pt idx="823">
                  <c:v>7456.11</c:v>
                </c:pt>
                <c:pt idx="824">
                  <c:v>6853.84</c:v>
                </c:pt>
                <c:pt idx="825">
                  <c:v>6811.47</c:v>
                </c:pt>
                <c:pt idx="826">
                  <c:v>6636.32</c:v>
                </c:pt>
                <c:pt idx="827">
                  <c:v>6911.09</c:v>
                </c:pt>
                <c:pt idx="828">
                  <c:v>7023.52</c:v>
                </c:pt>
                <c:pt idx="829">
                  <c:v>6770.73</c:v>
                </c:pt>
                <c:pt idx="830">
                  <c:v>6834.76</c:v>
                </c:pt>
                <c:pt idx="831">
                  <c:v>6968.32</c:v>
                </c:pt>
                <c:pt idx="832">
                  <c:v>7889.25</c:v>
                </c:pt>
                <c:pt idx="833">
                  <c:v>7895.96</c:v>
                </c:pt>
                <c:pt idx="834">
                  <c:v>7986.24</c:v>
                </c:pt>
                <c:pt idx="835">
                  <c:v>8329.11</c:v>
                </c:pt>
                <c:pt idx="836">
                  <c:v>8058.67</c:v>
                </c:pt>
                <c:pt idx="837">
                  <c:v>7902.09</c:v>
                </c:pt>
                <c:pt idx="838">
                  <c:v>8163.42</c:v>
                </c:pt>
                <c:pt idx="839">
                  <c:v>8294.31</c:v>
                </c:pt>
                <c:pt idx="840">
                  <c:v>8845.83</c:v>
                </c:pt>
                <c:pt idx="841">
                  <c:v>8895.58</c:v>
                </c:pt>
                <c:pt idx="842">
                  <c:v>8802.4599999999991</c:v>
                </c:pt>
                <c:pt idx="843">
                  <c:v>8930.8799999999992</c:v>
                </c:pt>
                <c:pt idx="844">
                  <c:v>9697.5</c:v>
                </c:pt>
                <c:pt idx="845">
                  <c:v>8845.74</c:v>
                </c:pt>
                <c:pt idx="846">
                  <c:v>9281.51</c:v>
                </c:pt>
                <c:pt idx="847">
                  <c:v>8987.0499999999993</c:v>
                </c:pt>
                <c:pt idx="848">
                  <c:v>9348.48</c:v>
                </c:pt>
                <c:pt idx="849">
                  <c:v>9419.08</c:v>
                </c:pt>
                <c:pt idx="850">
                  <c:v>9240.5499999999993</c:v>
                </c:pt>
                <c:pt idx="851">
                  <c:v>9119.01</c:v>
                </c:pt>
                <c:pt idx="852">
                  <c:v>9235.92</c:v>
                </c:pt>
                <c:pt idx="853">
                  <c:v>9743.86</c:v>
                </c:pt>
                <c:pt idx="854">
                  <c:v>9700.76</c:v>
                </c:pt>
                <c:pt idx="855">
                  <c:v>9858.15</c:v>
                </c:pt>
                <c:pt idx="856">
                  <c:v>9654.7999999999993</c:v>
                </c:pt>
                <c:pt idx="857">
                  <c:v>9373.01</c:v>
                </c:pt>
                <c:pt idx="858">
                  <c:v>9234.82</c:v>
                </c:pt>
                <c:pt idx="859">
                  <c:v>9325.18</c:v>
                </c:pt>
                <c:pt idx="860">
                  <c:v>9043.94</c:v>
                </c:pt>
                <c:pt idx="861">
                  <c:v>8441.49</c:v>
                </c:pt>
                <c:pt idx="862">
                  <c:v>8504.89</c:v>
                </c:pt>
                <c:pt idx="863">
                  <c:v>8723.94</c:v>
                </c:pt>
                <c:pt idx="864">
                  <c:v>8716.7900000000009</c:v>
                </c:pt>
                <c:pt idx="865">
                  <c:v>8510.3799999999992</c:v>
                </c:pt>
                <c:pt idx="866">
                  <c:v>8368.83</c:v>
                </c:pt>
                <c:pt idx="867">
                  <c:v>8094.32</c:v>
                </c:pt>
                <c:pt idx="868">
                  <c:v>8250.9699999999993</c:v>
                </c:pt>
                <c:pt idx="869">
                  <c:v>8247.18</c:v>
                </c:pt>
                <c:pt idx="870">
                  <c:v>8513.25</c:v>
                </c:pt>
                <c:pt idx="871">
                  <c:v>8418.99</c:v>
                </c:pt>
                <c:pt idx="872">
                  <c:v>8041.78</c:v>
                </c:pt>
                <c:pt idx="873">
                  <c:v>7557.82</c:v>
                </c:pt>
                <c:pt idx="874">
                  <c:v>7587.34</c:v>
                </c:pt>
                <c:pt idx="875">
                  <c:v>7480.14</c:v>
                </c:pt>
                <c:pt idx="876">
                  <c:v>7355.88</c:v>
                </c:pt>
                <c:pt idx="877">
                  <c:v>7368.22</c:v>
                </c:pt>
                <c:pt idx="878">
                  <c:v>7135.99</c:v>
                </c:pt>
                <c:pt idx="879">
                  <c:v>7472.59</c:v>
                </c:pt>
                <c:pt idx="880">
                  <c:v>7406.52</c:v>
                </c:pt>
                <c:pt idx="881">
                  <c:v>7494.17</c:v>
                </c:pt>
                <c:pt idx="882">
                  <c:v>7541.45</c:v>
                </c:pt>
                <c:pt idx="883">
                  <c:v>7643.45</c:v>
                </c:pt>
                <c:pt idx="884">
                  <c:v>7720.25</c:v>
                </c:pt>
                <c:pt idx="885">
                  <c:v>7514.47</c:v>
                </c:pt>
                <c:pt idx="886">
                  <c:v>7633.76</c:v>
                </c:pt>
                <c:pt idx="887">
                  <c:v>7653.98</c:v>
                </c:pt>
                <c:pt idx="888">
                  <c:v>7678.24</c:v>
                </c:pt>
                <c:pt idx="889">
                  <c:v>7624.92</c:v>
                </c:pt>
                <c:pt idx="890">
                  <c:v>7531.98</c:v>
                </c:pt>
                <c:pt idx="891">
                  <c:v>6786.02</c:v>
                </c:pt>
                <c:pt idx="892">
                  <c:v>6906.92</c:v>
                </c:pt>
                <c:pt idx="893">
                  <c:v>6582.36</c:v>
                </c:pt>
                <c:pt idx="894">
                  <c:v>6349.9</c:v>
                </c:pt>
                <c:pt idx="895">
                  <c:v>6675.35</c:v>
                </c:pt>
                <c:pt idx="896">
                  <c:v>6456.58</c:v>
                </c:pt>
                <c:pt idx="897">
                  <c:v>6550.16</c:v>
                </c:pt>
                <c:pt idx="898">
                  <c:v>6499.27</c:v>
                </c:pt>
                <c:pt idx="899">
                  <c:v>6734.82</c:v>
                </c:pt>
                <c:pt idx="900">
                  <c:v>6769.94</c:v>
                </c:pt>
                <c:pt idx="901">
                  <c:v>6776.55</c:v>
                </c:pt>
                <c:pt idx="902">
                  <c:v>6729.74</c:v>
                </c:pt>
                <c:pt idx="903">
                  <c:v>6083.69</c:v>
                </c:pt>
                <c:pt idx="904">
                  <c:v>6162.48</c:v>
                </c:pt>
                <c:pt idx="905">
                  <c:v>6173.23</c:v>
                </c:pt>
                <c:pt idx="906">
                  <c:v>6249.18</c:v>
                </c:pt>
                <c:pt idx="907">
                  <c:v>6093.67</c:v>
                </c:pt>
                <c:pt idx="908">
                  <c:v>6157.13</c:v>
                </c:pt>
                <c:pt idx="909">
                  <c:v>5903.44</c:v>
                </c:pt>
                <c:pt idx="910">
                  <c:v>6218.3</c:v>
                </c:pt>
                <c:pt idx="911">
                  <c:v>6404</c:v>
                </c:pt>
                <c:pt idx="912">
                  <c:v>6385.82</c:v>
                </c:pt>
                <c:pt idx="913">
                  <c:v>6614.18</c:v>
                </c:pt>
                <c:pt idx="914">
                  <c:v>6529.59</c:v>
                </c:pt>
                <c:pt idx="915">
                  <c:v>6597.55</c:v>
                </c:pt>
                <c:pt idx="916">
                  <c:v>6639.14</c:v>
                </c:pt>
                <c:pt idx="917">
                  <c:v>6673.5</c:v>
                </c:pt>
                <c:pt idx="918">
                  <c:v>6856.93</c:v>
                </c:pt>
                <c:pt idx="919">
                  <c:v>6773.88</c:v>
                </c:pt>
                <c:pt idx="920">
                  <c:v>6741.75</c:v>
                </c:pt>
                <c:pt idx="921">
                  <c:v>6329.95</c:v>
                </c:pt>
                <c:pt idx="922">
                  <c:v>6394.71</c:v>
                </c:pt>
                <c:pt idx="923">
                  <c:v>6228.81</c:v>
                </c:pt>
                <c:pt idx="924">
                  <c:v>6238.05</c:v>
                </c:pt>
                <c:pt idx="925">
                  <c:v>6276.12</c:v>
                </c:pt>
                <c:pt idx="926">
                  <c:v>6359.64</c:v>
                </c:pt>
                <c:pt idx="927">
                  <c:v>6741.75</c:v>
                </c:pt>
                <c:pt idx="928">
                  <c:v>7321.04</c:v>
                </c:pt>
                <c:pt idx="929">
                  <c:v>7370.78</c:v>
                </c:pt>
                <c:pt idx="930">
                  <c:v>7466.86</c:v>
                </c:pt>
                <c:pt idx="931">
                  <c:v>7354.13</c:v>
                </c:pt>
                <c:pt idx="932">
                  <c:v>7419.29</c:v>
                </c:pt>
                <c:pt idx="933">
                  <c:v>7418.49</c:v>
                </c:pt>
                <c:pt idx="934">
                  <c:v>7711.11</c:v>
                </c:pt>
                <c:pt idx="935">
                  <c:v>8424.27</c:v>
                </c:pt>
                <c:pt idx="936">
                  <c:v>8181.39</c:v>
                </c:pt>
                <c:pt idx="937">
                  <c:v>7951.58</c:v>
                </c:pt>
                <c:pt idx="938">
                  <c:v>8165.01</c:v>
                </c:pt>
                <c:pt idx="939">
                  <c:v>8192.15</c:v>
                </c:pt>
                <c:pt idx="940">
                  <c:v>8218.4599999999991</c:v>
                </c:pt>
                <c:pt idx="941">
                  <c:v>8180.48</c:v>
                </c:pt>
                <c:pt idx="942">
                  <c:v>7780.44</c:v>
                </c:pt>
                <c:pt idx="943">
                  <c:v>7624.91</c:v>
                </c:pt>
                <c:pt idx="944">
                  <c:v>7567.15</c:v>
                </c:pt>
                <c:pt idx="945">
                  <c:v>7434.39</c:v>
                </c:pt>
                <c:pt idx="946">
                  <c:v>7032.85</c:v>
                </c:pt>
                <c:pt idx="947">
                  <c:v>7068.48</c:v>
                </c:pt>
                <c:pt idx="948">
                  <c:v>6951.8</c:v>
                </c:pt>
                <c:pt idx="949">
                  <c:v>6753.12</c:v>
                </c:pt>
                <c:pt idx="950">
                  <c:v>6305.8</c:v>
                </c:pt>
                <c:pt idx="951">
                  <c:v>6568.23</c:v>
                </c:pt>
                <c:pt idx="952">
                  <c:v>6184.71</c:v>
                </c:pt>
                <c:pt idx="953">
                  <c:v>6295.73</c:v>
                </c:pt>
                <c:pt idx="954">
                  <c:v>6322.69</c:v>
                </c:pt>
                <c:pt idx="955">
                  <c:v>6297.57</c:v>
                </c:pt>
                <c:pt idx="956">
                  <c:v>6199.71</c:v>
                </c:pt>
                <c:pt idx="957">
                  <c:v>6308.52</c:v>
                </c:pt>
                <c:pt idx="958">
                  <c:v>6334.73</c:v>
                </c:pt>
                <c:pt idx="959">
                  <c:v>6580.63</c:v>
                </c:pt>
                <c:pt idx="960">
                  <c:v>6423.76</c:v>
                </c:pt>
                <c:pt idx="961">
                  <c:v>6506.07</c:v>
                </c:pt>
                <c:pt idx="962">
                  <c:v>6308.53</c:v>
                </c:pt>
                <c:pt idx="963">
                  <c:v>6488.76</c:v>
                </c:pt>
                <c:pt idx="964">
                  <c:v>6376.71</c:v>
                </c:pt>
                <c:pt idx="965">
                  <c:v>6534.88</c:v>
                </c:pt>
                <c:pt idx="966">
                  <c:v>6719.96</c:v>
                </c:pt>
                <c:pt idx="967">
                  <c:v>6763.19</c:v>
                </c:pt>
                <c:pt idx="968">
                  <c:v>6707.26</c:v>
                </c:pt>
                <c:pt idx="969">
                  <c:v>6884.64</c:v>
                </c:pt>
                <c:pt idx="970">
                  <c:v>7096.28</c:v>
                </c:pt>
                <c:pt idx="971">
                  <c:v>7047.16</c:v>
                </c:pt>
                <c:pt idx="972">
                  <c:v>6978.23</c:v>
                </c:pt>
                <c:pt idx="973">
                  <c:v>7037.58</c:v>
                </c:pt>
                <c:pt idx="974">
                  <c:v>7193.25</c:v>
                </c:pt>
                <c:pt idx="975">
                  <c:v>7272.72</c:v>
                </c:pt>
                <c:pt idx="976">
                  <c:v>7260.06</c:v>
                </c:pt>
                <c:pt idx="977">
                  <c:v>7361.66</c:v>
                </c:pt>
                <c:pt idx="978">
                  <c:v>6792.83</c:v>
                </c:pt>
                <c:pt idx="979">
                  <c:v>6529.17</c:v>
                </c:pt>
                <c:pt idx="980">
                  <c:v>6467.07</c:v>
                </c:pt>
                <c:pt idx="981">
                  <c:v>6225.98</c:v>
                </c:pt>
                <c:pt idx="982">
                  <c:v>6300.86</c:v>
                </c:pt>
                <c:pt idx="983">
                  <c:v>6329.7</c:v>
                </c:pt>
                <c:pt idx="984">
                  <c:v>6321.2</c:v>
                </c:pt>
                <c:pt idx="985">
                  <c:v>6351.8</c:v>
                </c:pt>
                <c:pt idx="986">
                  <c:v>6517.31</c:v>
                </c:pt>
                <c:pt idx="987">
                  <c:v>6512.71</c:v>
                </c:pt>
                <c:pt idx="988">
                  <c:v>6543.2</c:v>
                </c:pt>
                <c:pt idx="989">
                  <c:v>6517.18</c:v>
                </c:pt>
                <c:pt idx="990">
                  <c:v>6281.2</c:v>
                </c:pt>
                <c:pt idx="991">
                  <c:v>6371.3</c:v>
                </c:pt>
                <c:pt idx="992">
                  <c:v>6398.54</c:v>
                </c:pt>
                <c:pt idx="993">
                  <c:v>6519.67</c:v>
                </c:pt>
                <c:pt idx="994">
                  <c:v>6734.95</c:v>
                </c:pt>
                <c:pt idx="995">
                  <c:v>6721.98</c:v>
                </c:pt>
                <c:pt idx="996">
                  <c:v>6710.63</c:v>
                </c:pt>
                <c:pt idx="997">
                  <c:v>6595.41</c:v>
                </c:pt>
                <c:pt idx="998">
                  <c:v>6446.47</c:v>
                </c:pt>
                <c:pt idx="999">
                  <c:v>6495</c:v>
                </c:pt>
                <c:pt idx="1000">
                  <c:v>6676.75</c:v>
                </c:pt>
                <c:pt idx="1001">
                  <c:v>6644.13</c:v>
                </c:pt>
                <c:pt idx="1002">
                  <c:v>6601.96</c:v>
                </c:pt>
                <c:pt idx="1003">
                  <c:v>6625.56</c:v>
                </c:pt>
                <c:pt idx="1004">
                  <c:v>6589.62</c:v>
                </c:pt>
                <c:pt idx="1005">
                  <c:v>6556.1</c:v>
                </c:pt>
                <c:pt idx="1006">
                  <c:v>6502.59</c:v>
                </c:pt>
                <c:pt idx="1007">
                  <c:v>6576.69</c:v>
                </c:pt>
                <c:pt idx="1008">
                  <c:v>6622.48</c:v>
                </c:pt>
                <c:pt idx="1009">
                  <c:v>6588.31</c:v>
                </c:pt>
                <c:pt idx="1010">
                  <c:v>6602.95</c:v>
                </c:pt>
                <c:pt idx="1011">
                  <c:v>6652.23</c:v>
                </c:pt>
                <c:pt idx="1012">
                  <c:v>6642.64</c:v>
                </c:pt>
                <c:pt idx="1013">
                  <c:v>6585.53</c:v>
                </c:pt>
                <c:pt idx="1014">
                  <c:v>6256.24</c:v>
                </c:pt>
                <c:pt idx="1015">
                  <c:v>6274.58</c:v>
                </c:pt>
                <c:pt idx="1016">
                  <c:v>6285.99</c:v>
                </c:pt>
                <c:pt idx="1017">
                  <c:v>6290.93</c:v>
                </c:pt>
                <c:pt idx="1018">
                  <c:v>6596.54</c:v>
                </c:pt>
                <c:pt idx="1019">
                  <c:v>6596.11</c:v>
                </c:pt>
                <c:pt idx="1020">
                  <c:v>6544.43</c:v>
                </c:pt>
                <c:pt idx="1021">
                  <c:v>6476.71</c:v>
                </c:pt>
                <c:pt idx="1022">
                  <c:v>6465.41</c:v>
                </c:pt>
                <c:pt idx="1023">
                  <c:v>6489.19</c:v>
                </c:pt>
                <c:pt idx="1024">
                  <c:v>6482.35</c:v>
                </c:pt>
                <c:pt idx="1025">
                  <c:v>6487.16</c:v>
                </c:pt>
                <c:pt idx="1026">
                  <c:v>6475.74</c:v>
                </c:pt>
                <c:pt idx="1027">
                  <c:v>6495.84</c:v>
                </c:pt>
                <c:pt idx="1028">
                  <c:v>6476.29</c:v>
                </c:pt>
                <c:pt idx="1029">
                  <c:v>6474.75</c:v>
                </c:pt>
                <c:pt idx="1030">
                  <c:v>6480.38</c:v>
                </c:pt>
                <c:pt idx="1031">
                  <c:v>6486.39</c:v>
                </c:pt>
                <c:pt idx="1032">
                  <c:v>6332.63</c:v>
                </c:pt>
                <c:pt idx="1033">
                  <c:v>6334.27</c:v>
                </c:pt>
                <c:pt idx="1034">
                  <c:v>6317.61</c:v>
                </c:pt>
                <c:pt idx="1035">
                  <c:v>6377.78</c:v>
                </c:pt>
                <c:pt idx="1036">
                  <c:v>6388.44</c:v>
                </c:pt>
                <c:pt idx="1037">
                  <c:v>6361.26</c:v>
                </c:pt>
                <c:pt idx="1038">
                  <c:v>6376.13</c:v>
                </c:pt>
                <c:pt idx="1039">
                  <c:v>6419.66</c:v>
                </c:pt>
                <c:pt idx="1040">
                  <c:v>6461.01</c:v>
                </c:pt>
                <c:pt idx="1041">
                  <c:v>6530.14</c:v>
                </c:pt>
                <c:pt idx="1042">
                  <c:v>6453.72</c:v>
                </c:pt>
                <c:pt idx="1043">
                  <c:v>6385.62</c:v>
                </c:pt>
                <c:pt idx="1044">
                  <c:v>6409.22</c:v>
                </c:pt>
                <c:pt idx="1045">
                  <c:v>6411.27</c:v>
                </c:pt>
                <c:pt idx="1046">
                  <c:v>6371.27</c:v>
                </c:pt>
                <c:pt idx="1047">
                  <c:v>6359.49</c:v>
                </c:pt>
                <c:pt idx="1048">
                  <c:v>5738.35</c:v>
                </c:pt>
                <c:pt idx="1049">
                  <c:v>5648.03</c:v>
                </c:pt>
                <c:pt idx="1050">
                  <c:v>5575.55</c:v>
                </c:pt>
                <c:pt idx="1051">
                  <c:v>5554.33</c:v>
                </c:pt>
                <c:pt idx="1052">
                  <c:v>5623.54</c:v>
                </c:pt>
                <c:pt idx="1053">
                  <c:v>4871.49</c:v>
                </c:pt>
                <c:pt idx="1054">
                  <c:v>4451.87</c:v>
                </c:pt>
                <c:pt idx="1055">
                  <c:v>4602.17</c:v>
                </c:pt>
                <c:pt idx="1056">
                  <c:v>4365.9399999999996</c:v>
                </c:pt>
                <c:pt idx="1057">
                  <c:v>4347.1099999999997</c:v>
                </c:pt>
                <c:pt idx="1058">
                  <c:v>3880.76</c:v>
                </c:pt>
                <c:pt idx="1059">
                  <c:v>4009.97</c:v>
                </c:pt>
                <c:pt idx="1060">
                  <c:v>3779.13</c:v>
                </c:pt>
                <c:pt idx="1061">
                  <c:v>3820.72</c:v>
                </c:pt>
                <c:pt idx="1062">
                  <c:v>4257.42</c:v>
                </c:pt>
                <c:pt idx="1063">
                  <c:v>4278.8500000000004</c:v>
                </c:pt>
                <c:pt idx="1064">
                  <c:v>4017.27</c:v>
                </c:pt>
                <c:pt idx="1065">
                  <c:v>4214.67</c:v>
                </c:pt>
                <c:pt idx="1066">
                  <c:v>4139.88</c:v>
                </c:pt>
                <c:pt idx="1067">
                  <c:v>3894.13</c:v>
                </c:pt>
                <c:pt idx="1068">
                  <c:v>3956.89</c:v>
                </c:pt>
                <c:pt idx="1069">
                  <c:v>3753.99</c:v>
                </c:pt>
                <c:pt idx="1070">
                  <c:v>3521.1</c:v>
                </c:pt>
                <c:pt idx="1071">
                  <c:v>3419.94</c:v>
                </c:pt>
                <c:pt idx="1072">
                  <c:v>3476.11</c:v>
                </c:pt>
                <c:pt idx="1073">
                  <c:v>3614.23</c:v>
                </c:pt>
                <c:pt idx="1074">
                  <c:v>3502.66</c:v>
                </c:pt>
                <c:pt idx="1075">
                  <c:v>3424.59</c:v>
                </c:pt>
                <c:pt idx="1076">
                  <c:v>3486.95</c:v>
                </c:pt>
                <c:pt idx="1077">
                  <c:v>3313.68</c:v>
                </c:pt>
                <c:pt idx="1078">
                  <c:v>3242.48</c:v>
                </c:pt>
                <c:pt idx="1079">
                  <c:v>3236.76</c:v>
                </c:pt>
                <c:pt idx="1080">
                  <c:v>3252.84</c:v>
                </c:pt>
                <c:pt idx="1081">
                  <c:v>3545.86</c:v>
                </c:pt>
                <c:pt idx="1082">
                  <c:v>3696.06</c:v>
                </c:pt>
                <c:pt idx="1083">
                  <c:v>3745.95</c:v>
                </c:pt>
                <c:pt idx="1084">
                  <c:v>4134.4399999999996</c:v>
                </c:pt>
                <c:pt idx="1085">
                  <c:v>3896.54</c:v>
                </c:pt>
                <c:pt idx="1086">
                  <c:v>4014.18</c:v>
                </c:pt>
                <c:pt idx="1087">
                  <c:v>3998.98</c:v>
                </c:pt>
                <c:pt idx="1088">
                  <c:v>4078.6</c:v>
                </c:pt>
                <c:pt idx="1089">
                  <c:v>3815.49</c:v>
                </c:pt>
                <c:pt idx="1090">
                  <c:v>3857.3</c:v>
                </c:pt>
                <c:pt idx="1091">
                  <c:v>3654.83</c:v>
                </c:pt>
                <c:pt idx="1092">
                  <c:v>3923.92</c:v>
                </c:pt>
                <c:pt idx="1093">
                  <c:v>3820.41</c:v>
                </c:pt>
                <c:pt idx="1094">
                  <c:v>3865.95</c:v>
                </c:pt>
                <c:pt idx="1095">
                  <c:v>3742.7</c:v>
                </c:pt>
                <c:pt idx="1096">
                  <c:v>3843.52</c:v>
                </c:pt>
                <c:pt idx="1097">
                  <c:v>3943.41</c:v>
                </c:pt>
                <c:pt idx="1098">
                  <c:v>3836.74</c:v>
                </c:pt>
                <c:pt idx="1099">
                  <c:v>3857.72</c:v>
                </c:pt>
                <c:pt idx="1100">
                  <c:v>3845.19</c:v>
                </c:pt>
                <c:pt idx="1101">
                  <c:v>4076.63</c:v>
                </c:pt>
                <c:pt idx="1102">
                  <c:v>4025.25</c:v>
                </c:pt>
                <c:pt idx="1103">
                  <c:v>4030.85</c:v>
                </c:pt>
                <c:pt idx="1104">
                  <c:v>4035.3</c:v>
                </c:pt>
                <c:pt idx="1105">
                  <c:v>3678.92</c:v>
                </c:pt>
                <c:pt idx="1106">
                  <c:v>3687.37</c:v>
                </c:pt>
                <c:pt idx="1107">
                  <c:v>3661.3</c:v>
                </c:pt>
                <c:pt idx="1108">
                  <c:v>3552.95</c:v>
                </c:pt>
                <c:pt idx="1109">
                  <c:v>3706.05</c:v>
                </c:pt>
                <c:pt idx="1110">
                  <c:v>3630.68</c:v>
                </c:pt>
                <c:pt idx="1111">
                  <c:v>3655.01</c:v>
                </c:pt>
                <c:pt idx="1112">
                  <c:v>3678.56</c:v>
                </c:pt>
                <c:pt idx="1113">
                  <c:v>3657.84</c:v>
                </c:pt>
                <c:pt idx="1114">
                  <c:v>3728.57</c:v>
                </c:pt>
                <c:pt idx="1115">
                  <c:v>3601.01</c:v>
                </c:pt>
                <c:pt idx="1116">
                  <c:v>3576.03</c:v>
                </c:pt>
                <c:pt idx="1117">
                  <c:v>3604.58</c:v>
                </c:pt>
                <c:pt idx="1118">
                  <c:v>3585.12</c:v>
                </c:pt>
                <c:pt idx="1119">
                  <c:v>3600.87</c:v>
                </c:pt>
                <c:pt idx="1120">
                  <c:v>3599.77</c:v>
                </c:pt>
                <c:pt idx="1121">
                  <c:v>3602.46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A-4232-B00F-959F9E5D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97720"/>
        <c:axId val="916101560"/>
      </c:lineChart>
      <c:dateAx>
        <c:axId val="916097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01560"/>
        <c:crosses val="autoZero"/>
        <c:auto val="1"/>
        <c:lblOffset val="100"/>
        <c:baseTimeUnit val="days"/>
      </c:dateAx>
      <c:valAx>
        <c:axId val="9161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97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157162</xdr:colOff>
      <xdr:row>1</xdr:row>
      <xdr:rowOff>127000</xdr:rowOff>
    </xdr:from>
    <xdr:to>
      <xdr:col>81</xdr:col>
      <xdr:colOff>596900</xdr:colOff>
      <xdr:row>16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34F4E-0FA2-4174-990E-40F751AC4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DGI">
      <a:dk1>
        <a:srgbClr val="2A2828"/>
      </a:dk1>
      <a:lt1>
        <a:srgbClr val="FFFFFF"/>
      </a:lt1>
      <a:dk2>
        <a:srgbClr val="000000"/>
      </a:dk2>
      <a:lt2>
        <a:srgbClr val="FFFFFF"/>
      </a:lt2>
      <a:accent1>
        <a:srgbClr val="F1AF09"/>
      </a:accent1>
      <a:accent2>
        <a:srgbClr val="4B4D4F"/>
      </a:accent2>
      <a:accent3>
        <a:srgbClr val="7D7D7D"/>
      </a:accent3>
      <a:accent4>
        <a:srgbClr val="589917"/>
      </a:accent4>
      <a:accent5>
        <a:srgbClr val="D4D5D6"/>
      </a:accent5>
      <a:accent6>
        <a:srgbClr val="0E50F6"/>
      </a:accent6>
      <a:hlink>
        <a:srgbClr val="0E50F6"/>
      </a:hlink>
      <a:folHlink>
        <a:srgbClr val="0E50F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BBD-51A2-49CE-A80E-4402FBC5B677}">
  <dimension ref="A2:M13"/>
  <sheetViews>
    <sheetView showGridLines="0" tabSelected="1" workbookViewId="0"/>
  </sheetViews>
  <sheetFormatPr defaultRowHeight="14.75" x14ac:dyDescent="0.75"/>
  <cols>
    <col min="1" max="1" width="15.86328125" bestFit="1" customWidth="1"/>
    <col min="2" max="2" width="10.2265625" bestFit="1" customWidth="1"/>
  </cols>
  <sheetData>
    <row r="2" spans="1:13" x14ac:dyDescent="0.75">
      <c r="A2" s="33" t="s">
        <v>5</v>
      </c>
      <c r="B2" s="32" t="s">
        <v>20</v>
      </c>
      <c r="C2" s="32" t="s">
        <v>2</v>
      </c>
      <c r="D2" s="32" t="s">
        <v>3</v>
      </c>
      <c r="E2" s="32" t="s">
        <v>4</v>
      </c>
      <c r="F2" s="32" t="s">
        <v>1</v>
      </c>
      <c r="G2" s="32" t="s">
        <v>13</v>
      </c>
      <c r="H2" s="32" t="s">
        <v>14</v>
      </c>
      <c r="I2" s="32" t="s">
        <v>15</v>
      </c>
      <c r="J2" s="32" t="s">
        <v>16</v>
      </c>
      <c r="K2" s="32" t="s">
        <v>17</v>
      </c>
      <c r="L2" s="32" t="s">
        <v>18</v>
      </c>
      <c r="M2" s="43" t="s">
        <v>26</v>
      </c>
    </row>
    <row r="3" spans="1:13" x14ac:dyDescent="0.75">
      <c r="A3" s="30">
        <v>42370</v>
      </c>
      <c r="B3" s="34">
        <v>1</v>
      </c>
      <c r="C3" s="34">
        <v>1</v>
      </c>
      <c r="D3" s="34">
        <v>1</v>
      </c>
      <c r="E3" s="34">
        <v>0</v>
      </c>
      <c r="F3" s="34">
        <v>1</v>
      </c>
      <c r="G3" s="34">
        <v>0</v>
      </c>
      <c r="H3" s="34">
        <v>1</v>
      </c>
      <c r="I3" s="34">
        <v>0</v>
      </c>
      <c r="J3" s="34">
        <v>0</v>
      </c>
      <c r="K3" s="34">
        <v>1</v>
      </c>
      <c r="L3" s="34">
        <v>1</v>
      </c>
      <c r="M3" s="49">
        <f>INDEX(Index_New!BM:BM,MATCH(A3,Index_New!A:A,0))</f>
        <v>0.92135790630093795</v>
      </c>
    </row>
    <row r="4" spans="1:13" x14ac:dyDescent="0.75">
      <c r="A4" s="30">
        <v>42675</v>
      </c>
      <c r="B4" s="34">
        <v>1</v>
      </c>
      <c r="C4" s="34">
        <v>1</v>
      </c>
      <c r="D4" s="34">
        <v>1</v>
      </c>
      <c r="E4" s="34">
        <v>1</v>
      </c>
      <c r="F4" s="34">
        <v>1</v>
      </c>
      <c r="G4" s="34">
        <v>0</v>
      </c>
      <c r="H4" s="34">
        <v>1</v>
      </c>
      <c r="I4" s="34">
        <v>0</v>
      </c>
      <c r="J4" s="34">
        <v>0</v>
      </c>
      <c r="K4" s="34">
        <v>1</v>
      </c>
      <c r="L4" s="34">
        <v>1</v>
      </c>
      <c r="M4" s="50">
        <f>INDEX(Index_New!BM:BM,MATCH(A4,Index_New!A:A,0))</f>
        <v>0.91473258175288541</v>
      </c>
    </row>
    <row r="5" spans="1:13" x14ac:dyDescent="0.75">
      <c r="A5" s="30">
        <v>42795</v>
      </c>
      <c r="B5" s="34">
        <v>1</v>
      </c>
      <c r="C5" s="34">
        <v>1</v>
      </c>
      <c r="D5" s="34">
        <v>1</v>
      </c>
      <c r="E5" s="34">
        <v>1</v>
      </c>
      <c r="F5" s="34">
        <v>1</v>
      </c>
      <c r="G5" s="34">
        <v>0</v>
      </c>
      <c r="H5" s="34">
        <v>1</v>
      </c>
      <c r="I5" s="34">
        <v>1</v>
      </c>
      <c r="J5" s="34">
        <v>0</v>
      </c>
      <c r="K5" s="34">
        <v>1</v>
      </c>
      <c r="L5" s="34">
        <v>1</v>
      </c>
      <c r="M5" s="50">
        <f>INDEX(Index_New!BM:BM,MATCH(A5,Index_New!A:A,0))</f>
        <v>0.90665306731485984</v>
      </c>
    </row>
    <row r="6" spans="1:13" x14ac:dyDescent="0.75">
      <c r="A6" s="30">
        <v>43009</v>
      </c>
      <c r="B6" s="34">
        <v>1</v>
      </c>
      <c r="C6" s="34">
        <v>1</v>
      </c>
      <c r="D6" s="34">
        <v>1</v>
      </c>
      <c r="E6" s="34">
        <v>1</v>
      </c>
      <c r="F6" s="34">
        <v>1</v>
      </c>
      <c r="G6" s="34">
        <v>0</v>
      </c>
      <c r="H6" s="34">
        <v>1</v>
      </c>
      <c r="I6" s="34">
        <v>1</v>
      </c>
      <c r="J6" s="34">
        <v>1</v>
      </c>
      <c r="K6" s="34">
        <v>1</v>
      </c>
      <c r="L6" s="34">
        <v>1</v>
      </c>
      <c r="M6" s="50">
        <f>INDEX(Index_New!BM:BM,MATCH(A6,Index_New!A:A,0))</f>
        <v>0.9018297782573933</v>
      </c>
    </row>
    <row r="7" spans="1:13" x14ac:dyDescent="0.75">
      <c r="A7" s="30">
        <v>43040</v>
      </c>
      <c r="B7" s="34">
        <v>1</v>
      </c>
      <c r="C7" s="34">
        <v>1</v>
      </c>
      <c r="D7" s="34">
        <v>1</v>
      </c>
      <c r="E7" s="34">
        <v>1</v>
      </c>
      <c r="F7" s="34">
        <v>1</v>
      </c>
      <c r="G7" s="34">
        <v>1</v>
      </c>
      <c r="H7" s="34">
        <v>1</v>
      </c>
      <c r="I7" s="34">
        <v>1</v>
      </c>
      <c r="J7" s="34">
        <v>1</v>
      </c>
      <c r="K7" s="34">
        <v>1</v>
      </c>
      <c r="L7" s="34">
        <v>1</v>
      </c>
      <c r="M7" s="50">
        <f>INDEX(Index_New!BM:BM,MATCH(A7,Index_New!A:A,0))</f>
        <v>0.8185351248056717</v>
      </c>
    </row>
    <row r="8" spans="1:13" x14ac:dyDescent="0.75">
      <c r="A8" s="31">
        <v>43475</v>
      </c>
      <c r="B8" s="35">
        <v>1</v>
      </c>
      <c r="C8" s="35">
        <v>1</v>
      </c>
      <c r="D8" s="35">
        <v>1</v>
      </c>
      <c r="E8" s="35">
        <v>0</v>
      </c>
      <c r="F8" s="35">
        <v>1</v>
      </c>
      <c r="G8" s="35">
        <v>1</v>
      </c>
      <c r="H8" s="35">
        <v>1</v>
      </c>
      <c r="I8" s="35">
        <v>1</v>
      </c>
      <c r="J8" s="35">
        <v>1</v>
      </c>
      <c r="K8" s="35">
        <v>1</v>
      </c>
      <c r="L8" s="35">
        <v>1</v>
      </c>
      <c r="M8" s="51">
        <f>INDEX(Index_New!BM:BM,MATCH(A8,Index_New!A:A,0))</f>
        <v>0.85433084882619903</v>
      </c>
    </row>
    <row r="13" spans="1:13" x14ac:dyDescent="0.75">
      <c r="A13" s="2"/>
      <c r="B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sheetPr filterMode="1"/>
  <dimension ref="A1:AM1858"/>
  <sheetViews>
    <sheetView workbookViewId="0">
      <pane xSplit="1" topLeftCell="B1" activePane="topRight" state="frozen"/>
      <selection activeCell="A1361" sqref="A1361"/>
      <selection pane="topRight"/>
    </sheetView>
  </sheetViews>
  <sheetFormatPr defaultRowHeight="14.75" x14ac:dyDescent="0.75"/>
  <cols>
    <col min="1" max="1" width="10.7265625" bestFit="1" customWidth="1"/>
    <col min="2" max="12" width="14.6796875" style="37" customWidth="1"/>
    <col min="13" max="13" width="22.58984375" style="37" bestFit="1" customWidth="1"/>
    <col min="14" max="14" width="14.6796875" customWidth="1"/>
    <col min="15" max="15" width="25.5" style="42" bestFit="1" customWidth="1"/>
    <col min="17" max="39" width="8.7265625" style="7"/>
  </cols>
  <sheetData>
    <row r="1" spans="1:39" x14ac:dyDescent="0.75">
      <c r="B1" s="36" t="s">
        <v>0</v>
      </c>
      <c r="C1" s="36" t="s">
        <v>2</v>
      </c>
      <c r="D1" s="36" t="s">
        <v>3</v>
      </c>
      <c r="E1" s="36" t="s">
        <v>4</v>
      </c>
      <c r="F1" s="36" t="s">
        <v>1</v>
      </c>
      <c r="G1" s="36" t="s">
        <v>13</v>
      </c>
      <c r="H1" s="36" t="s">
        <v>14</v>
      </c>
      <c r="I1" s="36" t="s">
        <v>15</v>
      </c>
      <c r="J1" s="36" t="s">
        <v>16</v>
      </c>
      <c r="K1" s="36" t="s">
        <v>17</v>
      </c>
      <c r="L1" s="36" t="s">
        <v>18</v>
      </c>
      <c r="M1" s="38" t="s">
        <v>23</v>
      </c>
      <c r="N1" s="36" t="s">
        <v>25</v>
      </c>
      <c r="O1" s="40" t="s">
        <v>24</v>
      </c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</row>
    <row r="2" spans="1:39" hidden="1" x14ac:dyDescent="0.75">
      <c r="A2" s="10">
        <v>41640</v>
      </c>
      <c r="B2" s="37">
        <f>IFERROR(INDEX(BTC!$F:$F,MATCH($A2,BTC!$A:$A,0))*INDEX('Control Panel'!$B:$B,MATCH('Index Volume'!$A2+1,'Control Panel'!$A:$A,1)),0)</f>
        <v>0</v>
      </c>
      <c r="C2" s="37">
        <f>IFERROR(INDEX(XRP!$F:$F,MATCH($A2,XRP!$A:$A,0))*INDEX('Control Panel'!$C:$C,MATCH($A2+1,'Control Panel'!$A:$A,1)),0)</f>
        <v>0</v>
      </c>
      <c r="D2" s="37">
        <f>IFERROR(INDEX(LTC!$F:$F,MATCH($A2,LTC!$A:$A,0))*INDEX('Control Panel'!$D:$D,MATCH($A2+1,'Control Panel'!$A:$A,1)),0)</f>
        <v>0</v>
      </c>
      <c r="E2" s="37">
        <f>IFERROR(INDEX(ETC!$F:$F,MATCH($A2,ETC!$A:$A,0))*INDEX('Control Panel'!$E:$E,MATCH($A2+1,'Control Panel'!$A:$A,1)),0)</f>
        <v>0</v>
      </c>
      <c r="F2" s="37">
        <f>IFERROR(INDEX(ETH!$F:$F,MATCH($A2,ETH!$A:$A,0))*INDEX('Control Panel'!$F:$F,MATCH('Index Volume'!$A2+1,'Control Panel'!$A:$A,1)),0)</f>
        <v>0</v>
      </c>
      <c r="G2" s="37">
        <f>IFERROR(INDEX(BCH!$F:$F,MATCH($A2,BCH!$A:$A,0))*INDEX('Control Panel'!$G:$G,MATCH('Index Volume'!$A2+1,'Control Panel'!$A:$A,1)),0)</f>
        <v>0</v>
      </c>
      <c r="H2" s="37">
        <f>IFERROR(INDEX(XMR!$F:$F,MATCH($A2,XMR!$A:$A,0))*INDEX('Control Panel'!$H:$H,MATCH('Index Volume'!$A2+1,'Control Panel'!$A:$A,1)),0)</f>
        <v>0</v>
      </c>
      <c r="I2" s="37">
        <f>IFERROR(INDEX(ZEC!$F:$F,MATCH($A2,ZEC!$A:$A,0))*INDEX('Control Panel'!$I:$I,MATCH('Index Volume'!$A2+1,'Control Panel'!$A:$A,1)),0)</f>
        <v>0</v>
      </c>
      <c r="J2" s="37">
        <f>IFERROR(INDEX(EOS!$F:$F,MATCH($A2,EOS!$A:$A,0))*INDEX('Control Panel'!$J:$J,MATCH('Index Volume'!$A2+1,'Control Panel'!$A:$A,1)),0)</f>
        <v>0</v>
      </c>
      <c r="K2" s="37">
        <f>IFERROR(INDEX(DASH!$F:$F,MATCH($A2,DASH!$A:$A,0))*INDEX('Control Panel'!$K:$K,MATCH('Index Volume'!$A2+1,'Control Panel'!$A:$A,1)),0)</f>
        <v>0</v>
      </c>
      <c r="L2" s="37">
        <f>IFERROR(INDEX(XLM!$F:$F,MATCH($A2,XLM!$A:$A,0))*INDEX('Control Panel'!$L:$L,MATCH('Index Volume'!$A2+1,'Control Panel'!$A:$A,1)),0)</f>
        <v>0</v>
      </c>
      <c r="M2" s="39">
        <f>SUM(B2:L2)</f>
        <v>0</v>
      </c>
      <c r="N2" s="1" t="b">
        <v>1</v>
      </c>
      <c r="O2" s="41">
        <f>IF(N2,M2,IF(B1=0,0,B2)+IF(C1=0,0,C2)+IF(D1=0,0,D2)+IF(E1=0,0,E2)+IF(F1=0,0,F2)+IF(G1=0,0,G2)+IF(H1=0,0,H2)+IF(I1=0,0,I2)+IF(J1=0,0,J2)+IF(K1=0,0,K2)+IF(L1=0,0,L2))</f>
        <v>0</v>
      </c>
      <c r="Q2" s="7">
        <f>IFERROR(B2/$M2,0)</f>
        <v>0</v>
      </c>
      <c r="R2" s="7">
        <f t="shared" ref="R2:AA2" si="0">IFERROR(C2/$M2,0)</f>
        <v>0</v>
      </c>
      <c r="S2" s="7">
        <f t="shared" si="0"/>
        <v>0</v>
      </c>
      <c r="T2" s="7">
        <f t="shared" si="0"/>
        <v>0</v>
      </c>
      <c r="U2" s="7">
        <f t="shared" si="0"/>
        <v>0</v>
      </c>
      <c r="V2" s="7">
        <f t="shared" si="0"/>
        <v>0</v>
      </c>
      <c r="W2" s="7">
        <f t="shared" si="0"/>
        <v>0</v>
      </c>
      <c r="X2" s="7">
        <f t="shared" si="0"/>
        <v>0</v>
      </c>
      <c r="Y2" s="7">
        <f t="shared" si="0"/>
        <v>0</v>
      </c>
      <c r="Z2" s="7">
        <f t="shared" si="0"/>
        <v>0</v>
      </c>
      <c r="AA2" s="7">
        <f t="shared" si="0"/>
        <v>0</v>
      </c>
      <c r="AC2" s="7">
        <f>IFERROR(B2/$O2,0)</f>
        <v>0</v>
      </c>
      <c r="AD2" s="7">
        <f t="shared" ref="AD2:AM2" si="1">IFERROR(C2/$O2,0)</f>
        <v>0</v>
      </c>
      <c r="AE2" s="7">
        <f t="shared" si="1"/>
        <v>0</v>
      </c>
      <c r="AF2" s="7">
        <f t="shared" si="1"/>
        <v>0</v>
      </c>
      <c r="AG2" s="7">
        <f t="shared" si="1"/>
        <v>0</v>
      </c>
      <c r="AH2" s="7">
        <f t="shared" si="1"/>
        <v>0</v>
      </c>
      <c r="AI2" s="7">
        <f t="shared" si="1"/>
        <v>0</v>
      </c>
      <c r="AJ2" s="7">
        <f t="shared" si="1"/>
        <v>0</v>
      </c>
      <c r="AK2" s="7">
        <f t="shared" si="1"/>
        <v>0</v>
      </c>
      <c r="AL2" s="7">
        <f t="shared" si="1"/>
        <v>0</v>
      </c>
      <c r="AM2" s="7">
        <f t="shared" si="1"/>
        <v>0</v>
      </c>
    </row>
    <row r="3" spans="1:39" hidden="1" x14ac:dyDescent="0.75">
      <c r="A3" s="4">
        <v>41641</v>
      </c>
      <c r="B3" s="37">
        <f>IFERROR(INDEX(BTC!$F:$F,MATCH($A3,BTC!$A:$A,0))*INDEX('Control Panel'!$B:$B,MATCH('Index Volume'!$A3+1,'Control Panel'!$A:$A,1)),0)</f>
        <v>0</v>
      </c>
      <c r="C3" s="37">
        <f>IFERROR(INDEX(XRP!$F:$F,MATCH($A3,XRP!$A:$A,0))*INDEX('Control Panel'!$C:$C,MATCH($A3+1,'Control Panel'!$A:$A,1)),0)</f>
        <v>0</v>
      </c>
      <c r="D3" s="37">
        <f>IFERROR(INDEX(LTC!$F:$F,MATCH($A3,LTC!$A:$A,0))*INDEX('Control Panel'!$D:$D,MATCH($A3+1,'Control Panel'!$A:$A,1)),0)</f>
        <v>0</v>
      </c>
      <c r="E3" s="37">
        <f>IFERROR(INDEX(ETC!$F:$F,MATCH($A3,ETC!$A:$A,0))*INDEX('Control Panel'!$E:$E,MATCH($A3+1,'Control Panel'!$A:$A,1)),0)</f>
        <v>0</v>
      </c>
      <c r="F3" s="37">
        <f>IFERROR(INDEX(ETH!$F:$F,MATCH($A3,ETH!$A:$A,0))*INDEX('Control Panel'!$F:$F,MATCH('Index Volume'!$A3+1,'Control Panel'!$A:$A,1)),0)</f>
        <v>0</v>
      </c>
      <c r="G3" s="37">
        <f>IFERROR(INDEX(BCH!$F:$F,MATCH($A3,BCH!$A:$A,0))*INDEX('Control Panel'!$G:$G,MATCH('Index Volume'!$A3+1,'Control Panel'!$A:$A,1)),0)</f>
        <v>0</v>
      </c>
      <c r="H3" s="37">
        <f>IFERROR(INDEX(XMR!$F:$F,MATCH($A3,XMR!$A:$A,0))*INDEX('Control Panel'!$H:$H,MATCH('Index Volume'!$A3+1,'Control Panel'!$A:$A,1)),0)</f>
        <v>0</v>
      </c>
      <c r="I3" s="37">
        <f>IFERROR(INDEX(ZEC!$F:$F,MATCH($A3,ZEC!$A:$A,0))*INDEX('Control Panel'!$I:$I,MATCH('Index Volume'!$A3+1,'Control Panel'!$A:$A,1)),0)</f>
        <v>0</v>
      </c>
      <c r="J3" s="37">
        <f>IFERROR(INDEX(EOS!$F:$F,MATCH($A3,EOS!$A:$A,0))*INDEX('Control Panel'!$J:$J,MATCH('Index Volume'!$A3+1,'Control Panel'!$A:$A,1)),0)</f>
        <v>0</v>
      </c>
      <c r="K3" s="37">
        <f>IFERROR(INDEX(DASH!$F:$F,MATCH($A3,DASH!$A:$A,0))*INDEX('Control Panel'!$K:$K,MATCH('Index Volume'!$A3+1,'Control Panel'!$A:$A,1)),0)</f>
        <v>0</v>
      </c>
      <c r="L3" s="37">
        <f>IFERROR(INDEX(XLM!$F:$F,MATCH($A3,XLM!$A:$A,0))*INDEX('Control Panel'!$L:$L,MATCH('Index Volume'!$A3+1,'Control Panel'!$A:$A,1)),0)</f>
        <v>0</v>
      </c>
      <c r="M3" s="39">
        <f t="shared" ref="M3:M66" si="2">SUM(B3:L3)</f>
        <v>0</v>
      </c>
      <c r="N3" s="1" t="b">
        <f t="shared" ref="N3:N66" si="3">COUNTIF(B3:L3,0)=COUNTIF(B2:L2,0)</f>
        <v>1</v>
      </c>
      <c r="O3" s="41">
        <f t="shared" ref="O3:O66" si="4">IF(N3,M3,IF(B2=0,0,B3)+IF(C2=0,0,C3)+IF(D2=0,0,D3)+IF(E2=0,0,E3)+IF(F2=0,0,F3)+IF(G2=0,0,G3)+IF(H2=0,0,H3)+IF(I2=0,0,I3)+IF(J2=0,0,J3)+IF(K2=0,0,K3)+IF(L2=0,0,L3))</f>
        <v>0</v>
      </c>
      <c r="Q3" s="7">
        <f t="shared" ref="Q3:Q66" si="5">IFERROR(B3/$M3,0)</f>
        <v>0</v>
      </c>
      <c r="R3" s="7">
        <f t="shared" ref="R3:R66" si="6">IFERROR(C3/$M3,0)</f>
        <v>0</v>
      </c>
      <c r="S3" s="7">
        <f t="shared" ref="S3:S66" si="7">IFERROR(D3/$M3,0)</f>
        <v>0</v>
      </c>
      <c r="T3" s="7">
        <f t="shared" ref="T3:T66" si="8">IFERROR(E3/$M3,0)</f>
        <v>0</v>
      </c>
      <c r="U3" s="7">
        <f t="shared" ref="U3:U66" si="9">IFERROR(F3/$M3,0)</f>
        <v>0</v>
      </c>
      <c r="V3" s="7">
        <f t="shared" ref="V3:V66" si="10">IFERROR(G3/$M3,0)</f>
        <v>0</v>
      </c>
      <c r="W3" s="7">
        <f t="shared" ref="W3:W66" si="11">IFERROR(H3/$M3,0)</f>
        <v>0</v>
      </c>
      <c r="X3" s="7">
        <f t="shared" ref="X3:X66" si="12">IFERROR(I3/$M3,0)</f>
        <v>0</v>
      </c>
      <c r="Y3" s="7">
        <f t="shared" ref="Y3:Y66" si="13">IFERROR(J3/$M3,0)</f>
        <v>0</v>
      </c>
      <c r="Z3" s="7">
        <f t="shared" ref="Z3:Z66" si="14">IFERROR(K3/$M3,0)</f>
        <v>0</v>
      </c>
      <c r="AA3" s="7">
        <f t="shared" ref="AA3:AA66" si="15">IFERROR(L3/$M3,0)</f>
        <v>0</v>
      </c>
      <c r="AC3" s="7">
        <f t="shared" ref="AC3:AC66" si="16">IFERROR(B3/$O3,0)</f>
        <v>0</v>
      </c>
      <c r="AD3" s="7">
        <f t="shared" ref="AD3:AD66" si="17">IFERROR(C3/$O3,0)</f>
        <v>0</v>
      </c>
      <c r="AE3" s="7">
        <f t="shared" ref="AE3:AE66" si="18">IFERROR(D3/$O3,0)</f>
        <v>0</v>
      </c>
      <c r="AF3" s="7">
        <f t="shared" ref="AF3:AF66" si="19">IFERROR(E3/$O3,0)</f>
        <v>0</v>
      </c>
      <c r="AG3" s="7">
        <f t="shared" ref="AG3:AG66" si="20">IFERROR(F3/$O3,0)</f>
        <v>0</v>
      </c>
      <c r="AH3" s="7">
        <f t="shared" ref="AH3:AH66" si="21">IFERROR(G3/$O3,0)</f>
        <v>0</v>
      </c>
      <c r="AI3" s="7">
        <f t="shared" ref="AI3:AI66" si="22">IFERROR(H3/$O3,0)</f>
        <v>0</v>
      </c>
      <c r="AJ3" s="7">
        <f t="shared" ref="AJ3:AJ66" si="23">IFERROR(I3/$O3,0)</f>
        <v>0</v>
      </c>
      <c r="AK3" s="7">
        <f t="shared" ref="AK3:AK66" si="24">IFERROR(J3/$O3,0)</f>
        <v>0</v>
      </c>
      <c r="AL3" s="7">
        <f t="shared" ref="AL3:AL66" si="25">IFERROR(K3/$O3,0)</f>
        <v>0</v>
      </c>
      <c r="AM3" s="7">
        <f t="shared" ref="AM3:AM66" si="26">IFERROR(L3/$O3,0)</f>
        <v>0</v>
      </c>
    </row>
    <row r="4" spans="1:39" hidden="1" x14ac:dyDescent="0.75">
      <c r="A4" s="3">
        <v>41642</v>
      </c>
      <c r="B4" s="37">
        <f>IFERROR(INDEX(BTC!$F:$F,MATCH($A4,BTC!$A:$A,0))*INDEX('Control Panel'!$B:$B,MATCH('Index Volume'!$A4+1,'Control Panel'!$A:$A,1)),0)</f>
        <v>0</v>
      </c>
      <c r="C4" s="37">
        <f>IFERROR(INDEX(XRP!$F:$F,MATCH($A4,XRP!$A:$A,0))*INDEX('Control Panel'!$C:$C,MATCH($A4+1,'Control Panel'!$A:$A,1)),0)</f>
        <v>0</v>
      </c>
      <c r="D4" s="37">
        <f>IFERROR(INDEX(LTC!$F:$F,MATCH($A4,LTC!$A:$A,0))*INDEX('Control Panel'!$D:$D,MATCH($A4+1,'Control Panel'!$A:$A,1)),0)</f>
        <v>0</v>
      </c>
      <c r="E4" s="37">
        <f>IFERROR(INDEX(ETC!$F:$F,MATCH($A4,ETC!$A:$A,0))*INDEX('Control Panel'!$E:$E,MATCH($A4+1,'Control Panel'!$A:$A,1)),0)</f>
        <v>0</v>
      </c>
      <c r="F4" s="37">
        <f>IFERROR(INDEX(ETH!$F:$F,MATCH($A4,ETH!$A:$A,0))*INDEX('Control Panel'!$F:$F,MATCH('Index Volume'!$A4+1,'Control Panel'!$A:$A,1)),0)</f>
        <v>0</v>
      </c>
      <c r="G4" s="37">
        <f>IFERROR(INDEX(BCH!$F:$F,MATCH($A4,BCH!$A:$A,0))*INDEX('Control Panel'!$G:$G,MATCH('Index Volume'!$A4+1,'Control Panel'!$A:$A,1)),0)</f>
        <v>0</v>
      </c>
      <c r="H4" s="37">
        <f>IFERROR(INDEX(XMR!$F:$F,MATCH($A4,XMR!$A:$A,0))*INDEX('Control Panel'!$H:$H,MATCH('Index Volume'!$A4+1,'Control Panel'!$A:$A,1)),0)</f>
        <v>0</v>
      </c>
      <c r="I4" s="37">
        <f>IFERROR(INDEX(ZEC!$F:$F,MATCH($A4,ZEC!$A:$A,0))*INDEX('Control Panel'!$I:$I,MATCH('Index Volume'!$A4+1,'Control Panel'!$A:$A,1)),0)</f>
        <v>0</v>
      </c>
      <c r="J4" s="37">
        <f>IFERROR(INDEX(EOS!$F:$F,MATCH($A4,EOS!$A:$A,0))*INDEX('Control Panel'!$J:$J,MATCH('Index Volume'!$A4+1,'Control Panel'!$A:$A,1)),0)</f>
        <v>0</v>
      </c>
      <c r="K4" s="37">
        <f>IFERROR(INDEX(DASH!$F:$F,MATCH($A4,DASH!$A:$A,0))*INDEX('Control Panel'!$K:$K,MATCH('Index Volume'!$A4+1,'Control Panel'!$A:$A,1)),0)</f>
        <v>0</v>
      </c>
      <c r="L4" s="37">
        <f>IFERROR(INDEX(XLM!$F:$F,MATCH($A4,XLM!$A:$A,0))*INDEX('Control Panel'!$L:$L,MATCH('Index Volume'!$A4+1,'Control Panel'!$A:$A,1)),0)</f>
        <v>0</v>
      </c>
      <c r="M4" s="39">
        <f t="shared" si="2"/>
        <v>0</v>
      </c>
      <c r="N4" s="1" t="b">
        <f t="shared" si="3"/>
        <v>1</v>
      </c>
      <c r="O4" s="41">
        <f t="shared" si="4"/>
        <v>0</v>
      </c>
      <c r="Q4" s="7">
        <f t="shared" si="5"/>
        <v>0</v>
      </c>
      <c r="R4" s="7">
        <f t="shared" si="6"/>
        <v>0</v>
      </c>
      <c r="S4" s="7">
        <f t="shared" si="7"/>
        <v>0</v>
      </c>
      <c r="T4" s="7">
        <f t="shared" si="8"/>
        <v>0</v>
      </c>
      <c r="U4" s="7">
        <f t="shared" si="9"/>
        <v>0</v>
      </c>
      <c r="V4" s="7">
        <f t="shared" si="10"/>
        <v>0</v>
      </c>
      <c r="W4" s="7">
        <f t="shared" si="11"/>
        <v>0</v>
      </c>
      <c r="X4" s="7">
        <f t="shared" si="12"/>
        <v>0</v>
      </c>
      <c r="Y4" s="7">
        <f t="shared" si="13"/>
        <v>0</v>
      </c>
      <c r="Z4" s="7">
        <f t="shared" si="14"/>
        <v>0</v>
      </c>
      <c r="AA4" s="7">
        <f t="shared" si="15"/>
        <v>0</v>
      </c>
      <c r="AC4" s="7">
        <f t="shared" si="16"/>
        <v>0</v>
      </c>
      <c r="AD4" s="7">
        <f t="shared" si="17"/>
        <v>0</v>
      </c>
      <c r="AE4" s="7">
        <f t="shared" si="18"/>
        <v>0</v>
      </c>
      <c r="AF4" s="7">
        <f t="shared" si="19"/>
        <v>0</v>
      </c>
      <c r="AG4" s="7">
        <f t="shared" si="20"/>
        <v>0</v>
      </c>
      <c r="AH4" s="7">
        <f t="shared" si="21"/>
        <v>0</v>
      </c>
      <c r="AI4" s="7">
        <f t="shared" si="22"/>
        <v>0</v>
      </c>
      <c r="AJ4" s="7">
        <f t="shared" si="23"/>
        <v>0</v>
      </c>
      <c r="AK4" s="7">
        <f t="shared" si="24"/>
        <v>0</v>
      </c>
      <c r="AL4" s="7">
        <f t="shared" si="25"/>
        <v>0</v>
      </c>
      <c r="AM4" s="7">
        <f t="shared" si="26"/>
        <v>0</v>
      </c>
    </row>
    <row r="5" spans="1:39" hidden="1" x14ac:dyDescent="0.75">
      <c r="A5" s="4">
        <v>41643</v>
      </c>
      <c r="B5" s="37">
        <f>IFERROR(INDEX(BTC!$F:$F,MATCH($A5,BTC!$A:$A,0))*INDEX('Control Panel'!$B:$B,MATCH('Index Volume'!$A5+1,'Control Panel'!$A:$A,1)),0)</f>
        <v>0</v>
      </c>
      <c r="C5" s="37">
        <f>IFERROR(INDEX(XRP!$F:$F,MATCH($A5,XRP!$A:$A,0))*INDEX('Control Panel'!$C:$C,MATCH($A5+1,'Control Panel'!$A:$A,1)),0)</f>
        <v>0</v>
      </c>
      <c r="D5" s="37">
        <f>IFERROR(INDEX(LTC!$F:$F,MATCH($A5,LTC!$A:$A,0))*INDEX('Control Panel'!$D:$D,MATCH($A5+1,'Control Panel'!$A:$A,1)),0)</f>
        <v>0</v>
      </c>
      <c r="E5" s="37">
        <f>IFERROR(INDEX(ETC!$F:$F,MATCH($A5,ETC!$A:$A,0))*INDEX('Control Panel'!$E:$E,MATCH($A5+1,'Control Panel'!$A:$A,1)),0)</f>
        <v>0</v>
      </c>
      <c r="F5" s="37">
        <f>IFERROR(INDEX(ETH!$F:$F,MATCH($A5,ETH!$A:$A,0))*INDEX('Control Panel'!$F:$F,MATCH('Index Volume'!$A5+1,'Control Panel'!$A:$A,1)),0)</f>
        <v>0</v>
      </c>
      <c r="G5" s="37">
        <f>IFERROR(INDEX(BCH!$F:$F,MATCH($A5,BCH!$A:$A,0))*INDEX('Control Panel'!$G:$G,MATCH('Index Volume'!$A5+1,'Control Panel'!$A:$A,1)),0)</f>
        <v>0</v>
      </c>
      <c r="H5" s="37">
        <f>IFERROR(INDEX(XMR!$F:$F,MATCH($A5,XMR!$A:$A,0))*INDEX('Control Panel'!$H:$H,MATCH('Index Volume'!$A5+1,'Control Panel'!$A:$A,1)),0)</f>
        <v>0</v>
      </c>
      <c r="I5" s="37">
        <f>IFERROR(INDEX(ZEC!$F:$F,MATCH($A5,ZEC!$A:$A,0))*INDEX('Control Panel'!$I:$I,MATCH('Index Volume'!$A5+1,'Control Panel'!$A:$A,1)),0)</f>
        <v>0</v>
      </c>
      <c r="J5" s="37">
        <f>IFERROR(INDEX(EOS!$F:$F,MATCH($A5,EOS!$A:$A,0))*INDEX('Control Panel'!$J:$J,MATCH('Index Volume'!$A5+1,'Control Panel'!$A:$A,1)),0)</f>
        <v>0</v>
      </c>
      <c r="K5" s="37">
        <f>IFERROR(INDEX(DASH!$F:$F,MATCH($A5,DASH!$A:$A,0))*INDEX('Control Panel'!$K:$K,MATCH('Index Volume'!$A5+1,'Control Panel'!$A:$A,1)),0)</f>
        <v>0</v>
      </c>
      <c r="L5" s="37">
        <f>IFERROR(INDEX(XLM!$F:$F,MATCH($A5,XLM!$A:$A,0))*INDEX('Control Panel'!$L:$L,MATCH('Index Volume'!$A5+1,'Control Panel'!$A:$A,1)),0)</f>
        <v>0</v>
      </c>
      <c r="M5" s="39">
        <f t="shared" si="2"/>
        <v>0</v>
      </c>
      <c r="N5" s="1" t="b">
        <f t="shared" si="3"/>
        <v>1</v>
      </c>
      <c r="O5" s="41">
        <f t="shared" si="4"/>
        <v>0</v>
      </c>
      <c r="Q5" s="7">
        <f t="shared" si="5"/>
        <v>0</v>
      </c>
      <c r="R5" s="7">
        <f t="shared" si="6"/>
        <v>0</v>
      </c>
      <c r="S5" s="7">
        <f t="shared" si="7"/>
        <v>0</v>
      </c>
      <c r="T5" s="7">
        <f t="shared" si="8"/>
        <v>0</v>
      </c>
      <c r="U5" s="7">
        <f t="shared" si="9"/>
        <v>0</v>
      </c>
      <c r="V5" s="7">
        <f t="shared" si="10"/>
        <v>0</v>
      </c>
      <c r="W5" s="7">
        <f t="shared" si="11"/>
        <v>0</v>
      </c>
      <c r="X5" s="7">
        <f t="shared" si="12"/>
        <v>0</v>
      </c>
      <c r="Y5" s="7">
        <f t="shared" si="13"/>
        <v>0</v>
      </c>
      <c r="Z5" s="7">
        <f t="shared" si="14"/>
        <v>0</v>
      </c>
      <c r="AA5" s="7">
        <f t="shared" si="15"/>
        <v>0</v>
      </c>
      <c r="AC5" s="7">
        <f t="shared" si="16"/>
        <v>0</v>
      </c>
      <c r="AD5" s="7">
        <f t="shared" si="17"/>
        <v>0</v>
      </c>
      <c r="AE5" s="7">
        <f t="shared" si="18"/>
        <v>0</v>
      </c>
      <c r="AF5" s="7">
        <f t="shared" si="19"/>
        <v>0</v>
      </c>
      <c r="AG5" s="7">
        <f t="shared" si="20"/>
        <v>0</v>
      </c>
      <c r="AH5" s="7">
        <f t="shared" si="21"/>
        <v>0</v>
      </c>
      <c r="AI5" s="7">
        <f t="shared" si="22"/>
        <v>0</v>
      </c>
      <c r="AJ5" s="7">
        <f t="shared" si="23"/>
        <v>0</v>
      </c>
      <c r="AK5" s="7">
        <f t="shared" si="24"/>
        <v>0</v>
      </c>
      <c r="AL5" s="7">
        <f t="shared" si="25"/>
        <v>0</v>
      </c>
      <c r="AM5" s="7">
        <f t="shared" si="26"/>
        <v>0</v>
      </c>
    </row>
    <row r="6" spans="1:39" hidden="1" x14ac:dyDescent="0.75">
      <c r="A6" s="3">
        <v>41644</v>
      </c>
      <c r="B6" s="37">
        <f>IFERROR(INDEX(BTC!$F:$F,MATCH($A6,BTC!$A:$A,0))*INDEX('Control Panel'!$B:$B,MATCH('Index Volume'!$A6+1,'Control Panel'!$A:$A,1)),0)</f>
        <v>0</v>
      </c>
      <c r="C6" s="37">
        <f>IFERROR(INDEX(XRP!$F:$F,MATCH($A6,XRP!$A:$A,0))*INDEX('Control Panel'!$C:$C,MATCH($A6+1,'Control Panel'!$A:$A,1)),0)</f>
        <v>0</v>
      </c>
      <c r="D6" s="37">
        <f>IFERROR(INDEX(LTC!$F:$F,MATCH($A6,LTC!$A:$A,0))*INDEX('Control Panel'!$D:$D,MATCH($A6+1,'Control Panel'!$A:$A,1)),0)</f>
        <v>0</v>
      </c>
      <c r="E6" s="37">
        <f>IFERROR(INDEX(ETC!$F:$F,MATCH($A6,ETC!$A:$A,0))*INDEX('Control Panel'!$E:$E,MATCH($A6+1,'Control Panel'!$A:$A,1)),0)</f>
        <v>0</v>
      </c>
      <c r="F6" s="37">
        <f>IFERROR(INDEX(ETH!$F:$F,MATCH($A6,ETH!$A:$A,0))*INDEX('Control Panel'!$F:$F,MATCH('Index Volume'!$A6+1,'Control Panel'!$A:$A,1)),0)</f>
        <v>0</v>
      </c>
      <c r="G6" s="37">
        <f>IFERROR(INDEX(BCH!$F:$F,MATCH($A6,BCH!$A:$A,0))*INDEX('Control Panel'!$G:$G,MATCH('Index Volume'!$A6+1,'Control Panel'!$A:$A,1)),0)</f>
        <v>0</v>
      </c>
      <c r="H6" s="37">
        <f>IFERROR(INDEX(XMR!$F:$F,MATCH($A6,XMR!$A:$A,0))*INDEX('Control Panel'!$H:$H,MATCH('Index Volume'!$A6+1,'Control Panel'!$A:$A,1)),0)</f>
        <v>0</v>
      </c>
      <c r="I6" s="37">
        <f>IFERROR(INDEX(ZEC!$F:$F,MATCH($A6,ZEC!$A:$A,0))*INDEX('Control Panel'!$I:$I,MATCH('Index Volume'!$A6+1,'Control Panel'!$A:$A,1)),0)</f>
        <v>0</v>
      </c>
      <c r="J6" s="37">
        <f>IFERROR(INDEX(EOS!$F:$F,MATCH($A6,EOS!$A:$A,0))*INDEX('Control Panel'!$J:$J,MATCH('Index Volume'!$A6+1,'Control Panel'!$A:$A,1)),0)</f>
        <v>0</v>
      </c>
      <c r="K6" s="37">
        <f>IFERROR(INDEX(DASH!$F:$F,MATCH($A6,DASH!$A:$A,0))*INDEX('Control Panel'!$K:$K,MATCH('Index Volume'!$A6+1,'Control Panel'!$A:$A,1)),0)</f>
        <v>0</v>
      </c>
      <c r="L6" s="37">
        <f>IFERROR(INDEX(XLM!$F:$F,MATCH($A6,XLM!$A:$A,0))*INDEX('Control Panel'!$L:$L,MATCH('Index Volume'!$A6+1,'Control Panel'!$A:$A,1)),0)</f>
        <v>0</v>
      </c>
      <c r="M6" s="39">
        <f t="shared" si="2"/>
        <v>0</v>
      </c>
      <c r="N6" s="1" t="b">
        <f t="shared" si="3"/>
        <v>1</v>
      </c>
      <c r="O6" s="41">
        <f t="shared" si="4"/>
        <v>0</v>
      </c>
      <c r="Q6" s="7">
        <f t="shared" si="5"/>
        <v>0</v>
      </c>
      <c r="R6" s="7">
        <f t="shared" si="6"/>
        <v>0</v>
      </c>
      <c r="S6" s="7">
        <f t="shared" si="7"/>
        <v>0</v>
      </c>
      <c r="T6" s="7">
        <f t="shared" si="8"/>
        <v>0</v>
      </c>
      <c r="U6" s="7">
        <f t="shared" si="9"/>
        <v>0</v>
      </c>
      <c r="V6" s="7">
        <f t="shared" si="10"/>
        <v>0</v>
      </c>
      <c r="W6" s="7">
        <f t="shared" si="11"/>
        <v>0</v>
      </c>
      <c r="X6" s="7">
        <f t="shared" si="12"/>
        <v>0</v>
      </c>
      <c r="Y6" s="7">
        <f t="shared" si="13"/>
        <v>0</v>
      </c>
      <c r="Z6" s="7">
        <f t="shared" si="14"/>
        <v>0</v>
      </c>
      <c r="AA6" s="7">
        <f t="shared" si="15"/>
        <v>0</v>
      </c>
      <c r="AC6" s="7">
        <f t="shared" si="16"/>
        <v>0</v>
      </c>
      <c r="AD6" s="7">
        <f t="shared" si="17"/>
        <v>0</v>
      </c>
      <c r="AE6" s="7">
        <f t="shared" si="18"/>
        <v>0</v>
      </c>
      <c r="AF6" s="7">
        <f t="shared" si="19"/>
        <v>0</v>
      </c>
      <c r="AG6" s="7">
        <f t="shared" si="20"/>
        <v>0</v>
      </c>
      <c r="AH6" s="7">
        <f t="shared" si="21"/>
        <v>0</v>
      </c>
      <c r="AI6" s="7">
        <f t="shared" si="22"/>
        <v>0</v>
      </c>
      <c r="AJ6" s="7">
        <f t="shared" si="23"/>
        <v>0</v>
      </c>
      <c r="AK6" s="7">
        <f t="shared" si="24"/>
        <v>0</v>
      </c>
      <c r="AL6" s="7">
        <f t="shared" si="25"/>
        <v>0</v>
      </c>
      <c r="AM6" s="7">
        <f t="shared" si="26"/>
        <v>0</v>
      </c>
    </row>
    <row r="7" spans="1:39" hidden="1" x14ac:dyDescent="0.75">
      <c r="A7" s="4">
        <v>41645</v>
      </c>
      <c r="B7" s="37">
        <f>IFERROR(INDEX(BTC!$F:$F,MATCH($A7,BTC!$A:$A,0))*INDEX('Control Panel'!$B:$B,MATCH('Index Volume'!$A7+1,'Control Panel'!$A:$A,1)),0)</f>
        <v>0</v>
      </c>
      <c r="C7" s="37">
        <f>IFERROR(INDEX(XRP!$F:$F,MATCH($A7,XRP!$A:$A,0))*INDEX('Control Panel'!$C:$C,MATCH($A7+1,'Control Panel'!$A:$A,1)),0)</f>
        <v>0</v>
      </c>
      <c r="D7" s="37">
        <f>IFERROR(INDEX(LTC!$F:$F,MATCH($A7,LTC!$A:$A,0))*INDEX('Control Panel'!$D:$D,MATCH($A7+1,'Control Panel'!$A:$A,1)),0)</f>
        <v>0</v>
      </c>
      <c r="E7" s="37">
        <f>IFERROR(INDEX(ETC!$F:$F,MATCH($A7,ETC!$A:$A,0))*INDEX('Control Panel'!$E:$E,MATCH($A7+1,'Control Panel'!$A:$A,1)),0)</f>
        <v>0</v>
      </c>
      <c r="F7" s="37">
        <f>IFERROR(INDEX(ETH!$F:$F,MATCH($A7,ETH!$A:$A,0))*INDEX('Control Panel'!$F:$F,MATCH('Index Volume'!$A7+1,'Control Panel'!$A:$A,1)),0)</f>
        <v>0</v>
      </c>
      <c r="G7" s="37">
        <f>IFERROR(INDEX(BCH!$F:$F,MATCH($A7,BCH!$A:$A,0))*INDEX('Control Panel'!$G:$G,MATCH('Index Volume'!$A7+1,'Control Panel'!$A:$A,1)),0)</f>
        <v>0</v>
      </c>
      <c r="H7" s="37">
        <f>IFERROR(INDEX(XMR!$F:$F,MATCH($A7,XMR!$A:$A,0))*INDEX('Control Panel'!$H:$H,MATCH('Index Volume'!$A7+1,'Control Panel'!$A:$A,1)),0)</f>
        <v>0</v>
      </c>
      <c r="I7" s="37">
        <f>IFERROR(INDEX(ZEC!$F:$F,MATCH($A7,ZEC!$A:$A,0))*INDEX('Control Panel'!$I:$I,MATCH('Index Volume'!$A7+1,'Control Panel'!$A:$A,1)),0)</f>
        <v>0</v>
      </c>
      <c r="J7" s="37">
        <f>IFERROR(INDEX(EOS!$F:$F,MATCH($A7,EOS!$A:$A,0))*INDEX('Control Panel'!$J:$J,MATCH('Index Volume'!$A7+1,'Control Panel'!$A:$A,1)),0)</f>
        <v>0</v>
      </c>
      <c r="K7" s="37">
        <f>IFERROR(INDEX(DASH!$F:$F,MATCH($A7,DASH!$A:$A,0))*INDEX('Control Panel'!$K:$K,MATCH('Index Volume'!$A7+1,'Control Panel'!$A:$A,1)),0)</f>
        <v>0</v>
      </c>
      <c r="L7" s="37">
        <f>IFERROR(INDEX(XLM!$F:$F,MATCH($A7,XLM!$A:$A,0))*INDEX('Control Panel'!$L:$L,MATCH('Index Volume'!$A7+1,'Control Panel'!$A:$A,1)),0)</f>
        <v>0</v>
      </c>
      <c r="M7" s="39">
        <f t="shared" si="2"/>
        <v>0</v>
      </c>
      <c r="N7" s="1" t="b">
        <f t="shared" si="3"/>
        <v>1</v>
      </c>
      <c r="O7" s="41">
        <f t="shared" si="4"/>
        <v>0</v>
      </c>
      <c r="Q7" s="7">
        <f t="shared" si="5"/>
        <v>0</v>
      </c>
      <c r="R7" s="7">
        <f t="shared" si="6"/>
        <v>0</v>
      </c>
      <c r="S7" s="7">
        <f t="shared" si="7"/>
        <v>0</v>
      </c>
      <c r="T7" s="7">
        <f t="shared" si="8"/>
        <v>0</v>
      </c>
      <c r="U7" s="7">
        <f t="shared" si="9"/>
        <v>0</v>
      </c>
      <c r="V7" s="7">
        <f t="shared" si="10"/>
        <v>0</v>
      </c>
      <c r="W7" s="7">
        <f t="shared" si="11"/>
        <v>0</v>
      </c>
      <c r="X7" s="7">
        <f t="shared" si="12"/>
        <v>0</v>
      </c>
      <c r="Y7" s="7">
        <f t="shared" si="13"/>
        <v>0</v>
      </c>
      <c r="Z7" s="7">
        <f t="shared" si="14"/>
        <v>0</v>
      </c>
      <c r="AA7" s="7">
        <f t="shared" si="15"/>
        <v>0</v>
      </c>
      <c r="AC7" s="7">
        <f t="shared" si="16"/>
        <v>0</v>
      </c>
      <c r="AD7" s="7">
        <f t="shared" si="17"/>
        <v>0</v>
      </c>
      <c r="AE7" s="7">
        <f t="shared" si="18"/>
        <v>0</v>
      </c>
      <c r="AF7" s="7">
        <f t="shared" si="19"/>
        <v>0</v>
      </c>
      <c r="AG7" s="7">
        <f t="shared" si="20"/>
        <v>0</v>
      </c>
      <c r="AH7" s="7">
        <f t="shared" si="21"/>
        <v>0</v>
      </c>
      <c r="AI7" s="7">
        <f t="shared" si="22"/>
        <v>0</v>
      </c>
      <c r="AJ7" s="7">
        <f t="shared" si="23"/>
        <v>0</v>
      </c>
      <c r="AK7" s="7">
        <f t="shared" si="24"/>
        <v>0</v>
      </c>
      <c r="AL7" s="7">
        <f t="shared" si="25"/>
        <v>0</v>
      </c>
      <c r="AM7" s="7">
        <f t="shared" si="26"/>
        <v>0</v>
      </c>
    </row>
    <row r="8" spans="1:39" hidden="1" x14ac:dyDescent="0.75">
      <c r="A8" s="3">
        <v>41646</v>
      </c>
      <c r="B8" s="37">
        <f>IFERROR(INDEX(BTC!$F:$F,MATCH($A8,BTC!$A:$A,0))*INDEX('Control Panel'!$B:$B,MATCH('Index Volume'!$A8+1,'Control Panel'!$A:$A,1)),0)</f>
        <v>0</v>
      </c>
      <c r="C8" s="37">
        <f>IFERROR(INDEX(XRP!$F:$F,MATCH($A8,XRP!$A:$A,0))*INDEX('Control Panel'!$C:$C,MATCH($A8+1,'Control Panel'!$A:$A,1)),0)</f>
        <v>0</v>
      </c>
      <c r="D8" s="37">
        <f>IFERROR(INDEX(LTC!$F:$F,MATCH($A8,LTC!$A:$A,0))*INDEX('Control Panel'!$D:$D,MATCH($A8+1,'Control Panel'!$A:$A,1)),0)</f>
        <v>0</v>
      </c>
      <c r="E8" s="37">
        <f>IFERROR(INDEX(ETC!$F:$F,MATCH($A8,ETC!$A:$A,0))*INDEX('Control Panel'!$E:$E,MATCH($A8+1,'Control Panel'!$A:$A,1)),0)</f>
        <v>0</v>
      </c>
      <c r="F8" s="37">
        <f>IFERROR(INDEX(ETH!$F:$F,MATCH($A8,ETH!$A:$A,0))*INDEX('Control Panel'!$F:$F,MATCH('Index Volume'!$A8+1,'Control Panel'!$A:$A,1)),0)</f>
        <v>0</v>
      </c>
      <c r="G8" s="37">
        <f>IFERROR(INDEX(BCH!$F:$F,MATCH($A8,BCH!$A:$A,0))*INDEX('Control Panel'!$G:$G,MATCH('Index Volume'!$A8+1,'Control Panel'!$A:$A,1)),0)</f>
        <v>0</v>
      </c>
      <c r="H8" s="37">
        <f>IFERROR(INDEX(XMR!$F:$F,MATCH($A8,XMR!$A:$A,0))*INDEX('Control Panel'!$H:$H,MATCH('Index Volume'!$A8+1,'Control Panel'!$A:$A,1)),0)</f>
        <v>0</v>
      </c>
      <c r="I8" s="37">
        <f>IFERROR(INDEX(ZEC!$F:$F,MATCH($A8,ZEC!$A:$A,0))*INDEX('Control Panel'!$I:$I,MATCH('Index Volume'!$A8+1,'Control Panel'!$A:$A,1)),0)</f>
        <v>0</v>
      </c>
      <c r="J8" s="37">
        <f>IFERROR(INDEX(EOS!$F:$F,MATCH($A8,EOS!$A:$A,0))*INDEX('Control Panel'!$J:$J,MATCH('Index Volume'!$A8+1,'Control Panel'!$A:$A,1)),0)</f>
        <v>0</v>
      </c>
      <c r="K8" s="37">
        <f>IFERROR(INDEX(DASH!$F:$F,MATCH($A8,DASH!$A:$A,0))*INDEX('Control Panel'!$K:$K,MATCH('Index Volume'!$A8+1,'Control Panel'!$A:$A,1)),0)</f>
        <v>0</v>
      </c>
      <c r="L8" s="37">
        <f>IFERROR(INDEX(XLM!$F:$F,MATCH($A8,XLM!$A:$A,0))*INDEX('Control Panel'!$L:$L,MATCH('Index Volume'!$A8+1,'Control Panel'!$A:$A,1)),0)</f>
        <v>0</v>
      </c>
      <c r="M8" s="39">
        <f t="shared" si="2"/>
        <v>0</v>
      </c>
      <c r="N8" s="1" t="b">
        <f t="shared" si="3"/>
        <v>1</v>
      </c>
      <c r="O8" s="41">
        <f t="shared" si="4"/>
        <v>0</v>
      </c>
      <c r="Q8" s="7">
        <f t="shared" si="5"/>
        <v>0</v>
      </c>
      <c r="R8" s="7">
        <f t="shared" si="6"/>
        <v>0</v>
      </c>
      <c r="S8" s="7">
        <f t="shared" si="7"/>
        <v>0</v>
      </c>
      <c r="T8" s="7">
        <f t="shared" si="8"/>
        <v>0</v>
      </c>
      <c r="U8" s="7">
        <f t="shared" si="9"/>
        <v>0</v>
      </c>
      <c r="V8" s="7">
        <f t="shared" si="10"/>
        <v>0</v>
      </c>
      <c r="W8" s="7">
        <f t="shared" si="11"/>
        <v>0</v>
      </c>
      <c r="X8" s="7">
        <f t="shared" si="12"/>
        <v>0</v>
      </c>
      <c r="Y8" s="7">
        <f t="shared" si="13"/>
        <v>0</v>
      </c>
      <c r="Z8" s="7">
        <f t="shared" si="14"/>
        <v>0</v>
      </c>
      <c r="AA8" s="7">
        <f t="shared" si="15"/>
        <v>0</v>
      </c>
      <c r="AC8" s="7">
        <f t="shared" si="16"/>
        <v>0</v>
      </c>
      <c r="AD8" s="7">
        <f t="shared" si="17"/>
        <v>0</v>
      </c>
      <c r="AE8" s="7">
        <f t="shared" si="18"/>
        <v>0</v>
      </c>
      <c r="AF8" s="7">
        <f t="shared" si="19"/>
        <v>0</v>
      </c>
      <c r="AG8" s="7">
        <f t="shared" si="20"/>
        <v>0</v>
      </c>
      <c r="AH8" s="7">
        <f t="shared" si="21"/>
        <v>0</v>
      </c>
      <c r="AI8" s="7">
        <f t="shared" si="22"/>
        <v>0</v>
      </c>
      <c r="AJ8" s="7">
        <f t="shared" si="23"/>
        <v>0</v>
      </c>
      <c r="AK8" s="7">
        <f t="shared" si="24"/>
        <v>0</v>
      </c>
      <c r="AL8" s="7">
        <f t="shared" si="25"/>
        <v>0</v>
      </c>
      <c r="AM8" s="7">
        <f t="shared" si="26"/>
        <v>0</v>
      </c>
    </row>
    <row r="9" spans="1:39" hidden="1" x14ac:dyDescent="0.75">
      <c r="A9" s="4">
        <v>41647</v>
      </c>
      <c r="B9" s="37">
        <f>IFERROR(INDEX(BTC!$F:$F,MATCH($A9,BTC!$A:$A,0))*INDEX('Control Panel'!$B:$B,MATCH('Index Volume'!$A9+1,'Control Panel'!$A:$A,1)),0)</f>
        <v>0</v>
      </c>
      <c r="C9" s="37">
        <f>IFERROR(INDEX(XRP!$F:$F,MATCH($A9,XRP!$A:$A,0))*INDEX('Control Panel'!$C:$C,MATCH($A9+1,'Control Panel'!$A:$A,1)),0)</f>
        <v>0</v>
      </c>
      <c r="D9" s="37">
        <f>IFERROR(INDEX(LTC!$F:$F,MATCH($A9,LTC!$A:$A,0))*INDEX('Control Panel'!$D:$D,MATCH($A9+1,'Control Panel'!$A:$A,1)),0)</f>
        <v>0</v>
      </c>
      <c r="E9" s="37">
        <f>IFERROR(INDEX(ETC!$F:$F,MATCH($A9,ETC!$A:$A,0))*INDEX('Control Panel'!$E:$E,MATCH($A9+1,'Control Panel'!$A:$A,1)),0)</f>
        <v>0</v>
      </c>
      <c r="F9" s="37">
        <f>IFERROR(INDEX(ETH!$F:$F,MATCH($A9,ETH!$A:$A,0))*INDEX('Control Panel'!$F:$F,MATCH('Index Volume'!$A9+1,'Control Panel'!$A:$A,1)),0)</f>
        <v>0</v>
      </c>
      <c r="G9" s="37">
        <f>IFERROR(INDEX(BCH!$F:$F,MATCH($A9,BCH!$A:$A,0))*INDEX('Control Panel'!$G:$G,MATCH('Index Volume'!$A9+1,'Control Panel'!$A:$A,1)),0)</f>
        <v>0</v>
      </c>
      <c r="H9" s="37">
        <f>IFERROR(INDEX(XMR!$F:$F,MATCH($A9,XMR!$A:$A,0))*INDEX('Control Panel'!$H:$H,MATCH('Index Volume'!$A9+1,'Control Panel'!$A:$A,1)),0)</f>
        <v>0</v>
      </c>
      <c r="I9" s="37">
        <f>IFERROR(INDEX(ZEC!$F:$F,MATCH($A9,ZEC!$A:$A,0))*INDEX('Control Panel'!$I:$I,MATCH('Index Volume'!$A9+1,'Control Panel'!$A:$A,1)),0)</f>
        <v>0</v>
      </c>
      <c r="J9" s="37">
        <f>IFERROR(INDEX(EOS!$F:$F,MATCH($A9,EOS!$A:$A,0))*INDEX('Control Panel'!$J:$J,MATCH('Index Volume'!$A9+1,'Control Panel'!$A:$A,1)),0)</f>
        <v>0</v>
      </c>
      <c r="K9" s="37">
        <f>IFERROR(INDEX(DASH!$F:$F,MATCH($A9,DASH!$A:$A,0))*INDEX('Control Panel'!$K:$K,MATCH('Index Volume'!$A9+1,'Control Panel'!$A:$A,1)),0)</f>
        <v>0</v>
      </c>
      <c r="L9" s="37">
        <f>IFERROR(INDEX(XLM!$F:$F,MATCH($A9,XLM!$A:$A,0))*INDEX('Control Panel'!$L:$L,MATCH('Index Volume'!$A9+1,'Control Panel'!$A:$A,1)),0)</f>
        <v>0</v>
      </c>
      <c r="M9" s="39">
        <f t="shared" si="2"/>
        <v>0</v>
      </c>
      <c r="N9" s="1" t="b">
        <f t="shared" si="3"/>
        <v>1</v>
      </c>
      <c r="O9" s="41">
        <f t="shared" si="4"/>
        <v>0</v>
      </c>
      <c r="Q9" s="7">
        <f t="shared" si="5"/>
        <v>0</v>
      </c>
      <c r="R9" s="7">
        <f t="shared" si="6"/>
        <v>0</v>
      </c>
      <c r="S9" s="7">
        <f t="shared" si="7"/>
        <v>0</v>
      </c>
      <c r="T9" s="7">
        <f t="shared" si="8"/>
        <v>0</v>
      </c>
      <c r="U9" s="7">
        <f t="shared" si="9"/>
        <v>0</v>
      </c>
      <c r="V9" s="7">
        <f t="shared" si="10"/>
        <v>0</v>
      </c>
      <c r="W9" s="7">
        <f t="shared" si="11"/>
        <v>0</v>
      </c>
      <c r="X9" s="7">
        <f t="shared" si="12"/>
        <v>0</v>
      </c>
      <c r="Y9" s="7">
        <f t="shared" si="13"/>
        <v>0</v>
      </c>
      <c r="Z9" s="7">
        <f t="shared" si="14"/>
        <v>0</v>
      </c>
      <c r="AA9" s="7">
        <f t="shared" si="15"/>
        <v>0</v>
      </c>
      <c r="AC9" s="7">
        <f t="shared" si="16"/>
        <v>0</v>
      </c>
      <c r="AD9" s="7">
        <f t="shared" si="17"/>
        <v>0</v>
      </c>
      <c r="AE9" s="7">
        <f t="shared" si="18"/>
        <v>0</v>
      </c>
      <c r="AF9" s="7">
        <f t="shared" si="19"/>
        <v>0</v>
      </c>
      <c r="AG9" s="7">
        <f t="shared" si="20"/>
        <v>0</v>
      </c>
      <c r="AH9" s="7">
        <f t="shared" si="21"/>
        <v>0</v>
      </c>
      <c r="AI9" s="7">
        <f t="shared" si="22"/>
        <v>0</v>
      </c>
      <c r="AJ9" s="7">
        <f t="shared" si="23"/>
        <v>0</v>
      </c>
      <c r="AK9" s="7">
        <f t="shared" si="24"/>
        <v>0</v>
      </c>
      <c r="AL9" s="7">
        <f t="shared" si="25"/>
        <v>0</v>
      </c>
      <c r="AM9" s="7">
        <f t="shared" si="26"/>
        <v>0</v>
      </c>
    </row>
    <row r="10" spans="1:39" hidden="1" x14ac:dyDescent="0.75">
      <c r="A10" s="3">
        <v>41648</v>
      </c>
      <c r="B10" s="37">
        <f>IFERROR(INDEX(BTC!$F:$F,MATCH($A10,BTC!$A:$A,0))*INDEX('Control Panel'!$B:$B,MATCH('Index Volume'!$A10+1,'Control Panel'!$A:$A,1)),0)</f>
        <v>0</v>
      </c>
      <c r="C10" s="37">
        <f>IFERROR(INDEX(XRP!$F:$F,MATCH($A10,XRP!$A:$A,0))*INDEX('Control Panel'!$C:$C,MATCH($A10+1,'Control Panel'!$A:$A,1)),0)</f>
        <v>0</v>
      </c>
      <c r="D10" s="37">
        <f>IFERROR(INDEX(LTC!$F:$F,MATCH($A10,LTC!$A:$A,0))*INDEX('Control Panel'!$D:$D,MATCH($A10+1,'Control Panel'!$A:$A,1)),0)</f>
        <v>0</v>
      </c>
      <c r="E10" s="37">
        <f>IFERROR(INDEX(ETC!$F:$F,MATCH($A10,ETC!$A:$A,0))*INDEX('Control Panel'!$E:$E,MATCH($A10+1,'Control Panel'!$A:$A,1)),0)</f>
        <v>0</v>
      </c>
      <c r="F10" s="37">
        <f>IFERROR(INDEX(ETH!$F:$F,MATCH($A10,ETH!$A:$A,0))*INDEX('Control Panel'!$F:$F,MATCH('Index Volume'!$A10+1,'Control Panel'!$A:$A,1)),0)</f>
        <v>0</v>
      </c>
      <c r="G10" s="37">
        <f>IFERROR(INDEX(BCH!$F:$F,MATCH($A10,BCH!$A:$A,0))*INDEX('Control Panel'!$G:$G,MATCH('Index Volume'!$A10+1,'Control Panel'!$A:$A,1)),0)</f>
        <v>0</v>
      </c>
      <c r="H10" s="37">
        <f>IFERROR(INDEX(XMR!$F:$F,MATCH($A10,XMR!$A:$A,0))*INDEX('Control Panel'!$H:$H,MATCH('Index Volume'!$A10+1,'Control Panel'!$A:$A,1)),0)</f>
        <v>0</v>
      </c>
      <c r="I10" s="37">
        <f>IFERROR(INDEX(ZEC!$F:$F,MATCH($A10,ZEC!$A:$A,0))*INDEX('Control Panel'!$I:$I,MATCH('Index Volume'!$A10+1,'Control Panel'!$A:$A,1)),0)</f>
        <v>0</v>
      </c>
      <c r="J10" s="37">
        <f>IFERROR(INDEX(EOS!$F:$F,MATCH($A10,EOS!$A:$A,0))*INDEX('Control Panel'!$J:$J,MATCH('Index Volume'!$A10+1,'Control Panel'!$A:$A,1)),0)</f>
        <v>0</v>
      </c>
      <c r="K10" s="37">
        <f>IFERROR(INDEX(DASH!$F:$F,MATCH($A10,DASH!$A:$A,0))*INDEX('Control Panel'!$K:$K,MATCH('Index Volume'!$A10+1,'Control Panel'!$A:$A,1)),0)</f>
        <v>0</v>
      </c>
      <c r="L10" s="37">
        <f>IFERROR(INDEX(XLM!$F:$F,MATCH($A10,XLM!$A:$A,0))*INDEX('Control Panel'!$L:$L,MATCH('Index Volume'!$A10+1,'Control Panel'!$A:$A,1)),0)</f>
        <v>0</v>
      </c>
      <c r="M10" s="39">
        <f t="shared" si="2"/>
        <v>0</v>
      </c>
      <c r="N10" s="1" t="b">
        <f t="shared" si="3"/>
        <v>1</v>
      </c>
      <c r="O10" s="41">
        <f t="shared" si="4"/>
        <v>0</v>
      </c>
      <c r="Q10" s="7">
        <f t="shared" si="5"/>
        <v>0</v>
      </c>
      <c r="R10" s="7">
        <f t="shared" si="6"/>
        <v>0</v>
      </c>
      <c r="S10" s="7">
        <f t="shared" si="7"/>
        <v>0</v>
      </c>
      <c r="T10" s="7">
        <f t="shared" si="8"/>
        <v>0</v>
      </c>
      <c r="U10" s="7">
        <f t="shared" si="9"/>
        <v>0</v>
      </c>
      <c r="V10" s="7">
        <f t="shared" si="10"/>
        <v>0</v>
      </c>
      <c r="W10" s="7">
        <f t="shared" si="11"/>
        <v>0</v>
      </c>
      <c r="X10" s="7">
        <f t="shared" si="12"/>
        <v>0</v>
      </c>
      <c r="Y10" s="7">
        <f t="shared" si="13"/>
        <v>0</v>
      </c>
      <c r="Z10" s="7">
        <f t="shared" si="14"/>
        <v>0</v>
      </c>
      <c r="AA10" s="7">
        <f t="shared" si="15"/>
        <v>0</v>
      </c>
      <c r="AC10" s="7">
        <f t="shared" si="16"/>
        <v>0</v>
      </c>
      <c r="AD10" s="7">
        <f t="shared" si="17"/>
        <v>0</v>
      </c>
      <c r="AE10" s="7">
        <f t="shared" si="18"/>
        <v>0</v>
      </c>
      <c r="AF10" s="7">
        <f t="shared" si="19"/>
        <v>0</v>
      </c>
      <c r="AG10" s="7">
        <f t="shared" si="20"/>
        <v>0</v>
      </c>
      <c r="AH10" s="7">
        <f t="shared" si="21"/>
        <v>0</v>
      </c>
      <c r="AI10" s="7">
        <f t="shared" si="22"/>
        <v>0</v>
      </c>
      <c r="AJ10" s="7">
        <f t="shared" si="23"/>
        <v>0</v>
      </c>
      <c r="AK10" s="7">
        <f t="shared" si="24"/>
        <v>0</v>
      </c>
      <c r="AL10" s="7">
        <f t="shared" si="25"/>
        <v>0</v>
      </c>
      <c r="AM10" s="7">
        <f t="shared" si="26"/>
        <v>0</v>
      </c>
    </row>
    <row r="11" spans="1:39" hidden="1" x14ac:dyDescent="0.75">
      <c r="A11" s="4">
        <v>41649</v>
      </c>
      <c r="B11" s="37">
        <f>IFERROR(INDEX(BTC!$F:$F,MATCH($A11,BTC!$A:$A,0))*INDEX('Control Panel'!$B:$B,MATCH('Index Volume'!$A11+1,'Control Panel'!$A:$A,1)),0)</f>
        <v>0</v>
      </c>
      <c r="C11" s="37">
        <f>IFERROR(INDEX(XRP!$F:$F,MATCH($A11,XRP!$A:$A,0))*INDEX('Control Panel'!$C:$C,MATCH($A11+1,'Control Panel'!$A:$A,1)),0)</f>
        <v>0</v>
      </c>
      <c r="D11" s="37">
        <f>IFERROR(INDEX(LTC!$F:$F,MATCH($A11,LTC!$A:$A,0))*INDEX('Control Panel'!$D:$D,MATCH($A11+1,'Control Panel'!$A:$A,1)),0)</f>
        <v>0</v>
      </c>
      <c r="E11" s="37">
        <f>IFERROR(INDEX(ETC!$F:$F,MATCH($A11,ETC!$A:$A,0))*INDEX('Control Panel'!$E:$E,MATCH($A11+1,'Control Panel'!$A:$A,1)),0)</f>
        <v>0</v>
      </c>
      <c r="F11" s="37">
        <f>IFERROR(INDEX(ETH!$F:$F,MATCH($A11,ETH!$A:$A,0))*INDEX('Control Panel'!$F:$F,MATCH('Index Volume'!$A11+1,'Control Panel'!$A:$A,1)),0)</f>
        <v>0</v>
      </c>
      <c r="G11" s="37">
        <f>IFERROR(INDEX(BCH!$F:$F,MATCH($A11,BCH!$A:$A,0))*INDEX('Control Panel'!$G:$G,MATCH('Index Volume'!$A11+1,'Control Panel'!$A:$A,1)),0)</f>
        <v>0</v>
      </c>
      <c r="H11" s="37">
        <f>IFERROR(INDEX(XMR!$F:$F,MATCH($A11,XMR!$A:$A,0))*INDEX('Control Panel'!$H:$H,MATCH('Index Volume'!$A11+1,'Control Panel'!$A:$A,1)),0)</f>
        <v>0</v>
      </c>
      <c r="I11" s="37">
        <f>IFERROR(INDEX(ZEC!$F:$F,MATCH($A11,ZEC!$A:$A,0))*INDEX('Control Panel'!$I:$I,MATCH('Index Volume'!$A11+1,'Control Panel'!$A:$A,1)),0)</f>
        <v>0</v>
      </c>
      <c r="J11" s="37">
        <f>IFERROR(INDEX(EOS!$F:$F,MATCH($A11,EOS!$A:$A,0))*INDEX('Control Panel'!$J:$J,MATCH('Index Volume'!$A11+1,'Control Panel'!$A:$A,1)),0)</f>
        <v>0</v>
      </c>
      <c r="K11" s="37">
        <f>IFERROR(INDEX(DASH!$F:$F,MATCH($A11,DASH!$A:$A,0))*INDEX('Control Panel'!$K:$K,MATCH('Index Volume'!$A11+1,'Control Panel'!$A:$A,1)),0)</f>
        <v>0</v>
      </c>
      <c r="L11" s="37">
        <f>IFERROR(INDEX(XLM!$F:$F,MATCH($A11,XLM!$A:$A,0))*INDEX('Control Panel'!$L:$L,MATCH('Index Volume'!$A11+1,'Control Panel'!$A:$A,1)),0)</f>
        <v>0</v>
      </c>
      <c r="M11" s="39">
        <f t="shared" si="2"/>
        <v>0</v>
      </c>
      <c r="N11" s="1" t="b">
        <f t="shared" si="3"/>
        <v>1</v>
      </c>
      <c r="O11" s="41">
        <f t="shared" si="4"/>
        <v>0</v>
      </c>
      <c r="Q11" s="7">
        <f t="shared" si="5"/>
        <v>0</v>
      </c>
      <c r="R11" s="7">
        <f t="shared" si="6"/>
        <v>0</v>
      </c>
      <c r="S11" s="7">
        <f t="shared" si="7"/>
        <v>0</v>
      </c>
      <c r="T11" s="7">
        <f t="shared" si="8"/>
        <v>0</v>
      </c>
      <c r="U11" s="7">
        <f t="shared" si="9"/>
        <v>0</v>
      </c>
      <c r="V11" s="7">
        <f t="shared" si="10"/>
        <v>0</v>
      </c>
      <c r="W11" s="7">
        <f t="shared" si="11"/>
        <v>0</v>
      </c>
      <c r="X11" s="7">
        <f t="shared" si="12"/>
        <v>0</v>
      </c>
      <c r="Y11" s="7">
        <f t="shared" si="13"/>
        <v>0</v>
      </c>
      <c r="Z11" s="7">
        <f t="shared" si="14"/>
        <v>0</v>
      </c>
      <c r="AA11" s="7">
        <f t="shared" si="15"/>
        <v>0</v>
      </c>
      <c r="AC11" s="7">
        <f t="shared" si="16"/>
        <v>0</v>
      </c>
      <c r="AD11" s="7">
        <f t="shared" si="17"/>
        <v>0</v>
      </c>
      <c r="AE11" s="7">
        <f t="shared" si="18"/>
        <v>0</v>
      </c>
      <c r="AF11" s="7">
        <f t="shared" si="19"/>
        <v>0</v>
      </c>
      <c r="AG11" s="7">
        <f t="shared" si="20"/>
        <v>0</v>
      </c>
      <c r="AH11" s="7">
        <f t="shared" si="21"/>
        <v>0</v>
      </c>
      <c r="AI11" s="7">
        <f t="shared" si="22"/>
        <v>0</v>
      </c>
      <c r="AJ11" s="7">
        <f t="shared" si="23"/>
        <v>0</v>
      </c>
      <c r="AK11" s="7">
        <f t="shared" si="24"/>
        <v>0</v>
      </c>
      <c r="AL11" s="7">
        <f t="shared" si="25"/>
        <v>0</v>
      </c>
      <c r="AM11" s="7">
        <f t="shared" si="26"/>
        <v>0</v>
      </c>
    </row>
    <row r="12" spans="1:39" hidden="1" x14ac:dyDescent="0.75">
      <c r="A12" s="3">
        <v>41650</v>
      </c>
      <c r="B12" s="37">
        <f>IFERROR(INDEX(BTC!$F:$F,MATCH($A12,BTC!$A:$A,0))*INDEX('Control Panel'!$B:$B,MATCH('Index Volume'!$A12+1,'Control Panel'!$A:$A,1)),0)</f>
        <v>0</v>
      </c>
      <c r="C12" s="37">
        <f>IFERROR(INDEX(XRP!$F:$F,MATCH($A12,XRP!$A:$A,0))*INDEX('Control Panel'!$C:$C,MATCH($A12+1,'Control Panel'!$A:$A,1)),0)</f>
        <v>0</v>
      </c>
      <c r="D12" s="37">
        <f>IFERROR(INDEX(LTC!$F:$F,MATCH($A12,LTC!$A:$A,0))*INDEX('Control Panel'!$D:$D,MATCH($A12+1,'Control Panel'!$A:$A,1)),0)</f>
        <v>0</v>
      </c>
      <c r="E12" s="37">
        <f>IFERROR(INDEX(ETC!$F:$F,MATCH($A12,ETC!$A:$A,0))*INDEX('Control Panel'!$E:$E,MATCH($A12+1,'Control Panel'!$A:$A,1)),0)</f>
        <v>0</v>
      </c>
      <c r="F12" s="37">
        <f>IFERROR(INDEX(ETH!$F:$F,MATCH($A12,ETH!$A:$A,0))*INDEX('Control Panel'!$F:$F,MATCH('Index Volume'!$A12+1,'Control Panel'!$A:$A,1)),0)</f>
        <v>0</v>
      </c>
      <c r="G12" s="37">
        <f>IFERROR(INDEX(BCH!$F:$F,MATCH($A12,BCH!$A:$A,0))*INDEX('Control Panel'!$G:$G,MATCH('Index Volume'!$A12+1,'Control Panel'!$A:$A,1)),0)</f>
        <v>0</v>
      </c>
      <c r="H12" s="37">
        <f>IFERROR(INDEX(XMR!$F:$F,MATCH($A12,XMR!$A:$A,0))*INDEX('Control Panel'!$H:$H,MATCH('Index Volume'!$A12+1,'Control Panel'!$A:$A,1)),0)</f>
        <v>0</v>
      </c>
      <c r="I12" s="37">
        <f>IFERROR(INDEX(ZEC!$F:$F,MATCH($A12,ZEC!$A:$A,0))*INDEX('Control Panel'!$I:$I,MATCH('Index Volume'!$A12+1,'Control Panel'!$A:$A,1)),0)</f>
        <v>0</v>
      </c>
      <c r="J12" s="37">
        <f>IFERROR(INDEX(EOS!$F:$F,MATCH($A12,EOS!$A:$A,0))*INDEX('Control Panel'!$J:$J,MATCH('Index Volume'!$A12+1,'Control Panel'!$A:$A,1)),0)</f>
        <v>0</v>
      </c>
      <c r="K12" s="37">
        <f>IFERROR(INDEX(DASH!$F:$F,MATCH($A12,DASH!$A:$A,0))*INDEX('Control Panel'!$K:$K,MATCH('Index Volume'!$A12+1,'Control Panel'!$A:$A,1)),0)</f>
        <v>0</v>
      </c>
      <c r="L12" s="37">
        <f>IFERROR(INDEX(XLM!$F:$F,MATCH($A12,XLM!$A:$A,0))*INDEX('Control Panel'!$L:$L,MATCH('Index Volume'!$A12+1,'Control Panel'!$A:$A,1)),0)</f>
        <v>0</v>
      </c>
      <c r="M12" s="39">
        <f t="shared" si="2"/>
        <v>0</v>
      </c>
      <c r="N12" s="1" t="b">
        <f t="shared" si="3"/>
        <v>1</v>
      </c>
      <c r="O12" s="41">
        <f t="shared" si="4"/>
        <v>0</v>
      </c>
      <c r="Q12" s="7">
        <f t="shared" si="5"/>
        <v>0</v>
      </c>
      <c r="R12" s="7">
        <f t="shared" si="6"/>
        <v>0</v>
      </c>
      <c r="S12" s="7">
        <f t="shared" si="7"/>
        <v>0</v>
      </c>
      <c r="T12" s="7">
        <f t="shared" si="8"/>
        <v>0</v>
      </c>
      <c r="U12" s="7">
        <f t="shared" si="9"/>
        <v>0</v>
      </c>
      <c r="V12" s="7">
        <f t="shared" si="10"/>
        <v>0</v>
      </c>
      <c r="W12" s="7">
        <f t="shared" si="11"/>
        <v>0</v>
      </c>
      <c r="X12" s="7">
        <f t="shared" si="12"/>
        <v>0</v>
      </c>
      <c r="Y12" s="7">
        <f t="shared" si="13"/>
        <v>0</v>
      </c>
      <c r="Z12" s="7">
        <f t="shared" si="14"/>
        <v>0</v>
      </c>
      <c r="AA12" s="7">
        <f t="shared" si="15"/>
        <v>0</v>
      </c>
      <c r="AC12" s="7">
        <f t="shared" si="16"/>
        <v>0</v>
      </c>
      <c r="AD12" s="7">
        <f t="shared" si="17"/>
        <v>0</v>
      </c>
      <c r="AE12" s="7">
        <f t="shared" si="18"/>
        <v>0</v>
      </c>
      <c r="AF12" s="7">
        <f t="shared" si="19"/>
        <v>0</v>
      </c>
      <c r="AG12" s="7">
        <f t="shared" si="20"/>
        <v>0</v>
      </c>
      <c r="AH12" s="7">
        <f t="shared" si="21"/>
        <v>0</v>
      </c>
      <c r="AI12" s="7">
        <f t="shared" si="22"/>
        <v>0</v>
      </c>
      <c r="AJ12" s="7">
        <f t="shared" si="23"/>
        <v>0</v>
      </c>
      <c r="AK12" s="7">
        <f t="shared" si="24"/>
        <v>0</v>
      </c>
      <c r="AL12" s="7">
        <f t="shared" si="25"/>
        <v>0</v>
      </c>
      <c r="AM12" s="7">
        <f t="shared" si="26"/>
        <v>0</v>
      </c>
    </row>
    <row r="13" spans="1:39" hidden="1" x14ac:dyDescent="0.75">
      <c r="A13" s="4">
        <v>41651</v>
      </c>
      <c r="B13" s="37">
        <f>IFERROR(INDEX(BTC!$F:$F,MATCH($A13,BTC!$A:$A,0))*INDEX('Control Panel'!$B:$B,MATCH('Index Volume'!$A13+1,'Control Panel'!$A:$A,1)),0)</f>
        <v>0</v>
      </c>
      <c r="C13" s="37">
        <f>IFERROR(INDEX(XRP!$F:$F,MATCH($A13,XRP!$A:$A,0))*INDEX('Control Panel'!$C:$C,MATCH($A13+1,'Control Panel'!$A:$A,1)),0)</f>
        <v>0</v>
      </c>
      <c r="D13" s="37">
        <f>IFERROR(INDEX(LTC!$F:$F,MATCH($A13,LTC!$A:$A,0))*INDEX('Control Panel'!$D:$D,MATCH($A13+1,'Control Panel'!$A:$A,1)),0)</f>
        <v>0</v>
      </c>
      <c r="E13" s="37">
        <f>IFERROR(INDEX(ETC!$F:$F,MATCH($A13,ETC!$A:$A,0))*INDEX('Control Panel'!$E:$E,MATCH($A13+1,'Control Panel'!$A:$A,1)),0)</f>
        <v>0</v>
      </c>
      <c r="F13" s="37">
        <f>IFERROR(INDEX(ETH!$F:$F,MATCH($A13,ETH!$A:$A,0))*INDEX('Control Panel'!$F:$F,MATCH('Index Volume'!$A13+1,'Control Panel'!$A:$A,1)),0)</f>
        <v>0</v>
      </c>
      <c r="G13" s="37">
        <f>IFERROR(INDEX(BCH!$F:$F,MATCH($A13,BCH!$A:$A,0))*INDEX('Control Panel'!$G:$G,MATCH('Index Volume'!$A13+1,'Control Panel'!$A:$A,1)),0)</f>
        <v>0</v>
      </c>
      <c r="H13" s="37">
        <f>IFERROR(INDEX(XMR!$F:$F,MATCH($A13,XMR!$A:$A,0))*INDEX('Control Panel'!$H:$H,MATCH('Index Volume'!$A13+1,'Control Panel'!$A:$A,1)),0)</f>
        <v>0</v>
      </c>
      <c r="I13" s="37">
        <f>IFERROR(INDEX(ZEC!$F:$F,MATCH($A13,ZEC!$A:$A,0))*INDEX('Control Panel'!$I:$I,MATCH('Index Volume'!$A13+1,'Control Panel'!$A:$A,1)),0)</f>
        <v>0</v>
      </c>
      <c r="J13" s="37">
        <f>IFERROR(INDEX(EOS!$F:$F,MATCH($A13,EOS!$A:$A,0))*INDEX('Control Panel'!$J:$J,MATCH('Index Volume'!$A13+1,'Control Panel'!$A:$A,1)),0)</f>
        <v>0</v>
      </c>
      <c r="K13" s="37">
        <f>IFERROR(INDEX(DASH!$F:$F,MATCH($A13,DASH!$A:$A,0))*INDEX('Control Panel'!$K:$K,MATCH('Index Volume'!$A13+1,'Control Panel'!$A:$A,1)),0)</f>
        <v>0</v>
      </c>
      <c r="L13" s="37">
        <f>IFERROR(INDEX(XLM!$F:$F,MATCH($A13,XLM!$A:$A,0))*INDEX('Control Panel'!$L:$L,MATCH('Index Volume'!$A13+1,'Control Panel'!$A:$A,1)),0)</f>
        <v>0</v>
      </c>
      <c r="M13" s="39">
        <f t="shared" si="2"/>
        <v>0</v>
      </c>
      <c r="N13" s="1" t="b">
        <f t="shared" si="3"/>
        <v>1</v>
      </c>
      <c r="O13" s="41">
        <f t="shared" si="4"/>
        <v>0</v>
      </c>
      <c r="Q13" s="7">
        <f t="shared" si="5"/>
        <v>0</v>
      </c>
      <c r="R13" s="7">
        <f t="shared" si="6"/>
        <v>0</v>
      </c>
      <c r="S13" s="7">
        <f t="shared" si="7"/>
        <v>0</v>
      </c>
      <c r="T13" s="7">
        <f t="shared" si="8"/>
        <v>0</v>
      </c>
      <c r="U13" s="7">
        <f t="shared" si="9"/>
        <v>0</v>
      </c>
      <c r="V13" s="7">
        <f t="shared" si="10"/>
        <v>0</v>
      </c>
      <c r="W13" s="7">
        <f t="shared" si="11"/>
        <v>0</v>
      </c>
      <c r="X13" s="7">
        <f t="shared" si="12"/>
        <v>0</v>
      </c>
      <c r="Y13" s="7">
        <f t="shared" si="13"/>
        <v>0</v>
      </c>
      <c r="Z13" s="7">
        <f t="shared" si="14"/>
        <v>0</v>
      </c>
      <c r="AA13" s="7">
        <f t="shared" si="15"/>
        <v>0</v>
      </c>
      <c r="AC13" s="7">
        <f t="shared" si="16"/>
        <v>0</v>
      </c>
      <c r="AD13" s="7">
        <f t="shared" si="17"/>
        <v>0</v>
      </c>
      <c r="AE13" s="7">
        <f t="shared" si="18"/>
        <v>0</v>
      </c>
      <c r="AF13" s="7">
        <f t="shared" si="19"/>
        <v>0</v>
      </c>
      <c r="AG13" s="7">
        <f t="shared" si="20"/>
        <v>0</v>
      </c>
      <c r="AH13" s="7">
        <f t="shared" si="21"/>
        <v>0</v>
      </c>
      <c r="AI13" s="7">
        <f t="shared" si="22"/>
        <v>0</v>
      </c>
      <c r="AJ13" s="7">
        <f t="shared" si="23"/>
        <v>0</v>
      </c>
      <c r="AK13" s="7">
        <f t="shared" si="24"/>
        <v>0</v>
      </c>
      <c r="AL13" s="7">
        <f t="shared" si="25"/>
        <v>0</v>
      </c>
      <c r="AM13" s="7">
        <f t="shared" si="26"/>
        <v>0</v>
      </c>
    </row>
    <row r="14" spans="1:39" hidden="1" x14ac:dyDescent="0.75">
      <c r="A14" s="3">
        <v>41652</v>
      </c>
      <c r="B14" s="37">
        <f>IFERROR(INDEX(BTC!$F:$F,MATCH($A14,BTC!$A:$A,0))*INDEX('Control Panel'!$B:$B,MATCH('Index Volume'!$A14+1,'Control Panel'!$A:$A,1)),0)</f>
        <v>0</v>
      </c>
      <c r="C14" s="37">
        <f>IFERROR(INDEX(XRP!$F:$F,MATCH($A14,XRP!$A:$A,0))*INDEX('Control Panel'!$C:$C,MATCH($A14+1,'Control Panel'!$A:$A,1)),0)</f>
        <v>0</v>
      </c>
      <c r="D14" s="37">
        <f>IFERROR(INDEX(LTC!$F:$F,MATCH($A14,LTC!$A:$A,0))*INDEX('Control Panel'!$D:$D,MATCH($A14+1,'Control Panel'!$A:$A,1)),0)</f>
        <v>0</v>
      </c>
      <c r="E14" s="37">
        <f>IFERROR(INDEX(ETC!$F:$F,MATCH($A14,ETC!$A:$A,0))*INDEX('Control Panel'!$E:$E,MATCH($A14+1,'Control Panel'!$A:$A,1)),0)</f>
        <v>0</v>
      </c>
      <c r="F14" s="37">
        <f>IFERROR(INDEX(ETH!$F:$F,MATCH($A14,ETH!$A:$A,0))*INDEX('Control Panel'!$F:$F,MATCH('Index Volume'!$A14+1,'Control Panel'!$A:$A,1)),0)</f>
        <v>0</v>
      </c>
      <c r="G14" s="37">
        <f>IFERROR(INDEX(BCH!$F:$F,MATCH($A14,BCH!$A:$A,0))*INDEX('Control Panel'!$G:$G,MATCH('Index Volume'!$A14+1,'Control Panel'!$A:$A,1)),0)</f>
        <v>0</v>
      </c>
      <c r="H14" s="37">
        <f>IFERROR(INDEX(XMR!$F:$F,MATCH($A14,XMR!$A:$A,0))*INDEX('Control Panel'!$H:$H,MATCH('Index Volume'!$A14+1,'Control Panel'!$A:$A,1)),0)</f>
        <v>0</v>
      </c>
      <c r="I14" s="37">
        <f>IFERROR(INDEX(ZEC!$F:$F,MATCH($A14,ZEC!$A:$A,0))*INDEX('Control Panel'!$I:$I,MATCH('Index Volume'!$A14+1,'Control Panel'!$A:$A,1)),0)</f>
        <v>0</v>
      </c>
      <c r="J14" s="37">
        <f>IFERROR(INDEX(EOS!$F:$F,MATCH($A14,EOS!$A:$A,0))*INDEX('Control Panel'!$J:$J,MATCH('Index Volume'!$A14+1,'Control Panel'!$A:$A,1)),0)</f>
        <v>0</v>
      </c>
      <c r="K14" s="37">
        <f>IFERROR(INDEX(DASH!$F:$F,MATCH($A14,DASH!$A:$A,0))*INDEX('Control Panel'!$K:$K,MATCH('Index Volume'!$A14+1,'Control Panel'!$A:$A,1)),0)</f>
        <v>0</v>
      </c>
      <c r="L14" s="37">
        <f>IFERROR(INDEX(XLM!$F:$F,MATCH($A14,XLM!$A:$A,0))*INDEX('Control Panel'!$L:$L,MATCH('Index Volume'!$A14+1,'Control Panel'!$A:$A,1)),0)</f>
        <v>0</v>
      </c>
      <c r="M14" s="39">
        <f t="shared" si="2"/>
        <v>0</v>
      </c>
      <c r="N14" s="1" t="b">
        <f t="shared" si="3"/>
        <v>1</v>
      </c>
      <c r="O14" s="41">
        <f t="shared" si="4"/>
        <v>0</v>
      </c>
      <c r="Q14" s="7">
        <f t="shared" si="5"/>
        <v>0</v>
      </c>
      <c r="R14" s="7">
        <f t="shared" si="6"/>
        <v>0</v>
      </c>
      <c r="S14" s="7">
        <f t="shared" si="7"/>
        <v>0</v>
      </c>
      <c r="T14" s="7">
        <f t="shared" si="8"/>
        <v>0</v>
      </c>
      <c r="U14" s="7">
        <f t="shared" si="9"/>
        <v>0</v>
      </c>
      <c r="V14" s="7">
        <f t="shared" si="10"/>
        <v>0</v>
      </c>
      <c r="W14" s="7">
        <f t="shared" si="11"/>
        <v>0</v>
      </c>
      <c r="X14" s="7">
        <f t="shared" si="12"/>
        <v>0</v>
      </c>
      <c r="Y14" s="7">
        <f t="shared" si="13"/>
        <v>0</v>
      </c>
      <c r="Z14" s="7">
        <f t="shared" si="14"/>
        <v>0</v>
      </c>
      <c r="AA14" s="7">
        <f t="shared" si="15"/>
        <v>0</v>
      </c>
      <c r="AC14" s="7">
        <f t="shared" si="16"/>
        <v>0</v>
      </c>
      <c r="AD14" s="7">
        <f t="shared" si="17"/>
        <v>0</v>
      </c>
      <c r="AE14" s="7">
        <f t="shared" si="18"/>
        <v>0</v>
      </c>
      <c r="AF14" s="7">
        <f t="shared" si="19"/>
        <v>0</v>
      </c>
      <c r="AG14" s="7">
        <f t="shared" si="20"/>
        <v>0</v>
      </c>
      <c r="AH14" s="7">
        <f t="shared" si="21"/>
        <v>0</v>
      </c>
      <c r="AI14" s="7">
        <f t="shared" si="22"/>
        <v>0</v>
      </c>
      <c r="AJ14" s="7">
        <f t="shared" si="23"/>
        <v>0</v>
      </c>
      <c r="AK14" s="7">
        <f t="shared" si="24"/>
        <v>0</v>
      </c>
      <c r="AL14" s="7">
        <f t="shared" si="25"/>
        <v>0</v>
      </c>
      <c r="AM14" s="7">
        <f t="shared" si="26"/>
        <v>0</v>
      </c>
    </row>
    <row r="15" spans="1:39" hidden="1" x14ac:dyDescent="0.75">
      <c r="A15" s="4">
        <v>41653</v>
      </c>
      <c r="B15" s="37">
        <f>IFERROR(INDEX(BTC!$F:$F,MATCH($A15,BTC!$A:$A,0))*INDEX('Control Panel'!$B:$B,MATCH('Index Volume'!$A15+1,'Control Panel'!$A:$A,1)),0)</f>
        <v>0</v>
      </c>
      <c r="C15" s="37">
        <f>IFERROR(INDEX(XRP!$F:$F,MATCH($A15,XRP!$A:$A,0))*INDEX('Control Panel'!$C:$C,MATCH($A15+1,'Control Panel'!$A:$A,1)),0)</f>
        <v>0</v>
      </c>
      <c r="D15" s="37">
        <f>IFERROR(INDEX(LTC!$F:$F,MATCH($A15,LTC!$A:$A,0))*INDEX('Control Panel'!$D:$D,MATCH($A15+1,'Control Panel'!$A:$A,1)),0)</f>
        <v>0</v>
      </c>
      <c r="E15" s="37">
        <f>IFERROR(INDEX(ETC!$F:$F,MATCH($A15,ETC!$A:$A,0))*INDEX('Control Panel'!$E:$E,MATCH($A15+1,'Control Panel'!$A:$A,1)),0)</f>
        <v>0</v>
      </c>
      <c r="F15" s="37">
        <f>IFERROR(INDEX(ETH!$F:$F,MATCH($A15,ETH!$A:$A,0))*INDEX('Control Panel'!$F:$F,MATCH('Index Volume'!$A15+1,'Control Panel'!$A:$A,1)),0)</f>
        <v>0</v>
      </c>
      <c r="G15" s="37">
        <f>IFERROR(INDEX(BCH!$F:$F,MATCH($A15,BCH!$A:$A,0))*INDEX('Control Panel'!$G:$G,MATCH('Index Volume'!$A15+1,'Control Panel'!$A:$A,1)),0)</f>
        <v>0</v>
      </c>
      <c r="H15" s="37">
        <f>IFERROR(INDEX(XMR!$F:$F,MATCH($A15,XMR!$A:$A,0))*INDEX('Control Panel'!$H:$H,MATCH('Index Volume'!$A15+1,'Control Panel'!$A:$A,1)),0)</f>
        <v>0</v>
      </c>
      <c r="I15" s="37">
        <f>IFERROR(INDEX(ZEC!$F:$F,MATCH($A15,ZEC!$A:$A,0))*INDEX('Control Panel'!$I:$I,MATCH('Index Volume'!$A15+1,'Control Panel'!$A:$A,1)),0)</f>
        <v>0</v>
      </c>
      <c r="J15" s="37">
        <f>IFERROR(INDEX(EOS!$F:$F,MATCH($A15,EOS!$A:$A,0))*INDEX('Control Panel'!$J:$J,MATCH('Index Volume'!$A15+1,'Control Panel'!$A:$A,1)),0)</f>
        <v>0</v>
      </c>
      <c r="K15" s="37">
        <f>IFERROR(INDEX(DASH!$F:$F,MATCH($A15,DASH!$A:$A,0))*INDEX('Control Panel'!$K:$K,MATCH('Index Volume'!$A15+1,'Control Panel'!$A:$A,1)),0)</f>
        <v>0</v>
      </c>
      <c r="L15" s="37">
        <f>IFERROR(INDEX(XLM!$F:$F,MATCH($A15,XLM!$A:$A,0))*INDEX('Control Panel'!$L:$L,MATCH('Index Volume'!$A15+1,'Control Panel'!$A:$A,1)),0)</f>
        <v>0</v>
      </c>
      <c r="M15" s="39">
        <f t="shared" si="2"/>
        <v>0</v>
      </c>
      <c r="N15" s="1" t="b">
        <f t="shared" si="3"/>
        <v>1</v>
      </c>
      <c r="O15" s="41">
        <f t="shared" si="4"/>
        <v>0</v>
      </c>
      <c r="Q15" s="7">
        <f t="shared" si="5"/>
        <v>0</v>
      </c>
      <c r="R15" s="7">
        <f t="shared" si="6"/>
        <v>0</v>
      </c>
      <c r="S15" s="7">
        <f t="shared" si="7"/>
        <v>0</v>
      </c>
      <c r="T15" s="7">
        <f t="shared" si="8"/>
        <v>0</v>
      </c>
      <c r="U15" s="7">
        <f t="shared" si="9"/>
        <v>0</v>
      </c>
      <c r="V15" s="7">
        <f t="shared" si="10"/>
        <v>0</v>
      </c>
      <c r="W15" s="7">
        <f t="shared" si="11"/>
        <v>0</v>
      </c>
      <c r="X15" s="7">
        <f t="shared" si="12"/>
        <v>0</v>
      </c>
      <c r="Y15" s="7">
        <f t="shared" si="13"/>
        <v>0</v>
      </c>
      <c r="Z15" s="7">
        <f t="shared" si="14"/>
        <v>0</v>
      </c>
      <c r="AA15" s="7">
        <f t="shared" si="15"/>
        <v>0</v>
      </c>
      <c r="AC15" s="7">
        <f t="shared" si="16"/>
        <v>0</v>
      </c>
      <c r="AD15" s="7">
        <f t="shared" si="17"/>
        <v>0</v>
      </c>
      <c r="AE15" s="7">
        <f t="shared" si="18"/>
        <v>0</v>
      </c>
      <c r="AF15" s="7">
        <f t="shared" si="19"/>
        <v>0</v>
      </c>
      <c r="AG15" s="7">
        <f t="shared" si="20"/>
        <v>0</v>
      </c>
      <c r="AH15" s="7">
        <f t="shared" si="21"/>
        <v>0</v>
      </c>
      <c r="AI15" s="7">
        <f t="shared" si="22"/>
        <v>0</v>
      </c>
      <c r="AJ15" s="7">
        <f t="shared" si="23"/>
        <v>0</v>
      </c>
      <c r="AK15" s="7">
        <f t="shared" si="24"/>
        <v>0</v>
      </c>
      <c r="AL15" s="7">
        <f t="shared" si="25"/>
        <v>0</v>
      </c>
      <c r="AM15" s="7">
        <f t="shared" si="26"/>
        <v>0</v>
      </c>
    </row>
    <row r="16" spans="1:39" hidden="1" x14ac:dyDescent="0.75">
      <c r="A16" s="3">
        <v>41654</v>
      </c>
      <c r="B16" s="37">
        <f>IFERROR(INDEX(BTC!$F:$F,MATCH($A16,BTC!$A:$A,0))*INDEX('Control Panel'!$B:$B,MATCH('Index Volume'!$A16+1,'Control Panel'!$A:$A,1)),0)</f>
        <v>0</v>
      </c>
      <c r="C16" s="37">
        <f>IFERROR(INDEX(XRP!$F:$F,MATCH($A16,XRP!$A:$A,0))*INDEX('Control Panel'!$C:$C,MATCH($A16+1,'Control Panel'!$A:$A,1)),0)</f>
        <v>0</v>
      </c>
      <c r="D16" s="37">
        <f>IFERROR(INDEX(LTC!$F:$F,MATCH($A16,LTC!$A:$A,0))*INDEX('Control Panel'!$D:$D,MATCH($A16+1,'Control Panel'!$A:$A,1)),0)</f>
        <v>0</v>
      </c>
      <c r="E16" s="37">
        <f>IFERROR(INDEX(ETC!$F:$F,MATCH($A16,ETC!$A:$A,0))*INDEX('Control Panel'!$E:$E,MATCH($A16+1,'Control Panel'!$A:$A,1)),0)</f>
        <v>0</v>
      </c>
      <c r="F16" s="37">
        <f>IFERROR(INDEX(ETH!$F:$F,MATCH($A16,ETH!$A:$A,0))*INDEX('Control Panel'!$F:$F,MATCH('Index Volume'!$A16+1,'Control Panel'!$A:$A,1)),0)</f>
        <v>0</v>
      </c>
      <c r="G16" s="37">
        <f>IFERROR(INDEX(BCH!$F:$F,MATCH($A16,BCH!$A:$A,0))*INDEX('Control Panel'!$G:$G,MATCH('Index Volume'!$A16+1,'Control Panel'!$A:$A,1)),0)</f>
        <v>0</v>
      </c>
      <c r="H16" s="37">
        <f>IFERROR(INDEX(XMR!$F:$F,MATCH($A16,XMR!$A:$A,0))*INDEX('Control Panel'!$H:$H,MATCH('Index Volume'!$A16+1,'Control Panel'!$A:$A,1)),0)</f>
        <v>0</v>
      </c>
      <c r="I16" s="37">
        <f>IFERROR(INDEX(ZEC!$F:$F,MATCH($A16,ZEC!$A:$A,0))*INDEX('Control Panel'!$I:$I,MATCH('Index Volume'!$A16+1,'Control Panel'!$A:$A,1)),0)</f>
        <v>0</v>
      </c>
      <c r="J16" s="37">
        <f>IFERROR(INDEX(EOS!$F:$F,MATCH($A16,EOS!$A:$A,0))*INDEX('Control Panel'!$J:$J,MATCH('Index Volume'!$A16+1,'Control Panel'!$A:$A,1)),0)</f>
        <v>0</v>
      </c>
      <c r="K16" s="37">
        <f>IFERROR(INDEX(DASH!$F:$F,MATCH($A16,DASH!$A:$A,0))*INDEX('Control Panel'!$K:$K,MATCH('Index Volume'!$A16+1,'Control Panel'!$A:$A,1)),0)</f>
        <v>0</v>
      </c>
      <c r="L16" s="37">
        <f>IFERROR(INDEX(XLM!$F:$F,MATCH($A16,XLM!$A:$A,0))*INDEX('Control Panel'!$L:$L,MATCH('Index Volume'!$A16+1,'Control Panel'!$A:$A,1)),0)</f>
        <v>0</v>
      </c>
      <c r="M16" s="39">
        <f t="shared" si="2"/>
        <v>0</v>
      </c>
      <c r="N16" s="1" t="b">
        <f t="shared" si="3"/>
        <v>1</v>
      </c>
      <c r="O16" s="41">
        <f t="shared" si="4"/>
        <v>0</v>
      </c>
      <c r="Q16" s="7">
        <f t="shared" si="5"/>
        <v>0</v>
      </c>
      <c r="R16" s="7">
        <f t="shared" si="6"/>
        <v>0</v>
      </c>
      <c r="S16" s="7">
        <f t="shared" si="7"/>
        <v>0</v>
      </c>
      <c r="T16" s="7">
        <f t="shared" si="8"/>
        <v>0</v>
      </c>
      <c r="U16" s="7">
        <f t="shared" si="9"/>
        <v>0</v>
      </c>
      <c r="V16" s="7">
        <f t="shared" si="10"/>
        <v>0</v>
      </c>
      <c r="W16" s="7">
        <f t="shared" si="11"/>
        <v>0</v>
      </c>
      <c r="X16" s="7">
        <f t="shared" si="12"/>
        <v>0</v>
      </c>
      <c r="Y16" s="7">
        <f t="shared" si="13"/>
        <v>0</v>
      </c>
      <c r="Z16" s="7">
        <f t="shared" si="14"/>
        <v>0</v>
      </c>
      <c r="AA16" s="7">
        <f t="shared" si="15"/>
        <v>0</v>
      </c>
      <c r="AC16" s="7">
        <f t="shared" si="16"/>
        <v>0</v>
      </c>
      <c r="AD16" s="7">
        <f t="shared" si="17"/>
        <v>0</v>
      </c>
      <c r="AE16" s="7">
        <f t="shared" si="18"/>
        <v>0</v>
      </c>
      <c r="AF16" s="7">
        <f t="shared" si="19"/>
        <v>0</v>
      </c>
      <c r="AG16" s="7">
        <f t="shared" si="20"/>
        <v>0</v>
      </c>
      <c r="AH16" s="7">
        <f t="shared" si="21"/>
        <v>0</v>
      </c>
      <c r="AI16" s="7">
        <f t="shared" si="22"/>
        <v>0</v>
      </c>
      <c r="AJ16" s="7">
        <f t="shared" si="23"/>
        <v>0</v>
      </c>
      <c r="AK16" s="7">
        <f t="shared" si="24"/>
        <v>0</v>
      </c>
      <c r="AL16" s="7">
        <f t="shared" si="25"/>
        <v>0</v>
      </c>
      <c r="AM16" s="7">
        <f t="shared" si="26"/>
        <v>0</v>
      </c>
    </row>
    <row r="17" spans="1:39" hidden="1" x14ac:dyDescent="0.75">
      <c r="A17" s="4">
        <v>41655</v>
      </c>
      <c r="B17" s="37">
        <f>IFERROR(INDEX(BTC!$F:$F,MATCH($A17,BTC!$A:$A,0))*INDEX('Control Panel'!$B:$B,MATCH('Index Volume'!$A17+1,'Control Panel'!$A:$A,1)),0)</f>
        <v>0</v>
      </c>
      <c r="C17" s="37">
        <f>IFERROR(INDEX(XRP!$F:$F,MATCH($A17,XRP!$A:$A,0))*INDEX('Control Panel'!$C:$C,MATCH($A17+1,'Control Panel'!$A:$A,1)),0)</f>
        <v>0</v>
      </c>
      <c r="D17" s="37">
        <f>IFERROR(INDEX(LTC!$F:$F,MATCH($A17,LTC!$A:$A,0))*INDEX('Control Panel'!$D:$D,MATCH($A17+1,'Control Panel'!$A:$A,1)),0)</f>
        <v>0</v>
      </c>
      <c r="E17" s="37">
        <f>IFERROR(INDEX(ETC!$F:$F,MATCH($A17,ETC!$A:$A,0))*INDEX('Control Panel'!$E:$E,MATCH($A17+1,'Control Panel'!$A:$A,1)),0)</f>
        <v>0</v>
      </c>
      <c r="F17" s="37">
        <f>IFERROR(INDEX(ETH!$F:$F,MATCH($A17,ETH!$A:$A,0))*INDEX('Control Panel'!$F:$F,MATCH('Index Volume'!$A17+1,'Control Panel'!$A:$A,1)),0)</f>
        <v>0</v>
      </c>
      <c r="G17" s="37">
        <f>IFERROR(INDEX(BCH!$F:$F,MATCH($A17,BCH!$A:$A,0))*INDEX('Control Panel'!$G:$G,MATCH('Index Volume'!$A17+1,'Control Panel'!$A:$A,1)),0)</f>
        <v>0</v>
      </c>
      <c r="H17" s="37">
        <f>IFERROR(INDEX(XMR!$F:$F,MATCH($A17,XMR!$A:$A,0))*INDEX('Control Panel'!$H:$H,MATCH('Index Volume'!$A17+1,'Control Panel'!$A:$A,1)),0)</f>
        <v>0</v>
      </c>
      <c r="I17" s="37">
        <f>IFERROR(INDEX(ZEC!$F:$F,MATCH($A17,ZEC!$A:$A,0))*INDEX('Control Panel'!$I:$I,MATCH('Index Volume'!$A17+1,'Control Panel'!$A:$A,1)),0)</f>
        <v>0</v>
      </c>
      <c r="J17" s="37">
        <f>IFERROR(INDEX(EOS!$F:$F,MATCH($A17,EOS!$A:$A,0))*INDEX('Control Panel'!$J:$J,MATCH('Index Volume'!$A17+1,'Control Panel'!$A:$A,1)),0)</f>
        <v>0</v>
      </c>
      <c r="K17" s="37">
        <f>IFERROR(INDEX(DASH!$F:$F,MATCH($A17,DASH!$A:$A,0))*INDEX('Control Panel'!$K:$K,MATCH('Index Volume'!$A17+1,'Control Panel'!$A:$A,1)),0)</f>
        <v>0</v>
      </c>
      <c r="L17" s="37">
        <f>IFERROR(INDEX(XLM!$F:$F,MATCH($A17,XLM!$A:$A,0))*INDEX('Control Panel'!$L:$L,MATCH('Index Volume'!$A17+1,'Control Panel'!$A:$A,1)),0)</f>
        <v>0</v>
      </c>
      <c r="M17" s="39">
        <f t="shared" si="2"/>
        <v>0</v>
      </c>
      <c r="N17" s="1" t="b">
        <f t="shared" si="3"/>
        <v>1</v>
      </c>
      <c r="O17" s="41">
        <f t="shared" si="4"/>
        <v>0</v>
      </c>
      <c r="Q17" s="7">
        <f t="shared" si="5"/>
        <v>0</v>
      </c>
      <c r="R17" s="7">
        <f t="shared" si="6"/>
        <v>0</v>
      </c>
      <c r="S17" s="7">
        <f t="shared" si="7"/>
        <v>0</v>
      </c>
      <c r="T17" s="7">
        <f t="shared" si="8"/>
        <v>0</v>
      </c>
      <c r="U17" s="7">
        <f t="shared" si="9"/>
        <v>0</v>
      </c>
      <c r="V17" s="7">
        <f t="shared" si="10"/>
        <v>0</v>
      </c>
      <c r="W17" s="7">
        <f t="shared" si="11"/>
        <v>0</v>
      </c>
      <c r="X17" s="7">
        <f t="shared" si="12"/>
        <v>0</v>
      </c>
      <c r="Y17" s="7">
        <f t="shared" si="13"/>
        <v>0</v>
      </c>
      <c r="Z17" s="7">
        <f t="shared" si="14"/>
        <v>0</v>
      </c>
      <c r="AA17" s="7">
        <f t="shared" si="15"/>
        <v>0</v>
      </c>
      <c r="AC17" s="7">
        <f t="shared" si="16"/>
        <v>0</v>
      </c>
      <c r="AD17" s="7">
        <f t="shared" si="17"/>
        <v>0</v>
      </c>
      <c r="AE17" s="7">
        <f t="shared" si="18"/>
        <v>0</v>
      </c>
      <c r="AF17" s="7">
        <f t="shared" si="19"/>
        <v>0</v>
      </c>
      <c r="AG17" s="7">
        <f t="shared" si="20"/>
        <v>0</v>
      </c>
      <c r="AH17" s="7">
        <f t="shared" si="21"/>
        <v>0</v>
      </c>
      <c r="AI17" s="7">
        <f t="shared" si="22"/>
        <v>0</v>
      </c>
      <c r="AJ17" s="7">
        <f t="shared" si="23"/>
        <v>0</v>
      </c>
      <c r="AK17" s="7">
        <f t="shared" si="24"/>
        <v>0</v>
      </c>
      <c r="AL17" s="7">
        <f t="shared" si="25"/>
        <v>0</v>
      </c>
      <c r="AM17" s="7">
        <f t="shared" si="26"/>
        <v>0</v>
      </c>
    </row>
    <row r="18" spans="1:39" hidden="1" x14ac:dyDescent="0.75">
      <c r="A18" s="3">
        <v>41656</v>
      </c>
      <c r="B18" s="37">
        <f>IFERROR(INDEX(BTC!$F:$F,MATCH($A18,BTC!$A:$A,0))*INDEX('Control Panel'!$B:$B,MATCH('Index Volume'!$A18+1,'Control Panel'!$A:$A,1)),0)</f>
        <v>0</v>
      </c>
      <c r="C18" s="37">
        <f>IFERROR(INDEX(XRP!$F:$F,MATCH($A18,XRP!$A:$A,0))*INDEX('Control Panel'!$C:$C,MATCH($A18+1,'Control Panel'!$A:$A,1)),0)</f>
        <v>0</v>
      </c>
      <c r="D18" s="37">
        <f>IFERROR(INDEX(LTC!$F:$F,MATCH($A18,LTC!$A:$A,0))*INDEX('Control Panel'!$D:$D,MATCH($A18+1,'Control Panel'!$A:$A,1)),0)</f>
        <v>0</v>
      </c>
      <c r="E18" s="37">
        <f>IFERROR(INDEX(ETC!$F:$F,MATCH($A18,ETC!$A:$A,0))*INDEX('Control Panel'!$E:$E,MATCH($A18+1,'Control Panel'!$A:$A,1)),0)</f>
        <v>0</v>
      </c>
      <c r="F18" s="37">
        <f>IFERROR(INDEX(ETH!$F:$F,MATCH($A18,ETH!$A:$A,0))*INDEX('Control Panel'!$F:$F,MATCH('Index Volume'!$A18+1,'Control Panel'!$A:$A,1)),0)</f>
        <v>0</v>
      </c>
      <c r="G18" s="37">
        <f>IFERROR(INDEX(BCH!$F:$F,MATCH($A18,BCH!$A:$A,0))*INDEX('Control Panel'!$G:$G,MATCH('Index Volume'!$A18+1,'Control Panel'!$A:$A,1)),0)</f>
        <v>0</v>
      </c>
      <c r="H18" s="37">
        <f>IFERROR(INDEX(XMR!$F:$F,MATCH($A18,XMR!$A:$A,0))*INDEX('Control Panel'!$H:$H,MATCH('Index Volume'!$A18+1,'Control Panel'!$A:$A,1)),0)</f>
        <v>0</v>
      </c>
      <c r="I18" s="37">
        <f>IFERROR(INDEX(ZEC!$F:$F,MATCH($A18,ZEC!$A:$A,0))*INDEX('Control Panel'!$I:$I,MATCH('Index Volume'!$A18+1,'Control Panel'!$A:$A,1)),0)</f>
        <v>0</v>
      </c>
      <c r="J18" s="37">
        <f>IFERROR(INDEX(EOS!$F:$F,MATCH($A18,EOS!$A:$A,0))*INDEX('Control Panel'!$J:$J,MATCH('Index Volume'!$A18+1,'Control Panel'!$A:$A,1)),0)</f>
        <v>0</v>
      </c>
      <c r="K18" s="37">
        <f>IFERROR(INDEX(DASH!$F:$F,MATCH($A18,DASH!$A:$A,0))*INDEX('Control Panel'!$K:$K,MATCH('Index Volume'!$A18+1,'Control Panel'!$A:$A,1)),0)</f>
        <v>0</v>
      </c>
      <c r="L18" s="37">
        <f>IFERROR(INDEX(XLM!$F:$F,MATCH($A18,XLM!$A:$A,0))*INDEX('Control Panel'!$L:$L,MATCH('Index Volume'!$A18+1,'Control Panel'!$A:$A,1)),0)</f>
        <v>0</v>
      </c>
      <c r="M18" s="39">
        <f t="shared" si="2"/>
        <v>0</v>
      </c>
      <c r="N18" s="1" t="b">
        <f t="shared" si="3"/>
        <v>1</v>
      </c>
      <c r="O18" s="41">
        <f t="shared" si="4"/>
        <v>0</v>
      </c>
      <c r="Q18" s="7">
        <f t="shared" si="5"/>
        <v>0</v>
      </c>
      <c r="R18" s="7">
        <f t="shared" si="6"/>
        <v>0</v>
      </c>
      <c r="S18" s="7">
        <f t="shared" si="7"/>
        <v>0</v>
      </c>
      <c r="T18" s="7">
        <f t="shared" si="8"/>
        <v>0</v>
      </c>
      <c r="U18" s="7">
        <f t="shared" si="9"/>
        <v>0</v>
      </c>
      <c r="V18" s="7">
        <f t="shared" si="10"/>
        <v>0</v>
      </c>
      <c r="W18" s="7">
        <f t="shared" si="11"/>
        <v>0</v>
      </c>
      <c r="X18" s="7">
        <f t="shared" si="12"/>
        <v>0</v>
      </c>
      <c r="Y18" s="7">
        <f t="shared" si="13"/>
        <v>0</v>
      </c>
      <c r="Z18" s="7">
        <f t="shared" si="14"/>
        <v>0</v>
      </c>
      <c r="AA18" s="7">
        <f t="shared" si="15"/>
        <v>0</v>
      </c>
      <c r="AC18" s="7">
        <f t="shared" si="16"/>
        <v>0</v>
      </c>
      <c r="AD18" s="7">
        <f t="shared" si="17"/>
        <v>0</v>
      </c>
      <c r="AE18" s="7">
        <f t="shared" si="18"/>
        <v>0</v>
      </c>
      <c r="AF18" s="7">
        <f t="shared" si="19"/>
        <v>0</v>
      </c>
      <c r="AG18" s="7">
        <f t="shared" si="20"/>
        <v>0</v>
      </c>
      <c r="AH18" s="7">
        <f t="shared" si="21"/>
        <v>0</v>
      </c>
      <c r="AI18" s="7">
        <f t="shared" si="22"/>
        <v>0</v>
      </c>
      <c r="AJ18" s="7">
        <f t="shared" si="23"/>
        <v>0</v>
      </c>
      <c r="AK18" s="7">
        <f t="shared" si="24"/>
        <v>0</v>
      </c>
      <c r="AL18" s="7">
        <f t="shared" si="25"/>
        <v>0</v>
      </c>
      <c r="AM18" s="7">
        <f t="shared" si="26"/>
        <v>0</v>
      </c>
    </row>
    <row r="19" spans="1:39" hidden="1" x14ac:dyDescent="0.75">
      <c r="A19" s="4">
        <v>41657</v>
      </c>
      <c r="B19" s="37">
        <f>IFERROR(INDEX(BTC!$F:$F,MATCH($A19,BTC!$A:$A,0))*INDEX('Control Panel'!$B:$B,MATCH('Index Volume'!$A19+1,'Control Panel'!$A:$A,1)),0)</f>
        <v>0</v>
      </c>
      <c r="C19" s="37">
        <f>IFERROR(INDEX(XRP!$F:$F,MATCH($A19,XRP!$A:$A,0))*INDEX('Control Panel'!$C:$C,MATCH($A19+1,'Control Panel'!$A:$A,1)),0)</f>
        <v>0</v>
      </c>
      <c r="D19" s="37">
        <f>IFERROR(INDEX(LTC!$F:$F,MATCH($A19,LTC!$A:$A,0))*INDEX('Control Panel'!$D:$D,MATCH($A19+1,'Control Panel'!$A:$A,1)),0)</f>
        <v>0</v>
      </c>
      <c r="E19" s="37">
        <f>IFERROR(INDEX(ETC!$F:$F,MATCH($A19,ETC!$A:$A,0))*INDEX('Control Panel'!$E:$E,MATCH($A19+1,'Control Panel'!$A:$A,1)),0)</f>
        <v>0</v>
      </c>
      <c r="F19" s="37">
        <f>IFERROR(INDEX(ETH!$F:$F,MATCH($A19,ETH!$A:$A,0))*INDEX('Control Panel'!$F:$F,MATCH('Index Volume'!$A19+1,'Control Panel'!$A:$A,1)),0)</f>
        <v>0</v>
      </c>
      <c r="G19" s="37">
        <f>IFERROR(INDEX(BCH!$F:$F,MATCH($A19,BCH!$A:$A,0))*INDEX('Control Panel'!$G:$G,MATCH('Index Volume'!$A19+1,'Control Panel'!$A:$A,1)),0)</f>
        <v>0</v>
      </c>
      <c r="H19" s="37">
        <f>IFERROR(INDEX(XMR!$F:$F,MATCH($A19,XMR!$A:$A,0))*INDEX('Control Panel'!$H:$H,MATCH('Index Volume'!$A19+1,'Control Panel'!$A:$A,1)),0)</f>
        <v>0</v>
      </c>
      <c r="I19" s="37">
        <f>IFERROR(INDEX(ZEC!$F:$F,MATCH($A19,ZEC!$A:$A,0))*INDEX('Control Panel'!$I:$I,MATCH('Index Volume'!$A19+1,'Control Panel'!$A:$A,1)),0)</f>
        <v>0</v>
      </c>
      <c r="J19" s="37">
        <f>IFERROR(INDEX(EOS!$F:$F,MATCH($A19,EOS!$A:$A,0))*INDEX('Control Panel'!$J:$J,MATCH('Index Volume'!$A19+1,'Control Panel'!$A:$A,1)),0)</f>
        <v>0</v>
      </c>
      <c r="K19" s="37">
        <f>IFERROR(INDEX(DASH!$F:$F,MATCH($A19,DASH!$A:$A,0))*INDEX('Control Panel'!$K:$K,MATCH('Index Volume'!$A19+1,'Control Panel'!$A:$A,1)),0)</f>
        <v>0</v>
      </c>
      <c r="L19" s="37">
        <f>IFERROR(INDEX(XLM!$F:$F,MATCH($A19,XLM!$A:$A,0))*INDEX('Control Panel'!$L:$L,MATCH('Index Volume'!$A19+1,'Control Panel'!$A:$A,1)),0)</f>
        <v>0</v>
      </c>
      <c r="M19" s="39">
        <f t="shared" si="2"/>
        <v>0</v>
      </c>
      <c r="N19" s="1" t="b">
        <f t="shared" si="3"/>
        <v>1</v>
      </c>
      <c r="O19" s="41">
        <f t="shared" si="4"/>
        <v>0</v>
      </c>
      <c r="Q19" s="7">
        <f t="shared" si="5"/>
        <v>0</v>
      </c>
      <c r="R19" s="7">
        <f t="shared" si="6"/>
        <v>0</v>
      </c>
      <c r="S19" s="7">
        <f t="shared" si="7"/>
        <v>0</v>
      </c>
      <c r="T19" s="7">
        <f t="shared" si="8"/>
        <v>0</v>
      </c>
      <c r="U19" s="7">
        <f t="shared" si="9"/>
        <v>0</v>
      </c>
      <c r="V19" s="7">
        <f t="shared" si="10"/>
        <v>0</v>
      </c>
      <c r="W19" s="7">
        <f t="shared" si="11"/>
        <v>0</v>
      </c>
      <c r="X19" s="7">
        <f t="shared" si="12"/>
        <v>0</v>
      </c>
      <c r="Y19" s="7">
        <f t="shared" si="13"/>
        <v>0</v>
      </c>
      <c r="Z19" s="7">
        <f t="shared" si="14"/>
        <v>0</v>
      </c>
      <c r="AA19" s="7">
        <f t="shared" si="15"/>
        <v>0</v>
      </c>
      <c r="AC19" s="7">
        <f t="shared" si="16"/>
        <v>0</v>
      </c>
      <c r="AD19" s="7">
        <f t="shared" si="17"/>
        <v>0</v>
      </c>
      <c r="AE19" s="7">
        <f t="shared" si="18"/>
        <v>0</v>
      </c>
      <c r="AF19" s="7">
        <f t="shared" si="19"/>
        <v>0</v>
      </c>
      <c r="AG19" s="7">
        <f t="shared" si="20"/>
        <v>0</v>
      </c>
      <c r="AH19" s="7">
        <f t="shared" si="21"/>
        <v>0</v>
      </c>
      <c r="AI19" s="7">
        <f t="shared" si="22"/>
        <v>0</v>
      </c>
      <c r="AJ19" s="7">
        <f t="shared" si="23"/>
        <v>0</v>
      </c>
      <c r="AK19" s="7">
        <f t="shared" si="24"/>
        <v>0</v>
      </c>
      <c r="AL19" s="7">
        <f t="shared" si="25"/>
        <v>0</v>
      </c>
      <c r="AM19" s="7">
        <f t="shared" si="26"/>
        <v>0</v>
      </c>
    </row>
    <row r="20" spans="1:39" hidden="1" x14ac:dyDescent="0.75">
      <c r="A20" s="3">
        <v>41658</v>
      </c>
      <c r="B20" s="37">
        <f>IFERROR(INDEX(BTC!$F:$F,MATCH($A20,BTC!$A:$A,0))*INDEX('Control Panel'!$B:$B,MATCH('Index Volume'!$A20+1,'Control Panel'!$A:$A,1)),0)</f>
        <v>0</v>
      </c>
      <c r="C20" s="37">
        <f>IFERROR(INDEX(XRP!$F:$F,MATCH($A20,XRP!$A:$A,0))*INDEX('Control Panel'!$C:$C,MATCH($A20+1,'Control Panel'!$A:$A,1)),0)</f>
        <v>0</v>
      </c>
      <c r="D20" s="37">
        <f>IFERROR(INDEX(LTC!$F:$F,MATCH($A20,LTC!$A:$A,0))*INDEX('Control Panel'!$D:$D,MATCH($A20+1,'Control Panel'!$A:$A,1)),0)</f>
        <v>0</v>
      </c>
      <c r="E20" s="37">
        <f>IFERROR(INDEX(ETC!$F:$F,MATCH($A20,ETC!$A:$A,0))*INDEX('Control Panel'!$E:$E,MATCH($A20+1,'Control Panel'!$A:$A,1)),0)</f>
        <v>0</v>
      </c>
      <c r="F20" s="37">
        <f>IFERROR(INDEX(ETH!$F:$F,MATCH($A20,ETH!$A:$A,0))*INDEX('Control Panel'!$F:$F,MATCH('Index Volume'!$A20+1,'Control Panel'!$A:$A,1)),0)</f>
        <v>0</v>
      </c>
      <c r="G20" s="37">
        <f>IFERROR(INDEX(BCH!$F:$F,MATCH($A20,BCH!$A:$A,0))*INDEX('Control Panel'!$G:$G,MATCH('Index Volume'!$A20+1,'Control Panel'!$A:$A,1)),0)</f>
        <v>0</v>
      </c>
      <c r="H20" s="37">
        <f>IFERROR(INDEX(XMR!$F:$F,MATCH($A20,XMR!$A:$A,0))*INDEX('Control Panel'!$H:$H,MATCH('Index Volume'!$A20+1,'Control Panel'!$A:$A,1)),0)</f>
        <v>0</v>
      </c>
      <c r="I20" s="37">
        <f>IFERROR(INDEX(ZEC!$F:$F,MATCH($A20,ZEC!$A:$A,0))*INDEX('Control Panel'!$I:$I,MATCH('Index Volume'!$A20+1,'Control Panel'!$A:$A,1)),0)</f>
        <v>0</v>
      </c>
      <c r="J20" s="37">
        <f>IFERROR(INDEX(EOS!$F:$F,MATCH($A20,EOS!$A:$A,0))*INDEX('Control Panel'!$J:$J,MATCH('Index Volume'!$A20+1,'Control Panel'!$A:$A,1)),0)</f>
        <v>0</v>
      </c>
      <c r="K20" s="37">
        <f>IFERROR(INDEX(DASH!$F:$F,MATCH($A20,DASH!$A:$A,0))*INDEX('Control Panel'!$K:$K,MATCH('Index Volume'!$A20+1,'Control Panel'!$A:$A,1)),0)</f>
        <v>0</v>
      </c>
      <c r="L20" s="37">
        <f>IFERROR(INDEX(XLM!$F:$F,MATCH($A20,XLM!$A:$A,0))*INDEX('Control Panel'!$L:$L,MATCH('Index Volume'!$A20+1,'Control Panel'!$A:$A,1)),0)</f>
        <v>0</v>
      </c>
      <c r="M20" s="39">
        <f t="shared" si="2"/>
        <v>0</v>
      </c>
      <c r="N20" s="1" t="b">
        <f t="shared" si="3"/>
        <v>1</v>
      </c>
      <c r="O20" s="41">
        <f t="shared" si="4"/>
        <v>0</v>
      </c>
      <c r="Q20" s="7">
        <f t="shared" si="5"/>
        <v>0</v>
      </c>
      <c r="R20" s="7">
        <f t="shared" si="6"/>
        <v>0</v>
      </c>
      <c r="S20" s="7">
        <f t="shared" si="7"/>
        <v>0</v>
      </c>
      <c r="T20" s="7">
        <f t="shared" si="8"/>
        <v>0</v>
      </c>
      <c r="U20" s="7">
        <f t="shared" si="9"/>
        <v>0</v>
      </c>
      <c r="V20" s="7">
        <f t="shared" si="10"/>
        <v>0</v>
      </c>
      <c r="W20" s="7">
        <f t="shared" si="11"/>
        <v>0</v>
      </c>
      <c r="X20" s="7">
        <f t="shared" si="12"/>
        <v>0</v>
      </c>
      <c r="Y20" s="7">
        <f t="shared" si="13"/>
        <v>0</v>
      </c>
      <c r="Z20" s="7">
        <f t="shared" si="14"/>
        <v>0</v>
      </c>
      <c r="AA20" s="7">
        <f t="shared" si="15"/>
        <v>0</v>
      </c>
      <c r="AC20" s="7">
        <f t="shared" si="16"/>
        <v>0</v>
      </c>
      <c r="AD20" s="7">
        <f t="shared" si="17"/>
        <v>0</v>
      </c>
      <c r="AE20" s="7">
        <f t="shared" si="18"/>
        <v>0</v>
      </c>
      <c r="AF20" s="7">
        <f t="shared" si="19"/>
        <v>0</v>
      </c>
      <c r="AG20" s="7">
        <f t="shared" si="20"/>
        <v>0</v>
      </c>
      <c r="AH20" s="7">
        <f t="shared" si="21"/>
        <v>0</v>
      </c>
      <c r="AI20" s="7">
        <f t="shared" si="22"/>
        <v>0</v>
      </c>
      <c r="AJ20" s="7">
        <f t="shared" si="23"/>
        <v>0</v>
      </c>
      <c r="AK20" s="7">
        <f t="shared" si="24"/>
        <v>0</v>
      </c>
      <c r="AL20" s="7">
        <f t="shared" si="25"/>
        <v>0</v>
      </c>
      <c r="AM20" s="7">
        <f t="shared" si="26"/>
        <v>0</v>
      </c>
    </row>
    <row r="21" spans="1:39" hidden="1" x14ac:dyDescent="0.75">
      <c r="A21" s="4">
        <v>41659</v>
      </c>
      <c r="B21" s="37">
        <f>IFERROR(INDEX(BTC!$F:$F,MATCH($A21,BTC!$A:$A,0))*INDEX('Control Panel'!$B:$B,MATCH('Index Volume'!$A21+1,'Control Panel'!$A:$A,1)),0)</f>
        <v>0</v>
      </c>
      <c r="C21" s="37">
        <f>IFERROR(INDEX(XRP!$F:$F,MATCH($A21,XRP!$A:$A,0))*INDEX('Control Panel'!$C:$C,MATCH($A21+1,'Control Panel'!$A:$A,1)),0)</f>
        <v>0</v>
      </c>
      <c r="D21" s="37">
        <f>IFERROR(INDEX(LTC!$F:$F,MATCH($A21,LTC!$A:$A,0))*INDEX('Control Panel'!$D:$D,MATCH($A21+1,'Control Panel'!$A:$A,1)),0)</f>
        <v>0</v>
      </c>
      <c r="E21" s="37">
        <f>IFERROR(INDEX(ETC!$F:$F,MATCH($A21,ETC!$A:$A,0))*INDEX('Control Panel'!$E:$E,MATCH($A21+1,'Control Panel'!$A:$A,1)),0)</f>
        <v>0</v>
      </c>
      <c r="F21" s="37">
        <f>IFERROR(INDEX(ETH!$F:$F,MATCH($A21,ETH!$A:$A,0))*INDEX('Control Panel'!$F:$F,MATCH('Index Volume'!$A21+1,'Control Panel'!$A:$A,1)),0)</f>
        <v>0</v>
      </c>
      <c r="G21" s="37">
        <f>IFERROR(INDEX(BCH!$F:$F,MATCH($A21,BCH!$A:$A,0))*INDEX('Control Panel'!$G:$G,MATCH('Index Volume'!$A21+1,'Control Panel'!$A:$A,1)),0)</f>
        <v>0</v>
      </c>
      <c r="H21" s="37">
        <f>IFERROR(INDEX(XMR!$F:$F,MATCH($A21,XMR!$A:$A,0))*INDEX('Control Panel'!$H:$H,MATCH('Index Volume'!$A21+1,'Control Panel'!$A:$A,1)),0)</f>
        <v>0</v>
      </c>
      <c r="I21" s="37">
        <f>IFERROR(INDEX(ZEC!$F:$F,MATCH($A21,ZEC!$A:$A,0))*INDEX('Control Panel'!$I:$I,MATCH('Index Volume'!$A21+1,'Control Panel'!$A:$A,1)),0)</f>
        <v>0</v>
      </c>
      <c r="J21" s="37">
        <f>IFERROR(INDEX(EOS!$F:$F,MATCH($A21,EOS!$A:$A,0))*INDEX('Control Panel'!$J:$J,MATCH('Index Volume'!$A21+1,'Control Panel'!$A:$A,1)),0)</f>
        <v>0</v>
      </c>
      <c r="K21" s="37">
        <f>IFERROR(INDEX(DASH!$F:$F,MATCH($A21,DASH!$A:$A,0))*INDEX('Control Panel'!$K:$K,MATCH('Index Volume'!$A21+1,'Control Panel'!$A:$A,1)),0)</f>
        <v>0</v>
      </c>
      <c r="L21" s="37">
        <f>IFERROR(INDEX(XLM!$F:$F,MATCH($A21,XLM!$A:$A,0))*INDEX('Control Panel'!$L:$L,MATCH('Index Volume'!$A21+1,'Control Panel'!$A:$A,1)),0)</f>
        <v>0</v>
      </c>
      <c r="M21" s="39">
        <f t="shared" si="2"/>
        <v>0</v>
      </c>
      <c r="N21" s="1" t="b">
        <f t="shared" si="3"/>
        <v>1</v>
      </c>
      <c r="O21" s="41">
        <f t="shared" si="4"/>
        <v>0</v>
      </c>
      <c r="Q21" s="7">
        <f t="shared" si="5"/>
        <v>0</v>
      </c>
      <c r="R21" s="7">
        <f t="shared" si="6"/>
        <v>0</v>
      </c>
      <c r="S21" s="7">
        <f t="shared" si="7"/>
        <v>0</v>
      </c>
      <c r="T21" s="7">
        <f t="shared" si="8"/>
        <v>0</v>
      </c>
      <c r="U21" s="7">
        <f t="shared" si="9"/>
        <v>0</v>
      </c>
      <c r="V21" s="7">
        <f t="shared" si="10"/>
        <v>0</v>
      </c>
      <c r="W21" s="7">
        <f t="shared" si="11"/>
        <v>0</v>
      </c>
      <c r="X21" s="7">
        <f t="shared" si="12"/>
        <v>0</v>
      </c>
      <c r="Y21" s="7">
        <f t="shared" si="13"/>
        <v>0</v>
      </c>
      <c r="Z21" s="7">
        <f t="shared" si="14"/>
        <v>0</v>
      </c>
      <c r="AA21" s="7">
        <f t="shared" si="15"/>
        <v>0</v>
      </c>
      <c r="AC21" s="7">
        <f t="shared" si="16"/>
        <v>0</v>
      </c>
      <c r="AD21" s="7">
        <f t="shared" si="17"/>
        <v>0</v>
      </c>
      <c r="AE21" s="7">
        <f t="shared" si="18"/>
        <v>0</v>
      </c>
      <c r="AF21" s="7">
        <f t="shared" si="19"/>
        <v>0</v>
      </c>
      <c r="AG21" s="7">
        <f t="shared" si="20"/>
        <v>0</v>
      </c>
      <c r="AH21" s="7">
        <f t="shared" si="21"/>
        <v>0</v>
      </c>
      <c r="AI21" s="7">
        <f t="shared" si="22"/>
        <v>0</v>
      </c>
      <c r="AJ21" s="7">
        <f t="shared" si="23"/>
        <v>0</v>
      </c>
      <c r="AK21" s="7">
        <f t="shared" si="24"/>
        <v>0</v>
      </c>
      <c r="AL21" s="7">
        <f t="shared" si="25"/>
        <v>0</v>
      </c>
      <c r="AM21" s="7">
        <f t="shared" si="26"/>
        <v>0</v>
      </c>
    </row>
    <row r="22" spans="1:39" hidden="1" x14ac:dyDescent="0.75">
      <c r="A22" s="3">
        <v>41660</v>
      </c>
      <c r="B22" s="37">
        <f>IFERROR(INDEX(BTC!$F:$F,MATCH($A22,BTC!$A:$A,0))*INDEX('Control Panel'!$B:$B,MATCH('Index Volume'!$A22+1,'Control Panel'!$A:$A,1)),0)</f>
        <v>0</v>
      </c>
      <c r="C22" s="37">
        <f>IFERROR(INDEX(XRP!$F:$F,MATCH($A22,XRP!$A:$A,0))*INDEX('Control Panel'!$C:$C,MATCH($A22+1,'Control Panel'!$A:$A,1)),0)</f>
        <v>0</v>
      </c>
      <c r="D22" s="37">
        <f>IFERROR(INDEX(LTC!$F:$F,MATCH($A22,LTC!$A:$A,0))*INDEX('Control Panel'!$D:$D,MATCH($A22+1,'Control Panel'!$A:$A,1)),0)</f>
        <v>0</v>
      </c>
      <c r="E22" s="37">
        <f>IFERROR(INDEX(ETC!$F:$F,MATCH($A22,ETC!$A:$A,0))*INDEX('Control Panel'!$E:$E,MATCH($A22+1,'Control Panel'!$A:$A,1)),0)</f>
        <v>0</v>
      </c>
      <c r="F22" s="37">
        <f>IFERROR(INDEX(ETH!$F:$F,MATCH($A22,ETH!$A:$A,0))*INDEX('Control Panel'!$F:$F,MATCH('Index Volume'!$A22+1,'Control Panel'!$A:$A,1)),0)</f>
        <v>0</v>
      </c>
      <c r="G22" s="37">
        <f>IFERROR(INDEX(BCH!$F:$F,MATCH($A22,BCH!$A:$A,0))*INDEX('Control Panel'!$G:$G,MATCH('Index Volume'!$A22+1,'Control Panel'!$A:$A,1)),0)</f>
        <v>0</v>
      </c>
      <c r="H22" s="37">
        <f>IFERROR(INDEX(XMR!$F:$F,MATCH($A22,XMR!$A:$A,0))*INDEX('Control Panel'!$H:$H,MATCH('Index Volume'!$A22+1,'Control Panel'!$A:$A,1)),0)</f>
        <v>0</v>
      </c>
      <c r="I22" s="37">
        <f>IFERROR(INDEX(ZEC!$F:$F,MATCH($A22,ZEC!$A:$A,0))*INDEX('Control Panel'!$I:$I,MATCH('Index Volume'!$A22+1,'Control Panel'!$A:$A,1)),0)</f>
        <v>0</v>
      </c>
      <c r="J22" s="37">
        <f>IFERROR(INDEX(EOS!$F:$F,MATCH($A22,EOS!$A:$A,0))*INDEX('Control Panel'!$J:$J,MATCH('Index Volume'!$A22+1,'Control Panel'!$A:$A,1)),0)</f>
        <v>0</v>
      </c>
      <c r="K22" s="37">
        <f>IFERROR(INDEX(DASH!$F:$F,MATCH($A22,DASH!$A:$A,0))*INDEX('Control Panel'!$K:$K,MATCH('Index Volume'!$A22+1,'Control Panel'!$A:$A,1)),0)</f>
        <v>0</v>
      </c>
      <c r="L22" s="37">
        <f>IFERROR(INDEX(XLM!$F:$F,MATCH($A22,XLM!$A:$A,0))*INDEX('Control Panel'!$L:$L,MATCH('Index Volume'!$A22+1,'Control Panel'!$A:$A,1)),0)</f>
        <v>0</v>
      </c>
      <c r="M22" s="39">
        <f t="shared" si="2"/>
        <v>0</v>
      </c>
      <c r="N22" s="1" t="b">
        <f t="shared" si="3"/>
        <v>1</v>
      </c>
      <c r="O22" s="41">
        <f t="shared" si="4"/>
        <v>0</v>
      </c>
      <c r="Q22" s="7">
        <f t="shared" si="5"/>
        <v>0</v>
      </c>
      <c r="R22" s="7">
        <f t="shared" si="6"/>
        <v>0</v>
      </c>
      <c r="S22" s="7">
        <f t="shared" si="7"/>
        <v>0</v>
      </c>
      <c r="T22" s="7">
        <f t="shared" si="8"/>
        <v>0</v>
      </c>
      <c r="U22" s="7">
        <f t="shared" si="9"/>
        <v>0</v>
      </c>
      <c r="V22" s="7">
        <f t="shared" si="10"/>
        <v>0</v>
      </c>
      <c r="W22" s="7">
        <f t="shared" si="11"/>
        <v>0</v>
      </c>
      <c r="X22" s="7">
        <f t="shared" si="12"/>
        <v>0</v>
      </c>
      <c r="Y22" s="7">
        <f t="shared" si="13"/>
        <v>0</v>
      </c>
      <c r="Z22" s="7">
        <f t="shared" si="14"/>
        <v>0</v>
      </c>
      <c r="AA22" s="7">
        <f t="shared" si="15"/>
        <v>0</v>
      </c>
      <c r="AC22" s="7">
        <f t="shared" si="16"/>
        <v>0</v>
      </c>
      <c r="AD22" s="7">
        <f t="shared" si="17"/>
        <v>0</v>
      </c>
      <c r="AE22" s="7">
        <f t="shared" si="18"/>
        <v>0</v>
      </c>
      <c r="AF22" s="7">
        <f t="shared" si="19"/>
        <v>0</v>
      </c>
      <c r="AG22" s="7">
        <f t="shared" si="20"/>
        <v>0</v>
      </c>
      <c r="AH22" s="7">
        <f t="shared" si="21"/>
        <v>0</v>
      </c>
      <c r="AI22" s="7">
        <f t="shared" si="22"/>
        <v>0</v>
      </c>
      <c r="AJ22" s="7">
        <f t="shared" si="23"/>
        <v>0</v>
      </c>
      <c r="AK22" s="7">
        <f t="shared" si="24"/>
        <v>0</v>
      </c>
      <c r="AL22" s="7">
        <f t="shared" si="25"/>
        <v>0</v>
      </c>
      <c r="AM22" s="7">
        <f t="shared" si="26"/>
        <v>0</v>
      </c>
    </row>
    <row r="23" spans="1:39" hidden="1" x14ac:dyDescent="0.75">
      <c r="A23" s="4">
        <v>41661</v>
      </c>
      <c r="B23" s="37">
        <f>IFERROR(INDEX(BTC!$F:$F,MATCH($A23,BTC!$A:$A,0))*INDEX('Control Panel'!$B:$B,MATCH('Index Volume'!$A23+1,'Control Panel'!$A:$A,1)),0)</f>
        <v>0</v>
      </c>
      <c r="C23" s="37">
        <f>IFERROR(INDEX(XRP!$F:$F,MATCH($A23,XRP!$A:$A,0))*INDEX('Control Panel'!$C:$C,MATCH($A23+1,'Control Panel'!$A:$A,1)),0)</f>
        <v>0</v>
      </c>
      <c r="D23" s="37">
        <f>IFERROR(INDEX(LTC!$F:$F,MATCH($A23,LTC!$A:$A,0))*INDEX('Control Panel'!$D:$D,MATCH($A23+1,'Control Panel'!$A:$A,1)),0)</f>
        <v>0</v>
      </c>
      <c r="E23" s="37">
        <f>IFERROR(INDEX(ETC!$F:$F,MATCH($A23,ETC!$A:$A,0))*INDEX('Control Panel'!$E:$E,MATCH($A23+1,'Control Panel'!$A:$A,1)),0)</f>
        <v>0</v>
      </c>
      <c r="F23" s="37">
        <f>IFERROR(INDEX(ETH!$F:$F,MATCH($A23,ETH!$A:$A,0))*INDEX('Control Panel'!$F:$F,MATCH('Index Volume'!$A23+1,'Control Panel'!$A:$A,1)),0)</f>
        <v>0</v>
      </c>
      <c r="G23" s="37">
        <f>IFERROR(INDEX(BCH!$F:$F,MATCH($A23,BCH!$A:$A,0))*INDEX('Control Panel'!$G:$G,MATCH('Index Volume'!$A23+1,'Control Panel'!$A:$A,1)),0)</f>
        <v>0</v>
      </c>
      <c r="H23" s="37">
        <f>IFERROR(INDEX(XMR!$F:$F,MATCH($A23,XMR!$A:$A,0))*INDEX('Control Panel'!$H:$H,MATCH('Index Volume'!$A23+1,'Control Panel'!$A:$A,1)),0)</f>
        <v>0</v>
      </c>
      <c r="I23" s="37">
        <f>IFERROR(INDEX(ZEC!$F:$F,MATCH($A23,ZEC!$A:$A,0))*INDEX('Control Panel'!$I:$I,MATCH('Index Volume'!$A23+1,'Control Panel'!$A:$A,1)),0)</f>
        <v>0</v>
      </c>
      <c r="J23" s="37">
        <f>IFERROR(INDEX(EOS!$F:$F,MATCH($A23,EOS!$A:$A,0))*INDEX('Control Panel'!$J:$J,MATCH('Index Volume'!$A23+1,'Control Panel'!$A:$A,1)),0)</f>
        <v>0</v>
      </c>
      <c r="K23" s="37">
        <f>IFERROR(INDEX(DASH!$F:$F,MATCH($A23,DASH!$A:$A,0))*INDEX('Control Panel'!$K:$K,MATCH('Index Volume'!$A23+1,'Control Panel'!$A:$A,1)),0)</f>
        <v>0</v>
      </c>
      <c r="L23" s="37">
        <f>IFERROR(INDEX(XLM!$F:$F,MATCH($A23,XLM!$A:$A,0))*INDEX('Control Panel'!$L:$L,MATCH('Index Volume'!$A23+1,'Control Panel'!$A:$A,1)),0)</f>
        <v>0</v>
      </c>
      <c r="M23" s="39">
        <f t="shared" si="2"/>
        <v>0</v>
      </c>
      <c r="N23" s="1" t="b">
        <f t="shared" si="3"/>
        <v>1</v>
      </c>
      <c r="O23" s="41">
        <f t="shared" si="4"/>
        <v>0</v>
      </c>
      <c r="Q23" s="7">
        <f t="shared" si="5"/>
        <v>0</v>
      </c>
      <c r="R23" s="7">
        <f t="shared" si="6"/>
        <v>0</v>
      </c>
      <c r="S23" s="7">
        <f t="shared" si="7"/>
        <v>0</v>
      </c>
      <c r="T23" s="7">
        <f t="shared" si="8"/>
        <v>0</v>
      </c>
      <c r="U23" s="7">
        <f t="shared" si="9"/>
        <v>0</v>
      </c>
      <c r="V23" s="7">
        <f t="shared" si="10"/>
        <v>0</v>
      </c>
      <c r="W23" s="7">
        <f t="shared" si="11"/>
        <v>0</v>
      </c>
      <c r="X23" s="7">
        <f t="shared" si="12"/>
        <v>0</v>
      </c>
      <c r="Y23" s="7">
        <f t="shared" si="13"/>
        <v>0</v>
      </c>
      <c r="Z23" s="7">
        <f t="shared" si="14"/>
        <v>0</v>
      </c>
      <c r="AA23" s="7">
        <f t="shared" si="15"/>
        <v>0</v>
      </c>
      <c r="AC23" s="7">
        <f t="shared" si="16"/>
        <v>0</v>
      </c>
      <c r="AD23" s="7">
        <f t="shared" si="17"/>
        <v>0</v>
      </c>
      <c r="AE23" s="7">
        <f t="shared" si="18"/>
        <v>0</v>
      </c>
      <c r="AF23" s="7">
        <f t="shared" si="19"/>
        <v>0</v>
      </c>
      <c r="AG23" s="7">
        <f t="shared" si="20"/>
        <v>0</v>
      </c>
      <c r="AH23" s="7">
        <f t="shared" si="21"/>
        <v>0</v>
      </c>
      <c r="AI23" s="7">
        <f t="shared" si="22"/>
        <v>0</v>
      </c>
      <c r="AJ23" s="7">
        <f t="shared" si="23"/>
        <v>0</v>
      </c>
      <c r="AK23" s="7">
        <f t="shared" si="24"/>
        <v>0</v>
      </c>
      <c r="AL23" s="7">
        <f t="shared" si="25"/>
        <v>0</v>
      </c>
      <c r="AM23" s="7">
        <f t="shared" si="26"/>
        <v>0</v>
      </c>
    </row>
    <row r="24" spans="1:39" hidden="1" x14ac:dyDescent="0.75">
      <c r="A24" s="3">
        <v>41662</v>
      </c>
      <c r="B24" s="37">
        <f>IFERROR(INDEX(BTC!$F:$F,MATCH($A24,BTC!$A:$A,0))*INDEX('Control Panel'!$B:$B,MATCH('Index Volume'!$A24+1,'Control Panel'!$A:$A,1)),0)</f>
        <v>0</v>
      </c>
      <c r="C24" s="37">
        <f>IFERROR(INDEX(XRP!$F:$F,MATCH($A24,XRP!$A:$A,0))*INDEX('Control Panel'!$C:$C,MATCH($A24+1,'Control Panel'!$A:$A,1)),0)</f>
        <v>0</v>
      </c>
      <c r="D24" s="37">
        <f>IFERROR(INDEX(LTC!$F:$F,MATCH($A24,LTC!$A:$A,0))*INDEX('Control Panel'!$D:$D,MATCH($A24+1,'Control Panel'!$A:$A,1)),0)</f>
        <v>0</v>
      </c>
      <c r="E24" s="37">
        <f>IFERROR(INDEX(ETC!$F:$F,MATCH($A24,ETC!$A:$A,0))*INDEX('Control Panel'!$E:$E,MATCH($A24+1,'Control Panel'!$A:$A,1)),0)</f>
        <v>0</v>
      </c>
      <c r="F24" s="37">
        <f>IFERROR(INDEX(ETH!$F:$F,MATCH($A24,ETH!$A:$A,0))*INDEX('Control Panel'!$F:$F,MATCH('Index Volume'!$A24+1,'Control Panel'!$A:$A,1)),0)</f>
        <v>0</v>
      </c>
      <c r="G24" s="37">
        <f>IFERROR(INDEX(BCH!$F:$F,MATCH($A24,BCH!$A:$A,0))*INDEX('Control Panel'!$G:$G,MATCH('Index Volume'!$A24+1,'Control Panel'!$A:$A,1)),0)</f>
        <v>0</v>
      </c>
      <c r="H24" s="37">
        <f>IFERROR(INDEX(XMR!$F:$F,MATCH($A24,XMR!$A:$A,0))*INDEX('Control Panel'!$H:$H,MATCH('Index Volume'!$A24+1,'Control Panel'!$A:$A,1)),0)</f>
        <v>0</v>
      </c>
      <c r="I24" s="37">
        <f>IFERROR(INDEX(ZEC!$F:$F,MATCH($A24,ZEC!$A:$A,0))*INDEX('Control Panel'!$I:$I,MATCH('Index Volume'!$A24+1,'Control Panel'!$A:$A,1)),0)</f>
        <v>0</v>
      </c>
      <c r="J24" s="37">
        <f>IFERROR(INDEX(EOS!$F:$F,MATCH($A24,EOS!$A:$A,0))*INDEX('Control Panel'!$J:$J,MATCH('Index Volume'!$A24+1,'Control Panel'!$A:$A,1)),0)</f>
        <v>0</v>
      </c>
      <c r="K24" s="37">
        <f>IFERROR(INDEX(DASH!$F:$F,MATCH($A24,DASH!$A:$A,0))*INDEX('Control Panel'!$K:$K,MATCH('Index Volume'!$A24+1,'Control Panel'!$A:$A,1)),0)</f>
        <v>0</v>
      </c>
      <c r="L24" s="37">
        <f>IFERROR(INDEX(XLM!$F:$F,MATCH($A24,XLM!$A:$A,0))*INDEX('Control Panel'!$L:$L,MATCH('Index Volume'!$A24+1,'Control Panel'!$A:$A,1)),0)</f>
        <v>0</v>
      </c>
      <c r="M24" s="39">
        <f t="shared" si="2"/>
        <v>0</v>
      </c>
      <c r="N24" s="1" t="b">
        <f t="shared" si="3"/>
        <v>1</v>
      </c>
      <c r="O24" s="41">
        <f t="shared" si="4"/>
        <v>0</v>
      </c>
      <c r="Q24" s="7">
        <f t="shared" si="5"/>
        <v>0</v>
      </c>
      <c r="R24" s="7">
        <f t="shared" si="6"/>
        <v>0</v>
      </c>
      <c r="S24" s="7">
        <f t="shared" si="7"/>
        <v>0</v>
      </c>
      <c r="T24" s="7">
        <f t="shared" si="8"/>
        <v>0</v>
      </c>
      <c r="U24" s="7">
        <f t="shared" si="9"/>
        <v>0</v>
      </c>
      <c r="V24" s="7">
        <f t="shared" si="10"/>
        <v>0</v>
      </c>
      <c r="W24" s="7">
        <f t="shared" si="11"/>
        <v>0</v>
      </c>
      <c r="X24" s="7">
        <f t="shared" si="12"/>
        <v>0</v>
      </c>
      <c r="Y24" s="7">
        <f t="shared" si="13"/>
        <v>0</v>
      </c>
      <c r="Z24" s="7">
        <f t="shared" si="14"/>
        <v>0</v>
      </c>
      <c r="AA24" s="7">
        <f t="shared" si="15"/>
        <v>0</v>
      </c>
      <c r="AC24" s="7">
        <f t="shared" si="16"/>
        <v>0</v>
      </c>
      <c r="AD24" s="7">
        <f t="shared" si="17"/>
        <v>0</v>
      </c>
      <c r="AE24" s="7">
        <f t="shared" si="18"/>
        <v>0</v>
      </c>
      <c r="AF24" s="7">
        <f t="shared" si="19"/>
        <v>0</v>
      </c>
      <c r="AG24" s="7">
        <f t="shared" si="20"/>
        <v>0</v>
      </c>
      <c r="AH24" s="7">
        <f t="shared" si="21"/>
        <v>0</v>
      </c>
      <c r="AI24" s="7">
        <f t="shared" si="22"/>
        <v>0</v>
      </c>
      <c r="AJ24" s="7">
        <f t="shared" si="23"/>
        <v>0</v>
      </c>
      <c r="AK24" s="7">
        <f t="shared" si="24"/>
        <v>0</v>
      </c>
      <c r="AL24" s="7">
        <f t="shared" si="25"/>
        <v>0</v>
      </c>
      <c r="AM24" s="7">
        <f t="shared" si="26"/>
        <v>0</v>
      </c>
    </row>
    <row r="25" spans="1:39" hidden="1" x14ac:dyDescent="0.75">
      <c r="A25" s="4">
        <v>41663</v>
      </c>
      <c r="B25" s="37">
        <f>IFERROR(INDEX(BTC!$F:$F,MATCH($A25,BTC!$A:$A,0))*INDEX('Control Panel'!$B:$B,MATCH('Index Volume'!$A25+1,'Control Panel'!$A:$A,1)),0)</f>
        <v>0</v>
      </c>
      <c r="C25" s="37">
        <f>IFERROR(INDEX(XRP!$F:$F,MATCH($A25,XRP!$A:$A,0))*INDEX('Control Panel'!$C:$C,MATCH($A25+1,'Control Panel'!$A:$A,1)),0)</f>
        <v>0</v>
      </c>
      <c r="D25" s="37">
        <f>IFERROR(INDEX(LTC!$F:$F,MATCH($A25,LTC!$A:$A,0))*INDEX('Control Panel'!$D:$D,MATCH($A25+1,'Control Panel'!$A:$A,1)),0)</f>
        <v>0</v>
      </c>
      <c r="E25" s="37">
        <f>IFERROR(INDEX(ETC!$F:$F,MATCH($A25,ETC!$A:$A,0))*INDEX('Control Panel'!$E:$E,MATCH($A25+1,'Control Panel'!$A:$A,1)),0)</f>
        <v>0</v>
      </c>
      <c r="F25" s="37">
        <f>IFERROR(INDEX(ETH!$F:$F,MATCH($A25,ETH!$A:$A,0))*INDEX('Control Panel'!$F:$F,MATCH('Index Volume'!$A25+1,'Control Panel'!$A:$A,1)),0)</f>
        <v>0</v>
      </c>
      <c r="G25" s="37">
        <f>IFERROR(INDEX(BCH!$F:$F,MATCH($A25,BCH!$A:$A,0))*INDEX('Control Panel'!$G:$G,MATCH('Index Volume'!$A25+1,'Control Panel'!$A:$A,1)),0)</f>
        <v>0</v>
      </c>
      <c r="H25" s="37">
        <f>IFERROR(INDEX(XMR!$F:$F,MATCH($A25,XMR!$A:$A,0))*INDEX('Control Panel'!$H:$H,MATCH('Index Volume'!$A25+1,'Control Panel'!$A:$A,1)),0)</f>
        <v>0</v>
      </c>
      <c r="I25" s="37">
        <f>IFERROR(INDEX(ZEC!$F:$F,MATCH($A25,ZEC!$A:$A,0))*INDEX('Control Panel'!$I:$I,MATCH('Index Volume'!$A25+1,'Control Panel'!$A:$A,1)),0)</f>
        <v>0</v>
      </c>
      <c r="J25" s="37">
        <f>IFERROR(INDEX(EOS!$F:$F,MATCH($A25,EOS!$A:$A,0))*INDEX('Control Panel'!$J:$J,MATCH('Index Volume'!$A25+1,'Control Panel'!$A:$A,1)),0)</f>
        <v>0</v>
      </c>
      <c r="K25" s="37">
        <f>IFERROR(INDEX(DASH!$F:$F,MATCH($A25,DASH!$A:$A,0))*INDEX('Control Panel'!$K:$K,MATCH('Index Volume'!$A25+1,'Control Panel'!$A:$A,1)),0)</f>
        <v>0</v>
      </c>
      <c r="L25" s="37">
        <f>IFERROR(INDEX(XLM!$F:$F,MATCH($A25,XLM!$A:$A,0))*INDEX('Control Panel'!$L:$L,MATCH('Index Volume'!$A25+1,'Control Panel'!$A:$A,1)),0)</f>
        <v>0</v>
      </c>
      <c r="M25" s="39">
        <f t="shared" si="2"/>
        <v>0</v>
      </c>
      <c r="N25" s="1" t="b">
        <f t="shared" si="3"/>
        <v>1</v>
      </c>
      <c r="O25" s="41">
        <f t="shared" si="4"/>
        <v>0</v>
      </c>
      <c r="Q25" s="7">
        <f t="shared" si="5"/>
        <v>0</v>
      </c>
      <c r="R25" s="7">
        <f t="shared" si="6"/>
        <v>0</v>
      </c>
      <c r="S25" s="7">
        <f t="shared" si="7"/>
        <v>0</v>
      </c>
      <c r="T25" s="7">
        <f t="shared" si="8"/>
        <v>0</v>
      </c>
      <c r="U25" s="7">
        <f t="shared" si="9"/>
        <v>0</v>
      </c>
      <c r="V25" s="7">
        <f t="shared" si="10"/>
        <v>0</v>
      </c>
      <c r="W25" s="7">
        <f t="shared" si="11"/>
        <v>0</v>
      </c>
      <c r="X25" s="7">
        <f t="shared" si="12"/>
        <v>0</v>
      </c>
      <c r="Y25" s="7">
        <f t="shared" si="13"/>
        <v>0</v>
      </c>
      <c r="Z25" s="7">
        <f t="shared" si="14"/>
        <v>0</v>
      </c>
      <c r="AA25" s="7">
        <f t="shared" si="15"/>
        <v>0</v>
      </c>
      <c r="AC25" s="7">
        <f t="shared" si="16"/>
        <v>0</v>
      </c>
      <c r="AD25" s="7">
        <f t="shared" si="17"/>
        <v>0</v>
      </c>
      <c r="AE25" s="7">
        <f t="shared" si="18"/>
        <v>0</v>
      </c>
      <c r="AF25" s="7">
        <f t="shared" si="19"/>
        <v>0</v>
      </c>
      <c r="AG25" s="7">
        <f t="shared" si="20"/>
        <v>0</v>
      </c>
      <c r="AH25" s="7">
        <f t="shared" si="21"/>
        <v>0</v>
      </c>
      <c r="AI25" s="7">
        <f t="shared" si="22"/>
        <v>0</v>
      </c>
      <c r="AJ25" s="7">
        <f t="shared" si="23"/>
        <v>0</v>
      </c>
      <c r="AK25" s="7">
        <f t="shared" si="24"/>
        <v>0</v>
      </c>
      <c r="AL25" s="7">
        <f t="shared" si="25"/>
        <v>0</v>
      </c>
      <c r="AM25" s="7">
        <f t="shared" si="26"/>
        <v>0</v>
      </c>
    </row>
    <row r="26" spans="1:39" hidden="1" x14ac:dyDescent="0.75">
      <c r="A26" s="3">
        <v>41664</v>
      </c>
      <c r="B26" s="37">
        <f>IFERROR(INDEX(BTC!$F:$F,MATCH($A26,BTC!$A:$A,0))*INDEX('Control Panel'!$B:$B,MATCH('Index Volume'!$A26+1,'Control Panel'!$A:$A,1)),0)</f>
        <v>0</v>
      </c>
      <c r="C26" s="37">
        <f>IFERROR(INDEX(XRP!$F:$F,MATCH($A26,XRP!$A:$A,0))*INDEX('Control Panel'!$C:$C,MATCH($A26+1,'Control Panel'!$A:$A,1)),0)</f>
        <v>0</v>
      </c>
      <c r="D26" s="37">
        <f>IFERROR(INDEX(LTC!$F:$F,MATCH($A26,LTC!$A:$A,0))*INDEX('Control Panel'!$D:$D,MATCH($A26+1,'Control Panel'!$A:$A,1)),0)</f>
        <v>0</v>
      </c>
      <c r="E26" s="37">
        <f>IFERROR(INDEX(ETC!$F:$F,MATCH($A26,ETC!$A:$A,0))*INDEX('Control Panel'!$E:$E,MATCH($A26+1,'Control Panel'!$A:$A,1)),0)</f>
        <v>0</v>
      </c>
      <c r="F26" s="37">
        <f>IFERROR(INDEX(ETH!$F:$F,MATCH($A26,ETH!$A:$A,0))*INDEX('Control Panel'!$F:$F,MATCH('Index Volume'!$A26+1,'Control Panel'!$A:$A,1)),0)</f>
        <v>0</v>
      </c>
      <c r="G26" s="37">
        <f>IFERROR(INDEX(BCH!$F:$F,MATCH($A26,BCH!$A:$A,0))*INDEX('Control Panel'!$G:$G,MATCH('Index Volume'!$A26+1,'Control Panel'!$A:$A,1)),0)</f>
        <v>0</v>
      </c>
      <c r="H26" s="37">
        <f>IFERROR(INDEX(XMR!$F:$F,MATCH($A26,XMR!$A:$A,0))*INDEX('Control Panel'!$H:$H,MATCH('Index Volume'!$A26+1,'Control Panel'!$A:$A,1)),0)</f>
        <v>0</v>
      </c>
      <c r="I26" s="37">
        <f>IFERROR(INDEX(ZEC!$F:$F,MATCH($A26,ZEC!$A:$A,0))*INDEX('Control Panel'!$I:$I,MATCH('Index Volume'!$A26+1,'Control Panel'!$A:$A,1)),0)</f>
        <v>0</v>
      </c>
      <c r="J26" s="37">
        <f>IFERROR(INDEX(EOS!$F:$F,MATCH($A26,EOS!$A:$A,0))*INDEX('Control Panel'!$J:$J,MATCH('Index Volume'!$A26+1,'Control Panel'!$A:$A,1)),0)</f>
        <v>0</v>
      </c>
      <c r="K26" s="37">
        <f>IFERROR(INDEX(DASH!$F:$F,MATCH($A26,DASH!$A:$A,0))*INDEX('Control Panel'!$K:$K,MATCH('Index Volume'!$A26+1,'Control Panel'!$A:$A,1)),0)</f>
        <v>0</v>
      </c>
      <c r="L26" s="37">
        <f>IFERROR(INDEX(XLM!$F:$F,MATCH($A26,XLM!$A:$A,0))*INDEX('Control Panel'!$L:$L,MATCH('Index Volume'!$A26+1,'Control Panel'!$A:$A,1)),0)</f>
        <v>0</v>
      </c>
      <c r="M26" s="39">
        <f t="shared" si="2"/>
        <v>0</v>
      </c>
      <c r="N26" s="1" t="b">
        <f t="shared" si="3"/>
        <v>1</v>
      </c>
      <c r="O26" s="41">
        <f t="shared" si="4"/>
        <v>0</v>
      </c>
      <c r="Q26" s="7">
        <f t="shared" si="5"/>
        <v>0</v>
      </c>
      <c r="R26" s="7">
        <f t="shared" si="6"/>
        <v>0</v>
      </c>
      <c r="S26" s="7">
        <f t="shared" si="7"/>
        <v>0</v>
      </c>
      <c r="T26" s="7">
        <f t="shared" si="8"/>
        <v>0</v>
      </c>
      <c r="U26" s="7">
        <f t="shared" si="9"/>
        <v>0</v>
      </c>
      <c r="V26" s="7">
        <f t="shared" si="10"/>
        <v>0</v>
      </c>
      <c r="W26" s="7">
        <f t="shared" si="11"/>
        <v>0</v>
      </c>
      <c r="X26" s="7">
        <f t="shared" si="12"/>
        <v>0</v>
      </c>
      <c r="Y26" s="7">
        <f t="shared" si="13"/>
        <v>0</v>
      </c>
      <c r="Z26" s="7">
        <f t="shared" si="14"/>
        <v>0</v>
      </c>
      <c r="AA26" s="7">
        <f t="shared" si="15"/>
        <v>0</v>
      </c>
      <c r="AC26" s="7">
        <f t="shared" si="16"/>
        <v>0</v>
      </c>
      <c r="AD26" s="7">
        <f t="shared" si="17"/>
        <v>0</v>
      </c>
      <c r="AE26" s="7">
        <f t="shared" si="18"/>
        <v>0</v>
      </c>
      <c r="AF26" s="7">
        <f t="shared" si="19"/>
        <v>0</v>
      </c>
      <c r="AG26" s="7">
        <f t="shared" si="20"/>
        <v>0</v>
      </c>
      <c r="AH26" s="7">
        <f t="shared" si="21"/>
        <v>0</v>
      </c>
      <c r="AI26" s="7">
        <f t="shared" si="22"/>
        <v>0</v>
      </c>
      <c r="AJ26" s="7">
        <f t="shared" si="23"/>
        <v>0</v>
      </c>
      <c r="AK26" s="7">
        <f t="shared" si="24"/>
        <v>0</v>
      </c>
      <c r="AL26" s="7">
        <f t="shared" si="25"/>
        <v>0</v>
      </c>
      <c r="AM26" s="7">
        <f t="shared" si="26"/>
        <v>0</v>
      </c>
    </row>
    <row r="27" spans="1:39" hidden="1" x14ac:dyDescent="0.75">
      <c r="A27" s="4">
        <v>41665</v>
      </c>
      <c r="B27" s="37">
        <f>IFERROR(INDEX(BTC!$F:$F,MATCH($A27,BTC!$A:$A,0))*INDEX('Control Panel'!$B:$B,MATCH('Index Volume'!$A27+1,'Control Panel'!$A:$A,1)),0)</f>
        <v>0</v>
      </c>
      <c r="C27" s="37">
        <f>IFERROR(INDEX(XRP!$F:$F,MATCH($A27,XRP!$A:$A,0))*INDEX('Control Panel'!$C:$C,MATCH($A27+1,'Control Panel'!$A:$A,1)),0)</f>
        <v>0</v>
      </c>
      <c r="D27" s="37">
        <f>IFERROR(INDEX(LTC!$F:$F,MATCH($A27,LTC!$A:$A,0))*INDEX('Control Panel'!$D:$D,MATCH($A27+1,'Control Panel'!$A:$A,1)),0)</f>
        <v>0</v>
      </c>
      <c r="E27" s="37">
        <f>IFERROR(INDEX(ETC!$F:$F,MATCH($A27,ETC!$A:$A,0))*INDEX('Control Panel'!$E:$E,MATCH($A27+1,'Control Panel'!$A:$A,1)),0)</f>
        <v>0</v>
      </c>
      <c r="F27" s="37">
        <f>IFERROR(INDEX(ETH!$F:$F,MATCH($A27,ETH!$A:$A,0))*INDEX('Control Panel'!$F:$F,MATCH('Index Volume'!$A27+1,'Control Panel'!$A:$A,1)),0)</f>
        <v>0</v>
      </c>
      <c r="G27" s="37">
        <f>IFERROR(INDEX(BCH!$F:$F,MATCH($A27,BCH!$A:$A,0))*INDEX('Control Panel'!$G:$G,MATCH('Index Volume'!$A27+1,'Control Panel'!$A:$A,1)),0)</f>
        <v>0</v>
      </c>
      <c r="H27" s="37">
        <f>IFERROR(INDEX(XMR!$F:$F,MATCH($A27,XMR!$A:$A,0))*INDEX('Control Panel'!$H:$H,MATCH('Index Volume'!$A27+1,'Control Panel'!$A:$A,1)),0)</f>
        <v>0</v>
      </c>
      <c r="I27" s="37">
        <f>IFERROR(INDEX(ZEC!$F:$F,MATCH($A27,ZEC!$A:$A,0))*INDEX('Control Panel'!$I:$I,MATCH('Index Volume'!$A27+1,'Control Panel'!$A:$A,1)),0)</f>
        <v>0</v>
      </c>
      <c r="J27" s="37">
        <f>IFERROR(INDEX(EOS!$F:$F,MATCH($A27,EOS!$A:$A,0))*INDEX('Control Panel'!$J:$J,MATCH('Index Volume'!$A27+1,'Control Panel'!$A:$A,1)),0)</f>
        <v>0</v>
      </c>
      <c r="K27" s="37">
        <f>IFERROR(INDEX(DASH!$F:$F,MATCH($A27,DASH!$A:$A,0))*INDEX('Control Panel'!$K:$K,MATCH('Index Volume'!$A27+1,'Control Panel'!$A:$A,1)),0)</f>
        <v>0</v>
      </c>
      <c r="L27" s="37">
        <f>IFERROR(INDEX(XLM!$F:$F,MATCH($A27,XLM!$A:$A,0))*INDEX('Control Panel'!$L:$L,MATCH('Index Volume'!$A27+1,'Control Panel'!$A:$A,1)),0)</f>
        <v>0</v>
      </c>
      <c r="M27" s="39">
        <f t="shared" si="2"/>
        <v>0</v>
      </c>
      <c r="N27" s="1" t="b">
        <f t="shared" si="3"/>
        <v>1</v>
      </c>
      <c r="O27" s="41">
        <f t="shared" si="4"/>
        <v>0</v>
      </c>
      <c r="Q27" s="7">
        <f t="shared" si="5"/>
        <v>0</v>
      </c>
      <c r="R27" s="7">
        <f t="shared" si="6"/>
        <v>0</v>
      </c>
      <c r="S27" s="7">
        <f t="shared" si="7"/>
        <v>0</v>
      </c>
      <c r="T27" s="7">
        <f t="shared" si="8"/>
        <v>0</v>
      </c>
      <c r="U27" s="7">
        <f t="shared" si="9"/>
        <v>0</v>
      </c>
      <c r="V27" s="7">
        <f t="shared" si="10"/>
        <v>0</v>
      </c>
      <c r="W27" s="7">
        <f t="shared" si="11"/>
        <v>0</v>
      </c>
      <c r="X27" s="7">
        <f t="shared" si="12"/>
        <v>0</v>
      </c>
      <c r="Y27" s="7">
        <f t="shared" si="13"/>
        <v>0</v>
      </c>
      <c r="Z27" s="7">
        <f t="shared" si="14"/>
        <v>0</v>
      </c>
      <c r="AA27" s="7">
        <f t="shared" si="15"/>
        <v>0</v>
      </c>
      <c r="AC27" s="7">
        <f t="shared" si="16"/>
        <v>0</v>
      </c>
      <c r="AD27" s="7">
        <f t="shared" si="17"/>
        <v>0</v>
      </c>
      <c r="AE27" s="7">
        <f t="shared" si="18"/>
        <v>0</v>
      </c>
      <c r="AF27" s="7">
        <f t="shared" si="19"/>
        <v>0</v>
      </c>
      <c r="AG27" s="7">
        <f t="shared" si="20"/>
        <v>0</v>
      </c>
      <c r="AH27" s="7">
        <f t="shared" si="21"/>
        <v>0</v>
      </c>
      <c r="AI27" s="7">
        <f t="shared" si="22"/>
        <v>0</v>
      </c>
      <c r="AJ27" s="7">
        <f t="shared" si="23"/>
        <v>0</v>
      </c>
      <c r="AK27" s="7">
        <f t="shared" si="24"/>
        <v>0</v>
      </c>
      <c r="AL27" s="7">
        <f t="shared" si="25"/>
        <v>0</v>
      </c>
      <c r="AM27" s="7">
        <f t="shared" si="26"/>
        <v>0</v>
      </c>
    </row>
    <row r="28" spans="1:39" hidden="1" x14ac:dyDescent="0.75">
      <c r="A28" s="3">
        <v>41666</v>
      </c>
      <c r="B28" s="37">
        <f>IFERROR(INDEX(BTC!$F:$F,MATCH($A28,BTC!$A:$A,0))*INDEX('Control Panel'!$B:$B,MATCH('Index Volume'!$A28+1,'Control Panel'!$A:$A,1)),0)</f>
        <v>0</v>
      </c>
      <c r="C28" s="37">
        <f>IFERROR(INDEX(XRP!$F:$F,MATCH($A28,XRP!$A:$A,0))*INDEX('Control Panel'!$C:$C,MATCH($A28+1,'Control Panel'!$A:$A,1)),0)</f>
        <v>0</v>
      </c>
      <c r="D28" s="37">
        <f>IFERROR(INDEX(LTC!$F:$F,MATCH($A28,LTC!$A:$A,0))*INDEX('Control Panel'!$D:$D,MATCH($A28+1,'Control Panel'!$A:$A,1)),0)</f>
        <v>0</v>
      </c>
      <c r="E28" s="37">
        <f>IFERROR(INDEX(ETC!$F:$F,MATCH($A28,ETC!$A:$A,0))*INDEX('Control Panel'!$E:$E,MATCH($A28+1,'Control Panel'!$A:$A,1)),0)</f>
        <v>0</v>
      </c>
      <c r="F28" s="37">
        <f>IFERROR(INDEX(ETH!$F:$F,MATCH($A28,ETH!$A:$A,0))*INDEX('Control Panel'!$F:$F,MATCH('Index Volume'!$A28+1,'Control Panel'!$A:$A,1)),0)</f>
        <v>0</v>
      </c>
      <c r="G28" s="37">
        <f>IFERROR(INDEX(BCH!$F:$F,MATCH($A28,BCH!$A:$A,0))*INDEX('Control Panel'!$G:$G,MATCH('Index Volume'!$A28+1,'Control Panel'!$A:$A,1)),0)</f>
        <v>0</v>
      </c>
      <c r="H28" s="37">
        <f>IFERROR(INDEX(XMR!$F:$F,MATCH($A28,XMR!$A:$A,0))*INDEX('Control Panel'!$H:$H,MATCH('Index Volume'!$A28+1,'Control Panel'!$A:$A,1)),0)</f>
        <v>0</v>
      </c>
      <c r="I28" s="37">
        <f>IFERROR(INDEX(ZEC!$F:$F,MATCH($A28,ZEC!$A:$A,0))*INDEX('Control Panel'!$I:$I,MATCH('Index Volume'!$A28+1,'Control Panel'!$A:$A,1)),0)</f>
        <v>0</v>
      </c>
      <c r="J28" s="37">
        <f>IFERROR(INDEX(EOS!$F:$F,MATCH($A28,EOS!$A:$A,0))*INDEX('Control Panel'!$J:$J,MATCH('Index Volume'!$A28+1,'Control Panel'!$A:$A,1)),0)</f>
        <v>0</v>
      </c>
      <c r="K28" s="37">
        <f>IFERROR(INDEX(DASH!$F:$F,MATCH($A28,DASH!$A:$A,0))*INDEX('Control Panel'!$K:$K,MATCH('Index Volume'!$A28+1,'Control Panel'!$A:$A,1)),0)</f>
        <v>0</v>
      </c>
      <c r="L28" s="37">
        <f>IFERROR(INDEX(XLM!$F:$F,MATCH($A28,XLM!$A:$A,0))*INDEX('Control Panel'!$L:$L,MATCH('Index Volume'!$A28+1,'Control Panel'!$A:$A,1)),0)</f>
        <v>0</v>
      </c>
      <c r="M28" s="39">
        <f t="shared" si="2"/>
        <v>0</v>
      </c>
      <c r="N28" s="1" t="b">
        <f t="shared" si="3"/>
        <v>1</v>
      </c>
      <c r="O28" s="41">
        <f t="shared" si="4"/>
        <v>0</v>
      </c>
      <c r="Q28" s="7">
        <f t="shared" si="5"/>
        <v>0</v>
      </c>
      <c r="R28" s="7">
        <f t="shared" si="6"/>
        <v>0</v>
      </c>
      <c r="S28" s="7">
        <f t="shared" si="7"/>
        <v>0</v>
      </c>
      <c r="T28" s="7">
        <f t="shared" si="8"/>
        <v>0</v>
      </c>
      <c r="U28" s="7">
        <f t="shared" si="9"/>
        <v>0</v>
      </c>
      <c r="V28" s="7">
        <f t="shared" si="10"/>
        <v>0</v>
      </c>
      <c r="W28" s="7">
        <f t="shared" si="11"/>
        <v>0</v>
      </c>
      <c r="X28" s="7">
        <f t="shared" si="12"/>
        <v>0</v>
      </c>
      <c r="Y28" s="7">
        <f t="shared" si="13"/>
        <v>0</v>
      </c>
      <c r="Z28" s="7">
        <f t="shared" si="14"/>
        <v>0</v>
      </c>
      <c r="AA28" s="7">
        <f t="shared" si="15"/>
        <v>0</v>
      </c>
      <c r="AC28" s="7">
        <f t="shared" si="16"/>
        <v>0</v>
      </c>
      <c r="AD28" s="7">
        <f t="shared" si="17"/>
        <v>0</v>
      </c>
      <c r="AE28" s="7">
        <f t="shared" si="18"/>
        <v>0</v>
      </c>
      <c r="AF28" s="7">
        <f t="shared" si="19"/>
        <v>0</v>
      </c>
      <c r="AG28" s="7">
        <f t="shared" si="20"/>
        <v>0</v>
      </c>
      <c r="AH28" s="7">
        <f t="shared" si="21"/>
        <v>0</v>
      </c>
      <c r="AI28" s="7">
        <f t="shared" si="22"/>
        <v>0</v>
      </c>
      <c r="AJ28" s="7">
        <f t="shared" si="23"/>
        <v>0</v>
      </c>
      <c r="AK28" s="7">
        <f t="shared" si="24"/>
        <v>0</v>
      </c>
      <c r="AL28" s="7">
        <f t="shared" si="25"/>
        <v>0</v>
      </c>
      <c r="AM28" s="7">
        <f t="shared" si="26"/>
        <v>0</v>
      </c>
    </row>
    <row r="29" spans="1:39" hidden="1" x14ac:dyDescent="0.75">
      <c r="A29" s="4">
        <v>41667</v>
      </c>
      <c r="B29" s="37">
        <f>IFERROR(INDEX(BTC!$F:$F,MATCH($A29,BTC!$A:$A,0))*INDEX('Control Panel'!$B:$B,MATCH('Index Volume'!$A29+1,'Control Panel'!$A:$A,1)),0)</f>
        <v>0</v>
      </c>
      <c r="C29" s="37">
        <f>IFERROR(INDEX(XRP!$F:$F,MATCH($A29,XRP!$A:$A,0))*INDEX('Control Panel'!$C:$C,MATCH($A29+1,'Control Panel'!$A:$A,1)),0)</f>
        <v>0</v>
      </c>
      <c r="D29" s="37">
        <f>IFERROR(INDEX(LTC!$F:$F,MATCH($A29,LTC!$A:$A,0))*INDEX('Control Panel'!$D:$D,MATCH($A29+1,'Control Panel'!$A:$A,1)),0)</f>
        <v>0</v>
      </c>
      <c r="E29" s="37">
        <f>IFERROR(INDEX(ETC!$F:$F,MATCH($A29,ETC!$A:$A,0))*INDEX('Control Panel'!$E:$E,MATCH($A29+1,'Control Panel'!$A:$A,1)),0)</f>
        <v>0</v>
      </c>
      <c r="F29" s="37">
        <f>IFERROR(INDEX(ETH!$F:$F,MATCH($A29,ETH!$A:$A,0))*INDEX('Control Panel'!$F:$F,MATCH('Index Volume'!$A29+1,'Control Panel'!$A:$A,1)),0)</f>
        <v>0</v>
      </c>
      <c r="G29" s="37">
        <f>IFERROR(INDEX(BCH!$F:$F,MATCH($A29,BCH!$A:$A,0))*INDEX('Control Panel'!$G:$G,MATCH('Index Volume'!$A29+1,'Control Panel'!$A:$A,1)),0)</f>
        <v>0</v>
      </c>
      <c r="H29" s="37">
        <f>IFERROR(INDEX(XMR!$F:$F,MATCH($A29,XMR!$A:$A,0))*INDEX('Control Panel'!$H:$H,MATCH('Index Volume'!$A29+1,'Control Panel'!$A:$A,1)),0)</f>
        <v>0</v>
      </c>
      <c r="I29" s="37">
        <f>IFERROR(INDEX(ZEC!$F:$F,MATCH($A29,ZEC!$A:$A,0))*INDEX('Control Panel'!$I:$I,MATCH('Index Volume'!$A29+1,'Control Panel'!$A:$A,1)),0)</f>
        <v>0</v>
      </c>
      <c r="J29" s="37">
        <f>IFERROR(INDEX(EOS!$F:$F,MATCH($A29,EOS!$A:$A,0))*INDEX('Control Panel'!$J:$J,MATCH('Index Volume'!$A29+1,'Control Panel'!$A:$A,1)),0)</f>
        <v>0</v>
      </c>
      <c r="K29" s="37">
        <f>IFERROR(INDEX(DASH!$F:$F,MATCH($A29,DASH!$A:$A,0))*INDEX('Control Panel'!$K:$K,MATCH('Index Volume'!$A29+1,'Control Panel'!$A:$A,1)),0)</f>
        <v>0</v>
      </c>
      <c r="L29" s="37">
        <f>IFERROR(INDEX(XLM!$F:$F,MATCH($A29,XLM!$A:$A,0))*INDEX('Control Panel'!$L:$L,MATCH('Index Volume'!$A29+1,'Control Panel'!$A:$A,1)),0)</f>
        <v>0</v>
      </c>
      <c r="M29" s="39">
        <f t="shared" si="2"/>
        <v>0</v>
      </c>
      <c r="N29" s="1" t="b">
        <f t="shared" si="3"/>
        <v>1</v>
      </c>
      <c r="O29" s="41">
        <f t="shared" si="4"/>
        <v>0</v>
      </c>
      <c r="Q29" s="7">
        <f t="shared" si="5"/>
        <v>0</v>
      </c>
      <c r="R29" s="7">
        <f t="shared" si="6"/>
        <v>0</v>
      </c>
      <c r="S29" s="7">
        <f t="shared" si="7"/>
        <v>0</v>
      </c>
      <c r="T29" s="7">
        <f t="shared" si="8"/>
        <v>0</v>
      </c>
      <c r="U29" s="7">
        <f t="shared" si="9"/>
        <v>0</v>
      </c>
      <c r="V29" s="7">
        <f t="shared" si="10"/>
        <v>0</v>
      </c>
      <c r="W29" s="7">
        <f t="shared" si="11"/>
        <v>0</v>
      </c>
      <c r="X29" s="7">
        <f t="shared" si="12"/>
        <v>0</v>
      </c>
      <c r="Y29" s="7">
        <f t="shared" si="13"/>
        <v>0</v>
      </c>
      <c r="Z29" s="7">
        <f t="shared" si="14"/>
        <v>0</v>
      </c>
      <c r="AA29" s="7">
        <f t="shared" si="15"/>
        <v>0</v>
      </c>
      <c r="AC29" s="7">
        <f t="shared" si="16"/>
        <v>0</v>
      </c>
      <c r="AD29" s="7">
        <f t="shared" si="17"/>
        <v>0</v>
      </c>
      <c r="AE29" s="7">
        <f t="shared" si="18"/>
        <v>0</v>
      </c>
      <c r="AF29" s="7">
        <f t="shared" si="19"/>
        <v>0</v>
      </c>
      <c r="AG29" s="7">
        <f t="shared" si="20"/>
        <v>0</v>
      </c>
      <c r="AH29" s="7">
        <f t="shared" si="21"/>
        <v>0</v>
      </c>
      <c r="AI29" s="7">
        <f t="shared" si="22"/>
        <v>0</v>
      </c>
      <c r="AJ29" s="7">
        <f t="shared" si="23"/>
        <v>0</v>
      </c>
      <c r="AK29" s="7">
        <f t="shared" si="24"/>
        <v>0</v>
      </c>
      <c r="AL29" s="7">
        <f t="shared" si="25"/>
        <v>0</v>
      </c>
      <c r="AM29" s="7">
        <f t="shared" si="26"/>
        <v>0</v>
      </c>
    </row>
    <row r="30" spans="1:39" hidden="1" x14ac:dyDescent="0.75">
      <c r="A30" s="3">
        <v>41668</v>
      </c>
      <c r="B30" s="37">
        <f>IFERROR(INDEX(BTC!$F:$F,MATCH($A30,BTC!$A:$A,0))*INDEX('Control Panel'!$B:$B,MATCH('Index Volume'!$A30+1,'Control Panel'!$A:$A,1)),0)</f>
        <v>0</v>
      </c>
      <c r="C30" s="37">
        <f>IFERROR(INDEX(XRP!$F:$F,MATCH($A30,XRP!$A:$A,0))*INDEX('Control Panel'!$C:$C,MATCH($A30+1,'Control Panel'!$A:$A,1)),0)</f>
        <v>0</v>
      </c>
      <c r="D30" s="37">
        <f>IFERROR(INDEX(LTC!$F:$F,MATCH($A30,LTC!$A:$A,0))*INDEX('Control Panel'!$D:$D,MATCH($A30+1,'Control Panel'!$A:$A,1)),0)</f>
        <v>0</v>
      </c>
      <c r="E30" s="37">
        <f>IFERROR(INDEX(ETC!$F:$F,MATCH($A30,ETC!$A:$A,0))*INDEX('Control Panel'!$E:$E,MATCH($A30+1,'Control Panel'!$A:$A,1)),0)</f>
        <v>0</v>
      </c>
      <c r="F30" s="37">
        <f>IFERROR(INDEX(ETH!$F:$F,MATCH($A30,ETH!$A:$A,0))*INDEX('Control Panel'!$F:$F,MATCH('Index Volume'!$A30+1,'Control Panel'!$A:$A,1)),0)</f>
        <v>0</v>
      </c>
      <c r="G30" s="37">
        <f>IFERROR(INDEX(BCH!$F:$F,MATCH($A30,BCH!$A:$A,0))*INDEX('Control Panel'!$G:$G,MATCH('Index Volume'!$A30+1,'Control Panel'!$A:$A,1)),0)</f>
        <v>0</v>
      </c>
      <c r="H30" s="37">
        <f>IFERROR(INDEX(XMR!$F:$F,MATCH($A30,XMR!$A:$A,0))*INDEX('Control Panel'!$H:$H,MATCH('Index Volume'!$A30+1,'Control Panel'!$A:$A,1)),0)</f>
        <v>0</v>
      </c>
      <c r="I30" s="37">
        <f>IFERROR(INDEX(ZEC!$F:$F,MATCH($A30,ZEC!$A:$A,0))*INDEX('Control Panel'!$I:$I,MATCH('Index Volume'!$A30+1,'Control Panel'!$A:$A,1)),0)</f>
        <v>0</v>
      </c>
      <c r="J30" s="37">
        <f>IFERROR(INDEX(EOS!$F:$F,MATCH($A30,EOS!$A:$A,0))*INDEX('Control Panel'!$J:$J,MATCH('Index Volume'!$A30+1,'Control Panel'!$A:$A,1)),0)</f>
        <v>0</v>
      </c>
      <c r="K30" s="37">
        <f>IFERROR(INDEX(DASH!$F:$F,MATCH($A30,DASH!$A:$A,0))*INDEX('Control Panel'!$K:$K,MATCH('Index Volume'!$A30+1,'Control Panel'!$A:$A,1)),0)</f>
        <v>0</v>
      </c>
      <c r="L30" s="37">
        <f>IFERROR(INDEX(XLM!$F:$F,MATCH($A30,XLM!$A:$A,0))*INDEX('Control Panel'!$L:$L,MATCH('Index Volume'!$A30+1,'Control Panel'!$A:$A,1)),0)</f>
        <v>0</v>
      </c>
      <c r="M30" s="39">
        <f t="shared" si="2"/>
        <v>0</v>
      </c>
      <c r="N30" s="1" t="b">
        <f t="shared" si="3"/>
        <v>1</v>
      </c>
      <c r="O30" s="41">
        <f t="shared" si="4"/>
        <v>0</v>
      </c>
      <c r="Q30" s="7">
        <f t="shared" si="5"/>
        <v>0</v>
      </c>
      <c r="R30" s="7">
        <f t="shared" si="6"/>
        <v>0</v>
      </c>
      <c r="S30" s="7">
        <f t="shared" si="7"/>
        <v>0</v>
      </c>
      <c r="T30" s="7">
        <f t="shared" si="8"/>
        <v>0</v>
      </c>
      <c r="U30" s="7">
        <f t="shared" si="9"/>
        <v>0</v>
      </c>
      <c r="V30" s="7">
        <f t="shared" si="10"/>
        <v>0</v>
      </c>
      <c r="W30" s="7">
        <f t="shared" si="11"/>
        <v>0</v>
      </c>
      <c r="X30" s="7">
        <f t="shared" si="12"/>
        <v>0</v>
      </c>
      <c r="Y30" s="7">
        <f t="shared" si="13"/>
        <v>0</v>
      </c>
      <c r="Z30" s="7">
        <f t="shared" si="14"/>
        <v>0</v>
      </c>
      <c r="AA30" s="7">
        <f t="shared" si="15"/>
        <v>0</v>
      </c>
      <c r="AC30" s="7">
        <f t="shared" si="16"/>
        <v>0</v>
      </c>
      <c r="AD30" s="7">
        <f t="shared" si="17"/>
        <v>0</v>
      </c>
      <c r="AE30" s="7">
        <f t="shared" si="18"/>
        <v>0</v>
      </c>
      <c r="AF30" s="7">
        <f t="shared" si="19"/>
        <v>0</v>
      </c>
      <c r="AG30" s="7">
        <f t="shared" si="20"/>
        <v>0</v>
      </c>
      <c r="AH30" s="7">
        <f t="shared" si="21"/>
        <v>0</v>
      </c>
      <c r="AI30" s="7">
        <f t="shared" si="22"/>
        <v>0</v>
      </c>
      <c r="AJ30" s="7">
        <f t="shared" si="23"/>
        <v>0</v>
      </c>
      <c r="AK30" s="7">
        <f t="shared" si="24"/>
        <v>0</v>
      </c>
      <c r="AL30" s="7">
        <f t="shared" si="25"/>
        <v>0</v>
      </c>
      <c r="AM30" s="7">
        <f t="shared" si="26"/>
        <v>0</v>
      </c>
    </row>
    <row r="31" spans="1:39" hidden="1" x14ac:dyDescent="0.75">
      <c r="A31" s="4">
        <v>41669</v>
      </c>
      <c r="B31" s="37">
        <f>IFERROR(INDEX(BTC!$F:$F,MATCH($A31,BTC!$A:$A,0))*INDEX('Control Panel'!$B:$B,MATCH('Index Volume'!$A31+1,'Control Panel'!$A:$A,1)),0)</f>
        <v>0</v>
      </c>
      <c r="C31" s="37">
        <f>IFERROR(INDEX(XRP!$F:$F,MATCH($A31,XRP!$A:$A,0))*INDEX('Control Panel'!$C:$C,MATCH($A31+1,'Control Panel'!$A:$A,1)),0)</f>
        <v>0</v>
      </c>
      <c r="D31" s="37">
        <f>IFERROR(INDEX(LTC!$F:$F,MATCH($A31,LTC!$A:$A,0))*INDEX('Control Panel'!$D:$D,MATCH($A31+1,'Control Panel'!$A:$A,1)),0)</f>
        <v>0</v>
      </c>
      <c r="E31" s="37">
        <f>IFERROR(INDEX(ETC!$F:$F,MATCH($A31,ETC!$A:$A,0))*INDEX('Control Panel'!$E:$E,MATCH($A31+1,'Control Panel'!$A:$A,1)),0)</f>
        <v>0</v>
      </c>
      <c r="F31" s="37">
        <f>IFERROR(INDEX(ETH!$F:$F,MATCH($A31,ETH!$A:$A,0))*INDEX('Control Panel'!$F:$F,MATCH('Index Volume'!$A31+1,'Control Panel'!$A:$A,1)),0)</f>
        <v>0</v>
      </c>
      <c r="G31" s="37">
        <f>IFERROR(INDEX(BCH!$F:$F,MATCH($A31,BCH!$A:$A,0))*INDEX('Control Panel'!$G:$G,MATCH('Index Volume'!$A31+1,'Control Panel'!$A:$A,1)),0)</f>
        <v>0</v>
      </c>
      <c r="H31" s="37">
        <f>IFERROR(INDEX(XMR!$F:$F,MATCH($A31,XMR!$A:$A,0))*INDEX('Control Panel'!$H:$H,MATCH('Index Volume'!$A31+1,'Control Panel'!$A:$A,1)),0)</f>
        <v>0</v>
      </c>
      <c r="I31" s="37">
        <f>IFERROR(INDEX(ZEC!$F:$F,MATCH($A31,ZEC!$A:$A,0))*INDEX('Control Panel'!$I:$I,MATCH('Index Volume'!$A31+1,'Control Panel'!$A:$A,1)),0)</f>
        <v>0</v>
      </c>
      <c r="J31" s="37">
        <f>IFERROR(INDEX(EOS!$F:$F,MATCH($A31,EOS!$A:$A,0))*INDEX('Control Panel'!$J:$J,MATCH('Index Volume'!$A31+1,'Control Panel'!$A:$A,1)),0)</f>
        <v>0</v>
      </c>
      <c r="K31" s="37">
        <f>IFERROR(INDEX(DASH!$F:$F,MATCH($A31,DASH!$A:$A,0))*INDEX('Control Panel'!$K:$K,MATCH('Index Volume'!$A31+1,'Control Panel'!$A:$A,1)),0)</f>
        <v>0</v>
      </c>
      <c r="L31" s="37">
        <f>IFERROR(INDEX(XLM!$F:$F,MATCH($A31,XLM!$A:$A,0))*INDEX('Control Panel'!$L:$L,MATCH('Index Volume'!$A31+1,'Control Panel'!$A:$A,1)),0)</f>
        <v>0</v>
      </c>
      <c r="M31" s="39">
        <f t="shared" si="2"/>
        <v>0</v>
      </c>
      <c r="N31" s="1" t="b">
        <f t="shared" si="3"/>
        <v>1</v>
      </c>
      <c r="O31" s="41">
        <f t="shared" si="4"/>
        <v>0</v>
      </c>
      <c r="Q31" s="7">
        <f t="shared" si="5"/>
        <v>0</v>
      </c>
      <c r="R31" s="7">
        <f t="shared" si="6"/>
        <v>0</v>
      </c>
      <c r="S31" s="7">
        <f t="shared" si="7"/>
        <v>0</v>
      </c>
      <c r="T31" s="7">
        <f t="shared" si="8"/>
        <v>0</v>
      </c>
      <c r="U31" s="7">
        <f t="shared" si="9"/>
        <v>0</v>
      </c>
      <c r="V31" s="7">
        <f t="shared" si="10"/>
        <v>0</v>
      </c>
      <c r="W31" s="7">
        <f t="shared" si="11"/>
        <v>0</v>
      </c>
      <c r="X31" s="7">
        <f t="shared" si="12"/>
        <v>0</v>
      </c>
      <c r="Y31" s="7">
        <f t="shared" si="13"/>
        <v>0</v>
      </c>
      <c r="Z31" s="7">
        <f t="shared" si="14"/>
        <v>0</v>
      </c>
      <c r="AA31" s="7">
        <f t="shared" si="15"/>
        <v>0</v>
      </c>
      <c r="AC31" s="7">
        <f t="shared" si="16"/>
        <v>0</v>
      </c>
      <c r="AD31" s="7">
        <f t="shared" si="17"/>
        <v>0</v>
      </c>
      <c r="AE31" s="7">
        <f t="shared" si="18"/>
        <v>0</v>
      </c>
      <c r="AF31" s="7">
        <f t="shared" si="19"/>
        <v>0</v>
      </c>
      <c r="AG31" s="7">
        <f t="shared" si="20"/>
        <v>0</v>
      </c>
      <c r="AH31" s="7">
        <f t="shared" si="21"/>
        <v>0</v>
      </c>
      <c r="AI31" s="7">
        <f t="shared" si="22"/>
        <v>0</v>
      </c>
      <c r="AJ31" s="7">
        <f t="shared" si="23"/>
        <v>0</v>
      </c>
      <c r="AK31" s="7">
        <f t="shared" si="24"/>
        <v>0</v>
      </c>
      <c r="AL31" s="7">
        <f t="shared" si="25"/>
        <v>0</v>
      </c>
      <c r="AM31" s="7">
        <f t="shared" si="26"/>
        <v>0</v>
      </c>
    </row>
    <row r="32" spans="1:39" hidden="1" x14ac:dyDescent="0.75">
      <c r="A32" s="3">
        <v>41670</v>
      </c>
      <c r="B32" s="37">
        <f>IFERROR(INDEX(BTC!$F:$F,MATCH($A32,BTC!$A:$A,0))*INDEX('Control Panel'!$B:$B,MATCH('Index Volume'!$A32+1,'Control Panel'!$A:$A,1)),0)</f>
        <v>0</v>
      </c>
      <c r="C32" s="37">
        <f>IFERROR(INDEX(XRP!$F:$F,MATCH($A32,XRP!$A:$A,0))*INDEX('Control Panel'!$C:$C,MATCH($A32+1,'Control Panel'!$A:$A,1)),0)</f>
        <v>0</v>
      </c>
      <c r="D32" s="37">
        <f>IFERROR(INDEX(LTC!$F:$F,MATCH($A32,LTC!$A:$A,0))*INDEX('Control Panel'!$D:$D,MATCH($A32+1,'Control Panel'!$A:$A,1)),0)</f>
        <v>0</v>
      </c>
      <c r="E32" s="37">
        <f>IFERROR(INDEX(ETC!$F:$F,MATCH($A32,ETC!$A:$A,0))*INDEX('Control Panel'!$E:$E,MATCH($A32+1,'Control Panel'!$A:$A,1)),0)</f>
        <v>0</v>
      </c>
      <c r="F32" s="37">
        <f>IFERROR(INDEX(ETH!$F:$F,MATCH($A32,ETH!$A:$A,0))*INDEX('Control Panel'!$F:$F,MATCH('Index Volume'!$A32+1,'Control Panel'!$A:$A,1)),0)</f>
        <v>0</v>
      </c>
      <c r="G32" s="37">
        <f>IFERROR(INDEX(BCH!$F:$F,MATCH($A32,BCH!$A:$A,0))*INDEX('Control Panel'!$G:$G,MATCH('Index Volume'!$A32+1,'Control Panel'!$A:$A,1)),0)</f>
        <v>0</v>
      </c>
      <c r="H32" s="37">
        <f>IFERROR(INDEX(XMR!$F:$F,MATCH($A32,XMR!$A:$A,0))*INDEX('Control Panel'!$H:$H,MATCH('Index Volume'!$A32+1,'Control Panel'!$A:$A,1)),0)</f>
        <v>0</v>
      </c>
      <c r="I32" s="37">
        <f>IFERROR(INDEX(ZEC!$F:$F,MATCH($A32,ZEC!$A:$A,0))*INDEX('Control Panel'!$I:$I,MATCH('Index Volume'!$A32+1,'Control Panel'!$A:$A,1)),0)</f>
        <v>0</v>
      </c>
      <c r="J32" s="37">
        <f>IFERROR(INDEX(EOS!$F:$F,MATCH($A32,EOS!$A:$A,0))*INDEX('Control Panel'!$J:$J,MATCH('Index Volume'!$A32+1,'Control Panel'!$A:$A,1)),0)</f>
        <v>0</v>
      </c>
      <c r="K32" s="37">
        <f>IFERROR(INDEX(DASH!$F:$F,MATCH($A32,DASH!$A:$A,0))*INDEX('Control Panel'!$K:$K,MATCH('Index Volume'!$A32+1,'Control Panel'!$A:$A,1)),0)</f>
        <v>0</v>
      </c>
      <c r="L32" s="37">
        <f>IFERROR(INDEX(XLM!$F:$F,MATCH($A32,XLM!$A:$A,0))*INDEX('Control Panel'!$L:$L,MATCH('Index Volume'!$A32+1,'Control Panel'!$A:$A,1)),0)</f>
        <v>0</v>
      </c>
      <c r="M32" s="39">
        <f t="shared" si="2"/>
        <v>0</v>
      </c>
      <c r="N32" s="1" t="b">
        <f t="shared" si="3"/>
        <v>1</v>
      </c>
      <c r="O32" s="41">
        <f t="shared" si="4"/>
        <v>0</v>
      </c>
      <c r="Q32" s="7">
        <f t="shared" si="5"/>
        <v>0</v>
      </c>
      <c r="R32" s="7">
        <f t="shared" si="6"/>
        <v>0</v>
      </c>
      <c r="S32" s="7">
        <f t="shared" si="7"/>
        <v>0</v>
      </c>
      <c r="T32" s="7">
        <f t="shared" si="8"/>
        <v>0</v>
      </c>
      <c r="U32" s="7">
        <f t="shared" si="9"/>
        <v>0</v>
      </c>
      <c r="V32" s="7">
        <f t="shared" si="10"/>
        <v>0</v>
      </c>
      <c r="W32" s="7">
        <f t="shared" si="11"/>
        <v>0</v>
      </c>
      <c r="X32" s="7">
        <f t="shared" si="12"/>
        <v>0</v>
      </c>
      <c r="Y32" s="7">
        <f t="shared" si="13"/>
        <v>0</v>
      </c>
      <c r="Z32" s="7">
        <f t="shared" si="14"/>
        <v>0</v>
      </c>
      <c r="AA32" s="7">
        <f t="shared" si="15"/>
        <v>0</v>
      </c>
      <c r="AC32" s="7">
        <f t="shared" si="16"/>
        <v>0</v>
      </c>
      <c r="AD32" s="7">
        <f t="shared" si="17"/>
        <v>0</v>
      </c>
      <c r="AE32" s="7">
        <f t="shared" si="18"/>
        <v>0</v>
      </c>
      <c r="AF32" s="7">
        <f t="shared" si="19"/>
        <v>0</v>
      </c>
      <c r="AG32" s="7">
        <f t="shared" si="20"/>
        <v>0</v>
      </c>
      <c r="AH32" s="7">
        <f t="shared" si="21"/>
        <v>0</v>
      </c>
      <c r="AI32" s="7">
        <f t="shared" si="22"/>
        <v>0</v>
      </c>
      <c r="AJ32" s="7">
        <f t="shared" si="23"/>
        <v>0</v>
      </c>
      <c r="AK32" s="7">
        <f t="shared" si="24"/>
        <v>0</v>
      </c>
      <c r="AL32" s="7">
        <f t="shared" si="25"/>
        <v>0</v>
      </c>
      <c r="AM32" s="7">
        <f t="shared" si="26"/>
        <v>0</v>
      </c>
    </row>
    <row r="33" spans="1:39" hidden="1" x14ac:dyDescent="0.75">
      <c r="A33" s="11">
        <v>41671</v>
      </c>
      <c r="B33" s="37">
        <f>IFERROR(INDEX(BTC!$F:$F,MATCH($A33,BTC!$A:$A,0))*INDEX('Control Panel'!$B:$B,MATCH('Index Volume'!$A33+1,'Control Panel'!$A:$A,1)),0)</f>
        <v>0</v>
      </c>
      <c r="C33" s="37">
        <f>IFERROR(INDEX(XRP!$F:$F,MATCH($A33,XRP!$A:$A,0))*INDEX('Control Panel'!$C:$C,MATCH($A33+1,'Control Panel'!$A:$A,1)),0)</f>
        <v>0</v>
      </c>
      <c r="D33" s="37">
        <f>IFERROR(INDEX(LTC!$F:$F,MATCH($A33,LTC!$A:$A,0))*INDEX('Control Panel'!$D:$D,MATCH($A33+1,'Control Panel'!$A:$A,1)),0)</f>
        <v>0</v>
      </c>
      <c r="E33" s="37">
        <f>IFERROR(INDEX(ETC!$F:$F,MATCH($A33,ETC!$A:$A,0))*INDEX('Control Panel'!$E:$E,MATCH($A33+1,'Control Panel'!$A:$A,1)),0)</f>
        <v>0</v>
      </c>
      <c r="F33" s="37">
        <f>IFERROR(INDEX(ETH!$F:$F,MATCH($A33,ETH!$A:$A,0))*INDEX('Control Panel'!$F:$F,MATCH('Index Volume'!$A33+1,'Control Panel'!$A:$A,1)),0)</f>
        <v>0</v>
      </c>
      <c r="G33" s="37">
        <f>IFERROR(INDEX(BCH!$F:$F,MATCH($A33,BCH!$A:$A,0))*INDEX('Control Panel'!$G:$G,MATCH('Index Volume'!$A33+1,'Control Panel'!$A:$A,1)),0)</f>
        <v>0</v>
      </c>
      <c r="H33" s="37">
        <f>IFERROR(INDEX(XMR!$F:$F,MATCH($A33,XMR!$A:$A,0))*INDEX('Control Panel'!$H:$H,MATCH('Index Volume'!$A33+1,'Control Panel'!$A:$A,1)),0)</f>
        <v>0</v>
      </c>
      <c r="I33" s="37">
        <f>IFERROR(INDEX(ZEC!$F:$F,MATCH($A33,ZEC!$A:$A,0))*INDEX('Control Panel'!$I:$I,MATCH('Index Volume'!$A33+1,'Control Panel'!$A:$A,1)),0)</f>
        <v>0</v>
      </c>
      <c r="J33" s="37">
        <f>IFERROR(INDEX(EOS!$F:$F,MATCH($A33,EOS!$A:$A,0))*INDEX('Control Panel'!$J:$J,MATCH('Index Volume'!$A33+1,'Control Panel'!$A:$A,1)),0)</f>
        <v>0</v>
      </c>
      <c r="K33" s="37">
        <f>IFERROR(INDEX(DASH!$F:$F,MATCH($A33,DASH!$A:$A,0))*INDEX('Control Panel'!$K:$K,MATCH('Index Volume'!$A33+1,'Control Panel'!$A:$A,1)),0)</f>
        <v>0</v>
      </c>
      <c r="L33" s="37">
        <f>IFERROR(INDEX(XLM!$F:$F,MATCH($A33,XLM!$A:$A,0))*INDEX('Control Panel'!$L:$L,MATCH('Index Volume'!$A33+1,'Control Panel'!$A:$A,1)),0)</f>
        <v>0</v>
      </c>
      <c r="M33" s="39">
        <f t="shared" si="2"/>
        <v>0</v>
      </c>
      <c r="N33" s="1" t="b">
        <f t="shared" si="3"/>
        <v>1</v>
      </c>
      <c r="O33" s="41">
        <f t="shared" si="4"/>
        <v>0</v>
      </c>
      <c r="Q33" s="7">
        <f t="shared" si="5"/>
        <v>0</v>
      </c>
      <c r="R33" s="7">
        <f t="shared" si="6"/>
        <v>0</v>
      </c>
      <c r="S33" s="7">
        <f t="shared" si="7"/>
        <v>0</v>
      </c>
      <c r="T33" s="7">
        <f t="shared" si="8"/>
        <v>0</v>
      </c>
      <c r="U33" s="7">
        <f t="shared" si="9"/>
        <v>0</v>
      </c>
      <c r="V33" s="7">
        <f t="shared" si="10"/>
        <v>0</v>
      </c>
      <c r="W33" s="7">
        <f t="shared" si="11"/>
        <v>0</v>
      </c>
      <c r="X33" s="7">
        <f t="shared" si="12"/>
        <v>0</v>
      </c>
      <c r="Y33" s="7">
        <f t="shared" si="13"/>
        <v>0</v>
      </c>
      <c r="Z33" s="7">
        <f t="shared" si="14"/>
        <v>0</v>
      </c>
      <c r="AA33" s="7">
        <f t="shared" si="15"/>
        <v>0</v>
      </c>
      <c r="AC33" s="7">
        <f t="shared" si="16"/>
        <v>0</v>
      </c>
      <c r="AD33" s="7">
        <f t="shared" si="17"/>
        <v>0</v>
      </c>
      <c r="AE33" s="7">
        <f t="shared" si="18"/>
        <v>0</v>
      </c>
      <c r="AF33" s="7">
        <f t="shared" si="19"/>
        <v>0</v>
      </c>
      <c r="AG33" s="7">
        <f t="shared" si="20"/>
        <v>0</v>
      </c>
      <c r="AH33" s="7">
        <f t="shared" si="21"/>
        <v>0</v>
      </c>
      <c r="AI33" s="7">
        <f t="shared" si="22"/>
        <v>0</v>
      </c>
      <c r="AJ33" s="7">
        <f t="shared" si="23"/>
        <v>0</v>
      </c>
      <c r="AK33" s="7">
        <f t="shared" si="24"/>
        <v>0</v>
      </c>
      <c r="AL33" s="7">
        <f t="shared" si="25"/>
        <v>0</v>
      </c>
      <c r="AM33" s="7">
        <f t="shared" si="26"/>
        <v>0</v>
      </c>
    </row>
    <row r="34" spans="1:39" hidden="1" x14ac:dyDescent="0.75">
      <c r="A34" s="3">
        <v>41672</v>
      </c>
      <c r="B34" s="37">
        <f>IFERROR(INDEX(BTC!$F:$F,MATCH($A34,BTC!$A:$A,0))*INDEX('Control Panel'!$B:$B,MATCH('Index Volume'!$A34+1,'Control Panel'!$A:$A,1)),0)</f>
        <v>0</v>
      </c>
      <c r="C34" s="37">
        <f>IFERROR(INDEX(XRP!$F:$F,MATCH($A34,XRP!$A:$A,0))*INDEX('Control Panel'!$C:$C,MATCH($A34+1,'Control Panel'!$A:$A,1)),0)</f>
        <v>0</v>
      </c>
      <c r="D34" s="37">
        <f>IFERROR(INDEX(LTC!$F:$F,MATCH($A34,LTC!$A:$A,0))*INDEX('Control Panel'!$D:$D,MATCH($A34+1,'Control Panel'!$A:$A,1)),0)</f>
        <v>0</v>
      </c>
      <c r="E34" s="37">
        <f>IFERROR(INDEX(ETC!$F:$F,MATCH($A34,ETC!$A:$A,0))*INDEX('Control Panel'!$E:$E,MATCH($A34+1,'Control Panel'!$A:$A,1)),0)</f>
        <v>0</v>
      </c>
      <c r="F34" s="37">
        <f>IFERROR(INDEX(ETH!$F:$F,MATCH($A34,ETH!$A:$A,0))*INDEX('Control Panel'!$F:$F,MATCH('Index Volume'!$A34+1,'Control Panel'!$A:$A,1)),0)</f>
        <v>0</v>
      </c>
      <c r="G34" s="37">
        <f>IFERROR(INDEX(BCH!$F:$F,MATCH($A34,BCH!$A:$A,0))*INDEX('Control Panel'!$G:$G,MATCH('Index Volume'!$A34+1,'Control Panel'!$A:$A,1)),0)</f>
        <v>0</v>
      </c>
      <c r="H34" s="37">
        <f>IFERROR(INDEX(XMR!$F:$F,MATCH($A34,XMR!$A:$A,0))*INDEX('Control Panel'!$H:$H,MATCH('Index Volume'!$A34+1,'Control Panel'!$A:$A,1)),0)</f>
        <v>0</v>
      </c>
      <c r="I34" s="37">
        <f>IFERROR(INDEX(ZEC!$F:$F,MATCH($A34,ZEC!$A:$A,0))*INDEX('Control Panel'!$I:$I,MATCH('Index Volume'!$A34+1,'Control Panel'!$A:$A,1)),0)</f>
        <v>0</v>
      </c>
      <c r="J34" s="37">
        <f>IFERROR(INDEX(EOS!$F:$F,MATCH($A34,EOS!$A:$A,0))*INDEX('Control Panel'!$J:$J,MATCH('Index Volume'!$A34+1,'Control Panel'!$A:$A,1)),0)</f>
        <v>0</v>
      </c>
      <c r="K34" s="37">
        <f>IFERROR(INDEX(DASH!$F:$F,MATCH($A34,DASH!$A:$A,0))*INDEX('Control Panel'!$K:$K,MATCH('Index Volume'!$A34+1,'Control Panel'!$A:$A,1)),0)</f>
        <v>0</v>
      </c>
      <c r="L34" s="37">
        <f>IFERROR(INDEX(XLM!$F:$F,MATCH($A34,XLM!$A:$A,0))*INDEX('Control Panel'!$L:$L,MATCH('Index Volume'!$A34+1,'Control Panel'!$A:$A,1)),0)</f>
        <v>0</v>
      </c>
      <c r="M34" s="39">
        <f t="shared" si="2"/>
        <v>0</v>
      </c>
      <c r="N34" s="1" t="b">
        <f t="shared" si="3"/>
        <v>1</v>
      </c>
      <c r="O34" s="41">
        <f t="shared" si="4"/>
        <v>0</v>
      </c>
      <c r="Q34" s="7">
        <f t="shared" si="5"/>
        <v>0</v>
      </c>
      <c r="R34" s="7">
        <f t="shared" si="6"/>
        <v>0</v>
      </c>
      <c r="S34" s="7">
        <f t="shared" si="7"/>
        <v>0</v>
      </c>
      <c r="T34" s="7">
        <f t="shared" si="8"/>
        <v>0</v>
      </c>
      <c r="U34" s="7">
        <f t="shared" si="9"/>
        <v>0</v>
      </c>
      <c r="V34" s="7">
        <f t="shared" si="10"/>
        <v>0</v>
      </c>
      <c r="W34" s="7">
        <f t="shared" si="11"/>
        <v>0</v>
      </c>
      <c r="X34" s="7">
        <f t="shared" si="12"/>
        <v>0</v>
      </c>
      <c r="Y34" s="7">
        <f t="shared" si="13"/>
        <v>0</v>
      </c>
      <c r="Z34" s="7">
        <f t="shared" si="14"/>
        <v>0</v>
      </c>
      <c r="AA34" s="7">
        <f t="shared" si="15"/>
        <v>0</v>
      </c>
      <c r="AC34" s="7">
        <f t="shared" si="16"/>
        <v>0</v>
      </c>
      <c r="AD34" s="7">
        <f t="shared" si="17"/>
        <v>0</v>
      </c>
      <c r="AE34" s="7">
        <f t="shared" si="18"/>
        <v>0</v>
      </c>
      <c r="AF34" s="7">
        <f t="shared" si="19"/>
        <v>0</v>
      </c>
      <c r="AG34" s="7">
        <f t="shared" si="20"/>
        <v>0</v>
      </c>
      <c r="AH34" s="7">
        <f t="shared" si="21"/>
        <v>0</v>
      </c>
      <c r="AI34" s="7">
        <f t="shared" si="22"/>
        <v>0</v>
      </c>
      <c r="AJ34" s="7">
        <f t="shared" si="23"/>
        <v>0</v>
      </c>
      <c r="AK34" s="7">
        <f t="shared" si="24"/>
        <v>0</v>
      </c>
      <c r="AL34" s="7">
        <f t="shared" si="25"/>
        <v>0</v>
      </c>
      <c r="AM34" s="7">
        <f t="shared" si="26"/>
        <v>0</v>
      </c>
    </row>
    <row r="35" spans="1:39" hidden="1" x14ac:dyDescent="0.75">
      <c r="A35" s="4">
        <v>41673</v>
      </c>
      <c r="B35" s="37">
        <f>IFERROR(INDEX(BTC!$F:$F,MATCH($A35,BTC!$A:$A,0))*INDEX('Control Panel'!$B:$B,MATCH('Index Volume'!$A35+1,'Control Panel'!$A:$A,1)),0)</f>
        <v>0</v>
      </c>
      <c r="C35" s="37">
        <f>IFERROR(INDEX(XRP!$F:$F,MATCH($A35,XRP!$A:$A,0))*INDEX('Control Panel'!$C:$C,MATCH($A35+1,'Control Panel'!$A:$A,1)),0)</f>
        <v>0</v>
      </c>
      <c r="D35" s="37">
        <f>IFERROR(INDEX(LTC!$F:$F,MATCH($A35,LTC!$A:$A,0))*INDEX('Control Panel'!$D:$D,MATCH($A35+1,'Control Panel'!$A:$A,1)),0)</f>
        <v>0</v>
      </c>
      <c r="E35" s="37">
        <f>IFERROR(INDEX(ETC!$F:$F,MATCH($A35,ETC!$A:$A,0))*INDEX('Control Panel'!$E:$E,MATCH($A35+1,'Control Panel'!$A:$A,1)),0)</f>
        <v>0</v>
      </c>
      <c r="F35" s="37">
        <f>IFERROR(INDEX(ETH!$F:$F,MATCH($A35,ETH!$A:$A,0))*INDEX('Control Panel'!$F:$F,MATCH('Index Volume'!$A35+1,'Control Panel'!$A:$A,1)),0)</f>
        <v>0</v>
      </c>
      <c r="G35" s="37">
        <f>IFERROR(INDEX(BCH!$F:$F,MATCH($A35,BCH!$A:$A,0))*INDEX('Control Panel'!$G:$G,MATCH('Index Volume'!$A35+1,'Control Panel'!$A:$A,1)),0)</f>
        <v>0</v>
      </c>
      <c r="H35" s="37">
        <f>IFERROR(INDEX(XMR!$F:$F,MATCH($A35,XMR!$A:$A,0))*INDEX('Control Panel'!$H:$H,MATCH('Index Volume'!$A35+1,'Control Panel'!$A:$A,1)),0)</f>
        <v>0</v>
      </c>
      <c r="I35" s="37">
        <f>IFERROR(INDEX(ZEC!$F:$F,MATCH($A35,ZEC!$A:$A,0))*INDEX('Control Panel'!$I:$I,MATCH('Index Volume'!$A35+1,'Control Panel'!$A:$A,1)),0)</f>
        <v>0</v>
      </c>
      <c r="J35" s="37">
        <f>IFERROR(INDEX(EOS!$F:$F,MATCH($A35,EOS!$A:$A,0))*INDEX('Control Panel'!$J:$J,MATCH('Index Volume'!$A35+1,'Control Panel'!$A:$A,1)),0)</f>
        <v>0</v>
      </c>
      <c r="K35" s="37">
        <f>IFERROR(INDEX(DASH!$F:$F,MATCH($A35,DASH!$A:$A,0))*INDEX('Control Panel'!$K:$K,MATCH('Index Volume'!$A35+1,'Control Panel'!$A:$A,1)),0)</f>
        <v>0</v>
      </c>
      <c r="L35" s="37">
        <f>IFERROR(INDEX(XLM!$F:$F,MATCH($A35,XLM!$A:$A,0))*INDEX('Control Panel'!$L:$L,MATCH('Index Volume'!$A35+1,'Control Panel'!$A:$A,1)),0)</f>
        <v>0</v>
      </c>
      <c r="M35" s="39">
        <f t="shared" si="2"/>
        <v>0</v>
      </c>
      <c r="N35" s="1" t="b">
        <f t="shared" si="3"/>
        <v>1</v>
      </c>
      <c r="O35" s="41">
        <f t="shared" si="4"/>
        <v>0</v>
      </c>
      <c r="Q35" s="7">
        <f t="shared" si="5"/>
        <v>0</v>
      </c>
      <c r="R35" s="7">
        <f t="shared" si="6"/>
        <v>0</v>
      </c>
      <c r="S35" s="7">
        <f t="shared" si="7"/>
        <v>0</v>
      </c>
      <c r="T35" s="7">
        <f t="shared" si="8"/>
        <v>0</v>
      </c>
      <c r="U35" s="7">
        <f t="shared" si="9"/>
        <v>0</v>
      </c>
      <c r="V35" s="7">
        <f t="shared" si="10"/>
        <v>0</v>
      </c>
      <c r="W35" s="7">
        <f t="shared" si="11"/>
        <v>0</v>
      </c>
      <c r="X35" s="7">
        <f t="shared" si="12"/>
        <v>0</v>
      </c>
      <c r="Y35" s="7">
        <f t="shared" si="13"/>
        <v>0</v>
      </c>
      <c r="Z35" s="7">
        <f t="shared" si="14"/>
        <v>0</v>
      </c>
      <c r="AA35" s="7">
        <f t="shared" si="15"/>
        <v>0</v>
      </c>
      <c r="AC35" s="7">
        <f t="shared" si="16"/>
        <v>0</v>
      </c>
      <c r="AD35" s="7">
        <f t="shared" si="17"/>
        <v>0</v>
      </c>
      <c r="AE35" s="7">
        <f t="shared" si="18"/>
        <v>0</v>
      </c>
      <c r="AF35" s="7">
        <f t="shared" si="19"/>
        <v>0</v>
      </c>
      <c r="AG35" s="7">
        <f t="shared" si="20"/>
        <v>0</v>
      </c>
      <c r="AH35" s="7">
        <f t="shared" si="21"/>
        <v>0</v>
      </c>
      <c r="AI35" s="7">
        <f t="shared" si="22"/>
        <v>0</v>
      </c>
      <c r="AJ35" s="7">
        <f t="shared" si="23"/>
        <v>0</v>
      </c>
      <c r="AK35" s="7">
        <f t="shared" si="24"/>
        <v>0</v>
      </c>
      <c r="AL35" s="7">
        <f t="shared" si="25"/>
        <v>0</v>
      </c>
      <c r="AM35" s="7">
        <f t="shared" si="26"/>
        <v>0</v>
      </c>
    </row>
    <row r="36" spans="1:39" hidden="1" x14ac:dyDescent="0.75">
      <c r="A36" s="3">
        <v>41674</v>
      </c>
      <c r="B36" s="37">
        <f>IFERROR(INDEX(BTC!$F:$F,MATCH($A36,BTC!$A:$A,0))*INDEX('Control Panel'!$B:$B,MATCH('Index Volume'!$A36+1,'Control Panel'!$A:$A,1)),0)</f>
        <v>0</v>
      </c>
      <c r="C36" s="37">
        <f>IFERROR(INDEX(XRP!$F:$F,MATCH($A36,XRP!$A:$A,0))*INDEX('Control Panel'!$C:$C,MATCH($A36+1,'Control Panel'!$A:$A,1)),0)</f>
        <v>0</v>
      </c>
      <c r="D36" s="37">
        <f>IFERROR(INDEX(LTC!$F:$F,MATCH($A36,LTC!$A:$A,0))*INDEX('Control Panel'!$D:$D,MATCH($A36+1,'Control Panel'!$A:$A,1)),0)</f>
        <v>0</v>
      </c>
      <c r="E36" s="37">
        <f>IFERROR(INDEX(ETC!$F:$F,MATCH($A36,ETC!$A:$A,0))*INDEX('Control Panel'!$E:$E,MATCH($A36+1,'Control Panel'!$A:$A,1)),0)</f>
        <v>0</v>
      </c>
      <c r="F36" s="37">
        <f>IFERROR(INDEX(ETH!$F:$F,MATCH($A36,ETH!$A:$A,0))*INDEX('Control Panel'!$F:$F,MATCH('Index Volume'!$A36+1,'Control Panel'!$A:$A,1)),0)</f>
        <v>0</v>
      </c>
      <c r="G36" s="37">
        <f>IFERROR(INDEX(BCH!$F:$F,MATCH($A36,BCH!$A:$A,0))*INDEX('Control Panel'!$G:$G,MATCH('Index Volume'!$A36+1,'Control Panel'!$A:$A,1)),0)</f>
        <v>0</v>
      </c>
      <c r="H36" s="37">
        <f>IFERROR(INDEX(XMR!$F:$F,MATCH($A36,XMR!$A:$A,0))*INDEX('Control Panel'!$H:$H,MATCH('Index Volume'!$A36+1,'Control Panel'!$A:$A,1)),0)</f>
        <v>0</v>
      </c>
      <c r="I36" s="37">
        <f>IFERROR(INDEX(ZEC!$F:$F,MATCH($A36,ZEC!$A:$A,0))*INDEX('Control Panel'!$I:$I,MATCH('Index Volume'!$A36+1,'Control Panel'!$A:$A,1)),0)</f>
        <v>0</v>
      </c>
      <c r="J36" s="37">
        <f>IFERROR(INDEX(EOS!$F:$F,MATCH($A36,EOS!$A:$A,0))*INDEX('Control Panel'!$J:$J,MATCH('Index Volume'!$A36+1,'Control Panel'!$A:$A,1)),0)</f>
        <v>0</v>
      </c>
      <c r="K36" s="37">
        <f>IFERROR(INDEX(DASH!$F:$F,MATCH($A36,DASH!$A:$A,0))*INDEX('Control Panel'!$K:$K,MATCH('Index Volume'!$A36+1,'Control Panel'!$A:$A,1)),0)</f>
        <v>0</v>
      </c>
      <c r="L36" s="37">
        <f>IFERROR(INDEX(XLM!$F:$F,MATCH($A36,XLM!$A:$A,0))*INDEX('Control Panel'!$L:$L,MATCH('Index Volume'!$A36+1,'Control Panel'!$A:$A,1)),0)</f>
        <v>0</v>
      </c>
      <c r="M36" s="39">
        <f t="shared" si="2"/>
        <v>0</v>
      </c>
      <c r="N36" s="1" t="b">
        <f t="shared" si="3"/>
        <v>1</v>
      </c>
      <c r="O36" s="41">
        <f t="shared" si="4"/>
        <v>0</v>
      </c>
      <c r="Q36" s="7">
        <f t="shared" si="5"/>
        <v>0</v>
      </c>
      <c r="R36" s="7">
        <f t="shared" si="6"/>
        <v>0</v>
      </c>
      <c r="S36" s="7">
        <f t="shared" si="7"/>
        <v>0</v>
      </c>
      <c r="T36" s="7">
        <f t="shared" si="8"/>
        <v>0</v>
      </c>
      <c r="U36" s="7">
        <f t="shared" si="9"/>
        <v>0</v>
      </c>
      <c r="V36" s="7">
        <f t="shared" si="10"/>
        <v>0</v>
      </c>
      <c r="W36" s="7">
        <f t="shared" si="11"/>
        <v>0</v>
      </c>
      <c r="X36" s="7">
        <f t="shared" si="12"/>
        <v>0</v>
      </c>
      <c r="Y36" s="7">
        <f t="shared" si="13"/>
        <v>0</v>
      </c>
      <c r="Z36" s="7">
        <f t="shared" si="14"/>
        <v>0</v>
      </c>
      <c r="AA36" s="7">
        <f t="shared" si="15"/>
        <v>0</v>
      </c>
      <c r="AC36" s="7">
        <f t="shared" si="16"/>
        <v>0</v>
      </c>
      <c r="AD36" s="7">
        <f t="shared" si="17"/>
        <v>0</v>
      </c>
      <c r="AE36" s="7">
        <f t="shared" si="18"/>
        <v>0</v>
      </c>
      <c r="AF36" s="7">
        <f t="shared" si="19"/>
        <v>0</v>
      </c>
      <c r="AG36" s="7">
        <f t="shared" si="20"/>
        <v>0</v>
      </c>
      <c r="AH36" s="7">
        <f t="shared" si="21"/>
        <v>0</v>
      </c>
      <c r="AI36" s="7">
        <f t="shared" si="22"/>
        <v>0</v>
      </c>
      <c r="AJ36" s="7">
        <f t="shared" si="23"/>
        <v>0</v>
      </c>
      <c r="AK36" s="7">
        <f t="shared" si="24"/>
        <v>0</v>
      </c>
      <c r="AL36" s="7">
        <f t="shared" si="25"/>
        <v>0</v>
      </c>
      <c r="AM36" s="7">
        <f t="shared" si="26"/>
        <v>0</v>
      </c>
    </row>
    <row r="37" spans="1:39" hidden="1" x14ac:dyDescent="0.75">
      <c r="A37" s="4">
        <v>41675</v>
      </c>
      <c r="B37" s="37">
        <f>IFERROR(INDEX(BTC!$F:$F,MATCH($A37,BTC!$A:$A,0))*INDEX('Control Panel'!$B:$B,MATCH('Index Volume'!$A37+1,'Control Panel'!$A:$A,1)),0)</f>
        <v>0</v>
      </c>
      <c r="C37" s="37">
        <f>IFERROR(INDEX(XRP!$F:$F,MATCH($A37,XRP!$A:$A,0))*INDEX('Control Panel'!$C:$C,MATCH($A37+1,'Control Panel'!$A:$A,1)),0)</f>
        <v>0</v>
      </c>
      <c r="D37" s="37">
        <f>IFERROR(INDEX(LTC!$F:$F,MATCH($A37,LTC!$A:$A,0))*INDEX('Control Panel'!$D:$D,MATCH($A37+1,'Control Panel'!$A:$A,1)),0)</f>
        <v>0</v>
      </c>
      <c r="E37" s="37">
        <f>IFERROR(INDEX(ETC!$F:$F,MATCH($A37,ETC!$A:$A,0))*INDEX('Control Panel'!$E:$E,MATCH($A37+1,'Control Panel'!$A:$A,1)),0)</f>
        <v>0</v>
      </c>
      <c r="F37" s="37">
        <f>IFERROR(INDEX(ETH!$F:$F,MATCH($A37,ETH!$A:$A,0))*INDEX('Control Panel'!$F:$F,MATCH('Index Volume'!$A37+1,'Control Panel'!$A:$A,1)),0)</f>
        <v>0</v>
      </c>
      <c r="G37" s="37">
        <f>IFERROR(INDEX(BCH!$F:$F,MATCH($A37,BCH!$A:$A,0))*INDEX('Control Panel'!$G:$G,MATCH('Index Volume'!$A37+1,'Control Panel'!$A:$A,1)),0)</f>
        <v>0</v>
      </c>
      <c r="H37" s="37">
        <f>IFERROR(INDEX(XMR!$F:$F,MATCH($A37,XMR!$A:$A,0))*INDEX('Control Panel'!$H:$H,MATCH('Index Volume'!$A37+1,'Control Panel'!$A:$A,1)),0)</f>
        <v>0</v>
      </c>
      <c r="I37" s="37">
        <f>IFERROR(INDEX(ZEC!$F:$F,MATCH($A37,ZEC!$A:$A,0))*INDEX('Control Panel'!$I:$I,MATCH('Index Volume'!$A37+1,'Control Panel'!$A:$A,1)),0)</f>
        <v>0</v>
      </c>
      <c r="J37" s="37">
        <f>IFERROR(INDEX(EOS!$F:$F,MATCH($A37,EOS!$A:$A,0))*INDEX('Control Panel'!$J:$J,MATCH('Index Volume'!$A37+1,'Control Panel'!$A:$A,1)),0)</f>
        <v>0</v>
      </c>
      <c r="K37" s="37">
        <f>IFERROR(INDEX(DASH!$F:$F,MATCH($A37,DASH!$A:$A,0))*INDEX('Control Panel'!$K:$K,MATCH('Index Volume'!$A37+1,'Control Panel'!$A:$A,1)),0)</f>
        <v>0</v>
      </c>
      <c r="L37" s="37">
        <f>IFERROR(INDEX(XLM!$F:$F,MATCH($A37,XLM!$A:$A,0))*INDEX('Control Panel'!$L:$L,MATCH('Index Volume'!$A37+1,'Control Panel'!$A:$A,1)),0)</f>
        <v>0</v>
      </c>
      <c r="M37" s="39">
        <f t="shared" si="2"/>
        <v>0</v>
      </c>
      <c r="N37" s="1" t="b">
        <f t="shared" si="3"/>
        <v>1</v>
      </c>
      <c r="O37" s="41">
        <f t="shared" si="4"/>
        <v>0</v>
      </c>
      <c r="Q37" s="7">
        <f t="shared" si="5"/>
        <v>0</v>
      </c>
      <c r="R37" s="7">
        <f t="shared" si="6"/>
        <v>0</v>
      </c>
      <c r="S37" s="7">
        <f t="shared" si="7"/>
        <v>0</v>
      </c>
      <c r="T37" s="7">
        <f t="shared" si="8"/>
        <v>0</v>
      </c>
      <c r="U37" s="7">
        <f t="shared" si="9"/>
        <v>0</v>
      </c>
      <c r="V37" s="7">
        <f t="shared" si="10"/>
        <v>0</v>
      </c>
      <c r="W37" s="7">
        <f t="shared" si="11"/>
        <v>0</v>
      </c>
      <c r="X37" s="7">
        <f t="shared" si="12"/>
        <v>0</v>
      </c>
      <c r="Y37" s="7">
        <f t="shared" si="13"/>
        <v>0</v>
      </c>
      <c r="Z37" s="7">
        <f t="shared" si="14"/>
        <v>0</v>
      </c>
      <c r="AA37" s="7">
        <f t="shared" si="15"/>
        <v>0</v>
      </c>
      <c r="AC37" s="7">
        <f t="shared" si="16"/>
        <v>0</v>
      </c>
      <c r="AD37" s="7">
        <f t="shared" si="17"/>
        <v>0</v>
      </c>
      <c r="AE37" s="7">
        <f t="shared" si="18"/>
        <v>0</v>
      </c>
      <c r="AF37" s="7">
        <f t="shared" si="19"/>
        <v>0</v>
      </c>
      <c r="AG37" s="7">
        <f t="shared" si="20"/>
        <v>0</v>
      </c>
      <c r="AH37" s="7">
        <f t="shared" si="21"/>
        <v>0</v>
      </c>
      <c r="AI37" s="7">
        <f t="shared" si="22"/>
        <v>0</v>
      </c>
      <c r="AJ37" s="7">
        <f t="shared" si="23"/>
        <v>0</v>
      </c>
      <c r="AK37" s="7">
        <f t="shared" si="24"/>
        <v>0</v>
      </c>
      <c r="AL37" s="7">
        <f t="shared" si="25"/>
        <v>0</v>
      </c>
      <c r="AM37" s="7">
        <f t="shared" si="26"/>
        <v>0</v>
      </c>
    </row>
    <row r="38" spans="1:39" hidden="1" x14ac:dyDescent="0.75">
      <c r="A38" s="3">
        <v>41676</v>
      </c>
      <c r="B38" s="37">
        <f>IFERROR(INDEX(BTC!$F:$F,MATCH($A38,BTC!$A:$A,0))*INDEX('Control Panel'!$B:$B,MATCH('Index Volume'!$A38+1,'Control Panel'!$A:$A,1)),0)</f>
        <v>0</v>
      </c>
      <c r="C38" s="37">
        <f>IFERROR(INDEX(XRP!$F:$F,MATCH($A38,XRP!$A:$A,0))*INDEX('Control Panel'!$C:$C,MATCH($A38+1,'Control Panel'!$A:$A,1)),0)</f>
        <v>0</v>
      </c>
      <c r="D38" s="37">
        <f>IFERROR(INDEX(LTC!$F:$F,MATCH($A38,LTC!$A:$A,0))*INDEX('Control Panel'!$D:$D,MATCH($A38+1,'Control Panel'!$A:$A,1)),0)</f>
        <v>0</v>
      </c>
      <c r="E38" s="37">
        <f>IFERROR(INDEX(ETC!$F:$F,MATCH($A38,ETC!$A:$A,0))*INDEX('Control Panel'!$E:$E,MATCH($A38+1,'Control Panel'!$A:$A,1)),0)</f>
        <v>0</v>
      </c>
      <c r="F38" s="37">
        <f>IFERROR(INDEX(ETH!$F:$F,MATCH($A38,ETH!$A:$A,0))*INDEX('Control Panel'!$F:$F,MATCH('Index Volume'!$A38+1,'Control Panel'!$A:$A,1)),0)</f>
        <v>0</v>
      </c>
      <c r="G38" s="37">
        <f>IFERROR(INDEX(BCH!$F:$F,MATCH($A38,BCH!$A:$A,0))*INDEX('Control Panel'!$G:$G,MATCH('Index Volume'!$A38+1,'Control Panel'!$A:$A,1)),0)</f>
        <v>0</v>
      </c>
      <c r="H38" s="37">
        <f>IFERROR(INDEX(XMR!$F:$F,MATCH($A38,XMR!$A:$A,0))*INDEX('Control Panel'!$H:$H,MATCH('Index Volume'!$A38+1,'Control Panel'!$A:$A,1)),0)</f>
        <v>0</v>
      </c>
      <c r="I38" s="37">
        <f>IFERROR(INDEX(ZEC!$F:$F,MATCH($A38,ZEC!$A:$A,0))*INDEX('Control Panel'!$I:$I,MATCH('Index Volume'!$A38+1,'Control Panel'!$A:$A,1)),0)</f>
        <v>0</v>
      </c>
      <c r="J38" s="37">
        <f>IFERROR(INDEX(EOS!$F:$F,MATCH($A38,EOS!$A:$A,0))*INDEX('Control Panel'!$J:$J,MATCH('Index Volume'!$A38+1,'Control Panel'!$A:$A,1)),0)</f>
        <v>0</v>
      </c>
      <c r="K38" s="37">
        <f>IFERROR(INDEX(DASH!$F:$F,MATCH($A38,DASH!$A:$A,0))*INDEX('Control Panel'!$K:$K,MATCH('Index Volume'!$A38+1,'Control Panel'!$A:$A,1)),0)</f>
        <v>0</v>
      </c>
      <c r="L38" s="37">
        <f>IFERROR(INDEX(XLM!$F:$F,MATCH($A38,XLM!$A:$A,0))*INDEX('Control Panel'!$L:$L,MATCH('Index Volume'!$A38+1,'Control Panel'!$A:$A,1)),0)</f>
        <v>0</v>
      </c>
      <c r="M38" s="39">
        <f t="shared" si="2"/>
        <v>0</v>
      </c>
      <c r="N38" s="1" t="b">
        <f t="shared" si="3"/>
        <v>1</v>
      </c>
      <c r="O38" s="41">
        <f t="shared" si="4"/>
        <v>0</v>
      </c>
      <c r="Q38" s="7">
        <f t="shared" si="5"/>
        <v>0</v>
      </c>
      <c r="R38" s="7">
        <f t="shared" si="6"/>
        <v>0</v>
      </c>
      <c r="S38" s="7">
        <f t="shared" si="7"/>
        <v>0</v>
      </c>
      <c r="T38" s="7">
        <f t="shared" si="8"/>
        <v>0</v>
      </c>
      <c r="U38" s="7">
        <f t="shared" si="9"/>
        <v>0</v>
      </c>
      <c r="V38" s="7">
        <f t="shared" si="10"/>
        <v>0</v>
      </c>
      <c r="W38" s="7">
        <f t="shared" si="11"/>
        <v>0</v>
      </c>
      <c r="X38" s="7">
        <f t="shared" si="12"/>
        <v>0</v>
      </c>
      <c r="Y38" s="7">
        <f t="shared" si="13"/>
        <v>0</v>
      </c>
      <c r="Z38" s="7">
        <f t="shared" si="14"/>
        <v>0</v>
      </c>
      <c r="AA38" s="7">
        <f t="shared" si="15"/>
        <v>0</v>
      </c>
      <c r="AC38" s="7">
        <f t="shared" si="16"/>
        <v>0</v>
      </c>
      <c r="AD38" s="7">
        <f t="shared" si="17"/>
        <v>0</v>
      </c>
      <c r="AE38" s="7">
        <f t="shared" si="18"/>
        <v>0</v>
      </c>
      <c r="AF38" s="7">
        <f t="shared" si="19"/>
        <v>0</v>
      </c>
      <c r="AG38" s="7">
        <f t="shared" si="20"/>
        <v>0</v>
      </c>
      <c r="AH38" s="7">
        <f t="shared" si="21"/>
        <v>0</v>
      </c>
      <c r="AI38" s="7">
        <f t="shared" si="22"/>
        <v>0</v>
      </c>
      <c r="AJ38" s="7">
        <f t="shared" si="23"/>
        <v>0</v>
      </c>
      <c r="AK38" s="7">
        <f t="shared" si="24"/>
        <v>0</v>
      </c>
      <c r="AL38" s="7">
        <f t="shared" si="25"/>
        <v>0</v>
      </c>
      <c r="AM38" s="7">
        <f t="shared" si="26"/>
        <v>0</v>
      </c>
    </row>
    <row r="39" spans="1:39" hidden="1" x14ac:dyDescent="0.75">
      <c r="A39" s="4">
        <v>41677</v>
      </c>
      <c r="B39" s="37">
        <f>IFERROR(INDEX(BTC!$F:$F,MATCH($A39,BTC!$A:$A,0))*INDEX('Control Panel'!$B:$B,MATCH('Index Volume'!$A39+1,'Control Panel'!$A:$A,1)),0)</f>
        <v>0</v>
      </c>
      <c r="C39" s="37">
        <f>IFERROR(INDEX(XRP!$F:$F,MATCH($A39,XRP!$A:$A,0))*INDEX('Control Panel'!$C:$C,MATCH($A39+1,'Control Panel'!$A:$A,1)),0)</f>
        <v>0</v>
      </c>
      <c r="D39" s="37">
        <f>IFERROR(INDEX(LTC!$F:$F,MATCH($A39,LTC!$A:$A,0))*INDEX('Control Panel'!$D:$D,MATCH($A39+1,'Control Panel'!$A:$A,1)),0)</f>
        <v>0</v>
      </c>
      <c r="E39" s="37">
        <f>IFERROR(INDEX(ETC!$F:$F,MATCH($A39,ETC!$A:$A,0))*INDEX('Control Panel'!$E:$E,MATCH($A39+1,'Control Panel'!$A:$A,1)),0)</f>
        <v>0</v>
      </c>
      <c r="F39" s="37">
        <f>IFERROR(INDEX(ETH!$F:$F,MATCH($A39,ETH!$A:$A,0))*INDEX('Control Panel'!$F:$F,MATCH('Index Volume'!$A39+1,'Control Panel'!$A:$A,1)),0)</f>
        <v>0</v>
      </c>
      <c r="G39" s="37">
        <f>IFERROR(INDEX(BCH!$F:$F,MATCH($A39,BCH!$A:$A,0))*INDEX('Control Panel'!$G:$G,MATCH('Index Volume'!$A39+1,'Control Panel'!$A:$A,1)),0)</f>
        <v>0</v>
      </c>
      <c r="H39" s="37">
        <f>IFERROR(INDEX(XMR!$F:$F,MATCH($A39,XMR!$A:$A,0))*INDEX('Control Panel'!$H:$H,MATCH('Index Volume'!$A39+1,'Control Panel'!$A:$A,1)),0)</f>
        <v>0</v>
      </c>
      <c r="I39" s="37">
        <f>IFERROR(INDEX(ZEC!$F:$F,MATCH($A39,ZEC!$A:$A,0))*INDEX('Control Panel'!$I:$I,MATCH('Index Volume'!$A39+1,'Control Panel'!$A:$A,1)),0)</f>
        <v>0</v>
      </c>
      <c r="J39" s="37">
        <f>IFERROR(INDEX(EOS!$F:$F,MATCH($A39,EOS!$A:$A,0))*INDEX('Control Panel'!$J:$J,MATCH('Index Volume'!$A39+1,'Control Panel'!$A:$A,1)),0)</f>
        <v>0</v>
      </c>
      <c r="K39" s="37">
        <f>IFERROR(INDEX(DASH!$F:$F,MATCH($A39,DASH!$A:$A,0))*INDEX('Control Panel'!$K:$K,MATCH('Index Volume'!$A39+1,'Control Panel'!$A:$A,1)),0)</f>
        <v>0</v>
      </c>
      <c r="L39" s="37">
        <f>IFERROR(INDEX(XLM!$F:$F,MATCH($A39,XLM!$A:$A,0))*INDEX('Control Panel'!$L:$L,MATCH('Index Volume'!$A39+1,'Control Panel'!$A:$A,1)),0)</f>
        <v>0</v>
      </c>
      <c r="M39" s="39">
        <f t="shared" si="2"/>
        <v>0</v>
      </c>
      <c r="N39" s="1" t="b">
        <f t="shared" si="3"/>
        <v>1</v>
      </c>
      <c r="O39" s="41">
        <f t="shared" si="4"/>
        <v>0</v>
      </c>
      <c r="Q39" s="7">
        <f t="shared" si="5"/>
        <v>0</v>
      </c>
      <c r="R39" s="7">
        <f t="shared" si="6"/>
        <v>0</v>
      </c>
      <c r="S39" s="7">
        <f t="shared" si="7"/>
        <v>0</v>
      </c>
      <c r="T39" s="7">
        <f t="shared" si="8"/>
        <v>0</v>
      </c>
      <c r="U39" s="7">
        <f t="shared" si="9"/>
        <v>0</v>
      </c>
      <c r="V39" s="7">
        <f t="shared" si="10"/>
        <v>0</v>
      </c>
      <c r="W39" s="7">
        <f t="shared" si="11"/>
        <v>0</v>
      </c>
      <c r="X39" s="7">
        <f t="shared" si="12"/>
        <v>0</v>
      </c>
      <c r="Y39" s="7">
        <f t="shared" si="13"/>
        <v>0</v>
      </c>
      <c r="Z39" s="7">
        <f t="shared" si="14"/>
        <v>0</v>
      </c>
      <c r="AA39" s="7">
        <f t="shared" si="15"/>
        <v>0</v>
      </c>
      <c r="AC39" s="7">
        <f t="shared" si="16"/>
        <v>0</v>
      </c>
      <c r="AD39" s="7">
        <f t="shared" si="17"/>
        <v>0</v>
      </c>
      <c r="AE39" s="7">
        <f t="shared" si="18"/>
        <v>0</v>
      </c>
      <c r="AF39" s="7">
        <f t="shared" si="19"/>
        <v>0</v>
      </c>
      <c r="AG39" s="7">
        <f t="shared" si="20"/>
        <v>0</v>
      </c>
      <c r="AH39" s="7">
        <f t="shared" si="21"/>
        <v>0</v>
      </c>
      <c r="AI39" s="7">
        <f t="shared" si="22"/>
        <v>0</v>
      </c>
      <c r="AJ39" s="7">
        <f t="shared" si="23"/>
        <v>0</v>
      </c>
      <c r="AK39" s="7">
        <f t="shared" si="24"/>
        <v>0</v>
      </c>
      <c r="AL39" s="7">
        <f t="shared" si="25"/>
        <v>0</v>
      </c>
      <c r="AM39" s="7">
        <f t="shared" si="26"/>
        <v>0</v>
      </c>
    </row>
    <row r="40" spans="1:39" hidden="1" x14ac:dyDescent="0.75">
      <c r="A40" s="3">
        <v>41678</v>
      </c>
      <c r="B40" s="37">
        <f>IFERROR(INDEX(BTC!$F:$F,MATCH($A40,BTC!$A:$A,0))*INDEX('Control Panel'!$B:$B,MATCH('Index Volume'!$A40+1,'Control Panel'!$A:$A,1)),0)</f>
        <v>0</v>
      </c>
      <c r="C40" s="37">
        <f>IFERROR(INDEX(XRP!$F:$F,MATCH($A40,XRP!$A:$A,0))*INDEX('Control Panel'!$C:$C,MATCH($A40+1,'Control Panel'!$A:$A,1)),0)</f>
        <v>0</v>
      </c>
      <c r="D40" s="37">
        <f>IFERROR(INDEX(LTC!$F:$F,MATCH($A40,LTC!$A:$A,0))*INDEX('Control Panel'!$D:$D,MATCH($A40+1,'Control Panel'!$A:$A,1)),0)</f>
        <v>0</v>
      </c>
      <c r="E40" s="37">
        <f>IFERROR(INDEX(ETC!$F:$F,MATCH($A40,ETC!$A:$A,0))*INDEX('Control Panel'!$E:$E,MATCH($A40+1,'Control Panel'!$A:$A,1)),0)</f>
        <v>0</v>
      </c>
      <c r="F40" s="37">
        <f>IFERROR(INDEX(ETH!$F:$F,MATCH($A40,ETH!$A:$A,0))*INDEX('Control Panel'!$F:$F,MATCH('Index Volume'!$A40+1,'Control Panel'!$A:$A,1)),0)</f>
        <v>0</v>
      </c>
      <c r="G40" s="37">
        <f>IFERROR(INDEX(BCH!$F:$F,MATCH($A40,BCH!$A:$A,0))*INDEX('Control Panel'!$G:$G,MATCH('Index Volume'!$A40+1,'Control Panel'!$A:$A,1)),0)</f>
        <v>0</v>
      </c>
      <c r="H40" s="37">
        <f>IFERROR(INDEX(XMR!$F:$F,MATCH($A40,XMR!$A:$A,0))*INDEX('Control Panel'!$H:$H,MATCH('Index Volume'!$A40+1,'Control Panel'!$A:$A,1)),0)</f>
        <v>0</v>
      </c>
      <c r="I40" s="37">
        <f>IFERROR(INDEX(ZEC!$F:$F,MATCH($A40,ZEC!$A:$A,0))*INDEX('Control Panel'!$I:$I,MATCH('Index Volume'!$A40+1,'Control Panel'!$A:$A,1)),0)</f>
        <v>0</v>
      </c>
      <c r="J40" s="37">
        <f>IFERROR(INDEX(EOS!$F:$F,MATCH($A40,EOS!$A:$A,0))*INDEX('Control Panel'!$J:$J,MATCH('Index Volume'!$A40+1,'Control Panel'!$A:$A,1)),0)</f>
        <v>0</v>
      </c>
      <c r="K40" s="37">
        <f>IFERROR(INDEX(DASH!$F:$F,MATCH($A40,DASH!$A:$A,0))*INDEX('Control Panel'!$K:$K,MATCH('Index Volume'!$A40+1,'Control Panel'!$A:$A,1)),0)</f>
        <v>0</v>
      </c>
      <c r="L40" s="37">
        <f>IFERROR(INDEX(XLM!$F:$F,MATCH($A40,XLM!$A:$A,0))*INDEX('Control Panel'!$L:$L,MATCH('Index Volume'!$A40+1,'Control Panel'!$A:$A,1)),0)</f>
        <v>0</v>
      </c>
      <c r="M40" s="39">
        <f t="shared" si="2"/>
        <v>0</v>
      </c>
      <c r="N40" s="1" t="b">
        <f t="shared" si="3"/>
        <v>1</v>
      </c>
      <c r="O40" s="41">
        <f t="shared" si="4"/>
        <v>0</v>
      </c>
      <c r="Q40" s="7">
        <f t="shared" si="5"/>
        <v>0</v>
      </c>
      <c r="R40" s="7">
        <f t="shared" si="6"/>
        <v>0</v>
      </c>
      <c r="S40" s="7">
        <f t="shared" si="7"/>
        <v>0</v>
      </c>
      <c r="T40" s="7">
        <f t="shared" si="8"/>
        <v>0</v>
      </c>
      <c r="U40" s="7">
        <f t="shared" si="9"/>
        <v>0</v>
      </c>
      <c r="V40" s="7">
        <f t="shared" si="10"/>
        <v>0</v>
      </c>
      <c r="W40" s="7">
        <f t="shared" si="11"/>
        <v>0</v>
      </c>
      <c r="X40" s="7">
        <f t="shared" si="12"/>
        <v>0</v>
      </c>
      <c r="Y40" s="7">
        <f t="shared" si="13"/>
        <v>0</v>
      </c>
      <c r="Z40" s="7">
        <f t="shared" si="14"/>
        <v>0</v>
      </c>
      <c r="AA40" s="7">
        <f t="shared" si="15"/>
        <v>0</v>
      </c>
      <c r="AC40" s="7">
        <f t="shared" si="16"/>
        <v>0</v>
      </c>
      <c r="AD40" s="7">
        <f t="shared" si="17"/>
        <v>0</v>
      </c>
      <c r="AE40" s="7">
        <f t="shared" si="18"/>
        <v>0</v>
      </c>
      <c r="AF40" s="7">
        <f t="shared" si="19"/>
        <v>0</v>
      </c>
      <c r="AG40" s="7">
        <f t="shared" si="20"/>
        <v>0</v>
      </c>
      <c r="AH40" s="7">
        <f t="shared" si="21"/>
        <v>0</v>
      </c>
      <c r="AI40" s="7">
        <f t="shared" si="22"/>
        <v>0</v>
      </c>
      <c r="AJ40" s="7">
        <f t="shared" si="23"/>
        <v>0</v>
      </c>
      <c r="AK40" s="7">
        <f t="shared" si="24"/>
        <v>0</v>
      </c>
      <c r="AL40" s="7">
        <f t="shared" si="25"/>
        <v>0</v>
      </c>
      <c r="AM40" s="7">
        <f t="shared" si="26"/>
        <v>0</v>
      </c>
    </row>
    <row r="41" spans="1:39" hidden="1" x14ac:dyDescent="0.75">
      <c r="A41" s="4">
        <v>41679</v>
      </c>
      <c r="B41" s="37">
        <f>IFERROR(INDEX(BTC!$F:$F,MATCH($A41,BTC!$A:$A,0))*INDEX('Control Panel'!$B:$B,MATCH('Index Volume'!$A41+1,'Control Panel'!$A:$A,1)),0)</f>
        <v>0</v>
      </c>
      <c r="C41" s="37">
        <f>IFERROR(INDEX(XRP!$F:$F,MATCH($A41,XRP!$A:$A,0))*INDEX('Control Panel'!$C:$C,MATCH($A41+1,'Control Panel'!$A:$A,1)),0)</f>
        <v>0</v>
      </c>
      <c r="D41" s="37">
        <f>IFERROR(INDEX(LTC!$F:$F,MATCH($A41,LTC!$A:$A,0))*INDEX('Control Panel'!$D:$D,MATCH($A41+1,'Control Panel'!$A:$A,1)),0)</f>
        <v>0</v>
      </c>
      <c r="E41" s="37">
        <f>IFERROR(INDEX(ETC!$F:$F,MATCH($A41,ETC!$A:$A,0))*INDEX('Control Panel'!$E:$E,MATCH($A41+1,'Control Panel'!$A:$A,1)),0)</f>
        <v>0</v>
      </c>
      <c r="F41" s="37">
        <f>IFERROR(INDEX(ETH!$F:$F,MATCH($A41,ETH!$A:$A,0))*INDEX('Control Panel'!$F:$F,MATCH('Index Volume'!$A41+1,'Control Panel'!$A:$A,1)),0)</f>
        <v>0</v>
      </c>
      <c r="G41" s="37">
        <f>IFERROR(INDEX(BCH!$F:$F,MATCH($A41,BCH!$A:$A,0))*INDEX('Control Panel'!$G:$G,MATCH('Index Volume'!$A41+1,'Control Panel'!$A:$A,1)),0)</f>
        <v>0</v>
      </c>
      <c r="H41" s="37">
        <f>IFERROR(INDEX(XMR!$F:$F,MATCH($A41,XMR!$A:$A,0))*INDEX('Control Panel'!$H:$H,MATCH('Index Volume'!$A41+1,'Control Panel'!$A:$A,1)),0)</f>
        <v>0</v>
      </c>
      <c r="I41" s="37">
        <f>IFERROR(INDEX(ZEC!$F:$F,MATCH($A41,ZEC!$A:$A,0))*INDEX('Control Panel'!$I:$I,MATCH('Index Volume'!$A41+1,'Control Panel'!$A:$A,1)),0)</f>
        <v>0</v>
      </c>
      <c r="J41" s="37">
        <f>IFERROR(INDEX(EOS!$F:$F,MATCH($A41,EOS!$A:$A,0))*INDEX('Control Panel'!$J:$J,MATCH('Index Volume'!$A41+1,'Control Panel'!$A:$A,1)),0)</f>
        <v>0</v>
      </c>
      <c r="K41" s="37">
        <f>IFERROR(INDEX(DASH!$F:$F,MATCH($A41,DASH!$A:$A,0))*INDEX('Control Panel'!$K:$K,MATCH('Index Volume'!$A41+1,'Control Panel'!$A:$A,1)),0)</f>
        <v>0</v>
      </c>
      <c r="L41" s="37">
        <f>IFERROR(INDEX(XLM!$F:$F,MATCH($A41,XLM!$A:$A,0))*INDEX('Control Panel'!$L:$L,MATCH('Index Volume'!$A41+1,'Control Panel'!$A:$A,1)),0)</f>
        <v>0</v>
      </c>
      <c r="M41" s="39">
        <f t="shared" si="2"/>
        <v>0</v>
      </c>
      <c r="N41" s="1" t="b">
        <f t="shared" si="3"/>
        <v>1</v>
      </c>
      <c r="O41" s="41">
        <f t="shared" si="4"/>
        <v>0</v>
      </c>
      <c r="Q41" s="7">
        <f t="shared" si="5"/>
        <v>0</v>
      </c>
      <c r="R41" s="7">
        <f t="shared" si="6"/>
        <v>0</v>
      </c>
      <c r="S41" s="7">
        <f t="shared" si="7"/>
        <v>0</v>
      </c>
      <c r="T41" s="7">
        <f t="shared" si="8"/>
        <v>0</v>
      </c>
      <c r="U41" s="7">
        <f t="shared" si="9"/>
        <v>0</v>
      </c>
      <c r="V41" s="7">
        <f t="shared" si="10"/>
        <v>0</v>
      </c>
      <c r="W41" s="7">
        <f t="shared" si="11"/>
        <v>0</v>
      </c>
      <c r="X41" s="7">
        <f t="shared" si="12"/>
        <v>0</v>
      </c>
      <c r="Y41" s="7">
        <f t="shared" si="13"/>
        <v>0</v>
      </c>
      <c r="Z41" s="7">
        <f t="shared" si="14"/>
        <v>0</v>
      </c>
      <c r="AA41" s="7">
        <f t="shared" si="15"/>
        <v>0</v>
      </c>
      <c r="AC41" s="7">
        <f t="shared" si="16"/>
        <v>0</v>
      </c>
      <c r="AD41" s="7">
        <f t="shared" si="17"/>
        <v>0</v>
      </c>
      <c r="AE41" s="7">
        <f t="shared" si="18"/>
        <v>0</v>
      </c>
      <c r="AF41" s="7">
        <f t="shared" si="19"/>
        <v>0</v>
      </c>
      <c r="AG41" s="7">
        <f t="shared" si="20"/>
        <v>0</v>
      </c>
      <c r="AH41" s="7">
        <f t="shared" si="21"/>
        <v>0</v>
      </c>
      <c r="AI41" s="7">
        <f t="shared" si="22"/>
        <v>0</v>
      </c>
      <c r="AJ41" s="7">
        <f t="shared" si="23"/>
        <v>0</v>
      </c>
      <c r="AK41" s="7">
        <f t="shared" si="24"/>
        <v>0</v>
      </c>
      <c r="AL41" s="7">
        <f t="shared" si="25"/>
        <v>0</v>
      </c>
      <c r="AM41" s="7">
        <f t="shared" si="26"/>
        <v>0</v>
      </c>
    </row>
    <row r="42" spans="1:39" hidden="1" x14ac:dyDescent="0.75">
      <c r="A42" s="3">
        <v>41680</v>
      </c>
      <c r="B42" s="37">
        <f>IFERROR(INDEX(BTC!$F:$F,MATCH($A42,BTC!$A:$A,0))*INDEX('Control Panel'!$B:$B,MATCH('Index Volume'!$A42+1,'Control Panel'!$A:$A,1)),0)</f>
        <v>0</v>
      </c>
      <c r="C42" s="37">
        <f>IFERROR(INDEX(XRP!$F:$F,MATCH($A42,XRP!$A:$A,0))*INDEX('Control Panel'!$C:$C,MATCH($A42+1,'Control Panel'!$A:$A,1)),0)</f>
        <v>0</v>
      </c>
      <c r="D42" s="37">
        <f>IFERROR(INDEX(LTC!$F:$F,MATCH($A42,LTC!$A:$A,0))*INDEX('Control Panel'!$D:$D,MATCH($A42+1,'Control Panel'!$A:$A,1)),0)</f>
        <v>0</v>
      </c>
      <c r="E42" s="37">
        <f>IFERROR(INDEX(ETC!$F:$F,MATCH($A42,ETC!$A:$A,0))*INDEX('Control Panel'!$E:$E,MATCH($A42+1,'Control Panel'!$A:$A,1)),0)</f>
        <v>0</v>
      </c>
      <c r="F42" s="37">
        <f>IFERROR(INDEX(ETH!$F:$F,MATCH($A42,ETH!$A:$A,0))*INDEX('Control Panel'!$F:$F,MATCH('Index Volume'!$A42+1,'Control Panel'!$A:$A,1)),0)</f>
        <v>0</v>
      </c>
      <c r="G42" s="37">
        <f>IFERROR(INDEX(BCH!$F:$F,MATCH($A42,BCH!$A:$A,0))*INDEX('Control Panel'!$G:$G,MATCH('Index Volume'!$A42+1,'Control Panel'!$A:$A,1)),0)</f>
        <v>0</v>
      </c>
      <c r="H42" s="37">
        <f>IFERROR(INDEX(XMR!$F:$F,MATCH($A42,XMR!$A:$A,0))*INDEX('Control Panel'!$H:$H,MATCH('Index Volume'!$A42+1,'Control Panel'!$A:$A,1)),0)</f>
        <v>0</v>
      </c>
      <c r="I42" s="37">
        <f>IFERROR(INDEX(ZEC!$F:$F,MATCH($A42,ZEC!$A:$A,0))*INDEX('Control Panel'!$I:$I,MATCH('Index Volume'!$A42+1,'Control Panel'!$A:$A,1)),0)</f>
        <v>0</v>
      </c>
      <c r="J42" s="37">
        <f>IFERROR(INDEX(EOS!$F:$F,MATCH($A42,EOS!$A:$A,0))*INDEX('Control Panel'!$J:$J,MATCH('Index Volume'!$A42+1,'Control Panel'!$A:$A,1)),0)</f>
        <v>0</v>
      </c>
      <c r="K42" s="37">
        <f>IFERROR(INDEX(DASH!$F:$F,MATCH($A42,DASH!$A:$A,0))*INDEX('Control Panel'!$K:$K,MATCH('Index Volume'!$A42+1,'Control Panel'!$A:$A,1)),0)</f>
        <v>0</v>
      </c>
      <c r="L42" s="37">
        <f>IFERROR(INDEX(XLM!$F:$F,MATCH($A42,XLM!$A:$A,0))*INDEX('Control Panel'!$L:$L,MATCH('Index Volume'!$A42+1,'Control Panel'!$A:$A,1)),0)</f>
        <v>0</v>
      </c>
      <c r="M42" s="39">
        <f t="shared" si="2"/>
        <v>0</v>
      </c>
      <c r="N42" s="1" t="b">
        <f t="shared" si="3"/>
        <v>1</v>
      </c>
      <c r="O42" s="41">
        <f t="shared" si="4"/>
        <v>0</v>
      </c>
      <c r="Q42" s="7">
        <f t="shared" si="5"/>
        <v>0</v>
      </c>
      <c r="R42" s="7">
        <f t="shared" si="6"/>
        <v>0</v>
      </c>
      <c r="S42" s="7">
        <f t="shared" si="7"/>
        <v>0</v>
      </c>
      <c r="T42" s="7">
        <f t="shared" si="8"/>
        <v>0</v>
      </c>
      <c r="U42" s="7">
        <f t="shared" si="9"/>
        <v>0</v>
      </c>
      <c r="V42" s="7">
        <f t="shared" si="10"/>
        <v>0</v>
      </c>
      <c r="W42" s="7">
        <f t="shared" si="11"/>
        <v>0</v>
      </c>
      <c r="X42" s="7">
        <f t="shared" si="12"/>
        <v>0</v>
      </c>
      <c r="Y42" s="7">
        <f t="shared" si="13"/>
        <v>0</v>
      </c>
      <c r="Z42" s="7">
        <f t="shared" si="14"/>
        <v>0</v>
      </c>
      <c r="AA42" s="7">
        <f t="shared" si="15"/>
        <v>0</v>
      </c>
      <c r="AC42" s="7">
        <f t="shared" si="16"/>
        <v>0</v>
      </c>
      <c r="AD42" s="7">
        <f t="shared" si="17"/>
        <v>0</v>
      </c>
      <c r="AE42" s="7">
        <f t="shared" si="18"/>
        <v>0</v>
      </c>
      <c r="AF42" s="7">
        <f t="shared" si="19"/>
        <v>0</v>
      </c>
      <c r="AG42" s="7">
        <f t="shared" si="20"/>
        <v>0</v>
      </c>
      <c r="AH42" s="7">
        <f t="shared" si="21"/>
        <v>0</v>
      </c>
      <c r="AI42" s="7">
        <f t="shared" si="22"/>
        <v>0</v>
      </c>
      <c r="AJ42" s="7">
        <f t="shared" si="23"/>
        <v>0</v>
      </c>
      <c r="AK42" s="7">
        <f t="shared" si="24"/>
        <v>0</v>
      </c>
      <c r="AL42" s="7">
        <f t="shared" si="25"/>
        <v>0</v>
      </c>
      <c r="AM42" s="7">
        <f t="shared" si="26"/>
        <v>0</v>
      </c>
    </row>
    <row r="43" spans="1:39" hidden="1" x14ac:dyDescent="0.75">
      <c r="A43" s="4">
        <v>41681</v>
      </c>
      <c r="B43" s="37">
        <f>IFERROR(INDEX(BTC!$F:$F,MATCH($A43,BTC!$A:$A,0))*INDEX('Control Panel'!$B:$B,MATCH('Index Volume'!$A43+1,'Control Panel'!$A:$A,1)),0)</f>
        <v>0</v>
      </c>
      <c r="C43" s="37">
        <f>IFERROR(INDEX(XRP!$F:$F,MATCH($A43,XRP!$A:$A,0))*INDEX('Control Panel'!$C:$C,MATCH($A43+1,'Control Panel'!$A:$A,1)),0)</f>
        <v>0</v>
      </c>
      <c r="D43" s="37">
        <f>IFERROR(INDEX(LTC!$F:$F,MATCH($A43,LTC!$A:$A,0))*INDEX('Control Panel'!$D:$D,MATCH($A43+1,'Control Panel'!$A:$A,1)),0)</f>
        <v>0</v>
      </c>
      <c r="E43" s="37">
        <f>IFERROR(INDEX(ETC!$F:$F,MATCH($A43,ETC!$A:$A,0))*INDEX('Control Panel'!$E:$E,MATCH($A43+1,'Control Panel'!$A:$A,1)),0)</f>
        <v>0</v>
      </c>
      <c r="F43" s="37">
        <f>IFERROR(INDEX(ETH!$F:$F,MATCH($A43,ETH!$A:$A,0))*INDEX('Control Panel'!$F:$F,MATCH('Index Volume'!$A43+1,'Control Panel'!$A:$A,1)),0)</f>
        <v>0</v>
      </c>
      <c r="G43" s="37">
        <f>IFERROR(INDEX(BCH!$F:$F,MATCH($A43,BCH!$A:$A,0))*INDEX('Control Panel'!$G:$G,MATCH('Index Volume'!$A43+1,'Control Panel'!$A:$A,1)),0)</f>
        <v>0</v>
      </c>
      <c r="H43" s="37">
        <f>IFERROR(INDEX(XMR!$F:$F,MATCH($A43,XMR!$A:$A,0))*INDEX('Control Panel'!$H:$H,MATCH('Index Volume'!$A43+1,'Control Panel'!$A:$A,1)),0)</f>
        <v>0</v>
      </c>
      <c r="I43" s="37">
        <f>IFERROR(INDEX(ZEC!$F:$F,MATCH($A43,ZEC!$A:$A,0))*INDEX('Control Panel'!$I:$I,MATCH('Index Volume'!$A43+1,'Control Panel'!$A:$A,1)),0)</f>
        <v>0</v>
      </c>
      <c r="J43" s="37">
        <f>IFERROR(INDEX(EOS!$F:$F,MATCH($A43,EOS!$A:$A,0))*INDEX('Control Panel'!$J:$J,MATCH('Index Volume'!$A43+1,'Control Panel'!$A:$A,1)),0)</f>
        <v>0</v>
      </c>
      <c r="K43" s="37">
        <f>IFERROR(INDEX(DASH!$F:$F,MATCH($A43,DASH!$A:$A,0))*INDEX('Control Panel'!$K:$K,MATCH('Index Volume'!$A43+1,'Control Panel'!$A:$A,1)),0)</f>
        <v>0</v>
      </c>
      <c r="L43" s="37">
        <f>IFERROR(INDEX(XLM!$F:$F,MATCH($A43,XLM!$A:$A,0))*INDEX('Control Panel'!$L:$L,MATCH('Index Volume'!$A43+1,'Control Panel'!$A:$A,1)),0)</f>
        <v>0</v>
      </c>
      <c r="M43" s="39">
        <f t="shared" si="2"/>
        <v>0</v>
      </c>
      <c r="N43" s="1" t="b">
        <f t="shared" si="3"/>
        <v>1</v>
      </c>
      <c r="O43" s="41">
        <f t="shared" si="4"/>
        <v>0</v>
      </c>
      <c r="Q43" s="7">
        <f t="shared" si="5"/>
        <v>0</v>
      </c>
      <c r="R43" s="7">
        <f t="shared" si="6"/>
        <v>0</v>
      </c>
      <c r="S43" s="7">
        <f t="shared" si="7"/>
        <v>0</v>
      </c>
      <c r="T43" s="7">
        <f t="shared" si="8"/>
        <v>0</v>
      </c>
      <c r="U43" s="7">
        <f t="shared" si="9"/>
        <v>0</v>
      </c>
      <c r="V43" s="7">
        <f t="shared" si="10"/>
        <v>0</v>
      </c>
      <c r="W43" s="7">
        <f t="shared" si="11"/>
        <v>0</v>
      </c>
      <c r="X43" s="7">
        <f t="shared" si="12"/>
        <v>0</v>
      </c>
      <c r="Y43" s="7">
        <f t="shared" si="13"/>
        <v>0</v>
      </c>
      <c r="Z43" s="7">
        <f t="shared" si="14"/>
        <v>0</v>
      </c>
      <c r="AA43" s="7">
        <f t="shared" si="15"/>
        <v>0</v>
      </c>
      <c r="AC43" s="7">
        <f t="shared" si="16"/>
        <v>0</v>
      </c>
      <c r="AD43" s="7">
        <f t="shared" si="17"/>
        <v>0</v>
      </c>
      <c r="AE43" s="7">
        <f t="shared" si="18"/>
        <v>0</v>
      </c>
      <c r="AF43" s="7">
        <f t="shared" si="19"/>
        <v>0</v>
      </c>
      <c r="AG43" s="7">
        <f t="shared" si="20"/>
        <v>0</v>
      </c>
      <c r="AH43" s="7">
        <f t="shared" si="21"/>
        <v>0</v>
      </c>
      <c r="AI43" s="7">
        <f t="shared" si="22"/>
        <v>0</v>
      </c>
      <c r="AJ43" s="7">
        <f t="shared" si="23"/>
        <v>0</v>
      </c>
      <c r="AK43" s="7">
        <f t="shared" si="24"/>
        <v>0</v>
      </c>
      <c r="AL43" s="7">
        <f t="shared" si="25"/>
        <v>0</v>
      </c>
      <c r="AM43" s="7">
        <f t="shared" si="26"/>
        <v>0</v>
      </c>
    </row>
    <row r="44" spans="1:39" hidden="1" x14ac:dyDescent="0.75">
      <c r="A44" s="3">
        <v>41682</v>
      </c>
      <c r="B44" s="37">
        <f>IFERROR(INDEX(BTC!$F:$F,MATCH($A44,BTC!$A:$A,0))*INDEX('Control Panel'!$B:$B,MATCH('Index Volume'!$A44+1,'Control Panel'!$A:$A,1)),0)</f>
        <v>0</v>
      </c>
      <c r="C44" s="37">
        <f>IFERROR(INDEX(XRP!$F:$F,MATCH($A44,XRP!$A:$A,0))*INDEX('Control Panel'!$C:$C,MATCH($A44+1,'Control Panel'!$A:$A,1)),0)</f>
        <v>0</v>
      </c>
      <c r="D44" s="37">
        <f>IFERROR(INDEX(LTC!$F:$F,MATCH($A44,LTC!$A:$A,0))*INDEX('Control Panel'!$D:$D,MATCH($A44+1,'Control Panel'!$A:$A,1)),0)</f>
        <v>0</v>
      </c>
      <c r="E44" s="37">
        <f>IFERROR(INDEX(ETC!$F:$F,MATCH($A44,ETC!$A:$A,0))*INDEX('Control Panel'!$E:$E,MATCH($A44+1,'Control Panel'!$A:$A,1)),0)</f>
        <v>0</v>
      </c>
      <c r="F44" s="37">
        <f>IFERROR(INDEX(ETH!$F:$F,MATCH($A44,ETH!$A:$A,0))*INDEX('Control Panel'!$F:$F,MATCH('Index Volume'!$A44+1,'Control Panel'!$A:$A,1)),0)</f>
        <v>0</v>
      </c>
      <c r="G44" s="37">
        <f>IFERROR(INDEX(BCH!$F:$F,MATCH($A44,BCH!$A:$A,0))*INDEX('Control Panel'!$G:$G,MATCH('Index Volume'!$A44+1,'Control Panel'!$A:$A,1)),0)</f>
        <v>0</v>
      </c>
      <c r="H44" s="37">
        <f>IFERROR(INDEX(XMR!$F:$F,MATCH($A44,XMR!$A:$A,0))*INDEX('Control Panel'!$H:$H,MATCH('Index Volume'!$A44+1,'Control Panel'!$A:$A,1)),0)</f>
        <v>0</v>
      </c>
      <c r="I44" s="37">
        <f>IFERROR(INDEX(ZEC!$F:$F,MATCH($A44,ZEC!$A:$A,0))*INDEX('Control Panel'!$I:$I,MATCH('Index Volume'!$A44+1,'Control Panel'!$A:$A,1)),0)</f>
        <v>0</v>
      </c>
      <c r="J44" s="37">
        <f>IFERROR(INDEX(EOS!$F:$F,MATCH($A44,EOS!$A:$A,0))*INDEX('Control Panel'!$J:$J,MATCH('Index Volume'!$A44+1,'Control Panel'!$A:$A,1)),0)</f>
        <v>0</v>
      </c>
      <c r="K44" s="37">
        <f>IFERROR(INDEX(DASH!$F:$F,MATCH($A44,DASH!$A:$A,0))*INDEX('Control Panel'!$K:$K,MATCH('Index Volume'!$A44+1,'Control Panel'!$A:$A,1)),0)</f>
        <v>0</v>
      </c>
      <c r="L44" s="37">
        <f>IFERROR(INDEX(XLM!$F:$F,MATCH($A44,XLM!$A:$A,0))*INDEX('Control Panel'!$L:$L,MATCH('Index Volume'!$A44+1,'Control Panel'!$A:$A,1)),0)</f>
        <v>0</v>
      </c>
      <c r="M44" s="39">
        <f t="shared" si="2"/>
        <v>0</v>
      </c>
      <c r="N44" s="1" t="b">
        <f t="shared" si="3"/>
        <v>1</v>
      </c>
      <c r="O44" s="41">
        <f t="shared" si="4"/>
        <v>0</v>
      </c>
      <c r="Q44" s="7">
        <f t="shared" si="5"/>
        <v>0</v>
      </c>
      <c r="R44" s="7">
        <f t="shared" si="6"/>
        <v>0</v>
      </c>
      <c r="S44" s="7">
        <f t="shared" si="7"/>
        <v>0</v>
      </c>
      <c r="T44" s="7">
        <f t="shared" si="8"/>
        <v>0</v>
      </c>
      <c r="U44" s="7">
        <f t="shared" si="9"/>
        <v>0</v>
      </c>
      <c r="V44" s="7">
        <f t="shared" si="10"/>
        <v>0</v>
      </c>
      <c r="W44" s="7">
        <f t="shared" si="11"/>
        <v>0</v>
      </c>
      <c r="X44" s="7">
        <f t="shared" si="12"/>
        <v>0</v>
      </c>
      <c r="Y44" s="7">
        <f t="shared" si="13"/>
        <v>0</v>
      </c>
      <c r="Z44" s="7">
        <f t="shared" si="14"/>
        <v>0</v>
      </c>
      <c r="AA44" s="7">
        <f t="shared" si="15"/>
        <v>0</v>
      </c>
      <c r="AC44" s="7">
        <f t="shared" si="16"/>
        <v>0</v>
      </c>
      <c r="AD44" s="7">
        <f t="shared" si="17"/>
        <v>0</v>
      </c>
      <c r="AE44" s="7">
        <f t="shared" si="18"/>
        <v>0</v>
      </c>
      <c r="AF44" s="7">
        <f t="shared" si="19"/>
        <v>0</v>
      </c>
      <c r="AG44" s="7">
        <f t="shared" si="20"/>
        <v>0</v>
      </c>
      <c r="AH44" s="7">
        <f t="shared" si="21"/>
        <v>0</v>
      </c>
      <c r="AI44" s="7">
        <f t="shared" si="22"/>
        <v>0</v>
      </c>
      <c r="AJ44" s="7">
        <f t="shared" si="23"/>
        <v>0</v>
      </c>
      <c r="AK44" s="7">
        <f t="shared" si="24"/>
        <v>0</v>
      </c>
      <c r="AL44" s="7">
        <f t="shared" si="25"/>
        <v>0</v>
      </c>
      <c r="AM44" s="7">
        <f t="shared" si="26"/>
        <v>0</v>
      </c>
    </row>
    <row r="45" spans="1:39" hidden="1" x14ac:dyDescent="0.75">
      <c r="A45" s="4">
        <v>41683</v>
      </c>
      <c r="B45" s="37">
        <f>IFERROR(INDEX(BTC!$F:$F,MATCH($A45,BTC!$A:$A,0))*INDEX('Control Panel'!$B:$B,MATCH('Index Volume'!$A45+1,'Control Panel'!$A:$A,1)),0)</f>
        <v>0</v>
      </c>
      <c r="C45" s="37">
        <f>IFERROR(INDEX(XRP!$F:$F,MATCH($A45,XRP!$A:$A,0))*INDEX('Control Panel'!$C:$C,MATCH($A45+1,'Control Panel'!$A:$A,1)),0)</f>
        <v>0</v>
      </c>
      <c r="D45" s="37">
        <f>IFERROR(INDEX(LTC!$F:$F,MATCH($A45,LTC!$A:$A,0))*INDEX('Control Panel'!$D:$D,MATCH($A45+1,'Control Panel'!$A:$A,1)),0)</f>
        <v>0</v>
      </c>
      <c r="E45" s="37">
        <f>IFERROR(INDEX(ETC!$F:$F,MATCH($A45,ETC!$A:$A,0))*INDEX('Control Panel'!$E:$E,MATCH($A45+1,'Control Panel'!$A:$A,1)),0)</f>
        <v>0</v>
      </c>
      <c r="F45" s="37">
        <f>IFERROR(INDEX(ETH!$F:$F,MATCH($A45,ETH!$A:$A,0))*INDEX('Control Panel'!$F:$F,MATCH('Index Volume'!$A45+1,'Control Panel'!$A:$A,1)),0)</f>
        <v>0</v>
      </c>
      <c r="G45" s="37">
        <f>IFERROR(INDEX(BCH!$F:$F,MATCH($A45,BCH!$A:$A,0))*INDEX('Control Panel'!$G:$G,MATCH('Index Volume'!$A45+1,'Control Panel'!$A:$A,1)),0)</f>
        <v>0</v>
      </c>
      <c r="H45" s="37">
        <f>IFERROR(INDEX(XMR!$F:$F,MATCH($A45,XMR!$A:$A,0))*INDEX('Control Panel'!$H:$H,MATCH('Index Volume'!$A45+1,'Control Panel'!$A:$A,1)),0)</f>
        <v>0</v>
      </c>
      <c r="I45" s="37">
        <f>IFERROR(INDEX(ZEC!$F:$F,MATCH($A45,ZEC!$A:$A,0))*INDEX('Control Panel'!$I:$I,MATCH('Index Volume'!$A45+1,'Control Panel'!$A:$A,1)),0)</f>
        <v>0</v>
      </c>
      <c r="J45" s="37">
        <f>IFERROR(INDEX(EOS!$F:$F,MATCH($A45,EOS!$A:$A,0))*INDEX('Control Panel'!$J:$J,MATCH('Index Volume'!$A45+1,'Control Panel'!$A:$A,1)),0)</f>
        <v>0</v>
      </c>
      <c r="K45" s="37">
        <f>IFERROR(INDEX(DASH!$F:$F,MATCH($A45,DASH!$A:$A,0))*INDEX('Control Panel'!$K:$K,MATCH('Index Volume'!$A45+1,'Control Panel'!$A:$A,1)),0)</f>
        <v>0</v>
      </c>
      <c r="L45" s="37">
        <f>IFERROR(INDEX(XLM!$F:$F,MATCH($A45,XLM!$A:$A,0))*INDEX('Control Panel'!$L:$L,MATCH('Index Volume'!$A45+1,'Control Panel'!$A:$A,1)),0)</f>
        <v>0</v>
      </c>
      <c r="M45" s="39">
        <f t="shared" si="2"/>
        <v>0</v>
      </c>
      <c r="N45" s="1" t="b">
        <f t="shared" si="3"/>
        <v>1</v>
      </c>
      <c r="O45" s="41">
        <f t="shared" si="4"/>
        <v>0</v>
      </c>
      <c r="Q45" s="7">
        <f t="shared" si="5"/>
        <v>0</v>
      </c>
      <c r="R45" s="7">
        <f t="shared" si="6"/>
        <v>0</v>
      </c>
      <c r="S45" s="7">
        <f t="shared" si="7"/>
        <v>0</v>
      </c>
      <c r="T45" s="7">
        <f t="shared" si="8"/>
        <v>0</v>
      </c>
      <c r="U45" s="7">
        <f t="shared" si="9"/>
        <v>0</v>
      </c>
      <c r="V45" s="7">
        <f t="shared" si="10"/>
        <v>0</v>
      </c>
      <c r="W45" s="7">
        <f t="shared" si="11"/>
        <v>0</v>
      </c>
      <c r="X45" s="7">
        <f t="shared" si="12"/>
        <v>0</v>
      </c>
      <c r="Y45" s="7">
        <f t="shared" si="13"/>
        <v>0</v>
      </c>
      <c r="Z45" s="7">
        <f t="shared" si="14"/>
        <v>0</v>
      </c>
      <c r="AA45" s="7">
        <f t="shared" si="15"/>
        <v>0</v>
      </c>
      <c r="AC45" s="7">
        <f t="shared" si="16"/>
        <v>0</v>
      </c>
      <c r="AD45" s="7">
        <f t="shared" si="17"/>
        <v>0</v>
      </c>
      <c r="AE45" s="7">
        <f t="shared" si="18"/>
        <v>0</v>
      </c>
      <c r="AF45" s="7">
        <f t="shared" si="19"/>
        <v>0</v>
      </c>
      <c r="AG45" s="7">
        <f t="shared" si="20"/>
        <v>0</v>
      </c>
      <c r="AH45" s="7">
        <f t="shared" si="21"/>
        <v>0</v>
      </c>
      <c r="AI45" s="7">
        <f t="shared" si="22"/>
        <v>0</v>
      </c>
      <c r="AJ45" s="7">
        <f t="shared" si="23"/>
        <v>0</v>
      </c>
      <c r="AK45" s="7">
        <f t="shared" si="24"/>
        <v>0</v>
      </c>
      <c r="AL45" s="7">
        <f t="shared" si="25"/>
        <v>0</v>
      </c>
      <c r="AM45" s="7">
        <f t="shared" si="26"/>
        <v>0</v>
      </c>
    </row>
    <row r="46" spans="1:39" hidden="1" x14ac:dyDescent="0.75">
      <c r="A46" s="3">
        <v>41684</v>
      </c>
      <c r="B46" s="37">
        <f>IFERROR(INDEX(BTC!$F:$F,MATCH($A46,BTC!$A:$A,0))*INDEX('Control Panel'!$B:$B,MATCH('Index Volume'!$A46+1,'Control Panel'!$A:$A,1)),0)</f>
        <v>0</v>
      </c>
      <c r="C46" s="37">
        <f>IFERROR(INDEX(XRP!$F:$F,MATCH($A46,XRP!$A:$A,0))*INDEX('Control Panel'!$C:$C,MATCH($A46+1,'Control Panel'!$A:$A,1)),0)</f>
        <v>0</v>
      </c>
      <c r="D46" s="37">
        <f>IFERROR(INDEX(LTC!$F:$F,MATCH($A46,LTC!$A:$A,0))*INDEX('Control Panel'!$D:$D,MATCH($A46+1,'Control Panel'!$A:$A,1)),0)</f>
        <v>0</v>
      </c>
      <c r="E46" s="37">
        <f>IFERROR(INDEX(ETC!$F:$F,MATCH($A46,ETC!$A:$A,0))*INDEX('Control Panel'!$E:$E,MATCH($A46+1,'Control Panel'!$A:$A,1)),0)</f>
        <v>0</v>
      </c>
      <c r="F46" s="37">
        <f>IFERROR(INDEX(ETH!$F:$F,MATCH($A46,ETH!$A:$A,0))*INDEX('Control Panel'!$F:$F,MATCH('Index Volume'!$A46+1,'Control Panel'!$A:$A,1)),0)</f>
        <v>0</v>
      </c>
      <c r="G46" s="37">
        <f>IFERROR(INDEX(BCH!$F:$F,MATCH($A46,BCH!$A:$A,0))*INDEX('Control Panel'!$G:$G,MATCH('Index Volume'!$A46+1,'Control Panel'!$A:$A,1)),0)</f>
        <v>0</v>
      </c>
      <c r="H46" s="37">
        <f>IFERROR(INDEX(XMR!$F:$F,MATCH($A46,XMR!$A:$A,0))*INDEX('Control Panel'!$H:$H,MATCH('Index Volume'!$A46+1,'Control Panel'!$A:$A,1)),0)</f>
        <v>0</v>
      </c>
      <c r="I46" s="37">
        <f>IFERROR(INDEX(ZEC!$F:$F,MATCH($A46,ZEC!$A:$A,0))*INDEX('Control Panel'!$I:$I,MATCH('Index Volume'!$A46+1,'Control Panel'!$A:$A,1)),0)</f>
        <v>0</v>
      </c>
      <c r="J46" s="37">
        <f>IFERROR(INDEX(EOS!$F:$F,MATCH($A46,EOS!$A:$A,0))*INDEX('Control Panel'!$J:$J,MATCH('Index Volume'!$A46+1,'Control Panel'!$A:$A,1)),0)</f>
        <v>0</v>
      </c>
      <c r="K46" s="37">
        <f>IFERROR(INDEX(DASH!$F:$F,MATCH($A46,DASH!$A:$A,0))*INDEX('Control Panel'!$K:$K,MATCH('Index Volume'!$A46+1,'Control Panel'!$A:$A,1)),0)</f>
        <v>0</v>
      </c>
      <c r="L46" s="37">
        <f>IFERROR(INDEX(XLM!$F:$F,MATCH($A46,XLM!$A:$A,0))*INDEX('Control Panel'!$L:$L,MATCH('Index Volume'!$A46+1,'Control Panel'!$A:$A,1)),0)</f>
        <v>0</v>
      </c>
      <c r="M46" s="39">
        <f t="shared" si="2"/>
        <v>0</v>
      </c>
      <c r="N46" s="1" t="b">
        <f t="shared" si="3"/>
        <v>1</v>
      </c>
      <c r="O46" s="41">
        <f t="shared" si="4"/>
        <v>0</v>
      </c>
      <c r="Q46" s="7">
        <f t="shared" si="5"/>
        <v>0</v>
      </c>
      <c r="R46" s="7">
        <f t="shared" si="6"/>
        <v>0</v>
      </c>
      <c r="S46" s="7">
        <f t="shared" si="7"/>
        <v>0</v>
      </c>
      <c r="T46" s="7">
        <f t="shared" si="8"/>
        <v>0</v>
      </c>
      <c r="U46" s="7">
        <f t="shared" si="9"/>
        <v>0</v>
      </c>
      <c r="V46" s="7">
        <f t="shared" si="10"/>
        <v>0</v>
      </c>
      <c r="W46" s="7">
        <f t="shared" si="11"/>
        <v>0</v>
      </c>
      <c r="X46" s="7">
        <f t="shared" si="12"/>
        <v>0</v>
      </c>
      <c r="Y46" s="7">
        <f t="shared" si="13"/>
        <v>0</v>
      </c>
      <c r="Z46" s="7">
        <f t="shared" si="14"/>
        <v>0</v>
      </c>
      <c r="AA46" s="7">
        <f t="shared" si="15"/>
        <v>0</v>
      </c>
      <c r="AC46" s="7">
        <f t="shared" si="16"/>
        <v>0</v>
      </c>
      <c r="AD46" s="7">
        <f t="shared" si="17"/>
        <v>0</v>
      </c>
      <c r="AE46" s="7">
        <f t="shared" si="18"/>
        <v>0</v>
      </c>
      <c r="AF46" s="7">
        <f t="shared" si="19"/>
        <v>0</v>
      </c>
      <c r="AG46" s="7">
        <f t="shared" si="20"/>
        <v>0</v>
      </c>
      <c r="AH46" s="7">
        <f t="shared" si="21"/>
        <v>0</v>
      </c>
      <c r="AI46" s="7">
        <f t="shared" si="22"/>
        <v>0</v>
      </c>
      <c r="AJ46" s="7">
        <f t="shared" si="23"/>
        <v>0</v>
      </c>
      <c r="AK46" s="7">
        <f t="shared" si="24"/>
        <v>0</v>
      </c>
      <c r="AL46" s="7">
        <f t="shared" si="25"/>
        <v>0</v>
      </c>
      <c r="AM46" s="7">
        <f t="shared" si="26"/>
        <v>0</v>
      </c>
    </row>
    <row r="47" spans="1:39" hidden="1" x14ac:dyDescent="0.75">
      <c r="A47" s="4">
        <v>41685</v>
      </c>
      <c r="B47" s="37">
        <f>IFERROR(INDEX(BTC!$F:$F,MATCH($A47,BTC!$A:$A,0))*INDEX('Control Panel'!$B:$B,MATCH('Index Volume'!$A47+1,'Control Panel'!$A:$A,1)),0)</f>
        <v>0</v>
      </c>
      <c r="C47" s="37">
        <f>IFERROR(INDEX(XRP!$F:$F,MATCH($A47,XRP!$A:$A,0))*INDEX('Control Panel'!$C:$C,MATCH($A47+1,'Control Panel'!$A:$A,1)),0)</f>
        <v>0</v>
      </c>
      <c r="D47" s="37">
        <f>IFERROR(INDEX(LTC!$F:$F,MATCH($A47,LTC!$A:$A,0))*INDEX('Control Panel'!$D:$D,MATCH($A47+1,'Control Panel'!$A:$A,1)),0)</f>
        <v>0</v>
      </c>
      <c r="E47" s="37">
        <f>IFERROR(INDEX(ETC!$F:$F,MATCH($A47,ETC!$A:$A,0))*INDEX('Control Panel'!$E:$E,MATCH($A47+1,'Control Panel'!$A:$A,1)),0)</f>
        <v>0</v>
      </c>
      <c r="F47" s="37">
        <f>IFERROR(INDEX(ETH!$F:$F,MATCH($A47,ETH!$A:$A,0))*INDEX('Control Panel'!$F:$F,MATCH('Index Volume'!$A47+1,'Control Panel'!$A:$A,1)),0)</f>
        <v>0</v>
      </c>
      <c r="G47" s="37">
        <f>IFERROR(INDEX(BCH!$F:$F,MATCH($A47,BCH!$A:$A,0))*INDEX('Control Panel'!$G:$G,MATCH('Index Volume'!$A47+1,'Control Panel'!$A:$A,1)),0)</f>
        <v>0</v>
      </c>
      <c r="H47" s="37">
        <f>IFERROR(INDEX(XMR!$F:$F,MATCH($A47,XMR!$A:$A,0))*INDEX('Control Panel'!$H:$H,MATCH('Index Volume'!$A47+1,'Control Panel'!$A:$A,1)),0)</f>
        <v>0</v>
      </c>
      <c r="I47" s="37">
        <f>IFERROR(INDEX(ZEC!$F:$F,MATCH($A47,ZEC!$A:$A,0))*INDEX('Control Panel'!$I:$I,MATCH('Index Volume'!$A47+1,'Control Panel'!$A:$A,1)),0)</f>
        <v>0</v>
      </c>
      <c r="J47" s="37">
        <f>IFERROR(INDEX(EOS!$F:$F,MATCH($A47,EOS!$A:$A,0))*INDEX('Control Panel'!$J:$J,MATCH('Index Volume'!$A47+1,'Control Panel'!$A:$A,1)),0)</f>
        <v>0</v>
      </c>
      <c r="K47" s="37">
        <f>IFERROR(INDEX(DASH!$F:$F,MATCH($A47,DASH!$A:$A,0))*INDEX('Control Panel'!$K:$K,MATCH('Index Volume'!$A47+1,'Control Panel'!$A:$A,1)),0)</f>
        <v>0</v>
      </c>
      <c r="L47" s="37">
        <f>IFERROR(INDEX(XLM!$F:$F,MATCH($A47,XLM!$A:$A,0))*INDEX('Control Panel'!$L:$L,MATCH('Index Volume'!$A47+1,'Control Panel'!$A:$A,1)),0)</f>
        <v>0</v>
      </c>
      <c r="M47" s="39">
        <f t="shared" si="2"/>
        <v>0</v>
      </c>
      <c r="N47" s="1" t="b">
        <f t="shared" si="3"/>
        <v>1</v>
      </c>
      <c r="O47" s="41">
        <f t="shared" si="4"/>
        <v>0</v>
      </c>
      <c r="Q47" s="7">
        <f t="shared" si="5"/>
        <v>0</v>
      </c>
      <c r="R47" s="7">
        <f t="shared" si="6"/>
        <v>0</v>
      </c>
      <c r="S47" s="7">
        <f t="shared" si="7"/>
        <v>0</v>
      </c>
      <c r="T47" s="7">
        <f t="shared" si="8"/>
        <v>0</v>
      </c>
      <c r="U47" s="7">
        <f t="shared" si="9"/>
        <v>0</v>
      </c>
      <c r="V47" s="7">
        <f t="shared" si="10"/>
        <v>0</v>
      </c>
      <c r="W47" s="7">
        <f t="shared" si="11"/>
        <v>0</v>
      </c>
      <c r="X47" s="7">
        <f t="shared" si="12"/>
        <v>0</v>
      </c>
      <c r="Y47" s="7">
        <f t="shared" si="13"/>
        <v>0</v>
      </c>
      <c r="Z47" s="7">
        <f t="shared" si="14"/>
        <v>0</v>
      </c>
      <c r="AA47" s="7">
        <f t="shared" si="15"/>
        <v>0</v>
      </c>
      <c r="AC47" s="7">
        <f t="shared" si="16"/>
        <v>0</v>
      </c>
      <c r="AD47" s="7">
        <f t="shared" si="17"/>
        <v>0</v>
      </c>
      <c r="AE47" s="7">
        <f t="shared" si="18"/>
        <v>0</v>
      </c>
      <c r="AF47" s="7">
        <f t="shared" si="19"/>
        <v>0</v>
      </c>
      <c r="AG47" s="7">
        <f t="shared" si="20"/>
        <v>0</v>
      </c>
      <c r="AH47" s="7">
        <f t="shared" si="21"/>
        <v>0</v>
      </c>
      <c r="AI47" s="7">
        <f t="shared" si="22"/>
        <v>0</v>
      </c>
      <c r="AJ47" s="7">
        <f t="shared" si="23"/>
        <v>0</v>
      </c>
      <c r="AK47" s="7">
        <f t="shared" si="24"/>
        <v>0</v>
      </c>
      <c r="AL47" s="7">
        <f t="shared" si="25"/>
        <v>0</v>
      </c>
      <c r="AM47" s="7">
        <f t="shared" si="26"/>
        <v>0</v>
      </c>
    </row>
    <row r="48" spans="1:39" hidden="1" x14ac:dyDescent="0.75">
      <c r="A48" s="3">
        <v>41686</v>
      </c>
      <c r="B48" s="37">
        <f>IFERROR(INDEX(BTC!$F:$F,MATCH($A48,BTC!$A:$A,0))*INDEX('Control Panel'!$B:$B,MATCH('Index Volume'!$A48+1,'Control Panel'!$A:$A,1)),0)</f>
        <v>0</v>
      </c>
      <c r="C48" s="37">
        <f>IFERROR(INDEX(XRP!$F:$F,MATCH($A48,XRP!$A:$A,0))*INDEX('Control Panel'!$C:$C,MATCH($A48+1,'Control Panel'!$A:$A,1)),0)</f>
        <v>0</v>
      </c>
      <c r="D48" s="37">
        <f>IFERROR(INDEX(LTC!$F:$F,MATCH($A48,LTC!$A:$A,0))*INDEX('Control Panel'!$D:$D,MATCH($A48+1,'Control Panel'!$A:$A,1)),0)</f>
        <v>0</v>
      </c>
      <c r="E48" s="37">
        <f>IFERROR(INDEX(ETC!$F:$F,MATCH($A48,ETC!$A:$A,0))*INDEX('Control Panel'!$E:$E,MATCH($A48+1,'Control Panel'!$A:$A,1)),0)</f>
        <v>0</v>
      </c>
      <c r="F48" s="37">
        <f>IFERROR(INDEX(ETH!$F:$F,MATCH($A48,ETH!$A:$A,0))*INDEX('Control Panel'!$F:$F,MATCH('Index Volume'!$A48+1,'Control Panel'!$A:$A,1)),0)</f>
        <v>0</v>
      </c>
      <c r="G48" s="37">
        <f>IFERROR(INDEX(BCH!$F:$F,MATCH($A48,BCH!$A:$A,0))*INDEX('Control Panel'!$G:$G,MATCH('Index Volume'!$A48+1,'Control Panel'!$A:$A,1)),0)</f>
        <v>0</v>
      </c>
      <c r="H48" s="37">
        <f>IFERROR(INDEX(XMR!$F:$F,MATCH($A48,XMR!$A:$A,0))*INDEX('Control Panel'!$H:$H,MATCH('Index Volume'!$A48+1,'Control Panel'!$A:$A,1)),0)</f>
        <v>0</v>
      </c>
      <c r="I48" s="37">
        <f>IFERROR(INDEX(ZEC!$F:$F,MATCH($A48,ZEC!$A:$A,0))*INDEX('Control Panel'!$I:$I,MATCH('Index Volume'!$A48+1,'Control Panel'!$A:$A,1)),0)</f>
        <v>0</v>
      </c>
      <c r="J48" s="37">
        <f>IFERROR(INDEX(EOS!$F:$F,MATCH($A48,EOS!$A:$A,0))*INDEX('Control Panel'!$J:$J,MATCH('Index Volume'!$A48+1,'Control Panel'!$A:$A,1)),0)</f>
        <v>0</v>
      </c>
      <c r="K48" s="37">
        <f>IFERROR(INDEX(DASH!$F:$F,MATCH($A48,DASH!$A:$A,0))*INDEX('Control Panel'!$K:$K,MATCH('Index Volume'!$A48+1,'Control Panel'!$A:$A,1)),0)</f>
        <v>0</v>
      </c>
      <c r="L48" s="37">
        <f>IFERROR(INDEX(XLM!$F:$F,MATCH($A48,XLM!$A:$A,0))*INDEX('Control Panel'!$L:$L,MATCH('Index Volume'!$A48+1,'Control Panel'!$A:$A,1)),0)</f>
        <v>0</v>
      </c>
      <c r="M48" s="39">
        <f t="shared" si="2"/>
        <v>0</v>
      </c>
      <c r="N48" s="1" t="b">
        <f t="shared" si="3"/>
        <v>1</v>
      </c>
      <c r="O48" s="41">
        <f t="shared" si="4"/>
        <v>0</v>
      </c>
      <c r="Q48" s="7">
        <f t="shared" si="5"/>
        <v>0</v>
      </c>
      <c r="R48" s="7">
        <f t="shared" si="6"/>
        <v>0</v>
      </c>
      <c r="S48" s="7">
        <f t="shared" si="7"/>
        <v>0</v>
      </c>
      <c r="T48" s="7">
        <f t="shared" si="8"/>
        <v>0</v>
      </c>
      <c r="U48" s="7">
        <f t="shared" si="9"/>
        <v>0</v>
      </c>
      <c r="V48" s="7">
        <f t="shared" si="10"/>
        <v>0</v>
      </c>
      <c r="W48" s="7">
        <f t="shared" si="11"/>
        <v>0</v>
      </c>
      <c r="X48" s="7">
        <f t="shared" si="12"/>
        <v>0</v>
      </c>
      <c r="Y48" s="7">
        <f t="shared" si="13"/>
        <v>0</v>
      </c>
      <c r="Z48" s="7">
        <f t="shared" si="14"/>
        <v>0</v>
      </c>
      <c r="AA48" s="7">
        <f t="shared" si="15"/>
        <v>0</v>
      </c>
      <c r="AC48" s="7">
        <f t="shared" si="16"/>
        <v>0</v>
      </c>
      <c r="AD48" s="7">
        <f t="shared" si="17"/>
        <v>0</v>
      </c>
      <c r="AE48" s="7">
        <f t="shared" si="18"/>
        <v>0</v>
      </c>
      <c r="AF48" s="7">
        <f t="shared" si="19"/>
        <v>0</v>
      </c>
      <c r="AG48" s="7">
        <f t="shared" si="20"/>
        <v>0</v>
      </c>
      <c r="AH48" s="7">
        <f t="shared" si="21"/>
        <v>0</v>
      </c>
      <c r="AI48" s="7">
        <f t="shared" si="22"/>
        <v>0</v>
      </c>
      <c r="AJ48" s="7">
        <f t="shared" si="23"/>
        <v>0</v>
      </c>
      <c r="AK48" s="7">
        <f t="shared" si="24"/>
        <v>0</v>
      </c>
      <c r="AL48" s="7">
        <f t="shared" si="25"/>
        <v>0</v>
      </c>
      <c r="AM48" s="7">
        <f t="shared" si="26"/>
        <v>0</v>
      </c>
    </row>
    <row r="49" spans="1:39" hidden="1" x14ac:dyDescent="0.75">
      <c r="A49" s="4">
        <v>41687</v>
      </c>
      <c r="B49" s="37">
        <f>IFERROR(INDEX(BTC!$F:$F,MATCH($A49,BTC!$A:$A,0))*INDEX('Control Panel'!$B:$B,MATCH('Index Volume'!$A49+1,'Control Panel'!$A:$A,1)),0)</f>
        <v>0</v>
      </c>
      <c r="C49" s="37">
        <f>IFERROR(INDEX(XRP!$F:$F,MATCH($A49,XRP!$A:$A,0))*INDEX('Control Panel'!$C:$C,MATCH($A49+1,'Control Panel'!$A:$A,1)),0)</f>
        <v>0</v>
      </c>
      <c r="D49" s="37">
        <f>IFERROR(INDEX(LTC!$F:$F,MATCH($A49,LTC!$A:$A,0))*INDEX('Control Panel'!$D:$D,MATCH($A49+1,'Control Panel'!$A:$A,1)),0)</f>
        <v>0</v>
      </c>
      <c r="E49" s="37">
        <f>IFERROR(INDEX(ETC!$F:$F,MATCH($A49,ETC!$A:$A,0))*INDEX('Control Panel'!$E:$E,MATCH($A49+1,'Control Panel'!$A:$A,1)),0)</f>
        <v>0</v>
      </c>
      <c r="F49" s="37">
        <f>IFERROR(INDEX(ETH!$F:$F,MATCH($A49,ETH!$A:$A,0))*INDEX('Control Panel'!$F:$F,MATCH('Index Volume'!$A49+1,'Control Panel'!$A:$A,1)),0)</f>
        <v>0</v>
      </c>
      <c r="G49" s="37">
        <f>IFERROR(INDEX(BCH!$F:$F,MATCH($A49,BCH!$A:$A,0))*INDEX('Control Panel'!$G:$G,MATCH('Index Volume'!$A49+1,'Control Panel'!$A:$A,1)),0)</f>
        <v>0</v>
      </c>
      <c r="H49" s="37">
        <f>IFERROR(INDEX(XMR!$F:$F,MATCH($A49,XMR!$A:$A,0))*INDEX('Control Panel'!$H:$H,MATCH('Index Volume'!$A49+1,'Control Panel'!$A:$A,1)),0)</f>
        <v>0</v>
      </c>
      <c r="I49" s="37">
        <f>IFERROR(INDEX(ZEC!$F:$F,MATCH($A49,ZEC!$A:$A,0))*INDEX('Control Panel'!$I:$I,MATCH('Index Volume'!$A49+1,'Control Panel'!$A:$A,1)),0)</f>
        <v>0</v>
      </c>
      <c r="J49" s="37">
        <f>IFERROR(INDEX(EOS!$F:$F,MATCH($A49,EOS!$A:$A,0))*INDEX('Control Panel'!$J:$J,MATCH('Index Volume'!$A49+1,'Control Panel'!$A:$A,1)),0)</f>
        <v>0</v>
      </c>
      <c r="K49" s="37">
        <f>IFERROR(INDEX(DASH!$F:$F,MATCH($A49,DASH!$A:$A,0))*INDEX('Control Panel'!$K:$K,MATCH('Index Volume'!$A49+1,'Control Panel'!$A:$A,1)),0)</f>
        <v>0</v>
      </c>
      <c r="L49" s="37">
        <f>IFERROR(INDEX(XLM!$F:$F,MATCH($A49,XLM!$A:$A,0))*INDEX('Control Panel'!$L:$L,MATCH('Index Volume'!$A49+1,'Control Panel'!$A:$A,1)),0)</f>
        <v>0</v>
      </c>
      <c r="M49" s="39">
        <f t="shared" si="2"/>
        <v>0</v>
      </c>
      <c r="N49" s="1" t="b">
        <f t="shared" si="3"/>
        <v>1</v>
      </c>
      <c r="O49" s="41">
        <f t="shared" si="4"/>
        <v>0</v>
      </c>
      <c r="Q49" s="7">
        <f t="shared" si="5"/>
        <v>0</v>
      </c>
      <c r="R49" s="7">
        <f t="shared" si="6"/>
        <v>0</v>
      </c>
      <c r="S49" s="7">
        <f t="shared" si="7"/>
        <v>0</v>
      </c>
      <c r="T49" s="7">
        <f t="shared" si="8"/>
        <v>0</v>
      </c>
      <c r="U49" s="7">
        <f t="shared" si="9"/>
        <v>0</v>
      </c>
      <c r="V49" s="7">
        <f t="shared" si="10"/>
        <v>0</v>
      </c>
      <c r="W49" s="7">
        <f t="shared" si="11"/>
        <v>0</v>
      </c>
      <c r="X49" s="7">
        <f t="shared" si="12"/>
        <v>0</v>
      </c>
      <c r="Y49" s="7">
        <f t="shared" si="13"/>
        <v>0</v>
      </c>
      <c r="Z49" s="7">
        <f t="shared" si="14"/>
        <v>0</v>
      </c>
      <c r="AA49" s="7">
        <f t="shared" si="15"/>
        <v>0</v>
      </c>
      <c r="AC49" s="7">
        <f t="shared" si="16"/>
        <v>0</v>
      </c>
      <c r="AD49" s="7">
        <f t="shared" si="17"/>
        <v>0</v>
      </c>
      <c r="AE49" s="7">
        <f t="shared" si="18"/>
        <v>0</v>
      </c>
      <c r="AF49" s="7">
        <f t="shared" si="19"/>
        <v>0</v>
      </c>
      <c r="AG49" s="7">
        <f t="shared" si="20"/>
        <v>0</v>
      </c>
      <c r="AH49" s="7">
        <f t="shared" si="21"/>
        <v>0</v>
      </c>
      <c r="AI49" s="7">
        <f t="shared" si="22"/>
        <v>0</v>
      </c>
      <c r="AJ49" s="7">
        <f t="shared" si="23"/>
        <v>0</v>
      </c>
      <c r="AK49" s="7">
        <f t="shared" si="24"/>
        <v>0</v>
      </c>
      <c r="AL49" s="7">
        <f t="shared" si="25"/>
        <v>0</v>
      </c>
      <c r="AM49" s="7">
        <f t="shared" si="26"/>
        <v>0</v>
      </c>
    </row>
    <row r="50" spans="1:39" hidden="1" x14ac:dyDescent="0.75">
      <c r="A50" s="3">
        <v>41688</v>
      </c>
      <c r="B50" s="37">
        <f>IFERROR(INDEX(BTC!$F:$F,MATCH($A50,BTC!$A:$A,0))*INDEX('Control Panel'!$B:$B,MATCH('Index Volume'!$A50+1,'Control Panel'!$A:$A,1)),0)</f>
        <v>0</v>
      </c>
      <c r="C50" s="37">
        <f>IFERROR(INDEX(XRP!$F:$F,MATCH($A50,XRP!$A:$A,0))*INDEX('Control Panel'!$C:$C,MATCH($A50+1,'Control Panel'!$A:$A,1)),0)</f>
        <v>0</v>
      </c>
      <c r="D50" s="37">
        <f>IFERROR(INDEX(LTC!$F:$F,MATCH($A50,LTC!$A:$A,0))*INDEX('Control Panel'!$D:$D,MATCH($A50+1,'Control Panel'!$A:$A,1)),0)</f>
        <v>0</v>
      </c>
      <c r="E50" s="37">
        <f>IFERROR(INDEX(ETC!$F:$F,MATCH($A50,ETC!$A:$A,0))*INDEX('Control Panel'!$E:$E,MATCH($A50+1,'Control Panel'!$A:$A,1)),0)</f>
        <v>0</v>
      </c>
      <c r="F50" s="37">
        <f>IFERROR(INDEX(ETH!$F:$F,MATCH($A50,ETH!$A:$A,0))*INDEX('Control Panel'!$F:$F,MATCH('Index Volume'!$A50+1,'Control Panel'!$A:$A,1)),0)</f>
        <v>0</v>
      </c>
      <c r="G50" s="37">
        <f>IFERROR(INDEX(BCH!$F:$F,MATCH($A50,BCH!$A:$A,0))*INDEX('Control Panel'!$G:$G,MATCH('Index Volume'!$A50+1,'Control Panel'!$A:$A,1)),0)</f>
        <v>0</v>
      </c>
      <c r="H50" s="37">
        <f>IFERROR(INDEX(XMR!$F:$F,MATCH($A50,XMR!$A:$A,0))*INDEX('Control Panel'!$H:$H,MATCH('Index Volume'!$A50+1,'Control Panel'!$A:$A,1)),0)</f>
        <v>0</v>
      </c>
      <c r="I50" s="37">
        <f>IFERROR(INDEX(ZEC!$F:$F,MATCH($A50,ZEC!$A:$A,0))*INDEX('Control Panel'!$I:$I,MATCH('Index Volume'!$A50+1,'Control Panel'!$A:$A,1)),0)</f>
        <v>0</v>
      </c>
      <c r="J50" s="37">
        <f>IFERROR(INDEX(EOS!$F:$F,MATCH($A50,EOS!$A:$A,0))*INDEX('Control Panel'!$J:$J,MATCH('Index Volume'!$A50+1,'Control Panel'!$A:$A,1)),0)</f>
        <v>0</v>
      </c>
      <c r="K50" s="37">
        <f>IFERROR(INDEX(DASH!$F:$F,MATCH($A50,DASH!$A:$A,0))*INDEX('Control Panel'!$K:$K,MATCH('Index Volume'!$A50+1,'Control Panel'!$A:$A,1)),0)</f>
        <v>0</v>
      </c>
      <c r="L50" s="37">
        <f>IFERROR(INDEX(XLM!$F:$F,MATCH($A50,XLM!$A:$A,0))*INDEX('Control Panel'!$L:$L,MATCH('Index Volume'!$A50+1,'Control Panel'!$A:$A,1)),0)</f>
        <v>0</v>
      </c>
      <c r="M50" s="39">
        <f t="shared" si="2"/>
        <v>0</v>
      </c>
      <c r="N50" s="1" t="b">
        <f t="shared" si="3"/>
        <v>1</v>
      </c>
      <c r="O50" s="41">
        <f t="shared" si="4"/>
        <v>0</v>
      </c>
      <c r="Q50" s="7">
        <f t="shared" si="5"/>
        <v>0</v>
      </c>
      <c r="R50" s="7">
        <f t="shared" si="6"/>
        <v>0</v>
      </c>
      <c r="S50" s="7">
        <f t="shared" si="7"/>
        <v>0</v>
      </c>
      <c r="T50" s="7">
        <f t="shared" si="8"/>
        <v>0</v>
      </c>
      <c r="U50" s="7">
        <f t="shared" si="9"/>
        <v>0</v>
      </c>
      <c r="V50" s="7">
        <f t="shared" si="10"/>
        <v>0</v>
      </c>
      <c r="W50" s="7">
        <f t="shared" si="11"/>
        <v>0</v>
      </c>
      <c r="X50" s="7">
        <f t="shared" si="12"/>
        <v>0</v>
      </c>
      <c r="Y50" s="7">
        <f t="shared" si="13"/>
        <v>0</v>
      </c>
      <c r="Z50" s="7">
        <f t="shared" si="14"/>
        <v>0</v>
      </c>
      <c r="AA50" s="7">
        <f t="shared" si="15"/>
        <v>0</v>
      </c>
      <c r="AC50" s="7">
        <f t="shared" si="16"/>
        <v>0</v>
      </c>
      <c r="AD50" s="7">
        <f t="shared" si="17"/>
        <v>0</v>
      </c>
      <c r="AE50" s="7">
        <f t="shared" si="18"/>
        <v>0</v>
      </c>
      <c r="AF50" s="7">
        <f t="shared" si="19"/>
        <v>0</v>
      </c>
      <c r="AG50" s="7">
        <f t="shared" si="20"/>
        <v>0</v>
      </c>
      <c r="AH50" s="7">
        <f t="shared" si="21"/>
        <v>0</v>
      </c>
      <c r="AI50" s="7">
        <f t="shared" si="22"/>
        <v>0</v>
      </c>
      <c r="AJ50" s="7">
        <f t="shared" si="23"/>
        <v>0</v>
      </c>
      <c r="AK50" s="7">
        <f t="shared" si="24"/>
        <v>0</v>
      </c>
      <c r="AL50" s="7">
        <f t="shared" si="25"/>
        <v>0</v>
      </c>
      <c r="AM50" s="7">
        <f t="shared" si="26"/>
        <v>0</v>
      </c>
    </row>
    <row r="51" spans="1:39" hidden="1" x14ac:dyDescent="0.75">
      <c r="A51" s="4">
        <v>41689</v>
      </c>
      <c r="B51" s="37">
        <f>IFERROR(INDEX(BTC!$F:$F,MATCH($A51,BTC!$A:$A,0))*INDEX('Control Panel'!$B:$B,MATCH('Index Volume'!$A51+1,'Control Panel'!$A:$A,1)),0)</f>
        <v>0</v>
      </c>
      <c r="C51" s="37">
        <f>IFERROR(INDEX(XRP!$F:$F,MATCH($A51,XRP!$A:$A,0))*INDEX('Control Panel'!$C:$C,MATCH($A51+1,'Control Panel'!$A:$A,1)),0)</f>
        <v>0</v>
      </c>
      <c r="D51" s="37">
        <f>IFERROR(INDEX(LTC!$F:$F,MATCH($A51,LTC!$A:$A,0))*INDEX('Control Panel'!$D:$D,MATCH($A51+1,'Control Panel'!$A:$A,1)),0)</f>
        <v>0</v>
      </c>
      <c r="E51" s="37">
        <f>IFERROR(INDEX(ETC!$F:$F,MATCH($A51,ETC!$A:$A,0))*INDEX('Control Panel'!$E:$E,MATCH($A51+1,'Control Panel'!$A:$A,1)),0)</f>
        <v>0</v>
      </c>
      <c r="F51" s="37">
        <f>IFERROR(INDEX(ETH!$F:$F,MATCH($A51,ETH!$A:$A,0))*INDEX('Control Panel'!$F:$F,MATCH('Index Volume'!$A51+1,'Control Panel'!$A:$A,1)),0)</f>
        <v>0</v>
      </c>
      <c r="G51" s="37">
        <f>IFERROR(INDEX(BCH!$F:$F,MATCH($A51,BCH!$A:$A,0))*INDEX('Control Panel'!$G:$G,MATCH('Index Volume'!$A51+1,'Control Panel'!$A:$A,1)),0)</f>
        <v>0</v>
      </c>
      <c r="H51" s="37">
        <f>IFERROR(INDEX(XMR!$F:$F,MATCH($A51,XMR!$A:$A,0))*INDEX('Control Panel'!$H:$H,MATCH('Index Volume'!$A51+1,'Control Panel'!$A:$A,1)),0)</f>
        <v>0</v>
      </c>
      <c r="I51" s="37">
        <f>IFERROR(INDEX(ZEC!$F:$F,MATCH($A51,ZEC!$A:$A,0))*INDEX('Control Panel'!$I:$I,MATCH('Index Volume'!$A51+1,'Control Panel'!$A:$A,1)),0)</f>
        <v>0</v>
      </c>
      <c r="J51" s="37">
        <f>IFERROR(INDEX(EOS!$F:$F,MATCH($A51,EOS!$A:$A,0))*INDEX('Control Panel'!$J:$J,MATCH('Index Volume'!$A51+1,'Control Panel'!$A:$A,1)),0)</f>
        <v>0</v>
      </c>
      <c r="K51" s="37">
        <f>IFERROR(INDEX(DASH!$F:$F,MATCH($A51,DASH!$A:$A,0))*INDEX('Control Panel'!$K:$K,MATCH('Index Volume'!$A51+1,'Control Panel'!$A:$A,1)),0)</f>
        <v>0</v>
      </c>
      <c r="L51" s="37">
        <f>IFERROR(INDEX(XLM!$F:$F,MATCH($A51,XLM!$A:$A,0))*INDEX('Control Panel'!$L:$L,MATCH('Index Volume'!$A51+1,'Control Panel'!$A:$A,1)),0)</f>
        <v>0</v>
      </c>
      <c r="M51" s="39">
        <f t="shared" si="2"/>
        <v>0</v>
      </c>
      <c r="N51" s="1" t="b">
        <f t="shared" si="3"/>
        <v>1</v>
      </c>
      <c r="O51" s="41">
        <f t="shared" si="4"/>
        <v>0</v>
      </c>
      <c r="Q51" s="7">
        <f t="shared" si="5"/>
        <v>0</v>
      </c>
      <c r="R51" s="7">
        <f t="shared" si="6"/>
        <v>0</v>
      </c>
      <c r="S51" s="7">
        <f t="shared" si="7"/>
        <v>0</v>
      </c>
      <c r="T51" s="7">
        <f t="shared" si="8"/>
        <v>0</v>
      </c>
      <c r="U51" s="7">
        <f t="shared" si="9"/>
        <v>0</v>
      </c>
      <c r="V51" s="7">
        <f t="shared" si="10"/>
        <v>0</v>
      </c>
      <c r="W51" s="7">
        <f t="shared" si="11"/>
        <v>0</v>
      </c>
      <c r="X51" s="7">
        <f t="shared" si="12"/>
        <v>0</v>
      </c>
      <c r="Y51" s="7">
        <f t="shared" si="13"/>
        <v>0</v>
      </c>
      <c r="Z51" s="7">
        <f t="shared" si="14"/>
        <v>0</v>
      </c>
      <c r="AA51" s="7">
        <f t="shared" si="15"/>
        <v>0</v>
      </c>
      <c r="AC51" s="7">
        <f t="shared" si="16"/>
        <v>0</v>
      </c>
      <c r="AD51" s="7">
        <f t="shared" si="17"/>
        <v>0</v>
      </c>
      <c r="AE51" s="7">
        <f t="shared" si="18"/>
        <v>0</v>
      </c>
      <c r="AF51" s="7">
        <f t="shared" si="19"/>
        <v>0</v>
      </c>
      <c r="AG51" s="7">
        <f t="shared" si="20"/>
        <v>0</v>
      </c>
      <c r="AH51" s="7">
        <f t="shared" si="21"/>
        <v>0</v>
      </c>
      <c r="AI51" s="7">
        <f t="shared" si="22"/>
        <v>0</v>
      </c>
      <c r="AJ51" s="7">
        <f t="shared" si="23"/>
        <v>0</v>
      </c>
      <c r="AK51" s="7">
        <f t="shared" si="24"/>
        <v>0</v>
      </c>
      <c r="AL51" s="7">
        <f t="shared" si="25"/>
        <v>0</v>
      </c>
      <c r="AM51" s="7">
        <f t="shared" si="26"/>
        <v>0</v>
      </c>
    </row>
    <row r="52" spans="1:39" hidden="1" x14ac:dyDescent="0.75">
      <c r="A52" s="3">
        <v>41690</v>
      </c>
      <c r="B52" s="37">
        <f>IFERROR(INDEX(BTC!$F:$F,MATCH($A52,BTC!$A:$A,0))*INDEX('Control Panel'!$B:$B,MATCH('Index Volume'!$A52+1,'Control Panel'!$A:$A,1)),0)</f>
        <v>0</v>
      </c>
      <c r="C52" s="37">
        <f>IFERROR(INDEX(XRP!$F:$F,MATCH($A52,XRP!$A:$A,0))*INDEX('Control Panel'!$C:$C,MATCH($A52+1,'Control Panel'!$A:$A,1)),0)</f>
        <v>0</v>
      </c>
      <c r="D52" s="37">
        <f>IFERROR(INDEX(LTC!$F:$F,MATCH($A52,LTC!$A:$A,0))*INDEX('Control Panel'!$D:$D,MATCH($A52+1,'Control Panel'!$A:$A,1)),0)</f>
        <v>0</v>
      </c>
      <c r="E52" s="37">
        <f>IFERROR(INDEX(ETC!$F:$F,MATCH($A52,ETC!$A:$A,0))*INDEX('Control Panel'!$E:$E,MATCH($A52+1,'Control Panel'!$A:$A,1)),0)</f>
        <v>0</v>
      </c>
      <c r="F52" s="37">
        <f>IFERROR(INDEX(ETH!$F:$F,MATCH($A52,ETH!$A:$A,0))*INDEX('Control Panel'!$F:$F,MATCH('Index Volume'!$A52+1,'Control Panel'!$A:$A,1)),0)</f>
        <v>0</v>
      </c>
      <c r="G52" s="37">
        <f>IFERROR(INDEX(BCH!$F:$F,MATCH($A52,BCH!$A:$A,0))*INDEX('Control Panel'!$G:$G,MATCH('Index Volume'!$A52+1,'Control Panel'!$A:$A,1)),0)</f>
        <v>0</v>
      </c>
      <c r="H52" s="37">
        <f>IFERROR(INDEX(XMR!$F:$F,MATCH($A52,XMR!$A:$A,0))*INDEX('Control Panel'!$H:$H,MATCH('Index Volume'!$A52+1,'Control Panel'!$A:$A,1)),0)</f>
        <v>0</v>
      </c>
      <c r="I52" s="37">
        <f>IFERROR(INDEX(ZEC!$F:$F,MATCH($A52,ZEC!$A:$A,0))*INDEX('Control Panel'!$I:$I,MATCH('Index Volume'!$A52+1,'Control Panel'!$A:$A,1)),0)</f>
        <v>0</v>
      </c>
      <c r="J52" s="37">
        <f>IFERROR(INDEX(EOS!$F:$F,MATCH($A52,EOS!$A:$A,0))*INDEX('Control Panel'!$J:$J,MATCH('Index Volume'!$A52+1,'Control Panel'!$A:$A,1)),0)</f>
        <v>0</v>
      </c>
      <c r="K52" s="37">
        <f>IFERROR(INDEX(DASH!$F:$F,MATCH($A52,DASH!$A:$A,0))*INDEX('Control Panel'!$K:$K,MATCH('Index Volume'!$A52+1,'Control Panel'!$A:$A,1)),0)</f>
        <v>0</v>
      </c>
      <c r="L52" s="37">
        <f>IFERROR(INDEX(XLM!$F:$F,MATCH($A52,XLM!$A:$A,0))*INDEX('Control Panel'!$L:$L,MATCH('Index Volume'!$A52+1,'Control Panel'!$A:$A,1)),0)</f>
        <v>0</v>
      </c>
      <c r="M52" s="39">
        <f t="shared" si="2"/>
        <v>0</v>
      </c>
      <c r="N52" s="1" t="b">
        <f t="shared" si="3"/>
        <v>1</v>
      </c>
      <c r="O52" s="41">
        <f t="shared" si="4"/>
        <v>0</v>
      </c>
      <c r="Q52" s="7">
        <f t="shared" si="5"/>
        <v>0</v>
      </c>
      <c r="R52" s="7">
        <f t="shared" si="6"/>
        <v>0</v>
      </c>
      <c r="S52" s="7">
        <f t="shared" si="7"/>
        <v>0</v>
      </c>
      <c r="T52" s="7">
        <f t="shared" si="8"/>
        <v>0</v>
      </c>
      <c r="U52" s="7">
        <f t="shared" si="9"/>
        <v>0</v>
      </c>
      <c r="V52" s="7">
        <f t="shared" si="10"/>
        <v>0</v>
      </c>
      <c r="W52" s="7">
        <f t="shared" si="11"/>
        <v>0</v>
      </c>
      <c r="X52" s="7">
        <f t="shared" si="12"/>
        <v>0</v>
      </c>
      <c r="Y52" s="7">
        <f t="shared" si="13"/>
        <v>0</v>
      </c>
      <c r="Z52" s="7">
        <f t="shared" si="14"/>
        <v>0</v>
      </c>
      <c r="AA52" s="7">
        <f t="shared" si="15"/>
        <v>0</v>
      </c>
      <c r="AC52" s="7">
        <f t="shared" si="16"/>
        <v>0</v>
      </c>
      <c r="AD52" s="7">
        <f t="shared" si="17"/>
        <v>0</v>
      </c>
      <c r="AE52" s="7">
        <f t="shared" si="18"/>
        <v>0</v>
      </c>
      <c r="AF52" s="7">
        <f t="shared" si="19"/>
        <v>0</v>
      </c>
      <c r="AG52" s="7">
        <f t="shared" si="20"/>
        <v>0</v>
      </c>
      <c r="AH52" s="7">
        <f t="shared" si="21"/>
        <v>0</v>
      </c>
      <c r="AI52" s="7">
        <f t="shared" si="22"/>
        <v>0</v>
      </c>
      <c r="AJ52" s="7">
        <f t="shared" si="23"/>
        <v>0</v>
      </c>
      <c r="AK52" s="7">
        <f t="shared" si="24"/>
        <v>0</v>
      </c>
      <c r="AL52" s="7">
        <f t="shared" si="25"/>
        <v>0</v>
      </c>
      <c r="AM52" s="7">
        <f t="shared" si="26"/>
        <v>0</v>
      </c>
    </row>
    <row r="53" spans="1:39" hidden="1" x14ac:dyDescent="0.75">
      <c r="A53" s="4">
        <v>41691</v>
      </c>
      <c r="B53" s="37">
        <f>IFERROR(INDEX(BTC!$F:$F,MATCH($A53,BTC!$A:$A,0))*INDEX('Control Panel'!$B:$B,MATCH('Index Volume'!$A53+1,'Control Panel'!$A:$A,1)),0)</f>
        <v>0</v>
      </c>
      <c r="C53" s="37">
        <f>IFERROR(INDEX(XRP!$F:$F,MATCH($A53,XRP!$A:$A,0))*INDEX('Control Panel'!$C:$C,MATCH($A53+1,'Control Panel'!$A:$A,1)),0)</f>
        <v>0</v>
      </c>
      <c r="D53" s="37">
        <f>IFERROR(INDEX(LTC!$F:$F,MATCH($A53,LTC!$A:$A,0))*INDEX('Control Panel'!$D:$D,MATCH($A53+1,'Control Panel'!$A:$A,1)),0)</f>
        <v>0</v>
      </c>
      <c r="E53" s="37">
        <f>IFERROR(INDEX(ETC!$F:$F,MATCH($A53,ETC!$A:$A,0))*INDEX('Control Panel'!$E:$E,MATCH($A53+1,'Control Panel'!$A:$A,1)),0)</f>
        <v>0</v>
      </c>
      <c r="F53" s="37">
        <f>IFERROR(INDEX(ETH!$F:$F,MATCH($A53,ETH!$A:$A,0))*INDEX('Control Panel'!$F:$F,MATCH('Index Volume'!$A53+1,'Control Panel'!$A:$A,1)),0)</f>
        <v>0</v>
      </c>
      <c r="G53" s="37">
        <f>IFERROR(INDEX(BCH!$F:$F,MATCH($A53,BCH!$A:$A,0))*INDEX('Control Panel'!$G:$G,MATCH('Index Volume'!$A53+1,'Control Panel'!$A:$A,1)),0)</f>
        <v>0</v>
      </c>
      <c r="H53" s="37">
        <f>IFERROR(INDEX(XMR!$F:$F,MATCH($A53,XMR!$A:$A,0))*INDEX('Control Panel'!$H:$H,MATCH('Index Volume'!$A53+1,'Control Panel'!$A:$A,1)),0)</f>
        <v>0</v>
      </c>
      <c r="I53" s="37">
        <f>IFERROR(INDEX(ZEC!$F:$F,MATCH($A53,ZEC!$A:$A,0))*INDEX('Control Panel'!$I:$I,MATCH('Index Volume'!$A53+1,'Control Panel'!$A:$A,1)),0)</f>
        <v>0</v>
      </c>
      <c r="J53" s="37">
        <f>IFERROR(INDEX(EOS!$F:$F,MATCH($A53,EOS!$A:$A,0))*INDEX('Control Panel'!$J:$J,MATCH('Index Volume'!$A53+1,'Control Panel'!$A:$A,1)),0)</f>
        <v>0</v>
      </c>
      <c r="K53" s="37">
        <f>IFERROR(INDEX(DASH!$F:$F,MATCH($A53,DASH!$A:$A,0))*INDEX('Control Panel'!$K:$K,MATCH('Index Volume'!$A53+1,'Control Panel'!$A:$A,1)),0)</f>
        <v>0</v>
      </c>
      <c r="L53" s="37">
        <f>IFERROR(INDEX(XLM!$F:$F,MATCH($A53,XLM!$A:$A,0))*INDEX('Control Panel'!$L:$L,MATCH('Index Volume'!$A53+1,'Control Panel'!$A:$A,1)),0)</f>
        <v>0</v>
      </c>
      <c r="M53" s="39">
        <f t="shared" si="2"/>
        <v>0</v>
      </c>
      <c r="N53" s="1" t="b">
        <f t="shared" si="3"/>
        <v>1</v>
      </c>
      <c r="O53" s="41">
        <f t="shared" si="4"/>
        <v>0</v>
      </c>
      <c r="Q53" s="7">
        <f t="shared" si="5"/>
        <v>0</v>
      </c>
      <c r="R53" s="7">
        <f t="shared" si="6"/>
        <v>0</v>
      </c>
      <c r="S53" s="7">
        <f t="shared" si="7"/>
        <v>0</v>
      </c>
      <c r="T53" s="7">
        <f t="shared" si="8"/>
        <v>0</v>
      </c>
      <c r="U53" s="7">
        <f t="shared" si="9"/>
        <v>0</v>
      </c>
      <c r="V53" s="7">
        <f t="shared" si="10"/>
        <v>0</v>
      </c>
      <c r="W53" s="7">
        <f t="shared" si="11"/>
        <v>0</v>
      </c>
      <c r="X53" s="7">
        <f t="shared" si="12"/>
        <v>0</v>
      </c>
      <c r="Y53" s="7">
        <f t="shared" si="13"/>
        <v>0</v>
      </c>
      <c r="Z53" s="7">
        <f t="shared" si="14"/>
        <v>0</v>
      </c>
      <c r="AA53" s="7">
        <f t="shared" si="15"/>
        <v>0</v>
      </c>
      <c r="AC53" s="7">
        <f t="shared" si="16"/>
        <v>0</v>
      </c>
      <c r="AD53" s="7">
        <f t="shared" si="17"/>
        <v>0</v>
      </c>
      <c r="AE53" s="7">
        <f t="shared" si="18"/>
        <v>0</v>
      </c>
      <c r="AF53" s="7">
        <f t="shared" si="19"/>
        <v>0</v>
      </c>
      <c r="AG53" s="7">
        <f t="shared" si="20"/>
        <v>0</v>
      </c>
      <c r="AH53" s="7">
        <f t="shared" si="21"/>
        <v>0</v>
      </c>
      <c r="AI53" s="7">
        <f t="shared" si="22"/>
        <v>0</v>
      </c>
      <c r="AJ53" s="7">
        <f t="shared" si="23"/>
        <v>0</v>
      </c>
      <c r="AK53" s="7">
        <f t="shared" si="24"/>
        <v>0</v>
      </c>
      <c r="AL53" s="7">
        <f t="shared" si="25"/>
        <v>0</v>
      </c>
      <c r="AM53" s="7">
        <f t="shared" si="26"/>
        <v>0</v>
      </c>
    </row>
    <row r="54" spans="1:39" hidden="1" x14ac:dyDescent="0.75">
      <c r="A54" s="3">
        <v>41692</v>
      </c>
      <c r="B54" s="37">
        <f>IFERROR(INDEX(BTC!$F:$F,MATCH($A54,BTC!$A:$A,0))*INDEX('Control Panel'!$B:$B,MATCH('Index Volume'!$A54+1,'Control Panel'!$A:$A,1)),0)</f>
        <v>0</v>
      </c>
      <c r="C54" s="37">
        <f>IFERROR(INDEX(XRP!$F:$F,MATCH($A54,XRP!$A:$A,0))*INDEX('Control Panel'!$C:$C,MATCH($A54+1,'Control Panel'!$A:$A,1)),0)</f>
        <v>0</v>
      </c>
      <c r="D54" s="37">
        <f>IFERROR(INDEX(LTC!$F:$F,MATCH($A54,LTC!$A:$A,0))*INDEX('Control Panel'!$D:$D,MATCH($A54+1,'Control Panel'!$A:$A,1)),0)</f>
        <v>0</v>
      </c>
      <c r="E54" s="37">
        <f>IFERROR(INDEX(ETC!$F:$F,MATCH($A54,ETC!$A:$A,0))*INDEX('Control Panel'!$E:$E,MATCH($A54+1,'Control Panel'!$A:$A,1)),0)</f>
        <v>0</v>
      </c>
      <c r="F54" s="37">
        <f>IFERROR(INDEX(ETH!$F:$F,MATCH($A54,ETH!$A:$A,0))*INDEX('Control Panel'!$F:$F,MATCH('Index Volume'!$A54+1,'Control Panel'!$A:$A,1)),0)</f>
        <v>0</v>
      </c>
      <c r="G54" s="37">
        <f>IFERROR(INDEX(BCH!$F:$F,MATCH($A54,BCH!$A:$A,0))*INDEX('Control Panel'!$G:$G,MATCH('Index Volume'!$A54+1,'Control Panel'!$A:$A,1)),0)</f>
        <v>0</v>
      </c>
      <c r="H54" s="37">
        <f>IFERROR(INDEX(XMR!$F:$F,MATCH($A54,XMR!$A:$A,0))*INDEX('Control Panel'!$H:$H,MATCH('Index Volume'!$A54+1,'Control Panel'!$A:$A,1)),0)</f>
        <v>0</v>
      </c>
      <c r="I54" s="37">
        <f>IFERROR(INDEX(ZEC!$F:$F,MATCH($A54,ZEC!$A:$A,0))*INDEX('Control Panel'!$I:$I,MATCH('Index Volume'!$A54+1,'Control Panel'!$A:$A,1)),0)</f>
        <v>0</v>
      </c>
      <c r="J54" s="37">
        <f>IFERROR(INDEX(EOS!$F:$F,MATCH($A54,EOS!$A:$A,0))*INDEX('Control Panel'!$J:$J,MATCH('Index Volume'!$A54+1,'Control Panel'!$A:$A,1)),0)</f>
        <v>0</v>
      </c>
      <c r="K54" s="37">
        <f>IFERROR(INDEX(DASH!$F:$F,MATCH($A54,DASH!$A:$A,0))*INDEX('Control Panel'!$K:$K,MATCH('Index Volume'!$A54+1,'Control Panel'!$A:$A,1)),0)</f>
        <v>0</v>
      </c>
      <c r="L54" s="37">
        <f>IFERROR(INDEX(XLM!$F:$F,MATCH($A54,XLM!$A:$A,0))*INDEX('Control Panel'!$L:$L,MATCH('Index Volume'!$A54+1,'Control Panel'!$A:$A,1)),0)</f>
        <v>0</v>
      </c>
      <c r="M54" s="39">
        <f t="shared" si="2"/>
        <v>0</v>
      </c>
      <c r="N54" s="1" t="b">
        <f t="shared" si="3"/>
        <v>1</v>
      </c>
      <c r="O54" s="41">
        <f t="shared" si="4"/>
        <v>0</v>
      </c>
      <c r="Q54" s="7">
        <f t="shared" si="5"/>
        <v>0</v>
      </c>
      <c r="R54" s="7">
        <f t="shared" si="6"/>
        <v>0</v>
      </c>
      <c r="S54" s="7">
        <f t="shared" si="7"/>
        <v>0</v>
      </c>
      <c r="T54" s="7">
        <f t="shared" si="8"/>
        <v>0</v>
      </c>
      <c r="U54" s="7">
        <f t="shared" si="9"/>
        <v>0</v>
      </c>
      <c r="V54" s="7">
        <f t="shared" si="10"/>
        <v>0</v>
      </c>
      <c r="W54" s="7">
        <f t="shared" si="11"/>
        <v>0</v>
      </c>
      <c r="X54" s="7">
        <f t="shared" si="12"/>
        <v>0</v>
      </c>
      <c r="Y54" s="7">
        <f t="shared" si="13"/>
        <v>0</v>
      </c>
      <c r="Z54" s="7">
        <f t="shared" si="14"/>
        <v>0</v>
      </c>
      <c r="AA54" s="7">
        <f t="shared" si="15"/>
        <v>0</v>
      </c>
      <c r="AC54" s="7">
        <f t="shared" si="16"/>
        <v>0</v>
      </c>
      <c r="AD54" s="7">
        <f t="shared" si="17"/>
        <v>0</v>
      </c>
      <c r="AE54" s="7">
        <f t="shared" si="18"/>
        <v>0</v>
      </c>
      <c r="AF54" s="7">
        <f t="shared" si="19"/>
        <v>0</v>
      </c>
      <c r="AG54" s="7">
        <f t="shared" si="20"/>
        <v>0</v>
      </c>
      <c r="AH54" s="7">
        <f t="shared" si="21"/>
        <v>0</v>
      </c>
      <c r="AI54" s="7">
        <f t="shared" si="22"/>
        <v>0</v>
      </c>
      <c r="AJ54" s="7">
        <f t="shared" si="23"/>
        <v>0</v>
      </c>
      <c r="AK54" s="7">
        <f t="shared" si="24"/>
        <v>0</v>
      </c>
      <c r="AL54" s="7">
        <f t="shared" si="25"/>
        <v>0</v>
      </c>
      <c r="AM54" s="7">
        <f t="shared" si="26"/>
        <v>0</v>
      </c>
    </row>
    <row r="55" spans="1:39" hidden="1" x14ac:dyDescent="0.75">
      <c r="A55" s="4">
        <v>41693</v>
      </c>
      <c r="B55" s="37">
        <f>IFERROR(INDEX(BTC!$F:$F,MATCH($A55,BTC!$A:$A,0))*INDEX('Control Panel'!$B:$B,MATCH('Index Volume'!$A55+1,'Control Panel'!$A:$A,1)),0)</f>
        <v>0</v>
      </c>
      <c r="C55" s="37">
        <f>IFERROR(INDEX(XRP!$F:$F,MATCH($A55,XRP!$A:$A,0))*INDEX('Control Panel'!$C:$C,MATCH($A55+1,'Control Panel'!$A:$A,1)),0)</f>
        <v>0</v>
      </c>
      <c r="D55" s="37">
        <f>IFERROR(INDEX(LTC!$F:$F,MATCH($A55,LTC!$A:$A,0))*INDEX('Control Panel'!$D:$D,MATCH($A55+1,'Control Panel'!$A:$A,1)),0)</f>
        <v>0</v>
      </c>
      <c r="E55" s="37">
        <f>IFERROR(INDEX(ETC!$F:$F,MATCH($A55,ETC!$A:$A,0))*INDEX('Control Panel'!$E:$E,MATCH($A55+1,'Control Panel'!$A:$A,1)),0)</f>
        <v>0</v>
      </c>
      <c r="F55" s="37">
        <f>IFERROR(INDEX(ETH!$F:$F,MATCH($A55,ETH!$A:$A,0))*INDEX('Control Panel'!$F:$F,MATCH('Index Volume'!$A55+1,'Control Panel'!$A:$A,1)),0)</f>
        <v>0</v>
      </c>
      <c r="G55" s="37">
        <f>IFERROR(INDEX(BCH!$F:$F,MATCH($A55,BCH!$A:$A,0))*INDEX('Control Panel'!$G:$G,MATCH('Index Volume'!$A55+1,'Control Panel'!$A:$A,1)),0)</f>
        <v>0</v>
      </c>
      <c r="H55" s="37">
        <f>IFERROR(INDEX(XMR!$F:$F,MATCH($A55,XMR!$A:$A,0))*INDEX('Control Panel'!$H:$H,MATCH('Index Volume'!$A55+1,'Control Panel'!$A:$A,1)),0)</f>
        <v>0</v>
      </c>
      <c r="I55" s="37">
        <f>IFERROR(INDEX(ZEC!$F:$F,MATCH($A55,ZEC!$A:$A,0))*INDEX('Control Panel'!$I:$I,MATCH('Index Volume'!$A55+1,'Control Panel'!$A:$A,1)),0)</f>
        <v>0</v>
      </c>
      <c r="J55" s="37">
        <f>IFERROR(INDEX(EOS!$F:$F,MATCH($A55,EOS!$A:$A,0))*INDEX('Control Panel'!$J:$J,MATCH('Index Volume'!$A55+1,'Control Panel'!$A:$A,1)),0)</f>
        <v>0</v>
      </c>
      <c r="K55" s="37">
        <f>IFERROR(INDEX(DASH!$F:$F,MATCH($A55,DASH!$A:$A,0))*INDEX('Control Panel'!$K:$K,MATCH('Index Volume'!$A55+1,'Control Panel'!$A:$A,1)),0)</f>
        <v>0</v>
      </c>
      <c r="L55" s="37">
        <f>IFERROR(INDEX(XLM!$F:$F,MATCH($A55,XLM!$A:$A,0))*INDEX('Control Panel'!$L:$L,MATCH('Index Volume'!$A55+1,'Control Panel'!$A:$A,1)),0)</f>
        <v>0</v>
      </c>
      <c r="M55" s="39">
        <f t="shared" si="2"/>
        <v>0</v>
      </c>
      <c r="N55" s="1" t="b">
        <f t="shared" si="3"/>
        <v>1</v>
      </c>
      <c r="O55" s="41">
        <f t="shared" si="4"/>
        <v>0</v>
      </c>
      <c r="Q55" s="7">
        <f t="shared" si="5"/>
        <v>0</v>
      </c>
      <c r="R55" s="7">
        <f t="shared" si="6"/>
        <v>0</v>
      </c>
      <c r="S55" s="7">
        <f t="shared" si="7"/>
        <v>0</v>
      </c>
      <c r="T55" s="7">
        <f t="shared" si="8"/>
        <v>0</v>
      </c>
      <c r="U55" s="7">
        <f t="shared" si="9"/>
        <v>0</v>
      </c>
      <c r="V55" s="7">
        <f t="shared" si="10"/>
        <v>0</v>
      </c>
      <c r="W55" s="7">
        <f t="shared" si="11"/>
        <v>0</v>
      </c>
      <c r="X55" s="7">
        <f t="shared" si="12"/>
        <v>0</v>
      </c>
      <c r="Y55" s="7">
        <f t="shared" si="13"/>
        <v>0</v>
      </c>
      <c r="Z55" s="7">
        <f t="shared" si="14"/>
        <v>0</v>
      </c>
      <c r="AA55" s="7">
        <f t="shared" si="15"/>
        <v>0</v>
      </c>
      <c r="AC55" s="7">
        <f t="shared" si="16"/>
        <v>0</v>
      </c>
      <c r="AD55" s="7">
        <f t="shared" si="17"/>
        <v>0</v>
      </c>
      <c r="AE55" s="7">
        <f t="shared" si="18"/>
        <v>0</v>
      </c>
      <c r="AF55" s="7">
        <f t="shared" si="19"/>
        <v>0</v>
      </c>
      <c r="AG55" s="7">
        <f t="shared" si="20"/>
        <v>0</v>
      </c>
      <c r="AH55" s="7">
        <f t="shared" si="21"/>
        <v>0</v>
      </c>
      <c r="AI55" s="7">
        <f t="shared" si="22"/>
        <v>0</v>
      </c>
      <c r="AJ55" s="7">
        <f t="shared" si="23"/>
        <v>0</v>
      </c>
      <c r="AK55" s="7">
        <f t="shared" si="24"/>
        <v>0</v>
      </c>
      <c r="AL55" s="7">
        <f t="shared" si="25"/>
        <v>0</v>
      </c>
      <c r="AM55" s="7">
        <f t="shared" si="26"/>
        <v>0</v>
      </c>
    </row>
    <row r="56" spans="1:39" hidden="1" x14ac:dyDescent="0.75">
      <c r="A56" s="3">
        <v>41694</v>
      </c>
      <c r="B56" s="37">
        <f>IFERROR(INDEX(BTC!$F:$F,MATCH($A56,BTC!$A:$A,0))*INDEX('Control Panel'!$B:$B,MATCH('Index Volume'!$A56+1,'Control Panel'!$A:$A,1)),0)</f>
        <v>0</v>
      </c>
      <c r="C56" s="37">
        <f>IFERROR(INDEX(XRP!$F:$F,MATCH($A56,XRP!$A:$A,0))*INDEX('Control Panel'!$C:$C,MATCH($A56+1,'Control Panel'!$A:$A,1)),0)</f>
        <v>0</v>
      </c>
      <c r="D56" s="37">
        <f>IFERROR(INDEX(LTC!$F:$F,MATCH($A56,LTC!$A:$A,0))*INDEX('Control Panel'!$D:$D,MATCH($A56+1,'Control Panel'!$A:$A,1)),0)</f>
        <v>0</v>
      </c>
      <c r="E56" s="37">
        <f>IFERROR(INDEX(ETC!$F:$F,MATCH($A56,ETC!$A:$A,0))*INDEX('Control Panel'!$E:$E,MATCH($A56+1,'Control Panel'!$A:$A,1)),0)</f>
        <v>0</v>
      </c>
      <c r="F56" s="37">
        <f>IFERROR(INDEX(ETH!$F:$F,MATCH($A56,ETH!$A:$A,0))*INDEX('Control Panel'!$F:$F,MATCH('Index Volume'!$A56+1,'Control Panel'!$A:$A,1)),0)</f>
        <v>0</v>
      </c>
      <c r="G56" s="37">
        <f>IFERROR(INDEX(BCH!$F:$F,MATCH($A56,BCH!$A:$A,0))*INDEX('Control Panel'!$G:$G,MATCH('Index Volume'!$A56+1,'Control Panel'!$A:$A,1)),0)</f>
        <v>0</v>
      </c>
      <c r="H56" s="37">
        <f>IFERROR(INDEX(XMR!$F:$F,MATCH($A56,XMR!$A:$A,0))*INDEX('Control Panel'!$H:$H,MATCH('Index Volume'!$A56+1,'Control Panel'!$A:$A,1)),0)</f>
        <v>0</v>
      </c>
      <c r="I56" s="37">
        <f>IFERROR(INDEX(ZEC!$F:$F,MATCH($A56,ZEC!$A:$A,0))*INDEX('Control Panel'!$I:$I,MATCH('Index Volume'!$A56+1,'Control Panel'!$A:$A,1)),0)</f>
        <v>0</v>
      </c>
      <c r="J56" s="37">
        <f>IFERROR(INDEX(EOS!$F:$F,MATCH($A56,EOS!$A:$A,0))*INDEX('Control Panel'!$J:$J,MATCH('Index Volume'!$A56+1,'Control Panel'!$A:$A,1)),0)</f>
        <v>0</v>
      </c>
      <c r="K56" s="37">
        <f>IFERROR(INDEX(DASH!$F:$F,MATCH($A56,DASH!$A:$A,0))*INDEX('Control Panel'!$K:$K,MATCH('Index Volume'!$A56+1,'Control Panel'!$A:$A,1)),0)</f>
        <v>0</v>
      </c>
      <c r="L56" s="37">
        <f>IFERROR(INDEX(XLM!$F:$F,MATCH($A56,XLM!$A:$A,0))*INDEX('Control Panel'!$L:$L,MATCH('Index Volume'!$A56+1,'Control Panel'!$A:$A,1)),0)</f>
        <v>0</v>
      </c>
      <c r="M56" s="39">
        <f t="shared" si="2"/>
        <v>0</v>
      </c>
      <c r="N56" s="1" t="b">
        <f t="shared" si="3"/>
        <v>1</v>
      </c>
      <c r="O56" s="41">
        <f t="shared" si="4"/>
        <v>0</v>
      </c>
      <c r="Q56" s="7">
        <f t="shared" si="5"/>
        <v>0</v>
      </c>
      <c r="R56" s="7">
        <f t="shared" si="6"/>
        <v>0</v>
      </c>
      <c r="S56" s="7">
        <f t="shared" si="7"/>
        <v>0</v>
      </c>
      <c r="T56" s="7">
        <f t="shared" si="8"/>
        <v>0</v>
      </c>
      <c r="U56" s="7">
        <f t="shared" si="9"/>
        <v>0</v>
      </c>
      <c r="V56" s="7">
        <f t="shared" si="10"/>
        <v>0</v>
      </c>
      <c r="W56" s="7">
        <f t="shared" si="11"/>
        <v>0</v>
      </c>
      <c r="X56" s="7">
        <f t="shared" si="12"/>
        <v>0</v>
      </c>
      <c r="Y56" s="7">
        <f t="shared" si="13"/>
        <v>0</v>
      </c>
      <c r="Z56" s="7">
        <f t="shared" si="14"/>
        <v>0</v>
      </c>
      <c r="AA56" s="7">
        <f t="shared" si="15"/>
        <v>0</v>
      </c>
      <c r="AC56" s="7">
        <f t="shared" si="16"/>
        <v>0</v>
      </c>
      <c r="AD56" s="7">
        <f t="shared" si="17"/>
        <v>0</v>
      </c>
      <c r="AE56" s="7">
        <f t="shared" si="18"/>
        <v>0</v>
      </c>
      <c r="AF56" s="7">
        <f t="shared" si="19"/>
        <v>0</v>
      </c>
      <c r="AG56" s="7">
        <f t="shared" si="20"/>
        <v>0</v>
      </c>
      <c r="AH56" s="7">
        <f t="shared" si="21"/>
        <v>0</v>
      </c>
      <c r="AI56" s="7">
        <f t="shared" si="22"/>
        <v>0</v>
      </c>
      <c r="AJ56" s="7">
        <f t="shared" si="23"/>
        <v>0</v>
      </c>
      <c r="AK56" s="7">
        <f t="shared" si="24"/>
        <v>0</v>
      </c>
      <c r="AL56" s="7">
        <f t="shared" si="25"/>
        <v>0</v>
      </c>
      <c r="AM56" s="7">
        <f t="shared" si="26"/>
        <v>0</v>
      </c>
    </row>
    <row r="57" spans="1:39" hidden="1" x14ac:dyDescent="0.75">
      <c r="A57" s="4">
        <v>41695</v>
      </c>
      <c r="B57" s="37">
        <f>IFERROR(INDEX(BTC!$F:$F,MATCH($A57,BTC!$A:$A,0))*INDEX('Control Panel'!$B:$B,MATCH('Index Volume'!$A57+1,'Control Panel'!$A:$A,1)),0)</f>
        <v>0</v>
      </c>
      <c r="C57" s="37">
        <f>IFERROR(INDEX(XRP!$F:$F,MATCH($A57,XRP!$A:$A,0))*INDEX('Control Panel'!$C:$C,MATCH($A57+1,'Control Panel'!$A:$A,1)),0)</f>
        <v>0</v>
      </c>
      <c r="D57" s="37">
        <f>IFERROR(INDEX(LTC!$F:$F,MATCH($A57,LTC!$A:$A,0))*INDEX('Control Panel'!$D:$D,MATCH($A57+1,'Control Panel'!$A:$A,1)),0)</f>
        <v>0</v>
      </c>
      <c r="E57" s="37">
        <f>IFERROR(INDEX(ETC!$F:$F,MATCH($A57,ETC!$A:$A,0))*INDEX('Control Panel'!$E:$E,MATCH($A57+1,'Control Panel'!$A:$A,1)),0)</f>
        <v>0</v>
      </c>
      <c r="F57" s="37">
        <f>IFERROR(INDEX(ETH!$F:$F,MATCH($A57,ETH!$A:$A,0))*INDEX('Control Panel'!$F:$F,MATCH('Index Volume'!$A57+1,'Control Panel'!$A:$A,1)),0)</f>
        <v>0</v>
      </c>
      <c r="G57" s="37">
        <f>IFERROR(INDEX(BCH!$F:$F,MATCH($A57,BCH!$A:$A,0))*INDEX('Control Panel'!$G:$G,MATCH('Index Volume'!$A57+1,'Control Panel'!$A:$A,1)),0)</f>
        <v>0</v>
      </c>
      <c r="H57" s="37">
        <f>IFERROR(INDEX(XMR!$F:$F,MATCH($A57,XMR!$A:$A,0))*INDEX('Control Panel'!$H:$H,MATCH('Index Volume'!$A57+1,'Control Panel'!$A:$A,1)),0)</f>
        <v>0</v>
      </c>
      <c r="I57" s="37">
        <f>IFERROR(INDEX(ZEC!$F:$F,MATCH($A57,ZEC!$A:$A,0))*INDEX('Control Panel'!$I:$I,MATCH('Index Volume'!$A57+1,'Control Panel'!$A:$A,1)),0)</f>
        <v>0</v>
      </c>
      <c r="J57" s="37">
        <f>IFERROR(INDEX(EOS!$F:$F,MATCH($A57,EOS!$A:$A,0))*INDEX('Control Panel'!$J:$J,MATCH('Index Volume'!$A57+1,'Control Panel'!$A:$A,1)),0)</f>
        <v>0</v>
      </c>
      <c r="K57" s="37">
        <f>IFERROR(INDEX(DASH!$F:$F,MATCH($A57,DASH!$A:$A,0))*INDEX('Control Panel'!$K:$K,MATCH('Index Volume'!$A57+1,'Control Panel'!$A:$A,1)),0)</f>
        <v>0</v>
      </c>
      <c r="L57" s="37">
        <f>IFERROR(INDEX(XLM!$F:$F,MATCH($A57,XLM!$A:$A,0))*INDEX('Control Panel'!$L:$L,MATCH('Index Volume'!$A57+1,'Control Panel'!$A:$A,1)),0)</f>
        <v>0</v>
      </c>
      <c r="M57" s="39">
        <f t="shared" si="2"/>
        <v>0</v>
      </c>
      <c r="N57" s="1" t="b">
        <f t="shared" si="3"/>
        <v>1</v>
      </c>
      <c r="O57" s="41">
        <f t="shared" si="4"/>
        <v>0</v>
      </c>
      <c r="Q57" s="7">
        <f t="shared" si="5"/>
        <v>0</v>
      </c>
      <c r="R57" s="7">
        <f t="shared" si="6"/>
        <v>0</v>
      </c>
      <c r="S57" s="7">
        <f t="shared" si="7"/>
        <v>0</v>
      </c>
      <c r="T57" s="7">
        <f t="shared" si="8"/>
        <v>0</v>
      </c>
      <c r="U57" s="7">
        <f t="shared" si="9"/>
        <v>0</v>
      </c>
      <c r="V57" s="7">
        <f t="shared" si="10"/>
        <v>0</v>
      </c>
      <c r="W57" s="7">
        <f t="shared" si="11"/>
        <v>0</v>
      </c>
      <c r="X57" s="7">
        <f t="shared" si="12"/>
        <v>0</v>
      </c>
      <c r="Y57" s="7">
        <f t="shared" si="13"/>
        <v>0</v>
      </c>
      <c r="Z57" s="7">
        <f t="shared" si="14"/>
        <v>0</v>
      </c>
      <c r="AA57" s="7">
        <f t="shared" si="15"/>
        <v>0</v>
      </c>
      <c r="AC57" s="7">
        <f t="shared" si="16"/>
        <v>0</v>
      </c>
      <c r="AD57" s="7">
        <f t="shared" si="17"/>
        <v>0</v>
      </c>
      <c r="AE57" s="7">
        <f t="shared" si="18"/>
        <v>0</v>
      </c>
      <c r="AF57" s="7">
        <f t="shared" si="19"/>
        <v>0</v>
      </c>
      <c r="AG57" s="7">
        <f t="shared" si="20"/>
        <v>0</v>
      </c>
      <c r="AH57" s="7">
        <f t="shared" si="21"/>
        <v>0</v>
      </c>
      <c r="AI57" s="7">
        <f t="shared" si="22"/>
        <v>0</v>
      </c>
      <c r="AJ57" s="7">
        <f t="shared" si="23"/>
        <v>0</v>
      </c>
      <c r="AK57" s="7">
        <f t="shared" si="24"/>
        <v>0</v>
      </c>
      <c r="AL57" s="7">
        <f t="shared" si="25"/>
        <v>0</v>
      </c>
      <c r="AM57" s="7">
        <f t="shared" si="26"/>
        <v>0</v>
      </c>
    </row>
    <row r="58" spans="1:39" hidden="1" x14ac:dyDescent="0.75">
      <c r="A58" s="3">
        <v>41696</v>
      </c>
      <c r="B58" s="37">
        <f>IFERROR(INDEX(BTC!$F:$F,MATCH($A58,BTC!$A:$A,0))*INDEX('Control Panel'!$B:$B,MATCH('Index Volume'!$A58+1,'Control Panel'!$A:$A,1)),0)</f>
        <v>0</v>
      </c>
      <c r="C58" s="37">
        <f>IFERROR(INDEX(XRP!$F:$F,MATCH($A58,XRP!$A:$A,0))*INDEX('Control Panel'!$C:$C,MATCH($A58+1,'Control Panel'!$A:$A,1)),0)</f>
        <v>0</v>
      </c>
      <c r="D58" s="37">
        <f>IFERROR(INDEX(LTC!$F:$F,MATCH($A58,LTC!$A:$A,0))*INDEX('Control Panel'!$D:$D,MATCH($A58+1,'Control Panel'!$A:$A,1)),0)</f>
        <v>0</v>
      </c>
      <c r="E58" s="37">
        <f>IFERROR(INDEX(ETC!$F:$F,MATCH($A58,ETC!$A:$A,0))*INDEX('Control Panel'!$E:$E,MATCH($A58+1,'Control Panel'!$A:$A,1)),0)</f>
        <v>0</v>
      </c>
      <c r="F58" s="37">
        <f>IFERROR(INDEX(ETH!$F:$F,MATCH($A58,ETH!$A:$A,0))*INDEX('Control Panel'!$F:$F,MATCH('Index Volume'!$A58+1,'Control Panel'!$A:$A,1)),0)</f>
        <v>0</v>
      </c>
      <c r="G58" s="37">
        <f>IFERROR(INDEX(BCH!$F:$F,MATCH($A58,BCH!$A:$A,0))*INDEX('Control Panel'!$G:$G,MATCH('Index Volume'!$A58+1,'Control Panel'!$A:$A,1)),0)</f>
        <v>0</v>
      </c>
      <c r="H58" s="37">
        <f>IFERROR(INDEX(XMR!$F:$F,MATCH($A58,XMR!$A:$A,0))*INDEX('Control Panel'!$H:$H,MATCH('Index Volume'!$A58+1,'Control Panel'!$A:$A,1)),0)</f>
        <v>0</v>
      </c>
      <c r="I58" s="37">
        <f>IFERROR(INDEX(ZEC!$F:$F,MATCH($A58,ZEC!$A:$A,0))*INDEX('Control Panel'!$I:$I,MATCH('Index Volume'!$A58+1,'Control Panel'!$A:$A,1)),0)</f>
        <v>0</v>
      </c>
      <c r="J58" s="37">
        <f>IFERROR(INDEX(EOS!$F:$F,MATCH($A58,EOS!$A:$A,0))*INDEX('Control Panel'!$J:$J,MATCH('Index Volume'!$A58+1,'Control Panel'!$A:$A,1)),0)</f>
        <v>0</v>
      </c>
      <c r="K58" s="37">
        <f>IFERROR(INDEX(DASH!$F:$F,MATCH($A58,DASH!$A:$A,0))*INDEX('Control Panel'!$K:$K,MATCH('Index Volume'!$A58+1,'Control Panel'!$A:$A,1)),0)</f>
        <v>0</v>
      </c>
      <c r="L58" s="37">
        <f>IFERROR(INDEX(XLM!$F:$F,MATCH($A58,XLM!$A:$A,0))*INDEX('Control Panel'!$L:$L,MATCH('Index Volume'!$A58+1,'Control Panel'!$A:$A,1)),0)</f>
        <v>0</v>
      </c>
      <c r="M58" s="39">
        <f t="shared" si="2"/>
        <v>0</v>
      </c>
      <c r="N58" s="1" t="b">
        <f t="shared" si="3"/>
        <v>1</v>
      </c>
      <c r="O58" s="41">
        <f t="shared" si="4"/>
        <v>0</v>
      </c>
      <c r="Q58" s="7">
        <f t="shared" si="5"/>
        <v>0</v>
      </c>
      <c r="R58" s="7">
        <f t="shared" si="6"/>
        <v>0</v>
      </c>
      <c r="S58" s="7">
        <f t="shared" si="7"/>
        <v>0</v>
      </c>
      <c r="T58" s="7">
        <f t="shared" si="8"/>
        <v>0</v>
      </c>
      <c r="U58" s="7">
        <f t="shared" si="9"/>
        <v>0</v>
      </c>
      <c r="V58" s="7">
        <f t="shared" si="10"/>
        <v>0</v>
      </c>
      <c r="W58" s="7">
        <f t="shared" si="11"/>
        <v>0</v>
      </c>
      <c r="X58" s="7">
        <f t="shared" si="12"/>
        <v>0</v>
      </c>
      <c r="Y58" s="7">
        <f t="shared" si="13"/>
        <v>0</v>
      </c>
      <c r="Z58" s="7">
        <f t="shared" si="14"/>
        <v>0</v>
      </c>
      <c r="AA58" s="7">
        <f t="shared" si="15"/>
        <v>0</v>
      </c>
      <c r="AC58" s="7">
        <f t="shared" si="16"/>
        <v>0</v>
      </c>
      <c r="AD58" s="7">
        <f t="shared" si="17"/>
        <v>0</v>
      </c>
      <c r="AE58" s="7">
        <f t="shared" si="18"/>
        <v>0</v>
      </c>
      <c r="AF58" s="7">
        <f t="shared" si="19"/>
        <v>0</v>
      </c>
      <c r="AG58" s="7">
        <f t="shared" si="20"/>
        <v>0</v>
      </c>
      <c r="AH58" s="7">
        <f t="shared" si="21"/>
        <v>0</v>
      </c>
      <c r="AI58" s="7">
        <f t="shared" si="22"/>
        <v>0</v>
      </c>
      <c r="AJ58" s="7">
        <f t="shared" si="23"/>
        <v>0</v>
      </c>
      <c r="AK58" s="7">
        <f t="shared" si="24"/>
        <v>0</v>
      </c>
      <c r="AL58" s="7">
        <f t="shared" si="25"/>
        <v>0</v>
      </c>
      <c r="AM58" s="7">
        <f t="shared" si="26"/>
        <v>0</v>
      </c>
    </row>
    <row r="59" spans="1:39" hidden="1" x14ac:dyDescent="0.75">
      <c r="A59" s="4">
        <v>41697</v>
      </c>
      <c r="B59" s="37">
        <f>IFERROR(INDEX(BTC!$F:$F,MATCH($A59,BTC!$A:$A,0))*INDEX('Control Panel'!$B:$B,MATCH('Index Volume'!$A59+1,'Control Panel'!$A:$A,1)),0)</f>
        <v>0</v>
      </c>
      <c r="C59" s="37">
        <f>IFERROR(INDEX(XRP!$F:$F,MATCH($A59,XRP!$A:$A,0))*INDEX('Control Panel'!$C:$C,MATCH($A59+1,'Control Panel'!$A:$A,1)),0)</f>
        <v>0</v>
      </c>
      <c r="D59" s="37">
        <f>IFERROR(INDEX(LTC!$F:$F,MATCH($A59,LTC!$A:$A,0))*INDEX('Control Panel'!$D:$D,MATCH($A59+1,'Control Panel'!$A:$A,1)),0)</f>
        <v>0</v>
      </c>
      <c r="E59" s="37">
        <f>IFERROR(INDEX(ETC!$F:$F,MATCH($A59,ETC!$A:$A,0))*INDEX('Control Panel'!$E:$E,MATCH($A59+1,'Control Panel'!$A:$A,1)),0)</f>
        <v>0</v>
      </c>
      <c r="F59" s="37">
        <f>IFERROR(INDEX(ETH!$F:$F,MATCH($A59,ETH!$A:$A,0))*INDEX('Control Panel'!$F:$F,MATCH('Index Volume'!$A59+1,'Control Panel'!$A:$A,1)),0)</f>
        <v>0</v>
      </c>
      <c r="G59" s="37">
        <f>IFERROR(INDEX(BCH!$F:$F,MATCH($A59,BCH!$A:$A,0))*INDEX('Control Panel'!$G:$G,MATCH('Index Volume'!$A59+1,'Control Panel'!$A:$A,1)),0)</f>
        <v>0</v>
      </c>
      <c r="H59" s="37">
        <f>IFERROR(INDEX(XMR!$F:$F,MATCH($A59,XMR!$A:$A,0))*INDEX('Control Panel'!$H:$H,MATCH('Index Volume'!$A59+1,'Control Panel'!$A:$A,1)),0)</f>
        <v>0</v>
      </c>
      <c r="I59" s="37">
        <f>IFERROR(INDEX(ZEC!$F:$F,MATCH($A59,ZEC!$A:$A,0))*INDEX('Control Panel'!$I:$I,MATCH('Index Volume'!$A59+1,'Control Panel'!$A:$A,1)),0)</f>
        <v>0</v>
      </c>
      <c r="J59" s="37">
        <f>IFERROR(INDEX(EOS!$F:$F,MATCH($A59,EOS!$A:$A,0))*INDEX('Control Panel'!$J:$J,MATCH('Index Volume'!$A59+1,'Control Panel'!$A:$A,1)),0)</f>
        <v>0</v>
      </c>
      <c r="K59" s="37">
        <f>IFERROR(INDEX(DASH!$F:$F,MATCH($A59,DASH!$A:$A,0))*INDEX('Control Panel'!$K:$K,MATCH('Index Volume'!$A59+1,'Control Panel'!$A:$A,1)),0)</f>
        <v>0</v>
      </c>
      <c r="L59" s="37">
        <f>IFERROR(INDEX(XLM!$F:$F,MATCH($A59,XLM!$A:$A,0))*INDEX('Control Panel'!$L:$L,MATCH('Index Volume'!$A59+1,'Control Panel'!$A:$A,1)),0)</f>
        <v>0</v>
      </c>
      <c r="M59" s="39">
        <f t="shared" si="2"/>
        <v>0</v>
      </c>
      <c r="N59" s="1" t="b">
        <f t="shared" si="3"/>
        <v>1</v>
      </c>
      <c r="O59" s="41">
        <f t="shared" si="4"/>
        <v>0</v>
      </c>
      <c r="Q59" s="7">
        <f t="shared" si="5"/>
        <v>0</v>
      </c>
      <c r="R59" s="7">
        <f t="shared" si="6"/>
        <v>0</v>
      </c>
      <c r="S59" s="7">
        <f t="shared" si="7"/>
        <v>0</v>
      </c>
      <c r="T59" s="7">
        <f t="shared" si="8"/>
        <v>0</v>
      </c>
      <c r="U59" s="7">
        <f t="shared" si="9"/>
        <v>0</v>
      </c>
      <c r="V59" s="7">
        <f t="shared" si="10"/>
        <v>0</v>
      </c>
      <c r="W59" s="7">
        <f t="shared" si="11"/>
        <v>0</v>
      </c>
      <c r="X59" s="7">
        <f t="shared" si="12"/>
        <v>0</v>
      </c>
      <c r="Y59" s="7">
        <f t="shared" si="13"/>
        <v>0</v>
      </c>
      <c r="Z59" s="7">
        <f t="shared" si="14"/>
        <v>0</v>
      </c>
      <c r="AA59" s="7">
        <f t="shared" si="15"/>
        <v>0</v>
      </c>
      <c r="AC59" s="7">
        <f t="shared" si="16"/>
        <v>0</v>
      </c>
      <c r="AD59" s="7">
        <f t="shared" si="17"/>
        <v>0</v>
      </c>
      <c r="AE59" s="7">
        <f t="shared" si="18"/>
        <v>0</v>
      </c>
      <c r="AF59" s="7">
        <f t="shared" si="19"/>
        <v>0</v>
      </c>
      <c r="AG59" s="7">
        <f t="shared" si="20"/>
        <v>0</v>
      </c>
      <c r="AH59" s="7">
        <f t="shared" si="21"/>
        <v>0</v>
      </c>
      <c r="AI59" s="7">
        <f t="shared" si="22"/>
        <v>0</v>
      </c>
      <c r="AJ59" s="7">
        <f t="shared" si="23"/>
        <v>0</v>
      </c>
      <c r="AK59" s="7">
        <f t="shared" si="24"/>
        <v>0</v>
      </c>
      <c r="AL59" s="7">
        <f t="shared" si="25"/>
        <v>0</v>
      </c>
      <c r="AM59" s="7">
        <f t="shared" si="26"/>
        <v>0</v>
      </c>
    </row>
    <row r="60" spans="1:39" hidden="1" x14ac:dyDescent="0.75">
      <c r="A60" s="3">
        <v>41698</v>
      </c>
      <c r="B60" s="37">
        <f>IFERROR(INDEX(BTC!$F:$F,MATCH($A60,BTC!$A:$A,0))*INDEX('Control Panel'!$B:$B,MATCH('Index Volume'!$A60+1,'Control Panel'!$A:$A,1)),0)</f>
        <v>0</v>
      </c>
      <c r="C60" s="37">
        <f>IFERROR(INDEX(XRP!$F:$F,MATCH($A60,XRP!$A:$A,0))*INDEX('Control Panel'!$C:$C,MATCH($A60+1,'Control Panel'!$A:$A,1)),0)</f>
        <v>0</v>
      </c>
      <c r="D60" s="37">
        <f>IFERROR(INDEX(LTC!$F:$F,MATCH($A60,LTC!$A:$A,0))*INDEX('Control Panel'!$D:$D,MATCH($A60+1,'Control Panel'!$A:$A,1)),0)</f>
        <v>0</v>
      </c>
      <c r="E60" s="37">
        <f>IFERROR(INDEX(ETC!$F:$F,MATCH($A60,ETC!$A:$A,0))*INDEX('Control Panel'!$E:$E,MATCH($A60+1,'Control Panel'!$A:$A,1)),0)</f>
        <v>0</v>
      </c>
      <c r="F60" s="37">
        <f>IFERROR(INDEX(ETH!$F:$F,MATCH($A60,ETH!$A:$A,0))*INDEX('Control Panel'!$F:$F,MATCH('Index Volume'!$A60+1,'Control Panel'!$A:$A,1)),0)</f>
        <v>0</v>
      </c>
      <c r="G60" s="37">
        <f>IFERROR(INDEX(BCH!$F:$F,MATCH($A60,BCH!$A:$A,0))*INDEX('Control Panel'!$G:$G,MATCH('Index Volume'!$A60+1,'Control Panel'!$A:$A,1)),0)</f>
        <v>0</v>
      </c>
      <c r="H60" s="37">
        <f>IFERROR(INDEX(XMR!$F:$F,MATCH($A60,XMR!$A:$A,0))*INDEX('Control Panel'!$H:$H,MATCH('Index Volume'!$A60+1,'Control Panel'!$A:$A,1)),0)</f>
        <v>0</v>
      </c>
      <c r="I60" s="37">
        <f>IFERROR(INDEX(ZEC!$F:$F,MATCH($A60,ZEC!$A:$A,0))*INDEX('Control Panel'!$I:$I,MATCH('Index Volume'!$A60+1,'Control Panel'!$A:$A,1)),0)</f>
        <v>0</v>
      </c>
      <c r="J60" s="37">
        <f>IFERROR(INDEX(EOS!$F:$F,MATCH($A60,EOS!$A:$A,0))*INDEX('Control Panel'!$J:$J,MATCH('Index Volume'!$A60+1,'Control Panel'!$A:$A,1)),0)</f>
        <v>0</v>
      </c>
      <c r="K60" s="37">
        <f>IFERROR(INDEX(DASH!$F:$F,MATCH($A60,DASH!$A:$A,0))*INDEX('Control Panel'!$K:$K,MATCH('Index Volume'!$A60+1,'Control Panel'!$A:$A,1)),0)</f>
        <v>0</v>
      </c>
      <c r="L60" s="37">
        <f>IFERROR(INDEX(XLM!$F:$F,MATCH($A60,XLM!$A:$A,0))*INDEX('Control Panel'!$L:$L,MATCH('Index Volume'!$A60+1,'Control Panel'!$A:$A,1)),0)</f>
        <v>0</v>
      </c>
      <c r="M60" s="39">
        <f t="shared" si="2"/>
        <v>0</v>
      </c>
      <c r="N60" s="1" t="b">
        <f t="shared" si="3"/>
        <v>1</v>
      </c>
      <c r="O60" s="41">
        <f t="shared" si="4"/>
        <v>0</v>
      </c>
      <c r="Q60" s="7">
        <f t="shared" si="5"/>
        <v>0</v>
      </c>
      <c r="R60" s="7">
        <f t="shared" si="6"/>
        <v>0</v>
      </c>
      <c r="S60" s="7">
        <f t="shared" si="7"/>
        <v>0</v>
      </c>
      <c r="T60" s="7">
        <f t="shared" si="8"/>
        <v>0</v>
      </c>
      <c r="U60" s="7">
        <f t="shared" si="9"/>
        <v>0</v>
      </c>
      <c r="V60" s="7">
        <f t="shared" si="10"/>
        <v>0</v>
      </c>
      <c r="W60" s="7">
        <f t="shared" si="11"/>
        <v>0</v>
      </c>
      <c r="X60" s="7">
        <f t="shared" si="12"/>
        <v>0</v>
      </c>
      <c r="Y60" s="7">
        <f t="shared" si="13"/>
        <v>0</v>
      </c>
      <c r="Z60" s="7">
        <f t="shared" si="14"/>
        <v>0</v>
      </c>
      <c r="AA60" s="7">
        <f t="shared" si="15"/>
        <v>0</v>
      </c>
      <c r="AC60" s="7">
        <f t="shared" si="16"/>
        <v>0</v>
      </c>
      <c r="AD60" s="7">
        <f t="shared" si="17"/>
        <v>0</v>
      </c>
      <c r="AE60" s="7">
        <f t="shared" si="18"/>
        <v>0</v>
      </c>
      <c r="AF60" s="7">
        <f t="shared" si="19"/>
        <v>0</v>
      </c>
      <c r="AG60" s="7">
        <f t="shared" si="20"/>
        <v>0</v>
      </c>
      <c r="AH60" s="7">
        <f t="shared" si="21"/>
        <v>0</v>
      </c>
      <c r="AI60" s="7">
        <f t="shared" si="22"/>
        <v>0</v>
      </c>
      <c r="AJ60" s="7">
        <f t="shared" si="23"/>
        <v>0</v>
      </c>
      <c r="AK60" s="7">
        <f t="shared" si="24"/>
        <v>0</v>
      </c>
      <c r="AL60" s="7">
        <f t="shared" si="25"/>
        <v>0</v>
      </c>
      <c r="AM60" s="7">
        <f t="shared" si="26"/>
        <v>0</v>
      </c>
    </row>
    <row r="61" spans="1:39" hidden="1" x14ac:dyDescent="0.75">
      <c r="A61" s="11">
        <v>41699</v>
      </c>
      <c r="B61" s="37">
        <f>IFERROR(INDEX(BTC!$F:$F,MATCH($A61,BTC!$A:$A,0))*INDEX('Control Panel'!$B:$B,MATCH('Index Volume'!$A61+1,'Control Panel'!$A:$A,1)),0)</f>
        <v>0</v>
      </c>
      <c r="C61" s="37">
        <f>IFERROR(INDEX(XRP!$F:$F,MATCH($A61,XRP!$A:$A,0))*INDEX('Control Panel'!$C:$C,MATCH($A61+1,'Control Panel'!$A:$A,1)),0)</f>
        <v>0</v>
      </c>
      <c r="D61" s="37">
        <f>IFERROR(INDEX(LTC!$F:$F,MATCH($A61,LTC!$A:$A,0))*INDEX('Control Panel'!$D:$D,MATCH($A61+1,'Control Panel'!$A:$A,1)),0)</f>
        <v>0</v>
      </c>
      <c r="E61" s="37">
        <f>IFERROR(INDEX(ETC!$F:$F,MATCH($A61,ETC!$A:$A,0))*INDEX('Control Panel'!$E:$E,MATCH($A61+1,'Control Panel'!$A:$A,1)),0)</f>
        <v>0</v>
      </c>
      <c r="F61" s="37">
        <f>IFERROR(INDEX(ETH!$F:$F,MATCH($A61,ETH!$A:$A,0))*INDEX('Control Panel'!$F:$F,MATCH('Index Volume'!$A61+1,'Control Panel'!$A:$A,1)),0)</f>
        <v>0</v>
      </c>
      <c r="G61" s="37">
        <f>IFERROR(INDEX(BCH!$F:$F,MATCH($A61,BCH!$A:$A,0))*INDEX('Control Panel'!$G:$G,MATCH('Index Volume'!$A61+1,'Control Panel'!$A:$A,1)),0)</f>
        <v>0</v>
      </c>
      <c r="H61" s="37">
        <f>IFERROR(INDEX(XMR!$F:$F,MATCH($A61,XMR!$A:$A,0))*INDEX('Control Panel'!$H:$H,MATCH('Index Volume'!$A61+1,'Control Panel'!$A:$A,1)),0)</f>
        <v>0</v>
      </c>
      <c r="I61" s="37">
        <f>IFERROR(INDEX(ZEC!$F:$F,MATCH($A61,ZEC!$A:$A,0))*INDEX('Control Panel'!$I:$I,MATCH('Index Volume'!$A61+1,'Control Panel'!$A:$A,1)),0)</f>
        <v>0</v>
      </c>
      <c r="J61" s="37">
        <f>IFERROR(INDEX(EOS!$F:$F,MATCH($A61,EOS!$A:$A,0))*INDEX('Control Panel'!$J:$J,MATCH('Index Volume'!$A61+1,'Control Panel'!$A:$A,1)),0)</f>
        <v>0</v>
      </c>
      <c r="K61" s="37">
        <f>IFERROR(INDEX(DASH!$F:$F,MATCH($A61,DASH!$A:$A,0))*INDEX('Control Panel'!$K:$K,MATCH('Index Volume'!$A61+1,'Control Panel'!$A:$A,1)),0)</f>
        <v>0</v>
      </c>
      <c r="L61" s="37">
        <f>IFERROR(INDEX(XLM!$F:$F,MATCH($A61,XLM!$A:$A,0))*INDEX('Control Panel'!$L:$L,MATCH('Index Volume'!$A61+1,'Control Panel'!$A:$A,1)),0)</f>
        <v>0</v>
      </c>
      <c r="M61" s="39">
        <f t="shared" si="2"/>
        <v>0</v>
      </c>
      <c r="N61" s="1" t="b">
        <f t="shared" si="3"/>
        <v>1</v>
      </c>
      <c r="O61" s="41">
        <f t="shared" si="4"/>
        <v>0</v>
      </c>
      <c r="Q61" s="7">
        <f t="shared" si="5"/>
        <v>0</v>
      </c>
      <c r="R61" s="7">
        <f t="shared" si="6"/>
        <v>0</v>
      </c>
      <c r="S61" s="7">
        <f t="shared" si="7"/>
        <v>0</v>
      </c>
      <c r="T61" s="7">
        <f t="shared" si="8"/>
        <v>0</v>
      </c>
      <c r="U61" s="7">
        <f t="shared" si="9"/>
        <v>0</v>
      </c>
      <c r="V61" s="7">
        <f t="shared" si="10"/>
        <v>0</v>
      </c>
      <c r="W61" s="7">
        <f t="shared" si="11"/>
        <v>0</v>
      </c>
      <c r="X61" s="7">
        <f t="shared" si="12"/>
        <v>0</v>
      </c>
      <c r="Y61" s="7">
        <f t="shared" si="13"/>
        <v>0</v>
      </c>
      <c r="Z61" s="7">
        <f t="shared" si="14"/>
        <v>0</v>
      </c>
      <c r="AA61" s="7">
        <f t="shared" si="15"/>
        <v>0</v>
      </c>
      <c r="AC61" s="7">
        <f t="shared" si="16"/>
        <v>0</v>
      </c>
      <c r="AD61" s="7">
        <f t="shared" si="17"/>
        <v>0</v>
      </c>
      <c r="AE61" s="7">
        <f t="shared" si="18"/>
        <v>0</v>
      </c>
      <c r="AF61" s="7">
        <f t="shared" si="19"/>
        <v>0</v>
      </c>
      <c r="AG61" s="7">
        <f t="shared" si="20"/>
        <v>0</v>
      </c>
      <c r="AH61" s="7">
        <f t="shared" si="21"/>
        <v>0</v>
      </c>
      <c r="AI61" s="7">
        <f t="shared" si="22"/>
        <v>0</v>
      </c>
      <c r="AJ61" s="7">
        <f t="shared" si="23"/>
        <v>0</v>
      </c>
      <c r="AK61" s="7">
        <f t="shared" si="24"/>
        <v>0</v>
      </c>
      <c r="AL61" s="7">
        <f t="shared" si="25"/>
        <v>0</v>
      </c>
      <c r="AM61" s="7">
        <f t="shared" si="26"/>
        <v>0</v>
      </c>
    </row>
    <row r="62" spans="1:39" hidden="1" x14ac:dyDescent="0.75">
      <c r="A62" s="3">
        <v>41700</v>
      </c>
      <c r="B62" s="37">
        <f>IFERROR(INDEX(BTC!$F:$F,MATCH($A62,BTC!$A:$A,0))*INDEX('Control Panel'!$B:$B,MATCH('Index Volume'!$A62+1,'Control Panel'!$A:$A,1)),0)</f>
        <v>0</v>
      </c>
      <c r="C62" s="37">
        <f>IFERROR(INDEX(XRP!$F:$F,MATCH($A62,XRP!$A:$A,0))*INDEX('Control Panel'!$C:$C,MATCH($A62+1,'Control Panel'!$A:$A,1)),0)</f>
        <v>0</v>
      </c>
      <c r="D62" s="37">
        <f>IFERROR(INDEX(LTC!$F:$F,MATCH($A62,LTC!$A:$A,0))*INDEX('Control Panel'!$D:$D,MATCH($A62+1,'Control Panel'!$A:$A,1)),0)</f>
        <v>0</v>
      </c>
      <c r="E62" s="37">
        <f>IFERROR(INDEX(ETC!$F:$F,MATCH($A62,ETC!$A:$A,0))*INDEX('Control Panel'!$E:$E,MATCH($A62+1,'Control Panel'!$A:$A,1)),0)</f>
        <v>0</v>
      </c>
      <c r="F62" s="37">
        <f>IFERROR(INDEX(ETH!$F:$F,MATCH($A62,ETH!$A:$A,0))*INDEX('Control Panel'!$F:$F,MATCH('Index Volume'!$A62+1,'Control Panel'!$A:$A,1)),0)</f>
        <v>0</v>
      </c>
      <c r="G62" s="37">
        <f>IFERROR(INDEX(BCH!$F:$F,MATCH($A62,BCH!$A:$A,0))*INDEX('Control Panel'!$G:$G,MATCH('Index Volume'!$A62+1,'Control Panel'!$A:$A,1)),0)</f>
        <v>0</v>
      </c>
      <c r="H62" s="37">
        <f>IFERROR(INDEX(XMR!$F:$F,MATCH($A62,XMR!$A:$A,0))*INDEX('Control Panel'!$H:$H,MATCH('Index Volume'!$A62+1,'Control Panel'!$A:$A,1)),0)</f>
        <v>0</v>
      </c>
      <c r="I62" s="37">
        <f>IFERROR(INDEX(ZEC!$F:$F,MATCH($A62,ZEC!$A:$A,0))*INDEX('Control Panel'!$I:$I,MATCH('Index Volume'!$A62+1,'Control Panel'!$A:$A,1)),0)</f>
        <v>0</v>
      </c>
      <c r="J62" s="37">
        <f>IFERROR(INDEX(EOS!$F:$F,MATCH($A62,EOS!$A:$A,0))*INDEX('Control Panel'!$J:$J,MATCH('Index Volume'!$A62+1,'Control Panel'!$A:$A,1)),0)</f>
        <v>0</v>
      </c>
      <c r="K62" s="37">
        <f>IFERROR(INDEX(DASH!$F:$F,MATCH($A62,DASH!$A:$A,0))*INDEX('Control Panel'!$K:$K,MATCH('Index Volume'!$A62+1,'Control Panel'!$A:$A,1)),0)</f>
        <v>0</v>
      </c>
      <c r="L62" s="37">
        <f>IFERROR(INDEX(XLM!$F:$F,MATCH($A62,XLM!$A:$A,0))*INDEX('Control Panel'!$L:$L,MATCH('Index Volume'!$A62+1,'Control Panel'!$A:$A,1)),0)</f>
        <v>0</v>
      </c>
      <c r="M62" s="39">
        <f t="shared" si="2"/>
        <v>0</v>
      </c>
      <c r="N62" s="1" t="b">
        <f t="shared" si="3"/>
        <v>1</v>
      </c>
      <c r="O62" s="41">
        <f t="shared" si="4"/>
        <v>0</v>
      </c>
      <c r="Q62" s="7">
        <f t="shared" si="5"/>
        <v>0</v>
      </c>
      <c r="R62" s="7">
        <f t="shared" si="6"/>
        <v>0</v>
      </c>
      <c r="S62" s="7">
        <f t="shared" si="7"/>
        <v>0</v>
      </c>
      <c r="T62" s="7">
        <f t="shared" si="8"/>
        <v>0</v>
      </c>
      <c r="U62" s="7">
        <f t="shared" si="9"/>
        <v>0</v>
      </c>
      <c r="V62" s="7">
        <f t="shared" si="10"/>
        <v>0</v>
      </c>
      <c r="W62" s="7">
        <f t="shared" si="11"/>
        <v>0</v>
      </c>
      <c r="X62" s="7">
        <f t="shared" si="12"/>
        <v>0</v>
      </c>
      <c r="Y62" s="7">
        <f t="shared" si="13"/>
        <v>0</v>
      </c>
      <c r="Z62" s="7">
        <f t="shared" si="14"/>
        <v>0</v>
      </c>
      <c r="AA62" s="7">
        <f t="shared" si="15"/>
        <v>0</v>
      </c>
      <c r="AC62" s="7">
        <f t="shared" si="16"/>
        <v>0</v>
      </c>
      <c r="AD62" s="7">
        <f t="shared" si="17"/>
        <v>0</v>
      </c>
      <c r="AE62" s="7">
        <f t="shared" si="18"/>
        <v>0</v>
      </c>
      <c r="AF62" s="7">
        <f t="shared" si="19"/>
        <v>0</v>
      </c>
      <c r="AG62" s="7">
        <f t="shared" si="20"/>
        <v>0</v>
      </c>
      <c r="AH62" s="7">
        <f t="shared" si="21"/>
        <v>0</v>
      </c>
      <c r="AI62" s="7">
        <f t="shared" si="22"/>
        <v>0</v>
      </c>
      <c r="AJ62" s="7">
        <f t="shared" si="23"/>
        <v>0</v>
      </c>
      <c r="AK62" s="7">
        <f t="shared" si="24"/>
        <v>0</v>
      </c>
      <c r="AL62" s="7">
        <f t="shared" si="25"/>
        <v>0</v>
      </c>
      <c r="AM62" s="7">
        <f t="shared" si="26"/>
        <v>0</v>
      </c>
    </row>
    <row r="63" spans="1:39" hidden="1" x14ac:dyDescent="0.75">
      <c r="A63" s="4">
        <v>41701</v>
      </c>
      <c r="B63" s="37">
        <f>IFERROR(INDEX(BTC!$F:$F,MATCH($A63,BTC!$A:$A,0))*INDEX('Control Panel'!$B:$B,MATCH('Index Volume'!$A63+1,'Control Panel'!$A:$A,1)),0)</f>
        <v>0</v>
      </c>
      <c r="C63" s="37">
        <f>IFERROR(INDEX(XRP!$F:$F,MATCH($A63,XRP!$A:$A,0))*INDEX('Control Panel'!$C:$C,MATCH($A63+1,'Control Panel'!$A:$A,1)),0)</f>
        <v>0</v>
      </c>
      <c r="D63" s="37">
        <f>IFERROR(INDEX(LTC!$F:$F,MATCH($A63,LTC!$A:$A,0))*INDEX('Control Panel'!$D:$D,MATCH($A63+1,'Control Panel'!$A:$A,1)),0)</f>
        <v>0</v>
      </c>
      <c r="E63" s="37">
        <f>IFERROR(INDEX(ETC!$F:$F,MATCH($A63,ETC!$A:$A,0))*INDEX('Control Panel'!$E:$E,MATCH($A63+1,'Control Panel'!$A:$A,1)),0)</f>
        <v>0</v>
      </c>
      <c r="F63" s="37">
        <f>IFERROR(INDEX(ETH!$F:$F,MATCH($A63,ETH!$A:$A,0))*INDEX('Control Panel'!$F:$F,MATCH('Index Volume'!$A63+1,'Control Panel'!$A:$A,1)),0)</f>
        <v>0</v>
      </c>
      <c r="G63" s="37">
        <f>IFERROR(INDEX(BCH!$F:$F,MATCH($A63,BCH!$A:$A,0))*INDEX('Control Panel'!$G:$G,MATCH('Index Volume'!$A63+1,'Control Panel'!$A:$A,1)),0)</f>
        <v>0</v>
      </c>
      <c r="H63" s="37">
        <f>IFERROR(INDEX(XMR!$F:$F,MATCH($A63,XMR!$A:$A,0))*INDEX('Control Panel'!$H:$H,MATCH('Index Volume'!$A63+1,'Control Panel'!$A:$A,1)),0)</f>
        <v>0</v>
      </c>
      <c r="I63" s="37">
        <f>IFERROR(INDEX(ZEC!$F:$F,MATCH($A63,ZEC!$A:$A,0))*INDEX('Control Panel'!$I:$I,MATCH('Index Volume'!$A63+1,'Control Panel'!$A:$A,1)),0)</f>
        <v>0</v>
      </c>
      <c r="J63" s="37">
        <f>IFERROR(INDEX(EOS!$F:$F,MATCH($A63,EOS!$A:$A,0))*INDEX('Control Panel'!$J:$J,MATCH('Index Volume'!$A63+1,'Control Panel'!$A:$A,1)),0)</f>
        <v>0</v>
      </c>
      <c r="K63" s="37">
        <f>IFERROR(INDEX(DASH!$F:$F,MATCH($A63,DASH!$A:$A,0))*INDEX('Control Panel'!$K:$K,MATCH('Index Volume'!$A63+1,'Control Panel'!$A:$A,1)),0)</f>
        <v>0</v>
      </c>
      <c r="L63" s="37">
        <f>IFERROR(INDEX(XLM!$F:$F,MATCH($A63,XLM!$A:$A,0))*INDEX('Control Panel'!$L:$L,MATCH('Index Volume'!$A63+1,'Control Panel'!$A:$A,1)),0)</f>
        <v>0</v>
      </c>
      <c r="M63" s="39">
        <f t="shared" si="2"/>
        <v>0</v>
      </c>
      <c r="N63" s="1" t="b">
        <f t="shared" si="3"/>
        <v>1</v>
      </c>
      <c r="O63" s="41">
        <f t="shared" si="4"/>
        <v>0</v>
      </c>
      <c r="Q63" s="7">
        <f t="shared" si="5"/>
        <v>0</v>
      </c>
      <c r="R63" s="7">
        <f t="shared" si="6"/>
        <v>0</v>
      </c>
      <c r="S63" s="7">
        <f t="shared" si="7"/>
        <v>0</v>
      </c>
      <c r="T63" s="7">
        <f t="shared" si="8"/>
        <v>0</v>
      </c>
      <c r="U63" s="7">
        <f t="shared" si="9"/>
        <v>0</v>
      </c>
      <c r="V63" s="7">
        <f t="shared" si="10"/>
        <v>0</v>
      </c>
      <c r="W63" s="7">
        <f t="shared" si="11"/>
        <v>0</v>
      </c>
      <c r="X63" s="7">
        <f t="shared" si="12"/>
        <v>0</v>
      </c>
      <c r="Y63" s="7">
        <f t="shared" si="13"/>
        <v>0</v>
      </c>
      <c r="Z63" s="7">
        <f t="shared" si="14"/>
        <v>0</v>
      </c>
      <c r="AA63" s="7">
        <f t="shared" si="15"/>
        <v>0</v>
      </c>
      <c r="AC63" s="7">
        <f t="shared" si="16"/>
        <v>0</v>
      </c>
      <c r="AD63" s="7">
        <f t="shared" si="17"/>
        <v>0</v>
      </c>
      <c r="AE63" s="7">
        <f t="shared" si="18"/>
        <v>0</v>
      </c>
      <c r="AF63" s="7">
        <f t="shared" si="19"/>
        <v>0</v>
      </c>
      <c r="AG63" s="7">
        <f t="shared" si="20"/>
        <v>0</v>
      </c>
      <c r="AH63" s="7">
        <f t="shared" si="21"/>
        <v>0</v>
      </c>
      <c r="AI63" s="7">
        <f t="shared" si="22"/>
        <v>0</v>
      </c>
      <c r="AJ63" s="7">
        <f t="shared" si="23"/>
        <v>0</v>
      </c>
      <c r="AK63" s="7">
        <f t="shared" si="24"/>
        <v>0</v>
      </c>
      <c r="AL63" s="7">
        <f t="shared" si="25"/>
        <v>0</v>
      </c>
      <c r="AM63" s="7">
        <f t="shared" si="26"/>
        <v>0</v>
      </c>
    </row>
    <row r="64" spans="1:39" hidden="1" x14ac:dyDescent="0.75">
      <c r="A64" s="3">
        <v>41702</v>
      </c>
      <c r="B64" s="37">
        <f>IFERROR(INDEX(BTC!$F:$F,MATCH($A64,BTC!$A:$A,0))*INDEX('Control Panel'!$B:$B,MATCH('Index Volume'!$A64+1,'Control Panel'!$A:$A,1)),0)</f>
        <v>0</v>
      </c>
      <c r="C64" s="37">
        <f>IFERROR(INDEX(XRP!$F:$F,MATCH($A64,XRP!$A:$A,0))*INDEX('Control Panel'!$C:$C,MATCH($A64+1,'Control Panel'!$A:$A,1)),0)</f>
        <v>0</v>
      </c>
      <c r="D64" s="37">
        <f>IFERROR(INDEX(LTC!$F:$F,MATCH($A64,LTC!$A:$A,0))*INDEX('Control Panel'!$D:$D,MATCH($A64+1,'Control Panel'!$A:$A,1)),0)</f>
        <v>0</v>
      </c>
      <c r="E64" s="37">
        <f>IFERROR(INDEX(ETC!$F:$F,MATCH($A64,ETC!$A:$A,0))*INDEX('Control Panel'!$E:$E,MATCH($A64+1,'Control Panel'!$A:$A,1)),0)</f>
        <v>0</v>
      </c>
      <c r="F64" s="37">
        <f>IFERROR(INDEX(ETH!$F:$F,MATCH($A64,ETH!$A:$A,0))*INDEX('Control Panel'!$F:$F,MATCH('Index Volume'!$A64+1,'Control Panel'!$A:$A,1)),0)</f>
        <v>0</v>
      </c>
      <c r="G64" s="37">
        <f>IFERROR(INDEX(BCH!$F:$F,MATCH($A64,BCH!$A:$A,0))*INDEX('Control Panel'!$G:$G,MATCH('Index Volume'!$A64+1,'Control Panel'!$A:$A,1)),0)</f>
        <v>0</v>
      </c>
      <c r="H64" s="37">
        <f>IFERROR(INDEX(XMR!$F:$F,MATCH($A64,XMR!$A:$A,0))*INDEX('Control Panel'!$H:$H,MATCH('Index Volume'!$A64+1,'Control Panel'!$A:$A,1)),0)</f>
        <v>0</v>
      </c>
      <c r="I64" s="37">
        <f>IFERROR(INDEX(ZEC!$F:$F,MATCH($A64,ZEC!$A:$A,0))*INDEX('Control Panel'!$I:$I,MATCH('Index Volume'!$A64+1,'Control Panel'!$A:$A,1)),0)</f>
        <v>0</v>
      </c>
      <c r="J64" s="37">
        <f>IFERROR(INDEX(EOS!$F:$F,MATCH($A64,EOS!$A:$A,0))*INDEX('Control Panel'!$J:$J,MATCH('Index Volume'!$A64+1,'Control Panel'!$A:$A,1)),0)</f>
        <v>0</v>
      </c>
      <c r="K64" s="37">
        <f>IFERROR(INDEX(DASH!$F:$F,MATCH($A64,DASH!$A:$A,0))*INDEX('Control Panel'!$K:$K,MATCH('Index Volume'!$A64+1,'Control Panel'!$A:$A,1)),0)</f>
        <v>0</v>
      </c>
      <c r="L64" s="37">
        <f>IFERROR(INDEX(XLM!$F:$F,MATCH($A64,XLM!$A:$A,0))*INDEX('Control Panel'!$L:$L,MATCH('Index Volume'!$A64+1,'Control Panel'!$A:$A,1)),0)</f>
        <v>0</v>
      </c>
      <c r="M64" s="39">
        <f t="shared" si="2"/>
        <v>0</v>
      </c>
      <c r="N64" s="1" t="b">
        <f t="shared" si="3"/>
        <v>1</v>
      </c>
      <c r="O64" s="41">
        <f t="shared" si="4"/>
        <v>0</v>
      </c>
      <c r="Q64" s="7">
        <f t="shared" si="5"/>
        <v>0</v>
      </c>
      <c r="R64" s="7">
        <f t="shared" si="6"/>
        <v>0</v>
      </c>
      <c r="S64" s="7">
        <f t="shared" si="7"/>
        <v>0</v>
      </c>
      <c r="T64" s="7">
        <f t="shared" si="8"/>
        <v>0</v>
      </c>
      <c r="U64" s="7">
        <f t="shared" si="9"/>
        <v>0</v>
      </c>
      <c r="V64" s="7">
        <f t="shared" si="10"/>
        <v>0</v>
      </c>
      <c r="W64" s="7">
        <f t="shared" si="11"/>
        <v>0</v>
      </c>
      <c r="X64" s="7">
        <f t="shared" si="12"/>
        <v>0</v>
      </c>
      <c r="Y64" s="7">
        <f t="shared" si="13"/>
        <v>0</v>
      </c>
      <c r="Z64" s="7">
        <f t="shared" si="14"/>
        <v>0</v>
      </c>
      <c r="AA64" s="7">
        <f t="shared" si="15"/>
        <v>0</v>
      </c>
      <c r="AC64" s="7">
        <f t="shared" si="16"/>
        <v>0</v>
      </c>
      <c r="AD64" s="7">
        <f t="shared" si="17"/>
        <v>0</v>
      </c>
      <c r="AE64" s="7">
        <f t="shared" si="18"/>
        <v>0</v>
      </c>
      <c r="AF64" s="7">
        <f t="shared" si="19"/>
        <v>0</v>
      </c>
      <c r="AG64" s="7">
        <f t="shared" si="20"/>
        <v>0</v>
      </c>
      <c r="AH64" s="7">
        <f t="shared" si="21"/>
        <v>0</v>
      </c>
      <c r="AI64" s="7">
        <f t="shared" si="22"/>
        <v>0</v>
      </c>
      <c r="AJ64" s="7">
        <f t="shared" si="23"/>
        <v>0</v>
      </c>
      <c r="AK64" s="7">
        <f t="shared" si="24"/>
        <v>0</v>
      </c>
      <c r="AL64" s="7">
        <f t="shared" si="25"/>
        <v>0</v>
      </c>
      <c r="AM64" s="7">
        <f t="shared" si="26"/>
        <v>0</v>
      </c>
    </row>
    <row r="65" spans="1:39" hidden="1" x14ac:dyDescent="0.75">
      <c r="A65" s="4">
        <v>41703</v>
      </c>
      <c r="B65" s="37">
        <f>IFERROR(INDEX(BTC!$F:$F,MATCH($A65,BTC!$A:$A,0))*INDEX('Control Panel'!$B:$B,MATCH('Index Volume'!$A65+1,'Control Panel'!$A:$A,1)),0)</f>
        <v>0</v>
      </c>
      <c r="C65" s="37">
        <f>IFERROR(INDEX(XRP!$F:$F,MATCH($A65,XRP!$A:$A,0))*INDEX('Control Panel'!$C:$C,MATCH($A65+1,'Control Panel'!$A:$A,1)),0)</f>
        <v>0</v>
      </c>
      <c r="D65" s="37">
        <f>IFERROR(INDEX(LTC!$F:$F,MATCH($A65,LTC!$A:$A,0))*INDEX('Control Panel'!$D:$D,MATCH($A65+1,'Control Panel'!$A:$A,1)),0)</f>
        <v>0</v>
      </c>
      <c r="E65" s="37">
        <f>IFERROR(INDEX(ETC!$F:$F,MATCH($A65,ETC!$A:$A,0))*INDEX('Control Panel'!$E:$E,MATCH($A65+1,'Control Panel'!$A:$A,1)),0)</f>
        <v>0</v>
      </c>
      <c r="F65" s="37">
        <f>IFERROR(INDEX(ETH!$F:$F,MATCH($A65,ETH!$A:$A,0))*INDEX('Control Panel'!$F:$F,MATCH('Index Volume'!$A65+1,'Control Panel'!$A:$A,1)),0)</f>
        <v>0</v>
      </c>
      <c r="G65" s="37">
        <f>IFERROR(INDEX(BCH!$F:$F,MATCH($A65,BCH!$A:$A,0))*INDEX('Control Panel'!$G:$G,MATCH('Index Volume'!$A65+1,'Control Panel'!$A:$A,1)),0)</f>
        <v>0</v>
      </c>
      <c r="H65" s="37">
        <f>IFERROR(INDEX(XMR!$F:$F,MATCH($A65,XMR!$A:$A,0))*INDEX('Control Panel'!$H:$H,MATCH('Index Volume'!$A65+1,'Control Panel'!$A:$A,1)),0)</f>
        <v>0</v>
      </c>
      <c r="I65" s="37">
        <f>IFERROR(INDEX(ZEC!$F:$F,MATCH($A65,ZEC!$A:$A,0))*INDEX('Control Panel'!$I:$I,MATCH('Index Volume'!$A65+1,'Control Panel'!$A:$A,1)),0)</f>
        <v>0</v>
      </c>
      <c r="J65" s="37">
        <f>IFERROR(INDEX(EOS!$F:$F,MATCH($A65,EOS!$A:$A,0))*INDEX('Control Panel'!$J:$J,MATCH('Index Volume'!$A65+1,'Control Panel'!$A:$A,1)),0)</f>
        <v>0</v>
      </c>
      <c r="K65" s="37">
        <f>IFERROR(INDEX(DASH!$F:$F,MATCH($A65,DASH!$A:$A,0))*INDEX('Control Panel'!$K:$K,MATCH('Index Volume'!$A65+1,'Control Panel'!$A:$A,1)),0)</f>
        <v>0</v>
      </c>
      <c r="L65" s="37">
        <f>IFERROR(INDEX(XLM!$F:$F,MATCH($A65,XLM!$A:$A,0))*INDEX('Control Panel'!$L:$L,MATCH('Index Volume'!$A65+1,'Control Panel'!$A:$A,1)),0)</f>
        <v>0</v>
      </c>
      <c r="M65" s="39">
        <f t="shared" si="2"/>
        <v>0</v>
      </c>
      <c r="N65" s="1" t="b">
        <f t="shared" si="3"/>
        <v>1</v>
      </c>
      <c r="O65" s="41">
        <f t="shared" si="4"/>
        <v>0</v>
      </c>
      <c r="Q65" s="7">
        <f t="shared" si="5"/>
        <v>0</v>
      </c>
      <c r="R65" s="7">
        <f t="shared" si="6"/>
        <v>0</v>
      </c>
      <c r="S65" s="7">
        <f t="shared" si="7"/>
        <v>0</v>
      </c>
      <c r="T65" s="7">
        <f t="shared" si="8"/>
        <v>0</v>
      </c>
      <c r="U65" s="7">
        <f t="shared" si="9"/>
        <v>0</v>
      </c>
      <c r="V65" s="7">
        <f t="shared" si="10"/>
        <v>0</v>
      </c>
      <c r="W65" s="7">
        <f t="shared" si="11"/>
        <v>0</v>
      </c>
      <c r="X65" s="7">
        <f t="shared" si="12"/>
        <v>0</v>
      </c>
      <c r="Y65" s="7">
        <f t="shared" si="13"/>
        <v>0</v>
      </c>
      <c r="Z65" s="7">
        <f t="shared" si="14"/>
        <v>0</v>
      </c>
      <c r="AA65" s="7">
        <f t="shared" si="15"/>
        <v>0</v>
      </c>
      <c r="AC65" s="7">
        <f t="shared" si="16"/>
        <v>0</v>
      </c>
      <c r="AD65" s="7">
        <f t="shared" si="17"/>
        <v>0</v>
      </c>
      <c r="AE65" s="7">
        <f t="shared" si="18"/>
        <v>0</v>
      </c>
      <c r="AF65" s="7">
        <f t="shared" si="19"/>
        <v>0</v>
      </c>
      <c r="AG65" s="7">
        <f t="shared" si="20"/>
        <v>0</v>
      </c>
      <c r="AH65" s="7">
        <f t="shared" si="21"/>
        <v>0</v>
      </c>
      <c r="AI65" s="7">
        <f t="shared" si="22"/>
        <v>0</v>
      </c>
      <c r="AJ65" s="7">
        <f t="shared" si="23"/>
        <v>0</v>
      </c>
      <c r="AK65" s="7">
        <f t="shared" si="24"/>
        <v>0</v>
      </c>
      <c r="AL65" s="7">
        <f t="shared" si="25"/>
        <v>0</v>
      </c>
      <c r="AM65" s="7">
        <f t="shared" si="26"/>
        <v>0</v>
      </c>
    </row>
    <row r="66" spans="1:39" hidden="1" x14ac:dyDescent="0.75">
      <c r="A66" s="3">
        <v>41704</v>
      </c>
      <c r="B66" s="37">
        <f>IFERROR(INDEX(BTC!$F:$F,MATCH($A66,BTC!$A:$A,0))*INDEX('Control Panel'!$B:$B,MATCH('Index Volume'!$A66+1,'Control Panel'!$A:$A,1)),0)</f>
        <v>0</v>
      </c>
      <c r="C66" s="37">
        <f>IFERROR(INDEX(XRP!$F:$F,MATCH($A66,XRP!$A:$A,0))*INDEX('Control Panel'!$C:$C,MATCH($A66+1,'Control Panel'!$A:$A,1)),0)</f>
        <v>0</v>
      </c>
      <c r="D66" s="37">
        <f>IFERROR(INDEX(LTC!$F:$F,MATCH($A66,LTC!$A:$A,0))*INDEX('Control Panel'!$D:$D,MATCH($A66+1,'Control Panel'!$A:$A,1)),0)</f>
        <v>0</v>
      </c>
      <c r="E66" s="37">
        <f>IFERROR(INDEX(ETC!$F:$F,MATCH($A66,ETC!$A:$A,0))*INDEX('Control Panel'!$E:$E,MATCH($A66+1,'Control Panel'!$A:$A,1)),0)</f>
        <v>0</v>
      </c>
      <c r="F66" s="37">
        <f>IFERROR(INDEX(ETH!$F:$F,MATCH($A66,ETH!$A:$A,0))*INDEX('Control Panel'!$F:$F,MATCH('Index Volume'!$A66+1,'Control Panel'!$A:$A,1)),0)</f>
        <v>0</v>
      </c>
      <c r="G66" s="37">
        <f>IFERROR(INDEX(BCH!$F:$F,MATCH($A66,BCH!$A:$A,0))*INDEX('Control Panel'!$G:$G,MATCH('Index Volume'!$A66+1,'Control Panel'!$A:$A,1)),0)</f>
        <v>0</v>
      </c>
      <c r="H66" s="37">
        <f>IFERROR(INDEX(XMR!$F:$F,MATCH($A66,XMR!$A:$A,0))*INDEX('Control Panel'!$H:$H,MATCH('Index Volume'!$A66+1,'Control Panel'!$A:$A,1)),0)</f>
        <v>0</v>
      </c>
      <c r="I66" s="37">
        <f>IFERROR(INDEX(ZEC!$F:$F,MATCH($A66,ZEC!$A:$A,0))*INDEX('Control Panel'!$I:$I,MATCH('Index Volume'!$A66+1,'Control Panel'!$A:$A,1)),0)</f>
        <v>0</v>
      </c>
      <c r="J66" s="37">
        <f>IFERROR(INDEX(EOS!$F:$F,MATCH($A66,EOS!$A:$A,0))*INDEX('Control Panel'!$J:$J,MATCH('Index Volume'!$A66+1,'Control Panel'!$A:$A,1)),0)</f>
        <v>0</v>
      </c>
      <c r="K66" s="37">
        <f>IFERROR(INDEX(DASH!$F:$F,MATCH($A66,DASH!$A:$A,0))*INDEX('Control Panel'!$K:$K,MATCH('Index Volume'!$A66+1,'Control Panel'!$A:$A,1)),0)</f>
        <v>0</v>
      </c>
      <c r="L66" s="37">
        <f>IFERROR(INDEX(XLM!$F:$F,MATCH($A66,XLM!$A:$A,0))*INDEX('Control Panel'!$L:$L,MATCH('Index Volume'!$A66+1,'Control Panel'!$A:$A,1)),0)</f>
        <v>0</v>
      </c>
      <c r="M66" s="39">
        <f t="shared" si="2"/>
        <v>0</v>
      </c>
      <c r="N66" s="1" t="b">
        <f t="shared" si="3"/>
        <v>1</v>
      </c>
      <c r="O66" s="41">
        <f t="shared" si="4"/>
        <v>0</v>
      </c>
      <c r="Q66" s="7">
        <f t="shared" si="5"/>
        <v>0</v>
      </c>
      <c r="R66" s="7">
        <f t="shared" si="6"/>
        <v>0</v>
      </c>
      <c r="S66" s="7">
        <f t="shared" si="7"/>
        <v>0</v>
      </c>
      <c r="T66" s="7">
        <f t="shared" si="8"/>
        <v>0</v>
      </c>
      <c r="U66" s="7">
        <f t="shared" si="9"/>
        <v>0</v>
      </c>
      <c r="V66" s="7">
        <f t="shared" si="10"/>
        <v>0</v>
      </c>
      <c r="W66" s="7">
        <f t="shared" si="11"/>
        <v>0</v>
      </c>
      <c r="X66" s="7">
        <f t="shared" si="12"/>
        <v>0</v>
      </c>
      <c r="Y66" s="7">
        <f t="shared" si="13"/>
        <v>0</v>
      </c>
      <c r="Z66" s="7">
        <f t="shared" si="14"/>
        <v>0</v>
      </c>
      <c r="AA66" s="7">
        <f t="shared" si="15"/>
        <v>0</v>
      </c>
      <c r="AC66" s="7">
        <f t="shared" si="16"/>
        <v>0</v>
      </c>
      <c r="AD66" s="7">
        <f t="shared" si="17"/>
        <v>0</v>
      </c>
      <c r="AE66" s="7">
        <f t="shared" si="18"/>
        <v>0</v>
      </c>
      <c r="AF66" s="7">
        <f t="shared" si="19"/>
        <v>0</v>
      </c>
      <c r="AG66" s="7">
        <f t="shared" si="20"/>
        <v>0</v>
      </c>
      <c r="AH66" s="7">
        <f t="shared" si="21"/>
        <v>0</v>
      </c>
      <c r="AI66" s="7">
        <f t="shared" si="22"/>
        <v>0</v>
      </c>
      <c r="AJ66" s="7">
        <f t="shared" si="23"/>
        <v>0</v>
      </c>
      <c r="AK66" s="7">
        <f t="shared" si="24"/>
        <v>0</v>
      </c>
      <c r="AL66" s="7">
        <f t="shared" si="25"/>
        <v>0</v>
      </c>
      <c r="AM66" s="7">
        <f t="shared" si="26"/>
        <v>0</v>
      </c>
    </row>
    <row r="67" spans="1:39" hidden="1" x14ac:dyDescent="0.75">
      <c r="A67" s="4">
        <v>41705</v>
      </c>
      <c r="B67" s="37">
        <f>IFERROR(INDEX(BTC!$F:$F,MATCH($A67,BTC!$A:$A,0))*INDEX('Control Panel'!$B:$B,MATCH('Index Volume'!$A67+1,'Control Panel'!$A:$A,1)),0)</f>
        <v>0</v>
      </c>
      <c r="C67" s="37">
        <f>IFERROR(INDEX(XRP!$F:$F,MATCH($A67,XRP!$A:$A,0))*INDEX('Control Panel'!$C:$C,MATCH($A67+1,'Control Panel'!$A:$A,1)),0)</f>
        <v>0</v>
      </c>
      <c r="D67" s="37">
        <f>IFERROR(INDEX(LTC!$F:$F,MATCH($A67,LTC!$A:$A,0))*INDEX('Control Panel'!$D:$D,MATCH($A67+1,'Control Panel'!$A:$A,1)),0)</f>
        <v>0</v>
      </c>
      <c r="E67" s="37">
        <f>IFERROR(INDEX(ETC!$F:$F,MATCH($A67,ETC!$A:$A,0))*INDEX('Control Panel'!$E:$E,MATCH($A67+1,'Control Panel'!$A:$A,1)),0)</f>
        <v>0</v>
      </c>
      <c r="F67" s="37">
        <f>IFERROR(INDEX(ETH!$F:$F,MATCH($A67,ETH!$A:$A,0))*INDEX('Control Panel'!$F:$F,MATCH('Index Volume'!$A67+1,'Control Panel'!$A:$A,1)),0)</f>
        <v>0</v>
      </c>
      <c r="G67" s="37">
        <f>IFERROR(INDEX(BCH!$F:$F,MATCH($A67,BCH!$A:$A,0))*INDEX('Control Panel'!$G:$G,MATCH('Index Volume'!$A67+1,'Control Panel'!$A:$A,1)),0)</f>
        <v>0</v>
      </c>
      <c r="H67" s="37">
        <f>IFERROR(INDEX(XMR!$F:$F,MATCH($A67,XMR!$A:$A,0))*INDEX('Control Panel'!$H:$H,MATCH('Index Volume'!$A67+1,'Control Panel'!$A:$A,1)),0)</f>
        <v>0</v>
      </c>
      <c r="I67" s="37">
        <f>IFERROR(INDEX(ZEC!$F:$F,MATCH($A67,ZEC!$A:$A,0))*INDEX('Control Panel'!$I:$I,MATCH('Index Volume'!$A67+1,'Control Panel'!$A:$A,1)),0)</f>
        <v>0</v>
      </c>
      <c r="J67" s="37">
        <f>IFERROR(INDEX(EOS!$F:$F,MATCH($A67,EOS!$A:$A,0))*INDEX('Control Panel'!$J:$J,MATCH('Index Volume'!$A67+1,'Control Panel'!$A:$A,1)),0)</f>
        <v>0</v>
      </c>
      <c r="K67" s="37">
        <f>IFERROR(INDEX(DASH!$F:$F,MATCH($A67,DASH!$A:$A,0))*INDEX('Control Panel'!$K:$K,MATCH('Index Volume'!$A67+1,'Control Panel'!$A:$A,1)),0)</f>
        <v>0</v>
      </c>
      <c r="L67" s="37">
        <f>IFERROR(INDEX(XLM!$F:$F,MATCH($A67,XLM!$A:$A,0))*INDEX('Control Panel'!$L:$L,MATCH('Index Volume'!$A67+1,'Control Panel'!$A:$A,1)),0)</f>
        <v>0</v>
      </c>
      <c r="M67" s="39">
        <f t="shared" ref="M67:M130" si="27">SUM(B67:L67)</f>
        <v>0</v>
      </c>
      <c r="N67" s="1" t="b">
        <f t="shared" ref="N67:N130" si="28">COUNTIF(B67:L67,0)=COUNTIF(B66:L66,0)</f>
        <v>1</v>
      </c>
      <c r="O67" s="41">
        <f t="shared" ref="O67:O130" si="29">IF(N67,M67,IF(B66=0,0,B67)+IF(C66=0,0,C67)+IF(D66=0,0,D67)+IF(E66=0,0,E67)+IF(F66=0,0,F67)+IF(G66=0,0,G67)+IF(H66=0,0,H67)+IF(I66=0,0,I67)+IF(J66=0,0,J67)+IF(K66=0,0,K67)+IF(L66=0,0,L67))</f>
        <v>0</v>
      </c>
      <c r="Q67" s="7">
        <f t="shared" ref="Q67:Q130" si="30">IFERROR(B67/$M67,0)</f>
        <v>0</v>
      </c>
      <c r="R67" s="7">
        <f t="shared" ref="R67:R130" si="31">IFERROR(C67/$M67,0)</f>
        <v>0</v>
      </c>
      <c r="S67" s="7">
        <f t="shared" ref="S67:S130" si="32">IFERROR(D67/$M67,0)</f>
        <v>0</v>
      </c>
      <c r="T67" s="7">
        <f t="shared" ref="T67:T130" si="33">IFERROR(E67/$M67,0)</f>
        <v>0</v>
      </c>
      <c r="U67" s="7">
        <f t="shared" ref="U67:U130" si="34">IFERROR(F67/$M67,0)</f>
        <v>0</v>
      </c>
      <c r="V67" s="7">
        <f t="shared" ref="V67:V130" si="35">IFERROR(G67/$M67,0)</f>
        <v>0</v>
      </c>
      <c r="W67" s="7">
        <f t="shared" ref="W67:W130" si="36">IFERROR(H67/$M67,0)</f>
        <v>0</v>
      </c>
      <c r="X67" s="7">
        <f t="shared" ref="X67:X130" si="37">IFERROR(I67/$M67,0)</f>
        <v>0</v>
      </c>
      <c r="Y67" s="7">
        <f t="shared" ref="Y67:Y130" si="38">IFERROR(J67/$M67,0)</f>
        <v>0</v>
      </c>
      <c r="Z67" s="7">
        <f t="shared" ref="Z67:Z130" si="39">IFERROR(K67/$M67,0)</f>
        <v>0</v>
      </c>
      <c r="AA67" s="7">
        <f t="shared" ref="AA67:AA130" si="40">IFERROR(L67/$M67,0)</f>
        <v>0</v>
      </c>
      <c r="AC67" s="7">
        <f t="shared" ref="AC67:AC130" si="41">IFERROR(B67/$O67,0)</f>
        <v>0</v>
      </c>
      <c r="AD67" s="7">
        <f t="shared" ref="AD67:AD130" si="42">IFERROR(C67/$O67,0)</f>
        <v>0</v>
      </c>
      <c r="AE67" s="7">
        <f t="shared" ref="AE67:AE130" si="43">IFERROR(D67/$O67,0)</f>
        <v>0</v>
      </c>
      <c r="AF67" s="7">
        <f t="shared" ref="AF67:AF130" si="44">IFERROR(E67/$O67,0)</f>
        <v>0</v>
      </c>
      <c r="AG67" s="7">
        <f t="shared" ref="AG67:AG130" si="45">IFERROR(F67/$O67,0)</f>
        <v>0</v>
      </c>
      <c r="AH67" s="7">
        <f t="shared" ref="AH67:AH130" si="46">IFERROR(G67/$O67,0)</f>
        <v>0</v>
      </c>
      <c r="AI67" s="7">
        <f t="shared" ref="AI67:AI130" si="47">IFERROR(H67/$O67,0)</f>
        <v>0</v>
      </c>
      <c r="AJ67" s="7">
        <f t="shared" ref="AJ67:AJ130" si="48">IFERROR(I67/$O67,0)</f>
        <v>0</v>
      </c>
      <c r="AK67" s="7">
        <f t="shared" ref="AK67:AK130" si="49">IFERROR(J67/$O67,0)</f>
        <v>0</v>
      </c>
      <c r="AL67" s="7">
        <f t="shared" ref="AL67:AL130" si="50">IFERROR(K67/$O67,0)</f>
        <v>0</v>
      </c>
      <c r="AM67" s="7">
        <f t="shared" ref="AM67:AM130" si="51">IFERROR(L67/$O67,0)</f>
        <v>0</v>
      </c>
    </row>
    <row r="68" spans="1:39" hidden="1" x14ac:dyDescent="0.75">
      <c r="A68" s="3">
        <v>41706</v>
      </c>
      <c r="B68" s="37">
        <f>IFERROR(INDEX(BTC!$F:$F,MATCH($A68,BTC!$A:$A,0))*INDEX('Control Panel'!$B:$B,MATCH('Index Volume'!$A68+1,'Control Panel'!$A:$A,1)),0)</f>
        <v>0</v>
      </c>
      <c r="C68" s="37">
        <f>IFERROR(INDEX(XRP!$F:$F,MATCH($A68,XRP!$A:$A,0))*INDEX('Control Panel'!$C:$C,MATCH($A68+1,'Control Panel'!$A:$A,1)),0)</f>
        <v>0</v>
      </c>
      <c r="D68" s="37">
        <f>IFERROR(INDEX(LTC!$F:$F,MATCH($A68,LTC!$A:$A,0))*INDEX('Control Panel'!$D:$D,MATCH($A68+1,'Control Panel'!$A:$A,1)),0)</f>
        <v>0</v>
      </c>
      <c r="E68" s="37">
        <f>IFERROR(INDEX(ETC!$F:$F,MATCH($A68,ETC!$A:$A,0))*INDEX('Control Panel'!$E:$E,MATCH($A68+1,'Control Panel'!$A:$A,1)),0)</f>
        <v>0</v>
      </c>
      <c r="F68" s="37">
        <f>IFERROR(INDEX(ETH!$F:$F,MATCH($A68,ETH!$A:$A,0))*INDEX('Control Panel'!$F:$F,MATCH('Index Volume'!$A68+1,'Control Panel'!$A:$A,1)),0)</f>
        <v>0</v>
      </c>
      <c r="G68" s="37">
        <f>IFERROR(INDEX(BCH!$F:$F,MATCH($A68,BCH!$A:$A,0))*INDEX('Control Panel'!$G:$G,MATCH('Index Volume'!$A68+1,'Control Panel'!$A:$A,1)),0)</f>
        <v>0</v>
      </c>
      <c r="H68" s="37">
        <f>IFERROR(INDEX(XMR!$F:$F,MATCH($A68,XMR!$A:$A,0))*INDEX('Control Panel'!$H:$H,MATCH('Index Volume'!$A68+1,'Control Panel'!$A:$A,1)),0)</f>
        <v>0</v>
      </c>
      <c r="I68" s="37">
        <f>IFERROR(INDEX(ZEC!$F:$F,MATCH($A68,ZEC!$A:$A,0))*INDEX('Control Panel'!$I:$I,MATCH('Index Volume'!$A68+1,'Control Panel'!$A:$A,1)),0)</f>
        <v>0</v>
      </c>
      <c r="J68" s="37">
        <f>IFERROR(INDEX(EOS!$F:$F,MATCH($A68,EOS!$A:$A,0))*INDEX('Control Panel'!$J:$J,MATCH('Index Volume'!$A68+1,'Control Panel'!$A:$A,1)),0)</f>
        <v>0</v>
      </c>
      <c r="K68" s="37">
        <f>IFERROR(INDEX(DASH!$F:$F,MATCH($A68,DASH!$A:$A,0))*INDEX('Control Panel'!$K:$K,MATCH('Index Volume'!$A68+1,'Control Panel'!$A:$A,1)),0)</f>
        <v>0</v>
      </c>
      <c r="L68" s="37">
        <f>IFERROR(INDEX(XLM!$F:$F,MATCH($A68,XLM!$A:$A,0))*INDEX('Control Panel'!$L:$L,MATCH('Index Volume'!$A68+1,'Control Panel'!$A:$A,1)),0)</f>
        <v>0</v>
      </c>
      <c r="M68" s="39">
        <f t="shared" si="27"/>
        <v>0</v>
      </c>
      <c r="N68" s="1" t="b">
        <f t="shared" si="28"/>
        <v>1</v>
      </c>
      <c r="O68" s="41">
        <f t="shared" si="29"/>
        <v>0</v>
      </c>
      <c r="Q68" s="7">
        <f t="shared" si="30"/>
        <v>0</v>
      </c>
      <c r="R68" s="7">
        <f t="shared" si="31"/>
        <v>0</v>
      </c>
      <c r="S68" s="7">
        <f t="shared" si="32"/>
        <v>0</v>
      </c>
      <c r="T68" s="7">
        <f t="shared" si="33"/>
        <v>0</v>
      </c>
      <c r="U68" s="7">
        <f t="shared" si="34"/>
        <v>0</v>
      </c>
      <c r="V68" s="7">
        <f t="shared" si="35"/>
        <v>0</v>
      </c>
      <c r="W68" s="7">
        <f t="shared" si="36"/>
        <v>0</v>
      </c>
      <c r="X68" s="7">
        <f t="shared" si="37"/>
        <v>0</v>
      </c>
      <c r="Y68" s="7">
        <f t="shared" si="38"/>
        <v>0</v>
      </c>
      <c r="Z68" s="7">
        <f t="shared" si="39"/>
        <v>0</v>
      </c>
      <c r="AA68" s="7">
        <f t="shared" si="40"/>
        <v>0</v>
      </c>
      <c r="AC68" s="7">
        <f t="shared" si="41"/>
        <v>0</v>
      </c>
      <c r="AD68" s="7">
        <f t="shared" si="42"/>
        <v>0</v>
      </c>
      <c r="AE68" s="7">
        <f t="shared" si="43"/>
        <v>0</v>
      </c>
      <c r="AF68" s="7">
        <f t="shared" si="44"/>
        <v>0</v>
      </c>
      <c r="AG68" s="7">
        <f t="shared" si="45"/>
        <v>0</v>
      </c>
      <c r="AH68" s="7">
        <f t="shared" si="46"/>
        <v>0</v>
      </c>
      <c r="AI68" s="7">
        <f t="shared" si="47"/>
        <v>0</v>
      </c>
      <c r="AJ68" s="7">
        <f t="shared" si="48"/>
        <v>0</v>
      </c>
      <c r="AK68" s="7">
        <f t="shared" si="49"/>
        <v>0</v>
      </c>
      <c r="AL68" s="7">
        <f t="shared" si="50"/>
        <v>0</v>
      </c>
      <c r="AM68" s="7">
        <f t="shared" si="51"/>
        <v>0</v>
      </c>
    </row>
    <row r="69" spans="1:39" hidden="1" x14ac:dyDescent="0.75">
      <c r="A69" s="4">
        <v>41707</v>
      </c>
      <c r="B69" s="37">
        <f>IFERROR(INDEX(BTC!$F:$F,MATCH($A69,BTC!$A:$A,0))*INDEX('Control Panel'!$B:$B,MATCH('Index Volume'!$A69+1,'Control Panel'!$A:$A,1)),0)</f>
        <v>0</v>
      </c>
      <c r="C69" s="37">
        <f>IFERROR(INDEX(XRP!$F:$F,MATCH($A69,XRP!$A:$A,0))*INDEX('Control Panel'!$C:$C,MATCH($A69+1,'Control Panel'!$A:$A,1)),0)</f>
        <v>0</v>
      </c>
      <c r="D69" s="37">
        <f>IFERROR(INDEX(LTC!$F:$F,MATCH($A69,LTC!$A:$A,0))*INDEX('Control Panel'!$D:$D,MATCH($A69+1,'Control Panel'!$A:$A,1)),0)</f>
        <v>0</v>
      </c>
      <c r="E69" s="37">
        <f>IFERROR(INDEX(ETC!$F:$F,MATCH($A69,ETC!$A:$A,0))*INDEX('Control Panel'!$E:$E,MATCH($A69+1,'Control Panel'!$A:$A,1)),0)</f>
        <v>0</v>
      </c>
      <c r="F69" s="37">
        <f>IFERROR(INDEX(ETH!$F:$F,MATCH($A69,ETH!$A:$A,0))*INDEX('Control Panel'!$F:$F,MATCH('Index Volume'!$A69+1,'Control Panel'!$A:$A,1)),0)</f>
        <v>0</v>
      </c>
      <c r="G69" s="37">
        <f>IFERROR(INDEX(BCH!$F:$F,MATCH($A69,BCH!$A:$A,0))*INDEX('Control Panel'!$G:$G,MATCH('Index Volume'!$A69+1,'Control Panel'!$A:$A,1)),0)</f>
        <v>0</v>
      </c>
      <c r="H69" s="37">
        <f>IFERROR(INDEX(XMR!$F:$F,MATCH($A69,XMR!$A:$A,0))*INDEX('Control Panel'!$H:$H,MATCH('Index Volume'!$A69+1,'Control Panel'!$A:$A,1)),0)</f>
        <v>0</v>
      </c>
      <c r="I69" s="37">
        <f>IFERROR(INDEX(ZEC!$F:$F,MATCH($A69,ZEC!$A:$A,0))*INDEX('Control Panel'!$I:$I,MATCH('Index Volume'!$A69+1,'Control Panel'!$A:$A,1)),0)</f>
        <v>0</v>
      </c>
      <c r="J69" s="37">
        <f>IFERROR(INDEX(EOS!$F:$F,MATCH($A69,EOS!$A:$A,0))*INDEX('Control Panel'!$J:$J,MATCH('Index Volume'!$A69+1,'Control Panel'!$A:$A,1)),0)</f>
        <v>0</v>
      </c>
      <c r="K69" s="37">
        <f>IFERROR(INDEX(DASH!$F:$F,MATCH($A69,DASH!$A:$A,0))*INDEX('Control Panel'!$K:$K,MATCH('Index Volume'!$A69+1,'Control Panel'!$A:$A,1)),0)</f>
        <v>0</v>
      </c>
      <c r="L69" s="37">
        <f>IFERROR(INDEX(XLM!$F:$F,MATCH($A69,XLM!$A:$A,0))*INDEX('Control Panel'!$L:$L,MATCH('Index Volume'!$A69+1,'Control Panel'!$A:$A,1)),0)</f>
        <v>0</v>
      </c>
      <c r="M69" s="39">
        <f t="shared" si="27"/>
        <v>0</v>
      </c>
      <c r="N69" s="1" t="b">
        <f t="shared" si="28"/>
        <v>1</v>
      </c>
      <c r="O69" s="41">
        <f t="shared" si="29"/>
        <v>0</v>
      </c>
      <c r="Q69" s="7">
        <f t="shared" si="30"/>
        <v>0</v>
      </c>
      <c r="R69" s="7">
        <f t="shared" si="31"/>
        <v>0</v>
      </c>
      <c r="S69" s="7">
        <f t="shared" si="32"/>
        <v>0</v>
      </c>
      <c r="T69" s="7">
        <f t="shared" si="33"/>
        <v>0</v>
      </c>
      <c r="U69" s="7">
        <f t="shared" si="34"/>
        <v>0</v>
      </c>
      <c r="V69" s="7">
        <f t="shared" si="35"/>
        <v>0</v>
      </c>
      <c r="W69" s="7">
        <f t="shared" si="36"/>
        <v>0</v>
      </c>
      <c r="X69" s="7">
        <f t="shared" si="37"/>
        <v>0</v>
      </c>
      <c r="Y69" s="7">
        <f t="shared" si="38"/>
        <v>0</v>
      </c>
      <c r="Z69" s="7">
        <f t="shared" si="39"/>
        <v>0</v>
      </c>
      <c r="AA69" s="7">
        <f t="shared" si="40"/>
        <v>0</v>
      </c>
      <c r="AC69" s="7">
        <f t="shared" si="41"/>
        <v>0</v>
      </c>
      <c r="AD69" s="7">
        <f t="shared" si="42"/>
        <v>0</v>
      </c>
      <c r="AE69" s="7">
        <f t="shared" si="43"/>
        <v>0</v>
      </c>
      <c r="AF69" s="7">
        <f t="shared" si="44"/>
        <v>0</v>
      </c>
      <c r="AG69" s="7">
        <f t="shared" si="45"/>
        <v>0</v>
      </c>
      <c r="AH69" s="7">
        <f t="shared" si="46"/>
        <v>0</v>
      </c>
      <c r="AI69" s="7">
        <f t="shared" si="47"/>
        <v>0</v>
      </c>
      <c r="AJ69" s="7">
        <f t="shared" si="48"/>
        <v>0</v>
      </c>
      <c r="AK69" s="7">
        <f t="shared" si="49"/>
        <v>0</v>
      </c>
      <c r="AL69" s="7">
        <f t="shared" si="50"/>
        <v>0</v>
      </c>
      <c r="AM69" s="7">
        <f t="shared" si="51"/>
        <v>0</v>
      </c>
    </row>
    <row r="70" spans="1:39" hidden="1" x14ac:dyDescent="0.75">
      <c r="A70" s="3">
        <v>41708</v>
      </c>
      <c r="B70" s="37">
        <f>IFERROR(INDEX(BTC!$F:$F,MATCH($A70,BTC!$A:$A,0))*INDEX('Control Panel'!$B:$B,MATCH('Index Volume'!$A70+1,'Control Panel'!$A:$A,1)),0)</f>
        <v>0</v>
      </c>
      <c r="C70" s="37">
        <f>IFERROR(INDEX(XRP!$F:$F,MATCH($A70,XRP!$A:$A,0))*INDEX('Control Panel'!$C:$C,MATCH($A70+1,'Control Panel'!$A:$A,1)),0)</f>
        <v>0</v>
      </c>
      <c r="D70" s="37">
        <f>IFERROR(INDEX(LTC!$F:$F,MATCH($A70,LTC!$A:$A,0))*INDEX('Control Panel'!$D:$D,MATCH($A70+1,'Control Panel'!$A:$A,1)),0)</f>
        <v>0</v>
      </c>
      <c r="E70" s="37">
        <f>IFERROR(INDEX(ETC!$F:$F,MATCH($A70,ETC!$A:$A,0))*INDEX('Control Panel'!$E:$E,MATCH($A70+1,'Control Panel'!$A:$A,1)),0)</f>
        <v>0</v>
      </c>
      <c r="F70" s="37">
        <f>IFERROR(INDEX(ETH!$F:$F,MATCH($A70,ETH!$A:$A,0))*INDEX('Control Panel'!$F:$F,MATCH('Index Volume'!$A70+1,'Control Panel'!$A:$A,1)),0)</f>
        <v>0</v>
      </c>
      <c r="G70" s="37">
        <f>IFERROR(INDEX(BCH!$F:$F,MATCH($A70,BCH!$A:$A,0))*INDEX('Control Panel'!$G:$G,MATCH('Index Volume'!$A70+1,'Control Panel'!$A:$A,1)),0)</f>
        <v>0</v>
      </c>
      <c r="H70" s="37">
        <f>IFERROR(INDEX(XMR!$F:$F,MATCH($A70,XMR!$A:$A,0))*INDEX('Control Panel'!$H:$H,MATCH('Index Volume'!$A70+1,'Control Panel'!$A:$A,1)),0)</f>
        <v>0</v>
      </c>
      <c r="I70" s="37">
        <f>IFERROR(INDEX(ZEC!$F:$F,MATCH($A70,ZEC!$A:$A,0))*INDEX('Control Panel'!$I:$I,MATCH('Index Volume'!$A70+1,'Control Panel'!$A:$A,1)),0)</f>
        <v>0</v>
      </c>
      <c r="J70" s="37">
        <f>IFERROR(INDEX(EOS!$F:$F,MATCH($A70,EOS!$A:$A,0))*INDEX('Control Panel'!$J:$J,MATCH('Index Volume'!$A70+1,'Control Panel'!$A:$A,1)),0)</f>
        <v>0</v>
      </c>
      <c r="K70" s="37">
        <f>IFERROR(INDEX(DASH!$F:$F,MATCH($A70,DASH!$A:$A,0))*INDEX('Control Panel'!$K:$K,MATCH('Index Volume'!$A70+1,'Control Panel'!$A:$A,1)),0)</f>
        <v>0</v>
      </c>
      <c r="L70" s="37">
        <f>IFERROR(INDEX(XLM!$F:$F,MATCH($A70,XLM!$A:$A,0))*INDEX('Control Panel'!$L:$L,MATCH('Index Volume'!$A70+1,'Control Panel'!$A:$A,1)),0)</f>
        <v>0</v>
      </c>
      <c r="M70" s="39">
        <f t="shared" si="27"/>
        <v>0</v>
      </c>
      <c r="N70" s="1" t="b">
        <f t="shared" si="28"/>
        <v>1</v>
      </c>
      <c r="O70" s="41">
        <f t="shared" si="29"/>
        <v>0</v>
      </c>
      <c r="Q70" s="7">
        <f t="shared" si="30"/>
        <v>0</v>
      </c>
      <c r="R70" s="7">
        <f t="shared" si="31"/>
        <v>0</v>
      </c>
      <c r="S70" s="7">
        <f t="shared" si="32"/>
        <v>0</v>
      </c>
      <c r="T70" s="7">
        <f t="shared" si="33"/>
        <v>0</v>
      </c>
      <c r="U70" s="7">
        <f t="shared" si="34"/>
        <v>0</v>
      </c>
      <c r="V70" s="7">
        <f t="shared" si="35"/>
        <v>0</v>
      </c>
      <c r="W70" s="7">
        <f t="shared" si="36"/>
        <v>0</v>
      </c>
      <c r="X70" s="7">
        <f t="shared" si="37"/>
        <v>0</v>
      </c>
      <c r="Y70" s="7">
        <f t="shared" si="38"/>
        <v>0</v>
      </c>
      <c r="Z70" s="7">
        <f t="shared" si="39"/>
        <v>0</v>
      </c>
      <c r="AA70" s="7">
        <f t="shared" si="40"/>
        <v>0</v>
      </c>
      <c r="AC70" s="7">
        <f t="shared" si="41"/>
        <v>0</v>
      </c>
      <c r="AD70" s="7">
        <f t="shared" si="42"/>
        <v>0</v>
      </c>
      <c r="AE70" s="7">
        <f t="shared" si="43"/>
        <v>0</v>
      </c>
      <c r="AF70" s="7">
        <f t="shared" si="44"/>
        <v>0</v>
      </c>
      <c r="AG70" s="7">
        <f t="shared" si="45"/>
        <v>0</v>
      </c>
      <c r="AH70" s="7">
        <f t="shared" si="46"/>
        <v>0</v>
      </c>
      <c r="AI70" s="7">
        <f t="shared" si="47"/>
        <v>0</v>
      </c>
      <c r="AJ70" s="7">
        <f t="shared" si="48"/>
        <v>0</v>
      </c>
      <c r="AK70" s="7">
        <f t="shared" si="49"/>
        <v>0</v>
      </c>
      <c r="AL70" s="7">
        <f t="shared" si="50"/>
        <v>0</v>
      </c>
      <c r="AM70" s="7">
        <f t="shared" si="51"/>
        <v>0</v>
      </c>
    </row>
    <row r="71" spans="1:39" hidden="1" x14ac:dyDescent="0.75">
      <c r="A71" s="4">
        <v>41709</v>
      </c>
      <c r="B71" s="37">
        <f>IFERROR(INDEX(BTC!$F:$F,MATCH($A71,BTC!$A:$A,0))*INDEX('Control Panel'!$B:$B,MATCH('Index Volume'!$A71+1,'Control Panel'!$A:$A,1)),0)</f>
        <v>0</v>
      </c>
      <c r="C71" s="37">
        <f>IFERROR(INDEX(XRP!$F:$F,MATCH($A71,XRP!$A:$A,0))*INDEX('Control Panel'!$C:$C,MATCH($A71+1,'Control Panel'!$A:$A,1)),0)</f>
        <v>0</v>
      </c>
      <c r="D71" s="37">
        <f>IFERROR(INDEX(LTC!$F:$F,MATCH($A71,LTC!$A:$A,0))*INDEX('Control Panel'!$D:$D,MATCH($A71+1,'Control Panel'!$A:$A,1)),0)</f>
        <v>0</v>
      </c>
      <c r="E71" s="37">
        <f>IFERROR(INDEX(ETC!$F:$F,MATCH($A71,ETC!$A:$A,0))*INDEX('Control Panel'!$E:$E,MATCH($A71+1,'Control Panel'!$A:$A,1)),0)</f>
        <v>0</v>
      </c>
      <c r="F71" s="37">
        <f>IFERROR(INDEX(ETH!$F:$F,MATCH($A71,ETH!$A:$A,0))*INDEX('Control Panel'!$F:$F,MATCH('Index Volume'!$A71+1,'Control Panel'!$A:$A,1)),0)</f>
        <v>0</v>
      </c>
      <c r="G71" s="37">
        <f>IFERROR(INDEX(BCH!$F:$F,MATCH($A71,BCH!$A:$A,0))*INDEX('Control Panel'!$G:$G,MATCH('Index Volume'!$A71+1,'Control Panel'!$A:$A,1)),0)</f>
        <v>0</v>
      </c>
      <c r="H71" s="37">
        <f>IFERROR(INDEX(XMR!$F:$F,MATCH($A71,XMR!$A:$A,0))*INDEX('Control Panel'!$H:$H,MATCH('Index Volume'!$A71+1,'Control Panel'!$A:$A,1)),0)</f>
        <v>0</v>
      </c>
      <c r="I71" s="37">
        <f>IFERROR(INDEX(ZEC!$F:$F,MATCH($A71,ZEC!$A:$A,0))*INDEX('Control Panel'!$I:$I,MATCH('Index Volume'!$A71+1,'Control Panel'!$A:$A,1)),0)</f>
        <v>0</v>
      </c>
      <c r="J71" s="37">
        <f>IFERROR(INDEX(EOS!$F:$F,MATCH($A71,EOS!$A:$A,0))*INDEX('Control Panel'!$J:$J,MATCH('Index Volume'!$A71+1,'Control Panel'!$A:$A,1)),0)</f>
        <v>0</v>
      </c>
      <c r="K71" s="37">
        <f>IFERROR(INDEX(DASH!$F:$F,MATCH($A71,DASH!$A:$A,0))*INDEX('Control Panel'!$K:$K,MATCH('Index Volume'!$A71+1,'Control Panel'!$A:$A,1)),0)</f>
        <v>0</v>
      </c>
      <c r="L71" s="37">
        <f>IFERROR(INDEX(XLM!$F:$F,MATCH($A71,XLM!$A:$A,0))*INDEX('Control Panel'!$L:$L,MATCH('Index Volume'!$A71+1,'Control Panel'!$A:$A,1)),0)</f>
        <v>0</v>
      </c>
      <c r="M71" s="39">
        <f t="shared" si="27"/>
        <v>0</v>
      </c>
      <c r="N71" s="1" t="b">
        <f t="shared" si="28"/>
        <v>1</v>
      </c>
      <c r="O71" s="41">
        <f t="shared" si="29"/>
        <v>0</v>
      </c>
      <c r="Q71" s="7">
        <f t="shared" si="30"/>
        <v>0</v>
      </c>
      <c r="R71" s="7">
        <f t="shared" si="31"/>
        <v>0</v>
      </c>
      <c r="S71" s="7">
        <f t="shared" si="32"/>
        <v>0</v>
      </c>
      <c r="T71" s="7">
        <f t="shared" si="33"/>
        <v>0</v>
      </c>
      <c r="U71" s="7">
        <f t="shared" si="34"/>
        <v>0</v>
      </c>
      <c r="V71" s="7">
        <f t="shared" si="35"/>
        <v>0</v>
      </c>
      <c r="W71" s="7">
        <f t="shared" si="36"/>
        <v>0</v>
      </c>
      <c r="X71" s="7">
        <f t="shared" si="37"/>
        <v>0</v>
      </c>
      <c r="Y71" s="7">
        <f t="shared" si="38"/>
        <v>0</v>
      </c>
      <c r="Z71" s="7">
        <f t="shared" si="39"/>
        <v>0</v>
      </c>
      <c r="AA71" s="7">
        <f t="shared" si="40"/>
        <v>0</v>
      </c>
      <c r="AC71" s="7">
        <f t="shared" si="41"/>
        <v>0</v>
      </c>
      <c r="AD71" s="7">
        <f t="shared" si="42"/>
        <v>0</v>
      </c>
      <c r="AE71" s="7">
        <f t="shared" si="43"/>
        <v>0</v>
      </c>
      <c r="AF71" s="7">
        <f t="shared" si="44"/>
        <v>0</v>
      </c>
      <c r="AG71" s="7">
        <f t="shared" si="45"/>
        <v>0</v>
      </c>
      <c r="AH71" s="7">
        <f t="shared" si="46"/>
        <v>0</v>
      </c>
      <c r="AI71" s="7">
        <f t="shared" si="47"/>
        <v>0</v>
      </c>
      <c r="AJ71" s="7">
        <f t="shared" si="48"/>
        <v>0</v>
      </c>
      <c r="AK71" s="7">
        <f t="shared" si="49"/>
        <v>0</v>
      </c>
      <c r="AL71" s="7">
        <f t="shared" si="50"/>
        <v>0</v>
      </c>
      <c r="AM71" s="7">
        <f t="shared" si="51"/>
        <v>0</v>
      </c>
    </row>
    <row r="72" spans="1:39" hidden="1" x14ac:dyDescent="0.75">
      <c r="A72" s="3">
        <v>41710</v>
      </c>
      <c r="B72" s="37">
        <f>IFERROR(INDEX(BTC!$F:$F,MATCH($A72,BTC!$A:$A,0))*INDEX('Control Panel'!$B:$B,MATCH('Index Volume'!$A72+1,'Control Panel'!$A:$A,1)),0)</f>
        <v>0</v>
      </c>
      <c r="C72" s="37">
        <f>IFERROR(INDEX(XRP!$F:$F,MATCH($A72,XRP!$A:$A,0))*INDEX('Control Panel'!$C:$C,MATCH($A72+1,'Control Panel'!$A:$A,1)),0)</f>
        <v>0</v>
      </c>
      <c r="D72" s="37">
        <f>IFERROR(INDEX(LTC!$F:$F,MATCH($A72,LTC!$A:$A,0))*INDEX('Control Panel'!$D:$D,MATCH($A72+1,'Control Panel'!$A:$A,1)),0)</f>
        <v>0</v>
      </c>
      <c r="E72" s="37">
        <f>IFERROR(INDEX(ETC!$F:$F,MATCH($A72,ETC!$A:$A,0))*INDEX('Control Panel'!$E:$E,MATCH($A72+1,'Control Panel'!$A:$A,1)),0)</f>
        <v>0</v>
      </c>
      <c r="F72" s="37">
        <f>IFERROR(INDEX(ETH!$F:$F,MATCH($A72,ETH!$A:$A,0))*INDEX('Control Panel'!$F:$F,MATCH('Index Volume'!$A72+1,'Control Panel'!$A:$A,1)),0)</f>
        <v>0</v>
      </c>
      <c r="G72" s="37">
        <f>IFERROR(INDEX(BCH!$F:$F,MATCH($A72,BCH!$A:$A,0))*INDEX('Control Panel'!$G:$G,MATCH('Index Volume'!$A72+1,'Control Panel'!$A:$A,1)),0)</f>
        <v>0</v>
      </c>
      <c r="H72" s="37">
        <f>IFERROR(INDEX(XMR!$F:$F,MATCH($A72,XMR!$A:$A,0))*INDEX('Control Panel'!$H:$H,MATCH('Index Volume'!$A72+1,'Control Panel'!$A:$A,1)),0)</f>
        <v>0</v>
      </c>
      <c r="I72" s="37">
        <f>IFERROR(INDEX(ZEC!$F:$F,MATCH($A72,ZEC!$A:$A,0))*INDEX('Control Panel'!$I:$I,MATCH('Index Volume'!$A72+1,'Control Panel'!$A:$A,1)),0)</f>
        <v>0</v>
      </c>
      <c r="J72" s="37">
        <f>IFERROR(INDEX(EOS!$F:$F,MATCH($A72,EOS!$A:$A,0))*INDEX('Control Panel'!$J:$J,MATCH('Index Volume'!$A72+1,'Control Panel'!$A:$A,1)),0)</f>
        <v>0</v>
      </c>
      <c r="K72" s="37">
        <f>IFERROR(INDEX(DASH!$F:$F,MATCH($A72,DASH!$A:$A,0))*INDEX('Control Panel'!$K:$K,MATCH('Index Volume'!$A72+1,'Control Panel'!$A:$A,1)),0)</f>
        <v>0</v>
      </c>
      <c r="L72" s="37">
        <f>IFERROR(INDEX(XLM!$F:$F,MATCH($A72,XLM!$A:$A,0))*INDEX('Control Panel'!$L:$L,MATCH('Index Volume'!$A72+1,'Control Panel'!$A:$A,1)),0)</f>
        <v>0</v>
      </c>
      <c r="M72" s="39">
        <f t="shared" si="27"/>
        <v>0</v>
      </c>
      <c r="N72" s="1" t="b">
        <f t="shared" si="28"/>
        <v>1</v>
      </c>
      <c r="O72" s="41">
        <f t="shared" si="29"/>
        <v>0</v>
      </c>
      <c r="Q72" s="7">
        <f t="shared" si="30"/>
        <v>0</v>
      </c>
      <c r="R72" s="7">
        <f t="shared" si="31"/>
        <v>0</v>
      </c>
      <c r="S72" s="7">
        <f t="shared" si="32"/>
        <v>0</v>
      </c>
      <c r="T72" s="7">
        <f t="shared" si="33"/>
        <v>0</v>
      </c>
      <c r="U72" s="7">
        <f t="shared" si="34"/>
        <v>0</v>
      </c>
      <c r="V72" s="7">
        <f t="shared" si="35"/>
        <v>0</v>
      </c>
      <c r="W72" s="7">
        <f t="shared" si="36"/>
        <v>0</v>
      </c>
      <c r="X72" s="7">
        <f t="shared" si="37"/>
        <v>0</v>
      </c>
      <c r="Y72" s="7">
        <f t="shared" si="38"/>
        <v>0</v>
      </c>
      <c r="Z72" s="7">
        <f t="shared" si="39"/>
        <v>0</v>
      </c>
      <c r="AA72" s="7">
        <f t="shared" si="40"/>
        <v>0</v>
      </c>
      <c r="AC72" s="7">
        <f t="shared" si="41"/>
        <v>0</v>
      </c>
      <c r="AD72" s="7">
        <f t="shared" si="42"/>
        <v>0</v>
      </c>
      <c r="AE72" s="7">
        <f t="shared" si="43"/>
        <v>0</v>
      </c>
      <c r="AF72" s="7">
        <f t="shared" si="44"/>
        <v>0</v>
      </c>
      <c r="AG72" s="7">
        <f t="shared" si="45"/>
        <v>0</v>
      </c>
      <c r="AH72" s="7">
        <f t="shared" si="46"/>
        <v>0</v>
      </c>
      <c r="AI72" s="7">
        <f t="shared" si="47"/>
        <v>0</v>
      </c>
      <c r="AJ72" s="7">
        <f t="shared" si="48"/>
        <v>0</v>
      </c>
      <c r="AK72" s="7">
        <f t="shared" si="49"/>
        <v>0</v>
      </c>
      <c r="AL72" s="7">
        <f t="shared" si="50"/>
        <v>0</v>
      </c>
      <c r="AM72" s="7">
        <f t="shared" si="51"/>
        <v>0</v>
      </c>
    </row>
    <row r="73" spans="1:39" hidden="1" x14ac:dyDescent="0.75">
      <c r="A73" s="4">
        <v>41711</v>
      </c>
      <c r="B73" s="37">
        <f>IFERROR(INDEX(BTC!$F:$F,MATCH($A73,BTC!$A:$A,0))*INDEX('Control Panel'!$B:$B,MATCH('Index Volume'!$A73+1,'Control Panel'!$A:$A,1)),0)</f>
        <v>0</v>
      </c>
      <c r="C73" s="37">
        <f>IFERROR(INDEX(XRP!$F:$F,MATCH($A73,XRP!$A:$A,0))*INDEX('Control Panel'!$C:$C,MATCH($A73+1,'Control Panel'!$A:$A,1)),0)</f>
        <v>0</v>
      </c>
      <c r="D73" s="37">
        <f>IFERROR(INDEX(LTC!$F:$F,MATCH($A73,LTC!$A:$A,0))*INDEX('Control Panel'!$D:$D,MATCH($A73+1,'Control Panel'!$A:$A,1)),0)</f>
        <v>0</v>
      </c>
      <c r="E73" s="37">
        <f>IFERROR(INDEX(ETC!$F:$F,MATCH($A73,ETC!$A:$A,0))*INDEX('Control Panel'!$E:$E,MATCH($A73+1,'Control Panel'!$A:$A,1)),0)</f>
        <v>0</v>
      </c>
      <c r="F73" s="37">
        <f>IFERROR(INDEX(ETH!$F:$F,MATCH($A73,ETH!$A:$A,0))*INDEX('Control Panel'!$F:$F,MATCH('Index Volume'!$A73+1,'Control Panel'!$A:$A,1)),0)</f>
        <v>0</v>
      </c>
      <c r="G73" s="37">
        <f>IFERROR(INDEX(BCH!$F:$F,MATCH($A73,BCH!$A:$A,0))*INDEX('Control Panel'!$G:$G,MATCH('Index Volume'!$A73+1,'Control Panel'!$A:$A,1)),0)</f>
        <v>0</v>
      </c>
      <c r="H73" s="37">
        <f>IFERROR(INDEX(XMR!$F:$F,MATCH($A73,XMR!$A:$A,0))*INDEX('Control Panel'!$H:$H,MATCH('Index Volume'!$A73+1,'Control Panel'!$A:$A,1)),0)</f>
        <v>0</v>
      </c>
      <c r="I73" s="37">
        <f>IFERROR(INDEX(ZEC!$F:$F,MATCH($A73,ZEC!$A:$A,0))*INDEX('Control Panel'!$I:$I,MATCH('Index Volume'!$A73+1,'Control Panel'!$A:$A,1)),0)</f>
        <v>0</v>
      </c>
      <c r="J73" s="37">
        <f>IFERROR(INDEX(EOS!$F:$F,MATCH($A73,EOS!$A:$A,0))*INDEX('Control Panel'!$J:$J,MATCH('Index Volume'!$A73+1,'Control Panel'!$A:$A,1)),0)</f>
        <v>0</v>
      </c>
      <c r="K73" s="37">
        <f>IFERROR(INDEX(DASH!$F:$F,MATCH($A73,DASH!$A:$A,0))*INDEX('Control Panel'!$K:$K,MATCH('Index Volume'!$A73+1,'Control Panel'!$A:$A,1)),0)</f>
        <v>0</v>
      </c>
      <c r="L73" s="37">
        <f>IFERROR(INDEX(XLM!$F:$F,MATCH($A73,XLM!$A:$A,0))*INDEX('Control Panel'!$L:$L,MATCH('Index Volume'!$A73+1,'Control Panel'!$A:$A,1)),0)</f>
        <v>0</v>
      </c>
      <c r="M73" s="39">
        <f t="shared" si="27"/>
        <v>0</v>
      </c>
      <c r="N73" s="1" t="b">
        <f t="shared" si="28"/>
        <v>1</v>
      </c>
      <c r="O73" s="41">
        <f t="shared" si="29"/>
        <v>0</v>
      </c>
      <c r="Q73" s="7">
        <f t="shared" si="30"/>
        <v>0</v>
      </c>
      <c r="R73" s="7">
        <f t="shared" si="31"/>
        <v>0</v>
      </c>
      <c r="S73" s="7">
        <f t="shared" si="32"/>
        <v>0</v>
      </c>
      <c r="T73" s="7">
        <f t="shared" si="33"/>
        <v>0</v>
      </c>
      <c r="U73" s="7">
        <f t="shared" si="34"/>
        <v>0</v>
      </c>
      <c r="V73" s="7">
        <f t="shared" si="35"/>
        <v>0</v>
      </c>
      <c r="W73" s="7">
        <f t="shared" si="36"/>
        <v>0</v>
      </c>
      <c r="X73" s="7">
        <f t="shared" si="37"/>
        <v>0</v>
      </c>
      <c r="Y73" s="7">
        <f t="shared" si="38"/>
        <v>0</v>
      </c>
      <c r="Z73" s="7">
        <f t="shared" si="39"/>
        <v>0</v>
      </c>
      <c r="AA73" s="7">
        <f t="shared" si="40"/>
        <v>0</v>
      </c>
      <c r="AC73" s="7">
        <f t="shared" si="41"/>
        <v>0</v>
      </c>
      <c r="AD73" s="7">
        <f t="shared" si="42"/>
        <v>0</v>
      </c>
      <c r="AE73" s="7">
        <f t="shared" si="43"/>
        <v>0</v>
      </c>
      <c r="AF73" s="7">
        <f t="shared" si="44"/>
        <v>0</v>
      </c>
      <c r="AG73" s="7">
        <f t="shared" si="45"/>
        <v>0</v>
      </c>
      <c r="AH73" s="7">
        <f t="shared" si="46"/>
        <v>0</v>
      </c>
      <c r="AI73" s="7">
        <f t="shared" si="47"/>
        <v>0</v>
      </c>
      <c r="AJ73" s="7">
        <f t="shared" si="48"/>
        <v>0</v>
      </c>
      <c r="AK73" s="7">
        <f t="shared" si="49"/>
        <v>0</v>
      </c>
      <c r="AL73" s="7">
        <f t="shared" si="50"/>
        <v>0</v>
      </c>
      <c r="AM73" s="7">
        <f t="shared" si="51"/>
        <v>0</v>
      </c>
    </row>
    <row r="74" spans="1:39" hidden="1" x14ac:dyDescent="0.75">
      <c r="A74" s="3">
        <v>41712</v>
      </c>
      <c r="B74" s="37">
        <f>IFERROR(INDEX(BTC!$F:$F,MATCH($A74,BTC!$A:$A,0))*INDEX('Control Panel'!$B:$B,MATCH('Index Volume'!$A74+1,'Control Panel'!$A:$A,1)),0)</f>
        <v>0</v>
      </c>
      <c r="C74" s="37">
        <f>IFERROR(INDEX(XRP!$F:$F,MATCH($A74,XRP!$A:$A,0))*INDEX('Control Panel'!$C:$C,MATCH($A74+1,'Control Panel'!$A:$A,1)),0)</f>
        <v>0</v>
      </c>
      <c r="D74" s="37">
        <f>IFERROR(INDEX(LTC!$F:$F,MATCH($A74,LTC!$A:$A,0))*INDEX('Control Panel'!$D:$D,MATCH($A74+1,'Control Panel'!$A:$A,1)),0)</f>
        <v>0</v>
      </c>
      <c r="E74" s="37">
        <f>IFERROR(INDEX(ETC!$F:$F,MATCH($A74,ETC!$A:$A,0))*INDEX('Control Panel'!$E:$E,MATCH($A74+1,'Control Panel'!$A:$A,1)),0)</f>
        <v>0</v>
      </c>
      <c r="F74" s="37">
        <f>IFERROR(INDEX(ETH!$F:$F,MATCH($A74,ETH!$A:$A,0))*INDEX('Control Panel'!$F:$F,MATCH('Index Volume'!$A74+1,'Control Panel'!$A:$A,1)),0)</f>
        <v>0</v>
      </c>
      <c r="G74" s="37">
        <f>IFERROR(INDEX(BCH!$F:$F,MATCH($A74,BCH!$A:$A,0))*INDEX('Control Panel'!$G:$G,MATCH('Index Volume'!$A74+1,'Control Panel'!$A:$A,1)),0)</f>
        <v>0</v>
      </c>
      <c r="H74" s="37">
        <f>IFERROR(INDEX(XMR!$F:$F,MATCH($A74,XMR!$A:$A,0))*INDEX('Control Panel'!$H:$H,MATCH('Index Volume'!$A74+1,'Control Panel'!$A:$A,1)),0)</f>
        <v>0</v>
      </c>
      <c r="I74" s="37">
        <f>IFERROR(INDEX(ZEC!$F:$F,MATCH($A74,ZEC!$A:$A,0))*INDEX('Control Panel'!$I:$I,MATCH('Index Volume'!$A74+1,'Control Panel'!$A:$A,1)),0)</f>
        <v>0</v>
      </c>
      <c r="J74" s="37">
        <f>IFERROR(INDEX(EOS!$F:$F,MATCH($A74,EOS!$A:$A,0))*INDEX('Control Panel'!$J:$J,MATCH('Index Volume'!$A74+1,'Control Panel'!$A:$A,1)),0)</f>
        <v>0</v>
      </c>
      <c r="K74" s="37">
        <f>IFERROR(INDEX(DASH!$F:$F,MATCH($A74,DASH!$A:$A,0))*INDEX('Control Panel'!$K:$K,MATCH('Index Volume'!$A74+1,'Control Panel'!$A:$A,1)),0)</f>
        <v>0</v>
      </c>
      <c r="L74" s="37">
        <f>IFERROR(INDEX(XLM!$F:$F,MATCH($A74,XLM!$A:$A,0))*INDEX('Control Panel'!$L:$L,MATCH('Index Volume'!$A74+1,'Control Panel'!$A:$A,1)),0)</f>
        <v>0</v>
      </c>
      <c r="M74" s="39">
        <f t="shared" si="27"/>
        <v>0</v>
      </c>
      <c r="N74" s="1" t="b">
        <f t="shared" si="28"/>
        <v>1</v>
      </c>
      <c r="O74" s="41">
        <f t="shared" si="29"/>
        <v>0</v>
      </c>
      <c r="Q74" s="7">
        <f t="shared" si="30"/>
        <v>0</v>
      </c>
      <c r="R74" s="7">
        <f t="shared" si="31"/>
        <v>0</v>
      </c>
      <c r="S74" s="7">
        <f t="shared" si="32"/>
        <v>0</v>
      </c>
      <c r="T74" s="7">
        <f t="shared" si="33"/>
        <v>0</v>
      </c>
      <c r="U74" s="7">
        <f t="shared" si="34"/>
        <v>0</v>
      </c>
      <c r="V74" s="7">
        <f t="shared" si="35"/>
        <v>0</v>
      </c>
      <c r="W74" s="7">
        <f t="shared" si="36"/>
        <v>0</v>
      </c>
      <c r="X74" s="7">
        <f t="shared" si="37"/>
        <v>0</v>
      </c>
      <c r="Y74" s="7">
        <f t="shared" si="38"/>
        <v>0</v>
      </c>
      <c r="Z74" s="7">
        <f t="shared" si="39"/>
        <v>0</v>
      </c>
      <c r="AA74" s="7">
        <f t="shared" si="40"/>
        <v>0</v>
      </c>
      <c r="AC74" s="7">
        <f t="shared" si="41"/>
        <v>0</v>
      </c>
      <c r="AD74" s="7">
        <f t="shared" si="42"/>
        <v>0</v>
      </c>
      <c r="AE74" s="7">
        <f t="shared" si="43"/>
        <v>0</v>
      </c>
      <c r="AF74" s="7">
        <f t="shared" si="44"/>
        <v>0</v>
      </c>
      <c r="AG74" s="7">
        <f t="shared" si="45"/>
        <v>0</v>
      </c>
      <c r="AH74" s="7">
        <f t="shared" si="46"/>
        <v>0</v>
      </c>
      <c r="AI74" s="7">
        <f t="shared" si="47"/>
        <v>0</v>
      </c>
      <c r="AJ74" s="7">
        <f t="shared" si="48"/>
        <v>0</v>
      </c>
      <c r="AK74" s="7">
        <f t="shared" si="49"/>
        <v>0</v>
      </c>
      <c r="AL74" s="7">
        <f t="shared" si="50"/>
        <v>0</v>
      </c>
      <c r="AM74" s="7">
        <f t="shared" si="51"/>
        <v>0</v>
      </c>
    </row>
    <row r="75" spans="1:39" hidden="1" x14ac:dyDescent="0.75">
      <c r="A75" s="4">
        <v>41713</v>
      </c>
      <c r="B75" s="37">
        <f>IFERROR(INDEX(BTC!$F:$F,MATCH($A75,BTC!$A:$A,0))*INDEX('Control Panel'!$B:$B,MATCH('Index Volume'!$A75+1,'Control Panel'!$A:$A,1)),0)</f>
        <v>0</v>
      </c>
      <c r="C75" s="37">
        <f>IFERROR(INDEX(XRP!$F:$F,MATCH($A75,XRP!$A:$A,0))*INDEX('Control Panel'!$C:$C,MATCH($A75+1,'Control Panel'!$A:$A,1)),0)</f>
        <v>0</v>
      </c>
      <c r="D75" s="37">
        <f>IFERROR(INDEX(LTC!$F:$F,MATCH($A75,LTC!$A:$A,0))*INDEX('Control Panel'!$D:$D,MATCH($A75+1,'Control Panel'!$A:$A,1)),0)</f>
        <v>0</v>
      </c>
      <c r="E75" s="37">
        <f>IFERROR(INDEX(ETC!$F:$F,MATCH($A75,ETC!$A:$A,0))*INDEX('Control Panel'!$E:$E,MATCH($A75+1,'Control Panel'!$A:$A,1)),0)</f>
        <v>0</v>
      </c>
      <c r="F75" s="37">
        <f>IFERROR(INDEX(ETH!$F:$F,MATCH($A75,ETH!$A:$A,0))*INDEX('Control Panel'!$F:$F,MATCH('Index Volume'!$A75+1,'Control Panel'!$A:$A,1)),0)</f>
        <v>0</v>
      </c>
      <c r="G75" s="37">
        <f>IFERROR(INDEX(BCH!$F:$F,MATCH($A75,BCH!$A:$A,0))*INDEX('Control Panel'!$G:$G,MATCH('Index Volume'!$A75+1,'Control Panel'!$A:$A,1)),0)</f>
        <v>0</v>
      </c>
      <c r="H75" s="37">
        <f>IFERROR(INDEX(XMR!$F:$F,MATCH($A75,XMR!$A:$A,0))*INDEX('Control Panel'!$H:$H,MATCH('Index Volume'!$A75+1,'Control Panel'!$A:$A,1)),0)</f>
        <v>0</v>
      </c>
      <c r="I75" s="37">
        <f>IFERROR(INDEX(ZEC!$F:$F,MATCH($A75,ZEC!$A:$A,0))*INDEX('Control Panel'!$I:$I,MATCH('Index Volume'!$A75+1,'Control Panel'!$A:$A,1)),0)</f>
        <v>0</v>
      </c>
      <c r="J75" s="37">
        <f>IFERROR(INDEX(EOS!$F:$F,MATCH($A75,EOS!$A:$A,0))*INDEX('Control Panel'!$J:$J,MATCH('Index Volume'!$A75+1,'Control Panel'!$A:$A,1)),0)</f>
        <v>0</v>
      </c>
      <c r="K75" s="37">
        <f>IFERROR(INDEX(DASH!$F:$F,MATCH($A75,DASH!$A:$A,0))*INDEX('Control Panel'!$K:$K,MATCH('Index Volume'!$A75+1,'Control Panel'!$A:$A,1)),0)</f>
        <v>0</v>
      </c>
      <c r="L75" s="37">
        <f>IFERROR(INDEX(XLM!$F:$F,MATCH($A75,XLM!$A:$A,0))*INDEX('Control Panel'!$L:$L,MATCH('Index Volume'!$A75+1,'Control Panel'!$A:$A,1)),0)</f>
        <v>0</v>
      </c>
      <c r="M75" s="39">
        <f t="shared" si="27"/>
        <v>0</v>
      </c>
      <c r="N75" s="1" t="b">
        <f t="shared" si="28"/>
        <v>1</v>
      </c>
      <c r="O75" s="41">
        <f t="shared" si="29"/>
        <v>0</v>
      </c>
      <c r="Q75" s="7">
        <f t="shared" si="30"/>
        <v>0</v>
      </c>
      <c r="R75" s="7">
        <f t="shared" si="31"/>
        <v>0</v>
      </c>
      <c r="S75" s="7">
        <f t="shared" si="32"/>
        <v>0</v>
      </c>
      <c r="T75" s="7">
        <f t="shared" si="33"/>
        <v>0</v>
      </c>
      <c r="U75" s="7">
        <f t="shared" si="34"/>
        <v>0</v>
      </c>
      <c r="V75" s="7">
        <f t="shared" si="35"/>
        <v>0</v>
      </c>
      <c r="W75" s="7">
        <f t="shared" si="36"/>
        <v>0</v>
      </c>
      <c r="X75" s="7">
        <f t="shared" si="37"/>
        <v>0</v>
      </c>
      <c r="Y75" s="7">
        <f t="shared" si="38"/>
        <v>0</v>
      </c>
      <c r="Z75" s="7">
        <f t="shared" si="39"/>
        <v>0</v>
      </c>
      <c r="AA75" s="7">
        <f t="shared" si="40"/>
        <v>0</v>
      </c>
      <c r="AC75" s="7">
        <f t="shared" si="41"/>
        <v>0</v>
      </c>
      <c r="AD75" s="7">
        <f t="shared" si="42"/>
        <v>0</v>
      </c>
      <c r="AE75" s="7">
        <f t="shared" si="43"/>
        <v>0</v>
      </c>
      <c r="AF75" s="7">
        <f t="shared" si="44"/>
        <v>0</v>
      </c>
      <c r="AG75" s="7">
        <f t="shared" si="45"/>
        <v>0</v>
      </c>
      <c r="AH75" s="7">
        <f t="shared" si="46"/>
        <v>0</v>
      </c>
      <c r="AI75" s="7">
        <f t="shared" si="47"/>
        <v>0</v>
      </c>
      <c r="AJ75" s="7">
        <f t="shared" si="48"/>
        <v>0</v>
      </c>
      <c r="AK75" s="7">
        <f t="shared" si="49"/>
        <v>0</v>
      </c>
      <c r="AL75" s="7">
        <f t="shared" si="50"/>
        <v>0</v>
      </c>
      <c r="AM75" s="7">
        <f t="shared" si="51"/>
        <v>0</v>
      </c>
    </row>
    <row r="76" spans="1:39" hidden="1" x14ac:dyDescent="0.75">
      <c r="A76" s="3">
        <v>41714</v>
      </c>
      <c r="B76" s="37">
        <f>IFERROR(INDEX(BTC!$F:$F,MATCH($A76,BTC!$A:$A,0))*INDEX('Control Panel'!$B:$B,MATCH('Index Volume'!$A76+1,'Control Panel'!$A:$A,1)),0)</f>
        <v>0</v>
      </c>
      <c r="C76" s="37">
        <f>IFERROR(INDEX(XRP!$F:$F,MATCH($A76,XRP!$A:$A,0))*INDEX('Control Panel'!$C:$C,MATCH($A76+1,'Control Panel'!$A:$A,1)),0)</f>
        <v>0</v>
      </c>
      <c r="D76" s="37">
        <f>IFERROR(INDEX(LTC!$F:$F,MATCH($A76,LTC!$A:$A,0))*INDEX('Control Panel'!$D:$D,MATCH($A76+1,'Control Panel'!$A:$A,1)),0)</f>
        <v>0</v>
      </c>
      <c r="E76" s="37">
        <f>IFERROR(INDEX(ETC!$F:$F,MATCH($A76,ETC!$A:$A,0))*INDEX('Control Panel'!$E:$E,MATCH($A76+1,'Control Panel'!$A:$A,1)),0)</f>
        <v>0</v>
      </c>
      <c r="F76" s="37">
        <f>IFERROR(INDEX(ETH!$F:$F,MATCH($A76,ETH!$A:$A,0))*INDEX('Control Panel'!$F:$F,MATCH('Index Volume'!$A76+1,'Control Panel'!$A:$A,1)),0)</f>
        <v>0</v>
      </c>
      <c r="G76" s="37">
        <f>IFERROR(INDEX(BCH!$F:$F,MATCH($A76,BCH!$A:$A,0))*INDEX('Control Panel'!$G:$G,MATCH('Index Volume'!$A76+1,'Control Panel'!$A:$A,1)),0)</f>
        <v>0</v>
      </c>
      <c r="H76" s="37">
        <f>IFERROR(INDEX(XMR!$F:$F,MATCH($A76,XMR!$A:$A,0))*INDEX('Control Panel'!$H:$H,MATCH('Index Volume'!$A76+1,'Control Panel'!$A:$A,1)),0)</f>
        <v>0</v>
      </c>
      <c r="I76" s="37">
        <f>IFERROR(INDEX(ZEC!$F:$F,MATCH($A76,ZEC!$A:$A,0))*INDEX('Control Panel'!$I:$I,MATCH('Index Volume'!$A76+1,'Control Panel'!$A:$A,1)),0)</f>
        <v>0</v>
      </c>
      <c r="J76" s="37">
        <f>IFERROR(INDEX(EOS!$F:$F,MATCH($A76,EOS!$A:$A,0))*INDEX('Control Panel'!$J:$J,MATCH('Index Volume'!$A76+1,'Control Panel'!$A:$A,1)),0)</f>
        <v>0</v>
      </c>
      <c r="K76" s="37">
        <f>IFERROR(INDEX(DASH!$F:$F,MATCH($A76,DASH!$A:$A,0))*INDEX('Control Panel'!$K:$K,MATCH('Index Volume'!$A76+1,'Control Panel'!$A:$A,1)),0)</f>
        <v>0</v>
      </c>
      <c r="L76" s="37">
        <f>IFERROR(INDEX(XLM!$F:$F,MATCH($A76,XLM!$A:$A,0))*INDEX('Control Panel'!$L:$L,MATCH('Index Volume'!$A76+1,'Control Panel'!$A:$A,1)),0)</f>
        <v>0</v>
      </c>
      <c r="M76" s="39">
        <f t="shared" si="27"/>
        <v>0</v>
      </c>
      <c r="N76" s="1" t="b">
        <f t="shared" si="28"/>
        <v>1</v>
      </c>
      <c r="O76" s="41">
        <f t="shared" si="29"/>
        <v>0</v>
      </c>
      <c r="Q76" s="7">
        <f t="shared" si="30"/>
        <v>0</v>
      </c>
      <c r="R76" s="7">
        <f t="shared" si="31"/>
        <v>0</v>
      </c>
      <c r="S76" s="7">
        <f t="shared" si="32"/>
        <v>0</v>
      </c>
      <c r="T76" s="7">
        <f t="shared" si="33"/>
        <v>0</v>
      </c>
      <c r="U76" s="7">
        <f t="shared" si="34"/>
        <v>0</v>
      </c>
      <c r="V76" s="7">
        <f t="shared" si="35"/>
        <v>0</v>
      </c>
      <c r="W76" s="7">
        <f t="shared" si="36"/>
        <v>0</v>
      </c>
      <c r="X76" s="7">
        <f t="shared" si="37"/>
        <v>0</v>
      </c>
      <c r="Y76" s="7">
        <f t="shared" si="38"/>
        <v>0</v>
      </c>
      <c r="Z76" s="7">
        <f t="shared" si="39"/>
        <v>0</v>
      </c>
      <c r="AA76" s="7">
        <f t="shared" si="40"/>
        <v>0</v>
      </c>
      <c r="AC76" s="7">
        <f t="shared" si="41"/>
        <v>0</v>
      </c>
      <c r="AD76" s="7">
        <f t="shared" si="42"/>
        <v>0</v>
      </c>
      <c r="AE76" s="7">
        <f t="shared" si="43"/>
        <v>0</v>
      </c>
      <c r="AF76" s="7">
        <f t="shared" si="44"/>
        <v>0</v>
      </c>
      <c r="AG76" s="7">
        <f t="shared" si="45"/>
        <v>0</v>
      </c>
      <c r="AH76" s="7">
        <f t="shared" si="46"/>
        <v>0</v>
      </c>
      <c r="AI76" s="7">
        <f t="shared" si="47"/>
        <v>0</v>
      </c>
      <c r="AJ76" s="7">
        <f t="shared" si="48"/>
        <v>0</v>
      </c>
      <c r="AK76" s="7">
        <f t="shared" si="49"/>
        <v>0</v>
      </c>
      <c r="AL76" s="7">
        <f t="shared" si="50"/>
        <v>0</v>
      </c>
      <c r="AM76" s="7">
        <f t="shared" si="51"/>
        <v>0</v>
      </c>
    </row>
    <row r="77" spans="1:39" hidden="1" x14ac:dyDescent="0.75">
      <c r="A77" s="4">
        <v>41715</v>
      </c>
      <c r="B77" s="37">
        <f>IFERROR(INDEX(BTC!$F:$F,MATCH($A77,BTC!$A:$A,0))*INDEX('Control Panel'!$B:$B,MATCH('Index Volume'!$A77+1,'Control Panel'!$A:$A,1)),0)</f>
        <v>0</v>
      </c>
      <c r="C77" s="37">
        <f>IFERROR(INDEX(XRP!$F:$F,MATCH($A77,XRP!$A:$A,0))*INDEX('Control Panel'!$C:$C,MATCH($A77+1,'Control Panel'!$A:$A,1)),0)</f>
        <v>0</v>
      </c>
      <c r="D77" s="37">
        <f>IFERROR(INDEX(LTC!$F:$F,MATCH($A77,LTC!$A:$A,0))*INDEX('Control Panel'!$D:$D,MATCH($A77+1,'Control Panel'!$A:$A,1)),0)</f>
        <v>0</v>
      </c>
      <c r="E77" s="37">
        <f>IFERROR(INDEX(ETC!$F:$F,MATCH($A77,ETC!$A:$A,0))*INDEX('Control Panel'!$E:$E,MATCH($A77+1,'Control Panel'!$A:$A,1)),0)</f>
        <v>0</v>
      </c>
      <c r="F77" s="37">
        <f>IFERROR(INDEX(ETH!$F:$F,MATCH($A77,ETH!$A:$A,0))*INDEX('Control Panel'!$F:$F,MATCH('Index Volume'!$A77+1,'Control Panel'!$A:$A,1)),0)</f>
        <v>0</v>
      </c>
      <c r="G77" s="37">
        <f>IFERROR(INDEX(BCH!$F:$F,MATCH($A77,BCH!$A:$A,0))*INDEX('Control Panel'!$G:$G,MATCH('Index Volume'!$A77+1,'Control Panel'!$A:$A,1)),0)</f>
        <v>0</v>
      </c>
      <c r="H77" s="37">
        <f>IFERROR(INDEX(XMR!$F:$F,MATCH($A77,XMR!$A:$A,0))*INDEX('Control Panel'!$H:$H,MATCH('Index Volume'!$A77+1,'Control Panel'!$A:$A,1)),0)</f>
        <v>0</v>
      </c>
      <c r="I77" s="37">
        <f>IFERROR(INDEX(ZEC!$F:$F,MATCH($A77,ZEC!$A:$A,0))*INDEX('Control Panel'!$I:$I,MATCH('Index Volume'!$A77+1,'Control Panel'!$A:$A,1)),0)</f>
        <v>0</v>
      </c>
      <c r="J77" s="37">
        <f>IFERROR(INDEX(EOS!$F:$F,MATCH($A77,EOS!$A:$A,0))*INDEX('Control Panel'!$J:$J,MATCH('Index Volume'!$A77+1,'Control Panel'!$A:$A,1)),0)</f>
        <v>0</v>
      </c>
      <c r="K77" s="37">
        <f>IFERROR(INDEX(DASH!$F:$F,MATCH($A77,DASH!$A:$A,0))*INDEX('Control Panel'!$K:$K,MATCH('Index Volume'!$A77+1,'Control Panel'!$A:$A,1)),0)</f>
        <v>0</v>
      </c>
      <c r="L77" s="37">
        <f>IFERROR(INDEX(XLM!$F:$F,MATCH($A77,XLM!$A:$A,0))*INDEX('Control Panel'!$L:$L,MATCH('Index Volume'!$A77+1,'Control Panel'!$A:$A,1)),0)</f>
        <v>0</v>
      </c>
      <c r="M77" s="39">
        <f t="shared" si="27"/>
        <v>0</v>
      </c>
      <c r="N77" s="1" t="b">
        <f t="shared" si="28"/>
        <v>1</v>
      </c>
      <c r="O77" s="41">
        <f t="shared" si="29"/>
        <v>0</v>
      </c>
      <c r="Q77" s="7">
        <f t="shared" si="30"/>
        <v>0</v>
      </c>
      <c r="R77" s="7">
        <f t="shared" si="31"/>
        <v>0</v>
      </c>
      <c r="S77" s="7">
        <f t="shared" si="32"/>
        <v>0</v>
      </c>
      <c r="T77" s="7">
        <f t="shared" si="33"/>
        <v>0</v>
      </c>
      <c r="U77" s="7">
        <f t="shared" si="34"/>
        <v>0</v>
      </c>
      <c r="V77" s="7">
        <f t="shared" si="35"/>
        <v>0</v>
      </c>
      <c r="W77" s="7">
        <f t="shared" si="36"/>
        <v>0</v>
      </c>
      <c r="X77" s="7">
        <f t="shared" si="37"/>
        <v>0</v>
      </c>
      <c r="Y77" s="7">
        <f t="shared" si="38"/>
        <v>0</v>
      </c>
      <c r="Z77" s="7">
        <f t="shared" si="39"/>
        <v>0</v>
      </c>
      <c r="AA77" s="7">
        <f t="shared" si="40"/>
        <v>0</v>
      </c>
      <c r="AC77" s="7">
        <f t="shared" si="41"/>
        <v>0</v>
      </c>
      <c r="AD77" s="7">
        <f t="shared" si="42"/>
        <v>0</v>
      </c>
      <c r="AE77" s="7">
        <f t="shared" si="43"/>
        <v>0</v>
      </c>
      <c r="AF77" s="7">
        <f t="shared" si="44"/>
        <v>0</v>
      </c>
      <c r="AG77" s="7">
        <f t="shared" si="45"/>
        <v>0</v>
      </c>
      <c r="AH77" s="7">
        <f t="shared" si="46"/>
        <v>0</v>
      </c>
      <c r="AI77" s="7">
        <f t="shared" si="47"/>
        <v>0</v>
      </c>
      <c r="AJ77" s="7">
        <f t="shared" si="48"/>
        <v>0</v>
      </c>
      <c r="AK77" s="7">
        <f t="shared" si="49"/>
        <v>0</v>
      </c>
      <c r="AL77" s="7">
        <f t="shared" si="50"/>
        <v>0</v>
      </c>
      <c r="AM77" s="7">
        <f t="shared" si="51"/>
        <v>0</v>
      </c>
    </row>
    <row r="78" spans="1:39" hidden="1" x14ac:dyDescent="0.75">
      <c r="A78" s="3">
        <v>41716</v>
      </c>
      <c r="B78" s="37">
        <f>IFERROR(INDEX(BTC!$F:$F,MATCH($A78,BTC!$A:$A,0))*INDEX('Control Panel'!$B:$B,MATCH('Index Volume'!$A78+1,'Control Panel'!$A:$A,1)),0)</f>
        <v>0</v>
      </c>
      <c r="C78" s="37">
        <f>IFERROR(INDEX(XRP!$F:$F,MATCH($A78,XRP!$A:$A,0))*INDEX('Control Panel'!$C:$C,MATCH($A78+1,'Control Panel'!$A:$A,1)),0)</f>
        <v>0</v>
      </c>
      <c r="D78" s="37">
        <f>IFERROR(INDEX(LTC!$F:$F,MATCH($A78,LTC!$A:$A,0))*INDEX('Control Panel'!$D:$D,MATCH($A78+1,'Control Panel'!$A:$A,1)),0)</f>
        <v>0</v>
      </c>
      <c r="E78" s="37">
        <f>IFERROR(INDEX(ETC!$F:$F,MATCH($A78,ETC!$A:$A,0))*INDEX('Control Panel'!$E:$E,MATCH($A78+1,'Control Panel'!$A:$A,1)),0)</f>
        <v>0</v>
      </c>
      <c r="F78" s="37">
        <f>IFERROR(INDEX(ETH!$F:$F,MATCH($A78,ETH!$A:$A,0))*INDEX('Control Panel'!$F:$F,MATCH('Index Volume'!$A78+1,'Control Panel'!$A:$A,1)),0)</f>
        <v>0</v>
      </c>
      <c r="G78" s="37">
        <f>IFERROR(INDEX(BCH!$F:$F,MATCH($A78,BCH!$A:$A,0))*INDEX('Control Panel'!$G:$G,MATCH('Index Volume'!$A78+1,'Control Panel'!$A:$A,1)),0)</f>
        <v>0</v>
      </c>
      <c r="H78" s="37">
        <f>IFERROR(INDEX(XMR!$F:$F,MATCH($A78,XMR!$A:$A,0))*INDEX('Control Panel'!$H:$H,MATCH('Index Volume'!$A78+1,'Control Panel'!$A:$A,1)),0)</f>
        <v>0</v>
      </c>
      <c r="I78" s="37">
        <f>IFERROR(INDEX(ZEC!$F:$F,MATCH($A78,ZEC!$A:$A,0))*INDEX('Control Panel'!$I:$I,MATCH('Index Volume'!$A78+1,'Control Panel'!$A:$A,1)),0)</f>
        <v>0</v>
      </c>
      <c r="J78" s="37">
        <f>IFERROR(INDEX(EOS!$F:$F,MATCH($A78,EOS!$A:$A,0))*INDEX('Control Panel'!$J:$J,MATCH('Index Volume'!$A78+1,'Control Panel'!$A:$A,1)),0)</f>
        <v>0</v>
      </c>
      <c r="K78" s="37">
        <f>IFERROR(INDEX(DASH!$F:$F,MATCH($A78,DASH!$A:$A,0))*INDEX('Control Panel'!$K:$K,MATCH('Index Volume'!$A78+1,'Control Panel'!$A:$A,1)),0)</f>
        <v>0</v>
      </c>
      <c r="L78" s="37">
        <f>IFERROR(INDEX(XLM!$F:$F,MATCH($A78,XLM!$A:$A,0))*INDEX('Control Panel'!$L:$L,MATCH('Index Volume'!$A78+1,'Control Panel'!$A:$A,1)),0)</f>
        <v>0</v>
      </c>
      <c r="M78" s="39">
        <f t="shared" si="27"/>
        <v>0</v>
      </c>
      <c r="N78" s="1" t="b">
        <f t="shared" si="28"/>
        <v>1</v>
      </c>
      <c r="O78" s="41">
        <f t="shared" si="29"/>
        <v>0</v>
      </c>
      <c r="Q78" s="7">
        <f t="shared" si="30"/>
        <v>0</v>
      </c>
      <c r="R78" s="7">
        <f t="shared" si="31"/>
        <v>0</v>
      </c>
      <c r="S78" s="7">
        <f t="shared" si="32"/>
        <v>0</v>
      </c>
      <c r="T78" s="7">
        <f t="shared" si="33"/>
        <v>0</v>
      </c>
      <c r="U78" s="7">
        <f t="shared" si="34"/>
        <v>0</v>
      </c>
      <c r="V78" s="7">
        <f t="shared" si="35"/>
        <v>0</v>
      </c>
      <c r="W78" s="7">
        <f t="shared" si="36"/>
        <v>0</v>
      </c>
      <c r="X78" s="7">
        <f t="shared" si="37"/>
        <v>0</v>
      </c>
      <c r="Y78" s="7">
        <f t="shared" si="38"/>
        <v>0</v>
      </c>
      <c r="Z78" s="7">
        <f t="shared" si="39"/>
        <v>0</v>
      </c>
      <c r="AA78" s="7">
        <f t="shared" si="40"/>
        <v>0</v>
      </c>
      <c r="AC78" s="7">
        <f t="shared" si="41"/>
        <v>0</v>
      </c>
      <c r="AD78" s="7">
        <f t="shared" si="42"/>
        <v>0</v>
      </c>
      <c r="AE78" s="7">
        <f t="shared" si="43"/>
        <v>0</v>
      </c>
      <c r="AF78" s="7">
        <f t="shared" si="44"/>
        <v>0</v>
      </c>
      <c r="AG78" s="7">
        <f t="shared" si="45"/>
        <v>0</v>
      </c>
      <c r="AH78" s="7">
        <f t="shared" si="46"/>
        <v>0</v>
      </c>
      <c r="AI78" s="7">
        <f t="shared" si="47"/>
        <v>0</v>
      </c>
      <c r="AJ78" s="7">
        <f t="shared" si="48"/>
        <v>0</v>
      </c>
      <c r="AK78" s="7">
        <f t="shared" si="49"/>
        <v>0</v>
      </c>
      <c r="AL78" s="7">
        <f t="shared" si="50"/>
        <v>0</v>
      </c>
      <c r="AM78" s="7">
        <f t="shared" si="51"/>
        <v>0</v>
      </c>
    </row>
    <row r="79" spans="1:39" hidden="1" x14ac:dyDescent="0.75">
      <c r="A79" s="4">
        <v>41717</v>
      </c>
      <c r="B79" s="37">
        <f>IFERROR(INDEX(BTC!$F:$F,MATCH($A79,BTC!$A:$A,0))*INDEX('Control Panel'!$B:$B,MATCH('Index Volume'!$A79+1,'Control Panel'!$A:$A,1)),0)</f>
        <v>0</v>
      </c>
      <c r="C79" s="37">
        <f>IFERROR(INDEX(XRP!$F:$F,MATCH($A79,XRP!$A:$A,0))*INDEX('Control Panel'!$C:$C,MATCH($A79+1,'Control Panel'!$A:$A,1)),0)</f>
        <v>0</v>
      </c>
      <c r="D79" s="37">
        <f>IFERROR(INDEX(LTC!$F:$F,MATCH($A79,LTC!$A:$A,0))*INDEX('Control Panel'!$D:$D,MATCH($A79+1,'Control Panel'!$A:$A,1)),0)</f>
        <v>0</v>
      </c>
      <c r="E79" s="37">
        <f>IFERROR(INDEX(ETC!$F:$F,MATCH($A79,ETC!$A:$A,0))*INDEX('Control Panel'!$E:$E,MATCH($A79+1,'Control Panel'!$A:$A,1)),0)</f>
        <v>0</v>
      </c>
      <c r="F79" s="37">
        <f>IFERROR(INDEX(ETH!$F:$F,MATCH($A79,ETH!$A:$A,0))*INDEX('Control Panel'!$F:$F,MATCH('Index Volume'!$A79+1,'Control Panel'!$A:$A,1)),0)</f>
        <v>0</v>
      </c>
      <c r="G79" s="37">
        <f>IFERROR(INDEX(BCH!$F:$F,MATCH($A79,BCH!$A:$A,0))*INDEX('Control Panel'!$G:$G,MATCH('Index Volume'!$A79+1,'Control Panel'!$A:$A,1)),0)</f>
        <v>0</v>
      </c>
      <c r="H79" s="37">
        <f>IFERROR(INDEX(XMR!$F:$F,MATCH($A79,XMR!$A:$A,0))*INDEX('Control Panel'!$H:$H,MATCH('Index Volume'!$A79+1,'Control Panel'!$A:$A,1)),0)</f>
        <v>0</v>
      </c>
      <c r="I79" s="37">
        <f>IFERROR(INDEX(ZEC!$F:$F,MATCH($A79,ZEC!$A:$A,0))*INDEX('Control Panel'!$I:$I,MATCH('Index Volume'!$A79+1,'Control Panel'!$A:$A,1)),0)</f>
        <v>0</v>
      </c>
      <c r="J79" s="37">
        <f>IFERROR(INDEX(EOS!$F:$F,MATCH($A79,EOS!$A:$A,0))*INDEX('Control Panel'!$J:$J,MATCH('Index Volume'!$A79+1,'Control Panel'!$A:$A,1)),0)</f>
        <v>0</v>
      </c>
      <c r="K79" s="37">
        <f>IFERROR(INDEX(DASH!$F:$F,MATCH($A79,DASH!$A:$A,0))*INDEX('Control Panel'!$K:$K,MATCH('Index Volume'!$A79+1,'Control Panel'!$A:$A,1)),0)</f>
        <v>0</v>
      </c>
      <c r="L79" s="37">
        <f>IFERROR(INDEX(XLM!$F:$F,MATCH($A79,XLM!$A:$A,0))*INDEX('Control Panel'!$L:$L,MATCH('Index Volume'!$A79+1,'Control Panel'!$A:$A,1)),0)</f>
        <v>0</v>
      </c>
      <c r="M79" s="39">
        <f t="shared" si="27"/>
        <v>0</v>
      </c>
      <c r="N79" s="1" t="b">
        <f t="shared" si="28"/>
        <v>1</v>
      </c>
      <c r="O79" s="41">
        <f t="shared" si="29"/>
        <v>0</v>
      </c>
      <c r="Q79" s="7">
        <f t="shared" si="30"/>
        <v>0</v>
      </c>
      <c r="R79" s="7">
        <f t="shared" si="31"/>
        <v>0</v>
      </c>
      <c r="S79" s="7">
        <f t="shared" si="32"/>
        <v>0</v>
      </c>
      <c r="T79" s="7">
        <f t="shared" si="33"/>
        <v>0</v>
      </c>
      <c r="U79" s="7">
        <f t="shared" si="34"/>
        <v>0</v>
      </c>
      <c r="V79" s="7">
        <f t="shared" si="35"/>
        <v>0</v>
      </c>
      <c r="W79" s="7">
        <f t="shared" si="36"/>
        <v>0</v>
      </c>
      <c r="X79" s="7">
        <f t="shared" si="37"/>
        <v>0</v>
      </c>
      <c r="Y79" s="7">
        <f t="shared" si="38"/>
        <v>0</v>
      </c>
      <c r="Z79" s="7">
        <f t="shared" si="39"/>
        <v>0</v>
      </c>
      <c r="AA79" s="7">
        <f t="shared" si="40"/>
        <v>0</v>
      </c>
      <c r="AC79" s="7">
        <f t="shared" si="41"/>
        <v>0</v>
      </c>
      <c r="AD79" s="7">
        <f t="shared" si="42"/>
        <v>0</v>
      </c>
      <c r="AE79" s="7">
        <f t="shared" si="43"/>
        <v>0</v>
      </c>
      <c r="AF79" s="7">
        <f t="shared" si="44"/>
        <v>0</v>
      </c>
      <c r="AG79" s="7">
        <f t="shared" si="45"/>
        <v>0</v>
      </c>
      <c r="AH79" s="7">
        <f t="shared" si="46"/>
        <v>0</v>
      </c>
      <c r="AI79" s="7">
        <f t="shared" si="47"/>
        <v>0</v>
      </c>
      <c r="AJ79" s="7">
        <f t="shared" si="48"/>
        <v>0</v>
      </c>
      <c r="AK79" s="7">
        <f t="shared" si="49"/>
        <v>0</v>
      </c>
      <c r="AL79" s="7">
        <f t="shared" si="50"/>
        <v>0</v>
      </c>
      <c r="AM79" s="7">
        <f t="shared" si="51"/>
        <v>0</v>
      </c>
    </row>
    <row r="80" spans="1:39" hidden="1" x14ac:dyDescent="0.75">
      <c r="A80" s="3">
        <v>41718</v>
      </c>
      <c r="B80" s="37">
        <f>IFERROR(INDEX(BTC!$F:$F,MATCH($A80,BTC!$A:$A,0))*INDEX('Control Panel'!$B:$B,MATCH('Index Volume'!$A80+1,'Control Panel'!$A:$A,1)),0)</f>
        <v>0</v>
      </c>
      <c r="C80" s="37">
        <f>IFERROR(INDEX(XRP!$F:$F,MATCH($A80,XRP!$A:$A,0))*INDEX('Control Panel'!$C:$C,MATCH($A80+1,'Control Panel'!$A:$A,1)),0)</f>
        <v>0</v>
      </c>
      <c r="D80" s="37">
        <f>IFERROR(INDEX(LTC!$F:$F,MATCH($A80,LTC!$A:$A,0))*INDEX('Control Panel'!$D:$D,MATCH($A80+1,'Control Panel'!$A:$A,1)),0)</f>
        <v>0</v>
      </c>
      <c r="E80" s="37">
        <f>IFERROR(INDEX(ETC!$F:$F,MATCH($A80,ETC!$A:$A,0))*INDEX('Control Panel'!$E:$E,MATCH($A80+1,'Control Panel'!$A:$A,1)),0)</f>
        <v>0</v>
      </c>
      <c r="F80" s="37">
        <f>IFERROR(INDEX(ETH!$F:$F,MATCH($A80,ETH!$A:$A,0))*INDEX('Control Panel'!$F:$F,MATCH('Index Volume'!$A80+1,'Control Panel'!$A:$A,1)),0)</f>
        <v>0</v>
      </c>
      <c r="G80" s="37">
        <f>IFERROR(INDEX(BCH!$F:$F,MATCH($A80,BCH!$A:$A,0))*INDEX('Control Panel'!$G:$G,MATCH('Index Volume'!$A80+1,'Control Panel'!$A:$A,1)),0)</f>
        <v>0</v>
      </c>
      <c r="H80" s="37">
        <f>IFERROR(INDEX(XMR!$F:$F,MATCH($A80,XMR!$A:$A,0))*INDEX('Control Panel'!$H:$H,MATCH('Index Volume'!$A80+1,'Control Panel'!$A:$A,1)),0)</f>
        <v>0</v>
      </c>
      <c r="I80" s="37">
        <f>IFERROR(INDEX(ZEC!$F:$F,MATCH($A80,ZEC!$A:$A,0))*INDEX('Control Panel'!$I:$I,MATCH('Index Volume'!$A80+1,'Control Panel'!$A:$A,1)),0)</f>
        <v>0</v>
      </c>
      <c r="J80" s="37">
        <f>IFERROR(INDEX(EOS!$F:$F,MATCH($A80,EOS!$A:$A,0))*INDEX('Control Panel'!$J:$J,MATCH('Index Volume'!$A80+1,'Control Panel'!$A:$A,1)),0)</f>
        <v>0</v>
      </c>
      <c r="K80" s="37">
        <f>IFERROR(INDEX(DASH!$F:$F,MATCH($A80,DASH!$A:$A,0))*INDEX('Control Panel'!$K:$K,MATCH('Index Volume'!$A80+1,'Control Panel'!$A:$A,1)),0)</f>
        <v>0</v>
      </c>
      <c r="L80" s="37">
        <f>IFERROR(INDEX(XLM!$F:$F,MATCH($A80,XLM!$A:$A,0))*INDEX('Control Panel'!$L:$L,MATCH('Index Volume'!$A80+1,'Control Panel'!$A:$A,1)),0)</f>
        <v>0</v>
      </c>
      <c r="M80" s="39">
        <f t="shared" si="27"/>
        <v>0</v>
      </c>
      <c r="N80" s="1" t="b">
        <f t="shared" si="28"/>
        <v>1</v>
      </c>
      <c r="O80" s="41">
        <f t="shared" si="29"/>
        <v>0</v>
      </c>
      <c r="Q80" s="7">
        <f t="shared" si="30"/>
        <v>0</v>
      </c>
      <c r="R80" s="7">
        <f t="shared" si="31"/>
        <v>0</v>
      </c>
      <c r="S80" s="7">
        <f t="shared" si="32"/>
        <v>0</v>
      </c>
      <c r="T80" s="7">
        <f t="shared" si="33"/>
        <v>0</v>
      </c>
      <c r="U80" s="7">
        <f t="shared" si="34"/>
        <v>0</v>
      </c>
      <c r="V80" s="7">
        <f t="shared" si="35"/>
        <v>0</v>
      </c>
      <c r="W80" s="7">
        <f t="shared" si="36"/>
        <v>0</v>
      </c>
      <c r="X80" s="7">
        <f t="shared" si="37"/>
        <v>0</v>
      </c>
      <c r="Y80" s="7">
        <f t="shared" si="38"/>
        <v>0</v>
      </c>
      <c r="Z80" s="7">
        <f t="shared" si="39"/>
        <v>0</v>
      </c>
      <c r="AA80" s="7">
        <f t="shared" si="40"/>
        <v>0</v>
      </c>
      <c r="AC80" s="7">
        <f t="shared" si="41"/>
        <v>0</v>
      </c>
      <c r="AD80" s="7">
        <f t="shared" si="42"/>
        <v>0</v>
      </c>
      <c r="AE80" s="7">
        <f t="shared" si="43"/>
        <v>0</v>
      </c>
      <c r="AF80" s="7">
        <f t="shared" si="44"/>
        <v>0</v>
      </c>
      <c r="AG80" s="7">
        <f t="shared" si="45"/>
        <v>0</v>
      </c>
      <c r="AH80" s="7">
        <f t="shared" si="46"/>
        <v>0</v>
      </c>
      <c r="AI80" s="7">
        <f t="shared" si="47"/>
        <v>0</v>
      </c>
      <c r="AJ80" s="7">
        <f t="shared" si="48"/>
        <v>0</v>
      </c>
      <c r="AK80" s="7">
        <f t="shared" si="49"/>
        <v>0</v>
      </c>
      <c r="AL80" s="7">
        <f t="shared" si="50"/>
        <v>0</v>
      </c>
      <c r="AM80" s="7">
        <f t="shared" si="51"/>
        <v>0</v>
      </c>
    </row>
    <row r="81" spans="1:39" hidden="1" x14ac:dyDescent="0.75">
      <c r="A81" s="4">
        <v>41719</v>
      </c>
      <c r="B81" s="37">
        <f>IFERROR(INDEX(BTC!$F:$F,MATCH($A81,BTC!$A:$A,0))*INDEX('Control Panel'!$B:$B,MATCH('Index Volume'!$A81+1,'Control Panel'!$A:$A,1)),0)</f>
        <v>0</v>
      </c>
      <c r="C81" s="37">
        <f>IFERROR(INDEX(XRP!$F:$F,MATCH($A81,XRP!$A:$A,0))*INDEX('Control Panel'!$C:$C,MATCH($A81+1,'Control Panel'!$A:$A,1)),0)</f>
        <v>0</v>
      </c>
      <c r="D81" s="37">
        <f>IFERROR(INDEX(LTC!$F:$F,MATCH($A81,LTC!$A:$A,0))*INDEX('Control Panel'!$D:$D,MATCH($A81+1,'Control Panel'!$A:$A,1)),0)</f>
        <v>0</v>
      </c>
      <c r="E81" s="37">
        <f>IFERROR(INDEX(ETC!$F:$F,MATCH($A81,ETC!$A:$A,0))*INDEX('Control Panel'!$E:$E,MATCH($A81+1,'Control Panel'!$A:$A,1)),0)</f>
        <v>0</v>
      </c>
      <c r="F81" s="37">
        <f>IFERROR(INDEX(ETH!$F:$F,MATCH($A81,ETH!$A:$A,0))*INDEX('Control Panel'!$F:$F,MATCH('Index Volume'!$A81+1,'Control Panel'!$A:$A,1)),0)</f>
        <v>0</v>
      </c>
      <c r="G81" s="37">
        <f>IFERROR(INDEX(BCH!$F:$F,MATCH($A81,BCH!$A:$A,0))*INDEX('Control Panel'!$G:$G,MATCH('Index Volume'!$A81+1,'Control Panel'!$A:$A,1)),0)</f>
        <v>0</v>
      </c>
      <c r="H81" s="37">
        <f>IFERROR(INDEX(XMR!$F:$F,MATCH($A81,XMR!$A:$A,0))*INDEX('Control Panel'!$H:$H,MATCH('Index Volume'!$A81+1,'Control Panel'!$A:$A,1)),0)</f>
        <v>0</v>
      </c>
      <c r="I81" s="37">
        <f>IFERROR(INDEX(ZEC!$F:$F,MATCH($A81,ZEC!$A:$A,0))*INDEX('Control Panel'!$I:$I,MATCH('Index Volume'!$A81+1,'Control Panel'!$A:$A,1)),0)</f>
        <v>0</v>
      </c>
      <c r="J81" s="37">
        <f>IFERROR(INDEX(EOS!$F:$F,MATCH($A81,EOS!$A:$A,0))*INDEX('Control Panel'!$J:$J,MATCH('Index Volume'!$A81+1,'Control Panel'!$A:$A,1)),0)</f>
        <v>0</v>
      </c>
      <c r="K81" s="37">
        <f>IFERROR(INDEX(DASH!$F:$F,MATCH($A81,DASH!$A:$A,0))*INDEX('Control Panel'!$K:$K,MATCH('Index Volume'!$A81+1,'Control Panel'!$A:$A,1)),0)</f>
        <v>0</v>
      </c>
      <c r="L81" s="37">
        <f>IFERROR(INDEX(XLM!$F:$F,MATCH($A81,XLM!$A:$A,0))*INDEX('Control Panel'!$L:$L,MATCH('Index Volume'!$A81+1,'Control Panel'!$A:$A,1)),0)</f>
        <v>0</v>
      </c>
      <c r="M81" s="39">
        <f t="shared" si="27"/>
        <v>0</v>
      </c>
      <c r="N81" s="1" t="b">
        <f t="shared" si="28"/>
        <v>1</v>
      </c>
      <c r="O81" s="41">
        <f t="shared" si="29"/>
        <v>0</v>
      </c>
      <c r="Q81" s="7">
        <f t="shared" si="30"/>
        <v>0</v>
      </c>
      <c r="R81" s="7">
        <f t="shared" si="31"/>
        <v>0</v>
      </c>
      <c r="S81" s="7">
        <f t="shared" si="32"/>
        <v>0</v>
      </c>
      <c r="T81" s="7">
        <f t="shared" si="33"/>
        <v>0</v>
      </c>
      <c r="U81" s="7">
        <f t="shared" si="34"/>
        <v>0</v>
      </c>
      <c r="V81" s="7">
        <f t="shared" si="35"/>
        <v>0</v>
      </c>
      <c r="W81" s="7">
        <f t="shared" si="36"/>
        <v>0</v>
      </c>
      <c r="X81" s="7">
        <f t="shared" si="37"/>
        <v>0</v>
      </c>
      <c r="Y81" s="7">
        <f t="shared" si="38"/>
        <v>0</v>
      </c>
      <c r="Z81" s="7">
        <f t="shared" si="39"/>
        <v>0</v>
      </c>
      <c r="AA81" s="7">
        <f t="shared" si="40"/>
        <v>0</v>
      </c>
      <c r="AC81" s="7">
        <f t="shared" si="41"/>
        <v>0</v>
      </c>
      <c r="AD81" s="7">
        <f t="shared" si="42"/>
        <v>0</v>
      </c>
      <c r="AE81" s="7">
        <f t="shared" si="43"/>
        <v>0</v>
      </c>
      <c r="AF81" s="7">
        <f t="shared" si="44"/>
        <v>0</v>
      </c>
      <c r="AG81" s="7">
        <f t="shared" si="45"/>
        <v>0</v>
      </c>
      <c r="AH81" s="7">
        <f t="shared" si="46"/>
        <v>0</v>
      </c>
      <c r="AI81" s="7">
        <f t="shared" si="47"/>
        <v>0</v>
      </c>
      <c r="AJ81" s="7">
        <f t="shared" si="48"/>
        <v>0</v>
      </c>
      <c r="AK81" s="7">
        <f t="shared" si="49"/>
        <v>0</v>
      </c>
      <c r="AL81" s="7">
        <f t="shared" si="50"/>
        <v>0</v>
      </c>
      <c r="AM81" s="7">
        <f t="shared" si="51"/>
        <v>0</v>
      </c>
    </row>
    <row r="82" spans="1:39" hidden="1" x14ac:dyDescent="0.75">
      <c r="A82" s="3">
        <v>41720</v>
      </c>
      <c r="B82" s="37">
        <f>IFERROR(INDEX(BTC!$F:$F,MATCH($A82,BTC!$A:$A,0))*INDEX('Control Panel'!$B:$B,MATCH('Index Volume'!$A82+1,'Control Panel'!$A:$A,1)),0)</f>
        <v>0</v>
      </c>
      <c r="C82" s="37">
        <f>IFERROR(INDEX(XRP!$F:$F,MATCH($A82,XRP!$A:$A,0))*INDEX('Control Panel'!$C:$C,MATCH($A82+1,'Control Panel'!$A:$A,1)),0)</f>
        <v>0</v>
      </c>
      <c r="D82" s="37">
        <f>IFERROR(INDEX(LTC!$F:$F,MATCH($A82,LTC!$A:$A,0))*INDEX('Control Panel'!$D:$D,MATCH($A82+1,'Control Panel'!$A:$A,1)),0)</f>
        <v>0</v>
      </c>
      <c r="E82" s="37">
        <f>IFERROR(INDEX(ETC!$F:$F,MATCH($A82,ETC!$A:$A,0))*INDEX('Control Panel'!$E:$E,MATCH($A82+1,'Control Panel'!$A:$A,1)),0)</f>
        <v>0</v>
      </c>
      <c r="F82" s="37">
        <f>IFERROR(INDEX(ETH!$F:$F,MATCH($A82,ETH!$A:$A,0))*INDEX('Control Panel'!$F:$F,MATCH('Index Volume'!$A82+1,'Control Panel'!$A:$A,1)),0)</f>
        <v>0</v>
      </c>
      <c r="G82" s="37">
        <f>IFERROR(INDEX(BCH!$F:$F,MATCH($A82,BCH!$A:$A,0))*INDEX('Control Panel'!$G:$G,MATCH('Index Volume'!$A82+1,'Control Panel'!$A:$A,1)),0)</f>
        <v>0</v>
      </c>
      <c r="H82" s="37">
        <f>IFERROR(INDEX(XMR!$F:$F,MATCH($A82,XMR!$A:$A,0))*INDEX('Control Panel'!$H:$H,MATCH('Index Volume'!$A82+1,'Control Panel'!$A:$A,1)),0)</f>
        <v>0</v>
      </c>
      <c r="I82" s="37">
        <f>IFERROR(INDEX(ZEC!$F:$F,MATCH($A82,ZEC!$A:$A,0))*INDEX('Control Panel'!$I:$I,MATCH('Index Volume'!$A82+1,'Control Panel'!$A:$A,1)),0)</f>
        <v>0</v>
      </c>
      <c r="J82" s="37">
        <f>IFERROR(INDEX(EOS!$F:$F,MATCH($A82,EOS!$A:$A,0))*INDEX('Control Panel'!$J:$J,MATCH('Index Volume'!$A82+1,'Control Panel'!$A:$A,1)),0)</f>
        <v>0</v>
      </c>
      <c r="K82" s="37">
        <f>IFERROR(INDEX(DASH!$F:$F,MATCH($A82,DASH!$A:$A,0))*INDEX('Control Panel'!$K:$K,MATCH('Index Volume'!$A82+1,'Control Panel'!$A:$A,1)),0)</f>
        <v>0</v>
      </c>
      <c r="L82" s="37">
        <f>IFERROR(INDEX(XLM!$F:$F,MATCH($A82,XLM!$A:$A,0))*INDEX('Control Panel'!$L:$L,MATCH('Index Volume'!$A82+1,'Control Panel'!$A:$A,1)),0)</f>
        <v>0</v>
      </c>
      <c r="M82" s="39">
        <f t="shared" si="27"/>
        <v>0</v>
      </c>
      <c r="N82" s="1" t="b">
        <f t="shared" si="28"/>
        <v>1</v>
      </c>
      <c r="O82" s="41">
        <f t="shared" si="29"/>
        <v>0</v>
      </c>
      <c r="Q82" s="7">
        <f t="shared" si="30"/>
        <v>0</v>
      </c>
      <c r="R82" s="7">
        <f t="shared" si="31"/>
        <v>0</v>
      </c>
      <c r="S82" s="7">
        <f t="shared" si="32"/>
        <v>0</v>
      </c>
      <c r="T82" s="7">
        <f t="shared" si="33"/>
        <v>0</v>
      </c>
      <c r="U82" s="7">
        <f t="shared" si="34"/>
        <v>0</v>
      </c>
      <c r="V82" s="7">
        <f t="shared" si="35"/>
        <v>0</v>
      </c>
      <c r="W82" s="7">
        <f t="shared" si="36"/>
        <v>0</v>
      </c>
      <c r="X82" s="7">
        <f t="shared" si="37"/>
        <v>0</v>
      </c>
      <c r="Y82" s="7">
        <f t="shared" si="38"/>
        <v>0</v>
      </c>
      <c r="Z82" s="7">
        <f t="shared" si="39"/>
        <v>0</v>
      </c>
      <c r="AA82" s="7">
        <f t="shared" si="40"/>
        <v>0</v>
      </c>
      <c r="AC82" s="7">
        <f t="shared" si="41"/>
        <v>0</v>
      </c>
      <c r="AD82" s="7">
        <f t="shared" si="42"/>
        <v>0</v>
      </c>
      <c r="AE82" s="7">
        <f t="shared" si="43"/>
        <v>0</v>
      </c>
      <c r="AF82" s="7">
        <f t="shared" si="44"/>
        <v>0</v>
      </c>
      <c r="AG82" s="7">
        <f t="shared" si="45"/>
        <v>0</v>
      </c>
      <c r="AH82" s="7">
        <f t="shared" si="46"/>
        <v>0</v>
      </c>
      <c r="AI82" s="7">
        <f t="shared" si="47"/>
        <v>0</v>
      </c>
      <c r="AJ82" s="7">
        <f t="shared" si="48"/>
        <v>0</v>
      </c>
      <c r="AK82" s="7">
        <f t="shared" si="49"/>
        <v>0</v>
      </c>
      <c r="AL82" s="7">
        <f t="shared" si="50"/>
        <v>0</v>
      </c>
      <c r="AM82" s="7">
        <f t="shared" si="51"/>
        <v>0</v>
      </c>
    </row>
    <row r="83" spans="1:39" hidden="1" x14ac:dyDescent="0.75">
      <c r="A83" s="4">
        <v>41721</v>
      </c>
      <c r="B83" s="37">
        <f>IFERROR(INDEX(BTC!$F:$F,MATCH($A83,BTC!$A:$A,0))*INDEX('Control Panel'!$B:$B,MATCH('Index Volume'!$A83+1,'Control Panel'!$A:$A,1)),0)</f>
        <v>0</v>
      </c>
      <c r="C83" s="37">
        <f>IFERROR(INDEX(XRP!$F:$F,MATCH($A83,XRP!$A:$A,0))*INDEX('Control Panel'!$C:$C,MATCH($A83+1,'Control Panel'!$A:$A,1)),0)</f>
        <v>0</v>
      </c>
      <c r="D83" s="37">
        <f>IFERROR(INDEX(LTC!$F:$F,MATCH($A83,LTC!$A:$A,0))*INDEX('Control Panel'!$D:$D,MATCH($A83+1,'Control Panel'!$A:$A,1)),0)</f>
        <v>0</v>
      </c>
      <c r="E83" s="37">
        <f>IFERROR(INDEX(ETC!$F:$F,MATCH($A83,ETC!$A:$A,0))*INDEX('Control Panel'!$E:$E,MATCH($A83+1,'Control Panel'!$A:$A,1)),0)</f>
        <v>0</v>
      </c>
      <c r="F83" s="37">
        <f>IFERROR(INDEX(ETH!$F:$F,MATCH($A83,ETH!$A:$A,0))*INDEX('Control Panel'!$F:$F,MATCH('Index Volume'!$A83+1,'Control Panel'!$A:$A,1)),0)</f>
        <v>0</v>
      </c>
      <c r="G83" s="37">
        <f>IFERROR(INDEX(BCH!$F:$F,MATCH($A83,BCH!$A:$A,0))*INDEX('Control Panel'!$G:$G,MATCH('Index Volume'!$A83+1,'Control Panel'!$A:$A,1)),0)</f>
        <v>0</v>
      </c>
      <c r="H83" s="37">
        <f>IFERROR(INDEX(XMR!$F:$F,MATCH($A83,XMR!$A:$A,0))*INDEX('Control Panel'!$H:$H,MATCH('Index Volume'!$A83+1,'Control Panel'!$A:$A,1)),0)</f>
        <v>0</v>
      </c>
      <c r="I83" s="37">
        <f>IFERROR(INDEX(ZEC!$F:$F,MATCH($A83,ZEC!$A:$A,0))*INDEX('Control Panel'!$I:$I,MATCH('Index Volume'!$A83+1,'Control Panel'!$A:$A,1)),0)</f>
        <v>0</v>
      </c>
      <c r="J83" s="37">
        <f>IFERROR(INDEX(EOS!$F:$F,MATCH($A83,EOS!$A:$A,0))*INDEX('Control Panel'!$J:$J,MATCH('Index Volume'!$A83+1,'Control Panel'!$A:$A,1)),0)</f>
        <v>0</v>
      </c>
      <c r="K83" s="37">
        <f>IFERROR(INDEX(DASH!$F:$F,MATCH($A83,DASH!$A:$A,0))*INDEX('Control Panel'!$K:$K,MATCH('Index Volume'!$A83+1,'Control Panel'!$A:$A,1)),0)</f>
        <v>0</v>
      </c>
      <c r="L83" s="37">
        <f>IFERROR(INDEX(XLM!$F:$F,MATCH($A83,XLM!$A:$A,0))*INDEX('Control Panel'!$L:$L,MATCH('Index Volume'!$A83+1,'Control Panel'!$A:$A,1)),0)</f>
        <v>0</v>
      </c>
      <c r="M83" s="39">
        <f t="shared" si="27"/>
        <v>0</v>
      </c>
      <c r="N83" s="1" t="b">
        <f t="shared" si="28"/>
        <v>1</v>
      </c>
      <c r="O83" s="41">
        <f t="shared" si="29"/>
        <v>0</v>
      </c>
      <c r="Q83" s="7">
        <f t="shared" si="30"/>
        <v>0</v>
      </c>
      <c r="R83" s="7">
        <f t="shared" si="31"/>
        <v>0</v>
      </c>
      <c r="S83" s="7">
        <f t="shared" si="32"/>
        <v>0</v>
      </c>
      <c r="T83" s="7">
        <f t="shared" si="33"/>
        <v>0</v>
      </c>
      <c r="U83" s="7">
        <f t="shared" si="34"/>
        <v>0</v>
      </c>
      <c r="V83" s="7">
        <f t="shared" si="35"/>
        <v>0</v>
      </c>
      <c r="W83" s="7">
        <f t="shared" si="36"/>
        <v>0</v>
      </c>
      <c r="X83" s="7">
        <f t="shared" si="37"/>
        <v>0</v>
      </c>
      <c r="Y83" s="7">
        <f t="shared" si="38"/>
        <v>0</v>
      </c>
      <c r="Z83" s="7">
        <f t="shared" si="39"/>
        <v>0</v>
      </c>
      <c r="AA83" s="7">
        <f t="shared" si="40"/>
        <v>0</v>
      </c>
      <c r="AC83" s="7">
        <f t="shared" si="41"/>
        <v>0</v>
      </c>
      <c r="AD83" s="7">
        <f t="shared" si="42"/>
        <v>0</v>
      </c>
      <c r="AE83" s="7">
        <f t="shared" si="43"/>
        <v>0</v>
      </c>
      <c r="AF83" s="7">
        <f t="shared" si="44"/>
        <v>0</v>
      </c>
      <c r="AG83" s="7">
        <f t="shared" si="45"/>
        <v>0</v>
      </c>
      <c r="AH83" s="7">
        <f t="shared" si="46"/>
        <v>0</v>
      </c>
      <c r="AI83" s="7">
        <f t="shared" si="47"/>
        <v>0</v>
      </c>
      <c r="AJ83" s="7">
        <f t="shared" si="48"/>
        <v>0</v>
      </c>
      <c r="AK83" s="7">
        <f t="shared" si="49"/>
        <v>0</v>
      </c>
      <c r="AL83" s="7">
        <f t="shared" si="50"/>
        <v>0</v>
      </c>
      <c r="AM83" s="7">
        <f t="shared" si="51"/>
        <v>0</v>
      </c>
    </row>
    <row r="84" spans="1:39" hidden="1" x14ac:dyDescent="0.75">
      <c r="A84" s="3">
        <v>41722</v>
      </c>
      <c r="B84" s="37">
        <f>IFERROR(INDEX(BTC!$F:$F,MATCH($A84,BTC!$A:$A,0))*INDEX('Control Panel'!$B:$B,MATCH('Index Volume'!$A84+1,'Control Panel'!$A:$A,1)),0)</f>
        <v>0</v>
      </c>
      <c r="C84" s="37">
        <f>IFERROR(INDEX(XRP!$F:$F,MATCH($A84,XRP!$A:$A,0))*INDEX('Control Panel'!$C:$C,MATCH($A84+1,'Control Panel'!$A:$A,1)),0)</f>
        <v>0</v>
      </c>
      <c r="D84" s="37">
        <f>IFERROR(INDEX(LTC!$F:$F,MATCH($A84,LTC!$A:$A,0))*INDEX('Control Panel'!$D:$D,MATCH($A84+1,'Control Panel'!$A:$A,1)),0)</f>
        <v>0</v>
      </c>
      <c r="E84" s="37">
        <f>IFERROR(INDEX(ETC!$F:$F,MATCH($A84,ETC!$A:$A,0))*INDEX('Control Panel'!$E:$E,MATCH($A84+1,'Control Panel'!$A:$A,1)),0)</f>
        <v>0</v>
      </c>
      <c r="F84" s="37">
        <f>IFERROR(INDEX(ETH!$F:$F,MATCH($A84,ETH!$A:$A,0))*INDEX('Control Panel'!$F:$F,MATCH('Index Volume'!$A84+1,'Control Panel'!$A:$A,1)),0)</f>
        <v>0</v>
      </c>
      <c r="G84" s="37">
        <f>IFERROR(INDEX(BCH!$F:$F,MATCH($A84,BCH!$A:$A,0))*INDEX('Control Panel'!$G:$G,MATCH('Index Volume'!$A84+1,'Control Panel'!$A:$A,1)),0)</f>
        <v>0</v>
      </c>
      <c r="H84" s="37">
        <f>IFERROR(INDEX(XMR!$F:$F,MATCH($A84,XMR!$A:$A,0))*INDEX('Control Panel'!$H:$H,MATCH('Index Volume'!$A84+1,'Control Panel'!$A:$A,1)),0)</f>
        <v>0</v>
      </c>
      <c r="I84" s="37">
        <f>IFERROR(INDEX(ZEC!$F:$F,MATCH($A84,ZEC!$A:$A,0))*INDEX('Control Panel'!$I:$I,MATCH('Index Volume'!$A84+1,'Control Panel'!$A:$A,1)),0)</f>
        <v>0</v>
      </c>
      <c r="J84" s="37">
        <f>IFERROR(INDEX(EOS!$F:$F,MATCH($A84,EOS!$A:$A,0))*INDEX('Control Panel'!$J:$J,MATCH('Index Volume'!$A84+1,'Control Panel'!$A:$A,1)),0)</f>
        <v>0</v>
      </c>
      <c r="K84" s="37">
        <f>IFERROR(INDEX(DASH!$F:$F,MATCH($A84,DASH!$A:$A,0))*INDEX('Control Panel'!$K:$K,MATCH('Index Volume'!$A84+1,'Control Panel'!$A:$A,1)),0)</f>
        <v>0</v>
      </c>
      <c r="L84" s="37">
        <f>IFERROR(INDEX(XLM!$F:$F,MATCH($A84,XLM!$A:$A,0))*INDEX('Control Panel'!$L:$L,MATCH('Index Volume'!$A84+1,'Control Panel'!$A:$A,1)),0)</f>
        <v>0</v>
      </c>
      <c r="M84" s="39">
        <f t="shared" si="27"/>
        <v>0</v>
      </c>
      <c r="N84" s="1" t="b">
        <f t="shared" si="28"/>
        <v>1</v>
      </c>
      <c r="O84" s="41">
        <f t="shared" si="29"/>
        <v>0</v>
      </c>
      <c r="Q84" s="7">
        <f t="shared" si="30"/>
        <v>0</v>
      </c>
      <c r="R84" s="7">
        <f t="shared" si="31"/>
        <v>0</v>
      </c>
      <c r="S84" s="7">
        <f t="shared" si="32"/>
        <v>0</v>
      </c>
      <c r="T84" s="7">
        <f t="shared" si="33"/>
        <v>0</v>
      </c>
      <c r="U84" s="7">
        <f t="shared" si="34"/>
        <v>0</v>
      </c>
      <c r="V84" s="7">
        <f t="shared" si="35"/>
        <v>0</v>
      </c>
      <c r="W84" s="7">
        <f t="shared" si="36"/>
        <v>0</v>
      </c>
      <c r="X84" s="7">
        <f t="shared" si="37"/>
        <v>0</v>
      </c>
      <c r="Y84" s="7">
        <f t="shared" si="38"/>
        <v>0</v>
      </c>
      <c r="Z84" s="7">
        <f t="shared" si="39"/>
        <v>0</v>
      </c>
      <c r="AA84" s="7">
        <f t="shared" si="40"/>
        <v>0</v>
      </c>
      <c r="AC84" s="7">
        <f t="shared" si="41"/>
        <v>0</v>
      </c>
      <c r="AD84" s="7">
        <f t="shared" si="42"/>
        <v>0</v>
      </c>
      <c r="AE84" s="7">
        <f t="shared" si="43"/>
        <v>0</v>
      </c>
      <c r="AF84" s="7">
        <f t="shared" si="44"/>
        <v>0</v>
      </c>
      <c r="AG84" s="7">
        <f t="shared" si="45"/>
        <v>0</v>
      </c>
      <c r="AH84" s="7">
        <f t="shared" si="46"/>
        <v>0</v>
      </c>
      <c r="AI84" s="7">
        <f t="shared" si="47"/>
        <v>0</v>
      </c>
      <c r="AJ84" s="7">
        <f t="shared" si="48"/>
        <v>0</v>
      </c>
      <c r="AK84" s="7">
        <f t="shared" si="49"/>
        <v>0</v>
      </c>
      <c r="AL84" s="7">
        <f t="shared" si="50"/>
        <v>0</v>
      </c>
      <c r="AM84" s="7">
        <f t="shared" si="51"/>
        <v>0</v>
      </c>
    </row>
    <row r="85" spans="1:39" hidden="1" x14ac:dyDescent="0.75">
      <c r="A85" s="4">
        <v>41723</v>
      </c>
      <c r="B85" s="37">
        <f>IFERROR(INDEX(BTC!$F:$F,MATCH($A85,BTC!$A:$A,0))*INDEX('Control Panel'!$B:$B,MATCH('Index Volume'!$A85+1,'Control Panel'!$A:$A,1)),0)</f>
        <v>0</v>
      </c>
      <c r="C85" s="37">
        <f>IFERROR(INDEX(XRP!$F:$F,MATCH($A85,XRP!$A:$A,0))*INDEX('Control Panel'!$C:$C,MATCH($A85+1,'Control Panel'!$A:$A,1)),0)</f>
        <v>0</v>
      </c>
      <c r="D85" s="37">
        <f>IFERROR(INDEX(LTC!$F:$F,MATCH($A85,LTC!$A:$A,0))*INDEX('Control Panel'!$D:$D,MATCH($A85+1,'Control Panel'!$A:$A,1)),0)</f>
        <v>0</v>
      </c>
      <c r="E85" s="37">
        <f>IFERROR(INDEX(ETC!$F:$F,MATCH($A85,ETC!$A:$A,0))*INDEX('Control Panel'!$E:$E,MATCH($A85+1,'Control Panel'!$A:$A,1)),0)</f>
        <v>0</v>
      </c>
      <c r="F85" s="37">
        <f>IFERROR(INDEX(ETH!$F:$F,MATCH($A85,ETH!$A:$A,0))*INDEX('Control Panel'!$F:$F,MATCH('Index Volume'!$A85+1,'Control Panel'!$A:$A,1)),0)</f>
        <v>0</v>
      </c>
      <c r="G85" s="37">
        <f>IFERROR(INDEX(BCH!$F:$F,MATCH($A85,BCH!$A:$A,0))*INDEX('Control Panel'!$G:$G,MATCH('Index Volume'!$A85+1,'Control Panel'!$A:$A,1)),0)</f>
        <v>0</v>
      </c>
      <c r="H85" s="37">
        <f>IFERROR(INDEX(XMR!$F:$F,MATCH($A85,XMR!$A:$A,0))*INDEX('Control Panel'!$H:$H,MATCH('Index Volume'!$A85+1,'Control Panel'!$A:$A,1)),0)</f>
        <v>0</v>
      </c>
      <c r="I85" s="37">
        <f>IFERROR(INDEX(ZEC!$F:$F,MATCH($A85,ZEC!$A:$A,0))*INDEX('Control Panel'!$I:$I,MATCH('Index Volume'!$A85+1,'Control Panel'!$A:$A,1)),0)</f>
        <v>0</v>
      </c>
      <c r="J85" s="37">
        <f>IFERROR(INDEX(EOS!$F:$F,MATCH($A85,EOS!$A:$A,0))*INDEX('Control Panel'!$J:$J,MATCH('Index Volume'!$A85+1,'Control Panel'!$A:$A,1)),0)</f>
        <v>0</v>
      </c>
      <c r="K85" s="37">
        <f>IFERROR(INDEX(DASH!$F:$F,MATCH($A85,DASH!$A:$A,0))*INDEX('Control Panel'!$K:$K,MATCH('Index Volume'!$A85+1,'Control Panel'!$A:$A,1)),0)</f>
        <v>0</v>
      </c>
      <c r="L85" s="37">
        <f>IFERROR(INDEX(XLM!$F:$F,MATCH($A85,XLM!$A:$A,0))*INDEX('Control Panel'!$L:$L,MATCH('Index Volume'!$A85+1,'Control Panel'!$A:$A,1)),0)</f>
        <v>0</v>
      </c>
      <c r="M85" s="39">
        <f t="shared" si="27"/>
        <v>0</v>
      </c>
      <c r="N85" s="1" t="b">
        <f t="shared" si="28"/>
        <v>1</v>
      </c>
      <c r="O85" s="41">
        <f t="shared" si="29"/>
        <v>0</v>
      </c>
      <c r="Q85" s="7">
        <f t="shared" si="30"/>
        <v>0</v>
      </c>
      <c r="R85" s="7">
        <f t="shared" si="31"/>
        <v>0</v>
      </c>
      <c r="S85" s="7">
        <f t="shared" si="32"/>
        <v>0</v>
      </c>
      <c r="T85" s="7">
        <f t="shared" si="33"/>
        <v>0</v>
      </c>
      <c r="U85" s="7">
        <f t="shared" si="34"/>
        <v>0</v>
      </c>
      <c r="V85" s="7">
        <f t="shared" si="35"/>
        <v>0</v>
      </c>
      <c r="W85" s="7">
        <f t="shared" si="36"/>
        <v>0</v>
      </c>
      <c r="X85" s="7">
        <f t="shared" si="37"/>
        <v>0</v>
      </c>
      <c r="Y85" s="7">
        <f t="shared" si="38"/>
        <v>0</v>
      </c>
      <c r="Z85" s="7">
        <f t="shared" si="39"/>
        <v>0</v>
      </c>
      <c r="AA85" s="7">
        <f t="shared" si="40"/>
        <v>0</v>
      </c>
      <c r="AC85" s="7">
        <f t="shared" si="41"/>
        <v>0</v>
      </c>
      <c r="AD85" s="7">
        <f t="shared" si="42"/>
        <v>0</v>
      </c>
      <c r="AE85" s="7">
        <f t="shared" si="43"/>
        <v>0</v>
      </c>
      <c r="AF85" s="7">
        <f t="shared" si="44"/>
        <v>0</v>
      </c>
      <c r="AG85" s="7">
        <f t="shared" si="45"/>
        <v>0</v>
      </c>
      <c r="AH85" s="7">
        <f t="shared" si="46"/>
        <v>0</v>
      </c>
      <c r="AI85" s="7">
        <f t="shared" si="47"/>
        <v>0</v>
      </c>
      <c r="AJ85" s="7">
        <f t="shared" si="48"/>
        <v>0</v>
      </c>
      <c r="AK85" s="7">
        <f t="shared" si="49"/>
        <v>0</v>
      </c>
      <c r="AL85" s="7">
        <f t="shared" si="50"/>
        <v>0</v>
      </c>
      <c r="AM85" s="7">
        <f t="shared" si="51"/>
        <v>0</v>
      </c>
    </row>
    <row r="86" spans="1:39" hidden="1" x14ac:dyDescent="0.75">
      <c r="A86" s="3">
        <v>41724</v>
      </c>
      <c r="B86" s="37">
        <f>IFERROR(INDEX(BTC!$F:$F,MATCH($A86,BTC!$A:$A,0))*INDEX('Control Panel'!$B:$B,MATCH('Index Volume'!$A86+1,'Control Panel'!$A:$A,1)),0)</f>
        <v>0</v>
      </c>
      <c r="C86" s="37">
        <f>IFERROR(INDEX(XRP!$F:$F,MATCH($A86,XRP!$A:$A,0))*INDEX('Control Panel'!$C:$C,MATCH($A86+1,'Control Panel'!$A:$A,1)),0)</f>
        <v>0</v>
      </c>
      <c r="D86" s="37">
        <f>IFERROR(INDEX(LTC!$F:$F,MATCH($A86,LTC!$A:$A,0))*INDEX('Control Panel'!$D:$D,MATCH($A86+1,'Control Panel'!$A:$A,1)),0)</f>
        <v>0</v>
      </c>
      <c r="E86" s="37">
        <f>IFERROR(INDEX(ETC!$F:$F,MATCH($A86,ETC!$A:$A,0))*INDEX('Control Panel'!$E:$E,MATCH($A86+1,'Control Panel'!$A:$A,1)),0)</f>
        <v>0</v>
      </c>
      <c r="F86" s="37">
        <f>IFERROR(INDEX(ETH!$F:$F,MATCH($A86,ETH!$A:$A,0))*INDEX('Control Panel'!$F:$F,MATCH('Index Volume'!$A86+1,'Control Panel'!$A:$A,1)),0)</f>
        <v>0</v>
      </c>
      <c r="G86" s="37">
        <f>IFERROR(INDEX(BCH!$F:$F,MATCH($A86,BCH!$A:$A,0))*INDEX('Control Panel'!$G:$G,MATCH('Index Volume'!$A86+1,'Control Panel'!$A:$A,1)),0)</f>
        <v>0</v>
      </c>
      <c r="H86" s="37">
        <f>IFERROR(INDEX(XMR!$F:$F,MATCH($A86,XMR!$A:$A,0))*INDEX('Control Panel'!$H:$H,MATCH('Index Volume'!$A86+1,'Control Panel'!$A:$A,1)),0)</f>
        <v>0</v>
      </c>
      <c r="I86" s="37">
        <f>IFERROR(INDEX(ZEC!$F:$F,MATCH($A86,ZEC!$A:$A,0))*INDEX('Control Panel'!$I:$I,MATCH('Index Volume'!$A86+1,'Control Panel'!$A:$A,1)),0)</f>
        <v>0</v>
      </c>
      <c r="J86" s="37">
        <f>IFERROR(INDEX(EOS!$F:$F,MATCH($A86,EOS!$A:$A,0))*INDEX('Control Panel'!$J:$J,MATCH('Index Volume'!$A86+1,'Control Panel'!$A:$A,1)),0)</f>
        <v>0</v>
      </c>
      <c r="K86" s="37">
        <f>IFERROR(INDEX(DASH!$F:$F,MATCH($A86,DASH!$A:$A,0))*INDEX('Control Panel'!$K:$K,MATCH('Index Volume'!$A86+1,'Control Panel'!$A:$A,1)),0)</f>
        <v>0</v>
      </c>
      <c r="L86" s="37">
        <f>IFERROR(INDEX(XLM!$F:$F,MATCH($A86,XLM!$A:$A,0))*INDEX('Control Panel'!$L:$L,MATCH('Index Volume'!$A86+1,'Control Panel'!$A:$A,1)),0)</f>
        <v>0</v>
      </c>
      <c r="M86" s="39">
        <f t="shared" si="27"/>
        <v>0</v>
      </c>
      <c r="N86" s="1" t="b">
        <f t="shared" si="28"/>
        <v>1</v>
      </c>
      <c r="O86" s="41">
        <f t="shared" si="29"/>
        <v>0</v>
      </c>
      <c r="Q86" s="7">
        <f t="shared" si="30"/>
        <v>0</v>
      </c>
      <c r="R86" s="7">
        <f t="shared" si="31"/>
        <v>0</v>
      </c>
      <c r="S86" s="7">
        <f t="shared" si="32"/>
        <v>0</v>
      </c>
      <c r="T86" s="7">
        <f t="shared" si="33"/>
        <v>0</v>
      </c>
      <c r="U86" s="7">
        <f t="shared" si="34"/>
        <v>0</v>
      </c>
      <c r="V86" s="7">
        <f t="shared" si="35"/>
        <v>0</v>
      </c>
      <c r="W86" s="7">
        <f t="shared" si="36"/>
        <v>0</v>
      </c>
      <c r="X86" s="7">
        <f t="shared" si="37"/>
        <v>0</v>
      </c>
      <c r="Y86" s="7">
        <f t="shared" si="38"/>
        <v>0</v>
      </c>
      <c r="Z86" s="7">
        <f t="shared" si="39"/>
        <v>0</v>
      </c>
      <c r="AA86" s="7">
        <f t="shared" si="40"/>
        <v>0</v>
      </c>
      <c r="AC86" s="7">
        <f t="shared" si="41"/>
        <v>0</v>
      </c>
      <c r="AD86" s="7">
        <f t="shared" si="42"/>
        <v>0</v>
      </c>
      <c r="AE86" s="7">
        <f t="shared" si="43"/>
        <v>0</v>
      </c>
      <c r="AF86" s="7">
        <f t="shared" si="44"/>
        <v>0</v>
      </c>
      <c r="AG86" s="7">
        <f t="shared" si="45"/>
        <v>0</v>
      </c>
      <c r="AH86" s="7">
        <f t="shared" si="46"/>
        <v>0</v>
      </c>
      <c r="AI86" s="7">
        <f t="shared" si="47"/>
        <v>0</v>
      </c>
      <c r="AJ86" s="7">
        <f t="shared" si="48"/>
        <v>0</v>
      </c>
      <c r="AK86" s="7">
        <f t="shared" si="49"/>
        <v>0</v>
      </c>
      <c r="AL86" s="7">
        <f t="shared" si="50"/>
        <v>0</v>
      </c>
      <c r="AM86" s="7">
        <f t="shared" si="51"/>
        <v>0</v>
      </c>
    </row>
    <row r="87" spans="1:39" hidden="1" x14ac:dyDescent="0.75">
      <c r="A87" s="4">
        <v>41725</v>
      </c>
      <c r="B87" s="37">
        <f>IFERROR(INDEX(BTC!$F:$F,MATCH($A87,BTC!$A:$A,0))*INDEX('Control Panel'!$B:$B,MATCH('Index Volume'!$A87+1,'Control Panel'!$A:$A,1)),0)</f>
        <v>0</v>
      </c>
      <c r="C87" s="37">
        <f>IFERROR(INDEX(XRP!$F:$F,MATCH($A87,XRP!$A:$A,0))*INDEX('Control Panel'!$C:$C,MATCH($A87+1,'Control Panel'!$A:$A,1)),0)</f>
        <v>0</v>
      </c>
      <c r="D87" s="37">
        <f>IFERROR(INDEX(LTC!$F:$F,MATCH($A87,LTC!$A:$A,0))*INDEX('Control Panel'!$D:$D,MATCH($A87+1,'Control Panel'!$A:$A,1)),0)</f>
        <v>0</v>
      </c>
      <c r="E87" s="37">
        <f>IFERROR(INDEX(ETC!$F:$F,MATCH($A87,ETC!$A:$A,0))*INDEX('Control Panel'!$E:$E,MATCH($A87+1,'Control Panel'!$A:$A,1)),0)</f>
        <v>0</v>
      </c>
      <c r="F87" s="37">
        <f>IFERROR(INDEX(ETH!$F:$F,MATCH($A87,ETH!$A:$A,0))*INDEX('Control Panel'!$F:$F,MATCH('Index Volume'!$A87+1,'Control Panel'!$A:$A,1)),0)</f>
        <v>0</v>
      </c>
      <c r="G87" s="37">
        <f>IFERROR(INDEX(BCH!$F:$F,MATCH($A87,BCH!$A:$A,0))*INDEX('Control Panel'!$G:$G,MATCH('Index Volume'!$A87+1,'Control Panel'!$A:$A,1)),0)</f>
        <v>0</v>
      </c>
      <c r="H87" s="37">
        <f>IFERROR(INDEX(XMR!$F:$F,MATCH($A87,XMR!$A:$A,0))*INDEX('Control Panel'!$H:$H,MATCH('Index Volume'!$A87+1,'Control Panel'!$A:$A,1)),0)</f>
        <v>0</v>
      </c>
      <c r="I87" s="37">
        <f>IFERROR(INDEX(ZEC!$F:$F,MATCH($A87,ZEC!$A:$A,0))*INDEX('Control Panel'!$I:$I,MATCH('Index Volume'!$A87+1,'Control Panel'!$A:$A,1)),0)</f>
        <v>0</v>
      </c>
      <c r="J87" s="37">
        <f>IFERROR(INDEX(EOS!$F:$F,MATCH($A87,EOS!$A:$A,0))*INDEX('Control Panel'!$J:$J,MATCH('Index Volume'!$A87+1,'Control Panel'!$A:$A,1)),0)</f>
        <v>0</v>
      </c>
      <c r="K87" s="37">
        <f>IFERROR(INDEX(DASH!$F:$F,MATCH($A87,DASH!$A:$A,0))*INDEX('Control Panel'!$K:$K,MATCH('Index Volume'!$A87+1,'Control Panel'!$A:$A,1)),0)</f>
        <v>0</v>
      </c>
      <c r="L87" s="37">
        <f>IFERROR(INDEX(XLM!$F:$F,MATCH($A87,XLM!$A:$A,0))*INDEX('Control Panel'!$L:$L,MATCH('Index Volume'!$A87+1,'Control Panel'!$A:$A,1)),0)</f>
        <v>0</v>
      </c>
      <c r="M87" s="39">
        <f t="shared" si="27"/>
        <v>0</v>
      </c>
      <c r="N87" s="1" t="b">
        <f t="shared" si="28"/>
        <v>1</v>
      </c>
      <c r="O87" s="41">
        <f t="shared" si="29"/>
        <v>0</v>
      </c>
      <c r="Q87" s="7">
        <f t="shared" si="30"/>
        <v>0</v>
      </c>
      <c r="R87" s="7">
        <f t="shared" si="31"/>
        <v>0</v>
      </c>
      <c r="S87" s="7">
        <f t="shared" si="32"/>
        <v>0</v>
      </c>
      <c r="T87" s="7">
        <f t="shared" si="33"/>
        <v>0</v>
      </c>
      <c r="U87" s="7">
        <f t="shared" si="34"/>
        <v>0</v>
      </c>
      <c r="V87" s="7">
        <f t="shared" si="35"/>
        <v>0</v>
      </c>
      <c r="W87" s="7">
        <f t="shared" si="36"/>
        <v>0</v>
      </c>
      <c r="X87" s="7">
        <f t="shared" si="37"/>
        <v>0</v>
      </c>
      <c r="Y87" s="7">
        <f t="shared" si="38"/>
        <v>0</v>
      </c>
      <c r="Z87" s="7">
        <f t="shared" si="39"/>
        <v>0</v>
      </c>
      <c r="AA87" s="7">
        <f t="shared" si="40"/>
        <v>0</v>
      </c>
      <c r="AC87" s="7">
        <f t="shared" si="41"/>
        <v>0</v>
      </c>
      <c r="AD87" s="7">
        <f t="shared" si="42"/>
        <v>0</v>
      </c>
      <c r="AE87" s="7">
        <f t="shared" si="43"/>
        <v>0</v>
      </c>
      <c r="AF87" s="7">
        <f t="shared" si="44"/>
        <v>0</v>
      </c>
      <c r="AG87" s="7">
        <f t="shared" si="45"/>
        <v>0</v>
      </c>
      <c r="AH87" s="7">
        <f t="shared" si="46"/>
        <v>0</v>
      </c>
      <c r="AI87" s="7">
        <f t="shared" si="47"/>
        <v>0</v>
      </c>
      <c r="AJ87" s="7">
        <f t="shared" si="48"/>
        <v>0</v>
      </c>
      <c r="AK87" s="7">
        <f t="shared" si="49"/>
        <v>0</v>
      </c>
      <c r="AL87" s="7">
        <f t="shared" si="50"/>
        <v>0</v>
      </c>
      <c r="AM87" s="7">
        <f t="shared" si="51"/>
        <v>0</v>
      </c>
    </row>
    <row r="88" spans="1:39" hidden="1" x14ac:dyDescent="0.75">
      <c r="A88" s="3">
        <v>41726</v>
      </c>
      <c r="B88" s="37">
        <f>IFERROR(INDEX(BTC!$F:$F,MATCH($A88,BTC!$A:$A,0))*INDEX('Control Panel'!$B:$B,MATCH('Index Volume'!$A88+1,'Control Panel'!$A:$A,1)),0)</f>
        <v>0</v>
      </c>
      <c r="C88" s="37">
        <f>IFERROR(INDEX(XRP!$F:$F,MATCH($A88,XRP!$A:$A,0))*INDEX('Control Panel'!$C:$C,MATCH($A88+1,'Control Panel'!$A:$A,1)),0)</f>
        <v>0</v>
      </c>
      <c r="D88" s="37">
        <f>IFERROR(INDEX(LTC!$F:$F,MATCH($A88,LTC!$A:$A,0))*INDEX('Control Panel'!$D:$D,MATCH($A88+1,'Control Panel'!$A:$A,1)),0)</f>
        <v>0</v>
      </c>
      <c r="E88" s="37">
        <f>IFERROR(INDEX(ETC!$F:$F,MATCH($A88,ETC!$A:$A,0))*INDEX('Control Panel'!$E:$E,MATCH($A88+1,'Control Panel'!$A:$A,1)),0)</f>
        <v>0</v>
      </c>
      <c r="F88" s="37">
        <f>IFERROR(INDEX(ETH!$F:$F,MATCH($A88,ETH!$A:$A,0))*INDEX('Control Panel'!$F:$F,MATCH('Index Volume'!$A88+1,'Control Panel'!$A:$A,1)),0)</f>
        <v>0</v>
      </c>
      <c r="G88" s="37">
        <f>IFERROR(INDEX(BCH!$F:$F,MATCH($A88,BCH!$A:$A,0))*INDEX('Control Panel'!$G:$G,MATCH('Index Volume'!$A88+1,'Control Panel'!$A:$A,1)),0)</f>
        <v>0</v>
      </c>
      <c r="H88" s="37">
        <f>IFERROR(INDEX(XMR!$F:$F,MATCH($A88,XMR!$A:$A,0))*INDEX('Control Panel'!$H:$H,MATCH('Index Volume'!$A88+1,'Control Panel'!$A:$A,1)),0)</f>
        <v>0</v>
      </c>
      <c r="I88" s="37">
        <f>IFERROR(INDEX(ZEC!$F:$F,MATCH($A88,ZEC!$A:$A,0))*INDEX('Control Panel'!$I:$I,MATCH('Index Volume'!$A88+1,'Control Panel'!$A:$A,1)),0)</f>
        <v>0</v>
      </c>
      <c r="J88" s="37">
        <f>IFERROR(INDEX(EOS!$F:$F,MATCH($A88,EOS!$A:$A,0))*INDEX('Control Panel'!$J:$J,MATCH('Index Volume'!$A88+1,'Control Panel'!$A:$A,1)),0)</f>
        <v>0</v>
      </c>
      <c r="K88" s="37">
        <f>IFERROR(INDEX(DASH!$F:$F,MATCH($A88,DASH!$A:$A,0))*INDEX('Control Panel'!$K:$K,MATCH('Index Volume'!$A88+1,'Control Panel'!$A:$A,1)),0)</f>
        <v>0</v>
      </c>
      <c r="L88" s="37">
        <f>IFERROR(INDEX(XLM!$F:$F,MATCH($A88,XLM!$A:$A,0))*INDEX('Control Panel'!$L:$L,MATCH('Index Volume'!$A88+1,'Control Panel'!$A:$A,1)),0)</f>
        <v>0</v>
      </c>
      <c r="M88" s="39">
        <f t="shared" si="27"/>
        <v>0</v>
      </c>
      <c r="N88" s="1" t="b">
        <f t="shared" si="28"/>
        <v>1</v>
      </c>
      <c r="O88" s="41">
        <f t="shared" si="29"/>
        <v>0</v>
      </c>
      <c r="Q88" s="7">
        <f t="shared" si="30"/>
        <v>0</v>
      </c>
      <c r="R88" s="7">
        <f t="shared" si="31"/>
        <v>0</v>
      </c>
      <c r="S88" s="7">
        <f t="shared" si="32"/>
        <v>0</v>
      </c>
      <c r="T88" s="7">
        <f t="shared" si="33"/>
        <v>0</v>
      </c>
      <c r="U88" s="7">
        <f t="shared" si="34"/>
        <v>0</v>
      </c>
      <c r="V88" s="7">
        <f t="shared" si="35"/>
        <v>0</v>
      </c>
      <c r="W88" s="7">
        <f t="shared" si="36"/>
        <v>0</v>
      </c>
      <c r="X88" s="7">
        <f t="shared" si="37"/>
        <v>0</v>
      </c>
      <c r="Y88" s="7">
        <f t="shared" si="38"/>
        <v>0</v>
      </c>
      <c r="Z88" s="7">
        <f t="shared" si="39"/>
        <v>0</v>
      </c>
      <c r="AA88" s="7">
        <f t="shared" si="40"/>
        <v>0</v>
      </c>
      <c r="AC88" s="7">
        <f t="shared" si="41"/>
        <v>0</v>
      </c>
      <c r="AD88" s="7">
        <f t="shared" si="42"/>
        <v>0</v>
      </c>
      <c r="AE88" s="7">
        <f t="shared" si="43"/>
        <v>0</v>
      </c>
      <c r="AF88" s="7">
        <f t="shared" si="44"/>
        <v>0</v>
      </c>
      <c r="AG88" s="7">
        <f t="shared" si="45"/>
        <v>0</v>
      </c>
      <c r="AH88" s="7">
        <f t="shared" si="46"/>
        <v>0</v>
      </c>
      <c r="AI88" s="7">
        <f t="shared" si="47"/>
        <v>0</v>
      </c>
      <c r="AJ88" s="7">
        <f t="shared" si="48"/>
        <v>0</v>
      </c>
      <c r="AK88" s="7">
        <f t="shared" si="49"/>
        <v>0</v>
      </c>
      <c r="AL88" s="7">
        <f t="shared" si="50"/>
        <v>0</v>
      </c>
      <c r="AM88" s="7">
        <f t="shared" si="51"/>
        <v>0</v>
      </c>
    </row>
    <row r="89" spans="1:39" hidden="1" x14ac:dyDescent="0.75">
      <c r="A89" s="4">
        <v>41727</v>
      </c>
      <c r="B89" s="37">
        <f>IFERROR(INDEX(BTC!$F:$F,MATCH($A89,BTC!$A:$A,0))*INDEX('Control Panel'!$B:$B,MATCH('Index Volume'!$A89+1,'Control Panel'!$A:$A,1)),0)</f>
        <v>0</v>
      </c>
      <c r="C89" s="37">
        <f>IFERROR(INDEX(XRP!$F:$F,MATCH($A89,XRP!$A:$A,0))*INDEX('Control Panel'!$C:$C,MATCH($A89+1,'Control Panel'!$A:$A,1)),0)</f>
        <v>0</v>
      </c>
      <c r="D89" s="37">
        <f>IFERROR(INDEX(LTC!$F:$F,MATCH($A89,LTC!$A:$A,0))*INDEX('Control Panel'!$D:$D,MATCH($A89+1,'Control Panel'!$A:$A,1)),0)</f>
        <v>0</v>
      </c>
      <c r="E89" s="37">
        <f>IFERROR(INDEX(ETC!$F:$F,MATCH($A89,ETC!$A:$A,0))*INDEX('Control Panel'!$E:$E,MATCH($A89+1,'Control Panel'!$A:$A,1)),0)</f>
        <v>0</v>
      </c>
      <c r="F89" s="37">
        <f>IFERROR(INDEX(ETH!$F:$F,MATCH($A89,ETH!$A:$A,0))*INDEX('Control Panel'!$F:$F,MATCH('Index Volume'!$A89+1,'Control Panel'!$A:$A,1)),0)</f>
        <v>0</v>
      </c>
      <c r="G89" s="37">
        <f>IFERROR(INDEX(BCH!$F:$F,MATCH($A89,BCH!$A:$A,0))*INDEX('Control Panel'!$G:$G,MATCH('Index Volume'!$A89+1,'Control Panel'!$A:$A,1)),0)</f>
        <v>0</v>
      </c>
      <c r="H89" s="37">
        <f>IFERROR(INDEX(XMR!$F:$F,MATCH($A89,XMR!$A:$A,0))*INDEX('Control Panel'!$H:$H,MATCH('Index Volume'!$A89+1,'Control Panel'!$A:$A,1)),0)</f>
        <v>0</v>
      </c>
      <c r="I89" s="37">
        <f>IFERROR(INDEX(ZEC!$F:$F,MATCH($A89,ZEC!$A:$A,0))*INDEX('Control Panel'!$I:$I,MATCH('Index Volume'!$A89+1,'Control Panel'!$A:$A,1)),0)</f>
        <v>0</v>
      </c>
      <c r="J89" s="37">
        <f>IFERROR(INDEX(EOS!$F:$F,MATCH($A89,EOS!$A:$A,0))*INDEX('Control Panel'!$J:$J,MATCH('Index Volume'!$A89+1,'Control Panel'!$A:$A,1)),0)</f>
        <v>0</v>
      </c>
      <c r="K89" s="37">
        <f>IFERROR(INDEX(DASH!$F:$F,MATCH($A89,DASH!$A:$A,0))*INDEX('Control Panel'!$K:$K,MATCH('Index Volume'!$A89+1,'Control Panel'!$A:$A,1)),0)</f>
        <v>0</v>
      </c>
      <c r="L89" s="37">
        <f>IFERROR(INDEX(XLM!$F:$F,MATCH($A89,XLM!$A:$A,0))*INDEX('Control Panel'!$L:$L,MATCH('Index Volume'!$A89+1,'Control Panel'!$A:$A,1)),0)</f>
        <v>0</v>
      </c>
      <c r="M89" s="39">
        <f t="shared" si="27"/>
        <v>0</v>
      </c>
      <c r="N89" s="1" t="b">
        <f t="shared" si="28"/>
        <v>1</v>
      </c>
      <c r="O89" s="41">
        <f t="shared" si="29"/>
        <v>0</v>
      </c>
      <c r="Q89" s="7">
        <f t="shared" si="30"/>
        <v>0</v>
      </c>
      <c r="R89" s="7">
        <f t="shared" si="31"/>
        <v>0</v>
      </c>
      <c r="S89" s="7">
        <f t="shared" si="32"/>
        <v>0</v>
      </c>
      <c r="T89" s="7">
        <f t="shared" si="33"/>
        <v>0</v>
      </c>
      <c r="U89" s="7">
        <f t="shared" si="34"/>
        <v>0</v>
      </c>
      <c r="V89" s="7">
        <f t="shared" si="35"/>
        <v>0</v>
      </c>
      <c r="W89" s="7">
        <f t="shared" si="36"/>
        <v>0</v>
      </c>
      <c r="X89" s="7">
        <f t="shared" si="37"/>
        <v>0</v>
      </c>
      <c r="Y89" s="7">
        <f t="shared" si="38"/>
        <v>0</v>
      </c>
      <c r="Z89" s="7">
        <f t="shared" si="39"/>
        <v>0</v>
      </c>
      <c r="AA89" s="7">
        <f t="shared" si="40"/>
        <v>0</v>
      </c>
      <c r="AC89" s="7">
        <f t="shared" si="41"/>
        <v>0</v>
      </c>
      <c r="AD89" s="7">
        <f t="shared" si="42"/>
        <v>0</v>
      </c>
      <c r="AE89" s="7">
        <f t="shared" si="43"/>
        <v>0</v>
      </c>
      <c r="AF89" s="7">
        <f t="shared" si="44"/>
        <v>0</v>
      </c>
      <c r="AG89" s="7">
        <f t="shared" si="45"/>
        <v>0</v>
      </c>
      <c r="AH89" s="7">
        <f t="shared" si="46"/>
        <v>0</v>
      </c>
      <c r="AI89" s="7">
        <f t="shared" si="47"/>
        <v>0</v>
      </c>
      <c r="AJ89" s="7">
        <f t="shared" si="48"/>
        <v>0</v>
      </c>
      <c r="AK89" s="7">
        <f t="shared" si="49"/>
        <v>0</v>
      </c>
      <c r="AL89" s="7">
        <f t="shared" si="50"/>
        <v>0</v>
      </c>
      <c r="AM89" s="7">
        <f t="shared" si="51"/>
        <v>0</v>
      </c>
    </row>
    <row r="90" spans="1:39" hidden="1" x14ac:dyDescent="0.75">
      <c r="A90" s="3">
        <v>41728</v>
      </c>
      <c r="B90" s="37">
        <f>IFERROR(INDEX(BTC!$F:$F,MATCH($A90,BTC!$A:$A,0))*INDEX('Control Panel'!$B:$B,MATCH('Index Volume'!$A90+1,'Control Panel'!$A:$A,1)),0)</f>
        <v>0</v>
      </c>
      <c r="C90" s="37">
        <f>IFERROR(INDEX(XRP!$F:$F,MATCH($A90,XRP!$A:$A,0))*INDEX('Control Panel'!$C:$C,MATCH($A90+1,'Control Panel'!$A:$A,1)),0)</f>
        <v>0</v>
      </c>
      <c r="D90" s="37">
        <f>IFERROR(INDEX(LTC!$F:$F,MATCH($A90,LTC!$A:$A,0))*INDEX('Control Panel'!$D:$D,MATCH($A90+1,'Control Panel'!$A:$A,1)),0)</f>
        <v>0</v>
      </c>
      <c r="E90" s="37">
        <f>IFERROR(INDEX(ETC!$F:$F,MATCH($A90,ETC!$A:$A,0))*INDEX('Control Panel'!$E:$E,MATCH($A90+1,'Control Panel'!$A:$A,1)),0)</f>
        <v>0</v>
      </c>
      <c r="F90" s="37">
        <f>IFERROR(INDEX(ETH!$F:$F,MATCH($A90,ETH!$A:$A,0))*INDEX('Control Panel'!$F:$F,MATCH('Index Volume'!$A90+1,'Control Panel'!$A:$A,1)),0)</f>
        <v>0</v>
      </c>
      <c r="G90" s="37">
        <f>IFERROR(INDEX(BCH!$F:$F,MATCH($A90,BCH!$A:$A,0))*INDEX('Control Panel'!$G:$G,MATCH('Index Volume'!$A90+1,'Control Panel'!$A:$A,1)),0)</f>
        <v>0</v>
      </c>
      <c r="H90" s="37">
        <f>IFERROR(INDEX(XMR!$F:$F,MATCH($A90,XMR!$A:$A,0))*INDEX('Control Panel'!$H:$H,MATCH('Index Volume'!$A90+1,'Control Panel'!$A:$A,1)),0)</f>
        <v>0</v>
      </c>
      <c r="I90" s="37">
        <f>IFERROR(INDEX(ZEC!$F:$F,MATCH($A90,ZEC!$A:$A,0))*INDEX('Control Panel'!$I:$I,MATCH('Index Volume'!$A90+1,'Control Panel'!$A:$A,1)),0)</f>
        <v>0</v>
      </c>
      <c r="J90" s="37">
        <f>IFERROR(INDEX(EOS!$F:$F,MATCH($A90,EOS!$A:$A,0))*INDEX('Control Panel'!$J:$J,MATCH('Index Volume'!$A90+1,'Control Panel'!$A:$A,1)),0)</f>
        <v>0</v>
      </c>
      <c r="K90" s="37">
        <f>IFERROR(INDEX(DASH!$F:$F,MATCH($A90,DASH!$A:$A,0))*INDEX('Control Panel'!$K:$K,MATCH('Index Volume'!$A90+1,'Control Panel'!$A:$A,1)),0)</f>
        <v>0</v>
      </c>
      <c r="L90" s="37">
        <f>IFERROR(INDEX(XLM!$F:$F,MATCH($A90,XLM!$A:$A,0))*INDEX('Control Panel'!$L:$L,MATCH('Index Volume'!$A90+1,'Control Panel'!$A:$A,1)),0)</f>
        <v>0</v>
      </c>
      <c r="M90" s="39">
        <f t="shared" si="27"/>
        <v>0</v>
      </c>
      <c r="N90" s="1" t="b">
        <f t="shared" si="28"/>
        <v>1</v>
      </c>
      <c r="O90" s="41">
        <f t="shared" si="29"/>
        <v>0</v>
      </c>
      <c r="Q90" s="7">
        <f t="shared" si="30"/>
        <v>0</v>
      </c>
      <c r="R90" s="7">
        <f t="shared" si="31"/>
        <v>0</v>
      </c>
      <c r="S90" s="7">
        <f t="shared" si="32"/>
        <v>0</v>
      </c>
      <c r="T90" s="7">
        <f t="shared" si="33"/>
        <v>0</v>
      </c>
      <c r="U90" s="7">
        <f t="shared" si="34"/>
        <v>0</v>
      </c>
      <c r="V90" s="7">
        <f t="shared" si="35"/>
        <v>0</v>
      </c>
      <c r="W90" s="7">
        <f t="shared" si="36"/>
        <v>0</v>
      </c>
      <c r="X90" s="7">
        <f t="shared" si="37"/>
        <v>0</v>
      </c>
      <c r="Y90" s="7">
        <f t="shared" si="38"/>
        <v>0</v>
      </c>
      <c r="Z90" s="7">
        <f t="shared" si="39"/>
        <v>0</v>
      </c>
      <c r="AA90" s="7">
        <f t="shared" si="40"/>
        <v>0</v>
      </c>
      <c r="AC90" s="7">
        <f t="shared" si="41"/>
        <v>0</v>
      </c>
      <c r="AD90" s="7">
        <f t="shared" si="42"/>
        <v>0</v>
      </c>
      <c r="AE90" s="7">
        <f t="shared" si="43"/>
        <v>0</v>
      </c>
      <c r="AF90" s="7">
        <f t="shared" si="44"/>
        <v>0</v>
      </c>
      <c r="AG90" s="7">
        <f t="shared" si="45"/>
        <v>0</v>
      </c>
      <c r="AH90" s="7">
        <f t="shared" si="46"/>
        <v>0</v>
      </c>
      <c r="AI90" s="7">
        <f t="shared" si="47"/>
        <v>0</v>
      </c>
      <c r="AJ90" s="7">
        <f t="shared" si="48"/>
        <v>0</v>
      </c>
      <c r="AK90" s="7">
        <f t="shared" si="49"/>
        <v>0</v>
      </c>
      <c r="AL90" s="7">
        <f t="shared" si="50"/>
        <v>0</v>
      </c>
      <c r="AM90" s="7">
        <f t="shared" si="51"/>
        <v>0</v>
      </c>
    </row>
    <row r="91" spans="1:39" hidden="1" x14ac:dyDescent="0.75">
      <c r="A91" s="4">
        <v>41729</v>
      </c>
      <c r="B91" s="37">
        <f>IFERROR(INDEX(BTC!$F:$F,MATCH($A91,BTC!$A:$A,0))*INDEX('Control Panel'!$B:$B,MATCH('Index Volume'!$A91+1,'Control Panel'!$A:$A,1)),0)</f>
        <v>0</v>
      </c>
      <c r="C91" s="37">
        <f>IFERROR(INDEX(XRP!$F:$F,MATCH($A91,XRP!$A:$A,0))*INDEX('Control Panel'!$C:$C,MATCH($A91+1,'Control Panel'!$A:$A,1)),0)</f>
        <v>0</v>
      </c>
      <c r="D91" s="37">
        <f>IFERROR(INDEX(LTC!$F:$F,MATCH($A91,LTC!$A:$A,0))*INDEX('Control Panel'!$D:$D,MATCH($A91+1,'Control Panel'!$A:$A,1)),0)</f>
        <v>0</v>
      </c>
      <c r="E91" s="37">
        <f>IFERROR(INDEX(ETC!$F:$F,MATCH($A91,ETC!$A:$A,0))*INDEX('Control Panel'!$E:$E,MATCH($A91+1,'Control Panel'!$A:$A,1)),0)</f>
        <v>0</v>
      </c>
      <c r="F91" s="37">
        <f>IFERROR(INDEX(ETH!$F:$F,MATCH($A91,ETH!$A:$A,0))*INDEX('Control Panel'!$F:$F,MATCH('Index Volume'!$A91+1,'Control Panel'!$A:$A,1)),0)</f>
        <v>0</v>
      </c>
      <c r="G91" s="37">
        <f>IFERROR(INDEX(BCH!$F:$F,MATCH($A91,BCH!$A:$A,0))*INDEX('Control Panel'!$G:$G,MATCH('Index Volume'!$A91+1,'Control Panel'!$A:$A,1)),0)</f>
        <v>0</v>
      </c>
      <c r="H91" s="37">
        <f>IFERROR(INDEX(XMR!$F:$F,MATCH($A91,XMR!$A:$A,0))*INDEX('Control Panel'!$H:$H,MATCH('Index Volume'!$A91+1,'Control Panel'!$A:$A,1)),0)</f>
        <v>0</v>
      </c>
      <c r="I91" s="37">
        <f>IFERROR(INDEX(ZEC!$F:$F,MATCH($A91,ZEC!$A:$A,0))*INDEX('Control Panel'!$I:$I,MATCH('Index Volume'!$A91+1,'Control Panel'!$A:$A,1)),0)</f>
        <v>0</v>
      </c>
      <c r="J91" s="37">
        <f>IFERROR(INDEX(EOS!$F:$F,MATCH($A91,EOS!$A:$A,0))*INDEX('Control Panel'!$J:$J,MATCH('Index Volume'!$A91+1,'Control Panel'!$A:$A,1)),0)</f>
        <v>0</v>
      </c>
      <c r="K91" s="37">
        <f>IFERROR(INDEX(DASH!$F:$F,MATCH($A91,DASH!$A:$A,0))*INDEX('Control Panel'!$K:$K,MATCH('Index Volume'!$A91+1,'Control Panel'!$A:$A,1)),0)</f>
        <v>0</v>
      </c>
      <c r="L91" s="37">
        <f>IFERROR(INDEX(XLM!$F:$F,MATCH($A91,XLM!$A:$A,0))*INDEX('Control Panel'!$L:$L,MATCH('Index Volume'!$A91+1,'Control Panel'!$A:$A,1)),0)</f>
        <v>0</v>
      </c>
      <c r="M91" s="39">
        <f t="shared" si="27"/>
        <v>0</v>
      </c>
      <c r="N91" s="1" t="b">
        <f t="shared" si="28"/>
        <v>1</v>
      </c>
      <c r="O91" s="41">
        <f t="shared" si="29"/>
        <v>0</v>
      </c>
      <c r="Q91" s="7">
        <f t="shared" si="30"/>
        <v>0</v>
      </c>
      <c r="R91" s="7">
        <f t="shared" si="31"/>
        <v>0</v>
      </c>
      <c r="S91" s="7">
        <f t="shared" si="32"/>
        <v>0</v>
      </c>
      <c r="T91" s="7">
        <f t="shared" si="33"/>
        <v>0</v>
      </c>
      <c r="U91" s="7">
        <f t="shared" si="34"/>
        <v>0</v>
      </c>
      <c r="V91" s="7">
        <f t="shared" si="35"/>
        <v>0</v>
      </c>
      <c r="W91" s="7">
        <f t="shared" si="36"/>
        <v>0</v>
      </c>
      <c r="X91" s="7">
        <f t="shared" si="37"/>
        <v>0</v>
      </c>
      <c r="Y91" s="7">
        <f t="shared" si="38"/>
        <v>0</v>
      </c>
      <c r="Z91" s="7">
        <f t="shared" si="39"/>
        <v>0</v>
      </c>
      <c r="AA91" s="7">
        <f t="shared" si="40"/>
        <v>0</v>
      </c>
      <c r="AC91" s="7">
        <f t="shared" si="41"/>
        <v>0</v>
      </c>
      <c r="AD91" s="7">
        <f t="shared" si="42"/>
        <v>0</v>
      </c>
      <c r="AE91" s="7">
        <f t="shared" si="43"/>
        <v>0</v>
      </c>
      <c r="AF91" s="7">
        <f t="shared" si="44"/>
        <v>0</v>
      </c>
      <c r="AG91" s="7">
        <f t="shared" si="45"/>
        <v>0</v>
      </c>
      <c r="AH91" s="7">
        <f t="shared" si="46"/>
        <v>0</v>
      </c>
      <c r="AI91" s="7">
        <f t="shared" si="47"/>
        <v>0</v>
      </c>
      <c r="AJ91" s="7">
        <f t="shared" si="48"/>
        <v>0</v>
      </c>
      <c r="AK91" s="7">
        <f t="shared" si="49"/>
        <v>0</v>
      </c>
      <c r="AL91" s="7">
        <f t="shared" si="50"/>
        <v>0</v>
      </c>
      <c r="AM91" s="7">
        <f t="shared" si="51"/>
        <v>0</v>
      </c>
    </row>
    <row r="92" spans="1:39" hidden="1" x14ac:dyDescent="0.75">
      <c r="A92" s="10">
        <v>41730</v>
      </c>
      <c r="B92" s="37">
        <f>IFERROR(INDEX(BTC!$F:$F,MATCH($A92,BTC!$A:$A,0))*INDEX('Control Panel'!$B:$B,MATCH('Index Volume'!$A92+1,'Control Panel'!$A:$A,1)),0)</f>
        <v>0</v>
      </c>
      <c r="C92" s="37">
        <f>IFERROR(INDEX(XRP!$F:$F,MATCH($A92,XRP!$A:$A,0))*INDEX('Control Panel'!$C:$C,MATCH($A92+1,'Control Panel'!$A:$A,1)),0)</f>
        <v>0</v>
      </c>
      <c r="D92" s="37">
        <f>IFERROR(INDEX(LTC!$F:$F,MATCH($A92,LTC!$A:$A,0))*INDEX('Control Panel'!$D:$D,MATCH($A92+1,'Control Panel'!$A:$A,1)),0)</f>
        <v>0</v>
      </c>
      <c r="E92" s="37">
        <f>IFERROR(INDEX(ETC!$F:$F,MATCH($A92,ETC!$A:$A,0))*INDEX('Control Panel'!$E:$E,MATCH($A92+1,'Control Panel'!$A:$A,1)),0)</f>
        <v>0</v>
      </c>
      <c r="F92" s="37">
        <f>IFERROR(INDEX(ETH!$F:$F,MATCH($A92,ETH!$A:$A,0))*INDEX('Control Panel'!$F:$F,MATCH('Index Volume'!$A92+1,'Control Panel'!$A:$A,1)),0)</f>
        <v>0</v>
      </c>
      <c r="G92" s="37">
        <f>IFERROR(INDEX(BCH!$F:$F,MATCH($A92,BCH!$A:$A,0))*INDEX('Control Panel'!$G:$G,MATCH('Index Volume'!$A92+1,'Control Panel'!$A:$A,1)),0)</f>
        <v>0</v>
      </c>
      <c r="H92" s="37">
        <f>IFERROR(INDEX(XMR!$F:$F,MATCH($A92,XMR!$A:$A,0))*INDEX('Control Panel'!$H:$H,MATCH('Index Volume'!$A92+1,'Control Panel'!$A:$A,1)),0)</f>
        <v>0</v>
      </c>
      <c r="I92" s="37">
        <f>IFERROR(INDEX(ZEC!$F:$F,MATCH($A92,ZEC!$A:$A,0))*INDEX('Control Panel'!$I:$I,MATCH('Index Volume'!$A92+1,'Control Panel'!$A:$A,1)),0)</f>
        <v>0</v>
      </c>
      <c r="J92" s="37">
        <f>IFERROR(INDEX(EOS!$F:$F,MATCH($A92,EOS!$A:$A,0))*INDEX('Control Panel'!$J:$J,MATCH('Index Volume'!$A92+1,'Control Panel'!$A:$A,1)),0)</f>
        <v>0</v>
      </c>
      <c r="K92" s="37">
        <f>IFERROR(INDEX(DASH!$F:$F,MATCH($A92,DASH!$A:$A,0))*INDEX('Control Panel'!$K:$K,MATCH('Index Volume'!$A92+1,'Control Panel'!$A:$A,1)),0)</f>
        <v>0</v>
      </c>
      <c r="L92" s="37">
        <f>IFERROR(INDEX(XLM!$F:$F,MATCH($A92,XLM!$A:$A,0))*INDEX('Control Panel'!$L:$L,MATCH('Index Volume'!$A92+1,'Control Panel'!$A:$A,1)),0)</f>
        <v>0</v>
      </c>
      <c r="M92" s="39">
        <f t="shared" si="27"/>
        <v>0</v>
      </c>
      <c r="N92" s="1" t="b">
        <f t="shared" si="28"/>
        <v>1</v>
      </c>
      <c r="O92" s="41">
        <f t="shared" si="29"/>
        <v>0</v>
      </c>
      <c r="Q92" s="7">
        <f t="shared" si="30"/>
        <v>0</v>
      </c>
      <c r="R92" s="7">
        <f t="shared" si="31"/>
        <v>0</v>
      </c>
      <c r="S92" s="7">
        <f t="shared" si="32"/>
        <v>0</v>
      </c>
      <c r="T92" s="7">
        <f t="shared" si="33"/>
        <v>0</v>
      </c>
      <c r="U92" s="7">
        <f t="shared" si="34"/>
        <v>0</v>
      </c>
      <c r="V92" s="7">
        <f t="shared" si="35"/>
        <v>0</v>
      </c>
      <c r="W92" s="7">
        <f t="shared" si="36"/>
        <v>0</v>
      </c>
      <c r="X92" s="7">
        <f t="shared" si="37"/>
        <v>0</v>
      </c>
      <c r="Y92" s="7">
        <f t="shared" si="38"/>
        <v>0</v>
      </c>
      <c r="Z92" s="7">
        <f t="shared" si="39"/>
        <v>0</v>
      </c>
      <c r="AA92" s="7">
        <f t="shared" si="40"/>
        <v>0</v>
      </c>
      <c r="AC92" s="7">
        <f t="shared" si="41"/>
        <v>0</v>
      </c>
      <c r="AD92" s="7">
        <f t="shared" si="42"/>
        <v>0</v>
      </c>
      <c r="AE92" s="7">
        <f t="shared" si="43"/>
        <v>0</v>
      </c>
      <c r="AF92" s="7">
        <f t="shared" si="44"/>
        <v>0</v>
      </c>
      <c r="AG92" s="7">
        <f t="shared" si="45"/>
        <v>0</v>
      </c>
      <c r="AH92" s="7">
        <f t="shared" si="46"/>
        <v>0</v>
      </c>
      <c r="AI92" s="7">
        <f t="shared" si="47"/>
        <v>0</v>
      </c>
      <c r="AJ92" s="7">
        <f t="shared" si="48"/>
        <v>0</v>
      </c>
      <c r="AK92" s="7">
        <f t="shared" si="49"/>
        <v>0</v>
      </c>
      <c r="AL92" s="7">
        <f t="shared" si="50"/>
        <v>0</v>
      </c>
      <c r="AM92" s="7">
        <f t="shared" si="51"/>
        <v>0</v>
      </c>
    </row>
    <row r="93" spans="1:39" hidden="1" x14ac:dyDescent="0.75">
      <c r="A93" s="4">
        <v>41731</v>
      </c>
      <c r="B93" s="37">
        <f>IFERROR(INDEX(BTC!$F:$F,MATCH($A93,BTC!$A:$A,0))*INDEX('Control Panel'!$B:$B,MATCH('Index Volume'!$A93+1,'Control Panel'!$A:$A,1)),0)</f>
        <v>0</v>
      </c>
      <c r="C93" s="37">
        <f>IFERROR(INDEX(XRP!$F:$F,MATCH($A93,XRP!$A:$A,0))*INDEX('Control Panel'!$C:$C,MATCH($A93+1,'Control Panel'!$A:$A,1)),0)</f>
        <v>0</v>
      </c>
      <c r="D93" s="37">
        <f>IFERROR(INDEX(LTC!$F:$F,MATCH($A93,LTC!$A:$A,0))*INDEX('Control Panel'!$D:$D,MATCH($A93+1,'Control Panel'!$A:$A,1)),0)</f>
        <v>0</v>
      </c>
      <c r="E93" s="37">
        <f>IFERROR(INDEX(ETC!$F:$F,MATCH($A93,ETC!$A:$A,0))*INDEX('Control Panel'!$E:$E,MATCH($A93+1,'Control Panel'!$A:$A,1)),0)</f>
        <v>0</v>
      </c>
      <c r="F93" s="37">
        <f>IFERROR(INDEX(ETH!$F:$F,MATCH($A93,ETH!$A:$A,0))*INDEX('Control Panel'!$F:$F,MATCH('Index Volume'!$A93+1,'Control Panel'!$A:$A,1)),0)</f>
        <v>0</v>
      </c>
      <c r="G93" s="37">
        <f>IFERROR(INDEX(BCH!$F:$F,MATCH($A93,BCH!$A:$A,0))*INDEX('Control Panel'!$G:$G,MATCH('Index Volume'!$A93+1,'Control Panel'!$A:$A,1)),0)</f>
        <v>0</v>
      </c>
      <c r="H93" s="37">
        <f>IFERROR(INDEX(XMR!$F:$F,MATCH($A93,XMR!$A:$A,0))*INDEX('Control Panel'!$H:$H,MATCH('Index Volume'!$A93+1,'Control Panel'!$A:$A,1)),0)</f>
        <v>0</v>
      </c>
      <c r="I93" s="37">
        <f>IFERROR(INDEX(ZEC!$F:$F,MATCH($A93,ZEC!$A:$A,0))*INDEX('Control Panel'!$I:$I,MATCH('Index Volume'!$A93+1,'Control Panel'!$A:$A,1)),0)</f>
        <v>0</v>
      </c>
      <c r="J93" s="37">
        <f>IFERROR(INDEX(EOS!$F:$F,MATCH($A93,EOS!$A:$A,0))*INDEX('Control Panel'!$J:$J,MATCH('Index Volume'!$A93+1,'Control Panel'!$A:$A,1)),0)</f>
        <v>0</v>
      </c>
      <c r="K93" s="37">
        <f>IFERROR(INDEX(DASH!$F:$F,MATCH($A93,DASH!$A:$A,0))*INDEX('Control Panel'!$K:$K,MATCH('Index Volume'!$A93+1,'Control Panel'!$A:$A,1)),0)</f>
        <v>0</v>
      </c>
      <c r="L93" s="37">
        <f>IFERROR(INDEX(XLM!$F:$F,MATCH($A93,XLM!$A:$A,0))*INDEX('Control Panel'!$L:$L,MATCH('Index Volume'!$A93+1,'Control Panel'!$A:$A,1)),0)</f>
        <v>0</v>
      </c>
      <c r="M93" s="39">
        <f t="shared" si="27"/>
        <v>0</v>
      </c>
      <c r="N93" s="1" t="b">
        <f t="shared" si="28"/>
        <v>1</v>
      </c>
      <c r="O93" s="41">
        <f t="shared" si="29"/>
        <v>0</v>
      </c>
      <c r="Q93" s="7">
        <f t="shared" si="30"/>
        <v>0</v>
      </c>
      <c r="R93" s="7">
        <f t="shared" si="31"/>
        <v>0</v>
      </c>
      <c r="S93" s="7">
        <f t="shared" si="32"/>
        <v>0</v>
      </c>
      <c r="T93" s="7">
        <f t="shared" si="33"/>
        <v>0</v>
      </c>
      <c r="U93" s="7">
        <f t="shared" si="34"/>
        <v>0</v>
      </c>
      <c r="V93" s="7">
        <f t="shared" si="35"/>
        <v>0</v>
      </c>
      <c r="W93" s="7">
        <f t="shared" si="36"/>
        <v>0</v>
      </c>
      <c r="X93" s="7">
        <f t="shared" si="37"/>
        <v>0</v>
      </c>
      <c r="Y93" s="7">
        <f t="shared" si="38"/>
        <v>0</v>
      </c>
      <c r="Z93" s="7">
        <f t="shared" si="39"/>
        <v>0</v>
      </c>
      <c r="AA93" s="7">
        <f t="shared" si="40"/>
        <v>0</v>
      </c>
      <c r="AC93" s="7">
        <f t="shared" si="41"/>
        <v>0</v>
      </c>
      <c r="AD93" s="7">
        <f t="shared" si="42"/>
        <v>0</v>
      </c>
      <c r="AE93" s="7">
        <f t="shared" si="43"/>
        <v>0</v>
      </c>
      <c r="AF93" s="7">
        <f t="shared" si="44"/>
        <v>0</v>
      </c>
      <c r="AG93" s="7">
        <f t="shared" si="45"/>
        <v>0</v>
      </c>
      <c r="AH93" s="7">
        <f t="shared" si="46"/>
        <v>0</v>
      </c>
      <c r="AI93" s="7">
        <f t="shared" si="47"/>
        <v>0</v>
      </c>
      <c r="AJ93" s="7">
        <f t="shared" si="48"/>
        <v>0</v>
      </c>
      <c r="AK93" s="7">
        <f t="shared" si="49"/>
        <v>0</v>
      </c>
      <c r="AL93" s="7">
        <f t="shared" si="50"/>
        <v>0</v>
      </c>
      <c r="AM93" s="7">
        <f t="shared" si="51"/>
        <v>0</v>
      </c>
    </row>
    <row r="94" spans="1:39" hidden="1" x14ac:dyDescent="0.75">
      <c r="A94" s="3">
        <v>41732</v>
      </c>
      <c r="B94" s="37">
        <f>IFERROR(INDEX(BTC!$F:$F,MATCH($A94,BTC!$A:$A,0))*INDEX('Control Panel'!$B:$B,MATCH('Index Volume'!$A94+1,'Control Panel'!$A:$A,1)),0)</f>
        <v>0</v>
      </c>
      <c r="C94" s="37">
        <f>IFERROR(INDEX(XRP!$F:$F,MATCH($A94,XRP!$A:$A,0))*INDEX('Control Panel'!$C:$C,MATCH($A94+1,'Control Panel'!$A:$A,1)),0)</f>
        <v>0</v>
      </c>
      <c r="D94" s="37">
        <f>IFERROR(INDEX(LTC!$F:$F,MATCH($A94,LTC!$A:$A,0))*INDEX('Control Panel'!$D:$D,MATCH($A94+1,'Control Panel'!$A:$A,1)),0)</f>
        <v>0</v>
      </c>
      <c r="E94" s="37">
        <f>IFERROR(INDEX(ETC!$F:$F,MATCH($A94,ETC!$A:$A,0))*INDEX('Control Panel'!$E:$E,MATCH($A94+1,'Control Panel'!$A:$A,1)),0)</f>
        <v>0</v>
      </c>
      <c r="F94" s="37">
        <f>IFERROR(INDEX(ETH!$F:$F,MATCH($A94,ETH!$A:$A,0))*INDEX('Control Panel'!$F:$F,MATCH('Index Volume'!$A94+1,'Control Panel'!$A:$A,1)),0)</f>
        <v>0</v>
      </c>
      <c r="G94" s="37">
        <f>IFERROR(INDEX(BCH!$F:$F,MATCH($A94,BCH!$A:$A,0))*INDEX('Control Panel'!$G:$G,MATCH('Index Volume'!$A94+1,'Control Panel'!$A:$A,1)),0)</f>
        <v>0</v>
      </c>
      <c r="H94" s="37">
        <f>IFERROR(INDEX(XMR!$F:$F,MATCH($A94,XMR!$A:$A,0))*INDEX('Control Panel'!$H:$H,MATCH('Index Volume'!$A94+1,'Control Panel'!$A:$A,1)),0)</f>
        <v>0</v>
      </c>
      <c r="I94" s="37">
        <f>IFERROR(INDEX(ZEC!$F:$F,MATCH($A94,ZEC!$A:$A,0))*INDEX('Control Panel'!$I:$I,MATCH('Index Volume'!$A94+1,'Control Panel'!$A:$A,1)),0)</f>
        <v>0</v>
      </c>
      <c r="J94" s="37">
        <f>IFERROR(INDEX(EOS!$F:$F,MATCH($A94,EOS!$A:$A,0))*INDEX('Control Panel'!$J:$J,MATCH('Index Volume'!$A94+1,'Control Panel'!$A:$A,1)),0)</f>
        <v>0</v>
      </c>
      <c r="K94" s="37">
        <f>IFERROR(INDEX(DASH!$F:$F,MATCH($A94,DASH!$A:$A,0))*INDEX('Control Panel'!$K:$K,MATCH('Index Volume'!$A94+1,'Control Panel'!$A:$A,1)),0)</f>
        <v>0</v>
      </c>
      <c r="L94" s="37">
        <f>IFERROR(INDEX(XLM!$F:$F,MATCH($A94,XLM!$A:$A,0))*INDEX('Control Panel'!$L:$L,MATCH('Index Volume'!$A94+1,'Control Panel'!$A:$A,1)),0)</f>
        <v>0</v>
      </c>
      <c r="M94" s="39">
        <f t="shared" si="27"/>
        <v>0</v>
      </c>
      <c r="N94" s="1" t="b">
        <f t="shared" si="28"/>
        <v>1</v>
      </c>
      <c r="O94" s="41">
        <f t="shared" si="29"/>
        <v>0</v>
      </c>
      <c r="Q94" s="7">
        <f t="shared" si="30"/>
        <v>0</v>
      </c>
      <c r="R94" s="7">
        <f t="shared" si="31"/>
        <v>0</v>
      </c>
      <c r="S94" s="7">
        <f t="shared" si="32"/>
        <v>0</v>
      </c>
      <c r="T94" s="7">
        <f t="shared" si="33"/>
        <v>0</v>
      </c>
      <c r="U94" s="7">
        <f t="shared" si="34"/>
        <v>0</v>
      </c>
      <c r="V94" s="7">
        <f t="shared" si="35"/>
        <v>0</v>
      </c>
      <c r="W94" s="7">
        <f t="shared" si="36"/>
        <v>0</v>
      </c>
      <c r="X94" s="7">
        <f t="shared" si="37"/>
        <v>0</v>
      </c>
      <c r="Y94" s="7">
        <f t="shared" si="38"/>
        <v>0</v>
      </c>
      <c r="Z94" s="7">
        <f t="shared" si="39"/>
        <v>0</v>
      </c>
      <c r="AA94" s="7">
        <f t="shared" si="40"/>
        <v>0</v>
      </c>
      <c r="AC94" s="7">
        <f t="shared" si="41"/>
        <v>0</v>
      </c>
      <c r="AD94" s="7">
        <f t="shared" si="42"/>
        <v>0</v>
      </c>
      <c r="AE94" s="7">
        <f t="shared" si="43"/>
        <v>0</v>
      </c>
      <c r="AF94" s="7">
        <f t="shared" si="44"/>
        <v>0</v>
      </c>
      <c r="AG94" s="7">
        <f t="shared" si="45"/>
        <v>0</v>
      </c>
      <c r="AH94" s="7">
        <f t="shared" si="46"/>
        <v>0</v>
      </c>
      <c r="AI94" s="7">
        <f t="shared" si="47"/>
        <v>0</v>
      </c>
      <c r="AJ94" s="7">
        <f t="shared" si="48"/>
        <v>0</v>
      </c>
      <c r="AK94" s="7">
        <f t="shared" si="49"/>
        <v>0</v>
      </c>
      <c r="AL94" s="7">
        <f t="shared" si="50"/>
        <v>0</v>
      </c>
      <c r="AM94" s="7">
        <f t="shared" si="51"/>
        <v>0</v>
      </c>
    </row>
    <row r="95" spans="1:39" hidden="1" x14ac:dyDescent="0.75">
      <c r="A95" s="4">
        <v>41733</v>
      </c>
      <c r="B95" s="37">
        <f>IFERROR(INDEX(BTC!$F:$F,MATCH($A95,BTC!$A:$A,0))*INDEX('Control Panel'!$B:$B,MATCH('Index Volume'!$A95+1,'Control Panel'!$A:$A,1)),0)</f>
        <v>0</v>
      </c>
      <c r="C95" s="37">
        <f>IFERROR(INDEX(XRP!$F:$F,MATCH($A95,XRP!$A:$A,0))*INDEX('Control Panel'!$C:$C,MATCH($A95+1,'Control Panel'!$A:$A,1)),0)</f>
        <v>0</v>
      </c>
      <c r="D95" s="37">
        <f>IFERROR(INDEX(LTC!$F:$F,MATCH($A95,LTC!$A:$A,0))*INDEX('Control Panel'!$D:$D,MATCH($A95+1,'Control Panel'!$A:$A,1)),0)</f>
        <v>0</v>
      </c>
      <c r="E95" s="37">
        <f>IFERROR(INDEX(ETC!$F:$F,MATCH($A95,ETC!$A:$A,0))*INDEX('Control Panel'!$E:$E,MATCH($A95+1,'Control Panel'!$A:$A,1)),0)</f>
        <v>0</v>
      </c>
      <c r="F95" s="37">
        <f>IFERROR(INDEX(ETH!$F:$F,MATCH($A95,ETH!$A:$A,0))*INDEX('Control Panel'!$F:$F,MATCH('Index Volume'!$A95+1,'Control Panel'!$A:$A,1)),0)</f>
        <v>0</v>
      </c>
      <c r="G95" s="37">
        <f>IFERROR(INDEX(BCH!$F:$F,MATCH($A95,BCH!$A:$A,0))*INDEX('Control Panel'!$G:$G,MATCH('Index Volume'!$A95+1,'Control Panel'!$A:$A,1)),0)</f>
        <v>0</v>
      </c>
      <c r="H95" s="37">
        <f>IFERROR(INDEX(XMR!$F:$F,MATCH($A95,XMR!$A:$A,0))*INDEX('Control Panel'!$H:$H,MATCH('Index Volume'!$A95+1,'Control Panel'!$A:$A,1)),0)</f>
        <v>0</v>
      </c>
      <c r="I95" s="37">
        <f>IFERROR(INDEX(ZEC!$F:$F,MATCH($A95,ZEC!$A:$A,0))*INDEX('Control Panel'!$I:$I,MATCH('Index Volume'!$A95+1,'Control Panel'!$A:$A,1)),0)</f>
        <v>0</v>
      </c>
      <c r="J95" s="37">
        <f>IFERROR(INDEX(EOS!$F:$F,MATCH($A95,EOS!$A:$A,0))*INDEX('Control Panel'!$J:$J,MATCH('Index Volume'!$A95+1,'Control Panel'!$A:$A,1)),0)</f>
        <v>0</v>
      </c>
      <c r="K95" s="37">
        <f>IFERROR(INDEX(DASH!$F:$F,MATCH($A95,DASH!$A:$A,0))*INDEX('Control Panel'!$K:$K,MATCH('Index Volume'!$A95+1,'Control Panel'!$A:$A,1)),0)</f>
        <v>0</v>
      </c>
      <c r="L95" s="37">
        <f>IFERROR(INDEX(XLM!$F:$F,MATCH($A95,XLM!$A:$A,0))*INDEX('Control Panel'!$L:$L,MATCH('Index Volume'!$A95+1,'Control Panel'!$A:$A,1)),0)</f>
        <v>0</v>
      </c>
      <c r="M95" s="39">
        <f t="shared" si="27"/>
        <v>0</v>
      </c>
      <c r="N95" s="1" t="b">
        <f t="shared" si="28"/>
        <v>1</v>
      </c>
      <c r="O95" s="41">
        <f t="shared" si="29"/>
        <v>0</v>
      </c>
      <c r="Q95" s="7">
        <f t="shared" si="30"/>
        <v>0</v>
      </c>
      <c r="R95" s="7">
        <f t="shared" si="31"/>
        <v>0</v>
      </c>
      <c r="S95" s="7">
        <f t="shared" si="32"/>
        <v>0</v>
      </c>
      <c r="T95" s="7">
        <f t="shared" si="33"/>
        <v>0</v>
      </c>
      <c r="U95" s="7">
        <f t="shared" si="34"/>
        <v>0</v>
      </c>
      <c r="V95" s="7">
        <f t="shared" si="35"/>
        <v>0</v>
      </c>
      <c r="W95" s="7">
        <f t="shared" si="36"/>
        <v>0</v>
      </c>
      <c r="X95" s="7">
        <f t="shared" si="37"/>
        <v>0</v>
      </c>
      <c r="Y95" s="7">
        <f t="shared" si="38"/>
        <v>0</v>
      </c>
      <c r="Z95" s="7">
        <f t="shared" si="39"/>
        <v>0</v>
      </c>
      <c r="AA95" s="7">
        <f t="shared" si="40"/>
        <v>0</v>
      </c>
      <c r="AC95" s="7">
        <f t="shared" si="41"/>
        <v>0</v>
      </c>
      <c r="AD95" s="7">
        <f t="shared" si="42"/>
        <v>0</v>
      </c>
      <c r="AE95" s="7">
        <f t="shared" si="43"/>
        <v>0</v>
      </c>
      <c r="AF95" s="7">
        <f t="shared" si="44"/>
        <v>0</v>
      </c>
      <c r="AG95" s="7">
        <f t="shared" si="45"/>
        <v>0</v>
      </c>
      <c r="AH95" s="7">
        <f t="shared" si="46"/>
        <v>0</v>
      </c>
      <c r="AI95" s="7">
        <f t="shared" si="47"/>
        <v>0</v>
      </c>
      <c r="AJ95" s="7">
        <f t="shared" si="48"/>
        <v>0</v>
      </c>
      <c r="AK95" s="7">
        <f t="shared" si="49"/>
        <v>0</v>
      </c>
      <c r="AL95" s="7">
        <f t="shared" si="50"/>
        <v>0</v>
      </c>
      <c r="AM95" s="7">
        <f t="shared" si="51"/>
        <v>0</v>
      </c>
    </row>
    <row r="96" spans="1:39" hidden="1" x14ac:dyDescent="0.75">
      <c r="A96" s="3">
        <v>41734</v>
      </c>
      <c r="B96" s="37">
        <f>IFERROR(INDEX(BTC!$F:$F,MATCH($A96,BTC!$A:$A,0))*INDEX('Control Panel'!$B:$B,MATCH('Index Volume'!$A96+1,'Control Panel'!$A:$A,1)),0)</f>
        <v>0</v>
      </c>
      <c r="C96" s="37">
        <f>IFERROR(INDEX(XRP!$F:$F,MATCH($A96,XRP!$A:$A,0))*INDEX('Control Panel'!$C:$C,MATCH($A96+1,'Control Panel'!$A:$A,1)),0)</f>
        <v>0</v>
      </c>
      <c r="D96" s="37">
        <f>IFERROR(INDEX(LTC!$F:$F,MATCH($A96,LTC!$A:$A,0))*INDEX('Control Panel'!$D:$D,MATCH($A96+1,'Control Panel'!$A:$A,1)),0)</f>
        <v>0</v>
      </c>
      <c r="E96" s="37">
        <f>IFERROR(INDEX(ETC!$F:$F,MATCH($A96,ETC!$A:$A,0))*INDEX('Control Panel'!$E:$E,MATCH($A96+1,'Control Panel'!$A:$A,1)),0)</f>
        <v>0</v>
      </c>
      <c r="F96" s="37">
        <f>IFERROR(INDEX(ETH!$F:$F,MATCH($A96,ETH!$A:$A,0))*INDEX('Control Panel'!$F:$F,MATCH('Index Volume'!$A96+1,'Control Panel'!$A:$A,1)),0)</f>
        <v>0</v>
      </c>
      <c r="G96" s="37">
        <f>IFERROR(INDEX(BCH!$F:$F,MATCH($A96,BCH!$A:$A,0))*INDEX('Control Panel'!$G:$G,MATCH('Index Volume'!$A96+1,'Control Panel'!$A:$A,1)),0)</f>
        <v>0</v>
      </c>
      <c r="H96" s="37">
        <f>IFERROR(INDEX(XMR!$F:$F,MATCH($A96,XMR!$A:$A,0))*INDEX('Control Panel'!$H:$H,MATCH('Index Volume'!$A96+1,'Control Panel'!$A:$A,1)),0)</f>
        <v>0</v>
      </c>
      <c r="I96" s="37">
        <f>IFERROR(INDEX(ZEC!$F:$F,MATCH($A96,ZEC!$A:$A,0))*INDEX('Control Panel'!$I:$I,MATCH('Index Volume'!$A96+1,'Control Panel'!$A:$A,1)),0)</f>
        <v>0</v>
      </c>
      <c r="J96" s="37">
        <f>IFERROR(INDEX(EOS!$F:$F,MATCH($A96,EOS!$A:$A,0))*INDEX('Control Panel'!$J:$J,MATCH('Index Volume'!$A96+1,'Control Panel'!$A:$A,1)),0)</f>
        <v>0</v>
      </c>
      <c r="K96" s="37">
        <f>IFERROR(INDEX(DASH!$F:$F,MATCH($A96,DASH!$A:$A,0))*INDEX('Control Panel'!$K:$K,MATCH('Index Volume'!$A96+1,'Control Panel'!$A:$A,1)),0)</f>
        <v>0</v>
      </c>
      <c r="L96" s="37">
        <f>IFERROR(INDEX(XLM!$F:$F,MATCH($A96,XLM!$A:$A,0))*INDEX('Control Panel'!$L:$L,MATCH('Index Volume'!$A96+1,'Control Panel'!$A:$A,1)),0)</f>
        <v>0</v>
      </c>
      <c r="M96" s="39">
        <f t="shared" si="27"/>
        <v>0</v>
      </c>
      <c r="N96" s="1" t="b">
        <f t="shared" si="28"/>
        <v>1</v>
      </c>
      <c r="O96" s="41">
        <f t="shared" si="29"/>
        <v>0</v>
      </c>
      <c r="Q96" s="7">
        <f t="shared" si="30"/>
        <v>0</v>
      </c>
      <c r="R96" s="7">
        <f t="shared" si="31"/>
        <v>0</v>
      </c>
      <c r="S96" s="7">
        <f t="shared" si="32"/>
        <v>0</v>
      </c>
      <c r="T96" s="7">
        <f t="shared" si="33"/>
        <v>0</v>
      </c>
      <c r="U96" s="7">
        <f t="shared" si="34"/>
        <v>0</v>
      </c>
      <c r="V96" s="7">
        <f t="shared" si="35"/>
        <v>0</v>
      </c>
      <c r="W96" s="7">
        <f t="shared" si="36"/>
        <v>0</v>
      </c>
      <c r="X96" s="7">
        <f t="shared" si="37"/>
        <v>0</v>
      </c>
      <c r="Y96" s="7">
        <f t="shared" si="38"/>
        <v>0</v>
      </c>
      <c r="Z96" s="7">
        <f t="shared" si="39"/>
        <v>0</v>
      </c>
      <c r="AA96" s="7">
        <f t="shared" si="40"/>
        <v>0</v>
      </c>
      <c r="AC96" s="7">
        <f t="shared" si="41"/>
        <v>0</v>
      </c>
      <c r="AD96" s="7">
        <f t="shared" si="42"/>
        <v>0</v>
      </c>
      <c r="AE96" s="7">
        <f t="shared" si="43"/>
        <v>0</v>
      </c>
      <c r="AF96" s="7">
        <f t="shared" si="44"/>
        <v>0</v>
      </c>
      <c r="AG96" s="7">
        <f t="shared" si="45"/>
        <v>0</v>
      </c>
      <c r="AH96" s="7">
        <f t="shared" si="46"/>
        <v>0</v>
      </c>
      <c r="AI96" s="7">
        <f t="shared" si="47"/>
        <v>0</v>
      </c>
      <c r="AJ96" s="7">
        <f t="shared" si="48"/>
        <v>0</v>
      </c>
      <c r="AK96" s="7">
        <f t="shared" si="49"/>
        <v>0</v>
      </c>
      <c r="AL96" s="7">
        <f t="shared" si="50"/>
        <v>0</v>
      </c>
      <c r="AM96" s="7">
        <f t="shared" si="51"/>
        <v>0</v>
      </c>
    </row>
    <row r="97" spans="1:39" hidden="1" x14ac:dyDescent="0.75">
      <c r="A97" s="4">
        <v>41735</v>
      </c>
      <c r="B97" s="37">
        <f>IFERROR(INDEX(BTC!$F:$F,MATCH($A97,BTC!$A:$A,0))*INDEX('Control Panel'!$B:$B,MATCH('Index Volume'!$A97+1,'Control Panel'!$A:$A,1)),0)</f>
        <v>0</v>
      </c>
      <c r="C97" s="37">
        <f>IFERROR(INDEX(XRP!$F:$F,MATCH($A97,XRP!$A:$A,0))*INDEX('Control Panel'!$C:$C,MATCH($A97+1,'Control Panel'!$A:$A,1)),0)</f>
        <v>0</v>
      </c>
      <c r="D97" s="37">
        <f>IFERROR(INDEX(LTC!$F:$F,MATCH($A97,LTC!$A:$A,0))*INDEX('Control Panel'!$D:$D,MATCH($A97+1,'Control Panel'!$A:$A,1)),0)</f>
        <v>0</v>
      </c>
      <c r="E97" s="37">
        <f>IFERROR(INDEX(ETC!$F:$F,MATCH($A97,ETC!$A:$A,0))*INDEX('Control Panel'!$E:$E,MATCH($A97+1,'Control Panel'!$A:$A,1)),0)</f>
        <v>0</v>
      </c>
      <c r="F97" s="37">
        <f>IFERROR(INDEX(ETH!$F:$F,MATCH($A97,ETH!$A:$A,0))*INDEX('Control Panel'!$F:$F,MATCH('Index Volume'!$A97+1,'Control Panel'!$A:$A,1)),0)</f>
        <v>0</v>
      </c>
      <c r="G97" s="37">
        <f>IFERROR(INDEX(BCH!$F:$F,MATCH($A97,BCH!$A:$A,0))*INDEX('Control Panel'!$G:$G,MATCH('Index Volume'!$A97+1,'Control Panel'!$A:$A,1)),0)</f>
        <v>0</v>
      </c>
      <c r="H97" s="37">
        <f>IFERROR(INDEX(XMR!$F:$F,MATCH($A97,XMR!$A:$A,0))*INDEX('Control Panel'!$H:$H,MATCH('Index Volume'!$A97+1,'Control Panel'!$A:$A,1)),0)</f>
        <v>0</v>
      </c>
      <c r="I97" s="37">
        <f>IFERROR(INDEX(ZEC!$F:$F,MATCH($A97,ZEC!$A:$A,0))*INDEX('Control Panel'!$I:$I,MATCH('Index Volume'!$A97+1,'Control Panel'!$A:$A,1)),0)</f>
        <v>0</v>
      </c>
      <c r="J97" s="37">
        <f>IFERROR(INDEX(EOS!$F:$F,MATCH($A97,EOS!$A:$A,0))*INDEX('Control Panel'!$J:$J,MATCH('Index Volume'!$A97+1,'Control Panel'!$A:$A,1)),0)</f>
        <v>0</v>
      </c>
      <c r="K97" s="37">
        <f>IFERROR(INDEX(DASH!$F:$F,MATCH($A97,DASH!$A:$A,0))*INDEX('Control Panel'!$K:$K,MATCH('Index Volume'!$A97+1,'Control Panel'!$A:$A,1)),0)</f>
        <v>0</v>
      </c>
      <c r="L97" s="37">
        <f>IFERROR(INDEX(XLM!$F:$F,MATCH($A97,XLM!$A:$A,0))*INDEX('Control Panel'!$L:$L,MATCH('Index Volume'!$A97+1,'Control Panel'!$A:$A,1)),0)</f>
        <v>0</v>
      </c>
      <c r="M97" s="39">
        <f t="shared" si="27"/>
        <v>0</v>
      </c>
      <c r="N97" s="1" t="b">
        <f t="shared" si="28"/>
        <v>1</v>
      </c>
      <c r="O97" s="41">
        <f t="shared" si="29"/>
        <v>0</v>
      </c>
      <c r="Q97" s="7">
        <f t="shared" si="30"/>
        <v>0</v>
      </c>
      <c r="R97" s="7">
        <f t="shared" si="31"/>
        <v>0</v>
      </c>
      <c r="S97" s="7">
        <f t="shared" si="32"/>
        <v>0</v>
      </c>
      <c r="T97" s="7">
        <f t="shared" si="33"/>
        <v>0</v>
      </c>
      <c r="U97" s="7">
        <f t="shared" si="34"/>
        <v>0</v>
      </c>
      <c r="V97" s="7">
        <f t="shared" si="35"/>
        <v>0</v>
      </c>
      <c r="W97" s="7">
        <f t="shared" si="36"/>
        <v>0</v>
      </c>
      <c r="X97" s="7">
        <f t="shared" si="37"/>
        <v>0</v>
      </c>
      <c r="Y97" s="7">
        <f t="shared" si="38"/>
        <v>0</v>
      </c>
      <c r="Z97" s="7">
        <f t="shared" si="39"/>
        <v>0</v>
      </c>
      <c r="AA97" s="7">
        <f t="shared" si="40"/>
        <v>0</v>
      </c>
      <c r="AC97" s="7">
        <f t="shared" si="41"/>
        <v>0</v>
      </c>
      <c r="AD97" s="7">
        <f t="shared" si="42"/>
        <v>0</v>
      </c>
      <c r="AE97" s="7">
        <f t="shared" si="43"/>
        <v>0</v>
      </c>
      <c r="AF97" s="7">
        <f t="shared" si="44"/>
        <v>0</v>
      </c>
      <c r="AG97" s="7">
        <f t="shared" si="45"/>
        <v>0</v>
      </c>
      <c r="AH97" s="7">
        <f t="shared" si="46"/>
        <v>0</v>
      </c>
      <c r="AI97" s="7">
        <f t="shared" si="47"/>
        <v>0</v>
      </c>
      <c r="AJ97" s="7">
        <f t="shared" si="48"/>
        <v>0</v>
      </c>
      <c r="AK97" s="7">
        <f t="shared" si="49"/>
        <v>0</v>
      </c>
      <c r="AL97" s="7">
        <f t="shared" si="50"/>
        <v>0</v>
      </c>
      <c r="AM97" s="7">
        <f t="shared" si="51"/>
        <v>0</v>
      </c>
    </row>
    <row r="98" spans="1:39" hidden="1" x14ac:dyDescent="0.75">
      <c r="A98" s="3">
        <v>41736</v>
      </c>
      <c r="B98" s="37">
        <f>IFERROR(INDEX(BTC!$F:$F,MATCH($A98,BTC!$A:$A,0))*INDEX('Control Panel'!$B:$B,MATCH('Index Volume'!$A98+1,'Control Panel'!$A:$A,1)),0)</f>
        <v>0</v>
      </c>
      <c r="C98" s="37">
        <f>IFERROR(INDEX(XRP!$F:$F,MATCH($A98,XRP!$A:$A,0))*INDEX('Control Panel'!$C:$C,MATCH($A98+1,'Control Panel'!$A:$A,1)),0)</f>
        <v>0</v>
      </c>
      <c r="D98" s="37">
        <f>IFERROR(INDEX(LTC!$F:$F,MATCH($A98,LTC!$A:$A,0))*INDEX('Control Panel'!$D:$D,MATCH($A98+1,'Control Panel'!$A:$A,1)),0)</f>
        <v>0</v>
      </c>
      <c r="E98" s="37">
        <f>IFERROR(INDEX(ETC!$F:$F,MATCH($A98,ETC!$A:$A,0))*INDEX('Control Panel'!$E:$E,MATCH($A98+1,'Control Panel'!$A:$A,1)),0)</f>
        <v>0</v>
      </c>
      <c r="F98" s="37">
        <f>IFERROR(INDEX(ETH!$F:$F,MATCH($A98,ETH!$A:$A,0))*INDEX('Control Panel'!$F:$F,MATCH('Index Volume'!$A98+1,'Control Panel'!$A:$A,1)),0)</f>
        <v>0</v>
      </c>
      <c r="G98" s="37">
        <f>IFERROR(INDEX(BCH!$F:$F,MATCH($A98,BCH!$A:$A,0))*INDEX('Control Panel'!$G:$G,MATCH('Index Volume'!$A98+1,'Control Panel'!$A:$A,1)),0)</f>
        <v>0</v>
      </c>
      <c r="H98" s="37">
        <f>IFERROR(INDEX(XMR!$F:$F,MATCH($A98,XMR!$A:$A,0))*INDEX('Control Panel'!$H:$H,MATCH('Index Volume'!$A98+1,'Control Panel'!$A:$A,1)),0)</f>
        <v>0</v>
      </c>
      <c r="I98" s="37">
        <f>IFERROR(INDEX(ZEC!$F:$F,MATCH($A98,ZEC!$A:$A,0))*INDEX('Control Panel'!$I:$I,MATCH('Index Volume'!$A98+1,'Control Panel'!$A:$A,1)),0)</f>
        <v>0</v>
      </c>
      <c r="J98" s="37">
        <f>IFERROR(INDEX(EOS!$F:$F,MATCH($A98,EOS!$A:$A,0))*INDEX('Control Panel'!$J:$J,MATCH('Index Volume'!$A98+1,'Control Panel'!$A:$A,1)),0)</f>
        <v>0</v>
      </c>
      <c r="K98" s="37">
        <f>IFERROR(INDEX(DASH!$F:$F,MATCH($A98,DASH!$A:$A,0))*INDEX('Control Panel'!$K:$K,MATCH('Index Volume'!$A98+1,'Control Panel'!$A:$A,1)),0)</f>
        <v>0</v>
      </c>
      <c r="L98" s="37">
        <f>IFERROR(INDEX(XLM!$F:$F,MATCH($A98,XLM!$A:$A,0))*INDEX('Control Panel'!$L:$L,MATCH('Index Volume'!$A98+1,'Control Panel'!$A:$A,1)),0)</f>
        <v>0</v>
      </c>
      <c r="M98" s="39">
        <f t="shared" si="27"/>
        <v>0</v>
      </c>
      <c r="N98" s="1" t="b">
        <f t="shared" si="28"/>
        <v>1</v>
      </c>
      <c r="O98" s="41">
        <f t="shared" si="29"/>
        <v>0</v>
      </c>
      <c r="Q98" s="7">
        <f t="shared" si="30"/>
        <v>0</v>
      </c>
      <c r="R98" s="7">
        <f t="shared" si="31"/>
        <v>0</v>
      </c>
      <c r="S98" s="7">
        <f t="shared" si="32"/>
        <v>0</v>
      </c>
      <c r="T98" s="7">
        <f t="shared" si="33"/>
        <v>0</v>
      </c>
      <c r="U98" s="7">
        <f t="shared" si="34"/>
        <v>0</v>
      </c>
      <c r="V98" s="7">
        <f t="shared" si="35"/>
        <v>0</v>
      </c>
      <c r="W98" s="7">
        <f t="shared" si="36"/>
        <v>0</v>
      </c>
      <c r="X98" s="7">
        <f t="shared" si="37"/>
        <v>0</v>
      </c>
      <c r="Y98" s="7">
        <f t="shared" si="38"/>
        <v>0</v>
      </c>
      <c r="Z98" s="7">
        <f t="shared" si="39"/>
        <v>0</v>
      </c>
      <c r="AA98" s="7">
        <f t="shared" si="40"/>
        <v>0</v>
      </c>
      <c r="AC98" s="7">
        <f t="shared" si="41"/>
        <v>0</v>
      </c>
      <c r="AD98" s="7">
        <f t="shared" si="42"/>
        <v>0</v>
      </c>
      <c r="AE98" s="7">
        <f t="shared" si="43"/>
        <v>0</v>
      </c>
      <c r="AF98" s="7">
        <f t="shared" si="44"/>
        <v>0</v>
      </c>
      <c r="AG98" s="7">
        <f t="shared" si="45"/>
        <v>0</v>
      </c>
      <c r="AH98" s="7">
        <f t="shared" si="46"/>
        <v>0</v>
      </c>
      <c r="AI98" s="7">
        <f t="shared" si="47"/>
        <v>0</v>
      </c>
      <c r="AJ98" s="7">
        <f t="shared" si="48"/>
        <v>0</v>
      </c>
      <c r="AK98" s="7">
        <f t="shared" si="49"/>
        <v>0</v>
      </c>
      <c r="AL98" s="7">
        <f t="shared" si="50"/>
        <v>0</v>
      </c>
      <c r="AM98" s="7">
        <f t="shared" si="51"/>
        <v>0</v>
      </c>
    </row>
    <row r="99" spans="1:39" hidden="1" x14ac:dyDescent="0.75">
      <c r="A99" s="4">
        <v>41737</v>
      </c>
      <c r="B99" s="37">
        <f>IFERROR(INDEX(BTC!$F:$F,MATCH($A99,BTC!$A:$A,0))*INDEX('Control Panel'!$B:$B,MATCH('Index Volume'!$A99+1,'Control Panel'!$A:$A,1)),0)</f>
        <v>0</v>
      </c>
      <c r="C99" s="37">
        <f>IFERROR(INDEX(XRP!$F:$F,MATCH($A99,XRP!$A:$A,0))*INDEX('Control Panel'!$C:$C,MATCH($A99+1,'Control Panel'!$A:$A,1)),0)</f>
        <v>0</v>
      </c>
      <c r="D99" s="37">
        <f>IFERROR(INDEX(LTC!$F:$F,MATCH($A99,LTC!$A:$A,0))*INDEX('Control Panel'!$D:$D,MATCH($A99+1,'Control Panel'!$A:$A,1)),0)</f>
        <v>0</v>
      </c>
      <c r="E99" s="37">
        <f>IFERROR(INDEX(ETC!$F:$F,MATCH($A99,ETC!$A:$A,0))*INDEX('Control Panel'!$E:$E,MATCH($A99+1,'Control Panel'!$A:$A,1)),0)</f>
        <v>0</v>
      </c>
      <c r="F99" s="37">
        <f>IFERROR(INDEX(ETH!$F:$F,MATCH($A99,ETH!$A:$A,0))*INDEX('Control Panel'!$F:$F,MATCH('Index Volume'!$A99+1,'Control Panel'!$A:$A,1)),0)</f>
        <v>0</v>
      </c>
      <c r="G99" s="37">
        <f>IFERROR(INDEX(BCH!$F:$F,MATCH($A99,BCH!$A:$A,0))*INDEX('Control Panel'!$G:$G,MATCH('Index Volume'!$A99+1,'Control Panel'!$A:$A,1)),0)</f>
        <v>0</v>
      </c>
      <c r="H99" s="37">
        <f>IFERROR(INDEX(XMR!$F:$F,MATCH($A99,XMR!$A:$A,0))*INDEX('Control Panel'!$H:$H,MATCH('Index Volume'!$A99+1,'Control Panel'!$A:$A,1)),0)</f>
        <v>0</v>
      </c>
      <c r="I99" s="37">
        <f>IFERROR(INDEX(ZEC!$F:$F,MATCH($A99,ZEC!$A:$A,0))*INDEX('Control Panel'!$I:$I,MATCH('Index Volume'!$A99+1,'Control Panel'!$A:$A,1)),0)</f>
        <v>0</v>
      </c>
      <c r="J99" s="37">
        <f>IFERROR(INDEX(EOS!$F:$F,MATCH($A99,EOS!$A:$A,0))*INDEX('Control Panel'!$J:$J,MATCH('Index Volume'!$A99+1,'Control Panel'!$A:$A,1)),0)</f>
        <v>0</v>
      </c>
      <c r="K99" s="37">
        <f>IFERROR(INDEX(DASH!$F:$F,MATCH($A99,DASH!$A:$A,0))*INDEX('Control Panel'!$K:$K,MATCH('Index Volume'!$A99+1,'Control Panel'!$A:$A,1)),0)</f>
        <v>0</v>
      </c>
      <c r="L99" s="37">
        <f>IFERROR(INDEX(XLM!$F:$F,MATCH($A99,XLM!$A:$A,0))*INDEX('Control Panel'!$L:$L,MATCH('Index Volume'!$A99+1,'Control Panel'!$A:$A,1)),0)</f>
        <v>0</v>
      </c>
      <c r="M99" s="39">
        <f t="shared" si="27"/>
        <v>0</v>
      </c>
      <c r="N99" s="1" t="b">
        <f t="shared" si="28"/>
        <v>1</v>
      </c>
      <c r="O99" s="41">
        <f t="shared" si="29"/>
        <v>0</v>
      </c>
      <c r="Q99" s="7">
        <f t="shared" si="30"/>
        <v>0</v>
      </c>
      <c r="R99" s="7">
        <f t="shared" si="31"/>
        <v>0</v>
      </c>
      <c r="S99" s="7">
        <f t="shared" si="32"/>
        <v>0</v>
      </c>
      <c r="T99" s="7">
        <f t="shared" si="33"/>
        <v>0</v>
      </c>
      <c r="U99" s="7">
        <f t="shared" si="34"/>
        <v>0</v>
      </c>
      <c r="V99" s="7">
        <f t="shared" si="35"/>
        <v>0</v>
      </c>
      <c r="W99" s="7">
        <f t="shared" si="36"/>
        <v>0</v>
      </c>
      <c r="X99" s="7">
        <f t="shared" si="37"/>
        <v>0</v>
      </c>
      <c r="Y99" s="7">
        <f t="shared" si="38"/>
        <v>0</v>
      </c>
      <c r="Z99" s="7">
        <f t="shared" si="39"/>
        <v>0</v>
      </c>
      <c r="AA99" s="7">
        <f t="shared" si="40"/>
        <v>0</v>
      </c>
      <c r="AC99" s="7">
        <f t="shared" si="41"/>
        <v>0</v>
      </c>
      <c r="AD99" s="7">
        <f t="shared" si="42"/>
        <v>0</v>
      </c>
      <c r="AE99" s="7">
        <f t="shared" si="43"/>
        <v>0</v>
      </c>
      <c r="AF99" s="7">
        <f t="shared" si="44"/>
        <v>0</v>
      </c>
      <c r="AG99" s="7">
        <f t="shared" si="45"/>
        <v>0</v>
      </c>
      <c r="AH99" s="7">
        <f t="shared" si="46"/>
        <v>0</v>
      </c>
      <c r="AI99" s="7">
        <f t="shared" si="47"/>
        <v>0</v>
      </c>
      <c r="AJ99" s="7">
        <f t="shared" si="48"/>
        <v>0</v>
      </c>
      <c r="AK99" s="7">
        <f t="shared" si="49"/>
        <v>0</v>
      </c>
      <c r="AL99" s="7">
        <f t="shared" si="50"/>
        <v>0</v>
      </c>
      <c r="AM99" s="7">
        <f t="shared" si="51"/>
        <v>0</v>
      </c>
    </row>
    <row r="100" spans="1:39" hidden="1" x14ac:dyDescent="0.75">
      <c r="A100" s="3">
        <v>41738</v>
      </c>
      <c r="B100" s="37">
        <f>IFERROR(INDEX(BTC!$F:$F,MATCH($A100,BTC!$A:$A,0))*INDEX('Control Panel'!$B:$B,MATCH('Index Volume'!$A100+1,'Control Panel'!$A:$A,1)),0)</f>
        <v>0</v>
      </c>
      <c r="C100" s="37">
        <f>IFERROR(INDEX(XRP!$F:$F,MATCH($A100,XRP!$A:$A,0))*INDEX('Control Panel'!$C:$C,MATCH($A100+1,'Control Panel'!$A:$A,1)),0)</f>
        <v>0</v>
      </c>
      <c r="D100" s="37">
        <f>IFERROR(INDEX(LTC!$F:$F,MATCH($A100,LTC!$A:$A,0))*INDEX('Control Panel'!$D:$D,MATCH($A100+1,'Control Panel'!$A:$A,1)),0)</f>
        <v>0</v>
      </c>
      <c r="E100" s="37">
        <f>IFERROR(INDEX(ETC!$F:$F,MATCH($A100,ETC!$A:$A,0))*INDEX('Control Panel'!$E:$E,MATCH($A100+1,'Control Panel'!$A:$A,1)),0)</f>
        <v>0</v>
      </c>
      <c r="F100" s="37">
        <f>IFERROR(INDEX(ETH!$F:$F,MATCH($A100,ETH!$A:$A,0))*INDEX('Control Panel'!$F:$F,MATCH('Index Volume'!$A100+1,'Control Panel'!$A:$A,1)),0)</f>
        <v>0</v>
      </c>
      <c r="G100" s="37">
        <f>IFERROR(INDEX(BCH!$F:$F,MATCH($A100,BCH!$A:$A,0))*INDEX('Control Panel'!$G:$G,MATCH('Index Volume'!$A100+1,'Control Panel'!$A:$A,1)),0)</f>
        <v>0</v>
      </c>
      <c r="H100" s="37">
        <f>IFERROR(INDEX(XMR!$F:$F,MATCH($A100,XMR!$A:$A,0))*INDEX('Control Panel'!$H:$H,MATCH('Index Volume'!$A100+1,'Control Panel'!$A:$A,1)),0)</f>
        <v>0</v>
      </c>
      <c r="I100" s="37">
        <f>IFERROR(INDEX(ZEC!$F:$F,MATCH($A100,ZEC!$A:$A,0))*INDEX('Control Panel'!$I:$I,MATCH('Index Volume'!$A100+1,'Control Panel'!$A:$A,1)),0)</f>
        <v>0</v>
      </c>
      <c r="J100" s="37">
        <f>IFERROR(INDEX(EOS!$F:$F,MATCH($A100,EOS!$A:$A,0))*INDEX('Control Panel'!$J:$J,MATCH('Index Volume'!$A100+1,'Control Panel'!$A:$A,1)),0)</f>
        <v>0</v>
      </c>
      <c r="K100" s="37">
        <f>IFERROR(INDEX(DASH!$F:$F,MATCH($A100,DASH!$A:$A,0))*INDEX('Control Panel'!$K:$K,MATCH('Index Volume'!$A100+1,'Control Panel'!$A:$A,1)),0)</f>
        <v>0</v>
      </c>
      <c r="L100" s="37">
        <f>IFERROR(INDEX(XLM!$F:$F,MATCH($A100,XLM!$A:$A,0))*INDEX('Control Panel'!$L:$L,MATCH('Index Volume'!$A100+1,'Control Panel'!$A:$A,1)),0)</f>
        <v>0</v>
      </c>
      <c r="M100" s="39">
        <f t="shared" si="27"/>
        <v>0</v>
      </c>
      <c r="N100" s="1" t="b">
        <f t="shared" si="28"/>
        <v>1</v>
      </c>
      <c r="O100" s="41">
        <f t="shared" si="29"/>
        <v>0</v>
      </c>
      <c r="Q100" s="7">
        <f t="shared" si="30"/>
        <v>0</v>
      </c>
      <c r="R100" s="7">
        <f t="shared" si="31"/>
        <v>0</v>
      </c>
      <c r="S100" s="7">
        <f t="shared" si="32"/>
        <v>0</v>
      </c>
      <c r="T100" s="7">
        <f t="shared" si="33"/>
        <v>0</v>
      </c>
      <c r="U100" s="7">
        <f t="shared" si="34"/>
        <v>0</v>
      </c>
      <c r="V100" s="7">
        <f t="shared" si="35"/>
        <v>0</v>
      </c>
      <c r="W100" s="7">
        <f t="shared" si="36"/>
        <v>0</v>
      </c>
      <c r="X100" s="7">
        <f t="shared" si="37"/>
        <v>0</v>
      </c>
      <c r="Y100" s="7">
        <f t="shared" si="38"/>
        <v>0</v>
      </c>
      <c r="Z100" s="7">
        <f t="shared" si="39"/>
        <v>0</v>
      </c>
      <c r="AA100" s="7">
        <f t="shared" si="40"/>
        <v>0</v>
      </c>
      <c r="AC100" s="7">
        <f t="shared" si="41"/>
        <v>0</v>
      </c>
      <c r="AD100" s="7">
        <f t="shared" si="42"/>
        <v>0</v>
      </c>
      <c r="AE100" s="7">
        <f t="shared" si="43"/>
        <v>0</v>
      </c>
      <c r="AF100" s="7">
        <f t="shared" si="44"/>
        <v>0</v>
      </c>
      <c r="AG100" s="7">
        <f t="shared" si="45"/>
        <v>0</v>
      </c>
      <c r="AH100" s="7">
        <f t="shared" si="46"/>
        <v>0</v>
      </c>
      <c r="AI100" s="7">
        <f t="shared" si="47"/>
        <v>0</v>
      </c>
      <c r="AJ100" s="7">
        <f t="shared" si="48"/>
        <v>0</v>
      </c>
      <c r="AK100" s="7">
        <f t="shared" si="49"/>
        <v>0</v>
      </c>
      <c r="AL100" s="7">
        <f t="shared" si="50"/>
        <v>0</v>
      </c>
      <c r="AM100" s="7">
        <f t="shared" si="51"/>
        <v>0</v>
      </c>
    </row>
    <row r="101" spans="1:39" hidden="1" x14ac:dyDescent="0.75">
      <c r="A101" s="4">
        <v>41739</v>
      </c>
      <c r="B101" s="37">
        <f>IFERROR(INDEX(BTC!$F:$F,MATCH($A101,BTC!$A:$A,0))*INDEX('Control Panel'!$B:$B,MATCH('Index Volume'!$A101+1,'Control Panel'!$A:$A,1)),0)</f>
        <v>0</v>
      </c>
      <c r="C101" s="37">
        <f>IFERROR(INDEX(XRP!$F:$F,MATCH($A101,XRP!$A:$A,0))*INDEX('Control Panel'!$C:$C,MATCH($A101+1,'Control Panel'!$A:$A,1)),0)</f>
        <v>0</v>
      </c>
      <c r="D101" s="37">
        <f>IFERROR(INDEX(LTC!$F:$F,MATCH($A101,LTC!$A:$A,0))*INDEX('Control Panel'!$D:$D,MATCH($A101+1,'Control Panel'!$A:$A,1)),0)</f>
        <v>0</v>
      </c>
      <c r="E101" s="37">
        <f>IFERROR(INDEX(ETC!$F:$F,MATCH($A101,ETC!$A:$A,0))*INDEX('Control Panel'!$E:$E,MATCH($A101+1,'Control Panel'!$A:$A,1)),0)</f>
        <v>0</v>
      </c>
      <c r="F101" s="37">
        <f>IFERROR(INDEX(ETH!$F:$F,MATCH($A101,ETH!$A:$A,0))*INDEX('Control Panel'!$F:$F,MATCH('Index Volume'!$A101+1,'Control Panel'!$A:$A,1)),0)</f>
        <v>0</v>
      </c>
      <c r="G101" s="37">
        <f>IFERROR(INDEX(BCH!$F:$F,MATCH($A101,BCH!$A:$A,0))*INDEX('Control Panel'!$G:$G,MATCH('Index Volume'!$A101+1,'Control Panel'!$A:$A,1)),0)</f>
        <v>0</v>
      </c>
      <c r="H101" s="37">
        <f>IFERROR(INDEX(XMR!$F:$F,MATCH($A101,XMR!$A:$A,0))*INDEX('Control Panel'!$H:$H,MATCH('Index Volume'!$A101+1,'Control Panel'!$A:$A,1)),0)</f>
        <v>0</v>
      </c>
      <c r="I101" s="37">
        <f>IFERROR(INDEX(ZEC!$F:$F,MATCH($A101,ZEC!$A:$A,0))*INDEX('Control Panel'!$I:$I,MATCH('Index Volume'!$A101+1,'Control Panel'!$A:$A,1)),0)</f>
        <v>0</v>
      </c>
      <c r="J101" s="37">
        <f>IFERROR(INDEX(EOS!$F:$F,MATCH($A101,EOS!$A:$A,0))*INDEX('Control Panel'!$J:$J,MATCH('Index Volume'!$A101+1,'Control Panel'!$A:$A,1)),0)</f>
        <v>0</v>
      </c>
      <c r="K101" s="37">
        <f>IFERROR(INDEX(DASH!$F:$F,MATCH($A101,DASH!$A:$A,0))*INDEX('Control Panel'!$K:$K,MATCH('Index Volume'!$A101+1,'Control Panel'!$A:$A,1)),0)</f>
        <v>0</v>
      </c>
      <c r="L101" s="37">
        <f>IFERROR(INDEX(XLM!$F:$F,MATCH($A101,XLM!$A:$A,0))*INDEX('Control Panel'!$L:$L,MATCH('Index Volume'!$A101+1,'Control Panel'!$A:$A,1)),0)</f>
        <v>0</v>
      </c>
      <c r="M101" s="39">
        <f t="shared" si="27"/>
        <v>0</v>
      </c>
      <c r="N101" s="1" t="b">
        <f t="shared" si="28"/>
        <v>1</v>
      </c>
      <c r="O101" s="41">
        <f t="shared" si="29"/>
        <v>0</v>
      </c>
      <c r="Q101" s="7">
        <f t="shared" si="30"/>
        <v>0</v>
      </c>
      <c r="R101" s="7">
        <f t="shared" si="31"/>
        <v>0</v>
      </c>
      <c r="S101" s="7">
        <f t="shared" si="32"/>
        <v>0</v>
      </c>
      <c r="T101" s="7">
        <f t="shared" si="33"/>
        <v>0</v>
      </c>
      <c r="U101" s="7">
        <f t="shared" si="34"/>
        <v>0</v>
      </c>
      <c r="V101" s="7">
        <f t="shared" si="35"/>
        <v>0</v>
      </c>
      <c r="W101" s="7">
        <f t="shared" si="36"/>
        <v>0</v>
      </c>
      <c r="X101" s="7">
        <f t="shared" si="37"/>
        <v>0</v>
      </c>
      <c r="Y101" s="7">
        <f t="shared" si="38"/>
        <v>0</v>
      </c>
      <c r="Z101" s="7">
        <f t="shared" si="39"/>
        <v>0</v>
      </c>
      <c r="AA101" s="7">
        <f t="shared" si="40"/>
        <v>0</v>
      </c>
      <c r="AC101" s="7">
        <f t="shared" si="41"/>
        <v>0</v>
      </c>
      <c r="AD101" s="7">
        <f t="shared" si="42"/>
        <v>0</v>
      </c>
      <c r="AE101" s="7">
        <f t="shared" si="43"/>
        <v>0</v>
      </c>
      <c r="AF101" s="7">
        <f t="shared" si="44"/>
        <v>0</v>
      </c>
      <c r="AG101" s="7">
        <f t="shared" si="45"/>
        <v>0</v>
      </c>
      <c r="AH101" s="7">
        <f t="shared" si="46"/>
        <v>0</v>
      </c>
      <c r="AI101" s="7">
        <f t="shared" si="47"/>
        <v>0</v>
      </c>
      <c r="AJ101" s="7">
        <f t="shared" si="48"/>
        <v>0</v>
      </c>
      <c r="AK101" s="7">
        <f t="shared" si="49"/>
        <v>0</v>
      </c>
      <c r="AL101" s="7">
        <f t="shared" si="50"/>
        <v>0</v>
      </c>
      <c r="AM101" s="7">
        <f t="shared" si="51"/>
        <v>0</v>
      </c>
    </row>
    <row r="102" spans="1:39" hidden="1" x14ac:dyDescent="0.75">
      <c r="A102" s="3">
        <v>41740</v>
      </c>
      <c r="B102" s="37">
        <f>IFERROR(INDEX(BTC!$F:$F,MATCH($A102,BTC!$A:$A,0))*INDEX('Control Panel'!$B:$B,MATCH('Index Volume'!$A102+1,'Control Panel'!$A:$A,1)),0)</f>
        <v>0</v>
      </c>
      <c r="C102" s="37">
        <f>IFERROR(INDEX(XRP!$F:$F,MATCH($A102,XRP!$A:$A,0))*INDEX('Control Panel'!$C:$C,MATCH($A102+1,'Control Panel'!$A:$A,1)),0)</f>
        <v>0</v>
      </c>
      <c r="D102" s="37">
        <f>IFERROR(INDEX(LTC!$F:$F,MATCH($A102,LTC!$A:$A,0))*INDEX('Control Panel'!$D:$D,MATCH($A102+1,'Control Panel'!$A:$A,1)),0)</f>
        <v>0</v>
      </c>
      <c r="E102" s="37">
        <f>IFERROR(INDEX(ETC!$F:$F,MATCH($A102,ETC!$A:$A,0))*INDEX('Control Panel'!$E:$E,MATCH($A102+1,'Control Panel'!$A:$A,1)),0)</f>
        <v>0</v>
      </c>
      <c r="F102" s="37">
        <f>IFERROR(INDEX(ETH!$F:$F,MATCH($A102,ETH!$A:$A,0))*INDEX('Control Panel'!$F:$F,MATCH('Index Volume'!$A102+1,'Control Panel'!$A:$A,1)),0)</f>
        <v>0</v>
      </c>
      <c r="G102" s="37">
        <f>IFERROR(INDEX(BCH!$F:$F,MATCH($A102,BCH!$A:$A,0))*INDEX('Control Panel'!$G:$G,MATCH('Index Volume'!$A102+1,'Control Panel'!$A:$A,1)),0)</f>
        <v>0</v>
      </c>
      <c r="H102" s="37">
        <f>IFERROR(INDEX(XMR!$F:$F,MATCH($A102,XMR!$A:$A,0))*INDEX('Control Panel'!$H:$H,MATCH('Index Volume'!$A102+1,'Control Panel'!$A:$A,1)),0)</f>
        <v>0</v>
      </c>
      <c r="I102" s="37">
        <f>IFERROR(INDEX(ZEC!$F:$F,MATCH($A102,ZEC!$A:$A,0))*INDEX('Control Panel'!$I:$I,MATCH('Index Volume'!$A102+1,'Control Panel'!$A:$A,1)),0)</f>
        <v>0</v>
      </c>
      <c r="J102" s="37">
        <f>IFERROR(INDEX(EOS!$F:$F,MATCH($A102,EOS!$A:$A,0))*INDEX('Control Panel'!$J:$J,MATCH('Index Volume'!$A102+1,'Control Panel'!$A:$A,1)),0)</f>
        <v>0</v>
      </c>
      <c r="K102" s="37">
        <f>IFERROR(INDEX(DASH!$F:$F,MATCH($A102,DASH!$A:$A,0))*INDEX('Control Panel'!$K:$K,MATCH('Index Volume'!$A102+1,'Control Panel'!$A:$A,1)),0)</f>
        <v>0</v>
      </c>
      <c r="L102" s="37">
        <f>IFERROR(INDEX(XLM!$F:$F,MATCH($A102,XLM!$A:$A,0))*INDEX('Control Panel'!$L:$L,MATCH('Index Volume'!$A102+1,'Control Panel'!$A:$A,1)),0)</f>
        <v>0</v>
      </c>
      <c r="M102" s="39">
        <f t="shared" si="27"/>
        <v>0</v>
      </c>
      <c r="N102" s="1" t="b">
        <f t="shared" si="28"/>
        <v>1</v>
      </c>
      <c r="O102" s="41">
        <f t="shared" si="29"/>
        <v>0</v>
      </c>
      <c r="Q102" s="7">
        <f t="shared" si="30"/>
        <v>0</v>
      </c>
      <c r="R102" s="7">
        <f t="shared" si="31"/>
        <v>0</v>
      </c>
      <c r="S102" s="7">
        <f t="shared" si="32"/>
        <v>0</v>
      </c>
      <c r="T102" s="7">
        <f t="shared" si="33"/>
        <v>0</v>
      </c>
      <c r="U102" s="7">
        <f t="shared" si="34"/>
        <v>0</v>
      </c>
      <c r="V102" s="7">
        <f t="shared" si="35"/>
        <v>0</v>
      </c>
      <c r="W102" s="7">
        <f t="shared" si="36"/>
        <v>0</v>
      </c>
      <c r="X102" s="7">
        <f t="shared" si="37"/>
        <v>0</v>
      </c>
      <c r="Y102" s="7">
        <f t="shared" si="38"/>
        <v>0</v>
      </c>
      <c r="Z102" s="7">
        <f t="shared" si="39"/>
        <v>0</v>
      </c>
      <c r="AA102" s="7">
        <f t="shared" si="40"/>
        <v>0</v>
      </c>
      <c r="AC102" s="7">
        <f t="shared" si="41"/>
        <v>0</v>
      </c>
      <c r="AD102" s="7">
        <f t="shared" si="42"/>
        <v>0</v>
      </c>
      <c r="AE102" s="7">
        <f t="shared" si="43"/>
        <v>0</v>
      </c>
      <c r="AF102" s="7">
        <f t="shared" si="44"/>
        <v>0</v>
      </c>
      <c r="AG102" s="7">
        <f t="shared" si="45"/>
        <v>0</v>
      </c>
      <c r="AH102" s="7">
        <f t="shared" si="46"/>
        <v>0</v>
      </c>
      <c r="AI102" s="7">
        <f t="shared" si="47"/>
        <v>0</v>
      </c>
      <c r="AJ102" s="7">
        <f t="shared" si="48"/>
        <v>0</v>
      </c>
      <c r="AK102" s="7">
        <f t="shared" si="49"/>
        <v>0</v>
      </c>
      <c r="AL102" s="7">
        <f t="shared" si="50"/>
        <v>0</v>
      </c>
      <c r="AM102" s="7">
        <f t="shared" si="51"/>
        <v>0</v>
      </c>
    </row>
    <row r="103" spans="1:39" hidden="1" x14ac:dyDescent="0.75">
      <c r="A103" s="4">
        <v>41741</v>
      </c>
      <c r="B103" s="37">
        <f>IFERROR(INDEX(BTC!$F:$F,MATCH($A103,BTC!$A:$A,0))*INDEX('Control Panel'!$B:$B,MATCH('Index Volume'!$A103+1,'Control Panel'!$A:$A,1)),0)</f>
        <v>0</v>
      </c>
      <c r="C103" s="37">
        <f>IFERROR(INDEX(XRP!$F:$F,MATCH($A103,XRP!$A:$A,0))*INDEX('Control Panel'!$C:$C,MATCH($A103+1,'Control Panel'!$A:$A,1)),0)</f>
        <v>0</v>
      </c>
      <c r="D103" s="37">
        <f>IFERROR(INDEX(LTC!$F:$F,MATCH($A103,LTC!$A:$A,0))*INDEX('Control Panel'!$D:$D,MATCH($A103+1,'Control Panel'!$A:$A,1)),0)</f>
        <v>0</v>
      </c>
      <c r="E103" s="37">
        <f>IFERROR(INDEX(ETC!$F:$F,MATCH($A103,ETC!$A:$A,0))*INDEX('Control Panel'!$E:$E,MATCH($A103+1,'Control Panel'!$A:$A,1)),0)</f>
        <v>0</v>
      </c>
      <c r="F103" s="37">
        <f>IFERROR(INDEX(ETH!$F:$F,MATCH($A103,ETH!$A:$A,0))*INDEX('Control Panel'!$F:$F,MATCH('Index Volume'!$A103+1,'Control Panel'!$A:$A,1)),0)</f>
        <v>0</v>
      </c>
      <c r="G103" s="37">
        <f>IFERROR(INDEX(BCH!$F:$F,MATCH($A103,BCH!$A:$A,0))*INDEX('Control Panel'!$G:$G,MATCH('Index Volume'!$A103+1,'Control Panel'!$A:$A,1)),0)</f>
        <v>0</v>
      </c>
      <c r="H103" s="37">
        <f>IFERROR(INDEX(XMR!$F:$F,MATCH($A103,XMR!$A:$A,0))*INDEX('Control Panel'!$H:$H,MATCH('Index Volume'!$A103+1,'Control Panel'!$A:$A,1)),0)</f>
        <v>0</v>
      </c>
      <c r="I103" s="37">
        <f>IFERROR(INDEX(ZEC!$F:$F,MATCH($A103,ZEC!$A:$A,0))*INDEX('Control Panel'!$I:$I,MATCH('Index Volume'!$A103+1,'Control Panel'!$A:$A,1)),0)</f>
        <v>0</v>
      </c>
      <c r="J103" s="37">
        <f>IFERROR(INDEX(EOS!$F:$F,MATCH($A103,EOS!$A:$A,0))*INDEX('Control Panel'!$J:$J,MATCH('Index Volume'!$A103+1,'Control Panel'!$A:$A,1)),0)</f>
        <v>0</v>
      </c>
      <c r="K103" s="37">
        <f>IFERROR(INDEX(DASH!$F:$F,MATCH($A103,DASH!$A:$A,0))*INDEX('Control Panel'!$K:$K,MATCH('Index Volume'!$A103+1,'Control Panel'!$A:$A,1)),0)</f>
        <v>0</v>
      </c>
      <c r="L103" s="37">
        <f>IFERROR(INDEX(XLM!$F:$F,MATCH($A103,XLM!$A:$A,0))*INDEX('Control Panel'!$L:$L,MATCH('Index Volume'!$A103+1,'Control Panel'!$A:$A,1)),0)</f>
        <v>0</v>
      </c>
      <c r="M103" s="39">
        <f t="shared" si="27"/>
        <v>0</v>
      </c>
      <c r="N103" s="1" t="b">
        <f t="shared" si="28"/>
        <v>1</v>
      </c>
      <c r="O103" s="41">
        <f t="shared" si="29"/>
        <v>0</v>
      </c>
      <c r="Q103" s="7">
        <f t="shared" si="30"/>
        <v>0</v>
      </c>
      <c r="R103" s="7">
        <f t="shared" si="31"/>
        <v>0</v>
      </c>
      <c r="S103" s="7">
        <f t="shared" si="32"/>
        <v>0</v>
      </c>
      <c r="T103" s="7">
        <f t="shared" si="33"/>
        <v>0</v>
      </c>
      <c r="U103" s="7">
        <f t="shared" si="34"/>
        <v>0</v>
      </c>
      <c r="V103" s="7">
        <f t="shared" si="35"/>
        <v>0</v>
      </c>
      <c r="W103" s="7">
        <f t="shared" si="36"/>
        <v>0</v>
      </c>
      <c r="X103" s="7">
        <f t="shared" si="37"/>
        <v>0</v>
      </c>
      <c r="Y103" s="7">
        <f t="shared" si="38"/>
        <v>0</v>
      </c>
      <c r="Z103" s="7">
        <f t="shared" si="39"/>
        <v>0</v>
      </c>
      <c r="AA103" s="7">
        <f t="shared" si="40"/>
        <v>0</v>
      </c>
      <c r="AC103" s="7">
        <f t="shared" si="41"/>
        <v>0</v>
      </c>
      <c r="AD103" s="7">
        <f t="shared" si="42"/>
        <v>0</v>
      </c>
      <c r="AE103" s="7">
        <f t="shared" si="43"/>
        <v>0</v>
      </c>
      <c r="AF103" s="7">
        <f t="shared" si="44"/>
        <v>0</v>
      </c>
      <c r="AG103" s="7">
        <f t="shared" si="45"/>
        <v>0</v>
      </c>
      <c r="AH103" s="7">
        <f t="shared" si="46"/>
        <v>0</v>
      </c>
      <c r="AI103" s="7">
        <f t="shared" si="47"/>
        <v>0</v>
      </c>
      <c r="AJ103" s="7">
        <f t="shared" si="48"/>
        <v>0</v>
      </c>
      <c r="AK103" s="7">
        <f t="shared" si="49"/>
        <v>0</v>
      </c>
      <c r="AL103" s="7">
        <f t="shared" si="50"/>
        <v>0</v>
      </c>
      <c r="AM103" s="7">
        <f t="shared" si="51"/>
        <v>0</v>
      </c>
    </row>
    <row r="104" spans="1:39" hidden="1" x14ac:dyDescent="0.75">
      <c r="A104" s="3">
        <v>41742</v>
      </c>
      <c r="B104" s="37">
        <f>IFERROR(INDEX(BTC!$F:$F,MATCH($A104,BTC!$A:$A,0))*INDEX('Control Panel'!$B:$B,MATCH('Index Volume'!$A104+1,'Control Panel'!$A:$A,1)),0)</f>
        <v>0</v>
      </c>
      <c r="C104" s="37">
        <f>IFERROR(INDEX(XRP!$F:$F,MATCH($A104,XRP!$A:$A,0))*INDEX('Control Panel'!$C:$C,MATCH($A104+1,'Control Panel'!$A:$A,1)),0)</f>
        <v>0</v>
      </c>
      <c r="D104" s="37">
        <f>IFERROR(INDEX(LTC!$F:$F,MATCH($A104,LTC!$A:$A,0))*INDEX('Control Panel'!$D:$D,MATCH($A104+1,'Control Panel'!$A:$A,1)),0)</f>
        <v>0</v>
      </c>
      <c r="E104" s="37">
        <f>IFERROR(INDEX(ETC!$F:$F,MATCH($A104,ETC!$A:$A,0))*INDEX('Control Panel'!$E:$E,MATCH($A104+1,'Control Panel'!$A:$A,1)),0)</f>
        <v>0</v>
      </c>
      <c r="F104" s="37">
        <f>IFERROR(INDEX(ETH!$F:$F,MATCH($A104,ETH!$A:$A,0))*INDEX('Control Panel'!$F:$F,MATCH('Index Volume'!$A104+1,'Control Panel'!$A:$A,1)),0)</f>
        <v>0</v>
      </c>
      <c r="G104" s="37">
        <f>IFERROR(INDEX(BCH!$F:$F,MATCH($A104,BCH!$A:$A,0))*INDEX('Control Panel'!$G:$G,MATCH('Index Volume'!$A104+1,'Control Panel'!$A:$A,1)),0)</f>
        <v>0</v>
      </c>
      <c r="H104" s="37">
        <f>IFERROR(INDEX(XMR!$F:$F,MATCH($A104,XMR!$A:$A,0))*INDEX('Control Panel'!$H:$H,MATCH('Index Volume'!$A104+1,'Control Panel'!$A:$A,1)),0)</f>
        <v>0</v>
      </c>
      <c r="I104" s="37">
        <f>IFERROR(INDEX(ZEC!$F:$F,MATCH($A104,ZEC!$A:$A,0))*INDEX('Control Panel'!$I:$I,MATCH('Index Volume'!$A104+1,'Control Panel'!$A:$A,1)),0)</f>
        <v>0</v>
      </c>
      <c r="J104" s="37">
        <f>IFERROR(INDEX(EOS!$F:$F,MATCH($A104,EOS!$A:$A,0))*INDEX('Control Panel'!$J:$J,MATCH('Index Volume'!$A104+1,'Control Panel'!$A:$A,1)),0)</f>
        <v>0</v>
      </c>
      <c r="K104" s="37">
        <f>IFERROR(INDEX(DASH!$F:$F,MATCH($A104,DASH!$A:$A,0))*INDEX('Control Panel'!$K:$K,MATCH('Index Volume'!$A104+1,'Control Panel'!$A:$A,1)),0)</f>
        <v>0</v>
      </c>
      <c r="L104" s="37">
        <f>IFERROR(INDEX(XLM!$F:$F,MATCH($A104,XLM!$A:$A,0))*INDEX('Control Panel'!$L:$L,MATCH('Index Volume'!$A104+1,'Control Panel'!$A:$A,1)),0)</f>
        <v>0</v>
      </c>
      <c r="M104" s="39">
        <f t="shared" si="27"/>
        <v>0</v>
      </c>
      <c r="N104" s="1" t="b">
        <f t="shared" si="28"/>
        <v>1</v>
      </c>
      <c r="O104" s="41">
        <f t="shared" si="29"/>
        <v>0</v>
      </c>
      <c r="Q104" s="7">
        <f t="shared" si="30"/>
        <v>0</v>
      </c>
      <c r="R104" s="7">
        <f t="shared" si="31"/>
        <v>0</v>
      </c>
      <c r="S104" s="7">
        <f t="shared" si="32"/>
        <v>0</v>
      </c>
      <c r="T104" s="7">
        <f t="shared" si="33"/>
        <v>0</v>
      </c>
      <c r="U104" s="7">
        <f t="shared" si="34"/>
        <v>0</v>
      </c>
      <c r="V104" s="7">
        <f t="shared" si="35"/>
        <v>0</v>
      </c>
      <c r="W104" s="7">
        <f t="shared" si="36"/>
        <v>0</v>
      </c>
      <c r="X104" s="7">
        <f t="shared" si="37"/>
        <v>0</v>
      </c>
      <c r="Y104" s="7">
        <f t="shared" si="38"/>
        <v>0</v>
      </c>
      <c r="Z104" s="7">
        <f t="shared" si="39"/>
        <v>0</v>
      </c>
      <c r="AA104" s="7">
        <f t="shared" si="40"/>
        <v>0</v>
      </c>
      <c r="AC104" s="7">
        <f t="shared" si="41"/>
        <v>0</v>
      </c>
      <c r="AD104" s="7">
        <f t="shared" si="42"/>
        <v>0</v>
      </c>
      <c r="AE104" s="7">
        <f t="shared" si="43"/>
        <v>0</v>
      </c>
      <c r="AF104" s="7">
        <f t="shared" si="44"/>
        <v>0</v>
      </c>
      <c r="AG104" s="7">
        <f t="shared" si="45"/>
        <v>0</v>
      </c>
      <c r="AH104" s="7">
        <f t="shared" si="46"/>
        <v>0</v>
      </c>
      <c r="AI104" s="7">
        <f t="shared" si="47"/>
        <v>0</v>
      </c>
      <c r="AJ104" s="7">
        <f t="shared" si="48"/>
        <v>0</v>
      </c>
      <c r="AK104" s="7">
        <f t="shared" si="49"/>
        <v>0</v>
      </c>
      <c r="AL104" s="7">
        <f t="shared" si="50"/>
        <v>0</v>
      </c>
      <c r="AM104" s="7">
        <f t="shared" si="51"/>
        <v>0</v>
      </c>
    </row>
    <row r="105" spans="1:39" hidden="1" x14ac:dyDescent="0.75">
      <c r="A105" s="4">
        <v>41743</v>
      </c>
      <c r="B105" s="37">
        <f>IFERROR(INDEX(BTC!$F:$F,MATCH($A105,BTC!$A:$A,0))*INDEX('Control Panel'!$B:$B,MATCH('Index Volume'!$A105+1,'Control Panel'!$A:$A,1)),0)</f>
        <v>0</v>
      </c>
      <c r="C105" s="37">
        <f>IFERROR(INDEX(XRP!$F:$F,MATCH($A105,XRP!$A:$A,0))*INDEX('Control Panel'!$C:$C,MATCH($A105+1,'Control Panel'!$A:$A,1)),0)</f>
        <v>0</v>
      </c>
      <c r="D105" s="37">
        <f>IFERROR(INDEX(LTC!$F:$F,MATCH($A105,LTC!$A:$A,0))*INDEX('Control Panel'!$D:$D,MATCH($A105+1,'Control Panel'!$A:$A,1)),0)</f>
        <v>0</v>
      </c>
      <c r="E105" s="37">
        <f>IFERROR(INDEX(ETC!$F:$F,MATCH($A105,ETC!$A:$A,0))*INDEX('Control Panel'!$E:$E,MATCH($A105+1,'Control Panel'!$A:$A,1)),0)</f>
        <v>0</v>
      </c>
      <c r="F105" s="37">
        <f>IFERROR(INDEX(ETH!$F:$F,MATCH($A105,ETH!$A:$A,0))*INDEX('Control Panel'!$F:$F,MATCH('Index Volume'!$A105+1,'Control Panel'!$A:$A,1)),0)</f>
        <v>0</v>
      </c>
      <c r="G105" s="37">
        <f>IFERROR(INDEX(BCH!$F:$F,MATCH($A105,BCH!$A:$A,0))*INDEX('Control Panel'!$G:$G,MATCH('Index Volume'!$A105+1,'Control Panel'!$A:$A,1)),0)</f>
        <v>0</v>
      </c>
      <c r="H105" s="37">
        <f>IFERROR(INDEX(XMR!$F:$F,MATCH($A105,XMR!$A:$A,0))*INDEX('Control Panel'!$H:$H,MATCH('Index Volume'!$A105+1,'Control Panel'!$A:$A,1)),0)</f>
        <v>0</v>
      </c>
      <c r="I105" s="37">
        <f>IFERROR(INDEX(ZEC!$F:$F,MATCH($A105,ZEC!$A:$A,0))*INDEX('Control Panel'!$I:$I,MATCH('Index Volume'!$A105+1,'Control Panel'!$A:$A,1)),0)</f>
        <v>0</v>
      </c>
      <c r="J105" s="37">
        <f>IFERROR(INDEX(EOS!$F:$F,MATCH($A105,EOS!$A:$A,0))*INDEX('Control Panel'!$J:$J,MATCH('Index Volume'!$A105+1,'Control Panel'!$A:$A,1)),0)</f>
        <v>0</v>
      </c>
      <c r="K105" s="37">
        <f>IFERROR(INDEX(DASH!$F:$F,MATCH($A105,DASH!$A:$A,0))*INDEX('Control Panel'!$K:$K,MATCH('Index Volume'!$A105+1,'Control Panel'!$A:$A,1)),0)</f>
        <v>0</v>
      </c>
      <c r="L105" s="37">
        <f>IFERROR(INDEX(XLM!$F:$F,MATCH($A105,XLM!$A:$A,0))*INDEX('Control Panel'!$L:$L,MATCH('Index Volume'!$A105+1,'Control Panel'!$A:$A,1)),0)</f>
        <v>0</v>
      </c>
      <c r="M105" s="39">
        <f t="shared" si="27"/>
        <v>0</v>
      </c>
      <c r="N105" s="1" t="b">
        <f t="shared" si="28"/>
        <v>1</v>
      </c>
      <c r="O105" s="41">
        <f t="shared" si="29"/>
        <v>0</v>
      </c>
      <c r="Q105" s="7">
        <f t="shared" si="30"/>
        <v>0</v>
      </c>
      <c r="R105" s="7">
        <f t="shared" si="31"/>
        <v>0</v>
      </c>
      <c r="S105" s="7">
        <f t="shared" si="32"/>
        <v>0</v>
      </c>
      <c r="T105" s="7">
        <f t="shared" si="33"/>
        <v>0</v>
      </c>
      <c r="U105" s="7">
        <f t="shared" si="34"/>
        <v>0</v>
      </c>
      <c r="V105" s="7">
        <f t="shared" si="35"/>
        <v>0</v>
      </c>
      <c r="W105" s="7">
        <f t="shared" si="36"/>
        <v>0</v>
      </c>
      <c r="X105" s="7">
        <f t="shared" si="37"/>
        <v>0</v>
      </c>
      <c r="Y105" s="7">
        <f t="shared" si="38"/>
        <v>0</v>
      </c>
      <c r="Z105" s="7">
        <f t="shared" si="39"/>
        <v>0</v>
      </c>
      <c r="AA105" s="7">
        <f t="shared" si="40"/>
        <v>0</v>
      </c>
      <c r="AC105" s="7">
        <f t="shared" si="41"/>
        <v>0</v>
      </c>
      <c r="AD105" s="7">
        <f t="shared" si="42"/>
        <v>0</v>
      </c>
      <c r="AE105" s="7">
        <f t="shared" si="43"/>
        <v>0</v>
      </c>
      <c r="AF105" s="7">
        <f t="shared" si="44"/>
        <v>0</v>
      </c>
      <c r="AG105" s="7">
        <f t="shared" si="45"/>
        <v>0</v>
      </c>
      <c r="AH105" s="7">
        <f t="shared" si="46"/>
        <v>0</v>
      </c>
      <c r="AI105" s="7">
        <f t="shared" si="47"/>
        <v>0</v>
      </c>
      <c r="AJ105" s="7">
        <f t="shared" si="48"/>
        <v>0</v>
      </c>
      <c r="AK105" s="7">
        <f t="shared" si="49"/>
        <v>0</v>
      </c>
      <c r="AL105" s="7">
        <f t="shared" si="50"/>
        <v>0</v>
      </c>
      <c r="AM105" s="7">
        <f t="shared" si="51"/>
        <v>0</v>
      </c>
    </row>
    <row r="106" spans="1:39" hidden="1" x14ac:dyDescent="0.75">
      <c r="A106" s="3">
        <v>41744</v>
      </c>
      <c r="B106" s="37">
        <f>IFERROR(INDEX(BTC!$F:$F,MATCH($A106,BTC!$A:$A,0))*INDEX('Control Panel'!$B:$B,MATCH('Index Volume'!$A106+1,'Control Panel'!$A:$A,1)),0)</f>
        <v>0</v>
      </c>
      <c r="C106" s="37">
        <f>IFERROR(INDEX(XRP!$F:$F,MATCH($A106,XRP!$A:$A,0))*INDEX('Control Panel'!$C:$C,MATCH($A106+1,'Control Panel'!$A:$A,1)),0)</f>
        <v>0</v>
      </c>
      <c r="D106" s="37">
        <f>IFERROR(INDEX(LTC!$F:$F,MATCH($A106,LTC!$A:$A,0))*INDEX('Control Panel'!$D:$D,MATCH($A106+1,'Control Panel'!$A:$A,1)),0)</f>
        <v>0</v>
      </c>
      <c r="E106" s="37">
        <f>IFERROR(INDEX(ETC!$F:$F,MATCH($A106,ETC!$A:$A,0))*INDEX('Control Panel'!$E:$E,MATCH($A106+1,'Control Panel'!$A:$A,1)),0)</f>
        <v>0</v>
      </c>
      <c r="F106" s="37">
        <f>IFERROR(INDEX(ETH!$F:$F,MATCH($A106,ETH!$A:$A,0))*INDEX('Control Panel'!$F:$F,MATCH('Index Volume'!$A106+1,'Control Panel'!$A:$A,1)),0)</f>
        <v>0</v>
      </c>
      <c r="G106" s="37">
        <f>IFERROR(INDEX(BCH!$F:$F,MATCH($A106,BCH!$A:$A,0))*INDEX('Control Panel'!$G:$G,MATCH('Index Volume'!$A106+1,'Control Panel'!$A:$A,1)),0)</f>
        <v>0</v>
      </c>
      <c r="H106" s="37">
        <f>IFERROR(INDEX(XMR!$F:$F,MATCH($A106,XMR!$A:$A,0))*INDEX('Control Panel'!$H:$H,MATCH('Index Volume'!$A106+1,'Control Panel'!$A:$A,1)),0)</f>
        <v>0</v>
      </c>
      <c r="I106" s="37">
        <f>IFERROR(INDEX(ZEC!$F:$F,MATCH($A106,ZEC!$A:$A,0))*INDEX('Control Panel'!$I:$I,MATCH('Index Volume'!$A106+1,'Control Panel'!$A:$A,1)),0)</f>
        <v>0</v>
      </c>
      <c r="J106" s="37">
        <f>IFERROR(INDEX(EOS!$F:$F,MATCH($A106,EOS!$A:$A,0))*INDEX('Control Panel'!$J:$J,MATCH('Index Volume'!$A106+1,'Control Panel'!$A:$A,1)),0)</f>
        <v>0</v>
      </c>
      <c r="K106" s="37">
        <f>IFERROR(INDEX(DASH!$F:$F,MATCH($A106,DASH!$A:$A,0))*INDEX('Control Panel'!$K:$K,MATCH('Index Volume'!$A106+1,'Control Panel'!$A:$A,1)),0)</f>
        <v>0</v>
      </c>
      <c r="L106" s="37">
        <f>IFERROR(INDEX(XLM!$F:$F,MATCH($A106,XLM!$A:$A,0))*INDEX('Control Panel'!$L:$L,MATCH('Index Volume'!$A106+1,'Control Panel'!$A:$A,1)),0)</f>
        <v>0</v>
      </c>
      <c r="M106" s="39">
        <f t="shared" si="27"/>
        <v>0</v>
      </c>
      <c r="N106" s="1" t="b">
        <f t="shared" si="28"/>
        <v>1</v>
      </c>
      <c r="O106" s="41">
        <f t="shared" si="29"/>
        <v>0</v>
      </c>
      <c r="Q106" s="7">
        <f t="shared" si="30"/>
        <v>0</v>
      </c>
      <c r="R106" s="7">
        <f t="shared" si="31"/>
        <v>0</v>
      </c>
      <c r="S106" s="7">
        <f t="shared" si="32"/>
        <v>0</v>
      </c>
      <c r="T106" s="7">
        <f t="shared" si="33"/>
        <v>0</v>
      </c>
      <c r="U106" s="7">
        <f t="shared" si="34"/>
        <v>0</v>
      </c>
      <c r="V106" s="7">
        <f t="shared" si="35"/>
        <v>0</v>
      </c>
      <c r="W106" s="7">
        <f t="shared" si="36"/>
        <v>0</v>
      </c>
      <c r="X106" s="7">
        <f t="shared" si="37"/>
        <v>0</v>
      </c>
      <c r="Y106" s="7">
        <f t="shared" si="38"/>
        <v>0</v>
      </c>
      <c r="Z106" s="7">
        <f t="shared" si="39"/>
        <v>0</v>
      </c>
      <c r="AA106" s="7">
        <f t="shared" si="40"/>
        <v>0</v>
      </c>
      <c r="AC106" s="7">
        <f t="shared" si="41"/>
        <v>0</v>
      </c>
      <c r="AD106" s="7">
        <f t="shared" si="42"/>
        <v>0</v>
      </c>
      <c r="AE106" s="7">
        <f t="shared" si="43"/>
        <v>0</v>
      </c>
      <c r="AF106" s="7">
        <f t="shared" si="44"/>
        <v>0</v>
      </c>
      <c r="AG106" s="7">
        <f t="shared" si="45"/>
        <v>0</v>
      </c>
      <c r="AH106" s="7">
        <f t="shared" si="46"/>
        <v>0</v>
      </c>
      <c r="AI106" s="7">
        <f t="shared" si="47"/>
        <v>0</v>
      </c>
      <c r="AJ106" s="7">
        <f t="shared" si="48"/>
        <v>0</v>
      </c>
      <c r="AK106" s="7">
        <f t="shared" si="49"/>
        <v>0</v>
      </c>
      <c r="AL106" s="7">
        <f t="shared" si="50"/>
        <v>0</v>
      </c>
      <c r="AM106" s="7">
        <f t="shared" si="51"/>
        <v>0</v>
      </c>
    </row>
    <row r="107" spans="1:39" hidden="1" x14ac:dyDescent="0.75">
      <c r="A107" s="4">
        <v>41745</v>
      </c>
      <c r="B107" s="37">
        <f>IFERROR(INDEX(BTC!$F:$F,MATCH($A107,BTC!$A:$A,0))*INDEX('Control Panel'!$B:$B,MATCH('Index Volume'!$A107+1,'Control Panel'!$A:$A,1)),0)</f>
        <v>0</v>
      </c>
      <c r="C107" s="37">
        <f>IFERROR(INDEX(XRP!$F:$F,MATCH($A107,XRP!$A:$A,0))*INDEX('Control Panel'!$C:$C,MATCH($A107+1,'Control Panel'!$A:$A,1)),0)</f>
        <v>0</v>
      </c>
      <c r="D107" s="37">
        <f>IFERROR(INDEX(LTC!$F:$F,MATCH($A107,LTC!$A:$A,0))*INDEX('Control Panel'!$D:$D,MATCH($A107+1,'Control Panel'!$A:$A,1)),0)</f>
        <v>0</v>
      </c>
      <c r="E107" s="37">
        <f>IFERROR(INDEX(ETC!$F:$F,MATCH($A107,ETC!$A:$A,0))*INDEX('Control Panel'!$E:$E,MATCH($A107+1,'Control Panel'!$A:$A,1)),0)</f>
        <v>0</v>
      </c>
      <c r="F107" s="37">
        <f>IFERROR(INDEX(ETH!$F:$F,MATCH($A107,ETH!$A:$A,0))*INDEX('Control Panel'!$F:$F,MATCH('Index Volume'!$A107+1,'Control Panel'!$A:$A,1)),0)</f>
        <v>0</v>
      </c>
      <c r="G107" s="37">
        <f>IFERROR(INDEX(BCH!$F:$F,MATCH($A107,BCH!$A:$A,0))*INDEX('Control Panel'!$G:$G,MATCH('Index Volume'!$A107+1,'Control Panel'!$A:$A,1)),0)</f>
        <v>0</v>
      </c>
      <c r="H107" s="37">
        <f>IFERROR(INDEX(XMR!$F:$F,MATCH($A107,XMR!$A:$A,0))*INDEX('Control Panel'!$H:$H,MATCH('Index Volume'!$A107+1,'Control Panel'!$A:$A,1)),0)</f>
        <v>0</v>
      </c>
      <c r="I107" s="37">
        <f>IFERROR(INDEX(ZEC!$F:$F,MATCH($A107,ZEC!$A:$A,0))*INDEX('Control Panel'!$I:$I,MATCH('Index Volume'!$A107+1,'Control Panel'!$A:$A,1)),0)</f>
        <v>0</v>
      </c>
      <c r="J107" s="37">
        <f>IFERROR(INDEX(EOS!$F:$F,MATCH($A107,EOS!$A:$A,0))*INDEX('Control Panel'!$J:$J,MATCH('Index Volume'!$A107+1,'Control Panel'!$A:$A,1)),0)</f>
        <v>0</v>
      </c>
      <c r="K107" s="37">
        <f>IFERROR(INDEX(DASH!$F:$F,MATCH($A107,DASH!$A:$A,0))*INDEX('Control Panel'!$K:$K,MATCH('Index Volume'!$A107+1,'Control Panel'!$A:$A,1)),0)</f>
        <v>0</v>
      </c>
      <c r="L107" s="37">
        <f>IFERROR(INDEX(XLM!$F:$F,MATCH($A107,XLM!$A:$A,0))*INDEX('Control Panel'!$L:$L,MATCH('Index Volume'!$A107+1,'Control Panel'!$A:$A,1)),0)</f>
        <v>0</v>
      </c>
      <c r="M107" s="39">
        <f t="shared" si="27"/>
        <v>0</v>
      </c>
      <c r="N107" s="1" t="b">
        <f t="shared" si="28"/>
        <v>1</v>
      </c>
      <c r="O107" s="41">
        <f t="shared" si="29"/>
        <v>0</v>
      </c>
      <c r="Q107" s="7">
        <f t="shared" si="30"/>
        <v>0</v>
      </c>
      <c r="R107" s="7">
        <f t="shared" si="31"/>
        <v>0</v>
      </c>
      <c r="S107" s="7">
        <f t="shared" si="32"/>
        <v>0</v>
      </c>
      <c r="T107" s="7">
        <f t="shared" si="33"/>
        <v>0</v>
      </c>
      <c r="U107" s="7">
        <f t="shared" si="34"/>
        <v>0</v>
      </c>
      <c r="V107" s="7">
        <f t="shared" si="35"/>
        <v>0</v>
      </c>
      <c r="W107" s="7">
        <f t="shared" si="36"/>
        <v>0</v>
      </c>
      <c r="X107" s="7">
        <f t="shared" si="37"/>
        <v>0</v>
      </c>
      <c r="Y107" s="7">
        <f t="shared" si="38"/>
        <v>0</v>
      </c>
      <c r="Z107" s="7">
        <f t="shared" si="39"/>
        <v>0</v>
      </c>
      <c r="AA107" s="7">
        <f t="shared" si="40"/>
        <v>0</v>
      </c>
      <c r="AC107" s="7">
        <f t="shared" si="41"/>
        <v>0</v>
      </c>
      <c r="AD107" s="7">
        <f t="shared" si="42"/>
        <v>0</v>
      </c>
      <c r="AE107" s="7">
        <f t="shared" si="43"/>
        <v>0</v>
      </c>
      <c r="AF107" s="7">
        <f t="shared" si="44"/>
        <v>0</v>
      </c>
      <c r="AG107" s="7">
        <f t="shared" si="45"/>
        <v>0</v>
      </c>
      <c r="AH107" s="7">
        <f t="shared" si="46"/>
        <v>0</v>
      </c>
      <c r="AI107" s="7">
        <f t="shared" si="47"/>
        <v>0</v>
      </c>
      <c r="AJ107" s="7">
        <f t="shared" si="48"/>
        <v>0</v>
      </c>
      <c r="AK107" s="7">
        <f t="shared" si="49"/>
        <v>0</v>
      </c>
      <c r="AL107" s="7">
        <f t="shared" si="50"/>
        <v>0</v>
      </c>
      <c r="AM107" s="7">
        <f t="shared" si="51"/>
        <v>0</v>
      </c>
    </row>
    <row r="108" spans="1:39" hidden="1" x14ac:dyDescent="0.75">
      <c r="A108" s="3">
        <v>41746</v>
      </c>
      <c r="B108" s="37">
        <f>IFERROR(INDEX(BTC!$F:$F,MATCH($A108,BTC!$A:$A,0))*INDEX('Control Panel'!$B:$B,MATCH('Index Volume'!$A108+1,'Control Panel'!$A:$A,1)),0)</f>
        <v>0</v>
      </c>
      <c r="C108" s="37">
        <f>IFERROR(INDEX(XRP!$F:$F,MATCH($A108,XRP!$A:$A,0))*INDEX('Control Panel'!$C:$C,MATCH($A108+1,'Control Panel'!$A:$A,1)),0)</f>
        <v>0</v>
      </c>
      <c r="D108" s="37">
        <f>IFERROR(INDEX(LTC!$F:$F,MATCH($A108,LTC!$A:$A,0))*INDEX('Control Panel'!$D:$D,MATCH($A108+1,'Control Panel'!$A:$A,1)),0)</f>
        <v>0</v>
      </c>
      <c r="E108" s="37">
        <f>IFERROR(INDEX(ETC!$F:$F,MATCH($A108,ETC!$A:$A,0))*INDEX('Control Panel'!$E:$E,MATCH($A108+1,'Control Panel'!$A:$A,1)),0)</f>
        <v>0</v>
      </c>
      <c r="F108" s="37">
        <f>IFERROR(INDEX(ETH!$F:$F,MATCH($A108,ETH!$A:$A,0))*INDEX('Control Panel'!$F:$F,MATCH('Index Volume'!$A108+1,'Control Panel'!$A:$A,1)),0)</f>
        <v>0</v>
      </c>
      <c r="G108" s="37">
        <f>IFERROR(INDEX(BCH!$F:$F,MATCH($A108,BCH!$A:$A,0))*INDEX('Control Panel'!$G:$G,MATCH('Index Volume'!$A108+1,'Control Panel'!$A:$A,1)),0)</f>
        <v>0</v>
      </c>
      <c r="H108" s="37">
        <f>IFERROR(INDEX(XMR!$F:$F,MATCH($A108,XMR!$A:$A,0))*INDEX('Control Panel'!$H:$H,MATCH('Index Volume'!$A108+1,'Control Panel'!$A:$A,1)),0)</f>
        <v>0</v>
      </c>
      <c r="I108" s="37">
        <f>IFERROR(INDEX(ZEC!$F:$F,MATCH($A108,ZEC!$A:$A,0))*INDEX('Control Panel'!$I:$I,MATCH('Index Volume'!$A108+1,'Control Panel'!$A:$A,1)),0)</f>
        <v>0</v>
      </c>
      <c r="J108" s="37">
        <f>IFERROR(INDEX(EOS!$F:$F,MATCH($A108,EOS!$A:$A,0))*INDEX('Control Panel'!$J:$J,MATCH('Index Volume'!$A108+1,'Control Panel'!$A:$A,1)),0)</f>
        <v>0</v>
      </c>
      <c r="K108" s="37">
        <f>IFERROR(INDEX(DASH!$F:$F,MATCH($A108,DASH!$A:$A,0))*INDEX('Control Panel'!$K:$K,MATCH('Index Volume'!$A108+1,'Control Panel'!$A:$A,1)),0)</f>
        <v>0</v>
      </c>
      <c r="L108" s="37">
        <f>IFERROR(INDEX(XLM!$F:$F,MATCH($A108,XLM!$A:$A,0))*INDEX('Control Panel'!$L:$L,MATCH('Index Volume'!$A108+1,'Control Panel'!$A:$A,1)),0)</f>
        <v>0</v>
      </c>
      <c r="M108" s="39">
        <f t="shared" si="27"/>
        <v>0</v>
      </c>
      <c r="N108" s="1" t="b">
        <f t="shared" si="28"/>
        <v>1</v>
      </c>
      <c r="O108" s="41">
        <f t="shared" si="29"/>
        <v>0</v>
      </c>
      <c r="Q108" s="7">
        <f t="shared" si="30"/>
        <v>0</v>
      </c>
      <c r="R108" s="7">
        <f t="shared" si="31"/>
        <v>0</v>
      </c>
      <c r="S108" s="7">
        <f t="shared" si="32"/>
        <v>0</v>
      </c>
      <c r="T108" s="7">
        <f t="shared" si="33"/>
        <v>0</v>
      </c>
      <c r="U108" s="7">
        <f t="shared" si="34"/>
        <v>0</v>
      </c>
      <c r="V108" s="7">
        <f t="shared" si="35"/>
        <v>0</v>
      </c>
      <c r="W108" s="7">
        <f t="shared" si="36"/>
        <v>0</v>
      </c>
      <c r="X108" s="7">
        <f t="shared" si="37"/>
        <v>0</v>
      </c>
      <c r="Y108" s="7">
        <f t="shared" si="38"/>
        <v>0</v>
      </c>
      <c r="Z108" s="7">
        <f t="shared" si="39"/>
        <v>0</v>
      </c>
      <c r="AA108" s="7">
        <f t="shared" si="40"/>
        <v>0</v>
      </c>
      <c r="AC108" s="7">
        <f t="shared" si="41"/>
        <v>0</v>
      </c>
      <c r="AD108" s="7">
        <f t="shared" si="42"/>
        <v>0</v>
      </c>
      <c r="AE108" s="7">
        <f t="shared" si="43"/>
        <v>0</v>
      </c>
      <c r="AF108" s="7">
        <f t="shared" si="44"/>
        <v>0</v>
      </c>
      <c r="AG108" s="7">
        <f t="shared" si="45"/>
        <v>0</v>
      </c>
      <c r="AH108" s="7">
        <f t="shared" si="46"/>
        <v>0</v>
      </c>
      <c r="AI108" s="7">
        <f t="shared" si="47"/>
        <v>0</v>
      </c>
      <c r="AJ108" s="7">
        <f t="shared" si="48"/>
        <v>0</v>
      </c>
      <c r="AK108" s="7">
        <f t="shared" si="49"/>
        <v>0</v>
      </c>
      <c r="AL108" s="7">
        <f t="shared" si="50"/>
        <v>0</v>
      </c>
      <c r="AM108" s="7">
        <f t="shared" si="51"/>
        <v>0</v>
      </c>
    </row>
    <row r="109" spans="1:39" hidden="1" x14ac:dyDescent="0.75">
      <c r="A109" s="4">
        <v>41747</v>
      </c>
      <c r="B109" s="37">
        <f>IFERROR(INDEX(BTC!$F:$F,MATCH($A109,BTC!$A:$A,0))*INDEX('Control Panel'!$B:$B,MATCH('Index Volume'!$A109+1,'Control Panel'!$A:$A,1)),0)</f>
        <v>0</v>
      </c>
      <c r="C109" s="37">
        <f>IFERROR(INDEX(XRP!$F:$F,MATCH($A109,XRP!$A:$A,0))*INDEX('Control Panel'!$C:$C,MATCH($A109+1,'Control Panel'!$A:$A,1)),0)</f>
        <v>0</v>
      </c>
      <c r="D109" s="37">
        <f>IFERROR(INDEX(LTC!$F:$F,MATCH($A109,LTC!$A:$A,0))*INDEX('Control Panel'!$D:$D,MATCH($A109+1,'Control Panel'!$A:$A,1)),0)</f>
        <v>0</v>
      </c>
      <c r="E109" s="37">
        <f>IFERROR(INDEX(ETC!$F:$F,MATCH($A109,ETC!$A:$A,0))*INDEX('Control Panel'!$E:$E,MATCH($A109+1,'Control Panel'!$A:$A,1)),0)</f>
        <v>0</v>
      </c>
      <c r="F109" s="37">
        <f>IFERROR(INDEX(ETH!$F:$F,MATCH($A109,ETH!$A:$A,0))*INDEX('Control Panel'!$F:$F,MATCH('Index Volume'!$A109+1,'Control Panel'!$A:$A,1)),0)</f>
        <v>0</v>
      </c>
      <c r="G109" s="37">
        <f>IFERROR(INDEX(BCH!$F:$F,MATCH($A109,BCH!$A:$A,0))*INDEX('Control Panel'!$G:$G,MATCH('Index Volume'!$A109+1,'Control Panel'!$A:$A,1)),0)</f>
        <v>0</v>
      </c>
      <c r="H109" s="37">
        <f>IFERROR(INDEX(XMR!$F:$F,MATCH($A109,XMR!$A:$A,0))*INDEX('Control Panel'!$H:$H,MATCH('Index Volume'!$A109+1,'Control Panel'!$A:$A,1)),0)</f>
        <v>0</v>
      </c>
      <c r="I109" s="37">
        <f>IFERROR(INDEX(ZEC!$F:$F,MATCH($A109,ZEC!$A:$A,0))*INDEX('Control Panel'!$I:$I,MATCH('Index Volume'!$A109+1,'Control Panel'!$A:$A,1)),0)</f>
        <v>0</v>
      </c>
      <c r="J109" s="37">
        <f>IFERROR(INDEX(EOS!$F:$F,MATCH($A109,EOS!$A:$A,0))*INDEX('Control Panel'!$J:$J,MATCH('Index Volume'!$A109+1,'Control Panel'!$A:$A,1)),0)</f>
        <v>0</v>
      </c>
      <c r="K109" s="37">
        <f>IFERROR(INDEX(DASH!$F:$F,MATCH($A109,DASH!$A:$A,0))*INDEX('Control Panel'!$K:$K,MATCH('Index Volume'!$A109+1,'Control Panel'!$A:$A,1)),0)</f>
        <v>0</v>
      </c>
      <c r="L109" s="37">
        <f>IFERROR(INDEX(XLM!$F:$F,MATCH($A109,XLM!$A:$A,0))*INDEX('Control Panel'!$L:$L,MATCH('Index Volume'!$A109+1,'Control Panel'!$A:$A,1)),0)</f>
        <v>0</v>
      </c>
      <c r="M109" s="39">
        <f t="shared" si="27"/>
        <v>0</v>
      </c>
      <c r="N109" s="1" t="b">
        <f t="shared" si="28"/>
        <v>1</v>
      </c>
      <c r="O109" s="41">
        <f t="shared" si="29"/>
        <v>0</v>
      </c>
      <c r="Q109" s="7">
        <f t="shared" si="30"/>
        <v>0</v>
      </c>
      <c r="R109" s="7">
        <f t="shared" si="31"/>
        <v>0</v>
      </c>
      <c r="S109" s="7">
        <f t="shared" si="32"/>
        <v>0</v>
      </c>
      <c r="T109" s="7">
        <f t="shared" si="33"/>
        <v>0</v>
      </c>
      <c r="U109" s="7">
        <f t="shared" si="34"/>
        <v>0</v>
      </c>
      <c r="V109" s="7">
        <f t="shared" si="35"/>
        <v>0</v>
      </c>
      <c r="W109" s="7">
        <f t="shared" si="36"/>
        <v>0</v>
      </c>
      <c r="X109" s="7">
        <f t="shared" si="37"/>
        <v>0</v>
      </c>
      <c r="Y109" s="7">
        <f t="shared" si="38"/>
        <v>0</v>
      </c>
      <c r="Z109" s="7">
        <f t="shared" si="39"/>
        <v>0</v>
      </c>
      <c r="AA109" s="7">
        <f t="shared" si="40"/>
        <v>0</v>
      </c>
      <c r="AC109" s="7">
        <f t="shared" si="41"/>
        <v>0</v>
      </c>
      <c r="AD109" s="7">
        <f t="shared" si="42"/>
        <v>0</v>
      </c>
      <c r="AE109" s="7">
        <f t="shared" si="43"/>
        <v>0</v>
      </c>
      <c r="AF109" s="7">
        <f t="shared" si="44"/>
        <v>0</v>
      </c>
      <c r="AG109" s="7">
        <f t="shared" si="45"/>
        <v>0</v>
      </c>
      <c r="AH109" s="7">
        <f t="shared" si="46"/>
        <v>0</v>
      </c>
      <c r="AI109" s="7">
        <f t="shared" si="47"/>
        <v>0</v>
      </c>
      <c r="AJ109" s="7">
        <f t="shared" si="48"/>
        <v>0</v>
      </c>
      <c r="AK109" s="7">
        <f t="shared" si="49"/>
        <v>0</v>
      </c>
      <c r="AL109" s="7">
        <f t="shared" si="50"/>
        <v>0</v>
      </c>
      <c r="AM109" s="7">
        <f t="shared" si="51"/>
        <v>0</v>
      </c>
    </row>
    <row r="110" spans="1:39" hidden="1" x14ac:dyDescent="0.75">
      <c r="A110" s="3">
        <v>41748</v>
      </c>
      <c r="B110" s="37">
        <f>IFERROR(INDEX(BTC!$F:$F,MATCH($A110,BTC!$A:$A,0))*INDEX('Control Panel'!$B:$B,MATCH('Index Volume'!$A110+1,'Control Panel'!$A:$A,1)),0)</f>
        <v>0</v>
      </c>
      <c r="C110" s="37">
        <f>IFERROR(INDEX(XRP!$F:$F,MATCH($A110,XRP!$A:$A,0))*INDEX('Control Panel'!$C:$C,MATCH($A110+1,'Control Panel'!$A:$A,1)),0)</f>
        <v>0</v>
      </c>
      <c r="D110" s="37">
        <f>IFERROR(INDEX(LTC!$F:$F,MATCH($A110,LTC!$A:$A,0))*INDEX('Control Panel'!$D:$D,MATCH($A110+1,'Control Panel'!$A:$A,1)),0)</f>
        <v>0</v>
      </c>
      <c r="E110" s="37">
        <f>IFERROR(INDEX(ETC!$F:$F,MATCH($A110,ETC!$A:$A,0))*INDEX('Control Panel'!$E:$E,MATCH($A110+1,'Control Panel'!$A:$A,1)),0)</f>
        <v>0</v>
      </c>
      <c r="F110" s="37">
        <f>IFERROR(INDEX(ETH!$F:$F,MATCH($A110,ETH!$A:$A,0))*INDEX('Control Panel'!$F:$F,MATCH('Index Volume'!$A110+1,'Control Panel'!$A:$A,1)),0)</f>
        <v>0</v>
      </c>
      <c r="G110" s="37">
        <f>IFERROR(INDEX(BCH!$F:$F,MATCH($A110,BCH!$A:$A,0))*INDEX('Control Panel'!$G:$G,MATCH('Index Volume'!$A110+1,'Control Panel'!$A:$A,1)),0)</f>
        <v>0</v>
      </c>
      <c r="H110" s="37">
        <f>IFERROR(INDEX(XMR!$F:$F,MATCH($A110,XMR!$A:$A,0))*INDEX('Control Panel'!$H:$H,MATCH('Index Volume'!$A110+1,'Control Panel'!$A:$A,1)),0)</f>
        <v>0</v>
      </c>
      <c r="I110" s="37">
        <f>IFERROR(INDEX(ZEC!$F:$F,MATCH($A110,ZEC!$A:$A,0))*INDEX('Control Panel'!$I:$I,MATCH('Index Volume'!$A110+1,'Control Panel'!$A:$A,1)),0)</f>
        <v>0</v>
      </c>
      <c r="J110" s="37">
        <f>IFERROR(INDEX(EOS!$F:$F,MATCH($A110,EOS!$A:$A,0))*INDEX('Control Panel'!$J:$J,MATCH('Index Volume'!$A110+1,'Control Panel'!$A:$A,1)),0)</f>
        <v>0</v>
      </c>
      <c r="K110" s="37">
        <f>IFERROR(INDEX(DASH!$F:$F,MATCH($A110,DASH!$A:$A,0))*INDEX('Control Panel'!$K:$K,MATCH('Index Volume'!$A110+1,'Control Panel'!$A:$A,1)),0)</f>
        <v>0</v>
      </c>
      <c r="L110" s="37">
        <f>IFERROR(INDEX(XLM!$F:$F,MATCH($A110,XLM!$A:$A,0))*INDEX('Control Panel'!$L:$L,MATCH('Index Volume'!$A110+1,'Control Panel'!$A:$A,1)),0)</f>
        <v>0</v>
      </c>
      <c r="M110" s="39">
        <f t="shared" si="27"/>
        <v>0</v>
      </c>
      <c r="N110" s="1" t="b">
        <f t="shared" si="28"/>
        <v>1</v>
      </c>
      <c r="O110" s="41">
        <f t="shared" si="29"/>
        <v>0</v>
      </c>
      <c r="Q110" s="7">
        <f t="shared" si="30"/>
        <v>0</v>
      </c>
      <c r="R110" s="7">
        <f t="shared" si="31"/>
        <v>0</v>
      </c>
      <c r="S110" s="7">
        <f t="shared" si="32"/>
        <v>0</v>
      </c>
      <c r="T110" s="7">
        <f t="shared" si="33"/>
        <v>0</v>
      </c>
      <c r="U110" s="7">
        <f t="shared" si="34"/>
        <v>0</v>
      </c>
      <c r="V110" s="7">
        <f t="shared" si="35"/>
        <v>0</v>
      </c>
      <c r="W110" s="7">
        <f t="shared" si="36"/>
        <v>0</v>
      </c>
      <c r="X110" s="7">
        <f t="shared" si="37"/>
        <v>0</v>
      </c>
      <c r="Y110" s="7">
        <f t="shared" si="38"/>
        <v>0</v>
      </c>
      <c r="Z110" s="7">
        <f t="shared" si="39"/>
        <v>0</v>
      </c>
      <c r="AA110" s="7">
        <f t="shared" si="40"/>
        <v>0</v>
      </c>
      <c r="AC110" s="7">
        <f t="shared" si="41"/>
        <v>0</v>
      </c>
      <c r="AD110" s="7">
        <f t="shared" si="42"/>
        <v>0</v>
      </c>
      <c r="AE110" s="7">
        <f t="shared" si="43"/>
        <v>0</v>
      </c>
      <c r="AF110" s="7">
        <f t="shared" si="44"/>
        <v>0</v>
      </c>
      <c r="AG110" s="7">
        <f t="shared" si="45"/>
        <v>0</v>
      </c>
      <c r="AH110" s="7">
        <f t="shared" si="46"/>
        <v>0</v>
      </c>
      <c r="AI110" s="7">
        <f t="shared" si="47"/>
        <v>0</v>
      </c>
      <c r="AJ110" s="7">
        <f t="shared" si="48"/>
        <v>0</v>
      </c>
      <c r="AK110" s="7">
        <f t="shared" si="49"/>
        <v>0</v>
      </c>
      <c r="AL110" s="7">
        <f t="shared" si="50"/>
        <v>0</v>
      </c>
      <c r="AM110" s="7">
        <f t="shared" si="51"/>
        <v>0</v>
      </c>
    </row>
    <row r="111" spans="1:39" hidden="1" x14ac:dyDescent="0.75">
      <c r="A111" s="4">
        <v>41749</v>
      </c>
      <c r="B111" s="37">
        <f>IFERROR(INDEX(BTC!$F:$F,MATCH($A111,BTC!$A:$A,0))*INDEX('Control Panel'!$B:$B,MATCH('Index Volume'!$A111+1,'Control Panel'!$A:$A,1)),0)</f>
        <v>0</v>
      </c>
      <c r="C111" s="37">
        <f>IFERROR(INDEX(XRP!$F:$F,MATCH($A111,XRP!$A:$A,0))*INDEX('Control Panel'!$C:$C,MATCH($A111+1,'Control Panel'!$A:$A,1)),0)</f>
        <v>0</v>
      </c>
      <c r="D111" s="37">
        <f>IFERROR(INDEX(LTC!$F:$F,MATCH($A111,LTC!$A:$A,0))*INDEX('Control Panel'!$D:$D,MATCH($A111+1,'Control Panel'!$A:$A,1)),0)</f>
        <v>0</v>
      </c>
      <c r="E111" s="37">
        <f>IFERROR(INDEX(ETC!$F:$F,MATCH($A111,ETC!$A:$A,0))*INDEX('Control Panel'!$E:$E,MATCH($A111+1,'Control Panel'!$A:$A,1)),0)</f>
        <v>0</v>
      </c>
      <c r="F111" s="37">
        <f>IFERROR(INDEX(ETH!$F:$F,MATCH($A111,ETH!$A:$A,0))*INDEX('Control Panel'!$F:$F,MATCH('Index Volume'!$A111+1,'Control Panel'!$A:$A,1)),0)</f>
        <v>0</v>
      </c>
      <c r="G111" s="37">
        <f>IFERROR(INDEX(BCH!$F:$F,MATCH($A111,BCH!$A:$A,0))*INDEX('Control Panel'!$G:$G,MATCH('Index Volume'!$A111+1,'Control Panel'!$A:$A,1)),0)</f>
        <v>0</v>
      </c>
      <c r="H111" s="37">
        <f>IFERROR(INDEX(XMR!$F:$F,MATCH($A111,XMR!$A:$A,0))*INDEX('Control Panel'!$H:$H,MATCH('Index Volume'!$A111+1,'Control Panel'!$A:$A,1)),0)</f>
        <v>0</v>
      </c>
      <c r="I111" s="37">
        <f>IFERROR(INDEX(ZEC!$F:$F,MATCH($A111,ZEC!$A:$A,0))*INDEX('Control Panel'!$I:$I,MATCH('Index Volume'!$A111+1,'Control Panel'!$A:$A,1)),0)</f>
        <v>0</v>
      </c>
      <c r="J111" s="37">
        <f>IFERROR(INDEX(EOS!$F:$F,MATCH($A111,EOS!$A:$A,0))*INDEX('Control Panel'!$J:$J,MATCH('Index Volume'!$A111+1,'Control Panel'!$A:$A,1)),0)</f>
        <v>0</v>
      </c>
      <c r="K111" s="37">
        <f>IFERROR(INDEX(DASH!$F:$F,MATCH($A111,DASH!$A:$A,0))*INDEX('Control Panel'!$K:$K,MATCH('Index Volume'!$A111+1,'Control Panel'!$A:$A,1)),0)</f>
        <v>0</v>
      </c>
      <c r="L111" s="37">
        <f>IFERROR(INDEX(XLM!$F:$F,MATCH($A111,XLM!$A:$A,0))*INDEX('Control Panel'!$L:$L,MATCH('Index Volume'!$A111+1,'Control Panel'!$A:$A,1)),0)</f>
        <v>0</v>
      </c>
      <c r="M111" s="39">
        <f t="shared" si="27"/>
        <v>0</v>
      </c>
      <c r="N111" s="1" t="b">
        <f t="shared" si="28"/>
        <v>1</v>
      </c>
      <c r="O111" s="41">
        <f t="shared" si="29"/>
        <v>0</v>
      </c>
      <c r="Q111" s="7">
        <f t="shared" si="30"/>
        <v>0</v>
      </c>
      <c r="R111" s="7">
        <f t="shared" si="31"/>
        <v>0</v>
      </c>
      <c r="S111" s="7">
        <f t="shared" si="32"/>
        <v>0</v>
      </c>
      <c r="T111" s="7">
        <f t="shared" si="33"/>
        <v>0</v>
      </c>
      <c r="U111" s="7">
        <f t="shared" si="34"/>
        <v>0</v>
      </c>
      <c r="V111" s="7">
        <f t="shared" si="35"/>
        <v>0</v>
      </c>
      <c r="W111" s="7">
        <f t="shared" si="36"/>
        <v>0</v>
      </c>
      <c r="X111" s="7">
        <f t="shared" si="37"/>
        <v>0</v>
      </c>
      <c r="Y111" s="7">
        <f t="shared" si="38"/>
        <v>0</v>
      </c>
      <c r="Z111" s="7">
        <f t="shared" si="39"/>
        <v>0</v>
      </c>
      <c r="AA111" s="7">
        <f t="shared" si="40"/>
        <v>0</v>
      </c>
      <c r="AC111" s="7">
        <f t="shared" si="41"/>
        <v>0</v>
      </c>
      <c r="AD111" s="7">
        <f t="shared" si="42"/>
        <v>0</v>
      </c>
      <c r="AE111" s="7">
        <f t="shared" si="43"/>
        <v>0</v>
      </c>
      <c r="AF111" s="7">
        <f t="shared" si="44"/>
        <v>0</v>
      </c>
      <c r="AG111" s="7">
        <f t="shared" si="45"/>
        <v>0</v>
      </c>
      <c r="AH111" s="7">
        <f t="shared" si="46"/>
        <v>0</v>
      </c>
      <c r="AI111" s="7">
        <f t="shared" si="47"/>
        <v>0</v>
      </c>
      <c r="AJ111" s="7">
        <f t="shared" si="48"/>
        <v>0</v>
      </c>
      <c r="AK111" s="7">
        <f t="shared" si="49"/>
        <v>0</v>
      </c>
      <c r="AL111" s="7">
        <f t="shared" si="50"/>
        <v>0</v>
      </c>
      <c r="AM111" s="7">
        <f t="shared" si="51"/>
        <v>0</v>
      </c>
    </row>
    <row r="112" spans="1:39" hidden="1" x14ac:dyDescent="0.75">
      <c r="A112" s="3">
        <v>41750</v>
      </c>
      <c r="B112" s="37">
        <f>IFERROR(INDEX(BTC!$F:$F,MATCH($A112,BTC!$A:$A,0))*INDEX('Control Panel'!$B:$B,MATCH('Index Volume'!$A112+1,'Control Panel'!$A:$A,1)),0)</f>
        <v>0</v>
      </c>
      <c r="C112" s="37">
        <f>IFERROR(INDEX(XRP!$F:$F,MATCH($A112,XRP!$A:$A,0))*INDEX('Control Panel'!$C:$C,MATCH($A112+1,'Control Panel'!$A:$A,1)),0)</f>
        <v>0</v>
      </c>
      <c r="D112" s="37">
        <f>IFERROR(INDEX(LTC!$F:$F,MATCH($A112,LTC!$A:$A,0))*INDEX('Control Panel'!$D:$D,MATCH($A112+1,'Control Panel'!$A:$A,1)),0)</f>
        <v>0</v>
      </c>
      <c r="E112" s="37">
        <f>IFERROR(INDEX(ETC!$F:$F,MATCH($A112,ETC!$A:$A,0))*INDEX('Control Panel'!$E:$E,MATCH($A112+1,'Control Panel'!$A:$A,1)),0)</f>
        <v>0</v>
      </c>
      <c r="F112" s="37">
        <f>IFERROR(INDEX(ETH!$F:$F,MATCH($A112,ETH!$A:$A,0))*INDEX('Control Panel'!$F:$F,MATCH('Index Volume'!$A112+1,'Control Panel'!$A:$A,1)),0)</f>
        <v>0</v>
      </c>
      <c r="G112" s="37">
        <f>IFERROR(INDEX(BCH!$F:$F,MATCH($A112,BCH!$A:$A,0))*INDEX('Control Panel'!$G:$G,MATCH('Index Volume'!$A112+1,'Control Panel'!$A:$A,1)),0)</f>
        <v>0</v>
      </c>
      <c r="H112" s="37">
        <f>IFERROR(INDEX(XMR!$F:$F,MATCH($A112,XMR!$A:$A,0))*INDEX('Control Panel'!$H:$H,MATCH('Index Volume'!$A112+1,'Control Panel'!$A:$A,1)),0)</f>
        <v>0</v>
      </c>
      <c r="I112" s="37">
        <f>IFERROR(INDEX(ZEC!$F:$F,MATCH($A112,ZEC!$A:$A,0))*INDEX('Control Panel'!$I:$I,MATCH('Index Volume'!$A112+1,'Control Panel'!$A:$A,1)),0)</f>
        <v>0</v>
      </c>
      <c r="J112" s="37">
        <f>IFERROR(INDEX(EOS!$F:$F,MATCH($A112,EOS!$A:$A,0))*INDEX('Control Panel'!$J:$J,MATCH('Index Volume'!$A112+1,'Control Panel'!$A:$A,1)),0)</f>
        <v>0</v>
      </c>
      <c r="K112" s="37">
        <f>IFERROR(INDEX(DASH!$F:$F,MATCH($A112,DASH!$A:$A,0))*INDEX('Control Panel'!$K:$K,MATCH('Index Volume'!$A112+1,'Control Panel'!$A:$A,1)),0)</f>
        <v>0</v>
      </c>
      <c r="L112" s="37">
        <f>IFERROR(INDEX(XLM!$F:$F,MATCH($A112,XLM!$A:$A,0))*INDEX('Control Panel'!$L:$L,MATCH('Index Volume'!$A112+1,'Control Panel'!$A:$A,1)),0)</f>
        <v>0</v>
      </c>
      <c r="M112" s="39">
        <f t="shared" si="27"/>
        <v>0</v>
      </c>
      <c r="N112" s="1" t="b">
        <f t="shared" si="28"/>
        <v>1</v>
      </c>
      <c r="O112" s="41">
        <f t="shared" si="29"/>
        <v>0</v>
      </c>
      <c r="Q112" s="7">
        <f t="shared" si="30"/>
        <v>0</v>
      </c>
      <c r="R112" s="7">
        <f t="shared" si="31"/>
        <v>0</v>
      </c>
      <c r="S112" s="7">
        <f t="shared" si="32"/>
        <v>0</v>
      </c>
      <c r="T112" s="7">
        <f t="shared" si="33"/>
        <v>0</v>
      </c>
      <c r="U112" s="7">
        <f t="shared" si="34"/>
        <v>0</v>
      </c>
      <c r="V112" s="7">
        <f t="shared" si="35"/>
        <v>0</v>
      </c>
      <c r="W112" s="7">
        <f t="shared" si="36"/>
        <v>0</v>
      </c>
      <c r="X112" s="7">
        <f t="shared" si="37"/>
        <v>0</v>
      </c>
      <c r="Y112" s="7">
        <f t="shared" si="38"/>
        <v>0</v>
      </c>
      <c r="Z112" s="7">
        <f t="shared" si="39"/>
        <v>0</v>
      </c>
      <c r="AA112" s="7">
        <f t="shared" si="40"/>
        <v>0</v>
      </c>
      <c r="AC112" s="7">
        <f t="shared" si="41"/>
        <v>0</v>
      </c>
      <c r="AD112" s="7">
        <f t="shared" si="42"/>
        <v>0</v>
      </c>
      <c r="AE112" s="7">
        <f t="shared" si="43"/>
        <v>0</v>
      </c>
      <c r="AF112" s="7">
        <f t="shared" si="44"/>
        <v>0</v>
      </c>
      <c r="AG112" s="7">
        <f t="shared" si="45"/>
        <v>0</v>
      </c>
      <c r="AH112" s="7">
        <f t="shared" si="46"/>
        <v>0</v>
      </c>
      <c r="AI112" s="7">
        <f t="shared" si="47"/>
        <v>0</v>
      </c>
      <c r="AJ112" s="7">
        <f t="shared" si="48"/>
        <v>0</v>
      </c>
      <c r="AK112" s="7">
        <f t="shared" si="49"/>
        <v>0</v>
      </c>
      <c r="AL112" s="7">
        <f t="shared" si="50"/>
        <v>0</v>
      </c>
      <c r="AM112" s="7">
        <f t="shared" si="51"/>
        <v>0</v>
      </c>
    </row>
    <row r="113" spans="1:39" hidden="1" x14ac:dyDescent="0.75">
      <c r="A113" s="4">
        <v>41751</v>
      </c>
      <c r="B113" s="37">
        <f>IFERROR(INDEX(BTC!$F:$F,MATCH($A113,BTC!$A:$A,0))*INDEX('Control Panel'!$B:$B,MATCH('Index Volume'!$A113+1,'Control Panel'!$A:$A,1)),0)</f>
        <v>0</v>
      </c>
      <c r="C113" s="37">
        <f>IFERROR(INDEX(XRP!$F:$F,MATCH($A113,XRP!$A:$A,0))*INDEX('Control Panel'!$C:$C,MATCH($A113+1,'Control Panel'!$A:$A,1)),0)</f>
        <v>0</v>
      </c>
      <c r="D113" s="37">
        <f>IFERROR(INDEX(LTC!$F:$F,MATCH($A113,LTC!$A:$A,0))*INDEX('Control Panel'!$D:$D,MATCH($A113+1,'Control Panel'!$A:$A,1)),0)</f>
        <v>0</v>
      </c>
      <c r="E113" s="37">
        <f>IFERROR(INDEX(ETC!$F:$F,MATCH($A113,ETC!$A:$A,0))*INDEX('Control Panel'!$E:$E,MATCH($A113+1,'Control Panel'!$A:$A,1)),0)</f>
        <v>0</v>
      </c>
      <c r="F113" s="37">
        <f>IFERROR(INDEX(ETH!$F:$F,MATCH($A113,ETH!$A:$A,0))*INDEX('Control Panel'!$F:$F,MATCH('Index Volume'!$A113+1,'Control Panel'!$A:$A,1)),0)</f>
        <v>0</v>
      </c>
      <c r="G113" s="37">
        <f>IFERROR(INDEX(BCH!$F:$F,MATCH($A113,BCH!$A:$A,0))*INDEX('Control Panel'!$G:$G,MATCH('Index Volume'!$A113+1,'Control Panel'!$A:$A,1)),0)</f>
        <v>0</v>
      </c>
      <c r="H113" s="37">
        <f>IFERROR(INDEX(XMR!$F:$F,MATCH($A113,XMR!$A:$A,0))*INDEX('Control Panel'!$H:$H,MATCH('Index Volume'!$A113+1,'Control Panel'!$A:$A,1)),0)</f>
        <v>0</v>
      </c>
      <c r="I113" s="37">
        <f>IFERROR(INDEX(ZEC!$F:$F,MATCH($A113,ZEC!$A:$A,0))*INDEX('Control Panel'!$I:$I,MATCH('Index Volume'!$A113+1,'Control Panel'!$A:$A,1)),0)</f>
        <v>0</v>
      </c>
      <c r="J113" s="37">
        <f>IFERROR(INDEX(EOS!$F:$F,MATCH($A113,EOS!$A:$A,0))*INDEX('Control Panel'!$J:$J,MATCH('Index Volume'!$A113+1,'Control Panel'!$A:$A,1)),0)</f>
        <v>0</v>
      </c>
      <c r="K113" s="37">
        <f>IFERROR(INDEX(DASH!$F:$F,MATCH($A113,DASH!$A:$A,0))*INDEX('Control Panel'!$K:$K,MATCH('Index Volume'!$A113+1,'Control Panel'!$A:$A,1)),0)</f>
        <v>0</v>
      </c>
      <c r="L113" s="37">
        <f>IFERROR(INDEX(XLM!$F:$F,MATCH($A113,XLM!$A:$A,0))*INDEX('Control Panel'!$L:$L,MATCH('Index Volume'!$A113+1,'Control Panel'!$A:$A,1)),0)</f>
        <v>0</v>
      </c>
      <c r="M113" s="39">
        <f t="shared" si="27"/>
        <v>0</v>
      </c>
      <c r="N113" s="1" t="b">
        <f t="shared" si="28"/>
        <v>1</v>
      </c>
      <c r="O113" s="41">
        <f t="shared" si="29"/>
        <v>0</v>
      </c>
      <c r="Q113" s="7">
        <f t="shared" si="30"/>
        <v>0</v>
      </c>
      <c r="R113" s="7">
        <f t="shared" si="31"/>
        <v>0</v>
      </c>
      <c r="S113" s="7">
        <f t="shared" si="32"/>
        <v>0</v>
      </c>
      <c r="T113" s="7">
        <f t="shared" si="33"/>
        <v>0</v>
      </c>
      <c r="U113" s="7">
        <f t="shared" si="34"/>
        <v>0</v>
      </c>
      <c r="V113" s="7">
        <f t="shared" si="35"/>
        <v>0</v>
      </c>
      <c r="W113" s="7">
        <f t="shared" si="36"/>
        <v>0</v>
      </c>
      <c r="X113" s="7">
        <f t="shared" si="37"/>
        <v>0</v>
      </c>
      <c r="Y113" s="7">
        <f t="shared" si="38"/>
        <v>0</v>
      </c>
      <c r="Z113" s="7">
        <f t="shared" si="39"/>
        <v>0</v>
      </c>
      <c r="AA113" s="7">
        <f t="shared" si="40"/>
        <v>0</v>
      </c>
      <c r="AC113" s="7">
        <f t="shared" si="41"/>
        <v>0</v>
      </c>
      <c r="AD113" s="7">
        <f t="shared" si="42"/>
        <v>0</v>
      </c>
      <c r="AE113" s="7">
        <f t="shared" si="43"/>
        <v>0</v>
      </c>
      <c r="AF113" s="7">
        <f t="shared" si="44"/>
        <v>0</v>
      </c>
      <c r="AG113" s="7">
        <f t="shared" si="45"/>
        <v>0</v>
      </c>
      <c r="AH113" s="7">
        <f t="shared" si="46"/>
        <v>0</v>
      </c>
      <c r="AI113" s="7">
        <f t="shared" si="47"/>
        <v>0</v>
      </c>
      <c r="AJ113" s="7">
        <f t="shared" si="48"/>
        <v>0</v>
      </c>
      <c r="AK113" s="7">
        <f t="shared" si="49"/>
        <v>0</v>
      </c>
      <c r="AL113" s="7">
        <f t="shared" si="50"/>
        <v>0</v>
      </c>
      <c r="AM113" s="7">
        <f t="shared" si="51"/>
        <v>0</v>
      </c>
    </row>
    <row r="114" spans="1:39" hidden="1" x14ac:dyDescent="0.75">
      <c r="A114" s="3">
        <v>41752</v>
      </c>
      <c r="B114" s="37">
        <f>IFERROR(INDEX(BTC!$F:$F,MATCH($A114,BTC!$A:$A,0))*INDEX('Control Panel'!$B:$B,MATCH('Index Volume'!$A114+1,'Control Panel'!$A:$A,1)),0)</f>
        <v>0</v>
      </c>
      <c r="C114" s="37">
        <f>IFERROR(INDEX(XRP!$F:$F,MATCH($A114,XRP!$A:$A,0))*INDEX('Control Panel'!$C:$C,MATCH($A114+1,'Control Panel'!$A:$A,1)),0)</f>
        <v>0</v>
      </c>
      <c r="D114" s="37">
        <f>IFERROR(INDEX(LTC!$F:$F,MATCH($A114,LTC!$A:$A,0))*INDEX('Control Panel'!$D:$D,MATCH($A114+1,'Control Panel'!$A:$A,1)),0)</f>
        <v>0</v>
      </c>
      <c r="E114" s="37">
        <f>IFERROR(INDEX(ETC!$F:$F,MATCH($A114,ETC!$A:$A,0))*INDEX('Control Panel'!$E:$E,MATCH($A114+1,'Control Panel'!$A:$A,1)),0)</f>
        <v>0</v>
      </c>
      <c r="F114" s="37">
        <f>IFERROR(INDEX(ETH!$F:$F,MATCH($A114,ETH!$A:$A,0))*INDEX('Control Panel'!$F:$F,MATCH('Index Volume'!$A114+1,'Control Panel'!$A:$A,1)),0)</f>
        <v>0</v>
      </c>
      <c r="G114" s="37">
        <f>IFERROR(INDEX(BCH!$F:$F,MATCH($A114,BCH!$A:$A,0))*INDEX('Control Panel'!$G:$G,MATCH('Index Volume'!$A114+1,'Control Panel'!$A:$A,1)),0)</f>
        <v>0</v>
      </c>
      <c r="H114" s="37">
        <f>IFERROR(INDEX(XMR!$F:$F,MATCH($A114,XMR!$A:$A,0))*INDEX('Control Panel'!$H:$H,MATCH('Index Volume'!$A114+1,'Control Panel'!$A:$A,1)),0)</f>
        <v>0</v>
      </c>
      <c r="I114" s="37">
        <f>IFERROR(INDEX(ZEC!$F:$F,MATCH($A114,ZEC!$A:$A,0))*INDEX('Control Panel'!$I:$I,MATCH('Index Volume'!$A114+1,'Control Panel'!$A:$A,1)),0)</f>
        <v>0</v>
      </c>
      <c r="J114" s="37">
        <f>IFERROR(INDEX(EOS!$F:$F,MATCH($A114,EOS!$A:$A,0))*INDEX('Control Panel'!$J:$J,MATCH('Index Volume'!$A114+1,'Control Panel'!$A:$A,1)),0)</f>
        <v>0</v>
      </c>
      <c r="K114" s="37">
        <f>IFERROR(INDEX(DASH!$F:$F,MATCH($A114,DASH!$A:$A,0))*INDEX('Control Panel'!$K:$K,MATCH('Index Volume'!$A114+1,'Control Panel'!$A:$A,1)),0)</f>
        <v>0</v>
      </c>
      <c r="L114" s="37">
        <f>IFERROR(INDEX(XLM!$F:$F,MATCH($A114,XLM!$A:$A,0))*INDEX('Control Panel'!$L:$L,MATCH('Index Volume'!$A114+1,'Control Panel'!$A:$A,1)),0)</f>
        <v>0</v>
      </c>
      <c r="M114" s="39">
        <f t="shared" si="27"/>
        <v>0</v>
      </c>
      <c r="N114" s="1" t="b">
        <f t="shared" si="28"/>
        <v>1</v>
      </c>
      <c r="O114" s="41">
        <f t="shared" si="29"/>
        <v>0</v>
      </c>
      <c r="Q114" s="7">
        <f t="shared" si="30"/>
        <v>0</v>
      </c>
      <c r="R114" s="7">
        <f t="shared" si="31"/>
        <v>0</v>
      </c>
      <c r="S114" s="7">
        <f t="shared" si="32"/>
        <v>0</v>
      </c>
      <c r="T114" s="7">
        <f t="shared" si="33"/>
        <v>0</v>
      </c>
      <c r="U114" s="7">
        <f t="shared" si="34"/>
        <v>0</v>
      </c>
      <c r="V114" s="7">
        <f t="shared" si="35"/>
        <v>0</v>
      </c>
      <c r="W114" s="7">
        <f t="shared" si="36"/>
        <v>0</v>
      </c>
      <c r="X114" s="7">
        <f t="shared" si="37"/>
        <v>0</v>
      </c>
      <c r="Y114" s="7">
        <f t="shared" si="38"/>
        <v>0</v>
      </c>
      <c r="Z114" s="7">
        <f t="shared" si="39"/>
        <v>0</v>
      </c>
      <c r="AA114" s="7">
        <f t="shared" si="40"/>
        <v>0</v>
      </c>
      <c r="AC114" s="7">
        <f t="shared" si="41"/>
        <v>0</v>
      </c>
      <c r="AD114" s="7">
        <f t="shared" si="42"/>
        <v>0</v>
      </c>
      <c r="AE114" s="7">
        <f t="shared" si="43"/>
        <v>0</v>
      </c>
      <c r="AF114" s="7">
        <f t="shared" si="44"/>
        <v>0</v>
      </c>
      <c r="AG114" s="7">
        <f t="shared" si="45"/>
        <v>0</v>
      </c>
      <c r="AH114" s="7">
        <f t="shared" si="46"/>
        <v>0</v>
      </c>
      <c r="AI114" s="7">
        <f t="shared" si="47"/>
        <v>0</v>
      </c>
      <c r="AJ114" s="7">
        <f t="shared" si="48"/>
        <v>0</v>
      </c>
      <c r="AK114" s="7">
        <f t="shared" si="49"/>
        <v>0</v>
      </c>
      <c r="AL114" s="7">
        <f t="shared" si="50"/>
        <v>0</v>
      </c>
      <c r="AM114" s="7">
        <f t="shared" si="51"/>
        <v>0</v>
      </c>
    </row>
    <row r="115" spans="1:39" hidden="1" x14ac:dyDescent="0.75">
      <c r="A115" s="4">
        <v>41753</v>
      </c>
      <c r="B115" s="37">
        <f>IFERROR(INDEX(BTC!$F:$F,MATCH($A115,BTC!$A:$A,0))*INDEX('Control Panel'!$B:$B,MATCH('Index Volume'!$A115+1,'Control Panel'!$A:$A,1)),0)</f>
        <v>0</v>
      </c>
      <c r="C115" s="37">
        <f>IFERROR(INDEX(XRP!$F:$F,MATCH($A115,XRP!$A:$A,0))*INDEX('Control Panel'!$C:$C,MATCH($A115+1,'Control Panel'!$A:$A,1)),0)</f>
        <v>0</v>
      </c>
      <c r="D115" s="37">
        <f>IFERROR(INDEX(LTC!$F:$F,MATCH($A115,LTC!$A:$A,0))*INDEX('Control Panel'!$D:$D,MATCH($A115+1,'Control Panel'!$A:$A,1)),0)</f>
        <v>0</v>
      </c>
      <c r="E115" s="37">
        <f>IFERROR(INDEX(ETC!$F:$F,MATCH($A115,ETC!$A:$A,0))*INDEX('Control Panel'!$E:$E,MATCH($A115+1,'Control Panel'!$A:$A,1)),0)</f>
        <v>0</v>
      </c>
      <c r="F115" s="37">
        <f>IFERROR(INDEX(ETH!$F:$F,MATCH($A115,ETH!$A:$A,0))*INDEX('Control Panel'!$F:$F,MATCH('Index Volume'!$A115+1,'Control Panel'!$A:$A,1)),0)</f>
        <v>0</v>
      </c>
      <c r="G115" s="37">
        <f>IFERROR(INDEX(BCH!$F:$F,MATCH($A115,BCH!$A:$A,0))*INDEX('Control Panel'!$G:$G,MATCH('Index Volume'!$A115+1,'Control Panel'!$A:$A,1)),0)</f>
        <v>0</v>
      </c>
      <c r="H115" s="37">
        <f>IFERROR(INDEX(XMR!$F:$F,MATCH($A115,XMR!$A:$A,0))*INDEX('Control Panel'!$H:$H,MATCH('Index Volume'!$A115+1,'Control Panel'!$A:$A,1)),0)</f>
        <v>0</v>
      </c>
      <c r="I115" s="37">
        <f>IFERROR(INDEX(ZEC!$F:$F,MATCH($A115,ZEC!$A:$A,0))*INDEX('Control Panel'!$I:$I,MATCH('Index Volume'!$A115+1,'Control Panel'!$A:$A,1)),0)</f>
        <v>0</v>
      </c>
      <c r="J115" s="37">
        <f>IFERROR(INDEX(EOS!$F:$F,MATCH($A115,EOS!$A:$A,0))*INDEX('Control Panel'!$J:$J,MATCH('Index Volume'!$A115+1,'Control Panel'!$A:$A,1)),0)</f>
        <v>0</v>
      </c>
      <c r="K115" s="37">
        <f>IFERROR(INDEX(DASH!$F:$F,MATCH($A115,DASH!$A:$A,0))*INDEX('Control Panel'!$K:$K,MATCH('Index Volume'!$A115+1,'Control Panel'!$A:$A,1)),0)</f>
        <v>0</v>
      </c>
      <c r="L115" s="37">
        <f>IFERROR(INDEX(XLM!$F:$F,MATCH($A115,XLM!$A:$A,0))*INDEX('Control Panel'!$L:$L,MATCH('Index Volume'!$A115+1,'Control Panel'!$A:$A,1)),0)</f>
        <v>0</v>
      </c>
      <c r="M115" s="39">
        <f t="shared" si="27"/>
        <v>0</v>
      </c>
      <c r="N115" s="1" t="b">
        <f t="shared" si="28"/>
        <v>1</v>
      </c>
      <c r="O115" s="41">
        <f t="shared" si="29"/>
        <v>0</v>
      </c>
      <c r="Q115" s="7">
        <f t="shared" si="30"/>
        <v>0</v>
      </c>
      <c r="R115" s="7">
        <f t="shared" si="31"/>
        <v>0</v>
      </c>
      <c r="S115" s="7">
        <f t="shared" si="32"/>
        <v>0</v>
      </c>
      <c r="T115" s="7">
        <f t="shared" si="33"/>
        <v>0</v>
      </c>
      <c r="U115" s="7">
        <f t="shared" si="34"/>
        <v>0</v>
      </c>
      <c r="V115" s="7">
        <f t="shared" si="35"/>
        <v>0</v>
      </c>
      <c r="W115" s="7">
        <f t="shared" si="36"/>
        <v>0</v>
      </c>
      <c r="X115" s="7">
        <f t="shared" si="37"/>
        <v>0</v>
      </c>
      <c r="Y115" s="7">
        <f t="shared" si="38"/>
        <v>0</v>
      </c>
      <c r="Z115" s="7">
        <f t="shared" si="39"/>
        <v>0</v>
      </c>
      <c r="AA115" s="7">
        <f t="shared" si="40"/>
        <v>0</v>
      </c>
      <c r="AC115" s="7">
        <f t="shared" si="41"/>
        <v>0</v>
      </c>
      <c r="AD115" s="7">
        <f t="shared" si="42"/>
        <v>0</v>
      </c>
      <c r="AE115" s="7">
        <f t="shared" si="43"/>
        <v>0</v>
      </c>
      <c r="AF115" s="7">
        <f t="shared" si="44"/>
        <v>0</v>
      </c>
      <c r="AG115" s="7">
        <f t="shared" si="45"/>
        <v>0</v>
      </c>
      <c r="AH115" s="7">
        <f t="shared" si="46"/>
        <v>0</v>
      </c>
      <c r="AI115" s="7">
        <f t="shared" si="47"/>
        <v>0</v>
      </c>
      <c r="AJ115" s="7">
        <f t="shared" si="48"/>
        <v>0</v>
      </c>
      <c r="AK115" s="7">
        <f t="shared" si="49"/>
        <v>0</v>
      </c>
      <c r="AL115" s="7">
        <f t="shared" si="50"/>
        <v>0</v>
      </c>
      <c r="AM115" s="7">
        <f t="shared" si="51"/>
        <v>0</v>
      </c>
    </row>
    <row r="116" spans="1:39" hidden="1" x14ac:dyDescent="0.75">
      <c r="A116" s="3">
        <v>41754</v>
      </c>
      <c r="B116" s="37">
        <f>IFERROR(INDEX(BTC!$F:$F,MATCH($A116,BTC!$A:$A,0))*INDEX('Control Panel'!$B:$B,MATCH('Index Volume'!$A116+1,'Control Panel'!$A:$A,1)),0)</f>
        <v>0</v>
      </c>
      <c r="C116" s="37">
        <f>IFERROR(INDEX(XRP!$F:$F,MATCH($A116,XRP!$A:$A,0))*INDEX('Control Panel'!$C:$C,MATCH($A116+1,'Control Panel'!$A:$A,1)),0)</f>
        <v>0</v>
      </c>
      <c r="D116" s="37">
        <f>IFERROR(INDEX(LTC!$F:$F,MATCH($A116,LTC!$A:$A,0))*INDEX('Control Panel'!$D:$D,MATCH($A116+1,'Control Panel'!$A:$A,1)),0)</f>
        <v>0</v>
      </c>
      <c r="E116" s="37">
        <f>IFERROR(INDEX(ETC!$F:$F,MATCH($A116,ETC!$A:$A,0))*INDEX('Control Panel'!$E:$E,MATCH($A116+1,'Control Panel'!$A:$A,1)),0)</f>
        <v>0</v>
      </c>
      <c r="F116" s="37">
        <f>IFERROR(INDEX(ETH!$F:$F,MATCH($A116,ETH!$A:$A,0))*INDEX('Control Panel'!$F:$F,MATCH('Index Volume'!$A116+1,'Control Panel'!$A:$A,1)),0)</f>
        <v>0</v>
      </c>
      <c r="G116" s="37">
        <f>IFERROR(INDEX(BCH!$F:$F,MATCH($A116,BCH!$A:$A,0))*INDEX('Control Panel'!$G:$G,MATCH('Index Volume'!$A116+1,'Control Panel'!$A:$A,1)),0)</f>
        <v>0</v>
      </c>
      <c r="H116" s="37">
        <f>IFERROR(INDEX(XMR!$F:$F,MATCH($A116,XMR!$A:$A,0))*INDEX('Control Panel'!$H:$H,MATCH('Index Volume'!$A116+1,'Control Panel'!$A:$A,1)),0)</f>
        <v>0</v>
      </c>
      <c r="I116" s="37">
        <f>IFERROR(INDEX(ZEC!$F:$F,MATCH($A116,ZEC!$A:$A,0))*INDEX('Control Panel'!$I:$I,MATCH('Index Volume'!$A116+1,'Control Panel'!$A:$A,1)),0)</f>
        <v>0</v>
      </c>
      <c r="J116" s="37">
        <f>IFERROR(INDEX(EOS!$F:$F,MATCH($A116,EOS!$A:$A,0))*INDEX('Control Panel'!$J:$J,MATCH('Index Volume'!$A116+1,'Control Panel'!$A:$A,1)),0)</f>
        <v>0</v>
      </c>
      <c r="K116" s="37">
        <f>IFERROR(INDEX(DASH!$F:$F,MATCH($A116,DASH!$A:$A,0))*INDEX('Control Panel'!$K:$K,MATCH('Index Volume'!$A116+1,'Control Panel'!$A:$A,1)),0)</f>
        <v>0</v>
      </c>
      <c r="L116" s="37">
        <f>IFERROR(INDEX(XLM!$F:$F,MATCH($A116,XLM!$A:$A,0))*INDEX('Control Panel'!$L:$L,MATCH('Index Volume'!$A116+1,'Control Panel'!$A:$A,1)),0)</f>
        <v>0</v>
      </c>
      <c r="M116" s="39">
        <f t="shared" si="27"/>
        <v>0</v>
      </c>
      <c r="N116" s="1" t="b">
        <f t="shared" si="28"/>
        <v>1</v>
      </c>
      <c r="O116" s="41">
        <f t="shared" si="29"/>
        <v>0</v>
      </c>
      <c r="Q116" s="7">
        <f t="shared" si="30"/>
        <v>0</v>
      </c>
      <c r="R116" s="7">
        <f t="shared" si="31"/>
        <v>0</v>
      </c>
      <c r="S116" s="7">
        <f t="shared" si="32"/>
        <v>0</v>
      </c>
      <c r="T116" s="7">
        <f t="shared" si="33"/>
        <v>0</v>
      </c>
      <c r="U116" s="7">
        <f t="shared" si="34"/>
        <v>0</v>
      </c>
      <c r="V116" s="7">
        <f t="shared" si="35"/>
        <v>0</v>
      </c>
      <c r="W116" s="7">
        <f t="shared" si="36"/>
        <v>0</v>
      </c>
      <c r="X116" s="7">
        <f t="shared" si="37"/>
        <v>0</v>
      </c>
      <c r="Y116" s="7">
        <f t="shared" si="38"/>
        <v>0</v>
      </c>
      <c r="Z116" s="7">
        <f t="shared" si="39"/>
        <v>0</v>
      </c>
      <c r="AA116" s="7">
        <f t="shared" si="40"/>
        <v>0</v>
      </c>
      <c r="AC116" s="7">
        <f t="shared" si="41"/>
        <v>0</v>
      </c>
      <c r="AD116" s="7">
        <f t="shared" si="42"/>
        <v>0</v>
      </c>
      <c r="AE116" s="7">
        <f t="shared" si="43"/>
        <v>0</v>
      </c>
      <c r="AF116" s="7">
        <f t="shared" si="44"/>
        <v>0</v>
      </c>
      <c r="AG116" s="7">
        <f t="shared" si="45"/>
        <v>0</v>
      </c>
      <c r="AH116" s="7">
        <f t="shared" si="46"/>
        <v>0</v>
      </c>
      <c r="AI116" s="7">
        <f t="shared" si="47"/>
        <v>0</v>
      </c>
      <c r="AJ116" s="7">
        <f t="shared" si="48"/>
        <v>0</v>
      </c>
      <c r="AK116" s="7">
        <f t="shared" si="49"/>
        <v>0</v>
      </c>
      <c r="AL116" s="7">
        <f t="shared" si="50"/>
        <v>0</v>
      </c>
      <c r="AM116" s="7">
        <f t="shared" si="51"/>
        <v>0</v>
      </c>
    </row>
    <row r="117" spans="1:39" hidden="1" x14ac:dyDescent="0.75">
      <c r="A117" s="4">
        <v>41755</v>
      </c>
      <c r="B117" s="37">
        <f>IFERROR(INDEX(BTC!$F:$F,MATCH($A117,BTC!$A:$A,0))*INDEX('Control Panel'!$B:$B,MATCH('Index Volume'!$A117+1,'Control Panel'!$A:$A,1)),0)</f>
        <v>0</v>
      </c>
      <c r="C117" s="37">
        <f>IFERROR(INDEX(XRP!$F:$F,MATCH($A117,XRP!$A:$A,0))*INDEX('Control Panel'!$C:$C,MATCH($A117+1,'Control Panel'!$A:$A,1)),0)</f>
        <v>0</v>
      </c>
      <c r="D117" s="37">
        <f>IFERROR(INDEX(LTC!$F:$F,MATCH($A117,LTC!$A:$A,0))*INDEX('Control Panel'!$D:$D,MATCH($A117+1,'Control Panel'!$A:$A,1)),0)</f>
        <v>0</v>
      </c>
      <c r="E117" s="37">
        <f>IFERROR(INDEX(ETC!$F:$F,MATCH($A117,ETC!$A:$A,0))*INDEX('Control Panel'!$E:$E,MATCH($A117+1,'Control Panel'!$A:$A,1)),0)</f>
        <v>0</v>
      </c>
      <c r="F117" s="37">
        <f>IFERROR(INDEX(ETH!$F:$F,MATCH($A117,ETH!$A:$A,0))*INDEX('Control Panel'!$F:$F,MATCH('Index Volume'!$A117+1,'Control Panel'!$A:$A,1)),0)</f>
        <v>0</v>
      </c>
      <c r="G117" s="37">
        <f>IFERROR(INDEX(BCH!$F:$F,MATCH($A117,BCH!$A:$A,0))*INDEX('Control Panel'!$G:$G,MATCH('Index Volume'!$A117+1,'Control Panel'!$A:$A,1)),0)</f>
        <v>0</v>
      </c>
      <c r="H117" s="37">
        <f>IFERROR(INDEX(XMR!$F:$F,MATCH($A117,XMR!$A:$A,0))*INDEX('Control Panel'!$H:$H,MATCH('Index Volume'!$A117+1,'Control Panel'!$A:$A,1)),0)</f>
        <v>0</v>
      </c>
      <c r="I117" s="37">
        <f>IFERROR(INDEX(ZEC!$F:$F,MATCH($A117,ZEC!$A:$A,0))*INDEX('Control Panel'!$I:$I,MATCH('Index Volume'!$A117+1,'Control Panel'!$A:$A,1)),0)</f>
        <v>0</v>
      </c>
      <c r="J117" s="37">
        <f>IFERROR(INDEX(EOS!$F:$F,MATCH($A117,EOS!$A:$A,0))*INDEX('Control Panel'!$J:$J,MATCH('Index Volume'!$A117+1,'Control Panel'!$A:$A,1)),0)</f>
        <v>0</v>
      </c>
      <c r="K117" s="37">
        <f>IFERROR(INDEX(DASH!$F:$F,MATCH($A117,DASH!$A:$A,0))*INDEX('Control Panel'!$K:$K,MATCH('Index Volume'!$A117+1,'Control Panel'!$A:$A,1)),0)</f>
        <v>0</v>
      </c>
      <c r="L117" s="37">
        <f>IFERROR(INDEX(XLM!$F:$F,MATCH($A117,XLM!$A:$A,0))*INDEX('Control Panel'!$L:$L,MATCH('Index Volume'!$A117+1,'Control Panel'!$A:$A,1)),0)</f>
        <v>0</v>
      </c>
      <c r="M117" s="39">
        <f t="shared" si="27"/>
        <v>0</v>
      </c>
      <c r="N117" s="1" t="b">
        <f t="shared" si="28"/>
        <v>1</v>
      </c>
      <c r="O117" s="41">
        <f t="shared" si="29"/>
        <v>0</v>
      </c>
      <c r="Q117" s="7">
        <f t="shared" si="30"/>
        <v>0</v>
      </c>
      <c r="R117" s="7">
        <f t="shared" si="31"/>
        <v>0</v>
      </c>
      <c r="S117" s="7">
        <f t="shared" si="32"/>
        <v>0</v>
      </c>
      <c r="T117" s="7">
        <f t="shared" si="33"/>
        <v>0</v>
      </c>
      <c r="U117" s="7">
        <f t="shared" si="34"/>
        <v>0</v>
      </c>
      <c r="V117" s="7">
        <f t="shared" si="35"/>
        <v>0</v>
      </c>
      <c r="W117" s="7">
        <f t="shared" si="36"/>
        <v>0</v>
      </c>
      <c r="X117" s="7">
        <f t="shared" si="37"/>
        <v>0</v>
      </c>
      <c r="Y117" s="7">
        <f t="shared" si="38"/>
        <v>0</v>
      </c>
      <c r="Z117" s="7">
        <f t="shared" si="39"/>
        <v>0</v>
      </c>
      <c r="AA117" s="7">
        <f t="shared" si="40"/>
        <v>0</v>
      </c>
      <c r="AC117" s="7">
        <f t="shared" si="41"/>
        <v>0</v>
      </c>
      <c r="AD117" s="7">
        <f t="shared" si="42"/>
        <v>0</v>
      </c>
      <c r="AE117" s="7">
        <f t="shared" si="43"/>
        <v>0</v>
      </c>
      <c r="AF117" s="7">
        <f t="shared" si="44"/>
        <v>0</v>
      </c>
      <c r="AG117" s="7">
        <f t="shared" si="45"/>
        <v>0</v>
      </c>
      <c r="AH117" s="7">
        <f t="shared" si="46"/>
        <v>0</v>
      </c>
      <c r="AI117" s="7">
        <f t="shared" si="47"/>
        <v>0</v>
      </c>
      <c r="AJ117" s="7">
        <f t="shared" si="48"/>
        <v>0</v>
      </c>
      <c r="AK117" s="7">
        <f t="shared" si="49"/>
        <v>0</v>
      </c>
      <c r="AL117" s="7">
        <f t="shared" si="50"/>
        <v>0</v>
      </c>
      <c r="AM117" s="7">
        <f t="shared" si="51"/>
        <v>0</v>
      </c>
    </row>
    <row r="118" spans="1:39" hidden="1" x14ac:dyDescent="0.75">
      <c r="A118" s="3">
        <v>41756</v>
      </c>
      <c r="B118" s="37">
        <f>IFERROR(INDEX(BTC!$F:$F,MATCH($A118,BTC!$A:$A,0))*INDEX('Control Panel'!$B:$B,MATCH('Index Volume'!$A118+1,'Control Panel'!$A:$A,1)),0)</f>
        <v>0</v>
      </c>
      <c r="C118" s="37">
        <f>IFERROR(INDEX(XRP!$F:$F,MATCH($A118,XRP!$A:$A,0))*INDEX('Control Panel'!$C:$C,MATCH($A118+1,'Control Panel'!$A:$A,1)),0)</f>
        <v>0</v>
      </c>
      <c r="D118" s="37">
        <f>IFERROR(INDEX(LTC!$F:$F,MATCH($A118,LTC!$A:$A,0))*INDEX('Control Panel'!$D:$D,MATCH($A118+1,'Control Panel'!$A:$A,1)),0)</f>
        <v>0</v>
      </c>
      <c r="E118" s="37">
        <f>IFERROR(INDEX(ETC!$F:$F,MATCH($A118,ETC!$A:$A,0))*INDEX('Control Panel'!$E:$E,MATCH($A118+1,'Control Panel'!$A:$A,1)),0)</f>
        <v>0</v>
      </c>
      <c r="F118" s="37">
        <f>IFERROR(INDEX(ETH!$F:$F,MATCH($A118,ETH!$A:$A,0))*INDEX('Control Panel'!$F:$F,MATCH('Index Volume'!$A118+1,'Control Panel'!$A:$A,1)),0)</f>
        <v>0</v>
      </c>
      <c r="G118" s="37">
        <f>IFERROR(INDEX(BCH!$F:$F,MATCH($A118,BCH!$A:$A,0))*INDEX('Control Panel'!$G:$G,MATCH('Index Volume'!$A118+1,'Control Panel'!$A:$A,1)),0)</f>
        <v>0</v>
      </c>
      <c r="H118" s="37">
        <f>IFERROR(INDEX(XMR!$F:$F,MATCH($A118,XMR!$A:$A,0))*INDEX('Control Panel'!$H:$H,MATCH('Index Volume'!$A118+1,'Control Panel'!$A:$A,1)),0)</f>
        <v>0</v>
      </c>
      <c r="I118" s="37">
        <f>IFERROR(INDEX(ZEC!$F:$F,MATCH($A118,ZEC!$A:$A,0))*INDEX('Control Panel'!$I:$I,MATCH('Index Volume'!$A118+1,'Control Panel'!$A:$A,1)),0)</f>
        <v>0</v>
      </c>
      <c r="J118" s="37">
        <f>IFERROR(INDEX(EOS!$F:$F,MATCH($A118,EOS!$A:$A,0))*INDEX('Control Panel'!$J:$J,MATCH('Index Volume'!$A118+1,'Control Panel'!$A:$A,1)),0)</f>
        <v>0</v>
      </c>
      <c r="K118" s="37">
        <f>IFERROR(INDEX(DASH!$F:$F,MATCH($A118,DASH!$A:$A,0))*INDEX('Control Panel'!$K:$K,MATCH('Index Volume'!$A118+1,'Control Panel'!$A:$A,1)),0)</f>
        <v>0</v>
      </c>
      <c r="L118" s="37">
        <f>IFERROR(INDEX(XLM!$F:$F,MATCH($A118,XLM!$A:$A,0))*INDEX('Control Panel'!$L:$L,MATCH('Index Volume'!$A118+1,'Control Panel'!$A:$A,1)),0)</f>
        <v>0</v>
      </c>
      <c r="M118" s="39">
        <f t="shared" si="27"/>
        <v>0</v>
      </c>
      <c r="N118" s="1" t="b">
        <f t="shared" si="28"/>
        <v>1</v>
      </c>
      <c r="O118" s="41">
        <f t="shared" si="29"/>
        <v>0</v>
      </c>
      <c r="Q118" s="7">
        <f t="shared" si="30"/>
        <v>0</v>
      </c>
      <c r="R118" s="7">
        <f t="shared" si="31"/>
        <v>0</v>
      </c>
      <c r="S118" s="7">
        <f t="shared" si="32"/>
        <v>0</v>
      </c>
      <c r="T118" s="7">
        <f t="shared" si="33"/>
        <v>0</v>
      </c>
      <c r="U118" s="7">
        <f t="shared" si="34"/>
        <v>0</v>
      </c>
      <c r="V118" s="7">
        <f t="shared" si="35"/>
        <v>0</v>
      </c>
      <c r="W118" s="7">
        <f t="shared" si="36"/>
        <v>0</v>
      </c>
      <c r="X118" s="7">
        <f t="shared" si="37"/>
        <v>0</v>
      </c>
      <c r="Y118" s="7">
        <f t="shared" si="38"/>
        <v>0</v>
      </c>
      <c r="Z118" s="7">
        <f t="shared" si="39"/>
        <v>0</v>
      </c>
      <c r="AA118" s="7">
        <f t="shared" si="40"/>
        <v>0</v>
      </c>
      <c r="AC118" s="7">
        <f t="shared" si="41"/>
        <v>0</v>
      </c>
      <c r="AD118" s="7">
        <f t="shared" si="42"/>
        <v>0</v>
      </c>
      <c r="AE118" s="7">
        <f t="shared" si="43"/>
        <v>0</v>
      </c>
      <c r="AF118" s="7">
        <f t="shared" si="44"/>
        <v>0</v>
      </c>
      <c r="AG118" s="7">
        <f t="shared" si="45"/>
        <v>0</v>
      </c>
      <c r="AH118" s="7">
        <f t="shared" si="46"/>
        <v>0</v>
      </c>
      <c r="AI118" s="7">
        <f t="shared" si="47"/>
        <v>0</v>
      </c>
      <c r="AJ118" s="7">
        <f t="shared" si="48"/>
        <v>0</v>
      </c>
      <c r="AK118" s="7">
        <f t="shared" si="49"/>
        <v>0</v>
      </c>
      <c r="AL118" s="7">
        <f t="shared" si="50"/>
        <v>0</v>
      </c>
      <c r="AM118" s="7">
        <f t="shared" si="51"/>
        <v>0</v>
      </c>
    </row>
    <row r="119" spans="1:39" hidden="1" x14ac:dyDescent="0.75">
      <c r="A119" s="4">
        <v>41757</v>
      </c>
      <c r="B119" s="37">
        <f>IFERROR(INDEX(BTC!$F:$F,MATCH($A119,BTC!$A:$A,0))*INDEX('Control Panel'!$B:$B,MATCH('Index Volume'!$A119+1,'Control Panel'!$A:$A,1)),0)</f>
        <v>0</v>
      </c>
      <c r="C119" s="37">
        <f>IFERROR(INDEX(XRP!$F:$F,MATCH($A119,XRP!$A:$A,0))*INDEX('Control Panel'!$C:$C,MATCH($A119+1,'Control Panel'!$A:$A,1)),0)</f>
        <v>0</v>
      </c>
      <c r="D119" s="37">
        <f>IFERROR(INDEX(LTC!$F:$F,MATCH($A119,LTC!$A:$A,0))*INDEX('Control Panel'!$D:$D,MATCH($A119+1,'Control Panel'!$A:$A,1)),0)</f>
        <v>0</v>
      </c>
      <c r="E119" s="37">
        <f>IFERROR(INDEX(ETC!$F:$F,MATCH($A119,ETC!$A:$A,0))*INDEX('Control Panel'!$E:$E,MATCH($A119+1,'Control Panel'!$A:$A,1)),0)</f>
        <v>0</v>
      </c>
      <c r="F119" s="37">
        <f>IFERROR(INDEX(ETH!$F:$F,MATCH($A119,ETH!$A:$A,0))*INDEX('Control Panel'!$F:$F,MATCH('Index Volume'!$A119+1,'Control Panel'!$A:$A,1)),0)</f>
        <v>0</v>
      </c>
      <c r="G119" s="37">
        <f>IFERROR(INDEX(BCH!$F:$F,MATCH($A119,BCH!$A:$A,0))*INDEX('Control Panel'!$G:$G,MATCH('Index Volume'!$A119+1,'Control Panel'!$A:$A,1)),0)</f>
        <v>0</v>
      </c>
      <c r="H119" s="37">
        <f>IFERROR(INDEX(XMR!$F:$F,MATCH($A119,XMR!$A:$A,0))*INDEX('Control Panel'!$H:$H,MATCH('Index Volume'!$A119+1,'Control Panel'!$A:$A,1)),0)</f>
        <v>0</v>
      </c>
      <c r="I119" s="37">
        <f>IFERROR(INDEX(ZEC!$F:$F,MATCH($A119,ZEC!$A:$A,0))*INDEX('Control Panel'!$I:$I,MATCH('Index Volume'!$A119+1,'Control Panel'!$A:$A,1)),0)</f>
        <v>0</v>
      </c>
      <c r="J119" s="37">
        <f>IFERROR(INDEX(EOS!$F:$F,MATCH($A119,EOS!$A:$A,0))*INDEX('Control Panel'!$J:$J,MATCH('Index Volume'!$A119+1,'Control Panel'!$A:$A,1)),0)</f>
        <v>0</v>
      </c>
      <c r="K119" s="37">
        <f>IFERROR(INDEX(DASH!$F:$F,MATCH($A119,DASH!$A:$A,0))*INDEX('Control Panel'!$K:$K,MATCH('Index Volume'!$A119+1,'Control Panel'!$A:$A,1)),0)</f>
        <v>0</v>
      </c>
      <c r="L119" s="37">
        <f>IFERROR(INDEX(XLM!$F:$F,MATCH($A119,XLM!$A:$A,0))*INDEX('Control Panel'!$L:$L,MATCH('Index Volume'!$A119+1,'Control Panel'!$A:$A,1)),0)</f>
        <v>0</v>
      </c>
      <c r="M119" s="39">
        <f t="shared" si="27"/>
        <v>0</v>
      </c>
      <c r="N119" s="1" t="b">
        <f t="shared" si="28"/>
        <v>1</v>
      </c>
      <c r="O119" s="41">
        <f t="shared" si="29"/>
        <v>0</v>
      </c>
      <c r="Q119" s="7">
        <f t="shared" si="30"/>
        <v>0</v>
      </c>
      <c r="R119" s="7">
        <f t="shared" si="31"/>
        <v>0</v>
      </c>
      <c r="S119" s="7">
        <f t="shared" si="32"/>
        <v>0</v>
      </c>
      <c r="T119" s="7">
        <f t="shared" si="33"/>
        <v>0</v>
      </c>
      <c r="U119" s="7">
        <f t="shared" si="34"/>
        <v>0</v>
      </c>
      <c r="V119" s="7">
        <f t="shared" si="35"/>
        <v>0</v>
      </c>
      <c r="W119" s="7">
        <f t="shared" si="36"/>
        <v>0</v>
      </c>
      <c r="X119" s="7">
        <f t="shared" si="37"/>
        <v>0</v>
      </c>
      <c r="Y119" s="7">
        <f t="shared" si="38"/>
        <v>0</v>
      </c>
      <c r="Z119" s="7">
        <f t="shared" si="39"/>
        <v>0</v>
      </c>
      <c r="AA119" s="7">
        <f t="shared" si="40"/>
        <v>0</v>
      </c>
      <c r="AC119" s="7">
        <f t="shared" si="41"/>
        <v>0</v>
      </c>
      <c r="AD119" s="7">
        <f t="shared" si="42"/>
        <v>0</v>
      </c>
      <c r="AE119" s="7">
        <f t="shared" si="43"/>
        <v>0</v>
      </c>
      <c r="AF119" s="7">
        <f t="shared" si="44"/>
        <v>0</v>
      </c>
      <c r="AG119" s="7">
        <f t="shared" si="45"/>
        <v>0</v>
      </c>
      <c r="AH119" s="7">
        <f t="shared" si="46"/>
        <v>0</v>
      </c>
      <c r="AI119" s="7">
        <f t="shared" si="47"/>
        <v>0</v>
      </c>
      <c r="AJ119" s="7">
        <f t="shared" si="48"/>
        <v>0</v>
      </c>
      <c r="AK119" s="7">
        <f t="shared" si="49"/>
        <v>0</v>
      </c>
      <c r="AL119" s="7">
        <f t="shared" si="50"/>
        <v>0</v>
      </c>
      <c r="AM119" s="7">
        <f t="shared" si="51"/>
        <v>0</v>
      </c>
    </row>
    <row r="120" spans="1:39" hidden="1" x14ac:dyDescent="0.75">
      <c r="A120" s="3">
        <v>41758</v>
      </c>
      <c r="B120" s="37">
        <f>IFERROR(INDEX(BTC!$F:$F,MATCH($A120,BTC!$A:$A,0))*INDEX('Control Panel'!$B:$B,MATCH('Index Volume'!$A120+1,'Control Panel'!$A:$A,1)),0)</f>
        <v>0</v>
      </c>
      <c r="C120" s="37">
        <f>IFERROR(INDEX(XRP!$F:$F,MATCH($A120,XRP!$A:$A,0))*INDEX('Control Panel'!$C:$C,MATCH($A120+1,'Control Panel'!$A:$A,1)),0)</f>
        <v>0</v>
      </c>
      <c r="D120" s="37">
        <f>IFERROR(INDEX(LTC!$F:$F,MATCH($A120,LTC!$A:$A,0))*INDEX('Control Panel'!$D:$D,MATCH($A120+1,'Control Panel'!$A:$A,1)),0)</f>
        <v>0</v>
      </c>
      <c r="E120" s="37">
        <f>IFERROR(INDEX(ETC!$F:$F,MATCH($A120,ETC!$A:$A,0))*INDEX('Control Panel'!$E:$E,MATCH($A120+1,'Control Panel'!$A:$A,1)),0)</f>
        <v>0</v>
      </c>
      <c r="F120" s="37">
        <f>IFERROR(INDEX(ETH!$F:$F,MATCH($A120,ETH!$A:$A,0))*INDEX('Control Panel'!$F:$F,MATCH('Index Volume'!$A120+1,'Control Panel'!$A:$A,1)),0)</f>
        <v>0</v>
      </c>
      <c r="G120" s="37">
        <f>IFERROR(INDEX(BCH!$F:$F,MATCH($A120,BCH!$A:$A,0))*INDEX('Control Panel'!$G:$G,MATCH('Index Volume'!$A120+1,'Control Panel'!$A:$A,1)),0)</f>
        <v>0</v>
      </c>
      <c r="H120" s="37">
        <f>IFERROR(INDEX(XMR!$F:$F,MATCH($A120,XMR!$A:$A,0))*INDEX('Control Panel'!$H:$H,MATCH('Index Volume'!$A120+1,'Control Panel'!$A:$A,1)),0)</f>
        <v>0</v>
      </c>
      <c r="I120" s="37">
        <f>IFERROR(INDEX(ZEC!$F:$F,MATCH($A120,ZEC!$A:$A,0))*INDEX('Control Panel'!$I:$I,MATCH('Index Volume'!$A120+1,'Control Panel'!$A:$A,1)),0)</f>
        <v>0</v>
      </c>
      <c r="J120" s="37">
        <f>IFERROR(INDEX(EOS!$F:$F,MATCH($A120,EOS!$A:$A,0))*INDEX('Control Panel'!$J:$J,MATCH('Index Volume'!$A120+1,'Control Panel'!$A:$A,1)),0)</f>
        <v>0</v>
      </c>
      <c r="K120" s="37">
        <f>IFERROR(INDEX(DASH!$F:$F,MATCH($A120,DASH!$A:$A,0))*INDEX('Control Panel'!$K:$K,MATCH('Index Volume'!$A120+1,'Control Panel'!$A:$A,1)),0)</f>
        <v>0</v>
      </c>
      <c r="L120" s="37">
        <f>IFERROR(INDEX(XLM!$F:$F,MATCH($A120,XLM!$A:$A,0))*INDEX('Control Panel'!$L:$L,MATCH('Index Volume'!$A120+1,'Control Panel'!$A:$A,1)),0)</f>
        <v>0</v>
      </c>
      <c r="M120" s="39">
        <f t="shared" si="27"/>
        <v>0</v>
      </c>
      <c r="N120" s="1" t="b">
        <f t="shared" si="28"/>
        <v>1</v>
      </c>
      <c r="O120" s="41">
        <f t="shared" si="29"/>
        <v>0</v>
      </c>
      <c r="Q120" s="7">
        <f t="shared" si="30"/>
        <v>0</v>
      </c>
      <c r="R120" s="7">
        <f t="shared" si="31"/>
        <v>0</v>
      </c>
      <c r="S120" s="7">
        <f t="shared" si="32"/>
        <v>0</v>
      </c>
      <c r="T120" s="7">
        <f t="shared" si="33"/>
        <v>0</v>
      </c>
      <c r="U120" s="7">
        <f t="shared" si="34"/>
        <v>0</v>
      </c>
      <c r="V120" s="7">
        <f t="shared" si="35"/>
        <v>0</v>
      </c>
      <c r="W120" s="7">
        <f t="shared" si="36"/>
        <v>0</v>
      </c>
      <c r="X120" s="7">
        <f t="shared" si="37"/>
        <v>0</v>
      </c>
      <c r="Y120" s="7">
        <f t="shared" si="38"/>
        <v>0</v>
      </c>
      <c r="Z120" s="7">
        <f t="shared" si="39"/>
        <v>0</v>
      </c>
      <c r="AA120" s="7">
        <f t="shared" si="40"/>
        <v>0</v>
      </c>
      <c r="AC120" s="7">
        <f t="shared" si="41"/>
        <v>0</v>
      </c>
      <c r="AD120" s="7">
        <f t="shared" si="42"/>
        <v>0</v>
      </c>
      <c r="AE120" s="7">
        <f t="shared" si="43"/>
        <v>0</v>
      </c>
      <c r="AF120" s="7">
        <f t="shared" si="44"/>
        <v>0</v>
      </c>
      <c r="AG120" s="7">
        <f t="shared" si="45"/>
        <v>0</v>
      </c>
      <c r="AH120" s="7">
        <f t="shared" si="46"/>
        <v>0</v>
      </c>
      <c r="AI120" s="7">
        <f t="shared" si="47"/>
        <v>0</v>
      </c>
      <c r="AJ120" s="7">
        <f t="shared" si="48"/>
        <v>0</v>
      </c>
      <c r="AK120" s="7">
        <f t="shared" si="49"/>
        <v>0</v>
      </c>
      <c r="AL120" s="7">
        <f t="shared" si="50"/>
        <v>0</v>
      </c>
      <c r="AM120" s="7">
        <f t="shared" si="51"/>
        <v>0</v>
      </c>
    </row>
    <row r="121" spans="1:39" hidden="1" x14ac:dyDescent="0.75">
      <c r="A121" s="4">
        <v>41759</v>
      </c>
      <c r="B121" s="37">
        <f>IFERROR(INDEX(BTC!$F:$F,MATCH($A121,BTC!$A:$A,0))*INDEX('Control Panel'!$B:$B,MATCH('Index Volume'!$A121+1,'Control Panel'!$A:$A,1)),0)</f>
        <v>0</v>
      </c>
      <c r="C121" s="37">
        <f>IFERROR(INDEX(XRP!$F:$F,MATCH($A121,XRP!$A:$A,0))*INDEX('Control Panel'!$C:$C,MATCH($A121+1,'Control Panel'!$A:$A,1)),0)</f>
        <v>0</v>
      </c>
      <c r="D121" s="37">
        <f>IFERROR(INDEX(LTC!$F:$F,MATCH($A121,LTC!$A:$A,0))*INDEX('Control Panel'!$D:$D,MATCH($A121+1,'Control Panel'!$A:$A,1)),0)</f>
        <v>0</v>
      </c>
      <c r="E121" s="37">
        <f>IFERROR(INDEX(ETC!$F:$F,MATCH($A121,ETC!$A:$A,0))*INDEX('Control Panel'!$E:$E,MATCH($A121+1,'Control Panel'!$A:$A,1)),0)</f>
        <v>0</v>
      </c>
      <c r="F121" s="37">
        <f>IFERROR(INDEX(ETH!$F:$F,MATCH($A121,ETH!$A:$A,0))*INDEX('Control Panel'!$F:$F,MATCH('Index Volume'!$A121+1,'Control Panel'!$A:$A,1)),0)</f>
        <v>0</v>
      </c>
      <c r="G121" s="37">
        <f>IFERROR(INDEX(BCH!$F:$F,MATCH($A121,BCH!$A:$A,0))*INDEX('Control Panel'!$G:$G,MATCH('Index Volume'!$A121+1,'Control Panel'!$A:$A,1)),0)</f>
        <v>0</v>
      </c>
      <c r="H121" s="37">
        <f>IFERROR(INDEX(XMR!$F:$F,MATCH($A121,XMR!$A:$A,0))*INDEX('Control Panel'!$H:$H,MATCH('Index Volume'!$A121+1,'Control Panel'!$A:$A,1)),0)</f>
        <v>0</v>
      </c>
      <c r="I121" s="37">
        <f>IFERROR(INDEX(ZEC!$F:$F,MATCH($A121,ZEC!$A:$A,0))*INDEX('Control Panel'!$I:$I,MATCH('Index Volume'!$A121+1,'Control Panel'!$A:$A,1)),0)</f>
        <v>0</v>
      </c>
      <c r="J121" s="37">
        <f>IFERROR(INDEX(EOS!$F:$F,MATCH($A121,EOS!$A:$A,0))*INDEX('Control Panel'!$J:$J,MATCH('Index Volume'!$A121+1,'Control Panel'!$A:$A,1)),0)</f>
        <v>0</v>
      </c>
      <c r="K121" s="37">
        <f>IFERROR(INDEX(DASH!$F:$F,MATCH($A121,DASH!$A:$A,0))*INDEX('Control Panel'!$K:$K,MATCH('Index Volume'!$A121+1,'Control Panel'!$A:$A,1)),0)</f>
        <v>0</v>
      </c>
      <c r="L121" s="37">
        <f>IFERROR(INDEX(XLM!$F:$F,MATCH($A121,XLM!$A:$A,0))*INDEX('Control Panel'!$L:$L,MATCH('Index Volume'!$A121+1,'Control Panel'!$A:$A,1)),0)</f>
        <v>0</v>
      </c>
      <c r="M121" s="39">
        <f t="shared" si="27"/>
        <v>0</v>
      </c>
      <c r="N121" s="1" t="b">
        <f t="shared" si="28"/>
        <v>1</v>
      </c>
      <c r="O121" s="41">
        <f t="shared" si="29"/>
        <v>0</v>
      </c>
      <c r="Q121" s="7">
        <f t="shared" si="30"/>
        <v>0</v>
      </c>
      <c r="R121" s="7">
        <f t="shared" si="31"/>
        <v>0</v>
      </c>
      <c r="S121" s="7">
        <f t="shared" si="32"/>
        <v>0</v>
      </c>
      <c r="T121" s="7">
        <f t="shared" si="33"/>
        <v>0</v>
      </c>
      <c r="U121" s="7">
        <f t="shared" si="34"/>
        <v>0</v>
      </c>
      <c r="V121" s="7">
        <f t="shared" si="35"/>
        <v>0</v>
      </c>
      <c r="W121" s="7">
        <f t="shared" si="36"/>
        <v>0</v>
      </c>
      <c r="X121" s="7">
        <f t="shared" si="37"/>
        <v>0</v>
      </c>
      <c r="Y121" s="7">
        <f t="shared" si="38"/>
        <v>0</v>
      </c>
      <c r="Z121" s="7">
        <f t="shared" si="39"/>
        <v>0</v>
      </c>
      <c r="AA121" s="7">
        <f t="shared" si="40"/>
        <v>0</v>
      </c>
      <c r="AC121" s="7">
        <f t="shared" si="41"/>
        <v>0</v>
      </c>
      <c r="AD121" s="7">
        <f t="shared" si="42"/>
        <v>0</v>
      </c>
      <c r="AE121" s="7">
        <f t="shared" si="43"/>
        <v>0</v>
      </c>
      <c r="AF121" s="7">
        <f t="shared" si="44"/>
        <v>0</v>
      </c>
      <c r="AG121" s="7">
        <f t="shared" si="45"/>
        <v>0</v>
      </c>
      <c r="AH121" s="7">
        <f t="shared" si="46"/>
        <v>0</v>
      </c>
      <c r="AI121" s="7">
        <f t="shared" si="47"/>
        <v>0</v>
      </c>
      <c r="AJ121" s="7">
        <f t="shared" si="48"/>
        <v>0</v>
      </c>
      <c r="AK121" s="7">
        <f t="shared" si="49"/>
        <v>0</v>
      </c>
      <c r="AL121" s="7">
        <f t="shared" si="50"/>
        <v>0</v>
      </c>
      <c r="AM121" s="7">
        <f t="shared" si="51"/>
        <v>0</v>
      </c>
    </row>
    <row r="122" spans="1:39" hidden="1" x14ac:dyDescent="0.75">
      <c r="A122" s="10">
        <v>41760</v>
      </c>
      <c r="B122" s="37">
        <f>IFERROR(INDEX(BTC!$F:$F,MATCH($A122,BTC!$A:$A,0))*INDEX('Control Panel'!$B:$B,MATCH('Index Volume'!$A122+1,'Control Panel'!$A:$A,1)),0)</f>
        <v>0</v>
      </c>
      <c r="C122" s="37">
        <f>IFERROR(INDEX(XRP!$F:$F,MATCH($A122,XRP!$A:$A,0))*INDEX('Control Panel'!$C:$C,MATCH($A122+1,'Control Panel'!$A:$A,1)),0)</f>
        <v>0</v>
      </c>
      <c r="D122" s="37">
        <f>IFERROR(INDEX(LTC!$F:$F,MATCH($A122,LTC!$A:$A,0))*INDEX('Control Panel'!$D:$D,MATCH($A122+1,'Control Panel'!$A:$A,1)),0)</f>
        <v>0</v>
      </c>
      <c r="E122" s="37">
        <f>IFERROR(INDEX(ETC!$F:$F,MATCH($A122,ETC!$A:$A,0))*INDEX('Control Panel'!$E:$E,MATCH($A122+1,'Control Panel'!$A:$A,1)),0)</f>
        <v>0</v>
      </c>
      <c r="F122" s="37">
        <f>IFERROR(INDEX(ETH!$F:$F,MATCH($A122,ETH!$A:$A,0))*INDEX('Control Panel'!$F:$F,MATCH('Index Volume'!$A122+1,'Control Panel'!$A:$A,1)),0)</f>
        <v>0</v>
      </c>
      <c r="G122" s="37">
        <f>IFERROR(INDEX(BCH!$F:$F,MATCH($A122,BCH!$A:$A,0))*INDEX('Control Panel'!$G:$G,MATCH('Index Volume'!$A122+1,'Control Panel'!$A:$A,1)),0)</f>
        <v>0</v>
      </c>
      <c r="H122" s="37">
        <f>IFERROR(INDEX(XMR!$F:$F,MATCH($A122,XMR!$A:$A,0))*INDEX('Control Panel'!$H:$H,MATCH('Index Volume'!$A122+1,'Control Panel'!$A:$A,1)),0)</f>
        <v>0</v>
      </c>
      <c r="I122" s="37">
        <f>IFERROR(INDEX(ZEC!$F:$F,MATCH($A122,ZEC!$A:$A,0))*INDEX('Control Panel'!$I:$I,MATCH('Index Volume'!$A122+1,'Control Panel'!$A:$A,1)),0)</f>
        <v>0</v>
      </c>
      <c r="J122" s="37">
        <f>IFERROR(INDEX(EOS!$F:$F,MATCH($A122,EOS!$A:$A,0))*INDEX('Control Panel'!$J:$J,MATCH('Index Volume'!$A122+1,'Control Panel'!$A:$A,1)),0)</f>
        <v>0</v>
      </c>
      <c r="K122" s="37">
        <f>IFERROR(INDEX(DASH!$F:$F,MATCH($A122,DASH!$A:$A,0))*INDEX('Control Panel'!$K:$K,MATCH('Index Volume'!$A122+1,'Control Panel'!$A:$A,1)),0)</f>
        <v>0</v>
      </c>
      <c r="L122" s="37">
        <f>IFERROR(INDEX(XLM!$F:$F,MATCH($A122,XLM!$A:$A,0))*INDEX('Control Panel'!$L:$L,MATCH('Index Volume'!$A122+1,'Control Panel'!$A:$A,1)),0)</f>
        <v>0</v>
      </c>
      <c r="M122" s="39">
        <f t="shared" si="27"/>
        <v>0</v>
      </c>
      <c r="N122" s="1" t="b">
        <f t="shared" si="28"/>
        <v>1</v>
      </c>
      <c r="O122" s="41">
        <f t="shared" si="29"/>
        <v>0</v>
      </c>
      <c r="Q122" s="7">
        <f t="shared" si="30"/>
        <v>0</v>
      </c>
      <c r="R122" s="7">
        <f t="shared" si="31"/>
        <v>0</v>
      </c>
      <c r="S122" s="7">
        <f t="shared" si="32"/>
        <v>0</v>
      </c>
      <c r="T122" s="7">
        <f t="shared" si="33"/>
        <v>0</v>
      </c>
      <c r="U122" s="7">
        <f t="shared" si="34"/>
        <v>0</v>
      </c>
      <c r="V122" s="7">
        <f t="shared" si="35"/>
        <v>0</v>
      </c>
      <c r="W122" s="7">
        <f t="shared" si="36"/>
        <v>0</v>
      </c>
      <c r="X122" s="7">
        <f t="shared" si="37"/>
        <v>0</v>
      </c>
      <c r="Y122" s="7">
        <f t="shared" si="38"/>
        <v>0</v>
      </c>
      <c r="Z122" s="7">
        <f t="shared" si="39"/>
        <v>0</v>
      </c>
      <c r="AA122" s="7">
        <f t="shared" si="40"/>
        <v>0</v>
      </c>
      <c r="AC122" s="7">
        <f t="shared" si="41"/>
        <v>0</v>
      </c>
      <c r="AD122" s="7">
        <f t="shared" si="42"/>
        <v>0</v>
      </c>
      <c r="AE122" s="7">
        <f t="shared" si="43"/>
        <v>0</v>
      </c>
      <c r="AF122" s="7">
        <f t="shared" si="44"/>
        <v>0</v>
      </c>
      <c r="AG122" s="7">
        <f t="shared" si="45"/>
        <v>0</v>
      </c>
      <c r="AH122" s="7">
        <f t="shared" si="46"/>
        <v>0</v>
      </c>
      <c r="AI122" s="7">
        <f t="shared" si="47"/>
        <v>0</v>
      </c>
      <c r="AJ122" s="7">
        <f t="shared" si="48"/>
        <v>0</v>
      </c>
      <c r="AK122" s="7">
        <f t="shared" si="49"/>
        <v>0</v>
      </c>
      <c r="AL122" s="7">
        <f t="shared" si="50"/>
        <v>0</v>
      </c>
      <c r="AM122" s="7">
        <f t="shared" si="51"/>
        <v>0</v>
      </c>
    </row>
    <row r="123" spans="1:39" hidden="1" x14ac:dyDescent="0.75">
      <c r="A123" s="4">
        <v>41761</v>
      </c>
      <c r="B123" s="37">
        <f>IFERROR(INDEX(BTC!$F:$F,MATCH($A123,BTC!$A:$A,0))*INDEX('Control Panel'!$B:$B,MATCH('Index Volume'!$A123+1,'Control Panel'!$A:$A,1)),0)</f>
        <v>0</v>
      </c>
      <c r="C123" s="37">
        <f>IFERROR(INDEX(XRP!$F:$F,MATCH($A123,XRP!$A:$A,0))*INDEX('Control Panel'!$C:$C,MATCH($A123+1,'Control Panel'!$A:$A,1)),0)</f>
        <v>0</v>
      </c>
      <c r="D123" s="37">
        <f>IFERROR(INDEX(LTC!$F:$F,MATCH($A123,LTC!$A:$A,0))*INDEX('Control Panel'!$D:$D,MATCH($A123+1,'Control Panel'!$A:$A,1)),0)</f>
        <v>0</v>
      </c>
      <c r="E123" s="37">
        <f>IFERROR(INDEX(ETC!$F:$F,MATCH($A123,ETC!$A:$A,0))*INDEX('Control Panel'!$E:$E,MATCH($A123+1,'Control Panel'!$A:$A,1)),0)</f>
        <v>0</v>
      </c>
      <c r="F123" s="37">
        <f>IFERROR(INDEX(ETH!$F:$F,MATCH($A123,ETH!$A:$A,0))*INDEX('Control Panel'!$F:$F,MATCH('Index Volume'!$A123+1,'Control Panel'!$A:$A,1)),0)</f>
        <v>0</v>
      </c>
      <c r="G123" s="37">
        <f>IFERROR(INDEX(BCH!$F:$F,MATCH($A123,BCH!$A:$A,0))*INDEX('Control Panel'!$G:$G,MATCH('Index Volume'!$A123+1,'Control Panel'!$A:$A,1)),0)</f>
        <v>0</v>
      </c>
      <c r="H123" s="37">
        <f>IFERROR(INDEX(XMR!$F:$F,MATCH($A123,XMR!$A:$A,0))*INDEX('Control Panel'!$H:$H,MATCH('Index Volume'!$A123+1,'Control Panel'!$A:$A,1)),0)</f>
        <v>0</v>
      </c>
      <c r="I123" s="37">
        <f>IFERROR(INDEX(ZEC!$F:$F,MATCH($A123,ZEC!$A:$A,0))*INDEX('Control Panel'!$I:$I,MATCH('Index Volume'!$A123+1,'Control Panel'!$A:$A,1)),0)</f>
        <v>0</v>
      </c>
      <c r="J123" s="37">
        <f>IFERROR(INDEX(EOS!$F:$F,MATCH($A123,EOS!$A:$A,0))*INDEX('Control Panel'!$J:$J,MATCH('Index Volume'!$A123+1,'Control Panel'!$A:$A,1)),0)</f>
        <v>0</v>
      </c>
      <c r="K123" s="37">
        <f>IFERROR(INDEX(DASH!$F:$F,MATCH($A123,DASH!$A:$A,0))*INDEX('Control Panel'!$K:$K,MATCH('Index Volume'!$A123+1,'Control Panel'!$A:$A,1)),0)</f>
        <v>0</v>
      </c>
      <c r="L123" s="37">
        <f>IFERROR(INDEX(XLM!$F:$F,MATCH($A123,XLM!$A:$A,0))*INDEX('Control Panel'!$L:$L,MATCH('Index Volume'!$A123+1,'Control Panel'!$A:$A,1)),0)</f>
        <v>0</v>
      </c>
      <c r="M123" s="39">
        <f t="shared" si="27"/>
        <v>0</v>
      </c>
      <c r="N123" s="1" t="b">
        <f t="shared" si="28"/>
        <v>1</v>
      </c>
      <c r="O123" s="41">
        <f t="shared" si="29"/>
        <v>0</v>
      </c>
      <c r="Q123" s="7">
        <f t="shared" si="30"/>
        <v>0</v>
      </c>
      <c r="R123" s="7">
        <f t="shared" si="31"/>
        <v>0</v>
      </c>
      <c r="S123" s="7">
        <f t="shared" si="32"/>
        <v>0</v>
      </c>
      <c r="T123" s="7">
        <f t="shared" si="33"/>
        <v>0</v>
      </c>
      <c r="U123" s="7">
        <f t="shared" si="34"/>
        <v>0</v>
      </c>
      <c r="V123" s="7">
        <f t="shared" si="35"/>
        <v>0</v>
      </c>
      <c r="W123" s="7">
        <f t="shared" si="36"/>
        <v>0</v>
      </c>
      <c r="X123" s="7">
        <f t="shared" si="37"/>
        <v>0</v>
      </c>
      <c r="Y123" s="7">
        <f t="shared" si="38"/>
        <v>0</v>
      </c>
      <c r="Z123" s="7">
        <f t="shared" si="39"/>
        <v>0</v>
      </c>
      <c r="AA123" s="7">
        <f t="shared" si="40"/>
        <v>0</v>
      </c>
      <c r="AC123" s="7">
        <f t="shared" si="41"/>
        <v>0</v>
      </c>
      <c r="AD123" s="7">
        <f t="shared" si="42"/>
        <v>0</v>
      </c>
      <c r="AE123" s="7">
        <f t="shared" si="43"/>
        <v>0</v>
      </c>
      <c r="AF123" s="7">
        <f t="shared" si="44"/>
        <v>0</v>
      </c>
      <c r="AG123" s="7">
        <f t="shared" si="45"/>
        <v>0</v>
      </c>
      <c r="AH123" s="7">
        <f t="shared" si="46"/>
        <v>0</v>
      </c>
      <c r="AI123" s="7">
        <f t="shared" si="47"/>
        <v>0</v>
      </c>
      <c r="AJ123" s="7">
        <f t="shared" si="48"/>
        <v>0</v>
      </c>
      <c r="AK123" s="7">
        <f t="shared" si="49"/>
        <v>0</v>
      </c>
      <c r="AL123" s="7">
        <f t="shared" si="50"/>
        <v>0</v>
      </c>
      <c r="AM123" s="7">
        <f t="shared" si="51"/>
        <v>0</v>
      </c>
    </row>
    <row r="124" spans="1:39" hidden="1" x14ac:dyDescent="0.75">
      <c r="A124" s="3">
        <v>41762</v>
      </c>
      <c r="B124" s="37">
        <f>IFERROR(INDEX(BTC!$F:$F,MATCH($A124,BTC!$A:$A,0))*INDEX('Control Panel'!$B:$B,MATCH('Index Volume'!$A124+1,'Control Panel'!$A:$A,1)),0)</f>
        <v>0</v>
      </c>
      <c r="C124" s="37">
        <f>IFERROR(INDEX(XRP!$F:$F,MATCH($A124,XRP!$A:$A,0))*INDEX('Control Panel'!$C:$C,MATCH($A124+1,'Control Panel'!$A:$A,1)),0)</f>
        <v>0</v>
      </c>
      <c r="D124" s="37">
        <f>IFERROR(INDEX(LTC!$F:$F,MATCH($A124,LTC!$A:$A,0))*INDEX('Control Panel'!$D:$D,MATCH($A124+1,'Control Panel'!$A:$A,1)),0)</f>
        <v>0</v>
      </c>
      <c r="E124" s="37">
        <f>IFERROR(INDEX(ETC!$F:$F,MATCH($A124,ETC!$A:$A,0))*INDEX('Control Panel'!$E:$E,MATCH($A124+1,'Control Panel'!$A:$A,1)),0)</f>
        <v>0</v>
      </c>
      <c r="F124" s="37">
        <f>IFERROR(INDEX(ETH!$F:$F,MATCH($A124,ETH!$A:$A,0))*INDEX('Control Panel'!$F:$F,MATCH('Index Volume'!$A124+1,'Control Panel'!$A:$A,1)),0)</f>
        <v>0</v>
      </c>
      <c r="G124" s="37">
        <f>IFERROR(INDEX(BCH!$F:$F,MATCH($A124,BCH!$A:$A,0))*INDEX('Control Panel'!$G:$G,MATCH('Index Volume'!$A124+1,'Control Panel'!$A:$A,1)),0)</f>
        <v>0</v>
      </c>
      <c r="H124" s="37">
        <f>IFERROR(INDEX(XMR!$F:$F,MATCH($A124,XMR!$A:$A,0))*INDEX('Control Panel'!$H:$H,MATCH('Index Volume'!$A124+1,'Control Panel'!$A:$A,1)),0)</f>
        <v>0</v>
      </c>
      <c r="I124" s="37">
        <f>IFERROR(INDEX(ZEC!$F:$F,MATCH($A124,ZEC!$A:$A,0))*INDEX('Control Panel'!$I:$I,MATCH('Index Volume'!$A124+1,'Control Panel'!$A:$A,1)),0)</f>
        <v>0</v>
      </c>
      <c r="J124" s="37">
        <f>IFERROR(INDEX(EOS!$F:$F,MATCH($A124,EOS!$A:$A,0))*INDEX('Control Panel'!$J:$J,MATCH('Index Volume'!$A124+1,'Control Panel'!$A:$A,1)),0)</f>
        <v>0</v>
      </c>
      <c r="K124" s="37">
        <f>IFERROR(INDEX(DASH!$F:$F,MATCH($A124,DASH!$A:$A,0))*INDEX('Control Panel'!$K:$K,MATCH('Index Volume'!$A124+1,'Control Panel'!$A:$A,1)),0)</f>
        <v>0</v>
      </c>
      <c r="L124" s="37">
        <f>IFERROR(INDEX(XLM!$F:$F,MATCH($A124,XLM!$A:$A,0))*INDEX('Control Panel'!$L:$L,MATCH('Index Volume'!$A124+1,'Control Panel'!$A:$A,1)),0)</f>
        <v>0</v>
      </c>
      <c r="M124" s="39">
        <f t="shared" si="27"/>
        <v>0</v>
      </c>
      <c r="N124" s="1" t="b">
        <f t="shared" si="28"/>
        <v>1</v>
      </c>
      <c r="O124" s="41">
        <f t="shared" si="29"/>
        <v>0</v>
      </c>
      <c r="Q124" s="7">
        <f t="shared" si="30"/>
        <v>0</v>
      </c>
      <c r="R124" s="7">
        <f t="shared" si="31"/>
        <v>0</v>
      </c>
      <c r="S124" s="7">
        <f t="shared" si="32"/>
        <v>0</v>
      </c>
      <c r="T124" s="7">
        <f t="shared" si="33"/>
        <v>0</v>
      </c>
      <c r="U124" s="7">
        <f t="shared" si="34"/>
        <v>0</v>
      </c>
      <c r="V124" s="7">
        <f t="shared" si="35"/>
        <v>0</v>
      </c>
      <c r="W124" s="7">
        <f t="shared" si="36"/>
        <v>0</v>
      </c>
      <c r="X124" s="7">
        <f t="shared" si="37"/>
        <v>0</v>
      </c>
      <c r="Y124" s="7">
        <f t="shared" si="38"/>
        <v>0</v>
      </c>
      <c r="Z124" s="7">
        <f t="shared" si="39"/>
        <v>0</v>
      </c>
      <c r="AA124" s="7">
        <f t="shared" si="40"/>
        <v>0</v>
      </c>
      <c r="AC124" s="7">
        <f t="shared" si="41"/>
        <v>0</v>
      </c>
      <c r="AD124" s="7">
        <f t="shared" si="42"/>
        <v>0</v>
      </c>
      <c r="AE124" s="7">
        <f t="shared" si="43"/>
        <v>0</v>
      </c>
      <c r="AF124" s="7">
        <f t="shared" si="44"/>
        <v>0</v>
      </c>
      <c r="AG124" s="7">
        <f t="shared" si="45"/>
        <v>0</v>
      </c>
      <c r="AH124" s="7">
        <f t="shared" si="46"/>
        <v>0</v>
      </c>
      <c r="AI124" s="7">
        <f t="shared" si="47"/>
        <v>0</v>
      </c>
      <c r="AJ124" s="7">
        <f t="shared" si="48"/>
        <v>0</v>
      </c>
      <c r="AK124" s="7">
        <f t="shared" si="49"/>
        <v>0</v>
      </c>
      <c r="AL124" s="7">
        <f t="shared" si="50"/>
        <v>0</v>
      </c>
      <c r="AM124" s="7">
        <f t="shared" si="51"/>
        <v>0</v>
      </c>
    </row>
    <row r="125" spans="1:39" hidden="1" x14ac:dyDescent="0.75">
      <c r="A125" s="4">
        <v>41763</v>
      </c>
      <c r="B125" s="37">
        <f>IFERROR(INDEX(BTC!$F:$F,MATCH($A125,BTC!$A:$A,0))*INDEX('Control Panel'!$B:$B,MATCH('Index Volume'!$A125+1,'Control Panel'!$A:$A,1)),0)</f>
        <v>0</v>
      </c>
      <c r="C125" s="37">
        <f>IFERROR(INDEX(XRP!$F:$F,MATCH($A125,XRP!$A:$A,0))*INDEX('Control Panel'!$C:$C,MATCH($A125+1,'Control Panel'!$A:$A,1)),0)</f>
        <v>0</v>
      </c>
      <c r="D125" s="37">
        <f>IFERROR(INDEX(LTC!$F:$F,MATCH($A125,LTC!$A:$A,0))*INDEX('Control Panel'!$D:$D,MATCH($A125+1,'Control Panel'!$A:$A,1)),0)</f>
        <v>0</v>
      </c>
      <c r="E125" s="37">
        <f>IFERROR(INDEX(ETC!$F:$F,MATCH($A125,ETC!$A:$A,0))*INDEX('Control Panel'!$E:$E,MATCH($A125+1,'Control Panel'!$A:$A,1)),0)</f>
        <v>0</v>
      </c>
      <c r="F125" s="37">
        <f>IFERROR(INDEX(ETH!$F:$F,MATCH($A125,ETH!$A:$A,0))*INDEX('Control Panel'!$F:$F,MATCH('Index Volume'!$A125+1,'Control Panel'!$A:$A,1)),0)</f>
        <v>0</v>
      </c>
      <c r="G125" s="37">
        <f>IFERROR(INDEX(BCH!$F:$F,MATCH($A125,BCH!$A:$A,0))*INDEX('Control Panel'!$G:$G,MATCH('Index Volume'!$A125+1,'Control Panel'!$A:$A,1)),0)</f>
        <v>0</v>
      </c>
      <c r="H125" s="37">
        <f>IFERROR(INDEX(XMR!$F:$F,MATCH($A125,XMR!$A:$A,0))*INDEX('Control Panel'!$H:$H,MATCH('Index Volume'!$A125+1,'Control Panel'!$A:$A,1)),0)</f>
        <v>0</v>
      </c>
      <c r="I125" s="37">
        <f>IFERROR(INDEX(ZEC!$F:$F,MATCH($A125,ZEC!$A:$A,0))*INDEX('Control Panel'!$I:$I,MATCH('Index Volume'!$A125+1,'Control Panel'!$A:$A,1)),0)</f>
        <v>0</v>
      </c>
      <c r="J125" s="37">
        <f>IFERROR(INDEX(EOS!$F:$F,MATCH($A125,EOS!$A:$A,0))*INDEX('Control Panel'!$J:$J,MATCH('Index Volume'!$A125+1,'Control Panel'!$A:$A,1)),0)</f>
        <v>0</v>
      </c>
      <c r="K125" s="37">
        <f>IFERROR(INDEX(DASH!$F:$F,MATCH($A125,DASH!$A:$A,0))*INDEX('Control Panel'!$K:$K,MATCH('Index Volume'!$A125+1,'Control Panel'!$A:$A,1)),0)</f>
        <v>0</v>
      </c>
      <c r="L125" s="37">
        <f>IFERROR(INDEX(XLM!$F:$F,MATCH($A125,XLM!$A:$A,0))*INDEX('Control Panel'!$L:$L,MATCH('Index Volume'!$A125+1,'Control Panel'!$A:$A,1)),0)</f>
        <v>0</v>
      </c>
      <c r="M125" s="39">
        <f t="shared" si="27"/>
        <v>0</v>
      </c>
      <c r="N125" s="1" t="b">
        <f t="shared" si="28"/>
        <v>1</v>
      </c>
      <c r="O125" s="41">
        <f t="shared" si="29"/>
        <v>0</v>
      </c>
      <c r="Q125" s="7">
        <f t="shared" si="30"/>
        <v>0</v>
      </c>
      <c r="R125" s="7">
        <f t="shared" si="31"/>
        <v>0</v>
      </c>
      <c r="S125" s="7">
        <f t="shared" si="32"/>
        <v>0</v>
      </c>
      <c r="T125" s="7">
        <f t="shared" si="33"/>
        <v>0</v>
      </c>
      <c r="U125" s="7">
        <f t="shared" si="34"/>
        <v>0</v>
      </c>
      <c r="V125" s="7">
        <f t="shared" si="35"/>
        <v>0</v>
      </c>
      <c r="W125" s="7">
        <f t="shared" si="36"/>
        <v>0</v>
      </c>
      <c r="X125" s="7">
        <f t="shared" si="37"/>
        <v>0</v>
      </c>
      <c r="Y125" s="7">
        <f t="shared" si="38"/>
        <v>0</v>
      </c>
      <c r="Z125" s="7">
        <f t="shared" si="39"/>
        <v>0</v>
      </c>
      <c r="AA125" s="7">
        <f t="shared" si="40"/>
        <v>0</v>
      </c>
      <c r="AC125" s="7">
        <f t="shared" si="41"/>
        <v>0</v>
      </c>
      <c r="AD125" s="7">
        <f t="shared" si="42"/>
        <v>0</v>
      </c>
      <c r="AE125" s="7">
        <f t="shared" si="43"/>
        <v>0</v>
      </c>
      <c r="AF125" s="7">
        <f t="shared" si="44"/>
        <v>0</v>
      </c>
      <c r="AG125" s="7">
        <f t="shared" si="45"/>
        <v>0</v>
      </c>
      <c r="AH125" s="7">
        <f t="shared" si="46"/>
        <v>0</v>
      </c>
      <c r="AI125" s="7">
        <f t="shared" si="47"/>
        <v>0</v>
      </c>
      <c r="AJ125" s="7">
        <f t="shared" si="48"/>
        <v>0</v>
      </c>
      <c r="AK125" s="7">
        <f t="shared" si="49"/>
        <v>0</v>
      </c>
      <c r="AL125" s="7">
        <f t="shared" si="50"/>
        <v>0</v>
      </c>
      <c r="AM125" s="7">
        <f t="shared" si="51"/>
        <v>0</v>
      </c>
    </row>
    <row r="126" spans="1:39" hidden="1" x14ac:dyDescent="0.75">
      <c r="A126" s="3">
        <v>41764</v>
      </c>
      <c r="B126" s="37">
        <f>IFERROR(INDEX(BTC!$F:$F,MATCH($A126,BTC!$A:$A,0))*INDEX('Control Panel'!$B:$B,MATCH('Index Volume'!$A126+1,'Control Panel'!$A:$A,1)),0)</f>
        <v>0</v>
      </c>
      <c r="C126" s="37">
        <f>IFERROR(INDEX(XRP!$F:$F,MATCH($A126,XRP!$A:$A,0))*INDEX('Control Panel'!$C:$C,MATCH($A126+1,'Control Panel'!$A:$A,1)),0)</f>
        <v>0</v>
      </c>
      <c r="D126" s="37">
        <f>IFERROR(INDEX(LTC!$F:$F,MATCH($A126,LTC!$A:$A,0))*INDEX('Control Panel'!$D:$D,MATCH($A126+1,'Control Panel'!$A:$A,1)),0)</f>
        <v>0</v>
      </c>
      <c r="E126" s="37">
        <f>IFERROR(INDEX(ETC!$F:$F,MATCH($A126,ETC!$A:$A,0))*INDEX('Control Panel'!$E:$E,MATCH($A126+1,'Control Panel'!$A:$A,1)),0)</f>
        <v>0</v>
      </c>
      <c r="F126" s="37">
        <f>IFERROR(INDEX(ETH!$F:$F,MATCH($A126,ETH!$A:$A,0))*INDEX('Control Panel'!$F:$F,MATCH('Index Volume'!$A126+1,'Control Panel'!$A:$A,1)),0)</f>
        <v>0</v>
      </c>
      <c r="G126" s="37">
        <f>IFERROR(INDEX(BCH!$F:$F,MATCH($A126,BCH!$A:$A,0))*INDEX('Control Panel'!$G:$G,MATCH('Index Volume'!$A126+1,'Control Panel'!$A:$A,1)),0)</f>
        <v>0</v>
      </c>
      <c r="H126" s="37">
        <f>IFERROR(INDEX(XMR!$F:$F,MATCH($A126,XMR!$A:$A,0))*INDEX('Control Panel'!$H:$H,MATCH('Index Volume'!$A126+1,'Control Panel'!$A:$A,1)),0)</f>
        <v>0</v>
      </c>
      <c r="I126" s="37">
        <f>IFERROR(INDEX(ZEC!$F:$F,MATCH($A126,ZEC!$A:$A,0))*INDEX('Control Panel'!$I:$I,MATCH('Index Volume'!$A126+1,'Control Panel'!$A:$A,1)),0)</f>
        <v>0</v>
      </c>
      <c r="J126" s="37">
        <f>IFERROR(INDEX(EOS!$F:$F,MATCH($A126,EOS!$A:$A,0))*INDEX('Control Panel'!$J:$J,MATCH('Index Volume'!$A126+1,'Control Panel'!$A:$A,1)),0)</f>
        <v>0</v>
      </c>
      <c r="K126" s="37">
        <f>IFERROR(INDEX(DASH!$F:$F,MATCH($A126,DASH!$A:$A,0))*INDEX('Control Panel'!$K:$K,MATCH('Index Volume'!$A126+1,'Control Panel'!$A:$A,1)),0)</f>
        <v>0</v>
      </c>
      <c r="L126" s="37">
        <f>IFERROR(INDEX(XLM!$F:$F,MATCH($A126,XLM!$A:$A,0))*INDEX('Control Panel'!$L:$L,MATCH('Index Volume'!$A126+1,'Control Panel'!$A:$A,1)),0)</f>
        <v>0</v>
      </c>
      <c r="M126" s="39">
        <f t="shared" si="27"/>
        <v>0</v>
      </c>
      <c r="N126" s="1" t="b">
        <f t="shared" si="28"/>
        <v>1</v>
      </c>
      <c r="O126" s="41">
        <f t="shared" si="29"/>
        <v>0</v>
      </c>
      <c r="Q126" s="7">
        <f t="shared" si="30"/>
        <v>0</v>
      </c>
      <c r="R126" s="7">
        <f t="shared" si="31"/>
        <v>0</v>
      </c>
      <c r="S126" s="7">
        <f t="shared" si="32"/>
        <v>0</v>
      </c>
      <c r="T126" s="7">
        <f t="shared" si="33"/>
        <v>0</v>
      </c>
      <c r="U126" s="7">
        <f t="shared" si="34"/>
        <v>0</v>
      </c>
      <c r="V126" s="7">
        <f t="shared" si="35"/>
        <v>0</v>
      </c>
      <c r="W126" s="7">
        <f t="shared" si="36"/>
        <v>0</v>
      </c>
      <c r="X126" s="7">
        <f t="shared" si="37"/>
        <v>0</v>
      </c>
      <c r="Y126" s="7">
        <f t="shared" si="38"/>
        <v>0</v>
      </c>
      <c r="Z126" s="7">
        <f t="shared" si="39"/>
        <v>0</v>
      </c>
      <c r="AA126" s="7">
        <f t="shared" si="40"/>
        <v>0</v>
      </c>
      <c r="AC126" s="7">
        <f t="shared" si="41"/>
        <v>0</v>
      </c>
      <c r="AD126" s="7">
        <f t="shared" si="42"/>
        <v>0</v>
      </c>
      <c r="AE126" s="7">
        <f t="shared" si="43"/>
        <v>0</v>
      </c>
      <c r="AF126" s="7">
        <f t="shared" si="44"/>
        <v>0</v>
      </c>
      <c r="AG126" s="7">
        <f t="shared" si="45"/>
        <v>0</v>
      </c>
      <c r="AH126" s="7">
        <f t="shared" si="46"/>
        <v>0</v>
      </c>
      <c r="AI126" s="7">
        <f t="shared" si="47"/>
        <v>0</v>
      </c>
      <c r="AJ126" s="7">
        <f t="shared" si="48"/>
        <v>0</v>
      </c>
      <c r="AK126" s="7">
        <f t="shared" si="49"/>
        <v>0</v>
      </c>
      <c r="AL126" s="7">
        <f t="shared" si="50"/>
        <v>0</v>
      </c>
      <c r="AM126" s="7">
        <f t="shared" si="51"/>
        <v>0</v>
      </c>
    </row>
    <row r="127" spans="1:39" hidden="1" x14ac:dyDescent="0.75">
      <c r="A127" s="4">
        <v>41765</v>
      </c>
      <c r="B127" s="37">
        <f>IFERROR(INDEX(BTC!$F:$F,MATCH($A127,BTC!$A:$A,0))*INDEX('Control Panel'!$B:$B,MATCH('Index Volume'!$A127+1,'Control Panel'!$A:$A,1)),0)</f>
        <v>0</v>
      </c>
      <c r="C127" s="37">
        <f>IFERROR(INDEX(XRP!$F:$F,MATCH($A127,XRP!$A:$A,0))*INDEX('Control Panel'!$C:$C,MATCH($A127+1,'Control Panel'!$A:$A,1)),0)</f>
        <v>0</v>
      </c>
      <c r="D127" s="37">
        <f>IFERROR(INDEX(LTC!$F:$F,MATCH($A127,LTC!$A:$A,0))*INDEX('Control Panel'!$D:$D,MATCH($A127+1,'Control Panel'!$A:$A,1)),0)</f>
        <v>0</v>
      </c>
      <c r="E127" s="37">
        <f>IFERROR(INDEX(ETC!$F:$F,MATCH($A127,ETC!$A:$A,0))*INDEX('Control Panel'!$E:$E,MATCH($A127+1,'Control Panel'!$A:$A,1)),0)</f>
        <v>0</v>
      </c>
      <c r="F127" s="37">
        <f>IFERROR(INDEX(ETH!$F:$F,MATCH($A127,ETH!$A:$A,0))*INDEX('Control Panel'!$F:$F,MATCH('Index Volume'!$A127+1,'Control Panel'!$A:$A,1)),0)</f>
        <v>0</v>
      </c>
      <c r="G127" s="37">
        <f>IFERROR(INDEX(BCH!$F:$F,MATCH($A127,BCH!$A:$A,0))*INDEX('Control Panel'!$G:$G,MATCH('Index Volume'!$A127+1,'Control Panel'!$A:$A,1)),0)</f>
        <v>0</v>
      </c>
      <c r="H127" s="37">
        <f>IFERROR(INDEX(XMR!$F:$F,MATCH($A127,XMR!$A:$A,0))*INDEX('Control Panel'!$H:$H,MATCH('Index Volume'!$A127+1,'Control Panel'!$A:$A,1)),0)</f>
        <v>0</v>
      </c>
      <c r="I127" s="37">
        <f>IFERROR(INDEX(ZEC!$F:$F,MATCH($A127,ZEC!$A:$A,0))*INDEX('Control Panel'!$I:$I,MATCH('Index Volume'!$A127+1,'Control Panel'!$A:$A,1)),0)</f>
        <v>0</v>
      </c>
      <c r="J127" s="37">
        <f>IFERROR(INDEX(EOS!$F:$F,MATCH($A127,EOS!$A:$A,0))*INDEX('Control Panel'!$J:$J,MATCH('Index Volume'!$A127+1,'Control Panel'!$A:$A,1)),0)</f>
        <v>0</v>
      </c>
      <c r="K127" s="37">
        <f>IFERROR(INDEX(DASH!$F:$F,MATCH($A127,DASH!$A:$A,0))*INDEX('Control Panel'!$K:$K,MATCH('Index Volume'!$A127+1,'Control Panel'!$A:$A,1)),0)</f>
        <v>0</v>
      </c>
      <c r="L127" s="37">
        <f>IFERROR(INDEX(XLM!$F:$F,MATCH($A127,XLM!$A:$A,0))*INDEX('Control Panel'!$L:$L,MATCH('Index Volume'!$A127+1,'Control Panel'!$A:$A,1)),0)</f>
        <v>0</v>
      </c>
      <c r="M127" s="39">
        <f t="shared" si="27"/>
        <v>0</v>
      </c>
      <c r="N127" s="1" t="b">
        <f t="shared" si="28"/>
        <v>1</v>
      </c>
      <c r="O127" s="41">
        <f t="shared" si="29"/>
        <v>0</v>
      </c>
      <c r="Q127" s="7">
        <f t="shared" si="30"/>
        <v>0</v>
      </c>
      <c r="R127" s="7">
        <f t="shared" si="31"/>
        <v>0</v>
      </c>
      <c r="S127" s="7">
        <f t="shared" si="32"/>
        <v>0</v>
      </c>
      <c r="T127" s="7">
        <f t="shared" si="33"/>
        <v>0</v>
      </c>
      <c r="U127" s="7">
        <f t="shared" si="34"/>
        <v>0</v>
      </c>
      <c r="V127" s="7">
        <f t="shared" si="35"/>
        <v>0</v>
      </c>
      <c r="W127" s="7">
        <f t="shared" si="36"/>
        <v>0</v>
      </c>
      <c r="X127" s="7">
        <f t="shared" si="37"/>
        <v>0</v>
      </c>
      <c r="Y127" s="7">
        <f t="shared" si="38"/>
        <v>0</v>
      </c>
      <c r="Z127" s="7">
        <f t="shared" si="39"/>
        <v>0</v>
      </c>
      <c r="AA127" s="7">
        <f t="shared" si="40"/>
        <v>0</v>
      </c>
      <c r="AC127" s="7">
        <f t="shared" si="41"/>
        <v>0</v>
      </c>
      <c r="AD127" s="7">
        <f t="shared" si="42"/>
        <v>0</v>
      </c>
      <c r="AE127" s="7">
        <f t="shared" si="43"/>
        <v>0</v>
      </c>
      <c r="AF127" s="7">
        <f t="shared" si="44"/>
        <v>0</v>
      </c>
      <c r="AG127" s="7">
        <f t="shared" si="45"/>
        <v>0</v>
      </c>
      <c r="AH127" s="7">
        <f t="shared" si="46"/>
        <v>0</v>
      </c>
      <c r="AI127" s="7">
        <f t="shared" si="47"/>
        <v>0</v>
      </c>
      <c r="AJ127" s="7">
        <f t="shared" si="48"/>
        <v>0</v>
      </c>
      <c r="AK127" s="7">
        <f t="shared" si="49"/>
        <v>0</v>
      </c>
      <c r="AL127" s="7">
        <f t="shared" si="50"/>
        <v>0</v>
      </c>
      <c r="AM127" s="7">
        <f t="shared" si="51"/>
        <v>0</v>
      </c>
    </row>
    <row r="128" spans="1:39" hidden="1" x14ac:dyDescent="0.75">
      <c r="A128" s="3">
        <v>41766</v>
      </c>
      <c r="B128" s="37">
        <f>IFERROR(INDEX(BTC!$F:$F,MATCH($A128,BTC!$A:$A,0))*INDEX('Control Panel'!$B:$B,MATCH('Index Volume'!$A128+1,'Control Panel'!$A:$A,1)),0)</f>
        <v>0</v>
      </c>
      <c r="C128" s="37">
        <f>IFERROR(INDEX(XRP!$F:$F,MATCH($A128,XRP!$A:$A,0))*INDEX('Control Panel'!$C:$C,MATCH($A128+1,'Control Panel'!$A:$A,1)),0)</f>
        <v>0</v>
      </c>
      <c r="D128" s="37">
        <f>IFERROR(INDEX(LTC!$F:$F,MATCH($A128,LTC!$A:$A,0))*INDEX('Control Panel'!$D:$D,MATCH($A128+1,'Control Panel'!$A:$A,1)),0)</f>
        <v>0</v>
      </c>
      <c r="E128" s="37">
        <f>IFERROR(INDEX(ETC!$F:$F,MATCH($A128,ETC!$A:$A,0))*INDEX('Control Panel'!$E:$E,MATCH($A128+1,'Control Panel'!$A:$A,1)),0)</f>
        <v>0</v>
      </c>
      <c r="F128" s="37">
        <f>IFERROR(INDEX(ETH!$F:$F,MATCH($A128,ETH!$A:$A,0))*INDEX('Control Panel'!$F:$F,MATCH('Index Volume'!$A128+1,'Control Panel'!$A:$A,1)),0)</f>
        <v>0</v>
      </c>
      <c r="G128" s="37">
        <f>IFERROR(INDEX(BCH!$F:$F,MATCH($A128,BCH!$A:$A,0))*INDEX('Control Panel'!$G:$G,MATCH('Index Volume'!$A128+1,'Control Panel'!$A:$A,1)),0)</f>
        <v>0</v>
      </c>
      <c r="H128" s="37">
        <f>IFERROR(INDEX(XMR!$F:$F,MATCH($A128,XMR!$A:$A,0))*INDEX('Control Panel'!$H:$H,MATCH('Index Volume'!$A128+1,'Control Panel'!$A:$A,1)),0)</f>
        <v>0</v>
      </c>
      <c r="I128" s="37">
        <f>IFERROR(INDEX(ZEC!$F:$F,MATCH($A128,ZEC!$A:$A,0))*INDEX('Control Panel'!$I:$I,MATCH('Index Volume'!$A128+1,'Control Panel'!$A:$A,1)),0)</f>
        <v>0</v>
      </c>
      <c r="J128" s="37">
        <f>IFERROR(INDEX(EOS!$F:$F,MATCH($A128,EOS!$A:$A,0))*INDEX('Control Panel'!$J:$J,MATCH('Index Volume'!$A128+1,'Control Panel'!$A:$A,1)),0)</f>
        <v>0</v>
      </c>
      <c r="K128" s="37">
        <f>IFERROR(INDEX(DASH!$F:$F,MATCH($A128,DASH!$A:$A,0))*INDEX('Control Panel'!$K:$K,MATCH('Index Volume'!$A128+1,'Control Panel'!$A:$A,1)),0)</f>
        <v>0</v>
      </c>
      <c r="L128" s="37">
        <f>IFERROR(INDEX(XLM!$F:$F,MATCH($A128,XLM!$A:$A,0))*INDEX('Control Panel'!$L:$L,MATCH('Index Volume'!$A128+1,'Control Panel'!$A:$A,1)),0)</f>
        <v>0</v>
      </c>
      <c r="M128" s="39">
        <f t="shared" si="27"/>
        <v>0</v>
      </c>
      <c r="N128" s="1" t="b">
        <f t="shared" si="28"/>
        <v>1</v>
      </c>
      <c r="O128" s="41">
        <f t="shared" si="29"/>
        <v>0</v>
      </c>
      <c r="Q128" s="7">
        <f t="shared" si="30"/>
        <v>0</v>
      </c>
      <c r="R128" s="7">
        <f t="shared" si="31"/>
        <v>0</v>
      </c>
      <c r="S128" s="7">
        <f t="shared" si="32"/>
        <v>0</v>
      </c>
      <c r="T128" s="7">
        <f t="shared" si="33"/>
        <v>0</v>
      </c>
      <c r="U128" s="7">
        <f t="shared" si="34"/>
        <v>0</v>
      </c>
      <c r="V128" s="7">
        <f t="shared" si="35"/>
        <v>0</v>
      </c>
      <c r="W128" s="7">
        <f t="shared" si="36"/>
        <v>0</v>
      </c>
      <c r="X128" s="7">
        <f t="shared" si="37"/>
        <v>0</v>
      </c>
      <c r="Y128" s="7">
        <f t="shared" si="38"/>
        <v>0</v>
      </c>
      <c r="Z128" s="7">
        <f t="shared" si="39"/>
        <v>0</v>
      </c>
      <c r="AA128" s="7">
        <f t="shared" si="40"/>
        <v>0</v>
      </c>
      <c r="AC128" s="7">
        <f t="shared" si="41"/>
        <v>0</v>
      </c>
      <c r="AD128" s="7">
        <f t="shared" si="42"/>
        <v>0</v>
      </c>
      <c r="AE128" s="7">
        <f t="shared" si="43"/>
        <v>0</v>
      </c>
      <c r="AF128" s="7">
        <f t="shared" si="44"/>
        <v>0</v>
      </c>
      <c r="AG128" s="7">
        <f t="shared" si="45"/>
        <v>0</v>
      </c>
      <c r="AH128" s="7">
        <f t="shared" si="46"/>
        <v>0</v>
      </c>
      <c r="AI128" s="7">
        <f t="shared" si="47"/>
        <v>0</v>
      </c>
      <c r="AJ128" s="7">
        <f t="shared" si="48"/>
        <v>0</v>
      </c>
      <c r="AK128" s="7">
        <f t="shared" si="49"/>
        <v>0</v>
      </c>
      <c r="AL128" s="7">
        <f t="shared" si="50"/>
        <v>0</v>
      </c>
      <c r="AM128" s="7">
        <f t="shared" si="51"/>
        <v>0</v>
      </c>
    </row>
    <row r="129" spans="1:39" hidden="1" x14ac:dyDescent="0.75">
      <c r="A129" s="4">
        <v>41767</v>
      </c>
      <c r="B129" s="37">
        <f>IFERROR(INDEX(BTC!$F:$F,MATCH($A129,BTC!$A:$A,0))*INDEX('Control Panel'!$B:$B,MATCH('Index Volume'!$A129+1,'Control Panel'!$A:$A,1)),0)</f>
        <v>0</v>
      </c>
      <c r="C129" s="37">
        <f>IFERROR(INDEX(XRP!$F:$F,MATCH($A129,XRP!$A:$A,0))*INDEX('Control Panel'!$C:$C,MATCH($A129+1,'Control Panel'!$A:$A,1)),0)</f>
        <v>0</v>
      </c>
      <c r="D129" s="37">
        <f>IFERROR(INDEX(LTC!$F:$F,MATCH($A129,LTC!$A:$A,0))*INDEX('Control Panel'!$D:$D,MATCH($A129+1,'Control Panel'!$A:$A,1)),0)</f>
        <v>0</v>
      </c>
      <c r="E129" s="37">
        <f>IFERROR(INDEX(ETC!$F:$F,MATCH($A129,ETC!$A:$A,0))*INDEX('Control Panel'!$E:$E,MATCH($A129+1,'Control Panel'!$A:$A,1)),0)</f>
        <v>0</v>
      </c>
      <c r="F129" s="37">
        <f>IFERROR(INDEX(ETH!$F:$F,MATCH($A129,ETH!$A:$A,0))*INDEX('Control Panel'!$F:$F,MATCH('Index Volume'!$A129+1,'Control Panel'!$A:$A,1)),0)</f>
        <v>0</v>
      </c>
      <c r="G129" s="37">
        <f>IFERROR(INDEX(BCH!$F:$F,MATCH($A129,BCH!$A:$A,0))*INDEX('Control Panel'!$G:$G,MATCH('Index Volume'!$A129+1,'Control Panel'!$A:$A,1)),0)</f>
        <v>0</v>
      </c>
      <c r="H129" s="37">
        <f>IFERROR(INDEX(XMR!$F:$F,MATCH($A129,XMR!$A:$A,0))*INDEX('Control Panel'!$H:$H,MATCH('Index Volume'!$A129+1,'Control Panel'!$A:$A,1)),0)</f>
        <v>0</v>
      </c>
      <c r="I129" s="37">
        <f>IFERROR(INDEX(ZEC!$F:$F,MATCH($A129,ZEC!$A:$A,0))*INDEX('Control Panel'!$I:$I,MATCH('Index Volume'!$A129+1,'Control Panel'!$A:$A,1)),0)</f>
        <v>0</v>
      </c>
      <c r="J129" s="37">
        <f>IFERROR(INDEX(EOS!$F:$F,MATCH($A129,EOS!$A:$A,0))*INDEX('Control Panel'!$J:$J,MATCH('Index Volume'!$A129+1,'Control Panel'!$A:$A,1)),0)</f>
        <v>0</v>
      </c>
      <c r="K129" s="37">
        <f>IFERROR(INDEX(DASH!$F:$F,MATCH($A129,DASH!$A:$A,0))*INDEX('Control Panel'!$K:$K,MATCH('Index Volume'!$A129+1,'Control Panel'!$A:$A,1)),0)</f>
        <v>0</v>
      </c>
      <c r="L129" s="37">
        <f>IFERROR(INDEX(XLM!$F:$F,MATCH($A129,XLM!$A:$A,0))*INDEX('Control Panel'!$L:$L,MATCH('Index Volume'!$A129+1,'Control Panel'!$A:$A,1)),0)</f>
        <v>0</v>
      </c>
      <c r="M129" s="39">
        <f t="shared" si="27"/>
        <v>0</v>
      </c>
      <c r="N129" s="1" t="b">
        <f t="shared" si="28"/>
        <v>1</v>
      </c>
      <c r="O129" s="41">
        <f t="shared" si="29"/>
        <v>0</v>
      </c>
      <c r="Q129" s="7">
        <f t="shared" si="30"/>
        <v>0</v>
      </c>
      <c r="R129" s="7">
        <f t="shared" si="31"/>
        <v>0</v>
      </c>
      <c r="S129" s="7">
        <f t="shared" si="32"/>
        <v>0</v>
      </c>
      <c r="T129" s="7">
        <f t="shared" si="33"/>
        <v>0</v>
      </c>
      <c r="U129" s="7">
        <f t="shared" si="34"/>
        <v>0</v>
      </c>
      <c r="V129" s="7">
        <f t="shared" si="35"/>
        <v>0</v>
      </c>
      <c r="W129" s="7">
        <f t="shared" si="36"/>
        <v>0</v>
      </c>
      <c r="X129" s="7">
        <f t="shared" si="37"/>
        <v>0</v>
      </c>
      <c r="Y129" s="7">
        <f t="shared" si="38"/>
        <v>0</v>
      </c>
      <c r="Z129" s="7">
        <f t="shared" si="39"/>
        <v>0</v>
      </c>
      <c r="AA129" s="7">
        <f t="shared" si="40"/>
        <v>0</v>
      </c>
      <c r="AC129" s="7">
        <f t="shared" si="41"/>
        <v>0</v>
      </c>
      <c r="AD129" s="7">
        <f t="shared" si="42"/>
        <v>0</v>
      </c>
      <c r="AE129" s="7">
        <f t="shared" si="43"/>
        <v>0</v>
      </c>
      <c r="AF129" s="7">
        <f t="shared" si="44"/>
        <v>0</v>
      </c>
      <c r="AG129" s="7">
        <f t="shared" si="45"/>
        <v>0</v>
      </c>
      <c r="AH129" s="7">
        <f t="shared" si="46"/>
        <v>0</v>
      </c>
      <c r="AI129" s="7">
        <f t="shared" si="47"/>
        <v>0</v>
      </c>
      <c r="AJ129" s="7">
        <f t="shared" si="48"/>
        <v>0</v>
      </c>
      <c r="AK129" s="7">
        <f t="shared" si="49"/>
        <v>0</v>
      </c>
      <c r="AL129" s="7">
        <f t="shared" si="50"/>
        <v>0</v>
      </c>
      <c r="AM129" s="7">
        <f t="shared" si="51"/>
        <v>0</v>
      </c>
    </row>
    <row r="130" spans="1:39" hidden="1" x14ac:dyDescent="0.75">
      <c r="A130" s="3">
        <v>41768</v>
      </c>
      <c r="B130" s="37">
        <f>IFERROR(INDEX(BTC!$F:$F,MATCH($A130,BTC!$A:$A,0))*INDEX('Control Panel'!$B:$B,MATCH('Index Volume'!$A130+1,'Control Panel'!$A:$A,1)),0)</f>
        <v>0</v>
      </c>
      <c r="C130" s="37">
        <f>IFERROR(INDEX(XRP!$F:$F,MATCH($A130,XRP!$A:$A,0))*INDEX('Control Panel'!$C:$C,MATCH($A130+1,'Control Panel'!$A:$A,1)),0)</f>
        <v>0</v>
      </c>
      <c r="D130" s="37">
        <f>IFERROR(INDEX(LTC!$F:$F,MATCH($A130,LTC!$A:$A,0))*INDEX('Control Panel'!$D:$D,MATCH($A130+1,'Control Panel'!$A:$A,1)),0)</f>
        <v>0</v>
      </c>
      <c r="E130" s="37">
        <f>IFERROR(INDEX(ETC!$F:$F,MATCH($A130,ETC!$A:$A,0))*INDEX('Control Panel'!$E:$E,MATCH($A130+1,'Control Panel'!$A:$A,1)),0)</f>
        <v>0</v>
      </c>
      <c r="F130" s="37">
        <f>IFERROR(INDEX(ETH!$F:$F,MATCH($A130,ETH!$A:$A,0))*INDEX('Control Panel'!$F:$F,MATCH('Index Volume'!$A130+1,'Control Panel'!$A:$A,1)),0)</f>
        <v>0</v>
      </c>
      <c r="G130" s="37">
        <f>IFERROR(INDEX(BCH!$F:$F,MATCH($A130,BCH!$A:$A,0))*INDEX('Control Panel'!$G:$G,MATCH('Index Volume'!$A130+1,'Control Panel'!$A:$A,1)),0)</f>
        <v>0</v>
      </c>
      <c r="H130" s="37">
        <f>IFERROR(INDEX(XMR!$F:$F,MATCH($A130,XMR!$A:$A,0))*INDEX('Control Panel'!$H:$H,MATCH('Index Volume'!$A130+1,'Control Panel'!$A:$A,1)),0)</f>
        <v>0</v>
      </c>
      <c r="I130" s="37">
        <f>IFERROR(INDEX(ZEC!$F:$F,MATCH($A130,ZEC!$A:$A,0))*INDEX('Control Panel'!$I:$I,MATCH('Index Volume'!$A130+1,'Control Panel'!$A:$A,1)),0)</f>
        <v>0</v>
      </c>
      <c r="J130" s="37">
        <f>IFERROR(INDEX(EOS!$F:$F,MATCH($A130,EOS!$A:$A,0))*INDEX('Control Panel'!$J:$J,MATCH('Index Volume'!$A130+1,'Control Panel'!$A:$A,1)),0)</f>
        <v>0</v>
      </c>
      <c r="K130" s="37">
        <f>IFERROR(INDEX(DASH!$F:$F,MATCH($A130,DASH!$A:$A,0))*INDEX('Control Panel'!$K:$K,MATCH('Index Volume'!$A130+1,'Control Panel'!$A:$A,1)),0)</f>
        <v>0</v>
      </c>
      <c r="L130" s="37">
        <f>IFERROR(INDEX(XLM!$F:$F,MATCH($A130,XLM!$A:$A,0))*INDEX('Control Panel'!$L:$L,MATCH('Index Volume'!$A130+1,'Control Panel'!$A:$A,1)),0)</f>
        <v>0</v>
      </c>
      <c r="M130" s="39">
        <f t="shared" si="27"/>
        <v>0</v>
      </c>
      <c r="N130" s="1" t="b">
        <f t="shared" si="28"/>
        <v>1</v>
      </c>
      <c r="O130" s="41">
        <f t="shared" si="29"/>
        <v>0</v>
      </c>
      <c r="Q130" s="7">
        <f t="shared" si="30"/>
        <v>0</v>
      </c>
      <c r="R130" s="7">
        <f t="shared" si="31"/>
        <v>0</v>
      </c>
      <c r="S130" s="7">
        <f t="shared" si="32"/>
        <v>0</v>
      </c>
      <c r="T130" s="7">
        <f t="shared" si="33"/>
        <v>0</v>
      </c>
      <c r="U130" s="7">
        <f t="shared" si="34"/>
        <v>0</v>
      </c>
      <c r="V130" s="7">
        <f t="shared" si="35"/>
        <v>0</v>
      </c>
      <c r="W130" s="7">
        <f t="shared" si="36"/>
        <v>0</v>
      </c>
      <c r="X130" s="7">
        <f t="shared" si="37"/>
        <v>0</v>
      </c>
      <c r="Y130" s="7">
        <f t="shared" si="38"/>
        <v>0</v>
      </c>
      <c r="Z130" s="7">
        <f t="shared" si="39"/>
        <v>0</v>
      </c>
      <c r="AA130" s="7">
        <f t="shared" si="40"/>
        <v>0</v>
      </c>
      <c r="AC130" s="7">
        <f t="shared" si="41"/>
        <v>0</v>
      </c>
      <c r="AD130" s="7">
        <f t="shared" si="42"/>
        <v>0</v>
      </c>
      <c r="AE130" s="7">
        <f t="shared" si="43"/>
        <v>0</v>
      </c>
      <c r="AF130" s="7">
        <f t="shared" si="44"/>
        <v>0</v>
      </c>
      <c r="AG130" s="7">
        <f t="shared" si="45"/>
        <v>0</v>
      </c>
      <c r="AH130" s="7">
        <f t="shared" si="46"/>
        <v>0</v>
      </c>
      <c r="AI130" s="7">
        <f t="shared" si="47"/>
        <v>0</v>
      </c>
      <c r="AJ130" s="7">
        <f t="shared" si="48"/>
        <v>0</v>
      </c>
      <c r="AK130" s="7">
        <f t="shared" si="49"/>
        <v>0</v>
      </c>
      <c r="AL130" s="7">
        <f t="shared" si="50"/>
        <v>0</v>
      </c>
      <c r="AM130" s="7">
        <f t="shared" si="51"/>
        <v>0</v>
      </c>
    </row>
    <row r="131" spans="1:39" hidden="1" x14ac:dyDescent="0.75">
      <c r="A131" s="4">
        <v>41769</v>
      </c>
      <c r="B131" s="37">
        <f>IFERROR(INDEX(BTC!$F:$F,MATCH($A131,BTC!$A:$A,0))*INDEX('Control Panel'!$B:$B,MATCH('Index Volume'!$A131+1,'Control Panel'!$A:$A,1)),0)</f>
        <v>0</v>
      </c>
      <c r="C131" s="37">
        <f>IFERROR(INDEX(XRP!$F:$F,MATCH($A131,XRP!$A:$A,0))*INDEX('Control Panel'!$C:$C,MATCH($A131+1,'Control Panel'!$A:$A,1)),0)</f>
        <v>0</v>
      </c>
      <c r="D131" s="37">
        <f>IFERROR(INDEX(LTC!$F:$F,MATCH($A131,LTC!$A:$A,0))*INDEX('Control Panel'!$D:$D,MATCH($A131+1,'Control Panel'!$A:$A,1)),0)</f>
        <v>0</v>
      </c>
      <c r="E131" s="37">
        <f>IFERROR(INDEX(ETC!$F:$F,MATCH($A131,ETC!$A:$A,0))*INDEX('Control Panel'!$E:$E,MATCH($A131+1,'Control Panel'!$A:$A,1)),0)</f>
        <v>0</v>
      </c>
      <c r="F131" s="37">
        <f>IFERROR(INDEX(ETH!$F:$F,MATCH($A131,ETH!$A:$A,0))*INDEX('Control Panel'!$F:$F,MATCH('Index Volume'!$A131+1,'Control Panel'!$A:$A,1)),0)</f>
        <v>0</v>
      </c>
      <c r="G131" s="37">
        <f>IFERROR(INDEX(BCH!$F:$F,MATCH($A131,BCH!$A:$A,0))*INDEX('Control Panel'!$G:$G,MATCH('Index Volume'!$A131+1,'Control Panel'!$A:$A,1)),0)</f>
        <v>0</v>
      </c>
      <c r="H131" s="37">
        <f>IFERROR(INDEX(XMR!$F:$F,MATCH($A131,XMR!$A:$A,0))*INDEX('Control Panel'!$H:$H,MATCH('Index Volume'!$A131+1,'Control Panel'!$A:$A,1)),0)</f>
        <v>0</v>
      </c>
      <c r="I131" s="37">
        <f>IFERROR(INDEX(ZEC!$F:$F,MATCH($A131,ZEC!$A:$A,0))*INDEX('Control Panel'!$I:$I,MATCH('Index Volume'!$A131+1,'Control Panel'!$A:$A,1)),0)</f>
        <v>0</v>
      </c>
      <c r="J131" s="37">
        <f>IFERROR(INDEX(EOS!$F:$F,MATCH($A131,EOS!$A:$A,0))*INDEX('Control Panel'!$J:$J,MATCH('Index Volume'!$A131+1,'Control Panel'!$A:$A,1)),0)</f>
        <v>0</v>
      </c>
      <c r="K131" s="37">
        <f>IFERROR(INDEX(DASH!$F:$F,MATCH($A131,DASH!$A:$A,0))*INDEX('Control Panel'!$K:$K,MATCH('Index Volume'!$A131+1,'Control Panel'!$A:$A,1)),0)</f>
        <v>0</v>
      </c>
      <c r="L131" s="37">
        <f>IFERROR(INDEX(XLM!$F:$F,MATCH($A131,XLM!$A:$A,0))*INDEX('Control Panel'!$L:$L,MATCH('Index Volume'!$A131+1,'Control Panel'!$A:$A,1)),0)</f>
        <v>0</v>
      </c>
      <c r="M131" s="39">
        <f t="shared" ref="M131:M194" si="52">SUM(B131:L131)</f>
        <v>0</v>
      </c>
      <c r="N131" s="1" t="b">
        <f t="shared" ref="N131:N194" si="53">COUNTIF(B131:L131,0)=COUNTIF(B130:L130,0)</f>
        <v>1</v>
      </c>
      <c r="O131" s="41">
        <f t="shared" ref="O131:O194" si="54">IF(N131,M131,IF(B130=0,0,B131)+IF(C130=0,0,C131)+IF(D130=0,0,D131)+IF(E130=0,0,E131)+IF(F130=0,0,F131)+IF(G130=0,0,G131)+IF(H130=0,0,H131)+IF(I130=0,0,I131)+IF(J130=0,0,J131)+IF(K130=0,0,K131)+IF(L130=0,0,L131))</f>
        <v>0</v>
      </c>
      <c r="Q131" s="7">
        <f t="shared" ref="Q131:Q194" si="55">IFERROR(B131/$M131,0)</f>
        <v>0</v>
      </c>
      <c r="R131" s="7">
        <f t="shared" ref="R131:R194" si="56">IFERROR(C131/$M131,0)</f>
        <v>0</v>
      </c>
      <c r="S131" s="7">
        <f t="shared" ref="S131:S194" si="57">IFERROR(D131/$M131,0)</f>
        <v>0</v>
      </c>
      <c r="T131" s="7">
        <f t="shared" ref="T131:T194" si="58">IFERROR(E131/$M131,0)</f>
        <v>0</v>
      </c>
      <c r="U131" s="7">
        <f t="shared" ref="U131:U194" si="59">IFERROR(F131/$M131,0)</f>
        <v>0</v>
      </c>
      <c r="V131" s="7">
        <f t="shared" ref="V131:V194" si="60">IFERROR(G131/$M131,0)</f>
        <v>0</v>
      </c>
      <c r="W131" s="7">
        <f t="shared" ref="W131:W194" si="61">IFERROR(H131/$M131,0)</f>
        <v>0</v>
      </c>
      <c r="X131" s="7">
        <f t="shared" ref="X131:X194" si="62">IFERROR(I131/$M131,0)</f>
        <v>0</v>
      </c>
      <c r="Y131" s="7">
        <f t="shared" ref="Y131:Y194" si="63">IFERROR(J131/$M131,0)</f>
        <v>0</v>
      </c>
      <c r="Z131" s="7">
        <f t="shared" ref="Z131:Z194" si="64">IFERROR(K131/$M131,0)</f>
        <v>0</v>
      </c>
      <c r="AA131" s="7">
        <f t="shared" ref="AA131:AA194" si="65">IFERROR(L131/$M131,0)</f>
        <v>0</v>
      </c>
      <c r="AC131" s="7">
        <f t="shared" ref="AC131:AC194" si="66">IFERROR(B131/$O131,0)</f>
        <v>0</v>
      </c>
      <c r="AD131" s="7">
        <f t="shared" ref="AD131:AD194" si="67">IFERROR(C131/$O131,0)</f>
        <v>0</v>
      </c>
      <c r="AE131" s="7">
        <f t="shared" ref="AE131:AE194" si="68">IFERROR(D131/$O131,0)</f>
        <v>0</v>
      </c>
      <c r="AF131" s="7">
        <f t="shared" ref="AF131:AF194" si="69">IFERROR(E131/$O131,0)</f>
        <v>0</v>
      </c>
      <c r="AG131" s="7">
        <f t="shared" ref="AG131:AG194" si="70">IFERROR(F131/$O131,0)</f>
        <v>0</v>
      </c>
      <c r="AH131" s="7">
        <f t="shared" ref="AH131:AH194" si="71">IFERROR(G131/$O131,0)</f>
        <v>0</v>
      </c>
      <c r="AI131" s="7">
        <f t="shared" ref="AI131:AI194" si="72">IFERROR(H131/$O131,0)</f>
        <v>0</v>
      </c>
      <c r="AJ131" s="7">
        <f t="shared" ref="AJ131:AJ194" si="73">IFERROR(I131/$O131,0)</f>
        <v>0</v>
      </c>
      <c r="AK131" s="7">
        <f t="shared" ref="AK131:AK194" si="74">IFERROR(J131/$O131,0)</f>
        <v>0</v>
      </c>
      <c r="AL131" s="7">
        <f t="shared" ref="AL131:AL194" si="75">IFERROR(K131/$O131,0)</f>
        <v>0</v>
      </c>
      <c r="AM131" s="7">
        <f t="shared" ref="AM131:AM194" si="76">IFERROR(L131/$O131,0)</f>
        <v>0</v>
      </c>
    </row>
    <row r="132" spans="1:39" hidden="1" x14ac:dyDescent="0.75">
      <c r="A132" s="3">
        <v>41770</v>
      </c>
      <c r="B132" s="37">
        <f>IFERROR(INDEX(BTC!$F:$F,MATCH($A132,BTC!$A:$A,0))*INDEX('Control Panel'!$B:$B,MATCH('Index Volume'!$A132+1,'Control Panel'!$A:$A,1)),0)</f>
        <v>0</v>
      </c>
      <c r="C132" s="37">
        <f>IFERROR(INDEX(XRP!$F:$F,MATCH($A132,XRP!$A:$A,0))*INDEX('Control Panel'!$C:$C,MATCH($A132+1,'Control Panel'!$A:$A,1)),0)</f>
        <v>0</v>
      </c>
      <c r="D132" s="37">
        <f>IFERROR(INDEX(LTC!$F:$F,MATCH($A132,LTC!$A:$A,0))*INDEX('Control Panel'!$D:$D,MATCH($A132+1,'Control Panel'!$A:$A,1)),0)</f>
        <v>0</v>
      </c>
      <c r="E132" s="37">
        <f>IFERROR(INDEX(ETC!$F:$F,MATCH($A132,ETC!$A:$A,0))*INDEX('Control Panel'!$E:$E,MATCH($A132+1,'Control Panel'!$A:$A,1)),0)</f>
        <v>0</v>
      </c>
      <c r="F132" s="37">
        <f>IFERROR(INDEX(ETH!$F:$F,MATCH($A132,ETH!$A:$A,0))*INDEX('Control Panel'!$F:$F,MATCH('Index Volume'!$A132+1,'Control Panel'!$A:$A,1)),0)</f>
        <v>0</v>
      </c>
      <c r="G132" s="37">
        <f>IFERROR(INDEX(BCH!$F:$F,MATCH($A132,BCH!$A:$A,0))*INDEX('Control Panel'!$G:$G,MATCH('Index Volume'!$A132+1,'Control Panel'!$A:$A,1)),0)</f>
        <v>0</v>
      </c>
      <c r="H132" s="37">
        <f>IFERROR(INDEX(XMR!$F:$F,MATCH($A132,XMR!$A:$A,0))*INDEX('Control Panel'!$H:$H,MATCH('Index Volume'!$A132+1,'Control Panel'!$A:$A,1)),0)</f>
        <v>0</v>
      </c>
      <c r="I132" s="37">
        <f>IFERROR(INDEX(ZEC!$F:$F,MATCH($A132,ZEC!$A:$A,0))*INDEX('Control Panel'!$I:$I,MATCH('Index Volume'!$A132+1,'Control Panel'!$A:$A,1)),0)</f>
        <v>0</v>
      </c>
      <c r="J132" s="37">
        <f>IFERROR(INDEX(EOS!$F:$F,MATCH($A132,EOS!$A:$A,0))*INDEX('Control Panel'!$J:$J,MATCH('Index Volume'!$A132+1,'Control Panel'!$A:$A,1)),0)</f>
        <v>0</v>
      </c>
      <c r="K132" s="37">
        <f>IFERROR(INDEX(DASH!$F:$F,MATCH($A132,DASH!$A:$A,0))*INDEX('Control Panel'!$K:$K,MATCH('Index Volume'!$A132+1,'Control Panel'!$A:$A,1)),0)</f>
        <v>0</v>
      </c>
      <c r="L132" s="37">
        <f>IFERROR(INDEX(XLM!$F:$F,MATCH($A132,XLM!$A:$A,0))*INDEX('Control Panel'!$L:$L,MATCH('Index Volume'!$A132+1,'Control Panel'!$A:$A,1)),0)</f>
        <v>0</v>
      </c>
      <c r="M132" s="39">
        <f t="shared" si="52"/>
        <v>0</v>
      </c>
      <c r="N132" s="1" t="b">
        <f t="shared" si="53"/>
        <v>1</v>
      </c>
      <c r="O132" s="41">
        <f t="shared" si="54"/>
        <v>0</v>
      </c>
      <c r="Q132" s="7">
        <f t="shared" si="55"/>
        <v>0</v>
      </c>
      <c r="R132" s="7">
        <f t="shared" si="56"/>
        <v>0</v>
      </c>
      <c r="S132" s="7">
        <f t="shared" si="57"/>
        <v>0</v>
      </c>
      <c r="T132" s="7">
        <f t="shared" si="58"/>
        <v>0</v>
      </c>
      <c r="U132" s="7">
        <f t="shared" si="59"/>
        <v>0</v>
      </c>
      <c r="V132" s="7">
        <f t="shared" si="60"/>
        <v>0</v>
      </c>
      <c r="W132" s="7">
        <f t="shared" si="61"/>
        <v>0</v>
      </c>
      <c r="X132" s="7">
        <f t="shared" si="62"/>
        <v>0</v>
      </c>
      <c r="Y132" s="7">
        <f t="shared" si="63"/>
        <v>0</v>
      </c>
      <c r="Z132" s="7">
        <f t="shared" si="64"/>
        <v>0</v>
      </c>
      <c r="AA132" s="7">
        <f t="shared" si="65"/>
        <v>0</v>
      </c>
      <c r="AC132" s="7">
        <f t="shared" si="66"/>
        <v>0</v>
      </c>
      <c r="AD132" s="7">
        <f t="shared" si="67"/>
        <v>0</v>
      </c>
      <c r="AE132" s="7">
        <f t="shared" si="68"/>
        <v>0</v>
      </c>
      <c r="AF132" s="7">
        <f t="shared" si="69"/>
        <v>0</v>
      </c>
      <c r="AG132" s="7">
        <f t="shared" si="70"/>
        <v>0</v>
      </c>
      <c r="AH132" s="7">
        <f t="shared" si="71"/>
        <v>0</v>
      </c>
      <c r="AI132" s="7">
        <f t="shared" si="72"/>
        <v>0</v>
      </c>
      <c r="AJ132" s="7">
        <f t="shared" si="73"/>
        <v>0</v>
      </c>
      <c r="AK132" s="7">
        <f t="shared" si="74"/>
        <v>0</v>
      </c>
      <c r="AL132" s="7">
        <f t="shared" si="75"/>
        <v>0</v>
      </c>
      <c r="AM132" s="7">
        <f t="shared" si="76"/>
        <v>0</v>
      </c>
    </row>
    <row r="133" spans="1:39" hidden="1" x14ac:dyDescent="0.75">
      <c r="A133" s="4">
        <v>41771</v>
      </c>
      <c r="B133" s="37">
        <f>IFERROR(INDEX(BTC!$F:$F,MATCH($A133,BTC!$A:$A,0))*INDEX('Control Panel'!$B:$B,MATCH('Index Volume'!$A133+1,'Control Panel'!$A:$A,1)),0)</f>
        <v>0</v>
      </c>
      <c r="C133" s="37">
        <f>IFERROR(INDEX(XRP!$F:$F,MATCH($A133,XRP!$A:$A,0))*INDEX('Control Panel'!$C:$C,MATCH($A133+1,'Control Panel'!$A:$A,1)),0)</f>
        <v>0</v>
      </c>
      <c r="D133" s="37">
        <f>IFERROR(INDEX(LTC!$F:$F,MATCH($A133,LTC!$A:$A,0))*INDEX('Control Panel'!$D:$D,MATCH($A133+1,'Control Panel'!$A:$A,1)),0)</f>
        <v>0</v>
      </c>
      <c r="E133" s="37">
        <f>IFERROR(INDEX(ETC!$F:$F,MATCH($A133,ETC!$A:$A,0))*INDEX('Control Panel'!$E:$E,MATCH($A133+1,'Control Panel'!$A:$A,1)),0)</f>
        <v>0</v>
      </c>
      <c r="F133" s="37">
        <f>IFERROR(INDEX(ETH!$F:$F,MATCH($A133,ETH!$A:$A,0))*INDEX('Control Panel'!$F:$F,MATCH('Index Volume'!$A133+1,'Control Panel'!$A:$A,1)),0)</f>
        <v>0</v>
      </c>
      <c r="G133" s="37">
        <f>IFERROR(INDEX(BCH!$F:$F,MATCH($A133,BCH!$A:$A,0))*INDEX('Control Panel'!$G:$G,MATCH('Index Volume'!$A133+1,'Control Panel'!$A:$A,1)),0)</f>
        <v>0</v>
      </c>
      <c r="H133" s="37">
        <f>IFERROR(INDEX(XMR!$F:$F,MATCH($A133,XMR!$A:$A,0))*INDEX('Control Panel'!$H:$H,MATCH('Index Volume'!$A133+1,'Control Panel'!$A:$A,1)),0)</f>
        <v>0</v>
      </c>
      <c r="I133" s="37">
        <f>IFERROR(INDEX(ZEC!$F:$F,MATCH($A133,ZEC!$A:$A,0))*INDEX('Control Panel'!$I:$I,MATCH('Index Volume'!$A133+1,'Control Panel'!$A:$A,1)),0)</f>
        <v>0</v>
      </c>
      <c r="J133" s="37">
        <f>IFERROR(INDEX(EOS!$F:$F,MATCH($A133,EOS!$A:$A,0))*INDEX('Control Panel'!$J:$J,MATCH('Index Volume'!$A133+1,'Control Panel'!$A:$A,1)),0)</f>
        <v>0</v>
      </c>
      <c r="K133" s="37">
        <f>IFERROR(INDEX(DASH!$F:$F,MATCH($A133,DASH!$A:$A,0))*INDEX('Control Panel'!$K:$K,MATCH('Index Volume'!$A133+1,'Control Panel'!$A:$A,1)),0)</f>
        <v>0</v>
      </c>
      <c r="L133" s="37">
        <f>IFERROR(INDEX(XLM!$F:$F,MATCH($A133,XLM!$A:$A,0))*INDEX('Control Panel'!$L:$L,MATCH('Index Volume'!$A133+1,'Control Panel'!$A:$A,1)),0)</f>
        <v>0</v>
      </c>
      <c r="M133" s="39">
        <f t="shared" si="52"/>
        <v>0</v>
      </c>
      <c r="N133" s="1" t="b">
        <f t="shared" si="53"/>
        <v>1</v>
      </c>
      <c r="O133" s="41">
        <f t="shared" si="54"/>
        <v>0</v>
      </c>
      <c r="Q133" s="7">
        <f t="shared" si="55"/>
        <v>0</v>
      </c>
      <c r="R133" s="7">
        <f t="shared" si="56"/>
        <v>0</v>
      </c>
      <c r="S133" s="7">
        <f t="shared" si="57"/>
        <v>0</v>
      </c>
      <c r="T133" s="7">
        <f t="shared" si="58"/>
        <v>0</v>
      </c>
      <c r="U133" s="7">
        <f t="shared" si="59"/>
        <v>0</v>
      </c>
      <c r="V133" s="7">
        <f t="shared" si="60"/>
        <v>0</v>
      </c>
      <c r="W133" s="7">
        <f t="shared" si="61"/>
        <v>0</v>
      </c>
      <c r="X133" s="7">
        <f t="shared" si="62"/>
        <v>0</v>
      </c>
      <c r="Y133" s="7">
        <f t="shared" si="63"/>
        <v>0</v>
      </c>
      <c r="Z133" s="7">
        <f t="shared" si="64"/>
        <v>0</v>
      </c>
      <c r="AA133" s="7">
        <f t="shared" si="65"/>
        <v>0</v>
      </c>
      <c r="AC133" s="7">
        <f t="shared" si="66"/>
        <v>0</v>
      </c>
      <c r="AD133" s="7">
        <f t="shared" si="67"/>
        <v>0</v>
      </c>
      <c r="AE133" s="7">
        <f t="shared" si="68"/>
        <v>0</v>
      </c>
      <c r="AF133" s="7">
        <f t="shared" si="69"/>
        <v>0</v>
      </c>
      <c r="AG133" s="7">
        <f t="shared" si="70"/>
        <v>0</v>
      </c>
      <c r="AH133" s="7">
        <f t="shared" si="71"/>
        <v>0</v>
      </c>
      <c r="AI133" s="7">
        <f t="shared" si="72"/>
        <v>0</v>
      </c>
      <c r="AJ133" s="7">
        <f t="shared" si="73"/>
        <v>0</v>
      </c>
      <c r="AK133" s="7">
        <f t="shared" si="74"/>
        <v>0</v>
      </c>
      <c r="AL133" s="7">
        <f t="shared" si="75"/>
        <v>0</v>
      </c>
      <c r="AM133" s="7">
        <f t="shared" si="76"/>
        <v>0</v>
      </c>
    </row>
    <row r="134" spans="1:39" hidden="1" x14ac:dyDescent="0.75">
      <c r="A134" s="3">
        <v>41772</v>
      </c>
      <c r="B134" s="37">
        <f>IFERROR(INDEX(BTC!$F:$F,MATCH($A134,BTC!$A:$A,0))*INDEX('Control Panel'!$B:$B,MATCH('Index Volume'!$A134+1,'Control Panel'!$A:$A,1)),0)</f>
        <v>0</v>
      </c>
      <c r="C134" s="37">
        <f>IFERROR(INDEX(XRP!$F:$F,MATCH($A134,XRP!$A:$A,0))*INDEX('Control Panel'!$C:$C,MATCH($A134+1,'Control Panel'!$A:$A,1)),0)</f>
        <v>0</v>
      </c>
      <c r="D134" s="37">
        <f>IFERROR(INDEX(LTC!$F:$F,MATCH($A134,LTC!$A:$A,0))*INDEX('Control Panel'!$D:$D,MATCH($A134+1,'Control Panel'!$A:$A,1)),0)</f>
        <v>0</v>
      </c>
      <c r="E134" s="37">
        <f>IFERROR(INDEX(ETC!$F:$F,MATCH($A134,ETC!$A:$A,0))*INDEX('Control Panel'!$E:$E,MATCH($A134+1,'Control Panel'!$A:$A,1)),0)</f>
        <v>0</v>
      </c>
      <c r="F134" s="37">
        <f>IFERROR(INDEX(ETH!$F:$F,MATCH($A134,ETH!$A:$A,0))*INDEX('Control Panel'!$F:$F,MATCH('Index Volume'!$A134+1,'Control Panel'!$A:$A,1)),0)</f>
        <v>0</v>
      </c>
      <c r="G134" s="37">
        <f>IFERROR(INDEX(BCH!$F:$F,MATCH($A134,BCH!$A:$A,0))*INDEX('Control Panel'!$G:$G,MATCH('Index Volume'!$A134+1,'Control Panel'!$A:$A,1)),0)</f>
        <v>0</v>
      </c>
      <c r="H134" s="37">
        <f>IFERROR(INDEX(XMR!$F:$F,MATCH($A134,XMR!$A:$A,0))*INDEX('Control Panel'!$H:$H,MATCH('Index Volume'!$A134+1,'Control Panel'!$A:$A,1)),0)</f>
        <v>0</v>
      </c>
      <c r="I134" s="37">
        <f>IFERROR(INDEX(ZEC!$F:$F,MATCH($A134,ZEC!$A:$A,0))*INDEX('Control Panel'!$I:$I,MATCH('Index Volume'!$A134+1,'Control Panel'!$A:$A,1)),0)</f>
        <v>0</v>
      </c>
      <c r="J134" s="37">
        <f>IFERROR(INDEX(EOS!$F:$F,MATCH($A134,EOS!$A:$A,0))*INDEX('Control Panel'!$J:$J,MATCH('Index Volume'!$A134+1,'Control Panel'!$A:$A,1)),0)</f>
        <v>0</v>
      </c>
      <c r="K134" s="37">
        <f>IFERROR(INDEX(DASH!$F:$F,MATCH($A134,DASH!$A:$A,0))*INDEX('Control Panel'!$K:$K,MATCH('Index Volume'!$A134+1,'Control Panel'!$A:$A,1)),0)</f>
        <v>0</v>
      </c>
      <c r="L134" s="37">
        <f>IFERROR(INDEX(XLM!$F:$F,MATCH($A134,XLM!$A:$A,0))*INDEX('Control Panel'!$L:$L,MATCH('Index Volume'!$A134+1,'Control Panel'!$A:$A,1)),0)</f>
        <v>0</v>
      </c>
      <c r="M134" s="39">
        <f t="shared" si="52"/>
        <v>0</v>
      </c>
      <c r="N134" s="1" t="b">
        <f t="shared" si="53"/>
        <v>1</v>
      </c>
      <c r="O134" s="41">
        <f t="shared" si="54"/>
        <v>0</v>
      </c>
      <c r="Q134" s="7">
        <f t="shared" si="55"/>
        <v>0</v>
      </c>
      <c r="R134" s="7">
        <f t="shared" si="56"/>
        <v>0</v>
      </c>
      <c r="S134" s="7">
        <f t="shared" si="57"/>
        <v>0</v>
      </c>
      <c r="T134" s="7">
        <f t="shared" si="58"/>
        <v>0</v>
      </c>
      <c r="U134" s="7">
        <f t="shared" si="59"/>
        <v>0</v>
      </c>
      <c r="V134" s="7">
        <f t="shared" si="60"/>
        <v>0</v>
      </c>
      <c r="W134" s="7">
        <f t="shared" si="61"/>
        <v>0</v>
      </c>
      <c r="X134" s="7">
        <f t="shared" si="62"/>
        <v>0</v>
      </c>
      <c r="Y134" s="7">
        <f t="shared" si="63"/>
        <v>0</v>
      </c>
      <c r="Z134" s="7">
        <f t="shared" si="64"/>
        <v>0</v>
      </c>
      <c r="AA134" s="7">
        <f t="shared" si="65"/>
        <v>0</v>
      </c>
      <c r="AC134" s="7">
        <f t="shared" si="66"/>
        <v>0</v>
      </c>
      <c r="AD134" s="7">
        <f t="shared" si="67"/>
        <v>0</v>
      </c>
      <c r="AE134" s="7">
        <f t="shared" si="68"/>
        <v>0</v>
      </c>
      <c r="AF134" s="7">
        <f t="shared" si="69"/>
        <v>0</v>
      </c>
      <c r="AG134" s="7">
        <f t="shared" si="70"/>
        <v>0</v>
      </c>
      <c r="AH134" s="7">
        <f t="shared" si="71"/>
        <v>0</v>
      </c>
      <c r="AI134" s="7">
        <f t="shared" si="72"/>
        <v>0</v>
      </c>
      <c r="AJ134" s="7">
        <f t="shared" si="73"/>
        <v>0</v>
      </c>
      <c r="AK134" s="7">
        <f t="shared" si="74"/>
        <v>0</v>
      </c>
      <c r="AL134" s="7">
        <f t="shared" si="75"/>
        <v>0</v>
      </c>
      <c r="AM134" s="7">
        <f t="shared" si="76"/>
        <v>0</v>
      </c>
    </row>
    <row r="135" spans="1:39" hidden="1" x14ac:dyDescent="0.75">
      <c r="A135" s="4">
        <v>41773</v>
      </c>
      <c r="B135" s="37">
        <f>IFERROR(INDEX(BTC!$F:$F,MATCH($A135,BTC!$A:$A,0))*INDEX('Control Panel'!$B:$B,MATCH('Index Volume'!$A135+1,'Control Panel'!$A:$A,1)),0)</f>
        <v>0</v>
      </c>
      <c r="C135" s="37">
        <f>IFERROR(INDEX(XRP!$F:$F,MATCH($A135,XRP!$A:$A,0))*INDEX('Control Panel'!$C:$C,MATCH($A135+1,'Control Panel'!$A:$A,1)),0)</f>
        <v>0</v>
      </c>
      <c r="D135" s="37">
        <f>IFERROR(INDEX(LTC!$F:$F,MATCH($A135,LTC!$A:$A,0))*INDEX('Control Panel'!$D:$D,MATCH($A135+1,'Control Panel'!$A:$A,1)),0)</f>
        <v>0</v>
      </c>
      <c r="E135" s="37">
        <f>IFERROR(INDEX(ETC!$F:$F,MATCH($A135,ETC!$A:$A,0))*INDEX('Control Panel'!$E:$E,MATCH($A135+1,'Control Panel'!$A:$A,1)),0)</f>
        <v>0</v>
      </c>
      <c r="F135" s="37">
        <f>IFERROR(INDEX(ETH!$F:$F,MATCH($A135,ETH!$A:$A,0))*INDEX('Control Panel'!$F:$F,MATCH('Index Volume'!$A135+1,'Control Panel'!$A:$A,1)),0)</f>
        <v>0</v>
      </c>
      <c r="G135" s="37">
        <f>IFERROR(INDEX(BCH!$F:$F,MATCH($A135,BCH!$A:$A,0))*INDEX('Control Panel'!$G:$G,MATCH('Index Volume'!$A135+1,'Control Panel'!$A:$A,1)),0)</f>
        <v>0</v>
      </c>
      <c r="H135" s="37">
        <f>IFERROR(INDEX(XMR!$F:$F,MATCH($A135,XMR!$A:$A,0))*INDEX('Control Panel'!$H:$H,MATCH('Index Volume'!$A135+1,'Control Panel'!$A:$A,1)),0)</f>
        <v>0</v>
      </c>
      <c r="I135" s="37">
        <f>IFERROR(INDEX(ZEC!$F:$F,MATCH($A135,ZEC!$A:$A,0))*INDEX('Control Panel'!$I:$I,MATCH('Index Volume'!$A135+1,'Control Panel'!$A:$A,1)),0)</f>
        <v>0</v>
      </c>
      <c r="J135" s="37">
        <f>IFERROR(INDEX(EOS!$F:$F,MATCH($A135,EOS!$A:$A,0))*INDEX('Control Panel'!$J:$J,MATCH('Index Volume'!$A135+1,'Control Panel'!$A:$A,1)),0)</f>
        <v>0</v>
      </c>
      <c r="K135" s="37">
        <f>IFERROR(INDEX(DASH!$F:$F,MATCH($A135,DASH!$A:$A,0))*INDEX('Control Panel'!$K:$K,MATCH('Index Volume'!$A135+1,'Control Panel'!$A:$A,1)),0)</f>
        <v>0</v>
      </c>
      <c r="L135" s="37">
        <f>IFERROR(INDEX(XLM!$F:$F,MATCH($A135,XLM!$A:$A,0))*INDEX('Control Panel'!$L:$L,MATCH('Index Volume'!$A135+1,'Control Panel'!$A:$A,1)),0)</f>
        <v>0</v>
      </c>
      <c r="M135" s="39">
        <f t="shared" si="52"/>
        <v>0</v>
      </c>
      <c r="N135" s="1" t="b">
        <f t="shared" si="53"/>
        <v>1</v>
      </c>
      <c r="O135" s="41">
        <f t="shared" si="54"/>
        <v>0</v>
      </c>
      <c r="Q135" s="7">
        <f t="shared" si="55"/>
        <v>0</v>
      </c>
      <c r="R135" s="7">
        <f t="shared" si="56"/>
        <v>0</v>
      </c>
      <c r="S135" s="7">
        <f t="shared" si="57"/>
        <v>0</v>
      </c>
      <c r="T135" s="7">
        <f t="shared" si="58"/>
        <v>0</v>
      </c>
      <c r="U135" s="7">
        <f t="shared" si="59"/>
        <v>0</v>
      </c>
      <c r="V135" s="7">
        <f t="shared" si="60"/>
        <v>0</v>
      </c>
      <c r="W135" s="7">
        <f t="shared" si="61"/>
        <v>0</v>
      </c>
      <c r="X135" s="7">
        <f t="shared" si="62"/>
        <v>0</v>
      </c>
      <c r="Y135" s="7">
        <f t="shared" si="63"/>
        <v>0</v>
      </c>
      <c r="Z135" s="7">
        <f t="shared" si="64"/>
        <v>0</v>
      </c>
      <c r="AA135" s="7">
        <f t="shared" si="65"/>
        <v>0</v>
      </c>
      <c r="AC135" s="7">
        <f t="shared" si="66"/>
        <v>0</v>
      </c>
      <c r="AD135" s="7">
        <f t="shared" si="67"/>
        <v>0</v>
      </c>
      <c r="AE135" s="7">
        <f t="shared" si="68"/>
        <v>0</v>
      </c>
      <c r="AF135" s="7">
        <f t="shared" si="69"/>
        <v>0</v>
      </c>
      <c r="AG135" s="7">
        <f t="shared" si="70"/>
        <v>0</v>
      </c>
      <c r="AH135" s="7">
        <f t="shared" si="71"/>
        <v>0</v>
      </c>
      <c r="AI135" s="7">
        <f t="shared" si="72"/>
        <v>0</v>
      </c>
      <c r="AJ135" s="7">
        <f t="shared" si="73"/>
        <v>0</v>
      </c>
      <c r="AK135" s="7">
        <f t="shared" si="74"/>
        <v>0</v>
      </c>
      <c r="AL135" s="7">
        <f t="shared" si="75"/>
        <v>0</v>
      </c>
      <c r="AM135" s="7">
        <f t="shared" si="76"/>
        <v>0</v>
      </c>
    </row>
    <row r="136" spans="1:39" hidden="1" x14ac:dyDescent="0.75">
      <c r="A136" s="3">
        <v>41774</v>
      </c>
      <c r="B136" s="37">
        <f>IFERROR(INDEX(BTC!$F:$F,MATCH($A136,BTC!$A:$A,0))*INDEX('Control Panel'!$B:$B,MATCH('Index Volume'!$A136+1,'Control Panel'!$A:$A,1)),0)</f>
        <v>0</v>
      </c>
      <c r="C136" s="37">
        <f>IFERROR(INDEX(XRP!$F:$F,MATCH($A136,XRP!$A:$A,0))*INDEX('Control Panel'!$C:$C,MATCH($A136+1,'Control Panel'!$A:$A,1)),0)</f>
        <v>0</v>
      </c>
      <c r="D136" s="37">
        <f>IFERROR(INDEX(LTC!$F:$F,MATCH($A136,LTC!$A:$A,0))*INDEX('Control Panel'!$D:$D,MATCH($A136+1,'Control Panel'!$A:$A,1)),0)</f>
        <v>0</v>
      </c>
      <c r="E136" s="37">
        <f>IFERROR(INDEX(ETC!$F:$F,MATCH($A136,ETC!$A:$A,0))*INDEX('Control Panel'!$E:$E,MATCH($A136+1,'Control Panel'!$A:$A,1)),0)</f>
        <v>0</v>
      </c>
      <c r="F136" s="37">
        <f>IFERROR(INDEX(ETH!$F:$F,MATCH($A136,ETH!$A:$A,0))*INDEX('Control Panel'!$F:$F,MATCH('Index Volume'!$A136+1,'Control Panel'!$A:$A,1)),0)</f>
        <v>0</v>
      </c>
      <c r="G136" s="37">
        <f>IFERROR(INDEX(BCH!$F:$F,MATCH($A136,BCH!$A:$A,0))*INDEX('Control Panel'!$G:$G,MATCH('Index Volume'!$A136+1,'Control Panel'!$A:$A,1)),0)</f>
        <v>0</v>
      </c>
      <c r="H136" s="37">
        <f>IFERROR(INDEX(XMR!$F:$F,MATCH($A136,XMR!$A:$A,0))*INDEX('Control Panel'!$H:$H,MATCH('Index Volume'!$A136+1,'Control Panel'!$A:$A,1)),0)</f>
        <v>0</v>
      </c>
      <c r="I136" s="37">
        <f>IFERROR(INDEX(ZEC!$F:$F,MATCH($A136,ZEC!$A:$A,0))*INDEX('Control Panel'!$I:$I,MATCH('Index Volume'!$A136+1,'Control Panel'!$A:$A,1)),0)</f>
        <v>0</v>
      </c>
      <c r="J136" s="37">
        <f>IFERROR(INDEX(EOS!$F:$F,MATCH($A136,EOS!$A:$A,0))*INDEX('Control Panel'!$J:$J,MATCH('Index Volume'!$A136+1,'Control Panel'!$A:$A,1)),0)</f>
        <v>0</v>
      </c>
      <c r="K136" s="37">
        <f>IFERROR(INDEX(DASH!$F:$F,MATCH($A136,DASH!$A:$A,0))*INDEX('Control Panel'!$K:$K,MATCH('Index Volume'!$A136+1,'Control Panel'!$A:$A,1)),0)</f>
        <v>0</v>
      </c>
      <c r="L136" s="37">
        <f>IFERROR(INDEX(XLM!$F:$F,MATCH($A136,XLM!$A:$A,0))*INDEX('Control Panel'!$L:$L,MATCH('Index Volume'!$A136+1,'Control Panel'!$A:$A,1)),0)</f>
        <v>0</v>
      </c>
      <c r="M136" s="39">
        <f t="shared" si="52"/>
        <v>0</v>
      </c>
      <c r="N136" s="1" t="b">
        <f t="shared" si="53"/>
        <v>1</v>
      </c>
      <c r="O136" s="41">
        <f t="shared" si="54"/>
        <v>0</v>
      </c>
      <c r="Q136" s="7">
        <f t="shared" si="55"/>
        <v>0</v>
      </c>
      <c r="R136" s="7">
        <f t="shared" si="56"/>
        <v>0</v>
      </c>
      <c r="S136" s="7">
        <f t="shared" si="57"/>
        <v>0</v>
      </c>
      <c r="T136" s="7">
        <f t="shared" si="58"/>
        <v>0</v>
      </c>
      <c r="U136" s="7">
        <f t="shared" si="59"/>
        <v>0</v>
      </c>
      <c r="V136" s="7">
        <f t="shared" si="60"/>
        <v>0</v>
      </c>
      <c r="W136" s="7">
        <f t="shared" si="61"/>
        <v>0</v>
      </c>
      <c r="X136" s="7">
        <f t="shared" si="62"/>
        <v>0</v>
      </c>
      <c r="Y136" s="7">
        <f t="shared" si="63"/>
        <v>0</v>
      </c>
      <c r="Z136" s="7">
        <f t="shared" si="64"/>
        <v>0</v>
      </c>
      <c r="AA136" s="7">
        <f t="shared" si="65"/>
        <v>0</v>
      </c>
      <c r="AC136" s="7">
        <f t="shared" si="66"/>
        <v>0</v>
      </c>
      <c r="AD136" s="7">
        <f t="shared" si="67"/>
        <v>0</v>
      </c>
      <c r="AE136" s="7">
        <f t="shared" si="68"/>
        <v>0</v>
      </c>
      <c r="AF136" s="7">
        <f t="shared" si="69"/>
        <v>0</v>
      </c>
      <c r="AG136" s="7">
        <f t="shared" si="70"/>
        <v>0</v>
      </c>
      <c r="AH136" s="7">
        <f t="shared" si="71"/>
        <v>0</v>
      </c>
      <c r="AI136" s="7">
        <f t="shared" si="72"/>
        <v>0</v>
      </c>
      <c r="AJ136" s="7">
        <f t="shared" si="73"/>
        <v>0</v>
      </c>
      <c r="AK136" s="7">
        <f t="shared" si="74"/>
        <v>0</v>
      </c>
      <c r="AL136" s="7">
        <f t="shared" si="75"/>
        <v>0</v>
      </c>
      <c r="AM136" s="7">
        <f t="shared" si="76"/>
        <v>0</v>
      </c>
    </row>
    <row r="137" spans="1:39" hidden="1" x14ac:dyDescent="0.75">
      <c r="A137" s="4">
        <v>41775</v>
      </c>
      <c r="B137" s="37">
        <f>IFERROR(INDEX(BTC!$F:$F,MATCH($A137,BTC!$A:$A,0))*INDEX('Control Panel'!$B:$B,MATCH('Index Volume'!$A137+1,'Control Panel'!$A:$A,1)),0)</f>
        <v>0</v>
      </c>
      <c r="C137" s="37">
        <f>IFERROR(INDEX(XRP!$F:$F,MATCH($A137,XRP!$A:$A,0))*INDEX('Control Panel'!$C:$C,MATCH($A137+1,'Control Panel'!$A:$A,1)),0)</f>
        <v>0</v>
      </c>
      <c r="D137" s="37">
        <f>IFERROR(INDEX(LTC!$F:$F,MATCH($A137,LTC!$A:$A,0))*INDEX('Control Panel'!$D:$D,MATCH($A137+1,'Control Panel'!$A:$A,1)),0)</f>
        <v>0</v>
      </c>
      <c r="E137" s="37">
        <f>IFERROR(INDEX(ETC!$F:$F,MATCH($A137,ETC!$A:$A,0))*INDEX('Control Panel'!$E:$E,MATCH($A137+1,'Control Panel'!$A:$A,1)),0)</f>
        <v>0</v>
      </c>
      <c r="F137" s="37">
        <f>IFERROR(INDEX(ETH!$F:$F,MATCH($A137,ETH!$A:$A,0))*INDEX('Control Panel'!$F:$F,MATCH('Index Volume'!$A137+1,'Control Panel'!$A:$A,1)),0)</f>
        <v>0</v>
      </c>
      <c r="G137" s="37">
        <f>IFERROR(INDEX(BCH!$F:$F,MATCH($A137,BCH!$A:$A,0))*INDEX('Control Panel'!$G:$G,MATCH('Index Volume'!$A137+1,'Control Panel'!$A:$A,1)),0)</f>
        <v>0</v>
      </c>
      <c r="H137" s="37">
        <f>IFERROR(INDEX(XMR!$F:$F,MATCH($A137,XMR!$A:$A,0))*INDEX('Control Panel'!$H:$H,MATCH('Index Volume'!$A137+1,'Control Panel'!$A:$A,1)),0)</f>
        <v>0</v>
      </c>
      <c r="I137" s="37">
        <f>IFERROR(INDEX(ZEC!$F:$F,MATCH($A137,ZEC!$A:$A,0))*INDEX('Control Panel'!$I:$I,MATCH('Index Volume'!$A137+1,'Control Panel'!$A:$A,1)),0)</f>
        <v>0</v>
      </c>
      <c r="J137" s="37">
        <f>IFERROR(INDEX(EOS!$F:$F,MATCH($A137,EOS!$A:$A,0))*INDEX('Control Panel'!$J:$J,MATCH('Index Volume'!$A137+1,'Control Panel'!$A:$A,1)),0)</f>
        <v>0</v>
      </c>
      <c r="K137" s="37">
        <f>IFERROR(INDEX(DASH!$F:$F,MATCH($A137,DASH!$A:$A,0))*INDEX('Control Panel'!$K:$K,MATCH('Index Volume'!$A137+1,'Control Panel'!$A:$A,1)),0)</f>
        <v>0</v>
      </c>
      <c r="L137" s="37">
        <f>IFERROR(INDEX(XLM!$F:$F,MATCH($A137,XLM!$A:$A,0))*INDEX('Control Panel'!$L:$L,MATCH('Index Volume'!$A137+1,'Control Panel'!$A:$A,1)),0)</f>
        <v>0</v>
      </c>
      <c r="M137" s="39">
        <f t="shared" si="52"/>
        <v>0</v>
      </c>
      <c r="N137" s="1" t="b">
        <f t="shared" si="53"/>
        <v>1</v>
      </c>
      <c r="O137" s="41">
        <f t="shared" si="54"/>
        <v>0</v>
      </c>
      <c r="Q137" s="7">
        <f t="shared" si="55"/>
        <v>0</v>
      </c>
      <c r="R137" s="7">
        <f t="shared" si="56"/>
        <v>0</v>
      </c>
      <c r="S137" s="7">
        <f t="shared" si="57"/>
        <v>0</v>
      </c>
      <c r="T137" s="7">
        <f t="shared" si="58"/>
        <v>0</v>
      </c>
      <c r="U137" s="7">
        <f t="shared" si="59"/>
        <v>0</v>
      </c>
      <c r="V137" s="7">
        <f t="shared" si="60"/>
        <v>0</v>
      </c>
      <c r="W137" s="7">
        <f t="shared" si="61"/>
        <v>0</v>
      </c>
      <c r="X137" s="7">
        <f t="shared" si="62"/>
        <v>0</v>
      </c>
      <c r="Y137" s="7">
        <f t="shared" si="63"/>
        <v>0</v>
      </c>
      <c r="Z137" s="7">
        <f t="shared" si="64"/>
        <v>0</v>
      </c>
      <c r="AA137" s="7">
        <f t="shared" si="65"/>
        <v>0</v>
      </c>
      <c r="AC137" s="7">
        <f t="shared" si="66"/>
        <v>0</v>
      </c>
      <c r="AD137" s="7">
        <f t="shared" si="67"/>
        <v>0</v>
      </c>
      <c r="AE137" s="7">
        <f t="shared" si="68"/>
        <v>0</v>
      </c>
      <c r="AF137" s="7">
        <f t="shared" si="69"/>
        <v>0</v>
      </c>
      <c r="AG137" s="7">
        <f t="shared" si="70"/>
        <v>0</v>
      </c>
      <c r="AH137" s="7">
        <f t="shared" si="71"/>
        <v>0</v>
      </c>
      <c r="AI137" s="7">
        <f t="shared" si="72"/>
        <v>0</v>
      </c>
      <c r="AJ137" s="7">
        <f t="shared" si="73"/>
        <v>0</v>
      </c>
      <c r="AK137" s="7">
        <f t="shared" si="74"/>
        <v>0</v>
      </c>
      <c r="AL137" s="7">
        <f t="shared" si="75"/>
        <v>0</v>
      </c>
      <c r="AM137" s="7">
        <f t="shared" si="76"/>
        <v>0</v>
      </c>
    </row>
    <row r="138" spans="1:39" hidden="1" x14ac:dyDescent="0.75">
      <c r="A138" s="3">
        <v>41776</v>
      </c>
      <c r="B138" s="37">
        <f>IFERROR(INDEX(BTC!$F:$F,MATCH($A138,BTC!$A:$A,0))*INDEX('Control Panel'!$B:$B,MATCH('Index Volume'!$A138+1,'Control Panel'!$A:$A,1)),0)</f>
        <v>0</v>
      </c>
      <c r="C138" s="37">
        <f>IFERROR(INDEX(XRP!$F:$F,MATCH($A138,XRP!$A:$A,0))*INDEX('Control Panel'!$C:$C,MATCH($A138+1,'Control Panel'!$A:$A,1)),0)</f>
        <v>0</v>
      </c>
      <c r="D138" s="37">
        <f>IFERROR(INDEX(LTC!$F:$F,MATCH($A138,LTC!$A:$A,0))*INDEX('Control Panel'!$D:$D,MATCH($A138+1,'Control Panel'!$A:$A,1)),0)</f>
        <v>0</v>
      </c>
      <c r="E138" s="37">
        <f>IFERROR(INDEX(ETC!$F:$F,MATCH($A138,ETC!$A:$A,0))*INDEX('Control Panel'!$E:$E,MATCH($A138+1,'Control Panel'!$A:$A,1)),0)</f>
        <v>0</v>
      </c>
      <c r="F138" s="37">
        <f>IFERROR(INDEX(ETH!$F:$F,MATCH($A138,ETH!$A:$A,0))*INDEX('Control Panel'!$F:$F,MATCH('Index Volume'!$A138+1,'Control Panel'!$A:$A,1)),0)</f>
        <v>0</v>
      </c>
      <c r="G138" s="37">
        <f>IFERROR(INDEX(BCH!$F:$F,MATCH($A138,BCH!$A:$A,0))*INDEX('Control Panel'!$G:$G,MATCH('Index Volume'!$A138+1,'Control Panel'!$A:$A,1)),0)</f>
        <v>0</v>
      </c>
      <c r="H138" s="37">
        <f>IFERROR(INDEX(XMR!$F:$F,MATCH($A138,XMR!$A:$A,0))*INDEX('Control Panel'!$H:$H,MATCH('Index Volume'!$A138+1,'Control Panel'!$A:$A,1)),0)</f>
        <v>0</v>
      </c>
      <c r="I138" s="37">
        <f>IFERROR(INDEX(ZEC!$F:$F,MATCH($A138,ZEC!$A:$A,0))*INDEX('Control Panel'!$I:$I,MATCH('Index Volume'!$A138+1,'Control Panel'!$A:$A,1)),0)</f>
        <v>0</v>
      </c>
      <c r="J138" s="37">
        <f>IFERROR(INDEX(EOS!$F:$F,MATCH($A138,EOS!$A:$A,0))*INDEX('Control Panel'!$J:$J,MATCH('Index Volume'!$A138+1,'Control Panel'!$A:$A,1)),0)</f>
        <v>0</v>
      </c>
      <c r="K138" s="37">
        <f>IFERROR(INDEX(DASH!$F:$F,MATCH($A138,DASH!$A:$A,0))*INDEX('Control Panel'!$K:$K,MATCH('Index Volume'!$A138+1,'Control Panel'!$A:$A,1)),0)</f>
        <v>0</v>
      </c>
      <c r="L138" s="37">
        <f>IFERROR(INDEX(XLM!$F:$F,MATCH($A138,XLM!$A:$A,0))*INDEX('Control Panel'!$L:$L,MATCH('Index Volume'!$A138+1,'Control Panel'!$A:$A,1)),0)</f>
        <v>0</v>
      </c>
      <c r="M138" s="39">
        <f t="shared" si="52"/>
        <v>0</v>
      </c>
      <c r="N138" s="1" t="b">
        <f t="shared" si="53"/>
        <v>1</v>
      </c>
      <c r="O138" s="41">
        <f t="shared" si="54"/>
        <v>0</v>
      </c>
      <c r="Q138" s="7">
        <f t="shared" si="55"/>
        <v>0</v>
      </c>
      <c r="R138" s="7">
        <f t="shared" si="56"/>
        <v>0</v>
      </c>
      <c r="S138" s="7">
        <f t="shared" si="57"/>
        <v>0</v>
      </c>
      <c r="T138" s="7">
        <f t="shared" si="58"/>
        <v>0</v>
      </c>
      <c r="U138" s="7">
        <f t="shared" si="59"/>
        <v>0</v>
      </c>
      <c r="V138" s="7">
        <f t="shared" si="60"/>
        <v>0</v>
      </c>
      <c r="W138" s="7">
        <f t="shared" si="61"/>
        <v>0</v>
      </c>
      <c r="X138" s="7">
        <f t="shared" si="62"/>
        <v>0</v>
      </c>
      <c r="Y138" s="7">
        <f t="shared" si="63"/>
        <v>0</v>
      </c>
      <c r="Z138" s="7">
        <f t="shared" si="64"/>
        <v>0</v>
      </c>
      <c r="AA138" s="7">
        <f t="shared" si="65"/>
        <v>0</v>
      </c>
      <c r="AC138" s="7">
        <f t="shared" si="66"/>
        <v>0</v>
      </c>
      <c r="AD138" s="7">
        <f t="shared" si="67"/>
        <v>0</v>
      </c>
      <c r="AE138" s="7">
        <f t="shared" si="68"/>
        <v>0</v>
      </c>
      <c r="AF138" s="7">
        <f t="shared" si="69"/>
        <v>0</v>
      </c>
      <c r="AG138" s="7">
        <f t="shared" si="70"/>
        <v>0</v>
      </c>
      <c r="AH138" s="7">
        <f t="shared" si="71"/>
        <v>0</v>
      </c>
      <c r="AI138" s="7">
        <f t="shared" si="72"/>
        <v>0</v>
      </c>
      <c r="AJ138" s="7">
        <f t="shared" si="73"/>
        <v>0</v>
      </c>
      <c r="AK138" s="7">
        <f t="shared" si="74"/>
        <v>0</v>
      </c>
      <c r="AL138" s="7">
        <f t="shared" si="75"/>
        <v>0</v>
      </c>
      <c r="AM138" s="7">
        <f t="shared" si="76"/>
        <v>0</v>
      </c>
    </row>
    <row r="139" spans="1:39" hidden="1" x14ac:dyDescent="0.75">
      <c r="A139" s="4">
        <v>41777</v>
      </c>
      <c r="B139" s="37">
        <f>IFERROR(INDEX(BTC!$F:$F,MATCH($A139,BTC!$A:$A,0))*INDEX('Control Panel'!$B:$B,MATCH('Index Volume'!$A139+1,'Control Panel'!$A:$A,1)),0)</f>
        <v>0</v>
      </c>
      <c r="C139" s="37">
        <f>IFERROR(INDEX(XRP!$F:$F,MATCH($A139,XRP!$A:$A,0))*INDEX('Control Panel'!$C:$C,MATCH($A139+1,'Control Panel'!$A:$A,1)),0)</f>
        <v>0</v>
      </c>
      <c r="D139" s="37">
        <f>IFERROR(INDEX(LTC!$F:$F,MATCH($A139,LTC!$A:$A,0))*INDEX('Control Panel'!$D:$D,MATCH($A139+1,'Control Panel'!$A:$A,1)),0)</f>
        <v>0</v>
      </c>
      <c r="E139" s="37">
        <f>IFERROR(INDEX(ETC!$F:$F,MATCH($A139,ETC!$A:$A,0))*INDEX('Control Panel'!$E:$E,MATCH($A139+1,'Control Panel'!$A:$A,1)),0)</f>
        <v>0</v>
      </c>
      <c r="F139" s="37">
        <f>IFERROR(INDEX(ETH!$F:$F,MATCH($A139,ETH!$A:$A,0))*INDEX('Control Panel'!$F:$F,MATCH('Index Volume'!$A139+1,'Control Panel'!$A:$A,1)),0)</f>
        <v>0</v>
      </c>
      <c r="G139" s="37">
        <f>IFERROR(INDEX(BCH!$F:$F,MATCH($A139,BCH!$A:$A,0))*INDEX('Control Panel'!$G:$G,MATCH('Index Volume'!$A139+1,'Control Panel'!$A:$A,1)),0)</f>
        <v>0</v>
      </c>
      <c r="H139" s="37">
        <f>IFERROR(INDEX(XMR!$F:$F,MATCH($A139,XMR!$A:$A,0))*INDEX('Control Panel'!$H:$H,MATCH('Index Volume'!$A139+1,'Control Panel'!$A:$A,1)),0)</f>
        <v>0</v>
      </c>
      <c r="I139" s="37">
        <f>IFERROR(INDEX(ZEC!$F:$F,MATCH($A139,ZEC!$A:$A,0))*INDEX('Control Panel'!$I:$I,MATCH('Index Volume'!$A139+1,'Control Panel'!$A:$A,1)),0)</f>
        <v>0</v>
      </c>
      <c r="J139" s="37">
        <f>IFERROR(INDEX(EOS!$F:$F,MATCH($A139,EOS!$A:$A,0))*INDEX('Control Panel'!$J:$J,MATCH('Index Volume'!$A139+1,'Control Panel'!$A:$A,1)),0)</f>
        <v>0</v>
      </c>
      <c r="K139" s="37">
        <f>IFERROR(INDEX(DASH!$F:$F,MATCH($A139,DASH!$A:$A,0))*INDEX('Control Panel'!$K:$K,MATCH('Index Volume'!$A139+1,'Control Panel'!$A:$A,1)),0)</f>
        <v>0</v>
      </c>
      <c r="L139" s="37">
        <f>IFERROR(INDEX(XLM!$F:$F,MATCH($A139,XLM!$A:$A,0))*INDEX('Control Panel'!$L:$L,MATCH('Index Volume'!$A139+1,'Control Panel'!$A:$A,1)),0)</f>
        <v>0</v>
      </c>
      <c r="M139" s="39">
        <f t="shared" si="52"/>
        <v>0</v>
      </c>
      <c r="N139" s="1" t="b">
        <f t="shared" si="53"/>
        <v>1</v>
      </c>
      <c r="O139" s="41">
        <f t="shared" si="54"/>
        <v>0</v>
      </c>
      <c r="Q139" s="7">
        <f t="shared" si="55"/>
        <v>0</v>
      </c>
      <c r="R139" s="7">
        <f t="shared" si="56"/>
        <v>0</v>
      </c>
      <c r="S139" s="7">
        <f t="shared" si="57"/>
        <v>0</v>
      </c>
      <c r="T139" s="7">
        <f t="shared" si="58"/>
        <v>0</v>
      </c>
      <c r="U139" s="7">
        <f t="shared" si="59"/>
        <v>0</v>
      </c>
      <c r="V139" s="7">
        <f t="shared" si="60"/>
        <v>0</v>
      </c>
      <c r="W139" s="7">
        <f t="shared" si="61"/>
        <v>0</v>
      </c>
      <c r="X139" s="7">
        <f t="shared" si="62"/>
        <v>0</v>
      </c>
      <c r="Y139" s="7">
        <f t="shared" si="63"/>
        <v>0</v>
      </c>
      <c r="Z139" s="7">
        <f t="shared" si="64"/>
        <v>0</v>
      </c>
      <c r="AA139" s="7">
        <f t="shared" si="65"/>
        <v>0</v>
      </c>
      <c r="AC139" s="7">
        <f t="shared" si="66"/>
        <v>0</v>
      </c>
      <c r="AD139" s="7">
        <f t="shared" si="67"/>
        <v>0</v>
      </c>
      <c r="AE139" s="7">
        <f t="shared" si="68"/>
        <v>0</v>
      </c>
      <c r="AF139" s="7">
        <f t="shared" si="69"/>
        <v>0</v>
      </c>
      <c r="AG139" s="7">
        <f t="shared" si="70"/>
        <v>0</v>
      </c>
      <c r="AH139" s="7">
        <f t="shared" si="71"/>
        <v>0</v>
      </c>
      <c r="AI139" s="7">
        <f t="shared" si="72"/>
        <v>0</v>
      </c>
      <c r="AJ139" s="7">
        <f t="shared" si="73"/>
        <v>0</v>
      </c>
      <c r="AK139" s="7">
        <f t="shared" si="74"/>
        <v>0</v>
      </c>
      <c r="AL139" s="7">
        <f t="shared" si="75"/>
        <v>0</v>
      </c>
      <c r="AM139" s="7">
        <f t="shared" si="76"/>
        <v>0</v>
      </c>
    </row>
    <row r="140" spans="1:39" hidden="1" x14ac:dyDescent="0.75">
      <c r="A140" s="3">
        <v>41778</v>
      </c>
      <c r="B140" s="37">
        <f>IFERROR(INDEX(BTC!$F:$F,MATCH($A140,BTC!$A:$A,0))*INDEX('Control Panel'!$B:$B,MATCH('Index Volume'!$A140+1,'Control Panel'!$A:$A,1)),0)</f>
        <v>0</v>
      </c>
      <c r="C140" s="37">
        <f>IFERROR(INDEX(XRP!$F:$F,MATCH($A140,XRP!$A:$A,0))*INDEX('Control Panel'!$C:$C,MATCH($A140+1,'Control Panel'!$A:$A,1)),0)</f>
        <v>0</v>
      </c>
      <c r="D140" s="37">
        <f>IFERROR(INDEX(LTC!$F:$F,MATCH($A140,LTC!$A:$A,0))*INDEX('Control Panel'!$D:$D,MATCH($A140+1,'Control Panel'!$A:$A,1)),0)</f>
        <v>0</v>
      </c>
      <c r="E140" s="37">
        <f>IFERROR(INDEX(ETC!$F:$F,MATCH($A140,ETC!$A:$A,0))*INDEX('Control Panel'!$E:$E,MATCH($A140+1,'Control Panel'!$A:$A,1)),0)</f>
        <v>0</v>
      </c>
      <c r="F140" s="37">
        <f>IFERROR(INDEX(ETH!$F:$F,MATCH($A140,ETH!$A:$A,0))*INDEX('Control Panel'!$F:$F,MATCH('Index Volume'!$A140+1,'Control Panel'!$A:$A,1)),0)</f>
        <v>0</v>
      </c>
      <c r="G140" s="37">
        <f>IFERROR(INDEX(BCH!$F:$F,MATCH($A140,BCH!$A:$A,0))*INDEX('Control Panel'!$G:$G,MATCH('Index Volume'!$A140+1,'Control Panel'!$A:$A,1)),0)</f>
        <v>0</v>
      </c>
      <c r="H140" s="37">
        <f>IFERROR(INDEX(XMR!$F:$F,MATCH($A140,XMR!$A:$A,0))*INDEX('Control Panel'!$H:$H,MATCH('Index Volume'!$A140+1,'Control Panel'!$A:$A,1)),0)</f>
        <v>0</v>
      </c>
      <c r="I140" s="37">
        <f>IFERROR(INDEX(ZEC!$F:$F,MATCH($A140,ZEC!$A:$A,0))*INDEX('Control Panel'!$I:$I,MATCH('Index Volume'!$A140+1,'Control Panel'!$A:$A,1)),0)</f>
        <v>0</v>
      </c>
      <c r="J140" s="37">
        <f>IFERROR(INDEX(EOS!$F:$F,MATCH($A140,EOS!$A:$A,0))*INDEX('Control Panel'!$J:$J,MATCH('Index Volume'!$A140+1,'Control Panel'!$A:$A,1)),0)</f>
        <v>0</v>
      </c>
      <c r="K140" s="37">
        <f>IFERROR(INDEX(DASH!$F:$F,MATCH($A140,DASH!$A:$A,0))*INDEX('Control Panel'!$K:$K,MATCH('Index Volume'!$A140+1,'Control Panel'!$A:$A,1)),0)</f>
        <v>0</v>
      </c>
      <c r="L140" s="37">
        <f>IFERROR(INDEX(XLM!$F:$F,MATCH($A140,XLM!$A:$A,0))*INDEX('Control Panel'!$L:$L,MATCH('Index Volume'!$A140+1,'Control Panel'!$A:$A,1)),0)</f>
        <v>0</v>
      </c>
      <c r="M140" s="39">
        <f t="shared" si="52"/>
        <v>0</v>
      </c>
      <c r="N140" s="1" t="b">
        <f t="shared" si="53"/>
        <v>1</v>
      </c>
      <c r="O140" s="41">
        <f t="shared" si="54"/>
        <v>0</v>
      </c>
      <c r="Q140" s="7">
        <f t="shared" si="55"/>
        <v>0</v>
      </c>
      <c r="R140" s="7">
        <f t="shared" si="56"/>
        <v>0</v>
      </c>
      <c r="S140" s="7">
        <f t="shared" si="57"/>
        <v>0</v>
      </c>
      <c r="T140" s="7">
        <f t="shared" si="58"/>
        <v>0</v>
      </c>
      <c r="U140" s="7">
        <f t="shared" si="59"/>
        <v>0</v>
      </c>
      <c r="V140" s="7">
        <f t="shared" si="60"/>
        <v>0</v>
      </c>
      <c r="W140" s="7">
        <f t="shared" si="61"/>
        <v>0</v>
      </c>
      <c r="X140" s="7">
        <f t="shared" si="62"/>
        <v>0</v>
      </c>
      <c r="Y140" s="7">
        <f t="shared" si="63"/>
        <v>0</v>
      </c>
      <c r="Z140" s="7">
        <f t="shared" si="64"/>
        <v>0</v>
      </c>
      <c r="AA140" s="7">
        <f t="shared" si="65"/>
        <v>0</v>
      </c>
      <c r="AC140" s="7">
        <f t="shared" si="66"/>
        <v>0</v>
      </c>
      <c r="AD140" s="7">
        <f t="shared" si="67"/>
        <v>0</v>
      </c>
      <c r="AE140" s="7">
        <f t="shared" si="68"/>
        <v>0</v>
      </c>
      <c r="AF140" s="7">
        <f t="shared" si="69"/>
        <v>0</v>
      </c>
      <c r="AG140" s="7">
        <f t="shared" si="70"/>
        <v>0</v>
      </c>
      <c r="AH140" s="7">
        <f t="shared" si="71"/>
        <v>0</v>
      </c>
      <c r="AI140" s="7">
        <f t="shared" si="72"/>
        <v>0</v>
      </c>
      <c r="AJ140" s="7">
        <f t="shared" si="73"/>
        <v>0</v>
      </c>
      <c r="AK140" s="7">
        <f t="shared" si="74"/>
        <v>0</v>
      </c>
      <c r="AL140" s="7">
        <f t="shared" si="75"/>
        <v>0</v>
      </c>
      <c r="AM140" s="7">
        <f t="shared" si="76"/>
        <v>0</v>
      </c>
    </row>
    <row r="141" spans="1:39" hidden="1" x14ac:dyDescent="0.75">
      <c r="A141" s="4">
        <v>41779</v>
      </c>
      <c r="B141" s="37">
        <f>IFERROR(INDEX(BTC!$F:$F,MATCH($A141,BTC!$A:$A,0))*INDEX('Control Panel'!$B:$B,MATCH('Index Volume'!$A141+1,'Control Panel'!$A:$A,1)),0)</f>
        <v>0</v>
      </c>
      <c r="C141" s="37">
        <f>IFERROR(INDEX(XRP!$F:$F,MATCH($A141,XRP!$A:$A,0))*INDEX('Control Panel'!$C:$C,MATCH($A141+1,'Control Panel'!$A:$A,1)),0)</f>
        <v>0</v>
      </c>
      <c r="D141" s="37">
        <f>IFERROR(INDEX(LTC!$F:$F,MATCH($A141,LTC!$A:$A,0))*INDEX('Control Panel'!$D:$D,MATCH($A141+1,'Control Panel'!$A:$A,1)),0)</f>
        <v>0</v>
      </c>
      <c r="E141" s="37">
        <f>IFERROR(INDEX(ETC!$F:$F,MATCH($A141,ETC!$A:$A,0))*INDEX('Control Panel'!$E:$E,MATCH($A141+1,'Control Panel'!$A:$A,1)),0)</f>
        <v>0</v>
      </c>
      <c r="F141" s="37">
        <f>IFERROR(INDEX(ETH!$F:$F,MATCH($A141,ETH!$A:$A,0))*INDEX('Control Panel'!$F:$F,MATCH('Index Volume'!$A141+1,'Control Panel'!$A:$A,1)),0)</f>
        <v>0</v>
      </c>
      <c r="G141" s="37">
        <f>IFERROR(INDEX(BCH!$F:$F,MATCH($A141,BCH!$A:$A,0))*INDEX('Control Panel'!$G:$G,MATCH('Index Volume'!$A141+1,'Control Panel'!$A:$A,1)),0)</f>
        <v>0</v>
      </c>
      <c r="H141" s="37">
        <f>IFERROR(INDEX(XMR!$F:$F,MATCH($A141,XMR!$A:$A,0))*INDEX('Control Panel'!$H:$H,MATCH('Index Volume'!$A141+1,'Control Panel'!$A:$A,1)),0)</f>
        <v>0</v>
      </c>
      <c r="I141" s="37">
        <f>IFERROR(INDEX(ZEC!$F:$F,MATCH($A141,ZEC!$A:$A,0))*INDEX('Control Panel'!$I:$I,MATCH('Index Volume'!$A141+1,'Control Panel'!$A:$A,1)),0)</f>
        <v>0</v>
      </c>
      <c r="J141" s="37">
        <f>IFERROR(INDEX(EOS!$F:$F,MATCH($A141,EOS!$A:$A,0))*INDEX('Control Panel'!$J:$J,MATCH('Index Volume'!$A141+1,'Control Panel'!$A:$A,1)),0)</f>
        <v>0</v>
      </c>
      <c r="K141" s="37">
        <f>IFERROR(INDEX(DASH!$F:$F,MATCH($A141,DASH!$A:$A,0))*INDEX('Control Panel'!$K:$K,MATCH('Index Volume'!$A141+1,'Control Panel'!$A:$A,1)),0)</f>
        <v>0</v>
      </c>
      <c r="L141" s="37">
        <f>IFERROR(INDEX(XLM!$F:$F,MATCH($A141,XLM!$A:$A,0))*INDEX('Control Panel'!$L:$L,MATCH('Index Volume'!$A141+1,'Control Panel'!$A:$A,1)),0)</f>
        <v>0</v>
      </c>
      <c r="M141" s="39">
        <f t="shared" si="52"/>
        <v>0</v>
      </c>
      <c r="N141" s="1" t="b">
        <f t="shared" si="53"/>
        <v>1</v>
      </c>
      <c r="O141" s="41">
        <f t="shared" si="54"/>
        <v>0</v>
      </c>
      <c r="Q141" s="7">
        <f t="shared" si="55"/>
        <v>0</v>
      </c>
      <c r="R141" s="7">
        <f t="shared" si="56"/>
        <v>0</v>
      </c>
      <c r="S141" s="7">
        <f t="shared" si="57"/>
        <v>0</v>
      </c>
      <c r="T141" s="7">
        <f t="shared" si="58"/>
        <v>0</v>
      </c>
      <c r="U141" s="7">
        <f t="shared" si="59"/>
        <v>0</v>
      </c>
      <c r="V141" s="7">
        <f t="shared" si="60"/>
        <v>0</v>
      </c>
      <c r="W141" s="7">
        <f t="shared" si="61"/>
        <v>0</v>
      </c>
      <c r="X141" s="7">
        <f t="shared" si="62"/>
        <v>0</v>
      </c>
      <c r="Y141" s="7">
        <f t="shared" si="63"/>
        <v>0</v>
      </c>
      <c r="Z141" s="7">
        <f t="shared" si="64"/>
        <v>0</v>
      </c>
      <c r="AA141" s="7">
        <f t="shared" si="65"/>
        <v>0</v>
      </c>
      <c r="AC141" s="7">
        <f t="shared" si="66"/>
        <v>0</v>
      </c>
      <c r="AD141" s="7">
        <f t="shared" si="67"/>
        <v>0</v>
      </c>
      <c r="AE141" s="7">
        <f t="shared" si="68"/>
        <v>0</v>
      </c>
      <c r="AF141" s="7">
        <f t="shared" si="69"/>
        <v>0</v>
      </c>
      <c r="AG141" s="7">
        <f t="shared" si="70"/>
        <v>0</v>
      </c>
      <c r="AH141" s="7">
        <f t="shared" si="71"/>
        <v>0</v>
      </c>
      <c r="AI141" s="7">
        <f t="shared" si="72"/>
        <v>0</v>
      </c>
      <c r="AJ141" s="7">
        <f t="shared" si="73"/>
        <v>0</v>
      </c>
      <c r="AK141" s="7">
        <f t="shared" si="74"/>
        <v>0</v>
      </c>
      <c r="AL141" s="7">
        <f t="shared" si="75"/>
        <v>0</v>
      </c>
      <c r="AM141" s="7">
        <f t="shared" si="76"/>
        <v>0</v>
      </c>
    </row>
    <row r="142" spans="1:39" hidden="1" x14ac:dyDescent="0.75">
      <c r="A142" s="3">
        <v>41780</v>
      </c>
      <c r="B142" s="37">
        <f>IFERROR(INDEX(BTC!$F:$F,MATCH($A142,BTC!$A:$A,0))*INDEX('Control Panel'!$B:$B,MATCH('Index Volume'!$A142+1,'Control Panel'!$A:$A,1)),0)</f>
        <v>0</v>
      </c>
      <c r="C142" s="37">
        <f>IFERROR(INDEX(XRP!$F:$F,MATCH($A142,XRP!$A:$A,0))*INDEX('Control Panel'!$C:$C,MATCH($A142+1,'Control Panel'!$A:$A,1)),0)</f>
        <v>0</v>
      </c>
      <c r="D142" s="37">
        <f>IFERROR(INDEX(LTC!$F:$F,MATCH($A142,LTC!$A:$A,0))*INDEX('Control Panel'!$D:$D,MATCH($A142+1,'Control Panel'!$A:$A,1)),0)</f>
        <v>0</v>
      </c>
      <c r="E142" s="37">
        <f>IFERROR(INDEX(ETC!$F:$F,MATCH($A142,ETC!$A:$A,0))*INDEX('Control Panel'!$E:$E,MATCH($A142+1,'Control Panel'!$A:$A,1)),0)</f>
        <v>0</v>
      </c>
      <c r="F142" s="37">
        <f>IFERROR(INDEX(ETH!$F:$F,MATCH($A142,ETH!$A:$A,0))*INDEX('Control Panel'!$F:$F,MATCH('Index Volume'!$A142+1,'Control Panel'!$A:$A,1)),0)</f>
        <v>0</v>
      </c>
      <c r="G142" s="37">
        <f>IFERROR(INDEX(BCH!$F:$F,MATCH($A142,BCH!$A:$A,0))*INDEX('Control Panel'!$G:$G,MATCH('Index Volume'!$A142+1,'Control Panel'!$A:$A,1)),0)</f>
        <v>0</v>
      </c>
      <c r="H142" s="37">
        <f>IFERROR(INDEX(XMR!$F:$F,MATCH($A142,XMR!$A:$A,0))*INDEX('Control Panel'!$H:$H,MATCH('Index Volume'!$A142+1,'Control Panel'!$A:$A,1)),0)</f>
        <v>0</v>
      </c>
      <c r="I142" s="37">
        <f>IFERROR(INDEX(ZEC!$F:$F,MATCH($A142,ZEC!$A:$A,0))*INDEX('Control Panel'!$I:$I,MATCH('Index Volume'!$A142+1,'Control Panel'!$A:$A,1)),0)</f>
        <v>0</v>
      </c>
      <c r="J142" s="37">
        <f>IFERROR(INDEX(EOS!$F:$F,MATCH($A142,EOS!$A:$A,0))*INDEX('Control Panel'!$J:$J,MATCH('Index Volume'!$A142+1,'Control Panel'!$A:$A,1)),0)</f>
        <v>0</v>
      </c>
      <c r="K142" s="37">
        <f>IFERROR(INDEX(DASH!$F:$F,MATCH($A142,DASH!$A:$A,0))*INDEX('Control Panel'!$K:$K,MATCH('Index Volume'!$A142+1,'Control Panel'!$A:$A,1)),0)</f>
        <v>0</v>
      </c>
      <c r="L142" s="37">
        <f>IFERROR(INDEX(XLM!$F:$F,MATCH($A142,XLM!$A:$A,0))*INDEX('Control Panel'!$L:$L,MATCH('Index Volume'!$A142+1,'Control Panel'!$A:$A,1)),0)</f>
        <v>0</v>
      </c>
      <c r="M142" s="39">
        <f t="shared" si="52"/>
        <v>0</v>
      </c>
      <c r="N142" s="1" t="b">
        <f t="shared" si="53"/>
        <v>1</v>
      </c>
      <c r="O142" s="41">
        <f t="shared" si="54"/>
        <v>0</v>
      </c>
      <c r="Q142" s="7">
        <f t="shared" si="55"/>
        <v>0</v>
      </c>
      <c r="R142" s="7">
        <f t="shared" si="56"/>
        <v>0</v>
      </c>
      <c r="S142" s="7">
        <f t="shared" si="57"/>
        <v>0</v>
      </c>
      <c r="T142" s="7">
        <f t="shared" si="58"/>
        <v>0</v>
      </c>
      <c r="U142" s="7">
        <f t="shared" si="59"/>
        <v>0</v>
      </c>
      <c r="V142" s="7">
        <f t="shared" si="60"/>
        <v>0</v>
      </c>
      <c r="W142" s="7">
        <f t="shared" si="61"/>
        <v>0</v>
      </c>
      <c r="X142" s="7">
        <f t="shared" si="62"/>
        <v>0</v>
      </c>
      <c r="Y142" s="7">
        <f t="shared" si="63"/>
        <v>0</v>
      </c>
      <c r="Z142" s="7">
        <f t="shared" si="64"/>
        <v>0</v>
      </c>
      <c r="AA142" s="7">
        <f t="shared" si="65"/>
        <v>0</v>
      </c>
      <c r="AC142" s="7">
        <f t="shared" si="66"/>
        <v>0</v>
      </c>
      <c r="AD142" s="7">
        <f t="shared" si="67"/>
        <v>0</v>
      </c>
      <c r="AE142" s="7">
        <f t="shared" si="68"/>
        <v>0</v>
      </c>
      <c r="AF142" s="7">
        <f t="shared" si="69"/>
        <v>0</v>
      </c>
      <c r="AG142" s="7">
        <f t="shared" si="70"/>
        <v>0</v>
      </c>
      <c r="AH142" s="7">
        <f t="shared" si="71"/>
        <v>0</v>
      </c>
      <c r="AI142" s="7">
        <f t="shared" si="72"/>
        <v>0</v>
      </c>
      <c r="AJ142" s="7">
        <f t="shared" si="73"/>
        <v>0</v>
      </c>
      <c r="AK142" s="7">
        <f t="shared" si="74"/>
        <v>0</v>
      </c>
      <c r="AL142" s="7">
        <f t="shared" si="75"/>
        <v>0</v>
      </c>
      <c r="AM142" s="7">
        <f t="shared" si="76"/>
        <v>0</v>
      </c>
    </row>
    <row r="143" spans="1:39" hidden="1" x14ac:dyDescent="0.75">
      <c r="A143" s="4">
        <v>41781</v>
      </c>
      <c r="B143" s="37">
        <f>IFERROR(INDEX(BTC!$F:$F,MATCH($A143,BTC!$A:$A,0))*INDEX('Control Panel'!$B:$B,MATCH('Index Volume'!$A143+1,'Control Panel'!$A:$A,1)),0)</f>
        <v>0</v>
      </c>
      <c r="C143" s="37">
        <f>IFERROR(INDEX(XRP!$F:$F,MATCH($A143,XRP!$A:$A,0))*INDEX('Control Panel'!$C:$C,MATCH($A143+1,'Control Panel'!$A:$A,1)),0)</f>
        <v>0</v>
      </c>
      <c r="D143" s="37">
        <f>IFERROR(INDEX(LTC!$F:$F,MATCH($A143,LTC!$A:$A,0))*INDEX('Control Panel'!$D:$D,MATCH($A143+1,'Control Panel'!$A:$A,1)),0)</f>
        <v>0</v>
      </c>
      <c r="E143" s="37">
        <f>IFERROR(INDEX(ETC!$F:$F,MATCH($A143,ETC!$A:$A,0))*INDEX('Control Panel'!$E:$E,MATCH($A143+1,'Control Panel'!$A:$A,1)),0)</f>
        <v>0</v>
      </c>
      <c r="F143" s="37">
        <f>IFERROR(INDEX(ETH!$F:$F,MATCH($A143,ETH!$A:$A,0))*INDEX('Control Panel'!$F:$F,MATCH('Index Volume'!$A143+1,'Control Panel'!$A:$A,1)),0)</f>
        <v>0</v>
      </c>
      <c r="G143" s="37">
        <f>IFERROR(INDEX(BCH!$F:$F,MATCH($A143,BCH!$A:$A,0))*INDEX('Control Panel'!$G:$G,MATCH('Index Volume'!$A143+1,'Control Panel'!$A:$A,1)),0)</f>
        <v>0</v>
      </c>
      <c r="H143" s="37">
        <f>IFERROR(INDEX(XMR!$F:$F,MATCH($A143,XMR!$A:$A,0))*INDEX('Control Panel'!$H:$H,MATCH('Index Volume'!$A143+1,'Control Panel'!$A:$A,1)),0)</f>
        <v>0</v>
      </c>
      <c r="I143" s="37">
        <f>IFERROR(INDEX(ZEC!$F:$F,MATCH($A143,ZEC!$A:$A,0))*INDEX('Control Panel'!$I:$I,MATCH('Index Volume'!$A143+1,'Control Panel'!$A:$A,1)),0)</f>
        <v>0</v>
      </c>
      <c r="J143" s="37">
        <f>IFERROR(INDEX(EOS!$F:$F,MATCH($A143,EOS!$A:$A,0))*INDEX('Control Panel'!$J:$J,MATCH('Index Volume'!$A143+1,'Control Panel'!$A:$A,1)),0)</f>
        <v>0</v>
      </c>
      <c r="K143" s="37">
        <f>IFERROR(INDEX(DASH!$F:$F,MATCH($A143,DASH!$A:$A,0))*INDEX('Control Panel'!$K:$K,MATCH('Index Volume'!$A143+1,'Control Panel'!$A:$A,1)),0)</f>
        <v>0</v>
      </c>
      <c r="L143" s="37">
        <f>IFERROR(INDEX(XLM!$F:$F,MATCH($A143,XLM!$A:$A,0))*INDEX('Control Panel'!$L:$L,MATCH('Index Volume'!$A143+1,'Control Panel'!$A:$A,1)),0)</f>
        <v>0</v>
      </c>
      <c r="M143" s="39">
        <f t="shared" si="52"/>
        <v>0</v>
      </c>
      <c r="N143" s="1" t="b">
        <f t="shared" si="53"/>
        <v>1</v>
      </c>
      <c r="O143" s="41">
        <f t="shared" si="54"/>
        <v>0</v>
      </c>
      <c r="Q143" s="7">
        <f t="shared" si="55"/>
        <v>0</v>
      </c>
      <c r="R143" s="7">
        <f t="shared" si="56"/>
        <v>0</v>
      </c>
      <c r="S143" s="7">
        <f t="shared" si="57"/>
        <v>0</v>
      </c>
      <c r="T143" s="7">
        <f t="shared" si="58"/>
        <v>0</v>
      </c>
      <c r="U143" s="7">
        <f t="shared" si="59"/>
        <v>0</v>
      </c>
      <c r="V143" s="7">
        <f t="shared" si="60"/>
        <v>0</v>
      </c>
      <c r="W143" s="7">
        <f t="shared" si="61"/>
        <v>0</v>
      </c>
      <c r="X143" s="7">
        <f t="shared" si="62"/>
        <v>0</v>
      </c>
      <c r="Y143" s="7">
        <f t="shared" si="63"/>
        <v>0</v>
      </c>
      <c r="Z143" s="7">
        <f t="shared" si="64"/>
        <v>0</v>
      </c>
      <c r="AA143" s="7">
        <f t="shared" si="65"/>
        <v>0</v>
      </c>
      <c r="AC143" s="7">
        <f t="shared" si="66"/>
        <v>0</v>
      </c>
      <c r="AD143" s="7">
        <f t="shared" si="67"/>
        <v>0</v>
      </c>
      <c r="AE143" s="7">
        <f t="shared" si="68"/>
        <v>0</v>
      </c>
      <c r="AF143" s="7">
        <f t="shared" si="69"/>
        <v>0</v>
      </c>
      <c r="AG143" s="7">
        <f t="shared" si="70"/>
        <v>0</v>
      </c>
      <c r="AH143" s="7">
        <f t="shared" si="71"/>
        <v>0</v>
      </c>
      <c r="AI143" s="7">
        <f t="shared" si="72"/>
        <v>0</v>
      </c>
      <c r="AJ143" s="7">
        <f t="shared" si="73"/>
        <v>0</v>
      </c>
      <c r="AK143" s="7">
        <f t="shared" si="74"/>
        <v>0</v>
      </c>
      <c r="AL143" s="7">
        <f t="shared" si="75"/>
        <v>0</v>
      </c>
      <c r="AM143" s="7">
        <f t="shared" si="76"/>
        <v>0</v>
      </c>
    </row>
    <row r="144" spans="1:39" hidden="1" x14ac:dyDescent="0.75">
      <c r="A144" s="3">
        <v>41782</v>
      </c>
      <c r="B144" s="37">
        <f>IFERROR(INDEX(BTC!$F:$F,MATCH($A144,BTC!$A:$A,0))*INDEX('Control Panel'!$B:$B,MATCH('Index Volume'!$A144+1,'Control Panel'!$A:$A,1)),0)</f>
        <v>0</v>
      </c>
      <c r="C144" s="37">
        <f>IFERROR(INDEX(XRP!$F:$F,MATCH($A144,XRP!$A:$A,0))*INDEX('Control Panel'!$C:$C,MATCH($A144+1,'Control Panel'!$A:$A,1)),0)</f>
        <v>0</v>
      </c>
      <c r="D144" s="37">
        <f>IFERROR(INDEX(LTC!$F:$F,MATCH($A144,LTC!$A:$A,0))*INDEX('Control Panel'!$D:$D,MATCH($A144+1,'Control Panel'!$A:$A,1)),0)</f>
        <v>0</v>
      </c>
      <c r="E144" s="37">
        <f>IFERROR(INDEX(ETC!$F:$F,MATCH($A144,ETC!$A:$A,0))*INDEX('Control Panel'!$E:$E,MATCH($A144+1,'Control Panel'!$A:$A,1)),0)</f>
        <v>0</v>
      </c>
      <c r="F144" s="37">
        <f>IFERROR(INDEX(ETH!$F:$F,MATCH($A144,ETH!$A:$A,0))*INDEX('Control Panel'!$F:$F,MATCH('Index Volume'!$A144+1,'Control Panel'!$A:$A,1)),0)</f>
        <v>0</v>
      </c>
      <c r="G144" s="37">
        <f>IFERROR(INDEX(BCH!$F:$F,MATCH($A144,BCH!$A:$A,0))*INDEX('Control Panel'!$G:$G,MATCH('Index Volume'!$A144+1,'Control Panel'!$A:$A,1)),0)</f>
        <v>0</v>
      </c>
      <c r="H144" s="37">
        <f>IFERROR(INDEX(XMR!$F:$F,MATCH($A144,XMR!$A:$A,0))*INDEX('Control Panel'!$H:$H,MATCH('Index Volume'!$A144+1,'Control Panel'!$A:$A,1)),0)</f>
        <v>0</v>
      </c>
      <c r="I144" s="37">
        <f>IFERROR(INDEX(ZEC!$F:$F,MATCH($A144,ZEC!$A:$A,0))*INDEX('Control Panel'!$I:$I,MATCH('Index Volume'!$A144+1,'Control Panel'!$A:$A,1)),0)</f>
        <v>0</v>
      </c>
      <c r="J144" s="37">
        <f>IFERROR(INDEX(EOS!$F:$F,MATCH($A144,EOS!$A:$A,0))*INDEX('Control Panel'!$J:$J,MATCH('Index Volume'!$A144+1,'Control Panel'!$A:$A,1)),0)</f>
        <v>0</v>
      </c>
      <c r="K144" s="37">
        <f>IFERROR(INDEX(DASH!$F:$F,MATCH($A144,DASH!$A:$A,0))*INDEX('Control Panel'!$K:$K,MATCH('Index Volume'!$A144+1,'Control Panel'!$A:$A,1)),0)</f>
        <v>0</v>
      </c>
      <c r="L144" s="37">
        <f>IFERROR(INDEX(XLM!$F:$F,MATCH($A144,XLM!$A:$A,0))*INDEX('Control Panel'!$L:$L,MATCH('Index Volume'!$A144+1,'Control Panel'!$A:$A,1)),0)</f>
        <v>0</v>
      </c>
      <c r="M144" s="39">
        <f t="shared" si="52"/>
        <v>0</v>
      </c>
      <c r="N144" s="1" t="b">
        <f t="shared" si="53"/>
        <v>1</v>
      </c>
      <c r="O144" s="41">
        <f t="shared" si="54"/>
        <v>0</v>
      </c>
      <c r="Q144" s="7">
        <f t="shared" si="55"/>
        <v>0</v>
      </c>
      <c r="R144" s="7">
        <f t="shared" si="56"/>
        <v>0</v>
      </c>
      <c r="S144" s="7">
        <f t="shared" si="57"/>
        <v>0</v>
      </c>
      <c r="T144" s="7">
        <f t="shared" si="58"/>
        <v>0</v>
      </c>
      <c r="U144" s="7">
        <f t="shared" si="59"/>
        <v>0</v>
      </c>
      <c r="V144" s="7">
        <f t="shared" si="60"/>
        <v>0</v>
      </c>
      <c r="W144" s="7">
        <f t="shared" si="61"/>
        <v>0</v>
      </c>
      <c r="X144" s="7">
        <f t="shared" si="62"/>
        <v>0</v>
      </c>
      <c r="Y144" s="7">
        <f t="shared" si="63"/>
        <v>0</v>
      </c>
      <c r="Z144" s="7">
        <f t="shared" si="64"/>
        <v>0</v>
      </c>
      <c r="AA144" s="7">
        <f t="shared" si="65"/>
        <v>0</v>
      </c>
      <c r="AC144" s="7">
        <f t="shared" si="66"/>
        <v>0</v>
      </c>
      <c r="AD144" s="7">
        <f t="shared" si="67"/>
        <v>0</v>
      </c>
      <c r="AE144" s="7">
        <f t="shared" si="68"/>
        <v>0</v>
      </c>
      <c r="AF144" s="7">
        <f t="shared" si="69"/>
        <v>0</v>
      </c>
      <c r="AG144" s="7">
        <f t="shared" si="70"/>
        <v>0</v>
      </c>
      <c r="AH144" s="7">
        <f t="shared" si="71"/>
        <v>0</v>
      </c>
      <c r="AI144" s="7">
        <f t="shared" si="72"/>
        <v>0</v>
      </c>
      <c r="AJ144" s="7">
        <f t="shared" si="73"/>
        <v>0</v>
      </c>
      <c r="AK144" s="7">
        <f t="shared" si="74"/>
        <v>0</v>
      </c>
      <c r="AL144" s="7">
        <f t="shared" si="75"/>
        <v>0</v>
      </c>
      <c r="AM144" s="7">
        <f t="shared" si="76"/>
        <v>0</v>
      </c>
    </row>
    <row r="145" spans="1:39" hidden="1" x14ac:dyDescent="0.75">
      <c r="A145" s="4">
        <v>41783</v>
      </c>
      <c r="B145" s="37">
        <f>IFERROR(INDEX(BTC!$F:$F,MATCH($A145,BTC!$A:$A,0))*INDEX('Control Panel'!$B:$B,MATCH('Index Volume'!$A145+1,'Control Panel'!$A:$A,1)),0)</f>
        <v>0</v>
      </c>
      <c r="C145" s="37">
        <f>IFERROR(INDEX(XRP!$F:$F,MATCH($A145,XRP!$A:$A,0))*INDEX('Control Panel'!$C:$C,MATCH($A145+1,'Control Panel'!$A:$A,1)),0)</f>
        <v>0</v>
      </c>
      <c r="D145" s="37">
        <f>IFERROR(INDEX(LTC!$F:$F,MATCH($A145,LTC!$A:$A,0))*INDEX('Control Panel'!$D:$D,MATCH($A145+1,'Control Panel'!$A:$A,1)),0)</f>
        <v>0</v>
      </c>
      <c r="E145" s="37">
        <f>IFERROR(INDEX(ETC!$F:$F,MATCH($A145,ETC!$A:$A,0))*INDEX('Control Panel'!$E:$E,MATCH($A145+1,'Control Panel'!$A:$A,1)),0)</f>
        <v>0</v>
      </c>
      <c r="F145" s="37">
        <f>IFERROR(INDEX(ETH!$F:$F,MATCH($A145,ETH!$A:$A,0))*INDEX('Control Panel'!$F:$F,MATCH('Index Volume'!$A145+1,'Control Panel'!$A:$A,1)),0)</f>
        <v>0</v>
      </c>
      <c r="G145" s="37">
        <f>IFERROR(INDEX(BCH!$F:$F,MATCH($A145,BCH!$A:$A,0))*INDEX('Control Panel'!$G:$G,MATCH('Index Volume'!$A145+1,'Control Panel'!$A:$A,1)),0)</f>
        <v>0</v>
      </c>
      <c r="H145" s="37">
        <f>IFERROR(INDEX(XMR!$F:$F,MATCH($A145,XMR!$A:$A,0))*INDEX('Control Panel'!$H:$H,MATCH('Index Volume'!$A145+1,'Control Panel'!$A:$A,1)),0)</f>
        <v>0</v>
      </c>
      <c r="I145" s="37">
        <f>IFERROR(INDEX(ZEC!$F:$F,MATCH($A145,ZEC!$A:$A,0))*INDEX('Control Panel'!$I:$I,MATCH('Index Volume'!$A145+1,'Control Panel'!$A:$A,1)),0)</f>
        <v>0</v>
      </c>
      <c r="J145" s="37">
        <f>IFERROR(INDEX(EOS!$F:$F,MATCH($A145,EOS!$A:$A,0))*INDEX('Control Panel'!$J:$J,MATCH('Index Volume'!$A145+1,'Control Panel'!$A:$A,1)),0)</f>
        <v>0</v>
      </c>
      <c r="K145" s="37">
        <f>IFERROR(INDEX(DASH!$F:$F,MATCH($A145,DASH!$A:$A,0))*INDEX('Control Panel'!$K:$K,MATCH('Index Volume'!$A145+1,'Control Panel'!$A:$A,1)),0)</f>
        <v>0</v>
      </c>
      <c r="L145" s="37">
        <f>IFERROR(INDEX(XLM!$F:$F,MATCH($A145,XLM!$A:$A,0))*INDEX('Control Panel'!$L:$L,MATCH('Index Volume'!$A145+1,'Control Panel'!$A:$A,1)),0)</f>
        <v>0</v>
      </c>
      <c r="M145" s="39">
        <f t="shared" si="52"/>
        <v>0</v>
      </c>
      <c r="N145" s="1" t="b">
        <f t="shared" si="53"/>
        <v>1</v>
      </c>
      <c r="O145" s="41">
        <f t="shared" si="54"/>
        <v>0</v>
      </c>
      <c r="Q145" s="7">
        <f t="shared" si="55"/>
        <v>0</v>
      </c>
      <c r="R145" s="7">
        <f t="shared" si="56"/>
        <v>0</v>
      </c>
      <c r="S145" s="7">
        <f t="shared" si="57"/>
        <v>0</v>
      </c>
      <c r="T145" s="7">
        <f t="shared" si="58"/>
        <v>0</v>
      </c>
      <c r="U145" s="7">
        <f t="shared" si="59"/>
        <v>0</v>
      </c>
      <c r="V145" s="7">
        <f t="shared" si="60"/>
        <v>0</v>
      </c>
      <c r="W145" s="7">
        <f t="shared" si="61"/>
        <v>0</v>
      </c>
      <c r="X145" s="7">
        <f t="shared" si="62"/>
        <v>0</v>
      </c>
      <c r="Y145" s="7">
        <f t="shared" si="63"/>
        <v>0</v>
      </c>
      <c r="Z145" s="7">
        <f t="shared" si="64"/>
        <v>0</v>
      </c>
      <c r="AA145" s="7">
        <f t="shared" si="65"/>
        <v>0</v>
      </c>
      <c r="AC145" s="7">
        <f t="shared" si="66"/>
        <v>0</v>
      </c>
      <c r="AD145" s="7">
        <f t="shared" si="67"/>
        <v>0</v>
      </c>
      <c r="AE145" s="7">
        <f t="shared" si="68"/>
        <v>0</v>
      </c>
      <c r="AF145" s="7">
        <f t="shared" si="69"/>
        <v>0</v>
      </c>
      <c r="AG145" s="7">
        <f t="shared" si="70"/>
        <v>0</v>
      </c>
      <c r="AH145" s="7">
        <f t="shared" si="71"/>
        <v>0</v>
      </c>
      <c r="AI145" s="7">
        <f t="shared" si="72"/>
        <v>0</v>
      </c>
      <c r="AJ145" s="7">
        <f t="shared" si="73"/>
        <v>0</v>
      </c>
      <c r="AK145" s="7">
        <f t="shared" si="74"/>
        <v>0</v>
      </c>
      <c r="AL145" s="7">
        <f t="shared" si="75"/>
        <v>0</v>
      </c>
      <c r="AM145" s="7">
        <f t="shared" si="76"/>
        <v>0</v>
      </c>
    </row>
    <row r="146" spans="1:39" hidden="1" x14ac:dyDescent="0.75">
      <c r="A146" s="3">
        <v>41784</v>
      </c>
      <c r="B146" s="37">
        <f>IFERROR(INDEX(BTC!$F:$F,MATCH($A146,BTC!$A:$A,0))*INDEX('Control Panel'!$B:$B,MATCH('Index Volume'!$A146+1,'Control Panel'!$A:$A,1)),0)</f>
        <v>0</v>
      </c>
      <c r="C146" s="37">
        <f>IFERROR(INDEX(XRP!$F:$F,MATCH($A146,XRP!$A:$A,0))*INDEX('Control Panel'!$C:$C,MATCH($A146+1,'Control Panel'!$A:$A,1)),0)</f>
        <v>0</v>
      </c>
      <c r="D146" s="37">
        <f>IFERROR(INDEX(LTC!$F:$F,MATCH($A146,LTC!$A:$A,0))*INDEX('Control Panel'!$D:$D,MATCH($A146+1,'Control Panel'!$A:$A,1)),0)</f>
        <v>0</v>
      </c>
      <c r="E146" s="37">
        <f>IFERROR(INDEX(ETC!$F:$F,MATCH($A146,ETC!$A:$A,0))*INDEX('Control Panel'!$E:$E,MATCH($A146+1,'Control Panel'!$A:$A,1)),0)</f>
        <v>0</v>
      </c>
      <c r="F146" s="37">
        <f>IFERROR(INDEX(ETH!$F:$F,MATCH($A146,ETH!$A:$A,0))*INDEX('Control Panel'!$F:$F,MATCH('Index Volume'!$A146+1,'Control Panel'!$A:$A,1)),0)</f>
        <v>0</v>
      </c>
      <c r="G146" s="37">
        <f>IFERROR(INDEX(BCH!$F:$F,MATCH($A146,BCH!$A:$A,0))*INDEX('Control Panel'!$G:$G,MATCH('Index Volume'!$A146+1,'Control Panel'!$A:$A,1)),0)</f>
        <v>0</v>
      </c>
      <c r="H146" s="37">
        <f>IFERROR(INDEX(XMR!$F:$F,MATCH($A146,XMR!$A:$A,0))*INDEX('Control Panel'!$H:$H,MATCH('Index Volume'!$A146+1,'Control Panel'!$A:$A,1)),0)</f>
        <v>0</v>
      </c>
      <c r="I146" s="37">
        <f>IFERROR(INDEX(ZEC!$F:$F,MATCH($A146,ZEC!$A:$A,0))*INDEX('Control Panel'!$I:$I,MATCH('Index Volume'!$A146+1,'Control Panel'!$A:$A,1)),0)</f>
        <v>0</v>
      </c>
      <c r="J146" s="37">
        <f>IFERROR(INDEX(EOS!$F:$F,MATCH($A146,EOS!$A:$A,0))*INDEX('Control Panel'!$J:$J,MATCH('Index Volume'!$A146+1,'Control Panel'!$A:$A,1)),0)</f>
        <v>0</v>
      </c>
      <c r="K146" s="37">
        <f>IFERROR(INDEX(DASH!$F:$F,MATCH($A146,DASH!$A:$A,0))*INDEX('Control Panel'!$K:$K,MATCH('Index Volume'!$A146+1,'Control Panel'!$A:$A,1)),0)</f>
        <v>0</v>
      </c>
      <c r="L146" s="37">
        <f>IFERROR(INDEX(XLM!$F:$F,MATCH($A146,XLM!$A:$A,0))*INDEX('Control Panel'!$L:$L,MATCH('Index Volume'!$A146+1,'Control Panel'!$A:$A,1)),0)</f>
        <v>0</v>
      </c>
      <c r="M146" s="39">
        <f t="shared" si="52"/>
        <v>0</v>
      </c>
      <c r="N146" s="1" t="b">
        <f t="shared" si="53"/>
        <v>1</v>
      </c>
      <c r="O146" s="41">
        <f t="shared" si="54"/>
        <v>0</v>
      </c>
      <c r="Q146" s="7">
        <f t="shared" si="55"/>
        <v>0</v>
      </c>
      <c r="R146" s="7">
        <f t="shared" si="56"/>
        <v>0</v>
      </c>
      <c r="S146" s="7">
        <f t="shared" si="57"/>
        <v>0</v>
      </c>
      <c r="T146" s="7">
        <f t="shared" si="58"/>
        <v>0</v>
      </c>
      <c r="U146" s="7">
        <f t="shared" si="59"/>
        <v>0</v>
      </c>
      <c r="V146" s="7">
        <f t="shared" si="60"/>
        <v>0</v>
      </c>
      <c r="W146" s="7">
        <f t="shared" si="61"/>
        <v>0</v>
      </c>
      <c r="X146" s="7">
        <f t="shared" si="62"/>
        <v>0</v>
      </c>
      <c r="Y146" s="7">
        <f t="shared" si="63"/>
        <v>0</v>
      </c>
      <c r="Z146" s="7">
        <f t="shared" si="64"/>
        <v>0</v>
      </c>
      <c r="AA146" s="7">
        <f t="shared" si="65"/>
        <v>0</v>
      </c>
      <c r="AC146" s="7">
        <f t="shared" si="66"/>
        <v>0</v>
      </c>
      <c r="AD146" s="7">
        <f t="shared" si="67"/>
        <v>0</v>
      </c>
      <c r="AE146" s="7">
        <f t="shared" si="68"/>
        <v>0</v>
      </c>
      <c r="AF146" s="7">
        <f t="shared" si="69"/>
        <v>0</v>
      </c>
      <c r="AG146" s="7">
        <f t="shared" si="70"/>
        <v>0</v>
      </c>
      <c r="AH146" s="7">
        <f t="shared" si="71"/>
        <v>0</v>
      </c>
      <c r="AI146" s="7">
        <f t="shared" si="72"/>
        <v>0</v>
      </c>
      <c r="AJ146" s="7">
        <f t="shared" si="73"/>
        <v>0</v>
      </c>
      <c r="AK146" s="7">
        <f t="shared" si="74"/>
        <v>0</v>
      </c>
      <c r="AL146" s="7">
        <f t="shared" si="75"/>
        <v>0</v>
      </c>
      <c r="AM146" s="7">
        <f t="shared" si="76"/>
        <v>0</v>
      </c>
    </row>
    <row r="147" spans="1:39" hidden="1" x14ac:dyDescent="0.75">
      <c r="A147" s="4">
        <v>41785</v>
      </c>
      <c r="B147" s="37">
        <f>IFERROR(INDEX(BTC!$F:$F,MATCH($A147,BTC!$A:$A,0))*INDEX('Control Panel'!$B:$B,MATCH('Index Volume'!$A147+1,'Control Panel'!$A:$A,1)),0)</f>
        <v>0</v>
      </c>
      <c r="C147" s="37">
        <f>IFERROR(INDEX(XRP!$F:$F,MATCH($A147,XRP!$A:$A,0))*INDEX('Control Panel'!$C:$C,MATCH($A147+1,'Control Panel'!$A:$A,1)),0)</f>
        <v>0</v>
      </c>
      <c r="D147" s="37">
        <f>IFERROR(INDEX(LTC!$F:$F,MATCH($A147,LTC!$A:$A,0))*INDEX('Control Panel'!$D:$D,MATCH($A147+1,'Control Panel'!$A:$A,1)),0)</f>
        <v>0</v>
      </c>
      <c r="E147" s="37">
        <f>IFERROR(INDEX(ETC!$F:$F,MATCH($A147,ETC!$A:$A,0))*INDEX('Control Panel'!$E:$E,MATCH($A147+1,'Control Panel'!$A:$A,1)),0)</f>
        <v>0</v>
      </c>
      <c r="F147" s="37">
        <f>IFERROR(INDEX(ETH!$F:$F,MATCH($A147,ETH!$A:$A,0))*INDEX('Control Panel'!$F:$F,MATCH('Index Volume'!$A147+1,'Control Panel'!$A:$A,1)),0)</f>
        <v>0</v>
      </c>
      <c r="G147" s="37">
        <f>IFERROR(INDEX(BCH!$F:$F,MATCH($A147,BCH!$A:$A,0))*INDEX('Control Panel'!$G:$G,MATCH('Index Volume'!$A147+1,'Control Panel'!$A:$A,1)),0)</f>
        <v>0</v>
      </c>
      <c r="H147" s="37">
        <f>IFERROR(INDEX(XMR!$F:$F,MATCH($A147,XMR!$A:$A,0))*INDEX('Control Panel'!$H:$H,MATCH('Index Volume'!$A147+1,'Control Panel'!$A:$A,1)),0)</f>
        <v>0</v>
      </c>
      <c r="I147" s="37">
        <f>IFERROR(INDEX(ZEC!$F:$F,MATCH($A147,ZEC!$A:$A,0))*INDEX('Control Panel'!$I:$I,MATCH('Index Volume'!$A147+1,'Control Panel'!$A:$A,1)),0)</f>
        <v>0</v>
      </c>
      <c r="J147" s="37">
        <f>IFERROR(INDEX(EOS!$F:$F,MATCH($A147,EOS!$A:$A,0))*INDEX('Control Panel'!$J:$J,MATCH('Index Volume'!$A147+1,'Control Panel'!$A:$A,1)),0)</f>
        <v>0</v>
      </c>
      <c r="K147" s="37">
        <f>IFERROR(INDEX(DASH!$F:$F,MATCH($A147,DASH!$A:$A,0))*INDEX('Control Panel'!$K:$K,MATCH('Index Volume'!$A147+1,'Control Panel'!$A:$A,1)),0)</f>
        <v>0</v>
      </c>
      <c r="L147" s="37">
        <f>IFERROR(INDEX(XLM!$F:$F,MATCH($A147,XLM!$A:$A,0))*INDEX('Control Panel'!$L:$L,MATCH('Index Volume'!$A147+1,'Control Panel'!$A:$A,1)),0)</f>
        <v>0</v>
      </c>
      <c r="M147" s="39">
        <f t="shared" si="52"/>
        <v>0</v>
      </c>
      <c r="N147" s="1" t="b">
        <f t="shared" si="53"/>
        <v>1</v>
      </c>
      <c r="O147" s="41">
        <f t="shared" si="54"/>
        <v>0</v>
      </c>
      <c r="Q147" s="7">
        <f t="shared" si="55"/>
        <v>0</v>
      </c>
      <c r="R147" s="7">
        <f t="shared" si="56"/>
        <v>0</v>
      </c>
      <c r="S147" s="7">
        <f t="shared" si="57"/>
        <v>0</v>
      </c>
      <c r="T147" s="7">
        <f t="shared" si="58"/>
        <v>0</v>
      </c>
      <c r="U147" s="7">
        <f t="shared" si="59"/>
        <v>0</v>
      </c>
      <c r="V147" s="7">
        <f t="shared" si="60"/>
        <v>0</v>
      </c>
      <c r="W147" s="7">
        <f t="shared" si="61"/>
        <v>0</v>
      </c>
      <c r="X147" s="7">
        <f t="shared" si="62"/>
        <v>0</v>
      </c>
      <c r="Y147" s="7">
        <f t="shared" si="63"/>
        <v>0</v>
      </c>
      <c r="Z147" s="7">
        <f t="shared" si="64"/>
        <v>0</v>
      </c>
      <c r="AA147" s="7">
        <f t="shared" si="65"/>
        <v>0</v>
      </c>
      <c r="AC147" s="7">
        <f t="shared" si="66"/>
        <v>0</v>
      </c>
      <c r="AD147" s="7">
        <f t="shared" si="67"/>
        <v>0</v>
      </c>
      <c r="AE147" s="7">
        <f t="shared" si="68"/>
        <v>0</v>
      </c>
      <c r="AF147" s="7">
        <f t="shared" si="69"/>
        <v>0</v>
      </c>
      <c r="AG147" s="7">
        <f t="shared" si="70"/>
        <v>0</v>
      </c>
      <c r="AH147" s="7">
        <f t="shared" si="71"/>
        <v>0</v>
      </c>
      <c r="AI147" s="7">
        <f t="shared" si="72"/>
        <v>0</v>
      </c>
      <c r="AJ147" s="7">
        <f t="shared" si="73"/>
        <v>0</v>
      </c>
      <c r="AK147" s="7">
        <f t="shared" si="74"/>
        <v>0</v>
      </c>
      <c r="AL147" s="7">
        <f t="shared" si="75"/>
        <v>0</v>
      </c>
      <c r="AM147" s="7">
        <f t="shared" si="76"/>
        <v>0</v>
      </c>
    </row>
    <row r="148" spans="1:39" hidden="1" x14ac:dyDescent="0.75">
      <c r="A148" s="3">
        <v>41786</v>
      </c>
      <c r="B148" s="37">
        <f>IFERROR(INDEX(BTC!$F:$F,MATCH($A148,BTC!$A:$A,0))*INDEX('Control Panel'!$B:$B,MATCH('Index Volume'!$A148+1,'Control Panel'!$A:$A,1)),0)</f>
        <v>0</v>
      </c>
      <c r="C148" s="37">
        <f>IFERROR(INDEX(XRP!$F:$F,MATCH($A148,XRP!$A:$A,0))*INDEX('Control Panel'!$C:$C,MATCH($A148+1,'Control Panel'!$A:$A,1)),0)</f>
        <v>0</v>
      </c>
      <c r="D148" s="37">
        <f>IFERROR(INDEX(LTC!$F:$F,MATCH($A148,LTC!$A:$A,0))*INDEX('Control Panel'!$D:$D,MATCH($A148+1,'Control Panel'!$A:$A,1)),0)</f>
        <v>0</v>
      </c>
      <c r="E148" s="37">
        <f>IFERROR(INDEX(ETC!$F:$F,MATCH($A148,ETC!$A:$A,0))*INDEX('Control Panel'!$E:$E,MATCH($A148+1,'Control Panel'!$A:$A,1)),0)</f>
        <v>0</v>
      </c>
      <c r="F148" s="37">
        <f>IFERROR(INDEX(ETH!$F:$F,MATCH($A148,ETH!$A:$A,0))*INDEX('Control Panel'!$F:$F,MATCH('Index Volume'!$A148+1,'Control Panel'!$A:$A,1)),0)</f>
        <v>0</v>
      </c>
      <c r="G148" s="37">
        <f>IFERROR(INDEX(BCH!$F:$F,MATCH($A148,BCH!$A:$A,0))*INDEX('Control Panel'!$G:$G,MATCH('Index Volume'!$A148+1,'Control Panel'!$A:$A,1)),0)</f>
        <v>0</v>
      </c>
      <c r="H148" s="37">
        <f>IFERROR(INDEX(XMR!$F:$F,MATCH($A148,XMR!$A:$A,0))*INDEX('Control Panel'!$H:$H,MATCH('Index Volume'!$A148+1,'Control Panel'!$A:$A,1)),0)</f>
        <v>0</v>
      </c>
      <c r="I148" s="37">
        <f>IFERROR(INDEX(ZEC!$F:$F,MATCH($A148,ZEC!$A:$A,0))*INDEX('Control Panel'!$I:$I,MATCH('Index Volume'!$A148+1,'Control Panel'!$A:$A,1)),0)</f>
        <v>0</v>
      </c>
      <c r="J148" s="37">
        <f>IFERROR(INDEX(EOS!$F:$F,MATCH($A148,EOS!$A:$A,0))*INDEX('Control Panel'!$J:$J,MATCH('Index Volume'!$A148+1,'Control Panel'!$A:$A,1)),0)</f>
        <v>0</v>
      </c>
      <c r="K148" s="37">
        <f>IFERROR(INDEX(DASH!$F:$F,MATCH($A148,DASH!$A:$A,0))*INDEX('Control Panel'!$K:$K,MATCH('Index Volume'!$A148+1,'Control Panel'!$A:$A,1)),0)</f>
        <v>0</v>
      </c>
      <c r="L148" s="37">
        <f>IFERROR(INDEX(XLM!$F:$F,MATCH($A148,XLM!$A:$A,0))*INDEX('Control Panel'!$L:$L,MATCH('Index Volume'!$A148+1,'Control Panel'!$A:$A,1)),0)</f>
        <v>0</v>
      </c>
      <c r="M148" s="39">
        <f t="shared" si="52"/>
        <v>0</v>
      </c>
      <c r="N148" s="1" t="b">
        <f t="shared" si="53"/>
        <v>1</v>
      </c>
      <c r="O148" s="41">
        <f t="shared" si="54"/>
        <v>0</v>
      </c>
      <c r="Q148" s="7">
        <f t="shared" si="55"/>
        <v>0</v>
      </c>
      <c r="R148" s="7">
        <f t="shared" si="56"/>
        <v>0</v>
      </c>
      <c r="S148" s="7">
        <f t="shared" si="57"/>
        <v>0</v>
      </c>
      <c r="T148" s="7">
        <f t="shared" si="58"/>
        <v>0</v>
      </c>
      <c r="U148" s="7">
        <f t="shared" si="59"/>
        <v>0</v>
      </c>
      <c r="V148" s="7">
        <f t="shared" si="60"/>
        <v>0</v>
      </c>
      <c r="W148" s="7">
        <f t="shared" si="61"/>
        <v>0</v>
      </c>
      <c r="X148" s="7">
        <f t="shared" si="62"/>
        <v>0</v>
      </c>
      <c r="Y148" s="7">
        <f t="shared" si="63"/>
        <v>0</v>
      </c>
      <c r="Z148" s="7">
        <f t="shared" si="64"/>
        <v>0</v>
      </c>
      <c r="AA148" s="7">
        <f t="shared" si="65"/>
        <v>0</v>
      </c>
      <c r="AC148" s="7">
        <f t="shared" si="66"/>
        <v>0</v>
      </c>
      <c r="AD148" s="7">
        <f t="shared" si="67"/>
        <v>0</v>
      </c>
      <c r="AE148" s="7">
        <f t="shared" si="68"/>
        <v>0</v>
      </c>
      <c r="AF148" s="7">
        <f t="shared" si="69"/>
        <v>0</v>
      </c>
      <c r="AG148" s="7">
        <f t="shared" si="70"/>
        <v>0</v>
      </c>
      <c r="AH148" s="7">
        <f t="shared" si="71"/>
        <v>0</v>
      </c>
      <c r="AI148" s="7">
        <f t="shared" si="72"/>
        <v>0</v>
      </c>
      <c r="AJ148" s="7">
        <f t="shared" si="73"/>
        <v>0</v>
      </c>
      <c r="AK148" s="7">
        <f t="shared" si="74"/>
        <v>0</v>
      </c>
      <c r="AL148" s="7">
        <f t="shared" si="75"/>
        <v>0</v>
      </c>
      <c r="AM148" s="7">
        <f t="shared" si="76"/>
        <v>0</v>
      </c>
    </row>
    <row r="149" spans="1:39" hidden="1" x14ac:dyDescent="0.75">
      <c r="A149" s="4">
        <v>41787</v>
      </c>
      <c r="B149" s="37">
        <f>IFERROR(INDEX(BTC!$F:$F,MATCH($A149,BTC!$A:$A,0))*INDEX('Control Panel'!$B:$B,MATCH('Index Volume'!$A149+1,'Control Panel'!$A:$A,1)),0)</f>
        <v>0</v>
      </c>
      <c r="C149" s="37">
        <f>IFERROR(INDEX(XRP!$F:$F,MATCH($A149,XRP!$A:$A,0))*INDEX('Control Panel'!$C:$C,MATCH($A149+1,'Control Panel'!$A:$A,1)),0)</f>
        <v>0</v>
      </c>
      <c r="D149" s="37">
        <f>IFERROR(INDEX(LTC!$F:$F,MATCH($A149,LTC!$A:$A,0))*INDEX('Control Panel'!$D:$D,MATCH($A149+1,'Control Panel'!$A:$A,1)),0)</f>
        <v>0</v>
      </c>
      <c r="E149" s="37">
        <f>IFERROR(INDEX(ETC!$F:$F,MATCH($A149,ETC!$A:$A,0))*INDEX('Control Panel'!$E:$E,MATCH($A149+1,'Control Panel'!$A:$A,1)),0)</f>
        <v>0</v>
      </c>
      <c r="F149" s="37">
        <f>IFERROR(INDEX(ETH!$F:$F,MATCH($A149,ETH!$A:$A,0))*INDEX('Control Panel'!$F:$F,MATCH('Index Volume'!$A149+1,'Control Panel'!$A:$A,1)),0)</f>
        <v>0</v>
      </c>
      <c r="G149" s="37">
        <f>IFERROR(INDEX(BCH!$F:$F,MATCH($A149,BCH!$A:$A,0))*INDEX('Control Panel'!$G:$G,MATCH('Index Volume'!$A149+1,'Control Panel'!$A:$A,1)),0)</f>
        <v>0</v>
      </c>
      <c r="H149" s="37">
        <f>IFERROR(INDEX(XMR!$F:$F,MATCH($A149,XMR!$A:$A,0))*INDEX('Control Panel'!$H:$H,MATCH('Index Volume'!$A149+1,'Control Panel'!$A:$A,1)),0)</f>
        <v>0</v>
      </c>
      <c r="I149" s="37">
        <f>IFERROR(INDEX(ZEC!$F:$F,MATCH($A149,ZEC!$A:$A,0))*INDEX('Control Panel'!$I:$I,MATCH('Index Volume'!$A149+1,'Control Panel'!$A:$A,1)),0)</f>
        <v>0</v>
      </c>
      <c r="J149" s="37">
        <f>IFERROR(INDEX(EOS!$F:$F,MATCH($A149,EOS!$A:$A,0))*INDEX('Control Panel'!$J:$J,MATCH('Index Volume'!$A149+1,'Control Panel'!$A:$A,1)),0)</f>
        <v>0</v>
      </c>
      <c r="K149" s="37">
        <f>IFERROR(INDEX(DASH!$F:$F,MATCH($A149,DASH!$A:$A,0))*INDEX('Control Panel'!$K:$K,MATCH('Index Volume'!$A149+1,'Control Panel'!$A:$A,1)),0)</f>
        <v>0</v>
      </c>
      <c r="L149" s="37">
        <f>IFERROR(INDEX(XLM!$F:$F,MATCH($A149,XLM!$A:$A,0))*INDEX('Control Panel'!$L:$L,MATCH('Index Volume'!$A149+1,'Control Panel'!$A:$A,1)),0)</f>
        <v>0</v>
      </c>
      <c r="M149" s="39">
        <f t="shared" si="52"/>
        <v>0</v>
      </c>
      <c r="N149" s="1" t="b">
        <f t="shared" si="53"/>
        <v>1</v>
      </c>
      <c r="O149" s="41">
        <f t="shared" si="54"/>
        <v>0</v>
      </c>
      <c r="Q149" s="7">
        <f t="shared" si="55"/>
        <v>0</v>
      </c>
      <c r="R149" s="7">
        <f t="shared" si="56"/>
        <v>0</v>
      </c>
      <c r="S149" s="7">
        <f t="shared" si="57"/>
        <v>0</v>
      </c>
      <c r="T149" s="7">
        <f t="shared" si="58"/>
        <v>0</v>
      </c>
      <c r="U149" s="7">
        <f t="shared" si="59"/>
        <v>0</v>
      </c>
      <c r="V149" s="7">
        <f t="shared" si="60"/>
        <v>0</v>
      </c>
      <c r="W149" s="7">
        <f t="shared" si="61"/>
        <v>0</v>
      </c>
      <c r="X149" s="7">
        <f t="shared" si="62"/>
        <v>0</v>
      </c>
      <c r="Y149" s="7">
        <f t="shared" si="63"/>
        <v>0</v>
      </c>
      <c r="Z149" s="7">
        <f t="shared" si="64"/>
        <v>0</v>
      </c>
      <c r="AA149" s="7">
        <f t="shared" si="65"/>
        <v>0</v>
      </c>
      <c r="AC149" s="7">
        <f t="shared" si="66"/>
        <v>0</v>
      </c>
      <c r="AD149" s="7">
        <f t="shared" si="67"/>
        <v>0</v>
      </c>
      <c r="AE149" s="7">
        <f t="shared" si="68"/>
        <v>0</v>
      </c>
      <c r="AF149" s="7">
        <f t="shared" si="69"/>
        <v>0</v>
      </c>
      <c r="AG149" s="7">
        <f t="shared" si="70"/>
        <v>0</v>
      </c>
      <c r="AH149" s="7">
        <f t="shared" si="71"/>
        <v>0</v>
      </c>
      <c r="AI149" s="7">
        <f t="shared" si="72"/>
        <v>0</v>
      </c>
      <c r="AJ149" s="7">
        <f t="shared" si="73"/>
        <v>0</v>
      </c>
      <c r="AK149" s="7">
        <f t="shared" si="74"/>
        <v>0</v>
      </c>
      <c r="AL149" s="7">
        <f t="shared" si="75"/>
        <v>0</v>
      </c>
      <c r="AM149" s="7">
        <f t="shared" si="76"/>
        <v>0</v>
      </c>
    </row>
    <row r="150" spans="1:39" hidden="1" x14ac:dyDescent="0.75">
      <c r="A150" s="3">
        <v>41788</v>
      </c>
      <c r="B150" s="37">
        <f>IFERROR(INDEX(BTC!$F:$F,MATCH($A150,BTC!$A:$A,0))*INDEX('Control Panel'!$B:$B,MATCH('Index Volume'!$A150+1,'Control Panel'!$A:$A,1)),0)</f>
        <v>0</v>
      </c>
      <c r="C150" s="37">
        <f>IFERROR(INDEX(XRP!$F:$F,MATCH($A150,XRP!$A:$A,0))*INDEX('Control Panel'!$C:$C,MATCH($A150+1,'Control Panel'!$A:$A,1)),0)</f>
        <v>0</v>
      </c>
      <c r="D150" s="37">
        <f>IFERROR(INDEX(LTC!$F:$F,MATCH($A150,LTC!$A:$A,0))*INDEX('Control Panel'!$D:$D,MATCH($A150+1,'Control Panel'!$A:$A,1)),0)</f>
        <v>0</v>
      </c>
      <c r="E150" s="37">
        <f>IFERROR(INDEX(ETC!$F:$F,MATCH($A150,ETC!$A:$A,0))*INDEX('Control Panel'!$E:$E,MATCH($A150+1,'Control Panel'!$A:$A,1)),0)</f>
        <v>0</v>
      </c>
      <c r="F150" s="37">
        <f>IFERROR(INDEX(ETH!$F:$F,MATCH($A150,ETH!$A:$A,0))*INDEX('Control Panel'!$F:$F,MATCH('Index Volume'!$A150+1,'Control Panel'!$A:$A,1)),0)</f>
        <v>0</v>
      </c>
      <c r="G150" s="37">
        <f>IFERROR(INDEX(BCH!$F:$F,MATCH($A150,BCH!$A:$A,0))*INDEX('Control Panel'!$G:$G,MATCH('Index Volume'!$A150+1,'Control Panel'!$A:$A,1)),0)</f>
        <v>0</v>
      </c>
      <c r="H150" s="37">
        <f>IFERROR(INDEX(XMR!$F:$F,MATCH($A150,XMR!$A:$A,0))*INDEX('Control Panel'!$H:$H,MATCH('Index Volume'!$A150+1,'Control Panel'!$A:$A,1)),0)</f>
        <v>0</v>
      </c>
      <c r="I150" s="37">
        <f>IFERROR(INDEX(ZEC!$F:$F,MATCH($A150,ZEC!$A:$A,0))*INDEX('Control Panel'!$I:$I,MATCH('Index Volume'!$A150+1,'Control Panel'!$A:$A,1)),0)</f>
        <v>0</v>
      </c>
      <c r="J150" s="37">
        <f>IFERROR(INDEX(EOS!$F:$F,MATCH($A150,EOS!$A:$A,0))*INDEX('Control Panel'!$J:$J,MATCH('Index Volume'!$A150+1,'Control Panel'!$A:$A,1)),0)</f>
        <v>0</v>
      </c>
      <c r="K150" s="37">
        <f>IFERROR(INDEX(DASH!$F:$F,MATCH($A150,DASH!$A:$A,0))*INDEX('Control Panel'!$K:$K,MATCH('Index Volume'!$A150+1,'Control Panel'!$A:$A,1)),0)</f>
        <v>0</v>
      </c>
      <c r="L150" s="37">
        <f>IFERROR(INDEX(XLM!$F:$F,MATCH($A150,XLM!$A:$A,0))*INDEX('Control Panel'!$L:$L,MATCH('Index Volume'!$A150+1,'Control Panel'!$A:$A,1)),0)</f>
        <v>0</v>
      </c>
      <c r="M150" s="39">
        <f t="shared" si="52"/>
        <v>0</v>
      </c>
      <c r="N150" s="1" t="b">
        <f t="shared" si="53"/>
        <v>1</v>
      </c>
      <c r="O150" s="41">
        <f t="shared" si="54"/>
        <v>0</v>
      </c>
      <c r="Q150" s="7">
        <f t="shared" si="55"/>
        <v>0</v>
      </c>
      <c r="R150" s="7">
        <f t="shared" si="56"/>
        <v>0</v>
      </c>
      <c r="S150" s="7">
        <f t="shared" si="57"/>
        <v>0</v>
      </c>
      <c r="T150" s="7">
        <f t="shared" si="58"/>
        <v>0</v>
      </c>
      <c r="U150" s="7">
        <f t="shared" si="59"/>
        <v>0</v>
      </c>
      <c r="V150" s="7">
        <f t="shared" si="60"/>
        <v>0</v>
      </c>
      <c r="W150" s="7">
        <f t="shared" si="61"/>
        <v>0</v>
      </c>
      <c r="X150" s="7">
        <f t="shared" si="62"/>
        <v>0</v>
      </c>
      <c r="Y150" s="7">
        <f t="shared" si="63"/>
        <v>0</v>
      </c>
      <c r="Z150" s="7">
        <f t="shared" si="64"/>
        <v>0</v>
      </c>
      <c r="AA150" s="7">
        <f t="shared" si="65"/>
        <v>0</v>
      </c>
      <c r="AC150" s="7">
        <f t="shared" si="66"/>
        <v>0</v>
      </c>
      <c r="AD150" s="7">
        <f t="shared" si="67"/>
        <v>0</v>
      </c>
      <c r="AE150" s="7">
        <f t="shared" si="68"/>
        <v>0</v>
      </c>
      <c r="AF150" s="7">
        <f t="shared" si="69"/>
        <v>0</v>
      </c>
      <c r="AG150" s="7">
        <f t="shared" si="70"/>
        <v>0</v>
      </c>
      <c r="AH150" s="7">
        <f t="shared" si="71"/>
        <v>0</v>
      </c>
      <c r="AI150" s="7">
        <f t="shared" si="72"/>
        <v>0</v>
      </c>
      <c r="AJ150" s="7">
        <f t="shared" si="73"/>
        <v>0</v>
      </c>
      <c r="AK150" s="7">
        <f t="shared" si="74"/>
        <v>0</v>
      </c>
      <c r="AL150" s="7">
        <f t="shared" si="75"/>
        <v>0</v>
      </c>
      <c r="AM150" s="7">
        <f t="shared" si="76"/>
        <v>0</v>
      </c>
    </row>
    <row r="151" spans="1:39" hidden="1" x14ac:dyDescent="0.75">
      <c r="A151" s="4">
        <v>41789</v>
      </c>
      <c r="B151" s="37">
        <f>IFERROR(INDEX(BTC!$F:$F,MATCH($A151,BTC!$A:$A,0))*INDEX('Control Panel'!$B:$B,MATCH('Index Volume'!$A151+1,'Control Panel'!$A:$A,1)),0)</f>
        <v>0</v>
      </c>
      <c r="C151" s="37">
        <f>IFERROR(INDEX(XRP!$F:$F,MATCH($A151,XRP!$A:$A,0))*INDEX('Control Panel'!$C:$C,MATCH($A151+1,'Control Panel'!$A:$A,1)),0)</f>
        <v>0</v>
      </c>
      <c r="D151" s="37">
        <f>IFERROR(INDEX(LTC!$F:$F,MATCH($A151,LTC!$A:$A,0))*INDEX('Control Panel'!$D:$D,MATCH($A151+1,'Control Panel'!$A:$A,1)),0)</f>
        <v>0</v>
      </c>
      <c r="E151" s="37">
        <f>IFERROR(INDEX(ETC!$F:$F,MATCH($A151,ETC!$A:$A,0))*INDEX('Control Panel'!$E:$E,MATCH($A151+1,'Control Panel'!$A:$A,1)),0)</f>
        <v>0</v>
      </c>
      <c r="F151" s="37">
        <f>IFERROR(INDEX(ETH!$F:$F,MATCH($A151,ETH!$A:$A,0))*INDEX('Control Panel'!$F:$F,MATCH('Index Volume'!$A151+1,'Control Panel'!$A:$A,1)),0)</f>
        <v>0</v>
      </c>
      <c r="G151" s="37">
        <f>IFERROR(INDEX(BCH!$F:$F,MATCH($A151,BCH!$A:$A,0))*INDEX('Control Panel'!$G:$G,MATCH('Index Volume'!$A151+1,'Control Panel'!$A:$A,1)),0)</f>
        <v>0</v>
      </c>
      <c r="H151" s="37">
        <f>IFERROR(INDEX(XMR!$F:$F,MATCH($A151,XMR!$A:$A,0))*INDEX('Control Panel'!$H:$H,MATCH('Index Volume'!$A151+1,'Control Panel'!$A:$A,1)),0)</f>
        <v>0</v>
      </c>
      <c r="I151" s="37">
        <f>IFERROR(INDEX(ZEC!$F:$F,MATCH($A151,ZEC!$A:$A,0))*INDEX('Control Panel'!$I:$I,MATCH('Index Volume'!$A151+1,'Control Panel'!$A:$A,1)),0)</f>
        <v>0</v>
      </c>
      <c r="J151" s="37">
        <f>IFERROR(INDEX(EOS!$F:$F,MATCH($A151,EOS!$A:$A,0))*INDEX('Control Panel'!$J:$J,MATCH('Index Volume'!$A151+1,'Control Panel'!$A:$A,1)),0)</f>
        <v>0</v>
      </c>
      <c r="K151" s="37">
        <f>IFERROR(INDEX(DASH!$F:$F,MATCH($A151,DASH!$A:$A,0))*INDEX('Control Panel'!$K:$K,MATCH('Index Volume'!$A151+1,'Control Panel'!$A:$A,1)),0)</f>
        <v>0</v>
      </c>
      <c r="L151" s="37">
        <f>IFERROR(INDEX(XLM!$F:$F,MATCH($A151,XLM!$A:$A,0))*INDEX('Control Panel'!$L:$L,MATCH('Index Volume'!$A151+1,'Control Panel'!$A:$A,1)),0)</f>
        <v>0</v>
      </c>
      <c r="M151" s="39">
        <f t="shared" si="52"/>
        <v>0</v>
      </c>
      <c r="N151" s="1" t="b">
        <f t="shared" si="53"/>
        <v>1</v>
      </c>
      <c r="O151" s="41">
        <f t="shared" si="54"/>
        <v>0</v>
      </c>
      <c r="Q151" s="7">
        <f t="shared" si="55"/>
        <v>0</v>
      </c>
      <c r="R151" s="7">
        <f t="shared" si="56"/>
        <v>0</v>
      </c>
      <c r="S151" s="7">
        <f t="shared" si="57"/>
        <v>0</v>
      </c>
      <c r="T151" s="7">
        <f t="shared" si="58"/>
        <v>0</v>
      </c>
      <c r="U151" s="7">
        <f t="shared" si="59"/>
        <v>0</v>
      </c>
      <c r="V151" s="7">
        <f t="shared" si="60"/>
        <v>0</v>
      </c>
      <c r="W151" s="7">
        <f t="shared" si="61"/>
        <v>0</v>
      </c>
      <c r="X151" s="7">
        <f t="shared" si="62"/>
        <v>0</v>
      </c>
      <c r="Y151" s="7">
        <f t="shared" si="63"/>
        <v>0</v>
      </c>
      <c r="Z151" s="7">
        <f t="shared" si="64"/>
        <v>0</v>
      </c>
      <c r="AA151" s="7">
        <f t="shared" si="65"/>
        <v>0</v>
      </c>
      <c r="AC151" s="7">
        <f t="shared" si="66"/>
        <v>0</v>
      </c>
      <c r="AD151" s="7">
        <f t="shared" si="67"/>
        <v>0</v>
      </c>
      <c r="AE151" s="7">
        <f t="shared" si="68"/>
        <v>0</v>
      </c>
      <c r="AF151" s="7">
        <f t="shared" si="69"/>
        <v>0</v>
      </c>
      <c r="AG151" s="7">
        <f t="shared" si="70"/>
        <v>0</v>
      </c>
      <c r="AH151" s="7">
        <f t="shared" si="71"/>
        <v>0</v>
      </c>
      <c r="AI151" s="7">
        <f t="shared" si="72"/>
        <v>0</v>
      </c>
      <c r="AJ151" s="7">
        <f t="shared" si="73"/>
        <v>0</v>
      </c>
      <c r="AK151" s="7">
        <f t="shared" si="74"/>
        <v>0</v>
      </c>
      <c r="AL151" s="7">
        <f t="shared" si="75"/>
        <v>0</v>
      </c>
      <c r="AM151" s="7">
        <f t="shared" si="76"/>
        <v>0</v>
      </c>
    </row>
    <row r="152" spans="1:39" hidden="1" x14ac:dyDescent="0.75">
      <c r="A152" s="3">
        <v>41790</v>
      </c>
      <c r="B152" s="37">
        <f>IFERROR(INDEX(BTC!$F:$F,MATCH($A152,BTC!$A:$A,0))*INDEX('Control Panel'!$B:$B,MATCH('Index Volume'!$A152+1,'Control Panel'!$A:$A,1)),0)</f>
        <v>0</v>
      </c>
      <c r="C152" s="37">
        <f>IFERROR(INDEX(XRP!$F:$F,MATCH($A152,XRP!$A:$A,0))*INDEX('Control Panel'!$C:$C,MATCH($A152+1,'Control Panel'!$A:$A,1)),0)</f>
        <v>0</v>
      </c>
      <c r="D152" s="37">
        <f>IFERROR(INDEX(LTC!$F:$F,MATCH($A152,LTC!$A:$A,0))*INDEX('Control Panel'!$D:$D,MATCH($A152+1,'Control Panel'!$A:$A,1)),0)</f>
        <v>0</v>
      </c>
      <c r="E152" s="37">
        <f>IFERROR(INDEX(ETC!$F:$F,MATCH($A152,ETC!$A:$A,0))*INDEX('Control Panel'!$E:$E,MATCH($A152+1,'Control Panel'!$A:$A,1)),0)</f>
        <v>0</v>
      </c>
      <c r="F152" s="37">
        <f>IFERROR(INDEX(ETH!$F:$F,MATCH($A152,ETH!$A:$A,0))*INDEX('Control Panel'!$F:$F,MATCH('Index Volume'!$A152+1,'Control Panel'!$A:$A,1)),0)</f>
        <v>0</v>
      </c>
      <c r="G152" s="37">
        <f>IFERROR(INDEX(BCH!$F:$F,MATCH($A152,BCH!$A:$A,0))*INDEX('Control Panel'!$G:$G,MATCH('Index Volume'!$A152+1,'Control Panel'!$A:$A,1)),0)</f>
        <v>0</v>
      </c>
      <c r="H152" s="37">
        <f>IFERROR(INDEX(XMR!$F:$F,MATCH($A152,XMR!$A:$A,0))*INDEX('Control Panel'!$H:$H,MATCH('Index Volume'!$A152+1,'Control Panel'!$A:$A,1)),0)</f>
        <v>0</v>
      </c>
      <c r="I152" s="37">
        <f>IFERROR(INDEX(ZEC!$F:$F,MATCH($A152,ZEC!$A:$A,0))*INDEX('Control Panel'!$I:$I,MATCH('Index Volume'!$A152+1,'Control Panel'!$A:$A,1)),0)</f>
        <v>0</v>
      </c>
      <c r="J152" s="37">
        <f>IFERROR(INDEX(EOS!$F:$F,MATCH($A152,EOS!$A:$A,0))*INDEX('Control Panel'!$J:$J,MATCH('Index Volume'!$A152+1,'Control Panel'!$A:$A,1)),0)</f>
        <v>0</v>
      </c>
      <c r="K152" s="37">
        <f>IFERROR(INDEX(DASH!$F:$F,MATCH($A152,DASH!$A:$A,0))*INDEX('Control Panel'!$K:$K,MATCH('Index Volume'!$A152+1,'Control Panel'!$A:$A,1)),0)</f>
        <v>0</v>
      </c>
      <c r="L152" s="37">
        <f>IFERROR(INDEX(XLM!$F:$F,MATCH($A152,XLM!$A:$A,0))*INDEX('Control Panel'!$L:$L,MATCH('Index Volume'!$A152+1,'Control Panel'!$A:$A,1)),0)</f>
        <v>0</v>
      </c>
      <c r="M152" s="39">
        <f t="shared" si="52"/>
        <v>0</v>
      </c>
      <c r="N152" s="1" t="b">
        <f t="shared" si="53"/>
        <v>1</v>
      </c>
      <c r="O152" s="41">
        <f t="shared" si="54"/>
        <v>0</v>
      </c>
      <c r="Q152" s="7">
        <f t="shared" si="55"/>
        <v>0</v>
      </c>
      <c r="R152" s="7">
        <f t="shared" si="56"/>
        <v>0</v>
      </c>
      <c r="S152" s="7">
        <f t="shared" si="57"/>
        <v>0</v>
      </c>
      <c r="T152" s="7">
        <f t="shared" si="58"/>
        <v>0</v>
      </c>
      <c r="U152" s="7">
        <f t="shared" si="59"/>
        <v>0</v>
      </c>
      <c r="V152" s="7">
        <f t="shared" si="60"/>
        <v>0</v>
      </c>
      <c r="W152" s="7">
        <f t="shared" si="61"/>
        <v>0</v>
      </c>
      <c r="X152" s="7">
        <f t="shared" si="62"/>
        <v>0</v>
      </c>
      <c r="Y152" s="7">
        <f t="shared" si="63"/>
        <v>0</v>
      </c>
      <c r="Z152" s="7">
        <f t="shared" si="64"/>
        <v>0</v>
      </c>
      <c r="AA152" s="7">
        <f t="shared" si="65"/>
        <v>0</v>
      </c>
      <c r="AC152" s="7">
        <f t="shared" si="66"/>
        <v>0</v>
      </c>
      <c r="AD152" s="7">
        <f t="shared" si="67"/>
        <v>0</v>
      </c>
      <c r="AE152" s="7">
        <f t="shared" si="68"/>
        <v>0</v>
      </c>
      <c r="AF152" s="7">
        <f t="shared" si="69"/>
        <v>0</v>
      </c>
      <c r="AG152" s="7">
        <f t="shared" si="70"/>
        <v>0</v>
      </c>
      <c r="AH152" s="7">
        <f t="shared" si="71"/>
        <v>0</v>
      </c>
      <c r="AI152" s="7">
        <f t="shared" si="72"/>
        <v>0</v>
      </c>
      <c r="AJ152" s="7">
        <f t="shared" si="73"/>
        <v>0</v>
      </c>
      <c r="AK152" s="7">
        <f t="shared" si="74"/>
        <v>0</v>
      </c>
      <c r="AL152" s="7">
        <f t="shared" si="75"/>
        <v>0</v>
      </c>
      <c r="AM152" s="7">
        <f t="shared" si="76"/>
        <v>0</v>
      </c>
    </row>
    <row r="153" spans="1:39" hidden="1" x14ac:dyDescent="0.75">
      <c r="A153" s="11">
        <v>41791</v>
      </c>
      <c r="B153" s="37">
        <f>IFERROR(INDEX(BTC!$F:$F,MATCH($A153,BTC!$A:$A,0))*INDEX('Control Panel'!$B:$B,MATCH('Index Volume'!$A153+1,'Control Panel'!$A:$A,1)),0)</f>
        <v>0</v>
      </c>
      <c r="C153" s="37">
        <f>IFERROR(INDEX(XRP!$F:$F,MATCH($A153,XRP!$A:$A,0))*INDEX('Control Panel'!$C:$C,MATCH($A153+1,'Control Panel'!$A:$A,1)),0)</f>
        <v>0</v>
      </c>
      <c r="D153" s="37">
        <f>IFERROR(INDEX(LTC!$F:$F,MATCH($A153,LTC!$A:$A,0))*INDEX('Control Panel'!$D:$D,MATCH($A153+1,'Control Panel'!$A:$A,1)),0)</f>
        <v>0</v>
      </c>
      <c r="E153" s="37">
        <f>IFERROR(INDEX(ETC!$F:$F,MATCH($A153,ETC!$A:$A,0))*INDEX('Control Panel'!$E:$E,MATCH($A153+1,'Control Panel'!$A:$A,1)),0)</f>
        <v>0</v>
      </c>
      <c r="F153" s="37">
        <f>IFERROR(INDEX(ETH!$F:$F,MATCH($A153,ETH!$A:$A,0))*INDEX('Control Panel'!$F:$F,MATCH('Index Volume'!$A153+1,'Control Panel'!$A:$A,1)),0)</f>
        <v>0</v>
      </c>
      <c r="G153" s="37">
        <f>IFERROR(INDEX(BCH!$F:$F,MATCH($A153,BCH!$A:$A,0))*INDEX('Control Panel'!$G:$G,MATCH('Index Volume'!$A153+1,'Control Panel'!$A:$A,1)),0)</f>
        <v>0</v>
      </c>
      <c r="H153" s="37">
        <f>IFERROR(INDEX(XMR!$F:$F,MATCH($A153,XMR!$A:$A,0))*INDEX('Control Panel'!$H:$H,MATCH('Index Volume'!$A153+1,'Control Panel'!$A:$A,1)),0)</f>
        <v>0</v>
      </c>
      <c r="I153" s="37">
        <f>IFERROR(INDEX(ZEC!$F:$F,MATCH($A153,ZEC!$A:$A,0))*INDEX('Control Panel'!$I:$I,MATCH('Index Volume'!$A153+1,'Control Panel'!$A:$A,1)),0)</f>
        <v>0</v>
      </c>
      <c r="J153" s="37">
        <f>IFERROR(INDEX(EOS!$F:$F,MATCH($A153,EOS!$A:$A,0))*INDEX('Control Panel'!$J:$J,MATCH('Index Volume'!$A153+1,'Control Panel'!$A:$A,1)),0)</f>
        <v>0</v>
      </c>
      <c r="K153" s="37">
        <f>IFERROR(INDEX(DASH!$F:$F,MATCH($A153,DASH!$A:$A,0))*INDEX('Control Panel'!$K:$K,MATCH('Index Volume'!$A153+1,'Control Panel'!$A:$A,1)),0)</f>
        <v>0</v>
      </c>
      <c r="L153" s="37">
        <f>IFERROR(INDEX(XLM!$F:$F,MATCH($A153,XLM!$A:$A,0))*INDEX('Control Panel'!$L:$L,MATCH('Index Volume'!$A153+1,'Control Panel'!$A:$A,1)),0)</f>
        <v>0</v>
      </c>
      <c r="M153" s="39">
        <f t="shared" si="52"/>
        <v>0</v>
      </c>
      <c r="N153" s="1" t="b">
        <f t="shared" si="53"/>
        <v>1</v>
      </c>
      <c r="O153" s="41">
        <f t="shared" si="54"/>
        <v>0</v>
      </c>
      <c r="Q153" s="7">
        <f t="shared" si="55"/>
        <v>0</v>
      </c>
      <c r="R153" s="7">
        <f t="shared" si="56"/>
        <v>0</v>
      </c>
      <c r="S153" s="7">
        <f t="shared" si="57"/>
        <v>0</v>
      </c>
      <c r="T153" s="7">
        <f t="shared" si="58"/>
        <v>0</v>
      </c>
      <c r="U153" s="7">
        <f t="shared" si="59"/>
        <v>0</v>
      </c>
      <c r="V153" s="7">
        <f t="shared" si="60"/>
        <v>0</v>
      </c>
      <c r="W153" s="7">
        <f t="shared" si="61"/>
        <v>0</v>
      </c>
      <c r="X153" s="7">
        <f t="shared" si="62"/>
        <v>0</v>
      </c>
      <c r="Y153" s="7">
        <f t="shared" si="63"/>
        <v>0</v>
      </c>
      <c r="Z153" s="7">
        <f t="shared" si="64"/>
        <v>0</v>
      </c>
      <c r="AA153" s="7">
        <f t="shared" si="65"/>
        <v>0</v>
      </c>
      <c r="AC153" s="7">
        <f t="shared" si="66"/>
        <v>0</v>
      </c>
      <c r="AD153" s="7">
        <f t="shared" si="67"/>
        <v>0</v>
      </c>
      <c r="AE153" s="7">
        <f t="shared" si="68"/>
        <v>0</v>
      </c>
      <c r="AF153" s="7">
        <f t="shared" si="69"/>
        <v>0</v>
      </c>
      <c r="AG153" s="7">
        <f t="shared" si="70"/>
        <v>0</v>
      </c>
      <c r="AH153" s="7">
        <f t="shared" si="71"/>
        <v>0</v>
      </c>
      <c r="AI153" s="7">
        <f t="shared" si="72"/>
        <v>0</v>
      </c>
      <c r="AJ153" s="7">
        <f t="shared" si="73"/>
        <v>0</v>
      </c>
      <c r="AK153" s="7">
        <f t="shared" si="74"/>
        <v>0</v>
      </c>
      <c r="AL153" s="7">
        <f t="shared" si="75"/>
        <v>0</v>
      </c>
      <c r="AM153" s="7">
        <f t="shared" si="76"/>
        <v>0</v>
      </c>
    </row>
    <row r="154" spans="1:39" hidden="1" x14ac:dyDescent="0.75">
      <c r="A154" s="3">
        <v>41792</v>
      </c>
      <c r="B154" s="37">
        <f>IFERROR(INDEX(BTC!$F:$F,MATCH($A154,BTC!$A:$A,0))*INDEX('Control Panel'!$B:$B,MATCH('Index Volume'!$A154+1,'Control Panel'!$A:$A,1)),0)</f>
        <v>0</v>
      </c>
      <c r="C154" s="37">
        <f>IFERROR(INDEX(XRP!$F:$F,MATCH($A154,XRP!$A:$A,0))*INDEX('Control Panel'!$C:$C,MATCH($A154+1,'Control Panel'!$A:$A,1)),0)</f>
        <v>0</v>
      </c>
      <c r="D154" s="37">
        <f>IFERROR(INDEX(LTC!$F:$F,MATCH($A154,LTC!$A:$A,0))*INDEX('Control Panel'!$D:$D,MATCH($A154+1,'Control Panel'!$A:$A,1)),0)</f>
        <v>0</v>
      </c>
      <c r="E154" s="37">
        <f>IFERROR(INDEX(ETC!$F:$F,MATCH($A154,ETC!$A:$A,0))*INDEX('Control Panel'!$E:$E,MATCH($A154+1,'Control Panel'!$A:$A,1)),0)</f>
        <v>0</v>
      </c>
      <c r="F154" s="37">
        <f>IFERROR(INDEX(ETH!$F:$F,MATCH($A154,ETH!$A:$A,0))*INDEX('Control Panel'!$F:$F,MATCH('Index Volume'!$A154+1,'Control Panel'!$A:$A,1)),0)</f>
        <v>0</v>
      </c>
      <c r="G154" s="37">
        <f>IFERROR(INDEX(BCH!$F:$F,MATCH($A154,BCH!$A:$A,0))*INDEX('Control Panel'!$G:$G,MATCH('Index Volume'!$A154+1,'Control Panel'!$A:$A,1)),0)</f>
        <v>0</v>
      </c>
      <c r="H154" s="37">
        <f>IFERROR(INDEX(XMR!$F:$F,MATCH($A154,XMR!$A:$A,0))*INDEX('Control Panel'!$H:$H,MATCH('Index Volume'!$A154+1,'Control Panel'!$A:$A,1)),0)</f>
        <v>0</v>
      </c>
      <c r="I154" s="37">
        <f>IFERROR(INDEX(ZEC!$F:$F,MATCH($A154,ZEC!$A:$A,0))*INDEX('Control Panel'!$I:$I,MATCH('Index Volume'!$A154+1,'Control Panel'!$A:$A,1)),0)</f>
        <v>0</v>
      </c>
      <c r="J154" s="37">
        <f>IFERROR(INDEX(EOS!$F:$F,MATCH($A154,EOS!$A:$A,0))*INDEX('Control Panel'!$J:$J,MATCH('Index Volume'!$A154+1,'Control Panel'!$A:$A,1)),0)</f>
        <v>0</v>
      </c>
      <c r="K154" s="37">
        <f>IFERROR(INDEX(DASH!$F:$F,MATCH($A154,DASH!$A:$A,0))*INDEX('Control Panel'!$K:$K,MATCH('Index Volume'!$A154+1,'Control Panel'!$A:$A,1)),0)</f>
        <v>0</v>
      </c>
      <c r="L154" s="37">
        <f>IFERROR(INDEX(XLM!$F:$F,MATCH($A154,XLM!$A:$A,0))*INDEX('Control Panel'!$L:$L,MATCH('Index Volume'!$A154+1,'Control Panel'!$A:$A,1)),0)</f>
        <v>0</v>
      </c>
      <c r="M154" s="39">
        <f t="shared" si="52"/>
        <v>0</v>
      </c>
      <c r="N154" s="1" t="b">
        <f t="shared" si="53"/>
        <v>1</v>
      </c>
      <c r="O154" s="41">
        <f t="shared" si="54"/>
        <v>0</v>
      </c>
      <c r="Q154" s="7">
        <f t="shared" si="55"/>
        <v>0</v>
      </c>
      <c r="R154" s="7">
        <f t="shared" si="56"/>
        <v>0</v>
      </c>
      <c r="S154" s="7">
        <f t="shared" si="57"/>
        <v>0</v>
      </c>
      <c r="T154" s="7">
        <f t="shared" si="58"/>
        <v>0</v>
      </c>
      <c r="U154" s="7">
        <f t="shared" si="59"/>
        <v>0</v>
      </c>
      <c r="V154" s="7">
        <f t="shared" si="60"/>
        <v>0</v>
      </c>
      <c r="W154" s="7">
        <f t="shared" si="61"/>
        <v>0</v>
      </c>
      <c r="X154" s="7">
        <f t="shared" si="62"/>
        <v>0</v>
      </c>
      <c r="Y154" s="7">
        <f t="shared" si="63"/>
        <v>0</v>
      </c>
      <c r="Z154" s="7">
        <f t="shared" si="64"/>
        <v>0</v>
      </c>
      <c r="AA154" s="7">
        <f t="shared" si="65"/>
        <v>0</v>
      </c>
      <c r="AC154" s="7">
        <f t="shared" si="66"/>
        <v>0</v>
      </c>
      <c r="AD154" s="7">
        <f t="shared" si="67"/>
        <v>0</v>
      </c>
      <c r="AE154" s="7">
        <f t="shared" si="68"/>
        <v>0</v>
      </c>
      <c r="AF154" s="7">
        <f t="shared" si="69"/>
        <v>0</v>
      </c>
      <c r="AG154" s="7">
        <f t="shared" si="70"/>
        <v>0</v>
      </c>
      <c r="AH154" s="7">
        <f t="shared" si="71"/>
        <v>0</v>
      </c>
      <c r="AI154" s="7">
        <f t="shared" si="72"/>
        <v>0</v>
      </c>
      <c r="AJ154" s="7">
        <f t="shared" si="73"/>
        <v>0</v>
      </c>
      <c r="AK154" s="7">
        <f t="shared" si="74"/>
        <v>0</v>
      </c>
      <c r="AL154" s="7">
        <f t="shared" si="75"/>
        <v>0</v>
      </c>
      <c r="AM154" s="7">
        <f t="shared" si="76"/>
        <v>0</v>
      </c>
    </row>
    <row r="155" spans="1:39" hidden="1" x14ac:dyDescent="0.75">
      <c r="A155" s="4">
        <v>41793</v>
      </c>
      <c r="B155" s="37">
        <f>IFERROR(INDEX(BTC!$F:$F,MATCH($A155,BTC!$A:$A,0))*INDEX('Control Panel'!$B:$B,MATCH('Index Volume'!$A155+1,'Control Panel'!$A:$A,1)),0)</f>
        <v>0</v>
      </c>
      <c r="C155" s="37">
        <f>IFERROR(INDEX(XRP!$F:$F,MATCH($A155,XRP!$A:$A,0))*INDEX('Control Panel'!$C:$C,MATCH($A155+1,'Control Panel'!$A:$A,1)),0)</f>
        <v>0</v>
      </c>
      <c r="D155" s="37">
        <f>IFERROR(INDEX(LTC!$F:$F,MATCH($A155,LTC!$A:$A,0))*INDEX('Control Panel'!$D:$D,MATCH($A155+1,'Control Panel'!$A:$A,1)),0)</f>
        <v>0</v>
      </c>
      <c r="E155" s="37">
        <f>IFERROR(INDEX(ETC!$F:$F,MATCH($A155,ETC!$A:$A,0))*INDEX('Control Panel'!$E:$E,MATCH($A155+1,'Control Panel'!$A:$A,1)),0)</f>
        <v>0</v>
      </c>
      <c r="F155" s="37">
        <f>IFERROR(INDEX(ETH!$F:$F,MATCH($A155,ETH!$A:$A,0))*INDEX('Control Panel'!$F:$F,MATCH('Index Volume'!$A155+1,'Control Panel'!$A:$A,1)),0)</f>
        <v>0</v>
      </c>
      <c r="G155" s="37">
        <f>IFERROR(INDEX(BCH!$F:$F,MATCH($A155,BCH!$A:$A,0))*INDEX('Control Panel'!$G:$G,MATCH('Index Volume'!$A155+1,'Control Panel'!$A:$A,1)),0)</f>
        <v>0</v>
      </c>
      <c r="H155" s="37">
        <f>IFERROR(INDEX(XMR!$F:$F,MATCH($A155,XMR!$A:$A,0))*INDEX('Control Panel'!$H:$H,MATCH('Index Volume'!$A155+1,'Control Panel'!$A:$A,1)),0)</f>
        <v>0</v>
      </c>
      <c r="I155" s="37">
        <f>IFERROR(INDEX(ZEC!$F:$F,MATCH($A155,ZEC!$A:$A,0))*INDEX('Control Panel'!$I:$I,MATCH('Index Volume'!$A155+1,'Control Panel'!$A:$A,1)),0)</f>
        <v>0</v>
      </c>
      <c r="J155" s="37">
        <f>IFERROR(INDEX(EOS!$F:$F,MATCH($A155,EOS!$A:$A,0))*INDEX('Control Panel'!$J:$J,MATCH('Index Volume'!$A155+1,'Control Panel'!$A:$A,1)),0)</f>
        <v>0</v>
      </c>
      <c r="K155" s="37">
        <f>IFERROR(INDEX(DASH!$F:$F,MATCH($A155,DASH!$A:$A,0))*INDEX('Control Panel'!$K:$K,MATCH('Index Volume'!$A155+1,'Control Panel'!$A:$A,1)),0)</f>
        <v>0</v>
      </c>
      <c r="L155" s="37">
        <f>IFERROR(INDEX(XLM!$F:$F,MATCH($A155,XLM!$A:$A,0))*INDEX('Control Panel'!$L:$L,MATCH('Index Volume'!$A155+1,'Control Panel'!$A:$A,1)),0)</f>
        <v>0</v>
      </c>
      <c r="M155" s="39">
        <f t="shared" si="52"/>
        <v>0</v>
      </c>
      <c r="N155" s="1" t="b">
        <f t="shared" si="53"/>
        <v>1</v>
      </c>
      <c r="O155" s="41">
        <f t="shared" si="54"/>
        <v>0</v>
      </c>
      <c r="Q155" s="7">
        <f t="shared" si="55"/>
        <v>0</v>
      </c>
      <c r="R155" s="7">
        <f t="shared" si="56"/>
        <v>0</v>
      </c>
      <c r="S155" s="7">
        <f t="shared" si="57"/>
        <v>0</v>
      </c>
      <c r="T155" s="7">
        <f t="shared" si="58"/>
        <v>0</v>
      </c>
      <c r="U155" s="7">
        <f t="shared" si="59"/>
        <v>0</v>
      </c>
      <c r="V155" s="7">
        <f t="shared" si="60"/>
        <v>0</v>
      </c>
      <c r="W155" s="7">
        <f t="shared" si="61"/>
        <v>0</v>
      </c>
      <c r="X155" s="7">
        <f t="shared" si="62"/>
        <v>0</v>
      </c>
      <c r="Y155" s="7">
        <f t="shared" si="63"/>
        <v>0</v>
      </c>
      <c r="Z155" s="7">
        <f t="shared" si="64"/>
        <v>0</v>
      </c>
      <c r="AA155" s="7">
        <f t="shared" si="65"/>
        <v>0</v>
      </c>
      <c r="AC155" s="7">
        <f t="shared" si="66"/>
        <v>0</v>
      </c>
      <c r="AD155" s="7">
        <f t="shared" si="67"/>
        <v>0</v>
      </c>
      <c r="AE155" s="7">
        <f t="shared" si="68"/>
        <v>0</v>
      </c>
      <c r="AF155" s="7">
        <f t="shared" si="69"/>
        <v>0</v>
      </c>
      <c r="AG155" s="7">
        <f t="shared" si="70"/>
        <v>0</v>
      </c>
      <c r="AH155" s="7">
        <f t="shared" si="71"/>
        <v>0</v>
      </c>
      <c r="AI155" s="7">
        <f t="shared" si="72"/>
        <v>0</v>
      </c>
      <c r="AJ155" s="7">
        <f t="shared" si="73"/>
        <v>0</v>
      </c>
      <c r="AK155" s="7">
        <f t="shared" si="74"/>
        <v>0</v>
      </c>
      <c r="AL155" s="7">
        <f t="shared" si="75"/>
        <v>0</v>
      </c>
      <c r="AM155" s="7">
        <f t="shared" si="76"/>
        <v>0</v>
      </c>
    </row>
    <row r="156" spans="1:39" hidden="1" x14ac:dyDescent="0.75">
      <c r="A156" s="3">
        <v>41794</v>
      </c>
      <c r="B156" s="37">
        <f>IFERROR(INDEX(BTC!$F:$F,MATCH($A156,BTC!$A:$A,0))*INDEX('Control Panel'!$B:$B,MATCH('Index Volume'!$A156+1,'Control Panel'!$A:$A,1)),0)</f>
        <v>0</v>
      </c>
      <c r="C156" s="37">
        <f>IFERROR(INDEX(XRP!$F:$F,MATCH($A156,XRP!$A:$A,0))*INDEX('Control Panel'!$C:$C,MATCH($A156+1,'Control Panel'!$A:$A,1)),0)</f>
        <v>0</v>
      </c>
      <c r="D156" s="37">
        <f>IFERROR(INDEX(LTC!$F:$F,MATCH($A156,LTC!$A:$A,0))*INDEX('Control Panel'!$D:$D,MATCH($A156+1,'Control Panel'!$A:$A,1)),0)</f>
        <v>0</v>
      </c>
      <c r="E156" s="37">
        <f>IFERROR(INDEX(ETC!$F:$F,MATCH($A156,ETC!$A:$A,0))*INDEX('Control Panel'!$E:$E,MATCH($A156+1,'Control Panel'!$A:$A,1)),0)</f>
        <v>0</v>
      </c>
      <c r="F156" s="37">
        <f>IFERROR(INDEX(ETH!$F:$F,MATCH($A156,ETH!$A:$A,0))*INDEX('Control Panel'!$F:$F,MATCH('Index Volume'!$A156+1,'Control Panel'!$A:$A,1)),0)</f>
        <v>0</v>
      </c>
      <c r="G156" s="37">
        <f>IFERROR(INDEX(BCH!$F:$F,MATCH($A156,BCH!$A:$A,0))*INDEX('Control Panel'!$G:$G,MATCH('Index Volume'!$A156+1,'Control Panel'!$A:$A,1)),0)</f>
        <v>0</v>
      </c>
      <c r="H156" s="37">
        <f>IFERROR(INDEX(XMR!$F:$F,MATCH($A156,XMR!$A:$A,0))*INDEX('Control Panel'!$H:$H,MATCH('Index Volume'!$A156+1,'Control Panel'!$A:$A,1)),0)</f>
        <v>0</v>
      </c>
      <c r="I156" s="37">
        <f>IFERROR(INDEX(ZEC!$F:$F,MATCH($A156,ZEC!$A:$A,0))*INDEX('Control Panel'!$I:$I,MATCH('Index Volume'!$A156+1,'Control Panel'!$A:$A,1)),0)</f>
        <v>0</v>
      </c>
      <c r="J156" s="37">
        <f>IFERROR(INDEX(EOS!$F:$F,MATCH($A156,EOS!$A:$A,0))*INDEX('Control Panel'!$J:$J,MATCH('Index Volume'!$A156+1,'Control Panel'!$A:$A,1)),0)</f>
        <v>0</v>
      </c>
      <c r="K156" s="37">
        <f>IFERROR(INDEX(DASH!$F:$F,MATCH($A156,DASH!$A:$A,0))*INDEX('Control Panel'!$K:$K,MATCH('Index Volume'!$A156+1,'Control Panel'!$A:$A,1)),0)</f>
        <v>0</v>
      </c>
      <c r="L156" s="37">
        <f>IFERROR(INDEX(XLM!$F:$F,MATCH($A156,XLM!$A:$A,0))*INDEX('Control Panel'!$L:$L,MATCH('Index Volume'!$A156+1,'Control Panel'!$A:$A,1)),0)</f>
        <v>0</v>
      </c>
      <c r="M156" s="39">
        <f t="shared" si="52"/>
        <v>0</v>
      </c>
      <c r="N156" s="1" t="b">
        <f t="shared" si="53"/>
        <v>1</v>
      </c>
      <c r="O156" s="41">
        <f t="shared" si="54"/>
        <v>0</v>
      </c>
      <c r="Q156" s="7">
        <f t="shared" si="55"/>
        <v>0</v>
      </c>
      <c r="R156" s="7">
        <f t="shared" si="56"/>
        <v>0</v>
      </c>
      <c r="S156" s="7">
        <f t="shared" si="57"/>
        <v>0</v>
      </c>
      <c r="T156" s="7">
        <f t="shared" si="58"/>
        <v>0</v>
      </c>
      <c r="U156" s="7">
        <f t="shared" si="59"/>
        <v>0</v>
      </c>
      <c r="V156" s="7">
        <f t="shared" si="60"/>
        <v>0</v>
      </c>
      <c r="W156" s="7">
        <f t="shared" si="61"/>
        <v>0</v>
      </c>
      <c r="X156" s="7">
        <f t="shared" si="62"/>
        <v>0</v>
      </c>
      <c r="Y156" s="7">
        <f t="shared" si="63"/>
        <v>0</v>
      </c>
      <c r="Z156" s="7">
        <f t="shared" si="64"/>
        <v>0</v>
      </c>
      <c r="AA156" s="7">
        <f t="shared" si="65"/>
        <v>0</v>
      </c>
      <c r="AC156" s="7">
        <f t="shared" si="66"/>
        <v>0</v>
      </c>
      <c r="AD156" s="7">
        <f t="shared" si="67"/>
        <v>0</v>
      </c>
      <c r="AE156" s="7">
        <f t="shared" si="68"/>
        <v>0</v>
      </c>
      <c r="AF156" s="7">
        <f t="shared" si="69"/>
        <v>0</v>
      </c>
      <c r="AG156" s="7">
        <f t="shared" si="70"/>
        <v>0</v>
      </c>
      <c r="AH156" s="7">
        <f t="shared" si="71"/>
        <v>0</v>
      </c>
      <c r="AI156" s="7">
        <f t="shared" si="72"/>
        <v>0</v>
      </c>
      <c r="AJ156" s="7">
        <f t="shared" si="73"/>
        <v>0</v>
      </c>
      <c r="AK156" s="7">
        <f t="shared" si="74"/>
        <v>0</v>
      </c>
      <c r="AL156" s="7">
        <f t="shared" si="75"/>
        <v>0</v>
      </c>
      <c r="AM156" s="7">
        <f t="shared" si="76"/>
        <v>0</v>
      </c>
    </row>
    <row r="157" spans="1:39" hidden="1" x14ac:dyDescent="0.75">
      <c r="A157" s="4">
        <v>41795</v>
      </c>
      <c r="B157" s="37">
        <f>IFERROR(INDEX(BTC!$F:$F,MATCH($A157,BTC!$A:$A,0))*INDEX('Control Panel'!$B:$B,MATCH('Index Volume'!$A157+1,'Control Panel'!$A:$A,1)),0)</f>
        <v>0</v>
      </c>
      <c r="C157" s="37">
        <f>IFERROR(INDEX(XRP!$F:$F,MATCH($A157,XRP!$A:$A,0))*INDEX('Control Panel'!$C:$C,MATCH($A157+1,'Control Panel'!$A:$A,1)),0)</f>
        <v>0</v>
      </c>
      <c r="D157" s="37">
        <f>IFERROR(INDEX(LTC!$F:$F,MATCH($A157,LTC!$A:$A,0))*INDEX('Control Panel'!$D:$D,MATCH($A157+1,'Control Panel'!$A:$A,1)),0)</f>
        <v>0</v>
      </c>
      <c r="E157" s="37">
        <f>IFERROR(INDEX(ETC!$F:$F,MATCH($A157,ETC!$A:$A,0))*INDEX('Control Panel'!$E:$E,MATCH($A157+1,'Control Panel'!$A:$A,1)),0)</f>
        <v>0</v>
      </c>
      <c r="F157" s="37">
        <f>IFERROR(INDEX(ETH!$F:$F,MATCH($A157,ETH!$A:$A,0))*INDEX('Control Panel'!$F:$F,MATCH('Index Volume'!$A157+1,'Control Panel'!$A:$A,1)),0)</f>
        <v>0</v>
      </c>
      <c r="G157" s="37">
        <f>IFERROR(INDEX(BCH!$F:$F,MATCH($A157,BCH!$A:$A,0))*INDEX('Control Panel'!$G:$G,MATCH('Index Volume'!$A157+1,'Control Panel'!$A:$A,1)),0)</f>
        <v>0</v>
      </c>
      <c r="H157" s="37">
        <f>IFERROR(INDEX(XMR!$F:$F,MATCH($A157,XMR!$A:$A,0))*INDEX('Control Panel'!$H:$H,MATCH('Index Volume'!$A157+1,'Control Panel'!$A:$A,1)),0)</f>
        <v>0</v>
      </c>
      <c r="I157" s="37">
        <f>IFERROR(INDEX(ZEC!$F:$F,MATCH($A157,ZEC!$A:$A,0))*INDEX('Control Panel'!$I:$I,MATCH('Index Volume'!$A157+1,'Control Panel'!$A:$A,1)),0)</f>
        <v>0</v>
      </c>
      <c r="J157" s="37">
        <f>IFERROR(INDEX(EOS!$F:$F,MATCH($A157,EOS!$A:$A,0))*INDEX('Control Panel'!$J:$J,MATCH('Index Volume'!$A157+1,'Control Panel'!$A:$A,1)),0)</f>
        <v>0</v>
      </c>
      <c r="K157" s="37">
        <f>IFERROR(INDEX(DASH!$F:$F,MATCH($A157,DASH!$A:$A,0))*INDEX('Control Panel'!$K:$K,MATCH('Index Volume'!$A157+1,'Control Panel'!$A:$A,1)),0)</f>
        <v>0</v>
      </c>
      <c r="L157" s="37">
        <f>IFERROR(INDEX(XLM!$F:$F,MATCH($A157,XLM!$A:$A,0))*INDEX('Control Panel'!$L:$L,MATCH('Index Volume'!$A157+1,'Control Panel'!$A:$A,1)),0)</f>
        <v>0</v>
      </c>
      <c r="M157" s="39">
        <f t="shared" si="52"/>
        <v>0</v>
      </c>
      <c r="N157" s="1" t="b">
        <f t="shared" si="53"/>
        <v>1</v>
      </c>
      <c r="O157" s="41">
        <f t="shared" si="54"/>
        <v>0</v>
      </c>
      <c r="Q157" s="7">
        <f t="shared" si="55"/>
        <v>0</v>
      </c>
      <c r="R157" s="7">
        <f t="shared" si="56"/>
        <v>0</v>
      </c>
      <c r="S157" s="7">
        <f t="shared" si="57"/>
        <v>0</v>
      </c>
      <c r="T157" s="7">
        <f t="shared" si="58"/>
        <v>0</v>
      </c>
      <c r="U157" s="7">
        <f t="shared" si="59"/>
        <v>0</v>
      </c>
      <c r="V157" s="7">
        <f t="shared" si="60"/>
        <v>0</v>
      </c>
      <c r="W157" s="7">
        <f t="shared" si="61"/>
        <v>0</v>
      </c>
      <c r="X157" s="7">
        <f t="shared" si="62"/>
        <v>0</v>
      </c>
      <c r="Y157" s="7">
        <f t="shared" si="63"/>
        <v>0</v>
      </c>
      <c r="Z157" s="7">
        <f t="shared" si="64"/>
        <v>0</v>
      </c>
      <c r="AA157" s="7">
        <f t="shared" si="65"/>
        <v>0</v>
      </c>
      <c r="AC157" s="7">
        <f t="shared" si="66"/>
        <v>0</v>
      </c>
      <c r="AD157" s="7">
        <f t="shared" si="67"/>
        <v>0</v>
      </c>
      <c r="AE157" s="7">
        <f t="shared" si="68"/>
        <v>0</v>
      </c>
      <c r="AF157" s="7">
        <f t="shared" si="69"/>
        <v>0</v>
      </c>
      <c r="AG157" s="7">
        <f t="shared" si="70"/>
        <v>0</v>
      </c>
      <c r="AH157" s="7">
        <f t="shared" si="71"/>
        <v>0</v>
      </c>
      <c r="AI157" s="7">
        <f t="shared" si="72"/>
        <v>0</v>
      </c>
      <c r="AJ157" s="7">
        <f t="shared" si="73"/>
        <v>0</v>
      </c>
      <c r="AK157" s="7">
        <f t="shared" si="74"/>
        <v>0</v>
      </c>
      <c r="AL157" s="7">
        <f t="shared" si="75"/>
        <v>0</v>
      </c>
      <c r="AM157" s="7">
        <f t="shared" si="76"/>
        <v>0</v>
      </c>
    </row>
    <row r="158" spans="1:39" hidden="1" x14ac:dyDescent="0.75">
      <c r="A158" s="3">
        <v>41796</v>
      </c>
      <c r="B158" s="37">
        <f>IFERROR(INDEX(BTC!$F:$F,MATCH($A158,BTC!$A:$A,0))*INDEX('Control Panel'!$B:$B,MATCH('Index Volume'!$A158+1,'Control Panel'!$A:$A,1)),0)</f>
        <v>0</v>
      </c>
      <c r="C158" s="37">
        <f>IFERROR(INDEX(XRP!$F:$F,MATCH($A158,XRP!$A:$A,0))*INDEX('Control Panel'!$C:$C,MATCH($A158+1,'Control Panel'!$A:$A,1)),0)</f>
        <v>0</v>
      </c>
      <c r="D158" s="37">
        <f>IFERROR(INDEX(LTC!$F:$F,MATCH($A158,LTC!$A:$A,0))*INDEX('Control Panel'!$D:$D,MATCH($A158+1,'Control Panel'!$A:$A,1)),0)</f>
        <v>0</v>
      </c>
      <c r="E158" s="37">
        <f>IFERROR(INDEX(ETC!$F:$F,MATCH($A158,ETC!$A:$A,0))*INDEX('Control Panel'!$E:$E,MATCH($A158+1,'Control Panel'!$A:$A,1)),0)</f>
        <v>0</v>
      </c>
      <c r="F158" s="37">
        <f>IFERROR(INDEX(ETH!$F:$F,MATCH($A158,ETH!$A:$A,0))*INDEX('Control Panel'!$F:$F,MATCH('Index Volume'!$A158+1,'Control Panel'!$A:$A,1)),0)</f>
        <v>0</v>
      </c>
      <c r="G158" s="37">
        <f>IFERROR(INDEX(BCH!$F:$F,MATCH($A158,BCH!$A:$A,0))*INDEX('Control Panel'!$G:$G,MATCH('Index Volume'!$A158+1,'Control Panel'!$A:$A,1)),0)</f>
        <v>0</v>
      </c>
      <c r="H158" s="37">
        <f>IFERROR(INDEX(XMR!$F:$F,MATCH($A158,XMR!$A:$A,0))*INDEX('Control Panel'!$H:$H,MATCH('Index Volume'!$A158+1,'Control Panel'!$A:$A,1)),0)</f>
        <v>0</v>
      </c>
      <c r="I158" s="37">
        <f>IFERROR(INDEX(ZEC!$F:$F,MATCH($A158,ZEC!$A:$A,0))*INDEX('Control Panel'!$I:$I,MATCH('Index Volume'!$A158+1,'Control Panel'!$A:$A,1)),0)</f>
        <v>0</v>
      </c>
      <c r="J158" s="37">
        <f>IFERROR(INDEX(EOS!$F:$F,MATCH($A158,EOS!$A:$A,0))*INDEX('Control Panel'!$J:$J,MATCH('Index Volume'!$A158+1,'Control Panel'!$A:$A,1)),0)</f>
        <v>0</v>
      </c>
      <c r="K158" s="37">
        <f>IFERROR(INDEX(DASH!$F:$F,MATCH($A158,DASH!$A:$A,0))*INDEX('Control Panel'!$K:$K,MATCH('Index Volume'!$A158+1,'Control Panel'!$A:$A,1)),0)</f>
        <v>0</v>
      </c>
      <c r="L158" s="37">
        <f>IFERROR(INDEX(XLM!$F:$F,MATCH($A158,XLM!$A:$A,0))*INDEX('Control Panel'!$L:$L,MATCH('Index Volume'!$A158+1,'Control Panel'!$A:$A,1)),0)</f>
        <v>0</v>
      </c>
      <c r="M158" s="39">
        <f t="shared" si="52"/>
        <v>0</v>
      </c>
      <c r="N158" s="1" t="b">
        <f t="shared" si="53"/>
        <v>1</v>
      </c>
      <c r="O158" s="41">
        <f t="shared" si="54"/>
        <v>0</v>
      </c>
      <c r="Q158" s="7">
        <f t="shared" si="55"/>
        <v>0</v>
      </c>
      <c r="R158" s="7">
        <f t="shared" si="56"/>
        <v>0</v>
      </c>
      <c r="S158" s="7">
        <f t="shared" si="57"/>
        <v>0</v>
      </c>
      <c r="T158" s="7">
        <f t="shared" si="58"/>
        <v>0</v>
      </c>
      <c r="U158" s="7">
        <f t="shared" si="59"/>
        <v>0</v>
      </c>
      <c r="V158" s="7">
        <f t="shared" si="60"/>
        <v>0</v>
      </c>
      <c r="W158" s="7">
        <f t="shared" si="61"/>
        <v>0</v>
      </c>
      <c r="X158" s="7">
        <f t="shared" si="62"/>
        <v>0</v>
      </c>
      <c r="Y158" s="7">
        <f t="shared" si="63"/>
        <v>0</v>
      </c>
      <c r="Z158" s="7">
        <f t="shared" si="64"/>
        <v>0</v>
      </c>
      <c r="AA158" s="7">
        <f t="shared" si="65"/>
        <v>0</v>
      </c>
      <c r="AC158" s="7">
        <f t="shared" si="66"/>
        <v>0</v>
      </c>
      <c r="AD158" s="7">
        <f t="shared" si="67"/>
        <v>0</v>
      </c>
      <c r="AE158" s="7">
        <f t="shared" si="68"/>
        <v>0</v>
      </c>
      <c r="AF158" s="7">
        <f t="shared" si="69"/>
        <v>0</v>
      </c>
      <c r="AG158" s="7">
        <f t="shared" si="70"/>
        <v>0</v>
      </c>
      <c r="AH158" s="7">
        <f t="shared" si="71"/>
        <v>0</v>
      </c>
      <c r="AI158" s="7">
        <f t="shared" si="72"/>
        <v>0</v>
      </c>
      <c r="AJ158" s="7">
        <f t="shared" si="73"/>
        <v>0</v>
      </c>
      <c r="AK158" s="7">
        <f t="shared" si="74"/>
        <v>0</v>
      </c>
      <c r="AL158" s="7">
        <f t="shared" si="75"/>
        <v>0</v>
      </c>
      <c r="AM158" s="7">
        <f t="shared" si="76"/>
        <v>0</v>
      </c>
    </row>
    <row r="159" spans="1:39" hidden="1" x14ac:dyDescent="0.75">
      <c r="A159" s="4">
        <v>41797</v>
      </c>
      <c r="B159" s="37">
        <f>IFERROR(INDEX(BTC!$F:$F,MATCH($A159,BTC!$A:$A,0))*INDEX('Control Panel'!$B:$B,MATCH('Index Volume'!$A159+1,'Control Panel'!$A:$A,1)),0)</f>
        <v>0</v>
      </c>
      <c r="C159" s="37">
        <f>IFERROR(INDEX(XRP!$F:$F,MATCH($A159,XRP!$A:$A,0))*INDEX('Control Panel'!$C:$C,MATCH($A159+1,'Control Panel'!$A:$A,1)),0)</f>
        <v>0</v>
      </c>
      <c r="D159" s="37">
        <f>IFERROR(INDEX(LTC!$F:$F,MATCH($A159,LTC!$A:$A,0))*INDEX('Control Panel'!$D:$D,MATCH($A159+1,'Control Panel'!$A:$A,1)),0)</f>
        <v>0</v>
      </c>
      <c r="E159" s="37">
        <f>IFERROR(INDEX(ETC!$F:$F,MATCH($A159,ETC!$A:$A,0))*INDEX('Control Panel'!$E:$E,MATCH($A159+1,'Control Panel'!$A:$A,1)),0)</f>
        <v>0</v>
      </c>
      <c r="F159" s="37">
        <f>IFERROR(INDEX(ETH!$F:$F,MATCH($A159,ETH!$A:$A,0))*INDEX('Control Panel'!$F:$F,MATCH('Index Volume'!$A159+1,'Control Panel'!$A:$A,1)),0)</f>
        <v>0</v>
      </c>
      <c r="G159" s="37">
        <f>IFERROR(INDEX(BCH!$F:$F,MATCH($A159,BCH!$A:$A,0))*INDEX('Control Panel'!$G:$G,MATCH('Index Volume'!$A159+1,'Control Panel'!$A:$A,1)),0)</f>
        <v>0</v>
      </c>
      <c r="H159" s="37">
        <f>IFERROR(INDEX(XMR!$F:$F,MATCH($A159,XMR!$A:$A,0))*INDEX('Control Panel'!$H:$H,MATCH('Index Volume'!$A159+1,'Control Panel'!$A:$A,1)),0)</f>
        <v>0</v>
      </c>
      <c r="I159" s="37">
        <f>IFERROR(INDEX(ZEC!$F:$F,MATCH($A159,ZEC!$A:$A,0))*INDEX('Control Panel'!$I:$I,MATCH('Index Volume'!$A159+1,'Control Panel'!$A:$A,1)),0)</f>
        <v>0</v>
      </c>
      <c r="J159" s="37">
        <f>IFERROR(INDEX(EOS!$F:$F,MATCH($A159,EOS!$A:$A,0))*INDEX('Control Panel'!$J:$J,MATCH('Index Volume'!$A159+1,'Control Panel'!$A:$A,1)),0)</f>
        <v>0</v>
      </c>
      <c r="K159" s="37">
        <f>IFERROR(INDEX(DASH!$F:$F,MATCH($A159,DASH!$A:$A,0))*INDEX('Control Panel'!$K:$K,MATCH('Index Volume'!$A159+1,'Control Panel'!$A:$A,1)),0)</f>
        <v>0</v>
      </c>
      <c r="L159" s="37">
        <f>IFERROR(INDEX(XLM!$F:$F,MATCH($A159,XLM!$A:$A,0))*INDEX('Control Panel'!$L:$L,MATCH('Index Volume'!$A159+1,'Control Panel'!$A:$A,1)),0)</f>
        <v>0</v>
      </c>
      <c r="M159" s="39">
        <f t="shared" si="52"/>
        <v>0</v>
      </c>
      <c r="N159" s="1" t="b">
        <f t="shared" si="53"/>
        <v>1</v>
      </c>
      <c r="O159" s="41">
        <f t="shared" si="54"/>
        <v>0</v>
      </c>
      <c r="Q159" s="7">
        <f t="shared" si="55"/>
        <v>0</v>
      </c>
      <c r="R159" s="7">
        <f t="shared" si="56"/>
        <v>0</v>
      </c>
      <c r="S159" s="7">
        <f t="shared" si="57"/>
        <v>0</v>
      </c>
      <c r="T159" s="7">
        <f t="shared" si="58"/>
        <v>0</v>
      </c>
      <c r="U159" s="7">
        <f t="shared" si="59"/>
        <v>0</v>
      </c>
      <c r="V159" s="7">
        <f t="shared" si="60"/>
        <v>0</v>
      </c>
      <c r="W159" s="7">
        <f t="shared" si="61"/>
        <v>0</v>
      </c>
      <c r="X159" s="7">
        <f t="shared" si="62"/>
        <v>0</v>
      </c>
      <c r="Y159" s="7">
        <f t="shared" si="63"/>
        <v>0</v>
      </c>
      <c r="Z159" s="7">
        <f t="shared" si="64"/>
        <v>0</v>
      </c>
      <c r="AA159" s="7">
        <f t="shared" si="65"/>
        <v>0</v>
      </c>
      <c r="AC159" s="7">
        <f t="shared" si="66"/>
        <v>0</v>
      </c>
      <c r="AD159" s="7">
        <f t="shared" si="67"/>
        <v>0</v>
      </c>
      <c r="AE159" s="7">
        <f t="shared" si="68"/>
        <v>0</v>
      </c>
      <c r="AF159" s="7">
        <f t="shared" si="69"/>
        <v>0</v>
      </c>
      <c r="AG159" s="7">
        <f t="shared" si="70"/>
        <v>0</v>
      </c>
      <c r="AH159" s="7">
        <f t="shared" si="71"/>
        <v>0</v>
      </c>
      <c r="AI159" s="7">
        <f t="shared" si="72"/>
        <v>0</v>
      </c>
      <c r="AJ159" s="7">
        <f t="shared" si="73"/>
        <v>0</v>
      </c>
      <c r="AK159" s="7">
        <f t="shared" si="74"/>
        <v>0</v>
      </c>
      <c r="AL159" s="7">
        <f t="shared" si="75"/>
        <v>0</v>
      </c>
      <c r="AM159" s="7">
        <f t="shared" si="76"/>
        <v>0</v>
      </c>
    </row>
    <row r="160" spans="1:39" hidden="1" x14ac:dyDescent="0.75">
      <c r="A160" s="3">
        <v>41798</v>
      </c>
      <c r="B160" s="37">
        <f>IFERROR(INDEX(BTC!$F:$F,MATCH($A160,BTC!$A:$A,0))*INDEX('Control Panel'!$B:$B,MATCH('Index Volume'!$A160+1,'Control Panel'!$A:$A,1)),0)</f>
        <v>0</v>
      </c>
      <c r="C160" s="37">
        <f>IFERROR(INDEX(XRP!$F:$F,MATCH($A160,XRP!$A:$A,0))*INDEX('Control Panel'!$C:$C,MATCH($A160+1,'Control Panel'!$A:$A,1)),0)</f>
        <v>0</v>
      </c>
      <c r="D160" s="37">
        <f>IFERROR(INDEX(LTC!$F:$F,MATCH($A160,LTC!$A:$A,0))*INDEX('Control Panel'!$D:$D,MATCH($A160+1,'Control Panel'!$A:$A,1)),0)</f>
        <v>0</v>
      </c>
      <c r="E160" s="37">
        <f>IFERROR(INDEX(ETC!$F:$F,MATCH($A160,ETC!$A:$A,0))*INDEX('Control Panel'!$E:$E,MATCH($A160+1,'Control Panel'!$A:$A,1)),0)</f>
        <v>0</v>
      </c>
      <c r="F160" s="37">
        <f>IFERROR(INDEX(ETH!$F:$F,MATCH($A160,ETH!$A:$A,0))*INDEX('Control Panel'!$F:$F,MATCH('Index Volume'!$A160+1,'Control Panel'!$A:$A,1)),0)</f>
        <v>0</v>
      </c>
      <c r="G160" s="37">
        <f>IFERROR(INDEX(BCH!$F:$F,MATCH($A160,BCH!$A:$A,0))*INDEX('Control Panel'!$G:$G,MATCH('Index Volume'!$A160+1,'Control Panel'!$A:$A,1)),0)</f>
        <v>0</v>
      </c>
      <c r="H160" s="37">
        <f>IFERROR(INDEX(XMR!$F:$F,MATCH($A160,XMR!$A:$A,0))*INDEX('Control Panel'!$H:$H,MATCH('Index Volume'!$A160+1,'Control Panel'!$A:$A,1)),0)</f>
        <v>0</v>
      </c>
      <c r="I160" s="37">
        <f>IFERROR(INDEX(ZEC!$F:$F,MATCH($A160,ZEC!$A:$A,0))*INDEX('Control Panel'!$I:$I,MATCH('Index Volume'!$A160+1,'Control Panel'!$A:$A,1)),0)</f>
        <v>0</v>
      </c>
      <c r="J160" s="37">
        <f>IFERROR(INDEX(EOS!$F:$F,MATCH($A160,EOS!$A:$A,0))*INDEX('Control Panel'!$J:$J,MATCH('Index Volume'!$A160+1,'Control Panel'!$A:$A,1)),0)</f>
        <v>0</v>
      </c>
      <c r="K160" s="37">
        <f>IFERROR(INDEX(DASH!$F:$F,MATCH($A160,DASH!$A:$A,0))*INDEX('Control Panel'!$K:$K,MATCH('Index Volume'!$A160+1,'Control Panel'!$A:$A,1)),0)</f>
        <v>0</v>
      </c>
      <c r="L160" s="37">
        <f>IFERROR(INDEX(XLM!$F:$F,MATCH($A160,XLM!$A:$A,0))*INDEX('Control Panel'!$L:$L,MATCH('Index Volume'!$A160+1,'Control Panel'!$A:$A,1)),0)</f>
        <v>0</v>
      </c>
      <c r="M160" s="39">
        <f t="shared" si="52"/>
        <v>0</v>
      </c>
      <c r="N160" s="1" t="b">
        <f t="shared" si="53"/>
        <v>1</v>
      </c>
      <c r="O160" s="41">
        <f t="shared" si="54"/>
        <v>0</v>
      </c>
      <c r="Q160" s="7">
        <f t="shared" si="55"/>
        <v>0</v>
      </c>
      <c r="R160" s="7">
        <f t="shared" si="56"/>
        <v>0</v>
      </c>
      <c r="S160" s="7">
        <f t="shared" si="57"/>
        <v>0</v>
      </c>
      <c r="T160" s="7">
        <f t="shared" si="58"/>
        <v>0</v>
      </c>
      <c r="U160" s="7">
        <f t="shared" si="59"/>
        <v>0</v>
      </c>
      <c r="V160" s="7">
        <f t="shared" si="60"/>
        <v>0</v>
      </c>
      <c r="W160" s="7">
        <f t="shared" si="61"/>
        <v>0</v>
      </c>
      <c r="X160" s="7">
        <f t="shared" si="62"/>
        <v>0</v>
      </c>
      <c r="Y160" s="7">
        <f t="shared" si="63"/>
        <v>0</v>
      </c>
      <c r="Z160" s="7">
        <f t="shared" si="64"/>
        <v>0</v>
      </c>
      <c r="AA160" s="7">
        <f t="shared" si="65"/>
        <v>0</v>
      </c>
      <c r="AC160" s="7">
        <f t="shared" si="66"/>
        <v>0</v>
      </c>
      <c r="AD160" s="7">
        <f t="shared" si="67"/>
        <v>0</v>
      </c>
      <c r="AE160" s="7">
        <f t="shared" si="68"/>
        <v>0</v>
      </c>
      <c r="AF160" s="7">
        <f t="shared" si="69"/>
        <v>0</v>
      </c>
      <c r="AG160" s="7">
        <f t="shared" si="70"/>
        <v>0</v>
      </c>
      <c r="AH160" s="7">
        <f t="shared" si="71"/>
        <v>0</v>
      </c>
      <c r="AI160" s="7">
        <f t="shared" si="72"/>
        <v>0</v>
      </c>
      <c r="AJ160" s="7">
        <f t="shared" si="73"/>
        <v>0</v>
      </c>
      <c r="AK160" s="7">
        <f t="shared" si="74"/>
        <v>0</v>
      </c>
      <c r="AL160" s="7">
        <f t="shared" si="75"/>
        <v>0</v>
      </c>
      <c r="AM160" s="7">
        <f t="shared" si="76"/>
        <v>0</v>
      </c>
    </row>
    <row r="161" spans="1:39" hidden="1" x14ac:dyDescent="0.75">
      <c r="A161" s="4">
        <v>41799</v>
      </c>
      <c r="B161" s="37">
        <f>IFERROR(INDEX(BTC!$F:$F,MATCH($A161,BTC!$A:$A,0))*INDEX('Control Panel'!$B:$B,MATCH('Index Volume'!$A161+1,'Control Panel'!$A:$A,1)),0)</f>
        <v>0</v>
      </c>
      <c r="C161" s="37">
        <f>IFERROR(INDEX(XRP!$F:$F,MATCH($A161,XRP!$A:$A,0))*INDEX('Control Panel'!$C:$C,MATCH($A161+1,'Control Panel'!$A:$A,1)),0)</f>
        <v>0</v>
      </c>
      <c r="D161" s="37">
        <f>IFERROR(INDEX(LTC!$F:$F,MATCH($A161,LTC!$A:$A,0))*INDEX('Control Panel'!$D:$D,MATCH($A161+1,'Control Panel'!$A:$A,1)),0)</f>
        <v>0</v>
      </c>
      <c r="E161" s="37">
        <f>IFERROR(INDEX(ETC!$F:$F,MATCH($A161,ETC!$A:$A,0))*INDEX('Control Panel'!$E:$E,MATCH($A161+1,'Control Panel'!$A:$A,1)),0)</f>
        <v>0</v>
      </c>
      <c r="F161" s="37">
        <f>IFERROR(INDEX(ETH!$F:$F,MATCH($A161,ETH!$A:$A,0))*INDEX('Control Panel'!$F:$F,MATCH('Index Volume'!$A161+1,'Control Panel'!$A:$A,1)),0)</f>
        <v>0</v>
      </c>
      <c r="G161" s="37">
        <f>IFERROR(INDEX(BCH!$F:$F,MATCH($A161,BCH!$A:$A,0))*INDEX('Control Panel'!$G:$G,MATCH('Index Volume'!$A161+1,'Control Panel'!$A:$A,1)),0)</f>
        <v>0</v>
      </c>
      <c r="H161" s="37">
        <f>IFERROR(INDEX(XMR!$F:$F,MATCH($A161,XMR!$A:$A,0))*INDEX('Control Panel'!$H:$H,MATCH('Index Volume'!$A161+1,'Control Panel'!$A:$A,1)),0)</f>
        <v>0</v>
      </c>
      <c r="I161" s="37">
        <f>IFERROR(INDEX(ZEC!$F:$F,MATCH($A161,ZEC!$A:$A,0))*INDEX('Control Panel'!$I:$I,MATCH('Index Volume'!$A161+1,'Control Panel'!$A:$A,1)),0)</f>
        <v>0</v>
      </c>
      <c r="J161" s="37">
        <f>IFERROR(INDEX(EOS!$F:$F,MATCH($A161,EOS!$A:$A,0))*INDEX('Control Panel'!$J:$J,MATCH('Index Volume'!$A161+1,'Control Panel'!$A:$A,1)),0)</f>
        <v>0</v>
      </c>
      <c r="K161" s="37">
        <f>IFERROR(INDEX(DASH!$F:$F,MATCH($A161,DASH!$A:$A,0))*INDEX('Control Panel'!$K:$K,MATCH('Index Volume'!$A161+1,'Control Panel'!$A:$A,1)),0)</f>
        <v>0</v>
      </c>
      <c r="L161" s="37">
        <f>IFERROR(INDEX(XLM!$F:$F,MATCH($A161,XLM!$A:$A,0))*INDEX('Control Panel'!$L:$L,MATCH('Index Volume'!$A161+1,'Control Panel'!$A:$A,1)),0)</f>
        <v>0</v>
      </c>
      <c r="M161" s="39">
        <f t="shared" si="52"/>
        <v>0</v>
      </c>
      <c r="N161" s="1" t="b">
        <f t="shared" si="53"/>
        <v>1</v>
      </c>
      <c r="O161" s="41">
        <f t="shared" si="54"/>
        <v>0</v>
      </c>
      <c r="Q161" s="7">
        <f t="shared" si="55"/>
        <v>0</v>
      </c>
      <c r="R161" s="7">
        <f t="shared" si="56"/>
        <v>0</v>
      </c>
      <c r="S161" s="7">
        <f t="shared" si="57"/>
        <v>0</v>
      </c>
      <c r="T161" s="7">
        <f t="shared" si="58"/>
        <v>0</v>
      </c>
      <c r="U161" s="7">
        <f t="shared" si="59"/>
        <v>0</v>
      </c>
      <c r="V161" s="7">
        <f t="shared" si="60"/>
        <v>0</v>
      </c>
      <c r="W161" s="7">
        <f t="shared" si="61"/>
        <v>0</v>
      </c>
      <c r="X161" s="7">
        <f t="shared" si="62"/>
        <v>0</v>
      </c>
      <c r="Y161" s="7">
        <f t="shared" si="63"/>
        <v>0</v>
      </c>
      <c r="Z161" s="7">
        <f t="shared" si="64"/>
        <v>0</v>
      </c>
      <c r="AA161" s="7">
        <f t="shared" si="65"/>
        <v>0</v>
      </c>
      <c r="AC161" s="7">
        <f t="shared" si="66"/>
        <v>0</v>
      </c>
      <c r="AD161" s="7">
        <f t="shared" si="67"/>
        <v>0</v>
      </c>
      <c r="AE161" s="7">
        <f t="shared" si="68"/>
        <v>0</v>
      </c>
      <c r="AF161" s="7">
        <f t="shared" si="69"/>
        <v>0</v>
      </c>
      <c r="AG161" s="7">
        <f t="shared" si="70"/>
        <v>0</v>
      </c>
      <c r="AH161" s="7">
        <f t="shared" si="71"/>
        <v>0</v>
      </c>
      <c r="AI161" s="7">
        <f t="shared" si="72"/>
        <v>0</v>
      </c>
      <c r="AJ161" s="7">
        <f t="shared" si="73"/>
        <v>0</v>
      </c>
      <c r="AK161" s="7">
        <f t="shared" si="74"/>
        <v>0</v>
      </c>
      <c r="AL161" s="7">
        <f t="shared" si="75"/>
        <v>0</v>
      </c>
      <c r="AM161" s="7">
        <f t="shared" si="76"/>
        <v>0</v>
      </c>
    </row>
    <row r="162" spans="1:39" hidden="1" x14ac:dyDescent="0.75">
      <c r="A162" s="3">
        <v>41800</v>
      </c>
      <c r="B162" s="37">
        <f>IFERROR(INDEX(BTC!$F:$F,MATCH($A162,BTC!$A:$A,0))*INDEX('Control Panel'!$B:$B,MATCH('Index Volume'!$A162+1,'Control Panel'!$A:$A,1)),0)</f>
        <v>0</v>
      </c>
      <c r="C162" s="37">
        <f>IFERROR(INDEX(XRP!$F:$F,MATCH($A162,XRP!$A:$A,0))*INDEX('Control Panel'!$C:$C,MATCH($A162+1,'Control Panel'!$A:$A,1)),0)</f>
        <v>0</v>
      </c>
      <c r="D162" s="37">
        <f>IFERROR(INDEX(LTC!$F:$F,MATCH($A162,LTC!$A:$A,0))*INDEX('Control Panel'!$D:$D,MATCH($A162+1,'Control Panel'!$A:$A,1)),0)</f>
        <v>0</v>
      </c>
      <c r="E162" s="37">
        <f>IFERROR(INDEX(ETC!$F:$F,MATCH($A162,ETC!$A:$A,0))*INDEX('Control Panel'!$E:$E,MATCH($A162+1,'Control Panel'!$A:$A,1)),0)</f>
        <v>0</v>
      </c>
      <c r="F162" s="37">
        <f>IFERROR(INDEX(ETH!$F:$F,MATCH($A162,ETH!$A:$A,0))*INDEX('Control Panel'!$F:$F,MATCH('Index Volume'!$A162+1,'Control Panel'!$A:$A,1)),0)</f>
        <v>0</v>
      </c>
      <c r="G162" s="37">
        <f>IFERROR(INDEX(BCH!$F:$F,MATCH($A162,BCH!$A:$A,0))*INDEX('Control Panel'!$G:$G,MATCH('Index Volume'!$A162+1,'Control Panel'!$A:$A,1)),0)</f>
        <v>0</v>
      </c>
      <c r="H162" s="37">
        <f>IFERROR(INDEX(XMR!$F:$F,MATCH($A162,XMR!$A:$A,0))*INDEX('Control Panel'!$H:$H,MATCH('Index Volume'!$A162+1,'Control Panel'!$A:$A,1)),0)</f>
        <v>0</v>
      </c>
      <c r="I162" s="37">
        <f>IFERROR(INDEX(ZEC!$F:$F,MATCH($A162,ZEC!$A:$A,0))*INDEX('Control Panel'!$I:$I,MATCH('Index Volume'!$A162+1,'Control Panel'!$A:$A,1)),0)</f>
        <v>0</v>
      </c>
      <c r="J162" s="37">
        <f>IFERROR(INDEX(EOS!$F:$F,MATCH($A162,EOS!$A:$A,0))*INDEX('Control Panel'!$J:$J,MATCH('Index Volume'!$A162+1,'Control Panel'!$A:$A,1)),0)</f>
        <v>0</v>
      </c>
      <c r="K162" s="37">
        <f>IFERROR(INDEX(DASH!$F:$F,MATCH($A162,DASH!$A:$A,0))*INDEX('Control Panel'!$K:$K,MATCH('Index Volume'!$A162+1,'Control Panel'!$A:$A,1)),0)</f>
        <v>0</v>
      </c>
      <c r="L162" s="37">
        <f>IFERROR(INDEX(XLM!$F:$F,MATCH($A162,XLM!$A:$A,0))*INDEX('Control Panel'!$L:$L,MATCH('Index Volume'!$A162+1,'Control Panel'!$A:$A,1)),0)</f>
        <v>0</v>
      </c>
      <c r="M162" s="39">
        <f t="shared" si="52"/>
        <v>0</v>
      </c>
      <c r="N162" s="1" t="b">
        <f t="shared" si="53"/>
        <v>1</v>
      </c>
      <c r="O162" s="41">
        <f t="shared" si="54"/>
        <v>0</v>
      </c>
      <c r="Q162" s="7">
        <f t="shared" si="55"/>
        <v>0</v>
      </c>
      <c r="R162" s="7">
        <f t="shared" si="56"/>
        <v>0</v>
      </c>
      <c r="S162" s="7">
        <f t="shared" si="57"/>
        <v>0</v>
      </c>
      <c r="T162" s="7">
        <f t="shared" si="58"/>
        <v>0</v>
      </c>
      <c r="U162" s="7">
        <f t="shared" si="59"/>
        <v>0</v>
      </c>
      <c r="V162" s="7">
        <f t="shared" si="60"/>
        <v>0</v>
      </c>
      <c r="W162" s="7">
        <f t="shared" si="61"/>
        <v>0</v>
      </c>
      <c r="X162" s="7">
        <f t="shared" si="62"/>
        <v>0</v>
      </c>
      <c r="Y162" s="7">
        <f t="shared" si="63"/>
        <v>0</v>
      </c>
      <c r="Z162" s="7">
        <f t="shared" si="64"/>
        <v>0</v>
      </c>
      <c r="AA162" s="7">
        <f t="shared" si="65"/>
        <v>0</v>
      </c>
      <c r="AC162" s="7">
        <f t="shared" si="66"/>
        <v>0</v>
      </c>
      <c r="AD162" s="7">
        <f t="shared" si="67"/>
        <v>0</v>
      </c>
      <c r="AE162" s="7">
        <f t="shared" si="68"/>
        <v>0</v>
      </c>
      <c r="AF162" s="7">
        <f t="shared" si="69"/>
        <v>0</v>
      </c>
      <c r="AG162" s="7">
        <f t="shared" si="70"/>
        <v>0</v>
      </c>
      <c r="AH162" s="7">
        <f t="shared" si="71"/>
        <v>0</v>
      </c>
      <c r="AI162" s="7">
        <f t="shared" si="72"/>
        <v>0</v>
      </c>
      <c r="AJ162" s="7">
        <f t="shared" si="73"/>
        <v>0</v>
      </c>
      <c r="AK162" s="7">
        <f t="shared" si="74"/>
        <v>0</v>
      </c>
      <c r="AL162" s="7">
        <f t="shared" si="75"/>
        <v>0</v>
      </c>
      <c r="AM162" s="7">
        <f t="shared" si="76"/>
        <v>0</v>
      </c>
    </row>
    <row r="163" spans="1:39" hidden="1" x14ac:dyDescent="0.75">
      <c r="A163" s="4">
        <v>41801</v>
      </c>
      <c r="B163" s="37">
        <f>IFERROR(INDEX(BTC!$F:$F,MATCH($A163,BTC!$A:$A,0))*INDEX('Control Panel'!$B:$B,MATCH('Index Volume'!$A163+1,'Control Panel'!$A:$A,1)),0)</f>
        <v>0</v>
      </c>
      <c r="C163" s="37">
        <f>IFERROR(INDEX(XRP!$F:$F,MATCH($A163,XRP!$A:$A,0))*INDEX('Control Panel'!$C:$C,MATCH($A163+1,'Control Panel'!$A:$A,1)),0)</f>
        <v>0</v>
      </c>
      <c r="D163" s="37">
        <f>IFERROR(INDEX(LTC!$F:$F,MATCH($A163,LTC!$A:$A,0))*INDEX('Control Panel'!$D:$D,MATCH($A163+1,'Control Panel'!$A:$A,1)),0)</f>
        <v>0</v>
      </c>
      <c r="E163" s="37">
        <f>IFERROR(INDEX(ETC!$F:$F,MATCH($A163,ETC!$A:$A,0))*INDEX('Control Panel'!$E:$E,MATCH($A163+1,'Control Panel'!$A:$A,1)),0)</f>
        <v>0</v>
      </c>
      <c r="F163" s="37">
        <f>IFERROR(INDEX(ETH!$F:$F,MATCH($A163,ETH!$A:$A,0))*INDEX('Control Panel'!$F:$F,MATCH('Index Volume'!$A163+1,'Control Panel'!$A:$A,1)),0)</f>
        <v>0</v>
      </c>
      <c r="G163" s="37">
        <f>IFERROR(INDEX(BCH!$F:$F,MATCH($A163,BCH!$A:$A,0))*INDEX('Control Panel'!$G:$G,MATCH('Index Volume'!$A163+1,'Control Panel'!$A:$A,1)),0)</f>
        <v>0</v>
      </c>
      <c r="H163" s="37">
        <f>IFERROR(INDEX(XMR!$F:$F,MATCH($A163,XMR!$A:$A,0))*INDEX('Control Panel'!$H:$H,MATCH('Index Volume'!$A163+1,'Control Panel'!$A:$A,1)),0)</f>
        <v>0</v>
      </c>
      <c r="I163" s="37">
        <f>IFERROR(INDEX(ZEC!$F:$F,MATCH($A163,ZEC!$A:$A,0))*INDEX('Control Panel'!$I:$I,MATCH('Index Volume'!$A163+1,'Control Panel'!$A:$A,1)),0)</f>
        <v>0</v>
      </c>
      <c r="J163" s="37">
        <f>IFERROR(INDEX(EOS!$F:$F,MATCH($A163,EOS!$A:$A,0))*INDEX('Control Panel'!$J:$J,MATCH('Index Volume'!$A163+1,'Control Panel'!$A:$A,1)),0)</f>
        <v>0</v>
      </c>
      <c r="K163" s="37">
        <f>IFERROR(INDEX(DASH!$F:$F,MATCH($A163,DASH!$A:$A,0))*INDEX('Control Panel'!$K:$K,MATCH('Index Volume'!$A163+1,'Control Panel'!$A:$A,1)),0)</f>
        <v>0</v>
      </c>
      <c r="L163" s="37">
        <f>IFERROR(INDEX(XLM!$F:$F,MATCH($A163,XLM!$A:$A,0))*INDEX('Control Panel'!$L:$L,MATCH('Index Volume'!$A163+1,'Control Panel'!$A:$A,1)),0)</f>
        <v>0</v>
      </c>
      <c r="M163" s="39">
        <f t="shared" si="52"/>
        <v>0</v>
      </c>
      <c r="N163" s="1" t="b">
        <f t="shared" si="53"/>
        <v>1</v>
      </c>
      <c r="O163" s="41">
        <f t="shared" si="54"/>
        <v>0</v>
      </c>
      <c r="Q163" s="7">
        <f t="shared" si="55"/>
        <v>0</v>
      </c>
      <c r="R163" s="7">
        <f t="shared" si="56"/>
        <v>0</v>
      </c>
      <c r="S163" s="7">
        <f t="shared" si="57"/>
        <v>0</v>
      </c>
      <c r="T163" s="7">
        <f t="shared" si="58"/>
        <v>0</v>
      </c>
      <c r="U163" s="7">
        <f t="shared" si="59"/>
        <v>0</v>
      </c>
      <c r="V163" s="7">
        <f t="shared" si="60"/>
        <v>0</v>
      </c>
      <c r="W163" s="7">
        <f t="shared" si="61"/>
        <v>0</v>
      </c>
      <c r="X163" s="7">
        <f t="shared" si="62"/>
        <v>0</v>
      </c>
      <c r="Y163" s="7">
        <f t="shared" si="63"/>
        <v>0</v>
      </c>
      <c r="Z163" s="7">
        <f t="shared" si="64"/>
        <v>0</v>
      </c>
      <c r="AA163" s="7">
        <f t="shared" si="65"/>
        <v>0</v>
      </c>
      <c r="AC163" s="7">
        <f t="shared" si="66"/>
        <v>0</v>
      </c>
      <c r="AD163" s="7">
        <f t="shared" si="67"/>
        <v>0</v>
      </c>
      <c r="AE163" s="7">
        <f t="shared" si="68"/>
        <v>0</v>
      </c>
      <c r="AF163" s="7">
        <f t="shared" si="69"/>
        <v>0</v>
      </c>
      <c r="AG163" s="7">
        <f t="shared" si="70"/>
        <v>0</v>
      </c>
      <c r="AH163" s="7">
        <f t="shared" si="71"/>
        <v>0</v>
      </c>
      <c r="AI163" s="7">
        <f t="shared" si="72"/>
        <v>0</v>
      </c>
      <c r="AJ163" s="7">
        <f t="shared" si="73"/>
        <v>0</v>
      </c>
      <c r="AK163" s="7">
        <f t="shared" si="74"/>
        <v>0</v>
      </c>
      <c r="AL163" s="7">
        <f t="shared" si="75"/>
        <v>0</v>
      </c>
      <c r="AM163" s="7">
        <f t="shared" si="76"/>
        <v>0</v>
      </c>
    </row>
    <row r="164" spans="1:39" hidden="1" x14ac:dyDescent="0.75">
      <c r="A164" s="3">
        <v>41802</v>
      </c>
      <c r="B164" s="37">
        <f>IFERROR(INDEX(BTC!$F:$F,MATCH($A164,BTC!$A:$A,0))*INDEX('Control Panel'!$B:$B,MATCH('Index Volume'!$A164+1,'Control Panel'!$A:$A,1)),0)</f>
        <v>0</v>
      </c>
      <c r="C164" s="37">
        <f>IFERROR(INDEX(XRP!$F:$F,MATCH($A164,XRP!$A:$A,0))*INDEX('Control Panel'!$C:$C,MATCH($A164+1,'Control Panel'!$A:$A,1)),0)</f>
        <v>0</v>
      </c>
      <c r="D164" s="37">
        <f>IFERROR(INDEX(LTC!$F:$F,MATCH($A164,LTC!$A:$A,0))*INDEX('Control Panel'!$D:$D,MATCH($A164+1,'Control Panel'!$A:$A,1)),0)</f>
        <v>0</v>
      </c>
      <c r="E164" s="37">
        <f>IFERROR(INDEX(ETC!$F:$F,MATCH($A164,ETC!$A:$A,0))*INDEX('Control Panel'!$E:$E,MATCH($A164+1,'Control Panel'!$A:$A,1)),0)</f>
        <v>0</v>
      </c>
      <c r="F164" s="37">
        <f>IFERROR(INDEX(ETH!$F:$F,MATCH($A164,ETH!$A:$A,0))*INDEX('Control Panel'!$F:$F,MATCH('Index Volume'!$A164+1,'Control Panel'!$A:$A,1)),0)</f>
        <v>0</v>
      </c>
      <c r="G164" s="37">
        <f>IFERROR(INDEX(BCH!$F:$F,MATCH($A164,BCH!$A:$A,0))*INDEX('Control Panel'!$G:$G,MATCH('Index Volume'!$A164+1,'Control Panel'!$A:$A,1)),0)</f>
        <v>0</v>
      </c>
      <c r="H164" s="37">
        <f>IFERROR(INDEX(XMR!$F:$F,MATCH($A164,XMR!$A:$A,0))*INDEX('Control Panel'!$H:$H,MATCH('Index Volume'!$A164+1,'Control Panel'!$A:$A,1)),0)</f>
        <v>0</v>
      </c>
      <c r="I164" s="37">
        <f>IFERROR(INDEX(ZEC!$F:$F,MATCH($A164,ZEC!$A:$A,0))*INDEX('Control Panel'!$I:$I,MATCH('Index Volume'!$A164+1,'Control Panel'!$A:$A,1)),0)</f>
        <v>0</v>
      </c>
      <c r="J164" s="37">
        <f>IFERROR(INDEX(EOS!$F:$F,MATCH($A164,EOS!$A:$A,0))*INDEX('Control Panel'!$J:$J,MATCH('Index Volume'!$A164+1,'Control Panel'!$A:$A,1)),0)</f>
        <v>0</v>
      </c>
      <c r="K164" s="37">
        <f>IFERROR(INDEX(DASH!$F:$F,MATCH($A164,DASH!$A:$A,0))*INDEX('Control Panel'!$K:$K,MATCH('Index Volume'!$A164+1,'Control Panel'!$A:$A,1)),0)</f>
        <v>0</v>
      </c>
      <c r="L164" s="37">
        <f>IFERROR(INDEX(XLM!$F:$F,MATCH($A164,XLM!$A:$A,0))*INDEX('Control Panel'!$L:$L,MATCH('Index Volume'!$A164+1,'Control Panel'!$A:$A,1)),0)</f>
        <v>0</v>
      </c>
      <c r="M164" s="39">
        <f t="shared" si="52"/>
        <v>0</v>
      </c>
      <c r="N164" s="1" t="b">
        <f t="shared" si="53"/>
        <v>1</v>
      </c>
      <c r="O164" s="41">
        <f t="shared" si="54"/>
        <v>0</v>
      </c>
      <c r="Q164" s="7">
        <f t="shared" si="55"/>
        <v>0</v>
      </c>
      <c r="R164" s="7">
        <f t="shared" si="56"/>
        <v>0</v>
      </c>
      <c r="S164" s="7">
        <f t="shared" si="57"/>
        <v>0</v>
      </c>
      <c r="T164" s="7">
        <f t="shared" si="58"/>
        <v>0</v>
      </c>
      <c r="U164" s="7">
        <f t="shared" si="59"/>
        <v>0</v>
      </c>
      <c r="V164" s="7">
        <f t="shared" si="60"/>
        <v>0</v>
      </c>
      <c r="W164" s="7">
        <f t="shared" si="61"/>
        <v>0</v>
      </c>
      <c r="X164" s="7">
        <f t="shared" si="62"/>
        <v>0</v>
      </c>
      <c r="Y164" s="7">
        <f t="shared" si="63"/>
        <v>0</v>
      </c>
      <c r="Z164" s="7">
        <f t="shared" si="64"/>
        <v>0</v>
      </c>
      <c r="AA164" s="7">
        <f t="shared" si="65"/>
        <v>0</v>
      </c>
      <c r="AC164" s="7">
        <f t="shared" si="66"/>
        <v>0</v>
      </c>
      <c r="AD164" s="7">
        <f t="shared" si="67"/>
        <v>0</v>
      </c>
      <c r="AE164" s="7">
        <f t="shared" si="68"/>
        <v>0</v>
      </c>
      <c r="AF164" s="7">
        <f t="shared" si="69"/>
        <v>0</v>
      </c>
      <c r="AG164" s="7">
        <f t="shared" si="70"/>
        <v>0</v>
      </c>
      <c r="AH164" s="7">
        <f t="shared" si="71"/>
        <v>0</v>
      </c>
      <c r="AI164" s="7">
        <f t="shared" si="72"/>
        <v>0</v>
      </c>
      <c r="AJ164" s="7">
        <f t="shared" si="73"/>
        <v>0</v>
      </c>
      <c r="AK164" s="7">
        <f t="shared" si="74"/>
        <v>0</v>
      </c>
      <c r="AL164" s="7">
        <f t="shared" si="75"/>
        <v>0</v>
      </c>
      <c r="AM164" s="7">
        <f t="shared" si="76"/>
        <v>0</v>
      </c>
    </row>
    <row r="165" spans="1:39" hidden="1" x14ac:dyDescent="0.75">
      <c r="A165" s="4">
        <v>41803</v>
      </c>
      <c r="B165" s="37">
        <f>IFERROR(INDEX(BTC!$F:$F,MATCH($A165,BTC!$A:$A,0))*INDEX('Control Panel'!$B:$B,MATCH('Index Volume'!$A165+1,'Control Panel'!$A:$A,1)),0)</f>
        <v>0</v>
      </c>
      <c r="C165" s="37">
        <f>IFERROR(INDEX(XRP!$F:$F,MATCH($A165,XRP!$A:$A,0))*INDEX('Control Panel'!$C:$C,MATCH($A165+1,'Control Panel'!$A:$A,1)),0)</f>
        <v>0</v>
      </c>
      <c r="D165" s="37">
        <f>IFERROR(INDEX(LTC!$F:$F,MATCH($A165,LTC!$A:$A,0))*INDEX('Control Panel'!$D:$D,MATCH($A165+1,'Control Panel'!$A:$A,1)),0)</f>
        <v>0</v>
      </c>
      <c r="E165" s="37">
        <f>IFERROR(INDEX(ETC!$F:$F,MATCH($A165,ETC!$A:$A,0))*INDEX('Control Panel'!$E:$E,MATCH($A165+1,'Control Panel'!$A:$A,1)),0)</f>
        <v>0</v>
      </c>
      <c r="F165" s="37">
        <f>IFERROR(INDEX(ETH!$F:$F,MATCH($A165,ETH!$A:$A,0))*INDEX('Control Panel'!$F:$F,MATCH('Index Volume'!$A165+1,'Control Panel'!$A:$A,1)),0)</f>
        <v>0</v>
      </c>
      <c r="G165" s="37">
        <f>IFERROR(INDEX(BCH!$F:$F,MATCH($A165,BCH!$A:$A,0))*INDEX('Control Panel'!$G:$G,MATCH('Index Volume'!$A165+1,'Control Panel'!$A:$A,1)),0)</f>
        <v>0</v>
      </c>
      <c r="H165" s="37">
        <f>IFERROR(INDEX(XMR!$F:$F,MATCH($A165,XMR!$A:$A,0))*INDEX('Control Panel'!$H:$H,MATCH('Index Volume'!$A165+1,'Control Panel'!$A:$A,1)),0)</f>
        <v>0</v>
      </c>
      <c r="I165" s="37">
        <f>IFERROR(INDEX(ZEC!$F:$F,MATCH($A165,ZEC!$A:$A,0))*INDEX('Control Panel'!$I:$I,MATCH('Index Volume'!$A165+1,'Control Panel'!$A:$A,1)),0)</f>
        <v>0</v>
      </c>
      <c r="J165" s="37">
        <f>IFERROR(INDEX(EOS!$F:$F,MATCH($A165,EOS!$A:$A,0))*INDEX('Control Panel'!$J:$J,MATCH('Index Volume'!$A165+1,'Control Panel'!$A:$A,1)),0)</f>
        <v>0</v>
      </c>
      <c r="K165" s="37">
        <f>IFERROR(INDEX(DASH!$F:$F,MATCH($A165,DASH!$A:$A,0))*INDEX('Control Panel'!$K:$K,MATCH('Index Volume'!$A165+1,'Control Panel'!$A:$A,1)),0)</f>
        <v>0</v>
      </c>
      <c r="L165" s="37">
        <f>IFERROR(INDEX(XLM!$F:$F,MATCH($A165,XLM!$A:$A,0))*INDEX('Control Panel'!$L:$L,MATCH('Index Volume'!$A165+1,'Control Panel'!$A:$A,1)),0)</f>
        <v>0</v>
      </c>
      <c r="M165" s="39">
        <f t="shared" si="52"/>
        <v>0</v>
      </c>
      <c r="N165" s="1" t="b">
        <f t="shared" si="53"/>
        <v>1</v>
      </c>
      <c r="O165" s="41">
        <f t="shared" si="54"/>
        <v>0</v>
      </c>
      <c r="Q165" s="7">
        <f t="shared" si="55"/>
        <v>0</v>
      </c>
      <c r="R165" s="7">
        <f t="shared" si="56"/>
        <v>0</v>
      </c>
      <c r="S165" s="7">
        <f t="shared" si="57"/>
        <v>0</v>
      </c>
      <c r="T165" s="7">
        <f t="shared" si="58"/>
        <v>0</v>
      </c>
      <c r="U165" s="7">
        <f t="shared" si="59"/>
        <v>0</v>
      </c>
      <c r="V165" s="7">
        <f t="shared" si="60"/>
        <v>0</v>
      </c>
      <c r="W165" s="7">
        <f t="shared" si="61"/>
        <v>0</v>
      </c>
      <c r="X165" s="7">
        <f t="shared" si="62"/>
        <v>0</v>
      </c>
      <c r="Y165" s="7">
        <f t="shared" si="63"/>
        <v>0</v>
      </c>
      <c r="Z165" s="7">
        <f t="shared" si="64"/>
        <v>0</v>
      </c>
      <c r="AA165" s="7">
        <f t="shared" si="65"/>
        <v>0</v>
      </c>
      <c r="AC165" s="7">
        <f t="shared" si="66"/>
        <v>0</v>
      </c>
      <c r="AD165" s="7">
        <f t="shared" si="67"/>
        <v>0</v>
      </c>
      <c r="AE165" s="7">
        <f t="shared" si="68"/>
        <v>0</v>
      </c>
      <c r="AF165" s="7">
        <f t="shared" si="69"/>
        <v>0</v>
      </c>
      <c r="AG165" s="7">
        <f t="shared" si="70"/>
        <v>0</v>
      </c>
      <c r="AH165" s="7">
        <f t="shared" si="71"/>
        <v>0</v>
      </c>
      <c r="AI165" s="7">
        <f t="shared" si="72"/>
        <v>0</v>
      </c>
      <c r="AJ165" s="7">
        <f t="shared" si="73"/>
        <v>0</v>
      </c>
      <c r="AK165" s="7">
        <f t="shared" si="74"/>
        <v>0</v>
      </c>
      <c r="AL165" s="7">
        <f t="shared" si="75"/>
        <v>0</v>
      </c>
      <c r="AM165" s="7">
        <f t="shared" si="76"/>
        <v>0</v>
      </c>
    </row>
    <row r="166" spans="1:39" hidden="1" x14ac:dyDescent="0.75">
      <c r="A166" s="3">
        <v>41804</v>
      </c>
      <c r="B166" s="37">
        <f>IFERROR(INDEX(BTC!$F:$F,MATCH($A166,BTC!$A:$A,0))*INDEX('Control Panel'!$B:$B,MATCH('Index Volume'!$A166+1,'Control Panel'!$A:$A,1)),0)</f>
        <v>0</v>
      </c>
      <c r="C166" s="37">
        <f>IFERROR(INDEX(XRP!$F:$F,MATCH($A166,XRP!$A:$A,0))*INDEX('Control Panel'!$C:$C,MATCH($A166+1,'Control Panel'!$A:$A,1)),0)</f>
        <v>0</v>
      </c>
      <c r="D166" s="37">
        <f>IFERROR(INDEX(LTC!$F:$F,MATCH($A166,LTC!$A:$A,0))*INDEX('Control Panel'!$D:$D,MATCH($A166+1,'Control Panel'!$A:$A,1)),0)</f>
        <v>0</v>
      </c>
      <c r="E166" s="37">
        <f>IFERROR(INDEX(ETC!$F:$F,MATCH($A166,ETC!$A:$A,0))*INDEX('Control Panel'!$E:$E,MATCH($A166+1,'Control Panel'!$A:$A,1)),0)</f>
        <v>0</v>
      </c>
      <c r="F166" s="37">
        <f>IFERROR(INDEX(ETH!$F:$F,MATCH($A166,ETH!$A:$A,0))*INDEX('Control Panel'!$F:$F,MATCH('Index Volume'!$A166+1,'Control Panel'!$A:$A,1)),0)</f>
        <v>0</v>
      </c>
      <c r="G166" s="37">
        <f>IFERROR(INDEX(BCH!$F:$F,MATCH($A166,BCH!$A:$A,0))*INDEX('Control Panel'!$G:$G,MATCH('Index Volume'!$A166+1,'Control Panel'!$A:$A,1)),0)</f>
        <v>0</v>
      </c>
      <c r="H166" s="37">
        <f>IFERROR(INDEX(XMR!$F:$F,MATCH($A166,XMR!$A:$A,0))*INDEX('Control Panel'!$H:$H,MATCH('Index Volume'!$A166+1,'Control Panel'!$A:$A,1)),0)</f>
        <v>0</v>
      </c>
      <c r="I166" s="37">
        <f>IFERROR(INDEX(ZEC!$F:$F,MATCH($A166,ZEC!$A:$A,0))*INDEX('Control Panel'!$I:$I,MATCH('Index Volume'!$A166+1,'Control Panel'!$A:$A,1)),0)</f>
        <v>0</v>
      </c>
      <c r="J166" s="37">
        <f>IFERROR(INDEX(EOS!$F:$F,MATCH($A166,EOS!$A:$A,0))*INDEX('Control Panel'!$J:$J,MATCH('Index Volume'!$A166+1,'Control Panel'!$A:$A,1)),0)</f>
        <v>0</v>
      </c>
      <c r="K166" s="37">
        <f>IFERROR(INDEX(DASH!$F:$F,MATCH($A166,DASH!$A:$A,0))*INDEX('Control Panel'!$K:$K,MATCH('Index Volume'!$A166+1,'Control Panel'!$A:$A,1)),0)</f>
        <v>0</v>
      </c>
      <c r="L166" s="37">
        <f>IFERROR(INDEX(XLM!$F:$F,MATCH($A166,XLM!$A:$A,0))*INDEX('Control Panel'!$L:$L,MATCH('Index Volume'!$A166+1,'Control Panel'!$A:$A,1)),0)</f>
        <v>0</v>
      </c>
      <c r="M166" s="39">
        <f t="shared" si="52"/>
        <v>0</v>
      </c>
      <c r="N166" s="1" t="b">
        <f t="shared" si="53"/>
        <v>1</v>
      </c>
      <c r="O166" s="41">
        <f t="shared" si="54"/>
        <v>0</v>
      </c>
      <c r="Q166" s="7">
        <f t="shared" si="55"/>
        <v>0</v>
      </c>
      <c r="R166" s="7">
        <f t="shared" si="56"/>
        <v>0</v>
      </c>
      <c r="S166" s="7">
        <f t="shared" si="57"/>
        <v>0</v>
      </c>
      <c r="T166" s="7">
        <f t="shared" si="58"/>
        <v>0</v>
      </c>
      <c r="U166" s="7">
        <f t="shared" si="59"/>
        <v>0</v>
      </c>
      <c r="V166" s="7">
        <f t="shared" si="60"/>
        <v>0</v>
      </c>
      <c r="W166" s="7">
        <f t="shared" si="61"/>
        <v>0</v>
      </c>
      <c r="X166" s="7">
        <f t="shared" si="62"/>
        <v>0</v>
      </c>
      <c r="Y166" s="7">
        <f t="shared" si="63"/>
        <v>0</v>
      </c>
      <c r="Z166" s="7">
        <f t="shared" si="64"/>
        <v>0</v>
      </c>
      <c r="AA166" s="7">
        <f t="shared" si="65"/>
        <v>0</v>
      </c>
      <c r="AC166" s="7">
        <f t="shared" si="66"/>
        <v>0</v>
      </c>
      <c r="AD166" s="7">
        <f t="shared" si="67"/>
        <v>0</v>
      </c>
      <c r="AE166" s="7">
        <f t="shared" si="68"/>
        <v>0</v>
      </c>
      <c r="AF166" s="7">
        <f t="shared" si="69"/>
        <v>0</v>
      </c>
      <c r="AG166" s="7">
        <f t="shared" si="70"/>
        <v>0</v>
      </c>
      <c r="AH166" s="7">
        <f t="shared" si="71"/>
        <v>0</v>
      </c>
      <c r="AI166" s="7">
        <f t="shared" si="72"/>
        <v>0</v>
      </c>
      <c r="AJ166" s="7">
        <f t="shared" si="73"/>
        <v>0</v>
      </c>
      <c r="AK166" s="7">
        <f t="shared" si="74"/>
        <v>0</v>
      </c>
      <c r="AL166" s="7">
        <f t="shared" si="75"/>
        <v>0</v>
      </c>
      <c r="AM166" s="7">
        <f t="shared" si="76"/>
        <v>0</v>
      </c>
    </row>
    <row r="167" spans="1:39" hidden="1" x14ac:dyDescent="0.75">
      <c r="A167" s="4">
        <v>41805</v>
      </c>
      <c r="B167" s="37">
        <f>IFERROR(INDEX(BTC!$F:$F,MATCH($A167,BTC!$A:$A,0))*INDEX('Control Panel'!$B:$B,MATCH('Index Volume'!$A167+1,'Control Panel'!$A:$A,1)),0)</f>
        <v>0</v>
      </c>
      <c r="C167" s="37">
        <f>IFERROR(INDEX(XRP!$F:$F,MATCH($A167,XRP!$A:$A,0))*INDEX('Control Panel'!$C:$C,MATCH($A167+1,'Control Panel'!$A:$A,1)),0)</f>
        <v>0</v>
      </c>
      <c r="D167" s="37">
        <f>IFERROR(INDEX(LTC!$F:$F,MATCH($A167,LTC!$A:$A,0))*INDEX('Control Panel'!$D:$D,MATCH($A167+1,'Control Panel'!$A:$A,1)),0)</f>
        <v>0</v>
      </c>
      <c r="E167" s="37">
        <f>IFERROR(INDEX(ETC!$F:$F,MATCH($A167,ETC!$A:$A,0))*INDEX('Control Panel'!$E:$E,MATCH($A167+1,'Control Panel'!$A:$A,1)),0)</f>
        <v>0</v>
      </c>
      <c r="F167" s="37">
        <f>IFERROR(INDEX(ETH!$F:$F,MATCH($A167,ETH!$A:$A,0))*INDEX('Control Panel'!$F:$F,MATCH('Index Volume'!$A167+1,'Control Panel'!$A:$A,1)),0)</f>
        <v>0</v>
      </c>
      <c r="G167" s="37">
        <f>IFERROR(INDEX(BCH!$F:$F,MATCH($A167,BCH!$A:$A,0))*INDEX('Control Panel'!$G:$G,MATCH('Index Volume'!$A167+1,'Control Panel'!$A:$A,1)),0)</f>
        <v>0</v>
      </c>
      <c r="H167" s="37">
        <f>IFERROR(INDEX(XMR!$F:$F,MATCH($A167,XMR!$A:$A,0))*INDEX('Control Panel'!$H:$H,MATCH('Index Volume'!$A167+1,'Control Panel'!$A:$A,1)),0)</f>
        <v>0</v>
      </c>
      <c r="I167" s="37">
        <f>IFERROR(INDEX(ZEC!$F:$F,MATCH($A167,ZEC!$A:$A,0))*INDEX('Control Panel'!$I:$I,MATCH('Index Volume'!$A167+1,'Control Panel'!$A:$A,1)),0)</f>
        <v>0</v>
      </c>
      <c r="J167" s="37">
        <f>IFERROR(INDEX(EOS!$F:$F,MATCH($A167,EOS!$A:$A,0))*INDEX('Control Panel'!$J:$J,MATCH('Index Volume'!$A167+1,'Control Panel'!$A:$A,1)),0)</f>
        <v>0</v>
      </c>
      <c r="K167" s="37">
        <f>IFERROR(INDEX(DASH!$F:$F,MATCH($A167,DASH!$A:$A,0))*INDEX('Control Panel'!$K:$K,MATCH('Index Volume'!$A167+1,'Control Panel'!$A:$A,1)),0)</f>
        <v>0</v>
      </c>
      <c r="L167" s="37">
        <f>IFERROR(INDEX(XLM!$F:$F,MATCH($A167,XLM!$A:$A,0))*INDEX('Control Panel'!$L:$L,MATCH('Index Volume'!$A167+1,'Control Panel'!$A:$A,1)),0)</f>
        <v>0</v>
      </c>
      <c r="M167" s="39">
        <f t="shared" si="52"/>
        <v>0</v>
      </c>
      <c r="N167" s="1" t="b">
        <f t="shared" si="53"/>
        <v>1</v>
      </c>
      <c r="O167" s="41">
        <f t="shared" si="54"/>
        <v>0</v>
      </c>
      <c r="Q167" s="7">
        <f t="shared" si="55"/>
        <v>0</v>
      </c>
      <c r="R167" s="7">
        <f t="shared" si="56"/>
        <v>0</v>
      </c>
      <c r="S167" s="7">
        <f t="shared" si="57"/>
        <v>0</v>
      </c>
      <c r="T167" s="7">
        <f t="shared" si="58"/>
        <v>0</v>
      </c>
      <c r="U167" s="7">
        <f t="shared" si="59"/>
        <v>0</v>
      </c>
      <c r="V167" s="7">
        <f t="shared" si="60"/>
        <v>0</v>
      </c>
      <c r="W167" s="7">
        <f t="shared" si="61"/>
        <v>0</v>
      </c>
      <c r="X167" s="7">
        <f t="shared" si="62"/>
        <v>0</v>
      </c>
      <c r="Y167" s="7">
        <f t="shared" si="63"/>
        <v>0</v>
      </c>
      <c r="Z167" s="7">
        <f t="shared" si="64"/>
        <v>0</v>
      </c>
      <c r="AA167" s="7">
        <f t="shared" si="65"/>
        <v>0</v>
      </c>
      <c r="AC167" s="7">
        <f t="shared" si="66"/>
        <v>0</v>
      </c>
      <c r="AD167" s="7">
        <f t="shared" si="67"/>
        <v>0</v>
      </c>
      <c r="AE167" s="7">
        <f t="shared" si="68"/>
        <v>0</v>
      </c>
      <c r="AF167" s="7">
        <f t="shared" si="69"/>
        <v>0</v>
      </c>
      <c r="AG167" s="7">
        <f t="shared" si="70"/>
        <v>0</v>
      </c>
      <c r="AH167" s="7">
        <f t="shared" si="71"/>
        <v>0</v>
      </c>
      <c r="AI167" s="7">
        <f t="shared" si="72"/>
        <v>0</v>
      </c>
      <c r="AJ167" s="7">
        <f t="shared" si="73"/>
        <v>0</v>
      </c>
      <c r="AK167" s="7">
        <f t="shared" si="74"/>
        <v>0</v>
      </c>
      <c r="AL167" s="7">
        <f t="shared" si="75"/>
        <v>0</v>
      </c>
      <c r="AM167" s="7">
        <f t="shared" si="76"/>
        <v>0</v>
      </c>
    </row>
    <row r="168" spans="1:39" hidden="1" x14ac:dyDescent="0.75">
      <c r="A168" s="3">
        <v>41806</v>
      </c>
      <c r="B168" s="37">
        <f>IFERROR(INDEX(BTC!$F:$F,MATCH($A168,BTC!$A:$A,0))*INDEX('Control Panel'!$B:$B,MATCH('Index Volume'!$A168+1,'Control Panel'!$A:$A,1)),0)</f>
        <v>0</v>
      </c>
      <c r="C168" s="37">
        <f>IFERROR(INDEX(XRP!$F:$F,MATCH($A168,XRP!$A:$A,0))*INDEX('Control Panel'!$C:$C,MATCH($A168+1,'Control Panel'!$A:$A,1)),0)</f>
        <v>0</v>
      </c>
      <c r="D168" s="37">
        <f>IFERROR(INDEX(LTC!$F:$F,MATCH($A168,LTC!$A:$A,0))*INDEX('Control Panel'!$D:$D,MATCH($A168+1,'Control Panel'!$A:$A,1)),0)</f>
        <v>0</v>
      </c>
      <c r="E168" s="37">
        <f>IFERROR(INDEX(ETC!$F:$F,MATCH($A168,ETC!$A:$A,0))*INDEX('Control Panel'!$E:$E,MATCH($A168+1,'Control Panel'!$A:$A,1)),0)</f>
        <v>0</v>
      </c>
      <c r="F168" s="37">
        <f>IFERROR(INDEX(ETH!$F:$F,MATCH($A168,ETH!$A:$A,0))*INDEX('Control Panel'!$F:$F,MATCH('Index Volume'!$A168+1,'Control Panel'!$A:$A,1)),0)</f>
        <v>0</v>
      </c>
      <c r="G168" s="37">
        <f>IFERROR(INDEX(BCH!$F:$F,MATCH($A168,BCH!$A:$A,0))*INDEX('Control Panel'!$G:$G,MATCH('Index Volume'!$A168+1,'Control Panel'!$A:$A,1)),0)</f>
        <v>0</v>
      </c>
      <c r="H168" s="37">
        <f>IFERROR(INDEX(XMR!$F:$F,MATCH($A168,XMR!$A:$A,0))*INDEX('Control Panel'!$H:$H,MATCH('Index Volume'!$A168+1,'Control Panel'!$A:$A,1)),0)</f>
        <v>0</v>
      </c>
      <c r="I168" s="37">
        <f>IFERROR(INDEX(ZEC!$F:$F,MATCH($A168,ZEC!$A:$A,0))*INDEX('Control Panel'!$I:$I,MATCH('Index Volume'!$A168+1,'Control Panel'!$A:$A,1)),0)</f>
        <v>0</v>
      </c>
      <c r="J168" s="37">
        <f>IFERROR(INDEX(EOS!$F:$F,MATCH($A168,EOS!$A:$A,0))*INDEX('Control Panel'!$J:$J,MATCH('Index Volume'!$A168+1,'Control Panel'!$A:$A,1)),0)</f>
        <v>0</v>
      </c>
      <c r="K168" s="37">
        <f>IFERROR(INDEX(DASH!$F:$F,MATCH($A168,DASH!$A:$A,0))*INDEX('Control Panel'!$K:$K,MATCH('Index Volume'!$A168+1,'Control Panel'!$A:$A,1)),0)</f>
        <v>0</v>
      </c>
      <c r="L168" s="37">
        <f>IFERROR(INDEX(XLM!$F:$F,MATCH($A168,XLM!$A:$A,0))*INDEX('Control Panel'!$L:$L,MATCH('Index Volume'!$A168+1,'Control Panel'!$A:$A,1)),0)</f>
        <v>0</v>
      </c>
      <c r="M168" s="39">
        <f t="shared" si="52"/>
        <v>0</v>
      </c>
      <c r="N168" s="1" t="b">
        <f t="shared" si="53"/>
        <v>1</v>
      </c>
      <c r="O168" s="41">
        <f t="shared" si="54"/>
        <v>0</v>
      </c>
      <c r="Q168" s="7">
        <f t="shared" si="55"/>
        <v>0</v>
      </c>
      <c r="R168" s="7">
        <f t="shared" si="56"/>
        <v>0</v>
      </c>
      <c r="S168" s="7">
        <f t="shared" si="57"/>
        <v>0</v>
      </c>
      <c r="T168" s="7">
        <f t="shared" si="58"/>
        <v>0</v>
      </c>
      <c r="U168" s="7">
        <f t="shared" si="59"/>
        <v>0</v>
      </c>
      <c r="V168" s="7">
        <f t="shared" si="60"/>
        <v>0</v>
      </c>
      <c r="W168" s="7">
        <f t="shared" si="61"/>
        <v>0</v>
      </c>
      <c r="X168" s="7">
        <f t="shared" si="62"/>
        <v>0</v>
      </c>
      <c r="Y168" s="7">
        <f t="shared" si="63"/>
        <v>0</v>
      </c>
      <c r="Z168" s="7">
        <f t="shared" si="64"/>
        <v>0</v>
      </c>
      <c r="AA168" s="7">
        <f t="shared" si="65"/>
        <v>0</v>
      </c>
      <c r="AC168" s="7">
        <f t="shared" si="66"/>
        <v>0</v>
      </c>
      <c r="AD168" s="7">
        <f t="shared" si="67"/>
        <v>0</v>
      </c>
      <c r="AE168" s="7">
        <f t="shared" si="68"/>
        <v>0</v>
      </c>
      <c r="AF168" s="7">
        <f t="shared" si="69"/>
        <v>0</v>
      </c>
      <c r="AG168" s="7">
        <f t="shared" si="70"/>
        <v>0</v>
      </c>
      <c r="AH168" s="7">
        <f t="shared" si="71"/>
        <v>0</v>
      </c>
      <c r="AI168" s="7">
        <f t="shared" si="72"/>
        <v>0</v>
      </c>
      <c r="AJ168" s="7">
        <f t="shared" si="73"/>
        <v>0</v>
      </c>
      <c r="AK168" s="7">
        <f t="shared" si="74"/>
        <v>0</v>
      </c>
      <c r="AL168" s="7">
        <f t="shared" si="75"/>
        <v>0</v>
      </c>
      <c r="AM168" s="7">
        <f t="shared" si="76"/>
        <v>0</v>
      </c>
    </row>
    <row r="169" spans="1:39" hidden="1" x14ac:dyDescent="0.75">
      <c r="A169" s="4">
        <v>41807</v>
      </c>
      <c r="B169" s="37">
        <f>IFERROR(INDEX(BTC!$F:$F,MATCH($A169,BTC!$A:$A,0))*INDEX('Control Panel'!$B:$B,MATCH('Index Volume'!$A169+1,'Control Panel'!$A:$A,1)),0)</f>
        <v>0</v>
      </c>
      <c r="C169" s="37">
        <f>IFERROR(INDEX(XRP!$F:$F,MATCH($A169,XRP!$A:$A,0))*INDEX('Control Panel'!$C:$C,MATCH($A169+1,'Control Panel'!$A:$A,1)),0)</f>
        <v>0</v>
      </c>
      <c r="D169" s="37">
        <f>IFERROR(INDEX(LTC!$F:$F,MATCH($A169,LTC!$A:$A,0))*INDEX('Control Panel'!$D:$D,MATCH($A169+1,'Control Panel'!$A:$A,1)),0)</f>
        <v>0</v>
      </c>
      <c r="E169" s="37">
        <f>IFERROR(INDEX(ETC!$F:$F,MATCH($A169,ETC!$A:$A,0))*INDEX('Control Panel'!$E:$E,MATCH($A169+1,'Control Panel'!$A:$A,1)),0)</f>
        <v>0</v>
      </c>
      <c r="F169" s="37">
        <f>IFERROR(INDEX(ETH!$F:$F,MATCH($A169,ETH!$A:$A,0))*INDEX('Control Panel'!$F:$F,MATCH('Index Volume'!$A169+1,'Control Panel'!$A:$A,1)),0)</f>
        <v>0</v>
      </c>
      <c r="G169" s="37">
        <f>IFERROR(INDEX(BCH!$F:$F,MATCH($A169,BCH!$A:$A,0))*INDEX('Control Panel'!$G:$G,MATCH('Index Volume'!$A169+1,'Control Panel'!$A:$A,1)),0)</f>
        <v>0</v>
      </c>
      <c r="H169" s="37">
        <f>IFERROR(INDEX(XMR!$F:$F,MATCH($A169,XMR!$A:$A,0))*INDEX('Control Panel'!$H:$H,MATCH('Index Volume'!$A169+1,'Control Panel'!$A:$A,1)),0)</f>
        <v>0</v>
      </c>
      <c r="I169" s="37">
        <f>IFERROR(INDEX(ZEC!$F:$F,MATCH($A169,ZEC!$A:$A,0))*INDEX('Control Panel'!$I:$I,MATCH('Index Volume'!$A169+1,'Control Panel'!$A:$A,1)),0)</f>
        <v>0</v>
      </c>
      <c r="J169" s="37">
        <f>IFERROR(INDEX(EOS!$F:$F,MATCH($A169,EOS!$A:$A,0))*INDEX('Control Panel'!$J:$J,MATCH('Index Volume'!$A169+1,'Control Panel'!$A:$A,1)),0)</f>
        <v>0</v>
      </c>
      <c r="K169" s="37">
        <f>IFERROR(INDEX(DASH!$F:$F,MATCH($A169,DASH!$A:$A,0))*INDEX('Control Panel'!$K:$K,MATCH('Index Volume'!$A169+1,'Control Panel'!$A:$A,1)),0)</f>
        <v>0</v>
      </c>
      <c r="L169" s="37">
        <f>IFERROR(INDEX(XLM!$F:$F,MATCH($A169,XLM!$A:$A,0))*INDEX('Control Panel'!$L:$L,MATCH('Index Volume'!$A169+1,'Control Panel'!$A:$A,1)),0)</f>
        <v>0</v>
      </c>
      <c r="M169" s="39">
        <f t="shared" si="52"/>
        <v>0</v>
      </c>
      <c r="N169" s="1" t="b">
        <f t="shared" si="53"/>
        <v>1</v>
      </c>
      <c r="O169" s="41">
        <f t="shared" si="54"/>
        <v>0</v>
      </c>
      <c r="Q169" s="7">
        <f t="shared" si="55"/>
        <v>0</v>
      </c>
      <c r="R169" s="7">
        <f t="shared" si="56"/>
        <v>0</v>
      </c>
      <c r="S169" s="7">
        <f t="shared" si="57"/>
        <v>0</v>
      </c>
      <c r="T169" s="7">
        <f t="shared" si="58"/>
        <v>0</v>
      </c>
      <c r="U169" s="7">
        <f t="shared" si="59"/>
        <v>0</v>
      </c>
      <c r="V169" s="7">
        <f t="shared" si="60"/>
        <v>0</v>
      </c>
      <c r="W169" s="7">
        <f t="shared" si="61"/>
        <v>0</v>
      </c>
      <c r="X169" s="7">
        <f t="shared" si="62"/>
        <v>0</v>
      </c>
      <c r="Y169" s="7">
        <f t="shared" si="63"/>
        <v>0</v>
      </c>
      <c r="Z169" s="7">
        <f t="shared" si="64"/>
        <v>0</v>
      </c>
      <c r="AA169" s="7">
        <f t="shared" si="65"/>
        <v>0</v>
      </c>
      <c r="AC169" s="7">
        <f t="shared" si="66"/>
        <v>0</v>
      </c>
      <c r="AD169" s="7">
        <f t="shared" si="67"/>
        <v>0</v>
      </c>
      <c r="AE169" s="7">
        <f t="shared" si="68"/>
        <v>0</v>
      </c>
      <c r="AF169" s="7">
        <f t="shared" si="69"/>
        <v>0</v>
      </c>
      <c r="AG169" s="7">
        <f t="shared" si="70"/>
        <v>0</v>
      </c>
      <c r="AH169" s="7">
        <f t="shared" si="71"/>
        <v>0</v>
      </c>
      <c r="AI169" s="7">
        <f t="shared" si="72"/>
        <v>0</v>
      </c>
      <c r="AJ169" s="7">
        <f t="shared" si="73"/>
        <v>0</v>
      </c>
      <c r="AK169" s="7">
        <f t="shared" si="74"/>
        <v>0</v>
      </c>
      <c r="AL169" s="7">
        <f t="shared" si="75"/>
        <v>0</v>
      </c>
      <c r="AM169" s="7">
        <f t="shared" si="76"/>
        <v>0</v>
      </c>
    </row>
    <row r="170" spans="1:39" hidden="1" x14ac:dyDescent="0.75">
      <c r="A170" s="3">
        <v>41808</v>
      </c>
      <c r="B170" s="37">
        <f>IFERROR(INDEX(BTC!$F:$F,MATCH($A170,BTC!$A:$A,0))*INDEX('Control Panel'!$B:$B,MATCH('Index Volume'!$A170+1,'Control Panel'!$A:$A,1)),0)</f>
        <v>0</v>
      </c>
      <c r="C170" s="37">
        <f>IFERROR(INDEX(XRP!$F:$F,MATCH($A170,XRP!$A:$A,0))*INDEX('Control Panel'!$C:$C,MATCH($A170+1,'Control Panel'!$A:$A,1)),0)</f>
        <v>0</v>
      </c>
      <c r="D170" s="37">
        <f>IFERROR(INDEX(LTC!$F:$F,MATCH($A170,LTC!$A:$A,0))*INDEX('Control Panel'!$D:$D,MATCH($A170+1,'Control Panel'!$A:$A,1)),0)</f>
        <v>0</v>
      </c>
      <c r="E170" s="37">
        <f>IFERROR(INDEX(ETC!$F:$F,MATCH($A170,ETC!$A:$A,0))*INDEX('Control Panel'!$E:$E,MATCH($A170+1,'Control Panel'!$A:$A,1)),0)</f>
        <v>0</v>
      </c>
      <c r="F170" s="37">
        <f>IFERROR(INDEX(ETH!$F:$F,MATCH($A170,ETH!$A:$A,0))*INDEX('Control Panel'!$F:$F,MATCH('Index Volume'!$A170+1,'Control Panel'!$A:$A,1)),0)</f>
        <v>0</v>
      </c>
      <c r="G170" s="37">
        <f>IFERROR(INDEX(BCH!$F:$F,MATCH($A170,BCH!$A:$A,0))*INDEX('Control Panel'!$G:$G,MATCH('Index Volume'!$A170+1,'Control Panel'!$A:$A,1)),0)</f>
        <v>0</v>
      </c>
      <c r="H170" s="37">
        <f>IFERROR(INDEX(XMR!$F:$F,MATCH($A170,XMR!$A:$A,0))*INDEX('Control Panel'!$H:$H,MATCH('Index Volume'!$A170+1,'Control Panel'!$A:$A,1)),0)</f>
        <v>0</v>
      </c>
      <c r="I170" s="37">
        <f>IFERROR(INDEX(ZEC!$F:$F,MATCH($A170,ZEC!$A:$A,0))*INDEX('Control Panel'!$I:$I,MATCH('Index Volume'!$A170+1,'Control Panel'!$A:$A,1)),0)</f>
        <v>0</v>
      </c>
      <c r="J170" s="37">
        <f>IFERROR(INDEX(EOS!$F:$F,MATCH($A170,EOS!$A:$A,0))*INDEX('Control Panel'!$J:$J,MATCH('Index Volume'!$A170+1,'Control Panel'!$A:$A,1)),0)</f>
        <v>0</v>
      </c>
      <c r="K170" s="37">
        <f>IFERROR(INDEX(DASH!$F:$F,MATCH($A170,DASH!$A:$A,0))*INDEX('Control Panel'!$K:$K,MATCH('Index Volume'!$A170+1,'Control Panel'!$A:$A,1)),0)</f>
        <v>0</v>
      </c>
      <c r="L170" s="37">
        <f>IFERROR(INDEX(XLM!$F:$F,MATCH($A170,XLM!$A:$A,0))*INDEX('Control Panel'!$L:$L,MATCH('Index Volume'!$A170+1,'Control Panel'!$A:$A,1)),0)</f>
        <v>0</v>
      </c>
      <c r="M170" s="39">
        <f t="shared" si="52"/>
        <v>0</v>
      </c>
      <c r="N170" s="1" t="b">
        <f t="shared" si="53"/>
        <v>1</v>
      </c>
      <c r="O170" s="41">
        <f t="shared" si="54"/>
        <v>0</v>
      </c>
      <c r="Q170" s="7">
        <f t="shared" si="55"/>
        <v>0</v>
      </c>
      <c r="R170" s="7">
        <f t="shared" si="56"/>
        <v>0</v>
      </c>
      <c r="S170" s="7">
        <f t="shared" si="57"/>
        <v>0</v>
      </c>
      <c r="T170" s="7">
        <f t="shared" si="58"/>
        <v>0</v>
      </c>
      <c r="U170" s="7">
        <f t="shared" si="59"/>
        <v>0</v>
      </c>
      <c r="V170" s="7">
        <f t="shared" si="60"/>
        <v>0</v>
      </c>
      <c r="W170" s="7">
        <f t="shared" si="61"/>
        <v>0</v>
      </c>
      <c r="X170" s="7">
        <f t="shared" si="62"/>
        <v>0</v>
      </c>
      <c r="Y170" s="7">
        <f t="shared" si="63"/>
        <v>0</v>
      </c>
      <c r="Z170" s="7">
        <f t="shared" si="64"/>
        <v>0</v>
      </c>
      <c r="AA170" s="7">
        <f t="shared" si="65"/>
        <v>0</v>
      </c>
      <c r="AC170" s="7">
        <f t="shared" si="66"/>
        <v>0</v>
      </c>
      <c r="AD170" s="7">
        <f t="shared" si="67"/>
        <v>0</v>
      </c>
      <c r="AE170" s="7">
        <f t="shared" si="68"/>
        <v>0</v>
      </c>
      <c r="AF170" s="7">
        <f t="shared" si="69"/>
        <v>0</v>
      </c>
      <c r="AG170" s="7">
        <f t="shared" si="70"/>
        <v>0</v>
      </c>
      <c r="AH170" s="7">
        <f t="shared" si="71"/>
        <v>0</v>
      </c>
      <c r="AI170" s="7">
        <f t="shared" si="72"/>
        <v>0</v>
      </c>
      <c r="AJ170" s="7">
        <f t="shared" si="73"/>
        <v>0</v>
      </c>
      <c r="AK170" s="7">
        <f t="shared" si="74"/>
        <v>0</v>
      </c>
      <c r="AL170" s="7">
        <f t="shared" si="75"/>
        <v>0</v>
      </c>
      <c r="AM170" s="7">
        <f t="shared" si="76"/>
        <v>0</v>
      </c>
    </row>
    <row r="171" spans="1:39" hidden="1" x14ac:dyDescent="0.75">
      <c r="A171" s="4">
        <v>41809</v>
      </c>
      <c r="B171" s="37">
        <f>IFERROR(INDEX(BTC!$F:$F,MATCH($A171,BTC!$A:$A,0))*INDEX('Control Panel'!$B:$B,MATCH('Index Volume'!$A171+1,'Control Panel'!$A:$A,1)),0)</f>
        <v>0</v>
      </c>
      <c r="C171" s="37">
        <f>IFERROR(INDEX(XRP!$F:$F,MATCH($A171,XRP!$A:$A,0))*INDEX('Control Panel'!$C:$C,MATCH($A171+1,'Control Panel'!$A:$A,1)),0)</f>
        <v>0</v>
      </c>
      <c r="D171" s="37">
        <f>IFERROR(INDEX(LTC!$F:$F,MATCH($A171,LTC!$A:$A,0))*INDEX('Control Panel'!$D:$D,MATCH($A171+1,'Control Panel'!$A:$A,1)),0)</f>
        <v>0</v>
      </c>
      <c r="E171" s="37">
        <f>IFERROR(INDEX(ETC!$F:$F,MATCH($A171,ETC!$A:$A,0))*INDEX('Control Panel'!$E:$E,MATCH($A171+1,'Control Panel'!$A:$A,1)),0)</f>
        <v>0</v>
      </c>
      <c r="F171" s="37">
        <f>IFERROR(INDEX(ETH!$F:$F,MATCH($A171,ETH!$A:$A,0))*INDEX('Control Panel'!$F:$F,MATCH('Index Volume'!$A171+1,'Control Panel'!$A:$A,1)),0)</f>
        <v>0</v>
      </c>
      <c r="G171" s="37">
        <f>IFERROR(INDEX(BCH!$F:$F,MATCH($A171,BCH!$A:$A,0))*INDEX('Control Panel'!$G:$G,MATCH('Index Volume'!$A171+1,'Control Panel'!$A:$A,1)),0)</f>
        <v>0</v>
      </c>
      <c r="H171" s="37">
        <f>IFERROR(INDEX(XMR!$F:$F,MATCH($A171,XMR!$A:$A,0))*INDEX('Control Panel'!$H:$H,MATCH('Index Volume'!$A171+1,'Control Panel'!$A:$A,1)),0)</f>
        <v>0</v>
      </c>
      <c r="I171" s="37">
        <f>IFERROR(INDEX(ZEC!$F:$F,MATCH($A171,ZEC!$A:$A,0))*INDEX('Control Panel'!$I:$I,MATCH('Index Volume'!$A171+1,'Control Panel'!$A:$A,1)),0)</f>
        <v>0</v>
      </c>
      <c r="J171" s="37">
        <f>IFERROR(INDEX(EOS!$F:$F,MATCH($A171,EOS!$A:$A,0))*INDEX('Control Panel'!$J:$J,MATCH('Index Volume'!$A171+1,'Control Panel'!$A:$A,1)),0)</f>
        <v>0</v>
      </c>
      <c r="K171" s="37">
        <f>IFERROR(INDEX(DASH!$F:$F,MATCH($A171,DASH!$A:$A,0))*INDEX('Control Panel'!$K:$K,MATCH('Index Volume'!$A171+1,'Control Panel'!$A:$A,1)),0)</f>
        <v>0</v>
      </c>
      <c r="L171" s="37">
        <f>IFERROR(INDEX(XLM!$F:$F,MATCH($A171,XLM!$A:$A,0))*INDEX('Control Panel'!$L:$L,MATCH('Index Volume'!$A171+1,'Control Panel'!$A:$A,1)),0)</f>
        <v>0</v>
      </c>
      <c r="M171" s="39">
        <f t="shared" si="52"/>
        <v>0</v>
      </c>
      <c r="N171" s="1" t="b">
        <f t="shared" si="53"/>
        <v>1</v>
      </c>
      <c r="O171" s="41">
        <f t="shared" si="54"/>
        <v>0</v>
      </c>
      <c r="Q171" s="7">
        <f t="shared" si="55"/>
        <v>0</v>
      </c>
      <c r="R171" s="7">
        <f t="shared" si="56"/>
        <v>0</v>
      </c>
      <c r="S171" s="7">
        <f t="shared" si="57"/>
        <v>0</v>
      </c>
      <c r="T171" s="7">
        <f t="shared" si="58"/>
        <v>0</v>
      </c>
      <c r="U171" s="7">
        <f t="shared" si="59"/>
        <v>0</v>
      </c>
      <c r="V171" s="7">
        <f t="shared" si="60"/>
        <v>0</v>
      </c>
      <c r="W171" s="7">
        <f t="shared" si="61"/>
        <v>0</v>
      </c>
      <c r="X171" s="7">
        <f t="shared" si="62"/>
        <v>0</v>
      </c>
      <c r="Y171" s="7">
        <f t="shared" si="63"/>
        <v>0</v>
      </c>
      <c r="Z171" s="7">
        <f t="shared" si="64"/>
        <v>0</v>
      </c>
      <c r="AA171" s="7">
        <f t="shared" si="65"/>
        <v>0</v>
      </c>
      <c r="AC171" s="7">
        <f t="shared" si="66"/>
        <v>0</v>
      </c>
      <c r="AD171" s="7">
        <f t="shared" si="67"/>
        <v>0</v>
      </c>
      <c r="AE171" s="7">
        <f t="shared" si="68"/>
        <v>0</v>
      </c>
      <c r="AF171" s="7">
        <f t="shared" si="69"/>
        <v>0</v>
      </c>
      <c r="AG171" s="7">
        <f t="shared" si="70"/>
        <v>0</v>
      </c>
      <c r="AH171" s="7">
        <f t="shared" si="71"/>
        <v>0</v>
      </c>
      <c r="AI171" s="7">
        <f t="shared" si="72"/>
        <v>0</v>
      </c>
      <c r="AJ171" s="7">
        <f t="shared" si="73"/>
        <v>0</v>
      </c>
      <c r="AK171" s="7">
        <f t="shared" si="74"/>
        <v>0</v>
      </c>
      <c r="AL171" s="7">
        <f t="shared" si="75"/>
        <v>0</v>
      </c>
      <c r="AM171" s="7">
        <f t="shared" si="76"/>
        <v>0</v>
      </c>
    </row>
    <row r="172" spans="1:39" hidden="1" x14ac:dyDescent="0.75">
      <c r="A172" s="3">
        <v>41810</v>
      </c>
      <c r="B172" s="37">
        <f>IFERROR(INDEX(BTC!$F:$F,MATCH($A172,BTC!$A:$A,0))*INDEX('Control Panel'!$B:$B,MATCH('Index Volume'!$A172+1,'Control Panel'!$A:$A,1)),0)</f>
        <v>0</v>
      </c>
      <c r="C172" s="37">
        <f>IFERROR(INDEX(XRP!$F:$F,MATCH($A172,XRP!$A:$A,0))*INDEX('Control Panel'!$C:$C,MATCH($A172+1,'Control Panel'!$A:$A,1)),0)</f>
        <v>0</v>
      </c>
      <c r="D172" s="37">
        <f>IFERROR(INDEX(LTC!$F:$F,MATCH($A172,LTC!$A:$A,0))*INDEX('Control Panel'!$D:$D,MATCH($A172+1,'Control Panel'!$A:$A,1)),0)</f>
        <v>0</v>
      </c>
      <c r="E172" s="37">
        <f>IFERROR(INDEX(ETC!$F:$F,MATCH($A172,ETC!$A:$A,0))*INDEX('Control Panel'!$E:$E,MATCH($A172+1,'Control Panel'!$A:$A,1)),0)</f>
        <v>0</v>
      </c>
      <c r="F172" s="37">
        <f>IFERROR(INDEX(ETH!$F:$F,MATCH($A172,ETH!$A:$A,0))*INDEX('Control Panel'!$F:$F,MATCH('Index Volume'!$A172+1,'Control Panel'!$A:$A,1)),0)</f>
        <v>0</v>
      </c>
      <c r="G172" s="37">
        <f>IFERROR(INDEX(BCH!$F:$F,MATCH($A172,BCH!$A:$A,0))*INDEX('Control Panel'!$G:$G,MATCH('Index Volume'!$A172+1,'Control Panel'!$A:$A,1)),0)</f>
        <v>0</v>
      </c>
      <c r="H172" s="37">
        <f>IFERROR(INDEX(XMR!$F:$F,MATCH($A172,XMR!$A:$A,0))*INDEX('Control Panel'!$H:$H,MATCH('Index Volume'!$A172+1,'Control Panel'!$A:$A,1)),0)</f>
        <v>0</v>
      </c>
      <c r="I172" s="37">
        <f>IFERROR(INDEX(ZEC!$F:$F,MATCH($A172,ZEC!$A:$A,0))*INDEX('Control Panel'!$I:$I,MATCH('Index Volume'!$A172+1,'Control Panel'!$A:$A,1)),0)</f>
        <v>0</v>
      </c>
      <c r="J172" s="37">
        <f>IFERROR(INDEX(EOS!$F:$F,MATCH($A172,EOS!$A:$A,0))*INDEX('Control Panel'!$J:$J,MATCH('Index Volume'!$A172+1,'Control Panel'!$A:$A,1)),0)</f>
        <v>0</v>
      </c>
      <c r="K172" s="37">
        <f>IFERROR(INDEX(DASH!$F:$F,MATCH($A172,DASH!$A:$A,0))*INDEX('Control Panel'!$K:$K,MATCH('Index Volume'!$A172+1,'Control Panel'!$A:$A,1)),0)</f>
        <v>0</v>
      </c>
      <c r="L172" s="37">
        <f>IFERROR(INDEX(XLM!$F:$F,MATCH($A172,XLM!$A:$A,0))*INDEX('Control Panel'!$L:$L,MATCH('Index Volume'!$A172+1,'Control Panel'!$A:$A,1)),0)</f>
        <v>0</v>
      </c>
      <c r="M172" s="39">
        <f t="shared" si="52"/>
        <v>0</v>
      </c>
      <c r="N172" s="1" t="b">
        <f t="shared" si="53"/>
        <v>1</v>
      </c>
      <c r="O172" s="41">
        <f t="shared" si="54"/>
        <v>0</v>
      </c>
      <c r="Q172" s="7">
        <f t="shared" si="55"/>
        <v>0</v>
      </c>
      <c r="R172" s="7">
        <f t="shared" si="56"/>
        <v>0</v>
      </c>
      <c r="S172" s="7">
        <f t="shared" si="57"/>
        <v>0</v>
      </c>
      <c r="T172" s="7">
        <f t="shared" si="58"/>
        <v>0</v>
      </c>
      <c r="U172" s="7">
        <f t="shared" si="59"/>
        <v>0</v>
      </c>
      <c r="V172" s="7">
        <f t="shared" si="60"/>
        <v>0</v>
      </c>
      <c r="W172" s="7">
        <f t="shared" si="61"/>
        <v>0</v>
      </c>
      <c r="X172" s="7">
        <f t="shared" si="62"/>
        <v>0</v>
      </c>
      <c r="Y172" s="7">
        <f t="shared" si="63"/>
        <v>0</v>
      </c>
      <c r="Z172" s="7">
        <f t="shared" si="64"/>
        <v>0</v>
      </c>
      <c r="AA172" s="7">
        <f t="shared" si="65"/>
        <v>0</v>
      </c>
      <c r="AC172" s="7">
        <f t="shared" si="66"/>
        <v>0</v>
      </c>
      <c r="AD172" s="7">
        <f t="shared" si="67"/>
        <v>0</v>
      </c>
      <c r="AE172" s="7">
        <f t="shared" si="68"/>
        <v>0</v>
      </c>
      <c r="AF172" s="7">
        <f t="shared" si="69"/>
        <v>0</v>
      </c>
      <c r="AG172" s="7">
        <f t="shared" si="70"/>
        <v>0</v>
      </c>
      <c r="AH172" s="7">
        <f t="shared" si="71"/>
        <v>0</v>
      </c>
      <c r="AI172" s="7">
        <f t="shared" si="72"/>
        <v>0</v>
      </c>
      <c r="AJ172" s="7">
        <f t="shared" si="73"/>
        <v>0</v>
      </c>
      <c r="AK172" s="7">
        <f t="shared" si="74"/>
        <v>0</v>
      </c>
      <c r="AL172" s="7">
        <f t="shared" si="75"/>
        <v>0</v>
      </c>
      <c r="AM172" s="7">
        <f t="shared" si="76"/>
        <v>0</v>
      </c>
    </row>
    <row r="173" spans="1:39" hidden="1" x14ac:dyDescent="0.75">
      <c r="A173" s="4">
        <v>41811</v>
      </c>
      <c r="B173" s="37">
        <f>IFERROR(INDEX(BTC!$F:$F,MATCH($A173,BTC!$A:$A,0))*INDEX('Control Panel'!$B:$B,MATCH('Index Volume'!$A173+1,'Control Panel'!$A:$A,1)),0)</f>
        <v>0</v>
      </c>
      <c r="C173" s="37">
        <f>IFERROR(INDEX(XRP!$F:$F,MATCH($A173,XRP!$A:$A,0))*INDEX('Control Panel'!$C:$C,MATCH($A173+1,'Control Panel'!$A:$A,1)),0)</f>
        <v>0</v>
      </c>
      <c r="D173" s="37">
        <f>IFERROR(INDEX(LTC!$F:$F,MATCH($A173,LTC!$A:$A,0))*INDEX('Control Panel'!$D:$D,MATCH($A173+1,'Control Panel'!$A:$A,1)),0)</f>
        <v>0</v>
      </c>
      <c r="E173" s="37">
        <f>IFERROR(INDEX(ETC!$F:$F,MATCH($A173,ETC!$A:$A,0))*INDEX('Control Panel'!$E:$E,MATCH($A173+1,'Control Panel'!$A:$A,1)),0)</f>
        <v>0</v>
      </c>
      <c r="F173" s="37">
        <f>IFERROR(INDEX(ETH!$F:$F,MATCH($A173,ETH!$A:$A,0))*INDEX('Control Panel'!$F:$F,MATCH('Index Volume'!$A173+1,'Control Panel'!$A:$A,1)),0)</f>
        <v>0</v>
      </c>
      <c r="G173" s="37">
        <f>IFERROR(INDEX(BCH!$F:$F,MATCH($A173,BCH!$A:$A,0))*INDEX('Control Panel'!$G:$G,MATCH('Index Volume'!$A173+1,'Control Panel'!$A:$A,1)),0)</f>
        <v>0</v>
      </c>
      <c r="H173" s="37">
        <f>IFERROR(INDEX(XMR!$F:$F,MATCH($A173,XMR!$A:$A,0))*INDEX('Control Panel'!$H:$H,MATCH('Index Volume'!$A173+1,'Control Panel'!$A:$A,1)),0)</f>
        <v>0</v>
      </c>
      <c r="I173" s="37">
        <f>IFERROR(INDEX(ZEC!$F:$F,MATCH($A173,ZEC!$A:$A,0))*INDEX('Control Panel'!$I:$I,MATCH('Index Volume'!$A173+1,'Control Panel'!$A:$A,1)),0)</f>
        <v>0</v>
      </c>
      <c r="J173" s="37">
        <f>IFERROR(INDEX(EOS!$F:$F,MATCH($A173,EOS!$A:$A,0))*INDEX('Control Panel'!$J:$J,MATCH('Index Volume'!$A173+1,'Control Panel'!$A:$A,1)),0)</f>
        <v>0</v>
      </c>
      <c r="K173" s="37">
        <f>IFERROR(INDEX(DASH!$F:$F,MATCH($A173,DASH!$A:$A,0))*INDEX('Control Panel'!$K:$K,MATCH('Index Volume'!$A173+1,'Control Panel'!$A:$A,1)),0)</f>
        <v>0</v>
      </c>
      <c r="L173" s="37">
        <f>IFERROR(INDEX(XLM!$F:$F,MATCH($A173,XLM!$A:$A,0))*INDEX('Control Panel'!$L:$L,MATCH('Index Volume'!$A173+1,'Control Panel'!$A:$A,1)),0)</f>
        <v>0</v>
      </c>
      <c r="M173" s="39">
        <f t="shared" si="52"/>
        <v>0</v>
      </c>
      <c r="N173" s="1" t="b">
        <f t="shared" si="53"/>
        <v>1</v>
      </c>
      <c r="O173" s="41">
        <f t="shared" si="54"/>
        <v>0</v>
      </c>
      <c r="Q173" s="7">
        <f t="shared" si="55"/>
        <v>0</v>
      </c>
      <c r="R173" s="7">
        <f t="shared" si="56"/>
        <v>0</v>
      </c>
      <c r="S173" s="7">
        <f t="shared" si="57"/>
        <v>0</v>
      </c>
      <c r="T173" s="7">
        <f t="shared" si="58"/>
        <v>0</v>
      </c>
      <c r="U173" s="7">
        <f t="shared" si="59"/>
        <v>0</v>
      </c>
      <c r="V173" s="7">
        <f t="shared" si="60"/>
        <v>0</v>
      </c>
      <c r="W173" s="7">
        <f t="shared" si="61"/>
        <v>0</v>
      </c>
      <c r="X173" s="7">
        <f t="shared" si="62"/>
        <v>0</v>
      </c>
      <c r="Y173" s="7">
        <f t="shared" si="63"/>
        <v>0</v>
      </c>
      <c r="Z173" s="7">
        <f t="shared" si="64"/>
        <v>0</v>
      </c>
      <c r="AA173" s="7">
        <f t="shared" si="65"/>
        <v>0</v>
      </c>
      <c r="AC173" s="7">
        <f t="shared" si="66"/>
        <v>0</v>
      </c>
      <c r="AD173" s="7">
        <f t="shared" si="67"/>
        <v>0</v>
      </c>
      <c r="AE173" s="7">
        <f t="shared" si="68"/>
        <v>0</v>
      </c>
      <c r="AF173" s="7">
        <f t="shared" si="69"/>
        <v>0</v>
      </c>
      <c r="AG173" s="7">
        <f t="shared" si="70"/>
        <v>0</v>
      </c>
      <c r="AH173" s="7">
        <f t="shared" si="71"/>
        <v>0</v>
      </c>
      <c r="AI173" s="7">
        <f t="shared" si="72"/>
        <v>0</v>
      </c>
      <c r="AJ173" s="7">
        <f t="shared" si="73"/>
        <v>0</v>
      </c>
      <c r="AK173" s="7">
        <f t="shared" si="74"/>
        <v>0</v>
      </c>
      <c r="AL173" s="7">
        <f t="shared" si="75"/>
        <v>0</v>
      </c>
      <c r="AM173" s="7">
        <f t="shared" si="76"/>
        <v>0</v>
      </c>
    </row>
    <row r="174" spans="1:39" hidden="1" x14ac:dyDescent="0.75">
      <c r="A174" s="3">
        <v>41812</v>
      </c>
      <c r="B174" s="37">
        <f>IFERROR(INDEX(BTC!$F:$F,MATCH($A174,BTC!$A:$A,0))*INDEX('Control Panel'!$B:$B,MATCH('Index Volume'!$A174+1,'Control Panel'!$A:$A,1)),0)</f>
        <v>0</v>
      </c>
      <c r="C174" s="37">
        <f>IFERROR(INDEX(XRP!$F:$F,MATCH($A174,XRP!$A:$A,0))*INDEX('Control Panel'!$C:$C,MATCH($A174+1,'Control Panel'!$A:$A,1)),0)</f>
        <v>0</v>
      </c>
      <c r="D174" s="37">
        <f>IFERROR(INDEX(LTC!$F:$F,MATCH($A174,LTC!$A:$A,0))*INDEX('Control Panel'!$D:$D,MATCH($A174+1,'Control Panel'!$A:$A,1)),0)</f>
        <v>0</v>
      </c>
      <c r="E174" s="37">
        <f>IFERROR(INDEX(ETC!$F:$F,MATCH($A174,ETC!$A:$A,0))*INDEX('Control Panel'!$E:$E,MATCH($A174+1,'Control Panel'!$A:$A,1)),0)</f>
        <v>0</v>
      </c>
      <c r="F174" s="37">
        <f>IFERROR(INDEX(ETH!$F:$F,MATCH($A174,ETH!$A:$A,0))*INDEX('Control Panel'!$F:$F,MATCH('Index Volume'!$A174+1,'Control Panel'!$A:$A,1)),0)</f>
        <v>0</v>
      </c>
      <c r="G174" s="37">
        <f>IFERROR(INDEX(BCH!$F:$F,MATCH($A174,BCH!$A:$A,0))*INDEX('Control Panel'!$G:$G,MATCH('Index Volume'!$A174+1,'Control Panel'!$A:$A,1)),0)</f>
        <v>0</v>
      </c>
      <c r="H174" s="37">
        <f>IFERROR(INDEX(XMR!$F:$F,MATCH($A174,XMR!$A:$A,0))*INDEX('Control Panel'!$H:$H,MATCH('Index Volume'!$A174+1,'Control Panel'!$A:$A,1)),0)</f>
        <v>0</v>
      </c>
      <c r="I174" s="37">
        <f>IFERROR(INDEX(ZEC!$F:$F,MATCH($A174,ZEC!$A:$A,0))*INDEX('Control Panel'!$I:$I,MATCH('Index Volume'!$A174+1,'Control Panel'!$A:$A,1)),0)</f>
        <v>0</v>
      </c>
      <c r="J174" s="37">
        <f>IFERROR(INDEX(EOS!$F:$F,MATCH($A174,EOS!$A:$A,0))*INDEX('Control Panel'!$J:$J,MATCH('Index Volume'!$A174+1,'Control Panel'!$A:$A,1)),0)</f>
        <v>0</v>
      </c>
      <c r="K174" s="37">
        <f>IFERROR(INDEX(DASH!$F:$F,MATCH($A174,DASH!$A:$A,0))*INDEX('Control Panel'!$K:$K,MATCH('Index Volume'!$A174+1,'Control Panel'!$A:$A,1)),0)</f>
        <v>0</v>
      </c>
      <c r="L174" s="37">
        <f>IFERROR(INDEX(XLM!$F:$F,MATCH($A174,XLM!$A:$A,0))*INDEX('Control Panel'!$L:$L,MATCH('Index Volume'!$A174+1,'Control Panel'!$A:$A,1)),0)</f>
        <v>0</v>
      </c>
      <c r="M174" s="39">
        <f t="shared" si="52"/>
        <v>0</v>
      </c>
      <c r="N174" s="1" t="b">
        <f t="shared" si="53"/>
        <v>1</v>
      </c>
      <c r="O174" s="41">
        <f t="shared" si="54"/>
        <v>0</v>
      </c>
      <c r="Q174" s="7">
        <f t="shared" si="55"/>
        <v>0</v>
      </c>
      <c r="R174" s="7">
        <f t="shared" si="56"/>
        <v>0</v>
      </c>
      <c r="S174" s="7">
        <f t="shared" si="57"/>
        <v>0</v>
      </c>
      <c r="T174" s="7">
        <f t="shared" si="58"/>
        <v>0</v>
      </c>
      <c r="U174" s="7">
        <f t="shared" si="59"/>
        <v>0</v>
      </c>
      <c r="V174" s="7">
        <f t="shared" si="60"/>
        <v>0</v>
      </c>
      <c r="W174" s="7">
        <f t="shared" si="61"/>
        <v>0</v>
      </c>
      <c r="X174" s="7">
        <f t="shared" si="62"/>
        <v>0</v>
      </c>
      <c r="Y174" s="7">
        <f t="shared" si="63"/>
        <v>0</v>
      </c>
      <c r="Z174" s="7">
        <f t="shared" si="64"/>
        <v>0</v>
      </c>
      <c r="AA174" s="7">
        <f t="shared" si="65"/>
        <v>0</v>
      </c>
      <c r="AC174" s="7">
        <f t="shared" si="66"/>
        <v>0</v>
      </c>
      <c r="AD174" s="7">
        <f t="shared" si="67"/>
        <v>0</v>
      </c>
      <c r="AE174" s="7">
        <f t="shared" si="68"/>
        <v>0</v>
      </c>
      <c r="AF174" s="7">
        <f t="shared" si="69"/>
        <v>0</v>
      </c>
      <c r="AG174" s="7">
        <f t="shared" si="70"/>
        <v>0</v>
      </c>
      <c r="AH174" s="7">
        <f t="shared" si="71"/>
        <v>0</v>
      </c>
      <c r="AI174" s="7">
        <f t="shared" si="72"/>
        <v>0</v>
      </c>
      <c r="AJ174" s="7">
        <f t="shared" si="73"/>
        <v>0</v>
      </c>
      <c r="AK174" s="7">
        <f t="shared" si="74"/>
        <v>0</v>
      </c>
      <c r="AL174" s="7">
        <f t="shared" si="75"/>
        <v>0</v>
      </c>
      <c r="AM174" s="7">
        <f t="shared" si="76"/>
        <v>0</v>
      </c>
    </row>
    <row r="175" spans="1:39" hidden="1" x14ac:dyDescent="0.75">
      <c r="A175" s="4">
        <v>41813</v>
      </c>
      <c r="B175" s="37">
        <f>IFERROR(INDEX(BTC!$F:$F,MATCH($A175,BTC!$A:$A,0))*INDEX('Control Panel'!$B:$B,MATCH('Index Volume'!$A175+1,'Control Panel'!$A:$A,1)),0)</f>
        <v>0</v>
      </c>
      <c r="C175" s="37">
        <f>IFERROR(INDEX(XRP!$F:$F,MATCH($A175,XRP!$A:$A,0))*INDEX('Control Panel'!$C:$C,MATCH($A175+1,'Control Panel'!$A:$A,1)),0)</f>
        <v>0</v>
      </c>
      <c r="D175" s="37">
        <f>IFERROR(INDEX(LTC!$F:$F,MATCH($A175,LTC!$A:$A,0))*INDEX('Control Panel'!$D:$D,MATCH($A175+1,'Control Panel'!$A:$A,1)),0)</f>
        <v>0</v>
      </c>
      <c r="E175" s="37">
        <f>IFERROR(INDEX(ETC!$F:$F,MATCH($A175,ETC!$A:$A,0))*INDEX('Control Panel'!$E:$E,MATCH($A175+1,'Control Panel'!$A:$A,1)),0)</f>
        <v>0</v>
      </c>
      <c r="F175" s="37">
        <f>IFERROR(INDEX(ETH!$F:$F,MATCH($A175,ETH!$A:$A,0))*INDEX('Control Panel'!$F:$F,MATCH('Index Volume'!$A175+1,'Control Panel'!$A:$A,1)),0)</f>
        <v>0</v>
      </c>
      <c r="G175" s="37">
        <f>IFERROR(INDEX(BCH!$F:$F,MATCH($A175,BCH!$A:$A,0))*INDEX('Control Panel'!$G:$G,MATCH('Index Volume'!$A175+1,'Control Panel'!$A:$A,1)),0)</f>
        <v>0</v>
      </c>
      <c r="H175" s="37">
        <f>IFERROR(INDEX(XMR!$F:$F,MATCH($A175,XMR!$A:$A,0))*INDEX('Control Panel'!$H:$H,MATCH('Index Volume'!$A175+1,'Control Panel'!$A:$A,1)),0)</f>
        <v>0</v>
      </c>
      <c r="I175" s="37">
        <f>IFERROR(INDEX(ZEC!$F:$F,MATCH($A175,ZEC!$A:$A,0))*INDEX('Control Panel'!$I:$I,MATCH('Index Volume'!$A175+1,'Control Panel'!$A:$A,1)),0)</f>
        <v>0</v>
      </c>
      <c r="J175" s="37">
        <f>IFERROR(INDEX(EOS!$F:$F,MATCH($A175,EOS!$A:$A,0))*INDEX('Control Panel'!$J:$J,MATCH('Index Volume'!$A175+1,'Control Panel'!$A:$A,1)),0)</f>
        <v>0</v>
      </c>
      <c r="K175" s="37">
        <f>IFERROR(INDEX(DASH!$F:$F,MATCH($A175,DASH!$A:$A,0))*INDEX('Control Panel'!$K:$K,MATCH('Index Volume'!$A175+1,'Control Panel'!$A:$A,1)),0)</f>
        <v>0</v>
      </c>
      <c r="L175" s="37">
        <f>IFERROR(INDEX(XLM!$F:$F,MATCH($A175,XLM!$A:$A,0))*INDEX('Control Panel'!$L:$L,MATCH('Index Volume'!$A175+1,'Control Panel'!$A:$A,1)),0)</f>
        <v>0</v>
      </c>
      <c r="M175" s="39">
        <f t="shared" si="52"/>
        <v>0</v>
      </c>
      <c r="N175" s="1" t="b">
        <f t="shared" si="53"/>
        <v>1</v>
      </c>
      <c r="O175" s="41">
        <f t="shared" si="54"/>
        <v>0</v>
      </c>
      <c r="Q175" s="7">
        <f t="shared" si="55"/>
        <v>0</v>
      </c>
      <c r="R175" s="7">
        <f t="shared" si="56"/>
        <v>0</v>
      </c>
      <c r="S175" s="7">
        <f t="shared" si="57"/>
        <v>0</v>
      </c>
      <c r="T175" s="7">
        <f t="shared" si="58"/>
        <v>0</v>
      </c>
      <c r="U175" s="7">
        <f t="shared" si="59"/>
        <v>0</v>
      </c>
      <c r="V175" s="7">
        <f t="shared" si="60"/>
        <v>0</v>
      </c>
      <c r="W175" s="7">
        <f t="shared" si="61"/>
        <v>0</v>
      </c>
      <c r="X175" s="7">
        <f t="shared" si="62"/>
        <v>0</v>
      </c>
      <c r="Y175" s="7">
        <f t="shared" si="63"/>
        <v>0</v>
      </c>
      <c r="Z175" s="7">
        <f t="shared" si="64"/>
        <v>0</v>
      </c>
      <c r="AA175" s="7">
        <f t="shared" si="65"/>
        <v>0</v>
      </c>
      <c r="AC175" s="7">
        <f t="shared" si="66"/>
        <v>0</v>
      </c>
      <c r="AD175" s="7">
        <f t="shared" si="67"/>
        <v>0</v>
      </c>
      <c r="AE175" s="7">
        <f t="shared" si="68"/>
        <v>0</v>
      </c>
      <c r="AF175" s="7">
        <f t="shared" si="69"/>
        <v>0</v>
      </c>
      <c r="AG175" s="7">
        <f t="shared" si="70"/>
        <v>0</v>
      </c>
      <c r="AH175" s="7">
        <f t="shared" si="71"/>
        <v>0</v>
      </c>
      <c r="AI175" s="7">
        <f t="shared" si="72"/>
        <v>0</v>
      </c>
      <c r="AJ175" s="7">
        <f t="shared" si="73"/>
        <v>0</v>
      </c>
      <c r="AK175" s="7">
        <f t="shared" si="74"/>
        <v>0</v>
      </c>
      <c r="AL175" s="7">
        <f t="shared" si="75"/>
        <v>0</v>
      </c>
      <c r="AM175" s="7">
        <f t="shared" si="76"/>
        <v>0</v>
      </c>
    </row>
    <row r="176" spans="1:39" hidden="1" x14ac:dyDescent="0.75">
      <c r="A176" s="3">
        <v>41814</v>
      </c>
      <c r="B176" s="37">
        <f>IFERROR(INDEX(BTC!$F:$F,MATCH($A176,BTC!$A:$A,0))*INDEX('Control Panel'!$B:$B,MATCH('Index Volume'!$A176+1,'Control Panel'!$A:$A,1)),0)</f>
        <v>0</v>
      </c>
      <c r="C176" s="37">
        <f>IFERROR(INDEX(XRP!$F:$F,MATCH($A176,XRP!$A:$A,0))*INDEX('Control Panel'!$C:$C,MATCH($A176+1,'Control Panel'!$A:$A,1)),0)</f>
        <v>0</v>
      </c>
      <c r="D176" s="37">
        <f>IFERROR(INDEX(LTC!$F:$F,MATCH($A176,LTC!$A:$A,0))*INDEX('Control Panel'!$D:$D,MATCH($A176+1,'Control Panel'!$A:$A,1)),0)</f>
        <v>0</v>
      </c>
      <c r="E176" s="37">
        <f>IFERROR(INDEX(ETC!$F:$F,MATCH($A176,ETC!$A:$A,0))*INDEX('Control Panel'!$E:$E,MATCH($A176+1,'Control Panel'!$A:$A,1)),0)</f>
        <v>0</v>
      </c>
      <c r="F176" s="37">
        <f>IFERROR(INDEX(ETH!$F:$F,MATCH($A176,ETH!$A:$A,0))*INDEX('Control Panel'!$F:$F,MATCH('Index Volume'!$A176+1,'Control Panel'!$A:$A,1)),0)</f>
        <v>0</v>
      </c>
      <c r="G176" s="37">
        <f>IFERROR(INDEX(BCH!$F:$F,MATCH($A176,BCH!$A:$A,0))*INDEX('Control Panel'!$G:$G,MATCH('Index Volume'!$A176+1,'Control Panel'!$A:$A,1)),0)</f>
        <v>0</v>
      </c>
      <c r="H176" s="37">
        <f>IFERROR(INDEX(XMR!$F:$F,MATCH($A176,XMR!$A:$A,0))*INDEX('Control Panel'!$H:$H,MATCH('Index Volume'!$A176+1,'Control Panel'!$A:$A,1)),0)</f>
        <v>0</v>
      </c>
      <c r="I176" s="37">
        <f>IFERROR(INDEX(ZEC!$F:$F,MATCH($A176,ZEC!$A:$A,0))*INDEX('Control Panel'!$I:$I,MATCH('Index Volume'!$A176+1,'Control Panel'!$A:$A,1)),0)</f>
        <v>0</v>
      </c>
      <c r="J176" s="37">
        <f>IFERROR(INDEX(EOS!$F:$F,MATCH($A176,EOS!$A:$A,0))*INDEX('Control Panel'!$J:$J,MATCH('Index Volume'!$A176+1,'Control Panel'!$A:$A,1)),0)</f>
        <v>0</v>
      </c>
      <c r="K176" s="37">
        <f>IFERROR(INDEX(DASH!$F:$F,MATCH($A176,DASH!$A:$A,0))*INDEX('Control Panel'!$K:$K,MATCH('Index Volume'!$A176+1,'Control Panel'!$A:$A,1)),0)</f>
        <v>0</v>
      </c>
      <c r="L176" s="37">
        <f>IFERROR(INDEX(XLM!$F:$F,MATCH($A176,XLM!$A:$A,0))*INDEX('Control Panel'!$L:$L,MATCH('Index Volume'!$A176+1,'Control Panel'!$A:$A,1)),0)</f>
        <v>0</v>
      </c>
      <c r="M176" s="39">
        <f t="shared" si="52"/>
        <v>0</v>
      </c>
      <c r="N176" s="1" t="b">
        <f t="shared" si="53"/>
        <v>1</v>
      </c>
      <c r="O176" s="41">
        <f t="shared" si="54"/>
        <v>0</v>
      </c>
      <c r="Q176" s="7">
        <f t="shared" si="55"/>
        <v>0</v>
      </c>
      <c r="R176" s="7">
        <f t="shared" si="56"/>
        <v>0</v>
      </c>
      <c r="S176" s="7">
        <f t="shared" si="57"/>
        <v>0</v>
      </c>
      <c r="T176" s="7">
        <f t="shared" si="58"/>
        <v>0</v>
      </c>
      <c r="U176" s="7">
        <f t="shared" si="59"/>
        <v>0</v>
      </c>
      <c r="V176" s="7">
        <f t="shared" si="60"/>
        <v>0</v>
      </c>
      <c r="W176" s="7">
        <f t="shared" si="61"/>
        <v>0</v>
      </c>
      <c r="X176" s="7">
        <f t="shared" si="62"/>
        <v>0</v>
      </c>
      <c r="Y176" s="7">
        <f t="shared" si="63"/>
        <v>0</v>
      </c>
      <c r="Z176" s="7">
        <f t="shared" si="64"/>
        <v>0</v>
      </c>
      <c r="AA176" s="7">
        <f t="shared" si="65"/>
        <v>0</v>
      </c>
      <c r="AC176" s="7">
        <f t="shared" si="66"/>
        <v>0</v>
      </c>
      <c r="AD176" s="7">
        <f t="shared" si="67"/>
        <v>0</v>
      </c>
      <c r="AE176" s="7">
        <f t="shared" si="68"/>
        <v>0</v>
      </c>
      <c r="AF176" s="7">
        <f t="shared" si="69"/>
        <v>0</v>
      </c>
      <c r="AG176" s="7">
        <f t="shared" si="70"/>
        <v>0</v>
      </c>
      <c r="AH176" s="7">
        <f t="shared" si="71"/>
        <v>0</v>
      </c>
      <c r="AI176" s="7">
        <f t="shared" si="72"/>
        <v>0</v>
      </c>
      <c r="AJ176" s="7">
        <f t="shared" si="73"/>
        <v>0</v>
      </c>
      <c r="AK176" s="7">
        <f t="shared" si="74"/>
        <v>0</v>
      </c>
      <c r="AL176" s="7">
        <f t="shared" si="75"/>
        <v>0</v>
      </c>
      <c r="AM176" s="7">
        <f t="shared" si="76"/>
        <v>0</v>
      </c>
    </row>
    <row r="177" spans="1:39" hidden="1" x14ac:dyDescent="0.75">
      <c r="A177" s="4">
        <v>41815</v>
      </c>
      <c r="B177" s="37">
        <f>IFERROR(INDEX(BTC!$F:$F,MATCH($A177,BTC!$A:$A,0))*INDEX('Control Panel'!$B:$B,MATCH('Index Volume'!$A177+1,'Control Panel'!$A:$A,1)),0)</f>
        <v>0</v>
      </c>
      <c r="C177" s="37">
        <f>IFERROR(INDEX(XRP!$F:$F,MATCH($A177,XRP!$A:$A,0))*INDEX('Control Panel'!$C:$C,MATCH($A177+1,'Control Panel'!$A:$A,1)),0)</f>
        <v>0</v>
      </c>
      <c r="D177" s="37">
        <f>IFERROR(INDEX(LTC!$F:$F,MATCH($A177,LTC!$A:$A,0))*INDEX('Control Panel'!$D:$D,MATCH($A177+1,'Control Panel'!$A:$A,1)),0)</f>
        <v>0</v>
      </c>
      <c r="E177" s="37">
        <f>IFERROR(INDEX(ETC!$F:$F,MATCH($A177,ETC!$A:$A,0))*INDEX('Control Panel'!$E:$E,MATCH($A177+1,'Control Panel'!$A:$A,1)),0)</f>
        <v>0</v>
      </c>
      <c r="F177" s="37">
        <f>IFERROR(INDEX(ETH!$F:$F,MATCH($A177,ETH!$A:$A,0))*INDEX('Control Panel'!$F:$F,MATCH('Index Volume'!$A177+1,'Control Panel'!$A:$A,1)),0)</f>
        <v>0</v>
      </c>
      <c r="G177" s="37">
        <f>IFERROR(INDEX(BCH!$F:$F,MATCH($A177,BCH!$A:$A,0))*INDEX('Control Panel'!$G:$G,MATCH('Index Volume'!$A177+1,'Control Panel'!$A:$A,1)),0)</f>
        <v>0</v>
      </c>
      <c r="H177" s="37">
        <f>IFERROR(INDEX(XMR!$F:$F,MATCH($A177,XMR!$A:$A,0))*INDEX('Control Panel'!$H:$H,MATCH('Index Volume'!$A177+1,'Control Panel'!$A:$A,1)),0)</f>
        <v>0</v>
      </c>
      <c r="I177" s="37">
        <f>IFERROR(INDEX(ZEC!$F:$F,MATCH($A177,ZEC!$A:$A,0))*INDEX('Control Panel'!$I:$I,MATCH('Index Volume'!$A177+1,'Control Panel'!$A:$A,1)),0)</f>
        <v>0</v>
      </c>
      <c r="J177" s="37">
        <f>IFERROR(INDEX(EOS!$F:$F,MATCH($A177,EOS!$A:$A,0))*INDEX('Control Panel'!$J:$J,MATCH('Index Volume'!$A177+1,'Control Panel'!$A:$A,1)),0)</f>
        <v>0</v>
      </c>
      <c r="K177" s="37">
        <f>IFERROR(INDEX(DASH!$F:$F,MATCH($A177,DASH!$A:$A,0))*INDEX('Control Panel'!$K:$K,MATCH('Index Volume'!$A177+1,'Control Panel'!$A:$A,1)),0)</f>
        <v>0</v>
      </c>
      <c r="L177" s="37">
        <f>IFERROR(INDEX(XLM!$F:$F,MATCH($A177,XLM!$A:$A,0))*INDEX('Control Panel'!$L:$L,MATCH('Index Volume'!$A177+1,'Control Panel'!$A:$A,1)),0)</f>
        <v>0</v>
      </c>
      <c r="M177" s="39">
        <f t="shared" si="52"/>
        <v>0</v>
      </c>
      <c r="N177" s="1" t="b">
        <f t="shared" si="53"/>
        <v>1</v>
      </c>
      <c r="O177" s="41">
        <f t="shared" si="54"/>
        <v>0</v>
      </c>
      <c r="Q177" s="7">
        <f t="shared" si="55"/>
        <v>0</v>
      </c>
      <c r="R177" s="7">
        <f t="shared" si="56"/>
        <v>0</v>
      </c>
      <c r="S177" s="7">
        <f t="shared" si="57"/>
        <v>0</v>
      </c>
      <c r="T177" s="7">
        <f t="shared" si="58"/>
        <v>0</v>
      </c>
      <c r="U177" s="7">
        <f t="shared" si="59"/>
        <v>0</v>
      </c>
      <c r="V177" s="7">
        <f t="shared" si="60"/>
        <v>0</v>
      </c>
      <c r="W177" s="7">
        <f t="shared" si="61"/>
        <v>0</v>
      </c>
      <c r="X177" s="7">
        <f t="shared" si="62"/>
        <v>0</v>
      </c>
      <c r="Y177" s="7">
        <f t="shared" si="63"/>
        <v>0</v>
      </c>
      <c r="Z177" s="7">
        <f t="shared" si="64"/>
        <v>0</v>
      </c>
      <c r="AA177" s="7">
        <f t="shared" si="65"/>
        <v>0</v>
      </c>
      <c r="AC177" s="7">
        <f t="shared" si="66"/>
        <v>0</v>
      </c>
      <c r="AD177" s="7">
        <f t="shared" si="67"/>
        <v>0</v>
      </c>
      <c r="AE177" s="7">
        <f t="shared" si="68"/>
        <v>0</v>
      </c>
      <c r="AF177" s="7">
        <f t="shared" si="69"/>
        <v>0</v>
      </c>
      <c r="AG177" s="7">
        <f t="shared" si="70"/>
        <v>0</v>
      </c>
      <c r="AH177" s="7">
        <f t="shared" si="71"/>
        <v>0</v>
      </c>
      <c r="AI177" s="7">
        <f t="shared" si="72"/>
        <v>0</v>
      </c>
      <c r="AJ177" s="7">
        <f t="shared" si="73"/>
        <v>0</v>
      </c>
      <c r="AK177" s="7">
        <f t="shared" si="74"/>
        <v>0</v>
      </c>
      <c r="AL177" s="7">
        <f t="shared" si="75"/>
        <v>0</v>
      </c>
      <c r="AM177" s="7">
        <f t="shared" si="76"/>
        <v>0</v>
      </c>
    </row>
    <row r="178" spans="1:39" hidden="1" x14ac:dyDescent="0.75">
      <c r="A178" s="3">
        <v>41816</v>
      </c>
      <c r="B178" s="37">
        <f>IFERROR(INDEX(BTC!$F:$F,MATCH($A178,BTC!$A:$A,0))*INDEX('Control Panel'!$B:$B,MATCH('Index Volume'!$A178+1,'Control Panel'!$A:$A,1)),0)</f>
        <v>0</v>
      </c>
      <c r="C178" s="37">
        <f>IFERROR(INDEX(XRP!$F:$F,MATCH($A178,XRP!$A:$A,0))*INDEX('Control Panel'!$C:$C,MATCH($A178+1,'Control Panel'!$A:$A,1)),0)</f>
        <v>0</v>
      </c>
      <c r="D178" s="37">
        <f>IFERROR(INDEX(LTC!$F:$F,MATCH($A178,LTC!$A:$A,0))*INDEX('Control Panel'!$D:$D,MATCH($A178+1,'Control Panel'!$A:$A,1)),0)</f>
        <v>0</v>
      </c>
      <c r="E178" s="37">
        <f>IFERROR(INDEX(ETC!$F:$F,MATCH($A178,ETC!$A:$A,0))*INDEX('Control Panel'!$E:$E,MATCH($A178+1,'Control Panel'!$A:$A,1)),0)</f>
        <v>0</v>
      </c>
      <c r="F178" s="37">
        <f>IFERROR(INDEX(ETH!$F:$F,MATCH($A178,ETH!$A:$A,0))*INDEX('Control Panel'!$F:$F,MATCH('Index Volume'!$A178+1,'Control Panel'!$A:$A,1)),0)</f>
        <v>0</v>
      </c>
      <c r="G178" s="37">
        <f>IFERROR(INDEX(BCH!$F:$F,MATCH($A178,BCH!$A:$A,0))*INDEX('Control Panel'!$G:$G,MATCH('Index Volume'!$A178+1,'Control Panel'!$A:$A,1)),0)</f>
        <v>0</v>
      </c>
      <c r="H178" s="37">
        <f>IFERROR(INDEX(XMR!$F:$F,MATCH($A178,XMR!$A:$A,0))*INDEX('Control Panel'!$H:$H,MATCH('Index Volume'!$A178+1,'Control Panel'!$A:$A,1)),0)</f>
        <v>0</v>
      </c>
      <c r="I178" s="37">
        <f>IFERROR(INDEX(ZEC!$F:$F,MATCH($A178,ZEC!$A:$A,0))*INDEX('Control Panel'!$I:$I,MATCH('Index Volume'!$A178+1,'Control Panel'!$A:$A,1)),0)</f>
        <v>0</v>
      </c>
      <c r="J178" s="37">
        <f>IFERROR(INDEX(EOS!$F:$F,MATCH($A178,EOS!$A:$A,0))*INDEX('Control Panel'!$J:$J,MATCH('Index Volume'!$A178+1,'Control Panel'!$A:$A,1)),0)</f>
        <v>0</v>
      </c>
      <c r="K178" s="37">
        <f>IFERROR(INDEX(DASH!$F:$F,MATCH($A178,DASH!$A:$A,0))*INDEX('Control Panel'!$K:$K,MATCH('Index Volume'!$A178+1,'Control Panel'!$A:$A,1)),0)</f>
        <v>0</v>
      </c>
      <c r="L178" s="37">
        <f>IFERROR(INDEX(XLM!$F:$F,MATCH($A178,XLM!$A:$A,0))*INDEX('Control Panel'!$L:$L,MATCH('Index Volume'!$A178+1,'Control Panel'!$A:$A,1)),0)</f>
        <v>0</v>
      </c>
      <c r="M178" s="39">
        <f t="shared" si="52"/>
        <v>0</v>
      </c>
      <c r="N178" s="1" t="b">
        <f t="shared" si="53"/>
        <v>1</v>
      </c>
      <c r="O178" s="41">
        <f t="shared" si="54"/>
        <v>0</v>
      </c>
      <c r="Q178" s="7">
        <f t="shared" si="55"/>
        <v>0</v>
      </c>
      <c r="R178" s="7">
        <f t="shared" si="56"/>
        <v>0</v>
      </c>
      <c r="S178" s="7">
        <f t="shared" si="57"/>
        <v>0</v>
      </c>
      <c r="T178" s="7">
        <f t="shared" si="58"/>
        <v>0</v>
      </c>
      <c r="U178" s="7">
        <f t="shared" si="59"/>
        <v>0</v>
      </c>
      <c r="V178" s="7">
        <f t="shared" si="60"/>
        <v>0</v>
      </c>
      <c r="W178" s="7">
        <f t="shared" si="61"/>
        <v>0</v>
      </c>
      <c r="X178" s="7">
        <f t="shared" si="62"/>
        <v>0</v>
      </c>
      <c r="Y178" s="7">
        <f t="shared" si="63"/>
        <v>0</v>
      </c>
      <c r="Z178" s="7">
        <f t="shared" si="64"/>
        <v>0</v>
      </c>
      <c r="AA178" s="7">
        <f t="shared" si="65"/>
        <v>0</v>
      </c>
      <c r="AC178" s="7">
        <f t="shared" si="66"/>
        <v>0</v>
      </c>
      <c r="AD178" s="7">
        <f t="shared" si="67"/>
        <v>0</v>
      </c>
      <c r="AE178" s="7">
        <f t="shared" si="68"/>
        <v>0</v>
      </c>
      <c r="AF178" s="7">
        <f t="shared" si="69"/>
        <v>0</v>
      </c>
      <c r="AG178" s="7">
        <f t="shared" si="70"/>
        <v>0</v>
      </c>
      <c r="AH178" s="7">
        <f t="shared" si="71"/>
        <v>0</v>
      </c>
      <c r="AI178" s="7">
        <f t="shared" si="72"/>
        <v>0</v>
      </c>
      <c r="AJ178" s="7">
        <f t="shared" si="73"/>
        <v>0</v>
      </c>
      <c r="AK178" s="7">
        <f t="shared" si="74"/>
        <v>0</v>
      </c>
      <c r="AL178" s="7">
        <f t="shared" si="75"/>
        <v>0</v>
      </c>
      <c r="AM178" s="7">
        <f t="shared" si="76"/>
        <v>0</v>
      </c>
    </row>
    <row r="179" spans="1:39" hidden="1" x14ac:dyDescent="0.75">
      <c r="A179" s="4">
        <v>41817</v>
      </c>
      <c r="B179" s="37">
        <f>IFERROR(INDEX(BTC!$F:$F,MATCH($A179,BTC!$A:$A,0))*INDEX('Control Panel'!$B:$B,MATCH('Index Volume'!$A179+1,'Control Panel'!$A:$A,1)),0)</f>
        <v>0</v>
      </c>
      <c r="C179" s="37">
        <f>IFERROR(INDEX(XRP!$F:$F,MATCH($A179,XRP!$A:$A,0))*INDEX('Control Panel'!$C:$C,MATCH($A179+1,'Control Panel'!$A:$A,1)),0)</f>
        <v>0</v>
      </c>
      <c r="D179" s="37">
        <f>IFERROR(INDEX(LTC!$F:$F,MATCH($A179,LTC!$A:$A,0))*INDEX('Control Panel'!$D:$D,MATCH($A179+1,'Control Panel'!$A:$A,1)),0)</f>
        <v>0</v>
      </c>
      <c r="E179" s="37">
        <f>IFERROR(INDEX(ETC!$F:$F,MATCH($A179,ETC!$A:$A,0))*INDEX('Control Panel'!$E:$E,MATCH($A179+1,'Control Panel'!$A:$A,1)),0)</f>
        <v>0</v>
      </c>
      <c r="F179" s="37">
        <f>IFERROR(INDEX(ETH!$F:$F,MATCH($A179,ETH!$A:$A,0))*INDEX('Control Panel'!$F:$F,MATCH('Index Volume'!$A179+1,'Control Panel'!$A:$A,1)),0)</f>
        <v>0</v>
      </c>
      <c r="G179" s="37">
        <f>IFERROR(INDEX(BCH!$F:$F,MATCH($A179,BCH!$A:$A,0))*INDEX('Control Panel'!$G:$G,MATCH('Index Volume'!$A179+1,'Control Panel'!$A:$A,1)),0)</f>
        <v>0</v>
      </c>
      <c r="H179" s="37">
        <f>IFERROR(INDEX(XMR!$F:$F,MATCH($A179,XMR!$A:$A,0))*INDEX('Control Panel'!$H:$H,MATCH('Index Volume'!$A179+1,'Control Panel'!$A:$A,1)),0)</f>
        <v>0</v>
      </c>
      <c r="I179" s="37">
        <f>IFERROR(INDEX(ZEC!$F:$F,MATCH($A179,ZEC!$A:$A,0))*INDEX('Control Panel'!$I:$I,MATCH('Index Volume'!$A179+1,'Control Panel'!$A:$A,1)),0)</f>
        <v>0</v>
      </c>
      <c r="J179" s="37">
        <f>IFERROR(INDEX(EOS!$F:$F,MATCH($A179,EOS!$A:$A,0))*INDEX('Control Panel'!$J:$J,MATCH('Index Volume'!$A179+1,'Control Panel'!$A:$A,1)),0)</f>
        <v>0</v>
      </c>
      <c r="K179" s="37">
        <f>IFERROR(INDEX(DASH!$F:$F,MATCH($A179,DASH!$A:$A,0))*INDEX('Control Panel'!$K:$K,MATCH('Index Volume'!$A179+1,'Control Panel'!$A:$A,1)),0)</f>
        <v>0</v>
      </c>
      <c r="L179" s="37">
        <f>IFERROR(INDEX(XLM!$F:$F,MATCH($A179,XLM!$A:$A,0))*INDEX('Control Panel'!$L:$L,MATCH('Index Volume'!$A179+1,'Control Panel'!$A:$A,1)),0)</f>
        <v>0</v>
      </c>
      <c r="M179" s="39">
        <f t="shared" si="52"/>
        <v>0</v>
      </c>
      <c r="N179" s="1" t="b">
        <f t="shared" si="53"/>
        <v>1</v>
      </c>
      <c r="O179" s="41">
        <f t="shared" si="54"/>
        <v>0</v>
      </c>
      <c r="Q179" s="7">
        <f t="shared" si="55"/>
        <v>0</v>
      </c>
      <c r="R179" s="7">
        <f t="shared" si="56"/>
        <v>0</v>
      </c>
      <c r="S179" s="7">
        <f t="shared" si="57"/>
        <v>0</v>
      </c>
      <c r="T179" s="7">
        <f t="shared" si="58"/>
        <v>0</v>
      </c>
      <c r="U179" s="7">
        <f t="shared" si="59"/>
        <v>0</v>
      </c>
      <c r="V179" s="7">
        <f t="shared" si="60"/>
        <v>0</v>
      </c>
      <c r="W179" s="7">
        <f t="shared" si="61"/>
        <v>0</v>
      </c>
      <c r="X179" s="7">
        <f t="shared" si="62"/>
        <v>0</v>
      </c>
      <c r="Y179" s="7">
        <f t="shared" si="63"/>
        <v>0</v>
      </c>
      <c r="Z179" s="7">
        <f t="shared" si="64"/>
        <v>0</v>
      </c>
      <c r="AA179" s="7">
        <f t="shared" si="65"/>
        <v>0</v>
      </c>
      <c r="AC179" s="7">
        <f t="shared" si="66"/>
        <v>0</v>
      </c>
      <c r="AD179" s="7">
        <f t="shared" si="67"/>
        <v>0</v>
      </c>
      <c r="AE179" s="7">
        <f t="shared" si="68"/>
        <v>0</v>
      </c>
      <c r="AF179" s="7">
        <f t="shared" si="69"/>
        <v>0</v>
      </c>
      <c r="AG179" s="7">
        <f t="shared" si="70"/>
        <v>0</v>
      </c>
      <c r="AH179" s="7">
        <f t="shared" si="71"/>
        <v>0</v>
      </c>
      <c r="AI179" s="7">
        <f t="shared" si="72"/>
        <v>0</v>
      </c>
      <c r="AJ179" s="7">
        <f t="shared" si="73"/>
        <v>0</v>
      </c>
      <c r="AK179" s="7">
        <f t="shared" si="74"/>
        <v>0</v>
      </c>
      <c r="AL179" s="7">
        <f t="shared" si="75"/>
        <v>0</v>
      </c>
      <c r="AM179" s="7">
        <f t="shared" si="76"/>
        <v>0</v>
      </c>
    </row>
    <row r="180" spans="1:39" hidden="1" x14ac:dyDescent="0.75">
      <c r="A180" s="3">
        <v>41818</v>
      </c>
      <c r="B180" s="37">
        <f>IFERROR(INDEX(BTC!$F:$F,MATCH($A180,BTC!$A:$A,0))*INDEX('Control Panel'!$B:$B,MATCH('Index Volume'!$A180+1,'Control Panel'!$A:$A,1)),0)</f>
        <v>0</v>
      </c>
      <c r="C180" s="37">
        <f>IFERROR(INDEX(XRP!$F:$F,MATCH($A180,XRP!$A:$A,0))*INDEX('Control Panel'!$C:$C,MATCH($A180+1,'Control Panel'!$A:$A,1)),0)</f>
        <v>0</v>
      </c>
      <c r="D180" s="37">
        <f>IFERROR(INDEX(LTC!$F:$F,MATCH($A180,LTC!$A:$A,0))*INDEX('Control Panel'!$D:$D,MATCH($A180+1,'Control Panel'!$A:$A,1)),0)</f>
        <v>0</v>
      </c>
      <c r="E180" s="37">
        <f>IFERROR(INDEX(ETC!$F:$F,MATCH($A180,ETC!$A:$A,0))*INDEX('Control Panel'!$E:$E,MATCH($A180+1,'Control Panel'!$A:$A,1)),0)</f>
        <v>0</v>
      </c>
      <c r="F180" s="37">
        <f>IFERROR(INDEX(ETH!$F:$F,MATCH($A180,ETH!$A:$A,0))*INDEX('Control Panel'!$F:$F,MATCH('Index Volume'!$A180+1,'Control Panel'!$A:$A,1)),0)</f>
        <v>0</v>
      </c>
      <c r="G180" s="37">
        <f>IFERROR(INDEX(BCH!$F:$F,MATCH($A180,BCH!$A:$A,0))*INDEX('Control Panel'!$G:$G,MATCH('Index Volume'!$A180+1,'Control Panel'!$A:$A,1)),0)</f>
        <v>0</v>
      </c>
      <c r="H180" s="37">
        <f>IFERROR(INDEX(XMR!$F:$F,MATCH($A180,XMR!$A:$A,0))*INDEX('Control Panel'!$H:$H,MATCH('Index Volume'!$A180+1,'Control Panel'!$A:$A,1)),0)</f>
        <v>0</v>
      </c>
      <c r="I180" s="37">
        <f>IFERROR(INDEX(ZEC!$F:$F,MATCH($A180,ZEC!$A:$A,0))*INDEX('Control Panel'!$I:$I,MATCH('Index Volume'!$A180+1,'Control Panel'!$A:$A,1)),0)</f>
        <v>0</v>
      </c>
      <c r="J180" s="37">
        <f>IFERROR(INDEX(EOS!$F:$F,MATCH($A180,EOS!$A:$A,0))*INDEX('Control Panel'!$J:$J,MATCH('Index Volume'!$A180+1,'Control Panel'!$A:$A,1)),0)</f>
        <v>0</v>
      </c>
      <c r="K180" s="37">
        <f>IFERROR(INDEX(DASH!$F:$F,MATCH($A180,DASH!$A:$A,0))*INDEX('Control Panel'!$K:$K,MATCH('Index Volume'!$A180+1,'Control Panel'!$A:$A,1)),0)</f>
        <v>0</v>
      </c>
      <c r="L180" s="37">
        <f>IFERROR(INDEX(XLM!$F:$F,MATCH($A180,XLM!$A:$A,0))*INDEX('Control Panel'!$L:$L,MATCH('Index Volume'!$A180+1,'Control Panel'!$A:$A,1)),0)</f>
        <v>0</v>
      </c>
      <c r="M180" s="39">
        <f t="shared" si="52"/>
        <v>0</v>
      </c>
      <c r="N180" s="1" t="b">
        <f t="shared" si="53"/>
        <v>1</v>
      </c>
      <c r="O180" s="41">
        <f t="shared" si="54"/>
        <v>0</v>
      </c>
      <c r="Q180" s="7">
        <f t="shared" si="55"/>
        <v>0</v>
      </c>
      <c r="R180" s="7">
        <f t="shared" si="56"/>
        <v>0</v>
      </c>
      <c r="S180" s="7">
        <f t="shared" si="57"/>
        <v>0</v>
      </c>
      <c r="T180" s="7">
        <f t="shared" si="58"/>
        <v>0</v>
      </c>
      <c r="U180" s="7">
        <f t="shared" si="59"/>
        <v>0</v>
      </c>
      <c r="V180" s="7">
        <f t="shared" si="60"/>
        <v>0</v>
      </c>
      <c r="W180" s="7">
        <f t="shared" si="61"/>
        <v>0</v>
      </c>
      <c r="X180" s="7">
        <f t="shared" si="62"/>
        <v>0</v>
      </c>
      <c r="Y180" s="7">
        <f t="shared" si="63"/>
        <v>0</v>
      </c>
      <c r="Z180" s="7">
        <f t="shared" si="64"/>
        <v>0</v>
      </c>
      <c r="AA180" s="7">
        <f t="shared" si="65"/>
        <v>0</v>
      </c>
      <c r="AC180" s="7">
        <f t="shared" si="66"/>
        <v>0</v>
      </c>
      <c r="AD180" s="7">
        <f t="shared" si="67"/>
        <v>0</v>
      </c>
      <c r="AE180" s="7">
        <f t="shared" si="68"/>
        <v>0</v>
      </c>
      <c r="AF180" s="7">
        <f t="shared" si="69"/>
        <v>0</v>
      </c>
      <c r="AG180" s="7">
        <f t="shared" si="70"/>
        <v>0</v>
      </c>
      <c r="AH180" s="7">
        <f t="shared" si="71"/>
        <v>0</v>
      </c>
      <c r="AI180" s="7">
        <f t="shared" si="72"/>
        <v>0</v>
      </c>
      <c r="AJ180" s="7">
        <f t="shared" si="73"/>
        <v>0</v>
      </c>
      <c r="AK180" s="7">
        <f t="shared" si="74"/>
        <v>0</v>
      </c>
      <c r="AL180" s="7">
        <f t="shared" si="75"/>
        <v>0</v>
      </c>
      <c r="AM180" s="7">
        <f t="shared" si="76"/>
        <v>0</v>
      </c>
    </row>
    <row r="181" spans="1:39" hidden="1" x14ac:dyDescent="0.75">
      <c r="A181" s="4">
        <v>41819</v>
      </c>
      <c r="B181" s="37">
        <f>IFERROR(INDEX(BTC!$F:$F,MATCH($A181,BTC!$A:$A,0))*INDEX('Control Panel'!$B:$B,MATCH('Index Volume'!$A181+1,'Control Panel'!$A:$A,1)),0)</f>
        <v>0</v>
      </c>
      <c r="C181" s="37">
        <f>IFERROR(INDEX(XRP!$F:$F,MATCH($A181,XRP!$A:$A,0))*INDEX('Control Panel'!$C:$C,MATCH($A181+1,'Control Panel'!$A:$A,1)),0)</f>
        <v>0</v>
      </c>
      <c r="D181" s="37">
        <f>IFERROR(INDEX(LTC!$F:$F,MATCH($A181,LTC!$A:$A,0))*INDEX('Control Panel'!$D:$D,MATCH($A181+1,'Control Panel'!$A:$A,1)),0)</f>
        <v>0</v>
      </c>
      <c r="E181" s="37">
        <f>IFERROR(INDEX(ETC!$F:$F,MATCH($A181,ETC!$A:$A,0))*INDEX('Control Panel'!$E:$E,MATCH($A181+1,'Control Panel'!$A:$A,1)),0)</f>
        <v>0</v>
      </c>
      <c r="F181" s="37">
        <f>IFERROR(INDEX(ETH!$F:$F,MATCH($A181,ETH!$A:$A,0))*INDEX('Control Panel'!$F:$F,MATCH('Index Volume'!$A181+1,'Control Panel'!$A:$A,1)),0)</f>
        <v>0</v>
      </c>
      <c r="G181" s="37">
        <f>IFERROR(INDEX(BCH!$F:$F,MATCH($A181,BCH!$A:$A,0))*INDEX('Control Panel'!$G:$G,MATCH('Index Volume'!$A181+1,'Control Panel'!$A:$A,1)),0)</f>
        <v>0</v>
      </c>
      <c r="H181" s="37">
        <f>IFERROR(INDEX(XMR!$F:$F,MATCH($A181,XMR!$A:$A,0))*INDEX('Control Panel'!$H:$H,MATCH('Index Volume'!$A181+1,'Control Panel'!$A:$A,1)),0)</f>
        <v>0</v>
      </c>
      <c r="I181" s="37">
        <f>IFERROR(INDEX(ZEC!$F:$F,MATCH($A181,ZEC!$A:$A,0))*INDEX('Control Panel'!$I:$I,MATCH('Index Volume'!$A181+1,'Control Panel'!$A:$A,1)),0)</f>
        <v>0</v>
      </c>
      <c r="J181" s="37">
        <f>IFERROR(INDEX(EOS!$F:$F,MATCH($A181,EOS!$A:$A,0))*INDEX('Control Panel'!$J:$J,MATCH('Index Volume'!$A181+1,'Control Panel'!$A:$A,1)),0)</f>
        <v>0</v>
      </c>
      <c r="K181" s="37">
        <f>IFERROR(INDEX(DASH!$F:$F,MATCH($A181,DASH!$A:$A,0))*INDEX('Control Panel'!$K:$K,MATCH('Index Volume'!$A181+1,'Control Panel'!$A:$A,1)),0)</f>
        <v>0</v>
      </c>
      <c r="L181" s="37">
        <f>IFERROR(INDEX(XLM!$F:$F,MATCH($A181,XLM!$A:$A,0))*INDEX('Control Panel'!$L:$L,MATCH('Index Volume'!$A181+1,'Control Panel'!$A:$A,1)),0)</f>
        <v>0</v>
      </c>
      <c r="M181" s="39">
        <f t="shared" si="52"/>
        <v>0</v>
      </c>
      <c r="N181" s="1" t="b">
        <f t="shared" si="53"/>
        <v>1</v>
      </c>
      <c r="O181" s="41">
        <f t="shared" si="54"/>
        <v>0</v>
      </c>
      <c r="Q181" s="7">
        <f t="shared" si="55"/>
        <v>0</v>
      </c>
      <c r="R181" s="7">
        <f t="shared" si="56"/>
        <v>0</v>
      </c>
      <c r="S181" s="7">
        <f t="shared" si="57"/>
        <v>0</v>
      </c>
      <c r="T181" s="7">
        <f t="shared" si="58"/>
        <v>0</v>
      </c>
      <c r="U181" s="7">
        <f t="shared" si="59"/>
        <v>0</v>
      </c>
      <c r="V181" s="7">
        <f t="shared" si="60"/>
        <v>0</v>
      </c>
      <c r="W181" s="7">
        <f t="shared" si="61"/>
        <v>0</v>
      </c>
      <c r="X181" s="7">
        <f t="shared" si="62"/>
        <v>0</v>
      </c>
      <c r="Y181" s="7">
        <f t="shared" si="63"/>
        <v>0</v>
      </c>
      <c r="Z181" s="7">
        <f t="shared" si="64"/>
        <v>0</v>
      </c>
      <c r="AA181" s="7">
        <f t="shared" si="65"/>
        <v>0</v>
      </c>
      <c r="AC181" s="7">
        <f t="shared" si="66"/>
        <v>0</v>
      </c>
      <c r="AD181" s="7">
        <f t="shared" si="67"/>
        <v>0</v>
      </c>
      <c r="AE181" s="7">
        <f t="shared" si="68"/>
        <v>0</v>
      </c>
      <c r="AF181" s="7">
        <f t="shared" si="69"/>
        <v>0</v>
      </c>
      <c r="AG181" s="7">
        <f t="shared" si="70"/>
        <v>0</v>
      </c>
      <c r="AH181" s="7">
        <f t="shared" si="71"/>
        <v>0</v>
      </c>
      <c r="AI181" s="7">
        <f t="shared" si="72"/>
        <v>0</v>
      </c>
      <c r="AJ181" s="7">
        <f t="shared" si="73"/>
        <v>0</v>
      </c>
      <c r="AK181" s="7">
        <f t="shared" si="74"/>
        <v>0</v>
      </c>
      <c r="AL181" s="7">
        <f t="shared" si="75"/>
        <v>0</v>
      </c>
      <c r="AM181" s="7">
        <f t="shared" si="76"/>
        <v>0</v>
      </c>
    </row>
    <row r="182" spans="1:39" hidden="1" x14ac:dyDescent="0.75">
      <c r="A182" s="3">
        <v>41820</v>
      </c>
      <c r="B182" s="37">
        <f>IFERROR(INDEX(BTC!$F:$F,MATCH($A182,BTC!$A:$A,0))*INDEX('Control Panel'!$B:$B,MATCH('Index Volume'!$A182+1,'Control Panel'!$A:$A,1)),0)</f>
        <v>0</v>
      </c>
      <c r="C182" s="37">
        <f>IFERROR(INDEX(XRP!$F:$F,MATCH($A182,XRP!$A:$A,0))*INDEX('Control Panel'!$C:$C,MATCH($A182+1,'Control Panel'!$A:$A,1)),0)</f>
        <v>0</v>
      </c>
      <c r="D182" s="37">
        <f>IFERROR(INDEX(LTC!$F:$F,MATCH($A182,LTC!$A:$A,0))*INDEX('Control Panel'!$D:$D,MATCH($A182+1,'Control Panel'!$A:$A,1)),0)</f>
        <v>0</v>
      </c>
      <c r="E182" s="37">
        <f>IFERROR(INDEX(ETC!$F:$F,MATCH($A182,ETC!$A:$A,0))*INDEX('Control Panel'!$E:$E,MATCH($A182+1,'Control Panel'!$A:$A,1)),0)</f>
        <v>0</v>
      </c>
      <c r="F182" s="37">
        <f>IFERROR(INDEX(ETH!$F:$F,MATCH($A182,ETH!$A:$A,0))*INDEX('Control Panel'!$F:$F,MATCH('Index Volume'!$A182+1,'Control Panel'!$A:$A,1)),0)</f>
        <v>0</v>
      </c>
      <c r="G182" s="37">
        <f>IFERROR(INDEX(BCH!$F:$F,MATCH($A182,BCH!$A:$A,0))*INDEX('Control Panel'!$G:$G,MATCH('Index Volume'!$A182+1,'Control Panel'!$A:$A,1)),0)</f>
        <v>0</v>
      </c>
      <c r="H182" s="37">
        <f>IFERROR(INDEX(XMR!$F:$F,MATCH($A182,XMR!$A:$A,0))*INDEX('Control Panel'!$H:$H,MATCH('Index Volume'!$A182+1,'Control Panel'!$A:$A,1)),0)</f>
        <v>0</v>
      </c>
      <c r="I182" s="37">
        <f>IFERROR(INDEX(ZEC!$F:$F,MATCH($A182,ZEC!$A:$A,0))*INDEX('Control Panel'!$I:$I,MATCH('Index Volume'!$A182+1,'Control Panel'!$A:$A,1)),0)</f>
        <v>0</v>
      </c>
      <c r="J182" s="37">
        <f>IFERROR(INDEX(EOS!$F:$F,MATCH($A182,EOS!$A:$A,0))*INDEX('Control Panel'!$J:$J,MATCH('Index Volume'!$A182+1,'Control Panel'!$A:$A,1)),0)</f>
        <v>0</v>
      </c>
      <c r="K182" s="37">
        <f>IFERROR(INDEX(DASH!$F:$F,MATCH($A182,DASH!$A:$A,0))*INDEX('Control Panel'!$K:$K,MATCH('Index Volume'!$A182+1,'Control Panel'!$A:$A,1)),0)</f>
        <v>0</v>
      </c>
      <c r="L182" s="37">
        <f>IFERROR(INDEX(XLM!$F:$F,MATCH($A182,XLM!$A:$A,0))*INDEX('Control Panel'!$L:$L,MATCH('Index Volume'!$A182+1,'Control Panel'!$A:$A,1)),0)</f>
        <v>0</v>
      </c>
      <c r="M182" s="39">
        <f t="shared" si="52"/>
        <v>0</v>
      </c>
      <c r="N182" s="1" t="b">
        <f t="shared" si="53"/>
        <v>1</v>
      </c>
      <c r="O182" s="41">
        <f t="shared" si="54"/>
        <v>0</v>
      </c>
      <c r="Q182" s="7">
        <f t="shared" si="55"/>
        <v>0</v>
      </c>
      <c r="R182" s="7">
        <f t="shared" si="56"/>
        <v>0</v>
      </c>
      <c r="S182" s="7">
        <f t="shared" si="57"/>
        <v>0</v>
      </c>
      <c r="T182" s="7">
        <f t="shared" si="58"/>
        <v>0</v>
      </c>
      <c r="U182" s="7">
        <f t="shared" si="59"/>
        <v>0</v>
      </c>
      <c r="V182" s="7">
        <f t="shared" si="60"/>
        <v>0</v>
      </c>
      <c r="W182" s="7">
        <f t="shared" si="61"/>
        <v>0</v>
      </c>
      <c r="X182" s="7">
        <f t="shared" si="62"/>
        <v>0</v>
      </c>
      <c r="Y182" s="7">
        <f t="shared" si="63"/>
        <v>0</v>
      </c>
      <c r="Z182" s="7">
        <f t="shared" si="64"/>
        <v>0</v>
      </c>
      <c r="AA182" s="7">
        <f t="shared" si="65"/>
        <v>0</v>
      </c>
      <c r="AC182" s="7">
        <f t="shared" si="66"/>
        <v>0</v>
      </c>
      <c r="AD182" s="7">
        <f t="shared" si="67"/>
        <v>0</v>
      </c>
      <c r="AE182" s="7">
        <f t="shared" si="68"/>
        <v>0</v>
      </c>
      <c r="AF182" s="7">
        <f t="shared" si="69"/>
        <v>0</v>
      </c>
      <c r="AG182" s="7">
        <f t="shared" si="70"/>
        <v>0</v>
      </c>
      <c r="AH182" s="7">
        <f t="shared" si="71"/>
        <v>0</v>
      </c>
      <c r="AI182" s="7">
        <f t="shared" si="72"/>
        <v>0</v>
      </c>
      <c r="AJ182" s="7">
        <f t="shared" si="73"/>
        <v>0</v>
      </c>
      <c r="AK182" s="7">
        <f t="shared" si="74"/>
        <v>0</v>
      </c>
      <c r="AL182" s="7">
        <f t="shared" si="75"/>
        <v>0</v>
      </c>
      <c r="AM182" s="7">
        <f t="shared" si="76"/>
        <v>0</v>
      </c>
    </row>
    <row r="183" spans="1:39" hidden="1" x14ac:dyDescent="0.75">
      <c r="A183" s="11">
        <v>41821</v>
      </c>
      <c r="B183" s="37">
        <f>IFERROR(INDEX(BTC!$F:$F,MATCH($A183,BTC!$A:$A,0))*INDEX('Control Panel'!$B:$B,MATCH('Index Volume'!$A183+1,'Control Panel'!$A:$A,1)),0)</f>
        <v>0</v>
      </c>
      <c r="C183" s="37">
        <f>IFERROR(INDEX(XRP!$F:$F,MATCH($A183,XRP!$A:$A,0))*INDEX('Control Panel'!$C:$C,MATCH($A183+1,'Control Panel'!$A:$A,1)),0)</f>
        <v>0</v>
      </c>
      <c r="D183" s="37">
        <f>IFERROR(INDEX(LTC!$F:$F,MATCH($A183,LTC!$A:$A,0))*INDEX('Control Panel'!$D:$D,MATCH($A183+1,'Control Panel'!$A:$A,1)),0)</f>
        <v>0</v>
      </c>
      <c r="E183" s="37">
        <f>IFERROR(INDEX(ETC!$F:$F,MATCH($A183,ETC!$A:$A,0))*INDEX('Control Panel'!$E:$E,MATCH($A183+1,'Control Panel'!$A:$A,1)),0)</f>
        <v>0</v>
      </c>
      <c r="F183" s="37">
        <f>IFERROR(INDEX(ETH!$F:$F,MATCH($A183,ETH!$A:$A,0))*INDEX('Control Panel'!$F:$F,MATCH('Index Volume'!$A183+1,'Control Panel'!$A:$A,1)),0)</f>
        <v>0</v>
      </c>
      <c r="G183" s="37">
        <f>IFERROR(INDEX(BCH!$F:$F,MATCH($A183,BCH!$A:$A,0))*INDEX('Control Panel'!$G:$G,MATCH('Index Volume'!$A183+1,'Control Panel'!$A:$A,1)),0)</f>
        <v>0</v>
      </c>
      <c r="H183" s="37">
        <f>IFERROR(INDEX(XMR!$F:$F,MATCH($A183,XMR!$A:$A,0))*INDEX('Control Panel'!$H:$H,MATCH('Index Volume'!$A183+1,'Control Panel'!$A:$A,1)),0)</f>
        <v>0</v>
      </c>
      <c r="I183" s="37">
        <f>IFERROR(INDEX(ZEC!$F:$F,MATCH($A183,ZEC!$A:$A,0))*INDEX('Control Panel'!$I:$I,MATCH('Index Volume'!$A183+1,'Control Panel'!$A:$A,1)),0)</f>
        <v>0</v>
      </c>
      <c r="J183" s="37">
        <f>IFERROR(INDEX(EOS!$F:$F,MATCH($A183,EOS!$A:$A,0))*INDEX('Control Panel'!$J:$J,MATCH('Index Volume'!$A183+1,'Control Panel'!$A:$A,1)),0)</f>
        <v>0</v>
      </c>
      <c r="K183" s="37">
        <f>IFERROR(INDEX(DASH!$F:$F,MATCH($A183,DASH!$A:$A,0))*INDEX('Control Panel'!$K:$K,MATCH('Index Volume'!$A183+1,'Control Panel'!$A:$A,1)),0)</f>
        <v>0</v>
      </c>
      <c r="L183" s="37">
        <f>IFERROR(INDEX(XLM!$F:$F,MATCH($A183,XLM!$A:$A,0))*INDEX('Control Panel'!$L:$L,MATCH('Index Volume'!$A183+1,'Control Panel'!$A:$A,1)),0)</f>
        <v>0</v>
      </c>
      <c r="M183" s="39">
        <f t="shared" si="52"/>
        <v>0</v>
      </c>
      <c r="N183" s="1" t="b">
        <f t="shared" si="53"/>
        <v>1</v>
      </c>
      <c r="O183" s="41">
        <f t="shared" si="54"/>
        <v>0</v>
      </c>
      <c r="Q183" s="7">
        <f t="shared" si="55"/>
        <v>0</v>
      </c>
      <c r="R183" s="7">
        <f t="shared" si="56"/>
        <v>0</v>
      </c>
      <c r="S183" s="7">
        <f t="shared" si="57"/>
        <v>0</v>
      </c>
      <c r="T183" s="7">
        <f t="shared" si="58"/>
        <v>0</v>
      </c>
      <c r="U183" s="7">
        <f t="shared" si="59"/>
        <v>0</v>
      </c>
      <c r="V183" s="7">
        <f t="shared" si="60"/>
        <v>0</v>
      </c>
      <c r="W183" s="7">
        <f t="shared" si="61"/>
        <v>0</v>
      </c>
      <c r="X183" s="7">
        <f t="shared" si="62"/>
        <v>0</v>
      </c>
      <c r="Y183" s="7">
        <f t="shared" si="63"/>
        <v>0</v>
      </c>
      <c r="Z183" s="7">
        <f t="shared" si="64"/>
        <v>0</v>
      </c>
      <c r="AA183" s="7">
        <f t="shared" si="65"/>
        <v>0</v>
      </c>
      <c r="AC183" s="7">
        <f t="shared" si="66"/>
        <v>0</v>
      </c>
      <c r="AD183" s="7">
        <f t="shared" si="67"/>
        <v>0</v>
      </c>
      <c r="AE183" s="7">
        <f t="shared" si="68"/>
        <v>0</v>
      </c>
      <c r="AF183" s="7">
        <f t="shared" si="69"/>
        <v>0</v>
      </c>
      <c r="AG183" s="7">
        <f t="shared" si="70"/>
        <v>0</v>
      </c>
      <c r="AH183" s="7">
        <f t="shared" si="71"/>
        <v>0</v>
      </c>
      <c r="AI183" s="7">
        <f t="shared" si="72"/>
        <v>0</v>
      </c>
      <c r="AJ183" s="7">
        <f t="shared" si="73"/>
        <v>0</v>
      </c>
      <c r="AK183" s="7">
        <f t="shared" si="74"/>
        <v>0</v>
      </c>
      <c r="AL183" s="7">
        <f t="shared" si="75"/>
        <v>0</v>
      </c>
      <c r="AM183" s="7">
        <f t="shared" si="76"/>
        <v>0</v>
      </c>
    </row>
    <row r="184" spans="1:39" hidden="1" x14ac:dyDescent="0.75">
      <c r="A184" s="3">
        <v>41822</v>
      </c>
      <c r="B184" s="37">
        <f>IFERROR(INDEX(BTC!$F:$F,MATCH($A184,BTC!$A:$A,0))*INDEX('Control Panel'!$B:$B,MATCH('Index Volume'!$A184+1,'Control Panel'!$A:$A,1)),0)</f>
        <v>0</v>
      </c>
      <c r="C184" s="37">
        <f>IFERROR(INDEX(XRP!$F:$F,MATCH($A184,XRP!$A:$A,0))*INDEX('Control Panel'!$C:$C,MATCH($A184+1,'Control Panel'!$A:$A,1)),0)</f>
        <v>0</v>
      </c>
      <c r="D184" s="37">
        <f>IFERROR(INDEX(LTC!$F:$F,MATCH($A184,LTC!$A:$A,0))*INDEX('Control Panel'!$D:$D,MATCH($A184+1,'Control Panel'!$A:$A,1)),0)</f>
        <v>0</v>
      </c>
      <c r="E184" s="37">
        <f>IFERROR(INDEX(ETC!$F:$F,MATCH($A184,ETC!$A:$A,0))*INDEX('Control Panel'!$E:$E,MATCH($A184+1,'Control Panel'!$A:$A,1)),0)</f>
        <v>0</v>
      </c>
      <c r="F184" s="37">
        <f>IFERROR(INDEX(ETH!$F:$F,MATCH($A184,ETH!$A:$A,0))*INDEX('Control Panel'!$F:$F,MATCH('Index Volume'!$A184+1,'Control Panel'!$A:$A,1)),0)</f>
        <v>0</v>
      </c>
      <c r="G184" s="37">
        <f>IFERROR(INDEX(BCH!$F:$F,MATCH($A184,BCH!$A:$A,0))*INDEX('Control Panel'!$G:$G,MATCH('Index Volume'!$A184+1,'Control Panel'!$A:$A,1)),0)</f>
        <v>0</v>
      </c>
      <c r="H184" s="37">
        <f>IFERROR(INDEX(XMR!$F:$F,MATCH($A184,XMR!$A:$A,0))*INDEX('Control Panel'!$H:$H,MATCH('Index Volume'!$A184+1,'Control Panel'!$A:$A,1)),0)</f>
        <v>0</v>
      </c>
      <c r="I184" s="37">
        <f>IFERROR(INDEX(ZEC!$F:$F,MATCH($A184,ZEC!$A:$A,0))*INDEX('Control Panel'!$I:$I,MATCH('Index Volume'!$A184+1,'Control Panel'!$A:$A,1)),0)</f>
        <v>0</v>
      </c>
      <c r="J184" s="37">
        <f>IFERROR(INDEX(EOS!$F:$F,MATCH($A184,EOS!$A:$A,0))*INDEX('Control Panel'!$J:$J,MATCH('Index Volume'!$A184+1,'Control Panel'!$A:$A,1)),0)</f>
        <v>0</v>
      </c>
      <c r="K184" s="37">
        <f>IFERROR(INDEX(DASH!$F:$F,MATCH($A184,DASH!$A:$A,0))*INDEX('Control Panel'!$K:$K,MATCH('Index Volume'!$A184+1,'Control Panel'!$A:$A,1)),0)</f>
        <v>0</v>
      </c>
      <c r="L184" s="37">
        <f>IFERROR(INDEX(XLM!$F:$F,MATCH($A184,XLM!$A:$A,0))*INDEX('Control Panel'!$L:$L,MATCH('Index Volume'!$A184+1,'Control Panel'!$A:$A,1)),0)</f>
        <v>0</v>
      </c>
      <c r="M184" s="39">
        <f t="shared" si="52"/>
        <v>0</v>
      </c>
      <c r="N184" s="1" t="b">
        <f t="shared" si="53"/>
        <v>1</v>
      </c>
      <c r="O184" s="41">
        <f t="shared" si="54"/>
        <v>0</v>
      </c>
      <c r="Q184" s="7">
        <f t="shared" si="55"/>
        <v>0</v>
      </c>
      <c r="R184" s="7">
        <f t="shared" si="56"/>
        <v>0</v>
      </c>
      <c r="S184" s="7">
        <f t="shared" si="57"/>
        <v>0</v>
      </c>
      <c r="T184" s="7">
        <f t="shared" si="58"/>
        <v>0</v>
      </c>
      <c r="U184" s="7">
        <f t="shared" si="59"/>
        <v>0</v>
      </c>
      <c r="V184" s="7">
        <f t="shared" si="60"/>
        <v>0</v>
      </c>
      <c r="W184" s="7">
        <f t="shared" si="61"/>
        <v>0</v>
      </c>
      <c r="X184" s="7">
        <f t="shared" si="62"/>
        <v>0</v>
      </c>
      <c r="Y184" s="7">
        <f t="shared" si="63"/>
        <v>0</v>
      </c>
      <c r="Z184" s="7">
        <f t="shared" si="64"/>
        <v>0</v>
      </c>
      <c r="AA184" s="7">
        <f t="shared" si="65"/>
        <v>0</v>
      </c>
      <c r="AC184" s="7">
        <f t="shared" si="66"/>
        <v>0</v>
      </c>
      <c r="AD184" s="7">
        <f t="shared" si="67"/>
        <v>0</v>
      </c>
      <c r="AE184" s="7">
        <f t="shared" si="68"/>
        <v>0</v>
      </c>
      <c r="AF184" s="7">
        <f t="shared" si="69"/>
        <v>0</v>
      </c>
      <c r="AG184" s="7">
        <f t="shared" si="70"/>
        <v>0</v>
      </c>
      <c r="AH184" s="7">
        <f t="shared" si="71"/>
        <v>0</v>
      </c>
      <c r="AI184" s="7">
        <f t="shared" si="72"/>
        <v>0</v>
      </c>
      <c r="AJ184" s="7">
        <f t="shared" si="73"/>
        <v>0</v>
      </c>
      <c r="AK184" s="7">
        <f t="shared" si="74"/>
        <v>0</v>
      </c>
      <c r="AL184" s="7">
        <f t="shared" si="75"/>
        <v>0</v>
      </c>
      <c r="AM184" s="7">
        <f t="shared" si="76"/>
        <v>0</v>
      </c>
    </row>
    <row r="185" spans="1:39" hidden="1" x14ac:dyDescent="0.75">
      <c r="A185" s="4">
        <v>41823</v>
      </c>
      <c r="B185" s="37">
        <f>IFERROR(INDEX(BTC!$F:$F,MATCH($A185,BTC!$A:$A,0))*INDEX('Control Panel'!$B:$B,MATCH('Index Volume'!$A185+1,'Control Panel'!$A:$A,1)),0)</f>
        <v>0</v>
      </c>
      <c r="C185" s="37">
        <f>IFERROR(INDEX(XRP!$F:$F,MATCH($A185,XRP!$A:$A,0))*INDEX('Control Panel'!$C:$C,MATCH($A185+1,'Control Panel'!$A:$A,1)),0)</f>
        <v>0</v>
      </c>
      <c r="D185" s="37">
        <f>IFERROR(INDEX(LTC!$F:$F,MATCH($A185,LTC!$A:$A,0))*INDEX('Control Panel'!$D:$D,MATCH($A185+1,'Control Panel'!$A:$A,1)),0)</f>
        <v>0</v>
      </c>
      <c r="E185" s="37">
        <f>IFERROR(INDEX(ETC!$F:$F,MATCH($A185,ETC!$A:$A,0))*INDEX('Control Panel'!$E:$E,MATCH($A185+1,'Control Panel'!$A:$A,1)),0)</f>
        <v>0</v>
      </c>
      <c r="F185" s="37">
        <f>IFERROR(INDEX(ETH!$F:$F,MATCH($A185,ETH!$A:$A,0))*INDEX('Control Panel'!$F:$F,MATCH('Index Volume'!$A185+1,'Control Panel'!$A:$A,1)),0)</f>
        <v>0</v>
      </c>
      <c r="G185" s="37">
        <f>IFERROR(INDEX(BCH!$F:$F,MATCH($A185,BCH!$A:$A,0))*INDEX('Control Panel'!$G:$G,MATCH('Index Volume'!$A185+1,'Control Panel'!$A:$A,1)),0)</f>
        <v>0</v>
      </c>
      <c r="H185" s="37">
        <f>IFERROR(INDEX(XMR!$F:$F,MATCH($A185,XMR!$A:$A,0))*INDEX('Control Panel'!$H:$H,MATCH('Index Volume'!$A185+1,'Control Panel'!$A:$A,1)),0)</f>
        <v>0</v>
      </c>
      <c r="I185" s="37">
        <f>IFERROR(INDEX(ZEC!$F:$F,MATCH($A185,ZEC!$A:$A,0))*INDEX('Control Panel'!$I:$I,MATCH('Index Volume'!$A185+1,'Control Panel'!$A:$A,1)),0)</f>
        <v>0</v>
      </c>
      <c r="J185" s="37">
        <f>IFERROR(INDEX(EOS!$F:$F,MATCH($A185,EOS!$A:$A,0))*INDEX('Control Panel'!$J:$J,MATCH('Index Volume'!$A185+1,'Control Panel'!$A:$A,1)),0)</f>
        <v>0</v>
      </c>
      <c r="K185" s="37">
        <f>IFERROR(INDEX(DASH!$F:$F,MATCH($A185,DASH!$A:$A,0))*INDEX('Control Panel'!$K:$K,MATCH('Index Volume'!$A185+1,'Control Panel'!$A:$A,1)),0)</f>
        <v>0</v>
      </c>
      <c r="L185" s="37">
        <f>IFERROR(INDEX(XLM!$F:$F,MATCH($A185,XLM!$A:$A,0))*INDEX('Control Panel'!$L:$L,MATCH('Index Volume'!$A185+1,'Control Panel'!$A:$A,1)),0)</f>
        <v>0</v>
      </c>
      <c r="M185" s="39">
        <f t="shared" si="52"/>
        <v>0</v>
      </c>
      <c r="N185" s="1" t="b">
        <f t="shared" si="53"/>
        <v>1</v>
      </c>
      <c r="O185" s="41">
        <f t="shared" si="54"/>
        <v>0</v>
      </c>
      <c r="Q185" s="7">
        <f t="shared" si="55"/>
        <v>0</v>
      </c>
      <c r="R185" s="7">
        <f t="shared" si="56"/>
        <v>0</v>
      </c>
      <c r="S185" s="7">
        <f t="shared" si="57"/>
        <v>0</v>
      </c>
      <c r="T185" s="7">
        <f t="shared" si="58"/>
        <v>0</v>
      </c>
      <c r="U185" s="7">
        <f t="shared" si="59"/>
        <v>0</v>
      </c>
      <c r="V185" s="7">
        <f t="shared" si="60"/>
        <v>0</v>
      </c>
      <c r="W185" s="7">
        <f t="shared" si="61"/>
        <v>0</v>
      </c>
      <c r="X185" s="7">
        <f t="shared" si="62"/>
        <v>0</v>
      </c>
      <c r="Y185" s="7">
        <f t="shared" si="63"/>
        <v>0</v>
      </c>
      <c r="Z185" s="7">
        <f t="shared" si="64"/>
        <v>0</v>
      </c>
      <c r="AA185" s="7">
        <f t="shared" si="65"/>
        <v>0</v>
      </c>
      <c r="AC185" s="7">
        <f t="shared" si="66"/>
        <v>0</v>
      </c>
      <c r="AD185" s="7">
        <f t="shared" si="67"/>
        <v>0</v>
      </c>
      <c r="AE185" s="7">
        <f t="shared" si="68"/>
        <v>0</v>
      </c>
      <c r="AF185" s="7">
        <f t="shared" si="69"/>
        <v>0</v>
      </c>
      <c r="AG185" s="7">
        <f t="shared" si="70"/>
        <v>0</v>
      </c>
      <c r="AH185" s="7">
        <f t="shared" si="71"/>
        <v>0</v>
      </c>
      <c r="AI185" s="7">
        <f t="shared" si="72"/>
        <v>0</v>
      </c>
      <c r="AJ185" s="7">
        <f t="shared" si="73"/>
        <v>0</v>
      </c>
      <c r="AK185" s="7">
        <f t="shared" si="74"/>
        <v>0</v>
      </c>
      <c r="AL185" s="7">
        <f t="shared" si="75"/>
        <v>0</v>
      </c>
      <c r="AM185" s="7">
        <f t="shared" si="76"/>
        <v>0</v>
      </c>
    </row>
    <row r="186" spans="1:39" hidden="1" x14ac:dyDescent="0.75">
      <c r="A186" s="3">
        <v>41824</v>
      </c>
      <c r="B186" s="37">
        <f>IFERROR(INDEX(BTC!$F:$F,MATCH($A186,BTC!$A:$A,0))*INDEX('Control Panel'!$B:$B,MATCH('Index Volume'!$A186+1,'Control Panel'!$A:$A,1)),0)</f>
        <v>0</v>
      </c>
      <c r="C186" s="37">
        <f>IFERROR(INDEX(XRP!$F:$F,MATCH($A186,XRP!$A:$A,0))*INDEX('Control Panel'!$C:$C,MATCH($A186+1,'Control Panel'!$A:$A,1)),0)</f>
        <v>0</v>
      </c>
      <c r="D186" s="37">
        <f>IFERROR(INDEX(LTC!$F:$F,MATCH($A186,LTC!$A:$A,0))*INDEX('Control Panel'!$D:$D,MATCH($A186+1,'Control Panel'!$A:$A,1)),0)</f>
        <v>0</v>
      </c>
      <c r="E186" s="37">
        <f>IFERROR(INDEX(ETC!$F:$F,MATCH($A186,ETC!$A:$A,0))*INDEX('Control Panel'!$E:$E,MATCH($A186+1,'Control Panel'!$A:$A,1)),0)</f>
        <v>0</v>
      </c>
      <c r="F186" s="37">
        <f>IFERROR(INDEX(ETH!$F:$F,MATCH($A186,ETH!$A:$A,0))*INDEX('Control Panel'!$F:$F,MATCH('Index Volume'!$A186+1,'Control Panel'!$A:$A,1)),0)</f>
        <v>0</v>
      </c>
      <c r="G186" s="37">
        <f>IFERROR(INDEX(BCH!$F:$F,MATCH($A186,BCH!$A:$A,0))*INDEX('Control Panel'!$G:$G,MATCH('Index Volume'!$A186+1,'Control Panel'!$A:$A,1)),0)</f>
        <v>0</v>
      </c>
      <c r="H186" s="37">
        <f>IFERROR(INDEX(XMR!$F:$F,MATCH($A186,XMR!$A:$A,0))*INDEX('Control Panel'!$H:$H,MATCH('Index Volume'!$A186+1,'Control Panel'!$A:$A,1)),0)</f>
        <v>0</v>
      </c>
      <c r="I186" s="37">
        <f>IFERROR(INDEX(ZEC!$F:$F,MATCH($A186,ZEC!$A:$A,0))*INDEX('Control Panel'!$I:$I,MATCH('Index Volume'!$A186+1,'Control Panel'!$A:$A,1)),0)</f>
        <v>0</v>
      </c>
      <c r="J186" s="37">
        <f>IFERROR(INDEX(EOS!$F:$F,MATCH($A186,EOS!$A:$A,0))*INDEX('Control Panel'!$J:$J,MATCH('Index Volume'!$A186+1,'Control Panel'!$A:$A,1)),0)</f>
        <v>0</v>
      </c>
      <c r="K186" s="37">
        <f>IFERROR(INDEX(DASH!$F:$F,MATCH($A186,DASH!$A:$A,0))*INDEX('Control Panel'!$K:$K,MATCH('Index Volume'!$A186+1,'Control Panel'!$A:$A,1)),0)</f>
        <v>0</v>
      </c>
      <c r="L186" s="37">
        <f>IFERROR(INDEX(XLM!$F:$F,MATCH($A186,XLM!$A:$A,0))*INDEX('Control Panel'!$L:$L,MATCH('Index Volume'!$A186+1,'Control Panel'!$A:$A,1)),0)</f>
        <v>0</v>
      </c>
      <c r="M186" s="39">
        <f t="shared" si="52"/>
        <v>0</v>
      </c>
      <c r="N186" s="1" t="b">
        <f t="shared" si="53"/>
        <v>1</v>
      </c>
      <c r="O186" s="41">
        <f t="shared" si="54"/>
        <v>0</v>
      </c>
      <c r="Q186" s="7">
        <f t="shared" si="55"/>
        <v>0</v>
      </c>
      <c r="R186" s="7">
        <f t="shared" si="56"/>
        <v>0</v>
      </c>
      <c r="S186" s="7">
        <f t="shared" si="57"/>
        <v>0</v>
      </c>
      <c r="T186" s="7">
        <f t="shared" si="58"/>
        <v>0</v>
      </c>
      <c r="U186" s="7">
        <f t="shared" si="59"/>
        <v>0</v>
      </c>
      <c r="V186" s="7">
        <f t="shared" si="60"/>
        <v>0</v>
      </c>
      <c r="W186" s="7">
        <f t="shared" si="61"/>
        <v>0</v>
      </c>
      <c r="X186" s="7">
        <f t="shared" si="62"/>
        <v>0</v>
      </c>
      <c r="Y186" s="7">
        <f t="shared" si="63"/>
        <v>0</v>
      </c>
      <c r="Z186" s="7">
        <f t="shared" si="64"/>
        <v>0</v>
      </c>
      <c r="AA186" s="7">
        <f t="shared" si="65"/>
        <v>0</v>
      </c>
      <c r="AC186" s="7">
        <f t="shared" si="66"/>
        <v>0</v>
      </c>
      <c r="AD186" s="7">
        <f t="shared" si="67"/>
        <v>0</v>
      </c>
      <c r="AE186" s="7">
        <f t="shared" si="68"/>
        <v>0</v>
      </c>
      <c r="AF186" s="7">
        <f t="shared" si="69"/>
        <v>0</v>
      </c>
      <c r="AG186" s="7">
        <f t="shared" si="70"/>
        <v>0</v>
      </c>
      <c r="AH186" s="7">
        <f t="shared" si="71"/>
        <v>0</v>
      </c>
      <c r="AI186" s="7">
        <f t="shared" si="72"/>
        <v>0</v>
      </c>
      <c r="AJ186" s="7">
        <f t="shared" si="73"/>
        <v>0</v>
      </c>
      <c r="AK186" s="7">
        <f t="shared" si="74"/>
        <v>0</v>
      </c>
      <c r="AL186" s="7">
        <f t="shared" si="75"/>
        <v>0</v>
      </c>
      <c r="AM186" s="7">
        <f t="shared" si="76"/>
        <v>0</v>
      </c>
    </row>
    <row r="187" spans="1:39" hidden="1" x14ac:dyDescent="0.75">
      <c r="A187" s="4">
        <v>41825</v>
      </c>
      <c r="B187" s="37">
        <f>IFERROR(INDEX(BTC!$F:$F,MATCH($A187,BTC!$A:$A,0))*INDEX('Control Panel'!$B:$B,MATCH('Index Volume'!$A187+1,'Control Panel'!$A:$A,1)),0)</f>
        <v>0</v>
      </c>
      <c r="C187" s="37">
        <f>IFERROR(INDEX(XRP!$F:$F,MATCH($A187,XRP!$A:$A,0))*INDEX('Control Panel'!$C:$C,MATCH($A187+1,'Control Panel'!$A:$A,1)),0)</f>
        <v>0</v>
      </c>
      <c r="D187" s="37">
        <f>IFERROR(INDEX(LTC!$F:$F,MATCH($A187,LTC!$A:$A,0))*INDEX('Control Panel'!$D:$D,MATCH($A187+1,'Control Panel'!$A:$A,1)),0)</f>
        <v>0</v>
      </c>
      <c r="E187" s="37">
        <f>IFERROR(INDEX(ETC!$F:$F,MATCH($A187,ETC!$A:$A,0))*INDEX('Control Panel'!$E:$E,MATCH($A187+1,'Control Panel'!$A:$A,1)),0)</f>
        <v>0</v>
      </c>
      <c r="F187" s="37">
        <f>IFERROR(INDEX(ETH!$F:$F,MATCH($A187,ETH!$A:$A,0))*INDEX('Control Panel'!$F:$F,MATCH('Index Volume'!$A187+1,'Control Panel'!$A:$A,1)),0)</f>
        <v>0</v>
      </c>
      <c r="G187" s="37">
        <f>IFERROR(INDEX(BCH!$F:$F,MATCH($A187,BCH!$A:$A,0))*INDEX('Control Panel'!$G:$G,MATCH('Index Volume'!$A187+1,'Control Panel'!$A:$A,1)),0)</f>
        <v>0</v>
      </c>
      <c r="H187" s="37">
        <f>IFERROR(INDEX(XMR!$F:$F,MATCH($A187,XMR!$A:$A,0))*INDEX('Control Panel'!$H:$H,MATCH('Index Volume'!$A187+1,'Control Panel'!$A:$A,1)),0)</f>
        <v>0</v>
      </c>
      <c r="I187" s="37">
        <f>IFERROR(INDEX(ZEC!$F:$F,MATCH($A187,ZEC!$A:$A,0))*INDEX('Control Panel'!$I:$I,MATCH('Index Volume'!$A187+1,'Control Panel'!$A:$A,1)),0)</f>
        <v>0</v>
      </c>
      <c r="J187" s="37">
        <f>IFERROR(INDEX(EOS!$F:$F,MATCH($A187,EOS!$A:$A,0))*INDEX('Control Panel'!$J:$J,MATCH('Index Volume'!$A187+1,'Control Panel'!$A:$A,1)),0)</f>
        <v>0</v>
      </c>
      <c r="K187" s="37">
        <f>IFERROR(INDEX(DASH!$F:$F,MATCH($A187,DASH!$A:$A,0))*INDEX('Control Panel'!$K:$K,MATCH('Index Volume'!$A187+1,'Control Panel'!$A:$A,1)),0)</f>
        <v>0</v>
      </c>
      <c r="L187" s="37">
        <f>IFERROR(INDEX(XLM!$F:$F,MATCH($A187,XLM!$A:$A,0))*INDEX('Control Panel'!$L:$L,MATCH('Index Volume'!$A187+1,'Control Panel'!$A:$A,1)),0)</f>
        <v>0</v>
      </c>
      <c r="M187" s="39">
        <f t="shared" si="52"/>
        <v>0</v>
      </c>
      <c r="N187" s="1" t="b">
        <f t="shared" si="53"/>
        <v>1</v>
      </c>
      <c r="O187" s="41">
        <f t="shared" si="54"/>
        <v>0</v>
      </c>
      <c r="Q187" s="7">
        <f t="shared" si="55"/>
        <v>0</v>
      </c>
      <c r="R187" s="7">
        <f t="shared" si="56"/>
        <v>0</v>
      </c>
      <c r="S187" s="7">
        <f t="shared" si="57"/>
        <v>0</v>
      </c>
      <c r="T187" s="7">
        <f t="shared" si="58"/>
        <v>0</v>
      </c>
      <c r="U187" s="7">
        <f t="shared" si="59"/>
        <v>0</v>
      </c>
      <c r="V187" s="7">
        <f t="shared" si="60"/>
        <v>0</v>
      </c>
      <c r="W187" s="7">
        <f t="shared" si="61"/>
        <v>0</v>
      </c>
      <c r="X187" s="7">
        <f t="shared" si="62"/>
        <v>0</v>
      </c>
      <c r="Y187" s="7">
        <f t="shared" si="63"/>
        <v>0</v>
      </c>
      <c r="Z187" s="7">
        <f t="shared" si="64"/>
        <v>0</v>
      </c>
      <c r="AA187" s="7">
        <f t="shared" si="65"/>
        <v>0</v>
      </c>
      <c r="AC187" s="7">
        <f t="shared" si="66"/>
        <v>0</v>
      </c>
      <c r="AD187" s="7">
        <f t="shared" si="67"/>
        <v>0</v>
      </c>
      <c r="AE187" s="7">
        <f t="shared" si="68"/>
        <v>0</v>
      </c>
      <c r="AF187" s="7">
        <f t="shared" si="69"/>
        <v>0</v>
      </c>
      <c r="AG187" s="7">
        <f t="shared" si="70"/>
        <v>0</v>
      </c>
      <c r="AH187" s="7">
        <f t="shared" si="71"/>
        <v>0</v>
      </c>
      <c r="AI187" s="7">
        <f t="shared" si="72"/>
        <v>0</v>
      </c>
      <c r="AJ187" s="7">
        <f t="shared" si="73"/>
        <v>0</v>
      </c>
      <c r="AK187" s="7">
        <f t="shared" si="74"/>
        <v>0</v>
      </c>
      <c r="AL187" s="7">
        <f t="shared" si="75"/>
        <v>0</v>
      </c>
      <c r="AM187" s="7">
        <f t="shared" si="76"/>
        <v>0</v>
      </c>
    </row>
    <row r="188" spans="1:39" hidden="1" x14ac:dyDescent="0.75">
      <c r="A188" s="3">
        <v>41826</v>
      </c>
      <c r="B188" s="37">
        <f>IFERROR(INDEX(BTC!$F:$F,MATCH($A188,BTC!$A:$A,0))*INDEX('Control Panel'!$B:$B,MATCH('Index Volume'!$A188+1,'Control Panel'!$A:$A,1)),0)</f>
        <v>0</v>
      </c>
      <c r="C188" s="37">
        <f>IFERROR(INDEX(XRP!$F:$F,MATCH($A188,XRP!$A:$A,0))*INDEX('Control Panel'!$C:$C,MATCH($A188+1,'Control Panel'!$A:$A,1)),0)</f>
        <v>0</v>
      </c>
      <c r="D188" s="37">
        <f>IFERROR(INDEX(LTC!$F:$F,MATCH($A188,LTC!$A:$A,0))*INDEX('Control Panel'!$D:$D,MATCH($A188+1,'Control Panel'!$A:$A,1)),0)</f>
        <v>0</v>
      </c>
      <c r="E188" s="37">
        <f>IFERROR(INDEX(ETC!$F:$F,MATCH($A188,ETC!$A:$A,0))*INDEX('Control Panel'!$E:$E,MATCH($A188+1,'Control Panel'!$A:$A,1)),0)</f>
        <v>0</v>
      </c>
      <c r="F188" s="37">
        <f>IFERROR(INDEX(ETH!$F:$F,MATCH($A188,ETH!$A:$A,0))*INDEX('Control Panel'!$F:$F,MATCH('Index Volume'!$A188+1,'Control Panel'!$A:$A,1)),0)</f>
        <v>0</v>
      </c>
      <c r="G188" s="37">
        <f>IFERROR(INDEX(BCH!$F:$F,MATCH($A188,BCH!$A:$A,0))*INDEX('Control Panel'!$G:$G,MATCH('Index Volume'!$A188+1,'Control Panel'!$A:$A,1)),0)</f>
        <v>0</v>
      </c>
      <c r="H188" s="37">
        <f>IFERROR(INDEX(XMR!$F:$F,MATCH($A188,XMR!$A:$A,0))*INDEX('Control Panel'!$H:$H,MATCH('Index Volume'!$A188+1,'Control Panel'!$A:$A,1)),0)</f>
        <v>0</v>
      </c>
      <c r="I188" s="37">
        <f>IFERROR(INDEX(ZEC!$F:$F,MATCH($A188,ZEC!$A:$A,0))*INDEX('Control Panel'!$I:$I,MATCH('Index Volume'!$A188+1,'Control Panel'!$A:$A,1)),0)</f>
        <v>0</v>
      </c>
      <c r="J188" s="37">
        <f>IFERROR(INDEX(EOS!$F:$F,MATCH($A188,EOS!$A:$A,0))*INDEX('Control Panel'!$J:$J,MATCH('Index Volume'!$A188+1,'Control Panel'!$A:$A,1)),0)</f>
        <v>0</v>
      </c>
      <c r="K188" s="37">
        <f>IFERROR(INDEX(DASH!$F:$F,MATCH($A188,DASH!$A:$A,0))*INDEX('Control Panel'!$K:$K,MATCH('Index Volume'!$A188+1,'Control Panel'!$A:$A,1)),0)</f>
        <v>0</v>
      </c>
      <c r="L188" s="37">
        <f>IFERROR(INDEX(XLM!$F:$F,MATCH($A188,XLM!$A:$A,0))*INDEX('Control Panel'!$L:$L,MATCH('Index Volume'!$A188+1,'Control Panel'!$A:$A,1)),0)</f>
        <v>0</v>
      </c>
      <c r="M188" s="39">
        <f t="shared" si="52"/>
        <v>0</v>
      </c>
      <c r="N188" s="1" t="b">
        <f t="shared" si="53"/>
        <v>1</v>
      </c>
      <c r="O188" s="41">
        <f t="shared" si="54"/>
        <v>0</v>
      </c>
      <c r="Q188" s="7">
        <f t="shared" si="55"/>
        <v>0</v>
      </c>
      <c r="R188" s="7">
        <f t="shared" si="56"/>
        <v>0</v>
      </c>
      <c r="S188" s="7">
        <f t="shared" si="57"/>
        <v>0</v>
      </c>
      <c r="T188" s="7">
        <f t="shared" si="58"/>
        <v>0</v>
      </c>
      <c r="U188" s="7">
        <f t="shared" si="59"/>
        <v>0</v>
      </c>
      <c r="V188" s="7">
        <f t="shared" si="60"/>
        <v>0</v>
      </c>
      <c r="W188" s="7">
        <f t="shared" si="61"/>
        <v>0</v>
      </c>
      <c r="X188" s="7">
        <f t="shared" si="62"/>
        <v>0</v>
      </c>
      <c r="Y188" s="7">
        <f t="shared" si="63"/>
        <v>0</v>
      </c>
      <c r="Z188" s="7">
        <f t="shared" si="64"/>
        <v>0</v>
      </c>
      <c r="AA188" s="7">
        <f t="shared" si="65"/>
        <v>0</v>
      </c>
      <c r="AC188" s="7">
        <f t="shared" si="66"/>
        <v>0</v>
      </c>
      <c r="AD188" s="7">
        <f t="shared" si="67"/>
        <v>0</v>
      </c>
      <c r="AE188" s="7">
        <f t="shared" si="68"/>
        <v>0</v>
      </c>
      <c r="AF188" s="7">
        <f t="shared" si="69"/>
        <v>0</v>
      </c>
      <c r="AG188" s="7">
        <f t="shared" si="70"/>
        <v>0</v>
      </c>
      <c r="AH188" s="7">
        <f t="shared" si="71"/>
        <v>0</v>
      </c>
      <c r="AI188" s="7">
        <f t="shared" si="72"/>
        <v>0</v>
      </c>
      <c r="AJ188" s="7">
        <f t="shared" si="73"/>
        <v>0</v>
      </c>
      <c r="AK188" s="7">
        <f t="shared" si="74"/>
        <v>0</v>
      </c>
      <c r="AL188" s="7">
        <f t="shared" si="75"/>
        <v>0</v>
      </c>
      <c r="AM188" s="7">
        <f t="shared" si="76"/>
        <v>0</v>
      </c>
    </row>
    <row r="189" spans="1:39" hidden="1" x14ac:dyDescent="0.75">
      <c r="A189" s="4">
        <v>41827</v>
      </c>
      <c r="B189" s="37">
        <f>IFERROR(INDEX(BTC!$F:$F,MATCH($A189,BTC!$A:$A,0))*INDEX('Control Panel'!$B:$B,MATCH('Index Volume'!$A189+1,'Control Panel'!$A:$A,1)),0)</f>
        <v>0</v>
      </c>
      <c r="C189" s="37">
        <f>IFERROR(INDEX(XRP!$F:$F,MATCH($A189,XRP!$A:$A,0))*INDEX('Control Panel'!$C:$C,MATCH($A189+1,'Control Panel'!$A:$A,1)),0)</f>
        <v>0</v>
      </c>
      <c r="D189" s="37">
        <f>IFERROR(INDEX(LTC!$F:$F,MATCH($A189,LTC!$A:$A,0))*INDEX('Control Panel'!$D:$D,MATCH($A189+1,'Control Panel'!$A:$A,1)),0)</f>
        <v>0</v>
      </c>
      <c r="E189" s="37">
        <f>IFERROR(INDEX(ETC!$F:$F,MATCH($A189,ETC!$A:$A,0))*INDEX('Control Panel'!$E:$E,MATCH($A189+1,'Control Panel'!$A:$A,1)),0)</f>
        <v>0</v>
      </c>
      <c r="F189" s="37">
        <f>IFERROR(INDEX(ETH!$F:$F,MATCH($A189,ETH!$A:$A,0))*INDEX('Control Panel'!$F:$F,MATCH('Index Volume'!$A189+1,'Control Panel'!$A:$A,1)),0)</f>
        <v>0</v>
      </c>
      <c r="G189" s="37">
        <f>IFERROR(INDEX(BCH!$F:$F,MATCH($A189,BCH!$A:$A,0))*INDEX('Control Panel'!$G:$G,MATCH('Index Volume'!$A189+1,'Control Panel'!$A:$A,1)),0)</f>
        <v>0</v>
      </c>
      <c r="H189" s="37">
        <f>IFERROR(INDEX(XMR!$F:$F,MATCH($A189,XMR!$A:$A,0))*INDEX('Control Panel'!$H:$H,MATCH('Index Volume'!$A189+1,'Control Panel'!$A:$A,1)),0)</f>
        <v>0</v>
      </c>
      <c r="I189" s="37">
        <f>IFERROR(INDEX(ZEC!$F:$F,MATCH($A189,ZEC!$A:$A,0))*INDEX('Control Panel'!$I:$I,MATCH('Index Volume'!$A189+1,'Control Panel'!$A:$A,1)),0)</f>
        <v>0</v>
      </c>
      <c r="J189" s="37">
        <f>IFERROR(INDEX(EOS!$F:$F,MATCH($A189,EOS!$A:$A,0))*INDEX('Control Panel'!$J:$J,MATCH('Index Volume'!$A189+1,'Control Panel'!$A:$A,1)),0)</f>
        <v>0</v>
      </c>
      <c r="K189" s="37">
        <f>IFERROR(INDEX(DASH!$F:$F,MATCH($A189,DASH!$A:$A,0))*INDEX('Control Panel'!$K:$K,MATCH('Index Volume'!$A189+1,'Control Panel'!$A:$A,1)),0)</f>
        <v>0</v>
      </c>
      <c r="L189" s="37">
        <f>IFERROR(INDEX(XLM!$F:$F,MATCH($A189,XLM!$A:$A,0))*INDEX('Control Panel'!$L:$L,MATCH('Index Volume'!$A189+1,'Control Panel'!$A:$A,1)),0)</f>
        <v>0</v>
      </c>
      <c r="M189" s="39">
        <f t="shared" si="52"/>
        <v>0</v>
      </c>
      <c r="N189" s="1" t="b">
        <f t="shared" si="53"/>
        <v>1</v>
      </c>
      <c r="O189" s="41">
        <f t="shared" si="54"/>
        <v>0</v>
      </c>
      <c r="Q189" s="7">
        <f t="shared" si="55"/>
        <v>0</v>
      </c>
      <c r="R189" s="7">
        <f t="shared" si="56"/>
        <v>0</v>
      </c>
      <c r="S189" s="7">
        <f t="shared" si="57"/>
        <v>0</v>
      </c>
      <c r="T189" s="7">
        <f t="shared" si="58"/>
        <v>0</v>
      </c>
      <c r="U189" s="7">
        <f t="shared" si="59"/>
        <v>0</v>
      </c>
      <c r="V189" s="7">
        <f t="shared" si="60"/>
        <v>0</v>
      </c>
      <c r="W189" s="7">
        <f t="shared" si="61"/>
        <v>0</v>
      </c>
      <c r="X189" s="7">
        <f t="shared" si="62"/>
        <v>0</v>
      </c>
      <c r="Y189" s="7">
        <f t="shared" si="63"/>
        <v>0</v>
      </c>
      <c r="Z189" s="7">
        <f t="shared" si="64"/>
        <v>0</v>
      </c>
      <c r="AA189" s="7">
        <f t="shared" si="65"/>
        <v>0</v>
      </c>
      <c r="AC189" s="7">
        <f t="shared" si="66"/>
        <v>0</v>
      </c>
      <c r="AD189" s="7">
        <f t="shared" si="67"/>
        <v>0</v>
      </c>
      <c r="AE189" s="7">
        <f t="shared" si="68"/>
        <v>0</v>
      </c>
      <c r="AF189" s="7">
        <f t="shared" si="69"/>
        <v>0</v>
      </c>
      <c r="AG189" s="7">
        <f t="shared" si="70"/>
        <v>0</v>
      </c>
      <c r="AH189" s="7">
        <f t="shared" si="71"/>
        <v>0</v>
      </c>
      <c r="AI189" s="7">
        <f t="shared" si="72"/>
        <v>0</v>
      </c>
      <c r="AJ189" s="7">
        <f t="shared" si="73"/>
        <v>0</v>
      </c>
      <c r="AK189" s="7">
        <f t="shared" si="74"/>
        <v>0</v>
      </c>
      <c r="AL189" s="7">
        <f t="shared" si="75"/>
        <v>0</v>
      </c>
      <c r="AM189" s="7">
        <f t="shared" si="76"/>
        <v>0</v>
      </c>
    </row>
    <row r="190" spans="1:39" hidden="1" x14ac:dyDescent="0.75">
      <c r="A190" s="3">
        <v>41828</v>
      </c>
      <c r="B190" s="37">
        <f>IFERROR(INDEX(BTC!$F:$F,MATCH($A190,BTC!$A:$A,0))*INDEX('Control Panel'!$B:$B,MATCH('Index Volume'!$A190+1,'Control Panel'!$A:$A,1)),0)</f>
        <v>0</v>
      </c>
      <c r="C190" s="37">
        <f>IFERROR(INDEX(XRP!$F:$F,MATCH($A190,XRP!$A:$A,0))*INDEX('Control Panel'!$C:$C,MATCH($A190+1,'Control Panel'!$A:$A,1)),0)</f>
        <v>0</v>
      </c>
      <c r="D190" s="37">
        <f>IFERROR(INDEX(LTC!$F:$F,MATCH($A190,LTC!$A:$A,0))*INDEX('Control Panel'!$D:$D,MATCH($A190+1,'Control Panel'!$A:$A,1)),0)</f>
        <v>0</v>
      </c>
      <c r="E190" s="37">
        <f>IFERROR(INDEX(ETC!$F:$F,MATCH($A190,ETC!$A:$A,0))*INDEX('Control Panel'!$E:$E,MATCH($A190+1,'Control Panel'!$A:$A,1)),0)</f>
        <v>0</v>
      </c>
      <c r="F190" s="37">
        <f>IFERROR(INDEX(ETH!$F:$F,MATCH($A190,ETH!$A:$A,0))*INDEX('Control Panel'!$F:$F,MATCH('Index Volume'!$A190+1,'Control Panel'!$A:$A,1)),0)</f>
        <v>0</v>
      </c>
      <c r="G190" s="37">
        <f>IFERROR(INDEX(BCH!$F:$F,MATCH($A190,BCH!$A:$A,0))*INDEX('Control Panel'!$G:$G,MATCH('Index Volume'!$A190+1,'Control Panel'!$A:$A,1)),0)</f>
        <v>0</v>
      </c>
      <c r="H190" s="37">
        <f>IFERROR(INDEX(XMR!$F:$F,MATCH($A190,XMR!$A:$A,0))*INDEX('Control Panel'!$H:$H,MATCH('Index Volume'!$A190+1,'Control Panel'!$A:$A,1)),0)</f>
        <v>0</v>
      </c>
      <c r="I190" s="37">
        <f>IFERROR(INDEX(ZEC!$F:$F,MATCH($A190,ZEC!$A:$A,0))*INDEX('Control Panel'!$I:$I,MATCH('Index Volume'!$A190+1,'Control Panel'!$A:$A,1)),0)</f>
        <v>0</v>
      </c>
      <c r="J190" s="37">
        <f>IFERROR(INDEX(EOS!$F:$F,MATCH($A190,EOS!$A:$A,0))*INDEX('Control Panel'!$J:$J,MATCH('Index Volume'!$A190+1,'Control Panel'!$A:$A,1)),0)</f>
        <v>0</v>
      </c>
      <c r="K190" s="37">
        <f>IFERROR(INDEX(DASH!$F:$F,MATCH($A190,DASH!$A:$A,0))*INDEX('Control Panel'!$K:$K,MATCH('Index Volume'!$A190+1,'Control Panel'!$A:$A,1)),0)</f>
        <v>0</v>
      </c>
      <c r="L190" s="37">
        <f>IFERROR(INDEX(XLM!$F:$F,MATCH($A190,XLM!$A:$A,0))*INDEX('Control Panel'!$L:$L,MATCH('Index Volume'!$A190+1,'Control Panel'!$A:$A,1)),0)</f>
        <v>0</v>
      </c>
      <c r="M190" s="39">
        <f t="shared" si="52"/>
        <v>0</v>
      </c>
      <c r="N190" s="1" t="b">
        <f t="shared" si="53"/>
        <v>1</v>
      </c>
      <c r="O190" s="41">
        <f t="shared" si="54"/>
        <v>0</v>
      </c>
      <c r="Q190" s="7">
        <f t="shared" si="55"/>
        <v>0</v>
      </c>
      <c r="R190" s="7">
        <f t="shared" si="56"/>
        <v>0</v>
      </c>
      <c r="S190" s="7">
        <f t="shared" si="57"/>
        <v>0</v>
      </c>
      <c r="T190" s="7">
        <f t="shared" si="58"/>
        <v>0</v>
      </c>
      <c r="U190" s="7">
        <f t="shared" si="59"/>
        <v>0</v>
      </c>
      <c r="V190" s="7">
        <f t="shared" si="60"/>
        <v>0</v>
      </c>
      <c r="W190" s="7">
        <f t="shared" si="61"/>
        <v>0</v>
      </c>
      <c r="X190" s="7">
        <f t="shared" si="62"/>
        <v>0</v>
      </c>
      <c r="Y190" s="7">
        <f t="shared" si="63"/>
        <v>0</v>
      </c>
      <c r="Z190" s="7">
        <f t="shared" si="64"/>
        <v>0</v>
      </c>
      <c r="AA190" s="7">
        <f t="shared" si="65"/>
        <v>0</v>
      </c>
      <c r="AC190" s="7">
        <f t="shared" si="66"/>
        <v>0</v>
      </c>
      <c r="AD190" s="7">
        <f t="shared" si="67"/>
        <v>0</v>
      </c>
      <c r="AE190" s="7">
        <f t="shared" si="68"/>
        <v>0</v>
      </c>
      <c r="AF190" s="7">
        <f t="shared" si="69"/>
        <v>0</v>
      </c>
      <c r="AG190" s="7">
        <f t="shared" si="70"/>
        <v>0</v>
      </c>
      <c r="AH190" s="7">
        <f t="shared" si="71"/>
        <v>0</v>
      </c>
      <c r="AI190" s="7">
        <f t="shared" si="72"/>
        <v>0</v>
      </c>
      <c r="AJ190" s="7">
        <f t="shared" si="73"/>
        <v>0</v>
      </c>
      <c r="AK190" s="7">
        <f t="shared" si="74"/>
        <v>0</v>
      </c>
      <c r="AL190" s="7">
        <f t="shared" si="75"/>
        <v>0</v>
      </c>
      <c r="AM190" s="7">
        <f t="shared" si="76"/>
        <v>0</v>
      </c>
    </row>
    <row r="191" spans="1:39" hidden="1" x14ac:dyDescent="0.75">
      <c r="A191" s="4">
        <v>41829</v>
      </c>
      <c r="B191" s="37">
        <f>IFERROR(INDEX(BTC!$F:$F,MATCH($A191,BTC!$A:$A,0))*INDEX('Control Panel'!$B:$B,MATCH('Index Volume'!$A191+1,'Control Panel'!$A:$A,1)),0)</f>
        <v>0</v>
      </c>
      <c r="C191" s="37">
        <f>IFERROR(INDEX(XRP!$F:$F,MATCH($A191,XRP!$A:$A,0))*INDEX('Control Panel'!$C:$C,MATCH($A191+1,'Control Panel'!$A:$A,1)),0)</f>
        <v>0</v>
      </c>
      <c r="D191" s="37">
        <f>IFERROR(INDEX(LTC!$F:$F,MATCH($A191,LTC!$A:$A,0))*INDEX('Control Panel'!$D:$D,MATCH($A191+1,'Control Panel'!$A:$A,1)),0)</f>
        <v>0</v>
      </c>
      <c r="E191" s="37">
        <f>IFERROR(INDEX(ETC!$F:$F,MATCH($A191,ETC!$A:$A,0))*INDEX('Control Panel'!$E:$E,MATCH($A191+1,'Control Panel'!$A:$A,1)),0)</f>
        <v>0</v>
      </c>
      <c r="F191" s="37">
        <f>IFERROR(INDEX(ETH!$F:$F,MATCH($A191,ETH!$A:$A,0))*INDEX('Control Panel'!$F:$F,MATCH('Index Volume'!$A191+1,'Control Panel'!$A:$A,1)),0)</f>
        <v>0</v>
      </c>
      <c r="G191" s="37">
        <f>IFERROR(INDEX(BCH!$F:$F,MATCH($A191,BCH!$A:$A,0))*INDEX('Control Panel'!$G:$G,MATCH('Index Volume'!$A191+1,'Control Panel'!$A:$A,1)),0)</f>
        <v>0</v>
      </c>
      <c r="H191" s="37">
        <f>IFERROR(INDEX(XMR!$F:$F,MATCH($A191,XMR!$A:$A,0))*INDEX('Control Panel'!$H:$H,MATCH('Index Volume'!$A191+1,'Control Panel'!$A:$A,1)),0)</f>
        <v>0</v>
      </c>
      <c r="I191" s="37">
        <f>IFERROR(INDEX(ZEC!$F:$F,MATCH($A191,ZEC!$A:$A,0))*INDEX('Control Panel'!$I:$I,MATCH('Index Volume'!$A191+1,'Control Panel'!$A:$A,1)),0)</f>
        <v>0</v>
      </c>
      <c r="J191" s="37">
        <f>IFERROR(INDEX(EOS!$F:$F,MATCH($A191,EOS!$A:$A,0))*INDEX('Control Panel'!$J:$J,MATCH('Index Volume'!$A191+1,'Control Panel'!$A:$A,1)),0)</f>
        <v>0</v>
      </c>
      <c r="K191" s="37">
        <f>IFERROR(INDEX(DASH!$F:$F,MATCH($A191,DASH!$A:$A,0))*INDEX('Control Panel'!$K:$K,MATCH('Index Volume'!$A191+1,'Control Panel'!$A:$A,1)),0)</f>
        <v>0</v>
      </c>
      <c r="L191" s="37">
        <f>IFERROR(INDEX(XLM!$F:$F,MATCH($A191,XLM!$A:$A,0))*INDEX('Control Panel'!$L:$L,MATCH('Index Volume'!$A191+1,'Control Panel'!$A:$A,1)),0)</f>
        <v>0</v>
      </c>
      <c r="M191" s="39">
        <f t="shared" si="52"/>
        <v>0</v>
      </c>
      <c r="N191" s="1" t="b">
        <f t="shared" si="53"/>
        <v>1</v>
      </c>
      <c r="O191" s="41">
        <f t="shared" si="54"/>
        <v>0</v>
      </c>
      <c r="Q191" s="7">
        <f t="shared" si="55"/>
        <v>0</v>
      </c>
      <c r="R191" s="7">
        <f t="shared" si="56"/>
        <v>0</v>
      </c>
      <c r="S191" s="7">
        <f t="shared" si="57"/>
        <v>0</v>
      </c>
      <c r="T191" s="7">
        <f t="shared" si="58"/>
        <v>0</v>
      </c>
      <c r="U191" s="7">
        <f t="shared" si="59"/>
        <v>0</v>
      </c>
      <c r="V191" s="7">
        <f t="shared" si="60"/>
        <v>0</v>
      </c>
      <c r="W191" s="7">
        <f t="shared" si="61"/>
        <v>0</v>
      </c>
      <c r="X191" s="7">
        <f t="shared" si="62"/>
        <v>0</v>
      </c>
      <c r="Y191" s="7">
        <f t="shared" si="63"/>
        <v>0</v>
      </c>
      <c r="Z191" s="7">
        <f t="shared" si="64"/>
        <v>0</v>
      </c>
      <c r="AA191" s="7">
        <f t="shared" si="65"/>
        <v>0</v>
      </c>
      <c r="AC191" s="7">
        <f t="shared" si="66"/>
        <v>0</v>
      </c>
      <c r="AD191" s="7">
        <f t="shared" si="67"/>
        <v>0</v>
      </c>
      <c r="AE191" s="7">
        <f t="shared" si="68"/>
        <v>0</v>
      </c>
      <c r="AF191" s="7">
        <f t="shared" si="69"/>
        <v>0</v>
      </c>
      <c r="AG191" s="7">
        <f t="shared" si="70"/>
        <v>0</v>
      </c>
      <c r="AH191" s="7">
        <f t="shared" si="71"/>
        <v>0</v>
      </c>
      <c r="AI191" s="7">
        <f t="shared" si="72"/>
        <v>0</v>
      </c>
      <c r="AJ191" s="7">
        <f t="shared" si="73"/>
        <v>0</v>
      </c>
      <c r="AK191" s="7">
        <f t="shared" si="74"/>
        <v>0</v>
      </c>
      <c r="AL191" s="7">
        <f t="shared" si="75"/>
        <v>0</v>
      </c>
      <c r="AM191" s="7">
        <f t="shared" si="76"/>
        <v>0</v>
      </c>
    </row>
    <row r="192" spans="1:39" hidden="1" x14ac:dyDescent="0.75">
      <c r="A192" s="3">
        <v>41830</v>
      </c>
      <c r="B192" s="37">
        <f>IFERROR(INDEX(BTC!$F:$F,MATCH($A192,BTC!$A:$A,0))*INDEX('Control Panel'!$B:$B,MATCH('Index Volume'!$A192+1,'Control Panel'!$A:$A,1)),0)</f>
        <v>0</v>
      </c>
      <c r="C192" s="37">
        <f>IFERROR(INDEX(XRP!$F:$F,MATCH($A192,XRP!$A:$A,0))*INDEX('Control Panel'!$C:$C,MATCH($A192+1,'Control Panel'!$A:$A,1)),0)</f>
        <v>0</v>
      </c>
      <c r="D192" s="37">
        <f>IFERROR(INDEX(LTC!$F:$F,MATCH($A192,LTC!$A:$A,0))*INDEX('Control Panel'!$D:$D,MATCH($A192+1,'Control Panel'!$A:$A,1)),0)</f>
        <v>0</v>
      </c>
      <c r="E192" s="37">
        <f>IFERROR(INDEX(ETC!$F:$F,MATCH($A192,ETC!$A:$A,0))*INDEX('Control Panel'!$E:$E,MATCH($A192+1,'Control Panel'!$A:$A,1)),0)</f>
        <v>0</v>
      </c>
      <c r="F192" s="37">
        <f>IFERROR(INDEX(ETH!$F:$F,MATCH($A192,ETH!$A:$A,0))*INDEX('Control Panel'!$F:$F,MATCH('Index Volume'!$A192+1,'Control Panel'!$A:$A,1)),0)</f>
        <v>0</v>
      </c>
      <c r="G192" s="37">
        <f>IFERROR(INDEX(BCH!$F:$F,MATCH($A192,BCH!$A:$A,0))*INDEX('Control Panel'!$G:$G,MATCH('Index Volume'!$A192+1,'Control Panel'!$A:$A,1)),0)</f>
        <v>0</v>
      </c>
      <c r="H192" s="37">
        <f>IFERROR(INDEX(XMR!$F:$F,MATCH($A192,XMR!$A:$A,0))*INDEX('Control Panel'!$H:$H,MATCH('Index Volume'!$A192+1,'Control Panel'!$A:$A,1)),0)</f>
        <v>0</v>
      </c>
      <c r="I192" s="37">
        <f>IFERROR(INDEX(ZEC!$F:$F,MATCH($A192,ZEC!$A:$A,0))*INDEX('Control Panel'!$I:$I,MATCH('Index Volume'!$A192+1,'Control Panel'!$A:$A,1)),0)</f>
        <v>0</v>
      </c>
      <c r="J192" s="37">
        <f>IFERROR(INDEX(EOS!$F:$F,MATCH($A192,EOS!$A:$A,0))*INDEX('Control Panel'!$J:$J,MATCH('Index Volume'!$A192+1,'Control Panel'!$A:$A,1)),0)</f>
        <v>0</v>
      </c>
      <c r="K192" s="37">
        <f>IFERROR(INDEX(DASH!$F:$F,MATCH($A192,DASH!$A:$A,0))*INDEX('Control Panel'!$K:$K,MATCH('Index Volume'!$A192+1,'Control Panel'!$A:$A,1)),0)</f>
        <v>0</v>
      </c>
      <c r="L192" s="37">
        <f>IFERROR(INDEX(XLM!$F:$F,MATCH($A192,XLM!$A:$A,0))*INDEX('Control Panel'!$L:$L,MATCH('Index Volume'!$A192+1,'Control Panel'!$A:$A,1)),0)</f>
        <v>0</v>
      </c>
      <c r="M192" s="39">
        <f t="shared" si="52"/>
        <v>0</v>
      </c>
      <c r="N192" s="1" t="b">
        <f t="shared" si="53"/>
        <v>1</v>
      </c>
      <c r="O192" s="41">
        <f t="shared" si="54"/>
        <v>0</v>
      </c>
      <c r="Q192" s="7">
        <f t="shared" si="55"/>
        <v>0</v>
      </c>
      <c r="R192" s="7">
        <f t="shared" si="56"/>
        <v>0</v>
      </c>
      <c r="S192" s="7">
        <f t="shared" si="57"/>
        <v>0</v>
      </c>
      <c r="T192" s="7">
        <f t="shared" si="58"/>
        <v>0</v>
      </c>
      <c r="U192" s="7">
        <f t="shared" si="59"/>
        <v>0</v>
      </c>
      <c r="V192" s="7">
        <f t="shared" si="60"/>
        <v>0</v>
      </c>
      <c r="W192" s="7">
        <f t="shared" si="61"/>
        <v>0</v>
      </c>
      <c r="X192" s="7">
        <f t="shared" si="62"/>
        <v>0</v>
      </c>
      <c r="Y192" s="7">
        <f t="shared" si="63"/>
        <v>0</v>
      </c>
      <c r="Z192" s="7">
        <f t="shared" si="64"/>
        <v>0</v>
      </c>
      <c r="AA192" s="7">
        <f t="shared" si="65"/>
        <v>0</v>
      </c>
      <c r="AC192" s="7">
        <f t="shared" si="66"/>
        <v>0</v>
      </c>
      <c r="AD192" s="7">
        <f t="shared" si="67"/>
        <v>0</v>
      </c>
      <c r="AE192" s="7">
        <f t="shared" si="68"/>
        <v>0</v>
      </c>
      <c r="AF192" s="7">
        <f t="shared" si="69"/>
        <v>0</v>
      </c>
      <c r="AG192" s="7">
        <f t="shared" si="70"/>
        <v>0</v>
      </c>
      <c r="AH192" s="7">
        <f t="shared" si="71"/>
        <v>0</v>
      </c>
      <c r="AI192" s="7">
        <f t="shared" si="72"/>
        <v>0</v>
      </c>
      <c r="AJ192" s="7">
        <f t="shared" si="73"/>
        <v>0</v>
      </c>
      <c r="AK192" s="7">
        <f t="shared" si="74"/>
        <v>0</v>
      </c>
      <c r="AL192" s="7">
        <f t="shared" si="75"/>
        <v>0</v>
      </c>
      <c r="AM192" s="7">
        <f t="shared" si="76"/>
        <v>0</v>
      </c>
    </row>
    <row r="193" spans="1:39" hidden="1" x14ac:dyDescent="0.75">
      <c r="A193" s="4">
        <v>41831</v>
      </c>
      <c r="B193" s="37">
        <f>IFERROR(INDEX(BTC!$F:$F,MATCH($A193,BTC!$A:$A,0))*INDEX('Control Panel'!$B:$B,MATCH('Index Volume'!$A193+1,'Control Panel'!$A:$A,1)),0)</f>
        <v>0</v>
      </c>
      <c r="C193" s="37">
        <f>IFERROR(INDEX(XRP!$F:$F,MATCH($A193,XRP!$A:$A,0))*INDEX('Control Panel'!$C:$C,MATCH($A193+1,'Control Panel'!$A:$A,1)),0)</f>
        <v>0</v>
      </c>
      <c r="D193" s="37">
        <f>IFERROR(INDEX(LTC!$F:$F,MATCH($A193,LTC!$A:$A,0))*INDEX('Control Panel'!$D:$D,MATCH($A193+1,'Control Panel'!$A:$A,1)),0)</f>
        <v>0</v>
      </c>
      <c r="E193" s="37">
        <f>IFERROR(INDEX(ETC!$F:$F,MATCH($A193,ETC!$A:$A,0))*INDEX('Control Panel'!$E:$E,MATCH($A193+1,'Control Panel'!$A:$A,1)),0)</f>
        <v>0</v>
      </c>
      <c r="F193" s="37">
        <f>IFERROR(INDEX(ETH!$F:$F,MATCH($A193,ETH!$A:$A,0))*INDEX('Control Panel'!$F:$F,MATCH('Index Volume'!$A193+1,'Control Panel'!$A:$A,1)),0)</f>
        <v>0</v>
      </c>
      <c r="G193" s="37">
        <f>IFERROR(INDEX(BCH!$F:$F,MATCH($A193,BCH!$A:$A,0))*INDEX('Control Panel'!$G:$G,MATCH('Index Volume'!$A193+1,'Control Panel'!$A:$A,1)),0)</f>
        <v>0</v>
      </c>
      <c r="H193" s="37">
        <f>IFERROR(INDEX(XMR!$F:$F,MATCH($A193,XMR!$A:$A,0))*INDEX('Control Panel'!$H:$H,MATCH('Index Volume'!$A193+1,'Control Panel'!$A:$A,1)),0)</f>
        <v>0</v>
      </c>
      <c r="I193" s="37">
        <f>IFERROR(INDEX(ZEC!$F:$F,MATCH($A193,ZEC!$A:$A,0))*INDEX('Control Panel'!$I:$I,MATCH('Index Volume'!$A193+1,'Control Panel'!$A:$A,1)),0)</f>
        <v>0</v>
      </c>
      <c r="J193" s="37">
        <f>IFERROR(INDEX(EOS!$F:$F,MATCH($A193,EOS!$A:$A,0))*INDEX('Control Panel'!$J:$J,MATCH('Index Volume'!$A193+1,'Control Panel'!$A:$A,1)),0)</f>
        <v>0</v>
      </c>
      <c r="K193" s="37">
        <f>IFERROR(INDEX(DASH!$F:$F,MATCH($A193,DASH!$A:$A,0))*INDEX('Control Panel'!$K:$K,MATCH('Index Volume'!$A193+1,'Control Panel'!$A:$A,1)),0)</f>
        <v>0</v>
      </c>
      <c r="L193" s="37">
        <f>IFERROR(INDEX(XLM!$F:$F,MATCH($A193,XLM!$A:$A,0))*INDEX('Control Panel'!$L:$L,MATCH('Index Volume'!$A193+1,'Control Panel'!$A:$A,1)),0)</f>
        <v>0</v>
      </c>
      <c r="M193" s="39">
        <f t="shared" si="52"/>
        <v>0</v>
      </c>
      <c r="N193" s="1" t="b">
        <f t="shared" si="53"/>
        <v>1</v>
      </c>
      <c r="O193" s="41">
        <f t="shared" si="54"/>
        <v>0</v>
      </c>
      <c r="Q193" s="7">
        <f t="shared" si="55"/>
        <v>0</v>
      </c>
      <c r="R193" s="7">
        <f t="shared" si="56"/>
        <v>0</v>
      </c>
      <c r="S193" s="7">
        <f t="shared" si="57"/>
        <v>0</v>
      </c>
      <c r="T193" s="7">
        <f t="shared" si="58"/>
        <v>0</v>
      </c>
      <c r="U193" s="7">
        <f t="shared" si="59"/>
        <v>0</v>
      </c>
      <c r="V193" s="7">
        <f t="shared" si="60"/>
        <v>0</v>
      </c>
      <c r="W193" s="7">
        <f t="shared" si="61"/>
        <v>0</v>
      </c>
      <c r="X193" s="7">
        <f t="shared" si="62"/>
        <v>0</v>
      </c>
      <c r="Y193" s="7">
        <f t="shared" si="63"/>
        <v>0</v>
      </c>
      <c r="Z193" s="7">
        <f t="shared" si="64"/>
        <v>0</v>
      </c>
      <c r="AA193" s="7">
        <f t="shared" si="65"/>
        <v>0</v>
      </c>
      <c r="AC193" s="7">
        <f t="shared" si="66"/>
        <v>0</v>
      </c>
      <c r="AD193" s="7">
        <f t="shared" si="67"/>
        <v>0</v>
      </c>
      <c r="AE193" s="7">
        <f t="shared" si="68"/>
        <v>0</v>
      </c>
      <c r="AF193" s="7">
        <f t="shared" si="69"/>
        <v>0</v>
      </c>
      <c r="AG193" s="7">
        <f t="shared" si="70"/>
        <v>0</v>
      </c>
      <c r="AH193" s="7">
        <f t="shared" si="71"/>
        <v>0</v>
      </c>
      <c r="AI193" s="7">
        <f t="shared" si="72"/>
        <v>0</v>
      </c>
      <c r="AJ193" s="7">
        <f t="shared" si="73"/>
        <v>0</v>
      </c>
      <c r="AK193" s="7">
        <f t="shared" si="74"/>
        <v>0</v>
      </c>
      <c r="AL193" s="7">
        <f t="shared" si="75"/>
        <v>0</v>
      </c>
      <c r="AM193" s="7">
        <f t="shared" si="76"/>
        <v>0</v>
      </c>
    </row>
    <row r="194" spans="1:39" hidden="1" x14ac:dyDescent="0.75">
      <c r="A194" s="3">
        <v>41832</v>
      </c>
      <c r="B194" s="37">
        <f>IFERROR(INDEX(BTC!$F:$F,MATCH($A194,BTC!$A:$A,0))*INDEX('Control Panel'!$B:$B,MATCH('Index Volume'!$A194+1,'Control Panel'!$A:$A,1)),0)</f>
        <v>0</v>
      </c>
      <c r="C194" s="37">
        <f>IFERROR(INDEX(XRP!$F:$F,MATCH($A194,XRP!$A:$A,0))*INDEX('Control Panel'!$C:$C,MATCH($A194+1,'Control Panel'!$A:$A,1)),0)</f>
        <v>0</v>
      </c>
      <c r="D194" s="37">
        <f>IFERROR(INDEX(LTC!$F:$F,MATCH($A194,LTC!$A:$A,0))*INDEX('Control Panel'!$D:$D,MATCH($A194+1,'Control Panel'!$A:$A,1)),0)</f>
        <v>0</v>
      </c>
      <c r="E194" s="37">
        <f>IFERROR(INDEX(ETC!$F:$F,MATCH($A194,ETC!$A:$A,0))*INDEX('Control Panel'!$E:$E,MATCH($A194+1,'Control Panel'!$A:$A,1)),0)</f>
        <v>0</v>
      </c>
      <c r="F194" s="37">
        <f>IFERROR(INDEX(ETH!$F:$F,MATCH($A194,ETH!$A:$A,0))*INDEX('Control Panel'!$F:$F,MATCH('Index Volume'!$A194+1,'Control Panel'!$A:$A,1)),0)</f>
        <v>0</v>
      </c>
      <c r="G194" s="37">
        <f>IFERROR(INDEX(BCH!$F:$F,MATCH($A194,BCH!$A:$A,0))*INDEX('Control Panel'!$G:$G,MATCH('Index Volume'!$A194+1,'Control Panel'!$A:$A,1)),0)</f>
        <v>0</v>
      </c>
      <c r="H194" s="37">
        <f>IFERROR(INDEX(XMR!$F:$F,MATCH($A194,XMR!$A:$A,0))*INDEX('Control Panel'!$H:$H,MATCH('Index Volume'!$A194+1,'Control Panel'!$A:$A,1)),0)</f>
        <v>0</v>
      </c>
      <c r="I194" s="37">
        <f>IFERROR(INDEX(ZEC!$F:$F,MATCH($A194,ZEC!$A:$A,0))*INDEX('Control Panel'!$I:$I,MATCH('Index Volume'!$A194+1,'Control Panel'!$A:$A,1)),0)</f>
        <v>0</v>
      </c>
      <c r="J194" s="37">
        <f>IFERROR(INDEX(EOS!$F:$F,MATCH($A194,EOS!$A:$A,0))*INDEX('Control Panel'!$J:$J,MATCH('Index Volume'!$A194+1,'Control Panel'!$A:$A,1)),0)</f>
        <v>0</v>
      </c>
      <c r="K194" s="37">
        <f>IFERROR(INDEX(DASH!$F:$F,MATCH($A194,DASH!$A:$A,0))*INDEX('Control Panel'!$K:$K,MATCH('Index Volume'!$A194+1,'Control Panel'!$A:$A,1)),0)</f>
        <v>0</v>
      </c>
      <c r="L194" s="37">
        <f>IFERROR(INDEX(XLM!$F:$F,MATCH($A194,XLM!$A:$A,0))*INDEX('Control Panel'!$L:$L,MATCH('Index Volume'!$A194+1,'Control Panel'!$A:$A,1)),0)</f>
        <v>0</v>
      </c>
      <c r="M194" s="39">
        <f t="shared" si="52"/>
        <v>0</v>
      </c>
      <c r="N194" s="1" t="b">
        <f t="shared" si="53"/>
        <v>1</v>
      </c>
      <c r="O194" s="41">
        <f t="shared" si="54"/>
        <v>0</v>
      </c>
      <c r="Q194" s="7">
        <f t="shared" si="55"/>
        <v>0</v>
      </c>
      <c r="R194" s="7">
        <f t="shared" si="56"/>
        <v>0</v>
      </c>
      <c r="S194" s="7">
        <f t="shared" si="57"/>
        <v>0</v>
      </c>
      <c r="T194" s="7">
        <f t="shared" si="58"/>
        <v>0</v>
      </c>
      <c r="U194" s="7">
        <f t="shared" si="59"/>
        <v>0</v>
      </c>
      <c r="V194" s="7">
        <f t="shared" si="60"/>
        <v>0</v>
      </c>
      <c r="W194" s="7">
        <f t="shared" si="61"/>
        <v>0</v>
      </c>
      <c r="X194" s="7">
        <f t="shared" si="62"/>
        <v>0</v>
      </c>
      <c r="Y194" s="7">
        <f t="shared" si="63"/>
        <v>0</v>
      </c>
      <c r="Z194" s="7">
        <f t="shared" si="64"/>
        <v>0</v>
      </c>
      <c r="AA194" s="7">
        <f t="shared" si="65"/>
        <v>0</v>
      </c>
      <c r="AC194" s="7">
        <f t="shared" si="66"/>
        <v>0</v>
      </c>
      <c r="AD194" s="7">
        <f t="shared" si="67"/>
        <v>0</v>
      </c>
      <c r="AE194" s="7">
        <f t="shared" si="68"/>
        <v>0</v>
      </c>
      <c r="AF194" s="7">
        <f t="shared" si="69"/>
        <v>0</v>
      </c>
      <c r="AG194" s="7">
        <f t="shared" si="70"/>
        <v>0</v>
      </c>
      <c r="AH194" s="7">
        <f t="shared" si="71"/>
        <v>0</v>
      </c>
      <c r="AI194" s="7">
        <f t="shared" si="72"/>
        <v>0</v>
      </c>
      <c r="AJ194" s="7">
        <f t="shared" si="73"/>
        <v>0</v>
      </c>
      <c r="AK194" s="7">
        <f t="shared" si="74"/>
        <v>0</v>
      </c>
      <c r="AL194" s="7">
        <f t="shared" si="75"/>
        <v>0</v>
      </c>
      <c r="AM194" s="7">
        <f t="shared" si="76"/>
        <v>0</v>
      </c>
    </row>
    <row r="195" spans="1:39" hidden="1" x14ac:dyDescent="0.75">
      <c r="A195" s="4">
        <v>41833</v>
      </c>
      <c r="B195" s="37">
        <f>IFERROR(INDEX(BTC!$F:$F,MATCH($A195,BTC!$A:$A,0))*INDEX('Control Panel'!$B:$B,MATCH('Index Volume'!$A195+1,'Control Panel'!$A:$A,1)),0)</f>
        <v>0</v>
      </c>
      <c r="C195" s="37">
        <f>IFERROR(INDEX(XRP!$F:$F,MATCH($A195,XRP!$A:$A,0))*INDEX('Control Panel'!$C:$C,MATCH($A195+1,'Control Panel'!$A:$A,1)),0)</f>
        <v>0</v>
      </c>
      <c r="D195" s="37">
        <f>IFERROR(INDEX(LTC!$F:$F,MATCH($A195,LTC!$A:$A,0))*INDEX('Control Panel'!$D:$D,MATCH($A195+1,'Control Panel'!$A:$A,1)),0)</f>
        <v>0</v>
      </c>
      <c r="E195" s="37">
        <f>IFERROR(INDEX(ETC!$F:$F,MATCH($A195,ETC!$A:$A,0))*INDEX('Control Panel'!$E:$E,MATCH($A195+1,'Control Panel'!$A:$A,1)),0)</f>
        <v>0</v>
      </c>
      <c r="F195" s="37">
        <f>IFERROR(INDEX(ETH!$F:$F,MATCH($A195,ETH!$A:$A,0))*INDEX('Control Panel'!$F:$F,MATCH('Index Volume'!$A195+1,'Control Panel'!$A:$A,1)),0)</f>
        <v>0</v>
      </c>
      <c r="G195" s="37">
        <f>IFERROR(INDEX(BCH!$F:$F,MATCH($A195,BCH!$A:$A,0))*INDEX('Control Panel'!$G:$G,MATCH('Index Volume'!$A195+1,'Control Panel'!$A:$A,1)),0)</f>
        <v>0</v>
      </c>
      <c r="H195" s="37">
        <f>IFERROR(INDEX(XMR!$F:$F,MATCH($A195,XMR!$A:$A,0))*INDEX('Control Panel'!$H:$H,MATCH('Index Volume'!$A195+1,'Control Panel'!$A:$A,1)),0)</f>
        <v>0</v>
      </c>
      <c r="I195" s="37">
        <f>IFERROR(INDEX(ZEC!$F:$F,MATCH($A195,ZEC!$A:$A,0))*INDEX('Control Panel'!$I:$I,MATCH('Index Volume'!$A195+1,'Control Panel'!$A:$A,1)),0)</f>
        <v>0</v>
      </c>
      <c r="J195" s="37">
        <f>IFERROR(INDEX(EOS!$F:$F,MATCH($A195,EOS!$A:$A,0))*INDEX('Control Panel'!$J:$J,MATCH('Index Volume'!$A195+1,'Control Panel'!$A:$A,1)),0)</f>
        <v>0</v>
      </c>
      <c r="K195" s="37">
        <f>IFERROR(INDEX(DASH!$F:$F,MATCH($A195,DASH!$A:$A,0))*INDEX('Control Panel'!$K:$K,MATCH('Index Volume'!$A195+1,'Control Panel'!$A:$A,1)),0)</f>
        <v>0</v>
      </c>
      <c r="L195" s="37">
        <f>IFERROR(INDEX(XLM!$F:$F,MATCH($A195,XLM!$A:$A,0))*INDEX('Control Panel'!$L:$L,MATCH('Index Volume'!$A195+1,'Control Panel'!$A:$A,1)),0)</f>
        <v>0</v>
      </c>
      <c r="M195" s="39">
        <f t="shared" ref="M195:M258" si="77">SUM(B195:L195)</f>
        <v>0</v>
      </c>
      <c r="N195" s="1" t="b">
        <f t="shared" ref="N195:N258" si="78">COUNTIF(B195:L195,0)=COUNTIF(B194:L194,0)</f>
        <v>1</v>
      </c>
      <c r="O195" s="41">
        <f t="shared" ref="O195:O258" si="79">IF(N195,M195,IF(B194=0,0,B195)+IF(C194=0,0,C195)+IF(D194=0,0,D195)+IF(E194=0,0,E195)+IF(F194=0,0,F195)+IF(G194=0,0,G195)+IF(H194=0,0,H195)+IF(I194=0,0,I195)+IF(J194=0,0,J195)+IF(K194=0,0,K195)+IF(L194=0,0,L195))</f>
        <v>0</v>
      </c>
      <c r="Q195" s="7">
        <f t="shared" ref="Q195:Q258" si="80">IFERROR(B195/$M195,0)</f>
        <v>0</v>
      </c>
      <c r="R195" s="7">
        <f t="shared" ref="R195:R258" si="81">IFERROR(C195/$M195,0)</f>
        <v>0</v>
      </c>
      <c r="S195" s="7">
        <f t="shared" ref="S195:S258" si="82">IFERROR(D195/$M195,0)</f>
        <v>0</v>
      </c>
      <c r="T195" s="7">
        <f t="shared" ref="T195:T258" si="83">IFERROR(E195/$M195,0)</f>
        <v>0</v>
      </c>
      <c r="U195" s="7">
        <f t="shared" ref="U195:U258" si="84">IFERROR(F195/$M195,0)</f>
        <v>0</v>
      </c>
      <c r="V195" s="7">
        <f t="shared" ref="V195:V258" si="85">IFERROR(G195/$M195,0)</f>
        <v>0</v>
      </c>
      <c r="W195" s="7">
        <f t="shared" ref="W195:W258" si="86">IFERROR(H195/$M195,0)</f>
        <v>0</v>
      </c>
      <c r="X195" s="7">
        <f t="shared" ref="X195:X258" si="87">IFERROR(I195/$M195,0)</f>
        <v>0</v>
      </c>
      <c r="Y195" s="7">
        <f t="shared" ref="Y195:Y258" si="88">IFERROR(J195/$M195,0)</f>
        <v>0</v>
      </c>
      <c r="Z195" s="7">
        <f t="shared" ref="Z195:Z258" si="89">IFERROR(K195/$M195,0)</f>
        <v>0</v>
      </c>
      <c r="AA195" s="7">
        <f t="shared" ref="AA195:AA258" si="90">IFERROR(L195/$M195,0)</f>
        <v>0</v>
      </c>
      <c r="AC195" s="7">
        <f t="shared" ref="AC195:AC258" si="91">IFERROR(B195/$O195,0)</f>
        <v>0</v>
      </c>
      <c r="AD195" s="7">
        <f t="shared" ref="AD195:AD258" si="92">IFERROR(C195/$O195,0)</f>
        <v>0</v>
      </c>
      <c r="AE195" s="7">
        <f t="shared" ref="AE195:AE258" si="93">IFERROR(D195/$O195,0)</f>
        <v>0</v>
      </c>
      <c r="AF195" s="7">
        <f t="shared" ref="AF195:AF258" si="94">IFERROR(E195/$O195,0)</f>
        <v>0</v>
      </c>
      <c r="AG195" s="7">
        <f t="shared" ref="AG195:AG258" si="95">IFERROR(F195/$O195,0)</f>
        <v>0</v>
      </c>
      <c r="AH195" s="7">
        <f t="shared" ref="AH195:AH258" si="96">IFERROR(G195/$O195,0)</f>
        <v>0</v>
      </c>
      <c r="AI195" s="7">
        <f t="shared" ref="AI195:AI258" si="97">IFERROR(H195/$O195,0)</f>
        <v>0</v>
      </c>
      <c r="AJ195" s="7">
        <f t="shared" ref="AJ195:AJ258" si="98">IFERROR(I195/$O195,0)</f>
        <v>0</v>
      </c>
      <c r="AK195" s="7">
        <f t="shared" ref="AK195:AK258" si="99">IFERROR(J195/$O195,0)</f>
        <v>0</v>
      </c>
      <c r="AL195" s="7">
        <f t="shared" ref="AL195:AL258" si="100">IFERROR(K195/$O195,0)</f>
        <v>0</v>
      </c>
      <c r="AM195" s="7">
        <f t="shared" ref="AM195:AM258" si="101">IFERROR(L195/$O195,0)</f>
        <v>0</v>
      </c>
    </row>
    <row r="196" spans="1:39" hidden="1" x14ac:dyDescent="0.75">
      <c r="A196" s="3">
        <v>41834</v>
      </c>
      <c r="B196" s="37">
        <f>IFERROR(INDEX(BTC!$F:$F,MATCH($A196,BTC!$A:$A,0))*INDEX('Control Panel'!$B:$B,MATCH('Index Volume'!$A196+1,'Control Panel'!$A:$A,1)),0)</f>
        <v>0</v>
      </c>
      <c r="C196" s="37">
        <f>IFERROR(INDEX(XRP!$F:$F,MATCH($A196,XRP!$A:$A,0))*INDEX('Control Panel'!$C:$C,MATCH($A196+1,'Control Panel'!$A:$A,1)),0)</f>
        <v>0</v>
      </c>
      <c r="D196" s="37">
        <f>IFERROR(INDEX(LTC!$F:$F,MATCH($A196,LTC!$A:$A,0))*INDEX('Control Panel'!$D:$D,MATCH($A196+1,'Control Panel'!$A:$A,1)),0)</f>
        <v>0</v>
      </c>
      <c r="E196" s="37">
        <f>IFERROR(INDEX(ETC!$F:$F,MATCH($A196,ETC!$A:$A,0))*INDEX('Control Panel'!$E:$E,MATCH($A196+1,'Control Panel'!$A:$A,1)),0)</f>
        <v>0</v>
      </c>
      <c r="F196" s="37">
        <f>IFERROR(INDEX(ETH!$F:$F,MATCH($A196,ETH!$A:$A,0))*INDEX('Control Panel'!$F:$F,MATCH('Index Volume'!$A196+1,'Control Panel'!$A:$A,1)),0)</f>
        <v>0</v>
      </c>
      <c r="G196" s="37">
        <f>IFERROR(INDEX(BCH!$F:$F,MATCH($A196,BCH!$A:$A,0))*INDEX('Control Panel'!$G:$G,MATCH('Index Volume'!$A196+1,'Control Panel'!$A:$A,1)),0)</f>
        <v>0</v>
      </c>
      <c r="H196" s="37">
        <f>IFERROR(INDEX(XMR!$F:$F,MATCH($A196,XMR!$A:$A,0))*INDEX('Control Panel'!$H:$H,MATCH('Index Volume'!$A196+1,'Control Panel'!$A:$A,1)),0)</f>
        <v>0</v>
      </c>
      <c r="I196" s="37">
        <f>IFERROR(INDEX(ZEC!$F:$F,MATCH($A196,ZEC!$A:$A,0))*INDEX('Control Panel'!$I:$I,MATCH('Index Volume'!$A196+1,'Control Panel'!$A:$A,1)),0)</f>
        <v>0</v>
      </c>
      <c r="J196" s="37">
        <f>IFERROR(INDEX(EOS!$F:$F,MATCH($A196,EOS!$A:$A,0))*INDEX('Control Panel'!$J:$J,MATCH('Index Volume'!$A196+1,'Control Panel'!$A:$A,1)),0)</f>
        <v>0</v>
      </c>
      <c r="K196" s="37">
        <f>IFERROR(INDEX(DASH!$F:$F,MATCH($A196,DASH!$A:$A,0))*INDEX('Control Panel'!$K:$K,MATCH('Index Volume'!$A196+1,'Control Panel'!$A:$A,1)),0)</f>
        <v>0</v>
      </c>
      <c r="L196" s="37">
        <f>IFERROR(INDEX(XLM!$F:$F,MATCH($A196,XLM!$A:$A,0))*INDEX('Control Panel'!$L:$L,MATCH('Index Volume'!$A196+1,'Control Panel'!$A:$A,1)),0)</f>
        <v>0</v>
      </c>
      <c r="M196" s="39">
        <f t="shared" si="77"/>
        <v>0</v>
      </c>
      <c r="N196" s="1" t="b">
        <f t="shared" si="78"/>
        <v>1</v>
      </c>
      <c r="O196" s="41">
        <f t="shared" si="79"/>
        <v>0</v>
      </c>
      <c r="Q196" s="7">
        <f t="shared" si="80"/>
        <v>0</v>
      </c>
      <c r="R196" s="7">
        <f t="shared" si="81"/>
        <v>0</v>
      </c>
      <c r="S196" s="7">
        <f t="shared" si="82"/>
        <v>0</v>
      </c>
      <c r="T196" s="7">
        <f t="shared" si="83"/>
        <v>0</v>
      </c>
      <c r="U196" s="7">
        <f t="shared" si="84"/>
        <v>0</v>
      </c>
      <c r="V196" s="7">
        <f t="shared" si="85"/>
        <v>0</v>
      </c>
      <c r="W196" s="7">
        <f t="shared" si="86"/>
        <v>0</v>
      </c>
      <c r="X196" s="7">
        <f t="shared" si="87"/>
        <v>0</v>
      </c>
      <c r="Y196" s="7">
        <f t="shared" si="88"/>
        <v>0</v>
      </c>
      <c r="Z196" s="7">
        <f t="shared" si="89"/>
        <v>0</v>
      </c>
      <c r="AA196" s="7">
        <f t="shared" si="90"/>
        <v>0</v>
      </c>
      <c r="AC196" s="7">
        <f t="shared" si="91"/>
        <v>0</v>
      </c>
      <c r="AD196" s="7">
        <f t="shared" si="92"/>
        <v>0</v>
      </c>
      <c r="AE196" s="7">
        <f t="shared" si="93"/>
        <v>0</v>
      </c>
      <c r="AF196" s="7">
        <f t="shared" si="94"/>
        <v>0</v>
      </c>
      <c r="AG196" s="7">
        <f t="shared" si="95"/>
        <v>0</v>
      </c>
      <c r="AH196" s="7">
        <f t="shared" si="96"/>
        <v>0</v>
      </c>
      <c r="AI196" s="7">
        <f t="shared" si="97"/>
        <v>0</v>
      </c>
      <c r="AJ196" s="7">
        <f t="shared" si="98"/>
        <v>0</v>
      </c>
      <c r="AK196" s="7">
        <f t="shared" si="99"/>
        <v>0</v>
      </c>
      <c r="AL196" s="7">
        <f t="shared" si="100"/>
        <v>0</v>
      </c>
      <c r="AM196" s="7">
        <f t="shared" si="101"/>
        <v>0</v>
      </c>
    </row>
    <row r="197" spans="1:39" hidden="1" x14ac:dyDescent="0.75">
      <c r="A197" s="4">
        <v>41835</v>
      </c>
      <c r="B197" s="37">
        <f>IFERROR(INDEX(BTC!$F:$F,MATCH($A197,BTC!$A:$A,0))*INDEX('Control Panel'!$B:$B,MATCH('Index Volume'!$A197+1,'Control Panel'!$A:$A,1)),0)</f>
        <v>0</v>
      </c>
      <c r="C197" s="37">
        <f>IFERROR(INDEX(XRP!$F:$F,MATCH($A197,XRP!$A:$A,0))*INDEX('Control Panel'!$C:$C,MATCH($A197+1,'Control Panel'!$A:$A,1)),0)</f>
        <v>0</v>
      </c>
      <c r="D197" s="37">
        <f>IFERROR(INDEX(LTC!$F:$F,MATCH($A197,LTC!$A:$A,0))*INDEX('Control Panel'!$D:$D,MATCH($A197+1,'Control Panel'!$A:$A,1)),0)</f>
        <v>0</v>
      </c>
      <c r="E197" s="37">
        <f>IFERROR(INDEX(ETC!$F:$F,MATCH($A197,ETC!$A:$A,0))*INDEX('Control Panel'!$E:$E,MATCH($A197+1,'Control Panel'!$A:$A,1)),0)</f>
        <v>0</v>
      </c>
      <c r="F197" s="37">
        <f>IFERROR(INDEX(ETH!$F:$F,MATCH($A197,ETH!$A:$A,0))*INDEX('Control Panel'!$F:$F,MATCH('Index Volume'!$A197+1,'Control Panel'!$A:$A,1)),0)</f>
        <v>0</v>
      </c>
      <c r="G197" s="37">
        <f>IFERROR(INDEX(BCH!$F:$F,MATCH($A197,BCH!$A:$A,0))*INDEX('Control Panel'!$G:$G,MATCH('Index Volume'!$A197+1,'Control Panel'!$A:$A,1)),0)</f>
        <v>0</v>
      </c>
      <c r="H197" s="37">
        <f>IFERROR(INDEX(XMR!$F:$F,MATCH($A197,XMR!$A:$A,0))*INDEX('Control Panel'!$H:$H,MATCH('Index Volume'!$A197+1,'Control Panel'!$A:$A,1)),0)</f>
        <v>0</v>
      </c>
      <c r="I197" s="37">
        <f>IFERROR(INDEX(ZEC!$F:$F,MATCH($A197,ZEC!$A:$A,0))*INDEX('Control Panel'!$I:$I,MATCH('Index Volume'!$A197+1,'Control Panel'!$A:$A,1)),0)</f>
        <v>0</v>
      </c>
      <c r="J197" s="37">
        <f>IFERROR(INDEX(EOS!$F:$F,MATCH($A197,EOS!$A:$A,0))*INDEX('Control Panel'!$J:$J,MATCH('Index Volume'!$A197+1,'Control Panel'!$A:$A,1)),0)</f>
        <v>0</v>
      </c>
      <c r="K197" s="37">
        <f>IFERROR(INDEX(DASH!$F:$F,MATCH($A197,DASH!$A:$A,0))*INDEX('Control Panel'!$K:$K,MATCH('Index Volume'!$A197+1,'Control Panel'!$A:$A,1)),0)</f>
        <v>0</v>
      </c>
      <c r="L197" s="37">
        <f>IFERROR(INDEX(XLM!$F:$F,MATCH($A197,XLM!$A:$A,0))*INDEX('Control Panel'!$L:$L,MATCH('Index Volume'!$A197+1,'Control Panel'!$A:$A,1)),0)</f>
        <v>0</v>
      </c>
      <c r="M197" s="39">
        <f t="shared" si="77"/>
        <v>0</v>
      </c>
      <c r="N197" s="1" t="b">
        <f t="shared" si="78"/>
        <v>1</v>
      </c>
      <c r="O197" s="41">
        <f t="shared" si="79"/>
        <v>0</v>
      </c>
      <c r="Q197" s="7">
        <f t="shared" si="80"/>
        <v>0</v>
      </c>
      <c r="R197" s="7">
        <f t="shared" si="81"/>
        <v>0</v>
      </c>
      <c r="S197" s="7">
        <f t="shared" si="82"/>
        <v>0</v>
      </c>
      <c r="T197" s="7">
        <f t="shared" si="83"/>
        <v>0</v>
      </c>
      <c r="U197" s="7">
        <f t="shared" si="84"/>
        <v>0</v>
      </c>
      <c r="V197" s="7">
        <f t="shared" si="85"/>
        <v>0</v>
      </c>
      <c r="W197" s="7">
        <f t="shared" si="86"/>
        <v>0</v>
      </c>
      <c r="X197" s="7">
        <f t="shared" si="87"/>
        <v>0</v>
      </c>
      <c r="Y197" s="7">
        <f t="shared" si="88"/>
        <v>0</v>
      </c>
      <c r="Z197" s="7">
        <f t="shared" si="89"/>
        <v>0</v>
      </c>
      <c r="AA197" s="7">
        <f t="shared" si="90"/>
        <v>0</v>
      </c>
      <c r="AC197" s="7">
        <f t="shared" si="91"/>
        <v>0</v>
      </c>
      <c r="AD197" s="7">
        <f t="shared" si="92"/>
        <v>0</v>
      </c>
      <c r="AE197" s="7">
        <f t="shared" si="93"/>
        <v>0</v>
      </c>
      <c r="AF197" s="7">
        <f t="shared" si="94"/>
        <v>0</v>
      </c>
      <c r="AG197" s="7">
        <f t="shared" si="95"/>
        <v>0</v>
      </c>
      <c r="AH197" s="7">
        <f t="shared" si="96"/>
        <v>0</v>
      </c>
      <c r="AI197" s="7">
        <f t="shared" si="97"/>
        <v>0</v>
      </c>
      <c r="AJ197" s="7">
        <f t="shared" si="98"/>
        <v>0</v>
      </c>
      <c r="AK197" s="7">
        <f t="shared" si="99"/>
        <v>0</v>
      </c>
      <c r="AL197" s="7">
        <f t="shared" si="100"/>
        <v>0</v>
      </c>
      <c r="AM197" s="7">
        <f t="shared" si="101"/>
        <v>0</v>
      </c>
    </row>
    <row r="198" spans="1:39" hidden="1" x14ac:dyDescent="0.75">
      <c r="A198" s="3">
        <v>41836</v>
      </c>
      <c r="B198" s="37">
        <f>IFERROR(INDEX(BTC!$F:$F,MATCH($A198,BTC!$A:$A,0))*INDEX('Control Panel'!$B:$B,MATCH('Index Volume'!$A198+1,'Control Panel'!$A:$A,1)),0)</f>
        <v>0</v>
      </c>
      <c r="C198" s="37">
        <f>IFERROR(INDEX(XRP!$F:$F,MATCH($A198,XRP!$A:$A,0))*INDEX('Control Panel'!$C:$C,MATCH($A198+1,'Control Panel'!$A:$A,1)),0)</f>
        <v>0</v>
      </c>
      <c r="D198" s="37">
        <f>IFERROR(INDEX(LTC!$F:$F,MATCH($A198,LTC!$A:$A,0))*INDEX('Control Panel'!$D:$D,MATCH($A198+1,'Control Panel'!$A:$A,1)),0)</f>
        <v>0</v>
      </c>
      <c r="E198" s="37">
        <f>IFERROR(INDEX(ETC!$F:$F,MATCH($A198,ETC!$A:$A,0))*INDEX('Control Panel'!$E:$E,MATCH($A198+1,'Control Panel'!$A:$A,1)),0)</f>
        <v>0</v>
      </c>
      <c r="F198" s="37">
        <f>IFERROR(INDEX(ETH!$F:$F,MATCH($A198,ETH!$A:$A,0))*INDEX('Control Panel'!$F:$F,MATCH('Index Volume'!$A198+1,'Control Panel'!$A:$A,1)),0)</f>
        <v>0</v>
      </c>
      <c r="G198" s="37">
        <f>IFERROR(INDEX(BCH!$F:$F,MATCH($A198,BCH!$A:$A,0))*INDEX('Control Panel'!$G:$G,MATCH('Index Volume'!$A198+1,'Control Panel'!$A:$A,1)),0)</f>
        <v>0</v>
      </c>
      <c r="H198" s="37">
        <f>IFERROR(INDEX(XMR!$F:$F,MATCH($A198,XMR!$A:$A,0))*INDEX('Control Panel'!$H:$H,MATCH('Index Volume'!$A198+1,'Control Panel'!$A:$A,1)),0)</f>
        <v>0</v>
      </c>
      <c r="I198" s="37">
        <f>IFERROR(INDEX(ZEC!$F:$F,MATCH($A198,ZEC!$A:$A,0))*INDEX('Control Panel'!$I:$I,MATCH('Index Volume'!$A198+1,'Control Panel'!$A:$A,1)),0)</f>
        <v>0</v>
      </c>
      <c r="J198" s="37">
        <f>IFERROR(INDEX(EOS!$F:$F,MATCH($A198,EOS!$A:$A,0))*INDEX('Control Panel'!$J:$J,MATCH('Index Volume'!$A198+1,'Control Panel'!$A:$A,1)),0)</f>
        <v>0</v>
      </c>
      <c r="K198" s="37">
        <f>IFERROR(INDEX(DASH!$F:$F,MATCH($A198,DASH!$A:$A,0))*INDEX('Control Panel'!$K:$K,MATCH('Index Volume'!$A198+1,'Control Panel'!$A:$A,1)),0)</f>
        <v>0</v>
      </c>
      <c r="L198" s="37">
        <f>IFERROR(INDEX(XLM!$F:$F,MATCH($A198,XLM!$A:$A,0))*INDEX('Control Panel'!$L:$L,MATCH('Index Volume'!$A198+1,'Control Panel'!$A:$A,1)),0)</f>
        <v>0</v>
      </c>
      <c r="M198" s="39">
        <f t="shared" si="77"/>
        <v>0</v>
      </c>
      <c r="N198" s="1" t="b">
        <f t="shared" si="78"/>
        <v>1</v>
      </c>
      <c r="O198" s="41">
        <f t="shared" si="79"/>
        <v>0</v>
      </c>
      <c r="Q198" s="7">
        <f t="shared" si="80"/>
        <v>0</v>
      </c>
      <c r="R198" s="7">
        <f t="shared" si="81"/>
        <v>0</v>
      </c>
      <c r="S198" s="7">
        <f t="shared" si="82"/>
        <v>0</v>
      </c>
      <c r="T198" s="7">
        <f t="shared" si="83"/>
        <v>0</v>
      </c>
      <c r="U198" s="7">
        <f t="shared" si="84"/>
        <v>0</v>
      </c>
      <c r="V198" s="7">
        <f t="shared" si="85"/>
        <v>0</v>
      </c>
      <c r="W198" s="7">
        <f t="shared" si="86"/>
        <v>0</v>
      </c>
      <c r="X198" s="7">
        <f t="shared" si="87"/>
        <v>0</v>
      </c>
      <c r="Y198" s="7">
        <f t="shared" si="88"/>
        <v>0</v>
      </c>
      <c r="Z198" s="7">
        <f t="shared" si="89"/>
        <v>0</v>
      </c>
      <c r="AA198" s="7">
        <f t="shared" si="90"/>
        <v>0</v>
      </c>
      <c r="AC198" s="7">
        <f t="shared" si="91"/>
        <v>0</v>
      </c>
      <c r="AD198" s="7">
        <f t="shared" si="92"/>
        <v>0</v>
      </c>
      <c r="AE198" s="7">
        <f t="shared" si="93"/>
        <v>0</v>
      </c>
      <c r="AF198" s="7">
        <f t="shared" si="94"/>
        <v>0</v>
      </c>
      <c r="AG198" s="7">
        <f t="shared" si="95"/>
        <v>0</v>
      </c>
      <c r="AH198" s="7">
        <f t="shared" si="96"/>
        <v>0</v>
      </c>
      <c r="AI198" s="7">
        <f t="shared" si="97"/>
        <v>0</v>
      </c>
      <c r="AJ198" s="7">
        <f t="shared" si="98"/>
        <v>0</v>
      </c>
      <c r="AK198" s="7">
        <f t="shared" si="99"/>
        <v>0</v>
      </c>
      <c r="AL198" s="7">
        <f t="shared" si="100"/>
        <v>0</v>
      </c>
      <c r="AM198" s="7">
        <f t="shared" si="101"/>
        <v>0</v>
      </c>
    </row>
    <row r="199" spans="1:39" hidden="1" x14ac:dyDescent="0.75">
      <c r="A199" s="4">
        <v>41837</v>
      </c>
      <c r="B199" s="37">
        <f>IFERROR(INDEX(BTC!$F:$F,MATCH($A199,BTC!$A:$A,0))*INDEX('Control Panel'!$B:$B,MATCH('Index Volume'!$A199+1,'Control Panel'!$A:$A,1)),0)</f>
        <v>0</v>
      </c>
      <c r="C199" s="37">
        <f>IFERROR(INDEX(XRP!$F:$F,MATCH($A199,XRP!$A:$A,0))*INDEX('Control Panel'!$C:$C,MATCH($A199+1,'Control Panel'!$A:$A,1)),0)</f>
        <v>0</v>
      </c>
      <c r="D199" s="37">
        <f>IFERROR(INDEX(LTC!$F:$F,MATCH($A199,LTC!$A:$A,0))*INDEX('Control Panel'!$D:$D,MATCH($A199+1,'Control Panel'!$A:$A,1)),0)</f>
        <v>0</v>
      </c>
      <c r="E199" s="37">
        <f>IFERROR(INDEX(ETC!$F:$F,MATCH($A199,ETC!$A:$A,0))*INDEX('Control Panel'!$E:$E,MATCH($A199+1,'Control Panel'!$A:$A,1)),0)</f>
        <v>0</v>
      </c>
      <c r="F199" s="37">
        <f>IFERROR(INDEX(ETH!$F:$F,MATCH($A199,ETH!$A:$A,0))*INDEX('Control Panel'!$F:$F,MATCH('Index Volume'!$A199+1,'Control Panel'!$A:$A,1)),0)</f>
        <v>0</v>
      </c>
      <c r="G199" s="37">
        <f>IFERROR(INDEX(BCH!$F:$F,MATCH($A199,BCH!$A:$A,0))*INDEX('Control Panel'!$G:$G,MATCH('Index Volume'!$A199+1,'Control Panel'!$A:$A,1)),0)</f>
        <v>0</v>
      </c>
      <c r="H199" s="37">
        <f>IFERROR(INDEX(XMR!$F:$F,MATCH($A199,XMR!$A:$A,0))*INDEX('Control Panel'!$H:$H,MATCH('Index Volume'!$A199+1,'Control Panel'!$A:$A,1)),0)</f>
        <v>0</v>
      </c>
      <c r="I199" s="37">
        <f>IFERROR(INDEX(ZEC!$F:$F,MATCH($A199,ZEC!$A:$A,0))*INDEX('Control Panel'!$I:$I,MATCH('Index Volume'!$A199+1,'Control Panel'!$A:$A,1)),0)</f>
        <v>0</v>
      </c>
      <c r="J199" s="37">
        <f>IFERROR(INDEX(EOS!$F:$F,MATCH($A199,EOS!$A:$A,0))*INDEX('Control Panel'!$J:$J,MATCH('Index Volume'!$A199+1,'Control Panel'!$A:$A,1)),0)</f>
        <v>0</v>
      </c>
      <c r="K199" s="37">
        <f>IFERROR(INDEX(DASH!$F:$F,MATCH($A199,DASH!$A:$A,0))*INDEX('Control Panel'!$K:$K,MATCH('Index Volume'!$A199+1,'Control Panel'!$A:$A,1)),0)</f>
        <v>0</v>
      </c>
      <c r="L199" s="37">
        <f>IFERROR(INDEX(XLM!$F:$F,MATCH($A199,XLM!$A:$A,0))*INDEX('Control Panel'!$L:$L,MATCH('Index Volume'!$A199+1,'Control Panel'!$A:$A,1)),0)</f>
        <v>0</v>
      </c>
      <c r="M199" s="39">
        <f t="shared" si="77"/>
        <v>0</v>
      </c>
      <c r="N199" s="1" t="b">
        <f t="shared" si="78"/>
        <v>1</v>
      </c>
      <c r="O199" s="41">
        <f t="shared" si="79"/>
        <v>0</v>
      </c>
      <c r="Q199" s="7">
        <f t="shared" si="80"/>
        <v>0</v>
      </c>
      <c r="R199" s="7">
        <f t="shared" si="81"/>
        <v>0</v>
      </c>
      <c r="S199" s="7">
        <f t="shared" si="82"/>
        <v>0</v>
      </c>
      <c r="T199" s="7">
        <f t="shared" si="83"/>
        <v>0</v>
      </c>
      <c r="U199" s="7">
        <f t="shared" si="84"/>
        <v>0</v>
      </c>
      <c r="V199" s="7">
        <f t="shared" si="85"/>
        <v>0</v>
      </c>
      <c r="W199" s="7">
        <f t="shared" si="86"/>
        <v>0</v>
      </c>
      <c r="X199" s="7">
        <f t="shared" si="87"/>
        <v>0</v>
      </c>
      <c r="Y199" s="7">
        <f t="shared" si="88"/>
        <v>0</v>
      </c>
      <c r="Z199" s="7">
        <f t="shared" si="89"/>
        <v>0</v>
      </c>
      <c r="AA199" s="7">
        <f t="shared" si="90"/>
        <v>0</v>
      </c>
      <c r="AC199" s="7">
        <f t="shared" si="91"/>
        <v>0</v>
      </c>
      <c r="AD199" s="7">
        <f t="shared" si="92"/>
        <v>0</v>
      </c>
      <c r="AE199" s="7">
        <f t="shared" si="93"/>
        <v>0</v>
      </c>
      <c r="AF199" s="7">
        <f t="shared" si="94"/>
        <v>0</v>
      </c>
      <c r="AG199" s="7">
        <f t="shared" si="95"/>
        <v>0</v>
      </c>
      <c r="AH199" s="7">
        <f t="shared" si="96"/>
        <v>0</v>
      </c>
      <c r="AI199" s="7">
        <f t="shared" si="97"/>
        <v>0</v>
      </c>
      <c r="AJ199" s="7">
        <f t="shared" si="98"/>
        <v>0</v>
      </c>
      <c r="AK199" s="7">
        <f t="shared" si="99"/>
        <v>0</v>
      </c>
      <c r="AL199" s="7">
        <f t="shared" si="100"/>
        <v>0</v>
      </c>
      <c r="AM199" s="7">
        <f t="shared" si="101"/>
        <v>0</v>
      </c>
    </row>
    <row r="200" spans="1:39" hidden="1" x14ac:dyDescent="0.75">
      <c r="A200" s="3">
        <v>41838</v>
      </c>
      <c r="B200" s="37">
        <f>IFERROR(INDEX(BTC!$F:$F,MATCH($A200,BTC!$A:$A,0))*INDEX('Control Panel'!$B:$B,MATCH('Index Volume'!$A200+1,'Control Panel'!$A:$A,1)),0)</f>
        <v>0</v>
      </c>
      <c r="C200" s="37">
        <f>IFERROR(INDEX(XRP!$F:$F,MATCH($A200,XRP!$A:$A,0))*INDEX('Control Panel'!$C:$C,MATCH($A200+1,'Control Panel'!$A:$A,1)),0)</f>
        <v>0</v>
      </c>
      <c r="D200" s="37">
        <f>IFERROR(INDEX(LTC!$F:$F,MATCH($A200,LTC!$A:$A,0))*INDEX('Control Panel'!$D:$D,MATCH($A200+1,'Control Panel'!$A:$A,1)),0)</f>
        <v>0</v>
      </c>
      <c r="E200" s="37">
        <f>IFERROR(INDEX(ETC!$F:$F,MATCH($A200,ETC!$A:$A,0))*INDEX('Control Panel'!$E:$E,MATCH($A200+1,'Control Panel'!$A:$A,1)),0)</f>
        <v>0</v>
      </c>
      <c r="F200" s="37">
        <f>IFERROR(INDEX(ETH!$F:$F,MATCH($A200,ETH!$A:$A,0))*INDEX('Control Panel'!$F:$F,MATCH('Index Volume'!$A200+1,'Control Panel'!$A:$A,1)),0)</f>
        <v>0</v>
      </c>
      <c r="G200" s="37">
        <f>IFERROR(INDEX(BCH!$F:$F,MATCH($A200,BCH!$A:$A,0))*INDEX('Control Panel'!$G:$G,MATCH('Index Volume'!$A200+1,'Control Panel'!$A:$A,1)),0)</f>
        <v>0</v>
      </c>
      <c r="H200" s="37">
        <f>IFERROR(INDEX(XMR!$F:$F,MATCH($A200,XMR!$A:$A,0))*INDEX('Control Panel'!$H:$H,MATCH('Index Volume'!$A200+1,'Control Panel'!$A:$A,1)),0)</f>
        <v>0</v>
      </c>
      <c r="I200" s="37">
        <f>IFERROR(INDEX(ZEC!$F:$F,MATCH($A200,ZEC!$A:$A,0))*INDEX('Control Panel'!$I:$I,MATCH('Index Volume'!$A200+1,'Control Panel'!$A:$A,1)),0)</f>
        <v>0</v>
      </c>
      <c r="J200" s="37">
        <f>IFERROR(INDEX(EOS!$F:$F,MATCH($A200,EOS!$A:$A,0))*INDEX('Control Panel'!$J:$J,MATCH('Index Volume'!$A200+1,'Control Panel'!$A:$A,1)),0)</f>
        <v>0</v>
      </c>
      <c r="K200" s="37">
        <f>IFERROR(INDEX(DASH!$F:$F,MATCH($A200,DASH!$A:$A,0))*INDEX('Control Panel'!$K:$K,MATCH('Index Volume'!$A200+1,'Control Panel'!$A:$A,1)),0)</f>
        <v>0</v>
      </c>
      <c r="L200" s="37">
        <f>IFERROR(INDEX(XLM!$F:$F,MATCH($A200,XLM!$A:$A,0))*INDEX('Control Panel'!$L:$L,MATCH('Index Volume'!$A200+1,'Control Panel'!$A:$A,1)),0)</f>
        <v>0</v>
      </c>
      <c r="M200" s="39">
        <f t="shared" si="77"/>
        <v>0</v>
      </c>
      <c r="N200" s="1" t="b">
        <f t="shared" si="78"/>
        <v>1</v>
      </c>
      <c r="O200" s="41">
        <f t="shared" si="79"/>
        <v>0</v>
      </c>
      <c r="Q200" s="7">
        <f t="shared" si="80"/>
        <v>0</v>
      </c>
      <c r="R200" s="7">
        <f t="shared" si="81"/>
        <v>0</v>
      </c>
      <c r="S200" s="7">
        <f t="shared" si="82"/>
        <v>0</v>
      </c>
      <c r="T200" s="7">
        <f t="shared" si="83"/>
        <v>0</v>
      </c>
      <c r="U200" s="7">
        <f t="shared" si="84"/>
        <v>0</v>
      </c>
      <c r="V200" s="7">
        <f t="shared" si="85"/>
        <v>0</v>
      </c>
      <c r="W200" s="7">
        <f t="shared" si="86"/>
        <v>0</v>
      </c>
      <c r="X200" s="7">
        <f t="shared" si="87"/>
        <v>0</v>
      </c>
      <c r="Y200" s="7">
        <f t="shared" si="88"/>
        <v>0</v>
      </c>
      <c r="Z200" s="7">
        <f t="shared" si="89"/>
        <v>0</v>
      </c>
      <c r="AA200" s="7">
        <f t="shared" si="90"/>
        <v>0</v>
      </c>
      <c r="AC200" s="7">
        <f t="shared" si="91"/>
        <v>0</v>
      </c>
      <c r="AD200" s="7">
        <f t="shared" si="92"/>
        <v>0</v>
      </c>
      <c r="AE200" s="7">
        <f t="shared" si="93"/>
        <v>0</v>
      </c>
      <c r="AF200" s="7">
        <f t="shared" si="94"/>
        <v>0</v>
      </c>
      <c r="AG200" s="7">
        <f t="shared" si="95"/>
        <v>0</v>
      </c>
      <c r="AH200" s="7">
        <f t="shared" si="96"/>
        <v>0</v>
      </c>
      <c r="AI200" s="7">
        <f t="shared" si="97"/>
        <v>0</v>
      </c>
      <c r="AJ200" s="7">
        <f t="shared" si="98"/>
        <v>0</v>
      </c>
      <c r="AK200" s="7">
        <f t="shared" si="99"/>
        <v>0</v>
      </c>
      <c r="AL200" s="7">
        <f t="shared" si="100"/>
        <v>0</v>
      </c>
      <c r="AM200" s="7">
        <f t="shared" si="101"/>
        <v>0</v>
      </c>
    </row>
    <row r="201" spans="1:39" hidden="1" x14ac:dyDescent="0.75">
      <c r="A201" s="4">
        <v>41839</v>
      </c>
      <c r="B201" s="37">
        <f>IFERROR(INDEX(BTC!$F:$F,MATCH($A201,BTC!$A:$A,0))*INDEX('Control Panel'!$B:$B,MATCH('Index Volume'!$A201+1,'Control Panel'!$A:$A,1)),0)</f>
        <v>0</v>
      </c>
      <c r="C201" s="37">
        <f>IFERROR(INDEX(XRP!$F:$F,MATCH($A201,XRP!$A:$A,0))*INDEX('Control Panel'!$C:$C,MATCH($A201+1,'Control Panel'!$A:$A,1)),0)</f>
        <v>0</v>
      </c>
      <c r="D201" s="37">
        <f>IFERROR(INDEX(LTC!$F:$F,MATCH($A201,LTC!$A:$A,0))*INDEX('Control Panel'!$D:$D,MATCH($A201+1,'Control Panel'!$A:$A,1)),0)</f>
        <v>0</v>
      </c>
      <c r="E201" s="37">
        <f>IFERROR(INDEX(ETC!$F:$F,MATCH($A201,ETC!$A:$A,0))*INDEX('Control Panel'!$E:$E,MATCH($A201+1,'Control Panel'!$A:$A,1)),0)</f>
        <v>0</v>
      </c>
      <c r="F201" s="37">
        <f>IFERROR(INDEX(ETH!$F:$F,MATCH($A201,ETH!$A:$A,0))*INDEX('Control Panel'!$F:$F,MATCH('Index Volume'!$A201+1,'Control Panel'!$A:$A,1)),0)</f>
        <v>0</v>
      </c>
      <c r="G201" s="37">
        <f>IFERROR(INDEX(BCH!$F:$F,MATCH($A201,BCH!$A:$A,0))*INDEX('Control Panel'!$G:$G,MATCH('Index Volume'!$A201+1,'Control Panel'!$A:$A,1)),0)</f>
        <v>0</v>
      </c>
      <c r="H201" s="37">
        <f>IFERROR(INDEX(XMR!$F:$F,MATCH($A201,XMR!$A:$A,0))*INDEX('Control Panel'!$H:$H,MATCH('Index Volume'!$A201+1,'Control Panel'!$A:$A,1)),0)</f>
        <v>0</v>
      </c>
      <c r="I201" s="37">
        <f>IFERROR(INDEX(ZEC!$F:$F,MATCH($A201,ZEC!$A:$A,0))*INDEX('Control Panel'!$I:$I,MATCH('Index Volume'!$A201+1,'Control Panel'!$A:$A,1)),0)</f>
        <v>0</v>
      </c>
      <c r="J201" s="37">
        <f>IFERROR(INDEX(EOS!$F:$F,MATCH($A201,EOS!$A:$A,0))*INDEX('Control Panel'!$J:$J,MATCH('Index Volume'!$A201+1,'Control Panel'!$A:$A,1)),0)</f>
        <v>0</v>
      </c>
      <c r="K201" s="37">
        <f>IFERROR(INDEX(DASH!$F:$F,MATCH($A201,DASH!$A:$A,0))*INDEX('Control Panel'!$K:$K,MATCH('Index Volume'!$A201+1,'Control Panel'!$A:$A,1)),0)</f>
        <v>0</v>
      </c>
      <c r="L201" s="37">
        <f>IFERROR(INDEX(XLM!$F:$F,MATCH($A201,XLM!$A:$A,0))*INDEX('Control Panel'!$L:$L,MATCH('Index Volume'!$A201+1,'Control Panel'!$A:$A,1)),0)</f>
        <v>0</v>
      </c>
      <c r="M201" s="39">
        <f t="shared" si="77"/>
        <v>0</v>
      </c>
      <c r="N201" s="1" t="b">
        <f t="shared" si="78"/>
        <v>1</v>
      </c>
      <c r="O201" s="41">
        <f t="shared" si="79"/>
        <v>0</v>
      </c>
      <c r="Q201" s="7">
        <f t="shared" si="80"/>
        <v>0</v>
      </c>
      <c r="R201" s="7">
        <f t="shared" si="81"/>
        <v>0</v>
      </c>
      <c r="S201" s="7">
        <f t="shared" si="82"/>
        <v>0</v>
      </c>
      <c r="T201" s="7">
        <f t="shared" si="83"/>
        <v>0</v>
      </c>
      <c r="U201" s="7">
        <f t="shared" si="84"/>
        <v>0</v>
      </c>
      <c r="V201" s="7">
        <f t="shared" si="85"/>
        <v>0</v>
      </c>
      <c r="W201" s="7">
        <f t="shared" si="86"/>
        <v>0</v>
      </c>
      <c r="X201" s="7">
        <f t="shared" si="87"/>
        <v>0</v>
      </c>
      <c r="Y201" s="7">
        <f t="shared" si="88"/>
        <v>0</v>
      </c>
      <c r="Z201" s="7">
        <f t="shared" si="89"/>
        <v>0</v>
      </c>
      <c r="AA201" s="7">
        <f t="shared" si="90"/>
        <v>0</v>
      </c>
      <c r="AC201" s="7">
        <f t="shared" si="91"/>
        <v>0</v>
      </c>
      <c r="AD201" s="7">
        <f t="shared" si="92"/>
        <v>0</v>
      </c>
      <c r="AE201" s="7">
        <f t="shared" si="93"/>
        <v>0</v>
      </c>
      <c r="AF201" s="7">
        <f t="shared" si="94"/>
        <v>0</v>
      </c>
      <c r="AG201" s="7">
        <f t="shared" si="95"/>
        <v>0</v>
      </c>
      <c r="AH201" s="7">
        <f t="shared" si="96"/>
        <v>0</v>
      </c>
      <c r="AI201" s="7">
        <f t="shared" si="97"/>
        <v>0</v>
      </c>
      <c r="AJ201" s="7">
        <f t="shared" si="98"/>
        <v>0</v>
      </c>
      <c r="AK201" s="7">
        <f t="shared" si="99"/>
        <v>0</v>
      </c>
      <c r="AL201" s="7">
        <f t="shared" si="100"/>
        <v>0</v>
      </c>
      <c r="AM201" s="7">
        <f t="shared" si="101"/>
        <v>0</v>
      </c>
    </row>
    <row r="202" spans="1:39" hidden="1" x14ac:dyDescent="0.75">
      <c r="A202" s="3">
        <v>41840</v>
      </c>
      <c r="B202" s="37">
        <f>IFERROR(INDEX(BTC!$F:$F,MATCH($A202,BTC!$A:$A,0))*INDEX('Control Panel'!$B:$B,MATCH('Index Volume'!$A202+1,'Control Panel'!$A:$A,1)),0)</f>
        <v>0</v>
      </c>
      <c r="C202" s="37">
        <f>IFERROR(INDEX(XRP!$F:$F,MATCH($A202,XRP!$A:$A,0))*INDEX('Control Panel'!$C:$C,MATCH($A202+1,'Control Panel'!$A:$A,1)),0)</f>
        <v>0</v>
      </c>
      <c r="D202" s="37">
        <f>IFERROR(INDEX(LTC!$F:$F,MATCH($A202,LTC!$A:$A,0))*INDEX('Control Panel'!$D:$D,MATCH($A202+1,'Control Panel'!$A:$A,1)),0)</f>
        <v>0</v>
      </c>
      <c r="E202" s="37">
        <f>IFERROR(INDEX(ETC!$F:$F,MATCH($A202,ETC!$A:$A,0))*INDEX('Control Panel'!$E:$E,MATCH($A202+1,'Control Panel'!$A:$A,1)),0)</f>
        <v>0</v>
      </c>
      <c r="F202" s="37">
        <f>IFERROR(INDEX(ETH!$F:$F,MATCH($A202,ETH!$A:$A,0))*INDEX('Control Panel'!$F:$F,MATCH('Index Volume'!$A202+1,'Control Panel'!$A:$A,1)),0)</f>
        <v>0</v>
      </c>
      <c r="G202" s="37">
        <f>IFERROR(INDEX(BCH!$F:$F,MATCH($A202,BCH!$A:$A,0))*INDEX('Control Panel'!$G:$G,MATCH('Index Volume'!$A202+1,'Control Panel'!$A:$A,1)),0)</f>
        <v>0</v>
      </c>
      <c r="H202" s="37">
        <f>IFERROR(INDEX(XMR!$F:$F,MATCH($A202,XMR!$A:$A,0))*INDEX('Control Panel'!$H:$H,MATCH('Index Volume'!$A202+1,'Control Panel'!$A:$A,1)),0)</f>
        <v>0</v>
      </c>
      <c r="I202" s="37">
        <f>IFERROR(INDEX(ZEC!$F:$F,MATCH($A202,ZEC!$A:$A,0))*INDEX('Control Panel'!$I:$I,MATCH('Index Volume'!$A202+1,'Control Panel'!$A:$A,1)),0)</f>
        <v>0</v>
      </c>
      <c r="J202" s="37">
        <f>IFERROR(INDEX(EOS!$F:$F,MATCH($A202,EOS!$A:$A,0))*INDEX('Control Panel'!$J:$J,MATCH('Index Volume'!$A202+1,'Control Panel'!$A:$A,1)),0)</f>
        <v>0</v>
      </c>
      <c r="K202" s="37">
        <f>IFERROR(INDEX(DASH!$F:$F,MATCH($A202,DASH!$A:$A,0))*INDEX('Control Panel'!$K:$K,MATCH('Index Volume'!$A202+1,'Control Panel'!$A:$A,1)),0)</f>
        <v>0</v>
      </c>
      <c r="L202" s="37">
        <f>IFERROR(INDEX(XLM!$F:$F,MATCH($A202,XLM!$A:$A,0))*INDEX('Control Panel'!$L:$L,MATCH('Index Volume'!$A202+1,'Control Panel'!$A:$A,1)),0)</f>
        <v>0</v>
      </c>
      <c r="M202" s="39">
        <f t="shared" si="77"/>
        <v>0</v>
      </c>
      <c r="N202" s="1" t="b">
        <f t="shared" si="78"/>
        <v>1</v>
      </c>
      <c r="O202" s="41">
        <f t="shared" si="79"/>
        <v>0</v>
      </c>
      <c r="Q202" s="7">
        <f t="shared" si="80"/>
        <v>0</v>
      </c>
      <c r="R202" s="7">
        <f t="shared" si="81"/>
        <v>0</v>
      </c>
      <c r="S202" s="7">
        <f t="shared" si="82"/>
        <v>0</v>
      </c>
      <c r="T202" s="7">
        <f t="shared" si="83"/>
        <v>0</v>
      </c>
      <c r="U202" s="7">
        <f t="shared" si="84"/>
        <v>0</v>
      </c>
      <c r="V202" s="7">
        <f t="shared" si="85"/>
        <v>0</v>
      </c>
      <c r="W202" s="7">
        <f t="shared" si="86"/>
        <v>0</v>
      </c>
      <c r="X202" s="7">
        <f t="shared" si="87"/>
        <v>0</v>
      </c>
      <c r="Y202" s="7">
        <f t="shared" si="88"/>
        <v>0</v>
      </c>
      <c r="Z202" s="7">
        <f t="shared" si="89"/>
        <v>0</v>
      </c>
      <c r="AA202" s="7">
        <f t="shared" si="90"/>
        <v>0</v>
      </c>
      <c r="AC202" s="7">
        <f t="shared" si="91"/>
        <v>0</v>
      </c>
      <c r="AD202" s="7">
        <f t="shared" si="92"/>
        <v>0</v>
      </c>
      <c r="AE202" s="7">
        <f t="shared" si="93"/>
        <v>0</v>
      </c>
      <c r="AF202" s="7">
        <f t="shared" si="94"/>
        <v>0</v>
      </c>
      <c r="AG202" s="7">
        <f t="shared" si="95"/>
        <v>0</v>
      </c>
      <c r="AH202" s="7">
        <f t="shared" si="96"/>
        <v>0</v>
      </c>
      <c r="AI202" s="7">
        <f t="shared" si="97"/>
        <v>0</v>
      </c>
      <c r="AJ202" s="7">
        <f t="shared" si="98"/>
        <v>0</v>
      </c>
      <c r="AK202" s="7">
        <f t="shared" si="99"/>
        <v>0</v>
      </c>
      <c r="AL202" s="7">
        <f t="shared" si="100"/>
        <v>0</v>
      </c>
      <c r="AM202" s="7">
        <f t="shared" si="101"/>
        <v>0</v>
      </c>
    </row>
    <row r="203" spans="1:39" hidden="1" x14ac:dyDescent="0.75">
      <c r="A203" s="4">
        <v>41841</v>
      </c>
      <c r="B203" s="37">
        <f>IFERROR(INDEX(BTC!$F:$F,MATCH($A203,BTC!$A:$A,0))*INDEX('Control Panel'!$B:$B,MATCH('Index Volume'!$A203+1,'Control Panel'!$A:$A,1)),0)</f>
        <v>0</v>
      </c>
      <c r="C203" s="37">
        <f>IFERROR(INDEX(XRP!$F:$F,MATCH($A203,XRP!$A:$A,0))*INDEX('Control Panel'!$C:$C,MATCH($A203+1,'Control Panel'!$A:$A,1)),0)</f>
        <v>0</v>
      </c>
      <c r="D203" s="37">
        <f>IFERROR(INDEX(LTC!$F:$F,MATCH($A203,LTC!$A:$A,0))*INDEX('Control Panel'!$D:$D,MATCH($A203+1,'Control Panel'!$A:$A,1)),0)</f>
        <v>0</v>
      </c>
      <c r="E203" s="37">
        <f>IFERROR(INDEX(ETC!$F:$F,MATCH($A203,ETC!$A:$A,0))*INDEX('Control Panel'!$E:$E,MATCH($A203+1,'Control Panel'!$A:$A,1)),0)</f>
        <v>0</v>
      </c>
      <c r="F203" s="37">
        <f>IFERROR(INDEX(ETH!$F:$F,MATCH($A203,ETH!$A:$A,0))*INDEX('Control Panel'!$F:$F,MATCH('Index Volume'!$A203+1,'Control Panel'!$A:$A,1)),0)</f>
        <v>0</v>
      </c>
      <c r="G203" s="37">
        <f>IFERROR(INDEX(BCH!$F:$F,MATCH($A203,BCH!$A:$A,0))*INDEX('Control Panel'!$G:$G,MATCH('Index Volume'!$A203+1,'Control Panel'!$A:$A,1)),0)</f>
        <v>0</v>
      </c>
      <c r="H203" s="37">
        <f>IFERROR(INDEX(XMR!$F:$F,MATCH($A203,XMR!$A:$A,0))*INDEX('Control Panel'!$H:$H,MATCH('Index Volume'!$A203+1,'Control Panel'!$A:$A,1)),0)</f>
        <v>0</v>
      </c>
      <c r="I203" s="37">
        <f>IFERROR(INDEX(ZEC!$F:$F,MATCH($A203,ZEC!$A:$A,0))*INDEX('Control Panel'!$I:$I,MATCH('Index Volume'!$A203+1,'Control Panel'!$A:$A,1)),0)</f>
        <v>0</v>
      </c>
      <c r="J203" s="37">
        <f>IFERROR(INDEX(EOS!$F:$F,MATCH($A203,EOS!$A:$A,0))*INDEX('Control Panel'!$J:$J,MATCH('Index Volume'!$A203+1,'Control Panel'!$A:$A,1)),0)</f>
        <v>0</v>
      </c>
      <c r="K203" s="37">
        <f>IFERROR(INDEX(DASH!$F:$F,MATCH($A203,DASH!$A:$A,0))*INDEX('Control Panel'!$K:$K,MATCH('Index Volume'!$A203+1,'Control Panel'!$A:$A,1)),0)</f>
        <v>0</v>
      </c>
      <c r="L203" s="37">
        <f>IFERROR(INDEX(XLM!$F:$F,MATCH($A203,XLM!$A:$A,0))*INDEX('Control Panel'!$L:$L,MATCH('Index Volume'!$A203+1,'Control Panel'!$A:$A,1)),0)</f>
        <v>0</v>
      </c>
      <c r="M203" s="39">
        <f t="shared" si="77"/>
        <v>0</v>
      </c>
      <c r="N203" s="1" t="b">
        <f t="shared" si="78"/>
        <v>1</v>
      </c>
      <c r="O203" s="41">
        <f t="shared" si="79"/>
        <v>0</v>
      </c>
      <c r="Q203" s="7">
        <f t="shared" si="80"/>
        <v>0</v>
      </c>
      <c r="R203" s="7">
        <f t="shared" si="81"/>
        <v>0</v>
      </c>
      <c r="S203" s="7">
        <f t="shared" si="82"/>
        <v>0</v>
      </c>
      <c r="T203" s="7">
        <f t="shared" si="83"/>
        <v>0</v>
      </c>
      <c r="U203" s="7">
        <f t="shared" si="84"/>
        <v>0</v>
      </c>
      <c r="V203" s="7">
        <f t="shared" si="85"/>
        <v>0</v>
      </c>
      <c r="W203" s="7">
        <f t="shared" si="86"/>
        <v>0</v>
      </c>
      <c r="X203" s="7">
        <f t="shared" si="87"/>
        <v>0</v>
      </c>
      <c r="Y203" s="7">
        <f t="shared" si="88"/>
        <v>0</v>
      </c>
      <c r="Z203" s="7">
        <f t="shared" si="89"/>
        <v>0</v>
      </c>
      <c r="AA203" s="7">
        <f t="shared" si="90"/>
        <v>0</v>
      </c>
      <c r="AC203" s="7">
        <f t="shared" si="91"/>
        <v>0</v>
      </c>
      <c r="AD203" s="7">
        <f t="shared" si="92"/>
        <v>0</v>
      </c>
      <c r="AE203" s="7">
        <f t="shared" si="93"/>
        <v>0</v>
      </c>
      <c r="AF203" s="7">
        <f t="shared" si="94"/>
        <v>0</v>
      </c>
      <c r="AG203" s="7">
        <f t="shared" si="95"/>
        <v>0</v>
      </c>
      <c r="AH203" s="7">
        <f t="shared" si="96"/>
        <v>0</v>
      </c>
      <c r="AI203" s="7">
        <f t="shared" si="97"/>
        <v>0</v>
      </c>
      <c r="AJ203" s="7">
        <f t="shared" si="98"/>
        <v>0</v>
      </c>
      <c r="AK203" s="7">
        <f t="shared" si="99"/>
        <v>0</v>
      </c>
      <c r="AL203" s="7">
        <f t="shared" si="100"/>
        <v>0</v>
      </c>
      <c r="AM203" s="7">
        <f t="shared" si="101"/>
        <v>0</v>
      </c>
    </row>
    <row r="204" spans="1:39" hidden="1" x14ac:dyDescent="0.75">
      <c r="A204" s="3">
        <v>41842</v>
      </c>
      <c r="B204" s="37">
        <f>IFERROR(INDEX(BTC!$F:$F,MATCH($A204,BTC!$A:$A,0))*INDEX('Control Panel'!$B:$B,MATCH('Index Volume'!$A204+1,'Control Panel'!$A:$A,1)),0)</f>
        <v>0</v>
      </c>
      <c r="C204" s="37">
        <f>IFERROR(INDEX(XRP!$F:$F,MATCH($A204,XRP!$A:$A,0))*INDEX('Control Panel'!$C:$C,MATCH($A204+1,'Control Panel'!$A:$A,1)),0)</f>
        <v>0</v>
      </c>
      <c r="D204" s="37">
        <f>IFERROR(INDEX(LTC!$F:$F,MATCH($A204,LTC!$A:$A,0))*INDEX('Control Panel'!$D:$D,MATCH($A204+1,'Control Panel'!$A:$A,1)),0)</f>
        <v>0</v>
      </c>
      <c r="E204" s="37">
        <f>IFERROR(INDEX(ETC!$F:$F,MATCH($A204,ETC!$A:$A,0))*INDEX('Control Panel'!$E:$E,MATCH($A204+1,'Control Panel'!$A:$A,1)),0)</f>
        <v>0</v>
      </c>
      <c r="F204" s="37">
        <f>IFERROR(INDEX(ETH!$F:$F,MATCH($A204,ETH!$A:$A,0))*INDEX('Control Panel'!$F:$F,MATCH('Index Volume'!$A204+1,'Control Panel'!$A:$A,1)),0)</f>
        <v>0</v>
      </c>
      <c r="G204" s="37">
        <f>IFERROR(INDEX(BCH!$F:$F,MATCH($A204,BCH!$A:$A,0))*INDEX('Control Panel'!$G:$G,MATCH('Index Volume'!$A204+1,'Control Panel'!$A:$A,1)),0)</f>
        <v>0</v>
      </c>
      <c r="H204" s="37">
        <f>IFERROR(INDEX(XMR!$F:$F,MATCH($A204,XMR!$A:$A,0))*INDEX('Control Panel'!$H:$H,MATCH('Index Volume'!$A204+1,'Control Panel'!$A:$A,1)),0)</f>
        <v>0</v>
      </c>
      <c r="I204" s="37">
        <f>IFERROR(INDEX(ZEC!$F:$F,MATCH($A204,ZEC!$A:$A,0))*INDEX('Control Panel'!$I:$I,MATCH('Index Volume'!$A204+1,'Control Panel'!$A:$A,1)),0)</f>
        <v>0</v>
      </c>
      <c r="J204" s="37">
        <f>IFERROR(INDEX(EOS!$F:$F,MATCH($A204,EOS!$A:$A,0))*INDEX('Control Panel'!$J:$J,MATCH('Index Volume'!$A204+1,'Control Panel'!$A:$A,1)),0)</f>
        <v>0</v>
      </c>
      <c r="K204" s="37">
        <f>IFERROR(INDEX(DASH!$F:$F,MATCH($A204,DASH!$A:$A,0))*INDEX('Control Panel'!$K:$K,MATCH('Index Volume'!$A204+1,'Control Panel'!$A:$A,1)),0)</f>
        <v>0</v>
      </c>
      <c r="L204" s="37">
        <f>IFERROR(INDEX(XLM!$F:$F,MATCH($A204,XLM!$A:$A,0))*INDEX('Control Panel'!$L:$L,MATCH('Index Volume'!$A204+1,'Control Panel'!$A:$A,1)),0)</f>
        <v>0</v>
      </c>
      <c r="M204" s="39">
        <f t="shared" si="77"/>
        <v>0</v>
      </c>
      <c r="N204" s="1" t="b">
        <f t="shared" si="78"/>
        <v>1</v>
      </c>
      <c r="O204" s="41">
        <f t="shared" si="79"/>
        <v>0</v>
      </c>
      <c r="Q204" s="7">
        <f t="shared" si="80"/>
        <v>0</v>
      </c>
      <c r="R204" s="7">
        <f t="shared" si="81"/>
        <v>0</v>
      </c>
      <c r="S204" s="7">
        <f t="shared" si="82"/>
        <v>0</v>
      </c>
      <c r="T204" s="7">
        <f t="shared" si="83"/>
        <v>0</v>
      </c>
      <c r="U204" s="7">
        <f t="shared" si="84"/>
        <v>0</v>
      </c>
      <c r="V204" s="7">
        <f t="shared" si="85"/>
        <v>0</v>
      </c>
      <c r="W204" s="7">
        <f t="shared" si="86"/>
        <v>0</v>
      </c>
      <c r="X204" s="7">
        <f t="shared" si="87"/>
        <v>0</v>
      </c>
      <c r="Y204" s="7">
        <f t="shared" si="88"/>
        <v>0</v>
      </c>
      <c r="Z204" s="7">
        <f t="shared" si="89"/>
        <v>0</v>
      </c>
      <c r="AA204" s="7">
        <f t="shared" si="90"/>
        <v>0</v>
      </c>
      <c r="AC204" s="7">
        <f t="shared" si="91"/>
        <v>0</v>
      </c>
      <c r="AD204" s="7">
        <f t="shared" si="92"/>
        <v>0</v>
      </c>
      <c r="AE204" s="7">
        <f t="shared" si="93"/>
        <v>0</v>
      </c>
      <c r="AF204" s="7">
        <f t="shared" si="94"/>
        <v>0</v>
      </c>
      <c r="AG204" s="7">
        <f t="shared" si="95"/>
        <v>0</v>
      </c>
      <c r="AH204" s="7">
        <f t="shared" si="96"/>
        <v>0</v>
      </c>
      <c r="AI204" s="7">
        <f t="shared" si="97"/>
        <v>0</v>
      </c>
      <c r="AJ204" s="7">
        <f t="shared" si="98"/>
        <v>0</v>
      </c>
      <c r="AK204" s="7">
        <f t="shared" si="99"/>
        <v>0</v>
      </c>
      <c r="AL204" s="7">
        <f t="shared" si="100"/>
        <v>0</v>
      </c>
      <c r="AM204" s="7">
        <f t="shared" si="101"/>
        <v>0</v>
      </c>
    </row>
    <row r="205" spans="1:39" hidden="1" x14ac:dyDescent="0.75">
      <c r="A205" s="4">
        <v>41843</v>
      </c>
      <c r="B205" s="37">
        <f>IFERROR(INDEX(BTC!$F:$F,MATCH($A205,BTC!$A:$A,0))*INDEX('Control Panel'!$B:$B,MATCH('Index Volume'!$A205+1,'Control Panel'!$A:$A,1)),0)</f>
        <v>0</v>
      </c>
      <c r="C205" s="37">
        <f>IFERROR(INDEX(XRP!$F:$F,MATCH($A205,XRP!$A:$A,0))*INDEX('Control Panel'!$C:$C,MATCH($A205+1,'Control Panel'!$A:$A,1)),0)</f>
        <v>0</v>
      </c>
      <c r="D205" s="37">
        <f>IFERROR(INDEX(LTC!$F:$F,MATCH($A205,LTC!$A:$A,0))*INDEX('Control Panel'!$D:$D,MATCH($A205+1,'Control Panel'!$A:$A,1)),0)</f>
        <v>0</v>
      </c>
      <c r="E205" s="37">
        <f>IFERROR(INDEX(ETC!$F:$F,MATCH($A205,ETC!$A:$A,0))*INDEX('Control Panel'!$E:$E,MATCH($A205+1,'Control Panel'!$A:$A,1)),0)</f>
        <v>0</v>
      </c>
      <c r="F205" s="37">
        <f>IFERROR(INDEX(ETH!$F:$F,MATCH($A205,ETH!$A:$A,0))*INDEX('Control Panel'!$F:$F,MATCH('Index Volume'!$A205+1,'Control Panel'!$A:$A,1)),0)</f>
        <v>0</v>
      </c>
      <c r="G205" s="37">
        <f>IFERROR(INDEX(BCH!$F:$F,MATCH($A205,BCH!$A:$A,0))*INDEX('Control Panel'!$G:$G,MATCH('Index Volume'!$A205+1,'Control Panel'!$A:$A,1)),0)</f>
        <v>0</v>
      </c>
      <c r="H205" s="37">
        <f>IFERROR(INDEX(XMR!$F:$F,MATCH($A205,XMR!$A:$A,0))*INDEX('Control Panel'!$H:$H,MATCH('Index Volume'!$A205+1,'Control Panel'!$A:$A,1)),0)</f>
        <v>0</v>
      </c>
      <c r="I205" s="37">
        <f>IFERROR(INDEX(ZEC!$F:$F,MATCH($A205,ZEC!$A:$A,0))*INDEX('Control Panel'!$I:$I,MATCH('Index Volume'!$A205+1,'Control Panel'!$A:$A,1)),0)</f>
        <v>0</v>
      </c>
      <c r="J205" s="37">
        <f>IFERROR(INDEX(EOS!$F:$F,MATCH($A205,EOS!$A:$A,0))*INDEX('Control Panel'!$J:$J,MATCH('Index Volume'!$A205+1,'Control Panel'!$A:$A,1)),0)</f>
        <v>0</v>
      </c>
      <c r="K205" s="37">
        <f>IFERROR(INDEX(DASH!$F:$F,MATCH($A205,DASH!$A:$A,0))*INDEX('Control Panel'!$K:$K,MATCH('Index Volume'!$A205+1,'Control Panel'!$A:$A,1)),0)</f>
        <v>0</v>
      </c>
      <c r="L205" s="37">
        <f>IFERROR(INDEX(XLM!$F:$F,MATCH($A205,XLM!$A:$A,0))*INDEX('Control Panel'!$L:$L,MATCH('Index Volume'!$A205+1,'Control Panel'!$A:$A,1)),0)</f>
        <v>0</v>
      </c>
      <c r="M205" s="39">
        <f t="shared" si="77"/>
        <v>0</v>
      </c>
      <c r="N205" s="1" t="b">
        <f t="shared" si="78"/>
        <v>1</v>
      </c>
      <c r="O205" s="41">
        <f t="shared" si="79"/>
        <v>0</v>
      </c>
      <c r="Q205" s="7">
        <f t="shared" si="80"/>
        <v>0</v>
      </c>
      <c r="R205" s="7">
        <f t="shared" si="81"/>
        <v>0</v>
      </c>
      <c r="S205" s="7">
        <f t="shared" si="82"/>
        <v>0</v>
      </c>
      <c r="T205" s="7">
        <f t="shared" si="83"/>
        <v>0</v>
      </c>
      <c r="U205" s="7">
        <f t="shared" si="84"/>
        <v>0</v>
      </c>
      <c r="V205" s="7">
        <f t="shared" si="85"/>
        <v>0</v>
      </c>
      <c r="W205" s="7">
        <f t="shared" si="86"/>
        <v>0</v>
      </c>
      <c r="X205" s="7">
        <f t="shared" si="87"/>
        <v>0</v>
      </c>
      <c r="Y205" s="7">
        <f t="shared" si="88"/>
        <v>0</v>
      </c>
      <c r="Z205" s="7">
        <f t="shared" si="89"/>
        <v>0</v>
      </c>
      <c r="AA205" s="7">
        <f t="shared" si="90"/>
        <v>0</v>
      </c>
      <c r="AC205" s="7">
        <f t="shared" si="91"/>
        <v>0</v>
      </c>
      <c r="AD205" s="7">
        <f t="shared" si="92"/>
        <v>0</v>
      </c>
      <c r="AE205" s="7">
        <f t="shared" si="93"/>
        <v>0</v>
      </c>
      <c r="AF205" s="7">
        <f t="shared" si="94"/>
        <v>0</v>
      </c>
      <c r="AG205" s="7">
        <f t="shared" si="95"/>
        <v>0</v>
      </c>
      <c r="AH205" s="7">
        <f t="shared" si="96"/>
        <v>0</v>
      </c>
      <c r="AI205" s="7">
        <f t="shared" si="97"/>
        <v>0</v>
      </c>
      <c r="AJ205" s="7">
        <f t="shared" si="98"/>
        <v>0</v>
      </c>
      <c r="AK205" s="7">
        <f t="shared" si="99"/>
        <v>0</v>
      </c>
      <c r="AL205" s="7">
        <f t="shared" si="100"/>
        <v>0</v>
      </c>
      <c r="AM205" s="7">
        <f t="shared" si="101"/>
        <v>0</v>
      </c>
    </row>
    <row r="206" spans="1:39" hidden="1" x14ac:dyDescent="0.75">
      <c r="A206" s="3">
        <v>41844</v>
      </c>
      <c r="B206" s="37">
        <f>IFERROR(INDEX(BTC!$F:$F,MATCH($A206,BTC!$A:$A,0))*INDEX('Control Panel'!$B:$B,MATCH('Index Volume'!$A206+1,'Control Panel'!$A:$A,1)),0)</f>
        <v>0</v>
      </c>
      <c r="C206" s="37">
        <f>IFERROR(INDEX(XRP!$F:$F,MATCH($A206,XRP!$A:$A,0))*INDEX('Control Panel'!$C:$C,MATCH($A206+1,'Control Panel'!$A:$A,1)),0)</f>
        <v>0</v>
      </c>
      <c r="D206" s="37">
        <f>IFERROR(INDEX(LTC!$F:$F,MATCH($A206,LTC!$A:$A,0))*INDEX('Control Panel'!$D:$D,MATCH($A206+1,'Control Panel'!$A:$A,1)),0)</f>
        <v>0</v>
      </c>
      <c r="E206" s="37">
        <f>IFERROR(INDEX(ETC!$F:$F,MATCH($A206,ETC!$A:$A,0))*INDEX('Control Panel'!$E:$E,MATCH($A206+1,'Control Panel'!$A:$A,1)),0)</f>
        <v>0</v>
      </c>
      <c r="F206" s="37">
        <f>IFERROR(INDEX(ETH!$F:$F,MATCH($A206,ETH!$A:$A,0))*INDEX('Control Panel'!$F:$F,MATCH('Index Volume'!$A206+1,'Control Panel'!$A:$A,1)),0)</f>
        <v>0</v>
      </c>
      <c r="G206" s="37">
        <f>IFERROR(INDEX(BCH!$F:$F,MATCH($A206,BCH!$A:$A,0))*INDEX('Control Panel'!$G:$G,MATCH('Index Volume'!$A206+1,'Control Panel'!$A:$A,1)),0)</f>
        <v>0</v>
      </c>
      <c r="H206" s="37">
        <f>IFERROR(INDEX(XMR!$F:$F,MATCH($A206,XMR!$A:$A,0))*INDEX('Control Panel'!$H:$H,MATCH('Index Volume'!$A206+1,'Control Panel'!$A:$A,1)),0)</f>
        <v>0</v>
      </c>
      <c r="I206" s="37">
        <f>IFERROR(INDEX(ZEC!$F:$F,MATCH($A206,ZEC!$A:$A,0))*INDEX('Control Panel'!$I:$I,MATCH('Index Volume'!$A206+1,'Control Panel'!$A:$A,1)),0)</f>
        <v>0</v>
      </c>
      <c r="J206" s="37">
        <f>IFERROR(INDEX(EOS!$F:$F,MATCH($A206,EOS!$A:$A,0))*INDEX('Control Panel'!$J:$J,MATCH('Index Volume'!$A206+1,'Control Panel'!$A:$A,1)),0)</f>
        <v>0</v>
      </c>
      <c r="K206" s="37">
        <f>IFERROR(INDEX(DASH!$F:$F,MATCH($A206,DASH!$A:$A,0))*INDEX('Control Panel'!$K:$K,MATCH('Index Volume'!$A206+1,'Control Panel'!$A:$A,1)),0)</f>
        <v>0</v>
      </c>
      <c r="L206" s="37">
        <f>IFERROR(INDEX(XLM!$F:$F,MATCH($A206,XLM!$A:$A,0))*INDEX('Control Panel'!$L:$L,MATCH('Index Volume'!$A206+1,'Control Panel'!$A:$A,1)),0)</f>
        <v>0</v>
      </c>
      <c r="M206" s="39">
        <f t="shared" si="77"/>
        <v>0</v>
      </c>
      <c r="N206" s="1" t="b">
        <f t="shared" si="78"/>
        <v>1</v>
      </c>
      <c r="O206" s="41">
        <f t="shared" si="79"/>
        <v>0</v>
      </c>
      <c r="Q206" s="7">
        <f t="shared" si="80"/>
        <v>0</v>
      </c>
      <c r="R206" s="7">
        <f t="shared" si="81"/>
        <v>0</v>
      </c>
      <c r="S206" s="7">
        <f t="shared" si="82"/>
        <v>0</v>
      </c>
      <c r="T206" s="7">
        <f t="shared" si="83"/>
        <v>0</v>
      </c>
      <c r="U206" s="7">
        <f t="shared" si="84"/>
        <v>0</v>
      </c>
      <c r="V206" s="7">
        <f t="shared" si="85"/>
        <v>0</v>
      </c>
      <c r="W206" s="7">
        <f t="shared" si="86"/>
        <v>0</v>
      </c>
      <c r="X206" s="7">
        <f t="shared" si="87"/>
        <v>0</v>
      </c>
      <c r="Y206" s="7">
        <f t="shared" si="88"/>
        <v>0</v>
      </c>
      <c r="Z206" s="7">
        <f t="shared" si="89"/>
        <v>0</v>
      </c>
      <c r="AA206" s="7">
        <f t="shared" si="90"/>
        <v>0</v>
      </c>
      <c r="AC206" s="7">
        <f t="shared" si="91"/>
        <v>0</v>
      </c>
      <c r="AD206" s="7">
        <f t="shared" si="92"/>
        <v>0</v>
      </c>
      <c r="AE206" s="7">
        <f t="shared" si="93"/>
        <v>0</v>
      </c>
      <c r="AF206" s="7">
        <f t="shared" si="94"/>
        <v>0</v>
      </c>
      <c r="AG206" s="7">
        <f t="shared" si="95"/>
        <v>0</v>
      </c>
      <c r="AH206" s="7">
        <f t="shared" si="96"/>
        <v>0</v>
      </c>
      <c r="AI206" s="7">
        <f t="shared" si="97"/>
        <v>0</v>
      </c>
      <c r="AJ206" s="7">
        <f t="shared" si="98"/>
        <v>0</v>
      </c>
      <c r="AK206" s="7">
        <f t="shared" si="99"/>
        <v>0</v>
      </c>
      <c r="AL206" s="7">
        <f t="shared" si="100"/>
        <v>0</v>
      </c>
      <c r="AM206" s="7">
        <f t="shared" si="101"/>
        <v>0</v>
      </c>
    </row>
    <row r="207" spans="1:39" hidden="1" x14ac:dyDescent="0.75">
      <c r="A207" s="4">
        <v>41845</v>
      </c>
      <c r="B207" s="37">
        <f>IFERROR(INDEX(BTC!$F:$F,MATCH($A207,BTC!$A:$A,0))*INDEX('Control Panel'!$B:$B,MATCH('Index Volume'!$A207+1,'Control Panel'!$A:$A,1)),0)</f>
        <v>0</v>
      </c>
      <c r="C207" s="37">
        <f>IFERROR(INDEX(XRP!$F:$F,MATCH($A207,XRP!$A:$A,0))*INDEX('Control Panel'!$C:$C,MATCH($A207+1,'Control Panel'!$A:$A,1)),0)</f>
        <v>0</v>
      </c>
      <c r="D207" s="37">
        <f>IFERROR(INDEX(LTC!$F:$F,MATCH($A207,LTC!$A:$A,0))*INDEX('Control Panel'!$D:$D,MATCH($A207+1,'Control Panel'!$A:$A,1)),0)</f>
        <v>0</v>
      </c>
      <c r="E207" s="37">
        <f>IFERROR(INDEX(ETC!$F:$F,MATCH($A207,ETC!$A:$A,0))*INDEX('Control Panel'!$E:$E,MATCH($A207+1,'Control Panel'!$A:$A,1)),0)</f>
        <v>0</v>
      </c>
      <c r="F207" s="37">
        <f>IFERROR(INDEX(ETH!$F:$F,MATCH($A207,ETH!$A:$A,0))*INDEX('Control Panel'!$F:$F,MATCH('Index Volume'!$A207+1,'Control Panel'!$A:$A,1)),0)</f>
        <v>0</v>
      </c>
      <c r="G207" s="37">
        <f>IFERROR(INDEX(BCH!$F:$F,MATCH($A207,BCH!$A:$A,0))*INDEX('Control Panel'!$G:$G,MATCH('Index Volume'!$A207+1,'Control Panel'!$A:$A,1)),0)</f>
        <v>0</v>
      </c>
      <c r="H207" s="37">
        <f>IFERROR(INDEX(XMR!$F:$F,MATCH($A207,XMR!$A:$A,0))*INDEX('Control Panel'!$H:$H,MATCH('Index Volume'!$A207+1,'Control Panel'!$A:$A,1)),0)</f>
        <v>0</v>
      </c>
      <c r="I207" s="37">
        <f>IFERROR(INDEX(ZEC!$F:$F,MATCH($A207,ZEC!$A:$A,0))*INDEX('Control Panel'!$I:$I,MATCH('Index Volume'!$A207+1,'Control Panel'!$A:$A,1)),0)</f>
        <v>0</v>
      </c>
      <c r="J207" s="37">
        <f>IFERROR(INDEX(EOS!$F:$F,MATCH($A207,EOS!$A:$A,0))*INDEX('Control Panel'!$J:$J,MATCH('Index Volume'!$A207+1,'Control Panel'!$A:$A,1)),0)</f>
        <v>0</v>
      </c>
      <c r="K207" s="37">
        <f>IFERROR(INDEX(DASH!$F:$F,MATCH($A207,DASH!$A:$A,0))*INDEX('Control Panel'!$K:$K,MATCH('Index Volume'!$A207+1,'Control Panel'!$A:$A,1)),0)</f>
        <v>0</v>
      </c>
      <c r="L207" s="37">
        <f>IFERROR(INDEX(XLM!$F:$F,MATCH($A207,XLM!$A:$A,0))*INDEX('Control Panel'!$L:$L,MATCH('Index Volume'!$A207+1,'Control Panel'!$A:$A,1)),0)</f>
        <v>0</v>
      </c>
      <c r="M207" s="39">
        <f t="shared" si="77"/>
        <v>0</v>
      </c>
      <c r="N207" s="1" t="b">
        <f t="shared" si="78"/>
        <v>1</v>
      </c>
      <c r="O207" s="41">
        <f t="shared" si="79"/>
        <v>0</v>
      </c>
      <c r="Q207" s="7">
        <f t="shared" si="80"/>
        <v>0</v>
      </c>
      <c r="R207" s="7">
        <f t="shared" si="81"/>
        <v>0</v>
      </c>
      <c r="S207" s="7">
        <f t="shared" si="82"/>
        <v>0</v>
      </c>
      <c r="T207" s="7">
        <f t="shared" si="83"/>
        <v>0</v>
      </c>
      <c r="U207" s="7">
        <f t="shared" si="84"/>
        <v>0</v>
      </c>
      <c r="V207" s="7">
        <f t="shared" si="85"/>
        <v>0</v>
      </c>
      <c r="W207" s="7">
        <f t="shared" si="86"/>
        <v>0</v>
      </c>
      <c r="X207" s="7">
        <f t="shared" si="87"/>
        <v>0</v>
      </c>
      <c r="Y207" s="7">
        <f t="shared" si="88"/>
        <v>0</v>
      </c>
      <c r="Z207" s="7">
        <f t="shared" si="89"/>
        <v>0</v>
      </c>
      <c r="AA207" s="7">
        <f t="shared" si="90"/>
        <v>0</v>
      </c>
      <c r="AC207" s="7">
        <f t="shared" si="91"/>
        <v>0</v>
      </c>
      <c r="AD207" s="7">
        <f t="shared" si="92"/>
        <v>0</v>
      </c>
      <c r="AE207" s="7">
        <f t="shared" si="93"/>
        <v>0</v>
      </c>
      <c r="AF207" s="7">
        <f t="shared" si="94"/>
        <v>0</v>
      </c>
      <c r="AG207" s="7">
        <f t="shared" si="95"/>
        <v>0</v>
      </c>
      <c r="AH207" s="7">
        <f t="shared" si="96"/>
        <v>0</v>
      </c>
      <c r="AI207" s="7">
        <f t="shared" si="97"/>
        <v>0</v>
      </c>
      <c r="AJ207" s="7">
        <f t="shared" si="98"/>
        <v>0</v>
      </c>
      <c r="AK207" s="7">
        <f t="shared" si="99"/>
        <v>0</v>
      </c>
      <c r="AL207" s="7">
        <f t="shared" si="100"/>
        <v>0</v>
      </c>
      <c r="AM207" s="7">
        <f t="shared" si="101"/>
        <v>0</v>
      </c>
    </row>
    <row r="208" spans="1:39" hidden="1" x14ac:dyDescent="0.75">
      <c r="A208" s="3">
        <v>41846</v>
      </c>
      <c r="B208" s="37">
        <f>IFERROR(INDEX(BTC!$F:$F,MATCH($A208,BTC!$A:$A,0))*INDEX('Control Panel'!$B:$B,MATCH('Index Volume'!$A208+1,'Control Panel'!$A:$A,1)),0)</f>
        <v>0</v>
      </c>
      <c r="C208" s="37">
        <f>IFERROR(INDEX(XRP!$F:$F,MATCH($A208,XRP!$A:$A,0))*INDEX('Control Panel'!$C:$C,MATCH($A208+1,'Control Panel'!$A:$A,1)),0)</f>
        <v>0</v>
      </c>
      <c r="D208" s="37">
        <f>IFERROR(INDEX(LTC!$F:$F,MATCH($A208,LTC!$A:$A,0))*INDEX('Control Panel'!$D:$D,MATCH($A208+1,'Control Panel'!$A:$A,1)),0)</f>
        <v>0</v>
      </c>
      <c r="E208" s="37">
        <f>IFERROR(INDEX(ETC!$F:$F,MATCH($A208,ETC!$A:$A,0))*INDEX('Control Panel'!$E:$E,MATCH($A208+1,'Control Panel'!$A:$A,1)),0)</f>
        <v>0</v>
      </c>
      <c r="F208" s="37">
        <f>IFERROR(INDEX(ETH!$F:$F,MATCH($A208,ETH!$A:$A,0))*INDEX('Control Panel'!$F:$F,MATCH('Index Volume'!$A208+1,'Control Panel'!$A:$A,1)),0)</f>
        <v>0</v>
      </c>
      <c r="G208" s="37">
        <f>IFERROR(INDEX(BCH!$F:$F,MATCH($A208,BCH!$A:$A,0))*INDEX('Control Panel'!$G:$G,MATCH('Index Volume'!$A208+1,'Control Panel'!$A:$A,1)),0)</f>
        <v>0</v>
      </c>
      <c r="H208" s="37">
        <f>IFERROR(INDEX(XMR!$F:$F,MATCH($A208,XMR!$A:$A,0))*INDEX('Control Panel'!$H:$H,MATCH('Index Volume'!$A208+1,'Control Panel'!$A:$A,1)),0)</f>
        <v>0</v>
      </c>
      <c r="I208" s="37">
        <f>IFERROR(INDEX(ZEC!$F:$F,MATCH($A208,ZEC!$A:$A,0))*INDEX('Control Panel'!$I:$I,MATCH('Index Volume'!$A208+1,'Control Panel'!$A:$A,1)),0)</f>
        <v>0</v>
      </c>
      <c r="J208" s="37">
        <f>IFERROR(INDEX(EOS!$F:$F,MATCH($A208,EOS!$A:$A,0))*INDEX('Control Panel'!$J:$J,MATCH('Index Volume'!$A208+1,'Control Panel'!$A:$A,1)),0)</f>
        <v>0</v>
      </c>
      <c r="K208" s="37">
        <f>IFERROR(INDEX(DASH!$F:$F,MATCH($A208,DASH!$A:$A,0))*INDEX('Control Panel'!$K:$K,MATCH('Index Volume'!$A208+1,'Control Panel'!$A:$A,1)),0)</f>
        <v>0</v>
      </c>
      <c r="L208" s="37">
        <f>IFERROR(INDEX(XLM!$F:$F,MATCH($A208,XLM!$A:$A,0))*INDEX('Control Panel'!$L:$L,MATCH('Index Volume'!$A208+1,'Control Panel'!$A:$A,1)),0)</f>
        <v>0</v>
      </c>
      <c r="M208" s="39">
        <f t="shared" si="77"/>
        <v>0</v>
      </c>
      <c r="N208" s="1" t="b">
        <f t="shared" si="78"/>
        <v>1</v>
      </c>
      <c r="O208" s="41">
        <f t="shared" si="79"/>
        <v>0</v>
      </c>
      <c r="Q208" s="7">
        <f t="shared" si="80"/>
        <v>0</v>
      </c>
      <c r="R208" s="7">
        <f t="shared" si="81"/>
        <v>0</v>
      </c>
      <c r="S208" s="7">
        <f t="shared" si="82"/>
        <v>0</v>
      </c>
      <c r="T208" s="7">
        <f t="shared" si="83"/>
        <v>0</v>
      </c>
      <c r="U208" s="7">
        <f t="shared" si="84"/>
        <v>0</v>
      </c>
      <c r="V208" s="7">
        <f t="shared" si="85"/>
        <v>0</v>
      </c>
      <c r="W208" s="7">
        <f t="shared" si="86"/>
        <v>0</v>
      </c>
      <c r="X208" s="7">
        <f t="shared" si="87"/>
        <v>0</v>
      </c>
      <c r="Y208" s="7">
        <f t="shared" si="88"/>
        <v>0</v>
      </c>
      <c r="Z208" s="7">
        <f t="shared" si="89"/>
        <v>0</v>
      </c>
      <c r="AA208" s="7">
        <f t="shared" si="90"/>
        <v>0</v>
      </c>
      <c r="AC208" s="7">
        <f t="shared" si="91"/>
        <v>0</v>
      </c>
      <c r="AD208" s="7">
        <f t="shared" si="92"/>
        <v>0</v>
      </c>
      <c r="AE208" s="7">
        <f t="shared" si="93"/>
        <v>0</v>
      </c>
      <c r="AF208" s="7">
        <f t="shared" si="94"/>
        <v>0</v>
      </c>
      <c r="AG208" s="7">
        <f t="shared" si="95"/>
        <v>0</v>
      </c>
      <c r="AH208" s="7">
        <f t="shared" si="96"/>
        <v>0</v>
      </c>
      <c r="AI208" s="7">
        <f t="shared" si="97"/>
        <v>0</v>
      </c>
      <c r="AJ208" s="7">
        <f t="shared" si="98"/>
        <v>0</v>
      </c>
      <c r="AK208" s="7">
        <f t="shared" si="99"/>
        <v>0</v>
      </c>
      <c r="AL208" s="7">
        <f t="shared" si="100"/>
        <v>0</v>
      </c>
      <c r="AM208" s="7">
        <f t="shared" si="101"/>
        <v>0</v>
      </c>
    </row>
    <row r="209" spans="1:39" hidden="1" x14ac:dyDescent="0.75">
      <c r="A209" s="4">
        <v>41847</v>
      </c>
      <c r="B209" s="37">
        <f>IFERROR(INDEX(BTC!$F:$F,MATCH($A209,BTC!$A:$A,0))*INDEX('Control Panel'!$B:$B,MATCH('Index Volume'!$A209+1,'Control Panel'!$A:$A,1)),0)</f>
        <v>0</v>
      </c>
      <c r="C209" s="37">
        <f>IFERROR(INDEX(XRP!$F:$F,MATCH($A209,XRP!$A:$A,0))*INDEX('Control Panel'!$C:$C,MATCH($A209+1,'Control Panel'!$A:$A,1)),0)</f>
        <v>0</v>
      </c>
      <c r="D209" s="37">
        <f>IFERROR(INDEX(LTC!$F:$F,MATCH($A209,LTC!$A:$A,0))*INDEX('Control Panel'!$D:$D,MATCH($A209+1,'Control Panel'!$A:$A,1)),0)</f>
        <v>0</v>
      </c>
      <c r="E209" s="37">
        <f>IFERROR(INDEX(ETC!$F:$F,MATCH($A209,ETC!$A:$A,0))*INDEX('Control Panel'!$E:$E,MATCH($A209+1,'Control Panel'!$A:$A,1)),0)</f>
        <v>0</v>
      </c>
      <c r="F209" s="37">
        <f>IFERROR(INDEX(ETH!$F:$F,MATCH($A209,ETH!$A:$A,0))*INDEX('Control Panel'!$F:$F,MATCH('Index Volume'!$A209+1,'Control Panel'!$A:$A,1)),0)</f>
        <v>0</v>
      </c>
      <c r="G209" s="37">
        <f>IFERROR(INDEX(BCH!$F:$F,MATCH($A209,BCH!$A:$A,0))*INDEX('Control Panel'!$G:$G,MATCH('Index Volume'!$A209+1,'Control Panel'!$A:$A,1)),0)</f>
        <v>0</v>
      </c>
      <c r="H209" s="37">
        <f>IFERROR(INDEX(XMR!$F:$F,MATCH($A209,XMR!$A:$A,0))*INDEX('Control Panel'!$H:$H,MATCH('Index Volume'!$A209+1,'Control Panel'!$A:$A,1)),0)</f>
        <v>0</v>
      </c>
      <c r="I209" s="37">
        <f>IFERROR(INDEX(ZEC!$F:$F,MATCH($A209,ZEC!$A:$A,0))*INDEX('Control Panel'!$I:$I,MATCH('Index Volume'!$A209+1,'Control Panel'!$A:$A,1)),0)</f>
        <v>0</v>
      </c>
      <c r="J209" s="37">
        <f>IFERROR(INDEX(EOS!$F:$F,MATCH($A209,EOS!$A:$A,0))*INDEX('Control Panel'!$J:$J,MATCH('Index Volume'!$A209+1,'Control Panel'!$A:$A,1)),0)</f>
        <v>0</v>
      </c>
      <c r="K209" s="37">
        <f>IFERROR(INDEX(DASH!$F:$F,MATCH($A209,DASH!$A:$A,0))*INDEX('Control Panel'!$K:$K,MATCH('Index Volume'!$A209+1,'Control Panel'!$A:$A,1)),0)</f>
        <v>0</v>
      </c>
      <c r="L209" s="37">
        <f>IFERROR(INDEX(XLM!$F:$F,MATCH($A209,XLM!$A:$A,0))*INDEX('Control Panel'!$L:$L,MATCH('Index Volume'!$A209+1,'Control Panel'!$A:$A,1)),0)</f>
        <v>0</v>
      </c>
      <c r="M209" s="39">
        <f t="shared" si="77"/>
        <v>0</v>
      </c>
      <c r="N209" s="1" t="b">
        <f t="shared" si="78"/>
        <v>1</v>
      </c>
      <c r="O209" s="41">
        <f t="shared" si="79"/>
        <v>0</v>
      </c>
      <c r="Q209" s="7">
        <f t="shared" si="80"/>
        <v>0</v>
      </c>
      <c r="R209" s="7">
        <f t="shared" si="81"/>
        <v>0</v>
      </c>
      <c r="S209" s="7">
        <f t="shared" si="82"/>
        <v>0</v>
      </c>
      <c r="T209" s="7">
        <f t="shared" si="83"/>
        <v>0</v>
      </c>
      <c r="U209" s="7">
        <f t="shared" si="84"/>
        <v>0</v>
      </c>
      <c r="V209" s="7">
        <f t="shared" si="85"/>
        <v>0</v>
      </c>
      <c r="W209" s="7">
        <f t="shared" si="86"/>
        <v>0</v>
      </c>
      <c r="X209" s="7">
        <f t="shared" si="87"/>
        <v>0</v>
      </c>
      <c r="Y209" s="7">
        <f t="shared" si="88"/>
        <v>0</v>
      </c>
      <c r="Z209" s="7">
        <f t="shared" si="89"/>
        <v>0</v>
      </c>
      <c r="AA209" s="7">
        <f t="shared" si="90"/>
        <v>0</v>
      </c>
      <c r="AC209" s="7">
        <f t="shared" si="91"/>
        <v>0</v>
      </c>
      <c r="AD209" s="7">
        <f t="shared" si="92"/>
        <v>0</v>
      </c>
      <c r="AE209" s="7">
        <f t="shared" si="93"/>
        <v>0</v>
      </c>
      <c r="AF209" s="7">
        <f t="shared" si="94"/>
        <v>0</v>
      </c>
      <c r="AG209" s="7">
        <f t="shared" si="95"/>
        <v>0</v>
      </c>
      <c r="AH209" s="7">
        <f t="shared" si="96"/>
        <v>0</v>
      </c>
      <c r="AI209" s="7">
        <f t="shared" si="97"/>
        <v>0</v>
      </c>
      <c r="AJ209" s="7">
        <f t="shared" si="98"/>
        <v>0</v>
      </c>
      <c r="AK209" s="7">
        <f t="shared" si="99"/>
        <v>0</v>
      </c>
      <c r="AL209" s="7">
        <f t="shared" si="100"/>
        <v>0</v>
      </c>
      <c r="AM209" s="7">
        <f t="shared" si="101"/>
        <v>0</v>
      </c>
    </row>
    <row r="210" spans="1:39" hidden="1" x14ac:dyDescent="0.75">
      <c r="A210" s="3">
        <v>41848</v>
      </c>
      <c r="B210" s="37">
        <f>IFERROR(INDEX(BTC!$F:$F,MATCH($A210,BTC!$A:$A,0))*INDEX('Control Panel'!$B:$B,MATCH('Index Volume'!$A210+1,'Control Panel'!$A:$A,1)),0)</f>
        <v>0</v>
      </c>
      <c r="C210" s="37">
        <f>IFERROR(INDEX(XRP!$F:$F,MATCH($A210,XRP!$A:$A,0))*INDEX('Control Panel'!$C:$C,MATCH($A210+1,'Control Panel'!$A:$A,1)),0)</f>
        <v>0</v>
      </c>
      <c r="D210" s="37">
        <f>IFERROR(INDEX(LTC!$F:$F,MATCH($A210,LTC!$A:$A,0))*INDEX('Control Panel'!$D:$D,MATCH($A210+1,'Control Panel'!$A:$A,1)),0)</f>
        <v>0</v>
      </c>
      <c r="E210" s="37">
        <f>IFERROR(INDEX(ETC!$F:$F,MATCH($A210,ETC!$A:$A,0))*INDEX('Control Panel'!$E:$E,MATCH($A210+1,'Control Panel'!$A:$A,1)),0)</f>
        <v>0</v>
      </c>
      <c r="F210" s="37">
        <f>IFERROR(INDEX(ETH!$F:$F,MATCH($A210,ETH!$A:$A,0))*INDEX('Control Panel'!$F:$F,MATCH('Index Volume'!$A210+1,'Control Panel'!$A:$A,1)),0)</f>
        <v>0</v>
      </c>
      <c r="G210" s="37">
        <f>IFERROR(INDEX(BCH!$F:$F,MATCH($A210,BCH!$A:$A,0))*INDEX('Control Panel'!$G:$G,MATCH('Index Volume'!$A210+1,'Control Panel'!$A:$A,1)),0)</f>
        <v>0</v>
      </c>
      <c r="H210" s="37">
        <f>IFERROR(INDEX(XMR!$F:$F,MATCH($A210,XMR!$A:$A,0))*INDEX('Control Panel'!$H:$H,MATCH('Index Volume'!$A210+1,'Control Panel'!$A:$A,1)),0)</f>
        <v>0</v>
      </c>
      <c r="I210" s="37">
        <f>IFERROR(INDEX(ZEC!$F:$F,MATCH($A210,ZEC!$A:$A,0))*INDEX('Control Panel'!$I:$I,MATCH('Index Volume'!$A210+1,'Control Panel'!$A:$A,1)),0)</f>
        <v>0</v>
      </c>
      <c r="J210" s="37">
        <f>IFERROR(INDEX(EOS!$F:$F,MATCH($A210,EOS!$A:$A,0))*INDEX('Control Panel'!$J:$J,MATCH('Index Volume'!$A210+1,'Control Panel'!$A:$A,1)),0)</f>
        <v>0</v>
      </c>
      <c r="K210" s="37">
        <f>IFERROR(INDEX(DASH!$F:$F,MATCH($A210,DASH!$A:$A,0))*INDEX('Control Panel'!$K:$K,MATCH('Index Volume'!$A210+1,'Control Panel'!$A:$A,1)),0)</f>
        <v>0</v>
      </c>
      <c r="L210" s="37">
        <f>IFERROR(INDEX(XLM!$F:$F,MATCH($A210,XLM!$A:$A,0))*INDEX('Control Panel'!$L:$L,MATCH('Index Volume'!$A210+1,'Control Panel'!$A:$A,1)),0)</f>
        <v>0</v>
      </c>
      <c r="M210" s="39">
        <f t="shared" si="77"/>
        <v>0</v>
      </c>
      <c r="N210" s="1" t="b">
        <f t="shared" si="78"/>
        <v>1</v>
      </c>
      <c r="O210" s="41">
        <f t="shared" si="79"/>
        <v>0</v>
      </c>
      <c r="Q210" s="7">
        <f t="shared" si="80"/>
        <v>0</v>
      </c>
      <c r="R210" s="7">
        <f t="shared" si="81"/>
        <v>0</v>
      </c>
      <c r="S210" s="7">
        <f t="shared" si="82"/>
        <v>0</v>
      </c>
      <c r="T210" s="7">
        <f t="shared" si="83"/>
        <v>0</v>
      </c>
      <c r="U210" s="7">
        <f t="shared" si="84"/>
        <v>0</v>
      </c>
      <c r="V210" s="7">
        <f t="shared" si="85"/>
        <v>0</v>
      </c>
      <c r="W210" s="7">
        <f t="shared" si="86"/>
        <v>0</v>
      </c>
      <c r="X210" s="7">
        <f t="shared" si="87"/>
        <v>0</v>
      </c>
      <c r="Y210" s="7">
        <f t="shared" si="88"/>
        <v>0</v>
      </c>
      <c r="Z210" s="7">
        <f t="shared" si="89"/>
        <v>0</v>
      </c>
      <c r="AA210" s="7">
        <f t="shared" si="90"/>
        <v>0</v>
      </c>
      <c r="AC210" s="7">
        <f t="shared" si="91"/>
        <v>0</v>
      </c>
      <c r="AD210" s="7">
        <f t="shared" si="92"/>
        <v>0</v>
      </c>
      <c r="AE210" s="7">
        <f t="shared" si="93"/>
        <v>0</v>
      </c>
      <c r="AF210" s="7">
        <f t="shared" si="94"/>
        <v>0</v>
      </c>
      <c r="AG210" s="7">
        <f t="shared" si="95"/>
        <v>0</v>
      </c>
      <c r="AH210" s="7">
        <f t="shared" si="96"/>
        <v>0</v>
      </c>
      <c r="AI210" s="7">
        <f t="shared" si="97"/>
        <v>0</v>
      </c>
      <c r="AJ210" s="7">
        <f t="shared" si="98"/>
        <v>0</v>
      </c>
      <c r="AK210" s="7">
        <f t="shared" si="99"/>
        <v>0</v>
      </c>
      <c r="AL210" s="7">
        <f t="shared" si="100"/>
        <v>0</v>
      </c>
      <c r="AM210" s="7">
        <f t="shared" si="101"/>
        <v>0</v>
      </c>
    </row>
    <row r="211" spans="1:39" hidden="1" x14ac:dyDescent="0.75">
      <c r="A211" s="4">
        <v>41849</v>
      </c>
      <c r="B211" s="37">
        <f>IFERROR(INDEX(BTC!$F:$F,MATCH($A211,BTC!$A:$A,0))*INDEX('Control Panel'!$B:$B,MATCH('Index Volume'!$A211+1,'Control Panel'!$A:$A,1)),0)</f>
        <v>0</v>
      </c>
      <c r="C211" s="37">
        <f>IFERROR(INDEX(XRP!$F:$F,MATCH($A211,XRP!$A:$A,0))*INDEX('Control Panel'!$C:$C,MATCH($A211+1,'Control Panel'!$A:$A,1)),0)</f>
        <v>0</v>
      </c>
      <c r="D211" s="37">
        <f>IFERROR(INDEX(LTC!$F:$F,MATCH($A211,LTC!$A:$A,0))*INDEX('Control Panel'!$D:$D,MATCH($A211+1,'Control Panel'!$A:$A,1)),0)</f>
        <v>0</v>
      </c>
      <c r="E211" s="37">
        <f>IFERROR(INDEX(ETC!$F:$F,MATCH($A211,ETC!$A:$A,0))*INDEX('Control Panel'!$E:$E,MATCH($A211+1,'Control Panel'!$A:$A,1)),0)</f>
        <v>0</v>
      </c>
      <c r="F211" s="37">
        <f>IFERROR(INDEX(ETH!$F:$F,MATCH($A211,ETH!$A:$A,0))*INDEX('Control Panel'!$F:$F,MATCH('Index Volume'!$A211+1,'Control Panel'!$A:$A,1)),0)</f>
        <v>0</v>
      </c>
      <c r="G211" s="37">
        <f>IFERROR(INDEX(BCH!$F:$F,MATCH($A211,BCH!$A:$A,0))*INDEX('Control Panel'!$G:$G,MATCH('Index Volume'!$A211+1,'Control Panel'!$A:$A,1)),0)</f>
        <v>0</v>
      </c>
      <c r="H211" s="37">
        <f>IFERROR(INDEX(XMR!$F:$F,MATCH($A211,XMR!$A:$A,0))*INDEX('Control Panel'!$H:$H,MATCH('Index Volume'!$A211+1,'Control Panel'!$A:$A,1)),0)</f>
        <v>0</v>
      </c>
      <c r="I211" s="37">
        <f>IFERROR(INDEX(ZEC!$F:$F,MATCH($A211,ZEC!$A:$A,0))*INDEX('Control Panel'!$I:$I,MATCH('Index Volume'!$A211+1,'Control Panel'!$A:$A,1)),0)</f>
        <v>0</v>
      </c>
      <c r="J211" s="37">
        <f>IFERROR(INDEX(EOS!$F:$F,MATCH($A211,EOS!$A:$A,0))*INDEX('Control Panel'!$J:$J,MATCH('Index Volume'!$A211+1,'Control Panel'!$A:$A,1)),0)</f>
        <v>0</v>
      </c>
      <c r="K211" s="37">
        <f>IFERROR(INDEX(DASH!$F:$F,MATCH($A211,DASH!$A:$A,0))*INDEX('Control Panel'!$K:$K,MATCH('Index Volume'!$A211+1,'Control Panel'!$A:$A,1)),0)</f>
        <v>0</v>
      </c>
      <c r="L211" s="37">
        <f>IFERROR(INDEX(XLM!$F:$F,MATCH($A211,XLM!$A:$A,0))*INDEX('Control Panel'!$L:$L,MATCH('Index Volume'!$A211+1,'Control Panel'!$A:$A,1)),0)</f>
        <v>0</v>
      </c>
      <c r="M211" s="39">
        <f t="shared" si="77"/>
        <v>0</v>
      </c>
      <c r="N211" s="1" t="b">
        <f t="shared" si="78"/>
        <v>1</v>
      </c>
      <c r="O211" s="41">
        <f t="shared" si="79"/>
        <v>0</v>
      </c>
      <c r="Q211" s="7">
        <f t="shared" si="80"/>
        <v>0</v>
      </c>
      <c r="R211" s="7">
        <f t="shared" si="81"/>
        <v>0</v>
      </c>
      <c r="S211" s="7">
        <f t="shared" si="82"/>
        <v>0</v>
      </c>
      <c r="T211" s="7">
        <f t="shared" si="83"/>
        <v>0</v>
      </c>
      <c r="U211" s="7">
        <f t="shared" si="84"/>
        <v>0</v>
      </c>
      <c r="V211" s="7">
        <f t="shared" si="85"/>
        <v>0</v>
      </c>
      <c r="W211" s="7">
        <f t="shared" si="86"/>
        <v>0</v>
      </c>
      <c r="X211" s="7">
        <f t="shared" si="87"/>
        <v>0</v>
      </c>
      <c r="Y211" s="7">
        <f t="shared" si="88"/>
        <v>0</v>
      </c>
      <c r="Z211" s="7">
        <f t="shared" si="89"/>
        <v>0</v>
      </c>
      <c r="AA211" s="7">
        <f t="shared" si="90"/>
        <v>0</v>
      </c>
      <c r="AC211" s="7">
        <f t="shared" si="91"/>
        <v>0</v>
      </c>
      <c r="AD211" s="7">
        <f t="shared" si="92"/>
        <v>0</v>
      </c>
      <c r="AE211" s="7">
        <f t="shared" si="93"/>
        <v>0</v>
      </c>
      <c r="AF211" s="7">
        <f t="shared" si="94"/>
        <v>0</v>
      </c>
      <c r="AG211" s="7">
        <f t="shared" si="95"/>
        <v>0</v>
      </c>
      <c r="AH211" s="7">
        <f t="shared" si="96"/>
        <v>0</v>
      </c>
      <c r="AI211" s="7">
        <f t="shared" si="97"/>
        <v>0</v>
      </c>
      <c r="AJ211" s="7">
        <f t="shared" si="98"/>
        <v>0</v>
      </c>
      <c r="AK211" s="7">
        <f t="shared" si="99"/>
        <v>0</v>
      </c>
      <c r="AL211" s="7">
        <f t="shared" si="100"/>
        <v>0</v>
      </c>
      <c r="AM211" s="7">
        <f t="shared" si="101"/>
        <v>0</v>
      </c>
    </row>
    <row r="212" spans="1:39" hidden="1" x14ac:dyDescent="0.75">
      <c r="A212" s="3">
        <v>41850</v>
      </c>
      <c r="B212" s="37">
        <f>IFERROR(INDEX(BTC!$F:$F,MATCH($A212,BTC!$A:$A,0))*INDEX('Control Panel'!$B:$B,MATCH('Index Volume'!$A212+1,'Control Panel'!$A:$A,1)),0)</f>
        <v>0</v>
      </c>
      <c r="C212" s="37">
        <f>IFERROR(INDEX(XRP!$F:$F,MATCH($A212,XRP!$A:$A,0))*INDEX('Control Panel'!$C:$C,MATCH($A212+1,'Control Panel'!$A:$A,1)),0)</f>
        <v>0</v>
      </c>
      <c r="D212" s="37">
        <f>IFERROR(INDEX(LTC!$F:$F,MATCH($A212,LTC!$A:$A,0))*INDEX('Control Panel'!$D:$D,MATCH($A212+1,'Control Panel'!$A:$A,1)),0)</f>
        <v>0</v>
      </c>
      <c r="E212" s="37">
        <f>IFERROR(INDEX(ETC!$F:$F,MATCH($A212,ETC!$A:$A,0))*INDEX('Control Panel'!$E:$E,MATCH($A212+1,'Control Panel'!$A:$A,1)),0)</f>
        <v>0</v>
      </c>
      <c r="F212" s="37">
        <f>IFERROR(INDEX(ETH!$F:$F,MATCH($A212,ETH!$A:$A,0))*INDEX('Control Panel'!$F:$F,MATCH('Index Volume'!$A212+1,'Control Panel'!$A:$A,1)),0)</f>
        <v>0</v>
      </c>
      <c r="G212" s="37">
        <f>IFERROR(INDEX(BCH!$F:$F,MATCH($A212,BCH!$A:$A,0))*INDEX('Control Panel'!$G:$G,MATCH('Index Volume'!$A212+1,'Control Panel'!$A:$A,1)),0)</f>
        <v>0</v>
      </c>
      <c r="H212" s="37">
        <f>IFERROR(INDEX(XMR!$F:$F,MATCH($A212,XMR!$A:$A,0))*INDEX('Control Panel'!$H:$H,MATCH('Index Volume'!$A212+1,'Control Panel'!$A:$A,1)),0)</f>
        <v>0</v>
      </c>
      <c r="I212" s="37">
        <f>IFERROR(INDEX(ZEC!$F:$F,MATCH($A212,ZEC!$A:$A,0))*INDEX('Control Panel'!$I:$I,MATCH('Index Volume'!$A212+1,'Control Panel'!$A:$A,1)),0)</f>
        <v>0</v>
      </c>
      <c r="J212" s="37">
        <f>IFERROR(INDEX(EOS!$F:$F,MATCH($A212,EOS!$A:$A,0))*INDEX('Control Panel'!$J:$J,MATCH('Index Volume'!$A212+1,'Control Panel'!$A:$A,1)),0)</f>
        <v>0</v>
      </c>
      <c r="K212" s="37">
        <f>IFERROR(INDEX(DASH!$F:$F,MATCH($A212,DASH!$A:$A,0))*INDEX('Control Panel'!$K:$K,MATCH('Index Volume'!$A212+1,'Control Panel'!$A:$A,1)),0)</f>
        <v>0</v>
      </c>
      <c r="L212" s="37">
        <f>IFERROR(INDEX(XLM!$F:$F,MATCH($A212,XLM!$A:$A,0))*INDEX('Control Panel'!$L:$L,MATCH('Index Volume'!$A212+1,'Control Panel'!$A:$A,1)),0)</f>
        <v>0</v>
      </c>
      <c r="M212" s="39">
        <f t="shared" si="77"/>
        <v>0</v>
      </c>
      <c r="N212" s="1" t="b">
        <f t="shared" si="78"/>
        <v>1</v>
      </c>
      <c r="O212" s="41">
        <f t="shared" si="79"/>
        <v>0</v>
      </c>
      <c r="Q212" s="7">
        <f t="shared" si="80"/>
        <v>0</v>
      </c>
      <c r="R212" s="7">
        <f t="shared" si="81"/>
        <v>0</v>
      </c>
      <c r="S212" s="7">
        <f t="shared" si="82"/>
        <v>0</v>
      </c>
      <c r="T212" s="7">
        <f t="shared" si="83"/>
        <v>0</v>
      </c>
      <c r="U212" s="7">
        <f t="shared" si="84"/>
        <v>0</v>
      </c>
      <c r="V212" s="7">
        <f t="shared" si="85"/>
        <v>0</v>
      </c>
      <c r="W212" s="7">
        <f t="shared" si="86"/>
        <v>0</v>
      </c>
      <c r="X212" s="7">
        <f t="shared" si="87"/>
        <v>0</v>
      </c>
      <c r="Y212" s="7">
        <f t="shared" si="88"/>
        <v>0</v>
      </c>
      <c r="Z212" s="7">
        <f t="shared" si="89"/>
        <v>0</v>
      </c>
      <c r="AA212" s="7">
        <f t="shared" si="90"/>
        <v>0</v>
      </c>
      <c r="AC212" s="7">
        <f t="shared" si="91"/>
        <v>0</v>
      </c>
      <c r="AD212" s="7">
        <f t="shared" si="92"/>
        <v>0</v>
      </c>
      <c r="AE212" s="7">
        <f t="shared" si="93"/>
        <v>0</v>
      </c>
      <c r="AF212" s="7">
        <f t="shared" si="94"/>
        <v>0</v>
      </c>
      <c r="AG212" s="7">
        <f t="shared" si="95"/>
        <v>0</v>
      </c>
      <c r="AH212" s="7">
        <f t="shared" si="96"/>
        <v>0</v>
      </c>
      <c r="AI212" s="7">
        <f t="shared" si="97"/>
        <v>0</v>
      </c>
      <c r="AJ212" s="7">
        <f t="shared" si="98"/>
        <v>0</v>
      </c>
      <c r="AK212" s="7">
        <f t="shared" si="99"/>
        <v>0</v>
      </c>
      <c r="AL212" s="7">
        <f t="shared" si="100"/>
        <v>0</v>
      </c>
      <c r="AM212" s="7">
        <f t="shared" si="101"/>
        <v>0</v>
      </c>
    </row>
    <row r="213" spans="1:39" hidden="1" x14ac:dyDescent="0.75">
      <c r="A213" s="4">
        <v>41851</v>
      </c>
      <c r="B213" s="37">
        <f>IFERROR(INDEX(BTC!$F:$F,MATCH($A213,BTC!$A:$A,0))*INDEX('Control Panel'!$B:$B,MATCH('Index Volume'!$A213+1,'Control Panel'!$A:$A,1)),0)</f>
        <v>0</v>
      </c>
      <c r="C213" s="37">
        <f>IFERROR(INDEX(XRP!$F:$F,MATCH($A213,XRP!$A:$A,0))*INDEX('Control Panel'!$C:$C,MATCH($A213+1,'Control Panel'!$A:$A,1)),0)</f>
        <v>0</v>
      </c>
      <c r="D213" s="37">
        <f>IFERROR(INDEX(LTC!$F:$F,MATCH($A213,LTC!$A:$A,0))*INDEX('Control Panel'!$D:$D,MATCH($A213+1,'Control Panel'!$A:$A,1)),0)</f>
        <v>0</v>
      </c>
      <c r="E213" s="37">
        <f>IFERROR(INDEX(ETC!$F:$F,MATCH($A213,ETC!$A:$A,0))*INDEX('Control Panel'!$E:$E,MATCH($A213+1,'Control Panel'!$A:$A,1)),0)</f>
        <v>0</v>
      </c>
      <c r="F213" s="37">
        <f>IFERROR(INDEX(ETH!$F:$F,MATCH($A213,ETH!$A:$A,0))*INDEX('Control Panel'!$F:$F,MATCH('Index Volume'!$A213+1,'Control Panel'!$A:$A,1)),0)</f>
        <v>0</v>
      </c>
      <c r="G213" s="37">
        <f>IFERROR(INDEX(BCH!$F:$F,MATCH($A213,BCH!$A:$A,0))*INDEX('Control Panel'!$G:$G,MATCH('Index Volume'!$A213+1,'Control Panel'!$A:$A,1)),0)</f>
        <v>0</v>
      </c>
      <c r="H213" s="37">
        <f>IFERROR(INDEX(XMR!$F:$F,MATCH($A213,XMR!$A:$A,0))*INDEX('Control Panel'!$H:$H,MATCH('Index Volume'!$A213+1,'Control Panel'!$A:$A,1)),0)</f>
        <v>0</v>
      </c>
      <c r="I213" s="37">
        <f>IFERROR(INDEX(ZEC!$F:$F,MATCH($A213,ZEC!$A:$A,0))*INDEX('Control Panel'!$I:$I,MATCH('Index Volume'!$A213+1,'Control Panel'!$A:$A,1)),0)</f>
        <v>0</v>
      </c>
      <c r="J213" s="37">
        <f>IFERROR(INDEX(EOS!$F:$F,MATCH($A213,EOS!$A:$A,0))*INDEX('Control Panel'!$J:$J,MATCH('Index Volume'!$A213+1,'Control Panel'!$A:$A,1)),0)</f>
        <v>0</v>
      </c>
      <c r="K213" s="37">
        <f>IFERROR(INDEX(DASH!$F:$F,MATCH($A213,DASH!$A:$A,0))*INDEX('Control Panel'!$K:$K,MATCH('Index Volume'!$A213+1,'Control Panel'!$A:$A,1)),0)</f>
        <v>0</v>
      </c>
      <c r="L213" s="37">
        <f>IFERROR(INDEX(XLM!$F:$F,MATCH($A213,XLM!$A:$A,0))*INDEX('Control Panel'!$L:$L,MATCH('Index Volume'!$A213+1,'Control Panel'!$A:$A,1)),0)</f>
        <v>0</v>
      </c>
      <c r="M213" s="39">
        <f t="shared" si="77"/>
        <v>0</v>
      </c>
      <c r="N213" s="1" t="b">
        <f t="shared" si="78"/>
        <v>1</v>
      </c>
      <c r="O213" s="41">
        <f t="shared" si="79"/>
        <v>0</v>
      </c>
      <c r="Q213" s="7">
        <f t="shared" si="80"/>
        <v>0</v>
      </c>
      <c r="R213" s="7">
        <f t="shared" si="81"/>
        <v>0</v>
      </c>
      <c r="S213" s="7">
        <f t="shared" si="82"/>
        <v>0</v>
      </c>
      <c r="T213" s="7">
        <f t="shared" si="83"/>
        <v>0</v>
      </c>
      <c r="U213" s="7">
        <f t="shared" si="84"/>
        <v>0</v>
      </c>
      <c r="V213" s="7">
        <f t="shared" si="85"/>
        <v>0</v>
      </c>
      <c r="W213" s="7">
        <f t="shared" si="86"/>
        <v>0</v>
      </c>
      <c r="X213" s="7">
        <f t="shared" si="87"/>
        <v>0</v>
      </c>
      <c r="Y213" s="7">
        <f t="shared" si="88"/>
        <v>0</v>
      </c>
      <c r="Z213" s="7">
        <f t="shared" si="89"/>
        <v>0</v>
      </c>
      <c r="AA213" s="7">
        <f t="shared" si="90"/>
        <v>0</v>
      </c>
      <c r="AC213" s="7">
        <f t="shared" si="91"/>
        <v>0</v>
      </c>
      <c r="AD213" s="7">
        <f t="shared" si="92"/>
        <v>0</v>
      </c>
      <c r="AE213" s="7">
        <f t="shared" si="93"/>
        <v>0</v>
      </c>
      <c r="AF213" s="7">
        <f t="shared" si="94"/>
        <v>0</v>
      </c>
      <c r="AG213" s="7">
        <f t="shared" si="95"/>
        <v>0</v>
      </c>
      <c r="AH213" s="7">
        <f t="shared" si="96"/>
        <v>0</v>
      </c>
      <c r="AI213" s="7">
        <f t="shared" si="97"/>
        <v>0</v>
      </c>
      <c r="AJ213" s="7">
        <f t="shared" si="98"/>
        <v>0</v>
      </c>
      <c r="AK213" s="7">
        <f t="shared" si="99"/>
        <v>0</v>
      </c>
      <c r="AL213" s="7">
        <f t="shared" si="100"/>
        <v>0</v>
      </c>
      <c r="AM213" s="7">
        <f t="shared" si="101"/>
        <v>0</v>
      </c>
    </row>
    <row r="214" spans="1:39" hidden="1" x14ac:dyDescent="0.75">
      <c r="A214" s="10">
        <v>41852</v>
      </c>
      <c r="B214" s="37">
        <f>IFERROR(INDEX(BTC!$F:$F,MATCH($A214,BTC!$A:$A,0))*INDEX('Control Panel'!$B:$B,MATCH('Index Volume'!$A214+1,'Control Panel'!$A:$A,1)),0)</f>
        <v>0</v>
      </c>
      <c r="C214" s="37">
        <f>IFERROR(INDEX(XRP!$F:$F,MATCH($A214,XRP!$A:$A,0))*INDEX('Control Panel'!$C:$C,MATCH($A214+1,'Control Panel'!$A:$A,1)),0)</f>
        <v>0</v>
      </c>
      <c r="D214" s="37">
        <f>IFERROR(INDEX(LTC!$F:$F,MATCH($A214,LTC!$A:$A,0))*INDEX('Control Panel'!$D:$D,MATCH($A214+1,'Control Panel'!$A:$A,1)),0)</f>
        <v>0</v>
      </c>
      <c r="E214" s="37">
        <f>IFERROR(INDEX(ETC!$F:$F,MATCH($A214,ETC!$A:$A,0))*INDEX('Control Panel'!$E:$E,MATCH($A214+1,'Control Panel'!$A:$A,1)),0)</f>
        <v>0</v>
      </c>
      <c r="F214" s="37">
        <f>IFERROR(INDEX(ETH!$F:$F,MATCH($A214,ETH!$A:$A,0))*INDEX('Control Panel'!$F:$F,MATCH('Index Volume'!$A214+1,'Control Panel'!$A:$A,1)),0)</f>
        <v>0</v>
      </c>
      <c r="G214" s="37">
        <f>IFERROR(INDEX(BCH!$F:$F,MATCH($A214,BCH!$A:$A,0))*INDEX('Control Panel'!$G:$G,MATCH('Index Volume'!$A214+1,'Control Panel'!$A:$A,1)),0)</f>
        <v>0</v>
      </c>
      <c r="H214" s="37">
        <f>IFERROR(INDEX(XMR!$F:$F,MATCH($A214,XMR!$A:$A,0))*INDEX('Control Panel'!$H:$H,MATCH('Index Volume'!$A214+1,'Control Panel'!$A:$A,1)),0)</f>
        <v>0</v>
      </c>
      <c r="I214" s="37">
        <f>IFERROR(INDEX(ZEC!$F:$F,MATCH($A214,ZEC!$A:$A,0))*INDEX('Control Panel'!$I:$I,MATCH('Index Volume'!$A214+1,'Control Panel'!$A:$A,1)),0)</f>
        <v>0</v>
      </c>
      <c r="J214" s="37">
        <f>IFERROR(INDEX(EOS!$F:$F,MATCH($A214,EOS!$A:$A,0))*INDEX('Control Panel'!$J:$J,MATCH('Index Volume'!$A214+1,'Control Panel'!$A:$A,1)),0)</f>
        <v>0</v>
      </c>
      <c r="K214" s="37">
        <f>IFERROR(INDEX(DASH!$F:$F,MATCH($A214,DASH!$A:$A,0))*INDEX('Control Panel'!$K:$K,MATCH('Index Volume'!$A214+1,'Control Panel'!$A:$A,1)),0)</f>
        <v>0</v>
      </c>
      <c r="L214" s="37">
        <f>IFERROR(INDEX(XLM!$F:$F,MATCH($A214,XLM!$A:$A,0))*INDEX('Control Panel'!$L:$L,MATCH('Index Volume'!$A214+1,'Control Panel'!$A:$A,1)),0)</f>
        <v>0</v>
      </c>
      <c r="M214" s="39">
        <f t="shared" si="77"/>
        <v>0</v>
      </c>
      <c r="N214" s="1" t="b">
        <f t="shared" si="78"/>
        <v>1</v>
      </c>
      <c r="O214" s="41">
        <f t="shared" si="79"/>
        <v>0</v>
      </c>
      <c r="Q214" s="7">
        <f t="shared" si="80"/>
        <v>0</v>
      </c>
      <c r="R214" s="7">
        <f t="shared" si="81"/>
        <v>0</v>
      </c>
      <c r="S214" s="7">
        <f t="shared" si="82"/>
        <v>0</v>
      </c>
      <c r="T214" s="7">
        <f t="shared" si="83"/>
        <v>0</v>
      </c>
      <c r="U214" s="7">
        <f t="shared" si="84"/>
        <v>0</v>
      </c>
      <c r="V214" s="7">
        <f t="shared" si="85"/>
        <v>0</v>
      </c>
      <c r="W214" s="7">
        <f t="shared" si="86"/>
        <v>0</v>
      </c>
      <c r="X214" s="7">
        <f t="shared" si="87"/>
        <v>0</v>
      </c>
      <c r="Y214" s="7">
        <f t="shared" si="88"/>
        <v>0</v>
      </c>
      <c r="Z214" s="7">
        <f t="shared" si="89"/>
        <v>0</v>
      </c>
      <c r="AA214" s="7">
        <f t="shared" si="90"/>
        <v>0</v>
      </c>
      <c r="AC214" s="7">
        <f t="shared" si="91"/>
        <v>0</v>
      </c>
      <c r="AD214" s="7">
        <f t="shared" si="92"/>
        <v>0</v>
      </c>
      <c r="AE214" s="7">
        <f t="shared" si="93"/>
        <v>0</v>
      </c>
      <c r="AF214" s="7">
        <f t="shared" si="94"/>
        <v>0</v>
      </c>
      <c r="AG214" s="7">
        <f t="shared" si="95"/>
        <v>0</v>
      </c>
      <c r="AH214" s="7">
        <f t="shared" si="96"/>
        <v>0</v>
      </c>
      <c r="AI214" s="7">
        <f t="shared" si="97"/>
        <v>0</v>
      </c>
      <c r="AJ214" s="7">
        <f t="shared" si="98"/>
        <v>0</v>
      </c>
      <c r="AK214" s="7">
        <f t="shared" si="99"/>
        <v>0</v>
      </c>
      <c r="AL214" s="7">
        <f t="shared" si="100"/>
        <v>0</v>
      </c>
      <c r="AM214" s="7">
        <f t="shared" si="101"/>
        <v>0</v>
      </c>
    </row>
    <row r="215" spans="1:39" hidden="1" x14ac:dyDescent="0.75">
      <c r="A215" s="4">
        <v>41853</v>
      </c>
      <c r="B215" s="37">
        <f>IFERROR(INDEX(BTC!$F:$F,MATCH($A215,BTC!$A:$A,0))*INDEX('Control Panel'!$B:$B,MATCH('Index Volume'!$A215+1,'Control Panel'!$A:$A,1)),0)</f>
        <v>0</v>
      </c>
      <c r="C215" s="37">
        <f>IFERROR(INDEX(XRP!$F:$F,MATCH($A215,XRP!$A:$A,0))*INDEX('Control Panel'!$C:$C,MATCH($A215+1,'Control Panel'!$A:$A,1)),0)</f>
        <v>0</v>
      </c>
      <c r="D215" s="37">
        <f>IFERROR(INDEX(LTC!$F:$F,MATCH($A215,LTC!$A:$A,0))*INDEX('Control Panel'!$D:$D,MATCH($A215+1,'Control Panel'!$A:$A,1)),0)</f>
        <v>0</v>
      </c>
      <c r="E215" s="37">
        <f>IFERROR(INDEX(ETC!$F:$F,MATCH($A215,ETC!$A:$A,0))*INDEX('Control Panel'!$E:$E,MATCH($A215+1,'Control Panel'!$A:$A,1)),0)</f>
        <v>0</v>
      </c>
      <c r="F215" s="37">
        <f>IFERROR(INDEX(ETH!$F:$F,MATCH($A215,ETH!$A:$A,0))*INDEX('Control Panel'!$F:$F,MATCH('Index Volume'!$A215+1,'Control Panel'!$A:$A,1)),0)</f>
        <v>0</v>
      </c>
      <c r="G215" s="37">
        <f>IFERROR(INDEX(BCH!$F:$F,MATCH($A215,BCH!$A:$A,0))*INDEX('Control Panel'!$G:$G,MATCH('Index Volume'!$A215+1,'Control Panel'!$A:$A,1)),0)</f>
        <v>0</v>
      </c>
      <c r="H215" s="37">
        <f>IFERROR(INDEX(XMR!$F:$F,MATCH($A215,XMR!$A:$A,0))*INDEX('Control Panel'!$H:$H,MATCH('Index Volume'!$A215+1,'Control Panel'!$A:$A,1)),0)</f>
        <v>0</v>
      </c>
      <c r="I215" s="37">
        <f>IFERROR(INDEX(ZEC!$F:$F,MATCH($A215,ZEC!$A:$A,0))*INDEX('Control Panel'!$I:$I,MATCH('Index Volume'!$A215+1,'Control Panel'!$A:$A,1)),0)</f>
        <v>0</v>
      </c>
      <c r="J215" s="37">
        <f>IFERROR(INDEX(EOS!$F:$F,MATCH($A215,EOS!$A:$A,0))*INDEX('Control Panel'!$J:$J,MATCH('Index Volume'!$A215+1,'Control Panel'!$A:$A,1)),0)</f>
        <v>0</v>
      </c>
      <c r="K215" s="37">
        <f>IFERROR(INDEX(DASH!$F:$F,MATCH($A215,DASH!$A:$A,0))*INDEX('Control Panel'!$K:$K,MATCH('Index Volume'!$A215+1,'Control Panel'!$A:$A,1)),0)</f>
        <v>0</v>
      </c>
      <c r="L215" s="37">
        <f>IFERROR(INDEX(XLM!$F:$F,MATCH($A215,XLM!$A:$A,0))*INDEX('Control Panel'!$L:$L,MATCH('Index Volume'!$A215+1,'Control Panel'!$A:$A,1)),0)</f>
        <v>0</v>
      </c>
      <c r="M215" s="39">
        <f t="shared" si="77"/>
        <v>0</v>
      </c>
      <c r="N215" s="1" t="b">
        <f t="shared" si="78"/>
        <v>1</v>
      </c>
      <c r="O215" s="41">
        <f t="shared" si="79"/>
        <v>0</v>
      </c>
      <c r="Q215" s="7">
        <f t="shared" si="80"/>
        <v>0</v>
      </c>
      <c r="R215" s="7">
        <f t="shared" si="81"/>
        <v>0</v>
      </c>
      <c r="S215" s="7">
        <f t="shared" si="82"/>
        <v>0</v>
      </c>
      <c r="T215" s="7">
        <f t="shared" si="83"/>
        <v>0</v>
      </c>
      <c r="U215" s="7">
        <f t="shared" si="84"/>
        <v>0</v>
      </c>
      <c r="V215" s="7">
        <f t="shared" si="85"/>
        <v>0</v>
      </c>
      <c r="W215" s="7">
        <f t="shared" si="86"/>
        <v>0</v>
      </c>
      <c r="X215" s="7">
        <f t="shared" si="87"/>
        <v>0</v>
      </c>
      <c r="Y215" s="7">
        <f t="shared" si="88"/>
        <v>0</v>
      </c>
      <c r="Z215" s="7">
        <f t="shared" si="89"/>
        <v>0</v>
      </c>
      <c r="AA215" s="7">
        <f t="shared" si="90"/>
        <v>0</v>
      </c>
      <c r="AC215" s="7">
        <f t="shared" si="91"/>
        <v>0</v>
      </c>
      <c r="AD215" s="7">
        <f t="shared" si="92"/>
        <v>0</v>
      </c>
      <c r="AE215" s="7">
        <f t="shared" si="93"/>
        <v>0</v>
      </c>
      <c r="AF215" s="7">
        <f t="shared" si="94"/>
        <v>0</v>
      </c>
      <c r="AG215" s="7">
        <f t="shared" si="95"/>
        <v>0</v>
      </c>
      <c r="AH215" s="7">
        <f t="shared" si="96"/>
        <v>0</v>
      </c>
      <c r="AI215" s="7">
        <f t="shared" si="97"/>
        <v>0</v>
      </c>
      <c r="AJ215" s="7">
        <f t="shared" si="98"/>
        <v>0</v>
      </c>
      <c r="AK215" s="7">
        <f t="shared" si="99"/>
        <v>0</v>
      </c>
      <c r="AL215" s="7">
        <f t="shared" si="100"/>
        <v>0</v>
      </c>
      <c r="AM215" s="7">
        <f t="shared" si="101"/>
        <v>0</v>
      </c>
    </row>
    <row r="216" spans="1:39" hidden="1" x14ac:dyDescent="0.75">
      <c r="A216" s="3">
        <v>41854</v>
      </c>
      <c r="B216" s="37">
        <f>IFERROR(INDEX(BTC!$F:$F,MATCH($A216,BTC!$A:$A,0))*INDEX('Control Panel'!$B:$B,MATCH('Index Volume'!$A216+1,'Control Panel'!$A:$A,1)),0)</f>
        <v>0</v>
      </c>
      <c r="C216" s="37">
        <f>IFERROR(INDEX(XRP!$F:$F,MATCH($A216,XRP!$A:$A,0))*INDEX('Control Panel'!$C:$C,MATCH($A216+1,'Control Panel'!$A:$A,1)),0)</f>
        <v>0</v>
      </c>
      <c r="D216" s="37">
        <f>IFERROR(INDEX(LTC!$F:$F,MATCH($A216,LTC!$A:$A,0))*INDEX('Control Panel'!$D:$D,MATCH($A216+1,'Control Panel'!$A:$A,1)),0)</f>
        <v>0</v>
      </c>
      <c r="E216" s="37">
        <f>IFERROR(INDEX(ETC!$F:$F,MATCH($A216,ETC!$A:$A,0))*INDEX('Control Panel'!$E:$E,MATCH($A216+1,'Control Panel'!$A:$A,1)),0)</f>
        <v>0</v>
      </c>
      <c r="F216" s="37">
        <f>IFERROR(INDEX(ETH!$F:$F,MATCH($A216,ETH!$A:$A,0))*INDEX('Control Panel'!$F:$F,MATCH('Index Volume'!$A216+1,'Control Panel'!$A:$A,1)),0)</f>
        <v>0</v>
      </c>
      <c r="G216" s="37">
        <f>IFERROR(INDEX(BCH!$F:$F,MATCH($A216,BCH!$A:$A,0))*INDEX('Control Panel'!$G:$G,MATCH('Index Volume'!$A216+1,'Control Panel'!$A:$A,1)),0)</f>
        <v>0</v>
      </c>
      <c r="H216" s="37">
        <f>IFERROR(INDEX(XMR!$F:$F,MATCH($A216,XMR!$A:$A,0))*INDEX('Control Panel'!$H:$H,MATCH('Index Volume'!$A216+1,'Control Panel'!$A:$A,1)),0)</f>
        <v>0</v>
      </c>
      <c r="I216" s="37">
        <f>IFERROR(INDEX(ZEC!$F:$F,MATCH($A216,ZEC!$A:$A,0))*INDEX('Control Panel'!$I:$I,MATCH('Index Volume'!$A216+1,'Control Panel'!$A:$A,1)),0)</f>
        <v>0</v>
      </c>
      <c r="J216" s="37">
        <f>IFERROR(INDEX(EOS!$F:$F,MATCH($A216,EOS!$A:$A,0))*INDEX('Control Panel'!$J:$J,MATCH('Index Volume'!$A216+1,'Control Panel'!$A:$A,1)),0)</f>
        <v>0</v>
      </c>
      <c r="K216" s="37">
        <f>IFERROR(INDEX(DASH!$F:$F,MATCH($A216,DASH!$A:$A,0))*INDEX('Control Panel'!$K:$K,MATCH('Index Volume'!$A216+1,'Control Panel'!$A:$A,1)),0)</f>
        <v>0</v>
      </c>
      <c r="L216" s="37">
        <f>IFERROR(INDEX(XLM!$F:$F,MATCH($A216,XLM!$A:$A,0))*INDEX('Control Panel'!$L:$L,MATCH('Index Volume'!$A216+1,'Control Panel'!$A:$A,1)),0)</f>
        <v>0</v>
      </c>
      <c r="M216" s="39">
        <f t="shared" si="77"/>
        <v>0</v>
      </c>
      <c r="N216" s="1" t="b">
        <f t="shared" si="78"/>
        <v>1</v>
      </c>
      <c r="O216" s="41">
        <f t="shared" si="79"/>
        <v>0</v>
      </c>
      <c r="Q216" s="7">
        <f t="shared" si="80"/>
        <v>0</v>
      </c>
      <c r="R216" s="7">
        <f t="shared" si="81"/>
        <v>0</v>
      </c>
      <c r="S216" s="7">
        <f t="shared" si="82"/>
        <v>0</v>
      </c>
      <c r="T216" s="7">
        <f t="shared" si="83"/>
        <v>0</v>
      </c>
      <c r="U216" s="7">
        <f t="shared" si="84"/>
        <v>0</v>
      </c>
      <c r="V216" s="7">
        <f t="shared" si="85"/>
        <v>0</v>
      </c>
      <c r="W216" s="7">
        <f t="shared" si="86"/>
        <v>0</v>
      </c>
      <c r="X216" s="7">
        <f t="shared" si="87"/>
        <v>0</v>
      </c>
      <c r="Y216" s="7">
        <f t="shared" si="88"/>
        <v>0</v>
      </c>
      <c r="Z216" s="7">
        <f t="shared" si="89"/>
        <v>0</v>
      </c>
      <c r="AA216" s="7">
        <f t="shared" si="90"/>
        <v>0</v>
      </c>
      <c r="AC216" s="7">
        <f t="shared" si="91"/>
        <v>0</v>
      </c>
      <c r="AD216" s="7">
        <f t="shared" si="92"/>
        <v>0</v>
      </c>
      <c r="AE216" s="7">
        <f t="shared" si="93"/>
        <v>0</v>
      </c>
      <c r="AF216" s="7">
        <f t="shared" si="94"/>
        <v>0</v>
      </c>
      <c r="AG216" s="7">
        <f t="shared" si="95"/>
        <v>0</v>
      </c>
      <c r="AH216" s="7">
        <f t="shared" si="96"/>
        <v>0</v>
      </c>
      <c r="AI216" s="7">
        <f t="shared" si="97"/>
        <v>0</v>
      </c>
      <c r="AJ216" s="7">
        <f t="shared" si="98"/>
        <v>0</v>
      </c>
      <c r="AK216" s="7">
        <f t="shared" si="99"/>
        <v>0</v>
      </c>
      <c r="AL216" s="7">
        <f t="shared" si="100"/>
        <v>0</v>
      </c>
      <c r="AM216" s="7">
        <f t="shared" si="101"/>
        <v>0</v>
      </c>
    </row>
    <row r="217" spans="1:39" hidden="1" x14ac:dyDescent="0.75">
      <c r="A217" s="4">
        <v>41855</v>
      </c>
      <c r="B217" s="37">
        <f>IFERROR(INDEX(BTC!$F:$F,MATCH($A217,BTC!$A:$A,0))*INDEX('Control Panel'!$B:$B,MATCH('Index Volume'!$A217+1,'Control Panel'!$A:$A,1)),0)</f>
        <v>0</v>
      </c>
      <c r="C217" s="37">
        <f>IFERROR(INDEX(XRP!$F:$F,MATCH($A217,XRP!$A:$A,0))*INDEX('Control Panel'!$C:$C,MATCH($A217+1,'Control Panel'!$A:$A,1)),0)</f>
        <v>0</v>
      </c>
      <c r="D217" s="37">
        <f>IFERROR(INDEX(LTC!$F:$F,MATCH($A217,LTC!$A:$A,0))*INDEX('Control Panel'!$D:$D,MATCH($A217+1,'Control Panel'!$A:$A,1)),0)</f>
        <v>0</v>
      </c>
      <c r="E217" s="37">
        <f>IFERROR(INDEX(ETC!$F:$F,MATCH($A217,ETC!$A:$A,0))*INDEX('Control Panel'!$E:$E,MATCH($A217+1,'Control Panel'!$A:$A,1)),0)</f>
        <v>0</v>
      </c>
      <c r="F217" s="37">
        <f>IFERROR(INDEX(ETH!$F:$F,MATCH($A217,ETH!$A:$A,0))*INDEX('Control Panel'!$F:$F,MATCH('Index Volume'!$A217+1,'Control Panel'!$A:$A,1)),0)</f>
        <v>0</v>
      </c>
      <c r="G217" s="37">
        <f>IFERROR(INDEX(BCH!$F:$F,MATCH($A217,BCH!$A:$A,0))*INDEX('Control Panel'!$G:$G,MATCH('Index Volume'!$A217+1,'Control Panel'!$A:$A,1)),0)</f>
        <v>0</v>
      </c>
      <c r="H217" s="37">
        <f>IFERROR(INDEX(XMR!$F:$F,MATCH($A217,XMR!$A:$A,0))*INDEX('Control Panel'!$H:$H,MATCH('Index Volume'!$A217+1,'Control Panel'!$A:$A,1)),0)</f>
        <v>0</v>
      </c>
      <c r="I217" s="37">
        <f>IFERROR(INDEX(ZEC!$F:$F,MATCH($A217,ZEC!$A:$A,0))*INDEX('Control Panel'!$I:$I,MATCH('Index Volume'!$A217+1,'Control Panel'!$A:$A,1)),0)</f>
        <v>0</v>
      </c>
      <c r="J217" s="37">
        <f>IFERROR(INDEX(EOS!$F:$F,MATCH($A217,EOS!$A:$A,0))*INDEX('Control Panel'!$J:$J,MATCH('Index Volume'!$A217+1,'Control Panel'!$A:$A,1)),0)</f>
        <v>0</v>
      </c>
      <c r="K217" s="37">
        <f>IFERROR(INDEX(DASH!$F:$F,MATCH($A217,DASH!$A:$A,0))*INDEX('Control Panel'!$K:$K,MATCH('Index Volume'!$A217+1,'Control Panel'!$A:$A,1)),0)</f>
        <v>0</v>
      </c>
      <c r="L217" s="37">
        <f>IFERROR(INDEX(XLM!$F:$F,MATCH($A217,XLM!$A:$A,0))*INDEX('Control Panel'!$L:$L,MATCH('Index Volume'!$A217+1,'Control Panel'!$A:$A,1)),0)</f>
        <v>0</v>
      </c>
      <c r="M217" s="39">
        <f t="shared" si="77"/>
        <v>0</v>
      </c>
      <c r="N217" s="1" t="b">
        <f t="shared" si="78"/>
        <v>1</v>
      </c>
      <c r="O217" s="41">
        <f t="shared" si="79"/>
        <v>0</v>
      </c>
      <c r="Q217" s="7">
        <f t="shared" si="80"/>
        <v>0</v>
      </c>
      <c r="R217" s="7">
        <f t="shared" si="81"/>
        <v>0</v>
      </c>
      <c r="S217" s="7">
        <f t="shared" si="82"/>
        <v>0</v>
      </c>
      <c r="T217" s="7">
        <f t="shared" si="83"/>
        <v>0</v>
      </c>
      <c r="U217" s="7">
        <f t="shared" si="84"/>
        <v>0</v>
      </c>
      <c r="V217" s="7">
        <f t="shared" si="85"/>
        <v>0</v>
      </c>
      <c r="W217" s="7">
        <f t="shared" si="86"/>
        <v>0</v>
      </c>
      <c r="X217" s="7">
        <f t="shared" si="87"/>
        <v>0</v>
      </c>
      <c r="Y217" s="7">
        <f t="shared" si="88"/>
        <v>0</v>
      </c>
      <c r="Z217" s="7">
        <f t="shared" si="89"/>
        <v>0</v>
      </c>
      <c r="AA217" s="7">
        <f t="shared" si="90"/>
        <v>0</v>
      </c>
      <c r="AC217" s="7">
        <f t="shared" si="91"/>
        <v>0</v>
      </c>
      <c r="AD217" s="7">
        <f t="shared" si="92"/>
        <v>0</v>
      </c>
      <c r="AE217" s="7">
        <f t="shared" si="93"/>
        <v>0</v>
      </c>
      <c r="AF217" s="7">
        <f t="shared" si="94"/>
        <v>0</v>
      </c>
      <c r="AG217" s="7">
        <f t="shared" si="95"/>
        <v>0</v>
      </c>
      <c r="AH217" s="7">
        <f t="shared" si="96"/>
        <v>0</v>
      </c>
      <c r="AI217" s="7">
        <f t="shared" si="97"/>
        <v>0</v>
      </c>
      <c r="AJ217" s="7">
        <f t="shared" si="98"/>
        <v>0</v>
      </c>
      <c r="AK217" s="7">
        <f t="shared" si="99"/>
        <v>0</v>
      </c>
      <c r="AL217" s="7">
        <f t="shared" si="100"/>
        <v>0</v>
      </c>
      <c r="AM217" s="7">
        <f t="shared" si="101"/>
        <v>0</v>
      </c>
    </row>
    <row r="218" spans="1:39" hidden="1" x14ac:dyDescent="0.75">
      <c r="A218" s="3">
        <v>41856</v>
      </c>
      <c r="B218" s="37">
        <f>IFERROR(INDEX(BTC!$F:$F,MATCH($A218,BTC!$A:$A,0))*INDEX('Control Panel'!$B:$B,MATCH('Index Volume'!$A218+1,'Control Panel'!$A:$A,1)),0)</f>
        <v>0</v>
      </c>
      <c r="C218" s="37">
        <f>IFERROR(INDEX(XRP!$F:$F,MATCH($A218,XRP!$A:$A,0))*INDEX('Control Panel'!$C:$C,MATCH($A218+1,'Control Panel'!$A:$A,1)),0)</f>
        <v>0</v>
      </c>
      <c r="D218" s="37">
        <f>IFERROR(INDEX(LTC!$F:$F,MATCH($A218,LTC!$A:$A,0))*INDEX('Control Panel'!$D:$D,MATCH($A218+1,'Control Panel'!$A:$A,1)),0)</f>
        <v>0</v>
      </c>
      <c r="E218" s="37">
        <f>IFERROR(INDEX(ETC!$F:$F,MATCH($A218,ETC!$A:$A,0))*INDEX('Control Panel'!$E:$E,MATCH($A218+1,'Control Panel'!$A:$A,1)),0)</f>
        <v>0</v>
      </c>
      <c r="F218" s="37">
        <f>IFERROR(INDEX(ETH!$F:$F,MATCH($A218,ETH!$A:$A,0))*INDEX('Control Panel'!$F:$F,MATCH('Index Volume'!$A218+1,'Control Panel'!$A:$A,1)),0)</f>
        <v>0</v>
      </c>
      <c r="G218" s="37">
        <f>IFERROR(INDEX(BCH!$F:$F,MATCH($A218,BCH!$A:$A,0))*INDEX('Control Panel'!$G:$G,MATCH('Index Volume'!$A218+1,'Control Panel'!$A:$A,1)),0)</f>
        <v>0</v>
      </c>
      <c r="H218" s="37">
        <f>IFERROR(INDEX(XMR!$F:$F,MATCH($A218,XMR!$A:$A,0))*INDEX('Control Panel'!$H:$H,MATCH('Index Volume'!$A218+1,'Control Panel'!$A:$A,1)),0)</f>
        <v>0</v>
      </c>
      <c r="I218" s="37">
        <f>IFERROR(INDEX(ZEC!$F:$F,MATCH($A218,ZEC!$A:$A,0))*INDEX('Control Panel'!$I:$I,MATCH('Index Volume'!$A218+1,'Control Panel'!$A:$A,1)),0)</f>
        <v>0</v>
      </c>
      <c r="J218" s="37">
        <f>IFERROR(INDEX(EOS!$F:$F,MATCH($A218,EOS!$A:$A,0))*INDEX('Control Panel'!$J:$J,MATCH('Index Volume'!$A218+1,'Control Panel'!$A:$A,1)),0)</f>
        <v>0</v>
      </c>
      <c r="K218" s="37">
        <f>IFERROR(INDEX(DASH!$F:$F,MATCH($A218,DASH!$A:$A,0))*INDEX('Control Panel'!$K:$K,MATCH('Index Volume'!$A218+1,'Control Panel'!$A:$A,1)),0)</f>
        <v>0</v>
      </c>
      <c r="L218" s="37">
        <f>IFERROR(INDEX(XLM!$F:$F,MATCH($A218,XLM!$A:$A,0))*INDEX('Control Panel'!$L:$L,MATCH('Index Volume'!$A218+1,'Control Panel'!$A:$A,1)),0)</f>
        <v>0</v>
      </c>
      <c r="M218" s="39">
        <f t="shared" si="77"/>
        <v>0</v>
      </c>
      <c r="N218" s="1" t="b">
        <f t="shared" si="78"/>
        <v>1</v>
      </c>
      <c r="O218" s="41">
        <f t="shared" si="79"/>
        <v>0</v>
      </c>
      <c r="Q218" s="7">
        <f t="shared" si="80"/>
        <v>0</v>
      </c>
      <c r="R218" s="7">
        <f t="shared" si="81"/>
        <v>0</v>
      </c>
      <c r="S218" s="7">
        <f t="shared" si="82"/>
        <v>0</v>
      </c>
      <c r="T218" s="7">
        <f t="shared" si="83"/>
        <v>0</v>
      </c>
      <c r="U218" s="7">
        <f t="shared" si="84"/>
        <v>0</v>
      </c>
      <c r="V218" s="7">
        <f t="shared" si="85"/>
        <v>0</v>
      </c>
      <c r="W218" s="7">
        <f t="shared" si="86"/>
        <v>0</v>
      </c>
      <c r="X218" s="7">
        <f t="shared" si="87"/>
        <v>0</v>
      </c>
      <c r="Y218" s="7">
        <f t="shared" si="88"/>
        <v>0</v>
      </c>
      <c r="Z218" s="7">
        <f t="shared" si="89"/>
        <v>0</v>
      </c>
      <c r="AA218" s="7">
        <f t="shared" si="90"/>
        <v>0</v>
      </c>
      <c r="AC218" s="7">
        <f t="shared" si="91"/>
        <v>0</v>
      </c>
      <c r="AD218" s="7">
        <f t="shared" si="92"/>
        <v>0</v>
      </c>
      <c r="AE218" s="7">
        <f t="shared" si="93"/>
        <v>0</v>
      </c>
      <c r="AF218" s="7">
        <f t="shared" si="94"/>
        <v>0</v>
      </c>
      <c r="AG218" s="7">
        <f t="shared" si="95"/>
        <v>0</v>
      </c>
      <c r="AH218" s="7">
        <f t="shared" si="96"/>
        <v>0</v>
      </c>
      <c r="AI218" s="7">
        <f t="shared" si="97"/>
        <v>0</v>
      </c>
      <c r="AJ218" s="7">
        <f t="shared" si="98"/>
        <v>0</v>
      </c>
      <c r="AK218" s="7">
        <f t="shared" si="99"/>
        <v>0</v>
      </c>
      <c r="AL218" s="7">
        <f t="shared" si="100"/>
        <v>0</v>
      </c>
      <c r="AM218" s="7">
        <f t="shared" si="101"/>
        <v>0</v>
      </c>
    </row>
    <row r="219" spans="1:39" hidden="1" x14ac:dyDescent="0.75">
      <c r="A219" s="4">
        <v>41857</v>
      </c>
      <c r="B219" s="37">
        <f>IFERROR(INDEX(BTC!$F:$F,MATCH($A219,BTC!$A:$A,0))*INDEX('Control Panel'!$B:$B,MATCH('Index Volume'!$A219+1,'Control Panel'!$A:$A,1)),0)</f>
        <v>0</v>
      </c>
      <c r="C219" s="37">
        <f>IFERROR(INDEX(XRP!$F:$F,MATCH($A219,XRP!$A:$A,0))*INDEX('Control Panel'!$C:$C,MATCH($A219+1,'Control Panel'!$A:$A,1)),0)</f>
        <v>0</v>
      </c>
      <c r="D219" s="37">
        <f>IFERROR(INDEX(LTC!$F:$F,MATCH($A219,LTC!$A:$A,0))*INDEX('Control Panel'!$D:$D,MATCH($A219+1,'Control Panel'!$A:$A,1)),0)</f>
        <v>0</v>
      </c>
      <c r="E219" s="37">
        <f>IFERROR(INDEX(ETC!$F:$F,MATCH($A219,ETC!$A:$A,0))*INDEX('Control Panel'!$E:$E,MATCH($A219+1,'Control Panel'!$A:$A,1)),0)</f>
        <v>0</v>
      </c>
      <c r="F219" s="37">
        <f>IFERROR(INDEX(ETH!$F:$F,MATCH($A219,ETH!$A:$A,0))*INDEX('Control Panel'!$F:$F,MATCH('Index Volume'!$A219+1,'Control Panel'!$A:$A,1)),0)</f>
        <v>0</v>
      </c>
      <c r="G219" s="37">
        <f>IFERROR(INDEX(BCH!$F:$F,MATCH($A219,BCH!$A:$A,0))*INDEX('Control Panel'!$G:$G,MATCH('Index Volume'!$A219+1,'Control Panel'!$A:$A,1)),0)</f>
        <v>0</v>
      </c>
      <c r="H219" s="37">
        <f>IFERROR(INDEX(XMR!$F:$F,MATCH($A219,XMR!$A:$A,0))*INDEX('Control Panel'!$H:$H,MATCH('Index Volume'!$A219+1,'Control Panel'!$A:$A,1)),0)</f>
        <v>0</v>
      </c>
      <c r="I219" s="37">
        <f>IFERROR(INDEX(ZEC!$F:$F,MATCH($A219,ZEC!$A:$A,0))*INDEX('Control Panel'!$I:$I,MATCH('Index Volume'!$A219+1,'Control Panel'!$A:$A,1)),0)</f>
        <v>0</v>
      </c>
      <c r="J219" s="37">
        <f>IFERROR(INDEX(EOS!$F:$F,MATCH($A219,EOS!$A:$A,0))*INDEX('Control Panel'!$J:$J,MATCH('Index Volume'!$A219+1,'Control Panel'!$A:$A,1)),0)</f>
        <v>0</v>
      </c>
      <c r="K219" s="37">
        <f>IFERROR(INDEX(DASH!$F:$F,MATCH($A219,DASH!$A:$A,0))*INDEX('Control Panel'!$K:$K,MATCH('Index Volume'!$A219+1,'Control Panel'!$A:$A,1)),0)</f>
        <v>0</v>
      </c>
      <c r="L219" s="37">
        <f>IFERROR(INDEX(XLM!$F:$F,MATCH($A219,XLM!$A:$A,0))*INDEX('Control Panel'!$L:$L,MATCH('Index Volume'!$A219+1,'Control Panel'!$A:$A,1)),0)</f>
        <v>0</v>
      </c>
      <c r="M219" s="39">
        <f t="shared" si="77"/>
        <v>0</v>
      </c>
      <c r="N219" s="1" t="b">
        <f t="shared" si="78"/>
        <v>1</v>
      </c>
      <c r="O219" s="41">
        <f t="shared" si="79"/>
        <v>0</v>
      </c>
      <c r="Q219" s="7">
        <f t="shared" si="80"/>
        <v>0</v>
      </c>
      <c r="R219" s="7">
        <f t="shared" si="81"/>
        <v>0</v>
      </c>
      <c r="S219" s="7">
        <f t="shared" si="82"/>
        <v>0</v>
      </c>
      <c r="T219" s="7">
        <f t="shared" si="83"/>
        <v>0</v>
      </c>
      <c r="U219" s="7">
        <f t="shared" si="84"/>
        <v>0</v>
      </c>
      <c r="V219" s="7">
        <f t="shared" si="85"/>
        <v>0</v>
      </c>
      <c r="W219" s="7">
        <f t="shared" si="86"/>
        <v>0</v>
      </c>
      <c r="X219" s="7">
        <f t="shared" si="87"/>
        <v>0</v>
      </c>
      <c r="Y219" s="7">
        <f t="shared" si="88"/>
        <v>0</v>
      </c>
      <c r="Z219" s="7">
        <f t="shared" si="89"/>
        <v>0</v>
      </c>
      <c r="AA219" s="7">
        <f t="shared" si="90"/>
        <v>0</v>
      </c>
      <c r="AC219" s="7">
        <f t="shared" si="91"/>
        <v>0</v>
      </c>
      <c r="AD219" s="7">
        <f t="shared" si="92"/>
        <v>0</v>
      </c>
      <c r="AE219" s="7">
        <f t="shared" si="93"/>
        <v>0</v>
      </c>
      <c r="AF219" s="7">
        <f t="shared" si="94"/>
        <v>0</v>
      </c>
      <c r="AG219" s="7">
        <f t="shared" si="95"/>
        <v>0</v>
      </c>
      <c r="AH219" s="7">
        <f t="shared" si="96"/>
        <v>0</v>
      </c>
      <c r="AI219" s="7">
        <f t="shared" si="97"/>
        <v>0</v>
      </c>
      <c r="AJ219" s="7">
        <f t="shared" si="98"/>
        <v>0</v>
      </c>
      <c r="AK219" s="7">
        <f t="shared" si="99"/>
        <v>0</v>
      </c>
      <c r="AL219" s="7">
        <f t="shared" si="100"/>
        <v>0</v>
      </c>
      <c r="AM219" s="7">
        <f t="shared" si="101"/>
        <v>0</v>
      </c>
    </row>
    <row r="220" spans="1:39" hidden="1" x14ac:dyDescent="0.75">
      <c r="A220" s="3">
        <v>41858</v>
      </c>
      <c r="B220" s="37">
        <f>IFERROR(INDEX(BTC!$F:$F,MATCH($A220,BTC!$A:$A,0))*INDEX('Control Panel'!$B:$B,MATCH('Index Volume'!$A220+1,'Control Panel'!$A:$A,1)),0)</f>
        <v>0</v>
      </c>
      <c r="C220" s="37">
        <f>IFERROR(INDEX(XRP!$F:$F,MATCH($A220,XRP!$A:$A,0))*INDEX('Control Panel'!$C:$C,MATCH($A220+1,'Control Panel'!$A:$A,1)),0)</f>
        <v>0</v>
      </c>
      <c r="D220" s="37">
        <f>IFERROR(INDEX(LTC!$F:$F,MATCH($A220,LTC!$A:$A,0))*INDEX('Control Panel'!$D:$D,MATCH($A220+1,'Control Panel'!$A:$A,1)),0)</f>
        <v>0</v>
      </c>
      <c r="E220" s="37">
        <f>IFERROR(INDEX(ETC!$F:$F,MATCH($A220,ETC!$A:$A,0))*INDEX('Control Panel'!$E:$E,MATCH($A220+1,'Control Panel'!$A:$A,1)),0)</f>
        <v>0</v>
      </c>
      <c r="F220" s="37">
        <f>IFERROR(INDEX(ETH!$F:$F,MATCH($A220,ETH!$A:$A,0))*INDEX('Control Panel'!$F:$F,MATCH('Index Volume'!$A220+1,'Control Panel'!$A:$A,1)),0)</f>
        <v>0</v>
      </c>
      <c r="G220" s="37">
        <f>IFERROR(INDEX(BCH!$F:$F,MATCH($A220,BCH!$A:$A,0))*INDEX('Control Panel'!$G:$G,MATCH('Index Volume'!$A220+1,'Control Panel'!$A:$A,1)),0)</f>
        <v>0</v>
      </c>
      <c r="H220" s="37">
        <f>IFERROR(INDEX(XMR!$F:$F,MATCH($A220,XMR!$A:$A,0))*INDEX('Control Panel'!$H:$H,MATCH('Index Volume'!$A220+1,'Control Panel'!$A:$A,1)),0)</f>
        <v>0</v>
      </c>
      <c r="I220" s="37">
        <f>IFERROR(INDEX(ZEC!$F:$F,MATCH($A220,ZEC!$A:$A,0))*INDEX('Control Panel'!$I:$I,MATCH('Index Volume'!$A220+1,'Control Panel'!$A:$A,1)),0)</f>
        <v>0</v>
      </c>
      <c r="J220" s="37">
        <f>IFERROR(INDEX(EOS!$F:$F,MATCH($A220,EOS!$A:$A,0))*INDEX('Control Panel'!$J:$J,MATCH('Index Volume'!$A220+1,'Control Panel'!$A:$A,1)),0)</f>
        <v>0</v>
      </c>
      <c r="K220" s="37">
        <f>IFERROR(INDEX(DASH!$F:$F,MATCH($A220,DASH!$A:$A,0))*INDEX('Control Panel'!$K:$K,MATCH('Index Volume'!$A220+1,'Control Panel'!$A:$A,1)),0)</f>
        <v>0</v>
      </c>
      <c r="L220" s="37">
        <f>IFERROR(INDEX(XLM!$F:$F,MATCH($A220,XLM!$A:$A,0))*INDEX('Control Panel'!$L:$L,MATCH('Index Volume'!$A220+1,'Control Panel'!$A:$A,1)),0)</f>
        <v>0</v>
      </c>
      <c r="M220" s="39">
        <f t="shared" si="77"/>
        <v>0</v>
      </c>
      <c r="N220" s="1" t="b">
        <f t="shared" si="78"/>
        <v>1</v>
      </c>
      <c r="O220" s="41">
        <f t="shared" si="79"/>
        <v>0</v>
      </c>
      <c r="Q220" s="7">
        <f t="shared" si="80"/>
        <v>0</v>
      </c>
      <c r="R220" s="7">
        <f t="shared" si="81"/>
        <v>0</v>
      </c>
      <c r="S220" s="7">
        <f t="shared" si="82"/>
        <v>0</v>
      </c>
      <c r="T220" s="7">
        <f t="shared" si="83"/>
        <v>0</v>
      </c>
      <c r="U220" s="7">
        <f t="shared" si="84"/>
        <v>0</v>
      </c>
      <c r="V220" s="7">
        <f t="shared" si="85"/>
        <v>0</v>
      </c>
      <c r="W220" s="7">
        <f t="shared" si="86"/>
        <v>0</v>
      </c>
      <c r="X220" s="7">
        <f t="shared" si="87"/>
        <v>0</v>
      </c>
      <c r="Y220" s="7">
        <f t="shared" si="88"/>
        <v>0</v>
      </c>
      <c r="Z220" s="7">
        <f t="shared" si="89"/>
        <v>0</v>
      </c>
      <c r="AA220" s="7">
        <f t="shared" si="90"/>
        <v>0</v>
      </c>
      <c r="AC220" s="7">
        <f t="shared" si="91"/>
        <v>0</v>
      </c>
      <c r="AD220" s="7">
        <f t="shared" si="92"/>
        <v>0</v>
      </c>
      <c r="AE220" s="7">
        <f t="shared" si="93"/>
        <v>0</v>
      </c>
      <c r="AF220" s="7">
        <f t="shared" si="94"/>
        <v>0</v>
      </c>
      <c r="AG220" s="7">
        <f t="shared" si="95"/>
        <v>0</v>
      </c>
      <c r="AH220" s="7">
        <f t="shared" si="96"/>
        <v>0</v>
      </c>
      <c r="AI220" s="7">
        <f t="shared" si="97"/>
        <v>0</v>
      </c>
      <c r="AJ220" s="7">
        <f t="shared" si="98"/>
        <v>0</v>
      </c>
      <c r="AK220" s="7">
        <f t="shared" si="99"/>
        <v>0</v>
      </c>
      <c r="AL220" s="7">
        <f t="shared" si="100"/>
        <v>0</v>
      </c>
      <c r="AM220" s="7">
        <f t="shared" si="101"/>
        <v>0</v>
      </c>
    </row>
    <row r="221" spans="1:39" hidden="1" x14ac:dyDescent="0.75">
      <c r="A221" s="4">
        <v>41859</v>
      </c>
      <c r="B221" s="37">
        <f>IFERROR(INDEX(BTC!$F:$F,MATCH($A221,BTC!$A:$A,0))*INDEX('Control Panel'!$B:$B,MATCH('Index Volume'!$A221+1,'Control Panel'!$A:$A,1)),0)</f>
        <v>0</v>
      </c>
      <c r="C221" s="37">
        <f>IFERROR(INDEX(XRP!$F:$F,MATCH($A221,XRP!$A:$A,0))*INDEX('Control Panel'!$C:$C,MATCH($A221+1,'Control Panel'!$A:$A,1)),0)</f>
        <v>0</v>
      </c>
      <c r="D221" s="37">
        <f>IFERROR(INDEX(LTC!$F:$F,MATCH($A221,LTC!$A:$A,0))*INDEX('Control Panel'!$D:$D,MATCH($A221+1,'Control Panel'!$A:$A,1)),0)</f>
        <v>0</v>
      </c>
      <c r="E221" s="37">
        <f>IFERROR(INDEX(ETC!$F:$F,MATCH($A221,ETC!$A:$A,0))*INDEX('Control Panel'!$E:$E,MATCH($A221+1,'Control Panel'!$A:$A,1)),0)</f>
        <v>0</v>
      </c>
      <c r="F221" s="37">
        <f>IFERROR(INDEX(ETH!$F:$F,MATCH($A221,ETH!$A:$A,0))*INDEX('Control Panel'!$F:$F,MATCH('Index Volume'!$A221+1,'Control Panel'!$A:$A,1)),0)</f>
        <v>0</v>
      </c>
      <c r="G221" s="37">
        <f>IFERROR(INDEX(BCH!$F:$F,MATCH($A221,BCH!$A:$A,0))*INDEX('Control Panel'!$G:$G,MATCH('Index Volume'!$A221+1,'Control Panel'!$A:$A,1)),0)</f>
        <v>0</v>
      </c>
      <c r="H221" s="37">
        <f>IFERROR(INDEX(XMR!$F:$F,MATCH($A221,XMR!$A:$A,0))*INDEX('Control Panel'!$H:$H,MATCH('Index Volume'!$A221+1,'Control Panel'!$A:$A,1)),0)</f>
        <v>0</v>
      </c>
      <c r="I221" s="37">
        <f>IFERROR(INDEX(ZEC!$F:$F,MATCH($A221,ZEC!$A:$A,0))*INDEX('Control Panel'!$I:$I,MATCH('Index Volume'!$A221+1,'Control Panel'!$A:$A,1)),0)</f>
        <v>0</v>
      </c>
      <c r="J221" s="37">
        <f>IFERROR(INDEX(EOS!$F:$F,MATCH($A221,EOS!$A:$A,0))*INDEX('Control Panel'!$J:$J,MATCH('Index Volume'!$A221+1,'Control Panel'!$A:$A,1)),0)</f>
        <v>0</v>
      </c>
      <c r="K221" s="37">
        <f>IFERROR(INDEX(DASH!$F:$F,MATCH($A221,DASH!$A:$A,0))*INDEX('Control Panel'!$K:$K,MATCH('Index Volume'!$A221+1,'Control Panel'!$A:$A,1)),0)</f>
        <v>0</v>
      </c>
      <c r="L221" s="37">
        <f>IFERROR(INDEX(XLM!$F:$F,MATCH($A221,XLM!$A:$A,0))*INDEX('Control Panel'!$L:$L,MATCH('Index Volume'!$A221+1,'Control Panel'!$A:$A,1)),0)</f>
        <v>0</v>
      </c>
      <c r="M221" s="39">
        <f t="shared" si="77"/>
        <v>0</v>
      </c>
      <c r="N221" s="1" t="b">
        <f t="shared" si="78"/>
        <v>1</v>
      </c>
      <c r="O221" s="41">
        <f t="shared" si="79"/>
        <v>0</v>
      </c>
      <c r="Q221" s="7">
        <f t="shared" si="80"/>
        <v>0</v>
      </c>
      <c r="R221" s="7">
        <f t="shared" si="81"/>
        <v>0</v>
      </c>
      <c r="S221" s="7">
        <f t="shared" si="82"/>
        <v>0</v>
      </c>
      <c r="T221" s="7">
        <f t="shared" si="83"/>
        <v>0</v>
      </c>
      <c r="U221" s="7">
        <f t="shared" si="84"/>
        <v>0</v>
      </c>
      <c r="V221" s="7">
        <f t="shared" si="85"/>
        <v>0</v>
      </c>
      <c r="W221" s="7">
        <f t="shared" si="86"/>
        <v>0</v>
      </c>
      <c r="X221" s="7">
        <f t="shared" si="87"/>
        <v>0</v>
      </c>
      <c r="Y221" s="7">
        <f t="shared" si="88"/>
        <v>0</v>
      </c>
      <c r="Z221" s="7">
        <f t="shared" si="89"/>
        <v>0</v>
      </c>
      <c r="AA221" s="7">
        <f t="shared" si="90"/>
        <v>0</v>
      </c>
      <c r="AC221" s="7">
        <f t="shared" si="91"/>
        <v>0</v>
      </c>
      <c r="AD221" s="7">
        <f t="shared" si="92"/>
        <v>0</v>
      </c>
      <c r="AE221" s="7">
        <f t="shared" si="93"/>
        <v>0</v>
      </c>
      <c r="AF221" s="7">
        <f t="shared" si="94"/>
        <v>0</v>
      </c>
      <c r="AG221" s="7">
        <f t="shared" si="95"/>
        <v>0</v>
      </c>
      <c r="AH221" s="7">
        <f t="shared" si="96"/>
        <v>0</v>
      </c>
      <c r="AI221" s="7">
        <f t="shared" si="97"/>
        <v>0</v>
      </c>
      <c r="AJ221" s="7">
        <f t="shared" si="98"/>
        <v>0</v>
      </c>
      <c r="AK221" s="7">
        <f t="shared" si="99"/>
        <v>0</v>
      </c>
      <c r="AL221" s="7">
        <f t="shared" si="100"/>
        <v>0</v>
      </c>
      <c r="AM221" s="7">
        <f t="shared" si="101"/>
        <v>0</v>
      </c>
    </row>
    <row r="222" spans="1:39" hidden="1" x14ac:dyDescent="0.75">
      <c r="A222" s="3">
        <v>41860</v>
      </c>
      <c r="B222" s="37">
        <f>IFERROR(INDEX(BTC!$F:$F,MATCH($A222,BTC!$A:$A,0))*INDEX('Control Panel'!$B:$B,MATCH('Index Volume'!$A222+1,'Control Panel'!$A:$A,1)),0)</f>
        <v>0</v>
      </c>
      <c r="C222" s="37">
        <f>IFERROR(INDEX(XRP!$F:$F,MATCH($A222,XRP!$A:$A,0))*INDEX('Control Panel'!$C:$C,MATCH($A222+1,'Control Panel'!$A:$A,1)),0)</f>
        <v>0</v>
      </c>
      <c r="D222" s="37">
        <f>IFERROR(INDEX(LTC!$F:$F,MATCH($A222,LTC!$A:$A,0))*INDEX('Control Panel'!$D:$D,MATCH($A222+1,'Control Panel'!$A:$A,1)),0)</f>
        <v>0</v>
      </c>
      <c r="E222" s="37">
        <f>IFERROR(INDEX(ETC!$F:$F,MATCH($A222,ETC!$A:$A,0))*INDEX('Control Panel'!$E:$E,MATCH($A222+1,'Control Panel'!$A:$A,1)),0)</f>
        <v>0</v>
      </c>
      <c r="F222" s="37">
        <f>IFERROR(INDEX(ETH!$F:$F,MATCH($A222,ETH!$A:$A,0))*INDEX('Control Panel'!$F:$F,MATCH('Index Volume'!$A222+1,'Control Panel'!$A:$A,1)),0)</f>
        <v>0</v>
      </c>
      <c r="G222" s="37">
        <f>IFERROR(INDEX(BCH!$F:$F,MATCH($A222,BCH!$A:$A,0))*INDEX('Control Panel'!$G:$G,MATCH('Index Volume'!$A222+1,'Control Panel'!$A:$A,1)),0)</f>
        <v>0</v>
      </c>
      <c r="H222" s="37">
        <f>IFERROR(INDEX(XMR!$F:$F,MATCH($A222,XMR!$A:$A,0))*INDEX('Control Panel'!$H:$H,MATCH('Index Volume'!$A222+1,'Control Panel'!$A:$A,1)),0)</f>
        <v>0</v>
      </c>
      <c r="I222" s="37">
        <f>IFERROR(INDEX(ZEC!$F:$F,MATCH($A222,ZEC!$A:$A,0))*INDEX('Control Panel'!$I:$I,MATCH('Index Volume'!$A222+1,'Control Panel'!$A:$A,1)),0)</f>
        <v>0</v>
      </c>
      <c r="J222" s="37">
        <f>IFERROR(INDEX(EOS!$F:$F,MATCH($A222,EOS!$A:$A,0))*INDEX('Control Panel'!$J:$J,MATCH('Index Volume'!$A222+1,'Control Panel'!$A:$A,1)),0)</f>
        <v>0</v>
      </c>
      <c r="K222" s="37">
        <f>IFERROR(INDEX(DASH!$F:$F,MATCH($A222,DASH!$A:$A,0))*INDEX('Control Panel'!$K:$K,MATCH('Index Volume'!$A222+1,'Control Panel'!$A:$A,1)),0)</f>
        <v>0</v>
      </c>
      <c r="L222" s="37">
        <f>IFERROR(INDEX(XLM!$F:$F,MATCH($A222,XLM!$A:$A,0))*INDEX('Control Panel'!$L:$L,MATCH('Index Volume'!$A222+1,'Control Panel'!$A:$A,1)),0)</f>
        <v>0</v>
      </c>
      <c r="M222" s="39">
        <f t="shared" si="77"/>
        <v>0</v>
      </c>
      <c r="N222" s="1" t="b">
        <f t="shared" si="78"/>
        <v>1</v>
      </c>
      <c r="O222" s="41">
        <f t="shared" si="79"/>
        <v>0</v>
      </c>
      <c r="Q222" s="7">
        <f t="shared" si="80"/>
        <v>0</v>
      </c>
      <c r="R222" s="7">
        <f t="shared" si="81"/>
        <v>0</v>
      </c>
      <c r="S222" s="7">
        <f t="shared" si="82"/>
        <v>0</v>
      </c>
      <c r="T222" s="7">
        <f t="shared" si="83"/>
        <v>0</v>
      </c>
      <c r="U222" s="7">
        <f t="shared" si="84"/>
        <v>0</v>
      </c>
      <c r="V222" s="7">
        <f t="shared" si="85"/>
        <v>0</v>
      </c>
      <c r="W222" s="7">
        <f t="shared" si="86"/>
        <v>0</v>
      </c>
      <c r="X222" s="7">
        <f t="shared" si="87"/>
        <v>0</v>
      </c>
      <c r="Y222" s="7">
        <f t="shared" si="88"/>
        <v>0</v>
      </c>
      <c r="Z222" s="7">
        <f t="shared" si="89"/>
        <v>0</v>
      </c>
      <c r="AA222" s="7">
        <f t="shared" si="90"/>
        <v>0</v>
      </c>
      <c r="AC222" s="7">
        <f t="shared" si="91"/>
        <v>0</v>
      </c>
      <c r="AD222" s="7">
        <f t="shared" si="92"/>
        <v>0</v>
      </c>
      <c r="AE222" s="7">
        <f t="shared" si="93"/>
        <v>0</v>
      </c>
      <c r="AF222" s="7">
        <f t="shared" si="94"/>
        <v>0</v>
      </c>
      <c r="AG222" s="7">
        <f t="shared" si="95"/>
        <v>0</v>
      </c>
      <c r="AH222" s="7">
        <f t="shared" si="96"/>
        <v>0</v>
      </c>
      <c r="AI222" s="7">
        <f t="shared" si="97"/>
        <v>0</v>
      </c>
      <c r="AJ222" s="7">
        <f t="shared" si="98"/>
        <v>0</v>
      </c>
      <c r="AK222" s="7">
        <f t="shared" si="99"/>
        <v>0</v>
      </c>
      <c r="AL222" s="7">
        <f t="shared" si="100"/>
        <v>0</v>
      </c>
      <c r="AM222" s="7">
        <f t="shared" si="101"/>
        <v>0</v>
      </c>
    </row>
    <row r="223" spans="1:39" hidden="1" x14ac:dyDescent="0.75">
      <c r="A223" s="4">
        <v>41861</v>
      </c>
      <c r="B223" s="37">
        <f>IFERROR(INDEX(BTC!$F:$F,MATCH($A223,BTC!$A:$A,0))*INDEX('Control Panel'!$B:$B,MATCH('Index Volume'!$A223+1,'Control Panel'!$A:$A,1)),0)</f>
        <v>0</v>
      </c>
      <c r="C223" s="37">
        <f>IFERROR(INDEX(XRP!$F:$F,MATCH($A223,XRP!$A:$A,0))*INDEX('Control Panel'!$C:$C,MATCH($A223+1,'Control Panel'!$A:$A,1)),0)</f>
        <v>0</v>
      </c>
      <c r="D223" s="37">
        <f>IFERROR(INDEX(LTC!$F:$F,MATCH($A223,LTC!$A:$A,0))*INDEX('Control Panel'!$D:$D,MATCH($A223+1,'Control Panel'!$A:$A,1)),0)</f>
        <v>0</v>
      </c>
      <c r="E223" s="37">
        <f>IFERROR(INDEX(ETC!$F:$F,MATCH($A223,ETC!$A:$A,0))*INDEX('Control Panel'!$E:$E,MATCH($A223+1,'Control Panel'!$A:$A,1)),0)</f>
        <v>0</v>
      </c>
      <c r="F223" s="37">
        <f>IFERROR(INDEX(ETH!$F:$F,MATCH($A223,ETH!$A:$A,0))*INDEX('Control Panel'!$F:$F,MATCH('Index Volume'!$A223+1,'Control Panel'!$A:$A,1)),0)</f>
        <v>0</v>
      </c>
      <c r="G223" s="37">
        <f>IFERROR(INDEX(BCH!$F:$F,MATCH($A223,BCH!$A:$A,0))*INDEX('Control Panel'!$G:$G,MATCH('Index Volume'!$A223+1,'Control Panel'!$A:$A,1)),0)</f>
        <v>0</v>
      </c>
      <c r="H223" s="37">
        <f>IFERROR(INDEX(XMR!$F:$F,MATCH($A223,XMR!$A:$A,0))*INDEX('Control Panel'!$H:$H,MATCH('Index Volume'!$A223+1,'Control Panel'!$A:$A,1)),0)</f>
        <v>0</v>
      </c>
      <c r="I223" s="37">
        <f>IFERROR(INDEX(ZEC!$F:$F,MATCH($A223,ZEC!$A:$A,0))*INDEX('Control Panel'!$I:$I,MATCH('Index Volume'!$A223+1,'Control Panel'!$A:$A,1)),0)</f>
        <v>0</v>
      </c>
      <c r="J223" s="37">
        <f>IFERROR(INDEX(EOS!$F:$F,MATCH($A223,EOS!$A:$A,0))*INDEX('Control Panel'!$J:$J,MATCH('Index Volume'!$A223+1,'Control Panel'!$A:$A,1)),0)</f>
        <v>0</v>
      </c>
      <c r="K223" s="37">
        <f>IFERROR(INDEX(DASH!$F:$F,MATCH($A223,DASH!$A:$A,0))*INDEX('Control Panel'!$K:$K,MATCH('Index Volume'!$A223+1,'Control Panel'!$A:$A,1)),0)</f>
        <v>0</v>
      </c>
      <c r="L223" s="37">
        <f>IFERROR(INDEX(XLM!$F:$F,MATCH($A223,XLM!$A:$A,0))*INDEX('Control Panel'!$L:$L,MATCH('Index Volume'!$A223+1,'Control Panel'!$A:$A,1)),0)</f>
        <v>0</v>
      </c>
      <c r="M223" s="39">
        <f t="shared" si="77"/>
        <v>0</v>
      </c>
      <c r="N223" s="1" t="b">
        <f t="shared" si="78"/>
        <v>1</v>
      </c>
      <c r="O223" s="41">
        <f t="shared" si="79"/>
        <v>0</v>
      </c>
      <c r="Q223" s="7">
        <f t="shared" si="80"/>
        <v>0</v>
      </c>
      <c r="R223" s="7">
        <f t="shared" si="81"/>
        <v>0</v>
      </c>
      <c r="S223" s="7">
        <f t="shared" si="82"/>
        <v>0</v>
      </c>
      <c r="T223" s="7">
        <f t="shared" si="83"/>
        <v>0</v>
      </c>
      <c r="U223" s="7">
        <f t="shared" si="84"/>
        <v>0</v>
      </c>
      <c r="V223" s="7">
        <f t="shared" si="85"/>
        <v>0</v>
      </c>
      <c r="W223" s="7">
        <f t="shared" si="86"/>
        <v>0</v>
      </c>
      <c r="X223" s="7">
        <f t="shared" si="87"/>
        <v>0</v>
      </c>
      <c r="Y223" s="7">
        <f t="shared" si="88"/>
        <v>0</v>
      </c>
      <c r="Z223" s="7">
        <f t="shared" si="89"/>
        <v>0</v>
      </c>
      <c r="AA223" s="7">
        <f t="shared" si="90"/>
        <v>0</v>
      </c>
      <c r="AC223" s="7">
        <f t="shared" si="91"/>
        <v>0</v>
      </c>
      <c r="AD223" s="7">
        <f t="shared" si="92"/>
        <v>0</v>
      </c>
      <c r="AE223" s="7">
        <f t="shared" si="93"/>
        <v>0</v>
      </c>
      <c r="AF223" s="7">
        <f t="shared" si="94"/>
        <v>0</v>
      </c>
      <c r="AG223" s="7">
        <f t="shared" si="95"/>
        <v>0</v>
      </c>
      <c r="AH223" s="7">
        <f t="shared" si="96"/>
        <v>0</v>
      </c>
      <c r="AI223" s="7">
        <f t="shared" si="97"/>
        <v>0</v>
      </c>
      <c r="AJ223" s="7">
        <f t="shared" si="98"/>
        <v>0</v>
      </c>
      <c r="AK223" s="7">
        <f t="shared" si="99"/>
        <v>0</v>
      </c>
      <c r="AL223" s="7">
        <f t="shared" si="100"/>
        <v>0</v>
      </c>
      <c r="AM223" s="7">
        <f t="shared" si="101"/>
        <v>0</v>
      </c>
    </row>
    <row r="224" spans="1:39" hidden="1" x14ac:dyDescent="0.75">
      <c r="A224" s="3">
        <v>41862</v>
      </c>
      <c r="B224" s="37">
        <f>IFERROR(INDEX(BTC!$F:$F,MATCH($A224,BTC!$A:$A,0))*INDEX('Control Panel'!$B:$B,MATCH('Index Volume'!$A224+1,'Control Panel'!$A:$A,1)),0)</f>
        <v>0</v>
      </c>
      <c r="C224" s="37">
        <f>IFERROR(INDEX(XRP!$F:$F,MATCH($A224,XRP!$A:$A,0))*INDEX('Control Panel'!$C:$C,MATCH($A224+1,'Control Panel'!$A:$A,1)),0)</f>
        <v>0</v>
      </c>
      <c r="D224" s="37">
        <f>IFERROR(INDEX(LTC!$F:$F,MATCH($A224,LTC!$A:$A,0))*INDEX('Control Panel'!$D:$D,MATCH($A224+1,'Control Panel'!$A:$A,1)),0)</f>
        <v>0</v>
      </c>
      <c r="E224" s="37">
        <f>IFERROR(INDEX(ETC!$F:$F,MATCH($A224,ETC!$A:$A,0))*INDEX('Control Panel'!$E:$E,MATCH($A224+1,'Control Panel'!$A:$A,1)),0)</f>
        <v>0</v>
      </c>
      <c r="F224" s="37">
        <f>IFERROR(INDEX(ETH!$F:$F,MATCH($A224,ETH!$A:$A,0))*INDEX('Control Panel'!$F:$F,MATCH('Index Volume'!$A224+1,'Control Panel'!$A:$A,1)),0)</f>
        <v>0</v>
      </c>
      <c r="G224" s="37">
        <f>IFERROR(INDEX(BCH!$F:$F,MATCH($A224,BCH!$A:$A,0))*INDEX('Control Panel'!$G:$G,MATCH('Index Volume'!$A224+1,'Control Panel'!$A:$A,1)),0)</f>
        <v>0</v>
      </c>
      <c r="H224" s="37">
        <f>IFERROR(INDEX(XMR!$F:$F,MATCH($A224,XMR!$A:$A,0))*INDEX('Control Panel'!$H:$H,MATCH('Index Volume'!$A224+1,'Control Panel'!$A:$A,1)),0)</f>
        <v>0</v>
      </c>
      <c r="I224" s="37">
        <f>IFERROR(INDEX(ZEC!$F:$F,MATCH($A224,ZEC!$A:$A,0))*INDEX('Control Panel'!$I:$I,MATCH('Index Volume'!$A224+1,'Control Panel'!$A:$A,1)),0)</f>
        <v>0</v>
      </c>
      <c r="J224" s="37">
        <f>IFERROR(INDEX(EOS!$F:$F,MATCH($A224,EOS!$A:$A,0))*INDEX('Control Panel'!$J:$J,MATCH('Index Volume'!$A224+1,'Control Panel'!$A:$A,1)),0)</f>
        <v>0</v>
      </c>
      <c r="K224" s="37">
        <f>IFERROR(INDEX(DASH!$F:$F,MATCH($A224,DASH!$A:$A,0))*INDEX('Control Panel'!$K:$K,MATCH('Index Volume'!$A224+1,'Control Panel'!$A:$A,1)),0)</f>
        <v>0</v>
      </c>
      <c r="L224" s="37">
        <f>IFERROR(INDEX(XLM!$F:$F,MATCH($A224,XLM!$A:$A,0))*INDEX('Control Panel'!$L:$L,MATCH('Index Volume'!$A224+1,'Control Panel'!$A:$A,1)),0)</f>
        <v>0</v>
      </c>
      <c r="M224" s="39">
        <f t="shared" si="77"/>
        <v>0</v>
      </c>
      <c r="N224" s="1" t="b">
        <f t="shared" si="78"/>
        <v>1</v>
      </c>
      <c r="O224" s="41">
        <f t="shared" si="79"/>
        <v>0</v>
      </c>
      <c r="Q224" s="7">
        <f t="shared" si="80"/>
        <v>0</v>
      </c>
      <c r="R224" s="7">
        <f t="shared" si="81"/>
        <v>0</v>
      </c>
      <c r="S224" s="7">
        <f t="shared" si="82"/>
        <v>0</v>
      </c>
      <c r="T224" s="7">
        <f t="shared" si="83"/>
        <v>0</v>
      </c>
      <c r="U224" s="7">
        <f t="shared" si="84"/>
        <v>0</v>
      </c>
      <c r="V224" s="7">
        <f t="shared" si="85"/>
        <v>0</v>
      </c>
      <c r="W224" s="7">
        <f t="shared" si="86"/>
        <v>0</v>
      </c>
      <c r="X224" s="7">
        <f t="shared" si="87"/>
        <v>0</v>
      </c>
      <c r="Y224" s="7">
        <f t="shared" si="88"/>
        <v>0</v>
      </c>
      <c r="Z224" s="7">
        <f t="shared" si="89"/>
        <v>0</v>
      </c>
      <c r="AA224" s="7">
        <f t="shared" si="90"/>
        <v>0</v>
      </c>
      <c r="AC224" s="7">
        <f t="shared" si="91"/>
        <v>0</v>
      </c>
      <c r="AD224" s="7">
        <f t="shared" si="92"/>
        <v>0</v>
      </c>
      <c r="AE224" s="7">
        <f t="shared" si="93"/>
        <v>0</v>
      </c>
      <c r="AF224" s="7">
        <f t="shared" si="94"/>
        <v>0</v>
      </c>
      <c r="AG224" s="7">
        <f t="shared" si="95"/>
        <v>0</v>
      </c>
      <c r="AH224" s="7">
        <f t="shared" si="96"/>
        <v>0</v>
      </c>
      <c r="AI224" s="7">
        <f t="shared" si="97"/>
        <v>0</v>
      </c>
      <c r="AJ224" s="7">
        <f t="shared" si="98"/>
        <v>0</v>
      </c>
      <c r="AK224" s="7">
        <f t="shared" si="99"/>
        <v>0</v>
      </c>
      <c r="AL224" s="7">
        <f t="shared" si="100"/>
        <v>0</v>
      </c>
      <c r="AM224" s="7">
        <f t="shared" si="101"/>
        <v>0</v>
      </c>
    </row>
    <row r="225" spans="1:39" hidden="1" x14ac:dyDescent="0.75">
      <c r="A225" s="4">
        <v>41863</v>
      </c>
      <c r="B225" s="37">
        <f>IFERROR(INDEX(BTC!$F:$F,MATCH($A225,BTC!$A:$A,0))*INDEX('Control Panel'!$B:$B,MATCH('Index Volume'!$A225+1,'Control Panel'!$A:$A,1)),0)</f>
        <v>0</v>
      </c>
      <c r="C225" s="37">
        <f>IFERROR(INDEX(XRP!$F:$F,MATCH($A225,XRP!$A:$A,0))*INDEX('Control Panel'!$C:$C,MATCH($A225+1,'Control Panel'!$A:$A,1)),0)</f>
        <v>0</v>
      </c>
      <c r="D225" s="37">
        <f>IFERROR(INDEX(LTC!$F:$F,MATCH($A225,LTC!$A:$A,0))*INDEX('Control Panel'!$D:$D,MATCH($A225+1,'Control Panel'!$A:$A,1)),0)</f>
        <v>0</v>
      </c>
      <c r="E225" s="37">
        <f>IFERROR(INDEX(ETC!$F:$F,MATCH($A225,ETC!$A:$A,0))*INDEX('Control Panel'!$E:$E,MATCH($A225+1,'Control Panel'!$A:$A,1)),0)</f>
        <v>0</v>
      </c>
      <c r="F225" s="37">
        <f>IFERROR(INDEX(ETH!$F:$F,MATCH($A225,ETH!$A:$A,0))*INDEX('Control Panel'!$F:$F,MATCH('Index Volume'!$A225+1,'Control Panel'!$A:$A,1)),0)</f>
        <v>0</v>
      </c>
      <c r="G225" s="37">
        <f>IFERROR(INDEX(BCH!$F:$F,MATCH($A225,BCH!$A:$A,0))*INDEX('Control Panel'!$G:$G,MATCH('Index Volume'!$A225+1,'Control Panel'!$A:$A,1)),0)</f>
        <v>0</v>
      </c>
      <c r="H225" s="37">
        <f>IFERROR(INDEX(XMR!$F:$F,MATCH($A225,XMR!$A:$A,0))*INDEX('Control Panel'!$H:$H,MATCH('Index Volume'!$A225+1,'Control Panel'!$A:$A,1)),0)</f>
        <v>0</v>
      </c>
      <c r="I225" s="37">
        <f>IFERROR(INDEX(ZEC!$F:$F,MATCH($A225,ZEC!$A:$A,0))*INDEX('Control Panel'!$I:$I,MATCH('Index Volume'!$A225+1,'Control Panel'!$A:$A,1)),0)</f>
        <v>0</v>
      </c>
      <c r="J225" s="37">
        <f>IFERROR(INDEX(EOS!$F:$F,MATCH($A225,EOS!$A:$A,0))*INDEX('Control Panel'!$J:$J,MATCH('Index Volume'!$A225+1,'Control Panel'!$A:$A,1)),0)</f>
        <v>0</v>
      </c>
      <c r="K225" s="37">
        <f>IFERROR(INDEX(DASH!$F:$F,MATCH($A225,DASH!$A:$A,0))*INDEX('Control Panel'!$K:$K,MATCH('Index Volume'!$A225+1,'Control Panel'!$A:$A,1)),0)</f>
        <v>0</v>
      </c>
      <c r="L225" s="37">
        <f>IFERROR(INDEX(XLM!$F:$F,MATCH($A225,XLM!$A:$A,0))*INDEX('Control Panel'!$L:$L,MATCH('Index Volume'!$A225+1,'Control Panel'!$A:$A,1)),0)</f>
        <v>0</v>
      </c>
      <c r="M225" s="39">
        <f t="shared" si="77"/>
        <v>0</v>
      </c>
      <c r="N225" s="1" t="b">
        <f t="shared" si="78"/>
        <v>1</v>
      </c>
      <c r="O225" s="41">
        <f t="shared" si="79"/>
        <v>0</v>
      </c>
      <c r="Q225" s="7">
        <f t="shared" si="80"/>
        <v>0</v>
      </c>
      <c r="R225" s="7">
        <f t="shared" si="81"/>
        <v>0</v>
      </c>
      <c r="S225" s="7">
        <f t="shared" si="82"/>
        <v>0</v>
      </c>
      <c r="T225" s="7">
        <f t="shared" si="83"/>
        <v>0</v>
      </c>
      <c r="U225" s="7">
        <f t="shared" si="84"/>
        <v>0</v>
      </c>
      <c r="V225" s="7">
        <f t="shared" si="85"/>
        <v>0</v>
      </c>
      <c r="W225" s="7">
        <f t="shared" si="86"/>
        <v>0</v>
      </c>
      <c r="X225" s="7">
        <f t="shared" si="87"/>
        <v>0</v>
      </c>
      <c r="Y225" s="7">
        <f t="shared" si="88"/>
        <v>0</v>
      </c>
      <c r="Z225" s="7">
        <f t="shared" si="89"/>
        <v>0</v>
      </c>
      <c r="AA225" s="7">
        <f t="shared" si="90"/>
        <v>0</v>
      </c>
      <c r="AC225" s="7">
        <f t="shared" si="91"/>
        <v>0</v>
      </c>
      <c r="AD225" s="7">
        <f t="shared" si="92"/>
        <v>0</v>
      </c>
      <c r="AE225" s="7">
        <f t="shared" si="93"/>
        <v>0</v>
      </c>
      <c r="AF225" s="7">
        <f t="shared" si="94"/>
        <v>0</v>
      </c>
      <c r="AG225" s="7">
        <f t="shared" si="95"/>
        <v>0</v>
      </c>
      <c r="AH225" s="7">
        <f t="shared" si="96"/>
        <v>0</v>
      </c>
      <c r="AI225" s="7">
        <f t="shared" si="97"/>
        <v>0</v>
      </c>
      <c r="AJ225" s="7">
        <f t="shared" si="98"/>
        <v>0</v>
      </c>
      <c r="AK225" s="7">
        <f t="shared" si="99"/>
        <v>0</v>
      </c>
      <c r="AL225" s="7">
        <f t="shared" si="100"/>
        <v>0</v>
      </c>
      <c r="AM225" s="7">
        <f t="shared" si="101"/>
        <v>0</v>
      </c>
    </row>
    <row r="226" spans="1:39" hidden="1" x14ac:dyDescent="0.75">
      <c r="A226" s="3">
        <v>41864</v>
      </c>
      <c r="B226" s="37">
        <f>IFERROR(INDEX(BTC!$F:$F,MATCH($A226,BTC!$A:$A,0))*INDEX('Control Panel'!$B:$B,MATCH('Index Volume'!$A226+1,'Control Panel'!$A:$A,1)),0)</f>
        <v>0</v>
      </c>
      <c r="C226" s="37">
        <f>IFERROR(INDEX(XRP!$F:$F,MATCH($A226,XRP!$A:$A,0))*INDEX('Control Panel'!$C:$C,MATCH($A226+1,'Control Panel'!$A:$A,1)),0)</f>
        <v>0</v>
      </c>
      <c r="D226" s="37">
        <f>IFERROR(INDEX(LTC!$F:$F,MATCH($A226,LTC!$A:$A,0))*INDEX('Control Panel'!$D:$D,MATCH($A226+1,'Control Panel'!$A:$A,1)),0)</f>
        <v>0</v>
      </c>
      <c r="E226" s="37">
        <f>IFERROR(INDEX(ETC!$F:$F,MATCH($A226,ETC!$A:$A,0))*INDEX('Control Panel'!$E:$E,MATCH($A226+1,'Control Panel'!$A:$A,1)),0)</f>
        <v>0</v>
      </c>
      <c r="F226" s="37">
        <f>IFERROR(INDEX(ETH!$F:$F,MATCH($A226,ETH!$A:$A,0))*INDEX('Control Panel'!$F:$F,MATCH('Index Volume'!$A226+1,'Control Panel'!$A:$A,1)),0)</f>
        <v>0</v>
      </c>
      <c r="G226" s="37">
        <f>IFERROR(INDEX(BCH!$F:$F,MATCH($A226,BCH!$A:$A,0))*INDEX('Control Panel'!$G:$G,MATCH('Index Volume'!$A226+1,'Control Panel'!$A:$A,1)),0)</f>
        <v>0</v>
      </c>
      <c r="H226" s="37">
        <f>IFERROR(INDEX(XMR!$F:$F,MATCH($A226,XMR!$A:$A,0))*INDEX('Control Panel'!$H:$H,MATCH('Index Volume'!$A226+1,'Control Panel'!$A:$A,1)),0)</f>
        <v>0</v>
      </c>
      <c r="I226" s="37">
        <f>IFERROR(INDEX(ZEC!$F:$F,MATCH($A226,ZEC!$A:$A,0))*INDEX('Control Panel'!$I:$I,MATCH('Index Volume'!$A226+1,'Control Panel'!$A:$A,1)),0)</f>
        <v>0</v>
      </c>
      <c r="J226" s="37">
        <f>IFERROR(INDEX(EOS!$F:$F,MATCH($A226,EOS!$A:$A,0))*INDEX('Control Panel'!$J:$J,MATCH('Index Volume'!$A226+1,'Control Panel'!$A:$A,1)),0)</f>
        <v>0</v>
      </c>
      <c r="K226" s="37">
        <f>IFERROR(INDEX(DASH!$F:$F,MATCH($A226,DASH!$A:$A,0))*INDEX('Control Panel'!$K:$K,MATCH('Index Volume'!$A226+1,'Control Panel'!$A:$A,1)),0)</f>
        <v>0</v>
      </c>
      <c r="L226" s="37">
        <f>IFERROR(INDEX(XLM!$F:$F,MATCH($A226,XLM!$A:$A,0))*INDEX('Control Panel'!$L:$L,MATCH('Index Volume'!$A226+1,'Control Panel'!$A:$A,1)),0)</f>
        <v>0</v>
      </c>
      <c r="M226" s="39">
        <f t="shared" si="77"/>
        <v>0</v>
      </c>
      <c r="N226" s="1" t="b">
        <f t="shared" si="78"/>
        <v>1</v>
      </c>
      <c r="O226" s="41">
        <f t="shared" si="79"/>
        <v>0</v>
      </c>
      <c r="Q226" s="7">
        <f t="shared" si="80"/>
        <v>0</v>
      </c>
      <c r="R226" s="7">
        <f t="shared" si="81"/>
        <v>0</v>
      </c>
      <c r="S226" s="7">
        <f t="shared" si="82"/>
        <v>0</v>
      </c>
      <c r="T226" s="7">
        <f t="shared" si="83"/>
        <v>0</v>
      </c>
      <c r="U226" s="7">
        <f t="shared" si="84"/>
        <v>0</v>
      </c>
      <c r="V226" s="7">
        <f t="shared" si="85"/>
        <v>0</v>
      </c>
      <c r="W226" s="7">
        <f t="shared" si="86"/>
        <v>0</v>
      </c>
      <c r="X226" s="7">
        <f t="shared" si="87"/>
        <v>0</v>
      </c>
      <c r="Y226" s="7">
        <f t="shared" si="88"/>
        <v>0</v>
      </c>
      <c r="Z226" s="7">
        <f t="shared" si="89"/>
        <v>0</v>
      </c>
      <c r="AA226" s="7">
        <f t="shared" si="90"/>
        <v>0</v>
      </c>
      <c r="AC226" s="7">
        <f t="shared" si="91"/>
        <v>0</v>
      </c>
      <c r="AD226" s="7">
        <f t="shared" si="92"/>
        <v>0</v>
      </c>
      <c r="AE226" s="7">
        <f t="shared" si="93"/>
        <v>0</v>
      </c>
      <c r="AF226" s="7">
        <f t="shared" si="94"/>
        <v>0</v>
      </c>
      <c r="AG226" s="7">
        <f t="shared" si="95"/>
        <v>0</v>
      </c>
      <c r="AH226" s="7">
        <f t="shared" si="96"/>
        <v>0</v>
      </c>
      <c r="AI226" s="7">
        <f t="shared" si="97"/>
        <v>0</v>
      </c>
      <c r="AJ226" s="7">
        <f t="shared" si="98"/>
        <v>0</v>
      </c>
      <c r="AK226" s="7">
        <f t="shared" si="99"/>
        <v>0</v>
      </c>
      <c r="AL226" s="7">
        <f t="shared" si="100"/>
        <v>0</v>
      </c>
      <c r="AM226" s="7">
        <f t="shared" si="101"/>
        <v>0</v>
      </c>
    </row>
    <row r="227" spans="1:39" hidden="1" x14ac:dyDescent="0.75">
      <c r="A227" s="4">
        <v>41865</v>
      </c>
      <c r="B227" s="37">
        <f>IFERROR(INDEX(BTC!$F:$F,MATCH($A227,BTC!$A:$A,0))*INDEX('Control Panel'!$B:$B,MATCH('Index Volume'!$A227+1,'Control Panel'!$A:$A,1)),0)</f>
        <v>0</v>
      </c>
      <c r="C227" s="37">
        <f>IFERROR(INDEX(XRP!$F:$F,MATCH($A227,XRP!$A:$A,0))*INDEX('Control Panel'!$C:$C,MATCH($A227+1,'Control Panel'!$A:$A,1)),0)</f>
        <v>0</v>
      </c>
      <c r="D227" s="37">
        <f>IFERROR(INDEX(LTC!$F:$F,MATCH($A227,LTC!$A:$A,0))*INDEX('Control Panel'!$D:$D,MATCH($A227+1,'Control Panel'!$A:$A,1)),0)</f>
        <v>0</v>
      </c>
      <c r="E227" s="37">
        <f>IFERROR(INDEX(ETC!$F:$F,MATCH($A227,ETC!$A:$A,0))*INDEX('Control Panel'!$E:$E,MATCH($A227+1,'Control Panel'!$A:$A,1)),0)</f>
        <v>0</v>
      </c>
      <c r="F227" s="37">
        <f>IFERROR(INDEX(ETH!$F:$F,MATCH($A227,ETH!$A:$A,0))*INDEX('Control Panel'!$F:$F,MATCH('Index Volume'!$A227+1,'Control Panel'!$A:$A,1)),0)</f>
        <v>0</v>
      </c>
      <c r="G227" s="37">
        <f>IFERROR(INDEX(BCH!$F:$F,MATCH($A227,BCH!$A:$A,0))*INDEX('Control Panel'!$G:$G,MATCH('Index Volume'!$A227+1,'Control Panel'!$A:$A,1)),0)</f>
        <v>0</v>
      </c>
      <c r="H227" s="37">
        <f>IFERROR(INDEX(XMR!$F:$F,MATCH($A227,XMR!$A:$A,0))*INDEX('Control Panel'!$H:$H,MATCH('Index Volume'!$A227+1,'Control Panel'!$A:$A,1)),0)</f>
        <v>0</v>
      </c>
      <c r="I227" s="37">
        <f>IFERROR(INDEX(ZEC!$F:$F,MATCH($A227,ZEC!$A:$A,0))*INDEX('Control Panel'!$I:$I,MATCH('Index Volume'!$A227+1,'Control Panel'!$A:$A,1)),0)</f>
        <v>0</v>
      </c>
      <c r="J227" s="37">
        <f>IFERROR(INDEX(EOS!$F:$F,MATCH($A227,EOS!$A:$A,0))*INDEX('Control Panel'!$J:$J,MATCH('Index Volume'!$A227+1,'Control Panel'!$A:$A,1)),0)</f>
        <v>0</v>
      </c>
      <c r="K227" s="37">
        <f>IFERROR(INDEX(DASH!$F:$F,MATCH($A227,DASH!$A:$A,0))*INDEX('Control Panel'!$K:$K,MATCH('Index Volume'!$A227+1,'Control Panel'!$A:$A,1)),0)</f>
        <v>0</v>
      </c>
      <c r="L227" s="37">
        <f>IFERROR(INDEX(XLM!$F:$F,MATCH($A227,XLM!$A:$A,0))*INDEX('Control Panel'!$L:$L,MATCH('Index Volume'!$A227+1,'Control Panel'!$A:$A,1)),0)</f>
        <v>0</v>
      </c>
      <c r="M227" s="39">
        <f t="shared" si="77"/>
        <v>0</v>
      </c>
      <c r="N227" s="1" t="b">
        <f t="shared" si="78"/>
        <v>1</v>
      </c>
      <c r="O227" s="41">
        <f t="shared" si="79"/>
        <v>0</v>
      </c>
      <c r="Q227" s="7">
        <f t="shared" si="80"/>
        <v>0</v>
      </c>
      <c r="R227" s="7">
        <f t="shared" si="81"/>
        <v>0</v>
      </c>
      <c r="S227" s="7">
        <f t="shared" si="82"/>
        <v>0</v>
      </c>
      <c r="T227" s="7">
        <f t="shared" si="83"/>
        <v>0</v>
      </c>
      <c r="U227" s="7">
        <f t="shared" si="84"/>
        <v>0</v>
      </c>
      <c r="V227" s="7">
        <f t="shared" si="85"/>
        <v>0</v>
      </c>
      <c r="W227" s="7">
        <f t="shared" si="86"/>
        <v>0</v>
      </c>
      <c r="X227" s="7">
        <f t="shared" si="87"/>
        <v>0</v>
      </c>
      <c r="Y227" s="7">
        <f t="shared" si="88"/>
        <v>0</v>
      </c>
      <c r="Z227" s="7">
        <f t="shared" si="89"/>
        <v>0</v>
      </c>
      <c r="AA227" s="7">
        <f t="shared" si="90"/>
        <v>0</v>
      </c>
      <c r="AC227" s="7">
        <f t="shared" si="91"/>
        <v>0</v>
      </c>
      <c r="AD227" s="7">
        <f t="shared" si="92"/>
        <v>0</v>
      </c>
      <c r="AE227" s="7">
        <f t="shared" si="93"/>
        <v>0</v>
      </c>
      <c r="AF227" s="7">
        <f t="shared" si="94"/>
        <v>0</v>
      </c>
      <c r="AG227" s="7">
        <f t="shared" si="95"/>
        <v>0</v>
      </c>
      <c r="AH227" s="7">
        <f t="shared" si="96"/>
        <v>0</v>
      </c>
      <c r="AI227" s="7">
        <f t="shared" si="97"/>
        <v>0</v>
      </c>
      <c r="AJ227" s="7">
        <f t="shared" si="98"/>
        <v>0</v>
      </c>
      <c r="AK227" s="7">
        <f t="shared" si="99"/>
        <v>0</v>
      </c>
      <c r="AL227" s="7">
        <f t="shared" si="100"/>
        <v>0</v>
      </c>
      <c r="AM227" s="7">
        <f t="shared" si="101"/>
        <v>0</v>
      </c>
    </row>
    <row r="228" spans="1:39" hidden="1" x14ac:dyDescent="0.75">
      <c r="A228" s="3">
        <v>41866</v>
      </c>
      <c r="B228" s="37">
        <f>IFERROR(INDEX(BTC!$F:$F,MATCH($A228,BTC!$A:$A,0))*INDEX('Control Panel'!$B:$B,MATCH('Index Volume'!$A228+1,'Control Panel'!$A:$A,1)),0)</f>
        <v>0</v>
      </c>
      <c r="C228" s="37">
        <f>IFERROR(INDEX(XRP!$F:$F,MATCH($A228,XRP!$A:$A,0))*INDEX('Control Panel'!$C:$C,MATCH($A228+1,'Control Panel'!$A:$A,1)),0)</f>
        <v>0</v>
      </c>
      <c r="D228" s="37">
        <f>IFERROR(INDEX(LTC!$F:$F,MATCH($A228,LTC!$A:$A,0))*INDEX('Control Panel'!$D:$D,MATCH($A228+1,'Control Panel'!$A:$A,1)),0)</f>
        <v>0</v>
      </c>
      <c r="E228" s="37">
        <f>IFERROR(INDEX(ETC!$F:$F,MATCH($A228,ETC!$A:$A,0))*INDEX('Control Panel'!$E:$E,MATCH($A228+1,'Control Panel'!$A:$A,1)),0)</f>
        <v>0</v>
      </c>
      <c r="F228" s="37">
        <f>IFERROR(INDEX(ETH!$F:$F,MATCH($A228,ETH!$A:$A,0))*INDEX('Control Panel'!$F:$F,MATCH('Index Volume'!$A228+1,'Control Panel'!$A:$A,1)),0)</f>
        <v>0</v>
      </c>
      <c r="G228" s="37">
        <f>IFERROR(INDEX(BCH!$F:$F,MATCH($A228,BCH!$A:$A,0))*INDEX('Control Panel'!$G:$G,MATCH('Index Volume'!$A228+1,'Control Panel'!$A:$A,1)),0)</f>
        <v>0</v>
      </c>
      <c r="H228" s="37">
        <f>IFERROR(INDEX(XMR!$F:$F,MATCH($A228,XMR!$A:$A,0))*INDEX('Control Panel'!$H:$H,MATCH('Index Volume'!$A228+1,'Control Panel'!$A:$A,1)),0)</f>
        <v>0</v>
      </c>
      <c r="I228" s="37">
        <f>IFERROR(INDEX(ZEC!$F:$F,MATCH($A228,ZEC!$A:$A,0))*INDEX('Control Panel'!$I:$I,MATCH('Index Volume'!$A228+1,'Control Panel'!$A:$A,1)),0)</f>
        <v>0</v>
      </c>
      <c r="J228" s="37">
        <f>IFERROR(INDEX(EOS!$F:$F,MATCH($A228,EOS!$A:$A,0))*INDEX('Control Panel'!$J:$J,MATCH('Index Volume'!$A228+1,'Control Panel'!$A:$A,1)),0)</f>
        <v>0</v>
      </c>
      <c r="K228" s="37">
        <f>IFERROR(INDEX(DASH!$F:$F,MATCH($A228,DASH!$A:$A,0))*INDEX('Control Panel'!$K:$K,MATCH('Index Volume'!$A228+1,'Control Panel'!$A:$A,1)),0)</f>
        <v>0</v>
      </c>
      <c r="L228" s="37">
        <f>IFERROR(INDEX(XLM!$F:$F,MATCH($A228,XLM!$A:$A,0))*INDEX('Control Panel'!$L:$L,MATCH('Index Volume'!$A228+1,'Control Panel'!$A:$A,1)),0)</f>
        <v>0</v>
      </c>
      <c r="M228" s="39">
        <f t="shared" si="77"/>
        <v>0</v>
      </c>
      <c r="N228" s="1" t="b">
        <f t="shared" si="78"/>
        <v>1</v>
      </c>
      <c r="O228" s="41">
        <f t="shared" si="79"/>
        <v>0</v>
      </c>
      <c r="Q228" s="7">
        <f t="shared" si="80"/>
        <v>0</v>
      </c>
      <c r="R228" s="7">
        <f t="shared" si="81"/>
        <v>0</v>
      </c>
      <c r="S228" s="7">
        <f t="shared" si="82"/>
        <v>0</v>
      </c>
      <c r="T228" s="7">
        <f t="shared" si="83"/>
        <v>0</v>
      </c>
      <c r="U228" s="7">
        <f t="shared" si="84"/>
        <v>0</v>
      </c>
      <c r="V228" s="7">
        <f t="shared" si="85"/>
        <v>0</v>
      </c>
      <c r="W228" s="7">
        <f t="shared" si="86"/>
        <v>0</v>
      </c>
      <c r="X228" s="7">
        <f t="shared" si="87"/>
        <v>0</v>
      </c>
      <c r="Y228" s="7">
        <f t="shared" si="88"/>
        <v>0</v>
      </c>
      <c r="Z228" s="7">
        <f t="shared" si="89"/>
        <v>0</v>
      </c>
      <c r="AA228" s="7">
        <f t="shared" si="90"/>
        <v>0</v>
      </c>
      <c r="AC228" s="7">
        <f t="shared" si="91"/>
        <v>0</v>
      </c>
      <c r="AD228" s="7">
        <f t="shared" si="92"/>
        <v>0</v>
      </c>
      <c r="AE228" s="7">
        <f t="shared" si="93"/>
        <v>0</v>
      </c>
      <c r="AF228" s="7">
        <f t="shared" si="94"/>
        <v>0</v>
      </c>
      <c r="AG228" s="7">
        <f t="shared" si="95"/>
        <v>0</v>
      </c>
      <c r="AH228" s="7">
        <f t="shared" si="96"/>
        <v>0</v>
      </c>
      <c r="AI228" s="7">
        <f t="shared" si="97"/>
        <v>0</v>
      </c>
      <c r="AJ228" s="7">
        <f t="shared" si="98"/>
        <v>0</v>
      </c>
      <c r="AK228" s="7">
        <f t="shared" si="99"/>
        <v>0</v>
      </c>
      <c r="AL228" s="7">
        <f t="shared" si="100"/>
        <v>0</v>
      </c>
      <c r="AM228" s="7">
        <f t="shared" si="101"/>
        <v>0</v>
      </c>
    </row>
    <row r="229" spans="1:39" hidden="1" x14ac:dyDescent="0.75">
      <c r="A229" s="4">
        <v>41867</v>
      </c>
      <c r="B229" s="37">
        <f>IFERROR(INDEX(BTC!$F:$F,MATCH($A229,BTC!$A:$A,0))*INDEX('Control Panel'!$B:$B,MATCH('Index Volume'!$A229+1,'Control Panel'!$A:$A,1)),0)</f>
        <v>0</v>
      </c>
      <c r="C229" s="37">
        <f>IFERROR(INDEX(XRP!$F:$F,MATCH($A229,XRP!$A:$A,0))*INDEX('Control Panel'!$C:$C,MATCH($A229+1,'Control Panel'!$A:$A,1)),0)</f>
        <v>0</v>
      </c>
      <c r="D229" s="37">
        <f>IFERROR(INDEX(LTC!$F:$F,MATCH($A229,LTC!$A:$A,0))*INDEX('Control Panel'!$D:$D,MATCH($A229+1,'Control Panel'!$A:$A,1)),0)</f>
        <v>0</v>
      </c>
      <c r="E229" s="37">
        <f>IFERROR(INDEX(ETC!$F:$F,MATCH($A229,ETC!$A:$A,0))*INDEX('Control Panel'!$E:$E,MATCH($A229+1,'Control Panel'!$A:$A,1)),0)</f>
        <v>0</v>
      </c>
      <c r="F229" s="37">
        <f>IFERROR(INDEX(ETH!$F:$F,MATCH($A229,ETH!$A:$A,0))*INDEX('Control Panel'!$F:$F,MATCH('Index Volume'!$A229+1,'Control Panel'!$A:$A,1)),0)</f>
        <v>0</v>
      </c>
      <c r="G229" s="37">
        <f>IFERROR(INDEX(BCH!$F:$F,MATCH($A229,BCH!$A:$A,0))*INDEX('Control Panel'!$G:$G,MATCH('Index Volume'!$A229+1,'Control Panel'!$A:$A,1)),0)</f>
        <v>0</v>
      </c>
      <c r="H229" s="37">
        <f>IFERROR(INDEX(XMR!$F:$F,MATCH($A229,XMR!$A:$A,0))*INDEX('Control Panel'!$H:$H,MATCH('Index Volume'!$A229+1,'Control Panel'!$A:$A,1)),0)</f>
        <v>0</v>
      </c>
      <c r="I229" s="37">
        <f>IFERROR(INDEX(ZEC!$F:$F,MATCH($A229,ZEC!$A:$A,0))*INDEX('Control Panel'!$I:$I,MATCH('Index Volume'!$A229+1,'Control Panel'!$A:$A,1)),0)</f>
        <v>0</v>
      </c>
      <c r="J229" s="37">
        <f>IFERROR(INDEX(EOS!$F:$F,MATCH($A229,EOS!$A:$A,0))*INDEX('Control Panel'!$J:$J,MATCH('Index Volume'!$A229+1,'Control Panel'!$A:$A,1)),0)</f>
        <v>0</v>
      </c>
      <c r="K229" s="37">
        <f>IFERROR(INDEX(DASH!$F:$F,MATCH($A229,DASH!$A:$A,0))*INDEX('Control Panel'!$K:$K,MATCH('Index Volume'!$A229+1,'Control Panel'!$A:$A,1)),0)</f>
        <v>0</v>
      </c>
      <c r="L229" s="37">
        <f>IFERROR(INDEX(XLM!$F:$F,MATCH($A229,XLM!$A:$A,0))*INDEX('Control Panel'!$L:$L,MATCH('Index Volume'!$A229+1,'Control Panel'!$A:$A,1)),0)</f>
        <v>0</v>
      </c>
      <c r="M229" s="39">
        <f t="shared" si="77"/>
        <v>0</v>
      </c>
      <c r="N229" s="1" t="b">
        <f t="shared" si="78"/>
        <v>1</v>
      </c>
      <c r="O229" s="41">
        <f t="shared" si="79"/>
        <v>0</v>
      </c>
      <c r="Q229" s="7">
        <f t="shared" si="80"/>
        <v>0</v>
      </c>
      <c r="R229" s="7">
        <f t="shared" si="81"/>
        <v>0</v>
      </c>
      <c r="S229" s="7">
        <f t="shared" si="82"/>
        <v>0</v>
      </c>
      <c r="T229" s="7">
        <f t="shared" si="83"/>
        <v>0</v>
      </c>
      <c r="U229" s="7">
        <f t="shared" si="84"/>
        <v>0</v>
      </c>
      <c r="V229" s="7">
        <f t="shared" si="85"/>
        <v>0</v>
      </c>
      <c r="W229" s="7">
        <f t="shared" si="86"/>
        <v>0</v>
      </c>
      <c r="X229" s="7">
        <f t="shared" si="87"/>
        <v>0</v>
      </c>
      <c r="Y229" s="7">
        <f t="shared" si="88"/>
        <v>0</v>
      </c>
      <c r="Z229" s="7">
        <f t="shared" si="89"/>
        <v>0</v>
      </c>
      <c r="AA229" s="7">
        <f t="shared" si="90"/>
        <v>0</v>
      </c>
      <c r="AC229" s="7">
        <f t="shared" si="91"/>
        <v>0</v>
      </c>
      <c r="AD229" s="7">
        <f t="shared" si="92"/>
        <v>0</v>
      </c>
      <c r="AE229" s="7">
        <f t="shared" si="93"/>
        <v>0</v>
      </c>
      <c r="AF229" s="7">
        <f t="shared" si="94"/>
        <v>0</v>
      </c>
      <c r="AG229" s="7">
        <f t="shared" si="95"/>
        <v>0</v>
      </c>
      <c r="AH229" s="7">
        <f t="shared" si="96"/>
        <v>0</v>
      </c>
      <c r="AI229" s="7">
        <f t="shared" si="97"/>
        <v>0</v>
      </c>
      <c r="AJ229" s="7">
        <f t="shared" si="98"/>
        <v>0</v>
      </c>
      <c r="AK229" s="7">
        <f t="shared" si="99"/>
        <v>0</v>
      </c>
      <c r="AL229" s="7">
        <f t="shared" si="100"/>
        <v>0</v>
      </c>
      <c r="AM229" s="7">
        <f t="shared" si="101"/>
        <v>0</v>
      </c>
    </row>
    <row r="230" spans="1:39" hidden="1" x14ac:dyDescent="0.75">
      <c r="A230" s="3">
        <v>41868</v>
      </c>
      <c r="B230" s="37">
        <f>IFERROR(INDEX(BTC!$F:$F,MATCH($A230,BTC!$A:$A,0))*INDEX('Control Panel'!$B:$B,MATCH('Index Volume'!$A230+1,'Control Panel'!$A:$A,1)),0)</f>
        <v>0</v>
      </c>
      <c r="C230" s="37">
        <f>IFERROR(INDEX(XRP!$F:$F,MATCH($A230,XRP!$A:$A,0))*INDEX('Control Panel'!$C:$C,MATCH($A230+1,'Control Panel'!$A:$A,1)),0)</f>
        <v>0</v>
      </c>
      <c r="D230" s="37">
        <f>IFERROR(INDEX(LTC!$F:$F,MATCH($A230,LTC!$A:$A,0))*INDEX('Control Panel'!$D:$D,MATCH($A230+1,'Control Panel'!$A:$A,1)),0)</f>
        <v>0</v>
      </c>
      <c r="E230" s="37">
        <f>IFERROR(INDEX(ETC!$F:$F,MATCH($A230,ETC!$A:$A,0))*INDEX('Control Panel'!$E:$E,MATCH($A230+1,'Control Panel'!$A:$A,1)),0)</f>
        <v>0</v>
      </c>
      <c r="F230" s="37">
        <f>IFERROR(INDEX(ETH!$F:$F,MATCH($A230,ETH!$A:$A,0))*INDEX('Control Panel'!$F:$F,MATCH('Index Volume'!$A230+1,'Control Panel'!$A:$A,1)),0)</f>
        <v>0</v>
      </c>
      <c r="G230" s="37">
        <f>IFERROR(INDEX(BCH!$F:$F,MATCH($A230,BCH!$A:$A,0))*INDEX('Control Panel'!$G:$G,MATCH('Index Volume'!$A230+1,'Control Panel'!$A:$A,1)),0)</f>
        <v>0</v>
      </c>
      <c r="H230" s="37">
        <f>IFERROR(INDEX(XMR!$F:$F,MATCH($A230,XMR!$A:$A,0))*INDEX('Control Panel'!$H:$H,MATCH('Index Volume'!$A230+1,'Control Panel'!$A:$A,1)),0)</f>
        <v>0</v>
      </c>
      <c r="I230" s="37">
        <f>IFERROR(INDEX(ZEC!$F:$F,MATCH($A230,ZEC!$A:$A,0))*INDEX('Control Panel'!$I:$I,MATCH('Index Volume'!$A230+1,'Control Panel'!$A:$A,1)),0)</f>
        <v>0</v>
      </c>
      <c r="J230" s="37">
        <f>IFERROR(INDEX(EOS!$F:$F,MATCH($A230,EOS!$A:$A,0))*INDEX('Control Panel'!$J:$J,MATCH('Index Volume'!$A230+1,'Control Panel'!$A:$A,1)),0)</f>
        <v>0</v>
      </c>
      <c r="K230" s="37">
        <f>IFERROR(INDEX(DASH!$F:$F,MATCH($A230,DASH!$A:$A,0))*INDEX('Control Panel'!$K:$K,MATCH('Index Volume'!$A230+1,'Control Panel'!$A:$A,1)),0)</f>
        <v>0</v>
      </c>
      <c r="L230" s="37">
        <f>IFERROR(INDEX(XLM!$F:$F,MATCH($A230,XLM!$A:$A,0))*INDEX('Control Panel'!$L:$L,MATCH('Index Volume'!$A230+1,'Control Panel'!$A:$A,1)),0)</f>
        <v>0</v>
      </c>
      <c r="M230" s="39">
        <f t="shared" si="77"/>
        <v>0</v>
      </c>
      <c r="N230" s="1" t="b">
        <f t="shared" si="78"/>
        <v>1</v>
      </c>
      <c r="O230" s="41">
        <f t="shared" si="79"/>
        <v>0</v>
      </c>
      <c r="Q230" s="7">
        <f t="shared" si="80"/>
        <v>0</v>
      </c>
      <c r="R230" s="7">
        <f t="shared" si="81"/>
        <v>0</v>
      </c>
      <c r="S230" s="7">
        <f t="shared" si="82"/>
        <v>0</v>
      </c>
      <c r="T230" s="7">
        <f t="shared" si="83"/>
        <v>0</v>
      </c>
      <c r="U230" s="7">
        <f t="shared" si="84"/>
        <v>0</v>
      </c>
      <c r="V230" s="7">
        <f t="shared" si="85"/>
        <v>0</v>
      </c>
      <c r="W230" s="7">
        <f t="shared" si="86"/>
        <v>0</v>
      </c>
      <c r="X230" s="7">
        <f t="shared" si="87"/>
        <v>0</v>
      </c>
      <c r="Y230" s="7">
        <f t="shared" si="88"/>
        <v>0</v>
      </c>
      <c r="Z230" s="7">
        <f t="shared" si="89"/>
        <v>0</v>
      </c>
      <c r="AA230" s="7">
        <f t="shared" si="90"/>
        <v>0</v>
      </c>
      <c r="AC230" s="7">
        <f t="shared" si="91"/>
        <v>0</v>
      </c>
      <c r="AD230" s="7">
        <f t="shared" si="92"/>
        <v>0</v>
      </c>
      <c r="AE230" s="7">
        <f t="shared" si="93"/>
        <v>0</v>
      </c>
      <c r="AF230" s="7">
        <f t="shared" si="94"/>
        <v>0</v>
      </c>
      <c r="AG230" s="7">
        <f t="shared" si="95"/>
        <v>0</v>
      </c>
      <c r="AH230" s="7">
        <f t="shared" si="96"/>
        <v>0</v>
      </c>
      <c r="AI230" s="7">
        <f t="shared" si="97"/>
        <v>0</v>
      </c>
      <c r="AJ230" s="7">
        <f t="shared" si="98"/>
        <v>0</v>
      </c>
      <c r="AK230" s="7">
        <f t="shared" si="99"/>
        <v>0</v>
      </c>
      <c r="AL230" s="7">
        <f t="shared" si="100"/>
        <v>0</v>
      </c>
      <c r="AM230" s="7">
        <f t="shared" si="101"/>
        <v>0</v>
      </c>
    </row>
    <row r="231" spans="1:39" hidden="1" x14ac:dyDescent="0.75">
      <c r="A231" s="4">
        <v>41869</v>
      </c>
      <c r="B231" s="37">
        <f>IFERROR(INDEX(BTC!$F:$F,MATCH($A231,BTC!$A:$A,0))*INDEX('Control Panel'!$B:$B,MATCH('Index Volume'!$A231+1,'Control Panel'!$A:$A,1)),0)</f>
        <v>0</v>
      </c>
      <c r="C231" s="37">
        <f>IFERROR(INDEX(XRP!$F:$F,MATCH($A231,XRP!$A:$A,0))*INDEX('Control Panel'!$C:$C,MATCH($A231+1,'Control Panel'!$A:$A,1)),0)</f>
        <v>0</v>
      </c>
      <c r="D231" s="37">
        <f>IFERROR(INDEX(LTC!$F:$F,MATCH($A231,LTC!$A:$A,0))*INDEX('Control Panel'!$D:$D,MATCH($A231+1,'Control Panel'!$A:$A,1)),0)</f>
        <v>0</v>
      </c>
      <c r="E231" s="37">
        <f>IFERROR(INDEX(ETC!$F:$F,MATCH($A231,ETC!$A:$A,0))*INDEX('Control Panel'!$E:$E,MATCH($A231+1,'Control Panel'!$A:$A,1)),0)</f>
        <v>0</v>
      </c>
      <c r="F231" s="37">
        <f>IFERROR(INDEX(ETH!$F:$F,MATCH($A231,ETH!$A:$A,0))*INDEX('Control Panel'!$F:$F,MATCH('Index Volume'!$A231+1,'Control Panel'!$A:$A,1)),0)</f>
        <v>0</v>
      </c>
      <c r="G231" s="37">
        <f>IFERROR(INDEX(BCH!$F:$F,MATCH($A231,BCH!$A:$A,0))*INDEX('Control Panel'!$G:$G,MATCH('Index Volume'!$A231+1,'Control Panel'!$A:$A,1)),0)</f>
        <v>0</v>
      </c>
      <c r="H231" s="37">
        <f>IFERROR(INDEX(XMR!$F:$F,MATCH($A231,XMR!$A:$A,0))*INDEX('Control Panel'!$H:$H,MATCH('Index Volume'!$A231+1,'Control Panel'!$A:$A,1)),0)</f>
        <v>0</v>
      </c>
      <c r="I231" s="37">
        <f>IFERROR(INDEX(ZEC!$F:$F,MATCH($A231,ZEC!$A:$A,0))*INDEX('Control Panel'!$I:$I,MATCH('Index Volume'!$A231+1,'Control Panel'!$A:$A,1)),0)</f>
        <v>0</v>
      </c>
      <c r="J231" s="37">
        <f>IFERROR(INDEX(EOS!$F:$F,MATCH($A231,EOS!$A:$A,0))*INDEX('Control Panel'!$J:$J,MATCH('Index Volume'!$A231+1,'Control Panel'!$A:$A,1)),0)</f>
        <v>0</v>
      </c>
      <c r="K231" s="37">
        <f>IFERROR(INDEX(DASH!$F:$F,MATCH($A231,DASH!$A:$A,0))*INDEX('Control Panel'!$K:$K,MATCH('Index Volume'!$A231+1,'Control Panel'!$A:$A,1)),0)</f>
        <v>0</v>
      </c>
      <c r="L231" s="37">
        <f>IFERROR(INDEX(XLM!$F:$F,MATCH($A231,XLM!$A:$A,0))*INDEX('Control Panel'!$L:$L,MATCH('Index Volume'!$A231+1,'Control Panel'!$A:$A,1)),0)</f>
        <v>0</v>
      </c>
      <c r="M231" s="39">
        <f t="shared" si="77"/>
        <v>0</v>
      </c>
      <c r="N231" s="1" t="b">
        <f t="shared" si="78"/>
        <v>1</v>
      </c>
      <c r="O231" s="41">
        <f t="shared" si="79"/>
        <v>0</v>
      </c>
      <c r="Q231" s="7">
        <f t="shared" si="80"/>
        <v>0</v>
      </c>
      <c r="R231" s="7">
        <f t="shared" si="81"/>
        <v>0</v>
      </c>
      <c r="S231" s="7">
        <f t="shared" si="82"/>
        <v>0</v>
      </c>
      <c r="T231" s="7">
        <f t="shared" si="83"/>
        <v>0</v>
      </c>
      <c r="U231" s="7">
        <f t="shared" si="84"/>
        <v>0</v>
      </c>
      <c r="V231" s="7">
        <f t="shared" si="85"/>
        <v>0</v>
      </c>
      <c r="W231" s="7">
        <f t="shared" si="86"/>
        <v>0</v>
      </c>
      <c r="X231" s="7">
        <f t="shared" si="87"/>
        <v>0</v>
      </c>
      <c r="Y231" s="7">
        <f t="shared" si="88"/>
        <v>0</v>
      </c>
      <c r="Z231" s="7">
        <f t="shared" si="89"/>
        <v>0</v>
      </c>
      <c r="AA231" s="7">
        <f t="shared" si="90"/>
        <v>0</v>
      </c>
      <c r="AC231" s="7">
        <f t="shared" si="91"/>
        <v>0</v>
      </c>
      <c r="AD231" s="7">
        <f t="shared" si="92"/>
        <v>0</v>
      </c>
      <c r="AE231" s="7">
        <f t="shared" si="93"/>
        <v>0</v>
      </c>
      <c r="AF231" s="7">
        <f t="shared" si="94"/>
        <v>0</v>
      </c>
      <c r="AG231" s="7">
        <f t="shared" si="95"/>
        <v>0</v>
      </c>
      <c r="AH231" s="7">
        <f t="shared" si="96"/>
        <v>0</v>
      </c>
      <c r="AI231" s="7">
        <f t="shared" si="97"/>
        <v>0</v>
      </c>
      <c r="AJ231" s="7">
        <f t="shared" si="98"/>
        <v>0</v>
      </c>
      <c r="AK231" s="7">
        <f t="shared" si="99"/>
        <v>0</v>
      </c>
      <c r="AL231" s="7">
        <f t="shared" si="100"/>
        <v>0</v>
      </c>
      <c r="AM231" s="7">
        <f t="shared" si="101"/>
        <v>0</v>
      </c>
    </row>
    <row r="232" spans="1:39" hidden="1" x14ac:dyDescent="0.75">
      <c r="A232" s="3">
        <v>41870</v>
      </c>
      <c r="B232" s="37">
        <f>IFERROR(INDEX(BTC!$F:$F,MATCH($A232,BTC!$A:$A,0))*INDEX('Control Panel'!$B:$B,MATCH('Index Volume'!$A232+1,'Control Panel'!$A:$A,1)),0)</f>
        <v>0</v>
      </c>
      <c r="C232" s="37">
        <f>IFERROR(INDEX(XRP!$F:$F,MATCH($A232,XRP!$A:$A,0))*INDEX('Control Panel'!$C:$C,MATCH($A232+1,'Control Panel'!$A:$A,1)),0)</f>
        <v>0</v>
      </c>
      <c r="D232" s="37">
        <f>IFERROR(INDEX(LTC!$F:$F,MATCH($A232,LTC!$A:$A,0))*INDEX('Control Panel'!$D:$D,MATCH($A232+1,'Control Panel'!$A:$A,1)),0)</f>
        <v>0</v>
      </c>
      <c r="E232" s="37">
        <f>IFERROR(INDEX(ETC!$F:$F,MATCH($A232,ETC!$A:$A,0))*INDEX('Control Panel'!$E:$E,MATCH($A232+1,'Control Panel'!$A:$A,1)),0)</f>
        <v>0</v>
      </c>
      <c r="F232" s="37">
        <f>IFERROR(INDEX(ETH!$F:$F,MATCH($A232,ETH!$A:$A,0))*INDEX('Control Panel'!$F:$F,MATCH('Index Volume'!$A232+1,'Control Panel'!$A:$A,1)),0)</f>
        <v>0</v>
      </c>
      <c r="G232" s="37">
        <f>IFERROR(INDEX(BCH!$F:$F,MATCH($A232,BCH!$A:$A,0))*INDEX('Control Panel'!$G:$G,MATCH('Index Volume'!$A232+1,'Control Panel'!$A:$A,1)),0)</f>
        <v>0</v>
      </c>
      <c r="H232" s="37">
        <f>IFERROR(INDEX(XMR!$F:$F,MATCH($A232,XMR!$A:$A,0))*INDEX('Control Panel'!$H:$H,MATCH('Index Volume'!$A232+1,'Control Panel'!$A:$A,1)),0)</f>
        <v>0</v>
      </c>
      <c r="I232" s="37">
        <f>IFERROR(INDEX(ZEC!$F:$F,MATCH($A232,ZEC!$A:$A,0))*INDEX('Control Panel'!$I:$I,MATCH('Index Volume'!$A232+1,'Control Panel'!$A:$A,1)),0)</f>
        <v>0</v>
      </c>
      <c r="J232" s="37">
        <f>IFERROR(INDEX(EOS!$F:$F,MATCH($A232,EOS!$A:$A,0))*INDEX('Control Panel'!$J:$J,MATCH('Index Volume'!$A232+1,'Control Panel'!$A:$A,1)),0)</f>
        <v>0</v>
      </c>
      <c r="K232" s="37">
        <f>IFERROR(INDEX(DASH!$F:$F,MATCH($A232,DASH!$A:$A,0))*INDEX('Control Panel'!$K:$K,MATCH('Index Volume'!$A232+1,'Control Panel'!$A:$A,1)),0)</f>
        <v>0</v>
      </c>
      <c r="L232" s="37">
        <f>IFERROR(INDEX(XLM!$F:$F,MATCH($A232,XLM!$A:$A,0))*INDEX('Control Panel'!$L:$L,MATCH('Index Volume'!$A232+1,'Control Panel'!$A:$A,1)),0)</f>
        <v>0</v>
      </c>
      <c r="M232" s="39">
        <f t="shared" si="77"/>
        <v>0</v>
      </c>
      <c r="N232" s="1" t="b">
        <f t="shared" si="78"/>
        <v>1</v>
      </c>
      <c r="O232" s="41">
        <f t="shared" si="79"/>
        <v>0</v>
      </c>
      <c r="Q232" s="7">
        <f t="shared" si="80"/>
        <v>0</v>
      </c>
      <c r="R232" s="7">
        <f t="shared" si="81"/>
        <v>0</v>
      </c>
      <c r="S232" s="7">
        <f t="shared" si="82"/>
        <v>0</v>
      </c>
      <c r="T232" s="7">
        <f t="shared" si="83"/>
        <v>0</v>
      </c>
      <c r="U232" s="7">
        <f t="shared" si="84"/>
        <v>0</v>
      </c>
      <c r="V232" s="7">
        <f t="shared" si="85"/>
        <v>0</v>
      </c>
      <c r="W232" s="7">
        <f t="shared" si="86"/>
        <v>0</v>
      </c>
      <c r="X232" s="7">
        <f t="shared" si="87"/>
        <v>0</v>
      </c>
      <c r="Y232" s="7">
        <f t="shared" si="88"/>
        <v>0</v>
      </c>
      <c r="Z232" s="7">
        <f t="shared" si="89"/>
        <v>0</v>
      </c>
      <c r="AA232" s="7">
        <f t="shared" si="90"/>
        <v>0</v>
      </c>
      <c r="AC232" s="7">
        <f t="shared" si="91"/>
        <v>0</v>
      </c>
      <c r="AD232" s="7">
        <f t="shared" si="92"/>
        <v>0</v>
      </c>
      <c r="AE232" s="7">
        <f t="shared" si="93"/>
        <v>0</v>
      </c>
      <c r="AF232" s="7">
        <f t="shared" si="94"/>
        <v>0</v>
      </c>
      <c r="AG232" s="7">
        <f t="shared" si="95"/>
        <v>0</v>
      </c>
      <c r="AH232" s="7">
        <f t="shared" si="96"/>
        <v>0</v>
      </c>
      <c r="AI232" s="7">
        <f t="shared" si="97"/>
        <v>0</v>
      </c>
      <c r="AJ232" s="7">
        <f t="shared" si="98"/>
        <v>0</v>
      </c>
      <c r="AK232" s="7">
        <f t="shared" si="99"/>
        <v>0</v>
      </c>
      <c r="AL232" s="7">
        <f t="shared" si="100"/>
        <v>0</v>
      </c>
      <c r="AM232" s="7">
        <f t="shared" si="101"/>
        <v>0</v>
      </c>
    </row>
    <row r="233" spans="1:39" hidden="1" x14ac:dyDescent="0.75">
      <c r="A233" s="4">
        <v>41871</v>
      </c>
      <c r="B233" s="37">
        <f>IFERROR(INDEX(BTC!$F:$F,MATCH($A233,BTC!$A:$A,0))*INDEX('Control Panel'!$B:$B,MATCH('Index Volume'!$A233+1,'Control Panel'!$A:$A,1)),0)</f>
        <v>0</v>
      </c>
      <c r="C233" s="37">
        <f>IFERROR(INDEX(XRP!$F:$F,MATCH($A233,XRP!$A:$A,0))*INDEX('Control Panel'!$C:$C,MATCH($A233+1,'Control Panel'!$A:$A,1)),0)</f>
        <v>0</v>
      </c>
      <c r="D233" s="37">
        <f>IFERROR(INDEX(LTC!$F:$F,MATCH($A233,LTC!$A:$A,0))*INDEX('Control Panel'!$D:$D,MATCH($A233+1,'Control Panel'!$A:$A,1)),0)</f>
        <v>0</v>
      </c>
      <c r="E233" s="37">
        <f>IFERROR(INDEX(ETC!$F:$F,MATCH($A233,ETC!$A:$A,0))*INDEX('Control Panel'!$E:$E,MATCH($A233+1,'Control Panel'!$A:$A,1)),0)</f>
        <v>0</v>
      </c>
      <c r="F233" s="37">
        <f>IFERROR(INDEX(ETH!$F:$F,MATCH($A233,ETH!$A:$A,0))*INDEX('Control Panel'!$F:$F,MATCH('Index Volume'!$A233+1,'Control Panel'!$A:$A,1)),0)</f>
        <v>0</v>
      </c>
      <c r="G233" s="37">
        <f>IFERROR(INDEX(BCH!$F:$F,MATCH($A233,BCH!$A:$A,0))*INDEX('Control Panel'!$G:$G,MATCH('Index Volume'!$A233+1,'Control Panel'!$A:$A,1)),0)</f>
        <v>0</v>
      </c>
      <c r="H233" s="37">
        <f>IFERROR(INDEX(XMR!$F:$F,MATCH($A233,XMR!$A:$A,0))*INDEX('Control Panel'!$H:$H,MATCH('Index Volume'!$A233+1,'Control Panel'!$A:$A,1)),0)</f>
        <v>0</v>
      </c>
      <c r="I233" s="37">
        <f>IFERROR(INDEX(ZEC!$F:$F,MATCH($A233,ZEC!$A:$A,0))*INDEX('Control Panel'!$I:$I,MATCH('Index Volume'!$A233+1,'Control Panel'!$A:$A,1)),0)</f>
        <v>0</v>
      </c>
      <c r="J233" s="37">
        <f>IFERROR(INDEX(EOS!$F:$F,MATCH($A233,EOS!$A:$A,0))*INDEX('Control Panel'!$J:$J,MATCH('Index Volume'!$A233+1,'Control Panel'!$A:$A,1)),0)</f>
        <v>0</v>
      </c>
      <c r="K233" s="37">
        <f>IFERROR(INDEX(DASH!$F:$F,MATCH($A233,DASH!$A:$A,0))*INDEX('Control Panel'!$K:$K,MATCH('Index Volume'!$A233+1,'Control Panel'!$A:$A,1)),0)</f>
        <v>0</v>
      </c>
      <c r="L233" s="37">
        <f>IFERROR(INDEX(XLM!$F:$F,MATCH($A233,XLM!$A:$A,0))*INDEX('Control Panel'!$L:$L,MATCH('Index Volume'!$A233+1,'Control Panel'!$A:$A,1)),0)</f>
        <v>0</v>
      </c>
      <c r="M233" s="39">
        <f t="shared" si="77"/>
        <v>0</v>
      </c>
      <c r="N233" s="1" t="b">
        <f t="shared" si="78"/>
        <v>1</v>
      </c>
      <c r="O233" s="41">
        <f t="shared" si="79"/>
        <v>0</v>
      </c>
      <c r="Q233" s="7">
        <f t="shared" si="80"/>
        <v>0</v>
      </c>
      <c r="R233" s="7">
        <f t="shared" si="81"/>
        <v>0</v>
      </c>
      <c r="S233" s="7">
        <f t="shared" si="82"/>
        <v>0</v>
      </c>
      <c r="T233" s="7">
        <f t="shared" si="83"/>
        <v>0</v>
      </c>
      <c r="U233" s="7">
        <f t="shared" si="84"/>
        <v>0</v>
      </c>
      <c r="V233" s="7">
        <f t="shared" si="85"/>
        <v>0</v>
      </c>
      <c r="W233" s="7">
        <f t="shared" si="86"/>
        <v>0</v>
      </c>
      <c r="X233" s="7">
        <f t="shared" si="87"/>
        <v>0</v>
      </c>
      <c r="Y233" s="7">
        <f t="shared" si="88"/>
        <v>0</v>
      </c>
      <c r="Z233" s="7">
        <f t="shared" si="89"/>
        <v>0</v>
      </c>
      <c r="AA233" s="7">
        <f t="shared" si="90"/>
        <v>0</v>
      </c>
      <c r="AC233" s="7">
        <f t="shared" si="91"/>
        <v>0</v>
      </c>
      <c r="AD233" s="7">
        <f t="shared" si="92"/>
        <v>0</v>
      </c>
      <c r="AE233" s="7">
        <f t="shared" si="93"/>
        <v>0</v>
      </c>
      <c r="AF233" s="7">
        <f t="shared" si="94"/>
        <v>0</v>
      </c>
      <c r="AG233" s="7">
        <f t="shared" si="95"/>
        <v>0</v>
      </c>
      <c r="AH233" s="7">
        <f t="shared" si="96"/>
        <v>0</v>
      </c>
      <c r="AI233" s="7">
        <f t="shared" si="97"/>
        <v>0</v>
      </c>
      <c r="AJ233" s="7">
        <f t="shared" si="98"/>
        <v>0</v>
      </c>
      <c r="AK233" s="7">
        <f t="shared" si="99"/>
        <v>0</v>
      </c>
      <c r="AL233" s="7">
        <f t="shared" si="100"/>
        <v>0</v>
      </c>
      <c r="AM233" s="7">
        <f t="shared" si="101"/>
        <v>0</v>
      </c>
    </row>
    <row r="234" spans="1:39" hidden="1" x14ac:dyDescent="0.75">
      <c r="A234" s="3">
        <v>41872</v>
      </c>
      <c r="B234" s="37">
        <f>IFERROR(INDEX(BTC!$F:$F,MATCH($A234,BTC!$A:$A,0))*INDEX('Control Panel'!$B:$B,MATCH('Index Volume'!$A234+1,'Control Panel'!$A:$A,1)),0)</f>
        <v>0</v>
      </c>
      <c r="C234" s="37">
        <f>IFERROR(INDEX(XRP!$F:$F,MATCH($A234,XRP!$A:$A,0))*INDEX('Control Panel'!$C:$C,MATCH($A234+1,'Control Panel'!$A:$A,1)),0)</f>
        <v>0</v>
      </c>
      <c r="D234" s="37">
        <f>IFERROR(INDEX(LTC!$F:$F,MATCH($A234,LTC!$A:$A,0))*INDEX('Control Panel'!$D:$D,MATCH($A234+1,'Control Panel'!$A:$A,1)),0)</f>
        <v>0</v>
      </c>
      <c r="E234" s="37">
        <f>IFERROR(INDEX(ETC!$F:$F,MATCH($A234,ETC!$A:$A,0))*INDEX('Control Panel'!$E:$E,MATCH($A234+1,'Control Panel'!$A:$A,1)),0)</f>
        <v>0</v>
      </c>
      <c r="F234" s="37">
        <f>IFERROR(INDEX(ETH!$F:$F,MATCH($A234,ETH!$A:$A,0))*INDEX('Control Panel'!$F:$F,MATCH('Index Volume'!$A234+1,'Control Panel'!$A:$A,1)),0)</f>
        <v>0</v>
      </c>
      <c r="G234" s="37">
        <f>IFERROR(INDEX(BCH!$F:$F,MATCH($A234,BCH!$A:$A,0))*INDEX('Control Panel'!$G:$G,MATCH('Index Volume'!$A234+1,'Control Panel'!$A:$A,1)),0)</f>
        <v>0</v>
      </c>
      <c r="H234" s="37">
        <f>IFERROR(INDEX(XMR!$F:$F,MATCH($A234,XMR!$A:$A,0))*INDEX('Control Panel'!$H:$H,MATCH('Index Volume'!$A234+1,'Control Panel'!$A:$A,1)),0)</f>
        <v>0</v>
      </c>
      <c r="I234" s="37">
        <f>IFERROR(INDEX(ZEC!$F:$F,MATCH($A234,ZEC!$A:$A,0))*INDEX('Control Panel'!$I:$I,MATCH('Index Volume'!$A234+1,'Control Panel'!$A:$A,1)),0)</f>
        <v>0</v>
      </c>
      <c r="J234" s="37">
        <f>IFERROR(INDEX(EOS!$F:$F,MATCH($A234,EOS!$A:$A,0))*INDEX('Control Panel'!$J:$J,MATCH('Index Volume'!$A234+1,'Control Panel'!$A:$A,1)),0)</f>
        <v>0</v>
      </c>
      <c r="K234" s="37">
        <f>IFERROR(INDEX(DASH!$F:$F,MATCH($A234,DASH!$A:$A,0))*INDEX('Control Panel'!$K:$K,MATCH('Index Volume'!$A234+1,'Control Panel'!$A:$A,1)),0)</f>
        <v>0</v>
      </c>
      <c r="L234" s="37">
        <f>IFERROR(INDEX(XLM!$F:$F,MATCH($A234,XLM!$A:$A,0))*INDEX('Control Panel'!$L:$L,MATCH('Index Volume'!$A234+1,'Control Panel'!$A:$A,1)),0)</f>
        <v>0</v>
      </c>
      <c r="M234" s="39">
        <f t="shared" si="77"/>
        <v>0</v>
      </c>
      <c r="N234" s="1" t="b">
        <f t="shared" si="78"/>
        <v>1</v>
      </c>
      <c r="O234" s="41">
        <f t="shared" si="79"/>
        <v>0</v>
      </c>
      <c r="Q234" s="7">
        <f t="shared" si="80"/>
        <v>0</v>
      </c>
      <c r="R234" s="7">
        <f t="shared" si="81"/>
        <v>0</v>
      </c>
      <c r="S234" s="7">
        <f t="shared" si="82"/>
        <v>0</v>
      </c>
      <c r="T234" s="7">
        <f t="shared" si="83"/>
        <v>0</v>
      </c>
      <c r="U234" s="7">
        <f t="shared" si="84"/>
        <v>0</v>
      </c>
      <c r="V234" s="7">
        <f t="shared" si="85"/>
        <v>0</v>
      </c>
      <c r="W234" s="7">
        <f t="shared" si="86"/>
        <v>0</v>
      </c>
      <c r="X234" s="7">
        <f t="shared" si="87"/>
        <v>0</v>
      </c>
      <c r="Y234" s="7">
        <f t="shared" si="88"/>
        <v>0</v>
      </c>
      <c r="Z234" s="7">
        <f t="shared" si="89"/>
        <v>0</v>
      </c>
      <c r="AA234" s="7">
        <f t="shared" si="90"/>
        <v>0</v>
      </c>
      <c r="AC234" s="7">
        <f t="shared" si="91"/>
        <v>0</v>
      </c>
      <c r="AD234" s="7">
        <f t="shared" si="92"/>
        <v>0</v>
      </c>
      <c r="AE234" s="7">
        <f t="shared" si="93"/>
        <v>0</v>
      </c>
      <c r="AF234" s="7">
        <f t="shared" si="94"/>
        <v>0</v>
      </c>
      <c r="AG234" s="7">
        <f t="shared" si="95"/>
        <v>0</v>
      </c>
      <c r="AH234" s="7">
        <f t="shared" si="96"/>
        <v>0</v>
      </c>
      <c r="AI234" s="7">
        <f t="shared" si="97"/>
        <v>0</v>
      </c>
      <c r="AJ234" s="7">
        <f t="shared" si="98"/>
        <v>0</v>
      </c>
      <c r="AK234" s="7">
        <f t="shared" si="99"/>
        <v>0</v>
      </c>
      <c r="AL234" s="7">
        <f t="shared" si="100"/>
        <v>0</v>
      </c>
      <c r="AM234" s="7">
        <f t="shared" si="101"/>
        <v>0</v>
      </c>
    </row>
    <row r="235" spans="1:39" hidden="1" x14ac:dyDescent="0.75">
      <c r="A235" s="4">
        <v>41873</v>
      </c>
      <c r="B235" s="37">
        <f>IFERROR(INDEX(BTC!$F:$F,MATCH($A235,BTC!$A:$A,0))*INDEX('Control Panel'!$B:$B,MATCH('Index Volume'!$A235+1,'Control Panel'!$A:$A,1)),0)</f>
        <v>0</v>
      </c>
      <c r="C235" s="37">
        <f>IFERROR(INDEX(XRP!$F:$F,MATCH($A235,XRP!$A:$A,0))*INDEX('Control Panel'!$C:$C,MATCH($A235+1,'Control Panel'!$A:$A,1)),0)</f>
        <v>0</v>
      </c>
      <c r="D235" s="37">
        <f>IFERROR(INDEX(LTC!$F:$F,MATCH($A235,LTC!$A:$A,0))*INDEX('Control Panel'!$D:$D,MATCH($A235+1,'Control Panel'!$A:$A,1)),0)</f>
        <v>0</v>
      </c>
      <c r="E235" s="37">
        <f>IFERROR(INDEX(ETC!$F:$F,MATCH($A235,ETC!$A:$A,0))*INDEX('Control Panel'!$E:$E,MATCH($A235+1,'Control Panel'!$A:$A,1)),0)</f>
        <v>0</v>
      </c>
      <c r="F235" s="37">
        <f>IFERROR(INDEX(ETH!$F:$F,MATCH($A235,ETH!$A:$A,0))*INDEX('Control Panel'!$F:$F,MATCH('Index Volume'!$A235+1,'Control Panel'!$A:$A,1)),0)</f>
        <v>0</v>
      </c>
      <c r="G235" s="37">
        <f>IFERROR(INDEX(BCH!$F:$F,MATCH($A235,BCH!$A:$A,0))*INDEX('Control Panel'!$G:$G,MATCH('Index Volume'!$A235+1,'Control Panel'!$A:$A,1)),0)</f>
        <v>0</v>
      </c>
      <c r="H235" s="37">
        <f>IFERROR(INDEX(XMR!$F:$F,MATCH($A235,XMR!$A:$A,0))*INDEX('Control Panel'!$H:$H,MATCH('Index Volume'!$A235+1,'Control Panel'!$A:$A,1)),0)</f>
        <v>0</v>
      </c>
      <c r="I235" s="37">
        <f>IFERROR(INDEX(ZEC!$F:$F,MATCH($A235,ZEC!$A:$A,0))*INDEX('Control Panel'!$I:$I,MATCH('Index Volume'!$A235+1,'Control Panel'!$A:$A,1)),0)</f>
        <v>0</v>
      </c>
      <c r="J235" s="37">
        <f>IFERROR(INDEX(EOS!$F:$F,MATCH($A235,EOS!$A:$A,0))*INDEX('Control Panel'!$J:$J,MATCH('Index Volume'!$A235+1,'Control Panel'!$A:$A,1)),0)</f>
        <v>0</v>
      </c>
      <c r="K235" s="37">
        <f>IFERROR(INDEX(DASH!$F:$F,MATCH($A235,DASH!$A:$A,0))*INDEX('Control Panel'!$K:$K,MATCH('Index Volume'!$A235+1,'Control Panel'!$A:$A,1)),0)</f>
        <v>0</v>
      </c>
      <c r="L235" s="37">
        <f>IFERROR(INDEX(XLM!$F:$F,MATCH($A235,XLM!$A:$A,0))*INDEX('Control Panel'!$L:$L,MATCH('Index Volume'!$A235+1,'Control Panel'!$A:$A,1)),0)</f>
        <v>0</v>
      </c>
      <c r="M235" s="39">
        <f t="shared" si="77"/>
        <v>0</v>
      </c>
      <c r="N235" s="1" t="b">
        <f t="shared" si="78"/>
        <v>1</v>
      </c>
      <c r="O235" s="41">
        <f t="shared" si="79"/>
        <v>0</v>
      </c>
      <c r="Q235" s="7">
        <f t="shared" si="80"/>
        <v>0</v>
      </c>
      <c r="R235" s="7">
        <f t="shared" si="81"/>
        <v>0</v>
      </c>
      <c r="S235" s="7">
        <f t="shared" si="82"/>
        <v>0</v>
      </c>
      <c r="T235" s="7">
        <f t="shared" si="83"/>
        <v>0</v>
      </c>
      <c r="U235" s="7">
        <f t="shared" si="84"/>
        <v>0</v>
      </c>
      <c r="V235" s="7">
        <f t="shared" si="85"/>
        <v>0</v>
      </c>
      <c r="W235" s="7">
        <f t="shared" si="86"/>
        <v>0</v>
      </c>
      <c r="X235" s="7">
        <f t="shared" si="87"/>
        <v>0</v>
      </c>
      <c r="Y235" s="7">
        <f t="shared" si="88"/>
        <v>0</v>
      </c>
      <c r="Z235" s="7">
        <f t="shared" si="89"/>
        <v>0</v>
      </c>
      <c r="AA235" s="7">
        <f t="shared" si="90"/>
        <v>0</v>
      </c>
      <c r="AC235" s="7">
        <f t="shared" si="91"/>
        <v>0</v>
      </c>
      <c r="AD235" s="7">
        <f t="shared" si="92"/>
        <v>0</v>
      </c>
      <c r="AE235" s="7">
        <f t="shared" si="93"/>
        <v>0</v>
      </c>
      <c r="AF235" s="7">
        <f t="shared" si="94"/>
        <v>0</v>
      </c>
      <c r="AG235" s="7">
        <f t="shared" si="95"/>
        <v>0</v>
      </c>
      <c r="AH235" s="7">
        <f t="shared" si="96"/>
        <v>0</v>
      </c>
      <c r="AI235" s="7">
        <f t="shared" si="97"/>
        <v>0</v>
      </c>
      <c r="AJ235" s="7">
        <f t="shared" si="98"/>
        <v>0</v>
      </c>
      <c r="AK235" s="7">
        <f t="shared" si="99"/>
        <v>0</v>
      </c>
      <c r="AL235" s="7">
        <f t="shared" si="100"/>
        <v>0</v>
      </c>
      <c r="AM235" s="7">
        <f t="shared" si="101"/>
        <v>0</v>
      </c>
    </row>
    <row r="236" spans="1:39" hidden="1" x14ac:dyDescent="0.75">
      <c r="A236" s="3">
        <v>41874</v>
      </c>
      <c r="B236" s="37">
        <f>IFERROR(INDEX(BTC!$F:$F,MATCH($A236,BTC!$A:$A,0))*INDEX('Control Panel'!$B:$B,MATCH('Index Volume'!$A236+1,'Control Panel'!$A:$A,1)),0)</f>
        <v>0</v>
      </c>
      <c r="C236" s="37">
        <f>IFERROR(INDEX(XRP!$F:$F,MATCH($A236,XRP!$A:$A,0))*INDEX('Control Panel'!$C:$C,MATCH($A236+1,'Control Panel'!$A:$A,1)),0)</f>
        <v>0</v>
      </c>
      <c r="D236" s="37">
        <f>IFERROR(INDEX(LTC!$F:$F,MATCH($A236,LTC!$A:$A,0))*INDEX('Control Panel'!$D:$D,MATCH($A236+1,'Control Panel'!$A:$A,1)),0)</f>
        <v>0</v>
      </c>
      <c r="E236" s="37">
        <f>IFERROR(INDEX(ETC!$F:$F,MATCH($A236,ETC!$A:$A,0))*INDEX('Control Panel'!$E:$E,MATCH($A236+1,'Control Panel'!$A:$A,1)),0)</f>
        <v>0</v>
      </c>
      <c r="F236" s="37">
        <f>IFERROR(INDEX(ETH!$F:$F,MATCH($A236,ETH!$A:$A,0))*INDEX('Control Panel'!$F:$F,MATCH('Index Volume'!$A236+1,'Control Panel'!$A:$A,1)),0)</f>
        <v>0</v>
      </c>
      <c r="G236" s="37">
        <f>IFERROR(INDEX(BCH!$F:$F,MATCH($A236,BCH!$A:$A,0))*INDEX('Control Panel'!$G:$G,MATCH('Index Volume'!$A236+1,'Control Panel'!$A:$A,1)),0)</f>
        <v>0</v>
      </c>
      <c r="H236" s="37">
        <f>IFERROR(INDEX(XMR!$F:$F,MATCH($A236,XMR!$A:$A,0))*INDEX('Control Panel'!$H:$H,MATCH('Index Volume'!$A236+1,'Control Panel'!$A:$A,1)),0)</f>
        <v>0</v>
      </c>
      <c r="I236" s="37">
        <f>IFERROR(INDEX(ZEC!$F:$F,MATCH($A236,ZEC!$A:$A,0))*INDEX('Control Panel'!$I:$I,MATCH('Index Volume'!$A236+1,'Control Panel'!$A:$A,1)),0)</f>
        <v>0</v>
      </c>
      <c r="J236" s="37">
        <f>IFERROR(INDEX(EOS!$F:$F,MATCH($A236,EOS!$A:$A,0))*INDEX('Control Panel'!$J:$J,MATCH('Index Volume'!$A236+1,'Control Panel'!$A:$A,1)),0)</f>
        <v>0</v>
      </c>
      <c r="K236" s="37">
        <f>IFERROR(INDEX(DASH!$F:$F,MATCH($A236,DASH!$A:$A,0))*INDEX('Control Panel'!$K:$K,MATCH('Index Volume'!$A236+1,'Control Panel'!$A:$A,1)),0)</f>
        <v>0</v>
      </c>
      <c r="L236" s="37">
        <f>IFERROR(INDEX(XLM!$F:$F,MATCH($A236,XLM!$A:$A,0))*INDEX('Control Panel'!$L:$L,MATCH('Index Volume'!$A236+1,'Control Panel'!$A:$A,1)),0)</f>
        <v>0</v>
      </c>
      <c r="M236" s="39">
        <f t="shared" si="77"/>
        <v>0</v>
      </c>
      <c r="N236" s="1" t="b">
        <f t="shared" si="78"/>
        <v>1</v>
      </c>
      <c r="O236" s="41">
        <f t="shared" si="79"/>
        <v>0</v>
      </c>
      <c r="Q236" s="7">
        <f t="shared" si="80"/>
        <v>0</v>
      </c>
      <c r="R236" s="7">
        <f t="shared" si="81"/>
        <v>0</v>
      </c>
      <c r="S236" s="7">
        <f t="shared" si="82"/>
        <v>0</v>
      </c>
      <c r="T236" s="7">
        <f t="shared" si="83"/>
        <v>0</v>
      </c>
      <c r="U236" s="7">
        <f t="shared" si="84"/>
        <v>0</v>
      </c>
      <c r="V236" s="7">
        <f t="shared" si="85"/>
        <v>0</v>
      </c>
      <c r="W236" s="7">
        <f t="shared" si="86"/>
        <v>0</v>
      </c>
      <c r="X236" s="7">
        <f t="shared" si="87"/>
        <v>0</v>
      </c>
      <c r="Y236" s="7">
        <f t="shared" si="88"/>
        <v>0</v>
      </c>
      <c r="Z236" s="7">
        <f t="shared" si="89"/>
        <v>0</v>
      </c>
      <c r="AA236" s="7">
        <f t="shared" si="90"/>
        <v>0</v>
      </c>
      <c r="AC236" s="7">
        <f t="shared" si="91"/>
        <v>0</v>
      </c>
      <c r="AD236" s="7">
        <f t="shared" si="92"/>
        <v>0</v>
      </c>
      <c r="AE236" s="7">
        <f t="shared" si="93"/>
        <v>0</v>
      </c>
      <c r="AF236" s="7">
        <f t="shared" si="94"/>
        <v>0</v>
      </c>
      <c r="AG236" s="7">
        <f t="shared" si="95"/>
        <v>0</v>
      </c>
      <c r="AH236" s="7">
        <f t="shared" si="96"/>
        <v>0</v>
      </c>
      <c r="AI236" s="7">
        <f t="shared" si="97"/>
        <v>0</v>
      </c>
      <c r="AJ236" s="7">
        <f t="shared" si="98"/>
        <v>0</v>
      </c>
      <c r="AK236" s="7">
        <f t="shared" si="99"/>
        <v>0</v>
      </c>
      <c r="AL236" s="7">
        <f t="shared" si="100"/>
        <v>0</v>
      </c>
      <c r="AM236" s="7">
        <f t="shared" si="101"/>
        <v>0</v>
      </c>
    </row>
    <row r="237" spans="1:39" hidden="1" x14ac:dyDescent="0.75">
      <c r="A237" s="4">
        <v>41875</v>
      </c>
      <c r="B237" s="37">
        <f>IFERROR(INDEX(BTC!$F:$F,MATCH($A237,BTC!$A:$A,0))*INDEX('Control Panel'!$B:$B,MATCH('Index Volume'!$A237+1,'Control Panel'!$A:$A,1)),0)</f>
        <v>0</v>
      </c>
      <c r="C237" s="37">
        <f>IFERROR(INDEX(XRP!$F:$F,MATCH($A237,XRP!$A:$A,0))*INDEX('Control Panel'!$C:$C,MATCH($A237+1,'Control Panel'!$A:$A,1)),0)</f>
        <v>0</v>
      </c>
      <c r="D237" s="37">
        <f>IFERROR(INDEX(LTC!$F:$F,MATCH($A237,LTC!$A:$A,0))*INDEX('Control Panel'!$D:$D,MATCH($A237+1,'Control Panel'!$A:$A,1)),0)</f>
        <v>0</v>
      </c>
      <c r="E237" s="37">
        <f>IFERROR(INDEX(ETC!$F:$F,MATCH($A237,ETC!$A:$A,0))*INDEX('Control Panel'!$E:$E,MATCH($A237+1,'Control Panel'!$A:$A,1)),0)</f>
        <v>0</v>
      </c>
      <c r="F237" s="37">
        <f>IFERROR(INDEX(ETH!$F:$F,MATCH($A237,ETH!$A:$A,0))*INDEX('Control Panel'!$F:$F,MATCH('Index Volume'!$A237+1,'Control Panel'!$A:$A,1)),0)</f>
        <v>0</v>
      </c>
      <c r="G237" s="37">
        <f>IFERROR(INDEX(BCH!$F:$F,MATCH($A237,BCH!$A:$A,0))*INDEX('Control Panel'!$G:$G,MATCH('Index Volume'!$A237+1,'Control Panel'!$A:$A,1)),0)</f>
        <v>0</v>
      </c>
      <c r="H237" s="37">
        <f>IFERROR(INDEX(XMR!$F:$F,MATCH($A237,XMR!$A:$A,0))*INDEX('Control Panel'!$H:$H,MATCH('Index Volume'!$A237+1,'Control Panel'!$A:$A,1)),0)</f>
        <v>0</v>
      </c>
      <c r="I237" s="37">
        <f>IFERROR(INDEX(ZEC!$F:$F,MATCH($A237,ZEC!$A:$A,0))*INDEX('Control Panel'!$I:$I,MATCH('Index Volume'!$A237+1,'Control Panel'!$A:$A,1)),0)</f>
        <v>0</v>
      </c>
      <c r="J237" s="37">
        <f>IFERROR(INDEX(EOS!$F:$F,MATCH($A237,EOS!$A:$A,0))*INDEX('Control Panel'!$J:$J,MATCH('Index Volume'!$A237+1,'Control Panel'!$A:$A,1)),0)</f>
        <v>0</v>
      </c>
      <c r="K237" s="37">
        <f>IFERROR(INDEX(DASH!$F:$F,MATCH($A237,DASH!$A:$A,0))*INDEX('Control Panel'!$K:$K,MATCH('Index Volume'!$A237+1,'Control Panel'!$A:$A,1)),0)</f>
        <v>0</v>
      </c>
      <c r="L237" s="37">
        <f>IFERROR(INDEX(XLM!$F:$F,MATCH($A237,XLM!$A:$A,0))*INDEX('Control Panel'!$L:$L,MATCH('Index Volume'!$A237+1,'Control Panel'!$A:$A,1)),0)</f>
        <v>0</v>
      </c>
      <c r="M237" s="39">
        <f t="shared" si="77"/>
        <v>0</v>
      </c>
      <c r="N237" s="1" t="b">
        <f t="shared" si="78"/>
        <v>1</v>
      </c>
      <c r="O237" s="41">
        <f t="shared" si="79"/>
        <v>0</v>
      </c>
      <c r="Q237" s="7">
        <f t="shared" si="80"/>
        <v>0</v>
      </c>
      <c r="R237" s="7">
        <f t="shared" si="81"/>
        <v>0</v>
      </c>
      <c r="S237" s="7">
        <f t="shared" si="82"/>
        <v>0</v>
      </c>
      <c r="T237" s="7">
        <f t="shared" si="83"/>
        <v>0</v>
      </c>
      <c r="U237" s="7">
        <f t="shared" si="84"/>
        <v>0</v>
      </c>
      <c r="V237" s="7">
        <f t="shared" si="85"/>
        <v>0</v>
      </c>
      <c r="W237" s="7">
        <f t="shared" si="86"/>
        <v>0</v>
      </c>
      <c r="X237" s="7">
        <f t="shared" si="87"/>
        <v>0</v>
      </c>
      <c r="Y237" s="7">
        <f t="shared" si="88"/>
        <v>0</v>
      </c>
      <c r="Z237" s="7">
        <f t="shared" si="89"/>
        <v>0</v>
      </c>
      <c r="AA237" s="7">
        <f t="shared" si="90"/>
        <v>0</v>
      </c>
      <c r="AC237" s="7">
        <f t="shared" si="91"/>
        <v>0</v>
      </c>
      <c r="AD237" s="7">
        <f t="shared" si="92"/>
        <v>0</v>
      </c>
      <c r="AE237" s="7">
        <f t="shared" si="93"/>
        <v>0</v>
      </c>
      <c r="AF237" s="7">
        <f t="shared" si="94"/>
        <v>0</v>
      </c>
      <c r="AG237" s="7">
        <f t="shared" si="95"/>
        <v>0</v>
      </c>
      <c r="AH237" s="7">
        <f t="shared" si="96"/>
        <v>0</v>
      </c>
      <c r="AI237" s="7">
        <f t="shared" si="97"/>
        <v>0</v>
      </c>
      <c r="AJ237" s="7">
        <f t="shared" si="98"/>
        <v>0</v>
      </c>
      <c r="AK237" s="7">
        <f t="shared" si="99"/>
        <v>0</v>
      </c>
      <c r="AL237" s="7">
        <f t="shared" si="100"/>
        <v>0</v>
      </c>
      <c r="AM237" s="7">
        <f t="shared" si="101"/>
        <v>0</v>
      </c>
    </row>
    <row r="238" spans="1:39" hidden="1" x14ac:dyDescent="0.75">
      <c r="A238" s="3">
        <v>41876</v>
      </c>
      <c r="B238" s="37">
        <f>IFERROR(INDEX(BTC!$F:$F,MATCH($A238,BTC!$A:$A,0))*INDEX('Control Panel'!$B:$B,MATCH('Index Volume'!$A238+1,'Control Panel'!$A:$A,1)),0)</f>
        <v>0</v>
      </c>
      <c r="C238" s="37">
        <f>IFERROR(INDEX(XRP!$F:$F,MATCH($A238,XRP!$A:$A,0))*INDEX('Control Panel'!$C:$C,MATCH($A238+1,'Control Panel'!$A:$A,1)),0)</f>
        <v>0</v>
      </c>
      <c r="D238" s="37">
        <f>IFERROR(INDEX(LTC!$F:$F,MATCH($A238,LTC!$A:$A,0))*INDEX('Control Panel'!$D:$D,MATCH($A238+1,'Control Panel'!$A:$A,1)),0)</f>
        <v>0</v>
      </c>
      <c r="E238" s="37">
        <f>IFERROR(INDEX(ETC!$F:$F,MATCH($A238,ETC!$A:$A,0))*INDEX('Control Panel'!$E:$E,MATCH($A238+1,'Control Panel'!$A:$A,1)),0)</f>
        <v>0</v>
      </c>
      <c r="F238" s="37">
        <f>IFERROR(INDEX(ETH!$F:$F,MATCH($A238,ETH!$A:$A,0))*INDEX('Control Panel'!$F:$F,MATCH('Index Volume'!$A238+1,'Control Panel'!$A:$A,1)),0)</f>
        <v>0</v>
      </c>
      <c r="G238" s="37">
        <f>IFERROR(INDEX(BCH!$F:$F,MATCH($A238,BCH!$A:$A,0))*INDEX('Control Panel'!$G:$G,MATCH('Index Volume'!$A238+1,'Control Panel'!$A:$A,1)),0)</f>
        <v>0</v>
      </c>
      <c r="H238" s="37">
        <f>IFERROR(INDEX(XMR!$F:$F,MATCH($A238,XMR!$A:$A,0))*INDEX('Control Panel'!$H:$H,MATCH('Index Volume'!$A238+1,'Control Panel'!$A:$A,1)),0)</f>
        <v>0</v>
      </c>
      <c r="I238" s="37">
        <f>IFERROR(INDEX(ZEC!$F:$F,MATCH($A238,ZEC!$A:$A,0))*INDEX('Control Panel'!$I:$I,MATCH('Index Volume'!$A238+1,'Control Panel'!$A:$A,1)),0)</f>
        <v>0</v>
      </c>
      <c r="J238" s="37">
        <f>IFERROR(INDEX(EOS!$F:$F,MATCH($A238,EOS!$A:$A,0))*INDEX('Control Panel'!$J:$J,MATCH('Index Volume'!$A238+1,'Control Panel'!$A:$A,1)),0)</f>
        <v>0</v>
      </c>
      <c r="K238" s="37">
        <f>IFERROR(INDEX(DASH!$F:$F,MATCH($A238,DASH!$A:$A,0))*INDEX('Control Panel'!$K:$K,MATCH('Index Volume'!$A238+1,'Control Panel'!$A:$A,1)),0)</f>
        <v>0</v>
      </c>
      <c r="L238" s="37">
        <f>IFERROR(INDEX(XLM!$F:$F,MATCH($A238,XLM!$A:$A,0))*INDEX('Control Panel'!$L:$L,MATCH('Index Volume'!$A238+1,'Control Panel'!$A:$A,1)),0)</f>
        <v>0</v>
      </c>
      <c r="M238" s="39">
        <f t="shared" si="77"/>
        <v>0</v>
      </c>
      <c r="N238" s="1" t="b">
        <f t="shared" si="78"/>
        <v>1</v>
      </c>
      <c r="O238" s="41">
        <f t="shared" si="79"/>
        <v>0</v>
      </c>
      <c r="Q238" s="7">
        <f t="shared" si="80"/>
        <v>0</v>
      </c>
      <c r="R238" s="7">
        <f t="shared" si="81"/>
        <v>0</v>
      </c>
      <c r="S238" s="7">
        <f t="shared" si="82"/>
        <v>0</v>
      </c>
      <c r="T238" s="7">
        <f t="shared" si="83"/>
        <v>0</v>
      </c>
      <c r="U238" s="7">
        <f t="shared" si="84"/>
        <v>0</v>
      </c>
      <c r="V238" s="7">
        <f t="shared" si="85"/>
        <v>0</v>
      </c>
      <c r="W238" s="7">
        <f t="shared" si="86"/>
        <v>0</v>
      </c>
      <c r="X238" s="7">
        <f t="shared" si="87"/>
        <v>0</v>
      </c>
      <c r="Y238" s="7">
        <f t="shared" si="88"/>
        <v>0</v>
      </c>
      <c r="Z238" s="7">
        <f t="shared" si="89"/>
        <v>0</v>
      </c>
      <c r="AA238" s="7">
        <f t="shared" si="90"/>
        <v>0</v>
      </c>
      <c r="AC238" s="7">
        <f t="shared" si="91"/>
        <v>0</v>
      </c>
      <c r="AD238" s="7">
        <f t="shared" si="92"/>
        <v>0</v>
      </c>
      <c r="AE238" s="7">
        <f t="shared" si="93"/>
        <v>0</v>
      </c>
      <c r="AF238" s="7">
        <f t="shared" si="94"/>
        <v>0</v>
      </c>
      <c r="AG238" s="7">
        <f t="shared" si="95"/>
        <v>0</v>
      </c>
      <c r="AH238" s="7">
        <f t="shared" si="96"/>
        <v>0</v>
      </c>
      <c r="AI238" s="7">
        <f t="shared" si="97"/>
        <v>0</v>
      </c>
      <c r="AJ238" s="7">
        <f t="shared" si="98"/>
        <v>0</v>
      </c>
      <c r="AK238" s="7">
        <f t="shared" si="99"/>
        <v>0</v>
      </c>
      <c r="AL238" s="7">
        <f t="shared" si="100"/>
        <v>0</v>
      </c>
      <c r="AM238" s="7">
        <f t="shared" si="101"/>
        <v>0</v>
      </c>
    </row>
    <row r="239" spans="1:39" hidden="1" x14ac:dyDescent="0.75">
      <c r="A239" s="4">
        <v>41877</v>
      </c>
      <c r="B239" s="37">
        <f>IFERROR(INDEX(BTC!$F:$F,MATCH($A239,BTC!$A:$A,0))*INDEX('Control Panel'!$B:$B,MATCH('Index Volume'!$A239+1,'Control Panel'!$A:$A,1)),0)</f>
        <v>0</v>
      </c>
      <c r="C239" s="37">
        <f>IFERROR(INDEX(XRP!$F:$F,MATCH($A239,XRP!$A:$A,0))*INDEX('Control Panel'!$C:$C,MATCH($A239+1,'Control Panel'!$A:$A,1)),0)</f>
        <v>0</v>
      </c>
      <c r="D239" s="37">
        <f>IFERROR(INDEX(LTC!$F:$F,MATCH($A239,LTC!$A:$A,0))*INDEX('Control Panel'!$D:$D,MATCH($A239+1,'Control Panel'!$A:$A,1)),0)</f>
        <v>0</v>
      </c>
      <c r="E239" s="37">
        <f>IFERROR(INDEX(ETC!$F:$F,MATCH($A239,ETC!$A:$A,0))*INDEX('Control Panel'!$E:$E,MATCH($A239+1,'Control Panel'!$A:$A,1)),0)</f>
        <v>0</v>
      </c>
      <c r="F239" s="37">
        <f>IFERROR(INDEX(ETH!$F:$F,MATCH($A239,ETH!$A:$A,0))*INDEX('Control Panel'!$F:$F,MATCH('Index Volume'!$A239+1,'Control Panel'!$A:$A,1)),0)</f>
        <v>0</v>
      </c>
      <c r="G239" s="37">
        <f>IFERROR(INDEX(BCH!$F:$F,MATCH($A239,BCH!$A:$A,0))*INDEX('Control Panel'!$G:$G,MATCH('Index Volume'!$A239+1,'Control Panel'!$A:$A,1)),0)</f>
        <v>0</v>
      </c>
      <c r="H239" s="37">
        <f>IFERROR(INDEX(XMR!$F:$F,MATCH($A239,XMR!$A:$A,0))*INDEX('Control Panel'!$H:$H,MATCH('Index Volume'!$A239+1,'Control Panel'!$A:$A,1)),0)</f>
        <v>0</v>
      </c>
      <c r="I239" s="37">
        <f>IFERROR(INDEX(ZEC!$F:$F,MATCH($A239,ZEC!$A:$A,0))*INDEX('Control Panel'!$I:$I,MATCH('Index Volume'!$A239+1,'Control Panel'!$A:$A,1)),0)</f>
        <v>0</v>
      </c>
      <c r="J239" s="37">
        <f>IFERROR(INDEX(EOS!$F:$F,MATCH($A239,EOS!$A:$A,0))*INDEX('Control Panel'!$J:$J,MATCH('Index Volume'!$A239+1,'Control Panel'!$A:$A,1)),0)</f>
        <v>0</v>
      </c>
      <c r="K239" s="37">
        <f>IFERROR(INDEX(DASH!$F:$F,MATCH($A239,DASH!$A:$A,0))*INDEX('Control Panel'!$K:$K,MATCH('Index Volume'!$A239+1,'Control Panel'!$A:$A,1)),0)</f>
        <v>0</v>
      </c>
      <c r="L239" s="37">
        <f>IFERROR(INDEX(XLM!$F:$F,MATCH($A239,XLM!$A:$A,0))*INDEX('Control Panel'!$L:$L,MATCH('Index Volume'!$A239+1,'Control Panel'!$A:$A,1)),0)</f>
        <v>0</v>
      </c>
      <c r="M239" s="39">
        <f t="shared" si="77"/>
        <v>0</v>
      </c>
      <c r="N239" s="1" t="b">
        <f t="shared" si="78"/>
        <v>1</v>
      </c>
      <c r="O239" s="41">
        <f t="shared" si="79"/>
        <v>0</v>
      </c>
      <c r="Q239" s="7">
        <f t="shared" si="80"/>
        <v>0</v>
      </c>
      <c r="R239" s="7">
        <f t="shared" si="81"/>
        <v>0</v>
      </c>
      <c r="S239" s="7">
        <f t="shared" si="82"/>
        <v>0</v>
      </c>
      <c r="T239" s="7">
        <f t="shared" si="83"/>
        <v>0</v>
      </c>
      <c r="U239" s="7">
        <f t="shared" si="84"/>
        <v>0</v>
      </c>
      <c r="V239" s="7">
        <f t="shared" si="85"/>
        <v>0</v>
      </c>
      <c r="W239" s="7">
        <f t="shared" si="86"/>
        <v>0</v>
      </c>
      <c r="X239" s="7">
        <f t="shared" si="87"/>
        <v>0</v>
      </c>
      <c r="Y239" s="7">
        <f t="shared" si="88"/>
        <v>0</v>
      </c>
      <c r="Z239" s="7">
        <f t="shared" si="89"/>
        <v>0</v>
      </c>
      <c r="AA239" s="7">
        <f t="shared" si="90"/>
        <v>0</v>
      </c>
      <c r="AC239" s="7">
        <f t="shared" si="91"/>
        <v>0</v>
      </c>
      <c r="AD239" s="7">
        <f t="shared" si="92"/>
        <v>0</v>
      </c>
      <c r="AE239" s="7">
        <f t="shared" si="93"/>
        <v>0</v>
      </c>
      <c r="AF239" s="7">
        <f t="shared" si="94"/>
        <v>0</v>
      </c>
      <c r="AG239" s="7">
        <f t="shared" si="95"/>
        <v>0</v>
      </c>
      <c r="AH239" s="7">
        <f t="shared" si="96"/>
        <v>0</v>
      </c>
      <c r="AI239" s="7">
        <f t="shared" si="97"/>
        <v>0</v>
      </c>
      <c r="AJ239" s="7">
        <f t="shared" si="98"/>
        <v>0</v>
      </c>
      <c r="AK239" s="7">
        <f t="shared" si="99"/>
        <v>0</v>
      </c>
      <c r="AL239" s="7">
        <f t="shared" si="100"/>
        <v>0</v>
      </c>
      <c r="AM239" s="7">
        <f t="shared" si="101"/>
        <v>0</v>
      </c>
    </row>
    <row r="240" spans="1:39" hidden="1" x14ac:dyDescent="0.75">
      <c r="A240" s="3">
        <v>41878</v>
      </c>
      <c r="B240" s="37">
        <f>IFERROR(INDEX(BTC!$F:$F,MATCH($A240,BTC!$A:$A,0))*INDEX('Control Panel'!$B:$B,MATCH('Index Volume'!$A240+1,'Control Panel'!$A:$A,1)),0)</f>
        <v>0</v>
      </c>
      <c r="C240" s="37">
        <f>IFERROR(INDEX(XRP!$F:$F,MATCH($A240,XRP!$A:$A,0))*INDEX('Control Panel'!$C:$C,MATCH($A240+1,'Control Panel'!$A:$A,1)),0)</f>
        <v>0</v>
      </c>
      <c r="D240" s="37">
        <f>IFERROR(INDEX(LTC!$F:$F,MATCH($A240,LTC!$A:$A,0))*INDEX('Control Panel'!$D:$D,MATCH($A240+1,'Control Panel'!$A:$A,1)),0)</f>
        <v>0</v>
      </c>
      <c r="E240" s="37">
        <f>IFERROR(INDEX(ETC!$F:$F,MATCH($A240,ETC!$A:$A,0))*INDEX('Control Panel'!$E:$E,MATCH($A240+1,'Control Panel'!$A:$A,1)),0)</f>
        <v>0</v>
      </c>
      <c r="F240" s="37">
        <f>IFERROR(INDEX(ETH!$F:$F,MATCH($A240,ETH!$A:$A,0))*INDEX('Control Panel'!$F:$F,MATCH('Index Volume'!$A240+1,'Control Panel'!$A:$A,1)),0)</f>
        <v>0</v>
      </c>
      <c r="G240" s="37">
        <f>IFERROR(INDEX(BCH!$F:$F,MATCH($A240,BCH!$A:$A,0))*INDEX('Control Panel'!$G:$G,MATCH('Index Volume'!$A240+1,'Control Panel'!$A:$A,1)),0)</f>
        <v>0</v>
      </c>
      <c r="H240" s="37">
        <f>IFERROR(INDEX(XMR!$F:$F,MATCH($A240,XMR!$A:$A,0))*INDEX('Control Panel'!$H:$H,MATCH('Index Volume'!$A240+1,'Control Panel'!$A:$A,1)),0)</f>
        <v>0</v>
      </c>
      <c r="I240" s="37">
        <f>IFERROR(INDEX(ZEC!$F:$F,MATCH($A240,ZEC!$A:$A,0))*INDEX('Control Panel'!$I:$I,MATCH('Index Volume'!$A240+1,'Control Panel'!$A:$A,1)),0)</f>
        <v>0</v>
      </c>
      <c r="J240" s="37">
        <f>IFERROR(INDEX(EOS!$F:$F,MATCH($A240,EOS!$A:$A,0))*INDEX('Control Panel'!$J:$J,MATCH('Index Volume'!$A240+1,'Control Panel'!$A:$A,1)),0)</f>
        <v>0</v>
      </c>
      <c r="K240" s="37">
        <f>IFERROR(INDEX(DASH!$F:$F,MATCH($A240,DASH!$A:$A,0))*INDEX('Control Panel'!$K:$K,MATCH('Index Volume'!$A240+1,'Control Panel'!$A:$A,1)),0)</f>
        <v>0</v>
      </c>
      <c r="L240" s="37">
        <f>IFERROR(INDEX(XLM!$F:$F,MATCH($A240,XLM!$A:$A,0))*INDEX('Control Panel'!$L:$L,MATCH('Index Volume'!$A240+1,'Control Panel'!$A:$A,1)),0)</f>
        <v>0</v>
      </c>
      <c r="M240" s="39">
        <f t="shared" si="77"/>
        <v>0</v>
      </c>
      <c r="N240" s="1" t="b">
        <f t="shared" si="78"/>
        <v>1</v>
      </c>
      <c r="O240" s="41">
        <f t="shared" si="79"/>
        <v>0</v>
      </c>
      <c r="Q240" s="7">
        <f t="shared" si="80"/>
        <v>0</v>
      </c>
      <c r="R240" s="7">
        <f t="shared" si="81"/>
        <v>0</v>
      </c>
      <c r="S240" s="7">
        <f t="shared" si="82"/>
        <v>0</v>
      </c>
      <c r="T240" s="7">
        <f t="shared" si="83"/>
        <v>0</v>
      </c>
      <c r="U240" s="7">
        <f t="shared" si="84"/>
        <v>0</v>
      </c>
      <c r="V240" s="7">
        <f t="shared" si="85"/>
        <v>0</v>
      </c>
      <c r="W240" s="7">
        <f t="shared" si="86"/>
        <v>0</v>
      </c>
      <c r="X240" s="7">
        <f t="shared" si="87"/>
        <v>0</v>
      </c>
      <c r="Y240" s="7">
        <f t="shared" si="88"/>
        <v>0</v>
      </c>
      <c r="Z240" s="7">
        <f t="shared" si="89"/>
        <v>0</v>
      </c>
      <c r="AA240" s="7">
        <f t="shared" si="90"/>
        <v>0</v>
      </c>
      <c r="AC240" s="7">
        <f t="shared" si="91"/>
        <v>0</v>
      </c>
      <c r="AD240" s="7">
        <f t="shared" si="92"/>
        <v>0</v>
      </c>
      <c r="AE240" s="7">
        <f t="shared" si="93"/>
        <v>0</v>
      </c>
      <c r="AF240" s="7">
        <f t="shared" si="94"/>
        <v>0</v>
      </c>
      <c r="AG240" s="7">
        <f t="shared" si="95"/>
        <v>0</v>
      </c>
      <c r="AH240" s="7">
        <f t="shared" si="96"/>
        <v>0</v>
      </c>
      <c r="AI240" s="7">
        <f t="shared" si="97"/>
        <v>0</v>
      </c>
      <c r="AJ240" s="7">
        <f t="shared" si="98"/>
        <v>0</v>
      </c>
      <c r="AK240" s="7">
        <f t="shared" si="99"/>
        <v>0</v>
      </c>
      <c r="AL240" s="7">
        <f t="shared" si="100"/>
        <v>0</v>
      </c>
      <c r="AM240" s="7">
        <f t="shared" si="101"/>
        <v>0</v>
      </c>
    </row>
    <row r="241" spans="1:39" hidden="1" x14ac:dyDescent="0.75">
      <c r="A241" s="4">
        <v>41879</v>
      </c>
      <c r="B241" s="37">
        <f>IFERROR(INDEX(BTC!$F:$F,MATCH($A241,BTC!$A:$A,0))*INDEX('Control Panel'!$B:$B,MATCH('Index Volume'!$A241+1,'Control Panel'!$A:$A,1)),0)</f>
        <v>0</v>
      </c>
      <c r="C241" s="37">
        <f>IFERROR(INDEX(XRP!$F:$F,MATCH($A241,XRP!$A:$A,0))*INDEX('Control Panel'!$C:$C,MATCH($A241+1,'Control Panel'!$A:$A,1)),0)</f>
        <v>0</v>
      </c>
      <c r="D241" s="37">
        <f>IFERROR(INDEX(LTC!$F:$F,MATCH($A241,LTC!$A:$A,0))*INDEX('Control Panel'!$D:$D,MATCH($A241+1,'Control Panel'!$A:$A,1)),0)</f>
        <v>0</v>
      </c>
      <c r="E241" s="37">
        <f>IFERROR(INDEX(ETC!$F:$F,MATCH($A241,ETC!$A:$A,0))*INDEX('Control Panel'!$E:$E,MATCH($A241+1,'Control Panel'!$A:$A,1)),0)</f>
        <v>0</v>
      </c>
      <c r="F241" s="37">
        <f>IFERROR(INDEX(ETH!$F:$F,MATCH($A241,ETH!$A:$A,0))*INDEX('Control Panel'!$F:$F,MATCH('Index Volume'!$A241+1,'Control Panel'!$A:$A,1)),0)</f>
        <v>0</v>
      </c>
      <c r="G241" s="37">
        <f>IFERROR(INDEX(BCH!$F:$F,MATCH($A241,BCH!$A:$A,0))*INDEX('Control Panel'!$G:$G,MATCH('Index Volume'!$A241+1,'Control Panel'!$A:$A,1)),0)</f>
        <v>0</v>
      </c>
      <c r="H241" s="37">
        <f>IFERROR(INDEX(XMR!$F:$F,MATCH($A241,XMR!$A:$A,0))*INDEX('Control Panel'!$H:$H,MATCH('Index Volume'!$A241+1,'Control Panel'!$A:$A,1)),0)</f>
        <v>0</v>
      </c>
      <c r="I241" s="37">
        <f>IFERROR(INDEX(ZEC!$F:$F,MATCH($A241,ZEC!$A:$A,0))*INDEX('Control Panel'!$I:$I,MATCH('Index Volume'!$A241+1,'Control Panel'!$A:$A,1)),0)</f>
        <v>0</v>
      </c>
      <c r="J241" s="37">
        <f>IFERROR(INDEX(EOS!$F:$F,MATCH($A241,EOS!$A:$A,0))*INDEX('Control Panel'!$J:$J,MATCH('Index Volume'!$A241+1,'Control Panel'!$A:$A,1)),0)</f>
        <v>0</v>
      </c>
      <c r="K241" s="37">
        <f>IFERROR(INDEX(DASH!$F:$F,MATCH($A241,DASH!$A:$A,0))*INDEX('Control Panel'!$K:$K,MATCH('Index Volume'!$A241+1,'Control Panel'!$A:$A,1)),0)</f>
        <v>0</v>
      </c>
      <c r="L241" s="37">
        <f>IFERROR(INDEX(XLM!$F:$F,MATCH($A241,XLM!$A:$A,0))*INDEX('Control Panel'!$L:$L,MATCH('Index Volume'!$A241+1,'Control Panel'!$A:$A,1)),0)</f>
        <v>0</v>
      </c>
      <c r="M241" s="39">
        <f t="shared" si="77"/>
        <v>0</v>
      </c>
      <c r="N241" s="1" t="b">
        <f t="shared" si="78"/>
        <v>1</v>
      </c>
      <c r="O241" s="41">
        <f t="shared" si="79"/>
        <v>0</v>
      </c>
      <c r="Q241" s="7">
        <f t="shared" si="80"/>
        <v>0</v>
      </c>
      <c r="R241" s="7">
        <f t="shared" si="81"/>
        <v>0</v>
      </c>
      <c r="S241" s="7">
        <f t="shared" si="82"/>
        <v>0</v>
      </c>
      <c r="T241" s="7">
        <f t="shared" si="83"/>
        <v>0</v>
      </c>
      <c r="U241" s="7">
        <f t="shared" si="84"/>
        <v>0</v>
      </c>
      <c r="V241" s="7">
        <f t="shared" si="85"/>
        <v>0</v>
      </c>
      <c r="W241" s="7">
        <f t="shared" si="86"/>
        <v>0</v>
      </c>
      <c r="X241" s="7">
        <f t="shared" si="87"/>
        <v>0</v>
      </c>
      <c r="Y241" s="7">
        <f t="shared" si="88"/>
        <v>0</v>
      </c>
      <c r="Z241" s="7">
        <f t="shared" si="89"/>
        <v>0</v>
      </c>
      <c r="AA241" s="7">
        <f t="shared" si="90"/>
        <v>0</v>
      </c>
      <c r="AC241" s="7">
        <f t="shared" si="91"/>
        <v>0</v>
      </c>
      <c r="AD241" s="7">
        <f t="shared" si="92"/>
        <v>0</v>
      </c>
      <c r="AE241" s="7">
        <f t="shared" si="93"/>
        <v>0</v>
      </c>
      <c r="AF241" s="7">
        <f t="shared" si="94"/>
        <v>0</v>
      </c>
      <c r="AG241" s="7">
        <f t="shared" si="95"/>
        <v>0</v>
      </c>
      <c r="AH241" s="7">
        <f t="shared" si="96"/>
        <v>0</v>
      </c>
      <c r="AI241" s="7">
        <f t="shared" si="97"/>
        <v>0</v>
      </c>
      <c r="AJ241" s="7">
        <f t="shared" si="98"/>
        <v>0</v>
      </c>
      <c r="AK241" s="7">
        <f t="shared" si="99"/>
        <v>0</v>
      </c>
      <c r="AL241" s="7">
        <f t="shared" si="100"/>
        <v>0</v>
      </c>
      <c r="AM241" s="7">
        <f t="shared" si="101"/>
        <v>0</v>
      </c>
    </row>
    <row r="242" spans="1:39" hidden="1" x14ac:dyDescent="0.75">
      <c r="A242" s="3">
        <v>41880</v>
      </c>
      <c r="B242" s="37">
        <f>IFERROR(INDEX(BTC!$F:$F,MATCH($A242,BTC!$A:$A,0))*INDEX('Control Panel'!$B:$B,MATCH('Index Volume'!$A242+1,'Control Panel'!$A:$A,1)),0)</f>
        <v>0</v>
      </c>
      <c r="C242" s="37">
        <f>IFERROR(INDEX(XRP!$F:$F,MATCH($A242,XRP!$A:$A,0))*INDEX('Control Panel'!$C:$C,MATCH($A242+1,'Control Panel'!$A:$A,1)),0)</f>
        <v>0</v>
      </c>
      <c r="D242" s="37">
        <f>IFERROR(INDEX(LTC!$F:$F,MATCH($A242,LTC!$A:$A,0))*INDEX('Control Panel'!$D:$D,MATCH($A242+1,'Control Panel'!$A:$A,1)),0)</f>
        <v>0</v>
      </c>
      <c r="E242" s="37">
        <f>IFERROR(INDEX(ETC!$F:$F,MATCH($A242,ETC!$A:$A,0))*INDEX('Control Panel'!$E:$E,MATCH($A242+1,'Control Panel'!$A:$A,1)),0)</f>
        <v>0</v>
      </c>
      <c r="F242" s="37">
        <f>IFERROR(INDEX(ETH!$F:$F,MATCH($A242,ETH!$A:$A,0))*INDEX('Control Panel'!$F:$F,MATCH('Index Volume'!$A242+1,'Control Panel'!$A:$A,1)),0)</f>
        <v>0</v>
      </c>
      <c r="G242" s="37">
        <f>IFERROR(INDEX(BCH!$F:$F,MATCH($A242,BCH!$A:$A,0))*INDEX('Control Panel'!$G:$G,MATCH('Index Volume'!$A242+1,'Control Panel'!$A:$A,1)),0)</f>
        <v>0</v>
      </c>
      <c r="H242" s="37">
        <f>IFERROR(INDEX(XMR!$F:$F,MATCH($A242,XMR!$A:$A,0))*INDEX('Control Panel'!$H:$H,MATCH('Index Volume'!$A242+1,'Control Panel'!$A:$A,1)),0)</f>
        <v>0</v>
      </c>
      <c r="I242" s="37">
        <f>IFERROR(INDEX(ZEC!$F:$F,MATCH($A242,ZEC!$A:$A,0))*INDEX('Control Panel'!$I:$I,MATCH('Index Volume'!$A242+1,'Control Panel'!$A:$A,1)),0)</f>
        <v>0</v>
      </c>
      <c r="J242" s="37">
        <f>IFERROR(INDEX(EOS!$F:$F,MATCH($A242,EOS!$A:$A,0))*INDEX('Control Panel'!$J:$J,MATCH('Index Volume'!$A242+1,'Control Panel'!$A:$A,1)),0)</f>
        <v>0</v>
      </c>
      <c r="K242" s="37">
        <f>IFERROR(INDEX(DASH!$F:$F,MATCH($A242,DASH!$A:$A,0))*INDEX('Control Panel'!$K:$K,MATCH('Index Volume'!$A242+1,'Control Panel'!$A:$A,1)),0)</f>
        <v>0</v>
      </c>
      <c r="L242" s="37">
        <f>IFERROR(INDEX(XLM!$F:$F,MATCH($A242,XLM!$A:$A,0))*INDEX('Control Panel'!$L:$L,MATCH('Index Volume'!$A242+1,'Control Panel'!$A:$A,1)),0)</f>
        <v>0</v>
      </c>
      <c r="M242" s="39">
        <f t="shared" si="77"/>
        <v>0</v>
      </c>
      <c r="N242" s="1" t="b">
        <f t="shared" si="78"/>
        <v>1</v>
      </c>
      <c r="O242" s="41">
        <f t="shared" si="79"/>
        <v>0</v>
      </c>
      <c r="Q242" s="7">
        <f t="shared" si="80"/>
        <v>0</v>
      </c>
      <c r="R242" s="7">
        <f t="shared" si="81"/>
        <v>0</v>
      </c>
      <c r="S242" s="7">
        <f t="shared" si="82"/>
        <v>0</v>
      </c>
      <c r="T242" s="7">
        <f t="shared" si="83"/>
        <v>0</v>
      </c>
      <c r="U242" s="7">
        <f t="shared" si="84"/>
        <v>0</v>
      </c>
      <c r="V242" s="7">
        <f t="shared" si="85"/>
        <v>0</v>
      </c>
      <c r="W242" s="7">
        <f t="shared" si="86"/>
        <v>0</v>
      </c>
      <c r="X242" s="7">
        <f t="shared" si="87"/>
        <v>0</v>
      </c>
      <c r="Y242" s="7">
        <f t="shared" si="88"/>
        <v>0</v>
      </c>
      <c r="Z242" s="7">
        <f t="shared" si="89"/>
        <v>0</v>
      </c>
      <c r="AA242" s="7">
        <f t="shared" si="90"/>
        <v>0</v>
      </c>
      <c r="AC242" s="7">
        <f t="shared" si="91"/>
        <v>0</v>
      </c>
      <c r="AD242" s="7">
        <f t="shared" si="92"/>
        <v>0</v>
      </c>
      <c r="AE242" s="7">
        <f t="shared" si="93"/>
        <v>0</v>
      </c>
      <c r="AF242" s="7">
        <f t="shared" si="94"/>
        <v>0</v>
      </c>
      <c r="AG242" s="7">
        <f t="shared" si="95"/>
        <v>0</v>
      </c>
      <c r="AH242" s="7">
        <f t="shared" si="96"/>
        <v>0</v>
      </c>
      <c r="AI242" s="7">
        <f t="shared" si="97"/>
        <v>0</v>
      </c>
      <c r="AJ242" s="7">
        <f t="shared" si="98"/>
        <v>0</v>
      </c>
      <c r="AK242" s="7">
        <f t="shared" si="99"/>
        <v>0</v>
      </c>
      <c r="AL242" s="7">
        <f t="shared" si="100"/>
        <v>0</v>
      </c>
      <c r="AM242" s="7">
        <f t="shared" si="101"/>
        <v>0</v>
      </c>
    </row>
    <row r="243" spans="1:39" hidden="1" x14ac:dyDescent="0.75">
      <c r="A243" s="4">
        <v>41881</v>
      </c>
      <c r="B243" s="37">
        <f>IFERROR(INDEX(BTC!$F:$F,MATCH($A243,BTC!$A:$A,0))*INDEX('Control Panel'!$B:$B,MATCH('Index Volume'!$A243+1,'Control Panel'!$A:$A,1)),0)</f>
        <v>0</v>
      </c>
      <c r="C243" s="37">
        <f>IFERROR(INDEX(XRP!$F:$F,MATCH($A243,XRP!$A:$A,0))*INDEX('Control Panel'!$C:$C,MATCH($A243+1,'Control Panel'!$A:$A,1)),0)</f>
        <v>0</v>
      </c>
      <c r="D243" s="37">
        <f>IFERROR(INDEX(LTC!$F:$F,MATCH($A243,LTC!$A:$A,0))*INDEX('Control Panel'!$D:$D,MATCH($A243+1,'Control Panel'!$A:$A,1)),0)</f>
        <v>0</v>
      </c>
      <c r="E243" s="37">
        <f>IFERROR(INDEX(ETC!$F:$F,MATCH($A243,ETC!$A:$A,0))*INDEX('Control Panel'!$E:$E,MATCH($A243+1,'Control Panel'!$A:$A,1)),0)</f>
        <v>0</v>
      </c>
      <c r="F243" s="37">
        <f>IFERROR(INDEX(ETH!$F:$F,MATCH($A243,ETH!$A:$A,0))*INDEX('Control Panel'!$F:$F,MATCH('Index Volume'!$A243+1,'Control Panel'!$A:$A,1)),0)</f>
        <v>0</v>
      </c>
      <c r="G243" s="37">
        <f>IFERROR(INDEX(BCH!$F:$F,MATCH($A243,BCH!$A:$A,0))*INDEX('Control Panel'!$G:$G,MATCH('Index Volume'!$A243+1,'Control Panel'!$A:$A,1)),0)</f>
        <v>0</v>
      </c>
      <c r="H243" s="37">
        <f>IFERROR(INDEX(XMR!$F:$F,MATCH($A243,XMR!$A:$A,0))*INDEX('Control Panel'!$H:$H,MATCH('Index Volume'!$A243+1,'Control Panel'!$A:$A,1)),0)</f>
        <v>0</v>
      </c>
      <c r="I243" s="37">
        <f>IFERROR(INDEX(ZEC!$F:$F,MATCH($A243,ZEC!$A:$A,0))*INDEX('Control Panel'!$I:$I,MATCH('Index Volume'!$A243+1,'Control Panel'!$A:$A,1)),0)</f>
        <v>0</v>
      </c>
      <c r="J243" s="37">
        <f>IFERROR(INDEX(EOS!$F:$F,MATCH($A243,EOS!$A:$A,0))*INDEX('Control Panel'!$J:$J,MATCH('Index Volume'!$A243+1,'Control Panel'!$A:$A,1)),0)</f>
        <v>0</v>
      </c>
      <c r="K243" s="37">
        <f>IFERROR(INDEX(DASH!$F:$F,MATCH($A243,DASH!$A:$A,0))*INDEX('Control Panel'!$K:$K,MATCH('Index Volume'!$A243+1,'Control Panel'!$A:$A,1)),0)</f>
        <v>0</v>
      </c>
      <c r="L243" s="37">
        <f>IFERROR(INDEX(XLM!$F:$F,MATCH($A243,XLM!$A:$A,0))*INDEX('Control Panel'!$L:$L,MATCH('Index Volume'!$A243+1,'Control Panel'!$A:$A,1)),0)</f>
        <v>0</v>
      </c>
      <c r="M243" s="39">
        <f t="shared" si="77"/>
        <v>0</v>
      </c>
      <c r="N243" s="1" t="b">
        <f t="shared" si="78"/>
        <v>1</v>
      </c>
      <c r="O243" s="41">
        <f t="shared" si="79"/>
        <v>0</v>
      </c>
      <c r="Q243" s="7">
        <f t="shared" si="80"/>
        <v>0</v>
      </c>
      <c r="R243" s="7">
        <f t="shared" si="81"/>
        <v>0</v>
      </c>
      <c r="S243" s="7">
        <f t="shared" si="82"/>
        <v>0</v>
      </c>
      <c r="T243" s="7">
        <f t="shared" si="83"/>
        <v>0</v>
      </c>
      <c r="U243" s="7">
        <f t="shared" si="84"/>
        <v>0</v>
      </c>
      <c r="V243" s="7">
        <f t="shared" si="85"/>
        <v>0</v>
      </c>
      <c r="W243" s="7">
        <f t="shared" si="86"/>
        <v>0</v>
      </c>
      <c r="X243" s="7">
        <f t="shared" si="87"/>
        <v>0</v>
      </c>
      <c r="Y243" s="7">
        <f t="shared" si="88"/>
        <v>0</v>
      </c>
      <c r="Z243" s="7">
        <f t="shared" si="89"/>
        <v>0</v>
      </c>
      <c r="AA243" s="7">
        <f t="shared" si="90"/>
        <v>0</v>
      </c>
      <c r="AC243" s="7">
        <f t="shared" si="91"/>
        <v>0</v>
      </c>
      <c r="AD243" s="7">
        <f t="shared" si="92"/>
        <v>0</v>
      </c>
      <c r="AE243" s="7">
        <f t="shared" si="93"/>
        <v>0</v>
      </c>
      <c r="AF243" s="7">
        <f t="shared" si="94"/>
        <v>0</v>
      </c>
      <c r="AG243" s="7">
        <f t="shared" si="95"/>
        <v>0</v>
      </c>
      <c r="AH243" s="7">
        <f t="shared" si="96"/>
        <v>0</v>
      </c>
      <c r="AI243" s="7">
        <f t="shared" si="97"/>
        <v>0</v>
      </c>
      <c r="AJ243" s="7">
        <f t="shared" si="98"/>
        <v>0</v>
      </c>
      <c r="AK243" s="7">
        <f t="shared" si="99"/>
        <v>0</v>
      </c>
      <c r="AL243" s="7">
        <f t="shared" si="100"/>
        <v>0</v>
      </c>
      <c r="AM243" s="7">
        <f t="shared" si="101"/>
        <v>0</v>
      </c>
    </row>
    <row r="244" spans="1:39" hidden="1" x14ac:dyDescent="0.75">
      <c r="A244" s="3">
        <v>41882</v>
      </c>
      <c r="B244" s="37">
        <f>IFERROR(INDEX(BTC!$F:$F,MATCH($A244,BTC!$A:$A,0))*INDEX('Control Panel'!$B:$B,MATCH('Index Volume'!$A244+1,'Control Panel'!$A:$A,1)),0)</f>
        <v>0</v>
      </c>
      <c r="C244" s="37">
        <f>IFERROR(INDEX(XRP!$F:$F,MATCH($A244,XRP!$A:$A,0))*INDEX('Control Panel'!$C:$C,MATCH($A244+1,'Control Panel'!$A:$A,1)),0)</f>
        <v>0</v>
      </c>
      <c r="D244" s="37">
        <f>IFERROR(INDEX(LTC!$F:$F,MATCH($A244,LTC!$A:$A,0))*INDEX('Control Panel'!$D:$D,MATCH($A244+1,'Control Panel'!$A:$A,1)),0)</f>
        <v>0</v>
      </c>
      <c r="E244" s="37">
        <f>IFERROR(INDEX(ETC!$F:$F,MATCH($A244,ETC!$A:$A,0))*INDEX('Control Panel'!$E:$E,MATCH($A244+1,'Control Panel'!$A:$A,1)),0)</f>
        <v>0</v>
      </c>
      <c r="F244" s="37">
        <f>IFERROR(INDEX(ETH!$F:$F,MATCH($A244,ETH!$A:$A,0))*INDEX('Control Panel'!$F:$F,MATCH('Index Volume'!$A244+1,'Control Panel'!$A:$A,1)),0)</f>
        <v>0</v>
      </c>
      <c r="G244" s="37">
        <f>IFERROR(INDEX(BCH!$F:$F,MATCH($A244,BCH!$A:$A,0))*INDEX('Control Panel'!$G:$G,MATCH('Index Volume'!$A244+1,'Control Panel'!$A:$A,1)),0)</f>
        <v>0</v>
      </c>
      <c r="H244" s="37">
        <f>IFERROR(INDEX(XMR!$F:$F,MATCH($A244,XMR!$A:$A,0))*INDEX('Control Panel'!$H:$H,MATCH('Index Volume'!$A244+1,'Control Panel'!$A:$A,1)),0)</f>
        <v>0</v>
      </c>
      <c r="I244" s="37">
        <f>IFERROR(INDEX(ZEC!$F:$F,MATCH($A244,ZEC!$A:$A,0))*INDEX('Control Panel'!$I:$I,MATCH('Index Volume'!$A244+1,'Control Panel'!$A:$A,1)),0)</f>
        <v>0</v>
      </c>
      <c r="J244" s="37">
        <f>IFERROR(INDEX(EOS!$F:$F,MATCH($A244,EOS!$A:$A,0))*INDEX('Control Panel'!$J:$J,MATCH('Index Volume'!$A244+1,'Control Panel'!$A:$A,1)),0)</f>
        <v>0</v>
      </c>
      <c r="K244" s="37">
        <f>IFERROR(INDEX(DASH!$F:$F,MATCH($A244,DASH!$A:$A,0))*INDEX('Control Panel'!$K:$K,MATCH('Index Volume'!$A244+1,'Control Panel'!$A:$A,1)),0)</f>
        <v>0</v>
      </c>
      <c r="L244" s="37">
        <f>IFERROR(INDEX(XLM!$F:$F,MATCH($A244,XLM!$A:$A,0))*INDEX('Control Panel'!$L:$L,MATCH('Index Volume'!$A244+1,'Control Panel'!$A:$A,1)),0)</f>
        <v>0</v>
      </c>
      <c r="M244" s="39">
        <f t="shared" si="77"/>
        <v>0</v>
      </c>
      <c r="N244" s="1" t="b">
        <f t="shared" si="78"/>
        <v>1</v>
      </c>
      <c r="O244" s="41">
        <f t="shared" si="79"/>
        <v>0</v>
      </c>
      <c r="Q244" s="7">
        <f t="shared" si="80"/>
        <v>0</v>
      </c>
      <c r="R244" s="7">
        <f t="shared" si="81"/>
        <v>0</v>
      </c>
      <c r="S244" s="7">
        <f t="shared" si="82"/>
        <v>0</v>
      </c>
      <c r="T244" s="7">
        <f t="shared" si="83"/>
        <v>0</v>
      </c>
      <c r="U244" s="7">
        <f t="shared" si="84"/>
        <v>0</v>
      </c>
      <c r="V244" s="7">
        <f t="shared" si="85"/>
        <v>0</v>
      </c>
      <c r="W244" s="7">
        <f t="shared" si="86"/>
        <v>0</v>
      </c>
      <c r="X244" s="7">
        <f t="shared" si="87"/>
        <v>0</v>
      </c>
      <c r="Y244" s="7">
        <f t="shared" si="88"/>
        <v>0</v>
      </c>
      <c r="Z244" s="7">
        <f t="shared" si="89"/>
        <v>0</v>
      </c>
      <c r="AA244" s="7">
        <f t="shared" si="90"/>
        <v>0</v>
      </c>
      <c r="AC244" s="7">
        <f t="shared" si="91"/>
        <v>0</v>
      </c>
      <c r="AD244" s="7">
        <f t="shared" si="92"/>
        <v>0</v>
      </c>
      <c r="AE244" s="7">
        <f t="shared" si="93"/>
        <v>0</v>
      </c>
      <c r="AF244" s="7">
        <f t="shared" si="94"/>
        <v>0</v>
      </c>
      <c r="AG244" s="7">
        <f t="shared" si="95"/>
        <v>0</v>
      </c>
      <c r="AH244" s="7">
        <f t="shared" si="96"/>
        <v>0</v>
      </c>
      <c r="AI244" s="7">
        <f t="shared" si="97"/>
        <v>0</v>
      </c>
      <c r="AJ244" s="7">
        <f t="shared" si="98"/>
        <v>0</v>
      </c>
      <c r="AK244" s="7">
        <f t="shared" si="99"/>
        <v>0</v>
      </c>
      <c r="AL244" s="7">
        <f t="shared" si="100"/>
        <v>0</v>
      </c>
      <c r="AM244" s="7">
        <f t="shared" si="101"/>
        <v>0</v>
      </c>
    </row>
    <row r="245" spans="1:39" hidden="1" x14ac:dyDescent="0.75">
      <c r="A245" s="11">
        <v>41883</v>
      </c>
      <c r="B245" s="37">
        <f>IFERROR(INDEX(BTC!$F:$F,MATCH($A245,BTC!$A:$A,0))*INDEX('Control Panel'!$B:$B,MATCH('Index Volume'!$A245+1,'Control Panel'!$A:$A,1)),0)</f>
        <v>0</v>
      </c>
      <c r="C245" s="37">
        <f>IFERROR(INDEX(XRP!$F:$F,MATCH($A245,XRP!$A:$A,0))*INDEX('Control Panel'!$C:$C,MATCH($A245+1,'Control Panel'!$A:$A,1)),0)</f>
        <v>0</v>
      </c>
      <c r="D245" s="37">
        <f>IFERROR(INDEX(LTC!$F:$F,MATCH($A245,LTC!$A:$A,0))*INDEX('Control Panel'!$D:$D,MATCH($A245+1,'Control Panel'!$A:$A,1)),0)</f>
        <v>0</v>
      </c>
      <c r="E245" s="37">
        <f>IFERROR(INDEX(ETC!$F:$F,MATCH($A245,ETC!$A:$A,0))*INDEX('Control Panel'!$E:$E,MATCH($A245+1,'Control Panel'!$A:$A,1)),0)</f>
        <v>0</v>
      </c>
      <c r="F245" s="37">
        <f>IFERROR(INDEX(ETH!$F:$F,MATCH($A245,ETH!$A:$A,0))*INDEX('Control Panel'!$F:$F,MATCH('Index Volume'!$A245+1,'Control Panel'!$A:$A,1)),0)</f>
        <v>0</v>
      </c>
      <c r="G245" s="37">
        <f>IFERROR(INDEX(BCH!$F:$F,MATCH($A245,BCH!$A:$A,0))*INDEX('Control Panel'!$G:$G,MATCH('Index Volume'!$A245+1,'Control Panel'!$A:$A,1)),0)</f>
        <v>0</v>
      </c>
      <c r="H245" s="37">
        <f>IFERROR(INDEX(XMR!$F:$F,MATCH($A245,XMR!$A:$A,0))*INDEX('Control Panel'!$H:$H,MATCH('Index Volume'!$A245+1,'Control Panel'!$A:$A,1)),0)</f>
        <v>0</v>
      </c>
      <c r="I245" s="37">
        <f>IFERROR(INDEX(ZEC!$F:$F,MATCH($A245,ZEC!$A:$A,0))*INDEX('Control Panel'!$I:$I,MATCH('Index Volume'!$A245+1,'Control Panel'!$A:$A,1)),0)</f>
        <v>0</v>
      </c>
      <c r="J245" s="37">
        <f>IFERROR(INDEX(EOS!$F:$F,MATCH($A245,EOS!$A:$A,0))*INDEX('Control Panel'!$J:$J,MATCH('Index Volume'!$A245+1,'Control Panel'!$A:$A,1)),0)</f>
        <v>0</v>
      </c>
      <c r="K245" s="37">
        <f>IFERROR(INDEX(DASH!$F:$F,MATCH($A245,DASH!$A:$A,0))*INDEX('Control Panel'!$K:$K,MATCH('Index Volume'!$A245+1,'Control Panel'!$A:$A,1)),0)</f>
        <v>0</v>
      </c>
      <c r="L245" s="37">
        <f>IFERROR(INDEX(XLM!$F:$F,MATCH($A245,XLM!$A:$A,0))*INDEX('Control Panel'!$L:$L,MATCH('Index Volume'!$A245+1,'Control Panel'!$A:$A,1)),0)</f>
        <v>0</v>
      </c>
      <c r="M245" s="39">
        <f t="shared" si="77"/>
        <v>0</v>
      </c>
      <c r="N245" s="1" t="b">
        <f t="shared" si="78"/>
        <v>1</v>
      </c>
      <c r="O245" s="41">
        <f t="shared" si="79"/>
        <v>0</v>
      </c>
      <c r="Q245" s="7">
        <f t="shared" si="80"/>
        <v>0</v>
      </c>
      <c r="R245" s="7">
        <f t="shared" si="81"/>
        <v>0</v>
      </c>
      <c r="S245" s="7">
        <f t="shared" si="82"/>
        <v>0</v>
      </c>
      <c r="T245" s="7">
        <f t="shared" si="83"/>
        <v>0</v>
      </c>
      <c r="U245" s="7">
        <f t="shared" si="84"/>
        <v>0</v>
      </c>
      <c r="V245" s="7">
        <f t="shared" si="85"/>
        <v>0</v>
      </c>
      <c r="W245" s="7">
        <f t="shared" si="86"/>
        <v>0</v>
      </c>
      <c r="X245" s="7">
        <f t="shared" si="87"/>
        <v>0</v>
      </c>
      <c r="Y245" s="7">
        <f t="shared" si="88"/>
        <v>0</v>
      </c>
      <c r="Z245" s="7">
        <f t="shared" si="89"/>
        <v>0</v>
      </c>
      <c r="AA245" s="7">
        <f t="shared" si="90"/>
        <v>0</v>
      </c>
      <c r="AC245" s="7">
        <f t="shared" si="91"/>
        <v>0</v>
      </c>
      <c r="AD245" s="7">
        <f t="shared" si="92"/>
        <v>0</v>
      </c>
      <c r="AE245" s="7">
        <f t="shared" si="93"/>
        <v>0</v>
      </c>
      <c r="AF245" s="7">
        <f t="shared" si="94"/>
        <v>0</v>
      </c>
      <c r="AG245" s="7">
        <f t="shared" si="95"/>
        <v>0</v>
      </c>
      <c r="AH245" s="7">
        <f t="shared" si="96"/>
        <v>0</v>
      </c>
      <c r="AI245" s="7">
        <f t="shared" si="97"/>
        <v>0</v>
      </c>
      <c r="AJ245" s="7">
        <f t="shared" si="98"/>
        <v>0</v>
      </c>
      <c r="AK245" s="7">
        <f t="shared" si="99"/>
        <v>0</v>
      </c>
      <c r="AL245" s="7">
        <f t="shared" si="100"/>
        <v>0</v>
      </c>
      <c r="AM245" s="7">
        <f t="shared" si="101"/>
        <v>0</v>
      </c>
    </row>
    <row r="246" spans="1:39" hidden="1" x14ac:dyDescent="0.75">
      <c r="A246" s="3">
        <v>41884</v>
      </c>
      <c r="B246" s="37">
        <f>IFERROR(INDEX(BTC!$F:$F,MATCH($A246,BTC!$A:$A,0))*INDEX('Control Panel'!$B:$B,MATCH('Index Volume'!$A246+1,'Control Panel'!$A:$A,1)),0)</f>
        <v>0</v>
      </c>
      <c r="C246" s="37">
        <f>IFERROR(INDEX(XRP!$F:$F,MATCH($A246,XRP!$A:$A,0))*INDEX('Control Panel'!$C:$C,MATCH($A246+1,'Control Panel'!$A:$A,1)),0)</f>
        <v>0</v>
      </c>
      <c r="D246" s="37">
        <f>IFERROR(INDEX(LTC!$F:$F,MATCH($A246,LTC!$A:$A,0))*INDEX('Control Panel'!$D:$D,MATCH($A246+1,'Control Panel'!$A:$A,1)),0)</f>
        <v>0</v>
      </c>
      <c r="E246" s="37">
        <f>IFERROR(INDEX(ETC!$F:$F,MATCH($A246,ETC!$A:$A,0))*INDEX('Control Panel'!$E:$E,MATCH($A246+1,'Control Panel'!$A:$A,1)),0)</f>
        <v>0</v>
      </c>
      <c r="F246" s="37">
        <f>IFERROR(INDEX(ETH!$F:$F,MATCH($A246,ETH!$A:$A,0))*INDEX('Control Panel'!$F:$F,MATCH('Index Volume'!$A246+1,'Control Panel'!$A:$A,1)),0)</f>
        <v>0</v>
      </c>
      <c r="G246" s="37">
        <f>IFERROR(INDEX(BCH!$F:$F,MATCH($A246,BCH!$A:$A,0))*INDEX('Control Panel'!$G:$G,MATCH('Index Volume'!$A246+1,'Control Panel'!$A:$A,1)),0)</f>
        <v>0</v>
      </c>
      <c r="H246" s="37">
        <f>IFERROR(INDEX(XMR!$F:$F,MATCH($A246,XMR!$A:$A,0))*INDEX('Control Panel'!$H:$H,MATCH('Index Volume'!$A246+1,'Control Panel'!$A:$A,1)),0)</f>
        <v>0</v>
      </c>
      <c r="I246" s="37">
        <f>IFERROR(INDEX(ZEC!$F:$F,MATCH($A246,ZEC!$A:$A,0))*INDEX('Control Panel'!$I:$I,MATCH('Index Volume'!$A246+1,'Control Panel'!$A:$A,1)),0)</f>
        <v>0</v>
      </c>
      <c r="J246" s="37">
        <f>IFERROR(INDEX(EOS!$F:$F,MATCH($A246,EOS!$A:$A,0))*INDEX('Control Panel'!$J:$J,MATCH('Index Volume'!$A246+1,'Control Panel'!$A:$A,1)),0)</f>
        <v>0</v>
      </c>
      <c r="K246" s="37">
        <f>IFERROR(INDEX(DASH!$F:$F,MATCH($A246,DASH!$A:$A,0))*INDEX('Control Panel'!$K:$K,MATCH('Index Volume'!$A246+1,'Control Panel'!$A:$A,1)),0)</f>
        <v>0</v>
      </c>
      <c r="L246" s="37">
        <f>IFERROR(INDEX(XLM!$F:$F,MATCH($A246,XLM!$A:$A,0))*INDEX('Control Panel'!$L:$L,MATCH('Index Volume'!$A246+1,'Control Panel'!$A:$A,1)),0)</f>
        <v>0</v>
      </c>
      <c r="M246" s="39">
        <f t="shared" si="77"/>
        <v>0</v>
      </c>
      <c r="N246" s="1" t="b">
        <f t="shared" si="78"/>
        <v>1</v>
      </c>
      <c r="O246" s="41">
        <f t="shared" si="79"/>
        <v>0</v>
      </c>
      <c r="Q246" s="7">
        <f t="shared" si="80"/>
        <v>0</v>
      </c>
      <c r="R246" s="7">
        <f t="shared" si="81"/>
        <v>0</v>
      </c>
      <c r="S246" s="7">
        <f t="shared" si="82"/>
        <v>0</v>
      </c>
      <c r="T246" s="7">
        <f t="shared" si="83"/>
        <v>0</v>
      </c>
      <c r="U246" s="7">
        <f t="shared" si="84"/>
        <v>0</v>
      </c>
      <c r="V246" s="7">
        <f t="shared" si="85"/>
        <v>0</v>
      </c>
      <c r="W246" s="7">
        <f t="shared" si="86"/>
        <v>0</v>
      </c>
      <c r="X246" s="7">
        <f t="shared" si="87"/>
        <v>0</v>
      </c>
      <c r="Y246" s="7">
        <f t="shared" si="88"/>
        <v>0</v>
      </c>
      <c r="Z246" s="7">
        <f t="shared" si="89"/>
        <v>0</v>
      </c>
      <c r="AA246" s="7">
        <f t="shared" si="90"/>
        <v>0</v>
      </c>
      <c r="AC246" s="7">
        <f t="shared" si="91"/>
        <v>0</v>
      </c>
      <c r="AD246" s="7">
        <f t="shared" si="92"/>
        <v>0</v>
      </c>
      <c r="AE246" s="7">
        <f t="shared" si="93"/>
        <v>0</v>
      </c>
      <c r="AF246" s="7">
        <f t="shared" si="94"/>
        <v>0</v>
      </c>
      <c r="AG246" s="7">
        <f t="shared" si="95"/>
        <v>0</v>
      </c>
      <c r="AH246" s="7">
        <f t="shared" si="96"/>
        <v>0</v>
      </c>
      <c r="AI246" s="7">
        <f t="shared" si="97"/>
        <v>0</v>
      </c>
      <c r="AJ246" s="7">
        <f t="shared" si="98"/>
        <v>0</v>
      </c>
      <c r="AK246" s="7">
        <f t="shared" si="99"/>
        <v>0</v>
      </c>
      <c r="AL246" s="7">
        <f t="shared" si="100"/>
        <v>0</v>
      </c>
      <c r="AM246" s="7">
        <f t="shared" si="101"/>
        <v>0</v>
      </c>
    </row>
    <row r="247" spans="1:39" hidden="1" x14ac:dyDescent="0.75">
      <c r="A247" s="4">
        <v>41885</v>
      </c>
      <c r="B247" s="37">
        <f>IFERROR(INDEX(BTC!$F:$F,MATCH($A247,BTC!$A:$A,0))*INDEX('Control Panel'!$B:$B,MATCH('Index Volume'!$A247+1,'Control Panel'!$A:$A,1)),0)</f>
        <v>0</v>
      </c>
      <c r="C247" s="37">
        <f>IFERROR(INDEX(XRP!$F:$F,MATCH($A247,XRP!$A:$A,0))*INDEX('Control Panel'!$C:$C,MATCH($A247+1,'Control Panel'!$A:$A,1)),0)</f>
        <v>0</v>
      </c>
      <c r="D247" s="37">
        <f>IFERROR(INDEX(LTC!$F:$F,MATCH($A247,LTC!$A:$A,0))*INDEX('Control Panel'!$D:$D,MATCH($A247+1,'Control Panel'!$A:$A,1)),0)</f>
        <v>0</v>
      </c>
      <c r="E247" s="37">
        <f>IFERROR(INDEX(ETC!$F:$F,MATCH($A247,ETC!$A:$A,0))*INDEX('Control Panel'!$E:$E,MATCH($A247+1,'Control Panel'!$A:$A,1)),0)</f>
        <v>0</v>
      </c>
      <c r="F247" s="37">
        <f>IFERROR(INDEX(ETH!$F:$F,MATCH($A247,ETH!$A:$A,0))*INDEX('Control Panel'!$F:$F,MATCH('Index Volume'!$A247+1,'Control Panel'!$A:$A,1)),0)</f>
        <v>0</v>
      </c>
      <c r="G247" s="37">
        <f>IFERROR(INDEX(BCH!$F:$F,MATCH($A247,BCH!$A:$A,0))*INDEX('Control Panel'!$G:$G,MATCH('Index Volume'!$A247+1,'Control Panel'!$A:$A,1)),0)</f>
        <v>0</v>
      </c>
      <c r="H247" s="37">
        <f>IFERROR(INDEX(XMR!$F:$F,MATCH($A247,XMR!$A:$A,0))*INDEX('Control Panel'!$H:$H,MATCH('Index Volume'!$A247+1,'Control Panel'!$A:$A,1)),0)</f>
        <v>0</v>
      </c>
      <c r="I247" s="37">
        <f>IFERROR(INDEX(ZEC!$F:$F,MATCH($A247,ZEC!$A:$A,0))*INDEX('Control Panel'!$I:$I,MATCH('Index Volume'!$A247+1,'Control Panel'!$A:$A,1)),0)</f>
        <v>0</v>
      </c>
      <c r="J247" s="37">
        <f>IFERROR(INDEX(EOS!$F:$F,MATCH($A247,EOS!$A:$A,0))*INDEX('Control Panel'!$J:$J,MATCH('Index Volume'!$A247+1,'Control Panel'!$A:$A,1)),0)</f>
        <v>0</v>
      </c>
      <c r="K247" s="37">
        <f>IFERROR(INDEX(DASH!$F:$F,MATCH($A247,DASH!$A:$A,0))*INDEX('Control Panel'!$K:$K,MATCH('Index Volume'!$A247+1,'Control Panel'!$A:$A,1)),0)</f>
        <v>0</v>
      </c>
      <c r="L247" s="37">
        <f>IFERROR(INDEX(XLM!$F:$F,MATCH($A247,XLM!$A:$A,0))*INDEX('Control Panel'!$L:$L,MATCH('Index Volume'!$A247+1,'Control Panel'!$A:$A,1)),0)</f>
        <v>0</v>
      </c>
      <c r="M247" s="39">
        <f t="shared" si="77"/>
        <v>0</v>
      </c>
      <c r="N247" s="1" t="b">
        <f t="shared" si="78"/>
        <v>1</v>
      </c>
      <c r="O247" s="41">
        <f t="shared" si="79"/>
        <v>0</v>
      </c>
      <c r="Q247" s="7">
        <f t="shared" si="80"/>
        <v>0</v>
      </c>
      <c r="R247" s="7">
        <f t="shared" si="81"/>
        <v>0</v>
      </c>
      <c r="S247" s="7">
        <f t="shared" si="82"/>
        <v>0</v>
      </c>
      <c r="T247" s="7">
        <f t="shared" si="83"/>
        <v>0</v>
      </c>
      <c r="U247" s="7">
        <f t="shared" si="84"/>
        <v>0</v>
      </c>
      <c r="V247" s="7">
        <f t="shared" si="85"/>
        <v>0</v>
      </c>
      <c r="W247" s="7">
        <f t="shared" si="86"/>
        <v>0</v>
      </c>
      <c r="X247" s="7">
        <f t="shared" si="87"/>
        <v>0</v>
      </c>
      <c r="Y247" s="7">
        <f t="shared" si="88"/>
        <v>0</v>
      </c>
      <c r="Z247" s="7">
        <f t="shared" si="89"/>
        <v>0</v>
      </c>
      <c r="AA247" s="7">
        <f t="shared" si="90"/>
        <v>0</v>
      </c>
      <c r="AC247" s="7">
        <f t="shared" si="91"/>
        <v>0</v>
      </c>
      <c r="AD247" s="7">
        <f t="shared" si="92"/>
        <v>0</v>
      </c>
      <c r="AE247" s="7">
        <f t="shared" si="93"/>
        <v>0</v>
      </c>
      <c r="AF247" s="7">
        <f t="shared" si="94"/>
        <v>0</v>
      </c>
      <c r="AG247" s="7">
        <f t="shared" si="95"/>
        <v>0</v>
      </c>
      <c r="AH247" s="7">
        <f t="shared" si="96"/>
        <v>0</v>
      </c>
      <c r="AI247" s="7">
        <f t="shared" si="97"/>
        <v>0</v>
      </c>
      <c r="AJ247" s="7">
        <f t="shared" si="98"/>
        <v>0</v>
      </c>
      <c r="AK247" s="7">
        <f t="shared" si="99"/>
        <v>0</v>
      </c>
      <c r="AL247" s="7">
        <f t="shared" si="100"/>
        <v>0</v>
      </c>
      <c r="AM247" s="7">
        <f t="shared" si="101"/>
        <v>0</v>
      </c>
    </row>
    <row r="248" spans="1:39" hidden="1" x14ac:dyDescent="0.75">
      <c r="A248" s="3">
        <v>41886</v>
      </c>
      <c r="B248" s="37">
        <f>IFERROR(INDEX(BTC!$F:$F,MATCH($A248,BTC!$A:$A,0))*INDEX('Control Panel'!$B:$B,MATCH('Index Volume'!$A248+1,'Control Panel'!$A:$A,1)),0)</f>
        <v>0</v>
      </c>
      <c r="C248" s="37">
        <f>IFERROR(INDEX(XRP!$F:$F,MATCH($A248,XRP!$A:$A,0))*INDEX('Control Panel'!$C:$C,MATCH($A248+1,'Control Panel'!$A:$A,1)),0)</f>
        <v>0</v>
      </c>
      <c r="D248" s="37">
        <f>IFERROR(INDEX(LTC!$F:$F,MATCH($A248,LTC!$A:$A,0))*INDEX('Control Panel'!$D:$D,MATCH($A248+1,'Control Panel'!$A:$A,1)),0)</f>
        <v>0</v>
      </c>
      <c r="E248" s="37">
        <f>IFERROR(INDEX(ETC!$F:$F,MATCH($A248,ETC!$A:$A,0))*INDEX('Control Panel'!$E:$E,MATCH($A248+1,'Control Panel'!$A:$A,1)),0)</f>
        <v>0</v>
      </c>
      <c r="F248" s="37">
        <f>IFERROR(INDEX(ETH!$F:$F,MATCH($A248,ETH!$A:$A,0))*INDEX('Control Panel'!$F:$F,MATCH('Index Volume'!$A248+1,'Control Panel'!$A:$A,1)),0)</f>
        <v>0</v>
      </c>
      <c r="G248" s="37">
        <f>IFERROR(INDEX(BCH!$F:$F,MATCH($A248,BCH!$A:$A,0))*INDEX('Control Panel'!$G:$G,MATCH('Index Volume'!$A248+1,'Control Panel'!$A:$A,1)),0)</f>
        <v>0</v>
      </c>
      <c r="H248" s="37">
        <f>IFERROR(INDEX(XMR!$F:$F,MATCH($A248,XMR!$A:$A,0))*INDEX('Control Panel'!$H:$H,MATCH('Index Volume'!$A248+1,'Control Panel'!$A:$A,1)),0)</f>
        <v>0</v>
      </c>
      <c r="I248" s="37">
        <f>IFERROR(INDEX(ZEC!$F:$F,MATCH($A248,ZEC!$A:$A,0))*INDEX('Control Panel'!$I:$I,MATCH('Index Volume'!$A248+1,'Control Panel'!$A:$A,1)),0)</f>
        <v>0</v>
      </c>
      <c r="J248" s="37">
        <f>IFERROR(INDEX(EOS!$F:$F,MATCH($A248,EOS!$A:$A,0))*INDEX('Control Panel'!$J:$J,MATCH('Index Volume'!$A248+1,'Control Panel'!$A:$A,1)),0)</f>
        <v>0</v>
      </c>
      <c r="K248" s="37">
        <f>IFERROR(INDEX(DASH!$F:$F,MATCH($A248,DASH!$A:$A,0))*INDEX('Control Panel'!$K:$K,MATCH('Index Volume'!$A248+1,'Control Panel'!$A:$A,1)),0)</f>
        <v>0</v>
      </c>
      <c r="L248" s="37">
        <f>IFERROR(INDEX(XLM!$F:$F,MATCH($A248,XLM!$A:$A,0))*INDEX('Control Panel'!$L:$L,MATCH('Index Volume'!$A248+1,'Control Panel'!$A:$A,1)),0)</f>
        <v>0</v>
      </c>
      <c r="M248" s="39">
        <f t="shared" si="77"/>
        <v>0</v>
      </c>
      <c r="N248" s="1" t="b">
        <f t="shared" si="78"/>
        <v>1</v>
      </c>
      <c r="O248" s="41">
        <f t="shared" si="79"/>
        <v>0</v>
      </c>
      <c r="Q248" s="7">
        <f t="shared" si="80"/>
        <v>0</v>
      </c>
      <c r="R248" s="7">
        <f t="shared" si="81"/>
        <v>0</v>
      </c>
      <c r="S248" s="7">
        <f t="shared" si="82"/>
        <v>0</v>
      </c>
      <c r="T248" s="7">
        <f t="shared" si="83"/>
        <v>0</v>
      </c>
      <c r="U248" s="7">
        <f t="shared" si="84"/>
        <v>0</v>
      </c>
      <c r="V248" s="7">
        <f t="shared" si="85"/>
        <v>0</v>
      </c>
      <c r="W248" s="7">
        <f t="shared" si="86"/>
        <v>0</v>
      </c>
      <c r="X248" s="7">
        <f t="shared" si="87"/>
        <v>0</v>
      </c>
      <c r="Y248" s="7">
        <f t="shared" si="88"/>
        <v>0</v>
      </c>
      <c r="Z248" s="7">
        <f t="shared" si="89"/>
        <v>0</v>
      </c>
      <c r="AA248" s="7">
        <f t="shared" si="90"/>
        <v>0</v>
      </c>
      <c r="AC248" s="7">
        <f t="shared" si="91"/>
        <v>0</v>
      </c>
      <c r="AD248" s="7">
        <f t="shared" si="92"/>
        <v>0</v>
      </c>
      <c r="AE248" s="7">
        <f t="shared" si="93"/>
        <v>0</v>
      </c>
      <c r="AF248" s="7">
        <f t="shared" si="94"/>
        <v>0</v>
      </c>
      <c r="AG248" s="7">
        <f t="shared" si="95"/>
        <v>0</v>
      </c>
      <c r="AH248" s="7">
        <f t="shared" si="96"/>
        <v>0</v>
      </c>
      <c r="AI248" s="7">
        <f t="shared" si="97"/>
        <v>0</v>
      </c>
      <c r="AJ248" s="7">
        <f t="shared" si="98"/>
        <v>0</v>
      </c>
      <c r="AK248" s="7">
        <f t="shared" si="99"/>
        <v>0</v>
      </c>
      <c r="AL248" s="7">
        <f t="shared" si="100"/>
        <v>0</v>
      </c>
      <c r="AM248" s="7">
        <f t="shared" si="101"/>
        <v>0</v>
      </c>
    </row>
    <row r="249" spans="1:39" hidden="1" x14ac:dyDescent="0.75">
      <c r="A249" s="4">
        <v>41887</v>
      </c>
      <c r="B249" s="37">
        <f>IFERROR(INDEX(BTC!$F:$F,MATCH($A249,BTC!$A:$A,0))*INDEX('Control Panel'!$B:$B,MATCH('Index Volume'!$A249+1,'Control Panel'!$A:$A,1)),0)</f>
        <v>0</v>
      </c>
      <c r="C249" s="37">
        <f>IFERROR(INDEX(XRP!$F:$F,MATCH($A249,XRP!$A:$A,0))*INDEX('Control Panel'!$C:$C,MATCH($A249+1,'Control Panel'!$A:$A,1)),0)</f>
        <v>0</v>
      </c>
      <c r="D249" s="37">
        <f>IFERROR(INDEX(LTC!$F:$F,MATCH($A249,LTC!$A:$A,0))*INDEX('Control Panel'!$D:$D,MATCH($A249+1,'Control Panel'!$A:$A,1)),0)</f>
        <v>0</v>
      </c>
      <c r="E249" s="37">
        <f>IFERROR(INDEX(ETC!$F:$F,MATCH($A249,ETC!$A:$A,0))*INDEX('Control Panel'!$E:$E,MATCH($A249+1,'Control Panel'!$A:$A,1)),0)</f>
        <v>0</v>
      </c>
      <c r="F249" s="37">
        <f>IFERROR(INDEX(ETH!$F:$F,MATCH($A249,ETH!$A:$A,0))*INDEX('Control Panel'!$F:$F,MATCH('Index Volume'!$A249+1,'Control Panel'!$A:$A,1)),0)</f>
        <v>0</v>
      </c>
      <c r="G249" s="37">
        <f>IFERROR(INDEX(BCH!$F:$F,MATCH($A249,BCH!$A:$A,0))*INDEX('Control Panel'!$G:$G,MATCH('Index Volume'!$A249+1,'Control Panel'!$A:$A,1)),0)</f>
        <v>0</v>
      </c>
      <c r="H249" s="37">
        <f>IFERROR(INDEX(XMR!$F:$F,MATCH($A249,XMR!$A:$A,0))*INDEX('Control Panel'!$H:$H,MATCH('Index Volume'!$A249+1,'Control Panel'!$A:$A,1)),0)</f>
        <v>0</v>
      </c>
      <c r="I249" s="37">
        <f>IFERROR(INDEX(ZEC!$F:$F,MATCH($A249,ZEC!$A:$A,0))*INDEX('Control Panel'!$I:$I,MATCH('Index Volume'!$A249+1,'Control Panel'!$A:$A,1)),0)</f>
        <v>0</v>
      </c>
      <c r="J249" s="37">
        <f>IFERROR(INDEX(EOS!$F:$F,MATCH($A249,EOS!$A:$A,0))*INDEX('Control Panel'!$J:$J,MATCH('Index Volume'!$A249+1,'Control Panel'!$A:$A,1)),0)</f>
        <v>0</v>
      </c>
      <c r="K249" s="37">
        <f>IFERROR(INDEX(DASH!$F:$F,MATCH($A249,DASH!$A:$A,0))*INDEX('Control Panel'!$K:$K,MATCH('Index Volume'!$A249+1,'Control Panel'!$A:$A,1)),0)</f>
        <v>0</v>
      </c>
      <c r="L249" s="37">
        <f>IFERROR(INDEX(XLM!$F:$F,MATCH($A249,XLM!$A:$A,0))*INDEX('Control Panel'!$L:$L,MATCH('Index Volume'!$A249+1,'Control Panel'!$A:$A,1)),0)</f>
        <v>0</v>
      </c>
      <c r="M249" s="39">
        <f t="shared" si="77"/>
        <v>0</v>
      </c>
      <c r="N249" s="1" t="b">
        <f t="shared" si="78"/>
        <v>1</v>
      </c>
      <c r="O249" s="41">
        <f t="shared" si="79"/>
        <v>0</v>
      </c>
      <c r="Q249" s="7">
        <f t="shared" si="80"/>
        <v>0</v>
      </c>
      <c r="R249" s="7">
        <f t="shared" si="81"/>
        <v>0</v>
      </c>
      <c r="S249" s="7">
        <f t="shared" si="82"/>
        <v>0</v>
      </c>
      <c r="T249" s="7">
        <f t="shared" si="83"/>
        <v>0</v>
      </c>
      <c r="U249" s="7">
        <f t="shared" si="84"/>
        <v>0</v>
      </c>
      <c r="V249" s="7">
        <f t="shared" si="85"/>
        <v>0</v>
      </c>
      <c r="W249" s="7">
        <f t="shared" si="86"/>
        <v>0</v>
      </c>
      <c r="X249" s="7">
        <f t="shared" si="87"/>
        <v>0</v>
      </c>
      <c r="Y249" s="7">
        <f t="shared" si="88"/>
        <v>0</v>
      </c>
      <c r="Z249" s="7">
        <f t="shared" si="89"/>
        <v>0</v>
      </c>
      <c r="AA249" s="7">
        <f t="shared" si="90"/>
        <v>0</v>
      </c>
      <c r="AC249" s="7">
        <f t="shared" si="91"/>
        <v>0</v>
      </c>
      <c r="AD249" s="7">
        <f t="shared" si="92"/>
        <v>0</v>
      </c>
      <c r="AE249" s="7">
        <f t="shared" si="93"/>
        <v>0</v>
      </c>
      <c r="AF249" s="7">
        <f t="shared" si="94"/>
        <v>0</v>
      </c>
      <c r="AG249" s="7">
        <f t="shared" si="95"/>
        <v>0</v>
      </c>
      <c r="AH249" s="7">
        <f t="shared" si="96"/>
        <v>0</v>
      </c>
      <c r="AI249" s="7">
        <f t="shared" si="97"/>
        <v>0</v>
      </c>
      <c r="AJ249" s="7">
        <f t="shared" si="98"/>
        <v>0</v>
      </c>
      <c r="AK249" s="7">
        <f t="shared" si="99"/>
        <v>0</v>
      </c>
      <c r="AL249" s="7">
        <f t="shared" si="100"/>
        <v>0</v>
      </c>
      <c r="AM249" s="7">
        <f t="shared" si="101"/>
        <v>0</v>
      </c>
    </row>
    <row r="250" spans="1:39" hidden="1" x14ac:dyDescent="0.75">
      <c r="A250" s="3">
        <v>41888</v>
      </c>
      <c r="B250" s="37">
        <f>IFERROR(INDEX(BTC!$F:$F,MATCH($A250,BTC!$A:$A,0))*INDEX('Control Panel'!$B:$B,MATCH('Index Volume'!$A250+1,'Control Panel'!$A:$A,1)),0)</f>
        <v>0</v>
      </c>
      <c r="C250" s="37">
        <f>IFERROR(INDEX(XRP!$F:$F,MATCH($A250,XRP!$A:$A,0))*INDEX('Control Panel'!$C:$C,MATCH($A250+1,'Control Panel'!$A:$A,1)),0)</f>
        <v>0</v>
      </c>
      <c r="D250" s="37">
        <f>IFERROR(INDEX(LTC!$F:$F,MATCH($A250,LTC!$A:$A,0))*INDEX('Control Panel'!$D:$D,MATCH($A250+1,'Control Panel'!$A:$A,1)),0)</f>
        <v>0</v>
      </c>
      <c r="E250" s="37">
        <f>IFERROR(INDEX(ETC!$F:$F,MATCH($A250,ETC!$A:$A,0))*INDEX('Control Panel'!$E:$E,MATCH($A250+1,'Control Panel'!$A:$A,1)),0)</f>
        <v>0</v>
      </c>
      <c r="F250" s="37">
        <f>IFERROR(INDEX(ETH!$F:$F,MATCH($A250,ETH!$A:$A,0))*INDEX('Control Panel'!$F:$F,MATCH('Index Volume'!$A250+1,'Control Panel'!$A:$A,1)),0)</f>
        <v>0</v>
      </c>
      <c r="G250" s="37">
        <f>IFERROR(INDEX(BCH!$F:$F,MATCH($A250,BCH!$A:$A,0))*INDEX('Control Panel'!$G:$G,MATCH('Index Volume'!$A250+1,'Control Panel'!$A:$A,1)),0)</f>
        <v>0</v>
      </c>
      <c r="H250" s="37">
        <f>IFERROR(INDEX(XMR!$F:$F,MATCH($A250,XMR!$A:$A,0))*INDEX('Control Panel'!$H:$H,MATCH('Index Volume'!$A250+1,'Control Panel'!$A:$A,1)),0)</f>
        <v>0</v>
      </c>
      <c r="I250" s="37">
        <f>IFERROR(INDEX(ZEC!$F:$F,MATCH($A250,ZEC!$A:$A,0))*INDEX('Control Panel'!$I:$I,MATCH('Index Volume'!$A250+1,'Control Panel'!$A:$A,1)),0)</f>
        <v>0</v>
      </c>
      <c r="J250" s="37">
        <f>IFERROR(INDEX(EOS!$F:$F,MATCH($A250,EOS!$A:$A,0))*INDEX('Control Panel'!$J:$J,MATCH('Index Volume'!$A250+1,'Control Panel'!$A:$A,1)),0)</f>
        <v>0</v>
      </c>
      <c r="K250" s="37">
        <f>IFERROR(INDEX(DASH!$F:$F,MATCH($A250,DASH!$A:$A,0))*INDEX('Control Panel'!$K:$K,MATCH('Index Volume'!$A250+1,'Control Panel'!$A:$A,1)),0)</f>
        <v>0</v>
      </c>
      <c r="L250" s="37">
        <f>IFERROR(INDEX(XLM!$F:$F,MATCH($A250,XLM!$A:$A,0))*INDEX('Control Panel'!$L:$L,MATCH('Index Volume'!$A250+1,'Control Panel'!$A:$A,1)),0)</f>
        <v>0</v>
      </c>
      <c r="M250" s="39">
        <f t="shared" si="77"/>
        <v>0</v>
      </c>
      <c r="N250" s="1" t="b">
        <f t="shared" si="78"/>
        <v>1</v>
      </c>
      <c r="O250" s="41">
        <f t="shared" si="79"/>
        <v>0</v>
      </c>
      <c r="Q250" s="7">
        <f t="shared" si="80"/>
        <v>0</v>
      </c>
      <c r="R250" s="7">
        <f t="shared" si="81"/>
        <v>0</v>
      </c>
      <c r="S250" s="7">
        <f t="shared" si="82"/>
        <v>0</v>
      </c>
      <c r="T250" s="7">
        <f t="shared" si="83"/>
        <v>0</v>
      </c>
      <c r="U250" s="7">
        <f t="shared" si="84"/>
        <v>0</v>
      </c>
      <c r="V250" s="7">
        <f t="shared" si="85"/>
        <v>0</v>
      </c>
      <c r="W250" s="7">
        <f t="shared" si="86"/>
        <v>0</v>
      </c>
      <c r="X250" s="7">
        <f t="shared" si="87"/>
        <v>0</v>
      </c>
      <c r="Y250" s="7">
        <f t="shared" si="88"/>
        <v>0</v>
      </c>
      <c r="Z250" s="7">
        <f t="shared" si="89"/>
        <v>0</v>
      </c>
      <c r="AA250" s="7">
        <f t="shared" si="90"/>
        <v>0</v>
      </c>
      <c r="AC250" s="7">
        <f t="shared" si="91"/>
        <v>0</v>
      </c>
      <c r="AD250" s="7">
        <f t="shared" si="92"/>
        <v>0</v>
      </c>
      <c r="AE250" s="7">
        <f t="shared" si="93"/>
        <v>0</v>
      </c>
      <c r="AF250" s="7">
        <f t="shared" si="94"/>
        <v>0</v>
      </c>
      <c r="AG250" s="7">
        <f t="shared" si="95"/>
        <v>0</v>
      </c>
      <c r="AH250" s="7">
        <f t="shared" si="96"/>
        <v>0</v>
      </c>
      <c r="AI250" s="7">
        <f t="shared" si="97"/>
        <v>0</v>
      </c>
      <c r="AJ250" s="7">
        <f t="shared" si="98"/>
        <v>0</v>
      </c>
      <c r="AK250" s="7">
        <f t="shared" si="99"/>
        <v>0</v>
      </c>
      <c r="AL250" s="7">
        <f t="shared" si="100"/>
        <v>0</v>
      </c>
      <c r="AM250" s="7">
        <f t="shared" si="101"/>
        <v>0</v>
      </c>
    </row>
    <row r="251" spans="1:39" hidden="1" x14ac:dyDescent="0.75">
      <c r="A251" s="4">
        <v>41889</v>
      </c>
      <c r="B251" s="37">
        <f>IFERROR(INDEX(BTC!$F:$F,MATCH($A251,BTC!$A:$A,0))*INDEX('Control Panel'!$B:$B,MATCH('Index Volume'!$A251+1,'Control Panel'!$A:$A,1)),0)</f>
        <v>0</v>
      </c>
      <c r="C251" s="37">
        <f>IFERROR(INDEX(XRP!$F:$F,MATCH($A251,XRP!$A:$A,0))*INDEX('Control Panel'!$C:$C,MATCH($A251+1,'Control Panel'!$A:$A,1)),0)</f>
        <v>0</v>
      </c>
      <c r="D251" s="37">
        <f>IFERROR(INDEX(LTC!$F:$F,MATCH($A251,LTC!$A:$A,0))*INDEX('Control Panel'!$D:$D,MATCH($A251+1,'Control Panel'!$A:$A,1)),0)</f>
        <v>0</v>
      </c>
      <c r="E251" s="37">
        <f>IFERROR(INDEX(ETC!$F:$F,MATCH($A251,ETC!$A:$A,0))*INDEX('Control Panel'!$E:$E,MATCH($A251+1,'Control Panel'!$A:$A,1)),0)</f>
        <v>0</v>
      </c>
      <c r="F251" s="37">
        <f>IFERROR(INDEX(ETH!$F:$F,MATCH($A251,ETH!$A:$A,0))*INDEX('Control Panel'!$F:$F,MATCH('Index Volume'!$A251+1,'Control Panel'!$A:$A,1)),0)</f>
        <v>0</v>
      </c>
      <c r="G251" s="37">
        <f>IFERROR(INDEX(BCH!$F:$F,MATCH($A251,BCH!$A:$A,0))*INDEX('Control Panel'!$G:$G,MATCH('Index Volume'!$A251+1,'Control Panel'!$A:$A,1)),0)</f>
        <v>0</v>
      </c>
      <c r="H251" s="37">
        <f>IFERROR(INDEX(XMR!$F:$F,MATCH($A251,XMR!$A:$A,0))*INDEX('Control Panel'!$H:$H,MATCH('Index Volume'!$A251+1,'Control Panel'!$A:$A,1)),0)</f>
        <v>0</v>
      </c>
      <c r="I251" s="37">
        <f>IFERROR(INDEX(ZEC!$F:$F,MATCH($A251,ZEC!$A:$A,0))*INDEX('Control Panel'!$I:$I,MATCH('Index Volume'!$A251+1,'Control Panel'!$A:$A,1)),0)</f>
        <v>0</v>
      </c>
      <c r="J251" s="37">
        <f>IFERROR(INDEX(EOS!$F:$F,MATCH($A251,EOS!$A:$A,0))*INDEX('Control Panel'!$J:$J,MATCH('Index Volume'!$A251+1,'Control Panel'!$A:$A,1)),0)</f>
        <v>0</v>
      </c>
      <c r="K251" s="37">
        <f>IFERROR(INDEX(DASH!$F:$F,MATCH($A251,DASH!$A:$A,0))*INDEX('Control Panel'!$K:$K,MATCH('Index Volume'!$A251+1,'Control Panel'!$A:$A,1)),0)</f>
        <v>0</v>
      </c>
      <c r="L251" s="37">
        <f>IFERROR(INDEX(XLM!$F:$F,MATCH($A251,XLM!$A:$A,0))*INDEX('Control Panel'!$L:$L,MATCH('Index Volume'!$A251+1,'Control Panel'!$A:$A,1)),0)</f>
        <v>0</v>
      </c>
      <c r="M251" s="39">
        <f t="shared" si="77"/>
        <v>0</v>
      </c>
      <c r="N251" s="1" t="b">
        <f t="shared" si="78"/>
        <v>1</v>
      </c>
      <c r="O251" s="41">
        <f t="shared" si="79"/>
        <v>0</v>
      </c>
      <c r="Q251" s="7">
        <f t="shared" si="80"/>
        <v>0</v>
      </c>
      <c r="R251" s="7">
        <f t="shared" si="81"/>
        <v>0</v>
      </c>
      <c r="S251" s="7">
        <f t="shared" si="82"/>
        <v>0</v>
      </c>
      <c r="T251" s="7">
        <f t="shared" si="83"/>
        <v>0</v>
      </c>
      <c r="U251" s="7">
        <f t="shared" si="84"/>
        <v>0</v>
      </c>
      <c r="V251" s="7">
        <f t="shared" si="85"/>
        <v>0</v>
      </c>
      <c r="W251" s="7">
        <f t="shared" si="86"/>
        <v>0</v>
      </c>
      <c r="X251" s="7">
        <f t="shared" si="87"/>
        <v>0</v>
      </c>
      <c r="Y251" s="7">
        <f t="shared" si="88"/>
        <v>0</v>
      </c>
      <c r="Z251" s="7">
        <f t="shared" si="89"/>
        <v>0</v>
      </c>
      <c r="AA251" s="7">
        <f t="shared" si="90"/>
        <v>0</v>
      </c>
      <c r="AC251" s="7">
        <f t="shared" si="91"/>
        <v>0</v>
      </c>
      <c r="AD251" s="7">
        <f t="shared" si="92"/>
        <v>0</v>
      </c>
      <c r="AE251" s="7">
        <f t="shared" si="93"/>
        <v>0</v>
      </c>
      <c r="AF251" s="7">
        <f t="shared" si="94"/>
        <v>0</v>
      </c>
      <c r="AG251" s="7">
        <f t="shared" si="95"/>
        <v>0</v>
      </c>
      <c r="AH251" s="7">
        <f t="shared" si="96"/>
        <v>0</v>
      </c>
      <c r="AI251" s="7">
        <f t="shared" si="97"/>
        <v>0</v>
      </c>
      <c r="AJ251" s="7">
        <f t="shared" si="98"/>
        <v>0</v>
      </c>
      <c r="AK251" s="7">
        <f t="shared" si="99"/>
        <v>0</v>
      </c>
      <c r="AL251" s="7">
        <f t="shared" si="100"/>
        <v>0</v>
      </c>
      <c r="AM251" s="7">
        <f t="shared" si="101"/>
        <v>0</v>
      </c>
    </row>
    <row r="252" spans="1:39" hidden="1" x14ac:dyDescent="0.75">
      <c r="A252" s="3">
        <v>41890</v>
      </c>
      <c r="B252" s="37">
        <f>IFERROR(INDEX(BTC!$F:$F,MATCH($A252,BTC!$A:$A,0))*INDEX('Control Panel'!$B:$B,MATCH('Index Volume'!$A252+1,'Control Panel'!$A:$A,1)),0)</f>
        <v>0</v>
      </c>
      <c r="C252" s="37">
        <f>IFERROR(INDEX(XRP!$F:$F,MATCH($A252,XRP!$A:$A,0))*INDEX('Control Panel'!$C:$C,MATCH($A252+1,'Control Panel'!$A:$A,1)),0)</f>
        <v>0</v>
      </c>
      <c r="D252" s="37">
        <f>IFERROR(INDEX(LTC!$F:$F,MATCH($A252,LTC!$A:$A,0))*INDEX('Control Panel'!$D:$D,MATCH($A252+1,'Control Panel'!$A:$A,1)),0)</f>
        <v>0</v>
      </c>
      <c r="E252" s="37">
        <f>IFERROR(INDEX(ETC!$F:$F,MATCH($A252,ETC!$A:$A,0))*INDEX('Control Panel'!$E:$E,MATCH($A252+1,'Control Panel'!$A:$A,1)),0)</f>
        <v>0</v>
      </c>
      <c r="F252" s="37">
        <f>IFERROR(INDEX(ETH!$F:$F,MATCH($A252,ETH!$A:$A,0))*INDEX('Control Panel'!$F:$F,MATCH('Index Volume'!$A252+1,'Control Panel'!$A:$A,1)),0)</f>
        <v>0</v>
      </c>
      <c r="G252" s="37">
        <f>IFERROR(INDEX(BCH!$F:$F,MATCH($A252,BCH!$A:$A,0))*INDEX('Control Panel'!$G:$G,MATCH('Index Volume'!$A252+1,'Control Panel'!$A:$A,1)),0)</f>
        <v>0</v>
      </c>
      <c r="H252" s="37">
        <f>IFERROR(INDEX(XMR!$F:$F,MATCH($A252,XMR!$A:$A,0))*INDEX('Control Panel'!$H:$H,MATCH('Index Volume'!$A252+1,'Control Panel'!$A:$A,1)),0)</f>
        <v>0</v>
      </c>
      <c r="I252" s="37">
        <f>IFERROR(INDEX(ZEC!$F:$F,MATCH($A252,ZEC!$A:$A,0))*INDEX('Control Panel'!$I:$I,MATCH('Index Volume'!$A252+1,'Control Panel'!$A:$A,1)),0)</f>
        <v>0</v>
      </c>
      <c r="J252" s="37">
        <f>IFERROR(INDEX(EOS!$F:$F,MATCH($A252,EOS!$A:$A,0))*INDEX('Control Panel'!$J:$J,MATCH('Index Volume'!$A252+1,'Control Panel'!$A:$A,1)),0)</f>
        <v>0</v>
      </c>
      <c r="K252" s="37">
        <f>IFERROR(INDEX(DASH!$F:$F,MATCH($A252,DASH!$A:$A,0))*INDEX('Control Panel'!$K:$K,MATCH('Index Volume'!$A252+1,'Control Panel'!$A:$A,1)),0)</f>
        <v>0</v>
      </c>
      <c r="L252" s="37">
        <f>IFERROR(INDEX(XLM!$F:$F,MATCH($A252,XLM!$A:$A,0))*INDEX('Control Panel'!$L:$L,MATCH('Index Volume'!$A252+1,'Control Panel'!$A:$A,1)),0)</f>
        <v>0</v>
      </c>
      <c r="M252" s="39">
        <f t="shared" si="77"/>
        <v>0</v>
      </c>
      <c r="N252" s="1" t="b">
        <f t="shared" si="78"/>
        <v>1</v>
      </c>
      <c r="O252" s="41">
        <f t="shared" si="79"/>
        <v>0</v>
      </c>
      <c r="Q252" s="7">
        <f t="shared" si="80"/>
        <v>0</v>
      </c>
      <c r="R252" s="7">
        <f t="shared" si="81"/>
        <v>0</v>
      </c>
      <c r="S252" s="7">
        <f t="shared" si="82"/>
        <v>0</v>
      </c>
      <c r="T252" s="7">
        <f t="shared" si="83"/>
        <v>0</v>
      </c>
      <c r="U252" s="7">
        <f t="shared" si="84"/>
        <v>0</v>
      </c>
      <c r="V252" s="7">
        <f t="shared" si="85"/>
        <v>0</v>
      </c>
      <c r="W252" s="7">
        <f t="shared" si="86"/>
        <v>0</v>
      </c>
      <c r="X252" s="7">
        <f t="shared" si="87"/>
        <v>0</v>
      </c>
      <c r="Y252" s="7">
        <f t="shared" si="88"/>
        <v>0</v>
      </c>
      <c r="Z252" s="7">
        <f t="shared" si="89"/>
        <v>0</v>
      </c>
      <c r="AA252" s="7">
        <f t="shared" si="90"/>
        <v>0</v>
      </c>
      <c r="AC252" s="7">
        <f t="shared" si="91"/>
        <v>0</v>
      </c>
      <c r="AD252" s="7">
        <f t="shared" si="92"/>
        <v>0</v>
      </c>
      <c r="AE252" s="7">
        <f t="shared" si="93"/>
        <v>0</v>
      </c>
      <c r="AF252" s="7">
        <f t="shared" si="94"/>
        <v>0</v>
      </c>
      <c r="AG252" s="7">
        <f t="shared" si="95"/>
        <v>0</v>
      </c>
      <c r="AH252" s="7">
        <f t="shared" si="96"/>
        <v>0</v>
      </c>
      <c r="AI252" s="7">
        <f t="shared" si="97"/>
        <v>0</v>
      </c>
      <c r="AJ252" s="7">
        <f t="shared" si="98"/>
        <v>0</v>
      </c>
      <c r="AK252" s="7">
        <f t="shared" si="99"/>
        <v>0</v>
      </c>
      <c r="AL252" s="7">
        <f t="shared" si="100"/>
        <v>0</v>
      </c>
      <c r="AM252" s="7">
        <f t="shared" si="101"/>
        <v>0</v>
      </c>
    </row>
    <row r="253" spans="1:39" hidden="1" x14ac:dyDescent="0.75">
      <c r="A253" s="4">
        <v>41891</v>
      </c>
      <c r="B253" s="37">
        <f>IFERROR(INDEX(BTC!$F:$F,MATCH($A253,BTC!$A:$A,0))*INDEX('Control Panel'!$B:$B,MATCH('Index Volume'!$A253+1,'Control Panel'!$A:$A,1)),0)</f>
        <v>0</v>
      </c>
      <c r="C253" s="37">
        <f>IFERROR(INDEX(XRP!$F:$F,MATCH($A253,XRP!$A:$A,0))*INDEX('Control Panel'!$C:$C,MATCH($A253+1,'Control Panel'!$A:$A,1)),0)</f>
        <v>0</v>
      </c>
      <c r="D253" s="37">
        <f>IFERROR(INDEX(LTC!$F:$F,MATCH($A253,LTC!$A:$A,0))*INDEX('Control Panel'!$D:$D,MATCH($A253+1,'Control Panel'!$A:$A,1)),0)</f>
        <v>0</v>
      </c>
      <c r="E253" s="37">
        <f>IFERROR(INDEX(ETC!$F:$F,MATCH($A253,ETC!$A:$A,0))*INDEX('Control Panel'!$E:$E,MATCH($A253+1,'Control Panel'!$A:$A,1)),0)</f>
        <v>0</v>
      </c>
      <c r="F253" s="37">
        <f>IFERROR(INDEX(ETH!$F:$F,MATCH($A253,ETH!$A:$A,0))*INDEX('Control Panel'!$F:$F,MATCH('Index Volume'!$A253+1,'Control Panel'!$A:$A,1)),0)</f>
        <v>0</v>
      </c>
      <c r="G253" s="37">
        <f>IFERROR(INDEX(BCH!$F:$F,MATCH($A253,BCH!$A:$A,0))*INDEX('Control Panel'!$G:$G,MATCH('Index Volume'!$A253+1,'Control Panel'!$A:$A,1)),0)</f>
        <v>0</v>
      </c>
      <c r="H253" s="37">
        <f>IFERROR(INDEX(XMR!$F:$F,MATCH($A253,XMR!$A:$A,0))*INDEX('Control Panel'!$H:$H,MATCH('Index Volume'!$A253+1,'Control Panel'!$A:$A,1)),0)</f>
        <v>0</v>
      </c>
      <c r="I253" s="37">
        <f>IFERROR(INDEX(ZEC!$F:$F,MATCH($A253,ZEC!$A:$A,0))*INDEX('Control Panel'!$I:$I,MATCH('Index Volume'!$A253+1,'Control Panel'!$A:$A,1)),0)</f>
        <v>0</v>
      </c>
      <c r="J253" s="37">
        <f>IFERROR(INDEX(EOS!$F:$F,MATCH($A253,EOS!$A:$A,0))*INDEX('Control Panel'!$J:$J,MATCH('Index Volume'!$A253+1,'Control Panel'!$A:$A,1)),0)</f>
        <v>0</v>
      </c>
      <c r="K253" s="37">
        <f>IFERROR(INDEX(DASH!$F:$F,MATCH($A253,DASH!$A:$A,0))*INDEX('Control Panel'!$K:$K,MATCH('Index Volume'!$A253+1,'Control Panel'!$A:$A,1)),0)</f>
        <v>0</v>
      </c>
      <c r="L253" s="37">
        <f>IFERROR(INDEX(XLM!$F:$F,MATCH($A253,XLM!$A:$A,0))*INDEX('Control Panel'!$L:$L,MATCH('Index Volume'!$A253+1,'Control Panel'!$A:$A,1)),0)</f>
        <v>0</v>
      </c>
      <c r="M253" s="39">
        <f t="shared" si="77"/>
        <v>0</v>
      </c>
      <c r="N253" s="1" t="b">
        <f t="shared" si="78"/>
        <v>1</v>
      </c>
      <c r="O253" s="41">
        <f t="shared" si="79"/>
        <v>0</v>
      </c>
      <c r="Q253" s="7">
        <f t="shared" si="80"/>
        <v>0</v>
      </c>
      <c r="R253" s="7">
        <f t="shared" si="81"/>
        <v>0</v>
      </c>
      <c r="S253" s="7">
        <f t="shared" si="82"/>
        <v>0</v>
      </c>
      <c r="T253" s="7">
        <f t="shared" si="83"/>
        <v>0</v>
      </c>
      <c r="U253" s="7">
        <f t="shared" si="84"/>
        <v>0</v>
      </c>
      <c r="V253" s="7">
        <f t="shared" si="85"/>
        <v>0</v>
      </c>
      <c r="W253" s="7">
        <f t="shared" si="86"/>
        <v>0</v>
      </c>
      <c r="X253" s="7">
        <f t="shared" si="87"/>
        <v>0</v>
      </c>
      <c r="Y253" s="7">
        <f t="shared" si="88"/>
        <v>0</v>
      </c>
      <c r="Z253" s="7">
        <f t="shared" si="89"/>
        <v>0</v>
      </c>
      <c r="AA253" s="7">
        <f t="shared" si="90"/>
        <v>0</v>
      </c>
      <c r="AC253" s="7">
        <f t="shared" si="91"/>
        <v>0</v>
      </c>
      <c r="AD253" s="7">
        <f t="shared" si="92"/>
        <v>0</v>
      </c>
      <c r="AE253" s="7">
        <f t="shared" si="93"/>
        <v>0</v>
      </c>
      <c r="AF253" s="7">
        <f t="shared" si="94"/>
        <v>0</v>
      </c>
      <c r="AG253" s="7">
        <f t="shared" si="95"/>
        <v>0</v>
      </c>
      <c r="AH253" s="7">
        <f t="shared" si="96"/>
        <v>0</v>
      </c>
      <c r="AI253" s="7">
        <f t="shared" si="97"/>
        <v>0</v>
      </c>
      <c r="AJ253" s="7">
        <f t="shared" si="98"/>
        <v>0</v>
      </c>
      <c r="AK253" s="7">
        <f t="shared" si="99"/>
        <v>0</v>
      </c>
      <c r="AL253" s="7">
        <f t="shared" si="100"/>
        <v>0</v>
      </c>
      <c r="AM253" s="7">
        <f t="shared" si="101"/>
        <v>0</v>
      </c>
    </row>
    <row r="254" spans="1:39" hidden="1" x14ac:dyDescent="0.75">
      <c r="A254" s="3">
        <v>41892</v>
      </c>
      <c r="B254" s="37">
        <f>IFERROR(INDEX(BTC!$F:$F,MATCH($A254,BTC!$A:$A,0))*INDEX('Control Panel'!$B:$B,MATCH('Index Volume'!$A254+1,'Control Panel'!$A:$A,1)),0)</f>
        <v>0</v>
      </c>
      <c r="C254" s="37">
        <f>IFERROR(INDEX(XRP!$F:$F,MATCH($A254,XRP!$A:$A,0))*INDEX('Control Panel'!$C:$C,MATCH($A254+1,'Control Panel'!$A:$A,1)),0)</f>
        <v>0</v>
      </c>
      <c r="D254" s="37">
        <f>IFERROR(INDEX(LTC!$F:$F,MATCH($A254,LTC!$A:$A,0))*INDEX('Control Panel'!$D:$D,MATCH($A254+1,'Control Panel'!$A:$A,1)),0)</f>
        <v>0</v>
      </c>
      <c r="E254" s="37">
        <f>IFERROR(INDEX(ETC!$F:$F,MATCH($A254,ETC!$A:$A,0))*INDEX('Control Panel'!$E:$E,MATCH($A254+1,'Control Panel'!$A:$A,1)),0)</f>
        <v>0</v>
      </c>
      <c r="F254" s="37">
        <f>IFERROR(INDEX(ETH!$F:$F,MATCH($A254,ETH!$A:$A,0))*INDEX('Control Panel'!$F:$F,MATCH('Index Volume'!$A254+1,'Control Panel'!$A:$A,1)),0)</f>
        <v>0</v>
      </c>
      <c r="G254" s="37">
        <f>IFERROR(INDEX(BCH!$F:$F,MATCH($A254,BCH!$A:$A,0))*INDEX('Control Panel'!$G:$G,MATCH('Index Volume'!$A254+1,'Control Panel'!$A:$A,1)),0)</f>
        <v>0</v>
      </c>
      <c r="H254" s="37">
        <f>IFERROR(INDEX(XMR!$F:$F,MATCH($A254,XMR!$A:$A,0))*INDEX('Control Panel'!$H:$H,MATCH('Index Volume'!$A254+1,'Control Panel'!$A:$A,1)),0)</f>
        <v>0</v>
      </c>
      <c r="I254" s="37">
        <f>IFERROR(INDEX(ZEC!$F:$F,MATCH($A254,ZEC!$A:$A,0))*INDEX('Control Panel'!$I:$I,MATCH('Index Volume'!$A254+1,'Control Panel'!$A:$A,1)),0)</f>
        <v>0</v>
      </c>
      <c r="J254" s="37">
        <f>IFERROR(INDEX(EOS!$F:$F,MATCH($A254,EOS!$A:$A,0))*INDEX('Control Panel'!$J:$J,MATCH('Index Volume'!$A254+1,'Control Panel'!$A:$A,1)),0)</f>
        <v>0</v>
      </c>
      <c r="K254" s="37">
        <f>IFERROR(INDEX(DASH!$F:$F,MATCH($A254,DASH!$A:$A,0))*INDEX('Control Panel'!$K:$K,MATCH('Index Volume'!$A254+1,'Control Panel'!$A:$A,1)),0)</f>
        <v>0</v>
      </c>
      <c r="L254" s="37">
        <f>IFERROR(INDEX(XLM!$F:$F,MATCH($A254,XLM!$A:$A,0))*INDEX('Control Panel'!$L:$L,MATCH('Index Volume'!$A254+1,'Control Panel'!$A:$A,1)),0)</f>
        <v>0</v>
      </c>
      <c r="M254" s="39">
        <f t="shared" si="77"/>
        <v>0</v>
      </c>
      <c r="N254" s="1" t="b">
        <f t="shared" si="78"/>
        <v>1</v>
      </c>
      <c r="O254" s="41">
        <f t="shared" si="79"/>
        <v>0</v>
      </c>
      <c r="Q254" s="7">
        <f t="shared" si="80"/>
        <v>0</v>
      </c>
      <c r="R254" s="7">
        <f t="shared" si="81"/>
        <v>0</v>
      </c>
      <c r="S254" s="7">
        <f t="shared" si="82"/>
        <v>0</v>
      </c>
      <c r="T254" s="7">
        <f t="shared" si="83"/>
        <v>0</v>
      </c>
      <c r="U254" s="7">
        <f t="shared" si="84"/>
        <v>0</v>
      </c>
      <c r="V254" s="7">
        <f t="shared" si="85"/>
        <v>0</v>
      </c>
      <c r="W254" s="7">
        <f t="shared" si="86"/>
        <v>0</v>
      </c>
      <c r="X254" s="7">
        <f t="shared" si="87"/>
        <v>0</v>
      </c>
      <c r="Y254" s="7">
        <f t="shared" si="88"/>
        <v>0</v>
      </c>
      <c r="Z254" s="7">
        <f t="shared" si="89"/>
        <v>0</v>
      </c>
      <c r="AA254" s="7">
        <f t="shared" si="90"/>
        <v>0</v>
      </c>
      <c r="AC254" s="7">
        <f t="shared" si="91"/>
        <v>0</v>
      </c>
      <c r="AD254" s="7">
        <f t="shared" si="92"/>
        <v>0</v>
      </c>
      <c r="AE254" s="7">
        <f t="shared" si="93"/>
        <v>0</v>
      </c>
      <c r="AF254" s="7">
        <f t="shared" si="94"/>
        <v>0</v>
      </c>
      <c r="AG254" s="7">
        <f t="shared" si="95"/>
        <v>0</v>
      </c>
      <c r="AH254" s="7">
        <f t="shared" si="96"/>
        <v>0</v>
      </c>
      <c r="AI254" s="7">
        <f t="shared" si="97"/>
        <v>0</v>
      </c>
      <c r="AJ254" s="7">
        <f t="shared" si="98"/>
        <v>0</v>
      </c>
      <c r="AK254" s="7">
        <f t="shared" si="99"/>
        <v>0</v>
      </c>
      <c r="AL254" s="7">
        <f t="shared" si="100"/>
        <v>0</v>
      </c>
      <c r="AM254" s="7">
        <f t="shared" si="101"/>
        <v>0</v>
      </c>
    </row>
    <row r="255" spans="1:39" hidden="1" x14ac:dyDescent="0.75">
      <c r="A255" s="4">
        <v>41893</v>
      </c>
      <c r="B255" s="37">
        <f>IFERROR(INDEX(BTC!$F:$F,MATCH($A255,BTC!$A:$A,0))*INDEX('Control Panel'!$B:$B,MATCH('Index Volume'!$A255+1,'Control Panel'!$A:$A,1)),0)</f>
        <v>0</v>
      </c>
      <c r="C255" s="37">
        <f>IFERROR(INDEX(XRP!$F:$F,MATCH($A255,XRP!$A:$A,0))*INDEX('Control Panel'!$C:$C,MATCH($A255+1,'Control Panel'!$A:$A,1)),0)</f>
        <v>0</v>
      </c>
      <c r="D255" s="37">
        <f>IFERROR(INDEX(LTC!$F:$F,MATCH($A255,LTC!$A:$A,0))*INDEX('Control Panel'!$D:$D,MATCH($A255+1,'Control Panel'!$A:$A,1)),0)</f>
        <v>0</v>
      </c>
      <c r="E255" s="37">
        <f>IFERROR(INDEX(ETC!$F:$F,MATCH($A255,ETC!$A:$A,0))*INDEX('Control Panel'!$E:$E,MATCH($A255+1,'Control Panel'!$A:$A,1)),0)</f>
        <v>0</v>
      </c>
      <c r="F255" s="37">
        <f>IFERROR(INDEX(ETH!$F:$F,MATCH($A255,ETH!$A:$A,0))*INDEX('Control Panel'!$F:$F,MATCH('Index Volume'!$A255+1,'Control Panel'!$A:$A,1)),0)</f>
        <v>0</v>
      </c>
      <c r="G255" s="37">
        <f>IFERROR(INDEX(BCH!$F:$F,MATCH($A255,BCH!$A:$A,0))*INDEX('Control Panel'!$G:$G,MATCH('Index Volume'!$A255+1,'Control Panel'!$A:$A,1)),0)</f>
        <v>0</v>
      </c>
      <c r="H255" s="37">
        <f>IFERROR(INDEX(XMR!$F:$F,MATCH($A255,XMR!$A:$A,0))*INDEX('Control Panel'!$H:$H,MATCH('Index Volume'!$A255+1,'Control Panel'!$A:$A,1)),0)</f>
        <v>0</v>
      </c>
      <c r="I255" s="37">
        <f>IFERROR(INDEX(ZEC!$F:$F,MATCH($A255,ZEC!$A:$A,0))*INDEX('Control Panel'!$I:$I,MATCH('Index Volume'!$A255+1,'Control Panel'!$A:$A,1)),0)</f>
        <v>0</v>
      </c>
      <c r="J255" s="37">
        <f>IFERROR(INDEX(EOS!$F:$F,MATCH($A255,EOS!$A:$A,0))*INDEX('Control Panel'!$J:$J,MATCH('Index Volume'!$A255+1,'Control Panel'!$A:$A,1)),0)</f>
        <v>0</v>
      </c>
      <c r="K255" s="37">
        <f>IFERROR(INDEX(DASH!$F:$F,MATCH($A255,DASH!$A:$A,0))*INDEX('Control Panel'!$K:$K,MATCH('Index Volume'!$A255+1,'Control Panel'!$A:$A,1)),0)</f>
        <v>0</v>
      </c>
      <c r="L255" s="37">
        <f>IFERROR(INDEX(XLM!$F:$F,MATCH($A255,XLM!$A:$A,0))*INDEX('Control Panel'!$L:$L,MATCH('Index Volume'!$A255+1,'Control Panel'!$A:$A,1)),0)</f>
        <v>0</v>
      </c>
      <c r="M255" s="39">
        <f t="shared" si="77"/>
        <v>0</v>
      </c>
      <c r="N255" s="1" t="b">
        <f t="shared" si="78"/>
        <v>1</v>
      </c>
      <c r="O255" s="41">
        <f t="shared" si="79"/>
        <v>0</v>
      </c>
      <c r="Q255" s="7">
        <f t="shared" si="80"/>
        <v>0</v>
      </c>
      <c r="R255" s="7">
        <f t="shared" si="81"/>
        <v>0</v>
      </c>
      <c r="S255" s="7">
        <f t="shared" si="82"/>
        <v>0</v>
      </c>
      <c r="T255" s="7">
        <f t="shared" si="83"/>
        <v>0</v>
      </c>
      <c r="U255" s="7">
        <f t="shared" si="84"/>
        <v>0</v>
      </c>
      <c r="V255" s="7">
        <f t="shared" si="85"/>
        <v>0</v>
      </c>
      <c r="W255" s="7">
        <f t="shared" si="86"/>
        <v>0</v>
      </c>
      <c r="X255" s="7">
        <f t="shared" si="87"/>
        <v>0</v>
      </c>
      <c r="Y255" s="7">
        <f t="shared" si="88"/>
        <v>0</v>
      </c>
      <c r="Z255" s="7">
        <f t="shared" si="89"/>
        <v>0</v>
      </c>
      <c r="AA255" s="7">
        <f t="shared" si="90"/>
        <v>0</v>
      </c>
      <c r="AC255" s="7">
        <f t="shared" si="91"/>
        <v>0</v>
      </c>
      <c r="AD255" s="7">
        <f t="shared" si="92"/>
        <v>0</v>
      </c>
      <c r="AE255" s="7">
        <f t="shared" si="93"/>
        <v>0</v>
      </c>
      <c r="AF255" s="7">
        <f t="shared" si="94"/>
        <v>0</v>
      </c>
      <c r="AG255" s="7">
        <f t="shared" si="95"/>
        <v>0</v>
      </c>
      <c r="AH255" s="7">
        <f t="shared" si="96"/>
        <v>0</v>
      </c>
      <c r="AI255" s="7">
        <f t="shared" si="97"/>
        <v>0</v>
      </c>
      <c r="AJ255" s="7">
        <f t="shared" si="98"/>
        <v>0</v>
      </c>
      <c r="AK255" s="7">
        <f t="shared" si="99"/>
        <v>0</v>
      </c>
      <c r="AL255" s="7">
        <f t="shared" si="100"/>
        <v>0</v>
      </c>
      <c r="AM255" s="7">
        <f t="shared" si="101"/>
        <v>0</v>
      </c>
    </row>
    <row r="256" spans="1:39" hidden="1" x14ac:dyDescent="0.75">
      <c r="A256" s="3">
        <v>41894</v>
      </c>
      <c r="B256" s="37">
        <f>IFERROR(INDEX(BTC!$F:$F,MATCH($A256,BTC!$A:$A,0))*INDEX('Control Panel'!$B:$B,MATCH('Index Volume'!$A256+1,'Control Panel'!$A:$A,1)),0)</f>
        <v>0</v>
      </c>
      <c r="C256" s="37">
        <f>IFERROR(INDEX(XRP!$F:$F,MATCH($A256,XRP!$A:$A,0))*INDEX('Control Panel'!$C:$C,MATCH($A256+1,'Control Panel'!$A:$A,1)),0)</f>
        <v>0</v>
      </c>
      <c r="D256" s="37">
        <f>IFERROR(INDEX(LTC!$F:$F,MATCH($A256,LTC!$A:$A,0))*INDEX('Control Panel'!$D:$D,MATCH($A256+1,'Control Panel'!$A:$A,1)),0)</f>
        <v>0</v>
      </c>
      <c r="E256" s="37">
        <f>IFERROR(INDEX(ETC!$F:$F,MATCH($A256,ETC!$A:$A,0))*INDEX('Control Panel'!$E:$E,MATCH($A256+1,'Control Panel'!$A:$A,1)),0)</f>
        <v>0</v>
      </c>
      <c r="F256" s="37">
        <f>IFERROR(INDEX(ETH!$F:$F,MATCH($A256,ETH!$A:$A,0))*INDEX('Control Panel'!$F:$F,MATCH('Index Volume'!$A256+1,'Control Panel'!$A:$A,1)),0)</f>
        <v>0</v>
      </c>
      <c r="G256" s="37">
        <f>IFERROR(INDEX(BCH!$F:$F,MATCH($A256,BCH!$A:$A,0))*INDEX('Control Panel'!$G:$G,MATCH('Index Volume'!$A256+1,'Control Panel'!$A:$A,1)),0)</f>
        <v>0</v>
      </c>
      <c r="H256" s="37">
        <f>IFERROR(INDEX(XMR!$F:$F,MATCH($A256,XMR!$A:$A,0))*INDEX('Control Panel'!$H:$H,MATCH('Index Volume'!$A256+1,'Control Panel'!$A:$A,1)),0)</f>
        <v>0</v>
      </c>
      <c r="I256" s="37">
        <f>IFERROR(INDEX(ZEC!$F:$F,MATCH($A256,ZEC!$A:$A,0))*INDEX('Control Panel'!$I:$I,MATCH('Index Volume'!$A256+1,'Control Panel'!$A:$A,1)),0)</f>
        <v>0</v>
      </c>
      <c r="J256" s="37">
        <f>IFERROR(INDEX(EOS!$F:$F,MATCH($A256,EOS!$A:$A,0))*INDEX('Control Panel'!$J:$J,MATCH('Index Volume'!$A256+1,'Control Panel'!$A:$A,1)),0)</f>
        <v>0</v>
      </c>
      <c r="K256" s="37">
        <f>IFERROR(INDEX(DASH!$F:$F,MATCH($A256,DASH!$A:$A,0))*INDEX('Control Panel'!$K:$K,MATCH('Index Volume'!$A256+1,'Control Panel'!$A:$A,1)),0)</f>
        <v>0</v>
      </c>
      <c r="L256" s="37">
        <f>IFERROR(INDEX(XLM!$F:$F,MATCH($A256,XLM!$A:$A,0))*INDEX('Control Panel'!$L:$L,MATCH('Index Volume'!$A256+1,'Control Panel'!$A:$A,1)),0)</f>
        <v>0</v>
      </c>
      <c r="M256" s="39">
        <f t="shared" si="77"/>
        <v>0</v>
      </c>
      <c r="N256" s="1" t="b">
        <f t="shared" si="78"/>
        <v>1</v>
      </c>
      <c r="O256" s="41">
        <f t="shared" si="79"/>
        <v>0</v>
      </c>
      <c r="Q256" s="7">
        <f t="shared" si="80"/>
        <v>0</v>
      </c>
      <c r="R256" s="7">
        <f t="shared" si="81"/>
        <v>0</v>
      </c>
      <c r="S256" s="7">
        <f t="shared" si="82"/>
        <v>0</v>
      </c>
      <c r="T256" s="7">
        <f t="shared" si="83"/>
        <v>0</v>
      </c>
      <c r="U256" s="7">
        <f t="shared" si="84"/>
        <v>0</v>
      </c>
      <c r="V256" s="7">
        <f t="shared" si="85"/>
        <v>0</v>
      </c>
      <c r="W256" s="7">
        <f t="shared" si="86"/>
        <v>0</v>
      </c>
      <c r="X256" s="7">
        <f t="shared" si="87"/>
        <v>0</v>
      </c>
      <c r="Y256" s="7">
        <f t="shared" si="88"/>
        <v>0</v>
      </c>
      <c r="Z256" s="7">
        <f t="shared" si="89"/>
        <v>0</v>
      </c>
      <c r="AA256" s="7">
        <f t="shared" si="90"/>
        <v>0</v>
      </c>
      <c r="AC256" s="7">
        <f t="shared" si="91"/>
        <v>0</v>
      </c>
      <c r="AD256" s="7">
        <f t="shared" si="92"/>
        <v>0</v>
      </c>
      <c r="AE256" s="7">
        <f t="shared" si="93"/>
        <v>0</v>
      </c>
      <c r="AF256" s="7">
        <f t="shared" si="94"/>
        <v>0</v>
      </c>
      <c r="AG256" s="7">
        <f t="shared" si="95"/>
        <v>0</v>
      </c>
      <c r="AH256" s="7">
        <f t="shared" si="96"/>
        <v>0</v>
      </c>
      <c r="AI256" s="7">
        <f t="shared" si="97"/>
        <v>0</v>
      </c>
      <c r="AJ256" s="7">
        <f t="shared" si="98"/>
        <v>0</v>
      </c>
      <c r="AK256" s="7">
        <f t="shared" si="99"/>
        <v>0</v>
      </c>
      <c r="AL256" s="7">
        <f t="shared" si="100"/>
        <v>0</v>
      </c>
      <c r="AM256" s="7">
        <f t="shared" si="101"/>
        <v>0</v>
      </c>
    </row>
    <row r="257" spans="1:39" hidden="1" x14ac:dyDescent="0.75">
      <c r="A257" s="4">
        <v>41895</v>
      </c>
      <c r="B257" s="37">
        <f>IFERROR(INDEX(BTC!$F:$F,MATCH($A257,BTC!$A:$A,0))*INDEX('Control Panel'!$B:$B,MATCH('Index Volume'!$A257+1,'Control Panel'!$A:$A,1)),0)</f>
        <v>0</v>
      </c>
      <c r="C257" s="37">
        <f>IFERROR(INDEX(XRP!$F:$F,MATCH($A257,XRP!$A:$A,0))*INDEX('Control Panel'!$C:$C,MATCH($A257+1,'Control Panel'!$A:$A,1)),0)</f>
        <v>0</v>
      </c>
      <c r="D257" s="37">
        <f>IFERROR(INDEX(LTC!$F:$F,MATCH($A257,LTC!$A:$A,0))*INDEX('Control Panel'!$D:$D,MATCH($A257+1,'Control Panel'!$A:$A,1)),0)</f>
        <v>0</v>
      </c>
      <c r="E257" s="37">
        <f>IFERROR(INDEX(ETC!$F:$F,MATCH($A257,ETC!$A:$A,0))*INDEX('Control Panel'!$E:$E,MATCH($A257+1,'Control Panel'!$A:$A,1)),0)</f>
        <v>0</v>
      </c>
      <c r="F257" s="37">
        <f>IFERROR(INDEX(ETH!$F:$F,MATCH($A257,ETH!$A:$A,0))*INDEX('Control Panel'!$F:$F,MATCH('Index Volume'!$A257+1,'Control Panel'!$A:$A,1)),0)</f>
        <v>0</v>
      </c>
      <c r="G257" s="37">
        <f>IFERROR(INDEX(BCH!$F:$F,MATCH($A257,BCH!$A:$A,0))*INDEX('Control Panel'!$G:$G,MATCH('Index Volume'!$A257+1,'Control Panel'!$A:$A,1)),0)</f>
        <v>0</v>
      </c>
      <c r="H257" s="37">
        <f>IFERROR(INDEX(XMR!$F:$F,MATCH($A257,XMR!$A:$A,0))*INDEX('Control Panel'!$H:$H,MATCH('Index Volume'!$A257+1,'Control Panel'!$A:$A,1)),0)</f>
        <v>0</v>
      </c>
      <c r="I257" s="37">
        <f>IFERROR(INDEX(ZEC!$F:$F,MATCH($A257,ZEC!$A:$A,0))*INDEX('Control Panel'!$I:$I,MATCH('Index Volume'!$A257+1,'Control Panel'!$A:$A,1)),0)</f>
        <v>0</v>
      </c>
      <c r="J257" s="37">
        <f>IFERROR(INDEX(EOS!$F:$F,MATCH($A257,EOS!$A:$A,0))*INDEX('Control Panel'!$J:$J,MATCH('Index Volume'!$A257+1,'Control Panel'!$A:$A,1)),0)</f>
        <v>0</v>
      </c>
      <c r="K257" s="37">
        <f>IFERROR(INDEX(DASH!$F:$F,MATCH($A257,DASH!$A:$A,0))*INDEX('Control Panel'!$K:$K,MATCH('Index Volume'!$A257+1,'Control Panel'!$A:$A,1)),0)</f>
        <v>0</v>
      </c>
      <c r="L257" s="37">
        <f>IFERROR(INDEX(XLM!$F:$F,MATCH($A257,XLM!$A:$A,0))*INDEX('Control Panel'!$L:$L,MATCH('Index Volume'!$A257+1,'Control Panel'!$A:$A,1)),0)</f>
        <v>0</v>
      </c>
      <c r="M257" s="39">
        <f t="shared" si="77"/>
        <v>0</v>
      </c>
      <c r="N257" s="1" t="b">
        <f t="shared" si="78"/>
        <v>1</v>
      </c>
      <c r="O257" s="41">
        <f t="shared" si="79"/>
        <v>0</v>
      </c>
      <c r="Q257" s="7">
        <f t="shared" si="80"/>
        <v>0</v>
      </c>
      <c r="R257" s="7">
        <f t="shared" si="81"/>
        <v>0</v>
      </c>
      <c r="S257" s="7">
        <f t="shared" si="82"/>
        <v>0</v>
      </c>
      <c r="T257" s="7">
        <f t="shared" si="83"/>
        <v>0</v>
      </c>
      <c r="U257" s="7">
        <f t="shared" si="84"/>
        <v>0</v>
      </c>
      <c r="V257" s="7">
        <f t="shared" si="85"/>
        <v>0</v>
      </c>
      <c r="W257" s="7">
        <f t="shared" si="86"/>
        <v>0</v>
      </c>
      <c r="X257" s="7">
        <f t="shared" si="87"/>
        <v>0</v>
      </c>
      <c r="Y257" s="7">
        <f t="shared" si="88"/>
        <v>0</v>
      </c>
      <c r="Z257" s="7">
        <f t="shared" si="89"/>
        <v>0</v>
      </c>
      <c r="AA257" s="7">
        <f t="shared" si="90"/>
        <v>0</v>
      </c>
      <c r="AC257" s="7">
        <f t="shared" si="91"/>
        <v>0</v>
      </c>
      <c r="AD257" s="7">
        <f t="shared" si="92"/>
        <v>0</v>
      </c>
      <c r="AE257" s="7">
        <f t="shared" si="93"/>
        <v>0</v>
      </c>
      <c r="AF257" s="7">
        <f t="shared" si="94"/>
        <v>0</v>
      </c>
      <c r="AG257" s="7">
        <f t="shared" si="95"/>
        <v>0</v>
      </c>
      <c r="AH257" s="7">
        <f t="shared" si="96"/>
        <v>0</v>
      </c>
      <c r="AI257" s="7">
        <f t="shared" si="97"/>
        <v>0</v>
      </c>
      <c r="AJ257" s="7">
        <f t="shared" si="98"/>
        <v>0</v>
      </c>
      <c r="AK257" s="7">
        <f t="shared" si="99"/>
        <v>0</v>
      </c>
      <c r="AL257" s="7">
        <f t="shared" si="100"/>
        <v>0</v>
      </c>
      <c r="AM257" s="7">
        <f t="shared" si="101"/>
        <v>0</v>
      </c>
    </row>
    <row r="258" spans="1:39" hidden="1" x14ac:dyDescent="0.75">
      <c r="A258" s="3">
        <v>41896</v>
      </c>
      <c r="B258" s="37">
        <f>IFERROR(INDEX(BTC!$F:$F,MATCH($A258,BTC!$A:$A,0))*INDEX('Control Panel'!$B:$B,MATCH('Index Volume'!$A258+1,'Control Panel'!$A:$A,1)),0)</f>
        <v>0</v>
      </c>
      <c r="C258" s="37">
        <f>IFERROR(INDEX(XRP!$F:$F,MATCH($A258,XRP!$A:$A,0))*INDEX('Control Panel'!$C:$C,MATCH($A258+1,'Control Panel'!$A:$A,1)),0)</f>
        <v>0</v>
      </c>
      <c r="D258" s="37">
        <f>IFERROR(INDEX(LTC!$F:$F,MATCH($A258,LTC!$A:$A,0))*INDEX('Control Panel'!$D:$D,MATCH($A258+1,'Control Panel'!$A:$A,1)),0)</f>
        <v>0</v>
      </c>
      <c r="E258" s="37">
        <f>IFERROR(INDEX(ETC!$F:$F,MATCH($A258,ETC!$A:$A,0))*INDEX('Control Panel'!$E:$E,MATCH($A258+1,'Control Panel'!$A:$A,1)),0)</f>
        <v>0</v>
      </c>
      <c r="F258" s="37">
        <f>IFERROR(INDEX(ETH!$F:$F,MATCH($A258,ETH!$A:$A,0))*INDEX('Control Panel'!$F:$F,MATCH('Index Volume'!$A258+1,'Control Panel'!$A:$A,1)),0)</f>
        <v>0</v>
      </c>
      <c r="G258" s="37">
        <f>IFERROR(INDEX(BCH!$F:$F,MATCH($A258,BCH!$A:$A,0))*INDEX('Control Panel'!$G:$G,MATCH('Index Volume'!$A258+1,'Control Panel'!$A:$A,1)),0)</f>
        <v>0</v>
      </c>
      <c r="H258" s="37">
        <f>IFERROR(INDEX(XMR!$F:$F,MATCH($A258,XMR!$A:$A,0))*INDEX('Control Panel'!$H:$H,MATCH('Index Volume'!$A258+1,'Control Panel'!$A:$A,1)),0)</f>
        <v>0</v>
      </c>
      <c r="I258" s="37">
        <f>IFERROR(INDEX(ZEC!$F:$F,MATCH($A258,ZEC!$A:$A,0))*INDEX('Control Panel'!$I:$I,MATCH('Index Volume'!$A258+1,'Control Panel'!$A:$A,1)),0)</f>
        <v>0</v>
      </c>
      <c r="J258" s="37">
        <f>IFERROR(INDEX(EOS!$F:$F,MATCH($A258,EOS!$A:$A,0))*INDEX('Control Panel'!$J:$J,MATCH('Index Volume'!$A258+1,'Control Panel'!$A:$A,1)),0)</f>
        <v>0</v>
      </c>
      <c r="K258" s="37">
        <f>IFERROR(INDEX(DASH!$F:$F,MATCH($A258,DASH!$A:$A,0))*INDEX('Control Panel'!$K:$K,MATCH('Index Volume'!$A258+1,'Control Panel'!$A:$A,1)),0)</f>
        <v>0</v>
      </c>
      <c r="L258" s="37">
        <f>IFERROR(INDEX(XLM!$F:$F,MATCH($A258,XLM!$A:$A,0))*INDEX('Control Panel'!$L:$L,MATCH('Index Volume'!$A258+1,'Control Panel'!$A:$A,1)),0)</f>
        <v>0</v>
      </c>
      <c r="M258" s="39">
        <f t="shared" si="77"/>
        <v>0</v>
      </c>
      <c r="N258" s="1" t="b">
        <f t="shared" si="78"/>
        <v>1</v>
      </c>
      <c r="O258" s="41">
        <f t="shared" si="79"/>
        <v>0</v>
      </c>
      <c r="Q258" s="7">
        <f t="shared" si="80"/>
        <v>0</v>
      </c>
      <c r="R258" s="7">
        <f t="shared" si="81"/>
        <v>0</v>
      </c>
      <c r="S258" s="7">
        <f t="shared" si="82"/>
        <v>0</v>
      </c>
      <c r="T258" s="7">
        <f t="shared" si="83"/>
        <v>0</v>
      </c>
      <c r="U258" s="7">
        <f t="shared" si="84"/>
        <v>0</v>
      </c>
      <c r="V258" s="7">
        <f t="shared" si="85"/>
        <v>0</v>
      </c>
      <c r="W258" s="7">
        <f t="shared" si="86"/>
        <v>0</v>
      </c>
      <c r="X258" s="7">
        <f t="shared" si="87"/>
        <v>0</v>
      </c>
      <c r="Y258" s="7">
        <f t="shared" si="88"/>
        <v>0</v>
      </c>
      <c r="Z258" s="7">
        <f t="shared" si="89"/>
        <v>0</v>
      </c>
      <c r="AA258" s="7">
        <f t="shared" si="90"/>
        <v>0</v>
      </c>
      <c r="AC258" s="7">
        <f t="shared" si="91"/>
        <v>0</v>
      </c>
      <c r="AD258" s="7">
        <f t="shared" si="92"/>
        <v>0</v>
      </c>
      <c r="AE258" s="7">
        <f t="shared" si="93"/>
        <v>0</v>
      </c>
      <c r="AF258" s="7">
        <f t="shared" si="94"/>
        <v>0</v>
      </c>
      <c r="AG258" s="7">
        <f t="shared" si="95"/>
        <v>0</v>
      </c>
      <c r="AH258" s="7">
        <f t="shared" si="96"/>
        <v>0</v>
      </c>
      <c r="AI258" s="7">
        <f t="shared" si="97"/>
        <v>0</v>
      </c>
      <c r="AJ258" s="7">
        <f t="shared" si="98"/>
        <v>0</v>
      </c>
      <c r="AK258" s="7">
        <f t="shared" si="99"/>
        <v>0</v>
      </c>
      <c r="AL258" s="7">
        <f t="shared" si="100"/>
        <v>0</v>
      </c>
      <c r="AM258" s="7">
        <f t="shared" si="101"/>
        <v>0</v>
      </c>
    </row>
    <row r="259" spans="1:39" hidden="1" x14ac:dyDescent="0.75">
      <c r="A259" s="4">
        <v>41897</v>
      </c>
      <c r="B259" s="37">
        <f>IFERROR(INDEX(BTC!$F:$F,MATCH($A259,BTC!$A:$A,0))*INDEX('Control Panel'!$B:$B,MATCH('Index Volume'!$A259+1,'Control Panel'!$A:$A,1)),0)</f>
        <v>0</v>
      </c>
      <c r="C259" s="37">
        <f>IFERROR(INDEX(XRP!$F:$F,MATCH($A259,XRP!$A:$A,0))*INDEX('Control Panel'!$C:$C,MATCH($A259+1,'Control Panel'!$A:$A,1)),0)</f>
        <v>0</v>
      </c>
      <c r="D259" s="37">
        <f>IFERROR(INDEX(LTC!$F:$F,MATCH($A259,LTC!$A:$A,0))*INDEX('Control Panel'!$D:$D,MATCH($A259+1,'Control Panel'!$A:$A,1)),0)</f>
        <v>0</v>
      </c>
      <c r="E259" s="37">
        <f>IFERROR(INDEX(ETC!$F:$F,MATCH($A259,ETC!$A:$A,0))*INDEX('Control Panel'!$E:$E,MATCH($A259+1,'Control Panel'!$A:$A,1)),0)</f>
        <v>0</v>
      </c>
      <c r="F259" s="37">
        <f>IFERROR(INDEX(ETH!$F:$F,MATCH($A259,ETH!$A:$A,0))*INDEX('Control Panel'!$F:$F,MATCH('Index Volume'!$A259+1,'Control Panel'!$A:$A,1)),0)</f>
        <v>0</v>
      </c>
      <c r="G259" s="37">
        <f>IFERROR(INDEX(BCH!$F:$F,MATCH($A259,BCH!$A:$A,0))*INDEX('Control Panel'!$G:$G,MATCH('Index Volume'!$A259+1,'Control Panel'!$A:$A,1)),0)</f>
        <v>0</v>
      </c>
      <c r="H259" s="37">
        <f>IFERROR(INDEX(XMR!$F:$F,MATCH($A259,XMR!$A:$A,0))*INDEX('Control Panel'!$H:$H,MATCH('Index Volume'!$A259+1,'Control Panel'!$A:$A,1)),0)</f>
        <v>0</v>
      </c>
      <c r="I259" s="37">
        <f>IFERROR(INDEX(ZEC!$F:$F,MATCH($A259,ZEC!$A:$A,0))*INDEX('Control Panel'!$I:$I,MATCH('Index Volume'!$A259+1,'Control Panel'!$A:$A,1)),0)</f>
        <v>0</v>
      </c>
      <c r="J259" s="37">
        <f>IFERROR(INDEX(EOS!$F:$F,MATCH($A259,EOS!$A:$A,0))*INDEX('Control Panel'!$J:$J,MATCH('Index Volume'!$A259+1,'Control Panel'!$A:$A,1)),0)</f>
        <v>0</v>
      </c>
      <c r="K259" s="37">
        <f>IFERROR(INDEX(DASH!$F:$F,MATCH($A259,DASH!$A:$A,0))*INDEX('Control Panel'!$K:$K,MATCH('Index Volume'!$A259+1,'Control Panel'!$A:$A,1)),0)</f>
        <v>0</v>
      </c>
      <c r="L259" s="37">
        <f>IFERROR(INDEX(XLM!$F:$F,MATCH($A259,XLM!$A:$A,0))*INDEX('Control Panel'!$L:$L,MATCH('Index Volume'!$A259+1,'Control Panel'!$A:$A,1)),0)</f>
        <v>0</v>
      </c>
      <c r="M259" s="39">
        <f t="shared" ref="M259:M322" si="102">SUM(B259:L259)</f>
        <v>0</v>
      </c>
      <c r="N259" s="1" t="b">
        <f t="shared" ref="N259:N322" si="103">COUNTIF(B259:L259,0)=COUNTIF(B258:L258,0)</f>
        <v>1</v>
      </c>
      <c r="O259" s="41">
        <f t="shared" ref="O259:O322" si="104">IF(N259,M259,IF(B258=0,0,B259)+IF(C258=0,0,C259)+IF(D258=0,0,D259)+IF(E258=0,0,E259)+IF(F258=0,0,F259)+IF(G258=0,0,G259)+IF(H258=0,0,H259)+IF(I258=0,0,I259)+IF(J258=0,0,J259)+IF(K258=0,0,K259)+IF(L258=0,0,L259))</f>
        <v>0</v>
      </c>
      <c r="Q259" s="7">
        <f t="shared" ref="Q259:Q322" si="105">IFERROR(B259/$M259,0)</f>
        <v>0</v>
      </c>
      <c r="R259" s="7">
        <f t="shared" ref="R259:R322" si="106">IFERROR(C259/$M259,0)</f>
        <v>0</v>
      </c>
      <c r="S259" s="7">
        <f t="shared" ref="S259:S322" si="107">IFERROR(D259/$M259,0)</f>
        <v>0</v>
      </c>
      <c r="T259" s="7">
        <f t="shared" ref="T259:T322" si="108">IFERROR(E259/$M259,0)</f>
        <v>0</v>
      </c>
      <c r="U259" s="7">
        <f t="shared" ref="U259:U322" si="109">IFERROR(F259/$M259,0)</f>
        <v>0</v>
      </c>
      <c r="V259" s="7">
        <f t="shared" ref="V259:V322" si="110">IFERROR(G259/$M259,0)</f>
        <v>0</v>
      </c>
      <c r="W259" s="7">
        <f t="shared" ref="W259:W322" si="111">IFERROR(H259/$M259,0)</f>
        <v>0</v>
      </c>
      <c r="X259" s="7">
        <f t="shared" ref="X259:X322" si="112">IFERROR(I259/$M259,0)</f>
        <v>0</v>
      </c>
      <c r="Y259" s="7">
        <f t="shared" ref="Y259:Y322" si="113">IFERROR(J259/$M259,0)</f>
        <v>0</v>
      </c>
      <c r="Z259" s="7">
        <f t="shared" ref="Z259:Z322" si="114">IFERROR(K259/$M259,0)</f>
        <v>0</v>
      </c>
      <c r="AA259" s="7">
        <f t="shared" ref="AA259:AA322" si="115">IFERROR(L259/$M259,0)</f>
        <v>0</v>
      </c>
      <c r="AC259" s="7">
        <f t="shared" ref="AC259:AC322" si="116">IFERROR(B259/$O259,0)</f>
        <v>0</v>
      </c>
      <c r="AD259" s="7">
        <f t="shared" ref="AD259:AD322" si="117">IFERROR(C259/$O259,0)</f>
        <v>0</v>
      </c>
      <c r="AE259" s="7">
        <f t="shared" ref="AE259:AE322" si="118">IFERROR(D259/$O259,0)</f>
        <v>0</v>
      </c>
      <c r="AF259" s="7">
        <f t="shared" ref="AF259:AF322" si="119">IFERROR(E259/$O259,0)</f>
        <v>0</v>
      </c>
      <c r="AG259" s="7">
        <f t="shared" ref="AG259:AG322" si="120">IFERROR(F259/$O259,0)</f>
        <v>0</v>
      </c>
      <c r="AH259" s="7">
        <f t="shared" ref="AH259:AH322" si="121">IFERROR(G259/$O259,0)</f>
        <v>0</v>
      </c>
      <c r="AI259" s="7">
        <f t="shared" ref="AI259:AI322" si="122">IFERROR(H259/$O259,0)</f>
        <v>0</v>
      </c>
      <c r="AJ259" s="7">
        <f t="shared" ref="AJ259:AJ322" si="123">IFERROR(I259/$O259,0)</f>
        <v>0</v>
      </c>
      <c r="AK259" s="7">
        <f t="shared" ref="AK259:AK322" si="124">IFERROR(J259/$O259,0)</f>
        <v>0</v>
      </c>
      <c r="AL259" s="7">
        <f t="shared" ref="AL259:AL322" si="125">IFERROR(K259/$O259,0)</f>
        <v>0</v>
      </c>
      <c r="AM259" s="7">
        <f t="shared" ref="AM259:AM322" si="126">IFERROR(L259/$O259,0)</f>
        <v>0</v>
      </c>
    </row>
    <row r="260" spans="1:39" hidden="1" x14ac:dyDescent="0.75">
      <c r="A260" s="3">
        <v>41898</v>
      </c>
      <c r="B260" s="37">
        <f>IFERROR(INDEX(BTC!$F:$F,MATCH($A260,BTC!$A:$A,0))*INDEX('Control Panel'!$B:$B,MATCH('Index Volume'!$A260+1,'Control Panel'!$A:$A,1)),0)</f>
        <v>0</v>
      </c>
      <c r="C260" s="37">
        <f>IFERROR(INDEX(XRP!$F:$F,MATCH($A260,XRP!$A:$A,0))*INDEX('Control Panel'!$C:$C,MATCH($A260+1,'Control Panel'!$A:$A,1)),0)</f>
        <v>0</v>
      </c>
      <c r="D260" s="37">
        <f>IFERROR(INDEX(LTC!$F:$F,MATCH($A260,LTC!$A:$A,0))*INDEX('Control Panel'!$D:$D,MATCH($A260+1,'Control Panel'!$A:$A,1)),0)</f>
        <v>0</v>
      </c>
      <c r="E260" s="37">
        <f>IFERROR(INDEX(ETC!$F:$F,MATCH($A260,ETC!$A:$A,0))*INDEX('Control Panel'!$E:$E,MATCH($A260+1,'Control Panel'!$A:$A,1)),0)</f>
        <v>0</v>
      </c>
      <c r="F260" s="37">
        <f>IFERROR(INDEX(ETH!$F:$F,MATCH($A260,ETH!$A:$A,0))*INDEX('Control Panel'!$F:$F,MATCH('Index Volume'!$A260+1,'Control Panel'!$A:$A,1)),0)</f>
        <v>0</v>
      </c>
      <c r="G260" s="37">
        <f>IFERROR(INDEX(BCH!$F:$F,MATCH($A260,BCH!$A:$A,0))*INDEX('Control Panel'!$G:$G,MATCH('Index Volume'!$A260+1,'Control Panel'!$A:$A,1)),0)</f>
        <v>0</v>
      </c>
      <c r="H260" s="37">
        <f>IFERROR(INDEX(XMR!$F:$F,MATCH($A260,XMR!$A:$A,0))*INDEX('Control Panel'!$H:$H,MATCH('Index Volume'!$A260+1,'Control Panel'!$A:$A,1)),0)</f>
        <v>0</v>
      </c>
      <c r="I260" s="37">
        <f>IFERROR(INDEX(ZEC!$F:$F,MATCH($A260,ZEC!$A:$A,0))*INDEX('Control Panel'!$I:$I,MATCH('Index Volume'!$A260+1,'Control Panel'!$A:$A,1)),0)</f>
        <v>0</v>
      </c>
      <c r="J260" s="37">
        <f>IFERROR(INDEX(EOS!$F:$F,MATCH($A260,EOS!$A:$A,0))*INDEX('Control Panel'!$J:$J,MATCH('Index Volume'!$A260+1,'Control Panel'!$A:$A,1)),0)</f>
        <v>0</v>
      </c>
      <c r="K260" s="37">
        <f>IFERROR(INDEX(DASH!$F:$F,MATCH($A260,DASH!$A:$A,0))*INDEX('Control Panel'!$K:$K,MATCH('Index Volume'!$A260+1,'Control Panel'!$A:$A,1)),0)</f>
        <v>0</v>
      </c>
      <c r="L260" s="37">
        <f>IFERROR(INDEX(XLM!$F:$F,MATCH($A260,XLM!$A:$A,0))*INDEX('Control Panel'!$L:$L,MATCH('Index Volume'!$A260+1,'Control Panel'!$A:$A,1)),0)</f>
        <v>0</v>
      </c>
      <c r="M260" s="39">
        <f t="shared" si="102"/>
        <v>0</v>
      </c>
      <c r="N260" s="1" t="b">
        <f t="shared" si="103"/>
        <v>1</v>
      </c>
      <c r="O260" s="41">
        <f t="shared" si="104"/>
        <v>0</v>
      </c>
      <c r="Q260" s="7">
        <f t="shared" si="105"/>
        <v>0</v>
      </c>
      <c r="R260" s="7">
        <f t="shared" si="106"/>
        <v>0</v>
      </c>
      <c r="S260" s="7">
        <f t="shared" si="107"/>
        <v>0</v>
      </c>
      <c r="T260" s="7">
        <f t="shared" si="108"/>
        <v>0</v>
      </c>
      <c r="U260" s="7">
        <f t="shared" si="109"/>
        <v>0</v>
      </c>
      <c r="V260" s="7">
        <f t="shared" si="110"/>
        <v>0</v>
      </c>
      <c r="W260" s="7">
        <f t="shared" si="111"/>
        <v>0</v>
      </c>
      <c r="X260" s="7">
        <f t="shared" si="112"/>
        <v>0</v>
      </c>
      <c r="Y260" s="7">
        <f t="shared" si="113"/>
        <v>0</v>
      </c>
      <c r="Z260" s="7">
        <f t="shared" si="114"/>
        <v>0</v>
      </c>
      <c r="AA260" s="7">
        <f t="shared" si="115"/>
        <v>0</v>
      </c>
      <c r="AC260" s="7">
        <f t="shared" si="116"/>
        <v>0</v>
      </c>
      <c r="AD260" s="7">
        <f t="shared" si="117"/>
        <v>0</v>
      </c>
      <c r="AE260" s="7">
        <f t="shared" si="118"/>
        <v>0</v>
      </c>
      <c r="AF260" s="7">
        <f t="shared" si="119"/>
        <v>0</v>
      </c>
      <c r="AG260" s="7">
        <f t="shared" si="120"/>
        <v>0</v>
      </c>
      <c r="AH260" s="7">
        <f t="shared" si="121"/>
        <v>0</v>
      </c>
      <c r="AI260" s="7">
        <f t="shared" si="122"/>
        <v>0</v>
      </c>
      <c r="AJ260" s="7">
        <f t="shared" si="123"/>
        <v>0</v>
      </c>
      <c r="AK260" s="7">
        <f t="shared" si="124"/>
        <v>0</v>
      </c>
      <c r="AL260" s="7">
        <f t="shared" si="125"/>
        <v>0</v>
      </c>
      <c r="AM260" s="7">
        <f t="shared" si="126"/>
        <v>0</v>
      </c>
    </row>
    <row r="261" spans="1:39" hidden="1" x14ac:dyDescent="0.75">
      <c r="A261" s="4">
        <v>41899</v>
      </c>
      <c r="B261" s="37">
        <f>IFERROR(INDEX(BTC!$F:$F,MATCH($A261,BTC!$A:$A,0))*INDEX('Control Panel'!$B:$B,MATCH('Index Volume'!$A261+1,'Control Panel'!$A:$A,1)),0)</f>
        <v>0</v>
      </c>
      <c r="C261" s="37">
        <f>IFERROR(INDEX(XRP!$F:$F,MATCH($A261,XRP!$A:$A,0))*INDEX('Control Panel'!$C:$C,MATCH($A261+1,'Control Panel'!$A:$A,1)),0)</f>
        <v>0</v>
      </c>
      <c r="D261" s="37">
        <f>IFERROR(INDEX(LTC!$F:$F,MATCH($A261,LTC!$A:$A,0))*INDEX('Control Panel'!$D:$D,MATCH($A261+1,'Control Panel'!$A:$A,1)),0)</f>
        <v>0</v>
      </c>
      <c r="E261" s="37">
        <f>IFERROR(INDEX(ETC!$F:$F,MATCH($A261,ETC!$A:$A,0))*INDEX('Control Panel'!$E:$E,MATCH($A261+1,'Control Panel'!$A:$A,1)),0)</f>
        <v>0</v>
      </c>
      <c r="F261" s="37">
        <f>IFERROR(INDEX(ETH!$F:$F,MATCH($A261,ETH!$A:$A,0))*INDEX('Control Panel'!$F:$F,MATCH('Index Volume'!$A261+1,'Control Panel'!$A:$A,1)),0)</f>
        <v>0</v>
      </c>
      <c r="G261" s="37">
        <f>IFERROR(INDEX(BCH!$F:$F,MATCH($A261,BCH!$A:$A,0))*INDEX('Control Panel'!$G:$G,MATCH('Index Volume'!$A261+1,'Control Panel'!$A:$A,1)),0)</f>
        <v>0</v>
      </c>
      <c r="H261" s="37">
        <f>IFERROR(INDEX(XMR!$F:$F,MATCH($A261,XMR!$A:$A,0))*INDEX('Control Panel'!$H:$H,MATCH('Index Volume'!$A261+1,'Control Panel'!$A:$A,1)),0)</f>
        <v>0</v>
      </c>
      <c r="I261" s="37">
        <f>IFERROR(INDEX(ZEC!$F:$F,MATCH($A261,ZEC!$A:$A,0))*INDEX('Control Panel'!$I:$I,MATCH('Index Volume'!$A261+1,'Control Panel'!$A:$A,1)),0)</f>
        <v>0</v>
      </c>
      <c r="J261" s="37">
        <f>IFERROR(INDEX(EOS!$F:$F,MATCH($A261,EOS!$A:$A,0))*INDEX('Control Panel'!$J:$J,MATCH('Index Volume'!$A261+1,'Control Panel'!$A:$A,1)),0)</f>
        <v>0</v>
      </c>
      <c r="K261" s="37">
        <f>IFERROR(INDEX(DASH!$F:$F,MATCH($A261,DASH!$A:$A,0))*INDEX('Control Panel'!$K:$K,MATCH('Index Volume'!$A261+1,'Control Panel'!$A:$A,1)),0)</f>
        <v>0</v>
      </c>
      <c r="L261" s="37">
        <f>IFERROR(INDEX(XLM!$F:$F,MATCH($A261,XLM!$A:$A,0))*INDEX('Control Panel'!$L:$L,MATCH('Index Volume'!$A261+1,'Control Panel'!$A:$A,1)),0)</f>
        <v>0</v>
      </c>
      <c r="M261" s="39">
        <f t="shared" si="102"/>
        <v>0</v>
      </c>
      <c r="N261" s="1" t="b">
        <f t="shared" si="103"/>
        <v>1</v>
      </c>
      <c r="O261" s="41">
        <f t="shared" si="104"/>
        <v>0</v>
      </c>
      <c r="Q261" s="7">
        <f t="shared" si="105"/>
        <v>0</v>
      </c>
      <c r="R261" s="7">
        <f t="shared" si="106"/>
        <v>0</v>
      </c>
      <c r="S261" s="7">
        <f t="shared" si="107"/>
        <v>0</v>
      </c>
      <c r="T261" s="7">
        <f t="shared" si="108"/>
        <v>0</v>
      </c>
      <c r="U261" s="7">
        <f t="shared" si="109"/>
        <v>0</v>
      </c>
      <c r="V261" s="7">
        <f t="shared" si="110"/>
        <v>0</v>
      </c>
      <c r="W261" s="7">
        <f t="shared" si="111"/>
        <v>0</v>
      </c>
      <c r="X261" s="7">
        <f t="shared" si="112"/>
        <v>0</v>
      </c>
      <c r="Y261" s="7">
        <f t="shared" si="113"/>
        <v>0</v>
      </c>
      <c r="Z261" s="7">
        <f t="shared" si="114"/>
        <v>0</v>
      </c>
      <c r="AA261" s="7">
        <f t="shared" si="115"/>
        <v>0</v>
      </c>
      <c r="AC261" s="7">
        <f t="shared" si="116"/>
        <v>0</v>
      </c>
      <c r="AD261" s="7">
        <f t="shared" si="117"/>
        <v>0</v>
      </c>
      <c r="AE261" s="7">
        <f t="shared" si="118"/>
        <v>0</v>
      </c>
      <c r="AF261" s="7">
        <f t="shared" si="119"/>
        <v>0</v>
      </c>
      <c r="AG261" s="7">
        <f t="shared" si="120"/>
        <v>0</v>
      </c>
      <c r="AH261" s="7">
        <f t="shared" si="121"/>
        <v>0</v>
      </c>
      <c r="AI261" s="7">
        <f t="shared" si="122"/>
        <v>0</v>
      </c>
      <c r="AJ261" s="7">
        <f t="shared" si="123"/>
        <v>0</v>
      </c>
      <c r="AK261" s="7">
        <f t="shared" si="124"/>
        <v>0</v>
      </c>
      <c r="AL261" s="7">
        <f t="shared" si="125"/>
        <v>0</v>
      </c>
      <c r="AM261" s="7">
        <f t="shared" si="126"/>
        <v>0</v>
      </c>
    </row>
    <row r="262" spans="1:39" hidden="1" x14ac:dyDescent="0.75">
      <c r="A262" s="3">
        <v>41900</v>
      </c>
      <c r="B262" s="37">
        <f>IFERROR(INDEX(BTC!$F:$F,MATCH($A262,BTC!$A:$A,0))*INDEX('Control Panel'!$B:$B,MATCH('Index Volume'!$A262+1,'Control Panel'!$A:$A,1)),0)</f>
        <v>0</v>
      </c>
      <c r="C262" s="37">
        <f>IFERROR(INDEX(XRP!$F:$F,MATCH($A262,XRP!$A:$A,0))*INDEX('Control Panel'!$C:$C,MATCH($A262+1,'Control Panel'!$A:$A,1)),0)</f>
        <v>0</v>
      </c>
      <c r="D262" s="37">
        <f>IFERROR(INDEX(LTC!$F:$F,MATCH($A262,LTC!$A:$A,0))*INDEX('Control Panel'!$D:$D,MATCH($A262+1,'Control Panel'!$A:$A,1)),0)</f>
        <v>0</v>
      </c>
      <c r="E262" s="37">
        <f>IFERROR(INDEX(ETC!$F:$F,MATCH($A262,ETC!$A:$A,0))*INDEX('Control Panel'!$E:$E,MATCH($A262+1,'Control Panel'!$A:$A,1)),0)</f>
        <v>0</v>
      </c>
      <c r="F262" s="37">
        <f>IFERROR(INDEX(ETH!$F:$F,MATCH($A262,ETH!$A:$A,0))*INDEX('Control Panel'!$F:$F,MATCH('Index Volume'!$A262+1,'Control Panel'!$A:$A,1)),0)</f>
        <v>0</v>
      </c>
      <c r="G262" s="37">
        <f>IFERROR(INDEX(BCH!$F:$F,MATCH($A262,BCH!$A:$A,0))*INDEX('Control Panel'!$G:$G,MATCH('Index Volume'!$A262+1,'Control Panel'!$A:$A,1)),0)</f>
        <v>0</v>
      </c>
      <c r="H262" s="37">
        <f>IFERROR(INDEX(XMR!$F:$F,MATCH($A262,XMR!$A:$A,0))*INDEX('Control Panel'!$H:$H,MATCH('Index Volume'!$A262+1,'Control Panel'!$A:$A,1)),0)</f>
        <v>0</v>
      </c>
      <c r="I262" s="37">
        <f>IFERROR(INDEX(ZEC!$F:$F,MATCH($A262,ZEC!$A:$A,0))*INDEX('Control Panel'!$I:$I,MATCH('Index Volume'!$A262+1,'Control Panel'!$A:$A,1)),0)</f>
        <v>0</v>
      </c>
      <c r="J262" s="37">
        <f>IFERROR(INDEX(EOS!$F:$F,MATCH($A262,EOS!$A:$A,0))*INDEX('Control Panel'!$J:$J,MATCH('Index Volume'!$A262+1,'Control Panel'!$A:$A,1)),0)</f>
        <v>0</v>
      </c>
      <c r="K262" s="37">
        <f>IFERROR(INDEX(DASH!$F:$F,MATCH($A262,DASH!$A:$A,0))*INDEX('Control Panel'!$K:$K,MATCH('Index Volume'!$A262+1,'Control Panel'!$A:$A,1)),0)</f>
        <v>0</v>
      </c>
      <c r="L262" s="37">
        <f>IFERROR(INDEX(XLM!$F:$F,MATCH($A262,XLM!$A:$A,0))*INDEX('Control Panel'!$L:$L,MATCH('Index Volume'!$A262+1,'Control Panel'!$A:$A,1)),0)</f>
        <v>0</v>
      </c>
      <c r="M262" s="39">
        <f t="shared" si="102"/>
        <v>0</v>
      </c>
      <c r="N262" s="1" t="b">
        <f t="shared" si="103"/>
        <v>1</v>
      </c>
      <c r="O262" s="41">
        <f t="shared" si="104"/>
        <v>0</v>
      </c>
      <c r="Q262" s="7">
        <f t="shared" si="105"/>
        <v>0</v>
      </c>
      <c r="R262" s="7">
        <f t="shared" si="106"/>
        <v>0</v>
      </c>
      <c r="S262" s="7">
        <f t="shared" si="107"/>
        <v>0</v>
      </c>
      <c r="T262" s="7">
        <f t="shared" si="108"/>
        <v>0</v>
      </c>
      <c r="U262" s="7">
        <f t="shared" si="109"/>
        <v>0</v>
      </c>
      <c r="V262" s="7">
        <f t="shared" si="110"/>
        <v>0</v>
      </c>
      <c r="W262" s="7">
        <f t="shared" si="111"/>
        <v>0</v>
      </c>
      <c r="X262" s="7">
        <f t="shared" si="112"/>
        <v>0</v>
      </c>
      <c r="Y262" s="7">
        <f t="shared" si="113"/>
        <v>0</v>
      </c>
      <c r="Z262" s="7">
        <f t="shared" si="114"/>
        <v>0</v>
      </c>
      <c r="AA262" s="7">
        <f t="shared" si="115"/>
        <v>0</v>
      </c>
      <c r="AC262" s="7">
        <f t="shared" si="116"/>
        <v>0</v>
      </c>
      <c r="AD262" s="7">
        <f t="shared" si="117"/>
        <v>0</v>
      </c>
      <c r="AE262" s="7">
        <f t="shared" si="118"/>
        <v>0</v>
      </c>
      <c r="AF262" s="7">
        <f t="shared" si="119"/>
        <v>0</v>
      </c>
      <c r="AG262" s="7">
        <f t="shared" si="120"/>
        <v>0</v>
      </c>
      <c r="AH262" s="7">
        <f t="shared" si="121"/>
        <v>0</v>
      </c>
      <c r="AI262" s="7">
        <f t="shared" si="122"/>
        <v>0</v>
      </c>
      <c r="AJ262" s="7">
        <f t="shared" si="123"/>
        <v>0</v>
      </c>
      <c r="AK262" s="7">
        <f t="shared" si="124"/>
        <v>0</v>
      </c>
      <c r="AL262" s="7">
        <f t="shared" si="125"/>
        <v>0</v>
      </c>
      <c r="AM262" s="7">
        <f t="shared" si="126"/>
        <v>0</v>
      </c>
    </row>
    <row r="263" spans="1:39" hidden="1" x14ac:dyDescent="0.75">
      <c r="A263" s="4">
        <v>41901</v>
      </c>
      <c r="B263" s="37">
        <f>IFERROR(INDEX(BTC!$F:$F,MATCH($A263,BTC!$A:$A,0))*INDEX('Control Panel'!$B:$B,MATCH('Index Volume'!$A263+1,'Control Panel'!$A:$A,1)),0)</f>
        <v>0</v>
      </c>
      <c r="C263" s="37">
        <f>IFERROR(INDEX(XRP!$F:$F,MATCH($A263,XRP!$A:$A,0))*INDEX('Control Panel'!$C:$C,MATCH($A263+1,'Control Panel'!$A:$A,1)),0)</f>
        <v>0</v>
      </c>
      <c r="D263" s="37">
        <f>IFERROR(INDEX(LTC!$F:$F,MATCH($A263,LTC!$A:$A,0))*INDEX('Control Panel'!$D:$D,MATCH($A263+1,'Control Panel'!$A:$A,1)),0)</f>
        <v>0</v>
      </c>
      <c r="E263" s="37">
        <f>IFERROR(INDEX(ETC!$F:$F,MATCH($A263,ETC!$A:$A,0))*INDEX('Control Panel'!$E:$E,MATCH($A263+1,'Control Panel'!$A:$A,1)),0)</f>
        <v>0</v>
      </c>
      <c r="F263" s="37">
        <f>IFERROR(INDEX(ETH!$F:$F,MATCH($A263,ETH!$A:$A,0))*INDEX('Control Panel'!$F:$F,MATCH('Index Volume'!$A263+1,'Control Panel'!$A:$A,1)),0)</f>
        <v>0</v>
      </c>
      <c r="G263" s="37">
        <f>IFERROR(INDEX(BCH!$F:$F,MATCH($A263,BCH!$A:$A,0))*INDEX('Control Panel'!$G:$G,MATCH('Index Volume'!$A263+1,'Control Panel'!$A:$A,1)),0)</f>
        <v>0</v>
      </c>
      <c r="H263" s="37">
        <f>IFERROR(INDEX(XMR!$F:$F,MATCH($A263,XMR!$A:$A,0))*INDEX('Control Panel'!$H:$H,MATCH('Index Volume'!$A263+1,'Control Panel'!$A:$A,1)),0)</f>
        <v>0</v>
      </c>
      <c r="I263" s="37">
        <f>IFERROR(INDEX(ZEC!$F:$F,MATCH($A263,ZEC!$A:$A,0))*INDEX('Control Panel'!$I:$I,MATCH('Index Volume'!$A263+1,'Control Panel'!$A:$A,1)),0)</f>
        <v>0</v>
      </c>
      <c r="J263" s="37">
        <f>IFERROR(INDEX(EOS!$F:$F,MATCH($A263,EOS!$A:$A,0))*INDEX('Control Panel'!$J:$J,MATCH('Index Volume'!$A263+1,'Control Panel'!$A:$A,1)),0)</f>
        <v>0</v>
      </c>
      <c r="K263" s="37">
        <f>IFERROR(INDEX(DASH!$F:$F,MATCH($A263,DASH!$A:$A,0))*INDEX('Control Panel'!$K:$K,MATCH('Index Volume'!$A263+1,'Control Panel'!$A:$A,1)),0)</f>
        <v>0</v>
      </c>
      <c r="L263" s="37">
        <f>IFERROR(INDEX(XLM!$F:$F,MATCH($A263,XLM!$A:$A,0))*INDEX('Control Panel'!$L:$L,MATCH('Index Volume'!$A263+1,'Control Panel'!$A:$A,1)),0)</f>
        <v>0</v>
      </c>
      <c r="M263" s="39">
        <f t="shared" si="102"/>
        <v>0</v>
      </c>
      <c r="N263" s="1" t="b">
        <f t="shared" si="103"/>
        <v>1</v>
      </c>
      <c r="O263" s="41">
        <f t="shared" si="104"/>
        <v>0</v>
      </c>
      <c r="Q263" s="7">
        <f t="shared" si="105"/>
        <v>0</v>
      </c>
      <c r="R263" s="7">
        <f t="shared" si="106"/>
        <v>0</v>
      </c>
      <c r="S263" s="7">
        <f t="shared" si="107"/>
        <v>0</v>
      </c>
      <c r="T263" s="7">
        <f t="shared" si="108"/>
        <v>0</v>
      </c>
      <c r="U263" s="7">
        <f t="shared" si="109"/>
        <v>0</v>
      </c>
      <c r="V263" s="7">
        <f t="shared" si="110"/>
        <v>0</v>
      </c>
      <c r="W263" s="7">
        <f t="shared" si="111"/>
        <v>0</v>
      </c>
      <c r="X263" s="7">
        <f t="shared" si="112"/>
        <v>0</v>
      </c>
      <c r="Y263" s="7">
        <f t="shared" si="113"/>
        <v>0</v>
      </c>
      <c r="Z263" s="7">
        <f t="shared" si="114"/>
        <v>0</v>
      </c>
      <c r="AA263" s="7">
        <f t="shared" si="115"/>
        <v>0</v>
      </c>
      <c r="AC263" s="7">
        <f t="shared" si="116"/>
        <v>0</v>
      </c>
      <c r="AD263" s="7">
        <f t="shared" si="117"/>
        <v>0</v>
      </c>
      <c r="AE263" s="7">
        <f t="shared" si="118"/>
        <v>0</v>
      </c>
      <c r="AF263" s="7">
        <f t="shared" si="119"/>
        <v>0</v>
      </c>
      <c r="AG263" s="7">
        <f t="shared" si="120"/>
        <v>0</v>
      </c>
      <c r="AH263" s="7">
        <f t="shared" si="121"/>
        <v>0</v>
      </c>
      <c r="AI263" s="7">
        <f t="shared" si="122"/>
        <v>0</v>
      </c>
      <c r="AJ263" s="7">
        <f t="shared" si="123"/>
        <v>0</v>
      </c>
      <c r="AK263" s="7">
        <f t="shared" si="124"/>
        <v>0</v>
      </c>
      <c r="AL263" s="7">
        <f t="shared" si="125"/>
        <v>0</v>
      </c>
      <c r="AM263" s="7">
        <f t="shared" si="126"/>
        <v>0</v>
      </c>
    </row>
    <row r="264" spans="1:39" hidden="1" x14ac:dyDescent="0.75">
      <c r="A264" s="3">
        <v>41902</v>
      </c>
      <c r="B264" s="37">
        <f>IFERROR(INDEX(BTC!$F:$F,MATCH($A264,BTC!$A:$A,0))*INDEX('Control Panel'!$B:$B,MATCH('Index Volume'!$A264+1,'Control Panel'!$A:$A,1)),0)</f>
        <v>0</v>
      </c>
      <c r="C264" s="37">
        <f>IFERROR(INDEX(XRP!$F:$F,MATCH($A264,XRP!$A:$A,0))*INDEX('Control Panel'!$C:$C,MATCH($A264+1,'Control Panel'!$A:$A,1)),0)</f>
        <v>0</v>
      </c>
      <c r="D264" s="37">
        <f>IFERROR(INDEX(LTC!$F:$F,MATCH($A264,LTC!$A:$A,0))*INDEX('Control Panel'!$D:$D,MATCH($A264+1,'Control Panel'!$A:$A,1)),0)</f>
        <v>0</v>
      </c>
      <c r="E264" s="37">
        <f>IFERROR(INDEX(ETC!$F:$F,MATCH($A264,ETC!$A:$A,0))*INDEX('Control Panel'!$E:$E,MATCH($A264+1,'Control Panel'!$A:$A,1)),0)</f>
        <v>0</v>
      </c>
      <c r="F264" s="37">
        <f>IFERROR(INDEX(ETH!$F:$F,MATCH($A264,ETH!$A:$A,0))*INDEX('Control Panel'!$F:$F,MATCH('Index Volume'!$A264+1,'Control Panel'!$A:$A,1)),0)</f>
        <v>0</v>
      </c>
      <c r="G264" s="37">
        <f>IFERROR(INDEX(BCH!$F:$F,MATCH($A264,BCH!$A:$A,0))*INDEX('Control Panel'!$G:$G,MATCH('Index Volume'!$A264+1,'Control Panel'!$A:$A,1)),0)</f>
        <v>0</v>
      </c>
      <c r="H264" s="37">
        <f>IFERROR(INDEX(XMR!$F:$F,MATCH($A264,XMR!$A:$A,0))*INDEX('Control Panel'!$H:$H,MATCH('Index Volume'!$A264+1,'Control Panel'!$A:$A,1)),0)</f>
        <v>0</v>
      </c>
      <c r="I264" s="37">
        <f>IFERROR(INDEX(ZEC!$F:$F,MATCH($A264,ZEC!$A:$A,0))*INDEX('Control Panel'!$I:$I,MATCH('Index Volume'!$A264+1,'Control Panel'!$A:$A,1)),0)</f>
        <v>0</v>
      </c>
      <c r="J264" s="37">
        <f>IFERROR(INDEX(EOS!$F:$F,MATCH($A264,EOS!$A:$A,0))*INDEX('Control Panel'!$J:$J,MATCH('Index Volume'!$A264+1,'Control Panel'!$A:$A,1)),0)</f>
        <v>0</v>
      </c>
      <c r="K264" s="37">
        <f>IFERROR(INDEX(DASH!$F:$F,MATCH($A264,DASH!$A:$A,0))*INDEX('Control Panel'!$K:$K,MATCH('Index Volume'!$A264+1,'Control Panel'!$A:$A,1)),0)</f>
        <v>0</v>
      </c>
      <c r="L264" s="37">
        <f>IFERROR(INDEX(XLM!$F:$F,MATCH($A264,XLM!$A:$A,0))*INDEX('Control Panel'!$L:$L,MATCH('Index Volume'!$A264+1,'Control Panel'!$A:$A,1)),0)</f>
        <v>0</v>
      </c>
      <c r="M264" s="39">
        <f t="shared" si="102"/>
        <v>0</v>
      </c>
      <c r="N264" s="1" t="b">
        <f t="shared" si="103"/>
        <v>1</v>
      </c>
      <c r="O264" s="41">
        <f t="shared" si="104"/>
        <v>0</v>
      </c>
      <c r="Q264" s="7">
        <f t="shared" si="105"/>
        <v>0</v>
      </c>
      <c r="R264" s="7">
        <f t="shared" si="106"/>
        <v>0</v>
      </c>
      <c r="S264" s="7">
        <f t="shared" si="107"/>
        <v>0</v>
      </c>
      <c r="T264" s="7">
        <f t="shared" si="108"/>
        <v>0</v>
      </c>
      <c r="U264" s="7">
        <f t="shared" si="109"/>
        <v>0</v>
      </c>
      <c r="V264" s="7">
        <f t="shared" si="110"/>
        <v>0</v>
      </c>
      <c r="W264" s="7">
        <f t="shared" si="111"/>
        <v>0</v>
      </c>
      <c r="X264" s="7">
        <f t="shared" si="112"/>
        <v>0</v>
      </c>
      <c r="Y264" s="7">
        <f t="shared" si="113"/>
        <v>0</v>
      </c>
      <c r="Z264" s="7">
        <f t="shared" si="114"/>
        <v>0</v>
      </c>
      <c r="AA264" s="7">
        <f t="shared" si="115"/>
        <v>0</v>
      </c>
      <c r="AC264" s="7">
        <f t="shared" si="116"/>
        <v>0</v>
      </c>
      <c r="AD264" s="7">
        <f t="shared" si="117"/>
        <v>0</v>
      </c>
      <c r="AE264" s="7">
        <f t="shared" si="118"/>
        <v>0</v>
      </c>
      <c r="AF264" s="7">
        <f t="shared" si="119"/>
        <v>0</v>
      </c>
      <c r="AG264" s="7">
        <f t="shared" si="120"/>
        <v>0</v>
      </c>
      <c r="AH264" s="7">
        <f t="shared" si="121"/>
        <v>0</v>
      </c>
      <c r="AI264" s="7">
        <f t="shared" si="122"/>
        <v>0</v>
      </c>
      <c r="AJ264" s="7">
        <f t="shared" si="123"/>
        <v>0</v>
      </c>
      <c r="AK264" s="7">
        <f t="shared" si="124"/>
        <v>0</v>
      </c>
      <c r="AL264" s="7">
        <f t="shared" si="125"/>
        <v>0</v>
      </c>
      <c r="AM264" s="7">
        <f t="shared" si="126"/>
        <v>0</v>
      </c>
    </row>
    <row r="265" spans="1:39" hidden="1" x14ac:dyDescent="0.75">
      <c r="A265" s="4">
        <v>41903</v>
      </c>
      <c r="B265" s="37">
        <f>IFERROR(INDEX(BTC!$F:$F,MATCH($A265,BTC!$A:$A,0))*INDEX('Control Panel'!$B:$B,MATCH('Index Volume'!$A265+1,'Control Panel'!$A:$A,1)),0)</f>
        <v>0</v>
      </c>
      <c r="C265" s="37">
        <f>IFERROR(INDEX(XRP!$F:$F,MATCH($A265,XRP!$A:$A,0))*INDEX('Control Panel'!$C:$C,MATCH($A265+1,'Control Panel'!$A:$A,1)),0)</f>
        <v>0</v>
      </c>
      <c r="D265" s="37">
        <f>IFERROR(INDEX(LTC!$F:$F,MATCH($A265,LTC!$A:$A,0))*INDEX('Control Panel'!$D:$D,MATCH($A265+1,'Control Panel'!$A:$A,1)),0)</f>
        <v>0</v>
      </c>
      <c r="E265" s="37">
        <f>IFERROR(INDEX(ETC!$F:$F,MATCH($A265,ETC!$A:$A,0))*INDEX('Control Panel'!$E:$E,MATCH($A265+1,'Control Panel'!$A:$A,1)),0)</f>
        <v>0</v>
      </c>
      <c r="F265" s="37">
        <f>IFERROR(INDEX(ETH!$F:$F,MATCH($A265,ETH!$A:$A,0))*INDEX('Control Panel'!$F:$F,MATCH('Index Volume'!$A265+1,'Control Panel'!$A:$A,1)),0)</f>
        <v>0</v>
      </c>
      <c r="G265" s="37">
        <f>IFERROR(INDEX(BCH!$F:$F,MATCH($A265,BCH!$A:$A,0))*INDEX('Control Panel'!$G:$G,MATCH('Index Volume'!$A265+1,'Control Panel'!$A:$A,1)),0)</f>
        <v>0</v>
      </c>
      <c r="H265" s="37">
        <f>IFERROR(INDEX(XMR!$F:$F,MATCH($A265,XMR!$A:$A,0))*INDEX('Control Panel'!$H:$H,MATCH('Index Volume'!$A265+1,'Control Panel'!$A:$A,1)),0)</f>
        <v>0</v>
      </c>
      <c r="I265" s="37">
        <f>IFERROR(INDEX(ZEC!$F:$F,MATCH($A265,ZEC!$A:$A,0))*INDEX('Control Panel'!$I:$I,MATCH('Index Volume'!$A265+1,'Control Panel'!$A:$A,1)),0)</f>
        <v>0</v>
      </c>
      <c r="J265" s="37">
        <f>IFERROR(INDEX(EOS!$F:$F,MATCH($A265,EOS!$A:$A,0))*INDEX('Control Panel'!$J:$J,MATCH('Index Volume'!$A265+1,'Control Panel'!$A:$A,1)),0)</f>
        <v>0</v>
      </c>
      <c r="K265" s="37">
        <f>IFERROR(INDEX(DASH!$F:$F,MATCH($A265,DASH!$A:$A,0))*INDEX('Control Panel'!$K:$K,MATCH('Index Volume'!$A265+1,'Control Panel'!$A:$A,1)),0)</f>
        <v>0</v>
      </c>
      <c r="L265" s="37">
        <f>IFERROR(INDEX(XLM!$F:$F,MATCH($A265,XLM!$A:$A,0))*INDEX('Control Panel'!$L:$L,MATCH('Index Volume'!$A265+1,'Control Panel'!$A:$A,1)),0)</f>
        <v>0</v>
      </c>
      <c r="M265" s="39">
        <f t="shared" si="102"/>
        <v>0</v>
      </c>
      <c r="N265" s="1" t="b">
        <f t="shared" si="103"/>
        <v>1</v>
      </c>
      <c r="O265" s="41">
        <f t="shared" si="104"/>
        <v>0</v>
      </c>
      <c r="Q265" s="7">
        <f t="shared" si="105"/>
        <v>0</v>
      </c>
      <c r="R265" s="7">
        <f t="shared" si="106"/>
        <v>0</v>
      </c>
      <c r="S265" s="7">
        <f t="shared" si="107"/>
        <v>0</v>
      </c>
      <c r="T265" s="7">
        <f t="shared" si="108"/>
        <v>0</v>
      </c>
      <c r="U265" s="7">
        <f t="shared" si="109"/>
        <v>0</v>
      </c>
      <c r="V265" s="7">
        <f t="shared" si="110"/>
        <v>0</v>
      </c>
      <c r="W265" s="7">
        <f t="shared" si="111"/>
        <v>0</v>
      </c>
      <c r="X265" s="7">
        <f t="shared" si="112"/>
        <v>0</v>
      </c>
      <c r="Y265" s="7">
        <f t="shared" si="113"/>
        <v>0</v>
      </c>
      <c r="Z265" s="7">
        <f t="shared" si="114"/>
        <v>0</v>
      </c>
      <c r="AA265" s="7">
        <f t="shared" si="115"/>
        <v>0</v>
      </c>
      <c r="AC265" s="7">
        <f t="shared" si="116"/>
        <v>0</v>
      </c>
      <c r="AD265" s="7">
        <f t="shared" si="117"/>
        <v>0</v>
      </c>
      <c r="AE265" s="7">
        <f t="shared" si="118"/>
        <v>0</v>
      </c>
      <c r="AF265" s="7">
        <f t="shared" si="119"/>
        <v>0</v>
      </c>
      <c r="AG265" s="7">
        <f t="shared" si="120"/>
        <v>0</v>
      </c>
      <c r="AH265" s="7">
        <f t="shared" si="121"/>
        <v>0</v>
      </c>
      <c r="AI265" s="7">
        <f t="shared" si="122"/>
        <v>0</v>
      </c>
      <c r="AJ265" s="7">
        <f t="shared" si="123"/>
        <v>0</v>
      </c>
      <c r="AK265" s="7">
        <f t="shared" si="124"/>
        <v>0</v>
      </c>
      <c r="AL265" s="7">
        <f t="shared" si="125"/>
        <v>0</v>
      </c>
      <c r="AM265" s="7">
        <f t="shared" si="126"/>
        <v>0</v>
      </c>
    </row>
    <row r="266" spans="1:39" hidden="1" x14ac:dyDescent="0.75">
      <c r="A266" s="3">
        <v>41904</v>
      </c>
      <c r="B266" s="37">
        <f>IFERROR(INDEX(BTC!$F:$F,MATCH($A266,BTC!$A:$A,0))*INDEX('Control Panel'!$B:$B,MATCH('Index Volume'!$A266+1,'Control Panel'!$A:$A,1)),0)</f>
        <v>0</v>
      </c>
      <c r="C266" s="37">
        <f>IFERROR(INDEX(XRP!$F:$F,MATCH($A266,XRP!$A:$A,0))*INDEX('Control Panel'!$C:$C,MATCH($A266+1,'Control Panel'!$A:$A,1)),0)</f>
        <v>0</v>
      </c>
      <c r="D266" s="37">
        <f>IFERROR(INDEX(LTC!$F:$F,MATCH($A266,LTC!$A:$A,0))*INDEX('Control Panel'!$D:$D,MATCH($A266+1,'Control Panel'!$A:$A,1)),0)</f>
        <v>0</v>
      </c>
      <c r="E266" s="37">
        <f>IFERROR(INDEX(ETC!$F:$F,MATCH($A266,ETC!$A:$A,0))*INDEX('Control Panel'!$E:$E,MATCH($A266+1,'Control Panel'!$A:$A,1)),0)</f>
        <v>0</v>
      </c>
      <c r="F266" s="37">
        <f>IFERROR(INDEX(ETH!$F:$F,MATCH($A266,ETH!$A:$A,0))*INDEX('Control Panel'!$F:$F,MATCH('Index Volume'!$A266+1,'Control Panel'!$A:$A,1)),0)</f>
        <v>0</v>
      </c>
      <c r="G266" s="37">
        <f>IFERROR(INDEX(BCH!$F:$F,MATCH($A266,BCH!$A:$A,0))*INDEX('Control Panel'!$G:$G,MATCH('Index Volume'!$A266+1,'Control Panel'!$A:$A,1)),0)</f>
        <v>0</v>
      </c>
      <c r="H266" s="37">
        <f>IFERROR(INDEX(XMR!$F:$F,MATCH($A266,XMR!$A:$A,0))*INDEX('Control Panel'!$H:$H,MATCH('Index Volume'!$A266+1,'Control Panel'!$A:$A,1)),0)</f>
        <v>0</v>
      </c>
      <c r="I266" s="37">
        <f>IFERROR(INDEX(ZEC!$F:$F,MATCH($A266,ZEC!$A:$A,0))*INDEX('Control Panel'!$I:$I,MATCH('Index Volume'!$A266+1,'Control Panel'!$A:$A,1)),0)</f>
        <v>0</v>
      </c>
      <c r="J266" s="37">
        <f>IFERROR(INDEX(EOS!$F:$F,MATCH($A266,EOS!$A:$A,0))*INDEX('Control Panel'!$J:$J,MATCH('Index Volume'!$A266+1,'Control Panel'!$A:$A,1)),0)</f>
        <v>0</v>
      </c>
      <c r="K266" s="37">
        <f>IFERROR(INDEX(DASH!$F:$F,MATCH($A266,DASH!$A:$A,0))*INDEX('Control Panel'!$K:$K,MATCH('Index Volume'!$A266+1,'Control Panel'!$A:$A,1)),0)</f>
        <v>0</v>
      </c>
      <c r="L266" s="37">
        <f>IFERROR(INDEX(XLM!$F:$F,MATCH($A266,XLM!$A:$A,0))*INDEX('Control Panel'!$L:$L,MATCH('Index Volume'!$A266+1,'Control Panel'!$A:$A,1)),0)</f>
        <v>0</v>
      </c>
      <c r="M266" s="39">
        <f t="shared" si="102"/>
        <v>0</v>
      </c>
      <c r="N266" s="1" t="b">
        <f t="shared" si="103"/>
        <v>1</v>
      </c>
      <c r="O266" s="41">
        <f t="shared" si="104"/>
        <v>0</v>
      </c>
      <c r="Q266" s="7">
        <f t="shared" si="105"/>
        <v>0</v>
      </c>
      <c r="R266" s="7">
        <f t="shared" si="106"/>
        <v>0</v>
      </c>
      <c r="S266" s="7">
        <f t="shared" si="107"/>
        <v>0</v>
      </c>
      <c r="T266" s="7">
        <f t="shared" si="108"/>
        <v>0</v>
      </c>
      <c r="U266" s="7">
        <f t="shared" si="109"/>
        <v>0</v>
      </c>
      <c r="V266" s="7">
        <f t="shared" si="110"/>
        <v>0</v>
      </c>
      <c r="W266" s="7">
        <f t="shared" si="111"/>
        <v>0</v>
      </c>
      <c r="X266" s="7">
        <f t="shared" si="112"/>
        <v>0</v>
      </c>
      <c r="Y266" s="7">
        <f t="shared" si="113"/>
        <v>0</v>
      </c>
      <c r="Z266" s="7">
        <f t="shared" si="114"/>
        <v>0</v>
      </c>
      <c r="AA266" s="7">
        <f t="shared" si="115"/>
        <v>0</v>
      </c>
      <c r="AC266" s="7">
        <f t="shared" si="116"/>
        <v>0</v>
      </c>
      <c r="AD266" s="7">
        <f t="shared" si="117"/>
        <v>0</v>
      </c>
      <c r="AE266" s="7">
        <f t="shared" si="118"/>
        <v>0</v>
      </c>
      <c r="AF266" s="7">
        <f t="shared" si="119"/>
        <v>0</v>
      </c>
      <c r="AG266" s="7">
        <f t="shared" si="120"/>
        <v>0</v>
      </c>
      <c r="AH266" s="7">
        <f t="shared" si="121"/>
        <v>0</v>
      </c>
      <c r="AI266" s="7">
        <f t="shared" si="122"/>
        <v>0</v>
      </c>
      <c r="AJ266" s="7">
        <f t="shared" si="123"/>
        <v>0</v>
      </c>
      <c r="AK266" s="7">
        <f t="shared" si="124"/>
        <v>0</v>
      </c>
      <c r="AL266" s="7">
        <f t="shared" si="125"/>
        <v>0</v>
      </c>
      <c r="AM266" s="7">
        <f t="shared" si="126"/>
        <v>0</v>
      </c>
    </row>
    <row r="267" spans="1:39" hidden="1" x14ac:dyDescent="0.75">
      <c r="A267" s="4">
        <v>41905</v>
      </c>
      <c r="B267" s="37">
        <f>IFERROR(INDEX(BTC!$F:$F,MATCH($A267,BTC!$A:$A,0))*INDEX('Control Panel'!$B:$B,MATCH('Index Volume'!$A267+1,'Control Panel'!$A:$A,1)),0)</f>
        <v>0</v>
      </c>
      <c r="C267" s="37">
        <f>IFERROR(INDEX(XRP!$F:$F,MATCH($A267,XRP!$A:$A,0))*INDEX('Control Panel'!$C:$C,MATCH($A267+1,'Control Panel'!$A:$A,1)),0)</f>
        <v>0</v>
      </c>
      <c r="D267" s="37">
        <f>IFERROR(INDEX(LTC!$F:$F,MATCH($A267,LTC!$A:$A,0))*INDEX('Control Panel'!$D:$D,MATCH($A267+1,'Control Panel'!$A:$A,1)),0)</f>
        <v>0</v>
      </c>
      <c r="E267" s="37">
        <f>IFERROR(INDEX(ETC!$F:$F,MATCH($A267,ETC!$A:$A,0))*INDEX('Control Panel'!$E:$E,MATCH($A267+1,'Control Panel'!$A:$A,1)),0)</f>
        <v>0</v>
      </c>
      <c r="F267" s="37">
        <f>IFERROR(INDEX(ETH!$F:$F,MATCH($A267,ETH!$A:$A,0))*INDEX('Control Panel'!$F:$F,MATCH('Index Volume'!$A267+1,'Control Panel'!$A:$A,1)),0)</f>
        <v>0</v>
      </c>
      <c r="G267" s="37">
        <f>IFERROR(INDEX(BCH!$F:$F,MATCH($A267,BCH!$A:$A,0))*INDEX('Control Panel'!$G:$G,MATCH('Index Volume'!$A267+1,'Control Panel'!$A:$A,1)),0)</f>
        <v>0</v>
      </c>
      <c r="H267" s="37">
        <f>IFERROR(INDEX(XMR!$F:$F,MATCH($A267,XMR!$A:$A,0))*INDEX('Control Panel'!$H:$H,MATCH('Index Volume'!$A267+1,'Control Panel'!$A:$A,1)),0)</f>
        <v>0</v>
      </c>
      <c r="I267" s="37">
        <f>IFERROR(INDEX(ZEC!$F:$F,MATCH($A267,ZEC!$A:$A,0))*INDEX('Control Panel'!$I:$I,MATCH('Index Volume'!$A267+1,'Control Panel'!$A:$A,1)),0)</f>
        <v>0</v>
      </c>
      <c r="J267" s="37">
        <f>IFERROR(INDEX(EOS!$F:$F,MATCH($A267,EOS!$A:$A,0))*INDEX('Control Panel'!$J:$J,MATCH('Index Volume'!$A267+1,'Control Panel'!$A:$A,1)),0)</f>
        <v>0</v>
      </c>
      <c r="K267" s="37">
        <f>IFERROR(INDEX(DASH!$F:$F,MATCH($A267,DASH!$A:$A,0))*INDEX('Control Panel'!$K:$K,MATCH('Index Volume'!$A267+1,'Control Panel'!$A:$A,1)),0)</f>
        <v>0</v>
      </c>
      <c r="L267" s="37">
        <f>IFERROR(INDEX(XLM!$F:$F,MATCH($A267,XLM!$A:$A,0))*INDEX('Control Panel'!$L:$L,MATCH('Index Volume'!$A267+1,'Control Panel'!$A:$A,1)),0)</f>
        <v>0</v>
      </c>
      <c r="M267" s="39">
        <f t="shared" si="102"/>
        <v>0</v>
      </c>
      <c r="N267" s="1" t="b">
        <f t="shared" si="103"/>
        <v>1</v>
      </c>
      <c r="O267" s="41">
        <f t="shared" si="104"/>
        <v>0</v>
      </c>
      <c r="Q267" s="7">
        <f t="shared" si="105"/>
        <v>0</v>
      </c>
      <c r="R267" s="7">
        <f t="shared" si="106"/>
        <v>0</v>
      </c>
      <c r="S267" s="7">
        <f t="shared" si="107"/>
        <v>0</v>
      </c>
      <c r="T267" s="7">
        <f t="shared" si="108"/>
        <v>0</v>
      </c>
      <c r="U267" s="7">
        <f t="shared" si="109"/>
        <v>0</v>
      </c>
      <c r="V267" s="7">
        <f t="shared" si="110"/>
        <v>0</v>
      </c>
      <c r="W267" s="7">
        <f t="shared" si="111"/>
        <v>0</v>
      </c>
      <c r="X267" s="7">
        <f t="shared" si="112"/>
        <v>0</v>
      </c>
      <c r="Y267" s="7">
        <f t="shared" si="113"/>
        <v>0</v>
      </c>
      <c r="Z267" s="7">
        <f t="shared" si="114"/>
        <v>0</v>
      </c>
      <c r="AA267" s="7">
        <f t="shared" si="115"/>
        <v>0</v>
      </c>
      <c r="AC267" s="7">
        <f t="shared" si="116"/>
        <v>0</v>
      </c>
      <c r="AD267" s="7">
        <f t="shared" si="117"/>
        <v>0</v>
      </c>
      <c r="AE267" s="7">
        <f t="shared" si="118"/>
        <v>0</v>
      </c>
      <c r="AF267" s="7">
        <f t="shared" si="119"/>
        <v>0</v>
      </c>
      <c r="AG267" s="7">
        <f t="shared" si="120"/>
        <v>0</v>
      </c>
      <c r="AH267" s="7">
        <f t="shared" si="121"/>
        <v>0</v>
      </c>
      <c r="AI267" s="7">
        <f t="shared" si="122"/>
        <v>0</v>
      </c>
      <c r="AJ267" s="7">
        <f t="shared" si="123"/>
        <v>0</v>
      </c>
      <c r="AK267" s="7">
        <f t="shared" si="124"/>
        <v>0</v>
      </c>
      <c r="AL267" s="7">
        <f t="shared" si="125"/>
        <v>0</v>
      </c>
      <c r="AM267" s="7">
        <f t="shared" si="126"/>
        <v>0</v>
      </c>
    </row>
    <row r="268" spans="1:39" hidden="1" x14ac:dyDescent="0.75">
      <c r="A268" s="3">
        <v>41906</v>
      </c>
      <c r="B268" s="37">
        <f>IFERROR(INDEX(BTC!$F:$F,MATCH($A268,BTC!$A:$A,0))*INDEX('Control Panel'!$B:$B,MATCH('Index Volume'!$A268+1,'Control Panel'!$A:$A,1)),0)</f>
        <v>0</v>
      </c>
      <c r="C268" s="37">
        <f>IFERROR(INDEX(XRP!$F:$F,MATCH($A268,XRP!$A:$A,0))*INDEX('Control Panel'!$C:$C,MATCH($A268+1,'Control Panel'!$A:$A,1)),0)</f>
        <v>0</v>
      </c>
      <c r="D268" s="37">
        <f>IFERROR(INDEX(LTC!$F:$F,MATCH($A268,LTC!$A:$A,0))*INDEX('Control Panel'!$D:$D,MATCH($A268+1,'Control Panel'!$A:$A,1)),0)</f>
        <v>0</v>
      </c>
      <c r="E268" s="37">
        <f>IFERROR(INDEX(ETC!$F:$F,MATCH($A268,ETC!$A:$A,0))*INDEX('Control Panel'!$E:$E,MATCH($A268+1,'Control Panel'!$A:$A,1)),0)</f>
        <v>0</v>
      </c>
      <c r="F268" s="37">
        <f>IFERROR(INDEX(ETH!$F:$F,MATCH($A268,ETH!$A:$A,0))*INDEX('Control Panel'!$F:$F,MATCH('Index Volume'!$A268+1,'Control Panel'!$A:$A,1)),0)</f>
        <v>0</v>
      </c>
      <c r="G268" s="37">
        <f>IFERROR(INDEX(BCH!$F:$F,MATCH($A268,BCH!$A:$A,0))*INDEX('Control Panel'!$G:$G,MATCH('Index Volume'!$A268+1,'Control Panel'!$A:$A,1)),0)</f>
        <v>0</v>
      </c>
      <c r="H268" s="37">
        <f>IFERROR(INDEX(XMR!$F:$F,MATCH($A268,XMR!$A:$A,0))*INDEX('Control Panel'!$H:$H,MATCH('Index Volume'!$A268+1,'Control Panel'!$A:$A,1)),0)</f>
        <v>0</v>
      </c>
      <c r="I268" s="37">
        <f>IFERROR(INDEX(ZEC!$F:$F,MATCH($A268,ZEC!$A:$A,0))*INDEX('Control Panel'!$I:$I,MATCH('Index Volume'!$A268+1,'Control Panel'!$A:$A,1)),0)</f>
        <v>0</v>
      </c>
      <c r="J268" s="37">
        <f>IFERROR(INDEX(EOS!$F:$F,MATCH($A268,EOS!$A:$A,0))*INDEX('Control Panel'!$J:$J,MATCH('Index Volume'!$A268+1,'Control Panel'!$A:$A,1)),0)</f>
        <v>0</v>
      </c>
      <c r="K268" s="37">
        <f>IFERROR(INDEX(DASH!$F:$F,MATCH($A268,DASH!$A:$A,0))*INDEX('Control Panel'!$K:$K,MATCH('Index Volume'!$A268+1,'Control Panel'!$A:$A,1)),0)</f>
        <v>0</v>
      </c>
      <c r="L268" s="37">
        <f>IFERROR(INDEX(XLM!$F:$F,MATCH($A268,XLM!$A:$A,0))*INDEX('Control Panel'!$L:$L,MATCH('Index Volume'!$A268+1,'Control Panel'!$A:$A,1)),0)</f>
        <v>0</v>
      </c>
      <c r="M268" s="39">
        <f t="shared" si="102"/>
        <v>0</v>
      </c>
      <c r="N268" s="1" t="b">
        <f t="shared" si="103"/>
        <v>1</v>
      </c>
      <c r="O268" s="41">
        <f t="shared" si="104"/>
        <v>0</v>
      </c>
      <c r="Q268" s="7">
        <f t="shared" si="105"/>
        <v>0</v>
      </c>
      <c r="R268" s="7">
        <f t="shared" si="106"/>
        <v>0</v>
      </c>
      <c r="S268" s="7">
        <f t="shared" si="107"/>
        <v>0</v>
      </c>
      <c r="T268" s="7">
        <f t="shared" si="108"/>
        <v>0</v>
      </c>
      <c r="U268" s="7">
        <f t="shared" si="109"/>
        <v>0</v>
      </c>
      <c r="V268" s="7">
        <f t="shared" si="110"/>
        <v>0</v>
      </c>
      <c r="W268" s="7">
        <f t="shared" si="111"/>
        <v>0</v>
      </c>
      <c r="X268" s="7">
        <f t="shared" si="112"/>
        <v>0</v>
      </c>
      <c r="Y268" s="7">
        <f t="shared" si="113"/>
        <v>0</v>
      </c>
      <c r="Z268" s="7">
        <f t="shared" si="114"/>
        <v>0</v>
      </c>
      <c r="AA268" s="7">
        <f t="shared" si="115"/>
        <v>0</v>
      </c>
      <c r="AC268" s="7">
        <f t="shared" si="116"/>
        <v>0</v>
      </c>
      <c r="AD268" s="7">
        <f t="shared" si="117"/>
        <v>0</v>
      </c>
      <c r="AE268" s="7">
        <f t="shared" si="118"/>
        <v>0</v>
      </c>
      <c r="AF268" s="7">
        <f t="shared" si="119"/>
        <v>0</v>
      </c>
      <c r="AG268" s="7">
        <f t="shared" si="120"/>
        <v>0</v>
      </c>
      <c r="AH268" s="7">
        <f t="shared" si="121"/>
        <v>0</v>
      </c>
      <c r="AI268" s="7">
        <f t="shared" si="122"/>
        <v>0</v>
      </c>
      <c r="AJ268" s="7">
        <f t="shared" si="123"/>
        <v>0</v>
      </c>
      <c r="AK268" s="7">
        <f t="shared" si="124"/>
        <v>0</v>
      </c>
      <c r="AL268" s="7">
        <f t="shared" si="125"/>
        <v>0</v>
      </c>
      <c r="AM268" s="7">
        <f t="shared" si="126"/>
        <v>0</v>
      </c>
    </row>
    <row r="269" spans="1:39" hidden="1" x14ac:dyDescent="0.75">
      <c r="A269" s="4">
        <v>41907</v>
      </c>
      <c r="B269" s="37">
        <f>IFERROR(INDEX(BTC!$F:$F,MATCH($A269,BTC!$A:$A,0))*INDEX('Control Panel'!$B:$B,MATCH('Index Volume'!$A269+1,'Control Panel'!$A:$A,1)),0)</f>
        <v>0</v>
      </c>
      <c r="C269" s="37">
        <f>IFERROR(INDEX(XRP!$F:$F,MATCH($A269,XRP!$A:$A,0))*INDEX('Control Panel'!$C:$C,MATCH($A269+1,'Control Panel'!$A:$A,1)),0)</f>
        <v>0</v>
      </c>
      <c r="D269" s="37">
        <f>IFERROR(INDEX(LTC!$F:$F,MATCH($A269,LTC!$A:$A,0))*INDEX('Control Panel'!$D:$D,MATCH($A269+1,'Control Panel'!$A:$A,1)),0)</f>
        <v>0</v>
      </c>
      <c r="E269" s="37">
        <f>IFERROR(INDEX(ETC!$F:$F,MATCH($A269,ETC!$A:$A,0))*INDEX('Control Panel'!$E:$E,MATCH($A269+1,'Control Panel'!$A:$A,1)),0)</f>
        <v>0</v>
      </c>
      <c r="F269" s="37">
        <f>IFERROR(INDEX(ETH!$F:$F,MATCH($A269,ETH!$A:$A,0))*INDEX('Control Panel'!$F:$F,MATCH('Index Volume'!$A269+1,'Control Panel'!$A:$A,1)),0)</f>
        <v>0</v>
      </c>
      <c r="G269" s="37">
        <f>IFERROR(INDEX(BCH!$F:$F,MATCH($A269,BCH!$A:$A,0))*INDEX('Control Panel'!$G:$G,MATCH('Index Volume'!$A269+1,'Control Panel'!$A:$A,1)),0)</f>
        <v>0</v>
      </c>
      <c r="H269" s="37">
        <f>IFERROR(INDEX(XMR!$F:$F,MATCH($A269,XMR!$A:$A,0))*INDEX('Control Panel'!$H:$H,MATCH('Index Volume'!$A269+1,'Control Panel'!$A:$A,1)),0)</f>
        <v>0</v>
      </c>
      <c r="I269" s="37">
        <f>IFERROR(INDEX(ZEC!$F:$F,MATCH($A269,ZEC!$A:$A,0))*INDEX('Control Panel'!$I:$I,MATCH('Index Volume'!$A269+1,'Control Panel'!$A:$A,1)),0)</f>
        <v>0</v>
      </c>
      <c r="J269" s="37">
        <f>IFERROR(INDEX(EOS!$F:$F,MATCH($A269,EOS!$A:$A,0))*INDEX('Control Panel'!$J:$J,MATCH('Index Volume'!$A269+1,'Control Panel'!$A:$A,1)),0)</f>
        <v>0</v>
      </c>
      <c r="K269" s="37">
        <f>IFERROR(INDEX(DASH!$F:$F,MATCH($A269,DASH!$A:$A,0))*INDEX('Control Panel'!$K:$K,MATCH('Index Volume'!$A269+1,'Control Panel'!$A:$A,1)),0)</f>
        <v>0</v>
      </c>
      <c r="L269" s="37">
        <f>IFERROR(INDEX(XLM!$F:$F,MATCH($A269,XLM!$A:$A,0))*INDEX('Control Panel'!$L:$L,MATCH('Index Volume'!$A269+1,'Control Panel'!$A:$A,1)),0)</f>
        <v>0</v>
      </c>
      <c r="M269" s="39">
        <f t="shared" si="102"/>
        <v>0</v>
      </c>
      <c r="N269" s="1" t="b">
        <f t="shared" si="103"/>
        <v>1</v>
      </c>
      <c r="O269" s="41">
        <f t="shared" si="104"/>
        <v>0</v>
      </c>
      <c r="Q269" s="7">
        <f t="shared" si="105"/>
        <v>0</v>
      </c>
      <c r="R269" s="7">
        <f t="shared" si="106"/>
        <v>0</v>
      </c>
      <c r="S269" s="7">
        <f t="shared" si="107"/>
        <v>0</v>
      </c>
      <c r="T269" s="7">
        <f t="shared" si="108"/>
        <v>0</v>
      </c>
      <c r="U269" s="7">
        <f t="shared" si="109"/>
        <v>0</v>
      </c>
      <c r="V269" s="7">
        <f t="shared" si="110"/>
        <v>0</v>
      </c>
      <c r="W269" s="7">
        <f t="shared" si="111"/>
        <v>0</v>
      </c>
      <c r="X269" s="7">
        <f t="shared" si="112"/>
        <v>0</v>
      </c>
      <c r="Y269" s="7">
        <f t="shared" si="113"/>
        <v>0</v>
      </c>
      <c r="Z269" s="7">
        <f t="shared" si="114"/>
        <v>0</v>
      </c>
      <c r="AA269" s="7">
        <f t="shared" si="115"/>
        <v>0</v>
      </c>
      <c r="AC269" s="7">
        <f t="shared" si="116"/>
        <v>0</v>
      </c>
      <c r="AD269" s="7">
        <f t="shared" si="117"/>
        <v>0</v>
      </c>
      <c r="AE269" s="7">
        <f t="shared" si="118"/>
        <v>0</v>
      </c>
      <c r="AF269" s="7">
        <f t="shared" si="119"/>
        <v>0</v>
      </c>
      <c r="AG269" s="7">
        <f t="shared" si="120"/>
        <v>0</v>
      </c>
      <c r="AH269" s="7">
        <f t="shared" si="121"/>
        <v>0</v>
      </c>
      <c r="AI269" s="7">
        <f t="shared" si="122"/>
        <v>0</v>
      </c>
      <c r="AJ269" s="7">
        <f t="shared" si="123"/>
        <v>0</v>
      </c>
      <c r="AK269" s="7">
        <f t="shared" si="124"/>
        <v>0</v>
      </c>
      <c r="AL269" s="7">
        <f t="shared" si="125"/>
        <v>0</v>
      </c>
      <c r="AM269" s="7">
        <f t="shared" si="126"/>
        <v>0</v>
      </c>
    </row>
    <row r="270" spans="1:39" hidden="1" x14ac:dyDescent="0.75">
      <c r="A270" s="3">
        <v>41908</v>
      </c>
      <c r="B270" s="37">
        <f>IFERROR(INDEX(BTC!$F:$F,MATCH($A270,BTC!$A:$A,0))*INDEX('Control Panel'!$B:$B,MATCH('Index Volume'!$A270+1,'Control Panel'!$A:$A,1)),0)</f>
        <v>0</v>
      </c>
      <c r="C270" s="37">
        <f>IFERROR(INDEX(XRP!$F:$F,MATCH($A270,XRP!$A:$A,0))*INDEX('Control Panel'!$C:$C,MATCH($A270+1,'Control Panel'!$A:$A,1)),0)</f>
        <v>0</v>
      </c>
      <c r="D270" s="37">
        <f>IFERROR(INDEX(LTC!$F:$F,MATCH($A270,LTC!$A:$A,0))*INDEX('Control Panel'!$D:$D,MATCH($A270+1,'Control Panel'!$A:$A,1)),0)</f>
        <v>0</v>
      </c>
      <c r="E270" s="37">
        <f>IFERROR(INDEX(ETC!$F:$F,MATCH($A270,ETC!$A:$A,0))*INDEX('Control Panel'!$E:$E,MATCH($A270+1,'Control Panel'!$A:$A,1)),0)</f>
        <v>0</v>
      </c>
      <c r="F270" s="37">
        <f>IFERROR(INDEX(ETH!$F:$F,MATCH($A270,ETH!$A:$A,0))*INDEX('Control Panel'!$F:$F,MATCH('Index Volume'!$A270+1,'Control Panel'!$A:$A,1)),0)</f>
        <v>0</v>
      </c>
      <c r="G270" s="37">
        <f>IFERROR(INDEX(BCH!$F:$F,MATCH($A270,BCH!$A:$A,0))*INDEX('Control Panel'!$G:$G,MATCH('Index Volume'!$A270+1,'Control Panel'!$A:$A,1)),0)</f>
        <v>0</v>
      </c>
      <c r="H270" s="37">
        <f>IFERROR(INDEX(XMR!$F:$F,MATCH($A270,XMR!$A:$A,0))*INDEX('Control Panel'!$H:$H,MATCH('Index Volume'!$A270+1,'Control Panel'!$A:$A,1)),0)</f>
        <v>0</v>
      </c>
      <c r="I270" s="37">
        <f>IFERROR(INDEX(ZEC!$F:$F,MATCH($A270,ZEC!$A:$A,0))*INDEX('Control Panel'!$I:$I,MATCH('Index Volume'!$A270+1,'Control Panel'!$A:$A,1)),0)</f>
        <v>0</v>
      </c>
      <c r="J270" s="37">
        <f>IFERROR(INDEX(EOS!$F:$F,MATCH($A270,EOS!$A:$A,0))*INDEX('Control Panel'!$J:$J,MATCH('Index Volume'!$A270+1,'Control Panel'!$A:$A,1)),0)</f>
        <v>0</v>
      </c>
      <c r="K270" s="37">
        <f>IFERROR(INDEX(DASH!$F:$F,MATCH($A270,DASH!$A:$A,0))*INDEX('Control Panel'!$K:$K,MATCH('Index Volume'!$A270+1,'Control Panel'!$A:$A,1)),0)</f>
        <v>0</v>
      </c>
      <c r="L270" s="37">
        <f>IFERROR(INDEX(XLM!$F:$F,MATCH($A270,XLM!$A:$A,0))*INDEX('Control Panel'!$L:$L,MATCH('Index Volume'!$A270+1,'Control Panel'!$A:$A,1)),0)</f>
        <v>0</v>
      </c>
      <c r="M270" s="39">
        <f t="shared" si="102"/>
        <v>0</v>
      </c>
      <c r="N270" s="1" t="b">
        <f t="shared" si="103"/>
        <v>1</v>
      </c>
      <c r="O270" s="41">
        <f t="shared" si="104"/>
        <v>0</v>
      </c>
      <c r="Q270" s="7">
        <f t="shared" si="105"/>
        <v>0</v>
      </c>
      <c r="R270" s="7">
        <f t="shared" si="106"/>
        <v>0</v>
      </c>
      <c r="S270" s="7">
        <f t="shared" si="107"/>
        <v>0</v>
      </c>
      <c r="T270" s="7">
        <f t="shared" si="108"/>
        <v>0</v>
      </c>
      <c r="U270" s="7">
        <f t="shared" si="109"/>
        <v>0</v>
      </c>
      <c r="V270" s="7">
        <f t="shared" si="110"/>
        <v>0</v>
      </c>
      <c r="W270" s="7">
        <f t="shared" si="111"/>
        <v>0</v>
      </c>
      <c r="X270" s="7">
        <f t="shared" si="112"/>
        <v>0</v>
      </c>
      <c r="Y270" s="7">
        <f t="shared" si="113"/>
        <v>0</v>
      </c>
      <c r="Z270" s="7">
        <f t="shared" si="114"/>
        <v>0</v>
      </c>
      <c r="AA270" s="7">
        <f t="shared" si="115"/>
        <v>0</v>
      </c>
      <c r="AC270" s="7">
        <f t="shared" si="116"/>
        <v>0</v>
      </c>
      <c r="AD270" s="7">
        <f t="shared" si="117"/>
        <v>0</v>
      </c>
      <c r="AE270" s="7">
        <f t="shared" si="118"/>
        <v>0</v>
      </c>
      <c r="AF270" s="7">
        <f t="shared" si="119"/>
        <v>0</v>
      </c>
      <c r="AG270" s="7">
        <f t="shared" si="120"/>
        <v>0</v>
      </c>
      <c r="AH270" s="7">
        <f t="shared" si="121"/>
        <v>0</v>
      </c>
      <c r="AI270" s="7">
        <f t="shared" si="122"/>
        <v>0</v>
      </c>
      <c r="AJ270" s="7">
        <f t="shared" si="123"/>
        <v>0</v>
      </c>
      <c r="AK270" s="7">
        <f t="shared" si="124"/>
        <v>0</v>
      </c>
      <c r="AL270" s="7">
        <f t="shared" si="125"/>
        <v>0</v>
      </c>
      <c r="AM270" s="7">
        <f t="shared" si="126"/>
        <v>0</v>
      </c>
    </row>
    <row r="271" spans="1:39" hidden="1" x14ac:dyDescent="0.75">
      <c r="A271" s="4">
        <v>41909</v>
      </c>
      <c r="B271" s="37">
        <f>IFERROR(INDEX(BTC!$F:$F,MATCH($A271,BTC!$A:$A,0))*INDEX('Control Panel'!$B:$B,MATCH('Index Volume'!$A271+1,'Control Panel'!$A:$A,1)),0)</f>
        <v>0</v>
      </c>
      <c r="C271" s="37">
        <f>IFERROR(INDEX(XRP!$F:$F,MATCH($A271,XRP!$A:$A,0))*INDEX('Control Panel'!$C:$C,MATCH($A271+1,'Control Panel'!$A:$A,1)),0)</f>
        <v>0</v>
      </c>
      <c r="D271" s="37">
        <f>IFERROR(INDEX(LTC!$F:$F,MATCH($A271,LTC!$A:$A,0))*INDEX('Control Panel'!$D:$D,MATCH($A271+1,'Control Panel'!$A:$A,1)),0)</f>
        <v>0</v>
      </c>
      <c r="E271" s="37">
        <f>IFERROR(INDEX(ETC!$F:$F,MATCH($A271,ETC!$A:$A,0))*INDEX('Control Panel'!$E:$E,MATCH($A271+1,'Control Panel'!$A:$A,1)),0)</f>
        <v>0</v>
      </c>
      <c r="F271" s="37">
        <f>IFERROR(INDEX(ETH!$F:$F,MATCH($A271,ETH!$A:$A,0))*INDEX('Control Panel'!$F:$F,MATCH('Index Volume'!$A271+1,'Control Panel'!$A:$A,1)),0)</f>
        <v>0</v>
      </c>
      <c r="G271" s="37">
        <f>IFERROR(INDEX(BCH!$F:$F,MATCH($A271,BCH!$A:$A,0))*INDEX('Control Panel'!$G:$G,MATCH('Index Volume'!$A271+1,'Control Panel'!$A:$A,1)),0)</f>
        <v>0</v>
      </c>
      <c r="H271" s="37">
        <f>IFERROR(INDEX(XMR!$F:$F,MATCH($A271,XMR!$A:$A,0))*INDEX('Control Panel'!$H:$H,MATCH('Index Volume'!$A271+1,'Control Panel'!$A:$A,1)),0)</f>
        <v>0</v>
      </c>
      <c r="I271" s="37">
        <f>IFERROR(INDEX(ZEC!$F:$F,MATCH($A271,ZEC!$A:$A,0))*INDEX('Control Panel'!$I:$I,MATCH('Index Volume'!$A271+1,'Control Panel'!$A:$A,1)),0)</f>
        <v>0</v>
      </c>
      <c r="J271" s="37">
        <f>IFERROR(INDEX(EOS!$F:$F,MATCH($A271,EOS!$A:$A,0))*INDEX('Control Panel'!$J:$J,MATCH('Index Volume'!$A271+1,'Control Panel'!$A:$A,1)),0)</f>
        <v>0</v>
      </c>
      <c r="K271" s="37">
        <f>IFERROR(INDEX(DASH!$F:$F,MATCH($A271,DASH!$A:$A,0))*INDEX('Control Panel'!$K:$K,MATCH('Index Volume'!$A271+1,'Control Panel'!$A:$A,1)),0)</f>
        <v>0</v>
      </c>
      <c r="L271" s="37">
        <f>IFERROR(INDEX(XLM!$F:$F,MATCH($A271,XLM!$A:$A,0))*INDEX('Control Panel'!$L:$L,MATCH('Index Volume'!$A271+1,'Control Panel'!$A:$A,1)),0)</f>
        <v>0</v>
      </c>
      <c r="M271" s="39">
        <f t="shared" si="102"/>
        <v>0</v>
      </c>
      <c r="N271" s="1" t="b">
        <f t="shared" si="103"/>
        <v>1</v>
      </c>
      <c r="O271" s="41">
        <f t="shared" si="104"/>
        <v>0</v>
      </c>
      <c r="Q271" s="7">
        <f t="shared" si="105"/>
        <v>0</v>
      </c>
      <c r="R271" s="7">
        <f t="shared" si="106"/>
        <v>0</v>
      </c>
      <c r="S271" s="7">
        <f t="shared" si="107"/>
        <v>0</v>
      </c>
      <c r="T271" s="7">
        <f t="shared" si="108"/>
        <v>0</v>
      </c>
      <c r="U271" s="7">
        <f t="shared" si="109"/>
        <v>0</v>
      </c>
      <c r="V271" s="7">
        <f t="shared" si="110"/>
        <v>0</v>
      </c>
      <c r="W271" s="7">
        <f t="shared" si="111"/>
        <v>0</v>
      </c>
      <c r="X271" s="7">
        <f t="shared" si="112"/>
        <v>0</v>
      </c>
      <c r="Y271" s="7">
        <f t="shared" si="113"/>
        <v>0</v>
      </c>
      <c r="Z271" s="7">
        <f t="shared" si="114"/>
        <v>0</v>
      </c>
      <c r="AA271" s="7">
        <f t="shared" si="115"/>
        <v>0</v>
      </c>
      <c r="AC271" s="7">
        <f t="shared" si="116"/>
        <v>0</v>
      </c>
      <c r="AD271" s="7">
        <f t="shared" si="117"/>
        <v>0</v>
      </c>
      <c r="AE271" s="7">
        <f t="shared" si="118"/>
        <v>0</v>
      </c>
      <c r="AF271" s="7">
        <f t="shared" si="119"/>
        <v>0</v>
      </c>
      <c r="AG271" s="7">
        <f t="shared" si="120"/>
        <v>0</v>
      </c>
      <c r="AH271" s="7">
        <f t="shared" si="121"/>
        <v>0</v>
      </c>
      <c r="AI271" s="7">
        <f t="shared" si="122"/>
        <v>0</v>
      </c>
      <c r="AJ271" s="7">
        <f t="shared" si="123"/>
        <v>0</v>
      </c>
      <c r="AK271" s="7">
        <f t="shared" si="124"/>
        <v>0</v>
      </c>
      <c r="AL271" s="7">
        <f t="shared" si="125"/>
        <v>0</v>
      </c>
      <c r="AM271" s="7">
        <f t="shared" si="126"/>
        <v>0</v>
      </c>
    </row>
    <row r="272" spans="1:39" hidden="1" x14ac:dyDescent="0.75">
      <c r="A272" s="3">
        <v>41910</v>
      </c>
      <c r="B272" s="37">
        <f>IFERROR(INDEX(BTC!$F:$F,MATCH($A272,BTC!$A:$A,0))*INDEX('Control Panel'!$B:$B,MATCH('Index Volume'!$A272+1,'Control Panel'!$A:$A,1)),0)</f>
        <v>0</v>
      </c>
      <c r="C272" s="37">
        <f>IFERROR(INDEX(XRP!$F:$F,MATCH($A272,XRP!$A:$A,0))*INDEX('Control Panel'!$C:$C,MATCH($A272+1,'Control Panel'!$A:$A,1)),0)</f>
        <v>0</v>
      </c>
      <c r="D272" s="37">
        <f>IFERROR(INDEX(LTC!$F:$F,MATCH($A272,LTC!$A:$A,0))*INDEX('Control Panel'!$D:$D,MATCH($A272+1,'Control Panel'!$A:$A,1)),0)</f>
        <v>0</v>
      </c>
      <c r="E272" s="37">
        <f>IFERROR(INDEX(ETC!$F:$F,MATCH($A272,ETC!$A:$A,0))*INDEX('Control Panel'!$E:$E,MATCH($A272+1,'Control Panel'!$A:$A,1)),0)</f>
        <v>0</v>
      </c>
      <c r="F272" s="37">
        <f>IFERROR(INDEX(ETH!$F:$F,MATCH($A272,ETH!$A:$A,0))*INDEX('Control Panel'!$F:$F,MATCH('Index Volume'!$A272+1,'Control Panel'!$A:$A,1)),0)</f>
        <v>0</v>
      </c>
      <c r="G272" s="37">
        <f>IFERROR(INDEX(BCH!$F:$F,MATCH($A272,BCH!$A:$A,0))*INDEX('Control Panel'!$G:$G,MATCH('Index Volume'!$A272+1,'Control Panel'!$A:$A,1)),0)</f>
        <v>0</v>
      </c>
      <c r="H272" s="37">
        <f>IFERROR(INDEX(XMR!$F:$F,MATCH($A272,XMR!$A:$A,0))*INDEX('Control Panel'!$H:$H,MATCH('Index Volume'!$A272+1,'Control Panel'!$A:$A,1)),0)</f>
        <v>0</v>
      </c>
      <c r="I272" s="37">
        <f>IFERROR(INDEX(ZEC!$F:$F,MATCH($A272,ZEC!$A:$A,0))*INDEX('Control Panel'!$I:$I,MATCH('Index Volume'!$A272+1,'Control Panel'!$A:$A,1)),0)</f>
        <v>0</v>
      </c>
      <c r="J272" s="37">
        <f>IFERROR(INDEX(EOS!$F:$F,MATCH($A272,EOS!$A:$A,0))*INDEX('Control Panel'!$J:$J,MATCH('Index Volume'!$A272+1,'Control Panel'!$A:$A,1)),0)</f>
        <v>0</v>
      </c>
      <c r="K272" s="37">
        <f>IFERROR(INDEX(DASH!$F:$F,MATCH($A272,DASH!$A:$A,0))*INDEX('Control Panel'!$K:$K,MATCH('Index Volume'!$A272+1,'Control Panel'!$A:$A,1)),0)</f>
        <v>0</v>
      </c>
      <c r="L272" s="37">
        <f>IFERROR(INDEX(XLM!$F:$F,MATCH($A272,XLM!$A:$A,0))*INDEX('Control Panel'!$L:$L,MATCH('Index Volume'!$A272+1,'Control Panel'!$A:$A,1)),0)</f>
        <v>0</v>
      </c>
      <c r="M272" s="39">
        <f t="shared" si="102"/>
        <v>0</v>
      </c>
      <c r="N272" s="1" t="b">
        <f t="shared" si="103"/>
        <v>1</v>
      </c>
      <c r="O272" s="41">
        <f t="shared" si="104"/>
        <v>0</v>
      </c>
      <c r="Q272" s="7">
        <f t="shared" si="105"/>
        <v>0</v>
      </c>
      <c r="R272" s="7">
        <f t="shared" si="106"/>
        <v>0</v>
      </c>
      <c r="S272" s="7">
        <f t="shared" si="107"/>
        <v>0</v>
      </c>
      <c r="T272" s="7">
        <f t="shared" si="108"/>
        <v>0</v>
      </c>
      <c r="U272" s="7">
        <f t="shared" si="109"/>
        <v>0</v>
      </c>
      <c r="V272" s="7">
        <f t="shared" si="110"/>
        <v>0</v>
      </c>
      <c r="W272" s="7">
        <f t="shared" si="111"/>
        <v>0</v>
      </c>
      <c r="X272" s="7">
        <f t="shared" si="112"/>
        <v>0</v>
      </c>
      <c r="Y272" s="7">
        <f t="shared" si="113"/>
        <v>0</v>
      </c>
      <c r="Z272" s="7">
        <f t="shared" si="114"/>
        <v>0</v>
      </c>
      <c r="AA272" s="7">
        <f t="shared" si="115"/>
        <v>0</v>
      </c>
      <c r="AC272" s="7">
        <f t="shared" si="116"/>
        <v>0</v>
      </c>
      <c r="AD272" s="7">
        <f t="shared" si="117"/>
        <v>0</v>
      </c>
      <c r="AE272" s="7">
        <f t="shared" si="118"/>
        <v>0</v>
      </c>
      <c r="AF272" s="7">
        <f t="shared" si="119"/>
        <v>0</v>
      </c>
      <c r="AG272" s="7">
        <f t="shared" si="120"/>
        <v>0</v>
      </c>
      <c r="AH272" s="7">
        <f t="shared" si="121"/>
        <v>0</v>
      </c>
      <c r="AI272" s="7">
        <f t="shared" si="122"/>
        <v>0</v>
      </c>
      <c r="AJ272" s="7">
        <f t="shared" si="123"/>
        <v>0</v>
      </c>
      <c r="AK272" s="7">
        <f t="shared" si="124"/>
        <v>0</v>
      </c>
      <c r="AL272" s="7">
        <f t="shared" si="125"/>
        <v>0</v>
      </c>
      <c r="AM272" s="7">
        <f t="shared" si="126"/>
        <v>0</v>
      </c>
    </row>
    <row r="273" spans="1:39" hidden="1" x14ac:dyDescent="0.75">
      <c r="A273" s="4">
        <v>41911</v>
      </c>
      <c r="B273" s="37">
        <f>IFERROR(INDEX(BTC!$F:$F,MATCH($A273,BTC!$A:$A,0))*INDEX('Control Panel'!$B:$B,MATCH('Index Volume'!$A273+1,'Control Panel'!$A:$A,1)),0)</f>
        <v>0</v>
      </c>
      <c r="C273" s="37">
        <f>IFERROR(INDEX(XRP!$F:$F,MATCH($A273,XRP!$A:$A,0))*INDEX('Control Panel'!$C:$C,MATCH($A273+1,'Control Panel'!$A:$A,1)),0)</f>
        <v>0</v>
      </c>
      <c r="D273" s="37">
        <f>IFERROR(INDEX(LTC!$F:$F,MATCH($A273,LTC!$A:$A,0))*INDEX('Control Panel'!$D:$D,MATCH($A273+1,'Control Panel'!$A:$A,1)),0)</f>
        <v>0</v>
      </c>
      <c r="E273" s="37">
        <f>IFERROR(INDEX(ETC!$F:$F,MATCH($A273,ETC!$A:$A,0))*INDEX('Control Panel'!$E:$E,MATCH($A273+1,'Control Panel'!$A:$A,1)),0)</f>
        <v>0</v>
      </c>
      <c r="F273" s="37">
        <f>IFERROR(INDEX(ETH!$F:$F,MATCH($A273,ETH!$A:$A,0))*INDEX('Control Panel'!$F:$F,MATCH('Index Volume'!$A273+1,'Control Panel'!$A:$A,1)),0)</f>
        <v>0</v>
      </c>
      <c r="G273" s="37">
        <f>IFERROR(INDEX(BCH!$F:$F,MATCH($A273,BCH!$A:$A,0))*INDEX('Control Panel'!$G:$G,MATCH('Index Volume'!$A273+1,'Control Panel'!$A:$A,1)),0)</f>
        <v>0</v>
      </c>
      <c r="H273" s="37">
        <f>IFERROR(INDEX(XMR!$F:$F,MATCH($A273,XMR!$A:$A,0))*INDEX('Control Panel'!$H:$H,MATCH('Index Volume'!$A273+1,'Control Panel'!$A:$A,1)),0)</f>
        <v>0</v>
      </c>
      <c r="I273" s="37">
        <f>IFERROR(INDEX(ZEC!$F:$F,MATCH($A273,ZEC!$A:$A,0))*INDEX('Control Panel'!$I:$I,MATCH('Index Volume'!$A273+1,'Control Panel'!$A:$A,1)),0)</f>
        <v>0</v>
      </c>
      <c r="J273" s="37">
        <f>IFERROR(INDEX(EOS!$F:$F,MATCH($A273,EOS!$A:$A,0))*INDEX('Control Panel'!$J:$J,MATCH('Index Volume'!$A273+1,'Control Panel'!$A:$A,1)),0)</f>
        <v>0</v>
      </c>
      <c r="K273" s="37">
        <f>IFERROR(INDEX(DASH!$F:$F,MATCH($A273,DASH!$A:$A,0))*INDEX('Control Panel'!$K:$K,MATCH('Index Volume'!$A273+1,'Control Panel'!$A:$A,1)),0)</f>
        <v>0</v>
      </c>
      <c r="L273" s="37">
        <f>IFERROR(INDEX(XLM!$F:$F,MATCH($A273,XLM!$A:$A,0))*INDEX('Control Panel'!$L:$L,MATCH('Index Volume'!$A273+1,'Control Panel'!$A:$A,1)),0)</f>
        <v>0</v>
      </c>
      <c r="M273" s="39">
        <f t="shared" si="102"/>
        <v>0</v>
      </c>
      <c r="N273" s="1" t="b">
        <f t="shared" si="103"/>
        <v>1</v>
      </c>
      <c r="O273" s="41">
        <f t="shared" si="104"/>
        <v>0</v>
      </c>
      <c r="Q273" s="7">
        <f t="shared" si="105"/>
        <v>0</v>
      </c>
      <c r="R273" s="7">
        <f t="shared" si="106"/>
        <v>0</v>
      </c>
      <c r="S273" s="7">
        <f t="shared" si="107"/>
        <v>0</v>
      </c>
      <c r="T273" s="7">
        <f t="shared" si="108"/>
        <v>0</v>
      </c>
      <c r="U273" s="7">
        <f t="shared" si="109"/>
        <v>0</v>
      </c>
      <c r="V273" s="7">
        <f t="shared" si="110"/>
        <v>0</v>
      </c>
      <c r="W273" s="7">
        <f t="shared" si="111"/>
        <v>0</v>
      </c>
      <c r="X273" s="7">
        <f t="shared" si="112"/>
        <v>0</v>
      </c>
      <c r="Y273" s="7">
        <f t="shared" si="113"/>
        <v>0</v>
      </c>
      <c r="Z273" s="7">
        <f t="shared" si="114"/>
        <v>0</v>
      </c>
      <c r="AA273" s="7">
        <f t="shared" si="115"/>
        <v>0</v>
      </c>
      <c r="AC273" s="7">
        <f t="shared" si="116"/>
        <v>0</v>
      </c>
      <c r="AD273" s="7">
        <f t="shared" si="117"/>
        <v>0</v>
      </c>
      <c r="AE273" s="7">
        <f t="shared" si="118"/>
        <v>0</v>
      </c>
      <c r="AF273" s="7">
        <f t="shared" si="119"/>
        <v>0</v>
      </c>
      <c r="AG273" s="7">
        <f t="shared" si="120"/>
        <v>0</v>
      </c>
      <c r="AH273" s="7">
        <f t="shared" si="121"/>
        <v>0</v>
      </c>
      <c r="AI273" s="7">
        <f t="shared" si="122"/>
        <v>0</v>
      </c>
      <c r="AJ273" s="7">
        <f t="shared" si="123"/>
        <v>0</v>
      </c>
      <c r="AK273" s="7">
        <f t="shared" si="124"/>
        <v>0</v>
      </c>
      <c r="AL273" s="7">
        <f t="shared" si="125"/>
        <v>0</v>
      </c>
      <c r="AM273" s="7">
        <f t="shared" si="126"/>
        <v>0</v>
      </c>
    </row>
    <row r="274" spans="1:39" hidden="1" x14ac:dyDescent="0.75">
      <c r="A274" s="3">
        <v>41912</v>
      </c>
      <c r="B274" s="37">
        <f>IFERROR(INDEX(BTC!$F:$F,MATCH($A274,BTC!$A:$A,0))*INDEX('Control Panel'!$B:$B,MATCH('Index Volume'!$A274+1,'Control Panel'!$A:$A,1)),0)</f>
        <v>0</v>
      </c>
      <c r="C274" s="37">
        <f>IFERROR(INDEX(XRP!$F:$F,MATCH($A274,XRP!$A:$A,0))*INDEX('Control Panel'!$C:$C,MATCH($A274+1,'Control Panel'!$A:$A,1)),0)</f>
        <v>0</v>
      </c>
      <c r="D274" s="37">
        <f>IFERROR(INDEX(LTC!$F:$F,MATCH($A274,LTC!$A:$A,0))*INDEX('Control Panel'!$D:$D,MATCH($A274+1,'Control Panel'!$A:$A,1)),0)</f>
        <v>0</v>
      </c>
      <c r="E274" s="37">
        <f>IFERROR(INDEX(ETC!$F:$F,MATCH($A274,ETC!$A:$A,0))*INDEX('Control Panel'!$E:$E,MATCH($A274+1,'Control Panel'!$A:$A,1)),0)</f>
        <v>0</v>
      </c>
      <c r="F274" s="37">
        <f>IFERROR(INDEX(ETH!$F:$F,MATCH($A274,ETH!$A:$A,0))*INDEX('Control Panel'!$F:$F,MATCH('Index Volume'!$A274+1,'Control Panel'!$A:$A,1)),0)</f>
        <v>0</v>
      </c>
      <c r="G274" s="37">
        <f>IFERROR(INDEX(BCH!$F:$F,MATCH($A274,BCH!$A:$A,0))*INDEX('Control Panel'!$G:$G,MATCH('Index Volume'!$A274+1,'Control Panel'!$A:$A,1)),0)</f>
        <v>0</v>
      </c>
      <c r="H274" s="37">
        <f>IFERROR(INDEX(XMR!$F:$F,MATCH($A274,XMR!$A:$A,0))*INDEX('Control Panel'!$H:$H,MATCH('Index Volume'!$A274+1,'Control Panel'!$A:$A,1)),0)</f>
        <v>0</v>
      </c>
      <c r="I274" s="37">
        <f>IFERROR(INDEX(ZEC!$F:$F,MATCH($A274,ZEC!$A:$A,0))*INDEX('Control Panel'!$I:$I,MATCH('Index Volume'!$A274+1,'Control Panel'!$A:$A,1)),0)</f>
        <v>0</v>
      </c>
      <c r="J274" s="37">
        <f>IFERROR(INDEX(EOS!$F:$F,MATCH($A274,EOS!$A:$A,0))*INDEX('Control Panel'!$J:$J,MATCH('Index Volume'!$A274+1,'Control Panel'!$A:$A,1)),0)</f>
        <v>0</v>
      </c>
      <c r="K274" s="37">
        <f>IFERROR(INDEX(DASH!$F:$F,MATCH($A274,DASH!$A:$A,0))*INDEX('Control Panel'!$K:$K,MATCH('Index Volume'!$A274+1,'Control Panel'!$A:$A,1)),0)</f>
        <v>0</v>
      </c>
      <c r="L274" s="37">
        <f>IFERROR(INDEX(XLM!$F:$F,MATCH($A274,XLM!$A:$A,0))*INDEX('Control Panel'!$L:$L,MATCH('Index Volume'!$A274+1,'Control Panel'!$A:$A,1)),0)</f>
        <v>0</v>
      </c>
      <c r="M274" s="39">
        <f t="shared" si="102"/>
        <v>0</v>
      </c>
      <c r="N274" s="1" t="b">
        <f t="shared" si="103"/>
        <v>1</v>
      </c>
      <c r="O274" s="41">
        <f t="shared" si="104"/>
        <v>0</v>
      </c>
      <c r="Q274" s="7">
        <f t="shared" si="105"/>
        <v>0</v>
      </c>
      <c r="R274" s="7">
        <f t="shared" si="106"/>
        <v>0</v>
      </c>
      <c r="S274" s="7">
        <f t="shared" si="107"/>
        <v>0</v>
      </c>
      <c r="T274" s="7">
        <f t="shared" si="108"/>
        <v>0</v>
      </c>
      <c r="U274" s="7">
        <f t="shared" si="109"/>
        <v>0</v>
      </c>
      <c r="V274" s="7">
        <f t="shared" si="110"/>
        <v>0</v>
      </c>
      <c r="W274" s="7">
        <f t="shared" si="111"/>
        <v>0</v>
      </c>
      <c r="X274" s="7">
        <f t="shared" si="112"/>
        <v>0</v>
      </c>
      <c r="Y274" s="7">
        <f t="shared" si="113"/>
        <v>0</v>
      </c>
      <c r="Z274" s="7">
        <f t="shared" si="114"/>
        <v>0</v>
      </c>
      <c r="AA274" s="7">
        <f t="shared" si="115"/>
        <v>0</v>
      </c>
      <c r="AC274" s="7">
        <f t="shared" si="116"/>
        <v>0</v>
      </c>
      <c r="AD274" s="7">
        <f t="shared" si="117"/>
        <v>0</v>
      </c>
      <c r="AE274" s="7">
        <f t="shared" si="118"/>
        <v>0</v>
      </c>
      <c r="AF274" s="7">
        <f t="shared" si="119"/>
        <v>0</v>
      </c>
      <c r="AG274" s="7">
        <f t="shared" si="120"/>
        <v>0</v>
      </c>
      <c r="AH274" s="7">
        <f t="shared" si="121"/>
        <v>0</v>
      </c>
      <c r="AI274" s="7">
        <f t="shared" si="122"/>
        <v>0</v>
      </c>
      <c r="AJ274" s="7">
        <f t="shared" si="123"/>
        <v>0</v>
      </c>
      <c r="AK274" s="7">
        <f t="shared" si="124"/>
        <v>0</v>
      </c>
      <c r="AL274" s="7">
        <f t="shared" si="125"/>
        <v>0</v>
      </c>
      <c r="AM274" s="7">
        <f t="shared" si="126"/>
        <v>0</v>
      </c>
    </row>
    <row r="275" spans="1:39" hidden="1" x14ac:dyDescent="0.75">
      <c r="A275" s="11">
        <v>41913</v>
      </c>
      <c r="B275" s="37">
        <f>IFERROR(INDEX(BTC!$F:$F,MATCH($A275,BTC!$A:$A,0))*INDEX('Control Panel'!$B:$B,MATCH('Index Volume'!$A275+1,'Control Panel'!$A:$A,1)),0)</f>
        <v>0</v>
      </c>
      <c r="C275" s="37">
        <f>IFERROR(INDEX(XRP!$F:$F,MATCH($A275,XRP!$A:$A,0))*INDEX('Control Panel'!$C:$C,MATCH($A275+1,'Control Panel'!$A:$A,1)),0)</f>
        <v>0</v>
      </c>
      <c r="D275" s="37">
        <f>IFERROR(INDEX(LTC!$F:$F,MATCH($A275,LTC!$A:$A,0))*INDEX('Control Panel'!$D:$D,MATCH($A275+1,'Control Panel'!$A:$A,1)),0)</f>
        <v>0</v>
      </c>
      <c r="E275" s="37">
        <f>IFERROR(INDEX(ETC!$F:$F,MATCH($A275,ETC!$A:$A,0))*INDEX('Control Panel'!$E:$E,MATCH($A275+1,'Control Panel'!$A:$A,1)),0)</f>
        <v>0</v>
      </c>
      <c r="F275" s="37">
        <f>IFERROR(INDEX(ETH!$F:$F,MATCH($A275,ETH!$A:$A,0))*INDEX('Control Panel'!$F:$F,MATCH('Index Volume'!$A275+1,'Control Panel'!$A:$A,1)),0)</f>
        <v>0</v>
      </c>
      <c r="G275" s="37">
        <f>IFERROR(INDEX(BCH!$F:$F,MATCH($A275,BCH!$A:$A,0))*INDEX('Control Panel'!$G:$G,MATCH('Index Volume'!$A275+1,'Control Panel'!$A:$A,1)),0)</f>
        <v>0</v>
      </c>
      <c r="H275" s="37">
        <f>IFERROR(INDEX(XMR!$F:$F,MATCH($A275,XMR!$A:$A,0))*INDEX('Control Panel'!$H:$H,MATCH('Index Volume'!$A275+1,'Control Panel'!$A:$A,1)),0)</f>
        <v>0</v>
      </c>
      <c r="I275" s="37">
        <f>IFERROR(INDEX(ZEC!$F:$F,MATCH($A275,ZEC!$A:$A,0))*INDEX('Control Panel'!$I:$I,MATCH('Index Volume'!$A275+1,'Control Panel'!$A:$A,1)),0)</f>
        <v>0</v>
      </c>
      <c r="J275" s="37">
        <f>IFERROR(INDEX(EOS!$F:$F,MATCH($A275,EOS!$A:$A,0))*INDEX('Control Panel'!$J:$J,MATCH('Index Volume'!$A275+1,'Control Panel'!$A:$A,1)),0)</f>
        <v>0</v>
      </c>
      <c r="K275" s="37">
        <f>IFERROR(INDEX(DASH!$F:$F,MATCH($A275,DASH!$A:$A,0))*INDEX('Control Panel'!$K:$K,MATCH('Index Volume'!$A275+1,'Control Panel'!$A:$A,1)),0)</f>
        <v>0</v>
      </c>
      <c r="L275" s="37">
        <f>IFERROR(INDEX(XLM!$F:$F,MATCH($A275,XLM!$A:$A,0))*INDEX('Control Panel'!$L:$L,MATCH('Index Volume'!$A275+1,'Control Panel'!$A:$A,1)),0)</f>
        <v>0</v>
      </c>
      <c r="M275" s="39">
        <f t="shared" si="102"/>
        <v>0</v>
      </c>
      <c r="N275" s="1" t="b">
        <f t="shared" si="103"/>
        <v>1</v>
      </c>
      <c r="O275" s="41">
        <f t="shared" si="104"/>
        <v>0</v>
      </c>
      <c r="Q275" s="7">
        <f t="shared" si="105"/>
        <v>0</v>
      </c>
      <c r="R275" s="7">
        <f t="shared" si="106"/>
        <v>0</v>
      </c>
      <c r="S275" s="7">
        <f t="shared" si="107"/>
        <v>0</v>
      </c>
      <c r="T275" s="7">
        <f t="shared" si="108"/>
        <v>0</v>
      </c>
      <c r="U275" s="7">
        <f t="shared" si="109"/>
        <v>0</v>
      </c>
      <c r="V275" s="7">
        <f t="shared" si="110"/>
        <v>0</v>
      </c>
      <c r="W275" s="7">
        <f t="shared" si="111"/>
        <v>0</v>
      </c>
      <c r="X275" s="7">
        <f t="shared" si="112"/>
        <v>0</v>
      </c>
      <c r="Y275" s="7">
        <f t="shared" si="113"/>
        <v>0</v>
      </c>
      <c r="Z275" s="7">
        <f t="shared" si="114"/>
        <v>0</v>
      </c>
      <c r="AA275" s="7">
        <f t="shared" si="115"/>
        <v>0</v>
      </c>
      <c r="AC275" s="7">
        <f t="shared" si="116"/>
        <v>0</v>
      </c>
      <c r="AD275" s="7">
        <f t="shared" si="117"/>
        <v>0</v>
      </c>
      <c r="AE275" s="7">
        <f t="shared" si="118"/>
        <v>0</v>
      </c>
      <c r="AF275" s="7">
        <f t="shared" si="119"/>
        <v>0</v>
      </c>
      <c r="AG275" s="7">
        <f t="shared" si="120"/>
        <v>0</v>
      </c>
      <c r="AH275" s="7">
        <f t="shared" si="121"/>
        <v>0</v>
      </c>
      <c r="AI275" s="7">
        <f t="shared" si="122"/>
        <v>0</v>
      </c>
      <c r="AJ275" s="7">
        <f t="shared" si="123"/>
        <v>0</v>
      </c>
      <c r="AK275" s="7">
        <f t="shared" si="124"/>
        <v>0</v>
      </c>
      <c r="AL275" s="7">
        <f t="shared" si="125"/>
        <v>0</v>
      </c>
      <c r="AM275" s="7">
        <f t="shared" si="126"/>
        <v>0</v>
      </c>
    </row>
    <row r="276" spans="1:39" hidden="1" x14ac:dyDescent="0.75">
      <c r="A276" s="3">
        <v>41914</v>
      </c>
      <c r="B276" s="37">
        <f>IFERROR(INDEX(BTC!$F:$F,MATCH($A276,BTC!$A:$A,0))*INDEX('Control Panel'!$B:$B,MATCH('Index Volume'!$A276+1,'Control Panel'!$A:$A,1)),0)</f>
        <v>0</v>
      </c>
      <c r="C276" s="37">
        <f>IFERROR(INDEX(XRP!$F:$F,MATCH($A276,XRP!$A:$A,0))*INDEX('Control Panel'!$C:$C,MATCH($A276+1,'Control Panel'!$A:$A,1)),0)</f>
        <v>0</v>
      </c>
      <c r="D276" s="37">
        <f>IFERROR(INDEX(LTC!$F:$F,MATCH($A276,LTC!$A:$A,0))*INDEX('Control Panel'!$D:$D,MATCH($A276+1,'Control Panel'!$A:$A,1)),0)</f>
        <v>0</v>
      </c>
      <c r="E276" s="37">
        <f>IFERROR(INDEX(ETC!$F:$F,MATCH($A276,ETC!$A:$A,0))*INDEX('Control Panel'!$E:$E,MATCH($A276+1,'Control Panel'!$A:$A,1)),0)</f>
        <v>0</v>
      </c>
      <c r="F276" s="37">
        <f>IFERROR(INDEX(ETH!$F:$F,MATCH($A276,ETH!$A:$A,0))*INDEX('Control Panel'!$F:$F,MATCH('Index Volume'!$A276+1,'Control Panel'!$A:$A,1)),0)</f>
        <v>0</v>
      </c>
      <c r="G276" s="37">
        <f>IFERROR(INDEX(BCH!$F:$F,MATCH($A276,BCH!$A:$A,0))*INDEX('Control Panel'!$G:$G,MATCH('Index Volume'!$A276+1,'Control Panel'!$A:$A,1)),0)</f>
        <v>0</v>
      </c>
      <c r="H276" s="37">
        <f>IFERROR(INDEX(XMR!$F:$F,MATCH($A276,XMR!$A:$A,0))*INDEX('Control Panel'!$H:$H,MATCH('Index Volume'!$A276+1,'Control Panel'!$A:$A,1)),0)</f>
        <v>0</v>
      </c>
      <c r="I276" s="37">
        <f>IFERROR(INDEX(ZEC!$F:$F,MATCH($A276,ZEC!$A:$A,0))*INDEX('Control Panel'!$I:$I,MATCH('Index Volume'!$A276+1,'Control Panel'!$A:$A,1)),0)</f>
        <v>0</v>
      </c>
      <c r="J276" s="37">
        <f>IFERROR(INDEX(EOS!$F:$F,MATCH($A276,EOS!$A:$A,0))*INDEX('Control Panel'!$J:$J,MATCH('Index Volume'!$A276+1,'Control Panel'!$A:$A,1)),0)</f>
        <v>0</v>
      </c>
      <c r="K276" s="37">
        <f>IFERROR(INDEX(DASH!$F:$F,MATCH($A276,DASH!$A:$A,0))*INDEX('Control Panel'!$K:$K,MATCH('Index Volume'!$A276+1,'Control Panel'!$A:$A,1)),0)</f>
        <v>0</v>
      </c>
      <c r="L276" s="37">
        <f>IFERROR(INDEX(XLM!$F:$F,MATCH($A276,XLM!$A:$A,0))*INDEX('Control Panel'!$L:$L,MATCH('Index Volume'!$A276+1,'Control Panel'!$A:$A,1)),0)</f>
        <v>0</v>
      </c>
      <c r="M276" s="39">
        <f t="shared" si="102"/>
        <v>0</v>
      </c>
      <c r="N276" s="1" t="b">
        <f t="shared" si="103"/>
        <v>1</v>
      </c>
      <c r="O276" s="41">
        <f t="shared" si="104"/>
        <v>0</v>
      </c>
      <c r="Q276" s="7">
        <f t="shared" si="105"/>
        <v>0</v>
      </c>
      <c r="R276" s="7">
        <f t="shared" si="106"/>
        <v>0</v>
      </c>
      <c r="S276" s="7">
        <f t="shared" si="107"/>
        <v>0</v>
      </c>
      <c r="T276" s="7">
        <f t="shared" si="108"/>
        <v>0</v>
      </c>
      <c r="U276" s="7">
        <f t="shared" si="109"/>
        <v>0</v>
      </c>
      <c r="V276" s="7">
        <f t="shared" si="110"/>
        <v>0</v>
      </c>
      <c r="W276" s="7">
        <f t="shared" si="111"/>
        <v>0</v>
      </c>
      <c r="X276" s="7">
        <f t="shared" si="112"/>
        <v>0</v>
      </c>
      <c r="Y276" s="7">
        <f t="shared" si="113"/>
        <v>0</v>
      </c>
      <c r="Z276" s="7">
        <f t="shared" si="114"/>
        <v>0</v>
      </c>
      <c r="AA276" s="7">
        <f t="shared" si="115"/>
        <v>0</v>
      </c>
      <c r="AC276" s="7">
        <f t="shared" si="116"/>
        <v>0</v>
      </c>
      <c r="AD276" s="7">
        <f t="shared" si="117"/>
        <v>0</v>
      </c>
      <c r="AE276" s="7">
        <f t="shared" si="118"/>
        <v>0</v>
      </c>
      <c r="AF276" s="7">
        <f t="shared" si="119"/>
        <v>0</v>
      </c>
      <c r="AG276" s="7">
        <f t="shared" si="120"/>
        <v>0</v>
      </c>
      <c r="AH276" s="7">
        <f t="shared" si="121"/>
        <v>0</v>
      </c>
      <c r="AI276" s="7">
        <f t="shared" si="122"/>
        <v>0</v>
      </c>
      <c r="AJ276" s="7">
        <f t="shared" si="123"/>
        <v>0</v>
      </c>
      <c r="AK276" s="7">
        <f t="shared" si="124"/>
        <v>0</v>
      </c>
      <c r="AL276" s="7">
        <f t="shared" si="125"/>
        <v>0</v>
      </c>
      <c r="AM276" s="7">
        <f t="shared" si="126"/>
        <v>0</v>
      </c>
    </row>
    <row r="277" spans="1:39" hidden="1" x14ac:dyDescent="0.75">
      <c r="A277" s="4">
        <v>41915</v>
      </c>
      <c r="B277" s="37">
        <f>IFERROR(INDEX(BTC!$F:$F,MATCH($A277,BTC!$A:$A,0))*INDEX('Control Panel'!$B:$B,MATCH('Index Volume'!$A277+1,'Control Panel'!$A:$A,1)),0)</f>
        <v>0</v>
      </c>
      <c r="C277" s="37">
        <f>IFERROR(INDEX(XRP!$F:$F,MATCH($A277,XRP!$A:$A,0))*INDEX('Control Panel'!$C:$C,MATCH($A277+1,'Control Panel'!$A:$A,1)),0)</f>
        <v>0</v>
      </c>
      <c r="D277" s="37">
        <f>IFERROR(INDEX(LTC!$F:$F,MATCH($A277,LTC!$A:$A,0))*INDEX('Control Panel'!$D:$D,MATCH($A277+1,'Control Panel'!$A:$A,1)),0)</f>
        <v>0</v>
      </c>
      <c r="E277" s="37">
        <f>IFERROR(INDEX(ETC!$F:$F,MATCH($A277,ETC!$A:$A,0))*INDEX('Control Panel'!$E:$E,MATCH($A277+1,'Control Panel'!$A:$A,1)),0)</f>
        <v>0</v>
      </c>
      <c r="F277" s="37">
        <f>IFERROR(INDEX(ETH!$F:$F,MATCH($A277,ETH!$A:$A,0))*INDEX('Control Panel'!$F:$F,MATCH('Index Volume'!$A277+1,'Control Panel'!$A:$A,1)),0)</f>
        <v>0</v>
      </c>
      <c r="G277" s="37">
        <f>IFERROR(INDEX(BCH!$F:$F,MATCH($A277,BCH!$A:$A,0))*INDEX('Control Panel'!$G:$G,MATCH('Index Volume'!$A277+1,'Control Panel'!$A:$A,1)),0)</f>
        <v>0</v>
      </c>
      <c r="H277" s="37">
        <f>IFERROR(INDEX(XMR!$F:$F,MATCH($A277,XMR!$A:$A,0))*INDEX('Control Panel'!$H:$H,MATCH('Index Volume'!$A277+1,'Control Panel'!$A:$A,1)),0)</f>
        <v>0</v>
      </c>
      <c r="I277" s="37">
        <f>IFERROR(INDEX(ZEC!$F:$F,MATCH($A277,ZEC!$A:$A,0))*INDEX('Control Panel'!$I:$I,MATCH('Index Volume'!$A277+1,'Control Panel'!$A:$A,1)),0)</f>
        <v>0</v>
      </c>
      <c r="J277" s="37">
        <f>IFERROR(INDEX(EOS!$F:$F,MATCH($A277,EOS!$A:$A,0))*INDEX('Control Panel'!$J:$J,MATCH('Index Volume'!$A277+1,'Control Panel'!$A:$A,1)),0)</f>
        <v>0</v>
      </c>
      <c r="K277" s="37">
        <f>IFERROR(INDEX(DASH!$F:$F,MATCH($A277,DASH!$A:$A,0))*INDEX('Control Panel'!$K:$K,MATCH('Index Volume'!$A277+1,'Control Panel'!$A:$A,1)),0)</f>
        <v>0</v>
      </c>
      <c r="L277" s="37">
        <f>IFERROR(INDEX(XLM!$F:$F,MATCH($A277,XLM!$A:$A,0))*INDEX('Control Panel'!$L:$L,MATCH('Index Volume'!$A277+1,'Control Panel'!$A:$A,1)),0)</f>
        <v>0</v>
      </c>
      <c r="M277" s="39">
        <f t="shared" si="102"/>
        <v>0</v>
      </c>
      <c r="N277" s="1" t="b">
        <f t="shared" si="103"/>
        <v>1</v>
      </c>
      <c r="O277" s="41">
        <f t="shared" si="104"/>
        <v>0</v>
      </c>
      <c r="Q277" s="7">
        <f t="shared" si="105"/>
        <v>0</v>
      </c>
      <c r="R277" s="7">
        <f t="shared" si="106"/>
        <v>0</v>
      </c>
      <c r="S277" s="7">
        <f t="shared" si="107"/>
        <v>0</v>
      </c>
      <c r="T277" s="7">
        <f t="shared" si="108"/>
        <v>0</v>
      </c>
      <c r="U277" s="7">
        <f t="shared" si="109"/>
        <v>0</v>
      </c>
      <c r="V277" s="7">
        <f t="shared" si="110"/>
        <v>0</v>
      </c>
      <c r="W277" s="7">
        <f t="shared" si="111"/>
        <v>0</v>
      </c>
      <c r="X277" s="7">
        <f t="shared" si="112"/>
        <v>0</v>
      </c>
      <c r="Y277" s="7">
        <f t="shared" si="113"/>
        <v>0</v>
      </c>
      <c r="Z277" s="7">
        <f t="shared" si="114"/>
        <v>0</v>
      </c>
      <c r="AA277" s="7">
        <f t="shared" si="115"/>
        <v>0</v>
      </c>
      <c r="AC277" s="7">
        <f t="shared" si="116"/>
        <v>0</v>
      </c>
      <c r="AD277" s="7">
        <f t="shared" si="117"/>
        <v>0</v>
      </c>
      <c r="AE277" s="7">
        <f t="shared" si="118"/>
        <v>0</v>
      </c>
      <c r="AF277" s="7">
        <f t="shared" si="119"/>
        <v>0</v>
      </c>
      <c r="AG277" s="7">
        <f t="shared" si="120"/>
        <v>0</v>
      </c>
      <c r="AH277" s="7">
        <f t="shared" si="121"/>
        <v>0</v>
      </c>
      <c r="AI277" s="7">
        <f t="shared" si="122"/>
        <v>0</v>
      </c>
      <c r="AJ277" s="7">
        <f t="shared" si="123"/>
        <v>0</v>
      </c>
      <c r="AK277" s="7">
        <f t="shared" si="124"/>
        <v>0</v>
      </c>
      <c r="AL277" s="7">
        <f t="shared" si="125"/>
        <v>0</v>
      </c>
      <c r="AM277" s="7">
        <f t="shared" si="126"/>
        <v>0</v>
      </c>
    </row>
    <row r="278" spans="1:39" hidden="1" x14ac:dyDescent="0.75">
      <c r="A278" s="3">
        <v>41916</v>
      </c>
      <c r="B278" s="37">
        <f>IFERROR(INDEX(BTC!$F:$F,MATCH($A278,BTC!$A:$A,0))*INDEX('Control Panel'!$B:$B,MATCH('Index Volume'!$A278+1,'Control Panel'!$A:$A,1)),0)</f>
        <v>0</v>
      </c>
      <c r="C278" s="37">
        <f>IFERROR(INDEX(XRP!$F:$F,MATCH($A278,XRP!$A:$A,0))*INDEX('Control Panel'!$C:$C,MATCH($A278+1,'Control Panel'!$A:$A,1)),0)</f>
        <v>0</v>
      </c>
      <c r="D278" s="37">
        <f>IFERROR(INDEX(LTC!$F:$F,MATCH($A278,LTC!$A:$A,0))*INDEX('Control Panel'!$D:$D,MATCH($A278+1,'Control Panel'!$A:$A,1)),0)</f>
        <v>0</v>
      </c>
      <c r="E278" s="37">
        <f>IFERROR(INDEX(ETC!$F:$F,MATCH($A278,ETC!$A:$A,0))*INDEX('Control Panel'!$E:$E,MATCH($A278+1,'Control Panel'!$A:$A,1)),0)</f>
        <v>0</v>
      </c>
      <c r="F278" s="37">
        <f>IFERROR(INDEX(ETH!$F:$F,MATCH($A278,ETH!$A:$A,0))*INDEX('Control Panel'!$F:$F,MATCH('Index Volume'!$A278+1,'Control Panel'!$A:$A,1)),0)</f>
        <v>0</v>
      </c>
      <c r="G278" s="37">
        <f>IFERROR(INDEX(BCH!$F:$F,MATCH($A278,BCH!$A:$A,0))*INDEX('Control Panel'!$G:$G,MATCH('Index Volume'!$A278+1,'Control Panel'!$A:$A,1)),0)</f>
        <v>0</v>
      </c>
      <c r="H278" s="37">
        <f>IFERROR(INDEX(XMR!$F:$F,MATCH($A278,XMR!$A:$A,0))*INDEX('Control Panel'!$H:$H,MATCH('Index Volume'!$A278+1,'Control Panel'!$A:$A,1)),0)</f>
        <v>0</v>
      </c>
      <c r="I278" s="37">
        <f>IFERROR(INDEX(ZEC!$F:$F,MATCH($A278,ZEC!$A:$A,0))*INDEX('Control Panel'!$I:$I,MATCH('Index Volume'!$A278+1,'Control Panel'!$A:$A,1)),0)</f>
        <v>0</v>
      </c>
      <c r="J278" s="37">
        <f>IFERROR(INDEX(EOS!$F:$F,MATCH($A278,EOS!$A:$A,0))*INDEX('Control Panel'!$J:$J,MATCH('Index Volume'!$A278+1,'Control Panel'!$A:$A,1)),0)</f>
        <v>0</v>
      </c>
      <c r="K278" s="37">
        <f>IFERROR(INDEX(DASH!$F:$F,MATCH($A278,DASH!$A:$A,0))*INDEX('Control Panel'!$K:$K,MATCH('Index Volume'!$A278+1,'Control Panel'!$A:$A,1)),0)</f>
        <v>0</v>
      </c>
      <c r="L278" s="37">
        <f>IFERROR(INDEX(XLM!$F:$F,MATCH($A278,XLM!$A:$A,0))*INDEX('Control Panel'!$L:$L,MATCH('Index Volume'!$A278+1,'Control Panel'!$A:$A,1)),0)</f>
        <v>0</v>
      </c>
      <c r="M278" s="39">
        <f t="shared" si="102"/>
        <v>0</v>
      </c>
      <c r="N278" s="1" t="b">
        <f t="shared" si="103"/>
        <v>1</v>
      </c>
      <c r="O278" s="41">
        <f t="shared" si="104"/>
        <v>0</v>
      </c>
      <c r="Q278" s="7">
        <f t="shared" si="105"/>
        <v>0</v>
      </c>
      <c r="R278" s="7">
        <f t="shared" si="106"/>
        <v>0</v>
      </c>
      <c r="S278" s="7">
        <f t="shared" si="107"/>
        <v>0</v>
      </c>
      <c r="T278" s="7">
        <f t="shared" si="108"/>
        <v>0</v>
      </c>
      <c r="U278" s="7">
        <f t="shared" si="109"/>
        <v>0</v>
      </c>
      <c r="V278" s="7">
        <f t="shared" si="110"/>
        <v>0</v>
      </c>
      <c r="W278" s="7">
        <f t="shared" si="111"/>
        <v>0</v>
      </c>
      <c r="X278" s="7">
        <f t="shared" si="112"/>
        <v>0</v>
      </c>
      <c r="Y278" s="7">
        <f t="shared" si="113"/>
        <v>0</v>
      </c>
      <c r="Z278" s="7">
        <f t="shared" si="114"/>
        <v>0</v>
      </c>
      <c r="AA278" s="7">
        <f t="shared" si="115"/>
        <v>0</v>
      </c>
      <c r="AC278" s="7">
        <f t="shared" si="116"/>
        <v>0</v>
      </c>
      <c r="AD278" s="7">
        <f t="shared" si="117"/>
        <v>0</v>
      </c>
      <c r="AE278" s="7">
        <f t="shared" si="118"/>
        <v>0</v>
      </c>
      <c r="AF278" s="7">
        <f t="shared" si="119"/>
        <v>0</v>
      </c>
      <c r="AG278" s="7">
        <f t="shared" si="120"/>
        <v>0</v>
      </c>
      <c r="AH278" s="7">
        <f t="shared" si="121"/>
        <v>0</v>
      </c>
      <c r="AI278" s="7">
        <f t="shared" si="122"/>
        <v>0</v>
      </c>
      <c r="AJ278" s="7">
        <f t="shared" si="123"/>
        <v>0</v>
      </c>
      <c r="AK278" s="7">
        <f t="shared" si="124"/>
        <v>0</v>
      </c>
      <c r="AL278" s="7">
        <f t="shared" si="125"/>
        <v>0</v>
      </c>
      <c r="AM278" s="7">
        <f t="shared" si="126"/>
        <v>0</v>
      </c>
    </row>
    <row r="279" spans="1:39" hidden="1" x14ac:dyDescent="0.75">
      <c r="A279" s="4">
        <v>41917</v>
      </c>
      <c r="B279" s="37">
        <f>IFERROR(INDEX(BTC!$F:$F,MATCH($A279,BTC!$A:$A,0))*INDEX('Control Panel'!$B:$B,MATCH('Index Volume'!$A279+1,'Control Panel'!$A:$A,1)),0)</f>
        <v>0</v>
      </c>
      <c r="C279" s="37">
        <f>IFERROR(INDEX(XRP!$F:$F,MATCH($A279,XRP!$A:$A,0))*INDEX('Control Panel'!$C:$C,MATCH($A279+1,'Control Panel'!$A:$A,1)),0)</f>
        <v>0</v>
      </c>
      <c r="D279" s="37">
        <f>IFERROR(INDEX(LTC!$F:$F,MATCH($A279,LTC!$A:$A,0))*INDEX('Control Panel'!$D:$D,MATCH($A279+1,'Control Panel'!$A:$A,1)),0)</f>
        <v>0</v>
      </c>
      <c r="E279" s="37">
        <f>IFERROR(INDEX(ETC!$F:$F,MATCH($A279,ETC!$A:$A,0))*INDEX('Control Panel'!$E:$E,MATCH($A279+1,'Control Panel'!$A:$A,1)),0)</f>
        <v>0</v>
      </c>
      <c r="F279" s="37">
        <f>IFERROR(INDEX(ETH!$F:$F,MATCH($A279,ETH!$A:$A,0))*INDEX('Control Panel'!$F:$F,MATCH('Index Volume'!$A279+1,'Control Panel'!$A:$A,1)),0)</f>
        <v>0</v>
      </c>
      <c r="G279" s="37">
        <f>IFERROR(INDEX(BCH!$F:$F,MATCH($A279,BCH!$A:$A,0))*INDEX('Control Panel'!$G:$G,MATCH('Index Volume'!$A279+1,'Control Panel'!$A:$A,1)),0)</f>
        <v>0</v>
      </c>
      <c r="H279" s="37">
        <f>IFERROR(INDEX(XMR!$F:$F,MATCH($A279,XMR!$A:$A,0))*INDEX('Control Panel'!$H:$H,MATCH('Index Volume'!$A279+1,'Control Panel'!$A:$A,1)),0)</f>
        <v>0</v>
      </c>
      <c r="I279" s="37">
        <f>IFERROR(INDEX(ZEC!$F:$F,MATCH($A279,ZEC!$A:$A,0))*INDEX('Control Panel'!$I:$I,MATCH('Index Volume'!$A279+1,'Control Panel'!$A:$A,1)),0)</f>
        <v>0</v>
      </c>
      <c r="J279" s="37">
        <f>IFERROR(INDEX(EOS!$F:$F,MATCH($A279,EOS!$A:$A,0))*INDEX('Control Panel'!$J:$J,MATCH('Index Volume'!$A279+1,'Control Panel'!$A:$A,1)),0)</f>
        <v>0</v>
      </c>
      <c r="K279" s="37">
        <f>IFERROR(INDEX(DASH!$F:$F,MATCH($A279,DASH!$A:$A,0))*INDEX('Control Panel'!$K:$K,MATCH('Index Volume'!$A279+1,'Control Panel'!$A:$A,1)),0)</f>
        <v>0</v>
      </c>
      <c r="L279" s="37">
        <f>IFERROR(INDEX(XLM!$F:$F,MATCH($A279,XLM!$A:$A,0))*INDEX('Control Panel'!$L:$L,MATCH('Index Volume'!$A279+1,'Control Panel'!$A:$A,1)),0)</f>
        <v>0</v>
      </c>
      <c r="M279" s="39">
        <f t="shared" si="102"/>
        <v>0</v>
      </c>
      <c r="N279" s="1" t="b">
        <f t="shared" si="103"/>
        <v>1</v>
      </c>
      <c r="O279" s="41">
        <f t="shared" si="104"/>
        <v>0</v>
      </c>
      <c r="Q279" s="7">
        <f t="shared" si="105"/>
        <v>0</v>
      </c>
      <c r="R279" s="7">
        <f t="shared" si="106"/>
        <v>0</v>
      </c>
      <c r="S279" s="7">
        <f t="shared" si="107"/>
        <v>0</v>
      </c>
      <c r="T279" s="7">
        <f t="shared" si="108"/>
        <v>0</v>
      </c>
      <c r="U279" s="7">
        <f t="shared" si="109"/>
        <v>0</v>
      </c>
      <c r="V279" s="7">
        <f t="shared" si="110"/>
        <v>0</v>
      </c>
      <c r="W279" s="7">
        <f t="shared" si="111"/>
        <v>0</v>
      </c>
      <c r="X279" s="7">
        <f t="shared" si="112"/>
        <v>0</v>
      </c>
      <c r="Y279" s="7">
        <f t="shared" si="113"/>
        <v>0</v>
      </c>
      <c r="Z279" s="7">
        <f t="shared" si="114"/>
        <v>0</v>
      </c>
      <c r="AA279" s="7">
        <f t="shared" si="115"/>
        <v>0</v>
      </c>
      <c r="AC279" s="7">
        <f t="shared" si="116"/>
        <v>0</v>
      </c>
      <c r="AD279" s="7">
        <f t="shared" si="117"/>
        <v>0</v>
      </c>
      <c r="AE279" s="7">
        <f t="shared" si="118"/>
        <v>0</v>
      </c>
      <c r="AF279" s="7">
        <f t="shared" si="119"/>
        <v>0</v>
      </c>
      <c r="AG279" s="7">
        <f t="shared" si="120"/>
        <v>0</v>
      </c>
      <c r="AH279" s="7">
        <f t="shared" si="121"/>
        <v>0</v>
      </c>
      <c r="AI279" s="7">
        <f t="shared" si="122"/>
        <v>0</v>
      </c>
      <c r="AJ279" s="7">
        <f t="shared" si="123"/>
        <v>0</v>
      </c>
      <c r="AK279" s="7">
        <f t="shared" si="124"/>
        <v>0</v>
      </c>
      <c r="AL279" s="7">
        <f t="shared" si="125"/>
        <v>0</v>
      </c>
      <c r="AM279" s="7">
        <f t="shared" si="126"/>
        <v>0</v>
      </c>
    </row>
    <row r="280" spans="1:39" hidden="1" x14ac:dyDescent="0.75">
      <c r="A280" s="3">
        <v>41918</v>
      </c>
      <c r="B280" s="37">
        <f>IFERROR(INDEX(BTC!$F:$F,MATCH($A280,BTC!$A:$A,0))*INDEX('Control Panel'!$B:$B,MATCH('Index Volume'!$A280+1,'Control Panel'!$A:$A,1)),0)</f>
        <v>0</v>
      </c>
      <c r="C280" s="37">
        <f>IFERROR(INDEX(XRP!$F:$F,MATCH($A280,XRP!$A:$A,0))*INDEX('Control Panel'!$C:$C,MATCH($A280+1,'Control Panel'!$A:$A,1)),0)</f>
        <v>0</v>
      </c>
      <c r="D280" s="37">
        <f>IFERROR(INDEX(LTC!$F:$F,MATCH($A280,LTC!$A:$A,0))*INDEX('Control Panel'!$D:$D,MATCH($A280+1,'Control Panel'!$A:$A,1)),0)</f>
        <v>0</v>
      </c>
      <c r="E280" s="37">
        <f>IFERROR(INDEX(ETC!$F:$F,MATCH($A280,ETC!$A:$A,0))*INDEX('Control Panel'!$E:$E,MATCH($A280+1,'Control Panel'!$A:$A,1)),0)</f>
        <v>0</v>
      </c>
      <c r="F280" s="37">
        <f>IFERROR(INDEX(ETH!$F:$F,MATCH($A280,ETH!$A:$A,0))*INDEX('Control Panel'!$F:$F,MATCH('Index Volume'!$A280+1,'Control Panel'!$A:$A,1)),0)</f>
        <v>0</v>
      </c>
      <c r="G280" s="37">
        <f>IFERROR(INDEX(BCH!$F:$F,MATCH($A280,BCH!$A:$A,0))*INDEX('Control Panel'!$G:$G,MATCH('Index Volume'!$A280+1,'Control Panel'!$A:$A,1)),0)</f>
        <v>0</v>
      </c>
      <c r="H280" s="37">
        <f>IFERROR(INDEX(XMR!$F:$F,MATCH($A280,XMR!$A:$A,0))*INDEX('Control Panel'!$H:$H,MATCH('Index Volume'!$A280+1,'Control Panel'!$A:$A,1)),0)</f>
        <v>0</v>
      </c>
      <c r="I280" s="37">
        <f>IFERROR(INDEX(ZEC!$F:$F,MATCH($A280,ZEC!$A:$A,0))*INDEX('Control Panel'!$I:$I,MATCH('Index Volume'!$A280+1,'Control Panel'!$A:$A,1)),0)</f>
        <v>0</v>
      </c>
      <c r="J280" s="37">
        <f>IFERROR(INDEX(EOS!$F:$F,MATCH($A280,EOS!$A:$A,0))*INDEX('Control Panel'!$J:$J,MATCH('Index Volume'!$A280+1,'Control Panel'!$A:$A,1)),0)</f>
        <v>0</v>
      </c>
      <c r="K280" s="37">
        <f>IFERROR(INDEX(DASH!$F:$F,MATCH($A280,DASH!$A:$A,0))*INDEX('Control Panel'!$K:$K,MATCH('Index Volume'!$A280+1,'Control Panel'!$A:$A,1)),0)</f>
        <v>0</v>
      </c>
      <c r="L280" s="37">
        <f>IFERROR(INDEX(XLM!$F:$F,MATCH($A280,XLM!$A:$A,0))*INDEX('Control Panel'!$L:$L,MATCH('Index Volume'!$A280+1,'Control Panel'!$A:$A,1)),0)</f>
        <v>0</v>
      </c>
      <c r="M280" s="39">
        <f t="shared" si="102"/>
        <v>0</v>
      </c>
      <c r="N280" s="1" t="b">
        <f t="shared" si="103"/>
        <v>1</v>
      </c>
      <c r="O280" s="41">
        <f t="shared" si="104"/>
        <v>0</v>
      </c>
      <c r="Q280" s="7">
        <f t="shared" si="105"/>
        <v>0</v>
      </c>
      <c r="R280" s="7">
        <f t="shared" si="106"/>
        <v>0</v>
      </c>
      <c r="S280" s="7">
        <f t="shared" si="107"/>
        <v>0</v>
      </c>
      <c r="T280" s="7">
        <f t="shared" si="108"/>
        <v>0</v>
      </c>
      <c r="U280" s="7">
        <f t="shared" si="109"/>
        <v>0</v>
      </c>
      <c r="V280" s="7">
        <f t="shared" si="110"/>
        <v>0</v>
      </c>
      <c r="W280" s="7">
        <f t="shared" si="111"/>
        <v>0</v>
      </c>
      <c r="X280" s="7">
        <f t="shared" si="112"/>
        <v>0</v>
      </c>
      <c r="Y280" s="7">
        <f t="shared" si="113"/>
        <v>0</v>
      </c>
      <c r="Z280" s="7">
        <f t="shared" si="114"/>
        <v>0</v>
      </c>
      <c r="AA280" s="7">
        <f t="shared" si="115"/>
        <v>0</v>
      </c>
      <c r="AC280" s="7">
        <f t="shared" si="116"/>
        <v>0</v>
      </c>
      <c r="AD280" s="7">
        <f t="shared" si="117"/>
        <v>0</v>
      </c>
      <c r="AE280" s="7">
        <f t="shared" si="118"/>
        <v>0</v>
      </c>
      <c r="AF280" s="7">
        <f t="shared" si="119"/>
        <v>0</v>
      </c>
      <c r="AG280" s="7">
        <f t="shared" si="120"/>
        <v>0</v>
      </c>
      <c r="AH280" s="7">
        <f t="shared" si="121"/>
        <v>0</v>
      </c>
      <c r="AI280" s="7">
        <f t="shared" si="122"/>
        <v>0</v>
      </c>
      <c r="AJ280" s="7">
        <f t="shared" si="123"/>
        <v>0</v>
      </c>
      <c r="AK280" s="7">
        <f t="shared" si="124"/>
        <v>0</v>
      </c>
      <c r="AL280" s="7">
        <f t="shared" si="125"/>
        <v>0</v>
      </c>
      <c r="AM280" s="7">
        <f t="shared" si="126"/>
        <v>0</v>
      </c>
    </row>
    <row r="281" spans="1:39" hidden="1" x14ac:dyDescent="0.75">
      <c r="A281" s="4">
        <v>41919</v>
      </c>
      <c r="B281" s="37">
        <f>IFERROR(INDEX(BTC!$F:$F,MATCH($A281,BTC!$A:$A,0))*INDEX('Control Panel'!$B:$B,MATCH('Index Volume'!$A281+1,'Control Panel'!$A:$A,1)),0)</f>
        <v>0</v>
      </c>
      <c r="C281" s="37">
        <f>IFERROR(INDEX(XRP!$F:$F,MATCH($A281,XRP!$A:$A,0))*INDEX('Control Panel'!$C:$C,MATCH($A281+1,'Control Panel'!$A:$A,1)),0)</f>
        <v>0</v>
      </c>
      <c r="D281" s="37">
        <f>IFERROR(INDEX(LTC!$F:$F,MATCH($A281,LTC!$A:$A,0))*INDEX('Control Panel'!$D:$D,MATCH($A281+1,'Control Panel'!$A:$A,1)),0)</f>
        <v>0</v>
      </c>
      <c r="E281" s="37">
        <f>IFERROR(INDEX(ETC!$F:$F,MATCH($A281,ETC!$A:$A,0))*INDEX('Control Panel'!$E:$E,MATCH($A281+1,'Control Panel'!$A:$A,1)),0)</f>
        <v>0</v>
      </c>
      <c r="F281" s="37">
        <f>IFERROR(INDEX(ETH!$F:$F,MATCH($A281,ETH!$A:$A,0))*INDEX('Control Panel'!$F:$F,MATCH('Index Volume'!$A281+1,'Control Panel'!$A:$A,1)),0)</f>
        <v>0</v>
      </c>
      <c r="G281" s="37">
        <f>IFERROR(INDEX(BCH!$F:$F,MATCH($A281,BCH!$A:$A,0))*INDEX('Control Panel'!$G:$G,MATCH('Index Volume'!$A281+1,'Control Panel'!$A:$A,1)),0)</f>
        <v>0</v>
      </c>
      <c r="H281" s="37">
        <f>IFERROR(INDEX(XMR!$F:$F,MATCH($A281,XMR!$A:$A,0))*INDEX('Control Panel'!$H:$H,MATCH('Index Volume'!$A281+1,'Control Panel'!$A:$A,1)),0)</f>
        <v>0</v>
      </c>
      <c r="I281" s="37">
        <f>IFERROR(INDEX(ZEC!$F:$F,MATCH($A281,ZEC!$A:$A,0))*INDEX('Control Panel'!$I:$I,MATCH('Index Volume'!$A281+1,'Control Panel'!$A:$A,1)),0)</f>
        <v>0</v>
      </c>
      <c r="J281" s="37">
        <f>IFERROR(INDEX(EOS!$F:$F,MATCH($A281,EOS!$A:$A,0))*INDEX('Control Panel'!$J:$J,MATCH('Index Volume'!$A281+1,'Control Panel'!$A:$A,1)),0)</f>
        <v>0</v>
      </c>
      <c r="K281" s="37">
        <f>IFERROR(INDEX(DASH!$F:$F,MATCH($A281,DASH!$A:$A,0))*INDEX('Control Panel'!$K:$K,MATCH('Index Volume'!$A281+1,'Control Panel'!$A:$A,1)),0)</f>
        <v>0</v>
      </c>
      <c r="L281" s="37">
        <f>IFERROR(INDEX(XLM!$F:$F,MATCH($A281,XLM!$A:$A,0))*INDEX('Control Panel'!$L:$L,MATCH('Index Volume'!$A281+1,'Control Panel'!$A:$A,1)),0)</f>
        <v>0</v>
      </c>
      <c r="M281" s="39">
        <f t="shared" si="102"/>
        <v>0</v>
      </c>
      <c r="N281" s="1" t="b">
        <f t="shared" si="103"/>
        <v>1</v>
      </c>
      <c r="O281" s="41">
        <f t="shared" si="104"/>
        <v>0</v>
      </c>
      <c r="Q281" s="7">
        <f t="shared" si="105"/>
        <v>0</v>
      </c>
      <c r="R281" s="7">
        <f t="shared" si="106"/>
        <v>0</v>
      </c>
      <c r="S281" s="7">
        <f t="shared" si="107"/>
        <v>0</v>
      </c>
      <c r="T281" s="7">
        <f t="shared" si="108"/>
        <v>0</v>
      </c>
      <c r="U281" s="7">
        <f t="shared" si="109"/>
        <v>0</v>
      </c>
      <c r="V281" s="7">
        <f t="shared" si="110"/>
        <v>0</v>
      </c>
      <c r="W281" s="7">
        <f t="shared" si="111"/>
        <v>0</v>
      </c>
      <c r="X281" s="7">
        <f t="shared" si="112"/>
        <v>0</v>
      </c>
      <c r="Y281" s="7">
        <f t="shared" si="113"/>
        <v>0</v>
      </c>
      <c r="Z281" s="7">
        <f t="shared" si="114"/>
        <v>0</v>
      </c>
      <c r="AA281" s="7">
        <f t="shared" si="115"/>
        <v>0</v>
      </c>
      <c r="AC281" s="7">
        <f t="shared" si="116"/>
        <v>0</v>
      </c>
      <c r="AD281" s="7">
        <f t="shared" si="117"/>
        <v>0</v>
      </c>
      <c r="AE281" s="7">
        <f t="shared" si="118"/>
        <v>0</v>
      </c>
      <c r="AF281" s="7">
        <f t="shared" si="119"/>
        <v>0</v>
      </c>
      <c r="AG281" s="7">
        <f t="shared" si="120"/>
        <v>0</v>
      </c>
      <c r="AH281" s="7">
        <f t="shared" si="121"/>
        <v>0</v>
      </c>
      <c r="AI281" s="7">
        <f t="shared" si="122"/>
        <v>0</v>
      </c>
      <c r="AJ281" s="7">
        <f t="shared" si="123"/>
        <v>0</v>
      </c>
      <c r="AK281" s="7">
        <f t="shared" si="124"/>
        <v>0</v>
      </c>
      <c r="AL281" s="7">
        <f t="shared" si="125"/>
        <v>0</v>
      </c>
      <c r="AM281" s="7">
        <f t="shared" si="126"/>
        <v>0</v>
      </c>
    </row>
    <row r="282" spans="1:39" hidden="1" x14ac:dyDescent="0.75">
      <c r="A282" s="3">
        <v>41920</v>
      </c>
      <c r="B282" s="37">
        <f>IFERROR(INDEX(BTC!$F:$F,MATCH($A282,BTC!$A:$A,0))*INDEX('Control Panel'!$B:$B,MATCH('Index Volume'!$A282+1,'Control Panel'!$A:$A,1)),0)</f>
        <v>0</v>
      </c>
      <c r="C282" s="37">
        <f>IFERROR(INDEX(XRP!$F:$F,MATCH($A282,XRP!$A:$A,0))*INDEX('Control Panel'!$C:$C,MATCH($A282+1,'Control Panel'!$A:$A,1)),0)</f>
        <v>0</v>
      </c>
      <c r="D282" s="37">
        <f>IFERROR(INDEX(LTC!$F:$F,MATCH($A282,LTC!$A:$A,0))*INDEX('Control Panel'!$D:$D,MATCH($A282+1,'Control Panel'!$A:$A,1)),0)</f>
        <v>0</v>
      </c>
      <c r="E282" s="37">
        <f>IFERROR(INDEX(ETC!$F:$F,MATCH($A282,ETC!$A:$A,0))*INDEX('Control Panel'!$E:$E,MATCH($A282+1,'Control Panel'!$A:$A,1)),0)</f>
        <v>0</v>
      </c>
      <c r="F282" s="37">
        <f>IFERROR(INDEX(ETH!$F:$F,MATCH($A282,ETH!$A:$A,0))*INDEX('Control Panel'!$F:$F,MATCH('Index Volume'!$A282+1,'Control Panel'!$A:$A,1)),0)</f>
        <v>0</v>
      </c>
      <c r="G282" s="37">
        <f>IFERROR(INDEX(BCH!$F:$F,MATCH($A282,BCH!$A:$A,0))*INDEX('Control Panel'!$G:$G,MATCH('Index Volume'!$A282+1,'Control Panel'!$A:$A,1)),0)</f>
        <v>0</v>
      </c>
      <c r="H282" s="37">
        <f>IFERROR(INDEX(XMR!$F:$F,MATCH($A282,XMR!$A:$A,0))*INDEX('Control Panel'!$H:$H,MATCH('Index Volume'!$A282+1,'Control Panel'!$A:$A,1)),0)</f>
        <v>0</v>
      </c>
      <c r="I282" s="37">
        <f>IFERROR(INDEX(ZEC!$F:$F,MATCH($A282,ZEC!$A:$A,0))*INDEX('Control Panel'!$I:$I,MATCH('Index Volume'!$A282+1,'Control Panel'!$A:$A,1)),0)</f>
        <v>0</v>
      </c>
      <c r="J282" s="37">
        <f>IFERROR(INDEX(EOS!$F:$F,MATCH($A282,EOS!$A:$A,0))*INDEX('Control Panel'!$J:$J,MATCH('Index Volume'!$A282+1,'Control Panel'!$A:$A,1)),0)</f>
        <v>0</v>
      </c>
      <c r="K282" s="37">
        <f>IFERROR(INDEX(DASH!$F:$F,MATCH($A282,DASH!$A:$A,0))*INDEX('Control Panel'!$K:$K,MATCH('Index Volume'!$A282+1,'Control Panel'!$A:$A,1)),0)</f>
        <v>0</v>
      </c>
      <c r="L282" s="37">
        <f>IFERROR(INDEX(XLM!$F:$F,MATCH($A282,XLM!$A:$A,0))*INDEX('Control Panel'!$L:$L,MATCH('Index Volume'!$A282+1,'Control Panel'!$A:$A,1)),0)</f>
        <v>0</v>
      </c>
      <c r="M282" s="39">
        <f t="shared" si="102"/>
        <v>0</v>
      </c>
      <c r="N282" s="1" t="b">
        <f t="shared" si="103"/>
        <v>1</v>
      </c>
      <c r="O282" s="41">
        <f t="shared" si="104"/>
        <v>0</v>
      </c>
      <c r="Q282" s="7">
        <f t="shared" si="105"/>
        <v>0</v>
      </c>
      <c r="R282" s="7">
        <f t="shared" si="106"/>
        <v>0</v>
      </c>
      <c r="S282" s="7">
        <f t="shared" si="107"/>
        <v>0</v>
      </c>
      <c r="T282" s="7">
        <f t="shared" si="108"/>
        <v>0</v>
      </c>
      <c r="U282" s="7">
        <f t="shared" si="109"/>
        <v>0</v>
      </c>
      <c r="V282" s="7">
        <f t="shared" si="110"/>
        <v>0</v>
      </c>
      <c r="W282" s="7">
        <f t="shared" si="111"/>
        <v>0</v>
      </c>
      <c r="X282" s="7">
        <f t="shared" si="112"/>
        <v>0</v>
      </c>
      <c r="Y282" s="7">
        <f t="shared" si="113"/>
        <v>0</v>
      </c>
      <c r="Z282" s="7">
        <f t="shared" si="114"/>
        <v>0</v>
      </c>
      <c r="AA282" s="7">
        <f t="shared" si="115"/>
        <v>0</v>
      </c>
      <c r="AC282" s="7">
        <f t="shared" si="116"/>
        <v>0</v>
      </c>
      <c r="AD282" s="7">
        <f t="shared" si="117"/>
        <v>0</v>
      </c>
      <c r="AE282" s="7">
        <f t="shared" si="118"/>
        <v>0</v>
      </c>
      <c r="AF282" s="7">
        <f t="shared" si="119"/>
        <v>0</v>
      </c>
      <c r="AG282" s="7">
        <f t="shared" si="120"/>
        <v>0</v>
      </c>
      <c r="AH282" s="7">
        <f t="shared" si="121"/>
        <v>0</v>
      </c>
      <c r="AI282" s="7">
        <f t="shared" si="122"/>
        <v>0</v>
      </c>
      <c r="AJ282" s="7">
        <f t="shared" si="123"/>
        <v>0</v>
      </c>
      <c r="AK282" s="7">
        <f t="shared" si="124"/>
        <v>0</v>
      </c>
      <c r="AL282" s="7">
        <f t="shared" si="125"/>
        <v>0</v>
      </c>
      <c r="AM282" s="7">
        <f t="shared" si="126"/>
        <v>0</v>
      </c>
    </row>
    <row r="283" spans="1:39" hidden="1" x14ac:dyDescent="0.75">
      <c r="A283" s="4">
        <v>41921</v>
      </c>
      <c r="B283" s="37">
        <f>IFERROR(INDEX(BTC!$F:$F,MATCH($A283,BTC!$A:$A,0))*INDEX('Control Panel'!$B:$B,MATCH('Index Volume'!$A283+1,'Control Panel'!$A:$A,1)),0)</f>
        <v>0</v>
      </c>
      <c r="C283" s="37">
        <f>IFERROR(INDEX(XRP!$F:$F,MATCH($A283,XRP!$A:$A,0))*INDEX('Control Panel'!$C:$C,MATCH($A283+1,'Control Panel'!$A:$A,1)),0)</f>
        <v>0</v>
      </c>
      <c r="D283" s="37">
        <f>IFERROR(INDEX(LTC!$F:$F,MATCH($A283,LTC!$A:$A,0))*INDEX('Control Panel'!$D:$D,MATCH($A283+1,'Control Panel'!$A:$A,1)),0)</f>
        <v>0</v>
      </c>
      <c r="E283" s="37">
        <f>IFERROR(INDEX(ETC!$F:$F,MATCH($A283,ETC!$A:$A,0))*INDEX('Control Panel'!$E:$E,MATCH($A283+1,'Control Panel'!$A:$A,1)),0)</f>
        <v>0</v>
      </c>
      <c r="F283" s="37">
        <f>IFERROR(INDEX(ETH!$F:$F,MATCH($A283,ETH!$A:$A,0))*INDEX('Control Panel'!$F:$F,MATCH('Index Volume'!$A283+1,'Control Panel'!$A:$A,1)),0)</f>
        <v>0</v>
      </c>
      <c r="G283" s="37">
        <f>IFERROR(INDEX(BCH!$F:$F,MATCH($A283,BCH!$A:$A,0))*INDEX('Control Panel'!$G:$G,MATCH('Index Volume'!$A283+1,'Control Panel'!$A:$A,1)),0)</f>
        <v>0</v>
      </c>
      <c r="H283" s="37">
        <f>IFERROR(INDEX(XMR!$F:$F,MATCH($A283,XMR!$A:$A,0))*INDEX('Control Panel'!$H:$H,MATCH('Index Volume'!$A283+1,'Control Panel'!$A:$A,1)),0)</f>
        <v>0</v>
      </c>
      <c r="I283" s="37">
        <f>IFERROR(INDEX(ZEC!$F:$F,MATCH($A283,ZEC!$A:$A,0))*INDEX('Control Panel'!$I:$I,MATCH('Index Volume'!$A283+1,'Control Panel'!$A:$A,1)),0)</f>
        <v>0</v>
      </c>
      <c r="J283" s="37">
        <f>IFERROR(INDEX(EOS!$F:$F,MATCH($A283,EOS!$A:$A,0))*INDEX('Control Panel'!$J:$J,MATCH('Index Volume'!$A283+1,'Control Panel'!$A:$A,1)),0)</f>
        <v>0</v>
      </c>
      <c r="K283" s="37">
        <f>IFERROR(INDEX(DASH!$F:$F,MATCH($A283,DASH!$A:$A,0))*INDEX('Control Panel'!$K:$K,MATCH('Index Volume'!$A283+1,'Control Panel'!$A:$A,1)),0)</f>
        <v>0</v>
      </c>
      <c r="L283" s="37">
        <f>IFERROR(INDEX(XLM!$F:$F,MATCH($A283,XLM!$A:$A,0))*INDEX('Control Panel'!$L:$L,MATCH('Index Volume'!$A283+1,'Control Panel'!$A:$A,1)),0)</f>
        <v>0</v>
      </c>
      <c r="M283" s="39">
        <f t="shared" si="102"/>
        <v>0</v>
      </c>
      <c r="N283" s="1" t="b">
        <f t="shared" si="103"/>
        <v>1</v>
      </c>
      <c r="O283" s="41">
        <f t="shared" si="104"/>
        <v>0</v>
      </c>
      <c r="Q283" s="7">
        <f t="shared" si="105"/>
        <v>0</v>
      </c>
      <c r="R283" s="7">
        <f t="shared" si="106"/>
        <v>0</v>
      </c>
      <c r="S283" s="7">
        <f t="shared" si="107"/>
        <v>0</v>
      </c>
      <c r="T283" s="7">
        <f t="shared" si="108"/>
        <v>0</v>
      </c>
      <c r="U283" s="7">
        <f t="shared" si="109"/>
        <v>0</v>
      </c>
      <c r="V283" s="7">
        <f t="shared" si="110"/>
        <v>0</v>
      </c>
      <c r="W283" s="7">
        <f t="shared" si="111"/>
        <v>0</v>
      </c>
      <c r="X283" s="7">
        <f t="shared" si="112"/>
        <v>0</v>
      </c>
      <c r="Y283" s="7">
        <f t="shared" si="113"/>
        <v>0</v>
      </c>
      <c r="Z283" s="7">
        <f t="shared" si="114"/>
        <v>0</v>
      </c>
      <c r="AA283" s="7">
        <f t="shared" si="115"/>
        <v>0</v>
      </c>
      <c r="AC283" s="7">
        <f t="shared" si="116"/>
        <v>0</v>
      </c>
      <c r="AD283" s="7">
        <f t="shared" si="117"/>
        <v>0</v>
      </c>
      <c r="AE283" s="7">
        <f t="shared" si="118"/>
        <v>0</v>
      </c>
      <c r="AF283" s="7">
        <f t="shared" si="119"/>
        <v>0</v>
      </c>
      <c r="AG283" s="7">
        <f t="shared" si="120"/>
        <v>0</v>
      </c>
      <c r="AH283" s="7">
        <f t="shared" si="121"/>
        <v>0</v>
      </c>
      <c r="AI283" s="7">
        <f t="shared" si="122"/>
        <v>0</v>
      </c>
      <c r="AJ283" s="7">
        <f t="shared" si="123"/>
        <v>0</v>
      </c>
      <c r="AK283" s="7">
        <f t="shared" si="124"/>
        <v>0</v>
      </c>
      <c r="AL283" s="7">
        <f t="shared" si="125"/>
        <v>0</v>
      </c>
      <c r="AM283" s="7">
        <f t="shared" si="126"/>
        <v>0</v>
      </c>
    </row>
    <row r="284" spans="1:39" hidden="1" x14ac:dyDescent="0.75">
      <c r="A284" s="3">
        <v>41922</v>
      </c>
      <c r="B284" s="37">
        <f>IFERROR(INDEX(BTC!$F:$F,MATCH($A284,BTC!$A:$A,0))*INDEX('Control Panel'!$B:$B,MATCH('Index Volume'!$A284+1,'Control Panel'!$A:$A,1)),0)</f>
        <v>0</v>
      </c>
      <c r="C284" s="37">
        <f>IFERROR(INDEX(XRP!$F:$F,MATCH($A284,XRP!$A:$A,0))*INDEX('Control Panel'!$C:$C,MATCH($A284+1,'Control Panel'!$A:$A,1)),0)</f>
        <v>0</v>
      </c>
      <c r="D284" s="37">
        <f>IFERROR(INDEX(LTC!$F:$F,MATCH($A284,LTC!$A:$A,0))*INDEX('Control Panel'!$D:$D,MATCH($A284+1,'Control Panel'!$A:$A,1)),0)</f>
        <v>0</v>
      </c>
      <c r="E284" s="37">
        <f>IFERROR(INDEX(ETC!$F:$F,MATCH($A284,ETC!$A:$A,0))*INDEX('Control Panel'!$E:$E,MATCH($A284+1,'Control Panel'!$A:$A,1)),0)</f>
        <v>0</v>
      </c>
      <c r="F284" s="37">
        <f>IFERROR(INDEX(ETH!$F:$F,MATCH($A284,ETH!$A:$A,0))*INDEX('Control Panel'!$F:$F,MATCH('Index Volume'!$A284+1,'Control Panel'!$A:$A,1)),0)</f>
        <v>0</v>
      </c>
      <c r="G284" s="37">
        <f>IFERROR(INDEX(BCH!$F:$F,MATCH($A284,BCH!$A:$A,0))*INDEX('Control Panel'!$G:$G,MATCH('Index Volume'!$A284+1,'Control Panel'!$A:$A,1)),0)</f>
        <v>0</v>
      </c>
      <c r="H284" s="37">
        <f>IFERROR(INDEX(XMR!$F:$F,MATCH($A284,XMR!$A:$A,0))*INDEX('Control Panel'!$H:$H,MATCH('Index Volume'!$A284+1,'Control Panel'!$A:$A,1)),0)</f>
        <v>0</v>
      </c>
      <c r="I284" s="37">
        <f>IFERROR(INDEX(ZEC!$F:$F,MATCH($A284,ZEC!$A:$A,0))*INDEX('Control Panel'!$I:$I,MATCH('Index Volume'!$A284+1,'Control Panel'!$A:$A,1)),0)</f>
        <v>0</v>
      </c>
      <c r="J284" s="37">
        <f>IFERROR(INDEX(EOS!$F:$F,MATCH($A284,EOS!$A:$A,0))*INDEX('Control Panel'!$J:$J,MATCH('Index Volume'!$A284+1,'Control Panel'!$A:$A,1)),0)</f>
        <v>0</v>
      </c>
      <c r="K284" s="37">
        <f>IFERROR(INDEX(DASH!$F:$F,MATCH($A284,DASH!$A:$A,0))*INDEX('Control Panel'!$K:$K,MATCH('Index Volume'!$A284+1,'Control Panel'!$A:$A,1)),0)</f>
        <v>0</v>
      </c>
      <c r="L284" s="37">
        <f>IFERROR(INDEX(XLM!$F:$F,MATCH($A284,XLM!$A:$A,0))*INDEX('Control Panel'!$L:$L,MATCH('Index Volume'!$A284+1,'Control Panel'!$A:$A,1)),0)</f>
        <v>0</v>
      </c>
      <c r="M284" s="39">
        <f t="shared" si="102"/>
        <v>0</v>
      </c>
      <c r="N284" s="1" t="b">
        <f t="shared" si="103"/>
        <v>1</v>
      </c>
      <c r="O284" s="41">
        <f t="shared" si="104"/>
        <v>0</v>
      </c>
      <c r="Q284" s="7">
        <f t="shared" si="105"/>
        <v>0</v>
      </c>
      <c r="R284" s="7">
        <f t="shared" si="106"/>
        <v>0</v>
      </c>
      <c r="S284" s="7">
        <f t="shared" si="107"/>
        <v>0</v>
      </c>
      <c r="T284" s="7">
        <f t="shared" si="108"/>
        <v>0</v>
      </c>
      <c r="U284" s="7">
        <f t="shared" si="109"/>
        <v>0</v>
      </c>
      <c r="V284" s="7">
        <f t="shared" si="110"/>
        <v>0</v>
      </c>
      <c r="W284" s="7">
        <f t="shared" si="111"/>
        <v>0</v>
      </c>
      <c r="X284" s="7">
        <f t="shared" si="112"/>
        <v>0</v>
      </c>
      <c r="Y284" s="7">
        <f t="shared" si="113"/>
        <v>0</v>
      </c>
      <c r="Z284" s="7">
        <f t="shared" si="114"/>
        <v>0</v>
      </c>
      <c r="AA284" s="7">
        <f t="shared" si="115"/>
        <v>0</v>
      </c>
      <c r="AC284" s="7">
        <f t="shared" si="116"/>
        <v>0</v>
      </c>
      <c r="AD284" s="7">
        <f t="shared" si="117"/>
        <v>0</v>
      </c>
      <c r="AE284" s="7">
        <f t="shared" si="118"/>
        <v>0</v>
      </c>
      <c r="AF284" s="7">
        <f t="shared" si="119"/>
        <v>0</v>
      </c>
      <c r="AG284" s="7">
        <f t="shared" si="120"/>
        <v>0</v>
      </c>
      <c r="AH284" s="7">
        <f t="shared" si="121"/>
        <v>0</v>
      </c>
      <c r="AI284" s="7">
        <f t="shared" si="122"/>
        <v>0</v>
      </c>
      <c r="AJ284" s="7">
        <f t="shared" si="123"/>
        <v>0</v>
      </c>
      <c r="AK284" s="7">
        <f t="shared" si="124"/>
        <v>0</v>
      </c>
      <c r="AL284" s="7">
        <f t="shared" si="125"/>
        <v>0</v>
      </c>
      <c r="AM284" s="7">
        <f t="shared" si="126"/>
        <v>0</v>
      </c>
    </row>
    <row r="285" spans="1:39" hidden="1" x14ac:dyDescent="0.75">
      <c r="A285" s="4">
        <v>41923</v>
      </c>
      <c r="B285" s="37">
        <f>IFERROR(INDEX(BTC!$F:$F,MATCH($A285,BTC!$A:$A,0))*INDEX('Control Panel'!$B:$B,MATCH('Index Volume'!$A285+1,'Control Panel'!$A:$A,1)),0)</f>
        <v>0</v>
      </c>
      <c r="C285" s="37">
        <f>IFERROR(INDEX(XRP!$F:$F,MATCH($A285,XRP!$A:$A,0))*INDEX('Control Panel'!$C:$C,MATCH($A285+1,'Control Panel'!$A:$A,1)),0)</f>
        <v>0</v>
      </c>
      <c r="D285" s="37">
        <f>IFERROR(INDEX(LTC!$F:$F,MATCH($A285,LTC!$A:$A,0))*INDEX('Control Panel'!$D:$D,MATCH($A285+1,'Control Panel'!$A:$A,1)),0)</f>
        <v>0</v>
      </c>
      <c r="E285" s="37">
        <f>IFERROR(INDEX(ETC!$F:$F,MATCH($A285,ETC!$A:$A,0))*INDEX('Control Panel'!$E:$E,MATCH($A285+1,'Control Panel'!$A:$A,1)),0)</f>
        <v>0</v>
      </c>
      <c r="F285" s="37">
        <f>IFERROR(INDEX(ETH!$F:$F,MATCH($A285,ETH!$A:$A,0))*INDEX('Control Panel'!$F:$F,MATCH('Index Volume'!$A285+1,'Control Panel'!$A:$A,1)),0)</f>
        <v>0</v>
      </c>
      <c r="G285" s="37">
        <f>IFERROR(INDEX(BCH!$F:$F,MATCH($A285,BCH!$A:$A,0))*INDEX('Control Panel'!$G:$G,MATCH('Index Volume'!$A285+1,'Control Panel'!$A:$A,1)),0)</f>
        <v>0</v>
      </c>
      <c r="H285" s="37">
        <f>IFERROR(INDEX(XMR!$F:$F,MATCH($A285,XMR!$A:$A,0))*INDEX('Control Panel'!$H:$H,MATCH('Index Volume'!$A285+1,'Control Panel'!$A:$A,1)),0)</f>
        <v>0</v>
      </c>
      <c r="I285" s="37">
        <f>IFERROR(INDEX(ZEC!$F:$F,MATCH($A285,ZEC!$A:$A,0))*INDEX('Control Panel'!$I:$I,MATCH('Index Volume'!$A285+1,'Control Panel'!$A:$A,1)),0)</f>
        <v>0</v>
      </c>
      <c r="J285" s="37">
        <f>IFERROR(INDEX(EOS!$F:$F,MATCH($A285,EOS!$A:$A,0))*INDEX('Control Panel'!$J:$J,MATCH('Index Volume'!$A285+1,'Control Panel'!$A:$A,1)),0)</f>
        <v>0</v>
      </c>
      <c r="K285" s="37">
        <f>IFERROR(INDEX(DASH!$F:$F,MATCH($A285,DASH!$A:$A,0))*INDEX('Control Panel'!$K:$K,MATCH('Index Volume'!$A285+1,'Control Panel'!$A:$A,1)),0)</f>
        <v>0</v>
      </c>
      <c r="L285" s="37">
        <f>IFERROR(INDEX(XLM!$F:$F,MATCH($A285,XLM!$A:$A,0))*INDEX('Control Panel'!$L:$L,MATCH('Index Volume'!$A285+1,'Control Panel'!$A:$A,1)),0)</f>
        <v>0</v>
      </c>
      <c r="M285" s="39">
        <f t="shared" si="102"/>
        <v>0</v>
      </c>
      <c r="N285" s="1" t="b">
        <f t="shared" si="103"/>
        <v>1</v>
      </c>
      <c r="O285" s="41">
        <f t="shared" si="104"/>
        <v>0</v>
      </c>
      <c r="Q285" s="7">
        <f t="shared" si="105"/>
        <v>0</v>
      </c>
      <c r="R285" s="7">
        <f t="shared" si="106"/>
        <v>0</v>
      </c>
      <c r="S285" s="7">
        <f t="shared" si="107"/>
        <v>0</v>
      </c>
      <c r="T285" s="7">
        <f t="shared" si="108"/>
        <v>0</v>
      </c>
      <c r="U285" s="7">
        <f t="shared" si="109"/>
        <v>0</v>
      </c>
      <c r="V285" s="7">
        <f t="shared" si="110"/>
        <v>0</v>
      </c>
      <c r="W285" s="7">
        <f t="shared" si="111"/>
        <v>0</v>
      </c>
      <c r="X285" s="7">
        <f t="shared" si="112"/>
        <v>0</v>
      </c>
      <c r="Y285" s="7">
        <f t="shared" si="113"/>
        <v>0</v>
      </c>
      <c r="Z285" s="7">
        <f t="shared" si="114"/>
        <v>0</v>
      </c>
      <c r="AA285" s="7">
        <f t="shared" si="115"/>
        <v>0</v>
      </c>
      <c r="AC285" s="7">
        <f t="shared" si="116"/>
        <v>0</v>
      </c>
      <c r="AD285" s="7">
        <f t="shared" si="117"/>
        <v>0</v>
      </c>
      <c r="AE285" s="7">
        <f t="shared" si="118"/>
        <v>0</v>
      </c>
      <c r="AF285" s="7">
        <f t="shared" si="119"/>
        <v>0</v>
      </c>
      <c r="AG285" s="7">
        <f t="shared" si="120"/>
        <v>0</v>
      </c>
      <c r="AH285" s="7">
        <f t="shared" si="121"/>
        <v>0</v>
      </c>
      <c r="AI285" s="7">
        <f t="shared" si="122"/>
        <v>0</v>
      </c>
      <c r="AJ285" s="7">
        <f t="shared" si="123"/>
        <v>0</v>
      </c>
      <c r="AK285" s="7">
        <f t="shared" si="124"/>
        <v>0</v>
      </c>
      <c r="AL285" s="7">
        <f t="shared" si="125"/>
        <v>0</v>
      </c>
      <c r="AM285" s="7">
        <f t="shared" si="126"/>
        <v>0</v>
      </c>
    </row>
    <row r="286" spans="1:39" hidden="1" x14ac:dyDescent="0.75">
      <c r="A286" s="3">
        <v>41924</v>
      </c>
      <c r="B286" s="37">
        <f>IFERROR(INDEX(BTC!$F:$F,MATCH($A286,BTC!$A:$A,0))*INDEX('Control Panel'!$B:$B,MATCH('Index Volume'!$A286+1,'Control Panel'!$A:$A,1)),0)</f>
        <v>0</v>
      </c>
      <c r="C286" s="37">
        <f>IFERROR(INDEX(XRP!$F:$F,MATCH($A286,XRP!$A:$A,0))*INDEX('Control Panel'!$C:$C,MATCH($A286+1,'Control Panel'!$A:$A,1)),0)</f>
        <v>0</v>
      </c>
      <c r="D286" s="37">
        <f>IFERROR(INDEX(LTC!$F:$F,MATCH($A286,LTC!$A:$A,0))*INDEX('Control Panel'!$D:$D,MATCH($A286+1,'Control Panel'!$A:$A,1)),0)</f>
        <v>0</v>
      </c>
      <c r="E286" s="37">
        <f>IFERROR(INDEX(ETC!$F:$F,MATCH($A286,ETC!$A:$A,0))*INDEX('Control Panel'!$E:$E,MATCH($A286+1,'Control Panel'!$A:$A,1)),0)</f>
        <v>0</v>
      </c>
      <c r="F286" s="37">
        <f>IFERROR(INDEX(ETH!$F:$F,MATCH($A286,ETH!$A:$A,0))*INDEX('Control Panel'!$F:$F,MATCH('Index Volume'!$A286+1,'Control Panel'!$A:$A,1)),0)</f>
        <v>0</v>
      </c>
      <c r="G286" s="37">
        <f>IFERROR(INDEX(BCH!$F:$F,MATCH($A286,BCH!$A:$A,0))*INDEX('Control Panel'!$G:$G,MATCH('Index Volume'!$A286+1,'Control Panel'!$A:$A,1)),0)</f>
        <v>0</v>
      </c>
      <c r="H286" s="37">
        <f>IFERROR(INDEX(XMR!$F:$F,MATCH($A286,XMR!$A:$A,0))*INDEX('Control Panel'!$H:$H,MATCH('Index Volume'!$A286+1,'Control Panel'!$A:$A,1)),0)</f>
        <v>0</v>
      </c>
      <c r="I286" s="37">
        <f>IFERROR(INDEX(ZEC!$F:$F,MATCH($A286,ZEC!$A:$A,0))*INDEX('Control Panel'!$I:$I,MATCH('Index Volume'!$A286+1,'Control Panel'!$A:$A,1)),0)</f>
        <v>0</v>
      </c>
      <c r="J286" s="37">
        <f>IFERROR(INDEX(EOS!$F:$F,MATCH($A286,EOS!$A:$A,0))*INDEX('Control Panel'!$J:$J,MATCH('Index Volume'!$A286+1,'Control Panel'!$A:$A,1)),0)</f>
        <v>0</v>
      </c>
      <c r="K286" s="37">
        <f>IFERROR(INDEX(DASH!$F:$F,MATCH($A286,DASH!$A:$A,0))*INDEX('Control Panel'!$K:$K,MATCH('Index Volume'!$A286+1,'Control Panel'!$A:$A,1)),0)</f>
        <v>0</v>
      </c>
      <c r="L286" s="37">
        <f>IFERROR(INDEX(XLM!$F:$F,MATCH($A286,XLM!$A:$A,0))*INDEX('Control Panel'!$L:$L,MATCH('Index Volume'!$A286+1,'Control Panel'!$A:$A,1)),0)</f>
        <v>0</v>
      </c>
      <c r="M286" s="39">
        <f t="shared" si="102"/>
        <v>0</v>
      </c>
      <c r="N286" s="1" t="b">
        <f t="shared" si="103"/>
        <v>1</v>
      </c>
      <c r="O286" s="41">
        <f t="shared" si="104"/>
        <v>0</v>
      </c>
      <c r="Q286" s="7">
        <f t="shared" si="105"/>
        <v>0</v>
      </c>
      <c r="R286" s="7">
        <f t="shared" si="106"/>
        <v>0</v>
      </c>
      <c r="S286" s="7">
        <f t="shared" si="107"/>
        <v>0</v>
      </c>
      <c r="T286" s="7">
        <f t="shared" si="108"/>
        <v>0</v>
      </c>
      <c r="U286" s="7">
        <f t="shared" si="109"/>
        <v>0</v>
      </c>
      <c r="V286" s="7">
        <f t="shared" si="110"/>
        <v>0</v>
      </c>
      <c r="W286" s="7">
        <f t="shared" si="111"/>
        <v>0</v>
      </c>
      <c r="X286" s="7">
        <f t="shared" si="112"/>
        <v>0</v>
      </c>
      <c r="Y286" s="7">
        <f t="shared" si="113"/>
        <v>0</v>
      </c>
      <c r="Z286" s="7">
        <f t="shared" si="114"/>
        <v>0</v>
      </c>
      <c r="AA286" s="7">
        <f t="shared" si="115"/>
        <v>0</v>
      </c>
      <c r="AC286" s="7">
        <f t="shared" si="116"/>
        <v>0</v>
      </c>
      <c r="AD286" s="7">
        <f t="shared" si="117"/>
        <v>0</v>
      </c>
      <c r="AE286" s="7">
        <f t="shared" si="118"/>
        <v>0</v>
      </c>
      <c r="AF286" s="7">
        <f t="shared" si="119"/>
        <v>0</v>
      </c>
      <c r="AG286" s="7">
        <f t="shared" si="120"/>
        <v>0</v>
      </c>
      <c r="AH286" s="7">
        <f t="shared" si="121"/>
        <v>0</v>
      </c>
      <c r="AI286" s="7">
        <f t="shared" si="122"/>
        <v>0</v>
      </c>
      <c r="AJ286" s="7">
        <f t="shared" si="123"/>
        <v>0</v>
      </c>
      <c r="AK286" s="7">
        <f t="shared" si="124"/>
        <v>0</v>
      </c>
      <c r="AL286" s="7">
        <f t="shared" si="125"/>
        <v>0</v>
      </c>
      <c r="AM286" s="7">
        <f t="shared" si="126"/>
        <v>0</v>
      </c>
    </row>
    <row r="287" spans="1:39" hidden="1" x14ac:dyDescent="0.75">
      <c r="A287" s="4">
        <v>41925</v>
      </c>
      <c r="B287" s="37">
        <f>IFERROR(INDEX(BTC!$F:$F,MATCH($A287,BTC!$A:$A,0))*INDEX('Control Panel'!$B:$B,MATCH('Index Volume'!$A287+1,'Control Panel'!$A:$A,1)),0)</f>
        <v>0</v>
      </c>
      <c r="C287" s="37">
        <f>IFERROR(INDEX(XRP!$F:$F,MATCH($A287,XRP!$A:$A,0))*INDEX('Control Panel'!$C:$C,MATCH($A287+1,'Control Panel'!$A:$A,1)),0)</f>
        <v>0</v>
      </c>
      <c r="D287" s="37">
        <f>IFERROR(INDEX(LTC!$F:$F,MATCH($A287,LTC!$A:$A,0))*INDEX('Control Panel'!$D:$D,MATCH($A287+1,'Control Panel'!$A:$A,1)),0)</f>
        <v>0</v>
      </c>
      <c r="E287" s="37">
        <f>IFERROR(INDEX(ETC!$F:$F,MATCH($A287,ETC!$A:$A,0))*INDEX('Control Panel'!$E:$E,MATCH($A287+1,'Control Panel'!$A:$A,1)),0)</f>
        <v>0</v>
      </c>
      <c r="F287" s="37">
        <f>IFERROR(INDEX(ETH!$F:$F,MATCH($A287,ETH!$A:$A,0))*INDEX('Control Panel'!$F:$F,MATCH('Index Volume'!$A287+1,'Control Panel'!$A:$A,1)),0)</f>
        <v>0</v>
      </c>
      <c r="G287" s="37">
        <f>IFERROR(INDEX(BCH!$F:$F,MATCH($A287,BCH!$A:$A,0))*INDEX('Control Panel'!$G:$G,MATCH('Index Volume'!$A287+1,'Control Panel'!$A:$A,1)),0)</f>
        <v>0</v>
      </c>
      <c r="H287" s="37">
        <f>IFERROR(INDEX(XMR!$F:$F,MATCH($A287,XMR!$A:$A,0))*INDEX('Control Panel'!$H:$H,MATCH('Index Volume'!$A287+1,'Control Panel'!$A:$A,1)),0)</f>
        <v>0</v>
      </c>
      <c r="I287" s="37">
        <f>IFERROR(INDEX(ZEC!$F:$F,MATCH($A287,ZEC!$A:$A,0))*INDEX('Control Panel'!$I:$I,MATCH('Index Volume'!$A287+1,'Control Panel'!$A:$A,1)),0)</f>
        <v>0</v>
      </c>
      <c r="J287" s="37">
        <f>IFERROR(INDEX(EOS!$F:$F,MATCH($A287,EOS!$A:$A,0))*INDEX('Control Panel'!$J:$J,MATCH('Index Volume'!$A287+1,'Control Panel'!$A:$A,1)),0)</f>
        <v>0</v>
      </c>
      <c r="K287" s="37">
        <f>IFERROR(INDEX(DASH!$F:$F,MATCH($A287,DASH!$A:$A,0))*INDEX('Control Panel'!$K:$K,MATCH('Index Volume'!$A287+1,'Control Panel'!$A:$A,1)),0)</f>
        <v>0</v>
      </c>
      <c r="L287" s="37">
        <f>IFERROR(INDEX(XLM!$F:$F,MATCH($A287,XLM!$A:$A,0))*INDEX('Control Panel'!$L:$L,MATCH('Index Volume'!$A287+1,'Control Panel'!$A:$A,1)),0)</f>
        <v>0</v>
      </c>
      <c r="M287" s="39">
        <f t="shared" si="102"/>
        <v>0</v>
      </c>
      <c r="N287" s="1" t="b">
        <f t="shared" si="103"/>
        <v>1</v>
      </c>
      <c r="O287" s="41">
        <f t="shared" si="104"/>
        <v>0</v>
      </c>
      <c r="Q287" s="7">
        <f t="shared" si="105"/>
        <v>0</v>
      </c>
      <c r="R287" s="7">
        <f t="shared" si="106"/>
        <v>0</v>
      </c>
      <c r="S287" s="7">
        <f t="shared" si="107"/>
        <v>0</v>
      </c>
      <c r="T287" s="7">
        <f t="shared" si="108"/>
        <v>0</v>
      </c>
      <c r="U287" s="7">
        <f t="shared" si="109"/>
        <v>0</v>
      </c>
      <c r="V287" s="7">
        <f t="shared" si="110"/>
        <v>0</v>
      </c>
      <c r="W287" s="7">
        <f t="shared" si="111"/>
        <v>0</v>
      </c>
      <c r="X287" s="7">
        <f t="shared" si="112"/>
        <v>0</v>
      </c>
      <c r="Y287" s="7">
        <f t="shared" si="113"/>
        <v>0</v>
      </c>
      <c r="Z287" s="7">
        <f t="shared" si="114"/>
        <v>0</v>
      </c>
      <c r="AA287" s="7">
        <f t="shared" si="115"/>
        <v>0</v>
      </c>
      <c r="AC287" s="7">
        <f t="shared" si="116"/>
        <v>0</v>
      </c>
      <c r="AD287" s="7">
        <f t="shared" si="117"/>
        <v>0</v>
      </c>
      <c r="AE287" s="7">
        <f t="shared" si="118"/>
        <v>0</v>
      </c>
      <c r="AF287" s="7">
        <f t="shared" si="119"/>
        <v>0</v>
      </c>
      <c r="AG287" s="7">
        <f t="shared" si="120"/>
        <v>0</v>
      </c>
      <c r="AH287" s="7">
        <f t="shared" si="121"/>
        <v>0</v>
      </c>
      <c r="AI287" s="7">
        <f t="shared" si="122"/>
        <v>0</v>
      </c>
      <c r="AJ287" s="7">
        <f t="shared" si="123"/>
        <v>0</v>
      </c>
      <c r="AK287" s="7">
        <f t="shared" si="124"/>
        <v>0</v>
      </c>
      <c r="AL287" s="7">
        <f t="shared" si="125"/>
        <v>0</v>
      </c>
      <c r="AM287" s="7">
        <f t="shared" si="126"/>
        <v>0</v>
      </c>
    </row>
    <row r="288" spans="1:39" hidden="1" x14ac:dyDescent="0.75">
      <c r="A288" s="3">
        <v>41926</v>
      </c>
      <c r="B288" s="37">
        <f>IFERROR(INDEX(BTC!$F:$F,MATCH($A288,BTC!$A:$A,0))*INDEX('Control Panel'!$B:$B,MATCH('Index Volume'!$A288+1,'Control Panel'!$A:$A,1)),0)</f>
        <v>0</v>
      </c>
      <c r="C288" s="37">
        <f>IFERROR(INDEX(XRP!$F:$F,MATCH($A288,XRP!$A:$A,0))*INDEX('Control Panel'!$C:$C,MATCH($A288+1,'Control Panel'!$A:$A,1)),0)</f>
        <v>0</v>
      </c>
      <c r="D288" s="37">
        <f>IFERROR(INDEX(LTC!$F:$F,MATCH($A288,LTC!$A:$A,0))*INDEX('Control Panel'!$D:$D,MATCH($A288+1,'Control Panel'!$A:$A,1)),0)</f>
        <v>0</v>
      </c>
      <c r="E288" s="37">
        <f>IFERROR(INDEX(ETC!$F:$F,MATCH($A288,ETC!$A:$A,0))*INDEX('Control Panel'!$E:$E,MATCH($A288+1,'Control Panel'!$A:$A,1)),0)</f>
        <v>0</v>
      </c>
      <c r="F288" s="37">
        <f>IFERROR(INDEX(ETH!$F:$F,MATCH($A288,ETH!$A:$A,0))*INDEX('Control Panel'!$F:$F,MATCH('Index Volume'!$A288+1,'Control Panel'!$A:$A,1)),0)</f>
        <v>0</v>
      </c>
      <c r="G288" s="37">
        <f>IFERROR(INDEX(BCH!$F:$F,MATCH($A288,BCH!$A:$A,0))*INDEX('Control Panel'!$G:$G,MATCH('Index Volume'!$A288+1,'Control Panel'!$A:$A,1)),0)</f>
        <v>0</v>
      </c>
      <c r="H288" s="37">
        <f>IFERROR(INDEX(XMR!$F:$F,MATCH($A288,XMR!$A:$A,0))*INDEX('Control Panel'!$H:$H,MATCH('Index Volume'!$A288+1,'Control Panel'!$A:$A,1)),0)</f>
        <v>0</v>
      </c>
      <c r="I288" s="37">
        <f>IFERROR(INDEX(ZEC!$F:$F,MATCH($A288,ZEC!$A:$A,0))*INDEX('Control Panel'!$I:$I,MATCH('Index Volume'!$A288+1,'Control Panel'!$A:$A,1)),0)</f>
        <v>0</v>
      </c>
      <c r="J288" s="37">
        <f>IFERROR(INDEX(EOS!$F:$F,MATCH($A288,EOS!$A:$A,0))*INDEX('Control Panel'!$J:$J,MATCH('Index Volume'!$A288+1,'Control Panel'!$A:$A,1)),0)</f>
        <v>0</v>
      </c>
      <c r="K288" s="37">
        <f>IFERROR(INDEX(DASH!$F:$F,MATCH($A288,DASH!$A:$A,0))*INDEX('Control Panel'!$K:$K,MATCH('Index Volume'!$A288+1,'Control Panel'!$A:$A,1)),0)</f>
        <v>0</v>
      </c>
      <c r="L288" s="37">
        <f>IFERROR(INDEX(XLM!$F:$F,MATCH($A288,XLM!$A:$A,0))*INDEX('Control Panel'!$L:$L,MATCH('Index Volume'!$A288+1,'Control Panel'!$A:$A,1)),0)</f>
        <v>0</v>
      </c>
      <c r="M288" s="39">
        <f t="shared" si="102"/>
        <v>0</v>
      </c>
      <c r="N288" s="1" t="b">
        <f t="shared" si="103"/>
        <v>1</v>
      </c>
      <c r="O288" s="41">
        <f t="shared" si="104"/>
        <v>0</v>
      </c>
      <c r="Q288" s="7">
        <f t="shared" si="105"/>
        <v>0</v>
      </c>
      <c r="R288" s="7">
        <f t="shared" si="106"/>
        <v>0</v>
      </c>
      <c r="S288" s="7">
        <f t="shared" si="107"/>
        <v>0</v>
      </c>
      <c r="T288" s="7">
        <f t="shared" si="108"/>
        <v>0</v>
      </c>
      <c r="U288" s="7">
        <f t="shared" si="109"/>
        <v>0</v>
      </c>
      <c r="V288" s="7">
        <f t="shared" si="110"/>
        <v>0</v>
      </c>
      <c r="W288" s="7">
        <f t="shared" si="111"/>
        <v>0</v>
      </c>
      <c r="X288" s="7">
        <f t="shared" si="112"/>
        <v>0</v>
      </c>
      <c r="Y288" s="7">
        <f t="shared" si="113"/>
        <v>0</v>
      </c>
      <c r="Z288" s="7">
        <f t="shared" si="114"/>
        <v>0</v>
      </c>
      <c r="AA288" s="7">
        <f t="shared" si="115"/>
        <v>0</v>
      </c>
      <c r="AC288" s="7">
        <f t="shared" si="116"/>
        <v>0</v>
      </c>
      <c r="AD288" s="7">
        <f t="shared" si="117"/>
        <v>0</v>
      </c>
      <c r="AE288" s="7">
        <f t="shared" si="118"/>
        <v>0</v>
      </c>
      <c r="AF288" s="7">
        <f t="shared" si="119"/>
        <v>0</v>
      </c>
      <c r="AG288" s="7">
        <f t="shared" si="120"/>
        <v>0</v>
      </c>
      <c r="AH288" s="7">
        <f t="shared" si="121"/>
        <v>0</v>
      </c>
      <c r="AI288" s="7">
        <f t="shared" si="122"/>
        <v>0</v>
      </c>
      <c r="AJ288" s="7">
        <f t="shared" si="123"/>
        <v>0</v>
      </c>
      <c r="AK288" s="7">
        <f t="shared" si="124"/>
        <v>0</v>
      </c>
      <c r="AL288" s="7">
        <f t="shared" si="125"/>
        <v>0</v>
      </c>
      <c r="AM288" s="7">
        <f t="shared" si="126"/>
        <v>0</v>
      </c>
    </row>
    <row r="289" spans="1:39" hidden="1" x14ac:dyDescent="0.75">
      <c r="A289" s="4">
        <v>41927</v>
      </c>
      <c r="B289" s="37">
        <f>IFERROR(INDEX(BTC!$F:$F,MATCH($A289,BTC!$A:$A,0))*INDEX('Control Panel'!$B:$B,MATCH('Index Volume'!$A289+1,'Control Panel'!$A:$A,1)),0)</f>
        <v>0</v>
      </c>
      <c r="C289" s="37">
        <f>IFERROR(INDEX(XRP!$F:$F,MATCH($A289,XRP!$A:$A,0))*INDEX('Control Panel'!$C:$C,MATCH($A289+1,'Control Panel'!$A:$A,1)),0)</f>
        <v>0</v>
      </c>
      <c r="D289" s="37">
        <f>IFERROR(INDEX(LTC!$F:$F,MATCH($A289,LTC!$A:$A,0))*INDEX('Control Panel'!$D:$D,MATCH($A289+1,'Control Panel'!$A:$A,1)),0)</f>
        <v>0</v>
      </c>
      <c r="E289" s="37">
        <f>IFERROR(INDEX(ETC!$F:$F,MATCH($A289,ETC!$A:$A,0))*INDEX('Control Panel'!$E:$E,MATCH($A289+1,'Control Panel'!$A:$A,1)),0)</f>
        <v>0</v>
      </c>
      <c r="F289" s="37">
        <f>IFERROR(INDEX(ETH!$F:$F,MATCH($A289,ETH!$A:$A,0))*INDEX('Control Panel'!$F:$F,MATCH('Index Volume'!$A289+1,'Control Panel'!$A:$A,1)),0)</f>
        <v>0</v>
      </c>
      <c r="G289" s="37">
        <f>IFERROR(INDEX(BCH!$F:$F,MATCH($A289,BCH!$A:$A,0))*INDEX('Control Panel'!$G:$G,MATCH('Index Volume'!$A289+1,'Control Panel'!$A:$A,1)),0)</f>
        <v>0</v>
      </c>
      <c r="H289" s="37">
        <f>IFERROR(INDEX(XMR!$F:$F,MATCH($A289,XMR!$A:$A,0))*INDEX('Control Panel'!$H:$H,MATCH('Index Volume'!$A289+1,'Control Panel'!$A:$A,1)),0)</f>
        <v>0</v>
      </c>
      <c r="I289" s="37">
        <f>IFERROR(INDEX(ZEC!$F:$F,MATCH($A289,ZEC!$A:$A,0))*INDEX('Control Panel'!$I:$I,MATCH('Index Volume'!$A289+1,'Control Panel'!$A:$A,1)),0)</f>
        <v>0</v>
      </c>
      <c r="J289" s="37">
        <f>IFERROR(INDEX(EOS!$F:$F,MATCH($A289,EOS!$A:$A,0))*INDEX('Control Panel'!$J:$J,MATCH('Index Volume'!$A289+1,'Control Panel'!$A:$A,1)),0)</f>
        <v>0</v>
      </c>
      <c r="K289" s="37">
        <f>IFERROR(INDEX(DASH!$F:$F,MATCH($A289,DASH!$A:$A,0))*INDEX('Control Panel'!$K:$K,MATCH('Index Volume'!$A289+1,'Control Panel'!$A:$A,1)),0)</f>
        <v>0</v>
      </c>
      <c r="L289" s="37">
        <f>IFERROR(INDEX(XLM!$F:$F,MATCH($A289,XLM!$A:$A,0))*INDEX('Control Panel'!$L:$L,MATCH('Index Volume'!$A289+1,'Control Panel'!$A:$A,1)),0)</f>
        <v>0</v>
      </c>
      <c r="M289" s="39">
        <f t="shared" si="102"/>
        <v>0</v>
      </c>
      <c r="N289" s="1" t="b">
        <f t="shared" si="103"/>
        <v>1</v>
      </c>
      <c r="O289" s="41">
        <f t="shared" si="104"/>
        <v>0</v>
      </c>
      <c r="Q289" s="7">
        <f t="shared" si="105"/>
        <v>0</v>
      </c>
      <c r="R289" s="7">
        <f t="shared" si="106"/>
        <v>0</v>
      </c>
      <c r="S289" s="7">
        <f t="shared" si="107"/>
        <v>0</v>
      </c>
      <c r="T289" s="7">
        <f t="shared" si="108"/>
        <v>0</v>
      </c>
      <c r="U289" s="7">
        <f t="shared" si="109"/>
        <v>0</v>
      </c>
      <c r="V289" s="7">
        <f t="shared" si="110"/>
        <v>0</v>
      </c>
      <c r="W289" s="7">
        <f t="shared" si="111"/>
        <v>0</v>
      </c>
      <c r="X289" s="7">
        <f t="shared" si="112"/>
        <v>0</v>
      </c>
      <c r="Y289" s="7">
        <f t="shared" si="113"/>
        <v>0</v>
      </c>
      <c r="Z289" s="7">
        <f t="shared" si="114"/>
        <v>0</v>
      </c>
      <c r="AA289" s="7">
        <f t="shared" si="115"/>
        <v>0</v>
      </c>
      <c r="AC289" s="7">
        <f t="shared" si="116"/>
        <v>0</v>
      </c>
      <c r="AD289" s="7">
        <f t="shared" si="117"/>
        <v>0</v>
      </c>
      <c r="AE289" s="7">
        <f t="shared" si="118"/>
        <v>0</v>
      </c>
      <c r="AF289" s="7">
        <f t="shared" si="119"/>
        <v>0</v>
      </c>
      <c r="AG289" s="7">
        <f t="shared" si="120"/>
        <v>0</v>
      </c>
      <c r="AH289" s="7">
        <f t="shared" si="121"/>
        <v>0</v>
      </c>
      <c r="AI289" s="7">
        <f t="shared" si="122"/>
        <v>0</v>
      </c>
      <c r="AJ289" s="7">
        <f t="shared" si="123"/>
        <v>0</v>
      </c>
      <c r="AK289" s="7">
        <f t="shared" si="124"/>
        <v>0</v>
      </c>
      <c r="AL289" s="7">
        <f t="shared" si="125"/>
        <v>0</v>
      </c>
      <c r="AM289" s="7">
        <f t="shared" si="126"/>
        <v>0</v>
      </c>
    </row>
    <row r="290" spans="1:39" hidden="1" x14ac:dyDescent="0.75">
      <c r="A290" s="3">
        <v>41928</v>
      </c>
      <c r="B290" s="37">
        <f>IFERROR(INDEX(BTC!$F:$F,MATCH($A290,BTC!$A:$A,0))*INDEX('Control Panel'!$B:$B,MATCH('Index Volume'!$A290+1,'Control Panel'!$A:$A,1)),0)</f>
        <v>0</v>
      </c>
      <c r="C290" s="37">
        <f>IFERROR(INDEX(XRP!$F:$F,MATCH($A290,XRP!$A:$A,0))*INDEX('Control Panel'!$C:$C,MATCH($A290+1,'Control Panel'!$A:$A,1)),0)</f>
        <v>0</v>
      </c>
      <c r="D290" s="37">
        <f>IFERROR(INDEX(LTC!$F:$F,MATCH($A290,LTC!$A:$A,0))*INDEX('Control Panel'!$D:$D,MATCH($A290+1,'Control Panel'!$A:$A,1)),0)</f>
        <v>0</v>
      </c>
      <c r="E290" s="37">
        <f>IFERROR(INDEX(ETC!$F:$F,MATCH($A290,ETC!$A:$A,0))*INDEX('Control Panel'!$E:$E,MATCH($A290+1,'Control Panel'!$A:$A,1)),0)</f>
        <v>0</v>
      </c>
      <c r="F290" s="37">
        <f>IFERROR(INDEX(ETH!$F:$F,MATCH($A290,ETH!$A:$A,0))*INDEX('Control Panel'!$F:$F,MATCH('Index Volume'!$A290+1,'Control Panel'!$A:$A,1)),0)</f>
        <v>0</v>
      </c>
      <c r="G290" s="37">
        <f>IFERROR(INDEX(BCH!$F:$F,MATCH($A290,BCH!$A:$A,0))*INDEX('Control Panel'!$G:$G,MATCH('Index Volume'!$A290+1,'Control Panel'!$A:$A,1)),0)</f>
        <v>0</v>
      </c>
      <c r="H290" s="37">
        <f>IFERROR(INDEX(XMR!$F:$F,MATCH($A290,XMR!$A:$A,0))*INDEX('Control Panel'!$H:$H,MATCH('Index Volume'!$A290+1,'Control Panel'!$A:$A,1)),0)</f>
        <v>0</v>
      </c>
      <c r="I290" s="37">
        <f>IFERROR(INDEX(ZEC!$F:$F,MATCH($A290,ZEC!$A:$A,0))*INDEX('Control Panel'!$I:$I,MATCH('Index Volume'!$A290+1,'Control Panel'!$A:$A,1)),0)</f>
        <v>0</v>
      </c>
      <c r="J290" s="37">
        <f>IFERROR(INDEX(EOS!$F:$F,MATCH($A290,EOS!$A:$A,0))*INDEX('Control Panel'!$J:$J,MATCH('Index Volume'!$A290+1,'Control Panel'!$A:$A,1)),0)</f>
        <v>0</v>
      </c>
      <c r="K290" s="37">
        <f>IFERROR(INDEX(DASH!$F:$F,MATCH($A290,DASH!$A:$A,0))*INDEX('Control Panel'!$K:$K,MATCH('Index Volume'!$A290+1,'Control Panel'!$A:$A,1)),0)</f>
        <v>0</v>
      </c>
      <c r="L290" s="37">
        <f>IFERROR(INDEX(XLM!$F:$F,MATCH($A290,XLM!$A:$A,0))*INDEX('Control Panel'!$L:$L,MATCH('Index Volume'!$A290+1,'Control Panel'!$A:$A,1)),0)</f>
        <v>0</v>
      </c>
      <c r="M290" s="39">
        <f t="shared" si="102"/>
        <v>0</v>
      </c>
      <c r="N290" s="1" t="b">
        <f t="shared" si="103"/>
        <v>1</v>
      </c>
      <c r="O290" s="41">
        <f t="shared" si="104"/>
        <v>0</v>
      </c>
      <c r="Q290" s="7">
        <f t="shared" si="105"/>
        <v>0</v>
      </c>
      <c r="R290" s="7">
        <f t="shared" si="106"/>
        <v>0</v>
      </c>
      <c r="S290" s="7">
        <f t="shared" si="107"/>
        <v>0</v>
      </c>
      <c r="T290" s="7">
        <f t="shared" si="108"/>
        <v>0</v>
      </c>
      <c r="U290" s="7">
        <f t="shared" si="109"/>
        <v>0</v>
      </c>
      <c r="V290" s="7">
        <f t="shared" si="110"/>
        <v>0</v>
      </c>
      <c r="W290" s="7">
        <f t="shared" si="111"/>
        <v>0</v>
      </c>
      <c r="X290" s="7">
        <f t="shared" si="112"/>
        <v>0</v>
      </c>
      <c r="Y290" s="7">
        <f t="shared" si="113"/>
        <v>0</v>
      </c>
      <c r="Z290" s="7">
        <f t="shared" si="114"/>
        <v>0</v>
      </c>
      <c r="AA290" s="7">
        <f t="shared" si="115"/>
        <v>0</v>
      </c>
      <c r="AC290" s="7">
        <f t="shared" si="116"/>
        <v>0</v>
      </c>
      <c r="AD290" s="7">
        <f t="shared" si="117"/>
        <v>0</v>
      </c>
      <c r="AE290" s="7">
        <f t="shared" si="118"/>
        <v>0</v>
      </c>
      <c r="AF290" s="7">
        <f t="shared" si="119"/>
        <v>0</v>
      </c>
      <c r="AG290" s="7">
        <f t="shared" si="120"/>
        <v>0</v>
      </c>
      <c r="AH290" s="7">
        <f t="shared" si="121"/>
        <v>0</v>
      </c>
      <c r="AI290" s="7">
        <f t="shared" si="122"/>
        <v>0</v>
      </c>
      <c r="AJ290" s="7">
        <f t="shared" si="123"/>
        <v>0</v>
      </c>
      <c r="AK290" s="7">
        <f t="shared" si="124"/>
        <v>0</v>
      </c>
      <c r="AL290" s="7">
        <f t="shared" si="125"/>
        <v>0</v>
      </c>
      <c r="AM290" s="7">
        <f t="shared" si="126"/>
        <v>0</v>
      </c>
    </row>
    <row r="291" spans="1:39" hidden="1" x14ac:dyDescent="0.75">
      <c r="A291" s="4">
        <v>41929</v>
      </c>
      <c r="B291" s="37">
        <f>IFERROR(INDEX(BTC!$F:$F,MATCH($A291,BTC!$A:$A,0))*INDEX('Control Panel'!$B:$B,MATCH('Index Volume'!$A291+1,'Control Panel'!$A:$A,1)),0)</f>
        <v>0</v>
      </c>
      <c r="C291" s="37">
        <f>IFERROR(INDEX(XRP!$F:$F,MATCH($A291,XRP!$A:$A,0))*INDEX('Control Panel'!$C:$C,MATCH($A291+1,'Control Panel'!$A:$A,1)),0)</f>
        <v>0</v>
      </c>
      <c r="D291" s="37">
        <f>IFERROR(INDEX(LTC!$F:$F,MATCH($A291,LTC!$A:$A,0))*INDEX('Control Panel'!$D:$D,MATCH($A291+1,'Control Panel'!$A:$A,1)),0)</f>
        <v>0</v>
      </c>
      <c r="E291" s="37">
        <f>IFERROR(INDEX(ETC!$F:$F,MATCH($A291,ETC!$A:$A,0))*INDEX('Control Panel'!$E:$E,MATCH($A291+1,'Control Panel'!$A:$A,1)),0)</f>
        <v>0</v>
      </c>
      <c r="F291" s="37">
        <f>IFERROR(INDEX(ETH!$F:$F,MATCH($A291,ETH!$A:$A,0))*INDEX('Control Panel'!$F:$F,MATCH('Index Volume'!$A291+1,'Control Panel'!$A:$A,1)),0)</f>
        <v>0</v>
      </c>
      <c r="G291" s="37">
        <f>IFERROR(INDEX(BCH!$F:$F,MATCH($A291,BCH!$A:$A,0))*INDEX('Control Panel'!$G:$G,MATCH('Index Volume'!$A291+1,'Control Panel'!$A:$A,1)),0)</f>
        <v>0</v>
      </c>
      <c r="H291" s="37">
        <f>IFERROR(INDEX(XMR!$F:$F,MATCH($A291,XMR!$A:$A,0))*INDEX('Control Panel'!$H:$H,MATCH('Index Volume'!$A291+1,'Control Panel'!$A:$A,1)),0)</f>
        <v>0</v>
      </c>
      <c r="I291" s="37">
        <f>IFERROR(INDEX(ZEC!$F:$F,MATCH($A291,ZEC!$A:$A,0))*INDEX('Control Panel'!$I:$I,MATCH('Index Volume'!$A291+1,'Control Panel'!$A:$A,1)),0)</f>
        <v>0</v>
      </c>
      <c r="J291" s="37">
        <f>IFERROR(INDEX(EOS!$F:$F,MATCH($A291,EOS!$A:$A,0))*INDEX('Control Panel'!$J:$J,MATCH('Index Volume'!$A291+1,'Control Panel'!$A:$A,1)),0)</f>
        <v>0</v>
      </c>
      <c r="K291" s="37">
        <f>IFERROR(INDEX(DASH!$F:$F,MATCH($A291,DASH!$A:$A,0))*INDEX('Control Panel'!$K:$K,MATCH('Index Volume'!$A291+1,'Control Panel'!$A:$A,1)),0)</f>
        <v>0</v>
      </c>
      <c r="L291" s="37">
        <f>IFERROR(INDEX(XLM!$F:$F,MATCH($A291,XLM!$A:$A,0))*INDEX('Control Panel'!$L:$L,MATCH('Index Volume'!$A291+1,'Control Panel'!$A:$A,1)),0)</f>
        <v>0</v>
      </c>
      <c r="M291" s="39">
        <f t="shared" si="102"/>
        <v>0</v>
      </c>
      <c r="N291" s="1" t="b">
        <f t="shared" si="103"/>
        <v>1</v>
      </c>
      <c r="O291" s="41">
        <f t="shared" si="104"/>
        <v>0</v>
      </c>
      <c r="Q291" s="7">
        <f t="shared" si="105"/>
        <v>0</v>
      </c>
      <c r="R291" s="7">
        <f t="shared" si="106"/>
        <v>0</v>
      </c>
      <c r="S291" s="7">
        <f t="shared" si="107"/>
        <v>0</v>
      </c>
      <c r="T291" s="7">
        <f t="shared" si="108"/>
        <v>0</v>
      </c>
      <c r="U291" s="7">
        <f t="shared" si="109"/>
        <v>0</v>
      </c>
      <c r="V291" s="7">
        <f t="shared" si="110"/>
        <v>0</v>
      </c>
      <c r="W291" s="7">
        <f t="shared" si="111"/>
        <v>0</v>
      </c>
      <c r="X291" s="7">
        <f t="shared" si="112"/>
        <v>0</v>
      </c>
      <c r="Y291" s="7">
        <f t="shared" si="113"/>
        <v>0</v>
      </c>
      <c r="Z291" s="7">
        <f t="shared" si="114"/>
        <v>0</v>
      </c>
      <c r="AA291" s="7">
        <f t="shared" si="115"/>
        <v>0</v>
      </c>
      <c r="AC291" s="7">
        <f t="shared" si="116"/>
        <v>0</v>
      </c>
      <c r="AD291" s="7">
        <f t="shared" si="117"/>
        <v>0</v>
      </c>
      <c r="AE291" s="7">
        <f t="shared" si="118"/>
        <v>0</v>
      </c>
      <c r="AF291" s="7">
        <f t="shared" si="119"/>
        <v>0</v>
      </c>
      <c r="AG291" s="7">
        <f t="shared" si="120"/>
        <v>0</v>
      </c>
      <c r="AH291" s="7">
        <f t="shared" si="121"/>
        <v>0</v>
      </c>
      <c r="AI291" s="7">
        <f t="shared" si="122"/>
        <v>0</v>
      </c>
      <c r="AJ291" s="7">
        <f t="shared" si="123"/>
        <v>0</v>
      </c>
      <c r="AK291" s="7">
        <f t="shared" si="124"/>
        <v>0</v>
      </c>
      <c r="AL291" s="7">
        <f t="shared" si="125"/>
        <v>0</v>
      </c>
      <c r="AM291" s="7">
        <f t="shared" si="126"/>
        <v>0</v>
      </c>
    </row>
    <row r="292" spans="1:39" hidden="1" x14ac:dyDescent="0.75">
      <c r="A292" s="3">
        <v>41930</v>
      </c>
      <c r="B292" s="37">
        <f>IFERROR(INDEX(BTC!$F:$F,MATCH($A292,BTC!$A:$A,0))*INDEX('Control Panel'!$B:$B,MATCH('Index Volume'!$A292+1,'Control Panel'!$A:$A,1)),0)</f>
        <v>0</v>
      </c>
      <c r="C292" s="37">
        <f>IFERROR(INDEX(XRP!$F:$F,MATCH($A292,XRP!$A:$A,0))*INDEX('Control Panel'!$C:$C,MATCH($A292+1,'Control Panel'!$A:$A,1)),0)</f>
        <v>0</v>
      </c>
      <c r="D292" s="37">
        <f>IFERROR(INDEX(LTC!$F:$F,MATCH($A292,LTC!$A:$A,0))*INDEX('Control Panel'!$D:$D,MATCH($A292+1,'Control Panel'!$A:$A,1)),0)</f>
        <v>0</v>
      </c>
      <c r="E292" s="37">
        <f>IFERROR(INDEX(ETC!$F:$F,MATCH($A292,ETC!$A:$A,0))*INDEX('Control Panel'!$E:$E,MATCH($A292+1,'Control Panel'!$A:$A,1)),0)</f>
        <v>0</v>
      </c>
      <c r="F292" s="37">
        <f>IFERROR(INDEX(ETH!$F:$F,MATCH($A292,ETH!$A:$A,0))*INDEX('Control Panel'!$F:$F,MATCH('Index Volume'!$A292+1,'Control Panel'!$A:$A,1)),0)</f>
        <v>0</v>
      </c>
      <c r="G292" s="37">
        <f>IFERROR(INDEX(BCH!$F:$F,MATCH($A292,BCH!$A:$A,0))*INDEX('Control Panel'!$G:$G,MATCH('Index Volume'!$A292+1,'Control Panel'!$A:$A,1)),0)</f>
        <v>0</v>
      </c>
      <c r="H292" s="37">
        <f>IFERROR(INDEX(XMR!$F:$F,MATCH($A292,XMR!$A:$A,0))*INDEX('Control Panel'!$H:$H,MATCH('Index Volume'!$A292+1,'Control Panel'!$A:$A,1)),0)</f>
        <v>0</v>
      </c>
      <c r="I292" s="37">
        <f>IFERROR(INDEX(ZEC!$F:$F,MATCH($A292,ZEC!$A:$A,0))*INDEX('Control Panel'!$I:$I,MATCH('Index Volume'!$A292+1,'Control Panel'!$A:$A,1)),0)</f>
        <v>0</v>
      </c>
      <c r="J292" s="37">
        <f>IFERROR(INDEX(EOS!$F:$F,MATCH($A292,EOS!$A:$A,0))*INDEX('Control Panel'!$J:$J,MATCH('Index Volume'!$A292+1,'Control Panel'!$A:$A,1)),0)</f>
        <v>0</v>
      </c>
      <c r="K292" s="37">
        <f>IFERROR(INDEX(DASH!$F:$F,MATCH($A292,DASH!$A:$A,0))*INDEX('Control Panel'!$K:$K,MATCH('Index Volume'!$A292+1,'Control Panel'!$A:$A,1)),0)</f>
        <v>0</v>
      </c>
      <c r="L292" s="37">
        <f>IFERROR(INDEX(XLM!$F:$F,MATCH($A292,XLM!$A:$A,0))*INDEX('Control Panel'!$L:$L,MATCH('Index Volume'!$A292+1,'Control Panel'!$A:$A,1)),0)</f>
        <v>0</v>
      </c>
      <c r="M292" s="39">
        <f t="shared" si="102"/>
        <v>0</v>
      </c>
      <c r="N292" s="1" t="b">
        <f t="shared" si="103"/>
        <v>1</v>
      </c>
      <c r="O292" s="41">
        <f t="shared" si="104"/>
        <v>0</v>
      </c>
      <c r="Q292" s="7">
        <f t="shared" si="105"/>
        <v>0</v>
      </c>
      <c r="R292" s="7">
        <f t="shared" si="106"/>
        <v>0</v>
      </c>
      <c r="S292" s="7">
        <f t="shared" si="107"/>
        <v>0</v>
      </c>
      <c r="T292" s="7">
        <f t="shared" si="108"/>
        <v>0</v>
      </c>
      <c r="U292" s="7">
        <f t="shared" si="109"/>
        <v>0</v>
      </c>
      <c r="V292" s="7">
        <f t="shared" si="110"/>
        <v>0</v>
      </c>
      <c r="W292" s="7">
        <f t="shared" si="111"/>
        <v>0</v>
      </c>
      <c r="X292" s="7">
        <f t="shared" si="112"/>
        <v>0</v>
      </c>
      <c r="Y292" s="7">
        <f t="shared" si="113"/>
        <v>0</v>
      </c>
      <c r="Z292" s="7">
        <f t="shared" si="114"/>
        <v>0</v>
      </c>
      <c r="AA292" s="7">
        <f t="shared" si="115"/>
        <v>0</v>
      </c>
      <c r="AC292" s="7">
        <f t="shared" si="116"/>
        <v>0</v>
      </c>
      <c r="AD292" s="7">
        <f t="shared" si="117"/>
        <v>0</v>
      </c>
      <c r="AE292" s="7">
        <f t="shared" si="118"/>
        <v>0</v>
      </c>
      <c r="AF292" s="7">
        <f t="shared" si="119"/>
        <v>0</v>
      </c>
      <c r="AG292" s="7">
        <f t="shared" si="120"/>
        <v>0</v>
      </c>
      <c r="AH292" s="7">
        <f t="shared" si="121"/>
        <v>0</v>
      </c>
      <c r="AI292" s="7">
        <f t="shared" si="122"/>
        <v>0</v>
      </c>
      <c r="AJ292" s="7">
        <f t="shared" si="123"/>
        <v>0</v>
      </c>
      <c r="AK292" s="7">
        <f t="shared" si="124"/>
        <v>0</v>
      </c>
      <c r="AL292" s="7">
        <f t="shared" si="125"/>
        <v>0</v>
      </c>
      <c r="AM292" s="7">
        <f t="shared" si="126"/>
        <v>0</v>
      </c>
    </row>
    <row r="293" spans="1:39" hidden="1" x14ac:dyDescent="0.75">
      <c r="A293" s="4">
        <v>41931</v>
      </c>
      <c r="B293" s="37">
        <f>IFERROR(INDEX(BTC!$F:$F,MATCH($A293,BTC!$A:$A,0))*INDEX('Control Panel'!$B:$B,MATCH('Index Volume'!$A293+1,'Control Panel'!$A:$A,1)),0)</f>
        <v>0</v>
      </c>
      <c r="C293" s="37">
        <f>IFERROR(INDEX(XRP!$F:$F,MATCH($A293,XRP!$A:$A,0))*INDEX('Control Panel'!$C:$C,MATCH($A293+1,'Control Panel'!$A:$A,1)),0)</f>
        <v>0</v>
      </c>
      <c r="D293" s="37">
        <f>IFERROR(INDEX(LTC!$F:$F,MATCH($A293,LTC!$A:$A,0))*INDEX('Control Panel'!$D:$D,MATCH($A293+1,'Control Panel'!$A:$A,1)),0)</f>
        <v>0</v>
      </c>
      <c r="E293" s="37">
        <f>IFERROR(INDEX(ETC!$F:$F,MATCH($A293,ETC!$A:$A,0))*INDEX('Control Panel'!$E:$E,MATCH($A293+1,'Control Panel'!$A:$A,1)),0)</f>
        <v>0</v>
      </c>
      <c r="F293" s="37">
        <f>IFERROR(INDEX(ETH!$F:$F,MATCH($A293,ETH!$A:$A,0))*INDEX('Control Panel'!$F:$F,MATCH('Index Volume'!$A293+1,'Control Panel'!$A:$A,1)),0)</f>
        <v>0</v>
      </c>
      <c r="G293" s="37">
        <f>IFERROR(INDEX(BCH!$F:$F,MATCH($A293,BCH!$A:$A,0))*INDEX('Control Panel'!$G:$G,MATCH('Index Volume'!$A293+1,'Control Panel'!$A:$A,1)),0)</f>
        <v>0</v>
      </c>
      <c r="H293" s="37">
        <f>IFERROR(INDEX(XMR!$F:$F,MATCH($A293,XMR!$A:$A,0))*INDEX('Control Panel'!$H:$H,MATCH('Index Volume'!$A293+1,'Control Panel'!$A:$A,1)),0)</f>
        <v>0</v>
      </c>
      <c r="I293" s="37">
        <f>IFERROR(INDEX(ZEC!$F:$F,MATCH($A293,ZEC!$A:$A,0))*INDEX('Control Panel'!$I:$I,MATCH('Index Volume'!$A293+1,'Control Panel'!$A:$A,1)),0)</f>
        <v>0</v>
      </c>
      <c r="J293" s="37">
        <f>IFERROR(INDEX(EOS!$F:$F,MATCH($A293,EOS!$A:$A,0))*INDEX('Control Panel'!$J:$J,MATCH('Index Volume'!$A293+1,'Control Panel'!$A:$A,1)),0)</f>
        <v>0</v>
      </c>
      <c r="K293" s="37">
        <f>IFERROR(INDEX(DASH!$F:$F,MATCH($A293,DASH!$A:$A,0))*INDEX('Control Panel'!$K:$K,MATCH('Index Volume'!$A293+1,'Control Panel'!$A:$A,1)),0)</f>
        <v>0</v>
      </c>
      <c r="L293" s="37">
        <f>IFERROR(INDEX(XLM!$F:$F,MATCH($A293,XLM!$A:$A,0))*INDEX('Control Panel'!$L:$L,MATCH('Index Volume'!$A293+1,'Control Panel'!$A:$A,1)),0)</f>
        <v>0</v>
      </c>
      <c r="M293" s="39">
        <f t="shared" si="102"/>
        <v>0</v>
      </c>
      <c r="N293" s="1" t="b">
        <f t="shared" si="103"/>
        <v>1</v>
      </c>
      <c r="O293" s="41">
        <f t="shared" si="104"/>
        <v>0</v>
      </c>
      <c r="Q293" s="7">
        <f t="shared" si="105"/>
        <v>0</v>
      </c>
      <c r="R293" s="7">
        <f t="shared" si="106"/>
        <v>0</v>
      </c>
      <c r="S293" s="7">
        <f t="shared" si="107"/>
        <v>0</v>
      </c>
      <c r="T293" s="7">
        <f t="shared" si="108"/>
        <v>0</v>
      </c>
      <c r="U293" s="7">
        <f t="shared" si="109"/>
        <v>0</v>
      </c>
      <c r="V293" s="7">
        <f t="shared" si="110"/>
        <v>0</v>
      </c>
      <c r="W293" s="7">
        <f t="shared" si="111"/>
        <v>0</v>
      </c>
      <c r="X293" s="7">
        <f t="shared" si="112"/>
        <v>0</v>
      </c>
      <c r="Y293" s="7">
        <f t="shared" si="113"/>
        <v>0</v>
      </c>
      <c r="Z293" s="7">
        <f t="shared" si="114"/>
        <v>0</v>
      </c>
      <c r="AA293" s="7">
        <f t="shared" si="115"/>
        <v>0</v>
      </c>
      <c r="AC293" s="7">
        <f t="shared" si="116"/>
        <v>0</v>
      </c>
      <c r="AD293" s="7">
        <f t="shared" si="117"/>
        <v>0</v>
      </c>
      <c r="AE293" s="7">
        <f t="shared" si="118"/>
        <v>0</v>
      </c>
      <c r="AF293" s="7">
        <f t="shared" si="119"/>
        <v>0</v>
      </c>
      <c r="AG293" s="7">
        <f t="shared" si="120"/>
        <v>0</v>
      </c>
      <c r="AH293" s="7">
        <f t="shared" si="121"/>
        <v>0</v>
      </c>
      <c r="AI293" s="7">
        <f t="shared" si="122"/>
        <v>0</v>
      </c>
      <c r="AJ293" s="7">
        <f t="shared" si="123"/>
        <v>0</v>
      </c>
      <c r="AK293" s="7">
        <f t="shared" si="124"/>
        <v>0</v>
      </c>
      <c r="AL293" s="7">
        <f t="shared" si="125"/>
        <v>0</v>
      </c>
      <c r="AM293" s="7">
        <f t="shared" si="126"/>
        <v>0</v>
      </c>
    </row>
    <row r="294" spans="1:39" hidden="1" x14ac:dyDescent="0.75">
      <c r="A294" s="3">
        <v>41932</v>
      </c>
      <c r="B294" s="37">
        <f>IFERROR(INDEX(BTC!$F:$F,MATCH($A294,BTC!$A:$A,0))*INDEX('Control Panel'!$B:$B,MATCH('Index Volume'!$A294+1,'Control Panel'!$A:$A,1)),0)</f>
        <v>0</v>
      </c>
      <c r="C294" s="37">
        <f>IFERROR(INDEX(XRP!$F:$F,MATCH($A294,XRP!$A:$A,0))*INDEX('Control Panel'!$C:$C,MATCH($A294+1,'Control Panel'!$A:$A,1)),0)</f>
        <v>0</v>
      </c>
      <c r="D294" s="37">
        <f>IFERROR(INDEX(LTC!$F:$F,MATCH($A294,LTC!$A:$A,0))*INDEX('Control Panel'!$D:$D,MATCH($A294+1,'Control Panel'!$A:$A,1)),0)</f>
        <v>0</v>
      </c>
      <c r="E294" s="37">
        <f>IFERROR(INDEX(ETC!$F:$F,MATCH($A294,ETC!$A:$A,0))*INDEX('Control Panel'!$E:$E,MATCH($A294+1,'Control Panel'!$A:$A,1)),0)</f>
        <v>0</v>
      </c>
      <c r="F294" s="37">
        <f>IFERROR(INDEX(ETH!$F:$F,MATCH($A294,ETH!$A:$A,0))*INDEX('Control Panel'!$F:$F,MATCH('Index Volume'!$A294+1,'Control Panel'!$A:$A,1)),0)</f>
        <v>0</v>
      </c>
      <c r="G294" s="37">
        <f>IFERROR(INDEX(BCH!$F:$F,MATCH($A294,BCH!$A:$A,0))*INDEX('Control Panel'!$G:$G,MATCH('Index Volume'!$A294+1,'Control Panel'!$A:$A,1)),0)</f>
        <v>0</v>
      </c>
      <c r="H294" s="37">
        <f>IFERROR(INDEX(XMR!$F:$F,MATCH($A294,XMR!$A:$A,0))*INDEX('Control Panel'!$H:$H,MATCH('Index Volume'!$A294+1,'Control Panel'!$A:$A,1)),0)</f>
        <v>0</v>
      </c>
      <c r="I294" s="37">
        <f>IFERROR(INDEX(ZEC!$F:$F,MATCH($A294,ZEC!$A:$A,0))*INDEX('Control Panel'!$I:$I,MATCH('Index Volume'!$A294+1,'Control Panel'!$A:$A,1)),0)</f>
        <v>0</v>
      </c>
      <c r="J294" s="37">
        <f>IFERROR(INDEX(EOS!$F:$F,MATCH($A294,EOS!$A:$A,0))*INDEX('Control Panel'!$J:$J,MATCH('Index Volume'!$A294+1,'Control Panel'!$A:$A,1)),0)</f>
        <v>0</v>
      </c>
      <c r="K294" s="37">
        <f>IFERROR(INDEX(DASH!$F:$F,MATCH($A294,DASH!$A:$A,0))*INDEX('Control Panel'!$K:$K,MATCH('Index Volume'!$A294+1,'Control Panel'!$A:$A,1)),0)</f>
        <v>0</v>
      </c>
      <c r="L294" s="37">
        <f>IFERROR(INDEX(XLM!$F:$F,MATCH($A294,XLM!$A:$A,0))*INDEX('Control Panel'!$L:$L,MATCH('Index Volume'!$A294+1,'Control Panel'!$A:$A,1)),0)</f>
        <v>0</v>
      </c>
      <c r="M294" s="39">
        <f t="shared" si="102"/>
        <v>0</v>
      </c>
      <c r="N294" s="1" t="b">
        <f t="shared" si="103"/>
        <v>1</v>
      </c>
      <c r="O294" s="41">
        <f t="shared" si="104"/>
        <v>0</v>
      </c>
      <c r="Q294" s="7">
        <f t="shared" si="105"/>
        <v>0</v>
      </c>
      <c r="R294" s="7">
        <f t="shared" si="106"/>
        <v>0</v>
      </c>
      <c r="S294" s="7">
        <f t="shared" si="107"/>
        <v>0</v>
      </c>
      <c r="T294" s="7">
        <f t="shared" si="108"/>
        <v>0</v>
      </c>
      <c r="U294" s="7">
        <f t="shared" si="109"/>
        <v>0</v>
      </c>
      <c r="V294" s="7">
        <f t="shared" si="110"/>
        <v>0</v>
      </c>
      <c r="W294" s="7">
        <f t="shared" si="111"/>
        <v>0</v>
      </c>
      <c r="X294" s="7">
        <f t="shared" si="112"/>
        <v>0</v>
      </c>
      <c r="Y294" s="7">
        <f t="shared" si="113"/>
        <v>0</v>
      </c>
      <c r="Z294" s="7">
        <f t="shared" si="114"/>
        <v>0</v>
      </c>
      <c r="AA294" s="7">
        <f t="shared" si="115"/>
        <v>0</v>
      </c>
      <c r="AC294" s="7">
        <f t="shared" si="116"/>
        <v>0</v>
      </c>
      <c r="AD294" s="7">
        <f t="shared" si="117"/>
        <v>0</v>
      </c>
      <c r="AE294" s="7">
        <f t="shared" si="118"/>
        <v>0</v>
      </c>
      <c r="AF294" s="7">
        <f t="shared" si="119"/>
        <v>0</v>
      </c>
      <c r="AG294" s="7">
        <f t="shared" si="120"/>
        <v>0</v>
      </c>
      <c r="AH294" s="7">
        <f t="shared" si="121"/>
        <v>0</v>
      </c>
      <c r="AI294" s="7">
        <f t="shared" si="122"/>
        <v>0</v>
      </c>
      <c r="AJ294" s="7">
        <f t="shared" si="123"/>
        <v>0</v>
      </c>
      <c r="AK294" s="7">
        <f t="shared" si="124"/>
        <v>0</v>
      </c>
      <c r="AL294" s="7">
        <f t="shared" si="125"/>
        <v>0</v>
      </c>
      <c r="AM294" s="7">
        <f t="shared" si="126"/>
        <v>0</v>
      </c>
    </row>
    <row r="295" spans="1:39" hidden="1" x14ac:dyDescent="0.75">
      <c r="A295" s="4">
        <v>41933</v>
      </c>
      <c r="B295" s="37">
        <f>IFERROR(INDEX(BTC!$F:$F,MATCH($A295,BTC!$A:$A,0))*INDEX('Control Panel'!$B:$B,MATCH('Index Volume'!$A295+1,'Control Panel'!$A:$A,1)),0)</f>
        <v>0</v>
      </c>
      <c r="C295" s="37">
        <f>IFERROR(INDEX(XRP!$F:$F,MATCH($A295,XRP!$A:$A,0))*INDEX('Control Panel'!$C:$C,MATCH($A295+1,'Control Panel'!$A:$A,1)),0)</f>
        <v>0</v>
      </c>
      <c r="D295" s="37">
        <f>IFERROR(INDEX(LTC!$F:$F,MATCH($A295,LTC!$A:$A,0))*INDEX('Control Panel'!$D:$D,MATCH($A295+1,'Control Panel'!$A:$A,1)),0)</f>
        <v>0</v>
      </c>
      <c r="E295" s="37">
        <f>IFERROR(INDEX(ETC!$F:$F,MATCH($A295,ETC!$A:$A,0))*INDEX('Control Panel'!$E:$E,MATCH($A295+1,'Control Panel'!$A:$A,1)),0)</f>
        <v>0</v>
      </c>
      <c r="F295" s="37">
        <f>IFERROR(INDEX(ETH!$F:$F,MATCH($A295,ETH!$A:$A,0))*INDEX('Control Panel'!$F:$F,MATCH('Index Volume'!$A295+1,'Control Panel'!$A:$A,1)),0)</f>
        <v>0</v>
      </c>
      <c r="G295" s="37">
        <f>IFERROR(INDEX(BCH!$F:$F,MATCH($A295,BCH!$A:$A,0))*INDEX('Control Panel'!$G:$G,MATCH('Index Volume'!$A295+1,'Control Panel'!$A:$A,1)),0)</f>
        <v>0</v>
      </c>
      <c r="H295" s="37">
        <f>IFERROR(INDEX(XMR!$F:$F,MATCH($A295,XMR!$A:$A,0))*INDEX('Control Panel'!$H:$H,MATCH('Index Volume'!$A295+1,'Control Panel'!$A:$A,1)),0)</f>
        <v>0</v>
      </c>
      <c r="I295" s="37">
        <f>IFERROR(INDEX(ZEC!$F:$F,MATCH($A295,ZEC!$A:$A,0))*INDEX('Control Panel'!$I:$I,MATCH('Index Volume'!$A295+1,'Control Panel'!$A:$A,1)),0)</f>
        <v>0</v>
      </c>
      <c r="J295" s="37">
        <f>IFERROR(INDEX(EOS!$F:$F,MATCH($A295,EOS!$A:$A,0))*INDEX('Control Panel'!$J:$J,MATCH('Index Volume'!$A295+1,'Control Panel'!$A:$A,1)),0)</f>
        <v>0</v>
      </c>
      <c r="K295" s="37">
        <f>IFERROR(INDEX(DASH!$F:$F,MATCH($A295,DASH!$A:$A,0))*INDEX('Control Panel'!$K:$K,MATCH('Index Volume'!$A295+1,'Control Panel'!$A:$A,1)),0)</f>
        <v>0</v>
      </c>
      <c r="L295" s="37">
        <f>IFERROR(INDEX(XLM!$F:$F,MATCH($A295,XLM!$A:$A,0))*INDEX('Control Panel'!$L:$L,MATCH('Index Volume'!$A295+1,'Control Panel'!$A:$A,1)),0)</f>
        <v>0</v>
      </c>
      <c r="M295" s="39">
        <f t="shared" si="102"/>
        <v>0</v>
      </c>
      <c r="N295" s="1" t="b">
        <f t="shared" si="103"/>
        <v>1</v>
      </c>
      <c r="O295" s="41">
        <f t="shared" si="104"/>
        <v>0</v>
      </c>
      <c r="Q295" s="7">
        <f t="shared" si="105"/>
        <v>0</v>
      </c>
      <c r="R295" s="7">
        <f t="shared" si="106"/>
        <v>0</v>
      </c>
      <c r="S295" s="7">
        <f t="shared" si="107"/>
        <v>0</v>
      </c>
      <c r="T295" s="7">
        <f t="shared" si="108"/>
        <v>0</v>
      </c>
      <c r="U295" s="7">
        <f t="shared" si="109"/>
        <v>0</v>
      </c>
      <c r="V295" s="7">
        <f t="shared" si="110"/>
        <v>0</v>
      </c>
      <c r="W295" s="7">
        <f t="shared" si="111"/>
        <v>0</v>
      </c>
      <c r="X295" s="7">
        <f t="shared" si="112"/>
        <v>0</v>
      </c>
      <c r="Y295" s="7">
        <f t="shared" si="113"/>
        <v>0</v>
      </c>
      <c r="Z295" s="7">
        <f t="shared" si="114"/>
        <v>0</v>
      </c>
      <c r="AA295" s="7">
        <f t="shared" si="115"/>
        <v>0</v>
      </c>
      <c r="AC295" s="7">
        <f t="shared" si="116"/>
        <v>0</v>
      </c>
      <c r="AD295" s="7">
        <f t="shared" si="117"/>
        <v>0</v>
      </c>
      <c r="AE295" s="7">
        <f t="shared" si="118"/>
        <v>0</v>
      </c>
      <c r="AF295" s="7">
        <f t="shared" si="119"/>
        <v>0</v>
      </c>
      <c r="AG295" s="7">
        <f t="shared" si="120"/>
        <v>0</v>
      </c>
      <c r="AH295" s="7">
        <f t="shared" si="121"/>
        <v>0</v>
      </c>
      <c r="AI295" s="7">
        <f t="shared" si="122"/>
        <v>0</v>
      </c>
      <c r="AJ295" s="7">
        <f t="shared" si="123"/>
        <v>0</v>
      </c>
      <c r="AK295" s="7">
        <f t="shared" si="124"/>
        <v>0</v>
      </c>
      <c r="AL295" s="7">
        <f t="shared" si="125"/>
        <v>0</v>
      </c>
      <c r="AM295" s="7">
        <f t="shared" si="126"/>
        <v>0</v>
      </c>
    </row>
    <row r="296" spans="1:39" hidden="1" x14ac:dyDescent="0.75">
      <c r="A296" s="3">
        <v>41934</v>
      </c>
      <c r="B296" s="37">
        <f>IFERROR(INDEX(BTC!$F:$F,MATCH($A296,BTC!$A:$A,0))*INDEX('Control Panel'!$B:$B,MATCH('Index Volume'!$A296+1,'Control Panel'!$A:$A,1)),0)</f>
        <v>0</v>
      </c>
      <c r="C296" s="37">
        <f>IFERROR(INDEX(XRP!$F:$F,MATCH($A296,XRP!$A:$A,0))*INDEX('Control Panel'!$C:$C,MATCH($A296+1,'Control Panel'!$A:$A,1)),0)</f>
        <v>0</v>
      </c>
      <c r="D296" s="37">
        <f>IFERROR(INDEX(LTC!$F:$F,MATCH($A296,LTC!$A:$A,0))*INDEX('Control Panel'!$D:$D,MATCH($A296+1,'Control Panel'!$A:$A,1)),0)</f>
        <v>0</v>
      </c>
      <c r="E296" s="37">
        <f>IFERROR(INDEX(ETC!$F:$F,MATCH($A296,ETC!$A:$A,0))*INDEX('Control Panel'!$E:$E,MATCH($A296+1,'Control Panel'!$A:$A,1)),0)</f>
        <v>0</v>
      </c>
      <c r="F296" s="37">
        <f>IFERROR(INDEX(ETH!$F:$F,MATCH($A296,ETH!$A:$A,0))*INDEX('Control Panel'!$F:$F,MATCH('Index Volume'!$A296+1,'Control Panel'!$A:$A,1)),0)</f>
        <v>0</v>
      </c>
      <c r="G296" s="37">
        <f>IFERROR(INDEX(BCH!$F:$F,MATCH($A296,BCH!$A:$A,0))*INDEX('Control Panel'!$G:$G,MATCH('Index Volume'!$A296+1,'Control Panel'!$A:$A,1)),0)</f>
        <v>0</v>
      </c>
      <c r="H296" s="37">
        <f>IFERROR(INDEX(XMR!$F:$F,MATCH($A296,XMR!$A:$A,0))*INDEX('Control Panel'!$H:$H,MATCH('Index Volume'!$A296+1,'Control Panel'!$A:$A,1)),0)</f>
        <v>0</v>
      </c>
      <c r="I296" s="37">
        <f>IFERROR(INDEX(ZEC!$F:$F,MATCH($A296,ZEC!$A:$A,0))*INDEX('Control Panel'!$I:$I,MATCH('Index Volume'!$A296+1,'Control Panel'!$A:$A,1)),0)</f>
        <v>0</v>
      </c>
      <c r="J296" s="37">
        <f>IFERROR(INDEX(EOS!$F:$F,MATCH($A296,EOS!$A:$A,0))*INDEX('Control Panel'!$J:$J,MATCH('Index Volume'!$A296+1,'Control Panel'!$A:$A,1)),0)</f>
        <v>0</v>
      </c>
      <c r="K296" s="37">
        <f>IFERROR(INDEX(DASH!$F:$F,MATCH($A296,DASH!$A:$A,0))*INDEX('Control Panel'!$K:$K,MATCH('Index Volume'!$A296+1,'Control Panel'!$A:$A,1)),0)</f>
        <v>0</v>
      </c>
      <c r="L296" s="37">
        <f>IFERROR(INDEX(XLM!$F:$F,MATCH($A296,XLM!$A:$A,0))*INDEX('Control Panel'!$L:$L,MATCH('Index Volume'!$A296+1,'Control Panel'!$A:$A,1)),0)</f>
        <v>0</v>
      </c>
      <c r="M296" s="39">
        <f t="shared" si="102"/>
        <v>0</v>
      </c>
      <c r="N296" s="1" t="b">
        <f t="shared" si="103"/>
        <v>1</v>
      </c>
      <c r="O296" s="41">
        <f t="shared" si="104"/>
        <v>0</v>
      </c>
      <c r="Q296" s="7">
        <f t="shared" si="105"/>
        <v>0</v>
      </c>
      <c r="R296" s="7">
        <f t="shared" si="106"/>
        <v>0</v>
      </c>
      <c r="S296" s="7">
        <f t="shared" si="107"/>
        <v>0</v>
      </c>
      <c r="T296" s="7">
        <f t="shared" si="108"/>
        <v>0</v>
      </c>
      <c r="U296" s="7">
        <f t="shared" si="109"/>
        <v>0</v>
      </c>
      <c r="V296" s="7">
        <f t="shared" si="110"/>
        <v>0</v>
      </c>
      <c r="W296" s="7">
        <f t="shared" si="111"/>
        <v>0</v>
      </c>
      <c r="X296" s="7">
        <f t="shared" si="112"/>
        <v>0</v>
      </c>
      <c r="Y296" s="7">
        <f t="shared" si="113"/>
        <v>0</v>
      </c>
      <c r="Z296" s="7">
        <f t="shared" si="114"/>
        <v>0</v>
      </c>
      <c r="AA296" s="7">
        <f t="shared" si="115"/>
        <v>0</v>
      </c>
      <c r="AC296" s="7">
        <f t="shared" si="116"/>
        <v>0</v>
      </c>
      <c r="AD296" s="7">
        <f t="shared" si="117"/>
        <v>0</v>
      </c>
      <c r="AE296" s="7">
        <f t="shared" si="118"/>
        <v>0</v>
      </c>
      <c r="AF296" s="7">
        <f t="shared" si="119"/>
        <v>0</v>
      </c>
      <c r="AG296" s="7">
        <f t="shared" si="120"/>
        <v>0</v>
      </c>
      <c r="AH296" s="7">
        <f t="shared" si="121"/>
        <v>0</v>
      </c>
      <c r="AI296" s="7">
        <f t="shared" si="122"/>
        <v>0</v>
      </c>
      <c r="AJ296" s="7">
        <f t="shared" si="123"/>
        <v>0</v>
      </c>
      <c r="AK296" s="7">
        <f t="shared" si="124"/>
        <v>0</v>
      </c>
      <c r="AL296" s="7">
        <f t="shared" si="125"/>
        <v>0</v>
      </c>
      <c r="AM296" s="7">
        <f t="shared" si="126"/>
        <v>0</v>
      </c>
    </row>
    <row r="297" spans="1:39" hidden="1" x14ac:dyDescent="0.75">
      <c r="A297" s="4">
        <v>41935</v>
      </c>
      <c r="B297" s="37">
        <f>IFERROR(INDEX(BTC!$F:$F,MATCH($A297,BTC!$A:$A,0))*INDEX('Control Panel'!$B:$B,MATCH('Index Volume'!$A297+1,'Control Panel'!$A:$A,1)),0)</f>
        <v>0</v>
      </c>
      <c r="C297" s="37">
        <f>IFERROR(INDEX(XRP!$F:$F,MATCH($A297,XRP!$A:$A,0))*INDEX('Control Panel'!$C:$C,MATCH($A297+1,'Control Panel'!$A:$A,1)),0)</f>
        <v>0</v>
      </c>
      <c r="D297" s="37">
        <f>IFERROR(INDEX(LTC!$F:$F,MATCH($A297,LTC!$A:$A,0))*INDEX('Control Panel'!$D:$D,MATCH($A297+1,'Control Panel'!$A:$A,1)),0)</f>
        <v>0</v>
      </c>
      <c r="E297" s="37">
        <f>IFERROR(INDEX(ETC!$F:$F,MATCH($A297,ETC!$A:$A,0))*INDEX('Control Panel'!$E:$E,MATCH($A297+1,'Control Panel'!$A:$A,1)),0)</f>
        <v>0</v>
      </c>
      <c r="F297" s="37">
        <f>IFERROR(INDEX(ETH!$F:$F,MATCH($A297,ETH!$A:$A,0))*INDEX('Control Panel'!$F:$F,MATCH('Index Volume'!$A297+1,'Control Panel'!$A:$A,1)),0)</f>
        <v>0</v>
      </c>
      <c r="G297" s="37">
        <f>IFERROR(INDEX(BCH!$F:$F,MATCH($A297,BCH!$A:$A,0))*INDEX('Control Panel'!$G:$G,MATCH('Index Volume'!$A297+1,'Control Panel'!$A:$A,1)),0)</f>
        <v>0</v>
      </c>
      <c r="H297" s="37">
        <f>IFERROR(INDEX(XMR!$F:$F,MATCH($A297,XMR!$A:$A,0))*INDEX('Control Panel'!$H:$H,MATCH('Index Volume'!$A297+1,'Control Panel'!$A:$A,1)),0)</f>
        <v>0</v>
      </c>
      <c r="I297" s="37">
        <f>IFERROR(INDEX(ZEC!$F:$F,MATCH($A297,ZEC!$A:$A,0))*INDEX('Control Panel'!$I:$I,MATCH('Index Volume'!$A297+1,'Control Panel'!$A:$A,1)),0)</f>
        <v>0</v>
      </c>
      <c r="J297" s="37">
        <f>IFERROR(INDEX(EOS!$F:$F,MATCH($A297,EOS!$A:$A,0))*INDEX('Control Panel'!$J:$J,MATCH('Index Volume'!$A297+1,'Control Panel'!$A:$A,1)),0)</f>
        <v>0</v>
      </c>
      <c r="K297" s="37">
        <f>IFERROR(INDEX(DASH!$F:$F,MATCH($A297,DASH!$A:$A,0))*INDEX('Control Panel'!$K:$K,MATCH('Index Volume'!$A297+1,'Control Panel'!$A:$A,1)),0)</f>
        <v>0</v>
      </c>
      <c r="L297" s="37">
        <f>IFERROR(INDEX(XLM!$F:$F,MATCH($A297,XLM!$A:$A,0))*INDEX('Control Panel'!$L:$L,MATCH('Index Volume'!$A297+1,'Control Panel'!$A:$A,1)),0)</f>
        <v>0</v>
      </c>
      <c r="M297" s="39">
        <f t="shared" si="102"/>
        <v>0</v>
      </c>
      <c r="N297" s="1" t="b">
        <f t="shared" si="103"/>
        <v>1</v>
      </c>
      <c r="O297" s="41">
        <f t="shared" si="104"/>
        <v>0</v>
      </c>
      <c r="Q297" s="7">
        <f t="shared" si="105"/>
        <v>0</v>
      </c>
      <c r="R297" s="7">
        <f t="shared" si="106"/>
        <v>0</v>
      </c>
      <c r="S297" s="7">
        <f t="shared" si="107"/>
        <v>0</v>
      </c>
      <c r="T297" s="7">
        <f t="shared" si="108"/>
        <v>0</v>
      </c>
      <c r="U297" s="7">
        <f t="shared" si="109"/>
        <v>0</v>
      </c>
      <c r="V297" s="7">
        <f t="shared" si="110"/>
        <v>0</v>
      </c>
      <c r="W297" s="7">
        <f t="shared" si="111"/>
        <v>0</v>
      </c>
      <c r="X297" s="7">
        <f t="shared" si="112"/>
        <v>0</v>
      </c>
      <c r="Y297" s="7">
        <f t="shared" si="113"/>
        <v>0</v>
      </c>
      <c r="Z297" s="7">
        <f t="shared" si="114"/>
        <v>0</v>
      </c>
      <c r="AA297" s="7">
        <f t="shared" si="115"/>
        <v>0</v>
      </c>
      <c r="AC297" s="7">
        <f t="shared" si="116"/>
        <v>0</v>
      </c>
      <c r="AD297" s="7">
        <f t="shared" si="117"/>
        <v>0</v>
      </c>
      <c r="AE297" s="7">
        <f t="shared" si="118"/>
        <v>0</v>
      </c>
      <c r="AF297" s="7">
        <f t="shared" si="119"/>
        <v>0</v>
      </c>
      <c r="AG297" s="7">
        <f t="shared" si="120"/>
        <v>0</v>
      </c>
      <c r="AH297" s="7">
        <f t="shared" si="121"/>
        <v>0</v>
      </c>
      <c r="AI297" s="7">
        <f t="shared" si="122"/>
        <v>0</v>
      </c>
      <c r="AJ297" s="7">
        <f t="shared" si="123"/>
        <v>0</v>
      </c>
      <c r="AK297" s="7">
        <f t="shared" si="124"/>
        <v>0</v>
      </c>
      <c r="AL297" s="7">
        <f t="shared" si="125"/>
        <v>0</v>
      </c>
      <c r="AM297" s="7">
        <f t="shared" si="126"/>
        <v>0</v>
      </c>
    </row>
    <row r="298" spans="1:39" hidden="1" x14ac:dyDescent="0.75">
      <c r="A298" s="3">
        <v>41936</v>
      </c>
      <c r="B298" s="37">
        <f>IFERROR(INDEX(BTC!$F:$F,MATCH($A298,BTC!$A:$A,0))*INDEX('Control Panel'!$B:$B,MATCH('Index Volume'!$A298+1,'Control Panel'!$A:$A,1)),0)</f>
        <v>0</v>
      </c>
      <c r="C298" s="37">
        <f>IFERROR(INDEX(XRP!$F:$F,MATCH($A298,XRP!$A:$A,0))*INDEX('Control Panel'!$C:$C,MATCH($A298+1,'Control Panel'!$A:$A,1)),0)</f>
        <v>0</v>
      </c>
      <c r="D298" s="37">
        <f>IFERROR(INDEX(LTC!$F:$F,MATCH($A298,LTC!$A:$A,0))*INDEX('Control Panel'!$D:$D,MATCH($A298+1,'Control Panel'!$A:$A,1)),0)</f>
        <v>0</v>
      </c>
      <c r="E298" s="37">
        <f>IFERROR(INDEX(ETC!$F:$F,MATCH($A298,ETC!$A:$A,0))*INDEX('Control Panel'!$E:$E,MATCH($A298+1,'Control Panel'!$A:$A,1)),0)</f>
        <v>0</v>
      </c>
      <c r="F298" s="37">
        <f>IFERROR(INDEX(ETH!$F:$F,MATCH($A298,ETH!$A:$A,0))*INDEX('Control Panel'!$F:$F,MATCH('Index Volume'!$A298+1,'Control Panel'!$A:$A,1)),0)</f>
        <v>0</v>
      </c>
      <c r="G298" s="37">
        <f>IFERROR(INDEX(BCH!$F:$F,MATCH($A298,BCH!$A:$A,0))*INDEX('Control Panel'!$G:$G,MATCH('Index Volume'!$A298+1,'Control Panel'!$A:$A,1)),0)</f>
        <v>0</v>
      </c>
      <c r="H298" s="37">
        <f>IFERROR(INDEX(XMR!$F:$F,MATCH($A298,XMR!$A:$A,0))*INDEX('Control Panel'!$H:$H,MATCH('Index Volume'!$A298+1,'Control Panel'!$A:$A,1)),0)</f>
        <v>0</v>
      </c>
      <c r="I298" s="37">
        <f>IFERROR(INDEX(ZEC!$F:$F,MATCH($A298,ZEC!$A:$A,0))*INDEX('Control Panel'!$I:$I,MATCH('Index Volume'!$A298+1,'Control Panel'!$A:$A,1)),0)</f>
        <v>0</v>
      </c>
      <c r="J298" s="37">
        <f>IFERROR(INDEX(EOS!$F:$F,MATCH($A298,EOS!$A:$A,0))*INDEX('Control Panel'!$J:$J,MATCH('Index Volume'!$A298+1,'Control Panel'!$A:$A,1)),0)</f>
        <v>0</v>
      </c>
      <c r="K298" s="37">
        <f>IFERROR(INDEX(DASH!$F:$F,MATCH($A298,DASH!$A:$A,0))*INDEX('Control Panel'!$K:$K,MATCH('Index Volume'!$A298+1,'Control Panel'!$A:$A,1)),0)</f>
        <v>0</v>
      </c>
      <c r="L298" s="37">
        <f>IFERROR(INDEX(XLM!$F:$F,MATCH($A298,XLM!$A:$A,0))*INDEX('Control Panel'!$L:$L,MATCH('Index Volume'!$A298+1,'Control Panel'!$A:$A,1)),0)</f>
        <v>0</v>
      </c>
      <c r="M298" s="39">
        <f t="shared" si="102"/>
        <v>0</v>
      </c>
      <c r="N298" s="1" t="b">
        <f t="shared" si="103"/>
        <v>1</v>
      </c>
      <c r="O298" s="41">
        <f t="shared" si="104"/>
        <v>0</v>
      </c>
      <c r="Q298" s="7">
        <f t="shared" si="105"/>
        <v>0</v>
      </c>
      <c r="R298" s="7">
        <f t="shared" si="106"/>
        <v>0</v>
      </c>
      <c r="S298" s="7">
        <f t="shared" si="107"/>
        <v>0</v>
      </c>
      <c r="T298" s="7">
        <f t="shared" si="108"/>
        <v>0</v>
      </c>
      <c r="U298" s="7">
        <f t="shared" si="109"/>
        <v>0</v>
      </c>
      <c r="V298" s="7">
        <f t="shared" si="110"/>
        <v>0</v>
      </c>
      <c r="W298" s="7">
        <f t="shared" si="111"/>
        <v>0</v>
      </c>
      <c r="X298" s="7">
        <f t="shared" si="112"/>
        <v>0</v>
      </c>
      <c r="Y298" s="7">
        <f t="shared" si="113"/>
        <v>0</v>
      </c>
      <c r="Z298" s="7">
        <f t="shared" si="114"/>
        <v>0</v>
      </c>
      <c r="AA298" s="7">
        <f t="shared" si="115"/>
        <v>0</v>
      </c>
      <c r="AC298" s="7">
        <f t="shared" si="116"/>
        <v>0</v>
      </c>
      <c r="AD298" s="7">
        <f t="shared" si="117"/>
        <v>0</v>
      </c>
      <c r="AE298" s="7">
        <f t="shared" si="118"/>
        <v>0</v>
      </c>
      <c r="AF298" s="7">
        <f t="shared" si="119"/>
        <v>0</v>
      </c>
      <c r="AG298" s="7">
        <f t="shared" si="120"/>
        <v>0</v>
      </c>
      <c r="AH298" s="7">
        <f t="shared" si="121"/>
        <v>0</v>
      </c>
      <c r="AI298" s="7">
        <f t="shared" si="122"/>
        <v>0</v>
      </c>
      <c r="AJ298" s="7">
        <f t="shared" si="123"/>
        <v>0</v>
      </c>
      <c r="AK298" s="7">
        <f t="shared" si="124"/>
        <v>0</v>
      </c>
      <c r="AL298" s="7">
        <f t="shared" si="125"/>
        <v>0</v>
      </c>
      <c r="AM298" s="7">
        <f t="shared" si="126"/>
        <v>0</v>
      </c>
    </row>
    <row r="299" spans="1:39" hidden="1" x14ac:dyDescent="0.75">
      <c r="A299" s="4">
        <v>41937</v>
      </c>
      <c r="B299" s="37">
        <f>IFERROR(INDEX(BTC!$F:$F,MATCH($A299,BTC!$A:$A,0))*INDEX('Control Panel'!$B:$B,MATCH('Index Volume'!$A299+1,'Control Panel'!$A:$A,1)),0)</f>
        <v>0</v>
      </c>
      <c r="C299" s="37">
        <f>IFERROR(INDEX(XRP!$F:$F,MATCH($A299,XRP!$A:$A,0))*INDEX('Control Panel'!$C:$C,MATCH($A299+1,'Control Panel'!$A:$A,1)),0)</f>
        <v>0</v>
      </c>
      <c r="D299" s="37">
        <f>IFERROR(INDEX(LTC!$F:$F,MATCH($A299,LTC!$A:$A,0))*INDEX('Control Panel'!$D:$D,MATCH($A299+1,'Control Panel'!$A:$A,1)),0)</f>
        <v>0</v>
      </c>
      <c r="E299" s="37">
        <f>IFERROR(INDEX(ETC!$F:$F,MATCH($A299,ETC!$A:$A,0))*INDEX('Control Panel'!$E:$E,MATCH($A299+1,'Control Panel'!$A:$A,1)),0)</f>
        <v>0</v>
      </c>
      <c r="F299" s="37">
        <f>IFERROR(INDEX(ETH!$F:$F,MATCH($A299,ETH!$A:$A,0))*INDEX('Control Panel'!$F:$F,MATCH('Index Volume'!$A299+1,'Control Panel'!$A:$A,1)),0)</f>
        <v>0</v>
      </c>
      <c r="G299" s="37">
        <f>IFERROR(INDEX(BCH!$F:$F,MATCH($A299,BCH!$A:$A,0))*INDEX('Control Panel'!$G:$G,MATCH('Index Volume'!$A299+1,'Control Panel'!$A:$A,1)),0)</f>
        <v>0</v>
      </c>
      <c r="H299" s="37">
        <f>IFERROR(INDEX(XMR!$F:$F,MATCH($A299,XMR!$A:$A,0))*INDEX('Control Panel'!$H:$H,MATCH('Index Volume'!$A299+1,'Control Panel'!$A:$A,1)),0)</f>
        <v>0</v>
      </c>
      <c r="I299" s="37">
        <f>IFERROR(INDEX(ZEC!$F:$F,MATCH($A299,ZEC!$A:$A,0))*INDEX('Control Panel'!$I:$I,MATCH('Index Volume'!$A299+1,'Control Panel'!$A:$A,1)),0)</f>
        <v>0</v>
      </c>
      <c r="J299" s="37">
        <f>IFERROR(INDEX(EOS!$F:$F,MATCH($A299,EOS!$A:$A,0))*INDEX('Control Panel'!$J:$J,MATCH('Index Volume'!$A299+1,'Control Panel'!$A:$A,1)),0)</f>
        <v>0</v>
      </c>
      <c r="K299" s="37">
        <f>IFERROR(INDEX(DASH!$F:$F,MATCH($A299,DASH!$A:$A,0))*INDEX('Control Panel'!$K:$K,MATCH('Index Volume'!$A299+1,'Control Panel'!$A:$A,1)),0)</f>
        <v>0</v>
      </c>
      <c r="L299" s="37">
        <f>IFERROR(INDEX(XLM!$F:$F,MATCH($A299,XLM!$A:$A,0))*INDEX('Control Panel'!$L:$L,MATCH('Index Volume'!$A299+1,'Control Panel'!$A:$A,1)),0)</f>
        <v>0</v>
      </c>
      <c r="M299" s="39">
        <f t="shared" si="102"/>
        <v>0</v>
      </c>
      <c r="N299" s="1" t="b">
        <f t="shared" si="103"/>
        <v>1</v>
      </c>
      <c r="O299" s="41">
        <f t="shared" si="104"/>
        <v>0</v>
      </c>
      <c r="Q299" s="7">
        <f t="shared" si="105"/>
        <v>0</v>
      </c>
      <c r="R299" s="7">
        <f t="shared" si="106"/>
        <v>0</v>
      </c>
      <c r="S299" s="7">
        <f t="shared" si="107"/>
        <v>0</v>
      </c>
      <c r="T299" s="7">
        <f t="shared" si="108"/>
        <v>0</v>
      </c>
      <c r="U299" s="7">
        <f t="shared" si="109"/>
        <v>0</v>
      </c>
      <c r="V299" s="7">
        <f t="shared" si="110"/>
        <v>0</v>
      </c>
      <c r="W299" s="7">
        <f t="shared" si="111"/>
        <v>0</v>
      </c>
      <c r="X299" s="7">
        <f t="shared" si="112"/>
        <v>0</v>
      </c>
      <c r="Y299" s="7">
        <f t="shared" si="113"/>
        <v>0</v>
      </c>
      <c r="Z299" s="7">
        <f t="shared" si="114"/>
        <v>0</v>
      </c>
      <c r="AA299" s="7">
        <f t="shared" si="115"/>
        <v>0</v>
      </c>
      <c r="AC299" s="7">
        <f t="shared" si="116"/>
        <v>0</v>
      </c>
      <c r="AD299" s="7">
        <f t="shared" si="117"/>
        <v>0</v>
      </c>
      <c r="AE299" s="7">
        <f t="shared" si="118"/>
        <v>0</v>
      </c>
      <c r="AF299" s="7">
        <f t="shared" si="119"/>
        <v>0</v>
      </c>
      <c r="AG299" s="7">
        <f t="shared" si="120"/>
        <v>0</v>
      </c>
      <c r="AH299" s="7">
        <f t="shared" si="121"/>
        <v>0</v>
      </c>
      <c r="AI299" s="7">
        <f t="shared" si="122"/>
        <v>0</v>
      </c>
      <c r="AJ299" s="7">
        <f t="shared" si="123"/>
        <v>0</v>
      </c>
      <c r="AK299" s="7">
        <f t="shared" si="124"/>
        <v>0</v>
      </c>
      <c r="AL299" s="7">
        <f t="shared" si="125"/>
        <v>0</v>
      </c>
      <c r="AM299" s="7">
        <f t="shared" si="126"/>
        <v>0</v>
      </c>
    </row>
    <row r="300" spans="1:39" hidden="1" x14ac:dyDescent="0.75">
      <c r="A300" s="3">
        <v>41938</v>
      </c>
      <c r="B300" s="37">
        <f>IFERROR(INDEX(BTC!$F:$F,MATCH($A300,BTC!$A:$A,0))*INDEX('Control Panel'!$B:$B,MATCH('Index Volume'!$A300+1,'Control Panel'!$A:$A,1)),0)</f>
        <v>0</v>
      </c>
      <c r="C300" s="37">
        <f>IFERROR(INDEX(XRP!$F:$F,MATCH($A300,XRP!$A:$A,0))*INDEX('Control Panel'!$C:$C,MATCH($A300+1,'Control Panel'!$A:$A,1)),0)</f>
        <v>0</v>
      </c>
      <c r="D300" s="37">
        <f>IFERROR(INDEX(LTC!$F:$F,MATCH($A300,LTC!$A:$A,0))*INDEX('Control Panel'!$D:$D,MATCH($A300+1,'Control Panel'!$A:$A,1)),0)</f>
        <v>0</v>
      </c>
      <c r="E300" s="37">
        <f>IFERROR(INDEX(ETC!$F:$F,MATCH($A300,ETC!$A:$A,0))*INDEX('Control Panel'!$E:$E,MATCH($A300+1,'Control Panel'!$A:$A,1)),0)</f>
        <v>0</v>
      </c>
      <c r="F300" s="37">
        <f>IFERROR(INDEX(ETH!$F:$F,MATCH($A300,ETH!$A:$A,0))*INDEX('Control Panel'!$F:$F,MATCH('Index Volume'!$A300+1,'Control Panel'!$A:$A,1)),0)</f>
        <v>0</v>
      </c>
      <c r="G300" s="37">
        <f>IFERROR(INDEX(BCH!$F:$F,MATCH($A300,BCH!$A:$A,0))*INDEX('Control Panel'!$G:$G,MATCH('Index Volume'!$A300+1,'Control Panel'!$A:$A,1)),0)</f>
        <v>0</v>
      </c>
      <c r="H300" s="37">
        <f>IFERROR(INDEX(XMR!$F:$F,MATCH($A300,XMR!$A:$A,0))*INDEX('Control Panel'!$H:$H,MATCH('Index Volume'!$A300+1,'Control Panel'!$A:$A,1)),0)</f>
        <v>0</v>
      </c>
      <c r="I300" s="37">
        <f>IFERROR(INDEX(ZEC!$F:$F,MATCH($A300,ZEC!$A:$A,0))*INDEX('Control Panel'!$I:$I,MATCH('Index Volume'!$A300+1,'Control Panel'!$A:$A,1)),0)</f>
        <v>0</v>
      </c>
      <c r="J300" s="37">
        <f>IFERROR(INDEX(EOS!$F:$F,MATCH($A300,EOS!$A:$A,0))*INDEX('Control Panel'!$J:$J,MATCH('Index Volume'!$A300+1,'Control Panel'!$A:$A,1)),0)</f>
        <v>0</v>
      </c>
      <c r="K300" s="37">
        <f>IFERROR(INDEX(DASH!$F:$F,MATCH($A300,DASH!$A:$A,0))*INDEX('Control Panel'!$K:$K,MATCH('Index Volume'!$A300+1,'Control Panel'!$A:$A,1)),0)</f>
        <v>0</v>
      </c>
      <c r="L300" s="37">
        <f>IFERROR(INDEX(XLM!$F:$F,MATCH($A300,XLM!$A:$A,0))*INDEX('Control Panel'!$L:$L,MATCH('Index Volume'!$A300+1,'Control Panel'!$A:$A,1)),0)</f>
        <v>0</v>
      </c>
      <c r="M300" s="39">
        <f t="shared" si="102"/>
        <v>0</v>
      </c>
      <c r="N300" s="1" t="b">
        <f t="shared" si="103"/>
        <v>1</v>
      </c>
      <c r="O300" s="41">
        <f t="shared" si="104"/>
        <v>0</v>
      </c>
      <c r="Q300" s="7">
        <f t="shared" si="105"/>
        <v>0</v>
      </c>
      <c r="R300" s="7">
        <f t="shared" si="106"/>
        <v>0</v>
      </c>
      <c r="S300" s="7">
        <f t="shared" si="107"/>
        <v>0</v>
      </c>
      <c r="T300" s="7">
        <f t="shared" si="108"/>
        <v>0</v>
      </c>
      <c r="U300" s="7">
        <f t="shared" si="109"/>
        <v>0</v>
      </c>
      <c r="V300" s="7">
        <f t="shared" si="110"/>
        <v>0</v>
      </c>
      <c r="W300" s="7">
        <f t="shared" si="111"/>
        <v>0</v>
      </c>
      <c r="X300" s="7">
        <f t="shared" si="112"/>
        <v>0</v>
      </c>
      <c r="Y300" s="7">
        <f t="shared" si="113"/>
        <v>0</v>
      </c>
      <c r="Z300" s="7">
        <f t="shared" si="114"/>
        <v>0</v>
      </c>
      <c r="AA300" s="7">
        <f t="shared" si="115"/>
        <v>0</v>
      </c>
      <c r="AC300" s="7">
        <f t="shared" si="116"/>
        <v>0</v>
      </c>
      <c r="AD300" s="7">
        <f t="shared" si="117"/>
        <v>0</v>
      </c>
      <c r="AE300" s="7">
        <f t="shared" si="118"/>
        <v>0</v>
      </c>
      <c r="AF300" s="7">
        <f t="shared" si="119"/>
        <v>0</v>
      </c>
      <c r="AG300" s="7">
        <f t="shared" si="120"/>
        <v>0</v>
      </c>
      <c r="AH300" s="7">
        <f t="shared" si="121"/>
        <v>0</v>
      </c>
      <c r="AI300" s="7">
        <f t="shared" si="122"/>
        <v>0</v>
      </c>
      <c r="AJ300" s="7">
        <f t="shared" si="123"/>
        <v>0</v>
      </c>
      <c r="AK300" s="7">
        <f t="shared" si="124"/>
        <v>0</v>
      </c>
      <c r="AL300" s="7">
        <f t="shared" si="125"/>
        <v>0</v>
      </c>
      <c r="AM300" s="7">
        <f t="shared" si="126"/>
        <v>0</v>
      </c>
    </row>
    <row r="301" spans="1:39" hidden="1" x14ac:dyDescent="0.75">
      <c r="A301" s="4">
        <v>41939</v>
      </c>
      <c r="B301" s="37">
        <f>IFERROR(INDEX(BTC!$F:$F,MATCH($A301,BTC!$A:$A,0))*INDEX('Control Panel'!$B:$B,MATCH('Index Volume'!$A301+1,'Control Panel'!$A:$A,1)),0)</f>
        <v>0</v>
      </c>
      <c r="C301" s="37">
        <f>IFERROR(INDEX(XRP!$F:$F,MATCH($A301,XRP!$A:$A,0))*INDEX('Control Panel'!$C:$C,MATCH($A301+1,'Control Panel'!$A:$A,1)),0)</f>
        <v>0</v>
      </c>
      <c r="D301" s="37">
        <f>IFERROR(INDEX(LTC!$F:$F,MATCH($A301,LTC!$A:$A,0))*INDEX('Control Panel'!$D:$D,MATCH($A301+1,'Control Panel'!$A:$A,1)),0)</f>
        <v>0</v>
      </c>
      <c r="E301" s="37">
        <f>IFERROR(INDEX(ETC!$F:$F,MATCH($A301,ETC!$A:$A,0))*INDEX('Control Panel'!$E:$E,MATCH($A301+1,'Control Panel'!$A:$A,1)),0)</f>
        <v>0</v>
      </c>
      <c r="F301" s="37">
        <f>IFERROR(INDEX(ETH!$F:$F,MATCH($A301,ETH!$A:$A,0))*INDEX('Control Panel'!$F:$F,MATCH('Index Volume'!$A301+1,'Control Panel'!$A:$A,1)),0)</f>
        <v>0</v>
      </c>
      <c r="G301" s="37">
        <f>IFERROR(INDEX(BCH!$F:$F,MATCH($A301,BCH!$A:$A,0))*INDEX('Control Panel'!$G:$G,MATCH('Index Volume'!$A301+1,'Control Panel'!$A:$A,1)),0)</f>
        <v>0</v>
      </c>
      <c r="H301" s="37">
        <f>IFERROR(INDEX(XMR!$F:$F,MATCH($A301,XMR!$A:$A,0))*INDEX('Control Panel'!$H:$H,MATCH('Index Volume'!$A301+1,'Control Panel'!$A:$A,1)),0)</f>
        <v>0</v>
      </c>
      <c r="I301" s="37">
        <f>IFERROR(INDEX(ZEC!$F:$F,MATCH($A301,ZEC!$A:$A,0))*INDEX('Control Panel'!$I:$I,MATCH('Index Volume'!$A301+1,'Control Panel'!$A:$A,1)),0)</f>
        <v>0</v>
      </c>
      <c r="J301" s="37">
        <f>IFERROR(INDEX(EOS!$F:$F,MATCH($A301,EOS!$A:$A,0))*INDEX('Control Panel'!$J:$J,MATCH('Index Volume'!$A301+1,'Control Panel'!$A:$A,1)),0)</f>
        <v>0</v>
      </c>
      <c r="K301" s="37">
        <f>IFERROR(INDEX(DASH!$F:$F,MATCH($A301,DASH!$A:$A,0))*INDEX('Control Panel'!$K:$K,MATCH('Index Volume'!$A301+1,'Control Panel'!$A:$A,1)),0)</f>
        <v>0</v>
      </c>
      <c r="L301" s="37">
        <f>IFERROR(INDEX(XLM!$F:$F,MATCH($A301,XLM!$A:$A,0))*INDEX('Control Panel'!$L:$L,MATCH('Index Volume'!$A301+1,'Control Panel'!$A:$A,1)),0)</f>
        <v>0</v>
      </c>
      <c r="M301" s="39">
        <f t="shared" si="102"/>
        <v>0</v>
      </c>
      <c r="N301" s="1" t="b">
        <f t="shared" si="103"/>
        <v>1</v>
      </c>
      <c r="O301" s="41">
        <f t="shared" si="104"/>
        <v>0</v>
      </c>
      <c r="Q301" s="7">
        <f t="shared" si="105"/>
        <v>0</v>
      </c>
      <c r="R301" s="7">
        <f t="shared" si="106"/>
        <v>0</v>
      </c>
      <c r="S301" s="7">
        <f t="shared" si="107"/>
        <v>0</v>
      </c>
      <c r="T301" s="7">
        <f t="shared" si="108"/>
        <v>0</v>
      </c>
      <c r="U301" s="7">
        <f t="shared" si="109"/>
        <v>0</v>
      </c>
      <c r="V301" s="7">
        <f t="shared" si="110"/>
        <v>0</v>
      </c>
      <c r="W301" s="7">
        <f t="shared" si="111"/>
        <v>0</v>
      </c>
      <c r="X301" s="7">
        <f t="shared" si="112"/>
        <v>0</v>
      </c>
      <c r="Y301" s="7">
        <f t="shared" si="113"/>
        <v>0</v>
      </c>
      <c r="Z301" s="7">
        <f t="shared" si="114"/>
        <v>0</v>
      </c>
      <c r="AA301" s="7">
        <f t="shared" si="115"/>
        <v>0</v>
      </c>
      <c r="AC301" s="7">
        <f t="shared" si="116"/>
        <v>0</v>
      </c>
      <c r="AD301" s="7">
        <f t="shared" si="117"/>
        <v>0</v>
      </c>
      <c r="AE301" s="7">
        <f t="shared" si="118"/>
        <v>0</v>
      </c>
      <c r="AF301" s="7">
        <f t="shared" si="119"/>
        <v>0</v>
      </c>
      <c r="AG301" s="7">
        <f t="shared" si="120"/>
        <v>0</v>
      </c>
      <c r="AH301" s="7">
        <f t="shared" si="121"/>
        <v>0</v>
      </c>
      <c r="AI301" s="7">
        <f t="shared" si="122"/>
        <v>0</v>
      </c>
      <c r="AJ301" s="7">
        <f t="shared" si="123"/>
        <v>0</v>
      </c>
      <c r="AK301" s="7">
        <f t="shared" si="124"/>
        <v>0</v>
      </c>
      <c r="AL301" s="7">
        <f t="shared" si="125"/>
        <v>0</v>
      </c>
      <c r="AM301" s="7">
        <f t="shared" si="126"/>
        <v>0</v>
      </c>
    </row>
    <row r="302" spans="1:39" hidden="1" x14ac:dyDescent="0.75">
      <c r="A302" s="3">
        <v>41940</v>
      </c>
      <c r="B302" s="37">
        <f>IFERROR(INDEX(BTC!$F:$F,MATCH($A302,BTC!$A:$A,0))*INDEX('Control Panel'!$B:$B,MATCH('Index Volume'!$A302+1,'Control Panel'!$A:$A,1)),0)</f>
        <v>0</v>
      </c>
      <c r="C302" s="37">
        <f>IFERROR(INDEX(XRP!$F:$F,MATCH($A302,XRP!$A:$A,0))*INDEX('Control Panel'!$C:$C,MATCH($A302+1,'Control Panel'!$A:$A,1)),0)</f>
        <v>0</v>
      </c>
      <c r="D302" s="37">
        <f>IFERROR(INDEX(LTC!$F:$F,MATCH($A302,LTC!$A:$A,0))*INDEX('Control Panel'!$D:$D,MATCH($A302+1,'Control Panel'!$A:$A,1)),0)</f>
        <v>0</v>
      </c>
      <c r="E302" s="37">
        <f>IFERROR(INDEX(ETC!$F:$F,MATCH($A302,ETC!$A:$A,0))*INDEX('Control Panel'!$E:$E,MATCH($A302+1,'Control Panel'!$A:$A,1)),0)</f>
        <v>0</v>
      </c>
      <c r="F302" s="37">
        <f>IFERROR(INDEX(ETH!$F:$F,MATCH($A302,ETH!$A:$A,0))*INDEX('Control Panel'!$F:$F,MATCH('Index Volume'!$A302+1,'Control Panel'!$A:$A,1)),0)</f>
        <v>0</v>
      </c>
      <c r="G302" s="37">
        <f>IFERROR(INDEX(BCH!$F:$F,MATCH($A302,BCH!$A:$A,0))*INDEX('Control Panel'!$G:$G,MATCH('Index Volume'!$A302+1,'Control Panel'!$A:$A,1)),0)</f>
        <v>0</v>
      </c>
      <c r="H302" s="37">
        <f>IFERROR(INDEX(XMR!$F:$F,MATCH($A302,XMR!$A:$A,0))*INDEX('Control Panel'!$H:$H,MATCH('Index Volume'!$A302+1,'Control Panel'!$A:$A,1)),0)</f>
        <v>0</v>
      </c>
      <c r="I302" s="37">
        <f>IFERROR(INDEX(ZEC!$F:$F,MATCH($A302,ZEC!$A:$A,0))*INDEX('Control Panel'!$I:$I,MATCH('Index Volume'!$A302+1,'Control Panel'!$A:$A,1)),0)</f>
        <v>0</v>
      </c>
      <c r="J302" s="37">
        <f>IFERROR(INDEX(EOS!$F:$F,MATCH($A302,EOS!$A:$A,0))*INDEX('Control Panel'!$J:$J,MATCH('Index Volume'!$A302+1,'Control Panel'!$A:$A,1)),0)</f>
        <v>0</v>
      </c>
      <c r="K302" s="37">
        <f>IFERROR(INDEX(DASH!$F:$F,MATCH($A302,DASH!$A:$A,0))*INDEX('Control Panel'!$K:$K,MATCH('Index Volume'!$A302+1,'Control Panel'!$A:$A,1)),0)</f>
        <v>0</v>
      </c>
      <c r="L302" s="37">
        <f>IFERROR(INDEX(XLM!$F:$F,MATCH($A302,XLM!$A:$A,0))*INDEX('Control Panel'!$L:$L,MATCH('Index Volume'!$A302+1,'Control Panel'!$A:$A,1)),0)</f>
        <v>0</v>
      </c>
      <c r="M302" s="39">
        <f t="shared" si="102"/>
        <v>0</v>
      </c>
      <c r="N302" s="1" t="b">
        <f t="shared" si="103"/>
        <v>1</v>
      </c>
      <c r="O302" s="41">
        <f t="shared" si="104"/>
        <v>0</v>
      </c>
      <c r="Q302" s="7">
        <f t="shared" si="105"/>
        <v>0</v>
      </c>
      <c r="R302" s="7">
        <f t="shared" si="106"/>
        <v>0</v>
      </c>
      <c r="S302" s="7">
        <f t="shared" si="107"/>
        <v>0</v>
      </c>
      <c r="T302" s="7">
        <f t="shared" si="108"/>
        <v>0</v>
      </c>
      <c r="U302" s="7">
        <f t="shared" si="109"/>
        <v>0</v>
      </c>
      <c r="V302" s="7">
        <f t="shared" si="110"/>
        <v>0</v>
      </c>
      <c r="W302" s="7">
        <f t="shared" si="111"/>
        <v>0</v>
      </c>
      <c r="X302" s="7">
        <f t="shared" si="112"/>
        <v>0</v>
      </c>
      <c r="Y302" s="7">
        <f t="shared" si="113"/>
        <v>0</v>
      </c>
      <c r="Z302" s="7">
        <f t="shared" si="114"/>
        <v>0</v>
      </c>
      <c r="AA302" s="7">
        <f t="shared" si="115"/>
        <v>0</v>
      </c>
      <c r="AC302" s="7">
        <f t="shared" si="116"/>
        <v>0</v>
      </c>
      <c r="AD302" s="7">
        <f t="shared" si="117"/>
        <v>0</v>
      </c>
      <c r="AE302" s="7">
        <f t="shared" si="118"/>
        <v>0</v>
      </c>
      <c r="AF302" s="7">
        <f t="shared" si="119"/>
        <v>0</v>
      </c>
      <c r="AG302" s="7">
        <f t="shared" si="120"/>
        <v>0</v>
      </c>
      <c r="AH302" s="7">
        <f t="shared" si="121"/>
        <v>0</v>
      </c>
      <c r="AI302" s="7">
        <f t="shared" si="122"/>
        <v>0</v>
      </c>
      <c r="AJ302" s="7">
        <f t="shared" si="123"/>
        <v>0</v>
      </c>
      <c r="AK302" s="7">
        <f t="shared" si="124"/>
        <v>0</v>
      </c>
      <c r="AL302" s="7">
        <f t="shared" si="125"/>
        <v>0</v>
      </c>
      <c r="AM302" s="7">
        <f t="shared" si="126"/>
        <v>0</v>
      </c>
    </row>
    <row r="303" spans="1:39" hidden="1" x14ac:dyDescent="0.75">
      <c r="A303" s="4">
        <v>41941</v>
      </c>
      <c r="B303" s="37">
        <f>IFERROR(INDEX(BTC!$F:$F,MATCH($A303,BTC!$A:$A,0))*INDEX('Control Panel'!$B:$B,MATCH('Index Volume'!$A303+1,'Control Panel'!$A:$A,1)),0)</f>
        <v>0</v>
      </c>
      <c r="C303" s="37">
        <f>IFERROR(INDEX(XRP!$F:$F,MATCH($A303,XRP!$A:$A,0))*INDEX('Control Panel'!$C:$C,MATCH($A303+1,'Control Panel'!$A:$A,1)),0)</f>
        <v>0</v>
      </c>
      <c r="D303" s="37">
        <f>IFERROR(INDEX(LTC!$F:$F,MATCH($A303,LTC!$A:$A,0))*INDEX('Control Panel'!$D:$D,MATCH($A303+1,'Control Panel'!$A:$A,1)),0)</f>
        <v>0</v>
      </c>
      <c r="E303" s="37">
        <f>IFERROR(INDEX(ETC!$F:$F,MATCH($A303,ETC!$A:$A,0))*INDEX('Control Panel'!$E:$E,MATCH($A303+1,'Control Panel'!$A:$A,1)),0)</f>
        <v>0</v>
      </c>
      <c r="F303" s="37">
        <f>IFERROR(INDEX(ETH!$F:$F,MATCH($A303,ETH!$A:$A,0))*INDEX('Control Panel'!$F:$F,MATCH('Index Volume'!$A303+1,'Control Panel'!$A:$A,1)),0)</f>
        <v>0</v>
      </c>
      <c r="G303" s="37">
        <f>IFERROR(INDEX(BCH!$F:$F,MATCH($A303,BCH!$A:$A,0))*INDEX('Control Panel'!$G:$G,MATCH('Index Volume'!$A303+1,'Control Panel'!$A:$A,1)),0)</f>
        <v>0</v>
      </c>
      <c r="H303" s="37">
        <f>IFERROR(INDEX(XMR!$F:$F,MATCH($A303,XMR!$A:$A,0))*INDEX('Control Panel'!$H:$H,MATCH('Index Volume'!$A303+1,'Control Panel'!$A:$A,1)),0)</f>
        <v>0</v>
      </c>
      <c r="I303" s="37">
        <f>IFERROR(INDEX(ZEC!$F:$F,MATCH($A303,ZEC!$A:$A,0))*INDEX('Control Panel'!$I:$I,MATCH('Index Volume'!$A303+1,'Control Panel'!$A:$A,1)),0)</f>
        <v>0</v>
      </c>
      <c r="J303" s="37">
        <f>IFERROR(INDEX(EOS!$F:$F,MATCH($A303,EOS!$A:$A,0))*INDEX('Control Panel'!$J:$J,MATCH('Index Volume'!$A303+1,'Control Panel'!$A:$A,1)),0)</f>
        <v>0</v>
      </c>
      <c r="K303" s="37">
        <f>IFERROR(INDEX(DASH!$F:$F,MATCH($A303,DASH!$A:$A,0))*INDEX('Control Panel'!$K:$K,MATCH('Index Volume'!$A303+1,'Control Panel'!$A:$A,1)),0)</f>
        <v>0</v>
      </c>
      <c r="L303" s="37">
        <f>IFERROR(INDEX(XLM!$F:$F,MATCH($A303,XLM!$A:$A,0))*INDEX('Control Panel'!$L:$L,MATCH('Index Volume'!$A303+1,'Control Panel'!$A:$A,1)),0)</f>
        <v>0</v>
      </c>
      <c r="M303" s="39">
        <f t="shared" si="102"/>
        <v>0</v>
      </c>
      <c r="N303" s="1" t="b">
        <f t="shared" si="103"/>
        <v>1</v>
      </c>
      <c r="O303" s="41">
        <f t="shared" si="104"/>
        <v>0</v>
      </c>
      <c r="Q303" s="7">
        <f t="shared" si="105"/>
        <v>0</v>
      </c>
      <c r="R303" s="7">
        <f t="shared" si="106"/>
        <v>0</v>
      </c>
      <c r="S303" s="7">
        <f t="shared" si="107"/>
        <v>0</v>
      </c>
      <c r="T303" s="7">
        <f t="shared" si="108"/>
        <v>0</v>
      </c>
      <c r="U303" s="7">
        <f t="shared" si="109"/>
        <v>0</v>
      </c>
      <c r="V303" s="7">
        <f t="shared" si="110"/>
        <v>0</v>
      </c>
      <c r="W303" s="7">
        <f t="shared" si="111"/>
        <v>0</v>
      </c>
      <c r="X303" s="7">
        <f t="shared" si="112"/>
        <v>0</v>
      </c>
      <c r="Y303" s="7">
        <f t="shared" si="113"/>
        <v>0</v>
      </c>
      <c r="Z303" s="7">
        <f t="shared" si="114"/>
        <v>0</v>
      </c>
      <c r="AA303" s="7">
        <f t="shared" si="115"/>
        <v>0</v>
      </c>
      <c r="AC303" s="7">
        <f t="shared" si="116"/>
        <v>0</v>
      </c>
      <c r="AD303" s="7">
        <f t="shared" si="117"/>
        <v>0</v>
      </c>
      <c r="AE303" s="7">
        <f t="shared" si="118"/>
        <v>0</v>
      </c>
      <c r="AF303" s="7">
        <f t="shared" si="119"/>
        <v>0</v>
      </c>
      <c r="AG303" s="7">
        <f t="shared" si="120"/>
        <v>0</v>
      </c>
      <c r="AH303" s="7">
        <f t="shared" si="121"/>
        <v>0</v>
      </c>
      <c r="AI303" s="7">
        <f t="shared" si="122"/>
        <v>0</v>
      </c>
      <c r="AJ303" s="7">
        <f t="shared" si="123"/>
        <v>0</v>
      </c>
      <c r="AK303" s="7">
        <f t="shared" si="124"/>
        <v>0</v>
      </c>
      <c r="AL303" s="7">
        <f t="shared" si="125"/>
        <v>0</v>
      </c>
      <c r="AM303" s="7">
        <f t="shared" si="126"/>
        <v>0</v>
      </c>
    </row>
    <row r="304" spans="1:39" hidden="1" x14ac:dyDescent="0.75">
      <c r="A304" s="3">
        <v>41942</v>
      </c>
      <c r="B304" s="37">
        <f>IFERROR(INDEX(BTC!$F:$F,MATCH($A304,BTC!$A:$A,0))*INDEX('Control Panel'!$B:$B,MATCH('Index Volume'!$A304+1,'Control Panel'!$A:$A,1)),0)</f>
        <v>0</v>
      </c>
      <c r="C304" s="37">
        <f>IFERROR(INDEX(XRP!$F:$F,MATCH($A304,XRP!$A:$A,0))*INDEX('Control Panel'!$C:$C,MATCH($A304+1,'Control Panel'!$A:$A,1)),0)</f>
        <v>0</v>
      </c>
      <c r="D304" s="37">
        <f>IFERROR(INDEX(LTC!$F:$F,MATCH($A304,LTC!$A:$A,0))*INDEX('Control Panel'!$D:$D,MATCH($A304+1,'Control Panel'!$A:$A,1)),0)</f>
        <v>0</v>
      </c>
      <c r="E304" s="37">
        <f>IFERROR(INDEX(ETC!$F:$F,MATCH($A304,ETC!$A:$A,0))*INDEX('Control Panel'!$E:$E,MATCH($A304+1,'Control Panel'!$A:$A,1)),0)</f>
        <v>0</v>
      </c>
      <c r="F304" s="37">
        <f>IFERROR(INDEX(ETH!$F:$F,MATCH($A304,ETH!$A:$A,0))*INDEX('Control Panel'!$F:$F,MATCH('Index Volume'!$A304+1,'Control Panel'!$A:$A,1)),0)</f>
        <v>0</v>
      </c>
      <c r="G304" s="37">
        <f>IFERROR(INDEX(BCH!$F:$F,MATCH($A304,BCH!$A:$A,0))*INDEX('Control Panel'!$G:$G,MATCH('Index Volume'!$A304+1,'Control Panel'!$A:$A,1)),0)</f>
        <v>0</v>
      </c>
      <c r="H304" s="37">
        <f>IFERROR(INDEX(XMR!$F:$F,MATCH($A304,XMR!$A:$A,0))*INDEX('Control Panel'!$H:$H,MATCH('Index Volume'!$A304+1,'Control Panel'!$A:$A,1)),0)</f>
        <v>0</v>
      </c>
      <c r="I304" s="37">
        <f>IFERROR(INDEX(ZEC!$F:$F,MATCH($A304,ZEC!$A:$A,0))*INDEX('Control Panel'!$I:$I,MATCH('Index Volume'!$A304+1,'Control Panel'!$A:$A,1)),0)</f>
        <v>0</v>
      </c>
      <c r="J304" s="37">
        <f>IFERROR(INDEX(EOS!$F:$F,MATCH($A304,EOS!$A:$A,0))*INDEX('Control Panel'!$J:$J,MATCH('Index Volume'!$A304+1,'Control Panel'!$A:$A,1)),0)</f>
        <v>0</v>
      </c>
      <c r="K304" s="37">
        <f>IFERROR(INDEX(DASH!$F:$F,MATCH($A304,DASH!$A:$A,0))*INDEX('Control Panel'!$K:$K,MATCH('Index Volume'!$A304+1,'Control Panel'!$A:$A,1)),0)</f>
        <v>0</v>
      </c>
      <c r="L304" s="37">
        <f>IFERROR(INDEX(XLM!$F:$F,MATCH($A304,XLM!$A:$A,0))*INDEX('Control Panel'!$L:$L,MATCH('Index Volume'!$A304+1,'Control Panel'!$A:$A,1)),0)</f>
        <v>0</v>
      </c>
      <c r="M304" s="39">
        <f t="shared" si="102"/>
        <v>0</v>
      </c>
      <c r="N304" s="1" t="b">
        <f t="shared" si="103"/>
        <v>1</v>
      </c>
      <c r="O304" s="41">
        <f t="shared" si="104"/>
        <v>0</v>
      </c>
      <c r="Q304" s="7">
        <f t="shared" si="105"/>
        <v>0</v>
      </c>
      <c r="R304" s="7">
        <f t="shared" si="106"/>
        <v>0</v>
      </c>
      <c r="S304" s="7">
        <f t="shared" si="107"/>
        <v>0</v>
      </c>
      <c r="T304" s="7">
        <f t="shared" si="108"/>
        <v>0</v>
      </c>
      <c r="U304" s="7">
        <f t="shared" si="109"/>
        <v>0</v>
      </c>
      <c r="V304" s="7">
        <f t="shared" si="110"/>
        <v>0</v>
      </c>
      <c r="W304" s="7">
        <f t="shared" si="111"/>
        <v>0</v>
      </c>
      <c r="X304" s="7">
        <f t="shared" si="112"/>
        <v>0</v>
      </c>
      <c r="Y304" s="7">
        <f t="shared" si="113"/>
        <v>0</v>
      </c>
      <c r="Z304" s="7">
        <f t="shared" si="114"/>
        <v>0</v>
      </c>
      <c r="AA304" s="7">
        <f t="shared" si="115"/>
        <v>0</v>
      </c>
      <c r="AC304" s="7">
        <f t="shared" si="116"/>
        <v>0</v>
      </c>
      <c r="AD304" s="7">
        <f t="shared" si="117"/>
        <v>0</v>
      </c>
      <c r="AE304" s="7">
        <f t="shared" si="118"/>
        <v>0</v>
      </c>
      <c r="AF304" s="7">
        <f t="shared" si="119"/>
        <v>0</v>
      </c>
      <c r="AG304" s="7">
        <f t="shared" si="120"/>
        <v>0</v>
      </c>
      <c r="AH304" s="7">
        <f t="shared" si="121"/>
        <v>0</v>
      </c>
      <c r="AI304" s="7">
        <f t="shared" si="122"/>
        <v>0</v>
      </c>
      <c r="AJ304" s="7">
        <f t="shared" si="123"/>
        <v>0</v>
      </c>
      <c r="AK304" s="7">
        <f t="shared" si="124"/>
        <v>0</v>
      </c>
      <c r="AL304" s="7">
        <f t="shared" si="125"/>
        <v>0</v>
      </c>
      <c r="AM304" s="7">
        <f t="shared" si="126"/>
        <v>0</v>
      </c>
    </row>
    <row r="305" spans="1:39" hidden="1" x14ac:dyDescent="0.75">
      <c r="A305" s="4">
        <v>41943</v>
      </c>
      <c r="B305" s="37">
        <f>IFERROR(INDEX(BTC!$F:$F,MATCH($A305,BTC!$A:$A,0))*INDEX('Control Panel'!$B:$B,MATCH('Index Volume'!$A305+1,'Control Panel'!$A:$A,1)),0)</f>
        <v>0</v>
      </c>
      <c r="C305" s="37">
        <f>IFERROR(INDEX(XRP!$F:$F,MATCH($A305,XRP!$A:$A,0))*INDEX('Control Panel'!$C:$C,MATCH($A305+1,'Control Panel'!$A:$A,1)),0)</f>
        <v>0</v>
      </c>
      <c r="D305" s="37">
        <f>IFERROR(INDEX(LTC!$F:$F,MATCH($A305,LTC!$A:$A,0))*INDEX('Control Panel'!$D:$D,MATCH($A305+1,'Control Panel'!$A:$A,1)),0)</f>
        <v>0</v>
      </c>
      <c r="E305" s="37">
        <f>IFERROR(INDEX(ETC!$F:$F,MATCH($A305,ETC!$A:$A,0))*INDEX('Control Panel'!$E:$E,MATCH($A305+1,'Control Panel'!$A:$A,1)),0)</f>
        <v>0</v>
      </c>
      <c r="F305" s="37">
        <f>IFERROR(INDEX(ETH!$F:$F,MATCH($A305,ETH!$A:$A,0))*INDEX('Control Panel'!$F:$F,MATCH('Index Volume'!$A305+1,'Control Panel'!$A:$A,1)),0)</f>
        <v>0</v>
      </c>
      <c r="G305" s="37">
        <f>IFERROR(INDEX(BCH!$F:$F,MATCH($A305,BCH!$A:$A,0))*INDEX('Control Panel'!$G:$G,MATCH('Index Volume'!$A305+1,'Control Panel'!$A:$A,1)),0)</f>
        <v>0</v>
      </c>
      <c r="H305" s="37">
        <f>IFERROR(INDEX(XMR!$F:$F,MATCH($A305,XMR!$A:$A,0))*INDEX('Control Panel'!$H:$H,MATCH('Index Volume'!$A305+1,'Control Panel'!$A:$A,1)),0)</f>
        <v>0</v>
      </c>
      <c r="I305" s="37">
        <f>IFERROR(INDEX(ZEC!$F:$F,MATCH($A305,ZEC!$A:$A,0))*INDEX('Control Panel'!$I:$I,MATCH('Index Volume'!$A305+1,'Control Panel'!$A:$A,1)),0)</f>
        <v>0</v>
      </c>
      <c r="J305" s="37">
        <f>IFERROR(INDEX(EOS!$F:$F,MATCH($A305,EOS!$A:$A,0))*INDEX('Control Panel'!$J:$J,MATCH('Index Volume'!$A305+1,'Control Panel'!$A:$A,1)),0)</f>
        <v>0</v>
      </c>
      <c r="K305" s="37">
        <f>IFERROR(INDEX(DASH!$F:$F,MATCH($A305,DASH!$A:$A,0))*INDEX('Control Panel'!$K:$K,MATCH('Index Volume'!$A305+1,'Control Panel'!$A:$A,1)),0)</f>
        <v>0</v>
      </c>
      <c r="L305" s="37">
        <f>IFERROR(INDEX(XLM!$F:$F,MATCH($A305,XLM!$A:$A,0))*INDEX('Control Panel'!$L:$L,MATCH('Index Volume'!$A305+1,'Control Panel'!$A:$A,1)),0)</f>
        <v>0</v>
      </c>
      <c r="M305" s="39">
        <f t="shared" si="102"/>
        <v>0</v>
      </c>
      <c r="N305" s="1" t="b">
        <f t="shared" si="103"/>
        <v>1</v>
      </c>
      <c r="O305" s="41">
        <f t="shared" si="104"/>
        <v>0</v>
      </c>
      <c r="Q305" s="7">
        <f t="shared" si="105"/>
        <v>0</v>
      </c>
      <c r="R305" s="7">
        <f t="shared" si="106"/>
        <v>0</v>
      </c>
      <c r="S305" s="7">
        <f t="shared" si="107"/>
        <v>0</v>
      </c>
      <c r="T305" s="7">
        <f t="shared" si="108"/>
        <v>0</v>
      </c>
      <c r="U305" s="7">
        <f t="shared" si="109"/>
        <v>0</v>
      </c>
      <c r="V305" s="7">
        <f t="shared" si="110"/>
        <v>0</v>
      </c>
      <c r="W305" s="7">
        <f t="shared" si="111"/>
        <v>0</v>
      </c>
      <c r="X305" s="7">
        <f t="shared" si="112"/>
        <v>0</v>
      </c>
      <c r="Y305" s="7">
        <f t="shared" si="113"/>
        <v>0</v>
      </c>
      <c r="Z305" s="7">
        <f t="shared" si="114"/>
        <v>0</v>
      </c>
      <c r="AA305" s="7">
        <f t="shared" si="115"/>
        <v>0</v>
      </c>
      <c r="AC305" s="7">
        <f t="shared" si="116"/>
        <v>0</v>
      </c>
      <c r="AD305" s="7">
        <f t="shared" si="117"/>
        <v>0</v>
      </c>
      <c r="AE305" s="7">
        <f t="shared" si="118"/>
        <v>0</v>
      </c>
      <c r="AF305" s="7">
        <f t="shared" si="119"/>
        <v>0</v>
      </c>
      <c r="AG305" s="7">
        <f t="shared" si="120"/>
        <v>0</v>
      </c>
      <c r="AH305" s="7">
        <f t="shared" si="121"/>
        <v>0</v>
      </c>
      <c r="AI305" s="7">
        <f t="shared" si="122"/>
        <v>0</v>
      </c>
      <c r="AJ305" s="7">
        <f t="shared" si="123"/>
        <v>0</v>
      </c>
      <c r="AK305" s="7">
        <f t="shared" si="124"/>
        <v>0</v>
      </c>
      <c r="AL305" s="7">
        <f t="shared" si="125"/>
        <v>0</v>
      </c>
      <c r="AM305" s="7">
        <f t="shared" si="126"/>
        <v>0</v>
      </c>
    </row>
    <row r="306" spans="1:39" hidden="1" x14ac:dyDescent="0.75">
      <c r="A306" s="10">
        <v>41944</v>
      </c>
      <c r="B306" s="37">
        <f>IFERROR(INDEX(BTC!$F:$F,MATCH($A306,BTC!$A:$A,0))*INDEX('Control Panel'!$B:$B,MATCH('Index Volume'!$A306+1,'Control Panel'!$A:$A,1)),0)</f>
        <v>0</v>
      </c>
      <c r="C306" s="37">
        <f>IFERROR(INDEX(XRP!$F:$F,MATCH($A306,XRP!$A:$A,0))*INDEX('Control Panel'!$C:$C,MATCH($A306+1,'Control Panel'!$A:$A,1)),0)</f>
        <v>0</v>
      </c>
      <c r="D306" s="37">
        <f>IFERROR(INDEX(LTC!$F:$F,MATCH($A306,LTC!$A:$A,0))*INDEX('Control Panel'!$D:$D,MATCH($A306+1,'Control Panel'!$A:$A,1)),0)</f>
        <v>0</v>
      </c>
      <c r="E306" s="37">
        <f>IFERROR(INDEX(ETC!$F:$F,MATCH($A306,ETC!$A:$A,0))*INDEX('Control Panel'!$E:$E,MATCH($A306+1,'Control Panel'!$A:$A,1)),0)</f>
        <v>0</v>
      </c>
      <c r="F306" s="37">
        <f>IFERROR(INDEX(ETH!$F:$F,MATCH($A306,ETH!$A:$A,0))*INDEX('Control Panel'!$F:$F,MATCH('Index Volume'!$A306+1,'Control Panel'!$A:$A,1)),0)</f>
        <v>0</v>
      </c>
      <c r="G306" s="37">
        <f>IFERROR(INDEX(BCH!$F:$F,MATCH($A306,BCH!$A:$A,0))*INDEX('Control Panel'!$G:$G,MATCH('Index Volume'!$A306+1,'Control Panel'!$A:$A,1)),0)</f>
        <v>0</v>
      </c>
      <c r="H306" s="37">
        <f>IFERROR(INDEX(XMR!$F:$F,MATCH($A306,XMR!$A:$A,0))*INDEX('Control Panel'!$H:$H,MATCH('Index Volume'!$A306+1,'Control Panel'!$A:$A,1)),0)</f>
        <v>0</v>
      </c>
      <c r="I306" s="37">
        <f>IFERROR(INDEX(ZEC!$F:$F,MATCH($A306,ZEC!$A:$A,0))*INDEX('Control Panel'!$I:$I,MATCH('Index Volume'!$A306+1,'Control Panel'!$A:$A,1)),0)</f>
        <v>0</v>
      </c>
      <c r="J306" s="37">
        <f>IFERROR(INDEX(EOS!$F:$F,MATCH($A306,EOS!$A:$A,0))*INDEX('Control Panel'!$J:$J,MATCH('Index Volume'!$A306+1,'Control Panel'!$A:$A,1)),0)</f>
        <v>0</v>
      </c>
      <c r="K306" s="37">
        <f>IFERROR(INDEX(DASH!$F:$F,MATCH($A306,DASH!$A:$A,0))*INDEX('Control Panel'!$K:$K,MATCH('Index Volume'!$A306+1,'Control Panel'!$A:$A,1)),0)</f>
        <v>0</v>
      </c>
      <c r="L306" s="37">
        <f>IFERROR(INDEX(XLM!$F:$F,MATCH($A306,XLM!$A:$A,0))*INDEX('Control Panel'!$L:$L,MATCH('Index Volume'!$A306+1,'Control Panel'!$A:$A,1)),0)</f>
        <v>0</v>
      </c>
      <c r="M306" s="39">
        <f t="shared" si="102"/>
        <v>0</v>
      </c>
      <c r="N306" s="1" t="b">
        <f t="shared" si="103"/>
        <v>1</v>
      </c>
      <c r="O306" s="41">
        <f t="shared" si="104"/>
        <v>0</v>
      </c>
      <c r="Q306" s="7">
        <f t="shared" si="105"/>
        <v>0</v>
      </c>
      <c r="R306" s="7">
        <f t="shared" si="106"/>
        <v>0</v>
      </c>
      <c r="S306" s="7">
        <f t="shared" si="107"/>
        <v>0</v>
      </c>
      <c r="T306" s="7">
        <f t="shared" si="108"/>
        <v>0</v>
      </c>
      <c r="U306" s="7">
        <f t="shared" si="109"/>
        <v>0</v>
      </c>
      <c r="V306" s="7">
        <f t="shared" si="110"/>
        <v>0</v>
      </c>
      <c r="W306" s="7">
        <f t="shared" si="111"/>
        <v>0</v>
      </c>
      <c r="X306" s="7">
        <f t="shared" si="112"/>
        <v>0</v>
      </c>
      <c r="Y306" s="7">
        <f t="shared" si="113"/>
        <v>0</v>
      </c>
      <c r="Z306" s="7">
        <f t="shared" si="114"/>
        <v>0</v>
      </c>
      <c r="AA306" s="7">
        <f t="shared" si="115"/>
        <v>0</v>
      </c>
      <c r="AC306" s="7">
        <f t="shared" si="116"/>
        <v>0</v>
      </c>
      <c r="AD306" s="7">
        <f t="shared" si="117"/>
        <v>0</v>
      </c>
      <c r="AE306" s="7">
        <f t="shared" si="118"/>
        <v>0</v>
      </c>
      <c r="AF306" s="7">
        <f t="shared" si="119"/>
        <v>0</v>
      </c>
      <c r="AG306" s="7">
        <f t="shared" si="120"/>
        <v>0</v>
      </c>
      <c r="AH306" s="7">
        <f t="shared" si="121"/>
        <v>0</v>
      </c>
      <c r="AI306" s="7">
        <f t="shared" si="122"/>
        <v>0</v>
      </c>
      <c r="AJ306" s="7">
        <f t="shared" si="123"/>
        <v>0</v>
      </c>
      <c r="AK306" s="7">
        <f t="shared" si="124"/>
        <v>0</v>
      </c>
      <c r="AL306" s="7">
        <f t="shared" si="125"/>
        <v>0</v>
      </c>
      <c r="AM306" s="7">
        <f t="shared" si="126"/>
        <v>0</v>
      </c>
    </row>
    <row r="307" spans="1:39" hidden="1" x14ac:dyDescent="0.75">
      <c r="A307" s="4">
        <v>41945</v>
      </c>
      <c r="B307" s="37">
        <f>IFERROR(INDEX(BTC!$F:$F,MATCH($A307,BTC!$A:$A,0))*INDEX('Control Panel'!$B:$B,MATCH('Index Volume'!$A307+1,'Control Panel'!$A:$A,1)),0)</f>
        <v>0</v>
      </c>
      <c r="C307" s="37">
        <f>IFERROR(INDEX(XRP!$F:$F,MATCH($A307,XRP!$A:$A,0))*INDEX('Control Panel'!$C:$C,MATCH($A307+1,'Control Panel'!$A:$A,1)),0)</f>
        <v>0</v>
      </c>
      <c r="D307" s="37">
        <f>IFERROR(INDEX(LTC!$F:$F,MATCH($A307,LTC!$A:$A,0))*INDEX('Control Panel'!$D:$D,MATCH($A307+1,'Control Panel'!$A:$A,1)),0)</f>
        <v>0</v>
      </c>
      <c r="E307" s="37">
        <f>IFERROR(INDEX(ETC!$F:$F,MATCH($A307,ETC!$A:$A,0))*INDEX('Control Panel'!$E:$E,MATCH($A307+1,'Control Panel'!$A:$A,1)),0)</f>
        <v>0</v>
      </c>
      <c r="F307" s="37">
        <f>IFERROR(INDEX(ETH!$F:$F,MATCH($A307,ETH!$A:$A,0))*INDEX('Control Panel'!$F:$F,MATCH('Index Volume'!$A307+1,'Control Panel'!$A:$A,1)),0)</f>
        <v>0</v>
      </c>
      <c r="G307" s="37">
        <f>IFERROR(INDEX(BCH!$F:$F,MATCH($A307,BCH!$A:$A,0))*INDEX('Control Panel'!$G:$G,MATCH('Index Volume'!$A307+1,'Control Panel'!$A:$A,1)),0)</f>
        <v>0</v>
      </c>
      <c r="H307" s="37">
        <f>IFERROR(INDEX(XMR!$F:$F,MATCH($A307,XMR!$A:$A,0))*INDEX('Control Panel'!$H:$H,MATCH('Index Volume'!$A307+1,'Control Panel'!$A:$A,1)),0)</f>
        <v>0</v>
      </c>
      <c r="I307" s="37">
        <f>IFERROR(INDEX(ZEC!$F:$F,MATCH($A307,ZEC!$A:$A,0))*INDEX('Control Panel'!$I:$I,MATCH('Index Volume'!$A307+1,'Control Panel'!$A:$A,1)),0)</f>
        <v>0</v>
      </c>
      <c r="J307" s="37">
        <f>IFERROR(INDEX(EOS!$F:$F,MATCH($A307,EOS!$A:$A,0))*INDEX('Control Panel'!$J:$J,MATCH('Index Volume'!$A307+1,'Control Panel'!$A:$A,1)),0)</f>
        <v>0</v>
      </c>
      <c r="K307" s="37">
        <f>IFERROR(INDEX(DASH!$F:$F,MATCH($A307,DASH!$A:$A,0))*INDEX('Control Panel'!$K:$K,MATCH('Index Volume'!$A307+1,'Control Panel'!$A:$A,1)),0)</f>
        <v>0</v>
      </c>
      <c r="L307" s="37">
        <f>IFERROR(INDEX(XLM!$F:$F,MATCH($A307,XLM!$A:$A,0))*INDEX('Control Panel'!$L:$L,MATCH('Index Volume'!$A307+1,'Control Panel'!$A:$A,1)),0)</f>
        <v>0</v>
      </c>
      <c r="M307" s="39">
        <f t="shared" si="102"/>
        <v>0</v>
      </c>
      <c r="N307" s="1" t="b">
        <f t="shared" si="103"/>
        <v>1</v>
      </c>
      <c r="O307" s="41">
        <f t="shared" si="104"/>
        <v>0</v>
      </c>
      <c r="Q307" s="7">
        <f t="shared" si="105"/>
        <v>0</v>
      </c>
      <c r="R307" s="7">
        <f t="shared" si="106"/>
        <v>0</v>
      </c>
      <c r="S307" s="7">
        <f t="shared" si="107"/>
        <v>0</v>
      </c>
      <c r="T307" s="7">
        <f t="shared" si="108"/>
        <v>0</v>
      </c>
      <c r="U307" s="7">
        <f t="shared" si="109"/>
        <v>0</v>
      </c>
      <c r="V307" s="7">
        <f t="shared" si="110"/>
        <v>0</v>
      </c>
      <c r="W307" s="7">
        <f t="shared" si="111"/>
        <v>0</v>
      </c>
      <c r="X307" s="7">
        <f t="shared" si="112"/>
        <v>0</v>
      </c>
      <c r="Y307" s="7">
        <f t="shared" si="113"/>
        <v>0</v>
      </c>
      <c r="Z307" s="7">
        <f t="shared" si="114"/>
        <v>0</v>
      </c>
      <c r="AA307" s="7">
        <f t="shared" si="115"/>
        <v>0</v>
      </c>
      <c r="AC307" s="7">
        <f t="shared" si="116"/>
        <v>0</v>
      </c>
      <c r="AD307" s="7">
        <f t="shared" si="117"/>
        <v>0</v>
      </c>
      <c r="AE307" s="7">
        <f t="shared" si="118"/>
        <v>0</v>
      </c>
      <c r="AF307" s="7">
        <f t="shared" si="119"/>
        <v>0</v>
      </c>
      <c r="AG307" s="7">
        <f t="shared" si="120"/>
        <v>0</v>
      </c>
      <c r="AH307" s="7">
        <f t="shared" si="121"/>
        <v>0</v>
      </c>
      <c r="AI307" s="7">
        <f t="shared" si="122"/>
        <v>0</v>
      </c>
      <c r="AJ307" s="7">
        <f t="shared" si="123"/>
        <v>0</v>
      </c>
      <c r="AK307" s="7">
        <f t="shared" si="124"/>
        <v>0</v>
      </c>
      <c r="AL307" s="7">
        <f t="shared" si="125"/>
        <v>0</v>
      </c>
      <c r="AM307" s="7">
        <f t="shared" si="126"/>
        <v>0</v>
      </c>
    </row>
    <row r="308" spans="1:39" hidden="1" x14ac:dyDescent="0.75">
      <c r="A308" s="3">
        <v>41946</v>
      </c>
      <c r="B308" s="37">
        <f>IFERROR(INDEX(BTC!$F:$F,MATCH($A308,BTC!$A:$A,0))*INDEX('Control Panel'!$B:$B,MATCH('Index Volume'!$A308+1,'Control Panel'!$A:$A,1)),0)</f>
        <v>0</v>
      </c>
      <c r="C308" s="37">
        <f>IFERROR(INDEX(XRP!$F:$F,MATCH($A308,XRP!$A:$A,0))*INDEX('Control Panel'!$C:$C,MATCH($A308+1,'Control Panel'!$A:$A,1)),0)</f>
        <v>0</v>
      </c>
      <c r="D308" s="37">
        <f>IFERROR(INDEX(LTC!$F:$F,MATCH($A308,LTC!$A:$A,0))*INDEX('Control Panel'!$D:$D,MATCH($A308+1,'Control Panel'!$A:$A,1)),0)</f>
        <v>0</v>
      </c>
      <c r="E308" s="37">
        <f>IFERROR(INDEX(ETC!$F:$F,MATCH($A308,ETC!$A:$A,0))*INDEX('Control Panel'!$E:$E,MATCH($A308+1,'Control Panel'!$A:$A,1)),0)</f>
        <v>0</v>
      </c>
      <c r="F308" s="37">
        <f>IFERROR(INDEX(ETH!$F:$F,MATCH($A308,ETH!$A:$A,0))*INDEX('Control Panel'!$F:$F,MATCH('Index Volume'!$A308+1,'Control Panel'!$A:$A,1)),0)</f>
        <v>0</v>
      </c>
      <c r="G308" s="37">
        <f>IFERROR(INDEX(BCH!$F:$F,MATCH($A308,BCH!$A:$A,0))*INDEX('Control Panel'!$G:$G,MATCH('Index Volume'!$A308+1,'Control Panel'!$A:$A,1)),0)</f>
        <v>0</v>
      </c>
      <c r="H308" s="37">
        <f>IFERROR(INDEX(XMR!$F:$F,MATCH($A308,XMR!$A:$A,0))*INDEX('Control Panel'!$H:$H,MATCH('Index Volume'!$A308+1,'Control Panel'!$A:$A,1)),0)</f>
        <v>0</v>
      </c>
      <c r="I308" s="37">
        <f>IFERROR(INDEX(ZEC!$F:$F,MATCH($A308,ZEC!$A:$A,0))*INDEX('Control Panel'!$I:$I,MATCH('Index Volume'!$A308+1,'Control Panel'!$A:$A,1)),0)</f>
        <v>0</v>
      </c>
      <c r="J308" s="37">
        <f>IFERROR(INDEX(EOS!$F:$F,MATCH($A308,EOS!$A:$A,0))*INDEX('Control Panel'!$J:$J,MATCH('Index Volume'!$A308+1,'Control Panel'!$A:$A,1)),0)</f>
        <v>0</v>
      </c>
      <c r="K308" s="37">
        <f>IFERROR(INDEX(DASH!$F:$F,MATCH($A308,DASH!$A:$A,0))*INDEX('Control Panel'!$K:$K,MATCH('Index Volume'!$A308+1,'Control Panel'!$A:$A,1)),0)</f>
        <v>0</v>
      </c>
      <c r="L308" s="37">
        <f>IFERROR(INDEX(XLM!$F:$F,MATCH($A308,XLM!$A:$A,0))*INDEX('Control Panel'!$L:$L,MATCH('Index Volume'!$A308+1,'Control Panel'!$A:$A,1)),0)</f>
        <v>0</v>
      </c>
      <c r="M308" s="39">
        <f t="shared" si="102"/>
        <v>0</v>
      </c>
      <c r="N308" s="1" t="b">
        <f t="shared" si="103"/>
        <v>1</v>
      </c>
      <c r="O308" s="41">
        <f t="shared" si="104"/>
        <v>0</v>
      </c>
      <c r="Q308" s="7">
        <f t="shared" si="105"/>
        <v>0</v>
      </c>
      <c r="R308" s="7">
        <f t="shared" si="106"/>
        <v>0</v>
      </c>
      <c r="S308" s="7">
        <f t="shared" si="107"/>
        <v>0</v>
      </c>
      <c r="T308" s="7">
        <f t="shared" si="108"/>
        <v>0</v>
      </c>
      <c r="U308" s="7">
        <f t="shared" si="109"/>
        <v>0</v>
      </c>
      <c r="V308" s="7">
        <f t="shared" si="110"/>
        <v>0</v>
      </c>
      <c r="W308" s="7">
        <f t="shared" si="111"/>
        <v>0</v>
      </c>
      <c r="X308" s="7">
        <f t="shared" si="112"/>
        <v>0</v>
      </c>
      <c r="Y308" s="7">
        <f t="shared" si="113"/>
        <v>0</v>
      </c>
      <c r="Z308" s="7">
        <f t="shared" si="114"/>
        <v>0</v>
      </c>
      <c r="AA308" s="7">
        <f t="shared" si="115"/>
        <v>0</v>
      </c>
      <c r="AC308" s="7">
        <f t="shared" si="116"/>
        <v>0</v>
      </c>
      <c r="AD308" s="7">
        <f t="shared" si="117"/>
        <v>0</v>
      </c>
      <c r="AE308" s="7">
        <f t="shared" si="118"/>
        <v>0</v>
      </c>
      <c r="AF308" s="7">
        <f t="shared" si="119"/>
        <v>0</v>
      </c>
      <c r="AG308" s="7">
        <f t="shared" si="120"/>
        <v>0</v>
      </c>
      <c r="AH308" s="7">
        <f t="shared" si="121"/>
        <v>0</v>
      </c>
      <c r="AI308" s="7">
        <f t="shared" si="122"/>
        <v>0</v>
      </c>
      <c r="AJ308" s="7">
        <f t="shared" si="123"/>
        <v>0</v>
      </c>
      <c r="AK308" s="7">
        <f t="shared" si="124"/>
        <v>0</v>
      </c>
      <c r="AL308" s="7">
        <f t="shared" si="125"/>
        <v>0</v>
      </c>
      <c r="AM308" s="7">
        <f t="shared" si="126"/>
        <v>0</v>
      </c>
    </row>
    <row r="309" spans="1:39" hidden="1" x14ac:dyDescent="0.75">
      <c r="A309" s="4">
        <v>41947</v>
      </c>
      <c r="B309" s="37">
        <f>IFERROR(INDEX(BTC!$F:$F,MATCH($A309,BTC!$A:$A,0))*INDEX('Control Panel'!$B:$B,MATCH('Index Volume'!$A309+1,'Control Panel'!$A:$A,1)),0)</f>
        <v>0</v>
      </c>
      <c r="C309" s="37">
        <f>IFERROR(INDEX(XRP!$F:$F,MATCH($A309,XRP!$A:$A,0))*INDEX('Control Panel'!$C:$C,MATCH($A309+1,'Control Panel'!$A:$A,1)),0)</f>
        <v>0</v>
      </c>
      <c r="D309" s="37">
        <f>IFERROR(INDEX(LTC!$F:$F,MATCH($A309,LTC!$A:$A,0))*INDEX('Control Panel'!$D:$D,MATCH($A309+1,'Control Panel'!$A:$A,1)),0)</f>
        <v>0</v>
      </c>
      <c r="E309" s="37">
        <f>IFERROR(INDEX(ETC!$F:$F,MATCH($A309,ETC!$A:$A,0))*INDEX('Control Panel'!$E:$E,MATCH($A309+1,'Control Panel'!$A:$A,1)),0)</f>
        <v>0</v>
      </c>
      <c r="F309" s="37">
        <f>IFERROR(INDEX(ETH!$F:$F,MATCH($A309,ETH!$A:$A,0))*INDEX('Control Panel'!$F:$F,MATCH('Index Volume'!$A309+1,'Control Panel'!$A:$A,1)),0)</f>
        <v>0</v>
      </c>
      <c r="G309" s="37">
        <f>IFERROR(INDEX(BCH!$F:$F,MATCH($A309,BCH!$A:$A,0))*INDEX('Control Panel'!$G:$G,MATCH('Index Volume'!$A309+1,'Control Panel'!$A:$A,1)),0)</f>
        <v>0</v>
      </c>
      <c r="H309" s="37">
        <f>IFERROR(INDEX(XMR!$F:$F,MATCH($A309,XMR!$A:$A,0))*INDEX('Control Panel'!$H:$H,MATCH('Index Volume'!$A309+1,'Control Panel'!$A:$A,1)),0)</f>
        <v>0</v>
      </c>
      <c r="I309" s="37">
        <f>IFERROR(INDEX(ZEC!$F:$F,MATCH($A309,ZEC!$A:$A,0))*INDEX('Control Panel'!$I:$I,MATCH('Index Volume'!$A309+1,'Control Panel'!$A:$A,1)),0)</f>
        <v>0</v>
      </c>
      <c r="J309" s="37">
        <f>IFERROR(INDEX(EOS!$F:$F,MATCH($A309,EOS!$A:$A,0))*INDEX('Control Panel'!$J:$J,MATCH('Index Volume'!$A309+1,'Control Panel'!$A:$A,1)),0)</f>
        <v>0</v>
      </c>
      <c r="K309" s="37">
        <f>IFERROR(INDEX(DASH!$F:$F,MATCH($A309,DASH!$A:$A,0))*INDEX('Control Panel'!$K:$K,MATCH('Index Volume'!$A309+1,'Control Panel'!$A:$A,1)),0)</f>
        <v>0</v>
      </c>
      <c r="L309" s="37">
        <f>IFERROR(INDEX(XLM!$F:$F,MATCH($A309,XLM!$A:$A,0))*INDEX('Control Panel'!$L:$L,MATCH('Index Volume'!$A309+1,'Control Panel'!$A:$A,1)),0)</f>
        <v>0</v>
      </c>
      <c r="M309" s="39">
        <f t="shared" si="102"/>
        <v>0</v>
      </c>
      <c r="N309" s="1" t="b">
        <f t="shared" si="103"/>
        <v>1</v>
      </c>
      <c r="O309" s="41">
        <f t="shared" si="104"/>
        <v>0</v>
      </c>
      <c r="Q309" s="7">
        <f t="shared" si="105"/>
        <v>0</v>
      </c>
      <c r="R309" s="7">
        <f t="shared" si="106"/>
        <v>0</v>
      </c>
      <c r="S309" s="7">
        <f t="shared" si="107"/>
        <v>0</v>
      </c>
      <c r="T309" s="7">
        <f t="shared" si="108"/>
        <v>0</v>
      </c>
      <c r="U309" s="7">
        <f t="shared" si="109"/>
        <v>0</v>
      </c>
      <c r="V309" s="7">
        <f t="shared" si="110"/>
        <v>0</v>
      </c>
      <c r="W309" s="7">
        <f t="shared" si="111"/>
        <v>0</v>
      </c>
      <c r="X309" s="7">
        <f t="shared" si="112"/>
        <v>0</v>
      </c>
      <c r="Y309" s="7">
        <f t="shared" si="113"/>
        <v>0</v>
      </c>
      <c r="Z309" s="7">
        <f t="shared" si="114"/>
        <v>0</v>
      </c>
      <c r="AA309" s="7">
        <f t="shared" si="115"/>
        <v>0</v>
      </c>
      <c r="AC309" s="7">
        <f t="shared" si="116"/>
        <v>0</v>
      </c>
      <c r="AD309" s="7">
        <f t="shared" si="117"/>
        <v>0</v>
      </c>
      <c r="AE309" s="7">
        <f t="shared" si="118"/>
        <v>0</v>
      </c>
      <c r="AF309" s="7">
        <f t="shared" si="119"/>
        <v>0</v>
      </c>
      <c r="AG309" s="7">
        <f t="shared" si="120"/>
        <v>0</v>
      </c>
      <c r="AH309" s="7">
        <f t="shared" si="121"/>
        <v>0</v>
      </c>
      <c r="AI309" s="7">
        <f t="shared" si="122"/>
        <v>0</v>
      </c>
      <c r="AJ309" s="7">
        <f t="shared" si="123"/>
        <v>0</v>
      </c>
      <c r="AK309" s="7">
        <f t="shared" si="124"/>
        <v>0</v>
      </c>
      <c r="AL309" s="7">
        <f t="shared" si="125"/>
        <v>0</v>
      </c>
      <c r="AM309" s="7">
        <f t="shared" si="126"/>
        <v>0</v>
      </c>
    </row>
    <row r="310" spans="1:39" hidden="1" x14ac:dyDescent="0.75">
      <c r="A310" s="3">
        <v>41948</v>
      </c>
      <c r="B310" s="37">
        <f>IFERROR(INDEX(BTC!$F:$F,MATCH($A310,BTC!$A:$A,0))*INDEX('Control Panel'!$B:$B,MATCH('Index Volume'!$A310+1,'Control Panel'!$A:$A,1)),0)</f>
        <v>0</v>
      </c>
      <c r="C310" s="37">
        <f>IFERROR(INDEX(XRP!$F:$F,MATCH($A310,XRP!$A:$A,0))*INDEX('Control Panel'!$C:$C,MATCH($A310+1,'Control Panel'!$A:$A,1)),0)</f>
        <v>0</v>
      </c>
      <c r="D310" s="37">
        <f>IFERROR(INDEX(LTC!$F:$F,MATCH($A310,LTC!$A:$A,0))*INDEX('Control Panel'!$D:$D,MATCH($A310+1,'Control Panel'!$A:$A,1)),0)</f>
        <v>0</v>
      </c>
      <c r="E310" s="37">
        <f>IFERROR(INDEX(ETC!$F:$F,MATCH($A310,ETC!$A:$A,0))*INDEX('Control Panel'!$E:$E,MATCH($A310+1,'Control Panel'!$A:$A,1)),0)</f>
        <v>0</v>
      </c>
      <c r="F310" s="37">
        <f>IFERROR(INDEX(ETH!$F:$F,MATCH($A310,ETH!$A:$A,0))*INDEX('Control Panel'!$F:$F,MATCH('Index Volume'!$A310+1,'Control Panel'!$A:$A,1)),0)</f>
        <v>0</v>
      </c>
      <c r="G310" s="37">
        <f>IFERROR(INDEX(BCH!$F:$F,MATCH($A310,BCH!$A:$A,0))*INDEX('Control Panel'!$G:$G,MATCH('Index Volume'!$A310+1,'Control Panel'!$A:$A,1)),0)</f>
        <v>0</v>
      </c>
      <c r="H310" s="37">
        <f>IFERROR(INDEX(XMR!$F:$F,MATCH($A310,XMR!$A:$A,0))*INDEX('Control Panel'!$H:$H,MATCH('Index Volume'!$A310+1,'Control Panel'!$A:$A,1)),0)</f>
        <v>0</v>
      </c>
      <c r="I310" s="37">
        <f>IFERROR(INDEX(ZEC!$F:$F,MATCH($A310,ZEC!$A:$A,0))*INDEX('Control Panel'!$I:$I,MATCH('Index Volume'!$A310+1,'Control Panel'!$A:$A,1)),0)</f>
        <v>0</v>
      </c>
      <c r="J310" s="37">
        <f>IFERROR(INDEX(EOS!$F:$F,MATCH($A310,EOS!$A:$A,0))*INDEX('Control Panel'!$J:$J,MATCH('Index Volume'!$A310+1,'Control Panel'!$A:$A,1)),0)</f>
        <v>0</v>
      </c>
      <c r="K310" s="37">
        <f>IFERROR(INDEX(DASH!$F:$F,MATCH($A310,DASH!$A:$A,0))*INDEX('Control Panel'!$K:$K,MATCH('Index Volume'!$A310+1,'Control Panel'!$A:$A,1)),0)</f>
        <v>0</v>
      </c>
      <c r="L310" s="37">
        <f>IFERROR(INDEX(XLM!$F:$F,MATCH($A310,XLM!$A:$A,0))*INDEX('Control Panel'!$L:$L,MATCH('Index Volume'!$A310+1,'Control Panel'!$A:$A,1)),0)</f>
        <v>0</v>
      </c>
      <c r="M310" s="39">
        <f t="shared" si="102"/>
        <v>0</v>
      </c>
      <c r="N310" s="1" t="b">
        <f t="shared" si="103"/>
        <v>1</v>
      </c>
      <c r="O310" s="41">
        <f t="shared" si="104"/>
        <v>0</v>
      </c>
      <c r="Q310" s="7">
        <f t="shared" si="105"/>
        <v>0</v>
      </c>
      <c r="R310" s="7">
        <f t="shared" si="106"/>
        <v>0</v>
      </c>
      <c r="S310" s="7">
        <f t="shared" si="107"/>
        <v>0</v>
      </c>
      <c r="T310" s="7">
        <f t="shared" si="108"/>
        <v>0</v>
      </c>
      <c r="U310" s="7">
        <f t="shared" si="109"/>
        <v>0</v>
      </c>
      <c r="V310" s="7">
        <f t="shared" si="110"/>
        <v>0</v>
      </c>
      <c r="W310" s="7">
        <f t="shared" si="111"/>
        <v>0</v>
      </c>
      <c r="X310" s="7">
        <f t="shared" si="112"/>
        <v>0</v>
      </c>
      <c r="Y310" s="7">
        <f t="shared" si="113"/>
        <v>0</v>
      </c>
      <c r="Z310" s="7">
        <f t="shared" si="114"/>
        <v>0</v>
      </c>
      <c r="AA310" s="7">
        <f t="shared" si="115"/>
        <v>0</v>
      </c>
      <c r="AC310" s="7">
        <f t="shared" si="116"/>
        <v>0</v>
      </c>
      <c r="AD310" s="7">
        <f t="shared" si="117"/>
        <v>0</v>
      </c>
      <c r="AE310" s="7">
        <f t="shared" si="118"/>
        <v>0</v>
      </c>
      <c r="AF310" s="7">
        <f t="shared" si="119"/>
        <v>0</v>
      </c>
      <c r="AG310" s="7">
        <f t="shared" si="120"/>
        <v>0</v>
      </c>
      <c r="AH310" s="7">
        <f t="shared" si="121"/>
        <v>0</v>
      </c>
      <c r="AI310" s="7">
        <f t="shared" si="122"/>
        <v>0</v>
      </c>
      <c r="AJ310" s="7">
        <f t="shared" si="123"/>
        <v>0</v>
      </c>
      <c r="AK310" s="7">
        <f t="shared" si="124"/>
        <v>0</v>
      </c>
      <c r="AL310" s="7">
        <f t="shared" si="125"/>
        <v>0</v>
      </c>
      <c r="AM310" s="7">
        <f t="shared" si="126"/>
        <v>0</v>
      </c>
    </row>
    <row r="311" spans="1:39" hidden="1" x14ac:dyDescent="0.75">
      <c r="A311" s="4">
        <v>41949</v>
      </c>
      <c r="B311" s="37">
        <f>IFERROR(INDEX(BTC!$F:$F,MATCH($A311,BTC!$A:$A,0))*INDEX('Control Panel'!$B:$B,MATCH('Index Volume'!$A311+1,'Control Panel'!$A:$A,1)),0)</f>
        <v>0</v>
      </c>
      <c r="C311" s="37">
        <f>IFERROR(INDEX(XRP!$F:$F,MATCH($A311,XRP!$A:$A,0))*INDEX('Control Panel'!$C:$C,MATCH($A311+1,'Control Panel'!$A:$A,1)),0)</f>
        <v>0</v>
      </c>
      <c r="D311" s="37">
        <f>IFERROR(INDEX(LTC!$F:$F,MATCH($A311,LTC!$A:$A,0))*INDEX('Control Panel'!$D:$D,MATCH($A311+1,'Control Panel'!$A:$A,1)),0)</f>
        <v>0</v>
      </c>
      <c r="E311" s="37">
        <f>IFERROR(INDEX(ETC!$F:$F,MATCH($A311,ETC!$A:$A,0))*INDEX('Control Panel'!$E:$E,MATCH($A311+1,'Control Panel'!$A:$A,1)),0)</f>
        <v>0</v>
      </c>
      <c r="F311" s="37">
        <f>IFERROR(INDEX(ETH!$F:$F,MATCH($A311,ETH!$A:$A,0))*INDEX('Control Panel'!$F:$F,MATCH('Index Volume'!$A311+1,'Control Panel'!$A:$A,1)),0)</f>
        <v>0</v>
      </c>
      <c r="G311" s="37">
        <f>IFERROR(INDEX(BCH!$F:$F,MATCH($A311,BCH!$A:$A,0))*INDEX('Control Panel'!$G:$G,MATCH('Index Volume'!$A311+1,'Control Panel'!$A:$A,1)),0)</f>
        <v>0</v>
      </c>
      <c r="H311" s="37">
        <f>IFERROR(INDEX(XMR!$F:$F,MATCH($A311,XMR!$A:$A,0))*INDEX('Control Panel'!$H:$H,MATCH('Index Volume'!$A311+1,'Control Panel'!$A:$A,1)),0)</f>
        <v>0</v>
      </c>
      <c r="I311" s="37">
        <f>IFERROR(INDEX(ZEC!$F:$F,MATCH($A311,ZEC!$A:$A,0))*INDEX('Control Panel'!$I:$I,MATCH('Index Volume'!$A311+1,'Control Panel'!$A:$A,1)),0)</f>
        <v>0</v>
      </c>
      <c r="J311" s="37">
        <f>IFERROR(INDEX(EOS!$F:$F,MATCH($A311,EOS!$A:$A,0))*INDEX('Control Panel'!$J:$J,MATCH('Index Volume'!$A311+1,'Control Panel'!$A:$A,1)),0)</f>
        <v>0</v>
      </c>
      <c r="K311" s="37">
        <f>IFERROR(INDEX(DASH!$F:$F,MATCH($A311,DASH!$A:$A,0))*INDEX('Control Panel'!$K:$K,MATCH('Index Volume'!$A311+1,'Control Panel'!$A:$A,1)),0)</f>
        <v>0</v>
      </c>
      <c r="L311" s="37">
        <f>IFERROR(INDEX(XLM!$F:$F,MATCH($A311,XLM!$A:$A,0))*INDEX('Control Panel'!$L:$L,MATCH('Index Volume'!$A311+1,'Control Panel'!$A:$A,1)),0)</f>
        <v>0</v>
      </c>
      <c r="M311" s="39">
        <f t="shared" si="102"/>
        <v>0</v>
      </c>
      <c r="N311" s="1" t="b">
        <f t="shared" si="103"/>
        <v>1</v>
      </c>
      <c r="O311" s="41">
        <f t="shared" si="104"/>
        <v>0</v>
      </c>
      <c r="Q311" s="7">
        <f t="shared" si="105"/>
        <v>0</v>
      </c>
      <c r="R311" s="7">
        <f t="shared" si="106"/>
        <v>0</v>
      </c>
      <c r="S311" s="7">
        <f t="shared" si="107"/>
        <v>0</v>
      </c>
      <c r="T311" s="7">
        <f t="shared" si="108"/>
        <v>0</v>
      </c>
      <c r="U311" s="7">
        <f t="shared" si="109"/>
        <v>0</v>
      </c>
      <c r="V311" s="7">
        <f t="shared" si="110"/>
        <v>0</v>
      </c>
      <c r="W311" s="7">
        <f t="shared" si="111"/>
        <v>0</v>
      </c>
      <c r="X311" s="7">
        <f t="shared" si="112"/>
        <v>0</v>
      </c>
      <c r="Y311" s="7">
        <f t="shared" si="113"/>
        <v>0</v>
      </c>
      <c r="Z311" s="7">
        <f t="shared" si="114"/>
        <v>0</v>
      </c>
      <c r="AA311" s="7">
        <f t="shared" si="115"/>
        <v>0</v>
      </c>
      <c r="AC311" s="7">
        <f t="shared" si="116"/>
        <v>0</v>
      </c>
      <c r="AD311" s="7">
        <f t="shared" si="117"/>
        <v>0</v>
      </c>
      <c r="AE311" s="7">
        <f t="shared" si="118"/>
        <v>0</v>
      </c>
      <c r="AF311" s="7">
        <f t="shared" si="119"/>
        <v>0</v>
      </c>
      <c r="AG311" s="7">
        <f t="shared" si="120"/>
        <v>0</v>
      </c>
      <c r="AH311" s="7">
        <f t="shared" si="121"/>
        <v>0</v>
      </c>
      <c r="AI311" s="7">
        <f t="shared" si="122"/>
        <v>0</v>
      </c>
      <c r="AJ311" s="7">
        <f t="shared" si="123"/>
        <v>0</v>
      </c>
      <c r="AK311" s="7">
        <f t="shared" si="124"/>
        <v>0</v>
      </c>
      <c r="AL311" s="7">
        <f t="shared" si="125"/>
        <v>0</v>
      </c>
      <c r="AM311" s="7">
        <f t="shared" si="126"/>
        <v>0</v>
      </c>
    </row>
    <row r="312" spans="1:39" hidden="1" x14ac:dyDescent="0.75">
      <c r="A312" s="3">
        <v>41950</v>
      </c>
      <c r="B312" s="37">
        <f>IFERROR(INDEX(BTC!$F:$F,MATCH($A312,BTC!$A:$A,0))*INDEX('Control Panel'!$B:$B,MATCH('Index Volume'!$A312+1,'Control Panel'!$A:$A,1)),0)</f>
        <v>0</v>
      </c>
      <c r="C312" s="37">
        <f>IFERROR(INDEX(XRP!$F:$F,MATCH($A312,XRP!$A:$A,0))*INDEX('Control Panel'!$C:$C,MATCH($A312+1,'Control Panel'!$A:$A,1)),0)</f>
        <v>0</v>
      </c>
      <c r="D312" s="37">
        <f>IFERROR(INDEX(LTC!$F:$F,MATCH($A312,LTC!$A:$A,0))*INDEX('Control Panel'!$D:$D,MATCH($A312+1,'Control Panel'!$A:$A,1)),0)</f>
        <v>0</v>
      </c>
      <c r="E312" s="37">
        <f>IFERROR(INDEX(ETC!$F:$F,MATCH($A312,ETC!$A:$A,0))*INDEX('Control Panel'!$E:$E,MATCH($A312+1,'Control Panel'!$A:$A,1)),0)</f>
        <v>0</v>
      </c>
      <c r="F312" s="37">
        <f>IFERROR(INDEX(ETH!$F:$F,MATCH($A312,ETH!$A:$A,0))*INDEX('Control Panel'!$F:$F,MATCH('Index Volume'!$A312+1,'Control Panel'!$A:$A,1)),0)</f>
        <v>0</v>
      </c>
      <c r="G312" s="37">
        <f>IFERROR(INDEX(BCH!$F:$F,MATCH($A312,BCH!$A:$A,0))*INDEX('Control Panel'!$G:$G,MATCH('Index Volume'!$A312+1,'Control Panel'!$A:$A,1)),0)</f>
        <v>0</v>
      </c>
      <c r="H312" s="37">
        <f>IFERROR(INDEX(XMR!$F:$F,MATCH($A312,XMR!$A:$A,0))*INDEX('Control Panel'!$H:$H,MATCH('Index Volume'!$A312+1,'Control Panel'!$A:$A,1)),0)</f>
        <v>0</v>
      </c>
      <c r="I312" s="37">
        <f>IFERROR(INDEX(ZEC!$F:$F,MATCH($A312,ZEC!$A:$A,0))*INDEX('Control Panel'!$I:$I,MATCH('Index Volume'!$A312+1,'Control Panel'!$A:$A,1)),0)</f>
        <v>0</v>
      </c>
      <c r="J312" s="37">
        <f>IFERROR(INDEX(EOS!$F:$F,MATCH($A312,EOS!$A:$A,0))*INDEX('Control Panel'!$J:$J,MATCH('Index Volume'!$A312+1,'Control Panel'!$A:$A,1)),0)</f>
        <v>0</v>
      </c>
      <c r="K312" s="37">
        <f>IFERROR(INDEX(DASH!$F:$F,MATCH($A312,DASH!$A:$A,0))*INDEX('Control Panel'!$K:$K,MATCH('Index Volume'!$A312+1,'Control Panel'!$A:$A,1)),0)</f>
        <v>0</v>
      </c>
      <c r="L312" s="37">
        <f>IFERROR(INDEX(XLM!$F:$F,MATCH($A312,XLM!$A:$A,0))*INDEX('Control Panel'!$L:$L,MATCH('Index Volume'!$A312+1,'Control Panel'!$A:$A,1)),0)</f>
        <v>0</v>
      </c>
      <c r="M312" s="39">
        <f t="shared" si="102"/>
        <v>0</v>
      </c>
      <c r="N312" s="1" t="b">
        <f t="shared" si="103"/>
        <v>1</v>
      </c>
      <c r="O312" s="41">
        <f t="shared" si="104"/>
        <v>0</v>
      </c>
      <c r="Q312" s="7">
        <f t="shared" si="105"/>
        <v>0</v>
      </c>
      <c r="R312" s="7">
        <f t="shared" si="106"/>
        <v>0</v>
      </c>
      <c r="S312" s="7">
        <f t="shared" si="107"/>
        <v>0</v>
      </c>
      <c r="T312" s="7">
        <f t="shared" si="108"/>
        <v>0</v>
      </c>
      <c r="U312" s="7">
        <f t="shared" si="109"/>
        <v>0</v>
      </c>
      <c r="V312" s="7">
        <f t="shared" si="110"/>
        <v>0</v>
      </c>
      <c r="W312" s="7">
        <f t="shared" si="111"/>
        <v>0</v>
      </c>
      <c r="X312" s="7">
        <f t="shared" si="112"/>
        <v>0</v>
      </c>
      <c r="Y312" s="7">
        <f t="shared" si="113"/>
        <v>0</v>
      </c>
      <c r="Z312" s="7">
        <f t="shared" si="114"/>
        <v>0</v>
      </c>
      <c r="AA312" s="7">
        <f t="shared" si="115"/>
        <v>0</v>
      </c>
      <c r="AC312" s="7">
        <f t="shared" si="116"/>
        <v>0</v>
      </c>
      <c r="AD312" s="7">
        <f t="shared" si="117"/>
        <v>0</v>
      </c>
      <c r="AE312" s="7">
        <f t="shared" si="118"/>
        <v>0</v>
      </c>
      <c r="AF312" s="7">
        <f t="shared" si="119"/>
        <v>0</v>
      </c>
      <c r="AG312" s="7">
        <f t="shared" si="120"/>
        <v>0</v>
      </c>
      <c r="AH312" s="7">
        <f t="shared" si="121"/>
        <v>0</v>
      </c>
      <c r="AI312" s="7">
        <f t="shared" si="122"/>
        <v>0</v>
      </c>
      <c r="AJ312" s="7">
        <f t="shared" si="123"/>
        <v>0</v>
      </c>
      <c r="AK312" s="7">
        <f t="shared" si="124"/>
        <v>0</v>
      </c>
      <c r="AL312" s="7">
        <f t="shared" si="125"/>
        <v>0</v>
      </c>
      <c r="AM312" s="7">
        <f t="shared" si="126"/>
        <v>0</v>
      </c>
    </row>
    <row r="313" spans="1:39" hidden="1" x14ac:dyDescent="0.75">
      <c r="A313" s="4">
        <v>41951</v>
      </c>
      <c r="B313" s="37">
        <f>IFERROR(INDEX(BTC!$F:$F,MATCH($A313,BTC!$A:$A,0))*INDEX('Control Panel'!$B:$B,MATCH('Index Volume'!$A313+1,'Control Panel'!$A:$A,1)),0)</f>
        <v>0</v>
      </c>
      <c r="C313" s="37">
        <f>IFERROR(INDEX(XRP!$F:$F,MATCH($A313,XRP!$A:$A,0))*INDEX('Control Panel'!$C:$C,MATCH($A313+1,'Control Panel'!$A:$A,1)),0)</f>
        <v>0</v>
      </c>
      <c r="D313" s="37">
        <f>IFERROR(INDEX(LTC!$F:$F,MATCH($A313,LTC!$A:$A,0))*INDEX('Control Panel'!$D:$D,MATCH($A313+1,'Control Panel'!$A:$A,1)),0)</f>
        <v>0</v>
      </c>
      <c r="E313" s="37">
        <f>IFERROR(INDEX(ETC!$F:$F,MATCH($A313,ETC!$A:$A,0))*INDEX('Control Panel'!$E:$E,MATCH($A313+1,'Control Panel'!$A:$A,1)),0)</f>
        <v>0</v>
      </c>
      <c r="F313" s="37">
        <f>IFERROR(INDEX(ETH!$F:$F,MATCH($A313,ETH!$A:$A,0))*INDEX('Control Panel'!$F:$F,MATCH('Index Volume'!$A313+1,'Control Panel'!$A:$A,1)),0)</f>
        <v>0</v>
      </c>
      <c r="G313" s="37">
        <f>IFERROR(INDEX(BCH!$F:$F,MATCH($A313,BCH!$A:$A,0))*INDEX('Control Panel'!$G:$G,MATCH('Index Volume'!$A313+1,'Control Panel'!$A:$A,1)),0)</f>
        <v>0</v>
      </c>
      <c r="H313" s="37">
        <f>IFERROR(INDEX(XMR!$F:$F,MATCH($A313,XMR!$A:$A,0))*INDEX('Control Panel'!$H:$H,MATCH('Index Volume'!$A313+1,'Control Panel'!$A:$A,1)),0)</f>
        <v>0</v>
      </c>
      <c r="I313" s="37">
        <f>IFERROR(INDEX(ZEC!$F:$F,MATCH($A313,ZEC!$A:$A,0))*INDEX('Control Panel'!$I:$I,MATCH('Index Volume'!$A313+1,'Control Panel'!$A:$A,1)),0)</f>
        <v>0</v>
      </c>
      <c r="J313" s="37">
        <f>IFERROR(INDEX(EOS!$F:$F,MATCH($A313,EOS!$A:$A,0))*INDEX('Control Panel'!$J:$J,MATCH('Index Volume'!$A313+1,'Control Panel'!$A:$A,1)),0)</f>
        <v>0</v>
      </c>
      <c r="K313" s="37">
        <f>IFERROR(INDEX(DASH!$F:$F,MATCH($A313,DASH!$A:$A,0))*INDEX('Control Panel'!$K:$K,MATCH('Index Volume'!$A313+1,'Control Panel'!$A:$A,1)),0)</f>
        <v>0</v>
      </c>
      <c r="L313" s="37">
        <f>IFERROR(INDEX(XLM!$F:$F,MATCH($A313,XLM!$A:$A,0))*INDEX('Control Panel'!$L:$L,MATCH('Index Volume'!$A313+1,'Control Panel'!$A:$A,1)),0)</f>
        <v>0</v>
      </c>
      <c r="M313" s="39">
        <f t="shared" si="102"/>
        <v>0</v>
      </c>
      <c r="N313" s="1" t="b">
        <f t="shared" si="103"/>
        <v>1</v>
      </c>
      <c r="O313" s="41">
        <f t="shared" si="104"/>
        <v>0</v>
      </c>
      <c r="Q313" s="7">
        <f t="shared" si="105"/>
        <v>0</v>
      </c>
      <c r="R313" s="7">
        <f t="shared" si="106"/>
        <v>0</v>
      </c>
      <c r="S313" s="7">
        <f t="shared" si="107"/>
        <v>0</v>
      </c>
      <c r="T313" s="7">
        <f t="shared" si="108"/>
        <v>0</v>
      </c>
      <c r="U313" s="7">
        <f t="shared" si="109"/>
        <v>0</v>
      </c>
      <c r="V313" s="7">
        <f t="shared" si="110"/>
        <v>0</v>
      </c>
      <c r="W313" s="7">
        <f t="shared" si="111"/>
        <v>0</v>
      </c>
      <c r="X313" s="7">
        <f t="shared" si="112"/>
        <v>0</v>
      </c>
      <c r="Y313" s="7">
        <f t="shared" si="113"/>
        <v>0</v>
      </c>
      <c r="Z313" s="7">
        <f t="shared" si="114"/>
        <v>0</v>
      </c>
      <c r="AA313" s="7">
        <f t="shared" si="115"/>
        <v>0</v>
      </c>
      <c r="AC313" s="7">
        <f t="shared" si="116"/>
        <v>0</v>
      </c>
      <c r="AD313" s="7">
        <f t="shared" si="117"/>
        <v>0</v>
      </c>
      <c r="AE313" s="7">
        <f t="shared" si="118"/>
        <v>0</v>
      </c>
      <c r="AF313" s="7">
        <f t="shared" si="119"/>
        <v>0</v>
      </c>
      <c r="AG313" s="7">
        <f t="shared" si="120"/>
        <v>0</v>
      </c>
      <c r="AH313" s="7">
        <f t="shared" si="121"/>
        <v>0</v>
      </c>
      <c r="AI313" s="7">
        <f t="shared" si="122"/>
        <v>0</v>
      </c>
      <c r="AJ313" s="7">
        <f t="shared" si="123"/>
        <v>0</v>
      </c>
      <c r="AK313" s="7">
        <f t="shared" si="124"/>
        <v>0</v>
      </c>
      <c r="AL313" s="7">
        <f t="shared" si="125"/>
        <v>0</v>
      </c>
      <c r="AM313" s="7">
        <f t="shared" si="126"/>
        <v>0</v>
      </c>
    </row>
    <row r="314" spans="1:39" hidden="1" x14ac:dyDescent="0.75">
      <c r="A314" s="3">
        <v>41952</v>
      </c>
      <c r="B314" s="37">
        <f>IFERROR(INDEX(BTC!$F:$F,MATCH($A314,BTC!$A:$A,0))*INDEX('Control Panel'!$B:$B,MATCH('Index Volume'!$A314+1,'Control Panel'!$A:$A,1)),0)</f>
        <v>0</v>
      </c>
      <c r="C314" s="37">
        <f>IFERROR(INDEX(XRP!$F:$F,MATCH($A314,XRP!$A:$A,0))*INDEX('Control Panel'!$C:$C,MATCH($A314+1,'Control Panel'!$A:$A,1)),0)</f>
        <v>0</v>
      </c>
      <c r="D314" s="37">
        <f>IFERROR(INDEX(LTC!$F:$F,MATCH($A314,LTC!$A:$A,0))*INDEX('Control Panel'!$D:$D,MATCH($A314+1,'Control Panel'!$A:$A,1)),0)</f>
        <v>0</v>
      </c>
      <c r="E314" s="37">
        <f>IFERROR(INDEX(ETC!$F:$F,MATCH($A314,ETC!$A:$A,0))*INDEX('Control Panel'!$E:$E,MATCH($A314+1,'Control Panel'!$A:$A,1)),0)</f>
        <v>0</v>
      </c>
      <c r="F314" s="37">
        <f>IFERROR(INDEX(ETH!$F:$F,MATCH($A314,ETH!$A:$A,0))*INDEX('Control Panel'!$F:$F,MATCH('Index Volume'!$A314+1,'Control Panel'!$A:$A,1)),0)</f>
        <v>0</v>
      </c>
      <c r="G314" s="37">
        <f>IFERROR(INDEX(BCH!$F:$F,MATCH($A314,BCH!$A:$A,0))*INDEX('Control Panel'!$G:$G,MATCH('Index Volume'!$A314+1,'Control Panel'!$A:$A,1)),0)</f>
        <v>0</v>
      </c>
      <c r="H314" s="37">
        <f>IFERROR(INDEX(XMR!$F:$F,MATCH($A314,XMR!$A:$A,0))*INDEX('Control Panel'!$H:$H,MATCH('Index Volume'!$A314+1,'Control Panel'!$A:$A,1)),0)</f>
        <v>0</v>
      </c>
      <c r="I314" s="37">
        <f>IFERROR(INDEX(ZEC!$F:$F,MATCH($A314,ZEC!$A:$A,0))*INDEX('Control Panel'!$I:$I,MATCH('Index Volume'!$A314+1,'Control Panel'!$A:$A,1)),0)</f>
        <v>0</v>
      </c>
      <c r="J314" s="37">
        <f>IFERROR(INDEX(EOS!$F:$F,MATCH($A314,EOS!$A:$A,0))*INDEX('Control Panel'!$J:$J,MATCH('Index Volume'!$A314+1,'Control Panel'!$A:$A,1)),0)</f>
        <v>0</v>
      </c>
      <c r="K314" s="37">
        <f>IFERROR(INDEX(DASH!$F:$F,MATCH($A314,DASH!$A:$A,0))*INDEX('Control Panel'!$K:$K,MATCH('Index Volume'!$A314+1,'Control Panel'!$A:$A,1)),0)</f>
        <v>0</v>
      </c>
      <c r="L314" s="37">
        <f>IFERROR(INDEX(XLM!$F:$F,MATCH($A314,XLM!$A:$A,0))*INDEX('Control Panel'!$L:$L,MATCH('Index Volume'!$A314+1,'Control Panel'!$A:$A,1)),0)</f>
        <v>0</v>
      </c>
      <c r="M314" s="39">
        <f t="shared" si="102"/>
        <v>0</v>
      </c>
      <c r="N314" s="1" t="b">
        <f t="shared" si="103"/>
        <v>1</v>
      </c>
      <c r="O314" s="41">
        <f t="shared" si="104"/>
        <v>0</v>
      </c>
      <c r="Q314" s="7">
        <f t="shared" si="105"/>
        <v>0</v>
      </c>
      <c r="R314" s="7">
        <f t="shared" si="106"/>
        <v>0</v>
      </c>
      <c r="S314" s="7">
        <f t="shared" si="107"/>
        <v>0</v>
      </c>
      <c r="T314" s="7">
        <f t="shared" si="108"/>
        <v>0</v>
      </c>
      <c r="U314" s="7">
        <f t="shared" si="109"/>
        <v>0</v>
      </c>
      <c r="V314" s="7">
        <f t="shared" si="110"/>
        <v>0</v>
      </c>
      <c r="W314" s="7">
        <f t="shared" si="111"/>
        <v>0</v>
      </c>
      <c r="X314" s="7">
        <f t="shared" si="112"/>
        <v>0</v>
      </c>
      <c r="Y314" s="7">
        <f t="shared" si="113"/>
        <v>0</v>
      </c>
      <c r="Z314" s="7">
        <f t="shared" si="114"/>
        <v>0</v>
      </c>
      <c r="AA314" s="7">
        <f t="shared" si="115"/>
        <v>0</v>
      </c>
      <c r="AC314" s="7">
        <f t="shared" si="116"/>
        <v>0</v>
      </c>
      <c r="AD314" s="7">
        <f t="shared" si="117"/>
        <v>0</v>
      </c>
      <c r="AE314" s="7">
        <f t="shared" si="118"/>
        <v>0</v>
      </c>
      <c r="AF314" s="7">
        <f t="shared" si="119"/>
        <v>0</v>
      </c>
      <c r="AG314" s="7">
        <f t="shared" si="120"/>
        <v>0</v>
      </c>
      <c r="AH314" s="7">
        <f t="shared" si="121"/>
        <v>0</v>
      </c>
      <c r="AI314" s="7">
        <f t="shared" si="122"/>
        <v>0</v>
      </c>
      <c r="AJ314" s="7">
        <f t="shared" si="123"/>
        <v>0</v>
      </c>
      <c r="AK314" s="7">
        <f t="shared" si="124"/>
        <v>0</v>
      </c>
      <c r="AL314" s="7">
        <f t="shared" si="125"/>
        <v>0</v>
      </c>
      <c r="AM314" s="7">
        <f t="shared" si="126"/>
        <v>0</v>
      </c>
    </row>
    <row r="315" spans="1:39" hidden="1" x14ac:dyDescent="0.75">
      <c r="A315" s="4">
        <v>41953</v>
      </c>
      <c r="B315" s="37">
        <f>IFERROR(INDEX(BTC!$F:$F,MATCH($A315,BTC!$A:$A,0))*INDEX('Control Panel'!$B:$B,MATCH('Index Volume'!$A315+1,'Control Panel'!$A:$A,1)),0)</f>
        <v>0</v>
      </c>
      <c r="C315" s="37">
        <f>IFERROR(INDEX(XRP!$F:$F,MATCH($A315,XRP!$A:$A,0))*INDEX('Control Panel'!$C:$C,MATCH($A315+1,'Control Panel'!$A:$A,1)),0)</f>
        <v>0</v>
      </c>
      <c r="D315" s="37">
        <f>IFERROR(INDEX(LTC!$F:$F,MATCH($A315,LTC!$A:$A,0))*INDEX('Control Panel'!$D:$D,MATCH($A315+1,'Control Panel'!$A:$A,1)),0)</f>
        <v>0</v>
      </c>
      <c r="E315" s="37">
        <f>IFERROR(INDEX(ETC!$F:$F,MATCH($A315,ETC!$A:$A,0))*INDEX('Control Panel'!$E:$E,MATCH($A315+1,'Control Panel'!$A:$A,1)),0)</f>
        <v>0</v>
      </c>
      <c r="F315" s="37">
        <f>IFERROR(INDEX(ETH!$F:$F,MATCH($A315,ETH!$A:$A,0))*INDEX('Control Panel'!$F:$F,MATCH('Index Volume'!$A315+1,'Control Panel'!$A:$A,1)),0)</f>
        <v>0</v>
      </c>
      <c r="G315" s="37">
        <f>IFERROR(INDEX(BCH!$F:$F,MATCH($A315,BCH!$A:$A,0))*INDEX('Control Panel'!$G:$G,MATCH('Index Volume'!$A315+1,'Control Panel'!$A:$A,1)),0)</f>
        <v>0</v>
      </c>
      <c r="H315" s="37">
        <f>IFERROR(INDEX(XMR!$F:$F,MATCH($A315,XMR!$A:$A,0))*INDEX('Control Panel'!$H:$H,MATCH('Index Volume'!$A315+1,'Control Panel'!$A:$A,1)),0)</f>
        <v>0</v>
      </c>
      <c r="I315" s="37">
        <f>IFERROR(INDEX(ZEC!$F:$F,MATCH($A315,ZEC!$A:$A,0))*INDEX('Control Panel'!$I:$I,MATCH('Index Volume'!$A315+1,'Control Panel'!$A:$A,1)),0)</f>
        <v>0</v>
      </c>
      <c r="J315" s="37">
        <f>IFERROR(INDEX(EOS!$F:$F,MATCH($A315,EOS!$A:$A,0))*INDEX('Control Panel'!$J:$J,MATCH('Index Volume'!$A315+1,'Control Panel'!$A:$A,1)),0)</f>
        <v>0</v>
      </c>
      <c r="K315" s="37">
        <f>IFERROR(INDEX(DASH!$F:$F,MATCH($A315,DASH!$A:$A,0))*INDEX('Control Panel'!$K:$K,MATCH('Index Volume'!$A315+1,'Control Panel'!$A:$A,1)),0)</f>
        <v>0</v>
      </c>
      <c r="L315" s="37">
        <f>IFERROR(INDEX(XLM!$F:$F,MATCH($A315,XLM!$A:$A,0))*INDEX('Control Panel'!$L:$L,MATCH('Index Volume'!$A315+1,'Control Panel'!$A:$A,1)),0)</f>
        <v>0</v>
      </c>
      <c r="M315" s="39">
        <f t="shared" si="102"/>
        <v>0</v>
      </c>
      <c r="N315" s="1" t="b">
        <f t="shared" si="103"/>
        <v>1</v>
      </c>
      <c r="O315" s="41">
        <f t="shared" si="104"/>
        <v>0</v>
      </c>
      <c r="Q315" s="7">
        <f t="shared" si="105"/>
        <v>0</v>
      </c>
      <c r="R315" s="7">
        <f t="shared" si="106"/>
        <v>0</v>
      </c>
      <c r="S315" s="7">
        <f t="shared" si="107"/>
        <v>0</v>
      </c>
      <c r="T315" s="7">
        <f t="shared" si="108"/>
        <v>0</v>
      </c>
      <c r="U315" s="7">
        <f t="shared" si="109"/>
        <v>0</v>
      </c>
      <c r="V315" s="7">
        <f t="shared" si="110"/>
        <v>0</v>
      </c>
      <c r="W315" s="7">
        <f t="shared" si="111"/>
        <v>0</v>
      </c>
      <c r="X315" s="7">
        <f t="shared" si="112"/>
        <v>0</v>
      </c>
      <c r="Y315" s="7">
        <f t="shared" si="113"/>
        <v>0</v>
      </c>
      <c r="Z315" s="7">
        <f t="shared" si="114"/>
        <v>0</v>
      </c>
      <c r="AA315" s="7">
        <f t="shared" si="115"/>
        <v>0</v>
      </c>
      <c r="AC315" s="7">
        <f t="shared" si="116"/>
        <v>0</v>
      </c>
      <c r="AD315" s="7">
        <f t="shared" si="117"/>
        <v>0</v>
      </c>
      <c r="AE315" s="7">
        <f t="shared" si="118"/>
        <v>0</v>
      </c>
      <c r="AF315" s="7">
        <f t="shared" si="119"/>
        <v>0</v>
      </c>
      <c r="AG315" s="7">
        <f t="shared" si="120"/>
        <v>0</v>
      </c>
      <c r="AH315" s="7">
        <f t="shared" si="121"/>
        <v>0</v>
      </c>
      <c r="AI315" s="7">
        <f t="shared" si="122"/>
        <v>0</v>
      </c>
      <c r="AJ315" s="7">
        <f t="shared" si="123"/>
        <v>0</v>
      </c>
      <c r="AK315" s="7">
        <f t="shared" si="124"/>
        <v>0</v>
      </c>
      <c r="AL315" s="7">
        <f t="shared" si="125"/>
        <v>0</v>
      </c>
      <c r="AM315" s="7">
        <f t="shared" si="126"/>
        <v>0</v>
      </c>
    </row>
    <row r="316" spans="1:39" hidden="1" x14ac:dyDescent="0.75">
      <c r="A316" s="3">
        <v>41954</v>
      </c>
      <c r="B316" s="37">
        <f>IFERROR(INDEX(BTC!$F:$F,MATCH($A316,BTC!$A:$A,0))*INDEX('Control Panel'!$B:$B,MATCH('Index Volume'!$A316+1,'Control Panel'!$A:$A,1)),0)</f>
        <v>0</v>
      </c>
      <c r="C316" s="37">
        <f>IFERROR(INDEX(XRP!$F:$F,MATCH($A316,XRP!$A:$A,0))*INDEX('Control Panel'!$C:$C,MATCH($A316+1,'Control Panel'!$A:$A,1)),0)</f>
        <v>0</v>
      </c>
      <c r="D316" s="37">
        <f>IFERROR(INDEX(LTC!$F:$F,MATCH($A316,LTC!$A:$A,0))*INDEX('Control Panel'!$D:$D,MATCH($A316+1,'Control Panel'!$A:$A,1)),0)</f>
        <v>0</v>
      </c>
      <c r="E316" s="37">
        <f>IFERROR(INDEX(ETC!$F:$F,MATCH($A316,ETC!$A:$A,0))*INDEX('Control Panel'!$E:$E,MATCH($A316+1,'Control Panel'!$A:$A,1)),0)</f>
        <v>0</v>
      </c>
      <c r="F316" s="37">
        <f>IFERROR(INDEX(ETH!$F:$F,MATCH($A316,ETH!$A:$A,0))*INDEX('Control Panel'!$F:$F,MATCH('Index Volume'!$A316+1,'Control Panel'!$A:$A,1)),0)</f>
        <v>0</v>
      </c>
      <c r="G316" s="37">
        <f>IFERROR(INDEX(BCH!$F:$F,MATCH($A316,BCH!$A:$A,0))*INDEX('Control Panel'!$G:$G,MATCH('Index Volume'!$A316+1,'Control Panel'!$A:$A,1)),0)</f>
        <v>0</v>
      </c>
      <c r="H316" s="37">
        <f>IFERROR(INDEX(XMR!$F:$F,MATCH($A316,XMR!$A:$A,0))*INDEX('Control Panel'!$H:$H,MATCH('Index Volume'!$A316+1,'Control Panel'!$A:$A,1)),0)</f>
        <v>0</v>
      </c>
      <c r="I316" s="37">
        <f>IFERROR(INDEX(ZEC!$F:$F,MATCH($A316,ZEC!$A:$A,0))*INDEX('Control Panel'!$I:$I,MATCH('Index Volume'!$A316+1,'Control Panel'!$A:$A,1)),0)</f>
        <v>0</v>
      </c>
      <c r="J316" s="37">
        <f>IFERROR(INDEX(EOS!$F:$F,MATCH($A316,EOS!$A:$A,0))*INDEX('Control Panel'!$J:$J,MATCH('Index Volume'!$A316+1,'Control Panel'!$A:$A,1)),0)</f>
        <v>0</v>
      </c>
      <c r="K316" s="37">
        <f>IFERROR(INDEX(DASH!$F:$F,MATCH($A316,DASH!$A:$A,0))*INDEX('Control Panel'!$K:$K,MATCH('Index Volume'!$A316+1,'Control Panel'!$A:$A,1)),0)</f>
        <v>0</v>
      </c>
      <c r="L316" s="37">
        <f>IFERROR(INDEX(XLM!$F:$F,MATCH($A316,XLM!$A:$A,0))*INDEX('Control Panel'!$L:$L,MATCH('Index Volume'!$A316+1,'Control Panel'!$A:$A,1)),0)</f>
        <v>0</v>
      </c>
      <c r="M316" s="39">
        <f t="shared" si="102"/>
        <v>0</v>
      </c>
      <c r="N316" s="1" t="b">
        <f t="shared" si="103"/>
        <v>1</v>
      </c>
      <c r="O316" s="41">
        <f t="shared" si="104"/>
        <v>0</v>
      </c>
      <c r="Q316" s="7">
        <f t="shared" si="105"/>
        <v>0</v>
      </c>
      <c r="R316" s="7">
        <f t="shared" si="106"/>
        <v>0</v>
      </c>
      <c r="S316" s="7">
        <f t="shared" si="107"/>
        <v>0</v>
      </c>
      <c r="T316" s="7">
        <f t="shared" si="108"/>
        <v>0</v>
      </c>
      <c r="U316" s="7">
        <f t="shared" si="109"/>
        <v>0</v>
      </c>
      <c r="V316" s="7">
        <f t="shared" si="110"/>
        <v>0</v>
      </c>
      <c r="W316" s="7">
        <f t="shared" si="111"/>
        <v>0</v>
      </c>
      <c r="X316" s="7">
        <f t="shared" si="112"/>
        <v>0</v>
      </c>
      <c r="Y316" s="7">
        <f t="shared" si="113"/>
        <v>0</v>
      </c>
      <c r="Z316" s="7">
        <f t="shared" si="114"/>
        <v>0</v>
      </c>
      <c r="AA316" s="7">
        <f t="shared" si="115"/>
        <v>0</v>
      </c>
      <c r="AC316" s="7">
        <f t="shared" si="116"/>
        <v>0</v>
      </c>
      <c r="AD316" s="7">
        <f t="shared" si="117"/>
        <v>0</v>
      </c>
      <c r="AE316" s="7">
        <f t="shared" si="118"/>
        <v>0</v>
      </c>
      <c r="AF316" s="7">
        <f t="shared" si="119"/>
        <v>0</v>
      </c>
      <c r="AG316" s="7">
        <f t="shared" si="120"/>
        <v>0</v>
      </c>
      <c r="AH316" s="7">
        <f t="shared" si="121"/>
        <v>0</v>
      </c>
      <c r="AI316" s="7">
        <f t="shared" si="122"/>
        <v>0</v>
      </c>
      <c r="AJ316" s="7">
        <f t="shared" si="123"/>
        <v>0</v>
      </c>
      <c r="AK316" s="7">
        <f t="shared" si="124"/>
        <v>0</v>
      </c>
      <c r="AL316" s="7">
        <f t="shared" si="125"/>
        <v>0</v>
      </c>
      <c r="AM316" s="7">
        <f t="shared" si="126"/>
        <v>0</v>
      </c>
    </row>
    <row r="317" spans="1:39" hidden="1" x14ac:dyDescent="0.75">
      <c r="A317" s="4">
        <v>41955</v>
      </c>
      <c r="B317" s="37">
        <f>IFERROR(INDEX(BTC!$F:$F,MATCH($A317,BTC!$A:$A,0))*INDEX('Control Panel'!$B:$B,MATCH('Index Volume'!$A317+1,'Control Panel'!$A:$A,1)),0)</f>
        <v>0</v>
      </c>
      <c r="C317" s="37">
        <f>IFERROR(INDEX(XRP!$F:$F,MATCH($A317,XRP!$A:$A,0))*INDEX('Control Panel'!$C:$C,MATCH($A317+1,'Control Panel'!$A:$A,1)),0)</f>
        <v>0</v>
      </c>
      <c r="D317" s="37">
        <f>IFERROR(INDEX(LTC!$F:$F,MATCH($A317,LTC!$A:$A,0))*INDEX('Control Panel'!$D:$D,MATCH($A317+1,'Control Panel'!$A:$A,1)),0)</f>
        <v>0</v>
      </c>
      <c r="E317" s="37">
        <f>IFERROR(INDEX(ETC!$F:$F,MATCH($A317,ETC!$A:$A,0))*INDEX('Control Panel'!$E:$E,MATCH($A317+1,'Control Panel'!$A:$A,1)),0)</f>
        <v>0</v>
      </c>
      <c r="F317" s="37">
        <f>IFERROR(INDEX(ETH!$F:$F,MATCH($A317,ETH!$A:$A,0))*INDEX('Control Panel'!$F:$F,MATCH('Index Volume'!$A317+1,'Control Panel'!$A:$A,1)),0)</f>
        <v>0</v>
      </c>
      <c r="G317" s="37">
        <f>IFERROR(INDEX(BCH!$F:$F,MATCH($A317,BCH!$A:$A,0))*INDEX('Control Panel'!$G:$G,MATCH('Index Volume'!$A317+1,'Control Panel'!$A:$A,1)),0)</f>
        <v>0</v>
      </c>
      <c r="H317" s="37">
        <f>IFERROR(INDEX(XMR!$F:$F,MATCH($A317,XMR!$A:$A,0))*INDEX('Control Panel'!$H:$H,MATCH('Index Volume'!$A317+1,'Control Panel'!$A:$A,1)),0)</f>
        <v>0</v>
      </c>
      <c r="I317" s="37">
        <f>IFERROR(INDEX(ZEC!$F:$F,MATCH($A317,ZEC!$A:$A,0))*INDEX('Control Panel'!$I:$I,MATCH('Index Volume'!$A317+1,'Control Panel'!$A:$A,1)),0)</f>
        <v>0</v>
      </c>
      <c r="J317" s="37">
        <f>IFERROR(INDEX(EOS!$F:$F,MATCH($A317,EOS!$A:$A,0))*INDEX('Control Panel'!$J:$J,MATCH('Index Volume'!$A317+1,'Control Panel'!$A:$A,1)),0)</f>
        <v>0</v>
      </c>
      <c r="K317" s="37">
        <f>IFERROR(INDEX(DASH!$F:$F,MATCH($A317,DASH!$A:$A,0))*INDEX('Control Panel'!$K:$K,MATCH('Index Volume'!$A317+1,'Control Panel'!$A:$A,1)),0)</f>
        <v>0</v>
      </c>
      <c r="L317" s="37">
        <f>IFERROR(INDEX(XLM!$F:$F,MATCH($A317,XLM!$A:$A,0))*INDEX('Control Panel'!$L:$L,MATCH('Index Volume'!$A317+1,'Control Panel'!$A:$A,1)),0)</f>
        <v>0</v>
      </c>
      <c r="M317" s="39">
        <f t="shared" si="102"/>
        <v>0</v>
      </c>
      <c r="N317" s="1" t="b">
        <f t="shared" si="103"/>
        <v>1</v>
      </c>
      <c r="O317" s="41">
        <f t="shared" si="104"/>
        <v>0</v>
      </c>
      <c r="Q317" s="7">
        <f t="shared" si="105"/>
        <v>0</v>
      </c>
      <c r="R317" s="7">
        <f t="shared" si="106"/>
        <v>0</v>
      </c>
      <c r="S317" s="7">
        <f t="shared" si="107"/>
        <v>0</v>
      </c>
      <c r="T317" s="7">
        <f t="shared" si="108"/>
        <v>0</v>
      </c>
      <c r="U317" s="7">
        <f t="shared" si="109"/>
        <v>0</v>
      </c>
      <c r="V317" s="7">
        <f t="shared" si="110"/>
        <v>0</v>
      </c>
      <c r="W317" s="7">
        <f t="shared" si="111"/>
        <v>0</v>
      </c>
      <c r="X317" s="7">
        <f t="shared" si="112"/>
        <v>0</v>
      </c>
      <c r="Y317" s="7">
        <f t="shared" si="113"/>
        <v>0</v>
      </c>
      <c r="Z317" s="7">
        <f t="shared" si="114"/>
        <v>0</v>
      </c>
      <c r="AA317" s="7">
        <f t="shared" si="115"/>
        <v>0</v>
      </c>
      <c r="AC317" s="7">
        <f t="shared" si="116"/>
        <v>0</v>
      </c>
      <c r="AD317" s="7">
        <f t="shared" si="117"/>
        <v>0</v>
      </c>
      <c r="AE317" s="7">
        <f t="shared" si="118"/>
        <v>0</v>
      </c>
      <c r="AF317" s="7">
        <f t="shared" si="119"/>
        <v>0</v>
      </c>
      <c r="AG317" s="7">
        <f t="shared" si="120"/>
        <v>0</v>
      </c>
      <c r="AH317" s="7">
        <f t="shared" si="121"/>
        <v>0</v>
      </c>
      <c r="AI317" s="7">
        <f t="shared" si="122"/>
        <v>0</v>
      </c>
      <c r="AJ317" s="7">
        <f t="shared" si="123"/>
        <v>0</v>
      </c>
      <c r="AK317" s="7">
        <f t="shared" si="124"/>
        <v>0</v>
      </c>
      <c r="AL317" s="7">
        <f t="shared" si="125"/>
        <v>0</v>
      </c>
      <c r="AM317" s="7">
        <f t="shared" si="126"/>
        <v>0</v>
      </c>
    </row>
    <row r="318" spans="1:39" hidden="1" x14ac:dyDescent="0.75">
      <c r="A318" s="3">
        <v>41956</v>
      </c>
      <c r="B318" s="37">
        <f>IFERROR(INDEX(BTC!$F:$F,MATCH($A318,BTC!$A:$A,0))*INDEX('Control Panel'!$B:$B,MATCH('Index Volume'!$A318+1,'Control Panel'!$A:$A,1)),0)</f>
        <v>0</v>
      </c>
      <c r="C318" s="37">
        <f>IFERROR(INDEX(XRP!$F:$F,MATCH($A318,XRP!$A:$A,0))*INDEX('Control Panel'!$C:$C,MATCH($A318+1,'Control Panel'!$A:$A,1)),0)</f>
        <v>0</v>
      </c>
      <c r="D318" s="37">
        <f>IFERROR(INDEX(LTC!$F:$F,MATCH($A318,LTC!$A:$A,0))*INDEX('Control Panel'!$D:$D,MATCH($A318+1,'Control Panel'!$A:$A,1)),0)</f>
        <v>0</v>
      </c>
      <c r="E318" s="37">
        <f>IFERROR(INDEX(ETC!$F:$F,MATCH($A318,ETC!$A:$A,0))*INDEX('Control Panel'!$E:$E,MATCH($A318+1,'Control Panel'!$A:$A,1)),0)</f>
        <v>0</v>
      </c>
      <c r="F318" s="37">
        <f>IFERROR(INDEX(ETH!$F:$F,MATCH($A318,ETH!$A:$A,0))*INDEX('Control Panel'!$F:$F,MATCH('Index Volume'!$A318+1,'Control Panel'!$A:$A,1)),0)</f>
        <v>0</v>
      </c>
      <c r="G318" s="37">
        <f>IFERROR(INDEX(BCH!$F:$F,MATCH($A318,BCH!$A:$A,0))*INDEX('Control Panel'!$G:$G,MATCH('Index Volume'!$A318+1,'Control Panel'!$A:$A,1)),0)</f>
        <v>0</v>
      </c>
      <c r="H318" s="37">
        <f>IFERROR(INDEX(XMR!$F:$F,MATCH($A318,XMR!$A:$A,0))*INDEX('Control Panel'!$H:$H,MATCH('Index Volume'!$A318+1,'Control Panel'!$A:$A,1)),0)</f>
        <v>0</v>
      </c>
      <c r="I318" s="37">
        <f>IFERROR(INDEX(ZEC!$F:$F,MATCH($A318,ZEC!$A:$A,0))*INDEX('Control Panel'!$I:$I,MATCH('Index Volume'!$A318+1,'Control Panel'!$A:$A,1)),0)</f>
        <v>0</v>
      </c>
      <c r="J318" s="37">
        <f>IFERROR(INDEX(EOS!$F:$F,MATCH($A318,EOS!$A:$A,0))*INDEX('Control Panel'!$J:$J,MATCH('Index Volume'!$A318+1,'Control Panel'!$A:$A,1)),0)</f>
        <v>0</v>
      </c>
      <c r="K318" s="37">
        <f>IFERROR(INDEX(DASH!$F:$F,MATCH($A318,DASH!$A:$A,0))*INDEX('Control Panel'!$K:$K,MATCH('Index Volume'!$A318+1,'Control Panel'!$A:$A,1)),0)</f>
        <v>0</v>
      </c>
      <c r="L318" s="37">
        <f>IFERROR(INDEX(XLM!$F:$F,MATCH($A318,XLM!$A:$A,0))*INDEX('Control Panel'!$L:$L,MATCH('Index Volume'!$A318+1,'Control Panel'!$A:$A,1)),0)</f>
        <v>0</v>
      </c>
      <c r="M318" s="39">
        <f t="shared" si="102"/>
        <v>0</v>
      </c>
      <c r="N318" s="1" t="b">
        <f t="shared" si="103"/>
        <v>1</v>
      </c>
      <c r="O318" s="41">
        <f t="shared" si="104"/>
        <v>0</v>
      </c>
      <c r="Q318" s="7">
        <f t="shared" si="105"/>
        <v>0</v>
      </c>
      <c r="R318" s="7">
        <f t="shared" si="106"/>
        <v>0</v>
      </c>
      <c r="S318" s="7">
        <f t="shared" si="107"/>
        <v>0</v>
      </c>
      <c r="T318" s="7">
        <f t="shared" si="108"/>
        <v>0</v>
      </c>
      <c r="U318" s="7">
        <f t="shared" si="109"/>
        <v>0</v>
      </c>
      <c r="V318" s="7">
        <f t="shared" si="110"/>
        <v>0</v>
      </c>
      <c r="W318" s="7">
        <f t="shared" si="111"/>
        <v>0</v>
      </c>
      <c r="X318" s="7">
        <f t="shared" si="112"/>
        <v>0</v>
      </c>
      <c r="Y318" s="7">
        <f t="shared" si="113"/>
        <v>0</v>
      </c>
      <c r="Z318" s="7">
        <f t="shared" si="114"/>
        <v>0</v>
      </c>
      <c r="AA318" s="7">
        <f t="shared" si="115"/>
        <v>0</v>
      </c>
      <c r="AC318" s="7">
        <f t="shared" si="116"/>
        <v>0</v>
      </c>
      <c r="AD318" s="7">
        <f t="shared" si="117"/>
        <v>0</v>
      </c>
      <c r="AE318" s="7">
        <f t="shared" si="118"/>
        <v>0</v>
      </c>
      <c r="AF318" s="7">
        <f t="shared" si="119"/>
        <v>0</v>
      </c>
      <c r="AG318" s="7">
        <f t="shared" si="120"/>
        <v>0</v>
      </c>
      <c r="AH318" s="7">
        <f t="shared" si="121"/>
        <v>0</v>
      </c>
      <c r="AI318" s="7">
        <f t="shared" si="122"/>
        <v>0</v>
      </c>
      <c r="AJ318" s="7">
        <f t="shared" si="123"/>
        <v>0</v>
      </c>
      <c r="AK318" s="7">
        <f t="shared" si="124"/>
        <v>0</v>
      </c>
      <c r="AL318" s="7">
        <f t="shared" si="125"/>
        <v>0</v>
      </c>
      <c r="AM318" s="7">
        <f t="shared" si="126"/>
        <v>0</v>
      </c>
    </row>
    <row r="319" spans="1:39" hidden="1" x14ac:dyDescent="0.75">
      <c r="A319" s="4">
        <v>41957</v>
      </c>
      <c r="B319" s="37">
        <f>IFERROR(INDEX(BTC!$F:$F,MATCH($A319,BTC!$A:$A,0))*INDEX('Control Panel'!$B:$B,MATCH('Index Volume'!$A319+1,'Control Panel'!$A:$A,1)),0)</f>
        <v>0</v>
      </c>
      <c r="C319" s="37">
        <f>IFERROR(INDEX(XRP!$F:$F,MATCH($A319,XRP!$A:$A,0))*INDEX('Control Panel'!$C:$C,MATCH($A319+1,'Control Panel'!$A:$A,1)),0)</f>
        <v>0</v>
      </c>
      <c r="D319" s="37">
        <f>IFERROR(INDEX(LTC!$F:$F,MATCH($A319,LTC!$A:$A,0))*INDEX('Control Panel'!$D:$D,MATCH($A319+1,'Control Panel'!$A:$A,1)),0)</f>
        <v>0</v>
      </c>
      <c r="E319" s="37">
        <f>IFERROR(INDEX(ETC!$F:$F,MATCH($A319,ETC!$A:$A,0))*INDEX('Control Panel'!$E:$E,MATCH($A319+1,'Control Panel'!$A:$A,1)),0)</f>
        <v>0</v>
      </c>
      <c r="F319" s="37">
        <f>IFERROR(INDEX(ETH!$F:$F,MATCH($A319,ETH!$A:$A,0))*INDEX('Control Panel'!$F:$F,MATCH('Index Volume'!$A319+1,'Control Panel'!$A:$A,1)),0)</f>
        <v>0</v>
      </c>
      <c r="G319" s="37">
        <f>IFERROR(INDEX(BCH!$F:$F,MATCH($A319,BCH!$A:$A,0))*INDEX('Control Panel'!$G:$G,MATCH('Index Volume'!$A319+1,'Control Panel'!$A:$A,1)),0)</f>
        <v>0</v>
      </c>
      <c r="H319" s="37">
        <f>IFERROR(INDEX(XMR!$F:$F,MATCH($A319,XMR!$A:$A,0))*INDEX('Control Panel'!$H:$H,MATCH('Index Volume'!$A319+1,'Control Panel'!$A:$A,1)),0)</f>
        <v>0</v>
      </c>
      <c r="I319" s="37">
        <f>IFERROR(INDEX(ZEC!$F:$F,MATCH($A319,ZEC!$A:$A,0))*INDEX('Control Panel'!$I:$I,MATCH('Index Volume'!$A319+1,'Control Panel'!$A:$A,1)),0)</f>
        <v>0</v>
      </c>
      <c r="J319" s="37">
        <f>IFERROR(INDEX(EOS!$F:$F,MATCH($A319,EOS!$A:$A,0))*INDEX('Control Panel'!$J:$J,MATCH('Index Volume'!$A319+1,'Control Panel'!$A:$A,1)),0)</f>
        <v>0</v>
      </c>
      <c r="K319" s="37">
        <f>IFERROR(INDEX(DASH!$F:$F,MATCH($A319,DASH!$A:$A,0))*INDEX('Control Panel'!$K:$K,MATCH('Index Volume'!$A319+1,'Control Panel'!$A:$A,1)),0)</f>
        <v>0</v>
      </c>
      <c r="L319" s="37">
        <f>IFERROR(INDEX(XLM!$F:$F,MATCH($A319,XLM!$A:$A,0))*INDEX('Control Panel'!$L:$L,MATCH('Index Volume'!$A319+1,'Control Panel'!$A:$A,1)),0)</f>
        <v>0</v>
      </c>
      <c r="M319" s="39">
        <f t="shared" si="102"/>
        <v>0</v>
      </c>
      <c r="N319" s="1" t="b">
        <f t="shared" si="103"/>
        <v>1</v>
      </c>
      <c r="O319" s="41">
        <f t="shared" si="104"/>
        <v>0</v>
      </c>
      <c r="Q319" s="7">
        <f t="shared" si="105"/>
        <v>0</v>
      </c>
      <c r="R319" s="7">
        <f t="shared" si="106"/>
        <v>0</v>
      </c>
      <c r="S319" s="7">
        <f t="shared" si="107"/>
        <v>0</v>
      </c>
      <c r="T319" s="7">
        <f t="shared" si="108"/>
        <v>0</v>
      </c>
      <c r="U319" s="7">
        <f t="shared" si="109"/>
        <v>0</v>
      </c>
      <c r="V319" s="7">
        <f t="shared" si="110"/>
        <v>0</v>
      </c>
      <c r="W319" s="7">
        <f t="shared" si="111"/>
        <v>0</v>
      </c>
      <c r="X319" s="7">
        <f t="shared" si="112"/>
        <v>0</v>
      </c>
      <c r="Y319" s="7">
        <f t="shared" si="113"/>
        <v>0</v>
      </c>
      <c r="Z319" s="7">
        <f t="shared" si="114"/>
        <v>0</v>
      </c>
      <c r="AA319" s="7">
        <f t="shared" si="115"/>
        <v>0</v>
      </c>
      <c r="AC319" s="7">
        <f t="shared" si="116"/>
        <v>0</v>
      </c>
      <c r="AD319" s="7">
        <f t="shared" si="117"/>
        <v>0</v>
      </c>
      <c r="AE319" s="7">
        <f t="shared" si="118"/>
        <v>0</v>
      </c>
      <c r="AF319" s="7">
        <f t="shared" si="119"/>
        <v>0</v>
      </c>
      <c r="AG319" s="7">
        <f t="shared" si="120"/>
        <v>0</v>
      </c>
      <c r="AH319" s="7">
        <f t="shared" si="121"/>
        <v>0</v>
      </c>
      <c r="AI319" s="7">
        <f t="shared" si="122"/>
        <v>0</v>
      </c>
      <c r="AJ319" s="7">
        <f t="shared" si="123"/>
        <v>0</v>
      </c>
      <c r="AK319" s="7">
        <f t="shared" si="124"/>
        <v>0</v>
      </c>
      <c r="AL319" s="7">
        <f t="shared" si="125"/>
        <v>0</v>
      </c>
      <c r="AM319" s="7">
        <f t="shared" si="126"/>
        <v>0</v>
      </c>
    </row>
    <row r="320" spans="1:39" hidden="1" x14ac:dyDescent="0.75">
      <c r="A320" s="3">
        <v>41958</v>
      </c>
      <c r="B320" s="37">
        <f>IFERROR(INDEX(BTC!$F:$F,MATCH($A320,BTC!$A:$A,0))*INDEX('Control Panel'!$B:$B,MATCH('Index Volume'!$A320+1,'Control Panel'!$A:$A,1)),0)</f>
        <v>0</v>
      </c>
      <c r="C320" s="37">
        <f>IFERROR(INDEX(XRP!$F:$F,MATCH($A320,XRP!$A:$A,0))*INDEX('Control Panel'!$C:$C,MATCH($A320+1,'Control Panel'!$A:$A,1)),0)</f>
        <v>0</v>
      </c>
      <c r="D320" s="37">
        <f>IFERROR(INDEX(LTC!$F:$F,MATCH($A320,LTC!$A:$A,0))*INDEX('Control Panel'!$D:$D,MATCH($A320+1,'Control Panel'!$A:$A,1)),0)</f>
        <v>0</v>
      </c>
      <c r="E320" s="37">
        <f>IFERROR(INDEX(ETC!$F:$F,MATCH($A320,ETC!$A:$A,0))*INDEX('Control Panel'!$E:$E,MATCH($A320+1,'Control Panel'!$A:$A,1)),0)</f>
        <v>0</v>
      </c>
      <c r="F320" s="37">
        <f>IFERROR(INDEX(ETH!$F:$F,MATCH($A320,ETH!$A:$A,0))*INDEX('Control Panel'!$F:$F,MATCH('Index Volume'!$A320+1,'Control Panel'!$A:$A,1)),0)</f>
        <v>0</v>
      </c>
      <c r="G320" s="37">
        <f>IFERROR(INDEX(BCH!$F:$F,MATCH($A320,BCH!$A:$A,0))*INDEX('Control Panel'!$G:$G,MATCH('Index Volume'!$A320+1,'Control Panel'!$A:$A,1)),0)</f>
        <v>0</v>
      </c>
      <c r="H320" s="37">
        <f>IFERROR(INDEX(XMR!$F:$F,MATCH($A320,XMR!$A:$A,0))*INDEX('Control Panel'!$H:$H,MATCH('Index Volume'!$A320+1,'Control Panel'!$A:$A,1)),0)</f>
        <v>0</v>
      </c>
      <c r="I320" s="37">
        <f>IFERROR(INDEX(ZEC!$F:$F,MATCH($A320,ZEC!$A:$A,0))*INDEX('Control Panel'!$I:$I,MATCH('Index Volume'!$A320+1,'Control Panel'!$A:$A,1)),0)</f>
        <v>0</v>
      </c>
      <c r="J320" s="37">
        <f>IFERROR(INDEX(EOS!$F:$F,MATCH($A320,EOS!$A:$A,0))*INDEX('Control Panel'!$J:$J,MATCH('Index Volume'!$A320+1,'Control Panel'!$A:$A,1)),0)</f>
        <v>0</v>
      </c>
      <c r="K320" s="37">
        <f>IFERROR(INDEX(DASH!$F:$F,MATCH($A320,DASH!$A:$A,0))*INDEX('Control Panel'!$K:$K,MATCH('Index Volume'!$A320+1,'Control Panel'!$A:$A,1)),0)</f>
        <v>0</v>
      </c>
      <c r="L320" s="37">
        <f>IFERROR(INDEX(XLM!$F:$F,MATCH($A320,XLM!$A:$A,0))*INDEX('Control Panel'!$L:$L,MATCH('Index Volume'!$A320+1,'Control Panel'!$A:$A,1)),0)</f>
        <v>0</v>
      </c>
      <c r="M320" s="39">
        <f t="shared" si="102"/>
        <v>0</v>
      </c>
      <c r="N320" s="1" t="b">
        <f t="shared" si="103"/>
        <v>1</v>
      </c>
      <c r="O320" s="41">
        <f t="shared" si="104"/>
        <v>0</v>
      </c>
      <c r="Q320" s="7">
        <f t="shared" si="105"/>
        <v>0</v>
      </c>
      <c r="R320" s="7">
        <f t="shared" si="106"/>
        <v>0</v>
      </c>
      <c r="S320" s="7">
        <f t="shared" si="107"/>
        <v>0</v>
      </c>
      <c r="T320" s="7">
        <f t="shared" si="108"/>
        <v>0</v>
      </c>
      <c r="U320" s="7">
        <f t="shared" si="109"/>
        <v>0</v>
      </c>
      <c r="V320" s="7">
        <f t="shared" si="110"/>
        <v>0</v>
      </c>
      <c r="W320" s="7">
        <f t="shared" si="111"/>
        <v>0</v>
      </c>
      <c r="X320" s="7">
        <f t="shared" si="112"/>
        <v>0</v>
      </c>
      <c r="Y320" s="7">
        <f t="shared" si="113"/>
        <v>0</v>
      </c>
      <c r="Z320" s="7">
        <f t="shared" si="114"/>
        <v>0</v>
      </c>
      <c r="AA320" s="7">
        <f t="shared" si="115"/>
        <v>0</v>
      </c>
      <c r="AC320" s="7">
        <f t="shared" si="116"/>
        <v>0</v>
      </c>
      <c r="AD320" s="7">
        <f t="shared" si="117"/>
        <v>0</v>
      </c>
      <c r="AE320" s="7">
        <f t="shared" si="118"/>
        <v>0</v>
      </c>
      <c r="AF320" s="7">
        <f t="shared" si="119"/>
        <v>0</v>
      </c>
      <c r="AG320" s="7">
        <f t="shared" si="120"/>
        <v>0</v>
      </c>
      <c r="AH320" s="7">
        <f t="shared" si="121"/>
        <v>0</v>
      </c>
      <c r="AI320" s="7">
        <f t="shared" si="122"/>
        <v>0</v>
      </c>
      <c r="AJ320" s="7">
        <f t="shared" si="123"/>
        <v>0</v>
      </c>
      <c r="AK320" s="7">
        <f t="shared" si="124"/>
        <v>0</v>
      </c>
      <c r="AL320" s="7">
        <f t="shared" si="125"/>
        <v>0</v>
      </c>
      <c r="AM320" s="7">
        <f t="shared" si="126"/>
        <v>0</v>
      </c>
    </row>
    <row r="321" spans="1:39" hidden="1" x14ac:dyDescent="0.75">
      <c r="A321" s="4">
        <v>41959</v>
      </c>
      <c r="B321" s="37">
        <f>IFERROR(INDEX(BTC!$F:$F,MATCH($A321,BTC!$A:$A,0))*INDEX('Control Panel'!$B:$B,MATCH('Index Volume'!$A321+1,'Control Panel'!$A:$A,1)),0)</f>
        <v>0</v>
      </c>
      <c r="C321" s="37">
        <f>IFERROR(INDEX(XRP!$F:$F,MATCH($A321,XRP!$A:$A,0))*INDEX('Control Panel'!$C:$C,MATCH($A321+1,'Control Panel'!$A:$A,1)),0)</f>
        <v>0</v>
      </c>
      <c r="D321" s="37">
        <f>IFERROR(INDEX(LTC!$F:$F,MATCH($A321,LTC!$A:$A,0))*INDEX('Control Panel'!$D:$D,MATCH($A321+1,'Control Panel'!$A:$A,1)),0)</f>
        <v>0</v>
      </c>
      <c r="E321" s="37">
        <f>IFERROR(INDEX(ETC!$F:$F,MATCH($A321,ETC!$A:$A,0))*INDEX('Control Panel'!$E:$E,MATCH($A321+1,'Control Panel'!$A:$A,1)),0)</f>
        <v>0</v>
      </c>
      <c r="F321" s="37">
        <f>IFERROR(INDEX(ETH!$F:$F,MATCH($A321,ETH!$A:$A,0))*INDEX('Control Panel'!$F:$F,MATCH('Index Volume'!$A321+1,'Control Panel'!$A:$A,1)),0)</f>
        <v>0</v>
      </c>
      <c r="G321" s="37">
        <f>IFERROR(INDEX(BCH!$F:$F,MATCH($A321,BCH!$A:$A,0))*INDEX('Control Panel'!$G:$G,MATCH('Index Volume'!$A321+1,'Control Panel'!$A:$A,1)),0)</f>
        <v>0</v>
      </c>
      <c r="H321" s="37">
        <f>IFERROR(INDEX(XMR!$F:$F,MATCH($A321,XMR!$A:$A,0))*INDEX('Control Panel'!$H:$H,MATCH('Index Volume'!$A321+1,'Control Panel'!$A:$A,1)),0)</f>
        <v>0</v>
      </c>
      <c r="I321" s="37">
        <f>IFERROR(INDEX(ZEC!$F:$F,MATCH($A321,ZEC!$A:$A,0))*INDEX('Control Panel'!$I:$I,MATCH('Index Volume'!$A321+1,'Control Panel'!$A:$A,1)),0)</f>
        <v>0</v>
      </c>
      <c r="J321" s="37">
        <f>IFERROR(INDEX(EOS!$F:$F,MATCH($A321,EOS!$A:$A,0))*INDEX('Control Panel'!$J:$J,MATCH('Index Volume'!$A321+1,'Control Panel'!$A:$A,1)),0)</f>
        <v>0</v>
      </c>
      <c r="K321" s="37">
        <f>IFERROR(INDEX(DASH!$F:$F,MATCH($A321,DASH!$A:$A,0))*INDEX('Control Panel'!$K:$K,MATCH('Index Volume'!$A321+1,'Control Panel'!$A:$A,1)),0)</f>
        <v>0</v>
      </c>
      <c r="L321" s="37">
        <f>IFERROR(INDEX(XLM!$F:$F,MATCH($A321,XLM!$A:$A,0))*INDEX('Control Panel'!$L:$L,MATCH('Index Volume'!$A321+1,'Control Panel'!$A:$A,1)),0)</f>
        <v>0</v>
      </c>
      <c r="M321" s="39">
        <f t="shared" si="102"/>
        <v>0</v>
      </c>
      <c r="N321" s="1" t="b">
        <f t="shared" si="103"/>
        <v>1</v>
      </c>
      <c r="O321" s="41">
        <f t="shared" si="104"/>
        <v>0</v>
      </c>
      <c r="Q321" s="7">
        <f t="shared" si="105"/>
        <v>0</v>
      </c>
      <c r="R321" s="7">
        <f t="shared" si="106"/>
        <v>0</v>
      </c>
      <c r="S321" s="7">
        <f t="shared" si="107"/>
        <v>0</v>
      </c>
      <c r="T321" s="7">
        <f t="shared" si="108"/>
        <v>0</v>
      </c>
      <c r="U321" s="7">
        <f t="shared" si="109"/>
        <v>0</v>
      </c>
      <c r="V321" s="7">
        <f t="shared" si="110"/>
        <v>0</v>
      </c>
      <c r="W321" s="7">
        <f t="shared" si="111"/>
        <v>0</v>
      </c>
      <c r="X321" s="7">
        <f t="shared" si="112"/>
        <v>0</v>
      </c>
      <c r="Y321" s="7">
        <f t="shared" si="113"/>
        <v>0</v>
      </c>
      <c r="Z321" s="7">
        <f t="shared" si="114"/>
        <v>0</v>
      </c>
      <c r="AA321" s="7">
        <f t="shared" si="115"/>
        <v>0</v>
      </c>
      <c r="AC321" s="7">
        <f t="shared" si="116"/>
        <v>0</v>
      </c>
      <c r="AD321" s="7">
        <f t="shared" si="117"/>
        <v>0</v>
      </c>
      <c r="AE321" s="7">
        <f t="shared" si="118"/>
        <v>0</v>
      </c>
      <c r="AF321" s="7">
        <f t="shared" si="119"/>
        <v>0</v>
      </c>
      <c r="AG321" s="7">
        <f t="shared" si="120"/>
        <v>0</v>
      </c>
      <c r="AH321" s="7">
        <f t="shared" si="121"/>
        <v>0</v>
      </c>
      <c r="AI321" s="7">
        <f t="shared" si="122"/>
        <v>0</v>
      </c>
      <c r="AJ321" s="7">
        <f t="shared" si="123"/>
        <v>0</v>
      </c>
      <c r="AK321" s="7">
        <f t="shared" si="124"/>
        <v>0</v>
      </c>
      <c r="AL321" s="7">
        <f t="shared" si="125"/>
        <v>0</v>
      </c>
      <c r="AM321" s="7">
        <f t="shared" si="126"/>
        <v>0</v>
      </c>
    </row>
    <row r="322" spans="1:39" hidden="1" x14ac:dyDescent="0.75">
      <c r="A322" s="3">
        <v>41960</v>
      </c>
      <c r="B322" s="37">
        <f>IFERROR(INDEX(BTC!$F:$F,MATCH($A322,BTC!$A:$A,0))*INDEX('Control Panel'!$B:$B,MATCH('Index Volume'!$A322+1,'Control Panel'!$A:$A,1)),0)</f>
        <v>0</v>
      </c>
      <c r="C322" s="37">
        <f>IFERROR(INDEX(XRP!$F:$F,MATCH($A322,XRP!$A:$A,0))*INDEX('Control Panel'!$C:$C,MATCH($A322+1,'Control Panel'!$A:$A,1)),0)</f>
        <v>0</v>
      </c>
      <c r="D322" s="37">
        <f>IFERROR(INDEX(LTC!$F:$F,MATCH($A322,LTC!$A:$A,0))*INDEX('Control Panel'!$D:$D,MATCH($A322+1,'Control Panel'!$A:$A,1)),0)</f>
        <v>0</v>
      </c>
      <c r="E322" s="37">
        <f>IFERROR(INDEX(ETC!$F:$F,MATCH($A322,ETC!$A:$A,0))*INDEX('Control Panel'!$E:$E,MATCH($A322+1,'Control Panel'!$A:$A,1)),0)</f>
        <v>0</v>
      </c>
      <c r="F322" s="37">
        <f>IFERROR(INDEX(ETH!$F:$F,MATCH($A322,ETH!$A:$A,0))*INDEX('Control Panel'!$F:$F,MATCH('Index Volume'!$A322+1,'Control Panel'!$A:$A,1)),0)</f>
        <v>0</v>
      </c>
      <c r="G322" s="37">
        <f>IFERROR(INDEX(BCH!$F:$F,MATCH($A322,BCH!$A:$A,0))*INDEX('Control Panel'!$G:$G,MATCH('Index Volume'!$A322+1,'Control Panel'!$A:$A,1)),0)</f>
        <v>0</v>
      </c>
      <c r="H322" s="37">
        <f>IFERROR(INDEX(XMR!$F:$F,MATCH($A322,XMR!$A:$A,0))*INDEX('Control Panel'!$H:$H,MATCH('Index Volume'!$A322+1,'Control Panel'!$A:$A,1)),0)</f>
        <v>0</v>
      </c>
      <c r="I322" s="37">
        <f>IFERROR(INDEX(ZEC!$F:$F,MATCH($A322,ZEC!$A:$A,0))*INDEX('Control Panel'!$I:$I,MATCH('Index Volume'!$A322+1,'Control Panel'!$A:$A,1)),0)</f>
        <v>0</v>
      </c>
      <c r="J322" s="37">
        <f>IFERROR(INDEX(EOS!$F:$F,MATCH($A322,EOS!$A:$A,0))*INDEX('Control Panel'!$J:$J,MATCH('Index Volume'!$A322+1,'Control Panel'!$A:$A,1)),0)</f>
        <v>0</v>
      </c>
      <c r="K322" s="37">
        <f>IFERROR(INDEX(DASH!$F:$F,MATCH($A322,DASH!$A:$A,0))*INDEX('Control Panel'!$K:$K,MATCH('Index Volume'!$A322+1,'Control Panel'!$A:$A,1)),0)</f>
        <v>0</v>
      </c>
      <c r="L322" s="37">
        <f>IFERROR(INDEX(XLM!$F:$F,MATCH($A322,XLM!$A:$A,0))*INDEX('Control Panel'!$L:$L,MATCH('Index Volume'!$A322+1,'Control Panel'!$A:$A,1)),0)</f>
        <v>0</v>
      </c>
      <c r="M322" s="39">
        <f t="shared" si="102"/>
        <v>0</v>
      </c>
      <c r="N322" s="1" t="b">
        <f t="shared" si="103"/>
        <v>1</v>
      </c>
      <c r="O322" s="41">
        <f t="shared" si="104"/>
        <v>0</v>
      </c>
      <c r="Q322" s="7">
        <f t="shared" si="105"/>
        <v>0</v>
      </c>
      <c r="R322" s="7">
        <f t="shared" si="106"/>
        <v>0</v>
      </c>
      <c r="S322" s="7">
        <f t="shared" si="107"/>
        <v>0</v>
      </c>
      <c r="T322" s="7">
        <f t="shared" si="108"/>
        <v>0</v>
      </c>
      <c r="U322" s="7">
        <f t="shared" si="109"/>
        <v>0</v>
      </c>
      <c r="V322" s="7">
        <f t="shared" si="110"/>
        <v>0</v>
      </c>
      <c r="W322" s="7">
        <f t="shared" si="111"/>
        <v>0</v>
      </c>
      <c r="X322" s="7">
        <f t="shared" si="112"/>
        <v>0</v>
      </c>
      <c r="Y322" s="7">
        <f t="shared" si="113"/>
        <v>0</v>
      </c>
      <c r="Z322" s="7">
        <f t="shared" si="114"/>
        <v>0</v>
      </c>
      <c r="AA322" s="7">
        <f t="shared" si="115"/>
        <v>0</v>
      </c>
      <c r="AC322" s="7">
        <f t="shared" si="116"/>
        <v>0</v>
      </c>
      <c r="AD322" s="7">
        <f t="shared" si="117"/>
        <v>0</v>
      </c>
      <c r="AE322" s="7">
        <f t="shared" si="118"/>
        <v>0</v>
      </c>
      <c r="AF322" s="7">
        <f t="shared" si="119"/>
        <v>0</v>
      </c>
      <c r="AG322" s="7">
        <f t="shared" si="120"/>
        <v>0</v>
      </c>
      <c r="AH322" s="7">
        <f t="shared" si="121"/>
        <v>0</v>
      </c>
      <c r="AI322" s="7">
        <f t="shared" si="122"/>
        <v>0</v>
      </c>
      <c r="AJ322" s="7">
        <f t="shared" si="123"/>
        <v>0</v>
      </c>
      <c r="AK322" s="7">
        <f t="shared" si="124"/>
        <v>0</v>
      </c>
      <c r="AL322" s="7">
        <f t="shared" si="125"/>
        <v>0</v>
      </c>
      <c r="AM322" s="7">
        <f t="shared" si="126"/>
        <v>0</v>
      </c>
    </row>
    <row r="323" spans="1:39" hidden="1" x14ac:dyDescent="0.75">
      <c r="A323" s="4">
        <v>41961</v>
      </c>
      <c r="B323" s="37">
        <f>IFERROR(INDEX(BTC!$F:$F,MATCH($A323,BTC!$A:$A,0))*INDEX('Control Panel'!$B:$B,MATCH('Index Volume'!$A323+1,'Control Panel'!$A:$A,1)),0)</f>
        <v>0</v>
      </c>
      <c r="C323" s="37">
        <f>IFERROR(INDEX(XRP!$F:$F,MATCH($A323,XRP!$A:$A,0))*INDEX('Control Panel'!$C:$C,MATCH($A323+1,'Control Panel'!$A:$A,1)),0)</f>
        <v>0</v>
      </c>
      <c r="D323" s="37">
        <f>IFERROR(INDEX(LTC!$F:$F,MATCH($A323,LTC!$A:$A,0))*INDEX('Control Panel'!$D:$D,MATCH($A323+1,'Control Panel'!$A:$A,1)),0)</f>
        <v>0</v>
      </c>
      <c r="E323" s="37">
        <f>IFERROR(INDEX(ETC!$F:$F,MATCH($A323,ETC!$A:$A,0))*INDEX('Control Panel'!$E:$E,MATCH($A323+1,'Control Panel'!$A:$A,1)),0)</f>
        <v>0</v>
      </c>
      <c r="F323" s="37">
        <f>IFERROR(INDEX(ETH!$F:$F,MATCH($A323,ETH!$A:$A,0))*INDEX('Control Panel'!$F:$F,MATCH('Index Volume'!$A323+1,'Control Panel'!$A:$A,1)),0)</f>
        <v>0</v>
      </c>
      <c r="G323" s="37">
        <f>IFERROR(INDEX(BCH!$F:$F,MATCH($A323,BCH!$A:$A,0))*INDEX('Control Panel'!$G:$G,MATCH('Index Volume'!$A323+1,'Control Panel'!$A:$A,1)),0)</f>
        <v>0</v>
      </c>
      <c r="H323" s="37">
        <f>IFERROR(INDEX(XMR!$F:$F,MATCH($A323,XMR!$A:$A,0))*INDEX('Control Panel'!$H:$H,MATCH('Index Volume'!$A323+1,'Control Panel'!$A:$A,1)),0)</f>
        <v>0</v>
      </c>
      <c r="I323" s="37">
        <f>IFERROR(INDEX(ZEC!$F:$F,MATCH($A323,ZEC!$A:$A,0))*INDEX('Control Panel'!$I:$I,MATCH('Index Volume'!$A323+1,'Control Panel'!$A:$A,1)),0)</f>
        <v>0</v>
      </c>
      <c r="J323" s="37">
        <f>IFERROR(INDEX(EOS!$F:$F,MATCH($A323,EOS!$A:$A,0))*INDEX('Control Panel'!$J:$J,MATCH('Index Volume'!$A323+1,'Control Panel'!$A:$A,1)),0)</f>
        <v>0</v>
      </c>
      <c r="K323" s="37">
        <f>IFERROR(INDEX(DASH!$F:$F,MATCH($A323,DASH!$A:$A,0))*INDEX('Control Panel'!$K:$K,MATCH('Index Volume'!$A323+1,'Control Panel'!$A:$A,1)),0)</f>
        <v>0</v>
      </c>
      <c r="L323" s="37">
        <f>IFERROR(INDEX(XLM!$F:$F,MATCH($A323,XLM!$A:$A,0))*INDEX('Control Panel'!$L:$L,MATCH('Index Volume'!$A323+1,'Control Panel'!$A:$A,1)),0)</f>
        <v>0</v>
      </c>
      <c r="M323" s="39">
        <f t="shared" ref="M323:M386" si="127">SUM(B323:L323)</f>
        <v>0</v>
      </c>
      <c r="N323" s="1" t="b">
        <f t="shared" ref="N323:N386" si="128">COUNTIF(B323:L323,0)=COUNTIF(B322:L322,0)</f>
        <v>1</v>
      </c>
      <c r="O323" s="41">
        <f t="shared" ref="O323:O386" si="129">IF(N323,M323,IF(B322=0,0,B323)+IF(C322=0,0,C323)+IF(D322=0,0,D323)+IF(E322=0,0,E323)+IF(F322=0,0,F323)+IF(G322=0,0,G323)+IF(H322=0,0,H323)+IF(I322=0,0,I323)+IF(J322=0,0,J323)+IF(K322=0,0,K323)+IF(L322=0,0,L323))</f>
        <v>0</v>
      </c>
      <c r="Q323" s="7">
        <f t="shared" ref="Q323:Q386" si="130">IFERROR(B323/$M323,0)</f>
        <v>0</v>
      </c>
      <c r="R323" s="7">
        <f t="shared" ref="R323:R386" si="131">IFERROR(C323/$M323,0)</f>
        <v>0</v>
      </c>
      <c r="S323" s="7">
        <f t="shared" ref="S323:S386" si="132">IFERROR(D323/$M323,0)</f>
        <v>0</v>
      </c>
      <c r="T323" s="7">
        <f t="shared" ref="T323:T386" si="133">IFERROR(E323/$M323,0)</f>
        <v>0</v>
      </c>
      <c r="U323" s="7">
        <f t="shared" ref="U323:U386" si="134">IFERROR(F323/$M323,0)</f>
        <v>0</v>
      </c>
      <c r="V323" s="7">
        <f t="shared" ref="V323:V386" si="135">IFERROR(G323/$M323,0)</f>
        <v>0</v>
      </c>
      <c r="W323" s="7">
        <f t="shared" ref="W323:W386" si="136">IFERROR(H323/$M323,0)</f>
        <v>0</v>
      </c>
      <c r="X323" s="7">
        <f t="shared" ref="X323:X386" si="137">IFERROR(I323/$M323,0)</f>
        <v>0</v>
      </c>
      <c r="Y323" s="7">
        <f t="shared" ref="Y323:Y386" si="138">IFERROR(J323/$M323,0)</f>
        <v>0</v>
      </c>
      <c r="Z323" s="7">
        <f t="shared" ref="Z323:Z386" si="139">IFERROR(K323/$M323,0)</f>
        <v>0</v>
      </c>
      <c r="AA323" s="7">
        <f t="shared" ref="AA323:AA386" si="140">IFERROR(L323/$M323,0)</f>
        <v>0</v>
      </c>
      <c r="AC323" s="7">
        <f t="shared" ref="AC323:AC386" si="141">IFERROR(B323/$O323,0)</f>
        <v>0</v>
      </c>
      <c r="AD323" s="7">
        <f t="shared" ref="AD323:AD386" si="142">IFERROR(C323/$O323,0)</f>
        <v>0</v>
      </c>
      <c r="AE323" s="7">
        <f t="shared" ref="AE323:AE386" si="143">IFERROR(D323/$O323,0)</f>
        <v>0</v>
      </c>
      <c r="AF323" s="7">
        <f t="shared" ref="AF323:AF386" si="144">IFERROR(E323/$O323,0)</f>
        <v>0</v>
      </c>
      <c r="AG323" s="7">
        <f t="shared" ref="AG323:AG386" si="145">IFERROR(F323/$O323,0)</f>
        <v>0</v>
      </c>
      <c r="AH323" s="7">
        <f t="shared" ref="AH323:AH386" si="146">IFERROR(G323/$O323,0)</f>
        <v>0</v>
      </c>
      <c r="AI323" s="7">
        <f t="shared" ref="AI323:AI386" si="147">IFERROR(H323/$O323,0)</f>
        <v>0</v>
      </c>
      <c r="AJ323" s="7">
        <f t="shared" ref="AJ323:AJ386" si="148">IFERROR(I323/$O323,0)</f>
        <v>0</v>
      </c>
      <c r="AK323" s="7">
        <f t="shared" ref="AK323:AK386" si="149">IFERROR(J323/$O323,0)</f>
        <v>0</v>
      </c>
      <c r="AL323" s="7">
        <f t="shared" ref="AL323:AL386" si="150">IFERROR(K323/$O323,0)</f>
        <v>0</v>
      </c>
      <c r="AM323" s="7">
        <f t="shared" ref="AM323:AM386" si="151">IFERROR(L323/$O323,0)</f>
        <v>0</v>
      </c>
    </row>
    <row r="324" spans="1:39" hidden="1" x14ac:dyDescent="0.75">
      <c r="A324" s="3">
        <v>41962</v>
      </c>
      <c r="B324" s="37">
        <f>IFERROR(INDEX(BTC!$F:$F,MATCH($A324,BTC!$A:$A,0))*INDEX('Control Panel'!$B:$B,MATCH('Index Volume'!$A324+1,'Control Panel'!$A:$A,1)),0)</f>
        <v>0</v>
      </c>
      <c r="C324" s="37">
        <f>IFERROR(INDEX(XRP!$F:$F,MATCH($A324,XRP!$A:$A,0))*INDEX('Control Panel'!$C:$C,MATCH($A324+1,'Control Panel'!$A:$A,1)),0)</f>
        <v>0</v>
      </c>
      <c r="D324" s="37">
        <f>IFERROR(INDEX(LTC!$F:$F,MATCH($A324,LTC!$A:$A,0))*INDEX('Control Panel'!$D:$D,MATCH($A324+1,'Control Panel'!$A:$A,1)),0)</f>
        <v>0</v>
      </c>
      <c r="E324" s="37">
        <f>IFERROR(INDEX(ETC!$F:$F,MATCH($A324,ETC!$A:$A,0))*INDEX('Control Panel'!$E:$E,MATCH($A324+1,'Control Panel'!$A:$A,1)),0)</f>
        <v>0</v>
      </c>
      <c r="F324" s="37">
        <f>IFERROR(INDEX(ETH!$F:$F,MATCH($A324,ETH!$A:$A,0))*INDEX('Control Panel'!$F:$F,MATCH('Index Volume'!$A324+1,'Control Panel'!$A:$A,1)),0)</f>
        <v>0</v>
      </c>
      <c r="G324" s="37">
        <f>IFERROR(INDEX(BCH!$F:$F,MATCH($A324,BCH!$A:$A,0))*INDEX('Control Panel'!$G:$G,MATCH('Index Volume'!$A324+1,'Control Panel'!$A:$A,1)),0)</f>
        <v>0</v>
      </c>
      <c r="H324" s="37">
        <f>IFERROR(INDEX(XMR!$F:$F,MATCH($A324,XMR!$A:$A,0))*INDEX('Control Panel'!$H:$H,MATCH('Index Volume'!$A324+1,'Control Panel'!$A:$A,1)),0)</f>
        <v>0</v>
      </c>
      <c r="I324" s="37">
        <f>IFERROR(INDEX(ZEC!$F:$F,MATCH($A324,ZEC!$A:$A,0))*INDEX('Control Panel'!$I:$I,MATCH('Index Volume'!$A324+1,'Control Panel'!$A:$A,1)),0)</f>
        <v>0</v>
      </c>
      <c r="J324" s="37">
        <f>IFERROR(INDEX(EOS!$F:$F,MATCH($A324,EOS!$A:$A,0))*INDEX('Control Panel'!$J:$J,MATCH('Index Volume'!$A324+1,'Control Panel'!$A:$A,1)),0)</f>
        <v>0</v>
      </c>
      <c r="K324" s="37">
        <f>IFERROR(INDEX(DASH!$F:$F,MATCH($A324,DASH!$A:$A,0))*INDEX('Control Panel'!$K:$K,MATCH('Index Volume'!$A324+1,'Control Panel'!$A:$A,1)),0)</f>
        <v>0</v>
      </c>
      <c r="L324" s="37">
        <f>IFERROR(INDEX(XLM!$F:$F,MATCH($A324,XLM!$A:$A,0))*INDEX('Control Panel'!$L:$L,MATCH('Index Volume'!$A324+1,'Control Panel'!$A:$A,1)),0)</f>
        <v>0</v>
      </c>
      <c r="M324" s="39">
        <f t="shared" si="127"/>
        <v>0</v>
      </c>
      <c r="N324" s="1" t="b">
        <f t="shared" si="128"/>
        <v>1</v>
      </c>
      <c r="O324" s="41">
        <f t="shared" si="129"/>
        <v>0</v>
      </c>
      <c r="Q324" s="7">
        <f t="shared" si="130"/>
        <v>0</v>
      </c>
      <c r="R324" s="7">
        <f t="shared" si="131"/>
        <v>0</v>
      </c>
      <c r="S324" s="7">
        <f t="shared" si="132"/>
        <v>0</v>
      </c>
      <c r="T324" s="7">
        <f t="shared" si="133"/>
        <v>0</v>
      </c>
      <c r="U324" s="7">
        <f t="shared" si="134"/>
        <v>0</v>
      </c>
      <c r="V324" s="7">
        <f t="shared" si="135"/>
        <v>0</v>
      </c>
      <c r="W324" s="7">
        <f t="shared" si="136"/>
        <v>0</v>
      </c>
      <c r="X324" s="7">
        <f t="shared" si="137"/>
        <v>0</v>
      </c>
      <c r="Y324" s="7">
        <f t="shared" si="138"/>
        <v>0</v>
      </c>
      <c r="Z324" s="7">
        <f t="shared" si="139"/>
        <v>0</v>
      </c>
      <c r="AA324" s="7">
        <f t="shared" si="140"/>
        <v>0</v>
      </c>
      <c r="AC324" s="7">
        <f t="shared" si="141"/>
        <v>0</v>
      </c>
      <c r="AD324" s="7">
        <f t="shared" si="142"/>
        <v>0</v>
      </c>
      <c r="AE324" s="7">
        <f t="shared" si="143"/>
        <v>0</v>
      </c>
      <c r="AF324" s="7">
        <f t="shared" si="144"/>
        <v>0</v>
      </c>
      <c r="AG324" s="7">
        <f t="shared" si="145"/>
        <v>0</v>
      </c>
      <c r="AH324" s="7">
        <f t="shared" si="146"/>
        <v>0</v>
      </c>
      <c r="AI324" s="7">
        <f t="shared" si="147"/>
        <v>0</v>
      </c>
      <c r="AJ324" s="7">
        <f t="shared" si="148"/>
        <v>0</v>
      </c>
      <c r="AK324" s="7">
        <f t="shared" si="149"/>
        <v>0</v>
      </c>
      <c r="AL324" s="7">
        <f t="shared" si="150"/>
        <v>0</v>
      </c>
      <c r="AM324" s="7">
        <f t="shared" si="151"/>
        <v>0</v>
      </c>
    </row>
    <row r="325" spans="1:39" hidden="1" x14ac:dyDescent="0.75">
      <c r="A325" s="4">
        <v>41963</v>
      </c>
      <c r="B325" s="37">
        <f>IFERROR(INDEX(BTC!$F:$F,MATCH($A325,BTC!$A:$A,0))*INDEX('Control Panel'!$B:$B,MATCH('Index Volume'!$A325+1,'Control Panel'!$A:$A,1)),0)</f>
        <v>0</v>
      </c>
      <c r="C325" s="37">
        <f>IFERROR(INDEX(XRP!$F:$F,MATCH($A325,XRP!$A:$A,0))*INDEX('Control Panel'!$C:$C,MATCH($A325+1,'Control Panel'!$A:$A,1)),0)</f>
        <v>0</v>
      </c>
      <c r="D325" s="37">
        <f>IFERROR(INDEX(LTC!$F:$F,MATCH($A325,LTC!$A:$A,0))*INDEX('Control Panel'!$D:$D,MATCH($A325+1,'Control Panel'!$A:$A,1)),0)</f>
        <v>0</v>
      </c>
      <c r="E325" s="37">
        <f>IFERROR(INDEX(ETC!$F:$F,MATCH($A325,ETC!$A:$A,0))*INDEX('Control Panel'!$E:$E,MATCH($A325+1,'Control Panel'!$A:$A,1)),0)</f>
        <v>0</v>
      </c>
      <c r="F325" s="37">
        <f>IFERROR(INDEX(ETH!$F:$F,MATCH($A325,ETH!$A:$A,0))*INDEX('Control Panel'!$F:$F,MATCH('Index Volume'!$A325+1,'Control Panel'!$A:$A,1)),0)</f>
        <v>0</v>
      </c>
      <c r="G325" s="37">
        <f>IFERROR(INDEX(BCH!$F:$F,MATCH($A325,BCH!$A:$A,0))*INDEX('Control Panel'!$G:$G,MATCH('Index Volume'!$A325+1,'Control Panel'!$A:$A,1)),0)</f>
        <v>0</v>
      </c>
      <c r="H325" s="37">
        <f>IFERROR(INDEX(XMR!$F:$F,MATCH($A325,XMR!$A:$A,0))*INDEX('Control Panel'!$H:$H,MATCH('Index Volume'!$A325+1,'Control Panel'!$A:$A,1)),0)</f>
        <v>0</v>
      </c>
      <c r="I325" s="37">
        <f>IFERROR(INDEX(ZEC!$F:$F,MATCH($A325,ZEC!$A:$A,0))*INDEX('Control Panel'!$I:$I,MATCH('Index Volume'!$A325+1,'Control Panel'!$A:$A,1)),0)</f>
        <v>0</v>
      </c>
      <c r="J325" s="37">
        <f>IFERROR(INDEX(EOS!$F:$F,MATCH($A325,EOS!$A:$A,0))*INDEX('Control Panel'!$J:$J,MATCH('Index Volume'!$A325+1,'Control Panel'!$A:$A,1)),0)</f>
        <v>0</v>
      </c>
      <c r="K325" s="37">
        <f>IFERROR(INDEX(DASH!$F:$F,MATCH($A325,DASH!$A:$A,0))*INDEX('Control Panel'!$K:$K,MATCH('Index Volume'!$A325+1,'Control Panel'!$A:$A,1)),0)</f>
        <v>0</v>
      </c>
      <c r="L325" s="37">
        <f>IFERROR(INDEX(XLM!$F:$F,MATCH($A325,XLM!$A:$A,0))*INDEX('Control Panel'!$L:$L,MATCH('Index Volume'!$A325+1,'Control Panel'!$A:$A,1)),0)</f>
        <v>0</v>
      </c>
      <c r="M325" s="39">
        <f t="shared" si="127"/>
        <v>0</v>
      </c>
      <c r="N325" s="1" t="b">
        <f t="shared" si="128"/>
        <v>1</v>
      </c>
      <c r="O325" s="41">
        <f t="shared" si="129"/>
        <v>0</v>
      </c>
      <c r="Q325" s="7">
        <f t="shared" si="130"/>
        <v>0</v>
      </c>
      <c r="R325" s="7">
        <f t="shared" si="131"/>
        <v>0</v>
      </c>
      <c r="S325" s="7">
        <f t="shared" si="132"/>
        <v>0</v>
      </c>
      <c r="T325" s="7">
        <f t="shared" si="133"/>
        <v>0</v>
      </c>
      <c r="U325" s="7">
        <f t="shared" si="134"/>
        <v>0</v>
      </c>
      <c r="V325" s="7">
        <f t="shared" si="135"/>
        <v>0</v>
      </c>
      <c r="W325" s="7">
        <f t="shared" si="136"/>
        <v>0</v>
      </c>
      <c r="X325" s="7">
        <f t="shared" si="137"/>
        <v>0</v>
      </c>
      <c r="Y325" s="7">
        <f t="shared" si="138"/>
        <v>0</v>
      </c>
      <c r="Z325" s="7">
        <f t="shared" si="139"/>
        <v>0</v>
      </c>
      <c r="AA325" s="7">
        <f t="shared" si="140"/>
        <v>0</v>
      </c>
      <c r="AC325" s="7">
        <f t="shared" si="141"/>
        <v>0</v>
      </c>
      <c r="AD325" s="7">
        <f t="shared" si="142"/>
        <v>0</v>
      </c>
      <c r="AE325" s="7">
        <f t="shared" si="143"/>
        <v>0</v>
      </c>
      <c r="AF325" s="7">
        <f t="shared" si="144"/>
        <v>0</v>
      </c>
      <c r="AG325" s="7">
        <f t="shared" si="145"/>
        <v>0</v>
      </c>
      <c r="AH325" s="7">
        <f t="shared" si="146"/>
        <v>0</v>
      </c>
      <c r="AI325" s="7">
        <f t="shared" si="147"/>
        <v>0</v>
      </c>
      <c r="AJ325" s="7">
        <f t="shared" si="148"/>
        <v>0</v>
      </c>
      <c r="AK325" s="7">
        <f t="shared" si="149"/>
        <v>0</v>
      </c>
      <c r="AL325" s="7">
        <f t="shared" si="150"/>
        <v>0</v>
      </c>
      <c r="AM325" s="7">
        <f t="shared" si="151"/>
        <v>0</v>
      </c>
    </row>
    <row r="326" spans="1:39" hidden="1" x14ac:dyDescent="0.75">
      <c r="A326" s="3">
        <v>41964</v>
      </c>
      <c r="B326" s="37">
        <f>IFERROR(INDEX(BTC!$F:$F,MATCH($A326,BTC!$A:$A,0))*INDEX('Control Panel'!$B:$B,MATCH('Index Volume'!$A326+1,'Control Panel'!$A:$A,1)),0)</f>
        <v>0</v>
      </c>
      <c r="C326" s="37">
        <f>IFERROR(INDEX(XRP!$F:$F,MATCH($A326,XRP!$A:$A,0))*INDEX('Control Panel'!$C:$C,MATCH($A326+1,'Control Panel'!$A:$A,1)),0)</f>
        <v>0</v>
      </c>
      <c r="D326" s="37">
        <f>IFERROR(INDEX(LTC!$F:$F,MATCH($A326,LTC!$A:$A,0))*INDEX('Control Panel'!$D:$D,MATCH($A326+1,'Control Panel'!$A:$A,1)),0)</f>
        <v>0</v>
      </c>
      <c r="E326" s="37">
        <f>IFERROR(INDEX(ETC!$F:$F,MATCH($A326,ETC!$A:$A,0))*INDEX('Control Panel'!$E:$E,MATCH($A326+1,'Control Panel'!$A:$A,1)),0)</f>
        <v>0</v>
      </c>
      <c r="F326" s="37">
        <f>IFERROR(INDEX(ETH!$F:$F,MATCH($A326,ETH!$A:$A,0))*INDEX('Control Panel'!$F:$F,MATCH('Index Volume'!$A326+1,'Control Panel'!$A:$A,1)),0)</f>
        <v>0</v>
      </c>
      <c r="G326" s="37">
        <f>IFERROR(INDEX(BCH!$F:$F,MATCH($A326,BCH!$A:$A,0))*INDEX('Control Panel'!$G:$G,MATCH('Index Volume'!$A326+1,'Control Panel'!$A:$A,1)),0)</f>
        <v>0</v>
      </c>
      <c r="H326" s="37">
        <f>IFERROR(INDEX(XMR!$F:$F,MATCH($A326,XMR!$A:$A,0))*INDEX('Control Panel'!$H:$H,MATCH('Index Volume'!$A326+1,'Control Panel'!$A:$A,1)),0)</f>
        <v>0</v>
      </c>
      <c r="I326" s="37">
        <f>IFERROR(INDEX(ZEC!$F:$F,MATCH($A326,ZEC!$A:$A,0))*INDEX('Control Panel'!$I:$I,MATCH('Index Volume'!$A326+1,'Control Panel'!$A:$A,1)),0)</f>
        <v>0</v>
      </c>
      <c r="J326" s="37">
        <f>IFERROR(INDEX(EOS!$F:$F,MATCH($A326,EOS!$A:$A,0))*INDEX('Control Panel'!$J:$J,MATCH('Index Volume'!$A326+1,'Control Panel'!$A:$A,1)),0)</f>
        <v>0</v>
      </c>
      <c r="K326" s="37">
        <f>IFERROR(INDEX(DASH!$F:$F,MATCH($A326,DASH!$A:$A,0))*INDEX('Control Panel'!$K:$K,MATCH('Index Volume'!$A326+1,'Control Panel'!$A:$A,1)),0)</f>
        <v>0</v>
      </c>
      <c r="L326" s="37">
        <f>IFERROR(INDEX(XLM!$F:$F,MATCH($A326,XLM!$A:$A,0))*INDEX('Control Panel'!$L:$L,MATCH('Index Volume'!$A326+1,'Control Panel'!$A:$A,1)),0)</f>
        <v>0</v>
      </c>
      <c r="M326" s="39">
        <f t="shared" si="127"/>
        <v>0</v>
      </c>
      <c r="N326" s="1" t="b">
        <f t="shared" si="128"/>
        <v>1</v>
      </c>
      <c r="O326" s="41">
        <f t="shared" si="129"/>
        <v>0</v>
      </c>
      <c r="Q326" s="7">
        <f t="shared" si="130"/>
        <v>0</v>
      </c>
      <c r="R326" s="7">
        <f t="shared" si="131"/>
        <v>0</v>
      </c>
      <c r="S326" s="7">
        <f t="shared" si="132"/>
        <v>0</v>
      </c>
      <c r="T326" s="7">
        <f t="shared" si="133"/>
        <v>0</v>
      </c>
      <c r="U326" s="7">
        <f t="shared" si="134"/>
        <v>0</v>
      </c>
      <c r="V326" s="7">
        <f t="shared" si="135"/>
        <v>0</v>
      </c>
      <c r="W326" s="7">
        <f t="shared" si="136"/>
        <v>0</v>
      </c>
      <c r="X326" s="7">
        <f t="shared" si="137"/>
        <v>0</v>
      </c>
      <c r="Y326" s="7">
        <f t="shared" si="138"/>
        <v>0</v>
      </c>
      <c r="Z326" s="7">
        <f t="shared" si="139"/>
        <v>0</v>
      </c>
      <c r="AA326" s="7">
        <f t="shared" si="140"/>
        <v>0</v>
      </c>
      <c r="AC326" s="7">
        <f t="shared" si="141"/>
        <v>0</v>
      </c>
      <c r="AD326" s="7">
        <f t="shared" si="142"/>
        <v>0</v>
      </c>
      <c r="AE326" s="7">
        <f t="shared" si="143"/>
        <v>0</v>
      </c>
      <c r="AF326" s="7">
        <f t="shared" si="144"/>
        <v>0</v>
      </c>
      <c r="AG326" s="7">
        <f t="shared" si="145"/>
        <v>0</v>
      </c>
      <c r="AH326" s="7">
        <f t="shared" si="146"/>
        <v>0</v>
      </c>
      <c r="AI326" s="7">
        <f t="shared" si="147"/>
        <v>0</v>
      </c>
      <c r="AJ326" s="7">
        <f t="shared" si="148"/>
        <v>0</v>
      </c>
      <c r="AK326" s="7">
        <f t="shared" si="149"/>
        <v>0</v>
      </c>
      <c r="AL326" s="7">
        <f t="shared" si="150"/>
        <v>0</v>
      </c>
      <c r="AM326" s="7">
        <f t="shared" si="151"/>
        <v>0</v>
      </c>
    </row>
    <row r="327" spans="1:39" hidden="1" x14ac:dyDescent="0.75">
      <c r="A327" s="4">
        <v>41965</v>
      </c>
      <c r="B327" s="37">
        <f>IFERROR(INDEX(BTC!$F:$F,MATCH($A327,BTC!$A:$A,0))*INDEX('Control Panel'!$B:$B,MATCH('Index Volume'!$A327+1,'Control Panel'!$A:$A,1)),0)</f>
        <v>0</v>
      </c>
      <c r="C327" s="37">
        <f>IFERROR(INDEX(XRP!$F:$F,MATCH($A327,XRP!$A:$A,0))*INDEX('Control Panel'!$C:$C,MATCH($A327+1,'Control Panel'!$A:$A,1)),0)</f>
        <v>0</v>
      </c>
      <c r="D327" s="37">
        <f>IFERROR(INDEX(LTC!$F:$F,MATCH($A327,LTC!$A:$A,0))*INDEX('Control Panel'!$D:$D,MATCH($A327+1,'Control Panel'!$A:$A,1)),0)</f>
        <v>0</v>
      </c>
      <c r="E327" s="37">
        <f>IFERROR(INDEX(ETC!$F:$F,MATCH($A327,ETC!$A:$A,0))*INDEX('Control Panel'!$E:$E,MATCH($A327+1,'Control Panel'!$A:$A,1)),0)</f>
        <v>0</v>
      </c>
      <c r="F327" s="37">
        <f>IFERROR(INDEX(ETH!$F:$F,MATCH($A327,ETH!$A:$A,0))*INDEX('Control Panel'!$F:$F,MATCH('Index Volume'!$A327+1,'Control Panel'!$A:$A,1)),0)</f>
        <v>0</v>
      </c>
      <c r="G327" s="37">
        <f>IFERROR(INDEX(BCH!$F:$F,MATCH($A327,BCH!$A:$A,0))*INDEX('Control Panel'!$G:$G,MATCH('Index Volume'!$A327+1,'Control Panel'!$A:$A,1)),0)</f>
        <v>0</v>
      </c>
      <c r="H327" s="37">
        <f>IFERROR(INDEX(XMR!$F:$F,MATCH($A327,XMR!$A:$A,0))*INDEX('Control Panel'!$H:$H,MATCH('Index Volume'!$A327+1,'Control Panel'!$A:$A,1)),0)</f>
        <v>0</v>
      </c>
      <c r="I327" s="37">
        <f>IFERROR(INDEX(ZEC!$F:$F,MATCH($A327,ZEC!$A:$A,0))*INDEX('Control Panel'!$I:$I,MATCH('Index Volume'!$A327+1,'Control Panel'!$A:$A,1)),0)</f>
        <v>0</v>
      </c>
      <c r="J327" s="37">
        <f>IFERROR(INDEX(EOS!$F:$F,MATCH($A327,EOS!$A:$A,0))*INDEX('Control Panel'!$J:$J,MATCH('Index Volume'!$A327+1,'Control Panel'!$A:$A,1)),0)</f>
        <v>0</v>
      </c>
      <c r="K327" s="37">
        <f>IFERROR(INDEX(DASH!$F:$F,MATCH($A327,DASH!$A:$A,0))*INDEX('Control Panel'!$K:$K,MATCH('Index Volume'!$A327+1,'Control Panel'!$A:$A,1)),0)</f>
        <v>0</v>
      </c>
      <c r="L327" s="37">
        <f>IFERROR(INDEX(XLM!$F:$F,MATCH($A327,XLM!$A:$A,0))*INDEX('Control Panel'!$L:$L,MATCH('Index Volume'!$A327+1,'Control Panel'!$A:$A,1)),0)</f>
        <v>0</v>
      </c>
      <c r="M327" s="39">
        <f t="shared" si="127"/>
        <v>0</v>
      </c>
      <c r="N327" s="1" t="b">
        <f t="shared" si="128"/>
        <v>1</v>
      </c>
      <c r="O327" s="41">
        <f t="shared" si="129"/>
        <v>0</v>
      </c>
      <c r="Q327" s="7">
        <f t="shared" si="130"/>
        <v>0</v>
      </c>
      <c r="R327" s="7">
        <f t="shared" si="131"/>
        <v>0</v>
      </c>
      <c r="S327" s="7">
        <f t="shared" si="132"/>
        <v>0</v>
      </c>
      <c r="T327" s="7">
        <f t="shared" si="133"/>
        <v>0</v>
      </c>
      <c r="U327" s="7">
        <f t="shared" si="134"/>
        <v>0</v>
      </c>
      <c r="V327" s="7">
        <f t="shared" si="135"/>
        <v>0</v>
      </c>
      <c r="W327" s="7">
        <f t="shared" si="136"/>
        <v>0</v>
      </c>
      <c r="X327" s="7">
        <f t="shared" si="137"/>
        <v>0</v>
      </c>
      <c r="Y327" s="7">
        <f t="shared" si="138"/>
        <v>0</v>
      </c>
      <c r="Z327" s="7">
        <f t="shared" si="139"/>
        <v>0</v>
      </c>
      <c r="AA327" s="7">
        <f t="shared" si="140"/>
        <v>0</v>
      </c>
      <c r="AC327" s="7">
        <f t="shared" si="141"/>
        <v>0</v>
      </c>
      <c r="AD327" s="7">
        <f t="shared" si="142"/>
        <v>0</v>
      </c>
      <c r="AE327" s="7">
        <f t="shared" si="143"/>
        <v>0</v>
      </c>
      <c r="AF327" s="7">
        <f t="shared" si="144"/>
        <v>0</v>
      </c>
      <c r="AG327" s="7">
        <f t="shared" si="145"/>
        <v>0</v>
      </c>
      <c r="AH327" s="7">
        <f t="shared" si="146"/>
        <v>0</v>
      </c>
      <c r="AI327" s="7">
        <f t="shared" si="147"/>
        <v>0</v>
      </c>
      <c r="AJ327" s="7">
        <f t="shared" si="148"/>
        <v>0</v>
      </c>
      <c r="AK327" s="7">
        <f t="shared" si="149"/>
        <v>0</v>
      </c>
      <c r="AL327" s="7">
        <f t="shared" si="150"/>
        <v>0</v>
      </c>
      <c r="AM327" s="7">
        <f t="shared" si="151"/>
        <v>0</v>
      </c>
    </row>
    <row r="328" spans="1:39" hidden="1" x14ac:dyDescent="0.75">
      <c r="A328" s="3">
        <v>41966</v>
      </c>
      <c r="B328" s="37">
        <f>IFERROR(INDEX(BTC!$F:$F,MATCH($A328,BTC!$A:$A,0))*INDEX('Control Panel'!$B:$B,MATCH('Index Volume'!$A328+1,'Control Panel'!$A:$A,1)),0)</f>
        <v>0</v>
      </c>
      <c r="C328" s="37">
        <f>IFERROR(INDEX(XRP!$F:$F,MATCH($A328,XRP!$A:$A,0))*INDEX('Control Panel'!$C:$C,MATCH($A328+1,'Control Panel'!$A:$A,1)),0)</f>
        <v>0</v>
      </c>
      <c r="D328" s="37">
        <f>IFERROR(INDEX(LTC!$F:$F,MATCH($A328,LTC!$A:$A,0))*INDEX('Control Panel'!$D:$D,MATCH($A328+1,'Control Panel'!$A:$A,1)),0)</f>
        <v>0</v>
      </c>
      <c r="E328" s="37">
        <f>IFERROR(INDEX(ETC!$F:$F,MATCH($A328,ETC!$A:$A,0))*INDEX('Control Panel'!$E:$E,MATCH($A328+1,'Control Panel'!$A:$A,1)),0)</f>
        <v>0</v>
      </c>
      <c r="F328" s="37">
        <f>IFERROR(INDEX(ETH!$F:$F,MATCH($A328,ETH!$A:$A,0))*INDEX('Control Panel'!$F:$F,MATCH('Index Volume'!$A328+1,'Control Panel'!$A:$A,1)),0)</f>
        <v>0</v>
      </c>
      <c r="G328" s="37">
        <f>IFERROR(INDEX(BCH!$F:$F,MATCH($A328,BCH!$A:$A,0))*INDEX('Control Panel'!$G:$G,MATCH('Index Volume'!$A328+1,'Control Panel'!$A:$A,1)),0)</f>
        <v>0</v>
      </c>
      <c r="H328" s="37">
        <f>IFERROR(INDEX(XMR!$F:$F,MATCH($A328,XMR!$A:$A,0))*INDEX('Control Panel'!$H:$H,MATCH('Index Volume'!$A328+1,'Control Panel'!$A:$A,1)),0)</f>
        <v>0</v>
      </c>
      <c r="I328" s="37">
        <f>IFERROR(INDEX(ZEC!$F:$F,MATCH($A328,ZEC!$A:$A,0))*INDEX('Control Panel'!$I:$I,MATCH('Index Volume'!$A328+1,'Control Panel'!$A:$A,1)),0)</f>
        <v>0</v>
      </c>
      <c r="J328" s="37">
        <f>IFERROR(INDEX(EOS!$F:$F,MATCH($A328,EOS!$A:$A,0))*INDEX('Control Panel'!$J:$J,MATCH('Index Volume'!$A328+1,'Control Panel'!$A:$A,1)),0)</f>
        <v>0</v>
      </c>
      <c r="K328" s="37">
        <f>IFERROR(INDEX(DASH!$F:$F,MATCH($A328,DASH!$A:$A,0))*INDEX('Control Panel'!$K:$K,MATCH('Index Volume'!$A328+1,'Control Panel'!$A:$A,1)),0)</f>
        <v>0</v>
      </c>
      <c r="L328" s="37">
        <f>IFERROR(INDEX(XLM!$F:$F,MATCH($A328,XLM!$A:$A,0))*INDEX('Control Panel'!$L:$L,MATCH('Index Volume'!$A328+1,'Control Panel'!$A:$A,1)),0)</f>
        <v>0</v>
      </c>
      <c r="M328" s="39">
        <f t="shared" si="127"/>
        <v>0</v>
      </c>
      <c r="N328" s="1" t="b">
        <f t="shared" si="128"/>
        <v>1</v>
      </c>
      <c r="O328" s="41">
        <f t="shared" si="129"/>
        <v>0</v>
      </c>
      <c r="Q328" s="7">
        <f t="shared" si="130"/>
        <v>0</v>
      </c>
      <c r="R328" s="7">
        <f t="shared" si="131"/>
        <v>0</v>
      </c>
      <c r="S328" s="7">
        <f t="shared" si="132"/>
        <v>0</v>
      </c>
      <c r="T328" s="7">
        <f t="shared" si="133"/>
        <v>0</v>
      </c>
      <c r="U328" s="7">
        <f t="shared" si="134"/>
        <v>0</v>
      </c>
      <c r="V328" s="7">
        <f t="shared" si="135"/>
        <v>0</v>
      </c>
      <c r="W328" s="7">
        <f t="shared" si="136"/>
        <v>0</v>
      </c>
      <c r="X328" s="7">
        <f t="shared" si="137"/>
        <v>0</v>
      </c>
      <c r="Y328" s="7">
        <f t="shared" si="138"/>
        <v>0</v>
      </c>
      <c r="Z328" s="7">
        <f t="shared" si="139"/>
        <v>0</v>
      </c>
      <c r="AA328" s="7">
        <f t="shared" si="140"/>
        <v>0</v>
      </c>
      <c r="AC328" s="7">
        <f t="shared" si="141"/>
        <v>0</v>
      </c>
      <c r="AD328" s="7">
        <f t="shared" si="142"/>
        <v>0</v>
      </c>
      <c r="AE328" s="7">
        <f t="shared" si="143"/>
        <v>0</v>
      </c>
      <c r="AF328" s="7">
        <f t="shared" si="144"/>
        <v>0</v>
      </c>
      <c r="AG328" s="7">
        <f t="shared" si="145"/>
        <v>0</v>
      </c>
      <c r="AH328" s="7">
        <f t="shared" si="146"/>
        <v>0</v>
      </c>
      <c r="AI328" s="7">
        <f t="shared" si="147"/>
        <v>0</v>
      </c>
      <c r="AJ328" s="7">
        <f t="shared" si="148"/>
        <v>0</v>
      </c>
      <c r="AK328" s="7">
        <f t="shared" si="149"/>
        <v>0</v>
      </c>
      <c r="AL328" s="7">
        <f t="shared" si="150"/>
        <v>0</v>
      </c>
      <c r="AM328" s="7">
        <f t="shared" si="151"/>
        <v>0</v>
      </c>
    </row>
    <row r="329" spans="1:39" hidden="1" x14ac:dyDescent="0.75">
      <c r="A329" s="4">
        <v>41967</v>
      </c>
      <c r="B329" s="37">
        <f>IFERROR(INDEX(BTC!$F:$F,MATCH($A329,BTC!$A:$A,0))*INDEX('Control Panel'!$B:$B,MATCH('Index Volume'!$A329+1,'Control Panel'!$A:$A,1)),0)</f>
        <v>0</v>
      </c>
      <c r="C329" s="37">
        <f>IFERROR(INDEX(XRP!$F:$F,MATCH($A329,XRP!$A:$A,0))*INDEX('Control Panel'!$C:$C,MATCH($A329+1,'Control Panel'!$A:$A,1)),0)</f>
        <v>0</v>
      </c>
      <c r="D329" s="37">
        <f>IFERROR(INDEX(LTC!$F:$F,MATCH($A329,LTC!$A:$A,0))*INDEX('Control Panel'!$D:$D,MATCH($A329+1,'Control Panel'!$A:$A,1)),0)</f>
        <v>0</v>
      </c>
      <c r="E329" s="37">
        <f>IFERROR(INDEX(ETC!$F:$F,MATCH($A329,ETC!$A:$A,0))*INDEX('Control Panel'!$E:$E,MATCH($A329+1,'Control Panel'!$A:$A,1)),0)</f>
        <v>0</v>
      </c>
      <c r="F329" s="37">
        <f>IFERROR(INDEX(ETH!$F:$F,MATCH($A329,ETH!$A:$A,0))*INDEX('Control Panel'!$F:$F,MATCH('Index Volume'!$A329+1,'Control Panel'!$A:$A,1)),0)</f>
        <v>0</v>
      </c>
      <c r="G329" s="37">
        <f>IFERROR(INDEX(BCH!$F:$F,MATCH($A329,BCH!$A:$A,0))*INDEX('Control Panel'!$G:$G,MATCH('Index Volume'!$A329+1,'Control Panel'!$A:$A,1)),0)</f>
        <v>0</v>
      </c>
      <c r="H329" s="37">
        <f>IFERROR(INDEX(XMR!$F:$F,MATCH($A329,XMR!$A:$A,0))*INDEX('Control Panel'!$H:$H,MATCH('Index Volume'!$A329+1,'Control Panel'!$A:$A,1)),0)</f>
        <v>0</v>
      </c>
      <c r="I329" s="37">
        <f>IFERROR(INDEX(ZEC!$F:$F,MATCH($A329,ZEC!$A:$A,0))*INDEX('Control Panel'!$I:$I,MATCH('Index Volume'!$A329+1,'Control Panel'!$A:$A,1)),0)</f>
        <v>0</v>
      </c>
      <c r="J329" s="37">
        <f>IFERROR(INDEX(EOS!$F:$F,MATCH($A329,EOS!$A:$A,0))*INDEX('Control Panel'!$J:$J,MATCH('Index Volume'!$A329+1,'Control Panel'!$A:$A,1)),0)</f>
        <v>0</v>
      </c>
      <c r="K329" s="37">
        <f>IFERROR(INDEX(DASH!$F:$F,MATCH($A329,DASH!$A:$A,0))*INDEX('Control Panel'!$K:$K,MATCH('Index Volume'!$A329+1,'Control Panel'!$A:$A,1)),0)</f>
        <v>0</v>
      </c>
      <c r="L329" s="37">
        <f>IFERROR(INDEX(XLM!$F:$F,MATCH($A329,XLM!$A:$A,0))*INDEX('Control Panel'!$L:$L,MATCH('Index Volume'!$A329+1,'Control Panel'!$A:$A,1)),0)</f>
        <v>0</v>
      </c>
      <c r="M329" s="39">
        <f t="shared" si="127"/>
        <v>0</v>
      </c>
      <c r="N329" s="1" t="b">
        <f t="shared" si="128"/>
        <v>1</v>
      </c>
      <c r="O329" s="41">
        <f t="shared" si="129"/>
        <v>0</v>
      </c>
      <c r="Q329" s="7">
        <f t="shared" si="130"/>
        <v>0</v>
      </c>
      <c r="R329" s="7">
        <f t="shared" si="131"/>
        <v>0</v>
      </c>
      <c r="S329" s="7">
        <f t="shared" si="132"/>
        <v>0</v>
      </c>
      <c r="T329" s="7">
        <f t="shared" si="133"/>
        <v>0</v>
      </c>
      <c r="U329" s="7">
        <f t="shared" si="134"/>
        <v>0</v>
      </c>
      <c r="V329" s="7">
        <f t="shared" si="135"/>
        <v>0</v>
      </c>
      <c r="W329" s="7">
        <f t="shared" si="136"/>
        <v>0</v>
      </c>
      <c r="X329" s="7">
        <f t="shared" si="137"/>
        <v>0</v>
      </c>
      <c r="Y329" s="7">
        <f t="shared" si="138"/>
        <v>0</v>
      </c>
      <c r="Z329" s="7">
        <f t="shared" si="139"/>
        <v>0</v>
      </c>
      <c r="AA329" s="7">
        <f t="shared" si="140"/>
        <v>0</v>
      </c>
      <c r="AC329" s="7">
        <f t="shared" si="141"/>
        <v>0</v>
      </c>
      <c r="AD329" s="7">
        <f t="shared" si="142"/>
        <v>0</v>
      </c>
      <c r="AE329" s="7">
        <f t="shared" si="143"/>
        <v>0</v>
      </c>
      <c r="AF329" s="7">
        <f t="shared" si="144"/>
        <v>0</v>
      </c>
      <c r="AG329" s="7">
        <f t="shared" si="145"/>
        <v>0</v>
      </c>
      <c r="AH329" s="7">
        <f t="shared" si="146"/>
        <v>0</v>
      </c>
      <c r="AI329" s="7">
        <f t="shared" si="147"/>
        <v>0</v>
      </c>
      <c r="AJ329" s="7">
        <f t="shared" si="148"/>
        <v>0</v>
      </c>
      <c r="AK329" s="7">
        <f t="shared" si="149"/>
        <v>0</v>
      </c>
      <c r="AL329" s="7">
        <f t="shared" si="150"/>
        <v>0</v>
      </c>
      <c r="AM329" s="7">
        <f t="shared" si="151"/>
        <v>0</v>
      </c>
    </row>
    <row r="330" spans="1:39" hidden="1" x14ac:dyDescent="0.75">
      <c r="A330" s="3">
        <v>41968</v>
      </c>
      <c r="B330" s="37">
        <f>IFERROR(INDEX(BTC!$F:$F,MATCH($A330,BTC!$A:$A,0))*INDEX('Control Panel'!$B:$B,MATCH('Index Volume'!$A330+1,'Control Panel'!$A:$A,1)),0)</f>
        <v>0</v>
      </c>
      <c r="C330" s="37">
        <f>IFERROR(INDEX(XRP!$F:$F,MATCH($A330,XRP!$A:$A,0))*INDEX('Control Panel'!$C:$C,MATCH($A330+1,'Control Panel'!$A:$A,1)),0)</f>
        <v>0</v>
      </c>
      <c r="D330" s="37">
        <f>IFERROR(INDEX(LTC!$F:$F,MATCH($A330,LTC!$A:$A,0))*INDEX('Control Panel'!$D:$D,MATCH($A330+1,'Control Panel'!$A:$A,1)),0)</f>
        <v>0</v>
      </c>
      <c r="E330" s="37">
        <f>IFERROR(INDEX(ETC!$F:$F,MATCH($A330,ETC!$A:$A,0))*INDEX('Control Panel'!$E:$E,MATCH($A330+1,'Control Panel'!$A:$A,1)),0)</f>
        <v>0</v>
      </c>
      <c r="F330" s="37">
        <f>IFERROR(INDEX(ETH!$F:$F,MATCH($A330,ETH!$A:$A,0))*INDEX('Control Panel'!$F:$F,MATCH('Index Volume'!$A330+1,'Control Panel'!$A:$A,1)),0)</f>
        <v>0</v>
      </c>
      <c r="G330" s="37">
        <f>IFERROR(INDEX(BCH!$F:$F,MATCH($A330,BCH!$A:$A,0))*INDEX('Control Panel'!$G:$G,MATCH('Index Volume'!$A330+1,'Control Panel'!$A:$A,1)),0)</f>
        <v>0</v>
      </c>
      <c r="H330" s="37">
        <f>IFERROR(INDEX(XMR!$F:$F,MATCH($A330,XMR!$A:$A,0))*INDEX('Control Panel'!$H:$H,MATCH('Index Volume'!$A330+1,'Control Panel'!$A:$A,1)),0)</f>
        <v>0</v>
      </c>
      <c r="I330" s="37">
        <f>IFERROR(INDEX(ZEC!$F:$F,MATCH($A330,ZEC!$A:$A,0))*INDEX('Control Panel'!$I:$I,MATCH('Index Volume'!$A330+1,'Control Panel'!$A:$A,1)),0)</f>
        <v>0</v>
      </c>
      <c r="J330" s="37">
        <f>IFERROR(INDEX(EOS!$F:$F,MATCH($A330,EOS!$A:$A,0))*INDEX('Control Panel'!$J:$J,MATCH('Index Volume'!$A330+1,'Control Panel'!$A:$A,1)),0)</f>
        <v>0</v>
      </c>
      <c r="K330" s="37">
        <f>IFERROR(INDEX(DASH!$F:$F,MATCH($A330,DASH!$A:$A,0))*INDEX('Control Panel'!$K:$K,MATCH('Index Volume'!$A330+1,'Control Panel'!$A:$A,1)),0)</f>
        <v>0</v>
      </c>
      <c r="L330" s="37">
        <f>IFERROR(INDEX(XLM!$F:$F,MATCH($A330,XLM!$A:$A,0))*INDEX('Control Panel'!$L:$L,MATCH('Index Volume'!$A330+1,'Control Panel'!$A:$A,1)),0)</f>
        <v>0</v>
      </c>
      <c r="M330" s="39">
        <f t="shared" si="127"/>
        <v>0</v>
      </c>
      <c r="N330" s="1" t="b">
        <f t="shared" si="128"/>
        <v>1</v>
      </c>
      <c r="O330" s="41">
        <f t="shared" si="129"/>
        <v>0</v>
      </c>
      <c r="Q330" s="7">
        <f t="shared" si="130"/>
        <v>0</v>
      </c>
      <c r="R330" s="7">
        <f t="shared" si="131"/>
        <v>0</v>
      </c>
      <c r="S330" s="7">
        <f t="shared" si="132"/>
        <v>0</v>
      </c>
      <c r="T330" s="7">
        <f t="shared" si="133"/>
        <v>0</v>
      </c>
      <c r="U330" s="7">
        <f t="shared" si="134"/>
        <v>0</v>
      </c>
      <c r="V330" s="7">
        <f t="shared" si="135"/>
        <v>0</v>
      </c>
      <c r="W330" s="7">
        <f t="shared" si="136"/>
        <v>0</v>
      </c>
      <c r="X330" s="7">
        <f t="shared" si="137"/>
        <v>0</v>
      </c>
      <c r="Y330" s="7">
        <f t="shared" si="138"/>
        <v>0</v>
      </c>
      <c r="Z330" s="7">
        <f t="shared" si="139"/>
        <v>0</v>
      </c>
      <c r="AA330" s="7">
        <f t="shared" si="140"/>
        <v>0</v>
      </c>
      <c r="AC330" s="7">
        <f t="shared" si="141"/>
        <v>0</v>
      </c>
      <c r="AD330" s="7">
        <f t="shared" si="142"/>
        <v>0</v>
      </c>
      <c r="AE330" s="7">
        <f t="shared" si="143"/>
        <v>0</v>
      </c>
      <c r="AF330" s="7">
        <f t="shared" si="144"/>
        <v>0</v>
      </c>
      <c r="AG330" s="7">
        <f t="shared" si="145"/>
        <v>0</v>
      </c>
      <c r="AH330" s="7">
        <f t="shared" si="146"/>
        <v>0</v>
      </c>
      <c r="AI330" s="7">
        <f t="shared" si="147"/>
        <v>0</v>
      </c>
      <c r="AJ330" s="7">
        <f t="shared" si="148"/>
        <v>0</v>
      </c>
      <c r="AK330" s="7">
        <f t="shared" si="149"/>
        <v>0</v>
      </c>
      <c r="AL330" s="7">
        <f t="shared" si="150"/>
        <v>0</v>
      </c>
      <c r="AM330" s="7">
        <f t="shared" si="151"/>
        <v>0</v>
      </c>
    </row>
    <row r="331" spans="1:39" hidden="1" x14ac:dyDescent="0.75">
      <c r="A331" s="4">
        <v>41969</v>
      </c>
      <c r="B331" s="37">
        <f>IFERROR(INDEX(BTC!$F:$F,MATCH($A331,BTC!$A:$A,0))*INDEX('Control Panel'!$B:$B,MATCH('Index Volume'!$A331+1,'Control Panel'!$A:$A,1)),0)</f>
        <v>0</v>
      </c>
      <c r="C331" s="37">
        <f>IFERROR(INDEX(XRP!$F:$F,MATCH($A331,XRP!$A:$A,0))*INDEX('Control Panel'!$C:$C,MATCH($A331+1,'Control Panel'!$A:$A,1)),0)</f>
        <v>0</v>
      </c>
      <c r="D331" s="37">
        <f>IFERROR(INDEX(LTC!$F:$F,MATCH($A331,LTC!$A:$A,0))*INDEX('Control Panel'!$D:$D,MATCH($A331+1,'Control Panel'!$A:$A,1)),0)</f>
        <v>0</v>
      </c>
      <c r="E331" s="37">
        <f>IFERROR(INDEX(ETC!$F:$F,MATCH($A331,ETC!$A:$A,0))*INDEX('Control Panel'!$E:$E,MATCH($A331+1,'Control Panel'!$A:$A,1)),0)</f>
        <v>0</v>
      </c>
      <c r="F331" s="37">
        <f>IFERROR(INDEX(ETH!$F:$F,MATCH($A331,ETH!$A:$A,0))*INDEX('Control Panel'!$F:$F,MATCH('Index Volume'!$A331+1,'Control Panel'!$A:$A,1)),0)</f>
        <v>0</v>
      </c>
      <c r="G331" s="37">
        <f>IFERROR(INDEX(BCH!$F:$F,MATCH($A331,BCH!$A:$A,0))*INDEX('Control Panel'!$G:$G,MATCH('Index Volume'!$A331+1,'Control Panel'!$A:$A,1)),0)</f>
        <v>0</v>
      </c>
      <c r="H331" s="37">
        <f>IFERROR(INDEX(XMR!$F:$F,MATCH($A331,XMR!$A:$A,0))*INDEX('Control Panel'!$H:$H,MATCH('Index Volume'!$A331+1,'Control Panel'!$A:$A,1)),0)</f>
        <v>0</v>
      </c>
      <c r="I331" s="37">
        <f>IFERROR(INDEX(ZEC!$F:$F,MATCH($A331,ZEC!$A:$A,0))*INDEX('Control Panel'!$I:$I,MATCH('Index Volume'!$A331+1,'Control Panel'!$A:$A,1)),0)</f>
        <v>0</v>
      </c>
      <c r="J331" s="37">
        <f>IFERROR(INDEX(EOS!$F:$F,MATCH($A331,EOS!$A:$A,0))*INDEX('Control Panel'!$J:$J,MATCH('Index Volume'!$A331+1,'Control Panel'!$A:$A,1)),0)</f>
        <v>0</v>
      </c>
      <c r="K331" s="37">
        <f>IFERROR(INDEX(DASH!$F:$F,MATCH($A331,DASH!$A:$A,0))*INDEX('Control Panel'!$K:$K,MATCH('Index Volume'!$A331+1,'Control Panel'!$A:$A,1)),0)</f>
        <v>0</v>
      </c>
      <c r="L331" s="37">
        <f>IFERROR(INDEX(XLM!$F:$F,MATCH($A331,XLM!$A:$A,0))*INDEX('Control Panel'!$L:$L,MATCH('Index Volume'!$A331+1,'Control Panel'!$A:$A,1)),0)</f>
        <v>0</v>
      </c>
      <c r="M331" s="39">
        <f t="shared" si="127"/>
        <v>0</v>
      </c>
      <c r="N331" s="1" t="b">
        <f t="shared" si="128"/>
        <v>1</v>
      </c>
      <c r="O331" s="41">
        <f t="shared" si="129"/>
        <v>0</v>
      </c>
      <c r="Q331" s="7">
        <f t="shared" si="130"/>
        <v>0</v>
      </c>
      <c r="R331" s="7">
        <f t="shared" si="131"/>
        <v>0</v>
      </c>
      <c r="S331" s="7">
        <f t="shared" si="132"/>
        <v>0</v>
      </c>
      <c r="T331" s="7">
        <f t="shared" si="133"/>
        <v>0</v>
      </c>
      <c r="U331" s="7">
        <f t="shared" si="134"/>
        <v>0</v>
      </c>
      <c r="V331" s="7">
        <f t="shared" si="135"/>
        <v>0</v>
      </c>
      <c r="W331" s="7">
        <f t="shared" si="136"/>
        <v>0</v>
      </c>
      <c r="X331" s="7">
        <f t="shared" si="137"/>
        <v>0</v>
      </c>
      <c r="Y331" s="7">
        <f t="shared" si="138"/>
        <v>0</v>
      </c>
      <c r="Z331" s="7">
        <f t="shared" si="139"/>
        <v>0</v>
      </c>
      <c r="AA331" s="7">
        <f t="shared" si="140"/>
        <v>0</v>
      </c>
      <c r="AC331" s="7">
        <f t="shared" si="141"/>
        <v>0</v>
      </c>
      <c r="AD331" s="7">
        <f t="shared" si="142"/>
        <v>0</v>
      </c>
      <c r="AE331" s="7">
        <f t="shared" si="143"/>
        <v>0</v>
      </c>
      <c r="AF331" s="7">
        <f t="shared" si="144"/>
        <v>0</v>
      </c>
      <c r="AG331" s="7">
        <f t="shared" si="145"/>
        <v>0</v>
      </c>
      <c r="AH331" s="7">
        <f t="shared" si="146"/>
        <v>0</v>
      </c>
      <c r="AI331" s="7">
        <f t="shared" si="147"/>
        <v>0</v>
      </c>
      <c r="AJ331" s="7">
        <f t="shared" si="148"/>
        <v>0</v>
      </c>
      <c r="AK331" s="7">
        <f t="shared" si="149"/>
        <v>0</v>
      </c>
      <c r="AL331" s="7">
        <f t="shared" si="150"/>
        <v>0</v>
      </c>
      <c r="AM331" s="7">
        <f t="shared" si="151"/>
        <v>0</v>
      </c>
    </row>
    <row r="332" spans="1:39" hidden="1" x14ac:dyDescent="0.75">
      <c r="A332" s="3">
        <v>41970</v>
      </c>
      <c r="B332" s="37">
        <f>IFERROR(INDEX(BTC!$F:$F,MATCH($A332,BTC!$A:$A,0))*INDEX('Control Panel'!$B:$B,MATCH('Index Volume'!$A332+1,'Control Panel'!$A:$A,1)),0)</f>
        <v>0</v>
      </c>
      <c r="C332" s="37">
        <f>IFERROR(INDEX(XRP!$F:$F,MATCH($A332,XRP!$A:$A,0))*INDEX('Control Panel'!$C:$C,MATCH($A332+1,'Control Panel'!$A:$A,1)),0)</f>
        <v>0</v>
      </c>
      <c r="D332" s="37">
        <f>IFERROR(INDEX(LTC!$F:$F,MATCH($A332,LTC!$A:$A,0))*INDEX('Control Panel'!$D:$D,MATCH($A332+1,'Control Panel'!$A:$A,1)),0)</f>
        <v>0</v>
      </c>
      <c r="E332" s="37">
        <f>IFERROR(INDEX(ETC!$F:$F,MATCH($A332,ETC!$A:$A,0))*INDEX('Control Panel'!$E:$E,MATCH($A332+1,'Control Panel'!$A:$A,1)),0)</f>
        <v>0</v>
      </c>
      <c r="F332" s="37">
        <f>IFERROR(INDEX(ETH!$F:$F,MATCH($A332,ETH!$A:$A,0))*INDEX('Control Panel'!$F:$F,MATCH('Index Volume'!$A332+1,'Control Panel'!$A:$A,1)),0)</f>
        <v>0</v>
      </c>
      <c r="G332" s="37">
        <f>IFERROR(INDEX(BCH!$F:$F,MATCH($A332,BCH!$A:$A,0))*INDEX('Control Panel'!$G:$G,MATCH('Index Volume'!$A332+1,'Control Panel'!$A:$A,1)),0)</f>
        <v>0</v>
      </c>
      <c r="H332" s="37">
        <f>IFERROR(INDEX(XMR!$F:$F,MATCH($A332,XMR!$A:$A,0))*INDEX('Control Panel'!$H:$H,MATCH('Index Volume'!$A332+1,'Control Panel'!$A:$A,1)),0)</f>
        <v>0</v>
      </c>
      <c r="I332" s="37">
        <f>IFERROR(INDEX(ZEC!$F:$F,MATCH($A332,ZEC!$A:$A,0))*INDEX('Control Panel'!$I:$I,MATCH('Index Volume'!$A332+1,'Control Panel'!$A:$A,1)),0)</f>
        <v>0</v>
      </c>
      <c r="J332" s="37">
        <f>IFERROR(INDEX(EOS!$F:$F,MATCH($A332,EOS!$A:$A,0))*INDEX('Control Panel'!$J:$J,MATCH('Index Volume'!$A332+1,'Control Panel'!$A:$A,1)),0)</f>
        <v>0</v>
      </c>
      <c r="K332" s="37">
        <f>IFERROR(INDEX(DASH!$F:$F,MATCH($A332,DASH!$A:$A,0))*INDEX('Control Panel'!$K:$K,MATCH('Index Volume'!$A332+1,'Control Panel'!$A:$A,1)),0)</f>
        <v>0</v>
      </c>
      <c r="L332" s="37">
        <f>IFERROR(INDEX(XLM!$F:$F,MATCH($A332,XLM!$A:$A,0))*INDEX('Control Panel'!$L:$L,MATCH('Index Volume'!$A332+1,'Control Panel'!$A:$A,1)),0)</f>
        <v>0</v>
      </c>
      <c r="M332" s="39">
        <f t="shared" si="127"/>
        <v>0</v>
      </c>
      <c r="N332" s="1" t="b">
        <f t="shared" si="128"/>
        <v>1</v>
      </c>
      <c r="O332" s="41">
        <f t="shared" si="129"/>
        <v>0</v>
      </c>
      <c r="Q332" s="7">
        <f t="shared" si="130"/>
        <v>0</v>
      </c>
      <c r="R332" s="7">
        <f t="shared" si="131"/>
        <v>0</v>
      </c>
      <c r="S332" s="7">
        <f t="shared" si="132"/>
        <v>0</v>
      </c>
      <c r="T332" s="7">
        <f t="shared" si="133"/>
        <v>0</v>
      </c>
      <c r="U332" s="7">
        <f t="shared" si="134"/>
        <v>0</v>
      </c>
      <c r="V332" s="7">
        <f t="shared" si="135"/>
        <v>0</v>
      </c>
      <c r="W332" s="7">
        <f t="shared" si="136"/>
        <v>0</v>
      </c>
      <c r="X332" s="7">
        <f t="shared" si="137"/>
        <v>0</v>
      </c>
      <c r="Y332" s="7">
        <f t="shared" si="138"/>
        <v>0</v>
      </c>
      <c r="Z332" s="7">
        <f t="shared" si="139"/>
        <v>0</v>
      </c>
      <c r="AA332" s="7">
        <f t="shared" si="140"/>
        <v>0</v>
      </c>
      <c r="AC332" s="7">
        <f t="shared" si="141"/>
        <v>0</v>
      </c>
      <c r="AD332" s="7">
        <f t="shared" si="142"/>
        <v>0</v>
      </c>
      <c r="AE332" s="7">
        <f t="shared" si="143"/>
        <v>0</v>
      </c>
      <c r="AF332" s="7">
        <f t="shared" si="144"/>
        <v>0</v>
      </c>
      <c r="AG332" s="7">
        <f t="shared" si="145"/>
        <v>0</v>
      </c>
      <c r="AH332" s="7">
        <f t="shared" si="146"/>
        <v>0</v>
      </c>
      <c r="AI332" s="7">
        <f t="shared" si="147"/>
        <v>0</v>
      </c>
      <c r="AJ332" s="7">
        <f t="shared" si="148"/>
        <v>0</v>
      </c>
      <c r="AK332" s="7">
        <f t="shared" si="149"/>
        <v>0</v>
      </c>
      <c r="AL332" s="7">
        <f t="shared" si="150"/>
        <v>0</v>
      </c>
      <c r="AM332" s="7">
        <f t="shared" si="151"/>
        <v>0</v>
      </c>
    </row>
    <row r="333" spans="1:39" hidden="1" x14ac:dyDescent="0.75">
      <c r="A333" s="4">
        <v>41971</v>
      </c>
      <c r="B333" s="37">
        <f>IFERROR(INDEX(BTC!$F:$F,MATCH($A333,BTC!$A:$A,0))*INDEX('Control Panel'!$B:$B,MATCH('Index Volume'!$A333+1,'Control Panel'!$A:$A,1)),0)</f>
        <v>0</v>
      </c>
      <c r="C333" s="37">
        <f>IFERROR(INDEX(XRP!$F:$F,MATCH($A333,XRP!$A:$A,0))*INDEX('Control Panel'!$C:$C,MATCH($A333+1,'Control Panel'!$A:$A,1)),0)</f>
        <v>0</v>
      </c>
      <c r="D333" s="37">
        <f>IFERROR(INDEX(LTC!$F:$F,MATCH($A333,LTC!$A:$A,0))*INDEX('Control Panel'!$D:$D,MATCH($A333+1,'Control Panel'!$A:$A,1)),0)</f>
        <v>0</v>
      </c>
      <c r="E333" s="37">
        <f>IFERROR(INDEX(ETC!$F:$F,MATCH($A333,ETC!$A:$A,0))*INDEX('Control Panel'!$E:$E,MATCH($A333+1,'Control Panel'!$A:$A,1)),0)</f>
        <v>0</v>
      </c>
      <c r="F333" s="37">
        <f>IFERROR(INDEX(ETH!$F:$F,MATCH($A333,ETH!$A:$A,0))*INDEX('Control Panel'!$F:$F,MATCH('Index Volume'!$A333+1,'Control Panel'!$A:$A,1)),0)</f>
        <v>0</v>
      </c>
      <c r="G333" s="37">
        <f>IFERROR(INDEX(BCH!$F:$F,MATCH($A333,BCH!$A:$A,0))*INDEX('Control Panel'!$G:$G,MATCH('Index Volume'!$A333+1,'Control Panel'!$A:$A,1)),0)</f>
        <v>0</v>
      </c>
      <c r="H333" s="37">
        <f>IFERROR(INDEX(XMR!$F:$F,MATCH($A333,XMR!$A:$A,0))*INDEX('Control Panel'!$H:$H,MATCH('Index Volume'!$A333+1,'Control Panel'!$A:$A,1)),0)</f>
        <v>0</v>
      </c>
      <c r="I333" s="37">
        <f>IFERROR(INDEX(ZEC!$F:$F,MATCH($A333,ZEC!$A:$A,0))*INDEX('Control Panel'!$I:$I,MATCH('Index Volume'!$A333+1,'Control Panel'!$A:$A,1)),0)</f>
        <v>0</v>
      </c>
      <c r="J333" s="37">
        <f>IFERROR(INDEX(EOS!$F:$F,MATCH($A333,EOS!$A:$A,0))*INDEX('Control Panel'!$J:$J,MATCH('Index Volume'!$A333+1,'Control Panel'!$A:$A,1)),0)</f>
        <v>0</v>
      </c>
      <c r="K333" s="37">
        <f>IFERROR(INDEX(DASH!$F:$F,MATCH($A333,DASH!$A:$A,0))*INDEX('Control Panel'!$K:$K,MATCH('Index Volume'!$A333+1,'Control Panel'!$A:$A,1)),0)</f>
        <v>0</v>
      </c>
      <c r="L333" s="37">
        <f>IFERROR(INDEX(XLM!$F:$F,MATCH($A333,XLM!$A:$A,0))*INDEX('Control Panel'!$L:$L,MATCH('Index Volume'!$A333+1,'Control Panel'!$A:$A,1)),0)</f>
        <v>0</v>
      </c>
      <c r="M333" s="39">
        <f t="shared" si="127"/>
        <v>0</v>
      </c>
      <c r="N333" s="1" t="b">
        <f t="shared" si="128"/>
        <v>1</v>
      </c>
      <c r="O333" s="41">
        <f t="shared" si="129"/>
        <v>0</v>
      </c>
      <c r="Q333" s="7">
        <f t="shared" si="130"/>
        <v>0</v>
      </c>
      <c r="R333" s="7">
        <f t="shared" si="131"/>
        <v>0</v>
      </c>
      <c r="S333" s="7">
        <f t="shared" si="132"/>
        <v>0</v>
      </c>
      <c r="T333" s="7">
        <f t="shared" si="133"/>
        <v>0</v>
      </c>
      <c r="U333" s="7">
        <f t="shared" si="134"/>
        <v>0</v>
      </c>
      <c r="V333" s="7">
        <f t="shared" si="135"/>
        <v>0</v>
      </c>
      <c r="W333" s="7">
        <f t="shared" si="136"/>
        <v>0</v>
      </c>
      <c r="X333" s="7">
        <f t="shared" si="137"/>
        <v>0</v>
      </c>
      <c r="Y333" s="7">
        <f t="shared" si="138"/>
        <v>0</v>
      </c>
      <c r="Z333" s="7">
        <f t="shared" si="139"/>
        <v>0</v>
      </c>
      <c r="AA333" s="7">
        <f t="shared" si="140"/>
        <v>0</v>
      </c>
      <c r="AC333" s="7">
        <f t="shared" si="141"/>
        <v>0</v>
      </c>
      <c r="AD333" s="7">
        <f t="shared" si="142"/>
        <v>0</v>
      </c>
      <c r="AE333" s="7">
        <f t="shared" si="143"/>
        <v>0</v>
      </c>
      <c r="AF333" s="7">
        <f t="shared" si="144"/>
        <v>0</v>
      </c>
      <c r="AG333" s="7">
        <f t="shared" si="145"/>
        <v>0</v>
      </c>
      <c r="AH333" s="7">
        <f t="shared" si="146"/>
        <v>0</v>
      </c>
      <c r="AI333" s="7">
        <f t="shared" si="147"/>
        <v>0</v>
      </c>
      <c r="AJ333" s="7">
        <f t="shared" si="148"/>
        <v>0</v>
      </c>
      <c r="AK333" s="7">
        <f t="shared" si="149"/>
        <v>0</v>
      </c>
      <c r="AL333" s="7">
        <f t="shared" si="150"/>
        <v>0</v>
      </c>
      <c r="AM333" s="7">
        <f t="shared" si="151"/>
        <v>0</v>
      </c>
    </row>
    <row r="334" spans="1:39" hidden="1" x14ac:dyDescent="0.75">
      <c r="A334" s="3">
        <v>41972</v>
      </c>
      <c r="B334" s="37">
        <f>IFERROR(INDEX(BTC!$F:$F,MATCH($A334,BTC!$A:$A,0))*INDEX('Control Panel'!$B:$B,MATCH('Index Volume'!$A334+1,'Control Panel'!$A:$A,1)),0)</f>
        <v>0</v>
      </c>
      <c r="C334" s="37">
        <f>IFERROR(INDEX(XRP!$F:$F,MATCH($A334,XRP!$A:$A,0))*INDEX('Control Panel'!$C:$C,MATCH($A334+1,'Control Panel'!$A:$A,1)),0)</f>
        <v>0</v>
      </c>
      <c r="D334" s="37">
        <f>IFERROR(INDEX(LTC!$F:$F,MATCH($A334,LTC!$A:$A,0))*INDEX('Control Panel'!$D:$D,MATCH($A334+1,'Control Panel'!$A:$A,1)),0)</f>
        <v>0</v>
      </c>
      <c r="E334" s="37">
        <f>IFERROR(INDEX(ETC!$F:$F,MATCH($A334,ETC!$A:$A,0))*INDEX('Control Panel'!$E:$E,MATCH($A334+1,'Control Panel'!$A:$A,1)),0)</f>
        <v>0</v>
      </c>
      <c r="F334" s="37">
        <f>IFERROR(INDEX(ETH!$F:$F,MATCH($A334,ETH!$A:$A,0))*INDEX('Control Panel'!$F:$F,MATCH('Index Volume'!$A334+1,'Control Panel'!$A:$A,1)),0)</f>
        <v>0</v>
      </c>
      <c r="G334" s="37">
        <f>IFERROR(INDEX(BCH!$F:$F,MATCH($A334,BCH!$A:$A,0))*INDEX('Control Panel'!$G:$G,MATCH('Index Volume'!$A334+1,'Control Panel'!$A:$A,1)),0)</f>
        <v>0</v>
      </c>
      <c r="H334" s="37">
        <f>IFERROR(INDEX(XMR!$F:$F,MATCH($A334,XMR!$A:$A,0))*INDEX('Control Panel'!$H:$H,MATCH('Index Volume'!$A334+1,'Control Panel'!$A:$A,1)),0)</f>
        <v>0</v>
      </c>
      <c r="I334" s="37">
        <f>IFERROR(INDEX(ZEC!$F:$F,MATCH($A334,ZEC!$A:$A,0))*INDEX('Control Panel'!$I:$I,MATCH('Index Volume'!$A334+1,'Control Panel'!$A:$A,1)),0)</f>
        <v>0</v>
      </c>
      <c r="J334" s="37">
        <f>IFERROR(INDEX(EOS!$F:$F,MATCH($A334,EOS!$A:$A,0))*INDEX('Control Panel'!$J:$J,MATCH('Index Volume'!$A334+1,'Control Panel'!$A:$A,1)),0)</f>
        <v>0</v>
      </c>
      <c r="K334" s="37">
        <f>IFERROR(INDEX(DASH!$F:$F,MATCH($A334,DASH!$A:$A,0))*INDEX('Control Panel'!$K:$K,MATCH('Index Volume'!$A334+1,'Control Panel'!$A:$A,1)),0)</f>
        <v>0</v>
      </c>
      <c r="L334" s="37">
        <f>IFERROR(INDEX(XLM!$F:$F,MATCH($A334,XLM!$A:$A,0))*INDEX('Control Panel'!$L:$L,MATCH('Index Volume'!$A334+1,'Control Panel'!$A:$A,1)),0)</f>
        <v>0</v>
      </c>
      <c r="M334" s="39">
        <f t="shared" si="127"/>
        <v>0</v>
      </c>
      <c r="N334" s="1" t="b">
        <f t="shared" si="128"/>
        <v>1</v>
      </c>
      <c r="O334" s="41">
        <f t="shared" si="129"/>
        <v>0</v>
      </c>
      <c r="Q334" s="7">
        <f t="shared" si="130"/>
        <v>0</v>
      </c>
      <c r="R334" s="7">
        <f t="shared" si="131"/>
        <v>0</v>
      </c>
      <c r="S334" s="7">
        <f t="shared" si="132"/>
        <v>0</v>
      </c>
      <c r="T334" s="7">
        <f t="shared" si="133"/>
        <v>0</v>
      </c>
      <c r="U334" s="7">
        <f t="shared" si="134"/>
        <v>0</v>
      </c>
      <c r="V334" s="7">
        <f t="shared" si="135"/>
        <v>0</v>
      </c>
      <c r="W334" s="7">
        <f t="shared" si="136"/>
        <v>0</v>
      </c>
      <c r="X334" s="7">
        <f t="shared" si="137"/>
        <v>0</v>
      </c>
      <c r="Y334" s="7">
        <f t="shared" si="138"/>
        <v>0</v>
      </c>
      <c r="Z334" s="7">
        <f t="shared" si="139"/>
        <v>0</v>
      </c>
      <c r="AA334" s="7">
        <f t="shared" si="140"/>
        <v>0</v>
      </c>
      <c r="AC334" s="7">
        <f t="shared" si="141"/>
        <v>0</v>
      </c>
      <c r="AD334" s="7">
        <f t="shared" si="142"/>
        <v>0</v>
      </c>
      <c r="AE334" s="7">
        <f t="shared" si="143"/>
        <v>0</v>
      </c>
      <c r="AF334" s="7">
        <f t="shared" si="144"/>
        <v>0</v>
      </c>
      <c r="AG334" s="7">
        <f t="shared" si="145"/>
        <v>0</v>
      </c>
      <c r="AH334" s="7">
        <f t="shared" si="146"/>
        <v>0</v>
      </c>
      <c r="AI334" s="7">
        <f t="shared" si="147"/>
        <v>0</v>
      </c>
      <c r="AJ334" s="7">
        <f t="shared" si="148"/>
        <v>0</v>
      </c>
      <c r="AK334" s="7">
        <f t="shared" si="149"/>
        <v>0</v>
      </c>
      <c r="AL334" s="7">
        <f t="shared" si="150"/>
        <v>0</v>
      </c>
      <c r="AM334" s="7">
        <f t="shared" si="151"/>
        <v>0</v>
      </c>
    </row>
    <row r="335" spans="1:39" hidden="1" x14ac:dyDescent="0.75">
      <c r="A335" s="4">
        <v>41973</v>
      </c>
      <c r="B335" s="37">
        <f>IFERROR(INDEX(BTC!$F:$F,MATCH($A335,BTC!$A:$A,0))*INDEX('Control Panel'!$B:$B,MATCH('Index Volume'!$A335+1,'Control Panel'!$A:$A,1)),0)</f>
        <v>0</v>
      </c>
      <c r="C335" s="37">
        <f>IFERROR(INDEX(XRP!$F:$F,MATCH($A335,XRP!$A:$A,0))*INDEX('Control Panel'!$C:$C,MATCH($A335+1,'Control Panel'!$A:$A,1)),0)</f>
        <v>0</v>
      </c>
      <c r="D335" s="37">
        <f>IFERROR(INDEX(LTC!$F:$F,MATCH($A335,LTC!$A:$A,0))*INDEX('Control Panel'!$D:$D,MATCH($A335+1,'Control Panel'!$A:$A,1)),0)</f>
        <v>0</v>
      </c>
      <c r="E335" s="37">
        <f>IFERROR(INDEX(ETC!$F:$F,MATCH($A335,ETC!$A:$A,0))*INDEX('Control Panel'!$E:$E,MATCH($A335+1,'Control Panel'!$A:$A,1)),0)</f>
        <v>0</v>
      </c>
      <c r="F335" s="37">
        <f>IFERROR(INDEX(ETH!$F:$F,MATCH($A335,ETH!$A:$A,0))*INDEX('Control Panel'!$F:$F,MATCH('Index Volume'!$A335+1,'Control Panel'!$A:$A,1)),0)</f>
        <v>0</v>
      </c>
      <c r="G335" s="37">
        <f>IFERROR(INDEX(BCH!$F:$F,MATCH($A335,BCH!$A:$A,0))*INDEX('Control Panel'!$G:$G,MATCH('Index Volume'!$A335+1,'Control Panel'!$A:$A,1)),0)</f>
        <v>0</v>
      </c>
      <c r="H335" s="37">
        <f>IFERROR(INDEX(XMR!$F:$F,MATCH($A335,XMR!$A:$A,0))*INDEX('Control Panel'!$H:$H,MATCH('Index Volume'!$A335+1,'Control Panel'!$A:$A,1)),0)</f>
        <v>0</v>
      </c>
      <c r="I335" s="37">
        <f>IFERROR(INDEX(ZEC!$F:$F,MATCH($A335,ZEC!$A:$A,0))*INDEX('Control Panel'!$I:$I,MATCH('Index Volume'!$A335+1,'Control Panel'!$A:$A,1)),0)</f>
        <v>0</v>
      </c>
      <c r="J335" s="37">
        <f>IFERROR(INDEX(EOS!$F:$F,MATCH($A335,EOS!$A:$A,0))*INDEX('Control Panel'!$J:$J,MATCH('Index Volume'!$A335+1,'Control Panel'!$A:$A,1)),0)</f>
        <v>0</v>
      </c>
      <c r="K335" s="37">
        <f>IFERROR(INDEX(DASH!$F:$F,MATCH($A335,DASH!$A:$A,0))*INDEX('Control Panel'!$K:$K,MATCH('Index Volume'!$A335+1,'Control Panel'!$A:$A,1)),0)</f>
        <v>0</v>
      </c>
      <c r="L335" s="37">
        <f>IFERROR(INDEX(XLM!$F:$F,MATCH($A335,XLM!$A:$A,0))*INDEX('Control Panel'!$L:$L,MATCH('Index Volume'!$A335+1,'Control Panel'!$A:$A,1)),0)</f>
        <v>0</v>
      </c>
      <c r="M335" s="39">
        <f t="shared" si="127"/>
        <v>0</v>
      </c>
      <c r="N335" s="1" t="b">
        <f t="shared" si="128"/>
        <v>1</v>
      </c>
      <c r="O335" s="41">
        <f t="shared" si="129"/>
        <v>0</v>
      </c>
      <c r="Q335" s="7">
        <f t="shared" si="130"/>
        <v>0</v>
      </c>
      <c r="R335" s="7">
        <f t="shared" si="131"/>
        <v>0</v>
      </c>
      <c r="S335" s="7">
        <f t="shared" si="132"/>
        <v>0</v>
      </c>
      <c r="T335" s="7">
        <f t="shared" si="133"/>
        <v>0</v>
      </c>
      <c r="U335" s="7">
        <f t="shared" si="134"/>
        <v>0</v>
      </c>
      <c r="V335" s="7">
        <f t="shared" si="135"/>
        <v>0</v>
      </c>
      <c r="W335" s="7">
        <f t="shared" si="136"/>
        <v>0</v>
      </c>
      <c r="X335" s="7">
        <f t="shared" si="137"/>
        <v>0</v>
      </c>
      <c r="Y335" s="7">
        <f t="shared" si="138"/>
        <v>0</v>
      </c>
      <c r="Z335" s="7">
        <f t="shared" si="139"/>
        <v>0</v>
      </c>
      <c r="AA335" s="7">
        <f t="shared" si="140"/>
        <v>0</v>
      </c>
      <c r="AC335" s="7">
        <f t="shared" si="141"/>
        <v>0</v>
      </c>
      <c r="AD335" s="7">
        <f t="shared" si="142"/>
        <v>0</v>
      </c>
      <c r="AE335" s="7">
        <f t="shared" si="143"/>
        <v>0</v>
      </c>
      <c r="AF335" s="7">
        <f t="shared" si="144"/>
        <v>0</v>
      </c>
      <c r="AG335" s="7">
        <f t="shared" si="145"/>
        <v>0</v>
      </c>
      <c r="AH335" s="7">
        <f t="shared" si="146"/>
        <v>0</v>
      </c>
      <c r="AI335" s="7">
        <f t="shared" si="147"/>
        <v>0</v>
      </c>
      <c r="AJ335" s="7">
        <f t="shared" si="148"/>
        <v>0</v>
      </c>
      <c r="AK335" s="7">
        <f t="shared" si="149"/>
        <v>0</v>
      </c>
      <c r="AL335" s="7">
        <f t="shared" si="150"/>
        <v>0</v>
      </c>
      <c r="AM335" s="7">
        <f t="shared" si="151"/>
        <v>0</v>
      </c>
    </row>
    <row r="336" spans="1:39" hidden="1" x14ac:dyDescent="0.75">
      <c r="A336" s="3">
        <v>41974</v>
      </c>
      <c r="B336" s="37">
        <f>IFERROR(INDEX(BTC!$F:$F,MATCH($A336,BTC!$A:$A,0))*INDEX('Control Panel'!$B:$B,MATCH('Index Volume'!$A336+1,'Control Panel'!$A:$A,1)),0)</f>
        <v>0</v>
      </c>
      <c r="C336" s="37">
        <f>IFERROR(INDEX(XRP!$F:$F,MATCH($A336,XRP!$A:$A,0))*INDEX('Control Panel'!$C:$C,MATCH($A336+1,'Control Panel'!$A:$A,1)),0)</f>
        <v>0</v>
      </c>
      <c r="D336" s="37">
        <f>IFERROR(INDEX(LTC!$F:$F,MATCH($A336,LTC!$A:$A,0))*INDEX('Control Panel'!$D:$D,MATCH($A336+1,'Control Panel'!$A:$A,1)),0)</f>
        <v>0</v>
      </c>
      <c r="E336" s="37">
        <f>IFERROR(INDEX(ETC!$F:$F,MATCH($A336,ETC!$A:$A,0))*INDEX('Control Panel'!$E:$E,MATCH($A336+1,'Control Panel'!$A:$A,1)),0)</f>
        <v>0</v>
      </c>
      <c r="F336" s="37">
        <f>IFERROR(INDEX(ETH!$F:$F,MATCH($A336,ETH!$A:$A,0))*INDEX('Control Panel'!$F:$F,MATCH('Index Volume'!$A336+1,'Control Panel'!$A:$A,1)),0)</f>
        <v>0</v>
      </c>
      <c r="G336" s="37">
        <f>IFERROR(INDEX(BCH!$F:$F,MATCH($A336,BCH!$A:$A,0))*INDEX('Control Panel'!$G:$G,MATCH('Index Volume'!$A336+1,'Control Panel'!$A:$A,1)),0)</f>
        <v>0</v>
      </c>
      <c r="H336" s="37">
        <f>IFERROR(INDEX(XMR!$F:$F,MATCH($A336,XMR!$A:$A,0))*INDEX('Control Panel'!$H:$H,MATCH('Index Volume'!$A336+1,'Control Panel'!$A:$A,1)),0)</f>
        <v>0</v>
      </c>
      <c r="I336" s="37">
        <f>IFERROR(INDEX(ZEC!$F:$F,MATCH($A336,ZEC!$A:$A,0))*INDEX('Control Panel'!$I:$I,MATCH('Index Volume'!$A336+1,'Control Panel'!$A:$A,1)),0)</f>
        <v>0</v>
      </c>
      <c r="J336" s="37">
        <f>IFERROR(INDEX(EOS!$F:$F,MATCH($A336,EOS!$A:$A,0))*INDEX('Control Panel'!$J:$J,MATCH('Index Volume'!$A336+1,'Control Panel'!$A:$A,1)),0)</f>
        <v>0</v>
      </c>
      <c r="K336" s="37">
        <f>IFERROR(INDEX(DASH!$F:$F,MATCH($A336,DASH!$A:$A,0))*INDEX('Control Panel'!$K:$K,MATCH('Index Volume'!$A336+1,'Control Panel'!$A:$A,1)),0)</f>
        <v>0</v>
      </c>
      <c r="L336" s="37">
        <f>IFERROR(INDEX(XLM!$F:$F,MATCH($A336,XLM!$A:$A,0))*INDEX('Control Panel'!$L:$L,MATCH('Index Volume'!$A336+1,'Control Panel'!$A:$A,1)),0)</f>
        <v>0</v>
      </c>
      <c r="M336" s="39">
        <f t="shared" si="127"/>
        <v>0</v>
      </c>
      <c r="N336" s="1" t="b">
        <f t="shared" si="128"/>
        <v>1</v>
      </c>
      <c r="O336" s="41">
        <f t="shared" si="129"/>
        <v>0</v>
      </c>
      <c r="Q336" s="7">
        <f t="shared" si="130"/>
        <v>0</v>
      </c>
      <c r="R336" s="7">
        <f t="shared" si="131"/>
        <v>0</v>
      </c>
      <c r="S336" s="7">
        <f t="shared" si="132"/>
        <v>0</v>
      </c>
      <c r="T336" s="7">
        <f t="shared" si="133"/>
        <v>0</v>
      </c>
      <c r="U336" s="7">
        <f t="shared" si="134"/>
        <v>0</v>
      </c>
      <c r="V336" s="7">
        <f t="shared" si="135"/>
        <v>0</v>
      </c>
      <c r="W336" s="7">
        <f t="shared" si="136"/>
        <v>0</v>
      </c>
      <c r="X336" s="7">
        <f t="shared" si="137"/>
        <v>0</v>
      </c>
      <c r="Y336" s="7">
        <f t="shared" si="138"/>
        <v>0</v>
      </c>
      <c r="Z336" s="7">
        <f t="shared" si="139"/>
        <v>0</v>
      </c>
      <c r="AA336" s="7">
        <f t="shared" si="140"/>
        <v>0</v>
      </c>
      <c r="AC336" s="7">
        <f t="shared" si="141"/>
        <v>0</v>
      </c>
      <c r="AD336" s="7">
        <f t="shared" si="142"/>
        <v>0</v>
      </c>
      <c r="AE336" s="7">
        <f t="shared" si="143"/>
        <v>0</v>
      </c>
      <c r="AF336" s="7">
        <f t="shared" si="144"/>
        <v>0</v>
      </c>
      <c r="AG336" s="7">
        <f t="shared" si="145"/>
        <v>0</v>
      </c>
      <c r="AH336" s="7">
        <f t="shared" si="146"/>
        <v>0</v>
      </c>
      <c r="AI336" s="7">
        <f t="shared" si="147"/>
        <v>0</v>
      </c>
      <c r="AJ336" s="7">
        <f t="shared" si="148"/>
        <v>0</v>
      </c>
      <c r="AK336" s="7">
        <f t="shared" si="149"/>
        <v>0</v>
      </c>
      <c r="AL336" s="7">
        <f t="shared" si="150"/>
        <v>0</v>
      </c>
      <c r="AM336" s="7">
        <f t="shared" si="151"/>
        <v>0</v>
      </c>
    </row>
    <row r="337" spans="1:39" hidden="1" x14ac:dyDescent="0.75">
      <c r="A337" s="4">
        <v>41975</v>
      </c>
      <c r="B337" s="37">
        <f>IFERROR(INDEX(BTC!$F:$F,MATCH($A337,BTC!$A:$A,0))*INDEX('Control Panel'!$B:$B,MATCH('Index Volume'!$A337+1,'Control Panel'!$A:$A,1)),0)</f>
        <v>0</v>
      </c>
      <c r="C337" s="37">
        <f>IFERROR(INDEX(XRP!$F:$F,MATCH($A337,XRP!$A:$A,0))*INDEX('Control Panel'!$C:$C,MATCH($A337+1,'Control Panel'!$A:$A,1)),0)</f>
        <v>0</v>
      </c>
      <c r="D337" s="37">
        <f>IFERROR(INDEX(LTC!$F:$F,MATCH($A337,LTC!$A:$A,0))*INDEX('Control Panel'!$D:$D,MATCH($A337+1,'Control Panel'!$A:$A,1)),0)</f>
        <v>0</v>
      </c>
      <c r="E337" s="37">
        <f>IFERROR(INDEX(ETC!$F:$F,MATCH($A337,ETC!$A:$A,0))*INDEX('Control Panel'!$E:$E,MATCH($A337+1,'Control Panel'!$A:$A,1)),0)</f>
        <v>0</v>
      </c>
      <c r="F337" s="37">
        <f>IFERROR(INDEX(ETH!$F:$F,MATCH($A337,ETH!$A:$A,0))*INDEX('Control Panel'!$F:$F,MATCH('Index Volume'!$A337+1,'Control Panel'!$A:$A,1)),0)</f>
        <v>0</v>
      </c>
      <c r="G337" s="37">
        <f>IFERROR(INDEX(BCH!$F:$F,MATCH($A337,BCH!$A:$A,0))*INDEX('Control Panel'!$G:$G,MATCH('Index Volume'!$A337+1,'Control Panel'!$A:$A,1)),0)</f>
        <v>0</v>
      </c>
      <c r="H337" s="37">
        <f>IFERROR(INDEX(XMR!$F:$F,MATCH($A337,XMR!$A:$A,0))*INDEX('Control Panel'!$H:$H,MATCH('Index Volume'!$A337+1,'Control Panel'!$A:$A,1)),0)</f>
        <v>0</v>
      </c>
      <c r="I337" s="37">
        <f>IFERROR(INDEX(ZEC!$F:$F,MATCH($A337,ZEC!$A:$A,0))*INDEX('Control Panel'!$I:$I,MATCH('Index Volume'!$A337+1,'Control Panel'!$A:$A,1)),0)</f>
        <v>0</v>
      </c>
      <c r="J337" s="37">
        <f>IFERROR(INDEX(EOS!$F:$F,MATCH($A337,EOS!$A:$A,0))*INDEX('Control Panel'!$J:$J,MATCH('Index Volume'!$A337+1,'Control Panel'!$A:$A,1)),0)</f>
        <v>0</v>
      </c>
      <c r="K337" s="37">
        <f>IFERROR(INDEX(DASH!$F:$F,MATCH($A337,DASH!$A:$A,0))*INDEX('Control Panel'!$K:$K,MATCH('Index Volume'!$A337+1,'Control Panel'!$A:$A,1)),0)</f>
        <v>0</v>
      </c>
      <c r="L337" s="37">
        <f>IFERROR(INDEX(XLM!$F:$F,MATCH($A337,XLM!$A:$A,0))*INDEX('Control Panel'!$L:$L,MATCH('Index Volume'!$A337+1,'Control Panel'!$A:$A,1)),0)</f>
        <v>0</v>
      </c>
      <c r="M337" s="39">
        <f t="shared" si="127"/>
        <v>0</v>
      </c>
      <c r="N337" s="1" t="b">
        <f t="shared" si="128"/>
        <v>1</v>
      </c>
      <c r="O337" s="41">
        <f t="shared" si="129"/>
        <v>0</v>
      </c>
      <c r="Q337" s="7">
        <f t="shared" si="130"/>
        <v>0</v>
      </c>
      <c r="R337" s="7">
        <f t="shared" si="131"/>
        <v>0</v>
      </c>
      <c r="S337" s="7">
        <f t="shared" si="132"/>
        <v>0</v>
      </c>
      <c r="T337" s="7">
        <f t="shared" si="133"/>
        <v>0</v>
      </c>
      <c r="U337" s="7">
        <f t="shared" si="134"/>
        <v>0</v>
      </c>
      <c r="V337" s="7">
        <f t="shared" si="135"/>
        <v>0</v>
      </c>
      <c r="W337" s="7">
        <f t="shared" si="136"/>
        <v>0</v>
      </c>
      <c r="X337" s="7">
        <f t="shared" si="137"/>
        <v>0</v>
      </c>
      <c r="Y337" s="7">
        <f t="shared" si="138"/>
        <v>0</v>
      </c>
      <c r="Z337" s="7">
        <f t="shared" si="139"/>
        <v>0</v>
      </c>
      <c r="AA337" s="7">
        <f t="shared" si="140"/>
        <v>0</v>
      </c>
      <c r="AC337" s="7">
        <f t="shared" si="141"/>
        <v>0</v>
      </c>
      <c r="AD337" s="7">
        <f t="shared" si="142"/>
        <v>0</v>
      </c>
      <c r="AE337" s="7">
        <f t="shared" si="143"/>
        <v>0</v>
      </c>
      <c r="AF337" s="7">
        <f t="shared" si="144"/>
        <v>0</v>
      </c>
      <c r="AG337" s="7">
        <f t="shared" si="145"/>
        <v>0</v>
      </c>
      <c r="AH337" s="7">
        <f t="shared" si="146"/>
        <v>0</v>
      </c>
      <c r="AI337" s="7">
        <f t="shared" si="147"/>
        <v>0</v>
      </c>
      <c r="AJ337" s="7">
        <f t="shared" si="148"/>
        <v>0</v>
      </c>
      <c r="AK337" s="7">
        <f t="shared" si="149"/>
        <v>0</v>
      </c>
      <c r="AL337" s="7">
        <f t="shared" si="150"/>
        <v>0</v>
      </c>
      <c r="AM337" s="7">
        <f t="shared" si="151"/>
        <v>0</v>
      </c>
    </row>
    <row r="338" spans="1:39" hidden="1" x14ac:dyDescent="0.75">
      <c r="A338" s="3">
        <v>41976</v>
      </c>
      <c r="B338" s="37">
        <f>IFERROR(INDEX(BTC!$F:$F,MATCH($A338,BTC!$A:$A,0))*INDEX('Control Panel'!$B:$B,MATCH('Index Volume'!$A338+1,'Control Panel'!$A:$A,1)),0)</f>
        <v>0</v>
      </c>
      <c r="C338" s="37">
        <f>IFERROR(INDEX(XRP!$F:$F,MATCH($A338,XRP!$A:$A,0))*INDEX('Control Panel'!$C:$C,MATCH($A338+1,'Control Panel'!$A:$A,1)),0)</f>
        <v>0</v>
      </c>
      <c r="D338" s="37">
        <f>IFERROR(INDEX(LTC!$F:$F,MATCH($A338,LTC!$A:$A,0))*INDEX('Control Panel'!$D:$D,MATCH($A338+1,'Control Panel'!$A:$A,1)),0)</f>
        <v>0</v>
      </c>
      <c r="E338" s="37">
        <f>IFERROR(INDEX(ETC!$F:$F,MATCH($A338,ETC!$A:$A,0))*INDEX('Control Panel'!$E:$E,MATCH($A338+1,'Control Panel'!$A:$A,1)),0)</f>
        <v>0</v>
      </c>
      <c r="F338" s="37">
        <f>IFERROR(INDEX(ETH!$F:$F,MATCH($A338,ETH!$A:$A,0))*INDEX('Control Panel'!$F:$F,MATCH('Index Volume'!$A338+1,'Control Panel'!$A:$A,1)),0)</f>
        <v>0</v>
      </c>
      <c r="G338" s="37">
        <f>IFERROR(INDEX(BCH!$F:$F,MATCH($A338,BCH!$A:$A,0))*INDEX('Control Panel'!$G:$G,MATCH('Index Volume'!$A338+1,'Control Panel'!$A:$A,1)),0)</f>
        <v>0</v>
      </c>
      <c r="H338" s="37">
        <f>IFERROR(INDEX(XMR!$F:$F,MATCH($A338,XMR!$A:$A,0))*INDEX('Control Panel'!$H:$H,MATCH('Index Volume'!$A338+1,'Control Panel'!$A:$A,1)),0)</f>
        <v>0</v>
      </c>
      <c r="I338" s="37">
        <f>IFERROR(INDEX(ZEC!$F:$F,MATCH($A338,ZEC!$A:$A,0))*INDEX('Control Panel'!$I:$I,MATCH('Index Volume'!$A338+1,'Control Panel'!$A:$A,1)),0)</f>
        <v>0</v>
      </c>
      <c r="J338" s="37">
        <f>IFERROR(INDEX(EOS!$F:$F,MATCH($A338,EOS!$A:$A,0))*INDEX('Control Panel'!$J:$J,MATCH('Index Volume'!$A338+1,'Control Panel'!$A:$A,1)),0)</f>
        <v>0</v>
      </c>
      <c r="K338" s="37">
        <f>IFERROR(INDEX(DASH!$F:$F,MATCH($A338,DASH!$A:$A,0))*INDEX('Control Panel'!$K:$K,MATCH('Index Volume'!$A338+1,'Control Panel'!$A:$A,1)),0)</f>
        <v>0</v>
      </c>
      <c r="L338" s="37">
        <f>IFERROR(INDEX(XLM!$F:$F,MATCH($A338,XLM!$A:$A,0))*INDEX('Control Panel'!$L:$L,MATCH('Index Volume'!$A338+1,'Control Panel'!$A:$A,1)),0)</f>
        <v>0</v>
      </c>
      <c r="M338" s="39">
        <f t="shared" si="127"/>
        <v>0</v>
      </c>
      <c r="N338" s="1" t="b">
        <f t="shared" si="128"/>
        <v>1</v>
      </c>
      <c r="O338" s="41">
        <f t="shared" si="129"/>
        <v>0</v>
      </c>
      <c r="Q338" s="7">
        <f t="shared" si="130"/>
        <v>0</v>
      </c>
      <c r="R338" s="7">
        <f t="shared" si="131"/>
        <v>0</v>
      </c>
      <c r="S338" s="7">
        <f t="shared" si="132"/>
        <v>0</v>
      </c>
      <c r="T338" s="7">
        <f t="shared" si="133"/>
        <v>0</v>
      </c>
      <c r="U338" s="7">
        <f t="shared" si="134"/>
        <v>0</v>
      </c>
      <c r="V338" s="7">
        <f t="shared" si="135"/>
        <v>0</v>
      </c>
      <c r="W338" s="7">
        <f t="shared" si="136"/>
        <v>0</v>
      </c>
      <c r="X338" s="7">
        <f t="shared" si="137"/>
        <v>0</v>
      </c>
      <c r="Y338" s="7">
        <f t="shared" si="138"/>
        <v>0</v>
      </c>
      <c r="Z338" s="7">
        <f t="shared" si="139"/>
        <v>0</v>
      </c>
      <c r="AA338" s="7">
        <f t="shared" si="140"/>
        <v>0</v>
      </c>
      <c r="AC338" s="7">
        <f t="shared" si="141"/>
        <v>0</v>
      </c>
      <c r="AD338" s="7">
        <f t="shared" si="142"/>
        <v>0</v>
      </c>
      <c r="AE338" s="7">
        <f t="shared" si="143"/>
        <v>0</v>
      </c>
      <c r="AF338" s="7">
        <f t="shared" si="144"/>
        <v>0</v>
      </c>
      <c r="AG338" s="7">
        <f t="shared" si="145"/>
        <v>0</v>
      </c>
      <c r="AH338" s="7">
        <f t="shared" si="146"/>
        <v>0</v>
      </c>
      <c r="AI338" s="7">
        <f t="shared" si="147"/>
        <v>0</v>
      </c>
      <c r="AJ338" s="7">
        <f t="shared" si="148"/>
        <v>0</v>
      </c>
      <c r="AK338" s="7">
        <f t="shared" si="149"/>
        <v>0</v>
      </c>
      <c r="AL338" s="7">
        <f t="shared" si="150"/>
        <v>0</v>
      </c>
      <c r="AM338" s="7">
        <f t="shared" si="151"/>
        <v>0</v>
      </c>
    </row>
    <row r="339" spans="1:39" hidden="1" x14ac:dyDescent="0.75">
      <c r="A339" s="4">
        <v>41977</v>
      </c>
      <c r="B339" s="37">
        <f>IFERROR(INDEX(BTC!$F:$F,MATCH($A339,BTC!$A:$A,0))*INDEX('Control Panel'!$B:$B,MATCH('Index Volume'!$A339+1,'Control Panel'!$A:$A,1)),0)</f>
        <v>0</v>
      </c>
      <c r="C339" s="37">
        <f>IFERROR(INDEX(XRP!$F:$F,MATCH($A339,XRP!$A:$A,0))*INDEX('Control Panel'!$C:$C,MATCH($A339+1,'Control Panel'!$A:$A,1)),0)</f>
        <v>0</v>
      </c>
      <c r="D339" s="37">
        <f>IFERROR(INDEX(LTC!$F:$F,MATCH($A339,LTC!$A:$A,0))*INDEX('Control Panel'!$D:$D,MATCH($A339+1,'Control Panel'!$A:$A,1)),0)</f>
        <v>0</v>
      </c>
      <c r="E339" s="37">
        <f>IFERROR(INDEX(ETC!$F:$F,MATCH($A339,ETC!$A:$A,0))*INDEX('Control Panel'!$E:$E,MATCH($A339+1,'Control Panel'!$A:$A,1)),0)</f>
        <v>0</v>
      </c>
      <c r="F339" s="37">
        <f>IFERROR(INDEX(ETH!$F:$F,MATCH($A339,ETH!$A:$A,0))*INDEX('Control Panel'!$F:$F,MATCH('Index Volume'!$A339+1,'Control Panel'!$A:$A,1)),0)</f>
        <v>0</v>
      </c>
      <c r="G339" s="37">
        <f>IFERROR(INDEX(BCH!$F:$F,MATCH($A339,BCH!$A:$A,0))*INDEX('Control Panel'!$G:$G,MATCH('Index Volume'!$A339+1,'Control Panel'!$A:$A,1)),0)</f>
        <v>0</v>
      </c>
      <c r="H339" s="37">
        <f>IFERROR(INDEX(XMR!$F:$F,MATCH($A339,XMR!$A:$A,0))*INDEX('Control Panel'!$H:$H,MATCH('Index Volume'!$A339+1,'Control Panel'!$A:$A,1)),0)</f>
        <v>0</v>
      </c>
      <c r="I339" s="37">
        <f>IFERROR(INDEX(ZEC!$F:$F,MATCH($A339,ZEC!$A:$A,0))*INDEX('Control Panel'!$I:$I,MATCH('Index Volume'!$A339+1,'Control Panel'!$A:$A,1)),0)</f>
        <v>0</v>
      </c>
      <c r="J339" s="37">
        <f>IFERROR(INDEX(EOS!$F:$F,MATCH($A339,EOS!$A:$A,0))*INDEX('Control Panel'!$J:$J,MATCH('Index Volume'!$A339+1,'Control Panel'!$A:$A,1)),0)</f>
        <v>0</v>
      </c>
      <c r="K339" s="37">
        <f>IFERROR(INDEX(DASH!$F:$F,MATCH($A339,DASH!$A:$A,0))*INDEX('Control Panel'!$K:$K,MATCH('Index Volume'!$A339+1,'Control Panel'!$A:$A,1)),0)</f>
        <v>0</v>
      </c>
      <c r="L339" s="37">
        <f>IFERROR(INDEX(XLM!$F:$F,MATCH($A339,XLM!$A:$A,0))*INDEX('Control Panel'!$L:$L,MATCH('Index Volume'!$A339+1,'Control Panel'!$A:$A,1)),0)</f>
        <v>0</v>
      </c>
      <c r="M339" s="39">
        <f t="shared" si="127"/>
        <v>0</v>
      </c>
      <c r="N339" s="1" t="b">
        <f t="shared" si="128"/>
        <v>1</v>
      </c>
      <c r="O339" s="41">
        <f t="shared" si="129"/>
        <v>0</v>
      </c>
      <c r="Q339" s="7">
        <f t="shared" si="130"/>
        <v>0</v>
      </c>
      <c r="R339" s="7">
        <f t="shared" si="131"/>
        <v>0</v>
      </c>
      <c r="S339" s="7">
        <f t="shared" si="132"/>
        <v>0</v>
      </c>
      <c r="T339" s="7">
        <f t="shared" si="133"/>
        <v>0</v>
      </c>
      <c r="U339" s="7">
        <f t="shared" si="134"/>
        <v>0</v>
      </c>
      <c r="V339" s="7">
        <f t="shared" si="135"/>
        <v>0</v>
      </c>
      <c r="W339" s="7">
        <f t="shared" si="136"/>
        <v>0</v>
      </c>
      <c r="X339" s="7">
        <f t="shared" si="137"/>
        <v>0</v>
      </c>
      <c r="Y339" s="7">
        <f t="shared" si="138"/>
        <v>0</v>
      </c>
      <c r="Z339" s="7">
        <f t="shared" si="139"/>
        <v>0</v>
      </c>
      <c r="AA339" s="7">
        <f t="shared" si="140"/>
        <v>0</v>
      </c>
      <c r="AC339" s="7">
        <f t="shared" si="141"/>
        <v>0</v>
      </c>
      <c r="AD339" s="7">
        <f t="shared" si="142"/>
        <v>0</v>
      </c>
      <c r="AE339" s="7">
        <f t="shared" si="143"/>
        <v>0</v>
      </c>
      <c r="AF339" s="7">
        <f t="shared" si="144"/>
        <v>0</v>
      </c>
      <c r="AG339" s="7">
        <f t="shared" si="145"/>
        <v>0</v>
      </c>
      <c r="AH339" s="7">
        <f t="shared" si="146"/>
        <v>0</v>
      </c>
      <c r="AI339" s="7">
        <f t="shared" si="147"/>
        <v>0</v>
      </c>
      <c r="AJ339" s="7">
        <f t="shared" si="148"/>
        <v>0</v>
      </c>
      <c r="AK339" s="7">
        <f t="shared" si="149"/>
        <v>0</v>
      </c>
      <c r="AL339" s="7">
        <f t="shared" si="150"/>
        <v>0</v>
      </c>
      <c r="AM339" s="7">
        <f t="shared" si="151"/>
        <v>0</v>
      </c>
    </row>
    <row r="340" spans="1:39" hidden="1" x14ac:dyDescent="0.75">
      <c r="A340" s="3">
        <v>41978</v>
      </c>
      <c r="B340" s="37">
        <f>IFERROR(INDEX(BTC!$F:$F,MATCH($A340,BTC!$A:$A,0))*INDEX('Control Panel'!$B:$B,MATCH('Index Volume'!$A340+1,'Control Panel'!$A:$A,1)),0)</f>
        <v>0</v>
      </c>
      <c r="C340" s="37">
        <f>IFERROR(INDEX(XRP!$F:$F,MATCH($A340,XRP!$A:$A,0))*INDEX('Control Panel'!$C:$C,MATCH($A340+1,'Control Panel'!$A:$A,1)),0)</f>
        <v>0</v>
      </c>
      <c r="D340" s="37">
        <f>IFERROR(INDEX(LTC!$F:$F,MATCH($A340,LTC!$A:$A,0))*INDEX('Control Panel'!$D:$D,MATCH($A340+1,'Control Panel'!$A:$A,1)),0)</f>
        <v>0</v>
      </c>
      <c r="E340" s="37">
        <f>IFERROR(INDEX(ETC!$F:$F,MATCH($A340,ETC!$A:$A,0))*INDEX('Control Panel'!$E:$E,MATCH($A340+1,'Control Panel'!$A:$A,1)),0)</f>
        <v>0</v>
      </c>
      <c r="F340" s="37">
        <f>IFERROR(INDEX(ETH!$F:$F,MATCH($A340,ETH!$A:$A,0))*INDEX('Control Panel'!$F:$F,MATCH('Index Volume'!$A340+1,'Control Panel'!$A:$A,1)),0)</f>
        <v>0</v>
      </c>
      <c r="G340" s="37">
        <f>IFERROR(INDEX(BCH!$F:$F,MATCH($A340,BCH!$A:$A,0))*INDEX('Control Panel'!$G:$G,MATCH('Index Volume'!$A340+1,'Control Panel'!$A:$A,1)),0)</f>
        <v>0</v>
      </c>
      <c r="H340" s="37">
        <f>IFERROR(INDEX(XMR!$F:$F,MATCH($A340,XMR!$A:$A,0))*INDEX('Control Panel'!$H:$H,MATCH('Index Volume'!$A340+1,'Control Panel'!$A:$A,1)),0)</f>
        <v>0</v>
      </c>
      <c r="I340" s="37">
        <f>IFERROR(INDEX(ZEC!$F:$F,MATCH($A340,ZEC!$A:$A,0))*INDEX('Control Panel'!$I:$I,MATCH('Index Volume'!$A340+1,'Control Panel'!$A:$A,1)),0)</f>
        <v>0</v>
      </c>
      <c r="J340" s="37">
        <f>IFERROR(INDEX(EOS!$F:$F,MATCH($A340,EOS!$A:$A,0))*INDEX('Control Panel'!$J:$J,MATCH('Index Volume'!$A340+1,'Control Panel'!$A:$A,1)),0)</f>
        <v>0</v>
      </c>
      <c r="K340" s="37">
        <f>IFERROR(INDEX(DASH!$F:$F,MATCH($A340,DASH!$A:$A,0))*INDEX('Control Panel'!$K:$K,MATCH('Index Volume'!$A340+1,'Control Panel'!$A:$A,1)),0)</f>
        <v>0</v>
      </c>
      <c r="L340" s="37">
        <f>IFERROR(INDEX(XLM!$F:$F,MATCH($A340,XLM!$A:$A,0))*INDEX('Control Panel'!$L:$L,MATCH('Index Volume'!$A340+1,'Control Panel'!$A:$A,1)),0)</f>
        <v>0</v>
      </c>
      <c r="M340" s="39">
        <f t="shared" si="127"/>
        <v>0</v>
      </c>
      <c r="N340" s="1" t="b">
        <f t="shared" si="128"/>
        <v>1</v>
      </c>
      <c r="O340" s="41">
        <f t="shared" si="129"/>
        <v>0</v>
      </c>
      <c r="Q340" s="7">
        <f t="shared" si="130"/>
        <v>0</v>
      </c>
      <c r="R340" s="7">
        <f t="shared" si="131"/>
        <v>0</v>
      </c>
      <c r="S340" s="7">
        <f t="shared" si="132"/>
        <v>0</v>
      </c>
      <c r="T340" s="7">
        <f t="shared" si="133"/>
        <v>0</v>
      </c>
      <c r="U340" s="7">
        <f t="shared" si="134"/>
        <v>0</v>
      </c>
      <c r="V340" s="7">
        <f t="shared" si="135"/>
        <v>0</v>
      </c>
      <c r="W340" s="7">
        <f t="shared" si="136"/>
        <v>0</v>
      </c>
      <c r="X340" s="7">
        <f t="shared" si="137"/>
        <v>0</v>
      </c>
      <c r="Y340" s="7">
        <f t="shared" si="138"/>
        <v>0</v>
      </c>
      <c r="Z340" s="7">
        <f t="shared" si="139"/>
        <v>0</v>
      </c>
      <c r="AA340" s="7">
        <f t="shared" si="140"/>
        <v>0</v>
      </c>
      <c r="AC340" s="7">
        <f t="shared" si="141"/>
        <v>0</v>
      </c>
      <c r="AD340" s="7">
        <f t="shared" si="142"/>
        <v>0</v>
      </c>
      <c r="AE340" s="7">
        <f t="shared" si="143"/>
        <v>0</v>
      </c>
      <c r="AF340" s="7">
        <f t="shared" si="144"/>
        <v>0</v>
      </c>
      <c r="AG340" s="7">
        <f t="shared" si="145"/>
        <v>0</v>
      </c>
      <c r="AH340" s="7">
        <f t="shared" si="146"/>
        <v>0</v>
      </c>
      <c r="AI340" s="7">
        <f t="shared" si="147"/>
        <v>0</v>
      </c>
      <c r="AJ340" s="7">
        <f t="shared" si="148"/>
        <v>0</v>
      </c>
      <c r="AK340" s="7">
        <f t="shared" si="149"/>
        <v>0</v>
      </c>
      <c r="AL340" s="7">
        <f t="shared" si="150"/>
        <v>0</v>
      </c>
      <c r="AM340" s="7">
        <f t="shared" si="151"/>
        <v>0</v>
      </c>
    </row>
    <row r="341" spans="1:39" hidden="1" x14ac:dyDescent="0.75">
      <c r="A341" s="4">
        <v>41979</v>
      </c>
      <c r="B341" s="37">
        <f>IFERROR(INDEX(BTC!$F:$F,MATCH($A341,BTC!$A:$A,0))*INDEX('Control Panel'!$B:$B,MATCH('Index Volume'!$A341+1,'Control Panel'!$A:$A,1)),0)</f>
        <v>0</v>
      </c>
      <c r="C341" s="37">
        <f>IFERROR(INDEX(XRP!$F:$F,MATCH($A341,XRP!$A:$A,0))*INDEX('Control Panel'!$C:$C,MATCH($A341+1,'Control Panel'!$A:$A,1)),0)</f>
        <v>0</v>
      </c>
      <c r="D341" s="37">
        <f>IFERROR(INDEX(LTC!$F:$F,MATCH($A341,LTC!$A:$A,0))*INDEX('Control Panel'!$D:$D,MATCH($A341+1,'Control Panel'!$A:$A,1)),0)</f>
        <v>0</v>
      </c>
      <c r="E341" s="37">
        <f>IFERROR(INDEX(ETC!$F:$F,MATCH($A341,ETC!$A:$A,0))*INDEX('Control Panel'!$E:$E,MATCH($A341+1,'Control Panel'!$A:$A,1)),0)</f>
        <v>0</v>
      </c>
      <c r="F341" s="37">
        <f>IFERROR(INDEX(ETH!$F:$F,MATCH($A341,ETH!$A:$A,0))*INDEX('Control Panel'!$F:$F,MATCH('Index Volume'!$A341+1,'Control Panel'!$A:$A,1)),0)</f>
        <v>0</v>
      </c>
      <c r="G341" s="37">
        <f>IFERROR(INDEX(BCH!$F:$F,MATCH($A341,BCH!$A:$A,0))*INDEX('Control Panel'!$G:$G,MATCH('Index Volume'!$A341+1,'Control Panel'!$A:$A,1)),0)</f>
        <v>0</v>
      </c>
      <c r="H341" s="37">
        <f>IFERROR(INDEX(XMR!$F:$F,MATCH($A341,XMR!$A:$A,0))*INDEX('Control Panel'!$H:$H,MATCH('Index Volume'!$A341+1,'Control Panel'!$A:$A,1)),0)</f>
        <v>0</v>
      </c>
      <c r="I341" s="37">
        <f>IFERROR(INDEX(ZEC!$F:$F,MATCH($A341,ZEC!$A:$A,0))*INDEX('Control Panel'!$I:$I,MATCH('Index Volume'!$A341+1,'Control Panel'!$A:$A,1)),0)</f>
        <v>0</v>
      </c>
      <c r="J341" s="37">
        <f>IFERROR(INDEX(EOS!$F:$F,MATCH($A341,EOS!$A:$A,0))*INDEX('Control Panel'!$J:$J,MATCH('Index Volume'!$A341+1,'Control Panel'!$A:$A,1)),0)</f>
        <v>0</v>
      </c>
      <c r="K341" s="37">
        <f>IFERROR(INDEX(DASH!$F:$F,MATCH($A341,DASH!$A:$A,0))*INDEX('Control Panel'!$K:$K,MATCH('Index Volume'!$A341+1,'Control Panel'!$A:$A,1)),0)</f>
        <v>0</v>
      </c>
      <c r="L341" s="37">
        <f>IFERROR(INDEX(XLM!$F:$F,MATCH($A341,XLM!$A:$A,0))*INDEX('Control Panel'!$L:$L,MATCH('Index Volume'!$A341+1,'Control Panel'!$A:$A,1)),0)</f>
        <v>0</v>
      </c>
      <c r="M341" s="39">
        <f t="shared" si="127"/>
        <v>0</v>
      </c>
      <c r="N341" s="1" t="b">
        <f t="shared" si="128"/>
        <v>1</v>
      </c>
      <c r="O341" s="41">
        <f t="shared" si="129"/>
        <v>0</v>
      </c>
      <c r="Q341" s="7">
        <f t="shared" si="130"/>
        <v>0</v>
      </c>
      <c r="R341" s="7">
        <f t="shared" si="131"/>
        <v>0</v>
      </c>
      <c r="S341" s="7">
        <f t="shared" si="132"/>
        <v>0</v>
      </c>
      <c r="T341" s="7">
        <f t="shared" si="133"/>
        <v>0</v>
      </c>
      <c r="U341" s="7">
        <f t="shared" si="134"/>
        <v>0</v>
      </c>
      <c r="V341" s="7">
        <f t="shared" si="135"/>
        <v>0</v>
      </c>
      <c r="W341" s="7">
        <f t="shared" si="136"/>
        <v>0</v>
      </c>
      <c r="X341" s="7">
        <f t="shared" si="137"/>
        <v>0</v>
      </c>
      <c r="Y341" s="7">
        <f t="shared" si="138"/>
        <v>0</v>
      </c>
      <c r="Z341" s="7">
        <f t="shared" si="139"/>
        <v>0</v>
      </c>
      <c r="AA341" s="7">
        <f t="shared" si="140"/>
        <v>0</v>
      </c>
      <c r="AC341" s="7">
        <f t="shared" si="141"/>
        <v>0</v>
      </c>
      <c r="AD341" s="7">
        <f t="shared" si="142"/>
        <v>0</v>
      </c>
      <c r="AE341" s="7">
        <f t="shared" si="143"/>
        <v>0</v>
      </c>
      <c r="AF341" s="7">
        <f t="shared" si="144"/>
        <v>0</v>
      </c>
      <c r="AG341" s="7">
        <f t="shared" si="145"/>
        <v>0</v>
      </c>
      <c r="AH341" s="7">
        <f t="shared" si="146"/>
        <v>0</v>
      </c>
      <c r="AI341" s="7">
        <f t="shared" si="147"/>
        <v>0</v>
      </c>
      <c r="AJ341" s="7">
        <f t="shared" si="148"/>
        <v>0</v>
      </c>
      <c r="AK341" s="7">
        <f t="shared" si="149"/>
        <v>0</v>
      </c>
      <c r="AL341" s="7">
        <f t="shared" si="150"/>
        <v>0</v>
      </c>
      <c r="AM341" s="7">
        <f t="shared" si="151"/>
        <v>0</v>
      </c>
    </row>
    <row r="342" spans="1:39" hidden="1" x14ac:dyDescent="0.75">
      <c r="A342" s="3">
        <v>41980</v>
      </c>
      <c r="B342" s="37">
        <f>IFERROR(INDEX(BTC!$F:$F,MATCH($A342,BTC!$A:$A,0))*INDEX('Control Panel'!$B:$B,MATCH('Index Volume'!$A342+1,'Control Panel'!$A:$A,1)),0)</f>
        <v>0</v>
      </c>
      <c r="C342" s="37">
        <f>IFERROR(INDEX(XRP!$F:$F,MATCH($A342,XRP!$A:$A,0))*INDEX('Control Panel'!$C:$C,MATCH($A342+1,'Control Panel'!$A:$A,1)),0)</f>
        <v>0</v>
      </c>
      <c r="D342" s="37">
        <f>IFERROR(INDEX(LTC!$F:$F,MATCH($A342,LTC!$A:$A,0))*INDEX('Control Panel'!$D:$D,MATCH($A342+1,'Control Panel'!$A:$A,1)),0)</f>
        <v>0</v>
      </c>
      <c r="E342" s="37">
        <f>IFERROR(INDEX(ETC!$F:$F,MATCH($A342,ETC!$A:$A,0))*INDEX('Control Panel'!$E:$E,MATCH($A342+1,'Control Panel'!$A:$A,1)),0)</f>
        <v>0</v>
      </c>
      <c r="F342" s="37">
        <f>IFERROR(INDEX(ETH!$F:$F,MATCH($A342,ETH!$A:$A,0))*INDEX('Control Panel'!$F:$F,MATCH('Index Volume'!$A342+1,'Control Panel'!$A:$A,1)),0)</f>
        <v>0</v>
      </c>
      <c r="G342" s="37">
        <f>IFERROR(INDEX(BCH!$F:$F,MATCH($A342,BCH!$A:$A,0))*INDEX('Control Panel'!$G:$G,MATCH('Index Volume'!$A342+1,'Control Panel'!$A:$A,1)),0)</f>
        <v>0</v>
      </c>
      <c r="H342" s="37">
        <f>IFERROR(INDEX(XMR!$F:$F,MATCH($A342,XMR!$A:$A,0))*INDEX('Control Panel'!$H:$H,MATCH('Index Volume'!$A342+1,'Control Panel'!$A:$A,1)),0)</f>
        <v>0</v>
      </c>
      <c r="I342" s="37">
        <f>IFERROR(INDEX(ZEC!$F:$F,MATCH($A342,ZEC!$A:$A,0))*INDEX('Control Panel'!$I:$I,MATCH('Index Volume'!$A342+1,'Control Panel'!$A:$A,1)),0)</f>
        <v>0</v>
      </c>
      <c r="J342" s="37">
        <f>IFERROR(INDEX(EOS!$F:$F,MATCH($A342,EOS!$A:$A,0))*INDEX('Control Panel'!$J:$J,MATCH('Index Volume'!$A342+1,'Control Panel'!$A:$A,1)),0)</f>
        <v>0</v>
      </c>
      <c r="K342" s="37">
        <f>IFERROR(INDEX(DASH!$F:$F,MATCH($A342,DASH!$A:$A,0))*INDEX('Control Panel'!$K:$K,MATCH('Index Volume'!$A342+1,'Control Panel'!$A:$A,1)),0)</f>
        <v>0</v>
      </c>
      <c r="L342" s="37">
        <f>IFERROR(INDEX(XLM!$F:$F,MATCH($A342,XLM!$A:$A,0))*INDEX('Control Panel'!$L:$L,MATCH('Index Volume'!$A342+1,'Control Panel'!$A:$A,1)),0)</f>
        <v>0</v>
      </c>
      <c r="M342" s="39">
        <f t="shared" si="127"/>
        <v>0</v>
      </c>
      <c r="N342" s="1" t="b">
        <f t="shared" si="128"/>
        <v>1</v>
      </c>
      <c r="O342" s="41">
        <f t="shared" si="129"/>
        <v>0</v>
      </c>
      <c r="Q342" s="7">
        <f t="shared" si="130"/>
        <v>0</v>
      </c>
      <c r="R342" s="7">
        <f t="shared" si="131"/>
        <v>0</v>
      </c>
      <c r="S342" s="7">
        <f t="shared" si="132"/>
        <v>0</v>
      </c>
      <c r="T342" s="7">
        <f t="shared" si="133"/>
        <v>0</v>
      </c>
      <c r="U342" s="7">
        <f t="shared" si="134"/>
        <v>0</v>
      </c>
      <c r="V342" s="7">
        <f t="shared" si="135"/>
        <v>0</v>
      </c>
      <c r="W342" s="7">
        <f t="shared" si="136"/>
        <v>0</v>
      </c>
      <c r="X342" s="7">
        <f t="shared" si="137"/>
        <v>0</v>
      </c>
      <c r="Y342" s="7">
        <f t="shared" si="138"/>
        <v>0</v>
      </c>
      <c r="Z342" s="7">
        <f t="shared" si="139"/>
        <v>0</v>
      </c>
      <c r="AA342" s="7">
        <f t="shared" si="140"/>
        <v>0</v>
      </c>
      <c r="AC342" s="7">
        <f t="shared" si="141"/>
        <v>0</v>
      </c>
      <c r="AD342" s="7">
        <f t="shared" si="142"/>
        <v>0</v>
      </c>
      <c r="AE342" s="7">
        <f t="shared" si="143"/>
        <v>0</v>
      </c>
      <c r="AF342" s="7">
        <f t="shared" si="144"/>
        <v>0</v>
      </c>
      <c r="AG342" s="7">
        <f t="shared" si="145"/>
        <v>0</v>
      </c>
      <c r="AH342" s="7">
        <f t="shared" si="146"/>
        <v>0</v>
      </c>
      <c r="AI342" s="7">
        <f t="shared" si="147"/>
        <v>0</v>
      </c>
      <c r="AJ342" s="7">
        <f t="shared" si="148"/>
        <v>0</v>
      </c>
      <c r="AK342" s="7">
        <f t="shared" si="149"/>
        <v>0</v>
      </c>
      <c r="AL342" s="7">
        <f t="shared" si="150"/>
        <v>0</v>
      </c>
      <c r="AM342" s="7">
        <f t="shared" si="151"/>
        <v>0</v>
      </c>
    </row>
    <row r="343" spans="1:39" hidden="1" x14ac:dyDescent="0.75">
      <c r="A343" s="4">
        <v>41981</v>
      </c>
      <c r="B343" s="37">
        <f>IFERROR(INDEX(BTC!$F:$F,MATCH($A343,BTC!$A:$A,0))*INDEX('Control Panel'!$B:$B,MATCH('Index Volume'!$A343+1,'Control Panel'!$A:$A,1)),0)</f>
        <v>0</v>
      </c>
      <c r="C343" s="37">
        <f>IFERROR(INDEX(XRP!$F:$F,MATCH($A343,XRP!$A:$A,0))*INDEX('Control Panel'!$C:$C,MATCH($A343+1,'Control Panel'!$A:$A,1)),0)</f>
        <v>0</v>
      </c>
      <c r="D343" s="37">
        <f>IFERROR(INDEX(LTC!$F:$F,MATCH($A343,LTC!$A:$A,0))*INDEX('Control Panel'!$D:$D,MATCH($A343+1,'Control Panel'!$A:$A,1)),0)</f>
        <v>0</v>
      </c>
      <c r="E343" s="37">
        <f>IFERROR(INDEX(ETC!$F:$F,MATCH($A343,ETC!$A:$A,0))*INDEX('Control Panel'!$E:$E,MATCH($A343+1,'Control Panel'!$A:$A,1)),0)</f>
        <v>0</v>
      </c>
      <c r="F343" s="37">
        <f>IFERROR(INDEX(ETH!$F:$F,MATCH($A343,ETH!$A:$A,0))*INDEX('Control Panel'!$F:$F,MATCH('Index Volume'!$A343+1,'Control Panel'!$A:$A,1)),0)</f>
        <v>0</v>
      </c>
      <c r="G343" s="37">
        <f>IFERROR(INDEX(BCH!$F:$F,MATCH($A343,BCH!$A:$A,0))*INDEX('Control Panel'!$G:$G,MATCH('Index Volume'!$A343+1,'Control Panel'!$A:$A,1)),0)</f>
        <v>0</v>
      </c>
      <c r="H343" s="37">
        <f>IFERROR(INDEX(XMR!$F:$F,MATCH($A343,XMR!$A:$A,0))*INDEX('Control Panel'!$H:$H,MATCH('Index Volume'!$A343+1,'Control Panel'!$A:$A,1)),0)</f>
        <v>0</v>
      </c>
      <c r="I343" s="37">
        <f>IFERROR(INDEX(ZEC!$F:$F,MATCH($A343,ZEC!$A:$A,0))*INDEX('Control Panel'!$I:$I,MATCH('Index Volume'!$A343+1,'Control Panel'!$A:$A,1)),0)</f>
        <v>0</v>
      </c>
      <c r="J343" s="37">
        <f>IFERROR(INDEX(EOS!$F:$F,MATCH($A343,EOS!$A:$A,0))*INDEX('Control Panel'!$J:$J,MATCH('Index Volume'!$A343+1,'Control Panel'!$A:$A,1)),0)</f>
        <v>0</v>
      </c>
      <c r="K343" s="37">
        <f>IFERROR(INDEX(DASH!$F:$F,MATCH($A343,DASH!$A:$A,0))*INDEX('Control Panel'!$K:$K,MATCH('Index Volume'!$A343+1,'Control Panel'!$A:$A,1)),0)</f>
        <v>0</v>
      </c>
      <c r="L343" s="37">
        <f>IFERROR(INDEX(XLM!$F:$F,MATCH($A343,XLM!$A:$A,0))*INDEX('Control Panel'!$L:$L,MATCH('Index Volume'!$A343+1,'Control Panel'!$A:$A,1)),0)</f>
        <v>0</v>
      </c>
      <c r="M343" s="39">
        <f t="shared" si="127"/>
        <v>0</v>
      </c>
      <c r="N343" s="1" t="b">
        <f t="shared" si="128"/>
        <v>1</v>
      </c>
      <c r="O343" s="41">
        <f t="shared" si="129"/>
        <v>0</v>
      </c>
      <c r="Q343" s="7">
        <f t="shared" si="130"/>
        <v>0</v>
      </c>
      <c r="R343" s="7">
        <f t="shared" si="131"/>
        <v>0</v>
      </c>
      <c r="S343" s="7">
        <f t="shared" si="132"/>
        <v>0</v>
      </c>
      <c r="T343" s="7">
        <f t="shared" si="133"/>
        <v>0</v>
      </c>
      <c r="U343" s="7">
        <f t="shared" si="134"/>
        <v>0</v>
      </c>
      <c r="V343" s="7">
        <f t="shared" si="135"/>
        <v>0</v>
      </c>
      <c r="W343" s="7">
        <f t="shared" si="136"/>
        <v>0</v>
      </c>
      <c r="X343" s="7">
        <f t="shared" si="137"/>
        <v>0</v>
      </c>
      <c r="Y343" s="7">
        <f t="shared" si="138"/>
        <v>0</v>
      </c>
      <c r="Z343" s="7">
        <f t="shared" si="139"/>
        <v>0</v>
      </c>
      <c r="AA343" s="7">
        <f t="shared" si="140"/>
        <v>0</v>
      </c>
      <c r="AC343" s="7">
        <f t="shared" si="141"/>
        <v>0</v>
      </c>
      <c r="AD343" s="7">
        <f t="shared" si="142"/>
        <v>0</v>
      </c>
      <c r="AE343" s="7">
        <f t="shared" si="143"/>
        <v>0</v>
      </c>
      <c r="AF343" s="7">
        <f t="shared" si="144"/>
        <v>0</v>
      </c>
      <c r="AG343" s="7">
        <f t="shared" si="145"/>
        <v>0</v>
      </c>
      <c r="AH343" s="7">
        <f t="shared" si="146"/>
        <v>0</v>
      </c>
      <c r="AI343" s="7">
        <f t="shared" si="147"/>
        <v>0</v>
      </c>
      <c r="AJ343" s="7">
        <f t="shared" si="148"/>
        <v>0</v>
      </c>
      <c r="AK343" s="7">
        <f t="shared" si="149"/>
        <v>0</v>
      </c>
      <c r="AL343" s="7">
        <f t="shared" si="150"/>
        <v>0</v>
      </c>
      <c r="AM343" s="7">
        <f t="shared" si="151"/>
        <v>0</v>
      </c>
    </row>
    <row r="344" spans="1:39" hidden="1" x14ac:dyDescent="0.75">
      <c r="A344" s="3">
        <v>41982</v>
      </c>
      <c r="B344" s="37">
        <f>IFERROR(INDEX(BTC!$F:$F,MATCH($A344,BTC!$A:$A,0))*INDEX('Control Panel'!$B:$B,MATCH('Index Volume'!$A344+1,'Control Panel'!$A:$A,1)),0)</f>
        <v>0</v>
      </c>
      <c r="C344" s="37">
        <f>IFERROR(INDEX(XRP!$F:$F,MATCH($A344,XRP!$A:$A,0))*INDEX('Control Panel'!$C:$C,MATCH($A344+1,'Control Panel'!$A:$A,1)),0)</f>
        <v>0</v>
      </c>
      <c r="D344" s="37">
        <f>IFERROR(INDEX(LTC!$F:$F,MATCH($A344,LTC!$A:$A,0))*INDEX('Control Panel'!$D:$D,MATCH($A344+1,'Control Panel'!$A:$A,1)),0)</f>
        <v>0</v>
      </c>
      <c r="E344" s="37">
        <f>IFERROR(INDEX(ETC!$F:$F,MATCH($A344,ETC!$A:$A,0))*INDEX('Control Panel'!$E:$E,MATCH($A344+1,'Control Panel'!$A:$A,1)),0)</f>
        <v>0</v>
      </c>
      <c r="F344" s="37">
        <f>IFERROR(INDEX(ETH!$F:$F,MATCH($A344,ETH!$A:$A,0))*INDEX('Control Panel'!$F:$F,MATCH('Index Volume'!$A344+1,'Control Panel'!$A:$A,1)),0)</f>
        <v>0</v>
      </c>
      <c r="G344" s="37">
        <f>IFERROR(INDEX(BCH!$F:$F,MATCH($A344,BCH!$A:$A,0))*INDEX('Control Panel'!$G:$G,MATCH('Index Volume'!$A344+1,'Control Panel'!$A:$A,1)),0)</f>
        <v>0</v>
      </c>
      <c r="H344" s="37">
        <f>IFERROR(INDEX(XMR!$F:$F,MATCH($A344,XMR!$A:$A,0))*INDEX('Control Panel'!$H:$H,MATCH('Index Volume'!$A344+1,'Control Panel'!$A:$A,1)),0)</f>
        <v>0</v>
      </c>
      <c r="I344" s="37">
        <f>IFERROR(INDEX(ZEC!$F:$F,MATCH($A344,ZEC!$A:$A,0))*INDEX('Control Panel'!$I:$I,MATCH('Index Volume'!$A344+1,'Control Panel'!$A:$A,1)),0)</f>
        <v>0</v>
      </c>
      <c r="J344" s="37">
        <f>IFERROR(INDEX(EOS!$F:$F,MATCH($A344,EOS!$A:$A,0))*INDEX('Control Panel'!$J:$J,MATCH('Index Volume'!$A344+1,'Control Panel'!$A:$A,1)),0)</f>
        <v>0</v>
      </c>
      <c r="K344" s="37">
        <f>IFERROR(INDEX(DASH!$F:$F,MATCH($A344,DASH!$A:$A,0))*INDEX('Control Panel'!$K:$K,MATCH('Index Volume'!$A344+1,'Control Panel'!$A:$A,1)),0)</f>
        <v>0</v>
      </c>
      <c r="L344" s="37">
        <f>IFERROR(INDEX(XLM!$F:$F,MATCH($A344,XLM!$A:$A,0))*INDEX('Control Panel'!$L:$L,MATCH('Index Volume'!$A344+1,'Control Panel'!$A:$A,1)),0)</f>
        <v>0</v>
      </c>
      <c r="M344" s="39">
        <f t="shared" si="127"/>
        <v>0</v>
      </c>
      <c r="N344" s="1" t="b">
        <f t="shared" si="128"/>
        <v>1</v>
      </c>
      <c r="O344" s="41">
        <f t="shared" si="129"/>
        <v>0</v>
      </c>
      <c r="Q344" s="7">
        <f t="shared" si="130"/>
        <v>0</v>
      </c>
      <c r="R344" s="7">
        <f t="shared" si="131"/>
        <v>0</v>
      </c>
      <c r="S344" s="7">
        <f t="shared" si="132"/>
        <v>0</v>
      </c>
      <c r="T344" s="7">
        <f t="shared" si="133"/>
        <v>0</v>
      </c>
      <c r="U344" s="7">
        <f t="shared" si="134"/>
        <v>0</v>
      </c>
      <c r="V344" s="7">
        <f t="shared" si="135"/>
        <v>0</v>
      </c>
      <c r="W344" s="7">
        <f t="shared" si="136"/>
        <v>0</v>
      </c>
      <c r="X344" s="7">
        <f t="shared" si="137"/>
        <v>0</v>
      </c>
      <c r="Y344" s="7">
        <f t="shared" si="138"/>
        <v>0</v>
      </c>
      <c r="Z344" s="7">
        <f t="shared" si="139"/>
        <v>0</v>
      </c>
      <c r="AA344" s="7">
        <f t="shared" si="140"/>
        <v>0</v>
      </c>
      <c r="AC344" s="7">
        <f t="shared" si="141"/>
        <v>0</v>
      </c>
      <c r="AD344" s="7">
        <f t="shared" si="142"/>
        <v>0</v>
      </c>
      <c r="AE344" s="7">
        <f t="shared" si="143"/>
        <v>0</v>
      </c>
      <c r="AF344" s="7">
        <f t="shared" si="144"/>
        <v>0</v>
      </c>
      <c r="AG344" s="7">
        <f t="shared" si="145"/>
        <v>0</v>
      </c>
      <c r="AH344" s="7">
        <f t="shared" si="146"/>
        <v>0</v>
      </c>
      <c r="AI344" s="7">
        <f t="shared" si="147"/>
        <v>0</v>
      </c>
      <c r="AJ344" s="7">
        <f t="shared" si="148"/>
        <v>0</v>
      </c>
      <c r="AK344" s="7">
        <f t="shared" si="149"/>
        <v>0</v>
      </c>
      <c r="AL344" s="7">
        <f t="shared" si="150"/>
        <v>0</v>
      </c>
      <c r="AM344" s="7">
        <f t="shared" si="151"/>
        <v>0</v>
      </c>
    </row>
    <row r="345" spans="1:39" hidden="1" x14ac:dyDescent="0.75">
      <c r="A345" s="4">
        <v>41983</v>
      </c>
      <c r="B345" s="37">
        <f>IFERROR(INDEX(BTC!$F:$F,MATCH($A345,BTC!$A:$A,0))*INDEX('Control Panel'!$B:$B,MATCH('Index Volume'!$A345+1,'Control Panel'!$A:$A,1)),0)</f>
        <v>0</v>
      </c>
      <c r="C345" s="37">
        <f>IFERROR(INDEX(XRP!$F:$F,MATCH($A345,XRP!$A:$A,0))*INDEX('Control Panel'!$C:$C,MATCH($A345+1,'Control Panel'!$A:$A,1)),0)</f>
        <v>0</v>
      </c>
      <c r="D345" s="37">
        <f>IFERROR(INDEX(LTC!$F:$F,MATCH($A345,LTC!$A:$A,0))*INDEX('Control Panel'!$D:$D,MATCH($A345+1,'Control Panel'!$A:$A,1)),0)</f>
        <v>0</v>
      </c>
      <c r="E345" s="37">
        <f>IFERROR(INDEX(ETC!$F:$F,MATCH($A345,ETC!$A:$A,0))*INDEX('Control Panel'!$E:$E,MATCH($A345+1,'Control Panel'!$A:$A,1)),0)</f>
        <v>0</v>
      </c>
      <c r="F345" s="37">
        <f>IFERROR(INDEX(ETH!$F:$F,MATCH($A345,ETH!$A:$A,0))*INDEX('Control Panel'!$F:$F,MATCH('Index Volume'!$A345+1,'Control Panel'!$A:$A,1)),0)</f>
        <v>0</v>
      </c>
      <c r="G345" s="37">
        <f>IFERROR(INDEX(BCH!$F:$F,MATCH($A345,BCH!$A:$A,0))*INDEX('Control Panel'!$G:$G,MATCH('Index Volume'!$A345+1,'Control Panel'!$A:$A,1)),0)</f>
        <v>0</v>
      </c>
      <c r="H345" s="37">
        <f>IFERROR(INDEX(XMR!$F:$F,MATCH($A345,XMR!$A:$A,0))*INDEX('Control Panel'!$H:$H,MATCH('Index Volume'!$A345+1,'Control Panel'!$A:$A,1)),0)</f>
        <v>0</v>
      </c>
      <c r="I345" s="37">
        <f>IFERROR(INDEX(ZEC!$F:$F,MATCH($A345,ZEC!$A:$A,0))*INDEX('Control Panel'!$I:$I,MATCH('Index Volume'!$A345+1,'Control Panel'!$A:$A,1)),0)</f>
        <v>0</v>
      </c>
      <c r="J345" s="37">
        <f>IFERROR(INDEX(EOS!$F:$F,MATCH($A345,EOS!$A:$A,0))*INDEX('Control Panel'!$J:$J,MATCH('Index Volume'!$A345+1,'Control Panel'!$A:$A,1)),0)</f>
        <v>0</v>
      </c>
      <c r="K345" s="37">
        <f>IFERROR(INDEX(DASH!$F:$F,MATCH($A345,DASH!$A:$A,0))*INDEX('Control Panel'!$K:$K,MATCH('Index Volume'!$A345+1,'Control Panel'!$A:$A,1)),0)</f>
        <v>0</v>
      </c>
      <c r="L345" s="37">
        <f>IFERROR(INDEX(XLM!$F:$F,MATCH($A345,XLM!$A:$A,0))*INDEX('Control Panel'!$L:$L,MATCH('Index Volume'!$A345+1,'Control Panel'!$A:$A,1)),0)</f>
        <v>0</v>
      </c>
      <c r="M345" s="39">
        <f t="shared" si="127"/>
        <v>0</v>
      </c>
      <c r="N345" s="1" t="b">
        <f t="shared" si="128"/>
        <v>1</v>
      </c>
      <c r="O345" s="41">
        <f t="shared" si="129"/>
        <v>0</v>
      </c>
      <c r="Q345" s="7">
        <f t="shared" si="130"/>
        <v>0</v>
      </c>
      <c r="R345" s="7">
        <f t="shared" si="131"/>
        <v>0</v>
      </c>
      <c r="S345" s="7">
        <f t="shared" si="132"/>
        <v>0</v>
      </c>
      <c r="T345" s="7">
        <f t="shared" si="133"/>
        <v>0</v>
      </c>
      <c r="U345" s="7">
        <f t="shared" si="134"/>
        <v>0</v>
      </c>
      <c r="V345" s="7">
        <f t="shared" si="135"/>
        <v>0</v>
      </c>
      <c r="W345" s="7">
        <f t="shared" si="136"/>
        <v>0</v>
      </c>
      <c r="X345" s="7">
        <f t="shared" si="137"/>
        <v>0</v>
      </c>
      <c r="Y345" s="7">
        <f t="shared" si="138"/>
        <v>0</v>
      </c>
      <c r="Z345" s="7">
        <f t="shared" si="139"/>
        <v>0</v>
      </c>
      <c r="AA345" s="7">
        <f t="shared" si="140"/>
        <v>0</v>
      </c>
      <c r="AC345" s="7">
        <f t="shared" si="141"/>
        <v>0</v>
      </c>
      <c r="AD345" s="7">
        <f t="shared" si="142"/>
        <v>0</v>
      </c>
      <c r="AE345" s="7">
        <f t="shared" si="143"/>
        <v>0</v>
      </c>
      <c r="AF345" s="7">
        <f t="shared" si="144"/>
        <v>0</v>
      </c>
      <c r="AG345" s="7">
        <f t="shared" si="145"/>
        <v>0</v>
      </c>
      <c r="AH345" s="7">
        <f t="shared" si="146"/>
        <v>0</v>
      </c>
      <c r="AI345" s="7">
        <f t="shared" si="147"/>
        <v>0</v>
      </c>
      <c r="AJ345" s="7">
        <f t="shared" si="148"/>
        <v>0</v>
      </c>
      <c r="AK345" s="7">
        <f t="shared" si="149"/>
        <v>0</v>
      </c>
      <c r="AL345" s="7">
        <f t="shared" si="150"/>
        <v>0</v>
      </c>
      <c r="AM345" s="7">
        <f t="shared" si="151"/>
        <v>0</v>
      </c>
    </row>
    <row r="346" spans="1:39" hidden="1" x14ac:dyDescent="0.75">
      <c r="A346" s="3">
        <v>41984</v>
      </c>
      <c r="B346" s="37">
        <f>IFERROR(INDEX(BTC!$F:$F,MATCH($A346,BTC!$A:$A,0))*INDEX('Control Panel'!$B:$B,MATCH('Index Volume'!$A346+1,'Control Panel'!$A:$A,1)),0)</f>
        <v>0</v>
      </c>
      <c r="C346" s="37">
        <f>IFERROR(INDEX(XRP!$F:$F,MATCH($A346,XRP!$A:$A,0))*INDEX('Control Panel'!$C:$C,MATCH($A346+1,'Control Panel'!$A:$A,1)),0)</f>
        <v>0</v>
      </c>
      <c r="D346" s="37">
        <f>IFERROR(INDEX(LTC!$F:$F,MATCH($A346,LTC!$A:$A,0))*INDEX('Control Panel'!$D:$D,MATCH($A346+1,'Control Panel'!$A:$A,1)),0)</f>
        <v>0</v>
      </c>
      <c r="E346" s="37">
        <f>IFERROR(INDEX(ETC!$F:$F,MATCH($A346,ETC!$A:$A,0))*INDEX('Control Panel'!$E:$E,MATCH($A346+1,'Control Panel'!$A:$A,1)),0)</f>
        <v>0</v>
      </c>
      <c r="F346" s="37">
        <f>IFERROR(INDEX(ETH!$F:$F,MATCH($A346,ETH!$A:$A,0))*INDEX('Control Panel'!$F:$F,MATCH('Index Volume'!$A346+1,'Control Panel'!$A:$A,1)),0)</f>
        <v>0</v>
      </c>
      <c r="G346" s="37">
        <f>IFERROR(INDEX(BCH!$F:$F,MATCH($A346,BCH!$A:$A,0))*INDEX('Control Panel'!$G:$G,MATCH('Index Volume'!$A346+1,'Control Panel'!$A:$A,1)),0)</f>
        <v>0</v>
      </c>
      <c r="H346" s="37">
        <f>IFERROR(INDEX(XMR!$F:$F,MATCH($A346,XMR!$A:$A,0))*INDEX('Control Panel'!$H:$H,MATCH('Index Volume'!$A346+1,'Control Panel'!$A:$A,1)),0)</f>
        <v>0</v>
      </c>
      <c r="I346" s="37">
        <f>IFERROR(INDEX(ZEC!$F:$F,MATCH($A346,ZEC!$A:$A,0))*INDEX('Control Panel'!$I:$I,MATCH('Index Volume'!$A346+1,'Control Panel'!$A:$A,1)),0)</f>
        <v>0</v>
      </c>
      <c r="J346" s="37">
        <f>IFERROR(INDEX(EOS!$F:$F,MATCH($A346,EOS!$A:$A,0))*INDEX('Control Panel'!$J:$J,MATCH('Index Volume'!$A346+1,'Control Panel'!$A:$A,1)),0)</f>
        <v>0</v>
      </c>
      <c r="K346" s="37">
        <f>IFERROR(INDEX(DASH!$F:$F,MATCH($A346,DASH!$A:$A,0))*INDEX('Control Panel'!$K:$K,MATCH('Index Volume'!$A346+1,'Control Panel'!$A:$A,1)),0)</f>
        <v>0</v>
      </c>
      <c r="L346" s="37">
        <f>IFERROR(INDEX(XLM!$F:$F,MATCH($A346,XLM!$A:$A,0))*INDEX('Control Panel'!$L:$L,MATCH('Index Volume'!$A346+1,'Control Panel'!$A:$A,1)),0)</f>
        <v>0</v>
      </c>
      <c r="M346" s="39">
        <f t="shared" si="127"/>
        <v>0</v>
      </c>
      <c r="N346" s="1" t="b">
        <f t="shared" si="128"/>
        <v>1</v>
      </c>
      <c r="O346" s="41">
        <f t="shared" si="129"/>
        <v>0</v>
      </c>
      <c r="Q346" s="7">
        <f t="shared" si="130"/>
        <v>0</v>
      </c>
      <c r="R346" s="7">
        <f t="shared" si="131"/>
        <v>0</v>
      </c>
      <c r="S346" s="7">
        <f t="shared" si="132"/>
        <v>0</v>
      </c>
      <c r="T346" s="7">
        <f t="shared" si="133"/>
        <v>0</v>
      </c>
      <c r="U346" s="7">
        <f t="shared" si="134"/>
        <v>0</v>
      </c>
      <c r="V346" s="7">
        <f t="shared" si="135"/>
        <v>0</v>
      </c>
      <c r="W346" s="7">
        <f t="shared" si="136"/>
        <v>0</v>
      </c>
      <c r="X346" s="7">
        <f t="shared" si="137"/>
        <v>0</v>
      </c>
      <c r="Y346" s="7">
        <f t="shared" si="138"/>
        <v>0</v>
      </c>
      <c r="Z346" s="7">
        <f t="shared" si="139"/>
        <v>0</v>
      </c>
      <c r="AA346" s="7">
        <f t="shared" si="140"/>
        <v>0</v>
      </c>
      <c r="AC346" s="7">
        <f t="shared" si="141"/>
        <v>0</v>
      </c>
      <c r="AD346" s="7">
        <f t="shared" si="142"/>
        <v>0</v>
      </c>
      <c r="AE346" s="7">
        <f t="shared" si="143"/>
        <v>0</v>
      </c>
      <c r="AF346" s="7">
        <f t="shared" si="144"/>
        <v>0</v>
      </c>
      <c r="AG346" s="7">
        <f t="shared" si="145"/>
        <v>0</v>
      </c>
      <c r="AH346" s="7">
        <f t="shared" si="146"/>
        <v>0</v>
      </c>
      <c r="AI346" s="7">
        <f t="shared" si="147"/>
        <v>0</v>
      </c>
      <c r="AJ346" s="7">
        <f t="shared" si="148"/>
        <v>0</v>
      </c>
      <c r="AK346" s="7">
        <f t="shared" si="149"/>
        <v>0</v>
      </c>
      <c r="AL346" s="7">
        <f t="shared" si="150"/>
        <v>0</v>
      </c>
      <c r="AM346" s="7">
        <f t="shared" si="151"/>
        <v>0</v>
      </c>
    </row>
    <row r="347" spans="1:39" hidden="1" x14ac:dyDescent="0.75">
      <c r="A347" s="4">
        <v>41985</v>
      </c>
      <c r="B347" s="37">
        <f>IFERROR(INDEX(BTC!$F:$F,MATCH($A347,BTC!$A:$A,0))*INDEX('Control Panel'!$B:$B,MATCH('Index Volume'!$A347+1,'Control Panel'!$A:$A,1)),0)</f>
        <v>0</v>
      </c>
      <c r="C347" s="37">
        <f>IFERROR(INDEX(XRP!$F:$F,MATCH($A347,XRP!$A:$A,0))*INDEX('Control Panel'!$C:$C,MATCH($A347+1,'Control Panel'!$A:$A,1)),0)</f>
        <v>0</v>
      </c>
      <c r="D347" s="37">
        <f>IFERROR(INDEX(LTC!$F:$F,MATCH($A347,LTC!$A:$A,0))*INDEX('Control Panel'!$D:$D,MATCH($A347+1,'Control Panel'!$A:$A,1)),0)</f>
        <v>0</v>
      </c>
      <c r="E347" s="37">
        <f>IFERROR(INDEX(ETC!$F:$F,MATCH($A347,ETC!$A:$A,0))*INDEX('Control Panel'!$E:$E,MATCH($A347+1,'Control Panel'!$A:$A,1)),0)</f>
        <v>0</v>
      </c>
      <c r="F347" s="37">
        <f>IFERROR(INDEX(ETH!$F:$F,MATCH($A347,ETH!$A:$A,0))*INDEX('Control Panel'!$F:$F,MATCH('Index Volume'!$A347+1,'Control Panel'!$A:$A,1)),0)</f>
        <v>0</v>
      </c>
      <c r="G347" s="37">
        <f>IFERROR(INDEX(BCH!$F:$F,MATCH($A347,BCH!$A:$A,0))*INDEX('Control Panel'!$G:$G,MATCH('Index Volume'!$A347+1,'Control Panel'!$A:$A,1)),0)</f>
        <v>0</v>
      </c>
      <c r="H347" s="37">
        <f>IFERROR(INDEX(XMR!$F:$F,MATCH($A347,XMR!$A:$A,0))*INDEX('Control Panel'!$H:$H,MATCH('Index Volume'!$A347+1,'Control Panel'!$A:$A,1)),0)</f>
        <v>0</v>
      </c>
      <c r="I347" s="37">
        <f>IFERROR(INDEX(ZEC!$F:$F,MATCH($A347,ZEC!$A:$A,0))*INDEX('Control Panel'!$I:$I,MATCH('Index Volume'!$A347+1,'Control Panel'!$A:$A,1)),0)</f>
        <v>0</v>
      </c>
      <c r="J347" s="37">
        <f>IFERROR(INDEX(EOS!$F:$F,MATCH($A347,EOS!$A:$A,0))*INDEX('Control Panel'!$J:$J,MATCH('Index Volume'!$A347+1,'Control Panel'!$A:$A,1)),0)</f>
        <v>0</v>
      </c>
      <c r="K347" s="37">
        <f>IFERROR(INDEX(DASH!$F:$F,MATCH($A347,DASH!$A:$A,0))*INDEX('Control Panel'!$K:$K,MATCH('Index Volume'!$A347+1,'Control Panel'!$A:$A,1)),0)</f>
        <v>0</v>
      </c>
      <c r="L347" s="37">
        <f>IFERROR(INDEX(XLM!$F:$F,MATCH($A347,XLM!$A:$A,0))*INDEX('Control Panel'!$L:$L,MATCH('Index Volume'!$A347+1,'Control Panel'!$A:$A,1)),0)</f>
        <v>0</v>
      </c>
      <c r="M347" s="39">
        <f t="shared" si="127"/>
        <v>0</v>
      </c>
      <c r="N347" s="1" t="b">
        <f t="shared" si="128"/>
        <v>1</v>
      </c>
      <c r="O347" s="41">
        <f t="shared" si="129"/>
        <v>0</v>
      </c>
      <c r="Q347" s="7">
        <f t="shared" si="130"/>
        <v>0</v>
      </c>
      <c r="R347" s="7">
        <f t="shared" si="131"/>
        <v>0</v>
      </c>
      <c r="S347" s="7">
        <f t="shared" si="132"/>
        <v>0</v>
      </c>
      <c r="T347" s="7">
        <f t="shared" si="133"/>
        <v>0</v>
      </c>
      <c r="U347" s="7">
        <f t="shared" si="134"/>
        <v>0</v>
      </c>
      <c r="V347" s="7">
        <f t="shared" si="135"/>
        <v>0</v>
      </c>
      <c r="W347" s="7">
        <f t="shared" si="136"/>
        <v>0</v>
      </c>
      <c r="X347" s="7">
        <f t="shared" si="137"/>
        <v>0</v>
      </c>
      <c r="Y347" s="7">
        <f t="shared" si="138"/>
        <v>0</v>
      </c>
      <c r="Z347" s="7">
        <f t="shared" si="139"/>
        <v>0</v>
      </c>
      <c r="AA347" s="7">
        <f t="shared" si="140"/>
        <v>0</v>
      </c>
      <c r="AC347" s="7">
        <f t="shared" si="141"/>
        <v>0</v>
      </c>
      <c r="AD347" s="7">
        <f t="shared" si="142"/>
        <v>0</v>
      </c>
      <c r="AE347" s="7">
        <f t="shared" si="143"/>
        <v>0</v>
      </c>
      <c r="AF347" s="7">
        <f t="shared" si="144"/>
        <v>0</v>
      </c>
      <c r="AG347" s="7">
        <f t="shared" si="145"/>
        <v>0</v>
      </c>
      <c r="AH347" s="7">
        <f t="shared" si="146"/>
        <v>0</v>
      </c>
      <c r="AI347" s="7">
        <f t="shared" si="147"/>
        <v>0</v>
      </c>
      <c r="AJ347" s="7">
        <f t="shared" si="148"/>
        <v>0</v>
      </c>
      <c r="AK347" s="7">
        <f t="shared" si="149"/>
        <v>0</v>
      </c>
      <c r="AL347" s="7">
        <f t="shared" si="150"/>
        <v>0</v>
      </c>
      <c r="AM347" s="7">
        <f t="shared" si="151"/>
        <v>0</v>
      </c>
    </row>
    <row r="348" spans="1:39" hidden="1" x14ac:dyDescent="0.75">
      <c r="A348" s="3">
        <v>41986</v>
      </c>
      <c r="B348" s="37">
        <f>IFERROR(INDEX(BTC!$F:$F,MATCH($A348,BTC!$A:$A,0))*INDEX('Control Panel'!$B:$B,MATCH('Index Volume'!$A348+1,'Control Panel'!$A:$A,1)),0)</f>
        <v>0</v>
      </c>
      <c r="C348" s="37">
        <f>IFERROR(INDEX(XRP!$F:$F,MATCH($A348,XRP!$A:$A,0))*INDEX('Control Panel'!$C:$C,MATCH($A348+1,'Control Panel'!$A:$A,1)),0)</f>
        <v>0</v>
      </c>
      <c r="D348" s="37">
        <f>IFERROR(INDEX(LTC!$F:$F,MATCH($A348,LTC!$A:$A,0))*INDEX('Control Panel'!$D:$D,MATCH($A348+1,'Control Panel'!$A:$A,1)),0)</f>
        <v>0</v>
      </c>
      <c r="E348" s="37">
        <f>IFERROR(INDEX(ETC!$F:$F,MATCH($A348,ETC!$A:$A,0))*INDEX('Control Panel'!$E:$E,MATCH($A348+1,'Control Panel'!$A:$A,1)),0)</f>
        <v>0</v>
      </c>
      <c r="F348" s="37">
        <f>IFERROR(INDEX(ETH!$F:$F,MATCH($A348,ETH!$A:$A,0))*INDEX('Control Panel'!$F:$F,MATCH('Index Volume'!$A348+1,'Control Panel'!$A:$A,1)),0)</f>
        <v>0</v>
      </c>
      <c r="G348" s="37">
        <f>IFERROR(INDEX(BCH!$F:$F,MATCH($A348,BCH!$A:$A,0))*INDEX('Control Panel'!$G:$G,MATCH('Index Volume'!$A348+1,'Control Panel'!$A:$A,1)),0)</f>
        <v>0</v>
      </c>
      <c r="H348" s="37">
        <f>IFERROR(INDEX(XMR!$F:$F,MATCH($A348,XMR!$A:$A,0))*INDEX('Control Panel'!$H:$H,MATCH('Index Volume'!$A348+1,'Control Panel'!$A:$A,1)),0)</f>
        <v>0</v>
      </c>
      <c r="I348" s="37">
        <f>IFERROR(INDEX(ZEC!$F:$F,MATCH($A348,ZEC!$A:$A,0))*INDEX('Control Panel'!$I:$I,MATCH('Index Volume'!$A348+1,'Control Panel'!$A:$A,1)),0)</f>
        <v>0</v>
      </c>
      <c r="J348" s="37">
        <f>IFERROR(INDEX(EOS!$F:$F,MATCH($A348,EOS!$A:$A,0))*INDEX('Control Panel'!$J:$J,MATCH('Index Volume'!$A348+1,'Control Panel'!$A:$A,1)),0)</f>
        <v>0</v>
      </c>
      <c r="K348" s="37">
        <f>IFERROR(INDEX(DASH!$F:$F,MATCH($A348,DASH!$A:$A,0))*INDEX('Control Panel'!$K:$K,MATCH('Index Volume'!$A348+1,'Control Panel'!$A:$A,1)),0)</f>
        <v>0</v>
      </c>
      <c r="L348" s="37">
        <f>IFERROR(INDEX(XLM!$F:$F,MATCH($A348,XLM!$A:$A,0))*INDEX('Control Panel'!$L:$L,MATCH('Index Volume'!$A348+1,'Control Panel'!$A:$A,1)),0)</f>
        <v>0</v>
      </c>
      <c r="M348" s="39">
        <f t="shared" si="127"/>
        <v>0</v>
      </c>
      <c r="N348" s="1" t="b">
        <f t="shared" si="128"/>
        <v>1</v>
      </c>
      <c r="O348" s="41">
        <f t="shared" si="129"/>
        <v>0</v>
      </c>
      <c r="Q348" s="7">
        <f t="shared" si="130"/>
        <v>0</v>
      </c>
      <c r="R348" s="7">
        <f t="shared" si="131"/>
        <v>0</v>
      </c>
      <c r="S348" s="7">
        <f t="shared" si="132"/>
        <v>0</v>
      </c>
      <c r="T348" s="7">
        <f t="shared" si="133"/>
        <v>0</v>
      </c>
      <c r="U348" s="7">
        <f t="shared" si="134"/>
        <v>0</v>
      </c>
      <c r="V348" s="7">
        <f t="shared" si="135"/>
        <v>0</v>
      </c>
      <c r="W348" s="7">
        <f t="shared" si="136"/>
        <v>0</v>
      </c>
      <c r="X348" s="7">
        <f t="shared" si="137"/>
        <v>0</v>
      </c>
      <c r="Y348" s="7">
        <f t="shared" si="138"/>
        <v>0</v>
      </c>
      <c r="Z348" s="7">
        <f t="shared" si="139"/>
        <v>0</v>
      </c>
      <c r="AA348" s="7">
        <f t="shared" si="140"/>
        <v>0</v>
      </c>
      <c r="AC348" s="7">
        <f t="shared" si="141"/>
        <v>0</v>
      </c>
      <c r="AD348" s="7">
        <f t="shared" si="142"/>
        <v>0</v>
      </c>
      <c r="AE348" s="7">
        <f t="shared" si="143"/>
        <v>0</v>
      </c>
      <c r="AF348" s="7">
        <f t="shared" si="144"/>
        <v>0</v>
      </c>
      <c r="AG348" s="7">
        <f t="shared" si="145"/>
        <v>0</v>
      </c>
      <c r="AH348" s="7">
        <f t="shared" si="146"/>
        <v>0</v>
      </c>
      <c r="AI348" s="7">
        <f t="shared" si="147"/>
        <v>0</v>
      </c>
      <c r="AJ348" s="7">
        <f t="shared" si="148"/>
        <v>0</v>
      </c>
      <c r="AK348" s="7">
        <f t="shared" si="149"/>
        <v>0</v>
      </c>
      <c r="AL348" s="7">
        <f t="shared" si="150"/>
        <v>0</v>
      </c>
      <c r="AM348" s="7">
        <f t="shared" si="151"/>
        <v>0</v>
      </c>
    </row>
    <row r="349" spans="1:39" hidden="1" x14ac:dyDescent="0.75">
      <c r="A349" s="4">
        <v>41987</v>
      </c>
      <c r="B349" s="37">
        <f>IFERROR(INDEX(BTC!$F:$F,MATCH($A349,BTC!$A:$A,0))*INDEX('Control Panel'!$B:$B,MATCH('Index Volume'!$A349+1,'Control Panel'!$A:$A,1)),0)</f>
        <v>0</v>
      </c>
      <c r="C349" s="37">
        <f>IFERROR(INDEX(XRP!$F:$F,MATCH($A349,XRP!$A:$A,0))*INDEX('Control Panel'!$C:$C,MATCH($A349+1,'Control Panel'!$A:$A,1)),0)</f>
        <v>0</v>
      </c>
      <c r="D349" s="37">
        <f>IFERROR(INDEX(LTC!$F:$F,MATCH($A349,LTC!$A:$A,0))*INDEX('Control Panel'!$D:$D,MATCH($A349+1,'Control Panel'!$A:$A,1)),0)</f>
        <v>0</v>
      </c>
      <c r="E349" s="37">
        <f>IFERROR(INDEX(ETC!$F:$F,MATCH($A349,ETC!$A:$A,0))*INDEX('Control Panel'!$E:$E,MATCH($A349+1,'Control Panel'!$A:$A,1)),0)</f>
        <v>0</v>
      </c>
      <c r="F349" s="37">
        <f>IFERROR(INDEX(ETH!$F:$F,MATCH($A349,ETH!$A:$A,0))*INDEX('Control Panel'!$F:$F,MATCH('Index Volume'!$A349+1,'Control Panel'!$A:$A,1)),0)</f>
        <v>0</v>
      </c>
      <c r="G349" s="37">
        <f>IFERROR(INDEX(BCH!$F:$F,MATCH($A349,BCH!$A:$A,0))*INDEX('Control Panel'!$G:$G,MATCH('Index Volume'!$A349+1,'Control Panel'!$A:$A,1)),0)</f>
        <v>0</v>
      </c>
      <c r="H349" s="37">
        <f>IFERROR(INDEX(XMR!$F:$F,MATCH($A349,XMR!$A:$A,0))*INDEX('Control Panel'!$H:$H,MATCH('Index Volume'!$A349+1,'Control Panel'!$A:$A,1)),0)</f>
        <v>0</v>
      </c>
      <c r="I349" s="37">
        <f>IFERROR(INDEX(ZEC!$F:$F,MATCH($A349,ZEC!$A:$A,0))*INDEX('Control Panel'!$I:$I,MATCH('Index Volume'!$A349+1,'Control Panel'!$A:$A,1)),0)</f>
        <v>0</v>
      </c>
      <c r="J349" s="37">
        <f>IFERROR(INDEX(EOS!$F:$F,MATCH($A349,EOS!$A:$A,0))*INDEX('Control Panel'!$J:$J,MATCH('Index Volume'!$A349+1,'Control Panel'!$A:$A,1)),0)</f>
        <v>0</v>
      </c>
      <c r="K349" s="37">
        <f>IFERROR(INDEX(DASH!$F:$F,MATCH($A349,DASH!$A:$A,0))*INDEX('Control Panel'!$K:$K,MATCH('Index Volume'!$A349+1,'Control Panel'!$A:$A,1)),0)</f>
        <v>0</v>
      </c>
      <c r="L349" s="37">
        <f>IFERROR(INDEX(XLM!$F:$F,MATCH($A349,XLM!$A:$A,0))*INDEX('Control Panel'!$L:$L,MATCH('Index Volume'!$A349+1,'Control Panel'!$A:$A,1)),0)</f>
        <v>0</v>
      </c>
      <c r="M349" s="39">
        <f t="shared" si="127"/>
        <v>0</v>
      </c>
      <c r="N349" s="1" t="b">
        <f t="shared" si="128"/>
        <v>1</v>
      </c>
      <c r="O349" s="41">
        <f t="shared" si="129"/>
        <v>0</v>
      </c>
      <c r="Q349" s="7">
        <f t="shared" si="130"/>
        <v>0</v>
      </c>
      <c r="R349" s="7">
        <f t="shared" si="131"/>
        <v>0</v>
      </c>
      <c r="S349" s="7">
        <f t="shared" si="132"/>
        <v>0</v>
      </c>
      <c r="T349" s="7">
        <f t="shared" si="133"/>
        <v>0</v>
      </c>
      <c r="U349" s="7">
        <f t="shared" si="134"/>
        <v>0</v>
      </c>
      <c r="V349" s="7">
        <f t="shared" si="135"/>
        <v>0</v>
      </c>
      <c r="W349" s="7">
        <f t="shared" si="136"/>
        <v>0</v>
      </c>
      <c r="X349" s="7">
        <f t="shared" si="137"/>
        <v>0</v>
      </c>
      <c r="Y349" s="7">
        <f t="shared" si="138"/>
        <v>0</v>
      </c>
      <c r="Z349" s="7">
        <f t="shared" si="139"/>
        <v>0</v>
      </c>
      <c r="AA349" s="7">
        <f t="shared" si="140"/>
        <v>0</v>
      </c>
      <c r="AC349" s="7">
        <f t="shared" si="141"/>
        <v>0</v>
      </c>
      <c r="AD349" s="7">
        <f t="shared" si="142"/>
        <v>0</v>
      </c>
      <c r="AE349" s="7">
        <f t="shared" si="143"/>
        <v>0</v>
      </c>
      <c r="AF349" s="7">
        <f t="shared" si="144"/>
        <v>0</v>
      </c>
      <c r="AG349" s="7">
        <f t="shared" si="145"/>
        <v>0</v>
      </c>
      <c r="AH349" s="7">
        <f t="shared" si="146"/>
        <v>0</v>
      </c>
      <c r="AI349" s="7">
        <f t="shared" si="147"/>
        <v>0</v>
      </c>
      <c r="AJ349" s="7">
        <f t="shared" si="148"/>
        <v>0</v>
      </c>
      <c r="AK349" s="7">
        <f t="shared" si="149"/>
        <v>0</v>
      </c>
      <c r="AL349" s="7">
        <f t="shared" si="150"/>
        <v>0</v>
      </c>
      <c r="AM349" s="7">
        <f t="shared" si="151"/>
        <v>0</v>
      </c>
    </row>
    <row r="350" spans="1:39" hidden="1" x14ac:dyDescent="0.75">
      <c r="A350" s="3">
        <v>41988</v>
      </c>
      <c r="B350" s="37">
        <f>IFERROR(INDEX(BTC!$F:$F,MATCH($A350,BTC!$A:$A,0))*INDEX('Control Panel'!$B:$B,MATCH('Index Volume'!$A350+1,'Control Panel'!$A:$A,1)),0)</f>
        <v>0</v>
      </c>
      <c r="C350" s="37">
        <f>IFERROR(INDEX(XRP!$F:$F,MATCH($A350,XRP!$A:$A,0))*INDEX('Control Panel'!$C:$C,MATCH($A350+1,'Control Panel'!$A:$A,1)),0)</f>
        <v>0</v>
      </c>
      <c r="D350" s="37">
        <f>IFERROR(INDEX(LTC!$F:$F,MATCH($A350,LTC!$A:$A,0))*INDEX('Control Panel'!$D:$D,MATCH($A350+1,'Control Panel'!$A:$A,1)),0)</f>
        <v>0</v>
      </c>
      <c r="E350" s="37">
        <f>IFERROR(INDEX(ETC!$F:$F,MATCH($A350,ETC!$A:$A,0))*INDEX('Control Panel'!$E:$E,MATCH($A350+1,'Control Panel'!$A:$A,1)),0)</f>
        <v>0</v>
      </c>
      <c r="F350" s="37">
        <f>IFERROR(INDEX(ETH!$F:$F,MATCH($A350,ETH!$A:$A,0))*INDEX('Control Panel'!$F:$F,MATCH('Index Volume'!$A350+1,'Control Panel'!$A:$A,1)),0)</f>
        <v>0</v>
      </c>
      <c r="G350" s="37">
        <f>IFERROR(INDEX(BCH!$F:$F,MATCH($A350,BCH!$A:$A,0))*INDEX('Control Panel'!$G:$G,MATCH('Index Volume'!$A350+1,'Control Panel'!$A:$A,1)),0)</f>
        <v>0</v>
      </c>
      <c r="H350" s="37">
        <f>IFERROR(INDEX(XMR!$F:$F,MATCH($A350,XMR!$A:$A,0))*INDEX('Control Panel'!$H:$H,MATCH('Index Volume'!$A350+1,'Control Panel'!$A:$A,1)),0)</f>
        <v>0</v>
      </c>
      <c r="I350" s="37">
        <f>IFERROR(INDEX(ZEC!$F:$F,MATCH($A350,ZEC!$A:$A,0))*INDEX('Control Panel'!$I:$I,MATCH('Index Volume'!$A350+1,'Control Panel'!$A:$A,1)),0)</f>
        <v>0</v>
      </c>
      <c r="J350" s="37">
        <f>IFERROR(INDEX(EOS!$F:$F,MATCH($A350,EOS!$A:$A,0))*INDEX('Control Panel'!$J:$J,MATCH('Index Volume'!$A350+1,'Control Panel'!$A:$A,1)),0)</f>
        <v>0</v>
      </c>
      <c r="K350" s="37">
        <f>IFERROR(INDEX(DASH!$F:$F,MATCH($A350,DASH!$A:$A,0))*INDEX('Control Panel'!$K:$K,MATCH('Index Volume'!$A350+1,'Control Panel'!$A:$A,1)),0)</f>
        <v>0</v>
      </c>
      <c r="L350" s="37">
        <f>IFERROR(INDEX(XLM!$F:$F,MATCH($A350,XLM!$A:$A,0))*INDEX('Control Panel'!$L:$L,MATCH('Index Volume'!$A350+1,'Control Panel'!$A:$A,1)),0)</f>
        <v>0</v>
      </c>
      <c r="M350" s="39">
        <f t="shared" si="127"/>
        <v>0</v>
      </c>
      <c r="N350" s="1" t="b">
        <f t="shared" si="128"/>
        <v>1</v>
      </c>
      <c r="O350" s="41">
        <f t="shared" si="129"/>
        <v>0</v>
      </c>
      <c r="Q350" s="7">
        <f t="shared" si="130"/>
        <v>0</v>
      </c>
      <c r="R350" s="7">
        <f t="shared" si="131"/>
        <v>0</v>
      </c>
      <c r="S350" s="7">
        <f t="shared" si="132"/>
        <v>0</v>
      </c>
      <c r="T350" s="7">
        <f t="shared" si="133"/>
        <v>0</v>
      </c>
      <c r="U350" s="7">
        <f t="shared" si="134"/>
        <v>0</v>
      </c>
      <c r="V350" s="7">
        <f t="shared" si="135"/>
        <v>0</v>
      </c>
      <c r="W350" s="7">
        <f t="shared" si="136"/>
        <v>0</v>
      </c>
      <c r="X350" s="7">
        <f t="shared" si="137"/>
        <v>0</v>
      </c>
      <c r="Y350" s="7">
        <f t="shared" si="138"/>
        <v>0</v>
      </c>
      <c r="Z350" s="7">
        <f t="shared" si="139"/>
        <v>0</v>
      </c>
      <c r="AA350" s="7">
        <f t="shared" si="140"/>
        <v>0</v>
      </c>
      <c r="AC350" s="7">
        <f t="shared" si="141"/>
        <v>0</v>
      </c>
      <c r="AD350" s="7">
        <f t="shared" si="142"/>
        <v>0</v>
      </c>
      <c r="AE350" s="7">
        <f t="shared" si="143"/>
        <v>0</v>
      </c>
      <c r="AF350" s="7">
        <f t="shared" si="144"/>
        <v>0</v>
      </c>
      <c r="AG350" s="7">
        <f t="shared" si="145"/>
        <v>0</v>
      </c>
      <c r="AH350" s="7">
        <f t="shared" si="146"/>
        <v>0</v>
      </c>
      <c r="AI350" s="7">
        <f t="shared" si="147"/>
        <v>0</v>
      </c>
      <c r="AJ350" s="7">
        <f t="shared" si="148"/>
        <v>0</v>
      </c>
      <c r="AK350" s="7">
        <f t="shared" si="149"/>
        <v>0</v>
      </c>
      <c r="AL350" s="7">
        <f t="shared" si="150"/>
        <v>0</v>
      </c>
      <c r="AM350" s="7">
        <f t="shared" si="151"/>
        <v>0</v>
      </c>
    </row>
    <row r="351" spans="1:39" hidden="1" x14ac:dyDescent="0.75">
      <c r="A351" s="4">
        <v>41989</v>
      </c>
      <c r="B351" s="37">
        <f>IFERROR(INDEX(BTC!$F:$F,MATCH($A351,BTC!$A:$A,0))*INDEX('Control Panel'!$B:$B,MATCH('Index Volume'!$A351+1,'Control Panel'!$A:$A,1)),0)</f>
        <v>0</v>
      </c>
      <c r="C351" s="37">
        <f>IFERROR(INDEX(XRP!$F:$F,MATCH($A351,XRP!$A:$A,0))*INDEX('Control Panel'!$C:$C,MATCH($A351+1,'Control Panel'!$A:$A,1)),0)</f>
        <v>0</v>
      </c>
      <c r="D351" s="37">
        <f>IFERROR(INDEX(LTC!$F:$F,MATCH($A351,LTC!$A:$A,0))*INDEX('Control Panel'!$D:$D,MATCH($A351+1,'Control Panel'!$A:$A,1)),0)</f>
        <v>0</v>
      </c>
      <c r="E351" s="37">
        <f>IFERROR(INDEX(ETC!$F:$F,MATCH($A351,ETC!$A:$A,0))*INDEX('Control Panel'!$E:$E,MATCH($A351+1,'Control Panel'!$A:$A,1)),0)</f>
        <v>0</v>
      </c>
      <c r="F351" s="37">
        <f>IFERROR(INDEX(ETH!$F:$F,MATCH($A351,ETH!$A:$A,0))*INDEX('Control Panel'!$F:$F,MATCH('Index Volume'!$A351+1,'Control Panel'!$A:$A,1)),0)</f>
        <v>0</v>
      </c>
      <c r="G351" s="37">
        <f>IFERROR(INDEX(BCH!$F:$F,MATCH($A351,BCH!$A:$A,0))*INDEX('Control Panel'!$G:$G,MATCH('Index Volume'!$A351+1,'Control Panel'!$A:$A,1)),0)</f>
        <v>0</v>
      </c>
      <c r="H351" s="37">
        <f>IFERROR(INDEX(XMR!$F:$F,MATCH($A351,XMR!$A:$A,0))*INDEX('Control Panel'!$H:$H,MATCH('Index Volume'!$A351+1,'Control Panel'!$A:$A,1)),0)</f>
        <v>0</v>
      </c>
      <c r="I351" s="37">
        <f>IFERROR(INDEX(ZEC!$F:$F,MATCH($A351,ZEC!$A:$A,0))*INDEX('Control Panel'!$I:$I,MATCH('Index Volume'!$A351+1,'Control Panel'!$A:$A,1)),0)</f>
        <v>0</v>
      </c>
      <c r="J351" s="37">
        <f>IFERROR(INDEX(EOS!$F:$F,MATCH($A351,EOS!$A:$A,0))*INDEX('Control Panel'!$J:$J,MATCH('Index Volume'!$A351+1,'Control Panel'!$A:$A,1)),0)</f>
        <v>0</v>
      </c>
      <c r="K351" s="37">
        <f>IFERROR(INDEX(DASH!$F:$F,MATCH($A351,DASH!$A:$A,0))*INDEX('Control Panel'!$K:$K,MATCH('Index Volume'!$A351+1,'Control Panel'!$A:$A,1)),0)</f>
        <v>0</v>
      </c>
      <c r="L351" s="37">
        <f>IFERROR(INDEX(XLM!$F:$F,MATCH($A351,XLM!$A:$A,0))*INDEX('Control Panel'!$L:$L,MATCH('Index Volume'!$A351+1,'Control Panel'!$A:$A,1)),0)</f>
        <v>0</v>
      </c>
      <c r="M351" s="39">
        <f t="shared" si="127"/>
        <v>0</v>
      </c>
      <c r="N351" s="1" t="b">
        <f t="shared" si="128"/>
        <v>1</v>
      </c>
      <c r="O351" s="41">
        <f t="shared" si="129"/>
        <v>0</v>
      </c>
      <c r="Q351" s="7">
        <f t="shared" si="130"/>
        <v>0</v>
      </c>
      <c r="R351" s="7">
        <f t="shared" si="131"/>
        <v>0</v>
      </c>
      <c r="S351" s="7">
        <f t="shared" si="132"/>
        <v>0</v>
      </c>
      <c r="T351" s="7">
        <f t="shared" si="133"/>
        <v>0</v>
      </c>
      <c r="U351" s="7">
        <f t="shared" si="134"/>
        <v>0</v>
      </c>
      <c r="V351" s="7">
        <f t="shared" si="135"/>
        <v>0</v>
      </c>
      <c r="W351" s="7">
        <f t="shared" si="136"/>
        <v>0</v>
      </c>
      <c r="X351" s="7">
        <f t="shared" si="137"/>
        <v>0</v>
      </c>
      <c r="Y351" s="7">
        <f t="shared" si="138"/>
        <v>0</v>
      </c>
      <c r="Z351" s="7">
        <f t="shared" si="139"/>
        <v>0</v>
      </c>
      <c r="AA351" s="7">
        <f t="shared" si="140"/>
        <v>0</v>
      </c>
      <c r="AC351" s="7">
        <f t="shared" si="141"/>
        <v>0</v>
      </c>
      <c r="AD351" s="7">
        <f t="shared" si="142"/>
        <v>0</v>
      </c>
      <c r="AE351" s="7">
        <f t="shared" si="143"/>
        <v>0</v>
      </c>
      <c r="AF351" s="7">
        <f t="shared" si="144"/>
        <v>0</v>
      </c>
      <c r="AG351" s="7">
        <f t="shared" si="145"/>
        <v>0</v>
      </c>
      <c r="AH351" s="7">
        <f t="shared" si="146"/>
        <v>0</v>
      </c>
      <c r="AI351" s="7">
        <f t="shared" si="147"/>
        <v>0</v>
      </c>
      <c r="AJ351" s="7">
        <f t="shared" si="148"/>
        <v>0</v>
      </c>
      <c r="AK351" s="7">
        <f t="shared" si="149"/>
        <v>0</v>
      </c>
      <c r="AL351" s="7">
        <f t="shared" si="150"/>
        <v>0</v>
      </c>
      <c r="AM351" s="7">
        <f t="shared" si="151"/>
        <v>0</v>
      </c>
    </row>
    <row r="352" spans="1:39" hidden="1" x14ac:dyDescent="0.75">
      <c r="A352" s="3">
        <v>41990</v>
      </c>
      <c r="B352" s="37">
        <f>IFERROR(INDEX(BTC!$F:$F,MATCH($A352,BTC!$A:$A,0))*INDEX('Control Panel'!$B:$B,MATCH('Index Volume'!$A352+1,'Control Panel'!$A:$A,1)),0)</f>
        <v>0</v>
      </c>
      <c r="C352" s="37">
        <f>IFERROR(INDEX(XRP!$F:$F,MATCH($A352,XRP!$A:$A,0))*INDEX('Control Panel'!$C:$C,MATCH($A352+1,'Control Panel'!$A:$A,1)),0)</f>
        <v>0</v>
      </c>
      <c r="D352" s="37">
        <f>IFERROR(INDEX(LTC!$F:$F,MATCH($A352,LTC!$A:$A,0))*INDEX('Control Panel'!$D:$D,MATCH($A352+1,'Control Panel'!$A:$A,1)),0)</f>
        <v>0</v>
      </c>
      <c r="E352" s="37">
        <f>IFERROR(INDEX(ETC!$F:$F,MATCH($A352,ETC!$A:$A,0))*INDEX('Control Panel'!$E:$E,MATCH($A352+1,'Control Panel'!$A:$A,1)),0)</f>
        <v>0</v>
      </c>
      <c r="F352" s="37">
        <f>IFERROR(INDEX(ETH!$F:$F,MATCH($A352,ETH!$A:$A,0))*INDEX('Control Panel'!$F:$F,MATCH('Index Volume'!$A352+1,'Control Panel'!$A:$A,1)),0)</f>
        <v>0</v>
      </c>
      <c r="G352" s="37">
        <f>IFERROR(INDEX(BCH!$F:$F,MATCH($A352,BCH!$A:$A,0))*INDEX('Control Panel'!$G:$G,MATCH('Index Volume'!$A352+1,'Control Panel'!$A:$A,1)),0)</f>
        <v>0</v>
      </c>
      <c r="H352" s="37">
        <f>IFERROR(INDEX(XMR!$F:$F,MATCH($A352,XMR!$A:$A,0))*INDEX('Control Panel'!$H:$H,MATCH('Index Volume'!$A352+1,'Control Panel'!$A:$A,1)),0)</f>
        <v>0</v>
      </c>
      <c r="I352" s="37">
        <f>IFERROR(INDEX(ZEC!$F:$F,MATCH($A352,ZEC!$A:$A,0))*INDEX('Control Panel'!$I:$I,MATCH('Index Volume'!$A352+1,'Control Panel'!$A:$A,1)),0)</f>
        <v>0</v>
      </c>
      <c r="J352" s="37">
        <f>IFERROR(INDEX(EOS!$F:$F,MATCH($A352,EOS!$A:$A,0))*INDEX('Control Panel'!$J:$J,MATCH('Index Volume'!$A352+1,'Control Panel'!$A:$A,1)),0)</f>
        <v>0</v>
      </c>
      <c r="K352" s="37">
        <f>IFERROR(INDEX(DASH!$F:$F,MATCH($A352,DASH!$A:$A,0))*INDEX('Control Panel'!$K:$K,MATCH('Index Volume'!$A352+1,'Control Panel'!$A:$A,1)),0)</f>
        <v>0</v>
      </c>
      <c r="L352" s="37">
        <f>IFERROR(INDEX(XLM!$F:$F,MATCH($A352,XLM!$A:$A,0))*INDEX('Control Panel'!$L:$L,MATCH('Index Volume'!$A352+1,'Control Panel'!$A:$A,1)),0)</f>
        <v>0</v>
      </c>
      <c r="M352" s="39">
        <f t="shared" si="127"/>
        <v>0</v>
      </c>
      <c r="N352" s="1" t="b">
        <f t="shared" si="128"/>
        <v>1</v>
      </c>
      <c r="O352" s="41">
        <f t="shared" si="129"/>
        <v>0</v>
      </c>
      <c r="Q352" s="7">
        <f t="shared" si="130"/>
        <v>0</v>
      </c>
      <c r="R352" s="7">
        <f t="shared" si="131"/>
        <v>0</v>
      </c>
      <c r="S352" s="7">
        <f t="shared" si="132"/>
        <v>0</v>
      </c>
      <c r="T352" s="7">
        <f t="shared" si="133"/>
        <v>0</v>
      </c>
      <c r="U352" s="7">
        <f t="shared" si="134"/>
        <v>0</v>
      </c>
      <c r="V352" s="7">
        <f t="shared" si="135"/>
        <v>0</v>
      </c>
      <c r="W352" s="7">
        <f t="shared" si="136"/>
        <v>0</v>
      </c>
      <c r="X352" s="7">
        <f t="shared" si="137"/>
        <v>0</v>
      </c>
      <c r="Y352" s="7">
        <f t="shared" si="138"/>
        <v>0</v>
      </c>
      <c r="Z352" s="7">
        <f t="shared" si="139"/>
        <v>0</v>
      </c>
      <c r="AA352" s="7">
        <f t="shared" si="140"/>
        <v>0</v>
      </c>
      <c r="AC352" s="7">
        <f t="shared" si="141"/>
        <v>0</v>
      </c>
      <c r="AD352" s="7">
        <f t="shared" si="142"/>
        <v>0</v>
      </c>
      <c r="AE352" s="7">
        <f t="shared" si="143"/>
        <v>0</v>
      </c>
      <c r="AF352" s="7">
        <f t="shared" si="144"/>
        <v>0</v>
      </c>
      <c r="AG352" s="7">
        <f t="shared" si="145"/>
        <v>0</v>
      </c>
      <c r="AH352" s="7">
        <f t="shared" si="146"/>
        <v>0</v>
      </c>
      <c r="AI352" s="7">
        <f t="shared" si="147"/>
        <v>0</v>
      </c>
      <c r="AJ352" s="7">
        <f t="shared" si="148"/>
        <v>0</v>
      </c>
      <c r="AK352" s="7">
        <f t="shared" si="149"/>
        <v>0</v>
      </c>
      <c r="AL352" s="7">
        <f t="shared" si="150"/>
        <v>0</v>
      </c>
      <c r="AM352" s="7">
        <f t="shared" si="151"/>
        <v>0</v>
      </c>
    </row>
    <row r="353" spans="1:39" hidden="1" x14ac:dyDescent="0.75">
      <c r="A353" s="4">
        <v>41991</v>
      </c>
      <c r="B353" s="37">
        <f>IFERROR(INDEX(BTC!$F:$F,MATCH($A353,BTC!$A:$A,0))*INDEX('Control Panel'!$B:$B,MATCH('Index Volume'!$A353+1,'Control Panel'!$A:$A,1)),0)</f>
        <v>0</v>
      </c>
      <c r="C353" s="37">
        <f>IFERROR(INDEX(XRP!$F:$F,MATCH($A353,XRP!$A:$A,0))*INDEX('Control Panel'!$C:$C,MATCH($A353+1,'Control Panel'!$A:$A,1)),0)</f>
        <v>0</v>
      </c>
      <c r="D353" s="37">
        <f>IFERROR(INDEX(LTC!$F:$F,MATCH($A353,LTC!$A:$A,0))*INDEX('Control Panel'!$D:$D,MATCH($A353+1,'Control Panel'!$A:$A,1)),0)</f>
        <v>0</v>
      </c>
      <c r="E353" s="37">
        <f>IFERROR(INDEX(ETC!$F:$F,MATCH($A353,ETC!$A:$A,0))*INDEX('Control Panel'!$E:$E,MATCH($A353+1,'Control Panel'!$A:$A,1)),0)</f>
        <v>0</v>
      </c>
      <c r="F353" s="37">
        <f>IFERROR(INDEX(ETH!$F:$F,MATCH($A353,ETH!$A:$A,0))*INDEX('Control Panel'!$F:$F,MATCH('Index Volume'!$A353+1,'Control Panel'!$A:$A,1)),0)</f>
        <v>0</v>
      </c>
      <c r="G353" s="37">
        <f>IFERROR(INDEX(BCH!$F:$F,MATCH($A353,BCH!$A:$A,0))*INDEX('Control Panel'!$G:$G,MATCH('Index Volume'!$A353+1,'Control Panel'!$A:$A,1)),0)</f>
        <v>0</v>
      </c>
      <c r="H353" s="37">
        <f>IFERROR(INDEX(XMR!$F:$F,MATCH($A353,XMR!$A:$A,0))*INDEX('Control Panel'!$H:$H,MATCH('Index Volume'!$A353+1,'Control Panel'!$A:$A,1)),0)</f>
        <v>0</v>
      </c>
      <c r="I353" s="37">
        <f>IFERROR(INDEX(ZEC!$F:$F,MATCH($A353,ZEC!$A:$A,0))*INDEX('Control Panel'!$I:$I,MATCH('Index Volume'!$A353+1,'Control Panel'!$A:$A,1)),0)</f>
        <v>0</v>
      </c>
      <c r="J353" s="37">
        <f>IFERROR(INDEX(EOS!$F:$F,MATCH($A353,EOS!$A:$A,0))*INDEX('Control Panel'!$J:$J,MATCH('Index Volume'!$A353+1,'Control Panel'!$A:$A,1)),0)</f>
        <v>0</v>
      </c>
      <c r="K353" s="37">
        <f>IFERROR(INDEX(DASH!$F:$F,MATCH($A353,DASH!$A:$A,0))*INDEX('Control Panel'!$K:$K,MATCH('Index Volume'!$A353+1,'Control Panel'!$A:$A,1)),0)</f>
        <v>0</v>
      </c>
      <c r="L353" s="37">
        <f>IFERROR(INDEX(XLM!$F:$F,MATCH($A353,XLM!$A:$A,0))*INDEX('Control Panel'!$L:$L,MATCH('Index Volume'!$A353+1,'Control Panel'!$A:$A,1)),0)</f>
        <v>0</v>
      </c>
      <c r="M353" s="39">
        <f t="shared" si="127"/>
        <v>0</v>
      </c>
      <c r="N353" s="1" t="b">
        <f t="shared" si="128"/>
        <v>1</v>
      </c>
      <c r="O353" s="41">
        <f t="shared" si="129"/>
        <v>0</v>
      </c>
      <c r="Q353" s="7">
        <f t="shared" si="130"/>
        <v>0</v>
      </c>
      <c r="R353" s="7">
        <f t="shared" si="131"/>
        <v>0</v>
      </c>
      <c r="S353" s="7">
        <f t="shared" si="132"/>
        <v>0</v>
      </c>
      <c r="T353" s="7">
        <f t="shared" si="133"/>
        <v>0</v>
      </c>
      <c r="U353" s="7">
        <f t="shared" si="134"/>
        <v>0</v>
      </c>
      <c r="V353" s="7">
        <f t="shared" si="135"/>
        <v>0</v>
      </c>
      <c r="W353" s="7">
        <f t="shared" si="136"/>
        <v>0</v>
      </c>
      <c r="X353" s="7">
        <f t="shared" si="137"/>
        <v>0</v>
      </c>
      <c r="Y353" s="7">
        <f t="shared" si="138"/>
        <v>0</v>
      </c>
      <c r="Z353" s="7">
        <f t="shared" si="139"/>
        <v>0</v>
      </c>
      <c r="AA353" s="7">
        <f t="shared" si="140"/>
        <v>0</v>
      </c>
      <c r="AC353" s="7">
        <f t="shared" si="141"/>
        <v>0</v>
      </c>
      <c r="AD353" s="7">
        <f t="shared" si="142"/>
        <v>0</v>
      </c>
      <c r="AE353" s="7">
        <f t="shared" si="143"/>
        <v>0</v>
      </c>
      <c r="AF353" s="7">
        <f t="shared" si="144"/>
        <v>0</v>
      </c>
      <c r="AG353" s="7">
        <f t="shared" si="145"/>
        <v>0</v>
      </c>
      <c r="AH353" s="7">
        <f t="shared" si="146"/>
        <v>0</v>
      </c>
      <c r="AI353" s="7">
        <f t="shared" si="147"/>
        <v>0</v>
      </c>
      <c r="AJ353" s="7">
        <f t="shared" si="148"/>
        <v>0</v>
      </c>
      <c r="AK353" s="7">
        <f t="shared" si="149"/>
        <v>0</v>
      </c>
      <c r="AL353" s="7">
        <f t="shared" si="150"/>
        <v>0</v>
      </c>
      <c r="AM353" s="7">
        <f t="shared" si="151"/>
        <v>0</v>
      </c>
    </row>
    <row r="354" spans="1:39" hidden="1" x14ac:dyDescent="0.75">
      <c r="A354" s="3">
        <v>41992</v>
      </c>
      <c r="B354" s="37">
        <f>IFERROR(INDEX(BTC!$F:$F,MATCH($A354,BTC!$A:$A,0))*INDEX('Control Panel'!$B:$B,MATCH('Index Volume'!$A354+1,'Control Panel'!$A:$A,1)),0)</f>
        <v>0</v>
      </c>
      <c r="C354" s="37">
        <f>IFERROR(INDEX(XRP!$F:$F,MATCH($A354,XRP!$A:$A,0))*INDEX('Control Panel'!$C:$C,MATCH($A354+1,'Control Panel'!$A:$A,1)),0)</f>
        <v>0</v>
      </c>
      <c r="D354" s="37">
        <f>IFERROR(INDEX(LTC!$F:$F,MATCH($A354,LTC!$A:$A,0))*INDEX('Control Panel'!$D:$D,MATCH($A354+1,'Control Panel'!$A:$A,1)),0)</f>
        <v>0</v>
      </c>
      <c r="E354" s="37">
        <f>IFERROR(INDEX(ETC!$F:$F,MATCH($A354,ETC!$A:$A,0))*INDEX('Control Panel'!$E:$E,MATCH($A354+1,'Control Panel'!$A:$A,1)),0)</f>
        <v>0</v>
      </c>
      <c r="F354" s="37">
        <f>IFERROR(INDEX(ETH!$F:$F,MATCH($A354,ETH!$A:$A,0))*INDEX('Control Panel'!$F:$F,MATCH('Index Volume'!$A354+1,'Control Panel'!$A:$A,1)),0)</f>
        <v>0</v>
      </c>
      <c r="G354" s="37">
        <f>IFERROR(INDEX(BCH!$F:$F,MATCH($A354,BCH!$A:$A,0))*INDEX('Control Panel'!$G:$G,MATCH('Index Volume'!$A354+1,'Control Panel'!$A:$A,1)),0)</f>
        <v>0</v>
      </c>
      <c r="H354" s="37">
        <f>IFERROR(INDEX(XMR!$F:$F,MATCH($A354,XMR!$A:$A,0))*INDEX('Control Panel'!$H:$H,MATCH('Index Volume'!$A354+1,'Control Panel'!$A:$A,1)),0)</f>
        <v>0</v>
      </c>
      <c r="I354" s="37">
        <f>IFERROR(INDEX(ZEC!$F:$F,MATCH($A354,ZEC!$A:$A,0))*INDEX('Control Panel'!$I:$I,MATCH('Index Volume'!$A354+1,'Control Panel'!$A:$A,1)),0)</f>
        <v>0</v>
      </c>
      <c r="J354" s="37">
        <f>IFERROR(INDEX(EOS!$F:$F,MATCH($A354,EOS!$A:$A,0))*INDEX('Control Panel'!$J:$J,MATCH('Index Volume'!$A354+1,'Control Panel'!$A:$A,1)),0)</f>
        <v>0</v>
      </c>
      <c r="K354" s="37">
        <f>IFERROR(INDEX(DASH!$F:$F,MATCH($A354,DASH!$A:$A,0))*INDEX('Control Panel'!$K:$K,MATCH('Index Volume'!$A354+1,'Control Panel'!$A:$A,1)),0)</f>
        <v>0</v>
      </c>
      <c r="L354" s="37">
        <f>IFERROR(INDEX(XLM!$F:$F,MATCH($A354,XLM!$A:$A,0))*INDEX('Control Panel'!$L:$L,MATCH('Index Volume'!$A354+1,'Control Panel'!$A:$A,1)),0)</f>
        <v>0</v>
      </c>
      <c r="M354" s="39">
        <f t="shared" si="127"/>
        <v>0</v>
      </c>
      <c r="N354" s="1" t="b">
        <f t="shared" si="128"/>
        <v>1</v>
      </c>
      <c r="O354" s="41">
        <f t="shared" si="129"/>
        <v>0</v>
      </c>
      <c r="Q354" s="7">
        <f t="shared" si="130"/>
        <v>0</v>
      </c>
      <c r="R354" s="7">
        <f t="shared" si="131"/>
        <v>0</v>
      </c>
      <c r="S354" s="7">
        <f t="shared" si="132"/>
        <v>0</v>
      </c>
      <c r="T354" s="7">
        <f t="shared" si="133"/>
        <v>0</v>
      </c>
      <c r="U354" s="7">
        <f t="shared" si="134"/>
        <v>0</v>
      </c>
      <c r="V354" s="7">
        <f t="shared" si="135"/>
        <v>0</v>
      </c>
      <c r="W354" s="7">
        <f t="shared" si="136"/>
        <v>0</v>
      </c>
      <c r="X354" s="7">
        <f t="shared" si="137"/>
        <v>0</v>
      </c>
      <c r="Y354" s="7">
        <f t="shared" si="138"/>
        <v>0</v>
      </c>
      <c r="Z354" s="7">
        <f t="shared" si="139"/>
        <v>0</v>
      </c>
      <c r="AA354" s="7">
        <f t="shared" si="140"/>
        <v>0</v>
      </c>
      <c r="AC354" s="7">
        <f t="shared" si="141"/>
        <v>0</v>
      </c>
      <c r="AD354" s="7">
        <f t="shared" si="142"/>
        <v>0</v>
      </c>
      <c r="AE354" s="7">
        <f t="shared" si="143"/>
        <v>0</v>
      </c>
      <c r="AF354" s="7">
        <f t="shared" si="144"/>
        <v>0</v>
      </c>
      <c r="AG354" s="7">
        <f t="shared" si="145"/>
        <v>0</v>
      </c>
      <c r="AH354" s="7">
        <f t="shared" si="146"/>
        <v>0</v>
      </c>
      <c r="AI354" s="7">
        <f t="shared" si="147"/>
        <v>0</v>
      </c>
      <c r="AJ354" s="7">
        <f t="shared" si="148"/>
        <v>0</v>
      </c>
      <c r="AK354" s="7">
        <f t="shared" si="149"/>
        <v>0</v>
      </c>
      <c r="AL354" s="7">
        <f t="shared" si="150"/>
        <v>0</v>
      </c>
      <c r="AM354" s="7">
        <f t="shared" si="151"/>
        <v>0</v>
      </c>
    </row>
    <row r="355" spans="1:39" hidden="1" x14ac:dyDescent="0.75">
      <c r="A355" s="4">
        <v>41993</v>
      </c>
      <c r="B355" s="37">
        <f>IFERROR(INDEX(BTC!$F:$F,MATCH($A355,BTC!$A:$A,0))*INDEX('Control Panel'!$B:$B,MATCH('Index Volume'!$A355+1,'Control Panel'!$A:$A,1)),0)</f>
        <v>0</v>
      </c>
      <c r="C355" s="37">
        <f>IFERROR(INDEX(XRP!$F:$F,MATCH($A355,XRP!$A:$A,0))*INDEX('Control Panel'!$C:$C,MATCH($A355+1,'Control Panel'!$A:$A,1)),0)</f>
        <v>0</v>
      </c>
      <c r="D355" s="37">
        <f>IFERROR(INDEX(LTC!$F:$F,MATCH($A355,LTC!$A:$A,0))*INDEX('Control Panel'!$D:$D,MATCH($A355+1,'Control Panel'!$A:$A,1)),0)</f>
        <v>0</v>
      </c>
      <c r="E355" s="37">
        <f>IFERROR(INDEX(ETC!$F:$F,MATCH($A355,ETC!$A:$A,0))*INDEX('Control Panel'!$E:$E,MATCH($A355+1,'Control Panel'!$A:$A,1)),0)</f>
        <v>0</v>
      </c>
      <c r="F355" s="37">
        <f>IFERROR(INDEX(ETH!$F:$F,MATCH($A355,ETH!$A:$A,0))*INDEX('Control Panel'!$F:$F,MATCH('Index Volume'!$A355+1,'Control Panel'!$A:$A,1)),0)</f>
        <v>0</v>
      </c>
      <c r="G355" s="37">
        <f>IFERROR(INDEX(BCH!$F:$F,MATCH($A355,BCH!$A:$A,0))*INDEX('Control Panel'!$G:$G,MATCH('Index Volume'!$A355+1,'Control Panel'!$A:$A,1)),0)</f>
        <v>0</v>
      </c>
      <c r="H355" s="37">
        <f>IFERROR(INDEX(XMR!$F:$F,MATCH($A355,XMR!$A:$A,0))*INDEX('Control Panel'!$H:$H,MATCH('Index Volume'!$A355+1,'Control Panel'!$A:$A,1)),0)</f>
        <v>0</v>
      </c>
      <c r="I355" s="37">
        <f>IFERROR(INDEX(ZEC!$F:$F,MATCH($A355,ZEC!$A:$A,0))*INDEX('Control Panel'!$I:$I,MATCH('Index Volume'!$A355+1,'Control Panel'!$A:$A,1)),0)</f>
        <v>0</v>
      </c>
      <c r="J355" s="37">
        <f>IFERROR(INDEX(EOS!$F:$F,MATCH($A355,EOS!$A:$A,0))*INDEX('Control Panel'!$J:$J,MATCH('Index Volume'!$A355+1,'Control Panel'!$A:$A,1)),0)</f>
        <v>0</v>
      </c>
      <c r="K355" s="37">
        <f>IFERROR(INDEX(DASH!$F:$F,MATCH($A355,DASH!$A:$A,0))*INDEX('Control Panel'!$K:$K,MATCH('Index Volume'!$A355+1,'Control Panel'!$A:$A,1)),0)</f>
        <v>0</v>
      </c>
      <c r="L355" s="37">
        <f>IFERROR(INDEX(XLM!$F:$F,MATCH($A355,XLM!$A:$A,0))*INDEX('Control Panel'!$L:$L,MATCH('Index Volume'!$A355+1,'Control Panel'!$A:$A,1)),0)</f>
        <v>0</v>
      </c>
      <c r="M355" s="39">
        <f t="shared" si="127"/>
        <v>0</v>
      </c>
      <c r="N355" s="1" t="b">
        <f t="shared" si="128"/>
        <v>1</v>
      </c>
      <c r="O355" s="41">
        <f t="shared" si="129"/>
        <v>0</v>
      </c>
      <c r="Q355" s="7">
        <f t="shared" si="130"/>
        <v>0</v>
      </c>
      <c r="R355" s="7">
        <f t="shared" si="131"/>
        <v>0</v>
      </c>
      <c r="S355" s="7">
        <f t="shared" si="132"/>
        <v>0</v>
      </c>
      <c r="T355" s="7">
        <f t="shared" si="133"/>
        <v>0</v>
      </c>
      <c r="U355" s="7">
        <f t="shared" si="134"/>
        <v>0</v>
      </c>
      <c r="V355" s="7">
        <f t="shared" si="135"/>
        <v>0</v>
      </c>
      <c r="W355" s="7">
        <f t="shared" si="136"/>
        <v>0</v>
      </c>
      <c r="X355" s="7">
        <f t="shared" si="137"/>
        <v>0</v>
      </c>
      <c r="Y355" s="7">
        <f t="shared" si="138"/>
        <v>0</v>
      </c>
      <c r="Z355" s="7">
        <f t="shared" si="139"/>
        <v>0</v>
      </c>
      <c r="AA355" s="7">
        <f t="shared" si="140"/>
        <v>0</v>
      </c>
      <c r="AC355" s="7">
        <f t="shared" si="141"/>
        <v>0</v>
      </c>
      <c r="AD355" s="7">
        <f t="shared" si="142"/>
        <v>0</v>
      </c>
      <c r="AE355" s="7">
        <f t="shared" si="143"/>
        <v>0</v>
      </c>
      <c r="AF355" s="7">
        <f t="shared" si="144"/>
        <v>0</v>
      </c>
      <c r="AG355" s="7">
        <f t="shared" si="145"/>
        <v>0</v>
      </c>
      <c r="AH355" s="7">
        <f t="shared" si="146"/>
        <v>0</v>
      </c>
      <c r="AI355" s="7">
        <f t="shared" si="147"/>
        <v>0</v>
      </c>
      <c r="AJ355" s="7">
        <f t="shared" si="148"/>
        <v>0</v>
      </c>
      <c r="AK355" s="7">
        <f t="shared" si="149"/>
        <v>0</v>
      </c>
      <c r="AL355" s="7">
        <f t="shared" si="150"/>
        <v>0</v>
      </c>
      <c r="AM355" s="7">
        <f t="shared" si="151"/>
        <v>0</v>
      </c>
    </row>
    <row r="356" spans="1:39" hidden="1" x14ac:dyDescent="0.75">
      <c r="A356" s="3">
        <v>41994</v>
      </c>
      <c r="B356" s="37">
        <f>IFERROR(INDEX(BTC!$F:$F,MATCH($A356,BTC!$A:$A,0))*INDEX('Control Panel'!$B:$B,MATCH('Index Volume'!$A356+1,'Control Panel'!$A:$A,1)),0)</f>
        <v>0</v>
      </c>
      <c r="C356" s="37">
        <f>IFERROR(INDEX(XRP!$F:$F,MATCH($A356,XRP!$A:$A,0))*INDEX('Control Panel'!$C:$C,MATCH($A356+1,'Control Panel'!$A:$A,1)),0)</f>
        <v>0</v>
      </c>
      <c r="D356" s="37">
        <f>IFERROR(INDEX(LTC!$F:$F,MATCH($A356,LTC!$A:$A,0))*INDEX('Control Panel'!$D:$D,MATCH($A356+1,'Control Panel'!$A:$A,1)),0)</f>
        <v>0</v>
      </c>
      <c r="E356" s="37">
        <f>IFERROR(INDEX(ETC!$F:$F,MATCH($A356,ETC!$A:$A,0))*INDEX('Control Panel'!$E:$E,MATCH($A356+1,'Control Panel'!$A:$A,1)),0)</f>
        <v>0</v>
      </c>
      <c r="F356" s="37">
        <f>IFERROR(INDEX(ETH!$F:$F,MATCH($A356,ETH!$A:$A,0))*INDEX('Control Panel'!$F:$F,MATCH('Index Volume'!$A356+1,'Control Panel'!$A:$A,1)),0)</f>
        <v>0</v>
      </c>
      <c r="G356" s="37">
        <f>IFERROR(INDEX(BCH!$F:$F,MATCH($A356,BCH!$A:$A,0))*INDEX('Control Panel'!$G:$G,MATCH('Index Volume'!$A356+1,'Control Panel'!$A:$A,1)),0)</f>
        <v>0</v>
      </c>
      <c r="H356" s="37">
        <f>IFERROR(INDEX(XMR!$F:$F,MATCH($A356,XMR!$A:$A,0))*INDEX('Control Panel'!$H:$H,MATCH('Index Volume'!$A356+1,'Control Panel'!$A:$A,1)),0)</f>
        <v>0</v>
      </c>
      <c r="I356" s="37">
        <f>IFERROR(INDEX(ZEC!$F:$F,MATCH($A356,ZEC!$A:$A,0))*INDEX('Control Panel'!$I:$I,MATCH('Index Volume'!$A356+1,'Control Panel'!$A:$A,1)),0)</f>
        <v>0</v>
      </c>
      <c r="J356" s="37">
        <f>IFERROR(INDEX(EOS!$F:$F,MATCH($A356,EOS!$A:$A,0))*INDEX('Control Panel'!$J:$J,MATCH('Index Volume'!$A356+1,'Control Panel'!$A:$A,1)),0)</f>
        <v>0</v>
      </c>
      <c r="K356" s="37">
        <f>IFERROR(INDEX(DASH!$F:$F,MATCH($A356,DASH!$A:$A,0))*INDEX('Control Panel'!$K:$K,MATCH('Index Volume'!$A356+1,'Control Panel'!$A:$A,1)),0)</f>
        <v>0</v>
      </c>
      <c r="L356" s="37">
        <f>IFERROR(INDEX(XLM!$F:$F,MATCH($A356,XLM!$A:$A,0))*INDEX('Control Panel'!$L:$L,MATCH('Index Volume'!$A356+1,'Control Panel'!$A:$A,1)),0)</f>
        <v>0</v>
      </c>
      <c r="M356" s="39">
        <f t="shared" si="127"/>
        <v>0</v>
      </c>
      <c r="N356" s="1" t="b">
        <f t="shared" si="128"/>
        <v>1</v>
      </c>
      <c r="O356" s="41">
        <f t="shared" si="129"/>
        <v>0</v>
      </c>
      <c r="Q356" s="7">
        <f t="shared" si="130"/>
        <v>0</v>
      </c>
      <c r="R356" s="7">
        <f t="shared" si="131"/>
        <v>0</v>
      </c>
      <c r="S356" s="7">
        <f t="shared" si="132"/>
        <v>0</v>
      </c>
      <c r="T356" s="7">
        <f t="shared" si="133"/>
        <v>0</v>
      </c>
      <c r="U356" s="7">
        <f t="shared" si="134"/>
        <v>0</v>
      </c>
      <c r="V356" s="7">
        <f t="shared" si="135"/>
        <v>0</v>
      </c>
      <c r="W356" s="7">
        <f t="shared" si="136"/>
        <v>0</v>
      </c>
      <c r="X356" s="7">
        <f t="shared" si="137"/>
        <v>0</v>
      </c>
      <c r="Y356" s="7">
        <f t="shared" si="138"/>
        <v>0</v>
      </c>
      <c r="Z356" s="7">
        <f t="shared" si="139"/>
        <v>0</v>
      </c>
      <c r="AA356" s="7">
        <f t="shared" si="140"/>
        <v>0</v>
      </c>
      <c r="AC356" s="7">
        <f t="shared" si="141"/>
        <v>0</v>
      </c>
      <c r="AD356" s="7">
        <f t="shared" si="142"/>
        <v>0</v>
      </c>
      <c r="AE356" s="7">
        <f t="shared" si="143"/>
        <v>0</v>
      </c>
      <c r="AF356" s="7">
        <f t="shared" si="144"/>
        <v>0</v>
      </c>
      <c r="AG356" s="7">
        <f t="shared" si="145"/>
        <v>0</v>
      </c>
      <c r="AH356" s="7">
        <f t="shared" si="146"/>
        <v>0</v>
      </c>
      <c r="AI356" s="7">
        <f t="shared" si="147"/>
        <v>0</v>
      </c>
      <c r="AJ356" s="7">
        <f t="shared" si="148"/>
        <v>0</v>
      </c>
      <c r="AK356" s="7">
        <f t="shared" si="149"/>
        <v>0</v>
      </c>
      <c r="AL356" s="7">
        <f t="shared" si="150"/>
        <v>0</v>
      </c>
      <c r="AM356" s="7">
        <f t="shared" si="151"/>
        <v>0</v>
      </c>
    </row>
    <row r="357" spans="1:39" hidden="1" x14ac:dyDescent="0.75">
      <c r="A357" s="4">
        <v>41995</v>
      </c>
      <c r="B357" s="37">
        <f>IFERROR(INDEX(BTC!$F:$F,MATCH($A357,BTC!$A:$A,0))*INDEX('Control Panel'!$B:$B,MATCH('Index Volume'!$A357+1,'Control Panel'!$A:$A,1)),0)</f>
        <v>0</v>
      </c>
      <c r="C357" s="37">
        <f>IFERROR(INDEX(XRP!$F:$F,MATCH($A357,XRP!$A:$A,0))*INDEX('Control Panel'!$C:$C,MATCH($A357+1,'Control Panel'!$A:$A,1)),0)</f>
        <v>0</v>
      </c>
      <c r="D357" s="37">
        <f>IFERROR(INDEX(LTC!$F:$F,MATCH($A357,LTC!$A:$A,0))*INDEX('Control Panel'!$D:$D,MATCH($A357+1,'Control Panel'!$A:$A,1)),0)</f>
        <v>0</v>
      </c>
      <c r="E357" s="37">
        <f>IFERROR(INDEX(ETC!$F:$F,MATCH($A357,ETC!$A:$A,0))*INDEX('Control Panel'!$E:$E,MATCH($A357+1,'Control Panel'!$A:$A,1)),0)</f>
        <v>0</v>
      </c>
      <c r="F357" s="37">
        <f>IFERROR(INDEX(ETH!$F:$F,MATCH($A357,ETH!$A:$A,0))*INDEX('Control Panel'!$F:$F,MATCH('Index Volume'!$A357+1,'Control Panel'!$A:$A,1)),0)</f>
        <v>0</v>
      </c>
      <c r="G357" s="37">
        <f>IFERROR(INDEX(BCH!$F:$F,MATCH($A357,BCH!$A:$A,0))*INDEX('Control Panel'!$G:$G,MATCH('Index Volume'!$A357+1,'Control Panel'!$A:$A,1)),0)</f>
        <v>0</v>
      </c>
      <c r="H357" s="37">
        <f>IFERROR(INDEX(XMR!$F:$F,MATCH($A357,XMR!$A:$A,0))*INDEX('Control Panel'!$H:$H,MATCH('Index Volume'!$A357+1,'Control Panel'!$A:$A,1)),0)</f>
        <v>0</v>
      </c>
      <c r="I357" s="37">
        <f>IFERROR(INDEX(ZEC!$F:$F,MATCH($A357,ZEC!$A:$A,0))*INDEX('Control Panel'!$I:$I,MATCH('Index Volume'!$A357+1,'Control Panel'!$A:$A,1)),0)</f>
        <v>0</v>
      </c>
      <c r="J357" s="37">
        <f>IFERROR(INDEX(EOS!$F:$F,MATCH($A357,EOS!$A:$A,0))*INDEX('Control Panel'!$J:$J,MATCH('Index Volume'!$A357+1,'Control Panel'!$A:$A,1)),0)</f>
        <v>0</v>
      </c>
      <c r="K357" s="37">
        <f>IFERROR(INDEX(DASH!$F:$F,MATCH($A357,DASH!$A:$A,0))*INDEX('Control Panel'!$K:$K,MATCH('Index Volume'!$A357+1,'Control Panel'!$A:$A,1)),0)</f>
        <v>0</v>
      </c>
      <c r="L357" s="37">
        <f>IFERROR(INDEX(XLM!$F:$F,MATCH($A357,XLM!$A:$A,0))*INDEX('Control Panel'!$L:$L,MATCH('Index Volume'!$A357+1,'Control Panel'!$A:$A,1)),0)</f>
        <v>0</v>
      </c>
      <c r="M357" s="39">
        <f t="shared" si="127"/>
        <v>0</v>
      </c>
      <c r="N357" s="1" t="b">
        <f t="shared" si="128"/>
        <v>1</v>
      </c>
      <c r="O357" s="41">
        <f t="shared" si="129"/>
        <v>0</v>
      </c>
      <c r="Q357" s="7">
        <f t="shared" si="130"/>
        <v>0</v>
      </c>
      <c r="R357" s="7">
        <f t="shared" si="131"/>
        <v>0</v>
      </c>
      <c r="S357" s="7">
        <f t="shared" si="132"/>
        <v>0</v>
      </c>
      <c r="T357" s="7">
        <f t="shared" si="133"/>
        <v>0</v>
      </c>
      <c r="U357" s="7">
        <f t="shared" si="134"/>
        <v>0</v>
      </c>
      <c r="V357" s="7">
        <f t="shared" si="135"/>
        <v>0</v>
      </c>
      <c r="W357" s="7">
        <f t="shared" si="136"/>
        <v>0</v>
      </c>
      <c r="X357" s="7">
        <f t="shared" si="137"/>
        <v>0</v>
      </c>
      <c r="Y357" s="7">
        <f t="shared" si="138"/>
        <v>0</v>
      </c>
      <c r="Z357" s="7">
        <f t="shared" si="139"/>
        <v>0</v>
      </c>
      <c r="AA357" s="7">
        <f t="shared" si="140"/>
        <v>0</v>
      </c>
      <c r="AC357" s="7">
        <f t="shared" si="141"/>
        <v>0</v>
      </c>
      <c r="AD357" s="7">
        <f t="shared" si="142"/>
        <v>0</v>
      </c>
      <c r="AE357" s="7">
        <f t="shared" si="143"/>
        <v>0</v>
      </c>
      <c r="AF357" s="7">
        <f t="shared" si="144"/>
        <v>0</v>
      </c>
      <c r="AG357" s="7">
        <f t="shared" si="145"/>
        <v>0</v>
      </c>
      <c r="AH357" s="7">
        <f t="shared" si="146"/>
        <v>0</v>
      </c>
      <c r="AI357" s="7">
        <f t="shared" si="147"/>
        <v>0</v>
      </c>
      <c r="AJ357" s="7">
        <f t="shared" si="148"/>
        <v>0</v>
      </c>
      <c r="AK357" s="7">
        <f t="shared" si="149"/>
        <v>0</v>
      </c>
      <c r="AL357" s="7">
        <f t="shared" si="150"/>
        <v>0</v>
      </c>
      <c r="AM357" s="7">
        <f t="shared" si="151"/>
        <v>0</v>
      </c>
    </row>
    <row r="358" spans="1:39" hidden="1" x14ac:dyDescent="0.75">
      <c r="A358" s="3">
        <v>41996</v>
      </c>
      <c r="B358" s="37">
        <f>IFERROR(INDEX(BTC!$F:$F,MATCH($A358,BTC!$A:$A,0))*INDEX('Control Panel'!$B:$B,MATCH('Index Volume'!$A358+1,'Control Panel'!$A:$A,1)),0)</f>
        <v>0</v>
      </c>
      <c r="C358" s="37">
        <f>IFERROR(INDEX(XRP!$F:$F,MATCH($A358,XRP!$A:$A,0))*INDEX('Control Panel'!$C:$C,MATCH($A358+1,'Control Panel'!$A:$A,1)),0)</f>
        <v>0</v>
      </c>
      <c r="D358" s="37">
        <f>IFERROR(INDEX(LTC!$F:$F,MATCH($A358,LTC!$A:$A,0))*INDEX('Control Panel'!$D:$D,MATCH($A358+1,'Control Panel'!$A:$A,1)),0)</f>
        <v>0</v>
      </c>
      <c r="E358" s="37">
        <f>IFERROR(INDEX(ETC!$F:$F,MATCH($A358,ETC!$A:$A,0))*INDEX('Control Panel'!$E:$E,MATCH($A358+1,'Control Panel'!$A:$A,1)),0)</f>
        <v>0</v>
      </c>
      <c r="F358" s="37">
        <f>IFERROR(INDEX(ETH!$F:$F,MATCH($A358,ETH!$A:$A,0))*INDEX('Control Panel'!$F:$F,MATCH('Index Volume'!$A358+1,'Control Panel'!$A:$A,1)),0)</f>
        <v>0</v>
      </c>
      <c r="G358" s="37">
        <f>IFERROR(INDEX(BCH!$F:$F,MATCH($A358,BCH!$A:$A,0))*INDEX('Control Panel'!$G:$G,MATCH('Index Volume'!$A358+1,'Control Panel'!$A:$A,1)),0)</f>
        <v>0</v>
      </c>
      <c r="H358" s="37">
        <f>IFERROR(INDEX(XMR!$F:$F,MATCH($A358,XMR!$A:$A,0))*INDEX('Control Panel'!$H:$H,MATCH('Index Volume'!$A358+1,'Control Panel'!$A:$A,1)),0)</f>
        <v>0</v>
      </c>
      <c r="I358" s="37">
        <f>IFERROR(INDEX(ZEC!$F:$F,MATCH($A358,ZEC!$A:$A,0))*INDEX('Control Panel'!$I:$I,MATCH('Index Volume'!$A358+1,'Control Panel'!$A:$A,1)),0)</f>
        <v>0</v>
      </c>
      <c r="J358" s="37">
        <f>IFERROR(INDEX(EOS!$F:$F,MATCH($A358,EOS!$A:$A,0))*INDEX('Control Panel'!$J:$J,MATCH('Index Volume'!$A358+1,'Control Panel'!$A:$A,1)),0)</f>
        <v>0</v>
      </c>
      <c r="K358" s="37">
        <f>IFERROR(INDEX(DASH!$F:$F,MATCH($A358,DASH!$A:$A,0))*INDEX('Control Panel'!$K:$K,MATCH('Index Volume'!$A358+1,'Control Panel'!$A:$A,1)),0)</f>
        <v>0</v>
      </c>
      <c r="L358" s="37">
        <f>IFERROR(INDEX(XLM!$F:$F,MATCH($A358,XLM!$A:$A,0))*INDEX('Control Panel'!$L:$L,MATCH('Index Volume'!$A358+1,'Control Panel'!$A:$A,1)),0)</f>
        <v>0</v>
      </c>
      <c r="M358" s="39">
        <f t="shared" si="127"/>
        <v>0</v>
      </c>
      <c r="N358" s="1" t="b">
        <f t="shared" si="128"/>
        <v>1</v>
      </c>
      <c r="O358" s="41">
        <f t="shared" si="129"/>
        <v>0</v>
      </c>
      <c r="Q358" s="7">
        <f t="shared" si="130"/>
        <v>0</v>
      </c>
      <c r="R358" s="7">
        <f t="shared" si="131"/>
        <v>0</v>
      </c>
      <c r="S358" s="7">
        <f t="shared" si="132"/>
        <v>0</v>
      </c>
      <c r="T358" s="7">
        <f t="shared" si="133"/>
        <v>0</v>
      </c>
      <c r="U358" s="7">
        <f t="shared" si="134"/>
        <v>0</v>
      </c>
      <c r="V358" s="7">
        <f t="shared" si="135"/>
        <v>0</v>
      </c>
      <c r="W358" s="7">
        <f t="shared" si="136"/>
        <v>0</v>
      </c>
      <c r="X358" s="7">
        <f t="shared" si="137"/>
        <v>0</v>
      </c>
      <c r="Y358" s="7">
        <f t="shared" si="138"/>
        <v>0</v>
      </c>
      <c r="Z358" s="7">
        <f t="shared" si="139"/>
        <v>0</v>
      </c>
      <c r="AA358" s="7">
        <f t="shared" si="140"/>
        <v>0</v>
      </c>
      <c r="AC358" s="7">
        <f t="shared" si="141"/>
        <v>0</v>
      </c>
      <c r="AD358" s="7">
        <f t="shared" si="142"/>
        <v>0</v>
      </c>
      <c r="AE358" s="7">
        <f t="shared" si="143"/>
        <v>0</v>
      </c>
      <c r="AF358" s="7">
        <f t="shared" si="144"/>
        <v>0</v>
      </c>
      <c r="AG358" s="7">
        <f t="shared" si="145"/>
        <v>0</v>
      </c>
      <c r="AH358" s="7">
        <f t="shared" si="146"/>
        <v>0</v>
      </c>
      <c r="AI358" s="7">
        <f t="shared" si="147"/>
        <v>0</v>
      </c>
      <c r="AJ358" s="7">
        <f t="shared" si="148"/>
        <v>0</v>
      </c>
      <c r="AK358" s="7">
        <f t="shared" si="149"/>
        <v>0</v>
      </c>
      <c r="AL358" s="7">
        <f t="shared" si="150"/>
        <v>0</v>
      </c>
      <c r="AM358" s="7">
        <f t="shared" si="151"/>
        <v>0</v>
      </c>
    </row>
    <row r="359" spans="1:39" hidden="1" x14ac:dyDescent="0.75">
      <c r="A359" s="4">
        <v>41997</v>
      </c>
      <c r="B359" s="37">
        <f>IFERROR(INDEX(BTC!$F:$F,MATCH($A359,BTC!$A:$A,0))*INDEX('Control Panel'!$B:$B,MATCH('Index Volume'!$A359+1,'Control Panel'!$A:$A,1)),0)</f>
        <v>0</v>
      </c>
      <c r="C359" s="37">
        <f>IFERROR(INDEX(XRP!$F:$F,MATCH($A359,XRP!$A:$A,0))*INDEX('Control Panel'!$C:$C,MATCH($A359+1,'Control Panel'!$A:$A,1)),0)</f>
        <v>0</v>
      </c>
      <c r="D359" s="37">
        <f>IFERROR(INDEX(LTC!$F:$F,MATCH($A359,LTC!$A:$A,0))*INDEX('Control Panel'!$D:$D,MATCH($A359+1,'Control Panel'!$A:$A,1)),0)</f>
        <v>0</v>
      </c>
      <c r="E359" s="37">
        <f>IFERROR(INDEX(ETC!$F:$F,MATCH($A359,ETC!$A:$A,0))*INDEX('Control Panel'!$E:$E,MATCH($A359+1,'Control Panel'!$A:$A,1)),0)</f>
        <v>0</v>
      </c>
      <c r="F359" s="37">
        <f>IFERROR(INDEX(ETH!$F:$F,MATCH($A359,ETH!$A:$A,0))*INDEX('Control Panel'!$F:$F,MATCH('Index Volume'!$A359+1,'Control Panel'!$A:$A,1)),0)</f>
        <v>0</v>
      </c>
      <c r="G359" s="37">
        <f>IFERROR(INDEX(BCH!$F:$F,MATCH($A359,BCH!$A:$A,0))*INDEX('Control Panel'!$G:$G,MATCH('Index Volume'!$A359+1,'Control Panel'!$A:$A,1)),0)</f>
        <v>0</v>
      </c>
      <c r="H359" s="37">
        <f>IFERROR(INDEX(XMR!$F:$F,MATCH($A359,XMR!$A:$A,0))*INDEX('Control Panel'!$H:$H,MATCH('Index Volume'!$A359+1,'Control Panel'!$A:$A,1)),0)</f>
        <v>0</v>
      </c>
      <c r="I359" s="37">
        <f>IFERROR(INDEX(ZEC!$F:$F,MATCH($A359,ZEC!$A:$A,0))*INDEX('Control Panel'!$I:$I,MATCH('Index Volume'!$A359+1,'Control Panel'!$A:$A,1)),0)</f>
        <v>0</v>
      </c>
      <c r="J359" s="37">
        <f>IFERROR(INDEX(EOS!$F:$F,MATCH($A359,EOS!$A:$A,0))*INDEX('Control Panel'!$J:$J,MATCH('Index Volume'!$A359+1,'Control Panel'!$A:$A,1)),0)</f>
        <v>0</v>
      </c>
      <c r="K359" s="37">
        <f>IFERROR(INDEX(DASH!$F:$F,MATCH($A359,DASH!$A:$A,0))*INDEX('Control Panel'!$K:$K,MATCH('Index Volume'!$A359+1,'Control Panel'!$A:$A,1)),0)</f>
        <v>0</v>
      </c>
      <c r="L359" s="37">
        <f>IFERROR(INDEX(XLM!$F:$F,MATCH($A359,XLM!$A:$A,0))*INDEX('Control Panel'!$L:$L,MATCH('Index Volume'!$A359+1,'Control Panel'!$A:$A,1)),0)</f>
        <v>0</v>
      </c>
      <c r="M359" s="39">
        <f t="shared" si="127"/>
        <v>0</v>
      </c>
      <c r="N359" s="1" t="b">
        <f t="shared" si="128"/>
        <v>1</v>
      </c>
      <c r="O359" s="41">
        <f t="shared" si="129"/>
        <v>0</v>
      </c>
      <c r="Q359" s="7">
        <f t="shared" si="130"/>
        <v>0</v>
      </c>
      <c r="R359" s="7">
        <f t="shared" si="131"/>
        <v>0</v>
      </c>
      <c r="S359" s="7">
        <f t="shared" si="132"/>
        <v>0</v>
      </c>
      <c r="T359" s="7">
        <f t="shared" si="133"/>
        <v>0</v>
      </c>
      <c r="U359" s="7">
        <f t="shared" si="134"/>
        <v>0</v>
      </c>
      <c r="V359" s="7">
        <f t="shared" si="135"/>
        <v>0</v>
      </c>
      <c r="W359" s="7">
        <f t="shared" si="136"/>
        <v>0</v>
      </c>
      <c r="X359" s="7">
        <f t="shared" si="137"/>
        <v>0</v>
      </c>
      <c r="Y359" s="7">
        <f t="shared" si="138"/>
        <v>0</v>
      </c>
      <c r="Z359" s="7">
        <f t="shared" si="139"/>
        <v>0</v>
      </c>
      <c r="AA359" s="7">
        <f t="shared" si="140"/>
        <v>0</v>
      </c>
      <c r="AC359" s="7">
        <f t="shared" si="141"/>
        <v>0</v>
      </c>
      <c r="AD359" s="7">
        <f t="shared" si="142"/>
        <v>0</v>
      </c>
      <c r="AE359" s="7">
        <f t="shared" si="143"/>
        <v>0</v>
      </c>
      <c r="AF359" s="7">
        <f t="shared" si="144"/>
        <v>0</v>
      </c>
      <c r="AG359" s="7">
        <f t="shared" si="145"/>
        <v>0</v>
      </c>
      <c r="AH359" s="7">
        <f t="shared" si="146"/>
        <v>0</v>
      </c>
      <c r="AI359" s="7">
        <f t="shared" si="147"/>
        <v>0</v>
      </c>
      <c r="AJ359" s="7">
        <f t="shared" si="148"/>
        <v>0</v>
      </c>
      <c r="AK359" s="7">
        <f t="shared" si="149"/>
        <v>0</v>
      </c>
      <c r="AL359" s="7">
        <f t="shared" si="150"/>
        <v>0</v>
      </c>
      <c r="AM359" s="7">
        <f t="shared" si="151"/>
        <v>0</v>
      </c>
    </row>
    <row r="360" spans="1:39" hidden="1" x14ac:dyDescent="0.75">
      <c r="A360" s="3">
        <v>41998</v>
      </c>
      <c r="B360" s="37">
        <f>IFERROR(INDEX(BTC!$F:$F,MATCH($A360,BTC!$A:$A,0))*INDEX('Control Panel'!$B:$B,MATCH('Index Volume'!$A360+1,'Control Panel'!$A:$A,1)),0)</f>
        <v>0</v>
      </c>
      <c r="C360" s="37">
        <f>IFERROR(INDEX(XRP!$F:$F,MATCH($A360,XRP!$A:$A,0))*INDEX('Control Panel'!$C:$C,MATCH($A360+1,'Control Panel'!$A:$A,1)),0)</f>
        <v>0</v>
      </c>
      <c r="D360" s="37">
        <f>IFERROR(INDEX(LTC!$F:$F,MATCH($A360,LTC!$A:$A,0))*INDEX('Control Panel'!$D:$D,MATCH($A360+1,'Control Panel'!$A:$A,1)),0)</f>
        <v>0</v>
      </c>
      <c r="E360" s="37">
        <f>IFERROR(INDEX(ETC!$F:$F,MATCH($A360,ETC!$A:$A,0))*INDEX('Control Panel'!$E:$E,MATCH($A360+1,'Control Panel'!$A:$A,1)),0)</f>
        <v>0</v>
      </c>
      <c r="F360" s="37">
        <f>IFERROR(INDEX(ETH!$F:$F,MATCH($A360,ETH!$A:$A,0))*INDEX('Control Panel'!$F:$F,MATCH('Index Volume'!$A360+1,'Control Panel'!$A:$A,1)),0)</f>
        <v>0</v>
      </c>
      <c r="G360" s="37">
        <f>IFERROR(INDEX(BCH!$F:$F,MATCH($A360,BCH!$A:$A,0))*INDEX('Control Panel'!$G:$G,MATCH('Index Volume'!$A360+1,'Control Panel'!$A:$A,1)),0)</f>
        <v>0</v>
      </c>
      <c r="H360" s="37">
        <f>IFERROR(INDEX(XMR!$F:$F,MATCH($A360,XMR!$A:$A,0))*INDEX('Control Panel'!$H:$H,MATCH('Index Volume'!$A360+1,'Control Panel'!$A:$A,1)),0)</f>
        <v>0</v>
      </c>
      <c r="I360" s="37">
        <f>IFERROR(INDEX(ZEC!$F:$F,MATCH($A360,ZEC!$A:$A,0))*INDEX('Control Panel'!$I:$I,MATCH('Index Volume'!$A360+1,'Control Panel'!$A:$A,1)),0)</f>
        <v>0</v>
      </c>
      <c r="J360" s="37">
        <f>IFERROR(INDEX(EOS!$F:$F,MATCH($A360,EOS!$A:$A,0))*INDEX('Control Panel'!$J:$J,MATCH('Index Volume'!$A360+1,'Control Panel'!$A:$A,1)),0)</f>
        <v>0</v>
      </c>
      <c r="K360" s="37">
        <f>IFERROR(INDEX(DASH!$F:$F,MATCH($A360,DASH!$A:$A,0))*INDEX('Control Panel'!$K:$K,MATCH('Index Volume'!$A360+1,'Control Panel'!$A:$A,1)),0)</f>
        <v>0</v>
      </c>
      <c r="L360" s="37">
        <f>IFERROR(INDEX(XLM!$F:$F,MATCH($A360,XLM!$A:$A,0))*INDEX('Control Panel'!$L:$L,MATCH('Index Volume'!$A360+1,'Control Panel'!$A:$A,1)),0)</f>
        <v>0</v>
      </c>
      <c r="M360" s="39">
        <f t="shared" si="127"/>
        <v>0</v>
      </c>
      <c r="N360" s="1" t="b">
        <f t="shared" si="128"/>
        <v>1</v>
      </c>
      <c r="O360" s="41">
        <f t="shared" si="129"/>
        <v>0</v>
      </c>
      <c r="Q360" s="7">
        <f t="shared" si="130"/>
        <v>0</v>
      </c>
      <c r="R360" s="7">
        <f t="shared" si="131"/>
        <v>0</v>
      </c>
      <c r="S360" s="7">
        <f t="shared" si="132"/>
        <v>0</v>
      </c>
      <c r="T360" s="7">
        <f t="shared" si="133"/>
        <v>0</v>
      </c>
      <c r="U360" s="7">
        <f t="shared" si="134"/>
        <v>0</v>
      </c>
      <c r="V360" s="7">
        <f t="shared" si="135"/>
        <v>0</v>
      </c>
      <c r="W360" s="7">
        <f t="shared" si="136"/>
        <v>0</v>
      </c>
      <c r="X360" s="7">
        <f t="shared" si="137"/>
        <v>0</v>
      </c>
      <c r="Y360" s="7">
        <f t="shared" si="138"/>
        <v>0</v>
      </c>
      <c r="Z360" s="7">
        <f t="shared" si="139"/>
        <v>0</v>
      </c>
      <c r="AA360" s="7">
        <f t="shared" si="140"/>
        <v>0</v>
      </c>
      <c r="AC360" s="7">
        <f t="shared" si="141"/>
        <v>0</v>
      </c>
      <c r="AD360" s="7">
        <f t="shared" si="142"/>
        <v>0</v>
      </c>
      <c r="AE360" s="7">
        <f t="shared" si="143"/>
        <v>0</v>
      </c>
      <c r="AF360" s="7">
        <f t="shared" si="144"/>
        <v>0</v>
      </c>
      <c r="AG360" s="7">
        <f t="shared" si="145"/>
        <v>0</v>
      </c>
      <c r="AH360" s="7">
        <f t="shared" si="146"/>
        <v>0</v>
      </c>
      <c r="AI360" s="7">
        <f t="shared" si="147"/>
        <v>0</v>
      </c>
      <c r="AJ360" s="7">
        <f t="shared" si="148"/>
        <v>0</v>
      </c>
      <c r="AK360" s="7">
        <f t="shared" si="149"/>
        <v>0</v>
      </c>
      <c r="AL360" s="7">
        <f t="shared" si="150"/>
        <v>0</v>
      </c>
      <c r="AM360" s="7">
        <f t="shared" si="151"/>
        <v>0</v>
      </c>
    </row>
    <row r="361" spans="1:39" hidden="1" x14ac:dyDescent="0.75">
      <c r="A361" s="4">
        <v>41999</v>
      </c>
      <c r="B361" s="37">
        <f>IFERROR(INDEX(BTC!$F:$F,MATCH($A361,BTC!$A:$A,0))*INDEX('Control Panel'!$B:$B,MATCH('Index Volume'!$A361+1,'Control Panel'!$A:$A,1)),0)</f>
        <v>0</v>
      </c>
      <c r="C361" s="37">
        <f>IFERROR(INDEX(XRP!$F:$F,MATCH($A361,XRP!$A:$A,0))*INDEX('Control Panel'!$C:$C,MATCH($A361+1,'Control Panel'!$A:$A,1)),0)</f>
        <v>0</v>
      </c>
      <c r="D361" s="37">
        <f>IFERROR(INDEX(LTC!$F:$F,MATCH($A361,LTC!$A:$A,0))*INDEX('Control Panel'!$D:$D,MATCH($A361+1,'Control Panel'!$A:$A,1)),0)</f>
        <v>0</v>
      </c>
      <c r="E361" s="37">
        <f>IFERROR(INDEX(ETC!$F:$F,MATCH($A361,ETC!$A:$A,0))*INDEX('Control Panel'!$E:$E,MATCH($A361+1,'Control Panel'!$A:$A,1)),0)</f>
        <v>0</v>
      </c>
      <c r="F361" s="37">
        <f>IFERROR(INDEX(ETH!$F:$F,MATCH($A361,ETH!$A:$A,0))*INDEX('Control Panel'!$F:$F,MATCH('Index Volume'!$A361+1,'Control Panel'!$A:$A,1)),0)</f>
        <v>0</v>
      </c>
      <c r="G361" s="37">
        <f>IFERROR(INDEX(BCH!$F:$F,MATCH($A361,BCH!$A:$A,0))*INDEX('Control Panel'!$G:$G,MATCH('Index Volume'!$A361+1,'Control Panel'!$A:$A,1)),0)</f>
        <v>0</v>
      </c>
      <c r="H361" s="37">
        <f>IFERROR(INDEX(XMR!$F:$F,MATCH($A361,XMR!$A:$A,0))*INDEX('Control Panel'!$H:$H,MATCH('Index Volume'!$A361+1,'Control Panel'!$A:$A,1)),0)</f>
        <v>0</v>
      </c>
      <c r="I361" s="37">
        <f>IFERROR(INDEX(ZEC!$F:$F,MATCH($A361,ZEC!$A:$A,0))*INDEX('Control Panel'!$I:$I,MATCH('Index Volume'!$A361+1,'Control Panel'!$A:$A,1)),0)</f>
        <v>0</v>
      </c>
      <c r="J361" s="37">
        <f>IFERROR(INDEX(EOS!$F:$F,MATCH($A361,EOS!$A:$A,0))*INDEX('Control Panel'!$J:$J,MATCH('Index Volume'!$A361+1,'Control Panel'!$A:$A,1)),0)</f>
        <v>0</v>
      </c>
      <c r="K361" s="37">
        <f>IFERROR(INDEX(DASH!$F:$F,MATCH($A361,DASH!$A:$A,0))*INDEX('Control Panel'!$K:$K,MATCH('Index Volume'!$A361+1,'Control Panel'!$A:$A,1)),0)</f>
        <v>0</v>
      </c>
      <c r="L361" s="37">
        <f>IFERROR(INDEX(XLM!$F:$F,MATCH($A361,XLM!$A:$A,0))*INDEX('Control Panel'!$L:$L,MATCH('Index Volume'!$A361+1,'Control Panel'!$A:$A,1)),0)</f>
        <v>0</v>
      </c>
      <c r="M361" s="39">
        <f t="shared" si="127"/>
        <v>0</v>
      </c>
      <c r="N361" s="1" t="b">
        <f t="shared" si="128"/>
        <v>1</v>
      </c>
      <c r="O361" s="41">
        <f t="shared" si="129"/>
        <v>0</v>
      </c>
      <c r="Q361" s="7">
        <f t="shared" si="130"/>
        <v>0</v>
      </c>
      <c r="R361" s="7">
        <f t="shared" si="131"/>
        <v>0</v>
      </c>
      <c r="S361" s="7">
        <f t="shared" si="132"/>
        <v>0</v>
      </c>
      <c r="T361" s="7">
        <f t="shared" si="133"/>
        <v>0</v>
      </c>
      <c r="U361" s="7">
        <f t="shared" si="134"/>
        <v>0</v>
      </c>
      <c r="V361" s="7">
        <f t="shared" si="135"/>
        <v>0</v>
      </c>
      <c r="W361" s="7">
        <f t="shared" si="136"/>
        <v>0</v>
      </c>
      <c r="X361" s="7">
        <f t="shared" si="137"/>
        <v>0</v>
      </c>
      <c r="Y361" s="7">
        <f t="shared" si="138"/>
        <v>0</v>
      </c>
      <c r="Z361" s="7">
        <f t="shared" si="139"/>
        <v>0</v>
      </c>
      <c r="AA361" s="7">
        <f t="shared" si="140"/>
        <v>0</v>
      </c>
      <c r="AC361" s="7">
        <f t="shared" si="141"/>
        <v>0</v>
      </c>
      <c r="AD361" s="7">
        <f t="shared" si="142"/>
        <v>0</v>
      </c>
      <c r="AE361" s="7">
        <f t="shared" si="143"/>
        <v>0</v>
      </c>
      <c r="AF361" s="7">
        <f t="shared" si="144"/>
        <v>0</v>
      </c>
      <c r="AG361" s="7">
        <f t="shared" si="145"/>
        <v>0</v>
      </c>
      <c r="AH361" s="7">
        <f t="shared" si="146"/>
        <v>0</v>
      </c>
      <c r="AI361" s="7">
        <f t="shared" si="147"/>
        <v>0</v>
      </c>
      <c r="AJ361" s="7">
        <f t="shared" si="148"/>
        <v>0</v>
      </c>
      <c r="AK361" s="7">
        <f t="shared" si="149"/>
        <v>0</v>
      </c>
      <c r="AL361" s="7">
        <f t="shared" si="150"/>
        <v>0</v>
      </c>
      <c r="AM361" s="7">
        <f t="shared" si="151"/>
        <v>0</v>
      </c>
    </row>
    <row r="362" spans="1:39" hidden="1" x14ac:dyDescent="0.75">
      <c r="A362" s="3">
        <v>42000</v>
      </c>
      <c r="B362" s="37">
        <f>IFERROR(INDEX(BTC!$F:$F,MATCH($A362,BTC!$A:$A,0))*INDEX('Control Panel'!$B:$B,MATCH('Index Volume'!$A362+1,'Control Panel'!$A:$A,1)),0)</f>
        <v>0</v>
      </c>
      <c r="C362" s="37">
        <f>IFERROR(INDEX(XRP!$F:$F,MATCH($A362,XRP!$A:$A,0))*INDEX('Control Panel'!$C:$C,MATCH($A362+1,'Control Panel'!$A:$A,1)),0)</f>
        <v>0</v>
      </c>
      <c r="D362" s="37">
        <f>IFERROR(INDEX(LTC!$F:$F,MATCH($A362,LTC!$A:$A,0))*INDEX('Control Panel'!$D:$D,MATCH($A362+1,'Control Panel'!$A:$A,1)),0)</f>
        <v>0</v>
      </c>
      <c r="E362" s="37">
        <f>IFERROR(INDEX(ETC!$F:$F,MATCH($A362,ETC!$A:$A,0))*INDEX('Control Panel'!$E:$E,MATCH($A362+1,'Control Panel'!$A:$A,1)),0)</f>
        <v>0</v>
      </c>
      <c r="F362" s="37">
        <f>IFERROR(INDEX(ETH!$F:$F,MATCH($A362,ETH!$A:$A,0))*INDEX('Control Panel'!$F:$F,MATCH('Index Volume'!$A362+1,'Control Panel'!$A:$A,1)),0)</f>
        <v>0</v>
      </c>
      <c r="G362" s="37">
        <f>IFERROR(INDEX(BCH!$F:$F,MATCH($A362,BCH!$A:$A,0))*INDEX('Control Panel'!$G:$G,MATCH('Index Volume'!$A362+1,'Control Panel'!$A:$A,1)),0)</f>
        <v>0</v>
      </c>
      <c r="H362" s="37">
        <f>IFERROR(INDEX(XMR!$F:$F,MATCH($A362,XMR!$A:$A,0))*INDEX('Control Panel'!$H:$H,MATCH('Index Volume'!$A362+1,'Control Panel'!$A:$A,1)),0)</f>
        <v>0</v>
      </c>
      <c r="I362" s="37">
        <f>IFERROR(INDEX(ZEC!$F:$F,MATCH($A362,ZEC!$A:$A,0))*INDEX('Control Panel'!$I:$I,MATCH('Index Volume'!$A362+1,'Control Panel'!$A:$A,1)),0)</f>
        <v>0</v>
      </c>
      <c r="J362" s="37">
        <f>IFERROR(INDEX(EOS!$F:$F,MATCH($A362,EOS!$A:$A,0))*INDEX('Control Panel'!$J:$J,MATCH('Index Volume'!$A362+1,'Control Panel'!$A:$A,1)),0)</f>
        <v>0</v>
      </c>
      <c r="K362" s="37">
        <f>IFERROR(INDEX(DASH!$F:$F,MATCH($A362,DASH!$A:$A,0))*INDEX('Control Panel'!$K:$K,MATCH('Index Volume'!$A362+1,'Control Panel'!$A:$A,1)),0)</f>
        <v>0</v>
      </c>
      <c r="L362" s="37">
        <f>IFERROR(INDEX(XLM!$F:$F,MATCH($A362,XLM!$A:$A,0))*INDEX('Control Panel'!$L:$L,MATCH('Index Volume'!$A362+1,'Control Panel'!$A:$A,1)),0)</f>
        <v>0</v>
      </c>
      <c r="M362" s="39">
        <f t="shared" si="127"/>
        <v>0</v>
      </c>
      <c r="N362" s="1" t="b">
        <f t="shared" si="128"/>
        <v>1</v>
      </c>
      <c r="O362" s="41">
        <f t="shared" si="129"/>
        <v>0</v>
      </c>
      <c r="Q362" s="7">
        <f t="shared" si="130"/>
        <v>0</v>
      </c>
      <c r="R362" s="7">
        <f t="shared" si="131"/>
        <v>0</v>
      </c>
      <c r="S362" s="7">
        <f t="shared" si="132"/>
        <v>0</v>
      </c>
      <c r="T362" s="7">
        <f t="shared" si="133"/>
        <v>0</v>
      </c>
      <c r="U362" s="7">
        <f t="shared" si="134"/>
        <v>0</v>
      </c>
      <c r="V362" s="7">
        <f t="shared" si="135"/>
        <v>0</v>
      </c>
      <c r="W362" s="7">
        <f t="shared" si="136"/>
        <v>0</v>
      </c>
      <c r="X362" s="7">
        <f t="shared" si="137"/>
        <v>0</v>
      </c>
      <c r="Y362" s="7">
        <f t="shared" si="138"/>
        <v>0</v>
      </c>
      <c r="Z362" s="7">
        <f t="shared" si="139"/>
        <v>0</v>
      </c>
      <c r="AA362" s="7">
        <f t="shared" si="140"/>
        <v>0</v>
      </c>
      <c r="AC362" s="7">
        <f t="shared" si="141"/>
        <v>0</v>
      </c>
      <c r="AD362" s="7">
        <f t="shared" si="142"/>
        <v>0</v>
      </c>
      <c r="AE362" s="7">
        <f t="shared" si="143"/>
        <v>0</v>
      </c>
      <c r="AF362" s="7">
        <f t="shared" si="144"/>
        <v>0</v>
      </c>
      <c r="AG362" s="7">
        <f t="shared" si="145"/>
        <v>0</v>
      </c>
      <c r="AH362" s="7">
        <f t="shared" si="146"/>
        <v>0</v>
      </c>
      <c r="AI362" s="7">
        <f t="shared" si="147"/>
        <v>0</v>
      </c>
      <c r="AJ362" s="7">
        <f t="shared" si="148"/>
        <v>0</v>
      </c>
      <c r="AK362" s="7">
        <f t="shared" si="149"/>
        <v>0</v>
      </c>
      <c r="AL362" s="7">
        <f t="shared" si="150"/>
        <v>0</v>
      </c>
      <c r="AM362" s="7">
        <f t="shared" si="151"/>
        <v>0</v>
      </c>
    </row>
    <row r="363" spans="1:39" hidden="1" x14ac:dyDescent="0.75">
      <c r="A363" s="4">
        <v>42001</v>
      </c>
      <c r="B363" s="37">
        <f>IFERROR(INDEX(BTC!$F:$F,MATCH($A363,BTC!$A:$A,0))*INDEX('Control Panel'!$B:$B,MATCH('Index Volume'!$A363+1,'Control Panel'!$A:$A,1)),0)</f>
        <v>0</v>
      </c>
      <c r="C363" s="37">
        <f>IFERROR(INDEX(XRP!$F:$F,MATCH($A363,XRP!$A:$A,0))*INDEX('Control Panel'!$C:$C,MATCH($A363+1,'Control Panel'!$A:$A,1)),0)</f>
        <v>0</v>
      </c>
      <c r="D363" s="37">
        <f>IFERROR(INDEX(LTC!$F:$F,MATCH($A363,LTC!$A:$A,0))*INDEX('Control Panel'!$D:$D,MATCH($A363+1,'Control Panel'!$A:$A,1)),0)</f>
        <v>0</v>
      </c>
      <c r="E363" s="37">
        <f>IFERROR(INDEX(ETC!$F:$F,MATCH($A363,ETC!$A:$A,0))*INDEX('Control Panel'!$E:$E,MATCH($A363+1,'Control Panel'!$A:$A,1)),0)</f>
        <v>0</v>
      </c>
      <c r="F363" s="37">
        <f>IFERROR(INDEX(ETH!$F:$F,MATCH($A363,ETH!$A:$A,0))*INDEX('Control Panel'!$F:$F,MATCH('Index Volume'!$A363+1,'Control Panel'!$A:$A,1)),0)</f>
        <v>0</v>
      </c>
      <c r="G363" s="37">
        <f>IFERROR(INDEX(BCH!$F:$F,MATCH($A363,BCH!$A:$A,0))*INDEX('Control Panel'!$G:$G,MATCH('Index Volume'!$A363+1,'Control Panel'!$A:$A,1)),0)</f>
        <v>0</v>
      </c>
      <c r="H363" s="37">
        <f>IFERROR(INDEX(XMR!$F:$F,MATCH($A363,XMR!$A:$A,0))*INDEX('Control Panel'!$H:$H,MATCH('Index Volume'!$A363+1,'Control Panel'!$A:$A,1)),0)</f>
        <v>0</v>
      </c>
      <c r="I363" s="37">
        <f>IFERROR(INDEX(ZEC!$F:$F,MATCH($A363,ZEC!$A:$A,0))*INDEX('Control Panel'!$I:$I,MATCH('Index Volume'!$A363+1,'Control Panel'!$A:$A,1)),0)</f>
        <v>0</v>
      </c>
      <c r="J363" s="37">
        <f>IFERROR(INDEX(EOS!$F:$F,MATCH($A363,EOS!$A:$A,0))*INDEX('Control Panel'!$J:$J,MATCH('Index Volume'!$A363+1,'Control Panel'!$A:$A,1)),0)</f>
        <v>0</v>
      </c>
      <c r="K363" s="37">
        <f>IFERROR(INDEX(DASH!$F:$F,MATCH($A363,DASH!$A:$A,0))*INDEX('Control Panel'!$K:$K,MATCH('Index Volume'!$A363+1,'Control Panel'!$A:$A,1)),0)</f>
        <v>0</v>
      </c>
      <c r="L363" s="37">
        <f>IFERROR(INDEX(XLM!$F:$F,MATCH($A363,XLM!$A:$A,0))*INDEX('Control Panel'!$L:$L,MATCH('Index Volume'!$A363+1,'Control Panel'!$A:$A,1)),0)</f>
        <v>0</v>
      </c>
      <c r="M363" s="39">
        <f t="shared" si="127"/>
        <v>0</v>
      </c>
      <c r="N363" s="1" t="b">
        <f t="shared" si="128"/>
        <v>1</v>
      </c>
      <c r="O363" s="41">
        <f t="shared" si="129"/>
        <v>0</v>
      </c>
      <c r="Q363" s="7">
        <f t="shared" si="130"/>
        <v>0</v>
      </c>
      <c r="R363" s="7">
        <f t="shared" si="131"/>
        <v>0</v>
      </c>
      <c r="S363" s="7">
        <f t="shared" si="132"/>
        <v>0</v>
      </c>
      <c r="T363" s="7">
        <f t="shared" si="133"/>
        <v>0</v>
      </c>
      <c r="U363" s="7">
        <f t="shared" si="134"/>
        <v>0</v>
      </c>
      <c r="V363" s="7">
        <f t="shared" si="135"/>
        <v>0</v>
      </c>
      <c r="W363" s="7">
        <f t="shared" si="136"/>
        <v>0</v>
      </c>
      <c r="X363" s="7">
        <f t="shared" si="137"/>
        <v>0</v>
      </c>
      <c r="Y363" s="7">
        <f t="shared" si="138"/>
        <v>0</v>
      </c>
      <c r="Z363" s="7">
        <f t="shared" si="139"/>
        <v>0</v>
      </c>
      <c r="AA363" s="7">
        <f t="shared" si="140"/>
        <v>0</v>
      </c>
      <c r="AC363" s="7">
        <f t="shared" si="141"/>
        <v>0</v>
      </c>
      <c r="AD363" s="7">
        <f t="shared" si="142"/>
        <v>0</v>
      </c>
      <c r="AE363" s="7">
        <f t="shared" si="143"/>
        <v>0</v>
      </c>
      <c r="AF363" s="7">
        <f t="shared" si="144"/>
        <v>0</v>
      </c>
      <c r="AG363" s="7">
        <f t="shared" si="145"/>
        <v>0</v>
      </c>
      <c r="AH363" s="7">
        <f t="shared" si="146"/>
        <v>0</v>
      </c>
      <c r="AI363" s="7">
        <f t="shared" si="147"/>
        <v>0</v>
      </c>
      <c r="AJ363" s="7">
        <f t="shared" si="148"/>
        <v>0</v>
      </c>
      <c r="AK363" s="7">
        <f t="shared" si="149"/>
        <v>0</v>
      </c>
      <c r="AL363" s="7">
        <f t="shared" si="150"/>
        <v>0</v>
      </c>
      <c r="AM363" s="7">
        <f t="shared" si="151"/>
        <v>0</v>
      </c>
    </row>
    <row r="364" spans="1:39" hidden="1" x14ac:dyDescent="0.75">
      <c r="A364" s="3">
        <v>42002</v>
      </c>
      <c r="B364" s="37">
        <f>IFERROR(INDEX(BTC!$F:$F,MATCH($A364,BTC!$A:$A,0))*INDEX('Control Panel'!$B:$B,MATCH('Index Volume'!$A364+1,'Control Panel'!$A:$A,1)),0)</f>
        <v>0</v>
      </c>
      <c r="C364" s="37">
        <f>IFERROR(INDEX(XRP!$F:$F,MATCH($A364,XRP!$A:$A,0))*INDEX('Control Panel'!$C:$C,MATCH($A364+1,'Control Panel'!$A:$A,1)),0)</f>
        <v>0</v>
      </c>
      <c r="D364" s="37">
        <f>IFERROR(INDEX(LTC!$F:$F,MATCH($A364,LTC!$A:$A,0))*INDEX('Control Panel'!$D:$D,MATCH($A364+1,'Control Panel'!$A:$A,1)),0)</f>
        <v>0</v>
      </c>
      <c r="E364" s="37">
        <f>IFERROR(INDEX(ETC!$F:$F,MATCH($A364,ETC!$A:$A,0))*INDEX('Control Panel'!$E:$E,MATCH($A364+1,'Control Panel'!$A:$A,1)),0)</f>
        <v>0</v>
      </c>
      <c r="F364" s="37">
        <f>IFERROR(INDEX(ETH!$F:$F,MATCH($A364,ETH!$A:$A,0))*INDEX('Control Panel'!$F:$F,MATCH('Index Volume'!$A364+1,'Control Panel'!$A:$A,1)),0)</f>
        <v>0</v>
      </c>
      <c r="G364" s="37">
        <f>IFERROR(INDEX(BCH!$F:$F,MATCH($A364,BCH!$A:$A,0))*INDEX('Control Panel'!$G:$G,MATCH('Index Volume'!$A364+1,'Control Panel'!$A:$A,1)),0)</f>
        <v>0</v>
      </c>
      <c r="H364" s="37">
        <f>IFERROR(INDEX(XMR!$F:$F,MATCH($A364,XMR!$A:$A,0))*INDEX('Control Panel'!$H:$H,MATCH('Index Volume'!$A364+1,'Control Panel'!$A:$A,1)),0)</f>
        <v>0</v>
      </c>
      <c r="I364" s="37">
        <f>IFERROR(INDEX(ZEC!$F:$F,MATCH($A364,ZEC!$A:$A,0))*INDEX('Control Panel'!$I:$I,MATCH('Index Volume'!$A364+1,'Control Panel'!$A:$A,1)),0)</f>
        <v>0</v>
      </c>
      <c r="J364" s="37">
        <f>IFERROR(INDEX(EOS!$F:$F,MATCH($A364,EOS!$A:$A,0))*INDEX('Control Panel'!$J:$J,MATCH('Index Volume'!$A364+1,'Control Panel'!$A:$A,1)),0)</f>
        <v>0</v>
      </c>
      <c r="K364" s="37">
        <f>IFERROR(INDEX(DASH!$F:$F,MATCH($A364,DASH!$A:$A,0))*INDEX('Control Panel'!$K:$K,MATCH('Index Volume'!$A364+1,'Control Panel'!$A:$A,1)),0)</f>
        <v>0</v>
      </c>
      <c r="L364" s="37">
        <f>IFERROR(INDEX(XLM!$F:$F,MATCH($A364,XLM!$A:$A,0))*INDEX('Control Panel'!$L:$L,MATCH('Index Volume'!$A364+1,'Control Panel'!$A:$A,1)),0)</f>
        <v>0</v>
      </c>
      <c r="M364" s="39">
        <f t="shared" si="127"/>
        <v>0</v>
      </c>
      <c r="N364" s="1" t="b">
        <f t="shared" si="128"/>
        <v>1</v>
      </c>
      <c r="O364" s="41">
        <f t="shared" si="129"/>
        <v>0</v>
      </c>
      <c r="Q364" s="7">
        <f t="shared" si="130"/>
        <v>0</v>
      </c>
      <c r="R364" s="7">
        <f t="shared" si="131"/>
        <v>0</v>
      </c>
      <c r="S364" s="7">
        <f t="shared" si="132"/>
        <v>0</v>
      </c>
      <c r="T364" s="7">
        <f t="shared" si="133"/>
        <v>0</v>
      </c>
      <c r="U364" s="7">
        <f t="shared" si="134"/>
        <v>0</v>
      </c>
      <c r="V364" s="7">
        <f t="shared" si="135"/>
        <v>0</v>
      </c>
      <c r="W364" s="7">
        <f t="shared" si="136"/>
        <v>0</v>
      </c>
      <c r="X364" s="7">
        <f t="shared" si="137"/>
        <v>0</v>
      </c>
      <c r="Y364" s="7">
        <f t="shared" si="138"/>
        <v>0</v>
      </c>
      <c r="Z364" s="7">
        <f t="shared" si="139"/>
        <v>0</v>
      </c>
      <c r="AA364" s="7">
        <f t="shared" si="140"/>
        <v>0</v>
      </c>
      <c r="AC364" s="7">
        <f t="shared" si="141"/>
        <v>0</v>
      </c>
      <c r="AD364" s="7">
        <f t="shared" si="142"/>
        <v>0</v>
      </c>
      <c r="AE364" s="7">
        <f t="shared" si="143"/>
        <v>0</v>
      </c>
      <c r="AF364" s="7">
        <f t="shared" si="144"/>
        <v>0</v>
      </c>
      <c r="AG364" s="7">
        <f t="shared" si="145"/>
        <v>0</v>
      </c>
      <c r="AH364" s="7">
        <f t="shared" si="146"/>
        <v>0</v>
      </c>
      <c r="AI364" s="7">
        <f t="shared" si="147"/>
        <v>0</v>
      </c>
      <c r="AJ364" s="7">
        <f t="shared" si="148"/>
        <v>0</v>
      </c>
      <c r="AK364" s="7">
        <f t="shared" si="149"/>
        <v>0</v>
      </c>
      <c r="AL364" s="7">
        <f t="shared" si="150"/>
        <v>0</v>
      </c>
      <c r="AM364" s="7">
        <f t="shared" si="151"/>
        <v>0</v>
      </c>
    </row>
    <row r="365" spans="1:39" hidden="1" x14ac:dyDescent="0.75">
      <c r="A365" s="4">
        <v>42003</v>
      </c>
      <c r="B365" s="37">
        <f>IFERROR(INDEX(BTC!$F:$F,MATCH($A365,BTC!$A:$A,0))*INDEX('Control Panel'!$B:$B,MATCH('Index Volume'!$A365+1,'Control Panel'!$A:$A,1)),0)</f>
        <v>0</v>
      </c>
      <c r="C365" s="37">
        <f>IFERROR(INDEX(XRP!$F:$F,MATCH($A365,XRP!$A:$A,0))*INDEX('Control Panel'!$C:$C,MATCH($A365+1,'Control Panel'!$A:$A,1)),0)</f>
        <v>0</v>
      </c>
      <c r="D365" s="37">
        <f>IFERROR(INDEX(LTC!$F:$F,MATCH($A365,LTC!$A:$A,0))*INDEX('Control Panel'!$D:$D,MATCH($A365+1,'Control Panel'!$A:$A,1)),0)</f>
        <v>0</v>
      </c>
      <c r="E365" s="37">
        <f>IFERROR(INDEX(ETC!$F:$F,MATCH($A365,ETC!$A:$A,0))*INDEX('Control Panel'!$E:$E,MATCH($A365+1,'Control Panel'!$A:$A,1)),0)</f>
        <v>0</v>
      </c>
      <c r="F365" s="37">
        <f>IFERROR(INDEX(ETH!$F:$F,MATCH($A365,ETH!$A:$A,0))*INDEX('Control Panel'!$F:$F,MATCH('Index Volume'!$A365+1,'Control Panel'!$A:$A,1)),0)</f>
        <v>0</v>
      </c>
      <c r="G365" s="37">
        <f>IFERROR(INDEX(BCH!$F:$F,MATCH($A365,BCH!$A:$A,0))*INDEX('Control Panel'!$G:$G,MATCH('Index Volume'!$A365+1,'Control Panel'!$A:$A,1)),0)</f>
        <v>0</v>
      </c>
      <c r="H365" s="37">
        <f>IFERROR(INDEX(XMR!$F:$F,MATCH($A365,XMR!$A:$A,0))*INDEX('Control Panel'!$H:$H,MATCH('Index Volume'!$A365+1,'Control Panel'!$A:$A,1)),0)</f>
        <v>0</v>
      </c>
      <c r="I365" s="37">
        <f>IFERROR(INDEX(ZEC!$F:$F,MATCH($A365,ZEC!$A:$A,0))*INDEX('Control Panel'!$I:$I,MATCH('Index Volume'!$A365+1,'Control Panel'!$A:$A,1)),0)</f>
        <v>0</v>
      </c>
      <c r="J365" s="37">
        <f>IFERROR(INDEX(EOS!$F:$F,MATCH($A365,EOS!$A:$A,0))*INDEX('Control Panel'!$J:$J,MATCH('Index Volume'!$A365+1,'Control Panel'!$A:$A,1)),0)</f>
        <v>0</v>
      </c>
      <c r="K365" s="37">
        <f>IFERROR(INDEX(DASH!$F:$F,MATCH($A365,DASH!$A:$A,0))*INDEX('Control Panel'!$K:$K,MATCH('Index Volume'!$A365+1,'Control Panel'!$A:$A,1)),0)</f>
        <v>0</v>
      </c>
      <c r="L365" s="37">
        <f>IFERROR(INDEX(XLM!$F:$F,MATCH($A365,XLM!$A:$A,0))*INDEX('Control Panel'!$L:$L,MATCH('Index Volume'!$A365+1,'Control Panel'!$A:$A,1)),0)</f>
        <v>0</v>
      </c>
      <c r="M365" s="39">
        <f t="shared" si="127"/>
        <v>0</v>
      </c>
      <c r="N365" s="1" t="b">
        <f t="shared" si="128"/>
        <v>1</v>
      </c>
      <c r="O365" s="41">
        <f t="shared" si="129"/>
        <v>0</v>
      </c>
      <c r="Q365" s="7">
        <f t="shared" si="130"/>
        <v>0</v>
      </c>
      <c r="R365" s="7">
        <f t="shared" si="131"/>
        <v>0</v>
      </c>
      <c r="S365" s="7">
        <f t="shared" si="132"/>
        <v>0</v>
      </c>
      <c r="T365" s="7">
        <f t="shared" si="133"/>
        <v>0</v>
      </c>
      <c r="U365" s="7">
        <f t="shared" si="134"/>
        <v>0</v>
      </c>
      <c r="V365" s="7">
        <f t="shared" si="135"/>
        <v>0</v>
      </c>
      <c r="W365" s="7">
        <f t="shared" si="136"/>
        <v>0</v>
      </c>
      <c r="X365" s="7">
        <f t="shared" si="137"/>
        <v>0</v>
      </c>
      <c r="Y365" s="7">
        <f t="shared" si="138"/>
        <v>0</v>
      </c>
      <c r="Z365" s="7">
        <f t="shared" si="139"/>
        <v>0</v>
      </c>
      <c r="AA365" s="7">
        <f t="shared" si="140"/>
        <v>0</v>
      </c>
      <c r="AC365" s="7">
        <f t="shared" si="141"/>
        <v>0</v>
      </c>
      <c r="AD365" s="7">
        <f t="shared" si="142"/>
        <v>0</v>
      </c>
      <c r="AE365" s="7">
        <f t="shared" si="143"/>
        <v>0</v>
      </c>
      <c r="AF365" s="7">
        <f t="shared" si="144"/>
        <v>0</v>
      </c>
      <c r="AG365" s="7">
        <f t="shared" si="145"/>
        <v>0</v>
      </c>
      <c r="AH365" s="7">
        <f t="shared" si="146"/>
        <v>0</v>
      </c>
      <c r="AI365" s="7">
        <f t="shared" si="147"/>
        <v>0</v>
      </c>
      <c r="AJ365" s="7">
        <f t="shared" si="148"/>
        <v>0</v>
      </c>
      <c r="AK365" s="7">
        <f t="shared" si="149"/>
        <v>0</v>
      </c>
      <c r="AL365" s="7">
        <f t="shared" si="150"/>
        <v>0</v>
      </c>
      <c r="AM365" s="7">
        <f t="shared" si="151"/>
        <v>0</v>
      </c>
    </row>
    <row r="366" spans="1:39" hidden="1" x14ac:dyDescent="0.75">
      <c r="A366" s="3">
        <v>42004</v>
      </c>
      <c r="B366" s="37">
        <f>IFERROR(INDEX(BTC!$F:$F,MATCH($A366,BTC!$A:$A,0))*INDEX('Control Panel'!$B:$B,MATCH('Index Volume'!$A366+1,'Control Panel'!$A:$A,1)),0)</f>
        <v>0</v>
      </c>
      <c r="C366" s="37">
        <f>IFERROR(INDEX(XRP!$F:$F,MATCH($A366,XRP!$A:$A,0))*INDEX('Control Panel'!$C:$C,MATCH($A366+1,'Control Panel'!$A:$A,1)),0)</f>
        <v>0</v>
      </c>
      <c r="D366" s="37">
        <f>IFERROR(INDEX(LTC!$F:$F,MATCH($A366,LTC!$A:$A,0))*INDEX('Control Panel'!$D:$D,MATCH($A366+1,'Control Panel'!$A:$A,1)),0)</f>
        <v>0</v>
      </c>
      <c r="E366" s="37">
        <f>IFERROR(INDEX(ETC!$F:$F,MATCH($A366,ETC!$A:$A,0))*INDEX('Control Panel'!$E:$E,MATCH($A366+1,'Control Panel'!$A:$A,1)),0)</f>
        <v>0</v>
      </c>
      <c r="F366" s="37">
        <f>IFERROR(INDEX(ETH!$F:$F,MATCH($A366,ETH!$A:$A,0))*INDEX('Control Panel'!$F:$F,MATCH('Index Volume'!$A366+1,'Control Panel'!$A:$A,1)),0)</f>
        <v>0</v>
      </c>
      <c r="G366" s="37">
        <f>IFERROR(INDEX(BCH!$F:$F,MATCH($A366,BCH!$A:$A,0))*INDEX('Control Panel'!$G:$G,MATCH('Index Volume'!$A366+1,'Control Panel'!$A:$A,1)),0)</f>
        <v>0</v>
      </c>
      <c r="H366" s="37">
        <f>IFERROR(INDEX(XMR!$F:$F,MATCH($A366,XMR!$A:$A,0))*INDEX('Control Panel'!$H:$H,MATCH('Index Volume'!$A366+1,'Control Panel'!$A:$A,1)),0)</f>
        <v>0</v>
      </c>
      <c r="I366" s="37">
        <f>IFERROR(INDEX(ZEC!$F:$F,MATCH($A366,ZEC!$A:$A,0))*INDEX('Control Panel'!$I:$I,MATCH('Index Volume'!$A366+1,'Control Panel'!$A:$A,1)),0)</f>
        <v>0</v>
      </c>
      <c r="J366" s="37">
        <f>IFERROR(INDEX(EOS!$F:$F,MATCH($A366,EOS!$A:$A,0))*INDEX('Control Panel'!$J:$J,MATCH('Index Volume'!$A366+1,'Control Panel'!$A:$A,1)),0)</f>
        <v>0</v>
      </c>
      <c r="K366" s="37">
        <f>IFERROR(INDEX(DASH!$F:$F,MATCH($A366,DASH!$A:$A,0))*INDEX('Control Panel'!$K:$K,MATCH('Index Volume'!$A366+1,'Control Panel'!$A:$A,1)),0)</f>
        <v>0</v>
      </c>
      <c r="L366" s="37">
        <f>IFERROR(INDEX(XLM!$F:$F,MATCH($A366,XLM!$A:$A,0))*INDEX('Control Panel'!$L:$L,MATCH('Index Volume'!$A366+1,'Control Panel'!$A:$A,1)),0)</f>
        <v>0</v>
      </c>
      <c r="M366" s="39">
        <f t="shared" si="127"/>
        <v>0</v>
      </c>
      <c r="N366" s="1" t="b">
        <f t="shared" si="128"/>
        <v>1</v>
      </c>
      <c r="O366" s="41">
        <f t="shared" si="129"/>
        <v>0</v>
      </c>
      <c r="Q366" s="7">
        <f t="shared" si="130"/>
        <v>0</v>
      </c>
      <c r="R366" s="7">
        <f t="shared" si="131"/>
        <v>0</v>
      </c>
      <c r="S366" s="7">
        <f t="shared" si="132"/>
        <v>0</v>
      </c>
      <c r="T366" s="7">
        <f t="shared" si="133"/>
        <v>0</v>
      </c>
      <c r="U366" s="7">
        <f t="shared" si="134"/>
        <v>0</v>
      </c>
      <c r="V366" s="7">
        <f t="shared" si="135"/>
        <v>0</v>
      </c>
      <c r="W366" s="7">
        <f t="shared" si="136"/>
        <v>0</v>
      </c>
      <c r="X366" s="7">
        <f t="shared" si="137"/>
        <v>0</v>
      </c>
      <c r="Y366" s="7">
        <f t="shared" si="138"/>
        <v>0</v>
      </c>
      <c r="Z366" s="7">
        <f t="shared" si="139"/>
        <v>0</v>
      </c>
      <c r="AA366" s="7">
        <f t="shared" si="140"/>
        <v>0</v>
      </c>
      <c r="AC366" s="7">
        <f t="shared" si="141"/>
        <v>0</v>
      </c>
      <c r="AD366" s="7">
        <f t="shared" si="142"/>
        <v>0</v>
      </c>
      <c r="AE366" s="7">
        <f t="shared" si="143"/>
        <v>0</v>
      </c>
      <c r="AF366" s="7">
        <f t="shared" si="144"/>
        <v>0</v>
      </c>
      <c r="AG366" s="7">
        <f t="shared" si="145"/>
        <v>0</v>
      </c>
      <c r="AH366" s="7">
        <f t="shared" si="146"/>
        <v>0</v>
      </c>
      <c r="AI366" s="7">
        <f t="shared" si="147"/>
        <v>0</v>
      </c>
      <c r="AJ366" s="7">
        <f t="shared" si="148"/>
        <v>0</v>
      </c>
      <c r="AK366" s="7">
        <f t="shared" si="149"/>
        <v>0</v>
      </c>
      <c r="AL366" s="7">
        <f t="shared" si="150"/>
        <v>0</v>
      </c>
      <c r="AM366" s="7">
        <f t="shared" si="151"/>
        <v>0</v>
      </c>
    </row>
    <row r="367" spans="1:39" hidden="1" x14ac:dyDescent="0.75">
      <c r="A367" s="4">
        <v>42005</v>
      </c>
      <c r="B367" s="37">
        <f>IFERROR(INDEX(BTC!$F:$F,MATCH($A367,BTC!$A:$A,0))*INDEX('Control Panel'!$B:$B,MATCH('Index Volume'!$A367+1,'Control Panel'!$A:$A,1)),0)</f>
        <v>0</v>
      </c>
      <c r="C367" s="37">
        <f>IFERROR(INDEX(XRP!$F:$F,MATCH($A367,XRP!$A:$A,0))*INDEX('Control Panel'!$C:$C,MATCH($A367+1,'Control Panel'!$A:$A,1)),0)</f>
        <v>0</v>
      </c>
      <c r="D367" s="37">
        <f>IFERROR(INDEX(LTC!$F:$F,MATCH($A367,LTC!$A:$A,0))*INDEX('Control Panel'!$D:$D,MATCH($A367+1,'Control Panel'!$A:$A,1)),0)</f>
        <v>0</v>
      </c>
      <c r="E367" s="37">
        <f>IFERROR(INDEX(ETC!$F:$F,MATCH($A367,ETC!$A:$A,0))*INDEX('Control Panel'!$E:$E,MATCH($A367+1,'Control Panel'!$A:$A,1)),0)</f>
        <v>0</v>
      </c>
      <c r="F367" s="37">
        <f>IFERROR(INDEX(ETH!$F:$F,MATCH($A367,ETH!$A:$A,0))*INDEX('Control Panel'!$F:$F,MATCH('Index Volume'!$A367+1,'Control Panel'!$A:$A,1)),0)</f>
        <v>0</v>
      </c>
      <c r="G367" s="37">
        <f>IFERROR(INDEX(BCH!$F:$F,MATCH($A367,BCH!$A:$A,0))*INDEX('Control Panel'!$G:$G,MATCH('Index Volume'!$A367+1,'Control Panel'!$A:$A,1)),0)</f>
        <v>0</v>
      </c>
      <c r="H367" s="37">
        <f>IFERROR(INDEX(XMR!$F:$F,MATCH($A367,XMR!$A:$A,0))*INDEX('Control Panel'!$H:$H,MATCH('Index Volume'!$A367+1,'Control Panel'!$A:$A,1)),0)</f>
        <v>0</v>
      </c>
      <c r="I367" s="37">
        <f>IFERROR(INDEX(ZEC!$F:$F,MATCH($A367,ZEC!$A:$A,0))*INDEX('Control Panel'!$I:$I,MATCH('Index Volume'!$A367+1,'Control Panel'!$A:$A,1)),0)</f>
        <v>0</v>
      </c>
      <c r="J367" s="37">
        <f>IFERROR(INDEX(EOS!$F:$F,MATCH($A367,EOS!$A:$A,0))*INDEX('Control Panel'!$J:$J,MATCH('Index Volume'!$A367+1,'Control Panel'!$A:$A,1)),0)</f>
        <v>0</v>
      </c>
      <c r="K367" s="37">
        <f>IFERROR(INDEX(DASH!$F:$F,MATCH($A367,DASH!$A:$A,0))*INDEX('Control Panel'!$K:$K,MATCH('Index Volume'!$A367+1,'Control Panel'!$A:$A,1)),0)</f>
        <v>0</v>
      </c>
      <c r="L367" s="37">
        <f>IFERROR(INDEX(XLM!$F:$F,MATCH($A367,XLM!$A:$A,0))*INDEX('Control Panel'!$L:$L,MATCH('Index Volume'!$A367+1,'Control Panel'!$A:$A,1)),0)</f>
        <v>0</v>
      </c>
      <c r="M367" s="39">
        <f t="shared" si="127"/>
        <v>0</v>
      </c>
      <c r="N367" s="1" t="b">
        <f t="shared" si="128"/>
        <v>1</v>
      </c>
      <c r="O367" s="41">
        <f t="shared" si="129"/>
        <v>0</v>
      </c>
      <c r="Q367" s="7">
        <f t="shared" si="130"/>
        <v>0</v>
      </c>
      <c r="R367" s="7">
        <f t="shared" si="131"/>
        <v>0</v>
      </c>
      <c r="S367" s="7">
        <f t="shared" si="132"/>
        <v>0</v>
      </c>
      <c r="T367" s="7">
        <f t="shared" si="133"/>
        <v>0</v>
      </c>
      <c r="U367" s="7">
        <f t="shared" si="134"/>
        <v>0</v>
      </c>
      <c r="V367" s="7">
        <f t="shared" si="135"/>
        <v>0</v>
      </c>
      <c r="W367" s="7">
        <f t="shared" si="136"/>
        <v>0</v>
      </c>
      <c r="X367" s="7">
        <f t="shared" si="137"/>
        <v>0</v>
      </c>
      <c r="Y367" s="7">
        <f t="shared" si="138"/>
        <v>0</v>
      </c>
      <c r="Z367" s="7">
        <f t="shared" si="139"/>
        <v>0</v>
      </c>
      <c r="AA367" s="7">
        <f t="shared" si="140"/>
        <v>0</v>
      </c>
      <c r="AC367" s="7">
        <f t="shared" si="141"/>
        <v>0</v>
      </c>
      <c r="AD367" s="7">
        <f t="shared" si="142"/>
        <v>0</v>
      </c>
      <c r="AE367" s="7">
        <f t="shared" si="143"/>
        <v>0</v>
      </c>
      <c r="AF367" s="7">
        <f t="shared" si="144"/>
        <v>0</v>
      </c>
      <c r="AG367" s="7">
        <f t="shared" si="145"/>
        <v>0</v>
      </c>
      <c r="AH367" s="7">
        <f t="shared" si="146"/>
        <v>0</v>
      </c>
      <c r="AI367" s="7">
        <f t="shared" si="147"/>
        <v>0</v>
      </c>
      <c r="AJ367" s="7">
        <f t="shared" si="148"/>
        <v>0</v>
      </c>
      <c r="AK367" s="7">
        <f t="shared" si="149"/>
        <v>0</v>
      </c>
      <c r="AL367" s="7">
        <f t="shared" si="150"/>
        <v>0</v>
      </c>
      <c r="AM367" s="7">
        <f t="shared" si="151"/>
        <v>0</v>
      </c>
    </row>
    <row r="368" spans="1:39" hidden="1" x14ac:dyDescent="0.75">
      <c r="A368" s="3">
        <v>42006</v>
      </c>
      <c r="B368" s="37">
        <f>IFERROR(INDEX(BTC!$F:$F,MATCH($A368,BTC!$A:$A,0))*INDEX('Control Panel'!$B:$B,MATCH('Index Volume'!$A368+1,'Control Panel'!$A:$A,1)),0)</f>
        <v>0</v>
      </c>
      <c r="C368" s="37">
        <f>IFERROR(INDEX(XRP!$F:$F,MATCH($A368,XRP!$A:$A,0))*INDEX('Control Panel'!$C:$C,MATCH($A368+1,'Control Panel'!$A:$A,1)),0)</f>
        <v>0</v>
      </c>
      <c r="D368" s="37">
        <f>IFERROR(INDEX(LTC!$F:$F,MATCH($A368,LTC!$A:$A,0))*INDEX('Control Panel'!$D:$D,MATCH($A368+1,'Control Panel'!$A:$A,1)),0)</f>
        <v>0</v>
      </c>
      <c r="E368" s="37">
        <f>IFERROR(INDEX(ETC!$F:$F,MATCH($A368,ETC!$A:$A,0))*INDEX('Control Panel'!$E:$E,MATCH($A368+1,'Control Panel'!$A:$A,1)),0)</f>
        <v>0</v>
      </c>
      <c r="F368" s="37">
        <f>IFERROR(INDEX(ETH!$F:$F,MATCH($A368,ETH!$A:$A,0))*INDEX('Control Panel'!$F:$F,MATCH('Index Volume'!$A368+1,'Control Panel'!$A:$A,1)),0)</f>
        <v>0</v>
      </c>
      <c r="G368" s="37">
        <f>IFERROR(INDEX(BCH!$F:$F,MATCH($A368,BCH!$A:$A,0))*INDEX('Control Panel'!$G:$G,MATCH('Index Volume'!$A368+1,'Control Panel'!$A:$A,1)),0)</f>
        <v>0</v>
      </c>
      <c r="H368" s="37">
        <f>IFERROR(INDEX(XMR!$F:$F,MATCH($A368,XMR!$A:$A,0))*INDEX('Control Panel'!$H:$H,MATCH('Index Volume'!$A368+1,'Control Panel'!$A:$A,1)),0)</f>
        <v>0</v>
      </c>
      <c r="I368" s="37">
        <f>IFERROR(INDEX(ZEC!$F:$F,MATCH($A368,ZEC!$A:$A,0))*INDEX('Control Panel'!$I:$I,MATCH('Index Volume'!$A368+1,'Control Panel'!$A:$A,1)),0)</f>
        <v>0</v>
      </c>
      <c r="J368" s="37">
        <f>IFERROR(INDEX(EOS!$F:$F,MATCH($A368,EOS!$A:$A,0))*INDEX('Control Panel'!$J:$J,MATCH('Index Volume'!$A368+1,'Control Panel'!$A:$A,1)),0)</f>
        <v>0</v>
      </c>
      <c r="K368" s="37">
        <f>IFERROR(INDEX(DASH!$F:$F,MATCH($A368,DASH!$A:$A,0))*INDEX('Control Panel'!$K:$K,MATCH('Index Volume'!$A368+1,'Control Panel'!$A:$A,1)),0)</f>
        <v>0</v>
      </c>
      <c r="L368" s="37">
        <f>IFERROR(INDEX(XLM!$F:$F,MATCH($A368,XLM!$A:$A,0))*INDEX('Control Panel'!$L:$L,MATCH('Index Volume'!$A368+1,'Control Panel'!$A:$A,1)),0)</f>
        <v>0</v>
      </c>
      <c r="M368" s="39">
        <f t="shared" si="127"/>
        <v>0</v>
      </c>
      <c r="N368" s="1" t="b">
        <f t="shared" si="128"/>
        <v>1</v>
      </c>
      <c r="O368" s="41">
        <f t="shared" si="129"/>
        <v>0</v>
      </c>
      <c r="Q368" s="7">
        <f t="shared" si="130"/>
        <v>0</v>
      </c>
      <c r="R368" s="7">
        <f t="shared" si="131"/>
        <v>0</v>
      </c>
      <c r="S368" s="7">
        <f t="shared" si="132"/>
        <v>0</v>
      </c>
      <c r="T368" s="7">
        <f t="shared" si="133"/>
        <v>0</v>
      </c>
      <c r="U368" s="7">
        <f t="shared" si="134"/>
        <v>0</v>
      </c>
      <c r="V368" s="7">
        <f t="shared" si="135"/>
        <v>0</v>
      </c>
      <c r="W368" s="7">
        <f t="shared" si="136"/>
        <v>0</v>
      </c>
      <c r="X368" s="7">
        <f t="shared" si="137"/>
        <v>0</v>
      </c>
      <c r="Y368" s="7">
        <f t="shared" si="138"/>
        <v>0</v>
      </c>
      <c r="Z368" s="7">
        <f t="shared" si="139"/>
        <v>0</v>
      </c>
      <c r="AA368" s="7">
        <f t="shared" si="140"/>
        <v>0</v>
      </c>
      <c r="AC368" s="7">
        <f t="shared" si="141"/>
        <v>0</v>
      </c>
      <c r="AD368" s="7">
        <f t="shared" si="142"/>
        <v>0</v>
      </c>
      <c r="AE368" s="7">
        <f t="shared" si="143"/>
        <v>0</v>
      </c>
      <c r="AF368" s="7">
        <f t="shared" si="144"/>
        <v>0</v>
      </c>
      <c r="AG368" s="7">
        <f t="shared" si="145"/>
        <v>0</v>
      </c>
      <c r="AH368" s="7">
        <f t="shared" si="146"/>
        <v>0</v>
      </c>
      <c r="AI368" s="7">
        <f t="shared" si="147"/>
        <v>0</v>
      </c>
      <c r="AJ368" s="7">
        <f t="shared" si="148"/>
        <v>0</v>
      </c>
      <c r="AK368" s="7">
        <f t="shared" si="149"/>
        <v>0</v>
      </c>
      <c r="AL368" s="7">
        <f t="shared" si="150"/>
        <v>0</v>
      </c>
      <c r="AM368" s="7">
        <f t="shared" si="151"/>
        <v>0</v>
      </c>
    </row>
    <row r="369" spans="1:39" hidden="1" x14ac:dyDescent="0.75">
      <c r="A369" s="4">
        <v>42007</v>
      </c>
      <c r="B369" s="37">
        <f>IFERROR(INDEX(BTC!$F:$F,MATCH($A369,BTC!$A:$A,0))*INDEX('Control Panel'!$B:$B,MATCH('Index Volume'!$A369+1,'Control Panel'!$A:$A,1)),0)</f>
        <v>0</v>
      </c>
      <c r="C369" s="37">
        <f>IFERROR(INDEX(XRP!$F:$F,MATCH($A369,XRP!$A:$A,0))*INDEX('Control Panel'!$C:$C,MATCH($A369+1,'Control Panel'!$A:$A,1)),0)</f>
        <v>0</v>
      </c>
      <c r="D369" s="37">
        <f>IFERROR(INDEX(LTC!$F:$F,MATCH($A369,LTC!$A:$A,0))*INDEX('Control Panel'!$D:$D,MATCH($A369+1,'Control Panel'!$A:$A,1)),0)</f>
        <v>0</v>
      </c>
      <c r="E369" s="37">
        <f>IFERROR(INDEX(ETC!$F:$F,MATCH($A369,ETC!$A:$A,0))*INDEX('Control Panel'!$E:$E,MATCH($A369+1,'Control Panel'!$A:$A,1)),0)</f>
        <v>0</v>
      </c>
      <c r="F369" s="37">
        <f>IFERROR(INDEX(ETH!$F:$F,MATCH($A369,ETH!$A:$A,0))*INDEX('Control Panel'!$F:$F,MATCH('Index Volume'!$A369+1,'Control Panel'!$A:$A,1)),0)</f>
        <v>0</v>
      </c>
      <c r="G369" s="37">
        <f>IFERROR(INDEX(BCH!$F:$F,MATCH($A369,BCH!$A:$A,0))*INDEX('Control Panel'!$G:$G,MATCH('Index Volume'!$A369+1,'Control Panel'!$A:$A,1)),0)</f>
        <v>0</v>
      </c>
      <c r="H369" s="37">
        <f>IFERROR(INDEX(XMR!$F:$F,MATCH($A369,XMR!$A:$A,0))*INDEX('Control Panel'!$H:$H,MATCH('Index Volume'!$A369+1,'Control Panel'!$A:$A,1)),0)</f>
        <v>0</v>
      </c>
      <c r="I369" s="37">
        <f>IFERROR(INDEX(ZEC!$F:$F,MATCH($A369,ZEC!$A:$A,0))*INDEX('Control Panel'!$I:$I,MATCH('Index Volume'!$A369+1,'Control Panel'!$A:$A,1)),0)</f>
        <v>0</v>
      </c>
      <c r="J369" s="37">
        <f>IFERROR(INDEX(EOS!$F:$F,MATCH($A369,EOS!$A:$A,0))*INDEX('Control Panel'!$J:$J,MATCH('Index Volume'!$A369+1,'Control Panel'!$A:$A,1)),0)</f>
        <v>0</v>
      </c>
      <c r="K369" s="37">
        <f>IFERROR(INDEX(DASH!$F:$F,MATCH($A369,DASH!$A:$A,0))*INDEX('Control Panel'!$K:$K,MATCH('Index Volume'!$A369+1,'Control Panel'!$A:$A,1)),0)</f>
        <v>0</v>
      </c>
      <c r="L369" s="37">
        <f>IFERROR(INDEX(XLM!$F:$F,MATCH($A369,XLM!$A:$A,0))*INDEX('Control Panel'!$L:$L,MATCH('Index Volume'!$A369+1,'Control Panel'!$A:$A,1)),0)</f>
        <v>0</v>
      </c>
      <c r="M369" s="39">
        <f t="shared" si="127"/>
        <v>0</v>
      </c>
      <c r="N369" s="1" t="b">
        <f t="shared" si="128"/>
        <v>1</v>
      </c>
      <c r="O369" s="41">
        <f t="shared" si="129"/>
        <v>0</v>
      </c>
      <c r="Q369" s="7">
        <f t="shared" si="130"/>
        <v>0</v>
      </c>
      <c r="R369" s="7">
        <f t="shared" si="131"/>
        <v>0</v>
      </c>
      <c r="S369" s="7">
        <f t="shared" si="132"/>
        <v>0</v>
      </c>
      <c r="T369" s="7">
        <f t="shared" si="133"/>
        <v>0</v>
      </c>
      <c r="U369" s="7">
        <f t="shared" si="134"/>
        <v>0</v>
      </c>
      <c r="V369" s="7">
        <f t="shared" si="135"/>
        <v>0</v>
      </c>
      <c r="W369" s="7">
        <f t="shared" si="136"/>
        <v>0</v>
      </c>
      <c r="X369" s="7">
        <f t="shared" si="137"/>
        <v>0</v>
      </c>
      <c r="Y369" s="7">
        <f t="shared" si="138"/>
        <v>0</v>
      </c>
      <c r="Z369" s="7">
        <f t="shared" si="139"/>
        <v>0</v>
      </c>
      <c r="AA369" s="7">
        <f t="shared" si="140"/>
        <v>0</v>
      </c>
      <c r="AC369" s="7">
        <f t="shared" si="141"/>
        <v>0</v>
      </c>
      <c r="AD369" s="7">
        <f t="shared" si="142"/>
        <v>0</v>
      </c>
      <c r="AE369" s="7">
        <f t="shared" si="143"/>
        <v>0</v>
      </c>
      <c r="AF369" s="7">
        <f t="shared" si="144"/>
        <v>0</v>
      </c>
      <c r="AG369" s="7">
        <f t="shared" si="145"/>
        <v>0</v>
      </c>
      <c r="AH369" s="7">
        <f t="shared" si="146"/>
        <v>0</v>
      </c>
      <c r="AI369" s="7">
        <f t="shared" si="147"/>
        <v>0</v>
      </c>
      <c r="AJ369" s="7">
        <f t="shared" si="148"/>
        <v>0</v>
      </c>
      <c r="AK369" s="7">
        <f t="shared" si="149"/>
        <v>0</v>
      </c>
      <c r="AL369" s="7">
        <f t="shared" si="150"/>
        <v>0</v>
      </c>
      <c r="AM369" s="7">
        <f t="shared" si="151"/>
        <v>0</v>
      </c>
    </row>
    <row r="370" spans="1:39" hidden="1" x14ac:dyDescent="0.75">
      <c r="A370" s="3">
        <v>42008</v>
      </c>
      <c r="B370" s="37">
        <f>IFERROR(INDEX(BTC!$F:$F,MATCH($A370,BTC!$A:$A,0))*INDEX('Control Panel'!$B:$B,MATCH('Index Volume'!$A370+1,'Control Panel'!$A:$A,1)),0)</f>
        <v>0</v>
      </c>
      <c r="C370" s="37">
        <f>IFERROR(INDEX(XRP!$F:$F,MATCH($A370,XRP!$A:$A,0))*INDEX('Control Panel'!$C:$C,MATCH($A370+1,'Control Panel'!$A:$A,1)),0)</f>
        <v>0</v>
      </c>
      <c r="D370" s="37">
        <f>IFERROR(INDEX(LTC!$F:$F,MATCH($A370,LTC!$A:$A,0))*INDEX('Control Panel'!$D:$D,MATCH($A370+1,'Control Panel'!$A:$A,1)),0)</f>
        <v>0</v>
      </c>
      <c r="E370" s="37">
        <f>IFERROR(INDEX(ETC!$F:$F,MATCH($A370,ETC!$A:$A,0))*INDEX('Control Panel'!$E:$E,MATCH($A370+1,'Control Panel'!$A:$A,1)),0)</f>
        <v>0</v>
      </c>
      <c r="F370" s="37">
        <f>IFERROR(INDEX(ETH!$F:$F,MATCH($A370,ETH!$A:$A,0))*INDEX('Control Panel'!$F:$F,MATCH('Index Volume'!$A370+1,'Control Panel'!$A:$A,1)),0)</f>
        <v>0</v>
      </c>
      <c r="G370" s="37">
        <f>IFERROR(INDEX(BCH!$F:$F,MATCH($A370,BCH!$A:$A,0))*INDEX('Control Panel'!$G:$G,MATCH('Index Volume'!$A370+1,'Control Panel'!$A:$A,1)),0)</f>
        <v>0</v>
      </c>
      <c r="H370" s="37">
        <f>IFERROR(INDEX(XMR!$F:$F,MATCH($A370,XMR!$A:$A,0))*INDEX('Control Panel'!$H:$H,MATCH('Index Volume'!$A370+1,'Control Panel'!$A:$A,1)),0)</f>
        <v>0</v>
      </c>
      <c r="I370" s="37">
        <f>IFERROR(INDEX(ZEC!$F:$F,MATCH($A370,ZEC!$A:$A,0))*INDEX('Control Panel'!$I:$I,MATCH('Index Volume'!$A370+1,'Control Panel'!$A:$A,1)),0)</f>
        <v>0</v>
      </c>
      <c r="J370" s="37">
        <f>IFERROR(INDEX(EOS!$F:$F,MATCH($A370,EOS!$A:$A,0))*INDEX('Control Panel'!$J:$J,MATCH('Index Volume'!$A370+1,'Control Panel'!$A:$A,1)),0)</f>
        <v>0</v>
      </c>
      <c r="K370" s="37">
        <f>IFERROR(INDEX(DASH!$F:$F,MATCH($A370,DASH!$A:$A,0))*INDEX('Control Panel'!$K:$K,MATCH('Index Volume'!$A370+1,'Control Panel'!$A:$A,1)),0)</f>
        <v>0</v>
      </c>
      <c r="L370" s="37">
        <f>IFERROR(INDEX(XLM!$F:$F,MATCH($A370,XLM!$A:$A,0))*INDEX('Control Panel'!$L:$L,MATCH('Index Volume'!$A370+1,'Control Panel'!$A:$A,1)),0)</f>
        <v>0</v>
      </c>
      <c r="M370" s="39">
        <f t="shared" si="127"/>
        <v>0</v>
      </c>
      <c r="N370" s="1" t="b">
        <f t="shared" si="128"/>
        <v>1</v>
      </c>
      <c r="O370" s="41">
        <f t="shared" si="129"/>
        <v>0</v>
      </c>
      <c r="Q370" s="7">
        <f t="shared" si="130"/>
        <v>0</v>
      </c>
      <c r="R370" s="7">
        <f t="shared" si="131"/>
        <v>0</v>
      </c>
      <c r="S370" s="7">
        <f t="shared" si="132"/>
        <v>0</v>
      </c>
      <c r="T370" s="7">
        <f t="shared" si="133"/>
        <v>0</v>
      </c>
      <c r="U370" s="7">
        <f t="shared" si="134"/>
        <v>0</v>
      </c>
      <c r="V370" s="7">
        <f t="shared" si="135"/>
        <v>0</v>
      </c>
      <c r="W370" s="7">
        <f t="shared" si="136"/>
        <v>0</v>
      </c>
      <c r="X370" s="7">
        <f t="shared" si="137"/>
        <v>0</v>
      </c>
      <c r="Y370" s="7">
        <f t="shared" si="138"/>
        <v>0</v>
      </c>
      <c r="Z370" s="7">
        <f t="shared" si="139"/>
        <v>0</v>
      </c>
      <c r="AA370" s="7">
        <f t="shared" si="140"/>
        <v>0</v>
      </c>
      <c r="AC370" s="7">
        <f t="shared" si="141"/>
        <v>0</v>
      </c>
      <c r="AD370" s="7">
        <f t="shared" si="142"/>
        <v>0</v>
      </c>
      <c r="AE370" s="7">
        <f t="shared" si="143"/>
        <v>0</v>
      </c>
      <c r="AF370" s="7">
        <f t="shared" si="144"/>
        <v>0</v>
      </c>
      <c r="AG370" s="7">
        <f t="shared" si="145"/>
        <v>0</v>
      </c>
      <c r="AH370" s="7">
        <f t="shared" si="146"/>
        <v>0</v>
      </c>
      <c r="AI370" s="7">
        <f t="shared" si="147"/>
        <v>0</v>
      </c>
      <c r="AJ370" s="7">
        <f t="shared" si="148"/>
        <v>0</v>
      </c>
      <c r="AK370" s="7">
        <f t="shared" si="149"/>
        <v>0</v>
      </c>
      <c r="AL370" s="7">
        <f t="shared" si="150"/>
        <v>0</v>
      </c>
      <c r="AM370" s="7">
        <f t="shared" si="151"/>
        <v>0</v>
      </c>
    </row>
    <row r="371" spans="1:39" hidden="1" x14ac:dyDescent="0.75">
      <c r="A371" s="4">
        <v>42009</v>
      </c>
      <c r="B371" s="37">
        <f>IFERROR(INDEX(BTC!$F:$F,MATCH($A371,BTC!$A:$A,0))*INDEX('Control Panel'!$B:$B,MATCH('Index Volume'!$A371+1,'Control Panel'!$A:$A,1)),0)</f>
        <v>0</v>
      </c>
      <c r="C371" s="37">
        <f>IFERROR(INDEX(XRP!$F:$F,MATCH($A371,XRP!$A:$A,0))*INDEX('Control Panel'!$C:$C,MATCH($A371+1,'Control Panel'!$A:$A,1)),0)</f>
        <v>0</v>
      </c>
      <c r="D371" s="37">
        <f>IFERROR(INDEX(LTC!$F:$F,MATCH($A371,LTC!$A:$A,0))*INDEX('Control Panel'!$D:$D,MATCH($A371+1,'Control Panel'!$A:$A,1)),0)</f>
        <v>0</v>
      </c>
      <c r="E371" s="37">
        <f>IFERROR(INDEX(ETC!$F:$F,MATCH($A371,ETC!$A:$A,0))*INDEX('Control Panel'!$E:$E,MATCH($A371+1,'Control Panel'!$A:$A,1)),0)</f>
        <v>0</v>
      </c>
      <c r="F371" s="37">
        <f>IFERROR(INDEX(ETH!$F:$F,MATCH($A371,ETH!$A:$A,0))*INDEX('Control Panel'!$F:$F,MATCH('Index Volume'!$A371+1,'Control Panel'!$A:$A,1)),0)</f>
        <v>0</v>
      </c>
      <c r="G371" s="37">
        <f>IFERROR(INDEX(BCH!$F:$F,MATCH($A371,BCH!$A:$A,0))*INDEX('Control Panel'!$G:$G,MATCH('Index Volume'!$A371+1,'Control Panel'!$A:$A,1)),0)</f>
        <v>0</v>
      </c>
      <c r="H371" s="37">
        <f>IFERROR(INDEX(XMR!$F:$F,MATCH($A371,XMR!$A:$A,0))*INDEX('Control Panel'!$H:$H,MATCH('Index Volume'!$A371+1,'Control Panel'!$A:$A,1)),0)</f>
        <v>0</v>
      </c>
      <c r="I371" s="37">
        <f>IFERROR(INDEX(ZEC!$F:$F,MATCH($A371,ZEC!$A:$A,0))*INDEX('Control Panel'!$I:$I,MATCH('Index Volume'!$A371+1,'Control Panel'!$A:$A,1)),0)</f>
        <v>0</v>
      </c>
      <c r="J371" s="37">
        <f>IFERROR(INDEX(EOS!$F:$F,MATCH($A371,EOS!$A:$A,0))*INDEX('Control Panel'!$J:$J,MATCH('Index Volume'!$A371+1,'Control Panel'!$A:$A,1)),0)</f>
        <v>0</v>
      </c>
      <c r="K371" s="37">
        <f>IFERROR(INDEX(DASH!$F:$F,MATCH($A371,DASH!$A:$A,0))*INDEX('Control Panel'!$K:$K,MATCH('Index Volume'!$A371+1,'Control Panel'!$A:$A,1)),0)</f>
        <v>0</v>
      </c>
      <c r="L371" s="37">
        <f>IFERROR(INDEX(XLM!$F:$F,MATCH($A371,XLM!$A:$A,0))*INDEX('Control Panel'!$L:$L,MATCH('Index Volume'!$A371+1,'Control Panel'!$A:$A,1)),0)</f>
        <v>0</v>
      </c>
      <c r="M371" s="39">
        <f t="shared" si="127"/>
        <v>0</v>
      </c>
      <c r="N371" s="1" t="b">
        <f t="shared" si="128"/>
        <v>1</v>
      </c>
      <c r="O371" s="41">
        <f t="shared" si="129"/>
        <v>0</v>
      </c>
      <c r="Q371" s="7">
        <f t="shared" si="130"/>
        <v>0</v>
      </c>
      <c r="R371" s="7">
        <f t="shared" si="131"/>
        <v>0</v>
      </c>
      <c r="S371" s="7">
        <f t="shared" si="132"/>
        <v>0</v>
      </c>
      <c r="T371" s="7">
        <f t="shared" si="133"/>
        <v>0</v>
      </c>
      <c r="U371" s="7">
        <f t="shared" si="134"/>
        <v>0</v>
      </c>
      <c r="V371" s="7">
        <f t="shared" si="135"/>
        <v>0</v>
      </c>
      <c r="W371" s="7">
        <f t="shared" si="136"/>
        <v>0</v>
      </c>
      <c r="X371" s="7">
        <f t="shared" si="137"/>
        <v>0</v>
      </c>
      <c r="Y371" s="7">
        <f t="shared" si="138"/>
        <v>0</v>
      </c>
      <c r="Z371" s="7">
        <f t="shared" si="139"/>
        <v>0</v>
      </c>
      <c r="AA371" s="7">
        <f t="shared" si="140"/>
        <v>0</v>
      </c>
      <c r="AC371" s="7">
        <f t="shared" si="141"/>
        <v>0</v>
      </c>
      <c r="AD371" s="7">
        <f t="shared" si="142"/>
        <v>0</v>
      </c>
      <c r="AE371" s="7">
        <f t="shared" si="143"/>
        <v>0</v>
      </c>
      <c r="AF371" s="7">
        <f t="shared" si="144"/>
        <v>0</v>
      </c>
      <c r="AG371" s="7">
        <f t="shared" si="145"/>
        <v>0</v>
      </c>
      <c r="AH371" s="7">
        <f t="shared" si="146"/>
        <v>0</v>
      </c>
      <c r="AI371" s="7">
        <f t="shared" si="147"/>
        <v>0</v>
      </c>
      <c r="AJ371" s="7">
        <f t="shared" si="148"/>
        <v>0</v>
      </c>
      <c r="AK371" s="7">
        <f t="shared" si="149"/>
        <v>0</v>
      </c>
      <c r="AL371" s="7">
        <f t="shared" si="150"/>
        <v>0</v>
      </c>
      <c r="AM371" s="7">
        <f t="shared" si="151"/>
        <v>0</v>
      </c>
    </row>
    <row r="372" spans="1:39" hidden="1" x14ac:dyDescent="0.75">
      <c r="A372" s="3">
        <v>42010</v>
      </c>
      <c r="B372" s="37">
        <f>IFERROR(INDEX(BTC!$F:$F,MATCH($A372,BTC!$A:$A,0))*INDEX('Control Panel'!$B:$B,MATCH('Index Volume'!$A372+1,'Control Panel'!$A:$A,1)),0)</f>
        <v>0</v>
      </c>
      <c r="C372" s="37">
        <f>IFERROR(INDEX(XRP!$F:$F,MATCH($A372,XRP!$A:$A,0))*INDEX('Control Panel'!$C:$C,MATCH($A372+1,'Control Panel'!$A:$A,1)),0)</f>
        <v>0</v>
      </c>
      <c r="D372" s="37">
        <f>IFERROR(INDEX(LTC!$F:$F,MATCH($A372,LTC!$A:$A,0))*INDEX('Control Panel'!$D:$D,MATCH($A372+1,'Control Panel'!$A:$A,1)),0)</f>
        <v>0</v>
      </c>
      <c r="E372" s="37">
        <f>IFERROR(INDEX(ETC!$F:$F,MATCH($A372,ETC!$A:$A,0))*INDEX('Control Panel'!$E:$E,MATCH($A372+1,'Control Panel'!$A:$A,1)),0)</f>
        <v>0</v>
      </c>
      <c r="F372" s="37">
        <f>IFERROR(INDEX(ETH!$F:$F,MATCH($A372,ETH!$A:$A,0))*INDEX('Control Panel'!$F:$F,MATCH('Index Volume'!$A372+1,'Control Panel'!$A:$A,1)),0)</f>
        <v>0</v>
      </c>
      <c r="G372" s="37">
        <f>IFERROR(INDEX(BCH!$F:$F,MATCH($A372,BCH!$A:$A,0))*INDEX('Control Panel'!$G:$G,MATCH('Index Volume'!$A372+1,'Control Panel'!$A:$A,1)),0)</f>
        <v>0</v>
      </c>
      <c r="H372" s="37">
        <f>IFERROR(INDEX(XMR!$F:$F,MATCH($A372,XMR!$A:$A,0))*INDEX('Control Panel'!$H:$H,MATCH('Index Volume'!$A372+1,'Control Panel'!$A:$A,1)),0)</f>
        <v>0</v>
      </c>
      <c r="I372" s="37">
        <f>IFERROR(INDEX(ZEC!$F:$F,MATCH($A372,ZEC!$A:$A,0))*INDEX('Control Panel'!$I:$I,MATCH('Index Volume'!$A372+1,'Control Panel'!$A:$A,1)),0)</f>
        <v>0</v>
      </c>
      <c r="J372" s="37">
        <f>IFERROR(INDEX(EOS!$F:$F,MATCH($A372,EOS!$A:$A,0))*INDEX('Control Panel'!$J:$J,MATCH('Index Volume'!$A372+1,'Control Panel'!$A:$A,1)),0)</f>
        <v>0</v>
      </c>
      <c r="K372" s="37">
        <f>IFERROR(INDEX(DASH!$F:$F,MATCH($A372,DASH!$A:$A,0))*INDEX('Control Panel'!$K:$K,MATCH('Index Volume'!$A372+1,'Control Panel'!$A:$A,1)),0)</f>
        <v>0</v>
      </c>
      <c r="L372" s="37">
        <f>IFERROR(INDEX(XLM!$F:$F,MATCH($A372,XLM!$A:$A,0))*INDEX('Control Panel'!$L:$L,MATCH('Index Volume'!$A372+1,'Control Panel'!$A:$A,1)),0)</f>
        <v>0</v>
      </c>
      <c r="M372" s="39">
        <f t="shared" si="127"/>
        <v>0</v>
      </c>
      <c r="N372" s="1" t="b">
        <f t="shared" si="128"/>
        <v>1</v>
      </c>
      <c r="O372" s="41">
        <f t="shared" si="129"/>
        <v>0</v>
      </c>
      <c r="Q372" s="7">
        <f t="shared" si="130"/>
        <v>0</v>
      </c>
      <c r="R372" s="7">
        <f t="shared" si="131"/>
        <v>0</v>
      </c>
      <c r="S372" s="7">
        <f t="shared" si="132"/>
        <v>0</v>
      </c>
      <c r="T372" s="7">
        <f t="shared" si="133"/>
        <v>0</v>
      </c>
      <c r="U372" s="7">
        <f t="shared" si="134"/>
        <v>0</v>
      </c>
      <c r="V372" s="7">
        <f t="shared" si="135"/>
        <v>0</v>
      </c>
      <c r="W372" s="7">
        <f t="shared" si="136"/>
        <v>0</v>
      </c>
      <c r="X372" s="7">
        <f t="shared" si="137"/>
        <v>0</v>
      </c>
      <c r="Y372" s="7">
        <f t="shared" si="138"/>
        <v>0</v>
      </c>
      <c r="Z372" s="7">
        <f t="shared" si="139"/>
        <v>0</v>
      </c>
      <c r="AA372" s="7">
        <f t="shared" si="140"/>
        <v>0</v>
      </c>
      <c r="AC372" s="7">
        <f t="shared" si="141"/>
        <v>0</v>
      </c>
      <c r="AD372" s="7">
        <f t="shared" si="142"/>
        <v>0</v>
      </c>
      <c r="AE372" s="7">
        <f t="shared" si="143"/>
        <v>0</v>
      </c>
      <c r="AF372" s="7">
        <f t="shared" si="144"/>
        <v>0</v>
      </c>
      <c r="AG372" s="7">
        <f t="shared" si="145"/>
        <v>0</v>
      </c>
      <c r="AH372" s="7">
        <f t="shared" si="146"/>
        <v>0</v>
      </c>
      <c r="AI372" s="7">
        <f t="shared" si="147"/>
        <v>0</v>
      </c>
      <c r="AJ372" s="7">
        <f t="shared" si="148"/>
        <v>0</v>
      </c>
      <c r="AK372" s="7">
        <f t="shared" si="149"/>
        <v>0</v>
      </c>
      <c r="AL372" s="7">
        <f t="shared" si="150"/>
        <v>0</v>
      </c>
      <c r="AM372" s="7">
        <f t="shared" si="151"/>
        <v>0</v>
      </c>
    </row>
    <row r="373" spans="1:39" hidden="1" x14ac:dyDescent="0.75">
      <c r="A373" s="4">
        <v>42011</v>
      </c>
      <c r="B373" s="37">
        <f>IFERROR(INDEX(BTC!$F:$F,MATCH($A373,BTC!$A:$A,0))*INDEX('Control Panel'!$B:$B,MATCH('Index Volume'!$A373+1,'Control Panel'!$A:$A,1)),0)</f>
        <v>0</v>
      </c>
      <c r="C373" s="37">
        <f>IFERROR(INDEX(XRP!$F:$F,MATCH($A373,XRP!$A:$A,0))*INDEX('Control Panel'!$C:$C,MATCH($A373+1,'Control Panel'!$A:$A,1)),0)</f>
        <v>0</v>
      </c>
      <c r="D373" s="37">
        <f>IFERROR(INDEX(LTC!$F:$F,MATCH($A373,LTC!$A:$A,0))*INDEX('Control Panel'!$D:$D,MATCH($A373+1,'Control Panel'!$A:$A,1)),0)</f>
        <v>0</v>
      </c>
      <c r="E373" s="37">
        <f>IFERROR(INDEX(ETC!$F:$F,MATCH($A373,ETC!$A:$A,0))*INDEX('Control Panel'!$E:$E,MATCH($A373+1,'Control Panel'!$A:$A,1)),0)</f>
        <v>0</v>
      </c>
      <c r="F373" s="37">
        <f>IFERROR(INDEX(ETH!$F:$F,MATCH($A373,ETH!$A:$A,0))*INDEX('Control Panel'!$F:$F,MATCH('Index Volume'!$A373+1,'Control Panel'!$A:$A,1)),0)</f>
        <v>0</v>
      </c>
      <c r="G373" s="37">
        <f>IFERROR(INDEX(BCH!$F:$F,MATCH($A373,BCH!$A:$A,0))*INDEX('Control Panel'!$G:$G,MATCH('Index Volume'!$A373+1,'Control Panel'!$A:$A,1)),0)</f>
        <v>0</v>
      </c>
      <c r="H373" s="37">
        <f>IFERROR(INDEX(XMR!$F:$F,MATCH($A373,XMR!$A:$A,0))*INDEX('Control Panel'!$H:$H,MATCH('Index Volume'!$A373+1,'Control Panel'!$A:$A,1)),0)</f>
        <v>0</v>
      </c>
      <c r="I373" s="37">
        <f>IFERROR(INDEX(ZEC!$F:$F,MATCH($A373,ZEC!$A:$A,0))*INDEX('Control Panel'!$I:$I,MATCH('Index Volume'!$A373+1,'Control Panel'!$A:$A,1)),0)</f>
        <v>0</v>
      </c>
      <c r="J373" s="37">
        <f>IFERROR(INDEX(EOS!$F:$F,MATCH($A373,EOS!$A:$A,0))*INDEX('Control Panel'!$J:$J,MATCH('Index Volume'!$A373+1,'Control Panel'!$A:$A,1)),0)</f>
        <v>0</v>
      </c>
      <c r="K373" s="37">
        <f>IFERROR(INDEX(DASH!$F:$F,MATCH($A373,DASH!$A:$A,0))*INDEX('Control Panel'!$K:$K,MATCH('Index Volume'!$A373+1,'Control Panel'!$A:$A,1)),0)</f>
        <v>0</v>
      </c>
      <c r="L373" s="37">
        <f>IFERROR(INDEX(XLM!$F:$F,MATCH($A373,XLM!$A:$A,0))*INDEX('Control Panel'!$L:$L,MATCH('Index Volume'!$A373+1,'Control Panel'!$A:$A,1)),0)</f>
        <v>0</v>
      </c>
      <c r="M373" s="39">
        <f t="shared" si="127"/>
        <v>0</v>
      </c>
      <c r="N373" s="1" t="b">
        <f t="shared" si="128"/>
        <v>1</v>
      </c>
      <c r="O373" s="41">
        <f t="shared" si="129"/>
        <v>0</v>
      </c>
      <c r="Q373" s="7">
        <f t="shared" si="130"/>
        <v>0</v>
      </c>
      <c r="R373" s="7">
        <f t="shared" si="131"/>
        <v>0</v>
      </c>
      <c r="S373" s="7">
        <f t="shared" si="132"/>
        <v>0</v>
      </c>
      <c r="T373" s="7">
        <f t="shared" si="133"/>
        <v>0</v>
      </c>
      <c r="U373" s="7">
        <f t="shared" si="134"/>
        <v>0</v>
      </c>
      <c r="V373" s="7">
        <f t="shared" si="135"/>
        <v>0</v>
      </c>
      <c r="W373" s="7">
        <f t="shared" si="136"/>
        <v>0</v>
      </c>
      <c r="X373" s="7">
        <f t="shared" si="137"/>
        <v>0</v>
      </c>
      <c r="Y373" s="7">
        <f t="shared" si="138"/>
        <v>0</v>
      </c>
      <c r="Z373" s="7">
        <f t="shared" si="139"/>
        <v>0</v>
      </c>
      <c r="AA373" s="7">
        <f t="shared" si="140"/>
        <v>0</v>
      </c>
      <c r="AC373" s="7">
        <f t="shared" si="141"/>
        <v>0</v>
      </c>
      <c r="AD373" s="7">
        <f t="shared" si="142"/>
        <v>0</v>
      </c>
      <c r="AE373" s="7">
        <f t="shared" si="143"/>
        <v>0</v>
      </c>
      <c r="AF373" s="7">
        <f t="shared" si="144"/>
        <v>0</v>
      </c>
      <c r="AG373" s="7">
        <f t="shared" si="145"/>
        <v>0</v>
      </c>
      <c r="AH373" s="7">
        <f t="shared" si="146"/>
        <v>0</v>
      </c>
      <c r="AI373" s="7">
        <f t="shared" si="147"/>
        <v>0</v>
      </c>
      <c r="AJ373" s="7">
        <f t="shared" si="148"/>
        <v>0</v>
      </c>
      <c r="AK373" s="7">
        <f t="shared" si="149"/>
        <v>0</v>
      </c>
      <c r="AL373" s="7">
        <f t="shared" si="150"/>
        <v>0</v>
      </c>
      <c r="AM373" s="7">
        <f t="shared" si="151"/>
        <v>0</v>
      </c>
    </row>
    <row r="374" spans="1:39" hidden="1" x14ac:dyDescent="0.75">
      <c r="A374" s="3">
        <v>42012</v>
      </c>
      <c r="B374" s="37">
        <f>IFERROR(INDEX(BTC!$F:$F,MATCH($A374,BTC!$A:$A,0))*INDEX('Control Panel'!$B:$B,MATCH('Index Volume'!$A374+1,'Control Panel'!$A:$A,1)),0)</f>
        <v>0</v>
      </c>
      <c r="C374" s="37">
        <f>IFERROR(INDEX(XRP!$F:$F,MATCH($A374,XRP!$A:$A,0))*INDEX('Control Panel'!$C:$C,MATCH($A374+1,'Control Panel'!$A:$A,1)),0)</f>
        <v>0</v>
      </c>
      <c r="D374" s="37">
        <f>IFERROR(INDEX(LTC!$F:$F,MATCH($A374,LTC!$A:$A,0))*INDEX('Control Panel'!$D:$D,MATCH($A374+1,'Control Panel'!$A:$A,1)),0)</f>
        <v>0</v>
      </c>
      <c r="E374" s="37">
        <f>IFERROR(INDEX(ETC!$F:$F,MATCH($A374,ETC!$A:$A,0))*INDEX('Control Panel'!$E:$E,MATCH($A374+1,'Control Panel'!$A:$A,1)),0)</f>
        <v>0</v>
      </c>
      <c r="F374" s="37">
        <f>IFERROR(INDEX(ETH!$F:$F,MATCH($A374,ETH!$A:$A,0))*INDEX('Control Panel'!$F:$F,MATCH('Index Volume'!$A374+1,'Control Panel'!$A:$A,1)),0)</f>
        <v>0</v>
      </c>
      <c r="G374" s="37">
        <f>IFERROR(INDEX(BCH!$F:$F,MATCH($A374,BCH!$A:$A,0))*INDEX('Control Panel'!$G:$G,MATCH('Index Volume'!$A374+1,'Control Panel'!$A:$A,1)),0)</f>
        <v>0</v>
      </c>
      <c r="H374" s="37">
        <f>IFERROR(INDEX(XMR!$F:$F,MATCH($A374,XMR!$A:$A,0))*INDEX('Control Panel'!$H:$H,MATCH('Index Volume'!$A374+1,'Control Panel'!$A:$A,1)),0)</f>
        <v>0</v>
      </c>
      <c r="I374" s="37">
        <f>IFERROR(INDEX(ZEC!$F:$F,MATCH($A374,ZEC!$A:$A,0))*INDEX('Control Panel'!$I:$I,MATCH('Index Volume'!$A374+1,'Control Panel'!$A:$A,1)),0)</f>
        <v>0</v>
      </c>
      <c r="J374" s="37">
        <f>IFERROR(INDEX(EOS!$F:$F,MATCH($A374,EOS!$A:$A,0))*INDEX('Control Panel'!$J:$J,MATCH('Index Volume'!$A374+1,'Control Panel'!$A:$A,1)),0)</f>
        <v>0</v>
      </c>
      <c r="K374" s="37">
        <f>IFERROR(INDEX(DASH!$F:$F,MATCH($A374,DASH!$A:$A,0))*INDEX('Control Panel'!$K:$K,MATCH('Index Volume'!$A374+1,'Control Panel'!$A:$A,1)),0)</f>
        <v>0</v>
      </c>
      <c r="L374" s="37">
        <f>IFERROR(INDEX(XLM!$F:$F,MATCH($A374,XLM!$A:$A,0))*INDEX('Control Panel'!$L:$L,MATCH('Index Volume'!$A374+1,'Control Panel'!$A:$A,1)),0)</f>
        <v>0</v>
      </c>
      <c r="M374" s="39">
        <f t="shared" si="127"/>
        <v>0</v>
      </c>
      <c r="N374" s="1" t="b">
        <f t="shared" si="128"/>
        <v>1</v>
      </c>
      <c r="O374" s="41">
        <f t="shared" si="129"/>
        <v>0</v>
      </c>
      <c r="Q374" s="7">
        <f t="shared" si="130"/>
        <v>0</v>
      </c>
      <c r="R374" s="7">
        <f t="shared" si="131"/>
        <v>0</v>
      </c>
      <c r="S374" s="7">
        <f t="shared" si="132"/>
        <v>0</v>
      </c>
      <c r="T374" s="7">
        <f t="shared" si="133"/>
        <v>0</v>
      </c>
      <c r="U374" s="7">
        <f t="shared" si="134"/>
        <v>0</v>
      </c>
      <c r="V374" s="7">
        <f t="shared" si="135"/>
        <v>0</v>
      </c>
      <c r="W374" s="7">
        <f t="shared" si="136"/>
        <v>0</v>
      </c>
      <c r="X374" s="7">
        <f t="shared" si="137"/>
        <v>0</v>
      </c>
      <c r="Y374" s="7">
        <f t="shared" si="138"/>
        <v>0</v>
      </c>
      <c r="Z374" s="7">
        <f t="shared" si="139"/>
        <v>0</v>
      </c>
      <c r="AA374" s="7">
        <f t="shared" si="140"/>
        <v>0</v>
      </c>
      <c r="AC374" s="7">
        <f t="shared" si="141"/>
        <v>0</v>
      </c>
      <c r="AD374" s="7">
        <f t="shared" si="142"/>
        <v>0</v>
      </c>
      <c r="AE374" s="7">
        <f t="shared" si="143"/>
        <v>0</v>
      </c>
      <c r="AF374" s="7">
        <f t="shared" si="144"/>
        <v>0</v>
      </c>
      <c r="AG374" s="7">
        <f t="shared" si="145"/>
        <v>0</v>
      </c>
      <c r="AH374" s="7">
        <f t="shared" si="146"/>
        <v>0</v>
      </c>
      <c r="AI374" s="7">
        <f t="shared" si="147"/>
        <v>0</v>
      </c>
      <c r="AJ374" s="7">
        <f t="shared" si="148"/>
        <v>0</v>
      </c>
      <c r="AK374" s="7">
        <f t="shared" si="149"/>
        <v>0</v>
      </c>
      <c r="AL374" s="7">
        <f t="shared" si="150"/>
        <v>0</v>
      </c>
      <c r="AM374" s="7">
        <f t="shared" si="151"/>
        <v>0</v>
      </c>
    </row>
    <row r="375" spans="1:39" hidden="1" x14ac:dyDescent="0.75">
      <c r="A375" s="4">
        <v>42013</v>
      </c>
      <c r="B375" s="37">
        <f>IFERROR(INDEX(BTC!$F:$F,MATCH($A375,BTC!$A:$A,0))*INDEX('Control Panel'!$B:$B,MATCH('Index Volume'!$A375+1,'Control Panel'!$A:$A,1)),0)</f>
        <v>0</v>
      </c>
      <c r="C375" s="37">
        <f>IFERROR(INDEX(XRP!$F:$F,MATCH($A375,XRP!$A:$A,0))*INDEX('Control Panel'!$C:$C,MATCH($A375+1,'Control Panel'!$A:$A,1)),0)</f>
        <v>0</v>
      </c>
      <c r="D375" s="37">
        <f>IFERROR(INDEX(LTC!$F:$F,MATCH($A375,LTC!$A:$A,0))*INDEX('Control Panel'!$D:$D,MATCH($A375+1,'Control Panel'!$A:$A,1)),0)</f>
        <v>0</v>
      </c>
      <c r="E375" s="37">
        <f>IFERROR(INDEX(ETC!$F:$F,MATCH($A375,ETC!$A:$A,0))*INDEX('Control Panel'!$E:$E,MATCH($A375+1,'Control Panel'!$A:$A,1)),0)</f>
        <v>0</v>
      </c>
      <c r="F375" s="37">
        <f>IFERROR(INDEX(ETH!$F:$F,MATCH($A375,ETH!$A:$A,0))*INDEX('Control Panel'!$F:$F,MATCH('Index Volume'!$A375+1,'Control Panel'!$A:$A,1)),0)</f>
        <v>0</v>
      </c>
      <c r="G375" s="37">
        <f>IFERROR(INDEX(BCH!$F:$F,MATCH($A375,BCH!$A:$A,0))*INDEX('Control Panel'!$G:$G,MATCH('Index Volume'!$A375+1,'Control Panel'!$A:$A,1)),0)</f>
        <v>0</v>
      </c>
      <c r="H375" s="37">
        <f>IFERROR(INDEX(XMR!$F:$F,MATCH($A375,XMR!$A:$A,0))*INDEX('Control Panel'!$H:$H,MATCH('Index Volume'!$A375+1,'Control Panel'!$A:$A,1)),0)</f>
        <v>0</v>
      </c>
      <c r="I375" s="37">
        <f>IFERROR(INDEX(ZEC!$F:$F,MATCH($A375,ZEC!$A:$A,0))*INDEX('Control Panel'!$I:$I,MATCH('Index Volume'!$A375+1,'Control Panel'!$A:$A,1)),0)</f>
        <v>0</v>
      </c>
      <c r="J375" s="37">
        <f>IFERROR(INDEX(EOS!$F:$F,MATCH($A375,EOS!$A:$A,0))*INDEX('Control Panel'!$J:$J,MATCH('Index Volume'!$A375+1,'Control Panel'!$A:$A,1)),0)</f>
        <v>0</v>
      </c>
      <c r="K375" s="37">
        <f>IFERROR(INDEX(DASH!$F:$F,MATCH($A375,DASH!$A:$A,0))*INDEX('Control Panel'!$K:$K,MATCH('Index Volume'!$A375+1,'Control Panel'!$A:$A,1)),0)</f>
        <v>0</v>
      </c>
      <c r="L375" s="37">
        <f>IFERROR(INDEX(XLM!$F:$F,MATCH($A375,XLM!$A:$A,0))*INDEX('Control Panel'!$L:$L,MATCH('Index Volume'!$A375+1,'Control Panel'!$A:$A,1)),0)</f>
        <v>0</v>
      </c>
      <c r="M375" s="39">
        <f t="shared" si="127"/>
        <v>0</v>
      </c>
      <c r="N375" s="1" t="b">
        <f t="shared" si="128"/>
        <v>1</v>
      </c>
      <c r="O375" s="41">
        <f t="shared" si="129"/>
        <v>0</v>
      </c>
      <c r="Q375" s="7">
        <f t="shared" si="130"/>
        <v>0</v>
      </c>
      <c r="R375" s="7">
        <f t="shared" si="131"/>
        <v>0</v>
      </c>
      <c r="S375" s="7">
        <f t="shared" si="132"/>
        <v>0</v>
      </c>
      <c r="T375" s="7">
        <f t="shared" si="133"/>
        <v>0</v>
      </c>
      <c r="U375" s="7">
        <f t="shared" si="134"/>
        <v>0</v>
      </c>
      <c r="V375" s="7">
        <f t="shared" si="135"/>
        <v>0</v>
      </c>
      <c r="W375" s="7">
        <f t="shared" si="136"/>
        <v>0</v>
      </c>
      <c r="X375" s="7">
        <f t="shared" si="137"/>
        <v>0</v>
      </c>
      <c r="Y375" s="7">
        <f t="shared" si="138"/>
        <v>0</v>
      </c>
      <c r="Z375" s="7">
        <f t="shared" si="139"/>
        <v>0</v>
      </c>
      <c r="AA375" s="7">
        <f t="shared" si="140"/>
        <v>0</v>
      </c>
      <c r="AC375" s="7">
        <f t="shared" si="141"/>
        <v>0</v>
      </c>
      <c r="AD375" s="7">
        <f t="shared" si="142"/>
        <v>0</v>
      </c>
      <c r="AE375" s="7">
        <f t="shared" si="143"/>
        <v>0</v>
      </c>
      <c r="AF375" s="7">
        <f t="shared" si="144"/>
        <v>0</v>
      </c>
      <c r="AG375" s="7">
        <f t="shared" si="145"/>
        <v>0</v>
      </c>
      <c r="AH375" s="7">
        <f t="shared" si="146"/>
        <v>0</v>
      </c>
      <c r="AI375" s="7">
        <f t="shared" si="147"/>
        <v>0</v>
      </c>
      <c r="AJ375" s="7">
        <f t="shared" si="148"/>
        <v>0</v>
      </c>
      <c r="AK375" s="7">
        <f t="shared" si="149"/>
        <v>0</v>
      </c>
      <c r="AL375" s="7">
        <f t="shared" si="150"/>
        <v>0</v>
      </c>
      <c r="AM375" s="7">
        <f t="shared" si="151"/>
        <v>0</v>
      </c>
    </row>
    <row r="376" spans="1:39" hidden="1" x14ac:dyDescent="0.75">
      <c r="A376" s="3">
        <v>42014</v>
      </c>
      <c r="B376" s="37">
        <f>IFERROR(INDEX(BTC!$F:$F,MATCH($A376,BTC!$A:$A,0))*INDEX('Control Panel'!$B:$B,MATCH('Index Volume'!$A376+1,'Control Panel'!$A:$A,1)),0)</f>
        <v>0</v>
      </c>
      <c r="C376" s="37">
        <f>IFERROR(INDEX(XRP!$F:$F,MATCH($A376,XRP!$A:$A,0))*INDEX('Control Panel'!$C:$C,MATCH($A376+1,'Control Panel'!$A:$A,1)),0)</f>
        <v>0</v>
      </c>
      <c r="D376" s="37">
        <f>IFERROR(INDEX(LTC!$F:$F,MATCH($A376,LTC!$A:$A,0))*INDEX('Control Panel'!$D:$D,MATCH($A376+1,'Control Panel'!$A:$A,1)),0)</f>
        <v>0</v>
      </c>
      <c r="E376" s="37">
        <f>IFERROR(INDEX(ETC!$F:$F,MATCH($A376,ETC!$A:$A,0))*INDEX('Control Panel'!$E:$E,MATCH($A376+1,'Control Panel'!$A:$A,1)),0)</f>
        <v>0</v>
      </c>
      <c r="F376" s="37">
        <f>IFERROR(INDEX(ETH!$F:$F,MATCH($A376,ETH!$A:$A,0))*INDEX('Control Panel'!$F:$F,MATCH('Index Volume'!$A376+1,'Control Panel'!$A:$A,1)),0)</f>
        <v>0</v>
      </c>
      <c r="G376" s="37">
        <f>IFERROR(INDEX(BCH!$F:$F,MATCH($A376,BCH!$A:$A,0))*INDEX('Control Panel'!$G:$G,MATCH('Index Volume'!$A376+1,'Control Panel'!$A:$A,1)),0)</f>
        <v>0</v>
      </c>
      <c r="H376" s="37">
        <f>IFERROR(INDEX(XMR!$F:$F,MATCH($A376,XMR!$A:$A,0))*INDEX('Control Panel'!$H:$H,MATCH('Index Volume'!$A376+1,'Control Panel'!$A:$A,1)),0)</f>
        <v>0</v>
      </c>
      <c r="I376" s="37">
        <f>IFERROR(INDEX(ZEC!$F:$F,MATCH($A376,ZEC!$A:$A,0))*INDEX('Control Panel'!$I:$I,MATCH('Index Volume'!$A376+1,'Control Panel'!$A:$A,1)),0)</f>
        <v>0</v>
      </c>
      <c r="J376" s="37">
        <f>IFERROR(INDEX(EOS!$F:$F,MATCH($A376,EOS!$A:$A,0))*INDEX('Control Panel'!$J:$J,MATCH('Index Volume'!$A376+1,'Control Panel'!$A:$A,1)),0)</f>
        <v>0</v>
      </c>
      <c r="K376" s="37">
        <f>IFERROR(INDEX(DASH!$F:$F,MATCH($A376,DASH!$A:$A,0))*INDEX('Control Panel'!$K:$K,MATCH('Index Volume'!$A376+1,'Control Panel'!$A:$A,1)),0)</f>
        <v>0</v>
      </c>
      <c r="L376" s="37">
        <f>IFERROR(INDEX(XLM!$F:$F,MATCH($A376,XLM!$A:$A,0))*INDEX('Control Panel'!$L:$L,MATCH('Index Volume'!$A376+1,'Control Panel'!$A:$A,1)),0)</f>
        <v>0</v>
      </c>
      <c r="M376" s="39">
        <f t="shared" si="127"/>
        <v>0</v>
      </c>
      <c r="N376" s="1" t="b">
        <f t="shared" si="128"/>
        <v>1</v>
      </c>
      <c r="O376" s="41">
        <f t="shared" si="129"/>
        <v>0</v>
      </c>
      <c r="Q376" s="7">
        <f t="shared" si="130"/>
        <v>0</v>
      </c>
      <c r="R376" s="7">
        <f t="shared" si="131"/>
        <v>0</v>
      </c>
      <c r="S376" s="7">
        <f t="shared" si="132"/>
        <v>0</v>
      </c>
      <c r="T376" s="7">
        <f t="shared" si="133"/>
        <v>0</v>
      </c>
      <c r="U376" s="7">
        <f t="shared" si="134"/>
        <v>0</v>
      </c>
      <c r="V376" s="7">
        <f t="shared" si="135"/>
        <v>0</v>
      </c>
      <c r="W376" s="7">
        <f t="shared" si="136"/>
        <v>0</v>
      </c>
      <c r="X376" s="7">
        <f t="shared" si="137"/>
        <v>0</v>
      </c>
      <c r="Y376" s="7">
        <f t="shared" si="138"/>
        <v>0</v>
      </c>
      <c r="Z376" s="7">
        <f t="shared" si="139"/>
        <v>0</v>
      </c>
      <c r="AA376" s="7">
        <f t="shared" si="140"/>
        <v>0</v>
      </c>
      <c r="AC376" s="7">
        <f t="shared" si="141"/>
        <v>0</v>
      </c>
      <c r="AD376" s="7">
        <f t="shared" si="142"/>
        <v>0</v>
      </c>
      <c r="AE376" s="7">
        <f t="shared" si="143"/>
        <v>0</v>
      </c>
      <c r="AF376" s="7">
        <f t="shared" si="144"/>
        <v>0</v>
      </c>
      <c r="AG376" s="7">
        <f t="shared" si="145"/>
        <v>0</v>
      </c>
      <c r="AH376" s="7">
        <f t="shared" si="146"/>
        <v>0</v>
      </c>
      <c r="AI376" s="7">
        <f t="shared" si="147"/>
        <v>0</v>
      </c>
      <c r="AJ376" s="7">
        <f t="shared" si="148"/>
        <v>0</v>
      </c>
      <c r="AK376" s="7">
        <f t="shared" si="149"/>
        <v>0</v>
      </c>
      <c r="AL376" s="7">
        <f t="shared" si="150"/>
        <v>0</v>
      </c>
      <c r="AM376" s="7">
        <f t="shared" si="151"/>
        <v>0</v>
      </c>
    </row>
    <row r="377" spans="1:39" hidden="1" x14ac:dyDescent="0.75">
      <c r="A377" s="4">
        <v>42015</v>
      </c>
      <c r="B377" s="37">
        <f>IFERROR(INDEX(BTC!$F:$F,MATCH($A377,BTC!$A:$A,0))*INDEX('Control Panel'!$B:$B,MATCH('Index Volume'!$A377+1,'Control Panel'!$A:$A,1)),0)</f>
        <v>0</v>
      </c>
      <c r="C377" s="37">
        <f>IFERROR(INDEX(XRP!$F:$F,MATCH($A377,XRP!$A:$A,0))*INDEX('Control Panel'!$C:$C,MATCH($A377+1,'Control Panel'!$A:$A,1)),0)</f>
        <v>0</v>
      </c>
      <c r="D377" s="37">
        <f>IFERROR(INDEX(LTC!$F:$F,MATCH($A377,LTC!$A:$A,0))*INDEX('Control Panel'!$D:$D,MATCH($A377+1,'Control Panel'!$A:$A,1)),0)</f>
        <v>0</v>
      </c>
      <c r="E377" s="37">
        <f>IFERROR(INDEX(ETC!$F:$F,MATCH($A377,ETC!$A:$A,0))*INDEX('Control Panel'!$E:$E,MATCH($A377+1,'Control Panel'!$A:$A,1)),0)</f>
        <v>0</v>
      </c>
      <c r="F377" s="37">
        <f>IFERROR(INDEX(ETH!$F:$F,MATCH($A377,ETH!$A:$A,0))*INDEX('Control Panel'!$F:$F,MATCH('Index Volume'!$A377+1,'Control Panel'!$A:$A,1)),0)</f>
        <v>0</v>
      </c>
      <c r="G377" s="37">
        <f>IFERROR(INDEX(BCH!$F:$F,MATCH($A377,BCH!$A:$A,0))*INDEX('Control Panel'!$G:$G,MATCH('Index Volume'!$A377+1,'Control Panel'!$A:$A,1)),0)</f>
        <v>0</v>
      </c>
      <c r="H377" s="37">
        <f>IFERROR(INDEX(XMR!$F:$F,MATCH($A377,XMR!$A:$A,0))*INDEX('Control Panel'!$H:$H,MATCH('Index Volume'!$A377+1,'Control Panel'!$A:$A,1)),0)</f>
        <v>0</v>
      </c>
      <c r="I377" s="37">
        <f>IFERROR(INDEX(ZEC!$F:$F,MATCH($A377,ZEC!$A:$A,0))*INDEX('Control Panel'!$I:$I,MATCH('Index Volume'!$A377+1,'Control Panel'!$A:$A,1)),0)</f>
        <v>0</v>
      </c>
      <c r="J377" s="37">
        <f>IFERROR(INDEX(EOS!$F:$F,MATCH($A377,EOS!$A:$A,0))*INDEX('Control Panel'!$J:$J,MATCH('Index Volume'!$A377+1,'Control Panel'!$A:$A,1)),0)</f>
        <v>0</v>
      </c>
      <c r="K377" s="37">
        <f>IFERROR(INDEX(DASH!$F:$F,MATCH($A377,DASH!$A:$A,0))*INDEX('Control Panel'!$K:$K,MATCH('Index Volume'!$A377+1,'Control Panel'!$A:$A,1)),0)</f>
        <v>0</v>
      </c>
      <c r="L377" s="37">
        <f>IFERROR(INDEX(XLM!$F:$F,MATCH($A377,XLM!$A:$A,0))*INDEX('Control Panel'!$L:$L,MATCH('Index Volume'!$A377+1,'Control Panel'!$A:$A,1)),0)</f>
        <v>0</v>
      </c>
      <c r="M377" s="39">
        <f t="shared" si="127"/>
        <v>0</v>
      </c>
      <c r="N377" s="1" t="b">
        <f t="shared" si="128"/>
        <v>1</v>
      </c>
      <c r="O377" s="41">
        <f t="shared" si="129"/>
        <v>0</v>
      </c>
      <c r="Q377" s="7">
        <f t="shared" si="130"/>
        <v>0</v>
      </c>
      <c r="R377" s="7">
        <f t="shared" si="131"/>
        <v>0</v>
      </c>
      <c r="S377" s="7">
        <f t="shared" si="132"/>
        <v>0</v>
      </c>
      <c r="T377" s="7">
        <f t="shared" si="133"/>
        <v>0</v>
      </c>
      <c r="U377" s="7">
        <f t="shared" si="134"/>
        <v>0</v>
      </c>
      <c r="V377" s="7">
        <f t="shared" si="135"/>
        <v>0</v>
      </c>
      <c r="W377" s="7">
        <f t="shared" si="136"/>
        <v>0</v>
      </c>
      <c r="X377" s="7">
        <f t="shared" si="137"/>
        <v>0</v>
      </c>
      <c r="Y377" s="7">
        <f t="shared" si="138"/>
        <v>0</v>
      </c>
      <c r="Z377" s="7">
        <f t="shared" si="139"/>
        <v>0</v>
      </c>
      <c r="AA377" s="7">
        <f t="shared" si="140"/>
        <v>0</v>
      </c>
      <c r="AC377" s="7">
        <f t="shared" si="141"/>
        <v>0</v>
      </c>
      <c r="AD377" s="7">
        <f t="shared" si="142"/>
        <v>0</v>
      </c>
      <c r="AE377" s="7">
        <f t="shared" si="143"/>
        <v>0</v>
      </c>
      <c r="AF377" s="7">
        <f t="shared" si="144"/>
        <v>0</v>
      </c>
      <c r="AG377" s="7">
        <f t="shared" si="145"/>
        <v>0</v>
      </c>
      <c r="AH377" s="7">
        <f t="shared" si="146"/>
        <v>0</v>
      </c>
      <c r="AI377" s="7">
        <f t="shared" si="147"/>
        <v>0</v>
      </c>
      <c r="AJ377" s="7">
        <f t="shared" si="148"/>
        <v>0</v>
      </c>
      <c r="AK377" s="7">
        <f t="shared" si="149"/>
        <v>0</v>
      </c>
      <c r="AL377" s="7">
        <f t="shared" si="150"/>
        <v>0</v>
      </c>
      <c r="AM377" s="7">
        <f t="shared" si="151"/>
        <v>0</v>
      </c>
    </row>
    <row r="378" spans="1:39" hidden="1" x14ac:dyDescent="0.75">
      <c r="A378" s="3">
        <v>42016</v>
      </c>
      <c r="B378" s="37">
        <f>IFERROR(INDEX(BTC!$F:$F,MATCH($A378,BTC!$A:$A,0))*INDEX('Control Panel'!$B:$B,MATCH('Index Volume'!$A378+1,'Control Panel'!$A:$A,1)),0)</f>
        <v>0</v>
      </c>
      <c r="C378" s="37">
        <f>IFERROR(INDEX(XRP!$F:$F,MATCH($A378,XRP!$A:$A,0))*INDEX('Control Panel'!$C:$C,MATCH($A378+1,'Control Panel'!$A:$A,1)),0)</f>
        <v>0</v>
      </c>
      <c r="D378" s="37">
        <f>IFERROR(INDEX(LTC!$F:$F,MATCH($A378,LTC!$A:$A,0))*INDEX('Control Panel'!$D:$D,MATCH($A378+1,'Control Panel'!$A:$A,1)),0)</f>
        <v>0</v>
      </c>
      <c r="E378" s="37">
        <f>IFERROR(INDEX(ETC!$F:$F,MATCH($A378,ETC!$A:$A,0))*INDEX('Control Panel'!$E:$E,MATCH($A378+1,'Control Panel'!$A:$A,1)),0)</f>
        <v>0</v>
      </c>
      <c r="F378" s="37">
        <f>IFERROR(INDEX(ETH!$F:$F,MATCH($A378,ETH!$A:$A,0))*INDEX('Control Panel'!$F:$F,MATCH('Index Volume'!$A378+1,'Control Panel'!$A:$A,1)),0)</f>
        <v>0</v>
      </c>
      <c r="G378" s="37">
        <f>IFERROR(INDEX(BCH!$F:$F,MATCH($A378,BCH!$A:$A,0))*INDEX('Control Panel'!$G:$G,MATCH('Index Volume'!$A378+1,'Control Panel'!$A:$A,1)),0)</f>
        <v>0</v>
      </c>
      <c r="H378" s="37">
        <f>IFERROR(INDEX(XMR!$F:$F,MATCH($A378,XMR!$A:$A,0))*INDEX('Control Panel'!$H:$H,MATCH('Index Volume'!$A378+1,'Control Panel'!$A:$A,1)),0)</f>
        <v>0</v>
      </c>
      <c r="I378" s="37">
        <f>IFERROR(INDEX(ZEC!$F:$F,MATCH($A378,ZEC!$A:$A,0))*INDEX('Control Panel'!$I:$I,MATCH('Index Volume'!$A378+1,'Control Panel'!$A:$A,1)),0)</f>
        <v>0</v>
      </c>
      <c r="J378" s="37">
        <f>IFERROR(INDEX(EOS!$F:$F,MATCH($A378,EOS!$A:$A,0))*INDEX('Control Panel'!$J:$J,MATCH('Index Volume'!$A378+1,'Control Panel'!$A:$A,1)),0)</f>
        <v>0</v>
      </c>
      <c r="K378" s="37">
        <f>IFERROR(INDEX(DASH!$F:$F,MATCH($A378,DASH!$A:$A,0))*INDEX('Control Panel'!$K:$K,MATCH('Index Volume'!$A378+1,'Control Panel'!$A:$A,1)),0)</f>
        <v>0</v>
      </c>
      <c r="L378" s="37">
        <f>IFERROR(INDEX(XLM!$F:$F,MATCH($A378,XLM!$A:$A,0))*INDEX('Control Panel'!$L:$L,MATCH('Index Volume'!$A378+1,'Control Panel'!$A:$A,1)),0)</f>
        <v>0</v>
      </c>
      <c r="M378" s="39">
        <f t="shared" si="127"/>
        <v>0</v>
      </c>
      <c r="N378" s="1" t="b">
        <f t="shared" si="128"/>
        <v>1</v>
      </c>
      <c r="O378" s="41">
        <f t="shared" si="129"/>
        <v>0</v>
      </c>
      <c r="Q378" s="7">
        <f t="shared" si="130"/>
        <v>0</v>
      </c>
      <c r="R378" s="7">
        <f t="shared" si="131"/>
        <v>0</v>
      </c>
      <c r="S378" s="7">
        <f t="shared" si="132"/>
        <v>0</v>
      </c>
      <c r="T378" s="7">
        <f t="shared" si="133"/>
        <v>0</v>
      </c>
      <c r="U378" s="7">
        <f t="shared" si="134"/>
        <v>0</v>
      </c>
      <c r="V378" s="7">
        <f t="shared" si="135"/>
        <v>0</v>
      </c>
      <c r="W378" s="7">
        <f t="shared" si="136"/>
        <v>0</v>
      </c>
      <c r="X378" s="7">
        <f t="shared" si="137"/>
        <v>0</v>
      </c>
      <c r="Y378" s="7">
        <f t="shared" si="138"/>
        <v>0</v>
      </c>
      <c r="Z378" s="7">
        <f t="shared" si="139"/>
        <v>0</v>
      </c>
      <c r="AA378" s="7">
        <f t="shared" si="140"/>
        <v>0</v>
      </c>
      <c r="AC378" s="7">
        <f t="shared" si="141"/>
        <v>0</v>
      </c>
      <c r="AD378" s="7">
        <f t="shared" si="142"/>
        <v>0</v>
      </c>
      <c r="AE378" s="7">
        <f t="shared" si="143"/>
        <v>0</v>
      </c>
      <c r="AF378" s="7">
        <f t="shared" si="144"/>
        <v>0</v>
      </c>
      <c r="AG378" s="7">
        <f t="shared" si="145"/>
        <v>0</v>
      </c>
      <c r="AH378" s="7">
        <f t="shared" si="146"/>
        <v>0</v>
      </c>
      <c r="AI378" s="7">
        <f t="shared" si="147"/>
        <v>0</v>
      </c>
      <c r="AJ378" s="7">
        <f t="shared" si="148"/>
        <v>0</v>
      </c>
      <c r="AK378" s="7">
        <f t="shared" si="149"/>
        <v>0</v>
      </c>
      <c r="AL378" s="7">
        <f t="shared" si="150"/>
        <v>0</v>
      </c>
      <c r="AM378" s="7">
        <f t="shared" si="151"/>
        <v>0</v>
      </c>
    </row>
    <row r="379" spans="1:39" hidden="1" x14ac:dyDescent="0.75">
      <c r="A379" s="4">
        <v>42017</v>
      </c>
      <c r="B379" s="37">
        <f>IFERROR(INDEX(BTC!$F:$F,MATCH($A379,BTC!$A:$A,0))*INDEX('Control Panel'!$B:$B,MATCH('Index Volume'!$A379+1,'Control Panel'!$A:$A,1)),0)</f>
        <v>0</v>
      </c>
      <c r="C379" s="37">
        <f>IFERROR(INDEX(XRP!$F:$F,MATCH($A379,XRP!$A:$A,0))*INDEX('Control Panel'!$C:$C,MATCH($A379+1,'Control Panel'!$A:$A,1)),0)</f>
        <v>0</v>
      </c>
      <c r="D379" s="37">
        <f>IFERROR(INDEX(LTC!$F:$F,MATCH($A379,LTC!$A:$A,0))*INDEX('Control Panel'!$D:$D,MATCH($A379+1,'Control Panel'!$A:$A,1)),0)</f>
        <v>0</v>
      </c>
      <c r="E379" s="37">
        <f>IFERROR(INDEX(ETC!$F:$F,MATCH($A379,ETC!$A:$A,0))*INDEX('Control Panel'!$E:$E,MATCH($A379+1,'Control Panel'!$A:$A,1)),0)</f>
        <v>0</v>
      </c>
      <c r="F379" s="37">
        <f>IFERROR(INDEX(ETH!$F:$F,MATCH($A379,ETH!$A:$A,0))*INDEX('Control Panel'!$F:$F,MATCH('Index Volume'!$A379+1,'Control Panel'!$A:$A,1)),0)</f>
        <v>0</v>
      </c>
      <c r="G379" s="37">
        <f>IFERROR(INDEX(BCH!$F:$F,MATCH($A379,BCH!$A:$A,0))*INDEX('Control Panel'!$G:$G,MATCH('Index Volume'!$A379+1,'Control Panel'!$A:$A,1)),0)</f>
        <v>0</v>
      </c>
      <c r="H379" s="37">
        <f>IFERROR(INDEX(XMR!$F:$F,MATCH($A379,XMR!$A:$A,0))*INDEX('Control Panel'!$H:$H,MATCH('Index Volume'!$A379+1,'Control Panel'!$A:$A,1)),0)</f>
        <v>0</v>
      </c>
      <c r="I379" s="37">
        <f>IFERROR(INDEX(ZEC!$F:$F,MATCH($A379,ZEC!$A:$A,0))*INDEX('Control Panel'!$I:$I,MATCH('Index Volume'!$A379+1,'Control Panel'!$A:$A,1)),0)</f>
        <v>0</v>
      </c>
      <c r="J379" s="37">
        <f>IFERROR(INDEX(EOS!$F:$F,MATCH($A379,EOS!$A:$A,0))*INDEX('Control Panel'!$J:$J,MATCH('Index Volume'!$A379+1,'Control Panel'!$A:$A,1)),0)</f>
        <v>0</v>
      </c>
      <c r="K379" s="37">
        <f>IFERROR(INDEX(DASH!$F:$F,MATCH($A379,DASH!$A:$A,0))*INDEX('Control Panel'!$K:$K,MATCH('Index Volume'!$A379+1,'Control Panel'!$A:$A,1)),0)</f>
        <v>0</v>
      </c>
      <c r="L379" s="37">
        <f>IFERROR(INDEX(XLM!$F:$F,MATCH($A379,XLM!$A:$A,0))*INDEX('Control Panel'!$L:$L,MATCH('Index Volume'!$A379+1,'Control Panel'!$A:$A,1)),0)</f>
        <v>0</v>
      </c>
      <c r="M379" s="39">
        <f t="shared" si="127"/>
        <v>0</v>
      </c>
      <c r="N379" s="1" t="b">
        <f t="shared" si="128"/>
        <v>1</v>
      </c>
      <c r="O379" s="41">
        <f t="shared" si="129"/>
        <v>0</v>
      </c>
      <c r="Q379" s="7">
        <f t="shared" si="130"/>
        <v>0</v>
      </c>
      <c r="R379" s="7">
        <f t="shared" si="131"/>
        <v>0</v>
      </c>
      <c r="S379" s="7">
        <f t="shared" si="132"/>
        <v>0</v>
      </c>
      <c r="T379" s="7">
        <f t="shared" si="133"/>
        <v>0</v>
      </c>
      <c r="U379" s="7">
        <f t="shared" si="134"/>
        <v>0</v>
      </c>
      <c r="V379" s="7">
        <f t="shared" si="135"/>
        <v>0</v>
      </c>
      <c r="W379" s="7">
        <f t="shared" si="136"/>
        <v>0</v>
      </c>
      <c r="X379" s="7">
        <f t="shared" si="137"/>
        <v>0</v>
      </c>
      <c r="Y379" s="7">
        <f t="shared" si="138"/>
        <v>0</v>
      </c>
      <c r="Z379" s="7">
        <f t="shared" si="139"/>
        <v>0</v>
      </c>
      <c r="AA379" s="7">
        <f t="shared" si="140"/>
        <v>0</v>
      </c>
      <c r="AC379" s="7">
        <f t="shared" si="141"/>
        <v>0</v>
      </c>
      <c r="AD379" s="7">
        <f t="shared" si="142"/>
        <v>0</v>
      </c>
      <c r="AE379" s="7">
        <f t="shared" si="143"/>
        <v>0</v>
      </c>
      <c r="AF379" s="7">
        <f t="shared" si="144"/>
        <v>0</v>
      </c>
      <c r="AG379" s="7">
        <f t="shared" si="145"/>
        <v>0</v>
      </c>
      <c r="AH379" s="7">
        <f t="shared" si="146"/>
        <v>0</v>
      </c>
      <c r="AI379" s="7">
        <f t="shared" si="147"/>
        <v>0</v>
      </c>
      <c r="AJ379" s="7">
        <f t="shared" si="148"/>
        <v>0</v>
      </c>
      <c r="AK379" s="7">
        <f t="shared" si="149"/>
        <v>0</v>
      </c>
      <c r="AL379" s="7">
        <f t="shared" si="150"/>
        <v>0</v>
      </c>
      <c r="AM379" s="7">
        <f t="shared" si="151"/>
        <v>0</v>
      </c>
    </row>
    <row r="380" spans="1:39" hidden="1" x14ac:dyDescent="0.75">
      <c r="A380" s="3">
        <v>42018</v>
      </c>
      <c r="B380" s="37">
        <f>IFERROR(INDEX(BTC!$F:$F,MATCH($A380,BTC!$A:$A,0))*INDEX('Control Panel'!$B:$B,MATCH('Index Volume'!$A380+1,'Control Panel'!$A:$A,1)),0)</f>
        <v>0</v>
      </c>
      <c r="C380" s="37">
        <f>IFERROR(INDEX(XRP!$F:$F,MATCH($A380,XRP!$A:$A,0))*INDEX('Control Panel'!$C:$C,MATCH($A380+1,'Control Panel'!$A:$A,1)),0)</f>
        <v>0</v>
      </c>
      <c r="D380" s="37">
        <f>IFERROR(INDEX(LTC!$F:$F,MATCH($A380,LTC!$A:$A,0))*INDEX('Control Panel'!$D:$D,MATCH($A380+1,'Control Panel'!$A:$A,1)),0)</f>
        <v>0</v>
      </c>
      <c r="E380" s="37">
        <f>IFERROR(INDEX(ETC!$F:$F,MATCH($A380,ETC!$A:$A,0))*INDEX('Control Panel'!$E:$E,MATCH($A380+1,'Control Panel'!$A:$A,1)),0)</f>
        <v>0</v>
      </c>
      <c r="F380" s="37">
        <f>IFERROR(INDEX(ETH!$F:$F,MATCH($A380,ETH!$A:$A,0))*INDEX('Control Panel'!$F:$F,MATCH('Index Volume'!$A380+1,'Control Panel'!$A:$A,1)),0)</f>
        <v>0</v>
      </c>
      <c r="G380" s="37">
        <f>IFERROR(INDEX(BCH!$F:$F,MATCH($A380,BCH!$A:$A,0))*INDEX('Control Panel'!$G:$G,MATCH('Index Volume'!$A380+1,'Control Panel'!$A:$A,1)),0)</f>
        <v>0</v>
      </c>
      <c r="H380" s="37">
        <f>IFERROR(INDEX(XMR!$F:$F,MATCH($A380,XMR!$A:$A,0))*INDEX('Control Panel'!$H:$H,MATCH('Index Volume'!$A380+1,'Control Panel'!$A:$A,1)),0)</f>
        <v>0</v>
      </c>
      <c r="I380" s="37">
        <f>IFERROR(INDEX(ZEC!$F:$F,MATCH($A380,ZEC!$A:$A,0))*INDEX('Control Panel'!$I:$I,MATCH('Index Volume'!$A380+1,'Control Panel'!$A:$A,1)),0)</f>
        <v>0</v>
      </c>
      <c r="J380" s="37">
        <f>IFERROR(INDEX(EOS!$F:$F,MATCH($A380,EOS!$A:$A,0))*INDEX('Control Panel'!$J:$J,MATCH('Index Volume'!$A380+1,'Control Panel'!$A:$A,1)),0)</f>
        <v>0</v>
      </c>
      <c r="K380" s="37">
        <f>IFERROR(INDEX(DASH!$F:$F,MATCH($A380,DASH!$A:$A,0))*INDEX('Control Panel'!$K:$K,MATCH('Index Volume'!$A380+1,'Control Panel'!$A:$A,1)),0)</f>
        <v>0</v>
      </c>
      <c r="L380" s="37">
        <f>IFERROR(INDEX(XLM!$F:$F,MATCH($A380,XLM!$A:$A,0))*INDEX('Control Panel'!$L:$L,MATCH('Index Volume'!$A380+1,'Control Panel'!$A:$A,1)),0)</f>
        <v>0</v>
      </c>
      <c r="M380" s="39">
        <f t="shared" si="127"/>
        <v>0</v>
      </c>
      <c r="N380" s="1" t="b">
        <f t="shared" si="128"/>
        <v>1</v>
      </c>
      <c r="O380" s="41">
        <f t="shared" si="129"/>
        <v>0</v>
      </c>
      <c r="Q380" s="7">
        <f t="shared" si="130"/>
        <v>0</v>
      </c>
      <c r="R380" s="7">
        <f t="shared" si="131"/>
        <v>0</v>
      </c>
      <c r="S380" s="7">
        <f t="shared" si="132"/>
        <v>0</v>
      </c>
      <c r="T380" s="7">
        <f t="shared" si="133"/>
        <v>0</v>
      </c>
      <c r="U380" s="7">
        <f t="shared" si="134"/>
        <v>0</v>
      </c>
      <c r="V380" s="7">
        <f t="shared" si="135"/>
        <v>0</v>
      </c>
      <c r="W380" s="7">
        <f t="shared" si="136"/>
        <v>0</v>
      </c>
      <c r="X380" s="7">
        <f t="shared" si="137"/>
        <v>0</v>
      </c>
      <c r="Y380" s="7">
        <f t="shared" si="138"/>
        <v>0</v>
      </c>
      <c r="Z380" s="7">
        <f t="shared" si="139"/>
        <v>0</v>
      </c>
      <c r="AA380" s="7">
        <f t="shared" si="140"/>
        <v>0</v>
      </c>
      <c r="AC380" s="7">
        <f t="shared" si="141"/>
        <v>0</v>
      </c>
      <c r="AD380" s="7">
        <f t="shared" si="142"/>
        <v>0</v>
      </c>
      <c r="AE380" s="7">
        <f t="shared" si="143"/>
        <v>0</v>
      </c>
      <c r="AF380" s="7">
        <f t="shared" si="144"/>
        <v>0</v>
      </c>
      <c r="AG380" s="7">
        <f t="shared" si="145"/>
        <v>0</v>
      </c>
      <c r="AH380" s="7">
        <f t="shared" si="146"/>
        <v>0</v>
      </c>
      <c r="AI380" s="7">
        <f t="shared" si="147"/>
        <v>0</v>
      </c>
      <c r="AJ380" s="7">
        <f t="shared" si="148"/>
        <v>0</v>
      </c>
      <c r="AK380" s="7">
        <f t="shared" si="149"/>
        <v>0</v>
      </c>
      <c r="AL380" s="7">
        <f t="shared" si="150"/>
        <v>0</v>
      </c>
      <c r="AM380" s="7">
        <f t="shared" si="151"/>
        <v>0</v>
      </c>
    </row>
    <row r="381" spans="1:39" hidden="1" x14ac:dyDescent="0.75">
      <c r="A381" s="4">
        <v>42019</v>
      </c>
      <c r="B381" s="37">
        <f>IFERROR(INDEX(BTC!$F:$F,MATCH($A381,BTC!$A:$A,0))*INDEX('Control Panel'!$B:$B,MATCH('Index Volume'!$A381+1,'Control Panel'!$A:$A,1)),0)</f>
        <v>0</v>
      </c>
      <c r="C381" s="37">
        <f>IFERROR(INDEX(XRP!$F:$F,MATCH($A381,XRP!$A:$A,0))*INDEX('Control Panel'!$C:$C,MATCH($A381+1,'Control Panel'!$A:$A,1)),0)</f>
        <v>0</v>
      </c>
      <c r="D381" s="37">
        <f>IFERROR(INDEX(LTC!$F:$F,MATCH($A381,LTC!$A:$A,0))*INDEX('Control Panel'!$D:$D,MATCH($A381+1,'Control Panel'!$A:$A,1)),0)</f>
        <v>0</v>
      </c>
      <c r="E381" s="37">
        <f>IFERROR(INDEX(ETC!$F:$F,MATCH($A381,ETC!$A:$A,0))*INDEX('Control Panel'!$E:$E,MATCH($A381+1,'Control Panel'!$A:$A,1)),0)</f>
        <v>0</v>
      </c>
      <c r="F381" s="37">
        <f>IFERROR(INDEX(ETH!$F:$F,MATCH($A381,ETH!$A:$A,0))*INDEX('Control Panel'!$F:$F,MATCH('Index Volume'!$A381+1,'Control Panel'!$A:$A,1)),0)</f>
        <v>0</v>
      </c>
      <c r="G381" s="37">
        <f>IFERROR(INDEX(BCH!$F:$F,MATCH($A381,BCH!$A:$A,0))*INDEX('Control Panel'!$G:$G,MATCH('Index Volume'!$A381+1,'Control Panel'!$A:$A,1)),0)</f>
        <v>0</v>
      </c>
      <c r="H381" s="37">
        <f>IFERROR(INDEX(XMR!$F:$F,MATCH($A381,XMR!$A:$A,0))*INDEX('Control Panel'!$H:$H,MATCH('Index Volume'!$A381+1,'Control Panel'!$A:$A,1)),0)</f>
        <v>0</v>
      </c>
      <c r="I381" s="37">
        <f>IFERROR(INDEX(ZEC!$F:$F,MATCH($A381,ZEC!$A:$A,0))*INDEX('Control Panel'!$I:$I,MATCH('Index Volume'!$A381+1,'Control Panel'!$A:$A,1)),0)</f>
        <v>0</v>
      </c>
      <c r="J381" s="37">
        <f>IFERROR(INDEX(EOS!$F:$F,MATCH($A381,EOS!$A:$A,0))*INDEX('Control Panel'!$J:$J,MATCH('Index Volume'!$A381+1,'Control Panel'!$A:$A,1)),0)</f>
        <v>0</v>
      </c>
      <c r="K381" s="37">
        <f>IFERROR(INDEX(DASH!$F:$F,MATCH($A381,DASH!$A:$A,0))*INDEX('Control Panel'!$K:$K,MATCH('Index Volume'!$A381+1,'Control Panel'!$A:$A,1)),0)</f>
        <v>0</v>
      </c>
      <c r="L381" s="37">
        <f>IFERROR(INDEX(XLM!$F:$F,MATCH($A381,XLM!$A:$A,0))*INDEX('Control Panel'!$L:$L,MATCH('Index Volume'!$A381+1,'Control Panel'!$A:$A,1)),0)</f>
        <v>0</v>
      </c>
      <c r="M381" s="39">
        <f t="shared" si="127"/>
        <v>0</v>
      </c>
      <c r="N381" s="1" t="b">
        <f t="shared" si="128"/>
        <v>1</v>
      </c>
      <c r="O381" s="41">
        <f t="shared" si="129"/>
        <v>0</v>
      </c>
      <c r="Q381" s="7">
        <f t="shared" si="130"/>
        <v>0</v>
      </c>
      <c r="R381" s="7">
        <f t="shared" si="131"/>
        <v>0</v>
      </c>
      <c r="S381" s="7">
        <f t="shared" si="132"/>
        <v>0</v>
      </c>
      <c r="T381" s="7">
        <f t="shared" si="133"/>
        <v>0</v>
      </c>
      <c r="U381" s="7">
        <f t="shared" si="134"/>
        <v>0</v>
      </c>
      <c r="V381" s="7">
        <f t="shared" si="135"/>
        <v>0</v>
      </c>
      <c r="W381" s="7">
        <f t="shared" si="136"/>
        <v>0</v>
      </c>
      <c r="X381" s="7">
        <f t="shared" si="137"/>
        <v>0</v>
      </c>
      <c r="Y381" s="7">
        <f t="shared" si="138"/>
        <v>0</v>
      </c>
      <c r="Z381" s="7">
        <f t="shared" si="139"/>
        <v>0</v>
      </c>
      <c r="AA381" s="7">
        <f t="shared" si="140"/>
        <v>0</v>
      </c>
      <c r="AC381" s="7">
        <f t="shared" si="141"/>
        <v>0</v>
      </c>
      <c r="AD381" s="7">
        <f t="shared" si="142"/>
        <v>0</v>
      </c>
      <c r="AE381" s="7">
        <f t="shared" si="143"/>
        <v>0</v>
      </c>
      <c r="AF381" s="7">
        <f t="shared" si="144"/>
        <v>0</v>
      </c>
      <c r="AG381" s="7">
        <f t="shared" si="145"/>
        <v>0</v>
      </c>
      <c r="AH381" s="7">
        <f t="shared" si="146"/>
        <v>0</v>
      </c>
      <c r="AI381" s="7">
        <f t="shared" si="147"/>
        <v>0</v>
      </c>
      <c r="AJ381" s="7">
        <f t="shared" si="148"/>
        <v>0</v>
      </c>
      <c r="AK381" s="7">
        <f t="shared" si="149"/>
        <v>0</v>
      </c>
      <c r="AL381" s="7">
        <f t="shared" si="150"/>
        <v>0</v>
      </c>
      <c r="AM381" s="7">
        <f t="shared" si="151"/>
        <v>0</v>
      </c>
    </row>
    <row r="382" spans="1:39" hidden="1" x14ac:dyDescent="0.75">
      <c r="A382" s="3">
        <v>42020</v>
      </c>
      <c r="B382" s="37">
        <f>IFERROR(INDEX(BTC!$F:$F,MATCH($A382,BTC!$A:$A,0))*INDEX('Control Panel'!$B:$B,MATCH('Index Volume'!$A382+1,'Control Panel'!$A:$A,1)),0)</f>
        <v>0</v>
      </c>
      <c r="C382" s="37">
        <f>IFERROR(INDEX(XRP!$F:$F,MATCH($A382,XRP!$A:$A,0))*INDEX('Control Panel'!$C:$C,MATCH($A382+1,'Control Panel'!$A:$A,1)),0)</f>
        <v>0</v>
      </c>
      <c r="D382" s="37">
        <f>IFERROR(INDEX(LTC!$F:$F,MATCH($A382,LTC!$A:$A,0))*INDEX('Control Panel'!$D:$D,MATCH($A382+1,'Control Panel'!$A:$A,1)),0)</f>
        <v>0</v>
      </c>
      <c r="E382" s="37">
        <f>IFERROR(INDEX(ETC!$F:$F,MATCH($A382,ETC!$A:$A,0))*INDEX('Control Panel'!$E:$E,MATCH($A382+1,'Control Panel'!$A:$A,1)),0)</f>
        <v>0</v>
      </c>
      <c r="F382" s="37">
        <f>IFERROR(INDEX(ETH!$F:$F,MATCH($A382,ETH!$A:$A,0))*INDEX('Control Panel'!$F:$F,MATCH('Index Volume'!$A382+1,'Control Panel'!$A:$A,1)),0)</f>
        <v>0</v>
      </c>
      <c r="G382" s="37">
        <f>IFERROR(INDEX(BCH!$F:$F,MATCH($A382,BCH!$A:$A,0))*INDEX('Control Panel'!$G:$G,MATCH('Index Volume'!$A382+1,'Control Panel'!$A:$A,1)),0)</f>
        <v>0</v>
      </c>
      <c r="H382" s="37">
        <f>IFERROR(INDEX(XMR!$F:$F,MATCH($A382,XMR!$A:$A,0))*INDEX('Control Panel'!$H:$H,MATCH('Index Volume'!$A382+1,'Control Panel'!$A:$A,1)),0)</f>
        <v>0</v>
      </c>
      <c r="I382" s="37">
        <f>IFERROR(INDEX(ZEC!$F:$F,MATCH($A382,ZEC!$A:$A,0))*INDEX('Control Panel'!$I:$I,MATCH('Index Volume'!$A382+1,'Control Panel'!$A:$A,1)),0)</f>
        <v>0</v>
      </c>
      <c r="J382" s="37">
        <f>IFERROR(INDEX(EOS!$F:$F,MATCH($A382,EOS!$A:$A,0))*INDEX('Control Panel'!$J:$J,MATCH('Index Volume'!$A382+1,'Control Panel'!$A:$A,1)),0)</f>
        <v>0</v>
      </c>
      <c r="K382" s="37">
        <f>IFERROR(INDEX(DASH!$F:$F,MATCH($A382,DASH!$A:$A,0))*INDEX('Control Panel'!$K:$K,MATCH('Index Volume'!$A382+1,'Control Panel'!$A:$A,1)),0)</f>
        <v>0</v>
      </c>
      <c r="L382" s="37">
        <f>IFERROR(INDEX(XLM!$F:$F,MATCH($A382,XLM!$A:$A,0))*INDEX('Control Panel'!$L:$L,MATCH('Index Volume'!$A382+1,'Control Panel'!$A:$A,1)),0)</f>
        <v>0</v>
      </c>
      <c r="M382" s="39">
        <f t="shared" si="127"/>
        <v>0</v>
      </c>
      <c r="N382" s="1" t="b">
        <f t="shared" si="128"/>
        <v>1</v>
      </c>
      <c r="O382" s="41">
        <f t="shared" si="129"/>
        <v>0</v>
      </c>
      <c r="Q382" s="7">
        <f t="shared" si="130"/>
        <v>0</v>
      </c>
      <c r="R382" s="7">
        <f t="shared" si="131"/>
        <v>0</v>
      </c>
      <c r="S382" s="7">
        <f t="shared" si="132"/>
        <v>0</v>
      </c>
      <c r="T382" s="7">
        <f t="shared" si="133"/>
        <v>0</v>
      </c>
      <c r="U382" s="7">
        <f t="shared" si="134"/>
        <v>0</v>
      </c>
      <c r="V382" s="7">
        <f t="shared" si="135"/>
        <v>0</v>
      </c>
      <c r="W382" s="7">
        <f t="shared" si="136"/>
        <v>0</v>
      </c>
      <c r="X382" s="7">
        <f t="shared" si="137"/>
        <v>0</v>
      </c>
      <c r="Y382" s="7">
        <f t="shared" si="138"/>
        <v>0</v>
      </c>
      <c r="Z382" s="7">
        <f t="shared" si="139"/>
        <v>0</v>
      </c>
      <c r="AA382" s="7">
        <f t="shared" si="140"/>
        <v>0</v>
      </c>
      <c r="AC382" s="7">
        <f t="shared" si="141"/>
        <v>0</v>
      </c>
      <c r="AD382" s="7">
        <f t="shared" si="142"/>
        <v>0</v>
      </c>
      <c r="AE382" s="7">
        <f t="shared" si="143"/>
        <v>0</v>
      </c>
      <c r="AF382" s="7">
        <f t="shared" si="144"/>
        <v>0</v>
      </c>
      <c r="AG382" s="7">
        <f t="shared" si="145"/>
        <v>0</v>
      </c>
      <c r="AH382" s="7">
        <f t="shared" si="146"/>
        <v>0</v>
      </c>
      <c r="AI382" s="7">
        <f t="shared" si="147"/>
        <v>0</v>
      </c>
      <c r="AJ382" s="7">
        <f t="shared" si="148"/>
        <v>0</v>
      </c>
      <c r="AK382" s="7">
        <f t="shared" si="149"/>
        <v>0</v>
      </c>
      <c r="AL382" s="7">
        <f t="shared" si="150"/>
        <v>0</v>
      </c>
      <c r="AM382" s="7">
        <f t="shared" si="151"/>
        <v>0</v>
      </c>
    </row>
    <row r="383" spans="1:39" hidden="1" x14ac:dyDescent="0.75">
      <c r="A383" s="4">
        <v>42021</v>
      </c>
      <c r="B383" s="37">
        <f>IFERROR(INDEX(BTC!$F:$F,MATCH($A383,BTC!$A:$A,0))*INDEX('Control Panel'!$B:$B,MATCH('Index Volume'!$A383+1,'Control Panel'!$A:$A,1)),0)</f>
        <v>0</v>
      </c>
      <c r="C383" s="37">
        <f>IFERROR(INDEX(XRP!$F:$F,MATCH($A383,XRP!$A:$A,0))*INDEX('Control Panel'!$C:$C,MATCH($A383+1,'Control Panel'!$A:$A,1)),0)</f>
        <v>0</v>
      </c>
      <c r="D383" s="37">
        <f>IFERROR(INDEX(LTC!$F:$F,MATCH($A383,LTC!$A:$A,0))*INDEX('Control Panel'!$D:$D,MATCH($A383+1,'Control Panel'!$A:$A,1)),0)</f>
        <v>0</v>
      </c>
      <c r="E383" s="37">
        <f>IFERROR(INDEX(ETC!$F:$F,MATCH($A383,ETC!$A:$A,0))*INDEX('Control Panel'!$E:$E,MATCH($A383+1,'Control Panel'!$A:$A,1)),0)</f>
        <v>0</v>
      </c>
      <c r="F383" s="37">
        <f>IFERROR(INDEX(ETH!$F:$F,MATCH($A383,ETH!$A:$A,0))*INDEX('Control Panel'!$F:$F,MATCH('Index Volume'!$A383+1,'Control Panel'!$A:$A,1)),0)</f>
        <v>0</v>
      </c>
      <c r="G383" s="37">
        <f>IFERROR(INDEX(BCH!$F:$F,MATCH($A383,BCH!$A:$A,0))*INDEX('Control Panel'!$G:$G,MATCH('Index Volume'!$A383+1,'Control Panel'!$A:$A,1)),0)</f>
        <v>0</v>
      </c>
      <c r="H383" s="37">
        <f>IFERROR(INDEX(XMR!$F:$F,MATCH($A383,XMR!$A:$A,0))*INDEX('Control Panel'!$H:$H,MATCH('Index Volume'!$A383+1,'Control Panel'!$A:$A,1)),0)</f>
        <v>0</v>
      </c>
      <c r="I383" s="37">
        <f>IFERROR(INDEX(ZEC!$F:$F,MATCH($A383,ZEC!$A:$A,0))*INDEX('Control Panel'!$I:$I,MATCH('Index Volume'!$A383+1,'Control Panel'!$A:$A,1)),0)</f>
        <v>0</v>
      </c>
      <c r="J383" s="37">
        <f>IFERROR(INDEX(EOS!$F:$F,MATCH($A383,EOS!$A:$A,0))*INDEX('Control Panel'!$J:$J,MATCH('Index Volume'!$A383+1,'Control Panel'!$A:$A,1)),0)</f>
        <v>0</v>
      </c>
      <c r="K383" s="37">
        <f>IFERROR(INDEX(DASH!$F:$F,MATCH($A383,DASH!$A:$A,0))*INDEX('Control Panel'!$K:$K,MATCH('Index Volume'!$A383+1,'Control Panel'!$A:$A,1)),0)</f>
        <v>0</v>
      </c>
      <c r="L383" s="37">
        <f>IFERROR(INDEX(XLM!$F:$F,MATCH($A383,XLM!$A:$A,0))*INDEX('Control Panel'!$L:$L,MATCH('Index Volume'!$A383+1,'Control Panel'!$A:$A,1)),0)</f>
        <v>0</v>
      </c>
      <c r="M383" s="39">
        <f t="shared" si="127"/>
        <v>0</v>
      </c>
      <c r="N383" s="1" t="b">
        <f t="shared" si="128"/>
        <v>1</v>
      </c>
      <c r="O383" s="41">
        <f t="shared" si="129"/>
        <v>0</v>
      </c>
      <c r="Q383" s="7">
        <f t="shared" si="130"/>
        <v>0</v>
      </c>
      <c r="R383" s="7">
        <f t="shared" si="131"/>
        <v>0</v>
      </c>
      <c r="S383" s="7">
        <f t="shared" si="132"/>
        <v>0</v>
      </c>
      <c r="T383" s="7">
        <f t="shared" si="133"/>
        <v>0</v>
      </c>
      <c r="U383" s="7">
        <f t="shared" si="134"/>
        <v>0</v>
      </c>
      <c r="V383" s="7">
        <f t="shared" si="135"/>
        <v>0</v>
      </c>
      <c r="W383" s="7">
        <f t="shared" si="136"/>
        <v>0</v>
      </c>
      <c r="X383" s="7">
        <f t="shared" si="137"/>
        <v>0</v>
      </c>
      <c r="Y383" s="7">
        <f t="shared" si="138"/>
        <v>0</v>
      </c>
      <c r="Z383" s="7">
        <f t="shared" si="139"/>
        <v>0</v>
      </c>
      <c r="AA383" s="7">
        <f t="shared" si="140"/>
        <v>0</v>
      </c>
      <c r="AC383" s="7">
        <f t="shared" si="141"/>
        <v>0</v>
      </c>
      <c r="AD383" s="7">
        <f t="shared" si="142"/>
        <v>0</v>
      </c>
      <c r="AE383" s="7">
        <f t="shared" si="143"/>
        <v>0</v>
      </c>
      <c r="AF383" s="7">
        <f t="shared" si="144"/>
        <v>0</v>
      </c>
      <c r="AG383" s="7">
        <f t="shared" si="145"/>
        <v>0</v>
      </c>
      <c r="AH383" s="7">
        <f t="shared" si="146"/>
        <v>0</v>
      </c>
      <c r="AI383" s="7">
        <f t="shared" si="147"/>
        <v>0</v>
      </c>
      <c r="AJ383" s="7">
        <f t="shared" si="148"/>
        <v>0</v>
      </c>
      <c r="AK383" s="7">
        <f t="shared" si="149"/>
        <v>0</v>
      </c>
      <c r="AL383" s="7">
        <f t="shared" si="150"/>
        <v>0</v>
      </c>
      <c r="AM383" s="7">
        <f t="shared" si="151"/>
        <v>0</v>
      </c>
    </row>
    <row r="384" spans="1:39" hidden="1" x14ac:dyDescent="0.75">
      <c r="A384" s="3">
        <v>42022</v>
      </c>
      <c r="B384" s="37">
        <f>IFERROR(INDEX(BTC!$F:$F,MATCH($A384,BTC!$A:$A,0))*INDEX('Control Panel'!$B:$B,MATCH('Index Volume'!$A384+1,'Control Panel'!$A:$A,1)),0)</f>
        <v>0</v>
      </c>
      <c r="C384" s="37">
        <f>IFERROR(INDEX(XRP!$F:$F,MATCH($A384,XRP!$A:$A,0))*INDEX('Control Panel'!$C:$C,MATCH($A384+1,'Control Panel'!$A:$A,1)),0)</f>
        <v>0</v>
      </c>
      <c r="D384" s="37">
        <f>IFERROR(INDEX(LTC!$F:$F,MATCH($A384,LTC!$A:$A,0))*INDEX('Control Panel'!$D:$D,MATCH($A384+1,'Control Panel'!$A:$A,1)),0)</f>
        <v>0</v>
      </c>
      <c r="E384" s="37">
        <f>IFERROR(INDEX(ETC!$F:$F,MATCH($A384,ETC!$A:$A,0))*INDEX('Control Panel'!$E:$E,MATCH($A384+1,'Control Panel'!$A:$A,1)),0)</f>
        <v>0</v>
      </c>
      <c r="F384" s="37">
        <f>IFERROR(INDEX(ETH!$F:$F,MATCH($A384,ETH!$A:$A,0))*INDEX('Control Panel'!$F:$F,MATCH('Index Volume'!$A384+1,'Control Panel'!$A:$A,1)),0)</f>
        <v>0</v>
      </c>
      <c r="G384" s="37">
        <f>IFERROR(INDEX(BCH!$F:$F,MATCH($A384,BCH!$A:$A,0))*INDEX('Control Panel'!$G:$G,MATCH('Index Volume'!$A384+1,'Control Panel'!$A:$A,1)),0)</f>
        <v>0</v>
      </c>
      <c r="H384" s="37">
        <f>IFERROR(INDEX(XMR!$F:$F,MATCH($A384,XMR!$A:$A,0))*INDEX('Control Panel'!$H:$H,MATCH('Index Volume'!$A384+1,'Control Panel'!$A:$A,1)),0)</f>
        <v>0</v>
      </c>
      <c r="I384" s="37">
        <f>IFERROR(INDEX(ZEC!$F:$F,MATCH($A384,ZEC!$A:$A,0))*INDEX('Control Panel'!$I:$I,MATCH('Index Volume'!$A384+1,'Control Panel'!$A:$A,1)),0)</f>
        <v>0</v>
      </c>
      <c r="J384" s="37">
        <f>IFERROR(INDEX(EOS!$F:$F,MATCH($A384,EOS!$A:$A,0))*INDEX('Control Panel'!$J:$J,MATCH('Index Volume'!$A384+1,'Control Panel'!$A:$A,1)),0)</f>
        <v>0</v>
      </c>
      <c r="K384" s="37">
        <f>IFERROR(INDEX(DASH!$F:$F,MATCH($A384,DASH!$A:$A,0))*INDEX('Control Panel'!$K:$K,MATCH('Index Volume'!$A384+1,'Control Panel'!$A:$A,1)),0)</f>
        <v>0</v>
      </c>
      <c r="L384" s="37">
        <f>IFERROR(INDEX(XLM!$F:$F,MATCH($A384,XLM!$A:$A,0))*INDEX('Control Panel'!$L:$L,MATCH('Index Volume'!$A384+1,'Control Panel'!$A:$A,1)),0)</f>
        <v>0</v>
      </c>
      <c r="M384" s="39">
        <f t="shared" si="127"/>
        <v>0</v>
      </c>
      <c r="N384" s="1" t="b">
        <f t="shared" si="128"/>
        <v>1</v>
      </c>
      <c r="O384" s="41">
        <f t="shared" si="129"/>
        <v>0</v>
      </c>
      <c r="Q384" s="7">
        <f t="shared" si="130"/>
        <v>0</v>
      </c>
      <c r="R384" s="7">
        <f t="shared" si="131"/>
        <v>0</v>
      </c>
      <c r="S384" s="7">
        <f t="shared" si="132"/>
        <v>0</v>
      </c>
      <c r="T384" s="7">
        <f t="shared" si="133"/>
        <v>0</v>
      </c>
      <c r="U384" s="7">
        <f t="shared" si="134"/>
        <v>0</v>
      </c>
      <c r="V384" s="7">
        <f t="shared" si="135"/>
        <v>0</v>
      </c>
      <c r="W384" s="7">
        <f t="shared" si="136"/>
        <v>0</v>
      </c>
      <c r="X384" s="7">
        <f t="shared" si="137"/>
        <v>0</v>
      </c>
      <c r="Y384" s="7">
        <f t="shared" si="138"/>
        <v>0</v>
      </c>
      <c r="Z384" s="7">
        <f t="shared" si="139"/>
        <v>0</v>
      </c>
      <c r="AA384" s="7">
        <f t="shared" si="140"/>
        <v>0</v>
      </c>
      <c r="AC384" s="7">
        <f t="shared" si="141"/>
        <v>0</v>
      </c>
      <c r="AD384" s="7">
        <f t="shared" si="142"/>
        <v>0</v>
      </c>
      <c r="AE384" s="7">
        <f t="shared" si="143"/>
        <v>0</v>
      </c>
      <c r="AF384" s="7">
        <f t="shared" si="144"/>
        <v>0</v>
      </c>
      <c r="AG384" s="7">
        <f t="shared" si="145"/>
        <v>0</v>
      </c>
      <c r="AH384" s="7">
        <f t="shared" si="146"/>
        <v>0</v>
      </c>
      <c r="AI384" s="7">
        <f t="shared" si="147"/>
        <v>0</v>
      </c>
      <c r="AJ384" s="7">
        <f t="shared" si="148"/>
        <v>0</v>
      </c>
      <c r="AK384" s="7">
        <f t="shared" si="149"/>
        <v>0</v>
      </c>
      <c r="AL384" s="7">
        <f t="shared" si="150"/>
        <v>0</v>
      </c>
      <c r="AM384" s="7">
        <f t="shared" si="151"/>
        <v>0</v>
      </c>
    </row>
    <row r="385" spans="1:39" hidden="1" x14ac:dyDescent="0.75">
      <c r="A385" s="4">
        <v>42023</v>
      </c>
      <c r="B385" s="37">
        <f>IFERROR(INDEX(BTC!$F:$F,MATCH($A385,BTC!$A:$A,0))*INDEX('Control Panel'!$B:$B,MATCH('Index Volume'!$A385+1,'Control Panel'!$A:$A,1)),0)</f>
        <v>0</v>
      </c>
      <c r="C385" s="37">
        <f>IFERROR(INDEX(XRP!$F:$F,MATCH($A385,XRP!$A:$A,0))*INDEX('Control Panel'!$C:$C,MATCH($A385+1,'Control Panel'!$A:$A,1)),0)</f>
        <v>0</v>
      </c>
      <c r="D385" s="37">
        <f>IFERROR(INDEX(LTC!$F:$F,MATCH($A385,LTC!$A:$A,0))*INDEX('Control Panel'!$D:$D,MATCH($A385+1,'Control Panel'!$A:$A,1)),0)</f>
        <v>0</v>
      </c>
      <c r="E385" s="37">
        <f>IFERROR(INDEX(ETC!$F:$F,MATCH($A385,ETC!$A:$A,0))*INDEX('Control Panel'!$E:$E,MATCH($A385+1,'Control Panel'!$A:$A,1)),0)</f>
        <v>0</v>
      </c>
      <c r="F385" s="37">
        <f>IFERROR(INDEX(ETH!$F:$F,MATCH($A385,ETH!$A:$A,0))*INDEX('Control Panel'!$F:$F,MATCH('Index Volume'!$A385+1,'Control Panel'!$A:$A,1)),0)</f>
        <v>0</v>
      </c>
      <c r="G385" s="37">
        <f>IFERROR(INDEX(BCH!$F:$F,MATCH($A385,BCH!$A:$A,0))*INDEX('Control Panel'!$G:$G,MATCH('Index Volume'!$A385+1,'Control Panel'!$A:$A,1)),0)</f>
        <v>0</v>
      </c>
      <c r="H385" s="37">
        <f>IFERROR(INDEX(XMR!$F:$F,MATCH($A385,XMR!$A:$A,0))*INDEX('Control Panel'!$H:$H,MATCH('Index Volume'!$A385+1,'Control Panel'!$A:$A,1)),0)</f>
        <v>0</v>
      </c>
      <c r="I385" s="37">
        <f>IFERROR(INDEX(ZEC!$F:$F,MATCH($A385,ZEC!$A:$A,0))*INDEX('Control Panel'!$I:$I,MATCH('Index Volume'!$A385+1,'Control Panel'!$A:$A,1)),0)</f>
        <v>0</v>
      </c>
      <c r="J385" s="37">
        <f>IFERROR(INDEX(EOS!$F:$F,MATCH($A385,EOS!$A:$A,0))*INDEX('Control Panel'!$J:$J,MATCH('Index Volume'!$A385+1,'Control Panel'!$A:$A,1)),0)</f>
        <v>0</v>
      </c>
      <c r="K385" s="37">
        <f>IFERROR(INDEX(DASH!$F:$F,MATCH($A385,DASH!$A:$A,0))*INDEX('Control Panel'!$K:$K,MATCH('Index Volume'!$A385+1,'Control Panel'!$A:$A,1)),0)</f>
        <v>0</v>
      </c>
      <c r="L385" s="37">
        <f>IFERROR(INDEX(XLM!$F:$F,MATCH($A385,XLM!$A:$A,0))*INDEX('Control Panel'!$L:$L,MATCH('Index Volume'!$A385+1,'Control Panel'!$A:$A,1)),0)</f>
        <v>0</v>
      </c>
      <c r="M385" s="39">
        <f t="shared" si="127"/>
        <v>0</v>
      </c>
      <c r="N385" s="1" t="b">
        <f t="shared" si="128"/>
        <v>1</v>
      </c>
      <c r="O385" s="41">
        <f t="shared" si="129"/>
        <v>0</v>
      </c>
      <c r="Q385" s="7">
        <f t="shared" si="130"/>
        <v>0</v>
      </c>
      <c r="R385" s="7">
        <f t="shared" si="131"/>
        <v>0</v>
      </c>
      <c r="S385" s="7">
        <f t="shared" si="132"/>
        <v>0</v>
      </c>
      <c r="T385" s="7">
        <f t="shared" si="133"/>
        <v>0</v>
      </c>
      <c r="U385" s="7">
        <f t="shared" si="134"/>
        <v>0</v>
      </c>
      <c r="V385" s="7">
        <f t="shared" si="135"/>
        <v>0</v>
      </c>
      <c r="W385" s="7">
        <f t="shared" si="136"/>
        <v>0</v>
      </c>
      <c r="X385" s="7">
        <f t="shared" si="137"/>
        <v>0</v>
      </c>
      <c r="Y385" s="7">
        <f t="shared" si="138"/>
        <v>0</v>
      </c>
      <c r="Z385" s="7">
        <f t="shared" si="139"/>
        <v>0</v>
      </c>
      <c r="AA385" s="7">
        <f t="shared" si="140"/>
        <v>0</v>
      </c>
      <c r="AC385" s="7">
        <f t="shared" si="141"/>
        <v>0</v>
      </c>
      <c r="AD385" s="7">
        <f t="shared" si="142"/>
        <v>0</v>
      </c>
      <c r="AE385" s="7">
        <f t="shared" si="143"/>
        <v>0</v>
      </c>
      <c r="AF385" s="7">
        <f t="shared" si="144"/>
        <v>0</v>
      </c>
      <c r="AG385" s="7">
        <f t="shared" si="145"/>
        <v>0</v>
      </c>
      <c r="AH385" s="7">
        <f t="shared" si="146"/>
        <v>0</v>
      </c>
      <c r="AI385" s="7">
        <f t="shared" si="147"/>
        <v>0</v>
      </c>
      <c r="AJ385" s="7">
        <f t="shared" si="148"/>
        <v>0</v>
      </c>
      <c r="AK385" s="7">
        <f t="shared" si="149"/>
        <v>0</v>
      </c>
      <c r="AL385" s="7">
        <f t="shared" si="150"/>
        <v>0</v>
      </c>
      <c r="AM385" s="7">
        <f t="shared" si="151"/>
        <v>0</v>
      </c>
    </row>
    <row r="386" spans="1:39" hidden="1" x14ac:dyDescent="0.75">
      <c r="A386" s="3">
        <v>42024</v>
      </c>
      <c r="B386" s="37">
        <f>IFERROR(INDEX(BTC!$F:$F,MATCH($A386,BTC!$A:$A,0))*INDEX('Control Panel'!$B:$B,MATCH('Index Volume'!$A386+1,'Control Panel'!$A:$A,1)),0)</f>
        <v>0</v>
      </c>
      <c r="C386" s="37">
        <f>IFERROR(INDEX(XRP!$F:$F,MATCH($A386,XRP!$A:$A,0))*INDEX('Control Panel'!$C:$C,MATCH($A386+1,'Control Panel'!$A:$A,1)),0)</f>
        <v>0</v>
      </c>
      <c r="D386" s="37">
        <f>IFERROR(INDEX(LTC!$F:$F,MATCH($A386,LTC!$A:$A,0))*INDEX('Control Panel'!$D:$D,MATCH($A386+1,'Control Panel'!$A:$A,1)),0)</f>
        <v>0</v>
      </c>
      <c r="E386" s="37">
        <f>IFERROR(INDEX(ETC!$F:$F,MATCH($A386,ETC!$A:$A,0))*INDEX('Control Panel'!$E:$E,MATCH($A386+1,'Control Panel'!$A:$A,1)),0)</f>
        <v>0</v>
      </c>
      <c r="F386" s="37">
        <f>IFERROR(INDEX(ETH!$F:$F,MATCH($A386,ETH!$A:$A,0))*INDEX('Control Panel'!$F:$F,MATCH('Index Volume'!$A386+1,'Control Panel'!$A:$A,1)),0)</f>
        <v>0</v>
      </c>
      <c r="G386" s="37">
        <f>IFERROR(INDEX(BCH!$F:$F,MATCH($A386,BCH!$A:$A,0))*INDEX('Control Panel'!$G:$G,MATCH('Index Volume'!$A386+1,'Control Panel'!$A:$A,1)),0)</f>
        <v>0</v>
      </c>
      <c r="H386" s="37">
        <f>IFERROR(INDEX(XMR!$F:$F,MATCH($A386,XMR!$A:$A,0))*INDEX('Control Panel'!$H:$H,MATCH('Index Volume'!$A386+1,'Control Panel'!$A:$A,1)),0)</f>
        <v>0</v>
      </c>
      <c r="I386" s="37">
        <f>IFERROR(INDEX(ZEC!$F:$F,MATCH($A386,ZEC!$A:$A,0))*INDEX('Control Panel'!$I:$I,MATCH('Index Volume'!$A386+1,'Control Panel'!$A:$A,1)),0)</f>
        <v>0</v>
      </c>
      <c r="J386" s="37">
        <f>IFERROR(INDEX(EOS!$F:$F,MATCH($A386,EOS!$A:$A,0))*INDEX('Control Panel'!$J:$J,MATCH('Index Volume'!$A386+1,'Control Panel'!$A:$A,1)),0)</f>
        <v>0</v>
      </c>
      <c r="K386" s="37">
        <f>IFERROR(INDEX(DASH!$F:$F,MATCH($A386,DASH!$A:$A,0))*INDEX('Control Panel'!$K:$K,MATCH('Index Volume'!$A386+1,'Control Panel'!$A:$A,1)),0)</f>
        <v>0</v>
      </c>
      <c r="L386" s="37">
        <f>IFERROR(INDEX(XLM!$F:$F,MATCH($A386,XLM!$A:$A,0))*INDEX('Control Panel'!$L:$L,MATCH('Index Volume'!$A386+1,'Control Panel'!$A:$A,1)),0)</f>
        <v>0</v>
      </c>
      <c r="M386" s="39">
        <f t="shared" si="127"/>
        <v>0</v>
      </c>
      <c r="N386" s="1" t="b">
        <f t="shared" si="128"/>
        <v>1</v>
      </c>
      <c r="O386" s="41">
        <f t="shared" si="129"/>
        <v>0</v>
      </c>
      <c r="Q386" s="7">
        <f t="shared" si="130"/>
        <v>0</v>
      </c>
      <c r="R386" s="7">
        <f t="shared" si="131"/>
        <v>0</v>
      </c>
      <c r="S386" s="7">
        <f t="shared" si="132"/>
        <v>0</v>
      </c>
      <c r="T386" s="7">
        <f t="shared" si="133"/>
        <v>0</v>
      </c>
      <c r="U386" s="7">
        <f t="shared" si="134"/>
        <v>0</v>
      </c>
      <c r="V386" s="7">
        <f t="shared" si="135"/>
        <v>0</v>
      </c>
      <c r="W386" s="7">
        <f t="shared" si="136"/>
        <v>0</v>
      </c>
      <c r="X386" s="7">
        <f t="shared" si="137"/>
        <v>0</v>
      </c>
      <c r="Y386" s="7">
        <f t="shared" si="138"/>
        <v>0</v>
      </c>
      <c r="Z386" s="7">
        <f t="shared" si="139"/>
        <v>0</v>
      </c>
      <c r="AA386" s="7">
        <f t="shared" si="140"/>
        <v>0</v>
      </c>
      <c r="AC386" s="7">
        <f t="shared" si="141"/>
        <v>0</v>
      </c>
      <c r="AD386" s="7">
        <f t="shared" si="142"/>
        <v>0</v>
      </c>
      <c r="AE386" s="7">
        <f t="shared" si="143"/>
        <v>0</v>
      </c>
      <c r="AF386" s="7">
        <f t="shared" si="144"/>
        <v>0</v>
      </c>
      <c r="AG386" s="7">
        <f t="shared" si="145"/>
        <v>0</v>
      </c>
      <c r="AH386" s="7">
        <f t="shared" si="146"/>
        <v>0</v>
      </c>
      <c r="AI386" s="7">
        <f t="shared" si="147"/>
        <v>0</v>
      </c>
      <c r="AJ386" s="7">
        <f t="shared" si="148"/>
        <v>0</v>
      </c>
      <c r="AK386" s="7">
        <f t="shared" si="149"/>
        <v>0</v>
      </c>
      <c r="AL386" s="7">
        <f t="shared" si="150"/>
        <v>0</v>
      </c>
      <c r="AM386" s="7">
        <f t="shared" si="151"/>
        <v>0</v>
      </c>
    </row>
    <row r="387" spans="1:39" hidden="1" x14ac:dyDescent="0.75">
      <c r="A387" s="4">
        <v>42025</v>
      </c>
      <c r="B387" s="37">
        <f>IFERROR(INDEX(BTC!$F:$F,MATCH($A387,BTC!$A:$A,0))*INDEX('Control Panel'!$B:$B,MATCH('Index Volume'!$A387+1,'Control Panel'!$A:$A,1)),0)</f>
        <v>0</v>
      </c>
      <c r="C387" s="37">
        <f>IFERROR(INDEX(XRP!$F:$F,MATCH($A387,XRP!$A:$A,0))*INDEX('Control Panel'!$C:$C,MATCH($A387+1,'Control Panel'!$A:$A,1)),0)</f>
        <v>0</v>
      </c>
      <c r="D387" s="37">
        <f>IFERROR(INDEX(LTC!$F:$F,MATCH($A387,LTC!$A:$A,0))*INDEX('Control Panel'!$D:$D,MATCH($A387+1,'Control Panel'!$A:$A,1)),0)</f>
        <v>0</v>
      </c>
      <c r="E387" s="37">
        <f>IFERROR(INDEX(ETC!$F:$F,MATCH($A387,ETC!$A:$A,0))*INDEX('Control Panel'!$E:$E,MATCH($A387+1,'Control Panel'!$A:$A,1)),0)</f>
        <v>0</v>
      </c>
      <c r="F387" s="37">
        <f>IFERROR(INDEX(ETH!$F:$F,MATCH($A387,ETH!$A:$A,0))*INDEX('Control Panel'!$F:$F,MATCH('Index Volume'!$A387+1,'Control Panel'!$A:$A,1)),0)</f>
        <v>0</v>
      </c>
      <c r="G387" s="37">
        <f>IFERROR(INDEX(BCH!$F:$F,MATCH($A387,BCH!$A:$A,0))*INDEX('Control Panel'!$G:$G,MATCH('Index Volume'!$A387+1,'Control Panel'!$A:$A,1)),0)</f>
        <v>0</v>
      </c>
      <c r="H387" s="37">
        <f>IFERROR(INDEX(XMR!$F:$F,MATCH($A387,XMR!$A:$A,0))*INDEX('Control Panel'!$H:$H,MATCH('Index Volume'!$A387+1,'Control Panel'!$A:$A,1)),0)</f>
        <v>0</v>
      </c>
      <c r="I387" s="37">
        <f>IFERROR(INDEX(ZEC!$F:$F,MATCH($A387,ZEC!$A:$A,0))*INDEX('Control Panel'!$I:$I,MATCH('Index Volume'!$A387+1,'Control Panel'!$A:$A,1)),0)</f>
        <v>0</v>
      </c>
      <c r="J387" s="37">
        <f>IFERROR(INDEX(EOS!$F:$F,MATCH($A387,EOS!$A:$A,0))*INDEX('Control Panel'!$J:$J,MATCH('Index Volume'!$A387+1,'Control Panel'!$A:$A,1)),0)</f>
        <v>0</v>
      </c>
      <c r="K387" s="37">
        <f>IFERROR(INDEX(DASH!$F:$F,MATCH($A387,DASH!$A:$A,0))*INDEX('Control Panel'!$K:$K,MATCH('Index Volume'!$A387+1,'Control Panel'!$A:$A,1)),0)</f>
        <v>0</v>
      </c>
      <c r="L387" s="37">
        <f>IFERROR(INDEX(XLM!$F:$F,MATCH($A387,XLM!$A:$A,0))*INDEX('Control Panel'!$L:$L,MATCH('Index Volume'!$A387+1,'Control Panel'!$A:$A,1)),0)</f>
        <v>0</v>
      </c>
      <c r="M387" s="39">
        <f t="shared" ref="M387:M450" si="152">SUM(B387:L387)</f>
        <v>0</v>
      </c>
      <c r="N387" s="1" t="b">
        <f t="shared" ref="N387:N450" si="153">COUNTIF(B387:L387,0)=COUNTIF(B386:L386,0)</f>
        <v>1</v>
      </c>
      <c r="O387" s="41">
        <f t="shared" ref="O387:O450" si="154">IF(N387,M387,IF(B386=0,0,B387)+IF(C386=0,0,C387)+IF(D386=0,0,D387)+IF(E386=0,0,E387)+IF(F386=0,0,F387)+IF(G386=0,0,G387)+IF(H386=0,0,H387)+IF(I386=0,0,I387)+IF(J386=0,0,J387)+IF(K386=0,0,K387)+IF(L386=0,0,L387))</f>
        <v>0</v>
      </c>
      <c r="Q387" s="7">
        <f t="shared" ref="Q387:Q450" si="155">IFERROR(B387/$M387,0)</f>
        <v>0</v>
      </c>
      <c r="R387" s="7">
        <f t="shared" ref="R387:R450" si="156">IFERROR(C387/$M387,0)</f>
        <v>0</v>
      </c>
      <c r="S387" s="7">
        <f t="shared" ref="S387:S450" si="157">IFERROR(D387/$M387,0)</f>
        <v>0</v>
      </c>
      <c r="T387" s="7">
        <f t="shared" ref="T387:T450" si="158">IFERROR(E387/$M387,0)</f>
        <v>0</v>
      </c>
      <c r="U387" s="7">
        <f t="shared" ref="U387:U450" si="159">IFERROR(F387/$M387,0)</f>
        <v>0</v>
      </c>
      <c r="V387" s="7">
        <f t="shared" ref="V387:V450" si="160">IFERROR(G387/$M387,0)</f>
        <v>0</v>
      </c>
      <c r="W387" s="7">
        <f t="shared" ref="W387:W450" si="161">IFERROR(H387/$M387,0)</f>
        <v>0</v>
      </c>
      <c r="X387" s="7">
        <f t="shared" ref="X387:X450" si="162">IFERROR(I387/$M387,0)</f>
        <v>0</v>
      </c>
      <c r="Y387" s="7">
        <f t="shared" ref="Y387:Y450" si="163">IFERROR(J387/$M387,0)</f>
        <v>0</v>
      </c>
      <c r="Z387" s="7">
        <f t="shared" ref="Z387:Z450" si="164">IFERROR(K387/$M387,0)</f>
        <v>0</v>
      </c>
      <c r="AA387" s="7">
        <f t="shared" ref="AA387:AA450" si="165">IFERROR(L387/$M387,0)</f>
        <v>0</v>
      </c>
      <c r="AC387" s="7">
        <f t="shared" ref="AC387:AC450" si="166">IFERROR(B387/$O387,0)</f>
        <v>0</v>
      </c>
      <c r="AD387" s="7">
        <f t="shared" ref="AD387:AD450" si="167">IFERROR(C387/$O387,0)</f>
        <v>0</v>
      </c>
      <c r="AE387" s="7">
        <f t="shared" ref="AE387:AE450" si="168">IFERROR(D387/$O387,0)</f>
        <v>0</v>
      </c>
      <c r="AF387" s="7">
        <f t="shared" ref="AF387:AF450" si="169">IFERROR(E387/$O387,0)</f>
        <v>0</v>
      </c>
      <c r="AG387" s="7">
        <f t="shared" ref="AG387:AG450" si="170">IFERROR(F387/$O387,0)</f>
        <v>0</v>
      </c>
      <c r="AH387" s="7">
        <f t="shared" ref="AH387:AH450" si="171">IFERROR(G387/$O387,0)</f>
        <v>0</v>
      </c>
      <c r="AI387" s="7">
        <f t="shared" ref="AI387:AI450" si="172">IFERROR(H387/$O387,0)</f>
        <v>0</v>
      </c>
      <c r="AJ387" s="7">
        <f t="shared" ref="AJ387:AJ450" si="173">IFERROR(I387/$O387,0)</f>
        <v>0</v>
      </c>
      <c r="AK387" s="7">
        <f t="shared" ref="AK387:AK450" si="174">IFERROR(J387/$O387,0)</f>
        <v>0</v>
      </c>
      <c r="AL387" s="7">
        <f t="shared" ref="AL387:AL450" si="175">IFERROR(K387/$O387,0)</f>
        <v>0</v>
      </c>
      <c r="AM387" s="7">
        <f t="shared" ref="AM387:AM450" si="176">IFERROR(L387/$O387,0)</f>
        <v>0</v>
      </c>
    </row>
    <row r="388" spans="1:39" hidden="1" x14ac:dyDescent="0.75">
      <c r="A388" s="3">
        <v>42026</v>
      </c>
      <c r="B388" s="37">
        <f>IFERROR(INDEX(BTC!$F:$F,MATCH($A388,BTC!$A:$A,0))*INDEX('Control Panel'!$B:$B,MATCH('Index Volume'!$A388+1,'Control Panel'!$A:$A,1)),0)</f>
        <v>0</v>
      </c>
      <c r="C388" s="37">
        <f>IFERROR(INDEX(XRP!$F:$F,MATCH($A388,XRP!$A:$A,0))*INDEX('Control Panel'!$C:$C,MATCH($A388+1,'Control Panel'!$A:$A,1)),0)</f>
        <v>0</v>
      </c>
      <c r="D388" s="37">
        <f>IFERROR(INDEX(LTC!$F:$F,MATCH($A388,LTC!$A:$A,0))*INDEX('Control Panel'!$D:$D,MATCH($A388+1,'Control Panel'!$A:$A,1)),0)</f>
        <v>0</v>
      </c>
      <c r="E388" s="37">
        <f>IFERROR(INDEX(ETC!$F:$F,MATCH($A388,ETC!$A:$A,0))*INDEX('Control Panel'!$E:$E,MATCH($A388+1,'Control Panel'!$A:$A,1)),0)</f>
        <v>0</v>
      </c>
      <c r="F388" s="37">
        <f>IFERROR(INDEX(ETH!$F:$F,MATCH($A388,ETH!$A:$A,0))*INDEX('Control Panel'!$F:$F,MATCH('Index Volume'!$A388+1,'Control Panel'!$A:$A,1)),0)</f>
        <v>0</v>
      </c>
      <c r="G388" s="37">
        <f>IFERROR(INDEX(BCH!$F:$F,MATCH($A388,BCH!$A:$A,0))*INDEX('Control Panel'!$G:$G,MATCH('Index Volume'!$A388+1,'Control Panel'!$A:$A,1)),0)</f>
        <v>0</v>
      </c>
      <c r="H388" s="37">
        <f>IFERROR(INDEX(XMR!$F:$F,MATCH($A388,XMR!$A:$A,0))*INDEX('Control Panel'!$H:$H,MATCH('Index Volume'!$A388+1,'Control Panel'!$A:$A,1)),0)</f>
        <v>0</v>
      </c>
      <c r="I388" s="37">
        <f>IFERROR(INDEX(ZEC!$F:$F,MATCH($A388,ZEC!$A:$A,0))*INDEX('Control Panel'!$I:$I,MATCH('Index Volume'!$A388+1,'Control Panel'!$A:$A,1)),0)</f>
        <v>0</v>
      </c>
      <c r="J388" s="37">
        <f>IFERROR(INDEX(EOS!$F:$F,MATCH($A388,EOS!$A:$A,0))*INDEX('Control Panel'!$J:$J,MATCH('Index Volume'!$A388+1,'Control Panel'!$A:$A,1)),0)</f>
        <v>0</v>
      </c>
      <c r="K388" s="37">
        <f>IFERROR(INDEX(DASH!$F:$F,MATCH($A388,DASH!$A:$A,0))*INDEX('Control Panel'!$K:$K,MATCH('Index Volume'!$A388+1,'Control Panel'!$A:$A,1)),0)</f>
        <v>0</v>
      </c>
      <c r="L388" s="37">
        <f>IFERROR(INDEX(XLM!$F:$F,MATCH($A388,XLM!$A:$A,0))*INDEX('Control Panel'!$L:$L,MATCH('Index Volume'!$A388+1,'Control Panel'!$A:$A,1)),0)</f>
        <v>0</v>
      </c>
      <c r="M388" s="39">
        <f t="shared" si="152"/>
        <v>0</v>
      </c>
      <c r="N388" s="1" t="b">
        <f t="shared" si="153"/>
        <v>1</v>
      </c>
      <c r="O388" s="41">
        <f t="shared" si="154"/>
        <v>0</v>
      </c>
      <c r="Q388" s="7">
        <f t="shared" si="155"/>
        <v>0</v>
      </c>
      <c r="R388" s="7">
        <f t="shared" si="156"/>
        <v>0</v>
      </c>
      <c r="S388" s="7">
        <f t="shared" si="157"/>
        <v>0</v>
      </c>
      <c r="T388" s="7">
        <f t="shared" si="158"/>
        <v>0</v>
      </c>
      <c r="U388" s="7">
        <f t="shared" si="159"/>
        <v>0</v>
      </c>
      <c r="V388" s="7">
        <f t="shared" si="160"/>
        <v>0</v>
      </c>
      <c r="W388" s="7">
        <f t="shared" si="161"/>
        <v>0</v>
      </c>
      <c r="X388" s="7">
        <f t="shared" si="162"/>
        <v>0</v>
      </c>
      <c r="Y388" s="7">
        <f t="shared" si="163"/>
        <v>0</v>
      </c>
      <c r="Z388" s="7">
        <f t="shared" si="164"/>
        <v>0</v>
      </c>
      <c r="AA388" s="7">
        <f t="shared" si="165"/>
        <v>0</v>
      </c>
      <c r="AC388" s="7">
        <f t="shared" si="166"/>
        <v>0</v>
      </c>
      <c r="AD388" s="7">
        <f t="shared" si="167"/>
        <v>0</v>
      </c>
      <c r="AE388" s="7">
        <f t="shared" si="168"/>
        <v>0</v>
      </c>
      <c r="AF388" s="7">
        <f t="shared" si="169"/>
        <v>0</v>
      </c>
      <c r="AG388" s="7">
        <f t="shared" si="170"/>
        <v>0</v>
      </c>
      <c r="AH388" s="7">
        <f t="shared" si="171"/>
        <v>0</v>
      </c>
      <c r="AI388" s="7">
        <f t="shared" si="172"/>
        <v>0</v>
      </c>
      <c r="AJ388" s="7">
        <f t="shared" si="173"/>
        <v>0</v>
      </c>
      <c r="AK388" s="7">
        <f t="shared" si="174"/>
        <v>0</v>
      </c>
      <c r="AL388" s="7">
        <f t="shared" si="175"/>
        <v>0</v>
      </c>
      <c r="AM388" s="7">
        <f t="shared" si="176"/>
        <v>0</v>
      </c>
    </row>
    <row r="389" spans="1:39" hidden="1" x14ac:dyDescent="0.75">
      <c r="A389" s="4">
        <v>42027</v>
      </c>
      <c r="B389" s="37">
        <f>IFERROR(INDEX(BTC!$F:$F,MATCH($A389,BTC!$A:$A,0))*INDEX('Control Panel'!$B:$B,MATCH('Index Volume'!$A389+1,'Control Panel'!$A:$A,1)),0)</f>
        <v>0</v>
      </c>
      <c r="C389" s="37">
        <f>IFERROR(INDEX(XRP!$F:$F,MATCH($A389,XRP!$A:$A,0))*INDEX('Control Panel'!$C:$C,MATCH($A389+1,'Control Panel'!$A:$A,1)),0)</f>
        <v>0</v>
      </c>
      <c r="D389" s="37">
        <f>IFERROR(INDEX(LTC!$F:$F,MATCH($A389,LTC!$A:$A,0))*INDEX('Control Panel'!$D:$D,MATCH($A389+1,'Control Panel'!$A:$A,1)),0)</f>
        <v>0</v>
      </c>
      <c r="E389" s="37">
        <f>IFERROR(INDEX(ETC!$F:$F,MATCH($A389,ETC!$A:$A,0))*INDEX('Control Panel'!$E:$E,MATCH($A389+1,'Control Panel'!$A:$A,1)),0)</f>
        <v>0</v>
      </c>
      <c r="F389" s="37">
        <f>IFERROR(INDEX(ETH!$F:$F,MATCH($A389,ETH!$A:$A,0))*INDEX('Control Panel'!$F:$F,MATCH('Index Volume'!$A389+1,'Control Panel'!$A:$A,1)),0)</f>
        <v>0</v>
      </c>
      <c r="G389" s="37">
        <f>IFERROR(INDEX(BCH!$F:$F,MATCH($A389,BCH!$A:$A,0))*INDEX('Control Panel'!$G:$G,MATCH('Index Volume'!$A389+1,'Control Panel'!$A:$A,1)),0)</f>
        <v>0</v>
      </c>
      <c r="H389" s="37">
        <f>IFERROR(INDEX(XMR!$F:$F,MATCH($A389,XMR!$A:$A,0))*INDEX('Control Panel'!$H:$H,MATCH('Index Volume'!$A389+1,'Control Panel'!$A:$A,1)),0)</f>
        <v>0</v>
      </c>
      <c r="I389" s="37">
        <f>IFERROR(INDEX(ZEC!$F:$F,MATCH($A389,ZEC!$A:$A,0))*INDEX('Control Panel'!$I:$I,MATCH('Index Volume'!$A389+1,'Control Panel'!$A:$A,1)),0)</f>
        <v>0</v>
      </c>
      <c r="J389" s="37">
        <f>IFERROR(INDEX(EOS!$F:$F,MATCH($A389,EOS!$A:$A,0))*INDEX('Control Panel'!$J:$J,MATCH('Index Volume'!$A389+1,'Control Panel'!$A:$A,1)),0)</f>
        <v>0</v>
      </c>
      <c r="K389" s="37">
        <f>IFERROR(INDEX(DASH!$F:$F,MATCH($A389,DASH!$A:$A,0))*INDEX('Control Panel'!$K:$K,MATCH('Index Volume'!$A389+1,'Control Panel'!$A:$A,1)),0)</f>
        <v>0</v>
      </c>
      <c r="L389" s="37">
        <f>IFERROR(INDEX(XLM!$F:$F,MATCH($A389,XLM!$A:$A,0))*INDEX('Control Panel'!$L:$L,MATCH('Index Volume'!$A389+1,'Control Panel'!$A:$A,1)),0)</f>
        <v>0</v>
      </c>
      <c r="M389" s="39">
        <f t="shared" si="152"/>
        <v>0</v>
      </c>
      <c r="N389" s="1" t="b">
        <f t="shared" si="153"/>
        <v>1</v>
      </c>
      <c r="O389" s="41">
        <f t="shared" si="154"/>
        <v>0</v>
      </c>
      <c r="Q389" s="7">
        <f t="shared" si="155"/>
        <v>0</v>
      </c>
      <c r="R389" s="7">
        <f t="shared" si="156"/>
        <v>0</v>
      </c>
      <c r="S389" s="7">
        <f t="shared" si="157"/>
        <v>0</v>
      </c>
      <c r="T389" s="7">
        <f t="shared" si="158"/>
        <v>0</v>
      </c>
      <c r="U389" s="7">
        <f t="shared" si="159"/>
        <v>0</v>
      </c>
      <c r="V389" s="7">
        <f t="shared" si="160"/>
        <v>0</v>
      </c>
      <c r="W389" s="7">
        <f t="shared" si="161"/>
        <v>0</v>
      </c>
      <c r="X389" s="7">
        <f t="shared" si="162"/>
        <v>0</v>
      </c>
      <c r="Y389" s="7">
        <f t="shared" si="163"/>
        <v>0</v>
      </c>
      <c r="Z389" s="7">
        <f t="shared" si="164"/>
        <v>0</v>
      </c>
      <c r="AA389" s="7">
        <f t="shared" si="165"/>
        <v>0</v>
      </c>
      <c r="AC389" s="7">
        <f t="shared" si="166"/>
        <v>0</v>
      </c>
      <c r="AD389" s="7">
        <f t="shared" si="167"/>
        <v>0</v>
      </c>
      <c r="AE389" s="7">
        <f t="shared" si="168"/>
        <v>0</v>
      </c>
      <c r="AF389" s="7">
        <f t="shared" si="169"/>
        <v>0</v>
      </c>
      <c r="AG389" s="7">
        <f t="shared" si="170"/>
        <v>0</v>
      </c>
      <c r="AH389" s="7">
        <f t="shared" si="171"/>
        <v>0</v>
      </c>
      <c r="AI389" s="7">
        <f t="shared" si="172"/>
        <v>0</v>
      </c>
      <c r="AJ389" s="7">
        <f t="shared" si="173"/>
        <v>0</v>
      </c>
      <c r="AK389" s="7">
        <f t="shared" si="174"/>
        <v>0</v>
      </c>
      <c r="AL389" s="7">
        <f t="shared" si="175"/>
        <v>0</v>
      </c>
      <c r="AM389" s="7">
        <f t="shared" si="176"/>
        <v>0</v>
      </c>
    </row>
    <row r="390" spans="1:39" hidden="1" x14ac:dyDescent="0.75">
      <c r="A390" s="3">
        <v>42028</v>
      </c>
      <c r="B390" s="37">
        <f>IFERROR(INDEX(BTC!$F:$F,MATCH($A390,BTC!$A:$A,0))*INDEX('Control Panel'!$B:$B,MATCH('Index Volume'!$A390+1,'Control Panel'!$A:$A,1)),0)</f>
        <v>0</v>
      </c>
      <c r="C390" s="37">
        <f>IFERROR(INDEX(XRP!$F:$F,MATCH($A390,XRP!$A:$A,0))*INDEX('Control Panel'!$C:$C,MATCH($A390+1,'Control Panel'!$A:$A,1)),0)</f>
        <v>0</v>
      </c>
      <c r="D390" s="37">
        <f>IFERROR(INDEX(LTC!$F:$F,MATCH($A390,LTC!$A:$A,0))*INDEX('Control Panel'!$D:$D,MATCH($A390+1,'Control Panel'!$A:$A,1)),0)</f>
        <v>0</v>
      </c>
      <c r="E390" s="37">
        <f>IFERROR(INDEX(ETC!$F:$F,MATCH($A390,ETC!$A:$A,0))*INDEX('Control Panel'!$E:$E,MATCH($A390+1,'Control Panel'!$A:$A,1)),0)</f>
        <v>0</v>
      </c>
      <c r="F390" s="37">
        <f>IFERROR(INDEX(ETH!$F:$F,MATCH($A390,ETH!$A:$A,0))*INDEX('Control Panel'!$F:$F,MATCH('Index Volume'!$A390+1,'Control Panel'!$A:$A,1)),0)</f>
        <v>0</v>
      </c>
      <c r="G390" s="37">
        <f>IFERROR(INDEX(BCH!$F:$F,MATCH($A390,BCH!$A:$A,0))*INDEX('Control Panel'!$G:$G,MATCH('Index Volume'!$A390+1,'Control Panel'!$A:$A,1)),0)</f>
        <v>0</v>
      </c>
      <c r="H390" s="37">
        <f>IFERROR(INDEX(XMR!$F:$F,MATCH($A390,XMR!$A:$A,0))*INDEX('Control Panel'!$H:$H,MATCH('Index Volume'!$A390+1,'Control Panel'!$A:$A,1)),0)</f>
        <v>0</v>
      </c>
      <c r="I390" s="37">
        <f>IFERROR(INDEX(ZEC!$F:$F,MATCH($A390,ZEC!$A:$A,0))*INDEX('Control Panel'!$I:$I,MATCH('Index Volume'!$A390+1,'Control Panel'!$A:$A,1)),0)</f>
        <v>0</v>
      </c>
      <c r="J390" s="37">
        <f>IFERROR(INDEX(EOS!$F:$F,MATCH($A390,EOS!$A:$A,0))*INDEX('Control Panel'!$J:$J,MATCH('Index Volume'!$A390+1,'Control Panel'!$A:$A,1)),0)</f>
        <v>0</v>
      </c>
      <c r="K390" s="37">
        <f>IFERROR(INDEX(DASH!$F:$F,MATCH($A390,DASH!$A:$A,0))*INDEX('Control Panel'!$K:$K,MATCH('Index Volume'!$A390+1,'Control Panel'!$A:$A,1)),0)</f>
        <v>0</v>
      </c>
      <c r="L390" s="37">
        <f>IFERROR(INDEX(XLM!$F:$F,MATCH($A390,XLM!$A:$A,0))*INDEX('Control Panel'!$L:$L,MATCH('Index Volume'!$A390+1,'Control Panel'!$A:$A,1)),0)</f>
        <v>0</v>
      </c>
      <c r="M390" s="39">
        <f t="shared" si="152"/>
        <v>0</v>
      </c>
      <c r="N390" s="1" t="b">
        <f t="shared" si="153"/>
        <v>1</v>
      </c>
      <c r="O390" s="41">
        <f t="shared" si="154"/>
        <v>0</v>
      </c>
      <c r="Q390" s="7">
        <f t="shared" si="155"/>
        <v>0</v>
      </c>
      <c r="R390" s="7">
        <f t="shared" si="156"/>
        <v>0</v>
      </c>
      <c r="S390" s="7">
        <f t="shared" si="157"/>
        <v>0</v>
      </c>
      <c r="T390" s="7">
        <f t="shared" si="158"/>
        <v>0</v>
      </c>
      <c r="U390" s="7">
        <f t="shared" si="159"/>
        <v>0</v>
      </c>
      <c r="V390" s="7">
        <f t="shared" si="160"/>
        <v>0</v>
      </c>
      <c r="W390" s="7">
        <f t="shared" si="161"/>
        <v>0</v>
      </c>
      <c r="X390" s="7">
        <f t="shared" si="162"/>
        <v>0</v>
      </c>
      <c r="Y390" s="7">
        <f t="shared" si="163"/>
        <v>0</v>
      </c>
      <c r="Z390" s="7">
        <f t="shared" si="164"/>
        <v>0</v>
      </c>
      <c r="AA390" s="7">
        <f t="shared" si="165"/>
        <v>0</v>
      </c>
      <c r="AC390" s="7">
        <f t="shared" si="166"/>
        <v>0</v>
      </c>
      <c r="AD390" s="7">
        <f t="shared" si="167"/>
        <v>0</v>
      </c>
      <c r="AE390" s="7">
        <f t="shared" si="168"/>
        <v>0</v>
      </c>
      <c r="AF390" s="7">
        <f t="shared" si="169"/>
        <v>0</v>
      </c>
      <c r="AG390" s="7">
        <f t="shared" si="170"/>
        <v>0</v>
      </c>
      <c r="AH390" s="7">
        <f t="shared" si="171"/>
        <v>0</v>
      </c>
      <c r="AI390" s="7">
        <f t="shared" si="172"/>
        <v>0</v>
      </c>
      <c r="AJ390" s="7">
        <f t="shared" si="173"/>
        <v>0</v>
      </c>
      <c r="AK390" s="7">
        <f t="shared" si="174"/>
        <v>0</v>
      </c>
      <c r="AL390" s="7">
        <f t="shared" si="175"/>
        <v>0</v>
      </c>
      <c r="AM390" s="7">
        <f t="shared" si="176"/>
        <v>0</v>
      </c>
    </row>
    <row r="391" spans="1:39" hidden="1" x14ac:dyDescent="0.75">
      <c r="A391" s="4">
        <v>42029</v>
      </c>
      <c r="B391" s="37">
        <f>IFERROR(INDEX(BTC!$F:$F,MATCH($A391,BTC!$A:$A,0))*INDEX('Control Panel'!$B:$B,MATCH('Index Volume'!$A391+1,'Control Panel'!$A:$A,1)),0)</f>
        <v>0</v>
      </c>
      <c r="C391" s="37">
        <f>IFERROR(INDEX(XRP!$F:$F,MATCH($A391,XRP!$A:$A,0))*INDEX('Control Panel'!$C:$C,MATCH($A391+1,'Control Panel'!$A:$A,1)),0)</f>
        <v>0</v>
      </c>
      <c r="D391" s="37">
        <f>IFERROR(INDEX(LTC!$F:$F,MATCH($A391,LTC!$A:$A,0))*INDEX('Control Panel'!$D:$D,MATCH($A391+1,'Control Panel'!$A:$A,1)),0)</f>
        <v>0</v>
      </c>
      <c r="E391" s="37">
        <f>IFERROR(INDEX(ETC!$F:$F,MATCH($A391,ETC!$A:$A,0))*INDEX('Control Panel'!$E:$E,MATCH($A391+1,'Control Panel'!$A:$A,1)),0)</f>
        <v>0</v>
      </c>
      <c r="F391" s="37">
        <f>IFERROR(INDEX(ETH!$F:$F,MATCH($A391,ETH!$A:$A,0))*INDEX('Control Panel'!$F:$F,MATCH('Index Volume'!$A391+1,'Control Panel'!$A:$A,1)),0)</f>
        <v>0</v>
      </c>
      <c r="G391" s="37">
        <f>IFERROR(INDEX(BCH!$F:$F,MATCH($A391,BCH!$A:$A,0))*INDEX('Control Panel'!$G:$G,MATCH('Index Volume'!$A391+1,'Control Panel'!$A:$A,1)),0)</f>
        <v>0</v>
      </c>
      <c r="H391" s="37">
        <f>IFERROR(INDEX(XMR!$F:$F,MATCH($A391,XMR!$A:$A,0))*INDEX('Control Panel'!$H:$H,MATCH('Index Volume'!$A391+1,'Control Panel'!$A:$A,1)),0)</f>
        <v>0</v>
      </c>
      <c r="I391" s="37">
        <f>IFERROR(INDEX(ZEC!$F:$F,MATCH($A391,ZEC!$A:$A,0))*INDEX('Control Panel'!$I:$I,MATCH('Index Volume'!$A391+1,'Control Panel'!$A:$A,1)),0)</f>
        <v>0</v>
      </c>
      <c r="J391" s="37">
        <f>IFERROR(INDEX(EOS!$F:$F,MATCH($A391,EOS!$A:$A,0))*INDEX('Control Panel'!$J:$J,MATCH('Index Volume'!$A391+1,'Control Panel'!$A:$A,1)),0)</f>
        <v>0</v>
      </c>
      <c r="K391" s="37">
        <f>IFERROR(INDEX(DASH!$F:$F,MATCH($A391,DASH!$A:$A,0))*INDEX('Control Panel'!$K:$K,MATCH('Index Volume'!$A391+1,'Control Panel'!$A:$A,1)),0)</f>
        <v>0</v>
      </c>
      <c r="L391" s="37">
        <f>IFERROR(INDEX(XLM!$F:$F,MATCH($A391,XLM!$A:$A,0))*INDEX('Control Panel'!$L:$L,MATCH('Index Volume'!$A391+1,'Control Panel'!$A:$A,1)),0)</f>
        <v>0</v>
      </c>
      <c r="M391" s="39">
        <f t="shared" si="152"/>
        <v>0</v>
      </c>
      <c r="N391" s="1" t="b">
        <f t="shared" si="153"/>
        <v>1</v>
      </c>
      <c r="O391" s="41">
        <f t="shared" si="154"/>
        <v>0</v>
      </c>
      <c r="Q391" s="7">
        <f t="shared" si="155"/>
        <v>0</v>
      </c>
      <c r="R391" s="7">
        <f t="shared" si="156"/>
        <v>0</v>
      </c>
      <c r="S391" s="7">
        <f t="shared" si="157"/>
        <v>0</v>
      </c>
      <c r="T391" s="7">
        <f t="shared" si="158"/>
        <v>0</v>
      </c>
      <c r="U391" s="7">
        <f t="shared" si="159"/>
        <v>0</v>
      </c>
      <c r="V391" s="7">
        <f t="shared" si="160"/>
        <v>0</v>
      </c>
      <c r="W391" s="7">
        <f t="shared" si="161"/>
        <v>0</v>
      </c>
      <c r="X391" s="7">
        <f t="shared" si="162"/>
        <v>0</v>
      </c>
      <c r="Y391" s="7">
        <f t="shared" si="163"/>
        <v>0</v>
      </c>
      <c r="Z391" s="7">
        <f t="shared" si="164"/>
        <v>0</v>
      </c>
      <c r="AA391" s="7">
        <f t="shared" si="165"/>
        <v>0</v>
      </c>
      <c r="AC391" s="7">
        <f t="shared" si="166"/>
        <v>0</v>
      </c>
      <c r="AD391" s="7">
        <f t="shared" si="167"/>
        <v>0</v>
      </c>
      <c r="AE391" s="7">
        <f t="shared" si="168"/>
        <v>0</v>
      </c>
      <c r="AF391" s="7">
        <f t="shared" si="169"/>
        <v>0</v>
      </c>
      <c r="AG391" s="7">
        <f t="shared" si="170"/>
        <v>0</v>
      </c>
      <c r="AH391" s="7">
        <f t="shared" si="171"/>
        <v>0</v>
      </c>
      <c r="AI391" s="7">
        <f t="shared" si="172"/>
        <v>0</v>
      </c>
      <c r="AJ391" s="7">
        <f t="shared" si="173"/>
        <v>0</v>
      </c>
      <c r="AK391" s="7">
        <f t="shared" si="174"/>
        <v>0</v>
      </c>
      <c r="AL391" s="7">
        <f t="shared" si="175"/>
        <v>0</v>
      </c>
      <c r="AM391" s="7">
        <f t="shared" si="176"/>
        <v>0</v>
      </c>
    </row>
    <row r="392" spans="1:39" hidden="1" x14ac:dyDescent="0.75">
      <c r="A392" s="3">
        <v>42030</v>
      </c>
      <c r="B392" s="37">
        <f>IFERROR(INDEX(BTC!$F:$F,MATCH($A392,BTC!$A:$A,0))*INDEX('Control Panel'!$B:$B,MATCH('Index Volume'!$A392+1,'Control Panel'!$A:$A,1)),0)</f>
        <v>0</v>
      </c>
      <c r="C392" s="37">
        <f>IFERROR(INDEX(XRP!$F:$F,MATCH($A392,XRP!$A:$A,0))*INDEX('Control Panel'!$C:$C,MATCH($A392+1,'Control Panel'!$A:$A,1)),0)</f>
        <v>0</v>
      </c>
      <c r="D392" s="37">
        <f>IFERROR(INDEX(LTC!$F:$F,MATCH($A392,LTC!$A:$A,0))*INDEX('Control Panel'!$D:$D,MATCH($A392+1,'Control Panel'!$A:$A,1)),0)</f>
        <v>0</v>
      </c>
      <c r="E392" s="37">
        <f>IFERROR(INDEX(ETC!$F:$F,MATCH($A392,ETC!$A:$A,0))*INDEX('Control Panel'!$E:$E,MATCH($A392+1,'Control Panel'!$A:$A,1)),0)</f>
        <v>0</v>
      </c>
      <c r="F392" s="37">
        <f>IFERROR(INDEX(ETH!$F:$F,MATCH($A392,ETH!$A:$A,0))*INDEX('Control Panel'!$F:$F,MATCH('Index Volume'!$A392+1,'Control Panel'!$A:$A,1)),0)</f>
        <v>0</v>
      </c>
      <c r="G392" s="37">
        <f>IFERROR(INDEX(BCH!$F:$F,MATCH($A392,BCH!$A:$A,0))*INDEX('Control Panel'!$G:$G,MATCH('Index Volume'!$A392+1,'Control Panel'!$A:$A,1)),0)</f>
        <v>0</v>
      </c>
      <c r="H392" s="37">
        <f>IFERROR(INDEX(XMR!$F:$F,MATCH($A392,XMR!$A:$A,0))*INDEX('Control Panel'!$H:$H,MATCH('Index Volume'!$A392+1,'Control Panel'!$A:$A,1)),0)</f>
        <v>0</v>
      </c>
      <c r="I392" s="37">
        <f>IFERROR(INDEX(ZEC!$F:$F,MATCH($A392,ZEC!$A:$A,0))*INDEX('Control Panel'!$I:$I,MATCH('Index Volume'!$A392+1,'Control Panel'!$A:$A,1)),0)</f>
        <v>0</v>
      </c>
      <c r="J392" s="37">
        <f>IFERROR(INDEX(EOS!$F:$F,MATCH($A392,EOS!$A:$A,0))*INDEX('Control Panel'!$J:$J,MATCH('Index Volume'!$A392+1,'Control Panel'!$A:$A,1)),0)</f>
        <v>0</v>
      </c>
      <c r="K392" s="37">
        <f>IFERROR(INDEX(DASH!$F:$F,MATCH($A392,DASH!$A:$A,0))*INDEX('Control Panel'!$K:$K,MATCH('Index Volume'!$A392+1,'Control Panel'!$A:$A,1)),0)</f>
        <v>0</v>
      </c>
      <c r="L392" s="37">
        <f>IFERROR(INDEX(XLM!$F:$F,MATCH($A392,XLM!$A:$A,0))*INDEX('Control Panel'!$L:$L,MATCH('Index Volume'!$A392+1,'Control Panel'!$A:$A,1)),0)</f>
        <v>0</v>
      </c>
      <c r="M392" s="39">
        <f t="shared" si="152"/>
        <v>0</v>
      </c>
      <c r="N392" s="1" t="b">
        <f t="shared" si="153"/>
        <v>1</v>
      </c>
      <c r="O392" s="41">
        <f t="shared" si="154"/>
        <v>0</v>
      </c>
      <c r="Q392" s="7">
        <f t="shared" si="155"/>
        <v>0</v>
      </c>
      <c r="R392" s="7">
        <f t="shared" si="156"/>
        <v>0</v>
      </c>
      <c r="S392" s="7">
        <f t="shared" si="157"/>
        <v>0</v>
      </c>
      <c r="T392" s="7">
        <f t="shared" si="158"/>
        <v>0</v>
      </c>
      <c r="U392" s="7">
        <f t="shared" si="159"/>
        <v>0</v>
      </c>
      <c r="V392" s="7">
        <f t="shared" si="160"/>
        <v>0</v>
      </c>
      <c r="W392" s="7">
        <f t="shared" si="161"/>
        <v>0</v>
      </c>
      <c r="X392" s="7">
        <f t="shared" si="162"/>
        <v>0</v>
      </c>
      <c r="Y392" s="7">
        <f t="shared" si="163"/>
        <v>0</v>
      </c>
      <c r="Z392" s="7">
        <f t="shared" si="164"/>
        <v>0</v>
      </c>
      <c r="AA392" s="7">
        <f t="shared" si="165"/>
        <v>0</v>
      </c>
      <c r="AC392" s="7">
        <f t="shared" si="166"/>
        <v>0</v>
      </c>
      <c r="AD392" s="7">
        <f t="shared" si="167"/>
        <v>0</v>
      </c>
      <c r="AE392" s="7">
        <f t="shared" si="168"/>
        <v>0</v>
      </c>
      <c r="AF392" s="7">
        <f t="shared" si="169"/>
        <v>0</v>
      </c>
      <c r="AG392" s="7">
        <f t="shared" si="170"/>
        <v>0</v>
      </c>
      <c r="AH392" s="7">
        <f t="shared" si="171"/>
        <v>0</v>
      </c>
      <c r="AI392" s="7">
        <f t="shared" si="172"/>
        <v>0</v>
      </c>
      <c r="AJ392" s="7">
        <f t="shared" si="173"/>
        <v>0</v>
      </c>
      <c r="AK392" s="7">
        <f t="shared" si="174"/>
        <v>0</v>
      </c>
      <c r="AL392" s="7">
        <f t="shared" si="175"/>
        <v>0</v>
      </c>
      <c r="AM392" s="7">
        <f t="shared" si="176"/>
        <v>0</v>
      </c>
    </row>
    <row r="393" spans="1:39" hidden="1" x14ac:dyDescent="0.75">
      <c r="A393" s="4">
        <v>42031</v>
      </c>
      <c r="B393" s="37">
        <f>IFERROR(INDEX(BTC!$F:$F,MATCH($A393,BTC!$A:$A,0))*INDEX('Control Panel'!$B:$B,MATCH('Index Volume'!$A393+1,'Control Panel'!$A:$A,1)),0)</f>
        <v>0</v>
      </c>
      <c r="C393" s="37">
        <f>IFERROR(INDEX(XRP!$F:$F,MATCH($A393,XRP!$A:$A,0))*INDEX('Control Panel'!$C:$C,MATCH($A393+1,'Control Panel'!$A:$A,1)),0)</f>
        <v>0</v>
      </c>
      <c r="D393" s="37">
        <f>IFERROR(INDEX(LTC!$F:$F,MATCH($A393,LTC!$A:$A,0))*INDEX('Control Panel'!$D:$D,MATCH($A393+1,'Control Panel'!$A:$A,1)),0)</f>
        <v>0</v>
      </c>
      <c r="E393" s="37">
        <f>IFERROR(INDEX(ETC!$F:$F,MATCH($A393,ETC!$A:$A,0))*INDEX('Control Panel'!$E:$E,MATCH($A393+1,'Control Panel'!$A:$A,1)),0)</f>
        <v>0</v>
      </c>
      <c r="F393" s="37">
        <f>IFERROR(INDEX(ETH!$F:$F,MATCH($A393,ETH!$A:$A,0))*INDEX('Control Panel'!$F:$F,MATCH('Index Volume'!$A393+1,'Control Panel'!$A:$A,1)),0)</f>
        <v>0</v>
      </c>
      <c r="G393" s="37">
        <f>IFERROR(INDEX(BCH!$F:$F,MATCH($A393,BCH!$A:$A,0))*INDEX('Control Panel'!$G:$G,MATCH('Index Volume'!$A393+1,'Control Panel'!$A:$A,1)),0)</f>
        <v>0</v>
      </c>
      <c r="H393" s="37">
        <f>IFERROR(INDEX(XMR!$F:$F,MATCH($A393,XMR!$A:$A,0))*INDEX('Control Panel'!$H:$H,MATCH('Index Volume'!$A393+1,'Control Panel'!$A:$A,1)),0)</f>
        <v>0</v>
      </c>
      <c r="I393" s="37">
        <f>IFERROR(INDEX(ZEC!$F:$F,MATCH($A393,ZEC!$A:$A,0))*INDEX('Control Panel'!$I:$I,MATCH('Index Volume'!$A393+1,'Control Panel'!$A:$A,1)),0)</f>
        <v>0</v>
      </c>
      <c r="J393" s="37">
        <f>IFERROR(INDEX(EOS!$F:$F,MATCH($A393,EOS!$A:$A,0))*INDEX('Control Panel'!$J:$J,MATCH('Index Volume'!$A393+1,'Control Panel'!$A:$A,1)),0)</f>
        <v>0</v>
      </c>
      <c r="K393" s="37">
        <f>IFERROR(INDEX(DASH!$F:$F,MATCH($A393,DASH!$A:$A,0))*INDEX('Control Panel'!$K:$K,MATCH('Index Volume'!$A393+1,'Control Panel'!$A:$A,1)),0)</f>
        <v>0</v>
      </c>
      <c r="L393" s="37">
        <f>IFERROR(INDEX(XLM!$F:$F,MATCH($A393,XLM!$A:$A,0))*INDEX('Control Panel'!$L:$L,MATCH('Index Volume'!$A393+1,'Control Panel'!$A:$A,1)),0)</f>
        <v>0</v>
      </c>
      <c r="M393" s="39">
        <f t="shared" si="152"/>
        <v>0</v>
      </c>
      <c r="N393" s="1" t="b">
        <f t="shared" si="153"/>
        <v>1</v>
      </c>
      <c r="O393" s="41">
        <f t="shared" si="154"/>
        <v>0</v>
      </c>
      <c r="Q393" s="7">
        <f t="shared" si="155"/>
        <v>0</v>
      </c>
      <c r="R393" s="7">
        <f t="shared" si="156"/>
        <v>0</v>
      </c>
      <c r="S393" s="7">
        <f t="shared" si="157"/>
        <v>0</v>
      </c>
      <c r="T393" s="7">
        <f t="shared" si="158"/>
        <v>0</v>
      </c>
      <c r="U393" s="7">
        <f t="shared" si="159"/>
        <v>0</v>
      </c>
      <c r="V393" s="7">
        <f t="shared" si="160"/>
        <v>0</v>
      </c>
      <c r="W393" s="7">
        <f t="shared" si="161"/>
        <v>0</v>
      </c>
      <c r="X393" s="7">
        <f t="shared" si="162"/>
        <v>0</v>
      </c>
      <c r="Y393" s="7">
        <f t="shared" si="163"/>
        <v>0</v>
      </c>
      <c r="Z393" s="7">
        <f t="shared" si="164"/>
        <v>0</v>
      </c>
      <c r="AA393" s="7">
        <f t="shared" si="165"/>
        <v>0</v>
      </c>
      <c r="AC393" s="7">
        <f t="shared" si="166"/>
        <v>0</v>
      </c>
      <c r="AD393" s="7">
        <f t="shared" si="167"/>
        <v>0</v>
      </c>
      <c r="AE393" s="7">
        <f t="shared" si="168"/>
        <v>0</v>
      </c>
      <c r="AF393" s="7">
        <f t="shared" si="169"/>
        <v>0</v>
      </c>
      <c r="AG393" s="7">
        <f t="shared" si="170"/>
        <v>0</v>
      </c>
      <c r="AH393" s="7">
        <f t="shared" si="171"/>
        <v>0</v>
      </c>
      <c r="AI393" s="7">
        <f t="shared" si="172"/>
        <v>0</v>
      </c>
      <c r="AJ393" s="7">
        <f t="shared" si="173"/>
        <v>0</v>
      </c>
      <c r="AK393" s="7">
        <f t="shared" si="174"/>
        <v>0</v>
      </c>
      <c r="AL393" s="7">
        <f t="shared" si="175"/>
        <v>0</v>
      </c>
      <c r="AM393" s="7">
        <f t="shared" si="176"/>
        <v>0</v>
      </c>
    </row>
    <row r="394" spans="1:39" hidden="1" x14ac:dyDescent="0.75">
      <c r="A394" s="3">
        <v>42032</v>
      </c>
      <c r="B394" s="37">
        <f>IFERROR(INDEX(BTC!$F:$F,MATCH($A394,BTC!$A:$A,0))*INDEX('Control Panel'!$B:$B,MATCH('Index Volume'!$A394+1,'Control Panel'!$A:$A,1)),0)</f>
        <v>0</v>
      </c>
      <c r="C394" s="37">
        <f>IFERROR(INDEX(XRP!$F:$F,MATCH($A394,XRP!$A:$A,0))*INDEX('Control Panel'!$C:$C,MATCH($A394+1,'Control Panel'!$A:$A,1)),0)</f>
        <v>0</v>
      </c>
      <c r="D394" s="37">
        <f>IFERROR(INDEX(LTC!$F:$F,MATCH($A394,LTC!$A:$A,0))*INDEX('Control Panel'!$D:$D,MATCH($A394+1,'Control Panel'!$A:$A,1)),0)</f>
        <v>0</v>
      </c>
      <c r="E394" s="37">
        <f>IFERROR(INDEX(ETC!$F:$F,MATCH($A394,ETC!$A:$A,0))*INDEX('Control Panel'!$E:$E,MATCH($A394+1,'Control Panel'!$A:$A,1)),0)</f>
        <v>0</v>
      </c>
      <c r="F394" s="37">
        <f>IFERROR(INDEX(ETH!$F:$F,MATCH($A394,ETH!$A:$A,0))*INDEX('Control Panel'!$F:$F,MATCH('Index Volume'!$A394+1,'Control Panel'!$A:$A,1)),0)</f>
        <v>0</v>
      </c>
      <c r="G394" s="37">
        <f>IFERROR(INDEX(BCH!$F:$F,MATCH($A394,BCH!$A:$A,0))*INDEX('Control Panel'!$G:$G,MATCH('Index Volume'!$A394+1,'Control Panel'!$A:$A,1)),0)</f>
        <v>0</v>
      </c>
      <c r="H394" s="37">
        <f>IFERROR(INDEX(XMR!$F:$F,MATCH($A394,XMR!$A:$A,0))*INDEX('Control Panel'!$H:$H,MATCH('Index Volume'!$A394+1,'Control Panel'!$A:$A,1)),0)</f>
        <v>0</v>
      </c>
      <c r="I394" s="37">
        <f>IFERROR(INDEX(ZEC!$F:$F,MATCH($A394,ZEC!$A:$A,0))*INDEX('Control Panel'!$I:$I,MATCH('Index Volume'!$A394+1,'Control Panel'!$A:$A,1)),0)</f>
        <v>0</v>
      </c>
      <c r="J394" s="37">
        <f>IFERROR(INDEX(EOS!$F:$F,MATCH($A394,EOS!$A:$A,0))*INDEX('Control Panel'!$J:$J,MATCH('Index Volume'!$A394+1,'Control Panel'!$A:$A,1)),0)</f>
        <v>0</v>
      </c>
      <c r="K394" s="37">
        <f>IFERROR(INDEX(DASH!$F:$F,MATCH($A394,DASH!$A:$A,0))*INDEX('Control Panel'!$K:$K,MATCH('Index Volume'!$A394+1,'Control Panel'!$A:$A,1)),0)</f>
        <v>0</v>
      </c>
      <c r="L394" s="37">
        <f>IFERROR(INDEX(XLM!$F:$F,MATCH($A394,XLM!$A:$A,0))*INDEX('Control Panel'!$L:$L,MATCH('Index Volume'!$A394+1,'Control Panel'!$A:$A,1)),0)</f>
        <v>0</v>
      </c>
      <c r="M394" s="39">
        <f t="shared" si="152"/>
        <v>0</v>
      </c>
      <c r="N394" s="1" t="b">
        <f t="shared" si="153"/>
        <v>1</v>
      </c>
      <c r="O394" s="41">
        <f t="shared" si="154"/>
        <v>0</v>
      </c>
      <c r="Q394" s="7">
        <f t="shared" si="155"/>
        <v>0</v>
      </c>
      <c r="R394" s="7">
        <f t="shared" si="156"/>
        <v>0</v>
      </c>
      <c r="S394" s="7">
        <f t="shared" si="157"/>
        <v>0</v>
      </c>
      <c r="T394" s="7">
        <f t="shared" si="158"/>
        <v>0</v>
      </c>
      <c r="U394" s="7">
        <f t="shared" si="159"/>
        <v>0</v>
      </c>
      <c r="V394" s="7">
        <f t="shared" si="160"/>
        <v>0</v>
      </c>
      <c r="W394" s="7">
        <f t="shared" si="161"/>
        <v>0</v>
      </c>
      <c r="X394" s="7">
        <f t="shared" si="162"/>
        <v>0</v>
      </c>
      <c r="Y394" s="7">
        <f t="shared" si="163"/>
        <v>0</v>
      </c>
      <c r="Z394" s="7">
        <f t="shared" si="164"/>
        <v>0</v>
      </c>
      <c r="AA394" s="7">
        <f t="shared" si="165"/>
        <v>0</v>
      </c>
      <c r="AC394" s="7">
        <f t="shared" si="166"/>
        <v>0</v>
      </c>
      <c r="AD394" s="7">
        <f t="shared" si="167"/>
        <v>0</v>
      </c>
      <c r="AE394" s="7">
        <f t="shared" si="168"/>
        <v>0</v>
      </c>
      <c r="AF394" s="7">
        <f t="shared" si="169"/>
        <v>0</v>
      </c>
      <c r="AG394" s="7">
        <f t="shared" si="170"/>
        <v>0</v>
      </c>
      <c r="AH394" s="7">
        <f t="shared" si="171"/>
        <v>0</v>
      </c>
      <c r="AI394" s="7">
        <f t="shared" si="172"/>
        <v>0</v>
      </c>
      <c r="AJ394" s="7">
        <f t="shared" si="173"/>
        <v>0</v>
      </c>
      <c r="AK394" s="7">
        <f t="shared" si="174"/>
        <v>0</v>
      </c>
      <c r="AL394" s="7">
        <f t="shared" si="175"/>
        <v>0</v>
      </c>
      <c r="AM394" s="7">
        <f t="shared" si="176"/>
        <v>0</v>
      </c>
    </row>
    <row r="395" spans="1:39" hidden="1" x14ac:dyDescent="0.75">
      <c r="A395" s="4">
        <v>42033</v>
      </c>
      <c r="B395" s="37">
        <f>IFERROR(INDEX(BTC!$F:$F,MATCH($A395,BTC!$A:$A,0))*INDEX('Control Panel'!$B:$B,MATCH('Index Volume'!$A395+1,'Control Panel'!$A:$A,1)),0)</f>
        <v>0</v>
      </c>
      <c r="C395" s="37">
        <f>IFERROR(INDEX(XRP!$F:$F,MATCH($A395,XRP!$A:$A,0))*INDEX('Control Panel'!$C:$C,MATCH($A395+1,'Control Panel'!$A:$A,1)),0)</f>
        <v>0</v>
      </c>
      <c r="D395" s="37">
        <f>IFERROR(INDEX(LTC!$F:$F,MATCH($A395,LTC!$A:$A,0))*INDEX('Control Panel'!$D:$D,MATCH($A395+1,'Control Panel'!$A:$A,1)),0)</f>
        <v>0</v>
      </c>
      <c r="E395" s="37">
        <f>IFERROR(INDEX(ETC!$F:$F,MATCH($A395,ETC!$A:$A,0))*INDEX('Control Panel'!$E:$E,MATCH($A395+1,'Control Panel'!$A:$A,1)),0)</f>
        <v>0</v>
      </c>
      <c r="F395" s="37">
        <f>IFERROR(INDEX(ETH!$F:$F,MATCH($A395,ETH!$A:$A,0))*INDEX('Control Panel'!$F:$F,MATCH('Index Volume'!$A395+1,'Control Panel'!$A:$A,1)),0)</f>
        <v>0</v>
      </c>
      <c r="G395" s="37">
        <f>IFERROR(INDEX(BCH!$F:$F,MATCH($A395,BCH!$A:$A,0))*INDEX('Control Panel'!$G:$G,MATCH('Index Volume'!$A395+1,'Control Panel'!$A:$A,1)),0)</f>
        <v>0</v>
      </c>
      <c r="H395" s="37">
        <f>IFERROR(INDEX(XMR!$F:$F,MATCH($A395,XMR!$A:$A,0))*INDEX('Control Panel'!$H:$H,MATCH('Index Volume'!$A395+1,'Control Panel'!$A:$A,1)),0)</f>
        <v>0</v>
      </c>
      <c r="I395" s="37">
        <f>IFERROR(INDEX(ZEC!$F:$F,MATCH($A395,ZEC!$A:$A,0))*INDEX('Control Panel'!$I:$I,MATCH('Index Volume'!$A395+1,'Control Panel'!$A:$A,1)),0)</f>
        <v>0</v>
      </c>
      <c r="J395" s="37">
        <f>IFERROR(INDEX(EOS!$F:$F,MATCH($A395,EOS!$A:$A,0))*INDEX('Control Panel'!$J:$J,MATCH('Index Volume'!$A395+1,'Control Panel'!$A:$A,1)),0)</f>
        <v>0</v>
      </c>
      <c r="K395" s="37">
        <f>IFERROR(INDEX(DASH!$F:$F,MATCH($A395,DASH!$A:$A,0))*INDEX('Control Panel'!$K:$K,MATCH('Index Volume'!$A395+1,'Control Panel'!$A:$A,1)),0)</f>
        <v>0</v>
      </c>
      <c r="L395" s="37">
        <f>IFERROR(INDEX(XLM!$F:$F,MATCH($A395,XLM!$A:$A,0))*INDEX('Control Panel'!$L:$L,MATCH('Index Volume'!$A395+1,'Control Panel'!$A:$A,1)),0)</f>
        <v>0</v>
      </c>
      <c r="M395" s="39">
        <f t="shared" si="152"/>
        <v>0</v>
      </c>
      <c r="N395" s="1" t="b">
        <f t="shared" si="153"/>
        <v>1</v>
      </c>
      <c r="O395" s="41">
        <f t="shared" si="154"/>
        <v>0</v>
      </c>
      <c r="Q395" s="7">
        <f t="shared" si="155"/>
        <v>0</v>
      </c>
      <c r="R395" s="7">
        <f t="shared" si="156"/>
        <v>0</v>
      </c>
      <c r="S395" s="7">
        <f t="shared" si="157"/>
        <v>0</v>
      </c>
      <c r="T395" s="7">
        <f t="shared" si="158"/>
        <v>0</v>
      </c>
      <c r="U395" s="7">
        <f t="shared" si="159"/>
        <v>0</v>
      </c>
      <c r="V395" s="7">
        <f t="shared" si="160"/>
        <v>0</v>
      </c>
      <c r="W395" s="7">
        <f t="shared" si="161"/>
        <v>0</v>
      </c>
      <c r="X395" s="7">
        <f t="shared" si="162"/>
        <v>0</v>
      </c>
      <c r="Y395" s="7">
        <f t="shared" si="163"/>
        <v>0</v>
      </c>
      <c r="Z395" s="7">
        <f t="shared" si="164"/>
        <v>0</v>
      </c>
      <c r="AA395" s="7">
        <f t="shared" si="165"/>
        <v>0</v>
      </c>
      <c r="AC395" s="7">
        <f t="shared" si="166"/>
        <v>0</v>
      </c>
      <c r="AD395" s="7">
        <f t="shared" si="167"/>
        <v>0</v>
      </c>
      <c r="AE395" s="7">
        <f t="shared" si="168"/>
        <v>0</v>
      </c>
      <c r="AF395" s="7">
        <f t="shared" si="169"/>
        <v>0</v>
      </c>
      <c r="AG395" s="7">
        <f t="shared" si="170"/>
        <v>0</v>
      </c>
      <c r="AH395" s="7">
        <f t="shared" si="171"/>
        <v>0</v>
      </c>
      <c r="AI395" s="7">
        <f t="shared" si="172"/>
        <v>0</v>
      </c>
      <c r="AJ395" s="7">
        <f t="shared" si="173"/>
        <v>0</v>
      </c>
      <c r="AK395" s="7">
        <f t="shared" si="174"/>
        <v>0</v>
      </c>
      <c r="AL395" s="7">
        <f t="shared" si="175"/>
        <v>0</v>
      </c>
      <c r="AM395" s="7">
        <f t="shared" si="176"/>
        <v>0</v>
      </c>
    </row>
    <row r="396" spans="1:39" hidden="1" x14ac:dyDescent="0.75">
      <c r="A396" s="3">
        <v>42034</v>
      </c>
      <c r="B396" s="37">
        <f>IFERROR(INDEX(BTC!$F:$F,MATCH($A396,BTC!$A:$A,0))*INDEX('Control Panel'!$B:$B,MATCH('Index Volume'!$A396+1,'Control Panel'!$A:$A,1)),0)</f>
        <v>0</v>
      </c>
      <c r="C396" s="37">
        <f>IFERROR(INDEX(XRP!$F:$F,MATCH($A396,XRP!$A:$A,0))*INDEX('Control Panel'!$C:$C,MATCH($A396+1,'Control Panel'!$A:$A,1)),0)</f>
        <v>0</v>
      </c>
      <c r="D396" s="37">
        <f>IFERROR(INDEX(LTC!$F:$F,MATCH($A396,LTC!$A:$A,0))*INDEX('Control Panel'!$D:$D,MATCH($A396+1,'Control Panel'!$A:$A,1)),0)</f>
        <v>0</v>
      </c>
      <c r="E396" s="37">
        <f>IFERROR(INDEX(ETC!$F:$F,MATCH($A396,ETC!$A:$A,0))*INDEX('Control Panel'!$E:$E,MATCH($A396+1,'Control Panel'!$A:$A,1)),0)</f>
        <v>0</v>
      </c>
      <c r="F396" s="37">
        <f>IFERROR(INDEX(ETH!$F:$F,MATCH($A396,ETH!$A:$A,0))*INDEX('Control Panel'!$F:$F,MATCH('Index Volume'!$A396+1,'Control Panel'!$A:$A,1)),0)</f>
        <v>0</v>
      </c>
      <c r="G396" s="37">
        <f>IFERROR(INDEX(BCH!$F:$F,MATCH($A396,BCH!$A:$A,0))*INDEX('Control Panel'!$G:$G,MATCH('Index Volume'!$A396+1,'Control Panel'!$A:$A,1)),0)</f>
        <v>0</v>
      </c>
      <c r="H396" s="37">
        <f>IFERROR(INDEX(XMR!$F:$F,MATCH($A396,XMR!$A:$A,0))*INDEX('Control Panel'!$H:$H,MATCH('Index Volume'!$A396+1,'Control Panel'!$A:$A,1)),0)</f>
        <v>0</v>
      </c>
      <c r="I396" s="37">
        <f>IFERROR(INDEX(ZEC!$F:$F,MATCH($A396,ZEC!$A:$A,0))*INDEX('Control Panel'!$I:$I,MATCH('Index Volume'!$A396+1,'Control Panel'!$A:$A,1)),0)</f>
        <v>0</v>
      </c>
      <c r="J396" s="37">
        <f>IFERROR(INDEX(EOS!$F:$F,MATCH($A396,EOS!$A:$A,0))*INDEX('Control Panel'!$J:$J,MATCH('Index Volume'!$A396+1,'Control Panel'!$A:$A,1)),0)</f>
        <v>0</v>
      </c>
      <c r="K396" s="37">
        <f>IFERROR(INDEX(DASH!$F:$F,MATCH($A396,DASH!$A:$A,0))*INDEX('Control Panel'!$K:$K,MATCH('Index Volume'!$A396+1,'Control Panel'!$A:$A,1)),0)</f>
        <v>0</v>
      </c>
      <c r="L396" s="37">
        <f>IFERROR(INDEX(XLM!$F:$F,MATCH($A396,XLM!$A:$A,0))*INDEX('Control Panel'!$L:$L,MATCH('Index Volume'!$A396+1,'Control Panel'!$A:$A,1)),0)</f>
        <v>0</v>
      </c>
      <c r="M396" s="39">
        <f t="shared" si="152"/>
        <v>0</v>
      </c>
      <c r="N396" s="1" t="b">
        <f t="shared" si="153"/>
        <v>1</v>
      </c>
      <c r="O396" s="41">
        <f t="shared" si="154"/>
        <v>0</v>
      </c>
      <c r="Q396" s="7">
        <f t="shared" si="155"/>
        <v>0</v>
      </c>
      <c r="R396" s="7">
        <f t="shared" si="156"/>
        <v>0</v>
      </c>
      <c r="S396" s="7">
        <f t="shared" si="157"/>
        <v>0</v>
      </c>
      <c r="T396" s="7">
        <f t="shared" si="158"/>
        <v>0</v>
      </c>
      <c r="U396" s="7">
        <f t="shared" si="159"/>
        <v>0</v>
      </c>
      <c r="V396" s="7">
        <f t="shared" si="160"/>
        <v>0</v>
      </c>
      <c r="W396" s="7">
        <f t="shared" si="161"/>
        <v>0</v>
      </c>
      <c r="X396" s="7">
        <f t="shared" si="162"/>
        <v>0</v>
      </c>
      <c r="Y396" s="7">
        <f t="shared" si="163"/>
        <v>0</v>
      </c>
      <c r="Z396" s="7">
        <f t="shared" si="164"/>
        <v>0</v>
      </c>
      <c r="AA396" s="7">
        <f t="shared" si="165"/>
        <v>0</v>
      </c>
      <c r="AC396" s="7">
        <f t="shared" si="166"/>
        <v>0</v>
      </c>
      <c r="AD396" s="7">
        <f t="shared" si="167"/>
        <v>0</v>
      </c>
      <c r="AE396" s="7">
        <f t="shared" si="168"/>
        <v>0</v>
      </c>
      <c r="AF396" s="7">
        <f t="shared" si="169"/>
        <v>0</v>
      </c>
      <c r="AG396" s="7">
        <f t="shared" si="170"/>
        <v>0</v>
      </c>
      <c r="AH396" s="7">
        <f t="shared" si="171"/>
        <v>0</v>
      </c>
      <c r="AI396" s="7">
        <f t="shared" si="172"/>
        <v>0</v>
      </c>
      <c r="AJ396" s="7">
        <f t="shared" si="173"/>
        <v>0</v>
      </c>
      <c r="AK396" s="7">
        <f t="shared" si="174"/>
        <v>0</v>
      </c>
      <c r="AL396" s="7">
        <f t="shared" si="175"/>
        <v>0</v>
      </c>
      <c r="AM396" s="7">
        <f t="shared" si="176"/>
        <v>0</v>
      </c>
    </row>
    <row r="397" spans="1:39" hidden="1" x14ac:dyDescent="0.75">
      <c r="A397" s="4">
        <v>42035</v>
      </c>
      <c r="B397" s="37">
        <f>IFERROR(INDEX(BTC!$F:$F,MATCH($A397,BTC!$A:$A,0))*INDEX('Control Panel'!$B:$B,MATCH('Index Volume'!$A397+1,'Control Panel'!$A:$A,1)),0)</f>
        <v>0</v>
      </c>
      <c r="C397" s="37">
        <f>IFERROR(INDEX(XRP!$F:$F,MATCH($A397,XRP!$A:$A,0))*INDEX('Control Panel'!$C:$C,MATCH($A397+1,'Control Panel'!$A:$A,1)),0)</f>
        <v>0</v>
      </c>
      <c r="D397" s="37">
        <f>IFERROR(INDEX(LTC!$F:$F,MATCH($A397,LTC!$A:$A,0))*INDEX('Control Panel'!$D:$D,MATCH($A397+1,'Control Panel'!$A:$A,1)),0)</f>
        <v>0</v>
      </c>
      <c r="E397" s="37">
        <f>IFERROR(INDEX(ETC!$F:$F,MATCH($A397,ETC!$A:$A,0))*INDEX('Control Panel'!$E:$E,MATCH($A397+1,'Control Panel'!$A:$A,1)),0)</f>
        <v>0</v>
      </c>
      <c r="F397" s="37">
        <f>IFERROR(INDEX(ETH!$F:$F,MATCH($A397,ETH!$A:$A,0))*INDEX('Control Panel'!$F:$F,MATCH('Index Volume'!$A397+1,'Control Panel'!$A:$A,1)),0)</f>
        <v>0</v>
      </c>
      <c r="G397" s="37">
        <f>IFERROR(INDEX(BCH!$F:$F,MATCH($A397,BCH!$A:$A,0))*INDEX('Control Panel'!$G:$G,MATCH('Index Volume'!$A397+1,'Control Panel'!$A:$A,1)),0)</f>
        <v>0</v>
      </c>
      <c r="H397" s="37">
        <f>IFERROR(INDEX(XMR!$F:$F,MATCH($A397,XMR!$A:$A,0))*INDEX('Control Panel'!$H:$H,MATCH('Index Volume'!$A397+1,'Control Panel'!$A:$A,1)),0)</f>
        <v>0</v>
      </c>
      <c r="I397" s="37">
        <f>IFERROR(INDEX(ZEC!$F:$F,MATCH($A397,ZEC!$A:$A,0))*INDEX('Control Panel'!$I:$I,MATCH('Index Volume'!$A397+1,'Control Panel'!$A:$A,1)),0)</f>
        <v>0</v>
      </c>
      <c r="J397" s="37">
        <f>IFERROR(INDEX(EOS!$F:$F,MATCH($A397,EOS!$A:$A,0))*INDEX('Control Panel'!$J:$J,MATCH('Index Volume'!$A397+1,'Control Panel'!$A:$A,1)),0)</f>
        <v>0</v>
      </c>
      <c r="K397" s="37">
        <f>IFERROR(INDEX(DASH!$F:$F,MATCH($A397,DASH!$A:$A,0))*INDEX('Control Panel'!$K:$K,MATCH('Index Volume'!$A397+1,'Control Panel'!$A:$A,1)),0)</f>
        <v>0</v>
      </c>
      <c r="L397" s="37">
        <f>IFERROR(INDEX(XLM!$F:$F,MATCH($A397,XLM!$A:$A,0))*INDEX('Control Panel'!$L:$L,MATCH('Index Volume'!$A397+1,'Control Panel'!$A:$A,1)),0)</f>
        <v>0</v>
      </c>
      <c r="M397" s="39">
        <f t="shared" si="152"/>
        <v>0</v>
      </c>
      <c r="N397" s="1" t="b">
        <f t="shared" si="153"/>
        <v>1</v>
      </c>
      <c r="O397" s="41">
        <f t="shared" si="154"/>
        <v>0</v>
      </c>
      <c r="Q397" s="7">
        <f t="shared" si="155"/>
        <v>0</v>
      </c>
      <c r="R397" s="7">
        <f t="shared" si="156"/>
        <v>0</v>
      </c>
      <c r="S397" s="7">
        <f t="shared" si="157"/>
        <v>0</v>
      </c>
      <c r="T397" s="7">
        <f t="shared" si="158"/>
        <v>0</v>
      </c>
      <c r="U397" s="7">
        <f t="shared" si="159"/>
        <v>0</v>
      </c>
      <c r="V397" s="7">
        <f t="shared" si="160"/>
        <v>0</v>
      </c>
      <c r="W397" s="7">
        <f t="shared" si="161"/>
        <v>0</v>
      </c>
      <c r="X397" s="7">
        <f t="shared" si="162"/>
        <v>0</v>
      </c>
      <c r="Y397" s="7">
        <f t="shared" si="163"/>
        <v>0</v>
      </c>
      <c r="Z397" s="7">
        <f t="shared" si="164"/>
        <v>0</v>
      </c>
      <c r="AA397" s="7">
        <f t="shared" si="165"/>
        <v>0</v>
      </c>
      <c r="AC397" s="7">
        <f t="shared" si="166"/>
        <v>0</v>
      </c>
      <c r="AD397" s="7">
        <f t="shared" si="167"/>
        <v>0</v>
      </c>
      <c r="AE397" s="7">
        <f t="shared" si="168"/>
        <v>0</v>
      </c>
      <c r="AF397" s="7">
        <f t="shared" si="169"/>
        <v>0</v>
      </c>
      <c r="AG397" s="7">
        <f t="shared" si="170"/>
        <v>0</v>
      </c>
      <c r="AH397" s="7">
        <f t="shared" si="171"/>
        <v>0</v>
      </c>
      <c r="AI397" s="7">
        <f t="shared" si="172"/>
        <v>0</v>
      </c>
      <c r="AJ397" s="7">
        <f t="shared" si="173"/>
        <v>0</v>
      </c>
      <c r="AK397" s="7">
        <f t="shared" si="174"/>
        <v>0</v>
      </c>
      <c r="AL397" s="7">
        <f t="shared" si="175"/>
        <v>0</v>
      </c>
      <c r="AM397" s="7">
        <f t="shared" si="176"/>
        <v>0</v>
      </c>
    </row>
    <row r="398" spans="1:39" hidden="1" x14ac:dyDescent="0.75">
      <c r="A398" s="3">
        <v>42036</v>
      </c>
      <c r="B398" s="37">
        <f>IFERROR(INDEX(BTC!$F:$F,MATCH($A398,BTC!$A:$A,0))*INDEX('Control Panel'!$B:$B,MATCH('Index Volume'!$A398+1,'Control Panel'!$A:$A,1)),0)</f>
        <v>0</v>
      </c>
      <c r="C398" s="37">
        <f>IFERROR(INDEX(XRP!$F:$F,MATCH($A398,XRP!$A:$A,0))*INDEX('Control Panel'!$C:$C,MATCH($A398+1,'Control Panel'!$A:$A,1)),0)</f>
        <v>0</v>
      </c>
      <c r="D398" s="37">
        <f>IFERROR(INDEX(LTC!$F:$F,MATCH($A398,LTC!$A:$A,0))*INDEX('Control Panel'!$D:$D,MATCH($A398+1,'Control Panel'!$A:$A,1)),0)</f>
        <v>0</v>
      </c>
      <c r="E398" s="37">
        <f>IFERROR(INDEX(ETC!$F:$F,MATCH($A398,ETC!$A:$A,0))*INDEX('Control Panel'!$E:$E,MATCH($A398+1,'Control Panel'!$A:$A,1)),0)</f>
        <v>0</v>
      </c>
      <c r="F398" s="37">
        <f>IFERROR(INDEX(ETH!$F:$F,MATCH($A398,ETH!$A:$A,0))*INDEX('Control Panel'!$F:$F,MATCH('Index Volume'!$A398+1,'Control Panel'!$A:$A,1)),0)</f>
        <v>0</v>
      </c>
      <c r="G398" s="37">
        <f>IFERROR(INDEX(BCH!$F:$F,MATCH($A398,BCH!$A:$A,0))*INDEX('Control Panel'!$G:$G,MATCH('Index Volume'!$A398+1,'Control Panel'!$A:$A,1)),0)</f>
        <v>0</v>
      </c>
      <c r="H398" s="37">
        <f>IFERROR(INDEX(XMR!$F:$F,MATCH($A398,XMR!$A:$A,0))*INDEX('Control Panel'!$H:$H,MATCH('Index Volume'!$A398+1,'Control Panel'!$A:$A,1)),0)</f>
        <v>0</v>
      </c>
      <c r="I398" s="37">
        <f>IFERROR(INDEX(ZEC!$F:$F,MATCH($A398,ZEC!$A:$A,0))*INDEX('Control Panel'!$I:$I,MATCH('Index Volume'!$A398+1,'Control Panel'!$A:$A,1)),0)</f>
        <v>0</v>
      </c>
      <c r="J398" s="37">
        <f>IFERROR(INDEX(EOS!$F:$F,MATCH($A398,EOS!$A:$A,0))*INDEX('Control Panel'!$J:$J,MATCH('Index Volume'!$A398+1,'Control Panel'!$A:$A,1)),0)</f>
        <v>0</v>
      </c>
      <c r="K398" s="37">
        <f>IFERROR(INDEX(DASH!$F:$F,MATCH($A398,DASH!$A:$A,0))*INDEX('Control Panel'!$K:$K,MATCH('Index Volume'!$A398+1,'Control Panel'!$A:$A,1)),0)</f>
        <v>0</v>
      </c>
      <c r="L398" s="37">
        <f>IFERROR(INDEX(XLM!$F:$F,MATCH($A398,XLM!$A:$A,0))*INDEX('Control Panel'!$L:$L,MATCH('Index Volume'!$A398+1,'Control Panel'!$A:$A,1)),0)</f>
        <v>0</v>
      </c>
      <c r="M398" s="39">
        <f t="shared" si="152"/>
        <v>0</v>
      </c>
      <c r="N398" s="1" t="b">
        <f t="shared" si="153"/>
        <v>1</v>
      </c>
      <c r="O398" s="41">
        <f t="shared" si="154"/>
        <v>0</v>
      </c>
      <c r="Q398" s="7">
        <f t="shared" si="155"/>
        <v>0</v>
      </c>
      <c r="R398" s="7">
        <f t="shared" si="156"/>
        <v>0</v>
      </c>
      <c r="S398" s="7">
        <f t="shared" si="157"/>
        <v>0</v>
      </c>
      <c r="T398" s="7">
        <f t="shared" si="158"/>
        <v>0</v>
      </c>
      <c r="U398" s="7">
        <f t="shared" si="159"/>
        <v>0</v>
      </c>
      <c r="V398" s="7">
        <f t="shared" si="160"/>
        <v>0</v>
      </c>
      <c r="W398" s="7">
        <f t="shared" si="161"/>
        <v>0</v>
      </c>
      <c r="X398" s="7">
        <f t="shared" si="162"/>
        <v>0</v>
      </c>
      <c r="Y398" s="7">
        <f t="shared" si="163"/>
        <v>0</v>
      </c>
      <c r="Z398" s="7">
        <f t="shared" si="164"/>
        <v>0</v>
      </c>
      <c r="AA398" s="7">
        <f t="shared" si="165"/>
        <v>0</v>
      </c>
      <c r="AC398" s="7">
        <f t="shared" si="166"/>
        <v>0</v>
      </c>
      <c r="AD398" s="7">
        <f t="shared" si="167"/>
        <v>0</v>
      </c>
      <c r="AE398" s="7">
        <f t="shared" si="168"/>
        <v>0</v>
      </c>
      <c r="AF398" s="7">
        <f t="shared" si="169"/>
        <v>0</v>
      </c>
      <c r="AG398" s="7">
        <f t="shared" si="170"/>
        <v>0</v>
      </c>
      <c r="AH398" s="7">
        <f t="shared" si="171"/>
        <v>0</v>
      </c>
      <c r="AI398" s="7">
        <f t="shared" si="172"/>
        <v>0</v>
      </c>
      <c r="AJ398" s="7">
        <f t="shared" si="173"/>
        <v>0</v>
      </c>
      <c r="AK398" s="7">
        <f t="shared" si="174"/>
        <v>0</v>
      </c>
      <c r="AL398" s="7">
        <f t="shared" si="175"/>
        <v>0</v>
      </c>
      <c r="AM398" s="7">
        <f t="shared" si="176"/>
        <v>0</v>
      </c>
    </row>
    <row r="399" spans="1:39" hidden="1" x14ac:dyDescent="0.75">
      <c r="A399" s="4">
        <v>42037</v>
      </c>
      <c r="B399" s="37">
        <f>IFERROR(INDEX(BTC!$F:$F,MATCH($A399,BTC!$A:$A,0))*INDEX('Control Panel'!$B:$B,MATCH('Index Volume'!$A399+1,'Control Panel'!$A:$A,1)),0)</f>
        <v>0</v>
      </c>
      <c r="C399" s="37">
        <f>IFERROR(INDEX(XRP!$F:$F,MATCH($A399,XRP!$A:$A,0))*INDEX('Control Panel'!$C:$C,MATCH($A399+1,'Control Panel'!$A:$A,1)),0)</f>
        <v>0</v>
      </c>
      <c r="D399" s="37">
        <f>IFERROR(INDEX(LTC!$F:$F,MATCH($A399,LTC!$A:$A,0))*INDEX('Control Panel'!$D:$D,MATCH($A399+1,'Control Panel'!$A:$A,1)),0)</f>
        <v>0</v>
      </c>
      <c r="E399" s="37">
        <f>IFERROR(INDEX(ETC!$F:$F,MATCH($A399,ETC!$A:$A,0))*INDEX('Control Panel'!$E:$E,MATCH($A399+1,'Control Panel'!$A:$A,1)),0)</f>
        <v>0</v>
      </c>
      <c r="F399" s="37">
        <f>IFERROR(INDEX(ETH!$F:$F,MATCH($A399,ETH!$A:$A,0))*INDEX('Control Panel'!$F:$F,MATCH('Index Volume'!$A399+1,'Control Panel'!$A:$A,1)),0)</f>
        <v>0</v>
      </c>
      <c r="G399" s="37">
        <f>IFERROR(INDEX(BCH!$F:$F,MATCH($A399,BCH!$A:$A,0))*INDEX('Control Panel'!$G:$G,MATCH('Index Volume'!$A399+1,'Control Panel'!$A:$A,1)),0)</f>
        <v>0</v>
      </c>
      <c r="H399" s="37">
        <f>IFERROR(INDEX(XMR!$F:$F,MATCH($A399,XMR!$A:$A,0))*INDEX('Control Panel'!$H:$H,MATCH('Index Volume'!$A399+1,'Control Panel'!$A:$A,1)),0)</f>
        <v>0</v>
      </c>
      <c r="I399" s="37">
        <f>IFERROR(INDEX(ZEC!$F:$F,MATCH($A399,ZEC!$A:$A,0))*INDEX('Control Panel'!$I:$I,MATCH('Index Volume'!$A399+1,'Control Panel'!$A:$A,1)),0)</f>
        <v>0</v>
      </c>
      <c r="J399" s="37">
        <f>IFERROR(INDEX(EOS!$F:$F,MATCH($A399,EOS!$A:$A,0))*INDEX('Control Panel'!$J:$J,MATCH('Index Volume'!$A399+1,'Control Panel'!$A:$A,1)),0)</f>
        <v>0</v>
      </c>
      <c r="K399" s="37">
        <f>IFERROR(INDEX(DASH!$F:$F,MATCH($A399,DASH!$A:$A,0))*INDEX('Control Panel'!$K:$K,MATCH('Index Volume'!$A399+1,'Control Panel'!$A:$A,1)),0)</f>
        <v>0</v>
      </c>
      <c r="L399" s="37">
        <f>IFERROR(INDEX(XLM!$F:$F,MATCH($A399,XLM!$A:$A,0))*INDEX('Control Panel'!$L:$L,MATCH('Index Volume'!$A399+1,'Control Panel'!$A:$A,1)),0)</f>
        <v>0</v>
      </c>
      <c r="M399" s="39">
        <f t="shared" si="152"/>
        <v>0</v>
      </c>
      <c r="N399" s="1" t="b">
        <f t="shared" si="153"/>
        <v>1</v>
      </c>
      <c r="O399" s="41">
        <f t="shared" si="154"/>
        <v>0</v>
      </c>
      <c r="Q399" s="7">
        <f t="shared" si="155"/>
        <v>0</v>
      </c>
      <c r="R399" s="7">
        <f t="shared" si="156"/>
        <v>0</v>
      </c>
      <c r="S399" s="7">
        <f t="shared" si="157"/>
        <v>0</v>
      </c>
      <c r="T399" s="7">
        <f t="shared" si="158"/>
        <v>0</v>
      </c>
      <c r="U399" s="7">
        <f t="shared" si="159"/>
        <v>0</v>
      </c>
      <c r="V399" s="7">
        <f t="shared" si="160"/>
        <v>0</v>
      </c>
      <c r="W399" s="7">
        <f t="shared" si="161"/>
        <v>0</v>
      </c>
      <c r="X399" s="7">
        <f t="shared" si="162"/>
        <v>0</v>
      </c>
      <c r="Y399" s="7">
        <f t="shared" si="163"/>
        <v>0</v>
      </c>
      <c r="Z399" s="7">
        <f t="shared" si="164"/>
        <v>0</v>
      </c>
      <c r="AA399" s="7">
        <f t="shared" si="165"/>
        <v>0</v>
      </c>
      <c r="AC399" s="7">
        <f t="shared" si="166"/>
        <v>0</v>
      </c>
      <c r="AD399" s="7">
        <f t="shared" si="167"/>
        <v>0</v>
      </c>
      <c r="AE399" s="7">
        <f t="shared" si="168"/>
        <v>0</v>
      </c>
      <c r="AF399" s="7">
        <f t="shared" si="169"/>
        <v>0</v>
      </c>
      <c r="AG399" s="7">
        <f t="shared" si="170"/>
        <v>0</v>
      </c>
      <c r="AH399" s="7">
        <f t="shared" si="171"/>
        <v>0</v>
      </c>
      <c r="AI399" s="7">
        <f t="shared" si="172"/>
        <v>0</v>
      </c>
      <c r="AJ399" s="7">
        <f t="shared" si="173"/>
        <v>0</v>
      </c>
      <c r="AK399" s="7">
        <f t="shared" si="174"/>
        <v>0</v>
      </c>
      <c r="AL399" s="7">
        <f t="shared" si="175"/>
        <v>0</v>
      </c>
      <c r="AM399" s="7">
        <f t="shared" si="176"/>
        <v>0</v>
      </c>
    </row>
    <row r="400" spans="1:39" hidden="1" x14ac:dyDescent="0.75">
      <c r="A400" s="3">
        <v>42038</v>
      </c>
      <c r="B400" s="37">
        <f>IFERROR(INDEX(BTC!$F:$F,MATCH($A400,BTC!$A:$A,0))*INDEX('Control Panel'!$B:$B,MATCH('Index Volume'!$A400+1,'Control Panel'!$A:$A,1)),0)</f>
        <v>0</v>
      </c>
      <c r="C400" s="37">
        <f>IFERROR(INDEX(XRP!$F:$F,MATCH($A400,XRP!$A:$A,0))*INDEX('Control Panel'!$C:$C,MATCH($A400+1,'Control Panel'!$A:$A,1)),0)</f>
        <v>0</v>
      </c>
      <c r="D400" s="37">
        <f>IFERROR(INDEX(LTC!$F:$F,MATCH($A400,LTC!$A:$A,0))*INDEX('Control Panel'!$D:$D,MATCH($A400+1,'Control Panel'!$A:$A,1)),0)</f>
        <v>0</v>
      </c>
      <c r="E400" s="37">
        <f>IFERROR(INDEX(ETC!$F:$F,MATCH($A400,ETC!$A:$A,0))*INDEX('Control Panel'!$E:$E,MATCH($A400+1,'Control Panel'!$A:$A,1)),0)</f>
        <v>0</v>
      </c>
      <c r="F400" s="37">
        <f>IFERROR(INDEX(ETH!$F:$F,MATCH($A400,ETH!$A:$A,0))*INDEX('Control Panel'!$F:$F,MATCH('Index Volume'!$A400+1,'Control Panel'!$A:$A,1)),0)</f>
        <v>0</v>
      </c>
      <c r="G400" s="37">
        <f>IFERROR(INDEX(BCH!$F:$F,MATCH($A400,BCH!$A:$A,0))*INDEX('Control Panel'!$G:$G,MATCH('Index Volume'!$A400+1,'Control Panel'!$A:$A,1)),0)</f>
        <v>0</v>
      </c>
      <c r="H400" s="37">
        <f>IFERROR(INDEX(XMR!$F:$F,MATCH($A400,XMR!$A:$A,0))*INDEX('Control Panel'!$H:$H,MATCH('Index Volume'!$A400+1,'Control Panel'!$A:$A,1)),0)</f>
        <v>0</v>
      </c>
      <c r="I400" s="37">
        <f>IFERROR(INDEX(ZEC!$F:$F,MATCH($A400,ZEC!$A:$A,0))*INDEX('Control Panel'!$I:$I,MATCH('Index Volume'!$A400+1,'Control Panel'!$A:$A,1)),0)</f>
        <v>0</v>
      </c>
      <c r="J400" s="37">
        <f>IFERROR(INDEX(EOS!$F:$F,MATCH($A400,EOS!$A:$A,0))*INDEX('Control Panel'!$J:$J,MATCH('Index Volume'!$A400+1,'Control Panel'!$A:$A,1)),0)</f>
        <v>0</v>
      </c>
      <c r="K400" s="37">
        <f>IFERROR(INDEX(DASH!$F:$F,MATCH($A400,DASH!$A:$A,0))*INDEX('Control Panel'!$K:$K,MATCH('Index Volume'!$A400+1,'Control Panel'!$A:$A,1)),0)</f>
        <v>0</v>
      </c>
      <c r="L400" s="37">
        <f>IFERROR(INDEX(XLM!$F:$F,MATCH($A400,XLM!$A:$A,0))*INDEX('Control Panel'!$L:$L,MATCH('Index Volume'!$A400+1,'Control Panel'!$A:$A,1)),0)</f>
        <v>0</v>
      </c>
      <c r="M400" s="39">
        <f t="shared" si="152"/>
        <v>0</v>
      </c>
      <c r="N400" s="1" t="b">
        <f t="shared" si="153"/>
        <v>1</v>
      </c>
      <c r="O400" s="41">
        <f t="shared" si="154"/>
        <v>0</v>
      </c>
      <c r="Q400" s="7">
        <f t="shared" si="155"/>
        <v>0</v>
      </c>
      <c r="R400" s="7">
        <f t="shared" si="156"/>
        <v>0</v>
      </c>
      <c r="S400" s="7">
        <f t="shared" si="157"/>
        <v>0</v>
      </c>
      <c r="T400" s="7">
        <f t="shared" si="158"/>
        <v>0</v>
      </c>
      <c r="U400" s="7">
        <f t="shared" si="159"/>
        <v>0</v>
      </c>
      <c r="V400" s="7">
        <f t="shared" si="160"/>
        <v>0</v>
      </c>
      <c r="W400" s="7">
        <f t="shared" si="161"/>
        <v>0</v>
      </c>
      <c r="X400" s="7">
        <f t="shared" si="162"/>
        <v>0</v>
      </c>
      <c r="Y400" s="7">
        <f t="shared" si="163"/>
        <v>0</v>
      </c>
      <c r="Z400" s="7">
        <f t="shared" si="164"/>
        <v>0</v>
      </c>
      <c r="AA400" s="7">
        <f t="shared" si="165"/>
        <v>0</v>
      </c>
      <c r="AC400" s="7">
        <f t="shared" si="166"/>
        <v>0</v>
      </c>
      <c r="AD400" s="7">
        <f t="shared" si="167"/>
        <v>0</v>
      </c>
      <c r="AE400" s="7">
        <f t="shared" si="168"/>
        <v>0</v>
      </c>
      <c r="AF400" s="7">
        <f t="shared" si="169"/>
        <v>0</v>
      </c>
      <c r="AG400" s="7">
        <f t="shared" si="170"/>
        <v>0</v>
      </c>
      <c r="AH400" s="7">
        <f t="shared" si="171"/>
        <v>0</v>
      </c>
      <c r="AI400" s="7">
        <f t="shared" si="172"/>
        <v>0</v>
      </c>
      <c r="AJ400" s="7">
        <f t="shared" si="173"/>
        <v>0</v>
      </c>
      <c r="AK400" s="7">
        <f t="shared" si="174"/>
        <v>0</v>
      </c>
      <c r="AL400" s="7">
        <f t="shared" si="175"/>
        <v>0</v>
      </c>
      <c r="AM400" s="7">
        <f t="shared" si="176"/>
        <v>0</v>
      </c>
    </row>
    <row r="401" spans="1:39" hidden="1" x14ac:dyDescent="0.75">
      <c r="A401" s="4">
        <v>42039</v>
      </c>
      <c r="B401" s="37">
        <f>IFERROR(INDEX(BTC!$F:$F,MATCH($A401,BTC!$A:$A,0))*INDEX('Control Panel'!$B:$B,MATCH('Index Volume'!$A401+1,'Control Panel'!$A:$A,1)),0)</f>
        <v>0</v>
      </c>
      <c r="C401" s="37">
        <f>IFERROR(INDEX(XRP!$F:$F,MATCH($A401,XRP!$A:$A,0))*INDEX('Control Panel'!$C:$C,MATCH($A401+1,'Control Panel'!$A:$A,1)),0)</f>
        <v>0</v>
      </c>
      <c r="D401" s="37">
        <f>IFERROR(INDEX(LTC!$F:$F,MATCH($A401,LTC!$A:$A,0))*INDEX('Control Panel'!$D:$D,MATCH($A401+1,'Control Panel'!$A:$A,1)),0)</f>
        <v>0</v>
      </c>
      <c r="E401" s="37">
        <f>IFERROR(INDEX(ETC!$F:$F,MATCH($A401,ETC!$A:$A,0))*INDEX('Control Panel'!$E:$E,MATCH($A401+1,'Control Panel'!$A:$A,1)),0)</f>
        <v>0</v>
      </c>
      <c r="F401" s="37">
        <f>IFERROR(INDEX(ETH!$F:$F,MATCH($A401,ETH!$A:$A,0))*INDEX('Control Panel'!$F:$F,MATCH('Index Volume'!$A401+1,'Control Panel'!$A:$A,1)),0)</f>
        <v>0</v>
      </c>
      <c r="G401" s="37">
        <f>IFERROR(INDEX(BCH!$F:$F,MATCH($A401,BCH!$A:$A,0))*INDEX('Control Panel'!$G:$G,MATCH('Index Volume'!$A401+1,'Control Panel'!$A:$A,1)),0)</f>
        <v>0</v>
      </c>
      <c r="H401" s="37">
        <f>IFERROR(INDEX(XMR!$F:$F,MATCH($A401,XMR!$A:$A,0))*INDEX('Control Panel'!$H:$H,MATCH('Index Volume'!$A401+1,'Control Panel'!$A:$A,1)),0)</f>
        <v>0</v>
      </c>
      <c r="I401" s="37">
        <f>IFERROR(INDEX(ZEC!$F:$F,MATCH($A401,ZEC!$A:$A,0))*INDEX('Control Panel'!$I:$I,MATCH('Index Volume'!$A401+1,'Control Panel'!$A:$A,1)),0)</f>
        <v>0</v>
      </c>
      <c r="J401" s="37">
        <f>IFERROR(INDEX(EOS!$F:$F,MATCH($A401,EOS!$A:$A,0))*INDEX('Control Panel'!$J:$J,MATCH('Index Volume'!$A401+1,'Control Panel'!$A:$A,1)),0)</f>
        <v>0</v>
      </c>
      <c r="K401" s="37">
        <f>IFERROR(INDEX(DASH!$F:$F,MATCH($A401,DASH!$A:$A,0))*INDEX('Control Panel'!$K:$K,MATCH('Index Volume'!$A401+1,'Control Panel'!$A:$A,1)),0)</f>
        <v>0</v>
      </c>
      <c r="L401" s="37">
        <f>IFERROR(INDEX(XLM!$F:$F,MATCH($A401,XLM!$A:$A,0))*INDEX('Control Panel'!$L:$L,MATCH('Index Volume'!$A401+1,'Control Panel'!$A:$A,1)),0)</f>
        <v>0</v>
      </c>
      <c r="M401" s="39">
        <f t="shared" si="152"/>
        <v>0</v>
      </c>
      <c r="N401" s="1" t="b">
        <f t="shared" si="153"/>
        <v>1</v>
      </c>
      <c r="O401" s="41">
        <f t="shared" si="154"/>
        <v>0</v>
      </c>
      <c r="Q401" s="7">
        <f t="shared" si="155"/>
        <v>0</v>
      </c>
      <c r="R401" s="7">
        <f t="shared" si="156"/>
        <v>0</v>
      </c>
      <c r="S401" s="7">
        <f t="shared" si="157"/>
        <v>0</v>
      </c>
      <c r="T401" s="7">
        <f t="shared" si="158"/>
        <v>0</v>
      </c>
      <c r="U401" s="7">
        <f t="shared" si="159"/>
        <v>0</v>
      </c>
      <c r="V401" s="7">
        <f t="shared" si="160"/>
        <v>0</v>
      </c>
      <c r="W401" s="7">
        <f t="shared" si="161"/>
        <v>0</v>
      </c>
      <c r="X401" s="7">
        <f t="shared" si="162"/>
        <v>0</v>
      </c>
      <c r="Y401" s="7">
        <f t="shared" si="163"/>
        <v>0</v>
      </c>
      <c r="Z401" s="7">
        <f t="shared" si="164"/>
        <v>0</v>
      </c>
      <c r="AA401" s="7">
        <f t="shared" si="165"/>
        <v>0</v>
      </c>
      <c r="AC401" s="7">
        <f t="shared" si="166"/>
        <v>0</v>
      </c>
      <c r="AD401" s="7">
        <f t="shared" si="167"/>
        <v>0</v>
      </c>
      <c r="AE401" s="7">
        <f t="shared" si="168"/>
        <v>0</v>
      </c>
      <c r="AF401" s="7">
        <f t="shared" si="169"/>
        <v>0</v>
      </c>
      <c r="AG401" s="7">
        <f t="shared" si="170"/>
        <v>0</v>
      </c>
      <c r="AH401" s="7">
        <f t="shared" si="171"/>
        <v>0</v>
      </c>
      <c r="AI401" s="7">
        <f t="shared" si="172"/>
        <v>0</v>
      </c>
      <c r="AJ401" s="7">
        <f t="shared" si="173"/>
        <v>0</v>
      </c>
      <c r="AK401" s="7">
        <f t="shared" si="174"/>
        <v>0</v>
      </c>
      <c r="AL401" s="7">
        <f t="shared" si="175"/>
        <v>0</v>
      </c>
      <c r="AM401" s="7">
        <f t="shared" si="176"/>
        <v>0</v>
      </c>
    </row>
    <row r="402" spans="1:39" hidden="1" x14ac:dyDescent="0.75">
      <c r="A402" s="3">
        <v>42040</v>
      </c>
      <c r="B402" s="37">
        <f>IFERROR(INDEX(BTC!$F:$F,MATCH($A402,BTC!$A:$A,0))*INDEX('Control Panel'!$B:$B,MATCH('Index Volume'!$A402+1,'Control Panel'!$A:$A,1)),0)</f>
        <v>0</v>
      </c>
      <c r="C402" s="37">
        <f>IFERROR(INDEX(XRP!$F:$F,MATCH($A402,XRP!$A:$A,0))*INDEX('Control Panel'!$C:$C,MATCH($A402+1,'Control Panel'!$A:$A,1)),0)</f>
        <v>0</v>
      </c>
      <c r="D402" s="37">
        <f>IFERROR(INDEX(LTC!$F:$F,MATCH($A402,LTC!$A:$A,0))*INDEX('Control Panel'!$D:$D,MATCH($A402+1,'Control Panel'!$A:$A,1)),0)</f>
        <v>0</v>
      </c>
      <c r="E402" s="37">
        <f>IFERROR(INDEX(ETC!$F:$F,MATCH($A402,ETC!$A:$A,0))*INDEX('Control Panel'!$E:$E,MATCH($A402+1,'Control Panel'!$A:$A,1)),0)</f>
        <v>0</v>
      </c>
      <c r="F402" s="37">
        <f>IFERROR(INDEX(ETH!$F:$F,MATCH($A402,ETH!$A:$A,0))*INDEX('Control Panel'!$F:$F,MATCH('Index Volume'!$A402+1,'Control Panel'!$A:$A,1)),0)</f>
        <v>0</v>
      </c>
      <c r="G402" s="37">
        <f>IFERROR(INDEX(BCH!$F:$F,MATCH($A402,BCH!$A:$A,0))*INDEX('Control Panel'!$G:$G,MATCH('Index Volume'!$A402+1,'Control Panel'!$A:$A,1)),0)</f>
        <v>0</v>
      </c>
      <c r="H402" s="37">
        <f>IFERROR(INDEX(XMR!$F:$F,MATCH($A402,XMR!$A:$A,0))*INDEX('Control Panel'!$H:$H,MATCH('Index Volume'!$A402+1,'Control Panel'!$A:$A,1)),0)</f>
        <v>0</v>
      </c>
      <c r="I402" s="37">
        <f>IFERROR(INDEX(ZEC!$F:$F,MATCH($A402,ZEC!$A:$A,0))*INDEX('Control Panel'!$I:$I,MATCH('Index Volume'!$A402+1,'Control Panel'!$A:$A,1)),0)</f>
        <v>0</v>
      </c>
      <c r="J402" s="37">
        <f>IFERROR(INDEX(EOS!$F:$F,MATCH($A402,EOS!$A:$A,0))*INDEX('Control Panel'!$J:$J,MATCH('Index Volume'!$A402+1,'Control Panel'!$A:$A,1)),0)</f>
        <v>0</v>
      </c>
      <c r="K402" s="37">
        <f>IFERROR(INDEX(DASH!$F:$F,MATCH($A402,DASH!$A:$A,0))*INDEX('Control Panel'!$K:$K,MATCH('Index Volume'!$A402+1,'Control Panel'!$A:$A,1)),0)</f>
        <v>0</v>
      </c>
      <c r="L402" s="37">
        <f>IFERROR(INDEX(XLM!$F:$F,MATCH($A402,XLM!$A:$A,0))*INDEX('Control Panel'!$L:$L,MATCH('Index Volume'!$A402+1,'Control Panel'!$A:$A,1)),0)</f>
        <v>0</v>
      </c>
      <c r="M402" s="39">
        <f t="shared" si="152"/>
        <v>0</v>
      </c>
      <c r="N402" s="1" t="b">
        <f t="shared" si="153"/>
        <v>1</v>
      </c>
      <c r="O402" s="41">
        <f t="shared" si="154"/>
        <v>0</v>
      </c>
      <c r="Q402" s="7">
        <f t="shared" si="155"/>
        <v>0</v>
      </c>
      <c r="R402" s="7">
        <f t="shared" si="156"/>
        <v>0</v>
      </c>
      <c r="S402" s="7">
        <f t="shared" si="157"/>
        <v>0</v>
      </c>
      <c r="T402" s="7">
        <f t="shared" si="158"/>
        <v>0</v>
      </c>
      <c r="U402" s="7">
        <f t="shared" si="159"/>
        <v>0</v>
      </c>
      <c r="V402" s="7">
        <f t="shared" si="160"/>
        <v>0</v>
      </c>
      <c r="W402" s="7">
        <f t="shared" si="161"/>
        <v>0</v>
      </c>
      <c r="X402" s="7">
        <f t="shared" si="162"/>
        <v>0</v>
      </c>
      <c r="Y402" s="7">
        <f t="shared" si="163"/>
        <v>0</v>
      </c>
      <c r="Z402" s="7">
        <f t="shared" si="164"/>
        <v>0</v>
      </c>
      <c r="AA402" s="7">
        <f t="shared" si="165"/>
        <v>0</v>
      </c>
      <c r="AC402" s="7">
        <f t="shared" si="166"/>
        <v>0</v>
      </c>
      <c r="AD402" s="7">
        <f t="shared" si="167"/>
        <v>0</v>
      </c>
      <c r="AE402" s="7">
        <f t="shared" si="168"/>
        <v>0</v>
      </c>
      <c r="AF402" s="7">
        <f t="shared" si="169"/>
        <v>0</v>
      </c>
      <c r="AG402" s="7">
        <f t="shared" si="170"/>
        <v>0</v>
      </c>
      <c r="AH402" s="7">
        <f t="shared" si="171"/>
        <v>0</v>
      </c>
      <c r="AI402" s="7">
        <f t="shared" si="172"/>
        <v>0</v>
      </c>
      <c r="AJ402" s="7">
        <f t="shared" si="173"/>
        <v>0</v>
      </c>
      <c r="AK402" s="7">
        <f t="shared" si="174"/>
        <v>0</v>
      </c>
      <c r="AL402" s="7">
        <f t="shared" si="175"/>
        <v>0</v>
      </c>
      <c r="AM402" s="7">
        <f t="shared" si="176"/>
        <v>0</v>
      </c>
    </row>
    <row r="403" spans="1:39" hidden="1" x14ac:dyDescent="0.75">
      <c r="A403" s="4">
        <v>42041</v>
      </c>
      <c r="B403" s="37">
        <f>IFERROR(INDEX(BTC!$F:$F,MATCH($A403,BTC!$A:$A,0))*INDEX('Control Panel'!$B:$B,MATCH('Index Volume'!$A403+1,'Control Panel'!$A:$A,1)),0)</f>
        <v>0</v>
      </c>
      <c r="C403" s="37">
        <f>IFERROR(INDEX(XRP!$F:$F,MATCH($A403,XRP!$A:$A,0))*INDEX('Control Panel'!$C:$C,MATCH($A403+1,'Control Panel'!$A:$A,1)),0)</f>
        <v>0</v>
      </c>
      <c r="D403" s="37">
        <f>IFERROR(INDEX(LTC!$F:$F,MATCH($A403,LTC!$A:$A,0))*INDEX('Control Panel'!$D:$D,MATCH($A403+1,'Control Panel'!$A:$A,1)),0)</f>
        <v>0</v>
      </c>
      <c r="E403" s="37">
        <f>IFERROR(INDEX(ETC!$F:$F,MATCH($A403,ETC!$A:$A,0))*INDEX('Control Panel'!$E:$E,MATCH($A403+1,'Control Panel'!$A:$A,1)),0)</f>
        <v>0</v>
      </c>
      <c r="F403" s="37">
        <f>IFERROR(INDEX(ETH!$F:$F,MATCH($A403,ETH!$A:$A,0))*INDEX('Control Panel'!$F:$F,MATCH('Index Volume'!$A403+1,'Control Panel'!$A:$A,1)),0)</f>
        <v>0</v>
      </c>
      <c r="G403" s="37">
        <f>IFERROR(INDEX(BCH!$F:$F,MATCH($A403,BCH!$A:$A,0))*INDEX('Control Panel'!$G:$G,MATCH('Index Volume'!$A403+1,'Control Panel'!$A:$A,1)),0)</f>
        <v>0</v>
      </c>
      <c r="H403" s="37">
        <f>IFERROR(INDEX(XMR!$F:$F,MATCH($A403,XMR!$A:$A,0))*INDEX('Control Panel'!$H:$H,MATCH('Index Volume'!$A403+1,'Control Panel'!$A:$A,1)),0)</f>
        <v>0</v>
      </c>
      <c r="I403" s="37">
        <f>IFERROR(INDEX(ZEC!$F:$F,MATCH($A403,ZEC!$A:$A,0))*INDEX('Control Panel'!$I:$I,MATCH('Index Volume'!$A403+1,'Control Panel'!$A:$A,1)),0)</f>
        <v>0</v>
      </c>
      <c r="J403" s="37">
        <f>IFERROR(INDEX(EOS!$F:$F,MATCH($A403,EOS!$A:$A,0))*INDEX('Control Panel'!$J:$J,MATCH('Index Volume'!$A403+1,'Control Panel'!$A:$A,1)),0)</f>
        <v>0</v>
      </c>
      <c r="K403" s="37">
        <f>IFERROR(INDEX(DASH!$F:$F,MATCH($A403,DASH!$A:$A,0))*INDEX('Control Panel'!$K:$K,MATCH('Index Volume'!$A403+1,'Control Panel'!$A:$A,1)),0)</f>
        <v>0</v>
      </c>
      <c r="L403" s="37">
        <f>IFERROR(INDEX(XLM!$F:$F,MATCH($A403,XLM!$A:$A,0))*INDEX('Control Panel'!$L:$L,MATCH('Index Volume'!$A403+1,'Control Panel'!$A:$A,1)),0)</f>
        <v>0</v>
      </c>
      <c r="M403" s="39">
        <f t="shared" si="152"/>
        <v>0</v>
      </c>
      <c r="N403" s="1" t="b">
        <f t="shared" si="153"/>
        <v>1</v>
      </c>
      <c r="O403" s="41">
        <f t="shared" si="154"/>
        <v>0</v>
      </c>
      <c r="Q403" s="7">
        <f t="shared" si="155"/>
        <v>0</v>
      </c>
      <c r="R403" s="7">
        <f t="shared" si="156"/>
        <v>0</v>
      </c>
      <c r="S403" s="7">
        <f t="shared" si="157"/>
        <v>0</v>
      </c>
      <c r="T403" s="7">
        <f t="shared" si="158"/>
        <v>0</v>
      </c>
      <c r="U403" s="7">
        <f t="shared" si="159"/>
        <v>0</v>
      </c>
      <c r="V403" s="7">
        <f t="shared" si="160"/>
        <v>0</v>
      </c>
      <c r="W403" s="7">
        <f t="shared" si="161"/>
        <v>0</v>
      </c>
      <c r="X403" s="7">
        <f t="shared" si="162"/>
        <v>0</v>
      </c>
      <c r="Y403" s="7">
        <f t="shared" si="163"/>
        <v>0</v>
      </c>
      <c r="Z403" s="7">
        <f t="shared" si="164"/>
        <v>0</v>
      </c>
      <c r="AA403" s="7">
        <f t="shared" si="165"/>
        <v>0</v>
      </c>
      <c r="AC403" s="7">
        <f t="shared" si="166"/>
        <v>0</v>
      </c>
      <c r="AD403" s="7">
        <f t="shared" si="167"/>
        <v>0</v>
      </c>
      <c r="AE403" s="7">
        <f t="shared" si="168"/>
        <v>0</v>
      </c>
      <c r="AF403" s="7">
        <f t="shared" si="169"/>
        <v>0</v>
      </c>
      <c r="AG403" s="7">
        <f t="shared" si="170"/>
        <v>0</v>
      </c>
      <c r="AH403" s="7">
        <f t="shared" si="171"/>
        <v>0</v>
      </c>
      <c r="AI403" s="7">
        <f t="shared" si="172"/>
        <v>0</v>
      </c>
      <c r="AJ403" s="7">
        <f t="shared" si="173"/>
        <v>0</v>
      </c>
      <c r="AK403" s="7">
        <f t="shared" si="174"/>
        <v>0</v>
      </c>
      <c r="AL403" s="7">
        <f t="shared" si="175"/>
        <v>0</v>
      </c>
      <c r="AM403" s="7">
        <f t="shared" si="176"/>
        <v>0</v>
      </c>
    </row>
    <row r="404" spans="1:39" hidden="1" x14ac:dyDescent="0.75">
      <c r="A404" s="3">
        <v>42042</v>
      </c>
      <c r="B404" s="37">
        <f>IFERROR(INDEX(BTC!$F:$F,MATCH($A404,BTC!$A:$A,0))*INDEX('Control Panel'!$B:$B,MATCH('Index Volume'!$A404+1,'Control Panel'!$A:$A,1)),0)</f>
        <v>0</v>
      </c>
      <c r="C404" s="37">
        <f>IFERROR(INDEX(XRP!$F:$F,MATCH($A404,XRP!$A:$A,0))*INDEX('Control Panel'!$C:$C,MATCH($A404+1,'Control Panel'!$A:$A,1)),0)</f>
        <v>0</v>
      </c>
      <c r="D404" s="37">
        <f>IFERROR(INDEX(LTC!$F:$F,MATCH($A404,LTC!$A:$A,0))*INDEX('Control Panel'!$D:$D,MATCH($A404+1,'Control Panel'!$A:$A,1)),0)</f>
        <v>0</v>
      </c>
      <c r="E404" s="37">
        <f>IFERROR(INDEX(ETC!$F:$F,MATCH($A404,ETC!$A:$A,0))*INDEX('Control Panel'!$E:$E,MATCH($A404+1,'Control Panel'!$A:$A,1)),0)</f>
        <v>0</v>
      </c>
      <c r="F404" s="37">
        <f>IFERROR(INDEX(ETH!$F:$F,MATCH($A404,ETH!$A:$A,0))*INDEX('Control Panel'!$F:$F,MATCH('Index Volume'!$A404+1,'Control Panel'!$A:$A,1)),0)</f>
        <v>0</v>
      </c>
      <c r="G404" s="37">
        <f>IFERROR(INDEX(BCH!$F:$F,MATCH($A404,BCH!$A:$A,0))*INDEX('Control Panel'!$G:$G,MATCH('Index Volume'!$A404+1,'Control Panel'!$A:$A,1)),0)</f>
        <v>0</v>
      </c>
      <c r="H404" s="37">
        <f>IFERROR(INDEX(XMR!$F:$F,MATCH($A404,XMR!$A:$A,0))*INDEX('Control Panel'!$H:$H,MATCH('Index Volume'!$A404+1,'Control Panel'!$A:$A,1)),0)</f>
        <v>0</v>
      </c>
      <c r="I404" s="37">
        <f>IFERROR(INDEX(ZEC!$F:$F,MATCH($A404,ZEC!$A:$A,0))*INDEX('Control Panel'!$I:$I,MATCH('Index Volume'!$A404+1,'Control Panel'!$A:$A,1)),0)</f>
        <v>0</v>
      </c>
      <c r="J404" s="37">
        <f>IFERROR(INDEX(EOS!$F:$F,MATCH($A404,EOS!$A:$A,0))*INDEX('Control Panel'!$J:$J,MATCH('Index Volume'!$A404+1,'Control Panel'!$A:$A,1)),0)</f>
        <v>0</v>
      </c>
      <c r="K404" s="37">
        <f>IFERROR(INDEX(DASH!$F:$F,MATCH($A404,DASH!$A:$A,0))*INDEX('Control Panel'!$K:$K,MATCH('Index Volume'!$A404+1,'Control Panel'!$A:$A,1)),0)</f>
        <v>0</v>
      </c>
      <c r="L404" s="37">
        <f>IFERROR(INDEX(XLM!$F:$F,MATCH($A404,XLM!$A:$A,0))*INDEX('Control Panel'!$L:$L,MATCH('Index Volume'!$A404+1,'Control Panel'!$A:$A,1)),0)</f>
        <v>0</v>
      </c>
      <c r="M404" s="39">
        <f t="shared" si="152"/>
        <v>0</v>
      </c>
      <c r="N404" s="1" t="b">
        <f t="shared" si="153"/>
        <v>1</v>
      </c>
      <c r="O404" s="41">
        <f t="shared" si="154"/>
        <v>0</v>
      </c>
      <c r="Q404" s="7">
        <f t="shared" si="155"/>
        <v>0</v>
      </c>
      <c r="R404" s="7">
        <f t="shared" si="156"/>
        <v>0</v>
      </c>
      <c r="S404" s="7">
        <f t="shared" si="157"/>
        <v>0</v>
      </c>
      <c r="T404" s="7">
        <f t="shared" si="158"/>
        <v>0</v>
      </c>
      <c r="U404" s="7">
        <f t="shared" si="159"/>
        <v>0</v>
      </c>
      <c r="V404" s="7">
        <f t="shared" si="160"/>
        <v>0</v>
      </c>
      <c r="W404" s="7">
        <f t="shared" si="161"/>
        <v>0</v>
      </c>
      <c r="X404" s="7">
        <f t="shared" si="162"/>
        <v>0</v>
      </c>
      <c r="Y404" s="7">
        <f t="shared" si="163"/>
        <v>0</v>
      </c>
      <c r="Z404" s="7">
        <f t="shared" si="164"/>
        <v>0</v>
      </c>
      <c r="AA404" s="7">
        <f t="shared" si="165"/>
        <v>0</v>
      </c>
      <c r="AC404" s="7">
        <f t="shared" si="166"/>
        <v>0</v>
      </c>
      <c r="AD404" s="7">
        <f t="shared" si="167"/>
        <v>0</v>
      </c>
      <c r="AE404" s="7">
        <f t="shared" si="168"/>
        <v>0</v>
      </c>
      <c r="AF404" s="7">
        <f t="shared" si="169"/>
        <v>0</v>
      </c>
      <c r="AG404" s="7">
        <f t="shared" si="170"/>
        <v>0</v>
      </c>
      <c r="AH404" s="7">
        <f t="shared" si="171"/>
        <v>0</v>
      </c>
      <c r="AI404" s="7">
        <f t="shared" si="172"/>
        <v>0</v>
      </c>
      <c r="AJ404" s="7">
        <f t="shared" si="173"/>
        <v>0</v>
      </c>
      <c r="AK404" s="7">
        <f t="shared" si="174"/>
        <v>0</v>
      </c>
      <c r="AL404" s="7">
        <f t="shared" si="175"/>
        <v>0</v>
      </c>
      <c r="AM404" s="7">
        <f t="shared" si="176"/>
        <v>0</v>
      </c>
    </row>
    <row r="405" spans="1:39" hidden="1" x14ac:dyDescent="0.75">
      <c r="A405" s="4">
        <v>42043</v>
      </c>
      <c r="B405" s="37">
        <f>IFERROR(INDEX(BTC!$F:$F,MATCH($A405,BTC!$A:$A,0))*INDEX('Control Panel'!$B:$B,MATCH('Index Volume'!$A405+1,'Control Panel'!$A:$A,1)),0)</f>
        <v>0</v>
      </c>
      <c r="C405" s="37">
        <f>IFERROR(INDEX(XRP!$F:$F,MATCH($A405,XRP!$A:$A,0))*INDEX('Control Panel'!$C:$C,MATCH($A405+1,'Control Panel'!$A:$A,1)),0)</f>
        <v>0</v>
      </c>
      <c r="D405" s="37">
        <f>IFERROR(INDEX(LTC!$F:$F,MATCH($A405,LTC!$A:$A,0))*INDEX('Control Panel'!$D:$D,MATCH($A405+1,'Control Panel'!$A:$A,1)),0)</f>
        <v>0</v>
      </c>
      <c r="E405" s="37">
        <f>IFERROR(INDEX(ETC!$F:$F,MATCH($A405,ETC!$A:$A,0))*INDEX('Control Panel'!$E:$E,MATCH($A405+1,'Control Panel'!$A:$A,1)),0)</f>
        <v>0</v>
      </c>
      <c r="F405" s="37">
        <f>IFERROR(INDEX(ETH!$F:$F,MATCH($A405,ETH!$A:$A,0))*INDEX('Control Panel'!$F:$F,MATCH('Index Volume'!$A405+1,'Control Panel'!$A:$A,1)),0)</f>
        <v>0</v>
      </c>
      <c r="G405" s="37">
        <f>IFERROR(INDEX(BCH!$F:$F,MATCH($A405,BCH!$A:$A,0))*INDEX('Control Panel'!$G:$G,MATCH('Index Volume'!$A405+1,'Control Panel'!$A:$A,1)),0)</f>
        <v>0</v>
      </c>
      <c r="H405" s="37">
        <f>IFERROR(INDEX(XMR!$F:$F,MATCH($A405,XMR!$A:$A,0))*INDEX('Control Panel'!$H:$H,MATCH('Index Volume'!$A405+1,'Control Panel'!$A:$A,1)),0)</f>
        <v>0</v>
      </c>
      <c r="I405" s="37">
        <f>IFERROR(INDEX(ZEC!$F:$F,MATCH($A405,ZEC!$A:$A,0))*INDEX('Control Panel'!$I:$I,MATCH('Index Volume'!$A405+1,'Control Panel'!$A:$A,1)),0)</f>
        <v>0</v>
      </c>
      <c r="J405" s="37">
        <f>IFERROR(INDEX(EOS!$F:$F,MATCH($A405,EOS!$A:$A,0))*INDEX('Control Panel'!$J:$J,MATCH('Index Volume'!$A405+1,'Control Panel'!$A:$A,1)),0)</f>
        <v>0</v>
      </c>
      <c r="K405" s="37">
        <f>IFERROR(INDEX(DASH!$F:$F,MATCH($A405,DASH!$A:$A,0))*INDEX('Control Panel'!$K:$K,MATCH('Index Volume'!$A405+1,'Control Panel'!$A:$A,1)),0)</f>
        <v>0</v>
      </c>
      <c r="L405" s="37">
        <f>IFERROR(INDEX(XLM!$F:$F,MATCH($A405,XLM!$A:$A,0))*INDEX('Control Panel'!$L:$L,MATCH('Index Volume'!$A405+1,'Control Panel'!$A:$A,1)),0)</f>
        <v>0</v>
      </c>
      <c r="M405" s="39">
        <f t="shared" si="152"/>
        <v>0</v>
      </c>
      <c r="N405" s="1" t="b">
        <f t="shared" si="153"/>
        <v>1</v>
      </c>
      <c r="O405" s="41">
        <f t="shared" si="154"/>
        <v>0</v>
      </c>
      <c r="Q405" s="7">
        <f t="shared" si="155"/>
        <v>0</v>
      </c>
      <c r="R405" s="7">
        <f t="shared" si="156"/>
        <v>0</v>
      </c>
      <c r="S405" s="7">
        <f t="shared" si="157"/>
        <v>0</v>
      </c>
      <c r="T405" s="7">
        <f t="shared" si="158"/>
        <v>0</v>
      </c>
      <c r="U405" s="7">
        <f t="shared" si="159"/>
        <v>0</v>
      </c>
      <c r="V405" s="7">
        <f t="shared" si="160"/>
        <v>0</v>
      </c>
      <c r="W405" s="7">
        <f t="shared" si="161"/>
        <v>0</v>
      </c>
      <c r="X405" s="7">
        <f t="shared" si="162"/>
        <v>0</v>
      </c>
      <c r="Y405" s="7">
        <f t="shared" si="163"/>
        <v>0</v>
      </c>
      <c r="Z405" s="7">
        <f t="shared" si="164"/>
        <v>0</v>
      </c>
      <c r="AA405" s="7">
        <f t="shared" si="165"/>
        <v>0</v>
      </c>
      <c r="AC405" s="7">
        <f t="shared" si="166"/>
        <v>0</v>
      </c>
      <c r="AD405" s="7">
        <f t="shared" si="167"/>
        <v>0</v>
      </c>
      <c r="AE405" s="7">
        <f t="shared" si="168"/>
        <v>0</v>
      </c>
      <c r="AF405" s="7">
        <f t="shared" si="169"/>
        <v>0</v>
      </c>
      <c r="AG405" s="7">
        <f t="shared" si="170"/>
        <v>0</v>
      </c>
      <c r="AH405" s="7">
        <f t="shared" si="171"/>
        <v>0</v>
      </c>
      <c r="AI405" s="7">
        <f t="shared" si="172"/>
        <v>0</v>
      </c>
      <c r="AJ405" s="7">
        <f t="shared" si="173"/>
        <v>0</v>
      </c>
      <c r="AK405" s="7">
        <f t="shared" si="174"/>
        <v>0</v>
      </c>
      <c r="AL405" s="7">
        <f t="shared" si="175"/>
        <v>0</v>
      </c>
      <c r="AM405" s="7">
        <f t="shared" si="176"/>
        <v>0</v>
      </c>
    </row>
    <row r="406" spans="1:39" hidden="1" x14ac:dyDescent="0.75">
      <c r="A406" s="3">
        <v>42044</v>
      </c>
      <c r="B406" s="37">
        <f>IFERROR(INDEX(BTC!$F:$F,MATCH($A406,BTC!$A:$A,0))*INDEX('Control Panel'!$B:$B,MATCH('Index Volume'!$A406+1,'Control Panel'!$A:$A,1)),0)</f>
        <v>0</v>
      </c>
      <c r="C406" s="37">
        <f>IFERROR(INDEX(XRP!$F:$F,MATCH($A406,XRP!$A:$A,0))*INDEX('Control Panel'!$C:$C,MATCH($A406+1,'Control Panel'!$A:$A,1)),0)</f>
        <v>0</v>
      </c>
      <c r="D406" s="37">
        <f>IFERROR(INDEX(LTC!$F:$F,MATCH($A406,LTC!$A:$A,0))*INDEX('Control Panel'!$D:$D,MATCH($A406+1,'Control Panel'!$A:$A,1)),0)</f>
        <v>0</v>
      </c>
      <c r="E406" s="37">
        <f>IFERROR(INDEX(ETC!$F:$F,MATCH($A406,ETC!$A:$A,0))*INDEX('Control Panel'!$E:$E,MATCH($A406+1,'Control Panel'!$A:$A,1)),0)</f>
        <v>0</v>
      </c>
      <c r="F406" s="37">
        <f>IFERROR(INDEX(ETH!$F:$F,MATCH($A406,ETH!$A:$A,0))*INDEX('Control Panel'!$F:$F,MATCH('Index Volume'!$A406+1,'Control Panel'!$A:$A,1)),0)</f>
        <v>0</v>
      </c>
      <c r="G406" s="37">
        <f>IFERROR(INDEX(BCH!$F:$F,MATCH($A406,BCH!$A:$A,0))*INDEX('Control Panel'!$G:$G,MATCH('Index Volume'!$A406+1,'Control Panel'!$A:$A,1)),0)</f>
        <v>0</v>
      </c>
      <c r="H406" s="37">
        <f>IFERROR(INDEX(XMR!$F:$F,MATCH($A406,XMR!$A:$A,0))*INDEX('Control Panel'!$H:$H,MATCH('Index Volume'!$A406+1,'Control Panel'!$A:$A,1)),0)</f>
        <v>0</v>
      </c>
      <c r="I406" s="37">
        <f>IFERROR(INDEX(ZEC!$F:$F,MATCH($A406,ZEC!$A:$A,0))*INDEX('Control Panel'!$I:$I,MATCH('Index Volume'!$A406+1,'Control Panel'!$A:$A,1)),0)</f>
        <v>0</v>
      </c>
      <c r="J406" s="37">
        <f>IFERROR(INDEX(EOS!$F:$F,MATCH($A406,EOS!$A:$A,0))*INDEX('Control Panel'!$J:$J,MATCH('Index Volume'!$A406+1,'Control Panel'!$A:$A,1)),0)</f>
        <v>0</v>
      </c>
      <c r="K406" s="37">
        <f>IFERROR(INDEX(DASH!$F:$F,MATCH($A406,DASH!$A:$A,0))*INDEX('Control Panel'!$K:$K,MATCH('Index Volume'!$A406+1,'Control Panel'!$A:$A,1)),0)</f>
        <v>0</v>
      </c>
      <c r="L406" s="37">
        <f>IFERROR(INDEX(XLM!$F:$F,MATCH($A406,XLM!$A:$A,0))*INDEX('Control Panel'!$L:$L,MATCH('Index Volume'!$A406+1,'Control Panel'!$A:$A,1)),0)</f>
        <v>0</v>
      </c>
      <c r="M406" s="39">
        <f t="shared" si="152"/>
        <v>0</v>
      </c>
      <c r="N406" s="1" t="b">
        <f t="shared" si="153"/>
        <v>1</v>
      </c>
      <c r="O406" s="41">
        <f t="shared" si="154"/>
        <v>0</v>
      </c>
      <c r="Q406" s="7">
        <f t="shared" si="155"/>
        <v>0</v>
      </c>
      <c r="R406" s="7">
        <f t="shared" si="156"/>
        <v>0</v>
      </c>
      <c r="S406" s="7">
        <f t="shared" si="157"/>
        <v>0</v>
      </c>
      <c r="T406" s="7">
        <f t="shared" si="158"/>
        <v>0</v>
      </c>
      <c r="U406" s="7">
        <f t="shared" si="159"/>
        <v>0</v>
      </c>
      <c r="V406" s="7">
        <f t="shared" si="160"/>
        <v>0</v>
      </c>
      <c r="W406" s="7">
        <f t="shared" si="161"/>
        <v>0</v>
      </c>
      <c r="X406" s="7">
        <f t="shared" si="162"/>
        <v>0</v>
      </c>
      <c r="Y406" s="7">
        <f t="shared" si="163"/>
        <v>0</v>
      </c>
      <c r="Z406" s="7">
        <f t="shared" si="164"/>
        <v>0</v>
      </c>
      <c r="AA406" s="7">
        <f t="shared" si="165"/>
        <v>0</v>
      </c>
      <c r="AC406" s="7">
        <f t="shared" si="166"/>
        <v>0</v>
      </c>
      <c r="AD406" s="7">
        <f t="shared" si="167"/>
        <v>0</v>
      </c>
      <c r="AE406" s="7">
        <f t="shared" si="168"/>
        <v>0</v>
      </c>
      <c r="AF406" s="7">
        <f t="shared" si="169"/>
        <v>0</v>
      </c>
      <c r="AG406" s="7">
        <f t="shared" si="170"/>
        <v>0</v>
      </c>
      <c r="AH406" s="7">
        <f t="shared" si="171"/>
        <v>0</v>
      </c>
      <c r="AI406" s="7">
        <f t="shared" si="172"/>
        <v>0</v>
      </c>
      <c r="AJ406" s="7">
        <f t="shared" si="173"/>
        <v>0</v>
      </c>
      <c r="AK406" s="7">
        <f t="shared" si="174"/>
        <v>0</v>
      </c>
      <c r="AL406" s="7">
        <f t="shared" si="175"/>
        <v>0</v>
      </c>
      <c r="AM406" s="7">
        <f t="shared" si="176"/>
        <v>0</v>
      </c>
    </row>
    <row r="407" spans="1:39" hidden="1" x14ac:dyDescent="0.75">
      <c r="A407" s="4">
        <v>42045</v>
      </c>
      <c r="B407" s="37">
        <f>IFERROR(INDEX(BTC!$F:$F,MATCH($A407,BTC!$A:$A,0))*INDEX('Control Panel'!$B:$B,MATCH('Index Volume'!$A407+1,'Control Panel'!$A:$A,1)),0)</f>
        <v>0</v>
      </c>
      <c r="C407" s="37">
        <f>IFERROR(INDEX(XRP!$F:$F,MATCH($A407,XRP!$A:$A,0))*INDEX('Control Panel'!$C:$C,MATCH($A407+1,'Control Panel'!$A:$A,1)),0)</f>
        <v>0</v>
      </c>
      <c r="D407" s="37">
        <f>IFERROR(INDEX(LTC!$F:$F,MATCH($A407,LTC!$A:$A,0))*INDEX('Control Panel'!$D:$D,MATCH($A407+1,'Control Panel'!$A:$A,1)),0)</f>
        <v>0</v>
      </c>
      <c r="E407" s="37">
        <f>IFERROR(INDEX(ETC!$F:$F,MATCH($A407,ETC!$A:$A,0))*INDEX('Control Panel'!$E:$E,MATCH($A407+1,'Control Panel'!$A:$A,1)),0)</f>
        <v>0</v>
      </c>
      <c r="F407" s="37">
        <f>IFERROR(INDEX(ETH!$F:$F,MATCH($A407,ETH!$A:$A,0))*INDEX('Control Panel'!$F:$F,MATCH('Index Volume'!$A407+1,'Control Panel'!$A:$A,1)),0)</f>
        <v>0</v>
      </c>
      <c r="G407" s="37">
        <f>IFERROR(INDEX(BCH!$F:$F,MATCH($A407,BCH!$A:$A,0))*INDEX('Control Panel'!$G:$G,MATCH('Index Volume'!$A407+1,'Control Panel'!$A:$A,1)),0)</f>
        <v>0</v>
      </c>
      <c r="H407" s="37">
        <f>IFERROR(INDEX(XMR!$F:$F,MATCH($A407,XMR!$A:$A,0))*INDEX('Control Panel'!$H:$H,MATCH('Index Volume'!$A407+1,'Control Panel'!$A:$A,1)),0)</f>
        <v>0</v>
      </c>
      <c r="I407" s="37">
        <f>IFERROR(INDEX(ZEC!$F:$F,MATCH($A407,ZEC!$A:$A,0))*INDEX('Control Panel'!$I:$I,MATCH('Index Volume'!$A407+1,'Control Panel'!$A:$A,1)),0)</f>
        <v>0</v>
      </c>
      <c r="J407" s="37">
        <f>IFERROR(INDEX(EOS!$F:$F,MATCH($A407,EOS!$A:$A,0))*INDEX('Control Panel'!$J:$J,MATCH('Index Volume'!$A407+1,'Control Panel'!$A:$A,1)),0)</f>
        <v>0</v>
      </c>
      <c r="K407" s="37">
        <f>IFERROR(INDEX(DASH!$F:$F,MATCH($A407,DASH!$A:$A,0))*INDEX('Control Panel'!$K:$K,MATCH('Index Volume'!$A407+1,'Control Panel'!$A:$A,1)),0)</f>
        <v>0</v>
      </c>
      <c r="L407" s="37">
        <f>IFERROR(INDEX(XLM!$F:$F,MATCH($A407,XLM!$A:$A,0))*INDEX('Control Panel'!$L:$L,MATCH('Index Volume'!$A407+1,'Control Panel'!$A:$A,1)),0)</f>
        <v>0</v>
      </c>
      <c r="M407" s="39">
        <f t="shared" si="152"/>
        <v>0</v>
      </c>
      <c r="N407" s="1" t="b">
        <f t="shared" si="153"/>
        <v>1</v>
      </c>
      <c r="O407" s="41">
        <f t="shared" si="154"/>
        <v>0</v>
      </c>
      <c r="Q407" s="7">
        <f t="shared" si="155"/>
        <v>0</v>
      </c>
      <c r="R407" s="7">
        <f t="shared" si="156"/>
        <v>0</v>
      </c>
      <c r="S407" s="7">
        <f t="shared" si="157"/>
        <v>0</v>
      </c>
      <c r="T407" s="7">
        <f t="shared" si="158"/>
        <v>0</v>
      </c>
      <c r="U407" s="7">
        <f t="shared" si="159"/>
        <v>0</v>
      </c>
      <c r="V407" s="7">
        <f t="shared" si="160"/>
        <v>0</v>
      </c>
      <c r="W407" s="7">
        <f t="shared" si="161"/>
        <v>0</v>
      </c>
      <c r="X407" s="7">
        <f t="shared" si="162"/>
        <v>0</v>
      </c>
      <c r="Y407" s="7">
        <f t="shared" si="163"/>
        <v>0</v>
      </c>
      <c r="Z407" s="7">
        <f t="shared" si="164"/>
        <v>0</v>
      </c>
      <c r="AA407" s="7">
        <f t="shared" si="165"/>
        <v>0</v>
      </c>
      <c r="AC407" s="7">
        <f t="shared" si="166"/>
        <v>0</v>
      </c>
      <c r="AD407" s="7">
        <f t="shared" si="167"/>
        <v>0</v>
      </c>
      <c r="AE407" s="7">
        <f t="shared" si="168"/>
        <v>0</v>
      </c>
      <c r="AF407" s="7">
        <f t="shared" si="169"/>
        <v>0</v>
      </c>
      <c r="AG407" s="7">
        <f t="shared" si="170"/>
        <v>0</v>
      </c>
      <c r="AH407" s="7">
        <f t="shared" si="171"/>
        <v>0</v>
      </c>
      <c r="AI407" s="7">
        <f t="shared" si="172"/>
        <v>0</v>
      </c>
      <c r="AJ407" s="7">
        <f t="shared" si="173"/>
        <v>0</v>
      </c>
      <c r="AK407" s="7">
        <f t="shared" si="174"/>
        <v>0</v>
      </c>
      <c r="AL407" s="7">
        <f t="shared" si="175"/>
        <v>0</v>
      </c>
      <c r="AM407" s="7">
        <f t="shared" si="176"/>
        <v>0</v>
      </c>
    </row>
    <row r="408" spans="1:39" hidden="1" x14ac:dyDescent="0.75">
      <c r="A408" s="3">
        <v>42046</v>
      </c>
      <c r="B408" s="37">
        <f>IFERROR(INDEX(BTC!$F:$F,MATCH($A408,BTC!$A:$A,0))*INDEX('Control Panel'!$B:$B,MATCH('Index Volume'!$A408+1,'Control Panel'!$A:$A,1)),0)</f>
        <v>0</v>
      </c>
      <c r="C408" s="37">
        <f>IFERROR(INDEX(XRP!$F:$F,MATCH($A408,XRP!$A:$A,0))*INDEX('Control Panel'!$C:$C,MATCH($A408+1,'Control Panel'!$A:$A,1)),0)</f>
        <v>0</v>
      </c>
      <c r="D408" s="37">
        <f>IFERROR(INDEX(LTC!$F:$F,MATCH($A408,LTC!$A:$A,0))*INDEX('Control Panel'!$D:$D,MATCH($A408+1,'Control Panel'!$A:$A,1)),0)</f>
        <v>0</v>
      </c>
      <c r="E408" s="37">
        <f>IFERROR(INDEX(ETC!$F:$F,MATCH($A408,ETC!$A:$A,0))*INDEX('Control Panel'!$E:$E,MATCH($A408+1,'Control Panel'!$A:$A,1)),0)</f>
        <v>0</v>
      </c>
      <c r="F408" s="37">
        <f>IFERROR(INDEX(ETH!$F:$F,MATCH($A408,ETH!$A:$A,0))*INDEX('Control Panel'!$F:$F,MATCH('Index Volume'!$A408+1,'Control Panel'!$A:$A,1)),0)</f>
        <v>0</v>
      </c>
      <c r="G408" s="37">
        <f>IFERROR(INDEX(BCH!$F:$F,MATCH($A408,BCH!$A:$A,0))*INDEX('Control Panel'!$G:$G,MATCH('Index Volume'!$A408+1,'Control Panel'!$A:$A,1)),0)</f>
        <v>0</v>
      </c>
      <c r="H408" s="37">
        <f>IFERROR(INDEX(XMR!$F:$F,MATCH($A408,XMR!$A:$A,0))*INDEX('Control Panel'!$H:$H,MATCH('Index Volume'!$A408+1,'Control Panel'!$A:$A,1)),0)</f>
        <v>0</v>
      </c>
      <c r="I408" s="37">
        <f>IFERROR(INDEX(ZEC!$F:$F,MATCH($A408,ZEC!$A:$A,0))*INDEX('Control Panel'!$I:$I,MATCH('Index Volume'!$A408+1,'Control Panel'!$A:$A,1)),0)</f>
        <v>0</v>
      </c>
      <c r="J408" s="37">
        <f>IFERROR(INDEX(EOS!$F:$F,MATCH($A408,EOS!$A:$A,0))*INDEX('Control Panel'!$J:$J,MATCH('Index Volume'!$A408+1,'Control Panel'!$A:$A,1)),0)</f>
        <v>0</v>
      </c>
      <c r="K408" s="37">
        <f>IFERROR(INDEX(DASH!$F:$F,MATCH($A408,DASH!$A:$A,0))*INDEX('Control Panel'!$K:$K,MATCH('Index Volume'!$A408+1,'Control Panel'!$A:$A,1)),0)</f>
        <v>0</v>
      </c>
      <c r="L408" s="37">
        <f>IFERROR(INDEX(XLM!$F:$F,MATCH($A408,XLM!$A:$A,0))*INDEX('Control Panel'!$L:$L,MATCH('Index Volume'!$A408+1,'Control Panel'!$A:$A,1)),0)</f>
        <v>0</v>
      </c>
      <c r="M408" s="39">
        <f t="shared" si="152"/>
        <v>0</v>
      </c>
      <c r="N408" s="1" t="b">
        <f t="shared" si="153"/>
        <v>1</v>
      </c>
      <c r="O408" s="41">
        <f t="shared" si="154"/>
        <v>0</v>
      </c>
      <c r="Q408" s="7">
        <f t="shared" si="155"/>
        <v>0</v>
      </c>
      <c r="R408" s="7">
        <f t="shared" si="156"/>
        <v>0</v>
      </c>
      <c r="S408" s="7">
        <f t="shared" si="157"/>
        <v>0</v>
      </c>
      <c r="T408" s="7">
        <f t="shared" si="158"/>
        <v>0</v>
      </c>
      <c r="U408" s="7">
        <f t="shared" si="159"/>
        <v>0</v>
      </c>
      <c r="V408" s="7">
        <f t="shared" si="160"/>
        <v>0</v>
      </c>
      <c r="W408" s="7">
        <f t="shared" si="161"/>
        <v>0</v>
      </c>
      <c r="X408" s="7">
        <f t="shared" si="162"/>
        <v>0</v>
      </c>
      <c r="Y408" s="7">
        <f t="shared" si="163"/>
        <v>0</v>
      </c>
      <c r="Z408" s="7">
        <f t="shared" si="164"/>
        <v>0</v>
      </c>
      <c r="AA408" s="7">
        <f t="shared" si="165"/>
        <v>0</v>
      </c>
      <c r="AC408" s="7">
        <f t="shared" si="166"/>
        <v>0</v>
      </c>
      <c r="AD408" s="7">
        <f t="shared" si="167"/>
        <v>0</v>
      </c>
      <c r="AE408" s="7">
        <f t="shared" si="168"/>
        <v>0</v>
      </c>
      <c r="AF408" s="7">
        <f t="shared" si="169"/>
        <v>0</v>
      </c>
      <c r="AG408" s="7">
        <f t="shared" si="170"/>
        <v>0</v>
      </c>
      <c r="AH408" s="7">
        <f t="shared" si="171"/>
        <v>0</v>
      </c>
      <c r="AI408" s="7">
        <f t="shared" si="172"/>
        <v>0</v>
      </c>
      <c r="AJ408" s="7">
        <f t="shared" si="173"/>
        <v>0</v>
      </c>
      <c r="AK408" s="7">
        <f t="shared" si="174"/>
        <v>0</v>
      </c>
      <c r="AL408" s="7">
        <f t="shared" si="175"/>
        <v>0</v>
      </c>
      <c r="AM408" s="7">
        <f t="shared" si="176"/>
        <v>0</v>
      </c>
    </row>
    <row r="409" spans="1:39" hidden="1" x14ac:dyDescent="0.75">
      <c r="A409" s="4">
        <v>42047</v>
      </c>
      <c r="B409" s="37">
        <f>IFERROR(INDEX(BTC!$F:$F,MATCH($A409,BTC!$A:$A,0))*INDEX('Control Panel'!$B:$B,MATCH('Index Volume'!$A409+1,'Control Panel'!$A:$A,1)),0)</f>
        <v>0</v>
      </c>
      <c r="C409" s="37">
        <f>IFERROR(INDEX(XRP!$F:$F,MATCH($A409,XRP!$A:$A,0))*INDEX('Control Panel'!$C:$C,MATCH($A409+1,'Control Panel'!$A:$A,1)),0)</f>
        <v>0</v>
      </c>
      <c r="D409" s="37">
        <f>IFERROR(INDEX(LTC!$F:$F,MATCH($A409,LTC!$A:$A,0))*INDEX('Control Panel'!$D:$D,MATCH($A409+1,'Control Panel'!$A:$A,1)),0)</f>
        <v>0</v>
      </c>
      <c r="E409" s="37">
        <f>IFERROR(INDEX(ETC!$F:$F,MATCH($A409,ETC!$A:$A,0))*INDEX('Control Panel'!$E:$E,MATCH($A409+1,'Control Panel'!$A:$A,1)),0)</f>
        <v>0</v>
      </c>
      <c r="F409" s="37">
        <f>IFERROR(INDEX(ETH!$F:$F,MATCH($A409,ETH!$A:$A,0))*INDEX('Control Panel'!$F:$F,MATCH('Index Volume'!$A409+1,'Control Panel'!$A:$A,1)),0)</f>
        <v>0</v>
      </c>
      <c r="G409" s="37">
        <f>IFERROR(INDEX(BCH!$F:$F,MATCH($A409,BCH!$A:$A,0))*INDEX('Control Panel'!$G:$G,MATCH('Index Volume'!$A409+1,'Control Panel'!$A:$A,1)),0)</f>
        <v>0</v>
      </c>
      <c r="H409" s="37">
        <f>IFERROR(INDEX(XMR!$F:$F,MATCH($A409,XMR!$A:$A,0))*INDEX('Control Panel'!$H:$H,MATCH('Index Volume'!$A409+1,'Control Panel'!$A:$A,1)),0)</f>
        <v>0</v>
      </c>
      <c r="I409" s="37">
        <f>IFERROR(INDEX(ZEC!$F:$F,MATCH($A409,ZEC!$A:$A,0))*INDEX('Control Panel'!$I:$I,MATCH('Index Volume'!$A409+1,'Control Panel'!$A:$A,1)),0)</f>
        <v>0</v>
      </c>
      <c r="J409" s="37">
        <f>IFERROR(INDEX(EOS!$F:$F,MATCH($A409,EOS!$A:$A,0))*INDEX('Control Panel'!$J:$J,MATCH('Index Volume'!$A409+1,'Control Panel'!$A:$A,1)),0)</f>
        <v>0</v>
      </c>
      <c r="K409" s="37">
        <f>IFERROR(INDEX(DASH!$F:$F,MATCH($A409,DASH!$A:$A,0))*INDEX('Control Panel'!$K:$K,MATCH('Index Volume'!$A409+1,'Control Panel'!$A:$A,1)),0)</f>
        <v>0</v>
      </c>
      <c r="L409" s="37">
        <f>IFERROR(INDEX(XLM!$F:$F,MATCH($A409,XLM!$A:$A,0))*INDEX('Control Panel'!$L:$L,MATCH('Index Volume'!$A409+1,'Control Panel'!$A:$A,1)),0)</f>
        <v>0</v>
      </c>
      <c r="M409" s="39">
        <f t="shared" si="152"/>
        <v>0</v>
      </c>
      <c r="N409" s="1" t="b">
        <f t="shared" si="153"/>
        <v>1</v>
      </c>
      <c r="O409" s="41">
        <f t="shared" si="154"/>
        <v>0</v>
      </c>
      <c r="Q409" s="7">
        <f t="shared" si="155"/>
        <v>0</v>
      </c>
      <c r="R409" s="7">
        <f t="shared" si="156"/>
        <v>0</v>
      </c>
      <c r="S409" s="7">
        <f t="shared" si="157"/>
        <v>0</v>
      </c>
      <c r="T409" s="7">
        <f t="shared" si="158"/>
        <v>0</v>
      </c>
      <c r="U409" s="7">
        <f t="shared" si="159"/>
        <v>0</v>
      </c>
      <c r="V409" s="7">
        <f t="shared" si="160"/>
        <v>0</v>
      </c>
      <c r="W409" s="7">
        <f t="shared" si="161"/>
        <v>0</v>
      </c>
      <c r="X409" s="7">
        <f t="shared" si="162"/>
        <v>0</v>
      </c>
      <c r="Y409" s="7">
        <f t="shared" si="163"/>
        <v>0</v>
      </c>
      <c r="Z409" s="7">
        <f t="shared" si="164"/>
        <v>0</v>
      </c>
      <c r="AA409" s="7">
        <f t="shared" si="165"/>
        <v>0</v>
      </c>
      <c r="AC409" s="7">
        <f t="shared" si="166"/>
        <v>0</v>
      </c>
      <c r="AD409" s="7">
        <f t="shared" si="167"/>
        <v>0</v>
      </c>
      <c r="AE409" s="7">
        <f t="shared" si="168"/>
        <v>0</v>
      </c>
      <c r="AF409" s="7">
        <f t="shared" si="169"/>
        <v>0</v>
      </c>
      <c r="AG409" s="7">
        <f t="shared" si="170"/>
        <v>0</v>
      </c>
      <c r="AH409" s="7">
        <f t="shared" si="171"/>
        <v>0</v>
      </c>
      <c r="AI409" s="7">
        <f t="shared" si="172"/>
        <v>0</v>
      </c>
      <c r="AJ409" s="7">
        <f t="shared" si="173"/>
        <v>0</v>
      </c>
      <c r="AK409" s="7">
        <f t="shared" si="174"/>
        <v>0</v>
      </c>
      <c r="AL409" s="7">
        <f t="shared" si="175"/>
        <v>0</v>
      </c>
      <c r="AM409" s="7">
        <f t="shared" si="176"/>
        <v>0</v>
      </c>
    </row>
    <row r="410" spans="1:39" hidden="1" x14ac:dyDescent="0.75">
      <c r="A410" s="3">
        <v>42048</v>
      </c>
      <c r="B410" s="37">
        <f>IFERROR(INDEX(BTC!$F:$F,MATCH($A410,BTC!$A:$A,0))*INDEX('Control Panel'!$B:$B,MATCH('Index Volume'!$A410+1,'Control Panel'!$A:$A,1)),0)</f>
        <v>0</v>
      </c>
      <c r="C410" s="37">
        <f>IFERROR(INDEX(XRP!$F:$F,MATCH($A410,XRP!$A:$A,0))*INDEX('Control Panel'!$C:$C,MATCH($A410+1,'Control Panel'!$A:$A,1)),0)</f>
        <v>0</v>
      </c>
      <c r="D410" s="37">
        <f>IFERROR(INDEX(LTC!$F:$F,MATCH($A410,LTC!$A:$A,0))*INDEX('Control Panel'!$D:$D,MATCH($A410+1,'Control Panel'!$A:$A,1)),0)</f>
        <v>0</v>
      </c>
      <c r="E410" s="37">
        <f>IFERROR(INDEX(ETC!$F:$F,MATCH($A410,ETC!$A:$A,0))*INDEX('Control Panel'!$E:$E,MATCH($A410+1,'Control Panel'!$A:$A,1)),0)</f>
        <v>0</v>
      </c>
      <c r="F410" s="37">
        <f>IFERROR(INDEX(ETH!$F:$F,MATCH($A410,ETH!$A:$A,0))*INDEX('Control Panel'!$F:$F,MATCH('Index Volume'!$A410+1,'Control Panel'!$A:$A,1)),0)</f>
        <v>0</v>
      </c>
      <c r="G410" s="37">
        <f>IFERROR(INDEX(BCH!$F:$F,MATCH($A410,BCH!$A:$A,0))*INDEX('Control Panel'!$G:$G,MATCH('Index Volume'!$A410+1,'Control Panel'!$A:$A,1)),0)</f>
        <v>0</v>
      </c>
      <c r="H410" s="37">
        <f>IFERROR(INDEX(XMR!$F:$F,MATCH($A410,XMR!$A:$A,0))*INDEX('Control Panel'!$H:$H,MATCH('Index Volume'!$A410+1,'Control Panel'!$A:$A,1)),0)</f>
        <v>0</v>
      </c>
      <c r="I410" s="37">
        <f>IFERROR(INDEX(ZEC!$F:$F,MATCH($A410,ZEC!$A:$A,0))*INDEX('Control Panel'!$I:$I,MATCH('Index Volume'!$A410+1,'Control Panel'!$A:$A,1)),0)</f>
        <v>0</v>
      </c>
      <c r="J410" s="37">
        <f>IFERROR(INDEX(EOS!$F:$F,MATCH($A410,EOS!$A:$A,0))*INDEX('Control Panel'!$J:$J,MATCH('Index Volume'!$A410+1,'Control Panel'!$A:$A,1)),0)</f>
        <v>0</v>
      </c>
      <c r="K410" s="37">
        <f>IFERROR(INDEX(DASH!$F:$F,MATCH($A410,DASH!$A:$A,0))*INDEX('Control Panel'!$K:$K,MATCH('Index Volume'!$A410+1,'Control Panel'!$A:$A,1)),0)</f>
        <v>0</v>
      </c>
      <c r="L410" s="37">
        <f>IFERROR(INDEX(XLM!$F:$F,MATCH($A410,XLM!$A:$A,0))*INDEX('Control Panel'!$L:$L,MATCH('Index Volume'!$A410+1,'Control Panel'!$A:$A,1)),0)</f>
        <v>0</v>
      </c>
      <c r="M410" s="39">
        <f t="shared" si="152"/>
        <v>0</v>
      </c>
      <c r="N410" s="1" t="b">
        <f t="shared" si="153"/>
        <v>1</v>
      </c>
      <c r="O410" s="41">
        <f t="shared" si="154"/>
        <v>0</v>
      </c>
      <c r="Q410" s="7">
        <f t="shared" si="155"/>
        <v>0</v>
      </c>
      <c r="R410" s="7">
        <f t="shared" si="156"/>
        <v>0</v>
      </c>
      <c r="S410" s="7">
        <f t="shared" si="157"/>
        <v>0</v>
      </c>
      <c r="T410" s="7">
        <f t="shared" si="158"/>
        <v>0</v>
      </c>
      <c r="U410" s="7">
        <f t="shared" si="159"/>
        <v>0</v>
      </c>
      <c r="V410" s="7">
        <f t="shared" si="160"/>
        <v>0</v>
      </c>
      <c r="W410" s="7">
        <f t="shared" si="161"/>
        <v>0</v>
      </c>
      <c r="X410" s="7">
        <f t="shared" si="162"/>
        <v>0</v>
      </c>
      <c r="Y410" s="7">
        <f t="shared" si="163"/>
        <v>0</v>
      </c>
      <c r="Z410" s="7">
        <f t="shared" si="164"/>
        <v>0</v>
      </c>
      <c r="AA410" s="7">
        <f t="shared" si="165"/>
        <v>0</v>
      </c>
      <c r="AC410" s="7">
        <f t="shared" si="166"/>
        <v>0</v>
      </c>
      <c r="AD410" s="7">
        <f t="shared" si="167"/>
        <v>0</v>
      </c>
      <c r="AE410" s="7">
        <f t="shared" si="168"/>
        <v>0</v>
      </c>
      <c r="AF410" s="7">
        <f t="shared" si="169"/>
        <v>0</v>
      </c>
      <c r="AG410" s="7">
        <f t="shared" si="170"/>
        <v>0</v>
      </c>
      <c r="AH410" s="7">
        <f t="shared" si="171"/>
        <v>0</v>
      </c>
      <c r="AI410" s="7">
        <f t="shared" si="172"/>
        <v>0</v>
      </c>
      <c r="AJ410" s="7">
        <f t="shared" si="173"/>
        <v>0</v>
      </c>
      <c r="AK410" s="7">
        <f t="shared" si="174"/>
        <v>0</v>
      </c>
      <c r="AL410" s="7">
        <f t="shared" si="175"/>
        <v>0</v>
      </c>
      <c r="AM410" s="7">
        <f t="shared" si="176"/>
        <v>0</v>
      </c>
    </row>
    <row r="411" spans="1:39" hidden="1" x14ac:dyDescent="0.75">
      <c r="A411" s="4">
        <v>42049</v>
      </c>
      <c r="B411" s="37">
        <f>IFERROR(INDEX(BTC!$F:$F,MATCH($A411,BTC!$A:$A,0))*INDEX('Control Panel'!$B:$B,MATCH('Index Volume'!$A411+1,'Control Panel'!$A:$A,1)),0)</f>
        <v>0</v>
      </c>
      <c r="C411" s="37">
        <f>IFERROR(INDEX(XRP!$F:$F,MATCH($A411,XRP!$A:$A,0))*INDEX('Control Panel'!$C:$C,MATCH($A411+1,'Control Panel'!$A:$A,1)),0)</f>
        <v>0</v>
      </c>
      <c r="D411" s="37">
        <f>IFERROR(INDEX(LTC!$F:$F,MATCH($A411,LTC!$A:$A,0))*INDEX('Control Panel'!$D:$D,MATCH($A411+1,'Control Panel'!$A:$A,1)),0)</f>
        <v>0</v>
      </c>
      <c r="E411" s="37">
        <f>IFERROR(INDEX(ETC!$F:$F,MATCH($A411,ETC!$A:$A,0))*INDEX('Control Panel'!$E:$E,MATCH($A411+1,'Control Panel'!$A:$A,1)),0)</f>
        <v>0</v>
      </c>
      <c r="F411" s="37">
        <f>IFERROR(INDEX(ETH!$F:$F,MATCH($A411,ETH!$A:$A,0))*INDEX('Control Panel'!$F:$F,MATCH('Index Volume'!$A411+1,'Control Panel'!$A:$A,1)),0)</f>
        <v>0</v>
      </c>
      <c r="G411" s="37">
        <f>IFERROR(INDEX(BCH!$F:$F,MATCH($A411,BCH!$A:$A,0))*INDEX('Control Panel'!$G:$G,MATCH('Index Volume'!$A411+1,'Control Panel'!$A:$A,1)),0)</f>
        <v>0</v>
      </c>
      <c r="H411" s="37">
        <f>IFERROR(INDEX(XMR!$F:$F,MATCH($A411,XMR!$A:$A,0))*INDEX('Control Panel'!$H:$H,MATCH('Index Volume'!$A411+1,'Control Panel'!$A:$A,1)),0)</f>
        <v>0</v>
      </c>
      <c r="I411" s="37">
        <f>IFERROR(INDEX(ZEC!$F:$F,MATCH($A411,ZEC!$A:$A,0))*INDEX('Control Panel'!$I:$I,MATCH('Index Volume'!$A411+1,'Control Panel'!$A:$A,1)),0)</f>
        <v>0</v>
      </c>
      <c r="J411" s="37">
        <f>IFERROR(INDEX(EOS!$F:$F,MATCH($A411,EOS!$A:$A,0))*INDEX('Control Panel'!$J:$J,MATCH('Index Volume'!$A411+1,'Control Panel'!$A:$A,1)),0)</f>
        <v>0</v>
      </c>
      <c r="K411" s="37">
        <f>IFERROR(INDEX(DASH!$F:$F,MATCH($A411,DASH!$A:$A,0))*INDEX('Control Panel'!$K:$K,MATCH('Index Volume'!$A411+1,'Control Panel'!$A:$A,1)),0)</f>
        <v>0</v>
      </c>
      <c r="L411" s="37">
        <f>IFERROR(INDEX(XLM!$F:$F,MATCH($A411,XLM!$A:$A,0))*INDEX('Control Panel'!$L:$L,MATCH('Index Volume'!$A411+1,'Control Panel'!$A:$A,1)),0)</f>
        <v>0</v>
      </c>
      <c r="M411" s="39">
        <f t="shared" si="152"/>
        <v>0</v>
      </c>
      <c r="N411" s="1" t="b">
        <f t="shared" si="153"/>
        <v>1</v>
      </c>
      <c r="O411" s="41">
        <f t="shared" si="154"/>
        <v>0</v>
      </c>
      <c r="Q411" s="7">
        <f t="shared" si="155"/>
        <v>0</v>
      </c>
      <c r="R411" s="7">
        <f t="shared" si="156"/>
        <v>0</v>
      </c>
      <c r="S411" s="7">
        <f t="shared" si="157"/>
        <v>0</v>
      </c>
      <c r="T411" s="7">
        <f t="shared" si="158"/>
        <v>0</v>
      </c>
      <c r="U411" s="7">
        <f t="shared" si="159"/>
        <v>0</v>
      </c>
      <c r="V411" s="7">
        <f t="shared" si="160"/>
        <v>0</v>
      </c>
      <c r="W411" s="7">
        <f t="shared" si="161"/>
        <v>0</v>
      </c>
      <c r="X411" s="7">
        <f t="shared" si="162"/>
        <v>0</v>
      </c>
      <c r="Y411" s="7">
        <f t="shared" si="163"/>
        <v>0</v>
      </c>
      <c r="Z411" s="7">
        <f t="shared" si="164"/>
        <v>0</v>
      </c>
      <c r="AA411" s="7">
        <f t="shared" si="165"/>
        <v>0</v>
      </c>
      <c r="AC411" s="7">
        <f t="shared" si="166"/>
        <v>0</v>
      </c>
      <c r="AD411" s="7">
        <f t="shared" si="167"/>
        <v>0</v>
      </c>
      <c r="AE411" s="7">
        <f t="shared" si="168"/>
        <v>0</v>
      </c>
      <c r="AF411" s="7">
        <f t="shared" si="169"/>
        <v>0</v>
      </c>
      <c r="AG411" s="7">
        <f t="shared" si="170"/>
        <v>0</v>
      </c>
      <c r="AH411" s="7">
        <f t="shared" si="171"/>
        <v>0</v>
      </c>
      <c r="AI411" s="7">
        <f t="shared" si="172"/>
        <v>0</v>
      </c>
      <c r="AJ411" s="7">
        <f t="shared" si="173"/>
        <v>0</v>
      </c>
      <c r="AK411" s="7">
        <f t="shared" si="174"/>
        <v>0</v>
      </c>
      <c r="AL411" s="7">
        <f t="shared" si="175"/>
        <v>0</v>
      </c>
      <c r="AM411" s="7">
        <f t="shared" si="176"/>
        <v>0</v>
      </c>
    </row>
    <row r="412" spans="1:39" hidden="1" x14ac:dyDescent="0.75">
      <c r="A412" s="3">
        <v>42050</v>
      </c>
      <c r="B412" s="37">
        <f>IFERROR(INDEX(BTC!$F:$F,MATCH($A412,BTC!$A:$A,0))*INDEX('Control Panel'!$B:$B,MATCH('Index Volume'!$A412+1,'Control Panel'!$A:$A,1)),0)</f>
        <v>0</v>
      </c>
      <c r="C412" s="37">
        <f>IFERROR(INDEX(XRP!$F:$F,MATCH($A412,XRP!$A:$A,0))*INDEX('Control Panel'!$C:$C,MATCH($A412+1,'Control Panel'!$A:$A,1)),0)</f>
        <v>0</v>
      </c>
      <c r="D412" s="37">
        <f>IFERROR(INDEX(LTC!$F:$F,MATCH($A412,LTC!$A:$A,0))*INDEX('Control Panel'!$D:$D,MATCH($A412+1,'Control Panel'!$A:$A,1)),0)</f>
        <v>0</v>
      </c>
      <c r="E412" s="37">
        <f>IFERROR(INDEX(ETC!$F:$F,MATCH($A412,ETC!$A:$A,0))*INDEX('Control Panel'!$E:$E,MATCH($A412+1,'Control Panel'!$A:$A,1)),0)</f>
        <v>0</v>
      </c>
      <c r="F412" s="37">
        <f>IFERROR(INDEX(ETH!$F:$F,MATCH($A412,ETH!$A:$A,0))*INDEX('Control Panel'!$F:$F,MATCH('Index Volume'!$A412+1,'Control Panel'!$A:$A,1)),0)</f>
        <v>0</v>
      </c>
      <c r="G412" s="37">
        <f>IFERROR(INDEX(BCH!$F:$F,MATCH($A412,BCH!$A:$A,0))*INDEX('Control Panel'!$G:$G,MATCH('Index Volume'!$A412+1,'Control Panel'!$A:$A,1)),0)</f>
        <v>0</v>
      </c>
      <c r="H412" s="37">
        <f>IFERROR(INDEX(XMR!$F:$F,MATCH($A412,XMR!$A:$A,0))*INDEX('Control Panel'!$H:$H,MATCH('Index Volume'!$A412+1,'Control Panel'!$A:$A,1)),0)</f>
        <v>0</v>
      </c>
      <c r="I412" s="37">
        <f>IFERROR(INDEX(ZEC!$F:$F,MATCH($A412,ZEC!$A:$A,0))*INDEX('Control Panel'!$I:$I,MATCH('Index Volume'!$A412+1,'Control Panel'!$A:$A,1)),0)</f>
        <v>0</v>
      </c>
      <c r="J412" s="37">
        <f>IFERROR(INDEX(EOS!$F:$F,MATCH($A412,EOS!$A:$A,0))*INDEX('Control Panel'!$J:$J,MATCH('Index Volume'!$A412+1,'Control Panel'!$A:$A,1)),0)</f>
        <v>0</v>
      </c>
      <c r="K412" s="37">
        <f>IFERROR(INDEX(DASH!$F:$F,MATCH($A412,DASH!$A:$A,0))*INDEX('Control Panel'!$K:$K,MATCH('Index Volume'!$A412+1,'Control Panel'!$A:$A,1)),0)</f>
        <v>0</v>
      </c>
      <c r="L412" s="37">
        <f>IFERROR(INDEX(XLM!$F:$F,MATCH($A412,XLM!$A:$A,0))*INDEX('Control Panel'!$L:$L,MATCH('Index Volume'!$A412+1,'Control Panel'!$A:$A,1)),0)</f>
        <v>0</v>
      </c>
      <c r="M412" s="39">
        <f t="shared" si="152"/>
        <v>0</v>
      </c>
      <c r="N412" s="1" t="b">
        <f t="shared" si="153"/>
        <v>1</v>
      </c>
      <c r="O412" s="41">
        <f t="shared" si="154"/>
        <v>0</v>
      </c>
      <c r="Q412" s="7">
        <f t="shared" si="155"/>
        <v>0</v>
      </c>
      <c r="R412" s="7">
        <f t="shared" si="156"/>
        <v>0</v>
      </c>
      <c r="S412" s="7">
        <f t="shared" si="157"/>
        <v>0</v>
      </c>
      <c r="T412" s="7">
        <f t="shared" si="158"/>
        <v>0</v>
      </c>
      <c r="U412" s="7">
        <f t="shared" si="159"/>
        <v>0</v>
      </c>
      <c r="V412" s="7">
        <f t="shared" si="160"/>
        <v>0</v>
      </c>
      <c r="W412" s="7">
        <f t="shared" si="161"/>
        <v>0</v>
      </c>
      <c r="X412" s="7">
        <f t="shared" si="162"/>
        <v>0</v>
      </c>
      <c r="Y412" s="7">
        <f t="shared" si="163"/>
        <v>0</v>
      </c>
      <c r="Z412" s="7">
        <f t="shared" si="164"/>
        <v>0</v>
      </c>
      <c r="AA412" s="7">
        <f t="shared" si="165"/>
        <v>0</v>
      </c>
      <c r="AC412" s="7">
        <f t="shared" si="166"/>
        <v>0</v>
      </c>
      <c r="AD412" s="7">
        <f t="shared" si="167"/>
        <v>0</v>
      </c>
      <c r="AE412" s="7">
        <f t="shared" si="168"/>
        <v>0</v>
      </c>
      <c r="AF412" s="7">
        <f t="shared" si="169"/>
        <v>0</v>
      </c>
      <c r="AG412" s="7">
        <f t="shared" si="170"/>
        <v>0</v>
      </c>
      <c r="AH412" s="7">
        <f t="shared" si="171"/>
        <v>0</v>
      </c>
      <c r="AI412" s="7">
        <f t="shared" si="172"/>
        <v>0</v>
      </c>
      <c r="AJ412" s="7">
        <f t="shared" si="173"/>
        <v>0</v>
      </c>
      <c r="AK412" s="7">
        <f t="shared" si="174"/>
        <v>0</v>
      </c>
      <c r="AL412" s="7">
        <f t="shared" si="175"/>
        <v>0</v>
      </c>
      <c r="AM412" s="7">
        <f t="shared" si="176"/>
        <v>0</v>
      </c>
    </row>
    <row r="413" spans="1:39" hidden="1" x14ac:dyDescent="0.75">
      <c r="A413" s="4">
        <v>42051</v>
      </c>
      <c r="B413" s="37">
        <f>IFERROR(INDEX(BTC!$F:$F,MATCH($A413,BTC!$A:$A,0))*INDEX('Control Panel'!$B:$B,MATCH('Index Volume'!$A413+1,'Control Panel'!$A:$A,1)),0)</f>
        <v>0</v>
      </c>
      <c r="C413" s="37">
        <f>IFERROR(INDEX(XRP!$F:$F,MATCH($A413,XRP!$A:$A,0))*INDEX('Control Panel'!$C:$C,MATCH($A413+1,'Control Panel'!$A:$A,1)),0)</f>
        <v>0</v>
      </c>
      <c r="D413" s="37">
        <f>IFERROR(INDEX(LTC!$F:$F,MATCH($A413,LTC!$A:$A,0))*INDEX('Control Panel'!$D:$D,MATCH($A413+1,'Control Panel'!$A:$A,1)),0)</f>
        <v>0</v>
      </c>
      <c r="E413" s="37">
        <f>IFERROR(INDEX(ETC!$F:$F,MATCH($A413,ETC!$A:$A,0))*INDEX('Control Panel'!$E:$E,MATCH($A413+1,'Control Panel'!$A:$A,1)),0)</f>
        <v>0</v>
      </c>
      <c r="F413" s="37">
        <f>IFERROR(INDEX(ETH!$F:$F,MATCH($A413,ETH!$A:$A,0))*INDEX('Control Panel'!$F:$F,MATCH('Index Volume'!$A413+1,'Control Panel'!$A:$A,1)),0)</f>
        <v>0</v>
      </c>
      <c r="G413" s="37">
        <f>IFERROR(INDEX(BCH!$F:$F,MATCH($A413,BCH!$A:$A,0))*INDEX('Control Panel'!$G:$G,MATCH('Index Volume'!$A413+1,'Control Panel'!$A:$A,1)),0)</f>
        <v>0</v>
      </c>
      <c r="H413" s="37">
        <f>IFERROR(INDEX(XMR!$F:$F,MATCH($A413,XMR!$A:$A,0))*INDEX('Control Panel'!$H:$H,MATCH('Index Volume'!$A413+1,'Control Panel'!$A:$A,1)),0)</f>
        <v>0</v>
      </c>
      <c r="I413" s="37">
        <f>IFERROR(INDEX(ZEC!$F:$F,MATCH($A413,ZEC!$A:$A,0))*INDEX('Control Panel'!$I:$I,MATCH('Index Volume'!$A413+1,'Control Panel'!$A:$A,1)),0)</f>
        <v>0</v>
      </c>
      <c r="J413" s="37">
        <f>IFERROR(INDEX(EOS!$F:$F,MATCH($A413,EOS!$A:$A,0))*INDEX('Control Panel'!$J:$J,MATCH('Index Volume'!$A413+1,'Control Panel'!$A:$A,1)),0)</f>
        <v>0</v>
      </c>
      <c r="K413" s="37">
        <f>IFERROR(INDEX(DASH!$F:$F,MATCH($A413,DASH!$A:$A,0))*INDEX('Control Panel'!$K:$K,MATCH('Index Volume'!$A413+1,'Control Panel'!$A:$A,1)),0)</f>
        <v>0</v>
      </c>
      <c r="L413" s="37">
        <f>IFERROR(INDEX(XLM!$F:$F,MATCH($A413,XLM!$A:$A,0))*INDEX('Control Panel'!$L:$L,MATCH('Index Volume'!$A413+1,'Control Panel'!$A:$A,1)),0)</f>
        <v>0</v>
      </c>
      <c r="M413" s="39">
        <f t="shared" si="152"/>
        <v>0</v>
      </c>
      <c r="N413" s="1" t="b">
        <f t="shared" si="153"/>
        <v>1</v>
      </c>
      <c r="O413" s="41">
        <f t="shared" si="154"/>
        <v>0</v>
      </c>
      <c r="Q413" s="7">
        <f t="shared" si="155"/>
        <v>0</v>
      </c>
      <c r="R413" s="7">
        <f t="shared" si="156"/>
        <v>0</v>
      </c>
      <c r="S413" s="7">
        <f t="shared" si="157"/>
        <v>0</v>
      </c>
      <c r="T413" s="7">
        <f t="shared" si="158"/>
        <v>0</v>
      </c>
      <c r="U413" s="7">
        <f t="shared" si="159"/>
        <v>0</v>
      </c>
      <c r="V413" s="7">
        <f t="shared" si="160"/>
        <v>0</v>
      </c>
      <c r="W413" s="7">
        <f t="shared" si="161"/>
        <v>0</v>
      </c>
      <c r="X413" s="7">
        <f t="shared" si="162"/>
        <v>0</v>
      </c>
      <c r="Y413" s="7">
        <f t="shared" si="163"/>
        <v>0</v>
      </c>
      <c r="Z413" s="7">
        <f t="shared" si="164"/>
        <v>0</v>
      </c>
      <c r="AA413" s="7">
        <f t="shared" si="165"/>
        <v>0</v>
      </c>
      <c r="AC413" s="7">
        <f t="shared" si="166"/>
        <v>0</v>
      </c>
      <c r="AD413" s="7">
        <f t="shared" si="167"/>
        <v>0</v>
      </c>
      <c r="AE413" s="7">
        <f t="shared" si="168"/>
        <v>0</v>
      </c>
      <c r="AF413" s="7">
        <f t="shared" si="169"/>
        <v>0</v>
      </c>
      <c r="AG413" s="7">
        <f t="shared" si="170"/>
        <v>0</v>
      </c>
      <c r="AH413" s="7">
        <f t="shared" si="171"/>
        <v>0</v>
      </c>
      <c r="AI413" s="7">
        <f t="shared" si="172"/>
        <v>0</v>
      </c>
      <c r="AJ413" s="7">
        <f t="shared" si="173"/>
        <v>0</v>
      </c>
      <c r="AK413" s="7">
        <f t="shared" si="174"/>
        <v>0</v>
      </c>
      <c r="AL413" s="7">
        <f t="shared" si="175"/>
        <v>0</v>
      </c>
      <c r="AM413" s="7">
        <f t="shared" si="176"/>
        <v>0</v>
      </c>
    </row>
    <row r="414" spans="1:39" hidden="1" x14ac:dyDescent="0.75">
      <c r="A414" s="3">
        <v>42052</v>
      </c>
      <c r="B414" s="37">
        <f>IFERROR(INDEX(BTC!$F:$F,MATCH($A414,BTC!$A:$A,0))*INDEX('Control Panel'!$B:$B,MATCH('Index Volume'!$A414+1,'Control Panel'!$A:$A,1)),0)</f>
        <v>0</v>
      </c>
      <c r="C414" s="37">
        <f>IFERROR(INDEX(XRP!$F:$F,MATCH($A414,XRP!$A:$A,0))*INDEX('Control Panel'!$C:$C,MATCH($A414+1,'Control Panel'!$A:$A,1)),0)</f>
        <v>0</v>
      </c>
      <c r="D414" s="37">
        <f>IFERROR(INDEX(LTC!$F:$F,MATCH($A414,LTC!$A:$A,0))*INDEX('Control Panel'!$D:$D,MATCH($A414+1,'Control Panel'!$A:$A,1)),0)</f>
        <v>0</v>
      </c>
      <c r="E414" s="37">
        <f>IFERROR(INDEX(ETC!$F:$F,MATCH($A414,ETC!$A:$A,0))*INDEX('Control Panel'!$E:$E,MATCH($A414+1,'Control Panel'!$A:$A,1)),0)</f>
        <v>0</v>
      </c>
      <c r="F414" s="37">
        <f>IFERROR(INDEX(ETH!$F:$F,MATCH($A414,ETH!$A:$A,0))*INDEX('Control Panel'!$F:$F,MATCH('Index Volume'!$A414+1,'Control Panel'!$A:$A,1)),0)</f>
        <v>0</v>
      </c>
      <c r="G414" s="37">
        <f>IFERROR(INDEX(BCH!$F:$F,MATCH($A414,BCH!$A:$A,0))*INDEX('Control Panel'!$G:$G,MATCH('Index Volume'!$A414+1,'Control Panel'!$A:$A,1)),0)</f>
        <v>0</v>
      </c>
      <c r="H414" s="37">
        <f>IFERROR(INDEX(XMR!$F:$F,MATCH($A414,XMR!$A:$A,0))*INDEX('Control Panel'!$H:$H,MATCH('Index Volume'!$A414+1,'Control Panel'!$A:$A,1)),0)</f>
        <v>0</v>
      </c>
      <c r="I414" s="37">
        <f>IFERROR(INDEX(ZEC!$F:$F,MATCH($A414,ZEC!$A:$A,0))*INDEX('Control Panel'!$I:$I,MATCH('Index Volume'!$A414+1,'Control Panel'!$A:$A,1)),0)</f>
        <v>0</v>
      </c>
      <c r="J414" s="37">
        <f>IFERROR(INDEX(EOS!$F:$F,MATCH($A414,EOS!$A:$A,0))*INDEX('Control Panel'!$J:$J,MATCH('Index Volume'!$A414+1,'Control Panel'!$A:$A,1)),0)</f>
        <v>0</v>
      </c>
      <c r="K414" s="37">
        <f>IFERROR(INDEX(DASH!$F:$F,MATCH($A414,DASH!$A:$A,0))*INDEX('Control Panel'!$K:$K,MATCH('Index Volume'!$A414+1,'Control Panel'!$A:$A,1)),0)</f>
        <v>0</v>
      </c>
      <c r="L414" s="37">
        <f>IFERROR(INDEX(XLM!$F:$F,MATCH($A414,XLM!$A:$A,0))*INDEX('Control Panel'!$L:$L,MATCH('Index Volume'!$A414+1,'Control Panel'!$A:$A,1)),0)</f>
        <v>0</v>
      </c>
      <c r="M414" s="39">
        <f t="shared" si="152"/>
        <v>0</v>
      </c>
      <c r="N414" s="1" t="b">
        <f t="shared" si="153"/>
        <v>1</v>
      </c>
      <c r="O414" s="41">
        <f t="shared" si="154"/>
        <v>0</v>
      </c>
      <c r="Q414" s="7">
        <f t="shared" si="155"/>
        <v>0</v>
      </c>
      <c r="R414" s="7">
        <f t="shared" si="156"/>
        <v>0</v>
      </c>
      <c r="S414" s="7">
        <f t="shared" si="157"/>
        <v>0</v>
      </c>
      <c r="T414" s="7">
        <f t="shared" si="158"/>
        <v>0</v>
      </c>
      <c r="U414" s="7">
        <f t="shared" si="159"/>
        <v>0</v>
      </c>
      <c r="V414" s="7">
        <f t="shared" si="160"/>
        <v>0</v>
      </c>
      <c r="W414" s="7">
        <f t="shared" si="161"/>
        <v>0</v>
      </c>
      <c r="X414" s="7">
        <f t="shared" si="162"/>
        <v>0</v>
      </c>
      <c r="Y414" s="7">
        <f t="shared" si="163"/>
        <v>0</v>
      </c>
      <c r="Z414" s="7">
        <f t="shared" si="164"/>
        <v>0</v>
      </c>
      <c r="AA414" s="7">
        <f t="shared" si="165"/>
        <v>0</v>
      </c>
      <c r="AC414" s="7">
        <f t="shared" si="166"/>
        <v>0</v>
      </c>
      <c r="AD414" s="7">
        <f t="shared" si="167"/>
        <v>0</v>
      </c>
      <c r="AE414" s="7">
        <f t="shared" si="168"/>
        <v>0</v>
      </c>
      <c r="AF414" s="7">
        <f t="shared" si="169"/>
        <v>0</v>
      </c>
      <c r="AG414" s="7">
        <f t="shared" si="170"/>
        <v>0</v>
      </c>
      <c r="AH414" s="7">
        <f t="shared" si="171"/>
        <v>0</v>
      </c>
      <c r="AI414" s="7">
        <f t="shared" si="172"/>
        <v>0</v>
      </c>
      <c r="AJ414" s="7">
        <f t="shared" si="173"/>
        <v>0</v>
      </c>
      <c r="AK414" s="7">
        <f t="shared" si="174"/>
        <v>0</v>
      </c>
      <c r="AL414" s="7">
        <f t="shared" si="175"/>
        <v>0</v>
      </c>
      <c r="AM414" s="7">
        <f t="shared" si="176"/>
        <v>0</v>
      </c>
    </row>
    <row r="415" spans="1:39" hidden="1" x14ac:dyDescent="0.75">
      <c r="A415" s="4">
        <v>42053</v>
      </c>
      <c r="B415" s="37">
        <f>IFERROR(INDEX(BTC!$F:$F,MATCH($A415,BTC!$A:$A,0))*INDEX('Control Panel'!$B:$B,MATCH('Index Volume'!$A415+1,'Control Panel'!$A:$A,1)),0)</f>
        <v>0</v>
      </c>
      <c r="C415" s="37">
        <f>IFERROR(INDEX(XRP!$F:$F,MATCH($A415,XRP!$A:$A,0))*INDEX('Control Panel'!$C:$C,MATCH($A415+1,'Control Panel'!$A:$A,1)),0)</f>
        <v>0</v>
      </c>
      <c r="D415" s="37">
        <f>IFERROR(INDEX(LTC!$F:$F,MATCH($A415,LTC!$A:$A,0))*INDEX('Control Panel'!$D:$D,MATCH($A415+1,'Control Panel'!$A:$A,1)),0)</f>
        <v>0</v>
      </c>
      <c r="E415" s="37">
        <f>IFERROR(INDEX(ETC!$F:$F,MATCH($A415,ETC!$A:$A,0))*INDEX('Control Panel'!$E:$E,MATCH($A415+1,'Control Panel'!$A:$A,1)),0)</f>
        <v>0</v>
      </c>
      <c r="F415" s="37">
        <f>IFERROR(INDEX(ETH!$F:$F,MATCH($A415,ETH!$A:$A,0))*INDEX('Control Panel'!$F:$F,MATCH('Index Volume'!$A415+1,'Control Panel'!$A:$A,1)),0)</f>
        <v>0</v>
      </c>
      <c r="G415" s="37">
        <f>IFERROR(INDEX(BCH!$F:$F,MATCH($A415,BCH!$A:$A,0))*INDEX('Control Panel'!$G:$G,MATCH('Index Volume'!$A415+1,'Control Panel'!$A:$A,1)),0)</f>
        <v>0</v>
      </c>
      <c r="H415" s="37">
        <f>IFERROR(INDEX(XMR!$F:$F,MATCH($A415,XMR!$A:$A,0))*INDEX('Control Panel'!$H:$H,MATCH('Index Volume'!$A415+1,'Control Panel'!$A:$A,1)),0)</f>
        <v>0</v>
      </c>
      <c r="I415" s="37">
        <f>IFERROR(INDEX(ZEC!$F:$F,MATCH($A415,ZEC!$A:$A,0))*INDEX('Control Panel'!$I:$I,MATCH('Index Volume'!$A415+1,'Control Panel'!$A:$A,1)),0)</f>
        <v>0</v>
      </c>
      <c r="J415" s="37">
        <f>IFERROR(INDEX(EOS!$F:$F,MATCH($A415,EOS!$A:$A,0))*INDEX('Control Panel'!$J:$J,MATCH('Index Volume'!$A415+1,'Control Panel'!$A:$A,1)),0)</f>
        <v>0</v>
      </c>
      <c r="K415" s="37">
        <f>IFERROR(INDEX(DASH!$F:$F,MATCH($A415,DASH!$A:$A,0))*INDEX('Control Panel'!$K:$K,MATCH('Index Volume'!$A415+1,'Control Panel'!$A:$A,1)),0)</f>
        <v>0</v>
      </c>
      <c r="L415" s="37">
        <f>IFERROR(INDEX(XLM!$F:$F,MATCH($A415,XLM!$A:$A,0))*INDEX('Control Panel'!$L:$L,MATCH('Index Volume'!$A415+1,'Control Panel'!$A:$A,1)),0)</f>
        <v>0</v>
      </c>
      <c r="M415" s="39">
        <f t="shared" si="152"/>
        <v>0</v>
      </c>
      <c r="N415" s="1" t="b">
        <f t="shared" si="153"/>
        <v>1</v>
      </c>
      <c r="O415" s="41">
        <f t="shared" si="154"/>
        <v>0</v>
      </c>
      <c r="Q415" s="7">
        <f t="shared" si="155"/>
        <v>0</v>
      </c>
      <c r="R415" s="7">
        <f t="shared" si="156"/>
        <v>0</v>
      </c>
      <c r="S415" s="7">
        <f t="shared" si="157"/>
        <v>0</v>
      </c>
      <c r="T415" s="7">
        <f t="shared" si="158"/>
        <v>0</v>
      </c>
      <c r="U415" s="7">
        <f t="shared" si="159"/>
        <v>0</v>
      </c>
      <c r="V415" s="7">
        <f t="shared" si="160"/>
        <v>0</v>
      </c>
      <c r="W415" s="7">
        <f t="shared" si="161"/>
        <v>0</v>
      </c>
      <c r="X415" s="7">
        <f t="shared" si="162"/>
        <v>0</v>
      </c>
      <c r="Y415" s="7">
        <f t="shared" si="163"/>
        <v>0</v>
      </c>
      <c r="Z415" s="7">
        <f t="shared" si="164"/>
        <v>0</v>
      </c>
      <c r="AA415" s="7">
        <f t="shared" si="165"/>
        <v>0</v>
      </c>
      <c r="AC415" s="7">
        <f t="shared" si="166"/>
        <v>0</v>
      </c>
      <c r="AD415" s="7">
        <f t="shared" si="167"/>
        <v>0</v>
      </c>
      <c r="AE415" s="7">
        <f t="shared" si="168"/>
        <v>0</v>
      </c>
      <c r="AF415" s="7">
        <f t="shared" si="169"/>
        <v>0</v>
      </c>
      <c r="AG415" s="7">
        <f t="shared" si="170"/>
        <v>0</v>
      </c>
      <c r="AH415" s="7">
        <f t="shared" si="171"/>
        <v>0</v>
      </c>
      <c r="AI415" s="7">
        <f t="shared" si="172"/>
        <v>0</v>
      </c>
      <c r="AJ415" s="7">
        <f t="shared" si="173"/>
        <v>0</v>
      </c>
      <c r="AK415" s="7">
        <f t="shared" si="174"/>
        <v>0</v>
      </c>
      <c r="AL415" s="7">
        <f t="shared" si="175"/>
        <v>0</v>
      </c>
      <c r="AM415" s="7">
        <f t="shared" si="176"/>
        <v>0</v>
      </c>
    </row>
    <row r="416" spans="1:39" hidden="1" x14ac:dyDescent="0.75">
      <c r="A416" s="3">
        <v>42054</v>
      </c>
      <c r="B416" s="37">
        <f>IFERROR(INDEX(BTC!$F:$F,MATCH($A416,BTC!$A:$A,0))*INDEX('Control Panel'!$B:$B,MATCH('Index Volume'!$A416+1,'Control Panel'!$A:$A,1)),0)</f>
        <v>0</v>
      </c>
      <c r="C416" s="37">
        <f>IFERROR(INDEX(XRP!$F:$F,MATCH($A416,XRP!$A:$A,0))*INDEX('Control Panel'!$C:$C,MATCH($A416+1,'Control Panel'!$A:$A,1)),0)</f>
        <v>0</v>
      </c>
      <c r="D416" s="37">
        <f>IFERROR(INDEX(LTC!$F:$F,MATCH($A416,LTC!$A:$A,0))*INDEX('Control Panel'!$D:$D,MATCH($A416+1,'Control Panel'!$A:$A,1)),0)</f>
        <v>0</v>
      </c>
      <c r="E416" s="37">
        <f>IFERROR(INDEX(ETC!$F:$F,MATCH($A416,ETC!$A:$A,0))*INDEX('Control Panel'!$E:$E,MATCH($A416+1,'Control Panel'!$A:$A,1)),0)</f>
        <v>0</v>
      </c>
      <c r="F416" s="37">
        <f>IFERROR(INDEX(ETH!$F:$F,MATCH($A416,ETH!$A:$A,0))*INDEX('Control Panel'!$F:$F,MATCH('Index Volume'!$A416+1,'Control Panel'!$A:$A,1)),0)</f>
        <v>0</v>
      </c>
      <c r="G416" s="37">
        <f>IFERROR(INDEX(BCH!$F:$F,MATCH($A416,BCH!$A:$A,0))*INDEX('Control Panel'!$G:$G,MATCH('Index Volume'!$A416+1,'Control Panel'!$A:$A,1)),0)</f>
        <v>0</v>
      </c>
      <c r="H416" s="37">
        <f>IFERROR(INDEX(XMR!$F:$F,MATCH($A416,XMR!$A:$A,0))*INDEX('Control Panel'!$H:$H,MATCH('Index Volume'!$A416+1,'Control Panel'!$A:$A,1)),0)</f>
        <v>0</v>
      </c>
      <c r="I416" s="37">
        <f>IFERROR(INDEX(ZEC!$F:$F,MATCH($A416,ZEC!$A:$A,0))*INDEX('Control Panel'!$I:$I,MATCH('Index Volume'!$A416+1,'Control Panel'!$A:$A,1)),0)</f>
        <v>0</v>
      </c>
      <c r="J416" s="37">
        <f>IFERROR(INDEX(EOS!$F:$F,MATCH($A416,EOS!$A:$A,0))*INDEX('Control Panel'!$J:$J,MATCH('Index Volume'!$A416+1,'Control Panel'!$A:$A,1)),0)</f>
        <v>0</v>
      </c>
      <c r="K416" s="37">
        <f>IFERROR(INDEX(DASH!$F:$F,MATCH($A416,DASH!$A:$A,0))*INDEX('Control Panel'!$K:$K,MATCH('Index Volume'!$A416+1,'Control Panel'!$A:$A,1)),0)</f>
        <v>0</v>
      </c>
      <c r="L416" s="37">
        <f>IFERROR(INDEX(XLM!$F:$F,MATCH($A416,XLM!$A:$A,0))*INDEX('Control Panel'!$L:$L,MATCH('Index Volume'!$A416+1,'Control Panel'!$A:$A,1)),0)</f>
        <v>0</v>
      </c>
      <c r="M416" s="39">
        <f t="shared" si="152"/>
        <v>0</v>
      </c>
      <c r="N416" s="1" t="b">
        <f t="shared" si="153"/>
        <v>1</v>
      </c>
      <c r="O416" s="41">
        <f t="shared" si="154"/>
        <v>0</v>
      </c>
      <c r="Q416" s="7">
        <f t="shared" si="155"/>
        <v>0</v>
      </c>
      <c r="R416" s="7">
        <f t="shared" si="156"/>
        <v>0</v>
      </c>
      <c r="S416" s="7">
        <f t="shared" si="157"/>
        <v>0</v>
      </c>
      <c r="T416" s="7">
        <f t="shared" si="158"/>
        <v>0</v>
      </c>
      <c r="U416" s="7">
        <f t="shared" si="159"/>
        <v>0</v>
      </c>
      <c r="V416" s="7">
        <f t="shared" si="160"/>
        <v>0</v>
      </c>
      <c r="W416" s="7">
        <f t="shared" si="161"/>
        <v>0</v>
      </c>
      <c r="X416" s="7">
        <f t="shared" si="162"/>
        <v>0</v>
      </c>
      <c r="Y416" s="7">
        <f t="shared" si="163"/>
        <v>0</v>
      </c>
      <c r="Z416" s="7">
        <f t="shared" si="164"/>
        <v>0</v>
      </c>
      <c r="AA416" s="7">
        <f t="shared" si="165"/>
        <v>0</v>
      </c>
      <c r="AC416" s="7">
        <f t="shared" si="166"/>
        <v>0</v>
      </c>
      <c r="AD416" s="7">
        <f t="shared" si="167"/>
        <v>0</v>
      </c>
      <c r="AE416" s="7">
        <f t="shared" si="168"/>
        <v>0</v>
      </c>
      <c r="AF416" s="7">
        <f t="shared" si="169"/>
        <v>0</v>
      </c>
      <c r="AG416" s="7">
        <f t="shared" si="170"/>
        <v>0</v>
      </c>
      <c r="AH416" s="7">
        <f t="shared" si="171"/>
        <v>0</v>
      </c>
      <c r="AI416" s="7">
        <f t="shared" si="172"/>
        <v>0</v>
      </c>
      <c r="AJ416" s="7">
        <f t="shared" si="173"/>
        <v>0</v>
      </c>
      <c r="AK416" s="7">
        <f t="shared" si="174"/>
        <v>0</v>
      </c>
      <c r="AL416" s="7">
        <f t="shared" si="175"/>
        <v>0</v>
      </c>
      <c r="AM416" s="7">
        <f t="shared" si="176"/>
        <v>0</v>
      </c>
    </row>
    <row r="417" spans="1:39" hidden="1" x14ac:dyDescent="0.75">
      <c r="A417" s="4">
        <v>42055</v>
      </c>
      <c r="B417" s="37">
        <f>IFERROR(INDEX(BTC!$F:$F,MATCH($A417,BTC!$A:$A,0))*INDEX('Control Panel'!$B:$B,MATCH('Index Volume'!$A417+1,'Control Panel'!$A:$A,1)),0)</f>
        <v>0</v>
      </c>
      <c r="C417" s="37">
        <f>IFERROR(INDEX(XRP!$F:$F,MATCH($A417,XRP!$A:$A,0))*INDEX('Control Panel'!$C:$C,MATCH($A417+1,'Control Panel'!$A:$A,1)),0)</f>
        <v>0</v>
      </c>
      <c r="D417" s="37">
        <f>IFERROR(INDEX(LTC!$F:$F,MATCH($A417,LTC!$A:$A,0))*INDEX('Control Panel'!$D:$D,MATCH($A417+1,'Control Panel'!$A:$A,1)),0)</f>
        <v>0</v>
      </c>
      <c r="E417" s="37">
        <f>IFERROR(INDEX(ETC!$F:$F,MATCH($A417,ETC!$A:$A,0))*INDEX('Control Panel'!$E:$E,MATCH($A417+1,'Control Panel'!$A:$A,1)),0)</f>
        <v>0</v>
      </c>
      <c r="F417" s="37">
        <f>IFERROR(INDEX(ETH!$F:$F,MATCH($A417,ETH!$A:$A,0))*INDEX('Control Panel'!$F:$F,MATCH('Index Volume'!$A417+1,'Control Panel'!$A:$A,1)),0)</f>
        <v>0</v>
      </c>
      <c r="G417" s="37">
        <f>IFERROR(INDEX(BCH!$F:$F,MATCH($A417,BCH!$A:$A,0))*INDEX('Control Panel'!$G:$G,MATCH('Index Volume'!$A417+1,'Control Panel'!$A:$A,1)),0)</f>
        <v>0</v>
      </c>
      <c r="H417" s="37">
        <f>IFERROR(INDEX(XMR!$F:$F,MATCH($A417,XMR!$A:$A,0))*INDEX('Control Panel'!$H:$H,MATCH('Index Volume'!$A417+1,'Control Panel'!$A:$A,1)),0)</f>
        <v>0</v>
      </c>
      <c r="I417" s="37">
        <f>IFERROR(INDEX(ZEC!$F:$F,MATCH($A417,ZEC!$A:$A,0))*INDEX('Control Panel'!$I:$I,MATCH('Index Volume'!$A417+1,'Control Panel'!$A:$A,1)),0)</f>
        <v>0</v>
      </c>
      <c r="J417" s="37">
        <f>IFERROR(INDEX(EOS!$F:$F,MATCH($A417,EOS!$A:$A,0))*INDEX('Control Panel'!$J:$J,MATCH('Index Volume'!$A417+1,'Control Panel'!$A:$A,1)),0)</f>
        <v>0</v>
      </c>
      <c r="K417" s="37">
        <f>IFERROR(INDEX(DASH!$F:$F,MATCH($A417,DASH!$A:$A,0))*INDEX('Control Panel'!$K:$K,MATCH('Index Volume'!$A417+1,'Control Panel'!$A:$A,1)),0)</f>
        <v>0</v>
      </c>
      <c r="L417" s="37">
        <f>IFERROR(INDEX(XLM!$F:$F,MATCH($A417,XLM!$A:$A,0))*INDEX('Control Panel'!$L:$L,MATCH('Index Volume'!$A417+1,'Control Panel'!$A:$A,1)),0)</f>
        <v>0</v>
      </c>
      <c r="M417" s="39">
        <f t="shared" si="152"/>
        <v>0</v>
      </c>
      <c r="N417" s="1" t="b">
        <f t="shared" si="153"/>
        <v>1</v>
      </c>
      <c r="O417" s="41">
        <f t="shared" si="154"/>
        <v>0</v>
      </c>
      <c r="Q417" s="7">
        <f t="shared" si="155"/>
        <v>0</v>
      </c>
      <c r="R417" s="7">
        <f t="shared" si="156"/>
        <v>0</v>
      </c>
      <c r="S417" s="7">
        <f t="shared" si="157"/>
        <v>0</v>
      </c>
      <c r="T417" s="7">
        <f t="shared" si="158"/>
        <v>0</v>
      </c>
      <c r="U417" s="7">
        <f t="shared" si="159"/>
        <v>0</v>
      </c>
      <c r="V417" s="7">
        <f t="shared" si="160"/>
        <v>0</v>
      </c>
      <c r="W417" s="7">
        <f t="shared" si="161"/>
        <v>0</v>
      </c>
      <c r="X417" s="7">
        <f t="shared" si="162"/>
        <v>0</v>
      </c>
      <c r="Y417" s="7">
        <f t="shared" si="163"/>
        <v>0</v>
      </c>
      <c r="Z417" s="7">
        <f t="shared" si="164"/>
        <v>0</v>
      </c>
      <c r="AA417" s="7">
        <f t="shared" si="165"/>
        <v>0</v>
      </c>
      <c r="AC417" s="7">
        <f t="shared" si="166"/>
        <v>0</v>
      </c>
      <c r="AD417" s="7">
        <f t="shared" si="167"/>
        <v>0</v>
      </c>
      <c r="AE417" s="7">
        <f t="shared" si="168"/>
        <v>0</v>
      </c>
      <c r="AF417" s="7">
        <f t="shared" si="169"/>
        <v>0</v>
      </c>
      <c r="AG417" s="7">
        <f t="shared" si="170"/>
        <v>0</v>
      </c>
      <c r="AH417" s="7">
        <f t="shared" si="171"/>
        <v>0</v>
      </c>
      <c r="AI417" s="7">
        <f t="shared" si="172"/>
        <v>0</v>
      </c>
      <c r="AJ417" s="7">
        <f t="shared" si="173"/>
        <v>0</v>
      </c>
      <c r="AK417" s="7">
        <f t="shared" si="174"/>
        <v>0</v>
      </c>
      <c r="AL417" s="7">
        <f t="shared" si="175"/>
        <v>0</v>
      </c>
      <c r="AM417" s="7">
        <f t="shared" si="176"/>
        <v>0</v>
      </c>
    </row>
    <row r="418" spans="1:39" hidden="1" x14ac:dyDescent="0.75">
      <c r="A418" s="3">
        <v>42056</v>
      </c>
      <c r="B418" s="37">
        <f>IFERROR(INDEX(BTC!$F:$F,MATCH($A418,BTC!$A:$A,0))*INDEX('Control Panel'!$B:$B,MATCH('Index Volume'!$A418+1,'Control Panel'!$A:$A,1)),0)</f>
        <v>0</v>
      </c>
      <c r="C418" s="37">
        <f>IFERROR(INDEX(XRP!$F:$F,MATCH($A418,XRP!$A:$A,0))*INDEX('Control Panel'!$C:$C,MATCH($A418+1,'Control Panel'!$A:$A,1)),0)</f>
        <v>0</v>
      </c>
      <c r="D418" s="37">
        <f>IFERROR(INDEX(LTC!$F:$F,MATCH($A418,LTC!$A:$A,0))*INDEX('Control Panel'!$D:$D,MATCH($A418+1,'Control Panel'!$A:$A,1)),0)</f>
        <v>0</v>
      </c>
      <c r="E418" s="37">
        <f>IFERROR(INDEX(ETC!$F:$F,MATCH($A418,ETC!$A:$A,0))*INDEX('Control Panel'!$E:$E,MATCH($A418+1,'Control Panel'!$A:$A,1)),0)</f>
        <v>0</v>
      </c>
      <c r="F418" s="37">
        <f>IFERROR(INDEX(ETH!$F:$F,MATCH($A418,ETH!$A:$A,0))*INDEX('Control Panel'!$F:$F,MATCH('Index Volume'!$A418+1,'Control Panel'!$A:$A,1)),0)</f>
        <v>0</v>
      </c>
      <c r="G418" s="37">
        <f>IFERROR(INDEX(BCH!$F:$F,MATCH($A418,BCH!$A:$A,0))*INDEX('Control Panel'!$G:$G,MATCH('Index Volume'!$A418+1,'Control Panel'!$A:$A,1)),0)</f>
        <v>0</v>
      </c>
      <c r="H418" s="37">
        <f>IFERROR(INDEX(XMR!$F:$F,MATCH($A418,XMR!$A:$A,0))*INDEX('Control Panel'!$H:$H,MATCH('Index Volume'!$A418+1,'Control Panel'!$A:$A,1)),0)</f>
        <v>0</v>
      </c>
      <c r="I418" s="37">
        <f>IFERROR(INDEX(ZEC!$F:$F,MATCH($A418,ZEC!$A:$A,0))*INDEX('Control Panel'!$I:$I,MATCH('Index Volume'!$A418+1,'Control Panel'!$A:$A,1)),0)</f>
        <v>0</v>
      </c>
      <c r="J418" s="37">
        <f>IFERROR(INDEX(EOS!$F:$F,MATCH($A418,EOS!$A:$A,0))*INDEX('Control Panel'!$J:$J,MATCH('Index Volume'!$A418+1,'Control Panel'!$A:$A,1)),0)</f>
        <v>0</v>
      </c>
      <c r="K418" s="37">
        <f>IFERROR(INDEX(DASH!$F:$F,MATCH($A418,DASH!$A:$A,0))*INDEX('Control Panel'!$K:$K,MATCH('Index Volume'!$A418+1,'Control Panel'!$A:$A,1)),0)</f>
        <v>0</v>
      </c>
      <c r="L418" s="37">
        <f>IFERROR(INDEX(XLM!$F:$F,MATCH($A418,XLM!$A:$A,0))*INDEX('Control Panel'!$L:$L,MATCH('Index Volume'!$A418+1,'Control Panel'!$A:$A,1)),0)</f>
        <v>0</v>
      </c>
      <c r="M418" s="39">
        <f t="shared" si="152"/>
        <v>0</v>
      </c>
      <c r="N418" s="1" t="b">
        <f t="shared" si="153"/>
        <v>1</v>
      </c>
      <c r="O418" s="41">
        <f t="shared" si="154"/>
        <v>0</v>
      </c>
      <c r="Q418" s="7">
        <f t="shared" si="155"/>
        <v>0</v>
      </c>
      <c r="R418" s="7">
        <f t="shared" si="156"/>
        <v>0</v>
      </c>
      <c r="S418" s="7">
        <f t="shared" si="157"/>
        <v>0</v>
      </c>
      <c r="T418" s="7">
        <f t="shared" si="158"/>
        <v>0</v>
      </c>
      <c r="U418" s="7">
        <f t="shared" si="159"/>
        <v>0</v>
      </c>
      <c r="V418" s="7">
        <f t="shared" si="160"/>
        <v>0</v>
      </c>
      <c r="W418" s="7">
        <f t="shared" si="161"/>
        <v>0</v>
      </c>
      <c r="X418" s="7">
        <f t="shared" si="162"/>
        <v>0</v>
      </c>
      <c r="Y418" s="7">
        <f t="shared" si="163"/>
        <v>0</v>
      </c>
      <c r="Z418" s="7">
        <f t="shared" si="164"/>
        <v>0</v>
      </c>
      <c r="AA418" s="7">
        <f t="shared" si="165"/>
        <v>0</v>
      </c>
      <c r="AC418" s="7">
        <f t="shared" si="166"/>
        <v>0</v>
      </c>
      <c r="AD418" s="7">
        <f t="shared" si="167"/>
        <v>0</v>
      </c>
      <c r="AE418" s="7">
        <f t="shared" si="168"/>
        <v>0</v>
      </c>
      <c r="AF418" s="7">
        <f t="shared" si="169"/>
        <v>0</v>
      </c>
      <c r="AG418" s="7">
        <f t="shared" si="170"/>
        <v>0</v>
      </c>
      <c r="AH418" s="7">
        <f t="shared" si="171"/>
        <v>0</v>
      </c>
      <c r="AI418" s="7">
        <f t="shared" si="172"/>
        <v>0</v>
      </c>
      <c r="AJ418" s="7">
        <f t="shared" si="173"/>
        <v>0</v>
      </c>
      <c r="AK418" s="7">
        <f t="shared" si="174"/>
        <v>0</v>
      </c>
      <c r="AL418" s="7">
        <f t="shared" si="175"/>
        <v>0</v>
      </c>
      <c r="AM418" s="7">
        <f t="shared" si="176"/>
        <v>0</v>
      </c>
    </row>
    <row r="419" spans="1:39" hidden="1" x14ac:dyDescent="0.75">
      <c r="A419" s="4">
        <v>42057</v>
      </c>
      <c r="B419" s="37">
        <f>IFERROR(INDEX(BTC!$F:$F,MATCH($A419,BTC!$A:$A,0))*INDEX('Control Panel'!$B:$B,MATCH('Index Volume'!$A419+1,'Control Panel'!$A:$A,1)),0)</f>
        <v>0</v>
      </c>
      <c r="C419" s="37">
        <f>IFERROR(INDEX(XRP!$F:$F,MATCH($A419,XRP!$A:$A,0))*INDEX('Control Panel'!$C:$C,MATCH($A419+1,'Control Panel'!$A:$A,1)),0)</f>
        <v>0</v>
      </c>
      <c r="D419" s="37">
        <f>IFERROR(INDEX(LTC!$F:$F,MATCH($A419,LTC!$A:$A,0))*INDEX('Control Panel'!$D:$D,MATCH($A419+1,'Control Panel'!$A:$A,1)),0)</f>
        <v>0</v>
      </c>
      <c r="E419" s="37">
        <f>IFERROR(INDEX(ETC!$F:$F,MATCH($A419,ETC!$A:$A,0))*INDEX('Control Panel'!$E:$E,MATCH($A419+1,'Control Panel'!$A:$A,1)),0)</f>
        <v>0</v>
      </c>
      <c r="F419" s="37">
        <f>IFERROR(INDEX(ETH!$F:$F,MATCH($A419,ETH!$A:$A,0))*INDEX('Control Panel'!$F:$F,MATCH('Index Volume'!$A419+1,'Control Panel'!$A:$A,1)),0)</f>
        <v>0</v>
      </c>
      <c r="G419" s="37">
        <f>IFERROR(INDEX(BCH!$F:$F,MATCH($A419,BCH!$A:$A,0))*INDEX('Control Panel'!$G:$G,MATCH('Index Volume'!$A419+1,'Control Panel'!$A:$A,1)),0)</f>
        <v>0</v>
      </c>
      <c r="H419" s="37">
        <f>IFERROR(INDEX(XMR!$F:$F,MATCH($A419,XMR!$A:$A,0))*INDEX('Control Panel'!$H:$H,MATCH('Index Volume'!$A419+1,'Control Panel'!$A:$A,1)),0)</f>
        <v>0</v>
      </c>
      <c r="I419" s="37">
        <f>IFERROR(INDEX(ZEC!$F:$F,MATCH($A419,ZEC!$A:$A,0))*INDEX('Control Panel'!$I:$I,MATCH('Index Volume'!$A419+1,'Control Panel'!$A:$A,1)),0)</f>
        <v>0</v>
      </c>
      <c r="J419" s="37">
        <f>IFERROR(INDEX(EOS!$F:$F,MATCH($A419,EOS!$A:$A,0))*INDEX('Control Panel'!$J:$J,MATCH('Index Volume'!$A419+1,'Control Panel'!$A:$A,1)),0)</f>
        <v>0</v>
      </c>
      <c r="K419" s="37">
        <f>IFERROR(INDEX(DASH!$F:$F,MATCH($A419,DASH!$A:$A,0))*INDEX('Control Panel'!$K:$K,MATCH('Index Volume'!$A419+1,'Control Panel'!$A:$A,1)),0)</f>
        <v>0</v>
      </c>
      <c r="L419" s="37">
        <f>IFERROR(INDEX(XLM!$F:$F,MATCH($A419,XLM!$A:$A,0))*INDEX('Control Panel'!$L:$L,MATCH('Index Volume'!$A419+1,'Control Panel'!$A:$A,1)),0)</f>
        <v>0</v>
      </c>
      <c r="M419" s="39">
        <f t="shared" si="152"/>
        <v>0</v>
      </c>
      <c r="N419" s="1" t="b">
        <f t="shared" si="153"/>
        <v>1</v>
      </c>
      <c r="O419" s="41">
        <f t="shared" si="154"/>
        <v>0</v>
      </c>
      <c r="Q419" s="7">
        <f t="shared" si="155"/>
        <v>0</v>
      </c>
      <c r="R419" s="7">
        <f t="shared" si="156"/>
        <v>0</v>
      </c>
      <c r="S419" s="7">
        <f t="shared" si="157"/>
        <v>0</v>
      </c>
      <c r="T419" s="7">
        <f t="shared" si="158"/>
        <v>0</v>
      </c>
      <c r="U419" s="7">
        <f t="shared" si="159"/>
        <v>0</v>
      </c>
      <c r="V419" s="7">
        <f t="shared" si="160"/>
        <v>0</v>
      </c>
      <c r="W419" s="7">
        <f t="shared" si="161"/>
        <v>0</v>
      </c>
      <c r="X419" s="7">
        <f t="shared" si="162"/>
        <v>0</v>
      </c>
      <c r="Y419" s="7">
        <f t="shared" si="163"/>
        <v>0</v>
      </c>
      <c r="Z419" s="7">
        <f t="shared" si="164"/>
        <v>0</v>
      </c>
      <c r="AA419" s="7">
        <f t="shared" si="165"/>
        <v>0</v>
      </c>
      <c r="AC419" s="7">
        <f t="shared" si="166"/>
        <v>0</v>
      </c>
      <c r="AD419" s="7">
        <f t="shared" si="167"/>
        <v>0</v>
      </c>
      <c r="AE419" s="7">
        <f t="shared" si="168"/>
        <v>0</v>
      </c>
      <c r="AF419" s="7">
        <f t="shared" si="169"/>
        <v>0</v>
      </c>
      <c r="AG419" s="7">
        <f t="shared" si="170"/>
        <v>0</v>
      </c>
      <c r="AH419" s="7">
        <f t="shared" si="171"/>
        <v>0</v>
      </c>
      <c r="AI419" s="7">
        <f t="shared" si="172"/>
        <v>0</v>
      </c>
      <c r="AJ419" s="7">
        <f t="shared" si="173"/>
        <v>0</v>
      </c>
      <c r="AK419" s="7">
        <f t="shared" si="174"/>
        <v>0</v>
      </c>
      <c r="AL419" s="7">
        <f t="shared" si="175"/>
        <v>0</v>
      </c>
      <c r="AM419" s="7">
        <f t="shared" si="176"/>
        <v>0</v>
      </c>
    </row>
    <row r="420" spans="1:39" hidden="1" x14ac:dyDescent="0.75">
      <c r="A420" s="3">
        <v>42058</v>
      </c>
      <c r="B420" s="37">
        <f>IFERROR(INDEX(BTC!$F:$F,MATCH($A420,BTC!$A:$A,0))*INDEX('Control Panel'!$B:$B,MATCH('Index Volume'!$A420+1,'Control Panel'!$A:$A,1)),0)</f>
        <v>0</v>
      </c>
      <c r="C420" s="37">
        <f>IFERROR(INDEX(XRP!$F:$F,MATCH($A420,XRP!$A:$A,0))*INDEX('Control Panel'!$C:$C,MATCH($A420+1,'Control Panel'!$A:$A,1)),0)</f>
        <v>0</v>
      </c>
      <c r="D420" s="37">
        <f>IFERROR(INDEX(LTC!$F:$F,MATCH($A420,LTC!$A:$A,0))*INDEX('Control Panel'!$D:$D,MATCH($A420+1,'Control Panel'!$A:$A,1)),0)</f>
        <v>0</v>
      </c>
      <c r="E420" s="37">
        <f>IFERROR(INDEX(ETC!$F:$F,MATCH($A420,ETC!$A:$A,0))*INDEX('Control Panel'!$E:$E,MATCH($A420+1,'Control Panel'!$A:$A,1)),0)</f>
        <v>0</v>
      </c>
      <c r="F420" s="37">
        <f>IFERROR(INDEX(ETH!$F:$F,MATCH($A420,ETH!$A:$A,0))*INDEX('Control Panel'!$F:$F,MATCH('Index Volume'!$A420+1,'Control Panel'!$A:$A,1)),0)</f>
        <v>0</v>
      </c>
      <c r="G420" s="37">
        <f>IFERROR(INDEX(BCH!$F:$F,MATCH($A420,BCH!$A:$A,0))*INDEX('Control Panel'!$G:$G,MATCH('Index Volume'!$A420+1,'Control Panel'!$A:$A,1)),0)</f>
        <v>0</v>
      </c>
      <c r="H420" s="37">
        <f>IFERROR(INDEX(XMR!$F:$F,MATCH($A420,XMR!$A:$A,0))*INDEX('Control Panel'!$H:$H,MATCH('Index Volume'!$A420+1,'Control Panel'!$A:$A,1)),0)</f>
        <v>0</v>
      </c>
      <c r="I420" s="37">
        <f>IFERROR(INDEX(ZEC!$F:$F,MATCH($A420,ZEC!$A:$A,0))*INDEX('Control Panel'!$I:$I,MATCH('Index Volume'!$A420+1,'Control Panel'!$A:$A,1)),0)</f>
        <v>0</v>
      </c>
      <c r="J420" s="37">
        <f>IFERROR(INDEX(EOS!$F:$F,MATCH($A420,EOS!$A:$A,0))*INDEX('Control Panel'!$J:$J,MATCH('Index Volume'!$A420+1,'Control Panel'!$A:$A,1)),0)</f>
        <v>0</v>
      </c>
      <c r="K420" s="37">
        <f>IFERROR(INDEX(DASH!$F:$F,MATCH($A420,DASH!$A:$A,0))*INDEX('Control Panel'!$K:$K,MATCH('Index Volume'!$A420+1,'Control Panel'!$A:$A,1)),0)</f>
        <v>0</v>
      </c>
      <c r="L420" s="37">
        <f>IFERROR(INDEX(XLM!$F:$F,MATCH($A420,XLM!$A:$A,0))*INDEX('Control Panel'!$L:$L,MATCH('Index Volume'!$A420+1,'Control Panel'!$A:$A,1)),0)</f>
        <v>0</v>
      </c>
      <c r="M420" s="39">
        <f t="shared" si="152"/>
        <v>0</v>
      </c>
      <c r="N420" s="1" t="b">
        <f t="shared" si="153"/>
        <v>1</v>
      </c>
      <c r="O420" s="41">
        <f t="shared" si="154"/>
        <v>0</v>
      </c>
      <c r="Q420" s="7">
        <f t="shared" si="155"/>
        <v>0</v>
      </c>
      <c r="R420" s="7">
        <f t="shared" si="156"/>
        <v>0</v>
      </c>
      <c r="S420" s="7">
        <f t="shared" si="157"/>
        <v>0</v>
      </c>
      <c r="T420" s="7">
        <f t="shared" si="158"/>
        <v>0</v>
      </c>
      <c r="U420" s="7">
        <f t="shared" si="159"/>
        <v>0</v>
      </c>
      <c r="V420" s="7">
        <f t="shared" si="160"/>
        <v>0</v>
      </c>
      <c r="W420" s="7">
        <f t="shared" si="161"/>
        <v>0</v>
      </c>
      <c r="X420" s="7">
        <f t="shared" si="162"/>
        <v>0</v>
      </c>
      <c r="Y420" s="7">
        <f t="shared" si="163"/>
        <v>0</v>
      </c>
      <c r="Z420" s="7">
        <f t="shared" si="164"/>
        <v>0</v>
      </c>
      <c r="AA420" s="7">
        <f t="shared" si="165"/>
        <v>0</v>
      </c>
      <c r="AC420" s="7">
        <f t="shared" si="166"/>
        <v>0</v>
      </c>
      <c r="AD420" s="7">
        <f t="shared" si="167"/>
        <v>0</v>
      </c>
      <c r="AE420" s="7">
        <f t="shared" si="168"/>
        <v>0</v>
      </c>
      <c r="AF420" s="7">
        <f t="shared" si="169"/>
        <v>0</v>
      </c>
      <c r="AG420" s="7">
        <f t="shared" si="170"/>
        <v>0</v>
      </c>
      <c r="AH420" s="7">
        <f t="shared" si="171"/>
        <v>0</v>
      </c>
      <c r="AI420" s="7">
        <f t="shared" si="172"/>
        <v>0</v>
      </c>
      <c r="AJ420" s="7">
        <f t="shared" si="173"/>
        <v>0</v>
      </c>
      <c r="AK420" s="7">
        <f t="shared" si="174"/>
        <v>0</v>
      </c>
      <c r="AL420" s="7">
        <f t="shared" si="175"/>
        <v>0</v>
      </c>
      <c r="AM420" s="7">
        <f t="shared" si="176"/>
        <v>0</v>
      </c>
    </row>
    <row r="421" spans="1:39" hidden="1" x14ac:dyDescent="0.75">
      <c r="A421" s="4">
        <v>42059</v>
      </c>
      <c r="B421" s="37">
        <f>IFERROR(INDEX(BTC!$F:$F,MATCH($A421,BTC!$A:$A,0))*INDEX('Control Panel'!$B:$B,MATCH('Index Volume'!$A421+1,'Control Panel'!$A:$A,1)),0)</f>
        <v>0</v>
      </c>
      <c r="C421" s="37">
        <f>IFERROR(INDEX(XRP!$F:$F,MATCH($A421,XRP!$A:$A,0))*INDEX('Control Panel'!$C:$C,MATCH($A421+1,'Control Panel'!$A:$A,1)),0)</f>
        <v>0</v>
      </c>
      <c r="D421" s="37">
        <f>IFERROR(INDEX(LTC!$F:$F,MATCH($A421,LTC!$A:$A,0))*INDEX('Control Panel'!$D:$D,MATCH($A421+1,'Control Panel'!$A:$A,1)),0)</f>
        <v>0</v>
      </c>
      <c r="E421" s="37">
        <f>IFERROR(INDEX(ETC!$F:$F,MATCH($A421,ETC!$A:$A,0))*INDEX('Control Panel'!$E:$E,MATCH($A421+1,'Control Panel'!$A:$A,1)),0)</f>
        <v>0</v>
      </c>
      <c r="F421" s="37">
        <f>IFERROR(INDEX(ETH!$F:$F,MATCH($A421,ETH!$A:$A,0))*INDEX('Control Panel'!$F:$F,MATCH('Index Volume'!$A421+1,'Control Panel'!$A:$A,1)),0)</f>
        <v>0</v>
      </c>
      <c r="G421" s="37">
        <f>IFERROR(INDEX(BCH!$F:$F,MATCH($A421,BCH!$A:$A,0))*INDEX('Control Panel'!$G:$G,MATCH('Index Volume'!$A421+1,'Control Panel'!$A:$A,1)),0)</f>
        <v>0</v>
      </c>
      <c r="H421" s="37">
        <f>IFERROR(INDEX(XMR!$F:$F,MATCH($A421,XMR!$A:$A,0))*INDEX('Control Panel'!$H:$H,MATCH('Index Volume'!$A421+1,'Control Panel'!$A:$A,1)),0)</f>
        <v>0</v>
      </c>
      <c r="I421" s="37">
        <f>IFERROR(INDEX(ZEC!$F:$F,MATCH($A421,ZEC!$A:$A,0))*INDEX('Control Panel'!$I:$I,MATCH('Index Volume'!$A421+1,'Control Panel'!$A:$A,1)),0)</f>
        <v>0</v>
      </c>
      <c r="J421" s="37">
        <f>IFERROR(INDEX(EOS!$F:$F,MATCH($A421,EOS!$A:$A,0))*INDEX('Control Panel'!$J:$J,MATCH('Index Volume'!$A421+1,'Control Panel'!$A:$A,1)),0)</f>
        <v>0</v>
      </c>
      <c r="K421" s="37">
        <f>IFERROR(INDEX(DASH!$F:$F,MATCH($A421,DASH!$A:$A,0))*INDEX('Control Panel'!$K:$K,MATCH('Index Volume'!$A421+1,'Control Panel'!$A:$A,1)),0)</f>
        <v>0</v>
      </c>
      <c r="L421" s="37">
        <f>IFERROR(INDEX(XLM!$F:$F,MATCH($A421,XLM!$A:$A,0))*INDEX('Control Panel'!$L:$L,MATCH('Index Volume'!$A421+1,'Control Panel'!$A:$A,1)),0)</f>
        <v>0</v>
      </c>
      <c r="M421" s="39">
        <f t="shared" si="152"/>
        <v>0</v>
      </c>
      <c r="N421" s="1" t="b">
        <f t="shared" si="153"/>
        <v>1</v>
      </c>
      <c r="O421" s="41">
        <f t="shared" si="154"/>
        <v>0</v>
      </c>
      <c r="Q421" s="7">
        <f t="shared" si="155"/>
        <v>0</v>
      </c>
      <c r="R421" s="7">
        <f t="shared" si="156"/>
        <v>0</v>
      </c>
      <c r="S421" s="7">
        <f t="shared" si="157"/>
        <v>0</v>
      </c>
      <c r="T421" s="7">
        <f t="shared" si="158"/>
        <v>0</v>
      </c>
      <c r="U421" s="7">
        <f t="shared" si="159"/>
        <v>0</v>
      </c>
      <c r="V421" s="7">
        <f t="shared" si="160"/>
        <v>0</v>
      </c>
      <c r="W421" s="7">
        <f t="shared" si="161"/>
        <v>0</v>
      </c>
      <c r="X421" s="7">
        <f t="shared" si="162"/>
        <v>0</v>
      </c>
      <c r="Y421" s="7">
        <f t="shared" si="163"/>
        <v>0</v>
      </c>
      <c r="Z421" s="7">
        <f t="shared" si="164"/>
        <v>0</v>
      </c>
      <c r="AA421" s="7">
        <f t="shared" si="165"/>
        <v>0</v>
      </c>
      <c r="AC421" s="7">
        <f t="shared" si="166"/>
        <v>0</v>
      </c>
      <c r="AD421" s="7">
        <f t="shared" si="167"/>
        <v>0</v>
      </c>
      <c r="AE421" s="7">
        <f t="shared" si="168"/>
        <v>0</v>
      </c>
      <c r="AF421" s="7">
        <f t="shared" si="169"/>
        <v>0</v>
      </c>
      <c r="AG421" s="7">
        <f t="shared" si="170"/>
        <v>0</v>
      </c>
      <c r="AH421" s="7">
        <f t="shared" si="171"/>
        <v>0</v>
      </c>
      <c r="AI421" s="7">
        <f t="shared" si="172"/>
        <v>0</v>
      </c>
      <c r="AJ421" s="7">
        <f t="shared" si="173"/>
        <v>0</v>
      </c>
      <c r="AK421" s="7">
        <f t="shared" si="174"/>
        <v>0</v>
      </c>
      <c r="AL421" s="7">
        <f t="shared" si="175"/>
        <v>0</v>
      </c>
      <c r="AM421" s="7">
        <f t="shared" si="176"/>
        <v>0</v>
      </c>
    </row>
    <row r="422" spans="1:39" hidden="1" x14ac:dyDescent="0.75">
      <c r="A422" s="3">
        <v>42060</v>
      </c>
      <c r="B422" s="37">
        <f>IFERROR(INDEX(BTC!$F:$F,MATCH($A422,BTC!$A:$A,0))*INDEX('Control Panel'!$B:$B,MATCH('Index Volume'!$A422+1,'Control Panel'!$A:$A,1)),0)</f>
        <v>0</v>
      </c>
      <c r="C422" s="37">
        <f>IFERROR(INDEX(XRP!$F:$F,MATCH($A422,XRP!$A:$A,0))*INDEX('Control Panel'!$C:$C,MATCH($A422+1,'Control Panel'!$A:$A,1)),0)</f>
        <v>0</v>
      </c>
      <c r="D422" s="37">
        <f>IFERROR(INDEX(LTC!$F:$F,MATCH($A422,LTC!$A:$A,0))*INDEX('Control Panel'!$D:$D,MATCH($A422+1,'Control Panel'!$A:$A,1)),0)</f>
        <v>0</v>
      </c>
      <c r="E422" s="37">
        <f>IFERROR(INDEX(ETC!$F:$F,MATCH($A422,ETC!$A:$A,0))*INDEX('Control Panel'!$E:$E,MATCH($A422+1,'Control Panel'!$A:$A,1)),0)</f>
        <v>0</v>
      </c>
      <c r="F422" s="37">
        <f>IFERROR(INDEX(ETH!$F:$F,MATCH($A422,ETH!$A:$A,0))*INDEX('Control Panel'!$F:$F,MATCH('Index Volume'!$A422+1,'Control Panel'!$A:$A,1)),0)</f>
        <v>0</v>
      </c>
      <c r="G422" s="37">
        <f>IFERROR(INDEX(BCH!$F:$F,MATCH($A422,BCH!$A:$A,0))*INDEX('Control Panel'!$G:$G,MATCH('Index Volume'!$A422+1,'Control Panel'!$A:$A,1)),0)</f>
        <v>0</v>
      </c>
      <c r="H422" s="37">
        <f>IFERROR(INDEX(XMR!$F:$F,MATCH($A422,XMR!$A:$A,0))*INDEX('Control Panel'!$H:$H,MATCH('Index Volume'!$A422+1,'Control Panel'!$A:$A,1)),0)</f>
        <v>0</v>
      </c>
      <c r="I422" s="37">
        <f>IFERROR(INDEX(ZEC!$F:$F,MATCH($A422,ZEC!$A:$A,0))*INDEX('Control Panel'!$I:$I,MATCH('Index Volume'!$A422+1,'Control Panel'!$A:$A,1)),0)</f>
        <v>0</v>
      </c>
      <c r="J422" s="37">
        <f>IFERROR(INDEX(EOS!$F:$F,MATCH($A422,EOS!$A:$A,0))*INDEX('Control Panel'!$J:$J,MATCH('Index Volume'!$A422+1,'Control Panel'!$A:$A,1)),0)</f>
        <v>0</v>
      </c>
      <c r="K422" s="37">
        <f>IFERROR(INDEX(DASH!$F:$F,MATCH($A422,DASH!$A:$A,0))*INDEX('Control Panel'!$K:$K,MATCH('Index Volume'!$A422+1,'Control Panel'!$A:$A,1)),0)</f>
        <v>0</v>
      </c>
      <c r="L422" s="37">
        <f>IFERROR(INDEX(XLM!$F:$F,MATCH($A422,XLM!$A:$A,0))*INDEX('Control Panel'!$L:$L,MATCH('Index Volume'!$A422+1,'Control Panel'!$A:$A,1)),0)</f>
        <v>0</v>
      </c>
      <c r="M422" s="39">
        <f t="shared" si="152"/>
        <v>0</v>
      </c>
      <c r="N422" s="1" t="b">
        <f t="shared" si="153"/>
        <v>1</v>
      </c>
      <c r="O422" s="41">
        <f t="shared" si="154"/>
        <v>0</v>
      </c>
      <c r="Q422" s="7">
        <f t="shared" si="155"/>
        <v>0</v>
      </c>
      <c r="R422" s="7">
        <f t="shared" si="156"/>
        <v>0</v>
      </c>
      <c r="S422" s="7">
        <f t="shared" si="157"/>
        <v>0</v>
      </c>
      <c r="T422" s="7">
        <f t="shared" si="158"/>
        <v>0</v>
      </c>
      <c r="U422" s="7">
        <f t="shared" si="159"/>
        <v>0</v>
      </c>
      <c r="V422" s="7">
        <f t="shared" si="160"/>
        <v>0</v>
      </c>
      <c r="W422" s="7">
        <f t="shared" si="161"/>
        <v>0</v>
      </c>
      <c r="X422" s="7">
        <f t="shared" si="162"/>
        <v>0</v>
      </c>
      <c r="Y422" s="7">
        <f t="shared" si="163"/>
        <v>0</v>
      </c>
      <c r="Z422" s="7">
        <f t="shared" si="164"/>
        <v>0</v>
      </c>
      <c r="AA422" s="7">
        <f t="shared" si="165"/>
        <v>0</v>
      </c>
      <c r="AC422" s="7">
        <f t="shared" si="166"/>
        <v>0</v>
      </c>
      <c r="AD422" s="7">
        <f t="shared" si="167"/>
        <v>0</v>
      </c>
      <c r="AE422" s="7">
        <f t="shared" si="168"/>
        <v>0</v>
      </c>
      <c r="AF422" s="7">
        <f t="shared" si="169"/>
        <v>0</v>
      </c>
      <c r="AG422" s="7">
        <f t="shared" si="170"/>
        <v>0</v>
      </c>
      <c r="AH422" s="7">
        <f t="shared" si="171"/>
        <v>0</v>
      </c>
      <c r="AI422" s="7">
        <f t="shared" si="172"/>
        <v>0</v>
      </c>
      <c r="AJ422" s="7">
        <f t="shared" si="173"/>
        <v>0</v>
      </c>
      <c r="AK422" s="7">
        <f t="shared" si="174"/>
        <v>0</v>
      </c>
      <c r="AL422" s="7">
        <f t="shared" si="175"/>
        <v>0</v>
      </c>
      <c r="AM422" s="7">
        <f t="shared" si="176"/>
        <v>0</v>
      </c>
    </row>
    <row r="423" spans="1:39" hidden="1" x14ac:dyDescent="0.75">
      <c r="A423" s="4">
        <v>42061</v>
      </c>
      <c r="B423" s="37">
        <f>IFERROR(INDEX(BTC!$F:$F,MATCH($A423,BTC!$A:$A,0))*INDEX('Control Panel'!$B:$B,MATCH('Index Volume'!$A423+1,'Control Panel'!$A:$A,1)),0)</f>
        <v>0</v>
      </c>
      <c r="C423" s="37">
        <f>IFERROR(INDEX(XRP!$F:$F,MATCH($A423,XRP!$A:$A,0))*INDEX('Control Panel'!$C:$C,MATCH($A423+1,'Control Panel'!$A:$A,1)),0)</f>
        <v>0</v>
      </c>
      <c r="D423" s="37">
        <f>IFERROR(INDEX(LTC!$F:$F,MATCH($A423,LTC!$A:$A,0))*INDEX('Control Panel'!$D:$D,MATCH($A423+1,'Control Panel'!$A:$A,1)),0)</f>
        <v>0</v>
      </c>
      <c r="E423" s="37">
        <f>IFERROR(INDEX(ETC!$F:$F,MATCH($A423,ETC!$A:$A,0))*INDEX('Control Panel'!$E:$E,MATCH($A423+1,'Control Panel'!$A:$A,1)),0)</f>
        <v>0</v>
      </c>
      <c r="F423" s="37">
        <f>IFERROR(INDEX(ETH!$F:$F,MATCH($A423,ETH!$A:$A,0))*INDEX('Control Panel'!$F:$F,MATCH('Index Volume'!$A423+1,'Control Panel'!$A:$A,1)),0)</f>
        <v>0</v>
      </c>
      <c r="G423" s="37">
        <f>IFERROR(INDEX(BCH!$F:$F,MATCH($A423,BCH!$A:$A,0))*INDEX('Control Panel'!$G:$G,MATCH('Index Volume'!$A423+1,'Control Panel'!$A:$A,1)),0)</f>
        <v>0</v>
      </c>
      <c r="H423" s="37">
        <f>IFERROR(INDEX(XMR!$F:$F,MATCH($A423,XMR!$A:$A,0))*INDEX('Control Panel'!$H:$H,MATCH('Index Volume'!$A423+1,'Control Panel'!$A:$A,1)),0)</f>
        <v>0</v>
      </c>
      <c r="I423" s="37">
        <f>IFERROR(INDEX(ZEC!$F:$F,MATCH($A423,ZEC!$A:$A,0))*INDEX('Control Panel'!$I:$I,MATCH('Index Volume'!$A423+1,'Control Panel'!$A:$A,1)),0)</f>
        <v>0</v>
      </c>
      <c r="J423" s="37">
        <f>IFERROR(INDEX(EOS!$F:$F,MATCH($A423,EOS!$A:$A,0))*INDEX('Control Panel'!$J:$J,MATCH('Index Volume'!$A423+1,'Control Panel'!$A:$A,1)),0)</f>
        <v>0</v>
      </c>
      <c r="K423" s="37">
        <f>IFERROR(INDEX(DASH!$F:$F,MATCH($A423,DASH!$A:$A,0))*INDEX('Control Panel'!$K:$K,MATCH('Index Volume'!$A423+1,'Control Panel'!$A:$A,1)),0)</f>
        <v>0</v>
      </c>
      <c r="L423" s="37">
        <f>IFERROR(INDEX(XLM!$F:$F,MATCH($A423,XLM!$A:$A,0))*INDEX('Control Panel'!$L:$L,MATCH('Index Volume'!$A423+1,'Control Panel'!$A:$A,1)),0)</f>
        <v>0</v>
      </c>
      <c r="M423" s="39">
        <f t="shared" si="152"/>
        <v>0</v>
      </c>
      <c r="N423" s="1" t="b">
        <f t="shared" si="153"/>
        <v>1</v>
      </c>
      <c r="O423" s="41">
        <f t="shared" si="154"/>
        <v>0</v>
      </c>
      <c r="Q423" s="7">
        <f t="shared" si="155"/>
        <v>0</v>
      </c>
      <c r="R423" s="7">
        <f t="shared" si="156"/>
        <v>0</v>
      </c>
      <c r="S423" s="7">
        <f t="shared" si="157"/>
        <v>0</v>
      </c>
      <c r="T423" s="7">
        <f t="shared" si="158"/>
        <v>0</v>
      </c>
      <c r="U423" s="7">
        <f t="shared" si="159"/>
        <v>0</v>
      </c>
      <c r="V423" s="7">
        <f t="shared" si="160"/>
        <v>0</v>
      </c>
      <c r="W423" s="7">
        <f t="shared" si="161"/>
        <v>0</v>
      </c>
      <c r="X423" s="7">
        <f t="shared" si="162"/>
        <v>0</v>
      </c>
      <c r="Y423" s="7">
        <f t="shared" si="163"/>
        <v>0</v>
      </c>
      <c r="Z423" s="7">
        <f t="shared" si="164"/>
        <v>0</v>
      </c>
      <c r="AA423" s="7">
        <f t="shared" si="165"/>
        <v>0</v>
      </c>
      <c r="AC423" s="7">
        <f t="shared" si="166"/>
        <v>0</v>
      </c>
      <c r="AD423" s="7">
        <f t="shared" si="167"/>
        <v>0</v>
      </c>
      <c r="AE423" s="7">
        <f t="shared" si="168"/>
        <v>0</v>
      </c>
      <c r="AF423" s="7">
        <f t="shared" si="169"/>
        <v>0</v>
      </c>
      <c r="AG423" s="7">
        <f t="shared" si="170"/>
        <v>0</v>
      </c>
      <c r="AH423" s="7">
        <f t="shared" si="171"/>
        <v>0</v>
      </c>
      <c r="AI423" s="7">
        <f t="shared" si="172"/>
        <v>0</v>
      </c>
      <c r="AJ423" s="7">
        <f t="shared" si="173"/>
        <v>0</v>
      </c>
      <c r="AK423" s="7">
        <f t="shared" si="174"/>
        <v>0</v>
      </c>
      <c r="AL423" s="7">
        <f t="shared" si="175"/>
        <v>0</v>
      </c>
      <c r="AM423" s="7">
        <f t="shared" si="176"/>
        <v>0</v>
      </c>
    </row>
    <row r="424" spans="1:39" hidden="1" x14ac:dyDescent="0.75">
      <c r="A424" s="3">
        <v>42062</v>
      </c>
      <c r="B424" s="37">
        <f>IFERROR(INDEX(BTC!$F:$F,MATCH($A424,BTC!$A:$A,0))*INDEX('Control Panel'!$B:$B,MATCH('Index Volume'!$A424+1,'Control Panel'!$A:$A,1)),0)</f>
        <v>0</v>
      </c>
      <c r="C424" s="37">
        <f>IFERROR(INDEX(XRP!$F:$F,MATCH($A424,XRP!$A:$A,0))*INDEX('Control Panel'!$C:$C,MATCH($A424+1,'Control Panel'!$A:$A,1)),0)</f>
        <v>0</v>
      </c>
      <c r="D424" s="37">
        <f>IFERROR(INDEX(LTC!$F:$F,MATCH($A424,LTC!$A:$A,0))*INDEX('Control Panel'!$D:$D,MATCH($A424+1,'Control Panel'!$A:$A,1)),0)</f>
        <v>0</v>
      </c>
      <c r="E424" s="37">
        <f>IFERROR(INDEX(ETC!$F:$F,MATCH($A424,ETC!$A:$A,0))*INDEX('Control Panel'!$E:$E,MATCH($A424+1,'Control Panel'!$A:$A,1)),0)</f>
        <v>0</v>
      </c>
      <c r="F424" s="37">
        <f>IFERROR(INDEX(ETH!$F:$F,MATCH($A424,ETH!$A:$A,0))*INDEX('Control Panel'!$F:$F,MATCH('Index Volume'!$A424+1,'Control Panel'!$A:$A,1)),0)</f>
        <v>0</v>
      </c>
      <c r="G424" s="37">
        <f>IFERROR(INDEX(BCH!$F:$F,MATCH($A424,BCH!$A:$A,0))*INDEX('Control Panel'!$G:$G,MATCH('Index Volume'!$A424+1,'Control Panel'!$A:$A,1)),0)</f>
        <v>0</v>
      </c>
      <c r="H424" s="37">
        <f>IFERROR(INDEX(XMR!$F:$F,MATCH($A424,XMR!$A:$A,0))*INDEX('Control Panel'!$H:$H,MATCH('Index Volume'!$A424+1,'Control Panel'!$A:$A,1)),0)</f>
        <v>0</v>
      </c>
      <c r="I424" s="37">
        <f>IFERROR(INDEX(ZEC!$F:$F,MATCH($A424,ZEC!$A:$A,0))*INDEX('Control Panel'!$I:$I,MATCH('Index Volume'!$A424+1,'Control Panel'!$A:$A,1)),0)</f>
        <v>0</v>
      </c>
      <c r="J424" s="37">
        <f>IFERROR(INDEX(EOS!$F:$F,MATCH($A424,EOS!$A:$A,0))*INDEX('Control Panel'!$J:$J,MATCH('Index Volume'!$A424+1,'Control Panel'!$A:$A,1)),0)</f>
        <v>0</v>
      </c>
      <c r="K424" s="37">
        <f>IFERROR(INDEX(DASH!$F:$F,MATCH($A424,DASH!$A:$A,0))*INDEX('Control Panel'!$K:$K,MATCH('Index Volume'!$A424+1,'Control Panel'!$A:$A,1)),0)</f>
        <v>0</v>
      </c>
      <c r="L424" s="37">
        <f>IFERROR(INDEX(XLM!$F:$F,MATCH($A424,XLM!$A:$A,0))*INDEX('Control Panel'!$L:$L,MATCH('Index Volume'!$A424+1,'Control Panel'!$A:$A,1)),0)</f>
        <v>0</v>
      </c>
      <c r="M424" s="39">
        <f t="shared" si="152"/>
        <v>0</v>
      </c>
      <c r="N424" s="1" t="b">
        <f t="shared" si="153"/>
        <v>1</v>
      </c>
      <c r="O424" s="41">
        <f t="shared" si="154"/>
        <v>0</v>
      </c>
      <c r="Q424" s="7">
        <f t="shared" si="155"/>
        <v>0</v>
      </c>
      <c r="R424" s="7">
        <f t="shared" si="156"/>
        <v>0</v>
      </c>
      <c r="S424" s="7">
        <f t="shared" si="157"/>
        <v>0</v>
      </c>
      <c r="T424" s="7">
        <f t="shared" si="158"/>
        <v>0</v>
      </c>
      <c r="U424" s="7">
        <f t="shared" si="159"/>
        <v>0</v>
      </c>
      <c r="V424" s="7">
        <f t="shared" si="160"/>
        <v>0</v>
      </c>
      <c r="W424" s="7">
        <f t="shared" si="161"/>
        <v>0</v>
      </c>
      <c r="X424" s="7">
        <f t="shared" si="162"/>
        <v>0</v>
      </c>
      <c r="Y424" s="7">
        <f t="shared" si="163"/>
        <v>0</v>
      </c>
      <c r="Z424" s="7">
        <f t="shared" si="164"/>
        <v>0</v>
      </c>
      <c r="AA424" s="7">
        <f t="shared" si="165"/>
        <v>0</v>
      </c>
      <c r="AC424" s="7">
        <f t="shared" si="166"/>
        <v>0</v>
      </c>
      <c r="AD424" s="7">
        <f t="shared" si="167"/>
        <v>0</v>
      </c>
      <c r="AE424" s="7">
        <f t="shared" si="168"/>
        <v>0</v>
      </c>
      <c r="AF424" s="7">
        <f t="shared" si="169"/>
        <v>0</v>
      </c>
      <c r="AG424" s="7">
        <f t="shared" si="170"/>
        <v>0</v>
      </c>
      <c r="AH424" s="7">
        <f t="shared" si="171"/>
        <v>0</v>
      </c>
      <c r="AI424" s="7">
        <f t="shared" si="172"/>
        <v>0</v>
      </c>
      <c r="AJ424" s="7">
        <f t="shared" si="173"/>
        <v>0</v>
      </c>
      <c r="AK424" s="7">
        <f t="shared" si="174"/>
        <v>0</v>
      </c>
      <c r="AL424" s="7">
        <f t="shared" si="175"/>
        <v>0</v>
      </c>
      <c r="AM424" s="7">
        <f t="shared" si="176"/>
        <v>0</v>
      </c>
    </row>
    <row r="425" spans="1:39" hidden="1" x14ac:dyDescent="0.75">
      <c r="A425" s="4">
        <v>42063</v>
      </c>
      <c r="B425" s="37">
        <f>IFERROR(INDEX(BTC!$F:$F,MATCH($A425,BTC!$A:$A,0))*INDEX('Control Panel'!$B:$B,MATCH('Index Volume'!$A425+1,'Control Panel'!$A:$A,1)),0)</f>
        <v>0</v>
      </c>
      <c r="C425" s="37">
        <f>IFERROR(INDEX(XRP!$F:$F,MATCH($A425,XRP!$A:$A,0))*INDEX('Control Panel'!$C:$C,MATCH($A425+1,'Control Panel'!$A:$A,1)),0)</f>
        <v>0</v>
      </c>
      <c r="D425" s="37">
        <f>IFERROR(INDEX(LTC!$F:$F,MATCH($A425,LTC!$A:$A,0))*INDEX('Control Panel'!$D:$D,MATCH($A425+1,'Control Panel'!$A:$A,1)),0)</f>
        <v>0</v>
      </c>
      <c r="E425" s="37">
        <f>IFERROR(INDEX(ETC!$F:$F,MATCH($A425,ETC!$A:$A,0))*INDEX('Control Panel'!$E:$E,MATCH($A425+1,'Control Panel'!$A:$A,1)),0)</f>
        <v>0</v>
      </c>
      <c r="F425" s="37">
        <f>IFERROR(INDEX(ETH!$F:$F,MATCH($A425,ETH!$A:$A,0))*INDEX('Control Panel'!$F:$F,MATCH('Index Volume'!$A425+1,'Control Panel'!$A:$A,1)),0)</f>
        <v>0</v>
      </c>
      <c r="G425" s="37">
        <f>IFERROR(INDEX(BCH!$F:$F,MATCH($A425,BCH!$A:$A,0))*INDEX('Control Panel'!$G:$G,MATCH('Index Volume'!$A425+1,'Control Panel'!$A:$A,1)),0)</f>
        <v>0</v>
      </c>
      <c r="H425" s="37">
        <f>IFERROR(INDEX(XMR!$F:$F,MATCH($A425,XMR!$A:$A,0))*INDEX('Control Panel'!$H:$H,MATCH('Index Volume'!$A425+1,'Control Panel'!$A:$A,1)),0)</f>
        <v>0</v>
      </c>
      <c r="I425" s="37">
        <f>IFERROR(INDEX(ZEC!$F:$F,MATCH($A425,ZEC!$A:$A,0))*INDEX('Control Panel'!$I:$I,MATCH('Index Volume'!$A425+1,'Control Panel'!$A:$A,1)),0)</f>
        <v>0</v>
      </c>
      <c r="J425" s="37">
        <f>IFERROR(INDEX(EOS!$F:$F,MATCH($A425,EOS!$A:$A,0))*INDEX('Control Panel'!$J:$J,MATCH('Index Volume'!$A425+1,'Control Panel'!$A:$A,1)),0)</f>
        <v>0</v>
      </c>
      <c r="K425" s="37">
        <f>IFERROR(INDEX(DASH!$F:$F,MATCH($A425,DASH!$A:$A,0))*INDEX('Control Panel'!$K:$K,MATCH('Index Volume'!$A425+1,'Control Panel'!$A:$A,1)),0)</f>
        <v>0</v>
      </c>
      <c r="L425" s="37">
        <f>IFERROR(INDEX(XLM!$F:$F,MATCH($A425,XLM!$A:$A,0))*INDEX('Control Panel'!$L:$L,MATCH('Index Volume'!$A425+1,'Control Panel'!$A:$A,1)),0)</f>
        <v>0</v>
      </c>
      <c r="M425" s="39">
        <f t="shared" si="152"/>
        <v>0</v>
      </c>
      <c r="N425" s="1" t="b">
        <f t="shared" si="153"/>
        <v>1</v>
      </c>
      <c r="O425" s="41">
        <f t="shared" si="154"/>
        <v>0</v>
      </c>
      <c r="Q425" s="7">
        <f t="shared" si="155"/>
        <v>0</v>
      </c>
      <c r="R425" s="7">
        <f t="shared" si="156"/>
        <v>0</v>
      </c>
      <c r="S425" s="7">
        <f t="shared" si="157"/>
        <v>0</v>
      </c>
      <c r="T425" s="7">
        <f t="shared" si="158"/>
        <v>0</v>
      </c>
      <c r="U425" s="7">
        <f t="shared" si="159"/>
        <v>0</v>
      </c>
      <c r="V425" s="7">
        <f t="shared" si="160"/>
        <v>0</v>
      </c>
      <c r="W425" s="7">
        <f t="shared" si="161"/>
        <v>0</v>
      </c>
      <c r="X425" s="7">
        <f t="shared" si="162"/>
        <v>0</v>
      </c>
      <c r="Y425" s="7">
        <f t="shared" si="163"/>
        <v>0</v>
      </c>
      <c r="Z425" s="7">
        <f t="shared" si="164"/>
        <v>0</v>
      </c>
      <c r="AA425" s="7">
        <f t="shared" si="165"/>
        <v>0</v>
      </c>
      <c r="AC425" s="7">
        <f t="shared" si="166"/>
        <v>0</v>
      </c>
      <c r="AD425" s="7">
        <f t="shared" si="167"/>
        <v>0</v>
      </c>
      <c r="AE425" s="7">
        <f t="shared" si="168"/>
        <v>0</v>
      </c>
      <c r="AF425" s="7">
        <f t="shared" si="169"/>
        <v>0</v>
      </c>
      <c r="AG425" s="7">
        <f t="shared" si="170"/>
        <v>0</v>
      </c>
      <c r="AH425" s="7">
        <f t="shared" si="171"/>
        <v>0</v>
      </c>
      <c r="AI425" s="7">
        <f t="shared" si="172"/>
        <v>0</v>
      </c>
      <c r="AJ425" s="7">
        <f t="shared" si="173"/>
        <v>0</v>
      </c>
      <c r="AK425" s="7">
        <f t="shared" si="174"/>
        <v>0</v>
      </c>
      <c r="AL425" s="7">
        <f t="shared" si="175"/>
        <v>0</v>
      </c>
      <c r="AM425" s="7">
        <f t="shared" si="176"/>
        <v>0</v>
      </c>
    </row>
    <row r="426" spans="1:39" hidden="1" x14ac:dyDescent="0.75">
      <c r="A426" s="3">
        <v>42064</v>
      </c>
      <c r="B426" s="37">
        <f>IFERROR(INDEX(BTC!$F:$F,MATCH($A426,BTC!$A:$A,0))*INDEX('Control Panel'!$B:$B,MATCH('Index Volume'!$A426+1,'Control Panel'!$A:$A,1)),0)</f>
        <v>0</v>
      </c>
      <c r="C426" s="37">
        <f>IFERROR(INDEX(XRP!$F:$F,MATCH($A426,XRP!$A:$A,0))*INDEX('Control Panel'!$C:$C,MATCH($A426+1,'Control Panel'!$A:$A,1)),0)</f>
        <v>0</v>
      </c>
      <c r="D426" s="37">
        <f>IFERROR(INDEX(LTC!$F:$F,MATCH($A426,LTC!$A:$A,0))*INDEX('Control Panel'!$D:$D,MATCH($A426+1,'Control Panel'!$A:$A,1)),0)</f>
        <v>0</v>
      </c>
      <c r="E426" s="37">
        <f>IFERROR(INDEX(ETC!$F:$F,MATCH($A426,ETC!$A:$A,0))*INDEX('Control Panel'!$E:$E,MATCH($A426+1,'Control Panel'!$A:$A,1)),0)</f>
        <v>0</v>
      </c>
      <c r="F426" s="37">
        <f>IFERROR(INDEX(ETH!$F:$F,MATCH($A426,ETH!$A:$A,0))*INDEX('Control Panel'!$F:$F,MATCH('Index Volume'!$A426+1,'Control Panel'!$A:$A,1)),0)</f>
        <v>0</v>
      </c>
      <c r="G426" s="37">
        <f>IFERROR(INDEX(BCH!$F:$F,MATCH($A426,BCH!$A:$A,0))*INDEX('Control Panel'!$G:$G,MATCH('Index Volume'!$A426+1,'Control Panel'!$A:$A,1)),0)</f>
        <v>0</v>
      </c>
      <c r="H426" s="37">
        <f>IFERROR(INDEX(XMR!$F:$F,MATCH($A426,XMR!$A:$A,0))*INDEX('Control Panel'!$H:$H,MATCH('Index Volume'!$A426+1,'Control Panel'!$A:$A,1)),0)</f>
        <v>0</v>
      </c>
      <c r="I426" s="37">
        <f>IFERROR(INDEX(ZEC!$F:$F,MATCH($A426,ZEC!$A:$A,0))*INDEX('Control Panel'!$I:$I,MATCH('Index Volume'!$A426+1,'Control Panel'!$A:$A,1)),0)</f>
        <v>0</v>
      </c>
      <c r="J426" s="37">
        <f>IFERROR(INDEX(EOS!$F:$F,MATCH($A426,EOS!$A:$A,0))*INDEX('Control Panel'!$J:$J,MATCH('Index Volume'!$A426+1,'Control Panel'!$A:$A,1)),0)</f>
        <v>0</v>
      </c>
      <c r="K426" s="37">
        <f>IFERROR(INDEX(DASH!$F:$F,MATCH($A426,DASH!$A:$A,0))*INDEX('Control Panel'!$K:$K,MATCH('Index Volume'!$A426+1,'Control Panel'!$A:$A,1)),0)</f>
        <v>0</v>
      </c>
      <c r="L426" s="37">
        <f>IFERROR(INDEX(XLM!$F:$F,MATCH($A426,XLM!$A:$A,0))*INDEX('Control Panel'!$L:$L,MATCH('Index Volume'!$A426+1,'Control Panel'!$A:$A,1)),0)</f>
        <v>0</v>
      </c>
      <c r="M426" s="39">
        <f t="shared" si="152"/>
        <v>0</v>
      </c>
      <c r="N426" s="1" t="b">
        <f t="shared" si="153"/>
        <v>1</v>
      </c>
      <c r="O426" s="41">
        <f t="shared" si="154"/>
        <v>0</v>
      </c>
      <c r="Q426" s="7">
        <f t="shared" si="155"/>
        <v>0</v>
      </c>
      <c r="R426" s="7">
        <f t="shared" si="156"/>
        <v>0</v>
      </c>
      <c r="S426" s="7">
        <f t="shared" si="157"/>
        <v>0</v>
      </c>
      <c r="T426" s="7">
        <f t="shared" si="158"/>
        <v>0</v>
      </c>
      <c r="U426" s="7">
        <f t="shared" si="159"/>
        <v>0</v>
      </c>
      <c r="V426" s="7">
        <f t="shared" si="160"/>
        <v>0</v>
      </c>
      <c r="W426" s="7">
        <f t="shared" si="161"/>
        <v>0</v>
      </c>
      <c r="X426" s="7">
        <f t="shared" si="162"/>
        <v>0</v>
      </c>
      <c r="Y426" s="7">
        <f t="shared" si="163"/>
        <v>0</v>
      </c>
      <c r="Z426" s="7">
        <f t="shared" si="164"/>
        <v>0</v>
      </c>
      <c r="AA426" s="7">
        <f t="shared" si="165"/>
        <v>0</v>
      </c>
      <c r="AC426" s="7">
        <f t="shared" si="166"/>
        <v>0</v>
      </c>
      <c r="AD426" s="7">
        <f t="shared" si="167"/>
        <v>0</v>
      </c>
      <c r="AE426" s="7">
        <f t="shared" si="168"/>
        <v>0</v>
      </c>
      <c r="AF426" s="7">
        <f t="shared" si="169"/>
        <v>0</v>
      </c>
      <c r="AG426" s="7">
        <f t="shared" si="170"/>
        <v>0</v>
      </c>
      <c r="AH426" s="7">
        <f t="shared" si="171"/>
        <v>0</v>
      </c>
      <c r="AI426" s="7">
        <f t="shared" si="172"/>
        <v>0</v>
      </c>
      <c r="AJ426" s="7">
        <f t="shared" si="173"/>
        <v>0</v>
      </c>
      <c r="AK426" s="7">
        <f t="shared" si="174"/>
        <v>0</v>
      </c>
      <c r="AL426" s="7">
        <f t="shared" si="175"/>
        <v>0</v>
      </c>
      <c r="AM426" s="7">
        <f t="shared" si="176"/>
        <v>0</v>
      </c>
    </row>
    <row r="427" spans="1:39" hidden="1" x14ac:dyDescent="0.75">
      <c r="A427" s="4">
        <v>42065</v>
      </c>
      <c r="B427" s="37">
        <f>IFERROR(INDEX(BTC!$F:$F,MATCH($A427,BTC!$A:$A,0))*INDEX('Control Panel'!$B:$B,MATCH('Index Volume'!$A427+1,'Control Panel'!$A:$A,1)),0)</f>
        <v>0</v>
      </c>
      <c r="C427" s="37">
        <f>IFERROR(INDEX(XRP!$F:$F,MATCH($A427,XRP!$A:$A,0))*INDEX('Control Panel'!$C:$C,MATCH($A427+1,'Control Panel'!$A:$A,1)),0)</f>
        <v>0</v>
      </c>
      <c r="D427" s="37">
        <f>IFERROR(INDEX(LTC!$F:$F,MATCH($A427,LTC!$A:$A,0))*INDEX('Control Panel'!$D:$D,MATCH($A427+1,'Control Panel'!$A:$A,1)),0)</f>
        <v>0</v>
      </c>
      <c r="E427" s="37">
        <f>IFERROR(INDEX(ETC!$F:$F,MATCH($A427,ETC!$A:$A,0))*INDEX('Control Panel'!$E:$E,MATCH($A427+1,'Control Panel'!$A:$A,1)),0)</f>
        <v>0</v>
      </c>
      <c r="F427" s="37">
        <f>IFERROR(INDEX(ETH!$F:$F,MATCH($A427,ETH!$A:$A,0))*INDEX('Control Panel'!$F:$F,MATCH('Index Volume'!$A427+1,'Control Panel'!$A:$A,1)),0)</f>
        <v>0</v>
      </c>
      <c r="G427" s="37">
        <f>IFERROR(INDEX(BCH!$F:$F,MATCH($A427,BCH!$A:$A,0))*INDEX('Control Panel'!$G:$G,MATCH('Index Volume'!$A427+1,'Control Panel'!$A:$A,1)),0)</f>
        <v>0</v>
      </c>
      <c r="H427" s="37">
        <f>IFERROR(INDEX(XMR!$F:$F,MATCH($A427,XMR!$A:$A,0))*INDEX('Control Panel'!$H:$H,MATCH('Index Volume'!$A427+1,'Control Panel'!$A:$A,1)),0)</f>
        <v>0</v>
      </c>
      <c r="I427" s="37">
        <f>IFERROR(INDEX(ZEC!$F:$F,MATCH($A427,ZEC!$A:$A,0))*INDEX('Control Panel'!$I:$I,MATCH('Index Volume'!$A427+1,'Control Panel'!$A:$A,1)),0)</f>
        <v>0</v>
      </c>
      <c r="J427" s="37">
        <f>IFERROR(INDEX(EOS!$F:$F,MATCH($A427,EOS!$A:$A,0))*INDEX('Control Panel'!$J:$J,MATCH('Index Volume'!$A427+1,'Control Panel'!$A:$A,1)),0)</f>
        <v>0</v>
      </c>
      <c r="K427" s="37">
        <f>IFERROR(INDEX(DASH!$F:$F,MATCH($A427,DASH!$A:$A,0))*INDEX('Control Panel'!$K:$K,MATCH('Index Volume'!$A427+1,'Control Panel'!$A:$A,1)),0)</f>
        <v>0</v>
      </c>
      <c r="L427" s="37">
        <f>IFERROR(INDEX(XLM!$F:$F,MATCH($A427,XLM!$A:$A,0))*INDEX('Control Panel'!$L:$L,MATCH('Index Volume'!$A427+1,'Control Panel'!$A:$A,1)),0)</f>
        <v>0</v>
      </c>
      <c r="M427" s="39">
        <f t="shared" si="152"/>
        <v>0</v>
      </c>
      <c r="N427" s="1" t="b">
        <f t="shared" si="153"/>
        <v>1</v>
      </c>
      <c r="O427" s="41">
        <f t="shared" si="154"/>
        <v>0</v>
      </c>
      <c r="Q427" s="7">
        <f t="shared" si="155"/>
        <v>0</v>
      </c>
      <c r="R427" s="7">
        <f t="shared" si="156"/>
        <v>0</v>
      </c>
      <c r="S427" s="7">
        <f t="shared" si="157"/>
        <v>0</v>
      </c>
      <c r="T427" s="7">
        <f t="shared" si="158"/>
        <v>0</v>
      </c>
      <c r="U427" s="7">
        <f t="shared" si="159"/>
        <v>0</v>
      </c>
      <c r="V427" s="7">
        <f t="shared" si="160"/>
        <v>0</v>
      </c>
      <c r="W427" s="7">
        <f t="shared" si="161"/>
        <v>0</v>
      </c>
      <c r="X427" s="7">
        <f t="shared" si="162"/>
        <v>0</v>
      </c>
      <c r="Y427" s="7">
        <f t="shared" si="163"/>
        <v>0</v>
      </c>
      <c r="Z427" s="7">
        <f t="shared" si="164"/>
        <v>0</v>
      </c>
      <c r="AA427" s="7">
        <f t="shared" si="165"/>
        <v>0</v>
      </c>
      <c r="AC427" s="7">
        <f t="shared" si="166"/>
        <v>0</v>
      </c>
      <c r="AD427" s="7">
        <f t="shared" si="167"/>
        <v>0</v>
      </c>
      <c r="AE427" s="7">
        <f t="shared" si="168"/>
        <v>0</v>
      </c>
      <c r="AF427" s="7">
        <f t="shared" si="169"/>
        <v>0</v>
      </c>
      <c r="AG427" s="7">
        <f t="shared" si="170"/>
        <v>0</v>
      </c>
      <c r="AH427" s="7">
        <f t="shared" si="171"/>
        <v>0</v>
      </c>
      <c r="AI427" s="7">
        <f t="shared" si="172"/>
        <v>0</v>
      </c>
      <c r="AJ427" s="7">
        <f t="shared" si="173"/>
        <v>0</v>
      </c>
      <c r="AK427" s="7">
        <f t="shared" si="174"/>
        <v>0</v>
      </c>
      <c r="AL427" s="7">
        <f t="shared" si="175"/>
        <v>0</v>
      </c>
      <c r="AM427" s="7">
        <f t="shared" si="176"/>
        <v>0</v>
      </c>
    </row>
    <row r="428" spans="1:39" hidden="1" x14ac:dyDescent="0.75">
      <c r="A428" s="3">
        <v>42066</v>
      </c>
      <c r="B428" s="37">
        <f>IFERROR(INDEX(BTC!$F:$F,MATCH($A428,BTC!$A:$A,0))*INDEX('Control Panel'!$B:$B,MATCH('Index Volume'!$A428+1,'Control Panel'!$A:$A,1)),0)</f>
        <v>0</v>
      </c>
      <c r="C428" s="37">
        <f>IFERROR(INDEX(XRP!$F:$F,MATCH($A428,XRP!$A:$A,0))*INDEX('Control Panel'!$C:$C,MATCH($A428+1,'Control Panel'!$A:$A,1)),0)</f>
        <v>0</v>
      </c>
      <c r="D428" s="37">
        <f>IFERROR(INDEX(LTC!$F:$F,MATCH($A428,LTC!$A:$A,0))*INDEX('Control Panel'!$D:$D,MATCH($A428+1,'Control Panel'!$A:$A,1)),0)</f>
        <v>0</v>
      </c>
      <c r="E428" s="37">
        <f>IFERROR(INDEX(ETC!$F:$F,MATCH($A428,ETC!$A:$A,0))*INDEX('Control Panel'!$E:$E,MATCH($A428+1,'Control Panel'!$A:$A,1)),0)</f>
        <v>0</v>
      </c>
      <c r="F428" s="37">
        <f>IFERROR(INDEX(ETH!$F:$F,MATCH($A428,ETH!$A:$A,0))*INDEX('Control Panel'!$F:$F,MATCH('Index Volume'!$A428+1,'Control Panel'!$A:$A,1)),0)</f>
        <v>0</v>
      </c>
      <c r="G428" s="37">
        <f>IFERROR(INDEX(BCH!$F:$F,MATCH($A428,BCH!$A:$A,0))*INDEX('Control Panel'!$G:$G,MATCH('Index Volume'!$A428+1,'Control Panel'!$A:$A,1)),0)</f>
        <v>0</v>
      </c>
      <c r="H428" s="37">
        <f>IFERROR(INDEX(XMR!$F:$F,MATCH($A428,XMR!$A:$A,0))*INDEX('Control Panel'!$H:$H,MATCH('Index Volume'!$A428+1,'Control Panel'!$A:$A,1)),0)</f>
        <v>0</v>
      </c>
      <c r="I428" s="37">
        <f>IFERROR(INDEX(ZEC!$F:$F,MATCH($A428,ZEC!$A:$A,0))*INDEX('Control Panel'!$I:$I,MATCH('Index Volume'!$A428+1,'Control Panel'!$A:$A,1)),0)</f>
        <v>0</v>
      </c>
      <c r="J428" s="37">
        <f>IFERROR(INDEX(EOS!$F:$F,MATCH($A428,EOS!$A:$A,0))*INDEX('Control Panel'!$J:$J,MATCH('Index Volume'!$A428+1,'Control Panel'!$A:$A,1)),0)</f>
        <v>0</v>
      </c>
      <c r="K428" s="37">
        <f>IFERROR(INDEX(DASH!$F:$F,MATCH($A428,DASH!$A:$A,0))*INDEX('Control Panel'!$K:$K,MATCH('Index Volume'!$A428+1,'Control Panel'!$A:$A,1)),0)</f>
        <v>0</v>
      </c>
      <c r="L428" s="37">
        <f>IFERROR(INDEX(XLM!$F:$F,MATCH($A428,XLM!$A:$A,0))*INDEX('Control Panel'!$L:$L,MATCH('Index Volume'!$A428+1,'Control Panel'!$A:$A,1)),0)</f>
        <v>0</v>
      </c>
      <c r="M428" s="39">
        <f t="shared" si="152"/>
        <v>0</v>
      </c>
      <c r="N428" s="1" t="b">
        <f t="shared" si="153"/>
        <v>1</v>
      </c>
      <c r="O428" s="41">
        <f t="shared" si="154"/>
        <v>0</v>
      </c>
      <c r="Q428" s="7">
        <f t="shared" si="155"/>
        <v>0</v>
      </c>
      <c r="R428" s="7">
        <f t="shared" si="156"/>
        <v>0</v>
      </c>
      <c r="S428" s="7">
        <f t="shared" si="157"/>
        <v>0</v>
      </c>
      <c r="T428" s="7">
        <f t="shared" si="158"/>
        <v>0</v>
      </c>
      <c r="U428" s="7">
        <f t="shared" si="159"/>
        <v>0</v>
      </c>
      <c r="V428" s="7">
        <f t="shared" si="160"/>
        <v>0</v>
      </c>
      <c r="W428" s="7">
        <f t="shared" si="161"/>
        <v>0</v>
      </c>
      <c r="X428" s="7">
        <f t="shared" si="162"/>
        <v>0</v>
      </c>
      <c r="Y428" s="7">
        <f t="shared" si="163"/>
        <v>0</v>
      </c>
      <c r="Z428" s="7">
        <f t="shared" si="164"/>
        <v>0</v>
      </c>
      <c r="AA428" s="7">
        <f t="shared" si="165"/>
        <v>0</v>
      </c>
      <c r="AC428" s="7">
        <f t="shared" si="166"/>
        <v>0</v>
      </c>
      <c r="AD428" s="7">
        <f t="shared" si="167"/>
        <v>0</v>
      </c>
      <c r="AE428" s="7">
        <f t="shared" si="168"/>
        <v>0</v>
      </c>
      <c r="AF428" s="7">
        <f t="shared" si="169"/>
        <v>0</v>
      </c>
      <c r="AG428" s="7">
        <f t="shared" si="170"/>
        <v>0</v>
      </c>
      <c r="AH428" s="7">
        <f t="shared" si="171"/>
        <v>0</v>
      </c>
      <c r="AI428" s="7">
        <f t="shared" si="172"/>
        <v>0</v>
      </c>
      <c r="AJ428" s="7">
        <f t="shared" si="173"/>
        <v>0</v>
      </c>
      <c r="AK428" s="7">
        <f t="shared" si="174"/>
        <v>0</v>
      </c>
      <c r="AL428" s="7">
        <f t="shared" si="175"/>
        <v>0</v>
      </c>
      <c r="AM428" s="7">
        <f t="shared" si="176"/>
        <v>0</v>
      </c>
    </row>
    <row r="429" spans="1:39" hidden="1" x14ac:dyDescent="0.75">
      <c r="A429" s="4">
        <v>42067</v>
      </c>
      <c r="B429" s="37">
        <f>IFERROR(INDEX(BTC!$F:$F,MATCH($A429,BTC!$A:$A,0))*INDEX('Control Panel'!$B:$B,MATCH('Index Volume'!$A429+1,'Control Panel'!$A:$A,1)),0)</f>
        <v>0</v>
      </c>
      <c r="C429" s="37">
        <f>IFERROR(INDEX(XRP!$F:$F,MATCH($A429,XRP!$A:$A,0))*INDEX('Control Panel'!$C:$C,MATCH($A429+1,'Control Panel'!$A:$A,1)),0)</f>
        <v>0</v>
      </c>
      <c r="D429" s="37">
        <f>IFERROR(INDEX(LTC!$F:$F,MATCH($A429,LTC!$A:$A,0))*INDEX('Control Panel'!$D:$D,MATCH($A429+1,'Control Panel'!$A:$A,1)),0)</f>
        <v>0</v>
      </c>
      <c r="E429" s="37">
        <f>IFERROR(INDEX(ETC!$F:$F,MATCH($A429,ETC!$A:$A,0))*INDEX('Control Panel'!$E:$E,MATCH($A429+1,'Control Panel'!$A:$A,1)),0)</f>
        <v>0</v>
      </c>
      <c r="F429" s="37">
        <f>IFERROR(INDEX(ETH!$F:$F,MATCH($A429,ETH!$A:$A,0))*INDEX('Control Panel'!$F:$F,MATCH('Index Volume'!$A429+1,'Control Panel'!$A:$A,1)),0)</f>
        <v>0</v>
      </c>
      <c r="G429" s="37">
        <f>IFERROR(INDEX(BCH!$F:$F,MATCH($A429,BCH!$A:$A,0))*INDEX('Control Panel'!$G:$G,MATCH('Index Volume'!$A429+1,'Control Panel'!$A:$A,1)),0)</f>
        <v>0</v>
      </c>
      <c r="H429" s="37">
        <f>IFERROR(INDEX(XMR!$F:$F,MATCH($A429,XMR!$A:$A,0))*INDEX('Control Panel'!$H:$H,MATCH('Index Volume'!$A429+1,'Control Panel'!$A:$A,1)),0)</f>
        <v>0</v>
      </c>
      <c r="I429" s="37">
        <f>IFERROR(INDEX(ZEC!$F:$F,MATCH($A429,ZEC!$A:$A,0))*INDEX('Control Panel'!$I:$I,MATCH('Index Volume'!$A429+1,'Control Panel'!$A:$A,1)),0)</f>
        <v>0</v>
      </c>
      <c r="J429" s="37">
        <f>IFERROR(INDEX(EOS!$F:$F,MATCH($A429,EOS!$A:$A,0))*INDEX('Control Panel'!$J:$J,MATCH('Index Volume'!$A429+1,'Control Panel'!$A:$A,1)),0)</f>
        <v>0</v>
      </c>
      <c r="K429" s="37">
        <f>IFERROR(INDEX(DASH!$F:$F,MATCH($A429,DASH!$A:$A,0))*INDEX('Control Panel'!$K:$K,MATCH('Index Volume'!$A429+1,'Control Panel'!$A:$A,1)),0)</f>
        <v>0</v>
      </c>
      <c r="L429" s="37">
        <f>IFERROR(INDEX(XLM!$F:$F,MATCH($A429,XLM!$A:$A,0))*INDEX('Control Panel'!$L:$L,MATCH('Index Volume'!$A429+1,'Control Panel'!$A:$A,1)),0)</f>
        <v>0</v>
      </c>
      <c r="M429" s="39">
        <f t="shared" si="152"/>
        <v>0</v>
      </c>
      <c r="N429" s="1" t="b">
        <f t="shared" si="153"/>
        <v>1</v>
      </c>
      <c r="O429" s="41">
        <f t="shared" si="154"/>
        <v>0</v>
      </c>
      <c r="Q429" s="7">
        <f t="shared" si="155"/>
        <v>0</v>
      </c>
      <c r="R429" s="7">
        <f t="shared" si="156"/>
        <v>0</v>
      </c>
      <c r="S429" s="7">
        <f t="shared" si="157"/>
        <v>0</v>
      </c>
      <c r="T429" s="7">
        <f t="shared" si="158"/>
        <v>0</v>
      </c>
      <c r="U429" s="7">
        <f t="shared" si="159"/>
        <v>0</v>
      </c>
      <c r="V429" s="7">
        <f t="shared" si="160"/>
        <v>0</v>
      </c>
      <c r="W429" s="7">
        <f t="shared" si="161"/>
        <v>0</v>
      </c>
      <c r="X429" s="7">
        <f t="shared" si="162"/>
        <v>0</v>
      </c>
      <c r="Y429" s="7">
        <f t="shared" si="163"/>
        <v>0</v>
      </c>
      <c r="Z429" s="7">
        <f t="shared" si="164"/>
        <v>0</v>
      </c>
      <c r="AA429" s="7">
        <f t="shared" si="165"/>
        <v>0</v>
      </c>
      <c r="AC429" s="7">
        <f t="shared" si="166"/>
        <v>0</v>
      </c>
      <c r="AD429" s="7">
        <f t="shared" si="167"/>
        <v>0</v>
      </c>
      <c r="AE429" s="7">
        <f t="shared" si="168"/>
        <v>0</v>
      </c>
      <c r="AF429" s="7">
        <f t="shared" si="169"/>
        <v>0</v>
      </c>
      <c r="AG429" s="7">
        <f t="shared" si="170"/>
        <v>0</v>
      </c>
      <c r="AH429" s="7">
        <f t="shared" si="171"/>
        <v>0</v>
      </c>
      <c r="AI429" s="7">
        <f t="shared" si="172"/>
        <v>0</v>
      </c>
      <c r="AJ429" s="7">
        <f t="shared" si="173"/>
        <v>0</v>
      </c>
      <c r="AK429" s="7">
        <f t="shared" si="174"/>
        <v>0</v>
      </c>
      <c r="AL429" s="7">
        <f t="shared" si="175"/>
        <v>0</v>
      </c>
      <c r="AM429" s="7">
        <f t="shared" si="176"/>
        <v>0</v>
      </c>
    </row>
    <row r="430" spans="1:39" hidden="1" x14ac:dyDescent="0.75">
      <c r="A430" s="3">
        <v>42068</v>
      </c>
      <c r="B430" s="37">
        <f>IFERROR(INDEX(BTC!$F:$F,MATCH($A430,BTC!$A:$A,0))*INDEX('Control Panel'!$B:$B,MATCH('Index Volume'!$A430+1,'Control Panel'!$A:$A,1)),0)</f>
        <v>0</v>
      </c>
      <c r="C430" s="37">
        <f>IFERROR(INDEX(XRP!$F:$F,MATCH($A430,XRP!$A:$A,0))*INDEX('Control Panel'!$C:$C,MATCH($A430+1,'Control Panel'!$A:$A,1)),0)</f>
        <v>0</v>
      </c>
      <c r="D430" s="37">
        <f>IFERROR(INDEX(LTC!$F:$F,MATCH($A430,LTC!$A:$A,0))*INDEX('Control Panel'!$D:$D,MATCH($A430+1,'Control Panel'!$A:$A,1)),0)</f>
        <v>0</v>
      </c>
      <c r="E430" s="37">
        <f>IFERROR(INDEX(ETC!$F:$F,MATCH($A430,ETC!$A:$A,0))*INDEX('Control Panel'!$E:$E,MATCH($A430+1,'Control Panel'!$A:$A,1)),0)</f>
        <v>0</v>
      </c>
      <c r="F430" s="37">
        <f>IFERROR(INDEX(ETH!$F:$F,MATCH($A430,ETH!$A:$A,0))*INDEX('Control Panel'!$F:$F,MATCH('Index Volume'!$A430+1,'Control Panel'!$A:$A,1)),0)</f>
        <v>0</v>
      </c>
      <c r="G430" s="37">
        <f>IFERROR(INDEX(BCH!$F:$F,MATCH($A430,BCH!$A:$A,0))*INDEX('Control Panel'!$G:$G,MATCH('Index Volume'!$A430+1,'Control Panel'!$A:$A,1)),0)</f>
        <v>0</v>
      </c>
      <c r="H430" s="37">
        <f>IFERROR(INDEX(XMR!$F:$F,MATCH($A430,XMR!$A:$A,0))*INDEX('Control Panel'!$H:$H,MATCH('Index Volume'!$A430+1,'Control Panel'!$A:$A,1)),0)</f>
        <v>0</v>
      </c>
      <c r="I430" s="37">
        <f>IFERROR(INDEX(ZEC!$F:$F,MATCH($A430,ZEC!$A:$A,0))*INDEX('Control Panel'!$I:$I,MATCH('Index Volume'!$A430+1,'Control Panel'!$A:$A,1)),0)</f>
        <v>0</v>
      </c>
      <c r="J430" s="37">
        <f>IFERROR(INDEX(EOS!$F:$F,MATCH($A430,EOS!$A:$A,0))*INDEX('Control Panel'!$J:$J,MATCH('Index Volume'!$A430+1,'Control Panel'!$A:$A,1)),0)</f>
        <v>0</v>
      </c>
      <c r="K430" s="37">
        <f>IFERROR(INDEX(DASH!$F:$F,MATCH($A430,DASH!$A:$A,0))*INDEX('Control Panel'!$K:$K,MATCH('Index Volume'!$A430+1,'Control Panel'!$A:$A,1)),0)</f>
        <v>0</v>
      </c>
      <c r="L430" s="37">
        <f>IFERROR(INDEX(XLM!$F:$F,MATCH($A430,XLM!$A:$A,0))*INDEX('Control Panel'!$L:$L,MATCH('Index Volume'!$A430+1,'Control Panel'!$A:$A,1)),0)</f>
        <v>0</v>
      </c>
      <c r="M430" s="39">
        <f t="shared" si="152"/>
        <v>0</v>
      </c>
      <c r="N430" s="1" t="b">
        <f t="shared" si="153"/>
        <v>1</v>
      </c>
      <c r="O430" s="41">
        <f t="shared" si="154"/>
        <v>0</v>
      </c>
      <c r="Q430" s="7">
        <f t="shared" si="155"/>
        <v>0</v>
      </c>
      <c r="R430" s="7">
        <f t="shared" si="156"/>
        <v>0</v>
      </c>
      <c r="S430" s="7">
        <f t="shared" si="157"/>
        <v>0</v>
      </c>
      <c r="T430" s="7">
        <f t="shared" si="158"/>
        <v>0</v>
      </c>
      <c r="U430" s="7">
        <f t="shared" si="159"/>
        <v>0</v>
      </c>
      <c r="V430" s="7">
        <f t="shared" si="160"/>
        <v>0</v>
      </c>
      <c r="W430" s="7">
        <f t="shared" si="161"/>
        <v>0</v>
      </c>
      <c r="X430" s="7">
        <f t="shared" si="162"/>
        <v>0</v>
      </c>
      <c r="Y430" s="7">
        <f t="shared" si="163"/>
        <v>0</v>
      </c>
      <c r="Z430" s="7">
        <f t="shared" si="164"/>
        <v>0</v>
      </c>
      <c r="AA430" s="7">
        <f t="shared" si="165"/>
        <v>0</v>
      </c>
      <c r="AC430" s="7">
        <f t="shared" si="166"/>
        <v>0</v>
      </c>
      <c r="AD430" s="7">
        <f t="shared" si="167"/>
        <v>0</v>
      </c>
      <c r="AE430" s="7">
        <f t="shared" si="168"/>
        <v>0</v>
      </c>
      <c r="AF430" s="7">
        <f t="shared" si="169"/>
        <v>0</v>
      </c>
      <c r="AG430" s="7">
        <f t="shared" si="170"/>
        <v>0</v>
      </c>
      <c r="AH430" s="7">
        <f t="shared" si="171"/>
        <v>0</v>
      </c>
      <c r="AI430" s="7">
        <f t="shared" si="172"/>
        <v>0</v>
      </c>
      <c r="AJ430" s="7">
        <f t="shared" si="173"/>
        <v>0</v>
      </c>
      <c r="AK430" s="7">
        <f t="shared" si="174"/>
        <v>0</v>
      </c>
      <c r="AL430" s="7">
        <f t="shared" si="175"/>
        <v>0</v>
      </c>
      <c r="AM430" s="7">
        <f t="shared" si="176"/>
        <v>0</v>
      </c>
    </row>
    <row r="431" spans="1:39" hidden="1" x14ac:dyDescent="0.75">
      <c r="A431" s="4">
        <v>42069</v>
      </c>
      <c r="B431" s="37">
        <f>IFERROR(INDEX(BTC!$F:$F,MATCH($A431,BTC!$A:$A,0))*INDEX('Control Panel'!$B:$B,MATCH('Index Volume'!$A431+1,'Control Panel'!$A:$A,1)),0)</f>
        <v>0</v>
      </c>
      <c r="C431" s="37">
        <f>IFERROR(INDEX(XRP!$F:$F,MATCH($A431,XRP!$A:$A,0))*INDEX('Control Panel'!$C:$C,MATCH($A431+1,'Control Panel'!$A:$A,1)),0)</f>
        <v>0</v>
      </c>
      <c r="D431" s="37">
        <f>IFERROR(INDEX(LTC!$F:$F,MATCH($A431,LTC!$A:$A,0))*INDEX('Control Panel'!$D:$D,MATCH($A431+1,'Control Panel'!$A:$A,1)),0)</f>
        <v>0</v>
      </c>
      <c r="E431" s="37">
        <f>IFERROR(INDEX(ETC!$F:$F,MATCH($A431,ETC!$A:$A,0))*INDEX('Control Panel'!$E:$E,MATCH($A431+1,'Control Panel'!$A:$A,1)),0)</f>
        <v>0</v>
      </c>
      <c r="F431" s="37">
        <f>IFERROR(INDEX(ETH!$F:$F,MATCH($A431,ETH!$A:$A,0))*INDEX('Control Panel'!$F:$F,MATCH('Index Volume'!$A431+1,'Control Panel'!$A:$A,1)),0)</f>
        <v>0</v>
      </c>
      <c r="G431" s="37">
        <f>IFERROR(INDEX(BCH!$F:$F,MATCH($A431,BCH!$A:$A,0))*INDEX('Control Panel'!$G:$G,MATCH('Index Volume'!$A431+1,'Control Panel'!$A:$A,1)),0)</f>
        <v>0</v>
      </c>
      <c r="H431" s="37">
        <f>IFERROR(INDEX(XMR!$F:$F,MATCH($A431,XMR!$A:$A,0))*INDEX('Control Panel'!$H:$H,MATCH('Index Volume'!$A431+1,'Control Panel'!$A:$A,1)),0)</f>
        <v>0</v>
      </c>
      <c r="I431" s="37">
        <f>IFERROR(INDEX(ZEC!$F:$F,MATCH($A431,ZEC!$A:$A,0))*INDEX('Control Panel'!$I:$I,MATCH('Index Volume'!$A431+1,'Control Panel'!$A:$A,1)),0)</f>
        <v>0</v>
      </c>
      <c r="J431" s="37">
        <f>IFERROR(INDEX(EOS!$F:$F,MATCH($A431,EOS!$A:$A,0))*INDEX('Control Panel'!$J:$J,MATCH('Index Volume'!$A431+1,'Control Panel'!$A:$A,1)),0)</f>
        <v>0</v>
      </c>
      <c r="K431" s="37">
        <f>IFERROR(INDEX(DASH!$F:$F,MATCH($A431,DASH!$A:$A,0))*INDEX('Control Panel'!$K:$K,MATCH('Index Volume'!$A431+1,'Control Panel'!$A:$A,1)),0)</f>
        <v>0</v>
      </c>
      <c r="L431" s="37">
        <f>IFERROR(INDEX(XLM!$F:$F,MATCH($A431,XLM!$A:$A,0))*INDEX('Control Panel'!$L:$L,MATCH('Index Volume'!$A431+1,'Control Panel'!$A:$A,1)),0)</f>
        <v>0</v>
      </c>
      <c r="M431" s="39">
        <f t="shared" si="152"/>
        <v>0</v>
      </c>
      <c r="N431" s="1" t="b">
        <f t="shared" si="153"/>
        <v>1</v>
      </c>
      <c r="O431" s="41">
        <f t="shared" si="154"/>
        <v>0</v>
      </c>
      <c r="Q431" s="7">
        <f t="shared" si="155"/>
        <v>0</v>
      </c>
      <c r="R431" s="7">
        <f t="shared" si="156"/>
        <v>0</v>
      </c>
      <c r="S431" s="7">
        <f t="shared" si="157"/>
        <v>0</v>
      </c>
      <c r="T431" s="7">
        <f t="shared" si="158"/>
        <v>0</v>
      </c>
      <c r="U431" s="7">
        <f t="shared" si="159"/>
        <v>0</v>
      </c>
      <c r="V431" s="7">
        <f t="shared" si="160"/>
        <v>0</v>
      </c>
      <c r="W431" s="7">
        <f t="shared" si="161"/>
        <v>0</v>
      </c>
      <c r="X431" s="7">
        <f t="shared" si="162"/>
        <v>0</v>
      </c>
      <c r="Y431" s="7">
        <f t="shared" si="163"/>
        <v>0</v>
      </c>
      <c r="Z431" s="7">
        <f t="shared" si="164"/>
        <v>0</v>
      </c>
      <c r="AA431" s="7">
        <f t="shared" si="165"/>
        <v>0</v>
      </c>
      <c r="AC431" s="7">
        <f t="shared" si="166"/>
        <v>0</v>
      </c>
      <c r="AD431" s="7">
        <f t="shared" si="167"/>
        <v>0</v>
      </c>
      <c r="AE431" s="7">
        <f t="shared" si="168"/>
        <v>0</v>
      </c>
      <c r="AF431" s="7">
        <f t="shared" si="169"/>
        <v>0</v>
      </c>
      <c r="AG431" s="7">
        <f t="shared" si="170"/>
        <v>0</v>
      </c>
      <c r="AH431" s="7">
        <f t="shared" si="171"/>
        <v>0</v>
      </c>
      <c r="AI431" s="7">
        <f t="shared" si="172"/>
        <v>0</v>
      </c>
      <c r="AJ431" s="7">
        <f t="shared" si="173"/>
        <v>0</v>
      </c>
      <c r="AK431" s="7">
        <f t="shared" si="174"/>
        <v>0</v>
      </c>
      <c r="AL431" s="7">
        <f t="shared" si="175"/>
        <v>0</v>
      </c>
      <c r="AM431" s="7">
        <f t="shared" si="176"/>
        <v>0</v>
      </c>
    </row>
    <row r="432" spans="1:39" hidden="1" x14ac:dyDescent="0.75">
      <c r="A432" s="3">
        <v>42070</v>
      </c>
      <c r="B432" s="37">
        <f>IFERROR(INDEX(BTC!$F:$F,MATCH($A432,BTC!$A:$A,0))*INDEX('Control Panel'!$B:$B,MATCH('Index Volume'!$A432+1,'Control Panel'!$A:$A,1)),0)</f>
        <v>0</v>
      </c>
      <c r="C432" s="37">
        <f>IFERROR(INDEX(XRP!$F:$F,MATCH($A432,XRP!$A:$A,0))*INDEX('Control Panel'!$C:$C,MATCH($A432+1,'Control Panel'!$A:$A,1)),0)</f>
        <v>0</v>
      </c>
      <c r="D432" s="37">
        <f>IFERROR(INDEX(LTC!$F:$F,MATCH($A432,LTC!$A:$A,0))*INDEX('Control Panel'!$D:$D,MATCH($A432+1,'Control Panel'!$A:$A,1)),0)</f>
        <v>0</v>
      </c>
      <c r="E432" s="37">
        <f>IFERROR(INDEX(ETC!$F:$F,MATCH($A432,ETC!$A:$A,0))*INDEX('Control Panel'!$E:$E,MATCH($A432+1,'Control Panel'!$A:$A,1)),0)</f>
        <v>0</v>
      </c>
      <c r="F432" s="37">
        <f>IFERROR(INDEX(ETH!$F:$F,MATCH($A432,ETH!$A:$A,0))*INDEX('Control Panel'!$F:$F,MATCH('Index Volume'!$A432+1,'Control Panel'!$A:$A,1)),0)</f>
        <v>0</v>
      </c>
      <c r="G432" s="37">
        <f>IFERROR(INDEX(BCH!$F:$F,MATCH($A432,BCH!$A:$A,0))*INDEX('Control Panel'!$G:$G,MATCH('Index Volume'!$A432+1,'Control Panel'!$A:$A,1)),0)</f>
        <v>0</v>
      </c>
      <c r="H432" s="37">
        <f>IFERROR(INDEX(XMR!$F:$F,MATCH($A432,XMR!$A:$A,0))*INDEX('Control Panel'!$H:$H,MATCH('Index Volume'!$A432+1,'Control Panel'!$A:$A,1)),0)</f>
        <v>0</v>
      </c>
      <c r="I432" s="37">
        <f>IFERROR(INDEX(ZEC!$F:$F,MATCH($A432,ZEC!$A:$A,0))*INDEX('Control Panel'!$I:$I,MATCH('Index Volume'!$A432+1,'Control Panel'!$A:$A,1)),0)</f>
        <v>0</v>
      </c>
      <c r="J432" s="37">
        <f>IFERROR(INDEX(EOS!$F:$F,MATCH($A432,EOS!$A:$A,0))*INDEX('Control Panel'!$J:$J,MATCH('Index Volume'!$A432+1,'Control Panel'!$A:$A,1)),0)</f>
        <v>0</v>
      </c>
      <c r="K432" s="37">
        <f>IFERROR(INDEX(DASH!$F:$F,MATCH($A432,DASH!$A:$A,0))*INDEX('Control Panel'!$K:$K,MATCH('Index Volume'!$A432+1,'Control Panel'!$A:$A,1)),0)</f>
        <v>0</v>
      </c>
      <c r="L432" s="37">
        <f>IFERROR(INDEX(XLM!$F:$F,MATCH($A432,XLM!$A:$A,0))*INDEX('Control Panel'!$L:$L,MATCH('Index Volume'!$A432+1,'Control Panel'!$A:$A,1)),0)</f>
        <v>0</v>
      </c>
      <c r="M432" s="39">
        <f t="shared" si="152"/>
        <v>0</v>
      </c>
      <c r="N432" s="1" t="b">
        <f t="shared" si="153"/>
        <v>1</v>
      </c>
      <c r="O432" s="41">
        <f t="shared" si="154"/>
        <v>0</v>
      </c>
      <c r="Q432" s="7">
        <f t="shared" si="155"/>
        <v>0</v>
      </c>
      <c r="R432" s="7">
        <f t="shared" si="156"/>
        <v>0</v>
      </c>
      <c r="S432" s="7">
        <f t="shared" si="157"/>
        <v>0</v>
      </c>
      <c r="T432" s="7">
        <f t="shared" si="158"/>
        <v>0</v>
      </c>
      <c r="U432" s="7">
        <f t="shared" si="159"/>
        <v>0</v>
      </c>
      <c r="V432" s="7">
        <f t="shared" si="160"/>
        <v>0</v>
      </c>
      <c r="W432" s="7">
        <f t="shared" si="161"/>
        <v>0</v>
      </c>
      <c r="X432" s="7">
        <f t="shared" si="162"/>
        <v>0</v>
      </c>
      <c r="Y432" s="7">
        <f t="shared" si="163"/>
        <v>0</v>
      </c>
      <c r="Z432" s="7">
        <f t="shared" si="164"/>
        <v>0</v>
      </c>
      <c r="AA432" s="7">
        <f t="shared" si="165"/>
        <v>0</v>
      </c>
      <c r="AC432" s="7">
        <f t="shared" si="166"/>
        <v>0</v>
      </c>
      <c r="AD432" s="7">
        <f t="shared" si="167"/>
        <v>0</v>
      </c>
      <c r="AE432" s="7">
        <f t="shared" si="168"/>
        <v>0</v>
      </c>
      <c r="AF432" s="7">
        <f t="shared" si="169"/>
        <v>0</v>
      </c>
      <c r="AG432" s="7">
        <f t="shared" si="170"/>
        <v>0</v>
      </c>
      <c r="AH432" s="7">
        <f t="shared" si="171"/>
        <v>0</v>
      </c>
      <c r="AI432" s="7">
        <f t="shared" si="172"/>
        <v>0</v>
      </c>
      <c r="AJ432" s="7">
        <f t="shared" si="173"/>
        <v>0</v>
      </c>
      <c r="AK432" s="7">
        <f t="shared" si="174"/>
        <v>0</v>
      </c>
      <c r="AL432" s="7">
        <f t="shared" si="175"/>
        <v>0</v>
      </c>
      <c r="AM432" s="7">
        <f t="shared" si="176"/>
        <v>0</v>
      </c>
    </row>
    <row r="433" spans="1:39" hidden="1" x14ac:dyDescent="0.75">
      <c r="A433" s="4">
        <v>42071</v>
      </c>
      <c r="B433" s="37">
        <f>IFERROR(INDEX(BTC!$F:$F,MATCH($A433,BTC!$A:$A,0))*INDEX('Control Panel'!$B:$B,MATCH('Index Volume'!$A433+1,'Control Panel'!$A:$A,1)),0)</f>
        <v>0</v>
      </c>
      <c r="C433" s="37">
        <f>IFERROR(INDEX(XRP!$F:$F,MATCH($A433,XRP!$A:$A,0))*INDEX('Control Panel'!$C:$C,MATCH($A433+1,'Control Panel'!$A:$A,1)),0)</f>
        <v>0</v>
      </c>
      <c r="D433" s="37">
        <f>IFERROR(INDEX(LTC!$F:$F,MATCH($A433,LTC!$A:$A,0))*INDEX('Control Panel'!$D:$D,MATCH($A433+1,'Control Panel'!$A:$A,1)),0)</f>
        <v>0</v>
      </c>
      <c r="E433" s="37">
        <f>IFERROR(INDEX(ETC!$F:$F,MATCH($A433,ETC!$A:$A,0))*INDEX('Control Panel'!$E:$E,MATCH($A433+1,'Control Panel'!$A:$A,1)),0)</f>
        <v>0</v>
      </c>
      <c r="F433" s="37">
        <f>IFERROR(INDEX(ETH!$F:$F,MATCH($A433,ETH!$A:$A,0))*INDEX('Control Panel'!$F:$F,MATCH('Index Volume'!$A433+1,'Control Panel'!$A:$A,1)),0)</f>
        <v>0</v>
      </c>
      <c r="G433" s="37">
        <f>IFERROR(INDEX(BCH!$F:$F,MATCH($A433,BCH!$A:$A,0))*INDEX('Control Panel'!$G:$G,MATCH('Index Volume'!$A433+1,'Control Panel'!$A:$A,1)),0)</f>
        <v>0</v>
      </c>
      <c r="H433" s="37">
        <f>IFERROR(INDEX(XMR!$F:$F,MATCH($A433,XMR!$A:$A,0))*INDEX('Control Panel'!$H:$H,MATCH('Index Volume'!$A433+1,'Control Panel'!$A:$A,1)),0)</f>
        <v>0</v>
      </c>
      <c r="I433" s="37">
        <f>IFERROR(INDEX(ZEC!$F:$F,MATCH($A433,ZEC!$A:$A,0))*INDEX('Control Panel'!$I:$I,MATCH('Index Volume'!$A433+1,'Control Panel'!$A:$A,1)),0)</f>
        <v>0</v>
      </c>
      <c r="J433" s="37">
        <f>IFERROR(INDEX(EOS!$F:$F,MATCH($A433,EOS!$A:$A,0))*INDEX('Control Panel'!$J:$J,MATCH('Index Volume'!$A433+1,'Control Panel'!$A:$A,1)),0)</f>
        <v>0</v>
      </c>
      <c r="K433" s="37">
        <f>IFERROR(INDEX(DASH!$F:$F,MATCH($A433,DASH!$A:$A,0))*INDEX('Control Panel'!$K:$K,MATCH('Index Volume'!$A433+1,'Control Panel'!$A:$A,1)),0)</f>
        <v>0</v>
      </c>
      <c r="L433" s="37">
        <f>IFERROR(INDEX(XLM!$F:$F,MATCH($A433,XLM!$A:$A,0))*INDEX('Control Panel'!$L:$L,MATCH('Index Volume'!$A433+1,'Control Panel'!$A:$A,1)),0)</f>
        <v>0</v>
      </c>
      <c r="M433" s="39">
        <f t="shared" si="152"/>
        <v>0</v>
      </c>
      <c r="N433" s="1" t="b">
        <f t="shared" si="153"/>
        <v>1</v>
      </c>
      <c r="O433" s="41">
        <f t="shared" si="154"/>
        <v>0</v>
      </c>
      <c r="Q433" s="7">
        <f t="shared" si="155"/>
        <v>0</v>
      </c>
      <c r="R433" s="7">
        <f t="shared" si="156"/>
        <v>0</v>
      </c>
      <c r="S433" s="7">
        <f t="shared" si="157"/>
        <v>0</v>
      </c>
      <c r="T433" s="7">
        <f t="shared" si="158"/>
        <v>0</v>
      </c>
      <c r="U433" s="7">
        <f t="shared" si="159"/>
        <v>0</v>
      </c>
      <c r="V433" s="7">
        <f t="shared" si="160"/>
        <v>0</v>
      </c>
      <c r="W433" s="7">
        <f t="shared" si="161"/>
        <v>0</v>
      </c>
      <c r="X433" s="7">
        <f t="shared" si="162"/>
        <v>0</v>
      </c>
      <c r="Y433" s="7">
        <f t="shared" si="163"/>
        <v>0</v>
      </c>
      <c r="Z433" s="7">
        <f t="shared" si="164"/>
        <v>0</v>
      </c>
      <c r="AA433" s="7">
        <f t="shared" si="165"/>
        <v>0</v>
      </c>
      <c r="AC433" s="7">
        <f t="shared" si="166"/>
        <v>0</v>
      </c>
      <c r="AD433" s="7">
        <f t="shared" si="167"/>
        <v>0</v>
      </c>
      <c r="AE433" s="7">
        <f t="shared" si="168"/>
        <v>0</v>
      </c>
      <c r="AF433" s="7">
        <f t="shared" si="169"/>
        <v>0</v>
      </c>
      <c r="AG433" s="7">
        <f t="shared" si="170"/>
        <v>0</v>
      </c>
      <c r="AH433" s="7">
        <f t="shared" si="171"/>
        <v>0</v>
      </c>
      <c r="AI433" s="7">
        <f t="shared" si="172"/>
        <v>0</v>
      </c>
      <c r="AJ433" s="7">
        <f t="shared" si="173"/>
        <v>0</v>
      </c>
      <c r="AK433" s="7">
        <f t="shared" si="174"/>
        <v>0</v>
      </c>
      <c r="AL433" s="7">
        <f t="shared" si="175"/>
        <v>0</v>
      </c>
      <c r="AM433" s="7">
        <f t="shared" si="176"/>
        <v>0</v>
      </c>
    </row>
    <row r="434" spans="1:39" hidden="1" x14ac:dyDescent="0.75">
      <c r="A434" s="3">
        <v>42072</v>
      </c>
      <c r="B434" s="37">
        <f>IFERROR(INDEX(BTC!$F:$F,MATCH($A434,BTC!$A:$A,0))*INDEX('Control Panel'!$B:$B,MATCH('Index Volume'!$A434+1,'Control Panel'!$A:$A,1)),0)</f>
        <v>0</v>
      </c>
      <c r="C434" s="37">
        <f>IFERROR(INDEX(XRP!$F:$F,MATCH($A434,XRP!$A:$A,0))*INDEX('Control Panel'!$C:$C,MATCH($A434+1,'Control Panel'!$A:$A,1)),0)</f>
        <v>0</v>
      </c>
      <c r="D434" s="37">
        <f>IFERROR(INDEX(LTC!$F:$F,MATCH($A434,LTC!$A:$A,0))*INDEX('Control Panel'!$D:$D,MATCH($A434+1,'Control Panel'!$A:$A,1)),0)</f>
        <v>0</v>
      </c>
      <c r="E434" s="37">
        <f>IFERROR(INDEX(ETC!$F:$F,MATCH($A434,ETC!$A:$A,0))*INDEX('Control Panel'!$E:$E,MATCH($A434+1,'Control Panel'!$A:$A,1)),0)</f>
        <v>0</v>
      </c>
      <c r="F434" s="37">
        <f>IFERROR(INDEX(ETH!$F:$F,MATCH($A434,ETH!$A:$A,0))*INDEX('Control Panel'!$F:$F,MATCH('Index Volume'!$A434+1,'Control Panel'!$A:$A,1)),0)</f>
        <v>0</v>
      </c>
      <c r="G434" s="37">
        <f>IFERROR(INDEX(BCH!$F:$F,MATCH($A434,BCH!$A:$A,0))*INDEX('Control Panel'!$G:$G,MATCH('Index Volume'!$A434+1,'Control Panel'!$A:$A,1)),0)</f>
        <v>0</v>
      </c>
      <c r="H434" s="37">
        <f>IFERROR(INDEX(XMR!$F:$F,MATCH($A434,XMR!$A:$A,0))*INDEX('Control Panel'!$H:$H,MATCH('Index Volume'!$A434+1,'Control Panel'!$A:$A,1)),0)</f>
        <v>0</v>
      </c>
      <c r="I434" s="37">
        <f>IFERROR(INDEX(ZEC!$F:$F,MATCH($A434,ZEC!$A:$A,0))*INDEX('Control Panel'!$I:$I,MATCH('Index Volume'!$A434+1,'Control Panel'!$A:$A,1)),0)</f>
        <v>0</v>
      </c>
      <c r="J434" s="37">
        <f>IFERROR(INDEX(EOS!$F:$F,MATCH($A434,EOS!$A:$A,0))*INDEX('Control Panel'!$J:$J,MATCH('Index Volume'!$A434+1,'Control Panel'!$A:$A,1)),0)</f>
        <v>0</v>
      </c>
      <c r="K434" s="37">
        <f>IFERROR(INDEX(DASH!$F:$F,MATCH($A434,DASH!$A:$A,0))*INDEX('Control Panel'!$K:$K,MATCH('Index Volume'!$A434+1,'Control Panel'!$A:$A,1)),0)</f>
        <v>0</v>
      </c>
      <c r="L434" s="37">
        <f>IFERROR(INDEX(XLM!$F:$F,MATCH($A434,XLM!$A:$A,0))*INDEX('Control Panel'!$L:$L,MATCH('Index Volume'!$A434+1,'Control Panel'!$A:$A,1)),0)</f>
        <v>0</v>
      </c>
      <c r="M434" s="39">
        <f t="shared" si="152"/>
        <v>0</v>
      </c>
      <c r="N434" s="1" t="b">
        <f t="shared" si="153"/>
        <v>1</v>
      </c>
      <c r="O434" s="41">
        <f t="shared" si="154"/>
        <v>0</v>
      </c>
      <c r="Q434" s="7">
        <f t="shared" si="155"/>
        <v>0</v>
      </c>
      <c r="R434" s="7">
        <f t="shared" si="156"/>
        <v>0</v>
      </c>
      <c r="S434" s="7">
        <f t="shared" si="157"/>
        <v>0</v>
      </c>
      <c r="T434" s="7">
        <f t="shared" si="158"/>
        <v>0</v>
      </c>
      <c r="U434" s="7">
        <f t="shared" si="159"/>
        <v>0</v>
      </c>
      <c r="V434" s="7">
        <f t="shared" si="160"/>
        <v>0</v>
      </c>
      <c r="W434" s="7">
        <f t="shared" si="161"/>
        <v>0</v>
      </c>
      <c r="X434" s="7">
        <f t="shared" si="162"/>
        <v>0</v>
      </c>
      <c r="Y434" s="7">
        <f t="shared" si="163"/>
        <v>0</v>
      </c>
      <c r="Z434" s="7">
        <f t="shared" si="164"/>
        <v>0</v>
      </c>
      <c r="AA434" s="7">
        <f t="shared" si="165"/>
        <v>0</v>
      </c>
      <c r="AC434" s="7">
        <f t="shared" si="166"/>
        <v>0</v>
      </c>
      <c r="AD434" s="7">
        <f t="shared" si="167"/>
        <v>0</v>
      </c>
      <c r="AE434" s="7">
        <f t="shared" si="168"/>
        <v>0</v>
      </c>
      <c r="AF434" s="7">
        <f t="shared" si="169"/>
        <v>0</v>
      </c>
      <c r="AG434" s="7">
        <f t="shared" si="170"/>
        <v>0</v>
      </c>
      <c r="AH434" s="7">
        <f t="shared" si="171"/>
        <v>0</v>
      </c>
      <c r="AI434" s="7">
        <f t="shared" si="172"/>
        <v>0</v>
      </c>
      <c r="AJ434" s="7">
        <f t="shared" si="173"/>
        <v>0</v>
      </c>
      <c r="AK434" s="7">
        <f t="shared" si="174"/>
        <v>0</v>
      </c>
      <c r="AL434" s="7">
        <f t="shared" si="175"/>
        <v>0</v>
      </c>
      <c r="AM434" s="7">
        <f t="shared" si="176"/>
        <v>0</v>
      </c>
    </row>
    <row r="435" spans="1:39" hidden="1" x14ac:dyDescent="0.75">
      <c r="A435" s="4">
        <v>42073</v>
      </c>
      <c r="B435" s="37">
        <f>IFERROR(INDEX(BTC!$F:$F,MATCH($A435,BTC!$A:$A,0))*INDEX('Control Panel'!$B:$B,MATCH('Index Volume'!$A435+1,'Control Panel'!$A:$A,1)),0)</f>
        <v>0</v>
      </c>
      <c r="C435" s="37">
        <f>IFERROR(INDEX(XRP!$F:$F,MATCH($A435,XRP!$A:$A,0))*INDEX('Control Panel'!$C:$C,MATCH($A435+1,'Control Panel'!$A:$A,1)),0)</f>
        <v>0</v>
      </c>
      <c r="D435" s="37">
        <f>IFERROR(INDEX(LTC!$F:$F,MATCH($A435,LTC!$A:$A,0))*INDEX('Control Panel'!$D:$D,MATCH($A435+1,'Control Panel'!$A:$A,1)),0)</f>
        <v>0</v>
      </c>
      <c r="E435" s="37">
        <f>IFERROR(INDEX(ETC!$F:$F,MATCH($A435,ETC!$A:$A,0))*INDEX('Control Panel'!$E:$E,MATCH($A435+1,'Control Panel'!$A:$A,1)),0)</f>
        <v>0</v>
      </c>
      <c r="F435" s="37">
        <f>IFERROR(INDEX(ETH!$F:$F,MATCH($A435,ETH!$A:$A,0))*INDEX('Control Panel'!$F:$F,MATCH('Index Volume'!$A435+1,'Control Panel'!$A:$A,1)),0)</f>
        <v>0</v>
      </c>
      <c r="G435" s="37">
        <f>IFERROR(INDEX(BCH!$F:$F,MATCH($A435,BCH!$A:$A,0))*INDEX('Control Panel'!$G:$G,MATCH('Index Volume'!$A435+1,'Control Panel'!$A:$A,1)),0)</f>
        <v>0</v>
      </c>
      <c r="H435" s="37">
        <f>IFERROR(INDEX(XMR!$F:$F,MATCH($A435,XMR!$A:$A,0))*INDEX('Control Panel'!$H:$H,MATCH('Index Volume'!$A435+1,'Control Panel'!$A:$A,1)),0)</f>
        <v>0</v>
      </c>
      <c r="I435" s="37">
        <f>IFERROR(INDEX(ZEC!$F:$F,MATCH($A435,ZEC!$A:$A,0))*INDEX('Control Panel'!$I:$I,MATCH('Index Volume'!$A435+1,'Control Panel'!$A:$A,1)),0)</f>
        <v>0</v>
      </c>
      <c r="J435" s="37">
        <f>IFERROR(INDEX(EOS!$F:$F,MATCH($A435,EOS!$A:$A,0))*INDEX('Control Panel'!$J:$J,MATCH('Index Volume'!$A435+1,'Control Panel'!$A:$A,1)),0)</f>
        <v>0</v>
      </c>
      <c r="K435" s="37">
        <f>IFERROR(INDEX(DASH!$F:$F,MATCH($A435,DASH!$A:$A,0))*INDEX('Control Panel'!$K:$K,MATCH('Index Volume'!$A435+1,'Control Panel'!$A:$A,1)),0)</f>
        <v>0</v>
      </c>
      <c r="L435" s="37">
        <f>IFERROR(INDEX(XLM!$F:$F,MATCH($A435,XLM!$A:$A,0))*INDEX('Control Panel'!$L:$L,MATCH('Index Volume'!$A435+1,'Control Panel'!$A:$A,1)),0)</f>
        <v>0</v>
      </c>
      <c r="M435" s="39">
        <f t="shared" si="152"/>
        <v>0</v>
      </c>
      <c r="N435" s="1" t="b">
        <f t="shared" si="153"/>
        <v>1</v>
      </c>
      <c r="O435" s="41">
        <f t="shared" si="154"/>
        <v>0</v>
      </c>
      <c r="Q435" s="7">
        <f t="shared" si="155"/>
        <v>0</v>
      </c>
      <c r="R435" s="7">
        <f t="shared" si="156"/>
        <v>0</v>
      </c>
      <c r="S435" s="7">
        <f t="shared" si="157"/>
        <v>0</v>
      </c>
      <c r="T435" s="7">
        <f t="shared" si="158"/>
        <v>0</v>
      </c>
      <c r="U435" s="7">
        <f t="shared" si="159"/>
        <v>0</v>
      </c>
      <c r="V435" s="7">
        <f t="shared" si="160"/>
        <v>0</v>
      </c>
      <c r="W435" s="7">
        <f t="shared" si="161"/>
        <v>0</v>
      </c>
      <c r="X435" s="7">
        <f t="shared" si="162"/>
        <v>0</v>
      </c>
      <c r="Y435" s="7">
        <f t="shared" si="163"/>
        <v>0</v>
      </c>
      <c r="Z435" s="7">
        <f t="shared" si="164"/>
        <v>0</v>
      </c>
      <c r="AA435" s="7">
        <f t="shared" si="165"/>
        <v>0</v>
      </c>
      <c r="AC435" s="7">
        <f t="shared" si="166"/>
        <v>0</v>
      </c>
      <c r="AD435" s="7">
        <f t="shared" si="167"/>
        <v>0</v>
      </c>
      <c r="AE435" s="7">
        <f t="shared" si="168"/>
        <v>0</v>
      </c>
      <c r="AF435" s="7">
        <f t="shared" si="169"/>
        <v>0</v>
      </c>
      <c r="AG435" s="7">
        <f t="shared" si="170"/>
        <v>0</v>
      </c>
      <c r="AH435" s="7">
        <f t="shared" si="171"/>
        <v>0</v>
      </c>
      <c r="AI435" s="7">
        <f t="shared" si="172"/>
        <v>0</v>
      </c>
      <c r="AJ435" s="7">
        <f t="shared" si="173"/>
        <v>0</v>
      </c>
      <c r="AK435" s="7">
        <f t="shared" si="174"/>
        <v>0</v>
      </c>
      <c r="AL435" s="7">
        <f t="shared" si="175"/>
        <v>0</v>
      </c>
      <c r="AM435" s="7">
        <f t="shared" si="176"/>
        <v>0</v>
      </c>
    </row>
    <row r="436" spans="1:39" hidden="1" x14ac:dyDescent="0.75">
      <c r="A436" s="3">
        <v>42074</v>
      </c>
      <c r="B436" s="37">
        <f>IFERROR(INDEX(BTC!$F:$F,MATCH($A436,BTC!$A:$A,0))*INDEX('Control Panel'!$B:$B,MATCH('Index Volume'!$A436+1,'Control Panel'!$A:$A,1)),0)</f>
        <v>0</v>
      </c>
      <c r="C436" s="37">
        <f>IFERROR(INDEX(XRP!$F:$F,MATCH($A436,XRP!$A:$A,0))*INDEX('Control Panel'!$C:$C,MATCH($A436+1,'Control Panel'!$A:$A,1)),0)</f>
        <v>0</v>
      </c>
      <c r="D436" s="37">
        <f>IFERROR(INDEX(LTC!$F:$F,MATCH($A436,LTC!$A:$A,0))*INDEX('Control Panel'!$D:$D,MATCH($A436+1,'Control Panel'!$A:$A,1)),0)</f>
        <v>0</v>
      </c>
      <c r="E436" s="37">
        <f>IFERROR(INDEX(ETC!$F:$F,MATCH($A436,ETC!$A:$A,0))*INDEX('Control Panel'!$E:$E,MATCH($A436+1,'Control Panel'!$A:$A,1)),0)</f>
        <v>0</v>
      </c>
      <c r="F436" s="37">
        <f>IFERROR(INDEX(ETH!$F:$F,MATCH($A436,ETH!$A:$A,0))*INDEX('Control Panel'!$F:$F,MATCH('Index Volume'!$A436+1,'Control Panel'!$A:$A,1)),0)</f>
        <v>0</v>
      </c>
      <c r="G436" s="37">
        <f>IFERROR(INDEX(BCH!$F:$F,MATCH($A436,BCH!$A:$A,0))*INDEX('Control Panel'!$G:$G,MATCH('Index Volume'!$A436+1,'Control Panel'!$A:$A,1)),0)</f>
        <v>0</v>
      </c>
      <c r="H436" s="37">
        <f>IFERROR(INDEX(XMR!$F:$F,MATCH($A436,XMR!$A:$A,0))*INDEX('Control Panel'!$H:$H,MATCH('Index Volume'!$A436+1,'Control Panel'!$A:$A,1)),0)</f>
        <v>0</v>
      </c>
      <c r="I436" s="37">
        <f>IFERROR(INDEX(ZEC!$F:$F,MATCH($A436,ZEC!$A:$A,0))*INDEX('Control Panel'!$I:$I,MATCH('Index Volume'!$A436+1,'Control Panel'!$A:$A,1)),0)</f>
        <v>0</v>
      </c>
      <c r="J436" s="37">
        <f>IFERROR(INDEX(EOS!$F:$F,MATCH($A436,EOS!$A:$A,0))*INDEX('Control Panel'!$J:$J,MATCH('Index Volume'!$A436+1,'Control Panel'!$A:$A,1)),0)</f>
        <v>0</v>
      </c>
      <c r="K436" s="37">
        <f>IFERROR(INDEX(DASH!$F:$F,MATCH($A436,DASH!$A:$A,0))*INDEX('Control Panel'!$K:$K,MATCH('Index Volume'!$A436+1,'Control Panel'!$A:$A,1)),0)</f>
        <v>0</v>
      </c>
      <c r="L436" s="37">
        <f>IFERROR(INDEX(XLM!$F:$F,MATCH($A436,XLM!$A:$A,0))*INDEX('Control Panel'!$L:$L,MATCH('Index Volume'!$A436+1,'Control Panel'!$A:$A,1)),0)</f>
        <v>0</v>
      </c>
      <c r="M436" s="39">
        <f t="shared" si="152"/>
        <v>0</v>
      </c>
      <c r="N436" s="1" t="b">
        <f t="shared" si="153"/>
        <v>1</v>
      </c>
      <c r="O436" s="41">
        <f t="shared" si="154"/>
        <v>0</v>
      </c>
      <c r="Q436" s="7">
        <f t="shared" si="155"/>
        <v>0</v>
      </c>
      <c r="R436" s="7">
        <f t="shared" si="156"/>
        <v>0</v>
      </c>
      <c r="S436" s="7">
        <f t="shared" si="157"/>
        <v>0</v>
      </c>
      <c r="T436" s="7">
        <f t="shared" si="158"/>
        <v>0</v>
      </c>
      <c r="U436" s="7">
        <f t="shared" si="159"/>
        <v>0</v>
      </c>
      <c r="V436" s="7">
        <f t="shared" si="160"/>
        <v>0</v>
      </c>
      <c r="W436" s="7">
        <f t="shared" si="161"/>
        <v>0</v>
      </c>
      <c r="X436" s="7">
        <f t="shared" si="162"/>
        <v>0</v>
      </c>
      <c r="Y436" s="7">
        <f t="shared" si="163"/>
        <v>0</v>
      </c>
      <c r="Z436" s="7">
        <f t="shared" si="164"/>
        <v>0</v>
      </c>
      <c r="AA436" s="7">
        <f t="shared" si="165"/>
        <v>0</v>
      </c>
      <c r="AC436" s="7">
        <f t="shared" si="166"/>
        <v>0</v>
      </c>
      <c r="AD436" s="7">
        <f t="shared" si="167"/>
        <v>0</v>
      </c>
      <c r="AE436" s="7">
        <f t="shared" si="168"/>
        <v>0</v>
      </c>
      <c r="AF436" s="7">
        <f t="shared" si="169"/>
        <v>0</v>
      </c>
      <c r="AG436" s="7">
        <f t="shared" si="170"/>
        <v>0</v>
      </c>
      <c r="AH436" s="7">
        <f t="shared" si="171"/>
        <v>0</v>
      </c>
      <c r="AI436" s="7">
        <f t="shared" si="172"/>
        <v>0</v>
      </c>
      <c r="AJ436" s="7">
        <f t="shared" si="173"/>
        <v>0</v>
      </c>
      <c r="AK436" s="7">
        <f t="shared" si="174"/>
        <v>0</v>
      </c>
      <c r="AL436" s="7">
        <f t="shared" si="175"/>
        <v>0</v>
      </c>
      <c r="AM436" s="7">
        <f t="shared" si="176"/>
        <v>0</v>
      </c>
    </row>
    <row r="437" spans="1:39" hidden="1" x14ac:dyDescent="0.75">
      <c r="A437" s="4">
        <v>42075</v>
      </c>
      <c r="B437" s="37">
        <f>IFERROR(INDEX(BTC!$F:$F,MATCH($A437,BTC!$A:$A,0))*INDEX('Control Panel'!$B:$B,MATCH('Index Volume'!$A437+1,'Control Panel'!$A:$A,1)),0)</f>
        <v>0</v>
      </c>
      <c r="C437" s="37">
        <f>IFERROR(INDEX(XRP!$F:$F,MATCH($A437,XRP!$A:$A,0))*INDEX('Control Panel'!$C:$C,MATCH($A437+1,'Control Panel'!$A:$A,1)),0)</f>
        <v>0</v>
      </c>
      <c r="D437" s="37">
        <f>IFERROR(INDEX(LTC!$F:$F,MATCH($A437,LTC!$A:$A,0))*INDEX('Control Panel'!$D:$D,MATCH($A437+1,'Control Panel'!$A:$A,1)),0)</f>
        <v>0</v>
      </c>
      <c r="E437" s="37">
        <f>IFERROR(INDEX(ETC!$F:$F,MATCH($A437,ETC!$A:$A,0))*INDEX('Control Panel'!$E:$E,MATCH($A437+1,'Control Panel'!$A:$A,1)),0)</f>
        <v>0</v>
      </c>
      <c r="F437" s="37">
        <f>IFERROR(INDEX(ETH!$F:$F,MATCH($A437,ETH!$A:$A,0))*INDEX('Control Panel'!$F:$F,MATCH('Index Volume'!$A437+1,'Control Panel'!$A:$A,1)),0)</f>
        <v>0</v>
      </c>
      <c r="G437" s="37">
        <f>IFERROR(INDEX(BCH!$F:$F,MATCH($A437,BCH!$A:$A,0))*INDEX('Control Panel'!$G:$G,MATCH('Index Volume'!$A437+1,'Control Panel'!$A:$A,1)),0)</f>
        <v>0</v>
      </c>
      <c r="H437" s="37">
        <f>IFERROR(INDEX(XMR!$F:$F,MATCH($A437,XMR!$A:$A,0))*INDEX('Control Panel'!$H:$H,MATCH('Index Volume'!$A437+1,'Control Panel'!$A:$A,1)),0)</f>
        <v>0</v>
      </c>
      <c r="I437" s="37">
        <f>IFERROR(INDEX(ZEC!$F:$F,MATCH($A437,ZEC!$A:$A,0))*INDEX('Control Panel'!$I:$I,MATCH('Index Volume'!$A437+1,'Control Panel'!$A:$A,1)),0)</f>
        <v>0</v>
      </c>
      <c r="J437" s="37">
        <f>IFERROR(INDEX(EOS!$F:$F,MATCH($A437,EOS!$A:$A,0))*INDEX('Control Panel'!$J:$J,MATCH('Index Volume'!$A437+1,'Control Panel'!$A:$A,1)),0)</f>
        <v>0</v>
      </c>
      <c r="K437" s="37">
        <f>IFERROR(INDEX(DASH!$F:$F,MATCH($A437,DASH!$A:$A,0))*INDEX('Control Panel'!$K:$K,MATCH('Index Volume'!$A437+1,'Control Panel'!$A:$A,1)),0)</f>
        <v>0</v>
      </c>
      <c r="L437" s="37">
        <f>IFERROR(INDEX(XLM!$F:$F,MATCH($A437,XLM!$A:$A,0))*INDEX('Control Panel'!$L:$L,MATCH('Index Volume'!$A437+1,'Control Panel'!$A:$A,1)),0)</f>
        <v>0</v>
      </c>
      <c r="M437" s="39">
        <f t="shared" si="152"/>
        <v>0</v>
      </c>
      <c r="N437" s="1" t="b">
        <f t="shared" si="153"/>
        <v>1</v>
      </c>
      <c r="O437" s="41">
        <f t="shared" si="154"/>
        <v>0</v>
      </c>
      <c r="Q437" s="7">
        <f t="shared" si="155"/>
        <v>0</v>
      </c>
      <c r="R437" s="7">
        <f t="shared" si="156"/>
        <v>0</v>
      </c>
      <c r="S437" s="7">
        <f t="shared" si="157"/>
        <v>0</v>
      </c>
      <c r="T437" s="7">
        <f t="shared" si="158"/>
        <v>0</v>
      </c>
      <c r="U437" s="7">
        <f t="shared" si="159"/>
        <v>0</v>
      </c>
      <c r="V437" s="7">
        <f t="shared" si="160"/>
        <v>0</v>
      </c>
      <c r="W437" s="7">
        <f t="shared" si="161"/>
        <v>0</v>
      </c>
      <c r="X437" s="7">
        <f t="shared" si="162"/>
        <v>0</v>
      </c>
      <c r="Y437" s="7">
        <f t="shared" si="163"/>
        <v>0</v>
      </c>
      <c r="Z437" s="7">
        <f t="shared" si="164"/>
        <v>0</v>
      </c>
      <c r="AA437" s="7">
        <f t="shared" si="165"/>
        <v>0</v>
      </c>
      <c r="AC437" s="7">
        <f t="shared" si="166"/>
        <v>0</v>
      </c>
      <c r="AD437" s="7">
        <f t="shared" si="167"/>
        <v>0</v>
      </c>
      <c r="AE437" s="7">
        <f t="shared" si="168"/>
        <v>0</v>
      </c>
      <c r="AF437" s="7">
        <f t="shared" si="169"/>
        <v>0</v>
      </c>
      <c r="AG437" s="7">
        <f t="shared" si="170"/>
        <v>0</v>
      </c>
      <c r="AH437" s="7">
        <f t="shared" si="171"/>
        <v>0</v>
      </c>
      <c r="AI437" s="7">
        <f t="shared" si="172"/>
        <v>0</v>
      </c>
      <c r="AJ437" s="7">
        <f t="shared" si="173"/>
        <v>0</v>
      </c>
      <c r="AK437" s="7">
        <f t="shared" si="174"/>
        <v>0</v>
      </c>
      <c r="AL437" s="7">
        <f t="shared" si="175"/>
        <v>0</v>
      </c>
      <c r="AM437" s="7">
        <f t="shared" si="176"/>
        <v>0</v>
      </c>
    </row>
    <row r="438" spans="1:39" hidden="1" x14ac:dyDescent="0.75">
      <c r="A438" s="3">
        <v>42076</v>
      </c>
      <c r="B438" s="37">
        <f>IFERROR(INDEX(BTC!$F:$F,MATCH($A438,BTC!$A:$A,0))*INDEX('Control Panel'!$B:$B,MATCH('Index Volume'!$A438+1,'Control Panel'!$A:$A,1)),0)</f>
        <v>0</v>
      </c>
      <c r="C438" s="37">
        <f>IFERROR(INDEX(XRP!$F:$F,MATCH($A438,XRP!$A:$A,0))*INDEX('Control Panel'!$C:$C,MATCH($A438+1,'Control Panel'!$A:$A,1)),0)</f>
        <v>0</v>
      </c>
      <c r="D438" s="37">
        <f>IFERROR(INDEX(LTC!$F:$F,MATCH($A438,LTC!$A:$A,0))*INDEX('Control Panel'!$D:$D,MATCH($A438+1,'Control Panel'!$A:$A,1)),0)</f>
        <v>0</v>
      </c>
      <c r="E438" s="37">
        <f>IFERROR(INDEX(ETC!$F:$F,MATCH($A438,ETC!$A:$A,0))*INDEX('Control Panel'!$E:$E,MATCH($A438+1,'Control Panel'!$A:$A,1)),0)</f>
        <v>0</v>
      </c>
      <c r="F438" s="37">
        <f>IFERROR(INDEX(ETH!$F:$F,MATCH($A438,ETH!$A:$A,0))*INDEX('Control Panel'!$F:$F,MATCH('Index Volume'!$A438+1,'Control Panel'!$A:$A,1)),0)</f>
        <v>0</v>
      </c>
      <c r="G438" s="37">
        <f>IFERROR(INDEX(BCH!$F:$F,MATCH($A438,BCH!$A:$A,0))*INDEX('Control Panel'!$G:$G,MATCH('Index Volume'!$A438+1,'Control Panel'!$A:$A,1)),0)</f>
        <v>0</v>
      </c>
      <c r="H438" s="37">
        <f>IFERROR(INDEX(XMR!$F:$F,MATCH($A438,XMR!$A:$A,0))*INDEX('Control Panel'!$H:$H,MATCH('Index Volume'!$A438+1,'Control Panel'!$A:$A,1)),0)</f>
        <v>0</v>
      </c>
      <c r="I438" s="37">
        <f>IFERROR(INDEX(ZEC!$F:$F,MATCH($A438,ZEC!$A:$A,0))*INDEX('Control Panel'!$I:$I,MATCH('Index Volume'!$A438+1,'Control Panel'!$A:$A,1)),0)</f>
        <v>0</v>
      </c>
      <c r="J438" s="37">
        <f>IFERROR(INDEX(EOS!$F:$F,MATCH($A438,EOS!$A:$A,0))*INDEX('Control Panel'!$J:$J,MATCH('Index Volume'!$A438+1,'Control Panel'!$A:$A,1)),0)</f>
        <v>0</v>
      </c>
      <c r="K438" s="37">
        <f>IFERROR(INDEX(DASH!$F:$F,MATCH($A438,DASH!$A:$A,0))*INDEX('Control Panel'!$K:$K,MATCH('Index Volume'!$A438+1,'Control Panel'!$A:$A,1)),0)</f>
        <v>0</v>
      </c>
      <c r="L438" s="37">
        <f>IFERROR(INDEX(XLM!$F:$F,MATCH($A438,XLM!$A:$A,0))*INDEX('Control Panel'!$L:$L,MATCH('Index Volume'!$A438+1,'Control Panel'!$A:$A,1)),0)</f>
        <v>0</v>
      </c>
      <c r="M438" s="39">
        <f t="shared" si="152"/>
        <v>0</v>
      </c>
      <c r="N438" s="1" t="b">
        <f t="shared" si="153"/>
        <v>1</v>
      </c>
      <c r="O438" s="41">
        <f t="shared" si="154"/>
        <v>0</v>
      </c>
      <c r="Q438" s="7">
        <f t="shared" si="155"/>
        <v>0</v>
      </c>
      <c r="R438" s="7">
        <f t="shared" si="156"/>
        <v>0</v>
      </c>
      <c r="S438" s="7">
        <f t="shared" si="157"/>
        <v>0</v>
      </c>
      <c r="T438" s="7">
        <f t="shared" si="158"/>
        <v>0</v>
      </c>
      <c r="U438" s="7">
        <f t="shared" si="159"/>
        <v>0</v>
      </c>
      <c r="V438" s="7">
        <f t="shared" si="160"/>
        <v>0</v>
      </c>
      <c r="W438" s="7">
        <f t="shared" si="161"/>
        <v>0</v>
      </c>
      <c r="X438" s="7">
        <f t="shared" si="162"/>
        <v>0</v>
      </c>
      <c r="Y438" s="7">
        <f t="shared" si="163"/>
        <v>0</v>
      </c>
      <c r="Z438" s="7">
        <f t="shared" si="164"/>
        <v>0</v>
      </c>
      <c r="AA438" s="7">
        <f t="shared" si="165"/>
        <v>0</v>
      </c>
      <c r="AC438" s="7">
        <f t="shared" si="166"/>
        <v>0</v>
      </c>
      <c r="AD438" s="7">
        <f t="shared" si="167"/>
        <v>0</v>
      </c>
      <c r="AE438" s="7">
        <f t="shared" si="168"/>
        <v>0</v>
      </c>
      <c r="AF438" s="7">
        <f t="shared" si="169"/>
        <v>0</v>
      </c>
      <c r="AG438" s="7">
        <f t="shared" si="170"/>
        <v>0</v>
      </c>
      <c r="AH438" s="7">
        <f t="shared" si="171"/>
        <v>0</v>
      </c>
      <c r="AI438" s="7">
        <f t="shared" si="172"/>
        <v>0</v>
      </c>
      <c r="AJ438" s="7">
        <f t="shared" si="173"/>
        <v>0</v>
      </c>
      <c r="AK438" s="7">
        <f t="shared" si="174"/>
        <v>0</v>
      </c>
      <c r="AL438" s="7">
        <f t="shared" si="175"/>
        <v>0</v>
      </c>
      <c r="AM438" s="7">
        <f t="shared" si="176"/>
        <v>0</v>
      </c>
    </row>
    <row r="439" spans="1:39" hidden="1" x14ac:dyDescent="0.75">
      <c r="A439" s="4">
        <v>42077</v>
      </c>
      <c r="B439" s="37">
        <f>IFERROR(INDEX(BTC!$F:$F,MATCH($A439,BTC!$A:$A,0))*INDEX('Control Panel'!$B:$B,MATCH('Index Volume'!$A439+1,'Control Panel'!$A:$A,1)),0)</f>
        <v>0</v>
      </c>
      <c r="C439" s="37">
        <f>IFERROR(INDEX(XRP!$F:$F,MATCH($A439,XRP!$A:$A,0))*INDEX('Control Panel'!$C:$C,MATCH($A439+1,'Control Panel'!$A:$A,1)),0)</f>
        <v>0</v>
      </c>
      <c r="D439" s="37">
        <f>IFERROR(INDEX(LTC!$F:$F,MATCH($A439,LTC!$A:$A,0))*INDEX('Control Panel'!$D:$D,MATCH($A439+1,'Control Panel'!$A:$A,1)),0)</f>
        <v>0</v>
      </c>
      <c r="E439" s="37">
        <f>IFERROR(INDEX(ETC!$F:$F,MATCH($A439,ETC!$A:$A,0))*INDEX('Control Panel'!$E:$E,MATCH($A439+1,'Control Panel'!$A:$A,1)),0)</f>
        <v>0</v>
      </c>
      <c r="F439" s="37">
        <f>IFERROR(INDEX(ETH!$F:$F,MATCH($A439,ETH!$A:$A,0))*INDEX('Control Panel'!$F:$F,MATCH('Index Volume'!$A439+1,'Control Panel'!$A:$A,1)),0)</f>
        <v>0</v>
      </c>
      <c r="G439" s="37">
        <f>IFERROR(INDEX(BCH!$F:$F,MATCH($A439,BCH!$A:$A,0))*INDEX('Control Panel'!$G:$G,MATCH('Index Volume'!$A439+1,'Control Panel'!$A:$A,1)),0)</f>
        <v>0</v>
      </c>
      <c r="H439" s="37">
        <f>IFERROR(INDEX(XMR!$F:$F,MATCH($A439,XMR!$A:$A,0))*INDEX('Control Panel'!$H:$H,MATCH('Index Volume'!$A439+1,'Control Panel'!$A:$A,1)),0)</f>
        <v>0</v>
      </c>
      <c r="I439" s="37">
        <f>IFERROR(INDEX(ZEC!$F:$F,MATCH($A439,ZEC!$A:$A,0))*INDEX('Control Panel'!$I:$I,MATCH('Index Volume'!$A439+1,'Control Panel'!$A:$A,1)),0)</f>
        <v>0</v>
      </c>
      <c r="J439" s="37">
        <f>IFERROR(INDEX(EOS!$F:$F,MATCH($A439,EOS!$A:$A,0))*INDEX('Control Panel'!$J:$J,MATCH('Index Volume'!$A439+1,'Control Panel'!$A:$A,1)),0)</f>
        <v>0</v>
      </c>
      <c r="K439" s="37">
        <f>IFERROR(INDEX(DASH!$F:$F,MATCH($A439,DASH!$A:$A,0))*INDEX('Control Panel'!$K:$K,MATCH('Index Volume'!$A439+1,'Control Panel'!$A:$A,1)),0)</f>
        <v>0</v>
      </c>
      <c r="L439" s="37">
        <f>IFERROR(INDEX(XLM!$F:$F,MATCH($A439,XLM!$A:$A,0))*INDEX('Control Panel'!$L:$L,MATCH('Index Volume'!$A439+1,'Control Panel'!$A:$A,1)),0)</f>
        <v>0</v>
      </c>
      <c r="M439" s="39">
        <f t="shared" si="152"/>
        <v>0</v>
      </c>
      <c r="N439" s="1" t="b">
        <f t="shared" si="153"/>
        <v>1</v>
      </c>
      <c r="O439" s="41">
        <f t="shared" si="154"/>
        <v>0</v>
      </c>
      <c r="Q439" s="7">
        <f t="shared" si="155"/>
        <v>0</v>
      </c>
      <c r="R439" s="7">
        <f t="shared" si="156"/>
        <v>0</v>
      </c>
      <c r="S439" s="7">
        <f t="shared" si="157"/>
        <v>0</v>
      </c>
      <c r="T439" s="7">
        <f t="shared" si="158"/>
        <v>0</v>
      </c>
      <c r="U439" s="7">
        <f t="shared" si="159"/>
        <v>0</v>
      </c>
      <c r="V439" s="7">
        <f t="shared" si="160"/>
        <v>0</v>
      </c>
      <c r="W439" s="7">
        <f t="shared" si="161"/>
        <v>0</v>
      </c>
      <c r="X439" s="7">
        <f t="shared" si="162"/>
        <v>0</v>
      </c>
      <c r="Y439" s="7">
        <f t="shared" si="163"/>
        <v>0</v>
      </c>
      <c r="Z439" s="7">
        <f t="shared" si="164"/>
        <v>0</v>
      </c>
      <c r="AA439" s="7">
        <f t="shared" si="165"/>
        <v>0</v>
      </c>
      <c r="AC439" s="7">
        <f t="shared" si="166"/>
        <v>0</v>
      </c>
      <c r="AD439" s="7">
        <f t="shared" si="167"/>
        <v>0</v>
      </c>
      <c r="AE439" s="7">
        <f t="shared" si="168"/>
        <v>0</v>
      </c>
      <c r="AF439" s="7">
        <f t="shared" si="169"/>
        <v>0</v>
      </c>
      <c r="AG439" s="7">
        <f t="shared" si="170"/>
        <v>0</v>
      </c>
      <c r="AH439" s="7">
        <f t="shared" si="171"/>
        <v>0</v>
      </c>
      <c r="AI439" s="7">
        <f t="shared" si="172"/>
        <v>0</v>
      </c>
      <c r="AJ439" s="7">
        <f t="shared" si="173"/>
        <v>0</v>
      </c>
      <c r="AK439" s="7">
        <f t="shared" si="174"/>
        <v>0</v>
      </c>
      <c r="AL439" s="7">
        <f t="shared" si="175"/>
        <v>0</v>
      </c>
      <c r="AM439" s="7">
        <f t="shared" si="176"/>
        <v>0</v>
      </c>
    </row>
    <row r="440" spans="1:39" hidden="1" x14ac:dyDescent="0.75">
      <c r="A440" s="3">
        <v>42078</v>
      </c>
      <c r="B440" s="37">
        <f>IFERROR(INDEX(BTC!$F:$F,MATCH($A440,BTC!$A:$A,0))*INDEX('Control Panel'!$B:$B,MATCH('Index Volume'!$A440+1,'Control Panel'!$A:$A,1)),0)</f>
        <v>0</v>
      </c>
      <c r="C440" s="37">
        <f>IFERROR(INDEX(XRP!$F:$F,MATCH($A440,XRP!$A:$A,0))*INDEX('Control Panel'!$C:$C,MATCH($A440+1,'Control Panel'!$A:$A,1)),0)</f>
        <v>0</v>
      </c>
      <c r="D440" s="37">
        <f>IFERROR(INDEX(LTC!$F:$F,MATCH($A440,LTC!$A:$A,0))*INDEX('Control Panel'!$D:$D,MATCH($A440+1,'Control Panel'!$A:$A,1)),0)</f>
        <v>0</v>
      </c>
      <c r="E440" s="37">
        <f>IFERROR(INDEX(ETC!$F:$F,MATCH($A440,ETC!$A:$A,0))*INDEX('Control Panel'!$E:$E,MATCH($A440+1,'Control Panel'!$A:$A,1)),0)</f>
        <v>0</v>
      </c>
      <c r="F440" s="37">
        <f>IFERROR(INDEX(ETH!$F:$F,MATCH($A440,ETH!$A:$A,0))*INDEX('Control Panel'!$F:$F,MATCH('Index Volume'!$A440+1,'Control Panel'!$A:$A,1)),0)</f>
        <v>0</v>
      </c>
      <c r="G440" s="37">
        <f>IFERROR(INDEX(BCH!$F:$F,MATCH($A440,BCH!$A:$A,0))*INDEX('Control Panel'!$G:$G,MATCH('Index Volume'!$A440+1,'Control Panel'!$A:$A,1)),0)</f>
        <v>0</v>
      </c>
      <c r="H440" s="37">
        <f>IFERROR(INDEX(XMR!$F:$F,MATCH($A440,XMR!$A:$A,0))*INDEX('Control Panel'!$H:$H,MATCH('Index Volume'!$A440+1,'Control Panel'!$A:$A,1)),0)</f>
        <v>0</v>
      </c>
      <c r="I440" s="37">
        <f>IFERROR(INDEX(ZEC!$F:$F,MATCH($A440,ZEC!$A:$A,0))*INDEX('Control Panel'!$I:$I,MATCH('Index Volume'!$A440+1,'Control Panel'!$A:$A,1)),0)</f>
        <v>0</v>
      </c>
      <c r="J440" s="37">
        <f>IFERROR(INDEX(EOS!$F:$F,MATCH($A440,EOS!$A:$A,0))*INDEX('Control Panel'!$J:$J,MATCH('Index Volume'!$A440+1,'Control Panel'!$A:$A,1)),0)</f>
        <v>0</v>
      </c>
      <c r="K440" s="37">
        <f>IFERROR(INDEX(DASH!$F:$F,MATCH($A440,DASH!$A:$A,0))*INDEX('Control Panel'!$K:$K,MATCH('Index Volume'!$A440+1,'Control Panel'!$A:$A,1)),0)</f>
        <v>0</v>
      </c>
      <c r="L440" s="37">
        <f>IFERROR(INDEX(XLM!$F:$F,MATCH($A440,XLM!$A:$A,0))*INDEX('Control Panel'!$L:$L,MATCH('Index Volume'!$A440+1,'Control Panel'!$A:$A,1)),0)</f>
        <v>0</v>
      </c>
      <c r="M440" s="39">
        <f t="shared" si="152"/>
        <v>0</v>
      </c>
      <c r="N440" s="1" t="b">
        <f t="shared" si="153"/>
        <v>1</v>
      </c>
      <c r="O440" s="41">
        <f t="shared" si="154"/>
        <v>0</v>
      </c>
      <c r="Q440" s="7">
        <f t="shared" si="155"/>
        <v>0</v>
      </c>
      <c r="R440" s="7">
        <f t="shared" si="156"/>
        <v>0</v>
      </c>
      <c r="S440" s="7">
        <f t="shared" si="157"/>
        <v>0</v>
      </c>
      <c r="T440" s="7">
        <f t="shared" si="158"/>
        <v>0</v>
      </c>
      <c r="U440" s="7">
        <f t="shared" si="159"/>
        <v>0</v>
      </c>
      <c r="V440" s="7">
        <f t="shared" si="160"/>
        <v>0</v>
      </c>
      <c r="W440" s="7">
        <f t="shared" si="161"/>
        <v>0</v>
      </c>
      <c r="X440" s="7">
        <f t="shared" si="162"/>
        <v>0</v>
      </c>
      <c r="Y440" s="7">
        <f t="shared" si="163"/>
        <v>0</v>
      </c>
      <c r="Z440" s="7">
        <f t="shared" si="164"/>
        <v>0</v>
      </c>
      <c r="AA440" s="7">
        <f t="shared" si="165"/>
        <v>0</v>
      </c>
      <c r="AC440" s="7">
        <f t="shared" si="166"/>
        <v>0</v>
      </c>
      <c r="AD440" s="7">
        <f t="shared" si="167"/>
        <v>0</v>
      </c>
      <c r="AE440" s="7">
        <f t="shared" si="168"/>
        <v>0</v>
      </c>
      <c r="AF440" s="7">
        <f t="shared" si="169"/>
        <v>0</v>
      </c>
      <c r="AG440" s="7">
        <f t="shared" si="170"/>
        <v>0</v>
      </c>
      <c r="AH440" s="7">
        <f t="shared" si="171"/>
        <v>0</v>
      </c>
      <c r="AI440" s="7">
        <f t="shared" si="172"/>
        <v>0</v>
      </c>
      <c r="AJ440" s="7">
        <f t="shared" si="173"/>
        <v>0</v>
      </c>
      <c r="AK440" s="7">
        <f t="shared" si="174"/>
        <v>0</v>
      </c>
      <c r="AL440" s="7">
        <f t="shared" si="175"/>
        <v>0</v>
      </c>
      <c r="AM440" s="7">
        <f t="shared" si="176"/>
        <v>0</v>
      </c>
    </row>
    <row r="441" spans="1:39" hidden="1" x14ac:dyDescent="0.75">
      <c r="A441" s="4">
        <v>42079</v>
      </c>
      <c r="B441" s="37">
        <f>IFERROR(INDEX(BTC!$F:$F,MATCH($A441,BTC!$A:$A,0))*INDEX('Control Panel'!$B:$B,MATCH('Index Volume'!$A441+1,'Control Panel'!$A:$A,1)),0)</f>
        <v>0</v>
      </c>
      <c r="C441" s="37">
        <f>IFERROR(INDEX(XRP!$F:$F,MATCH($A441,XRP!$A:$A,0))*INDEX('Control Panel'!$C:$C,MATCH($A441+1,'Control Panel'!$A:$A,1)),0)</f>
        <v>0</v>
      </c>
      <c r="D441" s="37">
        <f>IFERROR(INDEX(LTC!$F:$F,MATCH($A441,LTC!$A:$A,0))*INDEX('Control Panel'!$D:$D,MATCH($A441+1,'Control Panel'!$A:$A,1)),0)</f>
        <v>0</v>
      </c>
      <c r="E441" s="37">
        <f>IFERROR(INDEX(ETC!$F:$F,MATCH($A441,ETC!$A:$A,0))*INDEX('Control Panel'!$E:$E,MATCH($A441+1,'Control Panel'!$A:$A,1)),0)</f>
        <v>0</v>
      </c>
      <c r="F441" s="37">
        <f>IFERROR(INDEX(ETH!$F:$F,MATCH($A441,ETH!$A:$A,0))*INDEX('Control Panel'!$F:$F,MATCH('Index Volume'!$A441+1,'Control Panel'!$A:$A,1)),0)</f>
        <v>0</v>
      </c>
      <c r="G441" s="37">
        <f>IFERROR(INDEX(BCH!$F:$F,MATCH($A441,BCH!$A:$A,0))*INDEX('Control Panel'!$G:$G,MATCH('Index Volume'!$A441+1,'Control Panel'!$A:$A,1)),0)</f>
        <v>0</v>
      </c>
      <c r="H441" s="37">
        <f>IFERROR(INDEX(XMR!$F:$F,MATCH($A441,XMR!$A:$A,0))*INDEX('Control Panel'!$H:$H,MATCH('Index Volume'!$A441+1,'Control Panel'!$A:$A,1)),0)</f>
        <v>0</v>
      </c>
      <c r="I441" s="37">
        <f>IFERROR(INDEX(ZEC!$F:$F,MATCH($A441,ZEC!$A:$A,0))*INDEX('Control Panel'!$I:$I,MATCH('Index Volume'!$A441+1,'Control Panel'!$A:$A,1)),0)</f>
        <v>0</v>
      </c>
      <c r="J441" s="37">
        <f>IFERROR(INDEX(EOS!$F:$F,MATCH($A441,EOS!$A:$A,0))*INDEX('Control Panel'!$J:$J,MATCH('Index Volume'!$A441+1,'Control Panel'!$A:$A,1)),0)</f>
        <v>0</v>
      </c>
      <c r="K441" s="37">
        <f>IFERROR(INDEX(DASH!$F:$F,MATCH($A441,DASH!$A:$A,0))*INDEX('Control Panel'!$K:$K,MATCH('Index Volume'!$A441+1,'Control Panel'!$A:$A,1)),0)</f>
        <v>0</v>
      </c>
      <c r="L441" s="37">
        <f>IFERROR(INDEX(XLM!$F:$F,MATCH($A441,XLM!$A:$A,0))*INDEX('Control Panel'!$L:$L,MATCH('Index Volume'!$A441+1,'Control Panel'!$A:$A,1)),0)</f>
        <v>0</v>
      </c>
      <c r="M441" s="39">
        <f t="shared" si="152"/>
        <v>0</v>
      </c>
      <c r="N441" s="1" t="b">
        <f t="shared" si="153"/>
        <v>1</v>
      </c>
      <c r="O441" s="41">
        <f t="shared" si="154"/>
        <v>0</v>
      </c>
      <c r="Q441" s="7">
        <f t="shared" si="155"/>
        <v>0</v>
      </c>
      <c r="R441" s="7">
        <f t="shared" si="156"/>
        <v>0</v>
      </c>
      <c r="S441" s="7">
        <f t="shared" si="157"/>
        <v>0</v>
      </c>
      <c r="T441" s="7">
        <f t="shared" si="158"/>
        <v>0</v>
      </c>
      <c r="U441" s="7">
        <f t="shared" si="159"/>
        <v>0</v>
      </c>
      <c r="V441" s="7">
        <f t="shared" si="160"/>
        <v>0</v>
      </c>
      <c r="W441" s="7">
        <f t="shared" si="161"/>
        <v>0</v>
      </c>
      <c r="X441" s="7">
        <f t="shared" si="162"/>
        <v>0</v>
      </c>
      <c r="Y441" s="7">
        <f t="shared" si="163"/>
        <v>0</v>
      </c>
      <c r="Z441" s="7">
        <f t="shared" si="164"/>
        <v>0</v>
      </c>
      <c r="AA441" s="7">
        <f t="shared" si="165"/>
        <v>0</v>
      </c>
      <c r="AC441" s="7">
        <f t="shared" si="166"/>
        <v>0</v>
      </c>
      <c r="AD441" s="7">
        <f t="shared" si="167"/>
        <v>0</v>
      </c>
      <c r="AE441" s="7">
        <f t="shared" si="168"/>
        <v>0</v>
      </c>
      <c r="AF441" s="7">
        <f t="shared" si="169"/>
        <v>0</v>
      </c>
      <c r="AG441" s="7">
        <f t="shared" si="170"/>
        <v>0</v>
      </c>
      <c r="AH441" s="7">
        <f t="shared" si="171"/>
        <v>0</v>
      </c>
      <c r="AI441" s="7">
        <f t="shared" si="172"/>
        <v>0</v>
      </c>
      <c r="AJ441" s="7">
        <f t="shared" si="173"/>
        <v>0</v>
      </c>
      <c r="AK441" s="7">
        <f t="shared" si="174"/>
        <v>0</v>
      </c>
      <c r="AL441" s="7">
        <f t="shared" si="175"/>
        <v>0</v>
      </c>
      <c r="AM441" s="7">
        <f t="shared" si="176"/>
        <v>0</v>
      </c>
    </row>
    <row r="442" spans="1:39" hidden="1" x14ac:dyDescent="0.75">
      <c r="A442" s="3">
        <v>42080</v>
      </c>
      <c r="B442" s="37">
        <f>IFERROR(INDEX(BTC!$F:$F,MATCH($A442,BTC!$A:$A,0))*INDEX('Control Panel'!$B:$B,MATCH('Index Volume'!$A442+1,'Control Panel'!$A:$A,1)),0)</f>
        <v>0</v>
      </c>
      <c r="C442" s="37">
        <f>IFERROR(INDEX(XRP!$F:$F,MATCH($A442,XRP!$A:$A,0))*INDEX('Control Panel'!$C:$C,MATCH($A442+1,'Control Panel'!$A:$A,1)),0)</f>
        <v>0</v>
      </c>
      <c r="D442" s="37">
        <f>IFERROR(INDEX(LTC!$F:$F,MATCH($A442,LTC!$A:$A,0))*INDEX('Control Panel'!$D:$D,MATCH($A442+1,'Control Panel'!$A:$A,1)),0)</f>
        <v>0</v>
      </c>
      <c r="E442" s="37">
        <f>IFERROR(INDEX(ETC!$F:$F,MATCH($A442,ETC!$A:$A,0))*INDEX('Control Panel'!$E:$E,MATCH($A442+1,'Control Panel'!$A:$A,1)),0)</f>
        <v>0</v>
      </c>
      <c r="F442" s="37">
        <f>IFERROR(INDEX(ETH!$F:$F,MATCH($A442,ETH!$A:$A,0))*INDEX('Control Panel'!$F:$F,MATCH('Index Volume'!$A442+1,'Control Panel'!$A:$A,1)),0)</f>
        <v>0</v>
      </c>
      <c r="G442" s="37">
        <f>IFERROR(INDEX(BCH!$F:$F,MATCH($A442,BCH!$A:$A,0))*INDEX('Control Panel'!$G:$G,MATCH('Index Volume'!$A442+1,'Control Panel'!$A:$A,1)),0)</f>
        <v>0</v>
      </c>
      <c r="H442" s="37">
        <f>IFERROR(INDEX(XMR!$F:$F,MATCH($A442,XMR!$A:$A,0))*INDEX('Control Panel'!$H:$H,MATCH('Index Volume'!$A442+1,'Control Panel'!$A:$A,1)),0)</f>
        <v>0</v>
      </c>
      <c r="I442" s="37">
        <f>IFERROR(INDEX(ZEC!$F:$F,MATCH($A442,ZEC!$A:$A,0))*INDEX('Control Panel'!$I:$I,MATCH('Index Volume'!$A442+1,'Control Panel'!$A:$A,1)),0)</f>
        <v>0</v>
      </c>
      <c r="J442" s="37">
        <f>IFERROR(INDEX(EOS!$F:$F,MATCH($A442,EOS!$A:$A,0))*INDEX('Control Panel'!$J:$J,MATCH('Index Volume'!$A442+1,'Control Panel'!$A:$A,1)),0)</f>
        <v>0</v>
      </c>
      <c r="K442" s="37">
        <f>IFERROR(INDEX(DASH!$F:$F,MATCH($A442,DASH!$A:$A,0))*INDEX('Control Panel'!$K:$K,MATCH('Index Volume'!$A442+1,'Control Panel'!$A:$A,1)),0)</f>
        <v>0</v>
      </c>
      <c r="L442" s="37">
        <f>IFERROR(INDEX(XLM!$F:$F,MATCH($A442,XLM!$A:$A,0))*INDEX('Control Panel'!$L:$L,MATCH('Index Volume'!$A442+1,'Control Panel'!$A:$A,1)),0)</f>
        <v>0</v>
      </c>
      <c r="M442" s="39">
        <f t="shared" si="152"/>
        <v>0</v>
      </c>
      <c r="N442" s="1" t="b">
        <f t="shared" si="153"/>
        <v>1</v>
      </c>
      <c r="O442" s="41">
        <f t="shared" si="154"/>
        <v>0</v>
      </c>
      <c r="Q442" s="7">
        <f t="shared" si="155"/>
        <v>0</v>
      </c>
      <c r="R442" s="7">
        <f t="shared" si="156"/>
        <v>0</v>
      </c>
      <c r="S442" s="7">
        <f t="shared" si="157"/>
        <v>0</v>
      </c>
      <c r="T442" s="7">
        <f t="shared" si="158"/>
        <v>0</v>
      </c>
      <c r="U442" s="7">
        <f t="shared" si="159"/>
        <v>0</v>
      </c>
      <c r="V442" s="7">
        <f t="shared" si="160"/>
        <v>0</v>
      </c>
      <c r="W442" s="7">
        <f t="shared" si="161"/>
        <v>0</v>
      </c>
      <c r="X442" s="7">
        <f t="shared" si="162"/>
        <v>0</v>
      </c>
      <c r="Y442" s="7">
        <f t="shared" si="163"/>
        <v>0</v>
      </c>
      <c r="Z442" s="7">
        <f t="shared" si="164"/>
        <v>0</v>
      </c>
      <c r="AA442" s="7">
        <f t="shared" si="165"/>
        <v>0</v>
      </c>
      <c r="AC442" s="7">
        <f t="shared" si="166"/>
        <v>0</v>
      </c>
      <c r="AD442" s="7">
        <f t="shared" si="167"/>
        <v>0</v>
      </c>
      <c r="AE442" s="7">
        <f t="shared" si="168"/>
        <v>0</v>
      </c>
      <c r="AF442" s="7">
        <f t="shared" si="169"/>
        <v>0</v>
      </c>
      <c r="AG442" s="7">
        <f t="shared" si="170"/>
        <v>0</v>
      </c>
      <c r="AH442" s="7">
        <f t="shared" si="171"/>
        <v>0</v>
      </c>
      <c r="AI442" s="7">
        <f t="shared" si="172"/>
        <v>0</v>
      </c>
      <c r="AJ442" s="7">
        <f t="shared" si="173"/>
        <v>0</v>
      </c>
      <c r="AK442" s="7">
        <f t="shared" si="174"/>
        <v>0</v>
      </c>
      <c r="AL442" s="7">
        <f t="shared" si="175"/>
        <v>0</v>
      </c>
      <c r="AM442" s="7">
        <f t="shared" si="176"/>
        <v>0</v>
      </c>
    </row>
    <row r="443" spans="1:39" hidden="1" x14ac:dyDescent="0.75">
      <c r="A443" s="4">
        <v>42081</v>
      </c>
      <c r="B443" s="37">
        <f>IFERROR(INDEX(BTC!$F:$F,MATCH($A443,BTC!$A:$A,0))*INDEX('Control Panel'!$B:$B,MATCH('Index Volume'!$A443+1,'Control Panel'!$A:$A,1)),0)</f>
        <v>0</v>
      </c>
      <c r="C443" s="37">
        <f>IFERROR(INDEX(XRP!$F:$F,MATCH($A443,XRP!$A:$A,0))*INDEX('Control Panel'!$C:$C,MATCH($A443+1,'Control Panel'!$A:$A,1)),0)</f>
        <v>0</v>
      </c>
      <c r="D443" s="37">
        <f>IFERROR(INDEX(LTC!$F:$F,MATCH($A443,LTC!$A:$A,0))*INDEX('Control Panel'!$D:$D,MATCH($A443+1,'Control Panel'!$A:$A,1)),0)</f>
        <v>0</v>
      </c>
      <c r="E443" s="37">
        <f>IFERROR(INDEX(ETC!$F:$F,MATCH($A443,ETC!$A:$A,0))*INDEX('Control Panel'!$E:$E,MATCH($A443+1,'Control Panel'!$A:$A,1)),0)</f>
        <v>0</v>
      </c>
      <c r="F443" s="37">
        <f>IFERROR(INDEX(ETH!$F:$F,MATCH($A443,ETH!$A:$A,0))*INDEX('Control Panel'!$F:$F,MATCH('Index Volume'!$A443+1,'Control Panel'!$A:$A,1)),0)</f>
        <v>0</v>
      </c>
      <c r="G443" s="37">
        <f>IFERROR(INDEX(BCH!$F:$F,MATCH($A443,BCH!$A:$A,0))*INDEX('Control Panel'!$G:$G,MATCH('Index Volume'!$A443+1,'Control Panel'!$A:$A,1)),0)</f>
        <v>0</v>
      </c>
      <c r="H443" s="37">
        <f>IFERROR(INDEX(XMR!$F:$F,MATCH($A443,XMR!$A:$A,0))*INDEX('Control Panel'!$H:$H,MATCH('Index Volume'!$A443+1,'Control Panel'!$A:$A,1)),0)</f>
        <v>0</v>
      </c>
      <c r="I443" s="37">
        <f>IFERROR(INDEX(ZEC!$F:$F,MATCH($A443,ZEC!$A:$A,0))*INDEX('Control Panel'!$I:$I,MATCH('Index Volume'!$A443+1,'Control Panel'!$A:$A,1)),0)</f>
        <v>0</v>
      </c>
      <c r="J443" s="37">
        <f>IFERROR(INDEX(EOS!$F:$F,MATCH($A443,EOS!$A:$A,0))*INDEX('Control Panel'!$J:$J,MATCH('Index Volume'!$A443+1,'Control Panel'!$A:$A,1)),0)</f>
        <v>0</v>
      </c>
      <c r="K443" s="37">
        <f>IFERROR(INDEX(DASH!$F:$F,MATCH($A443,DASH!$A:$A,0))*INDEX('Control Panel'!$K:$K,MATCH('Index Volume'!$A443+1,'Control Panel'!$A:$A,1)),0)</f>
        <v>0</v>
      </c>
      <c r="L443" s="37">
        <f>IFERROR(INDEX(XLM!$F:$F,MATCH($A443,XLM!$A:$A,0))*INDEX('Control Panel'!$L:$L,MATCH('Index Volume'!$A443+1,'Control Panel'!$A:$A,1)),0)</f>
        <v>0</v>
      </c>
      <c r="M443" s="39">
        <f t="shared" si="152"/>
        <v>0</v>
      </c>
      <c r="N443" s="1" t="b">
        <f t="shared" si="153"/>
        <v>1</v>
      </c>
      <c r="O443" s="41">
        <f t="shared" si="154"/>
        <v>0</v>
      </c>
      <c r="Q443" s="7">
        <f t="shared" si="155"/>
        <v>0</v>
      </c>
      <c r="R443" s="7">
        <f t="shared" si="156"/>
        <v>0</v>
      </c>
      <c r="S443" s="7">
        <f t="shared" si="157"/>
        <v>0</v>
      </c>
      <c r="T443" s="7">
        <f t="shared" si="158"/>
        <v>0</v>
      </c>
      <c r="U443" s="7">
        <f t="shared" si="159"/>
        <v>0</v>
      </c>
      <c r="V443" s="7">
        <f t="shared" si="160"/>
        <v>0</v>
      </c>
      <c r="W443" s="7">
        <f t="shared" si="161"/>
        <v>0</v>
      </c>
      <c r="X443" s="7">
        <f t="shared" si="162"/>
        <v>0</v>
      </c>
      <c r="Y443" s="7">
        <f t="shared" si="163"/>
        <v>0</v>
      </c>
      <c r="Z443" s="7">
        <f t="shared" si="164"/>
        <v>0</v>
      </c>
      <c r="AA443" s="7">
        <f t="shared" si="165"/>
        <v>0</v>
      </c>
      <c r="AC443" s="7">
        <f t="shared" si="166"/>
        <v>0</v>
      </c>
      <c r="AD443" s="7">
        <f t="shared" si="167"/>
        <v>0</v>
      </c>
      <c r="AE443" s="7">
        <f t="shared" si="168"/>
        <v>0</v>
      </c>
      <c r="AF443" s="7">
        <f t="shared" si="169"/>
        <v>0</v>
      </c>
      <c r="AG443" s="7">
        <f t="shared" si="170"/>
        <v>0</v>
      </c>
      <c r="AH443" s="7">
        <f t="shared" si="171"/>
        <v>0</v>
      </c>
      <c r="AI443" s="7">
        <f t="shared" si="172"/>
        <v>0</v>
      </c>
      <c r="AJ443" s="7">
        <f t="shared" si="173"/>
        <v>0</v>
      </c>
      <c r="AK443" s="7">
        <f t="shared" si="174"/>
        <v>0</v>
      </c>
      <c r="AL443" s="7">
        <f t="shared" si="175"/>
        <v>0</v>
      </c>
      <c r="AM443" s="7">
        <f t="shared" si="176"/>
        <v>0</v>
      </c>
    </row>
    <row r="444" spans="1:39" hidden="1" x14ac:dyDescent="0.75">
      <c r="A444" s="3">
        <v>42082</v>
      </c>
      <c r="B444" s="37">
        <f>IFERROR(INDEX(BTC!$F:$F,MATCH($A444,BTC!$A:$A,0))*INDEX('Control Panel'!$B:$B,MATCH('Index Volume'!$A444+1,'Control Panel'!$A:$A,1)),0)</f>
        <v>0</v>
      </c>
      <c r="C444" s="37">
        <f>IFERROR(INDEX(XRP!$F:$F,MATCH($A444,XRP!$A:$A,0))*INDEX('Control Panel'!$C:$C,MATCH($A444+1,'Control Panel'!$A:$A,1)),0)</f>
        <v>0</v>
      </c>
      <c r="D444" s="37">
        <f>IFERROR(INDEX(LTC!$F:$F,MATCH($A444,LTC!$A:$A,0))*INDEX('Control Panel'!$D:$D,MATCH($A444+1,'Control Panel'!$A:$A,1)),0)</f>
        <v>0</v>
      </c>
      <c r="E444" s="37">
        <f>IFERROR(INDEX(ETC!$F:$F,MATCH($A444,ETC!$A:$A,0))*INDEX('Control Panel'!$E:$E,MATCH($A444+1,'Control Panel'!$A:$A,1)),0)</f>
        <v>0</v>
      </c>
      <c r="F444" s="37">
        <f>IFERROR(INDEX(ETH!$F:$F,MATCH($A444,ETH!$A:$A,0))*INDEX('Control Panel'!$F:$F,MATCH('Index Volume'!$A444+1,'Control Panel'!$A:$A,1)),0)</f>
        <v>0</v>
      </c>
      <c r="G444" s="37">
        <f>IFERROR(INDEX(BCH!$F:$F,MATCH($A444,BCH!$A:$A,0))*INDEX('Control Panel'!$G:$G,MATCH('Index Volume'!$A444+1,'Control Panel'!$A:$A,1)),0)</f>
        <v>0</v>
      </c>
      <c r="H444" s="37">
        <f>IFERROR(INDEX(XMR!$F:$F,MATCH($A444,XMR!$A:$A,0))*INDEX('Control Panel'!$H:$H,MATCH('Index Volume'!$A444+1,'Control Panel'!$A:$A,1)),0)</f>
        <v>0</v>
      </c>
      <c r="I444" s="37">
        <f>IFERROR(INDEX(ZEC!$F:$F,MATCH($A444,ZEC!$A:$A,0))*INDEX('Control Panel'!$I:$I,MATCH('Index Volume'!$A444+1,'Control Panel'!$A:$A,1)),0)</f>
        <v>0</v>
      </c>
      <c r="J444" s="37">
        <f>IFERROR(INDEX(EOS!$F:$F,MATCH($A444,EOS!$A:$A,0))*INDEX('Control Panel'!$J:$J,MATCH('Index Volume'!$A444+1,'Control Panel'!$A:$A,1)),0)</f>
        <v>0</v>
      </c>
      <c r="K444" s="37">
        <f>IFERROR(INDEX(DASH!$F:$F,MATCH($A444,DASH!$A:$A,0))*INDEX('Control Panel'!$K:$K,MATCH('Index Volume'!$A444+1,'Control Panel'!$A:$A,1)),0)</f>
        <v>0</v>
      </c>
      <c r="L444" s="37">
        <f>IFERROR(INDEX(XLM!$F:$F,MATCH($A444,XLM!$A:$A,0))*INDEX('Control Panel'!$L:$L,MATCH('Index Volume'!$A444+1,'Control Panel'!$A:$A,1)),0)</f>
        <v>0</v>
      </c>
      <c r="M444" s="39">
        <f t="shared" si="152"/>
        <v>0</v>
      </c>
      <c r="N444" s="1" t="b">
        <f t="shared" si="153"/>
        <v>1</v>
      </c>
      <c r="O444" s="41">
        <f t="shared" si="154"/>
        <v>0</v>
      </c>
      <c r="Q444" s="7">
        <f t="shared" si="155"/>
        <v>0</v>
      </c>
      <c r="R444" s="7">
        <f t="shared" si="156"/>
        <v>0</v>
      </c>
      <c r="S444" s="7">
        <f t="shared" si="157"/>
        <v>0</v>
      </c>
      <c r="T444" s="7">
        <f t="shared" si="158"/>
        <v>0</v>
      </c>
      <c r="U444" s="7">
        <f t="shared" si="159"/>
        <v>0</v>
      </c>
      <c r="V444" s="7">
        <f t="shared" si="160"/>
        <v>0</v>
      </c>
      <c r="W444" s="7">
        <f t="shared" si="161"/>
        <v>0</v>
      </c>
      <c r="X444" s="7">
        <f t="shared" si="162"/>
        <v>0</v>
      </c>
      <c r="Y444" s="7">
        <f t="shared" si="163"/>
        <v>0</v>
      </c>
      <c r="Z444" s="7">
        <f t="shared" si="164"/>
        <v>0</v>
      </c>
      <c r="AA444" s="7">
        <f t="shared" si="165"/>
        <v>0</v>
      </c>
      <c r="AC444" s="7">
        <f t="shared" si="166"/>
        <v>0</v>
      </c>
      <c r="AD444" s="7">
        <f t="shared" si="167"/>
        <v>0</v>
      </c>
      <c r="AE444" s="7">
        <f t="shared" si="168"/>
        <v>0</v>
      </c>
      <c r="AF444" s="7">
        <f t="shared" si="169"/>
        <v>0</v>
      </c>
      <c r="AG444" s="7">
        <f t="shared" si="170"/>
        <v>0</v>
      </c>
      <c r="AH444" s="7">
        <f t="shared" si="171"/>
        <v>0</v>
      </c>
      <c r="AI444" s="7">
        <f t="shared" si="172"/>
        <v>0</v>
      </c>
      <c r="AJ444" s="7">
        <f t="shared" si="173"/>
        <v>0</v>
      </c>
      <c r="AK444" s="7">
        <f t="shared" si="174"/>
        <v>0</v>
      </c>
      <c r="AL444" s="7">
        <f t="shared" si="175"/>
        <v>0</v>
      </c>
      <c r="AM444" s="7">
        <f t="shared" si="176"/>
        <v>0</v>
      </c>
    </row>
    <row r="445" spans="1:39" hidden="1" x14ac:dyDescent="0.75">
      <c r="A445" s="4">
        <v>42083</v>
      </c>
      <c r="B445" s="37">
        <f>IFERROR(INDEX(BTC!$F:$F,MATCH($A445,BTC!$A:$A,0))*INDEX('Control Panel'!$B:$B,MATCH('Index Volume'!$A445+1,'Control Panel'!$A:$A,1)),0)</f>
        <v>0</v>
      </c>
      <c r="C445" s="37">
        <f>IFERROR(INDEX(XRP!$F:$F,MATCH($A445,XRP!$A:$A,0))*INDEX('Control Panel'!$C:$C,MATCH($A445+1,'Control Panel'!$A:$A,1)),0)</f>
        <v>0</v>
      </c>
      <c r="D445" s="37">
        <f>IFERROR(INDEX(LTC!$F:$F,MATCH($A445,LTC!$A:$A,0))*INDEX('Control Panel'!$D:$D,MATCH($A445+1,'Control Panel'!$A:$A,1)),0)</f>
        <v>0</v>
      </c>
      <c r="E445" s="37">
        <f>IFERROR(INDEX(ETC!$F:$F,MATCH($A445,ETC!$A:$A,0))*INDEX('Control Panel'!$E:$E,MATCH($A445+1,'Control Panel'!$A:$A,1)),0)</f>
        <v>0</v>
      </c>
      <c r="F445" s="37">
        <f>IFERROR(INDEX(ETH!$F:$F,MATCH($A445,ETH!$A:$A,0))*INDEX('Control Panel'!$F:$F,MATCH('Index Volume'!$A445+1,'Control Panel'!$A:$A,1)),0)</f>
        <v>0</v>
      </c>
      <c r="G445" s="37">
        <f>IFERROR(INDEX(BCH!$F:$F,MATCH($A445,BCH!$A:$A,0))*INDEX('Control Panel'!$G:$G,MATCH('Index Volume'!$A445+1,'Control Panel'!$A:$A,1)),0)</f>
        <v>0</v>
      </c>
      <c r="H445" s="37">
        <f>IFERROR(INDEX(XMR!$F:$F,MATCH($A445,XMR!$A:$A,0))*INDEX('Control Panel'!$H:$H,MATCH('Index Volume'!$A445+1,'Control Panel'!$A:$A,1)),0)</f>
        <v>0</v>
      </c>
      <c r="I445" s="37">
        <f>IFERROR(INDEX(ZEC!$F:$F,MATCH($A445,ZEC!$A:$A,0))*INDEX('Control Panel'!$I:$I,MATCH('Index Volume'!$A445+1,'Control Panel'!$A:$A,1)),0)</f>
        <v>0</v>
      </c>
      <c r="J445" s="37">
        <f>IFERROR(INDEX(EOS!$F:$F,MATCH($A445,EOS!$A:$A,0))*INDEX('Control Panel'!$J:$J,MATCH('Index Volume'!$A445+1,'Control Panel'!$A:$A,1)),0)</f>
        <v>0</v>
      </c>
      <c r="K445" s="37">
        <f>IFERROR(INDEX(DASH!$F:$F,MATCH($A445,DASH!$A:$A,0))*INDEX('Control Panel'!$K:$K,MATCH('Index Volume'!$A445+1,'Control Panel'!$A:$A,1)),0)</f>
        <v>0</v>
      </c>
      <c r="L445" s="37">
        <f>IFERROR(INDEX(XLM!$F:$F,MATCH($A445,XLM!$A:$A,0))*INDEX('Control Panel'!$L:$L,MATCH('Index Volume'!$A445+1,'Control Panel'!$A:$A,1)),0)</f>
        <v>0</v>
      </c>
      <c r="M445" s="39">
        <f t="shared" si="152"/>
        <v>0</v>
      </c>
      <c r="N445" s="1" t="b">
        <f t="shared" si="153"/>
        <v>1</v>
      </c>
      <c r="O445" s="41">
        <f t="shared" si="154"/>
        <v>0</v>
      </c>
      <c r="Q445" s="7">
        <f t="shared" si="155"/>
        <v>0</v>
      </c>
      <c r="R445" s="7">
        <f t="shared" si="156"/>
        <v>0</v>
      </c>
      <c r="S445" s="7">
        <f t="shared" si="157"/>
        <v>0</v>
      </c>
      <c r="T445" s="7">
        <f t="shared" si="158"/>
        <v>0</v>
      </c>
      <c r="U445" s="7">
        <f t="shared" si="159"/>
        <v>0</v>
      </c>
      <c r="V445" s="7">
        <f t="shared" si="160"/>
        <v>0</v>
      </c>
      <c r="W445" s="7">
        <f t="shared" si="161"/>
        <v>0</v>
      </c>
      <c r="X445" s="7">
        <f t="shared" si="162"/>
        <v>0</v>
      </c>
      <c r="Y445" s="7">
        <f t="shared" si="163"/>
        <v>0</v>
      </c>
      <c r="Z445" s="7">
        <f t="shared" si="164"/>
        <v>0</v>
      </c>
      <c r="AA445" s="7">
        <f t="shared" si="165"/>
        <v>0</v>
      </c>
      <c r="AC445" s="7">
        <f t="shared" si="166"/>
        <v>0</v>
      </c>
      <c r="AD445" s="7">
        <f t="shared" si="167"/>
        <v>0</v>
      </c>
      <c r="AE445" s="7">
        <f t="shared" si="168"/>
        <v>0</v>
      </c>
      <c r="AF445" s="7">
        <f t="shared" si="169"/>
        <v>0</v>
      </c>
      <c r="AG445" s="7">
        <f t="shared" si="170"/>
        <v>0</v>
      </c>
      <c r="AH445" s="7">
        <f t="shared" si="171"/>
        <v>0</v>
      </c>
      <c r="AI445" s="7">
        <f t="shared" si="172"/>
        <v>0</v>
      </c>
      <c r="AJ445" s="7">
        <f t="shared" si="173"/>
        <v>0</v>
      </c>
      <c r="AK445" s="7">
        <f t="shared" si="174"/>
        <v>0</v>
      </c>
      <c r="AL445" s="7">
        <f t="shared" si="175"/>
        <v>0</v>
      </c>
      <c r="AM445" s="7">
        <f t="shared" si="176"/>
        <v>0</v>
      </c>
    </row>
    <row r="446" spans="1:39" hidden="1" x14ac:dyDescent="0.75">
      <c r="A446" s="3">
        <v>42084</v>
      </c>
      <c r="B446" s="37">
        <f>IFERROR(INDEX(BTC!$F:$F,MATCH($A446,BTC!$A:$A,0))*INDEX('Control Panel'!$B:$B,MATCH('Index Volume'!$A446+1,'Control Panel'!$A:$A,1)),0)</f>
        <v>0</v>
      </c>
      <c r="C446" s="37">
        <f>IFERROR(INDEX(XRP!$F:$F,MATCH($A446,XRP!$A:$A,0))*INDEX('Control Panel'!$C:$C,MATCH($A446+1,'Control Panel'!$A:$A,1)),0)</f>
        <v>0</v>
      </c>
      <c r="D446" s="37">
        <f>IFERROR(INDEX(LTC!$F:$F,MATCH($A446,LTC!$A:$A,0))*INDEX('Control Panel'!$D:$D,MATCH($A446+1,'Control Panel'!$A:$A,1)),0)</f>
        <v>0</v>
      </c>
      <c r="E446" s="37">
        <f>IFERROR(INDEX(ETC!$F:$F,MATCH($A446,ETC!$A:$A,0))*INDEX('Control Panel'!$E:$E,MATCH($A446+1,'Control Panel'!$A:$A,1)),0)</f>
        <v>0</v>
      </c>
      <c r="F446" s="37">
        <f>IFERROR(INDEX(ETH!$F:$F,MATCH($A446,ETH!$A:$A,0))*INDEX('Control Panel'!$F:$F,MATCH('Index Volume'!$A446+1,'Control Panel'!$A:$A,1)),0)</f>
        <v>0</v>
      </c>
      <c r="G446" s="37">
        <f>IFERROR(INDEX(BCH!$F:$F,MATCH($A446,BCH!$A:$A,0))*INDEX('Control Panel'!$G:$G,MATCH('Index Volume'!$A446+1,'Control Panel'!$A:$A,1)),0)</f>
        <v>0</v>
      </c>
      <c r="H446" s="37">
        <f>IFERROR(INDEX(XMR!$F:$F,MATCH($A446,XMR!$A:$A,0))*INDEX('Control Panel'!$H:$H,MATCH('Index Volume'!$A446+1,'Control Panel'!$A:$A,1)),0)</f>
        <v>0</v>
      </c>
      <c r="I446" s="37">
        <f>IFERROR(INDEX(ZEC!$F:$F,MATCH($A446,ZEC!$A:$A,0))*INDEX('Control Panel'!$I:$I,MATCH('Index Volume'!$A446+1,'Control Panel'!$A:$A,1)),0)</f>
        <v>0</v>
      </c>
      <c r="J446" s="37">
        <f>IFERROR(INDEX(EOS!$F:$F,MATCH($A446,EOS!$A:$A,0))*INDEX('Control Panel'!$J:$J,MATCH('Index Volume'!$A446+1,'Control Panel'!$A:$A,1)),0)</f>
        <v>0</v>
      </c>
      <c r="K446" s="37">
        <f>IFERROR(INDEX(DASH!$F:$F,MATCH($A446,DASH!$A:$A,0))*INDEX('Control Panel'!$K:$K,MATCH('Index Volume'!$A446+1,'Control Panel'!$A:$A,1)),0)</f>
        <v>0</v>
      </c>
      <c r="L446" s="37">
        <f>IFERROR(INDEX(XLM!$F:$F,MATCH($A446,XLM!$A:$A,0))*INDEX('Control Panel'!$L:$L,MATCH('Index Volume'!$A446+1,'Control Panel'!$A:$A,1)),0)</f>
        <v>0</v>
      </c>
      <c r="M446" s="39">
        <f t="shared" si="152"/>
        <v>0</v>
      </c>
      <c r="N446" s="1" t="b">
        <f t="shared" si="153"/>
        <v>1</v>
      </c>
      <c r="O446" s="41">
        <f t="shared" si="154"/>
        <v>0</v>
      </c>
      <c r="Q446" s="7">
        <f t="shared" si="155"/>
        <v>0</v>
      </c>
      <c r="R446" s="7">
        <f t="shared" si="156"/>
        <v>0</v>
      </c>
      <c r="S446" s="7">
        <f t="shared" si="157"/>
        <v>0</v>
      </c>
      <c r="T446" s="7">
        <f t="shared" si="158"/>
        <v>0</v>
      </c>
      <c r="U446" s="7">
        <f t="shared" si="159"/>
        <v>0</v>
      </c>
      <c r="V446" s="7">
        <f t="shared" si="160"/>
        <v>0</v>
      </c>
      <c r="W446" s="7">
        <f t="shared" si="161"/>
        <v>0</v>
      </c>
      <c r="X446" s="7">
        <f t="shared" si="162"/>
        <v>0</v>
      </c>
      <c r="Y446" s="7">
        <f t="shared" si="163"/>
        <v>0</v>
      </c>
      <c r="Z446" s="7">
        <f t="shared" si="164"/>
        <v>0</v>
      </c>
      <c r="AA446" s="7">
        <f t="shared" si="165"/>
        <v>0</v>
      </c>
      <c r="AC446" s="7">
        <f t="shared" si="166"/>
        <v>0</v>
      </c>
      <c r="AD446" s="7">
        <f t="shared" si="167"/>
        <v>0</v>
      </c>
      <c r="AE446" s="7">
        <f t="shared" si="168"/>
        <v>0</v>
      </c>
      <c r="AF446" s="7">
        <f t="shared" si="169"/>
        <v>0</v>
      </c>
      <c r="AG446" s="7">
        <f t="shared" si="170"/>
        <v>0</v>
      </c>
      <c r="AH446" s="7">
        <f t="shared" si="171"/>
        <v>0</v>
      </c>
      <c r="AI446" s="7">
        <f t="shared" si="172"/>
        <v>0</v>
      </c>
      <c r="AJ446" s="7">
        <f t="shared" si="173"/>
        <v>0</v>
      </c>
      <c r="AK446" s="7">
        <f t="shared" si="174"/>
        <v>0</v>
      </c>
      <c r="AL446" s="7">
        <f t="shared" si="175"/>
        <v>0</v>
      </c>
      <c r="AM446" s="7">
        <f t="shared" si="176"/>
        <v>0</v>
      </c>
    </row>
    <row r="447" spans="1:39" hidden="1" x14ac:dyDescent="0.75">
      <c r="A447" s="4">
        <v>42085</v>
      </c>
      <c r="B447" s="37">
        <f>IFERROR(INDEX(BTC!$F:$F,MATCH($A447,BTC!$A:$A,0))*INDEX('Control Panel'!$B:$B,MATCH('Index Volume'!$A447+1,'Control Panel'!$A:$A,1)),0)</f>
        <v>0</v>
      </c>
      <c r="C447" s="37">
        <f>IFERROR(INDEX(XRP!$F:$F,MATCH($A447,XRP!$A:$A,0))*INDEX('Control Panel'!$C:$C,MATCH($A447+1,'Control Panel'!$A:$A,1)),0)</f>
        <v>0</v>
      </c>
      <c r="D447" s="37">
        <f>IFERROR(INDEX(LTC!$F:$F,MATCH($A447,LTC!$A:$A,0))*INDEX('Control Panel'!$D:$D,MATCH($A447+1,'Control Panel'!$A:$A,1)),0)</f>
        <v>0</v>
      </c>
      <c r="E447" s="37">
        <f>IFERROR(INDEX(ETC!$F:$F,MATCH($A447,ETC!$A:$A,0))*INDEX('Control Panel'!$E:$E,MATCH($A447+1,'Control Panel'!$A:$A,1)),0)</f>
        <v>0</v>
      </c>
      <c r="F447" s="37">
        <f>IFERROR(INDEX(ETH!$F:$F,MATCH($A447,ETH!$A:$A,0))*INDEX('Control Panel'!$F:$F,MATCH('Index Volume'!$A447+1,'Control Panel'!$A:$A,1)),0)</f>
        <v>0</v>
      </c>
      <c r="G447" s="37">
        <f>IFERROR(INDEX(BCH!$F:$F,MATCH($A447,BCH!$A:$A,0))*INDEX('Control Panel'!$G:$G,MATCH('Index Volume'!$A447+1,'Control Panel'!$A:$A,1)),0)</f>
        <v>0</v>
      </c>
      <c r="H447" s="37">
        <f>IFERROR(INDEX(XMR!$F:$F,MATCH($A447,XMR!$A:$A,0))*INDEX('Control Panel'!$H:$H,MATCH('Index Volume'!$A447+1,'Control Panel'!$A:$A,1)),0)</f>
        <v>0</v>
      </c>
      <c r="I447" s="37">
        <f>IFERROR(INDEX(ZEC!$F:$F,MATCH($A447,ZEC!$A:$A,0))*INDEX('Control Panel'!$I:$I,MATCH('Index Volume'!$A447+1,'Control Panel'!$A:$A,1)),0)</f>
        <v>0</v>
      </c>
      <c r="J447" s="37">
        <f>IFERROR(INDEX(EOS!$F:$F,MATCH($A447,EOS!$A:$A,0))*INDEX('Control Panel'!$J:$J,MATCH('Index Volume'!$A447+1,'Control Panel'!$A:$A,1)),0)</f>
        <v>0</v>
      </c>
      <c r="K447" s="37">
        <f>IFERROR(INDEX(DASH!$F:$F,MATCH($A447,DASH!$A:$A,0))*INDEX('Control Panel'!$K:$K,MATCH('Index Volume'!$A447+1,'Control Panel'!$A:$A,1)),0)</f>
        <v>0</v>
      </c>
      <c r="L447" s="37">
        <f>IFERROR(INDEX(XLM!$F:$F,MATCH($A447,XLM!$A:$A,0))*INDEX('Control Panel'!$L:$L,MATCH('Index Volume'!$A447+1,'Control Panel'!$A:$A,1)),0)</f>
        <v>0</v>
      </c>
      <c r="M447" s="39">
        <f t="shared" si="152"/>
        <v>0</v>
      </c>
      <c r="N447" s="1" t="b">
        <f t="shared" si="153"/>
        <v>1</v>
      </c>
      <c r="O447" s="41">
        <f t="shared" si="154"/>
        <v>0</v>
      </c>
      <c r="Q447" s="7">
        <f t="shared" si="155"/>
        <v>0</v>
      </c>
      <c r="R447" s="7">
        <f t="shared" si="156"/>
        <v>0</v>
      </c>
      <c r="S447" s="7">
        <f t="shared" si="157"/>
        <v>0</v>
      </c>
      <c r="T447" s="7">
        <f t="shared" si="158"/>
        <v>0</v>
      </c>
      <c r="U447" s="7">
        <f t="shared" si="159"/>
        <v>0</v>
      </c>
      <c r="V447" s="7">
        <f t="shared" si="160"/>
        <v>0</v>
      </c>
      <c r="W447" s="7">
        <f t="shared" si="161"/>
        <v>0</v>
      </c>
      <c r="X447" s="7">
        <f t="shared" si="162"/>
        <v>0</v>
      </c>
      <c r="Y447" s="7">
        <f t="shared" si="163"/>
        <v>0</v>
      </c>
      <c r="Z447" s="7">
        <f t="shared" si="164"/>
        <v>0</v>
      </c>
      <c r="AA447" s="7">
        <f t="shared" si="165"/>
        <v>0</v>
      </c>
      <c r="AC447" s="7">
        <f t="shared" si="166"/>
        <v>0</v>
      </c>
      <c r="AD447" s="7">
        <f t="shared" si="167"/>
        <v>0</v>
      </c>
      <c r="AE447" s="7">
        <f t="shared" si="168"/>
        <v>0</v>
      </c>
      <c r="AF447" s="7">
        <f t="shared" si="169"/>
        <v>0</v>
      </c>
      <c r="AG447" s="7">
        <f t="shared" si="170"/>
        <v>0</v>
      </c>
      <c r="AH447" s="7">
        <f t="shared" si="171"/>
        <v>0</v>
      </c>
      <c r="AI447" s="7">
        <f t="shared" si="172"/>
        <v>0</v>
      </c>
      <c r="AJ447" s="7">
        <f t="shared" si="173"/>
        <v>0</v>
      </c>
      <c r="AK447" s="7">
        <f t="shared" si="174"/>
        <v>0</v>
      </c>
      <c r="AL447" s="7">
        <f t="shared" si="175"/>
        <v>0</v>
      </c>
      <c r="AM447" s="7">
        <f t="shared" si="176"/>
        <v>0</v>
      </c>
    </row>
    <row r="448" spans="1:39" hidden="1" x14ac:dyDescent="0.75">
      <c r="A448" s="3">
        <v>42086</v>
      </c>
      <c r="B448" s="37">
        <f>IFERROR(INDEX(BTC!$F:$F,MATCH($A448,BTC!$A:$A,0))*INDEX('Control Panel'!$B:$B,MATCH('Index Volume'!$A448+1,'Control Panel'!$A:$A,1)),0)</f>
        <v>0</v>
      </c>
      <c r="C448" s="37">
        <f>IFERROR(INDEX(XRP!$F:$F,MATCH($A448,XRP!$A:$A,0))*INDEX('Control Panel'!$C:$C,MATCH($A448+1,'Control Panel'!$A:$A,1)),0)</f>
        <v>0</v>
      </c>
      <c r="D448" s="37">
        <f>IFERROR(INDEX(LTC!$F:$F,MATCH($A448,LTC!$A:$A,0))*INDEX('Control Panel'!$D:$D,MATCH($A448+1,'Control Panel'!$A:$A,1)),0)</f>
        <v>0</v>
      </c>
      <c r="E448" s="37">
        <f>IFERROR(INDEX(ETC!$F:$F,MATCH($A448,ETC!$A:$A,0))*INDEX('Control Panel'!$E:$E,MATCH($A448+1,'Control Panel'!$A:$A,1)),0)</f>
        <v>0</v>
      </c>
      <c r="F448" s="37">
        <f>IFERROR(INDEX(ETH!$F:$F,MATCH($A448,ETH!$A:$A,0))*INDEX('Control Panel'!$F:$F,MATCH('Index Volume'!$A448+1,'Control Panel'!$A:$A,1)),0)</f>
        <v>0</v>
      </c>
      <c r="G448" s="37">
        <f>IFERROR(INDEX(BCH!$F:$F,MATCH($A448,BCH!$A:$A,0))*INDEX('Control Panel'!$G:$G,MATCH('Index Volume'!$A448+1,'Control Panel'!$A:$A,1)),0)</f>
        <v>0</v>
      </c>
      <c r="H448" s="37">
        <f>IFERROR(INDEX(XMR!$F:$F,MATCH($A448,XMR!$A:$A,0))*INDEX('Control Panel'!$H:$H,MATCH('Index Volume'!$A448+1,'Control Panel'!$A:$A,1)),0)</f>
        <v>0</v>
      </c>
      <c r="I448" s="37">
        <f>IFERROR(INDEX(ZEC!$F:$F,MATCH($A448,ZEC!$A:$A,0))*INDEX('Control Panel'!$I:$I,MATCH('Index Volume'!$A448+1,'Control Panel'!$A:$A,1)),0)</f>
        <v>0</v>
      </c>
      <c r="J448" s="37">
        <f>IFERROR(INDEX(EOS!$F:$F,MATCH($A448,EOS!$A:$A,0))*INDEX('Control Panel'!$J:$J,MATCH('Index Volume'!$A448+1,'Control Panel'!$A:$A,1)),0)</f>
        <v>0</v>
      </c>
      <c r="K448" s="37">
        <f>IFERROR(INDEX(DASH!$F:$F,MATCH($A448,DASH!$A:$A,0))*INDEX('Control Panel'!$K:$K,MATCH('Index Volume'!$A448+1,'Control Panel'!$A:$A,1)),0)</f>
        <v>0</v>
      </c>
      <c r="L448" s="37">
        <f>IFERROR(INDEX(XLM!$F:$F,MATCH($A448,XLM!$A:$A,0))*INDEX('Control Panel'!$L:$L,MATCH('Index Volume'!$A448+1,'Control Panel'!$A:$A,1)),0)</f>
        <v>0</v>
      </c>
      <c r="M448" s="39">
        <f t="shared" si="152"/>
        <v>0</v>
      </c>
      <c r="N448" s="1" t="b">
        <f t="shared" si="153"/>
        <v>1</v>
      </c>
      <c r="O448" s="41">
        <f t="shared" si="154"/>
        <v>0</v>
      </c>
      <c r="Q448" s="7">
        <f t="shared" si="155"/>
        <v>0</v>
      </c>
      <c r="R448" s="7">
        <f t="shared" si="156"/>
        <v>0</v>
      </c>
      <c r="S448" s="7">
        <f t="shared" si="157"/>
        <v>0</v>
      </c>
      <c r="T448" s="7">
        <f t="shared" si="158"/>
        <v>0</v>
      </c>
      <c r="U448" s="7">
        <f t="shared" si="159"/>
        <v>0</v>
      </c>
      <c r="V448" s="7">
        <f t="shared" si="160"/>
        <v>0</v>
      </c>
      <c r="W448" s="7">
        <f t="shared" si="161"/>
        <v>0</v>
      </c>
      <c r="X448" s="7">
        <f t="shared" si="162"/>
        <v>0</v>
      </c>
      <c r="Y448" s="7">
        <f t="shared" si="163"/>
        <v>0</v>
      </c>
      <c r="Z448" s="7">
        <f t="shared" si="164"/>
        <v>0</v>
      </c>
      <c r="AA448" s="7">
        <f t="shared" si="165"/>
        <v>0</v>
      </c>
      <c r="AC448" s="7">
        <f t="shared" si="166"/>
        <v>0</v>
      </c>
      <c r="AD448" s="7">
        <f t="shared" si="167"/>
        <v>0</v>
      </c>
      <c r="AE448" s="7">
        <f t="shared" si="168"/>
        <v>0</v>
      </c>
      <c r="AF448" s="7">
        <f t="shared" si="169"/>
        <v>0</v>
      </c>
      <c r="AG448" s="7">
        <f t="shared" si="170"/>
        <v>0</v>
      </c>
      <c r="AH448" s="7">
        <f t="shared" si="171"/>
        <v>0</v>
      </c>
      <c r="AI448" s="7">
        <f t="shared" si="172"/>
        <v>0</v>
      </c>
      <c r="AJ448" s="7">
        <f t="shared" si="173"/>
        <v>0</v>
      </c>
      <c r="AK448" s="7">
        <f t="shared" si="174"/>
        <v>0</v>
      </c>
      <c r="AL448" s="7">
        <f t="shared" si="175"/>
        <v>0</v>
      </c>
      <c r="AM448" s="7">
        <f t="shared" si="176"/>
        <v>0</v>
      </c>
    </row>
    <row r="449" spans="1:39" hidden="1" x14ac:dyDescent="0.75">
      <c r="A449" s="4">
        <v>42087</v>
      </c>
      <c r="B449" s="37">
        <f>IFERROR(INDEX(BTC!$F:$F,MATCH($A449,BTC!$A:$A,0))*INDEX('Control Panel'!$B:$B,MATCH('Index Volume'!$A449+1,'Control Panel'!$A:$A,1)),0)</f>
        <v>0</v>
      </c>
      <c r="C449" s="37">
        <f>IFERROR(INDEX(XRP!$F:$F,MATCH($A449,XRP!$A:$A,0))*INDEX('Control Panel'!$C:$C,MATCH($A449+1,'Control Panel'!$A:$A,1)),0)</f>
        <v>0</v>
      </c>
      <c r="D449" s="37">
        <f>IFERROR(INDEX(LTC!$F:$F,MATCH($A449,LTC!$A:$A,0))*INDEX('Control Panel'!$D:$D,MATCH($A449+1,'Control Panel'!$A:$A,1)),0)</f>
        <v>0</v>
      </c>
      <c r="E449" s="37">
        <f>IFERROR(INDEX(ETC!$F:$F,MATCH($A449,ETC!$A:$A,0))*INDEX('Control Panel'!$E:$E,MATCH($A449+1,'Control Panel'!$A:$A,1)),0)</f>
        <v>0</v>
      </c>
      <c r="F449" s="37">
        <f>IFERROR(INDEX(ETH!$F:$F,MATCH($A449,ETH!$A:$A,0))*INDEX('Control Panel'!$F:$F,MATCH('Index Volume'!$A449+1,'Control Panel'!$A:$A,1)),0)</f>
        <v>0</v>
      </c>
      <c r="G449" s="37">
        <f>IFERROR(INDEX(BCH!$F:$F,MATCH($A449,BCH!$A:$A,0))*INDEX('Control Panel'!$G:$G,MATCH('Index Volume'!$A449+1,'Control Panel'!$A:$A,1)),0)</f>
        <v>0</v>
      </c>
      <c r="H449" s="37">
        <f>IFERROR(INDEX(XMR!$F:$F,MATCH($A449,XMR!$A:$A,0))*INDEX('Control Panel'!$H:$H,MATCH('Index Volume'!$A449+1,'Control Panel'!$A:$A,1)),0)</f>
        <v>0</v>
      </c>
      <c r="I449" s="37">
        <f>IFERROR(INDEX(ZEC!$F:$F,MATCH($A449,ZEC!$A:$A,0))*INDEX('Control Panel'!$I:$I,MATCH('Index Volume'!$A449+1,'Control Panel'!$A:$A,1)),0)</f>
        <v>0</v>
      </c>
      <c r="J449" s="37">
        <f>IFERROR(INDEX(EOS!$F:$F,MATCH($A449,EOS!$A:$A,0))*INDEX('Control Panel'!$J:$J,MATCH('Index Volume'!$A449+1,'Control Panel'!$A:$A,1)),0)</f>
        <v>0</v>
      </c>
      <c r="K449" s="37">
        <f>IFERROR(INDEX(DASH!$F:$F,MATCH($A449,DASH!$A:$A,0))*INDEX('Control Panel'!$K:$K,MATCH('Index Volume'!$A449+1,'Control Panel'!$A:$A,1)),0)</f>
        <v>0</v>
      </c>
      <c r="L449" s="37">
        <f>IFERROR(INDEX(XLM!$F:$F,MATCH($A449,XLM!$A:$A,0))*INDEX('Control Panel'!$L:$L,MATCH('Index Volume'!$A449+1,'Control Panel'!$A:$A,1)),0)</f>
        <v>0</v>
      </c>
      <c r="M449" s="39">
        <f t="shared" si="152"/>
        <v>0</v>
      </c>
      <c r="N449" s="1" t="b">
        <f t="shared" si="153"/>
        <v>1</v>
      </c>
      <c r="O449" s="41">
        <f t="shared" si="154"/>
        <v>0</v>
      </c>
      <c r="Q449" s="7">
        <f t="shared" si="155"/>
        <v>0</v>
      </c>
      <c r="R449" s="7">
        <f t="shared" si="156"/>
        <v>0</v>
      </c>
      <c r="S449" s="7">
        <f t="shared" si="157"/>
        <v>0</v>
      </c>
      <c r="T449" s="7">
        <f t="shared" si="158"/>
        <v>0</v>
      </c>
      <c r="U449" s="7">
        <f t="shared" si="159"/>
        <v>0</v>
      </c>
      <c r="V449" s="7">
        <f t="shared" si="160"/>
        <v>0</v>
      </c>
      <c r="W449" s="7">
        <f t="shared" si="161"/>
        <v>0</v>
      </c>
      <c r="X449" s="7">
        <f t="shared" si="162"/>
        <v>0</v>
      </c>
      <c r="Y449" s="7">
        <f t="shared" si="163"/>
        <v>0</v>
      </c>
      <c r="Z449" s="7">
        <f t="shared" si="164"/>
        <v>0</v>
      </c>
      <c r="AA449" s="7">
        <f t="shared" si="165"/>
        <v>0</v>
      </c>
      <c r="AC449" s="7">
        <f t="shared" si="166"/>
        <v>0</v>
      </c>
      <c r="AD449" s="7">
        <f t="shared" si="167"/>
        <v>0</v>
      </c>
      <c r="AE449" s="7">
        <f t="shared" si="168"/>
        <v>0</v>
      </c>
      <c r="AF449" s="7">
        <f t="shared" si="169"/>
        <v>0</v>
      </c>
      <c r="AG449" s="7">
        <f t="shared" si="170"/>
        <v>0</v>
      </c>
      <c r="AH449" s="7">
        <f t="shared" si="171"/>
        <v>0</v>
      </c>
      <c r="AI449" s="7">
        <f t="shared" si="172"/>
        <v>0</v>
      </c>
      <c r="AJ449" s="7">
        <f t="shared" si="173"/>
        <v>0</v>
      </c>
      <c r="AK449" s="7">
        <f t="shared" si="174"/>
        <v>0</v>
      </c>
      <c r="AL449" s="7">
        <f t="shared" si="175"/>
        <v>0</v>
      </c>
      <c r="AM449" s="7">
        <f t="shared" si="176"/>
        <v>0</v>
      </c>
    </row>
    <row r="450" spans="1:39" hidden="1" x14ac:dyDescent="0.75">
      <c r="A450" s="3">
        <v>42088</v>
      </c>
      <c r="B450" s="37">
        <f>IFERROR(INDEX(BTC!$F:$F,MATCH($A450,BTC!$A:$A,0))*INDEX('Control Panel'!$B:$B,MATCH('Index Volume'!$A450+1,'Control Panel'!$A:$A,1)),0)</f>
        <v>0</v>
      </c>
      <c r="C450" s="37">
        <f>IFERROR(INDEX(XRP!$F:$F,MATCH($A450,XRP!$A:$A,0))*INDEX('Control Panel'!$C:$C,MATCH($A450+1,'Control Panel'!$A:$A,1)),0)</f>
        <v>0</v>
      </c>
      <c r="D450" s="37">
        <f>IFERROR(INDEX(LTC!$F:$F,MATCH($A450,LTC!$A:$A,0))*INDEX('Control Panel'!$D:$D,MATCH($A450+1,'Control Panel'!$A:$A,1)),0)</f>
        <v>0</v>
      </c>
      <c r="E450" s="37">
        <f>IFERROR(INDEX(ETC!$F:$F,MATCH($A450,ETC!$A:$A,0))*INDEX('Control Panel'!$E:$E,MATCH($A450+1,'Control Panel'!$A:$A,1)),0)</f>
        <v>0</v>
      </c>
      <c r="F450" s="37">
        <f>IFERROR(INDEX(ETH!$F:$F,MATCH($A450,ETH!$A:$A,0))*INDEX('Control Panel'!$F:$F,MATCH('Index Volume'!$A450+1,'Control Panel'!$A:$A,1)),0)</f>
        <v>0</v>
      </c>
      <c r="G450" s="37">
        <f>IFERROR(INDEX(BCH!$F:$F,MATCH($A450,BCH!$A:$A,0))*INDEX('Control Panel'!$G:$G,MATCH('Index Volume'!$A450+1,'Control Panel'!$A:$A,1)),0)</f>
        <v>0</v>
      </c>
      <c r="H450" s="37">
        <f>IFERROR(INDEX(XMR!$F:$F,MATCH($A450,XMR!$A:$A,0))*INDEX('Control Panel'!$H:$H,MATCH('Index Volume'!$A450+1,'Control Panel'!$A:$A,1)),0)</f>
        <v>0</v>
      </c>
      <c r="I450" s="37">
        <f>IFERROR(INDEX(ZEC!$F:$F,MATCH($A450,ZEC!$A:$A,0))*INDEX('Control Panel'!$I:$I,MATCH('Index Volume'!$A450+1,'Control Panel'!$A:$A,1)),0)</f>
        <v>0</v>
      </c>
      <c r="J450" s="37">
        <f>IFERROR(INDEX(EOS!$F:$F,MATCH($A450,EOS!$A:$A,0))*INDEX('Control Panel'!$J:$J,MATCH('Index Volume'!$A450+1,'Control Panel'!$A:$A,1)),0)</f>
        <v>0</v>
      </c>
      <c r="K450" s="37">
        <f>IFERROR(INDEX(DASH!$F:$F,MATCH($A450,DASH!$A:$A,0))*INDEX('Control Panel'!$K:$K,MATCH('Index Volume'!$A450+1,'Control Panel'!$A:$A,1)),0)</f>
        <v>0</v>
      </c>
      <c r="L450" s="37">
        <f>IFERROR(INDEX(XLM!$F:$F,MATCH($A450,XLM!$A:$A,0))*INDEX('Control Panel'!$L:$L,MATCH('Index Volume'!$A450+1,'Control Panel'!$A:$A,1)),0)</f>
        <v>0</v>
      </c>
      <c r="M450" s="39">
        <f t="shared" si="152"/>
        <v>0</v>
      </c>
      <c r="N450" s="1" t="b">
        <f t="shared" si="153"/>
        <v>1</v>
      </c>
      <c r="O450" s="41">
        <f t="shared" si="154"/>
        <v>0</v>
      </c>
      <c r="Q450" s="7">
        <f t="shared" si="155"/>
        <v>0</v>
      </c>
      <c r="R450" s="7">
        <f t="shared" si="156"/>
        <v>0</v>
      </c>
      <c r="S450" s="7">
        <f t="shared" si="157"/>
        <v>0</v>
      </c>
      <c r="T450" s="7">
        <f t="shared" si="158"/>
        <v>0</v>
      </c>
      <c r="U450" s="7">
        <f t="shared" si="159"/>
        <v>0</v>
      </c>
      <c r="V450" s="7">
        <f t="shared" si="160"/>
        <v>0</v>
      </c>
      <c r="W450" s="7">
        <f t="shared" si="161"/>
        <v>0</v>
      </c>
      <c r="X450" s="7">
        <f t="shared" si="162"/>
        <v>0</v>
      </c>
      <c r="Y450" s="7">
        <f t="shared" si="163"/>
        <v>0</v>
      </c>
      <c r="Z450" s="7">
        <f t="shared" si="164"/>
        <v>0</v>
      </c>
      <c r="AA450" s="7">
        <f t="shared" si="165"/>
        <v>0</v>
      </c>
      <c r="AC450" s="7">
        <f t="shared" si="166"/>
        <v>0</v>
      </c>
      <c r="AD450" s="7">
        <f t="shared" si="167"/>
        <v>0</v>
      </c>
      <c r="AE450" s="7">
        <f t="shared" si="168"/>
        <v>0</v>
      </c>
      <c r="AF450" s="7">
        <f t="shared" si="169"/>
        <v>0</v>
      </c>
      <c r="AG450" s="7">
        <f t="shared" si="170"/>
        <v>0</v>
      </c>
      <c r="AH450" s="7">
        <f t="shared" si="171"/>
        <v>0</v>
      </c>
      <c r="AI450" s="7">
        <f t="shared" si="172"/>
        <v>0</v>
      </c>
      <c r="AJ450" s="7">
        <f t="shared" si="173"/>
        <v>0</v>
      </c>
      <c r="AK450" s="7">
        <f t="shared" si="174"/>
        <v>0</v>
      </c>
      <c r="AL450" s="7">
        <f t="shared" si="175"/>
        <v>0</v>
      </c>
      <c r="AM450" s="7">
        <f t="shared" si="176"/>
        <v>0</v>
      </c>
    </row>
    <row r="451" spans="1:39" hidden="1" x14ac:dyDescent="0.75">
      <c r="A451" s="4">
        <v>42089</v>
      </c>
      <c r="B451" s="37">
        <f>IFERROR(INDEX(BTC!$F:$F,MATCH($A451,BTC!$A:$A,0))*INDEX('Control Panel'!$B:$B,MATCH('Index Volume'!$A451+1,'Control Panel'!$A:$A,1)),0)</f>
        <v>0</v>
      </c>
      <c r="C451" s="37">
        <f>IFERROR(INDEX(XRP!$F:$F,MATCH($A451,XRP!$A:$A,0))*INDEX('Control Panel'!$C:$C,MATCH($A451+1,'Control Panel'!$A:$A,1)),0)</f>
        <v>0</v>
      </c>
      <c r="D451" s="37">
        <f>IFERROR(INDEX(LTC!$F:$F,MATCH($A451,LTC!$A:$A,0))*INDEX('Control Panel'!$D:$D,MATCH($A451+1,'Control Panel'!$A:$A,1)),0)</f>
        <v>0</v>
      </c>
      <c r="E451" s="37">
        <f>IFERROR(INDEX(ETC!$F:$F,MATCH($A451,ETC!$A:$A,0))*INDEX('Control Panel'!$E:$E,MATCH($A451+1,'Control Panel'!$A:$A,1)),0)</f>
        <v>0</v>
      </c>
      <c r="F451" s="37">
        <f>IFERROR(INDEX(ETH!$F:$F,MATCH($A451,ETH!$A:$A,0))*INDEX('Control Panel'!$F:$F,MATCH('Index Volume'!$A451+1,'Control Panel'!$A:$A,1)),0)</f>
        <v>0</v>
      </c>
      <c r="G451" s="37">
        <f>IFERROR(INDEX(BCH!$F:$F,MATCH($A451,BCH!$A:$A,0))*INDEX('Control Panel'!$G:$G,MATCH('Index Volume'!$A451+1,'Control Panel'!$A:$A,1)),0)</f>
        <v>0</v>
      </c>
      <c r="H451" s="37">
        <f>IFERROR(INDEX(XMR!$F:$F,MATCH($A451,XMR!$A:$A,0))*INDEX('Control Panel'!$H:$H,MATCH('Index Volume'!$A451+1,'Control Panel'!$A:$A,1)),0)</f>
        <v>0</v>
      </c>
      <c r="I451" s="37">
        <f>IFERROR(INDEX(ZEC!$F:$F,MATCH($A451,ZEC!$A:$A,0))*INDEX('Control Panel'!$I:$I,MATCH('Index Volume'!$A451+1,'Control Panel'!$A:$A,1)),0)</f>
        <v>0</v>
      </c>
      <c r="J451" s="37">
        <f>IFERROR(INDEX(EOS!$F:$F,MATCH($A451,EOS!$A:$A,0))*INDEX('Control Panel'!$J:$J,MATCH('Index Volume'!$A451+1,'Control Panel'!$A:$A,1)),0)</f>
        <v>0</v>
      </c>
      <c r="K451" s="37">
        <f>IFERROR(INDEX(DASH!$F:$F,MATCH($A451,DASH!$A:$A,0))*INDEX('Control Panel'!$K:$K,MATCH('Index Volume'!$A451+1,'Control Panel'!$A:$A,1)),0)</f>
        <v>0</v>
      </c>
      <c r="L451" s="37">
        <f>IFERROR(INDEX(XLM!$F:$F,MATCH($A451,XLM!$A:$A,0))*INDEX('Control Panel'!$L:$L,MATCH('Index Volume'!$A451+1,'Control Panel'!$A:$A,1)),0)</f>
        <v>0</v>
      </c>
      <c r="M451" s="39">
        <f t="shared" ref="M451:M514" si="177">SUM(B451:L451)</f>
        <v>0</v>
      </c>
      <c r="N451" s="1" t="b">
        <f t="shared" ref="N451:N514" si="178">COUNTIF(B451:L451,0)=COUNTIF(B450:L450,0)</f>
        <v>1</v>
      </c>
      <c r="O451" s="41">
        <f t="shared" ref="O451:O514" si="179">IF(N451,M451,IF(B450=0,0,B451)+IF(C450=0,0,C451)+IF(D450=0,0,D451)+IF(E450=0,0,E451)+IF(F450=0,0,F451)+IF(G450=0,0,G451)+IF(H450=0,0,H451)+IF(I450=0,0,I451)+IF(J450=0,0,J451)+IF(K450=0,0,K451)+IF(L450=0,0,L451))</f>
        <v>0</v>
      </c>
      <c r="Q451" s="7">
        <f t="shared" ref="Q451:Q514" si="180">IFERROR(B451/$M451,0)</f>
        <v>0</v>
      </c>
      <c r="R451" s="7">
        <f t="shared" ref="R451:R514" si="181">IFERROR(C451/$M451,0)</f>
        <v>0</v>
      </c>
      <c r="S451" s="7">
        <f t="shared" ref="S451:S514" si="182">IFERROR(D451/$M451,0)</f>
        <v>0</v>
      </c>
      <c r="T451" s="7">
        <f t="shared" ref="T451:T514" si="183">IFERROR(E451/$M451,0)</f>
        <v>0</v>
      </c>
      <c r="U451" s="7">
        <f t="shared" ref="U451:U514" si="184">IFERROR(F451/$M451,0)</f>
        <v>0</v>
      </c>
      <c r="V451" s="7">
        <f t="shared" ref="V451:V514" si="185">IFERROR(G451/$M451,0)</f>
        <v>0</v>
      </c>
      <c r="W451" s="7">
        <f t="shared" ref="W451:W514" si="186">IFERROR(H451/$M451,0)</f>
        <v>0</v>
      </c>
      <c r="X451" s="7">
        <f t="shared" ref="X451:X514" si="187">IFERROR(I451/$M451,0)</f>
        <v>0</v>
      </c>
      <c r="Y451" s="7">
        <f t="shared" ref="Y451:Y514" si="188">IFERROR(J451/$M451,0)</f>
        <v>0</v>
      </c>
      <c r="Z451" s="7">
        <f t="shared" ref="Z451:Z514" si="189">IFERROR(K451/$M451,0)</f>
        <v>0</v>
      </c>
      <c r="AA451" s="7">
        <f t="shared" ref="AA451:AA514" si="190">IFERROR(L451/$M451,0)</f>
        <v>0</v>
      </c>
      <c r="AC451" s="7">
        <f t="shared" ref="AC451:AC514" si="191">IFERROR(B451/$O451,0)</f>
        <v>0</v>
      </c>
      <c r="AD451" s="7">
        <f t="shared" ref="AD451:AD514" si="192">IFERROR(C451/$O451,0)</f>
        <v>0</v>
      </c>
      <c r="AE451" s="7">
        <f t="shared" ref="AE451:AE514" si="193">IFERROR(D451/$O451,0)</f>
        <v>0</v>
      </c>
      <c r="AF451" s="7">
        <f t="shared" ref="AF451:AF514" si="194">IFERROR(E451/$O451,0)</f>
        <v>0</v>
      </c>
      <c r="AG451" s="7">
        <f t="shared" ref="AG451:AG514" si="195">IFERROR(F451/$O451,0)</f>
        <v>0</v>
      </c>
      <c r="AH451" s="7">
        <f t="shared" ref="AH451:AH514" si="196">IFERROR(G451/$O451,0)</f>
        <v>0</v>
      </c>
      <c r="AI451" s="7">
        <f t="shared" ref="AI451:AI514" si="197">IFERROR(H451/$O451,0)</f>
        <v>0</v>
      </c>
      <c r="AJ451" s="7">
        <f t="shared" ref="AJ451:AJ514" si="198">IFERROR(I451/$O451,0)</f>
        <v>0</v>
      </c>
      <c r="AK451" s="7">
        <f t="shared" ref="AK451:AK514" si="199">IFERROR(J451/$O451,0)</f>
        <v>0</v>
      </c>
      <c r="AL451" s="7">
        <f t="shared" ref="AL451:AL514" si="200">IFERROR(K451/$O451,0)</f>
        <v>0</v>
      </c>
      <c r="AM451" s="7">
        <f t="shared" ref="AM451:AM514" si="201">IFERROR(L451/$O451,0)</f>
        <v>0</v>
      </c>
    </row>
    <row r="452" spans="1:39" hidden="1" x14ac:dyDescent="0.75">
      <c r="A452" s="3">
        <v>42090</v>
      </c>
      <c r="B452" s="37">
        <f>IFERROR(INDEX(BTC!$F:$F,MATCH($A452,BTC!$A:$A,0))*INDEX('Control Panel'!$B:$B,MATCH('Index Volume'!$A452+1,'Control Panel'!$A:$A,1)),0)</f>
        <v>0</v>
      </c>
      <c r="C452" s="37">
        <f>IFERROR(INDEX(XRP!$F:$F,MATCH($A452,XRP!$A:$A,0))*INDEX('Control Panel'!$C:$C,MATCH($A452+1,'Control Panel'!$A:$A,1)),0)</f>
        <v>0</v>
      </c>
      <c r="D452" s="37">
        <f>IFERROR(INDEX(LTC!$F:$F,MATCH($A452,LTC!$A:$A,0))*INDEX('Control Panel'!$D:$D,MATCH($A452+1,'Control Panel'!$A:$A,1)),0)</f>
        <v>0</v>
      </c>
      <c r="E452" s="37">
        <f>IFERROR(INDEX(ETC!$F:$F,MATCH($A452,ETC!$A:$A,0))*INDEX('Control Panel'!$E:$E,MATCH($A452+1,'Control Panel'!$A:$A,1)),0)</f>
        <v>0</v>
      </c>
      <c r="F452" s="37">
        <f>IFERROR(INDEX(ETH!$F:$F,MATCH($A452,ETH!$A:$A,0))*INDEX('Control Panel'!$F:$F,MATCH('Index Volume'!$A452+1,'Control Panel'!$A:$A,1)),0)</f>
        <v>0</v>
      </c>
      <c r="G452" s="37">
        <f>IFERROR(INDEX(BCH!$F:$F,MATCH($A452,BCH!$A:$A,0))*INDEX('Control Panel'!$G:$G,MATCH('Index Volume'!$A452+1,'Control Panel'!$A:$A,1)),0)</f>
        <v>0</v>
      </c>
      <c r="H452" s="37">
        <f>IFERROR(INDEX(XMR!$F:$F,MATCH($A452,XMR!$A:$A,0))*INDEX('Control Panel'!$H:$H,MATCH('Index Volume'!$A452+1,'Control Panel'!$A:$A,1)),0)</f>
        <v>0</v>
      </c>
      <c r="I452" s="37">
        <f>IFERROR(INDEX(ZEC!$F:$F,MATCH($A452,ZEC!$A:$A,0))*INDEX('Control Panel'!$I:$I,MATCH('Index Volume'!$A452+1,'Control Panel'!$A:$A,1)),0)</f>
        <v>0</v>
      </c>
      <c r="J452" s="37">
        <f>IFERROR(INDEX(EOS!$F:$F,MATCH($A452,EOS!$A:$A,0))*INDEX('Control Panel'!$J:$J,MATCH('Index Volume'!$A452+1,'Control Panel'!$A:$A,1)),0)</f>
        <v>0</v>
      </c>
      <c r="K452" s="37">
        <f>IFERROR(INDEX(DASH!$F:$F,MATCH($A452,DASH!$A:$A,0))*INDEX('Control Panel'!$K:$K,MATCH('Index Volume'!$A452+1,'Control Panel'!$A:$A,1)),0)</f>
        <v>0</v>
      </c>
      <c r="L452" s="37">
        <f>IFERROR(INDEX(XLM!$F:$F,MATCH($A452,XLM!$A:$A,0))*INDEX('Control Panel'!$L:$L,MATCH('Index Volume'!$A452+1,'Control Panel'!$A:$A,1)),0)</f>
        <v>0</v>
      </c>
      <c r="M452" s="39">
        <f t="shared" si="177"/>
        <v>0</v>
      </c>
      <c r="N452" s="1" t="b">
        <f t="shared" si="178"/>
        <v>1</v>
      </c>
      <c r="O452" s="41">
        <f t="shared" si="179"/>
        <v>0</v>
      </c>
      <c r="Q452" s="7">
        <f t="shared" si="180"/>
        <v>0</v>
      </c>
      <c r="R452" s="7">
        <f t="shared" si="181"/>
        <v>0</v>
      </c>
      <c r="S452" s="7">
        <f t="shared" si="182"/>
        <v>0</v>
      </c>
      <c r="T452" s="7">
        <f t="shared" si="183"/>
        <v>0</v>
      </c>
      <c r="U452" s="7">
        <f t="shared" si="184"/>
        <v>0</v>
      </c>
      <c r="V452" s="7">
        <f t="shared" si="185"/>
        <v>0</v>
      </c>
      <c r="W452" s="7">
        <f t="shared" si="186"/>
        <v>0</v>
      </c>
      <c r="X452" s="7">
        <f t="shared" si="187"/>
        <v>0</v>
      </c>
      <c r="Y452" s="7">
        <f t="shared" si="188"/>
        <v>0</v>
      </c>
      <c r="Z452" s="7">
        <f t="shared" si="189"/>
        <v>0</v>
      </c>
      <c r="AA452" s="7">
        <f t="shared" si="190"/>
        <v>0</v>
      </c>
      <c r="AC452" s="7">
        <f t="shared" si="191"/>
        <v>0</v>
      </c>
      <c r="AD452" s="7">
        <f t="shared" si="192"/>
        <v>0</v>
      </c>
      <c r="AE452" s="7">
        <f t="shared" si="193"/>
        <v>0</v>
      </c>
      <c r="AF452" s="7">
        <f t="shared" si="194"/>
        <v>0</v>
      </c>
      <c r="AG452" s="7">
        <f t="shared" si="195"/>
        <v>0</v>
      </c>
      <c r="AH452" s="7">
        <f t="shared" si="196"/>
        <v>0</v>
      </c>
      <c r="AI452" s="7">
        <f t="shared" si="197"/>
        <v>0</v>
      </c>
      <c r="AJ452" s="7">
        <f t="shared" si="198"/>
        <v>0</v>
      </c>
      <c r="AK452" s="7">
        <f t="shared" si="199"/>
        <v>0</v>
      </c>
      <c r="AL452" s="7">
        <f t="shared" si="200"/>
        <v>0</v>
      </c>
      <c r="AM452" s="7">
        <f t="shared" si="201"/>
        <v>0</v>
      </c>
    </row>
    <row r="453" spans="1:39" hidden="1" x14ac:dyDescent="0.75">
      <c r="A453" s="4">
        <v>42091</v>
      </c>
      <c r="B453" s="37">
        <f>IFERROR(INDEX(BTC!$F:$F,MATCH($A453,BTC!$A:$A,0))*INDEX('Control Panel'!$B:$B,MATCH('Index Volume'!$A453+1,'Control Panel'!$A:$A,1)),0)</f>
        <v>0</v>
      </c>
      <c r="C453" s="37">
        <f>IFERROR(INDEX(XRP!$F:$F,MATCH($A453,XRP!$A:$A,0))*INDEX('Control Panel'!$C:$C,MATCH($A453+1,'Control Panel'!$A:$A,1)),0)</f>
        <v>0</v>
      </c>
      <c r="D453" s="37">
        <f>IFERROR(INDEX(LTC!$F:$F,MATCH($A453,LTC!$A:$A,0))*INDEX('Control Panel'!$D:$D,MATCH($A453+1,'Control Panel'!$A:$A,1)),0)</f>
        <v>0</v>
      </c>
      <c r="E453" s="37">
        <f>IFERROR(INDEX(ETC!$F:$F,MATCH($A453,ETC!$A:$A,0))*INDEX('Control Panel'!$E:$E,MATCH($A453+1,'Control Panel'!$A:$A,1)),0)</f>
        <v>0</v>
      </c>
      <c r="F453" s="37">
        <f>IFERROR(INDEX(ETH!$F:$F,MATCH($A453,ETH!$A:$A,0))*INDEX('Control Panel'!$F:$F,MATCH('Index Volume'!$A453+1,'Control Panel'!$A:$A,1)),0)</f>
        <v>0</v>
      </c>
      <c r="G453" s="37">
        <f>IFERROR(INDEX(BCH!$F:$F,MATCH($A453,BCH!$A:$A,0))*INDEX('Control Panel'!$G:$G,MATCH('Index Volume'!$A453+1,'Control Panel'!$A:$A,1)),0)</f>
        <v>0</v>
      </c>
      <c r="H453" s="37">
        <f>IFERROR(INDEX(XMR!$F:$F,MATCH($A453,XMR!$A:$A,0))*INDEX('Control Panel'!$H:$H,MATCH('Index Volume'!$A453+1,'Control Panel'!$A:$A,1)),0)</f>
        <v>0</v>
      </c>
      <c r="I453" s="37">
        <f>IFERROR(INDEX(ZEC!$F:$F,MATCH($A453,ZEC!$A:$A,0))*INDEX('Control Panel'!$I:$I,MATCH('Index Volume'!$A453+1,'Control Panel'!$A:$A,1)),0)</f>
        <v>0</v>
      </c>
      <c r="J453" s="37">
        <f>IFERROR(INDEX(EOS!$F:$F,MATCH($A453,EOS!$A:$A,0))*INDEX('Control Panel'!$J:$J,MATCH('Index Volume'!$A453+1,'Control Panel'!$A:$A,1)),0)</f>
        <v>0</v>
      </c>
      <c r="K453" s="37">
        <f>IFERROR(INDEX(DASH!$F:$F,MATCH($A453,DASH!$A:$A,0))*INDEX('Control Panel'!$K:$K,MATCH('Index Volume'!$A453+1,'Control Panel'!$A:$A,1)),0)</f>
        <v>0</v>
      </c>
      <c r="L453" s="37">
        <f>IFERROR(INDEX(XLM!$F:$F,MATCH($A453,XLM!$A:$A,0))*INDEX('Control Panel'!$L:$L,MATCH('Index Volume'!$A453+1,'Control Panel'!$A:$A,1)),0)</f>
        <v>0</v>
      </c>
      <c r="M453" s="39">
        <f t="shared" si="177"/>
        <v>0</v>
      </c>
      <c r="N453" s="1" t="b">
        <f t="shared" si="178"/>
        <v>1</v>
      </c>
      <c r="O453" s="41">
        <f t="shared" si="179"/>
        <v>0</v>
      </c>
      <c r="Q453" s="7">
        <f t="shared" si="180"/>
        <v>0</v>
      </c>
      <c r="R453" s="7">
        <f t="shared" si="181"/>
        <v>0</v>
      </c>
      <c r="S453" s="7">
        <f t="shared" si="182"/>
        <v>0</v>
      </c>
      <c r="T453" s="7">
        <f t="shared" si="183"/>
        <v>0</v>
      </c>
      <c r="U453" s="7">
        <f t="shared" si="184"/>
        <v>0</v>
      </c>
      <c r="V453" s="7">
        <f t="shared" si="185"/>
        <v>0</v>
      </c>
      <c r="W453" s="7">
        <f t="shared" si="186"/>
        <v>0</v>
      </c>
      <c r="X453" s="7">
        <f t="shared" si="187"/>
        <v>0</v>
      </c>
      <c r="Y453" s="7">
        <f t="shared" si="188"/>
        <v>0</v>
      </c>
      <c r="Z453" s="7">
        <f t="shared" si="189"/>
        <v>0</v>
      </c>
      <c r="AA453" s="7">
        <f t="shared" si="190"/>
        <v>0</v>
      </c>
      <c r="AC453" s="7">
        <f t="shared" si="191"/>
        <v>0</v>
      </c>
      <c r="AD453" s="7">
        <f t="shared" si="192"/>
        <v>0</v>
      </c>
      <c r="AE453" s="7">
        <f t="shared" si="193"/>
        <v>0</v>
      </c>
      <c r="AF453" s="7">
        <f t="shared" si="194"/>
        <v>0</v>
      </c>
      <c r="AG453" s="7">
        <f t="shared" si="195"/>
        <v>0</v>
      </c>
      <c r="AH453" s="7">
        <f t="shared" si="196"/>
        <v>0</v>
      </c>
      <c r="AI453" s="7">
        <f t="shared" si="197"/>
        <v>0</v>
      </c>
      <c r="AJ453" s="7">
        <f t="shared" si="198"/>
        <v>0</v>
      </c>
      <c r="AK453" s="7">
        <f t="shared" si="199"/>
        <v>0</v>
      </c>
      <c r="AL453" s="7">
        <f t="shared" si="200"/>
        <v>0</v>
      </c>
      <c r="AM453" s="7">
        <f t="shared" si="201"/>
        <v>0</v>
      </c>
    </row>
    <row r="454" spans="1:39" hidden="1" x14ac:dyDescent="0.75">
      <c r="A454" s="3">
        <v>42092</v>
      </c>
      <c r="B454" s="37">
        <f>IFERROR(INDEX(BTC!$F:$F,MATCH($A454,BTC!$A:$A,0))*INDEX('Control Panel'!$B:$B,MATCH('Index Volume'!$A454+1,'Control Panel'!$A:$A,1)),0)</f>
        <v>0</v>
      </c>
      <c r="C454" s="37">
        <f>IFERROR(INDEX(XRP!$F:$F,MATCH($A454,XRP!$A:$A,0))*INDEX('Control Panel'!$C:$C,MATCH($A454+1,'Control Panel'!$A:$A,1)),0)</f>
        <v>0</v>
      </c>
      <c r="D454" s="37">
        <f>IFERROR(INDEX(LTC!$F:$F,MATCH($A454,LTC!$A:$A,0))*INDEX('Control Panel'!$D:$D,MATCH($A454+1,'Control Panel'!$A:$A,1)),0)</f>
        <v>0</v>
      </c>
      <c r="E454" s="37">
        <f>IFERROR(INDEX(ETC!$F:$F,MATCH($A454,ETC!$A:$A,0))*INDEX('Control Panel'!$E:$E,MATCH($A454+1,'Control Panel'!$A:$A,1)),0)</f>
        <v>0</v>
      </c>
      <c r="F454" s="37">
        <f>IFERROR(INDEX(ETH!$F:$F,MATCH($A454,ETH!$A:$A,0))*INDEX('Control Panel'!$F:$F,MATCH('Index Volume'!$A454+1,'Control Panel'!$A:$A,1)),0)</f>
        <v>0</v>
      </c>
      <c r="G454" s="37">
        <f>IFERROR(INDEX(BCH!$F:$F,MATCH($A454,BCH!$A:$A,0))*INDEX('Control Panel'!$G:$G,MATCH('Index Volume'!$A454+1,'Control Panel'!$A:$A,1)),0)</f>
        <v>0</v>
      </c>
      <c r="H454" s="37">
        <f>IFERROR(INDEX(XMR!$F:$F,MATCH($A454,XMR!$A:$A,0))*INDEX('Control Panel'!$H:$H,MATCH('Index Volume'!$A454+1,'Control Panel'!$A:$A,1)),0)</f>
        <v>0</v>
      </c>
      <c r="I454" s="37">
        <f>IFERROR(INDEX(ZEC!$F:$F,MATCH($A454,ZEC!$A:$A,0))*INDEX('Control Panel'!$I:$I,MATCH('Index Volume'!$A454+1,'Control Panel'!$A:$A,1)),0)</f>
        <v>0</v>
      </c>
      <c r="J454" s="37">
        <f>IFERROR(INDEX(EOS!$F:$F,MATCH($A454,EOS!$A:$A,0))*INDEX('Control Panel'!$J:$J,MATCH('Index Volume'!$A454+1,'Control Panel'!$A:$A,1)),0)</f>
        <v>0</v>
      </c>
      <c r="K454" s="37">
        <f>IFERROR(INDEX(DASH!$F:$F,MATCH($A454,DASH!$A:$A,0))*INDEX('Control Panel'!$K:$K,MATCH('Index Volume'!$A454+1,'Control Panel'!$A:$A,1)),0)</f>
        <v>0</v>
      </c>
      <c r="L454" s="37">
        <f>IFERROR(INDEX(XLM!$F:$F,MATCH($A454,XLM!$A:$A,0))*INDEX('Control Panel'!$L:$L,MATCH('Index Volume'!$A454+1,'Control Panel'!$A:$A,1)),0)</f>
        <v>0</v>
      </c>
      <c r="M454" s="39">
        <f t="shared" si="177"/>
        <v>0</v>
      </c>
      <c r="N454" s="1" t="b">
        <f t="shared" si="178"/>
        <v>1</v>
      </c>
      <c r="O454" s="41">
        <f t="shared" si="179"/>
        <v>0</v>
      </c>
      <c r="Q454" s="7">
        <f t="shared" si="180"/>
        <v>0</v>
      </c>
      <c r="R454" s="7">
        <f t="shared" si="181"/>
        <v>0</v>
      </c>
      <c r="S454" s="7">
        <f t="shared" si="182"/>
        <v>0</v>
      </c>
      <c r="T454" s="7">
        <f t="shared" si="183"/>
        <v>0</v>
      </c>
      <c r="U454" s="7">
        <f t="shared" si="184"/>
        <v>0</v>
      </c>
      <c r="V454" s="7">
        <f t="shared" si="185"/>
        <v>0</v>
      </c>
      <c r="W454" s="7">
        <f t="shared" si="186"/>
        <v>0</v>
      </c>
      <c r="X454" s="7">
        <f t="shared" si="187"/>
        <v>0</v>
      </c>
      <c r="Y454" s="7">
        <f t="shared" si="188"/>
        <v>0</v>
      </c>
      <c r="Z454" s="7">
        <f t="shared" si="189"/>
        <v>0</v>
      </c>
      <c r="AA454" s="7">
        <f t="shared" si="190"/>
        <v>0</v>
      </c>
      <c r="AC454" s="7">
        <f t="shared" si="191"/>
        <v>0</v>
      </c>
      <c r="AD454" s="7">
        <f t="shared" si="192"/>
        <v>0</v>
      </c>
      <c r="AE454" s="7">
        <f t="shared" si="193"/>
        <v>0</v>
      </c>
      <c r="AF454" s="7">
        <f t="shared" si="194"/>
        <v>0</v>
      </c>
      <c r="AG454" s="7">
        <f t="shared" si="195"/>
        <v>0</v>
      </c>
      <c r="AH454" s="7">
        <f t="shared" si="196"/>
        <v>0</v>
      </c>
      <c r="AI454" s="7">
        <f t="shared" si="197"/>
        <v>0</v>
      </c>
      <c r="AJ454" s="7">
        <f t="shared" si="198"/>
        <v>0</v>
      </c>
      <c r="AK454" s="7">
        <f t="shared" si="199"/>
        <v>0</v>
      </c>
      <c r="AL454" s="7">
        <f t="shared" si="200"/>
        <v>0</v>
      </c>
      <c r="AM454" s="7">
        <f t="shared" si="201"/>
        <v>0</v>
      </c>
    </row>
    <row r="455" spans="1:39" hidden="1" x14ac:dyDescent="0.75">
      <c r="A455" s="4">
        <v>42093</v>
      </c>
      <c r="B455" s="37">
        <f>IFERROR(INDEX(BTC!$F:$F,MATCH($A455,BTC!$A:$A,0))*INDEX('Control Panel'!$B:$B,MATCH('Index Volume'!$A455+1,'Control Panel'!$A:$A,1)),0)</f>
        <v>0</v>
      </c>
      <c r="C455" s="37">
        <f>IFERROR(INDEX(XRP!$F:$F,MATCH($A455,XRP!$A:$A,0))*INDEX('Control Panel'!$C:$C,MATCH($A455+1,'Control Panel'!$A:$A,1)),0)</f>
        <v>0</v>
      </c>
      <c r="D455" s="37">
        <f>IFERROR(INDEX(LTC!$F:$F,MATCH($A455,LTC!$A:$A,0))*INDEX('Control Panel'!$D:$D,MATCH($A455+1,'Control Panel'!$A:$A,1)),0)</f>
        <v>0</v>
      </c>
      <c r="E455" s="37">
        <f>IFERROR(INDEX(ETC!$F:$F,MATCH($A455,ETC!$A:$A,0))*INDEX('Control Panel'!$E:$E,MATCH($A455+1,'Control Panel'!$A:$A,1)),0)</f>
        <v>0</v>
      </c>
      <c r="F455" s="37">
        <f>IFERROR(INDEX(ETH!$F:$F,MATCH($A455,ETH!$A:$A,0))*INDEX('Control Panel'!$F:$F,MATCH('Index Volume'!$A455+1,'Control Panel'!$A:$A,1)),0)</f>
        <v>0</v>
      </c>
      <c r="G455" s="37">
        <f>IFERROR(INDEX(BCH!$F:$F,MATCH($A455,BCH!$A:$A,0))*INDEX('Control Panel'!$G:$G,MATCH('Index Volume'!$A455+1,'Control Panel'!$A:$A,1)),0)</f>
        <v>0</v>
      </c>
      <c r="H455" s="37">
        <f>IFERROR(INDEX(XMR!$F:$F,MATCH($A455,XMR!$A:$A,0))*INDEX('Control Panel'!$H:$H,MATCH('Index Volume'!$A455+1,'Control Panel'!$A:$A,1)),0)</f>
        <v>0</v>
      </c>
      <c r="I455" s="37">
        <f>IFERROR(INDEX(ZEC!$F:$F,MATCH($A455,ZEC!$A:$A,0))*INDEX('Control Panel'!$I:$I,MATCH('Index Volume'!$A455+1,'Control Panel'!$A:$A,1)),0)</f>
        <v>0</v>
      </c>
      <c r="J455" s="37">
        <f>IFERROR(INDEX(EOS!$F:$F,MATCH($A455,EOS!$A:$A,0))*INDEX('Control Panel'!$J:$J,MATCH('Index Volume'!$A455+1,'Control Panel'!$A:$A,1)),0)</f>
        <v>0</v>
      </c>
      <c r="K455" s="37">
        <f>IFERROR(INDEX(DASH!$F:$F,MATCH($A455,DASH!$A:$A,0))*INDEX('Control Panel'!$K:$K,MATCH('Index Volume'!$A455+1,'Control Panel'!$A:$A,1)),0)</f>
        <v>0</v>
      </c>
      <c r="L455" s="37">
        <f>IFERROR(INDEX(XLM!$F:$F,MATCH($A455,XLM!$A:$A,0))*INDEX('Control Panel'!$L:$L,MATCH('Index Volume'!$A455+1,'Control Panel'!$A:$A,1)),0)</f>
        <v>0</v>
      </c>
      <c r="M455" s="39">
        <f t="shared" si="177"/>
        <v>0</v>
      </c>
      <c r="N455" s="1" t="b">
        <f t="shared" si="178"/>
        <v>1</v>
      </c>
      <c r="O455" s="41">
        <f t="shared" si="179"/>
        <v>0</v>
      </c>
      <c r="Q455" s="7">
        <f t="shared" si="180"/>
        <v>0</v>
      </c>
      <c r="R455" s="7">
        <f t="shared" si="181"/>
        <v>0</v>
      </c>
      <c r="S455" s="7">
        <f t="shared" si="182"/>
        <v>0</v>
      </c>
      <c r="T455" s="7">
        <f t="shared" si="183"/>
        <v>0</v>
      </c>
      <c r="U455" s="7">
        <f t="shared" si="184"/>
        <v>0</v>
      </c>
      <c r="V455" s="7">
        <f t="shared" si="185"/>
        <v>0</v>
      </c>
      <c r="W455" s="7">
        <f t="shared" si="186"/>
        <v>0</v>
      </c>
      <c r="X455" s="7">
        <f t="shared" si="187"/>
        <v>0</v>
      </c>
      <c r="Y455" s="7">
        <f t="shared" si="188"/>
        <v>0</v>
      </c>
      <c r="Z455" s="7">
        <f t="shared" si="189"/>
        <v>0</v>
      </c>
      <c r="AA455" s="7">
        <f t="shared" si="190"/>
        <v>0</v>
      </c>
      <c r="AC455" s="7">
        <f t="shared" si="191"/>
        <v>0</v>
      </c>
      <c r="AD455" s="7">
        <f t="shared" si="192"/>
        <v>0</v>
      </c>
      <c r="AE455" s="7">
        <f t="shared" si="193"/>
        <v>0</v>
      </c>
      <c r="AF455" s="7">
        <f t="shared" si="194"/>
        <v>0</v>
      </c>
      <c r="AG455" s="7">
        <f t="shared" si="195"/>
        <v>0</v>
      </c>
      <c r="AH455" s="7">
        <f t="shared" si="196"/>
        <v>0</v>
      </c>
      <c r="AI455" s="7">
        <f t="shared" si="197"/>
        <v>0</v>
      </c>
      <c r="AJ455" s="7">
        <f t="shared" si="198"/>
        <v>0</v>
      </c>
      <c r="AK455" s="7">
        <f t="shared" si="199"/>
        <v>0</v>
      </c>
      <c r="AL455" s="7">
        <f t="shared" si="200"/>
        <v>0</v>
      </c>
      <c r="AM455" s="7">
        <f t="shared" si="201"/>
        <v>0</v>
      </c>
    </row>
    <row r="456" spans="1:39" hidden="1" x14ac:dyDescent="0.75">
      <c r="A456" s="3">
        <v>42094</v>
      </c>
      <c r="B456" s="37">
        <f>IFERROR(INDEX(BTC!$F:$F,MATCH($A456,BTC!$A:$A,0))*INDEX('Control Panel'!$B:$B,MATCH('Index Volume'!$A456+1,'Control Panel'!$A:$A,1)),0)</f>
        <v>0</v>
      </c>
      <c r="C456" s="37">
        <f>IFERROR(INDEX(XRP!$F:$F,MATCH($A456,XRP!$A:$A,0))*INDEX('Control Panel'!$C:$C,MATCH($A456+1,'Control Panel'!$A:$A,1)),0)</f>
        <v>0</v>
      </c>
      <c r="D456" s="37">
        <f>IFERROR(INDEX(LTC!$F:$F,MATCH($A456,LTC!$A:$A,0))*INDEX('Control Panel'!$D:$D,MATCH($A456+1,'Control Panel'!$A:$A,1)),0)</f>
        <v>0</v>
      </c>
      <c r="E456" s="37">
        <f>IFERROR(INDEX(ETC!$F:$F,MATCH($A456,ETC!$A:$A,0))*INDEX('Control Panel'!$E:$E,MATCH($A456+1,'Control Panel'!$A:$A,1)),0)</f>
        <v>0</v>
      </c>
      <c r="F456" s="37">
        <f>IFERROR(INDEX(ETH!$F:$F,MATCH($A456,ETH!$A:$A,0))*INDEX('Control Panel'!$F:$F,MATCH('Index Volume'!$A456+1,'Control Panel'!$A:$A,1)),0)</f>
        <v>0</v>
      </c>
      <c r="G456" s="37">
        <f>IFERROR(INDEX(BCH!$F:$F,MATCH($A456,BCH!$A:$A,0))*INDEX('Control Panel'!$G:$G,MATCH('Index Volume'!$A456+1,'Control Panel'!$A:$A,1)),0)</f>
        <v>0</v>
      </c>
      <c r="H456" s="37">
        <f>IFERROR(INDEX(XMR!$F:$F,MATCH($A456,XMR!$A:$A,0))*INDEX('Control Panel'!$H:$H,MATCH('Index Volume'!$A456+1,'Control Panel'!$A:$A,1)),0)</f>
        <v>0</v>
      </c>
      <c r="I456" s="37">
        <f>IFERROR(INDEX(ZEC!$F:$F,MATCH($A456,ZEC!$A:$A,0))*INDEX('Control Panel'!$I:$I,MATCH('Index Volume'!$A456+1,'Control Panel'!$A:$A,1)),0)</f>
        <v>0</v>
      </c>
      <c r="J456" s="37">
        <f>IFERROR(INDEX(EOS!$F:$F,MATCH($A456,EOS!$A:$A,0))*INDEX('Control Panel'!$J:$J,MATCH('Index Volume'!$A456+1,'Control Panel'!$A:$A,1)),0)</f>
        <v>0</v>
      </c>
      <c r="K456" s="37">
        <f>IFERROR(INDEX(DASH!$F:$F,MATCH($A456,DASH!$A:$A,0))*INDEX('Control Panel'!$K:$K,MATCH('Index Volume'!$A456+1,'Control Panel'!$A:$A,1)),0)</f>
        <v>0</v>
      </c>
      <c r="L456" s="37">
        <f>IFERROR(INDEX(XLM!$F:$F,MATCH($A456,XLM!$A:$A,0))*INDEX('Control Panel'!$L:$L,MATCH('Index Volume'!$A456+1,'Control Panel'!$A:$A,1)),0)</f>
        <v>0</v>
      </c>
      <c r="M456" s="39">
        <f t="shared" si="177"/>
        <v>0</v>
      </c>
      <c r="N456" s="1" t="b">
        <f t="shared" si="178"/>
        <v>1</v>
      </c>
      <c r="O456" s="41">
        <f t="shared" si="179"/>
        <v>0</v>
      </c>
      <c r="Q456" s="7">
        <f t="shared" si="180"/>
        <v>0</v>
      </c>
      <c r="R456" s="7">
        <f t="shared" si="181"/>
        <v>0</v>
      </c>
      <c r="S456" s="7">
        <f t="shared" si="182"/>
        <v>0</v>
      </c>
      <c r="T456" s="7">
        <f t="shared" si="183"/>
        <v>0</v>
      </c>
      <c r="U456" s="7">
        <f t="shared" si="184"/>
        <v>0</v>
      </c>
      <c r="V456" s="7">
        <f t="shared" si="185"/>
        <v>0</v>
      </c>
      <c r="W456" s="7">
        <f t="shared" si="186"/>
        <v>0</v>
      </c>
      <c r="X456" s="7">
        <f t="shared" si="187"/>
        <v>0</v>
      </c>
      <c r="Y456" s="7">
        <f t="shared" si="188"/>
        <v>0</v>
      </c>
      <c r="Z456" s="7">
        <f t="shared" si="189"/>
        <v>0</v>
      </c>
      <c r="AA456" s="7">
        <f t="shared" si="190"/>
        <v>0</v>
      </c>
      <c r="AC456" s="7">
        <f t="shared" si="191"/>
        <v>0</v>
      </c>
      <c r="AD456" s="7">
        <f t="shared" si="192"/>
        <v>0</v>
      </c>
      <c r="AE456" s="7">
        <f t="shared" si="193"/>
        <v>0</v>
      </c>
      <c r="AF456" s="7">
        <f t="shared" si="194"/>
        <v>0</v>
      </c>
      <c r="AG456" s="7">
        <f t="shared" si="195"/>
        <v>0</v>
      </c>
      <c r="AH456" s="7">
        <f t="shared" si="196"/>
        <v>0</v>
      </c>
      <c r="AI456" s="7">
        <f t="shared" si="197"/>
        <v>0</v>
      </c>
      <c r="AJ456" s="7">
        <f t="shared" si="198"/>
        <v>0</v>
      </c>
      <c r="AK456" s="7">
        <f t="shared" si="199"/>
        <v>0</v>
      </c>
      <c r="AL456" s="7">
        <f t="shared" si="200"/>
        <v>0</v>
      </c>
      <c r="AM456" s="7">
        <f t="shared" si="201"/>
        <v>0</v>
      </c>
    </row>
    <row r="457" spans="1:39" hidden="1" x14ac:dyDescent="0.75">
      <c r="A457" s="4">
        <v>42095</v>
      </c>
      <c r="B457" s="37">
        <f>IFERROR(INDEX(BTC!$F:$F,MATCH($A457,BTC!$A:$A,0))*INDEX('Control Panel'!$B:$B,MATCH('Index Volume'!$A457+1,'Control Panel'!$A:$A,1)),0)</f>
        <v>0</v>
      </c>
      <c r="C457" s="37">
        <f>IFERROR(INDEX(XRP!$F:$F,MATCH($A457,XRP!$A:$A,0))*INDEX('Control Panel'!$C:$C,MATCH($A457+1,'Control Panel'!$A:$A,1)),0)</f>
        <v>0</v>
      </c>
      <c r="D457" s="37">
        <f>IFERROR(INDEX(LTC!$F:$F,MATCH($A457,LTC!$A:$A,0))*INDEX('Control Panel'!$D:$D,MATCH($A457+1,'Control Panel'!$A:$A,1)),0)</f>
        <v>0</v>
      </c>
      <c r="E457" s="37">
        <f>IFERROR(INDEX(ETC!$F:$F,MATCH($A457,ETC!$A:$A,0))*INDEX('Control Panel'!$E:$E,MATCH($A457+1,'Control Panel'!$A:$A,1)),0)</f>
        <v>0</v>
      </c>
      <c r="F457" s="37">
        <f>IFERROR(INDEX(ETH!$F:$F,MATCH($A457,ETH!$A:$A,0))*INDEX('Control Panel'!$F:$F,MATCH('Index Volume'!$A457+1,'Control Panel'!$A:$A,1)),0)</f>
        <v>0</v>
      </c>
      <c r="G457" s="37">
        <f>IFERROR(INDEX(BCH!$F:$F,MATCH($A457,BCH!$A:$A,0))*INDEX('Control Panel'!$G:$G,MATCH('Index Volume'!$A457+1,'Control Panel'!$A:$A,1)),0)</f>
        <v>0</v>
      </c>
      <c r="H457" s="37">
        <f>IFERROR(INDEX(XMR!$F:$F,MATCH($A457,XMR!$A:$A,0))*INDEX('Control Panel'!$H:$H,MATCH('Index Volume'!$A457+1,'Control Panel'!$A:$A,1)),0)</f>
        <v>0</v>
      </c>
      <c r="I457" s="37">
        <f>IFERROR(INDEX(ZEC!$F:$F,MATCH($A457,ZEC!$A:$A,0))*INDEX('Control Panel'!$I:$I,MATCH('Index Volume'!$A457+1,'Control Panel'!$A:$A,1)),0)</f>
        <v>0</v>
      </c>
      <c r="J457" s="37">
        <f>IFERROR(INDEX(EOS!$F:$F,MATCH($A457,EOS!$A:$A,0))*INDEX('Control Panel'!$J:$J,MATCH('Index Volume'!$A457+1,'Control Panel'!$A:$A,1)),0)</f>
        <v>0</v>
      </c>
      <c r="K457" s="37">
        <f>IFERROR(INDEX(DASH!$F:$F,MATCH($A457,DASH!$A:$A,0))*INDEX('Control Panel'!$K:$K,MATCH('Index Volume'!$A457+1,'Control Panel'!$A:$A,1)),0)</f>
        <v>0</v>
      </c>
      <c r="L457" s="37">
        <f>IFERROR(INDEX(XLM!$F:$F,MATCH($A457,XLM!$A:$A,0))*INDEX('Control Panel'!$L:$L,MATCH('Index Volume'!$A457+1,'Control Panel'!$A:$A,1)),0)</f>
        <v>0</v>
      </c>
      <c r="M457" s="39">
        <f t="shared" si="177"/>
        <v>0</v>
      </c>
      <c r="N457" s="1" t="b">
        <f t="shared" si="178"/>
        <v>1</v>
      </c>
      <c r="O457" s="41">
        <f t="shared" si="179"/>
        <v>0</v>
      </c>
      <c r="Q457" s="7">
        <f t="shared" si="180"/>
        <v>0</v>
      </c>
      <c r="R457" s="7">
        <f t="shared" si="181"/>
        <v>0</v>
      </c>
      <c r="S457" s="7">
        <f t="shared" si="182"/>
        <v>0</v>
      </c>
      <c r="T457" s="7">
        <f t="shared" si="183"/>
        <v>0</v>
      </c>
      <c r="U457" s="7">
        <f t="shared" si="184"/>
        <v>0</v>
      </c>
      <c r="V457" s="7">
        <f t="shared" si="185"/>
        <v>0</v>
      </c>
      <c r="W457" s="7">
        <f t="shared" si="186"/>
        <v>0</v>
      </c>
      <c r="X457" s="7">
        <f t="shared" si="187"/>
        <v>0</v>
      </c>
      <c r="Y457" s="7">
        <f t="shared" si="188"/>
        <v>0</v>
      </c>
      <c r="Z457" s="7">
        <f t="shared" si="189"/>
        <v>0</v>
      </c>
      <c r="AA457" s="7">
        <f t="shared" si="190"/>
        <v>0</v>
      </c>
      <c r="AC457" s="7">
        <f t="shared" si="191"/>
        <v>0</v>
      </c>
      <c r="AD457" s="7">
        <f t="shared" si="192"/>
        <v>0</v>
      </c>
      <c r="AE457" s="7">
        <f t="shared" si="193"/>
        <v>0</v>
      </c>
      <c r="AF457" s="7">
        <f t="shared" si="194"/>
        <v>0</v>
      </c>
      <c r="AG457" s="7">
        <f t="shared" si="195"/>
        <v>0</v>
      </c>
      <c r="AH457" s="7">
        <f t="shared" si="196"/>
        <v>0</v>
      </c>
      <c r="AI457" s="7">
        <f t="shared" si="197"/>
        <v>0</v>
      </c>
      <c r="AJ457" s="7">
        <f t="shared" si="198"/>
        <v>0</v>
      </c>
      <c r="AK457" s="7">
        <f t="shared" si="199"/>
        <v>0</v>
      </c>
      <c r="AL457" s="7">
        <f t="shared" si="200"/>
        <v>0</v>
      </c>
      <c r="AM457" s="7">
        <f t="shared" si="201"/>
        <v>0</v>
      </c>
    </row>
    <row r="458" spans="1:39" hidden="1" x14ac:dyDescent="0.75">
      <c r="A458" s="3">
        <v>42096</v>
      </c>
      <c r="B458" s="37">
        <f>IFERROR(INDEX(BTC!$F:$F,MATCH($A458,BTC!$A:$A,0))*INDEX('Control Panel'!$B:$B,MATCH('Index Volume'!$A458+1,'Control Panel'!$A:$A,1)),0)</f>
        <v>0</v>
      </c>
      <c r="C458" s="37">
        <f>IFERROR(INDEX(XRP!$F:$F,MATCH($A458,XRP!$A:$A,0))*INDEX('Control Panel'!$C:$C,MATCH($A458+1,'Control Panel'!$A:$A,1)),0)</f>
        <v>0</v>
      </c>
      <c r="D458" s="37">
        <f>IFERROR(INDEX(LTC!$F:$F,MATCH($A458,LTC!$A:$A,0))*INDEX('Control Panel'!$D:$D,MATCH($A458+1,'Control Panel'!$A:$A,1)),0)</f>
        <v>0</v>
      </c>
      <c r="E458" s="37">
        <f>IFERROR(INDEX(ETC!$F:$F,MATCH($A458,ETC!$A:$A,0))*INDEX('Control Panel'!$E:$E,MATCH($A458+1,'Control Panel'!$A:$A,1)),0)</f>
        <v>0</v>
      </c>
      <c r="F458" s="37">
        <f>IFERROR(INDEX(ETH!$F:$F,MATCH($A458,ETH!$A:$A,0))*INDEX('Control Panel'!$F:$F,MATCH('Index Volume'!$A458+1,'Control Panel'!$A:$A,1)),0)</f>
        <v>0</v>
      </c>
      <c r="G458" s="37">
        <f>IFERROR(INDEX(BCH!$F:$F,MATCH($A458,BCH!$A:$A,0))*INDEX('Control Panel'!$G:$G,MATCH('Index Volume'!$A458+1,'Control Panel'!$A:$A,1)),0)</f>
        <v>0</v>
      </c>
      <c r="H458" s="37">
        <f>IFERROR(INDEX(XMR!$F:$F,MATCH($A458,XMR!$A:$A,0))*INDEX('Control Panel'!$H:$H,MATCH('Index Volume'!$A458+1,'Control Panel'!$A:$A,1)),0)</f>
        <v>0</v>
      </c>
      <c r="I458" s="37">
        <f>IFERROR(INDEX(ZEC!$F:$F,MATCH($A458,ZEC!$A:$A,0))*INDEX('Control Panel'!$I:$I,MATCH('Index Volume'!$A458+1,'Control Panel'!$A:$A,1)),0)</f>
        <v>0</v>
      </c>
      <c r="J458" s="37">
        <f>IFERROR(INDEX(EOS!$F:$F,MATCH($A458,EOS!$A:$A,0))*INDEX('Control Panel'!$J:$J,MATCH('Index Volume'!$A458+1,'Control Panel'!$A:$A,1)),0)</f>
        <v>0</v>
      </c>
      <c r="K458" s="37">
        <f>IFERROR(INDEX(DASH!$F:$F,MATCH($A458,DASH!$A:$A,0))*INDEX('Control Panel'!$K:$K,MATCH('Index Volume'!$A458+1,'Control Panel'!$A:$A,1)),0)</f>
        <v>0</v>
      </c>
      <c r="L458" s="37">
        <f>IFERROR(INDEX(XLM!$F:$F,MATCH($A458,XLM!$A:$A,0))*INDEX('Control Panel'!$L:$L,MATCH('Index Volume'!$A458+1,'Control Panel'!$A:$A,1)),0)</f>
        <v>0</v>
      </c>
      <c r="M458" s="39">
        <f t="shared" si="177"/>
        <v>0</v>
      </c>
      <c r="N458" s="1" t="b">
        <f t="shared" si="178"/>
        <v>1</v>
      </c>
      <c r="O458" s="41">
        <f t="shared" si="179"/>
        <v>0</v>
      </c>
      <c r="Q458" s="7">
        <f t="shared" si="180"/>
        <v>0</v>
      </c>
      <c r="R458" s="7">
        <f t="shared" si="181"/>
        <v>0</v>
      </c>
      <c r="S458" s="7">
        <f t="shared" si="182"/>
        <v>0</v>
      </c>
      <c r="T458" s="7">
        <f t="shared" si="183"/>
        <v>0</v>
      </c>
      <c r="U458" s="7">
        <f t="shared" si="184"/>
        <v>0</v>
      </c>
      <c r="V458" s="7">
        <f t="shared" si="185"/>
        <v>0</v>
      </c>
      <c r="W458" s="7">
        <f t="shared" si="186"/>
        <v>0</v>
      </c>
      <c r="X458" s="7">
        <f t="shared" si="187"/>
        <v>0</v>
      </c>
      <c r="Y458" s="7">
        <f t="shared" si="188"/>
        <v>0</v>
      </c>
      <c r="Z458" s="7">
        <f t="shared" si="189"/>
        <v>0</v>
      </c>
      <c r="AA458" s="7">
        <f t="shared" si="190"/>
        <v>0</v>
      </c>
      <c r="AC458" s="7">
        <f t="shared" si="191"/>
        <v>0</v>
      </c>
      <c r="AD458" s="7">
        <f t="shared" si="192"/>
        <v>0</v>
      </c>
      <c r="AE458" s="7">
        <f t="shared" si="193"/>
        <v>0</v>
      </c>
      <c r="AF458" s="7">
        <f t="shared" si="194"/>
        <v>0</v>
      </c>
      <c r="AG458" s="7">
        <f t="shared" si="195"/>
        <v>0</v>
      </c>
      <c r="AH458" s="7">
        <f t="shared" si="196"/>
        <v>0</v>
      </c>
      <c r="AI458" s="7">
        <f t="shared" si="197"/>
        <v>0</v>
      </c>
      <c r="AJ458" s="7">
        <f t="shared" si="198"/>
        <v>0</v>
      </c>
      <c r="AK458" s="7">
        <f t="shared" si="199"/>
        <v>0</v>
      </c>
      <c r="AL458" s="7">
        <f t="shared" si="200"/>
        <v>0</v>
      </c>
      <c r="AM458" s="7">
        <f t="shared" si="201"/>
        <v>0</v>
      </c>
    </row>
    <row r="459" spans="1:39" hidden="1" x14ac:dyDescent="0.75">
      <c r="A459" s="4">
        <v>42097</v>
      </c>
      <c r="B459" s="37">
        <f>IFERROR(INDEX(BTC!$F:$F,MATCH($A459,BTC!$A:$A,0))*INDEX('Control Panel'!$B:$B,MATCH('Index Volume'!$A459+1,'Control Panel'!$A:$A,1)),0)</f>
        <v>0</v>
      </c>
      <c r="C459" s="37">
        <f>IFERROR(INDEX(XRP!$F:$F,MATCH($A459,XRP!$A:$A,0))*INDEX('Control Panel'!$C:$C,MATCH($A459+1,'Control Panel'!$A:$A,1)),0)</f>
        <v>0</v>
      </c>
      <c r="D459" s="37">
        <f>IFERROR(INDEX(LTC!$F:$F,MATCH($A459,LTC!$A:$A,0))*INDEX('Control Panel'!$D:$D,MATCH($A459+1,'Control Panel'!$A:$A,1)),0)</f>
        <v>0</v>
      </c>
      <c r="E459" s="37">
        <f>IFERROR(INDEX(ETC!$F:$F,MATCH($A459,ETC!$A:$A,0))*INDEX('Control Panel'!$E:$E,MATCH($A459+1,'Control Panel'!$A:$A,1)),0)</f>
        <v>0</v>
      </c>
      <c r="F459" s="37">
        <f>IFERROR(INDEX(ETH!$F:$F,MATCH($A459,ETH!$A:$A,0))*INDEX('Control Panel'!$F:$F,MATCH('Index Volume'!$A459+1,'Control Panel'!$A:$A,1)),0)</f>
        <v>0</v>
      </c>
      <c r="G459" s="37">
        <f>IFERROR(INDEX(BCH!$F:$F,MATCH($A459,BCH!$A:$A,0))*INDEX('Control Panel'!$G:$G,MATCH('Index Volume'!$A459+1,'Control Panel'!$A:$A,1)),0)</f>
        <v>0</v>
      </c>
      <c r="H459" s="37">
        <f>IFERROR(INDEX(XMR!$F:$F,MATCH($A459,XMR!$A:$A,0))*INDEX('Control Panel'!$H:$H,MATCH('Index Volume'!$A459+1,'Control Panel'!$A:$A,1)),0)</f>
        <v>0</v>
      </c>
      <c r="I459" s="37">
        <f>IFERROR(INDEX(ZEC!$F:$F,MATCH($A459,ZEC!$A:$A,0))*INDEX('Control Panel'!$I:$I,MATCH('Index Volume'!$A459+1,'Control Panel'!$A:$A,1)),0)</f>
        <v>0</v>
      </c>
      <c r="J459" s="37">
        <f>IFERROR(INDEX(EOS!$F:$F,MATCH($A459,EOS!$A:$A,0))*INDEX('Control Panel'!$J:$J,MATCH('Index Volume'!$A459+1,'Control Panel'!$A:$A,1)),0)</f>
        <v>0</v>
      </c>
      <c r="K459" s="37">
        <f>IFERROR(INDEX(DASH!$F:$F,MATCH($A459,DASH!$A:$A,0))*INDEX('Control Panel'!$K:$K,MATCH('Index Volume'!$A459+1,'Control Panel'!$A:$A,1)),0)</f>
        <v>0</v>
      </c>
      <c r="L459" s="37">
        <f>IFERROR(INDEX(XLM!$F:$F,MATCH($A459,XLM!$A:$A,0))*INDEX('Control Panel'!$L:$L,MATCH('Index Volume'!$A459+1,'Control Panel'!$A:$A,1)),0)</f>
        <v>0</v>
      </c>
      <c r="M459" s="39">
        <f t="shared" si="177"/>
        <v>0</v>
      </c>
      <c r="N459" s="1" t="b">
        <f t="shared" si="178"/>
        <v>1</v>
      </c>
      <c r="O459" s="41">
        <f t="shared" si="179"/>
        <v>0</v>
      </c>
      <c r="Q459" s="7">
        <f t="shared" si="180"/>
        <v>0</v>
      </c>
      <c r="R459" s="7">
        <f t="shared" si="181"/>
        <v>0</v>
      </c>
      <c r="S459" s="7">
        <f t="shared" si="182"/>
        <v>0</v>
      </c>
      <c r="T459" s="7">
        <f t="shared" si="183"/>
        <v>0</v>
      </c>
      <c r="U459" s="7">
        <f t="shared" si="184"/>
        <v>0</v>
      </c>
      <c r="V459" s="7">
        <f t="shared" si="185"/>
        <v>0</v>
      </c>
      <c r="W459" s="7">
        <f t="shared" si="186"/>
        <v>0</v>
      </c>
      <c r="X459" s="7">
        <f t="shared" si="187"/>
        <v>0</v>
      </c>
      <c r="Y459" s="7">
        <f t="shared" si="188"/>
        <v>0</v>
      </c>
      <c r="Z459" s="7">
        <f t="shared" si="189"/>
        <v>0</v>
      </c>
      <c r="AA459" s="7">
        <f t="shared" si="190"/>
        <v>0</v>
      </c>
      <c r="AC459" s="7">
        <f t="shared" si="191"/>
        <v>0</v>
      </c>
      <c r="AD459" s="7">
        <f t="shared" si="192"/>
        <v>0</v>
      </c>
      <c r="AE459" s="7">
        <f t="shared" si="193"/>
        <v>0</v>
      </c>
      <c r="AF459" s="7">
        <f t="shared" si="194"/>
        <v>0</v>
      </c>
      <c r="AG459" s="7">
        <f t="shared" si="195"/>
        <v>0</v>
      </c>
      <c r="AH459" s="7">
        <f t="shared" si="196"/>
        <v>0</v>
      </c>
      <c r="AI459" s="7">
        <f t="shared" si="197"/>
        <v>0</v>
      </c>
      <c r="AJ459" s="7">
        <f t="shared" si="198"/>
        <v>0</v>
      </c>
      <c r="AK459" s="7">
        <f t="shared" si="199"/>
        <v>0</v>
      </c>
      <c r="AL459" s="7">
        <f t="shared" si="200"/>
        <v>0</v>
      </c>
      <c r="AM459" s="7">
        <f t="shared" si="201"/>
        <v>0</v>
      </c>
    </row>
    <row r="460" spans="1:39" hidden="1" x14ac:dyDescent="0.75">
      <c r="A460" s="3">
        <v>42098</v>
      </c>
      <c r="B460" s="37">
        <f>IFERROR(INDEX(BTC!$F:$F,MATCH($A460,BTC!$A:$A,0))*INDEX('Control Panel'!$B:$B,MATCH('Index Volume'!$A460+1,'Control Panel'!$A:$A,1)),0)</f>
        <v>0</v>
      </c>
      <c r="C460" s="37">
        <f>IFERROR(INDEX(XRP!$F:$F,MATCH($A460,XRP!$A:$A,0))*INDEX('Control Panel'!$C:$C,MATCH($A460+1,'Control Panel'!$A:$A,1)),0)</f>
        <v>0</v>
      </c>
      <c r="D460" s="37">
        <f>IFERROR(INDEX(LTC!$F:$F,MATCH($A460,LTC!$A:$A,0))*INDEX('Control Panel'!$D:$D,MATCH($A460+1,'Control Panel'!$A:$A,1)),0)</f>
        <v>0</v>
      </c>
      <c r="E460" s="37">
        <f>IFERROR(INDEX(ETC!$F:$F,MATCH($A460,ETC!$A:$A,0))*INDEX('Control Panel'!$E:$E,MATCH($A460+1,'Control Panel'!$A:$A,1)),0)</f>
        <v>0</v>
      </c>
      <c r="F460" s="37">
        <f>IFERROR(INDEX(ETH!$F:$F,MATCH($A460,ETH!$A:$A,0))*INDEX('Control Panel'!$F:$F,MATCH('Index Volume'!$A460+1,'Control Panel'!$A:$A,1)),0)</f>
        <v>0</v>
      </c>
      <c r="G460" s="37">
        <f>IFERROR(INDEX(BCH!$F:$F,MATCH($A460,BCH!$A:$A,0))*INDEX('Control Panel'!$G:$G,MATCH('Index Volume'!$A460+1,'Control Panel'!$A:$A,1)),0)</f>
        <v>0</v>
      </c>
      <c r="H460" s="37">
        <f>IFERROR(INDEX(XMR!$F:$F,MATCH($A460,XMR!$A:$A,0))*INDEX('Control Panel'!$H:$H,MATCH('Index Volume'!$A460+1,'Control Panel'!$A:$A,1)),0)</f>
        <v>0</v>
      </c>
      <c r="I460" s="37">
        <f>IFERROR(INDEX(ZEC!$F:$F,MATCH($A460,ZEC!$A:$A,0))*INDEX('Control Panel'!$I:$I,MATCH('Index Volume'!$A460+1,'Control Panel'!$A:$A,1)),0)</f>
        <v>0</v>
      </c>
      <c r="J460" s="37">
        <f>IFERROR(INDEX(EOS!$F:$F,MATCH($A460,EOS!$A:$A,0))*INDEX('Control Panel'!$J:$J,MATCH('Index Volume'!$A460+1,'Control Panel'!$A:$A,1)),0)</f>
        <v>0</v>
      </c>
      <c r="K460" s="37">
        <f>IFERROR(INDEX(DASH!$F:$F,MATCH($A460,DASH!$A:$A,0))*INDEX('Control Panel'!$K:$K,MATCH('Index Volume'!$A460+1,'Control Panel'!$A:$A,1)),0)</f>
        <v>0</v>
      </c>
      <c r="L460" s="37">
        <f>IFERROR(INDEX(XLM!$F:$F,MATCH($A460,XLM!$A:$A,0))*INDEX('Control Panel'!$L:$L,MATCH('Index Volume'!$A460+1,'Control Panel'!$A:$A,1)),0)</f>
        <v>0</v>
      </c>
      <c r="M460" s="39">
        <f t="shared" si="177"/>
        <v>0</v>
      </c>
      <c r="N460" s="1" t="b">
        <f t="shared" si="178"/>
        <v>1</v>
      </c>
      <c r="O460" s="41">
        <f t="shared" si="179"/>
        <v>0</v>
      </c>
      <c r="Q460" s="7">
        <f t="shared" si="180"/>
        <v>0</v>
      </c>
      <c r="R460" s="7">
        <f t="shared" si="181"/>
        <v>0</v>
      </c>
      <c r="S460" s="7">
        <f t="shared" si="182"/>
        <v>0</v>
      </c>
      <c r="T460" s="7">
        <f t="shared" si="183"/>
        <v>0</v>
      </c>
      <c r="U460" s="7">
        <f t="shared" si="184"/>
        <v>0</v>
      </c>
      <c r="V460" s="7">
        <f t="shared" si="185"/>
        <v>0</v>
      </c>
      <c r="W460" s="7">
        <f t="shared" si="186"/>
        <v>0</v>
      </c>
      <c r="X460" s="7">
        <f t="shared" si="187"/>
        <v>0</v>
      </c>
      <c r="Y460" s="7">
        <f t="shared" si="188"/>
        <v>0</v>
      </c>
      <c r="Z460" s="7">
        <f t="shared" si="189"/>
        <v>0</v>
      </c>
      <c r="AA460" s="7">
        <f t="shared" si="190"/>
        <v>0</v>
      </c>
      <c r="AC460" s="7">
        <f t="shared" si="191"/>
        <v>0</v>
      </c>
      <c r="AD460" s="7">
        <f t="shared" si="192"/>
        <v>0</v>
      </c>
      <c r="AE460" s="7">
        <f t="shared" si="193"/>
        <v>0</v>
      </c>
      <c r="AF460" s="7">
        <f t="shared" si="194"/>
        <v>0</v>
      </c>
      <c r="AG460" s="7">
        <f t="shared" si="195"/>
        <v>0</v>
      </c>
      <c r="AH460" s="7">
        <f t="shared" si="196"/>
        <v>0</v>
      </c>
      <c r="AI460" s="7">
        <f t="shared" si="197"/>
        <v>0</v>
      </c>
      <c r="AJ460" s="7">
        <f t="shared" si="198"/>
        <v>0</v>
      </c>
      <c r="AK460" s="7">
        <f t="shared" si="199"/>
        <v>0</v>
      </c>
      <c r="AL460" s="7">
        <f t="shared" si="200"/>
        <v>0</v>
      </c>
      <c r="AM460" s="7">
        <f t="shared" si="201"/>
        <v>0</v>
      </c>
    </row>
    <row r="461" spans="1:39" hidden="1" x14ac:dyDescent="0.75">
      <c r="A461" s="4">
        <v>42099</v>
      </c>
      <c r="B461" s="37">
        <f>IFERROR(INDEX(BTC!$F:$F,MATCH($A461,BTC!$A:$A,0))*INDEX('Control Panel'!$B:$B,MATCH('Index Volume'!$A461+1,'Control Panel'!$A:$A,1)),0)</f>
        <v>0</v>
      </c>
      <c r="C461" s="37">
        <f>IFERROR(INDEX(XRP!$F:$F,MATCH($A461,XRP!$A:$A,0))*INDEX('Control Panel'!$C:$C,MATCH($A461+1,'Control Panel'!$A:$A,1)),0)</f>
        <v>0</v>
      </c>
      <c r="D461" s="37">
        <f>IFERROR(INDEX(LTC!$F:$F,MATCH($A461,LTC!$A:$A,0))*INDEX('Control Panel'!$D:$D,MATCH($A461+1,'Control Panel'!$A:$A,1)),0)</f>
        <v>0</v>
      </c>
      <c r="E461" s="37">
        <f>IFERROR(INDEX(ETC!$F:$F,MATCH($A461,ETC!$A:$A,0))*INDEX('Control Panel'!$E:$E,MATCH($A461+1,'Control Panel'!$A:$A,1)),0)</f>
        <v>0</v>
      </c>
      <c r="F461" s="37">
        <f>IFERROR(INDEX(ETH!$F:$F,MATCH($A461,ETH!$A:$A,0))*INDEX('Control Panel'!$F:$F,MATCH('Index Volume'!$A461+1,'Control Panel'!$A:$A,1)),0)</f>
        <v>0</v>
      </c>
      <c r="G461" s="37">
        <f>IFERROR(INDEX(BCH!$F:$F,MATCH($A461,BCH!$A:$A,0))*INDEX('Control Panel'!$G:$G,MATCH('Index Volume'!$A461+1,'Control Panel'!$A:$A,1)),0)</f>
        <v>0</v>
      </c>
      <c r="H461" s="37">
        <f>IFERROR(INDEX(XMR!$F:$F,MATCH($A461,XMR!$A:$A,0))*INDEX('Control Panel'!$H:$H,MATCH('Index Volume'!$A461+1,'Control Panel'!$A:$A,1)),0)</f>
        <v>0</v>
      </c>
      <c r="I461" s="37">
        <f>IFERROR(INDEX(ZEC!$F:$F,MATCH($A461,ZEC!$A:$A,0))*INDEX('Control Panel'!$I:$I,MATCH('Index Volume'!$A461+1,'Control Panel'!$A:$A,1)),0)</f>
        <v>0</v>
      </c>
      <c r="J461" s="37">
        <f>IFERROR(INDEX(EOS!$F:$F,MATCH($A461,EOS!$A:$A,0))*INDEX('Control Panel'!$J:$J,MATCH('Index Volume'!$A461+1,'Control Panel'!$A:$A,1)),0)</f>
        <v>0</v>
      </c>
      <c r="K461" s="37">
        <f>IFERROR(INDEX(DASH!$F:$F,MATCH($A461,DASH!$A:$A,0))*INDEX('Control Panel'!$K:$K,MATCH('Index Volume'!$A461+1,'Control Panel'!$A:$A,1)),0)</f>
        <v>0</v>
      </c>
      <c r="L461" s="37">
        <f>IFERROR(INDEX(XLM!$F:$F,MATCH($A461,XLM!$A:$A,0))*INDEX('Control Panel'!$L:$L,MATCH('Index Volume'!$A461+1,'Control Panel'!$A:$A,1)),0)</f>
        <v>0</v>
      </c>
      <c r="M461" s="39">
        <f t="shared" si="177"/>
        <v>0</v>
      </c>
      <c r="N461" s="1" t="b">
        <f t="shared" si="178"/>
        <v>1</v>
      </c>
      <c r="O461" s="41">
        <f t="shared" si="179"/>
        <v>0</v>
      </c>
      <c r="Q461" s="7">
        <f t="shared" si="180"/>
        <v>0</v>
      </c>
      <c r="R461" s="7">
        <f t="shared" si="181"/>
        <v>0</v>
      </c>
      <c r="S461" s="7">
        <f t="shared" si="182"/>
        <v>0</v>
      </c>
      <c r="T461" s="7">
        <f t="shared" si="183"/>
        <v>0</v>
      </c>
      <c r="U461" s="7">
        <f t="shared" si="184"/>
        <v>0</v>
      </c>
      <c r="V461" s="7">
        <f t="shared" si="185"/>
        <v>0</v>
      </c>
      <c r="W461" s="7">
        <f t="shared" si="186"/>
        <v>0</v>
      </c>
      <c r="X461" s="7">
        <f t="shared" si="187"/>
        <v>0</v>
      </c>
      <c r="Y461" s="7">
        <f t="shared" si="188"/>
        <v>0</v>
      </c>
      <c r="Z461" s="7">
        <f t="shared" si="189"/>
        <v>0</v>
      </c>
      <c r="AA461" s="7">
        <f t="shared" si="190"/>
        <v>0</v>
      </c>
      <c r="AC461" s="7">
        <f t="shared" si="191"/>
        <v>0</v>
      </c>
      <c r="AD461" s="7">
        <f t="shared" si="192"/>
        <v>0</v>
      </c>
      <c r="AE461" s="7">
        <f t="shared" si="193"/>
        <v>0</v>
      </c>
      <c r="AF461" s="7">
        <f t="shared" si="194"/>
        <v>0</v>
      </c>
      <c r="AG461" s="7">
        <f t="shared" si="195"/>
        <v>0</v>
      </c>
      <c r="AH461" s="7">
        <f t="shared" si="196"/>
        <v>0</v>
      </c>
      <c r="AI461" s="7">
        <f t="shared" si="197"/>
        <v>0</v>
      </c>
      <c r="AJ461" s="7">
        <f t="shared" si="198"/>
        <v>0</v>
      </c>
      <c r="AK461" s="7">
        <f t="shared" si="199"/>
        <v>0</v>
      </c>
      <c r="AL461" s="7">
        <f t="shared" si="200"/>
        <v>0</v>
      </c>
      <c r="AM461" s="7">
        <f t="shared" si="201"/>
        <v>0</v>
      </c>
    </row>
    <row r="462" spans="1:39" hidden="1" x14ac:dyDescent="0.75">
      <c r="A462" s="3">
        <v>42100</v>
      </c>
      <c r="B462" s="37">
        <f>IFERROR(INDEX(BTC!$F:$F,MATCH($A462,BTC!$A:$A,0))*INDEX('Control Panel'!$B:$B,MATCH('Index Volume'!$A462+1,'Control Panel'!$A:$A,1)),0)</f>
        <v>0</v>
      </c>
      <c r="C462" s="37">
        <f>IFERROR(INDEX(XRP!$F:$F,MATCH($A462,XRP!$A:$A,0))*INDEX('Control Panel'!$C:$C,MATCH($A462+1,'Control Panel'!$A:$A,1)),0)</f>
        <v>0</v>
      </c>
      <c r="D462" s="37">
        <f>IFERROR(INDEX(LTC!$F:$F,MATCH($A462,LTC!$A:$A,0))*INDEX('Control Panel'!$D:$D,MATCH($A462+1,'Control Panel'!$A:$A,1)),0)</f>
        <v>0</v>
      </c>
      <c r="E462" s="37">
        <f>IFERROR(INDEX(ETC!$F:$F,MATCH($A462,ETC!$A:$A,0))*INDEX('Control Panel'!$E:$E,MATCH($A462+1,'Control Panel'!$A:$A,1)),0)</f>
        <v>0</v>
      </c>
      <c r="F462" s="37">
        <f>IFERROR(INDEX(ETH!$F:$F,MATCH($A462,ETH!$A:$A,0))*INDEX('Control Panel'!$F:$F,MATCH('Index Volume'!$A462+1,'Control Panel'!$A:$A,1)),0)</f>
        <v>0</v>
      </c>
      <c r="G462" s="37">
        <f>IFERROR(INDEX(BCH!$F:$F,MATCH($A462,BCH!$A:$A,0))*INDEX('Control Panel'!$G:$G,MATCH('Index Volume'!$A462+1,'Control Panel'!$A:$A,1)),0)</f>
        <v>0</v>
      </c>
      <c r="H462" s="37">
        <f>IFERROR(INDEX(XMR!$F:$F,MATCH($A462,XMR!$A:$A,0))*INDEX('Control Panel'!$H:$H,MATCH('Index Volume'!$A462+1,'Control Panel'!$A:$A,1)),0)</f>
        <v>0</v>
      </c>
      <c r="I462" s="37">
        <f>IFERROR(INDEX(ZEC!$F:$F,MATCH($A462,ZEC!$A:$A,0))*INDEX('Control Panel'!$I:$I,MATCH('Index Volume'!$A462+1,'Control Panel'!$A:$A,1)),0)</f>
        <v>0</v>
      </c>
      <c r="J462" s="37">
        <f>IFERROR(INDEX(EOS!$F:$F,MATCH($A462,EOS!$A:$A,0))*INDEX('Control Panel'!$J:$J,MATCH('Index Volume'!$A462+1,'Control Panel'!$A:$A,1)),0)</f>
        <v>0</v>
      </c>
      <c r="K462" s="37">
        <f>IFERROR(INDEX(DASH!$F:$F,MATCH($A462,DASH!$A:$A,0))*INDEX('Control Panel'!$K:$K,MATCH('Index Volume'!$A462+1,'Control Panel'!$A:$A,1)),0)</f>
        <v>0</v>
      </c>
      <c r="L462" s="37">
        <f>IFERROR(INDEX(XLM!$F:$F,MATCH($A462,XLM!$A:$A,0))*INDEX('Control Panel'!$L:$L,MATCH('Index Volume'!$A462+1,'Control Panel'!$A:$A,1)),0)</f>
        <v>0</v>
      </c>
      <c r="M462" s="39">
        <f t="shared" si="177"/>
        <v>0</v>
      </c>
      <c r="N462" s="1" t="b">
        <f t="shared" si="178"/>
        <v>1</v>
      </c>
      <c r="O462" s="41">
        <f t="shared" si="179"/>
        <v>0</v>
      </c>
      <c r="Q462" s="7">
        <f t="shared" si="180"/>
        <v>0</v>
      </c>
      <c r="R462" s="7">
        <f t="shared" si="181"/>
        <v>0</v>
      </c>
      <c r="S462" s="7">
        <f t="shared" si="182"/>
        <v>0</v>
      </c>
      <c r="T462" s="7">
        <f t="shared" si="183"/>
        <v>0</v>
      </c>
      <c r="U462" s="7">
        <f t="shared" si="184"/>
        <v>0</v>
      </c>
      <c r="V462" s="7">
        <f t="shared" si="185"/>
        <v>0</v>
      </c>
      <c r="W462" s="7">
        <f t="shared" si="186"/>
        <v>0</v>
      </c>
      <c r="X462" s="7">
        <f t="shared" si="187"/>
        <v>0</v>
      </c>
      <c r="Y462" s="7">
        <f t="shared" si="188"/>
        <v>0</v>
      </c>
      <c r="Z462" s="7">
        <f t="shared" si="189"/>
        <v>0</v>
      </c>
      <c r="AA462" s="7">
        <f t="shared" si="190"/>
        <v>0</v>
      </c>
      <c r="AC462" s="7">
        <f t="shared" si="191"/>
        <v>0</v>
      </c>
      <c r="AD462" s="7">
        <f t="shared" si="192"/>
        <v>0</v>
      </c>
      <c r="AE462" s="7">
        <f t="shared" si="193"/>
        <v>0</v>
      </c>
      <c r="AF462" s="7">
        <f t="shared" si="194"/>
        <v>0</v>
      </c>
      <c r="AG462" s="7">
        <f t="shared" si="195"/>
        <v>0</v>
      </c>
      <c r="AH462" s="7">
        <f t="shared" si="196"/>
        <v>0</v>
      </c>
      <c r="AI462" s="7">
        <f t="shared" si="197"/>
        <v>0</v>
      </c>
      <c r="AJ462" s="7">
        <f t="shared" si="198"/>
        <v>0</v>
      </c>
      <c r="AK462" s="7">
        <f t="shared" si="199"/>
        <v>0</v>
      </c>
      <c r="AL462" s="7">
        <f t="shared" si="200"/>
        <v>0</v>
      </c>
      <c r="AM462" s="7">
        <f t="shared" si="201"/>
        <v>0</v>
      </c>
    </row>
    <row r="463" spans="1:39" hidden="1" x14ac:dyDescent="0.75">
      <c r="A463" s="4">
        <v>42101</v>
      </c>
      <c r="B463" s="37">
        <f>IFERROR(INDEX(BTC!$F:$F,MATCH($A463,BTC!$A:$A,0))*INDEX('Control Panel'!$B:$B,MATCH('Index Volume'!$A463+1,'Control Panel'!$A:$A,1)),0)</f>
        <v>0</v>
      </c>
      <c r="C463" s="37">
        <f>IFERROR(INDEX(XRP!$F:$F,MATCH($A463,XRP!$A:$A,0))*INDEX('Control Panel'!$C:$C,MATCH($A463+1,'Control Panel'!$A:$A,1)),0)</f>
        <v>0</v>
      </c>
      <c r="D463" s="37">
        <f>IFERROR(INDEX(LTC!$F:$F,MATCH($A463,LTC!$A:$A,0))*INDEX('Control Panel'!$D:$D,MATCH($A463+1,'Control Panel'!$A:$A,1)),0)</f>
        <v>0</v>
      </c>
      <c r="E463" s="37">
        <f>IFERROR(INDEX(ETC!$F:$F,MATCH($A463,ETC!$A:$A,0))*INDEX('Control Panel'!$E:$E,MATCH($A463+1,'Control Panel'!$A:$A,1)),0)</f>
        <v>0</v>
      </c>
      <c r="F463" s="37">
        <f>IFERROR(INDEX(ETH!$F:$F,MATCH($A463,ETH!$A:$A,0))*INDEX('Control Panel'!$F:$F,MATCH('Index Volume'!$A463+1,'Control Panel'!$A:$A,1)),0)</f>
        <v>0</v>
      </c>
      <c r="G463" s="37">
        <f>IFERROR(INDEX(BCH!$F:$F,MATCH($A463,BCH!$A:$A,0))*INDEX('Control Panel'!$G:$G,MATCH('Index Volume'!$A463+1,'Control Panel'!$A:$A,1)),0)</f>
        <v>0</v>
      </c>
      <c r="H463" s="37">
        <f>IFERROR(INDEX(XMR!$F:$F,MATCH($A463,XMR!$A:$A,0))*INDEX('Control Panel'!$H:$H,MATCH('Index Volume'!$A463+1,'Control Panel'!$A:$A,1)),0)</f>
        <v>0</v>
      </c>
      <c r="I463" s="37">
        <f>IFERROR(INDEX(ZEC!$F:$F,MATCH($A463,ZEC!$A:$A,0))*INDEX('Control Panel'!$I:$I,MATCH('Index Volume'!$A463+1,'Control Panel'!$A:$A,1)),0)</f>
        <v>0</v>
      </c>
      <c r="J463" s="37">
        <f>IFERROR(INDEX(EOS!$F:$F,MATCH($A463,EOS!$A:$A,0))*INDEX('Control Panel'!$J:$J,MATCH('Index Volume'!$A463+1,'Control Panel'!$A:$A,1)),0)</f>
        <v>0</v>
      </c>
      <c r="K463" s="37">
        <f>IFERROR(INDEX(DASH!$F:$F,MATCH($A463,DASH!$A:$A,0))*INDEX('Control Panel'!$K:$K,MATCH('Index Volume'!$A463+1,'Control Panel'!$A:$A,1)),0)</f>
        <v>0</v>
      </c>
      <c r="L463" s="37">
        <f>IFERROR(INDEX(XLM!$F:$F,MATCH($A463,XLM!$A:$A,0))*INDEX('Control Panel'!$L:$L,MATCH('Index Volume'!$A463+1,'Control Panel'!$A:$A,1)),0)</f>
        <v>0</v>
      </c>
      <c r="M463" s="39">
        <f t="shared" si="177"/>
        <v>0</v>
      </c>
      <c r="N463" s="1" t="b">
        <f t="shared" si="178"/>
        <v>1</v>
      </c>
      <c r="O463" s="41">
        <f t="shared" si="179"/>
        <v>0</v>
      </c>
      <c r="Q463" s="7">
        <f t="shared" si="180"/>
        <v>0</v>
      </c>
      <c r="R463" s="7">
        <f t="shared" si="181"/>
        <v>0</v>
      </c>
      <c r="S463" s="7">
        <f t="shared" si="182"/>
        <v>0</v>
      </c>
      <c r="T463" s="7">
        <f t="shared" si="183"/>
        <v>0</v>
      </c>
      <c r="U463" s="7">
        <f t="shared" si="184"/>
        <v>0</v>
      </c>
      <c r="V463" s="7">
        <f t="shared" si="185"/>
        <v>0</v>
      </c>
      <c r="W463" s="7">
        <f t="shared" si="186"/>
        <v>0</v>
      </c>
      <c r="X463" s="7">
        <f t="shared" si="187"/>
        <v>0</v>
      </c>
      <c r="Y463" s="7">
        <f t="shared" si="188"/>
        <v>0</v>
      </c>
      <c r="Z463" s="7">
        <f t="shared" si="189"/>
        <v>0</v>
      </c>
      <c r="AA463" s="7">
        <f t="shared" si="190"/>
        <v>0</v>
      </c>
      <c r="AC463" s="7">
        <f t="shared" si="191"/>
        <v>0</v>
      </c>
      <c r="AD463" s="7">
        <f t="shared" si="192"/>
        <v>0</v>
      </c>
      <c r="AE463" s="7">
        <f t="shared" si="193"/>
        <v>0</v>
      </c>
      <c r="AF463" s="7">
        <f t="shared" si="194"/>
        <v>0</v>
      </c>
      <c r="AG463" s="7">
        <f t="shared" si="195"/>
        <v>0</v>
      </c>
      <c r="AH463" s="7">
        <f t="shared" si="196"/>
        <v>0</v>
      </c>
      <c r="AI463" s="7">
        <f t="shared" si="197"/>
        <v>0</v>
      </c>
      <c r="AJ463" s="7">
        <f t="shared" si="198"/>
        <v>0</v>
      </c>
      <c r="AK463" s="7">
        <f t="shared" si="199"/>
        <v>0</v>
      </c>
      <c r="AL463" s="7">
        <f t="shared" si="200"/>
        <v>0</v>
      </c>
      <c r="AM463" s="7">
        <f t="shared" si="201"/>
        <v>0</v>
      </c>
    </row>
    <row r="464" spans="1:39" hidden="1" x14ac:dyDescent="0.75">
      <c r="A464" s="3">
        <v>42102</v>
      </c>
      <c r="B464" s="37">
        <f>IFERROR(INDEX(BTC!$F:$F,MATCH($A464,BTC!$A:$A,0))*INDEX('Control Panel'!$B:$B,MATCH('Index Volume'!$A464+1,'Control Panel'!$A:$A,1)),0)</f>
        <v>0</v>
      </c>
      <c r="C464" s="37">
        <f>IFERROR(INDEX(XRP!$F:$F,MATCH($A464,XRP!$A:$A,0))*INDEX('Control Panel'!$C:$C,MATCH($A464+1,'Control Panel'!$A:$A,1)),0)</f>
        <v>0</v>
      </c>
      <c r="D464" s="37">
        <f>IFERROR(INDEX(LTC!$F:$F,MATCH($A464,LTC!$A:$A,0))*INDEX('Control Panel'!$D:$D,MATCH($A464+1,'Control Panel'!$A:$A,1)),0)</f>
        <v>0</v>
      </c>
      <c r="E464" s="37">
        <f>IFERROR(INDEX(ETC!$F:$F,MATCH($A464,ETC!$A:$A,0))*INDEX('Control Panel'!$E:$E,MATCH($A464+1,'Control Panel'!$A:$A,1)),0)</f>
        <v>0</v>
      </c>
      <c r="F464" s="37">
        <f>IFERROR(INDEX(ETH!$F:$F,MATCH($A464,ETH!$A:$A,0))*INDEX('Control Panel'!$F:$F,MATCH('Index Volume'!$A464+1,'Control Panel'!$A:$A,1)),0)</f>
        <v>0</v>
      </c>
      <c r="G464" s="37">
        <f>IFERROR(INDEX(BCH!$F:$F,MATCH($A464,BCH!$A:$A,0))*INDEX('Control Panel'!$G:$G,MATCH('Index Volume'!$A464+1,'Control Panel'!$A:$A,1)),0)</f>
        <v>0</v>
      </c>
      <c r="H464" s="37">
        <f>IFERROR(INDEX(XMR!$F:$F,MATCH($A464,XMR!$A:$A,0))*INDEX('Control Panel'!$H:$H,MATCH('Index Volume'!$A464+1,'Control Panel'!$A:$A,1)),0)</f>
        <v>0</v>
      </c>
      <c r="I464" s="37">
        <f>IFERROR(INDEX(ZEC!$F:$F,MATCH($A464,ZEC!$A:$A,0))*INDEX('Control Panel'!$I:$I,MATCH('Index Volume'!$A464+1,'Control Panel'!$A:$A,1)),0)</f>
        <v>0</v>
      </c>
      <c r="J464" s="37">
        <f>IFERROR(INDEX(EOS!$F:$F,MATCH($A464,EOS!$A:$A,0))*INDEX('Control Panel'!$J:$J,MATCH('Index Volume'!$A464+1,'Control Panel'!$A:$A,1)),0)</f>
        <v>0</v>
      </c>
      <c r="K464" s="37">
        <f>IFERROR(INDEX(DASH!$F:$F,MATCH($A464,DASH!$A:$A,0))*INDEX('Control Panel'!$K:$K,MATCH('Index Volume'!$A464+1,'Control Panel'!$A:$A,1)),0)</f>
        <v>0</v>
      </c>
      <c r="L464" s="37">
        <f>IFERROR(INDEX(XLM!$F:$F,MATCH($A464,XLM!$A:$A,0))*INDEX('Control Panel'!$L:$L,MATCH('Index Volume'!$A464+1,'Control Panel'!$A:$A,1)),0)</f>
        <v>0</v>
      </c>
      <c r="M464" s="39">
        <f t="shared" si="177"/>
        <v>0</v>
      </c>
      <c r="N464" s="1" t="b">
        <f t="shared" si="178"/>
        <v>1</v>
      </c>
      <c r="O464" s="41">
        <f t="shared" si="179"/>
        <v>0</v>
      </c>
      <c r="Q464" s="7">
        <f t="shared" si="180"/>
        <v>0</v>
      </c>
      <c r="R464" s="7">
        <f t="shared" si="181"/>
        <v>0</v>
      </c>
      <c r="S464" s="7">
        <f t="shared" si="182"/>
        <v>0</v>
      </c>
      <c r="T464" s="7">
        <f t="shared" si="183"/>
        <v>0</v>
      </c>
      <c r="U464" s="7">
        <f t="shared" si="184"/>
        <v>0</v>
      </c>
      <c r="V464" s="7">
        <f t="shared" si="185"/>
        <v>0</v>
      </c>
      <c r="W464" s="7">
        <f t="shared" si="186"/>
        <v>0</v>
      </c>
      <c r="X464" s="7">
        <f t="shared" si="187"/>
        <v>0</v>
      </c>
      <c r="Y464" s="7">
        <f t="shared" si="188"/>
        <v>0</v>
      </c>
      <c r="Z464" s="7">
        <f t="shared" si="189"/>
        <v>0</v>
      </c>
      <c r="AA464" s="7">
        <f t="shared" si="190"/>
        <v>0</v>
      </c>
      <c r="AC464" s="7">
        <f t="shared" si="191"/>
        <v>0</v>
      </c>
      <c r="AD464" s="7">
        <f t="shared" si="192"/>
        <v>0</v>
      </c>
      <c r="AE464" s="7">
        <f t="shared" si="193"/>
        <v>0</v>
      </c>
      <c r="AF464" s="7">
        <f t="shared" si="194"/>
        <v>0</v>
      </c>
      <c r="AG464" s="7">
        <f t="shared" si="195"/>
        <v>0</v>
      </c>
      <c r="AH464" s="7">
        <f t="shared" si="196"/>
        <v>0</v>
      </c>
      <c r="AI464" s="7">
        <f t="shared" si="197"/>
        <v>0</v>
      </c>
      <c r="AJ464" s="7">
        <f t="shared" si="198"/>
        <v>0</v>
      </c>
      <c r="AK464" s="7">
        <f t="shared" si="199"/>
        <v>0</v>
      </c>
      <c r="AL464" s="7">
        <f t="shared" si="200"/>
        <v>0</v>
      </c>
      <c r="AM464" s="7">
        <f t="shared" si="201"/>
        <v>0</v>
      </c>
    </row>
    <row r="465" spans="1:39" hidden="1" x14ac:dyDescent="0.75">
      <c r="A465" s="4">
        <v>42103</v>
      </c>
      <c r="B465" s="37">
        <f>IFERROR(INDEX(BTC!$F:$F,MATCH($A465,BTC!$A:$A,0))*INDEX('Control Panel'!$B:$B,MATCH('Index Volume'!$A465+1,'Control Panel'!$A:$A,1)),0)</f>
        <v>0</v>
      </c>
      <c r="C465" s="37">
        <f>IFERROR(INDEX(XRP!$F:$F,MATCH($A465,XRP!$A:$A,0))*INDEX('Control Panel'!$C:$C,MATCH($A465+1,'Control Panel'!$A:$A,1)),0)</f>
        <v>0</v>
      </c>
      <c r="D465" s="37">
        <f>IFERROR(INDEX(LTC!$F:$F,MATCH($A465,LTC!$A:$A,0))*INDEX('Control Panel'!$D:$D,MATCH($A465+1,'Control Panel'!$A:$A,1)),0)</f>
        <v>0</v>
      </c>
      <c r="E465" s="37">
        <f>IFERROR(INDEX(ETC!$F:$F,MATCH($A465,ETC!$A:$A,0))*INDEX('Control Panel'!$E:$E,MATCH($A465+1,'Control Panel'!$A:$A,1)),0)</f>
        <v>0</v>
      </c>
      <c r="F465" s="37">
        <f>IFERROR(INDEX(ETH!$F:$F,MATCH($A465,ETH!$A:$A,0))*INDEX('Control Panel'!$F:$F,MATCH('Index Volume'!$A465+1,'Control Panel'!$A:$A,1)),0)</f>
        <v>0</v>
      </c>
      <c r="G465" s="37">
        <f>IFERROR(INDEX(BCH!$F:$F,MATCH($A465,BCH!$A:$A,0))*INDEX('Control Panel'!$G:$G,MATCH('Index Volume'!$A465+1,'Control Panel'!$A:$A,1)),0)</f>
        <v>0</v>
      </c>
      <c r="H465" s="37">
        <f>IFERROR(INDEX(XMR!$F:$F,MATCH($A465,XMR!$A:$A,0))*INDEX('Control Panel'!$H:$H,MATCH('Index Volume'!$A465+1,'Control Panel'!$A:$A,1)),0)</f>
        <v>0</v>
      </c>
      <c r="I465" s="37">
        <f>IFERROR(INDEX(ZEC!$F:$F,MATCH($A465,ZEC!$A:$A,0))*INDEX('Control Panel'!$I:$I,MATCH('Index Volume'!$A465+1,'Control Panel'!$A:$A,1)),0)</f>
        <v>0</v>
      </c>
      <c r="J465" s="37">
        <f>IFERROR(INDEX(EOS!$F:$F,MATCH($A465,EOS!$A:$A,0))*INDEX('Control Panel'!$J:$J,MATCH('Index Volume'!$A465+1,'Control Panel'!$A:$A,1)),0)</f>
        <v>0</v>
      </c>
      <c r="K465" s="37">
        <f>IFERROR(INDEX(DASH!$F:$F,MATCH($A465,DASH!$A:$A,0))*INDEX('Control Panel'!$K:$K,MATCH('Index Volume'!$A465+1,'Control Panel'!$A:$A,1)),0)</f>
        <v>0</v>
      </c>
      <c r="L465" s="37">
        <f>IFERROR(INDEX(XLM!$F:$F,MATCH($A465,XLM!$A:$A,0))*INDEX('Control Panel'!$L:$L,MATCH('Index Volume'!$A465+1,'Control Panel'!$A:$A,1)),0)</f>
        <v>0</v>
      </c>
      <c r="M465" s="39">
        <f t="shared" si="177"/>
        <v>0</v>
      </c>
      <c r="N465" s="1" t="b">
        <f t="shared" si="178"/>
        <v>1</v>
      </c>
      <c r="O465" s="41">
        <f t="shared" si="179"/>
        <v>0</v>
      </c>
      <c r="Q465" s="7">
        <f t="shared" si="180"/>
        <v>0</v>
      </c>
      <c r="R465" s="7">
        <f t="shared" si="181"/>
        <v>0</v>
      </c>
      <c r="S465" s="7">
        <f t="shared" si="182"/>
        <v>0</v>
      </c>
      <c r="T465" s="7">
        <f t="shared" si="183"/>
        <v>0</v>
      </c>
      <c r="U465" s="7">
        <f t="shared" si="184"/>
        <v>0</v>
      </c>
      <c r="V465" s="7">
        <f t="shared" si="185"/>
        <v>0</v>
      </c>
      <c r="W465" s="7">
        <f t="shared" si="186"/>
        <v>0</v>
      </c>
      <c r="X465" s="7">
        <f t="shared" si="187"/>
        <v>0</v>
      </c>
      <c r="Y465" s="7">
        <f t="shared" si="188"/>
        <v>0</v>
      </c>
      <c r="Z465" s="7">
        <f t="shared" si="189"/>
        <v>0</v>
      </c>
      <c r="AA465" s="7">
        <f t="shared" si="190"/>
        <v>0</v>
      </c>
      <c r="AC465" s="7">
        <f t="shared" si="191"/>
        <v>0</v>
      </c>
      <c r="AD465" s="7">
        <f t="shared" si="192"/>
        <v>0</v>
      </c>
      <c r="AE465" s="7">
        <f t="shared" si="193"/>
        <v>0</v>
      </c>
      <c r="AF465" s="7">
        <f t="shared" si="194"/>
        <v>0</v>
      </c>
      <c r="AG465" s="7">
        <f t="shared" si="195"/>
        <v>0</v>
      </c>
      <c r="AH465" s="7">
        <f t="shared" si="196"/>
        <v>0</v>
      </c>
      <c r="AI465" s="7">
        <f t="shared" si="197"/>
        <v>0</v>
      </c>
      <c r="AJ465" s="7">
        <f t="shared" si="198"/>
        <v>0</v>
      </c>
      <c r="AK465" s="7">
        <f t="shared" si="199"/>
        <v>0</v>
      </c>
      <c r="AL465" s="7">
        <f t="shared" si="200"/>
        <v>0</v>
      </c>
      <c r="AM465" s="7">
        <f t="shared" si="201"/>
        <v>0</v>
      </c>
    </row>
    <row r="466" spans="1:39" hidden="1" x14ac:dyDescent="0.75">
      <c r="A466" s="3">
        <v>42104</v>
      </c>
      <c r="B466" s="37">
        <f>IFERROR(INDEX(BTC!$F:$F,MATCH($A466,BTC!$A:$A,0))*INDEX('Control Panel'!$B:$B,MATCH('Index Volume'!$A466+1,'Control Panel'!$A:$A,1)),0)</f>
        <v>0</v>
      </c>
      <c r="C466" s="37">
        <f>IFERROR(INDEX(XRP!$F:$F,MATCH($A466,XRP!$A:$A,0))*INDEX('Control Panel'!$C:$C,MATCH($A466+1,'Control Panel'!$A:$A,1)),0)</f>
        <v>0</v>
      </c>
      <c r="D466" s="37">
        <f>IFERROR(INDEX(LTC!$F:$F,MATCH($A466,LTC!$A:$A,0))*INDEX('Control Panel'!$D:$D,MATCH($A466+1,'Control Panel'!$A:$A,1)),0)</f>
        <v>0</v>
      </c>
      <c r="E466" s="37">
        <f>IFERROR(INDEX(ETC!$F:$F,MATCH($A466,ETC!$A:$A,0))*INDEX('Control Panel'!$E:$E,MATCH($A466+1,'Control Panel'!$A:$A,1)),0)</f>
        <v>0</v>
      </c>
      <c r="F466" s="37">
        <f>IFERROR(INDEX(ETH!$F:$F,MATCH($A466,ETH!$A:$A,0))*INDEX('Control Panel'!$F:$F,MATCH('Index Volume'!$A466+1,'Control Panel'!$A:$A,1)),0)</f>
        <v>0</v>
      </c>
      <c r="G466" s="37">
        <f>IFERROR(INDEX(BCH!$F:$F,MATCH($A466,BCH!$A:$A,0))*INDEX('Control Panel'!$G:$G,MATCH('Index Volume'!$A466+1,'Control Panel'!$A:$A,1)),0)</f>
        <v>0</v>
      </c>
      <c r="H466" s="37">
        <f>IFERROR(INDEX(XMR!$F:$F,MATCH($A466,XMR!$A:$A,0))*INDEX('Control Panel'!$H:$H,MATCH('Index Volume'!$A466+1,'Control Panel'!$A:$A,1)),0)</f>
        <v>0</v>
      </c>
      <c r="I466" s="37">
        <f>IFERROR(INDEX(ZEC!$F:$F,MATCH($A466,ZEC!$A:$A,0))*INDEX('Control Panel'!$I:$I,MATCH('Index Volume'!$A466+1,'Control Panel'!$A:$A,1)),0)</f>
        <v>0</v>
      </c>
      <c r="J466" s="37">
        <f>IFERROR(INDEX(EOS!$F:$F,MATCH($A466,EOS!$A:$A,0))*INDEX('Control Panel'!$J:$J,MATCH('Index Volume'!$A466+1,'Control Panel'!$A:$A,1)),0)</f>
        <v>0</v>
      </c>
      <c r="K466" s="37">
        <f>IFERROR(INDEX(DASH!$F:$F,MATCH($A466,DASH!$A:$A,0))*INDEX('Control Panel'!$K:$K,MATCH('Index Volume'!$A466+1,'Control Panel'!$A:$A,1)),0)</f>
        <v>0</v>
      </c>
      <c r="L466" s="37">
        <f>IFERROR(INDEX(XLM!$F:$F,MATCH($A466,XLM!$A:$A,0))*INDEX('Control Panel'!$L:$L,MATCH('Index Volume'!$A466+1,'Control Panel'!$A:$A,1)),0)</f>
        <v>0</v>
      </c>
      <c r="M466" s="39">
        <f t="shared" si="177"/>
        <v>0</v>
      </c>
      <c r="N466" s="1" t="b">
        <f t="shared" si="178"/>
        <v>1</v>
      </c>
      <c r="O466" s="41">
        <f t="shared" si="179"/>
        <v>0</v>
      </c>
      <c r="Q466" s="7">
        <f t="shared" si="180"/>
        <v>0</v>
      </c>
      <c r="R466" s="7">
        <f t="shared" si="181"/>
        <v>0</v>
      </c>
      <c r="S466" s="7">
        <f t="shared" si="182"/>
        <v>0</v>
      </c>
      <c r="T466" s="7">
        <f t="shared" si="183"/>
        <v>0</v>
      </c>
      <c r="U466" s="7">
        <f t="shared" si="184"/>
        <v>0</v>
      </c>
      <c r="V466" s="7">
        <f t="shared" si="185"/>
        <v>0</v>
      </c>
      <c r="W466" s="7">
        <f t="shared" si="186"/>
        <v>0</v>
      </c>
      <c r="X466" s="7">
        <f t="shared" si="187"/>
        <v>0</v>
      </c>
      <c r="Y466" s="7">
        <f t="shared" si="188"/>
        <v>0</v>
      </c>
      <c r="Z466" s="7">
        <f t="shared" si="189"/>
        <v>0</v>
      </c>
      <c r="AA466" s="7">
        <f t="shared" si="190"/>
        <v>0</v>
      </c>
      <c r="AC466" s="7">
        <f t="shared" si="191"/>
        <v>0</v>
      </c>
      <c r="AD466" s="7">
        <f t="shared" si="192"/>
        <v>0</v>
      </c>
      <c r="AE466" s="7">
        <f t="shared" si="193"/>
        <v>0</v>
      </c>
      <c r="AF466" s="7">
        <f t="shared" si="194"/>
        <v>0</v>
      </c>
      <c r="AG466" s="7">
        <f t="shared" si="195"/>
        <v>0</v>
      </c>
      <c r="AH466" s="7">
        <f t="shared" si="196"/>
        <v>0</v>
      </c>
      <c r="AI466" s="7">
        <f t="shared" si="197"/>
        <v>0</v>
      </c>
      <c r="AJ466" s="7">
        <f t="shared" si="198"/>
        <v>0</v>
      </c>
      <c r="AK466" s="7">
        <f t="shared" si="199"/>
        <v>0</v>
      </c>
      <c r="AL466" s="7">
        <f t="shared" si="200"/>
        <v>0</v>
      </c>
      <c r="AM466" s="7">
        <f t="shared" si="201"/>
        <v>0</v>
      </c>
    </row>
    <row r="467" spans="1:39" hidden="1" x14ac:dyDescent="0.75">
      <c r="A467" s="4">
        <v>42105</v>
      </c>
      <c r="B467" s="37">
        <f>IFERROR(INDEX(BTC!$F:$F,MATCH($A467,BTC!$A:$A,0))*INDEX('Control Panel'!$B:$B,MATCH('Index Volume'!$A467+1,'Control Panel'!$A:$A,1)),0)</f>
        <v>0</v>
      </c>
      <c r="C467" s="37">
        <f>IFERROR(INDEX(XRP!$F:$F,MATCH($A467,XRP!$A:$A,0))*INDEX('Control Panel'!$C:$C,MATCH($A467+1,'Control Panel'!$A:$A,1)),0)</f>
        <v>0</v>
      </c>
      <c r="D467" s="37">
        <f>IFERROR(INDEX(LTC!$F:$F,MATCH($A467,LTC!$A:$A,0))*INDEX('Control Panel'!$D:$D,MATCH($A467+1,'Control Panel'!$A:$A,1)),0)</f>
        <v>0</v>
      </c>
      <c r="E467" s="37">
        <f>IFERROR(INDEX(ETC!$F:$F,MATCH($A467,ETC!$A:$A,0))*INDEX('Control Panel'!$E:$E,MATCH($A467+1,'Control Panel'!$A:$A,1)),0)</f>
        <v>0</v>
      </c>
      <c r="F467" s="37">
        <f>IFERROR(INDEX(ETH!$F:$F,MATCH($A467,ETH!$A:$A,0))*INDEX('Control Panel'!$F:$F,MATCH('Index Volume'!$A467+1,'Control Panel'!$A:$A,1)),0)</f>
        <v>0</v>
      </c>
      <c r="G467" s="37">
        <f>IFERROR(INDEX(BCH!$F:$F,MATCH($A467,BCH!$A:$A,0))*INDEX('Control Panel'!$G:$G,MATCH('Index Volume'!$A467+1,'Control Panel'!$A:$A,1)),0)</f>
        <v>0</v>
      </c>
      <c r="H467" s="37">
        <f>IFERROR(INDEX(XMR!$F:$F,MATCH($A467,XMR!$A:$A,0))*INDEX('Control Panel'!$H:$H,MATCH('Index Volume'!$A467+1,'Control Panel'!$A:$A,1)),0)</f>
        <v>0</v>
      </c>
      <c r="I467" s="37">
        <f>IFERROR(INDEX(ZEC!$F:$F,MATCH($A467,ZEC!$A:$A,0))*INDEX('Control Panel'!$I:$I,MATCH('Index Volume'!$A467+1,'Control Panel'!$A:$A,1)),0)</f>
        <v>0</v>
      </c>
      <c r="J467" s="37">
        <f>IFERROR(INDEX(EOS!$F:$F,MATCH($A467,EOS!$A:$A,0))*INDEX('Control Panel'!$J:$J,MATCH('Index Volume'!$A467+1,'Control Panel'!$A:$A,1)),0)</f>
        <v>0</v>
      </c>
      <c r="K467" s="37">
        <f>IFERROR(INDEX(DASH!$F:$F,MATCH($A467,DASH!$A:$A,0))*INDEX('Control Panel'!$K:$K,MATCH('Index Volume'!$A467+1,'Control Panel'!$A:$A,1)),0)</f>
        <v>0</v>
      </c>
      <c r="L467" s="37">
        <f>IFERROR(INDEX(XLM!$F:$F,MATCH($A467,XLM!$A:$A,0))*INDEX('Control Panel'!$L:$L,MATCH('Index Volume'!$A467+1,'Control Panel'!$A:$A,1)),0)</f>
        <v>0</v>
      </c>
      <c r="M467" s="39">
        <f t="shared" si="177"/>
        <v>0</v>
      </c>
      <c r="N467" s="1" t="b">
        <f t="shared" si="178"/>
        <v>1</v>
      </c>
      <c r="O467" s="41">
        <f t="shared" si="179"/>
        <v>0</v>
      </c>
      <c r="Q467" s="7">
        <f t="shared" si="180"/>
        <v>0</v>
      </c>
      <c r="R467" s="7">
        <f t="shared" si="181"/>
        <v>0</v>
      </c>
      <c r="S467" s="7">
        <f t="shared" si="182"/>
        <v>0</v>
      </c>
      <c r="T467" s="7">
        <f t="shared" si="183"/>
        <v>0</v>
      </c>
      <c r="U467" s="7">
        <f t="shared" si="184"/>
        <v>0</v>
      </c>
      <c r="V467" s="7">
        <f t="shared" si="185"/>
        <v>0</v>
      </c>
      <c r="W467" s="7">
        <f t="shared" si="186"/>
        <v>0</v>
      </c>
      <c r="X467" s="7">
        <f t="shared" si="187"/>
        <v>0</v>
      </c>
      <c r="Y467" s="7">
        <f t="shared" si="188"/>
        <v>0</v>
      </c>
      <c r="Z467" s="7">
        <f t="shared" si="189"/>
        <v>0</v>
      </c>
      <c r="AA467" s="7">
        <f t="shared" si="190"/>
        <v>0</v>
      </c>
      <c r="AC467" s="7">
        <f t="shared" si="191"/>
        <v>0</v>
      </c>
      <c r="AD467" s="7">
        <f t="shared" si="192"/>
        <v>0</v>
      </c>
      <c r="AE467" s="7">
        <f t="shared" si="193"/>
        <v>0</v>
      </c>
      <c r="AF467" s="7">
        <f t="shared" si="194"/>
        <v>0</v>
      </c>
      <c r="AG467" s="7">
        <f t="shared" si="195"/>
        <v>0</v>
      </c>
      <c r="AH467" s="7">
        <f t="shared" si="196"/>
        <v>0</v>
      </c>
      <c r="AI467" s="7">
        <f t="shared" si="197"/>
        <v>0</v>
      </c>
      <c r="AJ467" s="7">
        <f t="shared" si="198"/>
        <v>0</v>
      </c>
      <c r="AK467" s="7">
        <f t="shared" si="199"/>
        <v>0</v>
      </c>
      <c r="AL467" s="7">
        <f t="shared" si="200"/>
        <v>0</v>
      </c>
      <c r="AM467" s="7">
        <f t="shared" si="201"/>
        <v>0</v>
      </c>
    </row>
    <row r="468" spans="1:39" hidden="1" x14ac:dyDescent="0.75">
      <c r="A468" s="3">
        <v>42106</v>
      </c>
      <c r="B468" s="37">
        <f>IFERROR(INDEX(BTC!$F:$F,MATCH($A468,BTC!$A:$A,0))*INDEX('Control Panel'!$B:$B,MATCH('Index Volume'!$A468+1,'Control Panel'!$A:$A,1)),0)</f>
        <v>0</v>
      </c>
      <c r="C468" s="37">
        <f>IFERROR(INDEX(XRP!$F:$F,MATCH($A468,XRP!$A:$A,0))*INDEX('Control Panel'!$C:$C,MATCH($A468+1,'Control Panel'!$A:$A,1)),0)</f>
        <v>0</v>
      </c>
      <c r="D468" s="37">
        <f>IFERROR(INDEX(LTC!$F:$F,MATCH($A468,LTC!$A:$A,0))*INDEX('Control Panel'!$D:$D,MATCH($A468+1,'Control Panel'!$A:$A,1)),0)</f>
        <v>0</v>
      </c>
      <c r="E468" s="37">
        <f>IFERROR(INDEX(ETC!$F:$F,MATCH($A468,ETC!$A:$A,0))*INDEX('Control Panel'!$E:$E,MATCH($A468+1,'Control Panel'!$A:$A,1)),0)</f>
        <v>0</v>
      </c>
      <c r="F468" s="37">
        <f>IFERROR(INDEX(ETH!$F:$F,MATCH($A468,ETH!$A:$A,0))*INDEX('Control Panel'!$F:$F,MATCH('Index Volume'!$A468+1,'Control Panel'!$A:$A,1)),0)</f>
        <v>0</v>
      </c>
      <c r="G468" s="37">
        <f>IFERROR(INDEX(BCH!$F:$F,MATCH($A468,BCH!$A:$A,0))*INDEX('Control Panel'!$G:$G,MATCH('Index Volume'!$A468+1,'Control Panel'!$A:$A,1)),0)</f>
        <v>0</v>
      </c>
      <c r="H468" s="37">
        <f>IFERROR(INDEX(XMR!$F:$F,MATCH($A468,XMR!$A:$A,0))*INDEX('Control Panel'!$H:$H,MATCH('Index Volume'!$A468+1,'Control Panel'!$A:$A,1)),0)</f>
        <v>0</v>
      </c>
      <c r="I468" s="37">
        <f>IFERROR(INDEX(ZEC!$F:$F,MATCH($A468,ZEC!$A:$A,0))*INDEX('Control Panel'!$I:$I,MATCH('Index Volume'!$A468+1,'Control Panel'!$A:$A,1)),0)</f>
        <v>0</v>
      </c>
      <c r="J468" s="37">
        <f>IFERROR(INDEX(EOS!$F:$F,MATCH($A468,EOS!$A:$A,0))*INDEX('Control Panel'!$J:$J,MATCH('Index Volume'!$A468+1,'Control Panel'!$A:$A,1)),0)</f>
        <v>0</v>
      </c>
      <c r="K468" s="37">
        <f>IFERROR(INDEX(DASH!$F:$F,MATCH($A468,DASH!$A:$A,0))*INDEX('Control Panel'!$K:$K,MATCH('Index Volume'!$A468+1,'Control Panel'!$A:$A,1)),0)</f>
        <v>0</v>
      </c>
      <c r="L468" s="37">
        <f>IFERROR(INDEX(XLM!$F:$F,MATCH($A468,XLM!$A:$A,0))*INDEX('Control Panel'!$L:$L,MATCH('Index Volume'!$A468+1,'Control Panel'!$A:$A,1)),0)</f>
        <v>0</v>
      </c>
      <c r="M468" s="39">
        <f t="shared" si="177"/>
        <v>0</v>
      </c>
      <c r="N468" s="1" t="b">
        <f t="shared" si="178"/>
        <v>1</v>
      </c>
      <c r="O468" s="41">
        <f t="shared" si="179"/>
        <v>0</v>
      </c>
      <c r="Q468" s="7">
        <f t="shared" si="180"/>
        <v>0</v>
      </c>
      <c r="R468" s="7">
        <f t="shared" si="181"/>
        <v>0</v>
      </c>
      <c r="S468" s="7">
        <f t="shared" si="182"/>
        <v>0</v>
      </c>
      <c r="T468" s="7">
        <f t="shared" si="183"/>
        <v>0</v>
      </c>
      <c r="U468" s="7">
        <f t="shared" si="184"/>
        <v>0</v>
      </c>
      <c r="V468" s="7">
        <f t="shared" si="185"/>
        <v>0</v>
      </c>
      <c r="W468" s="7">
        <f t="shared" si="186"/>
        <v>0</v>
      </c>
      <c r="X468" s="7">
        <f t="shared" si="187"/>
        <v>0</v>
      </c>
      <c r="Y468" s="7">
        <f t="shared" si="188"/>
        <v>0</v>
      </c>
      <c r="Z468" s="7">
        <f t="shared" si="189"/>
        <v>0</v>
      </c>
      <c r="AA468" s="7">
        <f t="shared" si="190"/>
        <v>0</v>
      </c>
      <c r="AC468" s="7">
        <f t="shared" si="191"/>
        <v>0</v>
      </c>
      <c r="AD468" s="7">
        <f t="shared" si="192"/>
        <v>0</v>
      </c>
      <c r="AE468" s="7">
        <f t="shared" si="193"/>
        <v>0</v>
      </c>
      <c r="AF468" s="7">
        <f t="shared" si="194"/>
        <v>0</v>
      </c>
      <c r="AG468" s="7">
        <f t="shared" si="195"/>
        <v>0</v>
      </c>
      <c r="AH468" s="7">
        <f t="shared" si="196"/>
        <v>0</v>
      </c>
      <c r="AI468" s="7">
        <f t="shared" si="197"/>
        <v>0</v>
      </c>
      <c r="AJ468" s="7">
        <f t="shared" si="198"/>
        <v>0</v>
      </c>
      <c r="AK468" s="7">
        <f t="shared" si="199"/>
        <v>0</v>
      </c>
      <c r="AL468" s="7">
        <f t="shared" si="200"/>
        <v>0</v>
      </c>
      <c r="AM468" s="7">
        <f t="shared" si="201"/>
        <v>0</v>
      </c>
    </row>
    <row r="469" spans="1:39" hidden="1" x14ac:dyDescent="0.75">
      <c r="A469" s="4">
        <v>42107</v>
      </c>
      <c r="B469" s="37">
        <f>IFERROR(INDEX(BTC!$F:$F,MATCH($A469,BTC!$A:$A,0))*INDEX('Control Panel'!$B:$B,MATCH('Index Volume'!$A469+1,'Control Panel'!$A:$A,1)),0)</f>
        <v>0</v>
      </c>
      <c r="C469" s="37">
        <f>IFERROR(INDEX(XRP!$F:$F,MATCH($A469,XRP!$A:$A,0))*INDEX('Control Panel'!$C:$C,MATCH($A469+1,'Control Panel'!$A:$A,1)),0)</f>
        <v>0</v>
      </c>
      <c r="D469" s="37">
        <f>IFERROR(INDEX(LTC!$F:$F,MATCH($A469,LTC!$A:$A,0))*INDEX('Control Panel'!$D:$D,MATCH($A469+1,'Control Panel'!$A:$A,1)),0)</f>
        <v>0</v>
      </c>
      <c r="E469" s="37">
        <f>IFERROR(INDEX(ETC!$F:$F,MATCH($A469,ETC!$A:$A,0))*INDEX('Control Panel'!$E:$E,MATCH($A469+1,'Control Panel'!$A:$A,1)),0)</f>
        <v>0</v>
      </c>
      <c r="F469" s="37">
        <f>IFERROR(INDEX(ETH!$F:$F,MATCH($A469,ETH!$A:$A,0))*INDEX('Control Panel'!$F:$F,MATCH('Index Volume'!$A469+1,'Control Panel'!$A:$A,1)),0)</f>
        <v>0</v>
      </c>
      <c r="G469" s="37">
        <f>IFERROR(INDEX(BCH!$F:$F,MATCH($A469,BCH!$A:$A,0))*INDEX('Control Panel'!$G:$G,MATCH('Index Volume'!$A469+1,'Control Panel'!$A:$A,1)),0)</f>
        <v>0</v>
      </c>
      <c r="H469" s="37">
        <f>IFERROR(INDEX(XMR!$F:$F,MATCH($A469,XMR!$A:$A,0))*INDEX('Control Panel'!$H:$H,MATCH('Index Volume'!$A469+1,'Control Panel'!$A:$A,1)),0)</f>
        <v>0</v>
      </c>
      <c r="I469" s="37">
        <f>IFERROR(INDEX(ZEC!$F:$F,MATCH($A469,ZEC!$A:$A,0))*INDEX('Control Panel'!$I:$I,MATCH('Index Volume'!$A469+1,'Control Panel'!$A:$A,1)),0)</f>
        <v>0</v>
      </c>
      <c r="J469" s="37">
        <f>IFERROR(INDEX(EOS!$F:$F,MATCH($A469,EOS!$A:$A,0))*INDEX('Control Panel'!$J:$J,MATCH('Index Volume'!$A469+1,'Control Panel'!$A:$A,1)),0)</f>
        <v>0</v>
      </c>
      <c r="K469" s="37">
        <f>IFERROR(INDEX(DASH!$F:$F,MATCH($A469,DASH!$A:$A,0))*INDEX('Control Panel'!$K:$K,MATCH('Index Volume'!$A469+1,'Control Panel'!$A:$A,1)),0)</f>
        <v>0</v>
      </c>
      <c r="L469" s="37">
        <f>IFERROR(INDEX(XLM!$F:$F,MATCH($A469,XLM!$A:$A,0))*INDEX('Control Panel'!$L:$L,MATCH('Index Volume'!$A469+1,'Control Panel'!$A:$A,1)),0)</f>
        <v>0</v>
      </c>
      <c r="M469" s="39">
        <f t="shared" si="177"/>
        <v>0</v>
      </c>
      <c r="N469" s="1" t="b">
        <f t="shared" si="178"/>
        <v>1</v>
      </c>
      <c r="O469" s="41">
        <f t="shared" si="179"/>
        <v>0</v>
      </c>
      <c r="Q469" s="7">
        <f t="shared" si="180"/>
        <v>0</v>
      </c>
      <c r="R469" s="7">
        <f t="shared" si="181"/>
        <v>0</v>
      </c>
      <c r="S469" s="7">
        <f t="shared" si="182"/>
        <v>0</v>
      </c>
      <c r="T469" s="7">
        <f t="shared" si="183"/>
        <v>0</v>
      </c>
      <c r="U469" s="7">
        <f t="shared" si="184"/>
        <v>0</v>
      </c>
      <c r="V469" s="7">
        <f t="shared" si="185"/>
        <v>0</v>
      </c>
      <c r="W469" s="7">
        <f t="shared" si="186"/>
        <v>0</v>
      </c>
      <c r="X469" s="7">
        <f t="shared" si="187"/>
        <v>0</v>
      </c>
      <c r="Y469" s="7">
        <f t="shared" si="188"/>
        <v>0</v>
      </c>
      <c r="Z469" s="7">
        <f t="shared" si="189"/>
        <v>0</v>
      </c>
      <c r="AA469" s="7">
        <f t="shared" si="190"/>
        <v>0</v>
      </c>
      <c r="AC469" s="7">
        <f t="shared" si="191"/>
        <v>0</v>
      </c>
      <c r="AD469" s="7">
        <f t="shared" si="192"/>
        <v>0</v>
      </c>
      <c r="AE469" s="7">
        <f t="shared" si="193"/>
        <v>0</v>
      </c>
      <c r="AF469" s="7">
        <f t="shared" si="194"/>
        <v>0</v>
      </c>
      <c r="AG469" s="7">
        <f t="shared" si="195"/>
        <v>0</v>
      </c>
      <c r="AH469" s="7">
        <f t="shared" si="196"/>
        <v>0</v>
      </c>
      <c r="AI469" s="7">
        <f t="shared" si="197"/>
        <v>0</v>
      </c>
      <c r="AJ469" s="7">
        <f t="shared" si="198"/>
        <v>0</v>
      </c>
      <c r="AK469" s="7">
        <f t="shared" si="199"/>
        <v>0</v>
      </c>
      <c r="AL469" s="7">
        <f t="shared" si="200"/>
        <v>0</v>
      </c>
      <c r="AM469" s="7">
        <f t="shared" si="201"/>
        <v>0</v>
      </c>
    </row>
    <row r="470" spans="1:39" hidden="1" x14ac:dyDescent="0.75">
      <c r="A470" s="3">
        <v>42108</v>
      </c>
      <c r="B470" s="37">
        <f>IFERROR(INDEX(BTC!$F:$F,MATCH($A470,BTC!$A:$A,0))*INDEX('Control Panel'!$B:$B,MATCH('Index Volume'!$A470+1,'Control Panel'!$A:$A,1)),0)</f>
        <v>0</v>
      </c>
      <c r="C470" s="37">
        <f>IFERROR(INDEX(XRP!$F:$F,MATCH($A470,XRP!$A:$A,0))*INDEX('Control Panel'!$C:$C,MATCH($A470+1,'Control Panel'!$A:$A,1)),0)</f>
        <v>0</v>
      </c>
      <c r="D470" s="37">
        <f>IFERROR(INDEX(LTC!$F:$F,MATCH($A470,LTC!$A:$A,0))*INDEX('Control Panel'!$D:$D,MATCH($A470+1,'Control Panel'!$A:$A,1)),0)</f>
        <v>0</v>
      </c>
      <c r="E470" s="37">
        <f>IFERROR(INDEX(ETC!$F:$F,MATCH($A470,ETC!$A:$A,0))*INDEX('Control Panel'!$E:$E,MATCH($A470+1,'Control Panel'!$A:$A,1)),0)</f>
        <v>0</v>
      </c>
      <c r="F470" s="37">
        <f>IFERROR(INDEX(ETH!$F:$F,MATCH($A470,ETH!$A:$A,0))*INDEX('Control Panel'!$F:$F,MATCH('Index Volume'!$A470+1,'Control Panel'!$A:$A,1)),0)</f>
        <v>0</v>
      </c>
      <c r="G470" s="37">
        <f>IFERROR(INDEX(BCH!$F:$F,MATCH($A470,BCH!$A:$A,0))*INDEX('Control Panel'!$G:$G,MATCH('Index Volume'!$A470+1,'Control Panel'!$A:$A,1)),0)</f>
        <v>0</v>
      </c>
      <c r="H470" s="37">
        <f>IFERROR(INDEX(XMR!$F:$F,MATCH($A470,XMR!$A:$A,0))*INDEX('Control Panel'!$H:$H,MATCH('Index Volume'!$A470+1,'Control Panel'!$A:$A,1)),0)</f>
        <v>0</v>
      </c>
      <c r="I470" s="37">
        <f>IFERROR(INDEX(ZEC!$F:$F,MATCH($A470,ZEC!$A:$A,0))*INDEX('Control Panel'!$I:$I,MATCH('Index Volume'!$A470+1,'Control Panel'!$A:$A,1)),0)</f>
        <v>0</v>
      </c>
      <c r="J470" s="37">
        <f>IFERROR(INDEX(EOS!$F:$F,MATCH($A470,EOS!$A:$A,0))*INDEX('Control Panel'!$J:$J,MATCH('Index Volume'!$A470+1,'Control Panel'!$A:$A,1)),0)</f>
        <v>0</v>
      </c>
      <c r="K470" s="37">
        <f>IFERROR(INDEX(DASH!$F:$F,MATCH($A470,DASH!$A:$A,0))*INDEX('Control Panel'!$K:$K,MATCH('Index Volume'!$A470+1,'Control Panel'!$A:$A,1)),0)</f>
        <v>0</v>
      </c>
      <c r="L470" s="37">
        <f>IFERROR(INDEX(XLM!$F:$F,MATCH($A470,XLM!$A:$A,0))*INDEX('Control Panel'!$L:$L,MATCH('Index Volume'!$A470+1,'Control Panel'!$A:$A,1)),0)</f>
        <v>0</v>
      </c>
      <c r="M470" s="39">
        <f t="shared" si="177"/>
        <v>0</v>
      </c>
      <c r="N470" s="1" t="b">
        <f t="shared" si="178"/>
        <v>1</v>
      </c>
      <c r="O470" s="41">
        <f t="shared" si="179"/>
        <v>0</v>
      </c>
      <c r="Q470" s="7">
        <f t="shared" si="180"/>
        <v>0</v>
      </c>
      <c r="R470" s="7">
        <f t="shared" si="181"/>
        <v>0</v>
      </c>
      <c r="S470" s="7">
        <f t="shared" si="182"/>
        <v>0</v>
      </c>
      <c r="T470" s="7">
        <f t="shared" si="183"/>
        <v>0</v>
      </c>
      <c r="U470" s="7">
        <f t="shared" si="184"/>
        <v>0</v>
      </c>
      <c r="V470" s="7">
        <f t="shared" si="185"/>
        <v>0</v>
      </c>
      <c r="W470" s="7">
        <f t="shared" si="186"/>
        <v>0</v>
      </c>
      <c r="X470" s="7">
        <f t="shared" si="187"/>
        <v>0</v>
      </c>
      <c r="Y470" s="7">
        <f t="shared" si="188"/>
        <v>0</v>
      </c>
      <c r="Z470" s="7">
        <f t="shared" si="189"/>
        <v>0</v>
      </c>
      <c r="AA470" s="7">
        <f t="shared" si="190"/>
        <v>0</v>
      </c>
      <c r="AC470" s="7">
        <f t="shared" si="191"/>
        <v>0</v>
      </c>
      <c r="AD470" s="7">
        <f t="shared" si="192"/>
        <v>0</v>
      </c>
      <c r="AE470" s="7">
        <f t="shared" si="193"/>
        <v>0</v>
      </c>
      <c r="AF470" s="7">
        <f t="shared" si="194"/>
        <v>0</v>
      </c>
      <c r="AG470" s="7">
        <f t="shared" si="195"/>
        <v>0</v>
      </c>
      <c r="AH470" s="7">
        <f t="shared" si="196"/>
        <v>0</v>
      </c>
      <c r="AI470" s="7">
        <f t="shared" si="197"/>
        <v>0</v>
      </c>
      <c r="AJ470" s="7">
        <f t="shared" si="198"/>
        <v>0</v>
      </c>
      <c r="AK470" s="7">
        <f t="shared" si="199"/>
        <v>0</v>
      </c>
      <c r="AL470" s="7">
        <f t="shared" si="200"/>
        <v>0</v>
      </c>
      <c r="AM470" s="7">
        <f t="shared" si="201"/>
        <v>0</v>
      </c>
    </row>
    <row r="471" spans="1:39" hidden="1" x14ac:dyDescent="0.75">
      <c r="A471" s="4">
        <v>42109</v>
      </c>
      <c r="B471" s="37">
        <f>IFERROR(INDEX(BTC!$F:$F,MATCH($A471,BTC!$A:$A,0))*INDEX('Control Panel'!$B:$B,MATCH('Index Volume'!$A471+1,'Control Panel'!$A:$A,1)),0)</f>
        <v>0</v>
      </c>
      <c r="C471" s="37">
        <f>IFERROR(INDEX(XRP!$F:$F,MATCH($A471,XRP!$A:$A,0))*INDEX('Control Panel'!$C:$C,MATCH($A471+1,'Control Panel'!$A:$A,1)),0)</f>
        <v>0</v>
      </c>
      <c r="D471" s="37">
        <f>IFERROR(INDEX(LTC!$F:$F,MATCH($A471,LTC!$A:$A,0))*INDEX('Control Panel'!$D:$D,MATCH($A471+1,'Control Panel'!$A:$A,1)),0)</f>
        <v>0</v>
      </c>
      <c r="E471" s="37">
        <f>IFERROR(INDEX(ETC!$F:$F,MATCH($A471,ETC!$A:$A,0))*INDEX('Control Panel'!$E:$E,MATCH($A471+1,'Control Panel'!$A:$A,1)),0)</f>
        <v>0</v>
      </c>
      <c r="F471" s="37">
        <f>IFERROR(INDEX(ETH!$F:$F,MATCH($A471,ETH!$A:$A,0))*INDEX('Control Panel'!$F:$F,MATCH('Index Volume'!$A471+1,'Control Panel'!$A:$A,1)),0)</f>
        <v>0</v>
      </c>
      <c r="G471" s="37">
        <f>IFERROR(INDEX(BCH!$F:$F,MATCH($A471,BCH!$A:$A,0))*INDEX('Control Panel'!$G:$G,MATCH('Index Volume'!$A471+1,'Control Panel'!$A:$A,1)),0)</f>
        <v>0</v>
      </c>
      <c r="H471" s="37">
        <f>IFERROR(INDEX(XMR!$F:$F,MATCH($A471,XMR!$A:$A,0))*INDEX('Control Panel'!$H:$H,MATCH('Index Volume'!$A471+1,'Control Panel'!$A:$A,1)),0)</f>
        <v>0</v>
      </c>
      <c r="I471" s="37">
        <f>IFERROR(INDEX(ZEC!$F:$F,MATCH($A471,ZEC!$A:$A,0))*INDEX('Control Panel'!$I:$I,MATCH('Index Volume'!$A471+1,'Control Panel'!$A:$A,1)),0)</f>
        <v>0</v>
      </c>
      <c r="J471" s="37">
        <f>IFERROR(INDEX(EOS!$F:$F,MATCH($A471,EOS!$A:$A,0))*INDEX('Control Panel'!$J:$J,MATCH('Index Volume'!$A471+1,'Control Panel'!$A:$A,1)),0)</f>
        <v>0</v>
      </c>
      <c r="K471" s="37">
        <f>IFERROR(INDEX(DASH!$F:$F,MATCH($A471,DASH!$A:$A,0))*INDEX('Control Panel'!$K:$K,MATCH('Index Volume'!$A471+1,'Control Panel'!$A:$A,1)),0)</f>
        <v>0</v>
      </c>
      <c r="L471" s="37">
        <f>IFERROR(INDEX(XLM!$F:$F,MATCH($A471,XLM!$A:$A,0))*INDEX('Control Panel'!$L:$L,MATCH('Index Volume'!$A471+1,'Control Panel'!$A:$A,1)),0)</f>
        <v>0</v>
      </c>
      <c r="M471" s="39">
        <f t="shared" si="177"/>
        <v>0</v>
      </c>
      <c r="N471" s="1" t="b">
        <f t="shared" si="178"/>
        <v>1</v>
      </c>
      <c r="O471" s="41">
        <f t="shared" si="179"/>
        <v>0</v>
      </c>
      <c r="Q471" s="7">
        <f t="shared" si="180"/>
        <v>0</v>
      </c>
      <c r="R471" s="7">
        <f t="shared" si="181"/>
        <v>0</v>
      </c>
      <c r="S471" s="7">
        <f t="shared" si="182"/>
        <v>0</v>
      </c>
      <c r="T471" s="7">
        <f t="shared" si="183"/>
        <v>0</v>
      </c>
      <c r="U471" s="7">
        <f t="shared" si="184"/>
        <v>0</v>
      </c>
      <c r="V471" s="7">
        <f t="shared" si="185"/>
        <v>0</v>
      </c>
      <c r="W471" s="7">
        <f t="shared" si="186"/>
        <v>0</v>
      </c>
      <c r="X471" s="7">
        <f t="shared" si="187"/>
        <v>0</v>
      </c>
      <c r="Y471" s="7">
        <f t="shared" si="188"/>
        <v>0</v>
      </c>
      <c r="Z471" s="7">
        <f t="shared" si="189"/>
        <v>0</v>
      </c>
      <c r="AA471" s="7">
        <f t="shared" si="190"/>
        <v>0</v>
      </c>
      <c r="AC471" s="7">
        <f t="shared" si="191"/>
        <v>0</v>
      </c>
      <c r="AD471" s="7">
        <f t="shared" si="192"/>
        <v>0</v>
      </c>
      <c r="AE471" s="7">
        <f t="shared" si="193"/>
        <v>0</v>
      </c>
      <c r="AF471" s="7">
        <f t="shared" si="194"/>
        <v>0</v>
      </c>
      <c r="AG471" s="7">
        <f t="shared" si="195"/>
        <v>0</v>
      </c>
      <c r="AH471" s="7">
        <f t="shared" si="196"/>
        <v>0</v>
      </c>
      <c r="AI471" s="7">
        <f t="shared" si="197"/>
        <v>0</v>
      </c>
      <c r="AJ471" s="7">
        <f t="shared" si="198"/>
        <v>0</v>
      </c>
      <c r="AK471" s="7">
        <f t="shared" si="199"/>
        <v>0</v>
      </c>
      <c r="AL471" s="7">
        <f t="shared" si="200"/>
        <v>0</v>
      </c>
      <c r="AM471" s="7">
        <f t="shared" si="201"/>
        <v>0</v>
      </c>
    </row>
    <row r="472" spans="1:39" hidden="1" x14ac:dyDescent="0.75">
      <c r="A472" s="3">
        <v>42110</v>
      </c>
      <c r="B472" s="37">
        <f>IFERROR(INDEX(BTC!$F:$F,MATCH($A472,BTC!$A:$A,0))*INDEX('Control Panel'!$B:$B,MATCH('Index Volume'!$A472+1,'Control Panel'!$A:$A,1)),0)</f>
        <v>0</v>
      </c>
      <c r="C472" s="37">
        <f>IFERROR(INDEX(XRP!$F:$F,MATCH($A472,XRP!$A:$A,0))*INDEX('Control Panel'!$C:$C,MATCH($A472+1,'Control Panel'!$A:$A,1)),0)</f>
        <v>0</v>
      </c>
      <c r="D472" s="37">
        <f>IFERROR(INDEX(LTC!$F:$F,MATCH($A472,LTC!$A:$A,0))*INDEX('Control Panel'!$D:$D,MATCH($A472+1,'Control Panel'!$A:$A,1)),0)</f>
        <v>0</v>
      </c>
      <c r="E472" s="37">
        <f>IFERROR(INDEX(ETC!$F:$F,MATCH($A472,ETC!$A:$A,0))*INDEX('Control Panel'!$E:$E,MATCH($A472+1,'Control Panel'!$A:$A,1)),0)</f>
        <v>0</v>
      </c>
      <c r="F472" s="37">
        <f>IFERROR(INDEX(ETH!$F:$F,MATCH($A472,ETH!$A:$A,0))*INDEX('Control Panel'!$F:$F,MATCH('Index Volume'!$A472+1,'Control Panel'!$A:$A,1)),0)</f>
        <v>0</v>
      </c>
      <c r="G472" s="37">
        <f>IFERROR(INDEX(BCH!$F:$F,MATCH($A472,BCH!$A:$A,0))*INDEX('Control Panel'!$G:$G,MATCH('Index Volume'!$A472+1,'Control Panel'!$A:$A,1)),0)</f>
        <v>0</v>
      </c>
      <c r="H472" s="37">
        <f>IFERROR(INDEX(XMR!$F:$F,MATCH($A472,XMR!$A:$A,0))*INDEX('Control Panel'!$H:$H,MATCH('Index Volume'!$A472+1,'Control Panel'!$A:$A,1)),0)</f>
        <v>0</v>
      </c>
      <c r="I472" s="37">
        <f>IFERROR(INDEX(ZEC!$F:$F,MATCH($A472,ZEC!$A:$A,0))*INDEX('Control Panel'!$I:$I,MATCH('Index Volume'!$A472+1,'Control Panel'!$A:$A,1)),0)</f>
        <v>0</v>
      </c>
      <c r="J472" s="37">
        <f>IFERROR(INDEX(EOS!$F:$F,MATCH($A472,EOS!$A:$A,0))*INDEX('Control Panel'!$J:$J,MATCH('Index Volume'!$A472+1,'Control Panel'!$A:$A,1)),0)</f>
        <v>0</v>
      </c>
      <c r="K472" s="37">
        <f>IFERROR(INDEX(DASH!$F:$F,MATCH($A472,DASH!$A:$A,0))*INDEX('Control Panel'!$K:$K,MATCH('Index Volume'!$A472+1,'Control Panel'!$A:$A,1)),0)</f>
        <v>0</v>
      </c>
      <c r="L472" s="37">
        <f>IFERROR(INDEX(XLM!$F:$F,MATCH($A472,XLM!$A:$A,0))*INDEX('Control Panel'!$L:$L,MATCH('Index Volume'!$A472+1,'Control Panel'!$A:$A,1)),0)</f>
        <v>0</v>
      </c>
      <c r="M472" s="39">
        <f t="shared" si="177"/>
        <v>0</v>
      </c>
      <c r="N472" s="1" t="b">
        <f t="shared" si="178"/>
        <v>1</v>
      </c>
      <c r="O472" s="41">
        <f t="shared" si="179"/>
        <v>0</v>
      </c>
      <c r="Q472" s="7">
        <f t="shared" si="180"/>
        <v>0</v>
      </c>
      <c r="R472" s="7">
        <f t="shared" si="181"/>
        <v>0</v>
      </c>
      <c r="S472" s="7">
        <f t="shared" si="182"/>
        <v>0</v>
      </c>
      <c r="T472" s="7">
        <f t="shared" si="183"/>
        <v>0</v>
      </c>
      <c r="U472" s="7">
        <f t="shared" si="184"/>
        <v>0</v>
      </c>
      <c r="V472" s="7">
        <f t="shared" si="185"/>
        <v>0</v>
      </c>
      <c r="W472" s="7">
        <f t="shared" si="186"/>
        <v>0</v>
      </c>
      <c r="X472" s="7">
        <f t="shared" si="187"/>
        <v>0</v>
      </c>
      <c r="Y472" s="7">
        <f t="shared" si="188"/>
        <v>0</v>
      </c>
      <c r="Z472" s="7">
        <f t="shared" si="189"/>
        <v>0</v>
      </c>
      <c r="AA472" s="7">
        <f t="shared" si="190"/>
        <v>0</v>
      </c>
      <c r="AC472" s="7">
        <f t="shared" si="191"/>
        <v>0</v>
      </c>
      <c r="AD472" s="7">
        <f t="shared" si="192"/>
        <v>0</v>
      </c>
      <c r="AE472" s="7">
        <f t="shared" si="193"/>
        <v>0</v>
      </c>
      <c r="AF472" s="7">
        <f t="shared" si="194"/>
        <v>0</v>
      </c>
      <c r="AG472" s="7">
        <f t="shared" si="195"/>
        <v>0</v>
      </c>
      <c r="AH472" s="7">
        <f t="shared" si="196"/>
        <v>0</v>
      </c>
      <c r="AI472" s="7">
        <f t="shared" si="197"/>
        <v>0</v>
      </c>
      <c r="AJ472" s="7">
        <f t="shared" si="198"/>
        <v>0</v>
      </c>
      <c r="AK472" s="7">
        <f t="shared" si="199"/>
        <v>0</v>
      </c>
      <c r="AL472" s="7">
        <f t="shared" si="200"/>
        <v>0</v>
      </c>
      <c r="AM472" s="7">
        <f t="shared" si="201"/>
        <v>0</v>
      </c>
    </row>
    <row r="473" spans="1:39" hidden="1" x14ac:dyDescent="0.75">
      <c r="A473" s="4">
        <v>42111</v>
      </c>
      <c r="B473" s="37">
        <f>IFERROR(INDEX(BTC!$F:$F,MATCH($A473,BTC!$A:$A,0))*INDEX('Control Panel'!$B:$B,MATCH('Index Volume'!$A473+1,'Control Panel'!$A:$A,1)),0)</f>
        <v>0</v>
      </c>
      <c r="C473" s="37">
        <f>IFERROR(INDEX(XRP!$F:$F,MATCH($A473,XRP!$A:$A,0))*INDEX('Control Panel'!$C:$C,MATCH($A473+1,'Control Panel'!$A:$A,1)),0)</f>
        <v>0</v>
      </c>
      <c r="D473" s="37">
        <f>IFERROR(INDEX(LTC!$F:$F,MATCH($A473,LTC!$A:$A,0))*INDEX('Control Panel'!$D:$D,MATCH($A473+1,'Control Panel'!$A:$A,1)),0)</f>
        <v>0</v>
      </c>
      <c r="E473" s="37">
        <f>IFERROR(INDEX(ETC!$F:$F,MATCH($A473,ETC!$A:$A,0))*INDEX('Control Panel'!$E:$E,MATCH($A473+1,'Control Panel'!$A:$A,1)),0)</f>
        <v>0</v>
      </c>
      <c r="F473" s="37">
        <f>IFERROR(INDEX(ETH!$F:$F,MATCH($A473,ETH!$A:$A,0))*INDEX('Control Panel'!$F:$F,MATCH('Index Volume'!$A473+1,'Control Panel'!$A:$A,1)),0)</f>
        <v>0</v>
      </c>
      <c r="G473" s="37">
        <f>IFERROR(INDEX(BCH!$F:$F,MATCH($A473,BCH!$A:$A,0))*INDEX('Control Panel'!$G:$G,MATCH('Index Volume'!$A473+1,'Control Panel'!$A:$A,1)),0)</f>
        <v>0</v>
      </c>
      <c r="H473" s="37">
        <f>IFERROR(INDEX(XMR!$F:$F,MATCH($A473,XMR!$A:$A,0))*INDEX('Control Panel'!$H:$H,MATCH('Index Volume'!$A473+1,'Control Panel'!$A:$A,1)),0)</f>
        <v>0</v>
      </c>
      <c r="I473" s="37">
        <f>IFERROR(INDEX(ZEC!$F:$F,MATCH($A473,ZEC!$A:$A,0))*INDEX('Control Panel'!$I:$I,MATCH('Index Volume'!$A473+1,'Control Panel'!$A:$A,1)),0)</f>
        <v>0</v>
      </c>
      <c r="J473" s="37">
        <f>IFERROR(INDEX(EOS!$F:$F,MATCH($A473,EOS!$A:$A,0))*INDEX('Control Panel'!$J:$J,MATCH('Index Volume'!$A473+1,'Control Panel'!$A:$A,1)),0)</f>
        <v>0</v>
      </c>
      <c r="K473" s="37">
        <f>IFERROR(INDEX(DASH!$F:$F,MATCH($A473,DASH!$A:$A,0))*INDEX('Control Panel'!$K:$K,MATCH('Index Volume'!$A473+1,'Control Panel'!$A:$A,1)),0)</f>
        <v>0</v>
      </c>
      <c r="L473" s="37">
        <f>IFERROR(INDEX(XLM!$F:$F,MATCH($A473,XLM!$A:$A,0))*INDEX('Control Panel'!$L:$L,MATCH('Index Volume'!$A473+1,'Control Panel'!$A:$A,1)),0)</f>
        <v>0</v>
      </c>
      <c r="M473" s="39">
        <f t="shared" si="177"/>
        <v>0</v>
      </c>
      <c r="N473" s="1" t="b">
        <f t="shared" si="178"/>
        <v>1</v>
      </c>
      <c r="O473" s="41">
        <f t="shared" si="179"/>
        <v>0</v>
      </c>
      <c r="Q473" s="7">
        <f t="shared" si="180"/>
        <v>0</v>
      </c>
      <c r="R473" s="7">
        <f t="shared" si="181"/>
        <v>0</v>
      </c>
      <c r="S473" s="7">
        <f t="shared" si="182"/>
        <v>0</v>
      </c>
      <c r="T473" s="7">
        <f t="shared" si="183"/>
        <v>0</v>
      </c>
      <c r="U473" s="7">
        <f t="shared" si="184"/>
        <v>0</v>
      </c>
      <c r="V473" s="7">
        <f t="shared" si="185"/>
        <v>0</v>
      </c>
      <c r="W473" s="7">
        <f t="shared" si="186"/>
        <v>0</v>
      </c>
      <c r="X473" s="7">
        <f t="shared" si="187"/>
        <v>0</v>
      </c>
      <c r="Y473" s="7">
        <f t="shared" si="188"/>
        <v>0</v>
      </c>
      <c r="Z473" s="7">
        <f t="shared" si="189"/>
        <v>0</v>
      </c>
      <c r="AA473" s="7">
        <f t="shared" si="190"/>
        <v>0</v>
      </c>
      <c r="AC473" s="7">
        <f t="shared" si="191"/>
        <v>0</v>
      </c>
      <c r="AD473" s="7">
        <f t="shared" si="192"/>
        <v>0</v>
      </c>
      <c r="AE473" s="7">
        <f t="shared" si="193"/>
        <v>0</v>
      </c>
      <c r="AF473" s="7">
        <f t="shared" si="194"/>
        <v>0</v>
      </c>
      <c r="AG473" s="7">
        <f t="shared" si="195"/>
        <v>0</v>
      </c>
      <c r="AH473" s="7">
        <f t="shared" si="196"/>
        <v>0</v>
      </c>
      <c r="AI473" s="7">
        <f t="shared" si="197"/>
        <v>0</v>
      </c>
      <c r="AJ473" s="7">
        <f t="shared" si="198"/>
        <v>0</v>
      </c>
      <c r="AK473" s="7">
        <f t="shared" si="199"/>
        <v>0</v>
      </c>
      <c r="AL473" s="7">
        <f t="shared" si="200"/>
        <v>0</v>
      </c>
      <c r="AM473" s="7">
        <f t="shared" si="201"/>
        <v>0</v>
      </c>
    </row>
    <row r="474" spans="1:39" hidden="1" x14ac:dyDescent="0.75">
      <c r="A474" s="3">
        <v>42112</v>
      </c>
      <c r="B474" s="37">
        <f>IFERROR(INDEX(BTC!$F:$F,MATCH($A474,BTC!$A:$A,0))*INDEX('Control Panel'!$B:$B,MATCH('Index Volume'!$A474+1,'Control Panel'!$A:$A,1)),0)</f>
        <v>0</v>
      </c>
      <c r="C474" s="37">
        <f>IFERROR(INDEX(XRP!$F:$F,MATCH($A474,XRP!$A:$A,0))*INDEX('Control Panel'!$C:$C,MATCH($A474+1,'Control Panel'!$A:$A,1)),0)</f>
        <v>0</v>
      </c>
      <c r="D474" s="37">
        <f>IFERROR(INDEX(LTC!$F:$F,MATCH($A474,LTC!$A:$A,0))*INDEX('Control Panel'!$D:$D,MATCH($A474+1,'Control Panel'!$A:$A,1)),0)</f>
        <v>0</v>
      </c>
      <c r="E474" s="37">
        <f>IFERROR(INDEX(ETC!$F:$F,MATCH($A474,ETC!$A:$A,0))*INDEX('Control Panel'!$E:$E,MATCH($A474+1,'Control Panel'!$A:$A,1)),0)</f>
        <v>0</v>
      </c>
      <c r="F474" s="37">
        <f>IFERROR(INDEX(ETH!$F:$F,MATCH($A474,ETH!$A:$A,0))*INDEX('Control Panel'!$F:$F,MATCH('Index Volume'!$A474+1,'Control Panel'!$A:$A,1)),0)</f>
        <v>0</v>
      </c>
      <c r="G474" s="37">
        <f>IFERROR(INDEX(BCH!$F:$F,MATCH($A474,BCH!$A:$A,0))*INDEX('Control Panel'!$G:$G,MATCH('Index Volume'!$A474+1,'Control Panel'!$A:$A,1)),0)</f>
        <v>0</v>
      </c>
      <c r="H474" s="37">
        <f>IFERROR(INDEX(XMR!$F:$F,MATCH($A474,XMR!$A:$A,0))*INDEX('Control Panel'!$H:$H,MATCH('Index Volume'!$A474+1,'Control Panel'!$A:$A,1)),0)</f>
        <v>0</v>
      </c>
      <c r="I474" s="37">
        <f>IFERROR(INDEX(ZEC!$F:$F,MATCH($A474,ZEC!$A:$A,0))*INDEX('Control Panel'!$I:$I,MATCH('Index Volume'!$A474+1,'Control Panel'!$A:$A,1)),0)</f>
        <v>0</v>
      </c>
      <c r="J474" s="37">
        <f>IFERROR(INDEX(EOS!$F:$F,MATCH($A474,EOS!$A:$A,0))*INDEX('Control Panel'!$J:$J,MATCH('Index Volume'!$A474+1,'Control Panel'!$A:$A,1)),0)</f>
        <v>0</v>
      </c>
      <c r="K474" s="37">
        <f>IFERROR(INDEX(DASH!$F:$F,MATCH($A474,DASH!$A:$A,0))*INDEX('Control Panel'!$K:$K,MATCH('Index Volume'!$A474+1,'Control Panel'!$A:$A,1)),0)</f>
        <v>0</v>
      </c>
      <c r="L474" s="37">
        <f>IFERROR(INDEX(XLM!$F:$F,MATCH($A474,XLM!$A:$A,0))*INDEX('Control Panel'!$L:$L,MATCH('Index Volume'!$A474+1,'Control Panel'!$A:$A,1)),0)</f>
        <v>0</v>
      </c>
      <c r="M474" s="39">
        <f t="shared" si="177"/>
        <v>0</v>
      </c>
      <c r="N474" s="1" t="b">
        <f t="shared" si="178"/>
        <v>1</v>
      </c>
      <c r="O474" s="41">
        <f t="shared" si="179"/>
        <v>0</v>
      </c>
      <c r="Q474" s="7">
        <f t="shared" si="180"/>
        <v>0</v>
      </c>
      <c r="R474" s="7">
        <f t="shared" si="181"/>
        <v>0</v>
      </c>
      <c r="S474" s="7">
        <f t="shared" si="182"/>
        <v>0</v>
      </c>
      <c r="T474" s="7">
        <f t="shared" si="183"/>
        <v>0</v>
      </c>
      <c r="U474" s="7">
        <f t="shared" si="184"/>
        <v>0</v>
      </c>
      <c r="V474" s="7">
        <f t="shared" si="185"/>
        <v>0</v>
      </c>
      <c r="W474" s="7">
        <f t="shared" si="186"/>
        <v>0</v>
      </c>
      <c r="X474" s="7">
        <f t="shared" si="187"/>
        <v>0</v>
      </c>
      <c r="Y474" s="7">
        <f t="shared" si="188"/>
        <v>0</v>
      </c>
      <c r="Z474" s="7">
        <f t="shared" si="189"/>
        <v>0</v>
      </c>
      <c r="AA474" s="7">
        <f t="shared" si="190"/>
        <v>0</v>
      </c>
      <c r="AC474" s="7">
        <f t="shared" si="191"/>
        <v>0</v>
      </c>
      <c r="AD474" s="7">
        <f t="shared" si="192"/>
        <v>0</v>
      </c>
      <c r="AE474" s="7">
        <f t="shared" si="193"/>
        <v>0</v>
      </c>
      <c r="AF474" s="7">
        <f t="shared" si="194"/>
        <v>0</v>
      </c>
      <c r="AG474" s="7">
        <f t="shared" si="195"/>
        <v>0</v>
      </c>
      <c r="AH474" s="7">
        <f t="shared" si="196"/>
        <v>0</v>
      </c>
      <c r="AI474" s="7">
        <f t="shared" si="197"/>
        <v>0</v>
      </c>
      <c r="AJ474" s="7">
        <f t="shared" si="198"/>
        <v>0</v>
      </c>
      <c r="AK474" s="7">
        <f t="shared" si="199"/>
        <v>0</v>
      </c>
      <c r="AL474" s="7">
        <f t="shared" si="200"/>
        <v>0</v>
      </c>
      <c r="AM474" s="7">
        <f t="shared" si="201"/>
        <v>0</v>
      </c>
    </row>
    <row r="475" spans="1:39" hidden="1" x14ac:dyDescent="0.75">
      <c r="A475" s="4">
        <v>42113</v>
      </c>
      <c r="B475" s="37">
        <f>IFERROR(INDEX(BTC!$F:$F,MATCH($A475,BTC!$A:$A,0))*INDEX('Control Panel'!$B:$B,MATCH('Index Volume'!$A475+1,'Control Panel'!$A:$A,1)),0)</f>
        <v>0</v>
      </c>
      <c r="C475" s="37">
        <f>IFERROR(INDEX(XRP!$F:$F,MATCH($A475,XRP!$A:$A,0))*INDEX('Control Panel'!$C:$C,MATCH($A475+1,'Control Panel'!$A:$A,1)),0)</f>
        <v>0</v>
      </c>
      <c r="D475" s="37">
        <f>IFERROR(INDEX(LTC!$F:$F,MATCH($A475,LTC!$A:$A,0))*INDEX('Control Panel'!$D:$D,MATCH($A475+1,'Control Panel'!$A:$A,1)),0)</f>
        <v>0</v>
      </c>
      <c r="E475" s="37">
        <f>IFERROR(INDEX(ETC!$F:$F,MATCH($A475,ETC!$A:$A,0))*INDEX('Control Panel'!$E:$E,MATCH($A475+1,'Control Panel'!$A:$A,1)),0)</f>
        <v>0</v>
      </c>
      <c r="F475" s="37">
        <f>IFERROR(INDEX(ETH!$F:$F,MATCH($A475,ETH!$A:$A,0))*INDEX('Control Panel'!$F:$F,MATCH('Index Volume'!$A475+1,'Control Panel'!$A:$A,1)),0)</f>
        <v>0</v>
      </c>
      <c r="G475" s="37">
        <f>IFERROR(INDEX(BCH!$F:$F,MATCH($A475,BCH!$A:$A,0))*INDEX('Control Panel'!$G:$G,MATCH('Index Volume'!$A475+1,'Control Panel'!$A:$A,1)),0)</f>
        <v>0</v>
      </c>
      <c r="H475" s="37">
        <f>IFERROR(INDEX(XMR!$F:$F,MATCH($A475,XMR!$A:$A,0))*INDEX('Control Panel'!$H:$H,MATCH('Index Volume'!$A475+1,'Control Panel'!$A:$A,1)),0)</f>
        <v>0</v>
      </c>
      <c r="I475" s="37">
        <f>IFERROR(INDEX(ZEC!$F:$F,MATCH($A475,ZEC!$A:$A,0))*INDEX('Control Panel'!$I:$I,MATCH('Index Volume'!$A475+1,'Control Panel'!$A:$A,1)),0)</f>
        <v>0</v>
      </c>
      <c r="J475" s="37">
        <f>IFERROR(INDEX(EOS!$F:$F,MATCH($A475,EOS!$A:$A,0))*INDEX('Control Panel'!$J:$J,MATCH('Index Volume'!$A475+1,'Control Panel'!$A:$A,1)),0)</f>
        <v>0</v>
      </c>
      <c r="K475" s="37">
        <f>IFERROR(INDEX(DASH!$F:$F,MATCH($A475,DASH!$A:$A,0))*INDEX('Control Panel'!$K:$K,MATCH('Index Volume'!$A475+1,'Control Panel'!$A:$A,1)),0)</f>
        <v>0</v>
      </c>
      <c r="L475" s="37">
        <f>IFERROR(INDEX(XLM!$F:$F,MATCH($A475,XLM!$A:$A,0))*INDEX('Control Panel'!$L:$L,MATCH('Index Volume'!$A475+1,'Control Panel'!$A:$A,1)),0)</f>
        <v>0</v>
      </c>
      <c r="M475" s="39">
        <f t="shared" si="177"/>
        <v>0</v>
      </c>
      <c r="N475" s="1" t="b">
        <f t="shared" si="178"/>
        <v>1</v>
      </c>
      <c r="O475" s="41">
        <f t="shared" si="179"/>
        <v>0</v>
      </c>
      <c r="Q475" s="7">
        <f t="shared" si="180"/>
        <v>0</v>
      </c>
      <c r="R475" s="7">
        <f t="shared" si="181"/>
        <v>0</v>
      </c>
      <c r="S475" s="7">
        <f t="shared" si="182"/>
        <v>0</v>
      </c>
      <c r="T475" s="7">
        <f t="shared" si="183"/>
        <v>0</v>
      </c>
      <c r="U475" s="7">
        <f t="shared" si="184"/>
        <v>0</v>
      </c>
      <c r="V475" s="7">
        <f t="shared" si="185"/>
        <v>0</v>
      </c>
      <c r="W475" s="7">
        <f t="shared" si="186"/>
        <v>0</v>
      </c>
      <c r="X475" s="7">
        <f t="shared" si="187"/>
        <v>0</v>
      </c>
      <c r="Y475" s="7">
        <f t="shared" si="188"/>
        <v>0</v>
      </c>
      <c r="Z475" s="7">
        <f t="shared" si="189"/>
        <v>0</v>
      </c>
      <c r="AA475" s="7">
        <f t="shared" si="190"/>
        <v>0</v>
      </c>
      <c r="AC475" s="7">
        <f t="shared" si="191"/>
        <v>0</v>
      </c>
      <c r="AD475" s="7">
        <f t="shared" si="192"/>
        <v>0</v>
      </c>
      <c r="AE475" s="7">
        <f t="shared" si="193"/>
        <v>0</v>
      </c>
      <c r="AF475" s="7">
        <f t="shared" si="194"/>
        <v>0</v>
      </c>
      <c r="AG475" s="7">
        <f t="shared" si="195"/>
        <v>0</v>
      </c>
      <c r="AH475" s="7">
        <f t="shared" si="196"/>
        <v>0</v>
      </c>
      <c r="AI475" s="7">
        <f t="shared" si="197"/>
        <v>0</v>
      </c>
      <c r="AJ475" s="7">
        <f t="shared" si="198"/>
        <v>0</v>
      </c>
      <c r="AK475" s="7">
        <f t="shared" si="199"/>
        <v>0</v>
      </c>
      <c r="AL475" s="7">
        <f t="shared" si="200"/>
        <v>0</v>
      </c>
      <c r="AM475" s="7">
        <f t="shared" si="201"/>
        <v>0</v>
      </c>
    </row>
    <row r="476" spans="1:39" hidden="1" x14ac:dyDescent="0.75">
      <c r="A476" s="3">
        <v>42114</v>
      </c>
      <c r="B476" s="37">
        <f>IFERROR(INDEX(BTC!$F:$F,MATCH($A476,BTC!$A:$A,0))*INDEX('Control Panel'!$B:$B,MATCH('Index Volume'!$A476+1,'Control Panel'!$A:$A,1)),0)</f>
        <v>0</v>
      </c>
      <c r="C476" s="37">
        <f>IFERROR(INDEX(XRP!$F:$F,MATCH($A476,XRP!$A:$A,0))*INDEX('Control Panel'!$C:$C,MATCH($A476+1,'Control Panel'!$A:$A,1)),0)</f>
        <v>0</v>
      </c>
      <c r="D476" s="37">
        <f>IFERROR(INDEX(LTC!$F:$F,MATCH($A476,LTC!$A:$A,0))*INDEX('Control Panel'!$D:$D,MATCH($A476+1,'Control Panel'!$A:$A,1)),0)</f>
        <v>0</v>
      </c>
      <c r="E476" s="37">
        <f>IFERROR(INDEX(ETC!$F:$F,MATCH($A476,ETC!$A:$A,0))*INDEX('Control Panel'!$E:$E,MATCH($A476+1,'Control Panel'!$A:$A,1)),0)</f>
        <v>0</v>
      </c>
      <c r="F476" s="37">
        <f>IFERROR(INDEX(ETH!$F:$F,MATCH($A476,ETH!$A:$A,0))*INDEX('Control Panel'!$F:$F,MATCH('Index Volume'!$A476+1,'Control Panel'!$A:$A,1)),0)</f>
        <v>0</v>
      </c>
      <c r="G476" s="37">
        <f>IFERROR(INDEX(BCH!$F:$F,MATCH($A476,BCH!$A:$A,0))*INDEX('Control Panel'!$G:$G,MATCH('Index Volume'!$A476+1,'Control Panel'!$A:$A,1)),0)</f>
        <v>0</v>
      </c>
      <c r="H476" s="37">
        <f>IFERROR(INDEX(XMR!$F:$F,MATCH($A476,XMR!$A:$A,0))*INDEX('Control Panel'!$H:$H,MATCH('Index Volume'!$A476+1,'Control Panel'!$A:$A,1)),0)</f>
        <v>0</v>
      </c>
      <c r="I476" s="37">
        <f>IFERROR(INDEX(ZEC!$F:$F,MATCH($A476,ZEC!$A:$A,0))*INDEX('Control Panel'!$I:$I,MATCH('Index Volume'!$A476+1,'Control Panel'!$A:$A,1)),0)</f>
        <v>0</v>
      </c>
      <c r="J476" s="37">
        <f>IFERROR(INDEX(EOS!$F:$F,MATCH($A476,EOS!$A:$A,0))*INDEX('Control Panel'!$J:$J,MATCH('Index Volume'!$A476+1,'Control Panel'!$A:$A,1)),0)</f>
        <v>0</v>
      </c>
      <c r="K476" s="37">
        <f>IFERROR(INDEX(DASH!$F:$F,MATCH($A476,DASH!$A:$A,0))*INDEX('Control Panel'!$K:$K,MATCH('Index Volume'!$A476+1,'Control Panel'!$A:$A,1)),0)</f>
        <v>0</v>
      </c>
      <c r="L476" s="37">
        <f>IFERROR(INDEX(XLM!$F:$F,MATCH($A476,XLM!$A:$A,0))*INDEX('Control Panel'!$L:$L,MATCH('Index Volume'!$A476+1,'Control Panel'!$A:$A,1)),0)</f>
        <v>0</v>
      </c>
      <c r="M476" s="39">
        <f t="shared" si="177"/>
        <v>0</v>
      </c>
      <c r="N476" s="1" t="b">
        <f t="shared" si="178"/>
        <v>1</v>
      </c>
      <c r="O476" s="41">
        <f t="shared" si="179"/>
        <v>0</v>
      </c>
      <c r="Q476" s="7">
        <f t="shared" si="180"/>
        <v>0</v>
      </c>
      <c r="R476" s="7">
        <f t="shared" si="181"/>
        <v>0</v>
      </c>
      <c r="S476" s="7">
        <f t="shared" si="182"/>
        <v>0</v>
      </c>
      <c r="T476" s="7">
        <f t="shared" si="183"/>
        <v>0</v>
      </c>
      <c r="U476" s="7">
        <f t="shared" si="184"/>
        <v>0</v>
      </c>
      <c r="V476" s="7">
        <f t="shared" si="185"/>
        <v>0</v>
      </c>
      <c r="W476" s="7">
        <f t="shared" si="186"/>
        <v>0</v>
      </c>
      <c r="X476" s="7">
        <f t="shared" si="187"/>
        <v>0</v>
      </c>
      <c r="Y476" s="7">
        <f t="shared" si="188"/>
        <v>0</v>
      </c>
      <c r="Z476" s="7">
        <f t="shared" si="189"/>
        <v>0</v>
      </c>
      <c r="AA476" s="7">
        <f t="shared" si="190"/>
        <v>0</v>
      </c>
      <c r="AC476" s="7">
        <f t="shared" si="191"/>
        <v>0</v>
      </c>
      <c r="AD476" s="7">
        <f t="shared" si="192"/>
        <v>0</v>
      </c>
      <c r="AE476" s="7">
        <f t="shared" si="193"/>
        <v>0</v>
      </c>
      <c r="AF476" s="7">
        <f t="shared" si="194"/>
        <v>0</v>
      </c>
      <c r="AG476" s="7">
        <f t="shared" si="195"/>
        <v>0</v>
      </c>
      <c r="AH476" s="7">
        <f t="shared" si="196"/>
        <v>0</v>
      </c>
      <c r="AI476" s="7">
        <f t="shared" si="197"/>
        <v>0</v>
      </c>
      <c r="AJ476" s="7">
        <f t="shared" si="198"/>
        <v>0</v>
      </c>
      <c r="AK476" s="7">
        <f t="shared" si="199"/>
        <v>0</v>
      </c>
      <c r="AL476" s="7">
        <f t="shared" si="200"/>
        <v>0</v>
      </c>
      <c r="AM476" s="7">
        <f t="shared" si="201"/>
        <v>0</v>
      </c>
    </row>
    <row r="477" spans="1:39" hidden="1" x14ac:dyDescent="0.75">
      <c r="A477" s="4">
        <v>42115</v>
      </c>
      <c r="B477" s="37">
        <f>IFERROR(INDEX(BTC!$F:$F,MATCH($A477,BTC!$A:$A,0))*INDEX('Control Panel'!$B:$B,MATCH('Index Volume'!$A477+1,'Control Panel'!$A:$A,1)),0)</f>
        <v>0</v>
      </c>
      <c r="C477" s="37">
        <f>IFERROR(INDEX(XRP!$F:$F,MATCH($A477,XRP!$A:$A,0))*INDEX('Control Panel'!$C:$C,MATCH($A477+1,'Control Panel'!$A:$A,1)),0)</f>
        <v>0</v>
      </c>
      <c r="D477" s="37">
        <f>IFERROR(INDEX(LTC!$F:$F,MATCH($A477,LTC!$A:$A,0))*INDEX('Control Panel'!$D:$D,MATCH($A477+1,'Control Panel'!$A:$A,1)),0)</f>
        <v>0</v>
      </c>
      <c r="E477" s="37">
        <f>IFERROR(INDEX(ETC!$F:$F,MATCH($A477,ETC!$A:$A,0))*INDEX('Control Panel'!$E:$E,MATCH($A477+1,'Control Panel'!$A:$A,1)),0)</f>
        <v>0</v>
      </c>
      <c r="F477" s="37">
        <f>IFERROR(INDEX(ETH!$F:$F,MATCH($A477,ETH!$A:$A,0))*INDEX('Control Panel'!$F:$F,MATCH('Index Volume'!$A477+1,'Control Panel'!$A:$A,1)),0)</f>
        <v>0</v>
      </c>
      <c r="G477" s="37">
        <f>IFERROR(INDEX(BCH!$F:$F,MATCH($A477,BCH!$A:$A,0))*INDEX('Control Panel'!$G:$G,MATCH('Index Volume'!$A477+1,'Control Panel'!$A:$A,1)),0)</f>
        <v>0</v>
      </c>
      <c r="H477" s="37">
        <f>IFERROR(INDEX(XMR!$F:$F,MATCH($A477,XMR!$A:$A,0))*INDEX('Control Panel'!$H:$H,MATCH('Index Volume'!$A477+1,'Control Panel'!$A:$A,1)),0)</f>
        <v>0</v>
      </c>
      <c r="I477" s="37">
        <f>IFERROR(INDEX(ZEC!$F:$F,MATCH($A477,ZEC!$A:$A,0))*INDEX('Control Panel'!$I:$I,MATCH('Index Volume'!$A477+1,'Control Panel'!$A:$A,1)),0)</f>
        <v>0</v>
      </c>
      <c r="J477" s="37">
        <f>IFERROR(INDEX(EOS!$F:$F,MATCH($A477,EOS!$A:$A,0))*INDEX('Control Panel'!$J:$J,MATCH('Index Volume'!$A477+1,'Control Panel'!$A:$A,1)),0)</f>
        <v>0</v>
      </c>
      <c r="K477" s="37">
        <f>IFERROR(INDEX(DASH!$F:$F,MATCH($A477,DASH!$A:$A,0))*INDEX('Control Panel'!$K:$K,MATCH('Index Volume'!$A477+1,'Control Panel'!$A:$A,1)),0)</f>
        <v>0</v>
      </c>
      <c r="L477" s="37">
        <f>IFERROR(INDEX(XLM!$F:$F,MATCH($A477,XLM!$A:$A,0))*INDEX('Control Panel'!$L:$L,MATCH('Index Volume'!$A477+1,'Control Panel'!$A:$A,1)),0)</f>
        <v>0</v>
      </c>
      <c r="M477" s="39">
        <f t="shared" si="177"/>
        <v>0</v>
      </c>
      <c r="N477" s="1" t="b">
        <f t="shared" si="178"/>
        <v>1</v>
      </c>
      <c r="O477" s="41">
        <f t="shared" si="179"/>
        <v>0</v>
      </c>
      <c r="Q477" s="7">
        <f t="shared" si="180"/>
        <v>0</v>
      </c>
      <c r="R477" s="7">
        <f t="shared" si="181"/>
        <v>0</v>
      </c>
      <c r="S477" s="7">
        <f t="shared" si="182"/>
        <v>0</v>
      </c>
      <c r="T477" s="7">
        <f t="shared" si="183"/>
        <v>0</v>
      </c>
      <c r="U477" s="7">
        <f t="shared" si="184"/>
        <v>0</v>
      </c>
      <c r="V477" s="7">
        <f t="shared" si="185"/>
        <v>0</v>
      </c>
      <c r="W477" s="7">
        <f t="shared" si="186"/>
        <v>0</v>
      </c>
      <c r="X477" s="7">
        <f t="shared" si="187"/>
        <v>0</v>
      </c>
      <c r="Y477" s="7">
        <f t="shared" si="188"/>
        <v>0</v>
      </c>
      <c r="Z477" s="7">
        <f t="shared" si="189"/>
        <v>0</v>
      </c>
      <c r="AA477" s="7">
        <f t="shared" si="190"/>
        <v>0</v>
      </c>
      <c r="AC477" s="7">
        <f t="shared" si="191"/>
        <v>0</v>
      </c>
      <c r="AD477" s="7">
        <f t="shared" si="192"/>
        <v>0</v>
      </c>
      <c r="AE477" s="7">
        <f t="shared" si="193"/>
        <v>0</v>
      </c>
      <c r="AF477" s="7">
        <f t="shared" si="194"/>
        <v>0</v>
      </c>
      <c r="AG477" s="7">
        <f t="shared" si="195"/>
        <v>0</v>
      </c>
      <c r="AH477" s="7">
        <f t="shared" si="196"/>
        <v>0</v>
      </c>
      <c r="AI477" s="7">
        <f t="shared" si="197"/>
        <v>0</v>
      </c>
      <c r="AJ477" s="7">
        <f t="shared" si="198"/>
        <v>0</v>
      </c>
      <c r="AK477" s="7">
        <f t="shared" si="199"/>
        <v>0</v>
      </c>
      <c r="AL477" s="7">
        <f t="shared" si="200"/>
        <v>0</v>
      </c>
      <c r="AM477" s="7">
        <f t="shared" si="201"/>
        <v>0</v>
      </c>
    </row>
    <row r="478" spans="1:39" hidden="1" x14ac:dyDescent="0.75">
      <c r="A478" s="3">
        <v>42116</v>
      </c>
      <c r="B478" s="37">
        <f>IFERROR(INDEX(BTC!$F:$F,MATCH($A478,BTC!$A:$A,0))*INDEX('Control Panel'!$B:$B,MATCH('Index Volume'!$A478+1,'Control Panel'!$A:$A,1)),0)</f>
        <v>0</v>
      </c>
      <c r="C478" s="37">
        <f>IFERROR(INDEX(XRP!$F:$F,MATCH($A478,XRP!$A:$A,0))*INDEX('Control Panel'!$C:$C,MATCH($A478+1,'Control Panel'!$A:$A,1)),0)</f>
        <v>0</v>
      </c>
      <c r="D478" s="37">
        <f>IFERROR(INDEX(LTC!$F:$F,MATCH($A478,LTC!$A:$A,0))*INDEX('Control Panel'!$D:$D,MATCH($A478+1,'Control Panel'!$A:$A,1)),0)</f>
        <v>0</v>
      </c>
      <c r="E478" s="37">
        <f>IFERROR(INDEX(ETC!$F:$F,MATCH($A478,ETC!$A:$A,0))*INDEX('Control Panel'!$E:$E,MATCH($A478+1,'Control Panel'!$A:$A,1)),0)</f>
        <v>0</v>
      </c>
      <c r="F478" s="37">
        <f>IFERROR(INDEX(ETH!$F:$F,MATCH($A478,ETH!$A:$A,0))*INDEX('Control Panel'!$F:$F,MATCH('Index Volume'!$A478+1,'Control Panel'!$A:$A,1)),0)</f>
        <v>0</v>
      </c>
      <c r="G478" s="37">
        <f>IFERROR(INDEX(BCH!$F:$F,MATCH($A478,BCH!$A:$A,0))*INDEX('Control Panel'!$G:$G,MATCH('Index Volume'!$A478+1,'Control Panel'!$A:$A,1)),0)</f>
        <v>0</v>
      </c>
      <c r="H478" s="37">
        <f>IFERROR(INDEX(XMR!$F:$F,MATCH($A478,XMR!$A:$A,0))*INDEX('Control Panel'!$H:$H,MATCH('Index Volume'!$A478+1,'Control Panel'!$A:$A,1)),0)</f>
        <v>0</v>
      </c>
      <c r="I478" s="37">
        <f>IFERROR(INDEX(ZEC!$F:$F,MATCH($A478,ZEC!$A:$A,0))*INDEX('Control Panel'!$I:$I,MATCH('Index Volume'!$A478+1,'Control Panel'!$A:$A,1)),0)</f>
        <v>0</v>
      </c>
      <c r="J478" s="37">
        <f>IFERROR(INDEX(EOS!$F:$F,MATCH($A478,EOS!$A:$A,0))*INDEX('Control Panel'!$J:$J,MATCH('Index Volume'!$A478+1,'Control Panel'!$A:$A,1)),0)</f>
        <v>0</v>
      </c>
      <c r="K478" s="37">
        <f>IFERROR(INDEX(DASH!$F:$F,MATCH($A478,DASH!$A:$A,0))*INDEX('Control Panel'!$K:$K,MATCH('Index Volume'!$A478+1,'Control Panel'!$A:$A,1)),0)</f>
        <v>0</v>
      </c>
      <c r="L478" s="37">
        <f>IFERROR(INDEX(XLM!$F:$F,MATCH($A478,XLM!$A:$A,0))*INDEX('Control Panel'!$L:$L,MATCH('Index Volume'!$A478+1,'Control Panel'!$A:$A,1)),0)</f>
        <v>0</v>
      </c>
      <c r="M478" s="39">
        <f t="shared" si="177"/>
        <v>0</v>
      </c>
      <c r="N478" s="1" t="b">
        <f t="shared" si="178"/>
        <v>1</v>
      </c>
      <c r="O478" s="41">
        <f t="shared" si="179"/>
        <v>0</v>
      </c>
      <c r="Q478" s="7">
        <f t="shared" si="180"/>
        <v>0</v>
      </c>
      <c r="R478" s="7">
        <f t="shared" si="181"/>
        <v>0</v>
      </c>
      <c r="S478" s="7">
        <f t="shared" si="182"/>
        <v>0</v>
      </c>
      <c r="T478" s="7">
        <f t="shared" si="183"/>
        <v>0</v>
      </c>
      <c r="U478" s="7">
        <f t="shared" si="184"/>
        <v>0</v>
      </c>
      <c r="V478" s="7">
        <f t="shared" si="185"/>
        <v>0</v>
      </c>
      <c r="W478" s="7">
        <f t="shared" si="186"/>
        <v>0</v>
      </c>
      <c r="X478" s="7">
        <f t="shared" si="187"/>
        <v>0</v>
      </c>
      <c r="Y478" s="7">
        <f t="shared" si="188"/>
        <v>0</v>
      </c>
      <c r="Z478" s="7">
        <f t="shared" si="189"/>
        <v>0</v>
      </c>
      <c r="AA478" s="7">
        <f t="shared" si="190"/>
        <v>0</v>
      </c>
      <c r="AC478" s="7">
        <f t="shared" si="191"/>
        <v>0</v>
      </c>
      <c r="AD478" s="7">
        <f t="shared" si="192"/>
        <v>0</v>
      </c>
      <c r="AE478" s="7">
        <f t="shared" si="193"/>
        <v>0</v>
      </c>
      <c r="AF478" s="7">
        <f t="shared" si="194"/>
        <v>0</v>
      </c>
      <c r="AG478" s="7">
        <f t="shared" si="195"/>
        <v>0</v>
      </c>
      <c r="AH478" s="7">
        <f t="shared" si="196"/>
        <v>0</v>
      </c>
      <c r="AI478" s="7">
        <f t="shared" si="197"/>
        <v>0</v>
      </c>
      <c r="AJ478" s="7">
        <f t="shared" si="198"/>
        <v>0</v>
      </c>
      <c r="AK478" s="7">
        <f t="shared" si="199"/>
        <v>0</v>
      </c>
      <c r="AL478" s="7">
        <f t="shared" si="200"/>
        <v>0</v>
      </c>
      <c r="AM478" s="7">
        <f t="shared" si="201"/>
        <v>0</v>
      </c>
    </row>
    <row r="479" spans="1:39" hidden="1" x14ac:dyDescent="0.75">
      <c r="A479" s="4">
        <v>42117</v>
      </c>
      <c r="B479" s="37">
        <f>IFERROR(INDEX(BTC!$F:$F,MATCH($A479,BTC!$A:$A,0))*INDEX('Control Panel'!$B:$B,MATCH('Index Volume'!$A479+1,'Control Panel'!$A:$A,1)),0)</f>
        <v>0</v>
      </c>
      <c r="C479" s="37">
        <f>IFERROR(INDEX(XRP!$F:$F,MATCH($A479,XRP!$A:$A,0))*INDEX('Control Panel'!$C:$C,MATCH($A479+1,'Control Panel'!$A:$A,1)),0)</f>
        <v>0</v>
      </c>
      <c r="D479" s="37">
        <f>IFERROR(INDEX(LTC!$F:$F,MATCH($A479,LTC!$A:$A,0))*INDEX('Control Panel'!$D:$D,MATCH($A479+1,'Control Panel'!$A:$A,1)),0)</f>
        <v>0</v>
      </c>
      <c r="E479" s="37">
        <f>IFERROR(INDEX(ETC!$F:$F,MATCH($A479,ETC!$A:$A,0))*INDEX('Control Panel'!$E:$E,MATCH($A479+1,'Control Panel'!$A:$A,1)),0)</f>
        <v>0</v>
      </c>
      <c r="F479" s="37">
        <f>IFERROR(INDEX(ETH!$F:$F,MATCH($A479,ETH!$A:$A,0))*INDEX('Control Panel'!$F:$F,MATCH('Index Volume'!$A479+1,'Control Panel'!$A:$A,1)),0)</f>
        <v>0</v>
      </c>
      <c r="G479" s="37">
        <f>IFERROR(INDEX(BCH!$F:$F,MATCH($A479,BCH!$A:$A,0))*INDEX('Control Panel'!$G:$G,MATCH('Index Volume'!$A479+1,'Control Panel'!$A:$A,1)),0)</f>
        <v>0</v>
      </c>
      <c r="H479" s="37">
        <f>IFERROR(INDEX(XMR!$F:$F,MATCH($A479,XMR!$A:$A,0))*INDEX('Control Panel'!$H:$H,MATCH('Index Volume'!$A479+1,'Control Panel'!$A:$A,1)),0)</f>
        <v>0</v>
      </c>
      <c r="I479" s="37">
        <f>IFERROR(INDEX(ZEC!$F:$F,MATCH($A479,ZEC!$A:$A,0))*INDEX('Control Panel'!$I:$I,MATCH('Index Volume'!$A479+1,'Control Panel'!$A:$A,1)),0)</f>
        <v>0</v>
      </c>
      <c r="J479" s="37">
        <f>IFERROR(INDEX(EOS!$F:$F,MATCH($A479,EOS!$A:$A,0))*INDEX('Control Panel'!$J:$J,MATCH('Index Volume'!$A479+1,'Control Panel'!$A:$A,1)),0)</f>
        <v>0</v>
      </c>
      <c r="K479" s="37">
        <f>IFERROR(INDEX(DASH!$F:$F,MATCH($A479,DASH!$A:$A,0))*INDEX('Control Panel'!$K:$K,MATCH('Index Volume'!$A479+1,'Control Panel'!$A:$A,1)),0)</f>
        <v>0</v>
      </c>
      <c r="L479" s="37">
        <f>IFERROR(INDEX(XLM!$F:$F,MATCH($A479,XLM!$A:$A,0))*INDEX('Control Panel'!$L:$L,MATCH('Index Volume'!$A479+1,'Control Panel'!$A:$A,1)),0)</f>
        <v>0</v>
      </c>
      <c r="M479" s="39">
        <f t="shared" si="177"/>
        <v>0</v>
      </c>
      <c r="N479" s="1" t="b">
        <f t="shared" si="178"/>
        <v>1</v>
      </c>
      <c r="O479" s="41">
        <f t="shared" si="179"/>
        <v>0</v>
      </c>
      <c r="Q479" s="7">
        <f t="shared" si="180"/>
        <v>0</v>
      </c>
      <c r="R479" s="7">
        <f t="shared" si="181"/>
        <v>0</v>
      </c>
      <c r="S479" s="7">
        <f t="shared" si="182"/>
        <v>0</v>
      </c>
      <c r="T479" s="7">
        <f t="shared" si="183"/>
        <v>0</v>
      </c>
      <c r="U479" s="7">
        <f t="shared" si="184"/>
        <v>0</v>
      </c>
      <c r="V479" s="7">
        <f t="shared" si="185"/>
        <v>0</v>
      </c>
      <c r="W479" s="7">
        <f t="shared" si="186"/>
        <v>0</v>
      </c>
      <c r="X479" s="7">
        <f t="shared" si="187"/>
        <v>0</v>
      </c>
      <c r="Y479" s="7">
        <f t="shared" si="188"/>
        <v>0</v>
      </c>
      <c r="Z479" s="7">
        <f t="shared" si="189"/>
        <v>0</v>
      </c>
      <c r="AA479" s="7">
        <f t="shared" si="190"/>
        <v>0</v>
      </c>
      <c r="AC479" s="7">
        <f t="shared" si="191"/>
        <v>0</v>
      </c>
      <c r="AD479" s="7">
        <f t="shared" si="192"/>
        <v>0</v>
      </c>
      <c r="AE479" s="7">
        <f t="shared" si="193"/>
        <v>0</v>
      </c>
      <c r="AF479" s="7">
        <f t="shared" si="194"/>
        <v>0</v>
      </c>
      <c r="AG479" s="7">
        <f t="shared" si="195"/>
        <v>0</v>
      </c>
      <c r="AH479" s="7">
        <f t="shared" si="196"/>
        <v>0</v>
      </c>
      <c r="AI479" s="7">
        <f t="shared" si="197"/>
        <v>0</v>
      </c>
      <c r="AJ479" s="7">
        <f t="shared" si="198"/>
        <v>0</v>
      </c>
      <c r="AK479" s="7">
        <f t="shared" si="199"/>
        <v>0</v>
      </c>
      <c r="AL479" s="7">
        <f t="shared" si="200"/>
        <v>0</v>
      </c>
      <c r="AM479" s="7">
        <f t="shared" si="201"/>
        <v>0</v>
      </c>
    </row>
    <row r="480" spans="1:39" hidden="1" x14ac:dyDescent="0.75">
      <c r="A480" s="3">
        <v>42118</v>
      </c>
      <c r="B480" s="37">
        <f>IFERROR(INDEX(BTC!$F:$F,MATCH($A480,BTC!$A:$A,0))*INDEX('Control Panel'!$B:$B,MATCH('Index Volume'!$A480+1,'Control Panel'!$A:$A,1)),0)</f>
        <v>0</v>
      </c>
      <c r="C480" s="37">
        <f>IFERROR(INDEX(XRP!$F:$F,MATCH($A480,XRP!$A:$A,0))*INDEX('Control Panel'!$C:$C,MATCH($A480+1,'Control Panel'!$A:$A,1)),0)</f>
        <v>0</v>
      </c>
      <c r="D480" s="37">
        <f>IFERROR(INDEX(LTC!$F:$F,MATCH($A480,LTC!$A:$A,0))*INDEX('Control Panel'!$D:$D,MATCH($A480+1,'Control Panel'!$A:$A,1)),0)</f>
        <v>0</v>
      </c>
      <c r="E480" s="37">
        <f>IFERROR(INDEX(ETC!$F:$F,MATCH($A480,ETC!$A:$A,0))*INDEX('Control Panel'!$E:$E,MATCH($A480+1,'Control Panel'!$A:$A,1)),0)</f>
        <v>0</v>
      </c>
      <c r="F480" s="37">
        <f>IFERROR(INDEX(ETH!$F:$F,MATCH($A480,ETH!$A:$A,0))*INDEX('Control Panel'!$F:$F,MATCH('Index Volume'!$A480+1,'Control Panel'!$A:$A,1)),0)</f>
        <v>0</v>
      </c>
      <c r="G480" s="37">
        <f>IFERROR(INDEX(BCH!$F:$F,MATCH($A480,BCH!$A:$A,0))*INDEX('Control Panel'!$G:$G,MATCH('Index Volume'!$A480+1,'Control Panel'!$A:$A,1)),0)</f>
        <v>0</v>
      </c>
      <c r="H480" s="37">
        <f>IFERROR(INDEX(XMR!$F:$F,MATCH($A480,XMR!$A:$A,0))*INDEX('Control Panel'!$H:$H,MATCH('Index Volume'!$A480+1,'Control Panel'!$A:$A,1)),0)</f>
        <v>0</v>
      </c>
      <c r="I480" s="37">
        <f>IFERROR(INDEX(ZEC!$F:$F,MATCH($A480,ZEC!$A:$A,0))*INDEX('Control Panel'!$I:$I,MATCH('Index Volume'!$A480+1,'Control Panel'!$A:$A,1)),0)</f>
        <v>0</v>
      </c>
      <c r="J480" s="37">
        <f>IFERROR(INDEX(EOS!$F:$F,MATCH($A480,EOS!$A:$A,0))*INDEX('Control Panel'!$J:$J,MATCH('Index Volume'!$A480+1,'Control Panel'!$A:$A,1)),0)</f>
        <v>0</v>
      </c>
      <c r="K480" s="37">
        <f>IFERROR(INDEX(DASH!$F:$F,MATCH($A480,DASH!$A:$A,0))*INDEX('Control Panel'!$K:$K,MATCH('Index Volume'!$A480+1,'Control Panel'!$A:$A,1)),0)</f>
        <v>0</v>
      </c>
      <c r="L480" s="37">
        <f>IFERROR(INDEX(XLM!$F:$F,MATCH($A480,XLM!$A:$A,0))*INDEX('Control Panel'!$L:$L,MATCH('Index Volume'!$A480+1,'Control Panel'!$A:$A,1)),0)</f>
        <v>0</v>
      </c>
      <c r="M480" s="39">
        <f t="shared" si="177"/>
        <v>0</v>
      </c>
      <c r="N480" s="1" t="b">
        <f t="shared" si="178"/>
        <v>1</v>
      </c>
      <c r="O480" s="41">
        <f t="shared" si="179"/>
        <v>0</v>
      </c>
      <c r="Q480" s="7">
        <f t="shared" si="180"/>
        <v>0</v>
      </c>
      <c r="R480" s="7">
        <f t="shared" si="181"/>
        <v>0</v>
      </c>
      <c r="S480" s="7">
        <f t="shared" si="182"/>
        <v>0</v>
      </c>
      <c r="T480" s="7">
        <f t="shared" si="183"/>
        <v>0</v>
      </c>
      <c r="U480" s="7">
        <f t="shared" si="184"/>
        <v>0</v>
      </c>
      <c r="V480" s="7">
        <f t="shared" si="185"/>
        <v>0</v>
      </c>
      <c r="W480" s="7">
        <f t="shared" si="186"/>
        <v>0</v>
      </c>
      <c r="X480" s="7">
        <f t="shared" si="187"/>
        <v>0</v>
      </c>
      <c r="Y480" s="7">
        <f t="shared" si="188"/>
        <v>0</v>
      </c>
      <c r="Z480" s="7">
        <f t="shared" si="189"/>
        <v>0</v>
      </c>
      <c r="AA480" s="7">
        <f t="shared" si="190"/>
        <v>0</v>
      </c>
      <c r="AC480" s="7">
        <f t="shared" si="191"/>
        <v>0</v>
      </c>
      <c r="AD480" s="7">
        <f t="shared" si="192"/>
        <v>0</v>
      </c>
      <c r="AE480" s="7">
        <f t="shared" si="193"/>
        <v>0</v>
      </c>
      <c r="AF480" s="7">
        <f t="shared" si="194"/>
        <v>0</v>
      </c>
      <c r="AG480" s="7">
        <f t="shared" si="195"/>
        <v>0</v>
      </c>
      <c r="AH480" s="7">
        <f t="shared" si="196"/>
        <v>0</v>
      </c>
      <c r="AI480" s="7">
        <f t="shared" si="197"/>
        <v>0</v>
      </c>
      <c r="AJ480" s="7">
        <f t="shared" si="198"/>
        <v>0</v>
      </c>
      <c r="AK480" s="7">
        <f t="shared" si="199"/>
        <v>0</v>
      </c>
      <c r="AL480" s="7">
        <f t="shared" si="200"/>
        <v>0</v>
      </c>
      <c r="AM480" s="7">
        <f t="shared" si="201"/>
        <v>0</v>
      </c>
    </row>
    <row r="481" spans="1:39" hidden="1" x14ac:dyDescent="0.75">
      <c r="A481" s="4">
        <v>42119</v>
      </c>
      <c r="B481" s="37">
        <f>IFERROR(INDEX(BTC!$F:$F,MATCH($A481,BTC!$A:$A,0))*INDEX('Control Panel'!$B:$B,MATCH('Index Volume'!$A481+1,'Control Panel'!$A:$A,1)),0)</f>
        <v>0</v>
      </c>
      <c r="C481" s="37">
        <f>IFERROR(INDEX(XRP!$F:$F,MATCH($A481,XRP!$A:$A,0))*INDEX('Control Panel'!$C:$C,MATCH($A481+1,'Control Panel'!$A:$A,1)),0)</f>
        <v>0</v>
      </c>
      <c r="D481" s="37">
        <f>IFERROR(INDEX(LTC!$F:$F,MATCH($A481,LTC!$A:$A,0))*INDEX('Control Panel'!$D:$D,MATCH($A481+1,'Control Panel'!$A:$A,1)),0)</f>
        <v>0</v>
      </c>
      <c r="E481" s="37">
        <f>IFERROR(INDEX(ETC!$F:$F,MATCH($A481,ETC!$A:$A,0))*INDEX('Control Panel'!$E:$E,MATCH($A481+1,'Control Panel'!$A:$A,1)),0)</f>
        <v>0</v>
      </c>
      <c r="F481" s="37">
        <f>IFERROR(INDEX(ETH!$F:$F,MATCH($A481,ETH!$A:$A,0))*INDEX('Control Panel'!$F:$F,MATCH('Index Volume'!$A481+1,'Control Panel'!$A:$A,1)),0)</f>
        <v>0</v>
      </c>
      <c r="G481" s="37">
        <f>IFERROR(INDEX(BCH!$F:$F,MATCH($A481,BCH!$A:$A,0))*INDEX('Control Panel'!$G:$G,MATCH('Index Volume'!$A481+1,'Control Panel'!$A:$A,1)),0)</f>
        <v>0</v>
      </c>
      <c r="H481" s="37">
        <f>IFERROR(INDEX(XMR!$F:$F,MATCH($A481,XMR!$A:$A,0))*INDEX('Control Panel'!$H:$H,MATCH('Index Volume'!$A481+1,'Control Panel'!$A:$A,1)),0)</f>
        <v>0</v>
      </c>
      <c r="I481" s="37">
        <f>IFERROR(INDEX(ZEC!$F:$F,MATCH($A481,ZEC!$A:$A,0))*INDEX('Control Panel'!$I:$I,MATCH('Index Volume'!$A481+1,'Control Panel'!$A:$A,1)),0)</f>
        <v>0</v>
      </c>
      <c r="J481" s="37">
        <f>IFERROR(INDEX(EOS!$F:$F,MATCH($A481,EOS!$A:$A,0))*INDEX('Control Panel'!$J:$J,MATCH('Index Volume'!$A481+1,'Control Panel'!$A:$A,1)),0)</f>
        <v>0</v>
      </c>
      <c r="K481" s="37">
        <f>IFERROR(INDEX(DASH!$F:$F,MATCH($A481,DASH!$A:$A,0))*INDEX('Control Panel'!$K:$K,MATCH('Index Volume'!$A481+1,'Control Panel'!$A:$A,1)),0)</f>
        <v>0</v>
      </c>
      <c r="L481" s="37">
        <f>IFERROR(INDEX(XLM!$F:$F,MATCH($A481,XLM!$A:$A,0))*INDEX('Control Panel'!$L:$L,MATCH('Index Volume'!$A481+1,'Control Panel'!$A:$A,1)),0)</f>
        <v>0</v>
      </c>
      <c r="M481" s="39">
        <f t="shared" si="177"/>
        <v>0</v>
      </c>
      <c r="N481" s="1" t="b">
        <f t="shared" si="178"/>
        <v>1</v>
      </c>
      <c r="O481" s="41">
        <f t="shared" si="179"/>
        <v>0</v>
      </c>
      <c r="Q481" s="7">
        <f t="shared" si="180"/>
        <v>0</v>
      </c>
      <c r="R481" s="7">
        <f t="shared" si="181"/>
        <v>0</v>
      </c>
      <c r="S481" s="7">
        <f t="shared" si="182"/>
        <v>0</v>
      </c>
      <c r="T481" s="7">
        <f t="shared" si="183"/>
        <v>0</v>
      </c>
      <c r="U481" s="7">
        <f t="shared" si="184"/>
        <v>0</v>
      </c>
      <c r="V481" s="7">
        <f t="shared" si="185"/>
        <v>0</v>
      </c>
      <c r="W481" s="7">
        <f t="shared" si="186"/>
        <v>0</v>
      </c>
      <c r="X481" s="7">
        <f t="shared" si="187"/>
        <v>0</v>
      </c>
      <c r="Y481" s="7">
        <f t="shared" si="188"/>
        <v>0</v>
      </c>
      <c r="Z481" s="7">
        <f t="shared" si="189"/>
        <v>0</v>
      </c>
      <c r="AA481" s="7">
        <f t="shared" si="190"/>
        <v>0</v>
      </c>
      <c r="AC481" s="7">
        <f t="shared" si="191"/>
        <v>0</v>
      </c>
      <c r="AD481" s="7">
        <f t="shared" si="192"/>
        <v>0</v>
      </c>
      <c r="AE481" s="7">
        <f t="shared" si="193"/>
        <v>0</v>
      </c>
      <c r="AF481" s="7">
        <f t="shared" si="194"/>
        <v>0</v>
      </c>
      <c r="AG481" s="7">
        <f t="shared" si="195"/>
        <v>0</v>
      </c>
      <c r="AH481" s="7">
        <f t="shared" si="196"/>
        <v>0</v>
      </c>
      <c r="AI481" s="7">
        <f t="shared" si="197"/>
        <v>0</v>
      </c>
      <c r="AJ481" s="7">
        <f t="shared" si="198"/>
        <v>0</v>
      </c>
      <c r="AK481" s="7">
        <f t="shared" si="199"/>
        <v>0</v>
      </c>
      <c r="AL481" s="7">
        <f t="shared" si="200"/>
        <v>0</v>
      </c>
      <c r="AM481" s="7">
        <f t="shared" si="201"/>
        <v>0</v>
      </c>
    </row>
    <row r="482" spans="1:39" hidden="1" x14ac:dyDescent="0.75">
      <c r="A482" s="3">
        <v>42120</v>
      </c>
      <c r="B482" s="37">
        <f>IFERROR(INDEX(BTC!$F:$F,MATCH($A482,BTC!$A:$A,0))*INDEX('Control Panel'!$B:$B,MATCH('Index Volume'!$A482+1,'Control Panel'!$A:$A,1)),0)</f>
        <v>0</v>
      </c>
      <c r="C482" s="37">
        <f>IFERROR(INDEX(XRP!$F:$F,MATCH($A482,XRP!$A:$A,0))*INDEX('Control Panel'!$C:$C,MATCH($A482+1,'Control Panel'!$A:$A,1)),0)</f>
        <v>0</v>
      </c>
      <c r="D482" s="37">
        <f>IFERROR(INDEX(LTC!$F:$F,MATCH($A482,LTC!$A:$A,0))*INDEX('Control Panel'!$D:$D,MATCH($A482+1,'Control Panel'!$A:$A,1)),0)</f>
        <v>0</v>
      </c>
      <c r="E482" s="37">
        <f>IFERROR(INDEX(ETC!$F:$F,MATCH($A482,ETC!$A:$A,0))*INDEX('Control Panel'!$E:$E,MATCH($A482+1,'Control Panel'!$A:$A,1)),0)</f>
        <v>0</v>
      </c>
      <c r="F482" s="37">
        <f>IFERROR(INDEX(ETH!$F:$F,MATCH($A482,ETH!$A:$A,0))*INDEX('Control Panel'!$F:$F,MATCH('Index Volume'!$A482+1,'Control Panel'!$A:$A,1)),0)</f>
        <v>0</v>
      </c>
      <c r="G482" s="37">
        <f>IFERROR(INDEX(BCH!$F:$F,MATCH($A482,BCH!$A:$A,0))*INDEX('Control Panel'!$G:$G,MATCH('Index Volume'!$A482+1,'Control Panel'!$A:$A,1)),0)</f>
        <v>0</v>
      </c>
      <c r="H482" s="37">
        <f>IFERROR(INDEX(XMR!$F:$F,MATCH($A482,XMR!$A:$A,0))*INDEX('Control Panel'!$H:$H,MATCH('Index Volume'!$A482+1,'Control Panel'!$A:$A,1)),0)</f>
        <v>0</v>
      </c>
      <c r="I482" s="37">
        <f>IFERROR(INDEX(ZEC!$F:$F,MATCH($A482,ZEC!$A:$A,0))*INDEX('Control Panel'!$I:$I,MATCH('Index Volume'!$A482+1,'Control Panel'!$A:$A,1)),0)</f>
        <v>0</v>
      </c>
      <c r="J482" s="37">
        <f>IFERROR(INDEX(EOS!$F:$F,MATCH($A482,EOS!$A:$A,0))*INDEX('Control Panel'!$J:$J,MATCH('Index Volume'!$A482+1,'Control Panel'!$A:$A,1)),0)</f>
        <v>0</v>
      </c>
      <c r="K482" s="37">
        <f>IFERROR(INDEX(DASH!$F:$F,MATCH($A482,DASH!$A:$A,0))*INDEX('Control Panel'!$K:$K,MATCH('Index Volume'!$A482+1,'Control Panel'!$A:$A,1)),0)</f>
        <v>0</v>
      </c>
      <c r="L482" s="37">
        <f>IFERROR(INDEX(XLM!$F:$F,MATCH($A482,XLM!$A:$A,0))*INDEX('Control Panel'!$L:$L,MATCH('Index Volume'!$A482+1,'Control Panel'!$A:$A,1)),0)</f>
        <v>0</v>
      </c>
      <c r="M482" s="39">
        <f t="shared" si="177"/>
        <v>0</v>
      </c>
      <c r="N482" s="1" t="b">
        <f t="shared" si="178"/>
        <v>1</v>
      </c>
      <c r="O482" s="41">
        <f t="shared" si="179"/>
        <v>0</v>
      </c>
      <c r="Q482" s="7">
        <f t="shared" si="180"/>
        <v>0</v>
      </c>
      <c r="R482" s="7">
        <f t="shared" si="181"/>
        <v>0</v>
      </c>
      <c r="S482" s="7">
        <f t="shared" si="182"/>
        <v>0</v>
      </c>
      <c r="T482" s="7">
        <f t="shared" si="183"/>
        <v>0</v>
      </c>
      <c r="U482" s="7">
        <f t="shared" si="184"/>
        <v>0</v>
      </c>
      <c r="V482" s="7">
        <f t="shared" si="185"/>
        <v>0</v>
      </c>
      <c r="W482" s="7">
        <f t="shared" si="186"/>
        <v>0</v>
      </c>
      <c r="X482" s="7">
        <f t="shared" si="187"/>
        <v>0</v>
      </c>
      <c r="Y482" s="7">
        <f t="shared" si="188"/>
        <v>0</v>
      </c>
      <c r="Z482" s="7">
        <f t="shared" si="189"/>
        <v>0</v>
      </c>
      <c r="AA482" s="7">
        <f t="shared" si="190"/>
        <v>0</v>
      </c>
      <c r="AC482" s="7">
        <f t="shared" si="191"/>
        <v>0</v>
      </c>
      <c r="AD482" s="7">
        <f t="shared" si="192"/>
        <v>0</v>
      </c>
      <c r="AE482" s="7">
        <f t="shared" si="193"/>
        <v>0</v>
      </c>
      <c r="AF482" s="7">
        <f t="shared" si="194"/>
        <v>0</v>
      </c>
      <c r="AG482" s="7">
        <f t="shared" si="195"/>
        <v>0</v>
      </c>
      <c r="AH482" s="7">
        <f t="shared" si="196"/>
        <v>0</v>
      </c>
      <c r="AI482" s="7">
        <f t="shared" si="197"/>
        <v>0</v>
      </c>
      <c r="AJ482" s="7">
        <f t="shared" si="198"/>
        <v>0</v>
      </c>
      <c r="AK482" s="7">
        <f t="shared" si="199"/>
        <v>0</v>
      </c>
      <c r="AL482" s="7">
        <f t="shared" si="200"/>
        <v>0</v>
      </c>
      <c r="AM482" s="7">
        <f t="shared" si="201"/>
        <v>0</v>
      </c>
    </row>
    <row r="483" spans="1:39" hidden="1" x14ac:dyDescent="0.75">
      <c r="A483" s="4">
        <v>42121</v>
      </c>
      <c r="B483" s="37">
        <f>IFERROR(INDEX(BTC!$F:$F,MATCH($A483,BTC!$A:$A,0))*INDEX('Control Panel'!$B:$B,MATCH('Index Volume'!$A483+1,'Control Panel'!$A:$A,1)),0)</f>
        <v>0</v>
      </c>
      <c r="C483" s="37">
        <f>IFERROR(INDEX(XRP!$F:$F,MATCH($A483,XRP!$A:$A,0))*INDEX('Control Panel'!$C:$C,MATCH($A483+1,'Control Panel'!$A:$A,1)),0)</f>
        <v>0</v>
      </c>
      <c r="D483" s="37">
        <f>IFERROR(INDEX(LTC!$F:$F,MATCH($A483,LTC!$A:$A,0))*INDEX('Control Panel'!$D:$D,MATCH($A483+1,'Control Panel'!$A:$A,1)),0)</f>
        <v>0</v>
      </c>
      <c r="E483" s="37">
        <f>IFERROR(INDEX(ETC!$F:$F,MATCH($A483,ETC!$A:$A,0))*INDEX('Control Panel'!$E:$E,MATCH($A483+1,'Control Panel'!$A:$A,1)),0)</f>
        <v>0</v>
      </c>
      <c r="F483" s="37">
        <f>IFERROR(INDEX(ETH!$F:$F,MATCH($A483,ETH!$A:$A,0))*INDEX('Control Panel'!$F:$F,MATCH('Index Volume'!$A483+1,'Control Panel'!$A:$A,1)),0)</f>
        <v>0</v>
      </c>
      <c r="G483" s="37">
        <f>IFERROR(INDEX(BCH!$F:$F,MATCH($A483,BCH!$A:$A,0))*INDEX('Control Panel'!$G:$G,MATCH('Index Volume'!$A483+1,'Control Panel'!$A:$A,1)),0)</f>
        <v>0</v>
      </c>
      <c r="H483" s="37">
        <f>IFERROR(INDEX(XMR!$F:$F,MATCH($A483,XMR!$A:$A,0))*INDEX('Control Panel'!$H:$H,MATCH('Index Volume'!$A483+1,'Control Panel'!$A:$A,1)),0)</f>
        <v>0</v>
      </c>
      <c r="I483" s="37">
        <f>IFERROR(INDEX(ZEC!$F:$F,MATCH($A483,ZEC!$A:$A,0))*INDEX('Control Panel'!$I:$I,MATCH('Index Volume'!$A483+1,'Control Panel'!$A:$A,1)),0)</f>
        <v>0</v>
      </c>
      <c r="J483" s="37">
        <f>IFERROR(INDEX(EOS!$F:$F,MATCH($A483,EOS!$A:$A,0))*INDEX('Control Panel'!$J:$J,MATCH('Index Volume'!$A483+1,'Control Panel'!$A:$A,1)),0)</f>
        <v>0</v>
      </c>
      <c r="K483" s="37">
        <f>IFERROR(INDEX(DASH!$F:$F,MATCH($A483,DASH!$A:$A,0))*INDEX('Control Panel'!$K:$K,MATCH('Index Volume'!$A483+1,'Control Panel'!$A:$A,1)),0)</f>
        <v>0</v>
      </c>
      <c r="L483" s="37">
        <f>IFERROR(INDEX(XLM!$F:$F,MATCH($A483,XLM!$A:$A,0))*INDEX('Control Panel'!$L:$L,MATCH('Index Volume'!$A483+1,'Control Panel'!$A:$A,1)),0)</f>
        <v>0</v>
      </c>
      <c r="M483" s="39">
        <f t="shared" si="177"/>
        <v>0</v>
      </c>
      <c r="N483" s="1" t="b">
        <f t="shared" si="178"/>
        <v>1</v>
      </c>
      <c r="O483" s="41">
        <f t="shared" si="179"/>
        <v>0</v>
      </c>
      <c r="Q483" s="7">
        <f t="shared" si="180"/>
        <v>0</v>
      </c>
      <c r="R483" s="7">
        <f t="shared" si="181"/>
        <v>0</v>
      </c>
      <c r="S483" s="7">
        <f t="shared" si="182"/>
        <v>0</v>
      </c>
      <c r="T483" s="7">
        <f t="shared" si="183"/>
        <v>0</v>
      </c>
      <c r="U483" s="7">
        <f t="shared" si="184"/>
        <v>0</v>
      </c>
      <c r="V483" s="7">
        <f t="shared" si="185"/>
        <v>0</v>
      </c>
      <c r="W483" s="7">
        <f t="shared" si="186"/>
        <v>0</v>
      </c>
      <c r="X483" s="7">
        <f t="shared" si="187"/>
        <v>0</v>
      </c>
      <c r="Y483" s="7">
        <f t="shared" si="188"/>
        <v>0</v>
      </c>
      <c r="Z483" s="7">
        <f t="shared" si="189"/>
        <v>0</v>
      </c>
      <c r="AA483" s="7">
        <f t="shared" si="190"/>
        <v>0</v>
      </c>
      <c r="AC483" s="7">
        <f t="shared" si="191"/>
        <v>0</v>
      </c>
      <c r="AD483" s="7">
        <f t="shared" si="192"/>
        <v>0</v>
      </c>
      <c r="AE483" s="7">
        <f t="shared" si="193"/>
        <v>0</v>
      </c>
      <c r="AF483" s="7">
        <f t="shared" si="194"/>
        <v>0</v>
      </c>
      <c r="AG483" s="7">
        <f t="shared" si="195"/>
        <v>0</v>
      </c>
      <c r="AH483" s="7">
        <f t="shared" si="196"/>
        <v>0</v>
      </c>
      <c r="AI483" s="7">
        <f t="shared" si="197"/>
        <v>0</v>
      </c>
      <c r="AJ483" s="7">
        <f t="shared" si="198"/>
        <v>0</v>
      </c>
      <c r="AK483" s="7">
        <f t="shared" si="199"/>
        <v>0</v>
      </c>
      <c r="AL483" s="7">
        <f t="shared" si="200"/>
        <v>0</v>
      </c>
      <c r="AM483" s="7">
        <f t="shared" si="201"/>
        <v>0</v>
      </c>
    </row>
    <row r="484" spans="1:39" hidden="1" x14ac:dyDescent="0.75">
      <c r="A484" s="3">
        <v>42122</v>
      </c>
      <c r="B484" s="37">
        <f>IFERROR(INDEX(BTC!$F:$F,MATCH($A484,BTC!$A:$A,0))*INDEX('Control Panel'!$B:$B,MATCH('Index Volume'!$A484+1,'Control Panel'!$A:$A,1)),0)</f>
        <v>0</v>
      </c>
      <c r="C484" s="37">
        <f>IFERROR(INDEX(XRP!$F:$F,MATCH($A484,XRP!$A:$A,0))*INDEX('Control Panel'!$C:$C,MATCH($A484+1,'Control Panel'!$A:$A,1)),0)</f>
        <v>0</v>
      </c>
      <c r="D484" s="37">
        <f>IFERROR(INDEX(LTC!$F:$F,MATCH($A484,LTC!$A:$A,0))*INDEX('Control Panel'!$D:$D,MATCH($A484+1,'Control Panel'!$A:$A,1)),0)</f>
        <v>0</v>
      </c>
      <c r="E484" s="37">
        <f>IFERROR(INDEX(ETC!$F:$F,MATCH($A484,ETC!$A:$A,0))*INDEX('Control Panel'!$E:$E,MATCH($A484+1,'Control Panel'!$A:$A,1)),0)</f>
        <v>0</v>
      </c>
      <c r="F484" s="37">
        <f>IFERROR(INDEX(ETH!$F:$F,MATCH($A484,ETH!$A:$A,0))*INDEX('Control Panel'!$F:$F,MATCH('Index Volume'!$A484+1,'Control Panel'!$A:$A,1)),0)</f>
        <v>0</v>
      </c>
      <c r="G484" s="37">
        <f>IFERROR(INDEX(BCH!$F:$F,MATCH($A484,BCH!$A:$A,0))*INDEX('Control Panel'!$G:$G,MATCH('Index Volume'!$A484+1,'Control Panel'!$A:$A,1)),0)</f>
        <v>0</v>
      </c>
      <c r="H484" s="37">
        <f>IFERROR(INDEX(XMR!$F:$F,MATCH($A484,XMR!$A:$A,0))*INDEX('Control Panel'!$H:$H,MATCH('Index Volume'!$A484+1,'Control Panel'!$A:$A,1)),0)</f>
        <v>0</v>
      </c>
      <c r="I484" s="37">
        <f>IFERROR(INDEX(ZEC!$F:$F,MATCH($A484,ZEC!$A:$A,0))*INDEX('Control Panel'!$I:$I,MATCH('Index Volume'!$A484+1,'Control Panel'!$A:$A,1)),0)</f>
        <v>0</v>
      </c>
      <c r="J484" s="37">
        <f>IFERROR(INDEX(EOS!$F:$F,MATCH($A484,EOS!$A:$A,0))*INDEX('Control Panel'!$J:$J,MATCH('Index Volume'!$A484+1,'Control Panel'!$A:$A,1)),0)</f>
        <v>0</v>
      </c>
      <c r="K484" s="37">
        <f>IFERROR(INDEX(DASH!$F:$F,MATCH($A484,DASH!$A:$A,0))*INDEX('Control Panel'!$K:$K,MATCH('Index Volume'!$A484+1,'Control Panel'!$A:$A,1)),0)</f>
        <v>0</v>
      </c>
      <c r="L484" s="37">
        <f>IFERROR(INDEX(XLM!$F:$F,MATCH($A484,XLM!$A:$A,0))*INDEX('Control Panel'!$L:$L,MATCH('Index Volume'!$A484+1,'Control Panel'!$A:$A,1)),0)</f>
        <v>0</v>
      </c>
      <c r="M484" s="39">
        <f t="shared" si="177"/>
        <v>0</v>
      </c>
      <c r="N484" s="1" t="b">
        <f t="shared" si="178"/>
        <v>1</v>
      </c>
      <c r="O484" s="41">
        <f t="shared" si="179"/>
        <v>0</v>
      </c>
      <c r="Q484" s="7">
        <f t="shared" si="180"/>
        <v>0</v>
      </c>
      <c r="R484" s="7">
        <f t="shared" si="181"/>
        <v>0</v>
      </c>
      <c r="S484" s="7">
        <f t="shared" si="182"/>
        <v>0</v>
      </c>
      <c r="T484" s="7">
        <f t="shared" si="183"/>
        <v>0</v>
      </c>
      <c r="U484" s="7">
        <f t="shared" si="184"/>
        <v>0</v>
      </c>
      <c r="V484" s="7">
        <f t="shared" si="185"/>
        <v>0</v>
      </c>
      <c r="W484" s="7">
        <f t="shared" si="186"/>
        <v>0</v>
      </c>
      <c r="X484" s="7">
        <f t="shared" si="187"/>
        <v>0</v>
      </c>
      <c r="Y484" s="7">
        <f t="shared" si="188"/>
        <v>0</v>
      </c>
      <c r="Z484" s="7">
        <f t="shared" si="189"/>
        <v>0</v>
      </c>
      <c r="AA484" s="7">
        <f t="shared" si="190"/>
        <v>0</v>
      </c>
      <c r="AC484" s="7">
        <f t="shared" si="191"/>
        <v>0</v>
      </c>
      <c r="AD484" s="7">
        <f t="shared" si="192"/>
        <v>0</v>
      </c>
      <c r="AE484" s="7">
        <f t="shared" si="193"/>
        <v>0</v>
      </c>
      <c r="AF484" s="7">
        <f t="shared" si="194"/>
        <v>0</v>
      </c>
      <c r="AG484" s="7">
        <f t="shared" si="195"/>
        <v>0</v>
      </c>
      <c r="AH484" s="7">
        <f t="shared" si="196"/>
        <v>0</v>
      </c>
      <c r="AI484" s="7">
        <f t="shared" si="197"/>
        <v>0</v>
      </c>
      <c r="AJ484" s="7">
        <f t="shared" si="198"/>
        <v>0</v>
      </c>
      <c r="AK484" s="7">
        <f t="shared" si="199"/>
        <v>0</v>
      </c>
      <c r="AL484" s="7">
        <f t="shared" si="200"/>
        <v>0</v>
      </c>
      <c r="AM484" s="7">
        <f t="shared" si="201"/>
        <v>0</v>
      </c>
    </row>
    <row r="485" spans="1:39" hidden="1" x14ac:dyDescent="0.75">
      <c r="A485" s="4">
        <v>42123</v>
      </c>
      <c r="B485" s="37">
        <f>IFERROR(INDEX(BTC!$F:$F,MATCH($A485,BTC!$A:$A,0))*INDEX('Control Panel'!$B:$B,MATCH('Index Volume'!$A485+1,'Control Panel'!$A:$A,1)),0)</f>
        <v>0</v>
      </c>
      <c r="C485" s="37">
        <f>IFERROR(INDEX(XRP!$F:$F,MATCH($A485,XRP!$A:$A,0))*INDEX('Control Panel'!$C:$C,MATCH($A485+1,'Control Panel'!$A:$A,1)),0)</f>
        <v>0</v>
      </c>
      <c r="D485" s="37">
        <f>IFERROR(INDEX(LTC!$F:$F,MATCH($A485,LTC!$A:$A,0))*INDEX('Control Panel'!$D:$D,MATCH($A485+1,'Control Panel'!$A:$A,1)),0)</f>
        <v>0</v>
      </c>
      <c r="E485" s="37">
        <f>IFERROR(INDEX(ETC!$F:$F,MATCH($A485,ETC!$A:$A,0))*INDEX('Control Panel'!$E:$E,MATCH($A485+1,'Control Panel'!$A:$A,1)),0)</f>
        <v>0</v>
      </c>
      <c r="F485" s="37">
        <f>IFERROR(INDEX(ETH!$F:$F,MATCH($A485,ETH!$A:$A,0))*INDEX('Control Panel'!$F:$F,MATCH('Index Volume'!$A485+1,'Control Panel'!$A:$A,1)),0)</f>
        <v>0</v>
      </c>
      <c r="G485" s="37">
        <f>IFERROR(INDEX(BCH!$F:$F,MATCH($A485,BCH!$A:$A,0))*INDEX('Control Panel'!$G:$G,MATCH('Index Volume'!$A485+1,'Control Panel'!$A:$A,1)),0)</f>
        <v>0</v>
      </c>
      <c r="H485" s="37">
        <f>IFERROR(INDEX(XMR!$F:$F,MATCH($A485,XMR!$A:$A,0))*INDEX('Control Panel'!$H:$H,MATCH('Index Volume'!$A485+1,'Control Panel'!$A:$A,1)),0)</f>
        <v>0</v>
      </c>
      <c r="I485" s="37">
        <f>IFERROR(INDEX(ZEC!$F:$F,MATCH($A485,ZEC!$A:$A,0))*INDEX('Control Panel'!$I:$I,MATCH('Index Volume'!$A485+1,'Control Panel'!$A:$A,1)),0)</f>
        <v>0</v>
      </c>
      <c r="J485" s="37">
        <f>IFERROR(INDEX(EOS!$F:$F,MATCH($A485,EOS!$A:$A,0))*INDEX('Control Panel'!$J:$J,MATCH('Index Volume'!$A485+1,'Control Panel'!$A:$A,1)),0)</f>
        <v>0</v>
      </c>
      <c r="K485" s="37">
        <f>IFERROR(INDEX(DASH!$F:$F,MATCH($A485,DASH!$A:$A,0))*INDEX('Control Panel'!$K:$K,MATCH('Index Volume'!$A485+1,'Control Panel'!$A:$A,1)),0)</f>
        <v>0</v>
      </c>
      <c r="L485" s="37">
        <f>IFERROR(INDEX(XLM!$F:$F,MATCH($A485,XLM!$A:$A,0))*INDEX('Control Panel'!$L:$L,MATCH('Index Volume'!$A485+1,'Control Panel'!$A:$A,1)),0)</f>
        <v>0</v>
      </c>
      <c r="M485" s="39">
        <f t="shared" si="177"/>
        <v>0</v>
      </c>
      <c r="N485" s="1" t="b">
        <f t="shared" si="178"/>
        <v>1</v>
      </c>
      <c r="O485" s="41">
        <f t="shared" si="179"/>
        <v>0</v>
      </c>
      <c r="Q485" s="7">
        <f t="shared" si="180"/>
        <v>0</v>
      </c>
      <c r="R485" s="7">
        <f t="shared" si="181"/>
        <v>0</v>
      </c>
      <c r="S485" s="7">
        <f t="shared" si="182"/>
        <v>0</v>
      </c>
      <c r="T485" s="7">
        <f t="shared" si="183"/>
        <v>0</v>
      </c>
      <c r="U485" s="7">
        <f t="shared" si="184"/>
        <v>0</v>
      </c>
      <c r="V485" s="7">
        <f t="shared" si="185"/>
        <v>0</v>
      </c>
      <c r="W485" s="7">
        <f t="shared" si="186"/>
        <v>0</v>
      </c>
      <c r="X485" s="7">
        <f t="shared" si="187"/>
        <v>0</v>
      </c>
      <c r="Y485" s="7">
        <f t="shared" si="188"/>
        <v>0</v>
      </c>
      <c r="Z485" s="7">
        <f t="shared" si="189"/>
        <v>0</v>
      </c>
      <c r="AA485" s="7">
        <f t="shared" si="190"/>
        <v>0</v>
      </c>
      <c r="AC485" s="7">
        <f t="shared" si="191"/>
        <v>0</v>
      </c>
      <c r="AD485" s="7">
        <f t="shared" si="192"/>
        <v>0</v>
      </c>
      <c r="AE485" s="7">
        <f t="shared" si="193"/>
        <v>0</v>
      </c>
      <c r="AF485" s="7">
        <f t="shared" si="194"/>
        <v>0</v>
      </c>
      <c r="AG485" s="7">
        <f t="shared" si="195"/>
        <v>0</v>
      </c>
      <c r="AH485" s="7">
        <f t="shared" si="196"/>
        <v>0</v>
      </c>
      <c r="AI485" s="7">
        <f t="shared" si="197"/>
        <v>0</v>
      </c>
      <c r="AJ485" s="7">
        <f t="shared" si="198"/>
        <v>0</v>
      </c>
      <c r="AK485" s="7">
        <f t="shared" si="199"/>
        <v>0</v>
      </c>
      <c r="AL485" s="7">
        <f t="shared" si="200"/>
        <v>0</v>
      </c>
      <c r="AM485" s="7">
        <f t="shared" si="201"/>
        <v>0</v>
      </c>
    </row>
    <row r="486" spans="1:39" hidden="1" x14ac:dyDescent="0.75">
      <c r="A486" s="3">
        <v>42124</v>
      </c>
      <c r="B486" s="37">
        <f>IFERROR(INDEX(BTC!$F:$F,MATCH($A486,BTC!$A:$A,0))*INDEX('Control Panel'!$B:$B,MATCH('Index Volume'!$A486+1,'Control Panel'!$A:$A,1)),0)</f>
        <v>0</v>
      </c>
      <c r="C486" s="37">
        <f>IFERROR(INDEX(XRP!$F:$F,MATCH($A486,XRP!$A:$A,0))*INDEX('Control Panel'!$C:$C,MATCH($A486+1,'Control Panel'!$A:$A,1)),0)</f>
        <v>0</v>
      </c>
      <c r="D486" s="37">
        <f>IFERROR(INDEX(LTC!$F:$F,MATCH($A486,LTC!$A:$A,0))*INDEX('Control Panel'!$D:$D,MATCH($A486+1,'Control Panel'!$A:$A,1)),0)</f>
        <v>0</v>
      </c>
      <c r="E486" s="37">
        <f>IFERROR(INDEX(ETC!$F:$F,MATCH($A486,ETC!$A:$A,0))*INDEX('Control Panel'!$E:$E,MATCH($A486+1,'Control Panel'!$A:$A,1)),0)</f>
        <v>0</v>
      </c>
      <c r="F486" s="37">
        <f>IFERROR(INDEX(ETH!$F:$F,MATCH($A486,ETH!$A:$A,0))*INDEX('Control Panel'!$F:$F,MATCH('Index Volume'!$A486+1,'Control Panel'!$A:$A,1)),0)</f>
        <v>0</v>
      </c>
      <c r="G486" s="37">
        <f>IFERROR(INDEX(BCH!$F:$F,MATCH($A486,BCH!$A:$A,0))*INDEX('Control Panel'!$G:$G,MATCH('Index Volume'!$A486+1,'Control Panel'!$A:$A,1)),0)</f>
        <v>0</v>
      </c>
      <c r="H486" s="37">
        <f>IFERROR(INDEX(XMR!$F:$F,MATCH($A486,XMR!$A:$A,0))*INDEX('Control Panel'!$H:$H,MATCH('Index Volume'!$A486+1,'Control Panel'!$A:$A,1)),0)</f>
        <v>0</v>
      </c>
      <c r="I486" s="37">
        <f>IFERROR(INDEX(ZEC!$F:$F,MATCH($A486,ZEC!$A:$A,0))*INDEX('Control Panel'!$I:$I,MATCH('Index Volume'!$A486+1,'Control Panel'!$A:$A,1)),0)</f>
        <v>0</v>
      </c>
      <c r="J486" s="37">
        <f>IFERROR(INDEX(EOS!$F:$F,MATCH($A486,EOS!$A:$A,0))*INDEX('Control Panel'!$J:$J,MATCH('Index Volume'!$A486+1,'Control Panel'!$A:$A,1)),0)</f>
        <v>0</v>
      </c>
      <c r="K486" s="37">
        <f>IFERROR(INDEX(DASH!$F:$F,MATCH($A486,DASH!$A:$A,0))*INDEX('Control Panel'!$K:$K,MATCH('Index Volume'!$A486+1,'Control Panel'!$A:$A,1)),0)</f>
        <v>0</v>
      </c>
      <c r="L486" s="37">
        <f>IFERROR(INDEX(XLM!$F:$F,MATCH($A486,XLM!$A:$A,0))*INDEX('Control Panel'!$L:$L,MATCH('Index Volume'!$A486+1,'Control Panel'!$A:$A,1)),0)</f>
        <v>0</v>
      </c>
      <c r="M486" s="39">
        <f t="shared" si="177"/>
        <v>0</v>
      </c>
      <c r="N486" s="1" t="b">
        <f t="shared" si="178"/>
        <v>1</v>
      </c>
      <c r="O486" s="41">
        <f t="shared" si="179"/>
        <v>0</v>
      </c>
      <c r="Q486" s="7">
        <f t="shared" si="180"/>
        <v>0</v>
      </c>
      <c r="R486" s="7">
        <f t="shared" si="181"/>
        <v>0</v>
      </c>
      <c r="S486" s="7">
        <f t="shared" si="182"/>
        <v>0</v>
      </c>
      <c r="T486" s="7">
        <f t="shared" si="183"/>
        <v>0</v>
      </c>
      <c r="U486" s="7">
        <f t="shared" si="184"/>
        <v>0</v>
      </c>
      <c r="V486" s="7">
        <f t="shared" si="185"/>
        <v>0</v>
      </c>
      <c r="W486" s="7">
        <f t="shared" si="186"/>
        <v>0</v>
      </c>
      <c r="X486" s="7">
        <f t="shared" si="187"/>
        <v>0</v>
      </c>
      <c r="Y486" s="7">
        <f t="shared" si="188"/>
        <v>0</v>
      </c>
      <c r="Z486" s="7">
        <f t="shared" si="189"/>
        <v>0</v>
      </c>
      <c r="AA486" s="7">
        <f t="shared" si="190"/>
        <v>0</v>
      </c>
      <c r="AC486" s="7">
        <f t="shared" si="191"/>
        <v>0</v>
      </c>
      <c r="AD486" s="7">
        <f t="shared" si="192"/>
        <v>0</v>
      </c>
      <c r="AE486" s="7">
        <f t="shared" si="193"/>
        <v>0</v>
      </c>
      <c r="AF486" s="7">
        <f t="shared" si="194"/>
        <v>0</v>
      </c>
      <c r="AG486" s="7">
        <f t="shared" si="195"/>
        <v>0</v>
      </c>
      <c r="AH486" s="7">
        <f t="shared" si="196"/>
        <v>0</v>
      </c>
      <c r="AI486" s="7">
        <f t="shared" si="197"/>
        <v>0</v>
      </c>
      <c r="AJ486" s="7">
        <f t="shared" si="198"/>
        <v>0</v>
      </c>
      <c r="AK486" s="7">
        <f t="shared" si="199"/>
        <v>0</v>
      </c>
      <c r="AL486" s="7">
        <f t="shared" si="200"/>
        <v>0</v>
      </c>
      <c r="AM486" s="7">
        <f t="shared" si="201"/>
        <v>0</v>
      </c>
    </row>
    <row r="487" spans="1:39" hidden="1" x14ac:dyDescent="0.75">
      <c r="A487" s="4">
        <v>42125</v>
      </c>
      <c r="B487" s="37">
        <f>IFERROR(INDEX(BTC!$F:$F,MATCH($A487,BTC!$A:$A,0))*INDEX('Control Panel'!$B:$B,MATCH('Index Volume'!$A487+1,'Control Panel'!$A:$A,1)),0)</f>
        <v>0</v>
      </c>
      <c r="C487" s="37">
        <f>IFERROR(INDEX(XRP!$F:$F,MATCH($A487,XRP!$A:$A,0))*INDEX('Control Panel'!$C:$C,MATCH($A487+1,'Control Panel'!$A:$A,1)),0)</f>
        <v>0</v>
      </c>
      <c r="D487" s="37">
        <f>IFERROR(INDEX(LTC!$F:$F,MATCH($A487,LTC!$A:$A,0))*INDEX('Control Panel'!$D:$D,MATCH($A487+1,'Control Panel'!$A:$A,1)),0)</f>
        <v>0</v>
      </c>
      <c r="E487" s="37">
        <f>IFERROR(INDEX(ETC!$F:$F,MATCH($A487,ETC!$A:$A,0))*INDEX('Control Panel'!$E:$E,MATCH($A487+1,'Control Panel'!$A:$A,1)),0)</f>
        <v>0</v>
      </c>
      <c r="F487" s="37">
        <f>IFERROR(INDEX(ETH!$F:$F,MATCH($A487,ETH!$A:$A,0))*INDEX('Control Panel'!$F:$F,MATCH('Index Volume'!$A487+1,'Control Panel'!$A:$A,1)),0)</f>
        <v>0</v>
      </c>
      <c r="G487" s="37">
        <f>IFERROR(INDEX(BCH!$F:$F,MATCH($A487,BCH!$A:$A,0))*INDEX('Control Panel'!$G:$G,MATCH('Index Volume'!$A487+1,'Control Panel'!$A:$A,1)),0)</f>
        <v>0</v>
      </c>
      <c r="H487" s="37">
        <f>IFERROR(INDEX(XMR!$F:$F,MATCH($A487,XMR!$A:$A,0))*INDEX('Control Panel'!$H:$H,MATCH('Index Volume'!$A487+1,'Control Panel'!$A:$A,1)),0)</f>
        <v>0</v>
      </c>
      <c r="I487" s="37">
        <f>IFERROR(INDEX(ZEC!$F:$F,MATCH($A487,ZEC!$A:$A,0))*INDEX('Control Panel'!$I:$I,MATCH('Index Volume'!$A487+1,'Control Panel'!$A:$A,1)),0)</f>
        <v>0</v>
      </c>
      <c r="J487" s="37">
        <f>IFERROR(INDEX(EOS!$F:$F,MATCH($A487,EOS!$A:$A,0))*INDEX('Control Panel'!$J:$J,MATCH('Index Volume'!$A487+1,'Control Panel'!$A:$A,1)),0)</f>
        <v>0</v>
      </c>
      <c r="K487" s="37">
        <f>IFERROR(INDEX(DASH!$F:$F,MATCH($A487,DASH!$A:$A,0))*INDEX('Control Panel'!$K:$K,MATCH('Index Volume'!$A487+1,'Control Panel'!$A:$A,1)),0)</f>
        <v>0</v>
      </c>
      <c r="L487" s="37">
        <f>IFERROR(INDEX(XLM!$F:$F,MATCH($A487,XLM!$A:$A,0))*INDEX('Control Panel'!$L:$L,MATCH('Index Volume'!$A487+1,'Control Panel'!$A:$A,1)),0)</f>
        <v>0</v>
      </c>
      <c r="M487" s="39">
        <f t="shared" si="177"/>
        <v>0</v>
      </c>
      <c r="N487" s="1" t="b">
        <f t="shared" si="178"/>
        <v>1</v>
      </c>
      <c r="O487" s="41">
        <f t="shared" si="179"/>
        <v>0</v>
      </c>
      <c r="Q487" s="7">
        <f t="shared" si="180"/>
        <v>0</v>
      </c>
      <c r="R487" s="7">
        <f t="shared" si="181"/>
        <v>0</v>
      </c>
      <c r="S487" s="7">
        <f t="shared" si="182"/>
        <v>0</v>
      </c>
      <c r="T487" s="7">
        <f t="shared" si="183"/>
        <v>0</v>
      </c>
      <c r="U487" s="7">
        <f t="shared" si="184"/>
        <v>0</v>
      </c>
      <c r="V487" s="7">
        <f t="shared" si="185"/>
        <v>0</v>
      </c>
      <c r="W487" s="7">
        <f t="shared" si="186"/>
        <v>0</v>
      </c>
      <c r="X487" s="7">
        <f t="shared" si="187"/>
        <v>0</v>
      </c>
      <c r="Y487" s="7">
        <f t="shared" si="188"/>
        <v>0</v>
      </c>
      <c r="Z487" s="7">
        <f t="shared" si="189"/>
        <v>0</v>
      </c>
      <c r="AA487" s="7">
        <f t="shared" si="190"/>
        <v>0</v>
      </c>
      <c r="AC487" s="7">
        <f t="shared" si="191"/>
        <v>0</v>
      </c>
      <c r="AD487" s="7">
        <f t="shared" si="192"/>
        <v>0</v>
      </c>
      <c r="AE487" s="7">
        <f t="shared" si="193"/>
        <v>0</v>
      </c>
      <c r="AF487" s="7">
        <f t="shared" si="194"/>
        <v>0</v>
      </c>
      <c r="AG487" s="7">
        <f t="shared" si="195"/>
        <v>0</v>
      </c>
      <c r="AH487" s="7">
        <f t="shared" si="196"/>
        <v>0</v>
      </c>
      <c r="AI487" s="7">
        <f t="shared" si="197"/>
        <v>0</v>
      </c>
      <c r="AJ487" s="7">
        <f t="shared" si="198"/>
        <v>0</v>
      </c>
      <c r="AK487" s="7">
        <f t="shared" si="199"/>
        <v>0</v>
      </c>
      <c r="AL487" s="7">
        <f t="shared" si="200"/>
        <v>0</v>
      </c>
      <c r="AM487" s="7">
        <f t="shared" si="201"/>
        <v>0</v>
      </c>
    </row>
    <row r="488" spans="1:39" hidden="1" x14ac:dyDescent="0.75">
      <c r="A488" s="3">
        <v>42126</v>
      </c>
      <c r="B488" s="37">
        <f>IFERROR(INDEX(BTC!$F:$F,MATCH($A488,BTC!$A:$A,0))*INDEX('Control Panel'!$B:$B,MATCH('Index Volume'!$A488+1,'Control Panel'!$A:$A,1)),0)</f>
        <v>0</v>
      </c>
      <c r="C488" s="37">
        <f>IFERROR(INDEX(XRP!$F:$F,MATCH($A488,XRP!$A:$A,0))*INDEX('Control Panel'!$C:$C,MATCH($A488+1,'Control Panel'!$A:$A,1)),0)</f>
        <v>0</v>
      </c>
      <c r="D488" s="37">
        <f>IFERROR(INDEX(LTC!$F:$F,MATCH($A488,LTC!$A:$A,0))*INDEX('Control Panel'!$D:$D,MATCH($A488+1,'Control Panel'!$A:$A,1)),0)</f>
        <v>0</v>
      </c>
      <c r="E488" s="37">
        <f>IFERROR(INDEX(ETC!$F:$F,MATCH($A488,ETC!$A:$A,0))*INDEX('Control Panel'!$E:$E,MATCH($A488+1,'Control Panel'!$A:$A,1)),0)</f>
        <v>0</v>
      </c>
      <c r="F488" s="37">
        <f>IFERROR(INDEX(ETH!$F:$F,MATCH($A488,ETH!$A:$A,0))*INDEX('Control Panel'!$F:$F,MATCH('Index Volume'!$A488+1,'Control Panel'!$A:$A,1)),0)</f>
        <v>0</v>
      </c>
      <c r="G488" s="37">
        <f>IFERROR(INDEX(BCH!$F:$F,MATCH($A488,BCH!$A:$A,0))*INDEX('Control Panel'!$G:$G,MATCH('Index Volume'!$A488+1,'Control Panel'!$A:$A,1)),0)</f>
        <v>0</v>
      </c>
      <c r="H488" s="37">
        <f>IFERROR(INDEX(XMR!$F:$F,MATCH($A488,XMR!$A:$A,0))*INDEX('Control Panel'!$H:$H,MATCH('Index Volume'!$A488+1,'Control Panel'!$A:$A,1)),0)</f>
        <v>0</v>
      </c>
      <c r="I488" s="37">
        <f>IFERROR(INDEX(ZEC!$F:$F,MATCH($A488,ZEC!$A:$A,0))*INDEX('Control Panel'!$I:$I,MATCH('Index Volume'!$A488+1,'Control Panel'!$A:$A,1)),0)</f>
        <v>0</v>
      </c>
      <c r="J488" s="37">
        <f>IFERROR(INDEX(EOS!$F:$F,MATCH($A488,EOS!$A:$A,0))*INDEX('Control Panel'!$J:$J,MATCH('Index Volume'!$A488+1,'Control Panel'!$A:$A,1)),0)</f>
        <v>0</v>
      </c>
      <c r="K488" s="37">
        <f>IFERROR(INDEX(DASH!$F:$F,MATCH($A488,DASH!$A:$A,0))*INDEX('Control Panel'!$K:$K,MATCH('Index Volume'!$A488+1,'Control Panel'!$A:$A,1)),0)</f>
        <v>0</v>
      </c>
      <c r="L488" s="37">
        <f>IFERROR(INDEX(XLM!$F:$F,MATCH($A488,XLM!$A:$A,0))*INDEX('Control Panel'!$L:$L,MATCH('Index Volume'!$A488+1,'Control Panel'!$A:$A,1)),0)</f>
        <v>0</v>
      </c>
      <c r="M488" s="39">
        <f t="shared" si="177"/>
        <v>0</v>
      </c>
      <c r="N488" s="1" t="b">
        <f t="shared" si="178"/>
        <v>1</v>
      </c>
      <c r="O488" s="41">
        <f t="shared" si="179"/>
        <v>0</v>
      </c>
      <c r="Q488" s="7">
        <f t="shared" si="180"/>
        <v>0</v>
      </c>
      <c r="R488" s="7">
        <f t="shared" si="181"/>
        <v>0</v>
      </c>
      <c r="S488" s="7">
        <f t="shared" si="182"/>
        <v>0</v>
      </c>
      <c r="T488" s="7">
        <f t="shared" si="183"/>
        <v>0</v>
      </c>
      <c r="U488" s="7">
        <f t="shared" si="184"/>
        <v>0</v>
      </c>
      <c r="V488" s="7">
        <f t="shared" si="185"/>
        <v>0</v>
      </c>
      <c r="W488" s="7">
        <f t="shared" si="186"/>
        <v>0</v>
      </c>
      <c r="X488" s="7">
        <f t="shared" si="187"/>
        <v>0</v>
      </c>
      <c r="Y488" s="7">
        <f t="shared" si="188"/>
        <v>0</v>
      </c>
      <c r="Z488" s="7">
        <f t="shared" si="189"/>
        <v>0</v>
      </c>
      <c r="AA488" s="7">
        <f t="shared" si="190"/>
        <v>0</v>
      </c>
      <c r="AC488" s="7">
        <f t="shared" si="191"/>
        <v>0</v>
      </c>
      <c r="AD488" s="7">
        <f t="shared" si="192"/>
        <v>0</v>
      </c>
      <c r="AE488" s="7">
        <f t="shared" si="193"/>
        <v>0</v>
      </c>
      <c r="AF488" s="7">
        <f t="shared" si="194"/>
        <v>0</v>
      </c>
      <c r="AG488" s="7">
        <f t="shared" si="195"/>
        <v>0</v>
      </c>
      <c r="AH488" s="7">
        <f t="shared" si="196"/>
        <v>0</v>
      </c>
      <c r="AI488" s="7">
        <f t="shared" si="197"/>
        <v>0</v>
      </c>
      <c r="AJ488" s="7">
        <f t="shared" si="198"/>
        <v>0</v>
      </c>
      <c r="AK488" s="7">
        <f t="shared" si="199"/>
        <v>0</v>
      </c>
      <c r="AL488" s="7">
        <f t="shared" si="200"/>
        <v>0</v>
      </c>
      <c r="AM488" s="7">
        <f t="shared" si="201"/>
        <v>0</v>
      </c>
    </row>
    <row r="489" spans="1:39" hidden="1" x14ac:dyDescent="0.75">
      <c r="A489" s="4">
        <v>42127</v>
      </c>
      <c r="B489" s="37">
        <f>IFERROR(INDEX(BTC!$F:$F,MATCH($A489,BTC!$A:$A,0))*INDEX('Control Panel'!$B:$B,MATCH('Index Volume'!$A489+1,'Control Panel'!$A:$A,1)),0)</f>
        <v>0</v>
      </c>
      <c r="C489" s="37">
        <f>IFERROR(INDEX(XRP!$F:$F,MATCH($A489,XRP!$A:$A,0))*INDEX('Control Panel'!$C:$C,MATCH($A489+1,'Control Panel'!$A:$A,1)),0)</f>
        <v>0</v>
      </c>
      <c r="D489" s="37">
        <f>IFERROR(INDEX(LTC!$F:$F,MATCH($A489,LTC!$A:$A,0))*INDEX('Control Panel'!$D:$D,MATCH($A489+1,'Control Panel'!$A:$A,1)),0)</f>
        <v>0</v>
      </c>
      <c r="E489" s="37">
        <f>IFERROR(INDEX(ETC!$F:$F,MATCH($A489,ETC!$A:$A,0))*INDEX('Control Panel'!$E:$E,MATCH($A489+1,'Control Panel'!$A:$A,1)),0)</f>
        <v>0</v>
      </c>
      <c r="F489" s="37">
        <f>IFERROR(INDEX(ETH!$F:$F,MATCH($A489,ETH!$A:$A,0))*INDEX('Control Panel'!$F:$F,MATCH('Index Volume'!$A489+1,'Control Panel'!$A:$A,1)),0)</f>
        <v>0</v>
      </c>
      <c r="G489" s="37">
        <f>IFERROR(INDEX(BCH!$F:$F,MATCH($A489,BCH!$A:$A,0))*INDEX('Control Panel'!$G:$G,MATCH('Index Volume'!$A489+1,'Control Panel'!$A:$A,1)),0)</f>
        <v>0</v>
      </c>
      <c r="H489" s="37">
        <f>IFERROR(INDEX(XMR!$F:$F,MATCH($A489,XMR!$A:$A,0))*INDEX('Control Panel'!$H:$H,MATCH('Index Volume'!$A489+1,'Control Panel'!$A:$A,1)),0)</f>
        <v>0</v>
      </c>
      <c r="I489" s="37">
        <f>IFERROR(INDEX(ZEC!$F:$F,MATCH($A489,ZEC!$A:$A,0))*INDEX('Control Panel'!$I:$I,MATCH('Index Volume'!$A489+1,'Control Panel'!$A:$A,1)),0)</f>
        <v>0</v>
      </c>
      <c r="J489" s="37">
        <f>IFERROR(INDEX(EOS!$F:$F,MATCH($A489,EOS!$A:$A,0))*INDEX('Control Panel'!$J:$J,MATCH('Index Volume'!$A489+1,'Control Panel'!$A:$A,1)),0)</f>
        <v>0</v>
      </c>
      <c r="K489" s="37">
        <f>IFERROR(INDEX(DASH!$F:$F,MATCH($A489,DASH!$A:$A,0))*INDEX('Control Panel'!$K:$K,MATCH('Index Volume'!$A489+1,'Control Panel'!$A:$A,1)),0)</f>
        <v>0</v>
      </c>
      <c r="L489" s="37">
        <f>IFERROR(INDEX(XLM!$F:$F,MATCH($A489,XLM!$A:$A,0))*INDEX('Control Panel'!$L:$L,MATCH('Index Volume'!$A489+1,'Control Panel'!$A:$A,1)),0)</f>
        <v>0</v>
      </c>
      <c r="M489" s="39">
        <f t="shared" si="177"/>
        <v>0</v>
      </c>
      <c r="N489" s="1" t="b">
        <f t="shared" si="178"/>
        <v>1</v>
      </c>
      <c r="O489" s="41">
        <f t="shared" si="179"/>
        <v>0</v>
      </c>
      <c r="Q489" s="7">
        <f t="shared" si="180"/>
        <v>0</v>
      </c>
      <c r="R489" s="7">
        <f t="shared" si="181"/>
        <v>0</v>
      </c>
      <c r="S489" s="7">
        <f t="shared" si="182"/>
        <v>0</v>
      </c>
      <c r="T489" s="7">
        <f t="shared" si="183"/>
        <v>0</v>
      </c>
      <c r="U489" s="7">
        <f t="shared" si="184"/>
        <v>0</v>
      </c>
      <c r="V489" s="7">
        <f t="shared" si="185"/>
        <v>0</v>
      </c>
      <c r="W489" s="7">
        <f t="shared" si="186"/>
        <v>0</v>
      </c>
      <c r="X489" s="7">
        <f t="shared" si="187"/>
        <v>0</v>
      </c>
      <c r="Y489" s="7">
        <f t="shared" si="188"/>
        <v>0</v>
      </c>
      <c r="Z489" s="7">
        <f t="shared" si="189"/>
        <v>0</v>
      </c>
      <c r="AA489" s="7">
        <f t="shared" si="190"/>
        <v>0</v>
      </c>
      <c r="AC489" s="7">
        <f t="shared" si="191"/>
        <v>0</v>
      </c>
      <c r="AD489" s="7">
        <f t="shared" si="192"/>
        <v>0</v>
      </c>
      <c r="AE489" s="7">
        <f t="shared" si="193"/>
        <v>0</v>
      </c>
      <c r="AF489" s="7">
        <f t="shared" si="194"/>
        <v>0</v>
      </c>
      <c r="AG489" s="7">
        <f t="shared" si="195"/>
        <v>0</v>
      </c>
      <c r="AH489" s="7">
        <f t="shared" si="196"/>
        <v>0</v>
      </c>
      <c r="AI489" s="7">
        <f t="shared" si="197"/>
        <v>0</v>
      </c>
      <c r="AJ489" s="7">
        <f t="shared" si="198"/>
        <v>0</v>
      </c>
      <c r="AK489" s="7">
        <f t="shared" si="199"/>
        <v>0</v>
      </c>
      <c r="AL489" s="7">
        <f t="shared" si="200"/>
        <v>0</v>
      </c>
      <c r="AM489" s="7">
        <f t="shared" si="201"/>
        <v>0</v>
      </c>
    </row>
    <row r="490" spans="1:39" hidden="1" x14ac:dyDescent="0.75">
      <c r="A490" s="3">
        <v>42128</v>
      </c>
      <c r="B490" s="37">
        <f>IFERROR(INDEX(BTC!$F:$F,MATCH($A490,BTC!$A:$A,0))*INDEX('Control Panel'!$B:$B,MATCH('Index Volume'!$A490+1,'Control Panel'!$A:$A,1)),0)</f>
        <v>0</v>
      </c>
      <c r="C490" s="37">
        <f>IFERROR(INDEX(XRP!$F:$F,MATCH($A490,XRP!$A:$A,0))*INDEX('Control Panel'!$C:$C,MATCH($A490+1,'Control Panel'!$A:$A,1)),0)</f>
        <v>0</v>
      </c>
      <c r="D490" s="37">
        <f>IFERROR(INDEX(LTC!$F:$F,MATCH($A490,LTC!$A:$A,0))*INDEX('Control Panel'!$D:$D,MATCH($A490+1,'Control Panel'!$A:$A,1)),0)</f>
        <v>0</v>
      </c>
      <c r="E490" s="37">
        <f>IFERROR(INDEX(ETC!$F:$F,MATCH($A490,ETC!$A:$A,0))*INDEX('Control Panel'!$E:$E,MATCH($A490+1,'Control Panel'!$A:$A,1)),0)</f>
        <v>0</v>
      </c>
      <c r="F490" s="37">
        <f>IFERROR(INDEX(ETH!$F:$F,MATCH($A490,ETH!$A:$A,0))*INDEX('Control Panel'!$F:$F,MATCH('Index Volume'!$A490+1,'Control Panel'!$A:$A,1)),0)</f>
        <v>0</v>
      </c>
      <c r="G490" s="37">
        <f>IFERROR(INDEX(BCH!$F:$F,MATCH($A490,BCH!$A:$A,0))*INDEX('Control Panel'!$G:$G,MATCH('Index Volume'!$A490+1,'Control Panel'!$A:$A,1)),0)</f>
        <v>0</v>
      </c>
      <c r="H490" s="37">
        <f>IFERROR(INDEX(XMR!$F:$F,MATCH($A490,XMR!$A:$A,0))*INDEX('Control Panel'!$H:$H,MATCH('Index Volume'!$A490+1,'Control Panel'!$A:$A,1)),0)</f>
        <v>0</v>
      </c>
      <c r="I490" s="37">
        <f>IFERROR(INDEX(ZEC!$F:$F,MATCH($A490,ZEC!$A:$A,0))*INDEX('Control Panel'!$I:$I,MATCH('Index Volume'!$A490+1,'Control Panel'!$A:$A,1)),0)</f>
        <v>0</v>
      </c>
      <c r="J490" s="37">
        <f>IFERROR(INDEX(EOS!$F:$F,MATCH($A490,EOS!$A:$A,0))*INDEX('Control Panel'!$J:$J,MATCH('Index Volume'!$A490+1,'Control Panel'!$A:$A,1)),0)</f>
        <v>0</v>
      </c>
      <c r="K490" s="37">
        <f>IFERROR(INDEX(DASH!$F:$F,MATCH($A490,DASH!$A:$A,0))*INDEX('Control Panel'!$K:$K,MATCH('Index Volume'!$A490+1,'Control Panel'!$A:$A,1)),0)</f>
        <v>0</v>
      </c>
      <c r="L490" s="37">
        <f>IFERROR(INDEX(XLM!$F:$F,MATCH($A490,XLM!$A:$A,0))*INDEX('Control Panel'!$L:$L,MATCH('Index Volume'!$A490+1,'Control Panel'!$A:$A,1)),0)</f>
        <v>0</v>
      </c>
      <c r="M490" s="39">
        <f t="shared" si="177"/>
        <v>0</v>
      </c>
      <c r="N490" s="1" t="b">
        <f t="shared" si="178"/>
        <v>1</v>
      </c>
      <c r="O490" s="41">
        <f t="shared" si="179"/>
        <v>0</v>
      </c>
      <c r="Q490" s="7">
        <f t="shared" si="180"/>
        <v>0</v>
      </c>
      <c r="R490" s="7">
        <f t="shared" si="181"/>
        <v>0</v>
      </c>
      <c r="S490" s="7">
        <f t="shared" si="182"/>
        <v>0</v>
      </c>
      <c r="T490" s="7">
        <f t="shared" si="183"/>
        <v>0</v>
      </c>
      <c r="U490" s="7">
        <f t="shared" si="184"/>
        <v>0</v>
      </c>
      <c r="V490" s="7">
        <f t="shared" si="185"/>
        <v>0</v>
      </c>
      <c r="W490" s="7">
        <f t="shared" si="186"/>
        <v>0</v>
      </c>
      <c r="X490" s="7">
        <f t="shared" si="187"/>
        <v>0</v>
      </c>
      <c r="Y490" s="7">
        <f t="shared" si="188"/>
        <v>0</v>
      </c>
      <c r="Z490" s="7">
        <f t="shared" si="189"/>
        <v>0</v>
      </c>
      <c r="AA490" s="7">
        <f t="shared" si="190"/>
        <v>0</v>
      </c>
      <c r="AC490" s="7">
        <f t="shared" si="191"/>
        <v>0</v>
      </c>
      <c r="AD490" s="7">
        <f t="shared" si="192"/>
        <v>0</v>
      </c>
      <c r="AE490" s="7">
        <f t="shared" si="193"/>
        <v>0</v>
      </c>
      <c r="AF490" s="7">
        <f t="shared" si="194"/>
        <v>0</v>
      </c>
      <c r="AG490" s="7">
        <f t="shared" si="195"/>
        <v>0</v>
      </c>
      <c r="AH490" s="7">
        <f t="shared" si="196"/>
        <v>0</v>
      </c>
      <c r="AI490" s="7">
        <f t="shared" si="197"/>
        <v>0</v>
      </c>
      <c r="AJ490" s="7">
        <f t="shared" si="198"/>
        <v>0</v>
      </c>
      <c r="AK490" s="7">
        <f t="shared" si="199"/>
        <v>0</v>
      </c>
      <c r="AL490" s="7">
        <f t="shared" si="200"/>
        <v>0</v>
      </c>
      <c r="AM490" s="7">
        <f t="shared" si="201"/>
        <v>0</v>
      </c>
    </row>
    <row r="491" spans="1:39" hidden="1" x14ac:dyDescent="0.75">
      <c r="A491" s="4">
        <v>42129</v>
      </c>
      <c r="B491" s="37">
        <f>IFERROR(INDEX(BTC!$F:$F,MATCH($A491,BTC!$A:$A,0))*INDEX('Control Panel'!$B:$B,MATCH('Index Volume'!$A491+1,'Control Panel'!$A:$A,1)),0)</f>
        <v>0</v>
      </c>
      <c r="C491" s="37">
        <f>IFERROR(INDEX(XRP!$F:$F,MATCH($A491,XRP!$A:$A,0))*INDEX('Control Panel'!$C:$C,MATCH($A491+1,'Control Panel'!$A:$A,1)),0)</f>
        <v>0</v>
      </c>
      <c r="D491" s="37">
        <f>IFERROR(INDEX(LTC!$F:$F,MATCH($A491,LTC!$A:$A,0))*INDEX('Control Panel'!$D:$D,MATCH($A491+1,'Control Panel'!$A:$A,1)),0)</f>
        <v>0</v>
      </c>
      <c r="E491" s="37">
        <f>IFERROR(INDEX(ETC!$F:$F,MATCH($A491,ETC!$A:$A,0))*INDEX('Control Panel'!$E:$E,MATCH($A491+1,'Control Panel'!$A:$A,1)),0)</f>
        <v>0</v>
      </c>
      <c r="F491" s="37">
        <f>IFERROR(INDEX(ETH!$F:$F,MATCH($A491,ETH!$A:$A,0))*INDEX('Control Panel'!$F:$F,MATCH('Index Volume'!$A491+1,'Control Panel'!$A:$A,1)),0)</f>
        <v>0</v>
      </c>
      <c r="G491" s="37">
        <f>IFERROR(INDEX(BCH!$F:$F,MATCH($A491,BCH!$A:$A,0))*INDEX('Control Panel'!$G:$G,MATCH('Index Volume'!$A491+1,'Control Panel'!$A:$A,1)),0)</f>
        <v>0</v>
      </c>
      <c r="H491" s="37">
        <f>IFERROR(INDEX(XMR!$F:$F,MATCH($A491,XMR!$A:$A,0))*INDEX('Control Panel'!$H:$H,MATCH('Index Volume'!$A491+1,'Control Panel'!$A:$A,1)),0)</f>
        <v>0</v>
      </c>
      <c r="I491" s="37">
        <f>IFERROR(INDEX(ZEC!$F:$F,MATCH($A491,ZEC!$A:$A,0))*INDEX('Control Panel'!$I:$I,MATCH('Index Volume'!$A491+1,'Control Panel'!$A:$A,1)),0)</f>
        <v>0</v>
      </c>
      <c r="J491" s="37">
        <f>IFERROR(INDEX(EOS!$F:$F,MATCH($A491,EOS!$A:$A,0))*INDEX('Control Panel'!$J:$J,MATCH('Index Volume'!$A491+1,'Control Panel'!$A:$A,1)),0)</f>
        <v>0</v>
      </c>
      <c r="K491" s="37">
        <f>IFERROR(INDEX(DASH!$F:$F,MATCH($A491,DASH!$A:$A,0))*INDEX('Control Panel'!$K:$K,MATCH('Index Volume'!$A491+1,'Control Panel'!$A:$A,1)),0)</f>
        <v>0</v>
      </c>
      <c r="L491" s="37">
        <f>IFERROR(INDEX(XLM!$F:$F,MATCH($A491,XLM!$A:$A,0))*INDEX('Control Panel'!$L:$L,MATCH('Index Volume'!$A491+1,'Control Panel'!$A:$A,1)),0)</f>
        <v>0</v>
      </c>
      <c r="M491" s="39">
        <f t="shared" si="177"/>
        <v>0</v>
      </c>
      <c r="N491" s="1" t="b">
        <f t="shared" si="178"/>
        <v>1</v>
      </c>
      <c r="O491" s="41">
        <f t="shared" si="179"/>
        <v>0</v>
      </c>
      <c r="Q491" s="7">
        <f t="shared" si="180"/>
        <v>0</v>
      </c>
      <c r="R491" s="7">
        <f t="shared" si="181"/>
        <v>0</v>
      </c>
      <c r="S491" s="7">
        <f t="shared" si="182"/>
        <v>0</v>
      </c>
      <c r="T491" s="7">
        <f t="shared" si="183"/>
        <v>0</v>
      </c>
      <c r="U491" s="7">
        <f t="shared" si="184"/>
        <v>0</v>
      </c>
      <c r="V491" s="7">
        <f t="shared" si="185"/>
        <v>0</v>
      </c>
      <c r="W491" s="7">
        <f t="shared" si="186"/>
        <v>0</v>
      </c>
      <c r="X491" s="7">
        <f t="shared" si="187"/>
        <v>0</v>
      </c>
      <c r="Y491" s="7">
        <f t="shared" si="188"/>
        <v>0</v>
      </c>
      <c r="Z491" s="7">
        <f t="shared" si="189"/>
        <v>0</v>
      </c>
      <c r="AA491" s="7">
        <f t="shared" si="190"/>
        <v>0</v>
      </c>
      <c r="AC491" s="7">
        <f t="shared" si="191"/>
        <v>0</v>
      </c>
      <c r="AD491" s="7">
        <f t="shared" si="192"/>
        <v>0</v>
      </c>
      <c r="AE491" s="7">
        <f t="shared" si="193"/>
        <v>0</v>
      </c>
      <c r="AF491" s="7">
        <f t="shared" si="194"/>
        <v>0</v>
      </c>
      <c r="AG491" s="7">
        <f t="shared" si="195"/>
        <v>0</v>
      </c>
      <c r="AH491" s="7">
        <f t="shared" si="196"/>
        <v>0</v>
      </c>
      <c r="AI491" s="7">
        <f t="shared" si="197"/>
        <v>0</v>
      </c>
      <c r="AJ491" s="7">
        <f t="shared" si="198"/>
        <v>0</v>
      </c>
      <c r="AK491" s="7">
        <f t="shared" si="199"/>
        <v>0</v>
      </c>
      <c r="AL491" s="7">
        <f t="shared" si="200"/>
        <v>0</v>
      </c>
      <c r="AM491" s="7">
        <f t="shared" si="201"/>
        <v>0</v>
      </c>
    </row>
    <row r="492" spans="1:39" hidden="1" x14ac:dyDescent="0.75">
      <c r="A492" s="3">
        <v>42130</v>
      </c>
      <c r="B492" s="37">
        <f>IFERROR(INDEX(BTC!$F:$F,MATCH($A492,BTC!$A:$A,0))*INDEX('Control Panel'!$B:$B,MATCH('Index Volume'!$A492+1,'Control Panel'!$A:$A,1)),0)</f>
        <v>0</v>
      </c>
      <c r="C492" s="37">
        <f>IFERROR(INDEX(XRP!$F:$F,MATCH($A492,XRP!$A:$A,0))*INDEX('Control Panel'!$C:$C,MATCH($A492+1,'Control Panel'!$A:$A,1)),0)</f>
        <v>0</v>
      </c>
      <c r="D492" s="37">
        <f>IFERROR(INDEX(LTC!$F:$F,MATCH($A492,LTC!$A:$A,0))*INDEX('Control Panel'!$D:$D,MATCH($A492+1,'Control Panel'!$A:$A,1)),0)</f>
        <v>0</v>
      </c>
      <c r="E492" s="37">
        <f>IFERROR(INDEX(ETC!$F:$F,MATCH($A492,ETC!$A:$A,0))*INDEX('Control Panel'!$E:$E,MATCH($A492+1,'Control Panel'!$A:$A,1)),0)</f>
        <v>0</v>
      </c>
      <c r="F492" s="37">
        <f>IFERROR(INDEX(ETH!$F:$F,MATCH($A492,ETH!$A:$A,0))*INDEX('Control Panel'!$F:$F,MATCH('Index Volume'!$A492+1,'Control Panel'!$A:$A,1)),0)</f>
        <v>0</v>
      </c>
      <c r="G492" s="37">
        <f>IFERROR(INDEX(BCH!$F:$F,MATCH($A492,BCH!$A:$A,0))*INDEX('Control Panel'!$G:$G,MATCH('Index Volume'!$A492+1,'Control Panel'!$A:$A,1)),0)</f>
        <v>0</v>
      </c>
      <c r="H492" s="37">
        <f>IFERROR(INDEX(XMR!$F:$F,MATCH($A492,XMR!$A:$A,0))*INDEX('Control Panel'!$H:$H,MATCH('Index Volume'!$A492+1,'Control Panel'!$A:$A,1)),0)</f>
        <v>0</v>
      </c>
      <c r="I492" s="37">
        <f>IFERROR(INDEX(ZEC!$F:$F,MATCH($A492,ZEC!$A:$A,0))*INDEX('Control Panel'!$I:$I,MATCH('Index Volume'!$A492+1,'Control Panel'!$A:$A,1)),0)</f>
        <v>0</v>
      </c>
      <c r="J492" s="37">
        <f>IFERROR(INDEX(EOS!$F:$F,MATCH($A492,EOS!$A:$A,0))*INDEX('Control Panel'!$J:$J,MATCH('Index Volume'!$A492+1,'Control Panel'!$A:$A,1)),0)</f>
        <v>0</v>
      </c>
      <c r="K492" s="37">
        <f>IFERROR(INDEX(DASH!$F:$F,MATCH($A492,DASH!$A:$A,0))*INDEX('Control Panel'!$K:$K,MATCH('Index Volume'!$A492+1,'Control Panel'!$A:$A,1)),0)</f>
        <v>0</v>
      </c>
      <c r="L492" s="37">
        <f>IFERROR(INDEX(XLM!$F:$F,MATCH($A492,XLM!$A:$A,0))*INDEX('Control Panel'!$L:$L,MATCH('Index Volume'!$A492+1,'Control Panel'!$A:$A,1)),0)</f>
        <v>0</v>
      </c>
      <c r="M492" s="39">
        <f t="shared" si="177"/>
        <v>0</v>
      </c>
      <c r="N492" s="1" t="b">
        <f t="shared" si="178"/>
        <v>1</v>
      </c>
      <c r="O492" s="41">
        <f t="shared" si="179"/>
        <v>0</v>
      </c>
      <c r="Q492" s="7">
        <f t="shared" si="180"/>
        <v>0</v>
      </c>
      <c r="R492" s="7">
        <f t="shared" si="181"/>
        <v>0</v>
      </c>
      <c r="S492" s="7">
        <f t="shared" si="182"/>
        <v>0</v>
      </c>
      <c r="T492" s="7">
        <f t="shared" si="183"/>
        <v>0</v>
      </c>
      <c r="U492" s="7">
        <f t="shared" si="184"/>
        <v>0</v>
      </c>
      <c r="V492" s="7">
        <f t="shared" si="185"/>
        <v>0</v>
      </c>
      <c r="W492" s="7">
        <f t="shared" si="186"/>
        <v>0</v>
      </c>
      <c r="X492" s="7">
        <f t="shared" si="187"/>
        <v>0</v>
      </c>
      <c r="Y492" s="7">
        <f t="shared" si="188"/>
        <v>0</v>
      </c>
      <c r="Z492" s="7">
        <f t="shared" si="189"/>
        <v>0</v>
      </c>
      <c r="AA492" s="7">
        <f t="shared" si="190"/>
        <v>0</v>
      </c>
      <c r="AC492" s="7">
        <f t="shared" si="191"/>
        <v>0</v>
      </c>
      <c r="AD492" s="7">
        <f t="shared" si="192"/>
        <v>0</v>
      </c>
      <c r="AE492" s="7">
        <f t="shared" si="193"/>
        <v>0</v>
      </c>
      <c r="AF492" s="7">
        <f t="shared" si="194"/>
        <v>0</v>
      </c>
      <c r="AG492" s="7">
        <f t="shared" si="195"/>
        <v>0</v>
      </c>
      <c r="AH492" s="7">
        <f t="shared" si="196"/>
        <v>0</v>
      </c>
      <c r="AI492" s="7">
        <f t="shared" si="197"/>
        <v>0</v>
      </c>
      <c r="AJ492" s="7">
        <f t="shared" si="198"/>
        <v>0</v>
      </c>
      <c r="AK492" s="7">
        <f t="shared" si="199"/>
        <v>0</v>
      </c>
      <c r="AL492" s="7">
        <f t="shared" si="200"/>
        <v>0</v>
      </c>
      <c r="AM492" s="7">
        <f t="shared" si="201"/>
        <v>0</v>
      </c>
    </row>
    <row r="493" spans="1:39" hidden="1" x14ac:dyDescent="0.75">
      <c r="A493" s="4">
        <v>42131</v>
      </c>
      <c r="B493" s="37">
        <f>IFERROR(INDEX(BTC!$F:$F,MATCH($A493,BTC!$A:$A,0))*INDEX('Control Panel'!$B:$B,MATCH('Index Volume'!$A493+1,'Control Panel'!$A:$A,1)),0)</f>
        <v>0</v>
      </c>
      <c r="C493" s="37">
        <f>IFERROR(INDEX(XRP!$F:$F,MATCH($A493,XRP!$A:$A,0))*INDEX('Control Panel'!$C:$C,MATCH($A493+1,'Control Panel'!$A:$A,1)),0)</f>
        <v>0</v>
      </c>
      <c r="D493" s="37">
        <f>IFERROR(INDEX(LTC!$F:$F,MATCH($A493,LTC!$A:$A,0))*INDEX('Control Panel'!$D:$D,MATCH($A493+1,'Control Panel'!$A:$A,1)),0)</f>
        <v>0</v>
      </c>
      <c r="E493" s="37">
        <f>IFERROR(INDEX(ETC!$F:$F,MATCH($A493,ETC!$A:$A,0))*INDEX('Control Panel'!$E:$E,MATCH($A493+1,'Control Panel'!$A:$A,1)),0)</f>
        <v>0</v>
      </c>
      <c r="F493" s="37">
        <f>IFERROR(INDEX(ETH!$F:$F,MATCH($A493,ETH!$A:$A,0))*INDEX('Control Panel'!$F:$F,MATCH('Index Volume'!$A493+1,'Control Panel'!$A:$A,1)),0)</f>
        <v>0</v>
      </c>
      <c r="G493" s="37">
        <f>IFERROR(INDEX(BCH!$F:$F,MATCH($A493,BCH!$A:$A,0))*INDEX('Control Panel'!$G:$G,MATCH('Index Volume'!$A493+1,'Control Panel'!$A:$A,1)),0)</f>
        <v>0</v>
      </c>
      <c r="H493" s="37">
        <f>IFERROR(INDEX(XMR!$F:$F,MATCH($A493,XMR!$A:$A,0))*INDEX('Control Panel'!$H:$H,MATCH('Index Volume'!$A493+1,'Control Panel'!$A:$A,1)),0)</f>
        <v>0</v>
      </c>
      <c r="I493" s="37">
        <f>IFERROR(INDEX(ZEC!$F:$F,MATCH($A493,ZEC!$A:$A,0))*INDEX('Control Panel'!$I:$I,MATCH('Index Volume'!$A493+1,'Control Panel'!$A:$A,1)),0)</f>
        <v>0</v>
      </c>
      <c r="J493" s="37">
        <f>IFERROR(INDEX(EOS!$F:$F,MATCH($A493,EOS!$A:$A,0))*INDEX('Control Panel'!$J:$J,MATCH('Index Volume'!$A493+1,'Control Panel'!$A:$A,1)),0)</f>
        <v>0</v>
      </c>
      <c r="K493" s="37">
        <f>IFERROR(INDEX(DASH!$F:$F,MATCH($A493,DASH!$A:$A,0))*INDEX('Control Panel'!$K:$K,MATCH('Index Volume'!$A493+1,'Control Panel'!$A:$A,1)),0)</f>
        <v>0</v>
      </c>
      <c r="L493" s="37">
        <f>IFERROR(INDEX(XLM!$F:$F,MATCH($A493,XLM!$A:$A,0))*INDEX('Control Panel'!$L:$L,MATCH('Index Volume'!$A493+1,'Control Panel'!$A:$A,1)),0)</f>
        <v>0</v>
      </c>
      <c r="M493" s="39">
        <f t="shared" si="177"/>
        <v>0</v>
      </c>
      <c r="N493" s="1" t="b">
        <f t="shared" si="178"/>
        <v>1</v>
      </c>
      <c r="O493" s="41">
        <f t="shared" si="179"/>
        <v>0</v>
      </c>
      <c r="Q493" s="7">
        <f t="shared" si="180"/>
        <v>0</v>
      </c>
      <c r="R493" s="7">
        <f t="shared" si="181"/>
        <v>0</v>
      </c>
      <c r="S493" s="7">
        <f t="shared" si="182"/>
        <v>0</v>
      </c>
      <c r="T493" s="7">
        <f t="shared" si="183"/>
        <v>0</v>
      </c>
      <c r="U493" s="7">
        <f t="shared" si="184"/>
        <v>0</v>
      </c>
      <c r="V493" s="7">
        <f t="shared" si="185"/>
        <v>0</v>
      </c>
      <c r="W493" s="7">
        <f t="shared" si="186"/>
        <v>0</v>
      </c>
      <c r="X493" s="7">
        <f t="shared" si="187"/>
        <v>0</v>
      </c>
      <c r="Y493" s="7">
        <f t="shared" si="188"/>
        <v>0</v>
      </c>
      <c r="Z493" s="7">
        <f t="shared" si="189"/>
        <v>0</v>
      </c>
      <c r="AA493" s="7">
        <f t="shared" si="190"/>
        <v>0</v>
      </c>
      <c r="AC493" s="7">
        <f t="shared" si="191"/>
        <v>0</v>
      </c>
      <c r="AD493" s="7">
        <f t="shared" si="192"/>
        <v>0</v>
      </c>
      <c r="AE493" s="7">
        <f t="shared" si="193"/>
        <v>0</v>
      </c>
      <c r="AF493" s="7">
        <f t="shared" si="194"/>
        <v>0</v>
      </c>
      <c r="AG493" s="7">
        <f t="shared" si="195"/>
        <v>0</v>
      </c>
      <c r="AH493" s="7">
        <f t="shared" si="196"/>
        <v>0</v>
      </c>
      <c r="AI493" s="7">
        <f t="shared" si="197"/>
        <v>0</v>
      </c>
      <c r="AJ493" s="7">
        <f t="shared" si="198"/>
        <v>0</v>
      </c>
      <c r="AK493" s="7">
        <f t="shared" si="199"/>
        <v>0</v>
      </c>
      <c r="AL493" s="7">
        <f t="shared" si="200"/>
        <v>0</v>
      </c>
      <c r="AM493" s="7">
        <f t="shared" si="201"/>
        <v>0</v>
      </c>
    </row>
    <row r="494" spans="1:39" hidden="1" x14ac:dyDescent="0.75">
      <c r="A494" s="3">
        <v>42132</v>
      </c>
      <c r="B494" s="37">
        <f>IFERROR(INDEX(BTC!$F:$F,MATCH($A494,BTC!$A:$A,0))*INDEX('Control Panel'!$B:$B,MATCH('Index Volume'!$A494+1,'Control Panel'!$A:$A,1)),0)</f>
        <v>0</v>
      </c>
      <c r="C494" s="37">
        <f>IFERROR(INDEX(XRP!$F:$F,MATCH($A494,XRP!$A:$A,0))*INDEX('Control Panel'!$C:$C,MATCH($A494+1,'Control Panel'!$A:$A,1)),0)</f>
        <v>0</v>
      </c>
      <c r="D494" s="37">
        <f>IFERROR(INDEX(LTC!$F:$F,MATCH($A494,LTC!$A:$A,0))*INDEX('Control Panel'!$D:$D,MATCH($A494+1,'Control Panel'!$A:$A,1)),0)</f>
        <v>0</v>
      </c>
      <c r="E494" s="37">
        <f>IFERROR(INDEX(ETC!$F:$F,MATCH($A494,ETC!$A:$A,0))*INDEX('Control Panel'!$E:$E,MATCH($A494+1,'Control Panel'!$A:$A,1)),0)</f>
        <v>0</v>
      </c>
      <c r="F494" s="37">
        <f>IFERROR(INDEX(ETH!$F:$F,MATCH($A494,ETH!$A:$A,0))*INDEX('Control Panel'!$F:$F,MATCH('Index Volume'!$A494+1,'Control Panel'!$A:$A,1)),0)</f>
        <v>0</v>
      </c>
      <c r="G494" s="37">
        <f>IFERROR(INDEX(BCH!$F:$F,MATCH($A494,BCH!$A:$A,0))*INDEX('Control Panel'!$G:$G,MATCH('Index Volume'!$A494+1,'Control Panel'!$A:$A,1)),0)</f>
        <v>0</v>
      </c>
      <c r="H494" s="37">
        <f>IFERROR(INDEX(XMR!$F:$F,MATCH($A494,XMR!$A:$A,0))*INDEX('Control Panel'!$H:$H,MATCH('Index Volume'!$A494+1,'Control Panel'!$A:$A,1)),0)</f>
        <v>0</v>
      </c>
      <c r="I494" s="37">
        <f>IFERROR(INDEX(ZEC!$F:$F,MATCH($A494,ZEC!$A:$A,0))*INDEX('Control Panel'!$I:$I,MATCH('Index Volume'!$A494+1,'Control Panel'!$A:$A,1)),0)</f>
        <v>0</v>
      </c>
      <c r="J494" s="37">
        <f>IFERROR(INDEX(EOS!$F:$F,MATCH($A494,EOS!$A:$A,0))*INDEX('Control Panel'!$J:$J,MATCH('Index Volume'!$A494+1,'Control Panel'!$A:$A,1)),0)</f>
        <v>0</v>
      </c>
      <c r="K494" s="37">
        <f>IFERROR(INDEX(DASH!$F:$F,MATCH($A494,DASH!$A:$A,0))*INDEX('Control Panel'!$K:$K,MATCH('Index Volume'!$A494+1,'Control Panel'!$A:$A,1)),0)</f>
        <v>0</v>
      </c>
      <c r="L494" s="37">
        <f>IFERROR(INDEX(XLM!$F:$F,MATCH($A494,XLM!$A:$A,0))*INDEX('Control Panel'!$L:$L,MATCH('Index Volume'!$A494+1,'Control Panel'!$A:$A,1)),0)</f>
        <v>0</v>
      </c>
      <c r="M494" s="39">
        <f t="shared" si="177"/>
        <v>0</v>
      </c>
      <c r="N494" s="1" t="b">
        <f t="shared" si="178"/>
        <v>1</v>
      </c>
      <c r="O494" s="41">
        <f t="shared" si="179"/>
        <v>0</v>
      </c>
      <c r="Q494" s="7">
        <f t="shared" si="180"/>
        <v>0</v>
      </c>
      <c r="R494" s="7">
        <f t="shared" si="181"/>
        <v>0</v>
      </c>
      <c r="S494" s="7">
        <f t="shared" si="182"/>
        <v>0</v>
      </c>
      <c r="T494" s="7">
        <f t="shared" si="183"/>
        <v>0</v>
      </c>
      <c r="U494" s="7">
        <f t="shared" si="184"/>
        <v>0</v>
      </c>
      <c r="V494" s="7">
        <f t="shared" si="185"/>
        <v>0</v>
      </c>
      <c r="W494" s="7">
        <f t="shared" si="186"/>
        <v>0</v>
      </c>
      <c r="X494" s="7">
        <f t="shared" si="187"/>
        <v>0</v>
      </c>
      <c r="Y494" s="7">
        <f t="shared" si="188"/>
        <v>0</v>
      </c>
      <c r="Z494" s="7">
        <f t="shared" si="189"/>
        <v>0</v>
      </c>
      <c r="AA494" s="7">
        <f t="shared" si="190"/>
        <v>0</v>
      </c>
      <c r="AC494" s="7">
        <f t="shared" si="191"/>
        <v>0</v>
      </c>
      <c r="AD494" s="7">
        <f t="shared" si="192"/>
        <v>0</v>
      </c>
      <c r="AE494" s="7">
        <f t="shared" si="193"/>
        <v>0</v>
      </c>
      <c r="AF494" s="7">
        <f t="shared" si="194"/>
        <v>0</v>
      </c>
      <c r="AG494" s="7">
        <f t="shared" si="195"/>
        <v>0</v>
      </c>
      <c r="AH494" s="7">
        <f t="shared" si="196"/>
        <v>0</v>
      </c>
      <c r="AI494" s="7">
        <f t="shared" si="197"/>
        <v>0</v>
      </c>
      <c r="AJ494" s="7">
        <f t="shared" si="198"/>
        <v>0</v>
      </c>
      <c r="AK494" s="7">
        <f t="shared" si="199"/>
        <v>0</v>
      </c>
      <c r="AL494" s="7">
        <f t="shared" si="200"/>
        <v>0</v>
      </c>
      <c r="AM494" s="7">
        <f t="shared" si="201"/>
        <v>0</v>
      </c>
    </row>
    <row r="495" spans="1:39" hidden="1" x14ac:dyDescent="0.75">
      <c r="A495" s="4">
        <v>42133</v>
      </c>
      <c r="B495" s="37">
        <f>IFERROR(INDEX(BTC!$F:$F,MATCH($A495,BTC!$A:$A,0))*INDEX('Control Panel'!$B:$B,MATCH('Index Volume'!$A495+1,'Control Panel'!$A:$A,1)),0)</f>
        <v>0</v>
      </c>
      <c r="C495" s="37">
        <f>IFERROR(INDEX(XRP!$F:$F,MATCH($A495,XRP!$A:$A,0))*INDEX('Control Panel'!$C:$C,MATCH($A495+1,'Control Panel'!$A:$A,1)),0)</f>
        <v>0</v>
      </c>
      <c r="D495" s="37">
        <f>IFERROR(INDEX(LTC!$F:$F,MATCH($A495,LTC!$A:$A,0))*INDEX('Control Panel'!$D:$D,MATCH($A495+1,'Control Panel'!$A:$A,1)),0)</f>
        <v>0</v>
      </c>
      <c r="E495" s="37">
        <f>IFERROR(INDEX(ETC!$F:$F,MATCH($A495,ETC!$A:$A,0))*INDEX('Control Panel'!$E:$E,MATCH($A495+1,'Control Panel'!$A:$A,1)),0)</f>
        <v>0</v>
      </c>
      <c r="F495" s="37">
        <f>IFERROR(INDEX(ETH!$F:$F,MATCH($A495,ETH!$A:$A,0))*INDEX('Control Panel'!$F:$F,MATCH('Index Volume'!$A495+1,'Control Panel'!$A:$A,1)),0)</f>
        <v>0</v>
      </c>
      <c r="G495" s="37">
        <f>IFERROR(INDEX(BCH!$F:$F,MATCH($A495,BCH!$A:$A,0))*INDEX('Control Panel'!$G:$G,MATCH('Index Volume'!$A495+1,'Control Panel'!$A:$A,1)),0)</f>
        <v>0</v>
      </c>
      <c r="H495" s="37">
        <f>IFERROR(INDEX(XMR!$F:$F,MATCH($A495,XMR!$A:$A,0))*INDEX('Control Panel'!$H:$H,MATCH('Index Volume'!$A495+1,'Control Panel'!$A:$A,1)),0)</f>
        <v>0</v>
      </c>
      <c r="I495" s="37">
        <f>IFERROR(INDEX(ZEC!$F:$F,MATCH($A495,ZEC!$A:$A,0))*INDEX('Control Panel'!$I:$I,MATCH('Index Volume'!$A495+1,'Control Panel'!$A:$A,1)),0)</f>
        <v>0</v>
      </c>
      <c r="J495" s="37">
        <f>IFERROR(INDEX(EOS!$F:$F,MATCH($A495,EOS!$A:$A,0))*INDEX('Control Panel'!$J:$J,MATCH('Index Volume'!$A495+1,'Control Panel'!$A:$A,1)),0)</f>
        <v>0</v>
      </c>
      <c r="K495" s="37">
        <f>IFERROR(INDEX(DASH!$F:$F,MATCH($A495,DASH!$A:$A,0))*INDEX('Control Panel'!$K:$K,MATCH('Index Volume'!$A495+1,'Control Panel'!$A:$A,1)),0)</f>
        <v>0</v>
      </c>
      <c r="L495" s="37">
        <f>IFERROR(INDEX(XLM!$F:$F,MATCH($A495,XLM!$A:$A,0))*INDEX('Control Panel'!$L:$L,MATCH('Index Volume'!$A495+1,'Control Panel'!$A:$A,1)),0)</f>
        <v>0</v>
      </c>
      <c r="M495" s="39">
        <f t="shared" si="177"/>
        <v>0</v>
      </c>
      <c r="N495" s="1" t="b">
        <f t="shared" si="178"/>
        <v>1</v>
      </c>
      <c r="O495" s="41">
        <f t="shared" si="179"/>
        <v>0</v>
      </c>
      <c r="Q495" s="7">
        <f t="shared" si="180"/>
        <v>0</v>
      </c>
      <c r="R495" s="7">
        <f t="shared" si="181"/>
        <v>0</v>
      </c>
      <c r="S495" s="7">
        <f t="shared" si="182"/>
        <v>0</v>
      </c>
      <c r="T495" s="7">
        <f t="shared" si="183"/>
        <v>0</v>
      </c>
      <c r="U495" s="7">
        <f t="shared" si="184"/>
        <v>0</v>
      </c>
      <c r="V495" s="7">
        <f t="shared" si="185"/>
        <v>0</v>
      </c>
      <c r="W495" s="7">
        <f t="shared" si="186"/>
        <v>0</v>
      </c>
      <c r="X495" s="7">
        <f t="shared" si="187"/>
        <v>0</v>
      </c>
      <c r="Y495" s="7">
        <f t="shared" si="188"/>
        <v>0</v>
      </c>
      <c r="Z495" s="7">
        <f t="shared" si="189"/>
        <v>0</v>
      </c>
      <c r="AA495" s="7">
        <f t="shared" si="190"/>
        <v>0</v>
      </c>
      <c r="AC495" s="7">
        <f t="shared" si="191"/>
        <v>0</v>
      </c>
      <c r="AD495" s="7">
        <f t="shared" si="192"/>
        <v>0</v>
      </c>
      <c r="AE495" s="7">
        <f t="shared" si="193"/>
        <v>0</v>
      </c>
      <c r="AF495" s="7">
        <f t="shared" si="194"/>
        <v>0</v>
      </c>
      <c r="AG495" s="7">
        <f t="shared" si="195"/>
        <v>0</v>
      </c>
      <c r="AH495" s="7">
        <f t="shared" si="196"/>
        <v>0</v>
      </c>
      <c r="AI495" s="7">
        <f t="shared" si="197"/>
        <v>0</v>
      </c>
      <c r="AJ495" s="7">
        <f t="shared" si="198"/>
        <v>0</v>
      </c>
      <c r="AK495" s="7">
        <f t="shared" si="199"/>
        <v>0</v>
      </c>
      <c r="AL495" s="7">
        <f t="shared" si="200"/>
        <v>0</v>
      </c>
      <c r="AM495" s="7">
        <f t="shared" si="201"/>
        <v>0</v>
      </c>
    </row>
    <row r="496" spans="1:39" hidden="1" x14ac:dyDescent="0.75">
      <c r="A496" s="3">
        <v>42134</v>
      </c>
      <c r="B496" s="37">
        <f>IFERROR(INDEX(BTC!$F:$F,MATCH($A496,BTC!$A:$A,0))*INDEX('Control Panel'!$B:$B,MATCH('Index Volume'!$A496+1,'Control Panel'!$A:$A,1)),0)</f>
        <v>0</v>
      </c>
      <c r="C496" s="37">
        <f>IFERROR(INDEX(XRP!$F:$F,MATCH($A496,XRP!$A:$A,0))*INDEX('Control Panel'!$C:$C,MATCH($A496+1,'Control Panel'!$A:$A,1)),0)</f>
        <v>0</v>
      </c>
      <c r="D496" s="37">
        <f>IFERROR(INDEX(LTC!$F:$F,MATCH($A496,LTC!$A:$A,0))*INDEX('Control Panel'!$D:$D,MATCH($A496+1,'Control Panel'!$A:$A,1)),0)</f>
        <v>0</v>
      </c>
      <c r="E496" s="37">
        <f>IFERROR(INDEX(ETC!$F:$F,MATCH($A496,ETC!$A:$A,0))*INDEX('Control Panel'!$E:$E,MATCH($A496+1,'Control Panel'!$A:$A,1)),0)</f>
        <v>0</v>
      </c>
      <c r="F496" s="37">
        <f>IFERROR(INDEX(ETH!$F:$F,MATCH($A496,ETH!$A:$A,0))*INDEX('Control Panel'!$F:$F,MATCH('Index Volume'!$A496+1,'Control Panel'!$A:$A,1)),0)</f>
        <v>0</v>
      </c>
      <c r="G496" s="37">
        <f>IFERROR(INDEX(BCH!$F:$F,MATCH($A496,BCH!$A:$A,0))*INDEX('Control Panel'!$G:$G,MATCH('Index Volume'!$A496+1,'Control Panel'!$A:$A,1)),0)</f>
        <v>0</v>
      </c>
      <c r="H496" s="37">
        <f>IFERROR(INDEX(XMR!$F:$F,MATCH($A496,XMR!$A:$A,0))*INDEX('Control Panel'!$H:$H,MATCH('Index Volume'!$A496+1,'Control Panel'!$A:$A,1)),0)</f>
        <v>0</v>
      </c>
      <c r="I496" s="37">
        <f>IFERROR(INDEX(ZEC!$F:$F,MATCH($A496,ZEC!$A:$A,0))*INDEX('Control Panel'!$I:$I,MATCH('Index Volume'!$A496+1,'Control Panel'!$A:$A,1)),0)</f>
        <v>0</v>
      </c>
      <c r="J496" s="37">
        <f>IFERROR(INDEX(EOS!$F:$F,MATCH($A496,EOS!$A:$A,0))*INDEX('Control Panel'!$J:$J,MATCH('Index Volume'!$A496+1,'Control Panel'!$A:$A,1)),0)</f>
        <v>0</v>
      </c>
      <c r="K496" s="37">
        <f>IFERROR(INDEX(DASH!$F:$F,MATCH($A496,DASH!$A:$A,0))*INDEX('Control Panel'!$K:$K,MATCH('Index Volume'!$A496+1,'Control Panel'!$A:$A,1)),0)</f>
        <v>0</v>
      </c>
      <c r="L496" s="37">
        <f>IFERROR(INDEX(XLM!$F:$F,MATCH($A496,XLM!$A:$A,0))*INDEX('Control Panel'!$L:$L,MATCH('Index Volume'!$A496+1,'Control Panel'!$A:$A,1)),0)</f>
        <v>0</v>
      </c>
      <c r="M496" s="39">
        <f t="shared" si="177"/>
        <v>0</v>
      </c>
      <c r="N496" s="1" t="b">
        <f t="shared" si="178"/>
        <v>1</v>
      </c>
      <c r="O496" s="41">
        <f t="shared" si="179"/>
        <v>0</v>
      </c>
      <c r="Q496" s="7">
        <f t="shared" si="180"/>
        <v>0</v>
      </c>
      <c r="R496" s="7">
        <f t="shared" si="181"/>
        <v>0</v>
      </c>
      <c r="S496" s="7">
        <f t="shared" si="182"/>
        <v>0</v>
      </c>
      <c r="T496" s="7">
        <f t="shared" si="183"/>
        <v>0</v>
      </c>
      <c r="U496" s="7">
        <f t="shared" si="184"/>
        <v>0</v>
      </c>
      <c r="V496" s="7">
        <f t="shared" si="185"/>
        <v>0</v>
      </c>
      <c r="W496" s="7">
        <f t="shared" si="186"/>
        <v>0</v>
      </c>
      <c r="X496" s="7">
        <f t="shared" si="187"/>
        <v>0</v>
      </c>
      <c r="Y496" s="7">
        <f t="shared" si="188"/>
        <v>0</v>
      </c>
      <c r="Z496" s="7">
        <f t="shared" si="189"/>
        <v>0</v>
      </c>
      <c r="AA496" s="7">
        <f t="shared" si="190"/>
        <v>0</v>
      </c>
      <c r="AC496" s="7">
        <f t="shared" si="191"/>
        <v>0</v>
      </c>
      <c r="AD496" s="7">
        <f t="shared" si="192"/>
        <v>0</v>
      </c>
      <c r="AE496" s="7">
        <f t="shared" si="193"/>
        <v>0</v>
      </c>
      <c r="AF496" s="7">
        <f t="shared" si="194"/>
        <v>0</v>
      </c>
      <c r="AG496" s="7">
        <f t="shared" si="195"/>
        <v>0</v>
      </c>
      <c r="AH496" s="7">
        <f t="shared" si="196"/>
        <v>0</v>
      </c>
      <c r="AI496" s="7">
        <f t="shared" si="197"/>
        <v>0</v>
      </c>
      <c r="AJ496" s="7">
        <f t="shared" si="198"/>
        <v>0</v>
      </c>
      <c r="AK496" s="7">
        <f t="shared" si="199"/>
        <v>0</v>
      </c>
      <c r="AL496" s="7">
        <f t="shared" si="200"/>
        <v>0</v>
      </c>
      <c r="AM496" s="7">
        <f t="shared" si="201"/>
        <v>0</v>
      </c>
    </row>
    <row r="497" spans="1:39" hidden="1" x14ac:dyDescent="0.75">
      <c r="A497" s="4">
        <v>42135</v>
      </c>
      <c r="B497" s="37">
        <f>IFERROR(INDEX(BTC!$F:$F,MATCH($A497,BTC!$A:$A,0))*INDEX('Control Panel'!$B:$B,MATCH('Index Volume'!$A497+1,'Control Panel'!$A:$A,1)),0)</f>
        <v>0</v>
      </c>
      <c r="C497" s="37">
        <f>IFERROR(INDEX(XRP!$F:$F,MATCH($A497,XRP!$A:$A,0))*INDEX('Control Panel'!$C:$C,MATCH($A497+1,'Control Panel'!$A:$A,1)),0)</f>
        <v>0</v>
      </c>
      <c r="D497" s="37">
        <f>IFERROR(INDEX(LTC!$F:$F,MATCH($A497,LTC!$A:$A,0))*INDEX('Control Panel'!$D:$D,MATCH($A497+1,'Control Panel'!$A:$A,1)),0)</f>
        <v>0</v>
      </c>
      <c r="E497" s="37">
        <f>IFERROR(INDEX(ETC!$F:$F,MATCH($A497,ETC!$A:$A,0))*INDEX('Control Panel'!$E:$E,MATCH($A497+1,'Control Panel'!$A:$A,1)),0)</f>
        <v>0</v>
      </c>
      <c r="F497" s="37">
        <f>IFERROR(INDEX(ETH!$F:$F,MATCH($A497,ETH!$A:$A,0))*INDEX('Control Panel'!$F:$F,MATCH('Index Volume'!$A497+1,'Control Panel'!$A:$A,1)),0)</f>
        <v>0</v>
      </c>
      <c r="G497" s="37">
        <f>IFERROR(INDEX(BCH!$F:$F,MATCH($A497,BCH!$A:$A,0))*INDEX('Control Panel'!$G:$G,MATCH('Index Volume'!$A497+1,'Control Panel'!$A:$A,1)),0)</f>
        <v>0</v>
      </c>
      <c r="H497" s="37">
        <f>IFERROR(INDEX(XMR!$F:$F,MATCH($A497,XMR!$A:$A,0))*INDEX('Control Panel'!$H:$H,MATCH('Index Volume'!$A497+1,'Control Panel'!$A:$A,1)),0)</f>
        <v>0</v>
      </c>
      <c r="I497" s="37">
        <f>IFERROR(INDEX(ZEC!$F:$F,MATCH($A497,ZEC!$A:$A,0))*INDEX('Control Panel'!$I:$I,MATCH('Index Volume'!$A497+1,'Control Panel'!$A:$A,1)),0)</f>
        <v>0</v>
      </c>
      <c r="J497" s="37">
        <f>IFERROR(INDEX(EOS!$F:$F,MATCH($A497,EOS!$A:$A,0))*INDEX('Control Panel'!$J:$J,MATCH('Index Volume'!$A497+1,'Control Panel'!$A:$A,1)),0)</f>
        <v>0</v>
      </c>
      <c r="K497" s="37">
        <f>IFERROR(INDEX(DASH!$F:$F,MATCH($A497,DASH!$A:$A,0))*INDEX('Control Panel'!$K:$K,MATCH('Index Volume'!$A497+1,'Control Panel'!$A:$A,1)),0)</f>
        <v>0</v>
      </c>
      <c r="L497" s="37">
        <f>IFERROR(INDEX(XLM!$F:$F,MATCH($A497,XLM!$A:$A,0))*INDEX('Control Panel'!$L:$L,MATCH('Index Volume'!$A497+1,'Control Panel'!$A:$A,1)),0)</f>
        <v>0</v>
      </c>
      <c r="M497" s="39">
        <f t="shared" si="177"/>
        <v>0</v>
      </c>
      <c r="N497" s="1" t="b">
        <f t="shared" si="178"/>
        <v>1</v>
      </c>
      <c r="O497" s="41">
        <f t="shared" si="179"/>
        <v>0</v>
      </c>
      <c r="Q497" s="7">
        <f t="shared" si="180"/>
        <v>0</v>
      </c>
      <c r="R497" s="7">
        <f t="shared" si="181"/>
        <v>0</v>
      </c>
      <c r="S497" s="7">
        <f t="shared" si="182"/>
        <v>0</v>
      </c>
      <c r="T497" s="7">
        <f t="shared" si="183"/>
        <v>0</v>
      </c>
      <c r="U497" s="7">
        <f t="shared" si="184"/>
        <v>0</v>
      </c>
      <c r="V497" s="7">
        <f t="shared" si="185"/>
        <v>0</v>
      </c>
      <c r="W497" s="7">
        <f t="shared" si="186"/>
        <v>0</v>
      </c>
      <c r="X497" s="7">
        <f t="shared" si="187"/>
        <v>0</v>
      </c>
      <c r="Y497" s="7">
        <f t="shared" si="188"/>
        <v>0</v>
      </c>
      <c r="Z497" s="7">
        <f t="shared" si="189"/>
        <v>0</v>
      </c>
      <c r="AA497" s="7">
        <f t="shared" si="190"/>
        <v>0</v>
      </c>
      <c r="AC497" s="7">
        <f t="shared" si="191"/>
        <v>0</v>
      </c>
      <c r="AD497" s="7">
        <f t="shared" si="192"/>
        <v>0</v>
      </c>
      <c r="AE497" s="7">
        <f t="shared" si="193"/>
        <v>0</v>
      </c>
      <c r="AF497" s="7">
        <f t="shared" si="194"/>
        <v>0</v>
      </c>
      <c r="AG497" s="7">
        <f t="shared" si="195"/>
        <v>0</v>
      </c>
      <c r="AH497" s="7">
        <f t="shared" si="196"/>
        <v>0</v>
      </c>
      <c r="AI497" s="7">
        <f t="shared" si="197"/>
        <v>0</v>
      </c>
      <c r="AJ497" s="7">
        <f t="shared" si="198"/>
        <v>0</v>
      </c>
      <c r="AK497" s="7">
        <f t="shared" si="199"/>
        <v>0</v>
      </c>
      <c r="AL497" s="7">
        <f t="shared" si="200"/>
        <v>0</v>
      </c>
      <c r="AM497" s="7">
        <f t="shared" si="201"/>
        <v>0</v>
      </c>
    </row>
    <row r="498" spans="1:39" hidden="1" x14ac:dyDescent="0.75">
      <c r="A498" s="3">
        <v>42136</v>
      </c>
      <c r="B498" s="37">
        <f>IFERROR(INDEX(BTC!$F:$F,MATCH($A498,BTC!$A:$A,0))*INDEX('Control Panel'!$B:$B,MATCH('Index Volume'!$A498+1,'Control Panel'!$A:$A,1)),0)</f>
        <v>0</v>
      </c>
      <c r="C498" s="37">
        <f>IFERROR(INDEX(XRP!$F:$F,MATCH($A498,XRP!$A:$A,0))*INDEX('Control Panel'!$C:$C,MATCH($A498+1,'Control Panel'!$A:$A,1)),0)</f>
        <v>0</v>
      </c>
      <c r="D498" s="37">
        <f>IFERROR(INDEX(LTC!$F:$F,MATCH($A498,LTC!$A:$A,0))*INDEX('Control Panel'!$D:$D,MATCH($A498+1,'Control Panel'!$A:$A,1)),0)</f>
        <v>0</v>
      </c>
      <c r="E498" s="37">
        <f>IFERROR(INDEX(ETC!$F:$F,MATCH($A498,ETC!$A:$A,0))*INDEX('Control Panel'!$E:$E,MATCH($A498+1,'Control Panel'!$A:$A,1)),0)</f>
        <v>0</v>
      </c>
      <c r="F498" s="37">
        <f>IFERROR(INDEX(ETH!$F:$F,MATCH($A498,ETH!$A:$A,0))*INDEX('Control Panel'!$F:$F,MATCH('Index Volume'!$A498+1,'Control Panel'!$A:$A,1)),0)</f>
        <v>0</v>
      </c>
      <c r="G498" s="37">
        <f>IFERROR(INDEX(BCH!$F:$F,MATCH($A498,BCH!$A:$A,0))*INDEX('Control Panel'!$G:$G,MATCH('Index Volume'!$A498+1,'Control Panel'!$A:$A,1)),0)</f>
        <v>0</v>
      </c>
      <c r="H498" s="37">
        <f>IFERROR(INDEX(XMR!$F:$F,MATCH($A498,XMR!$A:$A,0))*INDEX('Control Panel'!$H:$H,MATCH('Index Volume'!$A498+1,'Control Panel'!$A:$A,1)),0)</f>
        <v>0</v>
      </c>
      <c r="I498" s="37">
        <f>IFERROR(INDEX(ZEC!$F:$F,MATCH($A498,ZEC!$A:$A,0))*INDEX('Control Panel'!$I:$I,MATCH('Index Volume'!$A498+1,'Control Panel'!$A:$A,1)),0)</f>
        <v>0</v>
      </c>
      <c r="J498" s="37">
        <f>IFERROR(INDEX(EOS!$F:$F,MATCH($A498,EOS!$A:$A,0))*INDEX('Control Panel'!$J:$J,MATCH('Index Volume'!$A498+1,'Control Panel'!$A:$A,1)),0)</f>
        <v>0</v>
      </c>
      <c r="K498" s="37">
        <f>IFERROR(INDEX(DASH!$F:$F,MATCH($A498,DASH!$A:$A,0))*INDEX('Control Panel'!$K:$K,MATCH('Index Volume'!$A498+1,'Control Panel'!$A:$A,1)),0)</f>
        <v>0</v>
      </c>
      <c r="L498" s="37">
        <f>IFERROR(INDEX(XLM!$F:$F,MATCH($A498,XLM!$A:$A,0))*INDEX('Control Panel'!$L:$L,MATCH('Index Volume'!$A498+1,'Control Panel'!$A:$A,1)),0)</f>
        <v>0</v>
      </c>
      <c r="M498" s="39">
        <f t="shared" si="177"/>
        <v>0</v>
      </c>
      <c r="N498" s="1" t="b">
        <f t="shared" si="178"/>
        <v>1</v>
      </c>
      <c r="O498" s="41">
        <f t="shared" si="179"/>
        <v>0</v>
      </c>
      <c r="Q498" s="7">
        <f t="shared" si="180"/>
        <v>0</v>
      </c>
      <c r="R498" s="7">
        <f t="shared" si="181"/>
        <v>0</v>
      </c>
      <c r="S498" s="7">
        <f t="shared" si="182"/>
        <v>0</v>
      </c>
      <c r="T498" s="7">
        <f t="shared" si="183"/>
        <v>0</v>
      </c>
      <c r="U498" s="7">
        <f t="shared" si="184"/>
        <v>0</v>
      </c>
      <c r="V498" s="7">
        <f t="shared" si="185"/>
        <v>0</v>
      </c>
      <c r="W498" s="7">
        <f t="shared" si="186"/>
        <v>0</v>
      </c>
      <c r="X498" s="7">
        <f t="shared" si="187"/>
        <v>0</v>
      </c>
      <c r="Y498" s="7">
        <f t="shared" si="188"/>
        <v>0</v>
      </c>
      <c r="Z498" s="7">
        <f t="shared" si="189"/>
        <v>0</v>
      </c>
      <c r="AA498" s="7">
        <f t="shared" si="190"/>
        <v>0</v>
      </c>
      <c r="AC498" s="7">
        <f t="shared" si="191"/>
        <v>0</v>
      </c>
      <c r="AD498" s="7">
        <f t="shared" si="192"/>
        <v>0</v>
      </c>
      <c r="AE498" s="7">
        <f t="shared" si="193"/>
        <v>0</v>
      </c>
      <c r="AF498" s="7">
        <f t="shared" si="194"/>
        <v>0</v>
      </c>
      <c r="AG498" s="7">
        <f t="shared" si="195"/>
        <v>0</v>
      </c>
      <c r="AH498" s="7">
        <f t="shared" si="196"/>
        <v>0</v>
      </c>
      <c r="AI498" s="7">
        <f t="shared" si="197"/>
        <v>0</v>
      </c>
      <c r="AJ498" s="7">
        <f t="shared" si="198"/>
        <v>0</v>
      </c>
      <c r="AK498" s="7">
        <f t="shared" si="199"/>
        <v>0</v>
      </c>
      <c r="AL498" s="7">
        <f t="shared" si="200"/>
        <v>0</v>
      </c>
      <c r="AM498" s="7">
        <f t="shared" si="201"/>
        <v>0</v>
      </c>
    </row>
    <row r="499" spans="1:39" hidden="1" x14ac:dyDescent="0.75">
      <c r="A499" s="4">
        <v>42137</v>
      </c>
      <c r="B499" s="37">
        <f>IFERROR(INDEX(BTC!$F:$F,MATCH($A499,BTC!$A:$A,0))*INDEX('Control Panel'!$B:$B,MATCH('Index Volume'!$A499+1,'Control Panel'!$A:$A,1)),0)</f>
        <v>0</v>
      </c>
      <c r="C499" s="37">
        <f>IFERROR(INDEX(XRP!$F:$F,MATCH($A499,XRP!$A:$A,0))*INDEX('Control Panel'!$C:$C,MATCH($A499+1,'Control Panel'!$A:$A,1)),0)</f>
        <v>0</v>
      </c>
      <c r="D499" s="37">
        <f>IFERROR(INDEX(LTC!$F:$F,MATCH($A499,LTC!$A:$A,0))*INDEX('Control Panel'!$D:$D,MATCH($A499+1,'Control Panel'!$A:$A,1)),0)</f>
        <v>0</v>
      </c>
      <c r="E499" s="37">
        <f>IFERROR(INDEX(ETC!$F:$F,MATCH($A499,ETC!$A:$A,0))*INDEX('Control Panel'!$E:$E,MATCH($A499+1,'Control Panel'!$A:$A,1)),0)</f>
        <v>0</v>
      </c>
      <c r="F499" s="37">
        <f>IFERROR(INDEX(ETH!$F:$F,MATCH($A499,ETH!$A:$A,0))*INDEX('Control Panel'!$F:$F,MATCH('Index Volume'!$A499+1,'Control Panel'!$A:$A,1)),0)</f>
        <v>0</v>
      </c>
      <c r="G499" s="37">
        <f>IFERROR(INDEX(BCH!$F:$F,MATCH($A499,BCH!$A:$A,0))*INDEX('Control Panel'!$G:$G,MATCH('Index Volume'!$A499+1,'Control Panel'!$A:$A,1)),0)</f>
        <v>0</v>
      </c>
      <c r="H499" s="37">
        <f>IFERROR(INDEX(XMR!$F:$F,MATCH($A499,XMR!$A:$A,0))*INDEX('Control Panel'!$H:$H,MATCH('Index Volume'!$A499+1,'Control Panel'!$A:$A,1)),0)</f>
        <v>0</v>
      </c>
      <c r="I499" s="37">
        <f>IFERROR(INDEX(ZEC!$F:$F,MATCH($A499,ZEC!$A:$A,0))*INDEX('Control Panel'!$I:$I,MATCH('Index Volume'!$A499+1,'Control Panel'!$A:$A,1)),0)</f>
        <v>0</v>
      </c>
      <c r="J499" s="37">
        <f>IFERROR(INDEX(EOS!$F:$F,MATCH($A499,EOS!$A:$A,0))*INDEX('Control Panel'!$J:$J,MATCH('Index Volume'!$A499+1,'Control Panel'!$A:$A,1)),0)</f>
        <v>0</v>
      </c>
      <c r="K499" s="37">
        <f>IFERROR(INDEX(DASH!$F:$F,MATCH($A499,DASH!$A:$A,0))*INDEX('Control Panel'!$K:$K,MATCH('Index Volume'!$A499+1,'Control Panel'!$A:$A,1)),0)</f>
        <v>0</v>
      </c>
      <c r="L499" s="37">
        <f>IFERROR(INDEX(XLM!$F:$F,MATCH($A499,XLM!$A:$A,0))*INDEX('Control Panel'!$L:$L,MATCH('Index Volume'!$A499+1,'Control Panel'!$A:$A,1)),0)</f>
        <v>0</v>
      </c>
      <c r="M499" s="39">
        <f t="shared" si="177"/>
        <v>0</v>
      </c>
      <c r="N499" s="1" t="b">
        <f t="shared" si="178"/>
        <v>1</v>
      </c>
      <c r="O499" s="41">
        <f t="shared" si="179"/>
        <v>0</v>
      </c>
      <c r="Q499" s="7">
        <f t="shared" si="180"/>
        <v>0</v>
      </c>
      <c r="R499" s="7">
        <f t="shared" si="181"/>
        <v>0</v>
      </c>
      <c r="S499" s="7">
        <f t="shared" si="182"/>
        <v>0</v>
      </c>
      <c r="T499" s="7">
        <f t="shared" si="183"/>
        <v>0</v>
      </c>
      <c r="U499" s="7">
        <f t="shared" si="184"/>
        <v>0</v>
      </c>
      <c r="V499" s="7">
        <f t="shared" si="185"/>
        <v>0</v>
      </c>
      <c r="W499" s="7">
        <f t="shared" si="186"/>
        <v>0</v>
      </c>
      <c r="X499" s="7">
        <f t="shared" si="187"/>
        <v>0</v>
      </c>
      <c r="Y499" s="7">
        <f t="shared" si="188"/>
        <v>0</v>
      </c>
      <c r="Z499" s="7">
        <f t="shared" si="189"/>
        <v>0</v>
      </c>
      <c r="AA499" s="7">
        <f t="shared" si="190"/>
        <v>0</v>
      </c>
      <c r="AC499" s="7">
        <f t="shared" si="191"/>
        <v>0</v>
      </c>
      <c r="AD499" s="7">
        <f t="shared" si="192"/>
        <v>0</v>
      </c>
      <c r="AE499" s="7">
        <f t="shared" si="193"/>
        <v>0</v>
      </c>
      <c r="AF499" s="7">
        <f t="shared" si="194"/>
        <v>0</v>
      </c>
      <c r="AG499" s="7">
        <f t="shared" si="195"/>
        <v>0</v>
      </c>
      <c r="AH499" s="7">
        <f t="shared" si="196"/>
        <v>0</v>
      </c>
      <c r="AI499" s="7">
        <f t="shared" si="197"/>
        <v>0</v>
      </c>
      <c r="AJ499" s="7">
        <f t="shared" si="198"/>
        <v>0</v>
      </c>
      <c r="AK499" s="7">
        <f t="shared" si="199"/>
        <v>0</v>
      </c>
      <c r="AL499" s="7">
        <f t="shared" si="200"/>
        <v>0</v>
      </c>
      <c r="AM499" s="7">
        <f t="shared" si="201"/>
        <v>0</v>
      </c>
    </row>
    <row r="500" spans="1:39" hidden="1" x14ac:dyDescent="0.75">
      <c r="A500" s="3">
        <v>42138</v>
      </c>
      <c r="B500" s="37">
        <f>IFERROR(INDEX(BTC!$F:$F,MATCH($A500,BTC!$A:$A,0))*INDEX('Control Panel'!$B:$B,MATCH('Index Volume'!$A500+1,'Control Panel'!$A:$A,1)),0)</f>
        <v>0</v>
      </c>
      <c r="C500" s="37">
        <f>IFERROR(INDEX(XRP!$F:$F,MATCH($A500,XRP!$A:$A,0))*INDEX('Control Panel'!$C:$C,MATCH($A500+1,'Control Panel'!$A:$A,1)),0)</f>
        <v>0</v>
      </c>
      <c r="D500" s="37">
        <f>IFERROR(INDEX(LTC!$F:$F,MATCH($A500,LTC!$A:$A,0))*INDEX('Control Panel'!$D:$D,MATCH($A500+1,'Control Panel'!$A:$A,1)),0)</f>
        <v>0</v>
      </c>
      <c r="E500" s="37">
        <f>IFERROR(INDEX(ETC!$F:$F,MATCH($A500,ETC!$A:$A,0))*INDEX('Control Panel'!$E:$E,MATCH($A500+1,'Control Panel'!$A:$A,1)),0)</f>
        <v>0</v>
      </c>
      <c r="F500" s="37">
        <f>IFERROR(INDEX(ETH!$F:$F,MATCH($A500,ETH!$A:$A,0))*INDEX('Control Panel'!$F:$F,MATCH('Index Volume'!$A500+1,'Control Panel'!$A:$A,1)),0)</f>
        <v>0</v>
      </c>
      <c r="G500" s="37">
        <f>IFERROR(INDEX(BCH!$F:$F,MATCH($A500,BCH!$A:$A,0))*INDEX('Control Panel'!$G:$G,MATCH('Index Volume'!$A500+1,'Control Panel'!$A:$A,1)),0)</f>
        <v>0</v>
      </c>
      <c r="H500" s="37">
        <f>IFERROR(INDEX(XMR!$F:$F,MATCH($A500,XMR!$A:$A,0))*INDEX('Control Panel'!$H:$H,MATCH('Index Volume'!$A500+1,'Control Panel'!$A:$A,1)),0)</f>
        <v>0</v>
      </c>
      <c r="I500" s="37">
        <f>IFERROR(INDEX(ZEC!$F:$F,MATCH($A500,ZEC!$A:$A,0))*INDEX('Control Panel'!$I:$I,MATCH('Index Volume'!$A500+1,'Control Panel'!$A:$A,1)),0)</f>
        <v>0</v>
      </c>
      <c r="J500" s="37">
        <f>IFERROR(INDEX(EOS!$F:$F,MATCH($A500,EOS!$A:$A,0))*INDEX('Control Panel'!$J:$J,MATCH('Index Volume'!$A500+1,'Control Panel'!$A:$A,1)),0)</f>
        <v>0</v>
      </c>
      <c r="K500" s="37">
        <f>IFERROR(INDEX(DASH!$F:$F,MATCH($A500,DASH!$A:$A,0))*INDEX('Control Panel'!$K:$K,MATCH('Index Volume'!$A500+1,'Control Panel'!$A:$A,1)),0)</f>
        <v>0</v>
      </c>
      <c r="L500" s="37">
        <f>IFERROR(INDEX(XLM!$F:$F,MATCH($A500,XLM!$A:$A,0))*INDEX('Control Panel'!$L:$L,MATCH('Index Volume'!$A500+1,'Control Panel'!$A:$A,1)),0)</f>
        <v>0</v>
      </c>
      <c r="M500" s="39">
        <f t="shared" si="177"/>
        <v>0</v>
      </c>
      <c r="N500" s="1" t="b">
        <f t="shared" si="178"/>
        <v>1</v>
      </c>
      <c r="O500" s="41">
        <f t="shared" si="179"/>
        <v>0</v>
      </c>
      <c r="Q500" s="7">
        <f t="shared" si="180"/>
        <v>0</v>
      </c>
      <c r="R500" s="7">
        <f t="shared" si="181"/>
        <v>0</v>
      </c>
      <c r="S500" s="7">
        <f t="shared" si="182"/>
        <v>0</v>
      </c>
      <c r="T500" s="7">
        <f t="shared" si="183"/>
        <v>0</v>
      </c>
      <c r="U500" s="7">
        <f t="shared" si="184"/>
        <v>0</v>
      </c>
      <c r="V500" s="7">
        <f t="shared" si="185"/>
        <v>0</v>
      </c>
      <c r="W500" s="7">
        <f t="shared" si="186"/>
        <v>0</v>
      </c>
      <c r="X500" s="7">
        <f t="shared" si="187"/>
        <v>0</v>
      </c>
      <c r="Y500" s="7">
        <f t="shared" si="188"/>
        <v>0</v>
      </c>
      <c r="Z500" s="7">
        <f t="shared" si="189"/>
        <v>0</v>
      </c>
      <c r="AA500" s="7">
        <f t="shared" si="190"/>
        <v>0</v>
      </c>
      <c r="AC500" s="7">
        <f t="shared" si="191"/>
        <v>0</v>
      </c>
      <c r="AD500" s="7">
        <f t="shared" si="192"/>
        <v>0</v>
      </c>
      <c r="AE500" s="7">
        <f t="shared" si="193"/>
        <v>0</v>
      </c>
      <c r="AF500" s="7">
        <f t="shared" si="194"/>
        <v>0</v>
      </c>
      <c r="AG500" s="7">
        <f t="shared" si="195"/>
        <v>0</v>
      </c>
      <c r="AH500" s="7">
        <f t="shared" si="196"/>
        <v>0</v>
      </c>
      <c r="AI500" s="7">
        <f t="shared" si="197"/>
        <v>0</v>
      </c>
      <c r="AJ500" s="7">
        <f t="shared" si="198"/>
        <v>0</v>
      </c>
      <c r="AK500" s="7">
        <f t="shared" si="199"/>
        <v>0</v>
      </c>
      <c r="AL500" s="7">
        <f t="shared" si="200"/>
        <v>0</v>
      </c>
      <c r="AM500" s="7">
        <f t="shared" si="201"/>
        <v>0</v>
      </c>
    </row>
    <row r="501" spans="1:39" hidden="1" x14ac:dyDescent="0.75">
      <c r="A501" s="4">
        <v>42139</v>
      </c>
      <c r="B501" s="37">
        <f>IFERROR(INDEX(BTC!$F:$F,MATCH($A501,BTC!$A:$A,0))*INDEX('Control Panel'!$B:$B,MATCH('Index Volume'!$A501+1,'Control Panel'!$A:$A,1)),0)</f>
        <v>0</v>
      </c>
      <c r="C501" s="37">
        <f>IFERROR(INDEX(XRP!$F:$F,MATCH($A501,XRP!$A:$A,0))*INDEX('Control Panel'!$C:$C,MATCH($A501+1,'Control Panel'!$A:$A,1)),0)</f>
        <v>0</v>
      </c>
      <c r="D501" s="37">
        <f>IFERROR(INDEX(LTC!$F:$F,MATCH($A501,LTC!$A:$A,0))*INDEX('Control Panel'!$D:$D,MATCH($A501+1,'Control Panel'!$A:$A,1)),0)</f>
        <v>0</v>
      </c>
      <c r="E501" s="37">
        <f>IFERROR(INDEX(ETC!$F:$F,MATCH($A501,ETC!$A:$A,0))*INDEX('Control Panel'!$E:$E,MATCH($A501+1,'Control Panel'!$A:$A,1)),0)</f>
        <v>0</v>
      </c>
      <c r="F501" s="37">
        <f>IFERROR(INDEX(ETH!$F:$F,MATCH($A501,ETH!$A:$A,0))*INDEX('Control Panel'!$F:$F,MATCH('Index Volume'!$A501+1,'Control Panel'!$A:$A,1)),0)</f>
        <v>0</v>
      </c>
      <c r="G501" s="37">
        <f>IFERROR(INDEX(BCH!$F:$F,MATCH($A501,BCH!$A:$A,0))*INDEX('Control Panel'!$G:$G,MATCH('Index Volume'!$A501+1,'Control Panel'!$A:$A,1)),0)</f>
        <v>0</v>
      </c>
      <c r="H501" s="37">
        <f>IFERROR(INDEX(XMR!$F:$F,MATCH($A501,XMR!$A:$A,0))*INDEX('Control Panel'!$H:$H,MATCH('Index Volume'!$A501+1,'Control Panel'!$A:$A,1)),0)</f>
        <v>0</v>
      </c>
      <c r="I501" s="37">
        <f>IFERROR(INDEX(ZEC!$F:$F,MATCH($A501,ZEC!$A:$A,0))*INDEX('Control Panel'!$I:$I,MATCH('Index Volume'!$A501+1,'Control Panel'!$A:$A,1)),0)</f>
        <v>0</v>
      </c>
      <c r="J501" s="37">
        <f>IFERROR(INDEX(EOS!$F:$F,MATCH($A501,EOS!$A:$A,0))*INDEX('Control Panel'!$J:$J,MATCH('Index Volume'!$A501+1,'Control Panel'!$A:$A,1)),0)</f>
        <v>0</v>
      </c>
      <c r="K501" s="37">
        <f>IFERROR(INDEX(DASH!$F:$F,MATCH($A501,DASH!$A:$A,0))*INDEX('Control Panel'!$K:$K,MATCH('Index Volume'!$A501+1,'Control Panel'!$A:$A,1)),0)</f>
        <v>0</v>
      </c>
      <c r="L501" s="37">
        <f>IFERROR(INDEX(XLM!$F:$F,MATCH($A501,XLM!$A:$A,0))*INDEX('Control Panel'!$L:$L,MATCH('Index Volume'!$A501+1,'Control Panel'!$A:$A,1)),0)</f>
        <v>0</v>
      </c>
      <c r="M501" s="39">
        <f t="shared" si="177"/>
        <v>0</v>
      </c>
      <c r="N501" s="1" t="b">
        <f t="shared" si="178"/>
        <v>1</v>
      </c>
      <c r="O501" s="41">
        <f t="shared" si="179"/>
        <v>0</v>
      </c>
      <c r="Q501" s="7">
        <f t="shared" si="180"/>
        <v>0</v>
      </c>
      <c r="R501" s="7">
        <f t="shared" si="181"/>
        <v>0</v>
      </c>
      <c r="S501" s="7">
        <f t="shared" si="182"/>
        <v>0</v>
      </c>
      <c r="T501" s="7">
        <f t="shared" si="183"/>
        <v>0</v>
      </c>
      <c r="U501" s="7">
        <f t="shared" si="184"/>
        <v>0</v>
      </c>
      <c r="V501" s="7">
        <f t="shared" si="185"/>
        <v>0</v>
      </c>
      <c r="W501" s="7">
        <f t="shared" si="186"/>
        <v>0</v>
      </c>
      <c r="X501" s="7">
        <f t="shared" si="187"/>
        <v>0</v>
      </c>
      <c r="Y501" s="7">
        <f t="shared" si="188"/>
        <v>0</v>
      </c>
      <c r="Z501" s="7">
        <f t="shared" si="189"/>
        <v>0</v>
      </c>
      <c r="AA501" s="7">
        <f t="shared" si="190"/>
        <v>0</v>
      </c>
      <c r="AC501" s="7">
        <f t="shared" si="191"/>
        <v>0</v>
      </c>
      <c r="AD501" s="7">
        <f t="shared" si="192"/>
        <v>0</v>
      </c>
      <c r="AE501" s="7">
        <f t="shared" si="193"/>
        <v>0</v>
      </c>
      <c r="AF501" s="7">
        <f t="shared" si="194"/>
        <v>0</v>
      </c>
      <c r="AG501" s="7">
        <f t="shared" si="195"/>
        <v>0</v>
      </c>
      <c r="AH501" s="7">
        <f t="shared" si="196"/>
        <v>0</v>
      </c>
      <c r="AI501" s="7">
        <f t="shared" si="197"/>
        <v>0</v>
      </c>
      <c r="AJ501" s="7">
        <f t="shared" si="198"/>
        <v>0</v>
      </c>
      <c r="AK501" s="7">
        <f t="shared" si="199"/>
        <v>0</v>
      </c>
      <c r="AL501" s="7">
        <f t="shared" si="200"/>
        <v>0</v>
      </c>
      <c r="AM501" s="7">
        <f t="shared" si="201"/>
        <v>0</v>
      </c>
    </row>
    <row r="502" spans="1:39" hidden="1" x14ac:dyDescent="0.75">
      <c r="A502" s="3">
        <v>42140</v>
      </c>
      <c r="B502" s="37">
        <f>IFERROR(INDEX(BTC!$F:$F,MATCH($A502,BTC!$A:$A,0))*INDEX('Control Panel'!$B:$B,MATCH('Index Volume'!$A502+1,'Control Panel'!$A:$A,1)),0)</f>
        <v>0</v>
      </c>
      <c r="C502" s="37">
        <f>IFERROR(INDEX(XRP!$F:$F,MATCH($A502,XRP!$A:$A,0))*INDEX('Control Panel'!$C:$C,MATCH($A502+1,'Control Panel'!$A:$A,1)),0)</f>
        <v>0</v>
      </c>
      <c r="D502" s="37">
        <f>IFERROR(INDEX(LTC!$F:$F,MATCH($A502,LTC!$A:$A,0))*INDEX('Control Panel'!$D:$D,MATCH($A502+1,'Control Panel'!$A:$A,1)),0)</f>
        <v>0</v>
      </c>
      <c r="E502" s="37">
        <f>IFERROR(INDEX(ETC!$F:$F,MATCH($A502,ETC!$A:$A,0))*INDEX('Control Panel'!$E:$E,MATCH($A502+1,'Control Panel'!$A:$A,1)),0)</f>
        <v>0</v>
      </c>
      <c r="F502" s="37">
        <f>IFERROR(INDEX(ETH!$F:$F,MATCH($A502,ETH!$A:$A,0))*INDEX('Control Panel'!$F:$F,MATCH('Index Volume'!$A502+1,'Control Panel'!$A:$A,1)),0)</f>
        <v>0</v>
      </c>
      <c r="G502" s="37">
        <f>IFERROR(INDEX(BCH!$F:$F,MATCH($A502,BCH!$A:$A,0))*INDEX('Control Panel'!$G:$G,MATCH('Index Volume'!$A502+1,'Control Panel'!$A:$A,1)),0)</f>
        <v>0</v>
      </c>
      <c r="H502" s="37">
        <f>IFERROR(INDEX(XMR!$F:$F,MATCH($A502,XMR!$A:$A,0))*INDEX('Control Panel'!$H:$H,MATCH('Index Volume'!$A502+1,'Control Panel'!$A:$A,1)),0)</f>
        <v>0</v>
      </c>
      <c r="I502" s="37">
        <f>IFERROR(INDEX(ZEC!$F:$F,MATCH($A502,ZEC!$A:$A,0))*INDEX('Control Panel'!$I:$I,MATCH('Index Volume'!$A502+1,'Control Panel'!$A:$A,1)),0)</f>
        <v>0</v>
      </c>
      <c r="J502" s="37">
        <f>IFERROR(INDEX(EOS!$F:$F,MATCH($A502,EOS!$A:$A,0))*INDEX('Control Panel'!$J:$J,MATCH('Index Volume'!$A502+1,'Control Panel'!$A:$A,1)),0)</f>
        <v>0</v>
      </c>
      <c r="K502" s="37">
        <f>IFERROR(INDEX(DASH!$F:$F,MATCH($A502,DASH!$A:$A,0))*INDEX('Control Panel'!$K:$K,MATCH('Index Volume'!$A502+1,'Control Panel'!$A:$A,1)),0)</f>
        <v>0</v>
      </c>
      <c r="L502" s="37">
        <f>IFERROR(INDEX(XLM!$F:$F,MATCH($A502,XLM!$A:$A,0))*INDEX('Control Panel'!$L:$L,MATCH('Index Volume'!$A502+1,'Control Panel'!$A:$A,1)),0)</f>
        <v>0</v>
      </c>
      <c r="M502" s="39">
        <f t="shared" si="177"/>
        <v>0</v>
      </c>
      <c r="N502" s="1" t="b">
        <f t="shared" si="178"/>
        <v>1</v>
      </c>
      <c r="O502" s="41">
        <f t="shared" si="179"/>
        <v>0</v>
      </c>
      <c r="Q502" s="7">
        <f t="shared" si="180"/>
        <v>0</v>
      </c>
      <c r="R502" s="7">
        <f t="shared" si="181"/>
        <v>0</v>
      </c>
      <c r="S502" s="7">
        <f t="shared" si="182"/>
        <v>0</v>
      </c>
      <c r="T502" s="7">
        <f t="shared" si="183"/>
        <v>0</v>
      </c>
      <c r="U502" s="7">
        <f t="shared" si="184"/>
        <v>0</v>
      </c>
      <c r="V502" s="7">
        <f t="shared" si="185"/>
        <v>0</v>
      </c>
      <c r="W502" s="7">
        <f t="shared" si="186"/>
        <v>0</v>
      </c>
      <c r="X502" s="7">
        <f t="shared" si="187"/>
        <v>0</v>
      </c>
      <c r="Y502" s="7">
        <f t="shared" si="188"/>
        <v>0</v>
      </c>
      <c r="Z502" s="7">
        <f t="shared" si="189"/>
        <v>0</v>
      </c>
      <c r="AA502" s="7">
        <f t="shared" si="190"/>
        <v>0</v>
      </c>
      <c r="AC502" s="7">
        <f t="shared" si="191"/>
        <v>0</v>
      </c>
      <c r="AD502" s="7">
        <f t="shared" si="192"/>
        <v>0</v>
      </c>
      <c r="AE502" s="7">
        <f t="shared" si="193"/>
        <v>0</v>
      </c>
      <c r="AF502" s="7">
        <f t="shared" si="194"/>
        <v>0</v>
      </c>
      <c r="AG502" s="7">
        <f t="shared" si="195"/>
        <v>0</v>
      </c>
      <c r="AH502" s="7">
        <f t="shared" si="196"/>
        <v>0</v>
      </c>
      <c r="AI502" s="7">
        <f t="shared" si="197"/>
        <v>0</v>
      </c>
      <c r="AJ502" s="7">
        <f t="shared" si="198"/>
        <v>0</v>
      </c>
      <c r="AK502" s="7">
        <f t="shared" si="199"/>
        <v>0</v>
      </c>
      <c r="AL502" s="7">
        <f t="shared" si="200"/>
        <v>0</v>
      </c>
      <c r="AM502" s="7">
        <f t="shared" si="201"/>
        <v>0</v>
      </c>
    </row>
    <row r="503" spans="1:39" hidden="1" x14ac:dyDescent="0.75">
      <c r="A503" s="4">
        <v>42141</v>
      </c>
      <c r="B503" s="37">
        <f>IFERROR(INDEX(BTC!$F:$F,MATCH($A503,BTC!$A:$A,0))*INDEX('Control Panel'!$B:$B,MATCH('Index Volume'!$A503+1,'Control Panel'!$A:$A,1)),0)</f>
        <v>0</v>
      </c>
      <c r="C503" s="37">
        <f>IFERROR(INDEX(XRP!$F:$F,MATCH($A503,XRP!$A:$A,0))*INDEX('Control Panel'!$C:$C,MATCH($A503+1,'Control Panel'!$A:$A,1)),0)</f>
        <v>0</v>
      </c>
      <c r="D503" s="37">
        <f>IFERROR(INDEX(LTC!$F:$F,MATCH($A503,LTC!$A:$A,0))*INDEX('Control Panel'!$D:$D,MATCH($A503+1,'Control Panel'!$A:$A,1)),0)</f>
        <v>0</v>
      </c>
      <c r="E503" s="37">
        <f>IFERROR(INDEX(ETC!$F:$F,MATCH($A503,ETC!$A:$A,0))*INDEX('Control Panel'!$E:$E,MATCH($A503+1,'Control Panel'!$A:$A,1)),0)</f>
        <v>0</v>
      </c>
      <c r="F503" s="37">
        <f>IFERROR(INDEX(ETH!$F:$F,MATCH($A503,ETH!$A:$A,0))*INDEX('Control Panel'!$F:$F,MATCH('Index Volume'!$A503+1,'Control Panel'!$A:$A,1)),0)</f>
        <v>0</v>
      </c>
      <c r="G503" s="37">
        <f>IFERROR(INDEX(BCH!$F:$F,MATCH($A503,BCH!$A:$A,0))*INDEX('Control Panel'!$G:$G,MATCH('Index Volume'!$A503+1,'Control Panel'!$A:$A,1)),0)</f>
        <v>0</v>
      </c>
      <c r="H503" s="37">
        <f>IFERROR(INDEX(XMR!$F:$F,MATCH($A503,XMR!$A:$A,0))*INDEX('Control Panel'!$H:$H,MATCH('Index Volume'!$A503+1,'Control Panel'!$A:$A,1)),0)</f>
        <v>0</v>
      </c>
      <c r="I503" s="37">
        <f>IFERROR(INDEX(ZEC!$F:$F,MATCH($A503,ZEC!$A:$A,0))*INDEX('Control Panel'!$I:$I,MATCH('Index Volume'!$A503+1,'Control Panel'!$A:$A,1)),0)</f>
        <v>0</v>
      </c>
      <c r="J503" s="37">
        <f>IFERROR(INDEX(EOS!$F:$F,MATCH($A503,EOS!$A:$A,0))*INDEX('Control Panel'!$J:$J,MATCH('Index Volume'!$A503+1,'Control Panel'!$A:$A,1)),0)</f>
        <v>0</v>
      </c>
      <c r="K503" s="37">
        <f>IFERROR(INDEX(DASH!$F:$F,MATCH($A503,DASH!$A:$A,0))*INDEX('Control Panel'!$K:$K,MATCH('Index Volume'!$A503+1,'Control Panel'!$A:$A,1)),0)</f>
        <v>0</v>
      </c>
      <c r="L503" s="37">
        <f>IFERROR(INDEX(XLM!$F:$F,MATCH($A503,XLM!$A:$A,0))*INDEX('Control Panel'!$L:$L,MATCH('Index Volume'!$A503+1,'Control Panel'!$A:$A,1)),0)</f>
        <v>0</v>
      </c>
      <c r="M503" s="39">
        <f t="shared" si="177"/>
        <v>0</v>
      </c>
      <c r="N503" s="1" t="b">
        <f t="shared" si="178"/>
        <v>1</v>
      </c>
      <c r="O503" s="41">
        <f t="shared" si="179"/>
        <v>0</v>
      </c>
      <c r="Q503" s="7">
        <f t="shared" si="180"/>
        <v>0</v>
      </c>
      <c r="R503" s="7">
        <f t="shared" si="181"/>
        <v>0</v>
      </c>
      <c r="S503" s="7">
        <f t="shared" si="182"/>
        <v>0</v>
      </c>
      <c r="T503" s="7">
        <f t="shared" si="183"/>
        <v>0</v>
      </c>
      <c r="U503" s="7">
        <f t="shared" si="184"/>
        <v>0</v>
      </c>
      <c r="V503" s="7">
        <f t="shared" si="185"/>
        <v>0</v>
      </c>
      <c r="W503" s="7">
        <f t="shared" si="186"/>
        <v>0</v>
      </c>
      <c r="X503" s="7">
        <f t="shared" si="187"/>
        <v>0</v>
      </c>
      <c r="Y503" s="7">
        <f t="shared" si="188"/>
        <v>0</v>
      </c>
      <c r="Z503" s="7">
        <f t="shared" si="189"/>
        <v>0</v>
      </c>
      <c r="AA503" s="7">
        <f t="shared" si="190"/>
        <v>0</v>
      </c>
      <c r="AC503" s="7">
        <f t="shared" si="191"/>
        <v>0</v>
      </c>
      <c r="AD503" s="7">
        <f t="shared" si="192"/>
        <v>0</v>
      </c>
      <c r="AE503" s="7">
        <f t="shared" si="193"/>
        <v>0</v>
      </c>
      <c r="AF503" s="7">
        <f t="shared" si="194"/>
        <v>0</v>
      </c>
      <c r="AG503" s="7">
        <f t="shared" si="195"/>
        <v>0</v>
      </c>
      <c r="AH503" s="7">
        <f t="shared" si="196"/>
        <v>0</v>
      </c>
      <c r="AI503" s="7">
        <f t="shared" si="197"/>
        <v>0</v>
      </c>
      <c r="AJ503" s="7">
        <f t="shared" si="198"/>
        <v>0</v>
      </c>
      <c r="AK503" s="7">
        <f t="shared" si="199"/>
        <v>0</v>
      </c>
      <c r="AL503" s="7">
        <f t="shared" si="200"/>
        <v>0</v>
      </c>
      <c r="AM503" s="7">
        <f t="shared" si="201"/>
        <v>0</v>
      </c>
    </row>
    <row r="504" spans="1:39" hidden="1" x14ac:dyDescent="0.75">
      <c r="A504" s="3">
        <v>42142</v>
      </c>
      <c r="B504" s="37">
        <f>IFERROR(INDEX(BTC!$F:$F,MATCH($A504,BTC!$A:$A,0))*INDEX('Control Panel'!$B:$B,MATCH('Index Volume'!$A504+1,'Control Panel'!$A:$A,1)),0)</f>
        <v>0</v>
      </c>
      <c r="C504" s="37">
        <f>IFERROR(INDEX(XRP!$F:$F,MATCH($A504,XRP!$A:$A,0))*INDEX('Control Panel'!$C:$C,MATCH($A504+1,'Control Panel'!$A:$A,1)),0)</f>
        <v>0</v>
      </c>
      <c r="D504" s="37">
        <f>IFERROR(INDEX(LTC!$F:$F,MATCH($A504,LTC!$A:$A,0))*INDEX('Control Panel'!$D:$D,MATCH($A504+1,'Control Panel'!$A:$A,1)),0)</f>
        <v>0</v>
      </c>
      <c r="E504" s="37">
        <f>IFERROR(INDEX(ETC!$F:$F,MATCH($A504,ETC!$A:$A,0))*INDEX('Control Panel'!$E:$E,MATCH($A504+1,'Control Panel'!$A:$A,1)),0)</f>
        <v>0</v>
      </c>
      <c r="F504" s="37">
        <f>IFERROR(INDEX(ETH!$F:$F,MATCH($A504,ETH!$A:$A,0))*INDEX('Control Panel'!$F:$F,MATCH('Index Volume'!$A504+1,'Control Panel'!$A:$A,1)),0)</f>
        <v>0</v>
      </c>
      <c r="G504" s="37">
        <f>IFERROR(INDEX(BCH!$F:$F,MATCH($A504,BCH!$A:$A,0))*INDEX('Control Panel'!$G:$G,MATCH('Index Volume'!$A504+1,'Control Panel'!$A:$A,1)),0)</f>
        <v>0</v>
      </c>
      <c r="H504" s="37">
        <f>IFERROR(INDEX(XMR!$F:$F,MATCH($A504,XMR!$A:$A,0))*INDEX('Control Panel'!$H:$H,MATCH('Index Volume'!$A504+1,'Control Panel'!$A:$A,1)),0)</f>
        <v>0</v>
      </c>
      <c r="I504" s="37">
        <f>IFERROR(INDEX(ZEC!$F:$F,MATCH($A504,ZEC!$A:$A,0))*INDEX('Control Panel'!$I:$I,MATCH('Index Volume'!$A504+1,'Control Panel'!$A:$A,1)),0)</f>
        <v>0</v>
      </c>
      <c r="J504" s="37">
        <f>IFERROR(INDEX(EOS!$F:$F,MATCH($A504,EOS!$A:$A,0))*INDEX('Control Panel'!$J:$J,MATCH('Index Volume'!$A504+1,'Control Panel'!$A:$A,1)),0)</f>
        <v>0</v>
      </c>
      <c r="K504" s="37">
        <f>IFERROR(INDEX(DASH!$F:$F,MATCH($A504,DASH!$A:$A,0))*INDEX('Control Panel'!$K:$K,MATCH('Index Volume'!$A504+1,'Control Panel'!$A:$A,1)),0)</f>
        <v>0</v>
      </c>
      <c r="L504" s="37">
        <f>IFERROR(INDEX(XLM!$F:$F,MATCH($A504,XLM!$A:$A,0))*INDEX('Control Panel'!$L:$L,MATCH('Index Volume'!$A504+1,'Control Panel'!$A:$A,1)),0)</f>
        <v>0</v>
      </c>
      <c r="M504" s="39">
        <f t="shared" si="177"/>
        <v>0</v>
      </c>
      <c r="N504" s="1" t="b">
        <f t="shared" si="178"/>
        <v>1</v>
      </c>
      <c r="O504" s="41">
        <f t="shared" si="179"/>
        <v>0</v>
      </c>
      <c r="Q504" s="7">
        <f t="shared" si="180"/>
        <v>0</v>
      </c>
      <c r="R504" s="7">
        <f t="shared" si="181"/>
        <v>0</v>
      </c>
      <c r="S504" s="7">
        <f t="shared" si="182"/>
        <v>0</v>
      </c>
      <c r="T504" s="7">
        <f t="shared" si="183"/>
        <v>0</v>
      </c>
      <c r="U504" s="7">
        <f t="shared" si="184"/>
        <v>0</v>
      </c>
      <c r="V504" s="7">
        <f t="shared" si="185"/>
        <v>0</v>
      </c>
      <c r="W504" s="7">
        <f t="shared" si="186"/>
        <v>0</v>
      </c>
      <c r="X504" s="7">
        <f t="shared" si="187"/>
        <v>0</v>
      </c>
      <c r="Y504" s="7">
        <f t="shared" si="188"/>
        <v>0</v>
      </c>
      <c r="Z504" s="7">
        <f t="shared" si="189"/>
        <v>0</v>
      </c>
      <c r="AA504" s="7">
        <f t="shared" si="190"/>
        <v>0</v>
      </c>
      <c r="AC504" s="7">
        <f t="shared" si="191"/>
        <v>0</v>
      </c>
      <c r="AD504" s="7">
        <f t="shared" si="192"/>
        <v>0</v>
      </c>
      <c r="AE504" s="7">
        <f t="shared" si="193"/>
        <v>0</v>
      </c>
      <c r="AF504" s="7">
        <f t="shared" si="194"/>
        <v>0</v>
      </c>
      <c r="AG504" s="7">
        <f t="shared" si="195"/>
        <v>0</v>
      </c>
      <c r="AH504" s="7">
        <f t="shared" si="196"/>
        <v>0</v>
      </c>
      <c r="AI504" s="7">
        <f t="shared" si="197"/>
        <v>0</v>
      </c>
      <c r="AJ504" s="7">
        <f t="shared" si="198"/>
        <v>0</v>
      </c>
      <c r="AK504" s="7">
        <f t="shared" si="199"/>
        <v>0</v>
      </c>
      <c r="AL504" s="7">
        <f t="shared" si="200"/>
        <v>0</v>
      </c>
      <c r="AM504" s="7">
        <f t="shared" si="201"/>
        <v>0</v>
      </c>
    </row>
    <row r="505" spans="1:39" hidden="1" x14ac:dyDescent="0.75">
      <c r="A505" s="4">
        <v>42143</v>
      </c>
      <c r="B505" s="37">
        <f>IFERROR(INDEX(BTC!$F:$F,MATCH($A505,BTC!$A:$A,0))*INDEX('Control Panel'!$B:$B,MATCH('Index Volume'!$A505+1,'Control Panel'!$A:$A,1)),0)</f>
        <v>0</v>
      </c>
      <c r="C505" s="37">
        <f>IFERROR(INDEX(XRP!$F:$F,MATCH($A505,XRP!$A:$A,0))*INDEX('Control Panel'!$C:$C,MATCH($A505+1,'Control Panel'!$A:$A,1)),0)</f>
        <v>0</v>
      </c>
      <c r="D505" s="37">
        <f>IFERROR(INDEX(LTC!$F:$F,MATCH($A505,LTC!$A:$A,0))*INDEX('Control Panel'!$D:$D,MATCH($A505+1,'Control Panel'!$A:$A,1)),0)</f>
        <v>0</v>
      </c>
      <c r="E505" s="37">
        <f>IFERROR(INDEX(ETC!$F:$F,MATCH($A505,ETC!$A:$A,0))*INDEX('Control Panel'!$E:$E,MATCH($A505+1,'Control Panel'!$A:$A,1)),0)</f>
        <v>0</v>
      </c>
      <c r="F505" s="37">
        <f>IFERROR(INDEX(ETH!$F:$F,MATCH($A505,ETH!$A:$A,0))*INDEX('Control Panel'!$F:$F,MATCH('Index Volume'!$A505+1,'Control Panel'!$A:$A,1)),0)</f>
        <v>0</v>
      </c>
      <c r="G505" s="37">
        <f>IFERROR(INDEX(BCH!$F:$F,MATCH($A505,BCH!$A:$A,0))*INDEX('Control Panel'!$G:$G,MATCH('Index Volume'!$A505+1,'Control Panel'!$A:$A,1)),0)</f>
        <v>0</v>
      </c>
      <c r="H505" s="37">
        <f>IFERROR(INDEX(XMR!$F:$F,MATCH($A505,XMR!$A:$A,0))*INDEX('Control Panel'!$H:$H,MATCH('Index Volume'!$A505+1,'Control Panel'!$A:$A,1)),0)</f>
        <v>0</v>
      </c>
      <c r="I505" s="37">
        <f>IFERROR(INDEX(ZEC!$F:$F,MATCH($A505,ZEC!$A:$A,0))*INDEX('Control Panel'!$I:$I,MATCH('Index Volume'!$A505+1,'Control Panel'!$A:$A,1)),0)</f>
        <v>0</v>
      </c>
      <c r="J505" s="37">
        <f>IFERROR(INDEX(EOS!$F:$F,MATCH($A505,EOS!$A:$A,0))*INDEX('Control Panel'!$J:$J,MATCH('Index Volume'!$A505+1,'Control Panel'!$A:$A,1)),0)</f>
        <v>0</v>
      </c>
      <c r="K505" s="37">
        <f>IFERROR(INDEX(DASH!$F:$F,MATCH($A505,DASH!$A:$A,0))*INDEX('Control Panel'!$K:$K,MATCH('Index Volume'!$A505+1,'Control Panel'!$A:$A,1)),0)</f>
        <v>0</v>
      </c>
      <c r="L505" s="37">
        <f>IFERROR(INDEX(XLM!$F:$F,MATCH($A505,XLM!$A:$A,0))*INDEX('Control Panel'!$L:$L,MATCH('Index Volume'!$A505+1,'Control Panel'!$A:$A,1)),0)</f>
        <v>0</v>
      </c>
      <c r="M505" s="39">
        <f t="shared" si="177"/>
        <v>0</v>
      </c>
      <c r="N505" s="1" t="b">
        <f t="shared" si="178"/>
        <v>1</v>
      </c>
      <c r="O505" s="41">
        <f t="shared" si="179"/>
        <v>0</v>
      </c>
      <c r="Q505" s="7">
        <f t="shared" si="180"/>
        <v>0</v>
      </c>
      <c r="R505" s="7">
        <f t="shared" si="181"/>
        <v>0</v>
      </c>
      <c r="S505" s="7">
        <f t="shared" si="182"/>
        <v>0</v>
      </c>
      <c r="T505" s="7">
        <f t="shared" si="183"/>
        <v>0</v>
      </c>
      <c r="U505" s="7">
        <f t="shared" si="184"/>
        <v>0</v>
      </c>
      <c r="V505" s="7">
        <f t="shared" si="185"/>
        <v>0</v>
      </c>
      <c r="W505" s="7">
        <f t="shared" si="186"/>
        <v>0</v>
      </c>
      <c r="X505" s="7">
        <f t="shared" si="187"/>
        <v>0</v>
      </c>
      <c r="Y505" s="7">
        <f t="shared" si="188"/>
        <v>0</v>
      </c>
      <c r="Z505" s="7">
        <f t="shared" si="189"/>
        <v>0</v>
      </c>
      <c r="AA505" s="7">
        <f t="shared" si="190"/>
        <v>0</v>
      </c>
      <c r="AC505" s="7">
        <f t="shared" si="191"/>
        <v>0</v>
      </c>
      <c r="AD505" s="7">
        <f t="shared" si="192"/>
        <v>0</v>
      </c>
      <c r="AE505" s="7">
        <f t="shared" si="193"/>
        <v>0</v>
      </c>
      <c r="AF505" s="7">
        <f t="shared" si="194"/>
        <v>0</v>
      </c>
      <c r="AG505" s="7">
        <f t="shared" si="195"/>
        <v>0</v>
      </c>
      <c r="AH505" s="7">
        <f t="shared" si="196"/>
        <v>0</v>
      </c>
      <c r="AI505" s="7">
        <f t="shared" si="197"/>
        <v>0</v>
      </c>
      <c r="AJ505" s="7">
        <f t="shared" si="198"/>
        <v>0</v>
      </c>
      <c r="AK505" s="7">
        <f t="shared" si="199"/>
        <v>0</v>
      </c>
      <c r="AL505" s="7">
        <f t="shared" si="200"/>
        <v>0</v>
      </c>
      <c r="AM505" s="7">
        <f t="shared" si="201"/>
        <v>0</v>
      </c>
    </row>
    <row r="506" spans="1:39" hidden="1" x14ac:dyDescent="0.75">
      <c r="A506" s="3">
        <v>42144</v>
      </c>
      <c r="B506" s="37">
        <f>IFERROR(INDEX(BTC!$F:$F,MATCH($A506,BTC!$A:$A,0))*INDEX('Control Panel'!$B:$B,MATCH('Index Volume'!$A506+1,'Control Panel'!$A:$A,1)),0)</f>
        <v>0</v>
      </c>
      <c r="C506" s="37">
        <f>IFERROR(INDEX(XRP!$F:$F,MATCH($A506,XRP!$A:$A,0))*INDEX('Control Panel'!$C:$C,MATCH($A506+1,'Control Panel'!$A:$A,1)),0)</f>
        <v>0</v>
      </c>
      <c r="D506" s="37">
        <f>IFERROR(INDEX(LTC!$F:$F,MATCH($A506,LTC!$A:$A,0))*INDEX('Control Panel'!$D:$D,MATCH($A506+1,'Control Panel'!$A:$A,1)),0)</f>
        <v>0</v>
      </c>
      <c r="E506" s="37">
        <f>IFERROR(INDEX(ETC!$F:$F,MATCH($A506,ETC!$A:$A,0))*INDEX('Control Panel'!$E:$E,MATCH($A506+1,'Control Panel'!$A:$A,1)),0)</f>
        <v>0</v>
      </c>
      <c r="F506" s="37">
        <f>IFERROR(INDEX(ETH!$F:$F,MATCH($A506,ETH!$A:$A,0))*INDEX('Control Panel'!$F:$F,MATCH('Index Volume'!$A506+1,'Control Panel'!$A:$A,1)),0)</f>
        <v>0</v>
      </c>
      <c r="G506" s="37">
        <f>IFERROR(INDEX(BCH!$F:$F,MATCH($A506,BCH!$A:$A,0))*INDEX('Control Panel'!$G:$G,MATCH('Index Volume'!$A506+1,'Control Panel'!$A:$A,1)),0)</f>
        <v>0</v>
      </c>
      <c r="H506" s="37">
        <f>IFERROR(INDEX(XMR!$F:$F,MATCH($A506,XMR!$A:$A,0))*INDEX('Control Panel'!$H:$H,MATCH('Index Volume'!$A506+1,'Control Panel'!$A:$A,1)),0)</f>
        <v>0</v>
      </c>
      <c r="I506" s="37">
        <f>IFERROR(INDEX(ZEC!$F:$F,MATCH($A506,ZEC!$A:$A,0))*INDEX('Control Panel'!$I:$I,MATCH('Index Volume'!$A506+1,'Control Panel'!$A:$A,1)),0)</f>
        <v>0</v>
      </c>
      <c r="J506" s="37">
        <f>IFERROR(INDEX(EOS!$F:$F,MATCH($A506,EOS!$A:$A,0))*INDEX('Control Panel'!$J:$J,MATCH('Index Volume'!$A506+1,'Control Panel'!$A:$A,1)),0)</f>
        <v>0</v>
      </c>
      <c r="K506" s="37">
        <f>IFERROR(INDEX(DASH!$F:$F,MATCH($A506,DASH!$A:$A,0))*INDEX('Control Panel'!$K:$K,MATCH('Index Volume'!$A506+1,'Control Panel'!$A:$A,1)),0)</f>
        <v>0</v>
      </c>
      <c r="L506" s="37">
        <f>IFERROR(INDEX(XLM!$F:$F,MATCH($A506,XLM!$A:$A,0))*INDEX('Control Panel'!$L:$L,MATCH('Index Volume'!$A506+1,'Control Panel'!$A:$A,1)),0)</f>
        <v>0</v>
      </c>
      <c r="M506" s="39">
        <f t="shared" si="177"/>
        <v>0</v>
      </c>
      <c r="N506" s="1" t="b">
        <f t="shared" si="178"/>
        <v>1</v>
      </c>
      <c r="O506" s="41">
        <f t="shared" si="179"/>
        <v>0</v>
      </c>
      <c r="Q506" s="7">
        <f t="shared" si="180"/>
        <v>0</v>
      </c>
      <c r="R506" s="7">
        <f t="shared" si="181"/>
        <v>0</v>
      </c>
      <c r="S506" s="7">
        <f t="shared" si="182"/>
        <v>0</v>
      </c>
      <c r="T506" s="7">
        <f t="shared" si="183"/>
        <v>0</v>
      </c>
      <c r="U506" s="7">
        <f t="shared" si="184"/>
        <v>0</v>
      </c>
      <c r="V506" s="7">
        <f t="shared" si="185"/>
        <v>0</v>
      </c>
      <c r="W506" s="7">
        <f t="shared" si="186"/>
        <v>0</v>
      </c>
      <c r="X506" s="7">
        <f t="shared" si="187"/>
        <v>0</v>
      </c>
      <c r="Y506" s="7">
        <f t="shared" si="188"/>
        <v>0</v>
      </c>
      <c r="Z506" s="7">
        <f t="shared" si="189"/>
        <v>0</v>
      </c>
      <c r="AA506" s="7">
        <f t="shared" si="190"/>
        <v>0</v>
      </c>
      <c r="AC506" s="7">
        <f t="shared" si="191"/>
        <v>0</v>
      </c>
      <c r="AD506" s="7">
        <f t="shared" si="192"/>
        <v>0</v>
      </c>
      <c r="AE506" s="7">
        <f t="shared" si="193"/>
        <v>0</v>
      </c>
      <c r="AF506" s="7">
        <f t="shared" si="194"/>
        <v>0</v>
      </c>
      <c r="AG506" s="7">
        <f t="shared" si="195"/>
        <v>0</v>
      </c>
      <c r="AH506" s="7">
        <f t="shared" si="196"/>
        <v>0</v>
      </c>
      <c r="AI506" s="7">
        <f t="shared" si="197"/>
        <v>0</v>
      </c>
      <c r="AJ506" s="7">
        <f t="shared" si="198"/>
        <v>0</v>
      </c>
      <c r="AK506" s="7">
        <f t="shared" si="199"/>
        <v>0</v>
      </c>
      <c r="AL506" s="7">
        <f t="shared" si="200"/>
        <v>0</v>
      </c>
      <c r="AM506" s="7">
        <f t="shared" si="201"/>
        <v>0</v>
      </c>
    </row>
    <row r="507" spans="1:39" hidden="1" x14ac:dyDescent="0.75">
      <c r="A507" s="4">
        <v>42145</v>
      </c>
      <c r="B507" s="37">
        <f>IFERROR(INDEX(BTC!$F:$F,MATCH($A507,BTC!$A:$A,0))*INDEX('Control Panel'!$B:$B,MATCH('Index Volume'!$A507+1,'Control Panel'!$A:$A,1)),0)</f>
        <v>0</v>
      </c>
      <c r="C507" s="37">
        <f>IFERROR(INDEX(XRP!$F:$F,MATCH($A507,XRP!$A:$A,0))*INDEX('Control Panel'!$C:$C,MATCH($A507+1,'Control Panel'!$A:$A,1)),0)</f>
        <v>0</v>
      </c>
      <c r="D507" s="37">
        <f>IFERROR(INDEX(LTC!$F:$F,MATCH($A507,LTC!$A:$A,0))*INDEX('Control Panel'!$D:$D,MATCH($A507+1,'Control Panel'!$A:$A,1)),0)</f>
        <v>0</v>
      </c>
      <c r="E507" s="37">
        <f>IFERROR(INDEX(ETC!$F:$F,MATCH($A507,ETC!$A:$A,0))*INDEX('Control Panel'!$E:$E,MATCH($A507+1,'Control Panel'!$A:$A,1)),0)</f>
        <v>0</v>
      </c>
      <c r="F507" s="37">
        <f>IFERROR(INDEX(ETH!$F:$F,MATCH($A507,ETH!$A:$A,0))*INDEX('Control Panel'!$F:$F,MATCH('Index Volume'!$A507+1,'Control Panel'!$A:$A,1)),0)</f>
        <v>0</v>
      </c>
      <c r="G507" s="37">
        <f>IFERROR(INDEX(BCH!$F:$F,MATCH($A507,BCH!$A:$A,0))*INDEX('Control Panel'!$G:$G,MATCH('Index Volume'!$A507+1,'Control Panel'!$A:$A,1)),0)</f>
        <v>0</v>
      </c>
      <c r="H507" s="37">
        <f>IFERROR(INDEX(XMR!$F:$F,MATCH($A507,XMR!$A:$A,0))*INDEX('Control Panel'!$H:$H,MATCH('Index Volume'!$A507+1,'Control Panel'!$A:$A,1)),0)</f>
        <v>0</v>
      </c>
      <c r="I507" s="37">
        <f>IFERROR(INDEX(ZEC!$F:$F,MATCH($A507,ZEC!$A:$A,0))*INDEX('Control Panel'!$I:$I,MATCH('Index Volume'!$A507+1,'Control Panel'!$A:$A,1)),0)</f>
        <v>0</v>
      </c>
      <c r="J507" s="37">
        <f>IFERROR(INDEX(EOS!$F:$F,MATCH($A507,EOS!$A:$A,0))*INDEX('Control Panel'!$J:$J,MATCH('Index Volume'!$A507+1,'Control Panel'!$A:$A,1)),0)</f>
        <v>0</v>
      </c>
      <c r="K507" s="37">
        <f>IFERROR(INDEX(DASH!$F:$F,MATCH($A507,DASH!$A:$A,0))*INDEX('Control Panel'!$K:$K,MATCH('Index Volume'!$A507+1,'Control Panel'!$A:$A,1)),0)</f>
        <v>0</v>
      </c>
      <c r="L507" s="37">
        <f>IFERROR(INDEX(XLM!$F:$F,MATCH($A507,XLM!$A:$A,0))*INDEX('Control Panel'!$L:$L,MATCH('Index Volume'!$A507+1,'Control Panel'!$A:$A,1)),0)</f>
        <v>0</v>
      </c>
      <c r="M507" s="39">
        <f t="shared" si="177"/>
        <v>0</v>
      </c>
      <c r="N507" s="1" t="b">
        <f t="shared" si="178"/>
        <v>1</v>
      </c>
      <c r="O507" s="41">
        <f t="shared" si="179"/>
        <v>0</v>
      </c>
      <c r="Q507" s="7">
        <f t="shared" si="180"/>
        <v>0</v>
      </c>
      <c r="R507" s="7">
        <f t="shared" si="181"/>
        <v>0</v>
      </c>
      <c r="S507" s="7">
        <f t="shared" si="182"/>
        <v>0</v>
      </c>
      <c r="T507" s="7">
        <f t="shared" si="183"/>
        <v>0</v>
      </c>
      <c r="U507" s="7">
        <f t="shared" si="184"/>
        <v>0</v>
      </c>
      <c r="V507" s="7">
        <f t="shared" si="185"/>
        <v>0</v>
      </c>
      <c r="W507" s="7">
        <f t="shared" si="186"/>
        <v>0</v>
      </c>
      <c r="X507" s="7">
        <f t="shared" si="187"/>
        <v>0</v>
      </c>
      <c r="Y507" s="7">
        <f t="shared" si="188"/>
        <v>0</v>
      </c>
      <c r="Z507" s="7">
        <f t="shared" si="189"/>
        <v>0</v>
      </c>
      <c r="AA507" s="7">
        <f t="shared" si="190"/>
        <v>0</v>
      </c>
      <c r="AC507" s="7">
        <f t="shared" si="191"/>
        <v>0</v>
      </c>
      <c r="AD507" s="7">
        <f t="shared" si="192"/>
        <v>0</v>
      </c>
      <c r="AE507" s="7">
        <f t="shared" si="193"/>
        <v>0</v>
      </c>
      <c r="AF507" s="7">
        <f t="shared" si="194"/>
        <v>0</v>
      </c>
      <c r="AG507" s="7">
        <f t="shared" si="195"/>
        <v>0</v>
      </c>
      <c r="AH507" s="7">
        <f t="shared" si="196"/>
        <v>0</v>
      </c>
      <c r="AI507" s="7">
        <f t="shared" si="197"/>
        <v>0</v>
      </c>
      <c r="AJ507" s="7">
        <f t="shared" si="198"/>
        <v>0</v>
      </c>
      <c r="AK507" s="7">
        <f t="shared" si="199"/>
        <v>0</v>
      </c>
      <c r="AL507" s="7">
        <f t="shared" si="200"/>
        <v>0</v>
      </c>
      <c r="AM507" s="7">
        <f t="shared" si="201"/>
        <v>0</v>
      </c>
    </row>
    <row r="508" spans="1:39" hidden="1" x14ac:dyDescent="0.75">
      <c r="A508" s="3">
        <v>42146</v>
      </c>
      <c r="B508" s="37">
        <f>IFERROR(INDEX(BTC!$F:$F,MATCH($A508,BTC!$A:$A,0))*INDEX('Control Panel'!$B:$B,MATCH('Index Volume'!$A508+1,'Control Panel'!$A:$A,1)),0)</f>
        <v>0</v>
      </c>
      <c r="C508" s="37">
        <f>IFERROR(INDEX(XRP!$F:$F,MATCH($A508,XRP!$A:$A,0))*INDEX('Control Panel'!$C:$C,MATCH($A508+1,'Control Panel'!$A:$A,1)),0)</f>
        <v>0</v>
      </c>
      <c r="D508" s="37">
        <f>IFERROR(INDEX(LTC!$F:$F,MATCH($A508,LTC!$A:$A,0))*INDEX('Control Panel'!$D:$D,MATCH($A508+1,'Control Panel'!$A:$A,1)),0)</f>
        <v>0</v>
      </c>
      <c r="E508" s="37">
        <f>IFERROR(INDEX(ETC!$F:$F,MATCH($A508,ETC!$A:$A,0))*INDEX('Control Panel'!$E:$E,MATCH($A508+1,'Control Panel'!$A:$A,1)),0)</f>
        <v>0</v>
      </c>
      <c r="F508" s="37">
        <f>IFERROR(INDEX(ETH!$F:$F,MATCH($A508,ETH!$A:$A,0))*INDEX('Control Panel'!$F:$F,MATCH('Index Volume'!$A508+1,'Control Panel'!$A:$A,1)),0)</f>
        <v>0</v>
      </c>
      <c r="G508" s="37">
        <f>IFERROR(INDEX(BCH!$F:$F,MATCH($A508,BCH!$A:$A,0))*INDEX('Control Panel'!$G:$G,MATCH('Index Volume'!$A508+1,'Control Panel'!$A:$A,1)),0)</f>
        <v>0</v>
      </c>
      <c r="H508" s="37">
        <f>IFERROR(INDEX(XMR!$F:$F,MATCH($A508,XMR!$A:$A,0))*INDEX('Control Panel'!$H:$H,MATCH('Index Volume'!$A508+1,'Control Panel'!$A:$A,1)),0)</f>
        <v>0</v>
      </c>
      <c r="I508" s="37">
        <f>IFERROR(INDEX(ZEC!$F:$F,MATCH($A508,ZEC!$A:$A,0))*INDEX('Control Panel'!$I:$I,MATCH('Index Volume'!$A508+1,'Control Panel'!$A:$A,1)),0)</f>
        <v>0</v>
      </c>
      <c r="J508" s="37">
        <f>IFERROR(INDEX(EOS!$F:$F,MATCH($A508,EOS!$A:$A,0))*INDEX('Control Panel'!$J:$J,MATCH('Index Volume'!$A508+1,'Control Panel'!$A:$A,1)),0)</f>
        <v>0</v>
      </c>
      <c r="K508" s="37">
        <f>IFERROR(INDEX(DASH!$F:$F,MATCH($A508,DASH!$A:$A,0))*INDEX('Control Panel'!$K:$K,MATCH('Index Volume'!$A508+1,'Control Panel'!$A:$A,1)),0)</f>
        <v>0</v>
      </c>
      <c r="L508" s="37">
        <f>IFERROR(INDEX(XLM!$F:$F,MATCH($A508,XLM!$A:$A,0))*INDEX('Control Panel'!$L:$L,MATCH('Index Volume'!$A508+1,'Control Panel'!$A:$A,1)),0)</f>
        <v>0</v>
      </c>
      <c r="M508" s="39">
        <f t="shared" si="177"/>
        <v>0</v>
      </c>
      <c r="N508" s="1" t="b">
        <f t="shared" si="178"/>
        <v>1</v>
      </c>
      <c r="O508" s="41">
        <f t="shared" si="179"/>
        <v>0</v>
      </c>
      <c r="Q508" s="7">
        <f t="shared" si="180"/>
        <v>0</v>
      </c>
      <c r="R508" s="7">
        <f t="shared" si="181"/>
        <v>0</v>
      </c>
      <c r="S508" s="7">
        <f t="shared" si="182"/>
        <v>0</v>
      </c>
      <c r="T508" s="7">
        <f t="shared" si="183"/>
        <v>0</v>
      </c>
      <c r="U508" s="7">
        <f t="shared" si="184"/>
        <v>0</v>
      </c>
      <c r="V508" s="7">
        <f t="shared" si="185"/>
        <v>0</v>
      </c>
      <c r="W508" s="7">
        <f t="shared" si="186"/>
        <v>0</v>
      </c>
      <c r="X508" s="7">
        <f t="shared" si="187"/>
        <v>0</v>
      </c>
      <c r="Y508" s="7">
        <f t="shared" si="188"/>
        <v>0</v>
      </c>
      <c r="Z508" s="7">
        <f t="shared" si="189"/>
        <v>0</v>
      </c>
      <c r="AA508" s="7">
        <f t="shared" si="190"/>
        <v>0</v>
      </c>
      <c r="AC508" s="7">
        <f t="shared" si="191"/>
        <v>0</v>
      </c>
      <c r="AD508" s="7">
        <f t="shared" si="192"/>
        <v>0</v>
      </c>
      <c r="AE508" s="7">
        <f t="shared" si="193"/>
        <v>0</v>
      </c>
      <c r="AF508" s="7">
        <f t="shared" si="194"/>
        <v>0</v>
      </c>
      <c r="AG508" s="7">
        <f t="shared" si="195"/>
        <v>0</v>
      </c>
      <c r="AH508" s="7">
        <f t="shared" si="196"/>
        <v>0</v>
      </c>
      <c r="AI508" s="7">
        <f t="shared" si="197"/>
        <v>0</v>
      </c>
      <c r="AJ508" s="7">
        <f t="shared" si="198"/>
        <v>0</v>
      </c>
      <c r="AK508" s="7">
        <f t="shared" si="199"/>
        <v>0</v>
      </c>
      <c r="AL508" s="7">
        <f t="shared" si="200"/>
        <v>0</v>
      </c>
      <c r="AM508" s="7">
        <f t="shared" si="201"/>
        <v>0</v>
      </c>
    </row>
    <row r="509" spans="1:39" hidden="1" x14ac:dyDescent="0.75">
      <c r="A509" s="4">
        <v>42147</v>
      </c>
      <c r="B509" s="37">
        <f>IFERROR(INDEX(BTC!$F:$F,MATCH($A509,BTC!$A:$A,0))*INDEX('Control Panel'!$B:$B,MATCH('Index Volume'!$A509+1,'Control Panel'!$A:$A,1)),0)</f>
        <v>0</v>
      </c>
      <c r="C509" s="37">
        <f>IFERROR(INDEX(XRP!$F:$F,MATCH($A509,XRP!$A:$A,0))*INDEX('Control Panel'!$C:$C,MATCH($A509+1,'Control Panel'!$A:$A,1)),0)</f>
        <v>0</v>
      </c>
      <c r="D509" s="37">
        <f>IFERROR(INDEX(LTC!$F:$F,MATCH($A509,LTC!$A:$A,0))*INDEX('Control Panel'!$D:$D,MATCH($A509+1,'Control Panel'!$A:$A,1)),0)</f>
        <v>0</v>
      </c>
      <c r="E509" s="37">
        <f>IFERROR(INDEX(ETC!$F:$F,MATCH($A509,ETC!$A:$A,0))*INDEX('Control Panel'!$E:$E,MATCH($A509+1,'Control Panel'!$A:$A,1)),0)</f>
        <v>0</v>
      </c>
      <c r="F509" s="37">
        <f>IFERROR(INDEX(ETH!$F:$F,MATCH($A509,ETH!$A:$A,0))*INDEX('Control Panel'!$F:$F,MATCH('Index Volume'!$A509+1,'Control Panel'!$A:$A,1)),0)</f>
        <v>0</v>
      </c>
      <c r="G509" s="37">
        <f>IFERROR(INDEX(BCH!$F:$F,MATCH($A509,BCH!$A:$A,0))*INDEX('Control Panel'!$G:$G,MATCH('Index Volume'!$A509+1,'Control Panel'!$A:$A,1)),0)</f>
        <v>0</v>
      </c>
      <c r="H509" s="37">
        <f>IFERROR(INDEX(XMR!$F:$F,MATCH($A509,XMR!$A:$A,0))*INDEX('Control Panel'!$H:$H,MATCH('Index Volume'!$A509+1,'Control Panel'!$A:$A,1)),0)</f>
        <v>0</v>
      </c>
      <c r="I509" s="37">
        <f>IFERROR(INDEX(ZEC!$F:$F,MATCH($A509,ZEC!$A:$A,0))*INDEX('Control Panel'!$I:$I,MATCH('Index Volume'!$A509+1,'Control Panel'!$A:$A,1)),0)</f>
        <v>0</v>
      </c>
      <c r="J509" s="37">
        <f>IFERROR(INDEX(EOS!$F:$F,MATCH($A509,EOS!$A:$A,0))*INDEX('Control Panel'!$J:$J,MATCH('Index Volume'!$A509+1,'Control Panel'!$A:$A,1)),0)</f>
        <v>0</v>
      </c>
      <c r="K509" s="37">
        <f>IFERROR(INDEX(DASH!$F:$F,MATCH($A509,DASH!$A:$A,0))*INDEX('Control Panel'!$K:$K,MATCH('Index Volume'!$A509+1,'Control Panel'!$A:$A,1)),0)</f>
        <v>0</v>
      </c>
      <c r="L509" s="37">
        <f>IFERROR(INDEX(XLM!$F:$F,MATCH($A509,XLM!$A:$A,0))*INDEX('Control Panel'!$L:$L,MATCH('Index Volume'!$A509+1,'Control Panel'!$A:$A,1)),0)</f>
        <v>0</v>
      </c>
      <c r="M509" s="39">
        <f t="shared" si="177"/>
        <v>0</v>
      </c>
      <c r="N509" s="1" t="b">
        <f t="shared" si="178"/>
        <v>1</v>
      </c>
      <c r="O509" s="41">
        <f t="shared" si="179"/>
        <v>0</v>
      </c>
      <c r="Q509" s="7">
        <f t="shared" si="180"/>
        <v>0</v>
      </c>
      <c r="R509" s="7">
        <f t="shared" si="181"/>
        <v>0</v>
      </c>
      <c r="S509" s="7">
        <f t="shared" si="182"/>
        <v>0</v>
      </c>
      <c r="T509" s="7">
        <f t="shared" si="183"/>
        <v>0</v>
      </c>
      <c r="U509" s="7">
        <f t="shared" si="184"/>
        <v>0</v>
      </c>
      <c r="V509" s="7">
        <f t="shared" si="185"/>
        <v>0</v>
      </c>
      <c r="W509" s="7">
        <f t="shared" si="186"/>
        <v>0</v>
      </c>
      <c r="X509" s="7">
        <f t="shared" si="187"/>
        <v>0</v>
      </c>
      <c r="Y509" s="7">
        <f t="shared" si="188"/>
        <v>0</v>
      </c>
      <c r="Z509" s="7">
        <f t="shared" si="189"/>
        <v>0</v>
      </c>
      <c r="AA509" s="7">
        <f t="shared" si="190"/>
        <v>0</v>
      </c>
      <c r="AC509" s="7">
        <f t="shared" si="191"/>
        <v>0</v>
      </c>
      <c r="AD509" s="7">
        <f t="shared" si="192"/>
        <v>0</v>
      </c>
      <c r="AE509" s="7">
        <f t="shared" si="193"/>
        <v>0</v>
      </c>
      <c r="AF509" s="7">
        <f t="shared" si="194"/>
        <v>0</v>
      </c>
      <c r="AG509" s="7">
        <f t="shared" si="195"/>
        <v>0</v>
      </c>
      <c r="AH509" s="7">
        <f t="shared" si="196"/>
        <v>0</v>
      </c>
      <c r="AI509" s="7">
        <f t="shared" si="197"/>
        <v>0</v>
      </c>
      <c r="AJ509" s="7">
        <f t="shared" si="198"/>
        <v>0</v>
      </c>
      <c r="AK509" s="7">
        <f t="shared" si="199"/>
        <v>0</v>
      </c>
      <c r="AL509" s="7">
        <f t="shared" si="200"/>
        <v>0</v>
      </c>
      <c r="AM509" s="7">
        <f t="shared" si="201"/>
        <v>0</v>
      </c>
    </row>
    <row r="510" spans="1:39" hidden="1" x14ac:dyDescent="0.75">
      <c r="A510" s="3">
        <v>42148</v>
      </c>
      <c r="B510" s="37">
        <f>IFERROR(INDEX(BTC!$F:$F,MATCH($A510,BTC!$A:$A,0))*INDEX('Control Panel'!$B:$B,MATCH('Index Volume'!$A510+1,'Control Panel'!$A:$A,1)),0)</f>
        <v>0</v>
      </c>
      <c r="C510" s="37">
        <f>IFERROR(INDEX(XRP!$F:$F,MATCH($A510,XRP!$A:$A,0))*INDEX('Control Panel'!$C:$C,MATCH($A510+1,'Control Panel'!$A:$A,1)),0)</f>
        <v>0</v>
      </c>
      <c r="D510" s="37">
        <f>IFERROR(INDEX(LTC!$F:$F,MATCH($A510,LTC!$A:$A,0))*INDEX('Control Panel'!$D:$D,MATCH($A510+1,'Control Panel'!$A:$A,1)),0)</f>
        <v>0</v>
      </c>
      <c r="E510" s="37">
        <f>IFERROR(INDEX(ETC!$F:$F,MATCH($A510,ETC!$A:$A,0))*INDEX('Control Panel'!$E:$E,MATCH($A510+1,'Control Panel'!$A:$A,1)),0)</f>
        <v>0</v>
      </c>
      <c r="F510" s="37">
        <f>IFERROR(INDEX(ETH!$F:$F,MATCH($A510,ETH!$A:$A,0))*INDEX('Control Panel'!$F:$F,MATCH('Index Volume'!$A510+1,'Control Panel'!$A:$A,1)),0)</f>
        <v>0</v>
      </c>
      <c r="G510" s="37">
        <f>IFERROR(INDEX(BCH!$F:$F,MATCH($A510,BCH!$A:$A,0))*INDEX('Control Panel'!$G:$G,MATCH('Index Volume'!$A510+1,'Control Panel'!$A:$A,1)),0)</f>
        <v>0</v>
      </c>
      <c r="H510" s="37">
        <f>IFERROR(INDEX(XMR!$F:$F,MATCH($A510,XMR!$A:$A,0))*INDEX('Control Panel'!$H:$H,MATCH('Index Volume'!$A510+1,'Control Panel'!$A:$A,1)),0)</f>
        <v>0</v>
      </c>
      <c r="I510" s="37">
        <f>IFERROR(INDEX(ZEC!$F:$F,MATCH($A510,ZEC!$A:$A,0))*INDEX('Control Panel'!$I:$I,MATCH('Index Volume'!$A510+1,'Control Panel'!$A:$A,1)),0)</f>
        <v>0</v>
      </c>
      <c r="J510" s="37">
        <f>IFERROR(INDEX(EOS!$F:$F,MATCH($A510,EOS!$A:$A,0))*INDEX('Control Panel'!$J:$J,MATCH('Index Volume'!$A510+1,'Control Panel'!$A:$A,1)),0)</f>
        <v>0</v>
      </c>
      <c r="K510" s="37">
        <f>IFERROR(INDEX(DASH!$F:$F,MATCH($A510,DASH!$A:$A,0))*INDEX('Control Panel'!$K:$K,MATCH('Index Volume'!$A510+1,'Control Panel'!$A:$A,1)),0)</f>
        <v>0</v>
      </c>
      <c r="L510" s="37">
        <f>IFERROR(INDEX(XLM!$F:$F,MATCH($A510,XLM!$A:$A,0))*INDEX('Control Panel'!$L:$L,MATCH('Index Volume'!$A510+1,'Control Panel'!$A:$A,1)),0)</f>
        <v>0</v>
      </c>
      <c r="M510" s="39">
        <f t="shared" si="177"/>
        <v>0</v>
      </c>
      <c r="N510" s="1" t="b">
        <f t="shared" si="178"/>
        <v>1</v>
      </c>
      <c r="O510" s="41">
        <f t="shared" si="179"/>
        <v>0</v>
      </c>
      <c r="Q510" s="7">
        <f t="shared" si="180"/>
        <v>0</v>
      </c>
      <c r="R510" s="7">
        <f t="shared" si="181"/>
        <v>0</v>
      </c>
      <c r="S510" s="7">
        <f t="shared" si="182"/>
        <v>0</v>
      </c>
      <c r="T510" s="7">
        <f t="shared" si="183"/>
        <v>0</v>
      </c>
      <c r="U510" s="7">
        <f t="shared" si="184"/>
        <v>0</v>
      </c>
      <c r="V510" s="7">
        <f t="shared" si="185"/>
        <v>0</v>
      </c>
      <c r="W510" s="7">
        <f t="shared" si="186"/>
        <v>0</v>
      </c>
      <c r="X510" s="7">
        <f t="shared" si="187"/>
        <v>0</v>
      </c>
      <c r="Y510" s="7">
        <f t="shared" si="188"/>
        <v>0</v>
      </c>
      <c r="Z510" s="7">
        <f t="shared" si="189"/>
        <v>0</v>
      </c>
      <c r="AA510" s="7">
        <f t="shared" si="190"/>
        <v>0</v>
      </c>
      <c r="AC510" s="7">
        <f t="shared" si="191"/>
        <v>0</v>
      </c>
      <c r="AD510" s="7">
        <f t="shared" si="192"/>
        <v>0</v>
      </c>
      <c r="AE510" s="7">
        <f t="shared" si="193"/>
        <v>0</v>
      </c>
      <c r="AF510" s="7">
        <f t="shared" si="194"/>
        <v>0</v>
      </c>
      <c r="AG510" s="7">
        <f t="shared" si="195"/>
        <v>0</v>
      </c>
      <c r="AH510" s="7">
        <f t="shared" si="196"/>
        <v>0</v>
      </c>
      <c r="AI510" s="7">
        <f t="shared" si="197"/>
        <v>0</v>
      </c>
      <c r="AJ510" s="7">
        <f t="shared" si="198"/>
        <v>0</v>
      </c>
      <c r="AK510" s="7">
        <f t="shared" si="199"/>
        <v>0</v>
      </c>
      <c r="AL510" s="7">
        <f t="shared" si="200"/>
        <v>0</v>
      </c>
      <c r="AM510" s="7">
        <f t="shared" si="201"/>
        <v>0</v>
      </c>
    </row>
    <row r="511" spans="1:39" hidden="1" x14ac:dyDescent="0.75">
      <c r="A511" s="4">
        <v>42149</v>
      </c>
      <c r="B511" s="37">
        <f>IFERROR(INDEX(BTC!$F:$F,MATCH($A511,BTC!$A:$A,0))*INDEX('Control Panel'!$B:$B,MATCH('Index Volume'!$A511+1,'Control Panel'!$A:$A,1)),0)</f>
        <v>0</v>
      </c>
      <c r="C511" s="37">
        <f>IFERROR(INDEX(XRP!$F:$F,MATCH($A511,XRP!$A:$A,0))*INDEX('Control Panel'!$C:$C,MATCH($A511+1,'Control Panel'!$A:$A,1)),0)</f>
        <v>0</v>
      </c>
      <c r="D511" s="37">
        <f>IFERROR(INDEX(LTC!$F:$F,MATCH($A511,LTC!$A:$A,0))*INDEX('Control Panel'!$D:$D,MATCH($A511+1,'Control Panel'!$A:$A,1)),0)</f>
        <v>0</v>
      </c>
      <c r="E511" s="37">
        <f>IFERROR(INDEX(ETC!$F:$F,MATCH($A511,ETC!$A:$A,0))*INDEX('Control Panel'!$E:$E,MATCH($A511+1,'Control Panel'!$A:$A,1)),0)</f>
        <v>0</v>
      </c>
      <c r="F511" s="37">
        <f>IFERROR(INDEX(ETH!$F:$F,MATCH($A511,ETH!$A:$A,0))*INDEX('Control Panel'!$F:$F,MATCH('Index Volume'!$A511+1,'Control Panel'!$A:$A,1)),0)</f>
        <v>0</v>
      </c>
      <c r="G511" s="37">
        <f>IFERROR(INDEX(BCH!$F:$F,MATCH($A511,BCH!$A:$A,0))*INDEX('Control Panel'!$G:$G,MATCH('Index Volume'!$A511+1,'Control Panel'!$A:$A,1)),0)</f>
        <v>0</v>
      </c>
      <c r="H511" s="37">
        <f>IFERROR(INDEX(XMR!$F:$F,MATCH($A511,XMR!$A:$A,0))*INDEX('Control Panel'!$H:$H,MATCH('Index Volume'!$A511+1,'Control Panel'!$A:$A,1)),0)</f>
        <v>0</v>
      </c>
      <c r="I511" s="37">
        <f>IFERROR(INDEX(ZEC!$F:$F,MATCH($A511,ZEC!$A:$A,0))*INDEX('Control Panel'!$I:$I,MATCH('Index Volume'!$A511+1,'Control Panel'!$A:$A,1)),0)</f>
        <v>0</v>
      </c>
      <c r="J511" s="37">
        <f>IFERROR(INDEX(EOS!$F:$F,MATCH($A511,EOS!$A:$A,0))*INDEX('Control Panel'!$J:$J,MATCH('Index Volume'!$A511+1,'Control Panel'!$A:$A,1)),0)</f>
        <v>0</v>
      </c>
      <c r="K511" s="37">
        <f>IFERROR(INDEX(DASH!$F:$F,MATCH($A511,DASH!$A:$A,0))*INDEX('Control Panel'!$K:$K,MATCH('Index Volume'!$A511+1,'Control Panel'!$A:$A,1)),0)</f>
        <v>0</v>
      </c>
      <c r="L511" s="37">
        <f>IFERROR(INDEX(XLM!$F:$F,MATCH($A511,XLM!$A:$A,0))*INDEX('Control Panel'!$L:$L,MATCH('Index Volume'!$A511+1,'Control Panel'!$A:$A,1)),0)</f>
        <v>0</v>
      </c>
      <c r="M511" s="39">
        <f t="shared" si="177"/>
        <v>0</v>
      </c>
      <c r="N511" s="1" t="b">
        <f t="shared" si="178"/>
        <v>1</v>
      </c>
      <c r="O511" s="41">
        <f t="shared" si="179"/>
        <v>0</v>
      </c>
      <c r="Q511" s="7">
        <f t="shared" si="180"/>
        <v>0</v>
      </c>
      <c r="R511" s="7">
        <f t="shared" si="181"/>
        <v>0</v>
      </c>
      <c r="S511" s="7">
        <f t="shared" si="182"/>
        <v>0</v>
      </c>
      <c r="T511" s="7">
        <f t="shared" si="183"/>
        <v>0</v>
      </c>
      <c r="U511" s="7">
        <f t="shared" si="184"/>
        <v>0</v>
      </c>
      <c r="V511" s="7">
        <f t="shared" si="185"/>
        <v>0</v>
      </c>
      <c r="W511" s="7">
        <f t="shared" si="186"/>
        <v>0</v>
      </c>
      <c r="X511" s="7">
        <f t="shared" si="187"/>
        <v>0</v>
      </c>
      <c r="Y511" s="7">
        <f t="shared" si="188"/>
        <v>0</v>
      </c>
      <c r="Z511" s="7">
        <f t="shared" si="189"/>
        <v>0</v>
      </c>
      <c r="AA511" s="7">
        <f t="shared" si="190"/>
        <v>0</v>
      </c>
      <c r="AC511" s="7">
        <f t="shared" si="191"/>
        <v>0</v>
      </c>
      <c r="AD511" s="7">
        <f t="shared" si="192"/>
        <v>0</v>
      </c>
      <c r="AE511" s="7">
        <f t="shared" si="193"/>
        <v>0</v>
      </c>
      <c r="AF511" s="7">
        <f t="shared" si="194"/>
        <v>0</v>
      </c>
      <c r="AG511" s="7">
        <f t="shared" si="195"/>
        <v>0</v>
      </c>
      <c r="AH511" s="7">
        <f t="shared" si="196"/>
        <v>0</v>
      </c>
      <c r="AI511" s="7">
        <f t="shared" si="197"/>
        <v>0</v>
      </c>
      <c r="AJ511" s="7">
        <f t="shared" si="198"/>
        <v>0</v>
      </c>
      <c r="AK511" s="7">
        <f t="shared" si="199"/>
        <v>0</v>
      </c>
      <c r="AL511" s="7">
        <f t="shared" si="200"/>
        <v>0</v>
      </c>
      <c r="AM511" s="7">
        <f t="shared" si="201"/>
        <v>0</v>
      </c>
    </row>
    <row r="512" spans="1:39" hidden="1" x14ac:dyDescent="0.75">
      <c r="A512" s="3">
        <v>42150</v>
      </c>
      <c r="B512" s="37">
        <f>IFERROR(INDEX(BTC!$F:$F,MATCH($A512,BTC!$A:$A,0))*INDEX('Control Panel'!$B:$B,MATCH('Index Volume'!$A512+1,'Control Panel'!$A:$A,1)),0)</f>
        <v>0</v>
      </c>
      <c r="C512" s="37">
        <f>IFERROR(INDEX(XRP!$F:$F,MATCH($A512,XRP!$A:$A,0))*INDEX('Control Panel'!$C:$C,MATCH($A512+1,'Control Panel'!$A:$A,1)),0)</f>
        <v>0</v>
      </c>
      <c r="D512" s="37">
        <f>IFERROR(INDEX(LTC!$F:$F,MATCH($A512,LTC!$A:$A,0))*INDEX('Control Panel'!$D:$D,MATCH($A512+1,'Control Panel'!$A:$A,1)),0)</f>
        <v>0</v>
      </c>
      <c r="E512" s="37">
        <f>IFERROR(INDEX(ETC!$F:$F,MATCH($A512,ETC!$A:$A,0))*INDEX('Control Panel'!$E:$E,MATCH($A512+1,'Control Panel'!$A:$A,1)),0)</f>
        <v>0</v>
      </c>
      <c r="F512" s="37">
        <f>IFERROR(INDEX(ETH!$F:$F,MATCH($A512,ETH!$A:$A,0))*INDEX('Control Panel'!$F:$F,MATCH('Index Volume'!$A512+1,'Control Panel'!$A:$A,1)),0)</f>
        <v>0</v>
      </c>
      <c r="G512" s="37">
        <f>IFERROR(INDEX(BCH!$F:$F,MATCH($A512,BCH!$A:$A,0))*INDEX('Control Panel'!$G:$G,MATCH('Index Volume'!$A512+1,'Control Panel'!$A:$A,1)),0)</f>
        <v>0</v>
      </c>
      <c r="H512" s="37">
        <f>IFERROR(INDEX(XMR!$F:$F,MATCH($A512,XMR!$A:$A,0))*INDEX('Control Panel'!$H:$H,MATCH('Index Volume'!$A512+1,'Control Panel'!$A:$A,1)),0)</f>
        <v>0</v>
      </c>
      <c r="I512" s="37">
        <f>IFERROR(INDEX(ZEC!$F:$F,MATCH($A512,ZEC!$A:$A,0))*INDEX('Control Panel'!$I:$I,MATCH('Index Volume'!$A512+1,'Control Panel'!$A:$A,1)),0)</f>
        <v>0</v>
      </c>
      <c r="J512" s="37">
        <f>IFERROR(INDEX(EOS!$F:$F,MATCH($A512,EOS!$A:$A,0))*INDEX('Control Panel'!$J:$J,MATCH('Index Volume'!$A512+1,'Control Panel'!$A:$A,1)),0)</f>
        <v>0</v>
      </c>
      <c r="K512" s="37">
        <f>IFERROR(INDEX(DASH!$F:$F,MATCH($A512,DASH!$A:$A,0))*INDEX('Control Panel'!$K:$K,MATCH('Index Volume'!$A512+1,'Control Panel'!$A:$A,1)),0)</f>
        <v>0</v>
      </c>
      <c r="L512" s="37">
        <f>IFERROR(INDEX(XLM!$F:$F,MATCH($A512,XLM!$A:$A,0))*INDEX('Control Panel'!$L:$L,MATCH('Index Volume'!$A512+1,'Control Panel'!$A:$A,1)),0)</f>
        <v>0</v>
      </c>
      <c r="M512" s="39">
        <f t="shared" si="177"/>
        <v>0</v>
      </c>
      <c r="N512" s="1" t="b">
        <f t="shared" si="178"/>
        <v>1</v>
      </c>
      <c r="O512" s="41">
        <f t="shared" si="179"/>
        <v>0</v>
      </c>
      <c r="Q512" s="7">
        <f t="shared" si="180"/>
        <v>0</v>
      </c>
      <c r="R512" s="7">
        <f t="shared" si="181"/>
        <v>0</v>
      </c>
      <c r="S512" s="7">
        <f t="shared" si="182"/>
        <v>0</v>
      </c>
      <c r="T512" s="7">
        <f t="shared" si="183"/>
        <v>0</v>
      </c>
      <c r="U512" s="7">
        <f t="shared" si="184"/>
        <v>0</v>
      </c>
      <c r="V512" s="7">
        <f t="shared" si="185"/>
        <v>0</v>
      </c>
      <c r="W512" s="7">
        <f t="shared" si="186"/>
        <v>0</v>
      </c>
      <c r="X512" s="7">
        <f t="shared" si="187"/>
        <v>0</v>
      </c>
      <c r="Y512" s="7">
        <f t="shared" si="188"/>
        <v>0</v>
      </c>
      <c r="Z512" s="7">
        <f t="shared" si="189"/>
        <v>0</v>
      </c>
      <c r="AA512" s="7">
        <f t="shared" si="190"/>
        <v>0</v>
      </c>
      <c r="AC512" s="7">
        <f t="shared" si="191"/>
        <v>0</v>
      </c>
      <c r="AD512" s="7">
        <f t="shared" si="192"/>
        <v>0</v>
      </c>
      <c r="AE512" s="7">
        <f t="shared" si="193"/>
        <v>0</v>
      </c>
      <c r="AF512" s="7">
        <f t="shared" si="194"/>
        <v>0</v>
      </c>
      <c r="AG512" s="7">
        <f t="shared" si="195"/>
        <v>0</v>
      </c>
      <c r="AH512" s="7">
        <f t="shared" si="196"/>
        <v>0</v>
      </c>
      <c r="AI512" s="7">
        <f t="shared" si="197"/>
        <v>0</v>
      </c>
      <c r="AJ512" s="7">
        <f t="shared" si="198"/>
        <v>0</v>
      </c>
      <c r="AK512" s="7">
        <f t="shared" si="199"/>
        <v>0</v>
      </c>
      <c r="AL512" s="7">
        <f t="shared" si="200"/>
        <v>0</v>
      </c>
      <c r="AM512" s="7">
        <f t="shared" si="201"/>
        <v>0</v>
      </c>
    </row>
    <row r="513" spans="1:39" hidden="1" x14ac:dyDescent="0.75">
      <c r="A513" s="4">
        <v>42151</v>
      </c>
      <c r="B513" s="37">
        <f>IFERROR(INDEX(BTC!$F:$F,MATCH($A513,BTC!$A:$A,0))*INDEX('Control Panel'!$B:$B,MATCH('Index Volume'!$A513+1,'Control Panel'!$A:$A,1)),0)</f>
        <v>0</v>
      </c>
      <c r="C513" s="37">
        <f>IFERROR(INDEX(XRP!$F:$F,MATCH($A513,XRP!$A:$A,0))*INDEX('Control Panel'!$C:$C,MATCH($A513+1,'Control Panel'!$A:$A,1)),0)</f>
        <v>0</v>
      </c>
      <c r="D513" s="37">
        <f>IFERROR(INDEX(LTC!$F:$F,MATCH($A513,LTC!$A:$A,0))*INDEX('Control Panel'!$D:$D,MATCH($A513+1,'Control Panel'!$A:$A,1)),0)</f>
        <v>0</v>
      </c>
      <c r="E513" s="37">
        <f>IFERROR(INDEX(ETC!$F:$F,MATCH($A513,ETC!$A:$A,0))*INDEX('Control Panel'!$E:$E,MATCH($A513+1,'Control Panel'!$A:$A,1)),0)</f>
        <v>0</v>
      </c>
      <c r="F513" s="37">
        <f>IFERROR(INDEX(ETH!$F:$F,MATCH($A513,ETH!$A:$A,0))*INDEX('Control Panel'!$F:$F,MATCH('Index Volume'!$A513+1,'Control Panel'!$A:$A,1)),0)</f>
        <v>0</v>
      </c>
      <c r="G513" s="37">
        <f>IFERROR(INDEX(BCH!$F:$F,MATCH($A513,BCH!$A:$A,0))*INDEX('Control Panel'!$G:$G,MATCH('Index Volume'!$A513+1,'Control Panel'!$A:$A,1)),0)</f>
        <v>0</v>
      </c>
      <c r="H513" s="37">
        <f>IFERROR(INDEX(XMR!$F:$F,MATCH($A513,XMR!$A:$A,0))*INDEX('Control Panel'!$H:$H,MATCH('Index Volume'!$A513+1,'Control Panel'!$A:$A,1)),0)</f>
        <v>0</v>
      </c>
      <c r="I513" s="37">
        <f>IFERROR(INDEX(ZEC!$F:$F,MATCH($A513,ZEC!$A:$A,0))*INDEX('Control Panel'!$I:$I,MATCH('Index Volume'!$A513+1,'Control Panel'!$A:$A,1)),0)</f>
        <v>0</v>
      </c>
      <c r="J513" s="37">
        <f>IFERROR(INDEX(EOS!$F:$F,MATCH($A513,EOS!$A:$A,0))*INDEX('Control Panel'!$J:$J,MATCH('Index Volume'!$A513+1,'Control Panel'!$A:$A,1)),0)</f>
        <v>0</v>
      </c>
      <c r="K513" s="37">
        <f>IFERROR(INDEX(DASH!$F:$F,MATCH($A513,DASH!$A:$A,0))*INDEX('Control Panel'!$K:$K,MATCH('Index Volume'!$A513+1,'Control Panel'!$A:$A,1)),0)</f>
        <v>0</v>
      </c>
      <c r="L513" s="37">
        <f>IFERROR(INDEX(XLM!$F:$F,MATCH($A513,XLM!$A:$A,0))*INDEX('Control Panel'!$L:$L,MATCH('Index Volume'!$A513+1,'Control Panel'!$A:$A,1)),0)</f>
        <v>0</v>
      </c>
      <c r="M513" s="39">
        <f t="shared" si="177"/>
        <v>0</v>
      </c>
      <c r="N513" s="1" t="b">
        <f t="shared" si="178"/>
        <v>1</v>
      </c>
      <c r="O513" s="41">
        <f t="shared" si="179"/>
        <v>0</v>
      </c>
      <c r="Q513" s="7">
        <f t="shared" si="180"/>
        <v>0</v>
      </c>
      <c r="R513" s="7">
        <f t="shared" si="181"/>
        <v>0</v>
      </c>
      <c r="S513" s="7">
        <f t="shared" si="182"/>
        <v>0</v>
      </c>
      <c r="T513" s="7">
        <f t="shared" si="183"/>
        <v>0</v>
      </c>
      <c r="U513" s="7">
        <f t="shared" si="184"/>
        <v>0</v>
      </c>
      <c r="V513" s="7">
        <f t="shared" si="185"/>
        <v>0</v>
      </c>
      <c r="W513" s="7">
        <f t="shared" si="186"/>
        <v>0</v>
      </c>
      <c r="X513" s="7">
        <f t="shared" si="187"/>
        <v>0</v>
      </c>
      <c r="Y513" s="7">
        <f t="shared" si="188"/>
        <v>0</v>
      </c>
      <c r="Z513" s="7">
        <f t="shared" si="189"/>
        <v>0</v>
      </c>
      <c r="AA513" s="7">
        <f t="shared" si="190"/>
        <v>0</v>
      </c>
      <c r="AC513" s="7">
        <f t="shared" si="191"/>
        <v>0</v>
      </c>
      <c r="AD513" s="7">
        <f t="shared" si="192"/>
        <v>0</v>
      </c>
      <c r="AE513" s="7">
        <f t="shared" si="193"/>
        <v>0</v>
      </c>
      <c r="AF513" s="7">
        <f t="shared" si="194"/>
        <v>0</v>
      </c>
      <c r="AG513" s="7">
        <f t="shared" si="195"/>
        <v>0</v>
      </c>
      <c r="AH513" s="7">
        <f t="shared" si="196"/>
        <v>0</v>
      </c>
      <c r="AI513" s="7">
        <f t="shared" si="197"/>
        <v>0</v>
      </c>
      <c r="AJ513" s="7">
        <f t="shared" si="198"/>
        <v>0</v>
      </c>
      <c r="AK513" s="7">
        <f t="shared" si="199"/>
        <v>0</v>
      </c>
      <c r="AL513" s="7">
        <f t="shared" si="200"/>
        <v>0</v>
      </c>
      <c r="AM513" s="7">
        <f t="shared" si="201"/>
        <v>0</v>
      </c>
    </row>
    <row r="514" spans="1:39" hidden="1" x14ac:dyDescent="0.75">
      <c r="A514" s="3">
        <v>42152</v>
      </c>
      <c r="B514" s="37">
        <f>IFERROR(INDEX(BTC!$F:$F,MATCH($A514,BTC!$A:$A,0))*INDEX('Control Panel'!$B:$B,MATCH('Index Volume'!$A514+1,'Control Panel'!$A:$A,1)),0)</f>
        <v>0</v>
      </c>
      <c r="C514" s="37">
        <f>IFERROR(INDEX(XRP!$F:$F,MATCH($A514,XRP!$A:$A,0))*INDEX('Control Panel'!$C:$C,MATCH($A514+1,'Control Panel'!$A:$A,1)),0)</f>
        <v>0</v>
      </c>
      <c r="D514" s="37">
        <f>IFERROR(INDEX(LTC!$F:$F,MATCH($A514,LTC!$A:$A,0))*INDEX('Control Panel'!$D:$D,MATCH($A514+1,'Control Panel'!$A:$A,1)),0)</f>
        <v>0</v>
      </c>
      <c r="E514" s="37">
        <f>IFERROR(INDEX(ETC!$F:$F,MATCH($A514,ETC!$A:$A,0))*INDEX('Control Panel'!$E:$E,MATCH($A514+1,'Control Panel'!$A:$A,1)),0)</f>
        <v>0</v>
      </c>
      <c r="F514" s="37">
        <f>IFERROR(INDEX(ETH!$F:$F,MATCH($A514,ETH!$A:$A,0))*INDEX('Control Panel'!$F:$F,MATCH('Index Volume'!$A514+1,'Control Panel'!$A:$A,1)),0)</f>
        <v>0</v>
      </c>
      <c r="G514" s="37">
        <f>IFERROR(INDEX(BCH!$F:$F,MATCH($A514,BCH!$A:$A,0))*INDEX('Control Panel'!$G:$G,MATCH('Index Volume'!$A514+1,'Control Panel'!$A:$A,1)),0)</f>
        <v>0</v>
      </c>
      <c r="H514" s="37">
        <f>IFERROR(INDEX(XMR!$F:$F,MATCH($A514,XMR!$A:$A,0))*INDEX('Control Panel'!$H:$H,MATCH('Index Volume'!$A514+1,'Control Panel'!$A:$A,1)),0)</f>
        <v>0</v>
      </c>
      <c r="I514" s="37">
        <f>IFERROR(INDEX(ZEC!$F:$F,MATCH($A514,ZEC!$A:$A,0))*INDEX('Control Panel'!$I:$I,MATCH('Index Volume'!$A514+1,'Control Panel'!$A:$A,1)),0)</f>
        <v>0</v>
      </c>
      <c r="J514" s="37">
        <f>IFERROR(INDEX(EOS!$F:$F,MATCH($A514,EOS!$A:$A,0))*INDEX('Control Panel'!$J:$J,MATCH('Index Volume'!$A514+1,'Control Panel'!$A:$A,1)),0)</f>
        <v>0</v>
      </c>
      <c r="K514" s="37">
        <f>IFERROR(INDEX(DASH!$F:$F,MATCH($A514,DASH!$A:$A,0))*INDEX('Control Panel'!$K:$K,MATCH('Index Volume'!$A514+1,'Control Panel'!$A:$A,1)),0)</f>
        <v>0</v>
      </c>
      <c r="L514" s="37">
        <f>IFERROR(INDEX(XLM!$F:$F,MATCH($A514,XLM!$A:$A,0))*INDEX('Control Panel'!$L:$L,MATCH('Index Volume'!$A514+1,'Control Panel'!$A:$A,1)),0)</f>
        <v>0</v>
      </c>
      <c r="M514" s="39">
        <f t="shared" si="177"/>
        <v>0</v>
      </c>
      <c r="N514" s="1" t="b">
        <f t="shared" si="178"/>
        <v>1</v>
      </c>
      <c r="O514" s="41">
        <f t="shared" si="179"/>
        <v>0</v>
      </c>
      <c r="Q514" s="7">
        <f t="shared" si="180"/>
        <v>0</v>
      </c>
      <c r="R514" s="7">
        <f t="shared" si="181"/>
        <v>0</v>
      </c>
      <c r="S514" s="7">
        <f t="shared" si="182"/>
        <v>0</v>
      </c>
      <c r="T514" s="7">
        <f t="shared" si="183"/>
        <v>0</v>
      </c>
      <c r="U514" s="7">
        <f t="shared" si="184"/>
        <v>0</v>
      </c>
      <c r="V514" s="7">
        <f t="shared" si="185"/>
        <v>0</v>
      </c>
      <c r="W514" s="7">
        <f t="shared" si="186"/>
        <v>0</v>
      </c>
      <c r="X514" s="7">
        <f t="shared" si="187"/>
        <v>0</v>
      </c>
      <c r="Y514" s="7">
        <f t="shared" si="188"/>
        <v>0</v>
      </c>
      <c r="Z514" s="7">
        <f t="shared" si="189"/>
        <v>0</v>
      </c>
      <c r="AA514" s="7">
        <f t="shared" si="190"/>
        <v>0</v>
      </c>
      <c r="AC514" s="7">
        <f t="shared" si="191"/>
        <v>0</v>
      </c>
      <c r="AD514" s="7">
        <f t="shared" si="192"/>
        <v>0</v>
      </c>
      <c r="AE514" s="7">
        <f t="shared" si="193"/>
        <v>0</v>
      </c>
      <c r="AF514" s="7">
        <f t="shared" si="194"/>
        <v>0</v>
      </c>
      <c r="AG514" s="7">
        <f t="shared" si="195"/>
        <v>0</v>
      </c>
      <c r="AH514" s="7">
        <f t="shared" si="196"/>
        <v>0</v>
      </c>
      <c r="AI514" s="7">
        <f t="shared" si="197"/>
        <v>0</v>
      </c>
      <c r="AJ514" s="7">
        <f t="shared" si="198"/>
        <v>0</v>
      </c>
      <c r="AK514" s="7">
        <f t="shared" si="199"/>
        <v>0</v>
      </c>
      <c r="AL514" s="7">
        <f t="shared" si="200"/>
        <v>0</v>
      </c>
      <c r="AM514" s="7">
        <f t="shared" si="201"/>
        <v>0</v>
      </c>
    </row>
    <row r="515" spans="1:39" hidden="1" x14ac:dyDescent="0.75">
      <c r="A515" s="4">
        <v>42153</v>
      </c>
      <c r="B515" s="37">
        <f>IFERROR(INDEX(BTC!$F:$F,MATCH($A515,BTC!$A:$A,0))*INDEX('Control Panel'!$B:$B,MATCH('Index Volume'!$A515+1,'Control Panel'!$A:$A,1)),0)</f>
        <v>0</v>
      </c>
      <c r="C515" s="37">
        <f>IFERROR(INDEX(XRP!$F:$F,MATCH($A515,XRP!$A:$A,0))*INDEX('Control Panel'!$C:$C,MATCH($A515+1,'Control Panel'!$A:$A,1)),0)</f>
        <v>0</v>
      </c>
      <c r="D515" s="37">
        <f>IFERROR(INDEX(LTC!$F:$F,MATCH($A515,LTC!$A:$A,0))*INDEX('Control Panel'!$D:$D,MATCH($A515+1,'Control Panel'!$A:$A,1)),0)</f>
        <v>0</v>
      </c>
      <c r="E515" s="37">
        <f>IFERROR(INDEX(ETC!$F:$F,MATCH($A515,ETC!$A:$A,0))*INDEX('Control Panel'!$E:$E,MATCH($A515+1,'Control Panel'!$A:$A,1)),0)</f>
        <v>0</v>
      </c>
      <c r="F515" s="37">
        <f>IFERROR(INDEX(ETH!$F:$F,MATCH($A515,ETH!$A:$A,0))*INDEX('Control Panel'!$F:$F,MATCH('Index Volume'!$A515+1,'Control Panel'!$A:$A,1)),0)</f>
        <v>0</v>
      </c>
      <c r="G515" s="37">
        <f>IFERROR(INDEX(BCH!$F:$F,MATCH($A515,BCH!$A:$A,0))*INDEX('Control Panel'!$G:$G,MATCH('Index Volume'!$A515+1,'Control Panel'!$A:$A,1)),0)</f>
        <v>0</v>
      </c>
      <c r="H515" s="37">
        <f>IFERROR(INDEX(XMR!$F:$F,MATCH($A515,XMR!$A:$A,0))*INDEX('Control Panel'!$H:$H,MATCH('Index Volume'!$A515+1,'Control Panel'!$A:$A,1)),0)</f>
        <v>0</v>
      </c>
      <c r="I515" s="37">
        <f>IFERROR(INDEX(ZEC!$F:$F,MATCH($A515,ZEC!$A:$A,0))*INDEX('Control Panel'!$I:$I,MATCH('Index Volume'!$A515+1,'Control Panel'!$A:$A,1)),0)</f>
        <v>0</v>
      </c>
      <c r="J515" s="37">
        <f>IFERROR(INDEX(EOS!$F:$F,MATCH($A515,EOS!$A:$A,0))*INDEX('Control Panel'!$J:$J,MATCH('Index Volume'!$A515+1,'Control Panel'!$A:$A,1)),0)</f>
        <v>0</v>
      </c>
      <c r="K515" s="37">
        <f>IFERROR(INDEX(DASH!$F:$F,MATCH($A515,DASH!$A:$A,0))*INDEX('Control Panel'!$K:$K,MATCH('Index Volume'!$A515+1,'Control Panel'!$A:$A,1)),0)</f>
        <v>0</v>
      </c>
      <c r="L515" s="37">
        <f>IFERROR(INDEX(XLM!$F:$F,MATCH($A515,XLM!$A:$A,0))*INDEX('Control Panel'!$L:$L,MATCH('Index Volume'!$A515+1,'Control Panel'!$A:$A,1)),0)</f>
        <v>0</v>
      </c>
      <c r="M515" s="39">
        <f t="shared" ref="M515:M578" si="202">SUM(B515:L515)</f>
        <v>0</v>
      </c>
      <c r="N515" s="1" t="b">
        <f t="shared" ref="N515:N578" si="203">COUNTIF(B515:L515,0)=COUNTIF(B514:L514,0)</f>
        <v>1</v>
      </c>
      <c r="O515" s="41">
        <f t="shared" ref="O515:O578" si="204">IF(N515,M515,IF(B514=0,0,B515)+IF(C514=0,0,C515)+IF(D514=0,0,D515)+IF(E514=0,0,E515)+IF(F514=0,0,F515)+IF(G514=0,0,G515)+IF(H514=0,0,H515)+IF(I514=0,0,I515)+IF(J514=0,0,J515)+IF(K514=0,0,K515)+IF(L514=0,0,L515))</f>
        <v>0</v>
      </c>
      <c r="Q515" s="7">
        <f t="shared" ref="Q515:Q578" si="205">IFERROR(B515/$M515,0)</f>
        <v>0</v>
      </c>
      <c r="R515" s="7">
        <f t="shared" ref="R515:R578" si="206">IFERROR(C515/$M515,0)</f>
        <v>0</v>
      </c>
      <c r="S515" s="7">
        <f t="shared" ref="S515:S578" si="207">IFERROR(D515/$M515,0)</f>
        <v>0</v>
      </c>
      <c r="T515" s="7">
        <f t="shared" ref="T515:T578" si="208">IFERROR(E515/$M515,0)</f>
        <v>0</v>
      </c>
      <c r="U515" s="7">
        <f t="shared" ref="U515:U578" si="209">IFERROR(F515/$M515,0)</f>
        <v>0</v>
      </c>
      <c r="V515" s="7">
        <f t="shared" ref="V515:V578" si="210">IFERROR(G515/$M515,0)</f>
        <v>0</v>
      </c>
      <c r="W515" s="7">
        <f t="shared" ref="W515:W578" si="211">IFERROR(H515/$M515,0)</f>
        <v>0</v>
      </c>
      <c r="X515" s="7">
        <f t="shared" ref="X515:X578" si="212">IFERROR(I515/$M515,0)</f>
        <v>0</v>
      </c>
      <c r="Y515" s="7">
        <f t="shared" ref="Y515:Y578" si="213">IFERROR(J515/$M515,0)</f>
        <v>0</v>
      </c>
      <c r="Z515" s="7">
        <f t="shared" ref="Z515:Z578" si="214">IFERROR(K515/$M515,0)</f>
        <v>0</v>
      </c>
      <c r="AA515" s="7">
        <f t="shared" ref="AA515:AA578" si="215">IFERROR(L515/$M515,0)</f>
        <v>0</v>
      </c>
      <c r="AC515" s="7">
        <f t="shared" ref="AC515:AC578" si="216">IFERROR(B515/$O515,0)</f>
        <v>0</v>
      </c>
      <c r="AD515" s="7">
        <f t="shared" ref="AD515:AD578" si="217">IFERROR(C515/$O515,0)</f>
        <v>0</v>
      </c>
      <c r="AE515" s="7">
        <f t="shared" ref="AE515:AE578" si="218">IFERROR(D515/$O515,0)</f>
        <v>0</v>
      </c>
      <c r="AF515" s="7">
        <f t="shared" ref="AF515:AF578" si="219">IFERROR(E515/$O515,0)</f>
        <v>0</v>
      </c>
      <c r="AG515" s="7">
        <f t="shared" ref="AG515:AG578" si="220">IFERROR(F515/$O515,0)</f>
        <v>0</v>
      </c>
      <c r="AH515" s="7">
        <f t="shared" ref="AH515:AH578" si="221">IFERROR(G515/$O515,0)</f>
        <v>0</v>
      </c>
      <c r="AI515" s="7">
        <f t="shared" ref="AI515:AI578" si="222">IFERROR(H515/$O515,0)</f>
        <v>0</v>
      </c>
      <c r="AJ515" s="7">
        <f t="shared" ref="AJ515:AJ578" si="223">IFERROR(I515/$O515,0)</f>
        <v>0</v>
      </c>
      <c r="AK515" s="7">
        <f t="shared" ref="AK515:AK578" si="224">IFERROR(J515/$O515,0)</f>
        <v>0</v>
      </c>
      <c r="AL515" s="7">
        <f t="shared" ref="AL515:AL578" si="225">IFERROR(K515/$O515,0)</f>
        <v>0</v>
      </c>
      <c r="AM515" s="7">
        <f t="shared" ref="AM515:AM578" si="226">IFERROR(L515/$O515,0)</f>
        <v>0</v>
      </c>
    </row>
    <row r="516" spans="1:39" hidden="1" x14ac:dyDescent="0.75">
      <c r="A516" s="3">
        <v>42154</v>
      </c>
      <c r="B516" s="37">
        <f>IFERROR(INDEX(BTC!$F:$F,MATCH($A516,BTC!$A:$A,0))*INDEX('Control Panel'!$B:$B,MATCH('Index Volume'!$A516+1,'Control Panel'!$A:$A,1)),0)</f>
        <v>0</v>
      </c>
      <c r="C516" s="37">
        <f>IFERROR(INDEX(XRP!$F:$F,MATCH($A516,XRP!$A:$A,0))*INDEX('Control Panel'!$C:$C,MATCH($A516+1,'Control Panel'!$A:$A,1)),0)</f>
        <v>0</v>
      </c>
      <c r="D516" s="37">
        <f>IFERROR(INDEX(LTC!$F:$F,MATCH($A516,LTC!$A:$A,0))*INDEX('Control Panel'!$D:$D,MATCH($A516+1,'Control Panel'!$A:$A,1)),0)</f>
        <v>0</v>
      </c>
      <c r="E516" s="37">
        <f>IFERROR(INDEX(ETC!$F:$F,MATCH($A516,ETC!$A:$A,0))*INDEX('Control Panel'!$E:$E,MATCH($A516+1,'Control Panel'!$A:$A,1)),0)</f>
        <v>0</v>
      </c>
      <c r="F516" s="37">
        <f>IFERROR(INDEX(ETH!$F:$F,MATCH($A516,ETH!$A:$A,0))*INDEX('Control Panel'!$F:$F,MATCH('Index Volume'!$A516+1,'Control Panel'!$A:$A,1)),0)</f>
        <v>0</v>
      </c>
      <c r="G516" s="37">
        <f>IFERROR(INDEX(BCH!$F:$F,MATCH($A516,BCH!$A:$A,0))*INDEX('Control Panel'!$G:$G,MATCH('Index Volume'!$A516+1,'Control Panel'!$A:$A,1)),0)</f>
        <v>0</v>
      </c>
      <c r="H516" s="37">
        <f>IFERROR(INDEX(XMR!$F:$F,MATCH($A516,XMR!$A:$A,0))*INDEX('Control Panel'!$H:$H,MATCH('Index Volume'!$A516+1,'Control Panel'!$A:$A,1)),0)</f>
        <v>0</v>
      </c>
      <c r="I516" s="37">
        <f>IFERROR(INDEX(ZEC!$F:$F,MATCH($A516,ZEC!$A:$A,0))*INDEX('Control Panel'!$I:$I,MATCH('Index Volume'!$A516+1,'Control Panel'!$A:$A,1)),0)</f>
        <v>0</v>
      </c>
      <c r="J516" s="37">
        <f>IFERROR(INDEX(EOS!$F:$F,MATCH($A516,EOS!$A:$A,0))*INDEX('Control Panel'!$J:$J,MATCH('Index Volume'!$A516+1,'Control Panel'!$A:$A,1)),0)</f>
        <v>0</v>
      </c>
      <c r="K516" s="37">
        <f>IFERROR(INDEX(DASH!$F:$F,MATCH($A516,DASH!$A:$A,0))*INDEX('Control Panel'!$K:$K,MATCH('Index Volume'!$A516+1,'Control Panel'!$A:$A,1)),0)</f>
        <v>0</v>
      </c>
      <c r="L516" s="37">
        <f>IFERROR(INDEX(XLM!$F:$F,MATCH($A516,XLM!$A:$A,0))*INDEX('Control Panel'!$L:$L,MATCH('Index Volume'!$A516+1,'Control Panel'!$A:$A,1)),0)</f>
        <v>0</v>
      </c>
      <c r="M516" s="39">
        <f t="shared" si="202"/>
        <v>0</v>
      </c>
      <c r="N516" s="1" t="b">
        <f t="shared" si="203"/>
        <v>1</v>
      </c>
      <c r="O516" s="41">
        <f t="shared" si="204"/>
        <v>0</v>
      </c>
      <c r="Q516" s="7">
        <f t="shared" si="205"/>
        <v>0</v>
      </c>
      <c r="R516" s="7">
        <f t="shared" si="206"/>
        <v>0</v>
      </c>
      <c r="S516" s="7">
        <f t="shared" si="207"/>
        <v>0</v>
      </c>
      <c r="T516" s="7">
        <f t="shared" si="208"/>
        <v>0</v>
      </c>
      <c r="U516" s="7">
        <f t="shared" si="209"/>
        <v>0</v>
      </c>
      <c r="V516" s="7">
        <f t="shared" si="210"/>
        <v>0</v>
      </c>
      <c r="W516" s="7">
        <f t="shared" si="211"/>
        <v>0</v>
      </c>
      <c r="X516" s="7">
        <f t="shared" si="212"/>
        <v>0</v>
      </c>
      <c r="Y516" s="7">
        <f t="shared" si="213"/>
        <v>0</v>
      </c>
      <c r="Z516" s="7">
        <f t="shared" si="214"/>
        <v>0</v>
      </c>
      <c r="AA516" s="7">
        <f t="shared" si="215"/>
        <v>0</v>
      </c>
      <c r="AC516" s="7">
        <f t="shared" si="216"/>
        <v>0</v>
      </c>
      <c r="AD516" s="7">
        <f t="shared" si="217"/>
        <v>0</v>
      </c>
      <c r="AE516" s="7">
        <f t="shared" si="218"/>
        <v>0</v>
      </c>
      <c r="AF516" s="7">
        <f t="shared" si="219"/>
        <v>0</v>
      </c>
      <c r="AG516" s="7">
        <f t="shared" si="220"/>
        <v>0</v>
      </c>
      <c r="AH516" s="7">
        <f t="shared" si="221"/>
        <v>0</v>
      </c>
      <c r="AI516" s="7">
        <f t="shared" si="222"/>
        <v>0</v>
      </c>
      <c r="AJ516" s="7">
        <f t="shared" si="223"/>
        <v>0</v>
      </c>
      <c r="AK516" s="7">
        <f t="shared" si="224"/>
        <v>0</v>
      </c>
      <c r="AL516" s="7">
        <f t="shared" si="225"/>
        <v>0</v>
      </c>
      <c r="AM516" s="7">
        <f t="shared" si="226"/>
        <v>0</v>
      </c>
    </row>
    <row r="517" spans="1:39" hidden="1" x14ac:dyDescent="0.75">
      <c r="A517" s="4">
        <v>42155</v>
      </c>
      <c r="B517" s="37">
        <f>IFERROR(INDEX(BTC!$F:$F,MATCH($A517,BTC!$A:$A,0))*INDEX('Control Panel'!$B:$B,MATCH('Index Volume'!$A517+1,'Control Panel'!$A:$A,1)),0)</f>
        <v>0</v>
      </c>
      <c r="C517" s="37">
        <f>IFERROR(INDEX(XRP!$F:$F,MATCH($A517,XRP!$A:$A,0))*INDEX('Control Panel'!$C:$C,MATCH($A517+1,'Control Panel'!$A:$A,1)),0)</f>
        <v>0</v>
      </c>
      <c r="D517" s="37">
        <f>IFERROR(INDEX(LTC!$F:$F,MATCH($A517,LTC!$A:$A,0))*INDEX('Control Panel'!$D:$D,MATCH($A517+1,'Control Panel'!$A:$A,1)),0)</f>
        <v>0</v>
      </c>
      <c r="E517" s="37">
        <f>IFERROR(INDEX(ETC!$F:$F,MATCH($A517,ETC!$A:$A,0))*INDEX('Control Panel'!$E:$E,MATCH($A517+1,'Control Panel'!$A:$A,1)),0)</f>
        <v>0</v>
      </c>
      <c r="F517" s="37">
        <f>IFERROR(INDEX(ETH!$F:$F,MATCH($A517,ETH!$A:$A,0))*INDEX('Control Panel'!$F:$F,MATCH('Index Volume'!$A517+1,'Control Panel'!$A:$A,1)),0)</f>
        <v>0</v>
      </c>
      <c r="G517" s="37">
        <f>IFERROR(INDEX(BCH!$F:$F,MATCH($A517,BCH!$A:$A,0))*INDEX('Control Panel'!$G:$G,MATCH('Index Volume'!$A517+1,'Control Panel'!$A:$A,1)),0)</f>
        <v>0</v>
      </c>
      <c r="H517" s="37">
        <f>IFERROR(INDEX(XMR!$F:$F,MATCH($A517,XMR!$A:$A,0))*INDEX('Control Panel'!$H:$H,MATCH('Index Volume'!$A517+1,'Control Panel'!$A:$A,1)),0)</f>
        <v>0</v>
      </c>
      <c r="I517" s="37">
        <f>IFERROR(INDEX(ZEC!$F:$F,MATCH($A517,ZEC!$A:$A,0))*INDEX('Control Panel'!$I:$I,MATCH('Index Volume'!$A517+1,'Control Panel'!$A:$A,1)),0)</f>
        <v>0</v>
      </c>
      <c r="J517" s="37">
        <f>IFERROR(INDEX(EOS!$F:$F,MATCH($A517,EOS!$A:$A,0))*INDEX('Control Panel'!$J:$J,MATCH('Index Volume'!$A517+1,'Control Panel'!$A:$A,1)),0)</f>
        <v>0</v>
      </c>
      <c r="K517" s="37">
        <f>IFERROR(INDEX(DASH!$F:$F,MATCH($A517,DASH!$A:$A,0))*INDEX('Control Panel'!$K:$K,MATCH('Index Volume'!$A517+1,'Control Panel'!$A:$A,1)),0)</f>
        <v>0</v>
      </c>
      <c r="L517" s="37">
        <f>IFERROR(INDEX(XLM!$F:$F,MATCH($A517,XLM!$A:$A,0))*INDEX('Control Panel'!$L:$L,MATCH('Index Volume'!$A517+1,'Control Panel'!$A:$A,1)),0)</f>
        <v>0</v>
      </c>
      <c r="M517" s="39">
        <f t="shared" si="202"/>
        <v>0</v>
      </c>
      <c r="N517" s="1" t="b">
        <f t="shared" si="203"/>
        <v>1</v>
      </c>
      <c r="O517" s="41">
        <f t="shared" si="204"/>
        <v>0</v>
      </c>
      <c r="Q517" s="7">
        <f t="shared" si="205"/>
        <v>0</v>
      </c>
      <c r="R517" s="7">
        <f t="shared" si="206"/>
        <v>0</v>
      </c>
      <c r="S517" s="7">
        <f t="shared" si="207"/>
        <v>0</v>
      </c>
      <c r="T517" s="7">
        <f t="shared" si="208"/>
        <v>0</v>
      </c>
      <c r="U517" s="7">
        <f t="shared" si="209"/>
        <v>0</v>
      </c>
      <c r="V517" s="7">
        <f t="shared" si="210"/>
        <v>0</v>
      </c>
      <c r="W517" s="7">
        <f t="shared" si="211"/>
        <v>0</v>
      </c>
      <c r="X517" s="7">
        <f t="shared" si="212"/>
        <v>0</v>
      </c>
      <c r="Y517" s="7">
        <f t="shared" si="213"/>
        <v>0</v>
      </c>
      <c r="Z517" s="7">
        <f t="shared" si="214"/>
        <v>0</v>
      </c>
      <c r="AA517" s="7">
        <f t="shared" si="215"/>
        <v>0</v>
      </c>
      <c r="AC517" s="7">
        <f t="shared" si="216"/>
        <v>0</v>
      </c>
      <c r="AD517" s="7">
        <f t="shared" si="217"/>
        <v>0</v>
      </c>
      <c r="AE517" s="7">
        <f t="shared" si="218"/>
        <v>0</v>
      </c>
      <c r="AF517" s="7">
        <f t="shared" si="219"/>
        <v>0</v>
      </c>
      <c r="AG517" s="7">
        <f t="shared" si="220"/>
        <v>0</v>
      </c>
      <c r="AH517" s="7">
        <f t="shared" si="221"/>
        <v>0</v>
      </c>
      <c r="AI517" s="7">
        <f t="shared" si="222"/>
        <v>0</v>
      </c>
      <c r="AJ517" s="7">
        <f t="shared" si="223"/>
        <v>0</v>
      </c>
      <c r="AK517" s="7">
        <f t="shared" si="224"/>
        <v>0</v>
      </c>
      <c r="AL517" s="7">
        <f t="shared" si="225"/>
        <v>0</v>
      </c>
      <c r="AM517" s="7">
        <f t="shared" si="226"/>
        <v>0</v>
      </c>
    </row>
    <row r="518" spans="1:39" hidden="1" x14ac:dyDescent="0.75">
      <c r="A518" s="3">
        <v>42156</v>
      </c>
      <c r="B518" s="37">
        <f>IFERROR(INDEX(BTC!$F:$F,MATCH($A518,BTC!$A:$A,0))*INDEX('Control Panel'!$B:$B,MATCH('Index Volume'!$A518+1,'Control Panel'!$A:$A,1)),0)</f>
        <v>0</v>
      </c>
      <c r="C518" s="37">
        <f>IFERROR(INDEX(XRP!$F:$F,MATCH($A518,XRP!$A:$A,0))*INDEX('Control Panel'!$C:$C,MATCH($A518+1,'Control Panel'!$A:$A,1)),0)</f>
        <v>0</v>
      </c>
      <c r="D518" s="37">
        <f>IFERROR(INDEX(LTC!$F:$F,MATCH($A518,LTC!$A:$A,0))*INDEX('Control Panel'!$D:$D,MATCH($A518+1,'Control Panel'!$A:$A,1)),0)</f>
        <v>0</v>
      </c>
      <c r="E518" s="37">
        <f>IFERROR(INDEX(ETC!$F:$F,MATCH($A518,ETC!$A:$A,0))*INDEX('Control Panel'!$E:$E,MATCH($A518+1,'Control Panel'!$A:$A,1)),0)</f>
        <v>0</v>
      </c>
      <c r="F518" s="37">
        <f>IFERROR(INDEX(ETH!$F:$F,MATCH($A518,ETH!$A:$A,0))*INDEX('Control Panel'!$F:$F,MATCH('Index Volume'!$A518+1,'Control Panel'!$A:$A,1)),0)</f>
        <v>0</v>
      </c>
      <c r="G518" s="37">
        <f>IFERROR(INDEX(BCH!$F:$F,MATCH($A518,BCH!$A:$A,0))*INDEX('Control Panel'!$G:$G,MATCH('Index Volume'!$A518+1,'Control Panel'!$A:$A,1)),0)</f>
        <v>0</v>
      </c>
      <c r="H518" s="37">
        <f>IFERROR(INDEX(XMR!$F:$F,MATCH($A518,XMR!$A:$A,0))*INDEX('Control Panel'!$H:$H,MATCH('Index Volume'!$A518+1,'Control Panel'!$A:$A,1)),0)</f>
        <v>0</v>
      </c>
      <c r="I518" s="37">
        <f>IFERROR(INDEX(ZEC!$F:$F,MATCH($A518,ZEC!$A:$A,0))*INDEX('Control Panel'!$I:$I,MATCH('Index Volume'!$A518+1,'Control Panel'!$A:$A,1)),0)</f>
        <v>0</v>
      </c>
      <c r="J518" s="37">
        <f>IFERROR(INDEX(EOS!$F:$F,MATCH($A518,EOS!$A:$A,0))*INDEX('Control Panel'!$J:$J,MATCH('Index Volume'!$A518+1,'Control Panel'!$A:$A,1)),0)</f>
        <v>0</v>
      </c>
      <c r="K518" s="37">
        <f>IFERROR(INDEX(DASH!$F:$F,MATCH($A518,DASH!$A:$A,0))*INDEX('Control Panel'!$K:$K,MATCH('Index Volume'!$A518+1,'Control Panel'!$A:$A,1)),0)</f>
        <v>0</v>
      </c>
      <c r="L518" s="37">
        <f>IFERROR(INDEX(XLM!$F:$F,MATCH($A518,XLM!$A:$A,0))*INDEX('Control Panel'!$L:$L,MATCH('Index Volume'!$A518+1,'Control Panel'!$A:$A,1)),0)</f>
        <v>0</v>
      </c>
      <c r="M518" s="39">
        <f t="shared" si="202"/>
        <v>0</v>
      </c>
      <c r="N518" s="1" t="b">
        <f t="shared" si="203"/>
        <v>1</v>
      </c>
      <c r="O518" s="41">
        <f t="shared" si="204"/>
        <v>0</v>
      </c>
      <c r="Q518" s="7">
        <f t="shared" si="205"/>
        <v>0</v>
      </c>
      <c r="R518" s="7">
        <f t="shared" si="206"/>
        <v>0</v>
      </c>
      <c r="S518" s="7">
        <f t="shared" si="207"/>
        <v>0</v>
      </c>
      <c r="T518" s="7">
        <f t="shared" si="208"/>
        <v>0</v>
      </c>
      <c r="U518" s="7">
        <f t="shared" si="209"/>
        <v>0</v>
      </c>
      <c r="V518" s="7">
        <f t="shared" si="210"/>
        <v>0</v>
      </c>
      <c r="W518" s="7">
        <f t="shared" si="211"/>
        <v>0</v>
      </c>
      <c r="X518" s="7">
        <f t="shared" si="212"/>
        <v>0</v>
      </c>
      <c r="Y518" s="7">
        <f t="shared" si="213"/>
        <v>0</v>
      </c>
      <c r="Z518" s="7">
        <f t="shared" si="214"/>
        <v>0</v>
      </c>
      <c r="AA518" s="7">
        <f t="shared" si="215"/>
        <v>0</v>
      </c>
      <c r="AC518" s="7">
        <f t="shared" si="216"/>
        <v>0</v>
      </c>
      <c r="AD518" s="7">
        <f t="shared" si="217"/>
        <v>0</v>
      </c>
      <c r="AE518" s="7">
        <f t="shared" si="218"/>
        <v>0</v>
      </c>
      <c r="AF518" s="7">
        <f t="shared" si="219"/>
        <v>0</v>
      </c>
      <c r="AG518" s="7">
        <f t="shared" si="220"/>
        <v>0</v>
      </c>
      <c r="AH518" s="7">
        <f t="shared" si="221"/>
        <v>0</v>
      </c>
      <c r="AI518" s="7">
        <f t="shared" si="222"/>
        <v>0</v>
      </c>
      <c r="AJ518" s="7">
        <f t="shared" si="223"/>
        <v>0</v>
      </c>
      <c r="AK518" s="7">
        <f t="shared" si="224"/>
        <v>0</v>
      </c>
      <c r="AL518" s="7">
        <f t="shared" si="225"/>
        <v>0</v>
      </c>
      <c r="AM518" s="7">
        <f t="shared" si="226"/>
        <v>0</v>
      </c>
    </row>
    <row r="519" spans="1:39" hidden="1" x14ac:dyDescent="0.75">
      <c r="A519" s="4">
        <v>42157</v>
      </c>
      <c r="B519" s="37">
        <f>IFERROR(INDEX(BTC!$F:$F,MATCH($A519,BTC!$A:$A,0))*INDEX('Control Panel'!$B:$B,MATCH('Index Volume'!$A519+1,'Control Panel'!$A:$A,1)),0)</f>
        <v>0</v>
      </c>
      <c r="C519" s="37">
        <f>IFERROR(INDEX(XRP!$F:$F,MATCH($A519,XRP!$A:$A,0))*INDEX('Control Panel'!$C:$C,MATCH($A519+1,'Control Panel'!$A:$A,1)),0)</f>
        <v>0</v>
      </c>
      <c r="D519" s="37">
        <f>IFERROR(INDEX(LTC!$F:$F,MATCH($A519,LTC!$A:$A,0))*INDEX('Control Panel'!$D:$D,MATCH($A519+1,'Control Panel'!$A:$A,1)),0)</f>
        <v>0</v>
      </c>
      <c r="E519" s="37">
        <f>IFERROR(INDEX(ETC!$F:$F,MATCH($A519,ETC!$A:$A,0))*INDEX('Control Panel'!$E:$E,MATCH($A519+1,'Control Panel'!$A:$A,1)),0)</f>
        <v>0</v>
      </c>
      <c r="F519" s="37">
        <f>IFERROR(INDEX(ETH!$F:$F,MATCH($A519,ETH!$A:$A,0))*INDEX('Control Panel'!$F:$F,MATCH('Index Volume'!$A519+1,'Control Panel'!$A:$A,1)),0)</f>
        <v>0</v>
      </c>
      <c r="G519" s="37">
        <f>IFERROR(INDEX(BCH!$F:$F,MATCH($A519,BCH!$A:$A,0))*INDEX('Control Panel'!$G:$G,MATCH('Index Volume'!$A519+1,'Control Panel'!$A:$A,1)),0)</f>
        <v>0</v>
      </c>
      <c r="H519" s="37">
        <f>IFERROR(INDEX(XMR!$F:$F,MATCH($A519,XMR!$A:$A,0))*INDEX('Control Panel'!$H:$H,MATCH('Index Volume'!$A519+1,'Control Panel'!$A:$A,1)),0)</f>
        <v>0</v>
      </c>
      <c r="I519" s="37">
        <f>IFERROR(INDEX(ZEC!$F:$F,MATCH($A519,ZEC!$A:$A,0))*INDEX('Control Panel'!$I:$I,MATCH('Index Volume'!$A519+1,'Control Panel'!$A:$A,1)),0)</f>
        <v>0</v>
      </c>
      <c r="J519" s="37">
        <f>IFERROR(INDEX(EOS!$F:$F,MATCH($A519,EOS!$A:$A,0))*INDEX('Control Panel'!$J:$J,MATCH('Index Volume'!$A519+1,'Control Panel'!$A:$A,1)),0)</f>
        <v>0</v>
      </c>
      <c r="K519" s="37">
        <f>IFERROR(INDEX(DASH!$F:$F,MATCH($A519,DASH!$A:$A,0))*INDEX('Control Panel'!$K:$K,MATCH('Index Volume'!$A519+1,'Control Panel'!$A:$A,1)),0)</f>
        <v>0</v>
      </c>
      <c r="L519" s="37">
        <f>IFERROR(INDEX(XLM!$F:$F,MATCH($A519,XLM!$A:$A,0))*INDEX('Control Panel'!$L:$L,MATCH('Index Volume'!$A519+1,'Control Panel'!$A:$A,1)),0)</f>
        <v>0</v>
      </c>
      <c r="M519" s="39">
        <f t="shared" si="202"/>
        <v>0</v>
      </c>
      <c r="N519" s="1" t="b">
        <f t="shared" si="203"/>
        <v>1</v>
      </c>
      <c r="O519" s="41">
        <f t="shared" si="204"/>
        <v>0</v>
      </c>
      <c r="Q519" s="7">
        <f t="shared" si="205"/>
        <v>0</v>
      </c>
      <c r="R519" s="7">
        <f t="shared" si="206"/>
        <v>0</v>
      </c>
      <c r="S519" s="7">
        <f t="shared" si="207"/>
        <v>0</v>
      </c>
      <c r="T519" s="7">
        <f t="shared" si="208"/>
        <v>0</v>
      </c>
      <c r="U519" s="7">
        <f t="shared" si="209"/>
        <v>0</v>
      </c>
      <c r="V519" s="7">
        <f t="shared" si="210"/>
        <v>0</v>
      </c>
      <c r="W519" s="7">
        <f t="shared" si="211"/>
        <v>0</v>
      </c>
      <c r="X519" s="7">
        <f t="shared" si="212"/>
        <v>0</v>
      </c>
      <c r="Y519" s="7">
        <f t="shared" si="213"/>
        <v>0</v>
      </c>
      <c r="Z519" s="7">
        <f t="shared" si="214"/>
        <v>0</v>
      </c>
      <c r="AA519" s="7">
        <f t="shared" si="215"/>
        <v>0</v>
      </c>
      <c r="AC519" s="7">
        <f t="shared" si="216"/>
        <v>0</v>
      </c>
      <c r="AD519" s="7">
        <f t="shared" si="217"/>
        <v>0</v>
      </c>
      <c r="AE519" s="7">
        <f t="shared" si="218"/>
        <v>0</v>
      </c>
      <c r="AF519" s="7">
        <f t="shared" si="219"/>
        <v>0</v>
      </c>
      <c r="AG519" s="7">
        <f t="shared" si="220"/>
        <v>0</v>
      </c>
      <c r="AH519" s="7">
        <f t="shared" si="221"/>
        <v>0</v>
      </c>
      <c r="AI519" s="7">
        <f t="shared" si="222"/>
        <v>0</v>
      </c>
      <c r="AJ519" s="7">
        <f t="shared" si="223"/>
        <v>0</v>
      </c>
      <c r="AK519" s="7">
        <f t="shared" si="224"/>
        <v>0</v>
      </c>
      <c r="AL519" s="7">
        <f t="shared" si="225"/>
        <v>0</v>
      </c>
      <c r="AM519" s="7">
        <f t="shared" si="226"/>
        <v>0</v>
      </c>
    </row>
    <row r="520" spans="1:39" hidden="1" x14ac:dyDescent="0.75">
      <c r="A520" s="3">
        <v>42158</v>
      </c>
      <c r="B520" s="37">
        <f>IFERROR(INDEX(BTC!$F:$F,MATCH($A520,BTC!$A:$A,0))*INDEX('Control Panel'!$B:$B,MATCH('Index Volume'!$A520+1,'Control Panel'!$A:$A,1)),0)</f>
        <v>0</v>
      </c>
      <c r="C520" s="37">
        <f>IFERROR(INDEX(XRP!$F:$F,MATCH($A520,XRP!$A:$A,0))*INDEX('Control Panel'!$C:$C,MATCH($A520+1,'Control Panel'!$A:$A,1)),0)</f>
        <v>0</v>
      </c>
      <c r="D520" s="37">
        <f>IFERROR(INDEX(LTC!$F:$F,MATCH($A520,LTC!$A:$A,0))*INDEX('Control Panel'!$D:$D,MATCH($A520+1,'Control Panel'!$A:$A,1)),0)</f>
        <v>0</v>
      </c>
      <c r="E520" s="37">
        <f>IFERROR(INDEX(ETC!$F:$F,MATCH($A520,ETC!$A:$A,0))*INDEX('Control Panel'!$E:$E,MATCH($A520+1,'Control Panel'!$A:$A,1)),0)</f>
        <v>0</v>
      </c>
      <c r="F520" s="37">
        <f>IFERROR(INDEX(ETH!$F:$F,MATCH($A520,ETH!$A:$A,0))*INDEX('Control Panel'!$F:$F,MATCH('Index Volume'!$A520+1,'Control Panel'!$A:$A,1)),0)</f>
        <v>0</v>
      </c>
      <c r="G520" s="37">
        <f>IFERROR(INDEX(BCH!$F:$F,MATCH($A520,BCH!$A:$A,0))*INDEX('Control Panel'!$G:$G,MATCH('Index Volume'!$A520+1,'Control Panel'!$A:$A,1)),0)</f>
        <v>0</v>
      </c>
      <c r="H520" s="37">
        <f>IFERROR(INDEX(XMR!$F:$F,MATCH($A520,XMR!$A:$A,0))*INDEX('Control Panel'!$H:$H,MATCH('Index Volume'!$A520+1,'Control Panel'!$A:$A,1)),0)</f>
        <v>0</v>
      </c>
      <c r="I520" s="37">
        <f>IFERROR(INDEX(ZEC!$F:$F,MATCH($A520,ZEC!$A:$A,0))*INDEX('Control Panel'!$I:$I,MATCH('Index Volume'!$A520+1,'Control Panel'!$A:$A,1)),0)</f>
        <v>0</v>
      </c>
      <c r="J520" s="37">
        <f>IFERROR(INDEX(EOS!$F:$F,MATCH($A520,EOS!$A:$A,0))*INDEX('Control Panel'!$J:$J,MATCH('Index Volume'!$A520+1,'Control Panel'!$A:$A,1)),0)</f>
        <v>0</v>
      </c>
      <c r="K520" s="37">
        <f>IFERROR(INDEX(DASH!$F:$F,MATCH($A520,DASH!$A:$A,0))*INDEX('Control Panel'!$K:$K,MATCH('Index Volume'!$A520+1,'Control Panel'!$A:$A,1)),0)</f>
        <v>0</v>
      </c>
      <c r="L520" s="37">
        <f>IFERROR(INDEX(XLM!$F:$F,MATCH($A520,XLM!$A:$A,0))*INDEX('Control Panel'!$L:$L,MATCH('Index Volume'!$A520+1,'Control Panel'!$A:$A,1)),0)</f>
        <v>0</v>
      </c>
      <c r="M520" s="39">
        <f t="shared" si="202"/>
        <v>0</v>
      </c>
      <c r="N520" s="1" t="b">
        <f t="shared" si="203"/>
        <v>1</v>
      </c>
      <c r="O520" s="41">
        <f t="shared" si="204"/>
        <v>0</v>
      </c>
      <c r="Q520" s="7">
        <f t="shared" si="205"/>
        <v>0</v>
      </c>
      <c r="R520" s="7">
        <f t="shared" si="206"/>
        <v>0</v>
      </c>
      <c r="S520" s="7">
        <f t="shared" si="207"/>
        <v>0</v>
      </c>
      <c r="T520" s="7">
        <f t="shared" si="208"/>
        <v>0</v>
      </c>
      <c r="U520" s="7">
        <f t="shared" si="209"/>
        <v>0</v>
      </c>
      <c r="V520" s="7">
        <f t="shared" si="210"/>
        <v>0</v>
      </c>
      <c r="W520" s="7">
        <f t="shared" si="211"/>
        <v>0</v>
      </c>
      <c r="X520" s="7">
        <f t="shared" si="212"/>
        <v>0</v>
      </c>
      <c r="Y520" s="7">
        <f t="shared" si="213"/>
        <v>0</v>
      </c>
      <c r="Z520" s="7">
        <f t="shared" si="214"/>
        <v>0</v>
      </c>
      <c r="AA520" s="7">
        <f t="shared" si="215"/>
        <v>0</v>
      </c>
      <c r="AC520" s="7">
        <f t="shared" si="216"/>
        <v>0</v>
      </c>
      <c r="AD520" s="7">
        <f t="shared" si="217"/>
        <v>0</v>
      </c>
      <c r="AE520" s="7">
        <f t="shared" si="218"/>
        <v>0</v>
      </c>
      <c r="AF520" s="7">
        <f t="shared" si="219"/>
        <v>0</v>
      </c>
      <c r="AG520" s="7">
        <f t="shared" si="220"/>
        <v>0</v>
      </c>
      <c r="AH520" s="7">
        <f t="shared" si="221"/>
        <v>0</v>
      </c>
      <c r="AI520" s="7">
        <f t="shared" si="222"/>
        <v>0</v>
      </c>
      <c r="AJ520" s="7">
        <f t="shared" si="223"/>
        <v>0</v>
      </c>
      <c r="AK520" s="7">
        <f t="shared" si="224"/>
        <v>0</v>
      </c>
      <c r="AL520" s="7">
        <f t="shared" si="225"/>
        <v>0</v>
      </c>
      <c r="AM520" s="7">
        <f t="shared" si="226"/>
        <v>0</v>
      </c>
    </row>
    <row r="521" spans="1:39" hidden="1" x14ac:dyDescent="0.75">
      <c r="A521" s="4">
        <v>42159</v>
      </c>
      <c r="B521" s="37">
        <f>IFERROR(INDEX(BTC!$F:$F,MATCH($A521,BTC!$A:$A,0))*INDEX('Control Panel'!$B:$B,MATCH('Index Volume'!$A521+1,'Control Panel'!$A:$A,1)),0)</f>
        <v>0</v>
      </c>
      <c r="C521" s="37">
        <f>IFERROR(INDEX(XRP!$F:$F,MATCH($A521,XRP!$A:$A,0))*INDEX('Control Panel'!$C:$C,MATCH($A521+1,'Control Panel'!$A:$A,1)),0)</f>
        <v>0</v>
      </c>
      <c r="D521" s="37">
        <f>IFERROR(INDEX(LTC!$F:$F,MATCH($A521,LTC!$A:$A,0))*INDEX('Control Panel'!$D:$D,MATCH($A521+1,'Control Panel'!$A:$A,1)),0)</f>
        <v>0</v>
      </c>
      <c r="E521" s="37">
        <f>IFERROR(INDEX(ETC!$F:$F,MATCH($A521,ETC!$A:$A,0))*INDEX('Control Panel'!$E:$E,MATCH($A521+1,'Control Panel'!$A:$A,1)),0)</f>
        <v>0</v>
      </c>
      <c r="F521" s="37">
        <f>IFERROR(INDEX(ETH!$F:$F,MATCH($A521,ETH!$A:$A,0))*INDEX('Control Panel'!$F:$F,MATCH('Index Volume'!$A521+1,'Control Panel'!$A:$A,1)),0)</f>
        <v>0</v>
      </c>
      <c r="G521" s="37">
        <f>IFERROR(INDEX(BCH!$F:$F,MATCH($A521,BCH!$A:$A,0))*INDEX('Control Panel'!$G:$G,MATCH('Index Volume'!$A521+1,'Control Panel'!$A:$A,1)),0)</f>
        <v>0</v>
      </c>
      <c r="H521" s="37">
        <f>IFERROR(INDEX(XMR!$F:$F,MATCH($A521,XMR!$A:$A,0))*INDEX('Control Panel'!$H:$H,MATCH('Index Volume'!$A521+1,'Control Panel'!$A:$A,1)),0)</f>
        <v>0</v>
      </c>
      <c r="I521" s="37">
        <f>IFERROR(INDEX(ZEC!$F:$F,MATCH($A521,ZEC!$A:$A,0))*INDEX('Control Panel'!$I:$I,MATCH('Index Volume'!$A521+1,'Control Panel'!$A:$A,1)),0)</f>
        <v>0</v>
      </c>
      <c r="J521" s="37">
        <f>IFERROR(INDEX(EOS!$F:$F,MATCH($A521,EOS!$A:$A,0))*INDEX('Control Panel'!$J:$J,MATCH('Index Volume'!$A521+1,'Control Panel'!$A:$A,1)),0)</f>
        <v>0</v>
      </c>
      <c r="K521" s="37">
        <f>IFERROR(INDEX(DASH!$F:$F,MATCH($A521,DASH!$A:$A,0))*INDEX('Control Panel'!$K:$K,MATCH('Index Volume'!$A521+1,'Control Panel'!$A:$A,1)),0)</f>
        <v>0</v>
      </c>
      <c r="L521" s="37">
        <f>IFERROR(INDEX(XLM!$F:$F,MATCH($A521,XLM!$A:$A,0))*INDEX('Control Panel'!$L:$L,MATCH('Index Volume'!$A521+1,'Control Panel'!$A:$A,1)),0)</f>
        <v>0</v>
      </c>
      <c r="M521" s="39">
        <f t="shared" si="202"/>
        <v>0</v>
      </c>
      <c r="N521" s="1" t="b">
        <f t="shared" si="203"/>
        <v>1</v>
      </c>
      <c r="O521" s="41">
        <f t="shared" si="204"/>
        <v>0</v>
      </c>
      <c r="Q521" s="7">
        <f t="shared" si="205"/>
        <v>0</v>
      </c>
      <c r="R521" s="7">
        <f t="shared" si="206"/>
        <v>0</v>
      </c>
      <c r="S521" s="7">
        <f t="shared" si="207"/>
        <v>0</v>
      </c>
      <c r="T521" s="7">
        <f t="shared" si="208"/>
        <v>0</v>
      </c>
      <c r="U521" s="7">
        <f t="shared" si="209"/>
        <v>0</v>
      </c>
      <c r="V521" s="7">
        <f t="shared" si="210"/>
        <v>0</v>
      </c>
      <c r="W521" s="7">
        <f t="shared" si="211"/>
        <v>0</v>
      </c>
      <c r="X521" s="7">
        <f t="shared" si="212"/>
        <v>0</v>
      </c>
      <c r="Y521" s="7">
        <f t="shared" si="213"/>
        <v>0</v>
      </c>
      <c r="Z521" s="7">
        <f t="shared" si="214"/>
        <v>0</v>
      </c>
      <c r="AA521" s="7">
        <f t="shared" si="215"/>
        <v>0</v>
      </c>
      <c r="AC521" s="7">
        <f t="shared" si="216"/>
        <v>0</v>
      </c>
      <c r="AD521" s="7">
        <f t="shared" si="217"/>
        <v>0</v>
      </c>
      <c r="AE521" s="7">
        <f t="shared" si="218"/>
        <v>0</v>
      </c>
      <c r="AF521" s="7">
        <f t="shared" si="219"/>
        <v>0</v>
      </c>
      <c r="AG521" s="7">
        <f t="shared" si="220"/>
        <v>0</v>
      </c>
      <c r="AH521" s="7">
        <f t="shared" si="221"/>
        <v>0</v>
      </c>
      <c r="AI521" s="7">
        <f t="shared" si="222"/>
        <v>0</v>
      </c>
      <c r="AJ521" s="7">
        <f t="shared" si="223"/>
        <v>0</v>
      </c>
      <c r="AK521" s="7">
        <f t="shared" si="224"/>
        <v>0</v>
      </c>
      <c r="AL521" s="7">
        <f t="shared" si="225"/>
        <v>0</v>
      </c>
      <c r="AM521" s="7">
        <f t="shared" si="226"/>
        <v>0</v>
      </c>
    </row>
    <row r="522" spans="1:39" hidden="1" x14ac:dyDescent="0.75">
      <c r="A522" s="3">
        <v>42160</v>
      </c>
      <c r="B522" s="37">
        <f>IFERROR(INDEX(BTC!$F:$F,MATCH($A522,BTC!$A:$A,0))*INDEX('Control Panel'!$B:$B,MATCH('Index Volume'!$A522+1,'Control Panel'!$A:$A,1)),0)</f>
        <v>0</v>
      </c>
      <c r="C522" s="37">
        <f>IFERROR(INDEX(XRP!$F:$F,MATCH($A522,XRP!$A:$A,0))*INDEX('Control Panel'!$C:$C,MATCH($A522+1,'Control Panel'!$A:$A,1)),0)</f>
        <v>0</v>
      </c>
      <c r="D522" s="37">
        <f>IFERROR(INDEX(LTC!$F:$F,MATCH($A522,LTC!$A:$A,0))*INDEX('Control Panel'!$D:$D,MATCH($A522+1,'Control Panel'!$A:$A,1)),0)</f>
        <v>0</v>
      </c>
      <c r="E522" s="37">
        <f>IFERROR(INDEX(ETC!$F:$F,MATCH($A522,ETC!$A:$A,0))*INDEX('Control Panel'!$E:$E,MATCH($A522+1,'Control Panel'!$A:$A,1)),0)</f>
        <v>0</v>
      </c>
      <c r="F522" s="37">
        <f>IFERROR(INDEX(ETH!$F:$F,MATCH($A522,ETH!$A:$A,0))*INDEX('Control Panel'!$F:$F,MATCH('Index Volume'!$A522+1,'Control Panel'!$A:$A,1)),0)</f>
        <v>0</v>
      </c>
      <c r="G522" s="37">
        <f>IFERROR(INDEX(BCH!$F:$F,MATCH($A522,BCH!$A:$A,0))*INDEX('Control Panel'!$G:$G,MATCH('Index Volume'!$A522+1,'Control Panel'!$A:$A,1)),0)</f>
        <v>0</v>
      </c>
      <c r="H522" s="37">
        <f>IFERROR(INDEX(XMR!$F:$F,MATCH($A522,XMR!$A:$A,0))*INDEX('Control Panel'!$H:$H,MATCH('Index Volume'!$A522+1,'Control Panel'!$A:$A,1)),0)</f>
        <v>0</v>
      </c>
      <c r="I522" s="37">
        <f>IFERROR(INDEX(ZEC!$F:$F,MATCH($A522,ZEC!$A:$A,0))*INDEX('Control Panel'!$I:$I,MATCH('Index Volume'!$A522+1,'Control Panel'!$A:$A,1)),0)</f>
        <v>0</v>
      </c>
      <c r="J522" s="37">
        <f>IFERROR(INDEX(EOS!$F:$F,MATCH($A522,EOS!$A:$A,0))*INDEX('Control Panel'!$J:$J,MATCH('Index Volume'!$A522+1,'Control Panel'!$A:$A,1)),0)</f>
        <v>0</v>
      </c>
      <c r="K522" s="37">
        <f>IFERROR(INDEX(DASH!$F:$F,MATCH($A522,DASH!$A:$A,0))*INDEX('Control Panel'!$K:$K,MATCH('Index Volume'!$A522+1,'Control Panel'!$A:$A,1)),0)</f>
        <v>0</v>
      </c>
      <c r="L522" s="37">
        <f>IFERROR(INDEX(XLM!$F:$F,MATCH($A522,XLM!$A:$A,0))*INDEX('Control Panel'!$L:$L,MATCH('Index Volume'!$A522+1,'Control Panel'!$A:$A,1)),0)</f>
        <v>0</v>
      </c>
      <c r="M522" s="39">
        <f t="shared" si="202"/>
        <v>0</v>
      </c>
      <c r="N522" s="1" t="b">
        <f t="shared" si="203"/>
        <v>1</v>
      </c>
      <c r="O522" s="41">
        <f t="shared" si="204"/>
        <v>0</v>
      </c>
      <c r="Q522" s="7">
        <f t="shared" si="205"/>
        <v>0</v>
      </c>
      <c r="R522" s="7">
        <f t="shared" si="206"/>
        <v>0</v>
      </c>
      <c r="S522" s="7">
        <f t="shared" si="207"/>
        <v>0</v>
      </c>
      <c r="T522" s="7">
        <f t="shared" si="208"/>
        <v>0</v>
      </c>
      <c r="U522" s="7">
        <f t="shared" si="209"/>
        <v>0</v>
      </c>
      <c r="V522" s="7">
        <f t="shared" si="210"/>
        <v>0</v>
      </c>
      <c r="W522" s="7">
        <f t="shared" si="211"/>
        <v>0</v>
      </c>
      <c r="X522" s="7">
        <f t="shared" si="212"/>
        <v>0</v>
      </c>
      <c r="Y522" s="7">
        <f t="shared" si="213"/>
        <v>0</v>
      </c>
      <c r="Z522" s="7">
        <f t="shared" si="214"/>
        <v>0</v>
      </c>
      <c r="AA522" s="7">
        <f t="shared" si="215"/>
        <v>0</v>
      </c>
      <c r="AC522" s="7">
        <f t="shared" si="216"/>
        <v>0</v>
      </c>
      <c r="AD522" s="7">
        <f t="shared" si="217"/>
        <v>0</v>
      </c>
      <c r="AE522" s="7">
        <f t="shared" si="218"/>
        <v>0</v>
      </c>
      <c r="AF522" s="7">
        <f t="shared" si="219"/>
        <v>0</v>
      </c>
      <c r="AG522" s="7">
        <f t="shared" si="220"/>
        <v>0</v>
      </c>
      <c r="AH522" s="7">
        <f t="shared" si="221"/>
        <v>0</v>
      </c>
      <c r="AI522" s="7">
        <f t="shared" si="222"/>
        <v>0</v>
      </c>
      <c r="AJ522" s="7">
        <f t="shared" si="223"/>
        <v>0</v>
      </c>
      <c r="AK522" s="7">
        <f t="shared" si="224"/>
        <v>0</v>
      </c>
      <c r="AL522" s="7">
        <f t="shared" si="225"/>
        <v>0</v>
      </c>
      <c r="AM522" s="7">
        <f t="shared" si="226"/>
        <v>0</v>
      </c>
    </row>
    <row r="523" spans="1:39" hidden="1" x14ac:dyDescent="0.75">
      <c r="A523" s="4">
        <v>42161</v>
      </c>
      <c r="B523" s="37">
        <f>IFERROR(INDEX(BTC!$F:$F,MATCH($A523,BTC!$A:$A,0))*INDEX('Control Panel'!$B:$B,MATCH('Index Volume'!$A523+1,'Control Panel'!$A:$A,1)),0)</f>
        <v>0</v>
      </c>
      <c r="C523" s="37">
        <f>IFERROR(INDEX(XRP!$F:$F,MATCH($A523,XRP!$A:$A,0))*INDEX('Control Panel'!$C:$C,MATCH($A523+1,'Control Panel'!$A:$A,1)),0)</f>
        <v>0</v>
      </c>
      <c r="D523" s="37">
        <f>IFERROR(INDEX(LTC!$F:$F,MATCH($A523,LTC!$A:$A,0))*INDEX('Control Panel'!$D:$D,MATCH($A523+1,'Control Panel'!$A:$A,1)),0)</f>
        <v>0</v>
      </c>
      <c r="E523" s="37">
        <f>IFERROR(INDEX(ETC!$F:$F,MATCH($A523,ETC!$A:$A,0))*INDEX('Control Panel'!$E:$E,MATCH($A523+1,'Control Panel'!$A:$A,1)),0)</f>
        <v>0</v>
      </c>
      <c r="F523" s="37">
        <f>IFERROR(INDEX(ETH!$F:$F,MATCH($A523,ETH!$A:$A,0))*INDEX('Control Panel'!$F:$F,MATCH('Index Volume'!$A523+1,'Control Panel'!$A:$A,1)),0)</f>
        <v>0</v>
      </c>
      <c r="G523" s="37">
        <f>IFERROR(INDEX(BCH!$F:$F,MATCH($A523,BCH!$A:$A,0))*INDEX('Control Panel'!$G:$G,MATCH('Index Volume'!$A523+1,'Control Panel'!$A:$A,1)),0)</f>
        <v>0</v>
      </c>
      <c r="H523" s="37">
        <f>IFERROR(INDEX(XMR!$F:$F,MATCH($A523,XMR!$A:$A,0))*INDEX('Control Panel'!$H:$H,MATCH('Index Volume'!$A523+1,'Control Panel'!$A:$A,1)),0)</f>
        <v>0</v>
      </c>
      <c r="I523" s="37">
        <f>IFERROR(INDEX(ZEC!$F:$F,MATCH($A523,ZEC!$A:$A,0))*INDEX('Control Panel'!$I:$I,MATCH('Index Volume'!$A523+1,'Control Panel'!$A:$A,1)),0)</f>
        <v>0</v>
      </c>
      <c r="J523" s="37">
        <f>IFERROR(INDEX(EOS!$F:$F,MATCH($A523,EOS!$A:$A,0))*INDEX('Control Panel'!$J:$J,MATCH('Index Volume'!$A523+1,'Control Panel'!$A:$A,1)),0)</f>
        <v>0</v>
      </c>
      <c r="K523" s="37">
        <f>IFERROR(INDEX(DASH!$F:$F,MATCH($A523,DASH!$A:$A,0))*INDEX('Control Panel'!$K:$K,MATCH('Index Volume'!$A523+1,'Control Panel'!$A:$A,1)),0)</f>
        <v>0</v>
      </c>
      <c r="L523" s="37">
        <f>IFERROR(INDEX(XLM!$F:$F,MATCH($A523,XLM!$A:$A,0))*INDEX('Control Panel'!$L:$L,MATCH('Index Volume'!$A523+1,'Control Panel'!$A:$A,1)),0)</f>
        <v>0</v>
      </c>
      <c r="M523" s="39">
        <f t="shared" si="202"/>
        <v>0</v>
      </c>
      <c r="N523" s="1" t="b">
        <f t="shared" si="203"/>
        <v>1</v>
      </c>
      <c r="O523" s="41">
        <f t="shared" si="204"/>
        <v>0</v>
      </c>
      <c r="Q523" s="7">
        <f t="shared" si="205"/>
        <v>0</v>
      </c>
      <c r="R523" s="7">
        <f t="shared" si="206"/>
        <v>0</v>
      </c>
      <c r="S523" s="7">
        <f t="shared" si="207"/>
        <v>0</v>
      </c>
      <c r="T523" s="7">
        <f t="shared" si="208"/>
        <v>0</v>
      </c>
      <c r="U523" s="7">
        <f t="shared" si="209"/>
        <v>0</v>
      </c>
      <c r="V523" s="7">
        <f t="shared" si="210"/>
        <v>0</v>
      </c>
      <c r="W523" s="7">
        <f t="shared" si="211"/>
        <v>0</v>
      </c>
      <c r="X523" s="7">
        <f t="shared" si="212"/>
        <v>0</v>
      </c>
      <c r="Y523" s="7">
        <f t="shared" si="213"/>
        <v>0</v>
      </c>
      <c r="Z523" s="7">
        <f t="shared" si="214"/>
        <v>0</v>
      </c>
      <c r="AA523" s="7">
        <f t="shared" si="215"/>
        <v>0</v>
      </c>
      <c r="AC523" s="7">
        <f t="shared" si="216"/>
        <v>0</v>
      </c>
      <c r="AD523" s="7">
        <f t="shared" si="217"/>
        <v>0</v>
      </c>
      <c r="AE523" s="7">
        <f t="shared" si="218"/>
        <v>0</v>
      </c>
      <c r="AF523" s="7">
        <f t="shared" si="219"/>
        <v>0</v>
      </c>
      <c r="AG523" s="7">
        <f t="shared" si="220"/>
        <v>0</v>
      </c>
      <c r="AH523" s="7">
        <f t="shared" si="221"/>
        <v>0</v>
      </c>
      <c r="AI523" s="7">
        <f t="shared" si="222"/>
        <v>0</v>
      </c>
      <c r="AJ523" s="7">
        <f t="shared" si="223"/>
        <v>0</v>
      </c>
      <c r="AK523" s="7">
        <f t="shared" si="224"/>
        <v>0</v>
      </c>
      <c r="AL523" s="7">
        <f t="shared" si="225"/>
        <v>0</v>
      </c>
      <c r="AM523" s="7">
        <f t="shared" si="226"/>
        <v>0</v>
      </c>
    </row>
    <row r="524" spans="1:39" hidden="1" x14ac:dyDescent="0.75">
      <c r="A524" s="3">
        <v>42162</v>
      </c>
      <c r="B524" s="37">
        <f>IFERROR(INDEX(BTC!$F:$F,MATCH($A524,BTC!$A:$A,0))*INDEX('Control Panel'!$B:$B,MATCH('Index Volume'!$A524+1,'Control Panel'!$A:$A,1)),0)</f>
        <v>0</v>
      </c>
      <c r="C524" s="37">
        <f>IFERROR(INDEX(XRP!$F:$F,MATCH($A524,XRP!$A:$A,0))*INDEX('Control Panel'!$C:$C,MATCH($A524+1,'Control Panel'!$A:$A,1)),0)</f>
        <v>0</v>
      </c>
      <c r="D524" s="37">
        <f>IFERROR(INDEX(LTC!$F:$F,MATCH($A524,LTC!$A:$A,0))*INDEX('Control Panel'!$D:$D,MATCH($A524+1,'Control Panel'!$A:$A,1)),0)</f>
        <v>0</v>
      </c>
      <c r="E524" s="37">
        <f>IFERROR(INDEX(ETC!$F:$F,MATCH($A524,ETC!$A:$A,0))*INDEX('Control Panel'!$E:$E,MATCH($A524+1,'Control Panel'!$A:$A,1)),0)</f>
        <v>0</v>
      </c>
      <c r="F524" s="37">
        <f>IFERROR(INDEX(ETH!$F:$F,MATCH($A524,ETH!$A:$A,0))*INDEX('Control Panel'!$F:$F,MATCH('Index Volume'!$A524+1,'Control Panel'!$A:$A,1)),0)</f>
        <v>0</v>
      </c>
      <c r="G524" s="37">
        <f>IFERROR(INDEX(BCH!$F:$F,MATCH($A524,BCH!$A:$A,0))*INDEX('Control Panel'!$G:$G,MATCH('Index Volume'!$A524+1,'Control Panel'!$A:$A,1)),0)</f>
        <v>0</v>
      </c>
      <c r="H524" s="37">
        <f>IFERROR(INDEX(XMR!$F:$F,MATCH($A524,XMR!$A:$A,0))*INDEX('Control Panel'!$H:$H,MATCH('Index Volume'!$A524+1,'Control Panel'!$A:$A,1)),0)</f>
        <v>0</v>
      </c>
      <c r="I524" s="37">
        <f>IFERROR(INDEX(ZEC!$F:$F,MATCH($A524,ZEC!$A:$A,0))*INDEX('Control Panel'!$I:$I,MATCH('Index Volume'!$A524+1,'Control Panel'!$A:$A,1)),0)</f>
        <v>0</v>
      </c>
      <c r="J524" s="37">
        <f>IFERROR(INDEX(EOS!$F:$F,MATCH($A524,EOS!$A:$A,0))*INDEX('Control Panel'!$J:$J,MATCH('Index Volume'!$A524+1,'Control Panel'!$A:$A,1)),0)</f>
        <v>0</v>
      </c>
      <c r="K524" s="37">
        <f>IFERROR(INDEX(DASH!$F:$F,MATCH($A524,DASH!$A:$A,0))*INDEX('Control Panel'!$K:$K,MATCH('Index Volume'!$A524+1,'Control Panel'!$A:$A,1)),0)</f>
        <v>0</v>
      </c>
      <c r="L524" s="37">
        <f>IFERROR(INDEX(XLM!$F:$F,MATCH($A524,XLM!$A:$A,0))*INDEX('Control Panel'!$L:$L,MATCH('Index Volume'!$A524+1,'Control Panel'!$A:$A,1)),0)</f>
        <v>0</v>
      </c>
      <c r="M524" s="39">
        <f t="shared" si="202"/>
        <v>0</v>
      </c>
      <c r="N524" s="1" t="b">
        <f t="shared" si="203"/>
        <v>1</v>
      </c>
      <c r="O524" s="41">
        <f t="shared" si="204"/>
        <v>0</v>
      </c>
      <c r="Q524" s="7">
        <f t="shared" si="205"/>
        <v>0</v>
      </c>
      <c r="R524" s="7">
        <f t="shared" si="206"/>
        <v>0</v>
      </c>
      <c r="S524" s="7">
        <f t="shared" si="207"/>
        <v>0</v>
      </c>
      <c r="T524" s="7">
        <f t="shared" si="208"/>
        <v>0</v>
      </c>
      <c r="U524" s="7">
        <f t="shared" si="209"/>
        <v>0</v>
      </c>
      <c r="V524" s="7">
        <f t="shared" si="210"/>
        <v>0</v>
      </c>
      <c r="W524" s="7">
        <f t="shared" si="211"/>
        <v>0</v>
      </c>
      <c r="X524" s="7">
        <f t="shared" si="212"/>
        <v>0</v>
      </c>
      <c r="Y524" s="7">
        <f t="shared" si="213"/>
        <v>0</v>
      </c>
      <c r="Z524" s="7">
        <f t="shared" si="214"/>
        <v>0</v>
      </c>
      <c r="AA524" s="7">
        <f t="shared" si="215"/>
        <v>0</v>
      </c>
      <c r="AC524" s="7">
        <f t="shared" si="216"/>
        <v>0</v>
      </c>
      <c r="AD524" s="7">
        <f t="shared" si="217"/>
        <v>0</v>
      </c>
      <c r="AE524" s="7">
        <f t="shared" si="218"/>
        <v>0</v>
      </c>
      <c r="AF524" s="7">
        <f t="shared" si="219"/>
        <v>0</v>
      </c>
      <c r="AG524" s="7">
        <f t="shared" si="220"/>
        <v>0</v>
      </c>
      <c r="AH524" s="7">
        <f t="shared" si="221"/>
        <v>0</v>
      </c>
      <c r="AI524" s="7">
        <f t="shared" si="222"/>
        <v>0</v>
      </c>
      <c r="AJ524" s="7">
        <f t="shared" si="223"/>
        <v>0</v>
      </c>
      <c r="AK524" s="7">
        <f t="shared" si="224"/>
        <v>0</v>
      </c>
      <c r="AL524" s="7">
        <f t="shared" si="225"/>
        <v>0</v>
      </c>
      <c r="AM524" s="7">
        <f t="shared" si="226"/>
        <v>0</v>
      </c>
    </row>
    <row r="525" spans="1:39" hidden="1" x14ac:dyDescent="0.75">
      <c r="A525" s="4">
        <v>42163</v>
      </c>
      <c r="B525" s="37">
        <f>IFERROR(INDEX(BTC!$F:$F,MATCH($A525,BTC!$A:$A,0))*INDEX('Control Panel'!$B:$B,MATCH('Index Volume'!$A525+1,'Control Panel'!$A:$A,1)),0)</f>
        <v>0</v>
      </c>
      <c r="C525" s="37">
        <f>IFERROR(INDEX(XRP!$F:$F,MATCH($A525,XRP!$A:$A,0))*INDEX('Control Panel'!$C:$C,MATCH($A525+1,'Control Panel'!$A:$A,1)),0)</f>
        <v>0</v>
      </c>
      <c r="D525" s="37">
        <f>IFERROR(INDEX(LTC!$F:$F,MATCH($A525,LTC!$A:$A,0))*INDEX('Control Panel'!$D:$D,MATCH($A525+1,'Control Panel'!$A:$A,1)),0)</f>
        <v>0</v>
      </c>
      <c r="E525" s="37">
        <f>IFERROR(INDEX(ETC!$F:$F,MATCH($A525,ETC!$A:$A,0))*INDEX('Control Panel'!$E:$E,MATCH($A525+1,'Control Panel'!$A:$A,1)),0)</f>
        <v>0</v>
      </c>
      <c r="F525" s="37">
        <f>IFERROR(INDEX(ETH!$F:$F,MATCH($A525,ETH!$A:$A,0))*INDEX('Control Panel'!$F:$F,MATCH('Index Volume'!$A525+1,'Control Panel'!$A:$A,1)),0)</f>
        <v>0</v>
      </c>
      <c r="G525" s="37">
        <f>IFERROR(INDEX(BCH!$F:$F,MATCH($A525,BCH!$A:$A,0))*INDEX('Control Panel'!$G:$G,MATCH('Index Volume'!$A525+1,'Control Panel'!$A:$A,1)),0)</f>
        <v>0</v>
      </c>
      <c r="H525" s="37">
        <f>IFERROR(INDEX(XMR!$F:$F,MATCH($A525,XMR!$A:$A,0))*INDEX('Control Panel'!$H:$H,MATCH('Index Volume'!$A525+1,'Control Panel'!$A:$A,1)),0)</f>
        <v>0</v>
      </c>
      <c r="I525" s="37">
        <f>IFERROR(INDEX(ZEC!$F:$F,MATCH($A525,ZEC!$A:$A,0))*INDEX('Control Panel'!$I:$I,MATCH('Index Volume'!$A525+1,'Control Panel'!$A:$A,1)),0)</f>
        <v>0</v>
      </c>
      <c r="J525" s="37">
        <f>IFERROR(INDEX(EOS!$F:$F,MATCH($A525,EOS!$A:$A,0))*INDEX('Control Panel'!$J:$J,MATCH('Index Volume'!$A525+1,'Control Panel'!$A:$A,1)),0)</f>
        <v>0</v>
      </c>
      <c r="K525" s="37">
        <f>IFERROR(INDEX(DASH!$F:$F,MATCH($A525,DASH!$A:$A,0))*INDEX('Control Panel'!$K:$K,MATCH('Index Volume'!$A525+1,'Control Panel'!$A:$A,1)),0)</f>
        <v>0</v>
      </c>
      <c r="L525" s="37">
        <f>IFERROR(INDEX(XLM!$F:$F,MATCH($A525,XLM!$A:$A,0))*INDEX('Control Panel'!$L:$L,MATCH('Index Volume'!$A525+1,'Control Panel'!$A:$A,1)),0)</f>
        <v>0</v>
      </c>
      <c r="M525" s="39">
        <f t="shared" si="202"/>
        <v>0</v>
      </c>
      <c r="N525" s="1" t="b">
        <f t="shared" si="203"/>
        <v>1</v>
      </c>
      <c r="O525" s="41">
        <f t="shared" si="204"/>
        <v>0</v>
      </c>
      <c r="Q525" s="7">
        <f t="shared" si="205"/>
        <v>0</v>
      </c>
      <c r="R525" s="7">
        <f t="shared" si="206"/>
        <v>0</v>
      </c>
      <c r="S525" s="7">
        <f t="shared" si="207"/>
        <v>0</v>
      </c>
      <c r="T525" s="7">
        <f t="shared" si="208"/>
        <v>0</v>
      </c>
      <c r="U525" s="7">
        <f t="shared" si="209"/>
        <v>0</v>
      </c>
      <c r="V525" s="7">
        <f t="shared" si="210"/>
        <v>0</v>
      </c>
      <c r="W525" s="7">
        <f t="shared" si="211"/>
        <v>0</v>
      </c>
      <c r="X525" s="7">
        <f t="shared" si="212"/>
        <v>0</v>
      </c>
      <c r="Y525" s="7">
        <f t="shared" si="213"/>
        <v>0</v>
      </c>
      <c r="Z525" s="7">
        <f t="shared" si="214"/>
        <v>0</v>
      </c>
      <c r="AA525" s="7">
        <f t="shared" si="215"/>
        <v>0</v>
      </c>
      <c r="AC525" s="7">
        <f t="shared" si="216"/>
        <v>0</v>
      </c>
      <c r="AD525" s="7">
        <f t="shared" si="217"/>
        <v>0</v>
      </c>
      <c r="AE525" s="7">
        <f t="shared" si="218"/>
        <v>0</v>
      </c>
      <c r="AF525" s="7">
        <f t="shared" si="219"/>
        <v>0</v>
      </c>
      <c r="AG525" s="7">
        <f t="shared" si="220"/>
        <v>0</v>
      </c>
      <c r="AH525" s="7">
        <f t="shared" si="221"/>
        <v>0</v>
      </c>
      <c r="AI525" s="7">
        <f t="shared" si="222"/>
        <v>0</v>
      </c>
      <c r="AJ525" s="7">
        <f t="shared" si="223"/>
        <v>0</v>
      </c>
      <c r="AK525" s="7">
        <f t="shared" si="224"/>
        <v>0</v>
      </c>
      <c r="AL525" s="7">
        <f t="shared" si="225"/>
        <v>0</v>
      </c>
      <c r="AM525" s="7">
        <f t="shared" si="226"/>
        <v>0</v>
      </c>
    </row>
    <row r="526" spans="1:39" hidden="1" x14ac:dyDescent="0.75">
      <c r="A526" s="3">
        <v>42164</v>
      </c>
      <c r="B526" s="37">
        <f>IFERROR(INDEX(BTC!$F:$F,MATCH($A526,BTC!$A:$A,0))*INDEX('Control Panel'!$B:$B,MATCH('Index Volume'!$A526+1,'Control Panel'!$A:$A,1)),0)</f>
        <v>0</v>
      </c>
      <c r="C526" s="37">
        <f>IFERROR(INDEX(XRP!$F:$F,MATCH($A526,XRP!$A:$A,0))*INDEX('Control Panel'!$C:$C,MATCH($A526+1,'Control Panel'!$A:$A,1)),0)</f>
        <v>0</v>
      </c>
      <c r="D526" s="37">
        <f>IFERROR(INDEX(LTC!$F:$F,MATCH($A526,LTC!$A:$A,0))*INDEX('Control Panel'!$D:$D,MATCH($A526+1,'Control Panel'!$A:$A,1)),0)</f>
        <v>0</v>
      </c>
      <c r="E526" s="37">
        <f>IFERROR(INDEX(ETC!$F:$F,MATCH($A526,ETC!$A:$A,0))*INDEX('Control Panel'!$E:$E,MATCH($A526+1,'Control Panel'!$A:$A,1)),0)</f>
        <v>0</v>
      </c>
      <c r="F526" s="37">
        <f>IFERROR(INDEX(ETH!$F:$F,MATCH($A526,ETH!$A:$A,0))*INDEX('Control Panel'!$F:$F,MATCH('Index Volume'!$A526+1,'Control Panel'!$A:$A,1)),0)</f>
        <v>0</v>
      </c>
      <c r="G526" s="37">
        <f>IFERROR(INDEX(BCH!$F:$F,MATCH($A526,BCH!$A:$A,0))*INDEX('Control Panel'!$G:$G,MATCH('Index Volume'!$A526+1,'Control Panel'!$A:$A,1)),0)</f>
        <v>0</v>
      </c>
      <c r="H526" s="37">
        <f>IFERROR(INDEX(XMR!$F:$F,MATCH($A526,XMR!$A:$A,0))*INDEX('Control Panel'!$H:$H,MATCH('Index Volume'!$A526+1,'Control Panel'!$A:$A,1)),0)</f>
        <v>0</v>
      </c>
      <c r="I526" s="37">
        <f>IFERROR(INDEX(ZEC!$F:$F,MATCH($A526,ZEC!$A:$A,0))*INDEX('Control Panel'!$I:$I,MATCH('Index Volume'!$A526+1,'Control Panel'!$A:$A,1)),0)</f>
        <v>0</v>
      </c>
      <c r="J526" s="37">
        <f>IFERROR(INDEX(EOS!$F:$F,MATCH($A526,EOS!$A:$A,0))*INDEX('Control Panel'!$J:$J,MATCH('Index Volume'!$A526+1,'Control Panel'!$A:$A,1)),0)</f>
        <v>0</v>
      </c>
      <c r="K526" s="37">
        <f>IFERROR(INDEX(DASH!$F:$F,MATCH($A526,DASH!$A:$A,0))*INDEX('Control Panel'!$K:$K,MATCH('Index Volume'!$A526+1,'Control Panel'!$A:$A,1)),0)</f>
        <v>0</v>
      </c>
      <c r="L526" s="37">
        <f>IFERROR(INDEX(XLM!$F:$F,MATCH($A526,XLM!$A:$A,0))*INDEX('Control Panel'!$L:$L,MATCH('Index Volume'!$A526+1,'Control Panel'!$A:$A,1)),0)</f>
        <v>0</v>
      </c>
      <c r="M526" s="39">
        <f t="shared" si="202"/>
        <v>0</v>
      </c>
      <c r="N526" s="1" t="b">
        <f t="shared" si="203"/>
        <v>1</v>
      </c>
      <c r="O526" s="41">
        <f t="shared" si="204"/>
        <v>0</v>
      </c>
      <c r="Q526" s="7">
        <f t="shared" si="205"/>
        <v>0</v>
      </c>
      <c r="R526" s="7">
        <f t="shared" si="206"/>
        <v>0</v>
      </c>
      <c r="S526" s="7">
        <f t="shared" si="207"/>
        <v>0</v>
      </c>
      <c r="T526" s="7">
        <f t="shared" si="208"/>
        <v>0</v>
      </c>
      <c r="U526" s="7">
        <f t="shared" si="209"/>
        <v>0</v>
      </c>
      <c r="V526" s="7">
        <f t="shared" si="210"/>
        <v>0</v>
      </c>
      <c r="W526" s="7">
        <f t="shared" si="211"/>
        <v>0</v>
      </c>
      <c r="X526" s="7">
        <f t="shared" si="212"/>
        <v>0</v>
      </c>
      <c r="Y526" s="7">
        <f t="shared" si="213"/>
        <v>0</v>
      </c>
      <c r="Z526" s="7">
        <f t="shared" si="214"/>
        <v>0</v>
      </c>
      <c r="AA526" s="7">
        <f t="shared" si="215"/>
        <v>0</v>
      </c>
      <c r="AC526" s="7">
        <f t="shared" si="216"/>
        <v>0</v>
      </c>
      <c r="AD526" s="7">
        <f t="shared" si="217"/>
        <v>0</v>
      </c>
      <c r="AE526" s="7">
        <f t="shared" si="218"/>
        <v>0</v>
      </c>
      <c r="AF526" s="7">
        <f t="shared" si="219"/>
        <v>0</v>
      </c>
      <c r="AG526" s="7">
        <f t="shared" si="220"/>
        <v>0</v>
      </c>
      <c r="AH526" s="7">
        <f t="shared" si="221"/>
        <v>0</v>
      </c>
      <c r="AI526" s="7">
        <f t="shared" si="222"/>
        <v>0</v>
      </c>
      <c r="AJ526" s="7">
        <f t="shared" si="223"/>
        <v>0</v>
      </c>
      <c r="AK526" s="7">
        <f t="shared" si="224"/>
        <v>0</v>
      </c>
      <c r="AL526" s="7">
        <f t="shared" si="225"/>
        <v>0</v>
      </c>
      <c r="AM526" s="7">
        <f t="shared" si="226"/>
        <v>0</v>
      </c>
    </row>
    <row r="527" spans="1:39" hidden="1" x14ac:dyDescent="0.75">
      <c r="A527" s="4">
        <v>42165</v>
      </c>
      <c r="B527" s="37">
        <f>IFERROR(INDEX(BTC!$F:$F,MATCH($A527,BTC!$A:$A,0))*INDEX('Control Panel'!$B:$B,MATCH('Index Volume'!$A527+1,'Control Panel'!$A:$A,1)),0)</f>
        <v>0</v>
      </c>
      <c r="C527" s="37">
        <f>IFERROR(INDEX(XRP!$F:$F,MATCH($A527,XRP!$A:$A,0))*INDEX('Control Panel'!$C:$C,MATCH($A527+1,'Control Panel'!$A:$A,1)),0)</f>
        <v>0</v>
      </c>
      <c r="D527" s="37">
        <f>IFERROR(INDEX(LTC!$F:$F,MATCH($A527,LTC!$A:$A,0))*INDEX('Control Panel'!$D:$D,MATCH($A527+1,'Control Panel'!$A:$A,1)),0)</f>
        <v>0</v>
      </c>
      <c r="E527" s="37">
        <f>IFERROR(INDEX(ETC!$F:$F,MATCH($A527,ETC!$A:$A,0))*INDEX('Control Panel'!$E:$E,MATCH($A527+1,'Control Panel'!$A:$A,1)),0)</f>
        <v>0</v>
      </c>
      <c r="F527" s="37">
        <f>IFERROR(INDEX(ETH!$F:$F,MATCH($A527,ETH!$A:$A,0))*INDEX('Control Panel'!$F:$F,MATCH('Index Volume'!$A527+1,'Control Panel'!$A:$A,1)),0)</f>
        <v>0</v>
      </c>
      <c r="G527" s="37">
        <f>IFERROR(INDEX(BCH!$F:$F,MATCH($A527,BCH!$A:$A,0))*INDEX('Control Panel'!$G:$G,MATCH('Index Volume'!$A527+1,'Control Panel'!$A:$A,1)),0)</f>
        <v>0</v>
      </c>
      <c r="H527" s="37">
        <f>IFERROR(INDEX(XMR!$F:$F,MATCH($A527,XMR!$A:$A,0))*INDEX('Control Panel'!$H:$H,MATCH('Index Volume'!$A527+1,'Control Panel'!$A:$A,1)),0)</f>
        <v>0</v>
      </c>
      <c r="I527" s="37">
        <f>IFERROR(INDEX(ZEC!$F:$F,MATCH($A527,ZEC!$A:$A,0))*INDEX('Control Panel'!$I:$I,MATCH('Index Volume'!$A527+1,'Control Panel'!$A:$A,1)),0)</f>
        <v>0</v>
      </c>
      <c r="J527" s="37">
        <f>IFERROR(INDEX(EOS!$F:$F,MATCH($A527,EOS!$A:$A,0))*INDEX('Control Panel'!$J:$J,MATCH('Index Volume'!$A527+1,'Control Panel'!$A:$A,1)),0)</f>
        <v>0</v>
      </c>
      <c r="K527" s="37">
        <f>IFERROR(INDEX(DASH!$F:$F,MATCH($A527,DASH!$A:$A,0))*INDEX('Control Panel'!$K:$K,MATCH('Index Volume'!$A527+1,'Control Panel'!$A:$A,1)),0)</f>
        <v>0</v>
      </c>
      <c r="L527" s="37">
        <f>IFERROR(INDEX(XLM!$F:$F,MATCH($A527,XLM!$A:$A,0))*INDEX('Control Panel'!$L:$L,MATCH('Index Volume'!$A527+1,'Control Panel'!$A:$A,1)),0)</f>
        <v>0</v>
      </c>
      <c r="M527" s="39">
        <f t="shared" si="202"/>
        <v>0</v>
      </c>
      <c r="N527" s="1" t="b">
        <f t="shared" si="203"/>
        <v>1</v>
      </c>
      <c r="O527" s="41">
        <f t="shared" si="204"/>
        <v>0</v>
      </c>
      <c r="Q527" s="7">
        <f t="shared" si="205"/>
        <v>0</v>
      </c>
      <c r="R527" s="7">
        <f t="shared" si="206"/>
        <v>0</v>
      </c>
      <c r="S527" s="7">
        <f t="shared" si="207"/>
        <v>0</v>
      </c>
      <c r="T527" s="7">
        <f t="shared" si="208"/>
        <v>0</v>
      </c>
      <c r="U527" s="7">
        <f t="shared" si="209"/>
        <v>0</v>
      </c>
      <c r="V527" s="7">
        <f t="shared" si="210"/>
        <v>0</v>
      </c>
      <c r="W527" s="7">
        <f t="shared" si="211"/>
        <v>0</v>
      </c>
      <c r="X527" s="7">
        <f t="shared" si="212"/>
        <v>0</v>
      </c>
      <c r="Y527" s="7">
        <f t="shared" si="213"/>
        <v>0</v>
      </c>
      <c r="Z527" s="7">
        <f t="shared" si="214"/>
        <v>0</v>
      </c>
      <c r="AA527" s="7">
        <f t="shared" si="215"/>
        <v>0</v>
      </c>
      <c r="AC527" s="7">
        <f t="shared" si="216"/>
        <v>0</v>
      </c>
      <c r="AD527" s="7">
        <f t="shared" si="217"/>
        <v>0</v>
      </c>
      <c r="AE527" s="7">
        <f t="shared" si="218"/>
        <v>0</v>
      </c>
      <c r="AF527" s="7">
        <f t="shared" si="219"/>
        <v>0</v>
      </c>
      <c r="AG527" s="7">
        <f t="shared" si="220"/>
        <v>0</v>
      </c>
      <c r="AH527" s="7">
        <f t="shared" si="221"/>
        <v>0</v>
      </c>
      <c r="AI527" s="7">
        <f t="shared" si="222"/>
        <v>0</v>
      </c>
      <c r="AJ527" s="7">
        <f t="shared" si="223"/>
        <v>0</v>
      </c>
      <c r="AK527" s="7">
        <f t="shared" si="224"/>
        <v>0</v>
      </c>
      <c r="AL527" s="7">
        <f t="shared" si="225"/>
        <v>0</v>
      </c>
      <c r="AM527" s="7">
        <f t="shared" si="226"/>
        <v>0</v>
      </c>
    </row>
    <row r="528" spans="1:39" hidden="1" x14ac:dyDescent="0.75">
      <c r="A528" s="3">
        <v>42166</v>
      </c>
      <c r="B528" s="37">
        <f>IFERROR(INDEX(BTC!$F:$F,MATCH($A528,BTC!$A:$A,0))*INDEX('Control Panel'!$B:$B,MATCH('Index Volume'!$A528+1,'Control Panel'!$A:$A,1)),0)</f>
        <v>0</v>
      </c>
      <c r="C528" s="37">
        <f>IFERROR(INDEX(XRP!$F:$F,MATCH($A528,XRP!$A:$A,0))*INDEX('Control Panel'!$C:$C,MATCH($A528+1,'Control Panel'!$A:$A,1)),0)</f>
        <v>0</v>
      </c>
      <c r="D528" s="37">
        <f>IFERROR(INDEX(LTC!$F:$F,MATCH($A528,LTC!$A:$A,0))*INDEX('Control Panel'!$D:$D,MATCH($A528+1,'Control Panel'!$A:$A,1)),0)</f>
        <v>0</v>
      </c>
      <c r="E528" s="37">
        <f>IFERROR(INDEX(ETC!$F:$F,MATCH($A528,ETC!$A:$A,0))*INDEX('Control Panel'!$E:$E,MATCH($A528+1,'Control Panel'!$A:$A,1)),0)</f>
        <v>0</v>
      </c>
      <c r="F528" s="37">
        <f>IFERROR(INDEX(ETH!$F:$F,MATCH($A528,ETH!$A:$A,0))*INDEX('Control Panel'!$F:$F,MATCH('Index Volume'!$A528+1,'Control Panel'!$A:$A,1)),0)</f>
        <v>0</v>
      </c>
      <c r="G528" s="37">
        <f>IFERROR(INDEX(BCH!$F:$F,MATCH($A528,BCH!$A:$A,0))*INDEX('Control Panel'!$G:$G,MATCH('Index Volume'!$A528+1,'Control Panel'!$A:$A,1)),0)</f>
        <v>0</v>
      </c>
      <c r="H528" s="37">
        <f>IFERROR(INDEX(XMR!$F:$F,MATCH($A528,XMR!$A:$A,0))*INDEX('Control Panel'!$H:$H,MATCH('Index Volume'!$A528+1,'Control Panel'!$A:$A,1)),0)</f>
        <v>0</v>
      </c>
      <c r="I528" s="37">
        <f>IFERROR(INDEX(ZEC!$F:$F,MATCH($A528,ZEC!$A:$A,0))*INDEX('Control Panel'!$I:$I,MATCH('Index Volume'!$A528+1,'Control Panel'!$A:$A,1)),0)</f>
        <v>0</v>
      </c>
      <c r="J528" s="37">
        <f>IFERROR(INDEX(EOS!$F:$F,MATCH($A528,EOS!$A:$A,0))*INDEX('Control Panel'!$J:$J,MATCH('Index Volume'!$A528+1,'Control Panel'!$A:$A,1)),0)</f>
        <v>0</v>
      </c>
      <c r="K528" s="37">
        <f>IFERROR(INDEX(DASH!$F:$F,MATCH($A528,DASH!$A:$A,0))*INDEX('Control Panel'!$K:$K,MATCH('Index Volume'!$A528+1,'Control Panel'!$A:$A,1)),0)</f>
        <v>0</v>
      </c>
      <c r="L528" s="37">
        <f>IFERROR(INDEX(XLM!$F:$F,MATCH($A528,XLM!$A:$A,0))*INDEX('Control Panel'!$L:$L,MATCH('Index Volume'!$A528+1,'Control Panel'!$A:$A,1)),0)</f>
        <v>0</v>
      </c>
      <c r="M528" s="39">
        <f t="shared" si="202"/>
        <v>0</v>
      </c>
      <c r="N528" s="1" t="b">
        <f t="shared" si="203"/>
        <v>1</v>
      </c>
      <c r="O528" s="41">
        <f t="shared" si="204"/>
        <v>0</v>
      </c>
      <c r="Q528" s="7">
        <f t="shared" si="205"/>
        <v>0</v>
      </c>
      <c r="R528" s="7">
        <f t="shared" si="206"/>
        <v>0</v>
      </c>
      <c r="S528" s="7">
        <f t="shared" si="207"/>
        <v>0</v>
      </c>
      <c r="T528" s="7">
        <f t="shared" si="208"/>
        <v>0</v>
      </c>
      <c r="U528" s="7">
        <f t="shared" si="209"/>
        <v>0</v>
      </c>
      <c r="V528" s="7">
        <f t="shared" si="210"/>
        <v>0</v>
      </c>
      <c r="W528" s="7">
        <f t="shared" si="211"/>
        <v>0</v>
      </c>
      <c r="X528" s="7">
        <f t="shared" si="212"/>
        <v>0</v>
      </c>
      <c r="Y528" s="7">
        <f t="shared" si="213"/>
        <v>0</v>
      </c>
      <c r="Z528" s="7">
        <f t="shared" si="214"/>
        <v>0</v>
      </c>
      <c r="AA528" s="7">
        <f t="shared" si="215"/>
        <v>0</v>
      </c>
      <c r="AC528" s="7">
        <f t="shared" si="216"/>
        <v>0</v>
      </c>
      <c r="AD528" s="7">
        <f t="shared" si="217"/>
        <v>0</v>
      </c>
      <c r="AE528" s="7">
        <f t="shared" si="218"/>
        <v>0</v>
      </c>
      <c r="AF528" s="7">
        <f t="shared" si="219"/>
        <v>0</v>
      </c>
      <c r="AG528" s="7">
        <f t="shared" si="220"/>
        <v>0</v>
      </c>
      <c r="AH528" s="7">
        <f t="shared" si="221"/>
        <v>0</v>
      </c>
      <c r="AI528" s="7">
        <f t="shared" si="222"/>
        <v>0</v>
      </c>
      <c r="AJ528" s="7">
        <f t="shared" si="223"/>
        <v>0</v>
      </c>
      <c r="AK528" s="7">
        <f t="shared" si="224"/>
        <v>0</v>
      </c>
      <c r="AL528" s="7">
        <f t="shared" si="225"/>
        <v>0</v>
      </c>
      <c r="AM528" s="7">
        <f t="shared" si="226"/>
        <v>0</v>
      </c>
    </row>
    <row r="529" spans="1:39" hidden="1" x14ac:dyDescent="0.75">
      <c r="A529" s="4">
        <v>42167</v>
      </c>
      <c r="B529" s="37">
        <f>IFERROR(INDEX(BTC!$F:$F,MATCH($A529,BTC!$A:$A,0))*INDEX('Control Panel'!$B:$B,MATCH('Index Volume'!$A529+1,'Control Panel'!$A:$A,1)),0)</f>
        <v>0</v>
      </c>
      <c r="C529" s="37">
        <f>IFERROR(INDEX(XRP!$F:$F,MATCH($A529,XRP!$A:$A,0))*INDEX('Control Panel'!$C:$C,MATCH($A529+1,'Control Panel'!$A:$A,1)),0)</f>
        <v>0</v>
      </c>
      <c r="D529" s="37">
        <f>IFERROR(INDEX(LTC!$F:$F,MATCH($A529,LTC!$A:$A,0))*INDEX('Control Panel'!$D:$D,MATCH($A529+1,'Control Panel'!$A:$A,1)),0)</f>
        <v>0</v>
      </c>
      <c r="E529" s="37">
        <f>IFERROR(INDEX(ETC!$F:$F,MATCH($A529,ETC!$A:$A,0))*INDEX('Control Panel'!$E:$E,MATCH($A529+1,'Control Panel'!$A:$A,1)),0)</f>
        <v>0</v>
      </c>
      <c r="F529" s="37">
        <f>IFERROR(INDEX(ETH!$F:$F,MATCH($A529,ETH!$A:$A,0))*INDEX('Control Panel'!$F:$F,MATCH('Index Volume'!$A529+1,'Control Panel'!$A:$A,1)),0)</f>
        <v>0</v>
      </c>
      <c r="G529" s="37">
        <f>IFERROR(INDEX(BCH!$F:$F,MATCH($A529,BCH!$A:$A,0))*INDEX('Control Panel'!$G:$G,MATCH('Index Volume'!$A529+1,'Control Panel'!$A:$A,1)),0)</f>
        <v>0</v>
      </c>
      <c r="H529" s="37">
        <f>IFERROR(INDEX(XMR!$F:$F,MATCH($A529,XMR!$A:$A,0))*INDEX('Control Panel'!$H:$H,MATCH('Index Volume'!$A529+1,'Control Panel'!$A:$A,1)),0)</f>
        <v>0</v>
      </c>
      <c r="I529" s="37">
        <f>IFERROR(INDEX(ZEC!$F:$F,MATCH($A529,ZEC!$A:$A,0))*INDEX('Control Panel'!$I:$I,MATCH('Index Volume'!$A529+1,'Control Panel'!$A:$A,1)),0)</f>
        <v>0</v>
      </c>
      <c r="J529" s="37">
        <f>IFERROR(INDEX(EOS!$F:$F,MATCH($A529,EOS!$A:$A,0))*INDEX('Control Panel'!$J:$J,MATCH('Index Volume'!$A529+1,'Control Panel'!$A:$A,1)),0)</f>
        <v>0</v>
      </c>
      <c r="K529" s="37">
        <f>IFERROR(INDEX(DASH!$F:$F,MATCH($A529,DASH!$A:$A,0))*INDEX('Control Panel'!$K:$K,MATCH('Index Volume'!$A529+1,'Control Panel'!$A:$A,1)),0)</f>
        <v>0</v>
      </c>
      <c r="L529" s="37">
        <f>IFERROR(INDEX(XLM!$F:$F,MATCH($A529,XLM!$A:$A,0))*INDEX('Control Panel'!$L:$L,MATCH('Index Volume'!$A529+1,'Control Panel'!$A:$A,1)),0)</f>
        <v>0</v>
      </c>
      <c r="M529" s="39">
        <f t="shared" si="202"/>
        <v>0</v>
      </c>
      <c r="N529" s="1" t="b">
        <f t="shared" si="203"/>
        <v>1</v>
      </c>
      <c r="O529" s="41">
        <f t="shared" si="204"/>
        <v>0</v>
      </c>
      <c r="Q529" s="7">
        <f t="shared" si="205"/>
        <v>0</v>
      </c>
      <c r="R529" s="7">
        <f t="shared" si="206"/>
        <v>0</v>
      </c>
      <c r="S529" s="7">
        <f t="shared" si="207"/>
        <v>0</v>
      </c>
      <c r="T529" s="7">
        <f t="shared" si="208"/>
        <v>0</v>
      </c>
      <c r="U529" s="7">
        <f t="shared" si="209"/>
        <v>0</v>
      </c>
      <c r="V529" s="7">
        <f t="shared" si="210"/>
        <v>0</v>
      </c>
      <c r="W529" s="7">
        <f t="shared" si="211"/>
        <v>0</v>
      </c>
      <c r="X529" s="7">
        <f t="shared" si="212"/>
        <v>0</v>
      </c>
      <c r="Y529" s="7">
        <f t="shared" si="213"/>
        <v>0</v>
      </c>
      <c r="Z529" s="7">
        <f t="shared" si="214"/>
        <v>0</v>
      </c>
      <c r="AA529" s="7">
        <f t="shared" si="215"/>
        <v>0</v>
      </c>
      <c r="AC529" s="7">
        <f t="shared" si="216"/>
        <v>0</v>
      </c>
      <c r="AD529" s="7">
        <f t="shared" si="217"/>
        <v>0</v>
      </c>
      <c r="AE529" s="7">
        <f t="shared" si="218"/>
        <v>0</v>
      </c>
      <c r="AF529" s="7">
        <f t="shared" si="219"/>
        <v>0</v>
      </c>
      <c r="AG529" s="7">
        <f t="shared" si="220"/>
        <v>0</v>
      </c>
      <c r="AH529" s="7">
        <f t="shared" si="221"/>
        <v>0</v>
      </c>
      <c r="AI529" s="7">
        <f t="shared" si="222"/>
        <v>0</v>
      </c>
      <c r="AJ529" s="7">
        <f t="shared" si="223"/>
        <v>0</v>
      </c>
      <c r="AK529" s="7">
        <f t="shared" si="224"/>
        <v>0</v>
      </c>
      <c r="AL529" s="7">
        <f t="shared" si="225"/>
        <v>0</v>
      </c>
      <c r="AM529" s="7">
        <f t="shared" si="226"/>
        <v>0</v>
      </c>
    </row>
    <row r="530" spans="1:39" hidden="1" x14ac:dyDescent="0.75">
      <c r="A530" s="3">
        <v>42168</v>
      </c>
      <c r="B530" s="37">
        <f>IFERROR(INDEX(BTC!$F:$F,MATCH($A530,BTC!$A:$A,0))*INDEX('Control Panel'!$B:$B,MATCH('Index Volume'!$A530+1,'Control Panel'!$A:$A,1)),0)</f>
        <v>0</v>
      </c>
      <c r="C530" s="37">
        <f>IFERROR(INDEX(XRP!$F:$F,MATCH($A530,XRP!$A:$A,0))*INDEX('Control Panel'!$C:$C,MATCH($A530+1,'Control Panel'!$A:$A,1)),0)</f>
        <v>0</v>
      </c>
      <c r="D530" s="37">
        <f>IFERROR(INDEX(LTC!$F:$F,MATCH($A530,LTC!$A:$A,0))*INDEX('Control Panel'!$D:$D,MATCH($A530+1,'Control Panel'!$A:$A,1)),0)</f>
        <v>0</v>
      </c>
      <c r="E530" s="37">
        <f>IFERROR(INDEX(ETC!$F:$F,MATCH($A530,ETC!$A:$A,0))*INDEX('Control Panel'!$E:$E,MATCH($A530+1,'Control Panel'!$A:$A,1)),0)</f>
        <v>0</v>
      </c>
      <c r="F530" s="37">
        <f>IFERROR(INDEX(ETH!$F:$F,MATCH($A530,ETH!$A:$A,0))*INDEX('Control Panel'!$F:$F,MATCH('Index Volume'!$A530+1,'Control Panel'!$A:$A,1)),0)</f>
        <v>0</v>
      </c>
      <c r="G530" s="37">
        <f>IFERROR(INDEX(BCH!$F:$F,MATCH($A530,BCH!$A:$A,0))*INDEX('Control Panel'!$G:$G,MATCH('Index Volume'!$A530+1,'Control Panel'!$A:$A,1)),0)</f>
        <v>0</v>
      </c>
      <c r="H530" s="37">
        <f>IFERROR(INDEX(XMR!$F:$F,MATCH($A530,XMR!$A:$A,0))*INDEX('Control Panel'!$H:$H,MATCH('Index Volume'!$A530+1,'Control Panel'!$A:$A,1)),0)</f>
        <v>0</v>
      </c>
      <c r="I530" s="37">
        <f>IFERROR(INDEX(ZEC!$F:$F,MATCH($A530,ZEC!$A:$A,0))*INDEX('Control Panel'!$I:$I,MATCH('Index Volume'!$A530+1,'Control Panel'!$A:$A,1)),0)</f>
        <v>0</v>
      </c>
      <c r="J530" s="37">
        <f>IFERROR(INDEX(EOS!$F:$F,MATCH($A530,EOS!$A:$A,0))*INDEX('Control Panel'!$J:$J,MATCH('Index Volume'!$A530+1,'Control Panel'!$A:$A,1)),0)</f>
        <v>0</v>
      </c>
      <c r="K530" s="37">
        <f>IFERROR(INDEX(DASH!$F:$F,MATCH($A530,DASH!$A:$A,0))*INDEX('Control Panel'!$K:$K,MATCH('Index Volume'!$A530+1,'Control Panel'!$A:$A,1)),0)</f>
        <v>0</v>
      </c>
      <c r="L530" s="37">
        <f>IFERROR(INDEX(XLM!$F:$F,MATCH($A530,XLM!$A:$A,0))*INDEX('Control Panel'!$L:$L,MATCH('Index Volume'!$A530+1,'Control Panel'!$A:$A,1)),0)</f>
        <v>0</v>
      </c>
      <c r="M530" s="39">
        <f t="shared" si="202"/>
        <v>0</v>
      </c>
      <c r="N530" s="1" t="b">
        <f t="shared" si="203"/>
        <v>1</v>
      </c>
      <c r="O530" s="41">
        <f t="shared" si="204"/>
        <v>0</v>
      </c>
      <c r="Q530" s="7">
        <f t="shared" si="205"/>
        <v>0</v>
      </c>
      <c r="R530" s="7">
        <f t="shared" si="206"/>
        <v>0</v>
      </c>
      <c r="S530" s="7">
        <f t="shared" si="207"/>
        <v>0</v>
      </c>
      <c r="T530" s="7">
        <f t="shared" si="208"/>
        <v>0</v>
      </c>
      <c r="U530" s="7">
        <f t="shared" si="209"/>
        <v>0</v>
      </c>
      <c r="V530" s="7">
        <f t="shared" si="210"/>
        <v>0</v>
      </c>
      <c r="W530" s="7">
        <f t="shared" si="211"/>
        <v>0</v>
      </c>
      <c r="X530" s="7">
        <f t="shared" si="212"/>
        <v>0</v>
      </c>
      <c r="Y530" s="7">
        <f t="shared" si="213"/>
        <v>0</v>
      </c>
      <c r="Z530" s="7">
        <f t="shared" si="214"/>
        <v>0</v>
      </c>
      <c r="AA530" s="7">
        <f t="shared" si="215"/>
        <v>0</v>
      </c>
      <c r="AC530" s="7">
        <f t="shared" si="216"/>
        <v>0</v>
      </c>
      <c r="AD530" s="7">
        <f t="shared" si="217"/>
        <v>0</v>
      </c>
      <c r="AE530" s="7">
        <f t="shared" si="218"/>
        <v>0</v>
      </c>
      <c r="AF530" s="7">
        <f t="shared" si="219"/>
        <v>0</v>
      </c>
      <c r="AG530" s="7">
        <f t="shared" si="220"/>
        <v>0</v>
      </c>
      <c r="AH530" s="7">
        <f t="shared" si="221"/>
        <v>0</v>
      </c>
      <c r="AI530" s="7">
        <f t="shared" si="222"/>
        <v>0</v>
      </c>
      <c r="AJ530" s="7">
        <f t="shared" si="223"/>
        <v>0</v>
      </c>
      <c r="AK530" s="7">
        <f t="shared" si="224"/>
        <v>0</v>
      </c>
      <c r="AL530" s="7">
        <f t="shared" si="225"/>
        <v>0</v>
      </c>
      <c r="AM530" s="7">
        <f t="shared" si="226"/>
        <v>0</v>
      </c>
    </row>
    <row r="531" spans="1:39" hidden="1" x14ac:dyDescent="0.75">
      <c r="A531" s="4">
        <v>42169</v>
      </c>
      <c r="B531" s="37">
        <f>IFERROR(INDEX(BTC!$F:$F,MATCH($A531,BTC!$A:$A,0))*INDEX('Control Panel'!$B:$B,MATCH('Index Volume'!$A531+1,'Control Panel'!$A:$A,1)),0)</f>
        <v>0</v>
      </c>
      <c r="C531" s="37">
        <f>IFERROR(INDEX(XRP!$F:$F,MATCH($A531,XRP!$A:$A,0))*INDEX('Control Panel'!$C:$C,MATCH($A531+1,'Control Panel'!$A:$A,1)),0)</f>
        <v>0</v>
      </c>
      <c r="D531" s="37">
        <f>IFERROR(INDEX(LTC!$F:$F,MATCH($A531,LTC!$A:$A,0))*INDEX('Control Panel'!$D:$D,MATCH($A531+1,'Control Panel'!$A:$A,1)),0)</f>
        <v>0</v>
      </c>
      <c r="E531" s="37">
        <f>IFERROR(INDEX(ETC!$F:$F,MATCH($A531,ETC!$A:$A,0))*INDEX('Control Panel'!$E:$E,MATCH($A531+1,'Control Panel'!$A:$A,1)),0)</f>
        <v>0</v>
      </c>
      <c r="F531" s="37">
        <f>IFERROR(INDEX(ETH!$F:$F,MATCH($A531,ETH!$A:$A,0))*INDEX('Control Panel'!$F:$F,MATCH('Index Volume'!$A531+1,'Control Panel'!$A:$A,1)),0)</f>
        <v>0</v>
      </c>
      <c r="G531" s="37">
        <f>IFERROR(INDEX(BCH!$F:$F,MATCH($A531,BCH!$A:$A,0))*INDEX('Control Panel'!$G:$G,MATCH('Index Volume'!$A531+1,'Control Panel'!$A:$A,1)),0)</f>
        <v>0</v>
      </c>
      <c r="H531" s="37">
        <f>IFERROR(INDEX(XMR!$F:$F,MATCH($A531,XMR!$A:$A,0))*INDEX('Control Panel'!$H:$H,MATCH('Index Volume'!$A531+1,'Control Panel'!$A:$A,1)),0)</f>
        <v>0</v>
      </c>
      <c r="I531" s="37">
        <f>IFERROR(INDEX(ZEC!$F:$F,MATCH($A531,ZEC!$A:$A,0))*INDEX('Control Panel'!$I:$I,MATCH('Index Volume'!$A531+1,'Control Panel'!$A:$A,1)),0)</f>
        <v>0</v>
      </c>
      <c r="J531" s="37">
        <f>IFERROR(INDEX(EOS!$F:$F,MATCH($A531,EOS!$A:$A,0))*INDEX('Control Panel'!$J:$J,MATCH('Index Volume'!$A531+1,'Control Panel'!$A:$A,1)),0)</f>
        <v>0</v>
      </c>
      <c r="K531" s="37">
        <f>IFERROR(INDEX(DASH!$F:$F,MATCH($A531,DASH!$A:$A,0))*INDEX('Control Panel'!$K:$K,MATCH('Index Volume'!$A531+1,'Control Panel'!$A:$A,1)),0)</f>
        <v>0</v>
      </c>
      <c r="L531" s="37">
        <f>IFERROR(INDEX(XLM!$F:$F,MATCH($A531,XLM!$A:$A,0))*INDEX('Control Panel'!$L:$L,MATCH('Index Volume'!$A531+1,'Control Panel'!$A:$A,1)),0)</f>
        <v>0</v>
      </c>
      <c r="M531" s="39">
        <f t="shared" si="202"/>
        <v>0</v>
      </c>
      <c r="N531" s="1" t="b">
        <f t="shared" si="203"/>
        <v>1</v>
      </c>
      <c r="O531" s="41">
        <f t="shared" si="204"/>
        <v>0</v>
      </c>
      <c r="Q531" s="7">
        <f t="shared" si="205"/>
        <v>0</v>
      </c>
      <c r="R531" s="7">
        <f t="shared" si="206"/>
        <v>0</v>
      </c>
      <c r="S531" s="7">
        <f t="shared" si="207"/>
        <v>0</v>
      </c>
      <c r="T531" s="7">
        <f t="shared" si="208"/>
        <v>0</v>
      </c>
      <c r="U531" s="7">
        <f t="shared" si="209"/>
        <v>0</v>
      </c>
      <c r="V531" s="7">
        <f t="shared" si="210"/>
        <v>0</v>
      </c>
      <c r="W531" s="7">
        <f t="shared" si="211"/>
        <v>0</v>
      </c>
      <c r="X531" s="7">
        <f t="shared" si="212"/>
        <v>0</v>
      </c>
      <c r="Y531" s="7">
        <f t="shared" si="213"/>
        <v>0</v>
      </c>
      <c r="Z531" s="7">
        <f t="shared" si="214"/>
        <v>0</v>
      </c>
      <c r="AA531" s="7">
        <f t="shared" si="215"/>
        <v>0</v>
      </c>
      <c r="AC531" s="7">
        <f t="shared" si="216"/>
        <v>0</v>
      </c>
      <c r="AD531" s="7">
        <f t="shared" si="217"/>
        <v>0</v>
      </c>
      <c r="AE531" s="7">
        <f t="shared" si="218"/>
        <v>0</v>
      </c>
      <c r="AF531" s="7">
        <f t="shared" si="219"/>
        <v>0</v>
      </c>
      <c r="AG531" s="7">
        <f t="shared" si="220"/>
        <v>0</v>
      </c>
      <c r="AH531" s="7">
        <f t="shared" si="221"/>
        <v>0</v>
      </c>
      <c r="AI531" s="7">
        <f t="shared" si="222"/>
        <v>0</v>
      </c>
      <c r="AJ531" s="7">
        <f t="shared" si="223"/>
        <v>0</v>
      </c>
      <c r="AK531" s="7">
        <f t="shared" si="224"/>
        <v>0</v>
      </c>
      <c r="AL531" s="7">
        <f t="shared" si="225"/>
        <v>0</v>
      </c>
      <c r="AM531" s="7">
        <f t="shared" si="226"/>
        <v>0</v>
      </c>
    </row>
    <row r="532" spans="1:39" hidden="1" x14ac:dyDescent="0.75">
      <c r="A532" s="3">
        <v>42170</v>
      </c>
      <c r="B532" s="37">
        <f>IFERROR(INDEX(BTC!$F:$F,MATCH($A532,BTC!$A:$A,0))*INDEX('Control Panel'!$B:$B,MATCH('Index Volume'!$A532+1,'Control Panel'!$A:$A,1)),0)</f>
        <v>0</v>
      </c>
      <c r="C532" s="37">
        <f>IFERROR(INDEX(XRP!$F:$F,MATCH($A532,XRP!$A:$A,0))*INDEX('Control Panel'!$C:$C,MATCH($A532+1,'Control Panel'!$A:$A,1)),0)</f>
        <v>0</v>
      </c>
      <c r="D532" s="37">
        <f>IFERROR(INDEX(LTC!$F:$F,MATCH($A532,LTC!$A:$A,0))*INDEX('Control Panel'!$D:$D,MATCH($A532+1,'Control Panel'!$A:$A,1)),0)</f>
        <v>0</v>
      </c>
      <c r="E532" s="37">
        <f>IFERROR(INDEX(ETC!$F:$F,MATCH($A532,ETC!$A:$A,0))*INDEX('Control Panel'!$E:$E,MATCH($A532+1,'Control Panel'!$A:$A,1)),0)</f>
        <v>0</v>
      </c>
      <c r="F532" s="37">
        <f>IFERROR(INDEX(ETH!$F:$F,MATCH($A532,ETH!$A:$A,0))*INDEX('Control Panel'!$F:$F,MATCH('Index Volume'!$A532+1,'Control Panel'!$A:$A,1)),0)</f>
        <v>0</v>
      </c>
      <c r="G532" s="37">
        <f>IFERROR(INDEX(BCH!$F:$F,MATCH($A532,BCH!$A:$A,0))*INDEX('Control Panel'!$G:$G,MATCH('Index Volume'!$A532+1,'Control Panel'!$A:$A,1)),0)</f>
        <v>0</v>
      </c>
      <c r="H532" s="37">
        <f>IFERROR(INDEX(XMR!$F:$F,MATCH($A532,XMR!$A:$A,0))*INDEX('Control Panel'!$H:$H,MATCH('Index Volume'!$A532+1,'Control Panel'!$A:$A,1)),0)</f>
        <v>0</v>
      </c>
      <c r="I532" s="37">
        <f>IFERROR(INDEX(ZEC!$F:$F,MATCH($A532,ZEC!$A:$A,0))*INDEX('Control Panel'!$I:$I,MATCH('Index Volume'!$A532+1,'Control Panel'!$A:$A,1)),0)</f>
        <v>0</v>
      </c>
      <c r="J532" s="37">
        <f>IFERROR(INDEX(EOS!$F:$F,MATCH($A532,EOS!$A:$A,0))*INDEX('Control Panel'!$J:$J,MATCH('Index Volume'!$A532+1,'Control Panel'!$A:$A,1)),0)</f>
        <v>0</v>
      </c>
      <c r="K532" s="37">
        <f>IFERROR(INDEX(DASH!$F:$F,MATCH($A532,DASH!$A:$A,0))*INDEX('Control Panel'!$K:$K,MATCH('Index Volume'!$A532+1,'Control Panel'!$A:$A,1)),0)</f>
        <v>0</v>
      </c>
      <c r="L532" s="37">
        <f>IFERROR(INDEX(XLM!$F:$F,MATCH($A532,XLM!$A:$A,0))*INDEX('Control Panel'!$L:$L,MATCH('Index Volume'!$A532+1,'Control Panel'!$A:$A,1)),0)</f>
        <v>0</v>
      </c>
      <c r="M532" s="39">
        <f t="shared" si="202"/>
        <v>0</v>
      </c>
      <c r="N532" s="1" t="b">
        <f t="shared" si="203"/>
        <v>1</v>
      </c>
      <c r="O532" s="41">
        <f t="shared" si="204"/>
        <v>0</v>
      </c>
      <c r="Q532" s="7">
        <f t="shared" si="205"/>
        <v>0</v>
      </c>
      <c r="R532" s="7">
        <f t="shared" si="206"/>
        <v>0</v>
      </c>
      <c r="S532" s="7">
        <f t="shared" si="207"/>
        <v>0</v>
      </c>
      <c r="T532" s="7">
        <f t="shared" si="208"/>
        <v>0</v>
      </c>
      <c r="U532" s="7">
        <f t="shared" si="209"/>
        <v>0</v>
      </c>
      <c r="V532" s="7">
        <f t="shared" si="210"/>
        <v>0</v>
      </c>
      <c r="W532" s="7">
        <f t="shared" si="211"/>
        <v>0</v>
      </c>
      <c r="X532" s="7">
        <f t="shared" si="212"/>
        <v>0</v>
      </c>
      <c r="Y532" s="7">
        <f t="shared" si="213"/>
        <v>0</v>
      </c>
      <c r="Z532" s="7">
        <f t="shared" si="214"/>
        <v>0</v>
      </c>
      <c r="AA532" s="7">
        <f t="shared" si="215"/>
        <v>0</v>
      </c>
      <c r="AC532" s="7">
        <f t="shared" si="216"/>
        <v>0</v>
      </c>
      <c r="AD532" s="7">
        <f t="shared" si="217"/>
        <v>0</v>
      </c>
      <c r="AE532" s="7">
        <f t="shared" si="218"/>
        <v>0</v>
      </c>
      <c r="AF532" s="7">
        <f t="shared" si="219"/>
        <v>0</v>
      </c>
      <c r="AG532" s="7">
        <f t="shared" si="220"/>
        <v>0</v>
      </c>
      <c r="AH532" s="7">
        <f t="shared" si="221"/>
        <v>0</v>
      </c>
      <c r="AI532" s="7">
        <f t="shared" si="222"/>
        <v>0</v>
      </c>
      <c r="AJ532" s="7">
        <f t="shared" si="223"/>
        <v>0</v>
      </c>
      <c r="AK532" s="7">
        <f t="shared" si="224"/>
        <v>0</v>
      </c>
      <c r="AL532" s="7">
        <f t="shared" si="225"/>
        <v>0</v>
      </c>
      <c r="AM532" s="7">
        <f t="shared" si="226"/>
        <v>0</v>
      </c>
    </row>
    <row r="533" spans="1:39" hidden="1" x14ac:dyDescent="0.75">
      <c r="A533" s="4">
        <v>42171</v>
      </c>
      <c r="B533" s="37">
        <f>IFERROR(INDEX(BTC!$F:$F,MATCH($A533,BTC!$A:$A,0))*INDEX('Control Panel'!$B:$B,MATCH('Index Volume'!$A533+1,'Control Panel'!$A:$A,1)),0)</f>
        <v>0</v>
      </c>
      <c r="C533" s="37">
        <f>IFERROR(INDEX(XRP!$F:$F,MATCH($A533,XRP!$A:$A,0))*INDEX('Control Panel'!$C:$C,MATCH($A533+1,'Control Panel'!$A:$A,1)),0)</f>
        <v>0</v>
      </c>
      <c r="D533" s="37">
        <f>IFERROR(INDEX(LTC!$F:$F,MATCH($A533,LTC!$A:$A,0))*INDEX('Control Panel'!$D:$D,MATCH($A533+1,'Control Panel'!$A:$A,1)),0)</f>
        <v>0</v>
      </c>
      <c r="E533" s="37">
        <f>IFERROR(INDEX(ETC!$F:$F,MATCH($A533,ETC!$A:$A,0))*INDEX('Control Panel'!$E:$E,MATCH($A533+1,'Control Panel'!$A:$A,1)),0)</f>
        <v>0</v>
      </c>
      <c r="F533" s="37">
        <f>IFERROR(INDEX(ETH!$F:$F,MATCH($A533,ETH!$A:$A,0))*INDEX('Control Panel'!$F:$F,MATCH('Index Volume'!$A533+1,'Control Panel'!$A:$A,1)),0)</f>
        <v>0</v>
      </c>
      <c r="G533" s="37">
        <f>IFERROR(INDEX(BCH!$F:$F,MATCH($A533,BCH!$A:$A,0))*INDEX('Control Panel'!$G:$G,MATCH('Index Volume'!$A533+1,'Control Panel'!$A:$A,1)),0)</f>
        <v>0</v>
      </c>
      <c r="H533" s="37">
        <f>IFERROR(INDEX(XMR!$F:$F,MATCH($A533,XMR!$A:$A,0))*INDEX('Control Panel'!$H:$H,MATCH('Index Volume'!$A533+1,'Control Panel'!$A:$A,1)),0)</f>
        <v>0</v>
      </c>
      <c r="I533" s="37">
        <f>IFERROR(INDEX(ZEC!$F:$F,MATCH($A533,ZEC!$A:$A,0))*INDEX('Control Panel'!$I:$I,MATCH('Index Volume'!$A533+1,'Control Panel'!$A:$A,1)),0)</f>
        <v>0</v>
      </c>
      <c r="J533" s="37">
        <f>IFERROR(INDEX(EOS!$F:$F,MATCH($A533,EOS!$A:$A,0))*INDEX('Control Panel'!$J:$J,MATCH('Index Volume'!$A533+1,'Control Panel'!$A:$A,1)),0)</f>
        <v>0</v>
      </c>
      <c r="K533" s="37">
        <f>IFERROR(INDEX(DASH!$F:$F,MATCH($A533,DASH!$A:$A,0))*INDEX('Control Panel'!$K:$K,MATCH('Index Volume'!$A533+1,'Control Panel'!$A:$A,1)),0)</f>
        <v>0</v>
      </c>
      <c r="L533" s="37">
        <f>IFERROR(INDEX(XLM!$F:$F,MATCH($A533,XLM!$A:$A,0))*INDEX('Control Panel'!$L:$L,MATCH('Index Volume'!$A533+1,'Control Panel'!$A:$A,1)),0)</f>
        <v>0</v>
      </c>
      <c r="M533" s="39">
        <f t="shared" si="202"/>
        <v>0</v>
      </c>
      <c r="N533" s="1" t="b">
        <f t="shared" si="203"/>
        <v>1</v>
      </c>
      <c r="O533" s="41">
        <f t="shared" si="204"/>
        <v>0</v>
      </c>
      <c r="Q533" s="7">
        <f t="shared" si="205"/>
        <v>0</v>
      </c>
      <c r="R533" s="7">
        <f t="shared" si="206"/>
        <v>0</v>
      </c>
      <c r="S533" s="7">
        <f t="shared" si="207"/>
        <v>0</v>
      </c>
      <c r="T533" s="7">
        <f t="shared" si="208"/>
        <v>0</v>
      </c>
      <c r="U533" s="7">
        <f t="shared" si="209"/>
        <v>0</v>
      </c>
      <c r="V533" s="7">
        <f t="shared" si="210"/>
        <v>0</v>
      </c>
      <c r="W533" s="7">
        <f t="shared" si="211"/>
        <v>0</v>
      </c>
      <c r="X533" s="7">
        <f t="shared" si="212"/>
        <v>0</v>
      </c>
      <c r="Y533" s="7">
        <f t="shared" si="213"/>
        <v>0</v>
      </c>
      <c r="Z533" s="7">
        <f t="shared" si="214"/>
        <v>0</v>
      </c>
      <c r="AA533" s="7">
        <f t="shared" si="215"/>
        <v>0</v>
      </c>
      <c r="AC533" s="7">
        <f t="shared" si="216"/>
        <v>0</v>
      </c>
      <c r="AD533" s="7">
        <f t="shared" si="217"/>
        <v>0</v>
      </c>
      <c r="AE533" s="7">
        <f t="shared" si="218"/>
        <v>0</v>
      </c>
      <c r="AF533" s="7">
        <f t="shared" si="219"/>
        <v>0</v>
      </c>
      <c r="AG533" s="7">
        <f t="shared" si="220"/>
        <v>0</v>
      </c>
      <c r="AH533" s="7">
        <f t="shared" si="221"/>
        <v>0</v>
      </c>
      <c r="AI533" s="7">
        <f t="shared" si="222"/>
        <v>0</v>
      </c>
      <c r="AJ533" s="7">
        <f t="shared" si="223"/>
        <v>0</v>
      </c>
      <c r="AK533" s="7">
        <f t="shared" si="224"/>
        <v>0</v>
      </c>
      <c r="AL533" s="7">
        <f t="shared" si="225"/>
        <v>0</v>
      </c>
      <c r="AM533" s="7">
        <f t="shared" si="226"/>
        <v>0</v>
      </c>
    </row>
    <row r="534" spans="1:39" hidden="1" x14ac:dyDescent="0.75">
      <c r="A534" s="3">
        <v>42172</v>
      </c>
      <c r="B534" s="37">
        <f>IFERROR(INDEX(BTC!$F:$F,MATCH($A534,BTC!$A:$A,0))*INDEX('Control Panel'!$B:$B,MATCH('Index Volume'!$A534+1,'Control Panel'!$A:$A,1)),0)</f>
        <v>0</v>
      </c>
      <c r="C534" s="37">
        <f>IFERROR(INDEX(XRP!$F:$F,MATCH($A534,XRP!$A:$A,0))*INDEX('Control Panel'!$C:$C,MATCH($A534+1,'Control Panel'!$A:$A,1)),0)</f>
        <v>0</v>
      </c>
      <c r="D534" s="37">
        <f>IFERROR(INDEX(LTC!$F:$F,MATCH($A534,LTC!$A:$A,0))*INDEX('Control Panel'!$D:$D,MATCH($A534+1,'Control Panel'!$A:$A,1)),0)</f>
        <v>0</v>
      </c>
      <c r="E534" s="37">
        <f>IFERROR(INDEX(ETC!$F:$F,MATCH($A534,ETC!$A:$A,0))*INDEX('Control Panel'!$E:$E,MATCH($A534+1,'Control Panel'!$A:$A,1)),0)</f>
        <v>0</v>
      </c>
      <c r="F534" s="37">
        <f>IFERROR(INDEX(ETH!$F:$F,MATCH($A534,ETH!$A:$A,0))*INDEX('Control Panel'!$F:$F,MATCH('Index Volume'!$A534+1,'Control Panel'!$A:$A,1)),0)</f>
        <v>0</v>
      </c>
      <c r="G534" s="37">
        <f>IFERROR(INDEX(BCH!$F:$F,MATCH($A534,BCH!$A:$A,0))*INDEX('Control Panel'!$G:$G,MATCH('Index Volume'!$A534+1,'Control Panel'!$A:$A,1)),0)</f>
        <v>0</v>
      </c>
      <c r="H534" s="37">
        <f>IFERROR(INDEX(XMR!$F:$F,MATCH($A534,XMR!$A:$A,0))*INDEX('Control Panel'!$H:$H,MATCH('Index Volume'!$A534+1,'Control Panel'!$A:$A,1)),0)</f>
        <v>0</v>
      </c>
      <c r="I534" s="37">
        <f>IFERROR(INDEX(ZEC!$F:$F,MATCH($A534,ZEC!$A:$A,0))*INDEX('Control Panel'!$I:$I,MATCH('Index Volume'!$A534+1,'Control Panel'!$A:$A,1)),0)</f>
        <v>0</v>
      </c>
      <c r="J534" s="37">
        <f>IFERROR(INDEX(EOS!$F:$F,MATCH($A534,EOS!$A:$A,0))*INDEX('Control Panel'!$J:$J,MATCH('Index Volume'!$A534+1,'Control Panel'!$A:$A,1)),0)</f>
        <v>0</v>
      </c>
      <c r="K534" s="37">
        <f>IFERROR(INDEX(DASH!$F:$F,MATCH($A534,DASH!$A:$A,0))*INDEX('Control Panel'!$K:$K,MATCH('Index Volume'!$A534+1,'Control Panel'!$A:$A,1)),0)</f>
        <v>0</v>
      </c>
      <c r="L534" s="37">
        <f>IFERROR(INDEX(XLM!$F:$F,MATCH($A534,XLM!$A:$A,0))*INDEX('Control Panel'!$L:$L,MATCH('Index Volume'!$A534+1,'Control Panel'!$A:$A,1)),0)</f>
        <v>0</v>
      </c>
      <c r="M534" s="39">
        <f t="shared" si="202"/>
        <v>0</v>
      </c>
      <c r="N534" s="1" t="b">
        <f t="shared" si="203"/>
        <v>1</v>
      </c>
      <c r="O534" s="41">
        <f t="shared" si="204"/>
        <v>0</v>
      </c>
      <c r="Q534" s="7">
        <f t="shared" si="205"/>
        <v>0</v>
      </c>
      <c r="R534" s="7">
        <f t="shared" si="206"/>
        <v>0</v>
      </c>
      <c r="S534" s="7">
        <f t="shared" si="207"/>
        <v>0</v>
      </c>
      <c r="T534" s="7">
        <f t="shared" si="208"/>
        <v>0</v>
      </c>
      <c r="U534" s="7">
        <f t="shared" si="209"/>
        <v>0</v>
      </c>
      <c r="V534" s="7">
        <f t="shared" si="210"/>
        <v>0</v>
      </c>
      <c r="W534" s="7">
        <f t="shared" si="211"/>
        <v>0</v>
      </c>
      <c r="X534" s="7">
        <f t="shared" si="212"/>
        <v>0</v>
      </c>
      <c r="Y534" s="7">
        <f t="shared" si="213"/>
        <v>0</v>
      </c>
      <c r="Z534" s="7">
        <f t="shared" si="214"/>
        <v>0</v>
      </c>
      <c r="AA534" s="7">
        <f t="shared" si="215"/>
        <v>0</v>
      </c>
      <c r="AC534" s="7">
        <f t="shared" si="216"/>
        <v>0</v>
      </c>
      <c r="AD534" s="7">
        <f t="shared" si="217"/>
        <v>0</v>
      </c>
      <c r="AE534" s="7">
        <f t="shared" si="218"/>
        <v>0</v>
      </c>
      <c r="AF534" s="7">
        <f t="shared" si="219"/>
        <v>0</v>
      </c>
      <c r="AG534" s="7">
        <f t="shared" si="220"/>
        <v>0</v>
      </c>
      <c r="AH534" s="7">
        <f t="shared" si="221"/>
        <v>0</v>
      </c>
      <c r="AI534" s="7">
        <f t="shared" si="222"/>
        <v>0</v>
      </c>
      <c r="AJ534" s="7">
        <f t="shared" si="223"/>
        <v>0</v>
      </c>
      <c r="AK534" s="7">
        <f t="shared" si="224"/>
        <v>0</v>
      </c>
      <c r="AL534" s="7">
        <f t="shared" si="225"/>
        <v>0</v>
      </c>
      <c r="AM534" s="7">
        <f t="shared" si="226"/>
        <v>0</v>
      </c>
    </row>
    <row r="535" spans="1:39" hidden="1" x14ac:dyDescent="0.75">
      <c r="A535" s="4">
        <v>42173</v>
      </c>
      <c r="B535" s="37">
        <f>IFERROR(INDEX(BTC!$F:$F,MATCH($A535,BTC!$A:$A,0))*INDEX('Control Panel'!$B:$B,MATCH('Index Volume'!$A535+1,'Control Panel'!$A:$A,1)),0)</f>
        <v>0</v>
      </c>
      <c r="C535" s="37">
        <f>IFERROR(INDEX(XRP!$F:$F,MATCH($A535,XRP!$A:$A,0))*INDEX('Control Panel'!$C:$C,MATCH($A535+1,'Control Panel'!$A:$A,1)),0)</f>
        <v>0</v>
      </c>
      <c r="D535" s="37">
        <f>IFERROR(INDEX(LTC!$F:$F,MATCH($A535,LTC!$A:$A,0))*INDEX('Control Panel'!$D:$D,MATCH($A535+1,'Control Panel'!$A:$A,1)),0)</f>
        <v>0</v>
      </c>
      <c r="E535" s="37">
        <f>IFERROR(INDEX(ETC!$F:$F,MATCH($A535,ETC!$A:$A,0))*INDEX('Control Panel'!$E:$E,MATCH($A535+1,'Control Panel'!$A:$A,1)),0)</f>
        <v>0</v>
      </c>
      <c r="F535" s="37">
        <f>IFERROR(INDEX(ETH!$F:$F,MATCH($A535,ETH!$A:$A,0))*INDEX('Control Panel'!$F:$F,MATCH('Index Volume'!$A535+1,'Control Panel'!$A:$A,1)),0)</f>
        <v>0</v>
      </c>
      <c r="G535" s="37">
        <f>IFERROR(INDEX(BCH!$F:$F,MATCH($A535,BCH!$A:$A,0))*INDEX('Control Panel'!$G:$G,MATCH('Index Volume'!$A535+1,'Control Panel'!$A:$A,1)),0)</f>
        <v>0</v>
      </c>
      <c r="H535" s="37">
        <f>IFERROR(INDEX(XMR!$F:$F,MATCH($A535,XMR!$A:$A,0))*INDEX('Control Panel'!$H:$H,MATCH('Index Volume'!$A535+1,'Control Panel'!$A:$A,1)),0)</f>
        <v>0</v>
      </c>
      <c r="I535" s="37">
        <f>IFERROR(INDEX(ZEC!$F:$F,MATCH($A535,ZEC!$A:$A,0))*INDEX('Control Panel'!$I:$I,MATCH('Index Volume'!$A535+1,'Control Panel'!$A:$A,1)),0)</f>
        <v>0</v>
      </c>
      <c r="J535" s="37">
        <f>IFERROR(INDEX(EOS!$F:$F,MATCH($A535,EOS!$A:$A,0))*INDEX('Control Panel'!$J:$J,MATCH('Index Volume'!$A535+1,'Control Panel'!$A:$A,1)),0)</f>
        <v>0</v>
      </c>
      <c r="K535" s="37">
        <f>IFERROR(INDEX(DASH!$F:$F,MATCH($A535,DASH!$A:$A,0))*INDEX('Control Panel'!$K:$K,MATCH('Index Volume'!$A535+1,'Control Panel'!$A:$A,1)),0)</f>
        <v>0</v>
      </c>
      <c r="L535" s="37">
        <f>IFERROR(INDEX(XLM!$F:$F,MATCH($A535,XLM!$A:$A,0))*INDEX('Control Panel'!$L:$L,MATCH('Index Volume'!$A535+1,'Control Panel'!$A:$A,1)),0)</f>
        <v>0</v>
      </c>
      <c r="M535" s="39">
        <f t="shared" si="202"/>
        <v>0</v>
      </c>
      <c r="N535" s="1" t="b">
        <f t="shared" si="203"/>
        <v>1</v>
      </c>
      <c r="O535" s="41">
        <f t="shared" si="204"/>
        <v>0</v>
      </c>
      <c r="Q535" s="7">
        <f t="shared" si="205"/>
        <v>0</v>
      </c>
      <c r="R535" s="7">
        <f t="shared" si="206"/>
        <v>0</v>
      </c>
      <c r="S535" s="7">
        <f t="shared" si="207"/>
        <v>0</v>
      </c>
      <c r="T535" s="7">
        <f t="shared" si="208"/>
        <v>0</v>
      </c>
      <c r="U535" s="7">
        <f t="shared" si="209"/>
        <v>0</v>
      </c>
      <c r="V535" s="7">
        <f t="shared" si="210"/>
        <v>0</v>
      </c>
      <c r="W535" s="7">
        <f t="shared" si="211"/>
        <v>0</v>
      </c>
      <c r="X535" s="7">
        <f t="shared" si="212"/>
        <v>0</v>
      </c>
      <c r="Y535" s="7">
        <f t="shared" si="213"/>
        <v>0</v>
      </c>
      <c r="Z535" s="7">
        <f t="shared" si="214"/>
        <v>0</v>
      </c>
      <c r="AA535" s="7">
        <f t="shared" si="215"/>
        <v>0</v>
      </c>
      <c r="AC535" s="7">
        <f t="shared" si="216"/>
        <v>0</v>
      </c>
      <c r="AD535" s="7">
        <f t="shared" si="217"/>
        <v>0</v>
      </c>
      <c r="AE535" s="7">
        <f t="shared" si="218"/>
        <v>0</v>
      </c>
      <c r="AF535" s="7">
        <f t="shared" si="219"/>
        <v>0</v>
      </c>
      <c r="AG535" s="7">
        <f t="shared" si="220"/>
        <v>0</v>
      </c>
      <c r="AH535" s="7">
        <f t="shared" si="221"/>
        <v>0</v>
      </c>
      <c r="AI535" s="7">
        <f t="shared" si="222"/>
        <v>0</v>
      </c>
      <c r="AJ535" s="7">
        <f t="shared" si="223"/>
        <v>0</v>
      </c>
      <c r="AK535" s="7">
        <f t="shared" si="224"/>
        <v>0</v>
      </c>
      <c r="AL535" s="7">
        <f t="shared" si="225"/>
        <v>0</v>
      </c>
      <c r="AM535" s="7">
        <f t="shared" si="226"/>
        <v>0</v>
      </c>
    </row>
    <row r="536" spans="1:39" hidden="1" x14ac:dyDescent="0.75">
      <c r="A536" s="3">
        <v>42174</v>
      </c>
      <c r="B536" s="37">
        <f>IFERROR(INDEX(BTC!$F:$F,MATCH($A536,BTC!$A:$A,0))*INDEX('Control Panel'!$B:$B,MATCH('Index Volume'!$A536+1,'Control Panel'!$A:$A,1)),0)</f>
        <v>0</v>
      </c>
      <c r="C536" s="37">
        <f>IFERROR(INDEX(XRP!$F:$F,MATCH($A536,XRP!$A:$A,0))*INDEX('Control Panel'!$C:$C,MATCH($A536+1,'Control Panel'!$A:$A,1)),0)</f>
        <v>0</v>
      </c>
      <c r="D536" s="37">
        <f>IFERROR(INDEX(LTC!$F:$F,MATCH($A536,LTC!$A:$A,0))*INDEX('Control Panel'!$D:$D,MATCH($A536+1,'Control Panel'!$A:$A,1)),0)</f>
        <v>0</v>
      </c>
      <c r="E536" s="37">
        <f>IFERROR(INDEX(ETC!$F:$F,MATCH($A536,ETC!$A:$A,0))*INDEX('Control Panel'!$E:$E,MATCH($A536+1,'Control Panel'!$A:$A,1)),0)</f>
        <v>0</v>
      </c>
      <c r="F536" s="37">
        <f>IFERROR(INDEX(ETH!$F:$F,MATCH($A536,ETH!$A:$A,0))*INDEX('Control Panel'!$F:$F,MATCH('Index Volume'!$A536+1,'Control Panel'!$A:$A,1)),0)</f>
        <v>0</v>
      </c>
      <c r="G536" s="37">
        <f>IFERROR(INDEX(BCH!$F:$F,MATCH($A536,BCH!$A:$A,0))*INDEX('Control Panel'!$G:$G,MATCH('Index Volume'!$A536+1,'Control Panel'!$A:$A,1)),0)</f>
        <v>0</v>
      </c>
      <c r="H536" s="37">
        <f>IFERROR(INDEX(XMR!$F:$F,MATCH($A536,XMR!$A:$A,0))*INDEX('Control Panel'!$H:$H,MATCH('Index Volume'!$A536+1,'Control Panel'!$A:$A,1)),0)</f>
        <v>0</v>
      </c>
      <c r="I536" s="37">
        <f>IFERROR(INDEX(ZEC!$F:$F,MATCH($A536,ZEC!$A:$A,0))*INDEX('Control Panel'!$I:$I,MATCH('Index Volume'!$A536+1,'Control Panel'!$A:$A,1)),0)</f>
        <v>0</v>
      </c>
      <c r="J536" s="37">
        <f>IFERROR(INDEX(EOS!$F:$F,MATCH($A536,EOS!$A:$A,0))*INDEX('Control Panel'!$J:$J,MATCH('Index Volume'!$A536+1,'Control Panel'!$A:$A,1)),0)</f>
        <v>0</v>
      </c>
      <c r="K536" s="37">
        <f>IFERROR(INDEX(DASH!$F:$F,MATCH($A536,DASH!$A:$A,0))*INDEX('Control Panel'!$K:$K,MATCH('Index Volume'!$A536+1,'Control Panel'!$A:$A,1)),0)</f>
        <v>0</v>
      </c>
      <c r="L536" s="37">
        <f>IFERROR(INDEX(XLM!$F:$F,MATCH($A536,XLM!$A:$A,0))*INDEX('Control Panel'!$L:$L,MATCH('Index Volume'!$A536+1,'Control Panel'!$A:$A,1)),0)</f>
        <v>0</v>
      </c>
      <c r="M536" s="39">
        <f t="shared" si="202"/>
        <v>0</v>
      </c>
      <c r="N536" s="1" t="b">
        <f t="shared" si="203"/>
        <v>1</v>
      </c>
      <c r="O536" s="41">
        <f t="shared" si="204"/>
        <v>0</v>
      </c>
      <c r="Q536" s="7">
        <f t="shared" si="205"/>
        <v>0</v>
      </c>
      <c r="R536" s="7">
        <f t="shared" si="206"/>
        <v>0</v>
      </c>
      <c r="S536" s="7">
        <f t="shared" si="207"/>
        <v>0</v>
      </c>
      <c r="T536" s="7">
        <f t="shared" si="208"/>
        <v>0</v>
      </c>
      <c r="U536" s="7">
        <f t="shared" si="209"/>
        <v>0</v>
      </c>
      <c r="V536" s="7">
        <f t="shared" si="210"/>
        <v>0</v>
      </c>
      <c r="W536" s="7">
        <f t="shared" si="211"/>
        <v>0</v>
      </c>
      <c r="X536" s="7">
        <f t="shared" si="212"/>
        <v>0</v>
      </c>
      <c r="Y536" s="7">
        <f t="shared" si="213"/>
        <v>0</v>
      </c>
      <c r="Z536" s="7">
        <f t="shared" si="214"/>
        <v>0</v>
      </c>
      <c r="AA536" s="7">
        <f t="shared" si="215"/>
        <v>0</v>
      </c>
      <c r="AC536" s="7">
        <f t="shared" si="216"/>
        <v>0</v>
      </c>
      <c r="AD536" s="7">
        <f t="shared" si="217"/>
        <v>0</v>
      </c>
      <c r="AE536" s="7">
        <f t="shared" si="218"/>
        <v>0</v>
      </c>
      <c r="AF536" s="7">
        <f t="shared" si="219"/>
        <v>0</v>
      </c>
      <c r="AG536" s="7">
        <f t="shared" si="220"/>
        <v>0</v>
      </c>
      <c r="AH536" s="7">
        <f t="shared" si="221"/>
        <v>0</v>
      </c>
      <c r="AI536" s="7">
        <f t="shared" si="222"/>
        <v>0</v>
      </c>
      <c r="AJ536" s="7">
        <f t="shared" si="223"/>
        <v>0</v>
      </c>
      <c r="AK536" s="7">
        <f t="shared" si="224"/>
        <v>0</v>
      </c>
      <c r="AL536" s="7">
        <f t="shared" si="225"/>
        <v>0</v>
      </c>
      <c r="AM536" s="7">
        <f t="shared" si="226"/>
        <v>0</v>
      </c>
    </row>
    <row r="537" spans="1:39" hidden="1" x14ac:dyDescent="0.75">
      <c r="A537" s="4">
        <v>42175</v>
      </c>
      <c r="B537" s="37">
        <f>IFERROR(INDEX(BTC!$F:$F,MATCH($A537,BTC!$A:$A,0))*INDEX('Control Panel'!$B:$B,MATCH('Index Volume'!$A537+1,'Control Panel'!$A:$A,1)),0)</f>
        <v>0</v>
      </c>
      <c r="C537" s="37">
        <f>IFERROR(INDEX(XRP!$F:$F,MATCH($A537,XRP!$A:$A,0))*INDEX('Control Panel'!$C:$C,MATCH($A537+1,'Control Panel'!$A:$A,1)),0)</f>
        <v>0</v>
      </c>
      <c r="D537" s="37">
        <f>IFERROR(INDEX(LTC!$F:$F,MATCH($A537,LTC!$A:$A,0))*INDEX('Control Panel'!$D:$D,MATCH($A537+1,'Control Panel'!$A:$A,1)),0)</f>
        <v>0</v>
      </c>
      <c r="E537" s="37">
        <f>IFERROR(INDEX(ETC!$F:$F,MATCH($A537,ETC!$A:$A,0))*INDEX('Control Panel'!$E:$E,MATCH($A537+1,'Control Panel'!$A:$A,1)),0)</f>
        <v>0</v>
      </c>
      <c r="F537" s="37">
        <f>IFERROR(INDEX(ETH!$F:$F,MATCH($A537,ETH!$A:$A,0))*INDEX('Control Panel'!$F:$F,MATCH('Index Volume'!$A537+1,'Control Panel'!$A:$A,1)),0)</f>
        <v>0</v>
      </c>
      <c r="G537" s="37">
        <f>IFERROR(INDEX(BCH!$F:$F,MATCH($A537,BCH!$A:$A,0))*INDEX('Control Panel'!$G:$G,MATCH('Index Volume'!$A537+1,'Control Panel'!$A:$A,1)),0)</f>
        <v>0</v>
      </c>
      <c r="H537" s="37">
        <f>IFERROR(INDEX(XMR!$F:$F,MATCH($A537,XMR!$A:$A,0))*INDEX('Control Panel'!$H:$H,MATCH('Index Volume'!$A537+1,'Control Panel'!$A:$A,1)),0)</f>
        <v>0</v>
      </c>
      <c r="I537" s="37">
        <f>IFERROR(INDEX(ZEC!$F:$F,MATCH($A537,ZEC!$A:$A,0))*INDEX('Control Panel'!$I:$I,MATCH('Index Volume'!$A537+1,'Control Panel'!$A:$A,1)),0)</f>
        <v>0</v>
      </c>
      <c r="J537" s="37">
        <f>IFERROR(INDEX(EOS!$F:$F,MATCH($A537,EOS!$A:$A,0))*INDEX('Control Panel'!$J:$J,MATCH('Index Volume'!$A537+1,'Control Panel'!$A:$A,1)),0)</f>
        <v>0</v>
      </c>
      <c r="K537" s="37">
        <f>IFERROR(INDEX(DASH!$F:$F,MATCH($A537,DASH!$A:$A,0))*INDEX('Control Panel'!$K:$K,MATCH('Index Volume'!$A537+1,'Control Panel'!$A:$A,1)),0)</f>
        <v>0</v>
      </c>
      <c r="L537" s="37">
        <f>IFERROR(INDEX(XLM!$F:$F,MATCH($A537,XLM!$A:$A,0))*INDEX('Control Panel'!$L:$L,MATCH('Index Volume'!$A537+1,'Control Panel'!$A:$A,1)),0)</f>
        <v>0</v>
      </c>
      <c r="M537" s="39">
        <f t="shared" si="202"/>
        <v>0</v>
      </c>
      <c r="N537" s="1" t="b">
        <f t="shared" si="203"/>
        <v>1</v>
      </c>
      <c r="O537" s="41">
        <f t="shared" si="204"/>
        <v>0</v>
      </c>
      <c r="Q537" s="7">
        <f t="shared" si="205"/>
        <v>0</v>
      </c>
      <c r="R537" s="7">
        <f t="shared" si="206"/>
        <v>0</v>
      </c>
      <c r="S537" s="7">
        <f t="shared" si="207"/>
        <v>0</v>
      </c>
      <c r="T537" s="7">
        <f t="shared" si="208"/>
        <v>0</v>
      </c>
      <c r="U537" s="7">
        <f t="shared" si="209"/>
        <v>0</v>
      </c>
      <c r="V537" s="7">
        <f t="shared" si="210"/>
        <v>0</v>
      </c>
      <c r="W537" s="7">
        <f t="shared" si="211"/>
        <v>0</v>
      </c>
      <c r="X537" s="7">
        <f t="shared" si="212"/>
        <v>0</v>
      </c>
      <c r="Y537" s="7">
        <f t="shared" si="213"/>
        <v>0</v>
      </c>
      <c r="Z537" s="7">
        <f t="shared" si="214"/>
        <v>0</v>
      </c>
      <c r="AA537" s="7">
        <f t="shared" si="215"/>
        <v>0</v>
      </c>
      <c r="AC537" s="7">
        <f t="shared" si="216"/>
        <v>0</v>
      </c>
      <c r="AD537" s="7">
        <f t="shared" si="217"/>
        <v>0</v>
      </c>
      <c r="AE537" s="7">
        <f t="shared" si="218"/>
        <v>0</v>
      </c>
      <c r="AF537" s="7">
        <f t="shared" si="219"/>
        <v>0</v>
      </c>
      <c r="AG537" s="7">
        <f t="shared" si="220"/>
        <v>0</v>
      </c>
      <c r="AH537" s="7">
        <f t="shared" si="221"/>
        <v>0</v>
      </c>
      <c r="AI537" s="7">
        <f t="shared" si="222"/>
        <v>0</v>
      </c>
      <c r="AJ537" s="7">
        <f t="shared" si="223"/>
        <v>0</v>
      </c>
      <c r="AK537" s="7">
        <f t="shared" si="224"/>
        <v>0</v>
      </c>
      <c r="AL537" s="7">
        <f t="shared" si="225"/>
        <v>0</v>
      </c>
      <c r="AM537" s="7">
        <f t="shared" si="226"/>
        <v>0</v>
      </c>
    </row>
    <row r="538" spans="1:39" hidden="1" x14ac:dyDescent="0.75">
      <c r="A538" s="3">
        <v>42176</v>
      </c>
      <c r="B538" s="37">
        <f>IFERROR(INDEX(BTC!$F:$F,MATCH($A538,BTC!$A:$A,0))*INDEX('Control Panel'!$B:$B,MATCH('Index Volume'!$A538+1,'Control Panel'!$A:$A,1)),0)</f>
        <v>0</v>
      </c>
      <c r="C538" s="37">
        <f>IFERROR(INDEX(XRP!$F:$F,MATCH($A538,XRP!$A:$A,0))*INDEX('Control Panel'!$C:$C,MATCH($A538+1,'Control Panel'!$A:$A,1)),0)</f>
        <v>0</v>
      </c>
      <c r="D538" s="37">
        <f>IFERROR(INDEX(LTC!$F:$F,MATCH($A538,LTC!$A:$A,0))*INDEX('Control Panel'!$D:$D,MATCH($A538+1,'Control Panel'!$A:$A,1)),0)</f>
        <v>0</v>
      </c>
      <c r="E538" s="37">
        <f>IFERROR(INDEX(ETC!$F:$F,MATCH($A538,ETC!$A:$A,0))*INDEX('Control Panel'!$E:$E,MATCH($A538+1,'Control Panel'!$A:$A,1)),0)</f>
        <v>0</v>
      </c>
      <c r="F538" s="37">
        <f>IFERROR(INDEX(ETH!$F:$F,MATCH($A538,ETH!$A:$A,0))*INDEX('Control Panel'!$F:$F,MATCH('Index Volume'!$A538+1,'Control Panel'!$A:$A,1)),0)</f>
        <v>0</v>
      </c>
      <c r="G538" s="37">
        <f>IFERROR(INDEX(BCH!$F:$F,MATCH($A538,BCH!$A:$A,0))*INDEX('Control Panel'!$G:$G,MATCH('Index Volume'!$A538+1,'Control Panel'!$A:$A,1)),0)</f>
        <v>0</v>
      </c>
      <c r="H538" s="37">
        <f>IFERROR(INDEX(XMR!$F:$F,MATCH($A538,XMR!$A:$A,0))*INDEX('Control Panel'!$H:$H,MATCH('Index Volume'!$A538+1,'Control Panel'!$A:$A,1)),0)</f>
        <v>0</v>
      </c>
      <c r="I538" s="37">
        <f>IFERROR(INDEX(ZEC!$F:$F,MATCH($A538,ZEC!$A:$A,0))*INDEX('Control Panel'!$I:$I,MATCH('Index Volume'!$A538+1,'Control Panel'!$A:$A,1)),0)</f>
        <v>0</v>
      </c>
      <c r="J538" s="37">
        <f>IFERROR(INDEX(EOS!$F:$F,MATCH($A538,EOS!$A:$A,0))*INDEX('Control Panel'!$J:$J,MATCH('Index Volume'!$A538+1,'Control Panel'!$A:$A,1)),0)</f>
        <v>0</v>
      </c>
      <c r="K538" s="37">
        <f>IFERROR(INDEX(DASH!$F:$F,MATCH($A538,DASH!$A:$A,0))*INDEX('Control Panel'!$K:$K,MATCH('Index Volume'!$A538+1,'Control Panel'!$A:$A,1)),0)</f>
        <v>0</v>
      </c>
      <c r="L538" s="37">
        <f>IFERROR(INDEX(XLM!$F:$F,MATCH($A538,XLM!$A:$A,0))*INDEX('Control Panel'!$L:$L,MATCH('Index Volume'!$A538+1,'Control Panel'!$A:$A,1)),0)</f>
        <v>0</v>
      </c>
      <c r="M538" s="39">
        <f t="shared" si="202"/>
        <v>0</v>
      </c>
      <c r="N538" s="1" t="b">
        <f t="shared" si="203"/>
        <v>1</v>
      </c>
      <c r="O538" s="41">
        <f t="shared" si="204"/>
        <v>0</v>
      </c>
      <c r="Q538" s="7">
        <f t="shared" si="205"/>
        <v>0</v>
      </c>
      <c r="R538" s="7">
        <f t="shared" si="206"/>
        <v>0</v>
      </c>
      <c r="S538" s="7">
        <f t="shared" si="207"/>
        <v>0</v>
      </c>
      <c r="T538" s="7">
        <f t="shared" si="208"/>
        <v>0</v>
      </c>
      <c r="U538" s="7">
        <f t="shared" si="209"/>
        <v>0</v>
      </c>
      <c r="V538" s="7">
        <f t="shared" si="210"/>
        <v>0</v>
      </c>
      <c r="W538" s="7">
        <f t="shared" si="211"/>
        <v>0</v>
      </c>
      <c r="X538" s="7">
        <f t="shared" si="212"/>
        <v>0</v>
      </c>
      <c r="Y538" s="7">
        <f t="shared" si="213"/>
        <v>0</v>
      </c>
      <c r="Z538" s="7">
        <f t="shared" si="214"/>
        <v>0</v>
      </c>
      <c r="AA538" s="7">
        <f t="shared" si="215"/>
        <v>0</v>
      </c>
      <c r="AC538" s="7">
        <f t="shared" si="216"/>
        <v>0</v>
      </c>
      <c r="AD538" s="7">
        <f t="shared" si="217"/>
        <v>0</v>
      </c>
      <c r="AE538" s="7">
        <f t="shared" si="218"/>
        <v>0</v>
      </c>
      <c r="AF538" s="7">
        <f t="shared" si="219"/>
        <v>0</v>
      </c>
      <c r="AG538" s="7">
        <f t="shared" si="220"/>
        <v>0</v>
      </c>
      <c r="AH538" s="7">
        <f t="shared" si="221"/>
        <v>0</v>
      </c>
      <c r="AI538" s="7">
        <f t="shared" si="222"/>
        <v>0</v>
      </c>
      <c r="AJ538" s="7">
        <f t="shared" si="223"/>
        <v>0</v>
      </c>
      <c r="AK538" s="7">
        <f t="shared" si="224"/>
        <v>0</v>
      </c>
      <c r="AL538" s="7">
        <f t="shared" si="225"/>
        <v>0</v>
      </c>
      <c r="AM538" s="7">
        <f t="shared" si="226"/>
        <v>0</v>
      </c>
    </row>
    <row r="539" spans="1:39" hidden="1" x14ac:dyDescent="0.75">
      <c r="A539" s="4">
        <v>42177</v>
      </c>
      <c r="B539" s="37">
        <f>IFERROR(INDEX(BTC!$F:$F,MATCH($A539,BTC!$A:$A,0))*INDEX('Control Panel'!$B:$B,MATCH('Index Volume'!$A539+1,'Control Panel'!$A:$A,1)),0)</f>
        <v>0</v>
      </c>
      <c r="C539" s="37">
        <f>IFERROR(INDEX(XRP!$F:$F,MATCH($A539,XRP!$A:$A,0))*INDEX('Control Panel'!$C:$C,MATCH($A539+1,'Control Panel'!$A:$A,1)),0)</f>
        <v>0</v>
      </c>
      <c r="D539" s="37">
        <f>IFERROR(INDEX(LTC!$F:$F,MATCH($A539,LTC!$A:$A,0))*INDEX('Control Panel'!$D:$D,MATCH($A539+1,'Control Panel'!$A:$A,1)),0)</f>
        <v>0</v>
      </c>
      <c r="E539" s="37">
        <f>IFERROR(INDEX(ETC!$F:$F,MATCH($A539,ETC!$A:$A,0))*INDEX('Control Panel'!$E:$E,MATCH($A539+1,'Control Panel'!$A:$A,1)),0)</f>
        <v>0</v>
      </c>
      <c r="F539" s="37">
        <f>IFERROR(INDEX(ETH!$F:$F,MATCH($A539,ETH!$A:$A,0))*INDEX('Control Panel'!$F:$F,MATCH('Index Volume'!$A539+1,'Control Panel'!$A:$A,1)),0)</f>
        <v>0</v>
      </c>
      <c r="G539" s="37">
        <f>IFERROR(INDEX(BCH!$F:$F,MATCH($A539,BCH!$A:$A,0))*INDEX('Control Panel'!$G:$G,MATCH('Index Volume'!$A539+1,'Control Panel'!$A:$A,1)),0)</f>
        <v>0</v>
      </c>
      <c r="H539" s="37">
        <f>IFERROR(INDEX(XMR!$F:$F,MATCH($A539,XMR!$A:$A,0))*INDEX('Control Panel'!$H:$H,MATCH('Index Volume'!$A539+1,'Control Panel'!$A:$A,1)),0)</f>
        <v>0</v>
      </c>
      <c r="I539" s="37">
        <f>IFERROR(INDEX(ZEC!$F:$F,MATCH($A539,ZEC!$A:$A,0))*INDEX('Control Panel'!$I:$I,MATCH('Index Volume'!$A539+1,'Control Panel'!$A:$A,1)),0)</f>
        <v>0</v>
      </c>
      <c r="J539" s="37">
        <f>IFERROR(INDEX(EOS!$F:$F,MATCH($A539,EOS!$A:$A,0))*INDEX('Control Panel'!$J:$J,MATCH('Index Volume'!$A539+1,'Control Panel'!$A:$A,1)),0)</f>
        <v>0</v>
      </c>
      <c r="K539" s="37">
        <f>IFERROR(INDEX(DASH!$F:$F,MATCH($A539,DASH!$A:$A,0))*INDEX('Control Panel'!$K:$K,MATCH('Index Volume'!$A539+1,'Control Panel'!$A:$A,1)),0)</f>
        <v>0</v>
      </c>
      <c r="L539" s="37">
        <f>IFERROR(INDEX(XLM!$F:$F,MATCH($A539,XLM!$A:$A,0))*INDEX('Control Panel'!$L:$L,MATCH('Index Volume'!$A539+1,'Control Panel'!$A:$A,1)),0)</f>
        <v>0</v>
      </c>
      <c r="M539" s="39">
        <f t="shared" si="202"/>
        <v>0</v>
      </c>
      <c r="N539" s="1" t="b">
        <f t="shared" si="203"/>
        <v>1</v>
      </c>
      <c r="O539" s="41">
        <f t="shared" si="204"/>
        <v>0</v>
      </c>
      <c r="Q539" s="7">
        <f t="shared" si="205"/>
        <v>0</v>
      </c>
      <c r="R539" s="7">
        <f t="shared" si="206"/>
        <v>0</v>
      </c>
      <c r="S539" s="7">
        <f t="shared" si="207"/>
        <v>0</v>
      </c>
      <c r="T539" s="7">
        <f t="shared" si="208"/>
        <v>0</v>
      </c>
      <c r="U539" s="7">
        <f t="shared" si="209"/>
        <v>0</v>
      </c>
      <c r="V539" s="7">
        <f t="shared" si="210"/>
        <v>0</v>
      </c>
      <c r="W539" s="7">
        <f t="shared" si="211"/>
        <v>0</v>
      </c>
      <c r="X539" s="7">
        <f t="shared" si="212"/>
        <v>0</v>
      </c>
      <c r="Y539" s="7">
        <f t="shared" si="213"/>
        <v>0</v>
      </c>
      <c r="Z539" s="7">
        <f t="shared" si="214"/>
        <v>0</v>
      </c>
      <c r="AA539" s="7">
        <f t="shared" si="215"/>
        <v>0</v>
      </c>
      <c r="AC539" s="7">
        <f t="shared" si="216"/>
        <v>0</v>
      </c>
      <c r="AD539" s="7">
        <f t="shared" si="217"/>
        <v>0</v>
      </c>
      <c r="AE539" s="7">
        <f t="shared" si="218"/>
        <v>0</v>
      </c>
      <c r="AF539" s="7">
        <f t="shared" si="219"/>
        <v>0</v>
      </c>
      <c r="AG539" s="7">
        <f t="shared" si="220"/>
        <v>0</v>
      </c>
      <c r="AH539" s="7">
        <f t="shared" si="221"/>
        <v>0</v>
      </c>
      <c r="AI539" s="7">
        <f t="shared" si="222"/>
        <v>0</v>
      </c>
      <c r="AJ539" s="7">
        <f t="shared" si="223"/>
        <v>0</v>
      </c>
      <c r="AK539" s="7">
        <f t="shared" si="224"/>
        <v>0</v>
      </c>
      <c r="AL539" s="7">
        <f t="shared" si="225"/>
        <v>0</v>
      </c>
      <c r="AM539" s="7">
        <f t="shared" si="226"/>
        <v>0</v>
      </c>
    </row>
    <row r="540" spans="1:39" hidden="1" x14ac:dyDescent="0.75">
      <c r="A540" s="3">
        <v>42178</v>
      </c>
      <c r="B540" s="37">
        <f>IFERROR(INDEX(BTC!$F:$F,MATCH($A540,BTC!$A:$A,0))*INDEX('Control Panel'!$B:$B,MATCH('Index Volume'!$A540+1,'Control Panel'!$A:$A,1)),0)</f>
        <v>0</v>
      </c>
      <c r="C540" s="37">
        <f>IFERROR(INDEX(XRP!$F:$F,MATCH($A540,XRP!$A:$A,0))*INDEX('Control Panel'!$C:$C,MATCH($A540+1,'Control Panel'!$A:$A,1)),0)</f>
        <v>0</v>
      </c>
      <c r="D540" s="37">
        <f>IFERROR(INDEX(LTC!$F:$F,MATCH($A540,LTC!$A:$A,0))*INDEX('Control Panel'!$D:$D,MATCH($A540+1,'Control Panel'!$A:$A,1)),0)</f>
        <v>0</v>
      </c>
      <c r="E540" s="37">
        <f>IFERROR(INDEX(ETC!$F:$F,MATCH($A540,ETC!$A:$A,0))*INDEX('Control Panel'!$E:$E,MATCH($A540+1,'Control Panel'!$A:$A,1)),0)</f>
        <v>0</v>
      </c>
      <c r="F540" s="37">
        <f>IFERROR(INDEX(ETH!$F:$F,MATCH($A540,ETH!$A:$A,0))*INDEX('Control Panel'!$F:$F,MATCH('Index Volume'!$A540+1,'Control Panel'!$A:$A,1)),0)</f>
        <v>0</v>
      </c>
      <c r="G540" s="37">
        <f>IFERROR(INDEX(BCH!$F:$F,MATCH($A540,BCH!$A:$A,0))*INDEX('Control Panel'!$G:$G,MATCH('Index Volume'!$A540+1,'Control Panel'!$A:$A,1)),0)</f>
        <v>0</v>
      </c>
      <c r="H540" s="37">
        <f>IFERROR(INDEX(XMR!$F:$F,MATCH($A540,XMR!$A:$A,0))*INDEX('Control Panel'!$H:$H,MATCH('Index Volume'!$A540+1,'Control Panel'!$A:$A,1)),0)</f>
        <v>0</v>
      </c>
      <c r="I540" s="37">
        <f>IFERROR(INDEX(ZEC!$F:$F,MATCH($A540,ZEC!$A:$A,0))*INDEX('Control Panel'!$I:$I,MATCH('Index Volume'!$A540+1,'Control Panel'!$A:$A,1)),0)</f>
        <v>0</v>
      </c>
      <c r="J540" s="37">
        <f>IFERROR(INDEX(EOS!$F:$F,MATCH($A540,EOS!$A:$A,0))*INDEX('Control Panel'!$J:$J,MATCH('Index Volume'!$A540+1,'Control Panel'!$A:$A,1)),0)</f>
        <v>0</v>
      </c>
      <c r="K540" s="37">
        <f>IFERROR(INDEX(DASH!$F:$F,MATCH($A540,DASH!$A:$A,0))*INDEX('Control Panel'!$K:$K,MATCH('Index Volume'!$A540+1,'Control Panel'!$A:$A,1)),0)</f>
        <v>0</v>
      </c>
      <c r="L540" s="37">
        <f>IFERROR(INDEX(XLM!$F:$F,MATCH($A540,XLM!$A:$A,0))*INDEX('Control Panel'!$L:$L,MATCH('Index Volume'!$A540+1,'Control Panel'!$A:$A,1)),0)</f>
        <v>0</v>
      </c>
      <c r="M540" s="39">
        <f t="shared" si="202"/>
        <v>0</v>
      </c>
      <c r="N540" s="1" t="b">
        <f t="shared" si="203"/>
        <v>1</v>
      </c>
      <c r="O540" s="41">
        <f t="shared" si="204"/>
        <v>0</v>
      </c>
      <c r="Q540" s="7">
        <f t="shared" si="205"/>
        <v>0</v>
      </c>
      <c r="R540" s="7">
        <f t="shared" si="206"/>
        <v>0</v>
      </c>
      <c r="S540" s="7">
        <f t="shared" si="207"/>
        <v>0</v>
      </c>
      <c r="T540" s="7">
        <f t="shared" si="208"/>
        <v>0</v>
      </c>
      <c r="U540" s="7">
        <f t="shared" si="209"/>
        <v>0</v>
      </c>
      <c r="V540" s="7">
        <f t="shared" si="210"/>
        <v>0</v>
      </c>
      <c r="W540" s="7">
        <f t="shared" si="211"/>
        <v>0</v>
      </c>
      <c r="X540" s="7">
        <f t="shared" si="212"/>
        <v>0</v>
      </c>
      <c r="Y540" s="7">
        <f t="shared" si="213"/>
        <v>0</v>
      </c>
      <c r="Z540" s="7">
        <f t="shared" si="214"/>
        <v>0</v>
      </c>
      <c r="AA540" s="7">
        <f t="shared" si="215"/>
        <v>0</v>
      </c>
      <c r="AC540" s="7">
        <f t="shared" si="216"/>
        <v>0</v>
      </c>
      <c r="AD540" s="7">
        <f t="shared" si="217"/>
        <v>0</v>
      </c>
      <c r="AE540" s="7">
        <f t="shared" si="218"/>
        <v>0</v>
      </c>
      <c r="AF540" s="7">
        <f t="shared" si="219"/>
        <v>0</v>
      </c>
      <c r="AG540" s="7">
        <f t="shared" si="220"/>
        <v>0</v>
      </c>
      <c r="AH540" s="7">
        <f t="shared" si="221"/>
        <v>0</v>
      </c>
      <c r="AI540" s="7">
        <f t="shared" si="222"/>
        <v>0</v>
      </c>
      <c r="AJ540" s="7">
        <f t="shared" si="223"/>
        <v>0</v>
      </c>
      <c r="AK540" s="7">
        <f t="shared" si="224"/>
        <v>0</v>
      </c>
      <c r="AL540" s="7">
        <f t="shared" si="225"/>
        <v>0</v>
      </c>
      <c r="AM540" s="7">
        <f t="shared" si="226"/>
        <v>0</v>
      </c>
    </row>
    <row r="541" spans="1:39" hidden="1" x14ac:dyDescent="0.75">
      <c r="A541" s="4">
        <v>42179</v>
      </c>
      <c r="B541" s="37">
        <f>IFERROR(INDEX(BTC!$F:$F,MATCH($A541,BTC!$A:$A,0))*INDEX('Control Panel'!$B:$B,MATCH('Index Volume'!$A541+1,'Control Panel'!$A:$A,1)),0)</f>
        <v>0</v>
      </c>
      <c r="C541" s="37">
        <f>IFERROR(INDEX(XRP!$F:$F,MATCH($A541,XRP!$A:$A,0))*INDEX('Control Panel'!$C:$C,MATCH($A541+1,'Control Panel'!$A:$A,1)),0)</f>
        <v>0</v>
      </c>
      <c r="D541" s="37">
        <f>IFERROR(INDEX(LTC!$F:$F,MATCH($A541,LTC!$A:$A,0))*INDEX('Control Panel'!$D:$D,MATCH($A541+1,'Control Panel'!$A:$A,1)),0)</f>
        <v>0</v>
      </c>
      <c r="E541" s="37">
        <f>IFERROR(INDEX(ETC!$F:$F,MATCH($A541,ETC!$A:$A,0))*INDEX('Control Panel'!$E:$E,MATCH($A541+1,'Control Panel'!$A:$A,1)),0)</f>
        <v>0</v>
      </c>
      <c r="F541" s="37">
        <f>IFERROR(INDEX(ETH!$F:$F,MATCH($A541,ETH!$A:$A,0))*INDEX('Control Panel'!$F:$F,MATCH('Index Volume'!$A541+1,'Control Panel'!$A:$A,1)),0)</f>
        <v>0</v>
      </c>
      <c r="G541" s="37">
        <f>IFERROR(INDEX(BCH!$F:$F,MATCH($A541,BCH!$A:$A,0))*INDEX('Control Panel'!$G:$G,MATCH('Index Volume'!$A541+1,'Control Panel'!$A:$A,1)),0)</f>
        <v>0</v>
      </c>
      <c r="H541" s="37">
        <f>IFERROR(INDEX(XMR!$F:$F,MATCH($A541,XMR!$A:$A,0))*INDEX('Control Panel'!$H:$H,MATCH('Index Volume'!$A541+1,'Control Panel'!$A:$A,1)),0)</f>
        <v>0</v>
      </c>
      <c r="I541" s="37">
        <f>IFERROR(INDEX(ZEC!$F:$F,MATCH($A541,ZEC!$A:$A,0))*INDEX('Control Panel'!$I:$I,MATCH('Index Volume'!$A541+1,'Control Panel'!$A:$A,1)),0)</f>
        <v>0</v>
      </c>
      <c r="J541" s="37">
        <f>IFERROR(INDEX(EOS!$F:$F,MATCH($A541,EOS!$A:$A,0))*INDEX('Control Panel'!$J:$J,MATCH('Index Volume'!$A541+1,'Control Panel'!$A:$A,1)),0)</f>
        <v>0</v>
      </c>
      <c r="K541" s="37">
        <f>IFERROR(INDEX(DASH!$F:$F,MATCH($A541,DASH!$A:$A,0))*INDEX('Control Panel'!$K:$K,MATCH('Index Volume'!$A541+1,'Control Panel'!$A:$A,1)),0)</f>
        <v>0</v>
      </c>
      <c r="L541" s="37">
        <f>IFERROR(INDEX(XLM!$F:$F,MATCH($A541,XLM!$A:$A,0))*INDEX('Control Panel'!$L:$L,MATCH('Index Volume'!$A541+1,'Control Panel'!$A:$A,1)),0)</f>
        <v>0</v>
      </c>
      <c r="M541" s="39">
        <f t="shared" si="202"/>
        <v>0</v>
      </c>
      <c r="N541" s="1" t="b">
        <f t="shared" si="203"/>
        <v>1</v>
      </c>
      <c r="O541" s="41">
        <f t="shared" si="204"/>
        <v>0</v>
      </c>
      <c r="Q541" s="7">
        <f t="shared" si="205"/>
        <v>0</v>
      </c>
      <c r="R541" s="7">
        <f t="shared" si="206"/>
        <v>0</v>
      </c>
      <c r="S541" s="7">
        <f t="shared" si="207"/>
        <v>0</v>
      </c>
      <c r="T541" s="7">
        <f t="shared" si="208"/>
        <v>0</v>
      </c>
      <c r="U541" s="7">
        <f t="shared" si="209"/>
        <v>0</v>
      </c>
      <c r="V541" s="7">
        <f t="shared" si="210"/>
        <v>0</v>
      </c>
      <c r="W541" s="7">
        <f t="shared" si="211"/>
        <v>0</v>
      </c>
      <c r="X541" s="7">
        <f t="shared" si="212"/>
        <v>0</v>
      </c>
      <c r="Y541" s="7">
        <f t="shared" si="213"/>
        <v>0</v>
      </c>
      <c r="Z541" s="7">
        <f t="shared" si="214"/>
        <v>0</v>
      </c>
      <c r="AA541" s="7">
        <f t="shared" si="215"/>
        <v>0</v>
      </c>
      <c r="AC541" s="7">
        <f t="shared" si="216"/>
        <v>0</v>
      </c>
      <c r="AD541" s="7">
        <f t="shared" si="217"/>
        <v>0</v>
      </c>
      <c r="AE541" s="7">
        <f t="shared" si="218"/>
        <v>0</v>
      </c>
      <c r="AF541" s="7">
        <f t="shared" si="219"/>
        <v>0</v>
      </c>
      <c r="AG541" s="7">
        <f t="shared" si="220"/>
        <v>0</v>
      </c>
      <c r="AH541" s="7">
        <f t="shared" si="221"/>
        <v>0</v>
      </c>
      <c r="AI541" s="7">
        <f t="shared" si="222"/>
        <v>0</v>
      </c>
      <c r="AJ541" s="7">
        <f t="shared" si="223"/>
        <v>0</v>
      </c>
      <c r="AK541" s="7">
        <f t="shared" si="224"/>
        <v>0</v>
      </c>
      <c r="AL541" s="7">
        <f t="shared" si="225"/>
        <v>0</v>
      </c>
      <c r="AM541" s="7">
        <f t="shared" si="226"/>
        <v>0</v>
      </c>
    </row>
    <row r="542" spans="1:39" hidden="1" x14ac:dyDescent="0.75">
      <c r="A542" s="3">
        <v>42180</v>
      </c>
      <c r="B542" s="37">
        <f>IFERROR(INDEX(BTC!$F:$F,MATCH($A542,BTC!$A:$A,0))*INDEX('Control Panel'!$B:$B,MATCH('Index Volume'!$A542+1,'Control Panel'!$A:$A,1)),0)</f>
        <v>0</v>
      </c>
      <c r="C542" s="37">
        <f>IFERROR(INDEX(XRP!$F:$F,MATCH($A542,XRP!$A:$A,0))*INDEX('Control Panel'!$C:$C,MATCH($A542+1,'Control Panel'!$A:$A,1)),0)</f>
        <v>0</v>
      </c>
      <c r="D542" s="37">
        <f>IFERROR(INDEX(LTC!$F:$F,MATCH($A542,LTC!$A:$A,0))*INDEX('Control Panel'!$D:$D,MATCH($A542+1,'Control Panel'!$A:$A,1)),0)</f>
        <v>0</v>
      </c>
      <c r="E542" s="37">
        <f>IFERROR(INDEX(ETC!$F:$F,MATCH($A542,ETC!$A:$A,0))*INDEX('Control Panel'!$E:$E,MATCH($A542+1,'Control Panel'!$A:$A,1)),0)</f>
        <v>0</v>
      </c>
      <c r="F542" s="37">
        <f>IFERROR(INDEX(ETH!$F:$F,MATCH($A542,ETH!$A:$A,0))*INDEX('Control Panel'!$F:$F,MATCH('Index Volume'!$A542+1,'Control Panel'!$A:$A,1)),0)</f>
        <v>0</v>
      </c>
      <c r="G542" s="37">
        <f>IFERROR(INDEX(BCH!$F:$F,MATCH($A542,BCH!$A:$A,0))*INDEX('Control Panel'!$G:$G,MATCH('Index Volume'!$A542+1,'Control Panel'!$A:$A,1)),0)</f>
        <v>0</v>
      </c>
      <c r="H542" s="37">
        <f>IFERROR(INDEX(XMR!$F:$F,MATCH($A542,XMR!$A:$A,0))*INDEX('Control Panel'!$H:$H,MATCH('Index Volume'!$A542+1,'Control Panel'!$A:$A,1)),0)</f>
        <v>0</v>
      </c>
      <c r="I542" s="37">
        <f>IFERROR(INDEX(ZEC!$F:$F,MATCH($A542,ZEC!$A:$A,0))*INDEX('Control Panel'!$I:$I,MATCH('Index Volume'!$A542+1,'Control Panel'!$A:$A,1)),0)</f>
        <v>0</v>
      </c>
      <c r="J542" s="37">
        <f>IFERROR(INDEX(EOS!$F:$F,MATCH($A542,EOS!$A:$A,0))*INDEX('Control Panel'!$J:$J,MATCH('Index Volume'!$A542+1,'Control Panel'!$A:$A,1)),0)</f>
        <v>0</v>
      </c>
      <c r="K542" s="37">
        <f>IFERROR(INDEX(DASH!$F:$F,MATCH($A542,DASH!$A:$A,0))*INDEX('Control Panel'!$K:$K,MATCH('Index Volume'!$A542+1,'Control Panel'!$A:$A,1)),0)</f>
        <v>0</v>
      </c>
      <c r="L542" s="37">
        <f>IFERROR(INDEX(XLM!$F:$F,MATCH($A542,XLM!$A:$A,0))*INDEX('Control Panel'!$L:$L,MATCH('Index Volume'!$A542+1,'Control Panel'!$A:$A,1)),0)</f>
        <v>0</v>
      </c>
      <c r="M542" s="39">
        <f t="shared" si="202"/>
        <v>0</v>
      </c>
      <c r="N542" s="1" t="b">
        <f t="shared" si="203"/>
        <v>1</v>
      </c>
      <c r="O542" s="41">
        <f t="shared" si="204"/>
        <v>0</v>
      </c>
      <c r="Q542" s="7">
        <f t="shared" si="205"/>
        <v>0</v>
      </c>
      <c r="R542" s="7">
        <f t="shared" si="206"/>
        <v>0</v>
      </c>
      <c r="S542" s="7">
        <f t="shared" si="207"/>
        <v>0</v>
      </c>
      <c r="T542" s="7">
        <f t="shared" si="208"/>
        <v>0</v>
      </c>
      <c r="U542" s="7">
        <f t="shared" si="209"/>
        <v>0</v>
      </c>
      <c r="V542" s="7">
        <f t="shared" si="210"/>
        <v>0</v>
      </c>
      <c r="W542" s="7">
        <f t="shared" si="211"/>
        <v>0</v>
      </c>
      <c r="X542" s="7">
        <f t="shared" si="212"/>
        <v>0</v>
      </c>
      <c r="Y542" s="7">
        <f t="shared" si="213"/>
        <v>0</v>
      </c>
      <c r="Z542" s="7">
        <f t="shared" si="214"/>
        <v>0</v>
      </c>
      <c r="AA542" s="7">
        <f t="shared" si="215"/>
        <v>0</v>
      </c>
      <c r="AC542" s="7">
        <f t="shared" si="216"/>
        <v>0</v>
      </c>
      <c r="AD542" s="7">
        <f t="shared" si="217"/>
        <v>0</v>
      </c>
      <c r="AE542" s="7">
        <f t="shared" si="218"/>
        <v>0</v>
      </c>
      <c r="AF542" s="7">
        <f t="shared" si="219"/>
        <v>0</v>
      </c>
      <c r="AG542" s="7">
        <f t="shared" si="220"/>
        <v>0</v>
      </c>
      <c r="AH542" s="7">
        <f t="shared" si="221"/>
        <v>0</v>
      </c>
      <c r="AI542" s="7">
        <f t="shared" si="222"/>
        <v>0</v>
      </c>
      <c r="AJ542" s="7">
        <f t="shared" si="223"/>
        <v>0</v>
      </c>
      <c r="AK542" s="7">
        <f t="shared" si="224"/>
        <v>0</v>
      </c>
      <c r="AL542" s="7">
        <f t="shared" si="225"/>
        <v>0</v>
      </c>
      <c r="AM542" s="7">
        <f t="shared" si="226"/>
        <v>0</v>
      </c>
    </row>
    <row r="543" spans="1:39" hidden="1" x14ac:dyDescent="0.75">
      <c r="A543" s="4">
        <v>42181</v>
      </c>
      <c r="B543" s="37">
        <f>IFERROR(INDEX(BTC!$F:$F,MATCH($A543,BTC!$A:$A,0))*INDEX('Control Panel'!$B:$B,MATCH('Index Volume'!$A543+1,'Control Panel'!$A:$A,1)),0)</f>
        <v>0</v>
      </c>
      <c r="C543" s="37">
        <f>IFERROR(INDEX(XRP!$F:$F,MATCH($A543,XRP!$A:$A,0))*INDEX('Control Panel'!$C:$C,MATCH($A543+1,'Control Panel'!$A:$A,1)),0)</f>
        <v>0</v>
      </c>
      <c r="D543" s="37">
        <f>IFERROR(INDEX(LTC!$F:$F,MATCH($A543,LTC!$A:$A,0))*INDEX('Control Panel'!$D:$D,MATCH($A543+1,'Control Panel'!$A:$A,1)),0)</f>
        <v>0</v>
      </c>
      <c r="E543" s="37">
        <f>IFERROR(INDEX(ETC!$F:$F,MATCH($A543,ETC!$A:$A,0))*INDEX('Control Panel'!$E:$E,MATCH($A543+1,'Control Panel'!$A:$A,1)),0)</f>
        <v>0</v>
      </c>
      <c r="F543" s="37">
        <f>IFERROR(INDEX(ETH!$F:$F,MATCH($A543,ETH!$A:$A,0))*INDEX('Control Panel'!$F:$F,MATCH('Index Volume'!$A543+1,'Control Panel'!$A:$A,1)),0)</f>
        <v>0</v>
      </c>
      <c r="G543" s="37">
        <f>IFERROR(INDEX(BCH!$F:$F,MATCH($A543,BCH!$A:$A,0))*INDEX('Control Panel'!$G:$G,MATCH('Index Volume'!$A543+1,'Control Panel'!$A:$A,1)),0)</f>
        <v>0</v>
      </c>
      <c r="H543" s="37">
        <f>IFERROR(INDEX(XMR!$F:$F,MATCH($A543,XMR!$A:$A,0))*INDEX('Control Panel'!$H:$H,MATCH('Index Volume'!$A543+1,'Control Panel'!$A:$A,1)),0)</f>
        <v>0</v>
      </c>
      <c r="I543" s="37">
        <f>IFERROR(INDEX(ZEC!$F:$F,MATCH($A543,ZEC!$A:$A,0))*INDEX('Control Panel'!$I:$I,MATCH('Index Volume'!$A543+1,'Control Panel'!$A:$A,1)),0)</f>
        <v>0</v>
      </c>
      <c r="J543" s="37">
        <f>IFERROR(INDEX(EOS!$F:$F,MATCH($A543,EOS!$A:$A,0))*INDEX('Control Panel'!$J:$J,MATCH('Index Volume'!$A543+1,'Control Panel'!$A:$A,1)),0)</f>
        <v>0</v>
      </c>
      <c r="K543" s="37">
        <f>IFERROR(INDEX(DASH!$F:$F,MATCH($A543,DASH!$A:$A,0))*INDEX('Control Panel'!$K:$K,MATCH('Index Volume'!$A543+1,'Control Panel'!$A:$A,1)),0)</f>
        <v>0</v>
      </c>
      <c r="L543" s="37">
        <f>IFERROR(INDEX(XLM!$F:$F,MATCH($A543,XLM!$A:$A,0))*INDEX('Control Panel'!$L:$L,MATCH('Index Volume'!$A543+1,'Control Panel'!$A:$A,1)),0)</f>
        <v>0</v>
      </c>
      <c r="M543" s="39">
        <f t="shared" si="202"/>
        <v>0</v>
      </c>
      <c r="N543" s="1" t="b">
        <f t="shared" si="203"/>
        <v>1</v>
      </c>
      <c r="O543" s="41">
        <f t="shared" si="204"/>
        <v>0</v>
      </c>
      <c r="Q543" s="7">
        <f t="shared" si="205"/>
        <v>0</v>
      </c>
      <c r="R543" s="7">
        <f t="shared" si="206"/>
        <v>0</v>
      </c>
      <c r="S543" s="7">
        <f t="shared" si="207"/>
        <v>0</v>
      </c>
      <c r="T543" s="7">
        <f t="shared" si="208"/>
        <v>0</v>
      </c>
      <c r="U543" s="7">
        <f t="shared" si="209"/>
        <v>0</v>
      </c>
      <c r="V543" s="7">
        <f t="shared" si="210"/>
        <v>0</v>
      </c>
      <c r="W543" s="7">
        <f t="shared" si="211"/>
        <v>0</v>
      </c>
      <c r="X543" s="7">
        <f t="shared" si="212"/>
        <v>0</v>
      </c>
      <c r="Y543" s="7">
        <f t="shared" si="213"/>
        <v>0</v>
      </c>
      <c r="Z543" s="7">
        <f t="shared" si="214"/>
        <v>0</v>
      </c>
      <c r="AA543" s="7">
        <f t="shared" si="215"/>
        <v>0</v>
      </c>
      <c r="AC543" s="7">
        <f t="shared" si="216"/>
        <v>0</v>
      </c>
      <c r="AD543" s="7">
        <f t="shared" si="217"/>
        <v>0</v>
      </c>
      <c r="AE543" s="7">
        <f t="shared" si="218"/>
        <v>0</v>
      </c>
      <c r="AF543" s="7">
        <f t="shared" si="219"/>
        <v>0</v>
      </c>
      <c r="AG543" s="7">
        <f t="shared" si="220"/>
        <v>0</v>
      </c>
      <c r="AH543" s="7">
        <f t="shared" si="221"/>
        <v>0</v>
      </c>
      <c r="AI543" s="7">
        <f t="shared" si="222"/>
        <v>0</v>
      </c>
      <c r="AJ543" s="7">
        <f t="shared" si="223"/>
        <v>0</v>
      </c>
      <c r="AK543" s="7">
        <f t="shared" si="224"/>
        <v>0</v>
      </c>
      <c r="AL543" s="7">
        <f t="shared" si="225"/>
        <v>0</v>
      </c>
      <c r="AM543" s="7">
        <f t="shared" si="226"/>
        <v>0</v>
      </c>
    </row>
    <row r="544" spans="1:39" hidden="1" x14ac:dyDescent="0.75">
      <c r="A544" s="3">
        <v>42182</v>
      </c>
      <c r="B544" s="37">
        <f>IFERROR(INDEX(BTC!$F:$F,MATCH($A544,BTC!$A:$A,0))*INDEX('Control Panel'!$B:$B,MATCH('Index Volume'!$A544+1,'Control Panel'!$A:$A,1)),0)</f>
        <v>0</v>
      </c>
      <c r="C544" s="37">
        <f>IFERROR(INDEX(XRP!$F:$F,MATCH($A544,XRP!$A:$A,0))*INDEX('Control Panel'!$C:$C,MATCH($A544+1,'Control Panel'!$A:$A,1)),0)</f>
        <v>0</v>
      </c>
      <c r="D544" s="37">
        <f>IFERROR(INDEX(LTC!$F:$F,MATCH($A544,LTC!$A:$A,0))*INDEX('Control Panel'!$D:$D,MATCH($A544+1,'Control Panel'!$A:$A,1)),0)</f>
        <v>0</v>
      </c>
      <c r="E544" s="37">
        <f>IFERROR(INDEX(ETC!$F:$F,MATCH($A544,ETC!$A:$A,0))*INDEX('Control Panel'!$E:$E,MATCH($A544+1,'Control Panel'!$A:$A,1)),0)</f>
        <v>0</v>
      </c>
      <c r="F544" s="37">
        <f>IFERROR(INDEX(ETH!$F:$F,MATCH($A544,ETH!$A:$A,0))*INDEX('Control Panel'!$F:$F,MATCH('Index Volume'!$A544+1,'Control Panel'!$A:$A,1)),0)</f>
        <v>0</v>
      </c>
      <c r="G544" s="37">
        <f>IFERROR(INDEX(BCH!$F:$F,MATCH($A544,BCH!$A:$A,0))*INDEX('Control Panel'!$G:$G,MATCH('Index Volume'!$A544+1,'Control Panel'!$A:$A,1)),0)</f>
        <v>0</v>
      </c>
      <c r="H544" s="37">
        <f>IFERROR(INDEX(XMR!$F:$F,MATCH($A544,XMR!$A:$A,0))*INDEX('Control Panel'!$H:$H,MATCH('Index Volume'!$A544+1,'Control Panel'!$A:$A,1)),0)</f>
        <v>0</v>
      </c>
      <c r="I544" s="37">
        <f>IFERROR(INDEX(ZEC!$F:$F,MATCH($A544,ZEC!$A:$A,0))*INDEX('Control Panel'!$I:$I,MATCH('Index Volume'!$A544+1,'Control Panel'!$A:$A,1)),0)</f>
        <v>0</v>
      </c>
      <c r="J544" s="37">
        <f>IFERROR(INDEX(EOS!$F:$F,MATCH($A544,EOS!$A:$A,0))*INDEX('Control Panel'!$J:$J,MATCH('Index Volume'!$A544+1,'Control Panel'!$A:$A,1)),0)</f>
        <v>0</v>
      </c>
      <c r="K544" s="37">
        <f>IFERROR(INDEX(DASH!$F:$F,MATCH($A544,DASH!$A:$A,0))*INDEX('Control Panel'!$K:$K,MATCH('Index Volume'!$A544+1,'Control Panel'!$A:$A,1)),0)</f>
        <v>0</v>
      </c>
      <c r="L544" s="37">
        <f>IFERROR(INDEX(XLM!$F:$F,MATCH($A544,XLM!$A:$A,0))*INDEX('Control Panel'!$L:$L,MATCH('Index Volume'!$A544+1,'Control Panel'!$A:$A,1)),0)</f>
        <v>0</v>
      </c>
      <c r="M544" s="39">
        <f t="shared" si="202"/>
        <v>0</v>
      </c>
      <c r="N544" s="1" t="b">
        <f t="shared" si="203"/>
        <v>1</v>
      </c>
      <c r="O544" s="41">
        <f t="shared" si="204"/>
        <v>0</v>
      </c>
      <c r="Q544" s="7">
        <f t="shared" si="205"/>
        <v>0</v>
      </c>
      <c r="R544" s="7">
        <f t="shared" si="206"/>
        <v>0</v>
      </c>
      <c r="S544" s="7">
        <f t="shared" si="207"/>
        <v>0</v>
      </c>
      <c r="T544" s="7">
        <f t="shared" si="208"/>
        <v>0</v>
      </c>
      <c r="U544" s="7">
        <f t="shared" si="209"/>
        <v>0</v>
      </c>
      <c r="V544" s="7">
        <f t="shared" si="210"/>
        <v>0</v>
      </c>
      <c r="W544" s="7">
        <f t="shared" si="211"/>
        <v>0</v>
      </c>
      <c r="X544" s="7">
        <f t="shared" si="212"/>
        <v>0</v>
      </c>
      <c r="Y544" s="7">
        <f t="shared" si="213"/>
        <v>0</v>
      </c>
      <c r="Z544" s="7">
        <f t="shared" si="214"/>
        <v>0</v>
      </c>
      <c r="AA544" s="7">
        <f t="shared" si="215"/>
        <v>0</v>
      </c>
      <c r="AC544" s="7">
        <f t="shared" si="216"/>
        <v>0</v>
      </c>
      <c r="AD544" s="7">
        <f t="shared" si="217"/>
        <v>0</v>
      </c>
      <c r="AE544" s="7">
        <f t="shared" si="218"/>
        <v>0</v>
      </c>
      <c r="AF544" s="7">
        <f t="shared" si="219"/>
        <v>0</v>
      </c>
      <c r="AG544" s="7">
        <f t="shared" si="220"/>
        <v>0</v>
      </c>
      <c r="AH544" s="7">
        <f t="shared" si="221"/>
        <v>0</v>
      </c>
      <c r="AI544" s="7">
        <f t="shared" si="222"/>
        <v>0</v>
      </c>
      <c r="AJ544" s="7">
        <f t="shared" si="223"/>
        <v>0</v>
      </c>
      <c r="AK544" s="7">
        <f t="shared" si="224"/>
        <v>0</v>
      </c>
      <c r="AL544" s="7">
        <f t="shared" si="225"/>
        <v>0</v>
      </c>
      <c r="AM544" s="7">
        <f t="shared" si="226"/>
        <v>0</v>
      </c>
    </row>
    <row r="545" spans="1:39" hidden="1" x14ac:dyDescent="0.75">
      <c r="A545" s="4">
        <v>42183</v>
      </c>
      <c r="B545" s="37">
        <f>IFERROR(INDEX(BTC!$F:$F,MATCH($A545,BTC!$A:$A,0))*INDEX('Control Panel'!$B:$B,MATCH('Index Volume'!$A545+1,'Control Panel'!$A:$A,1)),0)</f>
        <v>0</v>
      </c>
      <c r="C545" s="37">
        <f>IFERROR(INDEX(XRP!$F:$F,MATCH($A545,XRP!$A:$A,0))*INDEX('Control Panel'!$C:$C,MATCH($A545+1,'Control Panel'!$A:$A,1)),0)</f>
        <v>0</v>
      </c>
      <c r="D545" s="37">
        <f>IFERROR(INDEX(LTC!$F:$F,MATCH($A545,LTC!$A:$A,0))*INDEX('Control Panel'!$D:$D,MATCH($A545+1,'Control Panel'!$A:$A,1)),0)</f>
        <v>0</v>
      </c>
      <c r="E545" s="37">
        <f>IFERROR(INDEX(ETC!$F:$F,MATCH($A545,ETC!$A:$A,0))*INDEX('Control Panel'!$E:$E,MATCH($A545+1,'Control Panel'!$A:$A,1)),0)</f>
        <v>0</v>
      </c>
      <c r="F545" s="37">
        <f>IFERROR(INDEX(ETH!$F:$F,MATCH($A545,ETH!$A:$A,0))*INDEX('Control Panel'!$F:$F,MATCH('Index Volume'!$A545+1,'Control Panel'!$A:$A,1)),0)</f>
        <v>0</v>
      </c>
      <c r="G545" s="37">
        <f>IFERROR(INDEX(BCH!$F:$F,MATCH($A545,BCH!$A:$A,0))*INDEX('Control Panel'!$G:$G,MATCH('Index Volume'!$A545+1,'Control Panel'!$A:$A,1)),0)</f>
        <v>0</v>
      </c>
      <c r="H545" s="37">
        <f>IFERROR(INDEX(XMR!$F:$F,MATCH($A545,XMR!$A:$A,0))*INDEX('Control Panel'!$H:$H,MATCH('Index Volume'!$A545+1,'Control Panel'!$A:$A,1)),0)</f>
        <v>0</v>
      </c>
      <c r="I545" s="37">
        <f>IFERROR(INDEX(ZEC!$F:$F,MATCH($A545,ZEC!$A:$A,0))*INDEX('Control Panel'!$I:$I,MATCH('Index Volume'!$A545+1,'Control Panel'!$A:$A,1)),0)</f>
        <v>0</v>
      </c>
      <c r="J545" s="37">
        <f>IFERROR(INDEX(EOS!$F:$F,MATCH($A545,EOS!$A:$A,0))*INDEX('Control Panel'!$J:$J,MATCH('Index Volume'!$A545+1,'Control Panel'!$A:$A,1)),0)</f>
        <v>0</v>
      </c>
      <c r="K545" s="37">
        <f>IFERROR(INDEX(DASH!$F:$F,MATCH($A545,DASH!$A:$A,0))*INDEX('Control Panel'!$K:$K,MATCH('Index Volume'!$A545+1,'Control Panel'!$A:$A,1)),0)</f>
        <v>0</v>
      </c>
      <c r="L545" s="37">
        <f>IFERROR(INDEX(XLM!$F:$F,MATCH($A545,XLM!$A:$A,0))*INDEX('Control Panel'!$L:$L,MATCH('Index Volume'!$A545+1,'Control Panel'!$A:$A,1)),0)</f>
        <v>0</v>
      </c>
      <c r="M545" s="39">
        <f t="shared" si="202"/>
        <v>0</v>
      </c>
      <c r="N545" s="1" t="b">
        <f t="shared" si="203"/>
        <v>1</v>
      </c>
      <c r="O545" s="41">
        <f t="shared" si="204"/>
        <v>0</v>
      </c>
      <c r="Q545" s="7">
        <f t="shared" si="205"/>
        <v>0</v>
      </c>
      <c r="R545" s="7">
        <f t="shared" si="206"/>
        <v>0</v>
      </c>
      <c r="S545" s="7">
        <f t="shared" si="207"/>
        <v>0</v>
      </c>
      <c r="T545" s="7">
        <f t="shared" si="208"/>
        <v>0</v>
      </c>
      <c r="U545" s="7">
        <f t="shared" si="209"/>
        <v>0</v>
      </c>
      <c r="V545" s="7">
        <f t="shared" si="210"/>
        <v>0</v>
      </c>
      <c r="W545" s="7">
        <f t="shared" si="211"/>
        <v>0</v>
      </c>
      <c r="X545" s="7">
        <f t="shared" si="212"/>
        <v>0</v>
      </c>
      <c r="Y545" s="7">
        <f t="shared" si="213"/>
        <v>0</v>
      </c>
      <c r="Z545" s="7">
        <f t="shared" si="214"/>
        <v>0</v>
      </c>
      <c r="AA545" s="7">
        <f t="shared" si="215"/>
        <v>0</v>
      </c>
      <c r="AC545" s="7">
        <f t="shared" si="216"/>
        <v>0</v>
      </c>
      <c r="AD545" s="7">
        <f t="shared" si="217"/>
        <v>0</v>
      </c>
      <c r="AE545" s="7">
        <f t="shared" si="218"/>
        <v>0</v>
      </c>
      <c r="AF545" s="7">
        <f t="shared" si="219"/>
        <v>0</v>
      </c>
      <c r="AG545" s="7">
        <f t="shared" si="220"/>
        <v>0</v>
      </c>
      <c r="AH545" s="7">
        <f t="shared" si="221"/>
        <v>0</v>
      </c>
      <c r="AI545" s="7">
        <f t="shared" si="222"/>
        <v>0</v>
      </c>
      <c r="AJ545" s="7">
        <f t="shared" si="223"/>
        <v>0</v>
      </c>
      <c r="AK545" s="7">
        <f t="shared" si="224"/>
        <v>0</v>
      </c>
      <c r="AL545" s="7">
        <f t="shared" si="225"/>
        <v>0</v>
      </c>
      <c r="AM545" s="7">
        <f t="shared" si="226"/>
        <v>0</v>
      </c>
    </row>
    <row r="546" spans="1:39" hidden="1" x14ac:dyDescent="0.75">
      <c r="A546" s="3">
        <v>42184</v>
      </c>
      <c r="B546" s="37">
        <f>IFERROR(INDEX(BTC!$F:$F,MATCH($A546,BTC!$A:$A,0))*INDEX('Control Panel'!$B:$B,MATCH('Index Volume'!$A546+1,'Control Panel'!$A:$A,1)),0)</f>
        <v>0</v>
      </c>
      <c r="C546" s="37">
        <f>IFERROR(INDEX(XRP!$F:$F,MATCH($A546,XRP!$A:$A,0))*INDEX('Control Panel'!$C:$C,MATCH($A546+1,'Control Panel'!$A:$A,1)),0)</f>
        <v>0</v>
      </c>
      <c r="D546" s="37">
        <f>IFERROR(INDEX(LTC!$F:$F,MATCH($A546,LTC!$A:$A,0))*INDEX('Control Panel'!$D:$D,MATCH($A546+1,'Control Panel'!$A:$A,1)),0)</f>
        <v>0</v>
      </c>
      <c r="E546" s="37">
        <f>IFERROR(INDEX(ETC!$F:$F,MATCH($A546,ETC!$A:$A,0))*INDEX('Control Panel'!$E:$E,MATCH($A546+1,'Control Panel'!$A:$A,1)),0)</f>
        <v>0</v>
      </c>
      <c r="F546" s="37">
        <f>IFERROR(INDEX(ETH!$F:$F,MATCH($A546,ETH!$A:$A,0))*INDEX('Control Panel'!$F:$F,MATCH('Index Volume'!$A546+1,'Control Panel'!$A:$A,1)),0)</f>
        <v>0</v>
      </c>
      <c r="G546" s="37">
        <f>IFERROR(INDEX(BCH!$F:$F,MATCH($A546,BCH!$A:$A,0))*INDEX('Control Panel'!$G:$G,MATCH('Index Volume'!$A546+1,'Control Panel'!$A:$A,1)),0)</f>
        <v>0</v>
      </c>
      <c r="H546" s="37">
        <f>IFERROR(INDEX(XMR!$F:$F,MATCH($A546,XMR!$A:$A,0))*INDEX('Control Panel'!$H:$H,MATCH('Index Volume'!$A546+1,'Control Panel'!$A:$A,1)),0)</f>
        <v>0</v>
      </c>
      <c r="I546" s="37">
        <f>IFERROR(INDEX(ZEC!$F:$F,MATCH($A546,ZEC!$A:$A,0))*INDEX('Control Panel'!$I:$I,MATCH('Index Volume'!$A546+1,'Control Panel'!$A:$A,1)),0)</f>
        <v>0</v>
      </c>
      <c r="J546" s="37">
        <f>IFERROR(INDEX(EOS!$F:$F,MATCH($A546,EOS!$A:$A,0))*INDEX('Control Panel'!$J:$J,MATCH('Index Volume'!$A546+1,'Control Panel'!$A:$A,1)),0)</f>
        <v>0</v>
      </c>
      <c r="K546" s="37">
        <f>IFERROR(INDEX(DASH!$F:$F,MATCH($A546,DASH!$A:$A,0))*INDEX('Control Panel'!$K:$K,MATCH('Index Volume'!$A546+1,'Control Panel'!$A:$A,1)),0)</f>
        <v>0</v>
      </c>
      <c r="L546" s="37">
        <f>IFERROR(INDEX(XLM!$F:$F,MATCH($A546,XLM!$A:$A,0))*INDEX('Control Panel'!$L:$L,MATCH('Index Volume'!$A546+1,'Control Panel'!$A:$A,1)),0)</f>
        <v>0</v>
      </c>
      <c r="M546" s="39">
        <f t="shared" si="202"/>
        <v>0</v>
      </c>
      <c r="N546" s="1" t="b">
        <f t="shared" si="203"/>
        <v>1</v>
      </c>
      <c r="O546" s="41">
        <f t="shared" si="204"/>
        <v>0</v>
      </c>
      <c r="Q546" s="7">
        <f t="shared" si="205"/>
        <v>0</v>
      </c>
      <c r="R546" s="7">
        <f t="shared" si="206"/>
        <v>0</v>
      </c>
      <c r="S546" s="7">
        <f t="shared" si="207"/>
        <v>0</v>
      </c>
      <c r="T546" s="7">
        <f t="shared" si="208"/>
        <v>0</v>
      </c>
      <c r="U546" s="7">
        <f t="shared" si="209"/>
        <v>0</v>
      </c>
      <c r="V546" s="7">
        <f t="shared" si="210"/>
        <v>0</v>
      </c>
      <c r="W546" s="7">
        <f t="shared" si="211"/>
        <v>0</v>
      </c>
      <c r="X546" s="7">
        <f t="shared" si="212"/>
        <v>0</v>
      </c>
      <c r="Y546" s="7">
        <f t="shared" si="213"/>
        <v>0</v>
      </c>
      <c r="Z546" s="7">
        <f t="shared" si="214"/>
        <v>0</v>
      </c>
      <c r="AA546" s="7">
        <f t="shared" si="215"/>
        <v>0</v>
      </c>
      <c r="AC546" s="7">
        <f t="shared" si="216"/>
        <v>0</v>
      </c>
      <c r="AD546" s="7">
        <f t="shared" si="217"/>
        <v>0</v>
      </c>
      <c r="AE546" s="7">
        <f t="shared" si="218"/>
        <v>0</v>
      </c>
      <c r="AF546" s="7">
        <f t="shared" si="219"/>
        <v>0</v>
      </c>
      <c r="AG546" s="7">
        <f t="shared" si="220"/>
        <v>0</v>
      </c>
      <c r="AH546" s="7">
        <f t="shared" si="221"/>
        <v>0</v>
      </c>
      <c r="AI546" s="7">
        <f t="shared" si="222"/>
        <v>0</v>
      </c>
      <c r="AJ546" s="7">
        <f t="shared" si="223"/>
        <v>0</v>
      </c>
      <c r="AK546" s="7">
        <f t="shared" si="224"/>
        <v>0</v>
      </c>
      <c r="AL546" s="7">
        <f t="shared" si="225"/>
        <v>0</v>
      </c>
      <c r="AM546" s="7">
        <f t="shared" si="226"/>
        <v>0</v>
      </c>
    </row>
    <row r="547" spans="1:39" hidden="1" x14ac:dyDescent="0.75">
      <c r="A547" s="4">
        <v>42185</v>
      </c>
      <c r="B547" s="37">
        <f>IFERROR(INDEX(BTC!$F:$F,MATCH($A547,BTC!$A:$A,0))*INDEX('Control Panel'!$B:$B,MATCH('Index Volume'!$A547+1,'Control Panel'!$A:$A,1)),0)</f>
        <v>0</v>
      </c>
      <c r="C547" s="37">
        <f>IFERROR(INDEX(XRP!$F:$F,MATCH($A547,XRP!$A:$A,0))*INDEX('Control Panel'!$C:$C,MATCH($A547+1,'Control Panel'!$A:$A,1)),0)</f>
        <v>0</v>
      </c>
      <c r="D547" s="37">
        <f>IFERROR(INDEX(LTC!$F:$F,MATCH($A547,LTC!$A:$A,0))*INDEX('Control Panel'!$D:$D,MATCH($A547+1,'Control Panel'!$A:$A,1)),0)</f>
        <v>0</v>
      </c>
      <c r="E547" s="37">
        <f>IFERROR(INDEX(ETC!$F:$F,MATCH($A547,ETC!$A:$A,0))*INDEX('Control Panel'!$E:$E,MATCH($A547+1,'Control Panel'!$A:$A,1)),0)</f>
        <v>0</v>
      </c>
      <c r="F547" s="37">
        <f>IFERROR(INDEX(ETH!$F:$F,MATCH($A547,ETH!$A:$A,0))*INDEX('Control Panel'!$F:$F,MATCH('Index Volume'!$A547+1,'Control Panel'!$A:$A,1)),0)</f>
        <v>0</v>
      </c>
      <c r="G547" s="37">
        <f>IFERROR(INDEX(BCH!$F:$F,MATCH($A547,BCH!$A:$A,0))*INDEX('Control Panel'!$G:$G,MATCH('Index Volume'!$A547+1,'Control Panel'!$A:$A,1)),0)</f>
        <v>0</v>
      </c>
      <c r="H547" s="37">
        <f>IFERROR(INDEX(XMR!$F:$F,MATCH($A547,XMR!$A:$A,0))*INDEX('Control Panel'!$H:$H,MATCH('Index Volume'!$A547+1,'Control Panel'!$A:$A,1)),0)</f>
        <v>0</v>
      </c>
      <c r="I547" s="37">
        <f>IFERROR(INDEX(ZEC!$F:$F,MATCH($A547,ZEC!$A:$A,0))*INDEX('Control Panel'!$I:$I,MATCH('Index Volume'!$A547+1,'Control Panel'!$A:$A,1)),0)</f>
        <v>0</v>
      </c>
      <c r="J547" s="37">
        <f>IFERROR(INDEX(EOS!$F:$F,MATCH($A547,EOS!$A:$A,0))*INDEX('Control Panel'!$J:$J,MATCH('Index Volume'!$A547+1,'Control Panel'!$A:$A,1)),0)</f>
        <v>0</v>
      </c>
      <c r="K547" s="37">
        <f>IFERROR(INDEX(DASH!$F:$F,MATCH($A547,DASH!$A:$A,0))*INDEX('Control Panel'!$K:$K,MATCH('Index Volume'!$A547+1,'Control Panel'!$A:$A,1)),0)</f>
        <v>0</v>
      </c>
      <c r="L547" s="37">
        <f>IFERROR(INDEX(XLM!$F:$F,MATCH($A547,XLM!$A:$A,0))*INDEX('Control Panel'!$L:$L,MATCH('Index Volume'!$A547+1,'Control Panel'!$A:$A,1)),0)</f>
        <v>0</v>
      </c>
      <c r="M547" s="39">
        <f t="shared" si="202"/>
        <v>0</v>
      </c>
      <c r="N547" s="1" t="b">
        <f t="shared" si="203"/>
        <v>1</v>
      </c>
      <c r="O547" s="41">
        <f t="shared" si="204"/>
        <v>0</v>
      </c>
      <c r="Q547" s="7">
        <f t="shared" si="205"/>
        <v>0</v>
      </c>
      <c r="R547" s="7">
        <f t="shared" si="206"/>
        <v>0</v>
      </c>
      <c r="S547" s="7">
        <f t="shared" si="207"/>
        <v>0</v>
      </c>
      <c r="T547" s="7">
        <f t="shared" si="208"/>
        <v>0</v>
      </c>
      <c r="U547" s="7">
        <f t="shared" si="209"/>
        <v>0</v>
      </c>
      <c r="V547" s="7">
        <f t="shared" si="210"/>
        <v>0</v>
      </c>
      <c r="W547" s="7">
        <f t="shared" si="211"/>
        <v>0</v>
      </c>
      <c r="X547" s="7">
        <f t="shared" si="212"/>
        <v>0</v>
      </c>
      <c r="Y547" s="7">
        <f t="shared" si="213"/>
        <v>0</v>
      </c>
      <c r="Z547" s="7">
        <f t="shared" si="214"/>
        <v>0</v>
      </c>
      <c r="AA547" s="7">
        <f t="shared" si="215"/>
        <v>0</v>
      </c>
      <c r="AC547" s="7">
        <f t="shared" si="216"/>
        <v>0</v>
      </c>
      <c r="AD547" s="7">
        <f t="shared" si="217"/>
        <v>0</v>
      </c>
      <c r="AE547" s="7">
        <f t="shared" si="218"/>
        <v>0</v>
      </c>
      <c r="AF547" s="7">
        <f t="shared" si="219"/>
        <v>0</v>
      </c>
      <c r="AG547" s="7">
        <f t="shared" si="220"/>
        <v>0</v>
      </c>
      <c r="AH547" s="7">
        <f t="shared" si="221"/>
        <v>0</v>
      </c>
      <c r="AI547" s="7">
        <f t="shared" si="222"/>
        <v>0</v>
      </c>
      <c r="AJ547" s="7">
        <f t="shared" si="223"/>
        <v>0</v>
      </c>
      <c r="AK547" s="7">
        <f t="shared" si="224"/>
        <v>0</v>
      </c>
      <c r="AL547" s="7">
        <f t="shared" si="225"/>
        <v>0</v>
      </c>
      <c r="AM547" s="7">
        <f t="shared" si="226"/>
        <v>0</v>
      </c>
    </row>
    <row r="548" spans="1:39" hidden="1" x14ac:dyDescent="0.75">
      <c r="A548" s="3">
        <v>42186</v>
      </c>
      <c r="B548" s="37">
        <f>IFERROR(INDEX(BTC!$F:$F,MATCH($A548,BTC!$A:$A,0))*INDEX('Control Panel'!$B:$B,MATCH('Index Volume'!$A548+1,'Control Panel'!$A:$A,1)),0)</f>
        <v>0</v>
      </c>
      <c r="C548" s="37">
        <f>IFERROR(INDEX(XRP!$F:$F,MATCH($A548,XRP!$A:$A,0))*INDEX('Control Panel'!$C:$C,MATCH($A548+1,'Control Panel'!$A:$A,1)),0)</f>
        <v>0</v>
      </c>
      <c r="D548" s="37">
        <f>IFERROR(INDEX(LTC!$F:$F,MATCH($A548,LTC!$A:$A,0))*INDEX('Control Panel'!$D:$D,MATCH($A548+1,'Control Panel'!$A:$A,1)),0)</f>
        <v>0</v>
      </c>
      <c r="E548" s="37">
        <f>IFERROR(INDEX(ETC!$F:$F,MATCH($A548,ETC!$A:$A,0))*INDEX('Control Panel'!$E:$E,MATCH($A548+1,'Control Panel'!$A:$A,1)),0)</f>
        <v>0</v>
      </c>
      <c r="F548" s="37">
        <f>IFERROR(INDEX(ETH!$F:$F,MATCH($A548,ETH!$A:$A,0))*INDEX('Control Panel'!$F:$F,MATCH('Index Volume'!$A548+1,'Control Panel'!$A:$A,1)),0)</f>
        <v>0</v>
      </c>
      <c r="G548" s="37">
        <f>IFERROR(INDEX(BCH!$F:$F,MATCH($A548,BCH!$A:$A,0))*INDEX('Control Panel'!$G:$G,MATCH('Index Volume'!$A548+1,'Control Panel'!$A:$A,1)),0)</f>
        <v>0</v>
      </c>
      <c r="H548" s="37">
        <f>IFERROR(INDEX(XMR!$F:$F,MATCH($A548,XMR!$A:$A,0))*INDEX('Control Panel'!$H:$H,MATCH('Index Volume'!$A548+1,'Control Panel'!$A:$A,1)),0)</f>
        <v>0</v>
      </c>
      <c r="I548" s="37">
        <f>IFERROR(INDEX(ZEC!$F:$F,MATCH($A548,ZEC!$A:$A,0))*INDEX('Control Panel'!$I:$I,MATCH('Index Volume'!$A548+1,'Control Panel'!$A:$A,1)),0)</f>
        <v>0</v>
      </c>
      <c r="J548" s="37">
        <f>IFERROR(INDEX(EOS!$F:$F,MATCH($A548,EOS!$A:$A,0))*INDEX('Control Panel'!$J:$J,MATCH('Index Volume'!$A548+1,'Control Panel'!$A:$A,1)),0)</f>
        <v>0</v>
      </c>
      <c r="K548" s="37">
        <f>IFERROR(INDEX(DASH!$F:$F,MATCH($A548,DASH!$A:$A,0))*INDEX('Control Panel'!$K:$K,MATCH('Index Volume'!$A548+1,'Control Panel'!$A:$A,1)),0)</f>
        <v>0</v>
      </c>
      <c r="L548" s="37">
        <f>IFERROR(INDEX(XLM!$F:$F,MATCH($A548,XLM!$A:$A,0))*INDEX('Control Panel'!$L:$L,MATCH('Index Volume'!$A548+1,'Control Panel'!$A:$A,1)),0)</f>
        <v>0</v>
      </c>
      <c r="M548" s="39">
        <f t="shared" si="202"/>
        <v>0</v>
      </c>
      <c r="N548" s="1" t="b">
        <f t="shared" si="203"/>
        <v>1</v>
      </c>
      <c r="O548" s="41">
        <f t="shared" si="204"/>
        <v>0</v>
      </c>
      <c r="Q548" s="7">
        <f t="shared" si="205"/>
        <v>0</v>
      </c>
      <c r="R548" s="7">
        <f t="shared" si="206"/>
        <v>0</v>
      </c>
      <c r="S548" s="7">
        <f t="shared" si="207"/>
        <v>0</v>
      </c>
      <c r="T548" s="7">
        <f t="shared" si="208"/>
        <v>0</v>
      </c>
      <c r="U548" s="7">
        <f t="shared" si="209"/>
        <v>0</v>
      </c>
      <c r="V548" s="7">
        <f t="shared" si="210"/>
        <v>0</v>
      </c>
      <c r="W548" s="7">
        <f t="shared" si="211"/>
        <v>0</v>
      </c>
      <c r="X548" s="7">
        <f t="shared" si="212"/>
        <v>0</v>
      </c>
      <c r="Y548" s="7">
        <f t="shared" si="213"/>
        <v>0</v>
      </c>
      <c r="Z548" s="7">
        <f t="shared" si="214"/>
        <v>0</v>
      </c>
      <c r="AA548" s="7">
        <f t="shared" si="215"/>
        <v>0</v>
      </c>
      <c r="AC548" s="7">
        <f t="shared" si="216"/>
        <v>0</v>
      </c>
      <c r="AD548" s="7">
        <f t="shared" si="217"/>
        <v>0</v>
      </c>
      <c r="AE548" s="7">
        <f t="shared" si="218"/>
        <v>0</v>
      </c>
      <c r="AF548" s="7">
        <f t="shared" si="219"/>
        <v>0</v>
      </c>
      <c r="AG548" s="7">
        <f t="shared" si="220"/>
        <v>0</v>
      </c>
      <c r="AH548" s="7">
        <f t="shared" si="221"/>
        <v>0</v>
      </c>
      <c r="AI548" s="7">
        <f t="shared" si="222"/>
        <v>0</v>
      </c>
      <c r="AJ548" s="7">
        <f t="shared" si="223"/>
        <v>0</v>
      </c>
      <c r="AK548" s="7">
        <f t="shared" si="224"/>
        <v>0</v>
      </c>
      <c r="AL548" s="7">
        <f t="shared" si="225"/>
        <v>0</v>
      </c>
      <c r="AM548" s="7">
        <f t="shared" si="226"/>
        <v>0</v>
      </c>
    </row>
    <row r="549" spans="1:39" hidden="1" x14ac:dyDescent="0.75">
      <c r="A549" s="4">
        <v>42187</v>
      </c>
      <c r="B549" s="37">
        <f>IFERROR(INDEX(BTC!$F:$F,MATCH($A549,BTC!$A:$A,0))*INDEX('Control Panel'!$B:$B,MATCH('Index Volume'!$A549+1,'Control Panel'!$A:$A,1)),0)</f>
        <v>0</v>
      </c>
      <c r="C549" s="37">
        <f>IFERROR(INDEX(XRP!$F:$F,MATCH($A549,XRP!$A:$A,0))*INDEX('Control Panel'!$C:$C,MATCH($A549+1,'Control Panel'!$A:$A,1)),0)</f>
        <v>0</v>
      </c>
      <c r="D549" s="37">
        <f>IFERROR(INDEX(LTC!$F:$F,MATCH($A549,LTC!$A:$A,0))*INDEX('Control Panel'!$D:$D,MATCH($A549+1,'Control Panel'!$A:$A,1)),0)</f>
        <v>0</v>
      </c>
      <c r="E549" s="37">
        <f>IFERROR(INDEX(ETC!$F:$F,MATCH($A549,ETC!$A:$A,0))*INDEX('Control Panel'!$E:$E,MATCH($A549+1,'Control Panel'!$A:$A,1)),0)</f>
        <v>0</v>
      </c>
      <c r="F549" s="37">
        <f>IFERROR(INDEX(ETH!$F:$F,MATCH($A549,ETH!$A:$A,0))*INDEX('Control Panel'!$F:$F,MATCH('Index Volume'!$A549+1,'Control Panel'!$A:$A,1)),0)</f>
        <v>0</v>
      </c>
      <c r="G549" s="37">
        <f>IFERROR(INDEX(BCH!$F:$F,MATCH($A549,BCH!$A:$A,0))*INDEX('Control Panel'!$G:$G,MATCH('Index Volume'!$A549+1,'Control Panel'!$A:$A,1)),0)</f>
        <v>0</v>
      </c>
      <c r="H549" s="37">
        <f>IFERROR(INDEX(XMR!$F:$F,MATCH($A549,XMR!$A:$A,0))*INDEX('Control Panel'!$H:$H,MATCH('Index Volume'!$A549+1,'Control Panel'!$A:$A,1)),0)</f>
        <v>0</v>
      </c>
      <c r="I549" s="37">
        <f>IFERROR(INDEX(ZEC!$F:$F,MATCH($A549,ZEC!$A:$A,0))*INDEX('Control Panel'!$I:$I,MATCH('Index Volume'!$A549+1,'Control Panel'!$A:$A,1)),0)</f>
        <v>0</v>
      </c>
      <c r="J549" s="37">
        <f>IFERROR(INDEX(EOS!$F:$F,MATCH($A549,EOS!$A:$A,0))*INDEX('Control Panel'!$J:$J,MATCH('Index Volume'!$A549+1,'Control Panel'!$A:$A,1)),0)</f>
        <v>0</v>
      </c>
      <c r="K549" s="37">
        <f>IFERROR(INDEX(DASH!$F:$F,MATCH($A549,DASH!$A:$A,0))*INDEX('Control Panel'!$K:$K,MATCH('Index Volume'!$A549+1,'Control Panel'!$A:$A,1)),0)</f>
        <v>0</v>
      </c>
      <c r="L549" s="37">
        <f>IFERROR(INDEX(XLM!$F:$F,MATCH($A549,XLM!$A:$A,0))*INDEX('Control Panel'!$L:$L,MATCH('Index Volume'!$A549+1,'Control Panel'!$A:$A,1)),0)</f>
        <v>0</v>
      </c>
      <c r="M549" s="39">
        <f t="shared" si="202"/>
        <v>0</v>
      </c>
      <c r="N549" s="1" t="b">
        <f t="shared" si="203"/>
        <v>1</v>
      </c>
      <c r="O549" s="41">
        <f t="shared" si="204"/>
        <v>0</v>
      </c>
      <c r="Q549" s="7">
        <f t="shared" si="205"/>
        <v>0</v>
      </c>
      <c r="R549" s="7">
        <f t="shared" si="206"/>
        <v>0</v>
      </c>
      <c r="S549" s="7">
        <f t="shared" si="207"/>
        <v>0</v>
      </c>
      <c r="T549" s="7">
        <f t="shared" si="208"/>
        <v>0</v>
      </c>
      <c r="U549" s="7">
        <f t="shared" si="209"/>
        <v>0</v>
      </c>
      <c r="V549" s="7">
        <f t="shared" si="210"/>
        <v>0</v>
      </c>
      <c r="W549" s="7">
        <f t="shared" si="211"/>
        <v>0</v>
      </c>
      <c r="X549" s="7">
        <f t="shared" si="212"/>
        <v>0</v>
      </c>
      <c r="Y549" s="7">
        <f t="shared" si="213"/>
        <v>0</v>
      </c>
      <c r="Z549" s="7">
        <f t="shared" si="214"/>
        <v>0</v>
      </c>
      <c r="AA549" s="7">
        <f t="shared" si="215"/>
        <v>0</v>
      </c>
      <c r="AC549" s="7">
        <f t="shared" si="216"/>
        <v>0</v>
      </c>
      <c r="AD549" s="7">
        <f t="shared" si="217"/>
        <v>0</v>
      </c>
      <c r="AE549" s="7">
        <f t="shared" si="218"/>
        <v>0</v>
      </c>
      <c r="AF549" s="7">
        <f t="shared" si="219"/>
        <v>0</v>
      </c>
      <c r="AG549" s="7">
        <f t="shared" si="220"/>
        <v>0</v>
      </c>
      <c r="AH549" s="7">
        <f t="shared" si="221"/>
        <v>0</v>
      </c>
      <c r="AI549" s="7">
        <f t="shared" si="222"/>
        <v>0</v>
      </c>
      <c r="AJ549" s="7">
        <f t="shared" si="223"/>
        <v>0</v>
      </c>
      <c r="AK549" s="7">
        <f t="shared" si="224"/>
        <v>0</v>
      </c>
      <c r="AL549" s="7">
        <f t="shared" si="225"/>
        <v>0</v>
      </c>
      <c r="AM549" s="7">
        <f t="shared" si="226"/>
        <v>0</v>
      </c>
    </row>
    <row r="550" spans="1:39" hidden="1" x14ac:dyDescent="0.75">
      <c r="A550" s="3">
        <v>42188</v>
      </c>
      <c r="B550" s="37">
        <f>IFERROR(INDEX(BTC!$F:$F,MATCH($A550,BTC!$A:$A,0))*INDEX('Control Panel'!$B:$B,MATCH('Index Volume'!$A550+1,'Control Panel'!$A:$A,1)),0)</f>
        <v>0</v>
      </c>
      <c r="C550" s="37">
        <f>IFERROR(INDEX(XRP!$F:$F,MATCH($A550,XRP!$A:$A,0))*INDEX('Control Panel'!$C:$C,MATCH($A550+1,'Control Panel'!$A:$A,1)),0)</f>
        <v>0</v>
      </c>
      <c r="D550" s="37">
        <f>IFERROR(INDEX(LTC!$F:$F,MATCH($A550,LTC!$A:$A,0))*INDEX('Control Panel'!$D:$D,MATCH($A550+1,'Control Panel'!$A:$A,1)),0)</f>
        <v>0</v>
      </c>
      <c r="E550" s="37">
        <f>IFERROR(INDEX(ETC!$F:$F,MATCH($A550,ETC!$A:$A,0))*INDEX('Control Panel'!$E:$E,MATCH($A550+1,'Control Panel'!$A:$A,1)),0)</f>
        <v>0</v>
      </c>
      <c r="F550" s="37">
        <f>IFERROR(INDEX(ETH!$F:$F,MATCH($A550,ETH!$A:$A,0))*INDEX('Control Panel'!$F:$F,MATCH('Index Volume'!$A550+1,'Control Panel'!$A:$A,1)),0)</f>
        <v>0</v>
      </c>
      <c r="G550" s="37">
        <f>IFERROR(INDEX(BCH!$F:$F,MATCH($A550,BCH!$A:$A,0))*INDEX('Control Panel'!$G:$G,MATCH('Index Volume'!$A550+1,'Control Panel'!$A:$A,1)),0)</f>
        <v>0</v>
      </c>
      <c r="H550" s="37">
        <f>IFERROR(INDEX(XMR!$F:$F,MATCH($A550,XMR!$A:$A,0))*INDEX('Control Panel'!$H:$H,MATCH('Index Volume'!$A550+1,'Control Panel'!$A:$A,1)),0)</f>
        <v>0</v>
      </c>
      <c r="I550" s="37">
        <f>IFERROR(INDEX(ZEC!$F:$F,MATCH($A550,ZEC!$A:$A,0))*INDEX('Control Panel'!$I:$I,MATCH('Index Volume'!$A550+1,'Control Panel'!$A:$A,1)),0)</f>
        <v>0</v>
      </c>
      <c r="J550" s="37">
        <f>IFERROR(INDEX(EOS!$F:$F,MATCH($A550,EOS!$A:$A,0))*INDEX('Control Panel'!$J:$J,MATCH('Index Volume'!$A550+1,'Control Panel'!$A:$A,1)),0)</f>
        <v>0</v>
      </c>
      <c r="K550" s="37">
        <f>IFERROR(INDEX(DASH!$F:$F,MATCH($A550,DASH!$A:$A,0))*INDEX('Control Panel'!$K:$K,MATCH('Index Volume'!$A550+1,'Control Panel'!$A:$A,1)),0)</f>
        <v>0</v>
      </c>
      <c r="L550" s="37">
        <f>IFERROR(INDEX(XLM!$F:$F,MATCH($A550,XLM!$A:$A,0))*INDEX('Control Panel'!$L:$L,MATCH('Index Volume'!$A550+1,'Control Panel'!$A:$A,1)),0)</f>
        <v>0</v>
      </c>
      <c r="M550" s="39">
        <f t="shared" si="202"/>
        <v>0</v>
      </c>
      <c r="N550" s="1" t="b">
        <f t="shared" si="203"/>
        <v>1</v>
      </c>
      <c r="O550" s="41">
        <f t="shared" si="204"/>
        <v>0</v>
      </c>
      <c r="Q550" s="7">
        <f t="shared" si="205"/>
        <v>0</v>
      </c>
      <c r="R550" s="7">
        <f t="shared" si="206"/>
        <v>0</v>
      </c>
      <c r="S550" s="7">
        <f t="shared" si="207"/>
        <v>0</v>
      </c>
      <c r="T550" s="7">
        <f t="shared" si="208"/>
        <v>0</v>
      </c>
      <c r="U550" s="7">
        <f t="shared" si="209"/>
        <v>0</v>
      </c>
      <c r="V550" s="7">
        <f t="shared" si="210"/>
        <v>0</v>
      </c>
      <c r="W550" s="7">
        <f t="shared" si="211"/>
        <v>0</v>
      </c>
      <c r="X550" s="7">
        <f t="shared" si="212"/>
        <v>0</v>
      </c>
      <c r="Y550" s="7">
        <f t="shared" si="213"/>
        <v>0</v>
      </c>
      <c r="Z550" s="7">
        <f t="shared" si="214"/>
        <v>0</v>
      </c>
      <c r="AA550" s="7">
        <f t="shared" si="215"/>
        <v>0</v>
      </c>
      <c r="AC550" s="7">
        <f t="shared" si="216"/>
        <v>0</v>
      </c>
      <c r="AD550" s="7">
        <f t="shared" si="217"/>
        <v>0</v>
      </c>
      <c r="AE550" s="7">
        <f t="shared" si="218"/>
        <v>0</v>
      </c>
      <c r="AF550" s="7">
        <f t="shared" si="219"/>
        <v>0</v>
      </c>
      <c r="AG550" s="7">
        <f t="shared" si="220"/>
        <v>0</v>
      </c>
      <c r="AH550" s="7">
        <f t="shared" si="221"/>
        <v>0</v>
      </c>
      <c r="AI550" s="7">
        <f t="shared" si="222"/>
        <v>0</v>
      </c>
      <c r="AJ550" s="7">
        <f t="shared" si="223"/>
        <v>0</v>
      </c>
      <c r="AK550" s="7">
        <f t="shared" si="224"/>
        <v>0</v>
      </c>
      <c r="AL550" s="7">
        <f t="shared" si="225"/>
        <v>0</v>
      </c>
      <c r="AM550" s="7">
        <f t="shared" si="226"/>
        <v>0</v>
      </c>
    </row>
    <row r="551" spans="1:39" hidden="1" x14ac:dyDescent="0.75">
      <c r="A551" s="4">
        <v>42189</v>
      </c>
      <c r="B551" s="37">
        <f>IFERROR(INDEX(BTC!$F:$F,MATCH($A551,BTC!$A:$A,0))*INDEX('Control Panel'!$B:$B,MATCH('Index Volume'!$A551+1,'Control Panel'!$A:$A,1)),0)</f>
        <v>0</v>
      </c>
      <c r="C551" s="37">
        <f>IFERROR(INDEX(XRP!$F:$F,MATCH($A551,XRP!$A:$A,0))*INDEX('Control Panel'!$C:$C,MATCH($A551+1,'Control Panel'!$A:$A,1)),0)</f>
        <v>0</v>
      </c>
      <c r="D551" s="37">
        <f>IFERROR(INDEX(LTC!$F:$F,MATCH($A551,LTC!$A:$A,0))*INDEX('Control Panel'!$D:$D,MATCH($A551+1,'Control Panel'!$A:$A,1)),0)</f>
        <v>0</v>
      </c>
      <c r="E551" s="37">
        <f>IFERROR(INDEX(ETC!$F:$F,MATCH($A551,ETC!$A:$A,0))*INDEX('Control Panel'!$E:$E,MATCH($A551+1,'Control Panel'!$A:$A,1)),0)</f>
        <v>0</v>
      </c>
      <c r="F551" s="37">
        <f>IFERROR(INDEX(ETH!$F:$F,MATCH($A551,ETH!$A:$A,0))*INDEX('Control Panel'!$F:$F,MATCH('Index Volume'!$A551+1,'Control Panel'!$A:$A,1)),0)</f>
        <v>0</v>
      </c>
      <c r="G551" s="37">
        <f>IFERROR(INDEX(BCH!$F:$F,MATCH($A551,BCH!$A:$A,0))*INDEX('Control Panel'!$G:$G,MATCH('Index Volume'!$A551+1,'Control Panel'!$A:$A,1)),0)</f>
        <v>0</v>
      </c>
      <c r="H551" s="37">
        <f>IFERROR(INDEX(XMR!$F:$F,MATCH($A551,XMR!$A:$A,0))*INDEX('Control Panel'!$H:$H,MATCH('Index Volume'!$A551+1,'Control Panel'!$A:$A,1)),0)</f>
        <v>0</v>
      </c>
      <c r="I551" s="37">
        <f>IFERROR(INDEX(ZEC!$F:$F,MATCH($A551,ZEC!$A:$A,0))*INDEX('Control Panel'!$I:$I,MATCH('Index Volume'!$A551+1,'Control Panel'!$A:$A,1)),0)</f>
        <v>0</v>
      </c>
      <c r="J551" s="37">
        <f>IFERROR(INDEX(EOS!$F:$F,MATCH($A551,EOS!$A:$A,0))*INDEX('Control Panel'!$J:$J,MATCH('Index Volume'!$A551+1,'Control Panel'!$A:$A,1)),0)</f>
        <v>0</v>
      </c>
      <c r="K551" s="37">
        <f>IFERROR(INDEX(DASH!$F:$F,MATCH($A551,DASH!$A:$A,0))*INDEX('Control Panel'!$K:$K,MATCH('Index Volume'!$A551+1,'Control Panel'!$A:$A,1)),0)</f>
        <v>0</v>
      </c>
      <c r="L551" s="37">
        <f>IFERROR(INDEX(XLM!$F:$F,MATCH($A551,XLM!$A:$A,0))*INDEX('Control Panel'!$L:$L,MATCH('Index Volume'!$A551+1,'Control Panel'!$A:$A,1)),0)</f>
        <v>0</v>
      </c>
      <c r="M551" s="39">
        <f t="shared" si="202"/>
        <v>0</v>
      </c>
      <c r="N551" s="1" t="b">
        <f t="shared" si="203"/>
        <v>1</v>
      </c>
      <c r="O551" s="41">
        <f t="shared" si="204"/>
        <v>0</v>
      </c>
      <c r="Q551" s="7">
        <f t="shared" si="205"/>
        <v>0</v>
      </c>
      <c r="R551" s="7">
        <f t="shared" si="206"/>
        <v>0</v>
      </c>
      <c r="S551" s="7">
        <f t="shared" si="207"/>
        <v>0</v>
      </c>
      <c r="T551" s="7">
        <f t="shared" si="208"/>
        <v>0</v>
      </c>
      <c r="U551" s="7">
        <f t="shared" si="209"/>
        <v>0</v>
      </c>
      <c r="V551" s="7">
        <f t="shared" si="210"/>
        <v>0</v>
      </c>
      <c r="W551" s="7">
        <f t="shared" si="211"/>
        <v>0</v>
      </c>
      <c r="X551" s="7">
        <f t="shared" si="212"/>
        <v>0</v>
      </c>
      <c r="Y551" s="7">
        <f t="shared" si="213"/>
        <v>0</v>
      </c>
      <c r="Z551" s="7">
        <f t="shared" si="214"/>
        <v>0</v>
      </c>
      <c r="AA551" s="7">
        <f t="shared" si="215"/>
        <v>0</v>
      </c>
      <c r="AC551" s="7">
        <f t="shared" si="216"/>
        <v>0</v>
      </c>
      <c r="AD551" s="7">
        <f t="shared" si="217"/>
        <v>0</v>
      </c>
      <c r="AE551" s="7">
        <f t="shared" si="218"/>
        <v>0</v>
      </c>
      <c r="AF551" s="7">
        <f t="shared" si="219"/>
        <v>0</v>
      </c>
      <c r="AG551" s="7">
        <f t="shared" si="220"/>
        <v>0</v>
      </c>
      <c r="AH551" s="7">
        <f t="shared" si="221"/>
        <v>0</v>
      </c>
      <c r="AI551" s="7">
        <f t="shared" si="222"/>
        <v>0</v>
      </c>
      <c r="AJ551" s="7">
        <f t="shared" si="223"/>
        <v>0</v>
      </c>
      <c r="AK551" s="7">
        <f t="shared" si="224"/>
        <v>0</v>
      </c>
      <c r="AL551" s="7">
        <f t="shared" si="225"/>
        <v>0</v>
      </c>
      <c r="AM551" s="7">
        <f t="shared" si="226"/>
        <v>0</v>
      </c>
    </row>
    <row r="552" spans="1:39" hidden="1" x14ac:dyDescent="0.75">
      <c r="A552" s="3">
        <v>42190</v>
      </c>
      <c r="B552" s="37">
        <f>IFERROR(INDEX(BTC!$F:$F,MATCH($A552,BTC!$A:$A,0))*INDEX('Control Panel'!$B:$B,MATCH('Index Volume'!$A552+1,'Control Panel'!$A:$A,1)),0)</f>
        <v>0</v>
      </c>
      <c r="C552" s="37">
        <f>IFERROR(INDEX(XRP!$F:$F,MATCH($A552,XRP!$A:$A,0))*INDEX('Control Panel'!$C:$C,MATCH($A552+1,'Control Panel'!$A:$A,1)),0)</f>
        <v>0</v>
      </c>
      <c r="D552" s="37">
        <f>IFERROR(INDEX(LTC!$F:$F,MATCH($A552,LTC!$A:$A,0))*INDEX('Control Panel'!$D:$D,MATCH($A552+1,'Control Panel'!$A:$A,1)),0)</f>
        <v>0</v>
      </c>
      <c r="E552" s="37">
        <f>IFERROR(INDEX(ETC!$F:$F,MATCH($A552,ETC!$A:$A,0))*INDEX('Control Panel'!$E:$E,MATCH($A552+1,'Control Panel'!$A:$A,1)),0)</f>
        <v>0</v>
      </c>
      <c r="F552" s="37">
        <f>IFERROR(INDEX(ETH!$F:$F,MATCH($A552,ETH!$A:$A,0))*INDEX('Control Panel'!$F:$F,MATCH('Index Volume'!$A552+1,'Control Panel'!$A:$A,1)),0)</f>
        <v>0</v>
      </c>
      <c r="G552" s="37">
        <f>IFERROR(INDEX(BCH!$F:$F,MATCH($A552,BCH!$A:$A,0))*INDEX('Control Panel'!$G:$G,MATCH('Index Volume'!$A552+1,'Control Panel'!$A:$A,1)),0)</f>
        <v>0</v>
      </c>
      <c r="H552" s="37">
        <f>IFERROR(INDEX(XMR!$F:$F,MATCH($A552,XMR!$A:$A,0))*INDEX('Control Panel'!$H:$H,MATCH('Index Volume'!$A552+1,'Control Panel'!$A:$A,1)),0)</f>
        <v>0</v>
      </c>
      <c r="I552" s="37">
        <f>IFERROR(INDEX(ZEC!$F:$F,MATCH($A552,ZEC!$A:$A,0))*INDEX('Control Panel'!$I:$I,MATCH('Index Volume'!$A552+1,'Control Panel'!$A:$A,1)),0)</f>
        <v>0</v>
      </c>
      <c r="J552" s="37">
        <f>IFERROR(INDEX(EOS!$F:$F,MATCH($A552,EOS!$A:$A,0))*INDEX('Control Panel'!$J:$J,MATCH('Index Volume'!$A552+1,'Control Panel'!$A:$A,1)),0)</f>
        <v>0</v>
      </c>
      <c r="K552" s="37">
        <f>IFERROR(INDEX(DASH!$F:$F,MATCH($A552,DASH!$A:$A,0))*INDEX('Control Panel'!$K:$K,MATCH('Index Volume'!$A552+1,'Control Panel'!$A:$A,1)),0)</f>
        <v>0</v>
      </c>
      <c r="L552" s="37">
        <f>IFERROR(INDEX(XLM!$F:$F,MATCH($A552,XLM!$A:$A,0))*INDEX('Control Panel'!$L:$L,MATCH('Index Volume'!$A552+1,'Control Panel'!$A:$A,1)),0)</f>
        <v>0</v>
      </c>
      <c r="M552" s="39">
        <f t="shared" si="202"/>
        <v>0</v>
      </c>
      <c r="N552" s="1" t="b">
        <f t="shared" si="203"/>
        <v>1</v>
      </c>
      <c r="O552" s="41">
        <f t="shared" si="204"/>
        <v>0</v>
      </c>
      <c r="Q552" s="7">
        <f t="shared" si="205"/>
        <v>0</v>
      </c>
      <c r="R552" s="7">
        <f t="shared" si="206"/>
        <v>0</v>
      </c>
      <c r="S552" s="7">
        <f t="shared" si="207"/>
        <v>0</v>
      </c>
      <c r="T552" s="7">
        <f t="shared" si="208"/>
        <v>0</v>
      </c>
      <c r="U552" s="7">
        <f t="shared" si="209"/>
        <v>0</v>
      </c>
      <c r="V552" s="7">
        <f t="shared" si="210"/>
        <v>0</v>
      </c>
      <c r="W552" s="7">
        <f t="shared" si="211"/>
        <v>0</v>
      </c>
      <c r="X552" s="7">
        <f t="shared" si="212"/>
        <v>0</v>
      </c>
      <c r="Y552" s="7">
        <f t="shared" si="213"/>
        <v>0</v>
      </c>
      <c r="Z552" s="7">
        <f t="shared" si="214"/>
        <v>0</v>
      </c>
      <c r="AA552" s="7">
        <f t="shared" si="215"/>
        <v>0</v>
      </c>
      <c r="AC552" s="7">
        <f t="shared" si="216"/>
        <v>0</v>
      </c>
      <c r="AD552" s="7">
        <f t="shared" si="217"/>
        <v>0</v>
      </c>
      <c r="AE552" s="7">
        <f t="shared" si="218"/>
        <v>0</v>
      </c>
      <c r="AF552" s="7">
        <f t="shared" si="219"/>
        <v>0</v>
      </c>
      <c r="AG552" s="7">
        <f t="shared" si="220"/>
        <v>0</v>
      </c>
      <c r="AH552" s="7">
        <f t="shared" si="221"/>
        <v>0</v>
      </c>
      <c r="AI552" s="7">
        <f t="shared" si="222"/>
        <v>0</v>
      </c>
      <c r="AJ552" s="7">
        <f t="shared" si="223"/>
        <v>0</v>
      </c>
      <c r="AK552" s="7">
        <f t="shared" si="224"/>
        <v>0</v>
      </c>
      <c r="AL552" s="7">
        <f t="shared" si="225"/>
        <v>0</v>
      </c>
      <c r="AM552" s="7">
        <f t="shared" si="226"/>
        <v>0</v>
      </c>
    </row>
    <row r="553" spans="1:39" hidden="1" x14ac:dyDescent="0.75">
      <c r="A553" s="4">
        <v>42191</v>
      </c>
      <c r="B553" s="37">
        <f>IFERROR(INDEX(BTC!$F:$F,MATCH($A553,BTC!$A:$A,0))*INDEX('Control Panel'!$B:$B,MATCH('Index Volume'!$A553+1,'Control Panel'!$A:$A,1)),0)</f>
        <v>0</v>
      </c>
      <c r="C553" s="37">
        <f>IFERROR(INDEX(XRP!$F:$F,MATCH($A553,XRP!$A:$A,0))*INDEX('Control Panel'!$C:$C,MATCH($A553+1,'Control Panel'!$A:$A,1)),0)</f>
        <v>0</v>
      </c>
      <c r="D553" s="37">
        <f>IFERROR(INDEX(LTC!$F:$F,MATCH($A553,LTC!$A:$A,0))*INDEX('Control Panel'!$D:$D,MATCH($A553+1,'Control Panel'!$A:$A,1)),0)</f>
        <v>0</v>
      </c>
      <c r="E553" s="37">
        <f>IFERROR(INDEX(ETC!$F:$F,MATCH($A553,ETC!$A:$A,0))*INDEX('Control Panel'!$E:$E,MATCH($A553+1,'Control Panel'!$A:$A,1)),0)</f>
        <v>0</v>
      </c>
      <c r="F553" s="37">
        <f>IFERROR(INDEX(ETH!$F:$F,MATCH($A553,ETH!$A:$A,0))*INDEX('Control Panel'!$F:$F,MATCH('Index Volume'!$A553+1,'Control Panel'!$A:$A,1)),0)</f>
        <v>0</v>
      </c>
      <c r="G553" s="37">
        <f>IFERROR(INDEX(BCH!$F:$F,MATCH($A553,BCH!$A:$A,0))*INDEX('Control Panel'!$G:$G,MATCH('Index Volume'!$A553+1,'Control Panel'!$A:$A,1)),0)</f>
        <v>0</v>
      </c>
      <c r="H553" s="37">
        <f>IFERROR(INDEX(XMR!$F:$F,MATCH($A553,XMR!$A:$A,0))*INDEX('Control Panel'!$H:$H,MATCH('Index Volume'!$A553+1,'Control Panel'!$A:$A,1)),0)</f>
        <v>0</v>
      </c>
      <c r="I553" s="37">
        <f>IFERROR(INDEX(ZEC!$F:$F,MATCH($A553,ZEC!$A:$A,0))*INDEX('Control Panel'!$I:$I,MATCH('Index Volume'!$A553+1,'Control Panel'!$A:$A,1)),0)</f>
        <v>0</v>
      </c>
      <c r="J553" s="37">
        <f>IFERROR(INDEX(EOS!$F:$F,MATCH($A553,EOS!$A:$A,0))*INDEX('Control Panel'!$J:$J,MATCH('Index Volume'!$A553+1,'Control Panel'!$A:$A,1)),0)</f>
        <v>0</v>
      </c>
      <c r="K553" s="37">
        <f>IFERROR(INDEX(DASH!$F:$F,MATCH($A553,DASH!$A:$A,0))*INDEX('Control Panel'!$K:$K,MATCH('Index Volume'!$A553+1,'Control Panel'!$A:$A,1)),0)</f>
        <v>0</v>
      </c>
      <c r="L553" s="37">
        <f>IFERROR(INDEX(XLM!$F:$F,MATCH($A553,XLM!$A:$A,0))*INDEX('Control Panel'!$L:$L,MATCH('Index Volume'!$A553+1,'Control Panel'!$A:$A,1)),0)</f>
        <v>0</v>
      </c>
      <c r="M553" s="39">
        <f t="shared" si="202"/>
        <v>0</v>
      </c>
      <c r="N553" s="1" t="b">
        <f t="shared" si="203"/>
        <v>1</v>
      </c>
      <c r="O553" s="41">
        <f t="shared" si="204"/>
        <v>0</v>
      </c>
      <c r="Q553" s="7">
        <f t="shared" si="205"/>
        <v>0</v>
      </c>
      <c r="R553" s="7">
        <f t="shared" si="206"/>
        <v>0</v>
      </c>
      <c r="S553" s="7">
        <f t="shared" si="207"/>
        <v>0</v>
      </c>
      <c r="T553" s="7">
        <f t="shared" si="208"/>
        <v>0</v>
      </c>
      <c r="U553" s="7">
        <f t="shared" si="209"/>
        <v>0</v>
      </c>
      <c r="V553" s="7">
        <f t="shared" si="210"/>
        <v>0</v>
      </c>
      <c r="W553" s="7">
        <f t="shared" si="211"/>
        <v>0</v>
      </c>
      <c r="X553" s="7">
        <f t="shared" si="212"/>
        <v>0</v>
      </c>
      <c r="Y553" s="7">
        <f t="shared" si="213"/>
        <v>0</v>
      </c>
      <c r="Z553" s="7">
        <f t="shared" si="214"/>
        <v>0</v>
      </c>
      <c r="AA553" s="7">
        <f t="shared" si="215"/>
        <v>0</v>
      </c>
      <c r="AC553" s="7">
        <f t="shared" si="216"/>
        <v>0</v>
      </c>
      <c r="AD553" s="7">
        <f t="shared" si="217"/>
        <v>0</v>
      </c>
      <c r="AE553" s="7">
        <f t="shared" si="218"/>
        <v>0</v>
      </c>
      <c r="AF553" s="7">
        <f t="shared" si="219"/>
        <v>0</v>
      </c>
      <c r="AG553" s="7">
        <f t="shared" si="220"/>
        <v>0</v>
      </c>
      <c r="AH553" s="7">
        <f t="shared" si="221"/>
        <v>0</v>
      </c>
      <c r="AI553" s="7">
        <f t="shared" si="222"/>
        <v>0</v>
      </c>
      <c r="AJ553" s="7">
        <f t="shared" si="223"/>
        <v>0</v>
      </c>
      <c r="AK553" s="7">
        <f t="shared" si="224"/>
        <v>0</v>
      </c>
      <c r="AL553" s="7">
        <f t="shared" si="225"/>
        <v>0</v>
      </c>
      <c r="AM553" s="7">
        <f t="shared" si="226"/>
        <v>0</v>
      </c>
    </row>
    <row r="554" spans="1:39" hidden="1" x14ac:dyDescent="0.75">
      <c r="A554" s="3">
        <v>42192</v>
      </c>
      <c r="B554" s="37">
        <f>IFERROR(INDEX(BTC!$F:$F,MATCH($A554,BTC!$A:$A,0))*INDEX('Control Panel'!$B:$B,MATCH('Index Volume'!$A554+1,'Control Panel'!$A:$A,1)),0)</f>
        <v>0</v>
      </c>
      <c r="C554" s="37">
        <f>IFERROR(INDEX(XRP!$F:$F,MATCH($A554,XRP!$A:$A,0))*INDEX('Control Panel'!$C:$C,MATCH($A554+1,'Control Panel'!$A:$A,1)),0)</f>
        <v>0</v>
      </c>
      <c r="D554" s="37">
        <f>IFERROR(INDEX(LTC!$F:$F,MATCH($A554,LTC!$A:$A,0))*INDEX('Control Panel'!$D:$D,MATCH($A554+1,'Control Panel'!$A:$A,1)),0)</f>
        <v>0</v>
      </c>
      <c r="E554" s="37">
        <f>IFERROR(INDEX(ETC!$F:$F,MATCH($A554,ETC!$A:$A,0))*INDEX('Control Panel'!$E:$E,MATCH($A554+1,'Control Panel'!$A:$A,1)),0)</f>
        <v>0</v>
      </c>
      <c r="F554" s="37">
        <f>IFERROR(INDEX(ETH!$F:$F,MATCH($A554,ETH!$A:$A,0))*INDEX('Control Panel'!$F:$F,MATCH('Index Volume'!$A554+1,'Control Panel'!$A:$A,1)),0)</f>
        <v>0</v>
      </c>
      <c r="G554" s="37">
        <f>IFERROR(INDEX(BCH!$F:$F,MATCH($A554,BCH!$A:$A,0))*INDEX('Control Panel'!$G:$G,MATCH('Index Volume'!$A554+1,'Control Panel'!$A:$A,1)),0)</f>
        <v>0</v>
      </c>
      <c r="H554" s="37">
        <f>IFERROR(INDEX(XMR!$F:$F,MATCH($A554,XMR!$A:$A,0))*INDEX('Control Panel'!$H:$H,MATCH('Index Volume'!$A554+1,'Control Panel'!$A:$A,1)),0)</f>
        <v>0</v>
      </c>
      <c r="I554" s="37">
        <f>IFERROR(INDEX(ZEC!$F:$F,MATCH($A554,ZEC!$A:$A,0))*INDEX('Control Panel'!$I:$I,MATCH('Index Volume'!$A554+1,'Control Panel'!$A:$A,1)),0)</f>
        <v>0</v>
      </c>
      <c r="J554" s="37">
        <f>IFERROR(INDEX(EOS!$F:$F,MATCH($A554,EOS!$A:$A,0))*INDEX('Control Panel'!$J:$J,MATCH('Index Volume'!$A554+1,'Control Panel'!$A:$A,1)),0)</f>
        <v>0</v>
      </c>
      <c r="K554" s="37">
        <f>IFERROR(INDEX(DASH!$F:$F,MATCH($A554,DASH!$A:$A,0))*INDEX('Control Panel'!$K:$K,MATCH('Index Volume'!$A554+1,'Control Panel'!$A:$A,1)),0)</f>
        <v>0</v>
      </c>
      <c r="L554" s="37">
        <f>IFERROR(INDEX(XLM!$F:$F,MATCH($A554,XLM!$A:$A,0))*INDEX('Control Panel'!$L:$L,MATCH('Index Volume'!$A554+1,'Control Panel'!$A:$A,1)),0)</f>
        <v>0</v>
      </c>
      <c r="M554" s="39">
        <f t="shared" si="202"/>
        <v>0</v>
      </c>
      <c r="N554" s="1" t="b">
        <f t="shared" si="203"/>
        <v>1</v>
      </c>
      <c r="O554" s="41">
        <f t="shared" si="204"/>
        <v>0</v>
      </c>
      <c r="Q554" s="7">
        <f t="shared" si="205"/>
        <v>0</v>
      </c>
      <c r="R554" s="7">
        <f t="shared" si="206"/>
        <v>0</v>
      </c>
      <c r="S554" s="7">
        <f t="shared" si="207"/>
        <v>0</v>
      </c>
      <c r="T554" s="7">
        <f t="shared" si="208"/>
        <v>0</v>
      </c>
      <c r="U554" s="7">
        <f t="shared" si="209"/>
        <v>0</v>
      </c>
      <c r="V554" s="7">
        <f t="shared" si="210"/>
        <v>0</v>
      </c>
      <c r="W554" s="7">
        <f t="shared" si="211"/>
        <v>0</v>
      </c>
      <c r="X554" s="7">
        <f t="shared" si="212"/>
        <v>0</v>
      </c>
      <c r="Y554" s="7">
        <f t="shared" si="213"/>
        <v>0</v>
      </c>
      <c r="Z554" s="7">
        <f t="shared" si="214"/>
        <v>0</v>
      </c>
      <c r="AA554" s="7">
        <f t="shared" si="215"/>
        <v>0</v>
      </c>
      <c r="AC554" s="7">
        <f t="shared" si="216"/>
        <v>0</v>
      </c>
      <c r="AD554" s="7">
        <f t="shared" si="217"/>
        <v>0</v>
      </c>
      <c r="AE554" s="7">
        <f t="shared" si="218"/>
        <v>0</v>
      </c>
      <c r="AF554" s="7">
        <f t="shared" si="219"/>
        <v>0</v>
      </c>
      <c r="AG554" s="7">
        <f t="shared" si="220"/>
        <v>0</v>
      </c>
      <c r="AH554" s="7">
        <f t="shared" si="221"/>
        <v>0</v>
      </c>
      <c r="AI554" s="7">
        <f t="shared" si="222"/>
        <v>0</v>
      </c>
      <c r="AJ554" s="7">
        <f t="shared" si="223"/>
        <v>0</v>
      </c>
      <c r="AK554" s="7">
        <f t="shared" si="224"/>
        <v>0</v>
      </c>
      <c r="AL554" s="7">
        <f t="shared" si="225"/>
        <v>0</v>
      </c>
      <c r="AM554" s="7">
        <f t="shared" si="226"/>
        <v>0</v>
      </c>
    </row>
    <row r="555" spans="1:39" hidden="1" x14ac:dyDescent="0.75">
      <c r="A555" s="4">
        <v>42193</v>
      </c>
      <c r="B555" s="37">
        <f>IFERROR(INDEX(BTC!$F:$F,MATCH($A555,BTC!$A:$A,0))*INDEX('Control Panel'!$B:$B,MATCH('Index Volume'!$A555+1,'Control Panel'!$A:$A,1)),0)</f>
        <v>0</v>
      </c>
      <c r="C555" s="37">
        <f>IFERROR(INDEX(XRP!$F:$F,MATCH($A555,XRP!$A:$A,0))*INDEX('Control Panel'!$C:$C,MATCH($A555+1,'Control Panel'!$A:$A,1)),0)</f>
        <v>0</v>
      </c>
      <c r="D555" s="37">
        <f>IFERROR(INDEX(LTC!$F:$F,MATCH($A555,LTC!$A:$A,0))*INDEX('Control Panel'!$D:$D,MATCH($A555+1,'Control Panel'!$A:$A,1)),0)</f>
        <v>0</v>
      </c>
      <c r="E555" s="37">
        <f>IFERROR(INDEX(ETC!$F:$F,MATCH($A555,ETC!$A:$A,0))*INDEX('Control Panel'!$E:$E,MATCH($A555+1,'Control Panel'!$A:$A,1)),0)</f>
        <v>0</v>
      </c>
      <c r="F555" s="37">
        <f>IFERROR(INDEX(ETH!$F:$F,MATCH($A555,ETH!$A:$A,0))*INDEX('Control Panel'!$F:$F,MATCH('Index Volume'!$A555+1,'Control Panel'!$A:$A,1)),0)</f>
        <v>0</v>
      </c>
      <c r="G555" s="37">
        <f>IFERROR(INDEX(BCH!$F:$F,MATCH($A555,BCH!$A:$A,0))*INDEX('Control Panel'!$G:$G,MATCH('Index Volume'!$A555+1,'Control Panel'!$A:$A,1)),0)</f>
        <v>0</v>
      </c>
      <c r="H555" s="37">
        <f>IFERROR(INDEX(XMR!$F:$F,MATCH($A555,XMR!$A:$A,0))*INDEX('Control Panel'!$H:$H,MATCH('Index Volume'!$A555+1,'Control Panel'!$A:$A,1)),0)</f>
        <v>0</v>
      </c>
      <c r="I555" s="37">
        <f>IFERROR(INDEX(ZEC!$F:$F,MATCH($A555,ZEC!$A:$A,0))*INDEX('Control Panel'!$I:$I,MATCH('Index Volume'!$A555+1,'Control Panel'!$A:$A,1)),0)</f>
        <v>0</v>
      </c>
      <c r="J555" s="37">
        <f>IFERROR(INDEX(EOS!$F:$F,MATCH($A555,EOS!$A:$A,0))*INDEX('Control Panel'!$J:$J,MATCH('Index Volume'!$A555+1,'Control Panel'!$A:$A,1)),0)</f>
        <v>0</v>
      </c>
      <c r="K555" s="37">
        <f>IFERROR(INDEX(DASH!$F:$F,MATCH($A555,DASH!$A:$A,0))*INDEX('Control Panel'!$K:$K,MATCH('Index Volume'!$A555+1,'Control Panel'!$A:$A,1)),0)</f>
        <v>0</v>
      </c>
      <c r="L555" s="37">
        <f>IFERROR(INDEX(XLM!$F:$F,MATCH($A555,XLM!$A:$A,0))*INDEX('Control Panel'!$L:$L,MATCH('Index Volume'!$A555+1,'Control Panel'!$A:$A,1)),0)</f>
        <v>0</v>
      </c>
      <c r="M555" s="39">
        <f t="shared" si="202"/>
        <v>0</v>
      </c>
      <c r="N555" s="1" t="b">
        <f t="shared" si="203"/>
        <v>1</v>
      </c>
      <c r="O555" s="41">
        <f t="shared" si="204"/>
        <v>0</v>
      </c>
      <c r="Q555" s="7">
        <f t="shared" si="205"/>
        <v>0</v>
      </c>
      <c r="R555" s="7">
        <f t="shared" si="206"/>
        <v>0</v>
      </c>
      <c r="S555" s="7">
        <f t="shared" si="207"/>
        <v>0</v>
      </c>
      <c r="T555" s="7">
        <f t="shared" si="208"/>
        <v>0</v>
      </c>
      <c r="U555" s="7">
        <f t="shared" si="209"/>
        <v>0</v>
      </c>
      <c r="V555" s="7">
        <f t="shared" si="210"/>
        <v>0</v>
      </c>
      <c r="W555" s="7">
        <f t="shared" si="211"/>
        <v>0</v>
      </c>
      <c r="X555" s="7">
        <f t="shared" si="212"/>
        <v>0</v>
      </c>
      <c r="Y555" s="7">
        <f t="shared" si="213"/>
        <v>0</v>
      </c>
      <c r="Z555" s="7">
        <f t="shared" si="214"/>
        <v>0</v>
      </c>
      <c r="AA555" s="7">
        <f t="shared" si="215"/>
        <v>0</v>
      </c>
      <c r="AC555" s="7">
        <f t="shared" si="216"/>
        <v>0</v>
      </c>
      <c r="AD555" s="7">
        <f t="shared" si="217"/>
        <v>0</v>
      </c>
      <c r="AE555" s="7">
        <f t="shared" si="218"/>
        <v>0</v>
      </c>
      <c r="AF555" s="7">
        <f t="shared" si="219"/>
        <v>0</v>
      </c>
      <c r="AG555" s="7">
        <f t="shared" si="220"/>
        <v>0</v>
      </c>
      <c r="AH555" s="7">
        <f t="shared" si="221"/>
        <v>0</v>
      </c>
      <c r="AI555" s="7">
        <f t="shared" si="222"/>
        <v>0</v>
      </c>
      <c r="AJ555" s="7">
        <f t="shared" si="223"/>
        <v>0</v>
      </c>
      <c r="AK555" s="7">
        <f t="shared" si="224"/>
        <v>0</v>
      </c>
      <c r="AL555" s="7">
        <f t="shared" si="225"/>
        <v>0</v>
      </c>
      <c r="AM555" s="7">
        <f t="shared" si="226"/>
        <v>0</v>
      </c>
    </row>
    <row r="556" spans="1:39" hidden="1" x14ac:dyDescent="0.75">
      <c r="A556" s="3">
        <v>42194</v>
      </c>
      <c r="B556" s="37">
        <f>IFERROR(INDEX(BTC!$F:$F,MATCH($A556,BTC!$A:$A,0))*INDEX('Control Panel'!$B:$B,MATCH('Index Volume'!$A556+1,'Control Panel'!$A:$A,1)),0)</f>
        <v>0</v>
      </c>
      <c r="C556" s="37">
        <f>IFERROR(INDEX(XRP!$F:$F,MATCH($A556,XRP!$A:$A,0))*INDEX('Control Panel'!$C:$C,MATCH($A556+1,'Control Panel'!$A:$A,1)),0)</f>
        <v>0</v>
      </c>
      <c r="D556" s="37">
        <f>IFERROR(INDEX(LTC!$F:$F,MATCH($A556,LTC!$A:$A,0))*INDEX('Control Panel'!$D:$D,MATCH($A556+1,'Control Panel'!$A:$A,1)),0)</f>
        <v>0</v>
      </c>
      <c r="E556" s="37">
        <f>IFERROR(INDEX(ETC!$F:$F,MATCH($A556,ETC!$A:$A,0))*INDEX('Control Panel'!$E:$E,MATCH($A556+1,'Control Panel'!$A:$A,1)),0)</f>
        <v>0</v>
      </c>
      <c r="F556" s="37">
        <f>IFERROR(INDEX(ETH!$F:$F,MATCH($A556,ETH!$A:$A,0))*INDEX('Control Panel'!$F:$F,MATCH('Index Volume'!$A556+1,'Control Panel'!$A:$A,1)),0)</f>
        <v>0</v>
      </c>
      <c r="G556" s="37">
        <f>IFERROR(INDEX(BCH!$F:$F,MATCH($A556,BCH!$A:$A,0))*INDEX('Control Panel'!$G:$G,MATCH('Index Volume'!$A556+1,'Control Panel'!$A:$A,1)),0)</f>
        <v>0</v>
      </c>
      <c r="H556" s="37">
        <f>IFERROR(INDEX(XMR!$F:$F,MATCH($A556,XMR!$A:$A,0))*INDEX('Control Panel'!$H:$H,MATCH('Index Volume'!$A556+1,'Control Panel'!$A:$A,1)),0)</f>
        <v>0</v>
      </c>
      <c r="I556" s="37">
        <f>IFERROR(INDEX(ZEC!$F:$F,MATCH($A556,ZEC!$A:$A,0))*INDEX('Control Panel'!$I:$I,MATCH('Index Volume'!$A556+1,'Control Panel'!$A:$A,1)),0)</f>
        <v>0</v>
      </c>
      <c r="J556" s="37">
        <f>IFERROR(INDEX(EOS!$F:$F,MATCH($A556,EOS!$A:$A,0))*INDEX('Control Panel'!$J:$J,MATCH('Index Volume'!$A556+1,'Control Panel'!$A:$A,1)),0)</f>
        <v>0</v>
      </c>
      <c r="K556" s="37">
        <f>IFERROR(INDEX(DASH!$F:$F,MATCH($A556,DASH!$A:$A,0))*INDEX('Control Panel'!$K:$K,MATCH('Index Volume'!$A556+1,'Control Panel'!$A:$A,1)),0)</f>
        <v>0</v>
      </c>
      <c r="L556" s="37">
        <f>IFERROR(INDEX(XLM!$F:$F,MATCH($A556,XLM!$A:$A,0))*INDEX('Control Panel'!$L:$L,MATCH('Index Volume'!$A556+1,'Control Panel'!$A:$A,1)),0)</f>
        <v>0</v>
      </c>
      <c r="M556" s="39">
        <f t="shared" si="202"/>
        <v>0</v>
      </c>
      <c r="N556" s="1" t="b">
        <f t="shared" si="203"/>
        <v>1</v>
      </c>
      <c r="O556" s="41">
        <f t="shared" si="204"/>
        <v>0</v>
      </c>
      <c r="Q556" s="7">
        <f t="shared" si="205"/>
        <v>0</v>
      </c>
      <c r="R556" s="7">
        <f t="shared" si="206"/>
        <v>0</v>
      </c>
      <c r="S556" s="7">
        <f t="shared" si="207"/>
        <v>0</v>
      </c>
      <c r="T556" s="7">
        <f t="shared" si="208"/>
        <v>0</v>
      </c>
      <c r="U556" s="7">
        <f t="shared" si="209"/>
        <v>0</v>
      </c>
      <c r="V556" s="7">
        <f t="shared" si="210"/>
        <v>0</v>
      </c>
      <c r="W556" s="7">
        <f t="shared" si="211"/>
        <v>0</v>
      </c>
      <c r="X556" s="7">
        <f t="shared" si="212"/>
        <v>0</v>
      </c>
      <c r="Y556" s="7">
        <f t="shared" si="213"/>
        <v>0</v>
      </c>
      <c r="Z556" s="7">
        <f t="shared" si="214"/>
        <v>0</v>
      </c>
      <c r="AA556" s="7">
        <f t="shared" si="215"/>
        <v>0</v>
      </c>
      <c r="AC556" s="7">
        <f t="shared" si="216"/>
        <v>0</v>
      </c>
      <c r="AD556" s="7">
        <f t="shared" si="217"/>
        <v>0</v>
      </c>
      <c r="AE556" s="7">
        <f t="shared" si="218"/>
        <v>0</v>
      </c>
      <c r="AF556" s="7">
        <f t="shared" si="219"/>
        <v>0</v>
      </c>
      <c r="AG556" s="7">
        <f t="shared" si="220"/>
        <v>0</v>
      </c>
      <c r="AH556" s="7">
        <f t="shared" si="221"/>
        <v>0</v>
      </c>
      <c r="AI556" s="7">
        <f t="shared" si="222"/>
        <v>0</v>
      </c>
      <c r="AJ556" s="7">
        <f t="shared" si="223"/>
        <v>0</v>
      </c>
      <c r="AK556" s="7">
        <f t="shared" si="224"/>
        <v>0</v>
      </c>
      <c r="AL556" s="7">
        <f t="shared" si="225"/>
        <v>0</v>
      </c>
      <c r="AM556" s="7">
        <f t="shared" si="226"/>
        <v>0</v>
      </c>
    </row>
    <row r="557" spans="1:39" hidden="1" x14ac:dyDescent="0.75">
      <c r="A557" s="4">
        <v>42195</v>
      </c>
      <c r="B557" s="37">
        <f>IFERROR(INDEX(BTC!$F:$F,MATCH($A557,BTC!$A:$A,0))*INDEX('Control Panel'!$B:$B,MATCH('Index Volume'!$A557+1,'Control Panel'!$A:$A,1)),0)</f>
        <v>0</v>
      </c>
      <c r="C557" s="37">
        <f>IFERROR(INDEX(XRP!$F:$F,MATCH($A557,XRP!$A:$A,0))*INDEX('Control Panel'!$C:$C,MATCH($A557+1,'Control Panel'!$A:$A,1)),0)</f>
        <v>0</v>
      </c>
      <c r="D557" s="37">
        <f>IFERROR(INDEX(LTC!$F:$F,MATCH($A557,LTC!$A:$A,0))*INDEX('Control Panel'!$D:$D,MATCH($A557+1,'Control Panel'!$A:$A,1)),0)</f>
        <v>0</v>
      </c>
      <c r="E557" s="37">
        <f>IFERROR(INDEX(ETC!$F:$F,MATCH($A557,ETC!$A:$A,0))*INDEX('Control Panel'!$E:$E,MATCH($A557+1,'Control Panel'!$A:$A,1)),0)</f>
        <v>0</v>
      </c>
      <c r="F557" s="37">
        <f>IFERROR(INDEX(ETH!$F:$F,MATCH($A557,ETH!$A:$A,0))*INDEX('Control Panel'!$F:$F,MATCH('Index Volume'!$A557+1,'Control Panel'!$A:$A,1)),0)</f>
        <v>0</v>
      </c>
      <c r="G557" s="37">
        <f>IFERROR(INDEX(BCH!$F:$F,MATCH($A557,BCH!$A:$A,0))*INDEX('Control Panel'!$G:$G,MATCH('Index Volume'!$A557+1,'Control Panel'!$A:$A,1)),0)</f>
        <v>0</v>
      </c>
      <c r="H557" s="37">
        <f>IFERROR(INDEX(XMR!$F:$F,MATCH($A557,XMR!$A:$A,0))*INDEX('Control Panel'!$H:$H,MATCH('Index Volume'!$A557+1,'Control Panel'!$A:$A,1)),0)</f>
        <v>0</v>
      </c>
      <c r="I557" s="37">
        <f>IFERROR(INDEX(ZEC!$F:$F,MATCH($A557,ZEC!$A:$A,0))*INDEX('Control Panel'!$I:$I,MATCH('Index Volume'!$A557+1,'Control Panel'!$A:$A,1)),0)</f>
        <v>0</v>
      </c>
      <c r="J557" s="37">
        <f>IFERROR(INDEX(EOS!$F:$F,MATCH($A557,EOS!$A:$A,0))*INDEX('Control Panel'!$J:$J,MATCH('Index Volume'!$A557+1,'Control Panel'!$A:$A,1)),0)</f>
        <v>0</v>
      </c>
      <c r="K557" s="37">
        <f>IFERROR(INDEX(DASH!$F:$F,MATCH($A557,DASH!$A:$A,0))*INDEX('Control Panel'!$K:$K,MATCH('Index Volume'!$A557+1,'Control Panel'!$A:$A,1)),0)</f>
        <v>0</v>
      </c>
      <c r="L557" s="37">
        <f>IFERROR(INDEX(XLM!$F:$F,MATCH($A557,XLM!$A:$A,0))*INDEX('Control Panel'!$L:$L,MATCH('Index Volume'!$A557+1,'Control Panel'!$A:$A,1)),0)</f>
        <v>0</v>
      </c>
      <c r="M557" s="39">
        <f t="shared" si="202"/>
        <v>0</v>
      </c>
      <c r="N557" s="1" t="b">
        <f t="shared" si="203"/>
        <v>1</v>
      </c>
      <c r="O557" s="41">
        <f t="shared" si="204"/>
        <v>0</v>
      </c>
      <c r="Q557" s="7">
        <f t="shared" si="205"/>
        <v>0</v>
      </c>
      <c r="R557" s="7">
        <f t="shared" si="206"/>
        <v>0</v>
      </c>
      <c r="S557" s="7">
        <f t="shared" si="207"/>
        <v>0</v>
      </c>
      <c r="T557" s="7">
        <f t="shared" si="208"/>
        <v>0</v>
      </c>
      <c r="U557" s="7">
        <f t="shared" si="209"/>
        <v>0</v>
      </c>
      <c r="V557" s="7">
        <f t="shared" si="210"/>
        <v>0</v>
      </c>
      <c r="W557" s="7">
        <f t="shared" si="211"/>
        <v>0</v>
      </c>
      <c r="X557" s="7">
        <f t="shared" si="212"/>
        <v>0</v>
      </c>
      <c r="Y557" s="7">
        <f t="shared" si="213"/>
        <v>0</v>
      </c>
      <c r="Z557" s="7">
        <f t="shared" si="214"/>
        <v>0</v>
      </c>
      <c r="AA557" s="7">
        <f t="shared" si="215"/>
        <v>0</v>
      </c>
      <c r="AC557" s="7">
        <f t="shared" si="216"/>
        <v>0</v>
      </c>
      <c r="AD557" s="7">
        <f t="shared" si="217"/>
        <v>0</v>
      </c>
      <c r="AE557" s="7">
        <f t="shared" si="218"/>
        <v>0</v>
      </c>
      <c r="AF557" s="7">
        <f t="shared" si="219"/>
        <v>0</v>
      </c>
      <c r="AG557" s="7">
        <f t="shared" si="220"/>
        <v>0</v>
      </c>
      <c r="AH557" s="7">
        <f t="shared" si="221"/>
        <v>0</v>
      </c>
      <c r="AI557" s="7">
        <f t="shared" si="222"/>
        <v>0</v>
      </c>
      <c r="AJ557" s="7">
        <f t="shared" si="223"/>
        <v>0</v>
      </c>
      <c r="AK557" s="7">
        <f t="shared" si="224"/>
        <v>0</v>
      </c>
      <c r="AL557" s="7">
        <f t="shared" si="225"/>
        <v>0</v>
      </c>
      <c r="AM557" s="7">
        <f t="shared" si="226"/>
        <v>0</v>
      </c>
    </row>
    <row r="558" spans="1:39" hidden="1" x14ac:dyDescent="0.75">
      <c r="A558" s="3">
        <v>42196</v>
      </c>
      <c r="B558" s="37">
        <f>IFERROR(INDEX(BTC!$F:$F,MATCH($A558,BTC!$A:$A,0))*INDEX('Control Panel'!$B:$B,MATCH('Index Volume'!$A558+1,'Control Panel'!$A:$A,1)),0)</f>
        <v>0</v>
      </c>
      <c r="C558" s="37">
        <f>IFERROR(INDEX(XRP!$F:$F,MATCH($A558,XRP!$A:$A,0))*INDEX('Control Panel'!$C:$C,MATCH($A558+1,'Control Panel'!$A:$A,1)),0)</f>
        <v>0</v>
      </c>
      <c r="D558" s="37">
        <f>IFERROR(INDEX(LTC!$F:$F,MATCH($A558,LTC!$A:$A,0))*INDEX('Control Panel'!$D:$D,MATCH($A558+1,'Control Panel'!$A:$A,1)),0)</f>
        <v>0</v>
      </c>
      <c r="E558" s="37">
        <f>IFERROR(INDEX(ETC!$F:$F,MATCH($A558,ETC!$A:$A,0))*INDEX('Control Panel'!$E:$E,MATCH($A558+1,'Control Panel'!$A:$A,1)),0)</f>
        <v>0</v>
      </c>
      <c r="F558" s="37">
        <f>IFERROR(INDEX(ETH!$F:$F,MATCH($A558,ETH!$A:$A,0))*INDEX('Control Panel'!$F:$F,MATCH('Index Volume'!$A558+1,'Control Panel'!$A:$A,1)),0)</f>
        <v>0</v>
      </c>
      <c r="G558" s="37">
        <f>IFERROR(INDEX(BCH!$F:$F,MATCH($A558,BCH!$A:$A,0))*INDEX('Control Panel'!$G:$G,MATCH('Index Volume'!$A558+1,'Control Panel'!$A:$A,1)),0)</f>
        <v>0</v>
      </c>
      <c r="H558" s="37">
        <f>IFERROR(INDEX(XMR!$F:$F,MATCH($A558,XMR!$A:$A,0))*INDEX('Control Panel'!$H:$H,MATCH('Index Volume'!$A558+1,'Control Panel'!$A:$A,1)),0)</f>
        <v>0</v>
      </c>
      <c r="I558" s="37">
        <f>IFERROR(INDEX(ZEC!$F:$F,MATCH($A558,ZEC!$A:$A,0))*INDEX('Control Panel'!$I:$I,MATCH('Index Volume'!$A558+1,'Control Panel'!$A:$A,1)),0)</f>
        <v>0</v>
      </c>
      <c r="J558" s="37">
        <f>IFERROR(INDEX(EOS!$F:$F,MATCH($A558,EOS!$A:$A,0))*INDEX('Control Panel'!$J:$J,MATCH('Index Volume'!$A558+1,'Control Panel'!$A:$A,1)),0)</f>
        <v>0</v>
      </c>
      <c r="K558" s="37">
        <f>IFERROR(INDEX(DASH!$F:$F,MATCH($A558,DASH!$A:$A,0))*INDEX('Control Panel'!$K:$K,MATCH('Index Volume'!$A558+1,'Control Panel'!$A:$A,1)),0)</f>
        <v>0</v>
      </c>
      <c r="L558" s="37">
        <f>IFERROR(INDEX(XLM!$F:$F,MATCH($A558,XLM!$A:$A,0))*INDEX('Control Panel'!$L:$L,MATCH('Index Volume'!$A558+1,'Control Panel'!$A:$A,1)),0)</f>
        <v>0</v>
      </c>
      <c r="M558" s="39">
        <f t="shared" si="202"/>
        <v>0</v>
      </c>
      <c r="N558" s="1" t="b">
        <f t="shared" si="203"/>
        <v>1</v>
      </c>
      <c r="O558" s="41">
        <f t="shared" si="204"/>
        <v>0</v>
      </c>
      <c r="Q558" s="7">
        <f t="shared" si="205"/>
        <v>0</v>
      </c>
      <c r="R558" s="7">
        <f t="shared" si="206"/>
        <v>0</v>
      </c>
      <c r="S558" s="7">
        <f t="shared" si="207"/>
        <v>0</v>
      </c>
      <c r="T558" s="7">
        <f t="shared" si="208"/>
        <v>0</v>
      </c>
      <c r="U558" s="7">
        <f t="shared" si="209"/>
        <v>0</v>
      </c>
      <c r="V558" s="7">
        <f t="shared" si="210"/>
        <v>0</v>
      </c>
      <c r="W558" s="7">
        <f t="shared" si="211"/>
        <v>0</v>
      </c>
      <c r="X558" s="7">
        <f t="shared" si="212"/>
        <v>0</v>
      </c>
      <c r="Y558" s="7">
        <f t="shared" si="213"/>
        <v>0</v>
      </c>
      <c r="Z558" s="7">
        <f t="shared" si="214"/>
        <v>0</v>
      </c>
      <c r="AA558" s="7">
        <f t="shared" si="215"/>
        <v>0</v>
      </c>
      <c r="AC558" s="7">
        <f t="shared" si="216"/>
        <v>0</v>
      </c>
      <c r="AD558" s="7">
        <f t="shared" si="217"/>
        <v>0</v>
      </c>
      <c r="AE558" s="7">
        <f t="shared" si="218"/>
        <v>0</v>
      </c>
      <c r="AF558" s="7">
        <f t="shared" si="219"/>
        <v>0</v>
      </c>
      <c r="AG558" s="7">
        <f t="shared" si="220"/>
        <v>0</v>
      </c>
      <c r="AH558" s="7">
        <f t="shared" si="221"/>
        <v>0</v>
      </c>
      <c r="AI558" s="7">
        <f t="shared" si="222"/>
        <v>0</v>
      </c>
      <c r="AJ558" s="7">
        <f t="shared" si="223"/>
        <v>0</v>
      </c>
      <c r="AK558" s="7">
        <f t="shared" si="224"/>
        <v>0</v>
      </c>
      <c r="AL558" s="7">
        <f t="shared" si="225"/>
        <v>0</v>
      </c>
      <c r="AM558" s="7">
        <f t="shared" si="226"/>
        <v>0</v>
      </c>
    </row>
    <row r="559" spans="1:39" hidden="1" x14ac:dyDescent="0.75">
      <c r="A559" s="4">
        <v>42197</v>
      </c>
      <c r="B559" s="37">
        <f>IFERROR(INDEX(BTC!$F:$F,MATCH($A559,BTC!$A:$A,0))*INDEX('Control Panel'!$B:$B,MATCH('Index Volume'!$A559+1,'Control Panel'!$A:$A,1)),0)</f>
        <v>0</v>
      </c>
      <c r="C559" s="37">
        <f>IFERROR(INDEX(XRP!$F:$F,MATCH($A559,XRP!$A:$A,0))*INDEX('Control Panel'!$C:$C,MATCH($A559+1,'Control Panel'!$A:$A,1)),0)</f>
        <v>0</v>
      </c>
      <c r="D559" s="37">
        <f>IFERROR(INDEX(LTC!$F:$F,MATCH($A559,LTC!$A:$A,0))*INDEX('Control Panel'!$D:$D,MATCH($A559+1,'Control Panel'!$A:$A,1)),0)</f>
        <v>0</v>
      </c>
      <c r="E559" s="37">
        <f>IFERROR(INDEX(ETC!$F:$F,MATCH($A559,ETC!$A:$A,0))*INDEX('Control Panel'!$E:$E,MATCH($A559+1,'Control Panel'!$A:$A,1)),0)</f>
        <v>0</v>
      </c>
      <c r="F559" s="37">
        <f>IFERROR(INDEX(ETH!$F:$F,MATCH($A559,ETH!$A:$A,0))*INDEX('Control Panel'!$F:$F,MATCH('Index Volume'!$A559+1,'Control Panel'!$A:$A,1)),0)</f>
        <v>0</v>
      </c>
      <c r="G559" s="37">
        <f>IFERROR(INDEX(BCH!$F:$F,MATCH($A559,BCH!$A:$A,0))*INDEX('Control Panel'!$G:$G,MATCH('Index Volume'!$A559+1,'Control Panel'!$A:$A,1)),0)</f>
        <v>0</v>
      </c>
      <c r="H559" s="37">
        <f>IFERROR(INDEX(XMR!$F:$F,MATCH($A559,XMR!$A:$A,0))*INDEX('Control Panel'!$H:$H,MATCH('Index Volume'!$A559+1,'Control Panel'!$A:$A,1)),0)</f>
        <v>0</v>
      </c>
      <c r="I559" s="37">
        <f>IFERROR(INDEX(ZEC!$F:$F,MATCH($A559,ZEC!$A:$A,0))*INDEX('Control Panel'!$I:$I,MATCH('Index Volume'!$A559+1,'Control Panel'!$A:$A,1)),0)</f>
        <v>0</v>
      </c>
      <c r="J559" s="37">
        <f>IFERROR(INDEX(EOS!$F:$F,MATCH($A559,EOS!$A:$A,0))*INDEX('Control Panel'!$J:$J,MATCH('Index Volume'!$A559+1,'Control Panel'!$A:$A,1)),0)</f>
        <v>0</v>
      </c>
      <c r="K559" s="37">
        <f>IFERROR(INDEX(DASH!$F:$F,MATCH($A559,DASH!$A:$A,0))*INDEX('Control Panel'!$K:$K,MATCH('Index Volume'!$A559+1,'Control Panel'!$A:$A,1)),0)</f>
        <v>0</v>
      </c>
      <c r="L559" s="37">
        <f>IFERROR(INDEX(XLM!$F:$F,MATCH($A559,XLM!$A:$A,0))*INDEX('Control Panel'!$L:$L,MATCH('Index Volume'!$A559+1,'Control Panel'!$A:$A,1)),0)</f>
        <v>0</v>
      </c>
      <c r="M559" s="39">
        <f t="shared" si="202"/>
        <v>0</v>
      </c>
      <c r="N559" s="1" t="b">
        <f t="shared" si="203"/>
        <v>1</v>
      </c>
      <c r="O559" s="41">
        <f t="shared" si="204"/>
        <v>0</v>
      </c>
      <c r="Q559" s="7">
        <f t="shared" si="205"/>
        <v>0</v>
      </c>
      <c r="R559" s="7">
        <f t="shared" si="206"/>
        <v>0</v>
      </c>
      <c r="S559" s="7">
        <f t="shared" si="207"/>
        <v>0</v>
      </c>
      <c r="T559" s="7">
        <f t="shared" si="208"/>
        <v>0</v>
      </c>
      <c r="U559" s="7">
        <f t="shared" si="209"/>
        <v>0</v>
      </c>
      <c r="V559" s="7">
        <f t="shared" si="210"/>
        <v>0</v>
      </c>
      <c r="W559" s="7">
        <f t="shared" si="211"/>
        <v>0</v>
      </c>
      <c r="X559" s="7">
        <f t="shared" si="212"/>
        <v>0</v>
      </c>
      <c r="Y559" s="7">
        <f t="shared" si="213"/>
        <v>0</v>
      </c>
      <c r="Z559" s="7">
        <f t="shared" si="214"/>
        <v>0</v>
      </c>
      <c r="AA559" s="7">
        <f t="shared" si="215"/>
        <v>0</v>
      </c>
      <c r="AC559" s="7">
        <f t="shared" si="216"/>
        <v>0</v>
      </c>
      <c r="AD559" s="7">
        <f t="shared" si="217"/>
        <v>0</v>
      </c>
      <c r="AE559" s="7">
        <f t="shared" si="218"/>
        <v>0</v>
      </c>
      <c r="AF559" s="7">
        <f t="shared" si="219"/>
        <v>0</v>
      </c>
      <c r="AG559" s="7">
        <f t="shared" si="220"/>
        <v>0</v>
      </c>
      <c r="AH559" s="7">
        <f t="shared" si="221"/>
        <v>0</v>
      </c>
      <c r="AI559" s="7">
        <f t="shared" si="222"/>
        <v>0</v>
      </c>
      <c r="AJ559" s="7">
        <f t="shared" si="223"/>
        <v>0</v>
      </c>
      <c r="AK559" s="7">
        <f t="shared" si="224"/>
        <v>0</v>
      </c>
      <c r="AL559" s="7">
        <f t="shared" si="225"/>
        <v>0</v>
      </c>
      <c r="AM559" s="7">
        <f t="shared" si="226"/>
        <v>0</v>
      </c>
    </row>
    <row r="560" spans="1:39" hidden="1" x14ac:dyDescent="0.75">
      <c r="A560" s="3">
        <v>42198</v>
      </c>
      <c r="B560" s="37">
        <f>IFERROR(INDEX(BTC!$F:$F,MATCH($A560,BTC!$A:$A,0))*INDEX('Control Panel'!$B:$B,MATCH('Index Volume'!$A560+1,'Control Panel'!$A:$A,1)),0)</f>
        <v>0</v>
      </c>
      <c r="C560" s="37">
        <f>IFERROR(INDEX(XRP!$F:$F,MATCH($A560,XRP!$A:$A,0))*INDEX('Control Panel'!$C:$C,MATCH($A560+1,'Control Panel'!$A:$A,1)),0)</f>
        <v>0</v>
      </c>
      <c r="D560" s="37">
        <f>IFERROR(INDEX(LTC!$F:$F,MATCH($A560,LTC!$A:$A,0))*INDEX('Control Panel'!$D:$D,MATCH($A560+1,'Control Panel'!$A:$A,1)),0)</f>
        <v>0</v>
      </c>
      <c r="E560" s="37">
        <f>IFERROR(INDEX(ETC!$F:$F,MATCH($A560,ETC!$A:$A,0))*INDEX('Control Panel'!$E:$E,MATCH($A560+1,'Control Panel'!$A:$A,1)),0)</f>
        <v>0</v>
      </c>
      <c r="F560" s="37">
        <f>IFERROR(INDEX(ETH!$F:$F,MATCH($A560,ETH!$A:$A,0))*INDEX('Control Panel'!$F:$F,MATCH('Index Volume'!$A560+1,'Control Panel'!$A:$A,1)),0)</f>
        <v>0</v>
      </c>
      <c r="G560" s="37">
        <f>IFERROR(INDEX(BCH!$F:$F,MATCH($A560,BCH!$A:$A,0))*INDEX('Control Panel'!$G:$G,MATCH('Index Volume'!$A560+1,'Control Panel'!$A:$A,1)),0)</f>
        <v>0</v>
      </c>
      <c r="H560" s="37">
        <f>IFERROR(INDEX(XMR!$F:$F,MATCH($A560,XMR!$A:$A,0))*INDEX('Control Panel'!$H:$H,MATCH('Index Volume'!$A560+1,'Control Panel'!$A:$A,1)),0)</f>
        <v>0</v>
      </c>
      <c r="I560" s="37">
        <f>IFERROR(INDEX(ZEC!$F:$F,MATCH($A560,ZEC!$A:$A,0))*INDEX('Control Panel'!$I:$I,MATCH('Index Volume'!$A560+1,'Control Panel'!$A:$A,1)),0)</f>
        <v>0</v>
      </c>
      <c r="J560" s="37">
        <f>IFERROR(INDEX(EOS!$F:$F,MATCH($A560,EOS!$A:$A,0))*INDEX('Control Panel'!$J:$J,MATCH('Index Volume'!$A560+1,'Control Panel'!$A:$A,1)),0)</f>
        <v>0</v>
      </c>
      <c r="K560" s="37">
        <f>IFERROR(INDEX(DASH!$F:$F,MATCH($A560,DASH!$A:$A,0))*INDEX('Control Panel'!$K:$K,MATCH('Index Volume'!$A560+1,'Control Panel'!$A:$A,1)),0)</f>
        <v>0</v>
      </c>
      <c r="L560" s="37">
        <f>IFERROR(INDEX(XLM!$F:$F,MATCH($A560,XLM!$A:$A,0))*INDEX('Control Panel'!$L:$L,MATCH('Index Volume'!$A560+1,'Control Panel'!$A:$A,1)),0)</f>
        <v>0</v>
      </c>
      <c r="M560" s="39">
        <f t="shared" si="202"/>
        <v>0</v>
      </c>
      <c r="N560" s="1" t="b">
        <f t="shared" si="203"/>
        <v>1</v>
      </c>
      <c r="O560" s="41">
        <f t="shared" si="204"/>
        <v>0</v>
      </c>
      <c r="Q560" s="7">
        <f t="shared" si="205"/>
        <v>0</v>
      </c>
      <c r="R560" s="7">
        <f t="shared" si="206"/>
        <v>0</v>
      </c>
      <c r="S560" s="7">
        <f t="shared" si="207"/>
        <v>0</v>
      </c>
      <c r="T560" s="7">
        <f t="shared" si="208"/>
        <v>0</v>
      </c>
      <c r="U560" s="7">
        <f t="shared" si="209"/>
        <v>0</v>
      </c>
      <c r="V560" s="7">
        <f t="shared" si="210"/>
        <v>0</v>
      </c>
      <c r="W560" s="7">
        <f t="shared" si="211"/>
        <v>0</v>
      </c>
      <c r="X560" s="7">
        <f t="shared" si="212"/>
        <v>0</v>
      </c>
      <c r="Y560" s="7">
        <f t="shared" si="213"/>
        <v>0</v>
      </c>
      <c r="Z560" s="7">
        <f t="shared" si="214"/>
        <v>0</v>
      </c>
      <c r="AA560" s="7">
        <f t="shared" si="215"/>
        <v>0</v>
      </c>
      <c r="AC560" s="7">
        <f t="shared" si="216"/>
        <v>0</v>
      </c>
      <c r="AD560" s="7">
        <f t="shared" si="217"/>
        <v>0</v>
      </c>
      <c r="AE560" s="7">
        <f t="shared" si="218"/>
        <v>0</v>
      </c>
      <c r="AF560" s="7">
        <f t="shared" si="219"/>
        <v>0</v>
      </c>
      <c r="AG560" s="7">
        <f t="shared" si="220"/>
        <v>0</v>
      </c>
      <c r="AH560" s="7">
        <f t="shared" si="221"/>
        <v>0</v>
      </c>
      <c r="AI560" s="7">
        <f t="shared" si="222"/>
        <v>0</v>
      </c>
      <c r="AJ560" s="7">
        <f t="shared" si="223"/>
        <v>0</v>
      </c>
      <c r="AK560" s="7">
        <f t="shared" si="224"/>
        <v>0</v>
      </c>
      <c r="AL560" s="7">
        <f t="shared" si="225"/>
        <v>0</v>
      </c>
      <c r="AM560" s="7">
        <f t="shared" si="226"/>
        <v>0</v>
      </c>
    </row>
    <row r="561" spans="1:39" hidden="1" x14ac:dyDescent="0.75">
      <c r="A561" s="4">
        <v>42199</v>
      </c>
      <c r="B561" s="37">
        <f>IFERROR(INDEX(BTC!$F:$F,MATCH($A561,BTC!$A:$A,0))*INDEX('Control Panel'!$B:$B,MATCH('Index Volume'!$A561+1,'Control Panel'!$A:$A,1)),0)</f>
        <v>0</v>
      </c>
      <c r="C561" s="37">
        <f>IFERROR(INDEX(XRP!$F:$F,MATCH($A561,XRP!$A:$A,0))*INDEX('Control Panel'!$C:$C,MATCH($A561+1,'Control Panel'!$A:$A,1)),0)</f>
        <v>0</v>
      </c>
      <c r="D561" s="37">
        <f>IFERROR(INDEX(LTC!$F:$F,MATCH($A561,LTC!$A:$A,0))*INDEX('Control Panel'!$D:$D,MATCH($A561+1,'Control Panel'!$A:$A,1)),0)</f>
        <v>0</v>
      </c>
      <c r="E561" s="37">
        <f>IFERROR(INDEX(ETC!$F:$F,MATCH($A561,ETC!$A:$A,0))*INDEX('Control Panel'!$E:$E,MATCH($A561+1,'Control Panel'!$A:$A,1)),0)</f>
        <v>0</v>
      </c>
      <c r="F561" s="37">
        <f>IFERROR(INDEX(ETH!$F:$F,MATCH($A561,ETH!$A:$A,0))*INDEX('Control Panel'!$F:$F,MATCH('Index Volume'!$A561+1,'Control Panel'!$A:$A,1)),0)</f>
        <v>0</v>
      </c>
      <c r="G561" s="37">
        <f>IFERROR(INDEX(BCH!$F:$F,MATCH($A561,BCH!$A:$A,0))*INDEX('Control Panel'!$G:$G,MATCH('Index Volume'!$A561+1,'Control Panel'!$A:$A,1)),0)</f>
        <v>0</v>
      </c>
      <c r="H561" s="37">
        <f>IFERROR(INDEX(XMR!$F:$F,MATCH($A561,XMR!$A:$A,0))*INDEX('Control Panel'!$H:$H,MATCH('Index Volume'!$A561+1,'Control Panel'!$A:$A,1)),0)</f>
        <v>0</v>
      </c>
      <c r="I561" s="37">
        <f>IFERROR(INDEX(ZEC!$F:$F,MATCH($A561,ZEC!$A:$A,0))*INDEX('Control Panel'!$I:$I,MATCH('Index Volume'!$A561+1,'Control Panel'!$A:$A,1)),0)</f>
        <v>0</v>
      </c>
      <c r="J561" s="37">
        <f>IFERROR(INDEX(EOS!$F:$F,MATCH($A561,EOS!$A:$A,0))*INDEX('Control Panel'!$J:$J,MATCH('Index Volume'!$A561+1,'Control Panel'!$A:$A,1)),0)</f>
        <v>0</v>
      </c>
      <c r="K561" s="37">
        <f>IFERROR(INDEX(DASH!$F:$F,MATCH($A561,DASH!$A:$A,0))*INDEX('Control Panel'!$K:$K,MATCH('Index Volume'!$A561+1,'Control Panel'!$A:$A,1)),0)</f>
        <v>0</v>
      </c>
      <c r="L561" s="37">
        <f>IFERROR(INDEX(XLM!$F:$F,MATCH($A561,XLM!$A:$A,0))*INDEX('Control Panel'!$L:$L,MATCH('Index Volume'!$A561+1,'Control Panel'!$A:$A,1)),0)</f>
        <v>0</v>
      </c>
      <c r="M561" s="39">
        <f t="shared" si="202"/>
        <v>0</v>
      </c>
      <c r="N561" s="1" t="b">
        <f t="shared" si="203"/>
        <v>1</v>
      </c>
      <c r="O561" s="41">
        <f t="shared" si="204"/>
        <v>0</v>
      </c>
      <c r="Q561" s="7">
        <f t="shared" si="205"/>
        <v>0</v>
      </c>
      <c r="R561" s="7">
        <f t="shared" si="206"/>
        <v>0</v>
      </c>
      <c r="S561" s="7">
        <f t="shared" si="207"/>
        <v>0</v>
      </c>
      <c r="T561" s="7">
        <f t="shared" si="208"/>
        <v>0</v>
      </c>
      <c r="U561" s="7">
        <f t="shared" si="209"/>
        <v>0</v>
      </c>
      <c r="V561" s="7">
        <f t="shared" si="210"/>
        <v>0</v>
      </c>
      <c r="W561" s="7">
        <f t="shared" si="211"/>
        <v>0</v>
      </c>
      <c r="X561" s="7">
        <f t="shared" si="212"/>
        <v>0</v>
      </c>
      <c r="Y561" s="7">
        <f t="shared" si="213"/>
        <v>0</v>
      </c>
      <c r="Z561" s="7">
        <f t="shared" si="214"/>
        <v>0</v>
      </c>
      <c r="AA561" s="7">
        <f t="shared" si="215"/>
        <v>0</v>
      </c>
      <c r="AC561" s="7">
        <f t="shared" si="216"/>
        <v>0</v>
      </c>
      <c r="AD561" s="7">
        <f t="shared" si="217"/>
        <v>0</v>
      </c>
      <c r="AE561" s="7">
        <f t="shared" si="218"/>
        <v>0</v>
      </c>
      <c r="AF561" s="7">
        <f t="shared" si="219"/>
        <v>0</v>
      </c>
      <c r="AG561" s="7">
        <f t="shared" si="220"/>
        <v>0</v>
      </c>
      <c r="AH561" s="7">
        <f t="shared" si="221"/>
        <v>0</v>
      </c>
      <c r="AI561" s="7">
        <f t="shared" si="222"/>
        <v>0</v>
      </c>
      <c r="AJ561" s="7">
        <f t="shared" si="223"/>
        <v>0</v>
      </c>
      <c r="AK561" s="7">
        <f t="shared" si="224"/>
        <v>0</v>
      </c>
      <c r="AL561" s="7">
        <f t="shared" si="225"/>
        <v>0</v>
      </c>
      <c r="AM561" s="7">
        <f t="shared" si="226"/>
        <v>0</v>
      </c>
    </row>
    <row r="562" spans="1:39" hidden="1" x14ac:dyDescent="0.75">
      <c r="A562" s="3">
        <v>42200</v>
      </c>
      <c r="B562" s="37">
        <f>IFERROR(INDEX(BTC!$F:$F,MATCH($A562,BTC!$A:$A,0))*INDEX('Control Panel'!$B:$B,MATCH('Index Volume'!$A562+1,'Control Panel'!$A:$A,1)),0)</f>
        <v>0</v>
      </c>
      <c r="C562" s="37">
        <f>IFERROR(INDEX(XRP!$F:$F,MATCH($A562,XRP!$A:$A,0))*INDEX('Control Panel'!$C:$C,MATCH($A562+1,'Control Panel'!$A:$A,1)),0)</f>
        <v>0</v>
      </c>
      <c r="D562" s="37">
        <f>IFERROR(INDEX(LTC!$F:$F,MATCH($A562,LTC!$A:$A,0))*INDEX('Control Panel'!$D:$D,MATCH($A562+1,'Control Panel'!$A:$A,1)),0)</f>
        <v>0</v>
      </c>
      <c r="E562" s="37">
        <f>IFERROR(INDEX(ETC!$F:$F,MATCH($A562,ETC!$A:$A,0))*INDEX('Control Panel'!$E:$E,MATCH($A562+1,'Control Panel'!$A:$A,1)),0)</f>
        <v>0</v>
      </c>
      <c r="F562" s="37">
        <f>IFERROR(INDEX(ETH!$F:$F,MATCH($A562,ETH!$A:$A,0))*INDEX('Control Panel'!$F:$F,MATCH('Index Volume'!$A562+1,'Control Panel'!$A:$A,1)),0)</f>
        <v>0</v>
      </c>
      <c r="G562" s="37">
        <f>IFERROR(INDEX(BCH!$F:$F,MATCH($A562,BCH!$A:$A,0))*INDEX('Control Panel'!$G:$G,MATCH('Index Volume'!$A562+1,'Control Panel'!$A:$A,1)),0)</f>
        <v>0</v>
      </c>
      <c r="H562" s="37">
        <f>IFERROR(INDEX(XMR!$F:$F,MATCH($A562,XMR!$A:$A,0))*INDEX('Control Panel'!$H:$H,MATCH('Index Volume'!$A562+1,'Control Panel'!$A:$A,1)),0)</f>
        <v>0</v>
      </c>
      <c r="I562" s="37">
        <f>IFERROR(INDEX(ZEC!$F:$F,MATCH($A562,ZEC!$A:$A,0))*INDEX('Control Panel'!$I:$I,MATCH('Index Volume'!$A562+1,'Control Panel'!$A:$A,1)),0)</f>
        <v>0</v>
      </c>
      <c r="J562" s="37">
        <f>IFERROR(INDEX(EOS!$F:$F,MATCH($A562,EOS!$A:$A,0))*INDEX('Control Panel'!$J:$J,MATCH('Index Volume'!$A562+1,'Control Panel'!$A:$A,1)),0)</f>
        <v>0</v>
      </c>
      <c r="K562" s="37">
        <f>IFERROR(INDEX(DASH!$F:$F,MATCH($A562,DASH!$A:$A,0))*INDEX('Control Panel'!$K:$K,MATCH('Index Volume'!$A562+1,'Control Panel'!$A:$A,1)),0)</f>
        <v>0</v>
      </c>
      <c r="L562" s="37">
        <f>IFERROR(INDEX(XLM!$F:$F,MATCH($A562,XLM!$A:$A,0))*INDEX('Control Panel'!$L:$L,MATCH('Index Volume'!$A562+1,'Control Panel'!$A:$A,1)),0)</f>
        <v>0</v>
      </c>
      <c r="M562" s="39">
        <f t="shared" si="202"/>
        <v>0</v>
      </c>
      <c r="N562" s="1" t="b">
        <f t="shared" si="203"/>
        <v>1</v>
      </c>
      <c r="O562" s="41">
        <f t="shared" si="204"/>
        <v>0</v>
      </c>
      <c r="Q562" s="7">
        <f t="shared" si="205"/>
        <v>0</v>
      </c>
      <c r="R562" s="7">
        <f t="shared" si="206"/>
        <v>0</v>
      </c>
      <c r="S562" s="7">
        <f t="shared" si="207"/>
        <v>0</v>
      </c>
      <c r="T562" s="7">
        <f t="shared" si="208"/>
        <v>0</v>
      </c>
      <c r="U562" s="7">
        <f t="shared" si="209"/>
        <v>0</v>
      </c>
      <c r="V562" s="7">
        <f t="shared" si="210"/>
        <v>0</v>
      </c>
      <c r="W562" s="7">
        <f t="shared" si="211"/>
        <v>0</v>
      </c>
      <c r="X562" s="7">
        <f t="shared" si="212"/>
        <v>0</v>
      </c>
      <c r="Y562" s="7">
        <f t="shared" si="213"/>
        <v>0</v>
      </c>
      <c r="Z562" s="7">
        <f t="shared" si="214"/>
        <v>0</v>
      </c>
      <c r="AA562" s="7">
        <f t="shared" si="215"/>
        <v>0</v>
      </c>
      <c r="AC562" s="7">
        <f t="shared" si="216"/>
        <v>0</v>
      </c>
      <c r="AD562" s="7">
        <f t="shared" si="217"/>
        <v>0</v>
      </c>
      <c r="AE562" s="7">
        <f t="shared" si="218"/>
        <v>0</v>
      </c>
      <c r="AF562" s="7">
        <f t="shared" si="219"/>
        <v>0</v>
      </c>
      <c r="AG562" s="7">
        <f t="shared" si="220"/>
        <v>0</v>
      </c>
      <c r="AH562" s="7">
        <f t="shared" si="221"/>
        <v>0</v>
      </c>
      <c r="AI562" s="7">
        <f t="shared" si="222"/>
        <v>0</v>
      </c>
      <c r="AJ562" s="7">
        <f t="shared" si="223"/>
        <v>0</v>
      </c>
      <c r="AK562" s="7">
        <f t="shared" si="224"/>
        <v>0</v>
      </c>
      <c r="AL562" s="7">
        <f t="shared" si="225"/>
        <v>0</v>
      </c>
      <c r="AM562" s="7">
        <f t="shared" si="226"/>
        <v>0</v>
      </c>
    </row>
    <row r="563" spans="1:39" hidden="1" x14ac:dyDescent="0.75">
      <c r="A563" s="4">
        <v>42201</v>
      </c>
      <c r="B563" s="37">
        <f>IFERROR(INDEX(BTC!$F:$F,MATCH($A563,BTC!$A:$A,0))*INDEX('Control Panel'!$B:$B,MATCH('Index Volume'!$A563+1,'Control Panel'!$A:$A,1)),0)</f>
        <v>0</v>
      </c>
      <c r="C563" s="37">
        <f>IFERROR(INDEX(XRP!$F:$F,MATCH($A563,XRP!$A:$A,0))*INDEX('Control Panel'!$C:$C,MATCH($A563+1,'Control Panel'!$A:$A,1)),0)</f>
        <v>0</v>
      </c>
      <c r="D563" s="37">
        <f>IFERROR(INDEX(LTC!$F:$F,MATCH($A563,LTC!$A:$A,0))*INDEX('Control Panel'!$D:$D,MATCH($A563+1,'Control Panel'!$A:$A,1)),0)</f>
        <v>0</v>
      </c>
      <c r="E563" s="37">
        <f>IFERROR(INDEX(ETC!$F:$F,MATCH($A563,ETC!$A:$A,0))*INDEX('Control Panel'!$E:$E,MATCH($A563+1,'Control Panel'!$A:$A,1)),0)</f>
        <v>0</v>
      </c>
      <c r="F563" s="37">
        <f>IFERROR(INDEX(ETH!$F:$F,MATCH($A563,ETH!$A:$A,0))*INDEX('Control Panel'!$F:$F,MATCH('Index Volume'!$A563+1,'Control Panel'!$A:$A,1)),0)</f>
        <v>0</v>
      </c>
      <c r="G563" s="37">
        <f>IFERROR(INDEX(BCH!$F:$F,MATCH($A563,BCH!$A:$A,0))*INDEX('Control Panel'!$G:$G,MATCH('Index Volume'!$A563+1,'Control Panel'!$A:$A,1)),0)</f>
        <v>0</v>
      </c>
      <c r="H563" s="37">
        <f>IFERROR(INDEX(XMR!$F:$F,MATCH($A563,XMR!$A:$A,0))*INDEX('Control Panel'!$H:$H,MATCH('Index Volume'!$A563+1,'Control Panel'!$A:$A,1)),0)</f>
        <v>0</v>
      </c>
      <c r="I563" s="37">
        <f>IFERROR(INDEX(ZEC!$F:$F,MATCH($A563,ZEC!$A:$A,0))*INDEX('Control Panel'!$I:$I,MATCH('Index Volume'!$A563+1,'Control Panel'!$A:$A,1)),0)</f>
        <v>0</v>
      </c>
      <c r="J563" s="37">
        <f>IFERROR(INDEX(EOS!$F:$F,MATCH($A563,EOS!$A:$A,0))*INDEX('Control Panel'!$J:$J,MATCH('Index Volume'!$A563+1,'Control Panel'!$A:$A,1)),0)</f>
        <v>0</v>
      </c>
      <c r="K563" s="37">
        <f>IFERROR(INDEX(DASH!$F:$F,MATCH($A563,DASH!$A:$A,0))*INDEX('Control Panel'!$K:$K,MATCH('Index Volume'!$A563+1,'Control Panel'!$A:$A,1)),0)</f>
        <v>0</v>
      </c>
      <c r="L563" s="37">
        <f>IFERROR(INDEX(XLM!$F:$F,MATCH($A563,XLM!$A:$A,0))*INDEX('Control Panel'!$L:$L,MATCH('Index Volume'!$A563+1,'Control Panel'!$A:$A,1)),0)</f>
        <v>0</v>
      </c>
      <c r="M563" s="39">
        <f t="shared" si="202"/>
        <v>0</v>
      </c>
      <c r="N563" s="1" t="b">
        <f t="shared" si="203"/>
        <v>1</v>
      </c>
      <c r="O563" s="41">
        <f t="shared" si="204"/>
        <v>0</v>
      </c>
      <c r="Q563" s="7">
        <f t="shared" si="205"/>
        <v>0</v>
      </c>
      <c r="R563" s="7">
        <f t="shared" si="206"/>
        <v>0</v>
      </c>
      <c r="S563" s="7">
        <f t="shared" si="207"/>
        <v>0</v>
      </c>
      <c r="T563" s="7">
        <f t="shared" si="208"/>
        <v>0</v>
      </c>
      <c r="U563" s="7">
        <f t="shared" si="209"/>
        <v>0</v>
      </c>
      <c r="V563" s="7">
        <f t="shared" si="210"/>
        <v>0</v>
      </c>
      <c r="W563" s="7">
        <f t="shared" si="211"/>
        <v>0</v>
      </c>
      <c r="X563" s="7">
        <f t="shared" si="212"/>
        <v>0</v>
      </c>
      <c r="Y563" s="7">
        <f t="shared" si="213"/>
        <v>0</v>
      </c>
      <c r="Z563" s="7">
        <f t="shared" si="214"/>
        <v>0</v>
      </c>
      <c r="AA563" s="7">
        <f t="shared" si="215"/>
        <v>0</v>
      </c>
      <c r="AC563" s="7">
        <f t="shared" si="216"/>
        <v>0</v>
      </c>
      <c r="AD563" s="7">
        <f t="shared" si="217"/>
        <v>0</v>
      </c>
      <c r="AE563" s="7">
        <f t="shared" si="218"/>
        <v>0</v>
      </c>
      <c r="AF563" s="7">
        <f t="shared" si="219"/>
        <v>0</v>
      </c>
      <c r="AG563" s="7">
        <f t="shared" si="220"/>
        <v>0</v>
      </c>
      <c r="AH563" s="7">
        <f t="shared" si="221"/>
        <v>0</v>
      </c>
      <c r="AI563" s="7">
        <f t="shared" si="222"/>
        <v>0</v>
      </c>
      <c r="AJ563" s="7">
        <f t="shared" si="223"/>
        <v>0</v>
      </c>
      <c r="AK563" s="7">
        <f t="shared" si="224"/>
        <v>0</v>
      </c>
      <c r="AL563" s="7">
        <f t="shared" si="225"/>
        <v>0</v>
      </c>
      <c r="AM563" s="7">
        <f t="shared" si="226"/>
        <v>0</v>
      </c>
    </row>
    <row r="564" spans="1:39" hidden="1" x14ac:dyDescent="0.75">
      <c r="A564" s="3">
        <v>42202</v>
      </c>
      <c r="B564" s="37">
        <f>IFERROR(INDEX(BTC!$F:$F,MATCH($A564,BTC!$A:$A,0))*INDEX('Control Panel'!$B:$B,MATCH('Index Volume'!$A564+1,'Control Panel'!$A:$A,1)),0)</f>
        <v>0</v>
      </c>
      <c r="C564" s="37">
        <f>IFERROR(INDEX(XRP!$F:$F,MATCH($A564,XRP!$A:$A,0))*INDEX('Control Panel'!$C:$C,MATCH($A564+1,'Control Panel'!$A:$A,1)),0)</f>
        <v>0</v>
      </c>
      <c r="D564" s="37">
        <f>IFERROR(INDEX(LTC!$F:$F,MATCH($A564,LTC!$A:$A,0))*INDEX('Control Panel'!$D:$D,MATCH($A564+1,'Control Panel'!$A:$A,1)),0)</f>
        <v>0</v>
      </c>
      <c r="E564" s="37">
        <f>IFERROR(INDEX(ETC!$F:$F,MATCH($A564,ETC!$A:$A,0))*INDEX('Control Panel'!$E:$E,MATCH($A564+1,'Control Panel'!$A:$A,1)),0)</f>
        <v>0</v>
      </c>
      <c r="F564" s="37">
        <f>IFERROR(INDEX(ETH!$F:$F,MATCH($A564,ETH!$A:$A,0))*INDEX('Control Panel'!$F:$F,MATCH('Index Volume'!$A564+1,'Control Panel'!$A:$A,1)),0)</f>
        <v>0</v>
      </c>
      <c r="G564" s="37">
        <f>IFERROR(INDEX(BCH!$F:$F,MATCH($A564,BCH!$A:$A,0))*INDEX('Control Panel'!$G:$G,MATCH('Index Volume'!$A564+1,'Control Panel'!$A:$A,1)),0)</f>
        <v>0</v>
      </c>
      <c r="H564" s="37">
        <f>IFERROR(INDEX(XMR!$F:$F,MATCH($A564,XMR!$A:$A,0))*INDEX('Control Panel'!$H:$H,MATCH('Index Volume'!$A564+1,'Control Panel'!$A:$A,1)),0)</f>
        <v>0</v>
      </c>
      <c r="I564" s="37">
        <f>IFERROR(INDEX(ZEC!$F:$F,MATCH($A564,ZEC!$A:$A,0))*INDEX('Control Panel'!$I:$I,MATCH('Index Volume'!$A564+1,'Control Panel'!$A:$A,1)),0)</f>
        <v>0</v>
      </c>
      <c r="J564" s="37">
        <f>IFERROR(INDEX(EOS!$F:$F,MATCH($A564,EOS!$A:$A,0))*INDEX('Control Panel'!$J:$J,MATCH('Index Volume'!$A564+1,'Control Panel'!$A:$A,1)),0)</f>
        <v>0</v>
      </c>
      <c r="K564" s="37">
        <f>IFERROR(INDEX(DASH!$F:$F,MATCH($A564,DASH!$A:$A,0))*INDEX('Control Panel'!$K:$K,MATCH('Index Volume'!$A564+1,'Control Panel'!$A:$A,1)),0)</f>
        <v>0</v>
      </c>
      <c r="L564" s="37">
        <f>IFERROR(INDEX(XLM!$F:$F,MATCH($A564,XLM!$A:$A,0))*INDEX('Control Panel'!$L:$L,MATCH('Index Volume'!$A564+1,'Control Panel'!$A:$A,1)),0)</f>
        <v>0</v>
      </c>
      <c r="M564" s="39">
        <f t="shared" si="202"/>
        <v>0</v>
      </c>
      <c r="N564" s="1" t="b">
        <f t="shared" si="203"/>
        <v>1</v>
      </c>
      <c r="O564" s="41">
        <f t="shared" si="204"/>
        <v>0</v>
      </c>
      <c r="Q564" s="7">
        <f t="shared" si="205"/>
        <v>0</v>
      </c>
      <c r="R564" s="7">
        <f t="shared" si="206"/>
        <v>0</v>
      </c>
      <c r="S564" s="7">
        <f t="shared" si="207"/>
        <v>0</v>
      </c>
      <c r="T564" s="7">
        <f t="shared" si="208"/>
        <v>0</v>
      </c>
      <c r="U564" s="7">
        <f t="shared" si="209"/>
        <v>0</v>
      </c>
      <c r="V564" s="7">
        <f t="shared" si="210"/>
        <v>0</v>
      </c>
      <c r="W564" s="7">
        <f t="shared" si="211"/>
        <v>0</v>
      </c>
      <c r="X564" s="7">
        <f t="shared" si="212"/>
        <v>0</v>
      </c>
      <c r="Y564" s="7">
        <f t="shared" si="213"/>
        <v>0</v>
      </c>
      <c r="Z564" s="7">
        <f t="shared" si="214"/>
        <v>0</v>
      </c>
      <c r="AA564" s="7">
        <f t="shared" si="215"/>
        <v>0</v>
      </c>
      <c r="AC564" s="7">
        <f t="shared" si="216"/>
        <v>0</v>
      </c>
      <c r="AD564" s="7">
        <f t="shared" si="217"/>
        <v>0</v>
      </c>
      <c r="AE564" s="7">
        <f t="shared" si="218"/>
        <v>0</v>
      </c>
      <c r="AF564" s="7">
        <f t="shared" si="219"/>
        <v>0</v>
      </c>
      <c r="AG564" s="7">
        <f t="shared" si="220"/>
        <v>0</v>
      </c>
      <c r="AH564" s="7">
        <f t="shared" si="221"/>
        <v>0</v>
      </c>
      <c r="AI564" s="7">
        <f t="shared" si="222"/>
        <v>0</v>
      </c>
      <c r="AJ564" s="7">
        <f t="shared" si="223"/>
        <v>0</v>
      </c>
      <c r="AK564" s="7">
        <f t="shared" si="224"/>
        <v>0</v>
      </c>
      <c r="AL564" s="7">
        <f t="shared" si="225"/>
        <v>0</v>
      </c>
      <c r="AM564" s="7">
        <f t="shared" si="226"/>
        <v>0</v>
      </c>
    </row>
    <row r="565" spans="1:39" hidden="1" x14ac:dyDescent="0.75">
      <c r="A565" s="4">
        <v>42203</v>
      </c>
      <c r="B565" s="37">
        <f>IFERROR(INDEX(BTC!$F:$F,MATCH($A565,BTC!$A:$A,0))*INDEX('Control Panel'!$B:$B,MATCH('Index Volume'!$A565+1,'Control Panel'!$A:$A,1)),0)</f>
        <v>0</v>
      </c>
      <c r="C565" s="37">
        <f>IFERROR(INDEX(XRP!$F:$F,MATCH($A565,XRP!$A:$A,0))*INDEX('Control Panel'!$C:$C,MATCH($A565+1,'Control Panel'!$A:$A,1)),0)</f>
        <v>0</v>
      </c>
      <c r="D565" s="37">
        <f>IFERROR(INDEX(LTC!$F:$F,MATCH($A565,LTC!$A:$A,0))*INDEX('Control Panel'!$D:$D,MATCH($A565+1,'Control Panel'!$A:$A,1)),0)</f>
        <v>0</v>
      </c>
      <c r="E565" s="37">
        <f>IFERROR(INDEX(ETC!$F:$F,MATCH($A565,ETC!$A:$A,0))*INDEX('Control Panel'!$E:$E,MATCH($A565+1,'Control Panel'!$A:$A,1)),0)</f>
        <v>0</v>
      </c>
      <c r="F565" s="37">
        <f>IFERROR(INDEX(ETH!$F:$F,MATCH($A565,ETH!$A:$A,0))*INDEX('Control Panel'!$F:$F,MATCH('Index Volume'!$A565+1,'Control Panel'!$A:$A,1)),0)</f>
        <v>0</v>
      </c>
      <c r="G565" s="37">
        <f>IFERROR(INDEX(BCH!$F:$F,MATCH($A565,BCH!$A:$A,0))*INDEX('Control Panel'!$G:$G,MATCH('Index Volume'!$A565+1,'Control Panel'!$A:$A,1)),0)</f>
        <v>0</v>
      </c>
      <c r="H565" s="37">
        <f>IFERROR(INDEX(XMR!$F:$F,MATCH($A565,XMR!$A:$A,0))*INDEX('Control Panel'!$H:$H,MATCH('Index Volume'!$A565+1,'Control Panel'!$A:$A,1)),0)</f>
        <v>0</v>
      </c>
      <c r="I565" s="37">
        <f>IFERROR(INDEX(ZEC!$F:$F,MATCH($A565,ZEC!$A:$A,0))*INDEX('Control Panel'!$I:$I,MATCH('Index Volume'!$A565+1,'Control Panel'!$A:$A,1)),0)</f>
        <v>0</v>
      </c>
      <c r="J565" s="37">
        <f>IFERROR(INDEX(EOS!$F:$F,MATCH($A565,EOS!$A:$A,0))*INDEX('Control Panel'!$J:$J,MATCH('Index Volume'!$A565+1,'Control Panel'!$A:$A,1)),0)</f>
        <v>0</v>
      </c>
      <c r="K565" s="37">
        <f>IFERROR(INDEX(DASH!$F:$F,MATCH($A565,DASH!$A:$A,0))*INDEX('Control Panel'!$K:$K,MATCH('Index Volume'!$A565+1,'Control Panel'!$A:$A,1)),0)</f>
        <v>0</v>
      </c>
      <c r="L565" s="37">
        <f>IFERROR(INDEX(XLM!$F:$F,MATCH($A565,XLM!$A:$A,0))*INDEX('Control Panel'!$L:$L,MATCH('Index Volume'!$A565+1,'Control Panel'!$A:$A,1)),0)</f>
        <v>0</v>
      </c>
      <c r="M565" s="39">
        <f t="shared" si="202"/>
        <v>0</v>
      </c>
      <c r="N565" s="1" t="b">
        <f t="shared" si="203"/>
        <v>1</v>
      </c>
      <c r="O565" s="41">
        <f t="shared" si="204"/>
        <v>0</v>
      </c>
      <c r="Q565" s="7">
        <f t="shared" si="205"/>
        <v>0</v>
      </c>
      <c r="R565" s="7">
        <f t="shared" si="206"/>
        <v>0</v>
      </c>
      <c r="S565" s="7">
        <f t="shared" si="207"/>
        <v>0</v>
      </c>
      <c r="T565" s="7">
        <f t="shared" si="208"/>
        <v>0</v>
      </c>
      <c r="U565" s="7">
        <f t="shared" si="209"/>
        <v>0</v>
      </c>
      <c r="V565" s="7">
        <f t="shared" si="210"/>
        <v>0</v>
      </c>
      <c r="W565" s="7">
        <f t="shared" si="211"/>
        <v>0</v>
      </c>
      <c r="X565" s="7">
        <f t="shared" si="212"/>
        <v>0</v>
      </c>
      <c r="Y565" s="7">
        <f t="shared" si="213"/>
        <v>0</v>
      </c>
      <c r="Z565" s="7">
        <f t="shared" si="214"/>
        <v>0</v>
      </c>
      <c r="AA565" s="7">
        <f t="shared" si="215"/>
        <v>0</v>
      </c>
      <c r="AC565" s="7">
        <f t="shared" si="216"/>
        <v>0</v>
      </c>
      <c r="AD565" s="7">
        <f t="shared" si="217"/>
        <v>0</v>
      </c>
      <c r="AE565" s="7">
        <f t="shared" si="218"/>
        <v>0</v>
      </c>
      <c r="AF565" s="7">
        <f t="shared" si="219"/>
        <v>0</v>
      </c>
      <c r="AG565" s="7">
        <f t="shared" si="220"/>
        <v>0</v>
      </c>
      <c r="AH565" s="7">
        <f t="shared" si="221"/>
        <v>0</v>
      </c>
      <c r="AI565" s="7">
        <f t="shared" si="222"/>
        <v>0</v>
      </c>
      <c r="AJ565" s="7">
        <f t="shared" si="223"/>
        <v>0</v>
      </c>
      <c r="AK565" s="7">
        <f t="shared" si="224"/>
        <v>0</v>
      </c>
      <c r="AL565" s="7">
        <f t="shared" si="225"/>
        <v>0</v>
      </c>
      <c r="AM565" s="7">
        <f t="shared" si="226"/>
        <v>0</v>
      </c>
    </row>
    <row r="566" spans="1:39" hidden="1" x14ac:dyDescent="0.75">
      <c r="A566" s="3">
        <v>42204</v>
      </c>
      <c r="B566" s="37">
        <f>IFERROR(INDEX(BTC!$F:$F,MATCH($A566,BTC!$A:$A,0))*INDEX('Control Panel'!$B:$B,MATCH('Index Volume'!$A566+1,'Control Panel'!$A:$A,1)),0)</f>
        <v>0</v>
      </c>
      <c r="C566" s="37">
        <f>IFERROR(INDEX(XRP!$F:$F,MATCH($A566,XRP!$A:$A,0))*INDEX('Control Panel'!$C:$C,MATCH($A566+1,'Control Panel'!$A:$A,1)),0)</f>
        <v>0</v>
      </c>
      <c r="D566" s="37">
        <f>IFERROR(INDEX(LTC!$F:$F,MATCH($A566,LTC!$A:$A,0))*INDEX('Control Panel'!$D:$D,MATCH($A566+1,'Control Panel'!$A:$A,1)),0)</f>
        <v>0</v>
      </c>
      <c r="E566" s="37">
        <f>IFERROR(INDEX(ETC!$F:$F,MATCH($A566,ETC!$A:$A,0))*INDEX('Control Panel'!$E:$E,MATCH($A566+1,'Control Panel'!$A:$A,1)),0)</f>
        <v>0</v>
      </c>
      <c r="F566" s="37">
        <f>IFERROR(INDEX(ETH!$F:$F,MATCH($A566,ETH!$A:$A,0))*INDEX('Control Panel'!$F:$F,MATCH('Index Volume'!$A566+1,'Control Panel'!$A:$A,1)),0)</f>
        <v>0</v>
      </c>
      <c r="G566" s="37">
        <f>IFERROR(INDEX(BCH!$F:$F,MATCH($A566,BCH!$A:$A,0))*INDEX('Control Panel'!$G:$G,MATCH('Index Volume'!$A566+1,'Control Panel'!$A:$A,1)),0)</f>
        <v>0</v>
      </c>
      <c r="H566" s="37">
        <f>IFERROR(INDEX(XMR!$F:$F,MATCH($A566,XMR!$A:$A,0))*INDEX('Control Panel'!$H:$H,MATCH('Index Volume'!$A566+1,'Control Panel'!$A:$A,1)),0)</f>
        <v>0</v>
      </c>
      <c r="I566" s="37">
        <f>IFERROR(INDEX(ZEC!$F:$F,MATCH($A566,ZEC!$A:$A,0))*INDEX('Control Panel'!$I:$I,MATCH('Index Volume'!$A566+1,'Control Panel'!$A:$A,1)),0)</f>
        <v>0</v>
      </c>
      <c r="J566" s="37">
        <f>IFERROR(INDEX(EOS!$F:$F,MATCH($A566,EOS!$A:$A,0))*INDEX('Control Panel'!$J:$J,MATCH('Index Volume'!$A566+1,'Control Panel'!$A:$A,1)),0)</f>
        <v>0</v>
      </c>
      <c r="K566" s="37">
        <f>IFERROR(INDEX(DASH!$F:$F,MATCH($A566,DASH!$A:$A,0))*INDEX('Control Panel'!$K:$K,MATCH('Index Volume'!$A566+1,'Control Panel'!$A:$A,1)),0)</f>
        <v>0</v>
      </c>
      <c r="L566" s="37">
        <f>IFERROR(INDEX(XLM!$F:$F,MATCH($A566,XLM!$A:$A,0))*INDEX('Control Panel'!$L:$L,MATCH('Index Volume'!$A566+1,'Control Panel'!$A:$A,1)),0)</f>
        <v>0</v>
      </c>
      <c r="M566" s="39">
        <f t="shared" si="202"/>
        <v>0</v>
      </c>
      <c r="N566" s="1" t="b">
        <f t="shared" si="203"/>
        <v>1</v>
      </c>
      <c r="O566" s="41">
        <f t="shared" si="204"/>
        <v>0</v>
      </c>
      <c r="Q566" s="7">
        <f t="shared" si="205"/>
        <v>0</v>
      </c>
      <c r="R566" s="7">
        <f t="shared" si="206"/>
        <v>0</v>
      </c>
      <c r="S566" s="7">
        <f t="shared" si="207"/>
        <v>0</v>
      </c>
      <c r="T566" s="7">
        <f t="shared" si="208"/>
        <v>0</v>
      </c>
      <c r="U566" s="7">
        <f t="shared" si="209"/>
        <v>0</v>
      </c>
      <c r="V566" s="7">
        <f t="shared" si="210"/>
        <v>0</v>
      </c>
      <c r="W566" s="7">
        <f t="shared" si="211"/>
        <v>0</v>
      </c>
      <c r="X566" s="7">
        <f t="shared" si="212"/>
        <v>0</v>
      </c>
      <c r="Y566" s="7">
        <f t="shared" si="213"/>
        <v>0</v>
      </c>
      <c r="Z566" s="7">
        <f t="shared" si="214"/>
        <v>0</v>
      </c>
      <c r="AA566" s="7">
        <f t="shared" si="215"/>
        <v>0</v>
      </c>
      <c r="AC566" s="7">
        <f t="shared" si="216"/>
        <v>0</v>
      </c>
      <c r="AD566" s="7">
        <f t="shared" si="217"/>
        <v>0</v>
      </c>
      <c r="AE566" s="7">
        <f t="shared" si="218"/>
        <v>0</v>
      </c>
      <c r="AF566" s="7">
        <f t="shared" si="219"/>
        <v>0</v>
      </c>
      <c r="AG566" s="7">
        <f t="shared" si="220"/>
        <v>0</v>
      </c>
      <c r="AH566" s="7">
        <f t="shared" si="221"/>
        <v>0</v>
      </c>
      <c r="AI566" s="7">
        <f t="shared" si="222"/>
        <v>0</v>
      </c>
      <c r="AJ566" s="7">
        <f t="shared" si="223"/>
        <v>0</v>
      </c>
      <c r="AK566" s="7">
        <f t="shared" si="224"/>
        <v>0</v>
      </c>
      <c r="AL566" s="7">
        <f t="shared" si="225"/>
        <v>0</v>
      </c>
      <c r="AM566" s="7">
        <f t="shared" si="226"/>
        <v>0</v>
      </c>
    </row>
    <row r="567" spans="1:39" hidden="1" x14ac:dyDescent="0.75">
      <c r="A567" s="4">
        <v>42205</v>
      </c>
      <c r="B567" s="37">
        <f>IFERROR(INDEX(BTC!$F:$F,MATCH($A567,BTC!$A:$A,0))*INDEX('Control Panel'!$B:$B,MATCH('Index Volume'!$A567+1,'Control Panel'!$A:$A,1)),0)</f>
        <v>0</v>
      </c>
      <c r="C567" s="37">
        <f>IFERROR(INDEX(XRP!$F:$F,MATCH($A567,XRP!$A:$A,0))*INDEX('Control Panel'!$C:$C,MATCH($A567+1,'Control Panel'!$A:$A,1)),0)</f>
        <v>0</v>
      </c>
      <c r="D567" s="37">
        <f>IFERROR(INDEX(LTC!$F:$F,MATCH($A567,LTC!$A:$A,0))*INDEX('Control Panel'!$D:$D,MATCH($A567+1,'Control Panel'!$A:$A,1)),0)</f>
        <v>0</v>
      </c>
      <c r="E567" s="37">
        <f>IFERROR(INDEX(ETC!$F:$F,MATCH($A567,ETC!$A:$A,0))*INDEX('Control Panel'!$E:$E,MATCH($A567+1,'Control Panel'!$A:$A,1)),0)</f>
        <v>0</v>
      </c>
      <c r="F567" s="37">
        <f>IFERROR(INDEX(ETH!$F:$F,MATCH($A567,ETH!$A:$A,0))*INDEX('Control Panel'!$F:$F,MATCH('Index Volume'!$A567+1,'Control Panel'!$A:$A,1)),0)</f>
        <v>0</v>
      </c>
      <c r="G567" s="37">
        <f>IFERROR(INDEX(BCH!$F:$F,MATCH($A567,BCH!$A:$A,0))*INDEX('Control Panel'!$G:$G,MATCH('Index Volume'!$A567+1,'Control Panel'!$A:$A,1)),0)</f>
        <v>0</v>
      </c>
      <c r="H567" s="37">
        <f>IFERROR(INDEX(XMR!$F:$F,MATCH($A567,XMR!$A:$A,0))*INDEX('Control Panel'!$H:$H,MATCH('Index Volume'!$A567+1,'Control Panel'!$A:$A,1)),0)</f>
        <v>0</v>
      </c>
      <c r="I567" s="37">
        <f>IFERROR(INDEX(ZEC!$F:$F,MATCH($A567,ZEC!$A:$A,0))*INDEX('Control Panel'!$I:$I,MATCH('Index Volume'!$A567+1,'Control Panel'!$A:$A,1)),0)</f>
        <v>0</v>
      </c>
      <c r="J567" s="37">
        <f>IFERROR(INDEX(EOS!$F:$F,MATCH($A567,EOS!$A:$A,0))*INDEX('Control Panel'!$J:$J,MATCH('Index Volume'!$A567+1,'Control Panel'!$A:$A,1)),0)</f>
        <v>0</v>
      </c>
      <c r="K567" s="37">
        <f>IFERROR(INDEX(DASH!$F:$F,MATCH($A567,DASH!$A:$A,0))*INDEX('Control Panel'!$K:$K,MATCH('Index Volume'!$A567+1,'Control Panel'!$A:$A,1)),0)</f>
        <v>0</v>
      </c>
      <c r="L567" s="37">
        <f>IFERROR(INDEX(XLM!$F:$F,MATCH($A567,XLM!$A:$A,0))*INDEX('Control Panel'!$L:$L,MATCH('Index Volume'!$A567+1,'Control Panel'!$A:$A,1)),0)</f>
        <v>0</v>
      </c>
      <c r="M567" s="39">
        <f t="shared" si="202"/>
        <v>0</v>
      </c>
      <c r="N567" s="1" t="b">
        <f t="shared" si="203"/>
        <v>1</v>
      </c>
      <c r="O567" s="41">
        <f t="shared" si="204"/>
        <v>0</v>
      </c>
      <c r="Q567" s="7">
        <f t="shared" si="205"/>
        <v>0</v>
      </c>
      <c r="R567" s="7">
        <f t="shared" si="206"/>
        <v>0</v>
      </c>
      <c r="S567" s="7">
        <f t="shared" si="207"/>
        <v>0</v>
      </c>
      <c r="T567" s="7">
        <f t="shared" si="208"/>
        <v>0</v>
      </c>
      <c r="U567" s="7">
        <f t="shared" si="209"/>
        <v>0</v>
      </c>
      <c r="V567" s="7">
        <f t="shared" si="210"/>
        <v>0</v>
      </c>
      <c r="W567" s="7">
        <f t="shared" si="211"/>
        <v>0</v>
      </c>
      <c r="X567" s="7">
        <f t="shared" si="212"/>
        <v>0</v>
      </c>
      <c r="Y567" s="7">
        <f t="shared" si="213"/>
        <v>0</v>
      </c>
      <c r="Z567" s="7">
        <f t="shared" si="214"/>
        <v>0</v>
      </c>
      <c r="AA567" s="7">
        <f t="shared" si="215"/>
        <v>0</v>
      </c>
      <c r="AC567" s="7">
        <f t="shared" si="216"/>
        <v>0</v>
      </c>
      <c r="AD567" s="7">
        <f t="shared" si="217"/>
        <v>0</v>
      </c>
      <c r="AE567" s="7">
        <f t="shared" si="218"/>
        <v>0</v>
      </c>
      <c r="AF567" s="7">
        <f t="shared" si="219"/>
        <v>0</v>
      </c>
      <c r="AG567" s="7">
        <f t="shared" si="220"/>
        <v>0</v>
      </c>
      <c r="AH567" s="7">
        <f t="shared" si="221"/>
        <v>0</v>
      </c>
      <c r="AI567" s="7">
        <f t="shared" si="222"/>
        <v>0</v>
      </c>
      <c r="AJ567" s="7">
        <f t="shared" si="223"/>
        <v>0</v>
      </c>
      <c r="AK567" s="7">
        <f t="shared" si="224"/>
        <v>0</v>
      </c>
      <c r="AL567" s="7">
        <f t="shared" si="225"/>
        <v>0</v>
      </c>
      <c r="AM567" s="7">
        <f t="shared" si="226"/>
        <v>0</v>
      </c>
    </row>
    <row r="568" spans="1:39" hidden="1" x14ac:dyDescent="0.75">
      <c r="A568" s="3">
        <v>42206</v>
      </c>
      <c r="B568" s="37">
        <f>IFERROR(INDEX(BTC!$F:$F,MATCH($A568,BTC!$A:$A,0))*INDEX('Control Panel'!$B:$B,MATCH('Index Volume'!$A568+1,'Control Panel'!$A:$A,1)),0)</f>
        <v>0</v>
      </c>
      <c r="C568" s="37">
        <f>IFERROR(INDEX(XRP!$F:$F,MATCH($A568,XRP!$A:$A,0))*INDEX('Control Panel'!$C:$C,MATCH($A568+1,'Control Panel'!$A:$A,1)),0)</f>
        <v>0</v>
      </c>
      <c r="D568" s="37">
        <f>IFERROR(INDEX(LTC!$F:$F,MATCH($A568,LTC!$A:$A,0))*INDEX('Control Panel'!$D:$D,MATCH($A568+1,'Control Panel'!$A:$A,1)),0)</f>
        <v>0</v>
      </c>
      <c r="E568" s="37">
        <f>IFERROR(INDEX(ETC!$F:$F,MATCH($A568,ETC!$A:$A,0))*INDEX('Control Panel'!$E:$E,MATCH($A568+1,'Control Panel'!$A:$A,1)),0)</f>
        <v>0</v>
      </c>
      <c r="F568" s="37">
        <f>IFERROR(INDEX(ETH!$F:$F,MATCH($A568,ETH!$A:$A,0))*INDEX('Control Panel'!$F:$F,MATCH('Index Volume'!$A568+1,'Control Panel'!$A:$A,1)),0)</f>
        <v>0</v>
      </c>
      <c r="G568" s="37">
        <f>IFERROR(INDEX(BCH!$F:$F,MATCH($A568,BCH!$A:$A,0))*INDEX('Control Panel'!$G:$G,MATCH('Index Volume'!$A568+1,'Control Panel'!$A:$A,1)),0)</f>
        <v>0</v>
      </c>
      <c r="H568" s="37">
        <f>IFERROR(INDEX(XMR!$F:$F,MATCH($A568,XMR!$A:$A,0))*INDEX('Control Panel'!$H:$H,MATCH('Index Volume'!$A568+1,'Control Panel'!$A:$A,1)),0)</f>
        <v>0</v>
      </c>
      <c r="I568" s="37">
        <f>IFERROR(INDEX(ZEC!$F:$F,MATCH($A568,ZEC!$A:$A,0))*INDEX('Control Panel'!$I:$I,MATCH('Index Volume'!$A568+1,'Control Panel'!$A:$A,1)),0)</f>
        <v>0</v>
      </c>
      <c r="J568" s="37">
        <f>IFERROR(INDEX(EOS!$F:$F,MATCH($A568,EOS!$A:$A,0))*INDEX('Control Panel'!$J:$J,MATCH('Index Volume'!$A568+1,'Control Panel'!$A:$A,1)),0)</f>
        <v>0</v>
      </c>
      <c r="K568" s="37">
        <f>IFERROR(INDEX(DASH!$F:$F,MATCH($A568,DASH!$A:$A,0))*INDEX('Control Panel'!$K:$K,MATCH('Index Volume'!$A568+1,'Control Panel'!$A:$A,1)),0)</f>
        <v>0</v>
      </c>
      <c r="L568" s="37">
        <f>IFERROR(INDEX(XLM!$F:$F,MATCH($A568,XLM!$A:$A,0))*INDEX('Control Panel'!$L:$L,MATCH('Index Volume'!$A568+1,'Control Panel'!$A:$A,1)),0)</f>
        <v>0</v>
      </c>
      <c r="M568" s="39">
        <f t="shared" si="202"/>
        <v>0</v>
      </c>
      <c r="N568" s="1" t="b">
        <f t="shared" si="203"/>
        <v>1</v>
      </c>
      <c r="O568" s="41">
        <f t="shared" si="204"/>
        <v>0</v>
      </c>
      <c r="Q568" s="7">
        <f t="shared" si="205"/>
        <v>0</v>
      </c>
      <c r="R568" s="7">
        <f t="shared" si="206"/>
        <v>0</v>
      </c>
      <c r="S568" s="7">
        <f t="shared" si="207"/>
        <v>0</v>
      </c>
      <c r="T568" s="7">
        <f t="shared" si="208"/>
        <v>0</v>
      </c>
      <c r="U568" s="7">
        <f t="shared" si="209"/>
        <v>0</v>
      </c>
      <c r="V568" s="7">
        <f t="shared" si="210"/>
        <v>0</v>
      </c>
      <c r="W568" s="7">
        <f t="shared" si="211"/>
        <v>0</v>
      </c>
      <c r="X568" s="7">
        <f t="shared" si="212"/>
        <v>0</v>
      </c>
      <c r="Y568" s="7">
        <f t="shared" si="213"/>
        <v>0</v>
      </c>
      <c r="Z568" s="7">
        <f t="shared" si="214"/>
        <v>0</v>
      </c>
      <c r="AA568" s="7">
        <f t="shared" si="215"/>
        <v>0</v>
      </c>
      <c r="AC568" s="7">
        <f t="shared" si="216"/>
        <v>0</v>
      </c>
      <c r="AD568" s="7">
        <f t="shared" si="217"/>
        <v>0</v>
      </c>
      <c r="AE568" s="7">
        <f t="shared" si="218"/>
        <v>0</v>
      </c>
      <c r="AF568" s="7">
        <f t="shared" si="219"/>
        <v>0</v>
      </c>
      <c r="AG568" s="7">
        <f t="shared" si="220"/>
        <v>0</v>
      </c>
      <c r="AH568" s="7">
        <f t="shared" si="221"/>
        <v>0</v>
      </c>
      <c r="AI568" s="7">
        <f t="shared" si="222"/>
        <v>0</v>
      </c>
      <c r="AJ568" s="7">
        <f t="shared" si="223"/>
        <v>0</v>
      </c>
      <c r="AK568" s="7">
        <f t="shared" si="224"/>
        <v>0</v>
      </c>
      <c r="AL568" s="7">
        <f t="shared" si="225"/>
        <v>0</v>
      </c>
      <c r="AM568" s="7">
        <f t="shared" si="226"/>
        <v>0</v>
      </c>
    </row>
    <row r="569" spans="1:39" hidden="1" x14ac:dyDescent="0.75">
      <c r="A569" s="4">
        <v>42207</v>
      </c>
      <c r="B569" s="37">
        <f>IFERROR(INDEX(BTC!$F:$F,MATCH($A569,BTC!$A:$A,0))*INDEX('Control Panel'!$B:$B,MATCH('Index Volume'!$A569+1,'Control Panel'!$A:$A,1)),0)</f>
        <v>0</v>
      </c>
      <c r="C569" s="37">
        <f>IFERROR(INDEX(XRP!$F:$F,MATCH($A569,XRP!$A:$A,0))*INDEX('Control Panel'!$C:$C,MATCH($A569+1,'Control Panel'!$A:$A,1)),0)</f>
        <v>0</v>
      </c>
      <c r="D569" s="37">
        <f>IFERROR(INDEX(LTC!$F:$F,MATCH($A569,LTC!$A:$A,0))*INDEX('Control Panel'!$D:$D,MATCH($A569+1,'Control Panel'!$A:$A,1)),0)</f>
        <v>0</v>
      </c>
      <c r="E569" s="37">
        <f>IFERROR(INDEX(ETC!$F:$F,MATCH($A569,ETC!$A:$A,0))*INDEX('Control Panel'!$E:$E,MATCH($A569+1,'Control Panel'!$A:$A,1)),0)</f>
        <v>0</v>
      </c>
      <c r="F569" s="37">
        <f>IFERROR(INDEX(ETH!$F:$F,MATCH($A569,ETH!$A:$A,0))*INDEX('Control Panel'!$F:$F,MATCH('Index Volume'!$A569+1,'Control Panel'!$A:$A,1)),0)</f>
        <v>0</v>
      </c>
      <c r="G569" s="37">
        <f>IFERROR(INDEX(BCH!$F:$F,MATCH($A569,BCH!$A:$A,0))*INDEX('Control Panel'!$G:$G,MATCH('Index Volume'!$A569+1,'Control Panel'!$A:$A,1)),0)</f>
        <v>0</v>
      </c>
      <c r="H569" s="37">
        <f>IFERROR(INDEX(XMR!$F:$F,MATCH($A569,XMR!$A:$A,0))*INDEX('Control Panel'!$H:$H,MATCH('Index Volume'!$A569+1,'Control Panel'!$A:$A,1)),0)</f>
        <v>0</v>
      </c>
      <c r="I569" s="37">
        <f>IFERROR(INDEX(ZEC!$F:$F,MATCH($A569,ZEC!$A:$A,0))*INDEX('Control Panel'!$I:$I,MATCH('Index Volume'!$A569+1,'Control Panel'!$A:$A,1)),0)</f>
        <v>0</v>
      </c>
      <c r="J569" s="37">
        <f>IFERROR(INDEX(EOS!$F:$F,MATCH($A569,EOS!$A:$A,0))*INDEX('Control Panel'!$J:$J,MATCH('Index Volume'!$A569+1,'Control Panel'!$A:$A,1)),0)</f>
        <v>0</v>
      </c>
      <c r="K569" s="37">
        <f>IFERROR(INDEX(DASH!$F:$F,MATCH($A569,DASH!$A:$A,0))*INDEX('Control Panel'!$K:$K,MATCH('Index Volume'!$A569+1,'Control Panel'!$A:$A,1)),0)</f>
        <v>0</v>
      </c>
      <c r="L569" s="37">
        <f>IFERROR(INDEX(XLM!$F:$F,MATCH($A569,XLM!$A:$A,0))*INDEX('Control Panel'!$L:$L,MATCH('Index Volume'!$A569+1,'Control Panel'!$A:$A,1)),0)</f>
        <v>0</v>
      </c>
      <c r="M569" s="39">
        <f t="shared" si="202"/>
        <v>0</v>
      </c>
      <c r="N569" s="1" t="b">
        <f t="shared" si="203"/>
        <v>1</v>
      </c>
      <c r="O569" s="41">
        <f t="shared" si="204"/>
        <v>0</v>
      </c>
      <c r="Q569" s="7">
        <f t="shared" si="205"/>
        <v>0</v>
      </c>
      <c r="R569" s="7">
        <f t="shared" si="206"/>
        <v>0</v>
      </c>
      <c r="S569" s="7">
        <f t="shared" si="207"/>
        <v>0</v>
      </c>
      <c r="T569" s="7">
        <f t="shared" si="208"/>
        <v>0</v>
      </c>
      <c r="U569" s="7">
        <f t="shared" si="209"/>
        <v>0</v>
      </c>
      <c r="V569" s="7">
        <f t="shared" si="210"/>
        <v>0</v>
      </c>
      <c r="W569" s="7">
        <f t="shared" si="211"/>
        <v>0</v>
      </c>
      <c r="X569" s="7">
        <f t="shared" si="212"/>
        <v>0</v>
      </c>
      <c r="Y569" s="7">
        <f t="shared" si="213"/>
        <v>0</v>
      </c>
      <c r="Z569" s="7">
        <f t="shared" si="214"/>
        <v>0</v>
      </c>
      <c r="AA569" s="7">
        <f t="shared" si="215"/>
        <v>0</v>
      </c>
      <c r="AC569" s="7">
        <f t="shared" si="216"/>
        <v>0</v>
      </c>
      <c r="AD569" s="7">
        <f t="shared" si="217"/>
        <v>0</v>
      </c>
      <c r="AE569" s="7">
        <f t="shared" si="218"/>
        <v>0</v>
      </c>
      <c r="AF569" s="7">
        <f t="shared" si="219"/>
        <v>0</v>
      </c>
      <c r="AG569" s="7">
        <f t="shared" si="220"/>
        <v>0</v>
      </c>
      <c r="AH569" s="7">
        <f t="shared" si="221"/>
        <v>0</v>
      </c>
      <c r="AI569" s="7">
        <f t="shared" si="222"/>
        <v>0</v>
      </c>
      <c r="AJ569" s="7">
        <f t="shared" si="223"/>
        <v>0</v>
      </c>
      <c r="AK569" s="7">
        <f t="shared" si="224"/>
        <v>0</v>
      </c>
      <c r="AL569" s="7">
        <f t="shared" si="225"/>
        <v>0</v>
      </c>
      <c r="AM569" s="7">
        <f t="shared" si="226"/>
        <v>0</v>
      </c>
    </row>
    <row r="570" spans="1:39" hidden="1" x14ac:dyDescent="0.75">
      <c r="A570" s="3">
        <v>42208</v>
      </c>
      <c r="B570" s="37">
        <f>IFERROR(INDEX(BTC!$F:$F,MATCH($A570,BTC!$A:$A,0))*INDEX('Control Panel'!$B:$B,MATCH('Index Volume'!$A570+1,'Control Panel'!$A:$A,1)),0)</f>
        <v>0</v>
      </c>
      <c r="C570" s="37">
        <f>IFERROR(INDEX(XRP!$F:$F,MATCH($A570,XRP!$A:$A,0))*INDEX('Control Panel'!$C:$C,MATCH($A570+1,'Control Panel'!$A:$A,1)),0)</f>
        <v>0</v>
      </c>
      <c r="D570" s="37">
        <f>IFERROR(INDEX(LTC!$F:$F,MATCH($A570,LTC!$A:$A,0))*INDEX('Control Panel'!$D:$D,MATCH($A570+1,'Control Panel'!$A:$A,1)),0)</f>
        <v>0</v>
      </c>
      <c r="E570" s="37">
        <f>IFERROR(INDEX(ETC!$F:$F,MATCH($A570,ETC!$A:$A,0))*INDEX('Control Panel'!$E:$E,MATCH($A570+1,'Control Panel'!$A:$A,1)),0)</f>
        <v>0</v>
      </c>
      <c r="F570" s="37">
        <f>IFERROR(INDEX(ETH!$F:$F,MATCH($A570,ETH!$A:$A,0))*INDEX('Control Panel'!$F:$F,MATCH('Index Volume'!$A570+1,'Control Panel'!$A:$A,1)),0)</f>
        <v>0</v>
      </c>
      <c r="G570" s="37">
        <f>IFERROR(INDEX(BCH!$F:$F,MATCH($A570,BCH!$A:$A,0))*INDEX('Control Panel'!$G:$G,MATCH('Index Volume'!$A570+1,'Control Panel'!$A:$A,1)),0)</f>
        <v>0</v>
      </c>
      <c r="H570" s="37">
        <f>IFERROR(INDEX(XMR!$F:$F,MATCH($A570,XMR!$A:$A,0))*INDEX('Control Panel'!$H:$H,MATCH('Index Volume'!$A570+1,'Control Panel'!$A:$A,1)),0)</f>
        <v>0</v>
      </c>
      <c r="I570" s="37">
        <f>IFERROR(INDEX(ZEC!$F:$F,MATCH($A570,ZEC!$A:$A,0))*INDEX('Control Panel'!$I:$I,MATCH('Index Volume'!$A570+1,'Control Panel'!$A:$A,1)),0)</f>
        <v>0</v>
      </c>
      <c r="J570" s="37">
        <f>IFERROR(INDEX(EOS!$F:$F,MATCH($A570,EOS!$A:$A,0))*INDEX('Control Panel'!$J:$J,MATCH('Index Volume'!$A570+1,'Control Panel'!$A:$A,1)),0)</f>
        <v>0</v>
      </c>
      <c r="K570" s="37">
        <f>IFERROR(INDEX(DASH!$F:$F,MATCH($A570,DASH!$A:$A,0))*INDEX('Control Panel'!$K:$K,MATCH('Index Volume'!$A570+1,'Control Panel'!$A:$A,1)),0)</f>
        <v>0</v>
      </c>
      <c r="L570" s="37">
        <f>IFERROR(INDEX(XLM!$F:$F,MATCH($A570,XLM!$A:$A,0))*INDEX('Control Panel'!$L:$L,MATCH('Index Volume'!$A570+1,'Control Panel'!$A:$A,1)),0)</f>
        <v>0</v>
      </c>
      <c r="M570" s="39">
        <f t="shared" si="202"/>
        <v>0</v>
      </c>
      <c r="N570" s="1" t="b">
        <f t="shared" si="203"/>
        <v>1</v>
      </c>
      <c r="O570" s="41">
        <f t="shared" si="204"/>
        <v>0</v>
      </c>
      <c r="Q570" s="7">
        <f t="shared" si="205"/>
        <v>0</v>
      </c>
      <c r="R570" s="7">
        <f t="shared" si="206"/>
        <v>0</v>
      </c>
      <c r="S570" s="7">
        <f t="shared" si="207"/>
        <v>0</v>
      </c>
      <c r="T570" s="7">
        <f t="shared" si="208"/>
        <v>0</v>
      </c>
      <c r="U570" s="7">
        <f t="shared" si="209"/>
        <v>0</v>
      </c>
      <c r="V570" s="7">
        <f t="shared" si="210"/>
        <v>0</v>
      </c>
      <c r="W570" s="7">
        <f t="shared" si="211"/>
        <v>0</v>
      </c>
      <c r="X570" s="7">
        <f t="shared" si="212"/>
        <v>0</v>
      </c>
      <c r="Y570" s="7">
        <f t="shared" si="213"/>
        <v>0</v>
      </c>
      <c r="Z570" s="7">
        <f t="shared" si="214"/>
        <v>0</v>
      </c>
      <c r="AA570" s="7">
        <f t="shared" si="215"/>
        <v>0</v>
      </c>
      <c r="AC570" s="7">
        <f t="shared" si="216"/>
        <v>0</v>
      </c>
      <c r="AD570" s="7">
        <f t="shared" si="217"/>
        <v>0</v>
      </c>
      <c r="AE570" s="7">
        <f t="shared" si="218"/>
        <v>0</v>
      </c>
      <c r="AF570" s="7">
        <f t="shared" si="219"/>
        <v>0</v>
      </c>
      <c r="AG570" s="7">
        <f t="shared" si="220"/>
        <v>0</v>
      </c>
      <c r="AH570" s="7">
        <f t="shared" si="221"/>
        <v>0</v>
      </c>
      <c r="AI570" s="7">
        <f t="shared" si="222"/>
        <v>0</v>
      </c>
      <c r="AJ570" s="7">
        <f t="shared" si="223"/>
        <v>0</v>
      </c>
      <c r="AK570" s="7">
        <f t="shared" si="224"/>
        <v>0</v>
      </c>
      <c r="AL570" s="7">
        <f t="shared" si="225"/>
        <v>0</v>
      </c>
      <c r="AM570" s="7">
        <f t="shared" si="226"/>
        <v>0</v>
      </c>
    </row>
    <row r="571" spans="1:39" hidden="1" x14ac:dyDescent="0.75">
      <c r="A571" s="4">
        <v>42209</v>
      </c>
      <c r="B571" s="37">
        <f>IFERROR(INDEX(BTC!$F:$F,MATCH($A571,BTC!$A:$A,0))*INDEX('Control Panel'!$B:$B,MATCH('Index Volume'!$A571+1,'Control Panel'!$A:$A,1)),0)</f>
        <v>0</v>
      </c>
      <c r="C571" s="37">
        <f>IFERROR(INDEX(XRP!$F:$F,MATCH($A571,XRP!$A:$A,0))*INDEX('Control Panel'!$C:$C,MATCH($A571+1,'Control Panel'!$A:$A,1)),0)</f>
        <v>0</v>
      </c>
      <c r="D571" s="37">
        <f>IFERROR(INDEX(LTC!$F:$F,MATCH($A571,LTC!$A:$A,0))*INDEX('Control Panel'!$D:$D,MATCH($A571+1,'Control Panel'!$A:$A,1)),0)</f>
        <v>0</v>
      </c>
      <c r="E571" s="37">
        <f>IFERROR(INDEX(ETC!$F:$F,MATCH($A571,ETC!$A:$A,0))*INDEX('Control Panel'!$E:$E,MATCH($A571+1,'Control Panel'!$A:$A,1)),0)</f>
        <v>0</v>
      </c>
      <c r="F571" s="37">
        <f>IFERROR(INDEX(ETH!$F:$F,MATCH($A571,ETH!$A:$A,0))*INDEX('Control Panel'!$F:$F,MATCH('Index Volume'!$A571+1,'Control Panel'!$A:$A,1)),0)</f>
        <v>0</v>
      </c>
      <c r="G571" s="37">
        <f>IFERROR(INDEX(BCH!$F:$F,MATCH($A571,BCH!$A:$A,0))*INDEX('Control Panel'!$G:$G,MATCH('Index Volume'!$A571+1,'Control Panel'!$A:$A,1)),0)</f>
        <v>0</v>
      </c>
      <c r="H571" s="37">
        <f>IFERROR(INDEX(XMR!$F:$F,MATCH($A571,XMR!$A:$A,0))*INDEX('Control Panel'!$H:$H,MATCH('Index Volume'!$A571+1,'Control Panel'!$A:$A,1)),0)</f>
        <v>0</v>
      </c>
      <c r="I571" s="37">
        <f>IFERROR(INDEX(ZEC!$F:$F,MATCH($A571,ZEC!$A:$A,0))*INDEX('Control Panel'!$I:$I,MATCH('Index Volume'!$A571+1,'Control Panel'!$A:$A,1)),0)</f>
        <v>0</v>
      </c>
      <c r="J571" s="37">
        <f>IFERROR(INDEX(EOS!$F:$F,MATCH($A571,EOS!$A:$A,0))*INDEX('Control Panel'!$J:$J,MATCH('Index Volume'!$A571+1,'Control Panel'!$A:$A,1)),0)</f>
        <v>0</v>
      </c>
      <c r="K571" s="37">
        <f>IFERROR(INDEX(DASH!$F:$F,MATCH($A571,DASH!$A:$A,0))*INDEX('Control Panel'!$K:$K,MATCH('Index Volume'!$A571+1,'Control Panel'!$A:$A,1)),0)</f>
        <v>0</v>
      </c>
      <c r="L571" s="37">
        <f>IFERROR(INDEX(XLM!$F:$F,MATCH($A571,XLM!$A:$A,0))*INDEX('Control Panel'!$L:$L,MATCH('Index Volume'!$A571+1,'Control Panel'!$A:$A,1)),0)</f>
        <v>0</v>
      </c>
      <c r="M571" s="39">
        <f t="shared" si="202"/>
        <v>0</v>
      </c>
      <c r="N571" s="1" t="b">
        <f t="shared" si="203"/>
        <v>1</v>
      </c>
      <c r="O571" s="41">
        <f t="shared" si="204"/>
        <v>0</v>
      </c>
      <c r="Q571" s="7">
        <f t="shared" si="205"/>
        <v>0</v>
      </c>
      <c r="R571" s="7">
        <f t="shared" si="206"/>
        <v>0</v>
      </c>
      <c r="S571" s="7">
        <f t="shared" si="207"/>
        <v>0</v>
      </c>
      <c r="T571" s="7">
        <f t="shared" si="208"/>
        <v>0</v>
      </c>
      <c r="U571" s="7">
        <f t="shared" si="209"/>
        <v>0</v>
      </c>
      <c r="V571" s="7">
        <f t="shared" si="210"/>
        <v>0</v>
      </c>
      <c r="W571" s="7">
        <f t="shared" si="211"/>
        <v>0</v>
      </c>
      <c r="X571" s="7">
        <f t="shared" si="212"/>
        <v>0</v>
      </c>
      <c r="Y571" s="7">
        <f t="shared" si="213"/>
        <v>0</v>
      </c>
      <c r="Z571" s="7">
        <f t="shared" si="214"/>
        <v>0</v>
      </c>
      <c r="AA571" s="7">
        <f t="shared" si="215"/>
        <v>0</v>
      </c>
      <c r="AC571" s="7">
        <f t="shared" si="216"/>
        <v>0</v>
      </c>
      <c r="AD571" s="7">
        <f t="shared" si="217"/>
        <v>0</v>
      </c>
      <c r="AE571" s="7">
        <f t="shared" si="218"/>
        <v>0</v>
      </c>
      <c r="AF571" s="7">
        <f t="shared" si="219"/>
        <v>0</v>
      </c>
      <c r="AG571" s="7">
        <f t="shared" si="220"/>
        <v>0</v>
      </c>
      <c r="AH571" s="7">
        <f t="shared" si="221"/>
        <v>0</v>
      </c>
      <c r="AI571" s="7">
        <f t="shared" si="222"/>
        <v>0</v>
      </c>
      <c r="AJ571" s="7">
        <f t="shared" si="223"/>
        <v>0</v>
      </c>
      <c r="AK571" s="7">
        <f t="shared" si="224"/>
        <v>0</v>
      </c>
      <c r="AL571" s="7">
        <f t="shared" si="225"/>
        <v>0</v>
      </c>
      <c r="AM571" s="7">
        <f t="shared" si="226"/>
        <v>0</v>
      </c>
    </row>
    <row r="572" spans="1:39" hidden="1" x14ac:dyDescent="0.75">
      <c r="A572" s="3">
        <v>42210</v>
      </c>
      <c r="B572" s="37">
        <f>IFERROR(INDEX(BTC!$F:$F,MATCH($A572,BTC!$A:$A,0))*INDEX('Control Panel'!$B:$B,MATCH('Index Volume'!$A572+1,'Control Panel'!$A:$A,1)),0)</f>
        <v>0</v>
      </c>
      <c r="C572" s="37">
        <f>IFERROR(INDEX(XRP!$F:$F,MATCH($A572,XRP!$A:$A,0))*INDEX('Control Panel'!$C:$C,MATCH($A572+1,'Control Panel'!$A:$A,1)),0)</f>
        <v>0</v>
      </c>
      <c r="D572" s="37">
        <f>IFERROR(INDEX(LTC!$F:$F,MATCH($A572,LTC!$A:$A,0))*INDEX('Control Panel'!$D:$D,MATCH($A572+1,'Control Panel'!$A:$A,1)),0)</f>
        <v>0</v>
      </c>
      <c r="E572" s="37">
        <f>IFERROR(INDEX(ETC!$F:$F,MATCH($A572,ETC!$A:$A,0))*INDEX('Control Panel'!$E:$E,MATCH($A572+1,'Control Panel'!$A:$A,1)),0)</f>
        <v>0</v>
      </c>
      <c r="F572" s="37">
        <f>IFERROR(INDEX(ETH!$F:$F,MATCH($A572,ETH!$A:$A,0))*INDEX('Control Panel'!$F:$F,MATCH('Index Volume'!$A572+1,'Control Panel'!$A:$A,1)),0)</f>
        <v>0</v>
      </c>
      <c r="G572" s="37">
        <f>IFERROR(INDEX(BCH!$F:$F,MATCH($A572,BCH!$A:$A,0))*INDEX('Control Panel'!$G:$G,MATCH('Index Volume'!$A572+1,'Control Panel'!$A:$A,1)),0)</f>
        <v>0</v>
      </c>
      <c r="H572" s="37">
        <f>IFERROR(INDEX(XMR!$F:$F,MATCH($A572,XMR!$A:$A,0))*INDEX('Control Panel'!$H:$H,MATCH('Index Volume'!$A572+1,'Control Panel'!$A:$A,1)),0)</f>
        <v>0</v>
      </c>
      <c r="I572" s="37">
        <f>IFERROR(INDEX(ZEC!$F:$F,MATCH($A572,ZEC!$A:$A,0))*INDEX('Control Panel'!$I:$I,MATCH('Index Volume'!$A572+1,'Control Panel'!$A:$A,1)),0)</f>
        <v>0</v>
      </c>
      <c r="J572" s="37">
        <f>IFERROR(INDEX(EOS!$F:$F,MATCH($A572,EOS!$A:$A,0))*INDEX('Control Panel'!$J:$J,MATCH('Index Volume'!$A572+1,'Control Panel'!$A:$A,1)),0)</f>
        <v>0</v>
      </c>
      <c r="K572" s="37">
        <f>IFERROR(INDEX(DASH!$F:$F,MATCH($A572,DASH!$A:$A,0))*INDEX('Control Panel'!$K:$K,MATCH('Index Volume'!$A572+1,'Control Panel'!$A:$A,1)),0)</f>
        <v>0</v>
      </c>
      <c r="L572" s="37">
        <f>IFERROR(INDEX(XLM!$F:$F,MATCH($A572,XLM!$A:$A,0))*INDEX('Control Panel'!$L:$L,MATCH('Index Volume'!$A572+1,'Control Panel'!$A:$A,1)),0)</f>
        <v>0</v>
      </c>
      <c r="M572" s="39">
        <f t="shared" si="202"/>
        <v>0</v>
      </c>
      <c r="N572" s="1" t="b">
        <f t="shared" si="203"/>
        <v>1</v>
      </c>
      <c r="O572" s="41">
        <f t="shared" si="204"/>
        <v>0</v>
      </c>
      <c r="Q572" s="7">
        <f t="shared" si="205"/>
        <v>0</v>
      </c>
      <c r="R572" s="7">
        <f t="shared" si="206"/>
        <v>0</v>
      </c>
      <c r="S572" s="7">
        <f t="shared" si="207"/>
        <v>0</v>
      </c>
      <c r="T572" s="7">
        <f t="shared" si="208"/>
        <v>0</v>
      </c>
      <c r="U572" s="7">
        <f t="shared" si="209"/>
        <v>0</v>
      </c>
      <c r="V572" s="7">
        <f t="shared" si="210"/>
        <v>0</v>
      </c>
      <c r="W572" s="7">
        <f t="shared" si="211"/>
        <v>0</v>
      </c>
      <c r="X572" s="7">
        <f t="shared" si="212"/>
        <v>0</v>
      </c>
      <c r="Y572" s="7">
        <f t="shared" si="213"/>
        <v>0</v>
      </c>
      <c r="Z572" s="7">
        <f t="shared" si="214"/>
        <v>0</v>
      </c>
      <c r="AA572" s="7">
        <f t="shared" si="215"/>
        <v>0</v>
      </c>
      <c r="AC572" s="7">
        <f t="shared" si="216"/>
        <v>0</v>
      </c>
      <c r="AD572" s="7">
        <f t="shared" si="217"/>
        <v>0</v>
      </c>
      <c r="AE572" s="7">
        <f t="shared" si="218"/>
        <v>0</v>
      </c>
      <c r="AF572" s="7">
        <f t="shared" si="219"/>
        <v>0</v>
      </c>
      <c r="AG572" s="7">
        <f t="shared" si="220"/>
        <v>0</v>
      </c>
      <c r="AH572" s="7">
        <f t="shared" si="221"/>
        <v>0</v>
      </c>
      <c r="AI572" s="7">
        <f t="shared" si="222"/>
        <v>0</v>
      </c>
      <c r="AJ572" s="7">
        <f t="shared" si="223"/>
        <v>0</v>
      </c>
      <c r="AK572" s="7">
        <f t="shared" si="224"/>
        <v>0</v>
      </c>
      <c r="AL572" s="7">
        <f t="shared" si="225"/>
        <v>0</v>
      </c>
      <c r="AM572" s="7">
        <f t="shared" si="226"/>
        <v>0</v>
      </c>
    </row>
    <row r="573" spans="1:39" hidden="1" x14ac:dyDescent="0.75">
      <c r="A573" s="4">
        <v>42211</v>
      </c>
      <c r="B573" s="37">
        <f>IFERROR(INDEX(BTC!$F:$F,MATCH($A573,BTC!$A:$A,0))*INDEX('Control Panel'!$B:$B,MATCH('Index Volume'!$A573+1,'Control Panel'!$A:$A,1)),0)</f>
        <v>0</v>
      </c>
      <c r="C573" s="37">
        <f>IFERROR(INDEX(XRP!$F:$F,MATCH($A573,XRP!$A:$A,0))*INDEX('Control Panel'!$C:$C,MATCH($A573+1,'Control Panel'!$A:$A,1)),0)</f>
        <v>0</v>
      </c>
      <c r="D573" s="37">
        <f>IFERROR(INDEX(LTC!$F:$F,MATCH($A573,LTC!$A:$A,0))*INDEX('Control Panel'!$D:$D,MATCH($A573+1,'Control Panel'!$A:$A,1)),0)</f>
        <v>0</v>
      </c>
      <c r="E573" s="37">
        <f>IFERROR(INDEX(ETC!$F:$F,MATCH($A573,ETC!$A:$A,0))*INDEX('Control Panel'!$E:$E,MATCH($A573+1,'Control Panel'!$A:$A,1)),0)</f>
        <v>0</v>
      </c>
      <c r="F573" s="37">
        <f>IFERROR(INDEX(ETH!$F:$F,MATCH($A573,ETH!$A:$A,0))*INDEX('Control Panel'!$F:$F,MATCH('Index Volume'!$A573+1,'Control Panel'!$A:$A,1)),0)</f>
        <v>0</v>
      </c>
      <c r="G573" s="37">
        <f>IFERROR(INDEX(BCH!$F:$F,MATCH($A573,BCH!$A:$A,0))*INDEX('Control Panel'!$G:$G,MATCH('Index Volume'!$A573+1,'Control Panel'!$A:$A,1)),0)</f>
        <v>0</v>
      </c>
      <c r="H573" s="37">
        <f>IFERROR(INDEX(XMR!$F:$F,MATCH($A573,XMR!$A:$A,0))*INDEX('Control Panel'!$H:$H,MATCH('Index Volume'!$A573+1,'Control Panel'!$A:$A,1)),0)</f>
        <v>0</v>
      </c>
      <c r="I573" s="37">
        <f>IFERROR(INDEX(ZEC!$F:$F,MATCH($A573,ZEC!$A:$A,0))*INDEX('Control Panel'!$I:$I,MATCH('Index Volume'!$A573+1,'Control Panel'!$A:$A,1)),0)</f>
        <v>0</v>
      </c>
      <c r="J573" s="37">
        <f>IFERROR(INDEX(EOS!$F:$F,MATCH($A573,EOS!$A:$A,0))*INDEX('Control Panel'!$J:$J,MATCH('Index Volume'!$A573+1,'Control Panel'!$A:$A,1)),0)</f>
        <v>0</v>
      </c>
      <c r="K573" s="37">
        <f>IFERROR(INDEX(DASH!$F:$F,MATCH($A573,DASH!$A:$A,0))*INDEX('Control Panel'!$K:$K,MATCH('Index Volume'!$A573+1,'Control Panel'!$A:$A,1)),0)</f>
        <v>0</v>
      </c>
      <c r="L573" s="37">
        <f>IFERROR(INDEX(XLM!$F:$F,MATCH($A573,XLM!$A:$A,0))*INDEX('Control Panel'!$L:$L,MATCH('Index Volume'!$A573+1,'Control Panel'!$A:$A,1)),0)</f>
        <v>0</v>
      </c>
      <c r="M573" s="39">
        <f t="shared" si="202"/>
        <v>0</v>
      </c>
      <c r="N573" s="1" t="b">
        <f t="shared" si="203"/>
        <v>1</v>
      </c>
      <c r="O573" s="41">
        <f t="shared" si="204"/>
        <v>0</v>
      </c>
      <c r="Q573" s="7">
        <f t="shared" si="205"/>
        <v>0</v>
      </c>
      <c r="R573" s="7">
        <f t="shared" si="206"/>
        <v>0</v>
      </c>
      <c r="S573" s="7">
        <f t="shared" si="207"/>
        <v>0</v>
      </c>
      <c r="T573" s="7">
        <f t="shared" si="208"/>
        <v>0</v>
      </c>
      <c r="U573" s="7">
        <f t="shared" si="209"/>
        <v>0</v>
      </c>
      <c r="V573" s="7">
        <f t="shared" si="210"/>
        <v>0</v>
      </c>
      <c r="W573" s="7">
        <f t="shared" si="211"/>
        <v>0</v>
      </c>
      <c r="X573" s="7">
        <f t="shared" si="212"/>
        <v>0</v>
      </c>
      <c r="Y573" s="7">
        <f t="shared" si="213"/>
        <v>0</v>
      </c>
      <c r="Z573" s="7">
        <f t="shared" si="214"/>
        <v>0</v>
      </c>
      <c r="AA573" s="7">
        <f t="shared" si="215"/>
        <v>0</v>
      </c>
      <c r="AC573" s="7">
        <f t="shared" si="216"/>
        <v>0</v>
      </c>
      <c r="AD573" s="7">
        <f t="shared" si="217"/>
        <v>0</v>
      </c>
      <c r="AE573" s="7">
        <f t="shared" si="218"/>
        <v>0</v>
      </c>
      <c r="AF573" s="7">
        <f t="shared" si="219"/>
        <v>0</v>
      </c>
      <c r="AG573" s="7">
        <f t="shared" si="220"/>
        <v>0</v>
      </c>
      <c r="AH573" s="7">
        <f t="shared" si="221"/>
        <v>0</v>
      </c>
      <c r="AI573" s="7">
        <f t="shared" si="222"/>
        <v>0</v>
      </c>
      <c r="AJ573" s="7">
        <f t="shared" si="223"/>
        <v>0</v>
      </c>
      <c r="AK573" s="7">
        <f t="shared" si="224"/>
        <v>0</v>
      </c>
      <c r="AL573" s="7">
        <f t="shared" si="225"/>
        <v>0</v>
      </c>
      <c r="AM573" s="7">
        <f t="shared" si="226"/>
        <v>0</v>
      </c>
    </row>
    <row r="574" spans="1:39" hidden="1" x14ac:dyDescent="0.75">
      <c r="A574" s="3">
        <v>42212</v>
      </c>
      <c r="B574" s="37">
        <f>IFERROR(INDEX(BTC!$F:$F,MATCH($A574,BTC!$A:$A,0))*INDEX('Control Panel'!$B:$B,MATCH('Index Volume'!$A574+1,'Control Panel'!$A:$A,1)),0)</f>
        <v>0</v>
      </c>
      <c r="C574" s="37">
        <f>IFERROR(INDEX(XRP!$F:$F,MATCH($A574,XRP!$A:$A,0))*INDEX('Control Panel'!$C:$C,MATCH($A574+1,'Control Panel'!$A:$A,1)),0)</f>
        <v>0</v>
      </c>
      <c r="D574" s="37">
        <f>IFERROR(INDEX(LTC!$F:$F,MATCH($A574,LTC!$A:$A,0))*INDEX('Control Panel'!$D:$D,MATCH($A574+1,'Control Panel'!$A:$A,1)),0)</f>
        <v>0</v>
      </c>
      <c r="E574" s="37">
        <f>IFERROR(INDEX(ETC!$F:$F,MATCH($A574,ETC!$A:$A,0))*INDEX('Control Panel'!$E:$E,MATCH($A574+1,'Control Panel'!$A:$A,1)),0)</f>
        <v>0</v>
      </c>
      <c r="F574" s="37">
        <f>IFERROR(INDEX(ETH!$F:$F,MATCH($A574,ETH!$A:$A,0))*INDEX('Control Panel'!$F:$F,MATCH('Index Volume'!$A574+1,'Control Panel'!$A:$A,1)),0)</f>
        <v>0</v>
      </c>
      <c r="G574" s="37">
        <f>IFERROR(INDEX(BCH!$F:$F,MATCH($A574,BCH!$A:$A,0))*INDEX('Control Panel'!$G:$G,MATCH('Index Volume'!$A574+1,'Control Panel'!$A:$A,1)),0)</f>
        <v>0</v>
      </c>
      <c r="H574" s="37">
        <f>IFERROR(INDEX(XMR!$F:$F,MATCH($A574,XMR!$A:$A,0))*INDEX('Control Panel'!$H:$H,MATCH('Index Volume'!$A574+1,'Control Panel'!$A:$A,1)),0)</f>
        <v>0</v>
      </c>
      <c r="I574" s="37">
        <f>IFERROR(INDEX(ZEC!$F:$F,MATCH($A574,ZEC!$A:$A,0))*INDEX('Control Panel'!$I:$I,MATCH('Index Volume'!$A574+1,'Control Panel'!$A:$A,1)),0)</f>
        <v>0</v>
      </c>
      <c r="J574" s="37">
        <f>IFERROR(INDEX(EOS!$F:$F,MATCH($A574,EOS!$A:$A,0))*INDEX('Control Panel'!$J:$J,MATCH('Index Volume'!$A574+1,'Control Panel'!$A:$A,1)),0)</f>
        <v>0</v>
      </c>
      <c r="K574" s="37">
        <f>IFERROR(INDEX(DASH!$F:$F,MATCH($A574,DASH!$A:$A,0))*INDEX('Control Panel'!$K:$K,MATCH('Index Volume'!$A574+1,'Control Panel'!$A:$A,1)),0)</f>
        <v>0</v>
      </c>
      <c r="L574" s="37">
        <f>IFERROR(INDEX(XLM!$F:$F,MATCH($A574,XLM!$A:$A,0))*INDEX('Control Panel'!$L:$L,MATCH('Index Volume'!$A574+1,'Control Panel'!$A:$A,1)),0)</f>
        <v>0</v>
      </c>
      <c r="M574" s="39">
        <f t="shared" si="202"/>
        <v>0</v>
      </c>
      <c r="N574" s="1" t="b">
        <f t="shared" si="203"/>
        <v>1</v>
      </c>
      <c r="O574" s="41">
        <f t="shared" si="204"/>
        <v>0</v>
      </c>
      <c r="Q574" s="7">
        <f t="shared" si="205"/>
        <v>0</v>
      </c>
      <c r="R574" s="7">
        <f t="shared" si="206"/>
        <v>0</v>
      </c>
      <c r="S574" s="7">
        <f t="shared" si="207"/>
        <v>0</v>
      </c>
      <c r="T574" s="7">
        <f t="shared" si="208"/>
        <v>0</v>
      </c>
      <c r="U574" s="7">
        <f t="shared" si="209"/>
        <v>0</v>
      </c>
      <c r="V574" s="7">
        <f t="shared" si="210"/>
        <v>0</v>
      </c>
      <c r="W574" s="7">
        <f t="shared" si="211"/>
        <v>0</v>
      </c>
      <c r="X574" s="7">
        <f t="shared" si="212"/>
        <v>0</v>
      </c>
      <c r="Y574" s="7">
        <f t="shared" si="213"/>
        <v>0</v>
      </c>
      <c r="Z574" s="7">
        <f t="shared" si="214"/>
        <v>0</v>
      </c>
      <c r="AA574" s="7">
        <f t="shared" si="215"/>
        <v>0</v>
      </c>
      <c r="AC574" s="7">
        <f t="shared" si="216"/>
        <v>0</v>
      </c>
      <c r="AD574" s="7">
        <f t="shared" si="217"/>
        <v>0</v>
      </c>
      <c r="AE574" s="7">
        <f t="shared" si="218"/>
        <v>0</v>
      </c>
      <c r="AF574" s="7">
        <f t="shared" si="219"/>
        <v>0</v>
      </c>
      <c r="AG574" s="7">
        <f t="shared" si="220"/>
        <v>0</v>
      </c>
      <c r="AH574" s="7">
        <f t="shared" si="221"/>
        <v>0</v>
      </c>
      <c r="AI574" s="7">
        <f t="shared" si="222"/>
        <v>0</v>
      </c>
      <c r="AJ574" s="7">
        <f t="shared" si="223"/>
        <v>0</v>
      </c>
      <c r="AK574" s="7">
        <f t="shared" si="224"/>
        <v>0</v>
      </c>
      <c r="AL574" s="7">
        <f t="shared" si="225"/>
        <v>0</v>
      </c>
      <c r="AM574" s="7">
        <f t="shared" si="226"/>
        <v>0</v>
      </c>
    </row>
    <row r="575" spans="1:39" hidden="1" x14ac:dyDescent="0.75">
      <c r="A575" s="4">
        <v>42213</v>
      </c>
      <c r="B575" s="37">
        <f>IFERROR(INDEX(BTC!$F:$F,MATCH($A575,BTC!$A:$A,0))*INDEX('Control Panel'!$B:$B,MATCH('Index Volume'!$A575+1,'Control Panel'!$A:$A,1)),0)</f>
        <v>0</v>
      </c>
      <c r="C575" s="37">
        <f>IFERROR(INDEX(XRP!$F:$F,MATCH($A575,XRP!$A:$A,0))*INDEX('Control Panel'!$C:$C,MATCH($A575+1,'Control Panel'!$A:$A,1)),0)</f>
        <v>0</v>
      </c>
      <c r="D575" s="37">
        <f>IFERROR(INDEX(LTC!$F:$F,MATCH($A575,LTC!$A:$A,0))*INDEX('Control Panel'!$D:$D,MATCH($A575+1,'Control Panel'!$A:$A,1)),0)</f>
        <v>0</v>
      </c>
      <c r="E575" s="37">
        <f>IFERROR(INDEX(ETC!$F:$F,MATCH($A575,ETC!$A:$A,0))*INDEX('Control Panel'!$E:$E,MATCH($A575+1,'Control Panel'!$A:$A,1)),0)</f>
        <v>0</v>
      </c>
      <c r="F575" s="37">
        <f>IFERROR(INDEX(ETH!$F:$F,MATCH($A575,ETH!$A:$A,0))*INDEX('Control Panel'!$F:$F,MATCH('Index Volume'!$A575+1,'Control Panel'!$A:$A,1)),0)</f>
        <v>0</v>
      </c>
      <c r="G575" s="37">
        <f>IFERROR(INDEX(BCH!$F:$F,MATCH($A575,BCH!$A:$A,0))*INDEX('Control Panel'!$G:$G,MATCH('Index Volume'!$A575+1,'Control Panel'!$A:$A,1)),0)</f>
        <v>0</v>
      </c>
      <c r="H575" s="37">
        <f>IFERROR(INDEX(XMR!$F:$F,MATCH($A575,XMR!$A:$A,0))*INDEX('Control Panel'!$H:$H,MATCH('Index Volume'!$A575+1,'Control Panel'!$A:$A,1)),0)</f>
        <v>0</v>
      </c>
      <c r="I575" s="37">
        <f>IFERROR(INDEX(ZEC!$F:$F,MATCH($A575,ZEC!$A:$A,0))*INDEX('Control Panel'!$I:$I,MATCH('Index Volume'!$A575+1,'Control Panel'!$A:$A,1)),0)</f>
        <v>0</v>
      </c>
      <c r="J575" s="37">
        <f>IFERROR(INDEX(EOS!$F:$F,MATCH($A575,EOS!$A:$A,0))*INDEX('Control Panel'!$J:$J,MATCH('Index Volume'!$A575+1,'Control Panel'!$A:$A,1)),0)</f>
        <v>0</v>
      </c>
      <c r="K575" s="37">
        <f>IFERROR(INDEX(DASH!$F:$F,MATCH($A575,DASH!$A:$A,0))*INDEX('Control Panel'!$K:$K,MATCH('Index Volume'!$A575+1,'Control Panel'!$A:$A,1)),0)</f>
        <v>0</v>
      </c>
      <c r="L575" s="37">
        <f>IFERROR(INDEX(XLM!$F:$F,MATCH($A575,XLM!$A:$A,0))*INDEX('Control Panel'!$L:$L,MATCH('Index Volume'!$A575+1,'Control Panel'!$A:$A,1)),0)</f>
        <v>0</v>
      </c>
      <c r="M575" s="39">
        <f t="shared" si="202"/>
        <v>0</v>
      </c>
      <c r="N575" s="1" t="b">
        <f t="shared" si="203"/>
        <v>1</v>
      </c>
      <c r="O575" s="41">
        <f t="shared" si="204"/>
        <v>0</v>
      </c>
      <c r="Q575" s="7">
        <f t="shared" si="205"/>
        <v>0</v>
      </c>
      <c r="R575" s="7">
        <f t="shared" si="206"/>
        <v>0</v>
      </c>
      <c r="S575" s="7">
        <f t="shared" si="207"/>
        <v>0</v>
      </c>
      <c r="T575" s="7">
        <f t="shared" si="208"/>
        <v>0</v>
      </c>
      <c r="U575" s="7">
        <f t="shared" si="209"/>
        <v>0</v>
      </c>
      <c r="V575" s="7">
        <f t="shared" si="210"/>
        <v>0</v>
      </c>
      <c r="W575" s="7">
        <f t="shared" si="211"/>
        <v>0</v>
      </c>
      <c r="X575" s="7">
        <f t="shared" si="212"/>
        <v>0</v>
      </c>
      <c r="Y575" s="7">
        <f t="shared" si="213"/>
        <v>0</v>
      </c>
      <c r="Z575" s="7">
        <f t="shared" si="214"/>
        <v>0</v>
      </c>
      <c r="AA575" s="7">
        <f t="shared" si="215"/>
        <v>0</v>
      </c>
      <c r="AC575" s="7">
        <f t="shared" si="216"/>
        <v>0</v>
      </c>
      <c r="AD575" s="7">
        <f t="shared" si="217"/>
        <v>0</v>
      </c>
      <c r="AE575" s="7">
        <f t="shared" si="218"/>
        <v>0</v>
      </c>
      <c r="AF575" s="7">
        <f t="shared" si="219"/>
        <v>0</v>
      </c>
      <c r="AG575" s="7">
        <f t="shared" si="220"/>
        <v>0</v>
      </c>
      <c r="AH575" s="7">
        <f t="shared" si="221"/>
        <v>0</v>
      </c>
      <c r="AI575" s="7">
        <f t="shared" si="222"/>
        <v>0</v>
      </c>
      <c r="AJ575" s="7">
        <f t="shared" si="223"/>
        <v>0</v>
      </c>
      <c r="AK575" s="7">
        <f t="shared" si="224"/>
        <v>0</v>
      </c>
      <c r="AL575" s="7">
        <f t="shared" si="225"/>
        <v>0</v>
      </c>
      <c r="AM575" s="7">
        <f t="shared" si="226"/>
        <v>0</v>
      </c>
    </row>
    <row r="576" spans="1:39" hidden="1" x14ac:dyDescent="0.75">
      <c r="A576" s="3">
        <v>42214</v>
      </c>
      <c r="B576" s="37">
        <f>IFERROR(INDEX(BTC!$F:$F,MATCH($A576,BTC!$A:$A,0))*INDEX('Control Panel'!$B:$B,MATCH('Index Volume'!$A576+1,'Control Panel'!$A:$A,1)),0)</f>
        <v>0</v>
      </c>
      <c r="C576" s="37">
        <f>IFERROR(INDEX(XRP!$F:$F,MATCH($A576,XRP!$A:$A,0))*INDEX('Control Panel'!$C:$C,MATCH($A576+1,'Control Panel'!$A:$A,1)),0)</f>
        <v>0</v>
      </c>
      <c r="D576" s="37">
        <f>IFERROR(INDEX(LTC!$F:$F,MATCH($A576,LTC!$A:$A,0))*INDEX('Control Panel'!$D:$D,MATCH($A576+1,'Control Panel'!$A:$A,1)),0)</f>
        <v>0</v>
      </c>
      <c r="E576" s="37">
        <f>IFERROR(INDEX(ETC!$F:$F,MATCH($A576,ETC!$A:$A,0))*INDEX('Control Panel'!$E:$E,MATCH($A576+1,'Control Panel'!$A:$A,1)),0)</f>
        <v>0</v>
      </c>
      <c r="F576" s="37">
        <f>IFERROR(INDEX(ETH!$F:$F,MATCH($A576,ETH!$A:$A,0))*INDEX('Control Panel'!$F:$F,MATCH('Index Volume'!$A576+1,'Control Panel'!$A:$A,1)),0)</f>
        <v>0</v>
      </c>
      <c r="G576" s="37">
        <f>IFERROR(INDEX(BCH!$F:$F,MATCH($A576,BCH!$A:$A,0))*INDEX('Control Panel'!$G:$G,MATCH('Index Volume'!$A576+1,'Control Panel'!$A:$A,1)),0)</f>
        <v>0</v>
      </c>
      <c r="H576" s="37">
        <f>IFERROR(INDEX(XMR!$F:$F,MATCH($A576,XMR!$A:$A,0))*INDEX('Control Panel'!$H:$H,MATCH('Index Volume'!$A576+1,'Control Panel'!$A:$A,1)),0)</f>
        <v>0</v>
      </c>
      <c r="I576" s="37">
        <f>IFERROR(INDEX(ZEC!$F:$F,MATCH($A576,ZEC!$A:$A,0))*INDEX('Control Panel'!$I:$I,MATCH('Index Volume'!$A576+1,'Control Panel'!$A:$A,1)),0)</f>
        <v>0</v>
      </c>
      <c r="J576" s="37">
        <f>IFERROR(INDEX(EOS!$F:$F,MATCH($A576,EOS!$A:$A,0))*INDEX('Control Panel'!$J:$J,MATCH('Index Volume'!$A576+1,'Control Panel'!$A:$A,1)),0)</f>
        <v>0</v>
      </c>
      <c r="K576" s="37">
        <f>IFERROR(INDEX(DASH!$F:$F,MATCH($A576,DASH!$A:$A,0))*INDEX('Control Panel'!$K:$K,MATCH('Index Volume'!$A576+1,'Control Panel'!$A:$A,1)),0)</f>
        <v>0</v>
      </c>
      <c r="L576" s="37">
        <f>IFERROR(INDEX(XLM!$F:$F,MATCH($A576,XLM!$A:$A,0))*INDEX('Control Panel'!$L:$L,MATCH('Index Volume'!$A576+1,'Control Panel'!$A:$A,1)),0)</f>
        <v>0</v>
      </c>
      <c r="M576" s="39">
        <f t="shared" si="202"/>
        <v>0</v>
      </c>
      <c r="N576" s="1" t="b">
        <f t="shared" si="203"/>
        <v>1</v>
      </c>
      <c r="O576" s="41">
        <f t="shared" si="204"/>
        <v>0</v>
      </c>
      <c r="Q576" s="7">
        <f t="shared" si="205"/>
        <v>0</v>
      </c>
      <c r="R576" s="7">
        <f t="shared" si="206"/>
        <v>0</v>
      </c>
      <c r="S576" s="7">
        <f t="shared" si="207"/>
        <v>0</v>
      </c>
      <c r="T576" s="7">
        <f t="shared" si="208"/>
        <v>0</v>
      </c>
      <c r="U576" s="7">
        <f t="shared" si="209"/>
        <v>0</v>
      </c>
      <c r="V576" s="7">
        <f t="shared" si="210"/>
        <v>0</v>
      </c>
      <c r="W576" s="7">
        <f t="shared" si="211"/>
        <v>0</v>
      </c>
      <c r="X576" s="7">
        <f t="shared" si="212"/>
        <v>0</v>
      </c>
      <c r="Y576" s="7">
        <f t="shared" si="213"/>
        <v>0</v>
      </c>
      <c r="Z576" s="7">
        <f t="shared" si="214"/>
        <v>0</v>
      </c>
      <c r="AA576" s="7">
        <f t="shared" si="215"/>
        <v>0</v>
      </c>
      <c r="AC576" s="7">
        <f t="shared" si="216"/>
        <v>0</v>
      </c>
      <c r="AD576" s="7">
        <f t="shared" si="217"/>
        <v>0</v>
      </c>
      <c r="AE576" s="7">
        <f t="shared" si="218"/>
        <v>0</v>
      </c>
      <c r="AF576" s="7">
        <f t="shared" si="219"/>
        <v>0</v>
      </c>
      <c r="AG576" s="7">
        <f t="shared" si="220"/>
        <v>0</v>
      </c>
      <c r="AH576" s="7">
        <f t="shared" si="221"/>
        <v>0</v>
      </c>
      <c r="AI576" s="7">
        <f t="shared" si="222"/>
        <v>0</v>
      </c>
      <c r="AJ576" s="7">
        <f t="shared" si="223"/>
        <v>0</v>
      </c>
      <c r="AK576" s="7">
        <f t="shared" si="224"/>
        <v>0</v>
      </c>
      <c r="AL576" s="7">
        <f t="shared" si="225"/>
        <v>0</v>
      </c>
      <c r="AM576" s="7">
        <f t="shared" si="226"/>
        <v>0</v>
      </c>
    </row>
    <row r="577" spans="1:39" hidden="1" x14ac:dyDescent="0.75">
      <c r="A577" s="4">
        <v>42215</v>
      </c>
      <c r="B577" s="37">
        <f>IFERROR(INDEX(BTC!$F:$F,MATCH($A577,BTC!$A:$A,0))*INDEX('Control Panel'!$B:$B,MATCH('Index Volume'!$A577+1,'Control Panel'!$A:$A,1)),0)</f>
        <v>0</v>
      </c>
      <c r="C577" s="37">
        <f>IFERROR(INDEX(XRP!$F:$F,MATCH($A577,XRP!$A:$A,0))*INDEX('Control Panel'!$C:$C,MATCH($A577+1,'Control Panel'!$A:$A,1)),0)</f>
        <v>0</v>
      </c>
      <c r="D577" s="37">
        <f>IFERROR(INDEX(LTC!$F:$F,MATCH($A577,LTC!$A:$A,0))*INDEX('Control Panel'!$D:$D,MATCH($A577+1,'Control Panel'!$A:$A,1)),0)</f>
        <v>0</v>
      </c>
      <c r="E577" s="37">
        <f>IFERROR(INDEX(ETC!$F:$F,MATCH($A577,ETC!$A:$A,0))*INDEX('Control Panel'!$E:$E,MATCH($A577+1,'Control Panel'!$A:$A,1)),0)</f>
        <v>0</v>
      </c>
      <c r="F577" s="37">
        <f>IFERROR(INDEX(ETH!$F:$F,MATCH($A577,ETH!$A:$A,0))*INDEX('Control Panel'!$F:$F,MATCH('Index Volume'!$A577+1,'Control Panel'!$A:$A,1)),0)</f>
        <v>0</v>
      </c>
      <c r="G577" s="37">
        <f>IFERROR(INDEX(BCH!$F:$F,MATCH($A577,BCH!$A:$A,0))*INDEX('Control Panel'!$G:$G,MATCH('Index Volume'!$A577+1,'Control Panel'!$A:$A,1)),0)</f>
        <v>0</v>
      </c>
      <c r="H577" s="37">
        <f>IFERROR(INDEX(XMR!$F:$F,MATCH($A577,XMR!$A:$A,0))*INDEX('Control Panel'!$H:$H,MATCH('Index Volume'!$A577+1,'Control Panel'!$A:$A,1)),0)</f>
        <v>0</v>
      </c>
      <c r="I577" s="37">
        <f>IFERROR(INDEX(ZEC!$F:$F,MATCH($A577,ZEC!$A:$A,0))*INDEX('Control Panel'!$I:$I,MATCH('Index Volume'!$A577+1,'Control Panel'!$A:$A,1)),0)</f>
        <v>0</v>
      </c>
      <c r="J577" s="37">
        <f>IFERROR(INDEX(EOS!$F:$F,MATCH($A577,EOS!$A:$A,0))*INDEX('Control Panel'!$J:$J,MATCH('Index Volume'!$A577+1,'Control Panel'!$A:$A,1)),0)</f>
        <v>0</v>
      </c>
      <c r="K577" s="37">
        <f>IFERROR(INDEX(DASH!$F:$F,MATCH($A577,DASH!$A:$A,0))*INDEX('Control Panel'!$K:$K,MATCH('Index Volume'!$A577+1,'Control Panel'!$A:$A,1)),0)</f>
        <v>0</v>
      </c>
      <c r="L577" s="37">
        <f>IFERROR(INDEX(XLM!$F:$F,MATCH($A577,XLM!$A:$A,0))*INDEX('Control Panel'!$L:$L,MATCH('Index Volume'!$A577+1,'Control Panel'!$A:$A,1)),0)</f>
        <v>0</v>
      </c>
      <c r="M577" s="39">
        <f t="shared" si="202"/>
        <v>0</v>
      </c>
      <c r="N577" s="1" t="b">
        <f t="shared" si="203"/>
        <v>1</v>
      </c>
      <c r="O577" s="41">
        <f t="shared" si="204"/>
        <v>0</v>
      </c>
      <c r="Q577" s="7">
        <f t="shared" si="205"/>
        <v>0</v>
      </c>
      <c r="R577" s="7">
        <f t="shared" si="206"/>
        <v>0</v>
      </c>
      <c r="S577" s="7">
        <f t="shared" si="207"/>
        <v>0</v>
      </c>
      <c r="T577" s="7">
        <f t="shared" si="208"/>
        <v>0</v>
      </c>
      <c r="U577" s="7">
        <f t="shared" si="209"/>
        <v>0</v>
      </c>
      <c r="V577" s="7">
        <f t="shared" si="210"/>
        <v>0</v>
      </c>
      <c r="W577" s="7">
        <f t="shared" si="211"/>
        <v>0</v>
      </c>
      <c r="X577" s="7">
        <f t="shared" si="212"/>
        <v>0</v>
      </c>
      <c r="Y577" s="7">
        <f t="shared" si="213"/>
        <v>0</v>
      </c>
      <c r="Z577" s="7">
        <f t="shared" si="214"/>
        <v>0</v>
      </c>
      <c r="AA577" s="7">
        <f t="shared" si="215"/>
        <v>0</v>
      </c>
      <c r="AC577" s="7">
        <f t="shared" si="216"/>
        <v>0</v>
      </c>
      <c r="AD577" s="7">
        <f t="shared" si="217"/>
        <v>0</v>
      </c>
      <c r="AE577" s="7">
        <f t="shared" si="218"/>
        <v>0</v>
      </c>
      <c r="AF577" s="7">
        <f t="shared" si="219"/>
        <v>0</v>
      </c>
      <c r="AG577" s="7">
        <f t="shared" si="220"/>
        <v>0</v>
      </c>
      <c r="AH577" s="7">
        <f t="shared" si="221"/>
        <v>0</v>
      </c>
      <c r="AI577" s="7">
        <f t="shared" si="222"/>
        <v>0</v>
      </c>
      <c r="AJ577" s="7">
        <f t="shared" si="223"/>
        <v>0</v>
      </c>
      <c r="AK577" s="7">
        <f t="shared" si="224"/>
        <v>0</v>
      </c>
      <c r="AL577" s="7">
        <f t="shared" si="225"/>
        <v>0</v>
      </c>
      <c r="AM577" s="7">
        <f t="shared" si="226"/>
        <v>0</v>
      </c>
    </row>
    <row r="578" spans="1:39" hidden="1" x14ac:dyDescent="0.75">
      <c r="A578" s="3">
        <v>42216</v>
      </c>
      <c r="B578" s="37">
        <f>IFERROR(INDEX(BTC!$F:$F,MATCH($A578,BTC!$A:$A,0))*INDEX('Control Panel'!$B:$B,MATCH('Index Volume'!$A578+1,'Control Panel'!$A:$A,1)),0)</f>
        <v>0</v>
      </c>
      <c r="C578" s="37">
        <f>IFERROR(INDEX(XRP!$F:$F,MATCH($A578,XRP!$A:$A,0))*INDEX('Control Panel'!$C:$C,MATCH($A578+1,'Control Panel'!$A:$A,1)),0)</f>
        <v>0</v>
      </c>
      <c r="D578" s="37">
        <f>IFERROR(INDEX(LTC!$F:$F,MATCH($A578,LTC!$A:$A,0))*INDEX('Control Panel'!$D:$D,MATCH($A578+1,'Control Panel'!$A:$A,1)),0)</f>
        <v>0</v>
      </c>
      <c r="E578" s="37">
        <f>IFERROR(INDEX(ETC!$F:$F,MATCH($A578,ETC!$A:$A,0))*INDEX('Control Panel'!$E:$E,MATCH($A578+1,'Control Panel'!$A:$A,1)),0)</f>
        <v>0</v>
      </c>
      <c r="F578" s="37">
        <f>IFERROR(INDEX(ETH!$F:$F,MATCH($A578,ETH!$A:$A,0))*INDEX('Control Panel'!$F:$F,MATCH('Index Volume'!$A578+1,'Control Panel'!$A:$A,1)),0)</f>
        <v>0</v>
      </c>
      <c r="G578" s="37">
        <f>IFERROR(INDEX(BCH!$F:$F,MATCH($A578,BCH!$A:$A,0))*INDEX('Control Panel'!$G:$G,MATCH('Index Volume'!$A578+1,'Control Panel'!$A:$A,1)),0)</f>
        <v>0</v>
      </c>
      <c r="H578" s="37">
        <f>IFERROR(INDEX(XMR!$F:$F,MATCH($A578,XMR!$A:$A,0))*INDEX('Control Panel'!$H:$H,MATCH('Index Volume'!$A578+1,'Control Panel'!$A:$A,1)),0)</f>
        <v>0</v>
      </c>
      <c r="I578" s="37">
        <f>IFERROR(INDEX(ZEC!$F:$F,MATCH($A578,ZEC!$A:$A,0))*INDEX('Control Panel'!$I:$I,MATCH('Index Volume'!$A578+1,'Control Panel'!$A:$A,1)),0)</f>
        <v>0</v>
      </c>
      <c r="J578" s="37">
        <f>IFERROR(INDEX(EOS!$F:$F,MATCH($A578,EOS!$A:$A,0))*INDEX('Control Panel'!$J:$J,MATCH('Index Volume'!$A578+1,'Control Panel'!$A:$A,1)),0)</f>
        <v>0</v>
      </c>
      <c r="K578" s="37">
        <f>IFERROR(INDEX(DASH!$F:$F,MATCH($A578,DASH!$A:$A,0))*INDEX('Control Panel'!$K:$K,MATCH('Index Volume'!$A578+1,'Control Panel'!$A:$A,1)),0)</f>
        <v>0</v>
      </c>
      <c r="L578" s="37">
        <f>IFERROR(INDEX(XLM!$F:$F,MATCH($A578,XLM!$A:$A,0))*INDEX('Control Panel'!$L:$L,MATCH('Index Volume'!$A578+1,'Control Panel'!$A:$A,1)),0)</f>
        <v>0</v>
      </c>
      <c r="M578" s="39">
        <f t="shared" si="202"/>
        <v>0</v>
      </c>
      <c r="N578" s="1" t="b">
        <f t="shared" si="203"/>
        <v>1</v>
      </c>
      <c r="O578" s="41">
        <f t="shared" si="204"/>
        <v>0</v>
      </c>
      <c r="Q578" s="7">
        <f t="shared" si="205"/>
        <v>0</v>
      </c>
      <c r="R578" s="7">
        <f t="shared" si="206"/>
        <v>0</v>
      </c>
      <c r="S578" s="7">
        <f t="shared" si="207"/>
        <v>0</v>
      </c>
      <c r="T578" s="7">
        <f t="shared" si="208"/>
        <v>0</v>
      </c>
      <c r="U578" s="7">
        <f t="shared" si="209"/>
        <v>0</v>
      </c>
      <c r="V578" s="7">
        <f t="shared" si="210"/>
        <v>0</v>
      </c>
      <c r="W578" s="7">
        <f t="shared" si="211"/>
        <v>0</v>
      </c>
      <c r="X578" s="7">
        <f t="shared" si="212"/>
        <v>0</v>
      </c>
      <c r="Y578" s="7">
        <f t="shared" si="213"/>
        <v>0</v>
      </c>
      <c r="Z578" s="7">
        <f t="shared" si="214"/>
        <v>0</v>
      </c>
      <c r="AA578" s="7">
        <f t="shared" si="215"/>
        <v>0</v>
      </c>
      <c r="AC578" s="7">
        <f t="shared" si="216"/>
        <v>0</v>
      </c>
      <c r="AD578" s="7">
        <f t="shared" si="217"/>
        <v>0</v>
      </c>
      <c r="AE578" s="7">
        <f t="shared" si="218"/>
        <v>0</v>
      </c>
      <c r="AF578" s="7">
        <f t="shared" si="219"/>
        <v>0</v>
      </c>
      <c r="AG578" s="7">
        <f t="shared" si="220"/>
        <v>0</v>
      </c>
      <c r="AH578" s="7">
        <f t="shared" si="221"/>
        <v>0</v>
      </c>
      <c r="AI578" s="7">
        <f t="shared" si="222"/>
        <v>0</v>
      </c>
      <c r="AJ578" s="7">
        <f t="shared" si="223"/>
        <v>0</v>
      </c>
      <c r="AK578" s="7">
        <f t="shared" si="224"/>
        <v>0</v>
      </c>
      <c r="AL578" s="7">
        <f t="shared" si="225"/>
        <v>0</v>
      </c>
      <c r="AM578" s="7">
        <f t="shared" si="226"/>
        <v>0</v>
      </c>
    </row>
    <row r="579" spans="1:39" hidden="1" x14ac:dyDescent="0.75">
      <c r="A579" s="4">
        <v>42217</v>
      </c>
      <c r="B579" s="37">
        <f>IFERROR(INDEX(BTC!$F:$F,MATCH($A579,BTC!$A:$A,0))*INDEX('Control Panel'!$B:$B,MATCH('Index Volume'!$A579+1,'Control Panel'!$A:$A,1)),0)</f>
        <v>0</v>
      </c>
      <c r="C579" s="37">
        <f>IFERROR(INDEX(XRP!$F:$F,MATCH($A579,XRP!$A:$A,0))*INDEX('Control Panel'!$C:$C,MATCH($A579+1,'Control Panel'!$A:$A,1)),0)</f>
        <v>0</v>
      </c>
      <c r="D579" s="37">
        <f>IFERROR(INDEX(LTC!$F:$F,MATCH($A579,LTC!$A:$A,0))*INDEX('Control Panel'!$D:$D,MATCH($A579+1,'Control Panel'!$A:$A,1)),0)</f>
        <v>0</v>
      </c>
      <c r="E579" s="37">
        <f>IFERROR(INDEX(ETC!$F:$F,MATCH($A579,ETC!$A:$A,0))*INDEX('Control Panel'!$E:$E,MATCH($A579+1,'Control Panel'!$A:$A,1)),0)</f>
        <v>0</v>
      </c>
      <c r="F579" s="37">
        <f>IFERROR(INDEX(ETH!$F:$F,MATCH($A579,ETH!$A:$A,0))*INDEX('Control Panel'!$F:$F,MATCH('Index Volume'!$A579+1,'Control Panel'!$A:$A,1)),0)</f>
        <v>0</v>
      </c>
      <c r="G579" s="37">
        <f>IFERROR(INDEX(BCH!$F:$F,MATCH($A579,BCH!$A:$A,0))*INDEX('Control Panel'!$G:$G,MATCH('Index Volume'!$A579+1,'Control Panel'!$A:$A,1)),0)</f>
        <v>0</v>
      </c>
      <c r="H579" s="37">
        <f>IFERROR(INDEX(XMR!$F:$F,MATCH($A579,XMR!$A:$A,0))*INDEX('Control Panel'!$H:$H,MATCH('Index Volume'!$A579+1,'Control Panel'!$A:$A,1)),0)</f>
        <v>0</v>
      </c>
      <c r="I579" s="37">
        <f>IFERROR(INDEX(ZEC!$F:$F,MATCH($A579,ZEC!$A:$A,0))*INDEX('Control Panel'!$I:$I,MATCH('Index Volume'!$A579+1,'Control Panel'!$A:$A,1)),0)</f>
        <v>0</v>
      </c>
      <c r="J579" s="37">
        <f>IFERROR(INDEX(EOS!$F:$F,MATCH($A579,EOS!$A:$A,0))*INDEX('Control Panel'!$J:$J,MATCH('Index Volume'!$A579+1,'Control Panel'!$A:$A,1)),0)</f>
        <v>0</v>
      </c>
      <c r="K579" s="37">
        <f>IFERROR(INDEX(DASH!$F:$F,MATCH($A579,DASH!$A:$A,0))*INDEX('Control Panel'!$K:$K,MATCH('Index Volume'!$A579+1,'Control Panel'!$A:$A,1)),0)</f>
        <v>0</v>
      </c>
      <c r="L579" s="37">
        <f>IFERROR(INDEX(XLM!$F:$F,MATCH($A579,XLM!$A:$A,0))*INDEX('Control Panel'!$L:$L,MATCH('Index Volume'!$A579+1,'Control Panel'!$A:$A,1)),0)</f>
        <v>0</v>
      </c>
      <c r="M579" s="39">
        <f t="shared" ref="M579:M642" si="227">SUM(B579:L579)</f>
        <v>0</v>
      </c>
      <c r="N579" s="1" t="b">
        <f t="shared" ref="N579:N642" si="228">COUNTIF(B579:L579,0)=COUNTIF(B578:L578,0)</f>
        <v>1</v>
      </c>
      <c r="O579" s="41">
        <f t="shared" ref="O579:O642" si="229">IF(N579,M579,IF(B578=0,0,B579)+IF(C578=0,0,C579)+IF(D578=0,0,D579)+IF(E578=0,0,E579)+IF(F578=0,0,F579)+IF(G578=0,0,G579)+IF(H578=0,0,H579)+IF(I578=0,0,I579)+IF(J578=0,0,J579)+IF(K578=0,0,K579)+IF(L578=0,0,L579))</f>
        <v>0</v>
      </c>
      <c r="Q579" s="7">
        <f t="shared" ref="Q579:Q642" si="230">IFERROR(B579/$M579,0)</f>
        <v>0</v>
      </c>
      <c r="R579" s="7">
        <f t="shared" ref="R579:R642" si="231">IFERROR(C579/$M579,0)</f>
        <v>0</v>
      </c>
      <c r="S579" s="7">
        <f t="shared" ref="S579:S642" si="232">IFERROR(D579/$M579,0)</f>
        <v>0</v>
      </c>
      <c r="T579" s="7">
        <f t="shared" ref="T579:T642" si="233">IFERROR(E579/$M579,0)</f>
        <v>0</v>
      </c>
      <c r="U579" s="7">
        <f t="shared" ref="U579:U642" si="234">IFERROR(F579/$M579,0)</f>
        <v>0</v>
      </c>
      <c r="V579" s="7">
        <f t="shared" ref="V579:V642" si="235">IFERROR(G579/$M579,0)</f>
        <v>0</v>
      </c>
      <c r="W579" s="7">
        <f t="shared" ref="W579:W642" si="236">IFERROR(H579/$M579,0)</f>
        <v>0</v>
      </c>
      <c r="X579" s="7">
        <f t="shared" ref="X579:X642" si="237">IFERROR(I579/$M579,0)</f>
        <v>0</v>
      </c>
      <c r="Y579" s="7">
        <f t="shared" ref="Y579:Y642" si="238">IFERROR(J579/$M579,0)</f>
        <v>0</v>
      </c>
      <c r="Z579" s="7">
        <f t="shared" ref="Z579:Z642" si="239">IFERROR(K579/$M579,0)</f>
        <v>0</v>
      </c>
      <c r="AA579" s="7">
        <f t="shared" ref="AA579:AA642" si="240">IFERROR(L579/$M579,0)</f>
        <v>0</v>
      </c>
      <c r="AC579" s="7">
        <f t="shared" ref="AC579:AC642" si="241">IFERROR(B579/$O579,0)</f>
        <v>0</v>
      </c>
      <c r="AD579" s="7">
        <f t="shared" ref="AD579:AD642" si="242">IFERROR(C579/$O579,0)</f>
        <v>0</v>
      </c>
      <c r="AE579" s="7">
        <f t="shared" ref="AE579:AE642" si="243">IFERROR(D579/$O579,0)</f>
        <v>0</v>
      </c>
      <c r="AF579" s="7">
        <f t="shared" ref="AF579:AF642" si="244">IFERROR(E579/$O579,0)</f>
        <v>0</v>
      </c>
      <c r="AG579" s="7">
        <f t="shared" ref="AG579:AG642" si="245">IFERROR(F579/$O579,0)</f>
        <v>0</v>
      </c>
      <c r="AH579" s="7">
        <f t="shared" ref="AH579:AH642" si="246">IFERROR(G579/$O579,0)</f>
        <v>0</v>
      </c>
      <c r="AI579" s="7">
        <f t="shared" ref="AI579:AI642" si="247">IFERROR(H579/$O579,0)</f>
        <v>0</v>
      </c>
      <c r="AJ579" s="7">
        <f t="shared" ref="AJ579:AJ642" si="248">IFERROR(I579/$O579,0)</f>
        <v>0</v>
      </c>
      <c r="AK579" s="7">
        <f t="shared" ref="AK579:AK642" si="249">IFERROR(J579/$O579,0)</f>
        <v>0</v>
      </c>
      <c r="AL579" s="7">
        <f t="shared" ref="AL579:AL642" si="250">IFERROR(K579/$O579,0)</f>
        <v>0</v>
      </c>
      <c r="AM579" s="7">
        <f t="shared" ref="AM579:AM642" si="251">IFERROR(L579/$O579,0)</f>
        <v>0</v>
      </c>
    </row>
    <row r="580" spans="1:39" hidden="1" x14ac:dyDescent="0.75">
      <c r="A580" s="3">
        <v>42218</v>
      </c>
      <c r="B580" s="37">
        <f>IFERROR(INDEX(BTC!$F:$F,MATCH($A580,BTC!$A:$A,0))*INDEX('Control Panel'!$B:$B,MATCH('Index Volume'!$A580+1,'Control Panel'!$A:$A,1)),0)</f>
        <v>0</v>
      </c>
      <c r="C580" s="37">
        <f>IFERROR(INDEX(XRP!$F:$F,MATCH($A580,XRP!$A:$A,0))*INDEX('Control Panel'!$C:$C,MATCH($A580+1,'Control Panel'!$A:$A,1)),0)</f>
        <v>0</v>
      </c>
      <c r="D580" s="37">
        <f>IFERROR(INDEX(LTC!$F:$F,MATCH($A580,LTC!$A:$A,0))*INDEX('Control Panel'!$D:$D,MATCH($A580+1,'Control Panel'!$A:$A,1)),0)</f>
        <v>0</v>
      </c>
      <c r="E580" s="37">
        <f>IFERROR(INDEX(ETC!$F:$F,MATCH($A580,ETC!$A:$A,0))*INDEX('Control Panel'!$E:$E,MATCH($A580+1,'Control Panel'!$A:$A,1)),0)</f>
        <v>0</v>
      </c>
      <c r="F580" s="37">
        <f>IFERROR(INDEX(ETH!$F:$F,MATCH($A580,ETH!$A:$A,0))*INDEX('Control Panel'!$F:$F,MATCH('Index Volume'!$A580+1,'Control Panel'!$A:$A,1)),0)</f>
        <v>0</v>
      </c>
      <c r="G580" s="37">
        <f>IFERROR(INDEX(BCH!$F:$F,MATCH($A580,BCH!$A:$A,0))*INDEX('Control Panel'!$G:$G,MATCH('Index Volume'!$A580+1,'Control Panel'!$A:$A,1)),0)</f>
        <v>0</v>
      </c>
      <c r="H580" s="37">
        <f>IFERROR(INDEX(XMR!$F:$F,MATCH($A580,XMR!$A:$A,0))*INDEX('Control Panel'!$H:$H,MATCH('Index Volume'!$A580+1,'Control Panel'!$A:$A,1)),0)</f>
        <v>0</v>
      </c>
      <c r="I580" s="37">
        <f>IFERROR(INDEX(ZEC!$F:$F,MATCH($A580,ZEC!$A:$A,0))*INDEX('Control Panel'!$I:$I,MATCH('Index Volume'!$A580+1,'Control Panel'!$A:$A,1)),0)</f>
        <v>0</v>
      </c>
      <c r="J580" s="37">
        <f>IFERROR(INDEX(EOS!$F:$F,MATCH($A580,EOS!$A:$A,0))*INDEX('Control Panel'!$J:$J,MATCH('Index Volume'!$A580+1,'Control Panel'!$A:$A,1)),0)</f>
        <v>0</v>
      </c>
      <c r="K580" s="37">
        <f>IFERROR(INDEX(DASH!$F:$F,MATCH($A580,DASH!$A:$A,0))*INDEX('Control Panel'!$K:$K,MATCH('Index Volume'!$A580+1,'Control Panel'!$A:$A,1)),0)</f>
        <v>0</v>
      </c>
      <c r="L580" s="37">
        <f>IFERROR(INDEX(XLM!$F:$F,MATCH($A580,XLM!$A:$A,0))*INDEX('Control Panel'!$L:$L,MATCH('Index Volume'!$A580+1,'Control Panel'!$A:$A,1)),0)</f>
        <v>0</v>
      </c>
      <c r="M580" s="39">
        <f t="shared" si="227"/>
        <v>0</v>
      </c>
      <c r="N580" s="1" t="b">
        <f t="shared" si="228"/>
        <v>1</v>
      </c>
      <c r="O580" s="41">
        <f t="shared" si="229"/>
        <v>0</v>
      </c>
      <c r="Q580" s="7">
        <f t="shared" si="230"/>
        <v>0</v>
      </c>
      <c r="R580" s="7">
        <f t="shared" si="231"/>
        <v>0</v>
      </c>
      <c r="S580" s="7">
        <f t="shared" si="232"/>
        <v>0</v>
      </c>
      <c r="T580" s="7">
        <f t="shared" si="233"/>
        <v>0</v>
      </c>
      <c r="U580" s="7">
        <f t="shared" si="234"/>
        <v>0</v>
      </c>
      <c r="V580" s="7">
        <f t="shared" si="235"/>
        <v>0</v>
      </c>
      <c r="W580" s="7">
        <f t="shared" si="236"/>
        <v>0</v>
      </c>
      <c r="X580" s="7">
        <f t="shared" si="237"/>
        <v>0</v>
      </c>
      <c r="Y580" s="7">
        <f t="shared" si="238"/>
        <v>0</v>
      </c>
      <c r="Z580" s="7">
        <f t="shared" si="239"/>
        <v>0</v>
      </c>
      <c r="AA580" s="7">
        <f t="shared" si="240"/>
        <v>0</v>
      </c>
      <c r="AC580" s="7">
        <f t="shared" si="241"/>
        <v>0</v>
      </c>
      <c r="AD580" s="7">
        <f t="shared" si="242"/>
        <v>0</v>
      </c>
      <c r="AE580" s="7">
        <f t="shared" si="243"/>
        <v>0</v>
      </c>
      <c r="AF580" s="7">
        <f t="shared" si="244"/>
        <v>0</v>
      </c>
      <c r="AG580" s="7">
        <f t="shared" si="245"/>
        <v>0</v>
      </c>
      <c r="AH580" s="7">
        <f t="shared" si="246"/>
        <v>0</v>
      </c>
      <c r="AI580" s="7">
        <f t="shared" si="247"/>
        <v>0</v>
      </c>
      <c r="AJ580" s="7">
        <f t="shared" si="248"/>
        <v>0</v>
      </c>
      <c r="AK580" s="7">
        <f t="shared" si="249"/>
        <v>0</v>
      </c>
      <c r="AL580" s="7">
        <f t="shared" si="250"/>
        <v>0</v>
      </c>
      <c r="AM580" s="7">
        <f t="shared" si="251"/>
        <v>0</v>
      </c>
    </row>
    <row r="581" spans="1:39" hidden="1" x14ac:dyDescent="0.75">
      <c r="A581" s="4">
        <v>42219</v>
      </c>
      <c r="B581" s="37">
        <f>IFERROR(INDEX(BTC!$F:$F,MATCH($A581,BTC!$A:$A,0))*INDEX('Control Panel'!$B:$B,MATCH('Index Volume'!$A581+1,'Control Panel'!$A:$A,1)),0)</f>
        <v>0</v>
      </c>
      <c r="C581" s="37">
        <f>IFERROR(INDEX(XRP!$F:$F,MATCH($A581,XRP!$A:$A,0))*INDEX('Control Panel'!$C:$C,MATCH($A581+1,'Control Panel'!$A:$A,1)),0)</f>
        <v>0</v>
      </c>
      <c r="D581" s="37">
        <f>IFERROR(INDEX(LTC!$F:$F,MATCH($A581,LTC!$A:$A,0))*INDEX('Control Panel'!$D:$D,MATCH($A581+1,'Control Panel'!$A:$A,1)),0)</f>
        <v>0</v>
      </c>
      <c r="E581" s="37">
        <f>IFERROR(INDEX(ETC!$F:$F,MATCH($A581,ETC!$A:$A,0))*INDEX('Control Panel'!$E:$E,MATCH($A581+1,'Control Panel'!$A:$A,1)),0)</f>
        <v>0</v>
      </c>
      <c r="F581" s="37">
        <f>IFERROR(INDEX(ETH!$F:$F,MATCH($A581,ETH!$A:$A,0))*INDEX('Control Panel'!$F:$F,MATCH('Index Volume'!$A581+1,'Control Panel'!$A:$A,1)),0)</f>
        <v>0</v>
      </c>
      <c r="G581" s="37">
        <f>IFERROR(INDEX(BCH!$F:$F,MATCH($A581,BCH!$A:$A,0))*INDEX('Control Panel'!$G:$G,MATCH('Index Volume'!$A581+1,'Control Panel'!$A:$A,1)),0)</f>
        <v>0</v>
      </c>
      <c r="H581" s="37">
        <f>IFERROR(INDEX(XMR!$F:$F,MATCH($A581,XMR!$A:$A,0))*INDEX('Control Panel'!$H:$H,MATCH('Index Volume'!$A581+1,'Control Panel'!$A:$A,1)),0)</f>
        <v>0</v>
      </c>
      <c r="I581" s="37">
        <f>IFERROR(INDEX(ZEC!$F:$F,MATCH($A581,ZEC!$A:$A,0))*INDEX('Control Panel'!$I:$I,MATCH('Index Volume'!$A581+1,'Control Panel'!$A:$A,1)),0)</f>
        <v>0</v>
      </c>
      <c r="J581" s="37">
        <f>IFERROR(INDEX(EOS!$F:$F,MATCH($A581,EOS!$A:$A,0))*INDEX('Control Panel'!$J:$J,MATCH('Index Volume'!$A581+1,'Control Panel'!$A:$A,1)),0)</f>
        <v>0</v>
      </c>
      <c r="K581" s="37">
        <f>IFERROR(INDEX(DASH!$F:$F,MATCH($A581,DASH!$A:$A,0))*INDEX('Control Panel'!$K:$K,MATCH('Index Volume'!$A581+1,'Control Panel'!$A:$A,1)),0)</f>
        <v>0</v>
      </c>
      <c r="L581" s="37">
        <f>IFERROR(INDEX(XLM!$F:$F,MATCH($A581,XLM!$A:$A,0))*INDEX('Control Panel'!$L:$L,MATCH('Index Volume'!$A581+1,'Control Panel'!$A:$A,1)),0)</f>
        <v>0</v>
      </c>
      <c r="M581" s="39">
        <f t="shared" si="227"/>
        <v>0</v>
      </c>
      <c r="N581" s="1" t="b">
        <f t="shared" si="228"/>
        <v>1</v>
      </c>
      <c r="O581" s="41">
        <f t="shared" si="229"/>
        <v>0</v>
      </c>
      <c r="Q581" s="7">
        <f t="shared" si="230"/>
        <v>0</v>
      </c>
      <c r="R581" s="7">
        <f t="shared" si="231"/>
        <v>0</v>
      </c>
      <c r="S581" s="7">
        <f t="shared" si="232"/>
        <v>0</v>
      </c>
      <c r="T581" s="7">
        <f t="shared" si="233"/>
        <v>0</v>
      </c>
      <c r="U581" s="7">
        <f t="shared" si="234"/>
        <v>0</v>
      </c>
      <c r="V581" s="7">
        <f t="shared" si="235"/>
        <v>0</v>
      </c>
      <c r="W581" s="7">
        <f t="shared" si="236"/>
        <v>0</v>
      </c>
      <c r="X581" s="7">
        <f t="shared" si="237"/>
        <v>0</v>
      </c>
      <c r="Y581" s="7">
        <f t="shared" si="238"/>
        <v>0</v>
      </c>
      <c r="Z581" s="7">
        <f t="shared" si="239"/>
        <v>0</v>
      </c>
      <c r="AA581" s="7">
        <f t="shared" si="240"/>
        <v>0</v>
      </c>
      <c r="AC581" s="7">
        <f t="shared" si="241"/>
        <v>0</v>
      </c>
      <c r="AD581" s="7">
        <f t="shared" si="242"/>
        <v>0</v>
      </c>
      <c r="AE581" s="7">
        <f t="shared" si="243"/>
        <v>0</v>
      </c>
      <c r="AF581" s="7">
        <f t="shared" si="244"/>
        <v>0</v>
      </c>
      <c r="AG581" s="7">
        <f t="shared" si="245"/>
        <v>0</v>
      </c>
      <c r="AH581" s="7">
        <f t="shared" si="246"/>
        <v>0</v>
      </c>
      <c r="AI581" s="7">
        <f t="shared" si="247"/>
        <v>0</v>
      </c>
      <c r="AJ581" s="7">
        <f t="shared" si="248"/>
        <v>0</v>
      </c>
      <c r="AK581" s="7">
        <f t="shared" si="249"/>
        <v>0</v>
      </c>
      <c r="AL581" s="7">
        <f t="shared" si="250"/>
        <v>0</v>
      </c>
      <c r="AM581" s="7">
        <f t="shared" si="251"/>
        <v>0</v>
      </c>
    </row>
    <row r="582" spans="1:39" hidden="1" x14ac:dyDescent="0.75">
      <c r="A582" s="3">
        <v>42220</v>
      </c>
      <c r="B582" s="37">
        <f>IFERROR(INDEX(BTC!$F:$F,MATCH($A582,BTC!$A:$A,0))*INDEX('Control Panel'!$B:$B,MATCH('Index Volume'!$A582+1,'Control Panel'!$A:$A,1)),0)</f>
        <v>0</v>
      </c>
      <c r="C582" s="37">
        <f>IFERROR(INDEX(XRP!$F:$F,MATCH($A582,XRP!$A:$A,0))*INDEX('Control Panel'!$C:$C,MATCH($A582+1,'Control Panel'!$A:$A,1)),0)</f>
        <v>0</v>
      </c>
      <c r="D582" s="37">
        <f>IFERROR(INDEX(LTC!$F:$F,MATCH($A582,LTC!$A:$A,0))*INDEX('Control Panel'!$D:$D,MATCH($A582+1,'Control Panel'!$A:$A,1)),0)</f>
        <v>0</v>
      </c>
      <c r="E582" s="37">
        <f>IFERROR(INDEX(ETC!$F:$F,MATCH($A582,ETC!$A:$A,0))*INDEX('Control Panel'!$E:$E,MATCH($A582+1,'Control Panel'!$A:$A,1)),0)</f>
        <v>0</v>
      </c>
      <c r="F582" s="37">
        <f>IFERROR(INDEX(ETH!$F:$F,MATCH($A582,ETH!$A:$A,0))*INDEX('Control Panel'!$F:$F,MATCH('Index Volume'!$A582+1,'Control Panel'!$A:$A,1)),0)</f>
        <v>0</v>
      </c>
      <c r="G582" s="37">
        <f>IFERROR(INDEX(BCH!$F:$F,MATCH($A582,BCH!$A:$A,0))*INDEX('Control Panel'!$G:$G,MATCH('Index Volume'!$A582+1,'Control Panel'!$A:$A,1)),0)</f>
        <v>0</v>
      </c>
      <c r="H582" s="37">
        <f>IFERROR(INDEX(XMR!$F:$F,MATCH($A582,XMR!$A:$A,0))*INDEX('Control Panel'!$H:$H,MATCH('Index Volume'!$A582+1,'Control Panel'!$A:$A,1)),0)</f>
        <v>0</v>
      </c>
      <c r="I582" s="37">
        <f>IFERROR(INDEX(ZEC!$F:$F,MATCH($A582,ZEC!$A:$A,0))*INDEX('Control Panel'!$I:$I,MATCH('Index Volume'!$A582+1,'Control Panel'!$A:$A,1)),0)</f>
        <v>0</v>
      </c>
      <c r="J582" s="37">
        <f>IFERROR(INDEX(EOS!$F:$F,MATCH($A582,EOS!$A:$A,0))*INDEX('Control Panel'!$J:$J,MATCH('Index Volume'!$A582+1,'Control Panel'!$A:$A,1)),0)</f>
        <v>0</v>
      </c>
      <c r="K582" s="37">
        <f>IFERROR(INDEX(DASH!$F:$F,MATCH($A582,DASH!$A:$A,0))*INDEX('Control Panel'!$K:$K,MATCH('Index Volume'!$A582+1,'Control Panel'!$A:$A,1)),0)</f>
        <v>0</v>
      </c>
      <c r="L582" s="37">
        <f>IFERROR(INDEX(XLM!$F:$F,MATCH($A582,XLM!$A:$A,0))*INDEX('Control Panel'!$L:$L,MATCH('Index Volume'!$A582+1,'Control Panel'!$A:$A,1)),0)</f>
        <v>0</v>
      </c>
      <c r="M582" s="39">
        <f t="shared" si="227"/>
        <v>0</v>
      </c>
      <c r="N582" s="1" t="b">
        <f t="shared" si="228"/>
        <v>1</v>
      </c>
      <c r="O582" s="41">
        <f t="shared" si="229"/>
        <v>0</v>
      </c>
      <c r="Q582" s="7">
        <f t="shared" si="230"/>
        <v>0</v>
      </c>
      <c r="R582" s="7">
        <f t="shared" si="231"/>
        <v>0</v>
      </c>
      <c r="S582" s="7">
        <f t="shared" si="232"/>
        <v>0</v>
      </c>
      <c r="T582" s="7">
        <f t="shared" si="233"/>
        <v>0</v>
      </c>
      <c r="U582" s="7">
        <f t="shared" si="234"/>
        <v>0</v>
      </c>
      <c r="V582" s="7">
        <f t="shared" si="235"/>
        <v>0</v>
      </c>
      <c r="W582" s="7">
        <f t="shared" si="236"/>
        <v>0</v>
      </c>
      <c r="X582" s="7">
        <f t="shared" si="237"/>
        <v>0</v>
      </c>
      <c r="Y582" s="7">
        <f t="shared" si="238"/>
        <v>0</v>
      </c>
      <c r="Z582" s="7">
        <f t="shared" si="239"/>
        <v>0</v>
      </c>
      <c r="AA582" s="7">
        <f t="shared" si="240"/>
        <v>0</v>
      </c>
      <c r="AC582" s="7">
        <f t="shared" si="241"/>
        <v>0</v>
      </c>
      <c r="AD582" s="7">
        <f t="shared" si="242"/>
        <v>0</v>
      </c>
      <c r="AE582" s="7">
        <f t="shared" si="243"/>
        <v>0</v>
      </c>
      <c r="AF582" s="7">
        <f t="shared" si="244"/>
        <v>0</v>
      </c>
      <c r="AG582" s="7">
        <f t="shared" si="245"/>
        <v>0</v>
      </c>
      <c r="AH582" s="7">
        <f t="shared" si="246"/>
        <v>0</v>
      </c>
      <c r="AI582" s="7">
        <f t="shared" si="247"/>
        <v>0</v>
      </c>
      <c r="AJ582" s="7">
        <f t="shared" si="248"/>
        <v>0</v>
      </c>
      <c r="AK582" s="7">
        <f t="shared" si="249"/>
        <v>0</v>
      </c>
      <c r="AL582" s="7">
        <f t="shared" si="250"/>
        <v>0</v>
      </c>
      <c r="AM582" s="7">
        <f t="shared" si="251"/>
        <v>0</v>
      </c>
    </row>
    <row r="583" spans="1:39" hidden="1" x14ac:dyDescent="0.75">
      <c r="A583" s="4">
        <v>42221</v>
      </c>
      <c r="B583" s="37">
        <f>IFERROR(INDEX(BTC!$F:$F,MATCH($A583,BTC!$A:$A,0))*INDEX('Control Panel'!$B:$B,MATCH('Index Volume'!$A583+1,'Control Panel'!$A:$A,1)),0)</f>
        <v>0</v>
      </c>
      <c r="C583" s="37">
        <f>IFERROR(INDEX(XRP!$F:$F,MATCH($A583,XRP!$A:$A,0))*INDEX('Control Panel'!$C:$C,MATCH($A583+1,'Control Panel'!$A:$A,1)),0)</f>
        <v>0</v>
      </c>
      <c r="D583" s="37">
        <f>IFERROR(INDEX(LTC!$F:$F,MATCH($A583,LTC!$A:$A,0))*INDEX('Control Panel'!$D:$D,MATCH($A583+1,'Control Panel'!$A:$A,1)),0)</f>
        <v>0</v>
      </c>
      <c r="E583" s="37">
        <f>IFERROR(INDEX(ETC!$F:$F,MATCH($A583,ETC!$A:$A,0))*INDEX('Control Panel'!$E:$E,MATCH($A583+1,'Control Panel'!$A:$A,1)),0)</f>
        <v>0</v>
      </c>
      <c r="F583" s="37">
        <f>IFERROR(INDEX(ETH!$F:$F,MATCH($A583,ETH!$A:$A,0))*INDEX('Control Panel'!$F:$F,MATCH('Index Volume'!$A583+1,'Control Panel'!$A:$A,1)),0)</f>
        <v>0</v>
      </c>
      <c r="G583" s="37">
        <f>IFERROR(INDEX(BCH!$F:$F,MATCH($A583,BCH!$A:$A,0))*INDEX('Control Panel'!$G:$G,MATCH('Index Volume'!$A583+1,'Control Panel'!$A:$A,1)),0)</f>
        <v>0</v>
      </c>
      <c r="H583" s="37">
        <f>IFERROR(INDEX(XMR!$F:$F,MATCH($A583,XMR!$A:$A,0))*INDEX('Control Panel'!$H:$H,MATCH('Index Volume'!$A583+1,'Control Panel'!$A:$A,1)),0)</f>
        <v>0</v>
      </c>
      <c r="I583" s="37">
        <f>IFERROR(INDEX(ZEC!$F:$F,MATCH($A583,ZEC!$A:$A,0))*INDEX('Control Panel'!$I:$I,MATCH('Index Volume'!$A583+1,'Control Panel'!$A:$A,1)),0)</f>
        <v>0</v>
      </c>
      <c r="J583" s="37">
        <f>IFERROR(INDEX(EOS!$F:$F,MATCH($A583,EOS!$A:$A,0))*INDEX('Control Panel'!$J:$J,MATCH('Index Volume'!$A583+1,'Control Panel'!$A:$A,1)),0)</f>
        <v>0</v>
      </c>
      <c r="K583" s="37">
        <f>IFERROR(INDEX(DASH!$F:$F,MATCH($A583,DASH!$A:$A,0))*INDEX('Control Panel'!$K:$K,MATCH('Index Volume'!$A583+1,'Control Panel'!$A:$A,1)),0)</f>
        <v>0</v>
      </c>
      <c r="L583" s="37">
        <f>IFERROR(INDEX(XLM!$F:$F,MATCH($A583,XLM!$A:$A,0))*INDEX('Control Panel'!$L:$L,MATCH('Index Volume'!$A583+1,'Control Panel'!$A:$A,1)),0)</f>
        <v>0</v>
      </c>
      <c r="M583" s="39">
        <f t="shared" si="227"/>
        <v>0</v>
      </c>
      <c r="N583" s="1" t="b">
        <f t="shared" si="228"/>
        <v>1</v>
      </c>
      <c r="O583" s="41">
        <f t="shared" si="229"/>
        <v>0</v>
      </c>
      <c r="Q583" s="7">
        <f t="shared" si="230"/>
        <v>0</v>
      </c>
      <c r="R583" s="7">
        <f t="shared" si="231"/>
        <v>0</v>
      </c>
      <c r="S583" s="7">
        <f t="shared" si="232"/>
        <v>0</v>
      </c>
      <c r="T583" s="7">
        <f t="shared" si="233"/>
        <v>0</v>
      </c>
      <c r="U583" s="7">
        <f t="shared" si="234"/>
        <v>0</v>
      </c>
      <c r="V583" s="7">
        <f t="shared" si="235"/>
        <v>0</v>
      </c>
      <c r="W583" s="7">
        <f t="shared" si="236"/>
        <v>0</v>
      </c>
      <c r="X583" s="7">
        <f t="shared" si="237"/>
        <v>0</v>
      </c>
      <c r="Y583" s="7">
        <f t="shared" si="238"/>
        <v>0</v>
      </c>
      <c r="Z583" s="7">
        <f t="shared" si="239"/>
        <v>0</v>
      </c>
      <c r="AA583" s="7">
        <f t="shared" si="240"/>
        <v>0</v>
      </c>
      <c r="AC583" s="7">
        <f t="shared" si="241"/>
        <v>0</v>
      </c>
      <c r="AD583" s="7">
        <f t="shared" si="242"/>
        <v>0</v>
      </c>
      <c r="AE583" s="7">
        <f t="shared" si="243"/>
        <v>0</v>
      </c>
      <c r="AF583" s="7">
        <f t="shared" si="244"/>
        <v>0</v>
      </c>
      <c r="AG583" s="7">
        <f t="shared" si="245"/>
        <v>0</v>
      </c>
      <c r="AH583" s="7">
        <f t="shared" si="246"/>
        <v>0</v>
      </c>
      <c r="AI583" s="7">
        <f t="shared" si="247"/>
        <v>0</v>
      </c>
      <c r="AJ583" s="7">
        <f t="shared" si="248"/>
        <v>0</v>
      </c>
      <c r="AK583" s="7">
        <f t="shared" si="249"/>
        <v>0</v>
      </c>
      <c r="AL583" s="7">
        <f t="shared" si="250"/>
        <v>0</v>
      </c>
      <c r="AM583" s="7">
        <f t="shared" si="251"/>
        <v>0</v>
      </c>
    </row>
    <row r="584" spans="1:39" hidden="1" x14ac:dyDescent="0.75">
      <c r="A584" s="3">
        <v>42222</v>
      </c>
      <c r="B584" s="37">
        <f>IFERROR(INDEX(BTC!$F:$F,MATCH($A584,BTC!$A:$A,0))*INDEX('Control Panel'!$B:$B,MATCH('Index Volume'!$A584+1,'Control Panel'!$A:$A,1)),0)</f>
        <v>0</v>
      </c>
      <c r="C584" s="37">
        <f>IFERROR(INDEX(XRP!$F:$F,MATCH($A584,XRP!$A:$A,0))*INDEX('Control Panel'!$C:$C,MATCH($A584+1,'Control Panel'!$A:$A,1)),0)</f>
        <v>0</v>
      </c>
      <c r="D584" s="37">
        <f>IFERROR(INDEX(LTC!$F:$F,MATCH($A584,LTC!$A:$A,0))*INDEX('Control Panel'!$D:$D,MATCH($A584+1,'Control Panel'!$A:$A,1)),0)</f>
        <v>0</v>
      </c>
      <c r="E584" s="37">
        <f>IFERROR(INDEX(ETC!$F:$F,MATCH($A584,ETC!$A:$A,0))*INDEX('Control Panel'!$E:$E,MATCH($A584+1,'Control Panel'!$A:$A,1)),0)</f>
        <v>0</v>
      </c>
      <c r="F584" s="37">
        <f>IFERROR(INDEX(ETH!$F:$F,MATCH($A584,ETH!$A:$A,0))*INDEX('Control Panel'!$F:$F,MATCH('Index Volume'!$A584+1,'Control Panel'!$A:$A,1)),0)</f>
        <v>0</v>
      </c>
      <c r="G584" s="37">
        <f>IFERROR(INDEX(BCH!$F:$F,MATCH($A584,BCH!$A:$A,0))*INDEX('Control Panel'!$G:$G,MATCH('Index Volume'!$A584+1,'Control Panel'!$A:$A,1)),0)</f>
        <v>0</v>
      </c>
      <c r="H584" s="37">
        <f>IFERROR(INDEX(XMR!$F:$F,MATCH($A584,XMR!$A:$A,0))*INDEX('Control Panel'!$H:$H,MATCH('Index Volume'!$A584+1,'Control Panel'!$A:$A,1)),0)</f>
        <v>0</v>
      </c>
      <c r="I584" s="37">
        <f>IFERROR(INDEX(ZEC!$F:$F,MATCH($A584,ZEC!$A:$A,0))*INDEX('Control Panel'!$I:$I,MATCH('Index Volume'!$A584+1,'Control Panel'!$A:$A,1)),0)</f>
        <v>0</v>
      </c>
      <c r="J584" s="37">
        <f>IFERROR(INDEX(EOS!$F:$F,MATCH($A584,EOS!$A:$A,0))*INDEX('Control Panel'!$J:$J,MATCH('Index Volume'!$A584+1,'Control Panel'!$A:$A,1)),0)</f>
        <v>0</v>
      </c>
      <c r="K584" s="37">
        <f>IFERROR(INDEX(DASH!$F:$F,MATCH($A584,DASH!$A:$A,0))*INDEX('Control Panel'!$K:$K,MATCH('Index Volume'!$A584+1,'Control Panel'!$A:$A,1)),0)</f>
        <v>0</v>
      </c>
      <c r="L584" s="37">
        <f>IFERROR(INDEX(XLM!$F:$F,MATCH($A584,XLM!$A:$A,0))*INDEX('Control Panel'!$L:$L,MATCH('Index Volume'!$A584+1,'Control Panel'!$A:$A,1)),0)</f>
        <v>0</v>
      </c>
      <c r="M584" s="39">
        <f t="shared" si="227"/>
        <v>0</v>
      </c>
      <c r="N584" s="1" t="b">
        <f t="shared" si="228"/>
        <v>1</v>
      </c>
      <c r="O584" s="41">
        <f t="shared" si="229"/>
        <v>0</v>
      </c>
      <c r="Q584" s="7">
        <f t="shared" si="230"/>
        <v>0</v>
      </c>
      <c r="R584" s="7">
        <f t="shared" si="231"/>
        <v>0</v>
      </c>
      <c r="S584" s="7">
        <f t="shared" si="232"/>
        <v>0</v>
      </c>
      <c r="T584" s="7">
        <f t="shared" si="233"/>
        <v>0</v>
      </c>
      <c r="U584" s="7">
        <f t="shared" si="234"/>
        <v>0</v>
      </c>
      <c r="V584" s="7">
        <f t="shared" si="235"/>
        <v>0</v>
      </c>
      <c r="W584" s="7">
        <f t="shared" si="236"/>
        <v>0</v>
      </c>
      <c r="X584" s="7">
        <f t="shared" si="237"/>
        <v>0</v>
      </c>
      <c r="Y584" s="7">
        <f t="shared" si="238"/>
        <v>0</v>
      </c>
      <c r="Z584" s="7">
        <f t="shared" si="239"/>
        <v>0</v>
      </c>
      <c r="AA584" s="7">
        <f t="shared" si="240"/>
        <v>0</v>
      </c>
      <c r="AC584" s="7">
        <f t="shared" si="241"/>
        <v>0</v>
      </c>
      <c r="AD584" s="7">
        <f t="shared" si="242"/>
        <v>0</v>
      </c>
      <c r="AE584" s="7">
        <f t="shared" si="243"/>
        <v>0</v>
      </c>
      <c r="AF584" s="7">
        <f t="shared" si="244"/>
        <v>0</v>
      </c>
      <c r="AG584" s="7">
        <f t="shared" si="245"/>
        <v>0</v>
      </c>
      <c r="AH584" s="7">
        <f t="shared" si="246"/>
        <v>0</v>
      </c>
      <c r="AI584" s="7">
        <f t="shared" si="247"/>
        <v>0</v>
      </c>
      <c r="AJ584" s="7">
        <f t="shared" si="248"/>
        <v>0</v>
      </c>
      <c r="AK584" s="7">
        <f t="shared" si="249"/>
        <v>0</v>
      </c>
      <c r="AL584" s="7">
        <f t="shared" si="250"/>
        <v>0</v>
      </c>
      <c r="AM584" s="7">
        <f t="shared" si="251"/>
        <v>0</v>
      </c>
    </row>
    <row r="585" spans="1:39" hidden="1" x14ac:dyDescent="0.75">
      <c r="A585" s="4">
        <v>42223</v>
      </c>
      <c r="B585" s="37">
        <f>IFERROR(INDEX(BTC!$F:$F,MATCH($A585,BTC!$A:$A,0))*INDEX('Control Panel'!$B:$B,MATCH('Index Volume'!$A585+1,'Control Panel'!$A:$A,1)),0)</f>
        <v>0</v>
      </c>
      <c r="C585" s="37">
        <f>IFERROR(INDEX(XRP!$F:$F,MATCH($A585,XRP!$A:$A,0))*INDEX('Control Panel'!$C:$C,MATCH($A585+1,'Control Panel'!$A:$A,1)),0)</f>
        <v>0</v>
      </c>
      <c r="D585" s="37">
        <f>IFERROR(INDEX(LTC!$F:$F,MATCH($A585,LTC!$A:$A,0))*INDEX('Control Panel'!$D:$D,MATCH($A585+1,'Control Panel'!$A:$A,1)),0)</f>
        <v>0</v>
      </c>
      <c r="E585" s="37">
        <f>IFERROR(INDEX(ETC!$F:$F,MATCH($A585,ETC!$A:$A,0))*INDEX('Control Panel'!$E:$E,MATCH($A585+1,'Control Panel'!$A:$A,1)),0)</f>
        <v>0</v>
      </c>
      <c r="F585" s="37">
        <f>IFERROR(INDEX(ETH!$F:$F,MATCH($A585,ETH!$A:$A,0))*INDEX('Control Panel'!$F:$F,MATCH('Index Volume'!$A585+1,'Control Panel'!$A:$A,1)),0)</f>
        <v>0</v>
      </c>
      <c r="G585" s="37">
        <f>IFERROR(INDEX(BCH!$F:$F,MATCH($A585,BCH!$A:$A,0))*INDEX('Control Panel'!$G:$G,MATCH('Index Volume'!$A585+1,'Control Panel'!$A:$A,1)),0)</f>
        <v>0</v>
      </c>
      <c r="H585" s="37">
        <f>IFERROR(INDEX(XMR!$F:$F,MATCH($A585,XMR!$A:$A,0))*INDEX('Control Panel'!$H:$H,MATCH('Index Volume'!$A585+1,'Control Panel'!$A:$A,1)),0)</f>
        <v>0</v>
      </c>
      <c r="I585" s="37">
        <f>IFERROR(INDEX(ZEC!$F:$F,MATCH($A585,ZEC!$A:$A,0))*INDEX('Control Panel'!$I:$I,MATCH('Index Volume'!$A585+1,'Control Panel'!$A:$A,1)),0)</f>
        <v>0</v>
      </c>
      <c r="J585" s="37">
        <f>IFERROR(INDEX(EOS!$F:$F,MATCH($A585,EOS!$A:$A,0))*INDEX('Control Panel'!$J:$J,MATCH('Index Volume'!$A585+1,'Control Panel'!$A:$A,1)),0)</f>
        <v>0</v>
      </c>
      <c r="K585" s="37">
        <f>IFERROR(INDEX(DASH!$F:$F,MATCH($A585,DASH!$A:$A,0))*INDEX('Control Panel'!$K:$K,MATCH('Index Volume'!$A585+1,'Control Panel'!$A:$A,1)),0)</f>
        <v>0</v>
      </c>
      <c r="L585" s="37">
        <f>IFERROR(INDEX(XLM!$F:$F,MATCH($A585,XLM!$A:$A,0))*INDEX('Control Panel'!$L:$L,MATCH('Index Volume'!$A585+1,'Control Panel'!$A:$A,1)),0)</f>
        <v>0</v>
      </c>
      <c r="M585" s="39">
        <f t="shared" si="227"/>
        <v>0</v>
      </c>
      <c r="N585" s="1" t="b">
        <f t="shared" si="228"/>
        <v>1</v>
      </c>
      <c r="O585" s="41">
        <f t="shared" si="229"/>
        <v>0</v>
      </c>
      <c r="Q585" s="7">
        <f t="shared" si="230"/>
        <v>0</v>
      </c>
      <c r="R585" s="7">
        <f t="shared" si="231"/>
        <v>0</v>
      </c>
      <c r="S585" s="7">
        <f t="shared" si="232"/>
        <v>0</v>
      </c>
      <c r="T585" s="7">
        <f t="shared" si="233"/>
        <v>0</v>
      </c>
      <c r="U585" s="7">
        <f t="shared" si="234"/>
        <v>0</v>
      </c>
      <c r="V585" s="7">
        <f t="shared" si="235"/>
        <v>0</v>
      </c>
      <c r="W585" s="7">
        <f t="shared" si="236"/>
        <v>0</v>
      </c>
      <c r="X585" s="7">
        <f t="shared" si="237"/>
        <v>0</v>
      </c>
      <c r="Y585" s="7">
        <f t="shared" si="238"/>
        <v>0</v>
      </c>
      <c r="Z585" s="7">
        <f t="shared" si="239"/>
        <v>0</v>
      </c>
      <c r="AA585" s="7">
        <f t="shared" si="240"/>
        <v>0</v>
      </c>
      <c r="AC585" s="7">
        <f t="shared" si="241"/>
        <v>0</v>
      </c>
      <c r="AD585" s="7">
        <f t="shared" si="242"/>
        <v>0</v>
      </c>
      <c r="AE585" s="7">
        <f t="shared" si="243"/>
        <v>0</v>
      </c>
      <c r="AF585" s="7">
        <f t="shared" si="244"/>
        <v>0</v>
      </c>
      <c r="AG585" s="7">
        <f t="shared" si="245"/>
        <v>0</v>
      </c>
      <c r="AH585" s="7">
        <f t="shared" si="246"/>
        <v>0</v>
      </c>
      <c r="AI585" s="7">
        <f t="shared" si="247"/>
        <v>0</v>
      </c>
      <c r="AJ585" s="7">
        <f t="shared" si="248"/>
        <v>0</v>
      </c>
      <c r="AK585" s="7">
        <f t="shared" si="249"/>
        <v>0</v>
      </c>
      <c r="AL585" s="7">
        <f t="shared" si="250"/>
        <v>0</v>
      </c>
      <c r="AM585" s="7">
        <f t="shared" si="251"/>
        <v>0</v>
      </c>
    </row>
    <row r="586" spans="1:39" hidden="1" x14ac:dyDescent="0.75">
      <c r="A586" s="3">
        <v>42224</v>
      </c>
      <c r="B586" s="37">
        <f>IFERROR(INDEX(BTC!$F:$F,MATCH($A586,BTC!$A:$A,0))*INDEX('Control Panel'!$B:$B,MATCH('Index Volume'!$A586+1,'Control Panel'!$A:$A,1)),0)</f>
        <v>0</v>
      </c>
      <c r="C586" s="37">
        <f>IFERROR(INDEX(XRP!$F:$F,MATCH($A586,XRP!$A:$A,0))*INDEX('Control Panel'!$C:$C,MATCH($A586+1,'Control Panel'!$A:$A,1)),0)</f>
        <v>0</v>
      </c>
      <c r="D586" s="37">
        <f>IFERROR(INDEX(LTC!$F:$F,MATCH($A586,LTC!$A:$A,0))*INDEX('Control Panel'!$D:$D,MATCH($A586+1,'Control Panel'!$A:$A,1)),0)</f>
        <v>0</v>
      </c>
      <c r="E586" s="37">
        <f>IFERROR(INDEX(ETC!$F:$F,MATCH($A586,ETC!$A:$A,0))*INDEX('Control Panel'!$E:$E,MATCH($A586+1,'Control Panel'!$A:$A,1)),0)</f>
        <v>0</v>
      </c>
      <c r="F586" s="37">
        <f>IFERROR(INDEX(ETH!$F:$F,MATCH($A586,ETH!$A:$A,0))*INDEX('Control Panel'!$F:$F,MATCH('Index Volume'!$A586+1,'Control Panel'!$A:$A,1)),0)</f>
        <v>0</v>
      </c>
      <c r="G586" s="37">
        <f>IFERROR(INDEX(BCH!$F:$F,MATCH($A586,BCH!$A:$A,0))*INDEX('Control Panel'!$G:$G,MATCH('Index Volume'!$A586+1,'Control Panel'!$A:$A,1)),0)</f>
        <v>0</v>
      </c>
      <c r="H586" s="37">
        <f>IFERROR(INDEX(XMR!$F:$F,MATCH($A586,XMR!$A:$A,0))*INDEX('Control Panel'!$H:$H,MATCH('Index Volume'!$A586+1,'Control Panel'!$A:$A,1)),0)</f>
        <v>0</v>
      </c>
      <c r="I586" s="37">
        <f>IFERROR(INDEX(ZEC!$F:$F,MATCH($A586,ZEC!$A:$A,0))*INDEX('Control Panel'!$I:$I,MATCH('Index Volume'!$A586+1,'Control Panel'!$A:$A,1)),0)</f>
        <v>0</v>
      </c>
      <c r="J586" s="37">
        <f>IFERROR(INDEX(EOS!$F:$F,MATCH($A586,EOS!$A:$A,0))*INDEX('Control Panel'!$J:$J,MATCH('Index Volume'!$A586+1,'Control Panel'!$A:$A,1)),0)</f>
        <v>0</v>
      </c>
      <c r="K586" s="37">
        <f>IFERROR(INDEX(DASH!$F:$F,MATCH($A586,DASH!$A:$A,0))*INDEX('Control Panel'!$K:$K,MATCH('Index Volume'!$A586+1,'Control Panel'!$A:$A,1)),0)</f>
        <v>0</v>
      </c>
      <c r="L586" s="37">
        <f>IFERROR(INDEX(XLM!$F:$F,MATCH($A586,XLM!$A:$A,0))*INDEX('Control Panel'!$L:$L,MATCH('Index Volume'!$A586+1,'Control Panel'!$A:$A,1)),0)</f>
        <v>0</v>
      </c>
      <c r="M586" s="39">
        <f t="shared" si="227"/>
        <v>0</v>
      </c>
      <c r="N586" s="1" t="b">
        <f t="shared" si="228"/>
        <v>1</v>
      </c>
      <c r="O586" s="41">
        <f t="shared" si="229"/>
        <v>0</v>
      </c>
      <c r="Q586" s="7">
        <f t="shared" si="230"/>
        <v>0</v>
      </c>
      <c r="R586" s="7">
        <f t="shared" si="231"/>
        <v>0</v>
      </c>
      <c r="S586" s="7">
        <f t="shared" si="232"/>
        <v>0</v>
      </c>
      <c r="T586" s="7">
        <f t="shared" si="233"/>
        <v>0</v>
      </c>
      <c r="U586" s="7">
        <f t="shared" si="234"/>
        <v>0</v>
      </c>
      <c r="V586" s="7">
        <f t="shared" si="235"/>
        <v>0</v>
      </c>
      <c r="W586" s="7">
        <f t="shared" si="236"/>
        <v>0</v>
      </c>
      <c r="X586" s="7">
        <f t="shared" si="237"/>
        <v>0</v>
      </c>
      <c r="Y586" s="7">
        <f t="shared" si="238"/>
        <v>0</v>
      </c>
      <c r="Z586" s="7">
        <f t="shared" si="239"/>
        <v>0</v>
      </c>
      <c r="AA586" s="7">
        <f t="shared" si="240"/>
        <v>0</v>
      </c>
      <c r="AC586" s="7">
        <f t="shared" si="241"/>
        <v>0</v>
      </c>
      <c r="AD586" s="7">
        <f t="shared" si="242"/>
        <v>0</v>
      </c>
      <c r="AE586" s="7">
        <f t="shared" si="243"/>
        <v>0</v>
      </c>
      <c r="AF586" s="7">
        <f t="shared" si="244"/>
        <v>0</v>
      </c>
      <c r="AG586" s="7">
        <f t="shared" si="245"/>
        <v>0</v>
      </c>
      <c r="AH586" s="7">
        <f t="shared" si="246"/>
        <v>0</v>
      </c>
      <c r="AI586" s="7">
        <f t="shared" si="247"/>
        <v>0</v>
      </c>
      <c r="AJ586" s="7">
        <f t="shared" si="248"/>
        <v>0</v>
      </c>
      <c r="AK586" s="7">
        <f t="shared" si="249"/>
        <v>0</v>
      </c>
      <c r="AL586" s="7">
        <f t="shared" si="250"/>
        <v>0</v>
      </c>
      <c r="AM586" s="7">
        <f t="shared" si="251"/>
        <v>0</v>
      </c>
    </row>
    <row r="587" spans="1:39" hidden="1" x14ac:dyDescent="0.75">
      <c r="A587" s="4">
        <v>42225</v>
      </c>
      <c r="B587" s="37">
        <f>IFERROR(INDEX(BTC!$F:$F,MATCH($A587,BTC!$A:$A,0))*INDEX('Control Panel'!$B:$B,MATCH('Index Volume'!$A587+1,'Control Panel'!$A:$A,1)),0)</f>
        <v>0</v>
      </c>
      <c r="C587" s="37">
        <f>IFERROR(INDEX(XRP!$F:$F,MATCH($A587,XRP!$A:$A,0))*INDEX('Control Panel'!$C:$C,MATCH($A587+1,'Control Panel'!$A:$A,1)),0)</f>
        <v>0</v>
      </c>
      <c r="D587" s="37">
        <f>IFERROR(INDEX(LTC!$F:$F,MATCH($A587,LTC!$A:$A,0))*INDEX('Control Panel'!$D:$D,MATCH($A587+1,'Control Panel'!$A:$A,1)),0)</f>
        <v>0</v>
      </c>
      <c r="E587" s="37">
        <f>IFERROR(INDEX(ETC!$F:$F,MATCH($A587,ETC!$A:$A,0))*INDEX('Control Panel'!$E:$E,MATCH($A587+1,'Control Panel'!$A:$A,1)),0)</f>
        <v>0</v>
      </c>
      <c r="F587" s="37">
        <f>IFERROR(INDEX(ETH!$F:$F,MATCH($A587,ETH!$A:$A,0))*INDEX('Control Panel'!$F:$F,MATCH('Index Volume'!$A587+1,'Control Panel'!$A:$A,1)),0)</f>
        <v>0</v>
      </c>
      <c r="G587" s="37">
        <f>IFERROR(INDEX(BCH!$F:$F,MATCH($A587,BCH!$A:$A,0))*INDEX('Control Panel'!$G:$G,MATCH('Index Volume'!$A587+1,'Control Panel'!$A:$A,1)),0)</f>
        <v>0</v>
      </c>
      <c r="H587" s="37">
        <f>IFERROR(INDEX(XMR!$F:$F,MATCH($A587,XMR!$A:$A,0))*INDEX('Control Panel'!$H:$H,MATCH('Index Volume'!$A587+1,'Control Panel'!$A:$A,1)),0)</f>
        <v>0</v>
      </c>
      <c r="I587" s="37">
        <f>IFERROR(INDEX(ZEC!$F:$F,MATCH($A587,ZEC!$A:$A,0))*INDEX('Control Panel'!$I:$I,MATCH('Index Volume'!$A587+1,'Control Panel'!$A:$A,1)),0)</f>
        <v>0</v>
      </c>
      <c r="J587" s="37">
        <f>IFERROR(INDEX(EOS!$F:$F,MATCH($A587,EOS!$A:$A,0))*INDEX('Control Panel'!$J:$J,MATCH('Index Volume'!$A587+1,'Control Panel'!$A:$A,1)),0)</f>
        <v>0</v>
      </c>
      <c r="K587" s="37">
        <f>IFERROR(INDEX(DASH!$F:$F,MATCH($A587,DASH!$A:$A,0))*INDEX('Control Panel'!$K:$K,MATCH('Index Volume'!$A587+1,'Control Panel'!$A:$A,1)),0)</f>
        <v>0</v>
      </c>
      <c r="L587" s="37">
        <f>IFERROR(INDEX(XLM!$F:$F,MATCH($A587,XLM!$A:$A,0))*INDEX('Control Panel'!$L:$L,MATCH('Index Volume'!$A587+1,'Control Panel'!$A:$A,1)),0)</f>
        <v>0</v>
      </c>
      <c r="M587" s="39">
        <f t="shared" si="227"/>
        <v>0</v>
      </c>
      <c r="N587" s="1" t="b">
        <f t="shared" si="228"/>
        <v>1</v>
      </c>
      <c r="O587" s="41">
        <f t="shared" si="229"/>
        <v>0</v>
      </c>
      <c r="Q587" s="7">
        <f t="shared" si="230"/>
        <v>0</v>
      </c>
      <c r="R587" s="7">
        <f t="shared" si="231"/>
        <v>0</v>
      </c>
      <c r="S587" s="7">
        <f t="shared" si="232"/>
        <v>0</v>
      </c>
      <c r="T587" s="7">
        <f t="shared" si="233"/>
        <v>0</v>
      </c>
      <c r="U587" s="7">
        <f t="shared" si="234"/>
        <v>0</v>
      </c>
      <c r="V587" s="7">
        <f t="shared" si="235"/>
        <v>0</v>
      </c>
      <c r="W587" s="7">
        <f t="shared" si="236"/>
        <v>0</v>
      </c>
      <c r="X587" s="7">
        <f t="shared" si="237"/>
        <v>0</v>
      </c>
      <c r="Y587" s="7">
        <f t="shared" si="238"/>
        <v>0</v>
      </c>
      <c r="Z587" s="7">
        <f t="shared" si="239"/>
        <v>0</v>
      </c>
      <c r="AA587" s="7">
        <f t="shared" si="240"/>
        <v>0</v>
      </c>
      <c r="AC587" s="7">
        <f t="shared" si="241"/>
        <v>0</v>
      </c>
      <c r="AD587" s="7">
        <f t="shared" si="242"/>
        <v>0</v>
      </c>
      <c r="AE587" s="7">
        <f t="shared" si="243"/>
        <v>0</v>
      </c>
      <c r="AF587" s="7">
        <f t="shared" si="244"/>
        <v>0</v>
      </c>
      <c r="AG587" s="7">
        <f t="shared" si="245"/>
        <v>0</v>
      </c>
      <c r="AH587" s="7">
        <f t="shared" si="246"/>
        <v>0</v>
      </c>
      <c r="AI587" s="7">
        <f t="shared" si="247"/>
        <v>0</v>
      </c>
      <c r="AJ587" s="7">
        <f t="shared" si="248"/>
        <v>0</v>
      </c>
      <c r="AK587" s="7">
        <f t="shared" si="249"/>
        <v>0</v>
      </c>
      <c r="AL587" s="7">
        <f t="shared" si="250"/>
        <v>0</v>
      </c>
      <c r="AM587" s="7">
        <f t="shared" si="251"/>
        <v>0</v>
      </c>
    </row>
    <row r="588" spans="1:39" hidden="1" x14ac:dyDescent="0.75">
      <c r="A588" s="3">
        <v>42226</v>
      </c>
      <c r="B588" s="37">
        <f>IFERROR(INDEX(BTC!$F:$F,MATCH($A588,BTC!$A:$A,0))*INDEX('Control Panel'!$B:$B,MATCH('Index Volume'!$A588+1,'Control Panel'!$A:$A,1)),0)</f>
        <v>0</v>
      </c>
      <c r="C588" s="37">
        <f>IFERROR(INDEX(XRP!$F:$F,MATCH($A588,XRP!$A:$A,0))*INDEX('Control Panel'!$C:$C,MATCH($A588+1,'Control Panel'!$A:$A,1)),0)</f>
        <v>0</v>
      </c>
      <c r="D588" s="37">
        <f>IFERROR(INDEX(LTC!$F:$F,MATCH($A588,LTC!$A:$A,0))*INDEX('Control Panel'!$D:$D,MATCH($A588+1,'Control Panel'!$A:$A,1)),0)</f>
        <v>0</v>
      </c>
      <c r="E588" s="37">
        <f>IFERROR(INDEX(ETC!$F:$F,MATCH($A588,ETC!$A:$A,0))*INDEX('Control Panel'!$E:$E,MATCH($A588+1,'Control Panel'!$A:$A,1)),0)</f>
        <v>0</v>
      </c>
      <c r="F588" s="37">
        <f>IFERROR(INDEX(ETH!$F:$F,MATCH($A588,ETH!$A:$A,0))*INDEX('Control Panel'!$F:$F,MATCH('Index Volume'!$A588+1,'Control Panel'!$A:$A,1)),0)</f>
        <v>0</v>
      </c>
      <c r="G588" s="37">
        <f>IFERROR(INDEX(BCH!$F:$F,MATCH($A588,BCH!$A:$A,0))*INDEX('Control Panel'!$G:$G,MATCH('Index Volume'!$A588+1,'Control Panel'!$A:$A,1)),0)</f>
        <v>0</v>
      </c>
      <c r="H588" s="37">
        <f>IFERROR(INDEX(XMR!$F:$F,MATCH($A588,XMR!$A:$A,0))*INDEX('Control Panel'!$H:$H,MATCH('Index Volume'!$A588+1,'Control Panel'!$A:$A,1)),0)</f>
        <v>0</v>
      </c>
      <c r="I588" s="37">
        <f>IFERROR(INDEX(ZEC!$F:$F,MATCH($A588,ZEC!$A:$A,0))*INDEX('Control Panel'!$I:$I,MATCH('Index Volume'!$A588+1,'Control Panel'!$A:$A,1)),0)</f>
        <v>0</v>
      </c>
      <c r="J588" s="37">
        <f>IFERROR(INDEX(EOS!$F:$F,MATCH($A588,EOS!$A:$A,0))*INDEX('Control Panel'!$J:$J,MATCH('Index Volume'!$A588+1,'Control Panel'!$A:$A,1)),0)</f>
        <v>0</v>
      </c>
      <c r="K588" s="37">
        <f>IFERROR(INDEX(DASH!$F:$F,MATCH($A588,DASH!$A:$A,0))*INDEX('Control Panel'!$K:$K,MATCH('Index Volume'!$A588+1,'Control Panel'!$A:$A,1)),0)</f>
        <v>0</v>
      </c>
      <c r="L588" s="37">
        <f>IFERROR(INDEX(XLM!$F:$F,MATCH($A588,XLM!$A:$A,0))*INDEX('Control Panel'!$L:$L,MATCH('Index Volume'!$A588+1,'Control Panel'!$A:$A,1)),0)</f>
        <v>0</v>
      </c>
      <c r="M588" s="39">
        <f t="shared" si="227"/>
        <v>0</v>
      </c>
      <c r="N588" s="1" t="b">
        <f t="shared" si="228"/>
        <v>1</v>
      </c>
      <c r="O588" s="41">
        <f t="shared" si="229"/>
        <v>0</v>
      </c>
      <c r="Q588" s="7">
        <f t="shared" si="230"/>
        <v>0</v>
      </c>
      <c r="R588" s="7">
        <f t="shared" si="231"/>
        <v>0</v>
      </c>
      <c r="S588" s="7">
        <f t="shared" si="232"/>
        <v>0</v>
      </c>
      <c r="T588" s="7">
        <f t="shared" si="233"/>
        <v>0</v>
      </c>
      <c r="U588" s="7">
        <f t="shared" si="234"/>
        <v>0</v>
      </c>
      <c r="V588" s="7">
        <f t="shared" si="235"/>
        <v>0</v>
      </c>
      <c r="W588" s="7">
        <f t="shared" si="236"/>
        <v>0</v>
      </c>
      <c r="X588" s="7">
        <f t="shared" si="237"/>
        <v>0</v>
      </c>
      <c r="Y588" s="7">
        <f t="shared" si="238"/>
        <v>0</v>
      </c>
      <c r="Z588" s="7">
        <f t="shared" si="239"/>
        <v>0</v>
      </c>
      <c r="AA588" s="7">
        <f t="shared" si="240"/>
        <v>0</v>
      </c>
      <c r="AC588" s="7">
        <f t="shared" si="241"/>
        <v>0</v>
      </c>
      <c r="AD588" s="7">
        <f t="shared" si="242"/>
        <v>0</v>
      </c>
      <c r="AE588" s="7">
        <f t="shared" si="243"/>
        <v>0</v>
      </c>
      <c r="AF588" s="7">
        <f t="shared" si="244"/>
        <v>0</v>
      </c>
      <c r="AG588" s="7">
        <f t="shared" si="245"/>
        <v>0</v>
      </c>
      <c r="AH588" s="7">
        <f t="shared" si="246"/>
        <v>0</v>
      </c>
      <c r="AI588" s="7">
        <f t="shared" si="247"/>
        <v>0</v>
      </c>
      <c r="AJ588" s="7">
        <f t="shared" si="248"/>
        <v>0</v>
      </c>
      <c r="AK588" s="7">
        <f t="shared" si="249"/>
        <v>0</v>
      </c>
      <c r="AL588" s="7">
        <f t="shared" si="250"/>
        <v>0</v>
      </c>
      <c r="AM588" s="7">
        <f t="shared" si="251"/>
        <v>0</v>
      </c>
    </row>
    <row r="589" spans="1:39" hidden="1" x14ac:dyDescent="0.75">
      <c r="A589" s="4">
        <v>42227</v>
      </c>
      <c r="B589" s="37">
        <f>IFERROR(INDEX(BTC!$F:$F,MATCH($A589,BTC!$A:$A,0))*INDEX('Control Panel'!$B:$B,MATCH('Index Volume'!$A589+1,'Control Panel'!$A:$A,1)),0)</f>
        <v>0</v>
      </c>
      <c r="C589" s="37">
        <f>IFERROR(INDEX(XRP!$F:$F,MATCH($A589,XRP!$A:$A,0))*INDEX('Control Panel'!$C:$C,MATCH($A589+1,'Control Panel'!$A:$A,1)),0)</f>
        <v>0</v>
      </c>
      <c r="D589" s="37">
        <f>IFERROR(INDEX(LTC!$F:$F,MATCH($A589,LTC!$A:$A,0))*INDEX('Control Panel'!$D:$D,MATCH($A589+1,'Control Panel'!$A:$A,1)),0)</f>
        <v>0</v>
      </c>
      <c r="E589" s="37">
        <f>IFERROR(INDEX(ETC!$F:$F,MATCH($A589,ETC!$A:$A,0))*INDEX('Control Panel'!$E:$E,MATCH($A589+1,'Control Panel'!$A:$A,1)),0)</f>
        <v>0</v>
      </c>
      <c r="F589" s="37">
        <f>IFERROR(INDEX(ETH!$F:$F,MATCH($A589,ETH!$A:$A,0))*INDEX('Control Panel'!$F:$F,MATCH('Index Volume'!$A589+1,'Control Panel'!$A:$A,1)),0)</f>
        <v>0</v>
      </c>
      <c r="G589" s="37">
        <f>IFERROR(INDEX(BCH!$F:$F,MATCH($A589,BCH!$A:$A,0))*INDEX('Control Panel'!$G:$G,MATCH('Index Volume'!$A589+1,'Control Panel'!$A:$A,1)),0)</f>
        <v>0</v>
      </c>
      <c r="H589" s="37">
        <f>IFERROR(INDEX(XMR!$F:$F,MATCH($A589,XMR!$A:$A,0))*INDEX('Control Panel'!$H:$H,MATCH('Index Volume'!$A589+1,'Control Panel'!$A:$A,1)),0)</f>
        <v>0</v>
      </c>
      <c r="I589" s="37">
        <f>IFERROR(INDEX(ZEC!$F:$F,MATCH($A589,ZEC!$A:$A,0))*INDEX('Control Panel'!$I:$I,MATCH('Index Volume'!$A589+1,'Control Panel'!$A:$A,1)),0)</f>
        <v>0</v>
      </c>
      <c r="J589" s="37">
        <f>IFERROR(INDEX(EOS!$F:$F,MATCH($A589,EOS!$A:$A,0))*INDEX('Control Panel'!$J:$J,MATCH('Index Volume'!$A589+1,'Control Panel'!$A:$A,1)),0)</f>
        <v>0</v>
      </c>
      <c r="K589" s="37">
        <f>IFERROR(INDEX(DASH!$F:$F,MATCH($A589,DASH!$A:$A,0))*INDEX('Control Panel'!$K:$K,MATCH('Index Volume'!$A589+1,'Control Panel'!$A:$A,1)),0)</f>
        <v>0</v>
      </c>
      <c r="L589" s="37">
        <f>IFERROR(INDEX(XLM!$F:$F,MATCH($A589,XLM!$A:$A,0))*INDEX('Control Panel'!$L:$L,MATCH('Index Volume'!$A589+1,'Control Panel'!$A:$A,1)),0)</f>
        <v>0</v>
      </c>
      <c r="M589" s="39">
        <f t="shared" si="227"/>
        <v>0</v>
      </c>
      <c r="N589" s="1" t="b">
        <f t="shared" si="228"/>
        <v>1</v>
      </c>
      <c r="O589" s="41">
        <f t="shared" si="229"/>
        <v>0</v>
      </c>
      <c r="Q589" s="7">
        <f t="shared" si="230"/>
        <v>0</v>
      </c>
      <c r="R589" s="7">
        <f t="shared" si="231"/>
        <v>0</v>
      </c>
      <c r="S589" s="7">
        <f t="shared" si="232"/>
        <v>0</v>
      </c>
      <c r="T589" s="7">
        <f t="shared" si="233"/>
        <v>0</v>
      </c>
      <c r="U589" s="7">
        <f t="shared" si="234"/>
        <v>0</v>
      </c>
      <c r="V589" s="7">
        <f t="shared" si="235"/>
        <v>0</v>
      </c>
      <c r="W589" s="7">
        <f t="shared" si="236"/>
        <v>0</v>
      </c>
      <c r="X589" s="7">
        <f t="shared" si="237"/>
        <v>0</v>
      </c>
      <c r="Y589" s="7">
        <f t="shared" si="238"/>
        <v>0</v>
      </c>
      <c r="Z589" s="7">
        <f t="shared" si="239"/>
        <v>0</v>
      </c>
      <c r="AA589" s="7">
        <f t="shared" si="240"/>
        <v>0</v>
      </c>
      <c r="AC589" s="7">
        <f t="shared" si="241"/>
        <v>0</v>
      </c>
      <c r="AD589" s="7">
        <f t="shared" si="242"/>
        <v>0</v>
      </c>
      <c r="AE589" s="7">
        <f t="shared" si="243"/>
        <v>0</v>
      </c>
      <c r="AF589" s="7">
        <f t="shared" si="244"/>
        <v>0</v>
      </c>
      <c r="AG589" s="7">
        <f t="shared" si="245"/>
        <v>0</v>
      </c>
      <c r="AH589" s="7">
        <f t="shared" si="246"/>
        <v>0</v>
      </c>
      <c r="AI589" s="7">
        <f t="shared" si="247"/>
        <v>0</v>
      </c>
      <c r="AJ589" s="7">
        <f t="shared" si="248"/>
        <v>0</v>
      </c>
      <c r="AK589" s="7">
        <f t="shared" si="249"/>
        <v>0</v>
      </c>
      <c r="AL589" s="7">
        <f t="shared" si="250"/>
        <v>0</v>
      </c>
      <c r="AM589" s="7">
        <f t="shared" si="251"/>
        <v>0</v>
      </c>
    </row>
    <row r="590" spans="1:39" hidden="1" x14ac:dyDescent="0.75">
      <c r="A590" s="3">
        <v>42228</v>
      </c>
      <c r="B590" s="37">
        <f>IFERROR(INDEX(BTC!$F:$F,MATCH($A590,BTC!$A:$A,0))*INDEX('Control Panel'!$B:$B,MATCH('Index Volume'!$A590+1,'Control Panel'!$A:$A,1)),0)</f>
        <v>0</v>
      </c>
      <c r="C590" s="37">
        <f>IFERROR(INDEX(XRP!$F:$F,MATCH($A590,XRP!$A:$A,0))*INDEX('Control Panel'!$C:$C,MATCH($A590+1,'Control Panel'!$A:$A,1)),0)</f>
        <v>0</v>
      </c>
      <c r="D590" s="37">
        <f>IFERROR(INDEX(LTC!$F:$F,MATCH($A590,LTC!$A:$A,0))*INDEX('Control Panel'!$D:$D,MATCH($A590+1,'Control Panel'!$A:$A,1)),0)</f>
        <v>0</v>
      </c>
      <c r="E590" s="37">
        <f>IFERROR(INDEX(ETC!$F:$F,MATCH($A590,ETC!$A:$A,0))*INDEX('Control Panel'!$E:$E,MATCH($A590+1,'Control Panel'!$A:$A,1)),0)</f>
        <v>0</v>
      </c>
      <c r="F590" s="37">
        <f>IFERROR(INDEX(ETH!$F:$F,MATCH($A590,ETH!$A:$A,0))*INDEX('Control Panel'!$F:$F,MATCH('Index Volume'!$A590+1,'Control Panel'!$A:$A,1)),0)</f>
        <v>0</v>
      </c>
      <c r="G590" s="37">
        <f>IFERROR(INDEX(BCH!$F:$F,MATCH($A590,BCH!$A:$A,0))*INDEX('Control Panel'!$G:$G,MATCH('Index Volume'!$A590+1,'Control Panel'!$A:$A,1)),0)</f>
        <v>0</v>
      </c>
      <c r="H590" s="37">
        <f>IFERROR(INDEX(XMR!$F:$F,MATCH($A590,XMR!$A:$A,0))*INDEX('Control Panel'!$H:$H,MATCH('Index Volume'!$A590+1,'Control Panel'!$A:$A,1)),0)</f>
        <v>0</v>
      </c>
      <c r="I590" s="37">
        <f>IFERROR(INDEX(ZEC!$F:$F,MATCH($A590,ZEC!$A:$A,0))*INDEX('Control Panel'!$I:$I,MATCH('Index Volume'!$A590+1,'Control Panel'!$A:$A,1)),0)</f>
        <v>0</v>
      </c>
      <c r="J590" s="37">
        <f>IFERROR(INDEX(EOS!$F:$F,MATCH($A590,EOS!$A:$A,0))*INDEX('Control Panel'!$J:$J,MATCH('Index Volume'!$A590+1,'Control Panel'!$A:$A,1)),0)</f>
        <v>0</v>
      </c>
      <c r="K590" s="37">
        <f>IFERROR(INDEX(DASH!$F:$F,MATCH($A590,DASH!$A:$A,0))*INDEX('Control Panel'!$K:$K,MATCH('Index Volume'!$A590+1,'Control Panel'!$A:$A,1)),0)</f>
        <v>0</v>
      </c>
      <c r="L590" s="37">
        <f>IFERROR(INDEX(XLM!$F:$F,MATCH($A590,XLM!$A:$A,0))*INDEX('Control Panel'!$L:$L,MATCH('Index Volume'!$A590+1,'Control Panel'!$A:$A,1)),0)</f>
        <v>0</v>
      </c>
      <c r="M590" s="39">
        <f t="shared" si="227"/>
        <v>0</v>
      </c>
      <c r="N590" s="1" t="b">
        <f t="shared" si="228"/>
        <v>1</v>
      </c>
      <c r="O590" s="41">
        <f t="shared" si="229"/>
        <v>0</v>
      </c>
      <c r="Q590" s="7">
        <f t="shared" si="230"/>
        <v>0</v>
      </c>
      <c r="R590" s="7">
        <f t="shared" si="231"/>
        <v>0</v>
      </c>
      <c r="S590" s="7">
        <f t="shared" si="232"/>
        <v>0</v>
      </c>
      <c r="T590" s="7">
        <f t="shared" si="233"/>
        <v>0</v>
      </c>
      <c r="U590" s="7">
        <f t="shared" si="234"/>
        <v>0</v>
      </c>
      <c r="V590" s="7">
        <f t="shared" si="235"/>
        <v>0</v>
      </c>
      <c r="W590" s="7">
        <f t="shared" si="236"/>
        <v>0</v>
      </c>
      <c r="X590" s="7">
        <f t="shared" si="237"/>
        <v>0</v>
      </c>
      <c r="Y590" s="7">
        <f t="shared" si="238"/>
        <v>0</v>
      </c>
      <c r="Z590" s="7">
        <f t="shared" si="239"/>
        <v>0</v>
      </c>
      <c r="AA590" s="7">
        <f t="shared" si="240"/>
        <v>0</v>
      </c>
      <c r="AC590" s="7">
        <f t="shared" si="241"/>
        <v>0</v>
      </c>
      <c r="AD590" s="7">
        <f t="shared" si="242"/>
        <v>0</v>
      </c>
      <c r="AE590" s="7">
        <f t="shared" si="243"/>
        <v>0</v>
      </c>
      <c r="AF590" s="7">
        <f t="shared" si="244"/>
        <v>0</v>
      </c>
      <c r="AG590" s="7">
        <f t="shared" si="245"/>
        <v>0</v>
      </c>
      <c r="AH590" s="7">
        <f t="shared" si="246"/>
        <v>0</v>
      </c>
      <c r="AI590" s="7">
        <f t="shared" si="247"/>
        <v>0</v>
      </c>
      <c r="AJ590" s="7">
        <f t="shared" si="248"/>
        <v>0</v>
      </c>
      <c r="AK590" s="7">
        <f t="shared" si="249"/>
        <v>0</v>
      </c>
      <c r="AL590" s="7">
        <f t="shared" si="250"/>
        <v>0</v>
      </c>
      <c r="AM590" s="7">
        <f t="shared" si="251"/>
        <v>0</v>
      </c>
    </row>
    <row r="591" spans="1:39" hidden="1" x14ac:dyDescent="0.75">
      <c r="A591" s="4">
        <v>42229</v>
      </c>
      <c r="B591" s="37">
        <f>IFERROR(INDEX(BTC!$F:$F,MATCH($A591,BTC!$A:$A,0))*INDEX('Control Panel'!$B:$B,MATCH('Index Volume'!$A591+1,'Control Panel'!$A:$A,1)),0)</f>
        <v>0</v>
      </c>
      <c r="C591" s="37">
        <f>IFERROR(INDEX(XRP!$F:$F,MATCH($A591,XRP!$A:$A,0))*INDEX('Control Panel'!$C:$C,MATCH($A591+1,'Control Panel'!$A:$A,1)),0)</f>
        <v>0</v>
      </c>
      <c r="D591" s="37">
        <f>IFERROR(INDEX(LTC!$F:$F,MATCH($A591,LTC!$A:$A,0))*INDEX('Control Panel'!$D:$D,MATCH($A591+1,'Control Panel'!$A:$A,1)),0)</f>
        <v>0</v>
      </c>
      <c r="E591" s="37">
        <f>IFERROR(INDEX(ETC!$F:$F,MATCH($A591,ETC!$A:$A,0))*INDEX('Control Panel'!$E:$E,MATCH($A591+1,'Control Panel'!$A:$A,1)),0)</f>
        <v>0</v>
      </c>
      <c r="F591" s="37">
        <f>IFERROR(INDEX(ETH!$F:$F,MATCH($A591,ETH!$A:$A,0))*INDEX('Control Panel'!$F:$F,MATCH('Index Volume'!$A591+1,'Control Panel'!$A:$A,1)),0)</f>
        <v>0</v>
      </c>
      <c r="G591" s="37">
        <f>IFERROR(INDEX(BCH!$F:$F,MATCH($A591,BCH!$A:$A,0))*INDEX('Control Panel'!$G:$G,MATCH('Index Volume'!$A591+1,'Control Panel'!$A:$A,1)),0)</f>
        <v>0</v>
      </c>
      <c r="H591" s="37">
        <f>IFERROR(INDEX(XMR!$F:$F,MATCH($A591,XMR!$A:$A,0))*INDEX('Control Panel'!$H:$H,MATCH('Index Volume'!$A591+1,'Control Panel'!$A:$A,1)),0)</f>
        <v>0</v>
      </c>
      <c r="I591" s="37">
        <f>IFERROR(INDEX(ZEC!$F:$F,MATCH($A591,ZEC!$A:$A,0))*INDEX('Control Panel'!$I:$I,MATCH('Index Volume'!$A591+1,'Control Panel'!$A:$A,1)),0)</f>
        <v>0</v>
      </c>
      <c r="J591" s="37">
        <f>IFERROR(INDEX(EOS!$F:$F,MATCH($A591,EOS!$A:$A,0))*INDEX('Control Panel'!$J:$J,MATCH('Index Volume'!$A591+1,'Control Panel'!$A:$A,1)),0)</f>
        <v>0</v>
      </c>
      <c r="K591" s="37">
        <f>IFERROR(INDEX(DASH!$F:$F,MATCH($A591,DASH!$A:$A,0))*INDEX('Control Panel'!$K:$K,MATCH('Index Volume'!$A591+1,'Control Panel'!$A:$A,1)),0)</f>
        <v>0</v>
      </c>
      <c r="L591" s="37">
        <f>IFERROR(INDEX(XLM!$F:$F,MATCH($A591,XLM!$A:$A,0))*INDEX('Control Panel'!$L:$L,MATCH('Index Volume'!$A591+1,'Control Panel'!$A:$A,1)),0)</f>
        <v>0</v>
      </c>
      <c r="M591" s="39">
        <f t="shared" si="227"/>
        <v>0</v>
      </c>
      <c r="N591" s="1" t="b">
        <f t="shared" si="228"/>
        <v>1</v>
      </c>
      <c r="O591" s="41">
        <f t="shared" si="229"/>
        <v>0</v>
      </c>
      <c r="Q591" s="7">
        <f t="shared" si="230"/>
        <v>0</v>
      </c>
      <c r="R591" s="7">
        <f t="shared" si="231"/>
        <v>0</v>
      </c>
      <c r="S591" s="7">
        <f t="shared" si="232"/>
        <v>0</v>
      </c>
      <c r="T591" s="7">
        <f t="shared" si="233"/>
        <v>0</v>
      </c>
      <c r="U591" s="7">
        <f t="shared" si="234"/>
        <v>0</v>
      </c>
      <c r="V591" s="7">
        <f t="shared" si="235"/>
        <v>0</v>
      </c>
      <c r="W591" s="7">
        <f t="shared" si="236"/>
        <v>0</v>
      </c>
      <c r="X591" s="7">
        <f t="shared" si="237"/>
        <v>0</v>
      </c>
      <c r="Y591" s="7">
        <f t="shared" si="238"/>
        <v>0</v>
      </c>
      <c r="Z591" s="7">
        <f t="shared" si="239"/>
        <v>0</v>
      </c>
      <c r="AA591" s="7">
        <f t="shared" si="240"/>
        <v>0</v>
      </c>
      <c r="AC591" s="7">
        <f t="shared" si="241"/>
        <v>0</v>
      </c>
      <c r="AD591" s="7">
        <f t="shared" si="242"/>
        <v>0</v>
      </c>
      <c r="AE591" s="7">
        <f t="shared" si="243"/>
        <v>0</v>
      </c>
      <c r="AF591" s="7">
        <f t="shared" si="244"/>
        <v>0</v>
      </c>
      <c r="AG591" s="7">
        <f t="shared" si="245"/>
        <v>0</v>
      </c>
      <c r="AH591" s="7">
        <f t="shared" si="246"/>
        <v>0</v>
      </c>
      <c r="AI591" s="7">
        <f t="shared" si="247"/>
        <v>0</v>
      </c>
      <c r="AJ591" s="7">
        <f t="shared" si="248"/>
        <v>0</v>
      </c>
      <c r="AK591" s="7">
        <f t="shared" si="249"/>
        <v>0</v>
      </c>
      <c r="AL591" s="7">
        <f t="shared" si="250"/>
        <v>0</v>
      </c>
      <c r="AM591" s="7">
        <f t="shared" si="251"/>
        <v>0</v>
      </c>
    </row>
    <row r="592" spans="1:39" hidden="1" x14ac:dyDescent="0.75">
      <c r="A592" s="3">
        <v>42230</v>
      </c>
      <c r="B592" s="37">
        <f>IFERROR(INDEX(BTC!$F:$F,MATCH($A592,BTC!$A:$A,0))*INDEX('Control Panel'!$B:$B,MATCH('Index Volume'!$A592+1,'Control Panel'!$A:$A,1)),0)</f>
        <v>0</v>
      </c>
      <c r="C592" s="37">
        <f>IFERROR(INDEX(XRP!$F:$F,MATCH($A592,XRP!$A:$A,0))*INDEX('Control Panel'!$C:$C,MATCH($A592+1,'Control Panel'!$A:$A,1)),0)</f>
        <v>0</v>
      </c>
      <c r="D592" s="37">
        <f>IFERROR(INDEX(LTC!$F:$F,MATCH($A592,LTC!$A:$A,0))*INDEX('Control Panel'!$D:$D,MATCH($A592+1,'Control Panel'!$A:$A,1)),0)</f>
        <v>0</v>
      </c>
      <c r="E592" s="37">
        <f>IFERROR(INDEX(ETC!$F:$F,MATCH($A592,ETC!$A:$A,0))*INDEX('Control Panel'!$E:$E,MATCH($A592+1,'Control Panel'!$A:$A,1)),0)</f>
        <v>0</v>
      </c>
      <c r="F592" s="37">
        <f>IFERROR(INDEX(ETH!$F:$F,MATCH($A592,ETH!$A:$A,0))*INDEX('Control Panel'!$F:$F,MATCH('Index Volume'!$A592+1,'Control Panel'!$A:$A,1)),0)</f>
        <v>0</v>
      </c>
      <c r="G592" s="37">
        <f>IFERROR(INDEX(BCH!$F:$F,MATCH($A592,BCH!$A:$A,0))*INDEX('Control Panel'!$G:$G,MATCH('Index Volume'!$A592+1,'Control Panel'!$A:$A,1)),0)</f>
        <v>0</v>
      </c>
      <c r="H592" s="37">
        <f>IFERROR(INDEX(XMR!$F:$F,MATCH($A592,XMR!$A:$A,0))*INDEX('Control Panel'!$H:$H,MATCH('Index Volume'!$A592+1,'Control Panel'!$A:$A,1)),0)</f>
        <v>0</v>
      </c>
      <c r="I592" s="37">
        <f>IFERROR(INDEX(ZEC!$F:$F,MATCH($A592,ZEC!$A:$A,0))*INDEX('Control Panel'!$I:$I,MATCH('Index Volume'!$A592+1,'Control Panel'!$A:$A,1)),0)</f>
        <v>0</v>
      </c>
      <c r="J592" s="37">
        <f>IFERROR(INDEX(EOS!$F:$F,MATCH($A592,EOS!$A:$A,0))*INDEX('Control Panel'!$J:$J,MATCH('Index Volume'!$A592+1,'Control Panel'!$A:$A,1)),0)</f>
        <v>0</v>
      </c>
      <c r="K592" s="37">
        <f>IFERROR(INDEX(DASH!$F:$F,MATCH($A592,DASH!$A:$A,0))*INDEX('Control Panel'!$K:$K,MATCH('Index Volume'!$A592+1,'Control Panel'!$A:$A,1)),0)</f>
        <v>0</v>
      </c>
      <c r="L592" s="37">
        <f>IFERROR(INDEX(XLM!$F:$F,MATCH($A592,XLM!$A:$A,0))*INDEX('Control Panel'!$L:$L,MATCH('Index Volume'!$A592+1,'Control Panel'!$A:$A,1)),0)</f>
        <v>0</v>
      </c>
      <c r="M592" s="39">
        <f t="shared" si="227"/>
        <v>0</v>
      </c>
      <c r="N592" s="1" t="b">
        <f t="shared" si="228"/>
        <v>1</v>
      </c>
      <c r="O592" s="41">
        <f t="shared" si="229"/>
        <v>0</v>
      </c>
      <c r="Q592" s="7">
        <f t="shared" si="230"/>
        <v>0</v>
      </c>
      <c r="R592" s="7">
        <f t="shared" si="231"/>
        <v>0</v>
      </c>
      <c r="S592" s="7">
        <f t="shared" si="232"/>
        <v>0</v>
      </c>
      <c r="T592" s="7">
        <f t="shared" si="233"/>
        <v>0</v>
      </c>
      <c r="U592" s="7">
        <f t="shared" si="234"/>
        <v>0</v>
      </c>
      <c r="V592" s="7">
        <f t="shared" si="235"/>
        <v>0</v>
      </c>
      <c r="W592" s="7">
        <f t="shared" si="236"/>
        <v>0</v>
      </c>
      <c r="X592" s="7">
        <f t="shared" si="237"/>
        <v>0</v>
      </c>
      <c r="Y592" s="7">
        <f t="shared" si="238"/>
        <v>0</v>
      </c>
      <c r="Z592" s="7">
        <f t="shared" si="239"/>
        <v>0</v>
      </c>
      <c r="AA592" s="7">
        <f t="shared" si="240"/>
        <v>0</v>
      </c>
      <c r="AC592" s="7">
        <f t="shared" si="241"/>
        <v>0</v>
      </c>
      <c r="AD592" s="7">
        <f t="shared" si="242"/>
        <v>0</v>
      </c>
      <c r="AE592" s="7">
        <f t="shared" si="243"/>
        <v>0</v>
      </c>
      <c r="AF592" s="7">
        <f t="shared" si="244"/>
        <v>0</v>
      </c>
      <c r="AG592" s="7">
        <f t="shared" si="245"/>
        <v>0</v>
      </c>
      <c r="AH592" s="7">
        <f t="shared" si="246"/>
        <v>0</v>
      </c>
      <c r="AI592" s="7">
        <f t="shared" si="247"/>
        <v>0</v>
      </c>
      <c r="AJ592" s="7">
        <f t="shared" si="248"/>
        <v>0</v>
      </c>
      <c r="AK592" s="7">
        <f t="shared" si="249"/>
        <v>0</v>
      </c>
      <c r="AL592" s="7">
        <f t="shared" si="250"/>
        <v>0</v>
      </c>
      <c r="AM592" s="7">
        <f t="shared" si="251"/>
        <v>0</v>
      </c>
    </row>
    <row r="593" spans="1:39" hidden="1" x14ac:dyDescent="0.75">
      <c r="A593" s="4">
        <v>42231</v>
      </c>
      <c r="B593" s="37">
        <f>IFERROR(INDEX(BTC!$F:$F,MATCH($A593,BTC!$A:$A,0))*INDEX('Control Panel'!$B:$B,MATCH('Index Volume'!$A593+1,'Control Panel'!$A:$A,1)),0)</f>
        <v>0</v>
      </c>
      <c r="C593" s="37">
        <f>IFERROR(INDEX(XRP!$F:$F,MATCH($A593,XRP!$A:$A,0))*INDEX('Control Panel'!$C:$C,MATCH($A593+1,'Control Panel'!$A:$A,1)),0)</f>
        <v>0</v>
      </c>
      <c r="D593" s="37">
        <f>IFERROR(INDEX(LTC!$F:$F,MATCH($A593,LTC!$A:$A,0))*INDEX('Control Panel'!$D:$D,MATCH($A593+1,'Control Panel'!$A:$A,1)),0)</f>
        <v>0</v>
      </c>
      <c r="E593" s="37">
        <f>IFERROR(INDEX(ETC!$F:$F,MATCH($A593,ETC!$A:$A,0))*INDEX('Control Panel'!$E:$E,MATCH($A593+1,'Control Panel'!$A:$A,1)),0)</f>
        <v>0</v>
      </c>
      <c r="F593" s="37">
        <f>IFERROR(INDEX(ETH!$F:$F,MATCH($A593,ETH!$A:$A,0))*INDEX('Control Panel'!$F:$F,MATCH('Index Volume'!$A593+1,'Control Panel'!$A:$A,1)),0)</f>
        <v>0</v>
      </c>
      <c r="G593" s="37">
        <f>IFERROR(INDEX(BCH!$F:$F,MATCH($A593,BCH!$A:$A,0))*INDEX('Control Panel'!$G:$G,MATCH('Index Volume'!$A593+1,'Control Panel'!$A:$A,1)),0)</f>
        <v>0</v>
      </c>
      <c r="H593" s="37">
        <f>IFERROR(INDEX(XMR!$F:$F,MATCH($A593,XMR!$A:$A,0))*INDEX('Control Panel'!$H:$H,MATCH('Index Volume'!$A593+1,'Control Panel'!$A:$A,1)),0)</f>
        <v>0</v>
      </c>
      <c r="I593" s="37">
        <f>IFERROR(INDEX(ZEC!$F:$F,MATCH($A593,ZEC!$A:$A,0))*INDEX('Control Panel'!$I:$I,MATCH('Index Volume'!$A593+1,'Control Panel'!$A:$A,1)),0)</f>
        <v>0</v>
      </c>
      <c r="J593" s="37">
        <f>IFERROR(INDEX(EOS!$F:$F,MATCH($A593,EOS!$A:$A,0))*INDEX('Control Panel'!$J:$J,MATCH('Index Volume'!$A593+1,'Control Panel'!$A:$A,1)),0)</f>
        <v>0</v>
      </c>
      <c r="K593" s="37">
        <f>IFERROR(INDEX(DASH!$F:$F,MATCH($A593,DASH!$A:$A,0))*INDEX('Control Panel'!$K:$K,MATCH('Index Volume'!$A593+1,'Control Panel'!$A:$A,1)),0)</f>
        <v>0</v>
      </c>
      <c r="L593" s="37">
        <f>IFERROR(INDEX(XLM!$F:$F,MATCH($A593,XLM!$A:$A,0))*INDEX('Control Panel'!$L:$L,MATCH('Index Volume'!$A593+1,'Control Panel'!$A:$A,1)),0)</f>
        <v>0</v>
      </c>
      <c r="M593" s="39">
        <f t="shared" si="227"/>
        <v>0</v>
      </c>
      <c r="N593" s="1" t="b">
        <f t="shared" si="228"/>
        <v>1</v>
      </c>
      <c r="O593" s="41">
        <f t="shared" si="229"/>
        <v>0</v>
      </c>
      <c r="Q593" s="7">
        <f t="shared" si="230"/>
        <v>0</v>
      </c>
      <c r="R593" s="7">
        <f t="shared" si="231"/>
        <v>0</v>
      </c>
      <c r="S593" s="7">
        <f t="shared" si="232"/>
        <v>0</v>
      </c>
      <c r="T593" s="7">
        <f t="shared" si="233"/>
        <v>0</v>
      </c>
      <c r="U593" s="7">
        <f t="shared" si="234"/>
        <v>0</v>
      </c>
      <c r="V593" s="7">
        <f t="shared" si="235"/>
        <v>0</v>
      </c>
      <c r="W593" s="7">
        <f t="shared" si="236"/>
        <v>0</v>
      </c>
      <c r="X593" s="7">
        <f t="shared" si="237"/>
        <v>0</v>
      </c>
      <c r="Y593" s="7">
        <f t="shared" si="238"/>
        <v>0</v>
      </c>
      <c r="Z593" s="7">
        <f t="shared" si="239"/>
        <v>0</v>
      </c>
      <c r="AA593" s="7">
        <f t="shared" si="240"/>
        <v>0</v>
      </c>
      <c r="AC593" s="7">
        <f t="shared" si="241"/>
        <v>0</v>
      </c>
      <c r="AD593" s="7">
        <f t="shared" si="242"/>
        <v>0</v>
      </c>
      <c r="AE593" s="7">
        <f t="shared" si="243"/>
        <v>0</v>
      </c>
      <c r="AF593" s="7">
        <f t="shared" si="244"/>
        <v>0</v>
      </c>
      <c r="AG593" s="7">
        <f t="shared" si="245"/>
        <v>0</v>
      </c>
      <c r="AH593" s="7">
        <f t="shared" si="246"/>
        <v>0</v>
      </c>
      <c r="AI593" s="7">
        <f t="shared" si="247"/>
        <v>0</v>
      </c>
      <c r="AJ593" s="7">
        <f t="shared" si="248"/>
        <v>0</v>
      </c>
      <c r="AK593" s="7">
        <f t="shared" si="249"/>
        <v>0</v>
      </c>
      <c r="AL593" s="7">
        <f t="shared" si="250"/>
        <v>0</v>
      </c>
      <c r="AM593" s="7">
        <f t="shared" si="251"/>
        <v>0</v>
      </c>
    </row>
    <row r="594" spans="1:39" hidden="1" x14ac:dyDescent="0.75">
      <c r="A594" s="3">
        <v>42232</v>
      </c>
      <c r="B594" s="37">
        <f>IFERROR(INDEX(BTC!$F:$F,MATCH($A594,BTC!$A:$A,0))*INDEX('Control Panel'!$B:$B,MATCH('Index Volume'!$A594+1,'Control Panel'!$A:$A,1)),0)</f>
        <v>0</v>
      </c>
      <c r="C594" s="37">
        <f>IFERROR(INDEX(XRP!$F:$F,MATCH($A594,XRP!$A:$A,0))*INDEX('Control Panel'!$C:$C,MATCH($A594+1,'Control Panel'!$A:$A,1)),0)</f>
        <v>0</v>
      </c>
      <c r="D594" s="37">
        <f>IFERROR(INDEX(LTC!$F:$F,MATCH($A594,LTC!$A:$A,0))*INDEX('Control Panel'!$D:$D,MATCH($A594+1,'Control Panel'!$A:$A,1)),0)</f>
        <v>0</v>
      </c>
      <c r="E594" s="37">
        <f>IFERROR(INDEX(ETC!$F:$F,MATCH($A594,ETC!$A:$A,0))*INDEX('Control Panel'!$E:$E,MATCH($A594+1,'Control Panel'!$A:$A,1)),0)</f>
        <v>0</v>
      </c>
      <c r="F594" s="37">
        <f>IFERROR(INDEX(ETH!$F:$F,MATCH($A594,ETH!$A:$A,0))*INDEX('Control Panel'!$F:$F,MATCH('Index Volume'!$A594+1,'Control Panel'!$A:$A,1)),0)</f>
        <v>0</v>
      </c>
      <c r="G594" s="37">
        <f>IFERROR(INDEX(BCH!$F:$F,MATCH($A594,BCH!$A:$A,0))*INDEX('Control Panel'!$G:$G,MATCH('Index Volume'!$A594+1,'Control Panel'!$A:$A,1)),0)</f>
        <v>0</v>
      </c>
      <c r="H594" s="37">
        <f>IFERROR(INDEX(XMR!$F:$F,MATCH($A594,XMR!$A:$A,0))*INDEX('Control Panel'!$H:$H,MATCH('Index Volume'!$A594+1,'Control Panel'!$A:$A,1)),0)</f>
        <v>0</v>
      </c>
      <c r="I594" s="37">
        <f>IFERROR(INDEX(ZEC!$F:$F,MATCH($A594,ZEC!$A:$A,0))*INDEX('Control Panel'!$I:$I,MATCH('Index Volume'!$A594+1,'Control Panel'!$A:$A,1)),0)</f>
        <v>0</v>
      </c>
      <c r="J594" s="37">
        <f>IFERROR(INDEX(EOS!$F:$F,MATCH($A594,EOS!$A:$A,0))*INDEX('Control Panel'!$J:$J,MATCH('Index Volume'!$A594+1,'Control Panel'!$A:$A,1)),0)</f>
        <v>0</v>
      </c>
      <c r="K594" s="37">
        <f>IFERROR(INDEX(DASH!$F:$F,MATCH($A594,DASH!$A:$A,0))*INDEX('Control Panel'!$K:$K,MATCH('Index Volume'!$A594+1,'Control Panel'!$A:$A,1)),0)</f>
        <v>0</v>
      </c>
      <c r="L594" s="37">
        <f>IFERROR(INDEX(XLM!$F:$F,MATCH($A594,XLM!$A:$A,0))*INDEX('Control Panel'!$L:$L,MATCH('Index Volume'!$A594+1,'Control Panel'!$A:$A,1)),0)</f>
        <v>0</v>
      </c>
      <c r="M594" s="39">
        <f t="shared" si="227"/>
        <v>0</v>
      </c>
      <c r="N594" s="1" t="b">
        <f t="shared" si="228"/>
        <v>1</v>
      </c>
      <c r="O594" s="41">
        <f t="shared" si="229"/>
        <v>0</v>
      </c>
      <c r="Q594" s="7">
        <f t="shared" si="230"/>
        <v>0</v>
      </c>
      <c r="R594" s="7">
        <f t="shared" si="231"/>
        <v>0</v>
      </c>
      <c r="S594" s="7">
        <f t="shared" si="232"/>
        <v>0</v>
      </c>
      <c r="T594" s="7">
        <f t="shared" si="233"/>
        <v>0</v>
      </c>
      <c r="U594" s="7">
        <f t="shared" si="234"/>
        <v>0</v>
      </c>
      <c r="V594" s="7">
        <f t="shared" si="235"/>
        <v>0</v>
      </c>
      <c r="W594" s="7">
        <f t="shared" si="236"/>
        <v>0</v>
      </c>
      <c r="X594" s="7">
        <f t="shared" si="237"/>
        <v>0</v>
      </c>
      <c r="Y594" s="7">
        <f t="shared" si="238"/>
        <v>0</v>
      </c>
      <c r="Z594" s="7">
        <f t="shared" si="239"/>
        <v>0</v>
      </c>
      <c r="AA594" s="7">
        <f t="shared" si="240"/>
        <v>0</v>
      </c>
      <c r="AC594" s="7">
        <f t="shared" si="241"/>
        <v>0</v>
      </c>
      <c r="AD594" s="7">
        <f t="shared" si="242"/>
        <v>0</v>
      </c>
      <c r="AE594" s="7">
        <f t="shared" si="243"/>
        <v>0</v>
      </c>
      <c r="AF594" s="7">
        <f t="shared" si="244"/>
        <v>0</v>
      </c>
      <c r="AG594" s="7">
        <f t="shared" si="245"/>
        <v>0</v>
      </c>
      <c r="AH594" s="7">
        <f t="shared" si="246"/>
        <v>0</v>
      </c>
      <c r="AI594" s="7">
        <f t="shared" si="247"/>
        <v>0</v>
      </c>
      <c r="AJ594" s="7">
        <f t="shared" si="248"/>
        <v>0</v>
      </c>
      <c r="AK594" s="7">
        <f t="shared" si="249"/>
        <v>0</v>
      </c>
      <c r="AL594" s="7">
        <f t="shared" si="250"/>
        <v>0</v>
      </c>
      <c r="AM594" s="7">
        <f t="shared" si="251"/>
        <v>0</v>
      </c>
    </row>
    <row r="595" spans="1:39" hidden="1" x14ac:dyDescent="0.75">
      <c r="A595" s="4">
        <v>42233</v>
      </c>
      <c r="B595" s="37">
        <f>IFERROR(INDEX(BTC!$F:$F,MATCH($A595,BTC!$A:$A,0))*INDEX('Control Panel'!$B:$B,MATCH('Index Volume'!$A595+1,'Control Panel'!$A:$A,1)),0)</f>
        <v>0</v>
      </c>
      <c r="C595" s="37">
        <f>IFERROR(INDEX(XRP!$F:$F,MATCH($A595,XRP!$A:$A,0))*INDEX('Control Panel'!$C:$C,MATCH($A595+1,'Control Panel'!$A:$A,1)),0)</f>
        <v>0</v>
      </c>
      <c r="D595" s="37">
        <f>IFERROR(INDEX(LTC!$F:$F,MATCH($A595,LTC!$A:$A,0))*INDEX('Control Panel'!$D:$D,MATCH($A595+1,'Control Panel'!$A:$A,1)),0)</f>
        <v>0</v>
      </c>
      <c r="E595" s="37">
        <f>IFERROR(INDEX(ETC!$F:$F,MATCH($A595,ETC!$A:$A,0))*INDEX('Control Panel'!$E:$E,MATCH($A595+1,'Control Panel'!$A:$A,1)),0)</f>
        <v>0</v>
      </c>
      <c r="F595" s="37">
        <f>IFERROR(INDEX(ETH!$F:$F,MATCH($A595,ETH!$A:$A,0))*INDEX('Control Panel'!$F:$F,MATCH('Index Volume'!$A595+1,'Control Panel'!$A:$A,1)),0)</f>
        <v>0</v>
      </c>
      <c r="G595" s="37">
        <f>IFERROR(INDEX(BCH!$F:$F,MATCH($A595,BCH!$A:$A,0))*INDEX('Control Panel'!$G:$G,MATCH('Index Volume'!$A595+1,'Control Panel'!$A:$A,1)),0)</f>
        <v>0</v>
      </c>
      <c r="H595" s="37">
        <f>IFERROR(INDEX(XMR!$F:$F,MATCH($A595,XMR!$A:$A,0))*INDEX('Control Panel'!$H:$H,MATCH('Index Volume'!$A595+1,'Control Panel'!$A:$A,1)),0)</f>
        <v>0</v>
      </c>
      <c r="I595" s="37">
        <f>IFERROR(INDEX(ZEC!$F:$F,MATCH($A595,ZEC!$A:$A,0))*INDEX('Control Panel'!$I:$I,MATCH('Index Volume'!$A595+1,'Control Panel'!$A:$A,1)),0)</f>
        <v>0</v>
      </c>
      <c r="J595" s="37">
        <f>IFERROR(INDEX(EOS!$F:$F,MATCH($A595,EOS!$A:$A,0))*INDEX('Control Panel'!$J:$J,MATCH('Index Volume'!$A595+1,'Control Panel'!$A:$A,1)),0)</f>
        <v>0</v>
      </c>
      <c r="K595" s="37">
        <f>IFERROR(INDEX(DASH!$F:$F,MATCH($A595,DASH!$A:$A,0))*INDEX('Control Panel'!$K:$K,MATCH('Index Volume'!$A595+1,'Control Panel'!$A:$A,1)),0)</f>
        <v>0</v>
      </c>
      <c r="L595" s="37">
        <f>IFERROR(INDEX(XLM!$F:$F,MATCH($A595,XLM!$A:$A,0))*INDEX('Control Panel'!$L:$L,MATCH('Index Volume'!$A595+1,'Control Panel'!$A:$A,1)),0)</f>
        <v>0</v>
      </c>
      <c r="M595" s="39">
        <f t="shared" si="227"/>
        <v>0</v>
      </c>
      <c r="N595" s="1" t="b">
        <f t="shared" si="228"/>
        <v>1</v>
      </c>
      <c r="O595" s="41">
        <f t="shared" si="229"/>
        <v>0</v>
      </c>
      <c r="Q595" s="7">
        <f t="shared" si="230"/>
        <v>0</v>
      </c>
      <c r="R595" s="7">
        <f t="shared" si="231"/>
        <v>0</v>
      </c>
      <c r="S595" s="7">
        <f t="shared" si="232"/>
        <v>0</v>
      </c>
      <c r="T595" s="7">
        <f t="shared" si="233"/>
        <v>0</v>
      </c>
      <c r="U595" s="7">
        <f t="shared" si="234"/>
        <v>0</v>
      </c>
      <c r="V595" s="7">
        <f t="shared" si="235"/>
        <v>0</v>
      </c>
      <c r="W595" s="7">
        <f t="shared" si="236"/>
        <v>0</v>
      </c>
      <c r="X595" s="7">
        <f t="shared" si="237"/>
        <v>0</v>
      </c>
      <c r="Y595" s="7">
        <f t="shared" si="238"/>
        <v>0</v>
      </c>
      <c r="Z595" s="7">
        <f t="shared" si="239"/>
        <v>0</v>
      </c>
      <c r="AA595" s="7">
        <f t="shared" si="240"/>
        <v>0</v>
      </c>
      <c r="AC595" s="7">
        <f t="shared" si="241"/>
        <v>0</v>
      </c>
      <c r="AD595" s="7">
        <f t="shared" si="242"/>
        <v>0</v>
      </c>
      <c r="AE595" s="7">
        <f t="shared" si="243"/>
        <v>0</v>
      </c>
      <c r="AF595" s="7">
        <f t="shared" si="244"/>
        <v>0</v>
      </c>
      <c r="AG595" s="7">
        <f t="shared" si="245"/>
        <v>0</v>
      </c>
      <c r="AH595" s="7">
        <f t="shared" si="246"/>
        <v>0</v>
      </c>
      <c r="AI595" s="7">
        <f t="shared" si="247"/>
        <v>0</v>
      </c>
      <c r="AJ595" s="7">
        <f t="shared" si="248"/>
        <v>0</v>
      </c>
      <c r="AK595" s="7">
        <f t="shared" si="249"/>
        <v>0</v>
      </c>
      <c r="AL595" s="7">
        <f t="shared" si="250"/>
        <v>0</v>
      </c>
      <c r="AM595" s="7">
        <f t="shared" si="251"/>
        <v>0</v>
      </c>
    </row>
    <row r="596" spans="1:39" hidden="1" x14ac:dyDescent="0.75">
      <c r="A596" s="3">
        <v>42234</v>
      </c>
      <c r="B596" s="37">
        <f>IFERROR(INDEX(BTC!$F:$F,MATCH($A596,BTC!$A:$A,0))*INDEX('Control Panel'!$B:$B,MATCH('Index Volume'!$A596+1,'Control Panel'!$A:$A,1)),0)</f>
        <v>0</v>
      </c>
      <c r="C596" s="37">
        <f>IFERROR(INDEX(XRP!$F:$F,MATCH($A596,XRP!$A:$A,0))*INDEX('Control Panel'!$C:$C,MATCH($A596+1,'Control Panel'!$A:$A,1)),0)</f>
        <v>0</v>
      </c>
      <c r="D596" s="37">
        <f>IFERROR(INDEX(LTC!$F:$F,MATCH($A596,LTC!$A:$A,0))*INDEX('Control Panel'!$D:$D,MATCH($A596+1,'Control Panel'!$A:$A,1)),0)</f>
        <v>0</v>
      </c>
      <c r="E596" s="37">
        <f>IFERROR(INDEX(ETC!$F:$F,MATCH($A596,ETC!$A:$A,0))*INDEX('Control Panel'!$E:$E,MATCH($A596+1,'Control Panel'!$A:$A,1)),0)</f>
        <v>0</v>
      </c>
      <c r="F596" s="37">
        <f>IFERROR(INDEX(ETH!$F:$F,MATCH($A596,ETH!$A:$A,0))*INDEX('Control Panel'!$F:$F,MATCH('Index Volume'!$A596+1,'Control Panel'!$A:$A,1)),0)</f>
        <v>0</v>
      </c>
      <c r="G596" s="37">
        <f>IFERROR(INDEX(BCH!$F:$F,MATCH($A596,BCH!$A:$A,0))*INDEX('Control Panel'!$G:$G,MATCH('Index Volume'!$A596+1,'Control Panel'!$A:$A,1)),0)</f>
        <v>0</v>
      </c>
      <c r="H596" s="37">
        <f>IFERROR(INDEX(XMR!$F:$F,MATCH($A596,XMR!$A:$A,0))*INDEX('Control Panel'!$H:$H,MATCH('Index Volume'!$A596+1,'Control Panel'!$A:$A,1)),0)</f>
        <v>0</v>
      </c>
      <c r="I596" s="37">
        <f>IFERROR(INDEX(ZEC!$F:$F,MATCH($A596,ZEC!$A:$A,0))*INDEX('Control Panel'!$I:$I,MATCH('Index Volume'!$A596+1,'Control Panel'!$A:$A,1)),0)</f>
        <v>0</v>
      </c>
      <c r="J596" s="37">
        <f>IFERROR(INDEX(EOS!$F:$F,MATCH($A596,EOS!$A:$A,0))*INDEX('Control Panel'!$J:$J,MATCH('Index Volume'!$A596+1,'Control Panel'!$A:$A,1)),0)</f>
        <v>0</v>
      </c>
      <c r="K596" s="37">
        <f>IFERROR(INDEX(DASH!$F:$F,MATCH($A596,DASH!$A:$A,0))*INDEX('Control Panel'!$K:$K,MATCH('Index Volume'!$A596+1,'Control Panel'!$A:$A,1)),0)</f>
        <v>0</v>
      </c>
      <c r="L596" s="37">
        <f>IFERROR(INDEX(XLM!$F:$F,MATCH($A596,XLM!$A:$A,0))*INDEX('Control Panel'!$L:$L,MATCH('Index Volume'!$A596+1,'Control Panel'!$A:$A,1)),0)</f>
        <v>0</v>
      </c>
      <c r="M596" s="39">
        <f t="shared" si="227"/>
        <v>0</v>
      </c>
      <c r="N596" s="1" t="b">
        <f t="shared" si="228"/>
        <v>1</v>
      </c>
      <c r="O596" s="41">
        <f t="shared" si="229"/>
        <v>0</v>
      </c>
      <c r="Q596" s="7">
        <f t="shared" si="230"/>
        <v>0</v>
      </c>
      <c r="R596" s="7">
        <f t="shared" si="231"/>
        <v>0</v>
      </c>
      <c r="S596" s="7">
        <f t="shared" si="232"/>
        <v>0</v>
      </c>
      <c r="T596" s="7">
        <f t="shared" si="233"/>
        <v>0</v>
      </c>
      <c r="U596" s="7">
        <f t="shared" si="234"/>
        <v>0</v>
      </c>
      <c r="V596" s="7">
        <f t="shared" si="235"/>
        <v>0</v>
      </c>
      <c r="W596" s="7">
        <f t="shared" si="236"/>
        <v>0</v>
      </c>
      <c r="X596" s="7">
        <f t="shared" si="237"/>
        <v>0</v>
      </c>
      <c r="Y596" s="7">
        <f t="shared" si="238"/>
        <v>0</v>
      </c>
      <c r="Z596" s="7">
        <f t="shared" si="239"/>
        <v>0</v>
      </c>
      <c r="AA596" s="7">
        <f t="shared" si="240"/>
        <v>0</v>
      </c>
      <c r="AC596" s="7">
        <f t="shared" si="241"/>
        <v>0</v>
      </c>
      <c r="AD596" s="7">
        <f t="shared" si="242"/>
        <v>0</v>
      </c>
      <c r="AE596" s="7">
        <f t="shared" si="243"/>
        <v>0</v>
      </c>
      <c r="AF596" s="7">
        <f t="shared" si="244"/>
        <v>0</v>
      </c>
      <c r="AG596" s="7">
        <f t="shared" si="245"/>
        <v>0</v>
      </c>
      <c r="AH596" s="7">
        <f t="shared" si="246"/>
        <v>0</v>
      </c>
      <c r="AI596" s="7">
        <f t="shared" si="247"/>
        <v>0</v>
      </c>
      <c r="AJ596" s="7">
        <f t="shared" si="248"/>
        <v>0</v>
      </c>
      <c r="AK596" s="7">
        <f t="shared" si="249"/>
        <v>0</v>
      </c>
      <c r="AL596" s="7">
        <f t="shared" si="250"/>
        <v>0</v>
      </c>
      <c r="AM596" s="7">
        <f t="shared" si="251"/>
        <v>0</v>
      </c>
    </row>
    <row r="597" spans="1:39" hidden="1" x14ac:dyDescent="0.75">
      <c r="A597" s="4">
        <v>42235</v>
      </c>
      <c r="B597" s="37">
        <f>IFERROR(INDEX(BTC!$F:$F,MATCH($A597,BTC!$A:$A,0))*INDEX('Control Panel'!$B:$B,MATCH('Index Volume'!$A597+1,'Control Panel'!$A:$A,1)),0)</f>
        <v>0</v>
      </c>
      <c r="C597" s="37">
        <f>IFERROR(INDEX(XRP!$F:$F,MATCH($A597,XRP!$A:$A,0))*INDEX('Control Panel'!$C:$C,MATCH($A597+1,'Control Panel'!$A:$A,1)),0)</f>
        <v>0</v>
      </c>
      <c r="D597" s="37">
        <f>IFERROR(INDEX(LTC!$F:$F,MATCH($A597,LTC!$A:$A,0))*INDEX('Control Panel'!$D:$D,MATCH($A597+1,'Control Panel'!$A:$A,1)),0)</f>
        <v>0</v>
      </c>
      <c r="E597" s="37">
        <f>IFERROR(INDEX(ETC!$F:$F,MATCH($A597,ETC!$A:$A,0))*INDEX('Control Panel'!$E:$E,MATCH($A597+1,'Control Panel'!$A:$A,1)),0)</f>
        <v>0</v>
      </c>
      <c r="F597" s="37">
        <f>IFERROR(INDEX(ETH!$F:$F,MATCH($A597,ETH!$A:$A,0))*INDEX('Control Panel'!$F:$F,MATCH('Index Volume'!$A597+1,'Control Panel'!$A:$A,1)),0)</f>
        <v>0</v>
      </c>
      <c r="G597" s="37">
        <f>IFERROR(INDEX(BCH!$F:$F,MATCH($A597,BCH!$A:$A,0))*INDEX('Control Panel'!$G:$G,MATCH('Index Volume'!$A597+1,'Control Panel'!$A:$A,1)),0)</f>
        <v>0</v>
      </c>
      <c r="H597" s="37">
        <f>IFERROR(INDEX(XMR!$F:$F,MATCH($A597,XMR!$A:$A,0))*INDEX('Control Panel'!$H:$H,MATCH('Index Volume'!$A597+1,'Control Panel'!$A:$A,1)),0)</f>
        <v>0</v>
      </c>
      <c r="I597" s="37">
        <f>IFERROR(INDEX(ZEC!$F:$F,MATCH($A597,ZEC!$A:$A,0))*INDEX('Control Panel'!$I:$I,MATCH('Index Volume'!$A597+1,'Control Panel'!$A:$A,1)),0)</f>
        <v>0</v>
      </c>
      <c r="J597" s="37">
        <f>IFERROR(INDEX(EOS!$F:$F,MATCH($A597,EOS!$A:$A,0))*INDEX('Control Panel'!$J:$J,MATCH('Index Volume'!$A597+1,'Control Panel'!$A:$A,1)),0)</f>
        <v>0</v>
      </c>
      <c r="K597" s="37">
        <f>IFERROR(INDEX(DASH!$F:$F,MATCH($A597,DASH!$A:$A,0))*INDEX('Control Panel'!$K:$K,MATCH('Index Volume'!$A597+1,'Control Panel'!$A:$A,1)),0)</f>
        <v>0</v>
      </c>
      <c r="L597" s="37">
        <f>IFERROR(INDEX(XLM!$F:$F,MATCH($A597,XLM!$A:$A,0))*INDEX('Control Panel'!$L:$L,MATCH('Index Volume'!$A597+1,'Control Panel'!$A:$A,1)),0)</f>
        <v>0</v>
      </c>
      <c r="M597" s="39">
        <f t="shared" si="227"/>
        <v>0</v>
      </c>
      <c r="N597" s="1" t="b">
        <f t="shared" si="228"/>
        <v>1</v>
      </c>
      <c r="O597" s="41">
        <f t="shared" si="229"/>
        <v>0</v>
      </c>
      <c r="Q597" s="7">
        <f t="shared" si="230"/>
        <v>0</v>
      </c>
      <c r="R597" s="7">
        <f t="shared" si="231"/>
        <v>0</v>
      </c>
      <c r="S597" s="7">
        <f t="shared" si="232"/>
        <v>0</v>
      </c>
      <c r="T597" s="7">
        <f t="shared" si="233"/>
        <v>0</v>
      </c>
      <c r="U597" s="7">
        <f t="shared" si="234"/>
        <v>0</v>
      </c>
      <c r="V597" s="7">
        <f t="shared" si="235"/>
        <v>0</v>
      </c>
      <c r="W597" s="7">
        <f t="shared" si="236"/>
        <v>0</v>
      </c>
      <c r="X597" s="7">
        <f t="shared" si="237"/>
        <v>0</v>
      </c>
      <c r="Y597" s="7">
        <f t="shared" si="238"/>
        <v>0</v>
      </c>
      <c r="Z597" s="7">
        <f t="shared" si="239"/>
        <v>0</v>
      </c>
      <c r="AA597" s="7">
        <f t="shared" si="240"/>
        <v>0</v>
      </c>
      <c r="AC597" s="7">
        <f t="shared" si="241"/>
        <v>0</v>
      </c>
      <c r="AD597" s="7">
        <f t="shared" si="242"/>
        <v>0</v>
      </c>
      <c r="AE597" s="7">
        <f t="shared" si="243"/>
        <v>0</v>
      </c>
      <c r="AF597" s="7">
        <f t="shared" si="244"/>
        <v>0</v>
      </c>
      <c r="AG597" s="7">
        <f t="shared" si="245"/>
        <v>0</v>
      </c>
      <c r="AH597" s="7">
        <f t="shared" si="246"/>
        <v>0</v>
      </c>
      <c r="AI597" s="7">
        <f t="shared" si="247"/>
        <v>0</v>
      </c>
      <c r="AJ597" s="7">
        <f t="shared" si="248"/>
        <v>0</v>
      </c>
      <c r="AK597" s="7">
        <f t="shared" si="249"/>
        <v>0</v>
      </c>
      <c r="AL597" s="7">
        <f t="shared" si="250"/>
        <v>0</v>
      </c>
      <c r="AM597" s="7">
        <f t="shared" si="251"/>
        <v>0</v>
      </c>
    </row>
    <row r="598" spans="1:39" hidden="1" x14ac:dyDescent="0.75">
      <c r="A598" s="3">
        <v>42236</v>
      </c>
      <c r="B598" s="37">
        <f>IFERROR(INDEX(BTC!$F:$F,MATCH($A598,BTC!$A:$A,0))*INDEX('Control Panel'!$B:$B,MATCH('Index Volume'!$A598+1,'Control Panel'!$A:$A,1)),0)</f>
        <v>0</v>
      </c>
      <c r="C598" s="37">
        <f>IFERROR(INDEX(XRP!$F:$F,MATCH($A598,XRP!$A:$A,0))*INDEX('Control Panel'!$C:$C,MATCH($A598+1,'Control Panel'!$A:$A,1)),0)</f>
        <v>0</v>
      </c>
      <c r="D598" s="37">
        <f>IFERROR(INDEX(LTC!$F:$F,MATCH($A598,LTC!$A:$A,0))*INDEX('Control Panel'!$D:$D,MATCH($A598+1,'Control Panel'!$A:$A,1)),0)</f>
        <v>0</v>
      </c>
      <c r="E598" s="37">
        <f>IFERROR(INDEX(ETC!$F:$F,MATCH($A598,ETC!$A:$A,0))*INDEX('Control Panel'!$E:$E,MATCH($A598+1,'Control Panel'!$A:$A,1)),0)</f>
        <v>0</v>
      </c>
      <c r="F598" s="37">
        <f>IFERROR(INDEX(ETH!$F:$F,MATCH($A598,ETH!$A:$A,0))*INDEX('Control Panel'!$F:$F,MATCH('Index Volume'!$A598+1,'Control Panel'!$A:$A,1)),0)</f>
        <v>0</v>
      </c>
      <c r="G598" s="37">
        <f>IFERROR(INDEX(BCH!$F:$F,MATCH($A598,BCH!$A:$A,0))*INDEX('Control Panel'!$G:$G,MATCH('Index Volume'!$A598+1,'Control Panel'!$A:$A,1)),0)</f>
        <v>0</v>
      </c>
      <c r="H598" s="37">
        <f>IFERROR(INDEX(XMR!$F:$F,MATCH($A598,XMR!$A:$A,0))*INDEX('Control Panel'!$H:$H,MATCH('Index Volume'!$A598+1,'Control Panel'!$A:$A,1)),0)</f>
        <v>0</v>
      </c>
      <c r="I598" s="37">
        <f>IFERROR(INDEX(ZEC!$F:$F,MATCH($A598,ZEC!$A:$A,0))*INDEX('Control Panel'!$I:$I,MATCH('Index Volume'!$A598+1,'Control Panel'!$A:$A,1)),0)</f>
        <v>0</v>
      </c>
      <c r="J598" s="37">
        <f>IFERROR(INDEX(EOS!$F:$F,MATCH($A598,EOS!$A:$A,0))*INDEX('Control Panel'!$J:$J,MATCH('Index Volume'!$A598+1,'Control Panel'!$A:$A,1)),0)</f>
        <v>0</v>
      </c>
      <c r="K598" s="37">
        <f>IFERROR(INDEX(DASH!$F:$F,MATCH($A598,DASH!$A:$A,0))*INDEX('Control Panel'!$K:$K,MATCH('Index Volume'!$A598+1,'Control Panel'!$A:$A,1)),0)</f>
        <v>0</v>
      </c>
      <c r="L598" s="37">
        <f>IFERROR(INDEX(XLM!$F:$F,MATCH($A598,XLM!$A:$A,0))*INDEX('Control Panel'!$L:$L,MATCH('Index Volume'!$A598+1,'Control Panel'!$A:$A,1)),0)</f>
        <v>0</v>
      </c>
      <c r="M598" s="39">
        <f t="shared" si="227"/>
        <v>0</v>
      </c>
      <c r="N598" s="1" t="b">
        <f t="shared" si="228"/>
        <v>1</v>
      </c>
      <c r="O598" s="41">
        <f t="shared" si="229"/>
        <v>0</v>
      </c>
      <c r="Q598" s="7">
        <f t="shared" si="230"/>
        <v>0</v>
      </c>
      <c r="R598" s="7">
        <f t="shared" si="231"/>
        <v>0</v>
      </c>
      <c r="S598" s="7">
        <f t="shared" si="232"/>
        <v>0</v>
      </c>
      <c r="T598" s="7">
        <f t="shared" si="233"/>
        <v>0</v>
      </c>
      <c r="U598" s="7">
        <f t="shared" si="234"/>
        <v>0</v>
      </c>
      <c r="V598" s="7">
        <f t="shared" si="235"/>
        <v>0</v>
      </c>
      <c r="W598" s="7">
        <f t="shared" si="236"/>
        <v>0</v>
      </c>
      <c r="X598" s="7">
        <f t="shared" si="237"/>
        <v>0</v>
      </c>
      <c r="Y598" s="7">
        <f t="shared" si="238"/>
        <v>0</v>
      </c>
      <c r="Z598" s="7">
        <f t="shared" si="239"/>
        <v>0</v>
      </c>
      <c r="AA598" s="7">
        <f t="shared" si="240"/>
        <v>0</v>
      </c>
      <c r="AC598" s="7">
        <f t="shared" si="241"/>
        <v>0</v>
      </c>
      <c r="AD598" s="7">
        <f t="shared" si="242"/>
        <v>0</v>
      </c>
      <c r="AE598" s="7">
        <f t="shared" si="243"/>
        <v>0</v>
      </c>
      <c r="AF598" s="7">
        <f t="shared" si="244"/>
        <v>0</v>
      </c>
      <c r="AG598" s="7">
        <f t="shared" si="245"/>
        <v>0</v>
      </c>
      <c r="AH598" s="7">
        <f t="shared" si="246"/>
        <v>0</v>
      </c>
      <c r="AI598" s="7">
        <f t="shared" si="247"/>
        <v>0</v>
      </c>
      <c r="AJ598" s="7">
        <f t="shared" si="248"/>
        <v>0</v>
      </c>
      <c r="AK598" s="7">
        <f t="shared" si="249"/>
        <v>0</v>
      </c>
      <c r="AL598" s="7">
        <f t="shared" si="250"/>
        <v>0</v>
      </c>
      <c r="AM598" s="7">
        <f t="shared" si="251"/>
        <v>0</v>
      </c>
    </row>
    <row r="599" spans="1:39" hidden="1" x14ac:dyDescent="0.75">
      <c r="A599" s="4">
        <v>42237</v>
      </c>
      <c r="B599" s="37">
        <f>IFERROR(INDEX(BTC!$F:$F,MATCH($A599,BTC!$A:$A,0))*INDEX('Control Panel'!$B:$B,MATCH('Index Volume'!$A599+1,'Control Panel'!$A:$A,1)),0)</f>
        <v>0</v>
      </c>
      <c r="C599" s="37">
        <f>IFERROR(INDEX(XRP!$F:$F,MATCH($A599,XRP!$A:$A,0))*INDEX('Control Panel'!$C:$C,MATCH($A599+1,'Control Panel'!$A:$A,1)),0)</f>
        <v>0</v>
      </c>
      <c r="D599" s="37">
        <f>IFERROR(INDEX(LTC!$F:$F,MATCH($A599,LTC!$A:$A,0))*INDEX('Control Panel'!$D:$D,MATCH($A599+1,'Control Panel'!$A:$A,1)),0)</f>
        <v>0</v>
      </c>
      <c r="E599" s="37">
        <f>IFERROR(INDEX(ETC!$F:$F,MATCH($A599,ETC!$A:$A,0))*INDEX('Control Panel'!$E:$E,MATCH($A599+1,'Control Panel'!$A:$A,1)),0)</f>
        <v>0</v>
      </c>
      <c r="F599" s="37">
        <f>IFERROR(INDEX(ETH!$F:$F,MATCH($A599,ETH!$A:$A,0))*INDEX('Control Panel'!$F:$F,MATCH('Index Volume'!$A599+1,'Control Panel'!$A:$A,1)),0)</f>
        <v>0</v>
      </c>
      <c r="G599" s="37">
        <f>IFERROR(INDEX(BCH!$F:$F,MATCH($A599,BCH!$A:$A,0))*INDEX('Control Panel'!$G:$G,MATCH('Index Volume'!$A599+1,'Control Panel'!$A:$A,1)),0)</f>
        <v>0</v>
      </c>
      <c r="H599" s="37">
        <f>IFERROR(INDEX(XMR!$F:$F,MATCH($A599,XMR!$A:$A,0))*INDEX('Control Panel'!$H:$H,MATCH('Index Volume'!$A599+1,'Control Panel'!$A:$A,1)),0)</f>
        <v>0</v>
      </c>
      <c r="I599" s="37">
        <f>IFERROR(INDEX(ZEC!$F:$F,MATCH($A599,ZEC!$A:$A,0))*INDEX('Control Panel'!$I:$I,MATCH('Index Volume'!$A599+1,'Control Panel'!$A:$A,1)),0)</f>
        <v>0</v>
      </c>
      <c r="J599" s="37">
        <f>IFERROR(INDEX(EOS!$F:$F,MATCH($A599,EOS!$A:$A,0))*INDEX('Control Panel'!$J:$J,MATCH('Index Volume'!$A599+1,'Control Panel'!$A:$A,1)),0)</f>
        <v>0</v>
      </c>
      <c r="K599" s="37">
        <f>IFERROR(INDEX(DASH!$F:$F,MATCH($A599,DASH!$A:$A,0))*INDEX('Control Panel'!$K:$K,MATCH('Index Volume'!$A599+1,'Control Panel'!$A:$A,1)),0)</f>
        <v>0</v>
      </c>
      <c r="L599" s="37">
        <f>IFERROR(INDEX(XLM!$F:$F,MATCH($A599,XLM!$A:$A,0))*INDEX('Control Panel'!$L:$L,MATCH('Index Volume'!$A599+1,'Control Panel'!$A:$A,1)),0)</f>
        <v>0</v>
      </c>
      <c r="M599" s="39">
        <f t="shared" si="227"/>
        <v>0</v>
      </c>
      <c r="N599" s="1" t="b">
        <f t="shared" si="228"/>
        <v>1</v>
      </c>
      <c r="O599" s="41">
        <f t="shared" si="229"/>
        <v>0</v>
      </c>
      <c r="Q599" s="7">
        <f t="shared" si="230"/>
        <v>0</v>
      </c>
      <c r="R599" s="7">
        <f t="shared" si="231"/>
        <v>0</v>
      </c>
      <c r="S599" s="7">
        <f t="shared" si="232"/>
        <v>0</v>
      </c>
      <c r="T599" s="7">
        <f t="shared" si="233"/>
        <v>0</v>
      </c>
      <c r="U599" s="7">
        <f t="shared" si="234"/>
        <v>0</v>
      </c>
      <c r="V599" s="7">
        <f t="shared" si="235"/>
        <v>0</v>
      </c>
      <c r="W599" s="7">
        <f t="shared" si="236"/>
        <v>0</v>
      </c>
      <c r="X599" s="7">
        <f t="shared" si="237"/>
        <v>0</v>
      </c>
      <c r="Y599" s="7">
        <f t="shared" si="238"/>
        <v>0</v>
      </c>
      <c r="Z599" s="7">
        <f t="shared" si="239"/>
        <v>0</v>
      </c>
      <c r="AA599" s="7">
        <f t="shared" si="240"/>
        <v>0</v>
      </c>
      <c r="AC599" s="7">
        <f t="shared" si="241"/>
        <v>0</v>
      </c>
      <c r="AD599" s="7">
        <f t="shared" si="242"/>
        <v>0</v>
      </c>
      <c r="AE599" s="7">
        <f t="shared" si="243"/>
        <v>0</v>
      </c>
      <c r="AF599" s="7">
        <f t="shared" si="244"/>
        <v>0</v>
      </c>
      <c r="AG599" s="7">
        <f t="shared" si="245"/>
        <v>0</v>
      </c>
      <c r="AH599" s="7">
        <f t="shared" si="246"/>
        <v>0</v>
      </c>
      <c r="AI599" s="7">
        <f t="shared" si="247"/>
        <v>0</v>
      </c>
      <c r="AJ599" s="7">
        <f t="shared" si="248"/>
        <v>0</v>
      </c>
      <c r="AK599" s="7">
        <f t="shared" si="249"/>
        <v>0</v>
      </c>
      <c r="AL599" s="7">
        <f t="shared" si="250"/>
        <v>0</v>
      </c>
      <c r="AM599" s="7">
        <f t="shared" si="251"/>
        <v>0</v>
      </c>
    </row>
    <row r="600" spans="1:39" hidden="1" x14ac:dyDescent="0.75">
      <c r="A600" s="3">
        <v>42238</v>
      </c>
      <c r="B600" s="37">
        <f>IFERROR(INDEX(BTC!$F:$F,MATCH($A600,BTC!$A:$A,0))*INDEX('Control Panel'!$B:$B,MATCH('Index Volume'!$A600+1,'Control Panel'!$A:$A,1)),0)</f>
        <v>0</v>
      </c>
      <c r="C600" s="37">
        <f>IFERROR(INDEX(XRP!$F:$F,MATCH($A600,XRP!$A:$A,0))*INDEX('Control Panel'!$C:$C,MATCH($A600+1,'Control Panel'!$A:$A,1)),0)</f>
        <v>0</v>
      </c>
      <c r="D600" s="37">
        <f>IFERROR(INDEX(LTC!$F:$F,MATCH($A600,LTC!$A:$A,0))*INDEX('Control Panel'!$D:$D,MATCH($A600+1,'Control Panel'!$A:$A,1)),0)</f>
        <v>0</v>
      </c>
      <c r="E600" s="37">
        <f>IFERROR(INDEX(ETC!$F:$F,MATCH($A600,ETC!$A:$A,0))*INDEX('Control Panel'!$E:$E,MATCH($A600+1,'Control Panel'!$A:$A,1)),0)</f>
        <v>0</v>
      </c>
      <c r="F600" s="37">
        <f>IFERROR(INDEX(ETH!$F:$F,MATCH($A600,ETH!$A:$A,0))*INDEX('Control Panel'!$F:$F,MATCH('Index Volume'!$A600+1,'Control Panel'!$A:$A,1)),0)</f>
        <v>0</v>
      </c>
      <c r="G600" s="37">
        <f>IFERROR(INDEX(BCH!$F:$F,MATCH($A600,BCH!$A:$A,0))*INDEX('Control Panel'!$G:$G,MATCH('Index Volume'!$A600+1,'Control Panel'!$A:$A,1)),0)</f>
        <v>0</v>
      </c>
      <c r="H600" s="37">
        <f>IFERROR(INDEX(XMR!$F:$F,MATCH($A600,XMR!$A:$A,0))*INDEX('Control Panel'!$H:$H,MATCH('Index Volume'!$A600+1,'Control Panel'!$A:$A,1)),0)</f>
        <v>0</v>
      </c>
      <c r="I600" s="37">
        <f>IFERROR(INDEX(ZEC!$F:$F,MATCH($A600,ZEC!$A:$A,0))*INDEX('Control Panel'!$I:$I,MATCH('Index Volume'!$A600+1,'Control Panel'!$A:$A,1)),0)</f>
        <v>0</v>
      </c>
      <c r="J600" s="37">
        <f>IFERROR(INDEX(EOS!$F:$F,MATCH($A600,EOS!$A:$A,0))*INDEX('Control Panel'!$J:$J,MATCH('Index Volume'!$A600+1,'Control Panel'!$A:$A,1)),0)</f>
        <v>0</v>
      </c>
      <c r="K600" s="37">
        <f>IFERROR(INDEX(DASH!$F:$F,MATCH($A600,DASH!$A:$A,0))*INDEX('Control Panel'!$K:$K,MATCH('Index Volume'!$A600+1,'Control Panel'!$A:$A,1)),0)</f>
        <v>0</v>
      </c>
      <c r="L600" s="37">
        <f>IFERROR(INDEX(XLM!$F:$F,MATCH($A600,XLM!$A:$A,0))*INDEX('Control Panel'!$L:$L,MATCH('Index Volume'!$A600+1,'Control Panel'!$A:$A,1)),0)</f>
        <v>0</v>
      </c>
      <c r="M600" s="39">
        <f t="shared" si="227"/>
        <v>0</v>
      </c>
      <c r="N600" s="1" t="b">
        <f t="shared" si="228"/>
        <v>1</v>
      </c>
      <c r="O600" s="41">
        <f t="shared" si="229"/>
        <v>0</v>
      </c>
      <c r="Q600" s="7">
        <f t="shared" si="230"/>
        <v>0</v>
      </c>
      <c r="R600" s="7">
        <f t="shared" si="231"/>
        <v>0</v>
      </c>
      <c r="S600" s="7">
        <f t="shared" si="232"/>
        <v>0</v>
      </c>
      <c r="T600" s="7">
        <f t="shared" si="233"/>
        <v>0</v>
      </c>
      <c r="U600" s="7">
        <f t="shared" si="234"/>
        <v>0</v>
      </c>
      <c r="V600" s="7">
        <f t="shared" si="235"/>
        <v>0</v>
      </c>
      <c r="W600" s="7">
        <f t="shared" si="236"/>
        <v>0</v>
      </c>
      <c r="X600" s="7">
        <f t="shared" si="237"/>
        <v>0</v>
      </c>
      <c r="Y600" s="7">
        <f t="shared" si="238"/>
        <v>0</v>
      </c>
      <c r="Z600" s="7">
        <f t="shared" si="239"/>
        <v>0</v>
      </c>
      <c r="AA600" s="7">
        <f t="shared" si="240"/>
        <v>0</v>
      </c>
      <c r="AC600" s="7">
        <f t="shared" si="241"/>
        <v>0</v>
      </c>
      <c r="AD600" s="7">
        <f t="shared" si="242"/>
        <v>0</v>
      </c>
      <c r="AE600" s="7">
        <f t="shared" si="243"/>
        <v>0</v>
      </c>
      <c r="AF600" s="7">
        <f t="shared" si="244"/>
        <v>0</v>
      </c>
      <c r="AG600" s="7">
        <f t="shared" si="245"/>
        <v>0</v>
      </c>
      <c r="AH600" s="7">
        <f t="shared" si="246"/>
        <v>0</v>
      </c>
      <c r="AI600" s="7">
        <f t="shared" si="247"/>
        <v>0</v>
      </c>
      <c r="AJ600" s="7">
        <f t="shared" si="248"/>
        <v>0</v>
      </c>
      <c r="AK600" s="7">
        <f t="shared" si="249"/>
        <v>0</v>
      </c>
      <c r="AL600" s="7">
        <f t="shared" si="250"/>
        <v>0</v>
      </c>
      <c r="AM600" s="7">
        <f t="shared" si="251"/>
        <v>0</v>
      </c>
    </row>
    <row r="601" spans="1:39" hidden="1" x14ac:dyDescent="0.75">
      <c r="A601" s="4">
        <v>42239</v>
      </c>
      <c r="B601" s="37">
        <f>IFERROR(INDEX(BTC!$F:$F,MATCH($A601,BTC!$A:$A,0))*INDEX('Control Panel'!$B:$B,MATCH('Index Volume'!$A601+1,'Control Panel'!$A:$A,1)),0)</f>
        <v>0</v>
      </c>
      <c r="C601" s="37">
        <f>IFERROR(INDEX(XRP!$F:$F,MATCH($A601,XRP!$A:$A,0))*INDEX('Control Panel'!$C:$C,MATCH($A601+1,'Control Panel'!$A:$A,1)),0)</f>
        <v>0</v>
      </c>
      <c r="D601" s="37">
        <f>IFERROR(INDEX(LTC!$F:$F,MATCH($A601,LTC!$A:$A,0))*INDEX('Control Panel'!$D:$D,MATCH($A601+1,'Control Panel'!$A:$A,1)),0)</f>
        <v>0</v>
      </c>
      <c r="E601" s="37">
        <f>IFERROR(INDEX(ETC!$F:$F,MATCH($A601,ETC!$A:$A,0))*INDEX('Control Panel'!$E:$E,MATCH($A601+1,'Control Panel'!$A:$A,1)),0)</f>
        <v>0</v>
      </c>
      <c r="F601" s="37">
        <f>IFERROR(INDEX(ETH!$F:$F,MATCH($A601,ETH!$A:$A,0))*INDEX('Control Panel'!$F:$F,MATCH('Index Volume'!$A601+1,'Control Panel'!$A:$A,1)),0)</f>
        <v>0</v>
      </c>
      <c r="G601" s="37">
        <f>IFERROR(INDEX(BCH!$F:$F,MATCH($A601,BCH!$A:$A,0))*INDEX('Control Panel'!$G:$G,MATCH('Index Volume'!$A601+1,'Control Panel'!$A:$A,1)),0)</f>
        <v>0</v>
      </c>
      <c r="H601" s="37">
        <f>IFERROR(INDEX(XMR!$F:$F,MATCH($A601,XMR!$A:$A,0))*INDEX('Control Panel'!$H:$H,MATCH('Index Volume'!$A601+1,'Control Panel'!$A:$A,1)),0)</f>
        <v>0</v>
      </c>
      <c r="I601" s="37">
        <f>IFERROR(INDEX(ZEC!$F:$F,MATCH($A601,ZEC!$A:$A,0))*INDEX('Control Panel'!$I:$I,MATCH('Index Volume'!$A601+1,'Control Panel'!$A:$A,1)),0)</f>
        <v>0</v>
      </c>
      <c r="J601" s="37">
        <f>IFERROR(INDEX(EOS!$F:$F,MATCH($A601,EOS!$A:$A,0))*INDEX('Control Panel'!$J:$J,MATCH('Index Volume'!$A601+1,'Control Panel'!$A:$A,1)),0)</f>
        <v>0</v>
      </c>
      <c r="K601" s="37">
        <f>IFERROR(INDEX(DASH!$F:$F,MATCH($A601,DASH!$A:$A,0))*INDEX('Control Panel'!$K:$K,MATCH('Index Volume'!$A601+1,'Control Panel'!$A:$A,1)),0)</f>
        <v>0</v>
      </c>
      <c r="L601" s="37">
        <f>IFERROR(INDEX(XLM!$F:$F,MATCH($A601,XLM!$A:$A,0))*INDEX('Control Panel'!$L:$L,MATCH('Index Volume'!$A601+1,'Control Panel'!$A:$A,1)),0)</f>
        <v>0</v>
      </c>
      <c r="M601" s="39">
        <f t="shared" si="227"/>
        <v>0</v>
      </c>
      <c r="N601" s="1" t="b">
        <f t="shared" si="228"/>
        <v>1</v>
      </c>
      <c r="O601" s="41">
        <f t="shared" si="229"/>
        <v>0</v>
      </c>
      <c r="Q601" s="7">
        <f t="shared" si="230"/>
        <v>0</v>
      </c>
      <c r="R601" s="7">
        <f t="shared" si="231"/>
        <v>0</v>
      </c>
      <c r="S601" s="7">
        <f t="shared" si="232"/>
        <v>0</v>
      </c>
      <c r="T601" s="7">
        <f t="shared" si="233"/>
        <v>0</v>
      </c>
      <c r="U601" s="7">
        <f t="shared" si="234"/>
        <v>0</v>
      </c>
      <c r="V601" s="7">
        <f t="shared" si="235"/>
        <v>0</v>
      </c>
      <c r="W601" s="7">
        <f t="shared" si="236"/>
        <v>0</v>
      </c>
      <c r="X601" s="7">
        <f t="shared" si="237"/>
        <v>0</v>
      </c>
      <c r="Y601" s="7">
        <f t="shared" si="238"/>
        <v>0</v>
      </c>
      <c r="Z601" s="7">
        <f t="shared" si="239"/>
        <v>0</v>
      </c>
      <c r="AA601" s="7">
        <f t="shared" si="240"/>
        <v>0</v>
      </c>
      <c r="AC601" s="7">
        <f t="shared" si="241"/>
        <v>0</v>
      </c>
      <c r="AD601" s="7">
        <f t="shared" si="242"/>
        <v>0</v>
      </c>
      <c r="AE601" s="7">
        <f t="shared" si="243"/>
        <v>0</v>
      </c>
      <c r="AF601" s="7">
        <f t="shared" si="244"/>
        <v>0</v>
      </c>
      <c r="AG601" s="7">
        <f t="shared" si="245"/>
        <v>0</v>
      </c>
      <c r="AH601" s="7">
        <f t="shared" si="246"/>
        <v>0</v>
      </c>
      <c r="AI601" s="7">
        <f t="shared" si="247"/>
        <v>0</v>
      </c>
      <c r="AJ601" s="7">
        <f t="shared" si="248"/>
        <v>0</v>
      </c>
      <c r="AK601" s="7">
        <f t="shared" si="249"/>
        <v>0</v>
      </c>
      <c r="AL601" s="7">
        <f t="shared" si="250"/>
        <v>0</v>
      </c>
      <c r="AM601" s="7">
        <f t="shared" si="251"/>
        <v>0</v>
      </c>
    </row>
    <row r="602" spans="1:39" hidden="1" x14ac:dyDescent="0.75">
      <c r="A602" s="3">
        <v>42240</v>
      </c>
      <c r="B602" s="37">
        <f>IFERROR(INDEX(BTC!$F:$F,MATCH($A602,BTC!$A:$A,0))*INDEX('Control Panel'!$B:$B,MATCH('Index Volume'!$A602+1,'Control Panel'!$A:$A,1)),0)</f>
        <v>0</v>
      </c>
      <c r="C602" s="37">
        <f>IFERROR(INDEX(XRP!$F:$F,MATCH($A602,XRP!$A:$A,0))*INDEX('Control Panel'!$C:$C,MATCH($A602+1,'Control Panel'!$A:$A,1)),0)</f>
        <v>0</v>
      </c>
      <c r="D602" s="37">
        <f>IFERROR(INDEX(LTC!$F:$F,MATCH($A602,LTC!$A:$A,0))*INDEX('Control Panel'!$D:$D,MATCH($A602+1,'Control Panel'!$A:$A,1)),0)</f>
        <v>0</v>
      </c>
      <c r="E602" s="37">
        <f>IFERROR(INDEX(ETC!$F:$F,MATCH($A602,ETC!$A:$A,0))*INDEX('Control Panel'!$E:$E,MATCH($A602+1,'Control Panel'!$A:$A,1)),0)</f>
        <v>0</v>
      </c>
      <c r="F602" s="37">
        <f>IFERROR(INDEX(ETH!$F:$F,MATCH($A602,ETH!$A:$A,0))*INDEX('Control Panel'!$F:$F,MATCH('Index Volume'!$A602+1,'Control Panel'!$A:$A,1)),0)</f>
        <v>0</v>
      </c>
      <c r="G602" s="37">
        <f>IFERROR(INDEX(BCH!$F:$F,MATCH($A602,BCH!$A:$A,0))*INDEX('Control Panel'!$G:$G,MATCH('Index Volume'!$A602+1,'Control Panel'!$A:$A,1)),0)</f>
        <v>0</v>
      </c>
      <c r="H602" s="37">
        <f>IFERROR(INDEX(XMR!$F:$F,MATCH($A602,XMR!$A:$A,0))*INDEX('Control Panel'!$H:$H,MATCH('Index Volume'!$A602+1,'Control Panel'!$A:$A,1)),0)</f>
        <v>0</v>
      </c>
      <c r="I602" s="37">
        <f>IFERROR(INDEX(ZEC!$F:$F,MATCH($A602,ZEC!$A:$A,0))*INDEX('Control Panel'!$I:$I,MATCH('Index Volume'!$A602+1,'Control Panel'!$A:$A,1)),0)</f>
        <v>0</v>
      </c>
      <c r="J602" s="37">
        <f>IFERROR(INDEX(EOS!$F:$F,MATCH($A602,EOS!$A:$A,0))*INDEX('Control Panel'!$J:$J,MATCH('Index Volume'!$A602+1,'Control Panel'!$A:$A,1)),0)</f>
        <v>0</v>
      </c>
      <c r="K602" s="37">
        <f>IFERROR(INDEX(DASH!$F:$F,MATCH($A602,DASH!$A:$A,0))*INDEX('Control Panel'!$K:$K,MATCH('Index Volume'!$A602+1,'Control Panel'!$A:$A,1)),0)</f>
        <v>0</v>
      </c>
      <c r="L602" s="37">
        <f>IFERROR(INDEX(XLM!$F:$F,MATCH($A602,XLM!$A:$A,0))*INDEX('Control Panel'!$L:$L,MATCH('Index Volume'!$A602+1,'Control Panel'!$A:$A,1)),0)</f>
        <v>0</v>
      </c>
      <c r="M602" s="39">
        <f t="shared" si="227"/>
        <v>0</v>
      </c>
      <c r="N602" s="1" t="b">
        <f t="shared" si="228"/>
        <v>1</v>
      </c>
      <c r="O602" s="41">
        <f t="shared" si="229"/>
        <v>0</v>
      </c>
      <c r="Q602" s="7">
        <f t="shared" si="230"/>
        <v>0</v>
      </c>
      <c r="R602" s="7">
        <f t="shared" si="231"/>
        <v>0</v>
      </c>
      <c r="S602" s="7">
        <f t="shared" si="232"/>
        <v>0</v>
      </c>
      <c r="T602" s="7">
        <f t="shared" si="233"/>
        <v>0</v>
      </c>
      <c r="U602" s="7">
        <f t="shared" si="234"/>
        <v>0</v>
      </c>
      <c r="V602" s="7">
        <f t="shared" si="235"/>
        <v>0</v>
      </c>
      <c r="W602" s="7">
        <f t="shared" si="236"/>
        <v>0</v>
      </c>
      <c r="X602" s="7">
        <f t="shared" si="237"/>
        <v>0</v>
      </c>
      <c r="Y602" s="7">
        <f t="shared" si="238"/>
        <v>0</v>
      </c>
      <c r="Z602" s="7">
        <f t="shared" si="239"/>
        <v>0</v>
      </c>
      <c r="AA602" s="7">
        <f t="shared" si="240"/>
        <v>0</v>
      </c>
      <c r="AC602" s="7">
        <f t="shared" si="241"/>
        <v>0</v>
      </c>
      <c r="AD602" s="7">
        <f t="shared" si="242"/>
        <v>0</v>
      </c>
      <c r="AE602" s="7">
        <f t="shared" si="243"/>
        <v>0</v>
      </c>
      <c r="AF602" s="7">
        <f t="shared" si="244"/>
        <v>0</v>
      </c>
      <c r="AG602" s="7">
        <f t="shared" si="245"/>
        <v>0</v>
      </c>
      <c r="AH602" s="7">
        <f t="shared" si="246"/>
        <v>0</v>
      </c>
      <c r="AI602" s="7">
        <f t="shared" si="247"/>
        <v>0</v>
      </c>
      <c r="AJ602" s="7">
        <f t="shared" si="248"/>
        <v>0</v>
      </c>
      <c r="AK602" s="7">
        <f t="shared" si="249"/>
        <v>0</v>
      </c>
      <c r="AL602" s="7">
        <f t="shared" si="250"/>
        <v>0</v>
      </c>
      <c r="AM602" s="7">
        <f t="shared" si="251"/>
        <v>0</v>
      </c>
    </row>
    <row r="603" spans="1:39" hidden="1" x14ac:dyDescent="0.75">
      <c r="A603" s="4">
        <v>42241</v>
      </c>
      <c r="B603" s="37">
        <f>IFERROR(INDEX(BTC!$F:$F,MATCH($A603,BTC!$A:$A,0))*INDEX('Control Panel'!$B:$B,MATCH('Index Volume'!$A603+1,'Control Panel'!$A:$A,1)),0)</f>
        <v>0</v>
      </c>
      <c r="C603" s="37">
        <f>IFERROR(INDEX(XRP!$F:$F,MATCH($A603,XRP!$A:$A,0))*INDEX('Control Panel'!$C:$C,MATCH($A603+1,'Control Panel'!$A:$A,1)),0)</f>
        <v>0</v>
      </c>
      <c r="D603" s="37">
        <f>IFERROR(INDEX(LTC!$F:$F,MATCH($A603,LTC!$A:$A,0))*INDEX('Control Panel'!$D:$D,MATCH($A603+1,'Control Panel'!$A:$A,1)),0)</f>
        <v>0</v>
      </c>
      <c r="E603" s="37">
        <f>IFERROR(INDEX(ETC!$F:$F,MATCH($A603,ETC!$A:$A,0))*INDEX('Control Panel'!$E:$E,MATCH($A603+1,'Control Panel'!$A:$A,1)),0)</f>
        <v>0</v>
      </c>
      <c r="F603" s="37">
        <f>IFERROR(INDEX(ETH!$F:$F,MATCH($A603,ETH!$A:$A,0))*INDEX('Control Panel'!$F:$F,MATCH('Index Volume'!$A603+1,'Control Panel'!$A:$A,1)),0)</f>
        <v>0</v>
      </c>
      <c r="G603" s="37">
        <f>IFERROR(INDEX(BCH!$F:$F,MATCH($A603,BCH!$A:$A,0))*INDEX('Control Panel'!$G:$G,MATCH('Index Volume'!$A603+1,'Control Panel'!$A:$A,1)),0)</f>
        <v>0</v>
      </c>
      <c r="H603" s="37">
        <f>IFERROR(INDEX(XMR!$F:$F,MATCH($A603,XMR!$A:$A,0))*INDEX('Control Panel'!$H:$H,MATCH('Index Volume'!$A603+1,'Control Panel'!$A:$A,1)),0)</f>
        <v>0</v>
      </c>
      <c r="I603" s="37">
        <f>IFERROR(INDEX(ZEC!$F:$F,MATCH($A603,ZEC!$A:$A,0))*INDEX('Control Panel'!$I:$I,MATCH('Index Volume'!$A603+1,'Control Panel'!$A:$A,1)),0)</f>
        <v>0</v>
      </c>
      <c r="J603" s="37">
        <f>IFERROR(INDEX(EOS!$F:$F,MATCH($A603,EOS!$A:$A,0))*INDEX('Control Panel'!$J:$J,MATCH('Index Volume'!$A603+1,'Control Panel'!$A:$A,1)),0)</f>
        <v>0</v>
      </c>
      <c r="K603" s="37">
        <f>IFERROR(INDEX(DASH!$F:$F,MATCH($A603,DASH!$A:$A,0))*INDEX('Control Panel'!$K:$K,MATCH('Index Volume'!$A603+1,'Control Panel'!$A:$A,1)),0)</f>
        <v>0</v>
      </c>
      <c r="L603" s="37">
        <f>IFERROR(INDEX(XLM!$F:$F,MATCH($A603,XLM!$A:$A,0))*INDEX('Control Panel'!$L:$L,MATCH('Index Volume'!$A603+1,'Control Panel'!$A:$A,1)),0)</f>
        <v>0</v>
      </c>
      <c r="M603" s="39">
        <f t="shared" si="227"/>
        <v>0</v>
      </c>
      <c r="N603" s="1" t="b">
        <f t="shared" si="228"/>
        <v>1</v>
      </c>
      <c r="O603" s="41">
        <f t="shared" si="229"/>
        <v>0</v>
      </c>
      <c r="Q603" s="7">
        <f t="shared" si="230"/>
        <v>0</v>
      </c>
      <c r="R603" s="7">
        <f t="shared" si="231"/>
        <v>0</v>
      </c>
      <c r="S603" s="7">
        <f t="shared" si="232"/>
        <v>0</v>
      </c>
      <c r="T603" s="7">
        <f t="shared" si="233"/>
        <v>0</v>
      </c>
      <c r="U603" s="7">
        <f t="shared" si="234"/>
        <v>0</v>
      </c>
      <c r="V603" s="7">
        <f t="shared" si="235"/>
        <v>0</v>
      </c>
      <c r="W603" s="7">
        <f t="shared" si="236"/>
        <v>0</v>
      </c>
      <c r="X603" s="7">
        <f t="shared" si="237"/>
        <v>0</v>
      </c>
      <c r="Y603" s="7">
        <f t="shared" si="238"/>
        <v>0</v>
      </c>
      <c r="Z603" s="7">
        <f t="shared" si="239"/>
        <v>0</v>
      </c>
      <c r="AA603" s="7">
        <f t="shared" si="240"/>
        <v>0</v>
      </c>
      <c r="AC603" s="7">
        <f t="shared" si="241"/>
        <v>0</v>
      </c>
      <c r="AD603" s="7">
        <f t="shared" si="242"/>
        <v>0</v>
      </c>
      <c r="AE603" s="7">
        <f t="shared" si="243"/>
        <v>0</v>
      </c>
      <c r="AF603" s="7">
        <f t="shared" si="244"/>
        <v>0</v>
      </c>
      <c r="AG603" s="7">
        <f t="shared" si="245"/>
        <v>0</v>
      </c>
      <c r="AH603" s="7">
        <f t="shared" si="246"/>
        <v>0</v>
      </c>
      <c r="AI603" s="7">
        <f t="shared" si="247"/>
        <v>0</v>
      </c>
      <c r="AJ603" s="7">
        <f t="shared" si="248"/>
        <v>0</v>
      </c>
      <c r="AK603" s="7">
        <f t="shared" si="249"/>
        <v>0</v>
      </c>
      <c r="AL603" s="7">
        <f t="shared" si="250"/>
        <v>0</v>
      </c>
      <c r="AM603" s="7">
        <f t="shared" si="251"/>
        <v>0</v>
      </c>
    </row>
    <row r="604" spans="1:39" hidden="1" x14ac:dyDescent="0.75">
      <c r="A604" s="3">
        <v>42242</v>
      </c>
      <c r="B604" s="37">
        <f>IFERROR(INDEX(BTC!$F:$F,MATCH($A604,BTC!$A:$A,0))*INDEX('Control Panel'!$B:$B,MATCH('Index Volume'!$A604+1,'Control Panel'!$A:$A,1)),0)</f>
        <v>0</v>
      </c>
      <c r="C604" s="37">
        <f>IFERROR(INDEX(XRP!$F:$F,MATCH($A604,XRP!$A:$A,0))*INDEX('Control Panel'!$C:$C,MATCH($A604+1,'Control Panel'!$A:$A,1)),0)</f>
        <v>0</v>
      </c>
      <c r="D604" s="37">
        <f>IFERROR(INDEX(LTC!$F:$F,MATCH($A604,LTC!$A:$A,0))*INDEX('Control Panel'!$D:$D,MATCH($A604+1,'Control Panel'!$A:$A,1)),0)</f>
        <v>0</v>
      </c>
      <c r="E604" s="37">
        <f>IFERROR(INDEX(ETC!$F:$F,MATCH($A604,ETC!$A:$A,0))*INDEX('Control Panel'!$E:$E,MATCH($A604+1,'Control Panel'!$A:$A,1)),0)</f>
        <v>0</v>
      </c>
      <c r="F604" s="37">
        <f>IFERROR(INDEX(ETH!$F:$F,MATCH($A604,ETH!$A:$A,0))*INDEX('Control Panel'!$F:$F,MATCH('Index Volume'!$A604+1,'Control Panel'!$A:$A,1)),0)</f>
        <v>0</v>
      </c>
      <c r="G604" s="37">
        <f>IFERROR(INDEX(BCH!$F:$F,MATCH($A604,BCH!$A:$A,0))*INDEX('Control Panel'!$G:$G,MATCH('Index Volume'!$A604+1,'Control Panel'!$A:$A,1)),0)</f>
        <v>0</v>
      </c>
      <c r="H604" s="37">
        <f>IFERROR(INDEX(XMR!$F:$F,MATCH($A604,XMR!$A:$A,0))*INDEX('Control Panel'!$H:$H,MATCH('Index Volume'!$A604+1,'Control Panel'!$A:$A,1)),0)</f>
        <v>0</v>
      </c>
      <c r="I604" s="37">
        <f>IFERROR(INDEX(ZEC!$F:$F,MATCH($A604,ZEC!$A:$A,0))*INDEX('Control Panel'!$I:$I,MATCH('Index Volume'!$A604+1,'Control Panel'!$A:$A,1)),0)</f>
        <v>0</v>
      </c>
      <c r="J604" s="37">
        <f>IFERROR(INDEX(EOS!$F:$F,MATCH($A604,EOS!$A:$A,0))*INDEX('Control Panel'!$J:$J,MATCH('Index Volume'!$A604+1,'Control Panel'!$A:$A,1)),0)</f>
        <v>0</v>
      </c>
      <c r="K604" s="37">
        <f>IFERROR(INDEX(DASH!$F:$F,MATCH($A604,DASH!$A:$A,0))*INDEX('Control Panel'!$K:$K,MATCH('Index Volume'!$A604+1,'Control Panel'!$A:$A,1)),0)</f>
        <v>0</v>
      </c>
      <c r="L604" s="37">
        <f>IFERROR(INDEX(XLM!$F:$F,MATCH($A604,XLM!$A:$A,0))*INDEX('Control Panel'!$L:$L,MATCH('Index Volume'!$A604+1,'Control Panel'!$A:$A,1)),0)</f>
        <v>0</v>
      </c>
      <c r="M604" s="39">
        <f t="shared" si="227"/>
        <v>0</v>
      </c>
      <c r="N604" s="1" t="b">
        <f t="shared" si="228"/>
        <v>1</v>
      </c>
      <c r="O604" s="41">
        <f t="shared" si="229"/>
        <v>0</v>
      </c>
      <c r="Q604" s="7">
        <f t="shared" si="230"/>
        <v>0</v>
      </c>
      <c r="R604" s="7">
        <f t="shared" si="231"/>
        <v>0</v>
      </c>
      <c r="S604" s="7">
        <f t="shared" si="232"/>
        <v>0</v>
      </c>
      <c r="T604" s="7">
        <f t="shared" si="233"/>
        <v>0</v>
      </c>
      <c r="U604" s="7">
        <f t="shared" si="234"/>
        <v>0</v>
      </c>
      <c r="V604" s="7">
        <f t="shared" si="235"/>
        <v>0</v>
      </c>
      <c r="W604" s="7">
        <f t="shared" si="236"/>
        <v>0</v>
      </c>
      <c r="X604" s="7">
        <f t="shared" si="237"/>
        <v>0</v>
      </c>
      <c r="Y604" s="7">
        <f t="shared" si="238"/>
        <v>0</v>
      </c>
      <c r="Z604" s="7">
        <f t="shared" si="239"/>
        <v>0</v>
      </c>
      <c r="AA604" s="7">
        <f t="shared" si="240"/>
        <v>0</v>
      </c>
      <c r="AC604" s="7">
        <f t="shared" si="241"/>
        <v>0</v>
      </c>
      <c r="AD604" s="7">
        <f t="shared" si="242"/>
        <v>0</v>
      </c>
      <c r="AE604" s="7">
        <f t="shared" si="243"/>
        <v>0</v>
      </c>
      <c r="AF604" s="7">
        <f t="shared" si="244"/>
        <v>0</v>
      </c>
      <c r="AG604" s="7">
        <f t="shared" si="245"/>
        <v>0</v>
      </c>
      <c r="AH604" s="7">
        <f t="shared" si="246"/>
        <v>0</v>
      </c>
      <c r="AI604" s="7">
        <f t="shared" si="247"/>
        <v>0</v>
      </c>
      <c r="AJ604" s="7">
        <f t="shared" si="248"/>
        <v>0</v>
      </c>
      <c r="AK604" s="7">
        <f t="shared" si="249"/>
        <v>0</v>
      </c>
      <c r="AL604" s="7">
        <f t="shared" si="250"/>
        <v>0</v>
      </c>
      <c r="AM604" s="7">
        <f t="shared" si="251"/>
        <v>0</v>
      </c>
    </row>
    <row r="605" spans="1:39" hidden="1" x14ac:dyDescent="0.75">
      <c r="A605" s="4">
        <v>42243</v>
      </c>
      <c r="B605" s="37">
        <f>IFERROR(INDEX(BTC!$F:$F,MATCH($A605,BTC!$A:$A,0))*INDEX('Control Panel'!$B:$B,MATCH('Index Volume'!$A605+1,'Control Panel'!$A:$A,1)),0)</f>
        <v>0</v>
      </c>
      <c r="C605" s="37">
        <f>IFERROR(INDEX(XRP!$F:$F,MATCH($A605,XRP!$A:$A,0))*INDEX('Control Panel'!$C:$C,MATCH($A605+1,'Control Panel'!$A:$A,1)),0)</f>
        <v>0</v>
      </c>
      <c r="D605" s="37">
        <f>IFERROR(INDEX(LTC!$F:$F,MATCH($A605,LTC!$A:$A,0))*INDEX('Control Panel'!$D:$D,MATCH($A605+1,'Control Panel'!$A:$A,1)),0)</f>
        <v>0</v>
      </c>
      <c r="E605" s="37">
        <f>IFERROR(INDEX(ETC!$F:$F,MATCH($A605,ETC!$A:$A,0))*INDEX('Control Panel'!$E:$E,MATCH($A605+1,'Control Panel'!$A:$A,1)),0)</f>
        <v>0</v>
      </c>
      <c r="F605" s="37">
        <f>IFERROR(INDEX(ETH!$F:$F,MATCH($A605,ETH!$A:$A,0))*INDEX('Control Panel'!$F:$F,MATCH('Index Volume'!$A605+1,'Control Panel'!$A:$A,1)),0)</f>
        <v>0</v>
      </c>
      <c r="G605" s="37">
        <f>IFERROR(INDEX(BCH!$F:$F,MATCH($A605,BCH!$A:$A,0))*INDEX('Control Panel'!$G:$G,MATCH('Index Volume'!$A605+1,'Control Panel'!$A:$A,1)),0)</f>
        <v>0</v>
      </c>
      <c r="H605" s="37">
        <f>IFERROR(INDEX(XMR!$F:$F,MATCH($A605,XMR!$A:$A,0))*INDEX('Control Panel'!$H:$H,MATCH('Index Volume'!$A605+1,'Control Panel'!$A:$A,1)),0)</f>
        <v>0</v>
      </c>
      <c r="I605" s="37">
        <f>IFERROR(INDEX(ZEC!$F:$F,MATCH($A605,ZEC!$A:$A,0))*INDEX('Control Panel'!$I:$I,MATCH('Index Volume'!$A605+1,'Control Panel'!$A:$A,1)),0)</f>
        <v>0</v>
      </c>
      <c r="J605" s="37">
        <f>IFERROR(INDEX(EOS!$F:$F,MATCH($A605,EOS!$A:$A,0))*INDEX('Control Panel'!$J:$J,MATCH('Index Volume'!$A605+1,'Control Panel'!$A:$A,1)),0)</f>
        <v>0</v>
      </c>
      <c r="K605" s="37">
        <f>IFERROR(INDEX(DASH!$F:$F,MATCH($A605,DASH!$A:$A,0))*INDEX('Control Panel'!$K:$K,MATCH('Index Volume'!$A605+1,'Control Panel'!$A:$A,1)),0)</f>
        <v>0</v>
      </c>
      <c r="L605" s="37">
        <f>IFERROR(INDEX(XLM!$F:$F,MATCH($A605,XLM!$A:$A,0))*INDEX('Control Panel'!$L:$L,MATCH('Index Volume'!$A605+1,'Control Panel'!$A:$A,1)),0)</f>
        <v>0</v>
      </c>
      <c r="M605" s="39">
        <f t="shared" si="227"/>
        <v>0</v>
      </c>
      <c r="N605" s="1" t="b">
        <f t="shared" si="228"/>
        <v>1</v>
      </c>
      <c r="O605" s="41">
        <f t="shared" si="229"/>
        <v>0</v>
      </c>
      <c r="Q605" s="7">
        <f t="shared" si="230"/>
        <v>0</v>
      </c>
      <c r="R605" s="7">
        <f t="shared" si="231"/>
        <v>0</v>
      </c>
      <c r="S605" s="7">
        <f t="shared" si="232"/>
        <v>0</v>
      </c>
      <c r="T605" s="7">
        <f t="shared" si="233"/>
        <v>0</v>
      </c>
      <c r="U605" s="7">
        <f t="shared" si="234"/>
        <v>0</v>
      </c>
      <c r="V605" s="7">
        <f t="shared" si="235"/>
        <v>0</v>
      </c>
      <c r="W605" s="7">
        <f t="shared" si="236"/>
        <v>0</v>
      </c>
      <c r="X605" s="7">
        <f t="shared" si="237"/>
        <v>0</v>
      </c>
      <c r="Y605" s="7">
        <f t="shared" si="238"/>
        <v>0</v>
      </c>
      <c r="Z605" s="7">
        <f t="shared" si="239"/>
        <v>0</v>
      </c>
      <c r="AA605" s="7">
        <f t="shared" si="240"/>
        <v>0</v>
      </c>
      <c r="AC605" s="7">
        <f t="shared" si="241"/>
        <v>0</v>
      </c>
      <c r="AD605" s="7">
        <f t="shared" si="242"/>
        <v>0</v>
      </c>
      <c r="AE605" s="7">
        <f t="shared" si="243"/>
        <v>0</v>
      </c>
      <c r="AF605" s="7">
        <f t="shared" si="244"/>
        <v>0</v>
      </c>
      <c r="AG605" s="7">
        <f t="shared" si="245"/>
        <v>0</v>
      </c>
      <c r="AH605" s="7">
        <f t="shared" si="246"/>
        <v>0</v>
      </c>
      <c r="AI605" s="7">
        <f t="shared" si="247"/>
        <v>0</v>
      </c>
      <c r="AJ605" s="7">
        <f t="shared" si="248"/>
        <v>0</v>
      </c>
      <c r="AK605" s="7">
        <f t="shared" si="249"/>
        <v>0</v>
      </c>
      <c r="AL605" s="7">
        <f t="shared" si="250"/>
        <v>0</v>
      </c>
      <c r="AM605" s="7">
        <f t="shared" si="251"/>
        <v>0</v>
      </c>
    </row>
    <row r="606" spans="1:39" hidden="1" x14ac:dyDescent="0.75">
      <c r="A606" s="3">
        <v>42244</v>
      </c>
      <c r="B606" s="37">
        <f>IFERROR(INDEX(BTC!$F:$F,MATCH($A606,BTC!$A:$A,0))*INDEX('Control Panel'!$B:$B,MATCH('Index Volume'!$A606+1,'Control Panel'!$A:$A,1)),0)</f>
        <v>0</v>
      </c>
      <c r="C606" s="37">
        <f>IFERROR(INDEX(XRP!$F:$F,MATCH($A606,XRP!$A:$A,0))*INDEX('Control Panel'!$C:$C,MATCH($A606+1,'Control Panel'!$A:$A,1)),0)</f>
        <v>0</v>
      </c>
      <c r="D606" s="37">
        <f>IFERROR(INDEX(LTC!$F:$F,MATCH($A606,LTC!$A:$A,0))*INDEX('Control Panel'!$D:$D,MATCH($A606+1,'Control Panel'!$A:$A,1)),0)</f>
        <v>0</v>
      </c>
      <c r="E606" s="37">
        <f>IFERROR(INDEX(ETC!$F:$F,MATCH($A606,ETC!$A:$A,0))*INDEX('Control Panel'!$E:$E,MATCH($A606+1,'Control Panel'!$A:$A,1)),0)</f>
        <v>0</v>
      </c>
      <c r="F606" s="37">
        <f>IFERROR(INDEX(ETH!$F:$F,MATCH($A606,ETH!$A:$A,0))*INDEX('Control Panel'!$F:$F,MATCH('Index Volume'!$A606+1,'Control Panel'!$A:$A,1)),0)</f>
        <v>0</v>
      </c>
      <c r="G606" s="37">
        <f>IFERROR(INDEX(BCH!$F:$F,MATCH($A606,BCH!$A:$A,0))*INDEX('Control Panel'!$G:$G,MATCH('Index Volume'!$A606+1,'Control Panel'!$A:$A,1)),0)</f>
        <v>0</v>
      </c>
      <c r="H606" s="37">
        <f>IFERROR(INDEX(XMR!$F:$F,MATCH($A606,XMR!$A:$A,0))*INDEX('Control Panel'!$H:$H,MATCH('Index Volume'!$A606+1,'Control Panel'!$A:$A,1)),0)</f>
        <v>0</v>
      </c>
      <c r="I606" s="37">
        <f>IFERROR(INDEX(ZEC!$F:$F,MATCH($A606,ZEC!$A:$A,0))*INDEX('Control Panel'!$I:$I,MATCH('Index Volume'!$A606+1,'Control Panel'!$A:$A,1)),0)</f>
        <v>0</v>
      </c>
      <c r="J606" s="37">
        <f>IFERROR(INDEX(EOS!$F:$F,MATCH($A606,EOS!$A:$A,0))*INDEX('Control Panel'!$J:$J,MATCH('Index Volume'!$A606+1,'Control Panel'!$A:$A,1)),0)</f>
        <v>0</v>
      </c>
      <c r="K606" s="37">
        <f>IFERROR(INDEX(DASH!$F:$F,MATCH($A606,DASH!$A:$A,0))*INDEX('Control Panel'!$K:$K,MATCH('Index Volume'!$A606+1,'Control Panel'!$A:$A,1)),0)</f>
        <v>0</v>
      </c>
      <c r="L606" s="37">
        <f>IFERROR(INDEX(XLM!$F:$F,MATCH($A606,XLM!$A:$A,0))*INDEX('Control Panel'!$L:$L,MATCH('Index Volume'!$A606+1,'Control Panel'!$A:$A,1)),0)</f>
        <v>0</v>
      </c>
      <c r="M606" s="39">
        <f t="shared" si="227"/>
        <v>0</v>
      </c>
      <c r="N606" s="1" t="b">
        <f t="shared" si="228"/>
        <v>1</v>
      </c>
      <c r="O606" s="41">
        <f t="shared" si="229"/>
        <v>0</v>
      </c>
      <c r="Q606" s="7">
        <f t="shared" si="230"/>
        <v>0</v>
      </c>
      <c r="R606" s="7">
        <f t="shared" si="231"/>
        <v>0</v>
      </c>
      <c r="S606" s="7">
        <f t="shared" si="232"/>
        <v>0</v>
      </c>
      <c r="T606" s="7">
        <f t="shared" si="233"/>
        <v>0</v>
      </c>
      <c r="U606" s="7">
        <f t="shared" si="234"/>
        <v>0</v>
      </c>
      <c r="V606" s="7">
        <f t="shared" si="235"/>
        <v>0</v>
      </c>
      <c r="W606" s="7">
        <f t="shared" si="236"/>
        <v>0</v>
      </c>
      <c r="X606" s="7">
        <f t="shared" si="237"/>
        <v>0</v>
      </c>
      <c r="Y606" s="7">
        <f t="shared" si="238"/>
        <v>0</v>
      </c>
      <c r="Z606" s="7">
        <f t="shared" si="239"/>
        <v>0</v>
      </c>
      <c r="AA606" s="7">
        <f t="shared" si="240"/>
        <v>0</v>
      </c>
      <c r="AC606" s="7">
        <f t="shared" si="241"/>
        <v>0</v>
      </c>
      <c r="AD606" s="7">
        <f t="shared" si="242"/>
        <v>0</v>
      </c>
      <c r="AE606" s="7">
        <f t="shared" si="243"/>
        <v>0</v>
      </c>
      <c r="AF606" s="7">
        <f t="shared" si="244"/>
        <v>0</v>
      </c>
      <c r="AG606" s="7">
        <f t="shared" si="245"/>
        <v>0</v>
      </c>
      <c r="AH606" s="7">
        <f t="shared" si="246"/>
        <v>0</v>
      </c>
      <c r="AI606" s="7">
        <f t="shared" si="247"/>
        <v>0</v>
      </c>
      <c r="AJ606" s="7">
        <f t="shared" si="248"/>
        <v>0</v>
      </c>
      <c r="AK606" s="7">
        <f t="shared" si="249"/>
        <v>0</v>
      </c>
      <c r="AL606" s="7">
        <f t="shared" si="250"/>
        <v>0</v>
      </c>
      <c r="AM606" s="7">
        <f t="shared" si="251"/>
        <v>0</v>
      </c>
    </row>
    <row r="607" spans="1:39" hidden="1" x14ac:dyDescent="0.75">
      <c r="A607" s="4">
        <v>42245</v>
      </c>
      <c r="B607" s="37">
        <f>IFERROR(INDEX(BTC!$F:$F,MATCH($A607,BTC!$A:$A,0))*INDEX('Control Panel'!$B:$B,MATCH('Index Volume'!$A607+1,'Control Panel'!$A:$A,1)),0)</f>
        <v>0</v>
      </c>
      <c r="C607" s="37">
        <f>IFERROR(INDEX(XRP!$F:$F,MATCH($A607,XRP!$A:$A,0))*INDEX('Control Panel'!$C:$C,MATCH($A607+1,'Control Panel'!$A:$A,1)),0)</f>
        <v>0</v>
      </c>
      <c r="D607" s="37">
        <f>IFERROR(INDEX(LTC!$F:$F,MATCH($A607,LTC!$A:$A,0))*INDEX('Control Panel'!$D:$D,MATCH($A607+1,'Control Panel'!$A:$A,1)),0)</f>
        <v>0</v>
      </c>
      <c r="E607" s="37">
        <f>IFERROR(INDEX(ETC!$F:$F,MATCH($A607,ETC!$A:$A,0))*INDEX('Control Panel'!$E:$E,MATCH($A607+1,'Control Panel'!$A:$A,1)),0)</f>
        <v>0</v>
      </c>
      <c r="F607" s="37">
        <f>IFERROR(INDEX(ETH!$F:$F,MATCH($A607,ETH!$A:$A,0))*INDEX('Control Panel'!$F:$F,MATCH('Index Volume'!$A607+1,'Control Panel'!$A:$A,1)),0)</f>
        <v>0</v>
      </c>
      <c r="G607" s="37">
        <f>IFERROR(INDEX(BCH!$F:$F,MATCH($A607,BCH!$A:$A,0))*INDEX('Control Panel'!$G:$G,MATCH('Index Volume'!$A607+1,'Control Panel'!$A:$A,1)),0)</f>
        <v>0</v>
      </c>
      <c r="H607" s="37">
        <f>IFERROR(INDEX(XMR!$F:$F,MATCH($A607,XMR!$A:$A,0))*INDEX('Control Panel'!$H:$H,MATCH('Index Volume'!$A607+1,'Control Panel'!$A:$A,1)),0)</f>
        <v>0</v>
      </c>
      <c r="I607" s="37">
        <f>IFERROR(INDEX(ZEC!$F:$F,MATCH($A607,ZEC!$A:$A,0))*INDEX('Control Panel'!$I:$I,MATCH('Index Volume'!$A607+1,'Control Panel'!$A:$A,1)),0)</f>
        <v>0</v>
      </c>
      <c r="J607" s="37">
        <f>IFERROR(INDEX(EOS!$F:$F,MATCH($A607,EOS!$A:$A,0))*INDEX('Control Panel'!$J:$J,MATCH('Index Volume'!$A607+1,'Control Panel'!$A:$A,1)),0)</f>
        <v>0</v>
      </c>
      <c r="K607" s="37">
        <f>IFERROR(INDEX(DASH!$F:$F,MATCH($A607,DASH!$A:$A,0))*INDEX('Control Panel'!$K:$K,MATCH('Index Volume'!$A607+1,'Control Panel'!$A:$A,1)),0)</f>
        <v>0</v>
      </c>
      <c r="L607" s="37">
        <f>IFERROR(INDEX(XLM!$F:$F,MATCH($A607,XLM!$A:$A,0))*INDEX('Control Panel'!$L:$L,MATCH('Index Volume'!$A607+1,'Control Panel'!$A:$A,1)),0)</f>
        <v>0</v>
      </c>
      <c r="M607" s="39">
        <f t="shared" si="227"/>
        <v>0</v>
      </c>
      <c r="N607" s="1" t="b">
        <f t="shared" si="228"/>
        <v>1</v>
      </c>
      <c r="O607" s="41">
        <f t="shared" si="229"/>
        <v>0</v>
      </c>
      <c r="Q607" s="7">
        <f t="shared" si="230"/>
        <v>0</v>
      </c>
      <c r="R607" s="7">
        <f t="shared" si="231"/>
        <v>0</v>
      </c>
      <c r="S607" s="7">
        <f t="shared" si="232"/>
        <v>0</v>
      </c>
      <c r="T607" s="7">
        <f t="shared" si="233"/>
        <v>0</v>
      </c>
      <c r="U607" s="7">
        <f t="shared" si="234"/>
        <v>0</v>
      </c>
      <c r="V607" s="7">
        <f t="shared" si="235"/>
        <v>0</v>
      </c>
      <c r="W607" s="7">
        <f t="shared" si="236"/>
        <v>0</v>
      </c>
      <c r="X607" s="7">
        <f t="shared" si="237"/>
        <v>0</v>
      </c>
      <c r="Y607" s="7">
        <f t="shared" si="238"/>
        <v>0</v>
      </c>
      <c r="Z607" s="7">
        <f t="shared" si="239"/>
        <v>0</v>
      </c>
      <c r="AA607" s="7">
        <f t="shared" si="240"/>
        <v>0</v>
      </c>
      <c r="AC607" s="7">
        <f t="shared" si="241"/>
        <v>0</v>
      </c>
      <c r="AD607" s="7">
        <f t="shared" si="242"/>
        <v>0</v>
      </c>
      <c r="AE607" s="7">
        <f t="shared" si="243"/>
        <v>0</v>
      </c>
      <c r="AF607" s="7">
        <f t="shared" si="244"/>
        <v>0</v>
      </c>
      <c r="AG607" s="7">
        <f t="shared" si="245"/>
        <v>0</v>
      </c>
      <c r="AH607" s="7">
        <f t="shared" si="246"/>
        <v>0</v>
      </c>
      <c r="AI607" s="7">
        <f t="shared" si="247"/>
        <v>0</v>
      </c>
      <c r="AJ607" s="7">
        <f t="shared" si="248"/>
        <v>0</v>
      </c>
      <c r="AK607" s="7">
        <f t="shared" si="249"/>
        <v>0</v>
      </c>
      <c r="AL607" s="7">
        <f t="shared" si="250"/>
        <v>0</v>
      </c>
      <c r="AM607" s="7">
        <f t="shared" si="251"/>
        <v>0</v>
      </c>
    </row>
    <row r="608" spans="1:39" hidden="1" x14ac:dyDescent="0.75">
      <c r="A608" s="3">
        <v>42246</v>
      </c>
      <c r="B608" s="37">
        <f>IFERROR(INDEX(BTC!$F:$F,MATCH($A608,BTC!$A:$A,0))*INDEX('Control Panel'!$B:$B,MATCH('Index Volume'!$A608+1,'Control Panel'!$A:$A,1)),0)</f>
        <v>0</v>
      </c>
      <c r="C608" s="37">
        <f>IFERROR(INDEX(XRP!$F:$F,MATCH($A608,XRP!$A:$A,0))*INDEX('Control Panel'!$C:$C,MATCH($A608+1,'Control Panel'!$A:$A,1)),0)</f>
        <v>0</v>
      </c>
      <c r="D608" s="37">
        <f>IFERROR(INDEX(LTC!$F:$F,MATCH($A608,LTC!$A:$A,0))*INDEX('Control Panel'!$D:$D,MATCH($A608+1,'Control Panel'!$A:$A,1)),0)</f>
        <v>0</v>
      </c>
      <c r="E608" s="37">
        <f>IFERROR(INDEX(ETC!$F:$F,MATCH($A608,ETC!$A:$A,0))*INDEX('Control Panel'!$E:$E,MATCH($A608+1,'Control Panel'!$A:$A,1)),0)</f>
        <v>0</v>
      </c>
      <c r="F608" s="37">
        <f>IFERROR(INDEX(ETH!$F:$F,MATCH($A608,ETH!$A:$A,0))*INDEX('Control Panel'!$F:$F,MATCH('Index Volume'!$A608+1,'Control Panel'!$A:$A,1)),0)</f>
        <v>0</v>
      </c>
      <c r="G608" s="37">
        <f>IFERROR(INDEX(BCH!$F:$F,MATCH($A608,BCH!$A:$A,0))*INDEX('Control Panel'!$G:$G,MATCH('Index Volume'!$A608+1,'Control Panel'!$A:$A,1)),0)</f>
        <v>0</v>
      </c>
      <c r="H608" s="37">
        <f>IFERROR(INDEX(XMR!$F:$F,MATCH($A608,XMR!$A:$A,0))*INDEX('Control Panel'!$H:$H,MATCH('Index Volume'!$A608+1,'Control Panel'!$A:$A,1)),0)</f>
        <v>0</v>
      </c>
      <c r="I608" s="37">
        <f>IFERROR(INDEX(ZEC!$F:$F,MATCH($A608,ZEC!$A:$A,0))*INDEX('Control Panel'!$I:$I,MATCH('Index Volume'!$A608+1,'Control Panel'!$A:$A,1)),0)</f>
        <v>0</v>
      </c>
      <c r="J608" s="37">
        <f>IFERROR(INDEX(EOS!$F:$F,MATCH($A608,EOS!$A:$A,0))*INDEX('Control Panel'!$J:$J,MATCH('Index Volume'!$A608+1,'Control Panel'!$A:$A,1)),0)</f>
        <v>0</v>
      </c>
      <c r="K608" s="37">
        <f>IFERROR(INDEX(DASH!$F:$F,MATCH($A608,DASH!$A:$A,0))*INDEX('Control Panel'!$K:$K,MATCH('Index Volume'!$A608+1,'Control Panel'!$A:$A,1)),0)</f>
        <v>0</v>
      </c>
      <c r="L608" s="37">
        <f>IFERROR(INDEX(XLM!$F:$F,MATCH($A608,XLM!$A:$A,0))*INDEX('Control Panel'!$L:$L,MATCH('Index Volume'!$A608+1,'Control Panel'!$A:$A,1)),0)</f>
        <v>0</v>
      </c>
      <c r="M608" s="39">
        <f t="shared" si="227"/>
        <v>0</v>
      </c>
      <c r="N608" s="1" t="b">
        <f t="shared" si="228"/>
        <v>1</v>
      </c>
      <c r="O608" s="41">
        <f t="shared" si="229"/>
        <v>0</v>
      </c>
      <c r="Q608" s="7">
        <f t="shared" si="230"/>
        <v>0</v>
      </c>
      <c r="R608" s="7">
        <f t="shared" si="231"/>
        <v>0</v>
      </c>
      <c r="S608" s="7">
        <f t="shared" si="232"/>
        <v>0</v>
      </c>
      <c r="T608" s="7">
        <f t="shared" si="233"/>
        <v>0</v>
      </c>
      <c r="U608" s="7">
        <f t="shared" si="234"/>
        <v>0</v>
      </c>
      <c r="V608" s="7">
        <f t="shared" si="235"/>
        <v>0</v>
      </c>
      <c r="W608" s="7">
        <f t="shared" si="236"/>
        <v>0</v>
      </c>
      <c r="X608" s="7">
        <f t="shared" si="237"/>
        <v>0</v>
      </c>
      <c r="Y608" s="7">
        <f t="shared" si="238"/>
        <v>0</v>
      </c>
      <c r="Z608" s="7">
        <f t="shared" si="239"/>
        <v>0</v>
      </c>
      <c r="AA608" s="7">
        <f t="shared" si="240"/>
        <v>0</v>
      </c>
      <c r="AC608" s="7">
        <f t="shared" si="241"/>
        <v>0</v>
      </c>
      <c r="AD608" s="7">
        <f t="shared" si="242"/>
        <v>0</v>
      </c>
      <c r="AE608" s="7">
        <f t="shared" si="243"/>
        <v>0</v>
      </c>
      <c r="AF608" s="7">
        <f t="shared" si="244"/>
        <v>0</v>
      </c>
      <c r="AG608" s="7">
        <f t="shared" si="245"/>
        <v>0</v>
      </c>
      <c r="AH608" s="7">
        <f t="shared" si="246"/>
        <v>0</v>
      </c>
      <c r="AI608" s="7">
        <f t="shared" si="247"/>
        <v>0</v>
      </c>
      <c r="AJ608" s="7">
        <f t="shared" si="248"/>
        <v>0</v>
      </c>
      <c r="AK608" s="7">
        <f t="shared" si="249"/>
        <v>0</v>
      </c>
      <c r="AL608" s="7">
        <f t="shared" si="250"/>
        <v>0</v>
      </c>
      <c r="AM608" s="7">
        <f t="shared" si="251"/>
        <v>0</v>
      </c>
    </row>
    <row r="609" spans="1:39" hidden="1" x14ac:dyDescent="0.75">
      <c r="A609" s="4">
        <v>42247</v>
      </c>
      <c r="B609" s="37">
        <f>IFERROR(INDEX(BTC!$F:$F,MATCH($A609,BTC!$A:$A,0))*INDEX('Control Panel'!$B:$B,MATCH('Index Volume'!$A609+1,'Control Panel'!$A:$A,1)),0)</f>
        <v>0</v>
      </c>
      <c r="C609" s="37">
        <f>IFERROR(INDEX(XRP!$F:$F,MATCH($A609,XRP!$A:$A,0))*INDEX('Control Panel'!$C:$C,MATCH($A609+1,'Control Panel'!$A:$A,1)),0)</f>
        <v>0</v>
      </c>
      <c r="D609" s="37">
        <f>IFERROR(INDEX(LTC!$F:$F,MATCH($A609,LTC!$A:$A,0))*INDEX('Control Panel'!$D:$D,MATCH($A609+1,'Control Panel'!$A:$A,1)),0)</f>
        <v>0</v>
      </c>
      <c r="E609" s="37">
        <f>IFERROR(INDEX(ETC!$F:$F,MATCH($A609,ETC!$A:$A,0))*INDEX('Control Panel'!$E:$E,MATCH($A609+1,'Control Panel'!$A:$A,1)),0)</f>
        <v>0</v>
      </c>
      <c r="F609" s="37">
        <f>IFERROR(INDEX(ETH!$F:$F,MATCH($A609,ETH!$A:$A,0))*INDEX('Control Panel'!$F:$F,MATCH('Index Volume'!$A609+1,'Control Panel'!$A:$A,1)),0)</f>
        <v>0</v>
      </c>
      <c r="G609" s="37">
        <f>IFERROR(INDEX(BCH!$F:$F,MATCH($A609,BCH!$A:$A,0))*INDEX('Control Panel'!$G:$G,MATCH('Index Volume'!$A609+1,'Control Panel'!$A:$A,1)),0)</f>
        <v>0</v>
      </c>
      <c r="H609" s="37">
        <f>IFERROR(INDEX(XMR!$F:$F,MATCH($A609,XMR!$A:$A,0))*INDEX('Control Panel'!$H:$H,MATCH('Index Volume'!$A609+1,'Control Panel'!$A:$A,1)),0)</f>
        <v>0</v>
      </c>
      <c r="I609" s="37">
        <f>IFERROR(INDEX(ZEC!$F:$F,MATCH($A609,ZEC!$A:$A,0))*INDEX('Control Panel'!$I:$I,MATCH('Index Volume'!$A609+1,'Control Panel'!$A:$A,1)),0)</f>
        <v>0</v>
      </c>
      <c r="J609" s="37">
        <f>IFERROR(INDEX(EOS!$F:$F,MATCH($A609,EOS!$A:$A,0))*INDEX('Control Panel'!$J:$J,MATCH('Index Volume'!$A609+1,'Control Panel'!$A:$A,1)),0)</f>
        <v>0</v>
      </c>
      <c r="K609" s="37">
        <f>IFERROR(INDEX(DASH!$F:$F,MATCH($A609,DASH!$A:$A,0))*INDEX('Control Panel'!$K:$K,MATCH('Index Volume'!$A609+1,'Control Panel'!$A:$A,1)),0)</f>
        <v>0</v>
      </c>
      <c r="L609" s="37">
        <f>IFERROR(INDEX(XLM!$F:$F,MATCH($A609,XLM!$A:$A,0))*INDEX('Control Panel'!$L:$L,MATCH('Index Volume'!$A609+1,'Control Panel'!$A:$A,1)),0)</f>
        <v>0</v>
      </c>
      <c r="M609" s="39">
        <f t="shared" si="227"/>
        <v>0</v>
      </c>
      <c r="N609" s="1" t="b">
        <f t="shared" si="228"/>
        <v>1</v>
      </c>
      <c r="O609" s="41">
        <f t="shared" si="229"/>
        <v>0</v>
      </c>
      <c r="Q609" s="7">
        <f t="shared" si="230"/>
        <v>0</v>
      </c>
      <c r="R609" s="7">
        <f t="shared" si="231"/>
        <v>0</v>
      </c>
      <c r="S609" s="7">
        <f t="shared" si="232"/>
        <v>0</v>
      </c>
      <c r="T609" s="7">
        <f t="shared" si="233"/>
        <v>0</v>
      </c>
      <c r="U609" s="7">
        <f t="shared" si="234"/>
        <v>0</v>
      </c>
      <c r="V609" s="7">
        <f t="shared" si="235"/>
        <v>0</v>
      </c>
      <c r="W609" s="7">
        <f t="shared" si="236"/>
        <v>0</v>
      </c>
      <c r="X609" s="7">
        <f t="shared" si="237"/>
        <v>0</v>
      </c>
      <c r="Y609" s="7">
        <f t="shared" si="238"/>
        <v>0</v>
      </c>
      <c r="Z609" s="7">
        <f t="shared" si="239"/>
        <v>0</v>
      </c>
      <c r="AA609" s="7">
        <f t="shared" si="240"/>
        <v>0</v>
      </c>
      <c r="AC609" s="7">
        <f t="shared" si="241"/>
        <v>0</v>
      </c>
      <c r="AD609" s="7">
        <f t="shared" si="242"/>
        <v>0</v>
      </c>
      <c r="AE609" s="7">
        <f t="shared" si="243"/>
        <v>0</v>
      </c>
      <c r="AF609" s="7">
        <f t="shared" si="244"/>
        <v>0</v>
      </c>
      <c r="AG609" s="7">
        <f t="shared" si="245"/>
        <v>0</v>
      </c>
      <c r="AH609" s="7">
        <f t="shared" si="246"/>
        <v>0</v>
      </c>
      <c r="AI609" s="7">
        <f t="shared" si="247"/>
        <v>0</v>
      </c>
      <c r="AJ609" s="7">
        <f t="shared" si="248"/>
        <v>0</v>
      </c>
      <c r="AK609" s="7">
        <f t="shared" si="249"/>
        <v>0</v>
      </c>
      <c r="AL609" s="7">
        <f t="shared" si="250"/>
        <v>0</v>
      </c>
      <c r="AM609" s="7">
        <f t="shared" si="251"/>
        <v>0</v>
      </c>
    </row>
    <row r="610" spans="1:39" hidden="1" x14ac:dyDescent="0.75">
      <c r="A610" s="3">
        <v>42248</v>
      </c>
      <c r="B610" s="37">
        <f>IFERROR(INDEX(BTC!$F:$F,MATCH($A610,BTC!$A:$A,0))*INDEX('Control Panel'!$B:$B,MATCH('Index Volume'!$A610+1,'Control Panel'!$A:$A,1)),0)</f>
        <v>0</v>
      </c>
      <c r="C610" s="37">
        <f>IFERROR(INDEX(XRP!$F:$F,MATCH($A610,XRP!$A:$A,0))*INDEX('Control Panel'!$C:$C,MATCH($A610+1,'Control Panel'!$A:$A,1)),0)</f>
        <v>0</v>
      </c>
      <c r="D610" s="37">
        <f>IFERROR(INDEX(LTC!$F:$F,MATCH($A610,LTC!$A:$A,0))*INDEX('Control Panel'!$D:$D,MATCH($A610+1,'Control Panel'!$A:$A,1)),0)</f>
        <v>0</v>
      </c>
      <c r="E610" s="37">
        <f>IFERROR(INDEX(ETC!$F:$F,MATCH($A610,ETC!$A:$A,0))*INDEX('Control Panel'!$E:$E,MATCH($A610+1,'Control Panel'!$A:$A,1)),0)</f>
        <v>0</v>
      </c>
      <c r="F610" s="37">
        <f>IFERROR(INDEX(ETH!$F:$F,MATCH($A610,ETH!$A:$A,0))*INDEX('Control Panel'!$F:$F,MATCH('Index Volume'!$A610+1,'Control Panel'!$A:$A,1)),0)</f>
        <v>0</v>
      </c>
      <c r="G610" s="37">
        <f>IFERROR(INDEX(BCH!$F:$F,MATCH($A610,BCH!$A:$A,0))*INDEX('Control Panel'!$G:$G,MATCH('Index Volume'!$A610+1,'Control Panel'!$A:$A,1)),0)</f>
        <v>0</v>
      </c>
      <c r="H610" s="37">
        <f>IFERROR(INDEX(XMR!$F:$F,MATCH($A610,XMR!$A:$A,0))*INDEX('Control Panel'!$H:$H,MATCH('Index Volume'!$A610+1,'Control Panel'!$A:$A,1)),0)</f>
        <v>0</v>
      </c>
      <c r="I610" s="37">
        <f>IFERROR(INDEX(ZEC!$F:$F,MATCH($A610,ZEC!$A:$A,0))*INDEX('Control Panel'!$I:$I,MATCH('Index Volume'!$A610+1,'Control Panel'!$A:$A,1)),0)</f>
        <v>0</v>
      </c>
      <c r="J610" s="37">
        <f>IFERROR(INDEX(EOS!$F:$F,MATCH($A610,EOS!$A:$A,0))*INDEX('Control Panel'!$J:$J,MATCH('Index Volume'!$A610+1,'Control Panel'!$A:$A,1)),0)</f>
        <v>0</v>
      </c>
      <c r="K610" s="37">
        <f>IFERROR(INDEX(DASH!$F:$F,MATCH($A610,DASH!$A:$A,0))*INDEX('Control Panel'!$K:$K,MATCH('Index Volume'!$A610+1,'Control Panel'!$A:$A,1)),0)</f>
        <v>0</v>
      </c>
      <c r="L610" s="37">
        <f>IFERROR(INDEX(XLM!$F:$F,MATCH($A610,XLM!$A:$A,0))*INDEX('Control Panel'!$L:$L,MATCH('Index Volume'!$A610+1,'Control Panel'!$A:$A,1)),0)</f>
        <v>0</v>
      </c>
      <c r="M610" s="39">
        <f t="shared" si="227"/>
        <v>0</v>
      </c>
      <c r="N610" s="1" t="b">
        <f t="shared" si="228"/>
        <v>1</v>
      </c>
      <c r="O610" s="41">
        <f t="shared" si="229"/>
        <v>0</v>
      </c>
      <c r="Q610" s="7">
        <f t="shared" si="230"/>
        <v>0</v>
      </c>
      <c r="R610" s="7">
        <f t="shared" si="231"/>
        <v>0</v>
      </c>
      <c r="S610" s="7">
        <f t="shared" si="232"/>
        <v>0</v>
      </c>
      <c r="T610" s="7">
        <f t="shared" si="233"/>
        <v>0</v>
      </c>
      <c r="U610" s="7">
        <f t="shared" si="234"/>
        <v>0</v>
      </c>
      <c r="V610" s="7">
        <f t="shared" si="235"/>
        <v>0</v>
      </c>
      <c r="W610" s="7">
        <f t="shared" si="236"/>
        <v>0</v>
      </c>
      <c r="X610" s="7">
        <f t="shared" si="237"/>
        <v>0</v>
      </c>
      <c r="Y610" s="7">
        <f t="shared" si="238"/>
        <v>0</v>
      </c>
      <c r="Z610" s="7">
        <f t="shared" si="239"/>
        <v>0</v>
      </c>
      <c r="AA610" s="7">
        <f t="shared" si="240"/>
        <v>0</v>
      </c>
      <c r="AC610" s="7">
        <f t="shared" si="241"/>
        <v>0</v>
      </c>
      <c r="AD610" s="7">
        <f t="shared" si="242"/>
        <v>0</v>
      </c>
      <c r="AE610" s="7">
        <f t="shared" si="243"/>
        <v>0</v>
      </c>
      <c r="AF610" s="7">
        <f t="shared" si="244"/>
        <v>0</v>
      </c>
      <c r="AG610" s="7">
        <f t="shared" si="245"/>
        <v>0</v>
      </c>
      <c r="AH610" s="7">
        <f t="shared" si="246"/>
        <v>0</v>
      </c>
      <c r="AI610" s="7">
        <f t="shared" si="247"/>
        <v>0</v>
      </c>
      <c r="AJ610" s="7">
        <f t="shared" si="248"/>
        <v>0</v>
      </c>
      <c r="AK610" s="7">
        <f t="shared" si="249"/>
        <v>0</v>
      </c>
      <c r="AL610" s="7">
        <f t="shared" si="250"/>
        <v>0</v>
      </c>
      <c r="AM610" s="7">
        <f t="shared" si="251"/>
        <v>0</v>
      </c>
    </row>
    <row r="611" spans="1:39" hidden="1" x14ac:dyDescent="0.75">
      <c r="A611" s="4">
        <v>42249</v>
      </c>
      <c r="B611" s="37">
        <f>IFERROR(INDEX(BTC!$F:$F,MATCH($A611,BTC!$A:$A,0))*INDEX('Control Panel'!$B:$B,MATCH('Index Volume'!$A611+1,'Control Panel'!$A:$A,1)),0)</f>
        <v>0</v>
      </c>
      <c r="C611" s="37">
        <f>IFERROR(INDEX(XRP!$F:$F,MATCH($A611,XRP!$A:$A,0))*INDEX('Control Panel'!$C:$C,MATCH($A611+1,'Control Panel'!$A:$A,1)),0)</f>
        <v>0</v>
      </c>
      <c r="D611" s="37">
        <f>IFERROR(INDEX(LTC!$F:$F,MATCH($A611,LTC!$A:$A,0))*INDEX('Control Panel'!$D:$D,MATCH($A611+1,'Control Panel'!$A:$A,1)),0)</f>
        <v>0</v>
      </c>
      <c r="E611" s="37">
        <f>IFERROR(INDEX(ETC!$F:$F,MATCH($A611,ETC!$A:$A,0))*INDEX('Control Panel'!$E:$E,MATCH($A611+1,'Control Panel'!$A:$A,1)),0)</f>
        <v>0</v>
      </c>
      <c r="F611" s="37">
        <f>IFERROR(INDEX(ETH!$F:$F,MATCH($A611,ETH!$A:$A,0))*INDEX('Control Panel'!$F:$F,MATCH('Index Volume'!$A611+1,'Control Panel'!$A:$A,1)),0)</f>
        <v>0</v>
      </c>
      <c r="G611" s="37">
        <f>IFERROR(INDEX(BCH!$F:$F,MATCH($A611,BCH!$A:$A,0))*INDEX('Control Panel'!$G:$G,MATCH('Index Volume'!$A611+1,'Control Panel'!$A:$A,1)),0)</f>
        <v>0</v>
      </c>
      <c r="H611" s="37">
        <f>IFERROR(INDEX(XMR!$F:$F,MATCH($A611,XMR!$A:$A,0))*INDEX('Control Panel'!$H:$H,MATCH('Index Volume'!$A611+1,'Control Panel'!$A:$A,1)),0)</f>
        <v>0</v>
      </c>
      <c r="I611" s="37">
        <f>IFERROR(INDEX(ZEC!$F:$F,MATCH($A611,ZEC!$A:$A,0))*INDEX('Control Panel'!$I:$I,MATCH('Index Volume'!$A611+1,'Control Panel'!$A:$A,1)),0)</f>
        <v>0</v>
      </c>
      <c r="J611" s="37">
        <f>IFERROR(INDEX(EOS!$F:$F,MATCH($A611,EOS!$A:$A,0))*INDEX('Control Panel'!$J:$J,MATCH('Index Volume'!$A611+1,'Control Panel'!$A:$A,1)),0)</f>
        <v>0</v>
      </c>
      <c r="K611" s="37">
        <f>IFERROR(INDEX(DASH!$F:$F,MATCH($A611,DASH!$A:$A,0))*INDEX('Control Panel'!$K:$K,MATCH('Index Volume'!$A611+1,'Control Panel'!$A:$A,1)),0)</f>
        <v>0</v>
      </c>
      <c r="L611" s="37">
        <f>IFERROR(INDEX(XLM!$F:$F,MATCH($A611,XLM!$A:$A,0))*INDEX('Control Panel'!$L:$L,MATCH('Index Volume'!$A611+1,'Control Panel'!$A:$A,1)),0)</f>
        <v>0</v>
      </c>
      <c r="M611" s="39">
        <f t="shared" si="227"/>
        <v>0</v>
      </c>
      <c r="N611" s="1" t="b">
        <f t="shared" si="228"/>
        <v>1</v>
      </c>
      <c r="O611" s="41">
        <f t="shared" si="229"/>
        <v>0</v>
      </c>
      <c r="Q611" s="7">
        <f t="shared" si="230"/>
        <v>0</v>
      </c>
      <c r="R611" s="7">
        <f t="shared" si="231"/>
        <v>0</v>
      </c>
      <c r="S611" s="7">
        <f t="shared" si="232"/>
        <v>0</v>
      </c>
      <c r="T611" s="7">
        <f t="shared" si="233"/>
        <v>0</v>
      </c>
      <c r="U611" s="7">
        <f t="shared" si="234"/>
        <v>0</v>
      </c>
      <c r="V611" s="7">
        <f t="shared" si="235"/>
        <v>0</v>
      </c>
      <c r="W611" s="7">
        <f t="shared" si="236"/>
        <v>0</v>
      </c>
      <c r="X611" s="7">
        <f t="shared" si="237"/>
        <v>0</v>
      </c>
      <c r="Y611" s="7">
        <f t="shared" si="238"/>
        <v>0</v>
      </c>
      <c r="Z611" s="7">
        <f t="shared" si="239"/>
        <v>0</v>
      </c>
      <c r="AA611" s="7">
        <f t="shared" si="240"/>
        <v>0</v>
      </c>
      <c r="AC611" s="7">
        <f t="shared" si="241"/>
        <v>0</v>
      </c>
      <c r="AD611" s="7">
        <f t="shared" si="242"/>
        <v>0</v>
      </c>
      <c r="AE611" s="7">
        <f t="shared" si="243"/>
        <v>0</v>
      </c>
      <c r="AF611" s="7">
        <f t="shared" si="244"/>
        <v>0</v>
      </c>
      <c r="AG611" s="7">
        <f t="shared" si="245"/>
        <v>0</v>
      </c>
      <c r="AH611" s="7">
        <f t="shared" si="246"/>
        <v>0</v>
      </c>
      <c r="AI611" s="7">
        <f t="shared" si="247"/>
        <v>0</v>
      </c>
      <c r="AJ611" s="7">
        <f t="shared" si="248"/>
        <v>0</v>
      </c>
      <c r="AK611" s="7">
        <f t="shared" si="249"/>
        <v>0</v>
      </c>
      <c r="AL611" s="7">
        <f t="shared" si="250"/>
        <v>0</v>
      </c>
      <c r="AM611" s="7">
        <f t="shared" si="251"/>
        <v>0</v>
      </c>
    </row>
    <row r="612" spans="1:39" hidden="1" x14ac:dyDescent="0.75">
      <c r="A612" s="3">
        <v>42250</v>
      </c>
      <c r="B612" s="37">
        <f>IFERROR(INDEX(BTC!$F:$F,MATCH($A612,BTC!$A:$A,0))*INDEX('Control Panel'!$B:$B,MATCH('Index Volume'!$A612+1,'Control Panel'!$A:$A,1)),0)</f>
        <v>0</v>
      </c>
      <c r="C612" s="37">
        <f>IFERROR(INDEX(XRP!$F:$F,MATCH($A612,XRP!$A:$A,0))*INDEX('Control Panel'!$C:$C,MATCH($A612+1,'Control Panel'!$A:$A,1)),0)</f>
        <v>0</v>
      </c>
      <c r="D612" s="37">
        <f>IFERROR(INDEX(LTC!$F:$F,MATCH($A612,LTC!$A:$A,0))*INDEX('Control Panel'!$D:$D,MATCH($A612+1,'Control Panel'!$A:$A,1)),0)</f>
        <v>0</v>
      </c>
      <c r="E612" s="37">
        <f>IFERROR(INDEX(ETC!$F:$F,MATCH($A612,ETC!$A:$A,0))*INDEX('Control Panel'!$E:$E,MATCH($A612+1,'Control Panel'!$A:$A,1)),0)</f>
        <v>0</v>
      </c>
      <c r="F612" s="37">
        <f>IFERROR(INDEX(ETH!$F:$F,MATCH($A612,ETH!$A:$A,0))*INDEX('Control Panel'!$F:$F,MATCH('Index Volume'!$A612+1,'Control Panel'!$A:$A,1)),0)</f>
        <v>0</v>
      </c>
      <c r="G612" s="37">
        <f>IFERROR(INDEX(BCH!$F:$F,MATCH($A612,BCH!$A:$A,0))*INDEX('Control Panel'!$G:$G,MATCH('Index Volume'!$A612+1,'Control Panel'!$A:$A,1)),0)</f>
        <v>0</v>
      </c>
      <c r="H612" s="37">
        <f>IFERROR(INDEX(XMR!$F:$F,MATCH($A612,XMR!$A:$A,0))*INDEX('Control Panel'!$H:$H,MATCH('Index Volume'!$A612+1,'Control Panel'!$A:$A,1)),0)</f>
        <v>0</v>
      </c>
      <c r="I612" s="37">
        <f>IFERROR(INDEX(ZEC!$F:$F,MATCH($A612,ZEC!$A:$A,0))*INDEX('Control Panel'!$I:$I,MATCH('Index Volume'!$A612+1,'Control Panel'!$A:$A,1)),0)</f>
        <v>0</v>
      </c>
      <c r="J612" s="37">
        <f>IFERROR(INDEX(EOS!$F:$F,MATCH($A612,EOS!$A:$A,0))*INDEX('Control Panel'!$J:$J,MATCH('Index Volume'!$A612+1,'Control Panel'!$A:$A,1)),0)</f>
        <v>0</v>
      </c>
      <c r="K612" s="37">
        <f>IFERROR(INDEX(DASH!$F:$F,MATCH($A612,DASH!$A:$A,0))*INDEX('Control Panel'!$K:$K,MATCH('Index Volume'!$A612+1,'Control Panel'!$A:$A,1)),0)</f>
        <v>0</v>
      </c>
      <c r="L612" s="37">
        <f>IFERROR(INDEX(XLM!$F:$F,MATCH($A612,XLM!$A:$A,0))*INDEX('Control Panel'!$L:$L,MATCH('Index Volume'!$A612+1,'Control Panel'!$A:$A,1)),0)</f>
        <v>0</v>
      </c>
      <c r="M612" s="39">
        <f t="shared" si="227"/>
        <v>0</v>
      </c>
      <c r="N612" s="1" t="b">
        <f t="shared" si="228"/>
        <v>1</v>
      </c>
      <c r="O612" s="41">
        <f t="shared" si="229"/>
        <v>0</v>
      </c>
      <c r="Q612" s="7">
        <f t="shared" si="230"/>
        <v>0</v>
      </c>
      <c r="R612" s="7">
        <f t="shared" si="231"/>
        <v>0</v>
      </c>
      <c r="S612" s="7">
        <f t="shared" si="232"/>
        <v>0</v>
      </c>
      <c r="T612" s="7">
        <f t="shared" si="233"/>
        <v>0</v>
      </c>
      <c r="U612" s="7">
        <f t="shared" si="234"/>
        <v>0</v>
      </c>
      <c r="V612" s="7">
        <f t="shared" si="235"/>
        <v>0</v>
      </c>
      <c r="W612" s="7">
        <f t="shared" si="236"/>
        <v>0</v>
      </c>
      <c r="X612" s="7">
        <f t="shared" si="237"/>
        <v>0</v>
      </c>
      <c r="Y612" s="7">
        <f t="shared" si="238"/>
        <v>0</v>
      </c>
      <c r="Z612" s="7">
        <f t="shared" si="239"/>
        <v>0</v>
      </c>
      <c r="AA612" s="7">
        <f t="shared" si="240"/>
        <v>0</v>
      </c>
      <c r="AC612" s="7">
        <f t="shared" si="241"/>
        <v>0</v>
      </c>
      <c r="AD612" s="7">
        <f t="shared" si="242"/>
        <v>0</v>
      </c>
      <c r="AE612" s="7">
        <f t="shared" si="243"/>
        <v>0</v>
      </c>
      <c r="AF612" s="7">
        <f t="shared" si="244"/>
        <v>0</v>
      </c>
      <c r="AG612" s="7">
        <f t="shared" si="245"/>
        <v>0</v>
      </c>
      <c r="AH612" s="7">
        <f t="shared" si="246"/>
        <v>0</v>
      </c>
      <c r="AI612" s="7">
        <f t="shared" si="247"/>
        <v>0</v>
      </c>
      <c r="AJ612" s="7">
        <f t="shared" si="248"/>
        <v>0</v>
      </c>
      <c r="AK612" s="7">
        <f t="shared" si="249"/>
        <v>0</v>
      </c>
      <c r="AL612" s="7">
        <f t="shared" si="250"/>
        <v>0</v>
      </c>
      <c r="AM612" s="7">
        <f t="shared" si="251"/>
        <v>0</v>
      </c>
    </row>
    <row r="613" spans="1:39" hidden="1" x14ac:dyDescent="0.75">
      <c r="A613" s="4">
        <v>42251</v>
      </c>
      <c r="B613" s="37">
        <f>IFERROR(INDEX(BTC!$F:$F,MATCH($A613,BTC!$A:$A,0))*INDEX('Control Panel'!$B:$B,MATCH('Index Volume'!$A613+1,'Control Panel'!$A:$A,1)),0)</f>
        <v>0</v>
      </c>
      <c r="C613" s="37">
        <f>IFERROR(INDEX(XRP!$F:$F,MATCH($A613,XRP!$A:$A,0))*INDEX('Control Panel'!$C:$C,MATCH($A613+1,'Control Panel'!$A:$A,1)),0)</f>
        <v>0</v>
      </c>
      <c r="D613" s="37">
        <f>IFERROR(INDEX(LTC!$F:$F,MATCH($A613,LTC!$A:$A,0))*INDEX('Control Panel'!$D:$D,MATCH($A613+1,'Control Panel'!$A:$A,1)),0)</f>
        <v>0</v>
      </c>
      <c r="E613" s="37">
        <f>IFERROR(INDEX(ETC!$F:$F,MATCH($A613,ETC!$A:$A,0))*INDEX('Control Panel'!$E:$E,MATCH($A613+1,'Control Panel'!$A:$A,1)),0)</f>
        <v>0</v>
      </c>
      <c r="F613" s="37">
        <f>IFERROR(INDEX(ETH!$F:$F,MATCH($A613,ETH!$A:$A,0))*INDEX('Control Panel'!$F:$F,MATCH('Index Volume'!$A613+1,'Control Panel'!$A:$A,1)),0)</f>
        <v>0</v>
      </c>
      <c r="G613" s="37">
        <f>IFERROR(INDEX(BCH!$F:$F,MATCH($A613,BCH!$A:$A,0))*INDEX('Control Panel'!$G:$G,MATCH('Index Volume'!$A613+1,'Control Panel'!$A:$A,1)),0)</f>
        <v>0</v>
      </c>
      <c r="H613" s="37">
        <f>IFERROR(INDEX(XMR!$F:$F,MATCH($A613,XMR!$A:$A,0))*INDEX('Control Panel'!$H:$H,MATCH('Index Volume'!$A613+1,'Control Panel'!$A:$A,1)),0)</f>
        <v>0</v>
      </c>
      <c r="I613" s="37">
        <f>IFERROR(INDEX(ZEC!$F:$F,MATCH($A613,ZEC!$A:$A,0))*INDEX('Control Panel'!$I:$I,MATCH('Index Volume'!$A613+1,'Control Panel'!$A:$A,1)),0)</f>
        <v>0</v>
      </c>
      <c r="J613" s="37">
        <f>IFERROR(INDEX(EOS!$F:$F,MATCH($A613,EOS!$A:$A,0))*INDEX('Control Panel'!$J:$J,MATCH('Index Volume'!$A613+1,'Control Panel'!$A:$A,1)),0)</f>
        <v>0</v>
      </c>
      <c r="K613" s="37">
        <f>IFERROR(INDEX(DASH!$F:$F,MATCH($A613,DASH!$A:$A,0))*INDEX('Control Panel'!$K:$K,MATCH('Index Volume'!$A613+1,'Control Panel'!$A:$A,1)),0)</f>
        <v>0</v>
      </c>
      <c r="L613" s="37">
        <f>IFERROR(INDEX(XLM!$F:$F,MATCH($A613,XLM!$A:$A,0))*INDEX('Control Panel'!$L:$L,MATCH('Index Volume'!$A613+1,'Control Panel'!$A:$A,1)),0)</f>
        <v>0</v>
      </c>
      <c r="M613" s="39">
        <f t="shared" si="227"/>
        <v>0</v>
      </c>
      <c r="N613" s="1" t="b">
        <f t="shared" si="228"/>
        <v>1</v>
      </c>
      <c r="O613" s="41">
        <f t="shared" si="229"/>
        <v>0</v>
      </c>
      <c r="Q613" s="7">
        <f t="shared" si="230"/>
        <v>0</v>
      </c>
      <c r="R613" s="7">
        <f t="shared" si="231"/>
        <v>0</v>
      </c>
      <c r="S613" s="7">
        <f t="shared" si="232"/>
        <v>0</v>
      </c>
      <c r="T613" s="7">
        <f t="shared" si="233"/>
        <v>0</v>
      </c>
      <c r="U613" s="7">
        <f t="shared" si="234"/>
        <v>0</v>
      </c>
      <c r="V613" s="7">
        <f t="shared" si="235"/>
        <v>0</v>
      </c>
      <c r="W613" s="7">
        <f t="shared" si="236"/>
        <v>0</v>
      </c>
      <c r="X613" s="7">
        <f t="shared" si="237"/>
        <v>0</v>
      </c>
      <c r="Y613" s="7">
        <f t="shared" si="238"/>
        <v>0</v>
      </c>
      <c r="Z613" s="7">
        <f t="shared" si="239"/>
        <v>0</v>
      </c>
      <c r="AA613" s="7">
        <f t="shared" si="240"/>
        <v>0</v>
      </c>
      <c r="AC613" s="7">
        <f t="shared" si="241"/>
        <v>0</v>
      </c>
      <c r="AD613" s="7">
        <f t="shared" si="242"/>
        <v>0</v>
      </c>
      <c r="AE613" s="7">
        <f t="shared" si="243"/>
        <v>0</v>
      </c>
      <c r="AF613" s="7">
        <f t="shared" si="244"/>
        <v>0</v>
      </c>
      <c r="AG613" s="7">
        <f t="shared" si="245"/>
        <v>0</v>
      </c>
      <c r="AH613" s="7">
        <f t="shared" si="246"/>
        <v>0</v>
      </c>
      <c r="AI613" s="7">
        <f t="shared" si="247"/>
        <v>0</v>
      </c>
      <c r="AJ613" s="7">
        <f t="shared" si="248"/>
        <v>0</v>
      </c>
      <c r="AK613" s="7">
        <f t="shared" si="249"/>
        <v>0</v>
      </c>
      <c r="AL613" s="7">
        <f t="shared" si="250"/>
        <v>0</v>
      </c>
      <c r="AM613" s="7">
        <f t="shared" si="251"/>
        <v>0</v>
      </c>
    </row>
    <row r="614" spans="1:39" hidden="1" x14ac:dyDescent="0.75">
      <c r="A614" s="3">
        <v>42252</v>
      </c>
      <c r="B614" s="37">
        <f>IFERROR(INDEX(BTC!$F:$F,MATCH($A614,BTC!$A:$A,0))*INDEX('Control Panel'!$B:$B,MATCH('Index Volume'!$A614+1,'Control Panel'!$A:$A,1)),0)</f>
        <v>0</v>
      </c>
      <c r="C614" s="37">
        <f>IFERROR(INDEX(XRP!$F:$F,MATCH($A614,XRP!$A:$A,0))*INDEX('Control Panel'!$C:$C,MATCH($A614+1,'Control Panel'!$A:$A,1)),0)</f>
        <v>0</v>
      </c>
      <c r="D614" s="37">
        <f>IFERROR(INDEX(LTC!$F:$F,MATCH($A614,LTC!$A:$A,0))*INDEX('Control Panel'!$D:$D,MATCH($A614+1,'Control Panel'!$A:$A,1)),0)</f>
        <v>0</v>
      </c>
      <c r="E614" s="37">
        <f>IFERROR(INDEX(ETC!$F:$F,MATCH($A614,ETC!$A:$A,0))*INDEX('Control Panel'!$E:$E,MATCH($A614+1,'Control Panel'!$A:$A,1)),0)</f>
        <v>0</v>
      </c>
      <c r="F614" s="37">
        <f>IFERROR(INDEX(ETH!$F:$F,MATCH($A614,ETH!$A:$A,0))*INDEX('Control Panel'!$F:$F,MATCH('Index Volume'!$A614+1,'Control Panel'!$A:$A,1)),0)</f>
        <v>0</v>
      </c>
      <c r="G614" s="37">
        <f>IFERROR(INDEX(BCH!$F:$F,MATCH($A614,BCH!$A:$A,0))*INDEX('Control Panel'!$G:$G,MATCH('Index Volume'!$A614+1,'Control Panel'!$A:$A,1)),0)</f>
        <v>0</v>
      </c>
      <c r="H614" s="37">
        <f>IFERROR(INDEX(XMR!$F:$F,MATCH($A614,XMR!$A:$A,0))*INDEX('Control Panel'!$H:$H,MATCH('Index Volume'!$A614+1,'Control Panel'!$A:$A,1)),0)</f>
        <v>0</v>
      </c>
      <c r="I614" s="37">
        <f>IFERROR(INDEX(ZEC!$F:$F,MATCH($A614,ZEC!$A:$A,0))*INDEX('Control Panel'!$I:$I,MATCH('Index Volume'!$A614+1,'Control Panel'!$A:$A,1)),0)</f>
        <v>0</v>
      </c>
      <c r="J614" s="37">
        <f>IFERROR(INDEX(EOS!$F:$F,MATCH($A614,EOS!$A:$A,0))*INDEX('Control Panel'!$J:$J,MATCH('Index Volume'!$A614+1,'Control Panel'!$A:$A,1)),0)</f>
        <v>0</v>
      </c>
      <c r="K614" s="37">
        <f>IFERROR(INDEX(DASH!$F:$F,MATCH($A614,DASH!$A:$A,0))*INDEX('Control Panel'!$K:$K,MATCH('Index Volume'!$A614+1,'Control Panel'!$A:$A,1)),0)</f>
        <v>0</v>
      </c>
      <c r="L614" s="37">
        <f>IFERROR(INDEX(XLM!$F:$F,MATCH($A614,XLM!$A:$A,0))*INDEX('Control Panel'!$L:$L,MATCH('Index Volume'!$A614+1,'Control Panel'!$A:$A,1)),0)</f>
        <v>0</v>
      </c>
      <c r="M614" s="39">
        <f t="shared" si="227"/>
        <v>0</v>
      </c>
      <c r="N614" s="1" t="b">
        <f t="shared" si="228"/>
        <v>1</v>
      </c>
      <c r="O614" s="41">
        <f t="shared" si="229"/>
        <v>0</v>
      </c>
      <c r="Q614" s="7">
        <f t="shared" si="230"/>
        <v>0</v>
      </c>
      <c r="R614" s="7">
        <f t="shared" si="231"/>
        <v>0</v>
      </c>
      <c r="S614" s="7">
        <f t="shared" si="232"/>
        <v>0</v>
      </c>
      <c r="T614" s="7">
        <f t="shared" si="233"/>
        <v>0</v>
      </c>
      <c r="U614" s="7">
        <f t="shared" si="234"/>
        <v>0</v>
      </c>
      <c r="V614" s="7">
        <f t="shared" si="235"/>
        <v>0</v>
      </c>
      <c r="W614" s="7">
        <f t="shared" si="236"/>
        <v>0</v>
      </c>
      <c r="X614" s="7">
        <f t="shared" si="237"/>
        <v>0</v>
      </c>
      <c r="Y614" s="7">
        <f t="shared" si="238"/>
        <v>0</v>
      </c>
      <c r="Z614" s="7">
        <f t="shared" si="239"/>
        <v>0</v>
      </c>
      <c r="AA614" s="7">
        <f t="shared" si="240"/>
        <v>0</v>
      </c>
      <c r="AC614" s="7">
        <f t="shared" si="241"/>
        <v>0</v>
      </c>
      <c r="AD614" s="7">
        <f t="shared" si="242"/>
        <v>0</v>
      </c>
      <c r="AE614" s="7">
        <f t="shared" si="243"/>
        <v>0</v>
      </c>
      <c r="AF614" s="7">
        <f t="shared" si="244"/>
        <v>0</v>
      </c>
      <c r="AG614" s="7">
        <f t="shared" si="245"/>
        <v>0</v>
      </c>
      <c r="AH614" s="7">
        <f t="shared" si="246"/>
        <v>0</v>
      </c>
      <c r="AI614" s="7">
        <f t="shared" si="247"/>
        <v>0</v>
      </c>
      <c r="AJ614" s="7">
        <f t="shared" si="248"/>
        <v>0</v>
      </c>
      <c r="AK614" s="7">
        <f t="shared" si="249"/>
        <v>0</v>
      </c>
      <c r="AL614" s="7">
        <f t="shared" si="250"/>
        <v>0</v>
      </c>
      <c r="AM614" s="7">
        <f t="shared" si="251"/>
        <v>0</v>
      </c>
    </row>
    <row r="615" spans="1:39" hidden="1" x14ac:dyDescent="0.75">
      <c r="A615" s="4">
        <v>42253</v>
      </c>
      <c r="B615" s="37">
        <f>IFERROR(INDEX(BTC!$F:$F,MATCH($A615,BTC!$A:$A,0))*INDEX('Control Panel'!$B:$B,MATCH('Index Volume'!$A615+1,'Control Panel'!$A:$A,1)),0)</f>
        <v>0</v>
      </c>
      <c r="C615" s="37">
        <f>IFERROR(INDEX(XRP!$F:$F,MATCH($A615,XRP!$A:$A,0))*INDEX('Control Panel'!$C:$C,MATCH($A615+1,'Control Panel'!$A:$A,1)),0)</f>
        <v>0</v>
      </c>
      <c r="D615" s="37">
        <f>IFERROR(INDEX(LTC!$F:$F,MATCH($A615,LTC!$A:$A,0))*INDEX('Control Panel'!$D:$D,MATCH($A615+1,'Control Panel'!$A:$A,1)),0)</f>
        <v>0</v>
      </c>
      <c r="E615" s="37">
        <f>IFERROR(INDEX(ETC!$F:$F,MATCH($A615,ETC!$A:$A,0))*INDEX('Control Panel'!$E:$E,MATCH($A615+1,'Control Panel'!$A:$A,1)),0)</f>
        <v>0</v>
      </c>
      <c r="F615" s="37">
        <f>IFERROR(INDEX(ETH!$F:$F,MATCH($A615,ETH!$A:$A,0))*INDEX('Control Panel'!$F:$F,MATCH('Index Volume'!$A615+1,'Control Panel'!$A:$A,1)),0)</f>
        <v>0</v>
      </c>
      <c r="G615" s="37">
        <f>IFERROR(INDEX(BCH!$F:$F,MATCH($A615,BCH!$A:$A,0))*INDEX('Control Panel'!$G:$G,MATCH('Index Volume'!$A615+1,'Control Panel'!$A:$A,1)),0)</f>
        <v>0</v>
      </c>
      <c r="H615" s="37">
        <f>IFERROR(INDEX(XMR!$F:$F,MATCH($A615,XMR!$A:$A,0))*INDEX('Control Panel'!$H:$H,MATCH('Index Volume'!$A615+1,'Control Panel'!$A:$A,1)),0)</f>
        <v>0</v>
      </c>
      <c r="I615" s="37">
        <f>IFERROR(INDEX(ZEC!$F:$F,MATCH($A615,ZEC!$A:$A,0))*INDEX('Control Panel'!$I:$I,MATCH('Index Volume'!$A615+1,'Control Panel'!$A:$A,1)),0)</f>
        <v>0</v>
      </c>
      <c r="J615" s="37">
        <f>IFERROR(INDEX(EOS!$F:$F,MATCH($A615,EOS!$A:$A,0))*INDEX('Control Panel'!$J:$J,MATCH('Index Volume'!$A615+1,'Control Panel'!$A:$A,1)),0)</f>
        <v>0</v>
      </c>
      <c r="K615" s="37">
        <f>IFERROR(INDEX(DASH!$F:$F,MATCH($A615,DASH!$A:$A,0))*INDEX('Control Panel'!$K:$K,MATCH('Index Volume'!$A615+1,'Control Panel'!$A:$A,1)),0)</f>
        <v>0</v>
      </c>
      <c r="L615" s="37">
        <f>IFERROR(INDEX(XLM!$F:$F,MATCH($A615,XLM!$A:$A,0))*INDEX('Control Panel'!$L:$L,MATCH('Index Volume'!$A615+1,'Control Panel'!$A:$A,1)),0)</f>
        <v>0</v>
      </c>
      <c r="M615" s="39">
        <f t="shared" si="227"/>
        <v>0</v>
      </c>
      <c r="N615" s="1" t="b">
        <f t="shared" si="228"/>
        <v>1</v>
      </c>
      <c r="O615" s="41">
        <f t="shared" si="229"/>
        <v>0</v>
      </c>
      <c r="Q615" s="7">
        <f t="shared" si="230"/>
        <v>0</v>
      </c>
      <c r="R615" s="7">
        <f t="shared" si="231"/>
        <v>0</v>
      </c>
      <c r="S615" s="7">
        <f t="shared" si="232"/>
        <v>0</v>
      </c>
      <c r="T615" s="7">
        <f t="shared" si="233"/>
        <v>0</v>
      </c>
      <c r="U615" s="7">
        <f t="shared" si="234"/>
        <v>0</v>
      </c>
      <c r="V615" s="7">
        <f t="shared" si="235"/>
        <v>0</v>
      </c>
      <c r="W615" s="7">
        <f t="shared" si="236"/>
        <v>0</v>
      </c>
      <c r="X615" s="7">
        <f t="shared" si="237"/>
        <v>0</v>
      </c>
      <c r="Y615" s="7">
        <f t="shared" si="238"/>
        <v>0</v>
      </c>
      <c r="Z615" s="7">
        <f t="shared" si="239"/>
        <v>0</v>
      </c>
      <c r="AA615" s="7">
        <f t="shared" si="240"/>
        <v>0</v>
      </c>
      <c r="AC615" s="7">
        <f t="shared" si="241"/>
        <v>0</v>
      </c>
      <c r="AD615" s="7">
        <f t="shared" si="242"/>
        <v>0</v>
      </c>
      <c r="AE615" s="7">
        <f t="shared" si="243"/>
        <v>0</v>
      </c>
      <c r="AF615" s="7">
        <f t="shared" si="244"/>
        <v>0</v>
      </c>
      <c r="AG615" s="7">
        <f t="shared" si="245"/>
        <v>0</v>
      </c>
      <c r="AH615" s="7">
        <f t="shared" si="246"/>
        <v>0</v>
      </c>
      <c r="AI615" s="7">
        <f t="shared" si="247"/>
        <v>0</v>
      </c>
      <c r="AJ615" s="7">
        <f t="shared" si="248"/>
        <v>0</v>
      </c>
      <c r="AK615" s="7">
        <f t="shared" si="249"/>
        <v>0</v>
      </c>
      <c r="AL615" s="7">
        <f t="shared" si="250"/>
        <v>0</v>
      </c>
      <c r="AM615" s="7">
        <f t="shared" si="251"/>
        <v>0</v>
      </c>
    </row>
    <row r="616" spans="1:39" hidden="1" x14ac:dyDescent="0.75">
      <c r="A616" s="3">
        <v>42254</v>
      </c>
      <c r="B616" s="37">
        <f>IFERROR(INDEX(BTC!$F:$F,MATCH($A616,BTC!$A:$A,0))*INDEX('Control Panel'!$B:$B,MATCH('Index Volume'!$A616+1,'Control Panel'!$A:$A,1)),0)</f>
        <v>0</v>
      </c>
      <c r="C616" s="37">
        <f>IFERROR(INDEX(XRP!$F:$F,MATCH($A616,XRP!$A:$A,0))*INDEX('Control Panel'!$C:$C,MATCH($A616+1,'Control Panel'!$A:$A,1)),0)</f>
        <v>0</v>
      </c>
      <c r="D616" s="37">
        <f>IFERROR(INDEX(LTC!$F:$F,MATCH($A616,LTC!$A:$A,0))*INDEX('Control Panel'!$D:$D,MATCH($A616+1,'Control Panel'!$A:$A,1)),0)</f>
        <v>0</v>
      </c>
      <c r="E616" s="37">
        <f>IFERROR(INDEX(ETC!$F:$F,MATCH($A616,ETC!$A:$A,0))*INDEX('Control Panel'!$E:$E,MATCH($A616+1,'Control Panel'!$A:$A,1)),0)</f>
        <v>0</v>
      </c>
      <c r="F616" s="37">
        <f>IFERROR(INDEX(ETH!$F:$F,MATCH($A616,ETH!$A:$A,0))*INDEX('Control Panel'!$F:$F,MATCH('Index Volume'!$A616+1,'Control Panel'!$A:$A,1)),0)</f>
        <v>0</v>
      </c>
      <c r="G616" s="37">
        <f>IFERROR(INDEX(BCH!$F:$F,MATCH($A616,BCH!$A:$A,0))*INDEX('Control Panel'!$G:$G,MATCH('Index Volume'!$A616+1,'Control Panel'!$A:$A,1)),0)</f>
        <v>0</v>
      </c>
      <c r="H616" s="37">
        <f>IFERROR(INDEX(XMR!$F:$F,MATCH($A616,XMR!$A:$A,0))*INDEX('Control Panel'!$H:$H,MATCH('Index Volume'!$A616+1,'Control Panel'!$A:$A,1)),0)</f>
        <v>0</v>
      </c>
      <c r="I616" s="37">
        <f>IFERROR(INDEX(ZEC!$F:$F,MATCH($A616,ZEC!$A:$A,0))*INDEX('Control Panel'!$I:$I,MATCH('Index Volume'!$A616+1,'Control Panel'!$A:$A,1)),0)</f>
        <v>0</v>
      </c>
      <c r="J616" s="37">
        <f>IFERROR(INDEX(EOS!$F:$F,MATCH($A616,EOS!$A:$A,0))*INDEX('Control Panel'!$J:$J,MATCH('Index Volume'!$A616+1,'Control Panel'!$A:$A,1)),0)</f>
        <v>0</v>
      </c>
      <c r="K616" s="37">
        <f>IFERROR(INDEX(DASH!$F:$F,MATCH($A616,DASH!$A:$A,0))*INDEX('Control Panel'!$K:$K,MATCH('Index Volume'!$A616+1,'Control Panel'!$A:$A,1)),0)</f>
        <v>0</v>
      </c>
      <c r="L616" s="37">
        <f>IFERROR(INDEX(XLM!$F:$F,MATCH($A616,XLM!$A:$A,0))*INDEX('Control Panel'!$L:$L,MATCH('Index Volume'!$A616+1,'Control Panel'!$A:$A,1)),0)</f>
        <v>0</v>
      </c>
      <c r="M616" s="39">
        <f t="shared" si="227"/>
        <v>0</v>
      </c>
      <c r="N616" s="1" t="b">
        <f t="shared" si="228"/>
        <v>1</v>
      </c>
      <c r="O616" s="41">
        <f t="shared" si="229"/>
        <v>0</v>
      </c>
      <c r="Q616" s="7">
        <f t="shared" si="230"/>
        <v>0</v>
      </c>
      <c r="R616" s="7">
        <f t="shared" si="231"/>
        <v>0</v>
      </c>
      <c r="S616" s="7">
        <f t="shared" si="232"/>
        <v>0</v>
      </c>
      <c r="T616" s="7">
        <f t="shared" si="233"/>
        <v>0</v>
      </c>
      <c r="U616" s="7">
        <f t="shared" si="234"/>
        <v>0</v>
      </c>
      <c r="V616" s="7">
        <f t="shared" si="235"/>
        <v>0</v>
      </c>
      <c r="W616" s="7">
        <f t="shared" si="236"/>
        <v>0</v>
      </c>
      <c r="X616" s="7">
        <f t="shared" si="237"/>
        <v>0</v>
      </c>
      <c r="Y616" s="7">
        <f t="shared" si="238"/>
        <v>0</v>
      </c>
      <c r="Z616" s="7">
        <f t="shared" si="239"/>
        <v>0</v>
      </c>
      <c r="AA616" s="7">
        <f t="shared" si="240"/>
        <v>0</v>
      </c>
      <c r="AC616" s="7">
        <f t="shared" si="241"/>
        <v>0</v>
      </c>
      <c r="AD616" s="7">
        <f t="shared" si="242"/>
        <v>0</v>
      </c>
      <c r="AE616" s="7">
        <f t="shared" si="243"/>
        <v>0</v>
      </c>
      <c r="AF616" s="7">
        <f t="shared" si="244"/>
        <v>0</v>
      </c>
      <c r="AG616" s="7">
        <f t="shared" si="245"/>
        <v>0</v>
      </c>
      <c r="AH616" s="7">
        <f t="shared" si="246"/>
        <v>0</v>
      </c>
      <c r="AI616" s="7">
        <f t="shared" si="247"/>
        <v>0</v>
      </c>
      <c r="AJ616" s="7">
        <f t="shared" si="248"/>
        <v>0</v>
      </c>
      <c r="AK616" s="7">
        <f t="shared" si="249"/>
        <v>0</v>
      </c>
      <c r="AL616" s="7">
        <f t="shared" si="250"/>
        <v>0</v>
      </c>
      <c r="AM616" s="7">
        <f t="shared" si="251"/>
        <v>0</v>
      </c>
    </row>
    <row r="617" spans="1:39" hidden="1" x14ac:dyDescent="0.75">
      <c r="A617" s="4">
        <v>42255</v>
      </c>
      <c r="B617" s="37">
        <f>IFERROR(INDEX(BTC!$F:$F,MATCH($A617,BTC!$A:$A,0))*INDEX('Control Panel'!$B:$B,MATCH('Index Volume'!$A617+1,'Control Panel'!$A:$A,1)),0)</f>
        <v>0</v>
      </c>
      <c r="C617" s="37">
        <f>IFERROR(INDEX(XRP!$F:$F,MATCH($A617,XRP!$A:$A,0))*INDEX('Control Panel'!$C:$C,MATCH($A617+1,'Control Panel'!$A:$A,1)),0)</f>
        <v>0</v>
      </c>
      <c r="D617" s="37">
        <f>IFERROR(INDEX(LTC!$F:$F,MATCH($A617,LTC!$A:$A,0))*INDEX('Control Panel'!$D:$D,MATCH($A617+1,'Control Panel'!$A:$A,1)),0)</f>
        <v>0</v>
      </c>
      <c r="E617" s="37">
        <f>IFERROR(INDEX(ETC!$F:$F,MATCH($A617,ETC!$A:$A,0))*INDEX('Control Panel'!$E:$E,MATCH($A617+1,'Control Panel'!$A:$A,1)),0)</f>
        <v>0</v>
      </c>
      <c r="F617" s="37">
        <f>IFERROR(INDEX(ETH!$F:$F,MATCH($A617,ETH!$A:$A,0))*INDEX('Control Panel'!$F:$F,MATCH('Index Volume'!$A617+1,'Control Panel'!$A:$A,1)),0)</f>
        <v>0</v>
      </c>
      <c r="G617" s="37">
        <f>IFERROR(INDEX(BCH!$F:$F,MATCH($A617,BCH!$A:$A,0))*INDEX('Control Panel'!$G:$G,MATCH('Index Volume'!$A617+1,'Control Panel'!$A:$A,1)),0)</f>
        <v>0</v>
      </c>
      <c r="H617" s="37">
        <f>IFERROR(INDEX(XMR!$F:$F,MATCH($A617,XMR!$A:$A,0))*INDEX('Control Panel'!$H:$H,MATCH('Index Volume'!$A617+1,'Control Panel'!$A:$A,1)),0)</f>
        <v>0</v>
      </c>
      <c r="I617" s="37">
        <f>IFERROR(INDEX(ZEC!$F:$F,MATCH($A617,ZEC!$A:$A,0))*INDEX('Control Panel'!$I:$I,MATCH('Index Volume'!$A617+1,'Control Panel'!$A:$A,1)),0)</f>
        <v>0</v>
      </c>
      <c r="J617" s="37">
        <f>IFERROR(INDEX(EOS!$F:$F,MATCH($A617,EOS!$A:$A,0))*INDEX('Control Panel'!$J:$J,MATCH('Index Volume'!$A617+1,'Control Panel'!$A:$A,1)),0)</f>
        <v>0</v>
      </c>
      <c r="K617" s="37">
        <f>IFERROR(INDEX(DASH!$F:$F,MATCH($A617,DASH!$A:$A,0))*INDEX('Control Panel'!$K:$K,MATCH('Index Volume'!$A617+1,'Control Panel'!$A:$A,1)),0)</f>
        <v>0</v>
      </c>
      <c r="L617" s="37">
        <f>IFERROR(INDEX(XLM!$F:$F,MATCH($A617,XLM!$A:$A,0))*INDEX('Control Panel'!$L:$L,MATCH('Index Volume'!$A617+1,'Control Panel'!$A:$A,1)),0)</f>
        <v>0</v>
      </c>
      <c r="M617" s="39">
        <f t="shared" si="227"/>
        <v>0</v>
      </c>
      <c r="N617" s="1" t="b">
        <f t="shared" si="228"/>
        <v>1</v>
      </c>
      <c r="O617" s="41">
        <f t="shared" si="229"/>
        <v>0</v>
      </c>
      <c r="Q617" s="7">
        <f t="shared" si="230"/>
        <v>0</v>
      </c>
      <c r="R617" s="7">
        <f t="shared" si="231"/>
        <v>0</v>
      </c>
      <c r="S617" s="7">
        <f t="shared" si="232"/>
        <v>0</v>
      </c>
      <c r="T617" s="7">
        <f t="shared" si="233"/>
        <v>0</v>
      </c>
      <c r="U617" s="7">
        <f t="shared" si="234"/>
        <v>0</v>
      </c>
      <c r="V617" s="7">
        <f t="shared" si="235"/>
        <v>0</v>
      </c>
      <c r="W617" s="7">
        <f t="shared" si="236"/>
        <v>0</v>
      </c>
      <c r="X617" s="7">
        <f t="shared" si="237"/>
        <v>0</v>
      </c>
      <c r="Y617" s="7">
        <f t="shared" si="238"/>
        <v>0</v>
      </c>
      <c r="Z617" s="7">
        <f t="shared" si="239"/>
        <v>0</v>
      </c>
      <c r="AA617" s="7">
        <f t="shared" si="240"/>
        <v>0</v>
      </c>
      <c r="AC617" s="7">
        <f t="shared" si="241"/>
        <v>0</v>
      </c>
      <c r="AD617" s="7">
        <f t="shared" si="242"/>
        <v>0</v>
      </c>
      <c r="AE617" s="7">
        <f t="shared" si="243"/>
        <v>0</v>
      </c>
      <c r="AF617" s="7">
        <f t="shared" si="244"/>
        <v>0</v>
      </c>
      <c r="AG617" s="7">
        <f t="shared" si="245"/>
        <v>0</v>
      </c>
      <c r="AH617" s="7">
        <f t="shared" si="246"/>
        <v>0</v>
      </c>
      <c r="AI617" s="7">
        <f t="shared" si="247"/>
        <v>0</v>
      </c>
      <c r="AJ617" s="7">
        <f t="shared" si="248"/>
        <v>0</v>
      </c>
      <c r="AK617" s="7">
        <f t="shared" si="249"/>
        <v>0</v>
      </c>
      <c r="AL617" s="7">
        <f t="shared" si="250"/>
        <v>0</v>
      </c>
      <c r="AM617" s="7">
        <f t="shared" si="251"/>
        <v>0</v>
      </c>
    </row>
    <row r="618" spans="1:39" hidden="1" x14ac:dyDescent="0.75">
      <c r="A618" s="3">
        <v>42256</v>
      </c>
      <c r="B618" s="37">
        <f>IFERROR(INDEX(BTC!$F:$F,MATCH($A618,BTC!$A:$A,0))*INDEX('Control Panel'!$B:$B,MATCH('Index Volume'!$A618+1,'Control Panel'!$A:$A,1)),0)</f>
        <v>0</v>
      </c>
      <c r="C618" s="37">
        <f>IFERROR(INDEX(XRP!$F:$F,MATCH($A618,XRP!$A:$A,0))*INDEX('Control Panel'!$C:$C,MATCH($A618+1,'Control Panel'!$A:$A,1)),0)</f>
        <v>0</v>
      </c>
      <c r="D618" s="37">
        <f>IFERROR(INDEX(LTC!$F:$F,MATCH($A618,LTC!$A:$A,0))*INDEX('Control Panel'!$D:$D,MATCH($A618+1,'Control Panel'!$A:$A,1)),0)</f>
        <v>0</v>
      </c>
      <c r="E618" s="37">
        <f>IFERROR(INDEX(ETC!$F:$F,MATCH($A618,ETC!$A:$A,0))*INDEX('Control Panel'!$E:$E,MATCH($A618+1,'Control Panel'!$A:$A,1)),0)</f>
        <v>0</v>
      </c>
      <c r="F618" s="37">
        <f>IFERROR(INDEX(ETH!$F:$F,MATCH($A618,ETH!$A:$A,0))*INDEX('Control Panel'!$F:$F,MATCH('Index Volume'!$A618+1,'Control Panel'!$A:$A,1)),0)</f>
        <v>0</v>
      </c>
      <c r="G618" s="37">
        <f>IFERROR(INDEX(BCH!$F:$F,MATCH($A618,BCH!$A:$A,0))*INDEX('Control Panel'!$G:$G,MATCH('Index Volume'!$A618+1,'Control Panel'!$A:$A,1)),0)</f>
        <v>0</v>
      </c>
      <c r="H618" s="37">
        <f>IFERROR(INDEX(XMR!$F:$F,MATCH($A618,XMR!$A:$A,0))*INDEX('Control Panel'!$H:$H,MATCH('Index Volume'!$A618+1,'Control Panel'!$A:$A,1)),0)</f>
        <v>0</v>
      </c>
      <c r="I618" s="37">
        <f>IFERROR(INDEX(ZEC!$F:$F,MATCH($A618,ZEC!$A:$A,0))*INDEX('Control Panel'!$I:$I,MATCH('Index Volume'!$A618+1,'Control Panel'!$A:$A,1)),0)</f>
        <v>0</v>
      </c>
      <c r="J618" s="37">
        <f>IFERROR(INDEX(EOS!$F:$F,MATCH($A618,EOS!$A:$A,0))*INDEX('Control Panel'!$J:$J,MATCH('Index Volume'!$A618+1,'Control Panel'!$A:$A,1)),0)</f>
        <v>0</v>
      </c>
      <c r="K618" s="37">
        <f>IFERROR(INDEX(DASH!$F:$F,MATCH($A618,DASH!$A:$A,0))*INDEX('Control Panel'!$K:$K,MATCH('Index Volume'!$A618+1,'Control Panel'!$A:$A,1)),0)</f>
        <v>0</v>
      </c>
      <c r="L618" s="37">
        <f>IFERROR(INDEX(XLM!$F:$F,MATCH($A618,XLM!$A:$A,0))*INDEX('Control Panel'!$L:$L,MATCH('Index Volume'!$A618+1,'Control Panel'!$A:$A,1)),0)</f>
        <v>0</v>
      </c>
      <c r="M618" s="39">
        <f t="shared" si="227"/>
        <v>0</v>
      </c>
      <c r="N618" s="1" t="b">
        <f t="shared" si="228"/>
        <v>1</v>
      </c>
      <c r="O618" s="41">
        <f t="shared" si="229"/>
        <v>0</v>
      </c>
      <c r="Q618" s="7">
        <f t="shared" si="230"/>
        <v>0</v>
      </c>
      <c r="R618" s="7">
        <f t="shared" si="231"/>
        <v>0</v>
      </c>
      <c r="S618" s="7">
        <f t="shared" si="232"/>
        <v>0</v>
      </c>
      <c r="T618" s="7">
        <f t="shared" si="233"/>
        <v>0</v>
      </c>
      <c r="U618" s="7">
        <f t="shared" si="234"/>
        <v>0</v>
      </c>
      <c r="V618" s="7">
        <f t="shared" si="235"/>
        <v>0</v>
      </c>
      <c r="W618" s="7">
        <f t="shared" si="236"/>
        <v>0</v>
      </c>
      <c r="X618" s="7">
        <f t="shared" si="237"/>
        <v>0</v>
      </c>
      <c r="Y618" s="7">
        <f t="shared" si="238"/>
        <v>0</v>
      </c>
      <c r="Z618" s="7">
        <f t="shared" si="239"/>
        <v>0</v>
      </c>
      <c r="AA618" s="7">
        <f t="shared" si="240"/>
        <v>0</v>
      </c>
      <c r="AC618" s="7">
        <f t="shared" si="241"/>
        <v>0</v>
      </c>
      <c r="AD618" s="7">
        <f t="shared" si="242"/>
        <v>0</v>
      </c>
      <c r="AE618" s="7">
        <f t="shared" si="243"/>
        <v>0</v>
      </c>
      <c r="AF618" s="7">
        <f t="shared" si="244"/>
        <v>0</v>
      </c>
      <c r="AG618" s="7">
        <f t="shared" si="245"/>
        <v>0</v>
      </c>
      <c r="AH618" s="7">
        <f t="shared" si="246"/>
        <v>0</v>
      </c>
      <c r="AI618" s="7">
        <f t="shared" si="247"/>
        <v>0</v>
      </c>
      <c r="AJ618" s="7">
        <f t="shared" si="248"/>
        <v>0</v>
      </c>
      <c r="AK618" s="7">
        <f t="shared" si="249"/>
        <v>0</v>
      </c>
      <c r="AL618" s="7">
        <f t="shared" si="250"/>
        <v>0</v>
      </c>
      <c r="AM618" s="7">
        <f t="shared" si="251"/>
        <v>0</v>
      </c>
    </row>
    <row r="619" spans="1:39" hidden="1" x14ac:dyDescent="0.75">
      <c r="A619" s="4">
        <v>42257</v>
      </c>
      <c r="B619" s="37">
        <f>IFERROR(INDEX(BTC!$F:$F,MATCH($A619,BTC!$A:$A,0))*INDEX('Control Panel'!$B:$B,MATCH('Index Volume'!$A619+1,'Control Panel'!$A:$A,1)),0)</f>
        <v>0</v>
      </c>
      <c r="C619" s="37">
        <f>IFERROR(INDEX(XRP!$F:$F,MATCH($A619,XRP!$A:$A,0))*INDEX('Control Panel'!$C:$C,MATCH($A619+1,'Control Panel'!$A:$A,1)),0)</f>
        <v>0</v>
      </c>
      <c r="D619" s="37">
        <f>IFERROR(INDEX(LTC!$F:$F,MATCH($A619,LTC!$A:$A,0))*INDEX('Control Panel'!$D:$D,MATCH($A619+1,'Control Panel'!$A:$A,1)),0)</f>
        <v>0</v>
      </c>
      <c r="E619" s="37">
        <f>IFERROR(INDEX(ETC!$F:$F,MATCH($A619,ETC!$A:$A,0))*INDEX('Control Panel'!$E:$E,MATCH($A619+1,'Control Panel'!$A:$A,1)),0)</f>
        <v>0</v>
      </c>
      <c r="F619" s="37">
        <f>IFERROR(INDEX(ETH!$F:$F,MATCH($A619,ETH!$A:$A,0))*INDEX('Control Panel'!$F:$F,MATCH('Index Volume'!$A619+1,'Control Panel'!$A:$A,1)),0)</f>
        <v>0</v>
      </c>
      <c r="G619" s="37">
        <f>IFERROR(INDEX(BCH!$F:$F,MATCH($A619,BCH!$A:$A,0))*INDEX('Control Panel'!$G:$G,MATCH('Index Volume'!$A619+1,'Control Panel'!$A:$A,1)),0)</f>
        <v>0</v>
      </c>
      <c r="H619" s="37">
        <f>IFERROR(INDEX(XMR!$F:$F,MATCH($A619,XMR!$A:$A,0))*INDEX('Control Panel'!$H:$H,MATCH('Index Volume'!$A619+1,'Control Panel'!$A:$A,1)),0)</f>
        <v>0</v>
      </c>
      <c r="I619" s="37">
        <f>IFERROR(INDEX(ZEC!$F:$F,MATCH($A619,ZEC!$A:$A,0))*INDEX('Control Panel'!$I:$I,MATCH('Index Volume'!$A619+1,'Control Panel'!$A:$A,1)),0)</f>
        <v>0</v>
      </c>
      <c r="J619" s="37">
        <f>IFERROR(INDEX(EOS!$F:$F,MATCH($A619,EOS!$A:$A,0))*INDEX('Control Panel'!$J:$J,MATCH('Index Volume'!$A619+1,'Control Panel'!$A:$A,1)),0)</f>
        <v>0</v>
      </c>
      <c r="K619" s="37">
        <f>IFERROR(INDEX(DASH!$F:$F,MATCH($A619,DASH!$A:$A,0))*INDEX('Control Panel'!$K:$K,MATCH('Index Volume'!$A619+1,'Control Panel'!$A:$A,1)),0)</f>
        <v>0</v>
      </c>
      <c r="L619" s="37">
        <f>IFERROR(INDEX(XLM!$F:$F,MATCH($A619,XLM!$A:$A,0))*INDEX('Control Panel'!$L:$L,MATCH('Index Volume'!$A619+1,'Control Panel'!$A:$A,1)),0)</f>
        <v>0</v>
      </c>
      <c r="M619" s="39">
        <f t="shared" si="227"/>
        <v>0</v>
      </c>
      <c r="N619" s="1" t="b">
        <f t="shared" si="228"/>
        <v>1</v>
      </c>
      <c r="O619" s="41">
        <f t="shared" si="229"/>
        <v>0</v>
      </c>
      <c r="Q619" s="7">
        <f t="shared" si="230"/>
        <v>0</v>
      </c>
      <c r="R619" s="7">
        <f t="shared" si="231"/>
        <v>0</v>
      </c>
      <c r="S619" s="7">
        <f t="shared" si="232"/>
        <v>0</v>
      </c>
      <c r="T619" s="7">
        <f t="shared" si="233"/>
        <v>0</v>
      </c>
      <c r="U619" s="7">
        <f t="shared" si="234"/>
        <v>0</v>
      </c>
      <c r="V619" s="7">
        <f t="shared" si="235"/>
        <v>0</v>
      </c>
      <c r="W619" s="7">
        <f t="shared" si="236"/>
        <v>0</v>
      </c>
      <c r="X619" s="7">
        <f t="shared" si="237"/>
        <v>0</v>
      </c>
      <c r="Y619" s="7">
        <f t="shared" si="238"/>
        <v>0</v>
      </c>
      <c r="Z619" s="7">
        <f t="shared" si="239"/>
        <v>0</v>
      </c>
      <c r="AA619" s="7">
        <f t="shared" si="240"/>
        <v>0</v>
      </c>
      <c r="AC619" s="7">
        <f t="shared" si="241"/>
        <v>0</v>
      </c>
      <c r="AD619" s="7">
        <f t="shared" si="242"/>
        <v>0</v>
      </c>
      <c r="AE619" s="7">
        <f t="shared" si="243"/>
        <v>0</v>
      </c>
      <c r="AF619" s="7">
        <f t="shared" si="244"/>
        <v>0</v>
      </c>
      <c r="AG619" s="7">
        <f t="shared" si="245"/>
        <v>0</v>
      </c>
      <c r="AH619" s="7">
        <f t="shared" si="246"/>
        <v>0</v>
      </c>
      <c r="AI619" s="7">
        <f t="shared" si="247"/>
        <v>0</v>
      </c>
      <c r="AJ619" s="7">
        <f t="shared" si="248"/>
        <v>0</v>
      </c>
      <c r="AK619" s="7">
        <f t="shared" si="249"/>
        <v>0</v>
      </c>
      <c r="AL619" s="7">
        <f t="shared" si="250"/>
        <v>0</v>
      </c>
      <c r="AM619" s="7">
        <f t="shared" si="251"/>
        <v>0</v>
      </c>
    </row>
    <row r="620" spans="1:39" hidden="1" x14ac:dyDescent="0.75">
      <c r="A620" s="3">
        <v>42258</v>
      </c>
      <c r="B620" s="37">
        <f>IFERROR(INDEX(BTC!$F:$F,MATCH($A620,BTC!$A:$A,0))*INDEX('Control Panel'!$B:$B,MATCH('Index Volume'!$A620+1,'Control Panel'!$A:$A,1)),0)</f>
        <v>0</v>
      </c>
      <c r="C620" s="37">
        <f>IFERROR(INDEX(XRP!$F:$F,MATCH($A620,XRP!$A:$A,0))*INDEX('Control Panel'!$C:$C,MATCH($A620+1,'Control Panel'!$A:$A,1)),0)</f>
        <v>0</v>
      </c>
      <c r="D620" s="37">
        <f>IFERROR(INDEX(LTC!$F:$F,MATCH($A620,LTC!$A:$A,0))*INDEX('Control Panel'!$D:$D,MATCH($A620+1,'Control Panel'!$A:$A,1)),0)</f>
        <v>0</v>
      </c>
      <c r="E620" s="37">
        <f>IFERROR(INDEX(ETC!$F:$F,MATCH($A620,ETC!$A:$A,0))*INDEX('Control Panel'!$E:$E,MATCH($A620+1,'Control Panel'!$A:$A,1)),0)</f>
        <v>0</v>
      </c>
      <c r="F620" s="37">
        <f>IFERROR(INDEX(ETH!$F:$F,MATCH($A620,ETH!$A:$A,0))*INDEX('Control Panel'!$F:$F,MATCH('Index Volume'!$A620+1,'Control Panel'!$A:$A,1)),0)</f>
        <v>0</v>
      </c>
      <c r="G620" s="37">
        <f>IFERROR(INDEX(BCH!$F:$F,MATCH($A620,BCH!$A:$A,0))*INDEX('Control Panel'!$G:$G,MATCH('Index Volume'!$A620+1,'Control Panel'!$A:$A,1)),0)</f>
        <v>0</v>
      </c>
      <c r="H620" s="37">
        <f>IFERROR(INDEX(XMR!$F:$F,MATCH($A620,XMR!$A:$A,0))*INDEX('Control Panel'!$H:$H,MATCH('Index Volume'!$A620+1,'Control Panel'!$A:$A,1)),0)</f>
        <v>0</v>
      </c>
      <c r="I620" s="37">
        <f>IFERROR(INDEX(ZEC!$F:$F,MATCH($A620,ZEC!$A:$A,0))*INDEX('Control Panel'!$I:$I,MATCH('Index Volume'!$A620+1,'Control Panel'!$A:$A,1)),0)</f>
        <v>0</v>
      </c>
      <c r="J620" s="37">
        <f>IFERROR(INDEX(EOS!$F:$F,MATCH($A620,EOS!$A:$A,0))*INDEX('Control Panel'!$J:$J,MATCH('Index Volume'!$A620+1,'Control Panel'!$A:$A,1)),0)</f>
        <v>0</v>
      </c>
      <c r="K620" s="37">
        <f>IFERROR(INDEX(DASH!$F:$F,MATCH($A620,DASH!$A:$A,0))*INDEX('Control Panel'!$K:$K,MATCH('Index Volume'!$A620+1,'Control Panel'!$A:$A,1)),0)</f>
        <v>0</v>
      </c>
      <c r="L620" s="37">
        <f>IFERROR(INDEX(XLM!$F:$F,MATCH($A620,XLM!$A:$A,0))*INDEX('Control Panel'!$L:$L,MATCH('Index Volume'!$A620+1,'Control Panel'!$A:$A,1)),0)</f>
        <v>0</v>
      </c>
      <c r="M620" s="39">
        <f t="shared" si="227"/>
        <v>0</v>
      </c>
      <c r="N620" s="1" t="b">
        <f t="shared" si="228"/>
        <v>1</v>
      </c>
      <c r="O620" s="41">
        <f t="shared" si="229"/>
        <v>0</v>
      </c>
      <c r="Q620" s="7">
        <f t="shared" si="230"/>
        <v>0</v>
      </c>
      <c r="R620" s="7">
        <f t="shared" si="231"/>
        <v>0</v>
      </c>
      <c r="S620" s="7">
        <f t="shared" si="232"/>
        <v>0</v>
      </c>
      <c r="T620" s="7">
        <f t="shared" si="233"/>
        <v>0</v>
      </c>
      <c r="U620" s="7">
        <f t="shared" si="234"/>
        <v>0</v>
      </c>
      <c r="V620" s="7">
        <f t="shared" si="235"/>
        <v>0</v>
      </c>
      <c r="W620" s="7">
        <f t="shared" si="236"/>
        <v>0</v>
      </c>
      <c r="X620" s="7">
        <f t="shared" si="237"/>
        <v>0</v>
      </c>
      <c r="Y620" s="7">
        <f t="shared" si="238"/>
        <v>0</v>
      </c>
      <c r="Z620" s="7">
        <f t="shared" si="239"/>
        <v>0</v>
      </c>
      <c r="AA620" s="7">
        <f t="shared" si="240"/>
        <v>0</v>
      </c>
      <c r="AC620" s="7">
        <f t="shared" si="241"/>
        <v>0</v>
      </c>
      <c r="AD620" s="7">
        <f t="shared" si="242"/>
        <v>0</v>
      </c>
      <c r="AE620" s="7">
        <f t="shared" si="243"/>
        <v>0</v>
      </c>
      <c r="AF620" s="7">
        <f t="shared" si="244"/>
        <v>0</v>
      </c>
      <c r="AG620" s="7">
        <f t="shared" si="245"/>
        <v>0</v>
      </c>
      <c r="AH620" s="7">
        <f t="shared" si="246"/>
        <v>0</v>
      </c>
      <c r="AI620" s="7">
        <f t="shared" si="247"/>
        <v>0</v>
      </c>
      <c r="AJ620" s="7">
        <f t="shared" si="248"/>
        <v>0</v>
      </c>
      <c r="AK620" s="7">
        <f t="shared" si="249"/>
        <v>0</v>
      </c>
      <c r="AL620" s="7">
        <f t="shared" si="250"/>
        <v>0</v>
      </c>
      <c r="AM620" s="7">
        <f t="shared" si="251"/>
        <v>0</v>
      </c>
    </row>
    <row r="621" spans="1:39" hidden="1" x14ac:dyDescent="0.75">
      <c r="A621" s="4">
        <v>42259</v>
      </c>
      <c r="B621" s="37">
        <f>IFERROR(INDEX(BTC!$F:$F,MATCH($A621,BTC!$A:$A,0))*INDEX('Control Panel'!$B:$B,MATCH('Index Volume'!$A621+1,'Control Panel'!$A:$A,1)),0)</f>
        <v>0</v>
      </c>
      <c r="C621" s="37">
        <f>IFERROR(INDEX(XRP!$F:$F,MATCH($A621,XRP!$A:$A,0))*INDEX('Control Panel'!$C:$C,MATCH($A621+1,'Control Panel'!$A:$A,1)),0)</f>
        <v>0</v>
      </c>
      <c r="D621" s="37">
        <f>IFERROR(INDEX(LTC!$F:$F,MATCH($A621,LTC!$A:$A,0))*INDEX('Control Panel'!$D:$D,MATCH($A621+1,'Control Panel'!$A:$A,1)),0)</f>
        <v>0</v>
      </c>
      <c r="E621" s="37">
        <f>IFERROR(INDEX(ETC!$F:$F,MATCH($A621,ETC!$A:$A,0))*INDEX('Control Panel'!$E:$E,MATCH($A621+1,'Control Panel'!$A:$A,1)),0)</f>
        <v>0</v>
      </c>
      <c r="F621" s="37">
        <f>IFERROR(INDEX(ETH!$F:$F,MATCH($A621,ETH!$A:$A,0))*INDEX('Control Panel'!$F:$F,MATCH('Index Volume'!$A621+1,'Control Panel'!$A:$A,1)),0)</f>
        <v>0</v>
      </c>
      <c r="G621" s="37">
        <f>IFERROR(INDEX(BCH!$F:$F,MATCH($A621,BCH!$A:$A,0))*INDEX('Control Panel'!$G:$G,MATCH('Index Volume'!$A621+1,'Control Panel'!$A:$A,1)),0)</f>
        <v>0</v>
      </c>
      <c r="H621" s="37">
        <f>IFERROR(INDEX(XMR!$F:$F,MATCH($A621,XMR!$A:$A,0))*INDEX('Control Panel'!$H:$H,MATCH('Index Volume'!$A621+1,'Control Panel'!$A:$A,1)),0)</f>
        <v>0</v>
      </c>
      <c r="I621" s="37">
        <f>IFERROR(INDEX(ZEC!$F:$F,MATCH($A621,ZEC!$A:$A,0))*INDEX('Control Panel'!$I:$I,MATCH('Index Volume'!$A621+1,'Control Panel'!$A:$A,1)),0)</f>
        <v>0</v>
      </c>
      <c r="J621" s="37">
        <f>IFERROR(INDEX(EOS!$F:$F,MATCH($A621,EOS!$A:$A,0))*INDEX('Control Panel'!$J:$J,MATCH('Index Volume'!$A621+1,'Control Panel'!$A:$A,1)),0)</f>
        <v>0</v>
      </c>
      <c r="K621" s="37">
        <f>IFERROR(INDEX(DASH!$F:$F,MATCH($A621,DASH!$A:$A,0))*INDEX('Control Panel'!$K:$K,MATCH('Index Volume'!$A621+1,'Control Panel'!$A:$A,1)),0)</f>
        <v>0</v>
      </c>
      <c r="L621" s="37">
        <f>IFERROR(INDEX(XLM!$F:$F,MATCH($A621,XLM!$A:$A,0))*INDEX('Control Panel'!$L:$L,MATCH('Index Volume'!$A621+1,'Control Panel'!$A:$A,1)),0)</f>
        <v>0</v>
      </c>
      <c r="M621" s="39">
        <f t="shared" si="227"/>
        <v>0</v>
      </c>
      <c r="N621" s="1" t="b">
        <f t="shared" si="228"/>
        <v>1</v>
      </c>
      <c r="O621" s="41">
        <f t="shared" si="229"/>
        <v>0</v>
      </c>
      <c r="Q621" s="7">
        <f t="shared" si="230"/>
        <v>0</v>
      </c>
      <c r="R621" s="7">
        <f t="shared" si="231"/>
        <v>0</v>
      </c>
      <c r="S621" s="7">
        <f t="shared" si="232"/>
        <v>0</v>
      </c>
      <c r="T621" s="7">
        <f t="shared" si="233"/>
        <v>0</v>
      </c>
      <c r="U621" s="7">
        <f t="shared" si="234"/>
        <v>0</v>
      </c>
      <c r="V621" s="7">
        <f t="shared" si="235"/>
        <v>0</v>
      </c>
      <c r="W621" s="7">
        <f t="shared" si="236"/>
        <v>0</v>
      </c>
      <c r="X621" s="7">
        <f t="shared" si="237"/>
        <v>0</v>
      </c>
      <c r="Y621" s="7">
        <f t="shared" si="238"/>
        <v>0</v>
      </c>
      <c r="Z621" s="7">
        <f t="shared" si="239"/>
        <v>0</v>
      </c>
      <c r="AA621" s="7">
        <f t="shared" si="240"/>
        <v>0</v>
      </c>
      <c r="AC621" s="7">
        <f t="shared" si="241"/>
        <v>0</v>
      </c>
      <c r="AD621" s="7">
        <f t="shared" si="242"/>
        <v>0</v>
      </c>
      <c r="AE621" s="7">
        <f t="shared" si="243"/>
        <v>0</v>
      </c>
      <c r="AF621" s="7">
        <f t="shared" si="244"/>
        <v>0</v>
      </c>
      <c r="AG621" s="7">
        <f t="shared" si="245"/>
        <v>0</v>
      </c>
      <c r="AH621" s="7">
        <f t="shared" si="246"/>
        <v>0</v>
      </c>
      <c r="AI621" s="7">
        <f t="shared" si="247"/>
        <v>0</v>
      </c>
      <c r="AJ621" s="7">
        <f t="shared" si="248"/>
        <v>0</v>
      </c>
      <c r="AK621" s="7">
        <f t="shared" si="249"/>
        <v>0</v>
      </c>
      <c r="AL621" s="7">
        <f t="shared" si="250"/>
        <v>0</v>
      </c>
      <c r="AM621" s="7">
        <f t="shared" si="251"/>
        <v>0</v>
      </c>
    </row>
    <row r="622" spans="1:39" hidden="1" x14ac:dyDescent="0.75">
      <c r="A622" s="3">
        <v>42260</v>
      </c>
      <c r="B622" s="37">
        <f>IFERROR(INDEX(BTC!$F:$F,MATCH($A622,BTC!$A:$A,0))*INDEX('Control Panel'!$B:$B,MATCH('Index Volume'!$A622+1,'Control Panel'!$A:$A,1)),0)</f>
        <v>0</v>
      </c>
      <c r="C622" s="37">
        <f>IFERROR(INDEX(XRP!$F:$F,MATCH($A622,XRP!$A:$A,0))*INDEX('Control Panel'!$C:$C,MATCH($A622+1,'Control Panel'!$A:$A,1)),0)</f>
        <v>0</v>
      </c>
      <c r="D622" s="37">
        <f>IFERROR(INDEX(LTC!$F:$F,MATCH($A622,LTC!$A:$A,0))*INDEX('Control Panel'!$D:$D,MATCH($A622+1,'Control Panel'!$A:$A,1)),0)</f>
        <v>0</v>
      </c>
      <c r="E622" s="37">
        <f>IFERROR(INDEX(ETC!$F:$F,MATCH($A622,ETC!$A:$A,0))*INDEX('Control Panel'!$E:$E,MATCH($A622+1,'Control Panel'!$A:$A,1)),0)</f>
        <v>0</v>
      </c>
      <c r="F622" s="37">
        <f>IFERROR(INDEX(ETH!$F:$F,MATCH($A622,ETH!$A:$A,0))*INDEX('Control Panel'!$F:$F,MATCH('Index Volume'!$A622+1,'Control Panel'!$A:$A,1)),0)</f>
        <v>0</v>
      </c>
      <c r="G622" s="37">
        <f>IFERROR(INDEX(BCH!$F:$F,MATCH($A622,BCH!$A:$A,0))*INDEX('Control Panel'!$G:$G,MATCH('Index Volume'!$A622+1,'Control Panel'!$A:$A,1)),0)</f>
        <v>0</v>
      </c>
      <c r="H622" s="37">
        <f>IFERROR(INDEX(XMR!$F:$F,MATCH($A622,XMR!$A:$A,0))*INDEX('Control Panel'!$H:$H,MATCH('Index Volume'!$A622+1,'Control Panel'!$A:$A,1)),0)</f>
        <v>0</v>
      </c>
      <c r="I622" s="37">
        <f>IFERROR(INDEX(ZEC!$F:$F,MATCH($A622,ZEC!$A:$A,0))*INDEX('Control Panel'!$I:$I,MATCH('Index Volume'!$A622+1,'Control Panel'!$A:$A,1)),0)</f>
        <v>0</v>
      </c>
      <c r="J622" s="37">
        <f>IFERROR(INDEX(EOS!$F:$F,MATCH($A622,EOS!$A:$A,0))*INDEX('Control Panel'!$J:$J,MATCH('Index Volume'!$A622+1,'Control Panel'!$A:$A,1)),0)</f>
        <v>0</v>
      </c>
      <c r="K622" s="37">
        <f>IFERROR(INDEX(DASH!$F:$F,MATCH($A622,DASH!$A:$A,0))*INDEX('Control Panel'!$K:$K,MATCH('Index Volume'!$A622+1,'Control Panel'!$A:$A,1)),0)</f>
        <v>0</v>
      </c>
      <c r="L622" s="37">
        <f>IFERROR(INDEX(XLM!$F:$F,MATCH($A622,XLM!$A:$A,0))*INDEX('Control Panel'!$L:$L,MATCH('Index Volume'!$A622+1,'Control Panel'!$A:$A,1)),0)</f>
        <v>0</v>
      </c>
      <c r="M622" s="39">
        <f t="shared" si="227"/>
        <v>0</v>
      </c>
      <c r="N622" s="1" t="b">
        <f t="shared" si="228"/>
        <v>1</v>
      </c>
      <c r="O622" s="41">
        <f t="shared" si="229"/>
        <v>0</v>
      </c>
      <c r="Q622" s="7">
        <f t="shared" si="230"/>
        <v>0</v>
      </c>
      <c r="R622" s="7">
        <f t="shared" si="231"/>
        <v>0</v>
      </c>
      <c r="S622" s="7">
        <f t="shared" si="232"/>
        <v>0</v>
      </c>
      <c r="T622" s="7">
        <f t="shared" si="233"/>
        <v>0</v>
      </c>
      <c r="U622" s="7">
        <f t="shared" si="234"/>
        <v>0</v>
      </c>
      <c r="V622" s="7">
        <f t="shared" si="235"/>
        <v>0</v>
      </c>
      <c r="W622" s="7">
        <f t="shared" si="236"/>
        <v>0</v>
      </c>
      <c r="X622" s="7">
        <f t="shared" si="237"/>
        <v>0</v>
      </c>
      <c r="Y622" s="7">
        <f t="shared" si="238"/>
        <v>0</v>
      </c>
      <c r="Z622" s="7">
        <f t="shared" si="239"/>
        <v>0</v>
      </c>
      <c r="AA622" s="7">
        <f t="shared" si="240"/>
        <v>0</v>
      </c>
      <c r="AC622" s="7">
        <f t="shared" si="241"/>
        <v>0</v>
      </c>
      <c r="AD622" s="7">
        <f t="shared" si="242"/>
        <v>0</v>
      </c>
      <c r="AE622" s="7">
        <f t="shared" si="243"/>
        <v>0</v>
      </c>
      <c r="AF622" s="7">
        <f t="shared" si="244"/>
        <v>0</v>
      </c>
      <c r="AG622" s="7">
        <f t="shared" si="245"/>
        <v>0</v>
      </c>
      <c r="AH622" s="7">
        <f t="shared" si="246"/>
        <v>0</v>
      </c>
      <c r="AI622" s="7">
        <f t="shared" si="247"/>
        <v>0</v>
      </c>
      <c r="AJ622" s="7">
        <f t="shared" si="248"/>
        <v>0</v>
      </c>
      <c r="AK622" s="7">
        <f t="shared" si="249"/>
        <v>0</v>
      </c>
      <c r="AL622" s="7">
        <f t="shared" si="250"/>
        <v>0</v>
      </c>
      <c r="AM622" s="7">
        <f t="shared" si="251"/>
        <v>0</v>
      </c>
    </row>
    <row r="623" spans="1:39" hidden="1" x14ac:dyDescent="0.75">
      <c r="A623" s="4">
        <v>42261</v>
      </c>
      <c r="B623" s="37">
        <f>IFERROR(INDEX(BTC!$F:$F,MATCH($A623,BTC!$A:$A,0))*INDEX('Control Panel'!$B:$B,MATCH('Index Volume'!$A623+1,'Control Panel'!$A:$A,1)),0)</f>
        <v>0</v>
      </c>
      <c r="C623" s="37">
        <f>IFERROR(INDEX(XRP!$F:$F,MATCH($A623,XRP!$A:$A,0))*INDEX('Control Panel'!$C:$C,MATCH($A623+1,'Control Panel'!$A:$A,1)),0)</f>
        <v>0</v>
      </c>
      <c r="D623" s="37">
        <f>IFERROR(INDEX(LTC!$F:$F,MATCH($A623,LTC!$A:$A,0))*INDEX('Control Panel'!$D:$D,MATCH($A623+1,'Control Panel'!$A:$A,1)),0)</f>
        <v>0</v>
      </c>
      <c r="E623" s="37">
        <f>IFERROR(INDEX(ETC!$F:$F,MATCH($A623,ETC!$A:$A,0))*INDEX('Control Panel'!$E:$E,MATCH($A623+1,'Control Panel'!$A:$A,1)),0)</f>
        <v>0</v>
      </c>
      <c r="F623" s="37">
        <f>IFERROR(INDEX(ETH!$F:$F,MATCH($A623,ETH!$A:$A,0))*INDEX('Control Panel'!$F:$F,MATCH('Index Volume'!$A623+1,'Control Panel'!$A:$A,1)),0)</f>
        <v>0</v>
      </c>
      <c r="G623" s="37">
        <f>IFERROR(INDEX(BCH!$F:$F,MATCH($A623,BCH!$A:$A,0))*INDEX('Control Panel'!$G:$G,MATCH('Index Volume'!$A623+1,'Control Panel'!$A:$A,1)),0)</f>
        <v>0</v>
      </c>
      <c r="H623" s="37">
        <f>IFERROR(INDEX(XMR!$F:$F,MATCH($A623,XMR!$A:$A,0))*INDEX('Control Panel'!$H:$H,MATCH('Index Volume'!$A623+1,'Control Panel'!$A:$A,1)),0)</f>
        <v>0</v>
      </c>
      <c r="I623" s="37">
        <f>IFERROR(INDEX(ZEC!$F:$F,MATCH($A623,ZEC!$A:$A,0))*INDEX('Control Panel'!$I:$I,MATCH('Index Volume'!$A623+1,'Control Panel'!$A:$A,1)),0)</f>
        <v>0</v>
      </c>
      <c r="J623" s="37">
        <f>IFERROR(INDEX(EOS!$F:$F,MATCH($A623,EOS!$A:$A,0))*INDEX('Control Panel'!$J:$J,MATCH('Index Volume'!$A623+1,'Control Panel'!$A:$A,1)),0)</f>
        <v>0</v>
      </c>
      <c r="K623" s="37">
        <f>IFERROR(INDEX(DASH!$F:$F,MATCH($A623,DASH!$A:$A,0))*INDEX('Control Panel'!$K:$K,MATCH('Index Volume'!$A623+1,'Control Panel'!$A:$A,1)),0)</f>
        <v>0</v>
      </c>
      <c r="L623" s="37">
        <f>IFERROR(INDEX(XLM!$F:$F,MATCH($A623,XLM!$A:$A,0))*INDEX('Control Panel'!$L:$L,MATCH('Index Volume'!$A623+1,'Control Panel'!$A:$A,1)),0)</f>
        <v>0</v>
      </c>
      <c r="M623" s="39">
        <f t="shared" si="227"/>
        <v>0</v>
      </c>
      <c r="N623" s="1" t="b">
        <f t="shared" si="228"/>
        <v>1</v>
      </c>
      <c r="O623" s="41">
        <f t="shared" si="229"/>
        <v>0</v>
      </c>
      <c r="Q623" s="7">
        <f t="shared" si="230"/>
        <v>0</v>
      </c>
      <c r="R623" s="7">
        <f t="shared" si="231"/>
        <v>0</v>
      </c>
      <c r="S623" s="7">
        <f t="shared" si="232"/>
        <v>0</v>
      </c>
      <c r="T623" s="7">
        <f t="shared" si="233"/>
        <v>0</v>
      </c>
      <c r="U623" s="7">
        <f t="shared" si="234"/>
        <v>0</v>
      </c>
      <c r="V623" s="7">
        <f t="shared" si="235"/>
        <v>0</v>
      </c>
      <c r="W623" s="7">
        <f t="shared" si="236"/>
        <v>0</v>
      </c>
      <c r="X623" s="7">
        <f t="shared" si="237"/>
        <v>0</v>
      </c>
      <c r="Y623" s="7">
        <f t="shared" si="238"/>
        <v>0</v>
      </c>
      <c r="Z623" s="7">
        <f t="shared" si="239"/>
        <v>0</v>
      </c>
      <c r="AA623" s="7">
        <f t="shared" si="240"/>
        <v>0</v>
      </c>
      <c r="AC623" s="7">
        <f t="shared" si="241"/>
        <v>0</v>
      </c>
      <c r="AD623" s="7">
        <f t="shared" si="242"/>
        <v>0</v>
      </c>
      <c r="AE623" s="7">
        <f t="shared" si="243"/>
        <v>0</v>
      </c>
      <c r="AF623" s="7">
        <f t="shared" si="244"/>
        <v>0</v>
      </c>
      <c r="AG623" s="7">
        <f t="shared" si="245"/>
        <v>0</v>
      </c>
      <c r="AH623" s="7">
        <f t="shared" si="246"/>
        <v>0</v>
      </c>
      <c r="AI623" s="7">
        <f t="shared" si="247"/>
        <v>0</v>
      </c>
      <c r="AJ623" s="7">
        <f t="shared" si="248"/>
        <v>0</v>
      </c>
      <c r="AK623" s="7">
        <f t="shared" si="249"/>
        <v>0</v>
      </c>
      <c r="AL623" s="7">
        <f t="shared" si="250"/>
        <v>0</v>
      </c>
      <c r="AM623" s="7">
        <f t="shared" si="251"/>
        <v>0</v>
      </c>
    </row>
    <row r="624" spans="1:39" hidden="1" x14ac:dyDescent="0.75">
      <c r="A624" s="3">
        <v>42262</v>
      </c>
      <c r="B624" s="37">
        <f>IFERROR(INDEX(BTC!$F:$F,MATCH($A624,BTC!$A:$A,0))*INDEX('Control Panel'!$B:$B,MATCH('Index Volume'!$A624+1,'Control Panel'!$A:$A,1)),0)</f>
        <v>0</v>
      </c>
      <c r="C624" s="37">
        <f>IFERROR(INDEX(XRP!$F:$F,MATCH($A624,XRP!$A:$A,0))*INDEX('Control Panel'!$C:$C,MATCH($A624+1,'Control Panel'!$A:$A,1)),0)</f>
        <v>0</v>
      </c>
      <c r="D624" s="37">
        <f>IFERROR(INDEX(LTC!$F:$F,MATCH($A624,LTC!$A:$A,0))*INDEX('Control Panel'!$D:$D,MATCH($A624+1,'Control Panel'!$A:$A,1)),0)</f>
        <v>0</v>
      </c>
      <c r="E624" s="37">
        <f>IFERROR(INDEX(ETC!$F:$F,MATCH($A624,ETC!$A:$A,0))*INDEX('Control Panel'!$E:$E,MATCH($A624+1,'Control Panel'!$A:$A,1)),0)</f>
        <v>0</v>
      </c>
      <c r="F624" s="37">
        <f>IFERROR(INDEX(ETH!$F:$F,MATCH($A624,ETH!$A:$A,0))*INDEX('Control Panel'!$F:$F,MATCH('Index Volume'!$A624+1,'Control Panel'!$A:$A,1)),0)</f>
        <v>0</v>
      </c>
      <c r="G624" s="37">
        <f>IFERROR(INDEX(BCH!$F:$F,MATCH($A624,BCH!$A:$A,0))*INDEX('Control Panel'!$G:$G,MATCH('Index Volume'!$A624+1,'Control Panel'!$A:$A,1)),0)</f>
        <v>0</v>
      </c>
      <c r="H624" s="37">
        <f>IFERROR(INDEX(XMR!$F:$F,MATCH($A624,XMR!$A:$A,0))*INDEX('Control Panel'!$H:$H,MATCH('Index Volume'!$A624+1,'Control Panel'!$A:$A,1)),0)</f>
        <v>0</v>
      </c>
      <c r="I624" s="37">
        <f>IFERROR(INDEX(ZEC!$F:$F,MATCH($A624,ZEC!$A:$A,0))*INDEX('Control Panel'!$I:$I,MATCH('Index Volume'!$A624+1,'Control Panel'!$A:$A,1)),0)</f>
        <v>0</v>
      </c>
      <c r="J624" s="37">
        <f>IFERROR(INDEX(EOS!$F:$F,MATCH($A624,EOS!$A:$A,0))*INDEX('Control Panel'!$J:$J,MATCH('Index Volume'!$A624+1,'Control Panel'!$A:$A,1)),0)</f>
        <v>0</v>
      </c>
      <c r="K624" s="37">
        <f>IFERROR(INDEX(DASH!$F:$F,MATCH($A624,DASH!$A:$A,0))*INDEX('Control Panel'!$K:$K,MATCH('Index Volume'!$A624+1,'Control Panel'!$A:$A,1)),0)</f>
        <v>0</v>
      </c>
      <c r="L624" s="37">
        <f>IFERROR(INDEX(XLM!$F:$F,MATCH($A624,XLM!$A:$A,0))*INDEX('Control Panel'!$L:$L,MATCH('Index Volume'!$A624+1,'Control Panel'!$A:$A,1)),0)</f>
        <v>0</v>
      </c>
      <c r="M624" s="39">
        <f t="shared" si="227"/>
        <v>0</v>
      </c>
      <c r="N624" s="1" t="b">
        <f t="shared" si="228"/>
        <v>1</v>
      </c>
      <c r="O624" s="41">
        <f t="shared" si="229"/>
        <v>0</v>
      </c>
      <c r="Q624" s="7">
        <f t="shared" si="230"/>
        <v>0</v>
      </c>
      <c r="R624" s="7">
        <f t="shared" si="231"/>
        <v>0</v>
      </c>
      <c r="S624" s="7">
        <f t="shared" si="232"/>
        <v>0</v>
      </c>
      <c r="T624" s="7">
        <f t="shared" si="233"/>
        <v>0</v>
      </c>
      <c r="U624" s="7">
        <f t="shared" si="234"/>
        <v>0</v>
      </c>
      <c r="V624" s="7">
        <f t="shared" si="235"/>
        <v>0</v>
      </c>
      <c r="W624" s="7">
        <f t="shared" si="236"/>
        <v>0</v>
      </c>
      <c r="X624" s="7">
        <f t="shared" si="237"/>
        <v>0</v>
      </c>
      <c r="Y624" s="7">
        <f t="shared" si="238"/>
        <v>0</v>
      </c>
      <c r="Z624" s="7">
        <f t="shared" si="239"/>
        <v>0</v>
      </c>
      <c r="AA624" s="7">
        <f t="shared" si="240"/>
        <v>0</v>
      </c>
      <c r="AC624" s="7">
        <f t="shared" si="241"/>
        <v>0</v>
      </c>
      <c r="AD624" s="7">
        <f t="shared" si="242"/>
        <v>0</v>
      </c>
      <c r="AE624" s="7">
        <f t="shared" si="243"/>
        <v>0</v>
      </c>
      <c r="AF624" s="7">
        <f t="shared" si="244"/>
        <v>0</v>
      </c>
      <c r="AG624" s="7">
        <f t="shared" si="245"/>
        <v>0</v>
      </c>
      <c r="AH624" s="7">
        <f t="shared" si="246"/>
        <v>0</v>
      </c>
      <c r="AI624" s="7">
        <f t="shared" si="247"/>
        <v>0</v>
      </c>
      <c r="AJ624" s="7">
        <f t="shared" si="248"/>
        <v>0</v>
      </c>
      <c r="AK624" s="7">
        <f t="shared" si="249"/>
        <v>0</v>
      </c>
      <c r="AL624" s="7">
        <f t="shared" si="250"/>
        <v>0</v>
      </c>
      <c r="AM624" s="7">
        <f t="shared" si="251"/>
        <v>0</v>
      </c>
    </row>
    <row r="625" spans="1:39" hidden="1" x14ac:dyDescent="0.75">
      <c r="A625" s="4">
        <v>42263</v>
      </c>
      <c r="B625" s="37">
        <f>IFERROR(INDEX(BTC!$F:$F,MATCH($A625,BTC!$A:$A,0))*INDEX('Control Panel'!$B:$B,MATCH('Index Volume'!$A625+1,'Control Panel'!$A:$A,1)),0)</f>
        <v>0</v>
      </c>
      <c r="C625" s="37">
        <f>IFERROR(INDEX(XRP!$F:$F,MATCH($A625,XRP!$A:$A,0))*INDEX('Control Panel'!$C:$C,MATCH($A625+1,'Control Panel'!$A:$A,1)),0)</f>
        <v>0</v>
      </c>
      <c r="D625" s="37">
        <f>IFERROR(INDEX(LTC!$F:$F,MATCH($A625,LTC!$A:$A,0))*INDEX('Control Panel'!$D:$D,MATCH($A625+1,'Control Panel'!$A:$A,1)),0)</f>
        <v>0</v>
      </c>
      <c r="E625" s="37">
        <f>IFERROR(INDEX(ETC!$F:$F,MATCH($A625,ETC!$A:$A,0))*INDEX('Control Panel'!$E:$E,MATCH($A625+1,'Control Panel'!$A:$A,1)),0)</f>
        <v>0</v>
      </c>
      <c r="F625" s="37">
        <f>IFERROR(INDEX(ETH!$F:$F,MATCH($A625,ETH!$A:$A,0))*INDEX('Control Panel'!$F:$F,MATCH('Index Volume'!$A625+1,'Control Panel'!$A:$A,1)),0)</f>
        <v>0</v>
      </c>
      <c r="G625" s="37">
        <f>IFERROR(INDEX(BCH!$F:$F,MATCH($A625,BCH!$A:$A,0))*INDEX('Control Panel'!$G:$G,MATCH('Index Volume'!$A625+1,'Control Panel'!$A:$A,1)),0)</f>
        <v>0</v>
      </c>
      <c r="H625" s="37">
        <f>IFERROR(INDEX(XMR!$F:$F,MATCH($A625,XMR!$A:$A,0))*INDEX('Control Panel'!$H:$H,MATCH('Index Volume'!$A625+1,'Control Panel'!$A:$A,1)),0)</f>
        <v>0</v>
      </c>
      <c r="I625" s="37">
        <f>IFERROR(INDEX(ZEC!$F:$F,MATCH($A625,ZEC!$A:$A,0))*INDEX('Control Panel'!$I:$I,MATCH('Index Volume'!$A625+1,'Control Panel'!$A:$A,1)),0)</f>
        <v>0</v>
      </c>
      <c r="J625" s="37">
        <f>IFERROR(INDEX(EOS!$F:$F,MATCH($A625,EOS!$A:$A,0))*INDEX('Control Panel'!$J:$J,MATCH('Index Volume'!$A625+1,'Control Panel'!$A:$A,1)),0)</f>
        <v>0</v>
      </c>
      <c r="K625" s="37">
        <f>IFERROR(INDEX(DASH!$F:$F,MATCH($A625,DASH!$A:$A,0))*INDEX('Control Panel'!$K:$K,MATCH('Index Volume'!$A625+1,'Control Panel'!$A:$A,1)),0)</f>
        <v>0</v>
      </c>
      <c r="L625" s="37">
        <f>IFERROR(INDEX(XLM!$F:$F,MATCH($A625,XLM!$A:$A,0))*INDEX('Control Panel'!$L:$L,MATCH('Index Volume'!$A625+1,'Control Panel'!$A:$A,1)),0)</f>
        <v>0</v>
      </c>
      <c r="M625" s="39">
        <f t="shared" si="227"/>
        <v>0</v>
      </c>
      <c r="N625" s="1" t="b">
        <f t="shared" si="228"/>
        <v>1</v>
      </c>
      <c r="O625" s="41">
        <f t="shared" si="229"/>
        <v>0</v>
      </c>
      <c r="Q625" s="7">
        <f t="shared" si="230"/>
        <v>0</v>
      </c>
      <c r="R625" s="7">
        <f t="shared" si="231"/>
        <v>0</v>
      </c>
      <c r="S625" s="7">
        <f t="shared" si="232"/>
        <v>0</v>
      </c>
      <c r="T625" s="7">
        <f t="shared" si="233"/>
        <v>0</v>
      </c>
      <c r="U625" s="7">
        <f t="shared" si="234"/>
        <v>0</v>
      </c>
      <c r="V625" s="7">
        <f t="shared" si="235"/>
        <v>0</v>
      </c>
      <c r="W625" s="7">
        <f t="shared" si="236"/>
        <v>0</v>
      </c>
      <c r="X625" s="7">
        <f t="shared" si="237"/>
        <v>0</v>
      </c>
      <c r="Y625" s="7">
        <f t="shared" si="238"/>
        <v>0</v>
      </c>
      <c r="Z625" s="7">
        <f t="shared" si="239"/>
        <v>0</v>
      </c>
      <c r="AA625" s="7">
        <f t="shared" si="240"/>
        <v>0</v>
      </c>
      <c r="AC625" s="7">
        <f t="shared" si="241"/>
        <v>0</v>
      </c>
      <c r="AD625" s="7">
        <f t="shared" si="242"/>
        <v>0</v>
      </c>
      <c r="AE625" s="7">
        <f t="shared" si="243"/>
        <v>0</v>
      </c>
      <c r="AF625" s="7">
        <f t="shared" si="244"/>
        <v>0</v>
      </c>
      <c r="AG625" s="7">
        <f t="shared" si="245"/>
        <v>0</v>
      </c>
      <c r="AH625" s="7">
        <f t="shared" si="246"/>
        <v>0</v>
      </c>
      <c r="AI625" s="7">
        <f t="shared" si="247"/>
        <v>0</v>
      </c>
      <c r="AJ625" s="7">
        <f t="shared" si="248"/>
        <v>0</v>
      </c>
      <c r="AK625" s="7">
        <f t="shared" si="249"/>
        <v>0</v>
      </c>
      <c r="AL625" s="7">
        <f t="shared" si="250"/>
        <v>0</v>
      </c>
      <c r="AM625" s="7">
        <f t="shared" si="251"/>
        <v>0</v>
      </c>
    </row>
    <row r="626" spans="1:39" hidden="1" x14ac:dyDescent="0.75">
      <c r="A626" s="3">
        <v>42264</v>
      </c>
      <c r="B626" s="37">
        <f>IFERROR(INDEX(BTC!$F:$F,MATCH($A626,BTC!$A:$A,0))*INDEX('Control Panel'!$B:$B,MATCH('Index Volume'!$A626+1,'Control Panel'!$A:$A,1)),0)</f>
        <v>0</v>
      </c>
      <c r="C626" s="37">
        <f>IFERROR(INDEX(XRP!$F:$F,MATCH($A626,XRP!$A:$A,0))*INDEX('Control Panel'!$C:$C,MATCH($A626+1,'Control Panel'!$A:$A,1)),0)</f>
        <v>0</v>
      </c>
      <c r="D626" s="37">
        <f>IFERROR(INDEX(LTC!$F:$F,MATCH($A626,LTC!$A:$A,0))*INDEX('Control Panel'!$D:$D,MATCH($A626+1,'Control Panel'!$A:$A,1)),0)</f>
        <v>0</v>
      </c>
      <c r="E626" s="37">
        <f>IFERROR(INDEX(ETC!$F:$F,MATCH($A626,ETC!$A:$A,0))*INDEX('Control Panel'!$E:$E,MATCH($A626+1,'Control Panel'!$A:$A,1)),0)</f>
        <v>0</v>
      </c>
      <c r="F626" s="37">
        <f>IFERROR(INDEX(ETH!$F:$F,MATCH($A626,ETH!$A:$A,0))*INDEX('Control Panel'!$F:$F,MATCH('Index Volume'!$A626+1,'Control Panel'!$A:$A,1)),0)</f>
        <v>0</v>
      </c>
      <c r="G626" s="37">
        <f>IFERROR(INDEX(BCH!$F:$F,MATCH($A626,BCH!$A:$A,0))*INDEX('Control Panel'!$G:$G,MATCH('Index Volume'!$A626+1,'Control Panel'!$A:$A,1)),0)</f>
        <v>0</v>
      </c>
      <c r="H626" s="37">
        <f>IFERROR(INDEX(XMR!$F:$F,MATCH($A626,XMR!$A:$A,0))*INDEX('Control Panel'!$H:$H,MATCH('Index Volume'!$A626+1,'Control Panel'!$A:$A,1)),0)</f>
        <v>0</v>
      </c>
      <c r="I626" s="37">
        <f>IFERROR(INDEX(ZEC!$F:$F,MATCH($A626,ZEC!$A:$A,0))*INDEX('Control Panel'!$I:$I,MATCH('Index Volume'!$A626+1,'Control Panel'!$A:$A,1)),0)</f>
        <v>0</v>
      </c>
      <c r="J626" s="37">
        <f>IFERROR(INDEX(EOS!$F:$F,MATCH($A626,EOS!$A:$A,0))*INDEX('Control Panel'!$J:$J,MATCH('Index Volume'!$A626+1,'Control Panel'!$A:$A,1)),0)</f>
        <v>0</v>
      </c>
      <c r="K626" s="37">
        <f>IFERROR(INDEX(DASH!$F:$F,MATCH($A626,DASH!$A:$A,0))*INDEX('Control Panel'!$K:$K,MATCH('Index Volume'!$A626+1,'Control Panel'!$A:$A,1)),0)</f>
        <v>0</v>
      </c>
      <c r="L626" s="37">
        <f>IFERROR(INDEX(XLM!$F:$F,MATCH($A626,XLM!$A:$A,0))*INDEX('Control Panel'!$L:$L,MATCH('Index Volume'!$A626+1,'Control Panel'!$A:$A,1)),0)</f>
        <v>0</v>
      </c>
      <c r="M626" s="39">
        <f t="shared" si="227"/>
        <v>0</v>
      </c>
      <c r="N626" s="1" t="b">
        <f t="shared" si="228"/>
        <v>1</v>
      </c>
      <c r="O626" s="41">
        <f t="shared" si="229"/>
        <v>0</v>
      </c>
      <c r="Q626" s="7">
        <f t="shared" si="230"/>
        <v>0</v>
      </c>
      <c r="R626" s="7">
        <f t="shared" si="231"/>
        <v>0</v>
      </c>
      <c r="S626" s="7">
        <f t="shared" si="232"/>
        <v>0</v>
      </c>
      <c r="T626" s="7">
        <f t="shared" si="233"/>
        <v>0</v>
      </c>
      <c r="U626" s="7">
        <f t="shared" si="234"/>
        <v>0</v>
      </c>
      <c r="V626" s="7">
        <f t="shared" si="235"/>
        <v>0</v>
      </c>
      <c r="W626" s="7">
        <f t="shared" si="236"/>
        <v>0</v>
      </c>
      <c r="X626" s="7">
        <f t="shared" si="237"/>
        <v>0</v>
      </c>
      <c r="Y626" s="7">
        <f t="shared" si="238"/>
        <v>0</v>
      </c>
      <c r="Z626" s="7">
        <f t="shared" si="239"/>
        <v>0</v>
      </c>
      <c r="AA626" s="7">
        <f t="shared" si="240"/>
        <v>0</v>
      </c>
      <c r="AC626" s="7">
        <f t="shared" si="241"/>
        <v>0</v>
      </c>
      <c r="AD626" s="7">
        <f t="shared" si="242"/>
        <v>0</v>
      </c>
      <c r="AE626" s="7">
        <f t="shared" si="243"/>
        <v>0</v>
      </c>
      <c r="AF626" s="7">
        <f t="shared" si="244"/>
        <v>0</v>
      </c>
      <c r="AG626" s="7">
        <f t="shared" si="245"/>
        <v>0</v>
      </c>
      <c r="AH626" s="7">
        <f t="shared" si="246"/>
        <v>0</v>
      </c>
      <c r="AI626" s="7">
        <f t="shared" si="247"/>
        <v>0</v>
      </c>
      <c r="AJ626" s="7">
        <f t="shared" si="248"/>
        <v>0</v>
      </c>
      <c r="AK626" s="7">
        <f t="shared" si="249"/>
        <v>0</v>
      </c>
      <c r="AL626" s="7">
        <f t="shared" si="250"/>
        <v>0</v>
      </c>
      <c r="AM626" s="7">
        <f t="shared" si="251"/>
        <v>0</v>
      </c>
    </row>
    <row r="627" spans="1:39" hidden="1" x14ac:dyDescent="0.75">
      <c r="A627" s="4">
        <v>42265</v>
      </c>
      <c r="B627" s="37">
        <f>IFERROR(INDEX(BTC!$F:$F,MATCH($A627,BTC!$A:$A,0))*INDEX('Control Panel'!$B:$B,MATCH('Index Volume'!$A627+1,'Control Panel'!$A:$A,1)),0)</f>
        <v>0</v>
      </c>
      <c r="C627" s="37">
        <f>IFERROR(INDEX(XRP!$F:$F,MATCH($A627,XRP!$A:$A,0))*INDEX('Control Panel'!$C:$C,MATCH($A627+1,'Control Panel'!$A:$A,1)),0)</f>
        <v>0</v>
      </c>
      <c r="D627" s="37">
        <f>IFERROR(INDEX(LTC!$F:$F,MATCH($A627,LTC!$A:$A,0))*INDEX('Control Panel'!$D:$D,MATCH($A627+1,'Control Panel'!$A:$A,1)),0)</f>
        <v>0</v>
      </c>
      <c r="E627" s="37">
        <f>IFERROR(INDEX(ETC!$F:$F,MATCH($A627,ETC!$A:$A,0))*INDEX('Control Panel'!$E:$E,MATCH($A627+1,'Control Panel'!$A:$A,1)),0)</f>
        <v>0</v>
      </c>
      <c r="F627" s="37">
        <f>IFERROR(INDEX(ETH!$F:$F,MATCH($A627,ETH!$A:$A,0))*INDEX('Control Panel'!$F:$F,MATCH('Index Volume'!$A627+1,'Control Panel'!$A:$A,1)),0)</f>
        <v>0</v>
      </c>
      <c r="G627" s="37">
        <f>IFERROR(INDEX(BCH!$F:$F,MATCH($A627,BCH!$A:$A,0))*INDEX('Control Panel'!$G:$G,MATCH('Index Volume'!$A627+1,'Control Panel'!$A:$A,1)),0)</f>
        <v>0</v>
      </c>
      <c r="H627" s="37">
        <f>IFERROR(INDEX(XMR!$F:$F,MATCH($A627,XMR!$A:$A,0))*INDEX('Control Panel'!$H:$H,MATCH('Index Volume'!$A627+1,'Control Panel'!$A:$A,1)),0)</f>
        <v>0</v>
      </c>
      <c r="I627" s="37">
        <f>IFERROR(INDEX(ZEC!$F:$F,MATCH($A627,ZEC!$A:$A,0))*INDEX('Control Panel'!$I:$I,MATCH('Index Volume'!$A627+1,'Control Panel'!$A:$A,1)),0)</f>
        <v>0</v>
      </c>
      <c r="J627" s="37">
        <f>IFERROR(INDEX(EOS!$F:$F,MATCH($A627,EOS!$A:$A,0))*INDEX('Control Panel'!$J:$J,MATCH('Index Volume'!$A627+1,'Control Panel'!$A:$A,1)),0)</f>
        <v>0</v>
      </c>
      <c r="K627" s="37">
        <f>IFERROR(INDEX(DASH!$F:$F,MATCH($A627,DASH!$A:$A,0))*INDEX('Control Panel'!$K:$K,MATCH('Index Volume'!$A627+1,'Control Panel'!$A:$A,1)),0)</f>
        <v>0</v>
      </c>
      <c r="L627" s="37">
        <f>IFERROR(INDEX(XLM!$F:$F,MATCH($A627,XLM!$A:$A,0))*INDEX('Control Panel'!$L:$L,MATCH('Index Volume'!$A627+1,'Control Panel'!$A:$A,1)),0)</f>
        <v>0</v>
      </c>
      <c r="M627" s="39">
        <f t="shared" si="227"/>
        <v>0</v>
      </c>
      <c r="N627" s="1" t="b">
        <f t="shared" si="228"/>
        <v>1</v>
      </c>
      <c r="O627" s="41">
        <f t="shared" si="229"/>
        <v>0</v>
      </c>
      <c r="Q627" s="7">
        <f t="shared" si="230"/>
        <v>0</v>
      </c>
      <c r="R627" s="7">
        <f t="shared" si="231"/>
        <v>0</v>
      </c>
      <c r="S627" s="7">
        <f t="shared" si="232"/>
        <v>0</v>
      </c>
      <c r="T627" s="7">
        <f t="shared" si="233"/>
        <v>0</v>
      </c>
      <c r="U627" s="7">
        <f t="shared" si="234"/>
        <v>0</v>
      </c>
      <c r="V627" s="7">
        <f t="shared" si="235"/>
        <v>0</v>
      </c>
      <c r="W627" s="7">
        <f t="shared" si="236"/>
        <v>0</v>
      </c>
      <c r="X627" s="7">
        <f t="shared" si="237"/>
        <v>0</v>
      </c>
      <c r="Y627" s="7">
        <f t="shared" si="238"/>
        <v>0</v>
      </c>
      <c r="Z627" s="7">
        <f t="shared" si="239"/>
        <v>0</v>
      </c>
      <c r="AA627" s="7">
        <f t="shared" si="240"/>
        <v>0</v>
      </c>
      <c r="AC627" s="7">
        <f t="shared" si="241"/>
        <v>0</v>
      </c>
      <c r="AD627" s="7">
        <f t="shared" si="242"/>
        <v>0</v>
      </c>
      <c r="AE627" s="7">
        <f t="shared" si="243"/>
        <v>0</v>
      </c>
      <c r="AF627" s="7">
        <f t="shared" si="244"/>
        <v>0</v>
      </c>
      <c r="AG627" s="7">
        <f t="shared" si="245"/>
        <v>0</v>
      </c>
      <c r="AH627" s="7">
        <f t="shared" si="246"/>
        <v>0</v>
      </c>
      <c r="AI627" s="7">
        <f t="shared" si="247"/>
        <v>0</v>
      </c>
      <c r="AJ627" s="7">
        <f t="shared" si="248"/>
        <v>0</v>
      </c>
      <c r="AK627" s="7">
        <f t="shared" si="249"/>
        <v>0</v>
      </c>
      <c r="AL627" s="7">
        <f t="shared" si="250"/>
        <v>0</v>
      </c>
      <c r="AM627" s="7">
        <f t="shared" si="251"/>
        <v>0</v>
      </c>
    </row>
    <row r="628" spans="1:39" hidden="1" x14ac:dyDescent="0.75">
      <c r="A628" s="3">
        <v>42266</v>
      </c>
      <c r="B628" s="37">
        <f>IFERROR(INDEX(BTC!$F:$F,MATCH($A628,BTC!$A:$A,0))*INDEX('Control Panel'!$B:$B,MATCH('Index Volume'!$A628+1,'Control Panel'!$A:$A,1)),0)</f>
        <v>0</v>
      </c>
      <c r="C628" s="37">
        <f>IFERROR(INDEX(XRP!$F:$F,MATCH($A628,XRP!$A:$A,0))*INDEX('Control Panel'!$C:$C,MATCH($A628+1,'Control Panel'!$A:$A,1)),0)</f>
        <v>0</v>
      </c>
      <c r="D628" s="37">
        <f>IFERROR(INDEX(LTC!$F:$F,MATCH($A628,LTC!$A:$A,0))*INDEX('Control Panel'!$D:$D,MATCH($A628+1,'Control Panel'!$A:$A,1)),0)</f>
        <v>0</v>
      </c>
      <c r="E628" s="37">
        <f>IFERROR(INDEX(ETC!$F:$F,MATCH($A628,ETC!$A:$A,0))*INDEX('Control Panel'!$E:$E,MATCH($A628+1,'Control Panel'!$A:$A,1)),0)</f>
        <v>0</v>
      </c>
      <c r="F628" s="37">
        <f>IFERROR(INDEX(ETH!$F:$F,MATCH($A628,ETH!$A:$A,0))*INDEX('Control Panel'!$F:$F,MATCH('Index Volume'!$A628+1,'Control Panel'!$A:$A,1)),0)</f>
        <v>0</v>
      </c>
      <c r="G628" s="37">
        <f>IFERROR(INDEX(BCH!$F:$F,MATCH($A628,BCH!$A:$A,0))*INDEX('Control Panel'!$G:$G,MATCH('Index Volume'!$A628+1,'Control Panel'!$A:$A,1)),0)</f>
        <v>0</v>
      </c>
      <c r="H628" s="37">
        <f>IFERROR(INDEX(XMR!$F:$F,MATCH($A628,XMR!$A:$A,0))*INDEX('Control Panel'!$H:$H,MATCH('Index Volume'!$A628+1,'Control Panel'!$A:$A,1)),0)</f>
        <v>0</v>
      </c>
      <c r="I628" s="37">
        <f>IFERROR(INDEX(ZEC!$F:$F,MATCH($A628,ZEC!$A:$A,0))*INDEX('Control Panel'!$I:$I,MATCH('Index Volume'!$A628+1,'Control Panel'!$A:$A,1)),0)</f>
        <v>0</v>
      </c>
      <c r="J628" s="37">
        <f>IFERROR(INDEX(EOS!$F:$F,MATCH($A628,EOS!$A:$A,0))*INDEX('Control Panel'!$J:$J,MATCH('Index Volume'!$A628+1,'Control Panel'!$A:$A,1)),0)</f>
        <v>0</v>
      </c>
      <c r="K628" s="37">
        <f>IFERROR(INDEX(DASH!$F:$F,MATCH($A628,DASH!$A:$A,0))*INDEX('Control Panel'!$K:$K,MATCH('Index Volume'!$A628+1,'Control Panel'!$A:$A,1)),0)</f>
        <v>0</v>
      </c>
      <c r="L628" s="37">
        <f>IFERROR(INDEX(XLM!$F:$F,MATCH($A628,XLM!$A:$A,0))*INDEX('Control Panel'!$L:$L,MATCH('Index Volume'!$A628+1,'Control Panel'!$A:$A,1)),0)</f>
        <v>0</v>
      </c>
      <c r="M628" s="39">
        <f t="shared" si="227"/>
        <v>0</v>
      </c>
      <c r="N628" s="1" t="b">
        <f t="shared" si="228"/>
        <v>1</v>
      </c>
      <c r="O628" s="41">
        <f t="shared" si="229"/>
        <v>0</v>
      </c>
      <c r="Q628" s="7">
        <f t="shared" si="230"/>
        <v>0</v>
      </c>
      <c r="R628" s="7">
        <f t="shared" si="231"/>
        <v>0</v>
      </c>
      <c r="S628" s="7">
        <f t="shared" si="232"/>
        <v>0</v>
      </c>
      <c r="T628" s="7">
        <f t="shared" si="233"/>
        <v>0</v>
      </c>
      <c r="U628" s="7">
        <f t="shared" si="234"/>
        <v>0</v>
      </c>
      <c r="V628" s="7">
        <f t="shared" si="235"/>
        <v>0</v>
      </c>
      <c r="W628" s="7">
        <f t="shared" si="236"/>
        <v>0</v>
      </c>
      <c r="X628" s="7">
        <f t="shared" si="237"/>
        <v>0</v>
      </c>
      <c r="Y628" s="7">
        <f t="shared" si="238"/>
        <v>0</v>
      </c>
      <c r="Z628" s="7">
        <f t="shared" si="239"/>
        <v>0</v>
      </c>
      <c r="AA628" s="7">
        <f t="shared" si="240"/>
        <v>0</v>
      </c>
      <c r="AC628" s="7">
        <f t="shared" si="241"/>
        <v>0</v>
      </c>
      <c r="AD628" s="7">
        <f t="shared" si="242"/>
        <v>0</v>
      </c>
      <c r="AE628" s="7">
        <f t="shared" si="243"/>
        <v>0</v>
      </c>
      <c r="AF628" s="7">
        <f t="shared" si="244"/>
        <v>0</v>
      </c>
      <c r="AG628" s="7">
        <f t="shared" si="245"/>
        <v>0</v>
      </c>
      <c r="AH628" s="7">
        <f t="shared" si="246"/>
        <v>0</v>
      </c>
      <c r="AI628" s="7">
        <f t="shared" si="247"/>
        <v>0</v>
      </c>
      <c r="AJ628" s="7">
        <f t="shared" si="248"/>
        <v>0</v>
      </c>
      <c r="AK628" s="7">
        <f t="shared" si="249"/>
        <v>0</v>
      </c>
      <c r="AL628" s="7">
        <f t="shared" si="250"/>
        <v>0</v>
      </c>
      <c r="AM628" s="7">
        <f t="shared" si="251"/>
        <v>0</v>
      </c>
    </row>
    <row r="629" spans="1:39" hidden="1" x14ac:dyDescent="0.75">
      <c r="A629" s="4">
        <v>42267</v>
      </c>
      <c r="B629" s="37">
        <f>IFERROR(INDEX(BTC!$F:$F,MATCH($A629,BTC!$A:$A,0))*INDEX('Control Panel'!$B:$B,MATCH('Index Volume'!$A629+1,'Control Panel'!$A:$A,1)),0)</f>
        <v>0</v>
      </c>
      <c r="C629" s="37">
        <f>IFERROR(INDEX(XRP!$F:$F,MATCH($A629,XRP!$A:$A,0))*INDEX('Control Panel'!$C:$C,MATCH($A629+1,'Control Panel'!$A:$A,1)),0)</f>
        <v>0</v>
      </c>
      <c r="D629" s="37">
        <f>IFERROR(INDEX(LTC!$F:$F,MATCH($A629,LTC!$A:$A,0))*INDEX('Control Panel'!$D:$D,MATCH($A629+1,'Control Panel'!$A:$A,1)),0)</f>
        <v>0</v>
      </c>
      <c r="E629" s="37">
        <f>IFERROR(INDEX(ETC!$F:$F,MATCH($A629,ETC!$A:$A,0))*INDEX('Control Panel'!$E:$E,MATCH($A629+1,'Control Panel'!$A:$A,1)),0)</f>
        <v>0</v>
      </c>
      <c r="F629" s="37">
        <f>IFERROR(INDEX(ETH!$F:$F,MATCH($A629,ETH!$A:$A,0))*INDEX('Control Panel'!$F:$F,MATCH('Index Volume'!$A629+1,'Control Panel'!$A:$A,1)),0)</f>
        <v>0</v>
      </c>
      <c r="G629" s="37">
        <f>IFERROR(INDEX(BCH!$F:$F,MATCH($A629,BCH!$A:$A,0))*INDEX('Control Panel'!$G:$G,MATCH('Index Volume'!$A629+1,'Control Panel'!$A:$A,1)),0)</f>
        <v>0</v>
      </c>
      <c r="H629" s="37">
        <f>IFERROR(INDEX(XMR!$F:$F,MATCH($A629,XMR!$A:$A,0))*INDEX('Control Panel'!$H:$H,MATCH('Index Volume'!$A629+1,'Control Panel'!$A:$A,1)),0)</f>
        <v>0</v>
      </c>
      <c r="I629" s="37">
        <f>IFERROR(INDEX(ZEC!$F:$F,MATCH($A629,ZEC!$A:$A,0))*INDEX('Control Panel'!$I:$I,MATCH('Index Volume'!$A629+1,'Control Panel'!$A:$A,1)),0)</f>
        <v>0</v>
      </c>
      <c r="J629" s="37">
        <f>IFERROR(INDEX(EOS!$F:$F,MATCH($A629,EOS!$A:$A,0))*INDEX('Control Panel'!$J:$J,MATCH('Index Volume'!$A629+1,'Control Panel'!$A:$A,1)),0)</f>
        <v>0</v>
      </c>
      <c r="K629" s="37">
        <f>IFERROR(INDEX(DASH!$F:$F,MATCH($A629,DASH!$A:$A,0))*INDEX('Control Panel'!$K:$K,MATCH('Index Volume'!$A629+1,'Control Panel'!$A:$A,1)),0)</f>
        <v>0</v>
      </c>
      <c r="L629" s="37">
        <f>IFERROR(INDEX(XLM!$F:$F,MATCH($A629,XLM!$A:$A,0))*INDEX('Control Panel'!$L:$L,MATCH('Index Volume'!$A629+1,'Control Panel'!$A:$A,1)),0)</f>
        <v>0</v>
      </c>
      <c r="M629" s="39">
        <f t="shared" si="227"/>
        <v>0</v>
      </c>
      <c r="N629" s="1" t="b">
        <f t="shared" si="228"/>
        <v>1</v>
      </c>
      <c r="O629" s="41">
        <f t="shared" si="229"/>
        <v>0</v>
      </c>
      <c r="Q629" s="7">
        <f t="shared" si="230"/>
        <v>0</v>
      </c>
      <c r="R629" s="7">
        <f t="shared" si="231"/>
        <v>0</v>
      </c>
      <c r="S629" s="7">
        <f t="shared" si="232"/>
        <v>0</v>
      </c>
      <c r="T629" s="7">
        <f t="shared" si="233"/>
        <v>0</v>
      </c>
      <c r="U629" s="7">
        <f t="shared" si="234"/>
        <v>0</v>
      </c>
      <c r="V629" s="7">
        <f t="shared" si="235"/>
        <v>0</v>
      </c>
      <c r="W629" s="7">
        <f t="shared" si="236"/>
        <v>0</v>
      </c>
      <c r="X629" s="7">
        <f t="shared" si="237"/>
        <v>0</v>
      </c>
      <c r="Y629" s="7">
        <f t="shared" si="238"/>
        <v>0</v>
      </c>
      <c r="Z629" s="7">
        <f t="shared" si="239"/>
        <v>0</v>
      </c>
      <c r="AA629" s="7">
        <f t="shared" si="240"/>
        <v>0</v>
      </c>
      <c r="AC629" s="7">
        <f t="shared" si="241"/>
        <v>0</v>
      </c>
      <c r="AD629" s="7">
        <f t="shared" si="242"/>
        <v>0</v>
      </c>
      <c r="AE629" s="7">
        <f t="shared" si="243"/>
        <v>0</v>
      </c>
      <c r="AF629" s="7">
        <f t="shared" si="244"/>
        <v>0</v>
      </c>
      <c r="AG629" s="7">
        <f t="shared" si="245"/>
        <v>0</v>
      </c>
      <c r="AH629" s="7">
        <f t="shared" si="246"/>
        <v>0</v>
      </c>
      <c r="AI629" s="7">
        <f t="shared" si="247"/>
        <v>0</v>
      </c>
      <c r="AJ629" s="7">
        <f t="shared" si="248"/>
        <v>0</v>
      </c>
      <c r="AK629" s="7">
        <f t="shared" si="249"/>
        <v>0</v>
      </c>
      <c r="AL629" s="7">
        <f t="shared" si="250"/>
        <v>0</v>
      </c>
      <c r="AM629" s="7">
        <f t="shared" si="251"/>
        <v>0</v>
      </c>
    </row>
    <row r="630" spans="1:39" hidden="1" x14ac:dyDescent="0.75">
      <c r="A630" s="3">
        <v>42268</v>
      </c>
      <c r="B630" s="37">
        <f>IFERROR(INDEX(BTC!$F:$F,MATCH($A630,BTC!$A:$A,0))*INDEX('Control Panel'!$B:$B,MATCH('Index Volume'!$A630+1,'Control Panel'!$A:$A,1)),0)</f>
        <v>0</v>
      </c>
      <c r="C630" s="37">
        <f>IFERROR(INDEX(XRP!$F:$F,MATCH($A630,XRP!$A:$A,0))*INDEX('Control Panel'!$C:$C,MATCH($A630+1,'Control Panel'!$A:$A,1)),0)</f>
        <v>0</v>
      </c>
      <c r="D630" s="37">
        <f>IFERROR(INDEX(LTC!$F:$F,MATCH($A630,LTC!$A:$A,0))*INDEX('Control Panel'!$D:$D,MATCH($A630+1,'Control Panel'!$A:$A,1)),0)</f>
        <v>0</v>
      </c>
      <c r="E630" s="37">
        <f>IFERROR(INDEX(ETC!$F:$F,MATCH($A630,ETC!$A:$A,0))*INDEX('Control Panel'!$E:$E,MATCH($A630+1,'Control Panel'!$A:$A,1)),0)</f>
        <v>0</v>
      </c>
      <c r="F630" s="37">
        <f>IFERROR(INDEX(ETH!$F:$F,MATCH($A630,ETH!$A:$A,0))*INDEX('Control Panel'!$F:$F,MATCH('Index Volume'!$A630+1,'Control Panel'!$A:$A,1)),0)</f>
        <v>0</v>
      </c>
      <c r="G630" s="37">
        <f>IFERROR(INDEX(BCH!$F:$F,MATCH($A630,BCH!$A:$A,0))*INDEX('Control Panel'!$G:$G,MATCH('Index Volume'!$A630+1,'Control Panel'!$A:$A,1)),0)</f>
        <v>0</v>
      </c>
      <c r="H630" s="37">
        <f>IFERROR(INDEX(XMR!$F:$F,MATCH($A630,XMR!$A:$A,0))*INDEX('Control Panel'!$H:$H,MATCH('Index Volume'!$A630+1,'Control Panel'!$A:$A,1)),0)</f>
        <v>0</v>
      </c>
      <c r="I630" s="37">
        <f>IFERROR(INDEX(ZEC!$F:$F,MATCH($A630,ZEC!$A:$A,0))*INDEX('Control Panel'!$I:$I,MATCH('Index Volume'!$A630+1,'Control Panel'!$A:$A,1)),0)</f>
        <v>0</v>
      </c>
      <c r="J630" s="37">
        <f>IFERROR(INDEX(EOS!$F:$F,MATCH($A630,EOS!$A:$A,0))*INDEX('Control Panel'!$J:$J,MATCH('Index Volume'!$A630+1,'Control Panel'!$A:$A,1)),0)</f>
        <v>0</v>
      </c>
      <c r="K630" s="37">
        <f>IFERROR(INDEX(DASH!$F:$F,MATCH($A630,DASH!$A:$A,0))*INDEX('Control Panel'!$K:$K,MATCH('Index Volume'!$A630+1,'Control Panel'!$A:$A,1)),0)</f>
        <v>0</v>
      </c>
      <c r="L630" s="37">
        <f>IFERROR(INDEX(XLM!$F:$F,MATCH($A630,XLM!$A:$A,0))*INDEX('Control Panel'!$L:$L,MATCH('Index Volume'!$A630+1,'Control Panel'!$A:$A,1)),0)</f>
        <v>0</v>
      </c>
      <c r="M630" s="39">
        <f t="shared" si="227"/>
        <v>0</v>
      </c>
      <c r="N630" s="1" t="b">
        <f t="shared" si="228"/>
        <v>1</v>
      </c>
      <c r="O630" s="41">
        <f t="shared" si="229"/>
        <v>0</v>
      </c>
      <c r="Q630" s="7">
        <f t="shared" si="230"/>
        <v>0</v>
      </c>
      <c r="R630" s="7">
        <f t="shared" si="231"/>
        <v>0</v>
      </c>
      <c r="S630" s="7">
        <f t="shared" si="232"/>
        <v>0</v>
      </c>
      <c r="T630" s="7">
        <f t="shared" si="233"/>
        <v>0</v>
      </c>
      <c r="U630" s="7">
        <f t="shared" si="234"/>
        <v>0</v>
      </c>
      <c r="V630" s="7">
        <f t="shared" si="235"/>
        <v>0</v>
      </c>
      <c r="W630" s="7">
        <f t="shared" si="236"/>
        <v>0</v>
      </c>
      <c r="X630" s="7">
        <f t="shared" si="237"/>
        <v>0</v>
      </c>
      <c r="Y630" s="7">
        <f t="shared" si="238"/>
        <v>0</v>
      </c>
      <c r="Z630" s="7">
        <f t="shared" si="239"/>
        <v>0</v>
      </c>
      <c r="AA630" s="7">
        <f t="shared" si="240"/>
        <v>0</v>
      </c>
      <c r="AC630" s="7">
        <f t="shared" si="241"/>
        <v>0</v>
      </c>
      <c r="AD630" s="7">
        <f t="shared" si="242"/>
        <v>0</v>
      </c>
      <c r="AE630" s="7">
        <f t="shared" si="243"/>
        <v>0</v>
      </c>
      <c r="AF630" s="7">
        <f t="shared" si="244"/>
        <v>0</v>
      </c>
      <c r="AG630" s="7">
        <f t="shared" si="245"/>
        <v>0</v>
      </c>
      <c r="AH630" s="7">
        <f t="shared" si="246"/>
        <v>0</v>
      </c>
      <c r="AI630" s="7">
        <f t="shared" si="247"/>
        <v>0</v>
      </c>
      <c r="AJ630" s="7">
        <f t="shared" si="248"/>
        <v>0</v>
      </c>
      <c r="AK630" s="7">
        <f t="shared" si="249"/>
        <v>0</v>
      </c>
      <c r="AL630" s="7">
        <f t="shared" si="250"/>
        <v>0</v>
      </c>
      <c r="AM630" s="7">
        <f t="shared" si="251"/>
        <v>0</v>
      </c>
    </row>
    <row r="631" spans="1:39" hidden="1" x14ac:dyDescent="0.75">
      <c r="A631" s="4">
        <v>42269</v>
      </c>
      <c r="B631" s="37">
        <f>IFERROR(INDEX(BTC!$F:$F,MATCH($A631,BTC!$A:$A,0))*INDEX('Control Panel'!$B:$B,MATCH('Index Volume'!$A631+1,'Control Panel'!$A:$A,1)),0)</f>
        <v>0</v>
      </c>
      <c r="C631" s="37">
        <f>IFERROR(INDEX(XRP!$F:$F,MATCH($A631,XRP!$A:$A,0))*INDEX('Control Panel'!$C:$C,MATCH($A631+1,'Control Panel'!$A:$A,1)),0)</f>
        <v>0</v>
      </c>
      <c r="D631" s="37">
        <f>IFERROR(INDEX(LTC!$F:$F,MATCH($A631,LTC!$A:$A,0))*INDEX('Control Panel'!$D:$D,MATCH($A631+1,'Control Panel'!$A:$A,1)),0)</f>
        <v>0</v>
      </c>
      <c r="E631" s="37">
        <f>IFERROR(INDEX(ETC!$F:$F,MATCH($A631,ETC!$A:$A,0))*INDEX('Control Panel'!$E:$E,MATCH($A631+1,'Control Panel'!$A:$A,1)),0)</f>
        <v>0</v>
      </c>
      <c r="F631" s="37">
        <f>IFERROR(INDEX(ETH!$F:$F,MATCH($A631,ETH!$A:$A,0))*INDEX('Control Panel'!$F:$F,MATCH('Index Volume'!$A631+1,'Control Panel'!$A:$A,1)),0)</f>
        <v>0</v>
      </c>
      <c r="G631" s="37">
        <f>IFERROR(INDEX(BCH!$F:$F,MATCH($A631,BCH!$A:$A,0))*INDEX('Control Panel'!$G:$G,MATCH('Index Volume'!$A631+1,'Control Panel'!$A:$A,1)),0)</f>
        <v>0</v>
      </c>
      <c r="H631" s="37">
        <f>IFERROR(INDEX(XMR!$F:$F,MATCH($A631,XMR!$A:$A,0))*INDEX('Control Panel'!$H:$H,MATCH('Index Volume'!$A631+1,'Control Panel'!$A:$A,1)),0)</f>
        <v>0</v>
      </c>
      <c r="I631" s="37">
        <f>IFERROR(INDEX(ZEC!$F:$F,MATCH($A631,ZEC!$A:$A,0))*INDEX('Control Panel'!$I:$I,MATCH('Index Volume'!$A631+1,'Control Panel'!$A:$A,1)),0)</f>
        <v>0</v>
      </c>
      <c r="J631" s="37">
        <f>IFERROR(INDEX(EOS!$F:$F,MATCH($A631,EOS!$A:$A,0))*INDEX('Control Panel'!$J:$J,MATCH('Index Volume'!$A631+1,'Control Panel'!$A:$A,1)),0)</f>
        <v>0</v>
      </c>
      <c r="K631" s="37">
        <f>IFERROR(INDEX(DASH!$F:$F,MATCH($A631,DASH!$A:$A,0))*INDEX('Control Panel'!$K:$K,MATCH('Index Volume'!$A631+1,'Control Panel'!$A:$A,1)),0)</f>
        <v>0</v>
      </c>
      <c r="L631" s="37">
        <f>IFERROR(INDEX(XLM!$F:$F,MATCH($A631,XLM!$A:$A,0))*INDEX('Control Panel'!$L:$L,MATCH('Index Volume'!$A631+1,'Control Panel'!$A:$A,1)),0)</f>
        <v>0</v>
      </c>
      <c r="M631" s="39">
        <f t="shared" si="227"/>
        <v>0</v>
      </c>
      <c r="N631" s="1" t="b">
        <f t="shared" si="228"/>
        <v>1</v>
      </c>
      <c r="O631" s="41">
        <f t="shared" si="229"/>
        <v>0</v>
      </c>
      <c r="Q631" s="7">
        <f t="shared" si="230"/>
        <v>0</v>
      </c>
      <c r="R631" s="7">
        <f t="shared" si="231"/>
        <v>0</v>
      </c>
      <c r="S631" s="7">
        <f t="shared" si="232"/>
        <v>0</v>
      </c>
      <c r="T631" s="7">
        <f t="shared" si="233"/>
        <v>0</v>
      </c>
      <c r="U631" s="7">
        <f t="shared" si="234"/>
        <v>0</v>
      </c>
      <c r="V631" s="7">
        <f t="shared" si="235"/>
        <v>0</v>
      </c>
      <c r="W631" s="7">
        <f t="shared" si="236"/>
        <v>0</v>
      </c>
      <c r="X631" s="7">
        <f t="shared" si="237"/>
        <v>0</v>
      </c>
      <c r="Y631" s="7">
        <f t="shared" si="238"/>
        <v>0</v>
      </c>
      <c r="Z631" s="7">
        <f t="shared" si="239"/>
        <v>0</v>
      </c>
      <c r="AA631" s="7">
        <f t="shared" si="240"/>
        <v>0</v>
      </c>
      <c r="AC631" s="7">
        <f t="shared" si="241"/>
        <v>0</v>
      </c>
      <c r="AD631" s="7">
        <f t="shared" si="242"/>
        <v>0</v>
      </c>
      <c r="AE631" s="7">
        <f t="shared" si="243"/>
        <v>0</v>
      </c>
      <c r="AF631" s="7">
        <f t="shared" si="244"/>
        <v>0</v>
      </c>
      <c r="AG631" s="7">
        <f t="shared" si="245"/>
        <v>0</v>
      </c>
      <c r="AH631" s="7">
        <f t="shared" si="246"/>
        <v>0</v>
      </c>
      <c r="AI631" s="7">
        <f t="shared" si="247"/>
        <v>0</v>
      </c>
      <c r="AJ631" s="7">
        <f t="shared" si="248"/>
        <v>0</v>
      </c>
      <c r="AK631" s="7">
        <f t="shared" si="249"/>
        <v>0</v>
      </c>
      <c r="AL631" s="7">
        <f t="shared" si="250"/>
        <v>0</v>
      </c>
      <c r="AM631" s="7">
        <f t="shared" si="251"/>
        <v>0</v>
      </c>
    </row>
    <row r="632" spans="1:39" hidden="1" x14ac:dyDescent="0.75">
      <c r="A632" s="3">
        <v>42270</v>
      </c>
      <c r="B632" s="37">
        <f>IFERROR(INDEX(BTC!$F:$F,MATCH($A632,BTC!$A:$A,0))*INDEX('Control Panel'!$B:$B,MATCH('Index Volume'!$A632+1,'Control Panel'!$A:$A,1)),0)</f>
        <v>0</v>
      </c>
      <c r="C632" s="37">
        <f>IFERROR(INDEX(XRP!$F:$F,MATCH($A632,XRP!$A:$A,0))*INDEX('Control Panel'!$C:$C,MATCH($A632+1,'Control Panel'!$A:$A,1)),0)</f>
        <v>0</v>
      </c>
      <c r="D632" s="37">
        <f>IFERROR(INDEX(LTC!$F:$F,MATCH($A632,LTC!$A:$A,0))*INDEX('Control Panel'!$D:$D,MATCH($A632+1,'Control Panel'!$A:$A,1)),0)</f>
        <v>0</v>
      </c>
      <c r="E632" s="37">
        <f>IFERROR(INDEX(ETC!$F:$F,MATCH($A632,ETC!$A:$A,0))*INDEX('Control Panel'!$E:$E,MATCH($A632+1,'Control Panel'!$A:$A,1)),0)</f>
        <v>0</v>
      </c>
      <c r="F632" s="37">
        <f>IFERROR(INDEX(ETH!$F:$F,MATCH($A632,ETH!$A:$A,0))*INDEX('Control Panel'!$F:$F,MATCH('Index Volume'!$A632+1,'Control Panel'!$A:$A,1)),0)</f>
        <v>0</v>
      </c>
      <c r="G632" s="37">
        <f>IFERROR(INDEX(BCH!$F:$F,MATCH($A632,BCH!$A:$A,0))*INDEX('Control Panel'!$G:$G,MATCH('Index Volume'!$A632+1,'Control Panel'!$A:$A,1)),0)</f>
        <v>0</v>
      </c>
      <c r="H632" s="37">
        <f>IFERROR(INDEX(XMR!$F:$F,MATCH($A632,XMR!$A:$A,0))*INDEX('Control Panel'!$H:$H,MATCH('Index Volume'!$A632+1,'Control Panel'!$A:$A,1)),0)</f>
        <v>0</v>
      </c>
      <c r="I632" s="37">
        <f>IFERROR(INDEX(ZEC!$F:$F,MATCH($A632,ZEC!$A:$A,0))*INDEX('Control Panel'!$I:$I,MATCH('Index Volume'!$A632+1,'Control Panel'!$A:$A,1)),0)</f>
        <v>0</v>
      </c>
      <c r="J632" s="37">
        <f>IFERROR(INDEX(EOS!$F:$F,MATCH($A632,EOS!$A:$A,0))*INDEX('Control Panel'!$J:$J,MATCH('Index Volume'!$A632+1,'Control Panel'!$A:$A,1)),0)</f>
        <v>0</v>
      </c>
      <c r="K632" s="37">
        <f>IFERROR(INDEX(DASH!$F:$F,MATCH($A632,DASH!$A:$A,0))*INDEX('Control Panel'!$K:$K,MATCH('Index Volume'!$A632+1,'Control Panel'!$A:$A,1)),0)</f>
        <v>0</v>
      </c>
      <c r="L632" s="37">
        <f>IFERROR(INDEX(XLM!$F:$F,MATCH($A632,XLM!$A:$A,0))*INDEX('Control Panel'!$L:$L,MATCH('Index Volume'!$A632+1,'Control Panel'!$A:$A,1)),0)</f>
        <v>0</v>
      </c>
      <c r="M632" s="39">
        <f t="shared" si="227"/>
        <v>0</v>
      </c>
      <c r="N632" s="1" t="b">
        <f t="shared" si="228"/>
        <v>1</v>
      </c>
      <c r="O632" s="41">
        <f t="shared" si="229"/>
        <v>0</v>
      </c>
      <c r="Q632" s="7">
        <f t="shared" si="230"/>
        <v>0</v>
      </c>
      <c r="R632" s="7">
        <f t="shared" si="231"/>
        <v>0</v>
      </c>
      <c r="S632" s="7">
        <f t="shared" si="232"/>
        <v>0</v>
      </c>
      <c r="T632" s="7">
        <f t="shared" si="233"/>
        <v>0</v>
      </c>
      <c r="U632" s="7">
        <f t="shared" si="234"/>
        <v>0</v>
      </c>
      <c r="V632" s="7">
        <f t="shared" si="235"/>
        <v>0</v>
      </c>
      <c r="W632" s="7">
        <f t="shared" si="236"/>
        <v>0</v>
      </c>
      <c r="X632" s="7">
        <f t="shared" si="237"/>
        <v>0</v>
      </c>
      <c r="Y632" s="7">
        <f t="shared" si="238"/>
        <v>0</v>
      </c>
      <c r="Z632" s="7">
        <f t="shared" si="239"/>
        <v>0</v>
      </c>
      <c r="AA632" s="7">
        <f t="shared" si="240"/>
        <v>0</v>
      </c>
      <c r="AC632" s="7">
        <f t="shared" si="241"/>
        <v>0</v>
      </c>
      <c r="AD632" s="7">
        <f t="shared" si="242"/>
        <v>0</v>
      </c>
      <c r="AE632" s="7">
        <f t="shared" si="243"/>
        <v>0</v>
      </c>
      <c r="AF632" s="7">
        <f t="shared" si="244"/>
        <v>0</v>
      </c>
      <c r="AG632" s="7">
        <f t="shared" si="245"/>
        <v>0</v>
      </c>
      <c r="AH632" s="7">
        <f t="shared" si="246"/>
        <v>0</v>
      </c>
      <c r="AI632" s="7">
        <f t="shared" si="247"/>
        <v>0</v>
      </c>
      <c r="AJ632" s="7">
        <f t="shared" si="248"/>
        <v>0</v>
      </c>
      <c r="AK632" s="7">
        <f t="shared" si="249"/>
        <v>0</v>
      </c>
      <c r="AL632" s="7">
        <f t="shared" si="250"/>
        <v>0</v>
      </c>
      <c r="AM632" s="7">
        <f t="shared" si="251"/>
        <v>0</v>
      </c>
    </row>
    <row r="633" spans="1:39" hidden="1" x14ac:dyDescent="0.75">
      <c r="A633" s="4">
        <v>42271</v>
      </c>
      <c r="B633" s="37">
        <f>IFERROR(INDEX(BTC!$F:$F,MATCH($A633,BTC!$A:$A,0))*INDEX('Control Panel'!$B:$B,MATCH('Index Volume'!$A633+1,'Control Panel'!$A:$A,1)),0)</f>
        <v>0</v>
      </c>
      <c r="C633" s="37">
        <f>IFERROR(INDEX(XRP!$F:$F,MATCH($A633,XRP!$A:$A,0))*INDEX('Control Panel'!$C:$C,MATCH($A633+1,'Control Panel'!$A:$A,1)),0)</f>
        <v>0</v>
      </c>
      <c r="D633" s="37">
        <f>IFERROR(INDEX(LTC!$F:$F,MATCH($A633,LTC!$A:$A,0))*INDEX('Control Panel'!$D:$D,MATCH($A633+1,'Control Panel'!$A:$A,1)),0)</f>
        <v>0</v>
      </c>
      <c r="E633" s="37">
        <f>IFERROR(INDEX(ETC!$F:$F,MATCH($A633,ETC!$A:$A,0))*INDEX('Control Panel'!$E:$E,MATCH($A633+1,'Control Panel'!$A:$A,1)),0)</f>
        <v>0</v>
      </c>
      <c r="F633" s="37">
        <f>IFERROR(INDEX(ETH!$F:$F,MATCH($A633,ETH!$A:$A,0))*INDEX('Control Panel'!$F:$F,MATCH('Index Volume'!$A633+1,'Control Panel'!$A:$A,1)),0)</f>
        <v>0</v>
      </c>
      <c r="G633" s="37">
        <f>IFERROR(INDEX(BCH!$F:$F,MATCH($A633,BCH!$A:$A,0))*INDEX('Control Panel'!$G:$G,MATCH('Index Volume'!$A633+1,'Control Panel'!$A:$A,1)),0)</f>
        <v>0</v>
      </c>
      <c r="H633" s="37">
        <f>IFERROR(INDEX(XMR!$F:$F,MATCH($A633,XMR!$A:$A,0))*INDEX('Control Panel'!$H:$H,MATCH('Index Volume'!$A633+1,'Control Panel'!$A:$A,1)),0)</f>
        <v>0</v>
      </c>
      <c r="I633" s="37">
        <f>IFERROR(INDEX(ZEC!$F:$F,MATCH($A633,ZEC!$A:$A,0))*INDEX('Control Panel'!$I:$I,MATCH('Index Volume'!$A633+1,'Control Panel'!$A:$A,1)),0)</f>
        <v>0</v>
      </c>
      <c r="J633" s="37">
        <f>IFERROR(INDEX(EOS!$F:$F,MATCH($A633,EOS!$A:$A,0))*INDEX('Control Panel'!$J:$J,MATCH('Index Volume'!$A633+1,'Control Panel'!$A:$A,1)),0)</f>
        <v>0</v>
      </c>
      <c r="K633" s="37">
        <f>IFERROR(INDEX(DASH!$F:$F,MATCH($A633,DASH!$A:$A,0))*INDEX('Control Panel'!$K:$K,MATCH('Index Volume'!$A633+1,'Control Panel'!$A:$A,1)),0)</f>
        <v>0</v>
      </c>
      <c r="L633" s="37">
        <f>IFERROR(INDEX(XLM!$F:$F,MATCH($A633,XLM!$A:$A,0))*INDEX('Control Panel'!$L:$L,MATCH('Index Volume'!$A633+1,'Control Panel'!$A:$A,1)),0)</f>
        <v>0</v>
      </c>
      <c r="M633" s="39">
        <f t="shared" si="227"/>
        <v>0</v>
      </c>
      <c r="N633" s="1" t="b">
        <f t="shared" si="228"/>
        <v>1</v>
      </c>
      <c r="O633" s="41">
        <f t="shared" si="229"/>
        <v>0</v>
      </c>
      <c r="Q633" s="7">
        <f t="shared" si="230"/>
        <v>0</v>
      </c>
      <c r="R633" s="7">
        <f t="shared" si="231"/>
        <v>0</v>
      </c>
      <c r="S633" s="7">
        <f t="shared" si="232"/>
        <v>0</v>
      </c>
      <c r="T633" s="7">
        <f t="shared" si="233"/>
        <v>0</v>
      </c>
      <c r="U633" s="7">
        <f t="shared" si="234"/>
        <v>0</v>
      </c>
      <c r="V633" s="7">
        <f t="shared" si="235"/>
        <v>0</v>
      </c>
      <c r="W633" s="7">
        <f t="shared" si="236"/>
        <v>0</v>
      </c>
      <c r="X633" s="7">
        <f t="shared" si="237"/>
        <v>0</v>
      </c>
      <c r="Y633" s="7">
        <f t="shared" si="238"/>
        <v>0</v>
      </c>
      <c r="Z633" s="7">
        <f t="shared" si="239"/>
        <v>0</v>
      </c>
      <c r="AA633" s="7">
        <f t="shared" si="240"/>
        <v>0</v>
      </c>
      <c r="AC633" s="7">
        <f t="shared" si="241"/>
        <v>0</v>
      </c>
      <c r="AD633" s="7">
        <f t="shared" si="242"/>
        <v>0</v>
      </c>
      <c r="AE633" s="7">
        <f t="shared" si="243"/>
        <v>0</v>
      </c>
      <c r="AF633" s="7">
        <f t="shared" si="244"/>
        <v>0</v>
      </c>
      <c r="AG633" s="7">
        <f t="shared" si="245"/>
        <v>0</v>
      </c>
      <c r="AH633" s="7">
        <f t="shared" si="246"/>
        <v>0</v>
      </c>
      <c r="AI633" s="7">
        <f t="shared" si="247"/>
        <v>0</v>
      </c>
      <c r="AJ633" s="7">
        <f t="shared" si="248"/>
        <v>0</v>
      </c>
      <c r="AK633" s="7">
        <f t="shared" si="249"/>
        <v>0</v>
      </c>
      <c r="AL633" s="7">
        <f t="shared" si="250"/>
        <v>0</v>
      </c>
      <c r="AM633" s="7">
        <f t="shared" si="251"/>
        <v>0</v>
      </c>
    </row>
    <row r="634" spans="1:39" hidden="1" x14ac:dyDescent="0.75">
      <c r="A634" s="3">
        <v>42272</v>
      </c>
      <c r="B634" s="37">
        <f>IFERROR(INDEX(BTC!$F:$F,MATCH($A634,BTC!$A:$A,0))*INDEX('Control Panel'!$B:$B,MATCH('Index Volume'!$A634+1,'Control Panel'!$A:$A,1)),0)</f>
        <v>0</v>
      </c>
      <c r="C634" s="37">
        <f>IFERROR(INDEX(XRP!$F:$F,MATCH($A634,XRP!$A:$A,0))*INDEX('Control Panel'!$C:$C,MATCH($A634+1,'Control Panel'!$A:$A,1)),0)</f>
        <v>0</v>
      </c>
      <c r="D634" s="37">
        <f>IFERROR(INDEX(LTC!$F:$F,MATCH($A634,LTC!$A:$A,0))*INDEX('Control Panel'!$D:$D,MATCH($A634+1,'Control Panel'!$A:$A,1)),0)</f>
        <v>0</v>
      </c>
      <c r="E634" s="37">
        <f>IFERROR(INDEX(ETC!$F:$F,MATCH($A634,ETC!$A:$A,0))*INDEX('Control Panel'!$E:$E,MATCH($A634+1,'Control Panel'!$A:$A,1)),0)</f>
        <v>0</v>
      </c>
      <c r="F634" s="37">
        <f>IFERROR(INDEX(ETH!$F:$F,MATCH($A634,ETH!$A:$A,0))*INDEX('Control Panel'!$F:$F,MATCH('Index Volume'!$A634+1,'Control Panel'!$A:$A,1)),0)</f>
        <v>0</v>
      </c>
      <c r="G634" s="37">
        <f>IFERROR(INDEX(BCH!$F:$F,MATCH($A634,BCH!$A:$A,0))*INDEX('Control Panel'!$G:$G,MATCH('Index Volume'!$A634+1,'Control Panel'!$A:$A,1)),0)</f>
        <v>0</v>
      </c>
      <c r="H634" s="37">
        <f>IFERROR(INDEX(XMR!$F:$F,MATCH($A634,XMR!$A:$A,0))*INDEX('Control Panel'!$H:$H,MATCH('Index Volume'!$A634+1,'Control Panel'!$A:$A,1)),0)</f>
        <v>0</v>
      </c>
      <c r="I634" s="37">
        <f>IFERROR(INDEX(ZEC!$F:$F,MATCH($A634,ZEC!$A:$A,0))*INDEX('Control Panel'!$I:$I,MATCH('Index Volume'!$A634+1,'Control Panel'!$A:$A,1)),0)</f>
        <v>0</v>
      </c>
      <c r="J634" s="37">
        <f>IFERROR(INDEX(EOS!$F:$F,MATCH($A634,EOS!$A:$A,0))*INDEX('Control Panel'!$J:$J,MATCH('Index Volume'!$A634+1,'Control Panel'!$A:$A,1)),0)</f>
        <v>0</v>
      </c>
      <c r="K634" s="37">
        <f>IFERROR(INDEX(DASH!$F:$F,MATCH($A634,DASH!$A:$A,0))*INDEX('Control Panel'!$K:$K,MATCH('Index Volume'!$A634+1,'Control Panel'!$A:$A,1)),0)</f>
        <v>0</v>
      </c>
      <c r="L634" s="37">
        <f>IFERROR(INDEX(XLM!$F:$F,MATCH($A634,XLM!$A:$A,0))*INDEX('Control Panel'!$L:$L,MATCH('Index Volume'!$A634+1,'Control Panel'!$A:$A,1)),0)</f>
        <v>0</v>
      </c>
      <c r="M634" s="39">
        <f t="shared" si="227"/>
        <v>0</v>
      </c>
      <c r="N634" s="1" t="b">
        <f t="shared" si="228"/>
        <v>1</v>
      </c>
      <c r="O634" s="41">
        <f t="shared" si="229"/>
        <v>0</v>
      </c>
      <c r="Q634" s="7">
        <f t="shared" si="230"/>
        <v>0</v>
      </c>
      <c r="R634" s="7">
        <f t="shared" si="231"/>
        <v>0</v>
      </c>
      <c r="S634" s="7">
        <f t="shared" si="232"/>
        <v>0</v>
      </c>
      <c r="T634" s="7">
        <f t="shared" si="233"/>
        <v>0</v>
      </c>
      <c r="U634" s="7">
        <f t="shared" si="234"/>
        <v>0</v>
      </c>
      <c r="V634" s="7">
        <f t="shared" si="235"/>
        <v>0</v>
      </c>
      <c r="W634" s="7">
        <f t="shared" si="236"/>
        <v>0</v>
      </c>
      <c r="X634" s="7">
        <f t="shared" si="237"/>
        <v>0</v>
      </c>
      <c r="Y634" s="7">
        <f t="shared" si="238"/>
        <v>0</v>
      </c>
      <c r="Z634" s="7">
        <f t="shared" si="239"/>
        <v>0</v>
      </c>
      <c r="AA634" s="7">
        <f t="shared" si="240"/>
        <v>0</v>
      </c>
      <c r="AC634" s="7">
        <f t="shared" si="241"/>
        <v>0</v>
      </c>
      <c r="AD634" s="7">
        <f t="shared" si="242"/>
        <v>0</v>
      </c>
      <c r="AE634" s="7">
        <f t="shared" si="243"/>
        <v>0</v>
      </c>
      <c r="AF634" s="7">
        <f t="shared" si="244"/>
        <v>0</v>
      </c>
      <c r="AG634" s="7">
        <f t="shared" si="245"/>
        <v>0</v>
      </c>
      <c r="AH634" s="7">
        <f t="shared" si="246"/>
        <v>0</v>
      </c>
      <c r="AI634" s="7">
        <f t="shared" si="247"/>
        <v>0</v>
      </c>
      <c r="AJ634" s="7">
        <f t="shared" si="248"/>
        <v>0</v>
      </c>
      <c r="AK634" s="7">
        <f t="shared" si="249"/>
        <v>0</v>
      </c>
      <c r="AL634" s="7">
        <f t="shared" si="250"/>
        <v>0</v>
      </c>
      <c r="AM634" s="7">
        <f t="shared" si="251"/>
        <v>0</v>
      </c>
    </row>
    <row r="635" spans="1:39" hidden="1" x14ac:dyDescent="0.75">
      <c r="A635" s="4">
        <v>42273</v>
      </c>
      <c r="B635" s="37">
        <f>IFERROR(INDEX(BTC!$F:$F,MATCH($A635,BTC!$A:$A,0))*INDEX('Control Panel'!$B:$B,MATCH('Index Volume'!$A635+1,'Control Panel'!$A:$A,1)),0)</f>
        <v>0</v>
      </c>
      <c r="C635" s="37">
        <f>IFERROR(INDEX(XRP!$F:$F,MATCH($A635,XRP!$A:$A,0))*INDEX('Control Panel'!$C:$C,MATCH($A635+1,'Control Panel'!$A:$A,1)),0)</f>
        <v>0</v>
      </c>
      <c r="D635" s="37">
        <f>IFERROR(INDEX(LTC!$F:$F,MATCH($A635,LTC!$A:$A,0))*INDEX('Control Panel'!$D:$D,MATCH($A635+1,'Control Panel'!$A:$A,1)),0)</f>
        <v>0</v>
      </c>
      <c r="E635" s="37">
        <f>IFERROR(INDEX(ETC!$F:$F,MATCH($A635,ETC!$A:$A,0))*INDEX('Control Panel'!$E:$E,MATCH($A635+1,'Control Panel'!$A:$A,1)),0)</f>
        <v>0</v>
      </c>
      <c r="F635" s="37">
        <f>IFERROR(INDEX(ETH!$F:$F,MATCH($A635,ETH!$A:$A,0))*INDEX('Control Panel'!$F:$F,MATCH('Index Volume'!$A635+1,'Control Panel'!$A:$A,1)),0)</f>
        <v>0</v>
      </c>
      <c r="G635" s="37">
        <f>IFERROR(INDEX(BCH!$F:$F,MATCH($A635,BCH!$A:$A,0))*INDEX('Control Panel'!$G:$G,MATCH('Index Volume'!$A635+1,'Control Panel'!$A:$A,1)),0)</f>
        <v>0</v>
      </c>
      <c r="H635" s="37">
        <f>IFERROR(INDEX(XMR!$F:$F,MATCH($A635,XMR!$A:$A,0))*INDEX('Control Panel'!$H:$H,MATCH('Index Volume'!$A635+1,'Control Panel'!$A:$A,1)),0)</f>
        <v>0</v>
      </c>
      <c r="I635" s="37">
        <f>IFERROR(INDEX(ZEC!$F:$F,MATCH($A635,ZEC!$A:$A,0))*INDEX('Control Panel'!$I:$I,MATCH('Index Volume'!$A635+1,'Control Panel'!$A:$A,1)),0)</f>
        <v>0</v>
      </c>
      <c r="J635" s="37">
        <f>IFERROR(INDEX(EOS!$F:$F,MATCH($A635,EOS!$A:$A,0))*INDEX('Control Panel'!$J:$J,MATCH('Index Volume'!$A635+1,'Control Panel'!$A:$A,1)),0)</f>
        <v>0</v>
      </c>
      <c r="K635" s="37">
        <f>IFERROR(INDEX(DASH!$F:$F,MATCH($A635,DASH!$A:$A,0))*INDEX('Control Panel'!$K:$K,MATCH('Index Volume'!$A635+1,'Control Panel'!$A:$A,1)),0)</f>
        <v>0</v>
      </c>
      <c r="L635" s="37">
        <f>IFERROR(INDEX(XLM!$F:$F,MATCH($A635,XLM!$A:$A,0))*INDEX('Control Panel'!$L:$L,MATCH('Index Volume'!$A635+1,'Control Panel'!$A:$A,1)),0)</f>
        <v>0</v>
      </c>
      <c r="M635" s="39">
        <f t="shared" si="227"/>
        <v>0</v>
      </c>
      <c r="N635" s="1" t="b">
        <f t="shared" si="228"/>
        <v>1</v>
      </c>
      <c r="O635" s="41">
        <f t="shared" si="229"/>
        <v>0</v>
      </c>
      <c r="Q635" s="7">
        <f t="shared" si="230"/>
        <v>0</v>
      </c>
      <c r="R635" s="7">
        <f t="shared" si="231"/>
        <v>0</v>
      </c>
      <c r="S635" s="7">
        <f t="shared" si="232"/>
        <v>0</v>
      </c>
      <c r="T635" s="7">
        <f t="shared" si="233"/>
        <v>0</v>
      </c>
      <c r="U635" s="7">
        <f t="shared" si="234"/>
        <v>0</v>
      </c>
      <c r="V635" s="7">
        <f t="shared" si="235"/>
        <v>0</v>
      </c>
      <c r="W635" s="7">
        <f t="shared" si="236"/>
        <v>0</v>
      </c>
      <c r="X635" s="7">
        <f t="shared" si="237"/>
        <v>0</v>
      </c>
      <c r="Y635" s="7">
        <f t="shared" si="238"/>
        <v>0</v>
      </c>
      <c r="Z635" s="7">
        <f t="shared" si="239"/>
        <v>0</v>
      </c>
      <c r="AA635" s="7">
        <f t="shared" si="240"/>
        <v>0</v>
      </c>
      <c r="AC635" s="7">
        <f t="shared" si="241"/>
        <v>0</v>
      </c>
      <c r="AD635" s="7">
        <f t="shared" si="242"/>
        <v>0</v>
      </c>
      <c r="AE635" s="7">
        <f t="shared" si="243"/>
        <v>0</v>
      </c>
      <c r="AF635" s="7">
        <f t="shared" si="244"/>
        <v>0</v>
      </c>
      <c r="AG635" s="7">
        <f t="shared" si="245"/>
        <v>0</v>
      </c>
      <c r="AH635" s="7">
        <f t="shared" si="246"/>
        <v>0</v>
      </c>
      <c r="AI635" s="7">
        <f t="shared" si="247"/>
        <v>0</v>
      </c>
      <c r="AJ635" s="7">
        <f t="shared" si="248"/>
        <v>0</v>
      </c>
      <c r="AK635" s="7">
        <f t="shared" si="249"/>
        <v>0</v>
      </c>
      <c r="AL635" s="7">
        <f t="shared" si="250"/>
        <v>0</v>
      </c>
      <c r="AM635" s="7">
        <f t="shared" si="251"/>
        <v>0</v>
      </c>
    </row>
    <row r="636" spans="1:39" hidden="1" x14ac:dyDescent="0.75">
      <c r="A636" s="3">
        <v>42274</v>
      </c>
      <c r="B636" s="37">
        <f>IFERROR(INDEX(BTC!$F:$F,MATCH($A636,BTC!$A:$A,0))*INDEX('Control Panel'!$B:$B,MATCH('Index Volume'!$A636+1,'Control Panel'!$A:$A,1)),0)</f>
        <v>0</v>
      </c>
      <c r="C636" s="37">
        <f>IFERROR(INDEX(XRP!$F:$F,MATCH($A636,XRP!$A:$A,0))*INDEX('Control Panel'!$C:$C,MATCH($A636+1,'Control Panel'!$A:$A,1)),0)</f>
        <v>0</v>
      </c>
      <c r="D636" s="37">
        <f>IFERROR(INDEX(LTC!$F:$F,MATCH($A636,LTC!$A:$A,0))*INDEX('Control Panel'!$D:$D,MATCH($A636+1,'Control Panel'!$A:$A,1)),0)</f>
        <v>0</v>
      </c>
      <c r="E636" s="37">
        <f>IFERROR(INDEX(ETC!$F:$F,MATCH($A636,ETC!$A:$A,0))*INDEX('Control Panel'!$E:$E,MATCH($A636+1,'Control Panel'!$A:$A,1)),0)</f>
        <v>0</v>
      </c>
      <c r="F636" s="37">
        <f>IFERROR(INDEX(ETH!$F:$F,MATCH($A636,ETH!$A:$A,0))*INDEX('Control Panel'!$F:$F,MATCH('Index Volume'!$A636+1,'Control Panel'!$A:$A,1)),0)</f>
        <v>0</v>
      </c>
      <c r="G636" s="37">
        <f>IFERROR(INDEX(BCH!$F:$F,MATCH($A636,BCH!$A:$A,0))*INDEX('Control Panel'!$G:$G,MATCH('Index Volume'!$A636+1,'Control Panel'!$A:$A,1)),0)</f>
        <v>0</v>
      </c>
      <c r="H636" s="37">
        <f>IFERROR(INDEX(XMR!$F:$F,MATCH($A636,XMR!$A:$A,0))*INDEX('Control Panel'!$H:$H,MATCH('Index Volume'!$A636+1,'Control Panel'!$A:$A,1)),0)</f>
        <v>0</v>
      </c>
      <c r="I636" s="37">
        <f>IFERROR(INDEX(ZEC!$F:$F,MATCH($A636,ZEC!$A:$A,0))*INDEX('Control Panel'!$I:$I,MATCH('Index Volume'!$A636+1,'Control Panel'!$A:$A,1)),0)</f>
        <v>0</v>
      </c>
      <c r="J636" s="37">
        <f>IFERROR(INDEX(EOS!$F:$F,MATCH($A636,EOS!$A:$A,0))*INDEX('Control Panel'!$J:$J,MATCH('Index Volume'!$A636+1,'Control Panel'!$A:$A,1)),0)</f>
        <v>0</v>
      </c>
      <c r="K636" s="37">
        <f>IFERROR(INDEX(DASH!$F:$F,MATCH($A636,DASH!$A:$A,0))*INDEX('Control Panel'!$K:$K,MATCH('Index Volume'!$A636+1,'Control Panel'!$A:$A,1)),0)</f>
        <v>0</v>
      </c>
      <c r="L636" s="37">
        <f>IFERROR(INDEX(XLM!$F:$F,MATCH($A636,XLM!$A:$A,0))*INDEX('Control Panel'!$L:$L,MATCH('Index Volume'!$A636+1,'Control Panel'!$A:$A,1)),0)</f>
        <v>0</v>
      </c>
      <c r="M636" s="39">
        <f t="shared" si="227"/>
        <v>0</v>
      </c>
      <c r="N636" s="1" t="b">
        <f t="shared" si="228"/>
        <v>1</v>
      </c>
      <c r="O636" s="41">
        <f t="shared" si="229"/>
        <v>0</v>
      </c>
      <c r="Q636" s="7">
        <f t="shared" si="230"/>
        <v>0</v>
      </c>
      <c r="R636" s="7">
        <f t="shared" si="231"/>
        <v>0</v>
      </c>
      <c r="S636" s="7">
        <f t="shared" si="232"/>
        <v>0</v>
      </c>
      <c r="T636" s="7">
        <f t="shared" si="233"/>
        <v>0</v>
      </c>
      <c r="U636" s="7">
        <f t="shared" si="234"/>
        <v>0</v>
      </c>
      <c r="V636" s="7">
        <f t="shared" si="235"/>
        <v>0</v>
      </c>
      <c r="W636" s="7">
        <f t="shared" si="236"/>
        <v>0</v>
      </c>
      <c r="X636" s="7">
        <f t="shared" si="237"/>
        <v>0</v>
      </c>
      <c r="Y636" s="7">
        <f t="shared" si="238"/>
        <v>0</v>
      </c>
      <c r="Z636" s="7">
        <f t="shared" si="239"/>
        <v>0</v>
      </c>
      <c r="AA636" s="7">
        <f t="shared" si="240"/>
        <v>0</v>
      </c>
      <c r="AC636" s="7">
        <f t="shared" si="241"/>
        <v>0</v>
      </c>
      <c r="AD636" s="7">
        <f t="shared" si="242"/>
        <v>0</v>
      </c>
      <c r="AE636" s="7">
        <f t="shared" si="243"/>
        <v>0</v>
      </c>
      <c r="AF636" s="7">
        <f t="shared" si="244"/>
        <v>0</v>
      </c>
      <c r="AG636" s="7">
        <f t="shared" si="245"/>
        <v>0</v>
      </c>
      <c r="AH636" s="7">
        <f t="shared" si="246"/>
        <v>0</v>
      </c>
      <c r="AI636" s="7">
        <f t="shared" si="247"/>
        <v>0</v>
      </c>
      <c r="AJ636" s="7">
        <f t="shared" si="248"/>
        <v>0</v>
      </c>
      <c r="AK636" s="7">
        <f t="shared" si="249"/>
        <v>0</v>
      </c>
      <c r="AL636" s="7">
        <f t="shared" si="250"/>
        <v>0</v>
      </c>
      <c r="AM636" s="7">
        <f t="shared" si="251"/>
        <v>0</v>
      </c>
    </row>
    <row r="637" spans="1:39" hidden="1" x14ac:dyDescent="0.75">
      <c r="A637" s="4">
        <v>42275</v>
      </c>
      <c r="B637" s="37">
        <f>IFERROR(INDEX(BTC!$F:$F,MATCH($A637,BTC!$A:$A,0))*INDEX('Control Panel'!$B:$B,MATCH('Index Volume'!$A637+1,'Control Panel'!$A:$A,1)),0)</f>
        <v>0</v>
      </c>
      <c r="C637" s="37">
        <f>IFERROR(INDEX(XRP!$F:$F,MATCH($A637,XRP!$A:$A,0))*INDEX('Control Panel'!$C:$C,MATCH($A637+1,'Control Panel'!$A:$A,1)),0)</f>
        <v>0</v>
      </c>
      <c r="D637" s="37">
        <f>IFERROR(INDEX(LTC!$F:$F,MATCH($A637,LTC!$A:$A,0))*INDEX('Control Panel'!$D:$D,MATCH($A637+1,'Control Panel'!$A:$A,1)),0)</f>
        <v>0</v>
      </c>
      <c r="E637" s="37">
        <f>IFERROR(INDEX(ETC!$F:$F,MATCH($A637,ETC!$A:$A,0))*INDEX('Control Panel'!$E:$E,MATCH($A637+1,'Control Panel'!$A:$A,1)),0)</f>
        <v>0</v>
      </c>
      <c r="F637" s="37">
        <f>IFERROR(INDEX(ETH!$F:$F,MATCH($A637,ETH!$A:$A,0))*INDEX('Control Panel'!$F:$F,MATCH('Index Volume'!$A637+1,'Control Panel'!$A:$A,1)),0)</f>
        <v>0</v>
      </c>
      <c r="G637" s="37">
        <f>IFERROR(INDEX(BCH!$F:$F,MATCH($A637,BCH!$A:$A,0))*INDEX('Control Panel'!$G:$G,MATCH('Index Volume'!$A637+1,'Control Panel'!$A:$A,1)),0)</f>
        <v>0</v>
      </c>
      <c r="H637" s="37">
        <f>IFERROR(INDEX(XMR!$F:$F,MATCH($A637,XMR!$A:$A,0))*INDEX('Control Panel'!$H:$H,MATCH('Index Volume'!$A637+1,'Control Panel'!$A:$A,1)),0)</f>
        <v>0</v>
      </c>
      <c r="I637" s="37">
        <f>IFERROR(INDEX(ZEC!$F:$F,MATCH($A637,ZEC!$A:$A,0))*INDEX('Control Panel'!$I:$I,MATCH('Index Volume'!$A637+1,'Control Panel'!$A:$A,1)),0)</f>
        <v>0</v>
      </c>
      <c r="J637" s="37">
        <f>IFERROR(INDEX(EOS!$F:$F,MATCH($A637,EOS!$A:$A,0))*INDEX('Control Panel'!$J:$J,MATCH('Index Volume'!$A637+1,'Control Panel'!$A:$A,1)),0)</f>
        <v>0</v>
      </c>
      <c r="K637" s="37">
        <f>IFERROR(INDEX(DASH!$F:$F,MATCH($A637,DASH!$A:$A,0))*INDEX('Control Panel'!$K:$K,MATCH('Index Volume'!$A637+1,'Control Panel'!$A:$A,1)),0)</f>
        <v>0</v>
      </c>
      <c r="L637" s="37">
        <f>IFERROR(INDEX(XLM!$F:$F,MATCH($A637,XLM!$A:$A,0))*INDEX('Control Panel'!$L:$L,MATCH('Index Volume'!$A637+1,'Control Panel'!$A:$A,1)),0)</f>
        <v>0</v>
      </c>
      <c r="M637" s="39">
        <f t="shared" si="227"/>
        <v>0</v>
      </c>
      <c r="N637" s="1" t="b">
        <f t="shared" si="228"/>
        <v>1</v>
      </c>
      <c r="O637" s="41">
        <f t="shared" si="229"/>
        <v>0</v>
      </c>
      <c r="Q637" s="7">
        <f t="shared" si="230"/>
        <v>0</v>
      </c>
      <c r="R637" s="7">
        <f t="shared" si="231"/>
        <v>0</v>
      </c>
      <c r="S637" s="7">
        <f t="shared" si="232"/>
        <v>0</v>
      </c>
      <c r="T637" s="7">
        <f t="shared" si="233"/>
        <v>0</v>
      </c>
      <c r="U637" s="7">
        <f t="shared" si="234"/>
        <v>0</v>
      </c>
      <c r="V637" s="7">
        <f t="shared" si="235"/>
        <v>0</v>
      </c>
      <c r="W637" s="7">
        <f t="shared" si="236"/>
        <v>0</v>
      </c>
      <c r="X637" s="7">
        <f t="shared" si="237"/>
        <v>0</v>
      </c>
      <c r="Y637" s="7">
        <f t="shared" si="238"/>
        <v>0</v>
      </c>
      <c r="Z637" s="7">
        <f t="shared" si="239"/>
        <v>0</v>
      </c>
      <c r="AA637" s="7">
        <f t="shared" si="240"/>
        <v>0</v>
      </c>
      <c r="AC637" s="7">
        <f t="shared" si="241"/>
        <v>0</v>
      </c>
      <c r="AD637" s="7">
        <f t="shared" si="242"/>
        <v>0</v>
      </c>
      <c r="AE637" s="7">
        <f t="shared" si="243"/>
        <v>0</v>
      </c>
      <c r="AF637" s="7">
        <f t="shared" si="244"/>
        <v>0</v>
      </c>
      <c r="AG637" s="7">
        <f t="shared" si="245"/>
        <v>0</v>
      </c>
      <c r="AH637" s="7">
        <f t="shared" si="246"/>
        <v>0</v>
      </c>
      <c r="AI637" s="7">
        <f t="shared" si="247"/>
        <v>0</v>
      </c>
      <c r="AJ637" s="7">
        <f t="shared" si="248"/>
        <v>0</v>
      </c>
      <c r="AK637" s="7">
        <f t="shared" si="249"/>
        <v>0</v>
      </c>
      <c r="AL637" s="7">
        <f t="shared" si="250"/>
        <v>0</v>
      </c>
      <c r="AM637" s="7">
        <f t="shared" si="251"/>
        <v>0</v>
      </c>
    </row>
    <row r="638" spans="1:39" hidden="1" x14ac:dyDescent="0.75">
      <c r="A638" s="3">
        <v>42276</v>
      </c>
      <c r="B638" s="37">
        <f>IFERROR(INDEX(BTC!$F:$F,MATCH($A638,BTC!$A:$A,0))*INDEX('Control Panel'!$B:$B,MATCH('Index Volume'!$A638+1,'Control Panel'!$A:$A,1)),0)</f>
        <v>0</v>
      </c>
      <c r="C638" s="37">
        <f>IFERROR(INDEX(XRP!$F:$F,MATCH($A638,XRP!$A:$A,0))*INDEX('Control Panel'!$C:$C,MATCH($A638+1,'Control Panel'!$A:$A,1)),0)</f>
        <v>0</v>
      </c>
      <c r="D638" s="37">
        <f>IFERROR(INDEX(LTC!$F:$F,MATCH($A638,LTC!$A:$A,0))*INDEX('Control Panel'!$D:$D,MATCH($A638+1,'Control Panel'!$A:$A,1)),0)</f>
        <v>0</v>
      </c>
      <c r="E638" s="37">
        <f>IFERROR(INDEX(ETC!$F:$F,MATCH($A638,ETC!$A:$A,0))*INDEX('Control Panel'!$E:$E,MATCH($A638+1,'Control Panel'!$A:$A,1)),0)</f>
        <v>0</v>
      </c>
      <c r="F638" s="37">
        <f>IFERROR(INDEX(ETH!$F:$F,MATCH($A638,ETH!$A:$A,0))*INDEX('Control Panel'!$F:$F,MATCH('Index Volume'!$A638+1,'Control Panel'!$A:$A,1)),0)</f>
        <v>0</v>
      </c>
      <c r="G638" s="37">
        <f>IFERROR(INDEX(BCH!$F:$F,MATCH($A638,BCH!$A:$A,0))*INDEX('Control Panel'!$G:$G,MATCH('Index Volume'!$A638+1,'Control Panel'!$A:$A,1)),0)</f>
        <v>0</v>
      </c>
      <c r="H638" s="37">
        <f>IFERROR(INDEX(XMR!$F:$F,MATCH($A638,XMR!$A:$A,0))*INDEX('Control Panel'!$H:$H,MATCH('Index Volume'!$A638+1,'Control Panel'!$A:$A,1)),0)</f>
        <v>0</v>
      </c>
      <c r="I638" s="37">
        <f>IFERROR(INDEX(ZEC!$F:$F,MATCH($A638,ZEC!$A:$A,0))*INDEX('Control Panel'!$I:$I,MATCH('Index Volume'!$A638+1,'Control Panel'!$A:$A,1)),0)</f>
        <v>0</v>
      </c>
      <c r="J638" s="37">
        <f>IFERROR(INDEX(EOS!$F:$F,MATCH($A638,EOS!$A:$A,0))*INDEX('Control Panel'!$J:$J,MATCH('Index Volume'!$A638+1,'Control Panel'!$A:$A,1)),0)</f>
        <v>0</v>
      </c>
      <c r="K638" s="37">
        <f>IFERROR(INDEX(DASH!$F:$F,MATCH($A638,DASH!$A:$A,0))*INDEX('Control Panel'!$K:$K,MATCH('Index Volume'!$A638+1,'Control Panel'!$A:$A,1)),0)</f>
        <v>0</v>
      </c>
      <c r="L638" s="37">
        <f>IFERROR(INDEX(XLM!$F:$F,MATCH($A638,XLM!$A:$A,0))*INDEX('Control Panel'!$L:$L,MATCH('Index Volume'!$A638+1,'Control Panel'!$A:$A,1)),0)</f>
        <v>0</v>
      </c>
      <c r="M638" s="39">
        <f t="shared" si="227"/>
        <v>0</v>
      </c>
      <c r="N638" s="1" t="b">
        <f t="shared" si="228"/>
        <v>1</v>
      </c>
      <c r="O638" s="41">
        <f t="shared" si="229"/>
        <v>0</v>
      </c>
      <c r="Q638" s="7">
        <f t="shared" si="230"/>
        <v>0</v>
      </c>
      <c r="R638" s="7">
        <f t="shared" si="231"/>
        <v>0</v>
      </c>
      <c r="S638" s="7">
        <f t="shared" si="232"/>
        <v>0</v>
      </c>
      <c r="T638" s="7">
        <f t="shared" si="233"/>
        <v>0</v>
      </c>
      <c r="U638" s="7">
        <f t="shared" si="234"/>
        <v>0</v>
      </c>
      <c r="V638" s="7">
        <f t="shared" si="235"/>
        <v>0</v>
      </c>
      <c r="W638" s="7">
        <f t="shared" si="236"/>
        <v>0</v>
      </c>
      <c r="X638" s="7">
        <f t="shared" si="237"/>
        <v>0</v>
      </c>
      <c r="Y638" s="7">
        <f t="shared" si="238"/>
        <v>0</v>
      </c>
      <c r="Z638" s="7">
        <f t="shared" si="239"/>
        <v>0</v>
      </c>
      <c r="AA638" s="7">
        <f t="shared" si="240"/>
        <v>0</v>
      </c>
      <c r="AC638" s="7">
        <f t="shared" si="241"/>
        <v>0</v>
      </c>
      <c r="AD638" s="7">
        <f t="shared" si="242"/>
        <v>0</v>
      </c>
      <c r="AE638" s="7">
        <f t="shared" si="243"/>
        <v>0</v>
      </c>
      <c r="AF638" s="7">
        <f t="shared" si="244"/>
        <v>0</v>
      </c>
      <c r="AG638" s="7">
        <f t="shared" si="245"/>
        <v>0</v>
      </c>
      <c r="AH638" s="7">
        <f t="shared" si="246"/>
        <v>0</v>
      </c>
      <c r="AI638" s="7">
        <f t="shared" si="247"/>
        <v>0</v>
      </c>
      <c r="AJ638" s="7">
        <f t="shared" si="248"/>
        <v>0</v>
      </c>
      <c r="AK638" s="7">
        <f t="shared" si="249"/>
        <v>0</v>
      </c>
      <c r="AL638" s="7">
        <f t="shared" si="250"/>
        <v>0</v>
      </c>
      <c r="AM638" s="7">
        <f t="shared" si="251"/>
        <v>0</v>
      </c>
    </row>
    <row r="639" spans="1:39" hidden="1" x14ac:dyDescent="0.75">
      <c r="A639" s="4">
        <v>42277</v>
      </c>
      <c r="B639" s="37">
        <f>IFERROR(INDEX(BTC!$F:$F,MATCH($A639,BTC!$A:$A,0))*INDEX('Control Panel'!$B:$B,MATCH('Index Volume'!$A639+1,'Control Panel'!$A:$A,1)),0)</f>
        <v>0</v>
      </c>
      <c r="C639" s="37">
        <f>IFERROR(INDEX(XRP!$F:$F,MATCH($A639,XRP!$A:$A,0))*INDEX('Control Panel'!$C:$C,MATCH($A639+1,'Control Panel'!$A:$A,1)),0)</f>
        <v>0</v>
      </c>
      <c r="D639" s="37">
        <f>IFERROR(INDEX(LTC!$F:$F,MATCH($A639,LTC!$A:$A,0))*INDEX('Control Panel'!$D:$D,MATCH($A639+1,'Control Panel'!$A:$A,1)),0)</f>
        <v>0</v>
      </c>
      <c r="E639" s="37">
        <f>IFERROR(INDEX(ETC!$F:$F,MATCH($A639,ETC!$A:$A,0))*INDEX('Control Panel'!$E:$E,MATCH($A639+1,'Control Panel'!$A:$A,1)),0)</f>
        <v>0</v>
      </c>
      <c r="F639" s="37">
        <f>IFERROR(INDEX(ETH!$F:$F,MATCH($A639,ETH!$A:$A,0))*INDEX('Control Panel'!$F:$F,MATCH('Index Volume'!$A639+1,'Control Panel'!$A:$A,1)),0)</f>
        <v>0</v>
      </c>
      <c r="G639" s="37">
        <f>IFERROR(INDEX(BCH!$F:$F,MATCH($A639,BCH!$A:$A,0))*INDEX('Control Panel'!$G:$G,MATCH('Index Volume'!$A639+1,'Control Panel'!$A:$A,1)),0)</f>
        <v>0</v>
      </c>
      <c r="H639" s="37">
        <f>IFERROR(INDEX(XMR!$F:$F,MATCH($A639,XMR!$A:$A,0))*INDEX('Control Panel'!$H:$H,MATCH('Index Volume'!$A639+1,'Control Panel'!$A:$A,1)),0)</f>
        <v>0</v>
      </c>
      <c r="I639" s="37">
        <f>IFERROR(INDEX(ZEC!$F:$F,MATCH($A639,ZEC!$A:$A,0))*INDEX('Control Panel'!$I:$I,MATCH('Index Volume'!$A639+1,'Control Panel'!$A:$A,1)),0)</f>
        <v>0</v>
      </c>
      <c r="J639" s="37">
        <f>IFERROR(INDEX(EOS!$F:$F,MATCH($A639,EOS!$A:$A,0))*INDEX('Control Panel'!$J:$J,MATCH('Index Volume'!$A639+1,'Control Panel'!$A:$A,1)),0)</f>
        <v>0</v>
      </c>
      <c r="K639" s="37">
        <f>IFERROR(INDEX(DASH!$F:$F,MATCH($A639,DASH!$A:$A,0))*INDEX('Control Panel'!$K:$K,MATCH('Index Volume'!$A639+1,'Control Panel'!$A:$A,1)),0)</f>
        <v>0</v>
      </c>
      <c r="L639" s="37">
        <f>IFERROR(INDEX(XLM!$F:$F,MATCH($A639,XLM!$A:$A,0))*INDEX('Control Panel'!$L:$L,MATCH('Index Volume'!$A639+1,'Control Panel'!$A:$A,1)),0)</f>
        <v>0</v>
      </c>
      <c r="M639" s="39">
        <f t="shared" si="227"/>
        <v>0</v>
      </c>
      <c r="N639" s="1" t="b">
        <f t="shared" si="228"/>
        <v>1</v>
      </c>
      <c r="O639" s="41">
        <f t="shared" si="229"/>
        <v>0</v>
      </c>
      <c r="Q639" s="7">
        <f t="shared" si="230"/>
        <v>0</v>
      </c>
      <c r="R639" s="7">
        <f t="shared" si="231"/>
        <v>0</v>
      </c>
      <c r="S639" s="7">
        <f t="shared" si="232"/>
        <v>0</v>
      </c>
      <c r="T639" s="7">
        <f t="shared" si="233"/>
        <v>0</v>
      </c>
      <c r="U639" s="7">
        <f t="shared" si="234"/>
        <v>0</v>
      </c>
      <c r="V639" s="7">
        <f t="shared" si="235"/>
        <v>0</v>
      </c>
      <c r="W639" s="7">
        <f t="shared" si="236"/>
        <v>0</v>
      </c>
      <c r="X639" s="7">
        <f t="shared" si="237"/>
        <v>0</v>
      </c>
      <c r="Y639" s="7">
        <f t="shared" si="238"/>
        <v>0</v>
      </c>
      <c r="Z639" s="7">
        <f t="shared" si="239"/>
        <v>0</v>
      </c>
      <c r="AA639" s="7">
        <f t="shared" si="240"/>
        <v>0</v>
      </c>
      <c r="AC639" s="7">
        <f t="shared" si="241"/>
        <v>0</v>
      </c>
      <c r="AD639" s="7">
        <f t="shared" si="242"/>
        <v>0</v>
      </c>
      <c r="AE639" s="7">
        <f t="shared" si="243"/>
        <v>0</v>
      </c>
      <c r="AF639" s="7">
        <f t="shared" si="244"/>
        <v>0</v>
      </c>
      <c r="AG639" s="7">
        <f t="shared" si="245"/>
        <v>0</v>
      </c>
      <c r="AH639" s="7">
        <f t="shared" si="246"/>
        <v>0</v>
      </c>
      <c r="AI639" s="7">
        <f t="shared" si="247"/>
        <v>0</v>
      </c>
      <c r="AJ639" s="7">
        <f t="shared" si="248"/>
        <v>0</v>
      </c>
      <c r="AK639" s="7">
        <f t="shared" si="249"/>
        <v>0</v>
      </c>
      <c r="AL639" s="7">
        <f t="shared" si="250"/>
        <v>0</v>
      </c>
      <c r="AM639" s="7">
        <f t="shared" si="251"/>
        <v>0</v>
      </c>
    </row>
    <row r="640" spans="1:39" hidden="1" x14ac:dyDescent="0.75">
      <c r="A640" s="3">
        <v>42278</v>
      </c>
      <c r="B640" s="37">
        <f>IFERROR(INDEX(BTC!$F:$F,MATCH($A640,BTC!$A:$A,0))*INDEX('Control Panel'!$B:$B,MATCH('Index Volume'!$A640+1,'Control Panel'!$A:$A,1)),0)</f>
        <v>0</v>
      </c>
      <c r="C640" s="37">
        <f>IFERROR(INDEX(XRP!$F:$F,MATCH($A640,XRP!$A:$A,0))*INDEX('Control Panel'!$C:$C,MATCH($A640+1,'Control Panel'!$A:$A,1)),0)</f>
        <v>0</v>
      </c>
      <c r="D640" s="37">
        <f>IFERROR(INDEX(LTC!$F:$F,MATCH($A640,LTC!$A:$A,0))*INDEX('Control Panel'!$D:$D,MATCH($A640+1,'Control Panel'!$A:$A,1)),0)</f>
        <v>0</v>
      </c>
      <c r="E640" s="37">
        <f>IFERROR(INDEX(ETC!$F:$F,MATCH($A640,ETC!$A:$A,0))*INDEX('Control Panel'!$E:$E,MATCH($A640+1,'Control Panel'!$A:$A,1)),0)</f>
        <v>0</v>
      </c>
      <c r="F640" s="37">
        <f>IFERROR(INDEX(ETH!$F:$F,MATCH($A640,ETH!$A:$A,0))*INDEX('Control Panel'!$F:$F,MATCH('Index Volume'!$A640+1,'Control Panel'!$A:$A,1)),0)</f>
        <v>0</v>
      </c>
      <c r="G640" s="37">
        <f>IFERROR(INDEX(BCH!$F:$F,MATCH($A640,BCH!$A:$A,0))*INDEX('Control Panel'!$G:$G,MATCH('Index Volume'!$A640+1,'Control Panel'!$A:$A,1)),0)</f>
        <v>0</v>
      </c>
      <c r="H640" s="37">
        <f>IFERROR(INDEX(XMR!$F:$F,MATCH($A640,XMR!$A:$A,0))*INDEX('Control Panel'!$H:$H,MATCH('Index Volume'!$A640+1,'Control Panel'!$A:$A,1)),0)</f>
        <v>0</v>
      </c>
      <c r="I640" s="37">
        <f>IFERROR(INDEX(ZEC!$F:$F,MATCH($A640,ZEC!$A:$A,0))*INDEX('Control Panel'!$I:$I,MATCH('Index Volume'!$A640+1,'Control Panel'!$A:$A,1)),0)</f>
        <v>0</v>
      </c>
      <c r="J640" s="37">
        <f>IFERROR(INDEX(EOS!$F:$F,MATCH($A640,EOS!$A:$A,0))*INDEX('Control Panel'!$J:$J,MATCH('Index Volume'!$A640+1,'Control Panel'!$A:$A,1)),0)</f>
        <v>0</v>
      </c>
      <c r="K640" s="37">
        <f>IFERROR(INDEX(DASH!$F:$F,MATCH($A640,DASH!$A:$A,0))*INDEX('Control Panel'!$K:$K,MATCH('Index Volume'!$A640+1,'Control Panel'!$A:$A,1)),0)</f>
        <v>0</v>
      </c>
      <c r="L640" s="37">
        <f>IFERROR(INDEX(XLM!$F:$F,MATCH($A640,XLM!$A:$A,0))*INDEX('Control Panel'!$L:$L,MATCH('Index Volume'!$A640+1,'Control Panel'!$A:$A,1)),0)</f>
        <v>0</v>
      </c>
      <c r="M640" s="39">
        <f t="shared" si="227"/>
        <v>0</v>
      </c>
      <c r="N640" s="1" t="b">
        <f t="shared" si="228"/>
        <v>1</v>
      </c>
      <c r="O640" s="41">
        <f t="shared" si="229"/>
        <v>0</v>
      </c>
      <c r="Q640" s="7">
        <f t="shared" si="230"/>
        <v>0</v>
      </c>
      <c r="R640" s="7">
        <f t="shared" si="231"/>
        <v>0</v>
      </c>
      <c r="S640" s="7">
        <f t="shared" si="232"/>
        <v>0</v>
      </c>
      <c r="T640" s="7">
        <f t="shared" si="233"/>
        <v>0</v>
      </c>
      <c r="U640" s="7">
        <f t="shared" si="234"/>
        <v>0</v>
      </c>
      <c r="V640" s="7">
        <f t="shared" si="235"/>
        <v>0</v>
      </c>
      <c r="W640" s="7">
        <f t="shared" si="236"/>
        <v>0</v>
      </c>
      <c r="X640" s="7">
        <f t="shared" si="237"/>
        <v>0</v>
      </c>
      <c r="Y640" s="7">
        <f t="shared" si="238"/>
        <v>0</v>
      </c>
      <c r="Z640" s="7">
        <f t="shared" si="239"/>
        <v>0</v>
      </c>
      <c r="AA640" s="7">
        <f t="shared" si="240"/>
        <v>0</v>
      </c>
      <c r="AC640" s="7">
        <f t="shared" si="241"/>
        <v>0</v>
      </c>
      <c r="AD640" s="7">
        <f t="shared" si="242"/>
        <v>0</v>
      </c>
      <c r="AE640" s="7">
        <f t="shared" si="243"/>
        <v>0</v>
      </c>
      <c r="AF640" s="7">
        <f t="shared" si="244"/>
        <v>0</v>
      </c>
      <c r="AG640" s="7">
        <f t="shared" si="245"/>
        <v>0</v>
      </c>
      <c r="AH640" s="7">
        <f t="shared" si="246"/>
        <v>0</v>
      </c>
      <c r="AI640" s="7">
        <f t="shared" si="247"/>
        <v>0</v>
      </c>
      <c r="AJ640" s="7">
        <f t="shared" si="248"/>
        <v>0</v>
      </c>
      <c r="AK640" s="7">
        <f t="shared" si="249"/>
        <v>0</v>
      </c>
      <c r="AL640" s="7">
        <f t="shared" si="250"/>
        <v>0</v>
      </c>
      <c r="AM640" s="7">
        <f t="shared" si="251"/>
        <v>0</v>
      </c>
    </row>
    <row r="641" spans="1:39" hidden="1" x14ac:dyDescent="0.75">
      <c r="A641" s="4">
        <v>42279</v>
      </c>
      <c r="B641" s="37">
        <f>IFERROR(INDEX(BTC!$F:$F,MATCH($A641,BTC!$A:$A,0))*INDEX('Control Panel'!$B:$B,MATCH('Index Volume'!$A641+1,'Control Panel'!$A:$A,1)),0)</f>
        <v>0</v>
      </c>
      <c r="C641" s="37">
        <f>IFERROR(INDEX(XRP!$F:$F,MATCH($A641,XRP!$A:$A,0))*INDEX('Control Panel'!$C:$C,MATCH($A641+1,'Control Panel'!$A:$A,1)),0)</f>
        <v>0</v>
      </c>
      <c r="D641" s="37">
        <f>IFERROR(INDEX(LTC!$F:$F,MATCH($A641,LTC!$A:$A,0))*INDEX('Control Panel'!$D:$D,MATCH($A641+1,'Control Panel'!$A:$A,1)),0)</f>
        <v>0</v>
      </c>
      <c r="E641" s="37">
        <f>IFERROR(INDEX(ETC!$F:$F,MATCH($A641,ETC!$A:$A,0))*INDEX('Control Panel'!$E:$E,MATCH($A641+1,'Control Panel'!$A:$A,1)),0)</f>
        <v>0</v>
      </c>
      <c r="F641" s="37">
        <f>IFERROR(INDEX(ETH!$F:$F,MATCH($A641,ETH!$A:$A,0))*INDEX('Control Panel'!$F:$F,MATCH('Index Volume'!$A641+1,'Control Panel'!$A:$A,1)),0)</f>
        <v>0</v>
      </c>
      <c r="G641" s="37">
        <f>IFERROR(INDEX(BCH!$F:$F,MATCH($A641,BCH!$A:$A,0))*INDEX('Control Panel'!$G:$G,MATCH('Index Volume'!$A641+1,'Control Panel'!$A:$A,1)),0)</f>
        <v>0</v>
      </c>
      <c r="H641" s="37">
        <f>IFERROR(INDEX(XMR!$F:$F,MATCH($A641,XMR!$A:$A,0))*INDEX('Control Panel'!$H:$H,MATCH('Index Volume'!$A641+1,'Control Panel'!$A:$A,1)),0)</f>
        <v>0</v>
      </c>
      <c r="I641" s="37">
        <f>IFERROR(INDEX(ZEC!$F:$F,MATCH($A641,ZEC!$A:$A,0))*INDEX('Control Panel'!$I:$I,MATCH('Index Volume'!$A641+1,'Control Panel'!$A:$A,1)),0)</f>
        <v>0</v>
      </c>
      <c r="J641" s="37">
        <f>IFERROR(INDEX(EOS!$F:$F,MATCH($A641,EOS!$A:$A,0))*INDEX('Control Panel'!$J:$J,MATCH('Index Volume'!$A641+1,'Control Panel'!$A:$A,1)),0)</f>
        <v>0</v>
      </c>
      <c r="K641" s="37">
        <f>IFERROR(INDEX(DASH!$F:$F,MATCH($A641,DASH!$A:$A,0))*INDEX('Control Panel'!$K:$K,MATCH('Index Volume'!$A641+1,'Control Panel'!$A:$A,1)),0)</f>
        <v>0</v>
      </c>
      <c r="L641" s="37">
        <f>IFERROR(INDEX(XLM!$F:$F,MATCH($A641,XLM!$A:$A,0))*INDEX('Control Panel'!$L:$L,MATCH('Index Volume'!$A641+1,'Control Panel'!$A:$A,1)),0)</f>
        <v>0</v>
      </c>
      <c r="M641" s="39">
        <f t="shared" si="227"/>
        <v>0</v>
      </c>
      <c r="N641" s="1" t="b">
        <f t="shared" si="228"/>
        <v>1</v>
      </c>
      <c r="O641" s="41">
        <f t="shared" si="229"/>
        <v>0</v>
      </c>
      <c r="Q641" s="7">
        <f t="shared" si="230"/>
        <v>0</v>
      </c>
      <c r="R641" s="7">
        <f t="shared" si="231"/>
        <v>0</v>
      </c>
      <c r="S641" s="7">
        <f t="shared" si="232"/>
        <v>0</v>
      </c>
      <c r="T641" s="7">
        <f t="shared" si="233"/>
        <v>0</v>
      </c>
      <c r="U641" s="7">
        <f t="shared" si="234"/>
        <v>0</v>
      </c>
      <c r="V641" s="7">
        <f t="shared" si="235"/>
        <v>0</v>
      </c>
      <c r="W641" s="7">
        <f t="shared" si="236"/>
        <v>0</v>
      </c>
      <c r="X641" s="7">
        <f t="shared" si="237"/>
        <v>0</v>
      </c>
      <c r="Y641" s="7">
        <f t="shared" si="238"/>
        <v>0</v>
      </c>
      <c r="Z641" s="7">
        <f t="shared" si="239"/>
        <v>0</v>
      </c>
      <c r="AA641" s="7">
        <f t="shared" si="240"/>
        <v>0</v>
      </c>
      <c r="AC641" s="7">
        <f t="shared" si="241"/>
        <v>0</v>
      </c>
      <c r="AD641" s="7">
        <f t="shared" si="242"/>
        <v>0</v>
      </c>
      <c r="AE641" s="7">
        <f t="shared" si="243"/>
        <v>0</v>
      </c>
      <c r="AF641" s="7">
        <f t="shared" si="244"/>
        <v>0</v>
      </c>
      <c r="AG641" s="7">
        <f t="shared" si="245"/>
        <v>0</v>
      </c>
      <c r="AH641" s="7">
        <f t="shared" si="246"/>
        <v>0</v>
      </c>
      <c r="AI641" s="7">
        <f t="shared" si="247"/>
        <v>0</v>
      </c>
      <c r="AJ641" s="7">
        <f t="shared" si="248"/>
        <v>0</v>
      </c>
      <c r="AK641" s="7">
        <f t="shared" si="249"/>
        <v>0</v>
      </c>
      <c r="AL641" s="7">
        <f t="shared" si="250"/>
        <v>0</v>
      </c>
      <c r="AM641" s="7">
        <f t="shared" si="251"/>
        <v>0</v>
      </c>
    </row>
    <row r="642" spans="1:39" hidden="1" x14ac:dyDescent="0.75">
      <c r="A642" s="3">
        <v>42280</v>
      </c>
      <c r="B642" s="37">
        <f>IFERROR(INDEX(BTC!$F:$F,MATCH($A642,BTC!$A:$A,0))*INDEX('Control Panel'!$B:$B,MATCH('Index Volume'!$A642+1,'Control Panel'!$A:$A,1)),0)</f>
        <v>0</v>
      </c>
      <c r="C642" s="37">
        <f>IFERROR(INDEX(XRP!$F:$F,MATCH($A642,XRP!$A:$A,0))*INDEX('Control Panel'!$C:$C,MATCH($A642+1,'Control Panel'!$A:$A,1)),0)</f>
        <v>0</v>
      </c>
      <c r="D642" s="37">
        <f>IFERROR(INDEX(LTC!$F:$F,MATCH($A642,LTC!$A:$A,0))*INDEX('Control Panel'!$D:$D,MATCH($A642+1,'Control Panel'!$A:$A,1)),0)</f>
        <v>0</v>
      </c>
      <c r="E642" s="37">
        <f>IFERROR(INDEX(ETC!$F:$F,MATCH($A642,ETC!$A:$A,0))*INDEX('Control Panel'!$E:$E,MATCH($A642+1,'Control Panel'!$A:$A,1)),0)</f>
        <v>0</v>
      </c>
      <c r="F642" s="37">
        <f>IFERROR(INDEX(ETH!$F:$F,MATCH($A642,ETH!$A:$A,0))*INDEX('Control Panel'!$F:$F,MATCH('Index Volume'!$A642+1,'Control Panel'!$A:$A,1)),0)</f>
        <v>0</v>
      </c>
      <c r="G642" s="37">
        <f>IFERROR(INDEX(BCH!$F:$F,MATCH($A642,BCH!$A:$A,0))*INDEX('Control Panel'!$G:$G,MATCH('Index Volume'!$A642+1,'Control Panel'!$A:$A,1)),0)</f>
        <v>0</v>
      </c>
      <c r="H642" s="37">
        <f>IFERROR(INDEX(XMR!$F:$F,MATCH($A642,XMR!$A:$A,0))*INDEX('Control Panel'!$H:$H,MATCH('Index Volume'!$A642+1,'Control Panel'!$A:$A,1)),0)</f>
        <v>0</v>
      </c>
      <c r="I642" s="37">
        <f>IFERROR(INDEX(ZEC!$F:$F,MATCH($A642,ZEC!$A:$A,0))*INDEX('Control Panel'!$I:$I,MATCH('Index Volume'!$A642+1,'Control Panel'!$A:$A,1)),0)</f>
        <v>0</v>
      </c>
      <c r="J642" s="37">
        <f>IFERROR(INDEX(EOS!$F:$F,MATCH($A642,EOS!$A:$A,0))*INDEX('Control Panel'!$J:$J,MATCH('Index Volume'!$A642+1,'Control Panel'!$A:$A,1)),0)</f>
        <v>0</v>
      </c>
      <c r="K642" s="37">
        <f>IFERROR(INDEX(DASH!$F:$F,MATCH($A642,DASH!$A:$A,0))*INDEX('Control Panel'!$K:$K,MATCH('Index Volume'!$A642+1,'Control Panel'!$A:$A,1)),0)</f>
        <v>0</v>
      </c>
      <c r="L642" s="37">
        <f>IFERROR(INDEX(XLM!$F:$F,MATCH($A642,XLM!$A:$A,0))*INDEX('Control Panel'!$L:$L,MATCH('Index Volume'!$A642+1,'Control Panel'!$A:$A,1)),0)</f>
        <v>0</v>
      </c>
      <c r="M642" s="39">
        <f t="shared" si="227"/>
        <v>0</v>
      </c>
      <c r="N642" s="1" t="b">
        <f t="shared" si="228"/>
        <v>1</v>
      </c>
      <c r="O642" s="41">
        <f t="shared" si="229"/>
        <v>0</v>
      </c>
      <c r="Q642" s="7">
        <f t="shared" si="230"/>
        <v>0</v>
      </c>
      <c r="R642" s="7">
        <f t="shared" si="231"/>
        <v>0</v>
      </c>
      <c r="S642" s="7">
        <f t="shared" si="232"/>
        <v>0</v>
      </c>
      <c r="T642" s="7">
        <f t="shared" si="233"/>
        <v>0</v>
      </c>
      <c r="U642" s="7">
        <f t="shared" si="234"/>
        <v>0</v>
      </c>
      <c r="V642" s="7">
        <f t="shared" si="235"/>
        <v>0</v>
      </c>
      <c r="W642" s="7">
        <f t="shared" si="236"/>
        <v>0</v>
      </c>
      <c r="X642" s="7">
        <f t="shared" si="237"/>
        <v>0</v>
      </c>
      <c r="Y642" s="7">
        <f t="shared" si="238"/>
        <v>0</v>
      </c>
      <c r="Z642" s="7">
        <f t="shared" si="239"/>
        <v>0</v>
      </c>
      <c r="AA642" s="7">
        <f t="shared" si="240"/>
        <v>0</v>
      </c>
      <c r="AC642" s="7">
        <f t="shared" si="241"/>
        <v>0</v>
      </c>
      <c r="AD642" s="7">
        <f t="shared" si="242"/>
        <v>0</v>
      </c>
      <c r="AE642" s="7">
        <f t="shared" si="243"/>
        <v>0</v>
      </c>
      <c r="AF642" s="7">
        <f t="shared" si="244"/>
        <v>0</v>
      </c>
      <c r="AG642" s="7">
        <f t="shared" si="245"/>
        <v>0</v>
      </c>
      <c r="AH642" s="7">
        <f t="shared" si="246"/>
        <v>0</v>
      </c>
      <c r="AI642" s="7">
        <f t="shared" si="247"/>
        <v>0</v>
      </c>
      <c r="AJ642" s="7">
        <f t="shared" si="248"/>
        <v>0</v>
      </c>
      <c r="AK642" s="7">
        <f t="shared" si="249"/>
        <v>0</v>
      </c>
      <c r="AL642" s="7">
        <f t="shared" si="250"/>
        <v>0</v>
      </c>
      <c r="AM642" s="7">
        <f t="shared" si="251"/>
        <v>0</v>
      </c>
    </row>
    <row r="643" spans="1:39" hidden="1" x14ac:dyDescent="0.75">
      <c r="A643" s="4">
        <v>42281</v>
      </c>
      <c r="B643" s="37">
        <f>IFERROR(INDEX(BTC!$F:$F,MATCH($A643,BTC!$A:$A,0))*INDEX('Control Panel'!$B:$B,MATCH('Index Volume'!$A643+1,'Control Panel'!$A:$A,1)),0)</f>
        <v>0</v>
      </c>
      <c r="C643" s="37">
        <f>IFERROR(INDEX(XRP!$F:$F,MATCH($A643,XRP!$A:$A,0))*INDEX('Control Panel'!$C:$C,MATCH($A643+1,'Control Panel'!$A:$A,1)),0)</f>
        <v>0</v>
      </c>
      <c r="D643" s="37">
        <f>IFERROR(INDEX(LTC!$F:$F,MATCH($A643,LTC!$A:$A,0))*INDEX('Control Panel'!$D:$D,MATCH($A643+1,'Control Panel'!$A:$A,1)),0)</f>
        <v>0</v>
      </c>
      <c r="E643" s="37">
        <f>IFERROR(INDEX(ETC!$F:$F,MATCH($A643,ETC!$A:$A,0))*INDEX('Control Panel'!$E:$E,MATCH($A643+1,'Control Panel'!$A:$A,1)),0)</f>
        <v>0</v>
      </c>
      <c r="F643" s="37">
        <f>IFERROR(INDEX(ETH!$F:$F,MATCH($A643,ETH!$A:$A,0))*INDEX('Control Panel'!$F:$F,MATCH('Index Volume'!$A643+1,'Control Panel'!$A:$A,1)),0)</f>
        <v>0</v>
      </c>
      <c r="G643" s="37">
        <f>IFERROR(INDEX(BCH!$F:$F,MATCH($A643,BCH!$A:$A,0))*INDEX('Control Panel'!$G:$G,MATCH('Index Volume'!$A643+1,'Control Panel'!$A:$A,1)),0)</f>
        <v>0</v>
      </c>
      <c r="H643" s="37">
        <f>IFERROR(INDEX(XMR!$F:$F,MATCH($A643,XMR!$A:$A,0))*INDEX('Control Panel'!$H:$H,MATCH('Index Volume'!$A643+1,'Control Panel'!$A:$A,1)),0)</f>
        <v>0</v>
      </c>
      <c r="I643" s="37">
        <f>IFERROR(INDEX(ZEC!$F:$F,MATCH($A643,ZEC!$A:$A,0))*INDEX('Control Panel'!$I:$I,MATCH('Index Volume'!$A643+1,'Control Panel'!$A:$A,1)),0)</f>
        <v>0</v>
      </c>
      <c r="J643" s="37">
        <f>IFERROR(INDEX(EOS!$F:$F,MATCH($A643,EOS!$A:$A,0))*INDEX('Control Panel'!$J:$J,MATCH('Index Volume'!$A643+1,'Control Panel'!$A:$A,1)),0)</f>
        <v>0</v>
      </c>
      <c r="K643" s="37">
        <f>IFERROR(INDEX(DASH!$F:$F,MATCH($A643,DASH!$A:$A,0))*INDEX('Control Panel'!$K:$K,MATCH('Index Volume'!$A643+1,'Control Panel'!$A:$A,1)),0)</f>
        <v>0</v>
      </c>
      <c r="L643" s="37">
        <f>IFERROR(INDEX(XLM!$F:$F,MATCH($A643,XLM!$A:$A,0))*INDEX('Control Panel'!$L:$L,MATCH('Index Volume'!$A643+1,'Control Panel'!$A:$A,1)),0)</f>
        <v>0</v>
      </c>
      <c r="M643" s="39">
        <f t="shared" ref="M643:M706" si="252">SUM(B643:L643)</f>
        <v>0</v>
      </c>
      <c r="N643" s="1" t="b">
        <f t="shared" ref="N643:N706" si="253">COUNTIF(B643:L643,0)=COUNTIF(B642:L642,0)</f>
        <v>1</v>
      </c>
      <c r="O643" s="41">
        <f t="shared" ref="O643:O706" si="254">IF(N643,M643,IF(B642=0,0,B643)+IF(C642=0,0,C643)+IF(D642=0,0,D643)+IF(E642=0,0,E643)+IF(F642=0,0,F643)+IF(G642=0,0,G643)+IF(H642=0,0,H643)+IF(I642=0,0,I643)+IF(J642=0,0,J643)+IF(K642=0,0,K643)+IF(L642=0,0,L643))</f>
        <v>0</v>
      </c>
      <c r="Q643" s="7">
        <f t="shared" ref="Q643:Q706" si="255">IFERROR(B643/$M643,0)</f>
        <v>0</v>
      </c>
      <c r="R643" s="7">
        <f t="shared" ref="R643:R706" si="256">IFERROR(C643/$M643,0)</f>
        <v>0</v>
      </c>
      <c r="S643" s="7">
        <f t="shared" ref="S643:S706" si="257">IFERROR(D643/$M643,0)</f>
        <v>0</v>
      </c>
      <c r="T643" s="7">
        <f t="shared" ref="T643:T706" si="258">IFERROR(E643/$M643,0)</f>
        <v>0</v>
      </c>
      <c r="U643" s="7">
        <f t="shared" ref="U643:U706" si="259">IFERROR(F643/$M643,0)</f>
        <v>0</v>
      </c>
      <c r="V643" s="7">
        <f t="shared" ref="V643:V706" si="260">IFERROR(G643/$M643,0)</f>
        <v>0</v>
      </c>
      <c r="W643" s="7">
        <f t="shared" ref="W643:W706" si="261">IFERROR(H643/$M643,0)</f>
        <v>0</v>
      </c>
      <c r="X643" s="7">
        <f t="shared" ref="X643:X706" si="262">IFERROR(I643/$M643,0)</f>
        <v>0</v>
      </c>
      <c r="Y643" s="7">
        <f t="shared" ref="Y643:Y706" si="263">IFERROR(J643/$M643,0)</f>
        <v>0</v>
      </c>
      <c r="Z643" s="7">
        <f t="shared" ref="Z643:Z706" si="264">IFERROR(K643/$M643,0)</f>
        <v>0</v>
      </c>
      <c r="AA643" s="7">
        <f t="shared" ref="AA643:AA706" si="265">IFERROR(L643/$M643,0)</f>
        <v>0</v>
      </c>
      <c r="AC643" s="7">
        <f t="shared" ref="AC643:AC706" si="266">IFERROR(B643/$O643,0)</f>
        <v>0</v>
      </c>
      <c r="AD643" s="7">
        <f t="shared" ref="AD643:AD706" si="267">IFERROR(C643/$O643,0)</f>
        <v>0</v>
      </c>
      <c r="AE643" s="7">
        <f t="shared" ref="AE643:AE706" si="268">IFERROR(D643/$O643,0)</f>
        <v>0</v>
      </c>
      <c r="AF643" s="7">
        <f t="shared" ref="AF643:AF706" si="269">IFERROR(E643/$O643,0)</f>
        <v>0</v>
      </c>
      <c r="AG643" s="7">
        <f t="shared" ref="AG643:AG706" si="270">IFERROR(F643/$O643,0)</f>
        <v>0</v>
      </c>
      <c r="AH643" s="7">
        <f t="shared" ref="AH643:AH706" si="271">IFERROR(G643/$O643,0)</f>
        <v>0</v>
      </c>
      <c r="AI643" s="7">
        <f t="shared" ref="AI643:AI706" si="272">IFERROR(H643/$O643,0)</f>
        <v>0</v>
      </c>
      <c r="AJ643" s="7">
        <f t="shared" ref="AJ643:AJ706" si="273">IFERROR(I643/$O643,0)</f>
        <v>0</v>
      </c>
      <c r="AK643" s="7">
        <f t="shared" ref="AK643:AK706" si="274">IFERROR(J643/$O643,0)</f>
        <v>0</v>
      </c>
      <c r="AL643" s="7">
        <f t="shared" ref="AL643:AL706" si="275">IFERROR(K643/$O643,0)</f>
        <v>0</v>
      </c>
      <c r="AM643" s="7">
        <f t="shared" ref="AM643:AM706" si="276">IFERROR(L643/$O643,0)</f>
        <v>0</v>
      </c>
    </row>
    <row r="644" spans="1:39" hidden="1" x14ac:dyDescent="0.75">
      <c r="A644" s="3">
        <v>42282</v>
      </c>
      <c r="B644" s="37">
        <f>IFERROR(INDEX(BTC!$F:$F,MATCH($A644,BTC!$A:$A,0))*INDEX('Control Panel'!$B:$B,MATCH('Index Volume'!$A644+1,'Control Panel'!$A:$A,1)),0)</f>
        <v>0</v>
      </c>
      <c r="C644" s="37">
        <f>IFERROR(INDEX(XRP!$F:$F,MATCH($A644,XRP!$A:$A,0))*INDEX('Control Panel'!$C:$C,MATCH($A644+1,'Control Panel'!$A:$A,1)),0)</f>
        <v>0</v>
      </c>
      <c r="D644" s="37">
        <f>IFERROR(INDEX(LTC!$F:$F,MATCH($A644,LTC!$A:$A,0))*INDEX('Control Panel'!$D:$D,MATCH($A644+1,'Control Panel'!$A:$A,1)),0)</f>
        <v>0</v>
      </c>
      <c r="E644" s="37">
        <f>IFERROR(INDEX(ETC!$F:$F,MATCH($A644,ETC!$A:$A,0))*INDEX('Control Panel'!$E:$E,MATCH($A644+1,'Control Panel'!$A:$A,1)),0)</f>
        <v>0</v>
      </c>
      <c r="F644" s="37">
        <f>IFERROR(INDEX(ETH!$F:$F,MATCH($A644,ETH!$A:$A,0))*INDEX('Control Panel'!$F:$F,MATCH('Index Volume'!$A644+1,'Control Panel'!$A:$A,1)),0)</f>
        <v>0</v>
      </c>
      <c r="G644" s="37">
        <f>IFERROR(INDEX(BCH!$F:$F,MATCH($A644,BCH!$A:$A,0))*INDEX('Control Panel'!$G:$G,MATCH('Index Volume'!$A644+1,'Control Panel'!$A:$A,1)),0)</f>
        <v>0</v>
      </c>
      <c r="H644" s="37">
        <f>IFERROR(INDEX(XMR!$F:$F,MATCH($A644,XMR!$A:$A,0))*INDEX('Control Panel'!$H:$H,MATCH('Index Volume'!$A644+1,'Control Panel'!$A:$A,1)),0)</f>
        <v>0</v>
      </c>
      <c r="I644" s="37">
        <f>IFERROR(INDEX(ZEC!$F:$F,MATCH($A644,ZEC!$A:$A,0))*INDEX('Control Panel'!$I:$I,MATCH('Index Volume'!$A644+1,'Control Panel'!$A:$A,1)),0)</f>
        <v>0</v>
      </c>
      <c r="J644" s="37">
        <f>IFERROR(INDEX(EOS!$F:$F,MATCH($A644,EOS!$A:$A,0))*INDEX('Control Panel'!$J:$J,MATCH('Index Volume'!$A644+1,'Control Panel'!$A:$A,1)),0)</f>
        <v>0</v>
      </c>
      <c r="K644" s="37">
        <f>IFERROR(INDEX(DASH!$F:$F,MATCH($A644,DASH!$A:$A,0))*INDEX('Control Panel'!$K:$K,MATCH('Index Volume'!$A644+1,'Control Panel'!$A:$A,1)),0)</f>
        <v>0</v>
      </c>
      <c r="L644" s="37">
        <f>IFERROR(INDEX(XLM!$F:$F,MATCH($A644,XLM!$A:$A,0))*INDEX('Control Panel'!$L:$L,MATCH('Index Volume'!$A644+1,'Control Panel'!$A:$A,1)),0)</f>
        <v>0</v>
      </c>
      <c r="M644" s="39">
        <f t="shared" si="252"/>
        <v>0</v>
      </c>
      <c r="N644" s="1" t="b">
        <f t="shared" si="253"/>
        <v>1</v>
      </c>
      <c r="O644" s="41">
        <f t="shared" si="254"/>
        <v>0</v>
      </c>
      <c r="Q644" s="7">
        <f t="shared" si="255"/>
        <v>0</v>
      </c>
      <c r="R644" s="7">
        <f t="shared" si="256"/>
        <v>0</v>
      </c>
      <c r="S644" s="7">
        <f t="shared" si="257"/>
        <v>0</v>
      </c>
      <c r="T644" s="7">
        <f t="shared" si="258"/>
        <v>0</v>
      </c>
      <c r="U644" s="7">
        <f t="shared" si="259"/>
        <v>0</v>
      </c>
      <c r="V644" s="7">
        <f t="shared" si="260"/>
        <v>0</v>
      </c>
      <c r="W644" s="7">
        <f t="shared" si="261"/>
        <v>0</v>
      </c>
      <c r="X644" s="7">
        <f t="shared" si="262"/>
        <v>0</v>
      </c>
      <c r="Y644" s="7">
        <f t="shared" si="263"/>
        <v>0</v>
      </c>
      <c r="Z644" s="7">
        <f t="shared" si="264"/>
        <v>0</v>
      </c>
      <c r="AA644" s="7">
        <f t="shared" si="265"/>
        <v>0</v>
      </c>
      <c r="AC644" s="7">
        <f t="shared" si="266"/>
        <v>0</v>
      </c>
      <c r="AD644" s="7">
        <f t="shared" si="267"/>
        <v>0</v>
      </c>
      <c r="AE644" s="7">
        <f t="shared" si="268"/>
        <v>0</v>
      </c>
      <c r="AF644" s="7">
        <f t="shared" si="269"/>
        <v>0</v>
      </c>
      <c r="AG644" s="7">
        <f t="shared" si="270"/>
        <v>0</v>
      </c>
      <c r="AH644" s="7">
        <f t="shared" si="271"/>
        <v>0</v>
      </c>
      <c r="AI644" s="7">
        <f t="shared" si="272"/>
        <v>0</v>
      </c>
      <c r="AJ644" s="7">
        <f t="shared" si="273"/>
        <v>0</v>
      </c>
      <c r="AK644" s="7">
        <f t="shared" si="274"/>
        <v>0</v>
      </c>
      <c r="AL644" s="7">
        <f t="shared" si="275"/>
        <v>0</v>
      </c>
      <c r="AM644" s="7">
        <f t="shared" si="276"/>
        <v>0</v>
      </c>
    </row>
    <row r="645" spans="1:39" hidden="1" x14ac:dyDescent="0.75">
      <c r="A645" s="4">
        <v>42283</v>
      </c>
      <c r="B645" s="37">
        <f>IFERROR(INDEX(BTC!$F:$F,MATCH($A645,BTC!$A:$A,0))*INDEX('Control Panel'!$B:$B,MATCH('Index Volume'!$A645+1,'Control Panel'!$A:$A,1)),0)</f>
        <v>0</v>
      </c>
      <c r="C645" s="37">
        <f>IFERROR(INDEX(XRP!$F:$F,MATCH($A645,XRP!$A:$A,0))*INDEX('Control Panel'!$C:$C,MATCH($A645+1,'Control Panel'!$A:$A,1)),0)</f>
        <v>0</v>
      </c>
      <c r="D645" s="37">
        <f>IFERROR(INDEX(LTC!$F:$F,MATCH($A645,LTC!$A:$A,0))*INDEX('Control Panel'!$D:$D,MATCH($A645+1,'Control Panel'!$A:$A,1)),0)</f>
        <v>0</v>
      </c>
      <c r="E645" s="37">
        <f>IFERROR(INDEX(ETC!$F:$F,MATCH($A645,ETC!$A:$A,0))*INDEX('Control Panel'!$E:$E,MATCH($A645+1,'Control Panel'!$A:$A,1)),0)</f>
        <v>0</v>
      </c>
      <c r="F645" s="37">
        <f>IFERROR(INDEX(ETH!$F:$F,MATCH($A645,ETH!$A:$A,0))*INDEX('Control Panel'!$F:$F,MATCH('Index Volume'!$A645+1,'Control Panel'!$A:$A,1)),0)</f>
        <v>0</v>
      </c>
      <c r="G645" s="37">
        <f>IFERROR(INDEX(BCH!$F:$F,MATCH($A645,BCH!$A:$A,0))*INDEX('Control Panel'!$G:$G,MATCH('Index Volume'!$A645+1,'Control Panel'!$A:$A,1)),0)</f>
        <v>0</v>
      </c>
      <c r="H645" s="37">
        <f>IFERROR(INDEX(XMR!$F:$F,MATCH($A645,XMR!$A:$A,0))*INDEX('Control Panel'!$H:$H,MATCH('Index Volume'!$A645+1,'Control Panel'!$A:$A,1)),0)</f>
        <v>0</v>
      </c>
      <c r="I645" s="37">
        <f>IFERROR(INDEX(ZEC!$F:$F,MATCH($A645,ZEC!$A:$A,0))*INDEX('Control Panel'!$I:$I,MATCH('Index Volume'!$A645+1,'Control Panel'!$A:$A,1)),0)</f>
        <v>0</v>
      </c>
      <c r="J645" s="37">
        <f>IFERROR(INDEX(EOS!$F:$F,MATCH($A645,EOS!$A:$A,0))*INDEX('Control Panel'!$J:$J,MATCH('Index Volume'!$A645+1,'Control Panel'!$A:$A,1)),0)</f>
        <v>0</v>
      </c>
      <c r="K645" s="37">
        <f>IFERROR(INDEX(DASH!$F:$F,MATCH($A645,DASH!$A:$A,0))*INDEX('Control Panel'!$K:$K,MATCH('Index Volume'!$A645+1,'Control Panel'!$A:$A,1)),0)</f>
        <v>0</v>
      </c>
      <c r="L645" s="37">
        <f>IFERROR(INDEX(XLM!$F:$F,MATCH($A645,XLM!$A:$A,0))*INDEX('Control Panel'!$L:$L,MATCH('Index Volume'!$A645+1,'Control Panel'!$A:$A,1)),0)</f>
        <v>0</v>
      </c>
      <c r="M645" s="39">
        <f t="shared" si="252"/>
        <v>0</v>
      </c>
      <c r="N645" s="1" t="b">
        <f t="shared" si="253"/>
        <v>1</v>
      </c>
      <c r="O645" s="41">
        <f t="shared" si="254"/>
        <v>0</v>
      </c>
      <c r="Q645" s="7">
        <f t="shared" si="255"/>
        <v>0</v>
      </c>
      <c r="R645" s="7">
        <f t="shared" si="256"/>
        <v>0</v>
      </c>
      <c r="S645" s="7">
        <f t="shared" si="257"/>
        <v>0</v>
      </c>
      <c r="T645" s="7">
        <f t="shared" si="258"/>
        <v>0</v>
      </c>
      <c r="U645" s="7">
        <f t="shared" si="259"/>
        <v>0</v>
      </c>
      <c r="V645" s="7">
        <f t="shared" si="260"/>
        <v>0</v>
      </c>
      <c r="W645" s="7">
        <f t="shared" si="261"/>
        <v>0</v>
      </c>
      <c r="X645" s="7">
        <f t="shared" si="262"/>
        <v>0</v>
      </c>
      <c r="Y645" s="7">
        <f t="shared" si="263"/>
        <v>0</v>
      </c>
      <c r="Z645" s="7">
        <f t="shared" si="264"/>
        <v>0</v>
      </c>
      <c r="AA645" s="7">
        <f t="shared" si="265"/>
        <v>0</v>
      </c>
      <c r="AC645" s="7">
        <f t="shared" si="266"/>
        <v>0</v>
      </c>
      <c r="AD645" s="7">
        <f t="shared" si="267"/>
        <v>0</v>
      </c>
      <c r="AE645" s="7">
        <f t="shared" si="268"/>
        <v>0</v>
      </c>
      <c r="AF645" s="7">
        <f t="shared" si="269"/>
        <v>0</v>
      </c>
      <c r="AG645" s="7">
        <f t="shared" si="270"/>
        <v>0</v>
      </c>
      <c r="AH645" s="7">
        <f t="shared" si="271"/>
        <v>0</v>
      </c>
      <c r="AI645" s="7">
        <f t="shared" si="272"/>
        <v>0</v>
      </c>
      <c r="AJ645" s="7">
        <f t="shared" si="273"/>
        <v>0</v>
      </c>
      <c r="AK645" s="7">
        <f t="shared" si="274"/>
        <v>0</v>
      </c>
      <c r="AL645" s="7">
        <f t="shared" si="275"/>
        <v>0</v>
      </c>
      <c r="AM645" s="7">
        <f t="shared" si="276"/>
        <v>0</v>
      </c>
    </row>
    <row r="646" spans="1:39" hidden="1" x14ac:dyDescent="0.75">
      <c r="A646" s="3">
        <v>42284</v>
      </c>
      <c r="B646" s="37">
        <f>IFERROR(INDEX(BTC!$F:$F,MATCH($A646,BTC!$A:$A,0))*INDEX('Control Panel'!$B:$B,MATCH('Index Volume'!$A646+1,'Control Panel'!$A:$A,1)),0)</f>
        <v>0</v>
      </c>
      <c r="C646" s="37">
        <f>IFERROR(INDEX(XRP!$F:$F,MATCH($A646,XRP!$A:$A,0))*INDEX('Control Panel'!$C:$C,MATCH($A646+1,'Control Panel'!$A:$A,1)),0)</f>
        <v>0</v>
      </c>
      <c r="D646" s="37">
        <f>IFERROR(INDEX(LTC!$F:$F,MATCH($A646,LTC!$A:$A,0))*INDEX('Control Panel'!$D:$D,MATCH($A646+1,'Control Panel'!$A:$A,1)),0)</f>
        <v>0</v>
      </c>
      <c r="E646" s="37">
        <f>IFERROR(INDEX(ETC!$F:$F,MATCH($A646,ETC!$A:$A,0))*INDEX('Control Panel'!$E:$E,MATCH($A646+1,'Control Panel'!$A:$A,1)),0)</f>
        <v>0</v>
      </c>
      <c r="F646" s="37">
        <f>IFERROR(INDEX(ETH!$F:$F,MATCH($A646,ETH!$A:$A,0))*INDEX('Control Panel'!$F:$F,MATCH('Index Volume'!$A646+1,'Control Panel'!$A:$A,1)),0)</f>
        <v>0</v>
      </c>
      <c r="G646" s="37">
        <f>IFERROR(INDEX(BCH!$F:$F,MATCH($A646,BCH!$A:$A,0))*INDEX('Control Panel'!$G:$G,MATCH('Index Volume'!$A646+1,'Control Panel'!$A:$A,1)),0)</f>
        <v>0</v>
      </c>
      <c r="H646" s="37">
        <f>IFERROR(INDEX(XMR!$F:$F,MATCH($A646,XMR!$A:$A,0))*INDEX('Control Panel'!$H:$H,MATCH('Index Volume'!$A646+1,'Control Panel'!$A:$A,1)),0)</f>
        <v>0</v>
      </c>
      <c r="I646" s="37">
        <f>IFERROR(INDEX(ZEC!$F:$F,MATCH($A646,ZEC!$A:$A,0))*INDEX('Control Panel'!$I:$I,MATCH('Index Volume'!$A646+1,'Control Panel'!$A:$A,1)),0)</f>
        <v>0</v>
      </c>
      <c r="J646" s="37">
        <f>IFERROR(INDEX(EOS!$F:$F,MATCH($A646,EOS!$A:$A,0))*INDEX('Control Panel'!$J:$J,MATCH('Index Volume'!$A646+1,'Control Panel'!$A:$A,1)),0)</f>
        <v>0</v>
      </c>
      <c r="K646" s="37">
        <f>IFERROR(INDEX(DASH!$F:$F,MATCH($A646,DASH!$A:$A,0))*INDEX('Control Panel'!$K:$K,MATCH('Index Volume'!$A646+1,'Control Panel'!$A:$A,1)),0)</f>
        <v>0</v>
      </c>
      <c r="L646" s="37">
        <f>IFERROR(INDEX(XLM!$F:$F,MATCH($A646,XLM!$A:$A,0))*INDEX('Control Panel'!$L:$L,MATCH('Index Volume'!$A646+1,'Control Panel'!$A:$A,1)),0)</f>
        <v>0</v>
      </c>
      <c r="M646" s="39">
        <f t="shared" si="252"/>
        <v>0</v>
      </c>
      <c r="N646" s="1" t="b">
        <f t="shared" si="253"/>
        <v>1</v>
      </c>
      <c r="O646" s="41">
        <f t="shared" si="254"/>
        <v>0</v>
      </c>
      <c r="Q646" s="7">
        <f t="shared" si="255"/>
        <v>0</v>
      </c>
      <c r="R646" s="7">
        <f t="shared" si="256"/>
        <v>0</v>
      </c>
      <c r="S646" s="7">
        <f t="shared" si="257"/>
        <v>0</v>
      </c>
      <c r="T646" s="7">
        <f t="shared" si="258"/>
        <v>0</v>
      </c>
      <c r="U646" s="7">
        <f t="shared" si="259"/>
        <v>0</v>
      </c>
      <c r="V646" s="7">
        <f t="shared" si="260"/>
        <v>0</v>
      </c>
      <c r="W646" s="7">
        <f t="shared" si="261"/>
        <v>0</v>
      </c>
      <c r="X646" s="7">
        <f t="shared" si="262"/>
        <v>0</v>
      </c>
      <c r="Y646" s="7">
        <f t="shared" si="263"/>
        <v>0</v>
      </c>
      <c r="Z646" s="7">
        <f t="shared" si="264"/>
        <v>0</v>
      </c>
      <c r="AA646" s="7">
        <f t="shared" si="265"/>
        <v>0</v>
      </c>
      <c r="AC646" s="7">
        <f t="shared" si="266"/>
        <v>0</v>
      </c>
      <c r="AD646" s="7">
        <f t="shared" si="267"/>
        <v>0</v>
      </c>
      <c r="AE646" s="7">
        <f t="shared" si="268"/>
        <v>0</v>
      </c>
      <c r="AF646" s="7">
        <f t="shared" si="269"/>
        <v>0</v>
      </c>
      <c r="AG646" s="7">
        <f t="shared" si="270"/>
        <v>0</v>
      </c>
      <c r="AH646" s="7">
        <f t="shared" si="271"/>
        <v>0</v>
      </c>
      <c r="AI646" s="7">
        <f t="shared" si="272"/>
        <v>0</v>
      </c>
      <c r="AJ646" s="7">
        <f t="shared" si="273"/>
        <v>0</v>
      </c>
      <c r="AK646" s="7">
        <f t="shared" si="274"/>
        <v>0</v>
      </c>
      <c r="AL646" s="7">
        <f t="shared" si="275"/>
        <v>0</v>
      </c>
      <c r="AM646" s="7">
        <f t="shared" si="276"/>
        <v>0</v>
      </c>
    </row>
    <row r="647" spans="1:39" hidden="1" x14ac:dyDescent="0.75">
      <c r="A647" s="4">
        <v>42285</v>
      </c>
      <c r="B647" s="37">
        <f>IFERROR(INDEX(BTC!$F:$F,MATCH($A647,BTC!$A:$A,0))*INDEX('Control Panel'!$B:$B,MATCH('Index Volume'!$A647+1,'Control Panel'!$A:$A,1)),0)</f>
        <v>0</v>
      </c>
      <c r="C647" s="37">
        <f>IFERROR(INDEX(XRP!$F:$F,MATCH($A647,XRP!$A:$A,0))*INDEX('Control Panel'!$C:$C,MATCH($A647+1,'Control Panel'!$A:$A,1)),0)</f>
        <v>0</v>
      </c>
      <c r="D647" s="37">
        <f>IFERROR(INDEX(LTC!$F:$F,MATCH($A647,LTC!$A:$A,0))*INDEX('Control Panel'!$D:$D,MATCH($A647+1,'Control Panel'!$A:$A,1)),0)</f>
        <v>0</v>
      </c>
      <c r="E647" s="37">
        <f>IFERROR(INDEX(ETC!$F:$F,MATCH($A647,ETC!$A:$A,0))*INDEX('Control Panel'!$E:$E,MATCH($A647+1,'Control Panel'!$A:$A,1)),0)</f>
        <v>0</v>
      </c>
      <c r="F647" s="37">
        <f>IFERROR(INDEX(ETH!$F:$F,MATCH($A647,ETH!$A:$A,0))*INDEX('Control Panel'!$F:$F,MATCH('Index Volume'!$A647+1,'Control Panel'!$A:$A,1)),0)</f>
        <v>0</v>
      </c>
      <c r="G647" s="37">
        <f>IFERROR(INDEX(BCH!$F:$F,MATCH($A647,BCH!$A:$A,0))*INDEX('Control Panel'!$G:$G,MATCH('Index Volume'!$A647+1,'Control Panel'!$A:$A,1)),0)</f>
        <v>0</v>
      </c>
      <c r="H647" s="37">
        <f>IFERROR(INDEX(XMR!$F:$F,MATCH($A647,XMR!$A:$A,0))*INDEX('Control Panel'!$H:$H,MATCH('Index Volume'!$A647+1,'Control Panel'!$A:$A,1)),0)</f>
        <v>0</v>
      </c>
      <c r="I647" s="37">
        <f>IFERROR(INDEX(ZEC!$F:$F,MATCH($A647,ZEC!$A:$A,0))*INDEX('Control Panel'!$I:$I,MATCH('Index Volume'!$A647+1,'Control Panel'!$A:$A,1)),0)</f>
        <v>0</v>
      </c>
      <c r="J647" s="37">
        <f>IFERROR(INDEX(EOS!$F:$F,MATCH($A647,EOS!$A:$A,0))*INDEX('Control Panel'!$J:$J,MATCH('Index Volume'!$A647+1,'Control Panel'!$A:$A,1)),0)</f>
        <v>0</v>
      </c>
      <c r="K647" s="37">
        <f>IFERROR(INDEX(DASH!$F:$F,MATCH($A647,DASH!$A:$A,0))*INDEX('Control Panel'!$K:$K,MATCH('Index Volume'!$A647+1,'Control Panel'!$A:$A,1)),0)</f>
        <v>0</v>
      </c>
      <c r="L647" s="37">
        <f>IFERROR(INDEX(XLM!$F:$F,MATCH($A647,XLM!$A:$A,0))*INDEX('Control Panel'!$L:$L,MATCH('Index Volume'!$A647+1,'Control Panel'!$A:$A,1)),0)</f>
        <v>0</v>
      </c>
      <c r="M647" s="39">
        <f t="shared" si="252"/>
        <v>0</v>
      </c>
      <c r="N647" s="1" t="b">
        <f t="shared" si="253"/>
        <v>1</v>
      </c>
      <c r="O647" s="41">
        <f t="shared" si="254"/>
        <v>0</v>
      </c>
      <c r="Q647" s="7">
        <f t="shared" si="255"/>
        <v>0</v>
      </c>
      <c r="R647" s="7">
        <f t="shared" si="256"/>
        <v>0</v>
      </c>
      <c r="S647" s="7">
        <f t="shared" si="257"/>
        <v>0</v>
      </c>
      <c r="T647" s="7">
        <f t="shared" si="258"/>
        <v>0</v>
      </c>
      <c r="U647" s="7">
        <f t="shared" si="259"/>
        <v>0</v>
      </c>
      <c r="V647" s="7">
        <f t="shared" si="260"/>
        <v>0</v>
      </c>
      <c r="W647" s="7">
        <f t="shared" si="261"/>
        <v>0</v>
      </c>
      <c r="X647" s="7">
        <f t="shared" si="262"/>
        <v>0</v>
      </c>
      <c r="Y647" s="7">
        <f t="shared" si="263"/>
        <v>0</v>
      </c>
      <c r="Z647" s="7">
        <f t="shared" si="264"/>
        <v>0</v>
      </c>
      <c r="AA647" s="7">
        <f t="shared" si="265"/>
        <v>0</v>
      </c>
      <c r="AC647" s="7">
        <f t="shared" si="266"/>
        <v>0</v>
      </c>
      <c r="AD647" s="7">
        <f t="shared" si="267"/>
        <v>0</v>
      </c>
      <c r="AE647" s="7">
        <f t="shared" si="268"/>
        <v>0</v>
      </c>
      <c r="AF647" s="7">
        <f t="shared" si="269"/>
        <v>0</v>
      </c>
      <c r="AG647" s="7">
        <f t="shared" si="270"/>
        <v>0</v>
      </c>
      <c r="AH647" s="7">
        <f t="shared" si="271"/>
        <v>0</v>
      </c>
      <c r="AI647" s="7">
        <f t="shared" si="272"/>
        <v>0</v>
      </c>
      <c r="AJ647" s="7">
        <f t="shared" si="273"/>
        <v>0</v>
      </c>
      <c r="AK647" s="7">
        <f t="shared" si="274"/>
        <v>0</v>
      </c>
      <c r="AL647" s="7">
        <f t="shared" si="275"/>
        <v>0</v>
      </c>
      <c r="AM647" s="7">
        <f t="shared" si="276"/>
        <v>0</v>
      </c>
    </row>
    <row r="648" spans="1:39" hidden="1" x14ac:dyDescent="0.75">
      <c r="A648" s="3">
        <v>42286</v>
      </c>
      <c r="B648" s="37">
        <f>IFERROR(INDEX(BTC!$F:$F,MATCH($A648,BTC!$A:$A,0))*INDEX('Control Panel'!$B:$B,MATCH('Index Volume'!$A648+1,'Control Panel'!$A:$A,1)),0)</f>
        <v>0</v>
      </c>
      <c r="C648" s="37">
        <f>IFERROR(INDEX(XRP!$F:$F,MATCH($A648,XRP!$A:$A,0))*INDEX('Control Panel'!$C:$C,MATCH($A648+1,'Control Panel'!$A:$A,1)),0)</f>
        <v>0</v>
      </c>
      <c r="D648" s="37">
        <f>IFERROR(INDEX(LTC!$F:$F,MATCH($A648,LTC!$A:$A,0))*INDEX('Control Panel'!$D:$D,MATCH($A648+1,'Control Panel'!$A:$A,1)),0)</f>
        <v>0</v>
      </c>
      <c r="E648" s="37">
        <f>IFERROR(INDEX(ETC!$F:$F,MATCH($A648,ETC!$A:$A,0))*INDEX('Control Panel'!$E:$E,MATCH($A648+1,'Control Panel'!$A:$A,1)),0)</f>
        <v>0</v>
      </c>
      <c r="F648" s="37">
        <f>IFERROR(INDEX(ETH!$F:$F,MATCH($A648,ETH!$A:$A,0))*INDEX('Control Panel'!$F:$F,MATCH('Index Volume'!$A648+1,'Control Panel'!$A:$A,1)),0)</f>
        <v>0</v>
      </c>
      <c r="G648" s="37">
        <f>IFERROR(INDEX(BCH!$F:$F,MATCH($A648,BCH!$A:$A,0))*INDEX('Control Panel'!$G:$G,MATCH('Index Volume'!$A648+1,'Control Panel'!$A:$A,1)),0)</f>
        <v>0</v>
      </c>
      <c r="H648" s="37">
        <f>IFERROR(INDEX(XMR!$F:$F,MATCH($A648,XMR!$A:$A,0))*INDEX('Control Panel'!$H:$H,MATCH('Index Volume'!$A648+1,'Control Panel'!$A:$A,1)),0)</f>
        <v>0</v>
      </c>
      <c r="I648" s="37">
        <f>IFERROR(INDEX(ZEC!$F:$F,MATCH($A648,ZEC!$A:$A,0))*INDEX('Control Panel'!$I:$I,MATCH('Index Volume'!$A648+1,'Control Panel'!$A:$A,1)),0)</f>
        <v>0</v>
      </c>
      <c r="J648" s="37">
        <f>IFERROR(INDEX(EOS!$F:$F,MATCH($A648,EOS!$A:$A,0))*INDEX('Control Panel'!$J:$J,MATCH('Index Volume'!$A648+1,'Control Panel'!$A:$A,1)),0)</f>
        <v>0</v>
      </c>
      <c r="K648" s="37">
        <f>IFERROR(INDEX(DASH!$F:$F,MATCH($A648,DASH!$A:$A,0))*INDEX('Control Panel'!$K:$K,MATCH('Index Volume'!$A648+1,'Control Panel'!$A:$A,1)),0)</f>
        <v>0</v>
      </c>
      <c r="L648" s="37">
        <f>IFERROR(INDEX(XLM!$F:$F,MATCH($A648,XLM!$A:$A,0))*INDEX('Control Panel'!$L:$L,MATCH('Index Volume'!$A648+1,'Control Panel'!$A:$A,1)),0)</f>
        <v>0</v>
      </c>
      <c r="M648" s="39">
        <f t="shared" si="252"/>
        <v>0</v>
      </c>
      <c r="N648" s="1" t="b">
        <f t="shared" si="253"/>
        <v>1</v>
      </c>
      <c r="O648" s="41">
        <f t="shared" si="254"/>
        <v>0</v>
      </c>
      <c r="Q648" s="7">
        <f t="shared" si="255"/>
        <v>0</v>
      </c>
      <c r="R648" s="7">
        <f t="shared" si="256"/>
        <v>0</v>
      </c>
      <c r="S648" s="7">
        <f t="shared" si="257"/>
        <v>0</v>
      </c>
      <c r="T648" s="7">
        <f t="shared" si="258"/>
        <v>0</v>
      </c>
      <c r="U648" s="7">
        <f t="shared" si="259"/>
        <v>0</v>
      </c>
      <c r="V648" s="7">
        <f t="shared" si="260"/>
        <v>0</v>
      </c>
      <c r="W648" s="7">
        <f t="shared" si="261"/>
        <v>0</v>
      </c>
      <c r="X648" s="7">
        <f t="shared" si="262"/>
        <v>0</v>
      </c>
      <c r="Y648" s="7">
        <f t="shared" si="263"/>
        <v>0</v>
      </c>
      <c r="Z648" s="7">
        <f t="shared" si="264"/>
        <v>0</v>
      </c>
      <c r="AA648" s="7">
        <f t="shared" si="265"/>
        <v>0</v>
      </c>
      <c r="AC648" s="7">
        <f t="shared" si="266"/>
        <v>0</v>
      </c>
      <c r="AD648" s="7">
        <f t="shared" si="267"/>
        <v>0</v>
      </c>
      <c r="AE648" s="7">
        <f t="shared" si="268"/>
        <v>0</v>
      </c>
      <c r="AF648" s="7">
        <f t="shared" si="269"/>
        <v>0</v>
      </c>
      <c r="AG648" s="7">
        <f t="shared" si="270"/>
        <v>0</v>
      </c>
      <c r="AH648" s="7">
        <f t="shared" si="271"/>
        <v>0</v>
      </c>
      <c r="AI648" s="7">
        <f t="shared" si="272"/>
        <v>0</v>
      </c>
      <c r="AJ648" s="7">
        <f t="shared" si="273"/>
        <v>0</v>
      </c>
      <c r="AK648" s="7">
        <f t="shared" si="274"/>
        <v>0</v>
      </c>
      <c r="AL648" s="7">
        <f t="shared" si="275"/>
        <v>0</v>
      </c>
      <c r="AM648" s="7">
        <f t="shared" si="276"/>
        <v>0</v>
      </c>
    </row>
    <row r="649" spans="1:39" hidden="1" x14ac:dyDescent="0.75">
      <c r="A649" s="4">
        <v>42287</v>
      </c>
      <c r="B649" s="37">
        <f>IFERROR(INDEX(BTC!$F:$F,MATCH($A649,BTC!$A:$A,0))*INDEX('Control Panel'!$B:$B,MATCH('Index Volume'!$A649+1,'Control Panel'!$A:$A,1)),0)</f>
        <v>0</v>
      </c>
      <c r="C649" s="37">
        <f>IFERROR(INDEX(XRP!$F:$F,MATCH($A649,XRP!$A:$A,0))*INDEX('Control Panel'!$C:$C,MATCH($A649+1,'Control Panel'!$A:$A,1)),0)</f>
        <v>0</v>
      </c>
      <c r="D649" s="37">
        <f>IFERROR(INDEX(LTC!$F:$F,MATCH($A649,LTC!$A:$A,0))*INDEX('Control Panel'!$D:$D,MATCH($A649+1,'Control Panel'!$A:$A,1)),0)</f>
        <v>0</v>
      </c>
      <c r="E649" s="37">
        <f>IFERROR(INDEX(ETC!$F:$F,MATCH($A649,ETC!$A:$A,0))*INDEX('Control Panel'!$E:$E,MATCH($A649+1,'Control Panel'!$A:$A,1)),0)</f>
        <v>0</v>
      </c>
      <c r="F649" s="37">
        <f>IFERROR(INDEX(ETH!$F:$F,MATCH($A649,ETH!$A:$A,0))*INDEX('Control Panel'!$F:$F,MATCH('Index Volume'!$A649+1,'Control Panel'!$A:$A,1)),0)</f>
        <v>0</v>
      </c>
      <c r="G649" s="37">
        <f>IFERROR(INDEX(BCH!$F:$F,MATCH($A649,BCH!$A:$A,0))*INDEX('Control Panel'!$G:$G,MATCH('Index Volume'!$A649+1,'Control Panel'!$A:$A,1)),0)</f>
        <v>0</v>
      </c>
      <c r="H649" s="37">
        <f>IFERROR(INDEX(XMR!$F:$F,MATCH($A649,XMR!$A:$A,0))*INDEX('Control Panel'!$H:$H,MATCH('Index Volume'!$A649+1,'Control Panel'!$A:$A,1)),0)</f>
        <v>0</v>
      </c>
      <c r="I649" s="37">
        <f>IFERROR(INDEX(ZEC!$F:$F,MATCH($A649,ZEC!$A:$A,0))*INDEX('Control Panel'!$I:$I,MATCH('Index Volume'!$A649+1,'Control Panel'!$A:$A,1)),0)</f>
        <v>0</v>
      </c>
      <c r="J649" s="37">
        <f>IFERROR(INDEX(EOS!$F:$F,MATCH($A649,EOS!$A:$A,0))*INDEX('Control Panel'!$J:$J,MATCH('Index Volume'!$A649+1,'Control Panel'!$A:$A,1)),0)</f>
        <v>0</v>
      </c>
      <c r="K649" s="37">
        <f>IFERROR(INDEX(DASH!$F:$F,MATCH($A649,DASH!$A:$A,0))*INDEX('Control Panel'!$K:$K,MATCH('Index Volume'!$A649+1,'Control Panel'!$A:$A,1)),0)</f>
        <v>0</v>
      </c>
      <c r="L649" s="37">
        <f>IFERROR(INDEX(XLM!$F:$F,MATCH($A649,XLM!$A:$A,0))*INDEX('Control Panel'!$L:$L,MATCH('Index Volume'!$A649+1,'Control Panel'!$A:$A,1)),0)</f>
        <v>0</v>
      </c>
      <c r="M649" s="39">
        <f t="shared" si="252"/>
        <v>0</v>
      </c>
      <c r="N649" s="1" t="b">
        <f t="shared" si="253"/>
        <v>1</v>
      </c>
      <c r="O649" s="41">
        <f t="shared" si="254"/>
        <v>0</v>
      </c>
      <c r="Q649" s="7">
        <f t="shared" si="255"/>
        <v>0</v>
      </c>
      <c r="R649" s="7">
        <f t="shared" si="256"/>
        <v>0</v>
      </c>
      <c r="S649" s="7">
        <f t="shared" si="257"/>
        <v>0</v>
      </c>
      <c r="T649" s="7">
        <f t="shared" si="258"/>
        <v>0</v>
      </c>
      <c r="U649" s="7">
        <f t="shared" si="259"/>
        <v>0</v>
      </c>
      <c r="V649" s="7">
        <f t="shared" si="260"/>
        <v>0</v>
      </c>
      <c r="W649" s="7">
        <f t="shared" si="261"/>
        <v>0</v>
      </c>
      <c r="X649" s="7">
        <f t="shared" si="262"/>
        <v>0</v>
      </c>
      <c r="Y649" s="7">
        <f t="shared" si="263"/>
        <v>0</v>
      </c>
      <c r="Z649" s="7">
        <f t="shared" si="264"/>
        <v>0</v>
      </c>
      <c r="AA649" s="7">
        <f t="shared" si="265"/>
        <v>0</v>
      </c>
      <c r="AC649" s="7">
        <f t="shared" si="266"/>
        <v>0</v>
      </c>
      <c r="AD649" s="7">
        <f t="shared" si="267"/>
        <v>0</v>
      </c>
      <c r="AE649" s="7">
        <f t="shared" si="268"/>
        <v>0</v>
      </c>
      <c r="AF649" s="7">
        <f t="shared" si="269"/>
        <v>0</v>
      </c>
      <c r="AG649" s="7">
        <f t="shared" si="270"/>
        <v>0</v>
      </c>
      <c r="AH649" s="7">
        <f t="shared" si="271"/>
        <v>0</v>
      </c>
      <c r="AI649" s="7">
        <f t="shared" si="272"/>
        <v>0</v>
      </c>
      <c r="AJ649" s="7">
        <f t="shared" si="273"/>
        <v>0</v>
      </c>
      <c r="AK649" s="7">
        <f t="shared" si="274"/>
        <v>0</v>
      </c>
      <c r="AL649" s="7">
        <f t="shared" si="275"/>
        <v>0</v>
      </c>
      <c r="AM649" s="7">
        <f t="shared" si="276"/>
        <v>0</v>
      </c>
    </row>
    <row r="650" spans="1:39" hidden="1" x14ac:dyDescent="0.75">
      <c r="A650" s="3">
        <v>42288</v>
      </c>
      <c r="B650" s="37">
        <f>IFERROR(INDEX(BTC!$F:$F,MATCH($A650,BTC!$A:$A,0))*INDEX('Control Panel'!$B:$B,MATCH('Index Volume'!$A650+1,'Control Panel'!$A:$A,1)),0)</f>
        <v>0</v>
      </c>
      <c r="C650" s="37">
        <f>IFERROR(INDEX(XRP!$F:$F,MATCH($A650,XRP!$A:$A,0))*INDEX('Control Panel'!$C:$C,MATCH($A650+1,'Control Panel'!$A:$A,1)),0)</f>
        <v>0</v>
      </c>
      <c r="D650" s="37">
        <f>IFERROR(INDEX(LTC!$F:$F,MATCH($A650,LTC!$A:$A,0))*INDEX('Control Panel'!$D:$D,MATCH($A650+1,'Control Panel'!$A:$A,1)),0)</f>
        <v>0</v>
      </c>
      <c r="E650" s="37">
        <f>IFERROR(INDEX(ETC!$F:$F,MATCH($A650,ETC!$A:$A,0))*INDEX('Control Panel'!$E:$E,MATCH($A650+1,'Control Panel'!$A:$A,1)),0)</f>
        <v>0</v>
      </c>
      <c r="F650" s="37">
        <f>IFERROR(INDEX(ETH!$F:$F,MATCH($A650,ETH!$A:$A,0))*INDEX('Control Panel'!$F:$F,MATCH('Index Volume'!$A650+1,'Control Panel'!$A:$A,1)),0)</f>
        <v>0</v>
      </c>
      <c r="G650" s="37">
        <f>IFERROR(INDEX(BCH!$F:$F,MATCH($A650,BCH!$A:$A,0))*INDEX('Control Panel'!$G:$G,MATCH('Index Volume'!$A650+1,'Control Panel'!$A:$A,1)),0)</f>
        <v>0</v>
      </c>
      <c r="H650" s="37">
        <f>IFERROR(INDEX(XMR!$F:$F,MATCH($A650,XMR!$A:$A,0))*INDEX('Control Panel'!$H:$H,MATCH('Index Volume'!$A650+1,'Control Panel'!$A:$A,1)),0)</f>
        <v>0</v>
      </c>
      <c r="I650" s="37">
        <f>IFERROR(INDEX(ZEC!$F:$F,MATCH($A650,ZEC!$A:$A,0))*INDEX('Control Panel'!$I:$I,MATCH('Index Volume'!$A650+1,'Control Panel'!$A:$A,1)),0)</f>
        <v>0</v>
      </c>
      <c r="J650" s="37">
        <f>IFERROR(INDEX(EOS!$F:$F,MATCH($A650,EOS!$A:$A,0))*INDEX('Control Panel'!$J:$J,MATCH('Index Volume'!$A650+1,'Control Panel'!$A:$A,1)),0)</f>
        <v>0</v>
      </c>
      <c r="K650" s="37">
        <f>IFERROR(INDEX(DASH!$F:$F,MATCH($A650,DASH!$A:$A,0))*INDEX('Control Panel'!$K:$K,MATCH('Index Volume'!$A650+1,'Control Panel'!$A:$A,1)),0)</f>
        <v>0</v>
      </c>
      <c r="L650" s="37">
        <f>IFERROR(INDEX(XLM!$F:$F,MATCH($A650,XLM!$A:$A,0))*INDEX('Control Panel'!$L:$L,MATCH('Index Volume'!$A650+1,'Control Panel'!$A:$A,1)),0)</f>
        <v>0</v>
      </c>
      <c r="M650" s="39">
        <f t="shared" si="252"/>
        <v>0</v>
      </c>
      <c r="N650" s="1" t="b">
        <f t="shared" si="253"/>
        <v>1</v>
      </c>
      <c r="O650" s="41">
        <f t="shared" si="254"/>
        <v>0</v>
      </c>
      <c r="Q650" s="7">
        <f t="shared" si="255"/>
        <v>0</v>
      </c>
      <c r="R650" s="7">
        <f t="shared" si="256"/>
        <v>0</v>
      </c>
      <c r="S650" s="7">
        <f t="shared" si="257"/>
        <v>0</v>
      </c>
      <c r="T650" s="7">
        <f t="shared" si="258"/>
        <v>0</v>
      </c>
      <c r="U650" s="7">
        <f t="shared" si="259"/>
        <v>0</v>
      </c>
      <c r="V650" s="7">
        <f t="shared" si="260"/>
        <v>0</v>
      </c>
      <c r="W650" s="7">
        <f t="shared" si="261"/>
        <v>0</v>
      </c>
      <c r="X650" s="7">
        <f t="shared" si="262"/>
        <v>0</v>
      </c>
      <c r="Y650" s="7">
        <f t="shared" si="263"/>
        <v>0</v>
      </c>
      <c r="Z650" s="7">
        <f t="shared" si="264"/>
        <v>0</v>
      </c>
      <c r="AA650" s="7">
        <f t="shared" si="265"/>
        <v>0</v>
      </c>
      <c r="AC650" s="7">
        <f t="shared" si="266"/>
        <v>0</v>
      </c>
      <c r="AD650" s="7">
        <f t="shared" si="267"/>
        <v>0</v>
      </c>
      <c r="AE650" s="7">
        <f t="shared" si="268"/>
        <v>0</v>
      </c>
      <c r="AF650" s="7">
        <f t="shared" si="269"/>
        <v>0</v>
      </c>
      <c r="AG650" s="7">
        <f t="shared" si="270"/>
        <v>0</v>
      </c>
      <c r="AH650" s="7">
        <f t="shared" si="271"/>
        <v>0</v>
      </c>
      <c r="AI650" s="7">
        <f t="shared" si="272"/>
        <v>0</v>
      </c>
      <c r="AJ650" s="7">
        <f t="shared" si="273"/>
        <v>0</v>
      </c>
      <c r="AK650" s="7">
        <f t="shared" si="274"/>
        <v>0</v>
      </c>
      <c r="AL650" s="7">
        <f t="shared" si="275"/>
        <v>0</v>
      </c>
      <c r="AM650" s="7">
        <f t="shared" si="276"/>
        <v>0</v>
      </c>
    </row>
    <row r="651" spans="1:39" hidden="1" x14ac:dyDescent="0.75">
      <c r="A651" s="4">
        <v>42289</v>
      </c>
      <c r="B651" s="37">
        <f>IFERROR(INDEX(BTC!$F:$F,MATCH($A651,BTC!$A:$A,0))*INDEX('Control Panel'!$B:$B,MATCH('Index Volume'!$A651+1,'Control Panel'!$A:$A,1)),0)</f>
        <v>0</v>
      </c>
      <c r="C651" s="37">
        <f>IFERROR(INDEX(XRP!$F:$F,MATCH($A651,XRP!$A:$A,0))*INDEX('Control Panel'!$C:$C,MATCH($A651+1,'Control Panel'!$A:$A,1)),0)</f>
        <v>0</v>
      </c>
      <c r="D651" s="37">
        <f>IFERROR(INDEX(LTC!$F:$F,MATCH($A651,LTC!$A:$A,0))*INDEX('Control Panel'!$D:$D,MATCH($A651+1,'Control Panel'!$A:$A,1)),0)</f>
        <v>0</v>
      </c>
      <c r="E651" s="37">
        <f>IFERROR(INDEX(ETC!$F:$F,MATCH($A651,ETC!$A:$A,0))*INDEX('Control Panel'!$E:$E,MATCH($A651+1,'Control Panel'!$A:$A,1)),0)</f>
        <v>0</v>
      </c>
      <c r="F651" s="37">
        <f>IFERROR(INDEX(ETH!$F:$F,MATCH($A651,ETH!$A:$A,0))*INDEX('Control Panel'!$F:$F,MATCH('Index Volume'!$A651+1,'Control Panel'!$A:$A,1)),0)</f>
        <v>0</v>
      </c>
      <c r="G651" s="37">
        <f>IFERROR(INDEX(BCH!$F:$F,MATCH($A651,BCH!$A:$A,0))*INDEX('Control Panel'!$G:$G,MATCH('Index Volume'!$A651+1,'Control Panel'!$A:$A,1)),0)</f>
        <v>0</v>
      </c>
      <c r="H651" s="37">
        <f>IFERROR(INDEX(XMR!$F:$F,MATCH($A651,XMR!$A:$A,0))*INDEX('Control Panel'!$H:$H,MATCH('Index Volume'!$A651+1,'Control Panel'!$A:$A,1)),0)</f>
        <v>0</v>
      </c>
      <c r="I651" s="37">
        <f>IFERROR(INDEX(ZEC!$F:$F,MATCH($A651,ZEC!$A:$A,0))*INDEX('Control Panel'!$I:$I,MATCH('Index Volume'!$A651+1,'Control Panel'!$A:$A,1)),0)</f>
        <v>0</v>
      </c>
      <c r="J651" s="37">
        <f>IFERROR(INDEX(EOS!$F:$F,MATCH($A651,EOS!$A:$A,0))*INDEX('Control Panel'!$J:$J,MATCH('Index Volume'!$A651+1,'Control Panel'!$A:$A,1)),0)</f>
        <v>0</v>
      </c>
      <c r="K651" s="37">
        <f>IFERROR(INDEX(DASH!$F:$F,MATCH($A651,DASH!$A:$A,0))*INDEX('Control Panel'!$K:$K,MATCH('Index Volume'!$A651+1,'Control Panel'!$A:$A,1)),0)</f>
        <v>0</v>
      </c>
      <c r="L651" s="37">
        <f>IFERROR(INDEX(XLM!$F:$F,MATCH($A651,XLM!$A:$A,0))*INDEX('Control Panel'!$L:$L,MATCH('Index Volume'!$A651+1,'Control Panel'!$A:$A,1)),0)</f>
        <v>0</v>
      </c>
      <c r="M651" s="39">
        <f t="shared" si="252"/>
        <v>0</v>
      </c>
      <c r="N651" s="1" t="b">
        <f t="shared" si="253"/>
        <v>1</v>
      </c>
      <c r="O651" s="41">
        <f t="shared" si="254"/>
        <v>0</v>
      </c>
      <c r="Q651" s="7">
        <f t="shared" si="255"/>
        <v>0</v>
      </c>
      <c r="R651" s="7">
        <f t="shared" si="256"/>
        <v>0</v>
      </c>
      <c r="S651" s="7">
        <f t="shared" si="257"/>
        <v>0</v>
      </c>
      <c r="T651" s="7">
        <f t="shared" si="258"/>
        <v>0</v>
      </c>
      <c r="U651" s="7">
        <f t="shared" si="259"/>
        <v>0</v>
      </c>
      <c r="V651" s="7">
        <f t="shared" si="260"/>
        <v>0</v>
      </c>
      <c r="W651" s="7">
        <f t="shared" si="261"/>
        <v>0</v>
      </c>
      <c r="X651" s="7">
        <f t="shared" si="262"/>
        <v>0</v>
      </c>
      <c r="Y651" s="7">
        <f t="shared" si="263"/>
        <v>0</v>
      </c>
      <c r="Z651" s="7">
        <f t="shared" si="264"/>
        <v>0</v>
      </c>
      <c r="AA651" s="7">
        <f t="shared" si="265"/>
        <v>0</v>
      </c>
      <c r="AC651" s="7">
        <f t="shared" si="266"/>
        <v>0</v>
      </c>
      <c r="AD651" s="7">
        <f t="shared" si="267"/>
        <v>0</v>
      </c>
      <c r="AE651" s="7">
        <f t="shared" si="268"/>
        <v>0</v>
      </c>
      <c r="AF651" s="7">
        <f t="shared" si="269"/>
        <v>0</v>
      </c>
      <c r="AG651" s="7">
        <f t="shared" si="270"/>
        <v>0</v>
      </c>
      <c r="AH651" s="7">
        <f t="shared" si="271"/>
        <v>0</v>
      </c>
      <c r="AI651" s="7">
        <f t="shared" si="272"/>
        <v>0</v>
      </c>
      <c r="AJ651" s="7">
        <f t="shared" si="273"/>
        <v>0</v>
      </c>
      <c r="AK651" s="7">
        <f t="shared" si="274"/>
        <v>0</v>
      </c>
      <c r="AL651" s="7">
        <f t="shared" si="275"/>
        <v>0</v>
      </c>
      <c r="AM651" s="7">
        <f t="shared" si="276"/>
        <v>0</v>
      </c>
    </row>
    <row r="652" spans="1:39" hidden="1" x14ac:dyDescent="0.75">
      <c r="A652" s="3">
        <v>42290</v>
      </c>
      <c r="B652" s="37">
        <f>IFERROR(INDEX(BTC!$F:$F,MATCH($A652,BTC!$A:$A,0))*INDEX('Control Panel'!$B:$B,MATCH('Index Volume'!$A652+1,'Control Panel'!$A:$A,1)),0)</f>
        <v>0</v>
      </c>
      <c r="C652" s="37">
        <f>IFERROR(INDEX(XRP!$F:$F,MATCH($A652,XRP!$A:$A,0))*INDEX('Control Panel'!$C:$C,MATCH($A652+1,'Control Panel'!$A:$A,1)),0)</f>
        <v>0</v>
      </c>
      <c r="D652" s="37">
        <f>IFERROR(INDEX(LTC!$F:$F,MATCH($A652,LTC!$A:$A,0))*INDEX('Control Panel'!$D:$D,MATCH($A652+1,'Control Panel'!$A:$A,1)),0)</f>
        <v>0</v>
      </c>
      <c r="E652" s="37">
        <f>IFERROR(INDEX(ETC!$F:$F,MATCH($A652,ETC!$A:$A,0))*INDEX('Control Panel'!$E:$E,MATCH($A652+1,'Control Panel'!$A:$A,1)),0)</f>
        <v>0</v>
      </c>
      <c r="F652" s="37">
        <f>IFERROR(INDEX(ETH!$F:$F,MATCH($A652,ETH!$A:$A,0))*INDEX('Control Panel'!$F:$F,MATCH('Index Volume'!$A652+1,'Control Panel'!$A:$A,1)),0)</f>
        <v>0</v>
      </c>
      <c r="G652" s="37">
        <f>IFERROR(INDEX(BCH!$F:$F,MATCH($A652,BCH!$A:$A,0))*INDEX('Control Panel'!$G:$G,MATCH('Index Volume'!$A652+1,'Control Panel'!$A:$A,1)),0)</f>
        <v>0</v>
      </c>
      <c r="H652" s="37">
        <f>IFERROR(INDEX(XMR!$F:$F,MATCH($A652,XMR!$A:$A,0))*INDEX('Control Panel'!$H:$H,MATCH('Index Volume'!$A652+1,'Control Panel'!$A:$A,1)),0)</f>
        <v>0</v>
      </c>
      <c r="I652" s="37">
        <f>IFERROR(INDEX(ZEC!$F:$F,MATCH($A652,ZEC!$A:$A,0))*INDEX('Control Panel'!$I:$I,MATCH('Index Volume'!$A652+1,'Control Panel'!$A:$A,1)),0)</f>
        <v>0</v>
      </c>
      <c r="J652" s="37">
        <f>IFERROR(INDEX(EOS!$F:$F,MATCH($A652,EOS!$A:$A,0))*INDEX('Control Panel'!$J:$J,MATCH('Index Volume'!$A652+1,'Control Panel'!$A:$A,1)),0)</f>
        <v>0</v>
      </c>
      <c r="K652" s="37">
        <f>IFERROR(INDEX(DASH!$F:$F,MATCH($A652,DASH!$A:$A,0))*INDEX('Control Panel'!$K:$K,MATCH('Index Volume'!$A652+1,'Control Panel'!$A:$A,1)),0)</f>
        <v>0</v>
      </c>
      <c r="L652" s="37">
        <f>IFERROR(INDEX(XLM!$F:$F,MATCH($A652,XLM!$A:$A,0))*INDEX('Control Panel'!$L:$L,MATCH('Index Volume'!$A652+1,'Control Panel'!$A:$A,1)),0)</f>
        <v>0</v>
      </c>
      <c r="M652" s="39">
        <f t="shared" si="252"/>
        <v>0</v>
      </c>
      <c r="N652" s="1" t="b">
        <f t="shared" si="253"/>
        <v>1</v>
      </c>
      <c r="O652" s="41">
        <f t="shared" si="254"/>
        <v>0</v>
      </c>
      <c r="Q652" s="7">
        <f t="shared" si="255"/>
        <v>0</v>
      </c>
      <c r="R652" s="7">
        <f t="shared" si="256"/>
        <v>0</v>
      </c>
      <c r="S652" s="7">
        <f t="shared" si="257"/>
        <v>0</v>
      </c>
      <c r="T652" s="7">
        <f t="shared" si="258"/>
        <v>0</v>
      </c>
      <c r="U652" s="7">
        <f t="shared" si="259"/>
        <v>0</v>
      </c>
      <c r="V652" s="7">
        <f t="shared" si="260"/>
        <v>0</v>
      </c>
      <c r="W652" s="7">
        <f t="shared" si="261"/>
        <v>0</v>
      </c>
      <c r="X652" s="7">
        <f t="shared" si="262"/>
        <v>0</v>
      </c>
      <c r="Y652" s="7">
        <f t="shared" si="263"/>
        <v>0</v>
      </c>
      <c r="Z652" s="7">
        <f t="shared" si="264"/>
        <v>0</v>
      </c>
      <c r="AA652" s="7">
        <f t="shared" si="265"/>
        <v>0</v>
      </c>
      <c r="AC652" s="7">
        <f t="shared" si="266"/>
        <v>0</v>
      </c>
      <c r="AD652" s="7">
        <f t="shared" si="267"/>
        <v>0</v>
      </c>
      <c r="AE652" s="7">
        <f t="shared" si="268"/>
        <v>0</v>
      </c>
      <c r="AF652" s="7">
        <f t="shared" si="269"/>
        <v>0</v>
      </c>
      <c r="AG652" s="7">
        <f t="shared" si="270"/>
        <v>0</v>
      </c>
      <c r="AH652" s="7">
        <f t="shared" si="271"/>
        <v>0</v>
      </c>
      <c r="AI652" s="7">
        <f t="shared" si="272"/>
        <v>0</v>
      </c>
      <c r="AJ652" s="7">
        <f t="shared" si="273"/>
        <v>0</v>
      </c>
      <c r="AK652" s="7">
        <f t="shared" si="274"/>
        <v>0</v>
      </c>
      <c r="AL652" s="7">
        <f t="shared" si="275"/>
        <v>0</v>
      </c>
      <c r="AM652" s="7">
        <f t="shared" si="276"/>
        <v>0</v>
      </c>
    </row>
    <row r="653" spans="1:39" hidden="1" x14ac:dyDescent="0.75">
      <c r="A653" s="4">
        <v>42291</v>
      </c>
      <c r="B653" s="37">
        <f>IFERROR(INDEX(BTC!$F:$F,MATCH($A653,BTC!$A:$A,0))*INDEX('Control Panel'!$B:$B,MATCH('Index Volume'!$A653+1,'Control Panel'!$A:$A,1)),0)</f>
        <v>0</v>
      </c>
      <c r="C653" s="37">
        <f>IFERROR(INDEX(XRP!$F:$F,MATCH($A653,XRP!$A:$A,0))*INDEX('Control Panel'!$C:$C,MATCH($A653+1,'Control Panel'!$A:$A,1)),0)</f>
        <v>0</v>
      </c>
      <c r="D653" s="37">
        <f>IFERROR(INDEX(LTC!$F:$F,MATCH($A653,LTC!$A:$A,0))*INDEX('Control Panel'!$D:$D,MATCH($A653+1,'Control Panel'!$A:$A,1)),0)</f>
        <v>0</v>
      </c>
      <c r="E653" s="37">
        <f>IFERROR(INDEX(ETC!$F:$F,MATCH($A653,ETC!$A:$A,0))*INDEX('Control Panel'!$E:$E,MATCH($A653+1,'Control Panel'!$A:$A,1)),0)</f>
        <v>0</v>
      </c>
      <c r="F653" s="37">
        <f>IFERROR(INDEX(ETH!$F:$F,MATCH($A653,ETH!$A:$A,0))*INDEX('Control Panel'!$F:$F,MATCH('Index Volume'!$A653+1,'Control Panel'!$A:$A,1)),0)</f>
        <v>0</v>
      </c>
      <c r="G653" s="37">
        <f>IFERROR(INDEX(BCH!$F:$F,MATCH($A653,BCH!$A:$A,0))*INDEX('Control Panel'!$G:$G,MATCH('Index Volume'!$A653+1,'Control Panel'!$A:$A,1)),0)</f>
        <v>0</v>
      </c>
      <c r="H653" s="37">
        <f>IFERROR(INDEX(XMR!$F:$F,MATCH($A653,XMR!$A:$A,0))*INDEX('Control Panel'!$H:$H,MATCH('Index Volume'!$A653+1,'Control Panel'!$A:$A,1)),0)</f>
        <v>0</v>
      </c>
      <c r="I653" s="37">
        <f>IFERROR(INDEX(ZEC!$F:$F,MATCH($A653,ZEC!$A:$A,0))*INDEX('Control Panel'!$I:$I,MATCH('Index Volume'!$A653+1,'Control Panel'!$A:$A,1)),0)</f>
        <v>0</v>
      </c>
      <c r="J653" s="37">
        <f>IFERROR(INDEX(EOS!$F:$F,MATCH($A653,EOS!$A:$A,0))*INDEX('Control Panel'!$J:$J,MATCH('Index Volume'!$A653+1,'Control Panel'!$A:$A,1)),0)</f>
        <v>0</v>
      </c>
      <c r="K653" s="37">
        <f>IFERROR(INDEX(DASH!$F:$F,MATCH($A653,DASH!$A:$A,0))*INDEX('Control Panel'!$K:$K,MATCH('Index Volume'!$A653+1,'Control Panel'!$A:$A,1)),0)</f>
        <v>0</v>
      </c>
      <c r="L653" s="37">
        <f>IFERROR(INDEX(XLM!$F:$F,MATCH($A653,XLM!$A:$A,0))*INDEX('Control Panel'!$L:$L,MATCH('Index Volume'!$A653+1,'Control Panel'!$A:$A,1)),0)</f>
        <v>0</v>
      </c>
      <c r="M653" s="39">
        <f t="shared" si="252"/>
        <v>0</v>
      </c>
      <c r="N653" s="1" t="b">
        <f t="shared" si="253"/>
        <v>1</v>
      </c>
      <c r="O653" s="41">
        <f t="shared" si="254"/>
        <v>0</v>
      </c>
      <c r="Q653" s="7">
        <f t="shared" si="255"/>
        <v>0</v>
      </c>
      <c r="R653" s="7">
        <f t="shared" si="256"/>
        <v>0</v>
      </c>
      <c r="S653" s="7">
        <f t="shared" si="257"/>
        <v>0</v>
      </c>
      <c r="T653" s="7">
        <f t="shared" si="258"/>
        <v>0</v>
      </c>
      <c r="U653" s="7">
        <f t="shared" si="259"/>
        <v>0</v>
      </c>
      <c r="V653" s="7">
        <f t="shared" si="260"/>
        <v>0</v>
      </c>
      <c r="W653" s="7">
        <f t="shared" si="261"/>
        <v>0</v>
      </c>
      <c r="X653" s="7">
        <f t="shared" si="262"/>
        <v>0</v>
      </c>
      <c r="Y653" s="7">
        <f t="shared" si="263"/>
        <v>0</v>
      </c>
      <c r="Z653" s="7">
        <f t="shared" si="264"/>
        <v>0</v>
      </c>
      <c r="AA653" s="7">
        <f t="shared" si="265"/>
        <v>0</v>
      </c>
      <c r="AC653" s="7">
        <f t="shared" si="266"/>
        <v>0</v>
      </c>
      <c r="AD653" s="7">
        <f t="shared" si="267"/>
        <v>0</v>
      </c>
      <c r="AE653" s="7">
        <f t="shared" si="268"/>
        <v>0</v>
      </c>
      <c r="AF653" s="7">
        <f t="shared" si="269"/>
        <v>0</v>
      </c>
      <c r="AG653" s="7">
        <f t="shared" si="270"/>
        <v>0</v>
      </c>
      <c r="AH653" s="7">
        <f t="shared" si="271"/>
        <v>0</v>
      </c>
      <c r="AI653" s="7">
        <f t="shared" si="272"/>
        <v>0</v>
      </c>
      <c r="AJ653" s="7">
        <f t="shared" si="273"/>
        <v>0</v>
      </c>
      <c r="AK653" s="7">
        <f t="shared" si="274"/>
        <v>0</v>
      </c>
      <c r="AL653" s="7">
        <f t="shared" si="275"/>
        <v>0</v>
      </c>
      <c r="AM653" s="7">
        <f t="shared" si="276"/>
        <v>0</v>
      </c>
    </row>
    <row r="654" spans="1:39" hidden="1" x14ac:dyDescent="0.75">
      <c r="A654" s="3">
        <v>42292</v>
      </c>
      <c r="B654" s="37">
        <f>IFERROR(INDEX(BTC!$F:$F,MATCH($A654,BTC!$A:$A,0))*INDEX('Control Panel'!$B:$B,MATCH('Index Volume'!$A654+1,'Control Panel'!$A:$A,1)),0)</f>
        <v>0</v>
      </c>
      <c r="C654" s="37">
        <f>IFERROR(INDEX(XRP!$F:$F,MATCH($A654,XRP!$A:$A,0))*INDEX('Control Panel'!$C:$C,MATCH($A654+1,'Control Panel'!$A:$A,1)),0)</f>
        <v>0</v>
      </c>
      <c r="D654" s="37">
        <f>IFERROR(INDEX(LTC!$F:$F,MATCH($A654,LTC!$A:$A,0))*INDEX('Control Panel'!$D:$D,MATCH($A654+1,'Control Panel'!$A:$A,1)),0)</f>
        <v>0</v>
      </c>
      <c r="E654" s="37">
        <f>IFERROR(INDEX(ETC!$F:$F,MATCH($A654,ETC!$A:$A,0))*INDEX('Control Panel'!$E:$E,MATCH($A654+1,'Control Panel'!$A:$A,1)),0)</f>
        <v>0</v>
      </c>
      <c r="F654" s="37">
        <f>IFERROR(INDEX(ETH!$F:$F,MATCH($A654,ETH!$A:$A,0))*INDEX('Control Panel'!$F:$F,MATCH('Index Volume'!$A654+1,'Control Panel'!$A:$A,1)),0)</f>
        <v>0</v>
      </c>
      <c r="G654" s="37">
        <f>IFERROR(INDEX(BCH!$F:$F,MATCH($A654,BCH!$A:$A,0))*INDEX('Control Panel'!$G:$G,MATCH('Index Volume'!$A654+1,'Control Panel'!$A:$A,1)),0)</f>
        <v>0</v>
      </c>
      <c r="H654" s="37">
        <f>IFERROR(INDEX(XMR!$F:$F,MATCH($A654,XMR!$A:$A,0))*INDEX('Control Panel'!$H:$H,MATCH('Index Volume'!$A654+1,'Control Panel'!$A:$A,1)),0)</f>
        <v>0</v>
      </c>
      <c r="I654" s="37">
        <f>IFERROR(INDEX(ZEC!$F:$F,MATCH($A654,ZEC!$A:$A,0))*INDEX('Control Panel'!$I:$I,MATCH('Index Volume'!$A654+1,'Control Panel'!$A:$A,1)),0)</f>
        <v>0</v>
      </c>
      <c r="J654" s="37">
        <f>IFERROR(INDEX(EOS!$F:$F,MATCH($A654,EOS!$A:$A,0))*INDEX('Control Panel'!$J:$J,MATCH('Index Volume'!$A654+1,'Control Panel'!$A:$A,1)),0)</f>
        <v>0</v>
      </c>
      <c r="K654" s="37">
        <f>IFERROR(INDEX(DASH!$F:$F,MATCH($A654,DASH!$A:$A,0))*INDEX('Control Panel'!$K:$K,MATCH('Index Volume'!$A654+1,'Control Panel'!$A:$A,1)),0)</f>
        <v>0</v>
      </c>
      <c r="L654" s="37">
        <f>IFERROR(INDEX(XLM!$F:$F,MATCH($A654,XLM!$A:$A,0))*INDEX('Control Panel'!$L:$L,MATCH('Index Volume'!$A654+1,'Control Panel'!$A:$A,1)),0)</f>
        <v>0</v>
      </c>
      <c r="M654" s="39">
        <f t="shared" si="252"/>
        <v>0</v>
      </c>
      <c r="N654" s="1" t="b">
        <f t="shared" si="253"/>
        <v>1</v>
      </c>
      <c r="O654" s="41">
        <f t="shared" si="254"/>
        <v>0</v>
      </c>
      <c r="Q654" s="7">
        <f t="shared" si="255"/>
        <v>0</v>
      </c>
      <c r="R654" s="7">
        <f t="shared" si="256"/>
        <v>0</v>
      </c>
      <c r="S654" s="7">
        <f t="shared" si="257"/>
        <v>0</v>
      </c>
      <c r="T654" s="7">
        <f t="shared" si="258"/>
        <v>0</v>
      </c>
      <c r="U654" s="7">
        <f t="shared" si="259"/>
        <v>0</v>
      </c>
      <c r="V654" s="7">
        <f t="shared" si="260"/>
        <v>0</v>
      </c>
      <c r="W654" s="7">
        <f t="shared" si="261"/>
        <v>0</v>
      </c>
      <c r="X654" s="7">
        <f t="shared" si="262"/>
        <v>0</v>
      </c>
      <c r="Y654" s="7">
        <f t="shared" si="263"/>
        <v>0</v>
      </c>
      <c r="Z654" s="7">
        <f t="shared" si="264"/>
        <v>0</v>
      </c>
      <c r="AA654" s="7">
        <f t="shared" si="265"/>
        <v>0</v>
      </c>
      <c r="AC654" s="7">
        <f t="shared" si="266"/>
        <v>0</v>
      </c>
      <c r="AD654" s="7">
        <f t="shared" si="267"/>
        <v>0</v>
      </c>
      <c r="AE654" s="7">
        <f t="shared" si="268"/>
        <v>0</v>
      </c>
      <c r="AF654" s="7">
        <f t="shared" si="269"/>
        <v>0</v>
      </c>
      <c r="AG654" s="7">
        <f t="shared" si="270"/>
        <v>0</v>
      </c>
      <c r="AH654" s="7">
        <f t="shared" si="271"/>
        <v>0</v>
      </c>
      <c r="AI654" s="7">
        <f t="shared" si="272"/>
        <v>0</v>
      </c>
      <c r="AJ654" s="7">
        <f t="shared" si="273"/>
        <v>0</v>
      </c>
      <c r="AK654" s="7">
        <f t="shared" si="274"/>
        <v>0</v>
      </c>
      <c r="AL654" s="7">
        <f t="shared" si="275"/>
        <v>0</v>
      </c>
      <c r="AM654" s="7">
        <f t="shared" si="276"/>
        <v>0</v>
      </c>
    </row>
    <row r="655" spans="1:39" hidden="1" x14ac:dyDescent="0.75">
      <c r="A655" s="4">
        <v>42293</v>
      </c>
      <c r="B655" s="37">
        <f>IFERROR(INDEX(BTC!$F:$F,MATCH($A655,BTC!$A:$A,0))*INDEX('Control Panel'!$B:$B,MATCH('Index Volume'!$A655+1,'Control Panel'!$A:$A,1)),0)</f>
        <v>0</v>
      </c>
      <c r="C655" s="37">
        <f>IFERROR(INDEX(XRP!$F:$F,MATCH($A655,XRP!$A:$A,0))*INDEX('Control Panel'!$C:$C,MATCH($A655+1,'Control Panel'!$A:$A,1)),0)</f>
        <v>0</v>
      </c>
      <c r="D655" s="37">
        <f>IFERROR(INDEX(LTC!$F:$F,MATCH($A655,LTC!$A:$A,0))*INDEX('Control Panel'!$D:$D,MATCH($A655+1,'Control Panel'!$A:$A,1)),0)</f>
        <v>0</v>
      </c>
      <c r="E655" s="37">
        <f>IFERROR(INDEX(ETC!$F:$F,MATCH($A655,ETC!$A:$A,0))*INDEX('Control Panel'!$E:$E,MATCH($A655+1,'Control Panel'!$A:$A,1)),0)</f>
        <v>0</v>
      </c>
      <c r="F655" s="37">
        <f>IFERROR(INDEX(ETH!$F:$F,MATCH($A655,ETH!$A:$A,0))*INDEX('Control Panel'!$F:$F,MATCH('Index Volume'!$A655+1,'Control Panel'!$A:$A,1)),0)</f>
        <v>0</v>
      </c>
      <c r="G655" s="37">
        <f>IFERROR(INDEX(BCH!$F:$F,MATCH($A655,BCH!$A:$A,0))*INDEX('Control Panel'!$G:$G,MATCH('Index Volume'!$A655+1,'Control Panel'!$A:$A,1)),0)</f>
        <v>0</v>
      </c>
      <c r="H655" s="37">
        <f>IFERROR(INDEX(XMR!$F:$F,MATCH($A655,XMR!$A:$A,0))*INDEX('Control Panel'!$H:$H,MATCH('Index Volume'!$A655+1,'Control Panel'!$A:$A,1)),0)</f>
        <v>0</v>
      </c>
      <c r="I655" s="37">
        <f>IFERROR(INDEX(ZEC!$F:$F,MATCH($A655,ZEC!$A:$A,0))*INDEX('Control Panel'!$I:$I,MATCH('Index Volume'!$A655+1,'Control Panel'!$A:$A,1)),0)</f>
        <v>0</v>
      </c>
      <c r="J655" s="37">
        <f>IFERROR(INDEX(EOS!$F:$F,MATCH($A655,EOS!$A:$A,0))*INDEX('Control Panel'!$J:$J,MATCH('Index Volume'!$A655+1,'Control Panel'!$A:$A,1)),0)</f>
        <v>0</v>
      </c>
      <c r="K655" s="37">
        <f>IFERROR(INDEX(DASH!$F:$F,MATCH($A655,DASH!$A:$A,0))*INDEX('Control Panel'!$K:$K,MATCH('Index Volume'!$A655+1,'Control Panel'!$A:$A,1)),0)</f>
        <v>0</v>
      </c>
      <c r="L655" s="37">
        <f>IFERROR(INDEX(XLM!$F:$F,MATCH($A655,XLM!$A:$A,0))*INDEX('Control Panel'!$L:$L,MATCH('Index Volume'!$A655+1,'Control Panel'!$A:$A,1)),0)</f>
        <v>0</v>
      </c>
      <c r="M655" s="39">
        <f t="shared" si="252"/>
        <v>0</v>
      </c>
      <c r="N655" s="1" t="b">
        <f t="shared" si="253"/>
        <v>1</v>
      </c>
      <c r="O655" s="41">
        <f t="shared" si="254"/>
        <v>0</v>
      </c>
      <c r="Q655" s="7">
        <f t="shared" si="255"/>
        <v>0</v>
      </c>
      <c r="R655" s="7">
        <f t="shared" si="256"/>
        <v>0</v>
      </c>
      <c r="S655" s="7">
        <f t="shared" si="257"/>
        <v>0</v>
      </c>
      <c r="T655" s="7">
        <f t="shared" si="258"/>
        <v>0</v>
      </c>
      <c r="U655" s="7">
        <f t="shared" si="259"/>
        <v>0</v>
      </c>
      <c r="V655" s="7">
        <f t="shared" si="260"/>
        <v>0</v>
      </c>
      <c r="W655" s="7">
        <f t="shared" si="261"/>
        <v>0</v>
      </c>
      <c r="X655" s="7">
        <f t="shared" si="262"/>
        <v>0</v>
      </c>
      <c r="Y655" s="7">
        <f t="shared" si="263"/>
        <v>0</v>
      </c>
      <c r="Z655" s="7">
        <f t="shared" si="264"/>
        <v>0</v>
      </c>
      <c r="AA655" s="7">
        <f t="shared" si="265"/>
        <v>0</v>
      </c>
      <c r="AC655" s="7">
        <f t="shared" si="266"/>
        <v>0</v>
      </c>
      <c r="AD655" s="7">
        <f t="shared" si="267"/>
        <v>0</v>
      </c>
      <c r="AE655" s="7">
        <f t="shared" si="268"/>
        <v>0</v>
      </c>
      <c r="AF655" s="7">
        <f t="shared" si="269"/>
        <v>0</v>
      </c>
      <c r="AG655" s="7">
        <f t="shared" si="270"/>
        <v>0</v>
      </c>
      <c r="AH655" s="7">
        <f t="shared" si="271"/>
        <v>0</v>
      </c>
      <c r="AI655" s="7">
        <f t="shared" si="272"/>
        <v>0</v>
      </c>
      <c r="AJ655" s="7">
        <f t="shared" si="273"/>
        <v>0</v>
      </c>
      <c r="AK655" s="7">
        <f t="shared" si="274"/>
        <v>0</v>
      </c>
      <c r="AL655" s="7">
        <f t="shared" si="275"/>
        <v>0</v>
      </c>
      <c r="AM655" s="7">
        <f t="shared" si="276"/>
        <v>0</v>
      </c>
    </row>
    <row r="656" spans="1:39" hidden="1" x14ac:dyDescent="0.75">
      <c r="A656" s="3">
        <v>42294</v>
      </c>
      <c r="B656" s="37">
        <f>IFERROR(INDEX(BTC!$F:$F,MATCH($A656,BTC!$A:$A,0))*INDEX('Control Panel'!$B:$B,MATCH('Index Volume'!$A656+1,'Control Panel'!$A:$A,1)),0)</f>
        <v>0</v>
      </c>
      <c r="C656" s="37">
        <f>IFERROR(INDEX(XRP!$F:$F,MATCH($A656,XRP!$A:$A,0))*INDEX('Control Panel'!$C:$C,MATCH($A656+1,'Control Panel'!$A:$A,1)),0)</f>
        <v>0</v>
      </c>
      <c r="D656" s="37">
        <f>IFERROR(INDEX(LTC!$F:$F,MATCH($A656,LTC!$A:$A,0))*INDEX('Control Panel'!$D:$D,MATCH($A656+1,'Control Panel'!$A:$A,1)),0)</f>
        <v>0</v>
      </c>
      <c r="E656" s="37">
        <f>IFERROR(INDEX(ETC!$F:$F,MATCH($A656,ETC!$A:$A,0))*INDEX('Control Panel'!$E:$E,MATCH($A656+1,'Control Panel'!$A:$A,1)),0)</f>
        <v>0</v>
      </c>
      <c r="F656" s="37">
        <f>IFERROR(INDEX(ETH!$F:$F,MATCH($A656,ETH!$A:$A,0))*INDEX('Control Panel'!$F:$F,MATCH('Index Volume'!$A656+1,'Control Panel'!$A:$A,1)),0)</f>
        <v>0</v>
      </c>
      <c r="G656" s="37">
        <f>IFERROR(INDEX(BCH!$F:$F,MATCH($A656,BCH!$A:$A,0))*INDEX('Control Panel'!$G:$G,MATCH('Index Volume'!$A656+1,'Control Panel'!$A:$A,1)),0)</f>
        <v>0</v>
      </c>
      <c r="H656" s="37">
        <f>IFERROR(INDEX(XMR!$F:$F,MATCH($A656,XMR!$A:$A,0))*INDEX('Control Panel'!$H:$H,MATCH('Index Volume'!$A656+1,'Control Panel'!$A:$A,1)),0)</f>
        <v>0</v>
      </c>
      <c r="I656" s="37">
        <f>IFERROR(INDEX(ZEC!$F:$F,MATCH($A656,ZEC!$A:$A,0))*INDEX('Control Panel'!$I:$I,MATCH('Index Volume'!$A656+1,'Control Panel'!$A:$A,1)),0)</f>
        <v>0</v>
      </c>
      <c r="J656" s="37">
        <f>IFERROR(INDEX(EOS!$F:$F,MATCH($A656,EOS!$A:$A,0))*INDEX('Control Panel'!$J:$J,MATCH('Index Volume'!$A656+1,'Control Panel'!$A:$A,1)),0)</f>
        <v>0</v>
      </c>
      <c r="K656" s="37">
        <f>IFERROR(INDEX(DASH!$F:$F,MATCH($A656,DASH!$A:$A,0))*INDEX('Control Panel'!$K:$K,MATCH('Index Volume'!$A656+1,'Control Panel'!$A:$A,1)),0)</f>
        <v>0</v>
      </c>
      <c r="L656" s="37">
        <f>IFERROR(INDEX(XLM!$F:$F,MATCH($A656,XLM!$A:$A,0))*INDEX('Control Panel'!$L:$L,MATCH('Index Volume'!$A656+1,'Control Panel'!$A:$A,1)),0)</f>
        <v>0</v>
      </c>
      <c r="M656" s="39">
        <f t="shared" si="252"/>
        <v>0</v>
      </c>
      <c r="N656" s="1" t="b">
        <f t="shared" si="253"/>
        <v>1</v>
      </c>
      <c r="O656" s="41">
        <f t="shared" si="254"/>
        <v>0</v>
      </c>
      <c r="Q656" s="7">
        <f t="shared" si="255"/>
        <v>0</v>
      </c>
      <c r="R656" s="7">
        <f t="shared" si="256"/>
        <v>0</v>
      </c>
      <c r="S656" s="7">
        <f t="shared" si="257"/>
        <v>0</v>
      </c>
      <c r="T656" s="7">
        <f t="shared" si="258"/>
        <v>0</v>
      </c>
      <c r="U656" s="7">
        <f t="shared" si="259"/>
        <v>0</v>
      </c>
      <c r="V656" s="7">
        <f t="shared" si="260"/>
        <v>0</v>
      </c>
      <c r="W656" s="7">
        <f t="shared" si="261"/>
        <v>0</v>
      </c>
      <c r="X656" s="7">
        <f t="shared" si="262"/>
        <v>0</v>
      </c>
      <c r="Y656" s="7">
        <f t="shared" si="263"/>
        <v>0</v>
      </c>
      <c r="Z656" s="7">
        <f t="shared" si="264"/>
        <v>0</v>
      </c>
      <c r="AA656" s="7">
        <f t="shared" si="265"/>
        <v>0</v>
      </c>
      <c r="AC656" s="7">
        <f t="shared" si="266"/>
        <v>0</v>
      </c>
      <c r="AD656" s="7">
        <f t="shared" si="267"/>
        <v>0</v>
      </c>
      <c r="AE656" s="7">
        <f t="shared" si="268"/>
        <v>0</v>
      </c>
      <c r="AF656" s="7">
        <f t="shared" si="269"/>
        <v>0</v>
      </c>
      <c r="AG656" s="7">
        <f t="shared" si="270"/>
        <v>0</v>
      </c>
      <c r="AH656" s="7">
        <f t="shared" si="271"/>
        <v>0</v>
      </c>
      <c r="AI656" s="7">
        <f t="shared" si="272"/>
        <v>0</v>
      </c>
      <c r="AJ656" s="7">
        <f t="shared" si="273"/>
        <v>0</v>
      </c>
      <c r="AK656" s="7">
        <f t="shared" si="274"/>
        <v>0</v>
      </c>
      <c r="AL656" s="7">
        <f t="shared" si="275"/>
        <v>0</v>
      </c>
      <c r="AM656" s="7">
        <f t="shared" si="276"/>
        <v>0</v>
      </c>
    </row>
    <row r="657" spans="1:39" hidden="1" x14ac:dyDescent="0.75">
      <c r="A657" s="4">
        <v>42295</v>
      </c>
      <c r="B657" s="37">
        <f>IFERROR(INDEX(BTC!$F:$F,MATCH($A657,BTC!$A:$A,0))*INDEX('Control Panel'!$B:$B,MATCH('Index Volume'!$A657+1,'Control Panel'!$A:$A,1)),0)</f>
        <v>0</v>
      </c>
      <c r="C657" s="37">
        <f>IFERROR(INDEX(XRP!$F:$F,MATCH($A657,XRP!$A:$A,0))*INDEX('Control Panel'!$C:$C,MATCH($A657+1,'Control Panel'!$A:$A,1)),0)</f>
        <v>0</v>
      </c>
      <c r="D657" s="37">
        <f>IFERROR(INDEX(LTC!$F:$F,MATCH($A657,LTC!$A:$A,0))*INDEX('Control Panel'!$D:$D,MATCH($A657+1,'Control Panel'!$A:$A,1)),0)</f>
        <v>0</v>
      </c>
      <c r="E657" s="37">
        <f>IFERROR(INDEX(ETC!$F:$F,MATCH($A657,ETC!$A:$A,0))*INDEX('Control Panel'!$E:$E,MATCH($A657+1,'Control Panel'!$A:$A,1)),0)</f>
        <v>0</v>
      </c>
      <c r="F657" s="37">
        <f>IFERROR(INDEX(ETH!$F:$F,MATCH($A657,ETH!$A:$A,0))*INDEX('Control Panel'!$F:$F,MATCH('Index Volume'!$A657+1,'Control Panel'!$A:$A,1)),0)</f>
        <v>0</v>
      </c>
      <c r="G657" s="37">
        <f>IFERROR(INDEX(BCH!$F:$F,MATCH($A657,BCH!$A:$A,0))*INDEX('Control Panel'!$G:$G,MATCH('Index Volume'!$A657+1,'Control Panel'!$A:$A,1)),0)</f>
        <v>0</v>
      </c>
      <c r="H657" s="37">
        <f>IFERROR(INDEX(XMR!$F:$F,MATCH($A657,XMR!$A:$A,0))*INDEX('Control Panel'!$H:$H,MATCH('Index Volume'!$A657+1,'Control Panel'!$A:$A,1)),0)</f>
        <v>0</v>
      </c>
      <c r="I657" s="37">
        <f>IFERROR(INDEX(ZEC!$F:$F,MATCH($A657,ZEC!$A:$A,0))*INDEX('Control Panel'!$I:$I,MATCH('Index Volume'!$A657+1,'Control Panel'!$A:$A,1)),0)</f>
        <v>0</v>
      </c>
      <c r="J657" s="37">
        <f>IFERROR(INDEX(EOS!$F:$F,MATCH($A657,EOS!$A:$A,0))*INDEX('Control Panel'!$J:$J,MATCH('Index Volume'!$A657+1,'Control Panel'!$A:$A,1)),0)</f>
        <v>0</v>
      </c>
      <c r="K657" s="37">
        <f>IFERROR(INDEX(DASH!$F:$F,MATCH($A657,DASH!$A:$A,0))*INDEX('Control Panel'!$K:$K,MATCH('Index Volume'!$A657+1,'Control Panel'!$A:$A,1)),0)</f>
        <v>0</v>
      </c>
      <c r="L657" s="37">
        <f>IFERROR(INDEX(XLM!$F:$F,MATCH($A657,XLM!$A:$A,0))*INDEX('Control Panel'!$L:$L,MATCH('Index Volume'!$A657+1,'Control Panel'!$A:$A,1)),0)</f>
        <v>0</v>
      </c>
      <c r="M657" s="39">
        <f t="shared" si="252"/>
        <v>0</v>
      </c>
      <c r="N657" s="1" t="b">
        <f t="shared" si="253"/>
        <v>1</v>
      </c>
      <c r="O657" s="41">
        <f t="shared" si="254"/>
        <v>0</v>
      </c>
      <c r="Q657" s="7">
        <f t="shared" si="255"/>
        <v>0</v>
      </c>
      <c r="R657" s="7">
        <f t="shared" si="256"/>
        <v>0</v>
      </c>
      <c r="S657" s="7">
        <f t="shared" si="257"/>
        <v>0</v>
      </c>
      <c r="T657" s="7">
        <f t="shared" si="258"/>
        <v>0</v>
      </c>
      <c r="U657" s="7">
        <f t="shared" si="259"/>
        <v>0</v>
      </c>
      <c r="V657" s="7">
        <f t="shared" si="260"/>
        <v>0</v>
      </c>
      <c r="W657" s="7">
        <f t="shared" si="261"/>
        <v>0</v>
      </c>
      <c r="X657" s="7">
        <f t="shared" si="262"/>
        <v>0</v>
      </c>
      <c r="Y657" s="7">
        <f t="shared" si="263"/>
        <v>0</v>
      </c>
      <c r="Z657" s="7">
        <f t="shared" si="264"/>
        <v>0</v>
      </c>
      <c r="AA657" s="7">
        <f t="shared" si="265"/>
        <v>0</v>
      </c>
      <c r="AC657" s="7">
        <f t="shared" si="266"/>
        <v>0</v>
      </c>
      <c r="AD657" s="7">
        <f t="shared" si="267"/>
        <v>0</v>
      </c>
      <c r="AE657" s="7">
        <f t="shared" si="268"/>
        <v>0</v>
      </c>
      <c r="AF657" s="7">
        <f t="shared" si="269"/>
        <v>0</v>
      </c>
      <c r="AG657" s="7">
        <f t="shared" si="270"/>
        <v>0</v>
      </c>
      <c r="AH657" s="7">
        <f t="shared" si="271"/>
        <v>0</v>
      </c>
      <c r="AI657" s="7">
        <f t="shared" si="272"/>
        <v>0</v>
      </c>
      <c r="AJ657" s="7">
        <f t="shared" si="273"/>
        <v>0</v>
      </c>
      <c r="AK657" s="7">
        <f t="shared" si="274"/>
        <v>0</v>
      </c>
      <c r="AL657" s="7">
        <f t="shared" si="275"/>
        <v>0</v>
      </c>
      <c r="AM657" s="7">
        <f t="shared" si="276"/>
        <v>0</v>
      </c>
    </row>
    <row r="658" spans="1:39" hidden="1" x14ac:dyDescent="0.75">
      <c r="A658" s="3">
        <v>42296</v>
      </c>
      <c r="B658" s="37">
        <f>IFERROR(INDEX(BTC!$F:$F,MATCH($A658,BTC!$A:$A,0))*INDEX('Control Panel'!$B:$B,MATCH('Index Volume'!$A658+1,'Control Panel'!$A:$A,1)),0)</f>
        <v>0</v>
      </c>
      <c r="C658" s="37">
        <f>IFERROR(INDEX(XRP!$F:$F,MATCH($A658,XRP!$A:$A,0))*INDEX('Control Panel'!$C:$C,MATCH($A658+1,'Control Panel'!$A:$A,1)),0)</f>
        <v>0</v>
      </c>
      <c r="D658" s="37">
        <f>IFERROR(INDEX(LTC!$F:$F,MATCH($A658,LTC!$A:$A,0))*INDEX('Control Panel'!$D:$D,MATCH($A658+1,'Control Panel'!$A:$A,1)),0)</f>
        <v>0</v>
      </c>
      <c r="E658" s="37">
        <f>IFERROR(INDEX(ETC!$F:$F,MATCH($A658,ETC!$A:$A,0))*INDEX('Control Panel'!$E:$E,MATCH($A658+1,'Control Panel'!$A:$A,1)),0)</f>
        <v>0</v>
      </c>
      <c r="F658" s="37">
        <f>IFERROR(INDEX(ETH!$F:$F,MATCH($A658,ETH!$A:$A,0))*INDEX('Control Panel'!$F:$F,MATCH('Index Volume'!$A658+1,'Control Panel'!$A:$A,1)),0)</f>
        <v>0</v>
      </c>
      <c r="G658" s="37">
        <f>IFERROR(INDEX(BCH!$F:$F,MATCH($A658,BCH!$A:$A,0))*INDEX('Control Panel'!$G:$G,MATCH('Index Volume'!$A658+1,'Control Panel'!$A:$A,1)),0)</f>
        <v>0</v>
      </c>
      <c r="H658" s="37">
        <f>IFERROR(INDEX(XMR!$F:$F,MATCH($A658,XMR!$A:$A,0))*INDEX('Control Panel'!$H:$H,MATCH('Index Volume'!$A658+1,'Control Panel'!$A:$A,1)),0)</f>
        <v>0</v>
      </c>
      <c r="I658" s="37">
        <f>IFERROR(INDEX(ZEC!$F:$F,MATCH($A658,ZEC!$A:$A,0))*INDEX('Control Panel'!$I:$I,MATCH('Index Volume'!$A658+1,'Control Panel'!$A:$A,1)),0)</f>
        <v>0</v>
      </c>
      <c r="J658" s="37">
        <f>IFERROR(INDEX(EOS!$F:$F,MATCH($A658,EOS!$A:$A,0))*INDEX('Control Panel'!$J:$J,MATCH('Index Volume'!$A658+1,'Control Panel'!$A:$A,1)),0)</f>
        <v>0</v>
      </c>
      <c r="K658" s="37">
        <f>IFERROR(INDEX(DASH!$F:$F,MATCH($A658,DASH!$A:$A,0))*INDEX('Control Panel'!$K:$K,MATCH('Index Volume'!$A658+1,'Control Panel'!$A:$A,1)),0)</f>
        <v>0</v>
      </c>
      <c r="L658" s="37">
        <f>IFERROR(INDEX(XLM!$F:$F,MATCH($A658,XLM!$A:$A,0))*INDEX('Control Panel'!$L:$L,MATCH('Index Volume'!$A658+1,'Control Panel'!$A:$A,1)),0)</f>
        <v>0</v>
      </c>
      <c r="M658" s="39">
        <f t="shared" si="252"/>
        <v>0</v>
      </c>
      <c r="N658" s="1" t="b">
        <f t="shared" si="253"/>
        <v>1</v>
      </c>
      <c r="O658" s="41">
        <f t="shared" si="254"/>
        <v>0</v>
      </c>
      <c r="Q658" s="7">
        <f t="shared" si="255"/>
        <v>0</v>
      </c>
      <c r="R658" s="7">
        <f t="shared" si="256"/>
        <v>0</v>
      </c>
      <c r="S658" s="7">
        <f t="shared" si="257"/>
        <v>0</v>
      </c>
      <c r="T658" s="7">
        <f t="shared" si="258"/>
        <v>0</v>
      </c>
      <c r="U658" s="7">
        <f t="shared" si="259"/>
        <v>0</v>
      </c>
      <c r="V658" s="7">
        <f t="shared" si="260"/>
        <v>0</v>
      </c>
      <c r="W658" s="7">
        <f t="shared" si="261"/>
        <v>0</v>
      </c>
      <c r="X658" s="7">
        <f t="shared" si="262"/>
        <v>0</v>
      </c>
      <c r="Y658" s="7">
        <f t="shared" si="263"/>
        <v>0</v>
      </c>
      <c r="Z658" s="7">
        <f t="shared" si="264"/>
        <v>0</v>
      </c>
      <c r="AA658" s="7">
        <f t="shared" si="265"/>
        <v>0</v>
      </c>
      <c r="AC658" s="7">
        <f t="shared" si="266"/>
        <v>0</v>
      </c>
      <c r="AD658" s="7">
        <f t="shared" si="267"/>
        <v>0</v>
      </c>
      <c r="AE658" s="7">
        <f t="shared" si="268"/>
        <v>0</v>
      </c>
      <c r="AF658" s="7">
        <f t="shared" si="269"/>
        <v>0</v>
      </c>
      <c r="AG658" s="7">
        <f t="shared" si="270"/>
        <v>0</v>
      </c>
      <c r="AH658" s="7">
        <f t="shared" si="271"/>
        <v>0</v>
      </c>
      <c r="AI658" s="7">
        <f t="shared" si="272"/>
        <v>0</v>
      </c>
      <c r="AJ658" s="7">
        <f t="shared" si="273"/>
        <v>0</v>
      </c>
      <c r="AK658" s="7">
        <f t="shared" si="274"/>
        <v>0</v>
      </c>
      <c r="AL658" s="7">
        <f t="shared" si="275"/>
        <v>0</v>
      </c>
      <c r="AM658" s="7">
        <f t="shared" si="276"/>
        <v>0</v>
      </c>
    </row>
    <row r="659" spans="1:39" hidden="1" x14ac:dyDescent="0.75">
      <c r="A659" s="4">
        <v>42297</v>
      </c>
      <c r="B659" s="37">
        <f>IFERROR(INDEX(BTC!$F:$F,MATCH($A659,BTC!$A:$A,0))*INDEX('Control Panel'!$B:$B,MATCH('Index Volume'!$A659+1,'Control Panel'!$A:$A,1)),0)</f>
        <v>0</v>
      </c>
      <c r="C659" s="37">
        <f>IFERROR(INDEX(XRP!$F:$F,MATCH($A659,XRP!$A:$A,0))*INDEX('Control Panel'!$C:$C,MATCH($A659+1,'Control Panel'!$A:$A,1)),0)</f>
        <v>0</v>
      </c>
      <c r="D659" s="37">
        <f>IFERROR(INDEX(LTC!$F:$F,MATCH($A659,LTC!$A:$A,0))*INDEX('Control Panel'!$D:$D,MATCH($A659+1,'Control Panel'!$A:$A,1)),0)</f>
        <v>0</v>
      </c>
      <c r="E659" s="37">
        <f>IFERROR(INDEX(ETC!$F:$F,MATCH($A659,ETC!$A:$A,0))*INDEX('Control Panel'!$E:$E,MATCH($A659+1,'Control Panel'!$A:$A,1)),0)</f>
        <v>0</v>
      </c>
      <c r="F659" s="37">
        <f>IFERROR(INDEX(ETH!$F:$F,MATCH($A659,ETH!$A:$A,0))*INDEX('Control Panel'!$F:$F,MATCH('Index Volume'!$A659+1,'Control Panel'!$A:$A,1)),0)</f>
        <v>0</v>
      </c>
      <c r="G659" s="37">
        <f>IFERROR(INDEX(BCH!$F:$F,MATCH($A659,BCH!$A:$A,0))*INDEX('Control Panel'!$G:$G,MATCH('Index Volume'!$A659+1,'Control Panel'!$A:$A,1)),0)</f>
        <v>0</v>
      </c>
      <c r="H659" s="37">
        <f>IFERROR(INDEX(XMR!$F:$F,MATCH($A659,XMR!$A:$A,0))*INDEX('Control Panel'!$H:$H,MATCH('Index Volume'!$A659+1,'Control Panel'!$A:$A,1)),0)</f>
        <v>0</v>
      </c>
      <c r="I659" s="37">
        <f>IFERROR(INDEX(ZEC!$F:$F,MATCH($A659,ZEC!$A:$A,0))*INDEX('Control Panel'!$I:$I,MATCH('Index Volume'!$A659+1,'Control Panel'!$A:$A,1)),0)</f>
        <v>0</v>
      </c>
      <c r="J659" s="37">
        <f>IFERROR(INDEX(EOS!$F:$F,MATCH($A659,EOS!$A:$A,0))*INDEX('Control Panel'!$J:$J,MATCH('Index Volume'!$A659+1,'Control Panel'!$A:$A,1)),0)</f>
        <v>0</v>
      </c>
      <c r="K659" s="37">
        <f>IFERROR(INDEX(DASH!$F:$F,MATCH($A659,DASH!$A:$A,0))*INDEX('Control Panel'!$K:$K,MATCH('Index Volume'!$A659+1,'Control Panel'!$A:$A,1)),0)</f>
        <v>0</v>
      </c>
      <c r="L659" s="37">
        <f>IFERROR(INDEX(XLM!$F:$F,MATCH($A659,XLM!$A:$A,0))*INDEX('Control Panel'!$L:$L,MATCH('Index Volume'!$A659+1,'Control Panel'!$A:$A,1)),0)</f>
        <v>0</v>
      </c>
      <c r="M659" s="39">
        <f t="shared" si="252"/>
        <v>0</v>
      </c>
      <c r="N659" s="1" t="b">
        <f t="shared" si="253"/>
        <v>1</v>
      </c>
      <c r="O659" s="41">
        <f t="shared" si="254"/>
        <v>0</v>
      </c>
      <c r="Q659" s="7">
        <f t="shared" si="255"/>
        <v>0</v>
      </c>
      <c r="R659" s="7">
        <f t="shared" si="256"/>
        <v>0</v>
      </c>
      <c r="S659" s="7">
        <f t="shared" si="257"/>
        <v>0</v>
      </c>
      <c r="T659" s="7">
        <f t="shared" si="258"/>
        <v>0</v>
      </c>
      <c r="U659" s="7">
        <f t="shared" si="259"/>
        <v>0</v>
      </c>
      <c r="V659" s="7">
        <f t="shared" si="260"/>
        <v>0</v>
      </c>
      <c r="W659" s="7">
        <f t="shared" si="261"/>
        <v>0</v>
      </c>
      <c r="X659" s="7">
        <f t="shared" si="262"/>
        <v>0</v>
      </c>
      <c r="Y659" s="7">
        <f t="shared" si="263"/>
        <v>0</v>
      </c>
      <c r="Z659" s="7">
        <f t="shared" si="264"/>
        <v>0</v>
      </c>
      <c r="AA659" s="7">
        <f t="shared" si="265"/>
        <v>0</v>
      </c>
      <c r="AC659" s="7">
        <f t="shared" si="266"/>
        <v>0</v>
      </c>
      <c r="AD659" s="7">
        <f t="shared" si="267"/>
        <v>0</v>
      </c>
      <c r="AE659" s="7">
        <f t="shared" si="268"/>
        <v>0</v>
      </c>
      <c r="AF659" s="7">
        <f t="shared" si="269"/>
        <v>0</v>
      </c>
      <c r="AG659" s="7">
        <f t="shared" si="270"/>
        <v>0</v>
      </c>
      <c r="AH659" s="7">
        <f t="shared" si="271"/>
        <v>0</v>
      </c>
      <c r="AI659" s="7">
        <f t="shared" si="272"/>
        <v>0</v>
      </c>
      <c r="AJ659" s="7">
        <f t="shared" si="273"/>
        <v>0</v>
      </c>
      <c r="AK659" s="7">
        <f t="shared" si="274"/>
        <v>0</v>
      </c>
      <c r="AL659" s="7">
        <f t="shared" si="275"/>
        <v>0</v>
      </c>
      <c r="AM659" s="7">
        <f t="shared" si="276"/>
        <v>0</v>
      </c>
    </row>
    <row r="660" spans="1:39" hidden="1" x14ac:dyDescent="0.75">
      <c r="A660" s="3">
        <v>42298</v>
      </c>
      <c r="B660" s="37">
        <f>IFERROR(INDEX(BTC!$F:$F,MATCH($A660,BTC!$A:$A,0))*INDEX('Control Panel'!$B:$B,MATCH('Index Volume'!$A660+1,'Control Panel'!$A:$A,1)),0)</f>
        <v>0</v>
      </c>
      <c r="C660" s="37">
        <f>IFERROR(INDEX(XRP!$F:$F,MATCH($A660,XRP!$A:$A,0))*INDEX('Control Panel'!$C:$C,MATCH($A660+1,'Control Panel'!$A:$A,1)),0)</f>
        <v>0</v>
      </c>
      <c r="D660" s="37">
        <f>IFERROR(INDEX(LTC!$F:$F,MATCH($A660,LTC!$A:$A,0))*INDEX('Control Panel'!$D:$D,MATCH($A660+1,'Control Panel'!$A:$A,1)),0)</f>
        <v>0</v>
      </c>
      <c r="E660" s="37">
        <f>IFERROR(INDEX(ETC!$F:$F,MATCH($A660,ETC!$A:$A,0))*INDEX('Control Panel'!$E:$E,MATCH($A660+1,'Control Panel'!$A:$A,1)),0)</f>
        <v>0</v>
      </c>
      <c r="F660" s="37">
        <f>IFERROR(INDEX(ETH!$F:$F,MATCH($A660,ETH!$A:$A,0))*INDEX('Control Panel'!$F:$F,MATCH('Index Volume'!$A660+1,'Control Panel'!$A:$A,1)),0)</f>
        <v>0</v>
      </c>
      <c r="G660" s="37">
        <f>IFERROR(INDEX(BCH!$F:$F,MATCH($A660,BCH!$A:$A,0))*INDEX('Control Panel'!$G:$G,MATCH('Index Volume'!$A660+1,'Control Panel'!$A:$A,1)),0)</f>
        <v>0</v>
      </c>
      <c r="H660" s="37">
        <f>IFERROR(INDEX(XMR!$F:$F,MATCH($A660,XMR!$A:$A,0))*INDEX('Control Panel'!$H:$H,MATCH('Index Volume'!$A660+1,'Control Panel'!$A:$A,1)),0)</f>
        <v>0</v>
      </c>
      <c r="I660" s="37">
        <f>IFERROR(INDEX(ZEC!$F:$F,MATCH($A660,ZEC!$A:$A,0))*INDEX('Control Panel'!$I:$I,MATCH('Index Volume'!$A660+1,'Control Panel'!$A:$A,1)),0)</f>
        <v>0</v>
      </c>
      <c r="J660" s="37">
        <f>IFERROR(INDEX(EOS!$F:$F,MATCH($A660,EOS!$A:$A,0))*INDEX('Control Panel'!$J:$J,MATCH('Index Volume'!$A660+1,'Control Panel'!$A:$A,1)),0)</f>
        <v>0</v>
      </c>
      <c r="K660" s="37">
        <f>IFERROR(INDEX(DASH!$F:$F,MATCH($A660,DASH!$A:$A,0))*INDEX('Control Panel'!$K:$K,MATCH('Index Volume'!$A660+1,'Control Panel'!$A:$A,1)),0)</f>
        <v>0</v>
      </c>
      <c r="L660" s="37">
        <f>IFERROR(INDEX(XLM!$F:$F,MATCH($A660,XLM!$A:$A,0))*INDEX('Control Panel'!$L:$L,MATCH('Index Volume'!$A660+1,'Control Panel'!$A:$A,1)),0)</f>
        <v>0</v>
      </c>
      <c r="M660" s="39">
        <f t="shared" si="252"/>
        <v>0</v>
      </c>
      <c r="N660" s="1" t="b">
        <f t="shared" si="253"/>
        <v>1</v>
      </c>
      <c r="O660" s="41">
        <f t="shared" si="254"/>
        <v>0</v>
      </c>
      <c r="Q660" s="7">
        <f t="shared" si="255"/>
        <v>0</v>
      </c>
      <c r="R660" s="7">
        <f t="shared" si="256"/>
        <v>0</v>
      </c>
      <c r="S660" s="7">
        <f t="shared" si="257"/>
        <v>0</v>
      </c>
      <c r="T660" s="7">
        <f t="shared" si="258"/>
        <v>0</v>
      </c>
      <c r="U660" s="7">
        <f t="shared" si="259"/>
        <v>0</v>
      </c>
      <c r="V660" s="7">
        <f t="shared" si="260"/>
        <v>0</v>
      </c>
      <c r="W660" s="7">
        <f t="shared" si="261"/>
        <v>0</v>
      </c>
      <c r="X660" s="7">
        <f t="shared" si="262"/>
        <v>0</v>
      </c>
      <c r="Y660" s="7">
        <f t="shared" si="263"/>
        <v>0</v>
      </c>
      <c r="Z660" s="7">
        <f t="shared" si="264"/>
        <v>0</v>
      </c>
      <c r="AA660" s="7">
        <f t="shared" si="265"/>
        <v>0</v>
      </c>
      <c r="AC660" s="7">
        <f t="shared" si="266"/>
        <v>0</v>
      </c>
      <c r="AD660" s="7">
        <f t="shared" si="267"/>
        <v>0</v>
      </c>
      <c r="AE660" s="7">
        <f t="shared" si="268"/>
        <v>0</v>
      </c>
      <c r="AF660" s="7">
        <f t="shared" si="269"/>
        <v>0</v>
      </c>
      <c r="AG660" s="7">
        <f t="shared" si="270"/>
        <v>0</v>
      </c>
      <c r="AH660" s="7">
        <f t="shared" si="271"/>
        <v>0</v>
      </c>
      <c r="AI660" s="7">
        <f t="shared" si="272"/>
        <v>0</v>
      </c>
      <c r="AJ660" s="7">
        <f t="shared" si="273"/>
        <v>0</v>
      </c>
      <c r="AK660" s="7">
        <f t="shared" si="274"/>
        <v>0</v>
      </c>
      <c r="AL660" s="7">
        <f t="shared" si="275"/>
        <v>0</v>
      </c>
      <c r="AM660" s="7">
        <f t="shared" si="276"/>
        <v>0</v>
      </c>
    </row>
    <row r="661" spans="1:39" hidden="1" x14ac:dyDescent="0.75">
      <c r="A661" s="4">
        <v>42299</v>
      </c>
      <c r="B661" s="37">
        <f>IFERROR(INDEX(BTC!$F:$F,MATCH($A661,BTC!$A:$A,0))*INDEX('Control Panel'!$B:$B,MATCH('Index Volume'!$A661+1,'Control Panel'!$A:$A,1)),0)</f>
        <v>0</v>
      </c>
      <c r="C661" s="37">
        <f>IFERROR(INDEX(XRP!$F:$F,MATCH($A661,XRP!$A:$A,0))*INDEX('Control Panel'!$C:$C,MATCH($A661+1,'Control Panel'!$A:$A,1)),0)</f>
        <v>0</v>
      </c>
      <c r="D661" s="37">
        <f>IFERROR(INDEX(LTC!$F:$F,MATCH($A661,LTC!$A:$A,0))*INDEX('Control Panel'!$D:$D,MATCH($A661+1,'Control Panel'!$A:$A,1)),0)</f>
        <v>0</v>
      </c>
      <c r="E661" s="37">
        <f>IFERROR(INDEX(ETC!$F:$F,MATCH($A661,ETC!$A:$A,0))*INDEX('Control Panel'!$E:$E,MATCH($A661+1,'Control Panel'!$A:$A,1)),0)</f>
        <v>0</v>
      </c>
      <c r="F661" s="37">
        <f>IFERROR(INDEX(ETH!$F:$F,MATCH($A661,ETH!$A:$A,0))*INDEX('Control Panel'!$F:$F,MATCH('Index Volume'!$A661+1,'Control Panel'!$A:$A,1)),0)</f>
        <v>0</v>
      </c>
      <c r="G661" s="37">
        <f>IFERROR(INDEX(BCH!$F:$F,MATCH($A661,BCH!$A:$A,0))*INDEX('Control Panel'!$G:$G,MATCH('Index Volume'!$A661+1,'Control Panel'!$A:$A,1)),0)</f>
        <v>0</v>
      </c>
      <c r="H661" s="37">
        <f>IFERROR(INDEX(XMR!$F:$F,MATCH($A661,XMR!$A:$A,0))*INDEX('Control Panel'!$H:$H,MATCH('Index Volume'!$A661+1,'Control Panel'!$A:$A,1)),0)</f>
        <v>0</v>
      </c>
      <c r="I661" s="37">
        <f>IFERROR(INDEX(ZEC!$F:$F,MATCH($A661,ZEC!$A:$A,0))*INDEX('Control Panel'!$I:$I,MATCH('Index Volume'!$A661+1,'Control Panel'!$A:$A,1)),0)</f>
        <v>0</v>
      </c>
      <c r="J661" s="37">
        <f>IFERROR(INDEX(EOS!$F:$F,MATCH($A661,EOS!$A:$A,0))*INDEX('Control Panel'!$J:$J,MATCH('Index Volume'!$A661+1,'Control Panel'!$A:$A,1)),0)</f>
        <v>0</v>
      </c>
      <c r="K661" s="37">
        <f>IFERROR(INDEX(DASH!$F:$F,MATCH($A661,DASH!$A:$A,0))*INDEX('Control Panel'!$K:$K,MATCH('Index Volume'!$A661+1,'Control Panel'!$A:$A,1)),0)</f>
        <v>0</v>
      </c>
      <c r="L661" s="37">
        <f>IFERROR(INDEX(XLM!$F:$F,MATCH($A661,XLM!$A:$A,0))*INDEX('Control Panel'!$L:$L,MATCH('Index Volume'!$A661+1,'Control Panel'!$A:$A,1)),0)</f>
        <v>0</v>
      </c>
      <c r="M661" s="39">
        <f t="shared" si="252"/>
        <v>0</v>
      </c>
      <c r="N661" s="1" t="b">
        <f t="shared" si="253"/>
        <v>1</v>
      </c>
      <c r="O661" s="41">
        <f t="shared" si="254"/>
        <v>0</v>
      </c>
      <c r="Q661" s="7">
        <f t="shared" si="255"/>
        <v>0</v>
      </c>
      <c r="R661" s="7">
        <f t="shared" si="256"/>
        <v>0</v>
      </c>
      <c r="S661" s="7">
        <f t="shared" si="257"/>
        <v>0</v>
      </c>
      <c r="T661" s="7">
        <f t="shared" si="258"/>
        <v>0</v>
      </c>
      <c r="U661" s="7">
        <f t="shared" si="259"/>
        <v>0</v>
      </c>
      <c r="V661" s="7">
        <f t="shared" si="260"/>
        <v>0</v>
      </c>
      <c r="W661" s="7">
        <f t="shared" si="261"/>
        <v>0</v>
      </c>
      <c r="X661" s="7">
        <f t="shared" si="262"/>
        <v>0</v>
      </c>
      <c r="Y661" s="7">
        <f t="shared" si="263"/>
        <v>0</v>
      </c>
      <c r="Z661" s="7">
        <f t="shared" si="264"/>
        <v>0</v>
      </c>
      <c r="AA661" s="7">
        <f t="shared" si="265"/>
        <v>0</v>
      </c>
      <c r="AC661" s="7">
        <f t="shared" si="266"/>
        <v>0</v>
      </c>
      <c r="AD661" s="7">
        <f t="shared" si="267"/>
        <v>0</v>
      </c>
      <c r="AE661" s="7">
        <f t="shared" si="268"/>
        <v>0</v>
      </c>
      <c r="AF661" s="7">
        <f t="shared" si="269"/>
        <v>0</v>
      </c>
      <c r="AG661" s="7">
        <f t="shared" si="270"/>
        <v>0</v>
      </c>
      <c r="AH661" s="7">
        <f t="shared" si="271"/>
        <v>0</v>
      </c>
      <c r="AI661" s="7">
        <f t="shared" si="272"/>
        <v>0</v>
      </c>
      <c r="AJ661" s="7">
        <f t="shared" si="273"/>
        <v>0</v>
      </c>
      <c r="AK661" s="7">
        <f t="shared" si="274"/>
        <v>0</v>
      </c>
      <c r="AL661" s="7">
        <f t="shared" si="275"/>
        <v>0</v>
      </c>
      <c r="AM661" s="7">
        <f t="shared" si="276"/>
        <v>0</v>
      </c>
    </row>
    <row r="662" spans="1:39" hidden="1" x14ac:dyDescent="0.75">
      <c r="A662" s="3">
        <v>42300</v>
      </c>
      <c r="B662" s="37">
        <f>IFERROR(INDEX(BTC!$F:$F,MATCH($A662,BTC!$A:$A,0))*INDEX('Control Panel'!$B:$B,MATCH('Index Volume'!$A662+1,'Control Panel'!$A:$A,1)),0)</f>
        <v>0</v>
      </c>
      <c r="C662" s="37">
        <f>IFERROR(INDEX(XRP!$F:$F,MATCH($A662,XRP!$A:$A,0))*INDEX('Control Panel'!$C:$C,MATCH($A662+1,'Control Panel'!$A:$A,1)),0)</f>
        <v>0</v>
      </c>
      <c r="D662" s="37">
        <f>IFERROR(INDEX(LTC!$F:$F,MATCH($A662,LTC!$A:$A,0))*INDEX('Control Panel'!$D:$D,MATCH($A662+1,'Control Panel'!$A:$A,1)),0)</f>
        <v>0</v>
      </c>
      <c r="E662" s="37">
        <f>IFERROR(INDEX(ETC!$F:$F,MATCH($A662,ETC!$A:$A,0))*INDEX('Control Panel'!$E:$E,MATCH($A662+1,'Control Panel'!$A:$A,1)),0)</f>
        <v>0</v>
      </c>
      <c r="F662" s="37">
        <f>IFERROR(INDEX(ETH!$F:$F,MATCH($A662,ETH!$A:$A,0))*INDEX('Control Panel'!$F:$F,MATCH('Index Volume'!$A662+1,'Control Panel'!$A:$A,1)),0)</f>
        <v>0</v>
      </c>
      <c r="G662" s="37">
        <f>IFERROR(INDEX(BCH!$F:$F,MATCH($A662,BCH!$A:$A,0))*INDEX('Control Panel'!$G:$G,MATCH('Index Volume'!$A662+1,'Control Panel'!$A:$A,1)),0)</f>
        <v>0</v>
      </c>
      <c r="H662" s="37">
        <f>IFERROR(INDEX(XMR!$F:$F,MATCH($A662,XMR!$A:$A,0))*INDEX('Control Panel'!$H:$H,MATCH('Index Volume'!$A662+1,'Control Panel'!$A:$A,1)),0)</f>
        <v>0</v>
      </c>
      <c r="I662" s="37">
        <f>IFERROR(INDEX(ZEC!$F:$F,MATCH($A662,ZEC!$A:$A,0))*INDEX('Control Panel'!$I:$I,MATCH('Index Volume'!$A662+1,'Control Panel'!$A:$A,1)),0)</f>
        <v>0</v>
      </c>
      <c r="J662" s="37">
        <f>IFERROR(INDEX(EOS!$F:$F,MATCH($A662,EOS!$A:$A,0))*INDEX('Control Panel'!$J:$J,MATCH('Index Volume'!$A662+1,'Control Panel'!$A:$A,1)),0)</f>
        <v>0</v>
      </c>
      <c r="K662" s="37">
        <f>IFERROR(INDEX(DASH!$F:$F,MATCH($A662,DASH!$A:$A,0))*INDEX('Control Panel'!$K:$K,MATCH('Index Volume'!$A662+1,'Control Panel'!$A:$A,1)),0)</f>
        <v>0</v>
      </c>
      <c r="L662" s="37">
        <f>IFERROR(INDEX(XLM!$F:$F,MATCH($A662,XLM!$A:$A,0))*INDEX('Control Panel'!$L:$L,MATCH('Index Volume'!$A662+1,'Control Panel'!$A:$A,1)),0)</f>
        <v>0</v>
      </c>
      <c r="M662" s="39">
        <f t="shared" si="252"/>
        <v>0</v>
      </c>
      <c r="N662" s="1" t="b">
        <f t="shared" si="253"/>
        <v>1</v>
      </c>
      <c r="O662" s="41">
        <f t="shared" si="254"/>
        <v>0</v>
      </c>
      <c r="Q662" s="7">
        <f t="shared" si="255"/>
        <v>0</v>
      </c>
      <c r="R662" s="7">
        <f t="shared" si="256"/>
        <v>0</v>
      </c>
      <c r="S662" s="7">
        <f t="shared" si="257"/>
        <v>0</v>
      </c>
      <c r="T662" s="7">
        <f t="shared" si="258"/>
        <v>0</v>
      </c>
      <c r="U662" s="7">
        <f t="shared" si="259"/>
        <v>0</v>
      </c>
      <c r="V662" s="7">
        <f t="shared" si="260"/>
        <v>0</v>
      </c>
      <c r="W662" s="7">
        <f t="shared" si="261"/>
        <v>0</v>
      </c>
      <c r="X662" s="7">
        <f t="shared" si="262"/>
        <v>0</v>
      </c>
      <c r="Y662" s="7">
        <f t="shared" si="263"/>
        <v>0</v>
      </c>
      <c r="Z662" s="7">
        <f t="shared" si="264"/>
        <v>0</v>
      </c>
      <c r="AA662" s="7">
        <f t="shared" si="265"/>
        <v>0</v>
      </c>
      <c r="AC662" s="7">
        <f t="shared" si="266"/>
        <v>0</v>
      </c>
      <c r="AD662" s="7">
        <f t="shared" si="267"/>
        <v>0</v>
      </c>
      <c r="AE662" s="7">
        <f t="shared" si="268"/>
        <v>0</v>
      </c>
      <c r="AF662" s="7">
        <f t="shared" si="269"/>
        <v>0</v>
      </c>
      <c r="AG662" s="7">
        <f t="shared" si="270"/>
        <v>0</v>
      </c>
      <c r="AH662" s="7">
        <f t="shared" si="271"/>
        <v>0</v>
      </c>
      <c r="AI662" s="7">
        <f t="shared" si="272"/>
        <v>0</v>
      </c>
      <c r="AJ662" s="7">
        <f t="shared" si="273"/>
        <v>0</v>
      </c>
      <c r="AK662" s="7">
        <f t="shared" si="274"/>
        <v>0</v>
      </c>
      <c r="AL662" s="7">
        <f t="shared" si="275"/>
        <v>0</v>
      </c>
      <c r="AM662" s="7">
        <f t="shared" si="276"/>
        <v>0</v>
      </c>
    </row>
    <row r="663" spans="1:39" hidden="1" x14ac:dyDescent="0.75">
      <c r="A663" s="4">
        <v>42301</v>
      </c>
      <c r="B663" s="37">
        <f>IFERROR(INDEX(BTC!$F:$F,MATCH($A663,BTC!$A:$A,0))*INDEX('Control Panel'!$B:$B,MATCH('Index Volume'!$A663+1,'Control Panel'!$A:$A,1)),0)</f>
        <v>0</v>
      </c>
      <c r="C663" s="37">
        <f>IFERROR(INDEX(XRP!$F:$F,MATCH($A663,XRP!$A:$A,0))*INDEX('Control Panel'!$C:$C,MATCH($A663+1,'Control Panel'!$A:$A,1)),0)</f>
        <v>0</v>
      </c>
      <c r="D663" s="37">
        <f>IFERROR(INDEX(LTC!$F:$F,MATCH($A663,LTC!$A:$A,0))*INDEX('Control Panel'!$D:$D,MATCH($A663+1,'Control Panel'!$A:$A,1)),0)</f>
        <v>0</v>
      </c>
      <c r="E663" s="37">
        <f>IFERROR(INDEX(ETC!$F:$F,MATCH($A663,ETC!$A:$A,0))*INDEX('Control Panel'!$E:$E,MATCH($A663+1,'Control Panel'!$A:$A,1)),0)</f>
        <v>0</v>
      </c>
      <c r="F663" s="37">
        <f>IFERROR(INDEX(ETH!$F:$F,MATCH($A663,ETH!$A:$A,0))*INDEX('Control Panel'!$F:$F,MATCH('Index Volume'!$A663+1,'Control Panel'!$A:$A,1)),0)</f>
        <v>0</v>
      </c>
      <c r="G663" s="37">
        <f>IFERROR(INDEX(BCH!$F:$F,MATCH($A663,BCH!$A:$A,0))*INDEX('Control Panel'!$G:$G,MATCH('Index Volume'!$A663+1,'Control Panel'!$A:$A,1)),0)</f>
        <v>0</v>
      </c>
      <c r="H663" s="37">
        <f>IFERROR(INDEX(XMR!$F:$F,MATCH($A663,XMR!$A:$A,0))*INDEX('Control Panel'!$H:$H,MATCH('Index Volume'!$A663+1,'Control Panel'!$A:$A,1)),0)</f>
        <v>0</v>
      </c>
      <c r="I663" s="37">
        <f>IFERROR(INDEX(ZEC!$F:$F,MATCH($A663,ZEC!$A:$A,0))*INDEX('Control Panel'!$I:$I,MATCH('Index Volume'!$A663+1,'Control Panel'!$A:$A,1)),0)</f>
        <v>0</v>
      </c>
      <c r="J663" s="37">
        <f>IFERROR(INDEX(EOS!$F:$F,MATCH($A663,EOS!$A:$A,0))*INDEX('Control Panel'!$J:$J,MATCH('Index Volume'!$A663+1,'Control Panel'!$A:$A,1)),0)</f>
        <v>0</v>
      </c>
      <c r="K663" s="37">
        <f>IFERROR(INDEX(DASH!$F:$F,MATCH($A663,DASH!$A:$A,0))*INDEX('Control Panel'!$K:$K,MATCH('Index Volume'!$A663+1,'Control Panel'!$A:$A,1)),0)</f>
        <v>0</v>
      </c>
      <c r="L663" s="37">
        <f>IFERROR(INDEX(XLM!$F:$F,MATCH($A663,XLM!$A:$A,0))*INDEX('Control Panel'!$L:$L,MATCH('Index Volume'!$A663+1,'Control Panel'!$A:$A,1)),0)</f>
        <v>0</v>
      </c>
      <c r="M663" s="39">
        <f t="shared" si="252"/>
        <v>0</v>
      </c>
      <c r="N663" s="1" t="b">
        <f t="shared" si="253"/>
        <v>1</v>
      </c>
      <c r="O663" s="41">
        <f t="shared" si="254"/>
        <v>0</v>
      </c>
      <c r="Q663" s="7">
        <f t="shared" si="255"/>
        <v>0</v>
      </c>
      <c r="R663" s="7">
        <f t="shared" si="256"/>
        <v>0</v>
      </c>
      <c r="S663" s="7">
        <f t="shared" si="257"/>
        <v>0</v>
      </c>
      <c r="T663" s="7">
        <f t="shared" si="258"/>
        <v>0</v>
      </c>
      <c r="U663" s="7">
        <f t="shared" si="259"/>
        <v>0</v>
      </c>
      <c r="V663" s="7">
        <f t="shared" si="260"/>
        <v>0</v>
      </c>
      <c r="W663" s="7">
        <f t="shared" si="261"/>
        <v>0</v>
      </c>
      <c r="X663" s="7">
        <f t="shared" si="262"/>
        <v>0</v>
      </c>
      <c r="Y663" s="7">
        <f t="shared" si="263"/>
        <v>0</v>
      </c>
      <c r="Z663" s="7">
        <f t="shared" si="264"/>
        <v>0</v>
      </c>
      <c r="AA663" s="7">
        <f t="shared" si="265"/>
        <v>0</v>
      </c>
      <c r="AC663" s="7">
        <f t="shared" si="266"/>
        <v>0</v>
      </c>
      <c r="AD663" s="7">
        <f t="shared" si="267"/>
        <v>0</v>
      </c>
      <c r="AE663" s="7">
        <f t="shared" si="268"/>
        <v>0</v>
      </c>
      <c r="AF663" s="7">
        <f t="shared" si="269"/>
        <v>0</v>
      </c>
      <c r="AG663" s="7">
        <f t="shared" si="270"/>
        <v>0</v>
      </c>
      <c r="AH663" s="7">
        <f t="shared" si="271"/>
        <v>0</v>
      </c>
      <c r="AI663" s="7">
        <f t="shared" si="272"/>
        <v>0</v>
      </c>
      <c r="AJ663" s="7">
        <f t="shared" si="273"/>
        <v>0</v>
      </c>
      <c r="AK663" s="7">
        <f t="shared" si="274"/>
        <v>0</v>
      </c>
      <c r="AL663" s="7">
        <f t="shared" si="275"/>
        <v>0</v>
      </c>
      <c r="AM663" s="7">
        <f t="shared" si="276"/>
        <v>0</v>
      </c>
    </row>
    <row r="664" spans="1:39" hidden="1" x14ac:dyDescent="0.75">
      <c r="A664" s="3">
        <v>42302</v>
      </c>
      <c r="B664" s="37">
        <f>IFERROR(INDEX(BTC!$F:$F,MATCH($A664,BTC!$A:$A,0))*INDEX('Control Panel'!$B:$B,MATCH('Index Volume'!$A664+1,'Control Panel'!$A:$A,1)),0)</f>
        <v>0</v>
      </c>
      <c r="C664" s="37">
        <f>IFERROR(INDEX(XRP!$F:$F,MATCH($A664,XRP!$A:$A,0))*INDEX('Control Panel'!$C:$C,MATCH($A664+1,'Control Panel'!$A:$A,1)),0)</f>
        <v>0</v>
      </c>
      <c r="D664" s="37">
        <f>IFERROR(INDEX(LTC!$F:$F,MATCH($A664,LTC!$A:$A,0))*INDEX('Control Panel'!$D:$D,MATCH($A664+1,'Control Panel'!$A:$A,1)),0)</f>
        <v>0</v>
      </c>
      <c r="E664" s="37">
        <f>IFERROR(INDEX(ETC!$F:$F,MATCH($A664,ETC!$A:$A,0))*INDEX('Control Panel'!$E:$E,MATCH($A664+1,'Control Panel'!$A:$A,1)),0)</f>
        <v>0</v>
      </c>
      <c r="F664" s="37">
        <f>IFERROR(INDEX(ETH!$F:$F,MATCH($A664,ETH!$A:$A,0))*INDEX('Control Panel'!$F:$F,MATCH('Index Volume'!$A664+1,'Control Panel'!$A:$A,1)),0)</f>
        <v>0</v>
      </c>
      <c r="G664" s="37">
        <f>IFERROR(INDEX(BCH!$F:$F,MATCH($A664,BCH!$A:$A,0))*INDEX('Control Panel'!$G:$G,MATCH('Index Volume'!$A664+1,'Control Panel'!$A:$A,1)),0)</f>
        <v>0</v>
      </c>
      <c r="H664" s="37">
        <f>IFERROR(INDEX(XMR!$F:$F,MATCH($A664,XMR!$A:$A,0))*INDEX('Control Panel'!$H:$H,MATCH('Index Volume'!$A664+1,'Control Panel'!$A:$A,1)),0)</f>
        <v>0</v>
      </c>
      <c r="I664" s="37">
        <f>IFERROR(INDEX(ZEC!$F:$F,MATCH($A664,ZEC!$A:$A,0))*INDEX('Control Panel'!$I:$I,MATCH('Index Volume'!$A664+1,'Control Panel'!$A:$A,1)),0)</f>
        <v>0</v>
      </c>
      <c r="J664" s="37">
        <f>IFERROR(INDEX(EOS!$F:$F,MATCH($A664,EOS!$A:$A,0))*INDEX('Control Panel'!$J:$J,MATCH('Index Volume'!$A664+1,'Control Panel'!$A:$A,1)),0)</f>
        <v>0</v>
      </c>
      <c r="K664" s="37">
        <f>IFERROR(INDEX(DASH!$F:$F,MATCH($A664,DASH!$A:$A,0))*INDEX('Control Panel'!$K:$K,MATCH('Index Volume'!$A664+1,'Control Panel'!$A:$A,1)),0)</f>
        <v>0</v>
      </c>
      <c r="L664" s="37">
        <f>IFERROR(INDEX(XLM!$F:$F,MATCH($A664,XLM!$A:$A,0))*INDEX('Control Panel'!$L:$L,MATCH('Index Volume'!$A664+1,'Control Panel'!$A:$A,1)),0)</f>
        <v>0</v>
      </c>
      <c r="M664" s="39">
        <f t="shared" si="252"/>
        <v>0</v>
      </c>
      <c r="N664" s="1" t="b">
        <f t="shared" si="253"/>
        <v>1</v>
      </c>
      <c r="O664" s="41">
        <f t="shared" si="254"/>
        <v>0</v>
      </c>
      <c r="Q664" s="7">
        <f t="shared" si="255"/>
        <v>0</v>
      </c>
      <c r="R664" s="7">
        <f t="shared" si="256"/>
        <v>0</v>
      </c>
      <c r="S664" s="7">
        <f t="shared" si="257"/>
        <v>0</v>
      </c>
      <c r="T664" s="7">
        <f t="shared" si="258"/>
        <v>0</v>
      </c>
      <c r="U664" s="7">
        <f t="shared" si="259"/>
        <v>0</v>
      </c>
      <c r="V664" s="7">
        <f t="shared" si="260"/>
        <v>0</v>
      </c>
      <c r="W664" s="7">
        <f t="shared" si="261"/>
        <v>0</v>
      </c>
      <c r="X664" s="7">
        <f t="shared" si="262"/>
        <v>0</v>
      </c>
      <c r="Y664" s="7">
        <f t="shared" si="263"/>
        <v>0</v>
      </c>
      <c r="Z664" s="7">
        <f t="shared" si="264"/>
        <v>0</v>
      </c>
      <c r="AA664" s="7">
        <f t="shared" si="265"/>
        <v>0</v>
      </c>
      <c r="AC664" s="7">
        <f t="shared" si="266"/>
        <v>0</v>
      </c>
      <c r="AD664" s="7">
        <f t="shared" si="267"/>
        <v>0</v>
      </c>
      <c r="AE664" s="7">
        <f t="shared" si="268"/>
        <v>0</v>
      </c>
      <c r="AF664" s="7">
        <f t="shared" si="269"/>
        <v>0</v>
      </c>
      <c r="AG664" s="7">
        <f t="shared" si="270"/>
        <v>0</v>
      </c>
      <c r="AH664" s="7">
        <f t="shared" si="271"/>
        <v>0</v>
      </c>
      <c r="AI664" s="7">
        <f t="shared" si="272"/>
        <v>0</v>
      </c>
      <c r="AJ664" s="7">
        <f t="shared" si="273"/>
        <v>0</v>
      </c>
      <c r="AK664" s="7">
        <f t="shared" si="274"/>
        <v>0</v>
      </c>
      <c r="AL664" s="7">
        <f t="shared" si="275"/>
        <v>0</v>
      </c>
      <c r="AM664" s="7">
        <f t="shared" si="276"/>
        <v>0</v>
      </c>
    </row>
    <row r="665" spans="1:39" hidden="1" x14ac:dyDescent="0.75">
      <c r="A665" s="4">
        <v>42303</v>
      </c>
      <c r="B665" s="37">
        <f>IFERROR(INDEX(BTC!$F:$F,MATCH($A665,BTC!$A:$A,0))*INDEX('Control Panel'!$B:$B,MATCH('Index Volume'!$A665+1,'Control Panel'!$A:$A,1)),0)</f>
        <v>0</v>
      </c>
      <c r="C665" s="37">
        <f>IFERROR(INDEX(XRP!$F:$F,MATCH($A665,XRP!$A:$A,0))*INDEX('Control Panel'!$C:$C,MATCH($A665+1,'Control Panel'!$A:$A,1)),0)</f>
        <v>0</v>
      </c>
      <c r="D665" s="37">
        <f>IFERROR(INDEX(LTC!$F:$F,MATCH($A665,LTC!$A:$A,0))*INDEX('Control Panel'!$D:$D,MATCH($A665+1,'Control Panel'!$A:$A,1)),0)</f>
        <v>0</v>
      </c>
      <c r="E665" s="37">
        <f>IFERROR(INDEX(ETC!$F:$F,MATCH($A665,ETC!$A:$A,0))*INDEX('Control Panel'!$E:$E,MATCH($A665+1,'Control Panel'!$A:$A,1)),0)</f>
        <v>0</v>
      </c>
      <c r="F665" s="37">
        <f>IFERROR(INDEX(ETH!$F:$F,MATCH($A665,ETH!$A:$A,0))*INDEX('Control Panel'!$F:$F,MATCH('Index Volume'!$A665+1,'Control Panel'!$A:$A,1)),0)</f>
        <v>0</v>
      </c>
      <c r="G665" s="37">
        <f>IFERROR(INDEX(BCH!$F:$F,MATCH($A665,BCH!$A:$A,0))*INDEX('Control Panel'!$G:$G,MATCH('Index Volume'!$A665+1,'Control Panel'!$A:$A,1)),0)</f>
        <v>0</v>
      </c>
      <c r="H665" s="37">
        <f>IFERROR(INDEX(XMR!$F:$F,MATCH($A665,XMR!$A:$A,0))*INDEX('Control Panel'!$H:$H,MATCH('Index Volume'!$A665+1,'Control Panel'!$A:$A,1)),0)</f>
        <v>0</v>
      </c>
      <c r="I665" s="37">
        <f>IFERROR(INDEX(ZEC!$F:$F,MATCH($A665,ZEC!$A:$A,0))*INDEX('Control Panel'!$I:$I,MATCH('Index Volume'!$A665+1,'Control Panel'!$A:$A,1)),0)</f>
        <v>0</v>
      </c>
      <c r="J665" s="37">
        <f>IFERROR(INDEX(EOS!$F:$F,MATCH($A665,EOS!$A:$A,0))*INDEX('Control Panel'!$J:$J,MATCH('Index Volume'!$A665+1,'Control Panel'!$A:$A,1)),0)</f>
        <v>0</v>
      </c>
      <c r="K665" s="37">
        <f>IFERROR(INDEX(DASH!$F:$F,MATCH($A665,DASH!$A:$A,0))*INDEX('Control Panel'!$K:$K,MATCH('Index Volume'!$A665+1,'Control Panel'!$A:$A,1)),0)</f>
        <v>0</v>
      </c>
      <c r="L665" s="37">
        <f>IFERROR(INDEX(XLM!$F:$F,MATCH($A665,XLM!$A:$A,0))*INDEX('Control Panel'!$L:$L,MATCH('Index Volume'!$A665+1,'Control Panel'!$A:$A,1)),0)</f>
        <v>0</v>
      </c>
      <c r="M665" s="39">
        <f t="shared" si="252"/>
        <v>0</v>
      </c>
      <c r="N665" s="1" t="b">
        <f t="shared" si="253"/>
        <v>1</v>
      </c>
      <c r="O665" s="41">
        <f t="shared" si="254"/>
        <v>0</v>
      </c>
      <c r="Q665" s="7">
        <f t="shared" si="255"/>
        <v>0</v>
      </c>
      <c r="R665" s="7">
        <f t="shared" si="256"/>
        <v>0</v>
      </c>
      <c r="S665" s="7">
        <f t="shared" si="257"/>
        <v>0</v>
      </c>
      <c r="T665" s="7">
        <f t="shared" si="258"/>
        <v>0</v>
      </c>
      <c r="U665" s="7">
        <f t="shared" si="259"/>
        <v>0</v>
      </c>
      <c r="V665" s="7">
        <f t="shared" si="260"/>
        <v>0</v>
      </c>
      <c r="W665" s="7">
        <f t="shared" si="261"/>
        <v>0</v>
      </c>
      <c r="X665" s="7">
        <f t="shared" si="262"/>
        <v>0</v>
      </c>
      <c r="Y665" s="7">
        <f t="shared" si="263"/>
        <v>0</v>
      </c>
      <c r="Z665" s="7">
        <f t="shared" si="264"/>
        <v>0</v>
      </c>
      <c r="AA665" s="7">
        <f t="shared" si="265"/>
        <v>0</v>
      </c>
      <c r="AC665" s="7">
        <f t="shared" si="266"/>
        <v>0</v>
      </c>
      <c r="AD665" s="7">
        <f t="shared" si="267"/>
        <v>0</v>
      </c>
      <c r="AE665" s="7">
        <f t="shared" si="268"/>
        <v>0</v>
      </c>
      <c r="AF665" s="7">
        <f t="shared" si="269"/>
        <v>0</v>
      </c>
      <c r="AG665" s="7">
        <f t="shared" si="270"/>
        <v>0</v>
      </c>
      <c r="AH665" s="7">
        <f t="shared" si="271"/>
        <v>0</v>
      </c>
      <c r="AI665" s="7">
        <f t="shared" si="272"/>
        <v>0</v>
      </c>
      <c r="AJ665" s="7">
        <f t="shared" si="273"/>
        <v>0</v>
      </c>
      <c r="AK665" s="7">
        <f t="shared" si="274"/>
        <v>0</v>
      </c>
      <c r="AL665" s="7">
        <f t="shared" si="275"/>
        <v>0</v>
      </c>
      <c r="AM665" s="7">
        <f t="shared" si="276"/>
        <v>0</v>
      </c>
    </row>
    <row r="666" spans="1:39" hidden="1" x14ac:dyDescent="0.75">
      <c r="A666" s="3">
        <v>42304</v>
      </c>
      <c r="B666" s="37">
        <f>IFERROR(INDEX(BTC!$F:$F,MATCH($A666,BTC!$A:$A,0))*INDEX('Control Panel'!$B:$B,MATCH('Index Volume'!$A666+1,'Control Panel'!$A:$A,1)),0)</f>
        <v>0</v>
      </c>
      <c r="C666" s="37">
        <f>IFERROR(INDEX(XRP!$F:$F,MATCH($A666,XRP!$A:$A,0))*INDEX('Control Panel'!$C:$C,MATCH($A666+1,'Control Panel'!$A:$A,1)),0)</f>
        <v>0</v>
      </c>
      <c r="D666" s="37">
        <f>IFERROR(INDEX(LTC!$F:$F,MATCH($A666,LTC!$A:$A,0))*INDEX('Control Panel'!$D:$D,MATCH($A666+1,'Control Panel'!$A:$A,1)),0)</f>
        <v>0</v>
      </c>
      <c r="E666" s="37">
        <f>IFERROR(INDEX(ETC!$F:$F,MATCH($A666,ETC!$A:$A,0))*INDEX('Control Panel'!$E:$E,MATCH($A666+1,'Control Panel'!$A:$A,1)),0)</f>
        <v>0</v>
      </c>
      <c r="F666" s="37">
        <f>IFERROR(INDEX(ETH!$F:$F,MATCH($A666,ETH!$A:$A,0))*INDEX('Control Panel'!$F:$F,MATCH('Index Volume'!$A666+1,'Control Panel'!$A:$A,1)),0)</f>
        <v>0</v>
      </c>
      <c r="G666" s="37">
        <f>IFERROR(INDEX(BCH!$F:$F,MATCH($A666,BCH!$A:$A,0))*INDEX('Control Panel'!$G:$G,MATCH('Index Volume'!$A666+1,'Control Panel'!$A:$A,1)),0)</f>
        <v>0</v>
      </c>
      <c r="H666" s="37">
        <f>IFERROR(INDEX(XMR!$F:$F,MATCH($A666,XMR!$A:$A,0))*INDEX('Control Panel'!$H:$H,MATCH('Index Volume'!$A666+1,'Control Panel'!$A:$A,1)),0)</f>
        <v>0</v>
      </c>
      <c r="I666" s="37">
        <f>IFERROR(INDEX(ZEC!$F:$F,MATCH($A666,ZEC!$A:$A,0))*INDEX('Control Panel'!$I:$I,MATCH('Index Volume'!$A666+1,'Control Panel'!$A:$A,1)),0)</f>
        <v>0</v>
      </c>
      <c r="J666" s="37">
        <f>IFERROR(INDEX(EOS!$F:$F,MATCH($A666,EOS!$A:$A,0))*INDEX('Control Panel'!$J:$J,MATCH('Index Volume'!$A666+1,'Control Panel'!$A:$A,1)),0)</f>
        <v>0</v>
      </c>
      <c r="K666" s="37">
        <f>IFERROR(INDEX(DASH!$F:$F,MATCH($A666,DASH!$A:$A,0))*INDEX('Control Panel'!$K:$K,MATCH('Index Volume'!$A666+1,'Control Panel'!$A:$A,1)),0)</f>
        <v>0</v>
      </c>
      <c r="L666" s="37">
        <f>IFERROR(INDEX(XLM!$F:$F,MATCH($A666,XLM!$A:$A,0))*INDEX('Control Panel'!$L:$L,MATCH('Index Volume'!$A666+1,'Control Panel'!$A:$A,1)),0)</f>
        <v>0</v>
      </c>
      <c r="M666" s="39">
        <f t="shared" si="252"/>
        <v>0</v>
      </c>
      <c r="N666" s="1" t="b">
        <f t="shared" si="253"/>
        <v>1</v>
      </c>
      <c r="O666" s="41">
        <f t="shared" si="254"/>
        <v>0</v>
      </c>
      <c r="Q666" s="7">
        <f t="shared" si="255"/>
        <v>0</v>
      </c>
      <c r="R666" s="7">
        <f t="shared" si="256"/>
        <v>0</v>
      </c>
      <c r="S666" s="7">
        <f t="shared" si="257"/>
        <v>0</v>
      </c>
      <c r="T666" s="7">
        <f t="shared" si="258"/>
        <v>0</v>
      </c>
      <c r="U666" s="7">
        <f t="shared" si="259"/>
        <v>0</v>
      </c>
      <c r="V666" s="7">
        <f t="shared" si="260"/>
        <v>0</v>
      </c>
      <c r="W666" s="7">
        <f t="shared" si="261"/>
        <v>0</v>
      </c>
      <c r="X666" s="7">
        <f t="shared" si="262"/>
        <v>0</v>
      </c>
      <c r="Y666" s="7">
        <f t="shared" si="263"/>
        <v>0</v>
      </c>
      <c r="Z666" s="7">
        <f t="shared" si="264"/>
        <v>0</v>
      </c>
      <c r="AA666" s="7">
        <f t="shared" si="265"/>
        <v>0</v>
      </c>
      <c r="AC666" s="7">
        <f t="shared" si="266"/>
        <v>0</v>
      </c>
      <c r="AD666" s="7">
        <f t="shared" si="267"/>
        <v>0</v>
      </c>
      <c r="AE666" s="7">
        <f t="shared" si="268"/>
        <v>0</v>
      </c>
      <c r="AF666" s="7">
        <f t="shared" si="269"/>
        <v>0</v>
      </c>
      <c r="AG666" s="7">
        <f t="shared" si="270"/>
        <v>0</v>
      </c>
      <c r="AH666" s="7">
        <f t="shared" si="271"/>
        <v>0</v>
      </c>
      <c r="AI666" s="7">
        <f t="shared" si="272"/>
        <v>0</v>
      </c>
      <c r="AJ666" s="7">
        <f t="shared" si="273"/>
        <v>0</v>
      </c>
      <c r="AK666" s="7">
        <f t="shared" si="274"/>
        <v>0</v>
      </c>
      <c r="AL666" s="7">
        <f t="shared" si="275"/>
        <v>0</v>
      </c>
      <c r="AM666" s="7">
        <f t="shared" si="276"/>
        <v>0</v>
      </c>
    </row>
    <row r="667" spans="1:39" hidden="1" x14ac:dyDescent="0.75">
      <c r="A667" s="4">
        <v>42305</v>
      </c>
      <c r="B667" s="37">
        <f>IFERROR(INDEX(BTC!$F:$F,MATCH($A667,BTC!$A:$A,0))*INDEX('Control Panel'!$B:$B,MATCH('Index Volume'!$A667+1,'Control Panel'!$A:$A,1)),0)</f>
        <v>0</v>
      </c>
      <c r="C667" s="37">
        <f>IFERROR(INDEX(XRP!$F:$F,MATCH($A667,XRP!$A:$A,0))*INDEX('Control Panel'!$C:$C,MATCH($A667+1,'Control Panel'!$A:$A,1)),0)</f>
        <v>0</v>
      </c>
      <c r="D667" s="37">
        <f>IFERROR(INDEX(LTC!$F:$F,MATCH($A667,LTC!$A:$A,0))*INDEX('Control Panel'!$D:$D,MATCH($A667+1,'Control Panel'!$A:$A,1)),0)</f>
        <v>0</v>
      </c>
      <c r="E667" s="37">
        <f>IFERROR(INDEX(ETC!$F:$F,MATCH($A667,ETC!$A:$A,0))*INDEX('Control Panel'!$E:$E,MATCH($A667+1,'Control Panel'!$A:$A,1)),0)</f>
        <v>0</v>
      </c>
      <c r="F667" s="37">
        <f>IFERROR(INDEX(ETH!$F:$F,MATCH($A667,ETH!$A:$A,0))*INDEX('Control Panel'!$F:$F,MATCH('Index Volume'!$A667+1,'Control Panel'!$A:$A,1)),0)</f>
        <v>0</v>
      </c>
      <c r="G667" s="37">
        <f>IFERROR(INDEX(BCH!$F:$F,MATCH($A667,BCH!$A:$A,0))*INDEX('Control Panel'!$G:$G,MATCH('Index Volume'!$A667+1,'Control Panel'!$A:$A,1)),0)</f>
        <v>0</v>
      </c>
      <c r="H667" s="37">
        <f>IFERROR(INDEX(XMR!$F:$F,MATCH($A667,XMR!$A:$A,0))*INDEX('Control Panel'!$H:$H,MATCH('Index Volume'!$A667+1,'Control Panel'!$A:$A,1)),0)</f>
        <v>0</v>
      </c>
      <c r="I667" s="37">
        <f>IFERROR(INDEX(ZEC!$F:$F,MATCH($A667,ZEC!$A:$A,0))*INDEX('Control Panel'!$I:$I,MATCH('Index Volume'!$A667+1,'Control Panel'!$A:$A,1)),0)</f>
        <v>0</v>
      </c>
      <c r="J667" s="37">
        <f>IFERROR(INDEX(EOS!$F:$F,MATCH($A667,EOS!$A:$A,0))*INDEX('Control Panel'!$J:$J,MATCH('Index Volume'!$A667+1,'Control Panel'!$A:$A,1)),0)</f>
        <v>0</v>
      </c>
      <c r="K667" s="37">
        <f>IFERROR(INDEX(DASH!$F:$F,MATCH($A667,DASH!$A:$A,0))*INDEX('Control Panel'!$K:$K,MATCH('Index Volume'!$A667+1,'Control Panel'!$A:$A,1)),0)</f>
        <v>0</v>
      </c>
      <c r="L667" s="37">
        <f>IFERROR(INDEX(XLM!$F:$F,MATCH($A667,XLM!$A:$A,0))*INDEX('Control Panel'!$L:$L,MATCH('Index Volume'!$A667+1,'Control Panel'!$A:$A,1)),0)</f>
        <v>0</v>
      </c>
      <c r="M667" s="39">
        <f t="shared" si="252"/>
        <v>0</v>
      </c>
      <c r="N667" s="1" t="b">
        <f t="shared" si="253"/>
        <v>1</v>
      </c>
      <c r="O667" s="41">
        <f t="shared" si="254"/>
        <v>0</v>
      </c>
      <c r="Q667" s="7">
        <f t="shared" si="255"/>
        <v>0</v>
      </c>
      <c r="R667" s="7">
        <f t="shared" si="256"/>
        <v>0</v>
      </c>
      <c r="S667" s="7">
        <f t="shared" si="257"/>
        <v>0</v>
      </c>
      <c r="T667" s="7">
        <f t="shared" si="258"/>
        <v>0</v>
      </c>
      <c r="U667" s="7">
        <f t="shared" si="259"/>
        <v>0</v>
      </c>
      <c r="V667" s="7">
        <f t="shared" si="260"/>
        <v>0</v>
      </c>
      <c r="W667" s="7">
        <f t="shared" si="261"/>
        <v>0</v>
      </c>
      <c r="X667" s="7">
        <f t="shared" si="262"/>
        <v>0</v>
      </c>
      <c r="Y667" s="7">
        <f t="shared" si="263"/>
        <v>0</v>
      </c>
      <c r="Z667" s="7">
        <f t="shared" si="264"/>
        <v>0</v>
      </c>
      <c r="AA667" s="7">
        <f t="shared" si="265"/>
        <v>0</v>
      </c>
      <c r="AC667" s="7">
        <f t="shared" si="266"/>
        <v>0</v>
      </c>
      <c r="AD667" s="7">
        <f t="shared" si="267"/>
        <v>0</v>
      </c>
      <c r="AE667" s="7">
        <f t="shared" si="268"/>
        <v>0</v>
      </c>
      <c r="AF667" s="7">
        <f t="shared" si="269"/>
        <v>0</v>
      </c>
      <c r="AG667" s="7">
        <f t="shared" si="270"/>
        <v>0</v>
      </c>
      <c r="AH667" s="7">
        <f t="shared" si="271"/>
        <v>0</v>
      </c>
      <c r="AI667" s="7">
        <f t="shared" si="272"/>
        <v>0</v>
      </c>
      <c r="AJ667" s="7">
        <f t="shared" si="273"/>
        <v>0</v>
      </c>
      <c r="AK667" s="7">
        <f t="shared" si="274"/>
        <v>0</v>
      </c>
      <c r="AL667" s="7">
        <f t="shared" si="275"/>
        <v>0</v>
      </c>
      <c r="AM667" s="7">
        <f t="shared" si="276"/>
        <v>0</v>
      </c>
    </row>
    <row r="668" spans="1:39" hidden="1" x14ac:dyDescent="0.75">
      <c r="A668" s="3">
        <v>42306</v>
      </c>
      <c r="B668" s="37">
        <f>IFERROR(INDEX(BTC!$F:$F,MATCH($A668,BTC!$A:$A,0))*INDEX('Control Panel'!$B:$B,MATCH('Index Volume'!$A668+1,'Control Panel'!$A:$A,1)),0)</f>
        <v>0</v>
      </c>
      <c r="C668" s="37">
        <f>IFERROR(INDEX(XRP!$F:$F,MATCH($A668,XRP!$A:$A,0))*INDEX('Control Panel'!$C:$C,MATCH($A668+1,'Control Panel'!$A:$A,1)),0)</f>
        <v>0</v>
      </c>
      <c r="D668" s="37">
        <f>IFERROR(INDEX(LTC!$F:$F,MATCH($A668,LTC!$A:$A,0))*INDEX('Control Panel'!$D:$D,MATCH($A668+1,'Control Panel'!$A:$A,1)),0)</f>
        <v>0</v>
      </c>
      <c r="E668" s="37">
        <f>IFERROR(INDEX(ETC!$F:$F,MATCH($A668,ETC!$A:$A,0))*INDEX('Control Panel'!$E:$E,MATCH($A668+1,'Control Panel'!$A:$A,1)),0)</f>
        <v>0</v>
      </c>
      <c r="F668" s="37">
        <f>IFERROR(INDEX(ETH!$F:$F,MATCH($A668,ETH!$A:$A,0))*INDEX('Control Panel'!$F:$F,MATCH('Index Volume'!$A668+1,'Control Panel'!$A:$A,1)),0)</f>
        <v>0</v>
      </c>
      <c r="G668" s="37">
        <f>IFERROR(INDEX(BCH!$F:$F,MATCH($A668,BCH!$A:$A,0))*INDEX('Control Panel'!$G:$G,MATCH('Index Volume'!$A668+1,'Control Panel'!$A:$A,1)),0)</f>
        <v>0</v>
      </c>
      <c r="H668" s="37">
        <f>IFERROR(INDEX(XMR!$F:$F,MATCH($A668,XMR!$A:$A,0))*INDEX('Control Panel'!$H:$H,MATCH('Index Volume'!$A668+1,'Control Panel'!$A:$A,1)),0)</f>
        <v>0</v>
      </c>
      <c r="I668" s="37">
        <f>IFERROR(INDEX(ZEC!$F:$F,MATCH($A668,ZEC!$A:$A,0))*INDEX('Control Panel'!$I:$I,MATCH('Index Volume'!$A668+1,'Control Panel'!$A:$A,1)),0)</f>
        <v>0</v>
      </c>
      <c r="J668" s="37">
        <f>IFERROR(INDEX(EOS!$F:$F,MATCH($A668,EOS!$A:$A,0))*INDEX('Control Panel'!$J:$J,MATCH('Index Volume'!$A668+1,'Control Panel'!$A:$A,1)),0)</f>
        <v>0</v>
      </c>
      <c r="K668" s="37">
        <f>IFERROR(INDEX(DASH!$F:$F,MATCH($A668,DASH!$A:$A,0))*INDEX('Control Panel'!$K:$K,MATCH('Index Volume'!$A668+1,'Control Panel'!$A:$A,1)),0)</f>
        <v>0</v>
      </c>
      <c r="L668" s="37">
        <f>IFERROR(INDEX(XLM!$F:$F,MATCH($A668,XLM!$A:$A,0))*INDEX('Control Panel'!$L:$L,MATCH('Index Volume'!$A668+1,'Control Panel'!$A:$A,1)),0)</f>
        <v>0</v>
      </c>
      <c r="M668" s="39">
        <f t="shared" si="252"/>
        <v>0</v>
      </c>
      <c r="N668" s="1" t="b">
        <f t="shared" si="253"/>
        <v>1</v>
      </c>
      <c r="O668" s="41">
        <f t="shared" si="254"/>
        <v>0</v>
      </c>
      <c r="Q668" s="7">
        <f t="shared" si="255"/>
        <v>0</v>
      </c>
      <c r="R668" s="7">
        <f t="shared" si="256"/>
        <v>0</v>
      </c>
      <c r="S668" s="7">
        <f t="shared" si="257"/>
        <v>0</v>
      </c>
      <c r="T668" s="7">
        <f t="shared" si="258"/>
        <v>0</v>
      </c>
      <c r="U668" s="7">
        <f t="shared" si="259"/>
        <v>0</v>
      </c>
      <c r="V668" s="7">
        <f t="shared" si="260"/>
        <v>0</v>
      </c>
      <c r="W668" s="7">
        <f t="shared" si="261"/>
        <v>0</v>
      </c>
      <c r="X668" s="7">
        <f t="shared" si="262"/>
        <v>0</v>
      </c>
      <c r="Y668" s="7">
        <f t="shared" si="263"/>
        <v>0</v>
      </c>
      <c r="Z668" s="7">
        <f t="shared" si="264"/>
        <v>0</v>
      </c>
      <c r="AA668" s="7">
        <f t="shared" si="265"/>
        <v>0</v>
      </c>
      <c r="AC668" s="7">
        <f t="shared" si="266"/>
        <v>0</v>
      </c>
      <c r="AD668" s="7">
        <f t="shared" si="267"/>
        <v>0</v>
      </c>
      <c r="AE668" s="7">
        <f t="shared" si="268"/>
        <v>0</v>
      </c>
      <c r="AF668" s="7">
        <f t="shared" si="269"/>
        <v>0</v>
      </c>
      <c r="AG668" s="7">
        <f t="shared" si="270"/>
        <v>0</v>
      </c>
      <c r="AH668" s="7">
        <f t="shared" si="271"/>
        <v>0</v>
      </c>
      <c r="AI668" s="7">
        <f t="shared" si="272"/>
        <v>0</v>
      </c>
      <c r="AJ668" s="7">
        <f t="shared" si="273"/>
        <v>0</v>
      </c>
      <c r="AK668" s="7">
        <f t="shared" si="274"/>
        <v>0</v>
      </c>
      <c r="AL668" s="7">
        <f t="shared" si="275"/>
        <v>0</v>
      </c>
      <c r="AM668" s="7">
        <f t="shared" si="276"/>
        <v>0</v>
      </c>
    </row>
    <row r="669" spans="1:39" hidden="1" x14ac:dyDescent="0.75">
      <c r="A669" s="4">
        <v>42307</v>
      </c>
      <c r="B669" s="37">
        <f>IFERROR(INDEX(BTC!$F:$F,MATCH($A669,BTC!$A:$A,0))*INDEX('Control Panel'!$B:$B,MATCH('Index Volume'!$A669+1,'Control Panel'!$A:$A,1)),0)</f>
        <v>0</v>
      </c>
      <c r="C669" s="37">
        <f>IFERROR(INDEX(XRP!$F:$F,MATCH($A669,XRP!$A:$A,0))*INDEX('Control Panel'!$C:$C,MATCH($A669+1,'Control Panel'!$A:$A,1)),0)</f>
        <v>0</v>
      </c>
      <c r="D669" s="37">
        <f>IFERROR(INDEX(LTC!$F:$F,MATCH($A669,LTC!$A:$A,0))*INDEX('Control Panel'!$D:$D,MATCH($A669+1,'Control Panel'!$A:$A,1)),0)</f>
        <v>0</v>
      </c>
      <c r="E669" s="37">
        <f>IFERROR(INDEX(ETC!$F:$F,MATCH($A669,ETC!$A:$A,0))*INDEX('Control Panel'!$E:$E,MATCH($A669+1,'Control Panel'!$A:$A,1)),0)</f>
        <v>0</v>
      </c>
      <c r="F669" s="37">
        <f>IFERROR(INDEX(ETH!$F:$F,MATCH($A669,ETH!$A:$A,0))*INDEX('Control Panel'!$F:$F,MATCH('Index Volume'!$A669+1,'Control Panel'!$A:$A,1)),0)</f>
        <v>0</v>
      </c>
      <c r="G669" s="37">
        <f>IFERROR(INDEX(BCH!$F:$F,MATCH($A669,BCH!$A:$A,0))*INDEX('Control Panel'!$G:$G,MATCH('Index Volume'!$A669+1,'Control Panel'!$A:$A,1)),0)</f>
        <v>0</v>
      </c>
      <c r="H669" s="37">
        <f>IFERROR(INDEX(XMR!$F:$F,MATCH($A669,XMR!$A:$A,0))*INDEX('Control Panel'!$H:$H,MATCH('Index Volume'!$A669+1,'Control Panel'!$A:$A,1)),0)</f>
        <v>0</v>
      </c>
      <c r="I669" s="37">
        <f>IFERROR(INDEX(ZEC!$F:$F,MATCH($A669,ZEC!$A:$A,0))*INDEX('Control Panel'!$I:$I,MATCH('Index Volume'!$A669+1,'Control Panel'!$A:$A,1)),0)</f>
        <v>0</v>
      </c>
      <c r="J669" s="37">
        <f>IFERROR(INDEX(EOS!$F:$F,MATCH($A669,EOS!$A:$A,0))*INDEX('Control Panel'!$J:$J,MATCH('Index Volume'!$A669+1,'Control Panel'!$A:$A,1)),0)</f>
        <v>0</v>
      </c>
      <c r="K669" s="37">
        <f>IFERROR(INDEX(DASH!$F:$F,MATCH($A669,DASH!$A:$A,0))*INDEX('Control Panel'!$K:$K,MATCH('Index Volume'!$A669+1,'Control Panel'!$A:$A,1)),0)</f>
        <v>0</v>
      </c>
      <c r="L669" s="37">
        <f>IFERROR(INDEX(XLM!$F:$F,MATCH($A669,XLM!$A:$A,0))*INDEX('Control Panel'!$L:$L,MATCH('Index Volume'!$A669+1,'Control Panel'!$A:$A,1)),0)</f>
        <v>0</v>
      </c>
      <c r="M669" s="39">
        <f t="shared" si="252"/>
        <v>0</v>
      </c>
      <c r="N669" s="1" t="b">
        <f t="shared" si="253"/>
        <v>1</v>
      </c>
      <c r="O669" s="41">
        <f t="shared" si="254"/>
        <v>0</v>
      </c>
      <c r="Q669" s="7">
        <f t="shared" si="255"/>
        <v>0</v>
      </c>
      <c r="R669" s="7">
        <f t="shared" si="256"/>
        <v>0</v>
      </c>
      <c r="S669" s="7">
        <f t="shared" si="257"/>
        <v>0</v>
      </c>
      <c r="T669" s="7">
        <f t="shared" si="258"/>
        <v>0</v>
      </c>
      <c r="U669" s="7">
        <f t="shared" si="259"/>
        <v>0</v>
      </c>
      <c r="V669" s="7">
        <f t="shared" si="260"/>
        <v>0</v>
      </c>
      <c r="W669" s="7">
        <f t="shared" si="261"/>
        <v>0</v>
      </c>
      <c r="X669" s="7">
        <f t="shared" si="262"/>
        <v>0</v>
      </c>
      <c r="Y669" s="7">
        <f t="shared" si="263"/>
        <v>0</v>
      </c>
      <c r="Z669" s="7">
        <f t="shared" si="264"/>
        <v>0</v>
      </c>
      <c r="AA669" s="7">
        <f t="shared" si="265"/>
        <v>0</v>
      </c>
      <c r="AC669" s="7">
        <f t="shared" si="266"/>
        <v>0</v>
      </c>
      <c r="AD669" s="7">
        <f t="shared" si="267"/>
        <v>0</v>
      </c>
      <c r="AE669" s="7">
        <f t="shared" si="268"/>
        <v>0</v>
      </c>
      <c r="AF669" s="7">
        <f t="shared" si="269"/>
        <v>0</v>
      </c>
      <c r="AG669" s="7">
        <f t="shared" si="270"/>
        <v>0</v>
      </c>
      <c r="AH669" s="7">
        <f t="shared" si="271"/>
        <v>0</v>
      </c>
      <c r="AI669" s="7">
        <f t="shared" si="272"/>
        <v>0</v>
      </c>
      <c r="AJ669" s="7">
        <f t="shared" si="273"/>
        <v>0</v>
      </c>
      <c r="AK669" s="7">
        <f t="shared" si="274"/>
        <v>0</v>
      </c>
      <c r="AL669" s="7">
        <f t="shared" si="275"/>
        <v>0</v>
      </c>
      <c r="AM669" s="7">
        <f t="shared" si="276"/>
        <v>0</v>
      </c>
    </row>
    <row r="670" spans="1:39" hidden="1" x14ac:dyDescent="0.75">
      <c r="A670" s="3">
        <v>42308</v>
      </c>
      <c r="B670" s="37">
        <f>IFERROR(INDEX(BTC!$F:$F,MATCH($A670,BTC!$A:$A,0))*INDEX('Control Panel'!$B:$B,MATCH('Index Volume'!$A670+1,'Control Panel'!$A:$A,1)),0)</f>
        <v>0</v>
      </c>
      <c r="C670" s="37">
        <f>IFERROR(INDEX(XRP!$F:$F,MATCH($A670,XRP!$A:$A,0))*INDEX('Control Panel'!$C:$C,MATCH($A670+1,'Control Panel'!$A:$A,1)),0)</f>
        <v>0</v>
      </c>
      <c r="D670" s="37">
        <f>IFERROR(INDEX(LTC!$F:$F,MATCH($A670,LTC!$A:$A,0))*INDEX('Control Panel'!$D:$D,MATCH($A670+1,'Control Panel'!$A:$A,1)),0)</f>
        <v>0</v>
      </c>
      <c r="E670" s="37">
        <f>IFERROR(INDEX(ETC!$F:$F,MATCH($A670,ETC!$A:$A,0))*INDEX('Control Panel'!$E:$E,MATCH($A670+1,'Control Panel'!$A:$A,1)),0)</f>
        <v>0</v>
      </c>
      <c r="F670" s="37">
        <f>IFERROR(INDEX(ETH!$F:$F,MATCH($A670,ETH!$A:$A,0))*INDEX('Control Panel'!$F:$F,MATCH('Index Volume'!$A670+1,'Control Panel'!$A:$A,1)),0)</f>
        <v>0</v>
      </c>
      <c r="G670" s="37">
        <f>IFERROR(INDEX(BCH!$F:$F,MATCH($A670,BCH!$A:$A,0))*INDEX('Control Panel'!$G:$G,MATCH('Index Volume'!$A670+1,'Control Panel'!$A:$A,1)),0)</f>
        <v>0</v>
      </c>
      <c r="H670" s="37">
        <f>IFERROR(INDEX(XMR!$F:$F,MATCH($A670,XMR!$A:$A,0))*INDEX('Control Panel'!$H:$H,MATCH('Index Volume'!$A670+1,'Control Panel'!$A:$A,1)),0)</f>
        <v>0</v>
      </c>
      <c r="I670" s="37">
        <f>IFERROR(INDEX(ZEC!$F:$F,MATCH($A670,ZEC!$A:$A,0))*INDEX('Control Panel'!$I:$I,MATCH('Index Volume'!$A670+1,'Control Panel'!$A:$A,1)),0)</f>
        <v>0</v>
      </c>
      <c r="J670" s="37">
        <f>IFERROR(INDEX(EOS!$F:$F,MATCH($A670,EOS!$A:$A,0))*INDEX('Control Panel'!$J:$J,MATCH('Index Volume'!$A670+1,'Control Panel'!$A:$A,1)),0)</f>
        <v>0</v>
      </c>
      <c r="K670" s="37">
        <f>IFERROR(INDEX(DASH!$F:$F,MATCH($A670,DASH!$A:$A,0))*INDEX('Control Panel'!$K:$K,MATCH('Index Volume'!$A670+1,'Control Panel'!$A:$A,1)),0)</f>
        <v>0</v>
      </c>
      <c r="L670" s="37">
        <f>IFERROR(INDEX(XLM!$F:$F,MATCH($A670,XLM!$A:$A,0))*INDEX('Control Panel'!$L:$L,MATCH('Index Volume'!$A670+1,'Control Panel'!$A:$A,1)),0)</f>
        <v>0</v>
      </c>
      <c r="M670" s="39">
        <f t="shared" si="252"/>
        <v>0</v>
      </c>
      <c r="N670" s="1" t="b">
        <f t="shared" si="253"/>
        <v>1</v>
      </c>
      <c r="O670" s="41">
        <f t="shared" si="254"/>
        <v>0</v>
      </c>
      <c r="Q670" s="7">
        <f t="shared" si="255"/>
        <v>0</v>
      </c>
      <c r="R670" s="7">
        <f t="shared" si="256"/>
        <v>0</v>
      </c>
      <c r="S670" s="7">
        <f t="shared" si="257"/>
        <v>0</v>
      </c>
      <c r="T670" s="7">
        <f t="shared" si="258"/>
        <v>0</v>
      </c>
      <c r="U670" s="7">
        <f t="shared" si="259"/>
        <v>0</v>
      </c>
      <c r="V670" s="7">
        <f t="shared" si="260"/>
        <v>0</v>
      </c>
      <c r="W670" s="7">
        <f t="shared" si="261"/>
        <v>0</v>
      </c>
      <c r="X670" s="7">
        <f t="shared" si="262"/>
        <v>0</v>
      </c>
      <c r="Y670" s="7">
        <f t="shared" si="263"/>
        <v>0</v>
      </c>
      <c r="Z670" s="7">
        <f t="shared" si="264"/>
        <v>0</v>
      </c>
      <c r="AA670" s="7">
        <f t="shared" si="265"/>
        <v>0</v>
      </c>
      <c r="AC670" s="7">
        <f t="shared" si="266"/>
        <v>0</v>
      </c>
      <c r="AD670" s="7">
        <f t="shared" si="267"/>
        <v>0</v>
      </c>
      <c r="AE670" s="7">
        <f t="shared" si="268"/>
        <v>0</v>
      </c>
      <c r="AF670" s="7">
        <f t="shared" si="269"/>
        <v>0</v>
      </c>
      <c r="AG670" s="7">
        <f t="shared" si="270"/>
        <v>0</v>
      </c>
      <c r="AH670" s="7">
        <f t="shared" si="271"/>
        <v>0</v>
      </c>
      <c r="AI670" s="7">
        <f t="shared" si="272"/>
        <v>0</v>
      </c>
      <c r="AJ670" s="7">
        <f t="shared" si="273"/>
        <v>0</v>
      </c>
      <c r="AK670" s="7">
        <f t="shared" si="274"/>
        <v>0</v>
      </c>
      <c r="AL670" s="7">
        <f t="shared" si="275"/>
        <v>0</v>
      </c>
      <c r="AM670" s="7">
        <f t="shared" si="276"/>
        <v>0</v>
      </c>
    </row>
    <row r="671" spans="1:39" hidden="1" x14ac:dyDescent="0.75">
      <c r="A671" s="4">
        <v>42309</v>
      </c>
      <c r="B671" s="37">
        <f>IFERROR(INDEX(BTC!$F:$F,MATCH($A671,BTC!$A:$A,0))*INDEX('Control Panel'!$B:$B,MATCH('Index Volume'!$A671+1,'Control Panel'!$A:$A,1)),0)</f>
        <v>0</v>
      </c>
      <c r="C671" s="37">
        <f>IFERROR(INDEX(XRP!$F:$F,MATCH($A671,XRP!$A:$A,0))*INDEX('Control Panel'!$C:$C,MATCH($A671+1,'Control Panel'!$A:$A,1)),0)</f>
        <v>0</v>
      </c>
      <c r="D671" s="37">
        <f>IFERROR(INDEX(LTC!$F:$F,MATCH($A671,LTC!$A:$A,0))*INDEX('Control Panel'!$D:$D,MATCH($A671+1,'Control Panel'!$A:$A,1)),0)</f>
        <v>0</v>
      </c>
      <c r="E671" s="37">
        <f>IFERROR(INDEX(ETC!$F:$F,MATCH($A671,ETC!$A:$A,0))*INDEX('Control Panel'!$E:$E,MATCH($A671+1,'Control Panel'!$A:$A,1)),0)</f>
        <v>0</v>
      </c>
      <c r="F671" s="37">
        <f>IFERROR(INDEX(ETH!$F:$F,MATCH($A671,ETH!$A:$A,0))*INDEX('Control Panel'!$F:$F,MATCH('Index Volume'!$A671+1,'Control Panel'!$A:$A,1)),0)</f>
        <v>0</v>
      </c>
      <c r="G671" s="37">
        <f>IFERROR(INDEX(BCH!$F:$F,MATCH($A671,BCH!$A:$A,0))*INDEX('Control Panel'!$G:$G,MATCH('Index Volume'!$A671+1,'Control Panel'!$A:$A,1)),0)</f>
        <v>0</v>
      </c>
      <c r="H671" s="37">
        <f>IFERROR(INDEX(XMR!$F:$F,MATCH($A671,XMR!$A:$A,0))*INDEX('Control Panel'!$H:$H,MATCH('Index Volume'!$A671+1,'Control Panel'!$A:$A,1)),0)</f>
        <v>0</v>
      </c>
      <c r="I671" s="37">
        <f>IFERROR(INDEX(ZEC!$F:$F,MATCH($A671,ZEC!$A:$A,0))*INDEX('Control Panel'!$I:$I,MATCH('Index Volume'!$A671+1,'Control Panel'!$A:$A,1)),0)</f>
        <v>0</v>
      </c>
      <c r="J671" s="37">
        <f>IFERROR(INDEX(EOS!$F:$F,MATCH($A671,EOS!$A:$A,0))*INDEX('Control Panel'!$J:$J,MATCH('Index Volume'!$A671+1,'Control Panel'!$A:$A,1)),0)</f>
        <v>0</v>
      </c>
      <c r="K671" s="37">
        <f>IFERROR(INDEX(DASH!$F:$F,MATCH($A671,DASH!$A:$A,0))*INDEX('Control Panel'!$K:$K,MATCH('Index Volume'!$A671+1,'Control Panel'!$A:$A,1)),0)</f>
        <v>0</v>
      </c>
      <c r="L671" s="37">
        <f>IFERROR(INDEX(XLM!$F:$F,MATCH($A671,XLM!$A:$A,0))*INDEX('Control Panel'!$L:$L,MATCH('Index Volume'!$A671+1,'Control Panel'!$A:$A,1)),0)</f>
        <v>0</v>
      </c>
      <c r="M671" s="39">
        <f t="shared" si="252"/>
        <v>0</v>
      </c>
      <c r="N671" s="1" t="b">
        <f t="shared" si="253"/>
        <v>1</v>
      </c>
      <c r="O671" s="41">
        <f t="shared" si="254"/>
        <v>0</v>
      </c>
      <c r="Q671" s="7">
        <f t="shared" si="255"/>
        <v>0</v>
      </c>
      <c r="R671" s="7">
        <f t="shared" si="256"/>
        <v>0</v>
      </c>
      <c r="S671" s="7">
        <f t="shared" si="257"/>
        <v>0</v>
      </c>
      <c r="T671" s="7">
        <f t="shared" si="258"/>
        <v>0</v>
      </c>
      <c r="U671" s="7">
        <f t="shared" si="259"/>
        <v>0</v>
      </c>
      <c r="V671" s="7">
        <f t="shared" si="260"/>
        <v>0</v>
      </c>
      <c r="W671" s="7">
        <f t="shared" si="261"/>
        <v>0</v>
      </c>
      <c r="X671" s="7">
        <f t="shared" si="262"/>
        <v>0</v>
      </c>
      <c r="Y671" s="7">
        <f t="shared" si="263"/>
        <v>0</v>
      </c>
      <c r="Z671" s="7">
        <f t="shared" si="264"/>
        <v>0</v>
      </c>
      <c r="AA671" s="7">
        <f t="shared" si="265"/>
        <v>0</v>
      </c>
      <c r="AC671" s="7">
        <f t="shared" si="266"/>
        <v>0</v>
      </c>
      <c r="AD671" s="7">
        <f t="shared" si="267"/>
        <v>0</v>
      </c>
      <c r="AE671" s="7">
        <f t="shared" si="268"/>
        <v>0</v>
      </c>
      <c r="AF671" s="7">
        <f t="shared" si="269"/>
        <v>0</v>
      </c>
      <c r="AG671" s="7">
        <f t="shared" si="270"/>
        <v>0</v>
      </c>
      <c r="AH671" s="7">
        <f t="shared" si="271"/>
        <v>0</v>
      </c>
      <c r="AI671" s="7">
        <f t="shared" si="272"/>
        <v>0</v>
      </c>
      <c r="AJ671" s="7">
        <f t="shared" si="273"/>
        <v>0</v>
      </c>
      <c r="AK671" s="7">
        <f t="shared" si="274"/>
        <v>0</v>
      </c>
      <c r="AL671" s="7">
        <f t="shared" si="275"/>
        <v>0</v>
      </c>
      <c r="AM671" s="7">
        <f t="shared" si="276"/>
        <v>0</v>
      </c>
    </row>
    <row r="672" spans="1:39" hidden="1" x14ac:dyDescent="0.75">
      <c r="A672" s="3">
        <v>42310</v>
      </c>
      <c r="B672" s="37">
        <f>IFERROR(INDEX(BTC!$F:$F,MATCH($A672,BTC!$A:$A,0))*INDEX('Control Panel'!$B:$B,MATCH('Index Volume'!$A672+1,'Control Panel'!$A:$A,1)),0)</f>
        <v>0</v>
      </c>
      <c r="C672" s="37">
        <f>IFERROR(INDEX(XRP!$F:$F,MATCH($A672,XRP!$A:$A,0))*INDEX('Control Panel'!$C:$C,MATCH($A672+1,'Control Panel'!$A:$A,1)),0)</f>
        <v>0</v>
      </c>
      <c r="D672" s="37">
        <f>IFERROR(INDEX(LTC!$F:$F,MATCH($A672,LTC!$A:$A,0))*INDEX('Control Panel'!$D:$D,MATCH($A672+1,'Control Panel'!$A:$A,1)),0)</f>
        <v>0</v>
      </c>
      <c r="E672" s="37">
        <f>IFERROR(INDEX(ETC!$F:$F,MATCH($A672,ETC!$A:$A,0))*INDEX('Control Panel'!$E:$E,MATCH($A672+1,'Control Panel'!$A:$A,1)),0)</f>
        <v>0</v>
      </c>
      <c r="F672" s="37">
        <f>IFERROR(INDEX(ETH!$F:$F,MATCH($A672,ETH!$A:$A,0))*INDEX('Control Panel'!$F:$F,MATCH('Index Volume'!$A672+1,'Control Panel'!$A:$A,1)),0)</f>
        <v>0</v>
      </c>
      <c r="G672" s="37">
        <f>IFERROR(INDEX(BCH!$F:$F,MATCH($A672,BCH!$A:$A,0))*INDEX('Control Panel'!$G:$G,MATCH('Index Volume'!$A672+1,'Control Panel'!$A:$A,1)),0)</f>
        <v>0</v>
      </c>
      <c r="H672" s="37">
        <f>IFERROR(INDEX(XMR!$F:$F,MATCH($A672,XMR!$A:$A,0))*INDEX('Control Panel'!$H:$H,MATCH('Index Volume'!$A672+1,'Control Panel'!$A:$A,1)),0)</f>
        <v>0</v>
      </c>
      <c r="I672" s="37">
        <f>IFERROR(INDEX(ZEC!$F:$F,MATCH($A672,ZEC!$A:$A,0))*INDEX('Control Panel'!$I:$I,MATCH('Index Volume'!$A672+1,'Control Panel'!$A:$A,1)),0)</f>
        <v>0</v>
      </c>
      <c r="J672" s="37">
        <f>IFERROR(INDEX(EOS!$F:$F,MATCH($A672,EOS!$A:$A,0))*INDEX('Control Panel'!$J:$J,MATCH('Index Volume'!$A672+1,'Control Panel'!$A:$A,1)),0)</f>
        <v>0</v>
      </c>
      <c r="K672" s="37">
        <f>IFERROR(INDEX(DASH!$F:$F,MATCH($A672,DASH!$A:$A,0))*INDEX('Control Panel'!$K:$K,MATCH('Index Volume'!$A672+1,'Control Panel'!$A:$A,1)),0)</f>
        <v>0</v>
      </c>
      <c r="L672" s="37">
        <f>IFERROR(INDEX(XLM!$F:$F,MATCH($A672,XLM!$A:$A,0))*INDEX('Control Panel'!$L:$L,MATCH('Index Volume'!$A672+1,'Control Panel'!$A:$A,1)),0)</f>
        <v>0</v>
      </c>
      <c r="M672" s="39">
        <f t="shared" si="252"/>
        <v>0</v>
      </c>
      <c r="N672" s="1" t="b">
        <f t="shared" si="253"/>
        <v>1</v>
      </c>
      <c r="O672" s="41">
        <f t="shared" si="254"/>
        <v>0</v>
      </c>
      <c r="Q672" s="7">
        <f t="shared" si="255"/>
        <v>0</v>
      </c>
      <c r="R672" s="7">
        <f t="shared" si="256"/>
        <v>0</v>
      </c>
      <c r="S672" s="7">
        <f t="shared" si="257"/>
        <v>0</v>
      </c>
      <c r="T672" s="7">
        <f t="shared" si="258"/>
        <v>0</v>
      </c>
      <c r="U672" s="7">
        <f t="shared" si="259"/>
        <v>0</v>
      </c>
      <c r="V672" s="7">
        <f t="shared" si="260"/>
        <v>0</v>
      </c>
      <c r="W672" s="7">
        <f t="shared" si="261"/>
        <v>0</v>
      </c>
      <c r="X672" s="7">
        <f t="shared" si="262"/>
        <v>0</v>
      </c>
      <c r="Y672" s="7">
        <f t="shared" si="263"/>
        <v>0</v>
      </c>
      <c r="Z672" s="7">
        <f t="shared" si="264"/>
        <v>0</v>
      </c>
      <c r="AA672" s="7">
        <f t="shared" si="265"/>
        <v>0</v>
      </c>
      <c r="AC672" s="7">
        <f t="shared" si="266"/>
        <v>0</v>
      </c>
      <c r="AD672" s="7">
        <f t="shared" si="267"/>
        <v>0</v>
      </c>
      <c r="AE672" s="7">
        <f t="shared" si="268"/>
        <v>0</v>
      </c>
      <c r="AF672" s="7">
        <f t="shared" si="269"/>
        <v>0</v>
      </c>
      <c r="AG672" s="7">
        <f t="shared" si="270"/>
        <v>0</v>
      </c>
      <c r="AH672" s="7">
        <f t="shared" si="271"/>
        <v>0</v>
      </c>
      <c r="AI672" s="7">
        <f t="shared" si="272"/>
        <v>0</v>
      </c>
      <c r="AJ672" s="7">
        <f t="shared" si="273"/>
        <v>0</v>
      </c>
      <c r="AK672" s="7">
        <f t="shared" si="274"/>
        <v>0</v>
      </c>
      <c r="AL672" s="7">
        <f t="shared" si="275"/>
        <v>0</v>
      </c>
      <c r="AM672" s="7">
        <f t="shared" si="276"/>
        <v>0</v>
      </c>
    </row>
    <row r="673" spans="1:39" hidden="1" x14ac:dyDescent="0.75">
      <c r="A673" s="4">
        <v>42311</v>
      </c>
      <c r="B673" s="37">
        <f>IFERROR(INDEX(BTC!$F:$F,MATCH($A673,BTC!$A:$A,0))*INDEX('Control Panel'!$B:$B,MATCH('Index Volume'!$A673+1,'Control Panel'!$A:$A,1)),0)</f>
        <v>0</v>
      </c>
      <c r="C673" s="37">
        <f>IFERROR(INDEX(XRP!$F:$F,MATCH($A673,XRP!$A:$A,0))*INDEX('Control Panel'!$C:$C,MATCH($A673+1,'Control Panel'!$A:$A,1)),0)</f>
        <v>0</v>
      </c>
      <c r="D673" s="37">
        <f>IFERROR(INDEX(LTC!$F:$F,MATCH($A673,LTC!$A:$A,0))*INDEX('Control Panel'!$D:$D,MATCH($A673+1,'Control Panel'!$A:$A,1)),0)</f>
        <v>0</v>
      </c>
      <c r="E673" s="37">
        <f>IFERROR(INDEX(ETC!$F:$F,MATCH($A673,ETC!$A:$A,0))*INDEX('Control Panel'!$E:$E,MATCH($A673+1,'Control Panel'!$A:$A,1)),0)</f>
        <v>0</v>
      </c>
      <c r="F673" s="37">
        <f>IFERROR(INDEX(ETH!$F:$F,MATCH($A673,ETH!$A:$A,0))*INDEX('Control Panel'!$F:$F,MATCH('Index Volume'!$A673+1,'Control Panel'!$A:$A,1)),0)</f>
        <v>0</v>
      </c>
      <c r="G673" s="37">
        <f>IFERROR(INDEX(BCH!$F:$F,MATCH($A673,BCH!$A:$A,0))*INDEX('Control Panel'!$G:$G,MATCH('Index Volume'!$A673+1,'Control Panel'!$A:$A,1)),0)</f>
        <v>0</v>
      </c>
      <c r="H673" s="37">
        <f>IFERROR(INDEX(XMR!$F:$F,MATCH($A673,XMR!$A:$A,0))*INDEX('Control Panel'!$H:$H,MATCH('Index Volume'!$A673+1,'Control Panel'!$A:$A,1)),0)</f>
        <v>0</v>
      </c>
      <c r="I673" s="37">
        <f>IFERROR(INDEX(ZEC!$F:$F,MATCH($A673,ZEC!$A:$A,0))*INDEX('Control Panel'!$I:$I,MATCH('Index Volume'!$A673+1,'Control Panel'!$A:$A,1)),0)</f>
        <v>0</v>
      </c>
      <c r="J673" s="37">
        <f>IFERROR(INDEX(EOS!$F:$F,MATCH($A673,EOS!$A:$A,0))*INDEX('Control Panel'!$J:$J,MATCH('Index Volume'!$A673+1,'Control Panel'!$A:$A,1)),0)</f>
        <v>0</v>
      </c>
      <c r="K673" s="37">
        <f>IFERROR(INDEX(DASH!$F:$F,MATCH($A673,DASH!$A:$A,0))*INDEX('Control Panel'!$K:$K,MATCH('Index Volume'!$A673+1,'Control Panel'!$A:$A,1)),0)</f>
        <v>0</v>
      </c>
      <c r="L673" s="37">
        <f>IFERROR(INDEX(XLM!$F:$F,MATCH($A673,XLM!$A:$A,0))*INDEX('Control Panel'!$L:$L,MATCH('Index Volume'!$A673+1,'Control Panel'!$A:$A,1)),0)</f>
        <v>0</v>
      </c>
      <c r="M673" s="39">
        <f t="shared" si="252"/>
        <v>0</v>
      </c>
      <c r="N673" s="1" t="b">
        <f t="shared" si="253"/>
        <v>1</v>
      </c>
      <c r="O673" s="41">
        <f t="shared" si="254"/>
        <v>0</v>
      </c>
      <c r="Q673" s="7">
        <f t="shared" si="255"/>
        <v>0</v>
      </c>
      <c r="R673" s="7">
        <f t="shared" si="256"/>
        <v>0</v>
      </c>
      <c r="S673" s="7">
        <f t="shared" si="257"/>
        <v>0</v>
      </c>
      <c r="T673" s="7">
        <f t="shared" si="258"/>
        <v>0</v>
      </c>
      <c r="U673" s="7">
        <f t="shared" si="259"/>
        <v>0</v>
      </c>
      <c r="V673" s="7">
        <f t="shared" si="260"/>
        <v>0</v>
      </c>
      <c r="W673" s="7">
        <f t="shared" si="261"/>
        <v>0</v>
      </c>
      <c r="X673" s="7">
        <f t="shared" si="262"/>
        <v>0</v>
      </c>
      <c r="Y673" s="7">
        <f t="shared" si="263"/>
        <v>0</v>
      </c>
      <c r="Z673" s="7">
        <f t="shared" si="264"/>
        <v>0</v>
      </c>
      <c r="AA673" s="7">
        <f t="shared" si="265"/>
        <v>0</v>
      </c>
      <c r="AC673" s="7">
        <f t="shared" si="266"/>
        <v>0</v>
      </c>
      <c r="AD673" s="7">
        <f t="shared" si="267"/>
        <v>0</v>
      </c>
      <c r="AE673" s="7">
        <f t="shared" si="268"/>
        <v>0</v>
      </c>
      <c r="AF673" s="7">
        <f t="shared" si="269"/>
        <v>0</v>
      </c>
      <c r="AG673" s="7">
        <f t="shared" si="270"/>
        <v>0</v>
      </c>
      <c r="AH673" s="7">
        <f t="shared" si="271"/>
        <v>0</v>
      </c>
      <c r="AI673" s="7">
        <f t="shared" si="272"/>
        <v>0</v>
      </c>
      <c r="AJ673" s="7">
        <f t="shared" si="273"/>
        <v>0</v>
      </c>
      <c r="AK673" s="7">
        <f t="shared" si="274"/>
        <v>0</v>
      </c>
      <c r="AL673" s="7">
        <f t="shared" si="275"/>
        <v>0</v>
      </c>
      <c r="AM673" s="7">
        <f t="shared" si="276"/>
        <v>0</v>
      </c>
    </row>
    <row r="674" spans="1:39" hidden="1" x14ac:dyDescent="0.75">
      <c r="A674" s="3">
        <v>42312</v>
      </c>
      <c r="B674" s="37">
        <f>IFERROR(INDEX(BTC!$F:$F,MATCH($A674,BTC!$A:$A,0))*INDEX('Control Panel'!$B:$B,MATCH('Index Volume'!$A674+1,'Control Panel'!$A:$A,1)),0)</f>
        <v>0</v>
      </c>
      <c r="C674" s="37">
        <f>IFERROR(INDEX(XRP!$F:$F,MATCH($A674,XRP!$A:$A,0))*INDEX('Control Panel'!$C:$C,MATCH($A674+1,'Control Panel'!$A:$A,1)),0)</f>
        <v>0</v>
      </c>
      <c r="D674" s="37">
        <f>IFERROR(INDEX(LTC!$F:$F,MATCH($A674,LTC!$A:$A,0))*INDEX('Control Panel'!$D:$D,MATCH($A674+1,'Control Panel'!$A:$A,1)),0)</f>
        <v>0</v>
      </c>
      <c r="E674" s="37">
        <f>IFERROR(INDEX(ETC!$F:$F,MATCH($A674,ETC!$A:$A,0))*INDEX('Control Panel'!$E:$E,MATCH($A674+1,'Control Panel'!$A:$A,1)),0)</f>
        <v>0</v>
      </c>
      <c r="F674" s="37">
        <f>IFERROR(INDEX(ETH!$F:$F,MATCH($A674,ETH!$A:$A,0))*INDEX('Control Panel'!$F:$F,MATCH('Index Volume'!$A674+1,'Control Panel'!$A:$A,1)),0)</f>
        <v>0</v>
      </c>
      <c r="G674" s="37">
        <f>IFERROR(INDEX(BCH!$F:$F,MATCH($A674,BCH!$A:$A,0))*INDEX('Control Panel'!$G:$G,MATCH('Index Volume'!$A674+1,'Control Panel'!$A:$A,1)),0)</f>
        <v>0</v>
      </c>
      <c r="H674" s="37">
        <f>IFERROR(INDEX(XMR!$F:$F,MATCH($A674,XMR!$A:$A,0))*INDEX('Control Panel'!$H:$H,MATCH('Index Volume'!$A674+1,'Control Panel'!$A:$A,1)),0)</f>
        <v>0</v>
      </c>
      <c r="I674" s="37">
        <f>IFERROR(INDEX(ZEC!$F:$F,MATCH($A674,ZEC!$A:$A,0))*INDEX('Control Panel'!$I:$I,MATCH('Index Volume'!$A674+1,'Control Panel'!$A:$A,1)),0)</f>
        <v>0</v>
      </c>
      <c r="J674" s="37">
        <f>IFERROR(INDEX(EOS!$F:$F,MATCH($A674,EOS!$A:$A,0))*INDEX('Control Panel'!$J:$J,MATCH('Index Volume'!$A674+1,'Control Panel'!$A:$A,1)),0)</f>
        <v>0</v>
      </c>
      <c r="K674" s="37">
        <f>IFERROR(INDEX(DASH!$F:$F,MATCH($A674,DASH!$A:$A,0))*INDEX('Control Panel'!$K:$K,MATCH('Index Volume'!$A674+1,'Control Panel'!$A:$A,1)),0)</f>
        <v>0</v>
      </c>
      <c r="L674" s="37">
        <f>IFERROR(INDEX(XLM!$F:$F,MATCH($A674,XLM!$A:$A,0))*INDEX('Control Panel'!$L:$L,MATCH('Index Volume'!$A674+1,'Control Panel'!$A:$A,1)),0)</f>
        <v>0</v>
      </c>
      <c r="M674" s="39">
        <f t="shared" si="252"/>
        <v>0</v>
      </c>
      <c r="N674" s="1" t="b">
        <f t="shared" si="253"/>
        <v>1</v>
      </c>
      <c r="O674" s="41">
        <f t="shared" si="254"/>
        <v>0</v>
      </c>
      <c r="Q674" s="7">
        <f t="shared" si="255"/>
        <v>0</v>
      </c>
      <c r="R674" s="7">
        <f t="shared" si="256"/>
        <v>0</v>
      </c>
      <c r="S674" s="7">
        <f t="shared" si="257"/>
        <v>0</v>
      </c>
      <c r="T674" s="7">
        <f t="shared" si="258"/>
        <v>0</v>
      </c>
      <c r="U674" s="7">
        <f t="shared" si="259"/>
        <v>0</v>
      </c>
      <c r="V674" s="7">
        <f t="shared" si="260"/>
        <v>0</v>
      </c>
      <c r="W674" s="7">
        <f t="shared" si="261"/>
        <v>0</v>
      </c>
      <c r="X674" s="7">
        <f t="shared" si="262"/>
        <v>0</v>
      </c>
      <c r="Y674" s="7">
        <f t="shared" si="263"/>
        <v>0</v>
      </c>
      <c r="Z674" s="7">
        <f t="shared" si="264"/>
        <v>0</v>
      </c>
      <c r="AA674" s="7">
        <f t="shared" si="265"/>
        <v>0</v>
      </c>
      <c r="AC674" s="7">
        <f t="shared" si="266"/>
        <v>0</v>
      </c>
      <c r="AD674" s="7">
        <f t="shared" si="267"/>
        <v>0</v>
      </c>
      <c r="AE674" s="7">
        <f t="shared" si="268"/>
        <v>0</v>
      </c>
      <c r="AF674" s="7">
        <f t="shared" si="269"/>
        <v>0</v>
      </c>
      <c r="AG674" s="7">
        <f t="shared" si="270"/>
        <v>0</v>
      </c>
      <c r="AH674" s="7">
        <f t="shared" si="271"/>
        <v>0</v>
      </c>
      <c r="AI674" s="7">
        <f t="shared" si="272"/>
        <v>0</v>
      </c>
      <c r="AJ674" s="7">
        <f t="shared" si="273"/>
        <v>0</v>
      </c>
      <c r="AK674" s="7">
        <f t="shared" si="274"/>
        <v>0</v>
      </c>
      <c r="AL674" s="7">
        <f t="shared" si="275"/>
        <v>0</v>
      </c>
      <c r="AM674" s="7">
        <f t="shared" si="276"/>
        <v>0</v>
      </c>
    </row>
    <row r="675" spans="1:39" hidden="1" x14ac:dyDescent="0.75">
      <c r="A675" s="4">
        <v>42313</v>
      </c>
      <c r="B675" s="37">
        <f>IFERROR(INDEX(BTC!$F:$F,MATCH($A675,BTC!$A:$A,0))*INDEX('Control Panel'!$B:$B,MATCH('Index Volume'!$A675+1,'Control Panel'!$A:$A,1)),0)</f>
        <v>0</v>
      </c>
      <c r="C675" s="37">
        <f>IFERROR(INDEX(XRP!$F:$F,MATCH($A675,XRP!$A:$A,0))*INDEX('Control Panel'!$C:$C,MATCH($A675+1,'Control Panel'!$A:$A,1)),0)</f>
        <v>0</v>
      </c>
      <c r="D675" s="37">
        <f>IFERROR(INDEX(LTC!$F:$F,MATCH($A675,LTC!$A:$A,0))*INDEX('Control Panel'!$D:$D,MATCH($A675+1,'Control Panel'!$A:$A,1)),0)</f>
        <v>0</v>
      </c>
      <c r="E675" s="37">
        <f>IFERROR(INDEX(ETC!$F:$F,MATCH($A675,ETC!$A:$A,0))*INDEX('Control Panel'!$E:$E,MATCH($A675+1,'Control Panel'!$A:$A,1)),0)</f>
        <v>0</v>
      </c>
      <c r="F675" s="37">
        <f>IFERROR(INDEX(ETH!$F:$F,MATCH($A675,ETH!$A:$A,0))*INDEX('Control Panel'!$F:$F,MATCH('Index Volume'!$A675+1,'Control Panel'!$A:$A,1)),0)</f>
        <v>0</v>
      </c>
      <c r="G675" s="37">
        <f>IFERROR(INDEX(BCH!$F:$F,MATCH($A675,BCH!$A:$A,0))*INDEX('Control Panel'!$G:$G,MATCH('Index Volume'!$A675+1,'Control Panel'!$A:$A,1)),0)</f>
        <v>0</v>
      </c>
      <c r="H675" s="37">
        <f>IFERROR(INDEX(XMR!$F:$F,MATCH($A675,XMR!$A:$A,0))*INDEX('Control Panel'!$H:$H,MATCH('Index Volume'!$A675+1,'Control Panel'!$A:$A,1)),0)</f>
        <v>0</v>
      </c>
      <c r="I675" s="37">
        <f>IFERROR(INDEX(ZEC!$F:$F,MATCH($A675,ZEC!$A:$A,0))*INDEX('Control Panel'!$I:$I,MATCH('Index Volume'!$A675+1,'Control Panel'!$A:$A,1)),0)</f>
        <v>0</v>
      </c>
      <c r="J675" s="37">
        <f>IFERROR(INDEX(EOS!$F:$F,MATCH($A675,EOS!$A:$A,0))*INDEX('Control Panel'!$J:$J,MATCH('Index Volume'!$A675+1,'Control Panel'!$A:$A,1)),0)</f>
        <v>0</v>
      </c>
      <c r="K675" s="37">
        <f>IFERROR(INDEX(DASH!$F:$F,MATCH($A675,DASH!$A:$A,0))*INDEX('Control Panel'!$K:$K,MATCH('Index Volume'!$A675+1,'Control Panel'!$A:$A,1)),0)</f>
        <v>0</v>
      </c>
      <c r="L675" s="37">
        <f>IFERROR(INDEX(XLM!$F:$F,MATCH($A675,XLM!$A:$A,0))*INDEX('Control Panel'!$L:$L,MATCH('Index Volume'!$A675+1,'Control Panel'!$A:$A,1)),0)</f>
        <v>0</v>
      </c>
      <c r="M675" s="39">
        <f t="shared" si="252"/>
        <v>0</v>
      </c>
      <c r="N675" s="1" t="b">
        <f t="shared" si="253"/>
        <v>1</v>
      </c>
      <c r="O675" s="41">
        <f t="shared" si="254"/>
        <v>0</v>
      </c>
      <c r="Q675" s="7">
        <f t="shared" si="255"/>
        <v>0</v>
      </c>
      <c r="R675" s="7">
        <f t="shared" si="256"/>
        <v>0</v>
      </c>
      <c r="S675" s="7">
        <f t="shared" si="257"/>
        <v>0</v>
      </c>
      <c r="T675" s="7">
        <f t="shared" si="258"/>
        <v>0</v>
      </c>
      <c r="U675" s="7">
        <f t="shared" si="259"/>
        <v>0</v>
      </c>
      <c r="V675" s="7">
        <f t="shared" si="260"/>
        <v>0</v>
      </c>
      <c r="W675" s="7">
        <f t="shared" si="261"/>
        <v>0</v>
      </c>
      <c r="X675" s="7">
        <f t="shared" si="262"/>
        <v>0</v>
      </c>
      <c r="Y675" s="7">
        <f t="shared" si="263"/>
        <v>0</v>
      </c>
      <c r="Z675" s="7">
        <f t="shared" si="264"/>
        <v>0</v>
      </c>
      <c r="AA675" s="7">
        <f t="shared" si="265"/>
        <v>0</v>
      </c>
      <c r="AC675" s="7">
        <f t="shared" si="266"/>
        <v>0</v>
      </c>
      <c r="AD675" s="7">
        <f t="shared" si="267"/>
        <v>0</v>
      </c>
      <c r="AE675" s="7">
        <f t="shared" si="268"/>
        <v>0</v>
      </c>
      <c r="AF675" s="7">
        <f t="shared" si="269"/>
        <v>0</v>
      </c>
      <c r="AG675" s="7">
        <f t="shared" si="270"/>
        <v>0</v>
      </c>
      <c r="AH675" s="7">
        <f t="shared" si="271"/>
        <v>0</v>
      </c>
      <c r="AI675" s="7">
        <f t="shared" si="272"/>
        <v>0</v>
      </c>
      <c r="AJ675" s="7">
        <f t="shared" si="273"/>
        <v>0</v>
      </c>
      <c r="AK675" s="7">
        <f t="shared" si="274"/>
        <v>0</v>
      </c>
      <c r="AL675" s="7">
        <f t="shared" si="275"/>
        <v>0</v>
      </c>
      <c r="AM675" s="7">
        <f t="shared" si="276"/>
        <v>0</v>
      </c>
    </row>
    <row r="676" spans="1:39" hidden="1" x14ac:dyDescent="0.75">
      <c r="A676" s="3">
        <v>42314</v>
      </c>
      <c r="B676" s="37">
        <f>IFERROR(INDEX(BTC!$F:$F,MATCH($A676,BTC!$A:$A,0))*INDEX('Control Panel'!$B:$B,MATCH('Index Volume'!$A676+1,'Control Panel'!$A:$A,1)),0)</f>
        <v>0</v>
      </c>
      <c r="C676" s="37">
        <f>IFERROR(INDEX(XRP!$F:$F,MATCH($A676,XRP!$A:$A,0))*INDEX('Control Panel'!$C:$C,MATCH($A676+1,'Control Panel'!$A:$A,1)),0)</f>
        <v>0</v>
      </c>
      <c r="D676" s="37">
        <f>IFERROR(INDEX(LTC!$F:$F,MATCH($A676,LTC!$A:$A,0))*INDEX('Control Panel'!$D:$D,MATCH($A676+1,'Control Panel'!$A:$A,1)),0)</f>
        <v>0</v>
      </c>
      <c r="E676" s="37">
        <f>IFERROR(INDEX(ETC!$F:$F,MATCH($A676,ETC!$A:$A,0))*INDEX('Control Panel'!$E:$E,MATCH($A676+1,'Control Panel'!$A:$A,1)),0)</f>
        <v>0</v>
      </c>
      <c r="F676" s="37">
        <f>IFERROR(INDEX(ETH!$F:$F,MATCH($A676,ETH!$A:$A,0))*INDEX('Control Panel'!$F:$F,MATCH('Index Volume'!$A676+1,'Control Panel'!$A:$A,1)),0)</f>
        <v>0</v>
      </c>
      <c r="G676" s="37">
        <f>IFERROR(INDEX(BCH!$F:$F,MATCH($A676,BCH!$A:$A,0))*INDEX('Control Panel'!$G:$G,MATCH('Index Volume'!$A676+1,'Control Panel'!$A:$A,1)),0)</f>
        <v>0</v>
      </c>
      <c r="H676" s="37">
        <f>IFERROR(INDEX(XMR!$F:$F,MATCH($A676,XMR!$A:$A,0))*INDEX('Control Panel'!$H:$H,MATCH('Index Volume'!$A676+1,'Control Panel'!$A:$A,1)),0)</f>
        <v>0</v>
      </c>
      <c r="I676" s="37">
        <f>IFERROR(INDEX(ZEC!$F:$F,MATCH($A676,ZEC!$A:$A,0))*INDEX('Control Panel'!$I:$I,MATCH('Index Volume'!$A676+1,'Control Panel'!$A:$A,1)),0)</f>
        <v>0</v>
      </c>
      <c r="J676" s="37">
        <f>IFERROR(INDEX(EOS!$F:$F,MATCH($A676,EOS!$A:$A,0))*INDEX('Control Panel'!$J:$J,MATCH('Index Volume'!$A676+1,'Control Panel'!$A:$A,1)),0)</f>
        <v>0</v>
      </c>
      <c r="K676" s="37">
        <f>IFERROR(INDEX(DASH!$F:$F,MATCH($A676,DASH!$A:$A,0))*INDEX('Control Panel'!$K:$K,MATCH('Index Volume'!$A676+1,'Control Panel'!$A:$A,1)),0)</f>
        <v>0</v>
      </c>
      <c r="L676" s="37">
        <f>IFERROR(INDEX(XLM!$F:$F,MATCH($A676,XLM!$A:$A,0))*INDEX('Control Panel'!$L:$L,MATCH('Index Volume'!$A676+1,'Control Panel'!$A:$A,1)),0)</f>
        <v>0</v>
      </c>
      <c r="M676" s="39">
        <f t="shared" si="252"/>
        <v>0</v>
      </c>
      <c r="N676" s="1" t="b">
        <f t="shared" si="253"/>
        <v>1</v>
      </c>
      <c r="O676" s="41">
        <f t="shared" si="254"/>
        <v>0</v>
      </c>
      <c r="Q676" s="7">
        <f t="shared" si="255"/>
        <v>0</v>
      </c>
      <c r="R676" s="7">
        <f t="shared" si="256"/>
        <v>0</v>
      </c>
      <c r="S676" s="7">
        <f t="shared" si="257"/>
        <v>0</v>
      </c>
      <c r="T676" s="7">
        <f t="shared" si="258"/>
        <v>0</v>
      </c>
      <c r="U676" s="7">
        <f t="shared" si="259"/>
        <v>0</v>
      </c>
      <c r="V676" s="7">
        <f t="shared" si="260"/>
        <v>0</v>
      </c>
      <c r="W676" s="7">
        <f t="shared" si="261"/>
        <v>0</v>
      </c>
      <c r="X676" s="7">
        <f t="shared" si="262"/>
        <v>0</v>
      </c>
      <c r="Y676" s="7">
        <f t="shared" si="263"/>
        <v>0</v>
      </c>
      <c r="Z676" s="7">
        <f t="shared" si="264"/>
        <v>0</v>
      </c>
      <c r="AA676" s="7">
        <f t="shared" si="265"/>
        <v>0</v>
      </c>
      <c r="AC676" s="7">
        <f t="shared" si="266"/>
        <v>0</v>
      </c>
      <c r="AD676" s="7">
        <f t="shared" si="267"/>
        <v>0</v>
      </c>
      <c r="AE676" s="7">
        <f t="shared" si="268"/>
        <v>0</v>
      </c>
      <c r="AF676" s="7">
        <f t="shared" si="269"/>
        <v>0</v>
      </c>
      <c r="AG676" s="7">
        <f t="shared" si="270"/>
        <v>0</v>
      </c>
      <c r="AH676" s="7">
        <f t="shared" si="271"/>
        <v>0</v>
      </c>
      <c r="AI676" s="7">
        <f t="shared" si="272"/>
        <v>0</v>
      </c>
      <c r="AJ676" s="7">
        <f t="shared" si="273"/>
        <v>0</v>
      </c>
      <c r="AK676" s="7">
        <f t="shared" si="274"/>
        <v>0</v>
      </c>
      <c r="AL676" s="7">
        <f t="shared" si="275"/>
        <v>0</v>
      </c>
      <c r="AM676" s="7">
        <f t="shared" si="276"/>
        <v>0</v>
      </c>
    </row>
    <row r="677" spans="1:39" hidden="1" x14ac:dyDescent="0.75">
      <c r="A677" s="4">
        <v>42315</v>
      </c>
      <c r="B677" s="37">
        <f>IFERROR(INDEX(BTC!$F:$F,MATCH($A677,BTC!$A:$A,0))*INDEX('Control Panel'!$B:$B,MATCH('Index Volume'!$A677+1,'Control Panel'!$A:$A,1)),0)</f>
        <v>0</v>
      </c>
      <c r="C677" s="37">
        <f>IFERROR(INDEX(XRP!$F:$F,MATCH($A677,XRP!$A:$A,0))*INDEX('Control Panel'!$C:$C,MATCH($A677+1,'Control Panel'!$A:$A,1)),0)</f>
        <v>0</v>
      </c>
      <c r="D677" s="37">
        <f>IFERROR(INDEX(LTC!$F:$F,MATCH($A677,LTC!$A:$A,0))*INDEX('Control Panel'!$D:$D,MATCH($A677+1,'Control Panel'!$A:$A,1)),0)</f>
        <v>0</v>
      </c>
      <c r="E677" s="37">
        <f>IFERROR(INDEX(ETC!$F:$F,MATCH($A677,ETC!$A:$A,0))*INDEX('Control Panel'!$E:$E,MATCH($A677+1,'Control Panel'!$A:$A,1)),0)</f>
        <v>0</v>
      </c>
      <c r="F677" s="37">
        <f>IFERROR(INDEX(ETH!$F:$F,MATCH($A677,ETH!$A:$A,0))*INDEX('Control Panel'!$F:$F,MATCH('Index Volume'!$A677+1,'Control Panel'!$A:$A,1)),0)</f>
        <v>0</v>
      </c>
      <c r="G677" s="37">
        <f>IFERROR(INDEX(BCH!$F:$F,MATCH($A677,BCH!$A:$A,0))*INDEX('Control Panel'!$G:$G,MATCH('Index Volume'!$A677+1,'Control Panel'!$A:$A,1)),0)</f>
        <v>0</v>
      </c>
      <c r="H677" s="37">
        <f>IFERROR(INDEX(XMR!$F:$F,MATCH($A677,XMR!$A:$A,0))*INDEX('Control Panel'!$H:$H,MATCH('Index Volume'!$A677+1,'Control Panel'!$A:$A,1)),0)</f>
        <v>0</v>
      </c>
      <c r="I677" s="37">
        <f>IFERROR(INDEX(ZEC!$F:$F,MATCH($A677,ZEC!$A:$A,0))*INDEX('Control Panel'!$I:$I,MATCH('Index Volume'!$A677+1,'Control Panel'!$A:$A,1)),0)</f>
        <v>0</v>
      </c>
      <c r="J677" s="37">
        <f>IFERROR(INDEX(EOS!$F:$F,MATCH($A677,EOS!$A:$A,0))*INDEX('Control Panel'!$J:$J,MATCH('Index Volume'!$A677+1,'Control Panel'!$A:$A,1)),0)</f>
        <v>0</v>
      </c>
      <c r="K677" s="37">
        <f>IFERROR(INDEX(DASH!$F:$F,MATCH($A677,DASH!$A:$A,0))*INDEX('Control Panel'!$K:$K,MATCH('Index Volume'!$A677+1,'Control Panel'!$A:$A,1)),0)</f>
        <v>0</v>
      </c>
      <c r="L677" s="37">
        <f>IFERROR(INDEX(XLM!$F:$F,MATCH($A677,XLM!$A:$A,0))*INDEX('Control Panel'!$L:$L,MATCH('Index Volume'!$A677+1,'Control Panel'!$A:$A,1)),0)</f>
        <v>0</v>
      </c>
      <c r="M677" s="39">
        <f t="shared" si="252"/>
        <v>0</v>
      </c>
      <c r="N677" s="1" t="b">
        <f t="shared" si="253"/>
        <v>1</v>
      </c>
      <c r="O677" s="41">
        <f t="shared" si="254"/>
        <v>0</v>
      </c>
      <c r="Q677" s="7">
        <f t="shared" si="255"/>
        <v>0</v>
      </c>
      <c r="R677" s="7">
        <f t="shared" si="256"/>
        <v>0</v>
      </c>
      <c r="S677" s="7">
        <f t="shared" si="257"/>
        <v>0</v>
      </c>
      <c r="T677" s="7">
        <f t="shared" si="258"/>
        <v>0</v>
      </c>
      <c r="U677" s="7">
        <f t="shared" si="259"/>
        <v>0</v>
      </c>
      <c r="V677" s="7">
        <f t="shared" si="260"/>
        <v>0</v>
      </c>
      <c r="W677" s="7">
        <f t="shared" si="261"/>
        <v>0</v>
      </c>
      <c r="X677" s="7">
        <f t="shared" si="262"/>
        <v>0</v>
      </c>
      <c r="Y677" s="7">
        <f t="shared" si="263"/>
        <v>0</v>
      </c>
      <c r="Z677" s="7">
        <f t="shared" si="264"/>
        <v>0</v>
      </c>
      <c r="AA677" s="7">
        <f t="shared" si="265"/>
        <v>0</v>
      </c>
      <c r="AC677" s="7">
        <f t="shared" si="266"/>
        <v>0</v>
      </c>
      <c r="AD677" s="7">
        <f t="shared" si="267"/>
        <v>0</v>
      </c>
      <c r="AE677" s="7">
        <f t="shared" si="268"/>
        <v>0</v>
      </c>
      <c r="AF677" s="7">
        <f t="shared" si="269"/>
        <v>0</v>
      </c>
      <c r="AG677" s="7">
        <f t="shared" si="270"/>
        <v>0</v>
      </c>
      <c r="AH677" s="7">
        <f t="shared" si="271"/>
        <v>0</v>
      </c>
      <c r="AI677" s="7">
        <f t="shared" si="272"/>
        <v>0</v>
      </c>
      <c r="AJ677" s="7">
        <f t="shared" si="273"/>
        <v>0</v>
      </c>
      <c r="AK677" s="7">
        <f t="shared" si="274"/>
        <v>0</v>
      </c>
      <c r="AL677" s="7">
        <f t="shared" si="275"/>
        <v>0</v>
      </c>
      <c r="AM677" s="7">
        <f t="shared" si="276"/>
        <v>0</v>
      </c>
    </row>
    <row r="678" spans="1:39" hidden="1" x14ac:dyDescent="0.75">
      <c r="A678" s="3">
        <v>42316</v>
      </c>
      <c r="B678" s="37">
        <f>IFERROR(INDEX(BTC!$F:$F,MATCH($A678,BTC!$A:$A,0))*INDEX('Control Panel'!$B:$B,MATCH('Index Volume'!$A678+1,'Control Panel'!$A:$A,1)),0)</f>
        <v>0</v>
      </c>
      <c r="C678" s="37">
        <f>IFERROR(INDEX(XRP!$F:$F,MATCH($A678,XRP!$A:$A,0))*INDEX('Control Panel'!$C:$C,MATCH($A678+1,'Control Panel'!$A:$A,1)),0)</f>
        <v>0</v>
      </c>
      <c r="D678" s="37">
        <f>IFERROR(INDEX(LTC!$F:$F,MATCH($A678,LTC!$A:$A,0))*INDEX('Control Panel'!$D:$D,MATCH($A678+1,'Control Panel'!$A:$A,1)),0)</f>
        <v>0</v>
      </c>
      <c r="E678" s="37">
        <f>IFERROR(INDEX(ETC!$F:$F,MATCH($A678,ETC!$A:$A,0))*INDEX('Control Panel'!$E:$E,MATCH($A678+1,'Control Panel'!$A:$A,1)),0)</f>
        <v>0</v>
      </c>
      <c r="F678" s="37">
        <f>IFERROR(INDEX(ETH!$F:$F,MATCH($A678,ETH!$A:$A,0))*INDEX('Control Panel'!$F:$F,MATCH('Index Volume'!$A678+1,'Control Panel'!$A:$A,1)),0)</f>
        <v>0</v>
      </c>
      <c r="G678" s="37">
        <f>IFERROR(INDEX(BCH!$F:$F,MATCH($A678,BCH!$A:$A,0))*INDEX('Control Panel'!$G:$G,MATCH('Index Volume'!$A678+1,'Control Panel'!$A:$A,1)),0)</f>
        <v>0</v>
      </c>
      <c r="H678" s="37">
        <f>IFERROR(INDEX(XMR!$F:$F,MATCH($A678,XMR!$A:$A,0))*INDEX('Control Panel'!$H:$H,MATCH('Index Volume'!$A678+1,'Control Panel'!$A:$A,1)),0)</f>
        <v>0</v>
      </c>
      <c r="I678" s="37">
        <f>IFERROR(INDEX(ZEC!$F:$F,MATCH($A678,ZEC!$A:$A,0))*INDEX('Control Panel'!$I:$I,MATCH('Index Volume'!$A678+1,'Control Panel'!$A:$A,1)),0)</f>
        <v>0</v>
      </c>
      <c r="J678" s="37">
        <f>IFERROR(INDEX(EOS!$F:$F,MATCH($A678,EOS!$A:$A,0))*INDEX('Control Panel'!$J:$J,MATCH('Index Volume'!$A678+1,'Control Panel'!$A:$A,1)),0)</f>
        <v>0</v>
      </c>
      <c r="K678" s="37">
        <f>IFERROR(INDEX(DASH!$F:$F,MATCH($A678,DASH!$A:$A,0))*INDEX('Control Panel'!$K:$K,MATCH('Index Volume'!$A678+1,'Control Panel'!$A:$A,1)),0)</f>
        <v>0</v>
      </c>
      <c r="L678" s="37">
        <f>IFERROR(INDEX(XLM!$F:$F,MATCH($A678,XLM!$A:$A,0))*INDEX('Control Panel'!$L:$L,MATCH('Index Volume'!$A678+1,'Control Panel'!$A:$A,1)),0)</f>
        <v>0</v>
      </c>
      <c r="M678" s="39">
        <f t="shared" si="252"/>
        <v>0</v>
      </c>
      <c r="N678" s="1" t="b">
        <f t="shared" si="253"/>
        <v>1</v>
      </c>
      <c r="O678" s="41">
        <f t="shared" si="254"/>
        <v>0</v>
      </c>
      <c r="Q678" s="7">
        <f t="shared" si="255"/>
        <v>0</v>
      </c>
      <c r="R678" s="7">
        <f t="shared" si="256"/>
        <v>0</v>
      </c>
      <c r="S678" s="7">
        <f t="shared" si="257"/>
        <v>0</v>
      </c>
      <c r="T678" s="7">
        <f t="shared" si="258"/>
        <v>0</v>
      </c>
      <c r="U678" s="7">
        <f t="shared" si="259"/>
        <v>0</v>
      </c>
      <c r="V678" s="7">
        <f t="shared" si="260"/>
        <v>0</v>
      </c>
      <c r="W678" s="7">
        <f t="shared" si="261"/>
        <v>0</v>
      </c>
      <c r="X678" s="7">
        <f t="shared" si="262"/>
        <v>0</v>
      </c>
      <c r="Y678" s="7">
        <f t="shared" si="263"/>
        <v>0</v>
      </c>
      <c r="Z678" s="7">
        <f t="shared" si="264"/>
        <v>0</v>
      </c>
      <c r="AA678" s="7">
        <f t="shared" si="265"/>
        <v>0</v>
      </c>
      <c r="AC678" s="7">
        <f t="shared" si="266"/>
        <v>0</v>
      </c>
      <c r="AD678" s="7">
        <f t="shared" si="267"/>
        <v>0</v>
      </c>
      <c r="AE678" s="7">
        <f t="shared" si="268"/>
        <v>0</v>
      </c>
      <c r="AF678" s="7">
        <f t="shared" si="269"/>
        <v>0</v>
      </c>
      <c r="AG678" s="7">
        <f t="shared" si="270"/>
        <v>0</v>
      </c>
      <c r="AH678" s="7">
        <f t="shared" si="271"/>
        <v>0</v>
      </c>
      <c r="AI678" s="7">
        <f t="shared" si="272"/>
        <v>0</v>
      </c>
      <c r="AJ678" s="7">
        <f t="shared" si="273"/>
        <v>0</v>
      </c>
      <c r="AK678" s="7">
        <f t="shared" si="274"/>
        <v>0</v>
      </c>
      <c r="AL678" s="7">
        <f t="shared" si="275"/>
        <v>0</v>
      </c>
      <c r="AM678" s="7">
        <f t="shared" si="276"/>
        <v>0</v>
      </c>
    </row>
    <row r="679" spans="1:39" hidden="1" x14ac:dyDescent="0.75">
      <c r="A679" s="4">
        <v>42317</v>
      </c>
      <c r="B679" s="37">
        <f>IFERROR(INDEX(BTC!$F:$F,MATCH($A679,BTC!$A:$A,0))*INDEX('Control Panel'!$B:$B,MATCH('Index Volume'!$A679+1,'Control Panel'!$A:$A,1)),0)</f>
        <v>0</v>
      </c>
      <c r="C679" s="37">
        <f>IFERROR(INDEX(XRP!$F:$F,MATCH($A679,XRP!$A:$A,0))*INDEX('Control Panel'!$C:$C,MATCH($A679+1,'Control Panel'!$A:$A,1)),0)</f>
        <v>0</v>
      </c>
      <c r="D679" s="37">
        <f>IFERROR(INDEX(LTC!$F:$F,MATCH($A679,LTC!$A:$A,0))*INDEX('Control Panel'!$D:$D,MATCH($A679+1,'Control Panel'!$A:$A,1)),0)</f>
        <v>0</v>
      </c>
      <c r="E679" s="37">
        <f>IFERROR(INDEX(ETC!$F:$F,MATCH($A679,ETC!$A:$A,0))*INDEX('Control Panel'!$E:$E,MATCH($A679+1,'Control Panel'!$A:$A,1)),0)</f>
        <v>0</v>
      </c>
      <c r="F679" s="37">
        <f>IFERROR(INDEX(ETH!$F:$F,MATCH($A679,ETH!$A:$A,0))*INDEX('Control Panel'!$F:$F,MATCH('Index Volume'!$A679+1,'Control Panel'!$A:$A,1)),0)</f>
        <v>0</v>
      </c>
      <c r="G679" s="37">
        <f>IFERROR(INDEX(BCH!$F:$F,MATCH($A679,BCH!$A:$A,0))*INDEX('Control Panel'!$G:$G,MATCH('Index Volume'!$A679+1,'Control Panel'!$A:$A,1)),0)</f>
        <v>0</v>
      </c>
      <c r="H679" s="37">
        <f>IFERROR(INDEX(XMR!$F:$F,MATCH($A679,XMR!$A:$A,0))*INDEX('Control Panel'!$H:$H,MATCH('Index Volume'!$A679+1,'Control Panel'!$A:$A,1)),0)</f>
        <v>0</v>
      </c>
      <c r="I679" s="37">
        <f>IFERROR(INDEX(ZEC!$F:$F,MATCH($A679,ZEC!$A:$A,0))*INDEX('Control Panel'!$I:$I,MATCH('Index Volume'!$A679+1,'Control Panel'!$A:$A,1)),0)</f>
        <v>0</v>
      </c>
      <c r="J679" s="37">
        <f>IFERROR(INDEX(EOS!$F:$F,MATCH($A679,EOS!$A:$A,0))*INDEX('Control Panel'!$J:$J,MATCH('Index Volume'!$A679+1,'Control Panel'!$A:$A,1)),0)</f>
        <v>0</v>
      </c>
      <c r="K679" s="37">
        <f>IFERROR(INDEX(DASH!$F:$F,MATCH($A679,DASH!$A:$A,0))*INDEX('Control Panel'!$K:$K,MATCH('Index Volume'!$A679+1,'Control Panel'!$A:$A,1)),0)</f>
        <v>0</v>
      </c>
      <c r="L679" s="37">
        <f>IFERROR(INDEX(XLM!$F:$F,MATCH($A679,XLM!$A:$A,0))*INDEX('Control Panel'!$L:$L,MATCH('Index Volume'!$A679+1,'Control Panel'!$A:$A,1)),0)</f>
        <v>0</v>
      </c>
      <c r="M679" s="39">
        <f t="shared" si="252"/>
        <v>0</v>
      </c>
      <c r="N679" s="1" t="b">
        <f t="shared" si="253"/>
        <v>1</v>
      </c>
      <c r="O679" s="41">
        <f t="shared" si="254"/>
        <v>0</v>
      </c>
      <c r="Q679" s="7">
        <f t="shared" si="255"/>
        <v>0</v>
      </c>
      <c r="R679" s="7">
        <f t="shared" si="256"/>
        <v>0</v>
      </c>
      <c r="S679" s="7">
        <f t="shared" si="257"/>
        <v>0</v>
      </c>
      <c r="T679" s="7">
        <f t="shared" si="258"/>
        <v>0</v>
      </c>
      <c r="U679" s="7">
        <f t="shared" si="259"/>
        <v>0</v>
      </c>
      <c r="V679" s="7">
        <f t="shared" si="260"/>
        <v>0</v>
      </c>
      <c r="W679" s="7">
        <f t="shared" si="261"/>
        <v>0</v>
      </c>
      <c r="X679" s="7">
        <f t="shared" si="262"/>
        <v>0</v>
      </c>
      <c r="Y679" s="7">
        <f t="shared" si="263"/>
        <v>0</v>
      </c>
      <c r="Z679" s="7">
        <f t="shared" si="264"/>
        <v>0</v>
      </c>
      <c r="AA679" s="7">
        <f t="shared" si="265"/>
        <v>0</v>
      </c>
      <c r="AC679" s="7">
        <f t="shared" si="266"/>
        <v>0</v>
      </c>
      <c r="AD679" s="7">
        <f t="shared" si="267"/>
        <v>0</v>
      </c>
      <c r="AE679" s="7">
        <f t="shared" si="268"/>
        <v>0</v>
      </c>
      <c r="AF679" s="7">
        <f t="shared" si="269"/>
        <v>0</v>
      </c>
      <c r="AG679" s="7">
        <f t="shared" si="270"/>
        <v>0</v>
      </c>
      <c r="AH679" s="7">
        <f t="shared" si="271"/>
        <v>0</v>
      </c>
      <c r="AI679" s="7">
        <f t="shared" si="272"/>
        <v>0</v>
      </c>
      <c r="AJ679" s="7">
        <f t="shared" si="273"/>
        <v>0</v>
      </c>
      <c r="AK679" s="7">
        <f t="shared" si="274"/>
        <v>0</v>
      </c>
      <c r="AL679" s="7">
        <f t="shared" si="275"/>
        <v>0</v>
      </c>
      <c r="AM679" s="7">
        <f t="shared" si="276"/>
        <v>0</v>
      </c>
    </row>
    <row r="680" spans="1:39" hidden="1" x14ac:dyDescent="0.75">
      <c r="A680" s="3">
        <v>42318</v>
      </c>
      <c r="B680" s="37">
        <f>IFERROR(INDEX(BTC!$F:$F,MATCH($A680,BTC!$A:$A,0))*INDEX('Control Panel'!$B:$B,MATCH('Index Volume'!$A680+1,'Control Panel'!$A:$A,1)),0)</f>
        <v>0</v>
      </c>
      <c r="C680" s="37">
        <f>IFERROR(INDEX(XRP!$F:$F,MATCH($A680,XRP!$A:$A,0))*INDEX('Control Panel'!$C:$C,MATCH($A680+1,'Control Panel'!$A:$A,1)),0)</f>
        <v>0</v>
      </c>
      <c r="D680" s="37">
        <f>IFERROR(INDEX(LTC!$F:$F,MATCH($A680,LTC!$A:$A,0))*INDEX('Control Panel'!$D:$D,MATCH($A680+1,'Control Panel'!$A:$A,1)),0)</f>
        <v>0</v>
      </c>
      <c r="E680" s="37">
        <f>IFERROR(INDEX(ETC!$F:$F,MATCH($A680,ETC!$A:$A,0))*INDEX('Control Panel'!$E:$E,MATCH($A680+1,'Control Panel'!$A:$A,1)),0)</f>
        <v>0</v>
      </c>
      <c r="F680" s="37">
        <f>IFERROR(INDEX(ETH!$F:$F,MATCH($A680,ETH!$A:$A,0))*INDEX('Control Panel'!$F:$F,MATCH('Index Volume'!$A680+1,'Control Panel'!$A:$A,1)),0)</f>
        <v>0</v>
      </c>
      <c r="G680" s="37">
        <f>IFERROR(INDEX(BCH!$F:$F,MATCH($A680,BCH!$A:$A,0))*INDEX('Control Panel'!$G:$G,MATCH('Index Volume'!$A680+1,'Control Panel'!$A:$A,1)),0)</f>
        <v>0</v>
      </c>
      <c r="H680" s="37">
        <f>IFERROR(INDEX(XMR!$F:$F,MATCH($A680,XMR!$A:$A,0))*INDEX('Control Panel'!$H:$H,MATCH('Index Volume'!$A680+1,'Control Panel'!$A:$A,1)),0)</f>
        <v>0</v>
      </c>
      <c r="I680" s="37">
        <f>IFERROR(INDEX(ZEC!$F:$F,MATCH($A680,ZEC!$A:$A,0))*INDEX('Control Panel'!$I:$I,MATCH('Index Volume'!$A680+1,'Control Panel'!$A:$A,1)),0)</f>
        <v>0</v>
      </c>
      <c r="J680" s="37">
        <f>IFERROR(INDEX(EOS!$F:$F,MATCH($A680,EOS!$A:$A,0))*INDEX('Control Panel'!$J:$J,MATCH('Index Volume'!$A680+1,'Control Panel'!$A:$A,1)),0)</f>
        <v>0</v>
      </c>
      <c r="K680" s="37">
        <f>IFERROR(INDEX(DASH!$F:$F,MATCH($A680,DASH!$A:$A,0))*INDEX('Control Panel'!$K:$K,MATCH('Index Volume'!$A680+1,'Control Panel'!$A:$A,1)),0)</f>
        <v>0</v>
      </c>
      <c r="L680" s="37">
        <f>IFERROR(INDEX(XLM!$F:$F,MATCH($A680,XLM!$A:$A,0))*INDEX('Control Panel'!$L:$L,MATCH('Index Volume'!$A680+1,'Control Panel'!$A:$A,1)),0)</f>
        <v>0</v>
      </c>
      <c r="M680" s="39">
        <f t="shared" si="252"/>
        <v>0</v>
      </c>
      <c r="N680" s="1" t="b">
        <f t="shared" si="253"/>
        <v>1</v>
      </c>
      <c r="O680" s="41">
        <f t="shared" si="254"/>
        <v>0</v>
      </c>
      <c r="Q680" s="7">
        <f t="shared" si="255"/>
        <v>0</v>
      </c>
      <c r="R680" s="7">
        <f t="shared" si="256"/>
        <v>0</v>
      </c>
      <c r="S680" s="7">
        <f t="shared" si="257"/>
        <v>0</v>
      </c>
      <c r="T680" s="7">
        <f t="shared" si="258"/>
        <v>0</v>
      </c>
      <c r="U680" s="7">
        <f t="shared" si="259"/>
        <v>0</v>
      </c>
      <c r="V680" s="7">
        <f t="shared" si="260"/>
        <v>0</v>
      </c>
      <c r="W680" s="7">
        <f t="shared" si="261"/>
        <v>0</v>
      </c>
      <c r="X680" s="7">
        <f t="shared" si="262"/>
        <v>0</v>
      </c>
      <c r="Y680" s="7">
        <f t="shared" si="263"/>
        <v>0</v>
      </c>
      <c r="Z680" s="7">
        <f t="shared" si="264"/>
        <v>0</v>
      </c>
      <c r="AA680" s="7">
        <f t="shared" si="265"/>
        <v>0</v>
      </c>
      <c r="AC680" s="7">
        <f t="shared" si="266"/>
        <v>0</v>
      </c>
      <c r="AD680" s="7">
        <f t="shared" si="267"/>
        <v>0</v>
      </c>
      <c r="AE680" s="7">
        <f t="shared" si="268"/>
        <v>0</v>
      </c>
      <c r="AF680" s="7">
        <f t="shared" si="269"/>
        <v>0</v>
      </c>
      <c r="AG680" s="7">
        <f t="shared" si="270"/>
        <v>0</v>
      </c>
      <c r="AH680" s="7">
        <f t="shared" si="271"/>
        <v>0</v>
      </c>
      <c r="AI680" s="7">
        <f t="shared" si="272"/>
        <v>0</v>
      </c>
      <c r="AJ680" s="7">
        <f t="shared" si="273"/>
        <v>0</v>
      </c>
      <c r="AK680" s="7">
        <f t="shared" si="274"/>
        <v>0</v>
      </c>
      <c r="AL680" s="7">
        <f t="shared" si="275"/>
        <v>0</v>
      </c>
      <c r="AM680" s="7">
        <f t="shared" si="276"/>
        <v>0</v>
      </c>
    </row>
    <row r="681" spans="1:39" hidden="1" x14ac:dyDescent="0.75">
      <c r="A681" s="4">
        <v>42319</v>
      </c>
      <c r="B681" s="37">
        <f>IFERROR(INDEX(BTC!$F:$F,MATCH($A681,BTC!$A:$A,0))*INDEX('Control Panel'!$B:$B,MATCH('Index Volume'!$A681+1,'Control Panel'!$A:$A,1)),0)</f>
        <v>0</v>
      </c>
      <c r="C681" s="37">
        <f>IFERROR(INDEX(XRP!$F:$F,MATCH($A681,XRP!$A:$A,0))*INDEX('Control Panel'!$C:$C,MATCH($A681+1,'Control Panel'!$A:$A,1)),0)</f>
        <v>0</v>
      </c>
      <c r="D681" s="37">
        <f>IFERROR(INDEX(LTC!$F:$F,MATCH($A681,LTC!$A:$A,0))*INDEX('Control Panel'!$D:$D,MATCH($A681+1,'Control Panel'!$A:$A,1)),0)</f>
        <v>0</v>
      </c>
      <c r="E681" s="37">
        <f>IFERROR(INDEX(ETC!$F:$F,MATCH($A681,ETC!$A:$A,0))*INDEX('Control Panel'!$E:$E,MATCH($A681+1,'Control Panel'!$A:$A,1)),0)</f>
        <v>0</v>
      </c>
      <c r="F681" s="37">
        <f>IFERROR(INDEX(ETH!$F:$F,MATCH($A681,ETH!$A:$A,0))*INDEX('Control Panel'!$F:$F,MATCH('Index Volume'!$A681+1,'Control Panel'!$A:$A,1)),0)</f>
        <v>0</v>
      </c>
      <c r="G681" s="37">
        <f>IFERROR(INDEX(BCH!$F:$F,MATCH($A681,BCH!$A:$A,0))*INDEX('Control Panel'!$G:$G,MATCH('Index Volume'!$A681+1,'Control Panel'!$A:$A,1)),0)</f>
        <v>0</v>
      </c>
      <c r="H681" s="37">
        <f>IFERROR(INDEX(XMR!$F:$F,MATCH($A681,XMR!$A:$A,0))*INDEX('Control Panel'!$H:$H,MATCH('Index Volume'!$A681+1,'Control Panel'!$A:$A,1)),0)</f>
        <v>0</v>
      </c>
      <c r="I681" s="37">
        <f>IFERROR(INDEX(ZEC!$F:$F,MATCH($A681,ZEC!$A:$A,0))*INDEX('Control Panel'!$I:$I,MATCH('Index Volume'!$A681+1,'Control Panel'!$A:$A,1)),0)</f>
        <v>0</v>
      </c>
      <c r="J681" s="37">
        <f>IFERROR(INDEX(EOS!$F:$F,MATCH($A681,EOS!$A:$A,0))*INDEX('Control Panel'!$J:$J,MATCH('Index Volume'!$A681+1,'Control Panel'!$A:$A,1)),0)</f>
        <v>0</v>
      </c>
      <c r="K681" s="37">
        <f>IFERROR(INDEX(DASH!$F:$F,MATCH($A681,DASH!$A:$A,0))*INDEX('Control Panel'!$K:$K,MATCH('Index Volume'!$A681+1,'Control Panel'!$A:$A,1)),0)</f>
        <v>0</v>
      </c>
      <c r="L681" s="37">
        <f>IFERROR(INDEX(XLM!$F:$F,MATCH($A681,XLM!$A:$A,0))*INDEX('Control Panel'!$L:$L,MATCH('Index Volume'!$A681+1,'Control Panel'!$A:$A,1)),0)</f>
        <v>0</v>
      </c>
      <c r="M681" s="39">
        <f t="shared" si="252"/>
        <v>0</v>
      </c>
      <c r="N681" s="1" t="b">
        <f t="shared" si="253"/>
        <v>1</v>
      </c>
      <c r="O681" s="41">
        <f t="shared" si="254"/>
        <v>0</v>
      </c>
      <c r="Q681" s="7">
        <f t="shared" si="255"/>
        <v>0</v>
      </c>
      <c r="R681" s="7">
        <f t="shared" si="256"/>
        <v>0</v>
      </c>
      <c r="S681" s="7">
        <f t="shared" si="257"/>
        <v>0</v>
      </c>
      <c r="T681" s="7">
        <f t="shared" si="258"/>
        <v>0</v>
      </c>
      <c r="U681" s="7">
        <f t="shared" si="259"/>
        <v>0</v>
      </c>
      <c r="V681" s="7">
        <f t="shared" si="260"/>
        <v>0</v>
      </c>
      <c r="W681" s="7">
        <f t="shared" si="261"/>
        <v>0</v>
      </c>
      <c r="X681" s="7">
        <f t="shared" si="262"/>
        <v>0</v>
      </c>
      <c r="Y681" s="7">
        <f t="shared" si="263"/>
        <v>0</v>
      </c>
      <c r="Z681" s="7">
        <f t="shared" si="264"/>
        <v>0</v>
      </c>
      <c r="AA681" s="7">
        <f t="shared" si="265"/>
        <v>0</v>
      </c>
      <c r="AC681" s="7">
        <f t="shared" si="266"/>
        <v>0</v>
      </c>
      <c r="AD681" s="7">
        <f t="shared" si="267"/>
        <v>0</v>
      </c>
      <c r="AE681" s="7">
        <f t="shared" si="268"/>
        <v>0</v>
      </c>
      <c r="AF681" s="7">
        <f t="shared" si="269"/>
        <v>0</v>
      </c>
      <c r="AG681" s="7">
        <f t="shared" si="270"/>
        <v>0</v>
      </c>
      <c r="AH681" s="7">
        <f t="shared" si="271"/>
        <v>0</v>
      </c>
      <c r="AI681" s="7">
        <f t="shared" si="272"/>
        <v>0</v>
      </c>
      <c r="AJ681" s="7">
        <f t="shared" si="273"/>
        <v>0</v>
      </c>
      <c r="AK681" s="7">
        <f t="shared" si="274"/>
        <v>0</v>
      </c>
      <c r="AL681" s="7">
        <f t="shared" si="275"/>
        <v>0</v>
      </c>
      <c r="AM681" s="7">
        <f t="shared" si="276"/>
        <v>0</v>
      </c>
    </row>
    <row r="682" spans="1:39" hidden="1" x14ac:dyDescent="0.75">
      <c r="A682" s="3">
        <v>42320</v>
      </c>
      <c r="B682" s="37">
        <f>IFERROR(INDEX(BTC!$F:$F,MATCH($A682,BTC!$A:$A,0))*INDEX('Control Panel'!$B:$B,MATCH('Index Volume'!$A682+1,'Control Panel'!$A:$A,1)),0)</f>
        <v>0</v>
      </c>
      <c r="C682" s="37">
        <f>IFERROR(INDEX(XRP!$F:$F,MATCH($A682,XRP!$A:$A,0))*INDEX('Control Panel'!$C:$C,MATCH($A682+1,'Control Panel'!$A:$A,1)),0)</f>
        <v>0</v>
      </c>
      <c r="D682" s="37">
        <f>IFERROR(INDEX(LTC!$F:$F,MATCH($A682,LTC!$A:$A,0))*INDEX('Control Panel'!$D:$D,MATCH($A682+1,'Control Panel'!$A:$A,1)),0)</f>
        <v>0</v>
      </c>
      <c r="E682" s="37">
        <f>IFERROR(INDEX(ETC!$F:$F,MATCH($A682,ETC!$A:$A,0))*INDEX('Control Panel'!$E:$E,MATCH($A682+1,'Control Panel'!$A:$A,1)),0)</f>
        <v>0</v>
      </c>
      <c r="F682" s="37">
        <f>IFERROR(INDEX(ETH!$F:$F,MATCH($A682,ETH!$A:$A,0))*INDEX('Control Panel'!$F:$F,MATCH('Index Volume'!$A682+1,'Control Panel'!$A:$A,1)),0)</f>
        <v>0</v>
      </c>
      <c r="G682" s="37">
        <f>IFERROR(INDEX(BCH!$F:$F,MATCH($A682,BCH!$A:$A,0))*INDEX('Control Panel'!$G:$G,MATCH('Index Volume'!$A682+1,'Control Panel'!$A:$A,1)),0)</f>
        <v>0</v>
      </c>
      <c r="H682" s="37">
        <f>IFERROR(INDEX(XMR!$F:$F,MATCH($A682,XMR!$A:$A,0))*INDEX('Control Panel'!$H:$H,MATCH('Index Volume'!$A682+1,'Control Panel'!$A:$A,1)),0)</f>
        <v>0</v>
      </c>
      <c r="I682" s="37">
        <f>IFERROR(INDEX(ZEC!$F:$F,MATCH($A682,ZEC!$A:$A,0))*INDEX('Control Panel'!$I:$I,MATCH('Index Volume'!$A682+1,'Control Panel'!$A:$A,1)),0)</f>
        <v>0</v>
      </c>
      <c r="J682" s="37">
        <f>IFERROR(INDEX(EOS!$F:$F,MATCH($A682,EOS!$A:$A,0))*INDEX('Control Panel'!$J:$J,MATCH('Index Volume'!$A682+1,'Control Panel'!$A:$A,1)),0)</f>
        <v>0</v>
      </c>
      <c r="K682" s="37">
        <f>IFERROR(INDEX(DASH!$F:$F,MATCH($A682,DASH!$A:$A,0))*INDEX('Control Panel'!$K:$K,MATCH('Index Volume'!$A682+1,'Control Panel'!$A:$A,1)),0)</f>
        <v>0</v>
      </c>
      <c r="L682" s="37">
        <f>IFERROR(INDEX(XLM!$F:$F,MATCH($A682,XLM!$A:$A,0))*INDEX('Control Panel'!$L:$L,MATCH('Index Volume'!$A682+1,'Control Panel'!$A:$A,1)),0)</f>
        <v>0</v>
      </c>
      <c r="M682" s="39">
        <f t="shared" si="252"/>
        <v>0</v>
      </c>
      <c r="N682" s="1" t="b">
        <f t="shared" si="253"/>
        <v>1</v>
      </c>
      <c r="O682" s="41">
        <f t="shared" si="254"/>
        <v>0</v>
      </c>
      <c r="Q682" s="7">
        <f t="shared" si="255"/>
        <v>0</v>
      </c>
      <c r="R682" s="7">
        <f t="shared" si="256"/>
        <v>0</v>
      </c>
      <c r="S682" s="7">
        <f t="shared" si="257"/>
        <v>0</v>
      </c>
      <c r="T682" s="7">
        <f t="shared" si="258"/>
        <v>0</v>
      </c>
      <c r="U682" s="7">
        <f t="shared" si="259"/>
        <v>0</v>
      </c>
      <c r="V682" s="7">
        <f t="shared" si="260"/>
        <v>0</v>
      </c>
      <c r="W682" s="7">
        <f t="shared" si="261"/>
        <v>0</v>
      </c>
      <c r="X682" s="7">
        <f t="shared" si="262"/>
        <v>0</v>
      </c>
      <c r="Y682" s="7">
        <f t="shared" si="263"/>
        <v>0</v>
      </c>
      <c r="Z682" s="7">
        <f t="shared" si="264"/>
        <v>0</v>
      </c>
      <c r="AA682" s="7">
        <f t="shared" si="265"/>
        <v>0</v>
      </c>
      <c r="AC682" s="7">
        <f t="shared" si="266"/>
        <v>0</v>
      </c>
      <c r="AD682" s="7">
        <f t="shared" si="267"/>
        <v>0</v>
      </c>
      <c r="AE682" s="7">
        <f t="shared" si="268"/>
        <v>0</v>
      </c>
      <c r="AF682" s="7">
        <f t="shared" si="269"/>
        <v>0</v>
      </c>
      <c r="AG682" s="7">
        <f t="shared" si="270"/>
        <v>0</v>
      </c>
      <c r="AH682" s="7">
        <f t="shared" si="271"/>
        <v>0</v>
      </c>
      <c r="AI682" s="7">
        <f t="shared" si="272"/>
        <v>0</v>
      </c>
      <c r="AJ682" s="7">
        <f t="shared" si="273"/>
        <v>0</v>
      </c>
      <c r="AK682" s="7">
        <f t="shared" si="274"/>
        <v>0</v>
      </c>
      <c r="AL682" s="7">
        <f t="shared" si="275"/>
        <v>0</v>
      </c>
      <c r="AM682" s="7">
        <f t="shared" si="276"/>
        <v>0</v>
      </c>
    </row>
    <row r="683" spans="1:39" hidden="1" x14ac:dyDescent="0.75">
      <c r="A683" s="4">
        <v>42321</v>
      </c>
      <c r="B683" s="37">
        <f>IFERROR(INDEX(BTC!$F:$F,MATCH($A683,BTC!$A:$A,0))*INDEX('Control Panel'!$B:$B,MATCH('Index Volume'!$A683+1,'Control Panel'!$A:$A,1)),0)</f>
        <v>0</v>
      </c>
      <c r="C683" s="37">
        <f>IFERROR(INDEX(XRP!$F:$F,MATCH($A683,XRP!$A:$A,0))*INDEX('Control Panel'!$C:$C,MATCH($A683+1,'Control Panel'!$A:$A,1)),0)</f>
        <v>0</v>
      </c>
      <c r="D683" s="37">
        <f>IFERROR(INDEX(LTC!$F:$F,MATCH($A683,LTC!$A:$A,0))*INDEX('Control Panel'!$D:$D,MATCH($A683+1,'Control Panel'!$A:$A,1)),0)</f>
        <v>0</v>
      </c>
      <c r="E683" s="37">
        <f>IFERROR(INDEX(ETC!$F:$F,MATCH($A683,ETC!$A:$A,0))*INDEX('Control Panel'!$E:$E,MATCH($A683+1,'Control Panel'!$A:$A,1)),0)</f>
        <v>0</v>
      </c>
      <c r="F683" s="37">
        <f>IFERROR(INDEX(ETH!$F:$F,MATCH($A683,ETH!$A:$A,0))*INDEX('Control Panel'!$F:$F,MATCH('Index Volume'!$A683+1,'Control Panel'!$A:$A,1)),0)</f>
        <v>0</v>
      </c>
      <c r="G683" s="37">
        <f>IFERROR(INDEX(BCH!$F:$F,MATCH($A683,BCH!$A:$A,0))*INDEX('Control Panel'!$G:$G,MATCH('Index Volume'!$A683+1,'Control Panel'!$A:$A,1)),0)</f>
        <v>0</v>
      </c>
      <c r="H683" s="37">
        <f>IFERROR(INDEX(XMR!$F:$F,MATCH($A683,XMR!$A:$A,0))*INDEX('Control Panel'!$H:$H,MATCH('Index Volume'!$A683+1,'Control Panel'!$A:$A,1)),0)</f>
        <v>0</v>
      </c>
      <c r="I683" s="37">
        <f>IFERROR(INDEX(ZEC!$F:$F,MATCH($A683,ZEC!$A:$A,0))*INDEX('Control Panel'!$I:$I,MATCH('Index Volume'!$A683+1,'Control Panel'!$A:$A,1)),0)</f>
        <v>0</v>
      </c>
      <c r="J683" s="37">
        <f>IFERROR(INDEX(EOS!$F:$F,MATCH($A683,EOS!$A:$A,0))*INDEX('Control Panel'!$J:$J,MATCH('Index Volume'!$A683+1,'Control Panel'!$A:$A,1)),0)</f>
        <v>0</v>
      </c>
      <c r="K683" s="37">
        <f>IFERROR(INDEX(DASH!$F:$F,MATCH($A683,DASH!$A:$A,0))*INDEX('Control Panel'!$K:$K,MATCH('Index Volume'!$A683+1,'Control Panel'!$A:$A,1)),0)</f>
        <v>0</v>
      </c>
      <c r="L683" s="37">
        <f>IFERROR(INDEX(XLM!$F:$F,MATCH($A683,XLM!$A:$A,0))*INDEX('Control Panel'!$L:$L,MATCH('Index Volume'!$A683+1,'Control Panel'!$A:$A,1)),0)</f>
        <v>0</v>
      </c>
      <c r="M683" s="39">
        <f t="shared" si="252"/>
        <v>0</v>
      </c>
      <c r="N683" s="1" t="b">
        <f t="shared" si="253"/>
        <v>1</v>
      </c>
      <c r="O683" s="41">
        <f t="shared" si="254"/>
        <v>0</v>
      </c>
      <c r="Q683" s="7">
        <f t="shared" si="255"/>
        <v>0</v>
      </c>
      <c r="R683" s="7">
        <f t="shared" si="256"/>
        <v>0</v>
      </c>
      <c r="S683" s="7">
        <f t="shared" si="257"/>
        <v>0</v>
      </c>
      <c r="T683" s="7">
        <f t="shared" si="258"/>
        <v>0</v>
      </c>
      <c r="U683" s="7">
        <f t="shared" si="259"/>
        <v>0</v>
      </c>
      <c r="V683" s="7">
        <f t="shared" si="260"/>
        <v>0</v>
      </c>
      <c r="W683" s="7">
        <f t="shared" si="261"/>
        <v>0</v>
      </c>
      <c r="X683" s="7">
        <f t="shared" si="262"/>
        <v>0</v>
      </c>
      <c r="Y683" s="7">
        <f t="shared" si="263"/>
        <v>0</v>
      </c>
      <c r="Z683" s="7">
        <f t="shared" si="264"/>
        <v>0</v>
      </c>
      <c r="AA683" s="7">
        <f t="shared" si="265"/>
        <v>0</v>
      </c>
      <c r="AC683" s="7">
        <f t="shared" si="266"/>
        <v>0</v>
      </c>
      <c r="AD683" s="7">
        <f t="shared" si="267"/>
        <v>0</v>
      </c>
      <c r="AE683" s="7">
        <f t="shared" si="268"/>
        <v>0</v>
      </c>
      <c r="AF683" s="7">
        <f t="shared" si="269"/>
        <v>0</v>
      </c>
      <c r="AG683" s="7">
        <f t="shared" si="270"/>
        <v>0</v>
      </c>
      <c r="AH683" s="7">
        <f t="shared" si="271"/>
        <v>0</v>
      </c>
      <c r="AI683" s="7">
        <f t="shared" si="272"/>
        <v>0</v>
      </c>
      <c r="AJ683" s="7">
        <f t="shared" si="273"/>
        <v>0</v>
      </c>
      <c r="AK683" s="7">
        <f t="shared" si="274"/>
        <v>0</v>
      </c>
      <c r="AL683" s="7">
        <f t="shared" si="275"/>
        <v>0</v>
      </c>
      <c r="AM683" s="7">
        <f t="shared" si="276"/>
        <v>0</v>
      </c>
    </row>
    <row r="684" spans="1:39" hidden="1" x14ac:dyDescent="0.75">
      <c r="A684" s="3">
        <v>42322</v>
      </c>
      <c r="B684" s="37">
        <f>IFERROR(INDEX(BTC!$F:$F,MATCH($A684,BTC!$A:$A,0))*INDEX('Control Panel'!$B:$B,MATCH('Index Volume'!$A684+1,'Control Panel'!$A:$A,1)),0)</f>
        <v>0</v>
      </c>
      <c r="C684" s="37">
        <f>IFERROR(INDEX(XRP!$F:$F,MATCH($A684,XRP!$A:$A,0))*INDEX('Control Panel'!$C:$C,MATCH($A684+1,'Control Panel'!$A:$A,1)),0)</f>
        <v>0</v>
      </c>
      <c r="D684" s="37">
        <f>IFERROR(INDEX(LTC!$F:$F,MATCH($A684,LTC!$A:$A,0))*INDEX('Control Panel'!$D:$D,MATCH($A684+1,'Control Panel'!$A:$A,1)),0)</f>
        <v>0</v>
      </c>
      <c r="E684" s="37">
        <f>IFERROR(INDEX(ETC!$F:$F,MATCH($A684,ETC!$A:$A,0))*INDEX('Control Panel'!$E:$E,MATCH($A684+1,'Control Panel'!$A:$A,1)),0)</f>
        <v>0</v>
      </c>
      <c r="F684" s="37">
        <f>IFERROR(INDEX(ETH!$F:$F,MATCH($A684,ETH!$A:$A,0))*INDEX('Control Panel'!$F:$F,MATCH('Index Volume'!$A684+1,'Control Panel'!$A:$A,1)),0)</f>
        <v>0</v>
      </c>
      <c r="G684" s="37">
        <f>IFERROR(INDEX(BCH!$F:$F,MATCH($A684,BCH!$A:$A,0))*INDEX('Control Panel'!$G:$G,MATCH('Index Volume'!$A684+1,'Control Panel'!$A:$A,1)),0)</f>
        <v>0</v>
      </c>
      <c r="H684" s="37">
        <f>IFERROR(INDEX(XMR!$F:$F,MATCH($A684,XMR!$A:$A,0))*INDEX('Control Panel'!$H:$H,MATCH('Index Volume'!$A684+1,'Control Panel'!$A:$A,1)),0)</f>
        <v>0</v>
      </c>
      <c r="I684" s="37">
        <f>IFERROR(INDEX(ZEC!$F:$F,MATCH($A684,ZEC!$A:$A,0))*INDEX('Control Panel'!$I:$I,MATCH('Index Volume'!$A684+1,'Control Panel'!$A:$A,1)),0)</f>
        <v>0</v>
      </c>
      <c r="J684" s="37">
        <f>IFERROR(INDEX(EOS!$F:$F,MATCH($A684,EOS!$A:$A,0))*INDEX('Control Panel'!$J:$J,MATCH('Index Volume'!$A684+1,'Control Panel'!$A:$A,1)),0)</f>
        <v>0</v>
      </c>
      <c r="K684" s="37">
        <f>IFERROR(INDEX(DASH!$F:$F,MATCH($A684,DASH!$A:$A,0))*INDEX('Control Panel'!$K:$K,MATCH('Index Volume'!$A684+1,'Control Panel'!$A:$A,1)),0)</f>
        <v>0</v>
      </c>
      <c r="L684" s="37">
        <f>IFERROR(INDEX(XLM!$F:$F,MATCH($A684,XLM!$A:$A,0))*INDEX('Control Panel'!$L:$L,MATCH('Index Volume'!$A684+1,'Control Panel'!$A:$A,1)),0)</f>
        <v>0</v>
      </c>
      <c r="M684" s="39">
        <f t="shared" si="252"/>
        <v>0</v>
      </c>
      <c r="N684" s="1" t="b">
        <f t="shared" si="253"/>
        <v>1</v>
      </c>
      <c r="O684" s="41">
        <f t="shared" si="254"/>
        <v>0</v>
      </c>
      <c r="Q684" s="7">
        <f t="shared" si="255"/>
        <v>0</v>
      </c>
      <c r="R684" s="7">
        <f t="shared" si="256"/>
        <v>0</v>
      </c>
      <c r="S684" s="7">
        <f t="shared" si="257"/>
        <v>0</v>
      </c>
      <c r="T684" s="7">
        <f t="shared" si="258"/>
        <v>0</v>
      </c>
      <c r="U684" s="7">
        <f t="shared" si="259"/>
        <v>0</v>
      </c>
      <c r="V684" s="7">
        <f t="shared" si="260"/>
        <v>0</v>
      </c>
      <c r="W684" s="7">
        <f t="shared" si="261"/>
        <v>0</v>
      </c>
      <c r="X684" s="7">
        <f t="shared" si="262"/>
        <v>0</v>
      </c>
      <c r="Y684" s="7">
        <f t="shared" si="263"/>
        <v>0</v>
      </c>
      <c r="Z684" s="7">
        <f t="shared" si="264"/>
        <v>0</v>
      </c>
      <c r="AA684" s="7">
        <f t="shared" si="265"/>
        <v>0</v>
      </c>
      <c r="AC684" s="7">
        <f t="shared" si="266"/>
        <v>0</v>
      </c>
      <c r="AD684" s="7">
        <f t="shared" si="267"/>
        <v>0</v>
      </c>
      <c r="AE684" s="7">
        <f t="shared" si="268"/>
        <v>0</v>
      </c>
      <c r="AF684" s="7">
        <f t="shared" si="269"/>
        <v>0</v>
      </c>
      <c r="AG684" s="7">
        <f t="shared" si="270"/>
        <v>0</v>
      </c>
      <c r="AH684" s="7">
        <f t="shared" si="271"/>
        <v>0</v>
      </c>
      <c r="AI684" s="7">
        <f t="shared" si="272"/>
        <v>0</v>
      </c>
      <c r="AJ684" s="7">
        <f t="shared" si="273"/>
        <v>0</v>
      </c>
      <c r="AK684" s="7">
        <f t="shared" si="274"/>
        <v>0</v>
      </c>
      <c r="AL684" s="7">
        <f t="shared" si="275"/>
        <v>0</v>
      </c>
      <c r="AM684" s="7">
        <f t="shared" si="276"/>
        <v>0</v>
      </c>
    </row>
    <row r="685" spans="1:39" hidden="1" x14ac:dyDescent="0.75">
      <c r="A685" s="4">
        <v>42323</v>
      </c>
      <c r="B685" s="37">
        <f>IFERROR(INDEX(BTC!$F:$F,MATCH($A685,BTC!$A:$A,0))*INDEX('Control Panel'!$B:$B,MATCH('Index Volume'!$A685+1,'Control Panel'!$A:$A,1)),0)</f>
        <v>0</v>
      </c>
      <c r="C685" s="37">
        <f>IFERROR(INDEX(XRP!$F:$F,MATCH($A685,XRP!$A:$A,0))*INDEX('Control Panel'!$C:$C,MATCH($A685+1,'Control Panel'!$A:$A,1)),0)</f>
        <v>0</v>
      </c>
      <c r="D685" s="37">
        <f>IFERROR(INDEX(LTC!$F:$F,MATCH($A685,LTC!$A:$A,0))*INDEX('Control Panel'!$D:$D,MATCH($A685+1,'Control Panel'!$A:$A,1)),0)</f>
        <v>0</v>
      </c>
      <c r="E685" s="37">
        <f>IFERROR(INDEX(ETC!$F:$F,MATCH($A685,ETC!$A:$A,0))*INDEX('Control Panel'!$E:$E,MATCH($A685+1,'Control Panel'!$A:$A,1)),0)</f>
        <v>0</v>
      </c>
      <c r="F685" s="37">
        <f>IFERROR(INDEX(ETH!$F:$F,MATCH($A685,ETH!$A:$A,0))*INDEX('Control Panel'!$F:$F,MATCH('Index Volume'!$A685+1,'Control Panel'!$A:$A,1)),0)</f>
        <v>0</v>
      </c>
      <c r="G685" s="37">
        <f>IFERROR(INDEX(BCH!$F:$F,MATCH($A685,BCH!$A:$A,0))*INDEX('Control Panel'!$G:$G,MATCH('Index Volume'!$A685+1,'Control Panel'!$A:$A,1)),0)</f>
        <v>0</v>
      </c>
      <c r="H685" s="37">
        <f>IFERROR(INDEX(XMR!$F:$F,MATCH($A685,XMR!$A:$A,0))*INDEX('Control Panel'!$H:$H,MATCH('Index Volume'!$A685+1,'Control Panel'!$A:$A,1)),0)</f>
        <v>0</v>
      </c>
      <c r="I685" s="37">
        <f>IFERROR(INDEX(ZEC!$F:$F,MATCH($A685,ZEC!$A:$A,0))*INDEX('Control Panel'!$I:$I,MATCH('Index Volume'!$A685+1,'Control Panel'!$A:$A,1)),0)</f>
        <v>0</v>
      </c>
      <c r="J685" s="37">
        <f>IFERROR(INDEX(EOS!$F:$F,MATCH($A685,EOS!$A:$A,0))*INDEX('Control Panel'!$J:$J,MATCH('Index Volume'!$A685+1,'Control Panel'!$A:$A,1)),0)</f>
        <v>0</v>
      </c>
      <c r="K685" s="37">
        <f>IFERROR(INDEX(DASH!$F:$F,MATCH($A685,DASH!$A:$A,0))*INDEX('Control Panel'!$K:$K,MATCH('Index Volume'!$A685+1,'Control Panel'!$A:$A,1)),0)</f>
        <v>0</v>
      </c>
      <c r="L685" s="37">
        <f>IFERROR(INDEX(XLM!$F:$F,MATCH($A685,XLM!$A:$A,0))*INDEX('Control Panel'!$L:$L,MATCH('Index Volume'!$A685+1,'Control Panel'!$A:$A,1)),0)</f>
        <v>0</v>
      </c>
      <c r="M685" s="39">
        <f t="shared" si="252"/>
        <v>0</v>
      </c>
      <c r="N685" s="1" t="b">
        <f t="shared" si="253"/>
        <v>1</v>
      </c>
      <c r="O685" s="41">
        <f t="shared" si="254"/>
        <v>0</v>
      </c>
      <c r="Q685" s="7">
        <f t="shared" si="255"/>
        <v>0</v>
      </c>
      <c r="R685" s="7">
        <f t="shared" si="256"/>
        <v>0</v>
      </c>
      <c r="S685" s="7">
        <f t="shared" si="257"/>
        <v>0</v>
      </c>
      <c r="T685" s="7">
        <f t="shared" si="258"/>
        <v>0</v>
      </c>
      <c r="U685" s="7">
        <f t="shared" si="259"/>
        <v>0</v>
      </c>
      <c r="V685" s="7">
        <f t="shared" si="260"/>
        <v>0</v>
      </c>
      <c r="W685" s="7">
        <f t="shared" si="261"/>
        <v>0</v>
      </c>
      <c r="X685" s="7">
        <f t="shared" si="262"/>
        <v>0</v>
      </c>
      <c r="Y685" s="7">
        <f t="shared" si="263"/>
        <v>0</v>
      </c>
      <c r="Z685" s="7">
        <f t="shared" si="264"/>
        <v>0</v>
      </c>
      <c r="AA685" s="7">
        <f t="shared" si="265"/>
        <v>0</v>
      </c>
      <c r="AC685" s="7">
        <f t="shared" si="266"/>
        <v>0</v>
      </c>
      <c r="AD685" s="7">
        <f t="shared" si="267"/>
        <v>0</v>
      </c>
      <c r="AE685" s="7">
        <f t="shared" si="268"/>
        <v>0</v>
      </c>
      <c r="AF685" s="7">
        <f t="shared" si="269"/>
        <v>0</v>
      </c>
      <c r="AG685" s="7">
        <f t="shared" si="270"/>
        <v>0</v>
      </c>
      <c r="AH685" s="7">
        <f t="shared" si="271"/>
        <v>0</v>
      </c>
      <c r="AI685" s="7">
        <f t="shared" si="272"/>
        <v>0</v>
      </c>
      <c r="AJ685" s="7">
        <f t="shared" si="273"/>
        <v>0</v>
      </c>
      <c r="AK685" s="7">
        <f t="shared" si="274"/>
        <v>0</v>
      </c>
      <c r="AL685" s="7">
        <f t="shared" si="275"/>
        <v>0</v>
      </c>
      <c r="AM685" s="7">
        <f t="shared" si="276"/>
        <v>0</v>
      </c>
    </row>
    <row r="686" spans="1:39" hidden="1" x14ac:dyDescent="0.75">
      <c r="A686" s="3">
        <v>42324</v>
      </c>
      <c r="B686" s="37">
        <f>IFERROR(INDEX(BTC!$F:$F,MATCH($A686,BTC!$A:$A,0))*INDEX('Control Panel'!$B:$B,MATCH('Index Volume'!$A686+1,'Control Panel'!$A:$A,1)),0)</f>
        <v>0</v>
      </c>
      <c r="C686" s="37">
        <f>IFERROR(INDEX(XRP!$F:$F,MATCH($A686,XRP!$A:$A,0))*INDEX('Control Panel'!$C:$C,MATCH($A686+1,'Control Panel'!$A:$A,1)),0)</f>
        <v>0</v>
      </c>
      <c r="D686" s="37">
        <f>IFERROR(INDEX(LTC!$F:$F,MATCH($A686,LTC!$A:$A,0))*INDEX('Control Panel'!$D:$D,MATCH($A686+1,'Control Panel'!$A:$A,1)),0)</f>
        <v>0</v>
      </c>
      <c r="E686" s="37">
        <f>IFERROR(INDEX(ETC!$F:$F,MATCH($A686,ETC!$A:$A,0))*INDEX('Control Panel'!$E:$E,MATCH($A686+1,'Control Panel'!$A:$A,1)),0)</f>
        <v>0</v>
      </c>
      <c r="F686" s="37">
        <f>IFERROR(INDEX(ETH!$F:$F,MATCH($A686,ETH!$A:$A,0))*INDEX('Control Panel'!$F:$F,MATCH('Index Volume'!$A686+1,'Control Panel'!$A:$A,1)),0)</f>
        <v>0</v>
      </c>
      <c r="G686" s="37">
        <f>IFERROR(INDEX(BCH!$F:$F,MATCH($A686,BCH!$A:$A,0))*INDEX('Control Panel'!$G:$G,MATCH('Index Volume'!$A686+1,'Control Panel'!$A:$A,1)),0)</f>
        <v>0</v>
      </c>
      <c r="H686" s="37">
        <f>IFERROR(INDEX(XMR!$F:$F,MATCH($A686,XMR!$A:$A,0))*INDEX('Control Panel'!$H:$H,MATCH('Index Volume'!$A686+1,'Control Panel'!$A:$A,1)),0)</f>
        <v>0</v>
      </c>
      <c r="I686" s="37">
        <f>IFERROR(INDEX(ZEC!$F:$F,MATCH($A686,ZEC!$A:$A,0))*INDEX('Control Panel'!$I:$I,MATCH('Index Volume'!$A686+1,'Control Panel'!$A:$A,1)),0)</f>
        <v>0</v>
      </c>
      <c r="J686" s="37">
        <f>IFERROR(INDEX(EOS!$F:$F,MATCH($A686,EOS!$A:$A,0))*INDEX('Control Panel'!$J:$J,MATCH('Index Volume'!$A686+1,'Control Panel'!$A:$A,1)),0)</f>
        <v>0</v>
      </c>
      <c r="K686" s="37">
        <f>IFERROR(INDEX(DASH!$F:$F,MATCH($A686,DASH!$A:$A,0))*INDEX('Control Panel'!$K:$K,MATCH('Index Volume'!$A686+1,'Control Panel'!$A:$A,1)),0)</f>
        <v>0</v>
      </c>
      <c r="L686" s="37">
        <f>IFERROR(INDEX(XLM!$F:$F,MATCH($A686,XLM!$A:$A,0))*INDEX('Control Panel'!$L:$L,MATCH('Index Volume'!$A686+1,'Control Panel'!$A:$A,1)),0)</f>
        <v>0</v>
      </c>
      <c r="M686" s="39">
        <f t="shared" si="252"/>
        <v>0</v>
      </c>
      <c r="N686" s="1" t="b">
        <f t="shared" si="253"/>
        <v>1</v>
      </c>
      <c r="O686" s="41">
        <f t="shared" si="254"/>
        <v>0</v>
      </c>
      <c r="Q686" s="7">
        <f t="shared" si="255"/>
        <v>0</v>
      </c>
      <c r="R686" s="7">
        <f t="shared" si="256"/>
        <v>0</v>
      </c>
      <c r="S686" s="7">
        <f t="shared" si="257"/>
        <v>0</v>
      </c>
      <c r="T686" s="7">
        <f t="shared" si="258"/>
        <v>0</v>
      </c>
      <c r="U686" s="7">
        <f t="shared" si="259"/>
        <v>0</v>
      </c>
      <c r="V686" s="7">
        <f t="shared" si="260"/>
        <v>0</v>
      </c>
      <c r="W686" s="7">
        <f t="shared" si="261"/>
        <v>0</v>
      </c>
      <c r="X686" s="7">
        <f t="shared" si="262"/>
        <v>0</v>
      </c>
      <c r="Y686" s="7">
        <f t="shared" si="263"/>
        <v>0</v>
      </c>
      <c r="Z686" s="7">
        <f t="shared" si="264"/>
        <v>0</v>
      </c>
      <c r="AA686" s="7">
        <f t="shared" si="265"/>
        <v>0</v>
      </c>
      <c r="AC686" s="7">
        <f t="shared" si="266"/>
        <v>0</v>
      </c>
      <c r="AD686" s="7">
        <f t="shared" si="267"/>
        <v>0</v>
      </c>
      <c r="AE686" s="7">
        <f t="shared" si="268"/>
        <v>0</v>
      </c>
      <c r="AF686" s="7">
        <f t="shared" si="269"/>
        <v>0</v>
      </c>
      <c r="AG686" s="7">
        <f t="shared" si="270"/>
        <v>0</v>
      </c>
      <c r="AH686" s="7">
        <f t="shared" si="271"/>
        <v>0</v>
      </c>
      <c r="AI686" s="7">
        <f t="shared" si="272"/>
        <v>0</v>
      </c>
      <c r="AJ686" s="7">
        <f t="shared" si="273"/>
        <v>0</v>
      </c>
      <c r="AK686" s="7">
        <f t="shared" si="274"/>
        <v>0</v>
      </c>
      <c r="AL686" s="7">
        <f t="shared" si="275"/>
        <v>0</v>
      </c>
      <c r="AM686" s="7">
        <f t="shared" si="276"/>
        <v>0</v>
      </c>
    </row>
    <row r="687" spans="1:39" hidden="1" x14ac:dyDescent="0.75">
      <c r="A687" s="4">
        <v>42325</v>
      </c>
      <c r="B687" s="37">
        <f>IFERROR(INDEX(BTC!$F:$F,MATCH($A687,BTC!$A:$A,0))*INDEX('Control Panel'!$B:$B,MATCH('Index Volume'!$A687+1,'Control Panel'!$A:$A,1)),0)</f>
        <v>0</v>
      </c>
      <c r="C687" s="37">
        <f>IFERROR(INDEX(XRP!$F:$F,MATCH($A687,XRP!$A:$A,0))*INDEX('Control Panel'!$C:$C,MATCH($A687+1,'Control Panel'!$A:$A,1)),0)</f>
        <v>0</v>
      </c>
      <c r="D687" s="37">
        <f>IFERROR(INDEX(LTC!$F:$F,MATCH($A687,LTC!$A:$A,0))*INDEX('Control Panel'!$D:$D,MATCH($A687+1,'Control Panel'!$A:$A,1)),0)</f>
        <v>0</v>
      </c>
      <c r="E687" s="37">
        <f>IFERROR(INDEX(ETC!$F:$F,MATCH($A687,ETC!$A:$A,0))*INDEX('Control Panel'!$E:$E,MATCH($A687+1,'Control Panel'!$A:$A,1)),0)</f>
        <v>0</v>
      </c>
      <c r="F687" s="37">
        <f>IFERROR(INDEX(ETH!$F:$F,MATCH($A687,ETH!$A:$A,0))*INDEX('Control Panel'!$F:$F,MATCH('Index Volume'!$A687+1,'Control Panel'!$A:$A,1)),0)</f>
        <v>0</v>
      </c>
      <c r="G687" s="37">
        <f>IFERROR(INDEX(BCH!$F:$F,MATCH($A687,BCH!$A:$A,0))*INDEX('Control Panel'!$G:$G,MATCH('Index Volume'!$A687+1,'Control Panel'!$A:$A,1)),0)</f>
        <v>0</v>
      </c>
      <c r="H687" s="37">
        <f>IFERROR(INDEX(XMR!$F:$F,MATCH($A687,XMR!$A:$A,0))*INDEX('Control Panel'!$H:$H,MATCH('Index Volume'!$A687+1,'Control Panel'!$A:$A,1)),0)</f>
        <v>0</v>
      </c>
      <c r="I687" s="37">
        <f>IFERROR(INDEX(ZEC!$F:$F,MATCH($A687,ZEC!$A:$A,0))*INDEX('Control Panel'!$I:$I,MATCH('Index Volume'!$A687+1,'Control Panel'!$A:$A,1)),0)</f>
        <v>0</v>
      </c>
      <c r="J687" s="37">
        <f>IFERROR(INDEX(EOS!$F:$F,MATCH($A687,EOS!$A:$A,0))*INDEX('Control Panel'!$J:$J,MATCH('Index Volume'!$A687+1,'Control Panel'!$A:$A,1)),0)</f>
        <v>0</v>
      </c>
      <c r="K687" s="37">
        <f>IFERROR(INDEX(DASH!$F:$F,MATCH($A687,DASH!$A:$A,0))*INDEX('Control Panel'!$K:$K,MATCH('Index Volume'!$A687+1,'Control Panel'!$A:$A,1)),0)</f>
        <v>0</v>
      </c>
      <c r="L687" s="37">
        <f>IFERROR(INDEX(XLM!$F:$F,MATCH($A687,XLM!$A:$A,0))*INDEX('Control Panel'!$L:$L,MATCH('Index Volume'!$A687+1,'Control Panel'!$A:$A,1)),0)</f>
        <v>0</v>
      </c>
      <c r="M687" s="39">
        <f t="shared" si="252"/>
        <v>0</v>
      </c>
      <c r="N687" s="1" t="b">
        <f t="shared" si="253"/>
        <v>1</v>
      </c>
      <c r="O687" s="41">
        <f t="shared" si="254"/>
        <v>0</v>
      </c>
      <c r="Q687" s="7">
        <f t="shared" si="255"/>
        <v>0</v>
      </c>
      <c r="R687" s="7">
        <f t="shared" si="256"/>
        <v>0</v>
      </c>
      <c r="S687" s="7">
        <f t="shared" si="257"/>
        <v>0</v>
      </c>
      <c r="T687" s="7">
        <f t="shared" si="258"/>
        <v>0</v>
      </c>
      <c r="U687" s="7">
        <f t="shared" si="259"/>
        <v>0</v>
      </c>
      <c r="V687" s="7">
        <f t="shared" si="260"/>
        <v>0</v>
      </c>
      <c r="W687" s="7">
        <f t="shared" si="261"/>
        <v>0</v>
      </c>
      <c r="X687" s="7">
        <f t="shared" si="262"/>
        <v>0</v>
      </c>
      <c r="Y687" s="7">
        <f t="shared" si="263"/>
        <v>0</v>
      </c>
      <c r="Z687" s="7">
        <f t="shared" si="264"/>
        <v>0</v>
      </c>
      <c r="AA687" s="7">
        <f t="shared" si="265"/>
        <v>0</v>
      </c>
      <c r="AC687" s="7">
        <f t="shared" si="266"/>
        <v>0</v>
      </c>
      <c r="AD687" s="7">
        <f t="shared" si="267"/>
        <v>0</v>
      </c>
      <c r="AE687" s="7">
        <f t="shared" si="268"/>
        <v>0</v>
      </c>
      <c r="AF687" s="7">
        <f t="shared" si="269"/>
        <v>0</v>
      </c>
      <c r="AG687" s="7">
        <f t="shared" si="270"/>
        <v>0</v>
      </c>
      <c r="AH687" s="7">
        <f t="shared" si="271"/>
        <v>0</v>
      </c>
      <c r="AI687" s="7">
        <f t="shared" si="272"/>
        <v>0</v>
      </c>
      <c r="AJ687" s="7">
        <f t="shared" si="273"/>
        <v>0</v>
      </c>
      <c r="AK687" s="7">
        <f t="shared" si="274"/>
        <v>0</v>
      </c>
      <c r="AL687" s="7">
        <f t="shared" si="275"/>
        <v>0</v>
      </c>
      <c r="AM687" s="7">
        <f t="shared" si="276"/>
        <v>0</v>
      </c>
    </row>
    <row r="688" spans="1:39" hidden="1" x14ac:dyDescent="0.75">
      <c r="A688" s="3">
        <v>42326</v>
      </c>
      <c r="B688" s="37">
        <f>IFERROR(INDEX(BTC!$F:$F,MATCH($A688,BTC!$A:$A,0))*INDEX('Control Panel'!$B:$B,MATCH('Index Volume'!$A688+1,'Control Panel'!$A:$A,1)),0)</f>
        <v>0</v>
      </c>
      <c r="C688" s="37">
        <f>IFERROR(INDEX(XRP!$F:$F,MATCH($A688,XRP!$A:$A,0))*INDEX('Control Panel'!$C:$C,MATCH($A688+1,'Control Panel'!$A:$A,1)),0)</f>
        <v>0</v>
      </c>
      <c r="D688" s="37">
        <f>IFERROR(INDEX(LTC!$F:$F,MATCH($A688,LTC!$A:$A,0))*INDEX('Control Panel'!$D:$D,MATCH($A688+1,'Control Panel'!$A:$A,1)),0)</f>
        <v>0</v>
      </c>
      <c r="E688" s="37">
        <f>IFERROR(INDEX(ETC!$F:$F,MATCH($A688,ETC!$A:$A,0))*INDEX('Control Panel'!$E:$E,MATCH($A688+1,'Control Panel'!$A:$A,1)),0)</f>
        <v>0</v>
      </c>
      <c r="F688" s="37">
        <f>IFERROR(INDEX(ETH!$F:$F,MATCH($A688,ETH!$A:$A,0))*INDEX('Control Panel'!$F:$F,MATCH('Index Volume'!$A688+1,'Control Panel'!$A:$A,1)),0)</f>
        <v>0</v>
      </c>
      <c r="G688" s="37">
        <f>IFERROR(INDEX(BCH!$F:$F,MATCH($A688,BCH!$A:$A,0))*INDEX('Control Panel'!$G:$G,MATCH('Index Volume'!$A688+1,'Control Panel'!$A:$A,1)),0)</f>
        <v>0</v>
      </c>
      <c r="H688" s="37">
        <f>IFERROR(INDEX(XMR!$F:$F,MATCH($A688,XMR!$A:$A,0))*INDEX('Control Panel'!$H:$H,MATCH('Index Volume'!$A688+1,'Control Panel'!$A:$A,1)),0)</f>
        <v>0</v>
      </c>
      <c r="I688" s="37">
        <f>IFERROR(INDEX(ZEC!$F:$F,MATCH($A688,ZEC!$A:$A,0))*INDEX('Control Panel'!$I:$I,MATCH('Index Volume'!$A688+1,'Control Panel'!$A:$A,1)),0)</f>
        <v>0</v>
      </c>
      <c r="J688" s="37">
        <f>IFERROR(INDEX(EOS!$F:$F,MATCH($A688,EOS!$A:$A,0))*INDEX('Control Panel'!$J:$J,MATCH('Index Volume'!$A688+1,'Control Panel'!$A:$A,1)),0)</f>
        <v>0</v>
      </c>
      <c r="K688" s="37">
        <f>IFERROR(INDEX(DASH!$F:$F,MATCH($A688,DASH!$A:$A,0))*INDEX('Control Panel'!$K:$K,MATCH('Index Volume'!$A688+1,'Control Panel'!$A:$A,1)),0)</f>
        <v>0</v>
      </c>
      <c r="L688" s="37">
        <f>IFERROR(INDEX(XLM!$F:$F,MATCH($A688,XLM!$A:$A,0))*INDEX('Control Panel'!$L:$L,MATCH('Index Volume'!$A688+1,'Control Panel'!$A:$A,1)),0)</f>
        <v>0</v>
      </c>
      <c r="M688" s="39">
        <f t="shared" si="252"/>
        <v>0</v>
      </c>
      <c r="N688" s="1" t="b">
        <f t="shared" si="253"/>
        <v>1</v>
      </c>
      <c r="O688" s="41">
        <f t="shared" si="254"/>
        <v>0</v>
      </c>
      <c r="Q688" s="7">
        <f t="shared" si="255"/>
        <v>0</v>
      </c>
      <c r="R688" s="7">
        <f t="shared" si="256"/>
        <v>0</v>
      </c>
      <c r="S688" s="7">
        <f t="shared" si="257"/>
        <v>0</v>
      </c>
      <c r="T688" s="7">
        <f t="shared" si="258"/>
        <v>0</v>
      </c>
      <c r="U688" s="7">
        <f t="shared" si="259"/>
        <v>0</v>
      </c>
      <c r="V688" s="7">
        <f t="shared" si="260"/>
        <v>0</v>
      </c>
      <c r="W688" s="7">
        <f t="shared" si="261"/>
        <v>0</v>
      </c>
      <c r="X688" s="7">
        <f t="shared" si="262"/>
        <v>0</v>
      </c>
      <c r="Y688" s="7">
        <f t="shared" si="263"/>
        <v>0</v>
      </c>
      <c r="Z688" s="7">
        <f t="shared" si="264"/>
        <v>0</v>
      </c>
      <c r="AA688" s="7">
        <f t="shared" si="265"/>
        <v>0</v>
      </c>
      <c r="AC688" s="7">
        <f t="shared" si="266"/>
        <v>0</v>
      </c>
      <c r="AD688" s="7">
        <f t="shared" si="267"/>
        <v>0</v>
      </c>
      <c r="AE688" s="7">
        <f t="shared" si="268"/>
        <v>0</v>
      </c>
      <c r="AF688" s="7">
        <f t="shared" si="269"/>
        <v>0</v>
      </c>
      <c r="AG688" s="7">
        <f t="shared" si="270"/>
        <v>0</v>
      </c>
      <c r="AH688" s="7">
        <f t="shared" si="271"/>
        <v>0</v>
      </c>
      <c r="AI688" s="7">
        <f t="shared" si="272"/>
        <v>0</v>
      </c>
      <c r="AJ688" s="7">
        <f t="shared" si="273"/>
        <v>0</v>
      </c>
      <c r="AK688" s="7">
        <f t="shared" si="274"/>
        <v>0</v>
      </c>
      <c r="AL688" s="7">
        <f t="shared" si="275"/>
        <v>0</v>
      </c>
      <c r="AM688" s="7">
        <f t="shared" si="276"/>
        <v>0</v>
      </c>
    </row>
    <row r="689" spans="1:39" hidden="1" x14ac:dyDescent="0.75">
      <c r="A689" s="4">
        <v>42327</v>
      </c>
      <c r="B689" s="37">
        <f>IFERROR(INDEX(BTC!$F:$F,MATCH($A689,BTC!$A:$A,0))*INDEX('Control Panel'!$B:$B,MATCH('Index Volume'!$A689+1,'Control Panel'!$A:$A,1)),0)</f>
        <v>0</v>
      </c>
      <c r="C689" s="37">
        <f>IFERROR(INDEX(XRP!$F:$F,MATCH($A689,XRP!$A:$A,0))*INDEX('Control Panel'!$C:$C,MATCH($A689+1,'Control Panel'!$A:$A,1)),0)</f>
        <v>0</v>
      </c>
      <c r="D689" s="37">
        <f>IFERROR(INDEX(LTC!$F:$F,MATCH($A689,LTC!$A:$A,0))*INDEX('Control Panel'!$D:$D,MATCH($A689+1,'Control Panel'!$A:$A,1)),0)</f>
        <v>0</v>
      </c>
      <c r="E689" s="37">
        <f>IFERROR(INDEX(ETC!$F:$F,MATCH($A689,ETC!$A:$A,0))*INDEX('Control Panel'!$E:$E,MATCH($A689+1,'Control Panel'!$A:$A,1)),0)</f>
        <v>0</v>
      </c>
      <c r="F689" s="37">
        <f>IFERROR(INDEX(ETH!$F:$F,MATCH($A689,ETH!$A:$A,0))*INDEX('Control Panel'!$F:$F,MATCH('Index Volume'!$A689+1,'Control Panel'!$A:$A,1)),0)</f>
        <v>0</v>
      </c>
      <c r="G689" s="37">
        <f>IFERROR(INDEX(BCH!$F:$F,MATCH($A689,BCH!$A:$A,0))*INDEX('Control Panel'!$G:$G,MATCH('Index Volume'!$A689+1,'Control Panel'!$A:$A,1)),0)</f>
        <v>0</v>
      </c>
      <c r="H689" s="37">
        <f>IFERROR(INDEX(XMR!$F:$F,MATCH($A689,XMR!$A:$A,0))*INDEX('Control Panel'!$H:$H,MATCH('Index Volume'!$A689+1,'Control Panel'!$A:$A,1)),0)</f>
        <v>0</v>
      </c>
      <c r="I689" s="37">
        <f>IFERROR(INDEX(ZEC!$F:$F,MATCH($A689,ZEC!$A:$A,0))*INDEX('Control Panel'!$I:$I,MATCH('Index Volume'!$A689+1,'Control Panel'!$A:$A,1)),0)</f>
        <v>0</v>
      </c>
      <c r="J689" s="37">
        <f>IFERROR(INDEX(EOS!$F:$F,MATCH($A689,EOS!$A:$A,0))*INDEX('Control Panel'!$J:$J,MATCH('Index Volume'!$A689+1,'Control Panel'!$A:$A,1)),0)</f>
        <v>0</v>
      </c>
      <c r="K689" s="37">
        <f>IFERROR(INDEX(DASH!$F:$F,MATCH($A689,DASH!$A:$A,0))*INDEX('Control Panel'!$K:$K,MATCH('Index Volume'!$A689+1,'Control Panel'!$A:$A,1)),0)</f>
        <v>0</v>
      </c>
      <c r="L689" s="37">
        <f>IFERROR(INDEX(XLM!$F:$F,MATCH($A689,XLM!$A:$A,0))*INDEX('Control Panel'!$L:$L,MATCH('Index Volume'!$A689+1,'Control Panel'!$A:$A,1)),0)</f>
        <v>0</v>
      </c>
      <c r="M689" s="39">
        <f t="shared" si="252"/>
        <v>0</v>
      </c>
      <c r="N689" s="1" t="b">
        <f t="shared" si="253"/>
        <v>1</v>
      </c>
      <c r="O689" s="41">
        <f t="shared" si="254"/>
        <v>0</v>
      </c>
      <c r="Q689" s="7">
        <f t="shared" si="255"/>
        <v>0</v>
      </c>
      <c r="R689" s="7">
        <f t="shared" si="256"/>
        <v>0</v>
      </c>
      <c r="S689" s="7">
        <f t="shared" si="257"/>
        <v>0</v>
      </c>
      <c r="T689" s="7">
        <f t="shared" si="258"/>
        <v>0</v>
      </c>
      <c r="U689" s="7">
        <f t="shared" si="259"/>
        <v>0</v>
      </c>
      <c r="V689" s="7">
        <f t="shared" si="260"/>
        <v>0</v>
      </c>
      <c r="W689" s="7">
        <f t="shared" si="261"/>
        <v>0</v>
      </c>
      <c r="X689" s="7">
        <f t="shared" si="262"/>
        <v>0</v>
      </c>
      <c r="Y689" s="7">
        <f t="shared" si="263"/>
        <v>0</v>
      </c>
      <c r="Z689" s="7">
        <f t="shared" si="264"/>
        <v>0</v>
      </c>
      <c r="AA689" s="7">
        <f t="shared" si="265"/>
        <v>0</v>
      </c>
      <c r="AC689" s="7">
        <f t="shared" si="266"/>
        <v>0</v>
      </c>
      <c r="AD689" s="7">
        <f t="shared" si="267"/>
        <v>0</v>
      </c>
      <c r="AE689" s="7">
        <f t="shared" si="268"/>
        <v>0</v>
      </c>
      <c r="AF689" s="7">
        <f t="shared" si="269"/>
        <v>0</v>
      </c>
      <c r="AG689" s="7">
        <f t="shared" si="270"/>
        <v>0</v>
      </c>
      <c r="AH689" s="7">
        <f t="shared" si="271"/>
        <v>0</v>
      </c>
      <c r="AI689" s="7">
        <f t="shared" si="272"/>
        <v>0</v>
      </c>
      <c r="AJ689" s="7">
        <f t="shared" si="273"/>
        <v>0</v>
      </c>
      <c r="AK689" s="7">
        <f t="shared" si="274"/>
        <v>0</v>
      </c>
      <c r="AL689" s="7">
        <f t="shared" si="275"/>
        <v>0</v>
      </c>
      <c r="AM689" s="7">
        <f t="shared" si="276"/>
        <v>0</v>
      </c>
    </row>
    <row r="690" spans="1:39" hidden="1" x14ac:dyDescent="0.75">
      <c r="A690" s="3">
        <v>42328</v>
      </c>
      <c r="B690" s="37">
        <f>IFERROR(INDEX(BTC!$F:$F,MATCH($A690,BTC!$A:$A,0))*INDEX('Control Panel'!$B:$B,MATCH('Index Volume'!$A690+1,'Control Panel'!$A:$A,1)),0)</f>
        <v>0</v>
      </c>
      <c r="C690" s="37">
        <f>IFERROR(INDEX(XRP!$F:$F,MATCH($A690,XRP!$A:$A,0))*INDEX('Control Panel'!$C:$C,MATCH($A690+1,'Control Panel'!$A:$A,1)),0)</f>
        <v>0</v>
      </c>
      <c r="D690" s="37">
        <f>IFERROR(INDEX(LTC!$F:$F,MATCH($A690,LTC!$A:$A,0))*INDEX('Control Panel'!$D:$D,MATCH($A690+1,'Control Panel'!$A:$A,1)),0)</f>
        <v>0</v>
      </c>
      <c r="E690" s="37">
        <f>IFERROR(INDEX(ETC!$F:$F,MATCH($A690,ETC!$A:$A,0))*INDEX('Control Panel'!$E:$E,MATCH($A690+1,'Control Panel'!$A:$A,1)),0)</f>
        <v>0</v>
      </c>
      <c r="F690" s="37">
        <f>IFERROR(INDEX(ETH!$F:$F,MATCH($A690,ETH!$A:$A,0))*INDEX('Control Panel'!$F:$F,MATCH('Index Volume'!$A690+1,'Control Panel'!$A:$A,1)),0)</f>
        <v>0</v>
      </c>
      <c r="G690" s="37">
        <f>IFERROR(INDEX(BCH!$F:$F,MATCH($A690,BCH!$A:$A,0))*INDEX('Control Panel'!$G:$G,MATCH('Index Volume'!$A690+1,'Control Panel'!$A:$A,1)),0)</f>
        <v>0</v>
      </c>
      <c r="H690" s="37">
        <f>IFERROR(INDEX(XMR!$F:$F,MATCH($A690,XMR!$A:$A,0))*INDEX('Control Panel'!$H:$H,MATCH('Index Volume'!$A690+1,'Control Panel'!$A:$A,1)),0)</f>
        <v>0</v>
      </c>
      <c r="I690" s="37">
        <f>IFERROR(INDEX(ZEC!$F:$F,MATCH($A690,ZEC!$A:$A,0))*INDEX('Control Panel'!$I:$I,MATCH('Index Volume'!$A690+1,'Control Panel'!$A:$A,1)),0)</f>
        <v>0</v>
      </c>
      <c r="J690" s="37">
        <f>IFERROR(INDEX(EOS!$F:$F,MATCH($A690,EOS!$A:$A,0))*INDEX('Control Panel'!$J:$J,MATCH('Index Volume'!$A690+1,'Control Panel'!$A:$A,1)),0)</f>
        <v>0</v>
      </c>
      <c r="K690" s="37">
        <f>IFERROR(INDEX(DASH!$F:$F,MATCH($A690,DASH!$A:$A,0))*INDEX('Control Panel'!$K:$K,MATCH('Index Volume'!$A690+1,'Control Panel'!$A:$A,1)),0)</f>
        <v>0</v>
      </c>
      <c r="L690" s="37">
        <f>IFERROR(INDEX(XLM!$F:$F,MATCH($A690,XLM!$A:$A,0))*INDEX('Control Panel'!$L:$L,MATCH('Index Volume'!$A690+1,'Control Panel'!$A:$A,1)),0)</f>
        <v>0</v>
      </c>
      <c r="M690" s="39">
        <f t="shared" si="252"/>
        <v>0</v>
      </c>
      <c r="N690" s="1" t="b">
        <f t="shared" si="253"/>
        <v>1</v>
      </c>
      <c r="O690" s="41">
        <f t="shared" si="254"/>
        <v>0</v>
      </c>
      <c r="Q690" s="7">
        <f t="shared" si="255"/>
        <v>0</v>
      </c>
      <c r="R690" s="7">
        <f t="shared" si="256"/>
        <v>0</v>
      </c>
      <c r="S690" s="7">
        <f t="shared" si="257"/>
        <v>0</v>
      </c>
      <c r="T690" s="7">
        <f t="shared" si="258"/>
        <v>0</v>
      </c>
      <c r="U690" s="7">
        <f t="shared" si="259"/>
        <v>0</v>
      </c>
      <c r="V690" s="7">
        <f t="shared" si="260"/>
        <v>0</v>
      </c>
      <c r="W690" s="7">
        <f t="shared" si="261"/>
        <v>0</v>
      </c>
      <c r="X690" s="7">
        <f t="shared" si="262"/>
        <v>0</v>
      </c>
      <c r="Y690" s="7">
        <f t="shared" si="263"/>
        <v>0</v>
      </c>
      <c r="Z690" s="7">
        <f t="shared" si="264"/>
        <v>0</v>
      </c>
      <c r="AA690" s="7">
        <f t="shared" si="265"/>
        <v>0</v>
      </c>
      <c r="AC690" s="7">
        <f t="shared" si="266"/>
        <v>0</v>
      </c>
      <c r="AD690" s="7">
        <f t="shared" si="267"/>
        <v>0</v>
      </c>
      <c r="AE690" s="7">
        <f t="shared" si="268"/>
        <v>0</v>
      </c>
      <c r="AF690" s="7">
        <f t="shared" si="269"/>
        <v>0</v>
      </c>
      <c r="AG690" s="7">
        <f t="shared" si="270"/>
        <v>0</v>
      </c>
      <c r="AH690" s="7">
        <f t="shared" si="271"/>
        <v>0</v>
      </c>
      <c r="AI690" s="7">
        <f t="shared" si="272"/>
        <v>0</v>
      </c>
      <c r="AJ690" s="7">
        <f t="shared" si="273"/>
        <v>0</v>
      </c>
      <c r="AK690" s="7">
        <f t="shared" si="274"/>
        <v>0</v>
      </c>
      <c r="AL690" s="7">
        <f t="shared" si="275"/>
        <v>0</v>
      </c>
      <c r="AM690" s="7">
        <f t="shared" si="276"/>
        <v>0</v>
      </c>
    </row>
    <row r="691" spans="1:39" hidden="1" x14ac:dyDescent="0.75">
      <c r="A691" s="4">
        <v>42329</v>
      </c>
      <c r="B691" s="37">
        <f>IFERROR(INDEX(BTC!$F:$F,MATCH($A691,BTC!$A:$A,0))*INDEX('Control Panel'!$B:$B,MATCH('Index Volume'!$A691+1,'Control Panel'!$A:$A,1)),0)</f>
        <v>0</v>
      </c>
      <c r="C691" s="37">
        <f>IFERROR(INDEX(XRP!$F:$F,MATCH($A691,XRP!$A:$A,0))*INDEX('Control Panel'!$C:$C,MATCH($A691+1,'Control Panel'!$A:$A,1)),0)</f>
        <v>0</v>
      </c>
      <c r="D691" s="37">
        <f>IFERROR(INDEX(LTC!$F:$F,MATCH($A691,LTC!$A:$A,0))*INDEX('Control Panel'!$D:$D,MATCH($A691+1,'Control Panel'!$A:$A,1)),0)</f>
        <v>0</v>
      </c>
      <c r="E691" s="37">
        <f>IFERROR(INDEX(ETC!$F:$F,MATCH($A691,ETC!$A:$A,0))*INDEX('Control Panel'!$E:$E,MATCH($A691+1,'Control Panel'!$A:$A,1)),0)</f>
        <v>0</v>
      </c>
      <c r="F691" s="37">
        <f>IFERROR(INDEX(ETH!$F:$F,MATCH($A691,ETH!$A:$A,0))*INDEX('Control Panel'!$F:$F,MATCH('Index Volume'!$A691+1,'Control Panel'!$A:$A,1)),0)</f>
        <v>0</v>
      </c>
      <c r="G691" s="37">
        <f>IFERROR(INDEX(BCH!$F:$F,MATCH($A691,BCH!$A:$A,0))*INDEX('Control Panel'!$G:$G,MATCH('Index Volume'!$A691+1,'Control Panel'!$A:$A,1)),0)</f>
        <v>0</v>
      </c>
      <c r="H691" s="37">
        <f>IFERROR(INDEX(XMR!$F:$F,MATCH($A691,XMR!$A:$A,0))*INDEX('Control Panel'!$H:$H,MATCH('Index Volume'!$A691+1,'Control Panel'!$A:$A,1)),0)</f>
        <v>0</v>
      </c>
      <c r="I691" s="37">
        <f>IFERROR(INDEX(ZEC!$F:$F,MATCH($A691,ZEC!$A:$A,0))*INDEX('Control Panel'!$I:$I,MATCH('Index Volume'!$A691+1,'Control Panel'!$A:$A,1)),0)</f>
        <v>0</v>
      </c>
      <c r="J691" s="37">
        <f>IFERROR(INDEX(EOS!$F:$F,MATCH($A691,EOS!$A:$A,0))*INDEX('Control Panel'!$J:$J,MATCH('Index Volume'!$A691+1,'Control Panel'!$A:$A,1)),0)</f>
        <v>0</v>
      </c>
      <c r="K691" s="37">
        <f>IFERROR(INDEX(DASH!$F:$F,MATCH($A691,DASH!$A:$A,0))*INDEX('Control Panel'!$K:$K,MATCH('Index Volume'!$A691+1,'Control Panel'!$A:$A,1)),0)</f>
        <v>0</v>
      </c>
      <c r="L691" s="37">
        <f>IFERROR(INDEX(XLM!$F:$F,MATCH($A691,XLM!$A:$A,0))*INDEX('Control Panel'!$L:$L,MATCH('Index Volume'!$A691+1,'Control Panel'!$A:$A,1)),0)</f>
        <v>0</v>
      </c>
      <c r="M691" s="39">
        <f t="shared" si="252"/>
        <v>0</v>
      </c>
      <c r="N691" s="1" t="b">
        <f t="shared" si="253"/>
        <v>1</v>
      </c>
      <c r="O691" s="41">
        <f t="shared" si="254"/>
        <v>0</v>
      </c>
      <c r="Q691" s="7">
        <f t="shared" si="255"/>
        <v>0</v>
      </c>
      <c r="R691" s="7">
        <f t="shared" si="256"/>
        <v>0</v>
      </c>
      <c r="S691" s="7">
        <f t="shared" si="257"/>
        <v>0</v>
      </c>
      <c r="T691" s="7">
        <f t="shared" si="258"/>
        <v>0</v>
      </c>
      <c r="U691" s="7">
        <f t="shared" si="259"/>
        <v>0</v>
      </c>
      <c r="V691" s="7">
        <f t="shared" si="260"/>
        <v>0</v>
      </c>
      <c r="W691" s="7">
        <f t="shared" si="261"/>
        <v>0</v>
      </c>
      <c r="X691" s="7">
        <f t="shared" si="262"/>
        <v>0</v>
      </c>
      <c r="Y691" s="7">
        <f t="shared" si="263"/>
        <v>0</v>
      </c>
      <c r="Z691" s="7">
        <f t="shared" si="264"/>
        <v>0</v>
      </c>
      <c r="AA691" s="7">
        <f t="shared" si="265"/>
        <v>0</v>
      </c>
      <c r="AC691" s="7">
        <f t="shared" si="266"/>
        <v>0</v>
      </c>
      <c r="AD691" s="7">
        <f t="shared" si="267"/>
        <v>0</v>
      </c>
      <c r="AE691" s="7">
        <f t="shared" si="268"/>
        <v>0</v>
      </c>
      <c r="AF691" s="7">
        <f t="shared" si="269"/>
        <v>0</v>
      </c>
      <c r="AG691" s="7">
        <f t="shared" si="270"/>
        <v>0</v>
      </c>
      <c r="AH691" s="7">
        <f t="shared" si="271"/>
        <v>0</v>
      </c>
      <c r="AI691" s="7">
        <f t="shared" si="272"/>
        <v>0</v>
      </c>
      <c r="AJ691" s="7">
        <f t="shared" si="273"/>
        <v>0</v>
      </c>
      <c r="AK691" s="7">
        <f t="shared" si="274"/>
        <v>0</v>
      </c>
      <c r="AL691" s="7">
        <f t="shared" si="275"/>
        <v>0</v>
      </c>
      <c r="AM691" s="7">
        <f t="shared" si="276"/>
        <v>0</v>
      </c>
    </row>
    <row r="692" spans="1:39" hidden="1" x14ac:dyDescent="0.75">
      <c r="A692" s="3">
        <v>42330</v>
      </c>
      <c r="B692" s="37">
        <f>IFERROR(INDEX(BTC!$F:$F,MATCH($A692,BTC!$A:$A,0))*INDEX('Control Panel'!$B:$B,MATCH('Index Volume'!$A692+1,'Control Panel'!$A:$A,1)),0)</f>
        <v>0</v>
      </c>
      <c r="C692" s="37">
        <f>IFERROR(INDEX(XRP!$F:$F,MATCH($A692,XRP!$A:$A,0))*INDEX('Control Panel'!$C:$C,MATCH($A692+1,'Control Panel'!$A:$A,1)),0)</f>
        <v>0</v>
      </c>
      <c r="D692" s="37">
        <f>IFERROR(INDEX(LTC!$F:$F,MATCH($A692,LTC!$A:$A,0))*INDEX('Control Panel'!$D:$D,MATCH($A692+1,'Control Panel'!$A:$A,1)),0)</f>
        <v>0</v>
      </c>
      <c r="E692" s="37">
        <f>IFERROR(INDEX(ETC!$F:$F,MATCH($A692,ETC!$A:$A,0))*INDEX('Control Panel'!$E:$E,MATCH($A692+1,'Control Panel'!$A:$A,1)),0)</f>
        <v>0</v>
      </c>
      <c r="F692" s="37">
        <f>IFERROR(INDEX(ETH!$F:$F,MATCH($A692,ETH!$A:$A,0))*INDEX('Control Panel'!$F:$F,MATCH('Index Volume'!$A692+1,'Control Panel'!$A:$A,1)),0)</f>
        <v>0</v>
      </c>
      <c r="G692" s="37">
        <f>IFERROR(INDEX(BCH!$F:$F,MATCH($A692,BCH!$A:$A,0))*INDEX('Control Panel'!$G:$G,MATCH('Index Volume'!$A692+1,'Control Panel'!$A:$A,1)),0)</f>
        <v>0</v>
      </c>
      <c r="H692" s="37">
        <f>IFERROR(INDEX(XMR!$F:$F,MATCH($A692,XMR!$A:$A,0))*INDEX('Control Panel'!$H:$H,MATCH('Index Volume'!$A692+1,'Control Panel'!$A:$A,1)),0)</f>
        <v>0</v>
      </c>
      <c r="I692" s="37">
        <f>IFERROR(INDEX(ZEC!$F:$F,MATCH($A692,ZEC!$A:$A,0))*INDEX('Control Panel'!$I:$I,MATCH('Index Volume'!$A692+1,'Control Panel'!$A:$A,1)),0)</f>
        <v>0</v>
      </c>
      <c r="J692" s="37">
        <f>IFERROR(INDEX(EOS!$F:$F,MATCH($A692,EOS!$A:$A,0))*INDEX('Control Panel'!$J:$J,MATCH('Index Volume'!$A692+1,'Control Panel'!$A:$A,1)),0)</f>
        <v>0</v>
      </c>
      <c r="K692" s="37">
        <f>IFERROR(INDEX(DASH!$F:$F,MATCH($A692,DASH!$A:$A,0))*INDEX('Control Panel'!$K:$K,MATCH('Index Volume'!$A692+1,'Control Panel'!$A:$A,1)),0)</f>
        <v>0</v>
      </c>
      <c r="L692" s="37">
        <f>IFERROR(INDEX(XLM!$F:$F,MATCH($A692,XLM!$A:$A,0))*INDEX('Control Panel'!$L:$L,MATCH('Index Volume'!$A692+1,'Control Panel'!$A:$A,1)),0)</f>
        <v>0</v>
      </c>
      <c r="M692" s="39">
        <f t="shared" si="252"/>
        <v>0</v>
      </c>
      <c r="N692" s="1" t="b">
        <f t="shared" si="253"/>
        <v>1</v>
      </c>
      <c r="O692" s="41">
        <f t="shared" si="254"/>
        <v>0</v>
      </c>
      <c r="Q692" s="7">
        <f t="shared" si="255"/>
        <v>0</v>
      </c>
      <c r="R692" s="7">
        <f t="shared" si="256"/>
        <v>0</v>
      </c>
      <c r="S692" s="7">
        <f t="shared" si="257"/>
        <v>0</v>
      </c>
      <c r="T692" s="7">
        <f t="shared" si="258"/>
        <v>0</v>
      </c>
      <c r="U692" s="7">
        <f t="shared" si="259"/>
        <v>0</v>
      </c>
      <c r="V692" s="7">
        <f t="shared" si="260"/>
        <v>0</v>
      </c>
      <c r="W692" s="7">
        <f t="shared" si="261"/>
        <v>0</v>
      </c>
      <c r="X692" s="7">
        <f t="shared" si="262"/>
        <v>0</v>
      </c>
      <c r="Y692" s="7">
        <f t="shared" si="263"/>
        <v>0</v>
      </c>
      <c r="Z692" s="7">
        <f t="shared" si="264"/>
        <v>0</v>
      </c>
      <c r="AA692" s="7">
        <f t="shared" si="265"/>
        <v>0</v>
      </c>
      <c r="AC692" s="7">
        <f t="shared" si="266"/>
        <v>0</v>
      </c>
      <c r="AD692" s="7">
        <f t="shared" si="267"/>
        <v>0</v>
      </c>
      <c r="AE692" s="7">
        <f t="shared" si="268"/>
        <v>0</v>
      </c>
      <c r="AF692" s="7">
        <f t="shared" si="269"/>
        <v>0</v>
      </c>
      <c r="AG692" s="7">
        <f t="shared" si="270"/>
        <v>0</v>
      </c>
      <c r="AH692" s="7">
        <f t="shared" si="271"/>
        <v>0</v>
      </c>
      <c r="AI692" s="7">
        <f t="shared" si="272"/>
        <v>0</v>
      </c>
      <c r="AJ692" s="7">
        <f t="shared" si="273"/>
        <v>0</v>
      </c>
      <c r="AK692" s="7">
        <f t="shared" si="274"/>
        <v>0</v>
      </c>
      <c r="AL692" s="7">
        <f t="shared" si="275"/>
        <v>0</v>
      </c>
      <c r="AM692" s="7">
        <f t="shared" si="276"/>
        <v>0</v>
      </c>
    </row>
    <row r="693" spans="1:39" hidden="1" x14ac:dyDescent="0.75">
      <c r="A693" s="4">
        <v>42331</v>
      </c>
      <c r="B693" s="37">
        <f>IFERROR(INDEX(BTC!$F:$F,MATCH($A693,BTC!$A:$A,0))*INDEX('Control Panel'!$B:$B,MATCH('Index Volume'!$A693+1,'Control Panel'!$A:$A,1)),0)</f>
        <v>0</v>
      </c>
      <c r="C693" s="37">
        <f>IFERROR(INDEX(XRP!$F:$F,MATCH($A693,XRP!$A:$A,0))*INDEX('Control Panel'!$C:$C,MATCH($A693+1,'Control Panel'!$A:$A,1)),0)</f>
        <v>0</v>
      </c>
      <c r="D693" s="37">
        <f>IFERROR(INDEX(LTC!$F:$F,MATCH($A693,LTC!$A:$A,0))*INDEX('Control Panel'!$D:$D,MATCH($A693+1,'Control Panel'!$A:$A,1)),0)</f>
        <v>0</v>
      </c>
      <c r="E693" s="37">
        <f>IFERROR(INDEX(ETC!$F:$F,MATCH($A693,ETC!$A:$A,0))*INDEX('Control Panel'!$E:$E,MATCH($A693+1,'Control Panel'!$A:$A,1)),0)</f>
        <v>0</v>
      </c>
      <c r="F693" s="37">
        <f>IFERROR(INDEX(ETH!$F:$F,MATCH($A693,ETH!$A:$A,0))*INDEX('Control Panel'!$F:$F,MATCH('Index Volume'!$A693+1,'Control Panel'!$A:$A,1)),0)</f>
        <v>0</v>
      </c>
      <c r="G693" s="37">
        <f>IFERROR(INDEX(BCH!$F:$F,MATCH($A693,BCH!$A:$A,0))*INDEX('Control Panel'!$G:$G,MATCH('Index Volume'!$A693+1,'Control Panel'!$A:$A,1)),0)</f>
        <v>0</v>
      </c>
      <c r="H693" s="37">
        <f>IFERROR(INDEX(XMR!$F:$F,MATCH($A693,XMR!$A:$A,0))*INDEX('Control Panel'!$H:$H,MATCH('Index Volume'!$A693+1,'Control Panel'!$A:$A,1)),0)</f>
        <v>0</v>
      </c>
      <c r="I693" s="37">
        <f>IFERROR(INDEX(ZEC!$F:$F,MATCH($A693,ZEC!$A:$A,0))*INDEX('Control Panel'!$I:$I,MATCH('Index Volume'!$A693+1,'Control Panel'!$A:$A,1)),0)</f>
        <v>0</v>
      </c>
      <c r="J693" s="37">
        <f>IFERROR(INDEX(EOS!$F:$F,MATCH($A693,EOS!$A:$A,0))*INDEX('Control Panel'!$J:$J,MATCH('Index Volume'!$A693+1,'Control Panel'!$A:$A,1)),0)</f>
        <v>0</v>
      </c>
      <c r="K693" s="37">
        <f>IFERROR(INDEX(DASH!$F:$F,MATCH($A693,DASH!$A:$A,0))*INDEX('Control Panel'!$K:$K,MATCH('Index Volume'!$A693+1,'Control Panel'!$A:$A,1)),0)</f>
        <v>0</v>
      </c>
      <c r="L693" s="37">
        <f>IFERROR(INDEX(XLM!$F:$F,MATCH($A693,XLM!$A:$A,0))*INDEX('Control Panel'!$L:$L,MATCH('Index Volume'!$A693+1,'Control Panel'!$A:$A,1)),0)</f>
        <v>0</v>
      </c>
      <c r="M693" s="39">
        <f t="shared" si="252"/>
        <v>0</v>
      </c>
      <c r="N693" s="1" t="b">
        <f t="shared" si="253"/>
        <v>1</v>
      </c>
      <c r="O693" s="41">
        <f t="shared" si="254"/>
        <v>0</v>
      </c>
      <c r="Q693" s="7">
        <f t="shared" si="255"/>
        <v>0</v>
      </c>
      <c r="R693" s="7">
        <f t="shared" si="256"/>
        <v>0</v>
      </c>
      <c r="S693" s="7">
        <f t="shared" si="257"/>
        <v>0</v>
      </c>
      <c r="T693" s="7">
        <f t="shared" si="258"/>
        <v>0</v>
      </c>
      <c r="U693" s="7">
        <f t="shared" si="259"/>
        <v>0</v>
      </c>
      <c r="V693" s="7">
        <f t="shared" si="260"/>
        <v>0</v>
      </c>
      <c r="W693" s="7">
        <f t="shared" si="261"/>
        <v>0</v>
      </c>
      <c r="X693" s="7">
        <f t="shared" si="262"/>
        <v>0</v>
      </c>
      <c r="Y693" s="7">
        <f t="shared" si="263"/>
        <v>0</v>
      </c>
      <c r="Z693" s="7">
        <f t="shared" si="264"/>
        <v>0</v>
      </c>
      <c r="AA693" s="7">
        <f t="shared" si="265"/>
        <v>0</v>
      </c>
      <c r="AC693" s="7">
        <f t="shared" si="266"/>
        <v>0</v>
      </c>
      <c r="AD693" s="7">
        <f t="shared" si="267"/>
        <v>0</v>
      </c>
      <c r="AE693" s="7">
        <f t="shared" si="268"/>
        <v>0</v>
      </c>
      <c r="AF693" s="7">
        <f t="shared" si="269"/>
        <v>0</v>
      </c>
      <c r="AG693" s="7">
        <f t="shared" si="270"/>
        <v>0</v>
      </c>
      <c r="AH693" s="7">
        <f t="shared" si="271"/>
        <v>0</v>
      </c>
      <c r="AI693" s="7">
        <f t="shared" si="272"/>
        <v>0</v>
      </c>
      <c r="AJ693" s="7">
        <f t="shared" si="273"/>
        <v>0</v>
      </c>
      <c r="AK693" s="7">
        <f t="shared" si="274"/>
        <v>0</v>
      </c>
      <c r="AL693" s="7">
        <f t="shared" si="275"/>
        <v>0</v>
      </c>
      <c r="AM693" s="7">
        <f t="shared" si="276"/>
        <v>0</v>
      </c>
    </row>
    <row r="694" spans="1:39" hidden="1" x14ac:dyDescent="0.75">
      <c r="A694" s="3">
        <v>42332</v>
      </c>
      <c r="B694" s="37">
        <f>IFERROR(INDEX(BTC!$F:$F,MATCH($A694,BTC!$A:$A,0))*INDEX('Control Panel'!$B:$B,MATCH('Index Volume'!$A694+1,'Control Panel'!$A:$A,1)),0)</f>
        <v>0</v>
      </c>
      <c r="C694" s="37">
        <f>IFERROR(INDEX(XRP!$F:$F,MATCH($A694,XRP!$A:$A,0))*INDEX('Control Panel'!$C:$C,MATCH($A694+1,'Control Panel'!$A:$A,1)),0)</f>
        <v>0</v>
      </c>
      <c r="D694" s="37">
        <f>IFERROR(INDEX(LTC!$F:$F,MATCH($A694,LTC!$A:$A,0))*INDEX('Control Panel'!$D:$D,MATCH($A694+1,'Control Panel'!$A:$A,1)),0)</f>
        <v>0</v>
      </c>
      <c r="E694" s="37">
        <f>IFERROR(INDEX(ETC!$F:$F,MATCH($A694,ETC!$A:$A,0))*INDEX('Control Panel'!$E:$E,MATCH($A694+1,'Control Panel'!$A:$A,1)),0)</f>
        <v>0</v>
      </c>
      <c r="F694" s="37">
        <f>IFERROR(INDEX(ETH!$F:$F,MATCH($A694,ETH!$A:$A,0))*INDEX('Control Panel'!$F:$F,MATCH('Index Volume'!$A694+1,'Control Panel'!$A:$A,1)),0)</f>
        <v>0</v>
      </c>
      <c r="G694" s="37">
        <f>IFERROR(INDEX(BCH!$F:$F,MATCH($A694,BCH!$A:$A,0))*INDEX('Control Panel'!$G:$G,MATCH('Index Volume'!$A694+1,'Control Panel'!$A:$A,1)),0)</f>
        <v>0</v>
      </c>
      <c r="H694" s="37">
        <f>IFERROR(INDEX(XMR!$F:$F,MATCH($A694,XMR!$A:$A,0))*INDEX('Control Panel'!$H:$H,MATCH('Index Volume'!$A694+1,'Control Panel'!$A:$A,1)),0)</f>
        <v>0</v>
      </c>
      <c r="I694" s="37">
        <f>IFERROR(INDEX(ZEC!$F:$F,MATCH($A694,ZEC!$A:$A,0))*INDEX('Control Panel'!$I:$I,MATCH('Index Volume'!$A694+1,'Control Panel'!$A:$A,1)),0)</f>
        <v>0</v>
      </c>
      <c r="J694" s="37">
        <f>IFERROR(INDEX(EOS!$F:$F,MATCH($A694,EOS!$A:$A,0))*INDEX('Control Panel'!$J:$J,MATCH('Index Volume'!$A694+1,'Control Panel'!$A:$A,1)),0)</f>
        <v>0</v>
      </c>
      <c r="K694" s="37">
        <f>IFERROR(INDEX(DASH!$F:$F,MATCH($A694,DASH!$A:$A,0))*INDEX('Control Panel'!$K:$K,MATCH('Index Volume'!$A694+1,'Control Panel'!$A:$A,1)),0)</f>
        <v>0</v>
      </c>
      <c r="L694" s="37">
        <f>IFERROR(INDEX(XLM!$F:$F,MATCH($A694,XLM!$A:$A,0))*INDEX('Control Panel'!$L:$L,MATCH('Index Volume'!$A694+1,'Control Panel'!$A:$A,1)),0)</f>
        <v>0</v>
      </c>
      <c r="M694" s="39">
        <f t="shared" si="252"/>
        <v>0</v>
      </c>
      <c r="N694" s="1" t="b">
        <f t="shared" si="253"/>
        <v>1</v>
      </c>
      <c r="O694" s="41">
        <f t="shared" si="254"/>
        <v>0</v>
      </c>
      <c r="Q694" s="7">
        <f t="shared" si="255"/>
        <v>0</v>
      </c>
      <c r="R694" s="7">
        <f t="shared" si="256"/>
        <v>0</v>
      </c>
      <c r="S694" s="7">
        <f t="shared" si="257"/>
        <v>0</v>
      </c>
      <c r="T694" s="7">
        <f t="shared" si="258"/>
        <v>0</v>
      </c>
      <c r="U694" s="7">
        <f t="shared" si="259"/>
        <v>0</v>
      </c>
      <c r="V694" s="7">
        <f t="shared" si="260"/>
        <v>0</v>
      </c>
      <c r="W694" s="7">
        <f t="shared" si="261"/>
        <v>0</v>
      </c>
      <c r="X694" s="7">
        <f t="shared" si="262"/>
        <v>0</v>
      </c>
      <c r="Y694" s="7">
        <f t="shared" si="263"/>
        <v>0</v>
      </c>
      <c r="Z694" s="7">
        <f t="shared" si="264"/>
        <v>0</v>
      </c>
      <c r="AA694" s="7">
        <f t="shared" si="265"/>
        <v>0</v>
      </c>
      <c r="AC694" s="7">
        <f t="shared" si="266"/>
        <v>0</v>
      </c>
      <c r="AD694" s="7">
        <f t="shared" si="267"/>
        <v>0</v>
      </c>
      <c r="AE694" s="7">
        <f t="shared" si="268"/>
        <v>0</v>
      </c>
      <c r="AF694" s="7">
        <f t="shared" si="269"/>
        <v>0</v>
      </c>
      <c r="AG694" s="7">
        <f t="shared" si="270"/>
        <v>0</v>
      </c>
      <c r="AH694" s="7">
        <f t="shared" si="271"/>
        <v>0</v>
      </c>
      <c r="AI694" s="7">
        <f t="shared" si="272"/>
        <v>0</v>
      </c>
      <c r="AJ694" s="7">
        <f t="shared" si="273"/>
        <v>0</v>
      </c>
      <c r="AK694" s="7">
        <f t="shared" si="274"/>
        <v>0</v>
      </c>
      <c r="AL694" s="7">
        <f t="shared" si="275"/>
        <v>0</v>
      </c>
      <c r="AM694" s="7">
        <f t="shared" si="276"/>
        <v>0</v>
      </c>
    </row>
    <row r="695" spans="1:39" hidden="1" x14ac:dyDescent="0.75">
      <c r="A695" s="4">
        <v>42333</v>
      </c>
      <c r="B695" s="37">
        <f>IFERROR(INDEX(BTC!$F:$F,MATCH($A695,BTC!$A:$A,0))*INDEX('Control Panel'!$B:$B,MATCH('Index Volume'!$A695+1,'Control Panel'!$A:$A,1)),0)</f>
        <v>0</v>
      </c>
      <c r="C695" s="37">
        <f>IFERROR(INDEX(XRP!$F:$F,MATCH($A695,XRP!$A:$A,0))*INDEX('Control Panel'!$C:$C,MATCH($A695+1,'Control Panel'!$A:$A,1)),0)</f>
        <v>0</v>
      </c>
      <c r="D695" s="37">
        <f>IFERROR(INDEX(LTC!$F:$F,MATCH($A695,LTC!$A:$A,0))*INDEX('Control Panel'!$D:$D,MATCH($A695+1,'Control Panel'!$A:$A,1)),0)</f>
        <v>0</v>
      </c>
      <c r="E695" s="37">
        <f>IFERROR(INDEX(ETC!$F:$F,MATCH($A695,ETC!$A:$A,0))*INDEX('Control Panel'!$E:$E,MATCH($A695+1,'Control Panel'!$A:$A,1)),0)</f>
        <v>0</v>
      </c>
      <c r="F695" s="37">
        <f>IFERROR(INDEX(ETH!$F:$F,MATCH($A695,ETH!$A:$A,0))*INDEX('Control Panel'!$F:$F,MATCH('Index Volume'!$A695+1,'Control Panel'!$A:$A,1)),0)</f>
        <v>0</v>
      </c>
      <c r="G695" s="37">
        <f>IFERROR(INDEX(BCH!$F:$F,MATCH($A695,BCH!$A:$A,0))*INDEX('Control Panel'!$G:$G,MATCH('Index Volume'!$A695+1,'Control Panel'!$A:$A,1)),0)</f>
        <v>0</v>
      </c>
      <c r="H695" s="37">
        <f>IFERROR(INDEX(XMR!$F:$F,MATCH($A695,XMR!$A:$A,0))*INDEX('Control Panel'!$H:$H,MATCH('Index Volume'!$A695+1,'Control Panel'!$A:$A,1)),0)</f>
        <v>0</v>
      </c>
      <c r="I695" s="37">
        <f>IFERROR(INDEX(ZEC!$F:$F,MATCH($A695,ZEC!$A:$A,0))*INDEX('Control Panel'!$I:$I,MATCH('Index Volume'!$A695+1,'Control Panel'!$A:$A,1)),0)</f>
        <v>0</v>
      </c>
      <c r="J695" s="37">
        <f>IFERROR(INDEX(EOS!$F:$F,MATCH($A695,EOS!$A:$A,0))*INDEX('Control Panel'!$J:$J,MATCH('Index Volume'!$A695+1,'Control Panel'!$A:$A,1)),0)</f>
        <v>0</v>
      </c>
      <c r="K695" s="37">
        <f>IFERROR(INDEX(DASH!$F:$F,MATCH($A695,DASH!$A:$A,0))*INDEX('Control Panel'!$K:$K,MATCH('Index Volume'!$A695+1,'Control Panel'!$A:$A,1)),0)</f>
        <v>0</v>
      </c>
      <c r="L695" s="37">
        <f>IFERROR(INDEX(XLM!$F:$F,MATCH($A695,XLM!$A:$A,0))*INDEX('Control Panel'!$L:$L,MATCH('Index Volume'!$A695+1,'Control Panel'!$A:$A,1)),0)</f>
        <v>0</v>
      </c>
      <c r="M695" s="39">
        <f t="shared" si="252"/>
        <v>0</v>
      </c>
      <c r="N695" s="1" t="b">
        <f t="shared" si="253"/>
        <v>1</v>
      </c>
      <c r="O695" s="41">
        <f t="shared" si="254"/>
        <v>0</v>
      </c>
      <c r="Q695" s="7">
        <f t="shared" si="255"/>
        <v>0</v>
      </c>
      <c r="R695" s="7">
        <f t="shared" si="256"/>
        <v>0</v>
      </c>
      <c r="S695" s="7">
        <f t="shared" si="257"/>
        <v>0</v>
      </c>
      <c r="T695" s="7">
        <f t="shared" si="258"/>
        <v>0</v>
      </c>
      <c r="U695" s="7">
        <f t="shared" si="259"/>
        <v>0</v>
      </c>
      <c r="V695" s="7">
        <f t="shared" si="260"/>
        <v>0</v>
      </c>
      <c r="W695" s="7">
        <f t="shared" si="261"/>
        <v>0</v>
      </c>
      <c r="X695" s="7">
        <f t="shared" si="262"/>
        <v>0</v>
      </c>
      <c r="Y695" s="7">
        <f t="shared" si="263"/>
        <v>0</v>
      </c>
      <c r="Z695" s="7">
        <f t="shared" si="264"/>
        <v>0</v>
      </c>
      <c r="AA695" s="7">
        <f t="shared" si="265"/>
        <v>0</v>
      </c>
      <c r="AC695" s="7">
        <f t="shared" si="266"/>
        <v>0</v>
      </c>
      <c r="AD695" s="7">
        <f t="shared" si="267"/>
        <v>0</v>
      </c>
      <c r="AE695" s="7">
        <f t="shared" si="268"/>
        <v>0</v>
      </c>
      <c r="AF695" s="7">
        <f t="shared" si="269"/>
        <v>0</v>
      </c>
      <c r="AG695" s="7">
        <f t="shared" si="270"/>
        <v>0</v>
      </c>
      <c r="AH695" s="7">
        <f t="shared" si="271"/>
        <v>0</v>
      </c>
      <c r="AI695" s="7">
        <f t="shared" si="272"/>
        <v>0</v>
      </c>
      <c r="AJ695" s="7">
        <f t="shared" si="273"/>
        <v>0</v>
      </c>
      <c r="AK695" s="7">
        <f t="shared" si="274"/>
        <v>0</v>
      </c>
      <c r="AL695" s="7">
        <f t="shared" si="275"/>
        <v>0</v>
      </c>
      <c r="AM695" s="7">
        <f t="shared" si="276"/>
        <v>0</v>
      </c>
    </row>
    <row r="696" spans="1:39" hidden="1" x14ac:dyDescent="0.75">
      <c r="A696" s="3">
        <v>42334</v>
      </c>
      <c r="B696" s="37">
        <f>IFERROR(INDEX(BTC!$F:$F,MATCH($A696,BTC!$A:$A,0))*INDEX('Control Panel'!$B:$B,MATCH('Index Volume'!$A696+1,'Control Panel'!$A:$A,1)),0)</f>
        <v>0</v>
      </c>
      <c r="C696" s="37">
        <f>IFERROR(INDEX(XRP!$F:$F,MATCH($A696,XRP!$A:$A,0))*INDEX('Control Panel'!$C:$C,MATCH($A696+1,'Control Panel'!$A:$A,1)),0)</f>
        <v>0</v>
      </c>
      <c r="D696" s="37">
        <f>IFERROR(INDEX(LTC!$F:$F,MATCH($A696,LTC!$A:$A,0))*INDEX('Control Panel'!$D:$D,MATCH($A696+1,'Control Panel'!$A:$A,1)),0)</f>
        <v>0</v>
      </c>
      <c r="E696" s="37">
        <f>IFERROR(INDEX(ETC!$F:$F,MATCH($A696,ETC!$A:$A,0))*INDEX('Control Panel'!$E:$E,MATCH($A696+1,'Control Panel'!$A:$A,1)),0)</f>
        <v>0</v>
      </c>
      <c r="F696" s="37">
        <f>IFERROR(INDEX(ETH!$F:$F,MATCH($A696,ETH!$A:$A,0))*INDEX('Control Panel'!$F:$F,MATCH('Index Volume'!$A696+1,'Control Panel'!$A:$A,1)),0)</f>
        <v>0</v>
      </c>
      <c r="G696" s="37">
        <f>IFERROR(INDEX(BCH!$F:$F,MATCH($A696,BCH!$A:$A,0))*INDEX('Control Panel'!$G:$G,MATCH('Index Volume'!$A696+1,'Control Panel'!$A:$A,1)),0)</f>
        <v>0</v>
      </c>
      <c r="H696" s="37">
        <f>IFERROR(INDEX(XMR!$F:$F,MATCH($A696,XMR!$A:$A,0))*INDEX('Control Panel'!$H:$H,MATCH('Index Volume'!$A696+1,'Control Panel'!$A:$A,1)),0)</f>
        <v>0</v>
      </c>
      <c r="I696" s="37">
        <f>IFERROR(INDEX(ZEC!$F:$F,MATCH($A696,ZEC!$A:$A,0))*INDEX('Control Panel'!$I:$I,MATCH('Index Volume'!$A696+1,'Control Panel'!$A:$A,1)),0)</f>
        <v>0</v>
      </c>
      <c r="J696" s="37">
        <f>IFERROR(INDEX(EOS!$F:$F,MATCH($A696,EOS!$A:$A,0))*INDEX('Control Panel'!$J:$J,MATCH('Index Volume'!$A696+1,'Control Panel'!$A:$A,1)),0)</f>
        <v>0</v>
      </c>
      <c r="K696" s="37">
        <f>IFERROR(INDEX(DASH!$F:$F,MATCH($A696,DASH!$A:$A,0))*INDEX('Control Panel'!$K:$K,MATCH('Index Volume'!$A696+1,'Control Panel'!$A:$A,1)),0)</f>
        <v>0</v>
      </c>
      <c r="L696" s="37">
        <f>IFERROR(INDEX(XLM!$F:$F,MATCH($A696,XLM!$A:$A,0))*INDEX('Control Panel'!$L:$L,MATCH('Index Volume'!$A696+1,'Control Panel'!$A:$A,1)),0)</f>
        <v>0</v>
      </c>
      <c r="M696" s="39">
        <f t="shared" si="252"/>
        <v>0</v>
      </c>
      <c r="N696" s="1" t="b">
        <f t="shared" si="253"/>
        <v>1</v>
      </c>
      <c r="O696" s="41">
        <f t="shared" si="254"/>
        <v>0</v>
      </c>
      <c r="Q696" s="7">
        <f t="shared" si="255"/>
        <v>0</v>
      </c>
      <c r="R696" s="7">
        <f t="shared" si="256"/>
        <v>0</v>
      </c>
      <c r="S696" s="7">
        <f t="shared" si="257"/>
        <v>0</v>
      </c>
      <c r="T696" s="7">
        <f t="shared" si="258"/>
        <v>0</v>
      </c>
      <c r="U696" s="7">
        <f t="shared" si="259"/>
        <v>0</v>
      </c>
      <c r="V696" s="7">
        <f t="shared" si="260"/>
        <v>0</v>
      </c>
      <c r="W696" s="7">
        <f t="shared" si="261"/>
        <v>0</v>
      </c>
      <c r="X696" s="7">
        <f t="shared" si="262"/>
        <v>0</v>
      </c>
      <c r="Y696" s="7">
        <f t="shared" si="263"/>
        <v>0</v>
      </c>
      <c r="Z696" s="7">
        <f t="shared" si="264"/>
        <v>0</v>
      </c>
      <c r="AA696" s="7">
        <f t="shared" si="265"/>
        <v>0</v>
      </c>
      <c r="AC696" s="7">
        <f t="shared" si="266"/>
        <v>0</v>
      </c>
      <c r="AD696" s="7">
        <f t="shared" si="267"/>
        <v>0</v>
      </c>
      <c r="AE696" s="7">
        <f t="shared" si="268"/>
        <v>0</v>
      </c>
      <c r="AF696" s="7">
        <f t="shared" si="269"/>
        <v>0</v>
      </c>
      <c r="AG696" s="7">
        <f t="shared" si="270"/>
        <v>0</v>
      </c>
      <c r="AH696" s="7">
        <f t="shared" si="271"/>
        <v>0</v>
      </c>
      <c r="AI696" s="7">
        <f t="shared" si="272"/>
        <v>0</v>
      </c>
      <c r="AJ696" s="7">
        <f t="shared" si="273"/>
        <v>0</v>
      </c>
      <c r="AK696" s="7">
        <f t="shared" si="274"/>
        <v>0</v>
      </c>
      <c r="AL696" s="7">
        <f t="shared" si="275"/>
        <v>0</v>
      </c>
      <c r="AM696" s="7">
        <f t="shared" si="276"/>
        <v>0</v>
      </c>
    </row>
    <row r="697" spans="1:39" hidden="1" x14ac:dyDescent="0.75">
      <c r="A697" s="4">
        <v>42335</v>
      </c>
      <c r="B697" s="37">
        <f>IFERROR(INDEX(BTC!$F:$F,MATCH($A697,BTC!$A:$A,0))*INDEX('Control Panel'!$B:$B,MATCH('Index Volume'!$A697+1,'Control Panel'!$A:$A,1)),0)</f>
        <v>0</v>
      </c>
      <c r="C697" s="37">
        <f>IFERROR(INDEX(XRP!$F:$F,MATCH($A697,XRP!$A:$A,0))*INDEX('Control Panel'!$C:$C,MATCH($A697+1,'Control Panel'!$A:$A,1)),0)</f>
        <v>0</v>
      </c>
      <c r="D697" s="37">
        <f>IFERROR(INDEX(LTC!$F:$F,MATCH($A697,LTC!$A:$A,0))*INDEX('Control Panel'!$D:$D,MATCH($A697+1,'Control Panel'!$A:$A,1)),0)</f>
        <v>0</v>
      </c>
      <c r="E697" s="37">
        <f>IFERROR(INDEX(ETC!$F:$F,MATCH($A697,ETC!$A:$A,0))*INDEX('Control Panel'!$E:$E,MATCH($A697+1,'Control Panel'!$A:$A,1)),0)</f>
        <v>0</v>
      </c>
      <c r="F697" s="37">
        <f>IFERROR(INDEX(ETH!$F:$F,MATCH($A697,ETH!$A:$A,0))*INDEX('Control Panel'!$F:$F,MATCH('Index Volume'!$A697+1,'Control Panel'!$A:$A,1)),0)</f>
        <v>0</v>
      </c>
      <c r="G697" s="37">
        <f>IFERROR(INDEX(BCH!$F:$F,MATCH($A697,BCH!$A:$A,0))*INDEX('Control Panel'!$G:$G,MATCH('Index Volume'!$A697+1,'Control Panel'!$A:$A,1)),0)</f>
        <v>0</v>
      </c>
      <c r="H697" s="37">
        <f>IFERROR(INDEX(XMR!$F:$F,MATCH($A697,XMR!$A:$A,0))*INDEX('Control Panel'!$H:$H,MATCH('Index Volume'!$A697+1,'Control Panel'!$A:$A,1)),0)</f>
        <v>0</v>
      </c>
      <c r="I697" s="37">
        <f>IFERROR(INDEX(ZEC!$F:$F,MATCH($A697,ZEC!$A:$A,0))*INDEX('Control Panel'!$I:$I,MATCH('Index Volume'!$A697+1,'Control Panel'!$A:$A,1)),0)</f>
        <v>0</v>
      </c>
      <c r="J697" s="37">
        <f>IFERROR(INDEX(EOS!$F:$F,MATCH($A697,EOS!$A:$A,0))*INDEX('Control Panel'!$J:$J,MATCH('Index Volume'!$A697+1,'Control Panel'!$A:$A,1)),0)</f>
        <v>0</v>
      </c>
      <c r="K697" s="37">
        <f>IFERROR(INDEX(DASH!$F:$F,MATCH($A697,DASH!$A:$A,0))*INDEX('Control Panel'!$K:$K,MATCH('Index Volume'!$A697+1,'Control Panel'!$A:$A,1)),0)</f>
        <v>0</v>
      </c>
      <c r="L697" s="37">
        <f>IFERROR(INDEX(XLM!$F:$F,MATCH($A697,XLM!$A:$A,0))*INDEX('Control Panel'!$L:$L,MATCH('Index Volume'!$A697+1,'Control Panel'!$A:$A,1)),0)</f>
        <v>0</v>
      </c>
      <c r="M697" s="39">
        <f t="shared" si="252"/>
        <v>0</v>
      </c>
      <c r="N697" s="1" t="b">
        <f t="shared" si="253"/>
        <v>1</v>
      </c>
      <c r="O697" s="41">
        <f t="shared" si="254"/>
        <v>0</v>
      </c>
      <c r="Q697" s="7">
        <f t="shared" si="255"/>
        <v>0</v>
      </c>
      <c r="R697" s="7">
        <f t="shared" si="256"/>
        <v>0</v>
      </c>
      <c r="S697" s="7">
        <f t="shared" si="257"/>
        <v>0</v>
      </c>
      <c r="T697" s="7">
        <f t="shared" si="258"/>
        <v>0</v>
      </c>
      <c r="U697" s="7">
        <f t="shared" si="259"/>
        <v>0</v>
      </c>
      <c r="V697" s="7">
        <f t="shared" si="260"/>
        <v>0</v>
      </c>
      <c r="W697" s="7">
        <f t="shared" si="261"/>
        <v>0</v>
      </c>
      <c r="X697" s="7">
        <f t="shared" si="262"/>
        <v>0</v>
      </c>
      <c r="Y697" s="7">
        <f t="shared" si="263"/>
        <v>0</v>
      </c>
      <c r="Z697" s="7">
        <f t="shared" si="264"/>
        <v>0</v>
      </c>
      <c r="AA697" s="7">
        <f t="shared" si="265"/>
        <v>0</v>
      </c>
      <c r="AC697" s="7">
        <f t="shared" si="266"/>
        <v>0</v>
      </c>
      <c r="AD697" s="7">
        <f t="shared" si="267"/>
        <v>0</v>
      </c>
      <c r="AE697" s="7">
        <f t="shared" si="268"/>
        <v>0</v>
      </c>
      <c r="AF697" s="7">
        <f t="shared" si="269"/>
        <v>0</v>
      </c>
      <c r="AG697" s="7">
        <f t="shared" si="270"/>
        <v>0</v>
      </c>
      <c r="AH697" s="7">
        <f t="shared" si="271"/>
        <v>0</v>
      </c>
      <c r="AI697" s="7">
        <f t="shared" si="272"/>
        <v>0</v>
      </c>
      <c r="AJ697" s="7">
        <f t="shared" si="273"/>
        <v>0</v>
      </c>
      <c r="AK697" s="7">
        <f t="shared" si="274"/>
        <v>0</v>
      </c>
      <c r="AL697" s="7">
        <f t="shared" si="275"/>
        <v>0</v>
      </c>
      <c r="AM697" s="7">
        <f t="shared" si="276"/>
        <v>0</v>
      </c>
    </row>
    <row r="698" spans="1:39" hidden="1" x14ac:dyDescent="0.75">
      <c r="A698" s="3">
        <v>42336</v>
      </c>
      <c r="B698" s="37">
        <f>IFERROR(INDEX(BTC!$F:$F,MATCH($A698,BTC!$A:$A,0))*INDEX('Control Panel'!$B:$B,MATCH('Index Volume'!$A698+1,'Control Panel'!$A:$A,1)),0)</f>
        <v>0</v>
      </c>
      <c r="C698" s="37">
        <f>IFERROR(INDEX(XRP!$F:$F,MATCH($A698,XRP!$A:$A,0))*INDEX('Control Panel'!$C:$C,MATCH($A698+1,'Control Panel'!$A:$A,1)),0)</f>
        <v>0</v>
      </c>
      <c r="D698" s="37">
        <f>IFERROR(INDEX(LTC!$F:$F,MATCH($A698,LTC!$A:$A,0))*INDEX('Control Panel'!$D:$D,MATCH($A698+1,'Control Panel'!$A:$A,1)),0)</f>
        <v>0</v>
      </c>
      <c r="E698" s="37">
        <f>IFERROR(INDEX(ETC!$F:$F,MATCH($A698,ETC!$A:$A,0))*INDEX('Control Panel'!$E:$E,MATCH($A698+1,'Control Panel'!$A:$A,1)),0)</f>
        <v>0</v>
      </c>
      <c r="F698" s="37">
        <f>IFERROR(INDEX(ETH!$F:$F,MATCH($A698,ETH!$A:$A,0))*INDEX('Control Panel'!$F:$F,MATCH('Index Volume'!$A698+1,'Control Panel'!$A:$A,1)),0)</f>
        <v>0</v>
      </c>
      <c r="G698" s="37">
        <f>IFERROR(INDEX(BCH!$F:$F,MATCH($A698,BCH!$A:$A,0))*INDEX('Control Panel'!$G:$G,MATCH('Index Volume'!$A698+1,'Control Panel'!$A:$A,1)),0)</f>
        <v>0</v>
      </c>
      <c r="H698" s="37">
        <f>IFERROR(INDEX(XMR!$F:$F,MATCH($A698,XMR!$A:$A,0))*INDEX('Control Panel'!$H:$H,MATCH('Index Volume'!$A698+1,'Control Panel'!$A:$A,1)),0)</f>
        <v>0</v>
      </c>
      <c r="I698" s="37">
        <f>IFERROR(INDEX(ZEC!$F:$F,MATCH($A698,ZEC!$A:$A,0))*INDEX('Control Panel'!$I:$I,MATCH('Index Volume'!$A698+1,'Control Panel'!$A:$A,1)),0)</f>
        <v>0</v>
      </c>
      <c r="J698" s="37">
        <f>IFERROR(INDEX(EOS!$F:$F,MATCH($A698,EOS!$A:$A,0))*INDEX('Control Panel'!$J:$J,MATCH('Index Volume'!$A698+1,'Control Panel'!$A:$A,1)),0)</f>
        <v>0</v>
      </c>
      <c r="K698" s="37">
        <f>IFERROR(INDEX(DASH!$F:$F,MATCH($A698,DASH!$A:$A,0))*INDEX('Control Panel'!$K:$K,MATCH('Index Volume'!$A698+1,'Control Panel'!$A:$A,1)),0)</f>
        <v>0</v>
      </c>
      <c r="L698" s="37">
        <f>IFERROR(INDEX(XLM!$F:$F,MATCH($A698,XLM!$A:$A,0))*INDEX('Control Panel'!$L:$L,MATCH('Index Volume'!$A698+1,'Control Panel'!$A:$A,1)),0)</f>
        <v>0</v>
      </c>
      <c r="M698" s="39">
        <f t="shared" si="252"/>
        <v>0</v>
      </c>
      <c r="N698" s="1" t="b">
        <f t="shared" si="253"/>
        <v>1</v>
      </c>
      <c r="O698" s="41">
        <f t="shared" si="254"/>
        <v>0</v>
      </c>
      <c r="Q698" s="7">
        <f t="shared" si="255"/>
        <v>0</v>
      </c>
      <c r="R698" s="7">
        <f t="shared" si="256"/>
        <v>0</v>
      </c>
      <c r="S698" s="7">
        <f t="shared" si="257"/>
        <v>0</v>
      </c>
      <c r="T698" s="7">
        <f t="shared" si="258"/>
        <v>0</v>
      </c>
      <c r="U698" s="7">
        <f t="shared" si="259"/>
        <v>0</v>
      </c>
      <c r="V698" s="7">
        <f t="shared" si="260"/>
        <v>0</v>
      </c>
      <c r="W698" s="7">
        <f t="shared" si="261"/>
        <v>0</v>
      </c>
      <c r="X698" s="7">
        <f t="shared" si="262"/>
        <v>0</v>
      </c>
      <c r="Y698" s="7">
        <f t="shared" si="263"/>
        <v>0</v>
      </c>
      <c r="Z698" s="7">
        <f t="shared" si="264"/>
        <v>0</v>
      </c>
      <c r="AA698" s="7">
        <f t="shared" si="265"/>
        <v>0</v>
      </c>
      <c r="AC698" s="7">
        <f t="shared" si="266"/>
        <v>0</v>
      </c>
      <c r="AD698" s="7">
        <f t="shared" si="267"/>
        <v>0</v>
      </c>
      <c r="AE698" s="7">
        <f t="shared" si="268"/>
        <v>0</v>
      </c>
      <c r="AF698" s="7">
        <f t="shared" si="269"/>
        <v>0</v>
      </c>
      <c r="AG698" s="7">
        <f t="shared" si="270"/>
        <v>0</v>
      </c>
      <c r="AH698" s="7">
        <f t="shared" si="271"/>
        <v>0</v>
      </c>
      <c r="AI698" s="7">
        <f t="shared" si="272"/>
        <v>0</v>
      </c>
      <c r="AJ698" s="7">
        <f t="shared" si="273"/>
        <v>0</v>
      </c>
      <c r="AK698" s="7">
        <f t="shared" si="274"/>
        <v>0</v>
      </c>
      <c r="AL698" s="7">
        <f t="shared" si="275"/>
        <v>0</v>
      </c>
      <c r="AM698" s="7">
        <f t="shared" si="276"/>
        <v>0</v>
      </c>
    </row>
    <row r="699" spans="1:39" hidden="1" x14ac:dyDescent="0.75">
      <c r="A699" s="4">
        <v>42337</v>
      </c>
      <c r="B699" s="37">
        <f>IFERROR(INDEX(BTC!$F:$F,MATCH($A699,BTC!$A:$A,0))*INDEX('Control Panel'!$B:$B,MATCH('Index Volume'!$A699+1,'Control Panel'!$A:$A,1)),0)</f>
        <v>0</v>
      </c>
      <c r="C699" s="37">
        <f>IFERROR(INDEX(XRP!$F:$F,MATCH($A699,XRP!$A:$A,0))*INDEX('Control Panel'!$C:$C,MATCH($A699+1,'Control Panel'!$A:$A,1)),0)</f>
        <v>0</v>
      </c>
      <c r="D699" s="37">
        <f>IFERROR(INDEX(LTC!$F:$F,MATCH($A699,LTC!$A:$A,0))*INDEX('Control Panel'!$D:$D,MATCH($A699+1,'Control Panel'!$A:$A,1)),0)</f>
        <v>0</v>
      </c>
      <c r="E699" s="37">
        <f>IFERROR(INDEX(ETC!$F:$F,MATCH($A699,ETC!$A:$A,0))*INDEX('Control Panel'!$E:$E,MATCH($A699+1,'Control Panel'!$A:$A,1)),0)</f>
        <v>0</v>
      </c>
      <c r="F699" s="37">
        <f>IFERROR(INDEX(ETH!$F:$F,MATCH($A699,ETH!$A:$A,0))*INDEX('Control Panel'!$F:$F,MATCH('Index Volume'!$A699+1,'Control Panel'!$A:$A,1)),0)</f>
        <v>0</v>
      </c>
      <c r="G699" s="37">
        <f>IFERROR(INDEX(BCH!$F:$F,MATCH($A699,BCH!$A:$A,0))*INDEX('Control Panel'!$G:$G,MATCH('Index Volume'!$A699+1,'Control Panel'!$A:$A,1)),0)</f>
        <v>0</v>
      </c>
      <c r="H699" s="37">
        <f>IFERROR(INDEX(XMR!$F:$F,MATCH($A699,XMR!$A:$A,0))*INDEX('Control Panel'!$H:$H,MATCH('Index Volume'!$A699+1,'Control Panel'!$A:$A,1)),0)</f>
        <v>0</v>
      </c>
      <c r="I699" s="37">
        <f>IFERROR(INDEX(ZEC!$F:$F,MATCH($A699,ZEC!$A:$A,0))*INDEX('Control Panel'!$I:$I,MATCH('Index Volume'!$A699+1,'Control Panel'!$A:$A,1)),0)</f>
        <v>0</v>
      </c>
      <c r="J699" s="37">
        <f>IFERROR(INDEX(EOS!$F:$F,MATCH($A699,EOS!$A:$A,0))*INDEX('Control Panel'!$J:$J,MATCH('Index Volume'!$A699+1,'Control Panel'!$A:$A,1)),0)</f>
        <v>0</v>
      </c>
      <c r="K699" s="37">
        <f>IFERROR(INDEX(DASH!$F:$F,MATCH($A699,DASH!$A:$A,0))*INDEX('Control Panel'!$K:$K,MATCH('Index Volume'!$A699+1,'Control Panel'!$A:$A,1)),0)</f>
        <v>0</v>
      </c>
      <c r="L699" s="37">
        <f>IFERROR(INDEX(XLM!$F:$F,MATCH($A699,XLM!$A:$A,0))*INDEX('Control Panel'!$L:$L,MATCH('Index Volume'!$A699+1,'Control Panel'!$A:$A,1)),0)</f>
        <v>0</v>
      </c>
      <c r="M699" s="39">
        <f t="shared" si="252"/>
        <v>0</v>
      </c>
      <c r="N699" s="1" t="b">
        <f t="shared" si="253"/>
        <v>1</v>
      </c>
      <c r="O699" s="41">
        <f t="shared" si="254"/>
        <v>0</v>
      </c>
      <c r="Q699" s="7">
        <f t="shared" si="255"/>
        <v>0</v>
      </c>
      <c r="R699" s="7">
        <f t="shared" si="256"/>
        <v>0</v>
      </c>
      <c r="S699" s="7">
        <f t="shared" si="257"/>
        <v>0</v>
      </c>
      <c r="T699" s="7">
        <f t="shared" si="258"/>
        <v>0</v>
      </c>
      <c r="U699" s="7">
        <f t="shared" si="259"/>
        <v>0</v>
      </c>
      <c r="V699" s="7">
        <f t="shared" si="260"/>
        <v>0</v>
      </c>
      <c r="W699" s="7">
        <f t="shared" si="261"/>
        <v>0</v>
      </c>
      <c r="X699" s="7">
        <f t="shared" si="262"/>
        <v>0</v>
      </c>
      <c r="Y699" s="7">
        <f t="shared" si="263"/>
        <v>0</v>
      </c>
      <c r="Z699" s="7">
        <f t="shared" si="264"/>
        <v>0</v>
      </c>
      <c r="AA699" s="7">
        <f t="shared" si="265"/>
        <v>0</v>
      </c>
      <c r="AC699" s="7">
        <f t="shared" si="266"/>
        <v>0</v>
      </c>
      <c r="AD699" s="7">
        <f t="shared" si="267"/>
        <v>0</v>
      </c>
      <c r="AE699" s="7">
        <f t="shared" si="268"/>
        <v>0</v>
      </c>
      <c r="AF699" s="7">
        <f t="shared" si="269"/>
        <v>0</v>
      </c>
      <c r="AG699" s="7">
        <f t="shared" si="270"/>
        <v>0</v>
      </c>
      <c r="AH699" s="7">
        <f t="shared" si="271"/>
        <v>0</v>
      </c>
      <c r="AI699" s="7">
        <f t="shared" si="272"/>
        <v>0</v>
      </c>
      <c r="AJ699" s="7">
        <f t="shared" si="273"/>
        <v>0</v>
      </c>
      <c r="AK699" s="7">
        <f t="shared" si="274"/>
        <v>0</v>
      </c>
      <c r="AL699" s="7">
        <f t="shared" si="275"/>
        <v>0</v>
      </c>
      <c r="AM699" s="7">
        <f t="shared" si="276"/>
        <v>0</v>
      </c>
    </row>
    <row r="700" spans="1:39" hidden="1" x14ac:dyDescent="0.75">
      <c r="A700" s="3">
        <v>42338</v>
      </c>
      <c r="B700" s="37">
        <f>IFERROR(INDEX(BTC!$F:$F,MATCH($A700,BTC!$A:$A,0))*INDEX('Control Panel'!$B:$B,MATCH('Index Volume'!$A700+1,'Control Panel'!$A:$A,1)),0)</f>
        <v>0</v>
      </c>
      <c r="C700" s="37">
        <f>IFERROR(INDEX(XRP!$F:$F,MATCH($A700,XRP!$A:$A,0))*INDEX('Control Panel'!$C:$C,MATCH($A700+1,'Control Panel'!$A:$A,1)),0)</f>
        <v>0</v>
      </c>
      <c r="D700" s="37">
        <f>IFERROR(INDEX(LTC!$F:$F,MATCH($A700,LTC!$A:$A,0))*INDEX('Control Panel'!$D:$D,MATCH($A700+1,'Control Panel'!$A:$A,1)),0)</f>
        <v>0</v>
      </c>
      <c r="E700" s="37">
        <f>IFERROR(INDEX(ETC!$F:$F,MATCH($A700,ETC!$A:$A,0))*INDEX('Control Panel'!$E:$E,MATCH($A700+1,'Control Panel'!$A:$A,1)),0)</f>
        <v>0</v>
      </c>
      <c r="F700" s="37">
        <f>IFERROR(INDEX(ETH!$F:$F,MATCH($A700,ETH!$A:$A,0))*INDEX('Control Panel'!$F:$F,MATCH('Index Volume'!$A700+1,'Control Panel'!$A:$A,1)),0)</f>
        <v>0</v>
      </c>
      <c r="G700" s="37">
        <f>IFERROR(INDEX(BCH!$F:$F,MATCH($A700,BCH!$A:$A,0))*INDEX('Control Panel'!$G:$G,MATCH('Index Volume'!$A700+1,'Control Panel'!$A:$A,1)),0)</f>
        <v>0</v>
      </c>
      <c r="H700" s="37">
        <f>IFERROR(INDEX(XMR!$F:$F,MATCH($A700,XMR!$A:$A,0))*INDEX('Control Panel'!$H:$H,MATCH('Index Volume'!$A700+1,'Control Panel'!$A:$A,1)),0)</f>
        <v>0</v>
      </c>
      <c r="I700" s="37">
        <f>IFERROR(INDEX(ZEC!$F:$F,MATCH($A700,ZEC!$A:$A,0))*INDEX('Control Panel'!$I:$I,MATCH('Index Volume'!$A700+1,'Control Panel'!$A:$A,1)),0)</f>
        <v>0</v>
      </c>
      <c r="J700" s="37">
        <f>IFERROR(INDEX(EOS!$F:$F,MATCH($A700,EOS!$A:$A,0))*INDEX('Control Panel'!$J:$J,MATCH('Index Volume'!$A700+1,'Control Panel'!$A:$A,1)),0)</f>
        <v>0</v>
      </c>
      <c r="K700" s="37">
        <f>IFERROR(INDEX(DASH!$F:$F,MATCH($A700,DASH!$A:$A,0))*INDEX('Control Panel'!$K:$K,MATCH('Index Volume'!$A700+1,'Control Panel'!$A:$A,1)),0)</f>
        <v>0</v>
      </c>
      <c r="L700" s="37">
        <f>IFERROR(INDEX(XLM!$F:$F,MATCH($A700,XLM!$A:$A,0))*INDEX('Control Panel'!$L:$L,MATCH('Index Volume'!$A700+1,'Control Panel'!$A:$A,1)),0)</f>
        <v>0</v>
      </c>
      <c r="M700" s="39">
        <f t="shared" si="252"/>
        <v>0</v>
      </c>
      <c r="N700" s="1" t="b">
        <f t="shared" si="253"/>
        <v>1</v>
      </c>
      <c r="O700" s="41">
        <f t="shared" si="254"/>
        <v>0</v>
      </c>
      <c r="Q700" s="7">
        <f t="shared" si="255"/>
        <v>0</v>
      </c>
      <c r="R700" s="7">
        <f t="shared" si="256"/>
        <v>0</v>
      </c>
      <c r="S700" s="7">
        <f t="shared" si="257"/>
        <v>0</v>
      </c>
      <c r="T700" s="7">
        <f t="shared" si="258"/>
        <v>0</v>
      </c>
      <c r="U700" s="7">
        <f t="shared" si="259"/>
        <v>0</v>
      </c>
      <c r="V700" s="7">
        <f t="shared" si="260"/>
        <v>0</v>
      </c>
      <c r="W700" s="7">
        <f t="shared" si="261"/>
        <v>0</v>
      </c>
      <c r="X700" s="7">
        <f t="shared" si="262"/>
        <v>0</v>
      </c>
      <c r="Y700" s="7">
        <f t="shared" si="263"/>
        <v>0</v>
      </c>
      <c r="Z700" s="7">
        <f t="shared" si="264"/>
        <v>0</v>
      </c>
      <c r="AA700" s="7">
        <f t="shared" si="265"/>
        <v>0</v>
      </c>
      <c r="AC700" s="7">
        <f t="shared" si="266"/>
        <v>0</v>
      </c>
      <c r="AD700" s="7">
        <f t="shared" si="267"/>
        <v>0</v>
      </c>
      <c r="AE700" s="7">
        <f t="shared" si="268"/>
        <v>0</v>
      </c>
      <c r="AF700" s="7">
        <f t="shared" si="269"/>
        <v>0</v>
      </c>
      <c r="AG700" s="7">
        <f t="shared" si="270"/>
        <v>0</v>
      </c>
      <c r="AH700" s="7">
        <f t="shared" si="271"/>
        <v>0</v>
      </c>
      <c r="AI700" s="7">
        <f t="shared" si="272"/>
        <v>0</v>
      </c>
      <c r="AJ700" s="7">
        <f t="shared" si="273"/>
        <v>0</v>
      </c>
      <c r="AK700" s="7">
        <f t="shared" si="274"/>
        <v>0</v>
      </c>
      <c r="AL700" s="7">
        <f t="shared" si="275"/>
        <v>0</v>
      </c>
      <c r="AM700" s="7">
        <f t="shared" si="276"/>
        <v>0</v>
      </c>
    </row>
    <row r="701" spans="1:39" hidden="1" x14ac:dyDescent="0.75">
      <c r="A701" s="4">
        <v>42339</v>
      </c>
      <c r="B701" s="37">
        <f>IFERROR(INDEX(BTC!$F:$F,MATCH($A701,BTC!$A:$A,0))*INDEX('Control Panel'!$B:$B,MATCH('Index Volume'!$A701+1,'Control Panel'!$A:$A,1)),0)</f>
        <v>0</v>
      </c>
      <c r="C701" s="37">
        <f>IFERROR(INDEX(XRP!$F:$F,MATCH($A701,XRP!$A:$A,0))*INDEX('Control Panel'!$C:$C,MATCH($A701+1,'Control Panel'!$A:$A,1)),0)</f>
        <v>0</v>
      </c>
      <c r="D701" s="37">
        <f>IFERROR(INDEX(LTC!$F:$F,MATCH($A701,LTC!$A:$A,0))*INDEX('Control Panel'!$D:$D,MATCH($A701+1,'Control Panel'!$A:$A,1)),0)</f>
        <v>0</v>
      </c>
      <c r="E701" s="37">
        <f>IFERROR(INDEX(ETC!$F:$F,MATCH($A701,ETC!$A:$A,0))*INDEX('Control Panel'!$E:$E,MATCH($A701+1,'Control Panel'!$A:$A,1)),0)</f>
        <v>0</v>
      </c>
      <c r="F701" s="37">
        <f>IFERROR(INDEX(ETH!$F:$F,MATCH($A701,ETH!$A:$A,0))*INDEX('Control Panel'!$F:$F,MATCH('Index Volume'!$A701+1,'Control Panel'!$A:$A,1)),0)</f>
        <v>0</v>
      </c>
      <c r="G701" s="37">
        <f>IFERROR(INDEX(BCH!$F:$F,MATCH($A701,BCH!$A:$A,0))*INDEX('Control Panel'!$G:$G,MATCH('Index Volume'!$A701+1,'Control Panel'!$A:$A,1)),0)</f>
        <v>0</v>
      </c>
      <c r="H701" s="37">
        <f>IFERROR(INDEX(XMR!$F:$F,MATCH($A701,XMR!$A:$A,0))*INDEX('Control Panel'!$H:$H,MATCH('Index Volume'!$A701+1,'Control Panel'!$A:$A,1)),0)</f>
        <v>0</v>
      </c>
      <c r="I701" s="37">
        <f>IFERROR(INDEX(ZEC!$F:$F,MATCH($A701,ZEC!$A:$A,0))*INDEX('Control Panel'!$I:$I,MATCH('Index Volume'!$A701+1,'Control Panel'!$A:$A,1)),0)</f>
        <v>0</v>
      </c>
      <c r="J701" s="37">
        <f>IFERROR(INDEX(EOS!$F:$F,MATCH($A701,EOS!$A:$A,0))*INDEX('Control Panel'!$J:$J,MATCH('Index Volume'!$A701+1,'Control Panel'!$A:$A,1)),0)</f>
        <v>0</v>
      </c>
      <c r="K701" s="37">
        <f>IFERROR(INDEX(DASH!$F:$F,MATCH($A701,DASH!$A:$A,0))*INDEX('Control Panel'!$K:$K,MATCH('Index Volume'!$A701+1,'Control Panel'!$A:$A,1)),0)</f>
        <v>0</v>
      </c>
      <c r="L701" s="37">
        <f>IFERROR(INDEX(XLM!$F:$F,MATCH($A701,XLM!$A:$A,0))*INDEX('Control Panel'!$L:$L,MATCH('Index Volume'!$A701+1,'Control Panel'!$A:$A,1)),0)</f>
        <v>0</v>
      </c>
      <c r="M701" s="39">
        <f t="shared" si="252"/>
        <v>0</v>
      </c>
      <c r="N701" s="1" t="b">
        <f t="shared" si="253"/>
        <v>1</v>
      </c>
      <c r="O701" s="41">
        <f t="shared" si="254"/>
        <v>0</v>
      </c>
      <c r="Q701" s="7">
        <f t="shared" si="255"/>
        <v>0</v>
      </c>
      <c r="R701" s="7">
        <f t="shared" si="256"/>
        <v>0</v>
      </c>
      <c r="S701" s="7">
        <f t="shared" si="257"/>
        <v>0</v>
      </c>
      <c r="T701" s="7">
        <f t="shared" si="258"/>
        <v>0</v>
      </c>
      <c r="U701" s="7">
        <f t="shared" si="259"/>
        <v>0</v>
      </c>
      <c r="V701" s="7">
        <f t="shared" si="260"/>
        <v>0</v>
      </c>
      <c r="W701" s="7">
        <f t="shared" si="261"/>
        <v>0</v>
      </c>
      <c r="X701" s="7">
        <f t="shared" si="262"/>
        <v>0</v>
      </c>
      <c r="Y701" s="7">
        <f t="shared" si="263"/>
        <v>0</v>
      </c>
      <c r="Z701" s="7">
        <f t="shared" si="264"/>
        <v>0</v>
      </c>
      <c r="AA701" s="7">
        <f t="shared" si="265"/>
        <v>0</v>
      </c>
      <c r="AC701" s="7">
        <f t="shared" si="266"/>
        <v>0</v>
      </c>
      <c r="AD701" s="7">
        <f t="shared" si="267"/>
        <v>0</v>
      </c>
      <c r="AE701" s="7">
        <f t="shared" si="268"/>
        <v>0</v>
      </c>
      <c r="AF701" s="7">
        <f t="shared" si="269"/>
        <v>0</v>
      </c>
      <c r="AG701" s="7">
        <f t="shared" si="270"/>
        <v>0</v>
      </c>
      <c r="AH701" s="7">
        <f t="shared" si="271"/>
        <v>0</v>
      </c>
      <c r="AI701" s="7">
        <f t="shared" si="272"/>
        <v>0</v>
      </c>
      <c r="AJ701" s="7">
        <f t="shared" si="273"/>
        <v>0</v>
      </c>
      <c r="AK701" s="7">
        <f t="shared" si="274"/>
        <v>0</v>
      </c>
      <c r="AL701" s="7">
        <f t="shared" si="275"/>
        <v>0</v>
      </c>
      <c r="AM701" s="7">
        <f t="shared" si="276"/>
        <v>0</v>
      </c>
    </row>
    <row r="702" spans="1:39" hidden="1" x14ac:dyDescent="0.75">
      <c r="A702" s="3">
        <v>42340</v>
      </c>
      <c r="B702" s="37">
        <f>IFERROR(INDEX(BTC!$F:$F,MATCH($A702,BTC!$A:$A,0))*INDEX('Control Panel'!$B:$B,MATCH('Index Volume'!$A702+1,'Control Panel'!$A:$A,1)),0)</f>
        <v>0</v>
      </c>
      <c r="C702" s="37">
        <f>IFERROR(INDEX(XRP!$F:$F,MATCH($A702,XRP!$A:$A,0))*INDEX('Control Panel'!$C:$C,MATCH($A702+1,'Control Panel'!$A:$A,1)),0)</f>
        <v>0</v>
      </c>
      <c r="D702" s="37">
        <f>IFERROR(INDEX(LTC!$F:$F,MATCH($A702,LTC!$A:$A,0))*INDEX('Control Panel'!$D:$D,MATCH($A702+1,'Control Panel'!$A:$A,1)),0)</f>
        <v>0</v>
      </c>
      <c r="E702" s="37">
        <f>IFERROR(INDEX(ETC!$F:$F,MATCH($A702,ETC!$A:$A,0))*INDEX('Control Panel'!$E:$E,MATCH($A702+1,'Control Panel'!$A:$A,1)),0)</f>
        <v>0</v>
      </c>
      <c r="F702" s="37">
        <f>IFERROR(INDEX(ETH!$F:$F,MATCH($A702,ETH!$A:$A,0))*INDEX('Control Panel'!$F:$F,MATCH('Index Volume'!$A702+1,'Control Panel'!$A:$A,1)),0)</f>
        <v>0</v>
      </c>
      <c r="G702" s="37">
        <f>IFERROR(INDEX(BCH!$F:$F,MATCH($A702,BCH!$A:$A,0))*INDEX('Control Panel'!$G:$G,MATCH('Index Volume'!$A702+1,'Control Panel'!$A:$A,1)),0)</f>
        <v>0</v>
      </c>
      <c r="H702" s="37">
        <f>IFERROR(INDEX(XMR!$F:$F,MATCH($A702,XMR!$A:$A,0))*INDEX('Control Panel'!$H:$H,MATCH('Index Volume'!$A702+1,'Control Panel'!$A:$A,1)),0)</f>
        <v>0</v>
      </c>
      <c r="I702" s="37">
        <f>IFERROR(INDEX(ZEC!$F:$F,MATCH($A702,ZEC!$A:$A,0))*INDEX('Control Panel'!$I:$I,MATCH('Index Volume'!$A702+1,'Control Panel'!$A:$A,1)),0)</f>
        <v>0</v>
      </c>
      <c r="J702" s="37">
        <f>IFERROR(INDEX(EOS!$F:$F,MATCH($A702,EOS!$A:$A,0))*INDEX('Control Panel'!$J:$J,MATCH('Index Volume'!$A702+1,'Control Panel'!$A:$A,1)),0)</f>
        <v>0</v>
      </c>
      <c r="K702" s="37">
        <f>IFERROR(INDEX(DASH!$F:$F,MATCH($A702,DASH!$A:$A,0))*INDEX('Control Panel'!$K:$K,MATCH('Index Volume'!$A702+1,'Control Panel'!$A:$A,1)),0)</f>
        <v>0</v>
      </c>
      <c r="L702" s="37">
        <f>IFERROR(INDEX(XLM!$F:$F,MATCH($A702,XLM!$A:$A,0))*INDEX('Control Panel'!$L:$L,MATCH('Index Volume'!$A702+1,'Control Panel'!$A:$A,1)),0)</f>
        <v>0</v>
      </c>
      <c r="M702" s="39">
        <f t="shared" si="252"/>
        <v>0</v>
      </c>
      <c r="N702" s="1" t="b">
        <f t="shared" si="253"/>
        <v>1</v>
      </c>
      <c r="O702" s="41">
        <f t="shared" si="254"/>
        <v>0</v>
      </c>
      <c r="Q702" s="7">
        <f t="shared" si="255"/>
        <v>0</v>
      </c>
      <c r="R702" s="7">
        <f t="shared" si="256"/>
        <v>0</v>
      </c>
      <c r="S702" s="7">
        <f t="shared" si="257"/>
        <v>0</v>
      </c>
      <c r="T702" s="7">
        <f t="shared" si="258"/>
        <v>0</v>
      </c>
      <c r="U702" s="7">
        <f t="shared" si="259"/>
        <v>0</v>
      </c>
      <c r="V702" s="7">
        <f t="shared" si="260"/>
        <v>0</v>
      </c>
      <c r="W702" s="7">
        <f t="shared" si="261"/>
        <v>0</v>
      </c>
      <c r="X702" s="7">
        <f t="shared" si="262"/>
        <v>0</v>
      </c>
      <c r="Y702" s="7">
        <f t="shared" si="263"/>
        <v>0</v>
      </c>
      <c r="Z702" s="7">
        <f t="shared" si="264"/>
        <v>0</v>
      </c>
      <c r="AA702" s="7">
        <f t="shared" si="265"/>
        <v>0</v>
      </c>
      <c r="AC702" s="7">
        <f t="shared" si="266"/>
        <v>0</v>
      </c>
      <c r="AD702" s="7">
        <f t="shared" si="267"/>
        <v>0</v>
      </c>
      <c r="AE702" s="7">
        <f t="shared" si="268"/>
        <v>0</v>
      </c>
      <c r="AF702" s="7">
        <f t="shared" si="269"/>
        <v>0</v>
      </c>
      <c r="AG702" s="7">
        <f t="shared" si="270"/>
        <v>0</v>
      </c>
      <c r="AH702" s="7">
        <f t="shared" si="271"/>
        <v>0</v>
      </c>
      <c r="AI702" s="7">
        <f t="shared" si="272"/>
        <v>0</v>
      </c>
      <c r="AJ702" s="7">
        <f t="shared" si="273"/>
        <v>0</v>
      </c>
      <c r="AK702" s="7">
        <f t="shared" si="274"/>
        <v>0</v>
      </c>
      <c r="AL702" s="7">
        <f t="shared" si="275"/>
        <v>0</v>
      </c>
      <c r="AM702" s="7">
        <f t="shared" si="276"/>
        <v>0</v>
      </c>
    </row>
    <row r="703" spans="1:39" hidden="1" x14ac:dyDescent="0.75">
      <c r="A703" s="4">
        <v>42341</v>
      </c>
      <c r="B703" s="37">
        <f>IFERROR(INDEX(BTC!$F:$F,MATCH($A703,BTC!$A:$A,0))*INDEX('Control Panel'!$B:$B,MATCH('Index Volume'!$A703+1,'Control Panel'!$A:$A,1)),0)</f>
        <v>0</v>
      </c>
      <c r="C703" s="37">
        <f>IFERROR(INDEX(XRP!$F:$F,MATCH($A703,XRP!$A:$A,0))*INDEX('Control Panel'!$C:$C,MATCH($A703+1,'Control Panel'!$A:$A,1)),0)</f>
        <v>0</v>
      </c>
      <c r="D703" s="37">
        <f>IFERROR(INDEX(LTC!$F:$F,MATCH($A703,LTC!$A:$A,0))*INDEX('Control Panel'!$D:$D,MATCH($A703+1,'Control Panel'!$A:$A,1)),0)</f>
        <v>0</v>
      </c>
      <c r="E703" s="37">
        <f>IFERROR(INDEX(ETC!$F:$F,MATCH($A703,ETC!$A:$A,0))*INDEX('Control Panel'!$E:$E,MATCH($A703+1,'Control Panel'!$A:$A,1)),0)</f>
        <v>0</v>
      </c>
      <c r="F703" s="37">
        <f>IFERROR(INDEX(ETH!$F:$F,MATCH($A703,ETH!$A:$A,0))*INDEX('Control Panel'!$F:$F,MATCH('Index Volume'!$A703+1,'Control Panel'!$A:$A,1)),0)</f>
        <v>0</v>
      </c>
      <c r="G703" s="37">
        <f>IFERROR(INDEX(BCH!$F:$F,MATCH($A703,BCH!$A:$A,0))*INDEX('Control Panel'!$G:$G,MATCH('Index Volume'!$A703+1,'Control Panel'!$A:$A,1)),0)</f>
        <v>0</v>
      </c>
      <c r="H703" s="37">
        <f>IFERROR(INDEX(XMR!$F:$F,MATCH($A703,XMR!$A:$A,0))*INDEX('Control Panel'!$H:$H,MATCH('Index Volume'!$A703+1,'Control Panel'!$A:$A,1)),0)</f>
        <v>0</v>
      </c>
      <c r="I703" s="37">
        <f>IFERROR(INDEX(ZEC!$F:$F,MATCH($A703,ZEC!$A:$A,0))*INDEX('Control Panel'!$I:$I,MATCH('Index Volume'!$A703+1,'Control Panel'!$A:$A,1)),0)</f>
        <v>0</v>
      </c>
      <c r="J703" s="37">
        <f>IFERROR(INDEX(EOS!$F:$F,MATCH($A703,EOS!$A:$A,0))*INDEX('Control Panel'!$J:$J,MATCH('Index Volume'!$A703+1,'Control Panel'!$A:$A,1)),0)</f>
        <v>0</v>
      </c>
      <c r="K703" s="37">
        <f>IFERROR(INDEX(DASH!$F:$F,MATCH($A703,DASH!$A:$A,0))*INDEX('Control Panel'!$K:$K,MATCH('Index Volume'!$A703+1,'Control Panel'!$A:$A,1)),0)</f>
        <v>0</v>
      </c>
      <c r="L703" s="37">
        <f>IFERROR(INDEX(XLM!$F:$F,MATCH($A703,XLM!$A:$A,0))*INDEX('Control Panel'!$L:$L,MATCH('Index Volume'!$A703+1,'Control Panel'!$A:$A,1)),0)</f>
        <v>0</v>
      </c>
      <c r="M703" s="39">
        <f t="shared" si="252"/>
        <v>0</v>
      </c>
      <c r="N703" s="1" t="b">
        <f t="shared" si="253"/>
        <v>1</v>
      </c>
      <c r="O703" s="41">
        <f t="shared" si="254"/>
        <v>0</v>
      </c>
      <c r="Q703" s="7">
        <f t="shared" si="255"/>
        <v>0</v>
      </c>
      <c r="R703" s="7">
        <f t="shared" si="256"/>
        <v>0</v>
      </c>
      <c r="S703" s="7">
        <f t="shared" si="257"/>
        <v>0</v>
      </c>
      <c r="T703" s="7">
        <f t="shared" si="258"/>
        <v>0</v>
      </c>
      <c r="U703" s="7">
        <f t="shared" si="259"/>
        <v>0</v>
      </c>
      <c r="V703" s="7">
        <f t="shared" si="260"/>
        <v>0</v>
      </c>
      <c r="W703" s="7">
        <f t="shared" si="261"/>
        <v>0</v>
      </c>
      <c r="X703" s="7">
        <f t="shared" si="262"/>
        <v>0</v>
      </c>
      <c r="Y703" s="7">
        <f t="shared" si="263"/>
        <v>0</v>
      </c>
      <c r="Z703" s="7">
        <f t="shared" si="264"/>
        <v>0</v>
      </c>
      <c r="AA703" s="7">
        <f t="shared" si="265"/>
        <v>0</v>
      </c>
      <c r="AC703" s="7">
        <f t="shared" si="266"/>
        <v>0</v>
      </c>
      <c r="AD703" s="7">
        <f t="shared" si="267"/>
        <v>0</v>
      </c>
      <c r="AE703" s="7">
        <f t="shared" si="268"/>
        <v>0</v>
      </c>
      <c r="AF703" s="7">
        <f t="shared" si="269"/>
        <v>0</v>
      </c>
      <c r="AG703" s="7">
        <f t="shared" si="270"/>
        <v>0</v>
      </c>
      <c r="AH703" s="7">
        <f t="shared" si="271"/>
        <v>0</v>
      </c>
      <c r="AI703" s="7">
        <f t="shared" si="272"/>
        <v>0</v>
      </c>
      <c r="AJ703" s="7">
        <f t="shared" si="273"/>
        <v>0</v>
      </c>
      <c r="AK703" s="7">
        <f t="shared" si="274"/>
        <v>0</v>
      </c>
      <c r="AL703" s="7">
        <f t="shared" si="275"/>
        <v>0</v>
      </c>
      <c r="AM703" s="7">
        <f t="shared" si="276"/>
        <v>0</v>
      </c>
    </row>
    <row r="704" spans="1:39" hidden="1" x14ac:dyDescent="0.75">
      <c r="A704" s="3">
        <v>42342</v>
      </c>
      <c r="B704" s="37">
        <f>IFERROR(INDEX(BTC!$F:$F,MATCH($A704,BTC!$A:$A,0))*INDEX('Control Panel'!$B:$B,MATCH('Index Volume'!$A704+1,'Control Panel'!$A:$A,1)),0)</f>
        <v>0</v>
      </c>
      <c r="C704" s="37">
        <f>IFERROR(INDEX(XRP!$F:$F,MATCH($A704,XRP!$A:$A,0))*INDEX('Control Panel'!$C:$C,MATCH($A704+1,'Control Panel'!$A:$A,1)),0)</f>
        <v>0</v>
      </c>
      <c r="D704" s="37">
        <f>IFERROR(INDEX(LTC!$F:$F,MATCH($A704,LTC!$A:$A,0))*INDEX('Control Panel'!$D:$D,MATCH($A704+1,'Control Panel'!$A:$A,1)),0)</f>
        <v>0</v>
      </c>
      <c r="E704" s="37">
        <f>IFERROR(INDEX(ETC!$F:$F,MATCH($A704,ETC!$A:$A,0))*INDEX('Control Panel'!$E:$E,MATCH($A704+1,'Control Panel'!$A:$A,1)),0)</f>
        <v>0</v>
      </c>
      <c r="F704" s="37">
        <f>IFERROR(INDEX(ETH!$F:$F,MATCH($A704,ETH!$A:$A,0))*INDEX('Control Panel'!$F:$F,MATCH('Index Volume'!$A704+1,'Control Panel'!$A:$A,1)),0)</f>
        <v>0</v>
      </c>
      <c r="G704" s="37">
        <f>IFERROR(INDEX(BCH!$F:$F,MATCH($A704,BCH!$A:$A,0))*INDEX('Control Panel'!$G:$G,MATCH('Index Volume'!$A704+1,'Control Panel'!$A:$A,1)),0)</f>
        <v>0</v>
      </c>
      <c r="H704" s="37">
        <f>IFERROR(INDEX(XMR!$F:$F,MATCH($A704,XMR!$A:$A,0))*INDEX('Control Panel'!$H:$H,MATCH('Index Volume'!$A704+1,'Control Panel'!$A:$A,1)),0)</f>
        <v>0</v>
      </c>
      <c r="I704" s="37">
        <f>IFERROR(INDEX(ZEC!$F:$F,MATCH($A704,ZEC!$A:$A,0))*INDEX('Control Panel'!$I:$I,MATCH('Index Volume'!$A704+1,'Control Panel'!$A:$A,1)),0)</f>
        <v>0</v>
      </c>
      <c r="J704" s="37">
        <f>IFERROR(INDEX(EOS!$F:$F,MATCH($A704,EOS!$A:$A,0))*INDEX('Control Panel'!$J:$J,MATCH('Index Volume'!$A704+1,'Control Panel'!$A:$A,1)),0)</f>
        <v>0</v>
      </c>
      <c r="K704" s="37">
        <f>IFERROR(INDEX(DASH!$F:$F,MATCH($A704,DASH!$A:$A,0))*INDEX('Control Panel'!$K:$K,MATCH('Index Volume'!$A704+1,'Control Panel'!$A:$A,1)),0)</f>
        <v>0</v>
      </c>
      <c r="L704" s="37">
        <f>IFERROR(INDEX(XLM!$F:$F,MATCH($A704,XLM!$A:$A,0))*INDEX('Control Panel'!$L:$L,MATCH('Index Volume'!$A704+1,'Control Panel'!$A:$A,1)),0)</f>
        <v>0</v>
      </c>
      <c r="M704" s="39">
        <f t="shared" si="252"/>
        <v>0</v>
      </c>
      <c r="N704" s="1" t="b">
        <f t="shared" si="253"/>
        <v>1</v>
      </c>
      <c r="O704" s="41">
        <f t="shared" si="254"/>
        <v>0</v>
      </c>
      <c r="Q704" s="7">
        <f t="shared" si="255"/>
        <v>0</v>
      </c>
      <c r="R704" s="7">
        <f t="shared" si="256"/>
        <v>0</v>
      </c>
      <c r="S704" s="7">
        <f t="shared" si="257"/>
        <v>0</v>
      </c>
      <c r="T704" s="7">
        <f t="shared" si="258"/>
        <v>0</v>
      </c>
      <c r="U704" s="7">
        <f t="shared" si="259"/>
        <v>0</v>
      </c>
      <c r="V704" s="7">
        <f t="shared" si="260"/>
        <v>0</v>
      </c>
      <c r="W704" s="7">
        <f t="shared" si="261"/>
        <v>0</v>
      </c>
      <c r="X704" s="7">
        <f t="shared" si="262"/>
        <v>0</v>
      </c>
      <c r="Y704" s="7">
        <f t="shared" si="263"/>
        <v>0</v>
      </c>
      <c r="Z704" s="7">
        <f t="shared" si="264"/>
        <v>0</v>
      </c>
      <c r="AA704" s="7">
        <f t="shared" si="265"/>
        <v>0</v>
      </c>
      <c r="AC704" s="7">
        <f t="shared" si="266"/>
        <v>0</v>
      </c>
      <c r="AD704" s="7">
        <f t="shared" si="267"/>
        <v>0</v>
      </c>
      <c r="AE704" s="7">
        <f t="shared" si="268"/>
        <v>0</v>
      </c>
      <c r="AF704" s="7">
        <f t="shared" si="269"/>
        <v>0</v>
      </c>
      <c r="AG704" s="7">
        <f t="shared" si="270"/>
        <v>0</v>
      </c>
      <c r="AH704" s="7">
        <f t="shared" si="271"/>
        <v>0</v>
      </c>
      <c r="AI704" s="7">
        <f t="shared" si="272"/>
        <v>0</v>
      </c>
      <c r="AJ704" s="7">
        <f t="shared" si="273"/>
        <v>0</v>
      </c>
      <c r="AK704" s="7">
        <f t="shared" si="274"/>
        <v>0</v>
      </c>
      <c r="AL704" s="7">
        <f t="shared" si="275"/>
        <v>0</v>
      </c>
      <c r="AM704" s="7">
        <f t="shared" si="276"/>
        <v>0</v>
      </c>
    </row>
    <row r="705" spans="1:39" hidden="1" x14ac:dyDescent="0.75">
      <c r="A705" s="4">
        <v>42343</v>
      </c>
      <c r="B705" s="37">
        <f>IFERROR(INDEX(BTC!$F:$F,MATCH($A705,BTC!$A:$A,0))*INDEX('Control Panel'!$B:$B,MATCH('Index Volume'!$A705+1,'Control Panel'!$A:$A,1)),0)</f>
        <v>0</v>
      </c>
      <c r="C705" s="37">
        <f>IFERROR(INDEX(XRP!$F:$F,MATCH($A705,XRP!$A:$A,0))*INDEX('Control Panel'!$C:$C,MATCH($A705+1,'Control Panel'!$A:$A,1)),0)</f>
        <v>0</v>
      </c>
      <c r="D705" s="37">
        <f>IFERROR(INDEX(LTC!$F:$F,MATCH($A705,LTC!$A:$A,0))*INDEX('Control Panel'!$D:$D,MATCH($A705+1,'Control Panel'!$A:$A,1)),0)</f>
        <v>0</v>
      </c>
      <c r="E705" s="37">
        <f>IFERROR(INDEX(ETC!$F:$F,MATCH($A705,ETC!$A:$A,0))*INDEX('Control Panel'!$E:$E,MATCH($A705+1,'Control Panel'!$A:$A,1)),0)</f>
        <v>0</v>
      </c>
      <c r="F705" s="37">
        <f>IFERROR(INDEX(ETH!$F:$F,MATCH($A705,ETH!$A:$A,0))*INDEX('Control Panel'!$F:$F,MATCH('Index Volume'!$A705+1,'Control Panel'!$A:$A,1)),0)</f>
        <v>0</v>
      </c>
      <c r="G705" s="37">
        <f>IFERROR(INDEX(BCH!$F:$F,MATCH($A705,BCH!$A:$A,0))*INDEX('Control Panel'!$G:$G,MATCH('Index Volume'!$A705+1,'Control Panel'!$A:$A,1)),0)</f>
        <v>0</v>
      </c>
      <c r="H705" s="37">
        <f>IFERROR(INDEX(XMR!$F:$F,MATCH($A705,XMR!$A:$A,0))*INDEX('Control Panel'!$H:$H,MATCH('Index Volume'!$A705+1,'Control Panel'!$A:$A,1)),0)</f>
        <v>0</v>
      </c>
      <c r="I705" s="37">
        <f>IFERROR(INDEX(ZEC!$F:$F,MATCH($A705,ZEC!$A:$A,0))*INDEX('Control Panel'!$I:$I,MATCH('Index Volume'!$A705+1,'Control Panel'!$A:$A,1)),0)</f>
        <v>0</v>
      </c>
      <c r="J705" s="37">
        <f>IFERROR(INDEX(EOS!$F:$F,MATCH($A705,EOS!$A:$A,0))*INDEX('Control Panel'!$J:$J,MATCH('Index Volume'!$A705+1,'Control Panel'!$A:$A,1)),0)</f>
        <v>0</v>
      </c>
      <c r="K705" s="37">
        <f>IFERROR(INDEX(DASH!$F:$F,MATCH($A705,DASH!$A:$A,0))*INDEX('Control Panel'!$K:$K,MATCH('Index Volume'!$A705+1,'Control Panel'!$A:$A,1)),0)</f>
        <v>0</v>
      </c>
      <c r="L705" s="37">
        <f>IFERROR(INDEX(XLM!$F:$F,MATCH($A705,XLM!$A:$A,0))*INDEX('Control Panel'!$L:$L,MATCH('Index Volume'!$A705+1,'Control Panel'!$A:$A,1)),0)</f>
        <v>0</v>
      </c>
      <c r="M705" s="39">
        <f t="shared" si="252"/>
        <v>0</v>
      </c>
      <c r="N705" s="1" t="b">
        <f t="shared" si="253"/>
        <v>1</v>
      </c>
      <c r="O705" s="41">
        <f t="shared" si="254"/>
        <v>0</v>
      </c>
      <c r="Q705" s="7">
        <f t="shared" si="255"/>
        <v>0</v>
      </c>
      <c r="R705" s="7">
        <f t="shared" si="256"/>
        <v>0</v>
      </c>
      <c r="S705" s="7">
        <f t="shared" si="257"/>
        <v>0</v>
      </c>
      <c r="T705" s="7">
        <f t="shared" si="258"/>
        <v>0</v>
      </c>
      <c r="U705" s="7">
        <f t="shared" si="259"/>
        <v>0</v>
      </c>
      <c r="V705" s="7">
        <f t="shared" si="260"/>
        <v>0</v>
      </c>
      <c r="W705" s="7">
        <f t="shared" si="261"/>
        <v>0</v>
      </c>
      <c r="X705" s="7">
        <f t="shared" si="262"/>
        <v>0</v>
      </c>
      <c r="Y705" s="7">
        <f t="shared" si="263"/>
        <v>0</v>
      </c>
      <c r="Z705" s="7">
        <f t="shared" si="264"/>
        <v>0</v>
      </c>
      <c r="AA705" s="7">
        <f t="shared" si="265"/>
        <v>0</v>
      </c>
      <c r="AC705" s="7">
        <f t="shared" si="266"/>
        <v>0</v>
      </c>
      <c r="AD705" s="7">
        <f t="shared" si="267"/>
        <v>0</v>
      </c>
      <c r="AE705" s="7">
        <f t="shared" si="268"/>
        <v>0</v>
      </c>
      <c r="AF705" s="7">
        <f t="shared" si="269"/>
        <v>0</v>
      </c>
      <c r="AG705" s="7">
        <f t="shared" si="270"/>
        <v>0</v>
      </c>
      <c r="AH705" s="7">
        <f t="shared" si="271"/>
        <v>0</v>
      </c>
      <c r="AI705" s="7">
        <f t="shared" si="272"/>
        <v>0</v>
      </c>
      <c r="AJ705" s="7">
        <f t="shared" si="273"/>
        <v>0</v>
      </c>
      <c r="AK705" s="7">
        <f t="shared" si="274"/>
        <v>0</v>
      </c>
      <c r="AL705" s="7">
        <f t="shared" si="275"/>
        <v>0</v>
      </c>
      <c r="AM705" s="7">
        <f t="shared" si="276"/>
        <v>0</v>
      </c>
    </row>
    <row r="706" spans="1:39" hidden="1" x14ac:dyDescent="0.75">
      <c r="A706" s="3">
        <v>42344</v>
      </c>
      <c r="B706" s="37">
        <f>IFERROR(INDEX(BTC!$F:$F,MATCH($A706,BTC!$A:$A,0))*INDEX('Control Panel'!$B:$B,MATCH('Index Volume'!$A706+1,'Control Panel'!$A:$A,1)),0)</f>
        <v>0</v>
      </c>
      <c r="C706" s="37">
        <f>IFERROR(INDEX(XRP!$F:$F,MATCH($A706,XRP!$A:$A,0))*INDEX('Control Panel'!$C:$C,MATCH($A706+1,'Control Panel'!$A:$A,1)),0)</f>
        <v>0</v>
      </c>
      <c r="D706" s="37">
        <f>IFERROR(INDEX(LTC!$F:$F,MATCH($A706,LTC!$A:$A,0))*INDEX('Control Panel'!$D:$D,MATCH($A706+1,'Control Panel'!$A:$A,1)),0)</f>
        <v>0</v>
      </c>
      <c r="E706" s="37">
        <f>IFERROR(INDEX(ETC!$F:$F,MATCH($A706,ETC!$A:$A,0))*INDEX('Control Panel'!$E:$E,MATCH($A706+1,'Control Panel'!$A:$A,1)),0)</f>
        <v>0</v>
      </c>
      <c r="F706" s="37">
        <f>IFERROR(INDEX(ETH!$F:$F,MATCH($A706,ETH!$A:$A,0))*INDEX('Control Panel'!$F:$F,MATCH('Index Volume'!$A706+1,'Control Panel'!$A:$A,1)),0)</f>
        <v>0</v>
      </c>
      <c r="G706" s="37">
        <f>IFERROR(INDEX(BCH!$F:$F,MATCH($A706,BCH!$A:$A,0))*INDEX('Control Panel'!$G:$G,MATCH('Index Volume'!$A706+1,'Control Panel'!$A:$A,1)),0)</f>
        <v>0</v>
      </c>
      <c r="H706" s="37">
        <f>IFERROR(INDEX(XMR!$F:$F,MATCH($A706,XMR!$A:$A,0))*INDEX('Control Panel'!$H:$H,MATCH('Index Volume'!$A706+1,'Control Panel'!$A:$A,1)),0)</f>
        <v>0</v>
      </c>
      <c r="I706" s="37">
        <f>IFERROR(INDEX(ZEC!$F:$F,MATCH($A706,ZEC!$A:$A,0))*INDEX('Control Panel'!$I:$I,MATCH('Index Volume'!$A706+1,'Control Panel'!$A:$A,1)),0)</f>
        <v>0</v>
      </c>
      <c r="J706" s="37">
        <f>IFERROR(INDEX(EOS!$F:$F,MATCH($A706,EOS!$A:$A,0))*INDEX('Control Panel'!$J:$J,MATCH('Index Volume'!$A706+1,'Control Panel'!$A:$A,1)),0)</f>
        <v>0</v>
      </c>
      <c r="K706" s="37">
        <f>IFERROR(INDEX(DASH!$F:$F,MATCH($A706,DASH!$A:$A,0))*INDEX('Control Panel'!$K:$K,MATCH('Index Volume'!$A706+1,'Control Panel'!$A:$A,1)),0)</f>
        <v>0</v>
      </c>
      <c r="L706" s="37">
        <f>IFERROR(INDEX(XLM!$F:$F,MATCH($A706,XLM!$A:$A,0))*INDEX('Control Panel'!$L:$L,MATCH('Index Volume'!$A706+1,'Control Panel'!$A:$A,1)),0)</f>
        <v>0</v>
      </c>
      <c r="M706" s="39">
        <f t="shared" si="252"/>
        <v>0</v>
      </c>
      <c r="N706" s="1" t="b">
        <f t="shared" si="253"/>
        <v>1</v>
      </c>
      <c r="O706" s="41">
        <f t="shared" si="254"/>
        <v>0</v>
      </c>
      <c r="Q706" s="7">
        <f t="shared" si="255"/>
        <v>0</v>
      </c>
      <c r="R706" s="7">
        <f t="shared" si="256"/>
        <v>0</v>
      </c>
      <c r="S706" s="7">
        <f t="shared" si="257"/>
        <v>0</v>
      </c>
      <c r="T706" s="7">
        <f t="shared" si="258"/>
        <v>0</v>
      </c>
      <c r="U706" s="7">
        <f t="shared" si="259"/>
        <v>0</v>
      </c>
      <c r="V706" s="7">
        <f t="shared" si="260"/>
        <v>0</v>
      </c>
      <c r="W706" s="7">
        <f t="shared" si="261"/>
        <v>0</v>
      </c>
      <c r="X706" s="7">
        <f t="shared" si="262"/>
        <v>0</v>
      </c>
      <c r="Y706" s="7">
        <f t="shared" si="263"/>
        <v>0</v>
      </c>
      <c r="Z706" s="7">
        <f t="shared" si="264"/>
        <v>0</v>
      </c>
      <c r="AA706" s="7">
        <f t="shared" si="265"/>
        <v>0</v>
      </c>
      <c r="AC706" s="7">
        <f t="shared" si="266"/>
        <v>0</v>
      </c>
      <c r="AD706" s="7">
        <f t="shared" si="267"/>
        <v>0</v>
      </c>
      <c r="AE706" s="7">
        <f t="shared" si="268"/>
        <v>0</v>
      </c>
      <c r="AF706" s="7">
        <f t="shared" si="269"/>
        <v>0</v>
      </c>
      <c r="AG706" s="7">
        <f t="shared" si="270"/>
        <v>0</v>
      </c>
      <c r="AH706" s="7">
        <f t="shared" si="271"/>
        <v>0</v>
      </c>
      <c r="AI706" s="7">
        <f t="shared" si="272"/>
        <v>0</v>
      </c>
      <c r="AJ706" s="7">
        <f t="shared" si="273"/>
        <v>0</v>
      </c>
      <c r="AK706" s="7">
        <f t="shared" si="274"/>
        <v>0</v>
      </c>
      <c r="AL706" s="7">
        <f t="shared" si="275"/>
        <v>0</v>
      </c>
      <c r="AM706" s="7">
        <f t="shared" si="276"/>
        <v>0</v>
      </c>
    </row>
    <row r="707" spans="1:39" hidden="1" x14ac:dyDescent="0.75">
      <c r="A707" s="4">
        <v>42345</v>
      </c>
      <c r="B707" s="37">
        <f>IFERROR(INDEX(BTC!$F:$F,MATCH($A707,BTC!$A:$A,0))*INDEX('Control Panel'!$B:$B,MATCH('Index Volume'!$A707+1,'Control Panel'!$A:$A,1)),0)</f>
        <v>0</v>
      </c>
      <c r="C707" s="37">
        <f>IFERROR(INDEX(XRP!$F:$F,MATCH($A707,XRP!$A:$A,0))*INDEX('Control Panel'!$C:$C,MATCH($A707+1,'Control Panel'!$A:$A,1)),0)</f>
        <v>0</v>
      </c>
      <c r="D707" s="37">
        <f>IFERROR(INDEX(LTC!$F:$F,MATCH($A707,LTC!$A:$A,0))*INDEX('Control Panel'!$D:$D,MATCH($A707+1,'Control Panel'!$A:$A,1)),0)</f>
        <v>0</v>
      </c>
      <c r="E707" s="37">
        <f>IFERROR(INDEX(ETC!$F:$F,MATCH($A707,ETC!$A:$A,0))*INDEX('Control Panel'!$E:$E,MATCH($A707+1,'Control Panel'!$A:$A,1)),0)</f>
        <v>0</v>
      </c>
      <c r="F707" s="37">
        <f>IFERROR(INDEX(ETH!$F:$F,MATCH($A707,ETH!$A:$A,0))*INDEX('Control Panel'!$F:$F,MATCH('Index Volume'!$A707+1,'Control Panel'!$A:$A,1)),0)</f>
        <v>0</v>
      </c>
      <c r="G707" s="37">
        <f>IFERROR(INDEX(BCH!$F:$F,MATCH($A707,BCH!$A:$A,0))*INDEX('Control Panel'!$G:$G,MATCH('Index Volume'!$A707+1,'Control Panel'!$A:$A,1)),0)</f>
        <v>0</v>
      </c>
      <c r="H707" s="37">
        <f>IFERROR(INDEX(XMR!$F:$F,MATCH($A707,XMR!$A:$A,0))*INDEX('Control Panel'!$H:$H,MATCH('Index Volume'!$A707+1,'Control Panel'!$A:$A,1)),0)</f>
        <v>0</v>
      </c>
      <c r="I707" s="37">
        <f>IFERROR(INDEX(ZEC!$F:$F,MATCH($A707,ZEC!$A:$A,0))*INDEX('Control Panel'!$I:$I,MATCH('Index Volume'!$A707+1,'Control Panel'!$A:$A,1)),0)</f>
        <v>0</v>
      </c>
      <c r="J707" s="37">
        <f>IFERROR(INDEX(EOS!$F:$F,MATCH($A707,EOS!$A:$A,0))*INDEX('Control Panel'!$J:$J,MATCH('Index Volume'!$A707+1,'Control Panel'!$A:$A,1)),0)</f>
        <v>0</v>
      </c>
      <c r="K707" s="37">
        <f>IFERROR(INDEX(DASH!$F:$F,MATCH($A707,DASH!$A:$A,0))*INDEX('Control Panel'!$K:$K,MATCH('Index Volume'!$A707+1,'Control Panel'!$A:$A,1)),0)</f>
        <v>0</v>
      </c>
      <c r="L707" s="37">
        <f>IFERROR(INDEX(XLM!$F:$F,MATCH($A707,XLM!$A:$A,0))*INDEX('Control Panel'!$L:$L,MATCH('Index Volume'!$A707+1,'Control Panel'!$A:$A,1)),0)</f>
        <v>0</v>
      </c>
      <c r="M707" s="39">
        <f t="shared" ref="M707:M738" si="277">SUM(B707:L707)</f>
        <v>0</v>
      </c>
      <c r="N707" s="1" t="b">
        <f t="shared" ref="N707:N770" si="278">COUNTIF(B707:L707,0)=COUNTIF(B706:L706,0)</f>
        <v>1</v>
      </c>
      <c r="O707" s="41">
        <f t="shared" ref="O707:O770" si="279">IF(N707,M707,IF(B706=0,0,B707)+IF(C706=0,0,C707)+IF(D706=0,0,D707)+IF(E706=0,0,E707)+IF(F706=0,0,F707)+IF(G706=0,0,G707)+IF(H706=0,0,H707)+IF(I706=0,0,I707)+IF(J706=0,0,J707)+IF(K706=0,0,K707)+IF(L706=0,0,L707))</f>
        <v>0</v>
      </c>
      <c r="Q707" s="7">
        <f t="shared" ref="Q707:Q770" si="280">IFERROR(B707/$M707,0)</f>
        <v>0</v>
      </c>
      <c r="R707" s="7">
        <f t="shared" ref="R707:R770" si="281">IFERROR(C707/$M707,0)</f>
        <v>0</v>
      </c>
      <c r="S707" s="7">
        <f t="shared" ref="S707:S770" si="282">IFERROR(D707/$M707,0)</f>
        <v>0</v>
      </c>
      <c r="T707" s="7">
        <f t="shared" ref="T707:T770" si="283">IFERROR(E707/$M707,0)</f>
        <v>0</v>
      </c>
      <c r="U707" s="7">
        <f t="shared" ref="U707:U770" si="284">IFERROR(F707/$M707,0)</f>
        <v>0</v>
      </c>
      <c r="V707" s="7">
        <f t="shared" ref="V707:V770" si="285">IFERROR(G707/$M707,0)</f>
        <v>0</v>
      </c>
      <c r="W707" s="7">
        <f t="shared" ref="W707:W770" si="286">IFERROR(H707/$M707,0)</f>
        <v>0</v>
      </c>
      <c r="X707" s="7">
        <f t="shared" ref="X707:X770" si="287">IFERROR(I707/$M707,0)</f>
        <v>0</v>
      </c>
      <c r="Y707" s="7">
        <f t="shared" ref="Y707:Y770" si="288">IFERROR(J707/$M707,0)</f>
        <v>0</v>
      </c>
      <c r="Z707" s="7">
        <f t="shared" ref="Z707:Z770" si="289">IFERROR(K707/$M707,0)</f>
        <v>0</v>
      </c>
      <c r="AA707" s="7">
        <f t="shared" ref="AA707:AA770" si="290">IFERROR(L707/$M707,0)</f>
        <v>0</v>
      </c>
      <c r="AC707" s="7">
        <f t="shared" ref="AC707:AC770" si="291">IFERROR(B707/$O707,0)</f>
        <v>0</v>
      </c>
      <c r="AD707" s="7">
        <f t="shared" ref="AD707:AD770" si="292">IFERROR(C707/$O707,0)</f>
        <v>0</v>
      </c>
      <c r="AE707" s="7">
        <f t="shared" ref="AE707:AE770" si="293">IFERROR(D707/$O707,0)</f>
        <v>0</v>
      </c>
      <c r="AF707" s="7">
        <f t="shared" ref="AF707:AF770" si="294">IFERROR(E707/$O707,0)</f>
        <v>0</v>
      </c>
      <c r="AG707" s="7">
        <f t="shared" ref="AG707:AG770" si="295">IFERROR(F707/$O707,0)</f>
        <v>0</v>
      </c>
      <c r="AH707" s="7">
        <f t="shared" ref="AH707:AH770" si="296">IFERROR(G707/$O707,0)</f>
        <v>0</v>
      </c>
      <c r="AI707" s="7">
        <f t="shared" ref="AI707:AI770" si="297">IFERROR(H707/$O707,0)</f>
        <v>0</v>
      </c>
      <c r="AJ707" s="7">
        <f t="shared" ref="AJ707:AJ770" si="298">IFERROR(I707/$O707,0)</f>
        <v>0</v>
      </c>
      <c r="AK707" s="7">
        <f t="shared" ref="AK707:AK770" si="299">IFERROR(J707/$O707,0)</f>
        <v>0</v>
      </c>
      <c r="AL707" s="7">
        <f t="shared" ref="AL707:AL770" si="300">IFERROR(K707/$O707,0)</f>
        <v>0</v>
      </c>
      <c r="AM707" s="7">
        <f t="shared" ref="AM707:AM770" si="301">IFERROR(L707/$O707,0)</f>
        <v>0</v>
      </c>
    </row>
    <row r="708" spans="1:39" hidden="1" x14ac:dyDescent="0.75">
      <c r="A708" s="3">
        <v>42346</v>
      </c>
      <c r="B708" s="37">
        <f>IFERROR(INDEX(BTC!$F:$F,MATCH($A708,BTC!$A:$A,0))*INDEX('Control Panel'!$B:$B,MATCH('Index Volume'!$A708+1,'Control Panel'!$A:$A,1)),0)</f>
        <v>0</v>
      </c>
      <c r="C708" s="37">
        <f>IFERROR(INDEX(XRP!$F:$F,MATCH($A708,XRP!$A:$A,0))*INDEX('Control Panel'!$C:$C,MATCH($A708+1,'Control Panel'!$A:$A,1)),0)</f>
        <v>0</v>
      </c>
      <c r="D708" s="37">
        <f>IFERROR(INDEX(LTC!$F:$F,MATCH($A708,LTC!$A:$A,0))*INDEX('Control Panel'!$D:$D,MATCH($A708+1,'Control Panel'!$A:$A,1)),0)</f>
        <v>0</v>
      </c>
      <c r="E708" s="37">
        <f>IFERROR(INDEX(ETC!$F:$F,MATCH($A708,ETC!$A:$A,0))*INDEX('Control Panel'!$E:$E,MATCH($A708+1,'Control Panel'!$A:$A,1)),0)</f>
        <v>0</v>
      </c>
      <c r="F708" s="37">
        <f>IFERROR(INDEX(ETH!$F:$F,MATCH($A708,ETH!$A:$A,0))*INDEX('Control Panel'!$F:$F,MATCH('Index Volume'!$A708+1,'Control Panel'!$A:$A,1)),0)</f>
        <v>0</v>
      </c>
      <c r="G708" s="37">
        <f>IFERROR(INDEX(BCH!$F:$F,MATCH($A708,BCH!$A:$A,0))*INDEX('Control Panel'!$G:$G,MATCH('Index Volume'!$A708+1,'Control Panel'!$A:$A,1)),0)</f>
        <v>0</v>
      </c>
      <c r="H708" s="37">
        <f>IFERROR(INDEX(XMR!$F:$F,MATCH($A708,XMR!$A:$A,0))*INDEX('Control Panel'!$H:$H,MATCH('Index Volume'!$A708+1,'Control Panel'!$A:$A,1)),0)</f>
        <v>0</v>
      </c>
      <c r="I708" s="37">
        <f>IFERROR(INDEX(ZEC!$F:$F,MATCH($A708,ZEC!$A:$A,0))*INDEX('Control Panel'!$I:$I,MATCH('Index Volume'!$A708+1,'Control Panel'!$A:$A,1)),0)</f>
        <v>0</v>
      </c>
      <c r="J708" s="37">
        <f>IFERROR(INDEX(EOS!$F:$F,MATCH($A708,EOS!$A:$A,0))*INDEX('Control Panel'!$J:$J,MATCH('Index Volume'!$A708+1,'Control Panel'!$A:$A,1)),0)</f>
        <v>0</v>
      </c>
      <c r="K708" s="37">
        <f>IFERROR(INDEX(DASH!$F:$F,MATCH($A708,DASH!$A:$A,0))*INDEX('Control Panel'!$K:$K,MATCH('Index Volume'!$A708+1,'Control Panel'!$A:$A,1)),0)</f>
        <v>0</v>
      </c>
      <c r="L708" s="37">
        <f>IFERROR(INDEX(XLM!$F:$F,MATCH($A708,XLM!$A:$A,0))*INDEX('Control Panel'!$L:$L,MATCH('Index Volume'!$A708+1,'Control Panel'!$A:$A,1)),0)</f>
        <v>0</v>
      </c>
      <c r="M708" s="39">
        <f t="shared" si="277"/>
        <v>0</v>
      </c>
      <c r="N708" s="1" t="b">
        <f t="shared" si="278"/>
        <v>1</v>
      </c>
      <c r="O708" s="41">
        <f t="shared" si="279"/>
        <v>0</v>
      </c>
      <c r="Q708" s="7">
        <f t="shared" si="280"/>
        <v>0</v>
      </c>
      <c r="R708" s="7">
        <f t="shared" si="281"/>
        <v>0</v>
      </c>
      <c r="S708" s="7">
        <f t="shared" si="282"/>
        <v>0</v>
      </c>
      <c r="T708" s="7">
        <f t="shared" si="283"/>
        <v>0</v>
      </c>
      <c r="U708" s="7">
        <f t="shared" si="284"/>
        <v>0</v>
      </c>
      <c r="V708" s="7">
        <f t="shared" si="285"/>
        <v>0</v>
      </c>
      <c r="W708" s="7">
        <f t="shared" si="286"/>
        <v>0</v>
      </c>
      <c r="X708" s="7">
        <f t="shared" si="287"/>
        <v>0</v>
      </c>
      <c r="Y708" s="7">
        <f t="shared" si="288"/>
        <v>0</v>
      </c>
      <c r="Z708" s="7">
        <f t="shared" si="289"/>
        <v>0</v>
      </c>
      <c r="AA708" s="7">
        <f t="shared" si="290"/>
        <v>0</v>
      </c>
      <c r="AC708" s="7">
        <f t="shared" si="291"/>
        <v>0</v>
      </c>
      <c r="AD708" s="7">
        <f t="shared" si="292"/>
        <v>0</v>
      </c>
      <c r="AE708" s="7">
        <f t="shared" si="293"/>
        <v>0</v>
      </c>
      <c r="AF708" s="7">
        <f t="shared" si="294"/>
        <v>0</v>
      </c>
      <c r="AG708" s="7">
        <f t="shared" si="295"/>
        <v>0</v>
      </c>
      <c r="AH708" s="7">
        <f t="shared" si="296"/>
        <v>0</v>
      </c>
      <c r="AI708" s="7">
        <f t="shared" si="297"/>
        <v>0</v>
      </c>
      <c r="AJ708" s="7">
        <f t="shared" si="298"/>
        <v>0</v>
      </c>
      <c r="AK708" s="7">
        <f t="shared" si="299"/>
        <v>0</v>
      </c>
      <c r="AL708" s="7">
        <f t="shared" si="300"/>
        <v>0</v>
      </c>
      <c r="AM708" s="7">
        <f t="shared" si="301"/>
        <v>0</v>
      </c>
    </row>
    <row r="709" spans="1:39" hidden="1" x14ac:dyDescent="0.75">
      <c r="A709" s="4">
        <v>42347</v>
      </c>
      <c r="B709" s="37">
        <f>IFERROR(INDEX(BTC!$F:$F,MATCH($A709,BTC!$A:$A,0))*INDEX('Control Panel'!$B:$B,MATCH('Index Volume'!$A709+1,'Control Panel'!$A:$A,1)),0)</f>
        <v>0</v>
      </c>
      <c r="C709" s="37">
        <f>IFERROR(INDEX(XRP!$F:$F,MATCH($A709,XRP!$A:$A,0))*INDEX('Control Panel'!$C:$C,MATCH($A709+1,'Control Panel'!$A:$A,1)),0)</f>
        <v>0</v>
      </c>
      <c r="D709" s="37">
        <f>IFERROR(INDEX(LTC!$F:$F,MATCH($A709,LTC!$A:$A,0))*INDEX('Control Panel'!$D:$D,MATCH($A709+1,'Control Panel'!$A:$A,1)),0)</f>
        <v>0</v>
      </c>
      <c r="E709" s="37">
        <f>IFERROR(INDEX(ETC!$F:$F,MATCH($A709,ETC!$A:$A,0))*INDEX('Control Panel'!$E:$E,MATCH($A709+1,'Control Panel'!$A:$A,1)),0)</f>
        <v>0</v>
      </c>
      <c r="F709" s="37">
        <f>IFERROR(INDEX(ETH!$F:$F,MATCH($A709,ETH!$A:$A,0))*INDEX('Control Panel'!$F:$F,MATCH('Index Volume'!$A709+1,'Control Panel'!$A:$A,1)),0)</f>
        <v>0</v>
      </c>
      <c r="G709" s="37">
        <f>IFERROR(INDEX(BCH!$F:$F,MATCH($A709,BCH!$A:$A,0))*INDEX('Control Panel'!$G:$G,MATCH('Index Volume'!$A709+1,'Control Panel'!$A:$A,1)),0)</f>
        <v>0</v>
      </c>
      <c r="H709" s="37">
        <f>IFERROR(INDEX(XMR!$F:$F,MATCH($A709,XMR!$A:$A,0))*INDEX('Control Panel'!$H:$H,MATCH('Index Volume'!$A709+1,'Control Panel'!$A:$A,1)),0)</f>
        <v>0</v>
      </c>
      <c r="I709" s="37">
        <f>IFERROR(INDEX(ZEC!$F:$F,MATCH($A709,ZEC!$A:$A,0))*INDEX('Control Panel'!$I:$I,MATCH('Index Volume'!$A709+1,'Control Panel'!$A:$A,1)),0)</f>
        <v>0</v>
      </c>
      <c r="J709" s="37">
        <f>IFERROR(INDEX(EOS!$F:$F,MATCH($A709,EOS!$A:$A,0))*INDEX('Control Panel'!$J:$J,MATCH('Index Volume'!$A709+1,'Control Panel'!$A:$A,1)),0)</f>
        <v>0</v>
      </c>
      <c r="K709" s="37">
        <f>IFERROR(INDEX(DASH!$F:$F,MATCH($A709,DASH!$A:$A,0))*INDEX('Control Panel'!$K:$K,MATCH('Index Volume'!$A709+1,'Control Panel'!$A:$A,1)),0)</f>
        <v>0</v>
      </c>
      <c r="L709" s="37">
        <f>IFERROR(INDEX(XLM!$F:$F,MATCH($A709,XLM!$A:$A,0))*INDEX('Control Panel'!$L:$L,MATCH('Index Volume'!$A709+1,'Control Panel'!$A:$A,1)),0)</f>
        <v>0</v>
      </c>
      <c r="M709" s="39">
        <f t="shared" si="277"/>
        <v>0</v>
      </c>
      <c r="N709" s="1" t="b">
        <f t="shared" si="278"/>
        <v>1</v>
      </c>
      <c r="O709" s="41">
        <f t="shared" si="279"/>
        <v>0</v>
      </c>
      <c r="Q709" s="7">
        <f t="shared" si="280"/>
        <v>0</v>
      </c>
      <c r="R709" s="7">
        <f t="shared" si="281"/>
        <v>0</v>
      </c>
      <c r="S709" s="7">
        <f t="shared" si="282"/>
        <v>0</v>
      </c>
      <c r="T709" s="7">
        <f t="shared" si="283"/>
        <v>0</v>
      </c>
      <c r="U709" s="7">
        <f t="shared" si="284"/>
        <v>0</v>
      </c>
      <c r="V709" s="7">
        <f t="shared" si="285"/>
        <v>0</v>
      </c>
      <c r="W709" s="7">
        <f t="shared" si="286"/>
        <v>0</v>
      </c>
      <c r="X709" s="7">
        <f t="shared" si="287"/>
        <v>0</v>
      </c>
      <c r="Y709" s="7">
        <f t="shared" si="288"/>
        <v>0</v>
      </c>
      <c r="Z709" s="7">
        <f t="shared" si="289"/>
        <v>0</v>
      </c>
      <c r="AA709" s="7">
        <f t="shared" si="290"/>
        <v>0</v>
      </c>
      <c r="AC709" s="7">
        <f t="shared" si="291"/>
        <v>0</v>
      </c>
      <c r="AD709" s="7">
        <f t="shared" si="292"/>
        <v>0</v>
      </c>
      <c r="AE709" s="7">
        <f t="shared" si="293"/>
        <v>0</v>
      </c>
      <c r="AF709" s="7">
        <f t="shared" si="294"/>
        <v>0</v>
      </c>
      <c r="AG709" s="7">
        <f t="shared" si="295"/>
        <v>0</v>
      </c>
      <c r="AH709" s="7">
        <f t="shared" si="296"/>
        <v>0</v>
      </c>
      <c r="AI709" s="7">
        <f t="shared" si="297"/>
        <v>0</v>
      </c>
      <c r="AJ709" s="7">
        <f t="shared" si="298"/>
        <v>0</v>
      </c>
      <c r="AK709" s="7">
        <f t="shared" si="299"/>
        <v>0</v>
      </c>
      <c r="AL709" s="7">
        <f t="shared" si="300"/>
        <v>0</v>
      </c>
      <c r="AM709" s="7">
        <f t="shared" si="301"/>
        <v>0</v>
      </c>
    </row>
    <row r="710" spans="1:39" hidden="1" x14ac:dyDescent="0.75">
      <c r="A710" s="3">
        <v>42348</v>
      </c>
      <c r="B710" s="37">
        <f>IFERROR(INDEX(BTC!$F:$F,MATCH($A710,BTC!$A:$A,0))*INDEX('Control Panel'!$B:$B,MATCH('Index Volume'!$A710+1,'Control Panel'!$A:$A,1)),0)</f>
        <v>0</v>
      </c>
      <c r="C710" s="37">
        <f>IFERROR(INDEX(XRP!$F:$F,MATCH($A710,XRP!$A:$A,0))*INDEX('Control Panel'!$C:$C,MATCH($A710+1,'Control Panel'!$A:$A,1)),0)</f>
        <v>0</v>
      </c>
      <c r="D710" s="37">
        <f>IFERROR(INDEX(LTC!$F:$F,MATCH($A710,LTC!$A:$A,0))*INDEX('Control Panel'!$D:$D,MATCH($A710+1,'Control Panel'!$A:$A,1)),0)</f>
        <v>0</v>
      </c>
      <c r="E710" s="37">
        <f>IFERROR(INDEX(ETC!$F:$F,MATCH($A710,ETC!$A:$A,0))*INDEX('Control Panel'!$E:$E,MATCH($A710+1,'Control Panel'!$A:$A,1)),0)</f>
        <v>0</v>
      </c>
      <c r="F710" s="37">
        <f>IFERROR(INDEX(ETH!$F:$F,MATCH($A710,ETH!$A:$A,0))*INDEX('Control Panel'!$F:$F,MATCH('Index Volume'!$A710+1,'Control Panel'!$A:$A,1)),0)</f>
        <v>0</v>
      </c>
      <c r="G710" s="37">
        <f>IFERROR(INDEX(BCH!$F:$F,MATCH($A710,BCH!$A:$A,0))*INDEX('Control Panel'!$G:$G,MATCH('Index Volume'!$A710+1,'Control Panel'!$A:$A,1)),0)</f>
        <v>0</v>
      </c>
      <c r="H710" s="37">
        <f>IFERROR(INDEX(XMR!$F:$F,MATCH($A710,XMR!$A:$A,0))*INDEX('Control Panel'!$H:$H,MATCH('Index Volume'!$A710+1,'Control Panel'!$A:$A,1)),0)</f>
        <v>0</v>
      </c>
      <c r="I710" s="37">
        <f>IFERROR(INDEX(ZEC!$F:$F,MATCH($A710,ZEC!$A:$A,0))*INDEX('Control Panel'!$I:$I,MATCH('Index Volume'!$A710+1,'Control Panel'!$A:$A,1)),0)</f>
        <v>0</v>
      </c>
      <c r="J710" s="37">
        <f>IFERROR(INDEX(EOS!$F:$F,MATCH($A710,EOS!$A:$A,0))*INDEX('Control Panel'!$J:$J,MATCH('Index Volume'!$A710+1,'Control Panel'!$A:$A,1)),0)</f>
        <v>0</v>
      </c>
      <c r="K710" s="37">
        <f>IFERROR(INDEX(DASH!$F:$F,MATCH($A710,DASH!$A:$A,0))*INDEX('Control Panel'!$K:$K,MATCH('Index Volume'!$A710+1,'Control Panel'!$A:$A,1)),0)</f>
        <v>0</v>
      </c>
      <c r="L710" s="37">
        <f>IFERROR(INDEX(XLM!$F:$F,MATCH($A710,XLM!$A:$A,0))*INDEX('Control Panel'!$L:$L,MATCH('Index Volume'!$A710+1,'Control Panel'!$A:$A,1)),0)</f>
        <v>0</v>
      </c>
      <c r="M710" s="39">
        <f t="shared" si="277"/>
        <v>0</v>
      </c>
      <c r="N710" s="1" t="b">
        <f t="shared" si="278"/>
        <v>1</v>
      </c>
      <c r="O710" s="41">
        <f t="shared" si="279"/>
        <v>0</v>
      </c>
      <c r="Q710" s="7">
        <f t="shared" si="280"/>
        <v>0</v>
      </c>
      <c r="R710" s="7">
        <f t="shared" si="281"/>
        <v>0</v>
      </c>
      <c r="S710" s="7">
        <f t="shared" si="282"/>
        <v>0</v>
      </c>
      <c r="T710" s="7">
        <f t="shared" si="283"/>
        <v>0</v>
      </c>
      <c r="U710" s="7">
        <f t="shared" si="284"/>
        <v>0</v>
      </c>
      <c r="V710" s="7">
        <f t="shared" si="285"/>
        <v>0</v>
      </c>
      <c r="W710" s="7">
        <f t="shared" si="286"/>
        <v>0</v>
      </c>
      <c r="X710" s="7">
        <f t="shared" si="287"/>
        <v>0</v>
      </c>
      <c r="Y710" s="7">
        <f t="shared" si="288"/>
        <v>0</v>
      </c>
      <c r="Z710" s="7">
        <f t="shared" si="289"/>
        <v>0</v>
      </c>
      <c r="AA710" s="7">
        <f t="shared" si="290"/>
        <v>0</v>
      </c>
      <c r="AC710" s="7">
        <f t="shared" si="291"/>
        <v>0</v>
      </c>
      <c r="AD710" s="7">
        <f t="shared" si="292"/>
        <v>0</v>
      </c>
      <c r="AE710" s="7">
        <f t="shared" si="293"/>
        <v>0</v>
      </c>
      <c r="AF710" s="7">
        <f t="shared" si="294"/>
        <v>0</v>
      </c>
      <c r="AG710" s="7">
        <f t="shared" si="295"/>
        <v>0</v>
      </c>
      <c r="AH710" s="7">
        <f t="shared" si="296"/>
        <v>0</v>
      </c>
      <c r="AI710" s="7">
        <f t="shared" si="297"/>
        <v>0</v>
      </c>
      <c r="AJ710" s="7">
        <f t="shared" si="298"/>
        <v>0</v>
      </c>
      <c r="AK710" s="7">
        <f t="shared" si="299"/>
        <v>0</v>
      </c>
      <c r="AL710" s="7">
        <f t="shared" si="300"/>
        <v>0</v>
      </c>
      <c r="AM710" s="7">
        <f t="shared" si="301"/>
        <v>0</v>
      </c>
    </row>
    <row r="711" spans="1:39" hidden="1" x14ac:dyDescent="0.75">
      <c r="A711" s="4">
        <v>42349</v>
      </c>
      <c r="B711" s="37">
        <f>IFERROR(INDEX(BTC!$F:$F,MATCH($A711,BTC!$A:$A,0))*INDEX('Control Panel'!$B:$B,MATCH('Index Volume'!$A711+1,'Control Panel'!$A:$A,1)),0)</f>
        <v>0</v>
      </c>
      <c r="C711" s="37">
        <f>IFERROR(INDEX(XRP!$F:$F,MATCH($A711,XRP!$A:$A,0))*INDEX('Control Panel'!$C:$C,MATCH($A711+1,'Control Panel'!$A:$A,1)),0)</f>
        <v>0</v>
      </c>
      <c r="D711" s="37">
        <f>IFERROR(INDEX(LTC!$F:$F,MATCH($A711,LTC!$A:$A,0))*INDEX('Control Panel'!$D:$D,MATCH($A711+1,'Control Panel'!$A:$A,1)),0)</f>
        <v>0</v>
      </c>
      <c r="E711" s="37">
        <f>IFERROR(INDEX(ETC!$F:$F,MATCH($A711,ETC!$A:$A,0))*INDEX('Control Panel'!$E:$E,MATCH($A711+1,'Control Panel'!$A:$A,1)),0)</f>
        <v>0</v>
      </c>
      <c r="F711" s="37">
        <f>IFERROR(INDEX(ETH!$F:$F,MATCH($A711,ETH!$A:$A,0))*INDEX('Control Panel'!$F:$F,MATCH('Index Volume'!$A711+1,'Control Panel'!$A:$A,1)),0)</f>
        <v>0</v>
      </c>
      <c r="G711" s="37">
        <f>IFERROR(INDEX(BCH!$F:$F,MATCH($A711,BCH!$A:$A,0))*INDEX('Control Panel'!$G:$G,MATCH('Index Volume'!$A711+1,'Control Panel'!$A:$A,1)),0)</f>
        <v>0</v>
      </c>
      <c r="H711" s="37">
        <f>IFERROR(INDEX(XMR!$F:$F,MATCH($A711,XMR!$A:$A,0))*INDEX('Control Panel'!$H:$H,MATCH('Index Volume'!$A711+1,'Control Panel'!$A:$A,1)),0)</f>
        <v>0</v>
      </c>
      <c r="I711" s="37">
        <f>IFERROR(INDEX(ZEC!$F:$F,MATCH($A711,ZEC!$A:$A,0))*INDEX('Control Panel'!$I:$I,MATCH('Index Volume'!$A711+1,'Control Panel'!$A:$A,1)),0)</f>
        <v>0</v>
      </c>
      <c r="J711" s="37">
        <f>IFERROR(INDEX(EOS!$F:$F,MATCH($A711,EOS!$A:$A,0))*INDEX('Control Panel'!$J:$J,MATCH('Index Volume'!$A711+1,'Control Panel'!$A:$A,1)),0)</f>
        <v>0</v>
      </c>
      <c r="K711" s="37">
        <f>IFERROR(INDEX(DASH!$F:$F,MATCH($A711,DASH!$A:$A,0))*INDEX('Control Panel'!$K:$K,MATCH('Index Volume'!$A711+1,'Control Panel'!$A:$A,1)),0)</f>
        <v>0</v>
      </c>
      <c r="L711" s="37">
        <f>IFERROR(INDEX(XLM!$F:$F,MATCH($A711,XLM!$A:$A,0))*INDEX('Control Panel'!$L:$L,MATCH('Index Volume'!$A711+1,'Control Panel'!$A:$A,1)),0)</f>
        <v>0</v>
      </c>
      <c r="M711" s="39">
        <f t="shared" si="277"/>
        <v>0</v>
      </c>
      <c r="N711" s="1" t="b">
        <f t="shared" si="278"/>
        <v>1</v>
      </c>
      <c r="O711" s="41">
        <f t="shared" si="279"/>
        <v>0</v>
      </c>
      <c r="Q711" s="7">
        <f t="shared" si="280"/>
        <v>0</v>
      </c>
      <c r="R711" s="7">
        <f t="shared" si="281"/>
        <v>0</v>
      </c>
      <c r="S711" s="7">
        <f t="shared" si="282"/>
        <v>0</v>
      </c>
      <c r="T711" s="7">
        <f t="shared" si="283"/>
        <v>0</v>
      </c>
      <c r="U711" s="7">
        <f t="shared" si="284"/>
        <v>0</v>
      </c>
      <c r="V711" s="7">
        <f t="shared" si="285"/>
        <v>0</v>
      </c>
      <c r="W711" s="7">
        <f t="shared" si="286"/>
        <v>0</v>
      </c>
      <c r="X711" s="7">
        <f t="shared" si="287"/>
        <v>0</v>
      </c>
      <c r="Y711" s="7">
        <f t="shared" si="288"/>
        <v>0</v>
      </c>
      <c r="Z711" s="7">
        <f t="shared" si="289"/>
        <v>0</v>
      </c>
      <c r="AA711" s="7">
        <f t="shared" si="290"/>
        <v>0</v>
      </c>
      <c r="AC711" s="7">
        <f t="shared" si="291"/>
        <v>0</v>
      </c>
      <c r="AD711" s="7">
        <f t="shared" si="292"/>
        <v>0</v>
      </c>
      <c r="AE711" s="7">
        <f t="shared" si="293"/>
        <v>0</v>
      </c>
      <c r="AF711" s="7">
        <f t="shared" si="294"/>
        <v>0</v>
      </c>
      <c r="AG711" s="7">
        <f t="shared" si="295"/>
        <v>0</v>
      </c>
      <c r="AH711" s="7">
        <f t="shared" si="296"/>
        <v>0</v>
      </c>
      <c r="AI711" s="7">
        <f t="shared" si="297"/>
        <v>0</v>
      </c>
      <c r="AJ711" s="7">
        <f t="shared" si="298"/>
        <v>0</v>
      </c>
      <c r="AK711" s="7">
        <f t="shared" si="299"/>
        <v>0</v>
      </c>
      <c r="AL711" s="7">
        <f t="shared" si="300"/>
        <v>0</v>
      </c>
      <c r="AM711" s="7">
        <f t="shared" si="301"/>
        <v>0</v>
      </c>
    </row>
    <row r="712" spans="1:39" hidden="1" x14ac:dyDescent="0.75">
      <c r="A712" s="3">
        <v>42350</v>
      </c>
      <c r="B712" s="37">
        <f>IFERROR(INDEX(BTC!$F:$F,MATCH($A712,BTC!$A:$A,0))*INDEX('Control Panel'!$B:$B,MATCH('Index Volume'!$A712+1,'Control Panel'!$A:$A,1)),0)</f>
        <v>0</v>
      </c>
      <c r="C712" s="37">
        <f>IFERROR(INDEX(XRP!$F:$F,MATCH($A712,XRP!$A:$A,0))*INDEX('Control Panel'!$C:$C,MATCH($A712+1,'Control Panel'!$A:$A,1)),0)</f>
        <v>0</v>
      </c>
      <c r="D712" s="37">
        <f>IFERROR(INDEX(LTC!$F:$F,MATCH($A712,LTC!$A:$A,0))*INDEX('Control Panel'!$D:$D,MATCH($A712+1,'Control Panel'!$A:$A,1)),0)</f>
        <v>0</v>
      </c>
      <c r="E712" s="37">
        <f>IFERROR(INDEX(ETC!$F:$F,MATCH($A712,ETC!$A:$A,0))*INDEX('Control Panel'!$E:$E,MATCH($A712+1,'Control Panel'!$A:$A,1)),0)</f>
        <v>0</v>
      </c>
      <c r="F712" s="37">
        <f>IFERROR(INDEX(ETH!$F:$F,MATCH($A712,ETH!$A:$A,0))*INDEX('Control Panel'!$F:$F,MATCH('Index Volume'!$A712+1,'Control Panel'!$A:$A,1)),0)</f>
        <v>0</v>
      </c>
      <c r="G712" s="37">
        <f>IFERROR(INDEX(BCH!$F:$F,MATCH($A712,BCH!$A:$A,0))*INDEX('Control Panel'!$G:$G,MATCH('Index Volume'!$A712+1,'Control Panel'!$A:$A,1)),0)</f>
        <v>0</v>
      </c>
      <c r="H712" s="37">
        <f>IFERROR(INDEX(XMR!$F:$F,MATCH($A712,XMR!$A:$A,0))*INDEX('Control Panel'!$H:$H,MATCH('Index Volume'!$A712+1,'Control Panel'!$A:$A,1)),0)</f>
        <v>0</v>
      </c>
      <c r="I712" s="37">
        <f>IFERROR(INDEX(ZEC!$F:$F,MATCH($A712,ZEC!$A:$A,0))*INDEX('Control Panel'!$I:$I,MATCH('Index Volume'!$A712+1,'Control Panel'!$A:$A,1)),0)</f>
        <v>0</v>
      </c>
      <c r="J712" s="37">
        <f>IFERROR(INDEX(EOS!$F:$F,MATCH($A712,EOS!$A:$A,0))*INDEX('Control Panel'!$J:$J,MATCH('Index Volume'!$A712+1,'Control Panel'!$A:$A,1)),0)</f>
        <v>0</v>
      </c>
      <c r="K712" s="37">
        <f>IFERROR(INDEX(DASH!$F:$F,MATCH($A712,DASH!$A:$A,0))*INDEX('Control Panel'!$K:$K,MATCH('Index Volume'!$A712+1,'Control Panel'!$A:$A,1)),0)</f>
        <v>0</v>
      </c>
      <c r="L712" s="37">
        <f>IFERROR(INDEX(XLM!$F:$F,MATCH($A712,XLM!$A:$A,0))*INDEX('Control Panel'!$L:$L,MATCH('Index Volume'!$A712+1,'Control Panel'!$A:$A,1)),0)</f>
        <v>0</v>
      </c>
      <c r="M712" s="39">
        <f t="shared" si="277"/>
        <v>0</v>
      </c>
      <c r="N712" s="1" t="b">
        <f t="shared" si="278"/>
        <v>1</v>
      </c>
      <c r="O712" s="41">
        <f t="shared" si="279"/>
        <v>0</v>
      </c>
      <c r="Q712" s="7">
        <f t="shared" si="280"/>
        <v>0</v>
      </c>
      <c r="R712" s="7">
        <f t="shared" si="281"/>
        <v>0</v>
      </c>
      <c r="S712" s="7">
        <f t="shared" si="282"/>
        <v>0</v>
      </c>
      <c r="T712" s="7">
        <f t="shared" si="283"/>
        <v>0</v>
      </c>
      <c r="U712" s="7">
        <f t="shared" si="284"/>
        <v>0</v>
      </c>
      <c r="V712" s="7">
        <f t="shared" si="285"/>
        <v>0</v>
      </c>
      <c r="W712" s="7">
        <f t="shared" si="286"/>
        <v>0</v>
      </c>
      <c r="X712" s="7">
        <f t="shared" si="287"/>
        <v>0</v>
      </c>
      <c r="Y712" s="7">
        <f t="shared" si="288"/>
        <v>0</v>
      </c>
      <c r="Z712" s="7">
        <f t="shared" si="289"/>
        <v>0</v>
      </c>
      <c r="AA712" s="7">
        <f t="shared" si="290"/>
        <v>0</v>
      </c>
      <c r="AC712" s="7">
        <f t="shared" si="291"/>
        <v>0</v>
      </c>
      <c r="AD712" s="7">
        <f t="shared" si="292"/>
        <v>0</v>
      </c>
      <c r="AE712" s="7">
        <f t="shared" si="293"/>
        <v>0</v>
      </c>
      <c r="AF712" s="7">
        <f t="shared" si="294"/>
        <v>0</v>
      </c>
      <c r="AG712" s="7">
        <f t="shared" si="295"/>
        <v>0</v>
      </c>
      <c r="AH712" s="7">
        <f t="shared" si="296"/>
        <v>0</v>
      </c>
      <c r="AI712" s="7">
        <f t="shared" si="297"/>
        <v>0</v>
      </c>
      <c r="AJ712" s="7">
        <f t="shared" si="298"/>
        <v>0</v>
      </c>
      <c r="AK712" s="7">
        <f t="shared" si="299"/>
        <v>0</v>
      </c>
      <c r="AL712" s="7">
        <f t="shared" si="300"/>
        <v>0</v>
      </c>
      <c r="AM712" s="7">
        <f t="shared" si="301"/>
        <v>0</v>
      </c>
    </row>
    <row r="713" spans="1:39" hidden="1" x14ac:dyDescent="0.75">
      <c r="A713" s="4">
        <v>42351</v>
      </c>
      <c r="B713" s="37">
        <f>IFERROR(INDEX(BTC!$F:$F,MATCH($A713,BTC!$A:$A,0))*INDEX('Control Panel'!$B:$B,MATCH('Index Volume'!$A713+1,'Control Panel'!$A:$A,1)),0)</f>
        <v>0</v>
      </c>
      <c r="C713" s="37">
        <f>IFERROR(INDEX(XRP!$F:$F,MATCH($A713,XRP!$A:$A,0))*INDEX('Control Panel'!$C:$C,MATCH($A713+1,'Control Panel'!$A:$A,1)),0)</f>
        <v>0</v>
      </c>
      <c r="D713" s="37">
        <f>IFERROR(INDEX(LTC!$F:$F,MATCH($A713,LTC!$A:$A,0))*INDEX('Control Panel'!$D:$D,MATCH($A713+1,'Control Panel'!$A:$A,1)),0)</f>
        <v>0</v>
      </c>
      <c r="E713" s="37">
        <f>IFERROR(INDEX(ETC!$F:$F,MATCH($A713,ETC!$A:$A,0))*INDEX('Control Panel'!$E:$E,MATCH($A713+1,'Control Panel'!$A:$A,1)),0)</f>
        <v>0</v>
      </c>
      <c r="F713" s="37">
        <f>IFERROR(INDEX(ETH!$F:$F,MATCH($A713,ETH!$A:$A,0))*INDEX('Control Panel'!$F:$F,MATCH('Index Volume'!$A713+1,'Control Panel'!$A:$A,1)),0)</f>
        <v>0</v>
      </c>
      <c r="G713" s="37">
        <f>IFERROR(INDEX(BCH!$F:$F,MATCH($A713,BCH!$A:$A,0))*INDEX('Control Panel'!$G:$G,MATCH('Index Volume'!$A713+1,'Control Panel'!$A:$A,1)),0)</f>
        <v>0</v>
      </c>
      <c r="H713" s="37">
        <f>IFERROR(INDEX(XMR!$F:$F,MATCH($A713,XMR!$A:$A,0))*INDEX('Control Panel'!$H:$H,MATCH('Index Volume'!$A713+1,'Control Panel'!$A:$A,1)),0)</f>
        <v>0</v>
      </c>
      <c r="I713" s="37">
        <f>IFERROR(INDEX(ZEC!$F:$F,MATCH($A713,ZEC!$A:$A,0))*INDEX('Control Panel'!$I:$I,MATCH('Index Volume'!$A713+1,'Control Panel'!$A:$A,1)),0)</f>
        <v>0</v>
      </c>
      <c r="J713" s="37">
        <f>IFERROR(INDEX(EOS!$F:$F,MATCH($A713,EOS!$A:$A,0))*INDEX('Control Panel'!$J:$J,MATCH('Index Volume'!$A713+1,'Control Panel'!$A:$A,1)),0)</f>
        <v>0</v>
      </c>
      <c r="K713" s="37">
        <f>IFERROR(INDEX(DASH!$F:$F,MATCH($A713,DASH!$A:$A,0))*INDEX('Control Panel'!$K:$K,MATCH('Index Volume'!$A713+1,'Control Panel'!$A:$A,1)),0)</f>
        <v>0</v>
      </c>
      <c r="L713" s="37">
        <f>IFERROR(INDEX(XLM!$F:$F,MATCH($A713,XLM!$A:$A,0))*INDEX('Control Panel'!$L:$L,MATCH('Index Volume'!$A713+1,'Control Panel'!$A:$A,1)),0)</f>
        <v>0</v>
      </c>
      <c r="M713" s="39">
        <f t="shared" si="277"/>
        <v>0</v>
      </c>
      <c r="N713" s="1" t="b">
        <f t="shared" si="278"/>
        <v>1</v>
      </c>
      <c r="O713" s="41">
        <f t="shared" si="279"/>
        <v>0</v>
      </c>
      <c r="Q713" s="7">
        <f t="shared" si="280"/>
        <v>0</v>
      </c>
      <c r="R713" s="7">
        <f t="shared" si="281"/>
        <v>0</v>
      </c>
      <c r="S713" s="7">
        <f t="shared" si="282"/>
        <v>0</v>
      </c>
      <c r="T713" s="7">
        <f t="shared" si="283"/>
        <v>0</v>
      </c>
      <c r="U713" s="7">
        <f t="shared" si="284"/>
        <v>0</v>
      </c>
      <c r="V713" s="7">
        <f t="shared" si="285"/>
        <v>0</v>
      </c>
      <c r="W713" s="7">
        <f t="shared" si="286"/>
        <v>0</v>
      </c>
      <c r="X713" s="7">
        <f t="shared" si="287"/>
        <v>0</v>
      </c>
      <c r="Y713" s="7">
        <f t="shared" si="288"/>
        <v>0</v>
      </c>
      <c r="Z713" s="7">
        <f t="shared" si="289"/>
        <v>0</v>
      </c>
      <c r="AA713" s="7">
        <f t="shared" si="290"/>
        <v>0</v>
      </c>
      <c r="AC713" s="7">
        <f t="shared" si="291"/>
        <v>0</v>
      </c>
      <c r="AD713" s="7">
        <f t="shared" si="292"/>
        <v>0</v>
      </c>
      <c r="AE713" s="7">
        <f t="shared" si="293"/>
        <v>0</v>
      </c>
      <c r="AF713" s="7">
        <f t="shared" si="294"/>
        <v>0</v>
      </c>
      <c r="AG713" s="7">
        <f t="shared" si="295"/>
        <v>0</v>
      </c>
      <c r="AH713" s="7">
        <f t="shared" si="296"/>
        <v>0</v>
      </c>
      <c r="AI713" s="7">
        <f t="shared" si="297"/>
        <v>0</v>
      </c>
      <c r="AJ713" s="7">
        <f t="shared" si="298"/>
        <v>0</v>
      </c>
      <c r="AK713" s="7">
        <f t="shared" si="299"/>
        <v>0</v>
      </c>
      <c r="AL713" s="7">
        <f t="shared" si="300"/>
        <v>0</v>
      </c>
      <c r="AM713" s="7">
        <f t="shared" si="301"/>
        <v>0</v>
      </c>
    </row>
    <row r="714" spans="1:39" hidden="1" x14ac:dyDescent="0.75">
      <c r="A714" s="3">
        <v>42352</v>
      </c>
      <c r="B714" s="37">
        <f>IFERROR(INDEX(BTC!$F:$F,MATCH($A714,BTC!$A:$A,0))*INDEX('Control Panel'!$B:$B,MATCH('Index Volume'!$A714+1,'Control Panel'!$A:$A,1)),0)</f>
        <v>0</v>
      </c>
      <c r="C714" s="37">
        <f>IFERROR(INDEX(XRP!$F:$F,MATCH($A714,XRP!$A:$A,0))*INDEX('Control Panel'!$C:$C,MATCH($A714+1,'Control Panel'!$A:$A,1)),0)</f>
        <v>0</v>
      </c>
      <c r="D714" s="37">
        <f>IFERROR(INDEX(LTC!$F:$F,MATCH($A714,LTC!$A:$A,0))*INDEX('Control Panel'!$D:$D,MATCH($A714+1,'Control Panel'!$A:$A,1)),0)</f>
        <v>0</v>
      </c>
      <c r="E714" s="37">
        <f>IFERROR(INDEX(ETC!$F:$F,MATCH($A714,ETC!$A:$A,0))*INDEX('Control Panel'!$E:$E,MATCH($A714+1,'Control Panel'!$A:$A,1)),0)</f>
        <v>0</v>
      </c>
      <c r="F714" s="37">
        <f>IFERROR(INDEX(ETH!$F:$F,MATCH($A714,ETH!$A:$A,0))*INDEX('Control Panel'!$F:$F,MATCH('Index Volume'!$A714+1,'Control Panel'!$A:$A,1)),0)</f>
        <v>0</v>
      </c>
      <c r="G714" s="37">
        <f>IFERROR(INDEX(BCH!$F:$F,MATCH($A714,BCH!$A:$A,0))*INDEX('Control Panel'!$G:$G,MATCH('Index Volume'!$A714+1,'Control Panel'!$A:$A,1)),0)</f>
        <v>0</v>
      </c>
      <c r="H714" s="37">
        <f>IFERROR(INDEX(XMR!$F:$F,MATCH($A714,XMR!$A:$A,0))*INDEX('Control Panel'!$H:$H,MATCH('Index Volume'!$A714+1,'Control Panel'!$A:$A,1)),0)</f>
        <v>0</v>
      </c>
      <c r="I714" s="37">
        <f>IFERROR(INDEX(ZEC!$F:$F,MATCH($A714,ZEC!$A:$A,0))*INDEX('Control Panel'!$I:$I,MATCH('Index Volume'!$A714+1,'Control Panel'!$A:$A,1)),0)</f>
        <v>0</v>
      </c>
      <c r="J714" s="37">
        <f>IFERROR(INDEX(EOS!$F:$F,MATCH($A714,EOS!$A:$A,0))*INDEX('Control Panel'!$J:$J,MATCH('Index Volume'!$A714+1,'Control Panel'!$A:$A,1)),0)</f>
        <v>0</v>
      </c>
      <c r="K714" s="37">
        <f>IFERROR(INDEX(DASH!$F:$F,MATCH($A714,DASH!$A:$A,0))*INDEX('Control Panel'!$K:$K,MATCH('Index Volume'!$A714+1,'Control Panel'!$A:$A,1)),0)</f>
        <v>0</v>
      </c>
      <c r="L714" s="37">
        <f>IFERROR(INDEX(XLM!$F:$F,MATCH($A714,XLM!$A:$A,0))*INDEX('Control Panel'!$L:$L,MATCH('Index Volume'!$A714+1,'Control Panel'!$A:$A,1)),0)</f>
        <v>0</v>
      </c>
      <c r="M714" s="39">
        <f t="shared" si="277"/>
        <v>0</v>
      </c>
      <c r="N714" s="1" t="b">
        <f t="shared" si="278"/>
        <v>1</v>
      </c>
      <c r="O714" s="41">
        <f t="shared" si="279"/>
        <v>0</v>
      </c>
      <c r="Q714" s="7">
        <f t="shared" si="280"/>
        <v>0</v>
      </c>
      <c r="R714" s="7">
        <f t="shared" si="281"/>
        <v>0</v>
      </c>
      <c r="S714" s="7">
        <f t="shared" si="282"/>
        <v>0</v>
      </c>
      <c r="T714" s="7">
        <f t="shared" si="283"/>
        <v>0</v>
      </c>
      <c r="U714" s="7">
        <f t="shared" si="284"/>
        <v>0</v>
      </c>
      <c r="V714" s="7">
        <f t="shared" si="285"/>
        <v>0</v>
      </c>
      <c r="W714" s="7">
        <f t="shared" si="286"/>
        <v>0</v>
      </c>
      <c r="X714" s="7">
        <f t="shared" si="287"/>
        <v>0</v>
      </c>
      <c r="Y714" s="7">
        <f t="shared" si="288"/>
        <v>0</v>
      </c>
      <c r="Z714" s="7">
        <f t="shared" si="289"/>
        <v>0</v>
      </c>
      <c r="AA714" s="7">
        <f t="shared" si="290"/>
        <v>0</v>
      </c>
      <c r="AC714" s="7">
        <f t="shared" si="291"/>
        <v>0</v>
      </c>
      <c r="AD714" s="7">
        <f t="shared" si="292"/>
        <v>0</v>
      </c>
      <c r="AE714" s="7">
        <f t="shared" si="293"/>
        <v>0</v>
      </c>
      <c r="AF714" s="7">
        <f t="shared" si="294"/>
        <v>0</v>
      </c>
      <c r="AG714" s="7">
        <f t="shared" si="295"/>
        <v>0</v>
      </c>
      <c r="AH714" s="7">
        <f t="shared" si="296"/>
        <v>0</v>
      </c>
      <c r="AI714" s="7">
        <f t="shared" si="297"/>
        <v>0</v>
      </c>
      <c r="AJ714" s="7">
        <f t="shared" si="298"/>
        <v>0</v>
      </c>
      <c r="AK714" s="7">
        <f t="shared" si="299"/>
        <v>0</v>
      </c>
      <c r="AL714" s="7">
        <f t="shared" si="300"/>
        <v>0</v>
      </c>
      <c r="AM714" s="7">
        <f t="shared" si="301"/>
        <v>0</v>
      </c>
    </row>
    <row r="715" spans="1:39" hidden="1" x14ac:dyDescent="0.75">
      <c r="A715" s="4">
        <v>42353</v>
      </c>
      <c r="B715" s="37">
        <f>IFERROR(INDEX(BTC!$F:$F,MATCH($A715,BTC!$A:$A,0))*INDEX('Control Panel'!$B:$B,MATCH('Index Volume'!$A715+1,'Control Panel'!$A:$A,1)),0)</f>
        <v>0</v>
      </c>
      <c r="C715" s="37">
        <f>IFERROR(INDEX(XRP!$F:$F,MATCH($A715,XRP!$A:$A,0))*INDEX('Control Panel'!$C:$C,MATCH($A715+1,'Control Panel'!$A:$A,1)),0)</f>
        <v>0</v>
      </c>
      <c r="D715" s="37">
        <f>IFERROR(INDEX(LTC!$F:$F,MATCH($A715,LTC!$A:$A,0))*INDEX('Control Panel'!$D:$D,MATCH($A715+1,'Control Panel'!$A:$A,1)),0)</f>
        <v>0</v>
      </c>
      <c r="E715" s="37">
        <f>IFERROR(INDEX(ETC!$F:$F,MATCH($A715,ETC!$A:$A,0))*INDEX('Control Panel'!$E:$E,MATCH($A715+1,'Control Panel'!$A:$A,1)),0)</f>
        <v>0</v>
      </c>
      <c r="F715" s="37">
        <f>IFERROR(INDEX(ETH!$F:$F,MATCH($A715,ETH!$A:$A,0))*INDEX('Control Panel'!$F:$F,MATCH('Index Volume'!$A715+1,'Control Panel'!$A:$A,1)),0)</f>
        <v>0</v>
      </c>
      <c r="G715" s="37">
        <f>IFERROR(INDEX(BCH!$F:$F,MATCH($A715,BCH!$A:$A,0))*INDEX('Control Panel'!$G:$G,MATCH('Index Volume'!$A715+1,'Control Panel'!$A:$A,1)),0)</f>
        <v>0</v>
      </c>
      <c r="H715" s="37">
        <f>IFERROR(INDEX(XMR!$F:$F,MATCH($A715,XMR!$A:$A,0))*INDEX('Control Panel'!$H:$H,MATCH('Index Volume'!$A715+1,'Control Panel'!$A:$A,1)),0)</f>
        <v>0</v>
      </c>
      <c r="I715" s="37">
        <f>IFERROR(INDEX(ZEC!$F:$F,MATCH($A715,ZEC!$A:$A,0))*INDEX('Control Panel'!$I:$I,MATCH('Index Volume'!$A715+1,'Control Panel'!$A:$A,1)),0)</f>
        <v>0</v>
      </c>
      <c r="J715" s="37">
        <f>IFERROR(INDEX(EOS!$F:$F,MATCH($A715,EOS!$A:$A,0))*INDEX('Control Panel'!$J:$J,MATCH('Index Volume'!$A715+1,'Control Panel'!$A:$A,1)),0)</f>
        <v>0</v>
      </c>
      <c r="K715" s="37">
        <f>IFERROR(INDEX(DASH!$F:$F,MATCH($A715,DASH!$A:$A,0))*INDEX('Control Panel'!$K:$K,MATCH('Index Volume'!$A715+1,'Control Panel'!$A:$A,1)),0)</f>
        <v>0</v>
      </c>
      <c r="L715" s="37">
        <f>IFERROR(INDEX(XLM!$F:$F,MATCH($A715,XLM!$A:$A,0))*INDEX('Control Panel'!$L:$L,MATCH('Index Volume'!$A715+1,'Control Panel'!$A:$A,1)),0)</f>
        <v>0</v>
      </c>
      <c r="M715" s="39">
        <f t="shared" si="277"/>
        <v>0</v>
      </c>
      <c r="N715" s="1" t="b">
        <f t="shared" si="278"/>
        <v>1</v>
      </c>
      <c r="O715" s="41">
        <f t="shared" si="279"/>
        <v>0</v>
      </c>
      <c r="Q715" s="7">
        <f t="shared" si="280"/>
        <v>0</v>
      </c>
      <c r="R715" s="7">
        <f t="shared" si="281"/>
        <v>0</v>
      </c>
      <c r="S715" s="7">
        <f t="shared" si="282"/>
        <v>0</v>
      </c>
      <c r="T715" s="7">
        <f t="shared" si="283"/>
        <v>0</v>
      </c>
      <c r="U715" s="7">
        <f t="shared" si="284"/>
        <v>0</v>
      </c>
      <c r="V715" s="7">
        <f t="shared" si="285"/>
        <v>0</v>
      </c>
      <c r="W715" s="7">
        <f t="shared" si="286"/>
        <v>0</v>
      </c>
      <c r="X715" s="7">
        <f t="shared" si="287"/>
        <v>0</v>
      </c>
      <c r="Y715" s="7">
        <f t="shared" si="288"/>
        <v>0</v>
      </c>
      <c r="Z715" s="7">
        <f t="shared" si="289"/>
        <v>0</v>
      </c>
      <c r="AA715" s="7">
        <f t="shared" si="290"/>
        <v>0</v>
      </c>
      <c r="AC715" s="7">
        <f t="shared" si="291"/>
        <v>0</v>
      </c>
      <c r="AD715" s="7">
        <f t="shared" si="292"/>
        <v>0</v>
      </c>
      <c r="AE715" s="7">
        <f t="shared" si="293"/>
        <v>0</v>
      </c>
      <c r="AF715" s="7">
        <f t="shared" si="294"/>
        <v>0</v>
      </c>
      <c r="AG715" s="7">
        <f t="shared" si="295"/>
        <v>0</v>
      </c>
      <c r="AH715" s="7">
        <f t="shared" si="296"/>
        <v>0</v>
      </c>
      <c r="AI715" s="7">
        <f t="shared" si="297"/>
        <v>0</v>
      </c>
      <c r="AJ715" s="7">
        <f t="shared" si="298"/>
        <v>0</v>
      </c>
      <c r="AK715" s="7">
        <f t="shared" si="299"/>
        <v>0</v>
      </c>
      <c r="AL715" s="7">
        <f t="shared" si="300"/>
        <v>0</v>
      </c>
      <c r="AM715" s="7">
        <f t="shared" si="301"/>
        <v>0</v>
      </c>
    </row>
    <row r="716" spans="1:39" hidden="1" x14ac:dyDescent="0.75">
      <c r="A716" s="3">
        <v>42354</v>
      </c>
      <c r="B716" s="37">
        <f>IFERROR(INDEX(BTC!$F:$F,MATCH($A716,BTC!$A:$A,0))*INDEX('Control Panel'!$B:$B,MATCH('Index Volume'!$A716+1,'Control Panel'!$A:$A,1)),0)</f>
        <v>0</v>
      </c>
      <c r="C716" s="37">
        <f>IFERROR(INDEX(XRP!$F:$F,MATCH($A716,XRP!$A:$A,0))*INDEX('Control Panel'!$C:$C,MATCH($A716+1,'Control Panel'!$A:$A,1)),0)</f>
        <v>0</v>
      </c>
      <c r="D716" s="37">
        <f>IFERROR(INDEX(LTC!$F:$F,MATCH($A716,LTC!$A:$A,0))*INDEX('Control Panel'!$D:$D,MATCH($A716+1,'Control Panel'!$A:$A,1)),0)</f>
        <v>0</v>
      </c>
      <c r="E716" s="37">
        <f>IFERROR(INDEX(ETC!$F:$F,MATCH($A716,ETC!$A:$A,0))*INDEX('Control Panel'!$E:$E,MATCH($A716+1,'Control Panel'!$A:$A,1)),0)</f>
        <v>0</v>
      </c>
      <c r="F716" s="37">
        <f>IFERROR(INDEX(ETH!$F:$F,MATCH($A716,ETH!$A:$A,0))*INDEX('Control Panel'!$F:$F,MATCH('Index Volume'!$A716+1,'Control Panel'!$A:$A,1)),0)</f>
        <v>0</v>
      </c>
      <c r="G716" s="37">
        <f>IFERROR(INDEX(BCH!$F:$F,MATCH($A716,BCH!$A:$A,0))*INDEX('Control Panel'!$G:$G,MATCH('Index Volume'!$A716+1,'Control Panel'!$A:$A,1)),0)</f>
        <v>0</v>
      </c>
      <c r="H716" s="37">
        <f>IFERROR(INDEX(XMR!$F:$F,MATCH($A716,XMR!$A:$A,0))*INDEX('Control Panel'!$H:$H,MATCH('Index Volume'!$A716+1,'Control Panel'!$A:$A,1)),0)</f>
        <v>0</v>
      </c>
      <c r="I716" s="37">
        <f>IFERROR(INDEX(ZEC!$F:$F,MATCH($A716,ZEC!$A:$A,0))*INDEX('Control Panel'!$I:$I,MATCH('Index Volume'!$A716+1,'Control Panel'!$A:$A,1)),0)</f>
        <v>0</v>
      </c>
      <c r="J716" s="37">
        <f>IFERROR(INDEX(EOS!$F:$F,MATCH($A716,EOS!$A:$A,0))*INDEX('Control Panel'!$J:$J,MATCH('Index Volume'!$A716+1,'Control Panel'!$A:$A,1)),0)</f>
        <v>0</v>
      </c>
      <c r="K716" s="37">
        <f>IFERROR(INDEX(DASH!$F:$F,MATCH($A716,DASH!$A:$A,0))*INDEX('Control Panel'!$K:$K,MATCH('Index Volume'!$A716+1,'Control Panel'!$A:$A,1)),0)</f>
        <v>0</v>
      </c>
      <c r="L716" s="37">
        <f>IFERROR(INDEX(XLM!$F:$F,MATCH($A716,XLM!$A:$A,0))*INDEX('Control Panel'!$L:$L,MATCH('Index Volume'!$A716+1,'Control Panel'!$A:$A,1)),0)</f>
        <v>0</v>
      </c>
      <c r="M716" s="39">
        <f t="shared" si="277"/>
        <v>0</v>
      </c>
      <c r="N716" s="1" t="b">
        <f t="shared" si="278"/>
        <v>1</v>
      </c>
      <c r="O716" s="41">
        <f t="shared" si="279"/>
        <v>0</v>
      </c>
      <c r="Q716" s="7">
        <f t="shared" si="280"/>
        <v>0</v>
      </c>
      <c r="R716" s="7">
        <f t="shared" si="281"/>
        <v>0</v>
      </c>
      <c r="S716" s="7">
        <f t="shared" si="282"/>
        <v>0</v>
      </c>
      <c r="T716" s="7">
        <f t="shared" si="283"/>
        <v>0</v>
      </c>
      <c r="U716" s="7">
        <f t="shared" si="284"/>
        <v>0</v>
      </c>
      <c r="V716" s="7">
        <f t="shared" si="285"/>
        <v>0</v>
      </c>
      <c r="W716" s="7">
        <f t="shared" si="286"/>
        <v>0</v>
      </c>
      <c r="X716" s="7">
        <f t="shared" si="287"/>
        <v>0</v>
      </c>
      <c r="Y716" s="7">
        <f t="shared" si="288"/>
        <v>0</v>
      </c>
      <c r="Z716" s="7">
        <f t="shared" si="289"/>
        <v>0</v>
      </c>
      <c r="AA716" s="7">
        <f t="shared" si="290"/>
        <v>0</v>
      </c>
      <c r="AC716" s="7">
        <f t="shared" si="291"/>
        <v>0</v>
      </c>
      <c r="AD716" s="7">
        <f t="shared" si="292"/>
        <v>0</v>
      </c>
      <c r="AE716" s="7">
        <f t="shared" si="293"/>
        <v>0</v>
      </c>
      <c r="AF716" s="7">
        <f t="shared" si="294"/>
        <v>0</v>
      </c>
      <c r="AG716" s="7">
        <f t="shared" si="295"/>
        <v>0</v>
      </c>
      <c r="AH716" s="7">
        <f t="shared" si="296"/>
        <v>0</v>
      </c>
      <c r="AI716" s="7">
        <f t="shared" si="297"/>
        <v>0</v>
      </c>
      <c r="AJ716" s="7">
        <f t="shared" si="298"/>
        <v>0</v>
      </c>
      <c r="AK716" s="7">
        <f t="shared" si="299"/>
        <v>0</v>
      </c>
      <c r="AL716" s="7">
        <f t="shared" si="300"/>
        <v>0</v>
      </c>
      <c r="AM716" s="7">
        <f t="shared" si="301"/>
        <v>0</v>
      </c>
    </row>
    <row r="717" spans="1:39" hidden="1" x14ac:dyDescent="0.75">
      <c r="A717" s="4">
        <v>42355</v>
      </c>
      <c r="B717" s="37">
        <f>IFERROR(INDEX(BTC!$F:$F,MATCH($A717,BTC!$A:$A,0))*INDEX('Control Panel'!$B:$B,MATCH('Index Volume'!$A717+1,'Control Panel'!$A:$A,1)),0)</f>
        <v>0</v>
      </c>
      <c r="C717" s="37">
        <f>IFERROR(INDEX(XRP!$F:$F,MATCH($A717,XRP!$A:$A,0))*INDEX('Control Panel'!$C:$C,MATCH($A717+1,'Control Panel'!$A:$A,1)),0)</f>
        <v>0</v>
      </c>
      <c r="D717" s="37">
        <f>IFERROR(INDEX(LTC!$F:$F,MATCH($A717,LTC!$A:$A,0))*INDEX('Control Panel'!$D:$D,MATCH($A717+1,'Control Panel'!$A:$A,1)),0)</f>
        <v>0</v>
      </c>
      <c r="E717" s="37">
        <f>IFERROR(INDEX(ETC!$F:$F,MATCH($A717,ETC!$A:$A,0))*INDEX('Control Panel'!$E:$E,MATCH($A717+1,'Control Panel'!$A:$A,1)),0)</f>
        <v>0</v>
      </c>
      <c r="F717" s="37">
        <f>IFERROR(INDEX(ETH!$F:$F,MATCH($A717,ETH!$A:$A,0))*INDEX('Control Panel'!$F:$F,MATCH('Index Volume'!$A717+1,'Control Panel'!$A:$A,1)),0)</f>
        <v>0</v>
      </c>
      <c r="G717" s="37">
        <f>IFERROR(INDEX(BCH!$F:$F,MATCH($A717,BCH!$A:$A,0))*INDEX('Control Panel'!$G:$G,MATCH('Index Volume'!$A717+1,'Control Panel'!$A:$A,1)),0)</f>
        <v>0</v>
      </c>
      <c r="H717" s="37">
        <f>IFERROR(INDEX(XMR!$F:$F,MATCH($A717,XMR!$A:$A,0))*INDEX('Control Panel'!$H:$H,MATCH('Index Volume'!$A717+1,'Control Panel'!$A:$A,1)),0)</f>
        <v>0</v>
      </c>
      <c r="I717" s="37">
        <f>IFERROR(INDEX(ZEC!$F:$F,MATCH($A717,ZEC!$A:$A,0))*INDEX('Control Panel'!$I:$I,MATCH('Index Volume'!$A717+1,'Control Panel'!$A:$A,1)),0)</f>
        <v>0</v>
      </c>
      <c r="J717" s="37">
        <f>IFERROR(INDEX(EOS!$F:$F,MATCH($A717,EOS!$A:$A,0))*INDEX('Control Panel'!$J:$J,MATCH('Index Volume'!$A717+1,'Control Panel'!$A:$A,1)),0)</f>
        <v>0</v>
      </c>
      <c r="K717" s="37">
        <f>IFERROR(INDEX(DASH!$F:$F,MATCH($A717,DASH!$A:$A,0))*INDEX('Control Panel'!$K:$K,MATCH('Index Volume'!$A717+1,'Control Panel'!$A:$A,1)),0)</f>
        <v>0</v>
      </c>
      <c r="L717" s="37">
        <f>IFERROR(INDEX(XLM!$F:$F,MATCH($A717,XLM!$A:$A,0))*INDEX('Control Panel'!$L:$L,MATCH('Index Volume'!$A717+1,'Control Panel'!$A:$A,1)),0)</f>
        <v>0</v>
      </c>
      <c r="M717" s="39">
        <f t="shared" si="277"/>
        <v>0</v>
      </c>
      <c r="N717" s="1" t="b">
        <f t="shared" si="278"/>
        <v>1</v>
      </c>
      <c r="O717" s="41">
        <f t="shared" si="279"/>
        <v>0</v>
      </c>
      <c r="Q717" s="7">
        <f t="shared" si="280"/>
        <v>0</v>
      </c>
      <c r="R717" s="7">
        <f t="shared" si="281"/>
        <v>0</v>
      </c>
      <c r="S717" s="7">
        <f t="shared" si="282"/>
        <v>0</v>
      </c>
      <c r="T717" s="7">
        <f t="shared" si="283"/>
        <v>0</v>
      </c>
      <c r="U717" s="7">
        <f t="shared" si="284"/>
        <v>0</v>
      </c>
      <c r="V717" s="7">
        <f t="shared" si="285"/>
        <v>0</v>
      </c>
      <c r="W717" s="7">
        <f t="shared" si="286"/>
        <v>0</v>
      </c>
      <c r="X717" s="7">
        <f t="shared" si="287"/>
        <v>0</v>
      </c>
      <c r="Y717" s="7">
        <f t="shared" si="288"/>
        <v>0</v>
      </c>
      <c r="Z717" s="7">
        <f t="shared" si="289"/>
        <v>0</v>
      </c>
      <c r="AA717" s="7">
        <f t="shared" si="290"/>
        <v>0</v>
      </c>
      <c r="AC717" s="7">
        <f t="shared" si="291"/>
        <v>0</v>
      </c>
      <c r="AD717" s="7">
        <f t="shared" si="292"/>
        <v>0</v>
      </c>
      <c r="AE717" s="7">
        <f t="shared" si="293"/>
        <v>0</v>
      </c>
      <c r="AF717" s="7">
        <f t="shared" si="294"/>
        <v>0</v>
      </c>
      <c r="AG717" s="7">
        <f t="shared" si="295"/>
        <v>0</v>
      </c>
      <c r="AH717" s="7">
        <f t="shared" si="296"/>
        <v>0</v>
      </c>
      <c r="AI717" s="7">
        <f t="shared" si="297"/>
        <v>0</v>
      </c>
      <c r="AJ717" s="7">
        <f t="shared" si="298"/>
        <v>0</v>
      </c>
      <c r="AK717" s="7">
        <f t="shared" si="299"/>
        <v>0</v>
      </c>
      <c r="AL717" s="7">
        <f t="shared" si="300"/>
        <v>0</v>
      </c>
      <c r="AM717" s="7">
        <f t="shared" si="301"/>
        <v>0</v>
      </c>
    </row>
    <row r="718" spans="1:39" hidden="1" x14ac:dyDescent="0.75">
      <c r="A718" s="3">
        <v>42356</v>
      </c>
      <c r="B718" s="37">
        <f>IFERROR(INDEX(BTC!$F:$F,MATCH($A718,BTC!$A:$A,0))*INDEX('Control Panel'!$B:$B,MATCH('Index Volume'!$A718+1,'Control Panel'!$A:$A,1)),0)</f>
        <v>0</v>
      </c>
      <c r="C718" s="37">
        <f>IFERROR(INDEX(XRP!$F:$F,MATCH($A718,XRP!$A:$A,0))*INDEX('Control Panel'!$C:$C,MATCH($A718+1,'Control Panel'!$A:$A,1)),0)</f>
        <v>0</v>
      </c>
      <c r="D718" s="37">
        <f>IFERROR(INDEX(LTC!$F:$F,MATCH($A718,LTC!$A:$A,0))*INDEX('Control Panel'!$D:$D,MATCH($A718+1,'Control Panel'!$A:$A,1)),0)</f>
        <v>0</v>
      </c>
      <c r="E718" s="37">
        <f>IFERROR(INDEX(ETC!$F:$F,MATCH($A718,ETC!$A:$A,0))*INDEX('Control Panel'!$E:$E,MATCH($A718+1,'Control Panel'!$A:$A,1)),0)</f>
        <v>0</v>
      </c>
      <c r="F718" s="37">
        <f>IFERROR(INDEX(ETH!$F:$F,MATCH($A718,ETH!$A:$A,0))*INDEX('Control Panel'!$F:$F,MATCH('Index Volume'!$A718+1,'Control Panel'!$A:$A,1)),0)</f>
        <v>0</v>
      </c>
      <c r="G718" s="37">
        <f>IFERROR(INDEX(BCH!$F:$F,MATCH($A718,BCH!$A:$A,0))*INDEX('Control Panel'!$G:$G,MATCH('Index Volume'!$A718+1,'Control Panel'!$A:$A,1)),0)</f>
        <v>0</v>
      </c>
      <c r="H718" s="37">
        <f>IFERROR(INDEX(XMR!$F:$F,MATCH($A718,XMR!$A:$A,0))*INDEX('Control Panel'!$H:$H,MATCH('Index Volume'!$A718+1,'Control Panel'!$A:$A,1)),0)</f>
        <v>0</v>
      </c>
      <c r="I718" s="37">
        <f>IFERROR(INDEX(ZEC!$F:$F,MATCH($A718,ZEC!$A:$A,0))*INDEX('Control Panel'!$I:$I,MATCH('Index Volume'!$A718+1,'Control Panel'!$A:$A,1)),0)</f>
        <v>0</v>
      </c>
      <c r="J718" s="37">
        <f>IFERROR(INDEX(EOS!$F:$F,MATCH($A718,EOS!$A:$A,0))*INDEX('Control Panel'!$J:$J,MATCH('Index Volume'!$A718+1,'Control Panel'!$A:$A,1)),0)</f>
        <v>0</v>
      </c>
      <c r="K718" s="37">
        <f>IFERROR(INDEX(DASH!$F:$F,MATCH($A718,DASH!$A:$A,0))*INDEX('Control Panel'!$K:$K,MATCH('Index Volume'!$A718+1,'Control Panel'!$A:$A,1)),0)</f>
        <v>0</v>
      </c>
      <c r="L718" s="37">
        <f>IFERROR(INDEX(XLM!$F:$F,MATCH($A718,XLM!$A:$A,0))*INDEX('Control Panel'!$L:$L,MATCH('Index Volume'!$A718+1,'Control Panel'!$A:$A,1)),0)</f>
        <v>0</v>
      </c>
      <c r="M718" s="39">
        <f t="shared" si="277"/>
        <v>0</v>
      </c>
      <c r="N718" s="1" t="b">
        <f t="shared" si="278"/>
        <v>1</v>
      </c>
      <c r="O718" s="41">
        <f t="shared" si="279"/>
        <v>0</v>
      </c>
      <c r="Q718" s="7">
        <f t="shared" si="280"/>
        <v>0</v>
      </c>
      <c r="R718" s="7">
        <f t="shared" si="281"/>
        <v>0</v>
      </c>
      <c r="S718" s="7">
        <f t="shared" si="282"/>
        <v>0</v>
      </c>
      <c r="T718" s="7">
        <f t="shared" si="283"/>
        <v>0</v>
      </c>
      <c r="U718" s="7">
        <f t="shared" si="284"/>
        <v>0</v>
      </c>
      <c r="V718" s="7">
        <f t="shared" si="285"/>
        <v>0</v>
      </c>
      <c r="W718" s="7">
        <f t="shared" si="286"/>
        <v>0</v>
      </c>
      <c r="X718" s="7">
        <f t="shared" si="287"/>
        <v>0</v>
      </c>
      <c r="Y718" s="7">
        <f t="shared" si="288"/>
        <v>0</v>
      </c>
      <c r="Z718" s="7">
        <f t="shared" si="289"/>
        <v>0</v>
      </c>
      <c r="AA718" s="7">
        <f t="shared" si="290"/>
        <v>0</v>
      </c>
      <c r="AC718" s="7">
        <f t="shared" si="291"/>
        <v>0</v>
      </c>
      <c r="AD718" s="7">
        <f t="shared" si="292"/>
        <v>0</v>
      </c>
      <c r="AE718" s="7">
        <f t="shared" si="293"/>
        <v>0</v>
      </c>
      <c r="AF718" s="7">
        <f t="shared" si="294"/>
        <v>0</v>
      </c>
      <c r="AG718" s="7">
        <f t="shared" si="295"/>
        <v>0</v>
      </c>
      <c r="AH718" s="7">
        <f t="shared" si="296"/>
        <v>0</v>
      </c>
      <c r="AI718" s="7">
        <f t="shared" si="297"/>
        <v>0</v>
      </c>
      <c r="AJ718" s="7">
        <f t="shared" si="298"/>
        <v>0</v>
      </c>
      <c r="AK718" s="7">
        <f t="shared" si="299"/>
        <v>0</v>
      </c>
      <c r="AL718" s="7">
        <f t="shared" si="300"/>
        <v>0</v>
      </c>
      <c r="AM718" s="7">
        <f t="shared" si="301"/>
        <v>0</v>
      </c>
    </row>
    <row r="719" spans="1:39" hidden="1" x14ac:dyDescent="0.75">
      <c r="A719" s="4">
        <v>42357</v>
      </c>
      <c r="B719" s="37">
        <f>IFERROR(INDEX(BTC!$F:$F,MATCH($A719,BTC!$A:$A,0))*INDEX('Control Panel'!$B:$B,MATCH('Index Volume'!$A719+1,'Control Panel'!$A:$A,1)),0)</f>
        <v>0</v>
      </c>
      <c r="C719" s="37">
        <f>IFERROR(INDEX(XRP!$F:$F,MATCH($A719,XRP!$A:$A,0))*INDEX('Control Panel'!$C:$C,MATCH($A719+1,'Control Panel'!$A:$A,1)),0)</f>
        <v>0</v>
      </c>
      <c r="D719" s="37">
        <f>IFERROR(INDEX(LTC!$F:$F,MATCH($A719,LTC!$A:$A,0))*INDEX('Control Panel'!$D:$D,MATCH($A719+1,'Control Panel'!$A:$A,1)),0)</f>
        <v>0</v>
      </c>
      <c r="E719" s="37">
        <f>IFERROR(INDEX(ETC!$F:$F,MATCH($A719,ETC!$A:$A,0))*INDEX('Control Panel'!$E:$E,MATCH($A719+1,'Control Panel'!$A:$A,1)),0)</f>
        <v>0</v>
      </c>
      <c r="F719" s="37">
        <f>IFERROR(INDEX(ETH!$F:$F,MATCH($A719,ETH!$A:$A,0))*INDEX('Control Panel'!$F:$F,MATCH('Index Volume'!$A719+1,'Control Panel'!$A:$A,1)),0)</f>
        <v>0</v>
      </c>
      <c r="G719" s="37">
        <f>IFERROR(INDEX(BCH!$F:$F,MATCH($A719,BCH!$A:$A,0))*INDEX('Control Panel'!$G:$G,MATCH('Index Volume'!$A719+1,'Control Panel'!$A:$A,1)),0)</f>
        <v>0</v>
      </c>
      <c r="H719" s="37">
        <f>IFERROR(INDEX(XMR!$F:$F,MATCH($A719,XMR!$A:$A,0))*INDEX('Control Panel'!$H:$H,MATCH('Index Volume'!$A719+1,'Control Panel'!$A:$A,1)),0)</f>
        <v>0</v>
      </c>
      <c r="I719" s="37">
        <f>IFERROR(INDEX(ZEC!$F:$F,MATCH($A719,ZEC!$A:$A,0))*INDEX('Control Panel'!$I:$I,MATCH('Index Volume'!$A719+1,'Control Panel'!$A:$A,1)),0)</f>
        <v>0</v>
      </c>
      <c r="J719" s="37">
        <f>IFERROR(INDEX(EOS!$F:$F,MATCH($A719,EOS!$A:$A,0))*INDEX('Control Panel'!$J:$J,MATCH('Index Volume'!$A719+1,'Control Panel'!$A:$A,1)),0)</f>
        <v>0</v>
      </c>
      <c r="K719" s="37">
        <f>IFERROR(INDEX(DASH!$F:$F,MATCH($A719,DASH!$A:$A,0))*INDEX('Control Panel'!$K:$K,MATCH('Index Volume'!$A719+1,'Control Panel'!$A:$A,1)),0)</f>
        <v>0</v>
      </c>
      <c r="L719" s="37">
        <f>IFERROR(INDEX(XLM!$F:$F,MATCH($A719,XLM!$A:$A,0))*INDEX('Control Panel'!$L:$L,MATCH('Index Volume'!$A719+1,'Control Panel'!$A:$A,1)),0)</f>
        <v>0</v>
      </c>
      <c r="M719" s="39">
        <f t="shared" si="277"/>
        <v>0</v>
      </c>
      <c r="N719" s="1" t="b">
        <f t="shared" si="278"/>
        <v>1</v>
      </c>
      <c r="O719" s="41">
        <f t="shared" si="279"/>
        <v>0</v>
      </c>
      <c r="Q719" s="7">
        <f t="shared" si="280"/>
        <v>0</v>
      </c>
      <c r="R719" s="7">
        <f t="shared" si="281"/>
        <v>0</v>
      </c>
      <c r="S719" s="7">
        <f t="shared" si="282"/>
        <v>0</v>
      </c>
      <c r="T719" s="7">
        <f t="shared" si="283"/>
        <v>0</v>
      </c>
      <c r="U719" s="7">
        <f t="shared" si="284"/>
        <v>0</v>
      </c>
      <c r="V719" s="7">
        <f t="shared" si="285"/>
        <v>0</v>
      </c>
      <c r="W719" s="7">
        <f t="shared" si="286"/>
        <v>0</v>
      </c>
      <c r="X719" s="7">
        <f t="shared" si="287"/>
        <v>0</v>
      </c>
      <c r="Y719" s="7">
        <f t="shared" si="288"/>
        <v>0</v>
      </c>
      <c r="Z719" s="7">
        <f t="shared" si="289"/>
        <v>0</v>
      </c>
      <c r="AA719" s="7">
        <f t="shared" si="290"/>
        <v>0</v>
      </c>
      <c r="AC719" s="7">
        <f t="shared" si="291"/>
        <v>0</v>
      </c>
      <c r="AD719" s="7">
        <f t="shared" si="292"/>
        <v>0</v>
      </c>
      <c r="AE719" s="7">
        <f t="shared" si="293"/>
        <v>0</v>
      </c>
      <c r="AF719" s="7">
        <f t="shared" si="294"/>
        <v>0</v>
      </c>
      <c r="AG719" s="7">
        <f t="shared" si="295"/>
        <v>0</v>
      </c>
      <c r="AH719" s="7">
        <f t="shared" si="296"/>
        <v>0</v>
      </c>
      <c r="AI719" s="7">
        <f t="shared" si="297"/>
        <v>0</v>
      </c>
      <c r="AJ719" s="7">
        <f t="shared" si="298"/>
        <v>0</v>
      </c>
      <c r="AK719" s="7">
        <f t="shared" si="299"/>
        <v>0</v>
      </c>
      <c r="AL719" s="7">
        <f t="shared" si="300"/>
        <v>0</v>
      </c>
      <c r="AM719" s="7">
        <f t="shared" si="301"/>
        <v>0</v>
      </c>
    </row>
    <row r="720" spans="1:39" hidden="1" x14ac:dyDescent="0.75">
      <c r="A720" s="3">
        <v>42358</v>
      </c>
      <c r="B720" s="37">
        <f>IFERROR(INDEX(BTC!$F:$F,MATCH($A720,BTC!$A:$A,0))*INDEX('Control Panel'!$B:$B,MATCH('Index Volume'!$A720+1,'Control Panel'!$A:$A,1)),0)</f>
        <v>0</v>
      </c>
      <c r="C720" s="37">
        <f>IFERROR(INDEX(XRP!$F:$F,MATCH($A720,XRP!$A:$A,0))*INDEX('Control Panel'!$C:$C,MATCH($A720+1,'Control Panel'!$A:$A,1)),0)</f>
        <v>0</v>
      </c>
      <c r="D720" s="37">
        <f>IFERROR(INDEX(LTC!$F:$F,MATCH($A720,LTC!$A:$A,0))*INDEX('Control Panel'!$D:$D,MATCH($A720+1,'Control Panel'!$A:$A,1)),0)</f>
        <v>0</v>
      </c>
      <c r="E720" s="37">
        <f>IFERROR(INDEX(ETC!$F:$F,MATCH($A720,ETC!$A:$A,0))*INDEX('Control Panel'!$E:$E,MATCH($A720+1,'Control Panel'!$A:$A,1)),0)</f>
        <v>0</v>
      </c>
      <c r="F720" s="37">
        <f>IFERROR(INDEX(ETH!$F:$F,MATCH($A720,ETH!$A:$A,0))*INDEX('Control Panel'!$F:$F,MATCH('Index Volume'!$A720+1,'Control Panel'!$A:$A,1)),0)</f>
        <v>0</v>
      </c>
      <c r="G720" s="37">
        <f>IFERROR(INDEX(BCH!$F:$F,MATCH($A720,BCH!$A:$A,0))*INDEX('Control Panel'!$G:$G,MATCH('Index Volume'!$A720+1,'Control Panel'!$A:$A,1)),0)</f>
        <v>0</v>
      </c>
      <c r="H720" s="37">
        <f>IFERROR(INDEX(XMR!$F:$F,MATCH($A720,XMR!$A:$A,0))*INDEX('Control Panel'!$H:$H,MATCH('Index Volume'!$A720+1,'Control Panel'!$A:$A,1)),0)</f>
        <v>0</v>
      </c>
      <c r="I720" s="37">
        <f>IFERROR(INDEX(ZEC!$F:$F,MATCH($A720,ZEC!$A:$A,0))*INDEX('Control Panel'!$I:$I,MATCH('Index Volume'!$A720+1,'Control Panel'!$A:$A,1)),0)</f>
        <v>0</v>
      </c>
      <c r="J720" s="37">
        <f>IFERROR(INDEX(EOS!$F:$F,MATCH($A720,EOS!$A:$A,0))*INDEX('Control Panel'!$J:$J,MATCH('Index Volume'!$A720+1,'Control Panel'!$A:$A,1)),0)</f>
        <v>0</v>
      </c>
      <c r="K720" s="37">
        <f>IFERROR(INDEX(DASH!$F:$F,MATCH($A720,DASH!$A:$A,0))*INDEX('Control Panel'!$K:$K,MATCH('Index Volume'!$A720+1,'Control Panel'!$A:$A,1)),0)</f>
        <v>0</v>
      </c>
      <c r="L720" s="37">
        <f>IFERROR(INDEX(XLM!$F:$F,MATCH($A720,XLM!$A:$A,0))*INDEX('Control Panel'!$L:$L,MATCH('Index Volume'!$A720+1,'Control Panel'!$A:$A,1)),0)</f>
        <v>0</v>
      </c>
      <c r="M720" s="39">
        <f t="shared" si="277"/>
        <v>0</v>
      </c>
      <c r="N720" s="1" t="b">
        <f t="shared" si="278"/>
        <v>1</v>
      </c>
      <c r="O720" s="41">
        <f t="shared" si="279"/>
        <v>0</v>
      </c>
      <c r="Q720" s="7">
        <f t="shared" si="280"/>
        <v>0</v>
      </c>
      <c r="R720" s="7">
        <f t="shared" si="281"/>
        <v>0</v>
      </c>
      <c r="S720" s="7">
        <f t="shared" si="282"/>
        <v>0</v>
      </c>
      <c r="T720" s="7">
        <f t="shared" si="283"/>
        <v>0</v>
      </c>
      <c r="U720" s="7">
        <f t="shared" si="284"/>
        <v>0</v>
      </c>
      <c r="V720" s="7">
        <f t="shared" si="285"/>
        <v>0</v>
      </c>
      <c r="W720" s="7">
        <f t="shared" si="286"/>
        <v>0</v>
      </c>
      <c r="X720" s="7">
        <f t="shared" si="287"/>
        <v>0</v>
      </c>
      <c r="Y720" s="7">
        <f t="shared" si="288"/>
        <v>0</v>
      </c>
      <c r="Z720" s="7">
        <f t="shared" si="289"/>
        <v>0</v>
      </c>
      <c r="AA720" s="7">
        <f t="shared" si="290"/>
        <v>0</v>
      </c>
      <c r="AC720" s="7">
        <f t="shared" si="291"/>
        <v>0</v>
      </c>
      <c r="AD720" s="7">
        <f t="shared" si="292"/>
        <v>0</v>
      </c>
      <c r="AE720" s="7">
        <f t="shared" si="293"/>
        <v>0</v>
      </c>
      <c r="AF720" s="7">
        <f t="shared" si="294"/>
        <v>0</v>
      </c>
      <c r="AG720" s="7">
        <f t="shared" si="295"/>
        <v>0</v>
      </c>
      <c r="AH720" s="7">
        <f t="shared" si="296"/>
        <v>0</v>
      </c>
      <c r="AI720" s="7">
        <f t="shared" si="297"/>
        <v>0</v>
      </c>
      <c r="AJ720" s="7">
        <f t="shared" si="298"/>
        <v>0</v>
      </c>
      <c r="AK720" s="7">
        <f t="shared" si="299"/>
        <v>0</v>
      </c>
      <c r="AL720" s="7">
        <f t="shared" si="300"/>
        <v>0</v>
      </c>
      <c r="AM720" s="7">
        <f t="shared" si="301"/>
        <v>0</v>
      </c>
    </row>
    <row r="721" spans="1:39" hidden="1" x14ac:dyDescent="0.75">
      <c r="A721" s="4">
        <v>42359</v>
      </c>
      <c r="B721" s="37">
        <f>IFERROR(INDEX(BTC!$F:$F,MATCH($A721,BTC!$A:$A,0))*INDEX('Control Panel'!$B:$B,MATCH('Index Volume'!$A721+1,'Control Panel'!$A:$A,1)),0)</f>
        <v>0</v>
      </c>
      <c r="C721" s="37">
        <f>IFERROR(INDEX(XRP!$F:$F,MATCH($A721,XRP!$A:$A,0))*INDEX('Control Panel'!$C:$C,MATCH($A721+1,'Control Panel'!$A:$A,1)),0)</f>
        <v>0</v>
      </c>
      <c r="D721" s="37">
        <f>IFERROR(INDEX(LTC!$F:$F,MATCH($A721,LTC!$A:$A,0))*INDEX('Control Panel'!$D:$D,MATCH($A721+1,'Control Panel'!$A:$A,1)),0)</f>
        <v>0</v>
      </c>
      <c r="E721" s="37">
        <f>IFERROR(INDEX(ETC!$F:$F,MATCH($A721,ETC!$A:$A,0))*INDEX('Control Panel'!$E:$E,MATCH($A721+1,'Control Panel'!$A:$A,1)),0)</f>
        <v>0</v>
      </c>
      <c r="F721" s="37">
        <f>IFERROR(INDEX(ETH!$F:$F,MATCH($A721,ETH!$A:$A,0))*INDEX('Control Panel'!$F:$F,MATCH('Index Volume'!$A721+1,'Control Panel'!$A:$A,1)),0)</f>
        <v>0</v>
      </c>
      <c r="G721" s="37">
        <f>IFERROR(INDEX(BCH!$F:$F,MATCH($A721,BCH!$A:$A,0))*INDEX('Control Panel'!$G:$G,MATCH('Index Volume'!$A721+1,'Control Panel'!$A:$A,1)),0)</f>
        <v>0</v>
      </c>
      <c r="H721" s="37">
        <f>IFERROR(INDEX(XMR!$F:$F,MATCH($A721,XMR!$A:$A,0))*INDEX('Control Panel'!$H:$H,MATCH('Index Volume'!$A721+1,'Control Panel'!$A:$A,1)),0)</f>
        <v>0</v>
      </c>
      <c r="I721" s="37">
        <f>IFERROR(INDEX(ZEC!$F:$F,MATCH($A721,ZEC!$A:$A,0))*INDEX('Control Panel'!$I:$I,MATCH('Index Volume'!$A721+1,'Control Panel'!$A:$A,1)),0)</f>
        <v>0</v>
      </c>
      <c r="J721" s="37">
        <f>IFERROR(INDEX(EOS!$F:$F,MATCH($A721,EOS!$A:$A,0))*INDEX('Control Panel'!$J:$J,MATCH('Index Volume'!$A721+1,'Control Panel'!$A:$A,1)),0)</f>
        <v>0</v>
      </c>
      <c r="K721" s="37">
        <f>IFERROR(INDEX(DASH!$F:$F,MATCH($A721,DASH!$A:$A,0))*INDEX('Control Panel'!$K:$K,MATCH('Index Volume'!$A721+1,'Control Panel'!$A:$A,1)),0)</f>
        <v>0</v>
      </c>
      <c r="L721" s="37">
        <f>IFERROR(INDEX(XLM!$F:$F,MATCH($A721,XLM!$A:$A,0))*INDEX('Control Panel'!$L:$L,MATCH('Index Volume'!$A721+1,'Control Panel'!$A:$A,1)),0)</f>
        <v>0</v>
      </c>
      <c r="M721" s="39">
        <f t="shared" si="277"/>
        <v>0</v>
      </c>
      <c r="N721" s="1" t="b">
        <f t="shared" si="278"/>
        <v>1</v>
      </c>
      <c r="O721" s="41">
        <f t="shared" si="279"/>
        <v>0</v>
      </c>
      <c r="Q721" s="7">
        <f t="shared" si="280"/>
        <v>0</v>
      </c>
      <c r="R721" s="7">
        <f t="shared" si="281"/>
        <v>0</v>
      </c>
      <c r="S721" s="7">
        <f t="shared" si="282"/>
        <v>0</v>
      </c>
      <c r="T721" s="7">
        <f t="shared" si="283"/>
        <v>0</v>
      </c>
      <c r="U721" s="7">
        <f t="shared" si="284"/>
        <v>0</v>
      </c>
      <c r="V721" s="7">
        <f t="shared" si="285"/>
        <v>0</v>
      </c>
      <c r="W721" s="7">
        <f t="shared" si="286"/>
        <v>0</v>
      </c>
      <c r="X721" s="7">
        <f t="shared" si="287"/>
        <v>0</v>
      </c>
      <c r="Y721" s="7">
        <f t="shared" si="288"/>
        <v>0</v>
      </c>
      <c r="Z721" s="7">
        <f t="shared" si="289"/>
        <v>0</v>
      </c>
      <c r="AA721" s="7">
        <f t="shared" si="290"/>
        <v>0</v>
      </c>
      <c r="AC721" s="7">
        <f t="shared" si="291"/>
        <v>0</v>
      </c>
      <c r="AD721" s="7">
        <f t="shared" si="292"/>
        <v>0</v>
      </c>
      <c r="AE721" s="7">
        <f t="shared" si="293"/>
        <v>0</v>
      </c>
      <c r="AF721" s="7">
        <f t="shared" si="294"/>
        <v>0</v>
      </c>
      <c r="AG721" s="7">
        <f t="shared" si="295"/>
        <v>0</v>
      </c>
      <c r="AH721" s="7">
        <f t="shared" si="296"/>
        <v>0</v>
      </c>
      <c r="AI721" s="7">
        <f t="shared" si="297"/>
        <v>0</v>
      </c>
      <c r="AJ721" s="7">
        <f t="shared" si="298"/>
        <v>0</v>
      </c>
      <c r="AK721" s="7">
        <f t="shared" si="299"/>
        <v>0</v>
      </c>
      <c r="AL721" s="7">
        <f t="shared" si="300"/>
        <v>0</v>
      </c>
      <c r="AM721" s="7">
        <f t="shared" si="301"/>
        <v>0</v>
      </c>
    </row>
    <row r="722" spans="1:39" hidden="1" x14ac:dyDescent="0.75">
      <c r="A722" s="3">
        <v>42360</v>
      </c>
      <c r="B722" s="37">
        <f>IFERROR(INDEX(BTC!$F:$F,MATCH($A722,BTC!$A:$A,0))*INDEX('Control Panel'!$B:$B,MATCH('Index Volume'!$A722+1,'Control Panel'!$A:$A,1)),0)</f>
        <v>0</v>
      </c>
      <c r="C722" s="37">
        <f>IFERROR(INDEX(XRP!$F:$F,MATCH($A722,XRP!$A:$A,0))*INDEX('Control Panel'!$C:$C,MATCH($A722+1,'Control Panel'!$A:$A,1)),0)</f>
        <v>0</v>
      </c>
      <c r="D722" s="37">
        <f>IFERROR(INDEX(LTC!$F:$F,MATCH($A722,LTC!$A:$A,0))*INDEX('Control Panel'!$D:$D,MATCH($A722+1,'Control Panel'!$A:$A,1)),0)</f>
        <v>0</v>
      </c>
      <c r="E722" s="37">
        <f>IFERROR(INDEX(ETC!$F:$F,MATCH($A722,ETC!$A:$A,0))*INDEX('Control Panel'!$E:$E,MATCH($A722+1,'Control Panel'!$A:$A,1)),0)</f>
        <v>0</v>
      </c>
      <c r="F722" s="37">
        <f>IFERROR(INDEX(ETH!$F:$F,MATCH($A722,ETH!$A:$A,0))*INDEX('Control Panel'!$F:$F,MATCH('Index Volume'!$A722+1,'Control Panel'!$A:$A,1)),0)</f>
        <v>0</v>
      </c>
      <c r="G722" s="37">
        <f>IFERROR(INDEX(BCH!$F:$F,MATCH($A722,BCH!$A:$A,0))*INDEX('Control Panel'!$G:$G,MATCH('Index Volume'!$A722+1,'Control Panel'!$A:$A,1)),0)</f>
        <v>0</v>
      </c>
      <c r="H722" s="37">
        <f>IFERROR(INDEX(XMR!$F:$F,MATCH($A722,XMR!$A:$A,0))*INDEX('Control Panel'!$H:$H,MATCH('Index Volume'!$A722+1,'Control Panel'!$A:$A,1)),0)</f>
        <v>0</v>
      </c>
      <c r="I722" s="37">
        <f>IFERROR(INDEX(ZEC!$F:$F,MATCH($A722,ZEC!$A:$A,0))*INDEX('Control Panel'!$I:$I,MATCH('Index Volume'!$A722+1,'Control Panel'!$A:$A,1)),0)</f>
        <v>0</v>
      </c>
      <c r="J722" s="37">
        <f>IFERROR(INDEX(EOS!$F:$F,MATCH($A722,EOS!$A:$A,0))*INDEX('Control Panel'!$J:$J,MATCH('Index Volume'!$A722+1,'Control Panel'!$A:$A,1)),0)</f>
        <v>0</v>
      </c>
      <c r="K722" s="37">
        <f>IFERROR(INDEX(DASH!$F:$F,MATCH($A722,DASH!$A:$A,0))*INDEX('Control Panel'!$K:$K,MATCH('Index Volume'!$A722+1,'Control Panel'!$A:$A,1)),0)</f>
        <v>0</v>
      </c>
      <c r="L722" s="37">
        <f>IFERROR(INDEX(XLM!$F:$F,MATCH($A722,XLM!$A:$A,0))*INDEX('Control Panel'!$L:$L,MATCH('Index Volume'!$A722+1,'Control Panel'!$A:$A,1)),0)</f>
        <v>0</v>
      </c>
      <c r="M722" s="39">
        <f t="shared" si="277"/>
        <v>0</v>
      </c>
      <c r="N722" s="1" t="b">
        <f t="shared" si="278"/>
        <v>1</v>
      </c>
      <c r="O722" s="41">
        <f t="shared" si="279"/>
        <v>0</v>
      </c>
      <c r="Q722" s="7">
        <f t="shared" si="280"/>
        <v>0</v>
      </c>
      <c r="R722" s="7">
        <f t="shared" si="281"/>
        <v>0</v>
      </c>
      <c r="S722" s="7">
        <f t="shared" si="282"/>
        <v>0</v>
      </c>
      <c r="T722" s="7">
        <f t="shared" si="283"/>
        <v>0</v>
      </c>
      <c r="U722" s="7">
        <f t="shared" si="284"/>
        <v>0</v>
      </c>
      <c r="V722" s="7">
        <f t="shared" si="285"/>
        <v>0</v>
      </c>
      <c r="W722" s="7">
        <f t="shared" si="286"/>
        <v>0</v>
      </c>
      <c r="X722" s="7">
        <f t="shared" si="287"/>
        <v>0</v>
      </c>
      <c r="Y722" s="7">
        <f t="shared" si="288"/>
        <v>0</v>
      </c>
      <c r="Z722" s="7">
        <f t="shared" si="289"/>
        <v>0</v>
      </c>
      <c r="AA722" s="7">
        <f t="shared" si="290"/>
        <v>0</v>
      </c>
      <c r="AC722" s="7">
        <f t="shared" si="291"/>
        <v>0</v>
      </c>
      <c r="AD722" s="7">
        <f t="shared" si="292"/>
        <v>0</v>
      </c>
      <c r="AE722" s="7">
        <f t="shared" si="293"/>
        <v>0</v>
      </c>
      <c r="AF722" s="7">
        <f t="shared" si="294"/>
        <v>0</v>
      </c>
      <c r="AG722" s="7">
        <f t="shared" si="295"/>
        <v>0</v>
      </c>
      <c r="AH722" s="7">
        <f t="shared" si="296"/>
        <v>0</v>
      </c>
      <c r="AI722" s="7">
        <f t="shared" si="297"/>
        <v>0</v>
      </c>
      <c r="AJ722" s="7">
        <f t="shared" si="298"/>
        <v>0</v>
      </c>
      <c r="AK722" s="7">
        <f t="shared" si="299"/>
        <v>0</v>
      </c>
      <c r="AL722" s="7">
        <f t="shared" si="300"/>
        <v>0</v>
      </c>
      <c r="AM722" s="7">
        <f t="shared" si="301"/>
        <v>0</v>
      </c>
    </row>
    <row r="723" spans="1:39" hidden="1" x14ac:dyDescent="0.75">
      <c r="A723" s="4">
        <v>42361</v>
      </c>
      <c r="B723" s="37">
        <f>IFERROR(INDEX(BTC!$F:$F,MATCH($A723,BTC!$A:$A,0))*INDEX('Control Panel'!$B:$B,MATCH('Index Volume'!$A723+1,'Control Panel'!$A:$A,1)),0)</f>
        <v>0</v>
      </c>
      <c r="C723" s="37">
        <f>IFERROR(INDEX(XRP!$F:$F,MATCH($A723,XRP!$A:$A,0))*INDEX('Control Panel'!$C:$C,MATCH($A723+1,'Control Panel'!$A:$A,1)),0)</f>
        <v>0</v>
      </c>
      <c r="D723" s="37">
        <f>IFERROR(INDEX(LTC!$F:$F,MATCH($A723,LTC!$A:$A,0))*INDEX('Control Panel'!$D:$D,MATCH($A723+1,'Control Panel'!$A:$A,1)),0)</f>
        <v>0</v>
      </c>
      <c r="E723" s="37">
        <f>IFERROR(INDEX(ETC!$F:$F,MATCH($A723,ETC!$A:$A,0))*INDEX('Control Panel'!$E:$E,MATCH($A723+1,'Control Panel'!$A:$A,1)),0)</f>
        <v>0</v>
      </c>
      <c r="F723" s="37">
        <f>IFERROR(INDEX(ETH!$F:$F,MATCH($A723,ETH!$A:$A,0))*INDEX('Control Panel'!$F:$F,MATCH('Index Volume'!$A723+1,'Control Panel'!$A:$A,1)),0)</f>
        <v>0</v>
      </c>
      <c r="G723" s="37">
        <f>IFERROR(INDEX(BCH!$F:$F,MATCH($A723,BCH!$A:$A,0))*INDEX('Control Panel'!$G:$G,MATCH('Index Volume'!$A723+1,'Control Panel'!$A:$A,1)),0)</f>
        <v>0</v>
      </c>
      <c r="H723" s="37">
        <f>IFERROR(INDEX(XMR!$F:$F,MATCH($A723,XMR!$A:$A,0))*INDEX('Control Panel'!$H:$H,MATCH('Index Volume'!$A723+1,'Control Panel'!$A:$A,1)),0)</f>
        <v>0</v>
      </c>
      <c r="I723" s="37">
        <f>IFERROR(INDEX(ZEC!$F:$F,MATCH($A723,ZEC!$A:$A,0))*INDEX('Control Panel'!$I:$I,MATCH('Index Volume'!$A723+1,'Control Panel'!$A:$A,1)),0)</f>
        <v>0</v>
      </c>
      <c r="J723" s="37">
        <f>IFERROR(INDEX(EOS!$F:$F,MATCH($A723,EOS!$A:$A,0))*INDEX('Control Panel'!$J:$J,MATCH('Index Volume'!$A723+1,'Control Panel'!$A:$A,1)),0)</f>
        <v>0</v>
      </c>
      <c r="K723" s="37">
        <f>IFERROR(INDEX(DASH!$F:$F,MATCH($A723,DASH!$A:$A,0))*INDEX('Control Panel'!$K:$K,MATCH('Index Volume'!$A723+1,'Control Panel'!$A:$A,1)),0)</f>
        <v>0</v>
      </c>
      <c r="L723" s="37">
        <f>IFERROR(INDEX(XLM!$F:$F,MATCH($A723,XLM!$A:$A,0))*INDEX('Control Panel'!$L:$L,MATCH('Index Volume'!$A723+1,'Control Panel'!$A:$A,1)),0)</f>
        <v>0</v>
      </c>
      <c r="M723" s="39">
        <f t="shared" si="277"/>
        <v>0</v>
      </c>
      <c r="N723" s="1" t="b">
        <f t="shared" si="278"/>
        <v>1</v>
      </c>
      <c r="O723" s="41">
        <f t="shared" si="279"/>
        <v>0</v>
      </c>
      <c r="Q723" s="7">
        <f t="shared" si="280"/>
        <v>0</v>
      </c>
      <c r="R723" s="7">
        <f t="shared" si="281"/>
        <v>0</v>
      </c>
      <c r="S723" s="7">
        <f t="shared" si="282"/>
        <v>0</v>
      </c>
      <c r="T723" s="7">
        <f t="shared" si="283"/>
        <v>0</v>
      </c>
      <c r="U723" s="7">
        <f t="shared" si="284"/>
        <v>0</v>
      </c>
      <c r="V723" s="7">
        <f t="shared" si="285"/>
        <v>0</v>
      </c>
      <c r="W723" s="7">
        <f t="shared" si="286"/>
        <v>0</v>
      </c>
      <c r="X723" s="7">
        <f t="shared" si="287"/>
        <v>0</v>
      </c>
      <c r="Y723" s="7">
        <f t="shared" si="288"/>
        <v>0</v>
      </c>
      <c r="Z723" s="7">
        <f t="shared" si="289"/>
        <v>0</v>
      </c>
      <c r="AA723" s="7">
        <f t="shared" si="290"/>
        <v>0</v>
      </c>
      <c r="AC723" s="7">
        <f t="shared" si="291"/>
        <v>0</v>
      </c>
      <c r="AD723" s="7">
        <f t="shared" si="292"/>
        <v>0</v>
      </c>
      <c r="AE723" s="7">
        <f t="shared" si="293"/>
        <v>0</v>
      </c>
      <c r="AF723" s="7">
        <f t="shared" si="294"/>
        <v>0</v>
      </c>
      <c r="AG723" s="7">
        <f t="shared" si="295"/>
        <v>0</v>
      </c>
      <c r="AH723" s="7">
        <f t="shared" si="296"/>
        <v>0</v>
      </c>
      <c r="AI723" s="7">
        <f t="shared" si="297"/>
        <v>0</v>
      </c>
      <c r="AJ723" s="7">
        <f t="shared" si="298"/>
        <v>0</v>
      </c>
      <c r="AK723" s="7">
        <f t="shared" si="299"/>
        <v>0</v>
      </c>
      <c r="AL723" s="7">
        <f t="shared" si="300"/>
        <v>0</v>
      </c>
      <c r="AM723" s="7">
        <f t="shared" si="301"/>
        <v>0</v>
      </c>
    </row>
    <row r="724" spans="1:39" hidden="1" x14ac:dyDescent="0.75">
      <c r="A724" s="3">
        <v>42362</v>
      </c>
      <c r="B724" s="37">
        <f>IFERROR(INDEX(BTC!$F:$F,MATCH($A724,BTC!$A:$A,0))*INDEX('Control Panel'!$B:$B,MATCH('Index Volume'!$A724+1,'Control Panel'!$A:$A,1)),0)</f>
        <v>0</v>
      </c>
      <c r="C724" s="37">
        <f>IFERROR(INDEX(XRP!$F:$F,MATCH($A724,XRP!$A:$A,0))*INDEX('Control Panel'!$C:$C,MATCH($A724+1,'Control Panel'!$A:$A,1)),0)</f>
        <v>0</v>
      </c>
      <c r="D724" s="37">
        <f>IFERROR(INDEX(LTC!$F:$F,MATCH($A724,LTC!$A:$A,0))*INDEX('Control Panel'!$D:$D,MATCH($A724+1,'Control Panel'!$A:$A,1)),0)</f>
        <v>0</v>
      </c>
      <c r="E724" s="37">
        <f>IFERROR(INDEX(ETC!$F:$F,MATCH($A724,ETC!$A:$A,0))*INDEX('Control Panel'!$E:$E,MATCH($A724+1,'Control Panel'!$A:$A,1)),0)</f>
        <v>0</v>
      </c>
      <c r="F724" s="37">
        <f>IFERROR(INDEX(ETH!$F:$F,MATCH($A724,ETH!$A:$A,0))*INDEX('Control Panel'!$F:$F,MATCH('Index Volume'!$A724+1,'Control Panel'!$A:$A,1)),0)</f>
        <v>0</v>
      </c>
      <c r="G724" s="37">
        <f>IFERROR(INDEX(BCH!$F:$F,MATCH($A724,BCH!$A:$A,0))*INDEX('Control Panel'!$G:$G,MATCH('Index Volume'!$A724+1,'Control Panel'!$A:$A,1)),0)</f>
        <v>0</v>
      </c>
      <c r="H724" s="37">
        <f>IFERROR(INDEX(XMR!$F:$F,MATCH($A724,XMR!$A:$A,0))*INDEX('Control Panel'!$H:$H,MATCH('Index Volume'!$A724+1,'Control Panel'!$A:$A,1)),0)</f>
        <v>0</v>
      </c>
      <c r="I724" s="37">
        <f>IFERROR(INDEX(ZEC!$F:$F,MATCH($A724,ZEC!$A:$A,0))*INDEX('Control Panel'!$I:$I,MATCH('Index Volume'!$A724+1,'Control Panel'!$A:$A,1)),0)</f>
        <v>0</v>
      </c>
      <c r="J724" s="37">
        <f>IFERROR(INDEX(EOS!$F:$F,MATCH($A724,EOS!$A:$A,0))*INDEX('Control Panel'!$J:$J,MATCH('Index Volume'!$A724+1,'Control Panel'!$A:$A,1)),0)</f>
        <v>0</v>
      </c>
      <c r="K724" s="37">
        <f>IFERROR(INDEX(DASH!$F:$F,MATCH($A724,DASH!$A:$A,0))*INDEX('Control Panel'!$K:$K,MATCH('Index Volume'!$A724+1,'Control Panel'!$A:$A,1)),0)</f>
        <v>0</v>
      </c>
      <c r="L724" s="37">
        <f>IFERROR(INDEX(XLM!$F:$F,MATCH($A724,XLM!$A:$A,0))*INDEX('Control Panel'!$L:$L,MATCH('Index Volume'!$A724+1,'Control Panel'!$A:$A,1)),0)</f>
        <v>0</v>
      </c>
      <c r="M724" s="39">
        <f t="shared" si="277"/>
        <v>0</v>
      </c>
      <c r="N724" s="1" t="b">
        <f t="shared" si="278"/>
        <v>1</v>
      </c>
      <c r="O724" s="41">
        <f t="shared" si="279"/>
        <v>0</v>
      </c>
      <c r="Q724" s="7">
        <f t="shared" si="280"/>
        <v>0</v>
      </c>
      <c r="R724" s="7">
        <f t="shared" si="281"/>
        <v>0</v>
      </c>
      <c r="S724" s="7">
        <f t="shared" si="282"/>
        <v>0</v>
      </c>
      <c r="T724" s="7">
        <f t="shared" si="283"/>
        <v>0</v>
      </c>
      <c r="U724" s="7">
        <f t="shared" si="284"/>
        <v>0</v>
      </c>
      <c r="V724" s="7">
        <f t="shared" si="285"/>
        <v>0</v>
      </c>
      <c r="W724" s="7">
        <f t="shared" si="286"/>
        <v>0</v>
      </c>
      <c r="X724" s="7">
        <f t="shared" si="287"/>
        <v>0</v>
      </c>
      <c r="Y724" s="7">
        <f t="shared" si="288"/>
        <v>0</v>
      </c>
      <c r="Z724" s="7">
        <f t="shared" si="289"/>
        <v>0</v>
      </c>
      <c r="AA724" s="7">
        <f t="shared" si="290"/>
        <v>0</v>
      </c>
      <c r="AC724" s="7">
        <f t="shared" si="291"/>
        <v>0</v>
      </c>
      <c r="AD724" s="7">
        <f t="shared" si="292"/>
        <v>0</v>
      </c>
      <c r="AE724" s="7">
        <f t="shared" si="293"/>
        <v>0</v>
      </c>
      <c r="AF724" s="7">
        <f t="shared" si="294"/>
        <v>0</v>
      </c>
      <c r="AG724" s="7">
        <f t="shared" si="295"/>
        <v>0</v>
      </c>
      <c r="AH724" s="7">
        <f t="shared" si="296"/>
        <v>0</v>
      </c>
      <c r="AI724" s="7">
        <f t="shared" si="297"/>
        <v>0</v>
      </c>
      <c r="AJ724" s="7">
        <f t="shared" si="298"/>
        <v>0</v>
      </c>
      <c r="AK724" s="7">
        <f t="shared" si="299"/>
        <v>0</v>
      </c>
      <c r="AL724" s="7">
        <f t="shared" si="300"/>
        <v>0</v>
      </c>
      <c r="AM724" s="7">
        <f t="shared" si="301"/>
        <v>0</v>
      </c>
    </row>
    <row r="725" spans="1:39" hidden="1" x14ac:dyDescent="0.75">
      <c r="A725" s="4">
        <v>42363</v>
      </c>
      <c r="B725" s="37">
        <f>IFERROR(INDEX(BTC!$F:$F,MATCH($A725,BTC!$A:$A,0))*INDEX('Control Panel'!$B:$B,MATCH('Index Volume'!$A725+1,'Control Panel'!$A:$A,1)),0)</f>
        <v>0</v>
      </c>
      <c r="C725" s="37">
        <f>IFERROR(INDEX(XRP!$F:$F,MATCH($A725,XRP!$A:$A,0))*INDEX('Control Panel'!$C:$C,MATCH($A725+1,'Control Panel'!$A:$A,1)),0)</f>
        <v>0</v>
      </c>
      <c r="D725" s="37">
        <f>IFERROR(INDEX(LTC!$F:$F,MATCH($A725,LTC!$A:$A,0))*INDEX('Control Panel'!$D:$D,MATCH($A725+1,'Control Panel'!$A:$A,1)),0)</f>
        <v>0</v>
      </c>
      <c r="E725" s="37">
        <f>IFERROR(INDEX(ETC!$F:$F,MATCH($A725,ETC!$A:$A,0))*INDEX('Control Panel'!$E:$E,MATCH($A725+1,'Control Panel'!$A:$A,1)),0)</f>
        <v>0</v>
      </c>
      <c r="F725" s="37">
        <f>IFERROR(INDEX(ETH!$F:$F,MATCH($A725,ETH!$A:$A,0))*INDEX('Control Panel'!$F:$F,MATCH('Index Volume'!$A725+1,'Control Panel'!$A:$A,1)),0)</f>
        <v>0</v>
      </c>
      <c r="G725" s="37">
        <f>IFERROR(INDEX(BCH!$F:$F,MATCH($A725,BCH!$A:$A,0))*INDEX('Control Panel'!$G:$G,MATCH('Index Volume'!$A725+1,'Control Panel'!$A:$A,1)),0)</f>
        <v>0</v>
      </c>
      <c r="H725" s="37">
        <f>IFERROR(INDEX(XMR!$F:$F,MATCH($A725,XMR!$A:$A,0))*INDEX('Control Panel'!$H:$H,MATCH('Index Volume'!$A725+1,'Control Panel'!$A:$A,1)),0)</f>
        <v>0</v>
      </c>
      <c r="I725" s="37">
        <f>IFERROR(INDEX(ZEC!$F:$F,MATCH($A725,ZEC!$A:$A,0))*INDEX('Control Panel'!$I:$I,MATCH('Index Volume'!$A725+1,'Control Panel'!$A:$A,1)),0)</f>
        <v>0</v>
      </c>
      <c r="J725" s="37">
        <f>IFERROR(INDEX(EOS!$F:$F,MATCH($A725,EOS!$A:$A,0))*INDEX('Control Panel'!$J:$J,MATCH('Index Volume'!$A725+1,'Control Panel'!$A:$A,1)),0)</f>
        <v>0</v>
      </c>
      <c r="K725" s="37">
        <f>IFERROR(INDEX(DASH!$F:$F,MATCH($A725,DASH!$A:$A,0))*INDEX('Control Panel'!$K:$K,MATCH('Index Volume'!$A725+1,'Control Panel'!$A:$A,1)),0)</f>
        <v>0</v>
      </c>
      <c r="L725" s="37">
        <f>IFERROR(INDEX(XLM!$F:$F,MATCH($A725,XLM!$A:$A,0))*INDEX('Control Panel'!$L:$L,MATCH('Index Volume'!$A725+1,'Control Panel'!$A:$A,1)),0)</f>
        <v>0</v>
      </c>
      <c r="M725" s="39">
        <f t="shared" si="277"/>
        <v>0</v>
      </c>
      <c r="N725" s="1" t="b">
        <f t="shared" si="278"/>
        <v>1</v>
      </c>
      <c r="O725" s="41">
        <f t="shared" si="279"/>
        <v>0</v>
      </c>
      <c r="Q725" s="7">
        <f t="shared" si="280"/>
        <v>0</v>
      </c>
      <c r="R725" s="7">
        <f t="shared" si="281"/>
        <v>0</v>
      </c>
      <c r="S725" s="7">
        <f t="shared" si="282"/>
        <v>0</v>
      </c>
      <c r="T725" s="7">
        <f t="shared" si="283"/>
        <v>0</v>
      </c>
      <c r="U725" s="7">
        <f t="shared" si="284"/>
        <v>0</v>
      </c>
      <c r="V725" s="7">
        <f t="shared" si="285"/>
        <v>0</v>
      </c>
      <c r="W725" s="7">
        <f t="shared" si="286"/>
        <v>0</v>
      </c>
      <c r="X725" s="7">
        <f t="shared" si="287"/>
        <v>0</v>
      </c>
      <c r="Y725" s="7">
        <f t="shared" si="288"/>
        <v>0</v>
      </c>
      <c r="Z725" s="7">
        <f t="shared" si="289"/>
        <v>0</v>
      </c>
      <c r="AA725" s="7">
        <f t="shared" si="290"/>
        <v>0</v>
      </c>
      <c r="AC725" s="7">
        <f t="shared" si="291"/>
        <v>0</v>
      </c>
      <c r="AD725" s="7">
        <f t="shared" si="292"/>
        <v>0</v>
      </c>
      <c r="AE725" s="7">
        <f t="shared" si="293"/>
        <v>0</v>
      </c>
      <c r="AF725" s="7">
        <f t="shared" si="294"/>
        <v>0</v>
      </c>
      <c r="AG725" s="7">
        <f t="shared" si="295"/>
        <v>0</v>
      </c>
      <c r="AH725" s="7">
        <f t="shared" si="296"/>
        <v>0</v>
      </c>
      <c r="AI725" s="7">
        <f t="shared" si="297"/>
        <v>0</v>
      </c>
      <c r="AJ725" s="7">
        <f t="shared" si="298"/>
        <v>0</v>
      </c>
      <c r="AK725" s="7">
        <f t="shared" si="299"/>
        <v>0</v>
      </c>
      <c r="AL725" s="7">
        <f t="shared" si="300"/>
        <v>0</v>
      </c>
      <c r="AM725" s="7">
        <f t="shared" si="301"/>
        <v>0</v>
      </c>
    </row>
    <row r="726" spans="1:39" hidden="1" x14ac:dyDescent="0.75">
      <c r="A726" s="3">
        <v>42364</v>
      </c>
      <c r="B726" s="37">
        <f>IFERROR(INDEX(BTC!$F:$F,MATCH($A726,BTC!$A:$A,0))*INDEX('Control Panel'!$B:$B,MATCH('Index Volume'!$A726+1,'Control Panel'!$A:$A,1)),0)</f>
        <v>0</v>
      </c>
      <c r="C726" s="37">
        <f>IFERROR(INDEX(XRP!$F:$F,MATCH($A726,XRP!$A:$A,0))*INDEX('Control Panel'!$C:$C,MATCH($A726+1,'Control Panel'!$A:$A,1)),0)</f>
        <v>0</v>
      </c>
      <c r="D726" s="37">
        <f>IFERROR(INDEX(LTC!$F:$F,MATCH($A726,LTC!$A:$A,0))*INDEX('Control Panel'!$D:$D,MATCH($A726+1,'Control Panel'!$A:$A,1)),0)</f>
        <v>0</v>
      </c>
      <c r="E726" s="37">
        <f>IFERROR(INDEX(ETC!$F:$F,MATCH($A726,ETC!$A:$A,0))*INDEX('Control Panel'!$E:$E,MATCH($A726+1,'Control Panel'!$A:$A,1)),0)</f>
        <v>0</v>
      </c>
      <c r="F726" s="37">
        <f>IFERROR(INDEX(ETH!$F:$F,MATCH($A726,ETH!$A:$A,0))*INDEX('Control Panel'!$F:$F,MATCH('Index Volume'!$A726+1,'Control Panel'!$A:$A,1)),0)</f>
        <v>0</v>
      </c>
      <c r="G726" s="37">
        <f>IFERROR(INDEX(BCH!$F:$F,MATCH($A726,BCH!$A:$A,0))*INDEX('Control Panel'!$G:$G,MATCH('Index Volume'!$A726+1,'Control Panel'!$A:$A,1)),0)</f>
        <v>0</v>
      </c>
      <c r="H726" s="37">
        <f>IFERROR(INDEX(XMR!$F:$F,MATCH($A726,XMR!$A:$A,0))*INDEX('Control Panel'!$H:$H,MATCH('Index Volume'!$A726+1,'Control Panel'!$A:$A,1)),0)</f>
        <v>0</v>
      </c>
      <c r="I726" s="37">
        <f>IFERROR(INDEX(ZEC!$F:$F,MATCH($A726,ZEC!$A:$A,0))*INDEX('Control Panel'!$I:$I,MATCH('Index Volume'!$A726+1,'Control Panel'!$A:$A,1)),0)</f>
        <v>0</v>
      </c>
      <c r="J726" s="37">
        <f>IFERROR(INDEX(EOS!$F:$F,MATCH($A726,EOS!$A:$A,0))*INDEX('Control Panel'!$J:$J,MATCH('Index Volume'!$A726+1,'Control Panel'!$A:$A,1)),0)</f>
        <v>0</v>
      </c>
      <c r="K726" s="37">
        <f>IFERROR(INDEX(DASH!$F:$F,MATCH($A726,DASH!$A:$A,0))*INDEX('Control Panel'!$K:$K,MATCH('Index Volume'!$A726+1,'Control Panel'!$A:$A,1)),0)</f>
        <v>0</v>
      </c>
      <c r="L726" s="37">
        <f>IFERROR(INDEX(XLM!$F:$F,MATCH($A726,XLM!$A:$A,0))*INDEX('Control Panel'!$L:$L,MATCH('Index Volume'!$A726+1,'Control Panel'!$A:$A,1)),0)</f>
        <v>0</v>
      </c>
      <c r="M726" s="39">
        <f t="shared" si="277"/>
        <v>0</v>
      </c>
      <c r="N726" s="1" t="b">
        <f t="shared" si="278"/>
        <v>1</v>
      </c>
      <c r="O726" s="41">
        <f t="shared" si="279"/>
        <v>0</v>
      </c>
      <c r="Q726" s="7">
        <f t="shared" si="280"/>
        <v>0</v>
      </c>
      <c r="R726" s="7">
        <f t="shared" si="281"/>
        <v>0</v>
      </c>
      <c r="S726" s="7">
        <f t="shared" si="282"/>
        <v>0</v>
      </c>
      <c r="T726" s="7">
        <f t="shared" si="283"/>
        <v>0</v>
      </c>
      <c r="U726" s="7">
        <f t="shared" si="284"/>
        <v>0</v>
      </c>
      <c r="V726" s="7">
        <f t="shared" si="285"/>
        <v>0</v>
      </c>
      <c r="W726" s="7">
        <f t="shared" si="286"/>
        <v>0</v>
      </c>
      <c r="X726" s="7">
        <f t="shared" si="287"/>
        <v>0</v>
      </c>
      <c r="Y726" s="7">
        <f t="shared" si="288"/>
        <v>0</v>
      </c>
      <c r="Z726" s="7">
        <f t="shared" si="289"/>
        <v>0</v>
      </c>
      <c r="AA726" s="7">
        <f t="shared" si="290"/>
        <v>0</v>
      </c>
      <c r="AC726" s="7">
        <f t="shared" si="291"/>
        <v>0</v>
      </c>
      <c r="AD726" s="7">
        <f t="shared" si="292"/>
        <v>0</v>
      </c>
      <c r="AE726" s="7">
        <f t="shared" si="293"/>
        <v>0</v>
      </c>
      <c r="AF726" s="7">
        <f t="shared" si="294"/>
        <v>0</v>
      </c>
      <c r="AG726" s="7">
        <f t="shared" si="295"/>
        <v>0</v>
      </c>
      <c r="AH726" s="7">
        <f t="shared" si="296"/>
        <v>0</v>
      </c>
      <c r="AI726" s="7">
        <f t="shared" si="297"/>
        <v>0</v>
      </c>
      <c r="AJ726" s="7">
        <f t="shared" si="298"/>
        <v>0</v>
      </c>
      <c r="AK726" s="7">
        <f t="shared" si="299"/>
        <v>0</v>
      </c>
      <c r="AL726" s="7">
        <f t="shared" si="300"/>
        <v>0</v>
      </c>
      <c r="AM726" s="7">
        <f t="shared" si="301"/>
        <v>0</v>
      </c>
    </row>
    <row r="727" spans="1:39" hidden="1" x14ac:dyDescent="0.75">
      <c r="A727" s="4">
        <v>42365</v>
      </c>
      <c r="B727" s="37">
        <f>IFERROR(INDEX(BTC!$F:$F,MATCH($A727,BTC!$A:$A,0))*INDEX('Control Panel'!$B:$B,MATCH('Index Volume'!$A727+1,'Control Panel'!$A:$A,1)),0)</f>
        <v>0</v>
      </c>
      <c r="C727" s="37">
        <f>IFERROR(INDEX(XRP!$F:$F,MATCH($A727,XRP!$A:$A,0))*INDEX('Control Panel'!$C:$C,MATCH($A727+1,'Control Panel'!$A:$A,1)),0)</f>
        <v>0</v>
      </c>
      <c r="D727" s="37">
        <f>IFERROR(INDEX(LTC!$F:$F,MATCH($A727,LTC!$A:$A,0))*INDEX('Control Panel'!$D:$D,MATCH($A727+1,'Control Panel'!$A:$A,1)),0)</f>
        <v>0</v>
      </c>
      <c r="E727" s="37">
        <f>IFERROR(INDEX(ETC!$F:$F,MATCH($A727,ETC!$A:$A,0))*INDEX('Control Panel'!$E:$E,MATCH($A727+1,'Control Panel'!$A:$A,1)),0)</f>
        <v>0</v>
      </c>
      <c r="F727" s="37">
        <f>IFERROR(INDEX(ETH!$F:$F,MATCH($A727,ETH!$A:$A,0))*INDEX('Control Panel'!$F:$F,MATCH('Index Volume'!$A727+1,'Control Panel'!$A:$A,1)),0)</f>
        <v>0</v>
      </c>
      <c r="G727" s="37">
        <f>IFERROR(INDEX(BCH!$F:$F,MATCH($A727,BCH!$A:$A,0))*INDEX('Control Panel'!$G:$G,MATCH('Index Volume'!$A727+1,'Control Panel'!$A:$A,1)),0)</f>
        <v>0</v>
      </c>
      <c r="H727" s="37">
        <f>IFERROR(INDEX(XMR!$F:$F,MATCH($A727,XMR!$A:$A,0))*INDEX('Control Panel'!$H:$H,MATCH('Index Volume'!$A727+1,'Control Panel'!$A:$A,1)),0)</f>
        <v>0</v>
      </c>
      <c r="I727" s="37">
        <f>IFERROR(INDEX(ZEC!$F:$F,MATCH($A727,ZEC!$A:$A,0))*INDEX('Control Panel'!$I:$I,MATCH('Index Volume'!$A727+1,'Control Panel'!$A:$A,1)),0)</f>
        <v>0</v>
      </c>
      <c r="J727" s="37">
        <f>IFERROR(INDEX(EOS!$F:$F,MATCH($A727,EOS!$A:$A,0))*INDEX('Control Panel'!$J:$J,MATCH('Index Volume'!$A727+1,'Control Panel'!$A:$A,1)),0)</f>
        <v>0</v>
      </c>
      <c r="K727" s="37">
        <f>IFERROR(INDEX(DASH!$F:$F,MATCH($A727,DASH!$A:$A,0))*INDEX('Control Panel'!$K:$K,MATCH('Index Volume'!$A727+1,'Control Panel'!$A:$A,1)),0)</f>
        <v>0</v>
      </c>
      <c r="L727" s="37">
        <f>IFERROR(INDEX(XLM!$F:$F,MATCH($A727,XLM!$A:$A,0))*INDEX('Control Panel'!$L:$L,MATCH('Index Volume'!$A727+1,'Control Panel'!$A:$A,1)),0)</f>
        <v>0</v>
      </c>
      <c r="M727" s="39">
        <f t="shared" si="277"/>
        <v>0</v>
      </c>
      <c r="N727" s="1" t="b">
        <f t="shared" si="278"/>
        <v>1</v>
      </c>
      <c r="O727" s="41">
        <f t="shared" si="279"/>
        <v>0</v>
      </c>
      <c r="Q727" s="7">
        <f t="shared" si="280"/>
        <v>0</v>
      </c>
      <c r="R727" s="7">
        <f t="shared" si="281"/>
        <v>0</v>
      </c>
      <c r="S727" s="7">
        <f t="shared" si="282"/>
        <v>0</v>
      </c>
      <c r="T727" s="7">
        <f t="shared" si="283"/>
        <v>0</v>
      </c>
      <c r="U727" s="7">
        <f t="shared" si="284"/>
        <v>0</v>
      </c>
      <c r="V727" s="7">
        <f t="shared" si="285"/>
        <v>0</v>
      </c>
      <c r="W727" s="7">
        <f t="shared" si="286"/>
        <v>0</v>
      </c>
      <c r="X727" s="7">
        <f t="shared" si="287"/>
        <v>0</v>
      </c>
      <c r="Y727" s="7">
        <f t="shared" si="288"/>
        <v>0</v>
      </c>
      <c r="Z727" s="7">
        <f t="shared" si="289"/>
        <v>0</v>
      </c>
      <c r="AA727" s="7">
        <f t="shared" si="290"/>
        <v>0</v>
      </c>
      <c r="AC727" s="7">
        <f t="shared" si="291"/>
        <v>0</v>
      </c>
      <c r="AD727" s="7">
        <f t="shared" si="292"/>
        <v>0</v>
      </c>
      <c r="AE727" s="7">
        <f t="shared" si="293"/>
        <v>0</v>
      </c>
      <c r="AF727" s="7">
        <f t="shared" si="294"/>
        <v>0</v>
      </c>
      <c r="AG727" s="7">
        <f t="shared" si="295"/>
        <v>0</v>
      </c>
      <c r="AH727" s="7">
        <f t="shared" si="296"/>
        <v>0</v>
      </c>
      <c r="AI727" s="7">
        <f t="shared" si="297"/>
        <v>0</v>
      </c>
      <c r="AJ727" s="7">
        <f t="shared" si="298"/>
        <v>0</v>
      </c>
      <c r="AK727" s="7">
        <f t="shared" si="299"/>
        <v>0</v>
      </c>
      <c r="AL727" s="7">
        <f t="shared" si="300"/>
        <v>0</v>
      </c>
      <c r="AM727" s="7">
        <f t="shared" si="301"/>
        <v>0</v>
      </c>
    </row>
    <row r="728" spans="1:39" hidden="1" x14ac:dyDescent="0.75">
      <c r="A728" s="3">
        <v>42366</v>
      </c>
      <c r="B728" s="37">
        <f>IFERROR(INDEX(BTC!$F:$F,MATCH($A728,BTC!$A:$A,0))*INDEX('Control Panel'!$B:$B,MATCH('Index Volume'!$A728+1,'Control Panel'!$A:$A,1)),0)</f>
        <v>0</v>
      </c>
      <c r="C728" s="37">
        <f>IFERROR(INDEX(XRP!$F:$F,MATCH($A728,XRP!$A:$A,0))*INDEX('Control Panel'!$C:$C,MATCH($A728+1,'Control Panel'!$A:$A,1)),0)</f>
        <v>0</v>
      </c>
      <c r="D728" s="37">
        <f>IFERROR(INDEX(LTC!$F:$F,MATCH($A728,LTC!$A:$A,0))*INDEX('Control Panel'!$D:$D,MATCH($A728+1,'Control Panel'!$A:$A,1)),0)</f>
        <v>0</v>
      </c>
      <c r="E728" s="37">
        <f>IFERROR(INDEX(ETC!$F:$F,MATCH($A728,ETC!$A:$A,0))*INDEX('Control Panel'!$E:$E,MATCH($A728+1,'Control Panel'!$A:$A,1)),0)</f>
        <v>0</v>
      </c>
      <c r="F728" s="37">
        <f>IFERROR(INDEX(ETH!$F:$F,MATCH($A728,ETH!$A:$A,0))*INDEX('Control Panel'!$F:$F,MATCH('Index Volume'!$A728+1,'Control Panel'!$A:$A,1)),0)</f>
        <v>0</v>
      </c>
      <c r="G728" s="37">
        <f>IFERROR(INDEX(BCH!$F:$F,MATCH($A728,BCH!$A:$A,0))*INDEX('Control Panel'!$G:$G,MATCH('Index Volume'!$A728+1,'Control Panel'!$A:$A,1)),0)</f>
        <v>0</v>
      </c>
      <c r="H728" s="37">
        <f>IFERROR(INDEX(XMR!$F:$F,MATCH($A728,XMR!$A:$A,0))*INDEX('Control Panel'!$H:$H,MATCH('Index Volume'!$A728+1,'Control Panel'!$A:$A,1)),0)</f>
        <v>0</v>
      </c>
      <c r="I728" s="37">
        <f>IFERROR(INDEX(ZEC!$F:$F,MATCH($A728,ZEC!$A:$A,0))*INDEX('Control Panel'!$I:$I,MATCH('Index Volume'!$A728+1,'Control Panel'!$A:$A,1)),0)</f>
        <v>0</v>
      </c>
      <c r="J728" s="37">
        <f>IFERROR(INDEX(EOS!$F:$F,MATCH($A728,EOS!$A:$A,0))*INDEX('Control Panel'!$J:$J,MATCH('Index Volume'!$A728+1,'Control Panel'!$A:$A,1)),0)</f>
        <v>0</v>
      </c>
      <c r="K728" s="37">
        <f>IFERROR(INDEX(DASH!$F:$F,MATCH($A728,DASH!$A:$A,0))*INDEX('Control Panel'!$K:$K,MATCH('Index Volume'!$A728+1,'Control Panel'!$A:$A,1)),0)</f>
        <v>0</v>
      </c>
      <c r="L728" s="37">
        <f>IFERROR(INDEX(XLM!$F:$F,MATCH($A728,XLM!$A:$A,0))*INDEX('Control Panel'!$L:$L,MATCH('Index Volume'!$A728+1,'Control Panel'!$A:$A,1)),0)</f>
        <v>0</v>
      </c>
      <c r="M728" s="39">
        <f t="shared" si="277"/>
        <v>0</v>
      </c>
      <c r="N728" s="1" t="b">
        <f t="shared" si="278"/>
        <v>1</v>
      </c>
      <c r="O728" s="41">
        <f t="shared" si="279"/>
        <v>0</v>
      </c>
      <c r="Q728" s="7">
        <f t="shared" si="280"/>
        <v>0</v>
      </c>
      <c r="R728" s="7">
        <f t="shared" si="281"/>
        <v>0</v>
      </c>
      <c r="S728" s="7">
        <f t="shared" si="282"/>
        <v>0</v>
      </c>
      <c r="T728" s="7">
        <f t="shared" si="283"/>
        <v>0</v>
      </c>
      <c r="U728" s="7">
        <f t="shared" si="284"/>
        <v>0</v>
      </c>
      <c r="V728" s="7">
        <f t="shared" si="285"/>
        <v>0</v>
      </c>
      <c r="W728" s="7">
        <f t="shared" si="286"/>
        <v>0</v>
      </c>
      <c r="X728" s="7">
        <f t="shared" si="287"/>
        <v>0</v>
      </c>
      <c r="Y728" s="7">
        <f t="shared" si="288"/>
        <v>0</v>
      </c>
      <c r="Z728" s="7">
        <f t="shared" si="289"/>
        <v>0</v>
      </c>
      <c r="AA728" s="7">
        <f t="shared" si="290"/>
        <v>0</v>
      </c>
      <c r="AC728" s="7">
        <f t="shared" si="291"/>
        <v>0</v>
      </c>
      <c r="AD728" s="7">
        <f t="shared" si="292"/>
        <v>0</v>
      </c>
      <c r="AE728" s="7">
        <f t="shared" si="293"/>
        <v>0</v>
      </c>
      <c r="AF728" s="7">
        <f t="shared" si="294"/>
        <v>0</v>
      </c>
      <c r="AG728" s="7">
        <f t="shared" si="295"/>
        <v>0</v>
      </c>
      <c r="AH728" s="7">
        <f t="shared" si="296"/>
        <v>0</v>
      </c>
      <c r="AI728" s="7">
        <f t="shared" si="297"/>
        <v>0</v>
      </c>
      <c r="AJ728" s="7">
        <f t="shared" si="298"/>
        <v>0</v>
      </c>
      <c r="AK728" s="7">
        <f t="shared" si="299"/>
        <v>0</v>
      </c>
      <c r="AL728" s="7">
        <f t="shared" si="300"/>
        <v>0</v>
      </c>
      <c r="AM728" s="7">
        <f t="shared" si="301"/>
        <v>0</v>
      </c>
    </row>
    <row r="729" spans="1:39" hidden="1" x14ac:dyDescent="0.75">
      <c r="A729" s="4">
        <v>42367</v>
      </c>
      <c r="B729" s="37">
        <f>IFERROR(INDEX(BTC!$F:$F,MATCH($A729,BTC!$A:$A,0))*INDEX('Control Panel'!$B:$B,MATCH('Index Volume'!$A729+1,'Control Panel'!$A:$A,1)),0)</f>
        <v>0</v>
      </c>
      <c r="C729" s="37">
        <f>IFERROR(INDEX(XRP!$F:$F,MATCH($A729,XRP!$A:$A,0))*INDEX('Control Panel'!$C:$C,MATCH($A729+1,'Control Panel'!$A:$A,1)),0)</f>
        <v>0</v>
      </c>
      <c r="D729" s="37">
        <f>IFERROR(INDEX(LTC!$F:$F,MATCH($A729,LTC!$A:$A,0))*INDEX('Control Panel'!$D:$D,MATCH($A729+1,'Control Panel'!$A:$A,1)),0)</f>
        <v>0</v>
      </c>
      <c r="E729" s="37">
        <f>IFERROR(INDEX(ETC!$F:$F,MATCH($A729,ETC!$A:$A,0))*INDEX('Control Panel'!$E:$E,MATCH($A729+1,'Control Panel'!$A:$A,1)),0)</f>
        <v>0</v>
      </c>
      <c r="F729" s="37">
        <f>IFERROR(INDEX(ETH!$F:$F,MATCH($A729,ETH!$A:$A,0))*INDEX('Control Panel'!$F:$F,MATCH('Index Volume'!$A729+1,'Control Panel'!$A:$A,1)),0)</f>
        <v>0</v>
      </c>
      <c r="G729" s="37">
        <f>IFERROR(INDEX(BCH!$F:$F,MATCH($A729,BCH!$A:$A,0))*INDEX('Control Panel'!$G:$G,MATCH('Index Volume'!$A729+1,'Control Panel'!$A:$A,1)),0)</f>
        <v>0</v>
      </c>
      <c r="H729" s="37">
        <f>IFERROR(INDEX(XMR!$F:$F,MATCH($A729,XMR!$A:$A,0))*INDEX('Control Panel'!$H:$H,MATCH('Index Volume'!$A729+1,'Control Panel'!$A:$A,1)),0)</f>
        <v>0</v>
      </c>
      <c r="I729" s="37">
        <f>IFERROR(INDEX(ZEC!$F:$F,MATCH($A729,ZEC!$A:$A,0))*INDEX('Control Panel'!$I:$I,MATCH('Index Volume'!$A729+1,'Control Panel'!$A:$A,1)),0)</f>
        <v>0</v>
      </c>
      <c r="J729" s="37">
        <f>IFERROR(INDEX(EOS!$F:$F,MATCH($A729,EOS!$A:$A,0))*INDEX('Control Panel'!$J:$J,MATCH('Index Volume'!$A729+1,'Control Panel'!$A:$A,1)),0)</f>
        <v>0</v>
      </c>
      <c r="K729" s="37">
        <f>IFERROR(INDEX(DASH!$F:$F,MATCH($A729,DASH!$A:$A,0))*INDEX('Control Panel'!$K:$K,MATCH('Index Volume'!$A729+1,'Control Panel'!$A:$A,1)),0)</f>
        <v>0</v>
      </c>
      <c r="L729" s="37">
        <f>IFERROR(INDEX(XLM!$F:$F,MATCH($A729,XLM!$A:$A,0))*INDEX('Control Panel'!$L:$L,MATCH('Index Volume'!$A729+1,'Control Panel'!$A:$A,1)),0)</f>
        <v>0</v>
      </c>
      <c r="M729" s="39">
        <f t="shared" si="277"/>
        <v>0</v>
      </c>
      <c r="N729" s="1" t="b">
        <f t="shared" si="278"/>
        <v>1</v>
      </c>
      <c r="O729" s="41">
        <f t="shared" si="279"/>
        <v>0</v>
      </c>
      <c r="Q729" s="7">
        <f t="shared" si="280"/>
        <v>0</v>
      </c>
      <c r="R729" s="7">
        <f t="shared" si="281"/>
        <v>0</v>
      </c>
      <c r="S729" s="7">
        <f t="shared" si="282"/>
        <v>0</v>
      </c>
      <c r="T729" s="7">
        <f t="shared" si="283"/>
        <v>0</v>
      </c>
      <c r="U729" s="7">
        <f t="shared" si="284"/>
        <v>0</v>
      </c>
      <c r="V729" s="7">
        <f t="shared" si="285"/>
        <v>0</v>
      </c>
      <c r="W729" s="7">
        <f t="shared" si="286"/>
        <v>0</v>
      </c>
      <c r="X729" s="7">
        <f t="shared" si="287"/>
        <v>0</v>
      </c>
      <c r="Y729" s="7">
        <f t="shared" si="288"/>
        <v>0</v>
      </c>
      <c r="Z729" s="7">
        <f t="shared" si="289"/>
        <v>0</v>
      </c>
      <c r="AA729" s="7">
        <f t="shared" si="290"/>
        <v>0</v>
      </c>
      <c r="AC729" s="7">
        <f t="shared" si="291"/>
        <v>0</v>
      </c>
      <c r="AD729" s="7">
        <f t="shared" si="292"/>
        <v>0</v>
      </c>
      <c r="AE729" s="7">
        <f t="shared" si="293"/>
        <v>0</v>
      </c>
      <c r="AF729" s="7">
        <f t="shared" si="294"/>
        <v>0</v>
      </c>
      <c r="AG729" s="7">
        <f t="shared" si="295"/>
        <v>0</v>
      </c>
      <c r="AH729" s="7">
        <f t="shared" si="296"/>
        <v>0</v>
      </c>
      <c r="AI729" s="7">
        <f t="shared" si="297"/>
        <v>0</v>
      </c>
      <c r="AJ729" s="7">
        <f t="shared" si="298"/>
        <v>0</v>
      </c>
      <c r="AK729" s="7">
        <f t="shared" si="299"/>
        <v>0</v>
      </c>
      <c r="AL729" s="7">
        <f t="shared" si="300"/>
        <v>0</v>
      </c>
      <c r="AM729" s="7">
        <f t="shared" si="301"/>
        <v>0</v>
      </c>
    </row>
    <row r="730" spans="1:39" hidden="1" x14ac:dyDescent="0.75">
      <c r="A730" s="3">
        <v>42368</v>
      </c>
      <c r="B730" s="37">
        <f>IFERROR(INDEX(BTC!$F:$F,MATCH($A730,BTC!$A:$A,0))*INDEX('Control Panel'!$B:$B,MATCH('Index Volume'!$A730+1,'Control Panel'!$A:$A,1)),0)</f>
        <v>0</v>
      </c>
      <c r="C730" s="37">
        <f>IFERROR(INDEX(XRP!$F:$F,MATCH($A730,XRP!$A:$A,0))*INDEX('Control Panel'!$C:$C,MATCH($A730+1,'Control Panel'!$A:$A,1)),0)</f>
        <v>0</v>
      </c>
      <c r="D730" s="37">
        <f>IFERROR(INDEX(LTC!$F:$F,MATCH($A730,LTC!$A:$A,0))*INDEX('Control Panel'!$D:$D,MATCH($A730+1,'Control Panel'!$A:$A,1)),0)</f>
        <v>0</v>
      </c>
      <c r="E730" s="37">
        <f>IFERROR(INDEX(ETC!$F:$F,MATCH($A730,ETC!$A:$A,0))*INDEX('Control Panel'!$E:$E,MATCH($A730+1,'Control Panel'!$A:$A,1)),0)</f>
        <v>0</v>
      </c>
      <c r="F730" s="37">
        <f>IFERROR(INDEX(ETH!$F:$F,MATCH($A730,ETH!$A:$A,0))*INDEX('Control Panel'!$F:$F,MATCH('Index Volume'!$A730+1,'Control Panel'!$A:$A,1)),0)</f>
        <v>0</v>
      </c>
      <c r="G730" s="37">
        <f>IFERROR(INDEX(BCH!$F:$F,MATCH($A730,BCH!$A:$A,0))*INDEX('Control Panel'!$G:$G,MATCH('Index Volume'!$A730+1,'Control Panel'!$A:$A,1)),0)</f>
        <v>0</v>
      </c>
      <c r="H730" s="37">
        <f>IFERROR(INDEX(XMR!$F:$F,MATCH($A730,XMR!$A:$A,0))*INDEX('Control Panel'!$H:$H,MATCH('Index Volume'!$A730+1,'Control Panel'!$A:$A,1)),0)</f>
        <v>0</v>
      </c>
      <c r="I730" s="37">
        <f>IFERROR(INDEX(ZEC!$F:$F,MATCH($A730,ZEC!$A:$A,0))*INDEX('Control Panel'!$I:$I,MATCH('Index Volume'!$A730+1,'Control Panel'!$A:$A,1)),0)</f>
        <v>0</v>
      </c>
      <c r="J730" s="37">
        <f>IFERROR(INDEX(EOS!$F:$F,MATCH($A730,EOS!$A:$A,0))*INDEX('Control Panel'!$J:$J,MATCH('Index Volume'!$A730+1,'Control Panel'!$A:$A,1)),0)</f>
        <v>0</v>
      </c>
      <c r="K730" s="37">
        <f>IFERROR(INDEX(DASH!$F:$F,MATCH($A730,DASH!$A:$A,0))*INDEX('Control Panel'!$K:$K,MATCH('Index Volume'!$A730+1,'Control Panel'!$A:$A,1)),0)</f>
        <v>0</v>
      </c>
      <c r="L730" s="37">
        <f>IFERROR(INDEX(XLM!$F:$F,MATCH($A730,XLM!$A:$A,0))*INDEX('Control Panel'!$L:$L,MATCH('Index Volume'!$A730+1,'Control Panel'!$A:$A,1)),0)</f>
        <v>0</v>
      </c>
      <c r="M730" s="39">
        <f t="shared" si="277"/>
        <v>0</v>
      </c>
      <c r="N730" s="1" t="b">
        <f t="shared" si="278"/>
        <v>1</v>
      </c>
      <c r="O730" s="41">
        <f t="shared" si="279"/>
        <v>0</v>
      </c>
      <c r="Q730" s="7">
        <f t="shared" si="280"/>
        <v>0</v>
      </c>
      <c r="R730" s="7">
        <f t="shared" si="281"/>
        <v>0</v>
      </c>
      <c r="S730" s="7">
        <f t="shared" si="282"/>
        <v>0</v>
      </c>
      <c r="T730" s="7">
        <f t="shared" si="283"/>
        <v>0</v>
      </c>
      <c r="U730" s="7">
        <f t="shared" si="284"/>
        <v>0</v>
      </c>
      <c r="V730" s="7">
        <f t="shared" si="285"/>
        <v>0</v>
      </c>
      <c r="W730" s="7">
        <f t="shared" si="286"/>
        <v>0</v>
      </c>
      <c r="X730" s="7">
        <f t="shared" si="287"/>
        <v>0</v>
      </c>
      <c r="Y730" s="7">
        <f t="shared" si="288"/>
        <v>0</v>
      </c>
      <c r="Z730" s="7">
        <f t="shared" si="289"/>
        <v>0</v>
      </c>
      <c r="AA730" s="7">
        <f t="shared" si="290"/>
        <v>0</v>
      </c>
      <c r="AC730" s="7">
        <f t="shared" si="291"/>
        <v>0</v>
      </c>
      <c r="AD730" s="7">
        <f t="shared" si="292"/>
        <v>0</v>
      </c>
      <c r="AE730" s="7">
        <f t="shared" si="293"/>
        <v>0</v>
      </c>
      <c r="AF730" s="7">
        <f t="shared" si="294"/>
        <v>0</v>
      </c>
      <c r="AG730" s="7">
        <f t="shared" si="295"/>
        <v>0</v>
      </c>
      <c r="AH730" s="7">
        <f t="shared" si="296"/>
        <v>0</v>
      </c>
      <c r="AI730" s="7">
        <f t="shared" si="297"/>
        <v>0</v>
      </c>
      <c r="AJ730" s="7">
        <f t="shared" si="298"/>
        <v>0</v>
      </c>
      <c r="AK730" s="7">
        <f t="shared" si="299"/>
        <v>0</v>
      </c>
      <c r="AL730" s="7">
        <f t="shared" si="300"/>
        <v>0</v>
      </c>
      <c r="AM730" s="7">
        <f t="shared" si="301"/>
        <v>0</v>
      </c>
    </row>
    <row r="731" spans="1:39" x14ac:dyDescent="0.75">
      <c r="A731" s="4">
        <v>42369</v>
      </c>
      <c r="B731" s="37">
        <f>IFERROR(INDEX(BTC!$F:$F,MATCH($A731,BTC!$A:$A,0))*INDEX('Control Panel'!$B:$B,MATCH('Index Volume'!$A731+1,'Control Panel'!$A:$A,1)),0)</f>
        <v>45996600</v>
      </c>
      <c r="C731" s="37">
        <f>IFERROR(INDEX(XRP!$F:$F,MATCH($A731,XRP!$A:$A,0))*INDEX('Control Panel'!$C:$C,MATCH($A731+1,'Control Panel'!$A:$A,1)),0)</f>
        <v>374355</v>
      </c>
      <c r="D731" s="37">
        <f>IFERROR(INDEX(LTC!$F:$F,MATCH($A731,LTC!$A:$A,0))*INDEX('Control Panel'!$D:$D,MATCH($A731+1,'Control Panel'!$A:$A,1)),0)</f>
        <v>2667620</v>
      </c>
      <c r="E731" s="37">
        <f>IFERROR(INDEX(ETC!$F:$F,MATCH($A731,ETC!$A:$A,0))*INDEX('Control Panel'!$E:$E,MATCH($A731+1,'Control Panel'!$A:$A,1)),0)</f>
        <v>0</v>
      </c>
      <c r="F731" s="37">
        <f>IFERROR(INDEX(ETH!$F:$F,MATCH($A731,ETH!$A:$A,0))*INDEX('Control Panel'!$F:$F,MATCH('Index Volume'!$A731+1,'Control Panel'!$A:$A,1)),0)</f>
        <v>663994</v>
      </c>
      <c r="G731" s="37">
        <f>IFERROR(INDEX(BCH!$F:$F,MATCH($A731,BCH!$A:$A,0))*INDEX('Control Panel'!$G:$G,MATCH('Index Volume'!$A731+1,'Control Panel'!$A:$A,1)),0)</f>
        <v>0</v>
      </c>
      <c r="H731" s="37">
        <f>IFERROR(INDEX(XMR!$F:$F,MATCH($A731,XMR!$A:$A,0))*INDEX('Control Panel'!$H:$H,MATCH('Index Volume'!$A731+1,'Control Panel'!$A:$A,1)),0)</f>
        <v>27510</v>
      </c>
      <c r="I731" s="37">
        <f>IFERROR(INDEX(ZEC!$F:$F,MATCH($A731,ZEC!$A:$A,0))*INDEX('Control Panel'!$I:$I,MATCH('Index Volume'!$A731+1,'Control Panel'!$A:$A,1)),0)</f>
        <v>0</v>
      </c>
      <c r="J731" s="37">
        <f>IFERROR(INDEX(EOS!$F:$F,MATCH($A731,EOS!$A:$A,0))*INDEX('Control Panel'!$J:$J,MATCH('Index Volume'!$A731+1,'Control Panel'!$A:$A,1)),0)</f>
        <v>0</v>
      </c>
      <c r="K731" s="37">
        <f>IFERROR(INDEX(DASH!$F:$F,MATCH($A731,DASH!$A:$A,0))*INDEX('Control Panel'!$K:$K,MATCH('Index Volume'!$A731+1,'Control Panel'!$A:$A,1)),0)</f>
        <v>191862</v>
      </c>
      <c r="L731" s="37">
        <f>IFERROR(INDEX(XLM!$F:$F,MATCH($A731,XLM!$A:$A,0))*INDEX('Control Panel'!$L:$L,MATCH('Index Volume'!$A731+1,'Control Panel'!$A:$A,1)),0)</f>
        <v>27310</v>
      </c>
      <c r="M731" s="39">
        <f t="shared" si="277"/>
        <v>49949251</v>
      </c>
      <c r="N731" s="1" t="b">
        <f t="shared" si="278"/>
        <v>0</v>
      </c>
      <c r="O731" s="41">
        <f>M731</f>
        <v>49949251</v>
      </c>
    </row>
    <row r="732" spans="1:39" x14ac:dyDescent="0.75">
      <c r="A732" s="3">
        <v>42370</v>
      </c>
      <c r="B732" s="37">
        <f>IFERROR(INDEX(BTC!$F:$F,MATCH($A732,BTC!$A:$A,0))*INDEX('Control Panel'!$B:$B,MATCH('Index Volume'!$A732+1,'Control Panel'!$A:$A,1)),0)</f>
        <v>36278900</v>
      </c>
      <c r="C732" s="37">
        <f>IFERROR(INDEX(XRP!$F:$F,MATCH($A732,XRP!$A:$A,0))*INDEX('Control Panel'!$C:$C,MATCH($A732+1,'Control Panel'!$A:$A,1)),0)</f>
        <v>211767</v>
      </c>
      <c r="D732" s="37">
        <f>IFERROR(INDEX(LTC!$F:$F,MATCH($A732,LTC!$A:$A,0))*INDEX('Control Panel'!$D:$D,MATCH($A732+1,'Control Panel'!$A:$A,1)),0)</f>
        <v>2791170</v>
      </c>
      <c r="E732" s="37">
        <f>IFERROR(INDEX(ETC!$F:$F,MATCH($A732,ETC!$A:$A,0))*INDEX('Control Panel'!$E:$E,MATCH($A732+1,'Control Panel'!$A:$A,1)),0)</f>
        <v>0</v>
      </c>
      <c r="F732" s="37">
        <f>IFERROR(INDEX(ETH!$F:$F,MATCH($A732,ETH!$A:$A,0))*INDEX('Control Panel'!$F:$F,MATCH('Index Volume'!$A732+1,'Control Panel'!$A:$A,1)),0)</f>
        <v>206062</v>
      </c>
      <c r="G732" s="37">
        <f>IFERROR(INDEX(BCH!$F:$F,MATCH($A732,BCH!$A:$A,0))*INDEX('Control Panel'!$G:$G,MATCH('Index Volume'!$A732+1,'Control Panel'!$A:$A,1)),0)</f>
        <v>0</v>
      </c>
      <c r="H732" s="37">
        <f>IFERROR(INDEX(XMR!$F:$F,MATCH($A732,XMR!$A:$A,0))*INDEX('Control Panel'!$H:$H,MATCH('Index Volume'!$A732+1,'Control Panel'!$A:$A,1)),0)</f>
        <v>88914</v>
      </c>
      <c r="I732" s="37">
        <f>IFERROR(INDEX(ZEC!$F:$F,MATCH($A732,ZEC!$A:$A,0))*INDEX('Control Panel'!$I:$I,MATCH('Index Volume'!$A732+1,'Control Panel'!$A:$A,1)),0)</f>
        <v>0</v>
      </c>
      <c r="J732" s="37">
        <f>IFERROR(INDEX(EOS!$F:$F,MATCH($A732,EOS!$A:$A,0))*INDEX('Control Panel'!$J:$J,MATCH('Index Volume'!$A732+1,'Control Panel'!$A:$A,1)),0)</f>
        <v>0</v>
      </c>
      <c r="K732" s="37">
        <f>IFERROR(INDEX(DASH!$F:$F,MATCH($A732,DASH!$A:$A,0))*INDEX('Control Panel'!$K:$K,MATCH('Index Volume'!$A732+1,'Control Panel'!$A:$A,1)),0)</f>
        <v>98317</v>
      </c>
      <c r="L732" s="37">
        <f>IFERROR(INDEX(XLM!$F:$F,MATCH($A732,XLM!$A:$A,0))*INDEX('Control Panel'!$L:$L,MATCH('Index Volume'!$A732+1,'Control Panel'!$A:$A,1)),0)</f>
        <v>4947</v>
      </c>
      <c r="M732" s="39">
        <f t="shared" si="277"/>
        <v>39680077</v>
      </c>
      <c r="N732" s="1" t="b">
        <f t="shared" si="278"/>
        <v>1</v>
      </c>
      <c r="O732" s="41">
        <f t="shared" si="279"/>
        <v>39680077</v>
      </c>
    </row>
    <row r="733" spans="1:39" x14ac:dyDescent="0.75">
      <c r="A733" s="4">
        <v>42371</v>
      </c>
      <c r="B733" s="37">
        <f>IFERROR(INDEX(BTC!$F:$F,MATCH($A733,BTC!$A:$A,0))*INDEX('Control Panel'!$B:$B,MATCH('Index Volume'!$A733+1,'Control Panel'!$A:$A,1)),0)</f>
        <v>30096600</v>
      </c>
      <c r="C733" s="37">
        <f>IFERROR(INDEX(XRP!$F:$F,MATCH($A733,XRP!$A:$A,0))*INDEX('Control Panel'!$C:$C,MATCH($A733+1,'Control Panel'!$A:$A,1)),0)</f>
        <v>278539</v>
      </c>
      <c r="D733" s="37">
        <f>IFERROR(INDEX(LTC!$F:$F,MATCH($A733,LTC!$A:$A,0))*INDEX('Control Panel'!$D:$D,MATCH($A733+1,'Control Panel'!$A:$A,1)),0)</f>
        <v>3020260</v>
      </c>
      <c r="E733" s="37">
        <f>IFERROR(INDEX(ETC!$F:$F,MATCH($A733,ETC!$A:$A,0))*INDEX('Control Panel'!$E:$E,MATCH($A733+1,'Control Panel'!$A:$A,1)),0)</f>
        <v>0</v>
      </c>
      <c r="F733" s="37">
        <f>IFERROR(INDEX(ETH!$F:$F,MATCH($A733,ETH!$A:$A,0))*INDEX('Control Panel'!$F:$F,MATCH('Index Volume'!$A733+1,'Control Panel'!$A:$A,1)),0)</f>
        <v>255504</v>
      </c>
      <c r="G733" s="37">
        <f>IFERROR(INDEX(BCH!$F:$F,MATCH($A733,BCH!$A:$A,0))*INDEX('Control Panel'!$G:$G,MATCH('Index Volume'!$A733+1,'Control Panel'!$A:$A,1)),0)</f>
        <v>0</v>
      </c>
      <c r="H733" s="37">
        <f>IFERROR(INDEX(XMR!$F:$F,MATCH($A733,XMR!$A:$A,0))*INDEX('Control Panel'!$H:$H,MATCH('Index Volume'!$A733+1,'Control Panel'!$A:$A,1)),0)</f>
        <v>64901</v>
      </c>
      <c r="I733" s="37">
        <f>IFERROR(INDEX(ZEC!$F:$F,MATCH($A733,ZEC!$A:$A,0))*INDEX('Control Panel'!$I:$I,MATCH('Index Volume'!$A733+1,'Control Panel'!$A:$A,1)),0)</f>
        <v>0</v>
      </c>
      <c r="J733" s="37">
        <f>IFERROR(INDEX(EOS!$F:$F,MATCH($A733,EOS!$A:$A,0))*INDEX('Control Panel'!$J:$J,MATCH('Index Volume'!$A733+1,'Control Panel'!$A:$A,1)),0)</f>
        <v>0</v>
      </c>
      <c r="K733" s="37">
        <f>IFERROR(INDEX(DASH!$F:$F,MATCH($A733,DASH!$A:$A,0))*INDEX('Control Panel'!$K:$K,MATCH('Index Volume'!$A733+1,'Control Panel'!$A:$A,1)),0)</f>
        <v>62353</v>
      </c>
      <c r="L733" s="37">
        <f>IFERROR(INDEX(XLM!$F:$F,MATCH($A733,XLM!$A:$A,0))*INDEX('Control Panel'!$L:$L,MATCH('Index Volume'!$A733+1,'Control Panel'!$A:$A,1)),0)</f>
        <v>45950</v>
      </c>
      <c r="M733" s="39">
        <f t="shared" si="277"/>
        <v>33824107</v>
      </c>
      <c r="N733" s="1" t="b">
        <f t="shared" si="278"/>
        <v>1</v>
      </c>
      <c r="O733" s="41">
        <f t="shared" si="279"/>
        <v>33824107</v>
      </c>
    </row>
    <row r="734" spans="1:39" x14ac:dyDescent="0.75">
      <c r="A734" s="3">
        <v>42372</v>
      </c>
      <c r="B734" s="37">
        <f>IFERROR(INDEX(BTC!$F:$F,MATCH($A734,BTC!$A:$A,0))*INDEX('Control Panel'!$B:$B,MATCH('Index Volume'!$A734+1,'Control Panel'!$A:$A,1)),0)</f>
        <v>39633800</v>
      </c>
      <c r="C734" s="37">
        <f>IFERROR(INDEX(XRP!$F:$F,MATCH($A734,XRP!$A:$A,0))*INDEX('Control Panel'!$C:$C,MATCH($A734+1,'Control Panel'!$A:$A,1)),0)</f>
        <v>291723</v>
      </c>
      <c r="D734" s="37">
        <f>IFERROR(INDEX(LTC!$F:$F,MATCH($A734,LTC!$A:$A,0))*INDEX('Control Panel'!$D:$D,MATCH($A734+1,'Control Panel'!$A:$A,1)),0)</f>
        <v>2406150</v>
      </c>
      <c r="E734" s="37">
        <f>IFERROR(INDEX(ETC!$F:$F,MATCH($A734,ETC!$A:$A,0))*INDEX('Control Panel'!$E:$E,MATCH($A734+1,'Control Panel'!$A:$A,1)),0)</f>
        <v>0</v>
      </c>
      <c r="F734" s="37">
        <f>IFERROR(INDEX(ETH!$F:$F,MATCH($A734,ETH!$A:$A,0))*INDEX('Control Panel'!$F:$F,MATCH('Index Volume'!$A734+1,'Control Panel'!$A:$A,1)),0)</f>
        <v>407632</v>
      </c>
      <c r="G734" s="37">
        <f>IFERROR(INDEX(BCH!$F:$F,MATCH($A734,BCH!$A:$A,0))*INDEX('Control Panel'!$G:$G,MATCH('Index Volume'!$A734+1,'Control Panel'!$A:$A,1)),0)</f>
        <v>0</v>
      </c>
      <c r="H734" s="37">
        <f>IFERROR(INDEX(XMR!$F:$F,MATCH($A734,XMR!$A:$A,0))*INDEX('Control Panel'!$H:$H,MATCH('Index Volume'!$A734+1,'Control Panel'!$A:$A,1)),0)</f>
        <v>43237</v>
      </c>
      <c r="I734" s="37">
        <f>IFERROR(INDEX(ZEC!$F:$F,MATCH($A734,ZEC!$A:$A,0))*INDEX('Control Panel'!$I:$I,MATCH('Index Volume'!$A734+1,'Control Panel'!$A:$A,1)),0)</f>
        <v>0</v>
      </c>
      <c r="J734" s="37">
        <f>IFERROR(INDEX(EOS!$F:$F,MATCH($A734,EOS!$A:$A,0))*INDEX('Control Panel'!$J:$J,MATCH('Index Volume'!$A734+1,'Control Panel'!$A:$A,1)),0)</f>
        <v>0</v>
      </c>
      <c r="K734" s="37">
        <f>IFERROR(INDEX(DASH!$F:$F,MATCH($A734,DASH!$A:$A,0))*INDEX('Control Panel'!$K:$K,MATCH('Index Volume'!$A734+1,'Control Panel'!$A:$A,1)),0)</f>
        <v>87155</v>
      </c>
      <c r="L734" s="37">
        <f>IFERROR(INDEX(XLM!$F:$F,MATCH($A734,XLM!$A:$A,0))*INDEX('Control Panel'!$L:$L,MATCH('Index Volume'!$A734+1,'Control Panel'!$A:$A,1)),0)</f>
        <v>43531</v>
      </c>
      <c r="M734" s="39">
        <f t="shared" si="277"/>
        <v>42913228</v>
      </c>
      <c r="N734" s="1" t="b">
        <f t="shared" si="278"/>
        <v>1</v>
      </c>
      <c r="O734" s="41">
        <f t="shared" si="279"/>
        <v>42913228</v>
      </c>
    </row>
    <row r="735" spans="1:39" x14ac:dyDescent="0.75">
      <c r="A735" s="4">
        <v>42373</v>
      </c>
      <c r="B735" s="37">
        <f>IFERROR(INDEX(BTC!$F:$F,MATCH($A735,BTC!$A:$A,0))*INDEX('Control Panel'!$B:$B,MATCH('Index Volume'!$A735+1,'Control Panel'!$A:$A,1)),0)</f>
        <v>38477500</v>
      </c>
      <c r="C735" s="37">
        <f>IFERROR(INDEX(XRP!$F:$F,MATCH($A735,XRP!$A:$A,0))*INDEX('Control Panel'!$C:$C,MATCH($A735+1,'Control Panel'!$A:$A,1)),0)</f>
        <v>310820</v>
      </c>
      <c r="D735" s="37">
        <f>IFERROR(INDEX(LTC!$F:$F,MATCH($A735,LTC!$A:$A,0))*INDEX('Control Panel'!$D:$D,MATCH($A735+1,'Control Panel'!$A:$A,1)),0)</f>
        <v>3309740</v>
      </c>
      <c r="E735" s="37">
        <f>IFERROR(INDEX(ETC!$F:$F,MATCH($A735,ETC!$A:$A,0))*INDEX('Control Panel'!$E:$E,MATCH($A735+1,'Control Panel'!$A:$A,1)),0)</f>
        <v>0</v>
      </c>
      <c r="F735" s="37">
        <f>IFERROR(INDEX(ETH!$F:$F,MATCH($A735,ETH!$A:$A,0))*INDEX('Control Panel'!$F:$F,MATCH('Index Volume'!$A735+1,'Control Panel'!$A:$A,1)),0)</f>
        <v>346245</v>
      </c>
      <c r="G735" s="37">
        <f>IFERROR(INDEX(BCH!$F:$F,MATCH($A735,BCH!$A:$A,0))*INDEX('Control Panel'!$G:$G,MATCH('Index Volume'!$A735+1,'Control Panel'!$A:$A,1)),0)</f>
        <v>0</v>
      </c>
      <c r="H735" s="37">
        <f>IFERROR(INDEX(XMR!$F:$F,MATCH($A735,XMR!$A:$A,0))*INDEX('Control Panel'!$H:$H,MATCH('Index Volume'!$A735+1,'Control Panel'!$A:$A,1)),0)</f>
        <v>29381</v>
      </c>
      <c r="I735" s="37">
        <f>IFERROR(INDEX(ZEC!$F:$F,MATCH($A735,ZEC!$A:$A,0))*INDEX('Control Panel'!$I:$I,MATCH('Index Volume'!$A735+1,'Control Panel'!$A:$A,1)),0)</f>
        <v>0</v>
      </c>
      <c r="J735" s="37">
        <f>IFERROR(INDEX(EOS!$F:$F,MATCH($A735,EOS!$A:$A,0))*INDEX('Control Panel'!$J:$J,MATCH('Index Volume'!$A735+1,'Control Panel'!$A:$A,1)),0)</f>
        <v>0</v>
      </c>
      <c r="K735" s="37">
        <f>IFERROR(INDEX(DASH!$F:$F,MATCH($A735,DASH!$A:$A,0))*INDEX('Control Panel'!$K:$K,MATCH('Index Volume'!$A735+1,'Control Panel'!$A:$A,1)),0)</f>
        <v>65748</v>
      </c>
      <c r="L735" s="37">
        <f>IFERROR(INDEX(XLM!$F:$F,MATCH($A735,XLM!$A:$A,0))*INDEX('Control Panel'!$L:$L,MATCH('Index Volume'!$A735+1,'Control Panel'!$A:$A,1)),0)</f>
        <v>4634</v>
      </c>
      <c r="M735" s="39">
        <f t="shared" si="277"/>
        <v>42544068</v>
      </c>
      <c r="N735" s="1" t="b">
        <f t="shared" si="278"/>
        <v>1</v>
      </c>
      <c r="O735" s="41">
        <f t="shared" si="279"/>
        <v>42544068</v>
      </c>
    </row>
    <row r="736" spans="1:39" x14ac:dyDescent="0.75">
      <c r="A736" s="3">
        <v>42374</v>
      </c>
      <c r="B736" s="37">
        <f>IFERROR(INDEX(BTC!$F:$F,MATCH($A736,BTC!$A:$A,0))*INDEX('Control Panel'!$B:$B,MATCH('Index Volume'!$A736+1,'Control Panel'!$A:$A,1)),0)</f>
        <v>34522600</v>
      </c>
      <c r="C736" s="37">
        <f>IFERROR(INDEX(XRP!$F:$F,MATCH($A736,XRP!$A:$A,0))*INDEX('Control Panel'!$C:$C,MATCH($A736+1,'Control Panel'!$A:$A,1)),0)</f>
        <v>381554</v>
      </c>
      <c r="D736" s="37">
        <f>IFERROR(INDEX(LTC!$F:$F,MATCH($A736,LTC!$A:$A,0))*INDEX('Control Panel'!$D:$D,MATCH($A736+1,'Control Panel'!$A:$A,1)),0)</f>
        <v>2104650</v>
      </c>
      <c r="E736" s="37">
        <f>IFERROR(INDEX(ETC!$F:$F,MATCH($A736,ETC!$A:$A,0))*INDEX('Control Panel'!$E:$E,MATCH($A736+1,'Control Panel'!$A:$A,1)),0)</f>
        <v>0</v>
      </c>
      <c r="F736" s="37">
        <f>IFERROR(INDEX(ETH!$F:$F,MATCH($A736,ETH!$A:$A,0))*INDEX('Control Panel'!$F:$F,MATCH('Index Volume'!$A736+1,'Control Panel'!$A:$A,1)),0)</f>
        <v>219833</v>
      </c>
      <c r="G736" s="37">
        <f>IFERROR(INDEX(BCH!$F:$F,MATCH($A736,BCH!$A:$A,0))*INDEX('Control Panel'!$G:$G,MATCH('Index Volume'!$A736+1,'Control Panel'!$A:$A,1)),0)</f>
        <v>0</v>
      </c>
      <c r="H736" s="37">
        <f>IFERROR(INDEX(XMR!$F:$F,MATCH($A736,XMR!$A:$A,0))*INDEX('Control Panel'!$H:$H,MATCH('Index Volume'!$A736+1,'Control Panel'!$A:$A,1)),0)</f>
        <v>30449</v>
      </c>
      <c r="I736" s="37">
        <f>IFERROR(INDEX(ZEC!$F:$F,MATCH($A736,ZEC!$A:$A,0))*INDEX('Control Panel'!$I:$I,MATCH('Index Volume'!$A736+1,'Control Panel'!$A:$A,1)),0)</f>
        <v>0</v>
      </c>
      <c r="J736" s="37">
        <f>IFERROR(INDEX(EOS!$F:$F,MATCH($A736,EOS!$A:$A,0))*INDEX('Control Panel'!$J:$J,MATCH('Index Volume'!$A736+1,'Control Panel'!$A:$A,1)),0)</f>
        <v>0</v>
      </c>
      <c r="K736" s="37">
        <f>IFERROR(INDEX(DASH!$F:$F,MATCH($A736,DASH!$A:$A,0))*INDEX('Control Panel'!$K:$K,MATCH('Index Volume'!$A736+1,'Control Panel'!$A:$A,1)),0)</f>
        <v>71861</v>
      </c>
      <c r="L736" s="37">
        <f>IFERROR(INDEX(XLM!$F:$F,MATCH($A736,XLM!$A:$A,0))*INDEX('Control Panel'!$L:$L,MATCH('Index Volume'!$A736+1,'Control Panel'!$A:$A,1)),0)</f>
        <v>18239</v>
      </c>
      <c r="M736" s="39">
        <f t="shared" si="277"/>
        <v>37349186</v>
      </c>
      <c r="N736" s="1" t="b">
        <f t="shared" si="278"/>
        <v>1</v>
      </c>
      <c r="O736" s="41">
        <f t="shared" si="279"/>
        <v>37349186</v>
      </c>
    </row>
    <row r="737" spans="1:15" x14ac:dyDescent="0.75">
      <c r="A737" s="4">
        <v>42375</v>
      </c>
      <c r="B737" s="37">
        <f>IFERROR(INDEX(BTC!$F:$F,MATCH($A737,BTC!$A:$A,0))*INDEX('Control Panel'!$B:$B,MATCH('Index Volume'!$A737+1,'Control Panel'!$A:$A,1)),0)</f>
        <v>34042500</v>
      </c>
      <c r="C737" s="37">
        <f>IFERROR(INDEX(XRP!$F:$F,MATCH($A737,XRP!$A:$A,0))*INDEX('Control Panel'!$C:$C,MATCH($A737+1,'Control Panel'!$A:$A,1)),0)</f>
        <v>316235</v>
      </c>
      <c r="D737" s="37">
        <f>IFERROR(INDEX(LTC!$F:$F,MATCH($A737,LTC!$A:$A,0))*INDEX('Control Panel'!$D:$D,MATCH($A737+1,'Control Panel'!$A:$A,1)),0)</f>
        <v>2208860</v>
      </c>
      <c r="E737" s="37">
        <f>IFERROR(INDEX(ETC!$F:$F,MATCH($A737,ETC!$A:$A,0))*INDEX('Control Panel'!$E:$E,MATCH($A737+1,'Control Panel'!$A:$A,1)),0)</f>
        <v>0</v>
      </c>
      <c r="F737" s="37">
        <f>IFERROR(INDEX(ETH!$F:$F,MATCH($A737,ETH!$A:$A,0))*INDEX('Control Panel'!$F:$F,MATCH('Index Volume'!$A737+1,'Control Panel'!$A:$A,1)),0)</f>
        <v>308791</v>
      </c>
      <c r="G737" s="37">
        <f>IFERROR(INDEX(BCH!$F:$F,MATCH($A737,BCH!$A:$A,0))*INDEX('Control Panel'!$G:$G,MATCH('Index Volume'!$A737+1,'Control Panel'!$A:$A,1)),0)</f>
        <v>0</v>
      </c>
      <c r="H737" s="37">
        <f>IFERROR(INDEX(XMR!$F:$F,MATCH($A737,XMR!$A:$A,0))*INDEX('Control Panel'!$H:$H,MATCH('Index Volume'!$A737+1,'Control Panel'!$A:$A,1)),0)</f>
        <v>19057</v>
      </c>
      <c r="I737" s="37">
        <f>IFERROR(INDEX(ZEC!$F:$F,MATCH($A737,ZEC!$A:$A,0))*INDEX('Control Panel'!$I:$I,MATCH('Index Volume'!$A737+1,'Control Panel'!$A:$A,1)),0)</f>
        <v>0</v>
      </c>
      <c r="J737" s="37">
        <f>IFERROR(INDEX(EOS!$F:$F,MATCH($A737,EOS!$A:$A,0))*INDEX('Control Panel'!$J:$J,MATCH('Index Volume'!$A737+1,'Control Panel'!$A:$A,1)),0)</f>
        <v>0</v>
      </c>
      <c r="K737" s="37">
        <f>IFERROR(INDEX(DASH!$F:$F,MATCH($A737,DASH!$A:$A,0))*INDEX('Control Panel'!$K:$K,MATCH('Index Volume'!$A737+1,'Control Panel'!$A:$A,1)),0)</f>
        <v>34542</v>
      </c>
      <c r="L737" s="37">
        <f>IFERROR(INDEX(XLM!$F:$F,MATCH($A737,XLM!$A:$A,0))*INDEX('Control Panel'!$L:$L,MATCH('Index Volume'!$A737+1,'Control Panel'!$A:$A,1)),0)</f>
        <v>27863</v>
      </c>
      <c r="M737" s="39">
        <f t="shared" si="277"/>
        <v>36957848</v>
      </c>
      <c r="N737" s="1" t="b">
        <f t="shared" si="278"/>
        <v>1</v>
      </c>
      <c r="O737" s="41">
        <f t="shared" si="279"/>
        <v>36957848</v>
      </c>
    </row>
    <row r="738" spans="1:15" x14ac:dyDescent="0.75">
      <c r="A738" s="3">
        <v>42376</v>
      </c>
      <c r="B738" s="37">
        <f>IFERROR(INDEX(BTC!$F:$F,MATCH($A738,BTC!$A:$A,0))*INDEX('Control Panel'!$B:$B,MATCH('Index Volume'!$A738+1,'Control Panel'!$A:$A,1)),0)</f>
        <v>87562200</v>
      </c>
      <c r="C738" s="37">
        <f>IFERROR(INDEX(XRP!$F:$F,MATCH($A738,XRP!$A:$A,0))*INDEX('Control Panel'!$C:$C,MATCH($A738+1,'Control Panel'!$A:$A,1)),0)</f>
        <v>426048</v>
      </c>
      <c r="D738" s="37">
        <f>IFERROR(INDEX(LTC!$F:$F,MATCH($A738,LTC!$A:$A,0))*INDEX('Control Panel'!$D:$D,MATCH($A738+1,'Control Panel'!$A:$A,1)),0)</f>
        <v>4560680</v>
      </c>
      <c r="E738" s="37">
        <f>IFERROR(INDEX(ETC!$F:$F,MATCH($A738,ETC!$A:$A,0))*INDEX('Control Panel'!$E:$E,MATCH($A738+1,'Control Panel'!$A:$A,1)),0)</f>
        <v>0</v>
      </c>
      <c r="F738" s="37">
        <f>IFERROR(INDEX(ETH!$F:$F,MATCH($A738,ETH!$A:$A,0))*INDEX('Control Panel'!$F:$F,MATCH('Index Volume'!$A738+1,'Control Panel'!$A:$A,1)),0)</f>
        <v>647462</v>
      </c>
      <c r="G738" s="37">
        <f>IFERROR(INDEX(BCH!$F:$F,MATCH($A738,BCH!$A:$A,0))*INDEX('Control Panel'!$G:$G,MATCH('Index Volume'!$A738+1,'Control Panel'!$A:$A,1)),0)</f>
        <v>0</v>
      </c>
      <c r="H738" s="37">
        <f>IFERROR(INDEX(XMR!$F:$F,MATCH($A738,XMR!$A:$A,0))*INDEX('Control Panel'!$H:$H,MATCH('Index Volume'!$A738+1,'Control Panel'!$A:$A,1)),0)</f>
        <v>47307</v>
      </c>
      <c r="I738" s="37">
        <f>IFERROR(INDEX(ZEC!$F:$F,MATCH($A738,ZEC!$A:$A,0))*INDEX('Control Panel'!$I:$I,MATCH('Index Volume'!$A738+1,'Control Panel'!$A:$A,1)),0)</f>
        <v>0</v>
      </c>
      <c r="J738" s="37">
        <f>IFERROR(INDEX(EOS!$F:$F,MATCH($A738,EOS!$A:$A,0))*INDEX('Control Panel'!$J:$J,MATCH('Index Volume'!$A738+1,'Control Panel'!$A:$A,1)),0)</f>
        <v>0</v>
      </c>
      <c r="K738" s="37">
        <f>IFERROR(INDEX(DASH!$F:$F,MATCH($A738,DASH!$A:$A,0))*INDEX('Control Panel'!$K:$K,MATCH('Index Volume'!$A738+1,'Control Panel'!$A:$A,1)),0)</f>
        <v>116373</v>
      </c>
      <c r="L738" s="37">
        <f>IFERROR(INDEX(XLM!$F:$F,MATCH($A738,XLM!$A:$A,0))*INDEX('Control Panel'!$L:$L,MATCH('Index Volume'!$A738+1,'Control Panel'!$A:$A,1)),0)</f>
        <v>26671</v>
      </c>
      <c r="M738" s="39">
        <f t="shared" si="277"/>
        <v>93386741</v>
      </c>
      <c r="N738" s="1" t="b">
        <f t="shared" si="278"/>
        <v>1</v>
      </c>
      <c r="O738" s="41">
        <f t="shared" si="279"/>
        <v>93386741</v>
      </c>
    </row>
    <row r="739" spans="1:15" x14ac:dyDescent="0.75">
      <c r="A739" s="4">
        <v>42377</v>
      </c>
      <c r="B739" s="37">
        <f>IFERROR(INDEX(BTC!$F:$F,MATCH($A739,BTC!$A:$A,0))*INDEX('Control Panel'!$B:$B,MATCH('Index Volume'!$A739+1,'Control Panel'!$A:$A,1)),0)</f>
        <v>56993000</v>
      </c>
      <c r="C739" s="37">
        <f>IFERROR(INDEX(XRP!$F:$F,MATCH($A739,XRP!$A:$A,0))*INDEX('Control Panel'!$C:$C,MATCH($A739+1,'Control Panel'!$A:$A,1)),0)</f>
        <v>288641</v>
      </c>
      <c r="D739" s="37">
        <f>IFERROR(INDEX(LTC!$F:$F,MATCH($A739,LTC!$A:$A,0))*INDEX('Control Panel'!$D:$D,MATCH($A739+1,'Control Panel'!$A:$A,1)),0)</f>
        <v>3277990</v>
      </c>
      <c r="E739" s="37">
        <f>IFERROR(INDEX(ETC!$F:$F,MATCH($A739,ETC!$A:$A,0))*INDEX('Control Panel'!$E:$E,MATCH($A739+1,'Control Panel'!$A:$A,1)),0)</f>
        <v>0</v>
      </c>
      <c r="F739" s="37">
        <f>IFERROR(INDEX(ETH!$F:$F,MATCH($A739,ETH!$A:$A,0))*INDEX('Control Panel'!$F:$F,MATCH('Index Volume'!$A739+1,'Control Panel'!$A:$A,1)),0)</f>
        <v>545600</v>
      </c>
      <c r="G739" s="37">
        <f>IFERROR(INDEX(BCH!$F:$F,MATCH($A739,BCH!$A:$A,0))*INDEX('Control Panel'!$G:$G,MATCH('Index Volume'!$A739+1,'Control Panel'!$A:$A,1)),0)</f>
        <v>0</v>
      </c>
      <c r="H739" s="37">
        <f>IFERROR(INDEX(XMR!$F:$F,MATCH($A739,XMR!$A:$A,0))*INDEX('Control Panel'!$H:$H,MATCH('Index Volume'!$A739+1,'Control Panel'!$A:$A,1)),0)</f>
        <v>19424</v>
      </c>
      <c r="I739" s="37">
        <f>IFERROR(INDEX(ZEC!$F:$F,MATCH($A739,ZEC!$A:$A,0))*INDEX('Control Panel'!$I:$I,MATCH('Index Volume'!$A739+1,'Control Panel'!$A:$A,1)),0)</f>
        <v>0</v>
      </c>
      <c r="J739" s="37">
        <f>IFERROR(INDEX(EOS!$F:$F,MATCH($A739,EOS!$A:$A,0))*INDEX('Control Panel'!$J:$J,MATCH('Index Volume'!$A739+1,'Control Panel'!$A:$A,1)),0)</f>
        <v>0</v>
      </c>
      <c r="K739" s="37">
        <f>IFERROR(INDEX(DASH!$F:$F,MATCH($A739,DASH!$A:$A,0))*INDEX('Control Panel'!$K:$K,MATCH('Index Volume'!$A739+1,'Control Panel'!$A:$A,1)),0)</f>
        <v>76706</v>
      </c>
      <c r="L739" s="37">
        <f>IFERROR(INDEX(XLM!$F:$F,MATCH($A739,XLM!$A:$A,0))*INDEX('Control Panel'!$L:$L,MATCH('Index Volume'!$A739+1,'Control Panel'!$A:$A,1)),0)</f>
        <v>28246</v>
      </c>
      <c r="M739" s="39">
        <f t="shared" ref="M739:M770" si="302">SUM(B739:L739)</f>
        <v>61229607</v>
      </c>
      <c r="N739" s="1" t="b">
        <f t="shared" si="278"/>
        <v>1</v>
      </c>
      <c r="O739" s="41">
        <f t="shared" si="279"/>
        <v>61229607</v>
      </c>
    </row>
    <row r="740" spans="1:15" x14ac:dyDescent="0.75">
      <c r="A740" s="3">
        <v>42378</v>
      </c>
      <c r="B740" s="37">
        <f>IFERROR(INDEX(BTC!$F:$F,MATCH($A740,BTC!$A:$A,0))*INDEX('Control Panel'!$B:$B,MATCH('Index Volume'!$A740+1,'Control Panel'!$A:$A,1)),0)</f>
        <v>32278000</v>
      </c>
      <c r="C740" s="37">
        <f>IFERROR(INDEX(XRP!$F:$F,MATCH($A740,XRP!$A:$A,0))*INDEX('Control Panel'!$C:$C,MATCH($A740+1,'Control Panel'!$A:$A,1)),0)</f>
        <v>310336</v>
      </c>
      <c r="D740" s="37">
        <f>IFERROR(INDEX(LTC!$F:$F,MATCH($A740,LTC!$A:$A,0))*INDEX('Control Panel'!$D:$D,MATCH($A740+1,'Control Panel'!$A:$A,1)),0)</f>
        <v>2934720</v>
      </c>
      <c r="E740" s="37">
        <f>IFERROR(INDEX(ETC!$F:$F,MATCH($A740,ETC!$A:$A,0))*INDEX('Control Panel'!$E:$E,MATCH($A740+1,'Control Panel'!$A:$A,1)),0)</f>
        <v>0</v>
      </c>
      <c r="F740" s="37">
        <f>IFERROR(INDEX(ETH!$F:$F,MATCH($A740,ETH!$A:$A,0))*INDEX('Control Panel'!$F:$F,MATCH('Index Volume'!$A740+1,'Control Panel'!$A:$A,1)),0)</f>
        <v>226281</v>
      </c>
      <c r="G740" s="37">
        <f>IFERROR(INDEX(BCH!$F:$F,MATCH($A740,BCH!$A:$A,0))*INDEX('Control Panel'!$G:$G,MATCH('Index Volume'!$A740+1,'Control Panel'!$A:$A,1)),0)</f>
        <v>0</v>
      </c>
      <c r="H740" s="37">
        <f>IFERROR(INDEX(XMR!$F:$F,MATCH($A740,XMR!$A:$A,0))*INDEX('Control Panel'!$H:$H,MATCH('Index Volume'!$A740+1,'Control Panel'!$A:$A,1)),0)</f>
        <v>29526</v>
      </c>
      <c r="I740" s="37">
        <f>IFERROR(INDEX(ZEC!$F:$F,MATCH($A740,ZEC!$A:$A,0))*INDEX('Control Panel'!$I:$I,MATCH('Index Volume'!$A740+1,'Control Panel'!$A:$A,1)),0)</f>
        <v>0</v>
      </c>
      <c r="J740" s="37">
        <f>IFERROR(INDEX(EOS!$F:$F,MATCH($A740,EOS!$A:$A,0))*INDEX('Control Panel'!$J:$J,MATCH('Index Volume'!$A740+1,'Control Panel'!$A:$A,1)),0)</f>
        <v>0</v>
      </c>
      <c r="K740" s="37">
        <f>IFERROR(INDEX(DASH!$F:$F,MATCH($A740,DASH!$A:$A,0))*INDEX('Control Panel'!$K:$K,MATCH('Index Volume'!$A740+1,'Control Panel'!$A:$A,1)),0)</f>
        <v>39174</v>
      </c>
      <c r="L740" s="37">
        <f>IFERROR(INDEX(XLM!$F:$F,MATCH($A740,XLM!$A:$A,0))*INDEX('Control Panel'!$L:$L,MATCH('Index Volume'!$A740+1,'Control Panel'!$A:$A,1)),0)</f>
        <v>38630</v>
      </c>
      <c r="M740" s="39">
        <f t="shared" si="302"/>
        <v>35856667</v>
      </c>
      <c r="N740" s="1" t="b">
        <f t="shared" si="278"/>
        <v>1</v>
      </c>
      <c r="O740" s="41">
        <f t="shared" si="279"/>
        <v>35856667</v>
      </c>
    </row>
    <row r="741" spans="1:15" x14ac:dyDescent="0.75">
      <c r="A741" s="4">
        <v>42379</v>
      </c>
      <c r="B741" s="37">
        <f>IFERROR(INDEX(BTC!$F:$F,MATCH($A741,BTC!$A:$A,0))*INDEX('Control Panel'!$B:$B,MATCH('Index Volume'!$A741+1,'Control Panel'!$A:$A,1)),0)</f>
        <v>35995900</v>
      </c>
      <c r="C741" s="37">
        <f>IFERROR(INDEX(XRP!$F:$F,MATCH($A741,XRP!$A:$A,0))*INDEX('Control Panel'!$C:$C,MATCH($A741+1,'Control Panel'!$A:$A,1)),0)</f>
        <v>195011</v>
      </c>
      <c r="D741" s="37">
        <f>IFERROR(INDEX(LTC!$F:$F,MATCH($A741,LTC!$A:$A,0))*INDEX('Control Panel'!$D:$D,MATCH($A741+1,'Control Panel'!$A:$A,1)),0)</f>
        <v>2462000</v>
      </c>
      <c r="E741" s="37">
        <f>IFERROR(INDEX(ETC!$F:$F,MATCH($A741,ETC!$A:$A,0))*INDEX('Control Panel'!$E:$E,MATCH($A741+1,'Control Panel'!$A:$A,1)),0)</f>
        <v>0</v>
      </c>
      <c r="F741" s="37">
        <f>IFERROR(INDEX(ETH!$F:$F,MATCH($A741,ETH!$A:$A,0))*INDEX('Control Panel'!$F:$F,MATCH('Index Volume'!$A741+1,'Control Panel'!$A:$A,1)),0)</f>
        <v>390888</v>
      </c>
      <c r="G741" s="37">
        <f>IFERROR(INDEX(BCH!$F:$F,MATCH($A741,BCH!$A:$A,0))*INDEX('Control Panel'!$G:$G,MATCH('Index Volume'!$A741+1,'Control Panel'!$A:$A,1)),0)</f>
        <v>0</v>
      </c>
      <c r="H741" s="37">
        <f>IFERROR(INDEX(XMR!$F:$F,MATCH($A741,XMR!$A:$A,0))*INDEX('Control Panel'!$H:$H,MATCH('Index Volume'!$A741+1,'Control Panel'!$A:$A,1)),0)</f>
        <v>31087</v>
      </c>
      <c r="I741" s="37">
        <f>IFERROR(INDEX(ZEC!$F:$F,MATCH($A741,ZEC!$A:$A,0))*INDEX('Control Panel'!$I:$I,MATCH('Index Volume'!$A741+1,'Control Panel'!$A:$A,1)),0)</f>
        <v>0</v>
      </c>
      <c r="J741" s="37">
        <f>IFERROR(INDEX(EOS!$F:$F,MATCH($A741,EOS!$A:$A,0))*INDEX('Control Panel'!$J:$J,MATCH('Index Volume'!$A741+1,'Control Panel'!$A:$A,1)),0)</f>
        <v>0</v>
      </c>
      <c r="K741" s="37">
        <f>IFERROR(INDEX(DASH!$F:$F,MATCH($A741,DASH!$A:$A,0))*INDEX('Control Panel'!$K:$K,MATCH('Index Volume'!$A741+1,'Control Panel'!$A:$A,1)),0)</f>
        <v>167678</v>
      </c>
      <c r="L741" s="37">
        <f>IFERROR(INDEX(XLM!$F:$F,MATCH($A741,XLM!$A:$A,0))*INDEX('Control Panel'!$L:$L,MATCH('Index Volume'!$A741+1,'Control Panel'!$A:$A,1)),0)</f>
        <v>51522</v>
      </c>
      <c r="M741" s="39">
        <f t="shared" si="302"/>
        <v>39294086</v>
      </c>
      <c r="N741" s="1" t="b">
        <f t="shared" si="278"/>
        <v>1</v>
      </c>
      <c r="O741" s="41">
        <f t="shared" si="279"/>
        <v>39294086</v>
      </c>
    </row>
    <row r="742" spans="1:15" x14ac:dyDescent="0.75">
      <c r="A742" s="3">
        <v>42380</v>
      </c>
      <c r="B742" s="37">
        <f>IFERROR(INDEX(BTC!$F:$F,MATCH($A742,BTC!$A:$A,0))*INDEX('Control Panel'!$B:$B,MATCH('Index Volume'!$A742+1,'Control Panel'!$A:$A,1)),0)</f>
        <v>40450000</v>
      </c>
      <c r="C742" s="37">
        <f>IFERROR(INDEX(XRP!$F:$F,MATCH($A742,XRP!$A:$A,0))*INDEX('Control Panel'!$C:$C,MATCH($A742+1,'Control Panel'!$A:$A,1)),0)</f>
        <v>216286</v>
      </c>
      <c r="D742" s="37">
        <f>IFERROR(INDEX(LTC!$F:$F,MATCH($A742,LTC!$A:$A,0))*INDEX('Control Panel'!$D:$D,MATCH($A742+1,'Control Panel'!$A:$A,1)),0)</f>
        <v>2931030</v>
      </c>
      <c r="E742" s="37">
        <f>IFERROR(INDEX(ETC!$F:$F,MATCH($A742,ETC!$A:$A,0))*INDEX('Control Panel'!$E:$E,MATCH($A742+1,'Control Panel'!$A:$A,1)),0)</f>
        <v>0</v>
      </c>
      <c r="F742" s="37">
        <f>IFERROR(INDEX(ETH!$F:$F,MATCH($A742,ETH!$A:$A,0))*INDEX('Control Panel'!$F:$F,MATCH('Index Volume'!$A742+1,'Control Panel'!$A:$A,1)),0)</f>
        <v>1011920</v>
      </c>
      <c r="G742" s="37">
        <f>IFERROR(INDEX(BCH!$F:$F,MATCH($A742,BCH!$A:$A,0))*INDEX('Control Panel'!$G:$G,MATCH('Index Volume'!$A742+1,'Control Panel'!$A:$A,1)),0)</f>
        <v>0</v>
      </c>
      <c r="H742" s="37">
        <f>IFERROR(INDEX(XMR!$F:$F,MATCH($A742,XMR!$A:$A,0))*INDEX('Control Panel'!$H:$H,MATCH('Index Volume'!$A742+1,'Control Panel'!$A:$A,1)),0)</f>
        <v>22051</v>
      </c>
      <c r="I742" s="37">
        <f>IFERROR(INDEX(ZEC!$F:$F,MATCH($A742,ZEC!$A:$A,0))*INDEX('Control Panel'!$I:$I,MATCH('Index Volume'!$A742+1,'Control Panel'!$A:$A,1)),0)</f>
        <v>0</v>
      </c>
      <c r="J742" s="37">
        <f>IFERROR(INDEX(EOS!$F:$F,MATCH($A742,EOS!$A:$A,0))*INDEX('Control Panel'!$J:$J,MATCH('Index Volume'!$A742+1,'Control Panel'!$A:$A,1)),0)</f>
        <v>0</v>
      </c>
      <c r="K742" s="37">
        <f>IFERROR(INDEX(DASH!$F:$F,MATCH($A742,DASH!$A:$A,0))*INDEX('Control Panel'!$K:$K,MATCH('Index Volume'!$A742+1,'Control Panel'!$A:$A,1)),0)</f>
        <v>99815</v>
      </c>
      <c r="L742" s="37">
        <f>IFERROR(INDEX(XLM!$F:$F,MATCH($A742,XLM!$A:$A,0))*INDEX('Control Panel'!$L:$L,MATCH('Index Volume'!$A742+1,'Control Panel'!$A:$A,1)),0)</f>
        <v>24871</v>
      </c>
      <c r="M742" s="39">
        <f t="shared" si="302"/>
        <v>44755973</v>
      </c>
      <c r="N742" s="1" t="b">
        <f t="shared" si="278"/>
        <v>1</v>
      </c>
      <c r="O742" s="41">
        <f t="shared" si="279"/>
        <v>44755973</v>
      </c>
    </row>
    <row r="743" spans="1:15" x14ac:dyDescent="0.75">
      <c r="A743" s="4">
        <v>42381</v>
      </c>
      <c r="B743" s="37">
        <f>IFERROR(INDEX(BTC!$F:$F,MATCH($A743,BTC!$A:$A,0))*INDEX('Control Panel'!$B:$B,MATCH('Index Volume'!$A743+1,'Control Panel'!$A:$A,1)),0)</f>
        <v>115607000</v>
      </c>
      <c r="C743" s="37">
        <f>IFERROR(INDEX(XRP!$F:$F,MATCH($A743,XRP!$A:$A,0))*INDEX('Control Panel'!$C:$C,MATCH($A743+1,'Control Panel'!$A:$A,1)),0)</f>
        <v>310414</v>
      </c>
      <c r="D743" s="37">
        <f>IFERROR(INDEX(LTC!$F:$F,MATCH($A743,LTC!$A:$A,0))*INDEX('Control Panel'!$D:$D,MATCH($A743+1,'Control Panel'!$A:$A,1)),0)</f>
        <v>4566050</v>
      </c>
      <c r="E743" s="37">
        <f>IFERROR(INDEX(ETC!$F:$F,MATCH($A743,ETC!$A:$A,0))*INDEX('Control Panel'!$E:$E,MATCH($A743+1,'Control Panel'!$A:$A,1)),0)</f>
        <v>0</v>
      </c>
      <c r="F743" s="37">
        <f>IFERROR(INDEX(ETH!$F:$F,MATCH($A743,ETH!$A:$A,0))*INDEX('Control Panel'!$F:$F,MATCH('Index Volume'!$A743+1,'Control Panel'!$A:$A,1)),0)</f>
        <v>2898760</v>
      </c>
      <c r="G743" s="37">
        <f>IFERROR(INDEX(BCH!$F:$F,MATCH($A743,BCH!$A:$A,0))*INDEX('Control Panel'!$G:$G,MATCH('Index Volume'!$A743+1,'Control Panel'!$A:$A,1)),0)</f>
        <v>0</v>
      </c>
      <c r="H743" s="37">
        <f>IFERROR(INDEX(XMR!$F:$F,MATCH($A743,XMR!$A:$A,0))*INDEX('Control Panel'!$H:$H,MATCH('Index Volume'!$A743+1,'Control Panel'!$A:$A,1)),0)</f>
        <v>51116</v>
      </c>
      <c r="I743" s="37">
        <f>IFERROR(INDEX(ZEC!$F:$F,MATCH($A743,ZEC!$A:$A,0))*INDEX('Control Panel'!$I:$I,MATCH('Index Volume'!$A743+1,'Control Panel'!$A:$A,1)),0)</f>
        <v>0</v>
      </c>
      <c r="J743" s="37">
        <f>IFERROR(INDEX(EOS!$F:$F,MATCH($A743,EOS!$A:$A,0))*INDEX('Control Panel'!$J:$J,MATCH('Index Volume'!$A743+1,'Control Panel'!$A:$A,1)),0)</f>
        <v>0</v>
      </c>
      <c r="K743" s="37">
        <f>IFERROR(INDEX(DASH!$F:$F,MATCH($A743,DASH!$A:$A,0))*INDEX('Control Panel'!$K:$K,MATCH('Index Volume'!$A743+1,'Control Panel'!$A:$A,1)),0)</f>
        <v>130485</v>
      </c>
      <c r="L743" s="37">
        <f>IFERROR(INDEX(XLM!$F:$F,MATCH($A743,XLM!$A:$A,0))*INDEX('Control Panel'!$L:$L,MATCH('Index Volume'!$A743+1,'Control Panel'!$A:$A,1)),0)</f>
        <v>25468</v>
      </c>
      <c r="M743" s="39">
        <f t="shared" si="302"/>
        <v>123589293</v>
      </c>
      <c r="N743" s="1" t="b">
        <f t="shared" si="278"/>
        <v>1</v>
      </c>
      <c r="O743" s="41">
        <f t="shared" si="279"/>
        <v>123589293</v>
      </c>
    </row>
    <row r="744" spans="1:15" x14ac:dyDescent="0.75">
      <c r="A744" s="3">
        <v>42382</v>
      </c>
      <c r="B744" s="37">
        <f>IFERROR(INDEX(BTC!$F:$F,MATCH($A744,BTC!$A:$A,0))*INDEX('Control Panel'!$B:$B,MATCH('Index Volume'!$A744+1,'Control Panel'!$A:$A,1)),0)</f>
        <v>173888000</v>
      </c>
      <c r="C744" s="37">
        <f>IFERROR(INDEX(XRP!$F:$F,MATCH($A744,XRP!$A:$A,0))*INDEX('Control Panel'!$C:$C,MATCH($A744+1,'Control Panel'!$A:$A,1)),0)</f>
        <v>497284</v>
      </c>
      <c r="D744" s="37">
        <f>IFERROR(INDEX(LTC!$F:$F,MATCH($A744,LTC!$A:$A,0))*INDEX('Control Panel'!$D:$D,MATCH($A744+1,'Control Panel'!$A:$A,1)),0)</f>
        <v>6745630</v>
      </c>
      <c r="E744" s="37">
        <f>IFERROR(INDEX(ETC!$F:$F,MATCH($A744,ETC!$A:$A,0))*INDEX('Control Panel'!$E:$E,MATCH($A744+1,'Control Panel'!$A:$A,1)),0)</f>
        <v>0</v>
      </c>
      <c r="F744" s="37">
        <f>IFERROR(INDEX(ETH!$F:$F,MATCH($A744,ETH!$A:$A,0))*INDEX('Control Panel'!$F:$F,MATCH('Index Volume'!$A744+1,'Control Panel'!$A:$A,1)),0)</f>
        <v>1005910</v>
      </c>
      <c r="G744" s="37">
        <f>IFERROR(INDEX(BCH!$F:$F,MATCH($A744,BCH!$A:$A,0))*INDEX('Control Panel'!$G:$G,MATCH('Index Volume'!$A744+1,'Control Panel'!$A:$A,1)),0)</f>
        <v>0</v>
      </c>
      <c r="H744" s="37">
        <f>IFERROR(INDEX(XMR!$F:$F,MATCH($A744,XMR!$A:$A,0))*INDEX('Control Panel'!$H:$H,MATCH('Index Volume'!$A744+1,'Control Panel'!$A:$A,1)),0)</f>
        <v>43051</v>
      </c>
      <c r="I744" s="37">
        <f>IFERROR(INDEX(ZEC!$F:$F,MATCH($A744,ZEC!$A:$A,0))*INDEX('Control Panel'!$I:$I,MATCH('Index Volume'!$A744+1,'Control Panel'!$A:$A,1)),0)</f>
        <v>0</v>
      </c>
      <c r="J744" s="37">
        <f>IFERROR(INDEX(EOS!$F:$F,MATCH($A744,EOS!$A:$A,0))*INDEX('Control Panel'!$J:$J,MATCH('Index Volume'!$A744+1,'Control Panel'!$A:$A,1)),0)</f>
        <v>0</v>
      </c>
      <c r="K744" s="37">
        <f>IFERROR(INDEX(DASH!$F:$F,MATCH($A744,DASH!$A:$A,0))*INDEX('Control Panel'!$K:$K,MATCH('Index Volume'!$A744+1,'Control Panel'!$A:$A,1)),0)</f>
        <v>57266</v>
      </c>
      <c r="L744" s="37">
        <f>IFERROR(INDEX(XLM!$F:$F,MATCH($A744,XLM!$A:$A,0))*INDEX('Control Panel'!$L:$L,MATCH('Index Volume'!$A744+1,'Control Panel'!$A:$A,1)),0)</f>
        <v>50968</v>
      </c>
      <c r="M744" s="39">
        <f t="shared" si="302"/>
        <v>182288109</v>
      </c>
      <c r="N744" s="1" t="b">
        <f t="shared" si="278"/>
        <v>1</v>
      </c>
      <c r="O744" s="41">
        <f t="shared" si="279"/>
        <v>182288109</v>
      </c>
    </row>
    <row r="745" spans="1:15" x14ac:dyDescent="0.75">
      <c r="A745" s="4">
        <v>42383</v>
      </c>
      <c r="B745" s="37">
        <f>IFERROR(INDEX(BTC!$F:$F,MATCH($A745,BTC!$A:$A,0))*INDEX('Control Panel'!$B:$B,MATCH('Index Volume'!$A745+1,'Control Panel'!$A:$A,1)),0)</f>
        <v>43945500</v>
      </c>
      <c r="C745" s="37">
        <f>IFERROR(INDEX(XRP!$F:$F,MATCH($A745,XRP!$A:$A,0))*INDEX('Control Panel'!$C:$C,MATCH($A745+1,'Control Panel'!$A:$A,1)),0)</f>
        <v>849371</v>
      </c>
      <c r="D745" s="37">
        <f>IFERROR(INDEX(LTC!$F:$F,MATCH($A745,LTC!$A:$A,0))*INDEX('Control Panel'!$D:$D,MATCH($A745+1,'Control Panel'!$A:$A,1)),0)</f>
        <v>2044890</v>
      </c>
      <c r="E745" s="37">
        <f>IFERROR(INDEX(ETC!$F:$F,MATCH($A745,ETC!$A:$A,0))*INDEX('Control Panel'!$E:$E,MATCH($A745+1,'Control Panel'!$A:$A,1)),0)</f>
        <v>0</v>
      </c>
      <c r="F745" s="37">
        <f>IFERROR(INDEX(ETH!$F:$F,MATCH($A745,ETH!$A:$A,0))*INDEX('Control Panel'!$F:$F,MATCH('Index Volume'!$A745+1,'Control Panel'!$A:$A,1)),0)</f>
        <v>751961</v>
      </c>
      <c r="G745" s="37">
        <f>IFERROR(INDEX(BCH!$F:$F,MATCH($A745,BCH!$A:$A,0))*INDEX('Control Panel'!$G:$G,MATCH('Index Volume'!$A745+1,'Control Panel'!$A:$A,1)),0)</f>
        <v>0</v>
      </c>
      <c r="H745" s="37">
        <f>IFERROR(INDEX(XMR!$F:$F,MATCH($A745,XMR!$A:$A,0))*INDEX('Control Panel'!$H:$H,MATCH('Index Volume'!$A745+1,'Control Panel'!$A:$A,1)),0)</f>
        <v>34524</v>
      </c>
      <c r="I745" s="37">
        <f>IFERROR(INDEX(ZEC!$F:$F,MATCH($A745,ZEC!$A:$A,0))*INDEX('Control Panel'!$I:$I,MATCH('Index Volume'!$A745+1,'Control Panel'!$A:$A,1)),0)</f>
        <v>0</v>
      </c>
      <c r="J745" s="37">
        <f>IFERROR(INDEX(EOS!$F:$F,MATCH($A745,EOS!$A:$A,0))*INDEX('Control Panel'!$J:$J,MATCH('Index Volume'!$A745+1,'Control Panel'!$A:$A,1)),0)</f>
        <v>0</v>
      </c>
      <c r="K745" s="37">
        <f>IFERROR(INDEX(DASH!$F:$F,MATCH($A745,DASH!$A:$A,0))*INDEX('Control Panel'!$K:$K,MATCH('Index Volume'!$A745+1,'Control Panel'!$A:$A,1)),0)</f>
        <v>176887</v>
      </c>
      <c r="L745" s="37">
        <f>IFERROR(INDEX(XLM!$F:$F,MATCH($A745,XLM!$A:$A,0))*INDEX('Control Panel'!$L:$L,MATCH('Index Volume'!$A745+1,'Control Panel'!$A:$A,1)),0)</f>
        <v>64127</v>
      </c>
      <c r="M745" s="39">
        <f t="shared" si="302"/>
        <v>47867260</v>
      </c>
      <c r="N745" s="1" t="b">
        <f t="shared" si="278"/>
        <v>1</v>
      </c>
      <c r="O745" s="41">
        <f t="shared" si="279"/>
        <v>47867260</v>
      </c>
    </row>
    <row r="746" spans="1:15" x14ac:dyDescent="0.75">
      <c r="A746" s="3">
        <v>42384</v>
      </c>
      <c r="B746" s="37">
        <f>IFERROR(INDEX(BTC!$F:$F,MATCH($A746,BTC!$A:$A,0))*INDEX('Control Panel'!$B:$B,MATCH('Index Volume'!$A746+1,'Control Panel'!$A:$A,1)),0)</f>
        <v>153351008</v>
      </c>
      <c r="C746" s="37">
        <f>IFERROR(INDEX(XRP!$F:$F,MATCH($A746,XRP!$A:$A,0))*INDEX('Control Panel'!$C:$C,MATCH($A746+1,'Control Panel'!$A:$A,1)),0)</f>
        <v>441054</v>
      </c>
      <c r="D746" s="37">
        <f>IFERROR(INDEX(LTC!$F:$F,MATCH($A746,LTC!$A:$A,0))*INDEX('Control Panel'!$D:$D,MATCH($A746+1,'Control Panel'!$A:$A,1)),0)</f>
        <v>5117640</v>
      </c>
      <c r="E746" s="37">
        <f>IFERROR(INDEX(ETC!$F:$F,MATCH($A746,ETC!$A:$A,0))*INDEX('Control Panel'!$E:$E,MATCH($A746+1,'Control Panel'!$A:$A,1)),0)</f>
        <v>0</v>
      </c>
      <c r="F746" s="37">
        <f>IFERROR(INDEX(ETH!$F:$F,MATCH($A746,ETH!$A:$A,0))*INDEX('Control Panel'!$F:$F,MATCH('Index Volume'!$A746+1,'Control Panel'!$A:$A,1)),0)</f>
        <v>3910550</v>
      </c>
      <c r="G746" s="37">
        <f>IFERROR(INDEX(BCH!$F:$F,MATCH($A746,BCH!$A:$A,0))*INDEX('Control Panel'!$G:$G,MATCH('Index Volume'!$A746+1,'Control Panel'!$A:$A,1)),0)</f>
        <v>0</v>
      </c>
      <c r="H746" s="37">
        <f>IFERROR(INDEX(XMR!$F:$F,MATCH($A746,XMR!$A:$A,0))*INDEX('Control Panel'!$H:$H,MATCH('Index Volume'!$A746+1,'Control Panel'!$A:$A,1)),0)</f>
        <v>43534</v>
      </c>
      <c r="I746" s="37">
        <f>IFERROR(INDEX(ZEC!$F:$F,MATCH($A746,ZEC!$A:$A,0))*INDEX('Control Panel'!$I:$I,MATCH('Index Volume'!$A746+1,'Control Panel'!$A:$A,1)),0)</f>
        <v>0</v>
      </c>
      <c r="J746" s="37">
        <f>IFERROR(INDEX(EOS!$F:$F,MATCH($A746,EOS!$A:$A,0))*INDEX('Control Panel'!$J:$J,MATCH('Index Volume'!$A746+1,'Control Panel'!$A:$A,1)),0)</f>
        <v>0</v>
      </c>
      <c r="K746" s="37">
        <f>IFERROR(INDEX(DASH!$F:$F,MATCH($A746,DASH!$A:$A,0))*INDEX('Control Panel'!$K:$K,MATCH('Index Volume'!$A746+1,'Control Panel'!$A:$A,1)),0)</f>
        <v>431794</v>
      </c>
      <c r="L746" s="37">
        <f>IFERROR(INDEX(XLM!$F:$F,MATCH($A746,XLM!$A:$A,0))*INDEX('Control Panel'!$L:$L,MATCH('Index Volume'!$A746+1,'Control Panel'!$A:$A,1)),0)</f>
        <v>60907</v>
      </c>
      <c r="M746" s="39">
        <f t="shared" si="302"/>
        <v>163356487</v>
      </c>
      <c r="N746" s="1" t="b">
        <f t="shared" si="278"/>
        <v>1</v>
      </c>
      <c r="O746" s="41">
        <f t="shared" si="279"/>
        <v>163356487</v>
      </c>
    </row>
    <row r="747" spans="1:15" x14ac:dyDescent="0.75">
      <c r="A747" s="4">
        <v>42385</v>
      </c>
      <c r="B747" s="37">
        <f>IFERROR(INDEX(BTC!$F:$F,MATCH($A747,BTC!$A:$A,0))*INDEX('Control Panel'!$B:$B,MATCH('Index Volume'!$A747+1,'Control Panel'!$A:$A,1)),0)</f>
        <v>120352000</v>
      </c>
      <c r="C747" s="37">
        <f>IFERROR(INDEX(XRP!$F:$F,MATCH($A747,XRP!$A:$A,0))*INDEX('Control Panel'!$C:$C,MATCH($A747+1,'Control Panel'!$A:$A,1)),0)</f>
        <v>304209</v>
      </c>
      <c r="D747" s="37">
        <f>IFERROR(INDEX(LTC!$F:$F,MATCH($A747,LTC!$A:$A,0))*INDEX('Control Panel'!$D:$D,MATCH($A747+1,'Control Panel'!$A:$A,1)),0)</f>
        <v>4170270</v>
      </c>
      <c r="E747" s="37">
        <f>IFERROR(INDEX(ETC!$F:$F,MATCH($A747,ETC!$A:$A,0))*INDEX('Control Panel'!$E:$E,MATCH($A747+1,'Control Panel'!$A:$A,1)),0)</f>
        <v>0</v>
      </c>
      <c r="F747" s="37">
        <f>IFERROR(INDEX(ETH!$F:$F,MATCH($A747,ETH!$A:$A,0))*INDEX('Control Panel'!$F:$F,MATCH('Index Volume'!$A747+1,'Control Panel'!$A:$A,1)),0)</f>
        <v>2462630</v>
      </c>
      <c r="G747" s="37">
        <f>IFERROR(INDEX(BCH!$F:$F,MATCH($A747,BCH!$A:$A,0))*INDEX('Control Panel'!$G:$G,MATCH('Index Volume'!$A747+1,'Control Panel'!$A:$A,1)),0)</f>
        <v>0</v>
      </c>
      <c r="H747" s="37">
        <f>IFERROR(INDEX(XMR!$F:$F,MATCH($A747,XMR!$A:$A,0))*INDEX('Control Panel'!$H:$H,MATCH('Index Volume'!$A747+1,'Control Panel'!$A:$A,1)),0)</f>
        <v>38893</v>
      </c>
      <c r="I747" s="37">
        <f>IFERROR(INDEX(ZEC!$F:$F,MATCH($A747,ZEC!$A:$A,0))*INDEX('Control Panel'!$I:$I,MATCH('Index Volume'!$A747+1,'Control Panel'!$A:$A,1)),0)</f>
        <v>0</v>
      </c>
      <c r="J747" s="37">
        <f>IFERROR(INDEX(EOS!$F:$F,MATCH($A747,EOS!$A:$A,0))*INDEX('Control Panel'!$J:$J,MATCH('Index Volume'!$A747+1,'Control Panel'!$A:$A,1)),0)</f>
        <v>0</v>
      </c>
      <c r="K747" s="37">
        <f>IFERROR(INDEX(DASH!$F:$F,MATCH($A747,DASH!$A:$A,0))*INDEX('Control Panel'!$K:$K,MATCH('Index Volume'!$A747+1,'Control Panel'!$A:$A,1)),0)</f>
        <v>1878320</v>
      </c>
      <c r="L747" s="37">
        <f>IFERROR(INDEX(XLM!$F:$F,MATCH($A747,XLM!$A:$A,0))*INDEX('Control Panel'!$L:$L,MATCH('Index Volume'!$A747+1,'Control Panel'!$A:$A,1)),0)</f>
        <v>24153</v>
      </c>
      <c r="M747" s="39">
        <f t="shared" si="302"/>
        <v>129230475</v>
      </c>
      <c r="N747" s="1" t="b">
        <f t="shared" si="278"/>
        <v>1</v>
      </c>
      <c r="O747" s="41">
        <f t="shared" si="279"/>
        <v>129230475</v>
      </c>
    </row>
    <row r="748" spans="1:15" x14ac:dyDescent="0.75">
      <c r="A748" s="3">
        <v>42386</v>
      </c>
      <c r="B748" s="37">
        <f>IFERROR(INDEX(BTC!$F:$F,MATCH($A748,BTC!$A:$A,0))*INDEX('Control Panel'!$B:$B,MATCH('Index Volume'!$A748+1,'Control Panel'!$A:$A,1)),0)</f>
        <v>45319600</v>
      </c>
      <c r="C748" s="37">
        <f>IFERROR(INDEX(XRP!$F:$F,MATCH($A748,XRP!$A:$A,0))*INDEX('Control Panel'!$C:$C,MATCH($A748+1,'Control Panel'!$A:$A,1)),0)</f>
        <v>473175</v>
      </c>
      <c r="D748" s="37">
        <f>IFERROR(INDEX(LTC!$F:$F,MATCH($A748,LTC!$A:$A,0))*INDEX('Control Panel'!$D:$D,MATCH($A748+1,'Control Panel'!$A:$A,1)),0)</f>
        <v>1905660</v>
      </c>
      <c r="E748" s="37">
        <f>IFERROR(INDEX(ETC!$F:$F,MATCH($A748,ETC!$A:$A,0))*INDEX('Control Panel'!$E:$E,MATCH($A748+1,'Control Panel'!$A:$A,1)),0)</f>
        <v>0</v>
      </c>
      <c r="F748" s="37">
        <f>IFERROR(INDEX(ETH!$F:$F,MATCH($A748,ETH!$A:$A,0))*INDEX('Control Panel'!$F:$F,MATCH('Index Volume'!$A748+1,'Control Panel'!$A:$A,1)),0)</f>
        <v>1171150</v>
      </c>
      <c r="G748" s="37">
        <f>IFERROR(INDEX(BCH!$F:$F,MATCH($A748,BCH!$A:$A,0))*INDEX('Control Panel'!$G:$G,MATCH('Index Volume'!$A748+1,'Control Panel'!$A:$A,1)),0)</f>
        <v>0</v>
      </c>
      <c r="H748" s="37">
        <f>IFERROR(INDEX(XMR!$F:$F,MATCH($A748,XMR!$A:$A,0))*INDEX('Control Panel'!$H:$H,MATCH('Index Volume'!$A748+1,'Control Panel'!$A:$A,1)),0)</f>
        <v>61136</v>
      </c>
      <c r="I748" s="37">
        <f>IFERROR(INDEX(ZEC!$F:$F,MATCH($A748,ZEC!$A:$A,0))*INDEX('Control Panel'!$I:$I,MATCH('Index Volume'!$A748+1,'Control Panel'!$A:$A,1)),0)</f>
        <v>0</v>
      </c>
      <c r="J748" s="37">
        <f>IFERROR(INDEX(EOS!$F:$F,MATCH($A748,EOS!$A:$A,0))*INDEX('Control Panel'!$J:$J,MATCH('Index Volume'!$A748+1,'Control Panel'!$A:$A,1)),0)</f>
        <v>0</v>
      </c>
      <c r="K748" s="37">
        <f>IFERROR(INDEX(DASH!$F:$F,MATCH($A748,DASH!$A:$A,0))*INDEX('Control Panel'!$K:$K,MATCH('Index Volume'!$A748+1,'Control Panel'!$A:$A,1)),0)</f>
        <v>560892</v>
      </c>
      <c r="L748" s="37">
        <f>IFERROR(INDEX(XLM!$F:$F,MATCH($A748,XLM!$A:$A,0))*INDEX('Control Panel'!$L:$L,MATCH('Index Volume'!$A748+1,'Control Panel'!$A:$A,1)),0)</f>
        <v>25329</v>
      </c>
      <c r="M748" s="39">
        <f t="shared" si="302"/>
        <v>49516942</v>
      </c>
      <c r="N748" s="1" t="b">
        <f t="shared" si="278"/>
        <v>1</v>
      </c>
      <c r="O748" s="41">
        <f t="shared" si="279"/>
        <v>49516942</v>
      </c>
    </row>
    <row r="749" spans="1:15" x14ac:dyDescent="0.75">
      <c r="A749" s="4">
        <v>42387</v>
      </c>
      <c r="B749" s="37">
        <f>IFERROR(INDEX(BTC!$F:$F,MATCH($A749,BTC!$A:$A,0))*INDEX('Control Panel'!$B:$B,MATCH('Index Volume'!$A749+1,'Control Panel'!$A:$A,1)),0)</f>
        <v>54403900</v>
      </c>
      <c r="C749" s="37">
        <f>IFERROR(INDEX(XRP!$F:$F,MATCH($A749,XRP!$A:$A,0))*INDEX('Control Panel'!$C:$C,MATCH($A749+1,'Control Panel'!$A:$A,1)),0)</f>
        <v>514295</v>
      </c>
      <c r="D749" s="37">
        <f>IFERROR(INDEX(LTC!$F:$F,MATCH($A749,LTC!$A:$A,0))*INDEX('Control Panel'!$D:$D,MATCH($A749+1,'Control Panel'!$A:$A,1)),0)</f>
        <v>2304070</v>
      </c>
      <c r="E749" s="37">
        <f>IFERROR(INDEX(ETC!$F:$F,MATCH($A749,ETC!$A:$A,0))*INDEX('Control Panel'!$E:$E,MATCH($A749+1,'Control Panel'!$A:$A,1)),0)</f>
        <v>0</v>
      </c>
      <c r="F749" s="37">
        <f>IFERROR(INDEX(ETH!$F:$F,MATCH($A749,ETH!$A:$A,0))*INDEX('Control Panel'!$F:$F,MATCH('Index Volume'!$A749+1,'Control Panel'!$A:$A,1)),0)</f>
        <v>4278930</v>
      </c>
      <c r="G749" s="37">
        <f>IFERROR(INDEX(BCH!$F:$F,MATCH($A749,BCH!$A:$A,0))*INDEX('Control Panel'!$G:$G,MATCH('Index Volume'!$A749+1,'Control Panel'!$A:$A,1)),0)</f>
        <v>0</v>
      </c>
      <c r="H749" s="37">
        <f>IFERROR(INDEX(XMR!$F:$F,MATCH($A749,XMR!$A:$A,0))*INDEX('Control Panel'!$H:$H,MATCH('Index Volume'!$A749+1,'Control Panel'!$A:$A,1)),0)</f>
        <v>65860</v>
      </c>
      <c r="I749" s="37">
        <f>IFERROR(INDEX(ZEC!$F:$F,MATCH($A749,ZEC!$A:$A,0))*INDEX('Control Panel'!$I:$I,MATCH('Index Volume'!$A749+1,'Control Panel'!$A:$A,1)),0)</f>
        <v>0</v>
      </c>
      <c r="J749" s="37">
        <f>IFERROR(INDEX(EOS!$F:$F,MATCH($A749,EOS!$A:$A,0))*INDEX('Control Panel'!$J:$J,MATCH('Index Volume'!$A749+1,'Control Panel'!$A:$A,1)),0)</f>
        <v>0</v>
      </c>
      <c r="K749" s="37">
        <f>IFERROR(INDEX(DASH!$F:$F,MATCH($A749,DASH!$A:$A,0))*INDEX('Control Panel'!$K:$K,MATCH('Index Volume'!$A749+1,'Control Panel'!$A:$A,1)),0)</f>
        <v>464263</v>
      </c>
      <c r="L749" s="37">
        <f>IFERROR(INDEX(XLM!$F:$F,MATCH($A749,XLM!$A:$A,0))*INDEX('Control Panel'!$L:$L,MATCH('Index Volume'!$A749+1,'Control Panel'!$A:$A,1)),0)</f>
        <v>14408</v>
      </c>
      <c r="M749" s="39">
        <f t="shared" si="302"/>
        <v>62045726</v>
      </c>
      <c r="N749" s="1" t="b">
        <f t="shared" si="278"/>
        <v>1</v>
      </c>
      <c r="O749" s="41">
        <f t="shared" si="279"/>
        <v>62045726</v>
      </c>
    </row>
    <row r="750" spans="1:15" x14ac:dyDescent="0.75">
      <c r="A750" s="3">
        <v>42388</v>
      </c>
      <c r="B750" s="37">
        <f>IFERROR(INDEX(BTC!$F:$F,MATCH($A750,BTC!$A:$A,0))*INDEX('Control Panel'!$B:$B,MATCH('Index Volume'!$A750+1,'Control Panel'!$A:$A,1)),0)</f>
        <v>46819800</v>
      </c>
      <c r="C750" s="37">
        <f>IFERROR(INDEX(XRP!$F:$F,MATCH($A750,XRP!$A:$A,0))*INDEX('Control Panel'!$C:$C,MATCH($A750+1,'Control Panel'!$A:$A,1)),0)</f>
        <v>226472</v>
      </c>
      <c r="D750" s="37">
        <f>IFERROR(INDEX(LTC!$F:$F,MATCH($A750,LTC!$A:$A,0))*INDEX('Control Panel'!$D:$D,MATCH($A750+1,'Control Panel'!$A:$A,1)),0)</f>
        <v>1626900</v>
      </c>
      <c r="E750" s="37">
        <f>IFERROR(INDEX(ETC!$F:$F,MATCH($A750,ETC!$A:$A,0))*INDEX('Control Panel'!$E:$E,MATCH($A750+1,'Control Panel'!$A:$A,1)),0)</f>
        <v>0</v>
      </c>
      <c r="F750" s="37">
        <f>IFERROR(INDEX(ETH!$F:$F,MATCH($A750,ETH!$A:$A,0))*INDEX('Control Panel'!$F:$F,MATCH('Index Volume'!$A750+1,'Control Panel'!$A:$A,1)),0)</f>
        <v>2446740</v>
      </c>
      <c r="G750" s="37">
        <f>IFERROR(INDEX(BCH!$F:$F,MATCH($A750,BCH!$A:$A,0))*INDEX('Control Panel'!$G:$G,MATCH('Index Volume'!$A750+1,'Control Panel'!$A:$A,1)),0)</f>
        <v>0</v>
      </c>
      <c r="H750" s="37">
        <f>IFERROR(INDEX(XMR!$F:$F,MATCH($A750,XMR!$A:$A,0))*INDEX('Control Panel'!$H:$H,MATCH('Index Volume'!$A750+1,'Control Panel'!$A:$A,1)),0)</f>
        <v>91400</v>
      </c>
      <c r="I750" s="37">
        <f>IFERROR(INDEX(ZEC!$F:$F,MATCH($A750,ZEC!$A:$A,0))*INDEX('Control Panel'!$I:$I,MATCH('Index Volume'!$A750+1,'Control Panel'!$A:$A,1)),0)</f>
        <v>0</v>
      </c>
      <c r="J750" s="37">
        <f>IFERROR(INDEX(EOS!$F:$F,MATCH($A750,EOS!$A:$A,0))*INDEX('Control Panel'!$J:$J,MATCH('Index Volume'!$A750+1,'Control Panel'!$A:$A,1)),0)</f>
        <v>0</v>
      </c>
      <c r="K750" s="37">
        <f>IFERROR(INDEX(DASH!$F:$F,MATCH($A750,DASH!$A:$A,0))*INDEX('Control Panel'!$K:$K,MATCH('Index Volume'!$A750+1,'Control Panel'!$A:$A,1)),0)</f>
        <v>277216</v>
      </c>
      <c r="L750" s="37">
        <f>IFERROR(INDEX(XLM!$F:$F,MATCH($A750,XLM!$A:$A,0))*INDEX('Control Panel'!$L:$L,MATCH('Index Volume'!$A750+1,'Control Panel'!$A:$A,1)),0)</f>
        <v>36629</v>
      </c>
      <c r="M750" s="39">
        <f t="shared" si="302"/>
        <v>51525157</v>
      </c>
      <c r="N750" s="1" t="b">
        <f t="shared" si="278"/>
        <v>1</v>
      </c>
      <c r="O750" s="41">
        <f t="shared" si="279"/>
        <v>51525157</v>
      </c>
    </row>
    <row r="751" spans="1:15" x14ac:dyDescent="0.75">
      <c r="A751" s="4">
        <v>42389</v>
      </c>
      <c r="B751" s="37">
        <f>IFERROR(INDEX(BTC!$F:$F,MATCH($A751,BTC!$A:$A,0))*INDEX('Control Panel'!$B:$B,MATCH('Index Volume'!$A751+1,'Control Panel'!$A:$A,1)),0)</f>
        <v>121720000</v>
      </c>
      <c r="C751" s="37">
        <f>IFERROR(INDEX(XRP!$F:$F,MATCH($A751,XRP!$A:$A,0))*INDEX('Control Panel'!$C:$C,MATCH($A751+1,'Control Panel'!$A:$A,1)),0)</f>
        <v>722260</v>
      </c>
      <c r="D751" s="37">
        <f>IFERROR(INDEX(LTC!$F:$F,MATCH($A751,LTC!$A:$A,0))*INDEX('Control Panel'!$D:$D,MATCH($A751+1,'Control Panel'!$A:$A,1)),0)</f>
        <v>4438610</v>
      </c>
      <c r="E751" s="37">
        <f>IFERROR(INDEX(ETC!$F:$F,MATCH($A751,ETC!$A:$A,0))*INDEX('Control Panel'!$E:$E,MATCH($A751+1,'Control Panel'!$A:$A,1)),0)</f>
        <v>0</v>
      </c>
      <c r="F751" s="37">
        <f>IFERROR(INDEX(ETH!$F:$F,MATCH($A751,ETH!$A:$A,0))*INDEX('Control Panel'!$F:$F,MATCH('Index Volume'!$A751+1,'Control Panel'!$A:$A,1)),0)</f>
        <v>2933220</v>
      </c>
      <c r="G751" s="37">
        <f>IFERROR(INDEX(BCH!$F:$F,MATCH($A751,BCH!$A:$A,0))*INDEX('Control Panel'!$G:$G,MATCH('Index Volume'!$A751+1,'Control Panel'!$A:$A,1)),0)</f>
        <v>0</v>
      </c>
      <c r="H751" s="37">
        <f>IFERROR(INDEX(XMR!$F:$F,MATCH($A751,XMR!$A:$A,0))*INDEX('Control Panel'!$H:$H,MATCH('Index Volume'!$A751+1,'Control Panel'!$A:$A,1)),0)</f>
        <v>120678</v>
      </c>
      <c r="I751" s="37">
        <f>IFERROR(INDEX(ZEC!$F:$F,MATCH($A751,ZEC!$A:$A,0))*INDEX('Control Panel'!$I:$I,MATCH('Index Volume'!$A751+1,'Control Panel'!$A:$A,1)),0)</f>
        <v>0</v>
      </c>
      <c r="J751" s="37">
        <f>IFERROR(INDEX(EOS!$F:$F,MATCH($A751,EOS!$A:$A,0))*INDEX('Control Panel'!$J:$J,MATCH('Index Volume'!$A751+1,'Control Panel'!$A:$A,1)),0)</f>
        <v>0</v>
      </c>
      <c r="K751" s="37">
        <f>IFERROR(INDEX(DASH!$F:$F,MATCH($A751,DASH!$A:$A,0))*INDEX('Control Panel'!$K:$K,MATCH('Index Volume'!$A751+1,'Control Panel'!$A:$A,1)),0)</f>
        <v>307278</v>
      </c>
      <c r="L751" s="37">
        <f>IFERROR(INDEX(XLM!$F:$F,MATCH($A751,XLM!$A:$A,0))*INDEX('Control Panel'!$L:$L,MATCH('Index Volume'!$A751+1,'Control Panel'!$A:$A,1)),0)</f>
        <v>37726</v>
      </c>
      <c r="M751" s="39">
        <f t="shared" si="302"/>
        <v>130279772</v>
      </c>
      <c r="N751" s="1" t="b">
        <f t="shared" si="278"/>
        <v>1</v>
      </c>
      <c r="O751" s="41">
        <f t="shared" si="279"/>
        <v>130279772</v>
      </c>
    </row>
    <row r="752" spans="1:15" x14ac:dyDescent="0.75">
      <c r="A752" s="3">
        <v>42390</v>
      </c>
      <c r="B752" s="37">
        <f>IFERROR(INDEX(BTC!$F:$F,MATCH($A752,BTC!$A:$A,0))*INDEX('Control Panel'!$B:$B,MATCH('Index Volume'!$A752+1,'Control Panel'!$A:$A,1)),0)</f>
        <v>68338000</v>
      </c>
      <c r="C752" s="37">
        <f>IFERROR(INDEX(XRP!$F:$F,MATCH($A752,XRP!$A:$A,0))*INDEX('Control Panel'!$C:$C,MATCH($A752+1,'Control Panel'!$A:$A,1)),0)</f>
        <v>344950</v>
      </c>
      <c r="D752" s="37">
        <f>IFERROR(INDEX(LTC!$F:$F,MATCH($A752,LTC!$A:$A,0))*INDEX('Control Panel'!$D:$D,MATCH($A752+1,'Control Panel'!$A:$A,1)),0)</f>
        <v>3665110</v>
      </c>
      <c r="E752" s="37">
        <f>IFERROR(INDEX(ETC!$F:$F,MATCH($A752,ETC!$A:$A,0))*INDEX('Control Panel'!$E:$E,MATCH($A752+1,'Control Panel'!$A:$A,1)),0)</f>
        <v>0</v>
      </c>
      <c r="F752" s="37">
        <f>IFERROR(INDEX(ETH!$F:$F,MATCH($A752,ETH!$A:$A,0))*INDEX('Control Panel'!$F:$F,MATCH('Index Volume'!$A752+1,'Control Panel'!$A:$A,1)),0)</f>
        <v>1614960</v>
      </c>
      <c r="G752" s="37">
        <f>IFERROR(INDEX(BCH!$F:$F,MATCH($A752,BCH!$A:$A,0))*INDEX('Control Panel'!$G:$G,MATCH('Index Volume'!$A752+1,'Control Panel'!$A:$A,1)),0)</f>
        <v>0</v>
      </c>
      <c r="H752" s="37">
        <f>IFERROR(INDEX(XMR!$F:$F,MATCH($A752,XMR!$A:$A,0))*INDEX('Control Panel'!$H:$H,MATCH('Index Volume'!$A752+1,'Control Panel'!$A:$A,1)),0)</f>
        <v>65915</v>
      </c>
      <c r="I752" s="37">
        <f>IFERROR(INDEX(ZEC!$F:$F,MATCH($A752,ZEC!$A:$A,0))*INDEX('Control Panel'!$I:$I,MATCH('Index Volume'!$A752+1,'Control Panel'!$A:$A,1)),0)</f>
        <v>0</v>
      </c>
      <c r="J752" s="37">
        <f>IFERROR(INDEX(EOS!$F:$F,MATCH($A752,EOS!$A:$A,0))*INDEX('Control Panel'!$J:$J,MATCH('Index Volume'!$A752+1,'Control Panel'!$A:$A,1)),0)</f>
        <v>0</v>
      </c>
      <c r="K752" s="37">
        <f>IFERROR(INDEX(DASH!$F:$F,MATCH($A752,DASH!$A:$A,0))*INDEX('Control Panel'!$K:$K,MATCH('Index Volume'!$A752+1,'Control Panel'!$A:$A,1)),0)</f>
        <v>289153</v>
      </c>
      <c r="L752" s="37">
        <f>IFERROR(INDEX(XLM!$F:$F,MATCH($A752,XLM!$A:$A,0))*INDEX('Control Panel'!$L:$L,MATCH('Index Volume'!$A752+1,'Control Panel'!$A:$A,1)),0)</f>
        <v>28653</v>
      </c>
      <c r="M752" s="39">
        <f t="shared" si="302"/>
        <v>74346741</v>
      </c>
      <c r="N752" s="1" t="b">
        <f t="shared" si="278"/>
        <v>1</v>
      </c>
      <c r="O752" s="41">
        <f t="shared" si="279"/>
        <v>74346741</v>
      </c>
    </row>
    <row r="753" spans="1:15" x14ac:dyDescent="0.75">
      <c r="A753" s="4">
        <v>42391</v>
      </c>
      <c r="B753" s="37">
        <f>IFERROR(INDEX(BTC!$F:$F,MATCH($A753,BTC!$A:$A,0))*INDEX('Control Panel'!$B:$B,MATCH('Index Volume'!$A753+1,'Control Panel'!$A:$A,1)),0)</f>
        <v>91546600</v>
      </c>
      <c r="C753" s="37">
        <f>IFERROR(INDEX(XRP!$F:$F,MATCH($A753,XRP!$A:$A,0))*INDEX('Control Panel'!$C:$C,MATCH($A753+1,'Control Panel'!$A:$A,1)),0)</f>
        <v>355595</v>
      </c>
      <c r="D753" s="37">
        <f>IFERROR(INDEX(LTC!$F:$F,MATCH($A753,LTC!$A:$A,0))*INDEX('Control Panel'!$D:$D,MATCH($A753+1,'Control Panel'!$A:$A,1)),0)</f>
        <v>3589150</v>
      </c>
      <c r="E753" s="37">
        <f>IFERROR(INDEX(ETC!$F:$F,MATCH($A753,ETC!$A:$A,0))*INDEX('Control Panel'!$E:$E,MATCH($A753+1,'Control Panel'!$A:$A,1)),0)</f>
        <v>0</v>
      </c>
      <c r="F753" s="37">
        <f>IFERROR(INDEX(ETH!$F:$F,MATCH($A753,ETH!$A:$A,0))*INDEX('Control Panel'!$F:$F,MATCH('Index Volume'!$A753+1,'Control Panel'!$A:$A,1)),0)</f>
        <v>1567240</v>
      </c>
      <c r="G753" s="37">
        <f>IFERROR(INDEX(BCH!$F:$F,MATCH($A753,BCH!$A:$A,0))*INDEX('Control Panel'!$G:$G,MATCH('Index Volume'!$A753+1,'Control Panel'!$A:$A,1)),0)</f>
        <v>0</v>
      </c>
      <c r="H753" s="37">
        <f>IFERROR(INDEX(XMR!$F:$F,MATCH($A753,XMR!$A:$A,0))*INDEX('Control Panel'!$H:$H,MATCH('Index Volume'!$A753+1,'Control Panel'!$A:$A,1)),0)</f>
        <v>66462</v>
      </c>
      <c r="I753" s="37">
        <f>IFERROR(INDEX(ZEC!$F:$F,MATCH($A753,ZEC!$A:$A,0))*INDEX('Control Panel'!$I:$I,MATCH('Index Volume'!$A753+1,'Control Panel'!$A:$A,1)),0)</f>
        <v>0</v>
      </c>
      <c r="J753" s="37">
        <f>IFERROR(INDEX(EOS!$F:$F,MATCH($A753,EOS!$A:$A,0))*INDEX('Control Panel'!$J:$J,MATCH('Index Volume'!$A753+1,'Control Panel'!$A:$A,1)),0)</f>
        <v>0</v>
      </c>
      <c r="K753" s="37">
        <f>IFERROR(INDEX(DASH!$F:$F,MATCH($A753,DASH!$A:$A,0))*INDEX('Control Panel'!$K:$K,MATCH('Index Volume'!$A753+1,'Control Panel'!$A:$A,1)),0)</f>
        <v>1096190</v>
      </c>
      <c r="L753" s="37">
        <f>IFERROR(INDEX(XLM!$F:$F,MATCH($A753,XLM!$A:$A,0))*INDEX('Control Panel'!$L:$L,MATCH('Index Volume'!$A753+1,'Control Panel'!$A:$A,1)),0)</f>
        <v>29515</v>
      </c>
      <c r="M753" s="39">
        <f t="shared" si="302"/>
        <v>98250752</v>
      </c>
      <c r="N753" s="1" t="b">
        <f t="shared" si="278"/>
        <v>1</v>
      </c>
      <c r="O753" s="41">
        <f t="shared" si="279"/>
        <v>98250752</v>
      </c>
    </row>
    <row r="754" spans="1:15" x14ac:dyDescent="0.75">
      <c r="A754" s="3">
        <v>42392</v>
      </c>
      <c r="B754" s="37">
        <f>IFERROR(INDEX(BTC!$F:$F,MATCH($A754,BTC!$A:$A,0))*INDEX('Control Panel'!$B:$B,MATCH('Index Volume'!$A754+1,'Control Panel'!$A:$A,1)),0)</f>
        <v>56247400</v>
      </c>
      <c r="C754" s="37">
        <f>IFERROR(INDEX(XRP!$F:$F,MATCH($A754,XRP!$A:$A,0))*INDEX('Control Panel'!$C:$C,MATCH($A754+1,'Control Panel'!$A:$A,1)),0)</f>
        <v>310286</v>
      </c>
      <c r="D754" s="37">
        <f>IFERROR(INDEX(LTC!$F:$F,MATCH($A754,LTC!$A:$A,0))*INDEX('Control Panel'!$D:$D,MATCH($A754+1,'Control Panel'!$A:$A,1)),0)</f>
        <v>2384900</v>
      </c>
      <c r="E754" s="37">
        <f>IFERROR(INDEX(ETC!$F:$F,MATCH($A754,ETC!$A:$A,0))*INDEX('Control Panel'!$E:$E,MATCH($A754+1,'Control Panel'!$A:$A,1)),0)</f>
        <v>0</v>
      </c>
      <c r="F754" s="37">
        <f>IFERROR(INDEX(ETH!$F:$F,MATCH($A754,ETH!$A:$A,0))*INDEX('Control Panel'!$F:$F,MATCH('Index Volume'!$A754+1,'Control Panel'!$A:$A,1)),0)</f>
        <v>7370980</v>
      </c>
      <c r="G754" s="37">
        <f>IFERROR(INDEX(BCH!$F:$F,MATCH($A754,BCH!$A:$A,0))*INDEX('Control Panel'!$G:$G,MATCH('Index Volume'!$A754+1,'Control Panel'!$A:$A,1)),0)</f>
        <v>0</v>
      </c>
      <c r="H754" s="37">
        <f>IFERROR(INDEX(XMR!$F:$F,MATCH($A754,XMR!$A:$A,0))*INDEX('Control Panel'!$H:$H,MATCH('Index Volume'!$A754+1,'Control Panel'!$A:$A,1)),0)</f>
        <v>187212</v>
      </c>
      <c r="I754" s="37">
        <f>IFERROR(INDEX(ZEC!$F:$F,MATCH($A754,ZEC!$A:$A,0))*INDEX('Control Panel'!$I:$I,MATCH('Index Volume'!$A754+1,'Control Panel'!$A:$A,1)),0)</f>
        <v>0</v>
      </c>
      <c r="J754" s="37">
        <f>IFERROR(INDEX(EOS!$F:$F,MATCH($A754,EOS!$A:$A,0))*INDEX('Control Panel'!$J:$J,MATCH('Index Volume'!$A754+1,'Control Panel'!$A:$A,1)),0)</f>
        <v>0</v>
      </c>
      <c r="K754" s="37">
        <f>IFERROR(INDEX(DASH!$F:$F,MATCH($A754,DASH!$A:$A,0))*INDEX('Control Panel'!$K:$K,MATCH('Index Volume'!$A754+1,'Control Panel'!$A:$A,1)),0)</f>
        <v>677578</v>
      </c>
      <c r="L754" s="37">
        <f>IFERROR(INDEX(XLM!$F:$F,MATCH($A754,XLM!$A:$A,0))*INDEX('Control Panel'!$L:$L,MATCH('Index Volume'!$A754+1,'Control Panel'!$A:$A,1)),0)</f>
        <v>38222</v>
      </c>
      <c r="M754" s="39">
        <f t="shared" si="302"/>
        <v>67216578</v>
      </c>
      <c r="N754" s="1" t="b">
        <f t="shared" si="278"/>
        <v>1</v>
      </c>
      <c r="O754" s="41">
        <f t="shared" si="279"/>
        <v>67216578</v>
      </c>
    </row>
    <row r="755" spans="1:15" x14ac:dyDescent="0.75">
      <c r="A755" s="4">
        <v>42393</v>
      </c>
      <c r="B755" s="37">
        <f>IFERROR(INDEX(BTC!$F:$F,MATCH($A755,BTC!$A:$A,0))*INDEX('Control Panel'!$B:$B,MATCH('Index Volume'!$A755+1,'Control Panel'!$A:$A,1)),0)</f>
        <v>54824800</v>
      </c>
      <c r="C755" s="37">
        <f>IFERROR(INDEX(XRP!$F:$F,MATCH($A755,XRP!$A:$A,0))*INDEX('Control Panel'!$C:$C,MATCH($A755+1,'Control Panel'!$A:$A,1)),0)</f>
        <v>341789</v>
      </c>
      <c r="D755" s="37">
        <f>IFERROR(INDEX(LTC!$F:$F,MATCH($A755,LTC!$A:$A,0))*INDEX('Control Panel'!$D:$D,MATCH($A755+1,'Control Panel'!$A:$A,1)),0)</f>
        <v>1806510</v>
      </c>
      <c r="E755" s="37">
        <f>IFERROR(INDEX(ETC!$F:$F,MATCH($A755,ETC!$A:$A,0))*INDEX('Control Panel'!$E:$E,MATCH($A755+1,'Control Panel'!$A:$A,1)),0)</f>
        <v>0</v>
      </c>
      <c r="F755" s="37">
        <f>IFERROR(INDEX(ETH!$F:$F,MATCH($A755,ETH!$A:$A,0))*INDEX('Control Panel'!$F:$F,MATCH('Index Volume'!$A755+1,'Control Panel'!$A:$A,1)),0)</f>
        <v>9669770</v>
      </c>
      <c r="G755" s="37">
        <f>IFERROR(INDEX(BCH!$F:$F,MATCH($A755,BCH!$A:$A,0))*INDEX('Control Panel'!$G:$G,MATCH('Index Volume'!$A755+1,'Control Panel'!$A:$A,1)),0)</f>
        <v>0</v>
      </c>
      <c r="H755" s="37">
        <f>IFERROR(INDEX(XMR!$F:$F,MATCH($A755,XMR!$A:$A,0))*INDEX('Control Panel'!$H:$H,MATCH('Index Volume'!$A755+1,'Control Panel'!$A:$A,1)),0)</f>
        <v>145260</v>
      </c>
      <c r="I755" s="37">
        <f>IFERROR(INDEX(ZEC!$F:$F,MATCH($A755,ZEC!$A:$A,0))*INDEX('Control Panel'!$I:$I,MATCH('Index Volume'!$A755+1,'Control Panel'!$A:$A,1)),0)</f>
        <v>0</v>
      </c>
      <c r="J755" s="37">
        <f>IFERROR(INDEX(EOS!$F:$F,MATCH($A755,EOS!$A:$A,0))*INDEX('Control Panel'!$J:$J,MATCH('Index Volume'!$A755+1,'Control Panel'!$A:$A,1)),0)</f>
        <v>0</v>
      </c>
      <c r="K755" s="37">
        <f>IFERROR(INDEX(DASH!$F:$F,MATCH($A755,DASH!$A:$A,0))*INDEX('Control Panel'!$K:$K,MATCH('Index Volume'!$A755+1,'Control Panel'!$A:$A,1)),0)</f>
        <v>320311</v>
      </c>
      <c r="L755" s="37">
        <f>IFERROR(INDEX(XLM!$F:$F,MATCH($A755,XLM!$A:$A,0))*INDEX('Control Panel'!$L:$L,MATCH('Index Volume'!$A755+1,'Control Panel'!$A:$A,1)),0)</f>
        <v>28012</v>
      </c>
      <c r="M755" s="39">
        <f t="shared" si="302"/>
        <v>67136452</v>
      </c>
      <c r="N755" s="1" t="b">
        <f t="shared" si="278"/>
        <v>1</v>
      </c>
      <c r="O755" s="41">
        <f t="shared" si="279"/>
        <v>67136452</v>
      </c>
    </row>
    <row r="756" spans="1:15" x14ac:dyDescent="0.75">
      <c r="A756" s="3">
        <v>42394</v>
      </c>
      <c r="B756" s="37">
        <f>IFERROR(INDEX(BTC!$F:$F,MATCH($A756,BTC!$A:$A,0))*INDEX('Control Panel'!$B:$B,MATCH('Index Volume'!$A756+1,'Control Panel'!$A:$A,1)),0)</f>
        <v>59062400</v>
      </c>
      <c r="C756" s="37">
        <f>IFERROR(INDEX(XRP!$F:$F,MATCH($A756,XRP!$A:$A,0))*INDEX('Control Panel'!$C:$C,MATCH($A756+1,'Control Panel'!$A:$A,1)),0)</f>
        <v>412095</v>
      </c>
      <c r="D756" s="37">
        <f>IFERROR(INDEX(LTC!$F:$F,MATCH($A756,LTC!$A:$A,0))*INDEX('Control Panel'!$D:$D,MATCH($A756+1,'Control Panel'!$A:$A,1)),0)</f>
        <v>1940070</v>
      </c>
      <c r="E756" s="37">
        <f>IFERROR(INDEX(ETC!$F:$F,MATCH($A756,ETC!$A:$A,0))*INDEX('Control Panel'!$E:$E,MATCH($A756+1,'Control Panel'!$A:$A,1)),0)</f>
        <v>0</v>
      </c>
      <c r="F756" s="37">
        <f>IFERROR(INDEX(ETH!$F:$F,MATCH($A756,ETH!$A:$A,0))*INDEX('Control Panel'!$F:$F,MATCH('Index Volume'!$A756+1,'Control Panel'!$A:$A,1)),0)</f>
        <v>10739300</v>
      </c>
      <c r="G756" s="37">
        <f>IFERROR(INDEX(BCH!$F:$F,MATCH($A756,BCH!$A:$A,0))*INDEX('Control Panel'!$G:$G,MATCH('Index Volume'!$A756+1,'Control Panel'!$A:$A,1)),0)</f>
        <v>0</v>
      </c>
      <c r="H756" s="37">
        <f>IFERROR(INDEX(XMR!$F:$F,MATCH($A756,XMR!$A:$A,0))*INDEX('Control Panel'!$H:$H,MATCH('Index Volume'!$A756+1,'Control Panel'!$A:$A,1)),0)</f>
        <v>74134</v>
      </c>
      <c r="I756" s="37">
        <f>IFERROR(INDEX(ZEC!$F:$F,MATCH($A756,ZEC!$A:$A,0))*INDEX('Control Panel'!$I:$I,MATCH('Index Volume'!$A756+1,'Control Panel'!$A:$A,1)),0)</f>
        <v>0</v>
      </c>
      <c r="J756" s="37">
        <f>IFERROR(INDEX(EOS!$F:$F,MATCH($A756,EOS!$A:$A,0))*INDEX('Control Panel'!$J:$J,MATCH('Index Volume'!$A756+1,'Control Panel'!$A:$A,1)),0)</f>
        <v>0</v>
      </c>
      <c r="K756" s="37">
        <f>IFERROR(INDEX(DASH!$F:$F,MATCH($A756,DASH!$A:$A,0))*INDEX('Control Panel'!$K:$K,MATCH('Index Volume'!$A756+1,'Control Panel'!$A:$A,1)),0)</f>
        <v>410300</v>
      </c>
      <c r="L756" s="37">
        <f>IFERROR(INDEX(XLM!$F:$F,MATCH($A756,XLM!$A:$A,0))*INDEX('Control Panel'!$L:$L,MATCH('Index Volume'!$A756+1,'Control Panel'!$A:$A,1)),0)</f>
        <v>39140</v>
      </c>
      <c r="M756" s="39">
        <f t="shared" si="302"/>
        <v>72677439</v>
      </c>
      <c r="N756" s="1" t="b">
        <f t="shared" si="278"/>
        <v>1</v>
      </c>
      <c r="O756" s="41">
        <f t="shared" si="279"/>
        <v>72677439</v>
      </c>
    </row>
    <row r="757" spans="1:15" x14ac:dyDescent="0.75">
      <c r="A757" s="4">
        <v>42395</v>
      </c>
      <c r="B757" s="37">
        <f>IFERROR(INDEX(BTC!$F:$F,MATCH($A757,BTC!$A:$A,0))*INDEX('Control Panel'!$B:$B,MATCH('Index Volume'!$A757+1,'Control Panel'!$A:$A,1)),0)</f>
        <v>58147000</v>
      </c>
      <c r="C757" s="37">
        <f>IFERROR(INDEX(XRP!$F:$F,MATCH($A757,XRP!$A:$A,0))*INDEX('Control Panel'!$C:$C,MATCH($A757+1,'Control Panel'!$A:$A,1)),0)</f>
        <v>904781</v>
      </c>
      <c r="D757" s="37">
        <f>IFERROR(INDEX(LTC!$F:$F,MATCH($A757,LTC!$A:$A,0))*INDEX('Control Panel'!$D:$D,MATCH($A757+1,'Control Panel'!$A:$A,1)),0)</f>
        <v>2926650</v>
      </c>
      <c r="E757" s="37">
        <f>IFERROR(INDEX(ETC!$F:$F,MATCH($A757,ETC!$A:$A,0))*INDEX('Control Panel'!$E:$E,MATCH($A757+1,'Control Panel'!$A:$A,1)),0)</f>
        <v>0</v>
      </c>
      <c r="F757" s="37">
        <f>IFERROR(INDEX(ETH!$F:$F,MATCH($A757,ETH!$A:$A,0))*INDEX('Control Panel'!$F:$F,MATCH('Index Volume'!$A757+1,'Control Panel'!$A:$A,1)),0)</f>
        <v>13939200</v>
      </c>
      <c r="G757" s="37">
        <f>IFERROR(INDEX(BCH!$F:$F,MATCH($A757,BCH!$A:$A,0))*INDEX('Control Panel'!$G:$G,MATCH('Index Volume'!$A757+1,'Control Panel'!$A:$A,1)),0)</f>
        <v>0</v>
      </c>
      <c r="H757" s="37">
        <f>IFERROR(INDEX(XMR!$F:$F,MATCH($A757,XMR!$A:$A,0))*INDEX('Control Panel'!$H:$H,MATCH('Index Volume'!$A757+1,'Control Panel'!$A:$A,1)),0)</f>
        <v>85768</v>
      </c>
      <c r="I757" s="37">
        <f>IFERROR(INDEX(ZEC!$F:$F,MATCH($A757,ZEC!$A:$A,0))*INDEX('Control Panel'!$I:$I,MATCH('Index Volume'!$A757+1,'Control Panel'!$A:$A,1)),0)</f>
        <v>0</v>
      </c>
      <c r="J757" s="37">
        <f>IFERROR(INDEX(EOS!$F:$F,MATCH($A757,EOS!$A:$A,0))*INDEX('Control Panel'!$J:$J,MATCH('Index Volume'!$A757+1,'Control Panel'!$A:$A,1)),0)</f>
        <v>0</v>
      </c>
      <c r="K757" s="37">
        <f>IFERROR(INDEX(DASH!$F:$F,MATCH($A757,DASH!$A:$A,0))*INDEX('Control Panel'!$K:$K,MATCH('Index Volume'!$A757+1,'Control Panel'!$A:$A,1)),0)</f>
        <v>298849</v>
      </c>
      <c r="L757" s="37">
        <f>IFERROR(INDEX(XLM!$F:$F,MATCH($A757,XLM!$A:$A,0))*INDEX('Control Panel'!$L:$L,MATCH('Index Volume'!$A757+1,'Control Panel'!$A:$A,1)),0)</f>
        <v>115830</v>
      </c>
      <c r="M757" s="39">
        <f t="shared" si="302"/>
        <v>76418078</v>
      </c>
      <c r="N757" s="1" t="b">
        <f t="shared" si="278"/>
        <v>1</v>
      </c>
      <c r="O757" s="41">
        <f t="shared" si="279"/>
        <v>76418078</v>
      </c>
    </row>
    <row r="758" spans="1:15" x14ac:dyDescent="0.75">
      <c r="A758" s="3">
        <v>42396</v>
      </c>
      <c r="B758" s="37">
        <f>IFERROR(INDEX(BTC!$F:$F,MATCH($A758,BTC!$A:$A,0))*INDEX('Control Panel'!$B:$B,MATCH('Index Volume'!$A758+1,'Control Panel'!$A:$A,1)),0)</f>
        <v>47424400</v>
      </c>
      <c r="C758" s="37">
        <f>IFERROR(INDEX(XRP!$F:$F,MATCH($A758,XRP!$A:$A,0))*INDEX('Control Panel'!$C:$C,MATCH($A758+1,'Control Panel'!$A:$A,1)),0)</f>
        <v>2544770</v>
      </c>
      <c r="D758" s="37">
        <f>IFERROR(INDEX(LTC!$F:$F,MATCH($A758,LTC!$A:$A,0))*INDEX('Control Panel'!$D:$D,MATCH($A758+1,'Control Panel'!$A:$A,1)),0)</f>
        <v>5341690</v>
      </c>
      <c r="E758" s="37">
        <f>IFERROR(INDEX(ETC!$F:$F,MATCH($A758,ETC!$A:$A,0))*INDEX('Control Panel'!$E:$E,MATCH($A758+1,'Control Panel'!$A:$A,1)),0)</f>
        <v>0</v>
      </c>
      <c r="F758" s="37">
        <f>IFERROR(INDEX(ETH!$F:$F,MATCH($A758,ETH!$A:$A,0))*INDEX('Control Panel'!$F:$F,MATCH('Index Volume'!$A758+1,'Control Panel'!$A:$A,1)),0)</f>
        <v>6961080</v>
      </c>
      <c r="G758" s="37">
        <f>IFERROR(INDEX(BCH!$F:$F,MATCH($A758,BCH!$A:$A,0))*INDEX('Control Panel'!$G:$G,MATCH('Index Volume'!$A758+1,'Control Panel'!$A:$A,1)),0)</f>
        <v>0</v>
      </c>
      <c r="H758" s="37">
        <f>IFERROR(INDEX(XMR!$F:$F,MATCH($A758,XMR!$A:$A,0))*INDEX('Control Panel'!$H:$H,MATCH('Index Volume'!$A758+1,'Control Panel'!$A:$A,1)),0)</f>
        <v>122466</v>
      </c>
      <c r="I758" s="37">
        <f>IFERROR(INDEX(ZEC!$F:$F,MATCH($A758,ZEC!$A:$A,0))*INDEX('Control Panel'!$I:$I,MATCH('Index Volume'!$A758+1,'Control Panel'!$A:$A,1)),0)</f>
        <v>0</v>
      </c>
      <c r="J758" s="37">
        <f>IFERROR(INDEX(EOS!$F:$F,MATCH($A758,EOS!$A:$A,0))*INDEX('Control Panel'!$J:$J,MATCH('Index Volume'!$A758+1,'Control Panel'!$A:$A,1)),0)</f>
        <v>0</v>
      </c>
      <c r="K758" s="37">
        <f>IFERROR(INDEX(DASH!$F:$F,MATCH($A758,DASH!$A:$A,0))*INDEX('Control Panel'!$K:$K,MATCH('Index Volume'!$A758+1,'Control Panel'!$A:$A,1)),0)</f>
        <v>301964</v>
      </c>
      <c r="L758" s="37">
        <f>IFERROR(INDEX(XLM!$F:$F,MATCH($A758,XLM!$A:$A,0))*INDEX('Control Panel'!$L:$L,MATCH('Index Volume'!$A758+1,'Control Panel'!$A:$A,1)),0)</f>
        <v>213842</v>
      </c>
      <c r="M758" s="39">
        <f t="shared" si="302"/>
        <v>62910212</v>
      </c>
      <c r="N758" s="1" t="b">
        <f t="shared" si="278"/>
        <v>1</v>
      </c>
      <c r="O758" s="41">
        <f t="shared" si="279"/>
        <v>62910212</v>
      </c>
    </row>
    <row r="759" spans="1:15" x14ac:dyDescent="0.75">
      <c r="A759" s="4">
        <v>42397</v>
      </c>
      <c r="B759" s="37">
        <f>IFERROR(INDEX(BTC!$F:$F,MATCH($A759,BTC!$A:$A,0))*INDEX('Control Panel'!$B:$B,MATCH('Index Volume'!$A759+1,'Control Panel'!$A:$A,1)),0)</f>
        <v>59247900</v>
      </c>
      <c r="C759" s="37">
        <f>IFERROR(INDEX(XRP!$F:$F,MATCH($A759,XRP!$A:$A,0))*INDEX('Control Panel'!$C:$C,MATCH($A759+1,'Control Panel'!$A:$A,1)),0)</f>
        <v>2203940</v>
      </c>
      <c r="D759" s="37">
        <f>IFERROR(INDEX(LTC!$F:$F,MATCH($A759,LTC!$A:$A,0))*INDEX('Control Panel'!$D:$D,MATCH($A759+1,'Control Panel'!$A:$A,1)),0)</f>
        <v>3075380</v>
      </c>
      <c r="E759" s="37">
        <f>IFERROR(INDEX(ETC!$F:$F,MATCH($A759,ETC!$A:$A,0))*INDEX('Control Panel'!$E:$E,MATCH($A759+1,'Control Panel'!$A:$A,1)),0)</f>
        <v>0</v>
      </c>
      <c r="F759" s="37">
        <f>IFERROR(INDEX(ETH!$F:$F,MATCH($A759,ETH!$A:$A,0))*INDEX('Control Panel'!$F:$F,MATCH('Index Volume'!$A759+1,'Control Panel'!$A:$A,1)),0)</f>
        <v>4903850</v>
      </c>
      <c r="G759" s="37">
        <f>IFERROR(INDEX(BCH!$F:$F,MATCH($A759,BCH!$A:$A,0))*INDEX('Control Panel'!$G:$G,MATCH('Index Volume'!$A759+1,'Control Panel'!$A:$A,1)),0)</f>
        <v>0</v>
      </c>
      <c r="H759" s="37">
        <f>IFERROR(INDEX(XMR!$F:$F,MATCH($A759,XMR!$A:$A,0))*INDEX('Control Panel'!$H:$H,MATCH('Index Volume'!$A759+1,'Control Panel'!$A:$A,1)),0)</f>
        <v>50054</v>
      </c>
      <c r="I759" s="37">
        <f>IFERROR(INDEX(ZEC!$F:$F,MATCH($A759,ZEC!$A:$A,0))*INDEX('Control Panel'!$I:$I,MATCH('Index Volume'!$A759+1,'Control Panel'!$A:$A,1)),0)</f>
        <v>0</v>
      </c>
      <c r="J759" s="37">
        <f>IFERROR(INDEX(EOS!$F:$F,MATCH($A759,EOS!$A:$A,0))*INDEX('Control Panel'!$J:$J,MATCH('Index Volume'!$A759+1,'Control Panel'!$A:$A,1)),0)</f>
        <v>0</v>
      </c>
      <c r="K759" s="37">
        <f>IFERROR(INDEX(DASH!$F:$F,MATCH($A759,DASH!$A:$A,0))*INDEX('Control Panel'!$K:$K,MATCH('Index Volume'!$A759+1,'Control Panel'!$A:$A,1)),0)</f>
        <v>185032</v>
      </c>
      <c r="L759" s="37">
        <f>IFERROR(INDEX(XLM!$F:$F,MATCH($A759,XLM!$A:$A,0))*INDEX('Control Panel'!$L:$L,MATCH('Index Volume'!$A759+1,'Control Panel'!$A:$A,1)),0)</f>
        <v>137591</v>
      </c>
      <c r="M759" s="39">
        <f t="shared" si="302"/>
        <v>69803747</v>
      </c>
      <c r="N759" s="1" t="b">
        <f t="shared" si="278"/>
        <v>1</v>
      </c>
      <c r="O759" s="41">
        <f t="shared" si="279"/>
        <v>69803747</v>
      </c>
    </row>
    <row r="760" spans="1:15" x14ac:dyDescent="0.75">
      <c r="A760" s="3">
        <v>42398</v>
      </c>
      <c r="B760" s="37">
        <f>IFERROR(INDEX(BTC!$F:$F,MATCH($A760,BTC!$A:$A,0))*INDEX('Control Panel'!$B:$B,MATCH('Index Volume'!$A760+1,'Control Panel'!$A:$A,1)),0)</f>
        <v>86125296</v>
      </c>
      <c r="C760" s="37">
        <f>IFERROR(INDEX(XRP!$F:$F,MATCH($A760,XRP!$A:$A,0))*INDEX('Control Panel'!$C:$C,MATCH($A760+1,'Control Panel'!$A:$A,1)),0)</f>
        <v>2895430</v>
      </c>
      <c r="D760" s="37">
        <f>IFERROR(INDEX(LTC!$F:$F,MATCH($A760,LTC!$A:$A,0))*INDEX('Control Panel'!$D:$D,MATCH($A760+1,'Control Panel'!$A:$A,1)),0)</f>
        <v>2555880</v>
      </c>
      <c r="E760" s="37">
        <f>IFERROR(INDEX(ETC!$F:$F,MATCH($A760,ETC!$A:$A,0))*INDEX('Control Panel'!$E:$E,MATCH($A760+1,'Control Panel'!$A:$A,1)),0)</f>
        <v>0</v>
      </c>
      <c r="F760" s="37">
        <f>IFERROR(INDEX(ETH!$F:$F,MATCH($A760,ETH!$A:$A,0))*INDEX('Control Panel'!$F:$F,MATCH('Index Volume'!$A760+1,'Control Panel'!$A:$A,1)),0)</f>
        <v>6662340</v>
      </c>
      <c r="G760" s="37">
        <f>IFERROR(INDEX(BCH!$F:$F,MATCH($A760,BCH!$A:$A,0))*INDEX('Control Panel'!$G:$G,MATCH('Index Volume'!$A760+1,'Control Panel'!$A:$A,1)),0)</f>
        <v>0</v>
      </c>
      <c r="H760" s="37">
        <f>IFERROR(INDEX(XMR!$F:$F,MATCH($A760,XMR!$A:$A,0))*INDEX('Control Panel'!$H:$H,MATCH('Index Volume'!$A760+1,'Control Panel'!$A:$A,1)),0)</f>
        <v>82072</v>
      </c>
      <c r="I760" s="37">
        <f>IFERROR(INDEX(ZEC!$F:$F,MATCH($A760,ZEC!$A:$A,0))*INDEX('Control Panel'!$I:$I,MATCH('Index Volume'!$A760+1,'Control Panel'!$A:$A,1)),0)</f>
        <v>0</v>
      </c>
      <c r="J760" s="37">
        <f>IFERROR(INDEX(EOS!$F:$F,MATCH($A760,EOS!$A:$A,0))*INDEX('Control Panel'!$J:$J,MATCH('Index Volume'!$A760+1,'Control Panel'!$A:$A,1)),0)</f>
        <v>0</v>
      </c>
      <c r="K760" s="37">
        <f>IFERROR(INDEX(DASH!$F:$F,MATCH($A760,DASH!$A:$A,0))*INDEX('Control Panel'!$K:$K,MATCH('Index Volume'!$A760+1,'Control Panel'!$A:$A,1)),0)</f>
        <v>126718</v>
      </c>
      <c r="L760" s="37">
        <f>IFERROR(INDEX(XLM!$F:$F,MATCH($A760,XLM!$A:$A,0))*INDEX('Control Panel'!$L:$L,MATCH('Index Volume'!$A760+1,'Control Panel'!$A:$A,1)),0)</f>
        <v>78803</v>
      </c>
      <c r="M760" s="39">
        <f t="shared" si="302"/>
        <v>98526539</v>
      </c>
      <c r="N760" s="1" t="b">
        <f t="shared" si="278"/>
        <v>1</v>
      </c>
      <c r="O760" s="41">
        <f t="shared" si="279"/>
        <v>98526539</v>
      </c>
    </row>
    <row r="761" spans="1:15" x14ac:dyDescent="0.75">
      <c r="A761" s="4">
        <v>42399</v>
      </c>
      <c r="B761" s="37">
        <f>IFERROR(INDEX(BTC!$F:$F,MATCH($A761,BTC!$A:$A,0))*INDEX('Control Panel'!$B:$B,MATCH('Index Volume'!$A761+1,'Control Panel'!$A:$A,1)),0)</f>
        <v>30284400</v>
      </c>
      <c r="C761" s="37">
        <f>IFERROR(INDEX(XRP!$F:$F,MATCH($A761,XRP!$A:$A,0))*INDEX('Control Panel'!$C:$C,MATCH($A761+1,'Control Panel'!$A:$A,1)),0)</f>
        <v>1233320</v>
      </c>
      <c r="D761" s="37">
        <f>IFERROR(INDEX(LTC!$F:$F,MATCH($A761,LTC!$A:$A,0))*INDEX('Control Panel'!$D:$D,MATCH($A761+1,'Control Panel'!$A:$A,1)),0)</f>
        <v>1298980</v>
      </c>
      <c r="E761" s="37">
        <f>IFERROR(INDEX(ETC!$F:$F,MATCH($A761,ETC!$A:$A,0))*INDEX('Control Panel'!$E:$E,MATCH($A761+1,'Control Panel'!$A:$A,1)),0)</f>
        <v>0</v>
      </c>
      <c r="F761" s="37">
        <f>IFERROR(INDEX(ETH!$F:$F,MATCH($A761,ETH!$A:$A,0))*INDEX('Control Panel'!$F:$F,MATCH('Index Volume'!$A761+1,'Control Panel'!$A:$A,1)),0)</f>
        <v>3725080</v>
      </c>
      <c r="G761" s="37">
        <f>IFERROR(INDEX(BCH!$F:$F,MATCH($A761,BCH!$A:$A,0))*INDEX('Control Panel'!$G:$G,MATCH('Index Volume'!$A761+1,'Control Panel'!$A:$A,1)),0)</f>
        <v>0</v>
      </c>
      <c r="H761" s="37">
        <f>IFERROR(INDEX(XMR!$F:$F,MATCH($A761,XMR!$A:$A,0))*INDEX('Control Panel'!$H:$H,MATCH('Index Volume'!$A761+1,'Control Panel'!$A:$A,1)),0)</f>
        <v>40357</v>
      </c>
      <c r="I761" s="37">
        <f>IFERROR(INDEX(ZEC!$F:$F,MATCH($A761,ZEC!$A:$A,0))*INDEX('Control Panel'!$I:$I,MATCH('Index Volume'!$A761+1,'Control Panel'!$A:$A,1)),0)</f>
        <v>0</v>
      </c>
      <c r="J761" s="37">
        <f>IFERROR(INDEX(EOS!$F:$F,MATCH($A761,EOS!$A:$A,0))*INDEX('Control Panel'!$J:$J,MATCH('Index Volume'!$A761+1,'Control Panel'!$A:$A,1)),0)</f>
        <v>0</v>
      </c>
      <c r="K761" s="37">
        <f>IFERROR(INDEX(DASH!$F:$F,MATCH($A761,DASH!$A:$A,0))*INDEX('Control Panel'!$K:$K,MATCH('Index Volume'!$A761+1,'Control Panel'!$A:$A,1)),0)</f>
        <v>136278</v>
      </c>
      <c r="L761" s="37">
        <f>IFERROR(INDEX(XLM!$F:$F,MATCH($A761,XLM!$A:$A,0))*INDEX('Control Panel'!$L:$L,MATCH('Index Volume'!$A761+1,'Control Panel'!$A:$A,1)),0)</f>
        <v>37270</v>
      </c>
      <c r="M761" s="39">
        <f t="shared" si="302"/>
        <v>36755685</v>
      </c>
      <c r="N761" s="1" t="b">
        <f t="shared" si="278"/>
        <v>1</v>
      </c>
      <c r="O761" s="41">
        <f t="shared" si="279"/>
        <v>36755685</v>
      </c>
    </row>
    <row r="762" spans="1:15" x14ac:dyDescent="0.75">
      <c r="A762" s="3">
        <v>42400</v>
      </c>
      <c r="B762" s="37">
        <f>IFERROR(INDEX(BTC!$F:$F,MATCH($A762,BTC!$A:$A,0))*INDEX('Control Panel'!$B:$B,MATCH('Index Volume'!$A762+1,'Control Panel'!$A:$A,1)),0)</f>
        <v>37894300</v>
      </c>
      <c r="C762" s="37">
        <f>IFERROR(INDEX(XRP!$F:$F,MATCH($A762,XRP!$A:$A,0))*INDEX('Control Panel'!$C:$C,MATCH($A762+1,'Control Panel'!$A:$A,1)),0)</f>
        <v>977856</v>
      </c>
      <c r="D762" s="37">
        <f>IFERROR(INDEX(LTC!$F:$F,MATCH($A762,LTC!$A:$A,0))*INDEX('Control Panel'!$D:$D,MATCH($A762+1,'Control Panel'!$A:$A,1)),0)</f>
        <v>1450600</v>
      </c>
      <c r="E762" s="37">
        <f>IFERROR(INDEX(ETC!$F:$F,MATCH($A762,ETC!$A:$A,0))*INDEX('Control Panel'!$E:$E,MATCH($A762+1,'Control Panel'!$A:$A,1)),0)</f>
        <v>0</v>
      </c>
      <c r="F762" s="37">
        <f>IFERROR(INDEX(ETH!$F:$F,MATCH($A762,ETH!$A:$A,0))*INDEX('Control Panel'!$F:$F,MATCH('Index Volume'!$A762+1,'Control Panel'!$A:$A,1)),0)</f>
        <v>5847500</v>
      </c>
      <c r="G762" s="37">
        <f>IFERROR(INDEX(BCH!$F:$F,MATCH($A762,BCH!$A:$A,0))*INDEX('Control Panel'!$G:$G,MATCH('Index Volume'!$A762+1,'Control Panel'!$A:$A,1)),0)</f>
        <v>0</v>
      </c>
      <c r="H762" s="37">
        <f>IFERROR(INDEX(XMR!$F:$F,MATCH($A762,XMR!$A:$A,0))*INDEX('Control Panel'!$H:$H,MATCH('Index Volume'!$A762+1,'Control Panel'!$A:$A,1)),0)</f>
        <v>43787</v>
      </c>
      <c r="I762" s="37">
        <f>IFERROR(INDEX(ZEC!$F:$F,MATCH($A762,ZEC!$A:$A,0))*INDEX('Control Panel'!$I:$I,MATCH('Index Volume'!$A762+1,'Control Panel'!$A:$A,1)),0)</f>
        <v>0</v>
      </c>
      <c r="J762" s="37">
        <f>IFERROR(INDEX(EOS!$F:$F,MATCH($A762,EOS!$A:$A,0))*INDEX('Control Panel'!$J:$J,MATCH('Index Volume'!$A762+1,'Control Panel'!$A:$A,1)),0)</f>
        <v>0</v>
      </c>
      <c r="K762" s="37">
        <f>IFERROR(INDEX(DASH!$F:$F,MATCH($A762,DASH!$A:$A,0))*INDEX('Control Panel'!$K:$K,MATCH('Index Volume'!$A762+1,'Control Panel'!$A:$A,1)),0)</f>
        <v>147359</v>
      </c>
      <c r="L762" s="37">
        <f>IFERROR(INDEX(XLM!$F:$F,MATCH($A762,XLM!$A:$A,0))*INDEX('Control Panel'!$L:$L,MATCH('Index Volume'!$A762+1,'Control Panel'!$A:$A,1)),0)</f>
        <v>26362</v>
      </c>
      <c r="M762" s="39">
        <f t="shared" si="302"/>
        <v>46387764</v>
      </c>
      <c r="N762" s="1" t="b">
        <f t="shared" si="278"/>
        <v>1</v>
      </c>
      <c r="O762" s="41">
        <f t="shared" si="279"/>
        <v>46387764</v>
      </c>
    </row>
    <row r="763" spans="1:15" x14ac:dyDescent="0.75">
      <c r="A763" s="4">
        <v>42401</v>
      </c>
      <c r="B763" s="37">
        <f>IFERROR(INDEX(BTC!$F:$F,MATCH($A763,BTC!$A:$A,0))*INDEX('Control Panel'!$B:$B,MATCH('Index Volume'!$A763+1,'Control Panel'!$A:$A,1)),0)</f>
        <v>51656700</v>
      </c>
      <c r="C763" s="37">
        <f>IFERROR(INDEX(XRP!$F:$F,MATCH($A763,XRP!$A:$A,0))*INDEX('Control Panel'!$C:$C,MATCH($A763+1,'Control Panel'!$A:$A,1)),0)</f>
        <v>830380</v>
      </c>
      <c r="D763" s="37">
        <f>IFERROR(INDEX(LTC!$F:$F,MATCH($A763,LTC!$A:$A,0))*INDEX('Control Panel'!$D:$D,MATCH($A763+1,'Control Panel'!$A:$A,1)),0)</f>
        <v>1502430</v>
      </c>
      <c r="E763" s="37">
        <f>IFERROR(INDEX(ETC!$F:$F,MATCH($A763,ETC!$A:$A,0))*INDEX('Control Panel'!$E:$E,MATCH($A763+1,'Control Panel'!$A:$A,1)),0)</f>
        <v>0</v>
      </c>
      <c r="F763" s="37">
        <f>IFERROR(INDEX(ETH!$F:$F,MATCH($A763,ETH!$A:$A,0))*INDEX('Control Panel'!$F:$F,MATCH('Index Volume'!$A763+1,'Control Panel'!$A:$A,1)),0)</f>
        <v>3994100</v>
      </c>
      <c r="G763" s="37">
        <f>IFERROR(INDEX(BCH!$F:$F,MATCH($A763,BCH!$A:$A,0))*INDEX('Control Panel'!$G:$G,MATCH('Index Volume'!$A763+1,'Control Panel'!$A:$A,1)),0)</f>
        <v>0</v>
      </c>
      <c r="H763" s="37">
        <f>IFERROR(INDEX(XMR!$F:$F,MATCH($A763,XMR!$A:$A,0))*INDEX('Control Panel'!$H:$H,MATCH('Index Volume'!$A763+1,'Control Panel'!$A:$A,1)),0)</f>
        <v>42354</v>
      </c>
      <c r="I763" s="37">
        <f>IFERROR(INDEX(ZEC!$F:$F,MATCH($A763,ZEC!$A:$A,0))*INDEX('Control Panel'!$I:$I,MATCH('Index Volume'!$A763+1,'Control Panel'!$A:$A,1)),0)</f>
        <v>0</v>
      </c>
      <c r="J763" s="37">
        <f>IFERROR(INDEX(EOS!$F:$F,MATCH($A763,EOS!$A:$A,0))*INDEX('Control Panel'!$J:$J,MATCH('Index Volume'!$A763+1,'Control Panel'!$A:$A,1)),0)</f>
        <v>0</v>
      </c>
      <c r="K763" s="37">
        <f>IFERROR(INDEX(DASH!$F:$F,MATCH($A763,DASH!$A:$A,0))*INDEX('Control Panel'!$K:$K,MATCH('Index Volume'!$A763+1,'Control Panel'!$A:$A,1)),0)</f>
        <v>61713</v>
      </c>
      <c r="L763" s="37">
        <f>IFERROR(INDEX(XLM!$F:$F,MATCH($A763,XLM!$A:$A,0))*INDEX('Control Panel'!$L:$L,MATCH('Index Volume'!$A763+1,'Control Panel'!$A:$A,1)),0)</f>
        <v>14159</v>
      </c>
      <c r="M763" s="39">
        <f t="shared" si="302"/>
        <v>58101836</v>
      </c>
      <c r="N763" s="1" t="b">
        <f t="shared" si="278"/>
        <v>1</v>
      </c>
      <c r="O763" s="41">
        <f t="shared" si="279"/>
        <v>58101836</v>
      </c>
    </row>
    <row r="764" spans="1:15" x14ac:dyDescent="0.75">
      <c r="A764" s="3">
        <v>42402</v>
      </c>
      <c r="B764" s="37">
        <f>IFERROR(INDEX(BTC!$F:$F,MATCH($A764,BTC!$A:$A,0))*INDEX('Control Panel'!$B:$B,MATCH('Index Volume'!$A764+1,'Control Panel'!$A:$A,1)),0)</f>
        <v>40378700</v>
      </c>
      <c r="C764" s="37">
        <f>IFERROR(INDEX(XRP!$F:$F,MATCH($A764,XRP!$A:$A,0))*INDEX('Control Panel'!$C:$C,MATCH($A764+1,'Control Panel'!$A:$A,1)),0)</f>
        <v>809854</v>
      </c>
      <c r="D764" s="37">
        <f>IFERROR(INDEX(LTC!$F:$F,MATCH($A764,LTC!$A:$A,0))*INDEX('Control Panel'!$D:$D,MATCH($A764+1,'Control Panel'!$A:$A,1)),0)</f>
        <v>1279650</v>
      </c>
      <c r="E764" s="37">
        <f>IFERROR(INDEX(ETC!$F:$F,MATCH($A764,ETC!$A:$A,0))*INDEX('Control Panel'!$E:$E,MATCH($A764+1,'Control Panel'!$A:$A,1)),0)</f>
        <v>0</v>
      </c>
      <c r="F764" s="37">
        <f>IFERROR(INDEX(ETH!$F:$F,MATCH($A764,ETH!$A:$A,0))*INDEX('Control Panel'!$F:$F,MATCH('Index Volume'!$A764+1,'Control Panel'!$A:$A,1)),0)</f>
        <v>3451270</v>
      </c>
      <c r="G764" s="37">
        <f>IFERROR(INDEX(BCH!$F:$F,MATCH($A764,BCH!$A:$A,0))*INDEX('Control Panel'!$G:$G,MATCH('Index Volume'!$A764+1,'Control Panel'!$A:$A,1)),0)</f>
        <v>0</v>
      </c>
      <c r="H764" s="37">
        <f>IFERROR(INDEX(XMR!$F:$F,MATCH($A764,XMR!$A:$A,0))*INDEX('Control Panel'!$H:$H,MATCH('Index Volume'!$A764+1,'Control Panel'!$A:$A,1)),0)</f>
        <v>20583</v>
      </c>
      <c r="I764" s="37">
        <f>IFERROR(INDEX(ZEC!$F:$F,MATCH($A764,ZEC!$A:$A,0))*INDEX('Control Panel'!$I:$I,MATCH('Index Volume'!$A764+1,'Control Panel'!$A:$A,1)),0)</f>
        <v>0</v>
      </c>
      <c r="J764" s="37">
        <f>IFERROR(INDEX(EOS!$F:$F,MATCH($A764,EOS!$A:$A,0))*INDEX('Control Panel'!$J:$J,MATCH('Index Volume'!$A764+1,'Control Panel'!$A:$A,1)),0)</f>
        <v>0</v>
      </c>
      <c r="K764" s="37">
        <f>IFERROR(INDEX(DASH!$F:$F,MATCH($A764,DASH!$A:$A,0))*INDEX('Control Panel'!$K:$K,MATCH('Index Volume'!$A764+1,'Control Panel'!$A:$A,1)),0)</f>
        <v>125829</v>
      </c>
      <c r="L764" s="37">
        <f>IFERROR(INDEX(XLM!$F:$F,MATCH($A764,XLM!$A:$A,0))*INDEX('Control Panel'!$L:$L,MATCH('Index Volume'!$A764+1,'Control Panel'!$A:$A,1)),0)</f>
        <v>40152</v>
      </c>
      <c r="M764" s="39">
        <f t="shared" si="302"/>
        <v>46106038</v>
      </c>
      <c r="N764" s="1" t="b">
        <f t="shared" si="278"/>
        <v>1</v>
      </c>
      <c r="O764" s="41">
        <f t="shared" si="279"/>
        <v>46106038</v>
      </c>
    </row>
    <row r="765" spans="1:15" x14ac:dyDescent="0.75">
      <c r="A765" s="4">
        <v>42403</v>
      </c>
      <c r="B765" s="37">
        <f>IFERROR(INDEX(BTC!$F:$F,MATCH($A765,BTC!$A:$A,0))*INDEX('Control Panel'!$B:$B,MATCH('Index Volume'!$A765+1,'Control Panel'!$A:$A,1)),0)</f>
        <v>45933400</v>
      </c>
      <c r="C765" s="37">
        <f>IFERROR(INDEX(XRP!$F:$F,MATCH($A765,XRP!$A:$A,0))*INDEX('Control Panel'!$C:$C,MATCH($A765+1,'Control Panel'!$A:$A,1)),0)</f>
        <v>803366</v>
      </c>
      <c r="D765" s="37">
        <f>IFERROR(INDEX(LTC!$F:$F,MATCH($A765,LTC!$A:$A,0))*INDEX('Control Panel'!$D:$D,MATCH($A765+1,'Control Panel'!$A:$A,1)),0)</f>
        <v>1406560</v>
      </c>
      <c r="E765" s="37">
        <f>IFERROR(INDEX(ETC!$F:$F,MATCH($A765,ETC!$A:$A,0))*INDEX('Control Panel'!$E:$E,MATCH($A765+1,'Control Panel'!$A:$A,1)),0)</f>
        <v>0</v>
      </c>
      <c r="F765" s="37">
        <f>IFERROR(INDEX(ETH!$F:$F,MATCH($A765,ETH!$A:$A,0))*INDEX('Control Panel'!$F:$F,MATCH('Index Volume'!$A765+1,'Control Panel'!$A:$A,1)),0)</f>
        <v>3987750</v>
      </c>
      <c r="G765" s="37">
        <f>IFERROR(INDEX(BCH!$F:$F,MATCH($A765,BCH!$A:$A,0))*INDEX('Control Panel'!$G:$G,MATCH('Index Volume'!$A765+1,'Control Panel'!$A:$A,1)),0)</f>
        <v>0</v>
      </c>
      <c r="H765" s="37">
        <f>IFERROR(INDEX(XMR!$F:$F,MATCH($A765,XMR!$A:$A,0))*INDEX('Control Panel'!$H:$H,MATCH('Index Volume'!$A765+1,'Control Panel'!$A:$A,1)),0)</f>
        <v>26092</v>
      </c>
      <c r="I765" s="37">
        <f>IFERROR(INDEX(ZEC!$F:$F,MATCH($A765,ZEC!$A:$A,0))*INDEX('Control Panel'!$I:$I,MATCH('Index Volume'!$A765+1,'Control Panel'!$A:$A,1)),0)</f>
        <v>0</v>
      </c>
      <c r="J765" s="37">
        <f>IFERROR(INDEX(EOS!$F:$F,MATCH($A765,EOS!$A:$A,0))*INDEX('Control Panel'!$J:$J,MATCH('Index Volume'!$A765+1,'Control Panel'!$A:$A,1)),0)</f>
        <v>0</v>
      </c>
      <c r="K765" s="37">
        <f>IFERROR(INDEX(DASH!$F:$F,MATCH($A765,DASH!$A:$A,0))*INDEX('Control Panel'!$K:$K,MATCH('Index Volume'!$A765+1,'Control Panel'!$A:$A,1)),0)</f>
        <v>85544</v>
      </c>
      <c r="L765" s="37">
        <f>IFERROR(INDEX(XLM!$F:$F,MATCH($A765,XLM!$A:$A,0))*INDEX('Control Panel'!$L:$L,MATCH('Index Volume'!$A765+1,'Control Panel'!$A:$A,1)),0)</f>
        <v>33079</v>
      </c>
      <c r="M765" s="39">
        <f t="shared" si="302"/>
        <v>52275791</v>
      </c>
      <c r="N765" s="1" t="b">
        <f t="shared" si="278"/>
        <v>1</v>
      </c>
      <c r="O765" s="41">
        <f t="shared" si="279"/>
        <v>52275791</v>
      </c>
    </row>
    <row r="766" spans="1:15" x14ac:dyDescent="0.75">
      <c r="A766" s="3">
        <v>42404</v>
      </c>
      <c r="B766" s="37">
        <f>IFERROR(INDEX(BTC!$F:$F,MATCH($A766,BTC!$A:$A,0))*INDEX('Control Panel'!$B:$B,MATCH('Index Volume'!$A766+1,'Control Panel'!$A:$A,1)),0)</f>
        <v>69285504</v>
      </c>
      <c r="C766" s="37">
        <f>IFERROR(INDEX(XRP!$F:$F,MATCH($A766,XRP!$A:$A,0))*INDEX('Control Panel'!$C:$C,MATCH($A766+1,'Control Panel'!$A:$A,1)),0)</f>
        <v>1174600</v>
      </c>
      <c r="D766" s="37">
        <f>IFERROR(INDEX(LTC!$F:$F,MATCH($A766,LTC!$A:$A,0))*INDEX('Control Panel'!$D:$D,MATCH($A766+1,'Control Panel'!$A:$A,1)),0)</f>
        <v>2059350</v>
      </c>
      <c r="E766" s="37">
        <f>IFERROR(INDEX(ETC!$F:$F,MATCH($A766,ETC!$A:$A,0))*INDEX('Control Panel'!$E:$E,MATCH($A766+1,'Control Panel'!$A:$A,1)),0)</f>
        <v>0</v>
      </c>
      <c r="F766" s="37">
        <f>IFERROR(INDEX(ETH!$F:$F,MATCH($A766,ETH!$A:$A,0))*INDEX('Control Panel'!$F:$F,MATCH('Index Volume'!$A766+1,'Control Panel'!$A:$A,1)),0)</f>
        <v>3552320</v>
      </c>
      <c r="G766" s="37">
        <f>IFERROR(INDEX(BCH!$F:$F,MATCH($A766,BCH!$A:$A,0))*INDEX('Control Panel'!$G:$G,MATCH('Index Volume'!$A766+1,'Control Panel'!$A:$A,1)),0)</f>
        <v>0</v>
      </c>
      <c r="H766" s="37">
        <f>IFERROR(INDEX(XMR!$F:$F,MATCH($A766,XMR!$A:$A,0))*INDEX('Control Panel'!$H:$H,MATCH('Index Volume'!$A766+1,'Control Panel'!$A:$A,1)),0)</f>
        <v>31220</v>
      </c>
      <c r="I766" s="37">
        <f>IFERROR(INDEX(ZEC!$F:$F,MATCH($A766,ZEC!$A:$A,0))*INDEX('Control Panel'!$I:$I,MATCH('Index Volume'!$A766+1,'Control Panel'!$A:$A,1)),0)</f>
        <v>0</v>
      </c>
      <c r="J766" s="37">
        <f>IFERROR(INDEX(EOS!$F:$F,MATCH($A766,EOS!$A:$A,0))*INDEX('Control Panel'!$J:$J,MATCH('Index Volume'!$A766+1,'Control Panel'!$A:$A,1)),0)</f>
        <v>0</v>
      </c>
      <c r="K766" s="37">
        <f>IFERROR(INDEX(DASH!$F:$F,MATCH($A766,DASH!$A:$A,0))*INDEX('Control Panel'!$K:$K,MATCH('Index Volume'!$A766+1,'Control Panel'!$A:$A,1)),0)</f>
        <v>100963</v>
      </c>
      <c r="L766" s="37">
        <f>IFERROR(INDEX(XLM!$F:$F,MATCH($A766,XLM!$A:$A,0))*INDEX('Control Panel'!$L:$L,MATCH('Index Volume'!$A766+1,'Control Panel'!$A:$A,1)),0)</f>
        <v>22478</v>
      </c>
      <c r="M766" s="39">
        <f t="shared" si="302"/>
        <v>76226435</v>
      </c>
      <c r="N766" s="1" t="b">
        <f t="shared" si="278"/>
        <v>1</v>
      </c>
      <c r="O766" s="41">
        <f t="shared" si="279"/>
        <v>76226435</v>
      </c>
    </row>
    <row r="767" spans="1:15" x14ac:dyDescent="0.75">
      <c r="A767" s="4">
        <v>42405</v>
      </c>
      <c r="B767" s="37">
        <f>IFERROR(INDEX(BTC!$F:$F,MATCH($A767,BTC!$A:$A,0))*INDEX('Control Panel'!$B:$B,MATCH('Index Volume'!$A767+1,'Control Panel'!$A:$A,1)),0)</f>
        <v>43825000</v>
      </c>
      <c r="C767" s="37">
        <f>IFERROR(INDEX(XRP!$F:$F,MATCH($A767,XRP!$A:$A,0))*INDEX('Control Panel'!$C:$C,MATCH($A767+1,'Control Panel'!$A:$A,1)),0)</f>
        <v>1186010</v>
      </c>
      <c r="D767" s="37">
        <f>IFERROR(INDEX(LTC!$F:$F,MATCH($A767,LTC!$A:$A,0))*INDEX('Control Panel'!$D:$D,MATCH($A767+1,'Control Panel'!$A:$A,1)),0)</f>
        <v>1211900</v>
      </c>
      <c r="E767" s="37">
        <f>IFERROR(INDEX(ETC!$F:$F,MATCH($A767,ETC!$A:$A,0))*INDEX('Control Panel'!$E:$E,MATCH($A767+1,'Control Panel'!$A:$A,1)),0)</f>
        <v>0</v>
      </c>
      <c r="F767" s="37">
        <f>IFERROR(INDEX(ETH!$F:$F,MATCH($A767,ETH!$A:$A,0))*INDEX('Control Panel'!$F:$F,MATCH('Index Volume'!$A767+1,'Control Panel'!$A:$A,1)),0)</f>
        <v>2636700</v>
      </c>
      <c r="G767" s="37">
        <f>IFERROR(INDEX(BCH!$F:$F,MATCH($A767,BCH!$A:$A,0))*INDEX('Control Panel'!$G:$G,MATCH('Index Volume'!$A767+1,'Control Panel'!$A:$A,1)),0)</f>
        <v>0</v>
      </c>
      <c r="H767" s="37">
        <f>IFERROR(INDEX(XMR!$F:$F,MATCH($A767,XMR!$A:$A,0))*INDEX('Control Panel'!$H:$H,MATCH('Index Volume'!$A767+1,'Control Panel'!$A:$A,1)),0)</f>
        <v>49762</v>
      </c>
      <c r="I767" s="37">
        <f>IFERROR(INDEX(ZEC!$F:$F,MATCH($A767,ZEC!$A:$A,0))*INDEX('Control Panel'!$I:$I,MATCH('Index Volume'!$A767+1,'Control Panel'!$A:$A,1)),0)</f>
        <v>0</v>
      </c>
      <c r="J767" s="37">
        <f>IFERROR(INDEX(EOS!$F:$F,MATCH($A767,EOS!$A:$A,0))*INDEX('Control Panel'!$J:$J,MATCH('Index Volume'!$A767+1,'Control Panel'!$A:$A,1)),0)</f>
        <v>0</v>
      </c>
      <c r="K767" s="37">
        <f>IFERROR(INDEX(DASH!$F:$F,MATCH($A767,DASH!$A:$A,0))*INDEX('Control Panel'!$K:$K,MATCH('Index Volume'!$A767+1,'Control Panel'!$A:$A,1)),0)</f>
        <v>56705</v>
      </c>
      <c r="L767" s="37">
        <f>IFERROR(INDEX(XLM!$F:$F,MATCH($A767,XLM!$A:$A,0))*INDEX('Control Panel'!$L:$L,MATCH('Index Volume'!$A767+1,'Control Panel'!$A:$A,1)),0)</f>
        <v>27232</v>
      </c>
      <c r="M767" s="39">
        <f t="shared" si="302"/>
        <v>48993309</v>
      </c>
      <c r="N767" s="1" t="b">
        <f t="shared" si="278"/>
        <v>1</v>
      </c>
      <c r="O767" s="41">
        <f t="shared" si="279"/>
        <v>48993309</v>
      </c>
    </row>
    <row r="768" spans="1:15" x14ac:dyDescent="0.75">
      <c r="A768" s="3">
        <v>42406</v>
      </c>
      <c r="B768" s="37">
        <f>IFERROR(INDEX(BTC!$F:$F,MATCH($A768,BTC!$A:$A,0))*INDEX('Control Panel'!$B:$B,MATCH('Index Volume'!$A768+1,'Control Panel'!$A:$A,1)),0)</f>
        <v>49249300</v>
      </c>
      <c r="C768" s="37">
        <f>IFERROR(INDEX(XRP!$F:$F,MATCH($A768,XRP!$A:$A,0))*INDEX('Control Panel'!$C:$C,MATCH($A768+1,'Control Panel'!$A:$A,1)),0)</f>
        <v>1859040</v>
      </c>
      <c r="D768" s="37">
        <f>IFERROR(INDEX(LTC!$F:$F,MATCH($A768,LTC!$A:$A,0))*INDEX('Control Panel'!$D:$D,MATCH($A768+1,'Control Panel'!$A:$A,1)),0)</f>
        <v>1394670</v>
      </c>
      <c r="E768" s="37">
        <f>IFERROR(INDEX(ETC!$F:$F,MATCH($A768,ETC!$A:$A,0))*INDEX('Control Panel'!$E:$E,MATCH($A768+1,'Control Panel'!$A:$A,1)),0)</f>
        <v>0</v>
      </c>
      <c r="F768" s="37">
        <f>IFERROR(INDEX(ETH!$F:$F,MATCH($A768,ETH!$A:$A,0))*INDEX('Control Panel'!$F:$F,MATCH('Index Volume'!$A768+1,'Control Panel'!$A:$A,1)),0)</f>
        <v>1921240</v>
      </c>
      <c r="G768" s="37">
        <f>IFERROR(INDEX(BCH!$F:$F,MATCH($A768,BCH!$A:$A,0))*INDEX('Control Panel'!$G:$G,MATCH('Index Volume'!$A768+1,'Control Panel'!$A:$A,1)),0)</f>
        <v>0</v>
      </c>
      <c r="H768" s="37">
        <f>IFERROR(INDEX(XMR!$F:$F,MATCH($A768,XMR!$A:$A,0))*INDEX('Control Panel'!$H:$H,MATCH('Index Volume'!$A768+1,'Control Panel'!$A:$A,1)),0)</f>
        <v>35794</v>
      </c>
      <c r="I768" s="37">
        <f>IFERROR(INDEX(ZEC!$F:$F,MATCH($A768,ZEC!$A:$A,0))*INDEX('Control Panel'!$I:$I,MATCH('Index Volume'!$A768+1,'Control Panel'!$A:$A,1)),0)</f>
        <v>0</v>
      </c>
      <c r="J768" s="37">
        <f>IFERROR(INDEX(EOS!$F:$F,MATCH($A768,EOS!$A:$A,0))*INDEX('Control Panel'!$J:$J,MATCH('Index Volume'!$A768+1,'Control Panel'!$A:$A,1)),0)</f>
        <v>0</v>
      </c>
      <c r="K768" s="37">
        <f>IFERROR(INDEX(DASH!$F:$F,MATCH($A768,DASH!$A:$A,0))*INDEX('Control Panel'!$K:$K,MATCH('Index Volume'!$A768+1,'Control Panel'!$A:$A,1)),0)</f>
        <v>70855</v>
      </c>
      <c r="L768" s="37">
        <f>IFERROR(INDEX(XLM!$F:$F,MATCH($A768,XLM!$A:$A,0))*INDEX('Control Panel'!$L:$L,MATCH('Index Volume'!$A768+1,'Control Panel'!$A:$A,1)),0)</f>
        <v>19431</v>
      </c>
      <c r="M768" s="39">
        <f t="shared" si="302"/>
        <v>54550330</v>
      </c>
      <c r="N768" s="1" t="b">
        <f t="shared" si="278"/>
        <v>1</v>
      </c>
      <c r="O768" s="41">
        <f t="shared" si="279"/>
        <v>54550330</v>
      </c>
    </row>
    <row r="769" spans="1:15" x14ac:dyDescent="0.75">
      <c r="A769" s="4">
        <v>42407</v>
      </c>
      <c r="B769" s="37">
        <f>IFERROR(INDEX(BTC!$F:$F,MATCH($A769,BTC!$A:$A,0))*INDEX('Control Panel'!$B:$B,MATCH('Index Volume'!$A769+1,'Control Panel'!$A:$A,1)),0)</f>
        <v>37076300</v>
      </c>
      <c r="C769" s="37">
        <f>IFERROR(INDEX(XRP!$F:$F,MATCH($A769,XRP!$A:$A,0))*INDEX('Control Panel'!$C:$C,MATCH($A769+1,'Control Panel'!$A:$A,1)),0)</f>
        <v>2460140</v>
      </c>
      <c r="D769" s="37">
        <f>IFERROR(INDEX(LTC!$F:$F,MATCH($A769,LTC!$A:$A,0))*INDEX('Control Panel'!$D:$D,MATCH($A769+1,'Control Panel'!$A:$A,1)),0)</f>
        <v>1168970</v>
      </c>
      <c r="E769" s="37">
        <f>IFERROR(INDEX(ETC!$F:$F,MATCH($A769,ETC!$A:$A,0))*INDEX('Control Panel'!$E:$E,MATCH($A769+1,'Control Panel'!$A:$A,1)),0)</f>
        <v>0</v>
      </c>
      <c r="F769" s="37">
        <f>IFERROR(INDEX(ETH!$F:$F,MATCH($A769,ETH!$A:$A,0))*INDEX('Control Panel'!$F:$F,MATCH('Index Volume'!$A769+1,'Control Panel'!$A:$A,1)),0)</f>
        <v>7007060</v>
      </c>
      <c r="G769" s="37">
        <f>IFERROR(INDEX(BCH!$F:$F,MATCH($A769,BCH!$A:$A,0))*INDEX('Control Panel'!$G:$G,MATCH('Index Volume'!$A769+1,'Control Panel'!$A:$A,1)),0)</f>
        <v>0</v>
      </c>
      <c r="H769" s="37">
        <f>IFERROR(INDEX(XMR!$F:$F,MATCH($A769,XMR!$A:$A,0))*INDEX('Control Panel'!$H:$H,MATCH('Index Volume'!$A769+1,'Control Panel'!$A:$A,1)),0)</f>
        <v>53520</v>
      </c>
      <c r="I769" s="37">
        <f>IFERROR(INDEX(ZEC!$F:$F,MATCH($A769,ZEC!$A:$A,0))*INDEX('Control Panel'!$I:$I,MATCH('Index Volume'!$A769+1,'Control Panel'!$A:$A,1)),0)</f>
        <v>0</v>
      </c>
      <c r="J769" s="37">
        <f>IFERROR(INDEX(EOS!$F:$F,MATCH($A769,EOS!$A:$A,0))*INDEX('Control Panel'!$J:$J,MATCH('Index Volume'!$A769+1,'Control Panel'!$A:$A,1)),0)</f>
        <v>0</v>
      </c>
      <c r="K769" s="37">
        <f>IFERROR(INDEX(DASH!$F:$F,MATCH($A769,DASH!$A:$A,0))*INDEX('Control Panel'!$K:$K,MATCH('Index Volume'!$A769+1,'Control Panel'!$A:$A,1)),0)</f>
        <v>108239</v>
      </c>
      <c r="L769" s="37">
        <f>IFERROR(INDEX(XLM!$F:$F,MATCH($A769,XLM!$A:$A,0))*INDEX('Control Panel'!$L:$L,MATCH('Index Volume'!$A769+1,'Control Panel'!$A:$A,1)),0)</f>
        <v>48478</v>
      </c>
      <c r="M769" s="39">
        <f t="shared" si="302"/>
        <v>47922707</v>
      </c>
      <c r="N769" s="1" t="b">
        <f t="shared" si="278"/>
        <v>1</v>
      </c>
      <c r="O769" s="41">
        <f t="shared" si="279"/>
        <v>47922707</v>
      </c>
    </row>
    <row r="770" spans="1:15" x14ac:dyDescent="0.75">
      <c r="A770" s="3">
        <v>42408</v>
      </c>
      <c r="B770" s="37">
        <f>IFERROR(INDEX(BTC!$F:$F,MATCH($A770,BTC!$A:$A,0))*INDEX('Control Panel'!$B:$B,MATCH('Index Volume'!$A770+1,'Control Panel'!$A:$A,1)),0)</f>
        <v>47671100</v>
      </c>
      <c r="C770" s="37">
        <f>IFERROR(INDEX(XRP!$F:$F,MATCH($A770,XRP!$A:$A,0))*INDEX('Control Panel'!$C:$C,MATCH($A770+1,'Control Panel'!$A:$A,1)),0)</f>
        <v>1048160</v>
      </c>
      <c r="D770" s="37">
        <f>IFERROR(INDEX(LTC!$F:$F,MATCH($A770,LTC!$A:$A,0))*INDEX('Control Panel'!$D:$D,MATCH($A770+1,'Control Panel'!$A:$A,1)),0)</f>
        <v>964279</v>
      </c>
      <c r="E770" s="37">
        <f>IFERROR(INDEX(ETC!$F:$F,MATCH($A770,ETC!$A:$A,0))*INDEX('Control Panel'!$E:$E,MATCH($A770+1,'Control Panel'!$A:$A,1)),0)</f>
        <v>0</v>
      </c>
      <c r="F770" s="37">
        <f>IFERROR(INDEX(ETH!$F:$F,MATCH($A770,ETH!$A:$A,0))*INDEX('Control Panel'!$F:$F,MATCH('Index Volume'!$A770+1,'Control Panel'!$A:$A,1)),0)</f>
        <v>9725690</v>
      </c>
      <c r="G770" s="37">
        <f>IFERROR(INDEX(BCH!$F:$F,MATCH($A770,BCH!$A:$A,0))*INDEX('Control Panel'!$G:$G,MATCH('Index Volume'!$A770+1,'Control Panel'!$A:$A,1)),0)</f>
        <v>0</v>
      </c>
      <c r="H770" s="37">
        <f>IFERROR(INDEX(XMR!$F:$F,MATCH($A770,XMR!$A:$A,0))*INDEX('Control Panel'!$H:$H,MATCH('Index Volume'!$A770+1,'Control Panel'!$A:$A,1)),0)</f>
        <v>30834</v>
      </c>
      <c r="I770" s="37">
        <f>IFERROR(INDEX(ZEC!$F:$F,MATCH($A770,ZEC!$A:$A,0))*INDEX('Control Panel'!$I:$I,MATCH('Index Volume'!$A770+1,'Control Panel'!$A:$A,1)),0)</f>
        <v>0</v>
      </c>
      <c r="J770" s="37">
        <f>IFERROR(INDEX(EOS!$F:$F,MATCH($A770,EOS!$A:$A,0))*INDEX('Control Panel'!$J:$J,MATCH('Index Volume'!$A770+1,'Control Panel'!$A:$A,1)),0)</f>
        <v>0</v>
      </c>
      <c r="K770" s="37">
        <f>IFERROR(INDEX(DASH!$F:$F,MATCH($A770,DASH!$A:$A,0))*INDEX('Control Panel'!$K:$K,MATCH('Index Volume'!$A770+1,'Control Panel'!$A:$A,1)),0)</f>
        <v>70569</v>
      </c>
      <c r="L770" s="37">
        <f>IFERROR(INDEX(XLM!$F:$F,MATCH($A770,XLM!$A:$A,0))*INDEX('Control Panel'!$L:$L,MATCH('Index Volume'!$A770+1,'Control Panel'!$A:$A,1)),0)</f>
        <v>15539</v>
      </c>
      <c r="M770" s="39">
        <f t="shared" ref="M770:M833" si="303">SUM(B770:L770)</f>
        <v>59526171</v>
      </c>
      <c r="N770" s="1" t="b">
        <f t="shared" si="278"/>
        <v>1</v>
      </c>
      <c r="O770" s="41">
        <f t="shared" si="279"/>
        <v>59526171</v>
      </c>
    </row>
    <row r="771" spans="1:15" x14ac:dyDescent="0.75">
      <c r="A771" s="4">
        <v>42409</v>
      </c>
      <c r="B771" s="37">
        <f>IFERROR(INDEX(BTC!$F:$F,MATCH($A771,BTC!$A:$A,0))*INDEX('Control Panel'!$B:$B,MATCH('Index Volume'!$A771+1,'Control Panel'!$A:$A,1)),0)</f>
        <v>55318500</v>
      </c>
      <c r="C771" s="37">
        <f>IFERROR(INDEX(XRP!$F:$F,MATCH($A771,XRP!$A:$A,0))*INDEX('Control Panel'!$C:$C,MATCH($A771+1,'Control Panel'!$A:$A,1)),0)</f>
        <v>866765</v>
      </c>
      <c r="D771" s="37">
        <f>IFERROR(INDEX(LTC!$F:$F,MATCH($A771,LTC!$A:$A,0))*INDEX('Control Panel'!$D:$D,MATCH($A771+1,'Control Panel'!$A:$A,1)),0)</f>
        <v>1197280</v>
      </c>
      <c r="E771" s="37">
        <f>IFERROR(INDEX(ETC!$F:$F,MATCH($A771,ETC!$A:$A,0))*INDEX('Control Panel'!$E:$E,MATCH($A771+1,'Control Panel'!$A:$A,1)),0)</f>
        <v>0</v>
      </c>
      <c r="F771" s="37">
        <f>IFERROR(INDEX(ETH!$F:$F,MATCH($A771,ETH!$A:$A,0))*INDEX('Control Panel'!$F:$F,MATCH('Index Volume'!$A771+1,'Control Panel'!$A:$A,1)),0)</f>
        <v>17954000</v>
      </c>
      <c r="G771" s="37">
        <f>IFERROR(INDEX(BCH!$F:$F,MATCH($A771,BCH!$A:$A,0))*INDEX('Control Panel'!$G:$G,MATCH('Index Volume'!$A771+1,'Control Panel'!$A:$A,1)),0)</f>
        <v>0</v>
      </c>
      <c r="H771" s="37">
        <f>IFERROR(INDEX(XMR!$F:$F,MATCH($A771,XMR!$A:$A,0))*INDEX('Control Panel'!$H:$H,MATCH('Index Volume'!$A771+1,'Control Panel'!$A:$A,1)),0)</f>
        <v>39705</v>
      </c>
      <c r="I771" s="37">
        <f>IFERROR(INDEX(ZEC!$F:$F,MATCH($A771,ZEC!$A:$A,0))*INDEX('Control Panel'!$I:$I,MATCH('Index Volume'!$A771+1,'Control Panel'!$A:$A,1)),0)</f>
        <v>0</v>
      </c>
      <c r="J771" s="37">
        <f>IFERROR(INDEX(EOS!$F:$F,MATCH($A771,EOS!$A:$A,0))*INDEX('Control Panel'!$J:$J,MATCH('Index Volume'!$A771+1,'Control Panel'!$A:$A,1)),0)</f>
        <v>0</v>
      </c>
      <c r="K771" s="37">
        <f>IFERROR(INDEX(DASH!$F:$F,MATCH($A771,DASH!$A:$A,0))*INDEX('Control Panel'!$K:$K,MATCH('Index Volume'!$A771+1,'Control Panel'!$A:$A,1)),0)</f>
        <v>164368</v>
      </c>
      <c r="L771" s="37">
        <f>IFERROR(INDEX(XLM!$F:$F,MATCH($A771,XLM!$A:$A,0))*INDEX('Control Panel'!$L:$L,MATCH('Index Volume'!$A771+1,'Control Panel'!$A:$A,1)),0)</f>
        <v>17156</v>
      </c>
      <c r="M771" s="39">
        <f t="shared" si="303"/>
        <v>75557774</v>
      </c>
      <c r="N771" s="1" t="b">
        <f t="shared" ref="N771:N834" si="304">COUNTIF(B771:L771,0)=COUNTIF(B770:L770,0)</f>
        <v>1</v>
      </c>
      <c r="O771" s="41">
        <f t="shared" ref="O771:O834" si="305">IF(N771,M771,IF(B770=0,0,B771)+IF(C770=0,0,C771)+IF(D770=0,0,D771)+IF(E770=0,0,E771)+IF(F770=0,0,F771)+IF(G770=0,0,G771)+IF(H770=0,0,H771)+IF(I770=0,0,I771)+IF(J770=0,0,J771)+IF(K770=0,0,K771)+IF(L770=0,0,L771))</f>
        <v>75557774</v>
      </c>
    </row>
    <row r="772" spans="1:15" x14ac:dyDescent="0.75">
      <c r="A772" s="3">
        <v>42410</v>
      </c>
      <c r="B772" s="37">
        <f>IFERROR(INDEX(BTC!$F:$F,MATCH($A772,BTC!$A:$A,0))*INDEX('Control Panel'!$B:$B,MATCH('Index Volume'!$A772+1,'Control Panel'!$A:$A,1)),0)</f>
        <v>85130896</v>
      </c>
      <c r="C772" s="37">
        <f>IFERROR(INDEX(XRP!$F:$F,MATCH($A772,XRP!$A:$A,0))*INDEX('Control Panel'!$C:$C,MATCH($A772+1,'Control Panel'!$A:$A,1)),0)</f>
        <v>668185</v>
      </c>
      <c r="D772" s="37">
        <f>IFERROR(INDEX(LTC!$F:$F,MATCH($A772,LTC!$A:$A,0))*INDEX('Control Panel'!$D:$D,MATCH($A772+1,'Control Panel'!$A:$A,1)),0)</f>
        <v>1358800</v>
      </c>
      <c r="E772" s="37">
        <f>IFERROR(INDEX(ETC!$F:$F,MATCH($A772,ETC!$A:$A,0))*INDEX('Control Panel'!$E:$E,MATCH($A772+1,'Control Panel'!$A:$A,1)),0)</f>
        <v>0</v>
      </c>
      <c r="F772" s="37">
        <f>IFERROR(INDEX(ETH!$F:$F,MATCH($A772,ETH!$A:$A,0))*INDEX('Control Panel'!$F:$F,MATCH('Index Volume'!$A772+1,'Control Panel'!$A:$A,1)),0)</f>
        <v>28640400</v>
      </c>
      <c r="G772" s="37">
        <f>IFERROR(INDEX(BCH!$F:$F,MATCH($A772,BCH!$A:$A,0))*INDEX('Control Panel'!$G:$G,MATCH('Index Volume'!$A772+1,'Control Panel'!$A:$A,1)),0)</f>
        <v>0</v>
      </c>
      <c r="H772" s="37">
        <f>IFERROR(INDEX(XMR!$F:$F,MATCH($A772,XMR!$A:$A,0))*INDEX('Control Panel'!$H:$H,MATCH('Index Volume'!$A772+1,'Control Panel'!$A:$A,1)),0)</f>
        <v>52572</v>
      </c>
      <c r="I772" s="37">
        <f>IFERROR(INDEX(ZEC!$F:$F,MATCH($A772,ZEC!$A:$A,0))*INDEX('Control Panel'!$I:$I,MATCH('Index Volume'!$A772+1,'Control Panel'!$A:$A,1)),0)</f>
        <v>0</v>
      </c>
      <c r="J772" s="37">
        <f>IFERROR(INDEX(EOS!$F:$F,MATCH($A772,EOS!$A:$A,0))*INDEX('Control Panel'!$J:$J,MATCH('Index Volume'!$A772+1,'Control Panel'!$A:$A,1)),0)</f>
        <v>0</v>
      </c>
      <c r="K772" s="37">
        <f>IFERROR(INDEX(DASH!$F:$F,MATCH($A772,DASH!$A:$A,0))*INDEX('Control Panel'!$K:$K,MATCH('Index Volume'!$A772+1,'Control Panel'!$A:$A,1)),0)</f>
        <v>193410</v>
      </c>
      <c r="L772" s="37">
        <f>IFERROR(INDEX(XLM!$F:$F,MATCH($A772,XLM!$A:$A,0))*INDEX('Control Panel'!$L:$L,MATCH('Index Volume'!$A772+1,'Control Panel'!$A:$A,1)),0)</f>
        <v>28847</v>
      </c>
      <c r="M772" s="39">
        <f t="shared" si="303"/>
        <v>116073110</v>
      </c>
      <c r="N772" s="1" t="b">
        <f t="shared" si="304"/>
        <v>1</v>
      </c>
      <c r="O772" s="41">
        <f t="shared" si="305"/>
        <v>116073110</v>
      </c>
    </row>
    <row r="773" spans="1:15" x14ac:dyDescent="0.75">
      <c r="A773" s="4">
        <v>42411</v>
      </c>
      <c r="B773" s="37">
        <f>IFERROR(INDEX(BTC!$F:$F,MATCH($A773,BTC!$A:$A,0))*INDEX('Control Panel'!$B:$B,MATCH('Index Volume'!$A773+1,'Control Panel'!$A:$A,1)),0)</f>
        <v>74375600</v>
      </c>
      <c r="C773" s="37">
        <f>IFERROR(INDEX(XRP!$F:$F,MATCH($A773,XRP!$A:$A,0))*INDEX('Control Panel'!$C:$C,MATCH($A773+1,'Control Panel'!$A:$A,1)),0)</f>
        <v>565522</v>
      </c>
      <c r="D773" s="37">
        <f>IFERROR(INDEX(LTC!$F:$F,MATCH($A773,LTC!$A:$A,0))*INDEX('Control Panel'!$D:$D,MATCH($A773+1,'Control Panel'!$A:$A,1)),0)</f>
        <v>1263660</v>
      </c>
      <c r="E773" s="37">
        <f>IFERROR(INDEX(ETC!$F:$F,MATCH($A773,ETC!$A:$A,0))*INDEX('Control Panel'!$E:$E,MATCH($A773+1,'Control Panel'!$A:$A,1)),0)</f>
        <v>0</v>
      </c>
      <c r="F773" s="37">
        <f>IFERROR(INDEX(ETH!$F:$F,MATCH($A773,ETH!$A:$A,0))*INDEX('Control Panel'!$F:$F,MATCH('Index Volume'!$A773+1,'Control Panel'!$A:$A,1)),0)</f>
        <v>26408200</v>
      </c>
      <c r="G773" s="37">
        <f>IFERROR(INDEX(BCH!$F:$F,MATCH($A773,BCH!$A:$A,0))*INDEX('Control Panel'!$G:$G,MATCH('Index Volume'!$A773+1,'Control Panel'!$A:$A,1)),0)</f>
        <v>0</v>
      </c>
      <c r="H773" s="37">
        <f>IFERROR(INDEX(XMR!$F:$F,MATCH($A773,XMR!$A:$A,0))*INDEX('Control Panel'!$H:$H,MATCH('Index Volume'!$A773+1,'Control Panel'!$A:$A,1)),0)</f>
        <v>227183</v>
      </c>
      <c r="I773" s="37">
        <f>IFERROR(INDEX(ZEC!$F:$F,MATCH($A773,ZEC!$A:$A,0))*INDEX('Control Panel'!$I:$I,MATCH('Index Volume'!$A773+1,'Control Panel'!$A:$A,1)),0)</f>
        <v>0</v>
      </c>
      <c r="J773" s="37">
        <f>IFERROR(INDEX(EOS!$F:$F,MATCH($A773,EOS!$A:$A,0))*INDEX('Control Panel'!$J:$J,MATCH('Index Volume'!$A773+1,'Control Panel'!$A:$A,1)),0)</f>
        <v>0</v>
      </c>
      <c r="K773" s="37">
        <f>IFERROR(INDEX(DASH!$F:$F,MATCH($A773,DASH!$A:$A,0))*INDEX('Control Panel'!$K:$K,MATCH('Index Volume'!$A773+1,'Control Panel'!$A:$A,1)),0)</f>
        <v>243649</v>
      </c>
      <c r="L773" s="37">
        <f>IFERROR(INDEX(XLM!$F:$F,MATCH($A773,XLM!$A:$A,0))*INDEX('Control Panel'!$L:$L,MATCH('Index Volume'!$A773+1,'Control Panel'!$A:$A,1)),0)</f>
        <v>31082</v>
      </c>
      <c r="M773" s="39">
        <f t="shared" si="303"/>
        <v>103114896</v>
      </c>
      <c r="N773" s="1" t="b">
        <f t="shared" si="304"/>
        <v>1</v>
      </c>
      <c r="O773" s="41">
        <f t="shared" si="305"/>
        <v>103114896</v>
      </c>
    </row>
    <row r="774" spans="1:15" x14ac:dyDescent="0.75">
      <c r="A774" s="3">
        <v>42412</v>
      </c>
      <c r="B774" s="37">
        <f>IFERROR(INDEX(BTC!$F:$F,MATCH($A774,BTC!$A:$A,0))*INDEX('Control Panel'!$B:$B,MATCH('Index Volume'!$A774+1,'Control Panel'!$A:$A,1)),0)</f>
        <v>67042800</v>
      </c>
      <c r="C774" s="37">
        <f>IFERROR(INDEX(XRP!$F:$F,MATCH($A774,XRP!$A:$A,0))*INDEX('Control Panel'!$C:$C,MATCH($A774+1,'Control Panel'!$A:$A,1)),0)</f>
        <v>816579</v>
      </c>
      <c r="D774" s="37">
        <f>IFERROR(INDEX(LTC!$F:$F,MATCH($A774,LTC!$A:$A,0))*INDEX('Control Panel'!$D:$D,MATCH($A774+1,'Control Panel'!$A:$A,1)),0)</f>
        <v>1041630</v>
      </c>
      <c r="E774" s="37">
        <f>IFERROR(INDEX(ETC!$F:$F,MATCH($A774,ETC!$A:$A,0))*INDEX('Control Panel'!$E:$E,MATCH($A774+1,'Control Panel'!$A:$A,1)),0)</f>
        <v>0</v>
      </c>
      <c r="F774" s="37">
        <f>IFERROR(INDEX(ETH!$F:$F,MATCH($A774,ETH!$A:$A,0))*INDEX('Control Panel'!$F:$F,MATCH('Index Volume'!$A774+1,'Control Panel'!$A:$A,1)),0)</f>
        <v>23360800</v>
      </c>
      <c r="G774" s="37">
        <f>IFERROR(INDEX(BCH!$F:$F,MATCH($A774,BCH!$A:$A,0))*INDEX('Control Panel'!$G:$G,MATCH('Index Volume'!$A774+1,'Control Panel'!$A:$A,1)),0)</f>
        <v>0</v>
      </c>
      <c r="H774" s="37">
        <f>IFERROR(INDEX(XMR!$F:$F,MATCH($A774,XMR!$A:$A,0))*INDEX('Control Panel'!$H:$H,MATCH('Index Volume'!$A774+1,'Control Panel'!$A:$A,1)),0)</f>
        <v>173507</v>
      </c>
      <c r="I774" s="37">
        <f>IFERROR(INDEX(ZEC!$F:$F,MATCH($A774,ZEC!$A:$A,0))*INDEX('Control Panel'!$I:$I,MATCH('Index Volume'!$A774+1,'Control Panel'!$A:$A,1)),0)</f>
        <v>0</v>
      </c>
      <c r="J774" s="37">
        <f>IFERROR(INDEX(EOS!$F:$F,MATCH($A774,EOS!$A:$A,0))*INDEX('Control Panel'!$J:$J,MATCH('Index Volume'!$A774+1,'Control Panel'!$A:$A,1)),0)</f>
        <v>0</v>
      </c>
      <c r="K774" s="37">
        <f>IFERROR(INDEX(DASH!$F:$F,MATCH($A774,DASH!$A:$A,0))*INDEX('Control Panel'!$K:$K,MATCH('Index Volume'!$A774+1,'Control Panel'!$A:$A,1)),0)</f>
        <v>182601</v>
      </c>
      <c r="L774" s="37">
        <f>IFERROR(INDEX(XLM!$F:$F,MATCH($A774,XLM!$A:$A,0))*INDEX('Control Panel'!$L:$L,MATCH('Index Volume'!$A774+1,'Control Panel'!$A:$A,1)),0)</f>
        <v>715496</v>
      </c>
      <c r="M774" s="39">
        <f t="shared" si="303"/>
        <v>93333413</v>
      </c>
      <c r="N774" s="1" t="b">
        <f t="shared" si="304"/>
        <v>1</v>
      </c>
      <c r="O774" s="41">
        <f t="shared" si="305"/>
        <v>93333413</v>
      </c>
    </row>
    <row r="775" spans="1:15" x14ac:dyDescent="0.75">
      <c r="A775" s="4">
        <v>42413</v>
      </c>
      <c r="B775" s="37">
        <f>IFERROR(INDEX(BTC!$F:$F,MATCH($A775,BTC!$A:$A,0))*INDEX('Control Panel'!$B:$B,MATCH('Index Volume'!$A775+1,'Control Panel'!$A:$A,1)),0)</f>
        <v>61911700</v>
      </c>
      <c r="C775" s="37">
        <f>IFERROR(INDEX(XRP!$F:$F,MATCH($A775,XRP!$A:$A,0))*INDEX('Control Panel'!$C:$C,MATCH($A775+1,'Control Panel'!$A:$A,1)),0)</f>
        <v>684444</v>
      </c>
      <c r="D775" s="37">
        <f>IFERROR(INDEX(LTC!$F:$F,MATCH($A775,LTC!$A:$A,0))*INDEX('Control Panel'!$D:$D,MATCH($A775+1,'Control Panel'!$A:$A,1)),0)</f>
        <v>1313500</v>
      </c>
      <c r="E775" s="37">
        <f>IFERROR(INDEX(ETC!$F:$F,MATCH($A775,ETC!$A:$A,0))*INDEX('Control Panel'!$E:$E,MATCH($A775+1,'Control Panel'!$A:$A,1)),0)</f>
        <v>0</v>
      </c>
      <c r="F775" s="37">
        <f>IFERROR(INDEX(ETH!$F:$F,MATCH($A775,ETH!$A:$A,0))*INDEX('Control Panel'!$F:$F,MATCH('Index Volume'!$A775+1,'Control Panel'!$A:$A,1)),0)</f>
        <v>24218800</v>
      </c>
      <c r="G775" s="37">
        <f>IFERROR(INDEX(BCH!$F:$F,MATCH($A775,BCH!$A:$A,0))*INDEX('Control Panel'!$G:$G,MATCH('Index Volume'!$A775+1,'Control Panel'!$A:$A,1)),0)</f>
        <v>0</v>
      </c>
      <c r="H775" s="37">
        <f>IFERROR(INDEX(XMR!$F:$F,MATCH($A775,XMR!$A:$A,0))*INDEX('Control Panel'!$H:$H,MATCH('Index Volume'!$A775+1,'Control Panel'!$A:$A,1)),0)</f>
        <v>1044850</v>
      </c>
      <c r="I775" s="37">
        <f>IFERROR(INDEX(ZEC!$F:$F,MATCH($A775,ZEC!$A:$A,0))*INDEX('Control Panel'!$I:$I,MATCH('Index Volume'!$A775+1,'Control Panel'!$A:$A,1)),0)</f>
        <v>0</v>
      </c>
      <c r="J775" s="37">
        <f>IFERROR(INDEX(EOS!$F:$F,MATCH($A775,EOS!$A:$A,0))*INDEX('Control Panel'!$J:$J,MATCH('Index Volume'!$A775+1,'Control Panel'!$A:$A,1)),0)</f>
        <v>0</v>
      </c>
      <c r="K775" s="37">
        <f>IFERROR(INDEX(DASH!$F:$F,MATCH($A775,DASH!$A:$A,0))*INDEX('Control Panel'!$K:$K,MATCH('Index Volume'!$A775+1,'Control Panel'!$A:$A,1)),0)</f>
        <v>120917</v>
      </c>
      <c r="L775" s="37">
        <f>IFERROR(INDEX(XLM!$F:$F,MATCH($A775,XLM!$A:$A,0))*INDEX('Control Panel'!$L:$L,MATCH('Index Volume'!$A775+1,'Control Panel'!$A:$A,1)),0)</f>
        <v>87956</v>
      </c>
      <c r="M775" s="39">
        <f t="shared" si="303"/>
        <v>89382167</v>
      </c>
      <c r="N775" s="1" t="b">
        <f t="shared" si="304"/>
        <v>1</v>
      </c>
      <c r="O775" s="41">
        <f t="shared" si="305"/>
        <v>89382167</v>
      </c>
    </row>
    <row r="776" spans="1:15" x14ac:dyDescent="0.75">
      <c r="A776" s="3">
        <v>42414</v>
      </c>
      <c r="B776" s="37">
        <f>IFERROR(INDEX(BTC!$F:$F,MATCH($A776,BTC!$A:$A,0))*INDEX('Control Panel'!$B:$B,MATCH('Index Volume'!$A776+1,'Control Panel'!$A:$A,1)),0)</f>
        <v>74469800</v>
      </c>
      <c r="C776" s="37">
        <f>IFERROR(INDEX(XRP!$F:$F,MATCH($A776,XRP!$A:$A,0))*INDEX('Control Panel'!$C:$C,MATCH($A776+1,'Control Panel'!$A:$A,1)),0)</f>
        <v>1144830</v>
      </c>
      <c r="D776" s="37">
        <f>IFERROR(INDEX(LTC!$F:$F,MATCH($A776,LTC!$A:$A,0))*INDEX('Control Panel'!$D:$D,MATCH($A776+1,'Control Panel'!$A:$A,1)),0)</f>
        <v>1924190</v>
      </c>
      <c r="E776" s="37">
        <f>IFERROR(INDEX(ETC!$F:$F,MATCH($A776,ETC!$A:$A,0))*INDEX('Control Panel'!$E:$E,MATCH($A776+1,'Control Panel'!$A:$A,1)),0)</f>
        <v>0</v>
      </c>
      <c r="F776" s="37">
        <f>IFERROR(INDEX(ETH!$F:$F,MATCH($A776,ETH!$A:$A,0))*INDEX('Control Panel'!$F:$F,MATCH('Index Volume'!$A776+1,'Control Panel'!$A:$A,1)),0)</f>
        <v>11226500</v>
      </c>
      <c r="G776" s="37">
        <f>IFERROR(INDEX(BCH!$F:$F,MATCH($A776,BCH!$A:$A,0))*INDEX('Control Panel'!$G:$G,MATCH('Index Volume'!$A776+1,'Control Panel'!$A:$A,1)),0)</f>
        <v>0</v>
      </c>
      <c r="H776" s="37">
        <f>IFERROR(INDEX(XMR!$F:$F,MATCH($A776,XMR!$A:$A,0))*INDEX('Control Panel'!$H:$H,MATCH('Index Volume'!$A776+1,'Control Panel'!$A:$A,1)),0)</f>
        <v>564309</v>
      </c>
      <c r="I776" s="37">
        <f>IFERROR(INDEX(ZEC!$F:$F,MATCH($A776,ZEC!$A:$A,0))*INDEX('Control Panel'!$I:$I,MATCH('Index Volume'!$A776+1,'Control Panel'!$A:$A,1)),0)</f>
        <v>0</v>
      </c>
      <c r="J776" s="37">
        <f>IFERROR(INDEX(EOS!$F:$F,MATCH($A776,EOS!$A:$A,0))*INDEX('Control Panel'!$J:$J,MATCH('Index Volume'!$A776+1,'Control Panel'!$A:$A,1)),0)</f>
        <v>0</v>
      </c>
      <c r="K776" s="37">
        <f>IFERROR(INDEX(DASH!$F:$F,MATCH($A776,DASH!$A:$A,0))*INDEX('Control Panel'!$K:$K,MATCH('Index Volume'!$A776+1,'Control Panel'!$A:$A,1)),0)</f>
        <v>60426</v>
      </c>
      <c r="L776" s="37">
        <f>IFERROR(INDEX(XLM!$F:$F,MATCH($A776,XLM!$A:$A,0))*INDEX('Control Panel'!$L:$L,MATCH('Index Volume'!$A776+1,'Control Panel'!$A:$A,1)),0)</f>
        <v>47727</v>
      </c>
      <c r="M776" s="39">
        <f t="shared" si="303"/>
        <v>89437782</v>
      </c>
      <c r="N776" s="1" t="b">
        <f t="shared" si="304"/>
        <v>1</v>
      </c>
      <c r="O776" s="41">
        <f t="shared" si="305"/>
        <v>89437782</v>
      </c>
    </row>
    <row r="777" spans="1:15" x14ac:dyDescent="0.75">
      <c r="A777" s="4">
        <v>42415</v>
      </c>
      <c r="B777" s="37">
        <f>IFERROR(INDEX(BTC!$F:$F,MATCH($A777,BTC!$A:$A,0))*INDEX('Control Panel'!$B:$B,MATCH('Index Volume'!$A777+1,'Control Panel'!$A:$A,1)),0)</f>
        <v>74070496</v>
      </c>
      <c r="C777" s="37">
        <f>IFERROR(INDEX(XRP!$F:$F,MATCH($A777,XRP!$A:$A,0))*INDEX('Control Panel'!$C:$C,MATCH($A777+1,'Control Panel'!$A:$A,1)),0)</f>
        <v>734275</v>
      </c>
      <c r="D777" s="37">
        <f>IFERROR(INDEX(LTC!$F:$F,MATCH($A777,LTC!$A:$A,0))*INDEX('Control Panel'!$D:$D,MATCH($A777+1,'Control Panel'!$A:$A,1)),0)</f>
        <v>1521240</v>
      </c>
      <c r="E777" s="37">
        <f>IFERROR(INDEX(ETC!$F:$F,MATCH($A777,ETC!$A:$A,0))*INDEX('Control Panel'!$E:$E,MATCH($A777+1,'Control Panel'!$A:$A,1)),0)</f>
        <v>0</v>
      </c>
      <c r="F777" s="37">
        <f>IFERROR(INDEX(ETH!$F:$F,MATCH($A777,ETH!$A:$A,0))*INDEX('Control Panel'!$F:$F,MATCH('Index Volume'!$A777+1,'Control Panel'!$A:$A,1)),0)</f>
        <v>13934200</v>
      </c>
      <c r="G777" s="37">
        <f>IFERROR(INDEX(BCH!$F:$F,MATCH($A777,BCH!$A:$A,0))*INDEX('Control Panel'!$G:$G,MATCH('Index Volume'!$A777+1,'Control Panel'!$A:$A,1)),0)</f>
        <v>0</v>
      </c>
      <c r="H777" s="37">
        <f>IFERROR(INDEX(XMR!$F:$F,MATCH($A777,XMR!$A:$A,0))*INDEX('Control Panel'!$H:$H,MATCH('Index Volume'!$A777+1,'Control Panel'!$A:$A,1)),0)</f>
        <v>450366</v>
      </c>
      <c r="I777" s="37">
        <f>IFERROR(INDEX(ZEC!$F:$F,MATCH($A777,ZEC!$A:$A,0))*INDEX('Control Panel'!$I:$I,MATCH('Index Volume'!$A777+1,'Control Panel'!$A:$A,1)),0)</f>
        <v>0</v>
      </c>
      <c r="J777" s="37">
        <f>IFERROR(INDEX(EOS!$F:$F,MATCH($A777,EOS!$A:$A,0))*INDEX('Control Panel'!$J:$J,MATCH('Index Volume'!$A777+1,'Control Panel'!$A:$A,1)),0)</f>
        <v>0</v>
      </c>
      <c r="K777" s="37">
        <f>IFERROR(INDEX(DASH!$F:$F,MATCH($A777,DASH!$A:$A,0))*INDEX('Control Panel'!$K:$K,MATCH('Index Volume'!$A777+1,'Control Panel'!$A:$A,1)),0)</f>
        <v>112454</v>
      </c>
      <c r="L777" s="37">
        <f>IFERROR(INDEX(XLM!$F:$F,MATCH($A777,XLM!$A:$A,0))*INDEX('Control Panel'!$L:$L,MATCH('Index Volume'!$A777+1,'Control Panel'!$A:$A,1)),0)</f>
        <v>27720</v>
      </c>
      <c r="M777" s="39">
        <f t="shared" si="303"/>
        <v>90850751</v>
      </c>
      <c r="N777" s="1" t="b">
        <f t="shared" si="304"/>
        <v>1</v>
      </c>
      <c r="O777" s="41">
        <f t="shared" si="305"/>
        <v>90850751</v>
      </c>
    </row>
    <row r="778" spans="1:15" x14ac:dyDescent="0.75">
      <c r="A778" s="3">
        <v>42416</v>
      </c>
      <c r="B778" s="37">
        <f>IFERROR(INDEX(BTC!$F:$F,MATCH($A778,BTC!$A:$A,0))*INDEX('Control Panel'!$B:$B,MATCH('Index Volume'!$A778+1,'Control Panel'!$A:$A,1)),0)</f>
        <v>73093104</v>
      </c>
      <c r="C778" s="37">
        <f>IFERROR(INDEX(XRP!$F:$F,MATCH($A778,XRP!$A:$A,0))*INDEX('Control Panel'!$C:$C,MATCH($A778+1,'Control Panel'!$A:$A,1)),0)</f>
        <v>1012220</v>
      </c>
      <c r="D778" s="37">
        <f>IFERROR(INDEX(LTC!$F:$F,MATCH($A778,LTC!$A:$A,0))*INDEX('Control Panel'!$D:$D,MATCH($A778+1,'Control Panel'!$A:$A,1)),0)</f>
        <v>1479430</v>
      </c>
      <c r="E778" s="37">
        <f>IFERROR(INDEX(ETC!$F:$F,MATCH($A778,ETC!$A:$A,0))*INDEX('Control Panel'!$E:$E,MATCH($A778+1,'Control Panel'!$A:$A,1)),0)</f>
        <v>0</v>
      </c>
      <c r="F778" s="37">
        <f>IFERROR(INDEX(ETH!$F:$F,MATCH($A778,ETH!$A:$A,0))*INDEX('Control Panel'!$F:$F,MATCH('Index Volume'!$A778+1,'Control Panel'!$A:$A,1)),0)</f>
        <v>15889100</v>
      </c>
      <c r="G778" s="37">
        <f>IFERROR(INDEX(BCH!$F:$F,MATCH($A778,BCH!$A:$A,0))*INDEX('Control Panel'!$G:$G,MATCH('Index Volume'!$A778+1,'Control Panel'!$A:$A,1)),0)</f>
        <v>0</v>
      </c>
      <c r="H778" s="37">
        <f>IFERROR(INDEX(XMR!$F:$F,MATCH($A778,XMR!$A:$A,0))*INDEX('Control Panel'!$H:$H,MATCH('Index Volume'!$A778+1,'Control Panel'!$A:$A,1)),0)</f>
        <v>846371</v>
      </c>
      <c r="I778" s="37">
        <f>IFERROR(INDEX(ZEC!$F:$F,MATCH($A778,ZEC!$A:$A,0))*INDEX('Control Panel'!$I:$I,MATCH('Index Volume'!$A778+1,'Control Panel'!$A:$A,1)),0)</f>
        <v>0</v>
      </c>
      <c r="J778" s="37">
        <f>IFERROR(INDEX(EOS!$F:$F,MATCH($A778,EOS!$A:$A,0))*INDEX('Control Panel'!$J:$J,MATCH('Index Volume'!$A778+1,'Control Panel'!$A:$A,1)),0)</f>
        <v>0</v>
      </c>
      <c r="K778" s="37">
        <f>IFERROR(INDEX(DASH!$F:$F,MATCH($A778,DASH!$A:$A,0))*INDEX('Control Panel'!$K:$K,MATCH('Index Volume'!$A778+1,'Control Panel'!$A:$A,1)),0)</f>
        <v>180945</v>
      </c>
      <c r="L778" s="37">
        <f>IFERROR(INDEX(XLM!$F:$F,MATCH($A778,XLM!$A:$A,0))*INDEX('Control Panel'!$L:$L,MATCH('Index Volume'!$A778+1,'Control Panel'!$A:$A,1)),0)</f>
        <v>114749</v>
      </c>
      <c r="M778" s="39">
        <f t="shared" si="303"/>
        <v>92615919</v>
      </c>
      <c r="N778" s="1" t="b">
        <f t="shared" si="304"/>
        <v>1</v>
      </c>
      <c r="O778" s="41">
        <f t="shared" si="305"/>
        <v>92615919</v>
      </c>
    </row>
    <row r="779" spans="1:15" x14ac:dyDescent="0.75">
      <c r="A779" s="4">
        <v>42417</v>
      </c>
      <c r="B779" s="37">
        <f>IFERROR(INDEX(BTC!$F:$F,MATCH($A779,BTC!$A:$A,0))*INDEX('Control Panel'!$B:$B,MATCH('Index Volume'!$A779+1,'Control Panel'!$A:$A,1)),0)</f>
        <v>83193600</v>
      </c>
      <c r="C779" s="37">
        <f>IFERROR(INDEX(XRP!$F:$F,MATCH($A779,XRP!$A:$A,0))*INDEX('Control Panel'!$C:$C,MATCH($A779+1,'Control Panel'!$A:$A,1)),0)</f>
        <v>1556320</v>
      </c>
      <c r="D779" s="37">
        <f>IFERROR(INDEX(LTC!$F:$F,MATCH($A779,LTC!$A:$A,0))*INDEX('Control Panel'!$D:$D,MATCH($A779+1,'Control Panel'!$A:$A,1)),0)</f>
        <v>1857460</v>
      </c>
      <c r="E779" s="37">
        <f>IFERROR(INDEX(ETC!$F:$F,MATCH($A779,ETC!$A:$A,0))*INDEX('Control Panel'!$E:$E,MATCH($A779+1,'Control Panel'!$A:$A,1)),0)</f>
        <v>0</v>
      </c>
      <c r="F779" s="37">
        <f>IFERROR(INDEX(ETH!$F:$F,MATCH($A779,ETH!$A:$A,0))*INDEX('Control Panel'!$F:$F,MATCH('Index Volume'!$A779+1,'Control Panel'!$A:$A,1)),0)</f>
        <v>15451000</v>
      </c>
      <c r="G779" s="37">
        <f>IFERROR(INDEX(BCH!$F:$F,MATCH($A779,BCH!$A:$A,0))*INDEX('Control Panel'!$G:$G,MATCH('Index Volume'!$A779+1,'Control Panel'!$A:$A,1)),0)</f>
        <v>0</v>
      </c>
      <c r="H779" s="37">
        <f>IFERROR(INDEX(XMR!$F:$F,MATCH($A779,XMR!$A:$A,0))*INDEX('Control Panel'!$H:$H,MATCH('Index Volume'!$A779+1,'Control Panel'!$A:$A,1)),0)</f>
        <v>623116</v>
      </c>
      <c r="I779" s="37">
        <f>IFERROR(INDEX(ZEC!$F:$F,MATCH($A779,ZEC!$A:$A,0))*INDEX('Control Panel'!$I:$I,MATCH('Index Volume'!$A779+1,'Control Panel'!$A:$A,1)),0)</f>
        <v>0</v>
      </c>
      <c r="J779" s="37">
        <f>IFERROR(INDEX(EOS!$F:$F,MATCH($A779,EOS!$A:$A,0))*INDEX('Control Panel'!$J:$J,MATCH('Index Volume'!$A779+1,'Control Panel'!$A:$A,1)),0)</f>
        <v>0</v>
      </c>
      <c r="K779" s="37">
        <f>IFERROR(INDEX(DASH!$F:$F,MATCH($A779,DASH!$A:$A,0))*INDEX('Control Panel'!$K:$K,MATCH('Index Volume'!$A779+1,'Control Panel'!$A:$A,1)),0)</f>
        <v>150307</v>
      </c>
      <c r="L779" s="37">
        <f>IFERROR(INDEX(XLM!$F:$F,MATCH($A779,XLM!$A:$A,0))*INDEX('Control Panel'!$L:$L,MATCH('Index Volume'!$A779+1,'Control Panel'!$A:$A,1)),0)</f>
        <v>123493</v>
      </c>
      <c r="M779" s="39">
        <f t="shared" si="303"/>
        <v>102955296</v>
      </c>
      <c r="N779" s="1" t="b">
        <f t="shared" si="304"/>
        <v>1</v>
      </c>
      <c r="O779" s="41">
        <f t="shared" si="305"/>
        <v>102955296</v>
      </c>
    </row>
    <row r="780" spans="1:15" x14ac:dyDescent="0.75">
      <c r="A780" s="3">
        <v>42418</v>
      </c>
      <c r="B780" s="37">
        <f>IFERROR(INDEX(BTC!$F:$F,MATCH($A780,BTC!$A:$A,0))*INDEX('Control Panel'!$B:$B,MATCH('Index Volume'!$A780+1,'Control Panel'!$A:$A,1)),0)</f>
        <v>76752600</v>
      </c>
      <c r="C780" s="37">
        <f>IFERROR(INDEX(XRP!$F:$F,MATCH($A780,XRP!$A:$A,0))*INDEX('Control Panel'!$C:$C,MATCH($A780+1,'Control Panel'!$A:$A,1)),0)</f>
        <v>854073</v>
      </c>
      <c r="D780" s="37">
        <f>IFERROR(INDEX(LTC!$F:$F,MATCH($A780,LTC!$A:$A,0))*INDEX('Control Panel'!$D:$D,MATCH($A780+1,'Control Panel'!$A:$A,1)),0)</f>
        <v>1422270</v>
      </c>
      <c r="E780" s="37">
        <f>IFERROR(INDEX(ETC!$F:$F,MATCH($A780,ETC!$A:$A,0))*INDEX('Control Panel'!$E:$E,MATCH($A780+1,'Control Panel'!$A:$A,1)),0)</f>
        <v>0</v>
      </c>
      <c r="F780" s="37">
        <f>IFERROR(INDEX(ETH!$F:$F,MATCH($A780,ETH!$A:$A,0))*INDEX('Control Panel'!$F:$F,MATCH('Index Volume'!$A780+1,'Control Panel'!$A:$A,1)),0)</f>
        <v>17054000</v>
      </c>
      <c r="G780" s="37">
        <f>IFERROR(INDEX(BCH!$F:$F,MATCH($A780,BCH!$A:$A,0))*INDEX('Control Panel'!$G:$G,MATCH('Index Volume'!$A780+1,'Control Panel'!$A:$A,1)),0)</f>
        <v>0</v>
      </c>
      <c r="H780" s="37">
        <f>IFERROR(INDEX(XMR!$F:$F,MATCH($A780,XMR!$A:$A,0))*INDEX('Control Panel'!$H:$H,MATCH('Index Volume'!$A780+1,'Control Panel'!$A:$A,1)),0)</f>
        <v>220495</v>
      </c>
      <c r="I780" s="37">
        <f>IFERROR(INDEX(ZEC!$F:$F,MATCH($A780,ZEC!$A:$A,0))*INDEX('Control Panel'!$I:$I,MATCH('Index Volume'!$A780+1,'Control Panel'!$A:$A,1)),0)</f>
        <v>0</v>
      </c>
      <c r="J780" s="37">
        <f>IFERROR(INDEX(EOS!$F:$F,MATCH($A780,EOS!$A:$A,0))*INDEX('Control Panel'!$J:$J,MATCH('Index Volume'!$A780+1,'Control Panel'!$A:$A,1)),0)</f>
        <v>0</v>
      </c>
      <c r="K780" s="37">
        <f>IFERROR(INDEX(DASH!$F:$F,MATCH($A780,DASH!$A:$A,0))*INDEX('Control Panel'!$K:$K,MATCH('Index Volume'!$A780+1,'Control Panel'!$A:$A,1)),0)</f>
        <v>247042</v>
      </c>
      <c r="L780" s="37">
        <f>IFERROR(INDEX(XLM!$F:$F,MATCH($A780,XLM!$A:$A,0))*INDEX('Control Panel'!$L:$L,MATCH('Index Volume'!$A780+1,'Control Panel'!$A:$A,1)),0)</f>
        <v>22194</v>
      </c>
      <c r="M780" s="39">
        <f t="shared" si="303"/>
        <v>96572674</v>
      </c>
      <c r="N780" s="1" t="b">
        <f t="shared" si="304"/>
        <v>1</v>
      </c>
      <c r="O780" s="41">
        <f t="shared" si="305"/>
        <v>96572674</v>
      </c>
    </row>
    <row r="781" spans="1:15" x14ac:dyDescent="0.75">
      <c r="A781" s="4">
        <v>42419</v>
      </c>
      <c r="B781" s="37">
        <f>IFERROR(INDEX(BTC!$F:$F,MATCH($A781,BTC!$A:$A,0))*INDEX('Control Panel'!$B:$B,MATCH('Index Volume'!$A781+1,'Control Panel'!$A:$A,1)),0)</f>
        <v>55711300</v>
      </c>
      <c r="C781" s="37">
        <f>IFERROR(INDEX(XRP!$F:$F,MATCH($A781,XRP!$A:$A,0))*INDEX('Control Panel'!$C:$C,MATCH($A781+1,'Control Panel'!$A:$A,1)),0)</f>
        <v>710808</v>
      </c>
      <c r="D781" s="37">
        <f>IFERROR(INDEX(LTC!$F:$F,MATCH($A781,LTC!$A:$A,0))*INDEX('Control Panel'!$D:$D,MATCH($A781+1,'Control Panel'!$A:$A,1)),0)</f>
        <v>1780240</v>
      </c>
      <c r="E781" s="37">
        <f>IFERROR(INDEX(ETC!$F:$F,MATCH($A781,ETC!$A:$A,0))*INDEX('Control Panel'!$E:$E,MATCH($A781+1,'Control Panel'!$A:$A,1)),0)</f>
        <v>0</v>
      </c>
      <c r="F781" s="37">
        <f>IFERROR(INDEX(ETH!$F:$F,MATCH($A781,ETH!$A:$A,0))*INDEX('Control Panel'!$F:$F,MATCH('Index Volume'!$A781+1,'Control Panel'!$A:$A,1)),0)</f>
        <v>7666320</v>
      </c>
      <c r="G781" s="37">
        <f>IFERROR(INDEX(BCH!$F:$F,MATCH($A781,BCH!$A:$A,0))*INDEX('Control Panel'!$G:$G,MATCH('Index Volume'!$A781+1,'Control Panel'!$A:$A,1)),0)</f>
        <v>0</v>
      </c>
      <c r="H781" s="37">
        <f>IFERROR(INDEX(XMR!$F:$F,MATCH($A781,XMR!$A:$A,0))*INDEX('Control Panel'!$H:$H,MATCH('Index Volume'!$A781+1,'Control Panel'!$A:$A,1)),0)</f>
        <v>199937</v>
      </c>
      <c r="I781" s="37">
        <f>IFERROR(INDEX(ZEC!$F:$F,MATCH($A781,ZEC!$A:$A,0))*INDEX('Control Panel'!$I:$I,MATCH('Index Volume'!$A781+1,'Control Panel'!$A:$A,1)),0)</f>
        <v>0</v>
      </c>
      <c r="J781" s="37">
        <f>IFERROR(INDEX(EOS!$F:$F,MATCH($A781,EOS!$A:$A,0))*INDEX('Control Panel'!$J:$J,MATCH('Index Volume'!$A781+1,'Control Panel'!$A:$A,1)),0)</f>
        <v>0</v>
      </c>
      <c r="K781" s="37">
        <f>IFERROR(INDEX(DASH!$F:$F,MATCH($A781,DASH!$A:$A,0))*INDEX('Control Panel'!$K:$K,MATCH('Index Volume'!$A781+1,'Control Panel'!$A:$A,1)),0)</f>
        <v>120692</v>
      </c>
      <c r="L781" s="37">
        <f>IFERROR(INDEX(XLM!$F:$F,MATCH($A781,XLM!$A:$A,0))*INDEX('Control Panel'!$L:$L,MATCH('Index Volume'!$A781+1,'Control Panel'!$A:$A,1)),0)</f>
        <v>43957</v>
      </c>
      <c r="M781" s="39">
        <f t="shared" si="303"/>
        <v>66233254</v>
      </c>
      <c r="N781" s="1" t="b">
        <f t="shared" si="304"/>
        <v>1</v>
      </c>
      <c r="O781" s="41">
        <f t="shared" si="305"/>
        <v>66233254</v>
      </c>
    </row>
    <row r="782" spans="1:15" x14ac:dyDescent="0.75">
      <c r="A782" s="3">
        <v>42420</v>
      </c>
      <c r="B782" s="37">
        <f>IFERROR(INDEX(BTC!$F:$F,MATCH($A782,BTC!$A:$A,0))*INDEX('Control Panel'!$B:$B,MATCH('Index Volume'!$A782+1,'Control Panel'!$A:$A,1)),0)</f>
        <v>93992096</v>
      </c>
      <c r="C782" s="37">
        <f>IFERROR(INDEX(XRP!$F:$F,MATCH($A782,XRP!$A:$A,0))*INDEX('Control Panel'!$C:$C,MATCH($A782+1,'Control Panel'!$A:$A,1)),0)</f>
        <v>515312</v>
      </c>
      <c r="D782" s="37">
        <f>IFERROR(INDEX(LTC!$F:$F,MATCH($A782,LTC!$A:$A,0))*INDEX('Control Panel'!$D:$D,MATCH($A782+1,'Control Panel'!$A:$A,1)),0)</f>
        <v>3677250</v>
      </c>
      <c r="E782" s="37">
        <f>IFERROR(INDEX(ETC!$F:$F,MATCH($A782,ETC!$A:$A,0))*INDEX('Control Panel'!$E:$E,MATCH($A782+1,'Control Panel'!$A:$A,1)),0)</f>
        <v>0</v>
      </c>
      <c r="F782" s="37">
        <f>IFERROR(INDEX(ETH!$F:$F,MATCH($A782,ETH!$A:$A,0))*INDEX('Control Panel'!$F:$F,MATCH('Index Volume'!$A782+1,'Control Panel'!$A:$A,1)),0)</f>
        <v>8631090</v>
      </c>
      <c r="G782" s="37">
        <f>IFERROR(INDEX(BCH!$F:$F,MATCH($A782,BCH!$A:$A,0))*INDEX('Control Panel'!$G:$G,MATCH('Index Volume'!$A782+1,'Control Panel'!$A:$A,1)),0)</f>
        <v>0</v>
      </c>
      <c r="H782" s="37">
        <f>IFERROR(INDEX(XMR!$F:$F,MATCH($A782,XMR!$A:$A,0))*INDEX('Control Panel'!$H:$H,MATCH('Index Volume'!$A782+1,'Control Panel'!$A:$A,1)),0)</f>
        <v>308919</v>
      </c>
      <c r="I782" s="37">
        <f>IFERROR(INDEX(ZEC!$F:$F,MATCH($A782,ZEC!$A:$A,0))*INDEX('Control Panel'!$I:$I,MATCH('Index Volume'!$A782+1,'Control Panel'!$A:$A,1)),0)</f>
        <v>0</v>
      </c>
      <c r="J782" s="37">
        <f>IFERROR(INDEX(EOS!$F:$F,MATCH($A782,EOS!$A:$A,0))*INDEX('Control Panel'!$J:$J,MATCH('Index Volume'!$A782+1,'Control Panel'!$A:$A,1)),0)</f>
        <v>0</v>
      </c>
      <c r="K782" s="37">
        <f>IFERROR(INDEX(DASH!$F:$F,MATCH($A782,DASH!$A:$A,0))*INDEX('Control Panel'!$K:$K,MATCH('Index Volume'!$A782+1,'Control Panel'!$A:$A,1)),0)</f>
        <v>91429</v>
      </c>
      <c r="L782" s="37">
        <f>IFERROR(INDEX(XLM!$F:$F,MATCH($A782,XLM!$A:$A,0))*INDEX('Control Panel'!$L:$L,MATCH('Index Volume'!$A782+1,'Control Panel'!$A:$A,1)),0)</f>
        <v>33898</v>
      </c>
      <c r="M782" s="39">
        <f t="shared" si="303"/>
        <v>107249994</v>
      </c>
      <c r="N782" s="1" t="b">
        <f t="shared" si="304"/>
        <v>1</v>
      </c>
      <c r="O782" s="41">
        <f t="shared" si="305"/>
        <v>107249994</v>
      </c>
    </row>
    <row r="783" spans="1:15" x14ac:dyDescent="0.75">
      <c r="A783" s="4">
        <v>42421</v>
      </c>
      <c r="B783" s="37">
        <f>IFERROR(INDEX(BTC!$F:$F,MATCH($A783,BTC!$A:$A,0))*INDEX('Control Panel'!$B:$B,MATCH('Index Volume'!$A783+1,'Control Panel'!$A:$A,1)),0)</f>
        <v>89820704</v>
      </c>
      <c r="C783" s="37">
        <f>IFERROR(INDEX(XRP!$F:$F,MATCH($A783,XRP!$A:$A,0))*INDEX('Control Panel'!$C:$C,MATCH($A783+1,'Control Panel'!$A:$A,1)),0)</f>
        <v>472569</v>
      </c>
      <c r="D783" s="37">
        <f>IFERROR(INDEX(LTC!$F:$F,MATCH($A783,LTC!$A:$A,0))*INDEX('Control Panel'!$D:$D,MATCH($A783+1,'Control Panel'!$A:$A,1)),0)</f>
        <v>3518950</v>
      </c>
      <c r="E783" s="37">
        <f>IFERROR(INDEX(ETC!$F:$F,MATCH($A783,ETC!$A:$A,0))*INDEX('Control Panel'!$E:$E,MATCH($A783+1,'Control Panel'!$A:$A,1)),0)</f>
        <v>0</v>
      </c>
      <c r="F783" s="37">
        <f>IFERROR(INDEX(ETH!$F:$F,MATCH($A783,ETH!$A:$A,0))*INDEX('Control Panel'!$F:$F,MATCH('Index Volume'!$A783+1,'Control Panel'!$A:$A,1)),0)</f>
        <v>6413550</v>
      </c>
      <c r="G783" s="37">
        <f>IFERROR(INDEX(BCH!$F:$F,MATCH($A783,BCH!$A:$A,0))*INDEX('Control Panel'!$G:$G,MATCH('Index Volume'!$A783+1,'Control Panel'!$A:$A,1)),0)</f>
        <v>0</v>
      </c>
      <c r="H783" s="37">
        <f>IFERROR(INDEX(XMR!$F:$F,MATCH($A783,XMR!$A:$A,0))*INDEX('Control Panel'!$H:$H,MATCH('Index Volume'!$A783+1,'Control Panel'!$A:$A,1)),0)</f>
        <v>180109</v>
      </c>
      <c r="I783" s="37">
        <f>IFERROR(INDEX(ZEC!$F:$F,MATCH($A783,ZEC!$A:$A,0))*INDEX('Control Panel'!$I:$I,MATCH('Index Volume'!$A783+1,'Control Panel'!$A:$A,1)),0)</f>
        <v>0</v>
      </c>
      <c r="J783" s="37">
        <f>IFERROR(INDEX(EOS!$F:$F,MATCH($A783,EOS!$A:$A,0))*INDEX('Control Panel'!$J:$J,MATCH('Index Volume'!$A783+1,'Control Panel'!$A:$A,1)),0)</f>
        <v>0</v>
      </c>
      <c r="K783" s="37">
        <f>IFERROR(INDEX(DASH!$F:$F,MATCH($A783,DASH!$A:$A,0))*INDEX('Control Panel'!$K:$K,MATCH('Index Volume'!$A783+1,'Control Panel'!$A:$A,1)),0)</f>
        <v>165716</v>
      </c>
      <c r="L783" s="37">
        <f>IFERROR(INDEX(XLM!$F:$F,MATCH($A783,XLM!$A:$A,0))*INDEX('Control Panel'!$L:$L,MATCH('Index Volume'!$A783+1,'Control Panel'!$A:$A,1)),0)</f>
        <v>29419</v>
      </c>
      <c r="M783" s="39">
        <f t="shared" si="303"/>
        <v>100601017</v>
      </c>
      <c r="N783" s="1" t="b">
        <f t="shared" si="304"/>
        <v>1</v>
      </c>
      <c r="O783" s="41">
        <f t="shared" si="305"/>
        <v>100601017</v>
      </c>
    </row>
    <row r="784" spans="1:15" x14ac:dyDescent="0.75">
      <c r="A784" s="3">
        <v>42422</v>
      </c>
      <c r="B784" s="37">
        <f>IFERROR(INDEX(BTC!$F:$F,MATCH($A784,BTC!$A:$A,0))*INDEX('Control Panel'!$B:$B,MATCH('Index Volume'!$A784+1,'Control Panel'!$A:$A,1)),0)</f>
        <v>85385200</v>
      </c>
      <c r="C784" s="37">
        <f>IFERROR(INDEX(XRP!$F:$F,MATCH($A784,XRP!$A:$A,0))*INDEX('Control Panel'!$C:$C,MATCH($A784+1,'Control Panel'!$A:$A,1)),0)</f>
        <v>607198</v>
      </c>
      <c r="D784" s="37">
        <f>IFERROR(INDEX(LTC!$F:$F,MATCH($A784,LTC!$A:$A,0))*INDEX('Control Panel'!$D:$D,MATCH($A784+1,'Control Panel'!$A:$A,1)),0)</f>
        <v>2066780</v>
      </c>
      <c r="E784" s="37">
        <f>IFERROR(INDEX(ETC!$F:$F,MATCH($A784,ETC!$A:$A,0))*INDEX('Control Panel'!$E:$E,MATCH($A784+1,'Control Panel'!$A:$A,1)),0)</f>
        <v>0</v>
      </c>
      <c r="F784" s="37">
        <f>IFERROR(INDEX(ETH!$F:$F,MATCH($A784,ETH!$A:$A,0))*INDEX('Control Panel'!$F:$F,MATCH('Index Volume'!$A784+1,'Control Panel'!$A:$A,1)),0)</f>
        <v>15056200</v>
      </c>
      <c r="G784" s="37">
        <f>IFERROR(INDEX(BCH!$F:$F,MATCH($A784,BCH!$A:$A,0))*INDEX('Control Panel'!$G:$G,MATCH('Index Volume'!$A784+1,'Control Panel'!$A:$A,1)),0)</f>
        <v>0</v>
      </c>
      <c r="H784" s="37">
        <f>IFERROR(INDEX(XMR!$F:$F,MATCH($A784,XMR!$A:$A,0))*INDEX('Control Panel'!$H:$H,MATCH('Index Volume'!$A784+1,'Control Panel'!$A:$A,1)),0)</f>
        <v>131583</v>
      </c>
      <c r="I784" s="37">
        <f>IFERROR(INDEX(ZEC!$F:$F,MATCH($A784,ZEC!$A:$A,0))*INDEX('Control Panel'!$I:$I,MATCH('Index Volume'!$A784+1,'Control Panel'!$A:$A,1)),0)</f>
        <v>0</v>
      </c>
      <c r="J784" s="37">
        <f>IFERROR(INDEX(EOS!$F:$F,MATCH($A784,EOS!$A:$A,0))*INDEX('Control Panel'!$J:$J,MATCH('Index Volume'!$A784+1,'Control Panel'!$A:$A,1)),0)</f>
        <v>0</v>
      </c>
      <c r="K784" s="37">
        <f>IFERROR(INDEX(DASH!$F:$F,MATCH($A784,DASH!$A:$A,0))*INDEX('Control Panel'!$K:$K,MATCH('Index Volume'!$A784+1,'Control Panel'!$A:$A,1)),0)</f>
        <v>185000</v>
      </c>
      <c r="L784" s="37">
        <f>IFERROR(INDEX(XLM!$F:$F,MATCH($A784,XLM!$A:$A,0))*INDEX('Control Panel'!$L:$L,MATCH('Index Volume'!$A784+1,'Control Panel'!$A:$A,1)),0)</f>
        <v>27370</v>
      </c>
      <c r="M784" s="39">
        <f t="shared" si="303"/>
        <v>103459331</v>
      </c>
      <c r="N784" s="1" t="b">
        <f t="shared" si="304"/>
        <v>1</v>
      </c>
      <c r="O784" s="41">
        <f t="shared" si="305"/>
        <v>103459331</v>
      </c>
    </row>
    <row r="785" spans="1:15" x14ac:dyDescent="0.75">
      <c r="A785" s="4">
        <v>42423</v>
      </c>
      <c r="B785" s="37">
        <f>IFERROR(INDEX(BTC!$F:$F,MATCH($A785,BTC!$A:$A,0))*INDEX('Control Panel'!$B:$B,MATCH('Index Volume'!$A785+1,'Control Panel'!$A:$A,1)),0)</f>
        <v>85244896</v>
      </c>
      <c r="C785" s="37">
        <f>IFERROR(INDEX(XRP!$F:$F,MATCH($A785,XRP!$A:$A,0))*INDEX('Control Panel'!$C:$C,MATCH($A785+1,'Control Panel'!$A:$A,1)),0)</f>
        <v>807140</v>
      </c>
      <c r="D785" s="37">
        <f>IFERROR(INDEX(LTC!$F:$F,MATCH($A785,LTC!$A:$A,0))*INDEX('Control Panel'!$D:$D,MATCH($A785+1,'Control Panel'!$A:$A,1)),0)</f>
        <v>2416790</v>
      </c>
      <c r="E785" s="37">
        <f>IFERROR(INDEX(ETC!$F:$F,MATCH($A785,ETC!$A:$A,0))*INDEX('Control Panel'!$E:$E,MATCH($A785+1,'Control Panel'!$A:$A,1)),0)</f>
        <v>0</v>
      </c>
      <c r="F785" s="37">
        <f>IFERROR(INDEX(ETH!$F:$F,MATCH($A785,ETH!$A:$A,0))*INDEX('Control Panel'!$F:$F,MATCH('Index Volume'!$A785+1,'Control Panel'!$A:$A,1)),0)</f>
        <v>13380600</v>
      </c>
      <c r="G785" s="37">
        <f>IFERROR(INDEX(BCH!$F:$F,MATCH($A785,BCH!$A:$A,0))*INDEX('Control Panel'!$G:$G,MATCH('Index Volume'!$A785+1,'Control Panel'!$A:$A,1)),0)</f>
        <v>0</v>
      </c>
      <c r="H785" s="37">
        <f>IFERROR(INDEX(XMR!$F:$F,MATCH($A785,XMR!$A:$A,0))*INDEX('Control Panel'!$H:$H,MATCH('Index Volume'!$A785+1,'Control Panel'!$A:$A,1)),0)</f>
        <v>81027</v>
      </c>
      <c r="I785" s="37">
        <f>IFERROR(INDEX(ZEC!$F:$F,MATCH($A785,ZEC!$A:$A,0))*INDEX('Control Panel'!$I:$I,MATCH('Index Volume'!$A785+1,'Control Panel'!$A:$A,1)),0)</f>
        <v>0</v>
      </c>
      <c r="J785" s="37">
        <f>IFERROR(INDEX(EOS!$F:$F,MATCH($A785,EOS!$A:$A,0))*INDEX('Control Panel'!$J:$J,MATCH('Index Volume'!$A785+1,'Control Panel'!$A:$A,1)),0)</f>
        <v>0</v>
      </c>
      <c r="K785" s="37">
        <f>IFERROR(INDEX(DASH!$F:$F,MATCH($A785,DASH!$A:$A,0))*INDEX('Control Panel'!$K:$K,MATCH('Index Volume'!$A785+1,'Control Panel'!$A:$A,1)),0)</f>
        <v>214434</v>
      </c>
      <c r="L785" s="37">
        <f>IFERROR(INDEX(XLM!$F:$F,MATCH($A785,XLM!$A:$A,0))*INDEX('Control Panel'!$L:$L,MATCH('Index Volume'!$A785+1,'Control Panel'!$A:$A,1)),0)</f>
        <v>43865</v>
      </c>
      <c r="M785" s="39">
        <f t="shared" si="303"/>
        <v>102188752</v>
      </c>
      <c r="N785" s="1" t="b">
        <f t="shared" si="304"/>
        <v>1</v>
      </c>
      <c r="O785" s="41">
        <f t="shared" si="305"/>
        <v>102188752</v>
      </c>
    </row>
    <row r="786" spans="1:15" x14ac:dyDescent="0.75">
      <c r="A786" s="3">
        <v>42424</v>
      </c>
      <c r="B786" s="37">
        <f>IFERROR(INDEX(BTC!$F:$F,MATCH($A786,BTC!$A:$A,0))*INDEX('Control Panel'!$B:$B,MATCH('Index Volume'!$A786+1,'Control Panel'!$A:$A,1)),0)</f>
        <v>67743696</v>
      </c>
      <c r="C786" s="37">
        <f>IFERROR(INDEX(XRP!$F:$F,MATCH($A786,XRP!$A:$A,0))*INDEX('Control Panel'!$C:$C,MATCH($A786+1,'Control Panel'!$A:$A,1)),0)</f>
        <v>473097</v>
      </c>
      <c r="D786" s="37">
        <f>IFERROR(INDEX(LTC!$F:$F,MATCH($A786,LTC!$A:$A,0))*INDEX('Control Panel'!$D:$D,MATCH($A786+1,'Control Panel'!$A:$A,1)),0)</f>
        <v>1909510</v>
      </c>
      <c r="E786" s="37">
        <f>IFERROR(INDEX(ETC!$F:$F,MATCH($A786,ETC!$A:$A,0))*INDEX('Control Panel'!$E:$E,MATCH($A786+1,'Control Panel'!$A:$A,1)),0)</f>
        <v>0</v>
      </c>
      <c r="F786" s="37">
        <f>IFERROR(INDEX(ETH!$F:$F,MATCH($A786,ETH!$A:$A,0))*INDEX('Control Panel'!$F:$F,MATCH('Index Volume'!$A786+1,'Control Panel'!$A:$A,1)),0)</f>
        <v>11426500</v>
      </c>
      <c r="G786" s="37">
        <f>IFERROR(INDEX(BCH!$F:$F,MATCH($A786,BCH!$A:$A,0))*INDEX('Control Panel'!$G:$G,MATCH('Index Volume'!$A786+1,'Control Panel'!$A:$A,1)),0)</f>
        <v>0</v>
      </c>
      <c r="H786" s="37">
        <f>IFERROR(INDEX(XMR!$F:$F,MATCH($A786,XMR!$A:$A,0))*INDEX('Control Panel'!$H:$H,MATCH('Index Volume'!$A786+1,'Control Panel'!$A:$A,1)),0)</f>
        <v>121771</v>
      </c>
      <c r="I786" s="37">
        <f>IFERROR(INDEX(ZEC!$F:$F,MATCH($A786,ZEC!$A:$A,0))*INDEX('Control Panel'!$I:$I,MATCH('Index Volume'!$A786+1,'Control Panel'!$A:$A,1)),0)</f>
        <v>0</v>
      </c>
      <c r="J786" s="37">
        <f>IFERROR(INDEX(EOS!$F:$F,MATCH($A786,EOS!$A:$A,0))*INDEX('Control Panel'!$J:$J,MATCH('Index Volume'!$A786+1,'Control Panel'!$A:$A,1)),0)</f>
        <v>0</v>
      </c>
      <c r="K786" s="37">
        <f>IFERROR(INDEX(DASH!$F:$F,MATCH($A786,DASH!$A:$A,0))*INDEX('Control Panel'!$K:$K,MATCH('Index Volume'!$A786+1,'Control Panel'!$A:$A,1)),0)</f>
        <v>120323</v>
      </c>
      <c r="L786" s="37">
        <f>IFERROR(INDEX(XLM!$F:$F,MATCH($A786,XLM!$A:$A,0))*INDEX('Control Panel'!$L:$L,MATCH('Index Volume'!$A786+1,'Control Panel'!$A:$A,1)),0)</f>
        <v>21033</v>
      </c>
      <c r="M786" s="39">
        <f t="shared" si="303"/>
        <v>81815930</v>
      </c>
      <c r="N786" s="1" t="b">
        <f t="shared" si="304"/>
        <v>1</v>
      </c>
      <c r="O786" s="41">
        <f t="shared" si="305"/>
        <v>81815930</v>
      </c>
    </row>
    <row r="787" spans="1:15" x14ac:dyDescent="0.75">
      <c r="A787" s="4">
        <v>42425</v>
      </c>
      <c r="B787" s="37">
        <f>IFERROR(INDEX(BTC!$F:$F,MATCH($A787,BTC!$A:$A,0))*INDEX('Control Panel'!$B:$B,MATCH('Index Volume'!$A787+1,'Control Panel'!$A:$A,1)),0)</f>
        <v>70798000</v>
      </c>
      <c r="C787" s="37">
        <f>IFERROR(INDEX(XRP!$F:$F,MATCH($A787,XRP!$A:$A,0))*INDEX('Control Panel'!$C:$C,MATCH($A787+1,'Control Panel'!$A:$A,1)),0)</f>
        <v>825297</v>
      </c>
      <c r="D787" s="37">
        <f>IFERROR(INDEX(LTC!$F:$F,MATCH($A787,LTC!$A:$A,0))*INDEX('Control Panel'!$D:$D,MATCH($A787+1,'Control Panel'!$A:$A,1)),0)</f>
        <v>1556360</v>
      </c>
      <c r="E787" s="37">
        <f>IFERROR(INDEX(ETC!$F:$F,MATCH($A787,ETC!$A:$A,0))*INDEX('Control Panel'!$E:$E,MATCH($A787+1,'Control Panel'!$A:$A,1)),0)</f>
        <v>0</v>
      </c>
      <c r="F787" s="37">
        <f>IFERROR(INDEX(ETH!$F:$F,MATCH($A787,ETH!$A:$A,0))*INDEX('Control Panel'!$F:$F,MATCH('Index Volume'!$A787+1,'Control Panel'!$A:$A,1)),0)</f>
        <v>21471800</v>
      </c>
      <c r="G787" s="37">
        <f>IFERROR(INDEX(BCH!$F:$F,MATCH($A787,BCH!$A:$A,0))*INDEX('Control Panel'!$G:$G,MATCH('Index Volume'!$A787+1,'Control Panel'!$A:$A,1)),0)</f>
        <v>0</v>
      </c>
      <c r="H787" s="37">
        <f>IFERROR(INDEX(XMR!$F:$F,MATCH($A787,XMR!$A:$A,0))*INDEX('Control Panel'!$H:$H,MATCH('Index Volume'!$A787+1,'Control Panel'!$A:$A,1)),0)</f>
        <v>234953</v>
      </c>
      <c r="I787" s="37">
        <f>IFERROR(INDEX(ZEC!$F:$F,MATCH($A787,ZEC!$A:$A,0))*INDEX('Control Panel'!$I:$I,MATCH('Index Volume'!$A787+1,'Control Panel'!$A:$A,1)),0)</f>
        <v>0</v>
      </c>
      <c r="J787" s="37">
        <f>IFERROR(INDEX(EOS!$F:$F,MATCH($A787,EOS!$A:$A,0))*INDEX('Control Panel'!$J:$J,MATCH('Index Volume'!$A787+1,'Control Panel'!$A:$A,1)),0)</f>
        <v>0</v>
      </c>
      <c r="K787" s="37">
        <f>IFERROR(INDEX(DASH!$F:$F,MATCH($A787,DASH!$A:$A,0))*INDEX('Control Panel'!$K:$K,MATCH('Index Volume'!$A787+1,'Control Panel'!$A:$A,1)),0)</f>
        <v>125778</v>
      </c>
      <c r="L787" s="37">
        <f>IFERROR(INDEX(XLM!$F:$F,MATCH($A787,XLM!$A:$A,0))*INDEX('Control Panel'!$L:$L,MATCH('Index Volume'!$A787+1,'Control Panel'!$A:$A,1)),0)</f>
        <v>9214</v>
      </c>
      <c r="M787" s="39">
        <f t="shared" si="303"/>
        <v>95021402</v>
      </c>
      <c r="N787" s="1" t="b">
        <f t="shared" si="304"/>
        <v>1</v>
      </c>
      <c r="O787" s="41">
        <f t="shared" si="305"/>
        <v>95021402</v>
      </c>
    </row>
    <row r="788" spans="1:15" x14ac:dyDescent="0.75">
      <c r="A788" s="3">
        <v>42426</v>
      </c>
      <c r="B788" s="37">
        <f>IFERROR(INDEX(BTC!$F:$F,MATCH($A788,BTC!$A:$A,0))*INDEX('Control Panel'!$B:$B,MATCH('Index Volume'!$A788+1,'Control Panel'!$A:$A,1)),0)</f>
        <v>61486000</v>
      </c>
      <c r="C788" s="37">
        <f>IFERROR(INDEX(XRP!$F:$F,MATCH($A788,XRP!$A:$A,0))*INDEX('Control Panel'!$C:$C,MATCH($A788+1,'Control Panel'!$A:$A,1)),0)</f>
        <v>579986</v>
      </c>
      <c r="D788" s="37">
        <f>IFERROR(INDEX(LTC!$F:$F,MATCH($A788,LTC!$A:$A,0))*INDEX('Control Panel'!$D:$D,MATCH($A788+1,'Control Panel'!$A:$A,1)),0)</f>
        <v>1849390</v>
      </c>
      <c r="E788" s="37">
        <f>IFERROR(INDEX(ETC!$F:$F,MATCH($A788,ETC!$A:$A,0))*INDEX('Control Panel'!$E:$E,MATCH($A788+1,'Control Panel'!$A:$A,1)),0)</f>
        <v>0</v>
      </c>
      <c r="F788" s="37">
        <f>IFERROR(INDEX(ETH!$F:$F,MATCH($A788,ETH!$A:$A,0))*INDEX('Control Panel'!$F:$F,MATCH('Index Volume'!$A788+1,'Control Panel'!$A:$A,1)),0)</f>
        <v>9526860</v>
      </c>
      <c r="G788" s="37">
        <f>IFERROR(INDEX(BCH!$F:$F,MATCH($A788,BCH!$A:$A,0))*INDEX('Control Panel'!$G:$G,MATCH('Index Volume'!$A788+1,'Control Panel'!$A:$A,1)),0)</f>
        <v>0</v>
      </c>
      <c r="H788" s="37">
        <f>IFERROR(INDEX(XMR!$F:$F,MATCH($A788,XMR!$A:$A,0))*INDEX('Control Panel'!$H:$H,MATCH('Index Volume'!$A788+1,'Control Panel'!$A:$A,1)),0)</f>
        <v>75396</v>
      </c>
      <c r="I788" s="37">
        <f>IFERROR(INDEX(ZEC!$F:$F,MATCH($A788,ZEC!$A:$A,0))*INDEX('Control Panel'!$I:$I,MATCH('Index Volume'!$A788+1,'Control Panel'!$A:$A,1)),0)</f>
        <v>0</v>
      </c>
      <c r="J788" s="37">
        <f>IFERROR(INDEX(EOS!$F:$F,MATCH($A788,EOS!$A:$A,0))*INDEX('Control Panel'!$J:$J,MATCH('Index Volume'!$A788+1,'Control Panel'!$A:$A,1)),0)</f>
        <v>0</v>
      </c>
      <c r="K788" s="37">
        <f>IFERROR(INDEX(DASH!$F:$F,MATCH($A788,DASH!$A:$A,0))*INDEX('Control Panel'!$K:$K,MATCH('Index Volume'!$A788+1,'Control Panel'!$A:$A,1)),0)</f>
        <v>77086</v>
      </c>
      <c r="L788" s="37">
        <f>IFERROR(INDEX(XLM!$F:$F,MATCH($A788,XLM!$A:$A,0))*INDEX('Control Panel'!$L:$L,MATCH('Index Volume'!$A788+1,'Control Panel'!$A:$A,1)),0)</f>
        <v>28136</v>
      </c>
      <c r="M788" s="39">
        <f t="shared" si="303"/>
        <v>73622854</v>
      </c>
      <c r="N788" s="1" t="b">
        <f t="shared" si="304"/>
        <v>1</v>
      </c>
      <c r="O788" s="41">
        <f t="shared" si="305"/>
        <v>73622854</v>
      </c>
    </row>
    <row r="789" spans="1:15" x14ac:dyDescent="0.75">
      <c r="A789" s="4">
        <v>42427</v>
      </c>
      <c r="B789" s="37">
        <f>IFERROR(INDEX(BTC!$F:$F,MATCH($A789,BTC!$A:$A,0))*INDEX('Control Panel'!$B:$B,MATCH('Index Volume'!$A789+1,'Control Panel'!$A:$A,1)),0)</f>
        <v>41893600</v>
      </c>
      <c r="C789" s="37">
        <f>IFERROR(INDEX(XRP!$F:$F,MATCH($A789,XRP!$A:$A,0))*INDEX('Control Panel'!$C:$C,MATCH($A789+1,'Control Panel'!$A:$A,1)),0)</f>
        <v>417576</v>
      </c>
      <c r="D789" s="37">
        <f>IFERROR(INDEX(LTC!$F:$F,MATCH($A789,LTC!$A:$A,0))*INDEX('Control Panel'!$D:$D,MATCH($A789+1,'Control Panel'!$A:$A,1)),0)</f>
        <v>731107</v>
      </c>
      <c r="E789" s="37">
        <f>IFERROR(INDEX(ETC!$F:$F,MATCH($A789,ETC!$A:$A,0))*INDEX('Control Panel'!$E:$E,MATCH($A789+1,'Control Panel'!$A:$A,1)),0)</f>
        <v>0</v>
      </c>
      <c r="F789" s="37">
        <f>IFERROR(INDEX(ETH!$F:$F,MATCH($A789,ETH!$A:$A,0))*INDEX('Control Panel'!$F:$F,MATCH('Index Volume'!$A789+1,'Control Panel'!$A:$A,1)),0)</f>
        <v>8903210</v>
      </c>
      <c r="G789" s="37">
        <f>IFERROR(INDEX(BCH!$F:$F,MATCH($A789,BCH!$A:$A,0))*INDEX('Control Panel'!$G:$G,MATCH('Index Volume'!$A789+1,'Control Panel'!$A:$A,1)),0)</f>
        <v>0</v>
      </c>
      <c r="H789" s="37">
        <f>IFERROR(INDEX(XMR!$F:$F,MATCH($A789,XMR!$A:$A,0))*INDEX('Control Panel'!$H:$H,MATCH('Index Volume'!$A789+1,'Control Panel'!$A:$A,1)),0)</f>
        <v>101882</v>
      </c>
      <c r="I789" s="37">
        <f>IFERROR(INDEX(ZEC!$F:$F,MATCH($A789,ZEC!$A:$A,0))*INDEX('Control Panel'!$I:$I,MATCH('Index Volume'!$A789+1,'Control Panel'!$A:$A,1)),0)</f>
        <v>0</v>
      </c>
      <c r="J789" s="37">
        <f>IFERROR(INDEX(EOS!$F:$F,MATCH($A789,EOS!$A:$A,0))*INDEX('Control Panel'!$J:$J,MATCH('Index Volume'!$A789+1,'Control Panel'!$A:$A,1)),0)</f>
        <v>0</v>
      </c>
      <c r="K789" s="37">
        <f>IFERROR(INDEX(DASH!$F:$F,MATCH($A789,DASH!$A:$A,0))*INDEX('Control Panel'!$K:$K,MATCH('Index Volume'!$A789+1,'Control Panel'!$A:$A,1)),0)</f>
        <v>113700</v>
      </c>
      <c r="L789" s="37">
        <f>IFERROR(INDEX(XLM!$F:$F,MATCH($A789,XLM!$A:$A,0))*INDEX('Control Panel'!$L:$L,MATCH('Index Volume'!$A789+1,'Control Panel'!$A:$A,1)),0)</f>
        <v>22000</v>
      </c>
      <c r="M789" s="39">
        <f t="shared" si="303"/>
        <v>52183075</v>
      </c>
      <c r="N789" s="1" t="b">
        <f t="shared" si="304"/>
        <v>1</v>
      </c>
      <c r="O789" s="41">
        <f t="shared" si="305"/>
        <v>52183075</v>
      </c>
    </row>
    <row r="790" spans="1:15" x14ac:dyDescent="0.75">
      <c r="A790" s="3">
        <v>42428</v>
      </c>
      <c r="B790" s="37">
        <f>IFERROR(INDEX(BTC!$F:$F,MATCH($A790,BTC!$A:$A,0))*INDEX('Control Panel'!$B:$B,MATCH('Index Volume'!$A790+1,'Control Panel'!$A:$A,1)),0)</f>
        <v>53033400</v>
      </c>
      <c r="C790" s="37">
        <f>IFERROR(INDEX(XRP!$F:$F,MATCH($A790,XRP!$A:$A,0))*INDEX('Control Panel'!$C:$C,MATCH($A790+1,'Control Panel'!$A:$A,1)),0)</f>
        <v>570935</v>
      </c>
      <c r="D790" s="37">
        <f>IFERROR(INDEX(LTC!$F:$F,MATCH($A790,LTC!$A:$A,0))*INDEX('Control Panel'!$D:$D,MATCH($A790+1,'Control Panel'!$A:$A,1)),0)</f>
        <v>986849</v>
      </c>
      <c r="E790" s="37">
        <f>IFERROR(INDEX(ETC!$F:$F,MATCH($A790,ETC!$A:$A,0))*INDEX('Control Panel'!$E:$E,MATCH($A790+1,'Control Panel'!$A:$A,1)),0)</f>
        <v>0</v>
      </c>
      <c r="F790" s="37">
        <f>IFERROR(INDEX(ETH!$F:$F,MATCH($A790,ETH!$A:$A,0))*INDEX('Control Panel'!$F:$F,MATCH('Index Volume'!$A790+1,'Control Panel'!$A:$A,1)),0)</f>
        <v>9851660</v>
      </c>
      <c r="G790" s="37">
        <f>IFERROR(INDEX(BCH!$F:$F,MATCH($A790,BCH!$A:$A,0))*INDEX('Control Panel'!$G:$G,MATCH('Index Volume'!$A790+1,'Control Panel'!$A:$A,1)),0)</f>
        <v>0</v>
      </c>
      <c r="H790" s="37">
        <f>IFERROR(INDEX(XMR!$F:$F,MATCH($A790,XMR!$A:$A,0))*INDEX('Control Panel'!$H:$H,MATCH('Index Volume'!$A790+1,'Control Panel'!$A:$A,1)),0)</f>
        <v>145400</v>
      </c>
      <c r="I790" s="37">
        <f>IFERROR(INDEX(ZEC!$F:$F,MATCH($A790,ZEC!$A:$A,0))*INDEX('Control Panel'!$I:$I,MATCH('Index Volume'!$A790+1,'Control Panel'!$A:$A,1)),0)</f>
        <v>0</v>
      </c>
      <c r="J790" s="37">
        <f>IFERROR(INDEX(EOS!$F:$F,MATCH($A790,EOS!$A:$A,0))*INDEX('Control Panel'!$J:$J,MATCH('Index Volume'!$A790+1,'Control Panel'!$A:$A,1)),0)</f>
        <v>0</v>
      </c>
      <c r="K790" s="37">
        <f>IFERROR(INDEX(DASH!$F:$F,MATCH($A790,DASH!$A:$A,0))*INDEX('Control Panel'!$K:$K,MATCH('Index Volume'!$A790+1,'Control Panel'!$A:$A,1)),0)</f>
        <v>150601</v>
      </c>
      <c r="L790" s="37">
        <f>IFERROR(INDEX(XLM!$F:$F,MATCH($A790,XLM!$A:$A,0))*INDEX('Control Panel'!$L:$L,MATCH('Index Volume'!$A790+1,'Control Panel'!$A:$A,1)),0)</f>
        <v>33416</v>
      </c>
      <c r="M790" s="39">
        <f t="shared" si="303"/>
        <v>64772261</v>
      </c>
      <c r="N790" s="1" t="b">
        <f t="shared" si="304"/>
        <v>1</v>
      </c>
      <c r="O790" s="41">
        <f t="shared" si="305"/>
        <v>64772261</v>
      </c>
    </row>
    <row r="791" spans="1:15" x14ac:dyDescent="0.75">
      <c r="A791" s="4">
        <v>42429</v>
      </c>
      <c r="B791" s="37">
        <f>IFERROR(INDEX(BTC!$F:$F,MATCH($A791,BTC!$A:$A,0))*INDEX('Control Panel'!$B:$B,MATCH('Index Volume'!$A791+1,'Control Panel'!$A:$A,1)),0)</f>
        <v>60694700</v>
      </c>
      <c r="C791" s="37">
        <f>IFERROR(INDEX(XRP!$F:$F,MATCH($A791,XRP!$A:$A,0))*INDEX('Control Panel'!$C:$C,MATCH($A791+1,'Control Panel'!$A:$A,1)),0)</f>
        <v>689215</v>
      </c>
      <c r="D791" s="37">
        <f>IFERROR(INDEX(LTC!$F:$F,MATCH($A791,LTC!$A:$A,0))*INDEX('Control Panel'!$D:$D,MATCH($A791+1,'Control Panel'!$A:$A,1)),0)</f>
        <v>1431670</v>
      </c>
      <c r="E791" s="37">
        <f>IFERROR(INDEX(ETC!$F:$F,MATCH($A791,ETC!$A:$A,0))*INDEX('Control Panel'!$E:$E,MATCH($A791+1,'Control Panel'!$A:$A,1)),0)</f>
        <v>0</v>
      </c>
      <c r="F791" s="37">
        <f>IFERROR(INDEX(ETH!$F:$F,MATCH($A791,ETH!$A:$A,0))*INDEX('Control Panel'!$F:$F,MATCH('Index Volume'!$A791+1,'Control Panel'!$A:$A,1)),0)</f>
        <v>7648020</v>
      </c>
      <c r="G791" s="37">
        <f>IFERROR(INDEX(BCH!$F:$F,MATCH($A791,BCH!$A:$A,0))*INDEX('Control Panel'!$G:$G,MATCH('Index Volume'!$A791+1,'Control Panel'!$A:$A,1)),0)</f>
        <v>0</v>
      </c>
      <c r="H791" s="37">
        <f>IFERROR(INDEX(XMR!$F:$F,MATCH($A791,XMR!$A:$A,0))*INDEX('Control Panel'!$H:$H,MATCH('Index Volume'!$A791+1,'Control Panel'!$A:$A,1)),0)</f>
        <v>136190</v>
      </c>
      <c r="I791" s="37">
        <f>IFERROR(INDEX(ZEC!$F:$F,MATCH($A791,ZEC!$A:$A,0))*INDEX('Control Panel'!$I:$I,MATCH('Index Volume'!$A791+1,'Control Panel'!$A:$A,1)),0)</f>
        <v>0</v>
      </c>
      <c r="J791" s="37">
        <f>IFERROR(INDEX(EOS!$F:$F,MATCH($A791,EOS!$A:$A,0))*INDEX('Control Panel'!$J:$J,MATCH('Index Volume'!$A791+1,'Control Panel'!$A:$A,1)),0)</f>
        <v>0</v>
      </c>
      <c r="K791" s="37">
        <f>IFERROR(INDEX(DASH!$F:$F,MATCH($A791,DASH!$A:$A,0))*INDEX('Control Panel'!$K:$K,MATCH('Index Volume'!$A791+1,'Control Panel'!$A:$A,1)),0)</f>
        <v>140688</v>
      </c>
      <c r="L791" s="37">
        <f>IFERROR(INDEX(XLM!$F:$F,MATCH($A791,XLM!$A:$A,0))*INDEX('Control Panel'!$L:$L,MATCH('Index Volume'!$A791+1,'Control Panel'!$A:$A,1)),0)</f>
        <v>23302</v>
      </c>
      <c r="M791" s="39">
        <f t="shared" si="303"/>
        <v>70763785</v>
      </c>
      <c r="N791" s="1" t="b">
        <f t="shared" si="304"/>
        <v>1</v>
      </c>
      <c r="O791" s="41">
        <f t="shared" si="305"/>
        <v>70763785</v>
      </c>
    </row>
    <row r="792" spans="1:15" x14ac:dyDescent="0.75">
      <c r="A792" s="3">
        <v>42430</v>
      </c>
      <c r="B792" s="37">
        <f>IFERROR(INDEX(BTC!$F:$F,MATCH($A792,BTC!$A:$A,0))*INDEX('Control Panel'!$B:$B,MATCH('Index Volume'!$A792+1,'Control Panel'!$A:$A,1)),0)</f>
        <v>74895800</v>
      </c>
      <c r="C792" s="37">
        <f>IFERROR(INDEX(XRP!$F:$F,MATCH($A792,XRP!$A:$A,0))*INDEX('Control Panel'!$C:$C,MATCH($A792+1,'Control Panel'!$A:$A,1)),0)</f>
        <v>738772</v>
      </c>
      <c r="D792" s="37">
        <f>IFERROR(INDEX(LTC!$F:$F,MATCH($A792,LTC!$A:$A,0))*INDEX('Control Panel'!$D:$D,MATCH($A792+1,'Control Panel'!$A:$A,1)),0)</f>
        <v>1133580</v>
      </c>
      <c r="E792" s="37">
        <f>IFERROR(INDEX(ETC!$F:$F,MATCH($A792,ETC!$A:$A,0))*INDEX('Control Panel'!$E:$E,MATCH($A792+1,'Control Panel'!$A:$A,1)),0)</f>
        <v>0</v>
      </c>
      <c r="F792" s="37">
        <f>IFERROR(INDEX(ETH!$F:$F,MATCH($A792,ETH!$A:$A,0))*INDEX('Control Panel'!$F:$F,MATCH('Index Volume'!$A792+1,'Control Panel'!$A:$A,1)),0)</f>
        <v>23098100</v>
      </c>
      <c r="G792" s="37">
        <f>IFERROR(INDEX(BCH!$F:$F,MATCH($A792,BCH!$A:$A,0))*INDEX('Control Panel'!$G:$G,MATCH('Index Volume'!$A792+1,'Control Panel'!$A:$A,1)),0)</f>
        <v>0</v>
      </c>
      <c r="H792" s="37">
        <f>IFERROR(INDEX(XMR!$F:$F,MATCH($A792,XMR!$A:$A,0))*INDEX('Control Panel'!$H:$H,MATCH('Index Volume'!$A792+1,'Control Panel'!$A:$A,1)),0)</f>
        <v>204620</v>
      </c>
      <c r="I792" s="37">
        <f>IFERROR(INDEX(ZEC!$F:$F,MATCH($A792,ZEC!$A:$A,0))*INDEX('Control Panel'!$I:$I,MATCH('Index Volume'!$A792+1,'Control Panel'!$A:$A,1)),0)</f>
        <v>0</v>
      </c>
      <c r="J792" s="37">
        <f>IFERROR(INDEX(EOS!$F:$F,MATCH($A792,EOS!$A:$A,0))*INDEX('Control Panel'!$J:$J,MATCH('Index Volume'!$A792+1,'Control Panel'!$A:$A,1)),0)</f>
        <v>0</v>
      </c>
      <c r="K792" s="37">
        <f>IFERROR(INDEX(DASH!$F:$F,MATCH($A792,DASH!$A:$A,0))*INDEX('Control Panel'!$K:$K,MATCH('Index Volume'!$A792+1,'Control Panel'!$A:$A,1)),0)</f>
        <v>195998</v>
      </c>
      <c r="L792" s="37">
        <f>IFERROR(INDEX(XLM!$F:$F,MATCH($A792,XLM!$A:$A,0))*INDEX('Control Panel'!$L:$L,MATCH('Index Volume'!$A792+1,'Control Panel'!$A:$A,1)),0)</f>
        <v>15994</v>
      </c>
      <c r="M792" s="39">
        <f t="shared" si="303"/>
        <v>100282864</v>
      </c>
      <c r="N792" s="1" t="b">
        <f t="shared" si="304"/>
        <v>1</v>
      </c>
      <c r="O792" s="41">
        <f t="shared" si="305"/>
        <v>100282864</v>
      </c>
    </row>
    <row r="793" spans="1:15" x14ac:dyDescent="0.75">
      <c r="A793" s="4">
        <v>42431</v>
      </c>
      <c r="B793" s="37">
        <f>IFERROR(INDEX(BTC!$F:$F,MATCH($A793,BTC!$A:$A,0))*INDEX('Control Panel'!$B:$B,MATCH('Index Volume'!$A793+1,'Control Panel'!$A:$A,1)),0)</f>
        <v>74955296</v>
      </c>
      <c r="C793" s="37">
        <f>IFERROR(INDEX(XRP!$F:$F,MATCH($A793,XRP!$A:$A,0))*INDEX('Control Panel'!$C:$C,MATCH($A793+1,'Control Panel'!$A:$A,1)),0)</f>
        <v>409388</v>
      </c>
      <c r="D793" s="37">
        <f>IFERROR(INDEX(LTC!$F:$F,MATCH($A793,LTC!$A:$A,0))*INDEX('Control Panel'!$D:$D,MATCH($A793+1,'Control Panel'!$A:$A,1)),0)</f>
        <v>1469810</v>
      </c>
      <c r="E793" s="37">
        <f>IFERROR(INDEX(ETC!$F:$F,MATCH($A793,ETC!$A:$A,0))*INDEX('Control Panel'!$E:$E,MATCH($A793+1,'Control Panel'!$A:$A,1)),0)</f>
        <v>0</v>
      </c>
      <c r="F793" s="37">
        <f>IFERROR(INDEX(ETH!$F:$F,MATCH($A793,ETH!$A:$A,0))*INDEX('Control Panel'!$F:$F,MATCH('Index Volume'!$A793+1,'Control Panel'!$A:$A,1)),0)</f>
        <v>29130200</v>
      </c>
      <c r="G793" s="37">
        <f>IFERROR(INDEX(BCH!$F:$F,MATCH($A793,BCH!$A:$A,0))*INDEX('Control Panel'!$G:$G,MATCH('Index Volume'!$A793+1,'Control Panel'!$A:$A,1)),0)</f>
        <v>0</v>
      </c>
      <c r="H793" s="37">
        <f>IFERROR(INDEX(XMR!$F:$F,MATCH($A793,XMR!$A:$A,0))*INDEX('Control Panel'!$H:$H,MATCH('Index Volume'!$A793+1,'Control Panel'!$A:$A,1)),0)</f>
        <v>127689</v>
      </c>
      <c r="I793" s="37">
        <f>IFERROR(INDEX(ZEC!$F:$F,MATCH($A793,ZEC!$A:$A,0))*INDEX('Control Panel'!$I:$I,MATCH('Index Volume'!$A793+1,'Control Panel'!$A:$A,1)),0)</f>
        <v>0</v>
      </c>
      <c r="J793" s="37">
        <f>IFERROR(INDEX(EOS!$F:$F,MATCH($A793,EOS!$A:$A,0))*INDEX('Control Panel'!$J:$J,MATCH('Index Volume'!$A793+1,'Control Panel'!$A:$A,1)),0)</f>
        <v>0</v>
      </c>
      <c r="K793" s="37">
        <f>IFERROR(INDEX(DASH!$F:$F,MATCH($A793,DASH!$A:$A,0))*INDEX('Control Panel'!$K:$K,MATCH('Index Volume'!$A793+1,'Control Panel'!$A:$A,1)),0)</f>
        <v>126503</v>
      </c>
      <c r="L793" s="37">
        <f>IFERROR(INDEX(XLM!$F:$F,MATCH($A793,XLM!$A:$A,0))*INDEX('Control Panel'!$L:$L,MATCH('Index Volume'!$A793+1,'Control Panel'!$A:$A,1)),0)</f>
        <v>22381</v>
      </c>
      <c r="M793" s="39">
        <f t="shared" si="303"/>
        <v>106241267</v>
      </c>
      <c r="N793" s="1" t="b">
        <f t="shared" si="304"/>
        <v>1</v>
      </c>
      <c r="O793" s="41">
        <f t="shared" si="305"/>
        <v>106241267</v>
      </c>
    </row>
    <row r="794" spans="1:15" x14ac:dyDescent="0.75">
      <c r="A794" s="3">
        <v>42432</v>
      </c>
      <c r="B794" s="37">
        <f>IFERROR(INDEX(BTC!$F:$F,MATCH($A794,BTC!$A:$A,0))*INDEX('Control Panel'!$B:$B,MATCH('Index Volume'!$A794+1,'Control Panel'!$A:$A,1)),0)</f>
        <v>100484000</v>
      </c>
      <c r="C794" s="37">
        <f>IFERROR(INDEX(XRP!$F:$F,MATCH($A794,XRP!$A:$A,0))*INDEX('Control Panel'!$C:$C,MATCH($A794+1,'Control Panel'!$A:$A,1)),0)</f>
        <v>685240</v>
      </c>
      <c r="D794" s="37">
        <f>IFERROR(INDEX(LTC!$F:$F,MATCH($A794,LTC!$A:$A,0))*INDEX('Control Panel'!$D:$D,MATCH($A794+1,'Control Panel'!$A:$A,1)),0)</f>
        <v>1812040</v>
      </c>
      <c r="E794" s="37">
        <f>IFERROR(INDEX(ETC!$F:$F,MATCH($A794,ETC!$A:$A,0))*INDEX('Control Panel'!$E:$E,MATCH($A794+1,'Control Panel'!$A:$A,1)),0)</f>
        <v>0</v>
      </c>
      <c r="F794" s="37">
        <f>IFERROR(INDEX(ETH!$F:$F,MATCH($A794,ETH!$A:$A,0))*INDEX('Control Panel'!$F:$F,MATCH('Index Volume'!$A794+1,'Control Panel'!$A:$A,1)),0)</f>
        <v>40314900</v>
      </c>
      <c r="G794" s="37">
        <f>IFERROR(INDEX(BCH!$F:$F,MATCH($A794,BCH!$A:$A,0))*INDEX('Control Panel'!$G:$G,MATCH('Index Volume'!$A794+1,'Control Panel'!$A:$A,1)),0)</f>
        <v>0</v>
      </c>
      <c r="H794" s="37">
        <f>IFERROR(INDEX(XMR!$F:$F,MATCH($A794,XMR!$A:$A,0))*INDEX('Control Panel'!$H:$H,MATCH('Index Volume'!$A794+1,'Control Panel'!$A:$A,1)),0)</f>
        <v>782236</v>
      </c>
      <c r="I794" s="37">
        <f>IFERROR(INDEX(ZEC!$F:$F,MATCH($A794,ZEC!$A:$A,0))*INDEX('Control Panel'!$I:$I,MATCH('Index Volume'!$A794+1,'Control Panel'!$A:$A,1)),0)</f>
        <v>0</v>
      </c>
      <c r="J794" s="37">
        <f>IFERROR(INDEX(EOS!$F:$F,MATCH($A794,EOS!$A:$A,0))*INDEX('Control Panel'!$J:$J,MATCH('Index Volume'!$A794+1,'Control Panel'!$A:$A,1)),0)</f>
        <v>0</v>
      </c>
      <c r="K794" s="37">
        <f>IFERROR(INDEX(DASH!$F:$F,MATCH($A794,DASH!$A:$A,0))*INDEX('Control Panel'!$K:$K,MATCH('Index Volume'!$A794+1,'Control Panel'!$A:$A,1)),0)</f>
        <v>505229</v>
      </c>
      <c r="L794" s="37">
        <f>IFERROR(INDEX(XLM!$F:$F,MATCH($A794,XLM!$A:$A,0))*INDEX('Control Panel'!$L:$L,MATCH('Index Volume'!$A794+1,'Control Panel'!$A:$A,1)),0)</f>
        <v>24504</v>
      </c>
      <c r="M794" s="39">
        <f t="shared" si="303"/>
        <v>144608149</v>
      </c>
      <c r="N794" s="1" t="b">
        <f t="shared" si="304"/>
        <v>1</v>
      </c>
      <c r="O794" s="41">
        <f t="shared" si="305"/>
        <v>144608149</v>
      </c>
    </row>
    <row r="795" spans="1:15" x14ac:dyDescent="0.75">
      <c r="A795" s="4">
        <v>42433</v>
      </c>
      <c r="B795" s="37">
        <f>IFERROR(INDEX(BTC!$F:$F,MATCH($A795,BTC!$A:$A,0))*INDEX('Control Panel'!$B:$B,MATCH('Index Volume'!$A795+1,'Control Panel'!$A:$A,1)),0)</f>
        <v>90856096</v>
      </c>
      <c r="C795" s="37">
        <f>IFERROR(INDEX(XRP!$F:$F,MATCH($A795,XRP!$A:$A,0))*INDEX('Control Panel'!$C:$C,MATCH($A795+1,'Control Panel'!$A:$A,1)),0)</f>
        <v>567974</v>
      </c>
      <c r="D795" s="37">
        <f>IFERROR(INDEX(LTC!$F:$F,MATCH($A795,LTC!$A:$A,0))*INDEX('Control Panel'!$D:$D,MATCH($A795+1,'Control Panel'!$A:$A,1)),0)</f>
        <v>1459960</v>
      </c>
      <c r="E795" s="37">
        <f>IFERROR(INDEX(ETC!$F:$F,MATCH($A795,ETC!$A:$A,0))*INDEX('Control Panel'!$E:$E,MATCH($A795+1,'Control Panel'!$A:$A,1)),0)</f>
        <v>0</v>
      </c>
      <c r="F795" s="37">
        <f>IFERROR(INDEX(ETH!$F:$F,MATCH($A795,ETH!$A:$A,0))*INDEX('Control Panel'!$F:$F,MATCH('Index Volume'!$A795+1,'Control Panel'!$A:$A,1)),0)</f>
        <v>35520100</v>
      </c>
      <c r="G795" s="37">
        <f>IFERROR(INDEX(BCH!$F:$F,MATCH($A795,BCH!$A:$A,0))*INDEX('Control Panel'!$G:$G,MATCH('Index Volume'!$A795+1,'Control Panel'!$A:$A,1)),0)</f>
        <v>0</v>
      </c>
      <c r="H795" s="37">
        <f>IFERROR(INDEX(XMR!$F:$F,MATCH($A795,XMR!$A:$A,0))*INDEX('Control Panel'!$H:$H,MATCH('Index Volume'!$A795+1,'Control Panel'!$A:$A,1)),0)</f>
        <v>822636</v>
      </c>
      <c r="I795" s="37">
        <f>IFERROR(INDEX(ZEC!$F:$F,MATCH($A795,ZEC!$A:$A,0))*INDEX('Control Panel'!$I:$I,MATCH('Index Volume'!$A795+1,'Control Panel'!$A:$A,1)),0)</f>
        <v>0</v>
      </c>
      <c r="J795" s="37">
        <f>IFERROR(INDEX(EOS!$F:$F,MATCH($A795,EOS!$A:$A,0))*INDEX('Control Panel'!$J:$J,MATCH('Index Volume'!$A795+1,'Control Panel'!$A:$A,1)),0)</f>
        <v>0</v>
      </c>
      <c r="K795" s="37">
        <f>IFERROR(INDEX(DASH!$F:$F,MATCH($A795,DASH!$A:$A,0))*INDEX('Control Panel'!$K:$K,MATCH('Index Volume'!$A795+1,'Control Panel'!$A:$A,1)),0)</f>
        <v>657278</v>
      </c>
      <c r="L795" s="37">
        <f>IFERROR(INDEX(XLM!$F:$F,MATCH($A795,XLM!$A:$A,0))*INDEX('Control Panel'!$L:$L,MATCH('Index Volume'!$A795+1,'Control Panel'!$A:$A,1)),0)</f>
        <v>25208</v>
      </c>
      <c r="M795" s="39">
        <f t="shared" si="303"/>
        <v>129909252</v>
      </c>
      <c r="N795" s="1" t="b">
        <f t="shared" si="304"/>
        <v>1</v>
      </c>
      <c r="O795" s="41">
        <f t="shared" si="305"/>
        <v>129909252</v>
      </c>
    </row>
    <row r="796" spans="1:15" x14ac:dyDescent="0.75">
      <c r="A796" s="3">
        <v>42434</v>
      </c>
      <c r="B796" s="37">
        <f>IFERROR(INDEX(BTC!$F:$F,MATCH($A796,BTC!$A:$A,0))*INDEX('Control Panel'!$B:$B,MATCH('Index Volume'!$A796+1,'Control Panel'!$A:$A,1)),0)</f>
        <v>135384992</v>
      </c>
      <c r="C796" s="37">
        <f>IFERROR(INDEX(XRP!$F:$F,MATCH($A796,XRP!$A:$A,0))*INDEX('Control Panel'!$C:$C,MATCH($A796+1,'Control Panel'!$A:$A,1)),0)</f>
        <v>1148690</v>
      </c>
      <c r="D796" s="37">
        <f>IFERROR(INDEX(LTC!$F:$F,MATCH($A796,LTC!$A:$A,0))*INDEX('Control Panel'!$D:$D,MATCH($A796+1,'Control Panel'!$A:$A,1)),0)</f>
        <v>1689010</v>
      </c>
      <c r="E796" s="37">
        <f>IFERROR(INDEX(ETC!$F:$F,MATCH($A796,ETC!$A:$A,0))*INDEX('Control Panel'!$E:$E,MATCH($A796+1,'Control Panel'!$A:$A,1)),0)</f>
        <v>0</v>
      </c>
      <c r="F796" s="37">
        <f>IFERROR(INDEX(ETH!$F:$F,MATCH($A796,ETH!$A:$A,0))*INDEX('Control Panel'!$F:$F,MATCH('Index Volume'!$A796+1,'Control Panel'!$A:$A,1)),0)</f>
        <v>56439600</v>
      </c>
      <c r="G796" s="37">
        <f>IFERROR(INDEX(BCH!$F:$F,MATCH($A796,BCH!$A:$A,0))*INDEX('Control Panel'!$G:$G,MATCH('Index Volume'!$A796+1,'Control Panel'!$A:$A,1)),0)</f>
        <v>0</v>
      </c>
      <c r="H796" s="37">
        <f>IFERROR(INDEX(XMR!$F:$F,MATCH($A796,XMR!$A:$A,0))*INDEX('Control Panel'!$H:$H,MATCH('Index Volume'!$A796+1,'Control Panel'!$A:$A,1)),0)</f>
        <v>1150340</v>
      </c>
      <c r="I796" s="37">
        <f>IFERROR(INDEX(ZEC!$F:$F,MATCH($A796,ZEC!$A:$A,0))*INDEX('Control Panel'!$I:$I,MATCH('Index Volume'!$A796+1,'Control Panel'!$A:$A,1)),0)</f>
        <v>0</v>
      </c>
      <c r="J796" s="37">
        <f>IFERROR(INDEX(EOS!$F:$F,MATCH($A796,EOS!$A:$A,0))*INDEX('Control Panel'!$J:$J,MATCH('Index Volume'!$A796+1,'Control Panel'!$A:$A,1)),0)</f>
        <v>0</v>
      </c>
      <c r="K796" s="37">
        <f>IFERROR(INDEX(DASH!$F:$F,MATCH($A796,DASH!$A:$A,0))*INDEX('Control Panel'!$K:$K,MATCH('Index Volume'!$A796+1,'Control Panel'!$A:$A,1)),0)</f>
        <v>590483</v>
      </c>
      <c r="L796" s="37">
        <f>IFERROR(INDEX(XLM!$F:$F,MATCH($A796,XLM!$A:$A,0))*INDEX('Control Panel'!$L:$L,MATCH('Index Volume'!$A796+1,'Control Panel'!$A:$A,1)),0)</f>
        <v>39964</v>
      </c>
      <c r="M796" s="39">
        <f t="shared" si="303"/>
        <v>196443079</v>
      </c>
      <c r="N796" s="1" t="b">
        <f t="shared" si="304"/>
        <v>1</v>
      </c>
      <c r="O796" s="41">
        <f t="shared" si="305"/>
        <v>196443079</v>
      </c>
    </row>
    <row r="797" spans="1:15" x14ac:dyDescent="0.75">
      <c r="A797" s="4">
        <v>42435</v>
      </c>
      <c r="B797" s="37">
        <f>IFERROR(INDEX(BTC!$F:$F,MATCH($A797,BTC!$A:$A,0))*INDEX('Control Panel'!$B:$B,MATCH('Index Volume'!$A797+1,'Control Panel'!$A:$A,1)),0)</f>
        <v>91212496</v>
      </c>
      <c r="C797" s="37">
        <f>IFERROR(INDEX(XRP!$F:$F,MATCH($A797,XRP!$A:$A,0))*INDEX('Control Panel'!$C:$C,MATCH($A797+1,'Control Panel'!$A:$A,1)),0)</f>
        <v>569577</v>
      </c>
      <c r="D797" s="37">
        <f>IFERROR(INDEX(LTC!$F:$F,MATCH($A797,LTC!$A:$A,0))*INDEX('Control Panel'!$D:$D,MATCH($A797+1,'Control Panel'!$A:$A,1)),0)</f>
        <v>1010650</v>
      </c>
      <c r="E797" s="37">
        <f>IFERROR(INDEX(ETC!$F:$F,MATCH($A797,ETC!$A:$A,0))*INDEX('Control Panel'!$E:$E,MATCH($A797+1,'Control Panel'!$A:$A,1)),0)</f>
        <v>0</v>
      </c>
      <c r="F797" s="37">
        <f>IFERROR(INDEX(ETH!$F:$F,MATCH($A797,ETH!$A:$A,0))*INDEX('Control Panel'!$F:$F,MATCH('Index Volume'!$A797+1,'Control Panel'!$A:$A,1)),0)</f>
        <v>39112000</v>
      </c>
      <c r="G797" s="37">
        <f>IFERROR(INDEX(BCH!$F:$F,MATCH($A797,BCH!$A:$A,0))*INDEX('Control Panel'!$G:$G,MATCH('Index Volume'!$A797+1,'Control Panel'!$A:$A,1)),0)</f>
        <v>0</v>
      </c>
      <c r="H797" s="37">
        <f>IFERROR(INDEX(XMR!$F:$F,MATCH($A797,XMR!$A:$A,0))*INDEX('Control Panel'!$H:$H,MATCH('Index Volume'!$A797+1,'Control Panel'!$A:$A,1)),0)</f>
        <v>912620</v>
      </c>
      <c r="I797" s="37">
        <f>IFERROR(INDEX(ZEC!$F:$F,MATCH($A797,ZEC!$A:$A,0))*INDEX('Control Panel'!$I:$I,MATCH('Index Volume'!$A797+1,'Control Panel'!$A:$A,1)),0)</f>
        <v>0</v>
      </c>
      <c r="J797" s="37">
        <f>IFERROR(INDEX(EOS!$F:$F,MATCH($A797,EOS!$A:$A,0))*INDEX('Control Panel'!$J:$J,MATCH('Index Volume'!$A797+1,'Control Panel'!$A:$A,1)),0)</f>
        <v>0</v>
      </c>
      <c r="K797" s="37">
        <f>IFERROR(INDEX(DASH!$F:$F,MATCH($A797,DASH!$A:$A,0))*INDEX('Control Panel'!$K:$K,MATCH('Index Volume'!$A797+1,'Control Panel'!$A:$A,1)),0)</f>
        <v>487244</v>
      </c>
      <c r="L797" s="37">
        <f>IFERROR(INDEX(XLM!$F:$F,MATCH($A797,XLM!$A:$A,0))*INDEX('Control Panel'!$L:$L,MATCH('Index Volume'!$A797+1,'Control Panel'!$A:$A,1)),0)</f>
        <v>41218</v>
      </c>
      <c r="M797" s="39">
        <f t="shared" si="303"/>
        <v>133345805</v>
      </c>
      <c r="N797" s="1" t="b">
        <f t="shared" si="304"/>
        <v>1</v>
      </c>
      <c r="O797" s="41">
        <f t="shared" si="305"/>
        <v>133345805</v>
      </c>
    </row>
    <row r="798" spans="1:15" x14ac:dyDescent="0.75">
      <c r="A798" s="3">
        <v>42436</v>
      </c>
      <c r="B798" s="37">
        <f>IFERROR(INDEX(BTC!$F:$F,MATCH($A798,BTC!$A:$A,0))*INDEX('Control Panel'!$B:$B,MATCH('Index Volume'!$A798+1,'Control Panel'!$A:$A,1)),0)</f>
        <v>85762400</v>
      </c>
      <c r="C798" s="37">
        <f>IFERROR(INDEX(XRP!$F:$F,MATCH($A798,XRP!$A:$A,0))*INDEX('Control Panel'!$C:$C,MATCH($A798+1,'Control Panel'!$A:$A,1)),0)</f>
        <v>587059</v>
      </c>
      <c r="D798" s="37">
        <f>IFERROR(INDEX(LTC!$F:$F,MATCH($A798,LTC!$A:$A,0))*INDEX('Control Panel'!$D:$D,MATCH($A798+1,'Control Panel'!$A:$A,1)),0)</f>
        <v>1057270</v>
      </c>
      <c r="E798" s="37">
        <f>IFERROR(INDEX(ETC!$F:$F,MATCH($A798,ETC!$A:$A,0))*INDEX('Control Panel'!$E:$E,MATCH($A798+1,'Control Panel'!$A:$A,1)),0)</f>
        <v>0</v>
      </c>
      <c r="F798" s="37">
        <f>IFERROR(INDEX(ETH!$F:$F,MATCH($A798,ETH!$A:$A,0))*INDEX('Control Panel'!$F:$F,MATCH('Index Volume'!$A798+1,'Control Panel'!$A:$A,1)),0)</f>
        <v>34085100</v>
      </c>
      <c r="G798" s="37">
        <f>IFERROR(INDEX(BCH!$F:$F,MATCH($A798,BCH!$A:$A,0))*INDEX('Control Panel'!$G:$G,MATCH('Index Volume'!$A798+1,'Control Panel'!$A:$A,1)),0)</f>
        <v>0</v>
      </c>
      <c r="H798" s="37">
        <f>IFERROR(INDEX(XMR!$F:$F,MATCH($A798,XMR!$A:$A,0))*INDEX('Control Panel'!$H:$H,MATCH('Index Volume'!$A798+1,'Control Panel'!$A:$A,1)),0)</f>
        <v>514730</v>
      </c>
      <c r="I798" s="37">
        <f>IFERROR(INDEX(ZEC!$F:$F,MATCH($A798,ZEC!$A:$A,0))*INDEX('Control Panel'!$I:$I,MATCH('Index Volume'!$A798+1,'Control Panel'!$A:$A,1)),0)</f>
        <v>0</v>
      </c>
      <c r="J798" s="37">
        <f>IFERROR(INDEX(EOS!$F:$F,MATCH($A798,EOS!$A:$A,0))*INDEX('Control Panel'!$J:$J,MATCH('Index Volume'!$A798+1,'Control Panel'!$A:$A,1)),0)</f>
        <v>0</v>
      </c>
      <c r="K798" s="37">
        <f>IFERROR(INDEX(DASH!$F:$F,MATCH($A798,DASH!$A:$A,0))*INDEX('Control Panel'!$K:$K,MATCH('Index Volume'!$A798+1,'Control Panel'!$A:$A,1)),0)</f>
        <v>305007</v>
      </c>
      <c r="L798" s="37">
        <f>IFERROR(INDEX(XLM!$F:$F,MATCH($A798,XLM!$A:$A,0))*INDEX('Control Panel'!$L:$L,MATCH('Index Volume'!$A798+1,'Control Panel'!$A:$A,1)),0)</f>
        <v>325391</v>
      </c>
      <c r="M798" s="39">
        <f t="shared" si="303"/>
        <v>122636957</v>
      </c>
      <c r="N798" s="1" t="b">
        <f t="shared" si="304"/>
        <v>1</v>
      </c>
      <c r="O798" s="41">
        <f t="shared" si="305"/>
        <v>122636957</v>
      </c>
    </row>
    <row r="799" spans="1:15" x14ac:dyDescent="0.75">
      <c r="A799" s="4">
        <v>42437</v>
      </c>
      <c r="B799" s="37">
        <f>IFERROR(INDEX(BTC!$F:$F,MATCH($A799,BTC!$A:$A,0))*INDEX('Control Panel'!$B:$B,MATCH('Index Volume'!$A799+1,'Control Panel'!$A:$A,1)),0)</f>
        <v>70311696</v>
      </c>
      <c r="C799" s="37">
        <f>IFERROR(INDEX(XRP!$F:$F,MATCH($A799,XRP!$A:$A,0))*INDEX('Control Panel'!$C:$C,MATCH($A799+1,'Control Panel'!$A:$A,1)),0)</f>
        <v>655974</v>
      </c>
      <c r="D799" s="37">
        <f>IFERROR(INDEX(LTC!$F:$F,MATCH($A799,LTC!$A:$A,0))*INDEX('Control Panel'!$D:$D,MATCH($A799+1,'Control Panel'!$A:$A,1)),0)</f>
        <v>918434</v>
      </c>
      <c r="E799" s="37">
        <f>IFERROR(INDEX(ETC!$F:$F,MATCH($A799,ETC!$A:$A,0))*INDEX('Control Panel'!$E:$E,MATCH($A799+1,'Control Panel'!$A:$A,1)),0)</f>
        <v>0</v>
      </c>
      <c r="F799" s="37">
        <f>IFERROR(INDEX(ETH!$F:$F,MATCH($A799,ETH!$A:$A,0))*INDEX('Control Panel'!$F:$F,MATCH('Index Volume'!$A799+1,'Control Panel'!$A:$A,1)),0)</f>
        <v>25524300</v>
      </c>
      <c r="G799" s="37">
        <f>IFERROR(INDEX(BCH!$F:$F,MATCH($A799,BCH!$A:$A,0))*INDEX('Control Panel'!$G:$G,MATCH('Index Volume'!$A799+1,'Control Panel'!$A:$A,1)),0)</f>
        <v>0</v>
      </c>
      <c r="H799" s="37">
        <f>IFERROR(INDEX(XMR!$F:$F,MATCH($A799,XMR!$A:$A,0))*INDEX('Control Panel'!$H:$H,MATCH('Index Volume'!$A799+1,'Control Panel'!$A:$A,1)),0)</f>
        <v>339627</v>
      </c>
      <c r="I799" s="37">
        <f>IFERROR(INDEX(ZEC!$F:$F,MATCH($A799,ZEC!$A:$A,0))*INDEX('Control Panel'!$I:$I,MATCH('Index Volume'!$A799+1,'Control Panel'!$A:$A,1)),0)</f>
        <v>0</v>
      </c>
      <c r="J799" s="37">
        <f>IFERROR(INDEX(EOS!$F:$F,MATCH($A799,EOS!$A:$A,0))*INDEX('Control Panel'!$J:$J,MATCH('Index Volume'!$A799+1,'Control Panel'!$A:$A,1)),0)</f>
        <v>0</v>
      </c>
      <c r="K799" s="37">
        <f>IFERROR(INDEX(DASH!$F:$F,MATCH($A799,DASH!$A:$A,0))*INDEX('Control Panel'!$K:$K,MATCH('Index Volume'!$A799+1,'Control Panel'!$A:$A,1)),0)</f>
        <v>250496</v>
      </c>
      <c r="L799" s="37">
        <f>IFERROR(INDEX(XLM!$F:$F,MATCH($A799,XLM!$A:$A,0))*INDEX('Control Panel'!$L:$L,MATCH('Index Volume'!$A799+1,'Control Panel'!$A:$A,1)),0)</f>
        <v>127065</v>
      </c>
      <c r="M799" s="39">
        <f t="shared" si="303"/>
        <v>98127592</v>
      </c>
      <c r="N799" s="1" t="b">
        <f t="shared" si="304"/>
        <v>1</v>
      </c>
      <c r="O799" s="41">
        <f t="shared" si="305"/>
        <v>98127592</v>
      </c>
    </row>
    <row r="800" spans="1:15" x14ac:dyDescent="0.75">
      <c r="A800" s="3">
        <v>42438</v>
      </c>
      <c r="B800" s="37">
        <f>IFERROR(INDEX(BTC!$F:$F,MATCH($A800,BTC!$A:$A,0))*INDEX('Control Panel'!$B:$B,MATCH('Index Volume'!$A800+1,'Control Panel'!$A:$A,1)),0)</f>
        <v>70012304</v>
      </c>
      <c r="C800" s="37">
        <f>IFERROR(INDEX(XRP!$F:$F,MATCH($A800,XRP!$A:$A,0))*INDEX('Control Panel'!$C:$C,MATCH($A800+1,'Control Panel'!$A:$A,1)),0)</f>
        <v>396527</v>
      </c>
      <c r="D800" s="37">
        <f>IFERROR(INDEX(LTC!$F:$F,MATCH($A800,LTC!$A:$A,0))*INDEX('Control Panel'!$D:$D,MATCH($A800+1,'Control Panel'!$A:$A,1)),0)</f>
        <v>1247320</v>
      </c>
      <c r="E800" s="37">
        <f>IFERROR(INDEX(ETC!$F:$F,MATCH($A800,ETC!$A:$A,0))*INDEX('Control Panel'!$E:$E,MATCH($A800+1,'Control Panel'!$A:$A,1)),0)</f>
        <v>0</v>
      </c>
      <c r="F800" s="37">
        <f>IFERROR(INDEX(ETH!$F:$F,MATCH($A800,ETH!$A:$A,0))*INDEX('Control Panel'!$F:$F,MATCH('Index Volume'!$A800+1,'Control Panel'!$A:$A,1)),0)</f>
        <v>27540500</v>
      </c>
      <c r="G800" s="37">
        <f>IFERROR(INDEX(BCH!$F:$F,MATCH($A800,BCH!$A:$A,0))*INDEX('Control Panel'!$G:$G,MATCH('Index Volume'!$A800+1,'Control Panel'!$A:$A,1)),0)</f>
        <v>0</v>
      </c>
      <c r="H800" s="37">
        <f>IFERROR(INDEX(XMR!$F:$F,MATCH($A800,XMR!$A:$A,0))*INDEX('Control Panel'!$H:$H,MATCH('Index Volume'!$A800+1,'Control Panel'!$A:$A,1)),0)</f>
        <v>826080</v>
      </c>
      <c r="I800" s="37">
        <f>IFERROR(INDEX(ZEC!$F:$F,MATCH($A800,ZEC!$A:$A,0))*INDEX('Control Panel'!$I:$I,MATCH('Index Volume'!$A800+1,'Control Panel'!$A:$A,1)),0)</f>
        <v>0</v>
      </c>
      <c r="J800" s="37">
        <f>IFERROR(INDEX(EOS!$F:$F,MATCH($A800,EOS!$A:$A,0))*INDEX('Control Panel'!$J:$J,MATCH('Index Volume'!$A800+1,'Control Panel'!$A:$A,1)),0)</f>
        <v>0</v>
      </c>
      <c r="K800" s="37">
        <f>IFERROR(INDEX(DASH!$F:$F,MATCH($A800,DASH!$A:$A,0))*INDEX('Control Panel'!$K:$K,MATCH('Index Volume'!$A800+1,'Control Panel'!$A:$A,1)),0)</f>
        <v>200317</v>
      </c>
      <c r="L800" s="37">
        <f>IFERROR(INDEX(XLM!$F:$F,MATCH($A800,XLM!$A:$A,0))*INDEX('Control Panel'!$L:$L,MATCH('Index Volume'!$A800+1,'Control Panel'!$A:$A,1)),0)</f>
        <v>52341</v>
      </c>
      <c r="M800" s="39">
        <f t="shared" si="303"/>
        <v>100275389</v>
      </c>
      <c r="N800" s="1" t="b">
        <f t="shared" si="304"/>
        <v>1</v>
      </c>
      <c r="O800" s="41">
        <f t="shared" si="305"/>
        <v>100275389</v>
      </c>
    </row>
    <row r="801" spans="1:15" x14ac:dyDescent="0.75">
      <c r="A801" s="4">
        <v>42439</v>
      </c>
      <c r="B801" s="37">
        <f>IFERROR(INDEX(BTC!$F:$F,MATCH($A801,BTC!$A:$A,0))*INDEX('Control Panel'!$B:$B,MATCH('Index Volume'!$A801+1,'Control Panel'!$A:$A,1)),0)</f>
        <v>81022896</v>
      </c>
      <c r="C801" s="37">
        <f>IFERROR(INDEX(XRP!$F:$F,MATCH($A801,XRP!$A:$A,0))*INDEX('Control Panel'!$C:$C,MATCH($A801+1,'Control Panel'!$A:$A,1)),0)</f>
        <v>1348660</v>
      </c>
      <c r="D801" s="37">
        <f>IFERROR(INDEX(LTC!$F:$F,MATCH($A801,LTC!$A:$A,0))*INDEX('Control Panel'!$D:$D,MATCH($A801+1,'Control Panel'!$A:$A,1)),0)</f>
        <v>898376</v>
      </c>
      <c r="E801" s="37">
        <f>IFERROR(INDEX(ETC!$F:$F,MATCH($A801,ETC!$A:$A,0))*INDEX('Control Panel'!$E:$E,MATCH($A801+1,'Control Panel'!$A:$A,1)),0)</f>
        <v>0</v>
      </c>
      <c r="F801" s="37">
        <f>IFERROR(INDEX(ETH!$F:$F,MATCH($A801,ETH!$A:$A,0))*INDEX('Control Panel'!$F:$F,MATCH('Index Volume'!$A801+1,'Control Panel'!$A:$A,1)),0)</f>
        <v>26851500</v>
      </c>
      <c r="G801" s="37">
        <f>IFERROR(INDEX(BCH!$F:$F,MATCH($A801,BCH!$A:$A,0))*INDEX('Control Panel'!$G:$G,MATCH('Index Volume'!$A801+1,'Control Panel'!$A:$A,1)),0)</f>
        <v>0</v>
      </c>
      <c r="H801" s="37">
        <f>IFERROR(INDEX(XMR!$F:$F,MATCH($A801,XMR!$A:$A,0))*INDEX('Control Panel'!$H:$H,MATCH('Index Volume'!$A801+1,'Control Panel'!$A:$A,1)),0)</f>
        <v>437740</v>
      </c>
      <c r="I801" s="37">
        <f>IFERROR(INDEX(ZEC!$F:$F,MATCH($A801,ZEC!$A:$A,0))*INDEX('Control Panel'!$I:$I,MATCH('Index Volume'!$A801+1,'Control Panel'!$A:$A,1)),0)</f>
        <v>0</v>
      </c>
      <c r="J801" s="37">
        <f>IFERROR(INDEX(EOS!$F:$F,MATCH($A801,EOS!$A:$A,0))*INDEX('Control Panel'!$J:$J,MATCH('Index Volume'!$A801+1,'Control Panel'!$A:$A,1)),0)</f>
        <v>0</v>
      </c>
      <c r="K801" s="37">
        <f>IFERROR(INDEX(DASH!$F:$F,MATCH($A801,DASH!$A:$A,0))*INDEX('Control Panel'!$K:$K,MATCH('Index Volume'!$A801+1,'Control Panel'!$A:$A,1)),0)</f>
        <v>476033</v>
      </c>
      <c r="L801" s="37">
        <f>IFERROR(INDEX(XLM!$F:$F,MATCH($A801,XLM!$A:$A,0))*INDEX('Control Panel'!$L:$L,MATCH('Index Volume'!$A801+1,'Control Panel'!$A:$A,1)),0)</f>
        <v>119765</v>
      </c>
      <c r="M801" s="39">
        <f t="shared" si="303"/>
        <v>111154970</v>
      </c>
      <c r="N801" s="1" t="b">
        <f t="shared" si="304"/>
        <v>1</v>
      </c>
      <c r="O801" s="41">
        <f t="shared" si="305"/>
        <v>111154970</v>
      </c>
    </row>
    <row r="802" spans="1:15" x14ac:dyDescent="0.75">
      <c r="A802" s="3">
        <v>42440</v>
      </c>
      <c r="B802" s="37">
        <f>IFERROR(INDEX(BTC!$F:$F,MATCH($A802,BTC!$A:$A,0))*INDEX('Control Panel'!$B:$B,MATCH('Index Volume'!$A802+1,'Control Panel'!$A:$A,1)),0)</f>
        <v>73969696</v>
      </c>
      <c r="C802" s="37">
        <f>IFERROR(INDEX(XRP!$F:$F,MATCH($A802,XRP!$A:$A,0))*INDEX('Control Panel'!$C:$C,MATCH($A802+1,'Control Panel'!$A:$A,1)),0)</f>
        <v>2831220</v>
      </c>
      <c r="D802" s="37">
        <f>IFERROR(INDEX(LTC!$F:$F,MATCH($A802,LTC!$A:$A,0))*INDEX('Control Panel'!$D:$D,MATCH($A802+1,'Control Panel'!$A:$A,1)),0)</f>
        <v>1804450</v>
      </c>
      <c r="E802" s="37">
        <f>IFERROR(INDEX(ETC!$F:$F,MATCH($A802,ETC!$A:$A,0))*INDEX('Control Panel'!$E:$E,MATCH($A802+1,'Control Panel'!$A:$A,1)),0)</f>
        <v>0</v>
      </c>
      <c r="F802" s="37">
        <f>IFERROR(INDEX(ETH!$F:$F,MATCH($A802,ETH!$A:$A,0))*INDEX('Control Panel'!$F:$F,MATCH('Index Volume'!$A802+1,'Control Panel'!$A:$A,1)),0)</f>
        <v>21002700</v>
      </c>
      <c r="G802" s="37">
        <f>IFERROR(INDEX(BCH!$F:$F,MATCH($A802,BCH!$A:$A,0))*INDEX('Control Panel'!$G:$G,MATCH('Index Volume'!$A802+1,'Control Panel'!$A:$A,1)),0)</f>
        <v>0</v>
      </c>
      <c r="H802" s="37">
        <f>IFERROR(INDEX(XMR!$F:$F,MATCH($A802,XMR!$A:$A,0))*INDEX('Control Panel'!$H:$H,MATCH('Index Volume'!$A802+1,'Control Panel'!$A:$A,1)),0)</f>
        <v>134947</v>
      </c>
      <c r="I802" s="37">
        <f>IFERROR(INDEX(ZEC!$F:$F,MATCH($A802,ZEC!$A:$A,0))*INDEX('Control Panel'!$I:$I,MATCH('Index Volume'!$A802+1,'Control Panel'!$A:$A,1)),0)</f>
        <v>0</v>
      </c>
      <c r="J802" s="37">
        <f>IFERROR(INDEX(EOS!$F:$F,MATCH($A802,EOS!$A:$A,0))*INDEX('Control Panel'!$J:$J,MATCH('Index Volume'!$A802+1,'Control Panel'!$A:$A,1)),0)</f>
        <v>0</v>
      </c>
      <c r="K802" s="37">
        <f>IFERROR(INDEX(DASH!$F:$F,MATCH($A802,DASH!$A:$A,0))*INDEX('Control Panel'!$K:$K,MATCH('Index Volume'!$A802+1,'Control Panel'!$A:$A,1)),0)</f>
        <v>342455</v>
      </c>
      <c r="L802" s="37">
        <f>IFERROR(INDEX(XLM!$F:$F,MATCH($A802,XLM!$A:$A,0))*INDEX('Control Panel'!$L:$L,MATCH('Index Volume'!$A802+1,'Control Panel'!$A:$A,1)),0)</f>
        <v>346969</v>
      </c>
      <c r="M802" s="39">
        <f t="shared" si="303"/>
        <v>100432437</v>
      </c>
      <c r="N802" s="1" t="b">
        <f t="shared" si="304"/>
        <v>1</v>
      </c>
      <c r="O802" s="41">
        <f t="shared" si="305"/>
        <v>100432437</v>
      </c>
    </row>
    <row r="803" spans="1:15" x14ac:dyDescent="0.75">
      <c r="A803" s="4">
        <v>42441</v>
      </c>
      <c r="B803" s="37">
        <f>IFERROR(INDEX(BTC!$F:$F,MATCH($A803,BTC!$A:$A,0))*INDEX('Control Panel'!$B:$B,MATCH('Index Volume'!$A803+1,'Control Panel'!$A:$A,1)),0)</f>
        <v>92712896</v>
      </c>
      <c r="C803" s="37">
        <f>IFERROR(INDEX(XRP!$F:$F,MATCH($A803,XRP!$A:$A,0))*INDEX('Control Panel'!$C:$C,MATCH($A803+1,'Control Panel'!$A:$A,1)),0)</f>
        <v>1536850</v>
      </c>
      <c r="D803" s="37">
        <f>IFERROR(INDEX(LTC!$F:$F,MATCH($A803,LTC!$A:$A,0))*INDEX('Control Panel'!$D:$D,MATCH($A803+1,'Control Panel'!$A:$A,1)),0)</f>
        <v>1076560</v>
      </c>
      <c r="E803" s="37">
        <f>IFERROR(INDEX(ETC!$F:$F,MATCH($A803,ETC!$A:$A,0))*INDEX('Control Panel'!$E:$E,MATCH($A803+1,'Control Panel'!$A:$A,1)),0)</f>
        <v>0</v>
      </c>
      <c r="F803" s="37">
        <f>IFERROR(INDEX(ETH!$F:$F,MATCH($A803,ETH!$A:$A,0))*INDEX('Control Panel'!$F:$F,MATCH('Index Volume'!$A803+1,'Control Panel'!$A:$A,1)),0)</f>
        <v>48957300</v>
      </c>
      <c r="G803" s="37">
        <f>IFERROR(INDEX(BCH!$F:$F,MATCH($A803,BCH!$A:$A,0))*INDEX('Control Panel'!$G:$G,MATCH('Index Volume'!$A803+1,'Control Panel'!$A:$A,1)),0)</f>
        <v>0</v>
      </c>
      <c r="H803" s="37">
        <f>IFERROR(INDEX(XMR!$F:$F,MATCH($A803,XMR!$A:$A,0))*INDEX('Control Panel'!$H:$H,MATCH('Index Volume'!$A803+1,'Control Panel'!$A:$A,1)),0)</f>
        <v>332215</v>
      </c>
      <c r="I803" s="37">
        <f>IFERROR(INDEX(ZEC!$F:$F,MATCH($A803,ZEC!$A:$A,0))*INDEX('Control Panel'!$I:$I,MATCH('Index Volume'!$A803+1,'Control Panel'!$A:$A,1)),0)</f>
        <v>0</v>
      </c>
      <c r="J803" s="37">
        <f>IFERROR(INDEX(EOS!$F:$F,MATCH($A803,EOS!$A:$A,0))*INDEX('Control Panel'!$J:$J,MATCH('Index Volume'!$A803+1,'Control Panel'!$A:$A,1)),0)</f>
        <v>0</v>
      </c>
      <c r="K803" s="37">
        <f>IFERROR(INDEX(DASH!$F:$F,MATCH($A803,DASH!$A:$A,0))*INDEX('Control Panel'!$K:$K,MATCH('Index Volume'!$A803+1,'Control Panel'!$A:$A,1)),0)</f>
        <v>313635</v>
      </c>
      <c r="L803" s="37">
        <f>IFERROR(INDEX(XLM!$F:$F,MATCH($A803,XLM!$A:$A,0))*INDEX('Control Panel'!$L:$L,MATCH('Index Volume'!$A803+1,'Control Panel'!$A:$A,1)),0)</f>
        <v>102896</v>
      </c>
      <c r="M803" s="39">
        <f t="shared" si="303"/>
        <v>145032352</v>
      </c>
      <c r="N803" s="1" t="b">
        <f t="shared" si="304"/>
        <v>1</v>
      </c>
      <c r="O803" s="41">
        <f t="shared" si="305"/>
        <v>145032352</v>
      </c>
    </row>
    <row r="804" spans="1:15" x14ac:dyDescent="0.75">
      <c r="A804" s="3">
        <v>42442</v>
      </c>
      <c r="B804" s="37">
        <f>IFERROR(INDEX(BTC!$F:$F,MATCH($A804,BTC!$A:$A,0))*INDEX('Control Panel'!$B:$B,MATCH('Index Volume'!$A804+1,'Control Panel'!$A:$A,1)),0)</f>
        <v>74322800</v>
      </c>
      <c r="C804" s="37">
        <f>IFERROR(INDEX(XRP!$F:$F,MATCH($A804,XRP!$A:$A,0))*INDEX('Control Panel'!$C:$C,MATCH($A804+1,'Control Panel'!$A:$A,1)),0)</f>
        <v>860868</v>
      </c>
      <c r="D804" s="37">
        <f>IFERROR(INDEX(LTC!$F:$F,MATCH($A804,LTC!$A:$A,0))*INDEX('Control Panel'!$D:$D,MATCH($A804+1,'Control Panel'!$A:$A,1)),0)</f>
        <v>1140930</v>
      </c>
      <c r="E804" s="37">
        <f>IFERROR(INDEX(ETC!$F:$F,MATCH($A804,ETC!$A:$A,0))*INDEX('Control Panel'!$E:$E,MATCH($A804+1,'Control Panel'!$A:$A,1)),0)</f>
        <v>0</v>
      </c>
      <c r="F804" s="37">
        <f>IFERROR(INDEX(ETH!$F:$F,MATCH($A804,ETH!$A:$A,0))*INDEX('Control Panel'!$F:$F,MATCH('Index Volume'!$A804+1,'Control Panel'!$A:$A,1)),0)</f>
        <v>43915100</v>
      </c>
      <c r="G804" s="37">
        <f>IFERROR(INDEX(BCH!$F:$F,MATCH($A804,BCH!$A:$A,0))*INDEX('Control Panel'!$G:$G,MATCH('Index Volume'!$A804+1,'Control Panel'!$A:$A,1)),0)</f>
        <v>0</v>
      </c>
      <c r="H804" s="37">
        <f>IFERROR(INDEX(XMR!$F:$F,MATCH($A804,XMR!$A:$A,0))*INDEX('Control Panel'!$H:$H,MATCH('Index Volume'!$A804+1,'Control Panel'!$A:$A,1)),0)</f>
        <v>276132</v>
      </c>
      <c r="I804" s="37">
        <f>IFERROR(INDEX(ZEC!$F:$F,MATCH($A804,ZEC!$A:$A,0))*INDEX('Control Panel'!$I:$I,MATCH('Index Volume'!$A804+1,'Control Panel'!$A:$A,1)),0)</f>
        <v>0</v>
      </c>
      <c r="J804" s="37">
        <f>IFERROR(INDEX(EOS!$F:$F,MATCH($A804,EOS!$A:$A,0))*INDEX('Control Panel'!$J:$J,MATCH('Index Volume'!$A804+1,'Control Panel'!$A:$A,1)),0)</f>
        <v>0</v>
      </c>
      <c r="K804" s="37">
        <f>IFERROR(INDEX(DASH!$F:$F,MATCH($A804,DASH!$A:$A,0))*INDEX('Control Panel'!$K:$K,MATCH('Index Volume'!$A804+1,'Control Panel'!$A:$A,1)),0)</f>
        <v>738440</v>
      </c>
      <c r="L804" s="37">
        <f>IFERROR(INDEX(XLM!$F:$F,MATCH($A804,XLM!$A:$A,0))*INDEX('Control Panel'!$L:$L,MATCH('Index Volume'!$A804+1,'Control Panel'!$A:$A,1)),0)</f>
        <v>56827</v>
      </c>
      <c r="M804" s="39">
        <f t="shared" si="303"/>
        <v>121311097</v>
      </c>
      <c r="N804" s="1" t="b">
        <f t="shared" si="304"/>
        <v>1</v>
      </c>
      <c r="O804" s="41">
        <f t="shared" si="305"/>
        <v>121311097</v>
      </c>
    </row>
    <row r="805" spans="1:15" x14ac:dyDescent="0.75">
      <c r="A805" s="4">
        <v>42443</v>
      </c>
      <c r="B805" s="37">
        <f>IFERROR(INDEX(BTC!$F:$F,MATCH($A805,BTC!$A:$A,0))*INDEX('Control Panel'!$B:$B,MATCH('Index Volume'!$A805+1,'Control Panel'!$A:$A,1)),0)</f>
        <v>95259400</v>
      </c>
      <c r="C805" s="37">
        <f>IFERROR(INDEX(XRP!$F:$F,MATCH($A805,XRP!$A:$A,0))*INDEX('Control Panel'!$C:$C,MATCH($A805+1,'Control Panel'!$A:$A,1)),0)</f>
        <v>846750</v>
      </c>
      <c r="D805" s="37">
        <f>IFERROR(INDEX(LTC!$F:$F,MATCH($A805,LTC!$A:$A,0))*INDEX('Control Panel'!$D:$D,MATCH($A805+1,'Control Panel'!$A:$A,1)),0)</f>
        <v>670283</v>
      </c>
      <c r="E805" s="37">
        <f>IFERROR(INDEX(ETC!$F:$F,MATCH($A805,ETC!$A:$A,0))*INDEX('Control Panel'!$E:$E,MATCH($A805+1,'Control Panel'!$A:$A,1)),0)</f>
        <v>0</v>
      </c>
      <c r="F805" s="37">
        <f>IFERROR(INDEX(ETH!$F:$F,MATCH($A805,ETH!$A:$A,0))*INDEX('Control Panel'!$F:$F,MATCH('Index Volume'!$A805+1,'Control Panel'!$A:$A,1)),0)</f>
        <v>58385100</v>
      </c>
      <c r="G805" s="37">
        <f>IFERROR(INDEX(BCH!$F:$F,MATCH($A805,BCH!$A:$A,0))*INDEX('Control Panel'!$G:$G,MATCH('Index Volume'!$A805+1,'Control Panel'!$A:$A,1)),0)</f>
        <v>0</v>
      </c>
      <c r="H805" s="37">
        <f>IFERROR(INDEX(XMR!$F:$F,MATCH($A805,XMR!$A:$A,0))*INDEX('Control Panel'!$H:$H,MATCH('Index Volume'!$A805+1,'Control Panel'!$A:$A,1)),0)</f>
        <v>195842</v>
      </c>
      <c r="I805" s="37">
        <f>IFERROR(INDEX(ZEC!$F:$F,MATCH($A805,ZEC!$A:$A,0))*INDEX('Control Panel'!$I:$I,MATCH('Index Volume'!$A805+1,'Control Panel'!$A:$A,1)),0)</f>
        <v>0</v>
      </c>
      <c r="J805" s="37">
        <f>IFERROR(INDEX(EOS!$F:$F,MATCH($A805,EOS!$A:$A,0))*INDEX('Control Panel'!$J:$J,MATCH('Index Volume'!$A805+1,'Control Panel'!$A:$A,1)),0)</f>
        <v>0</v>
      </c>
      <c r="K805" s="37">
        <f>IFERROR(INDEX(DASH!$F:$F,MATCH($A805,DASH!$A:$A,0))*INDEX('Control Panel'!$K:$K,MATCH('Index Volume'!$A805+1,'Control Panel'!$A:$A,1)),0)</f>
        <v>395433</v>
      </c>
      <c r="L805" s="37">
        <f>IFERROR(INDEX(XLM!$F:$F,MATCH($A805,XLM!$A:$A,0))*INDEX('Control Panel'!$L:$L,MATCH('Index Volume'!$A805+1,'Control Panel'!$A:$A,1)),0)</f>
        <v>74931</v>
      </c>
      <c r="M805" s="39">
        <f t="shared" si="303"/>
        <v>155827739</v>
      </c>
      <c r="N805" s="1" t="b">
        <f t="shared" si="304"/>
        <v>1</v>
      </c>
      <c r="O805" s="41">
        <f t="shared" si="305"/>
        <v>155827739</v>
      </c>
    </row>
    <row r="806" spans="1:15" x14ac:dyDescent="0.75">
      <c r="A806" s="3">
        <v>42444</v>
      </c>
      <c r="B806" s="37">
        <f>IFERROR(INDEX(BTC!$F:$F,MATCH($A806,BTC!$A:$A,0))*INDEX('Control Panel'!$B:$B,MATCH('Index Volume'!$A806+1,'Control Panel'!$A:$A,1)),0)</f>
        <v>66781700</v>
      </c>
      <c r="C806" s="37">
        <f>IFERROR(INDEX(XRP!$F:$F,MATCH($A806,XRP!$A:$A,0))*INDEX('Control Panel'!$C:$C,MATCH($A806+1,'Control Panel'!$A:$A,1)),0)</f>
        <v>284572</v>
      </c>
      <c r="D806" s="37">
        <f>IFERROR(INDEX(LTC!$F:$F,MATCH($A806,LTC!$A:$A,0))*INDEX('Control Panel'!$D:$D,MATCH($A806+1,'Control Panel'!$A:$A,1)),0)</f>
        <v>747107</v>
      </c>
      <c r="E806" s="37">
        <f>IFERROR(INDEX(ETC!$F:$F,MATCH($A806,ETC!$A:$A,0))*INDEX('Control Panel'!$E:$E,MATCH($A806+1,'Control Panel'!$A:$A,1)),0)</f>
        <v>0</v>
      </c>
      <c r="F806" s="37">
        <f>IFERROR(INDEX(ETH!$F:$F,MATCH($A806,ETH!$A:$A,0))*INDEX('Control Panel'!$F:$F,MATCH('Index Volume'!$A806+1,'Control Panel'!$A:$A,1)),0)</f>
        <v>28404500</v>
      </c>
      <c r="G806" s="37">
        <f>IFERROR(INDEX(BCH!$F:$F,MATCH($A806,BCH!$A:$A,0))*INDEX('Control Panel'!$G:$G,MATCH('Index Volume'!$A806+1,'Control Panel'!$A:$A,1)),0)</f>
        <v>0</v>
      </c>
      <c r="H806" s="37">
        <f>IFERROR(INDEX(XMR!$F:$F,MATCH($A806,XMR!$A:$A,0))*INDEX('Control Panel'!$H:$H,MATCH('Index Volume'!$A806+1,'Control Panel'!$A:$A,1)),0)</f>
        <v>221688</v>
      </c>
      <c r="I806" s="37">
        <f>IFERROR(INDEX(ZEC!$F:$F,MATCH($A806,ZEC!$A:$A,0))*INDEX('Control Panel'!$I:$I,MATCH('Index Volume'!$A806+1,'Control Panel'!$A:$A,1)),0)</f>
        <v>0</v>
      </c>
      <c r="J806" s="37">
        <f>IFERROR(INDEX(EOS!$F:$F,MATCH($A806,EOS!$A:$A,0))*INDEX('Control Panel'!$J:$J,MATCH('Index Volume'!$A806+1,'Control Panel'!$A:$A,1)),0)</f>
        <v>0</v>
      </c>
      <c r="K806" s="37">
        <f>IFERROR(INDEX(DASH!$F:$F,MATCH($A806,DASH!$A:$A,0))*INDEX('Control Panel'!$K:$K,MATCH('Index Volume'!$A806+1,'Control Panel'!$A:$A,1)),0)</f>
        <v>310793</v>
      </c>
      <c r="L806" s="37">
        <f>IFERROR(INDEX(XLM!$F:$F,MATCH($A806,XLM!$A:$A,0))*INDEX('Control Panel'!$L:$L,MATCH('Index Volume'!$A806+1,'Control Panel'!$A:$A,1)),0)</f>
        <v>45366</v>
      </c>
      <c r="M806" s="39">
        <f t="shared" si="303"/>
        <v>96795726</v>
      </c>
      <c r="N806" s="1" t="b">
        <f t="shared" si="304"/>
        <v>1</v>
      </c>
      <c r="O806" s="41">
        <f t="shared" si="305"/>
        <v>96795726</v>
      </c>
    </row>
    <row r="807" spans="1:15" x14ac:dyDescent="0.75">
      <c r="A807" s="4">
        <v>42445</v>
      </c>
      <c r="B807" s="37">
        <f>IFERROR(INDEX(BTC!$F:$F,MATCH($A807,BTC!$A:$A,0))*INDEX('Control Panel'!$B:$B,MATCH('Index Volume'!$A807+1,'Control Panel'!$A:$A,1)),0)</f>
        <v>65185800</v>
      </c>
      <c r="C807" s="37">
        <f>IFERROR(INDEX(XRP!$F:$F,MATCH($A807,XRP!$A:$A,0))*INDEX('Control Panel'!$C:$C,MATCH($A807+1,'Control Panel'!$A:$A,1)),0)</f>
        <v>219047</v>
      </c>
      <c r="D807" s="37">
        <f>IFERROR(INDEX(LTC!$F:$F,MATCH($A807,LTC!$A:$A,0))*INDEX('Control Panel'!$D:$D,MATCH($A807+1,'Control Panel'!$A:$A,1)),0)</f>
        <v>692940</v>
      </c>
      <c r="E807" s="37">
        <f>IFERROR(INDEX(ETC!$F:$F,MATCH($A807,ETC!$A:$A,0))*INDEX('Control Panel'!$E:$E,MATCH($A807+1,'Control Panel'!$A:$A,1)),0)</f>
        <v>0</v>
      </c>
      <c r="F807" s="37">
        <f>IFERROR(INDEX(ETH!$F:$F,MATCH($A807,ETH!$A:$A,0))*INDEX('Control Panel'!$F:$F,MATCH('Index Volume'!$A807+1,'Control Panel'!$A:$A,1)),0)</f>
        <v>24335500</v>
      </c>
      <c r="G807" s="37">
        <f>IFERROR(INDEX(BCH!$F:$F,MATCH($A807,BCH!$A:$A,0))*INDEX('Control Panel'!$G:$G,MATCH('Index Volume'!$A807+1,'Control Panel'!$A:$A,1)),0)</f>
        <v>0</v>
      </c>
      <c r="H807" s="37">
        <f>IFERROR(INDEX(XMR!$F:$F,MATCH($A807,XMR!$A:$A,0))*INDEX('Control Panel'!$H:$H,MATCH('Index Volume'!$A807+1,'Control Panel'!$A:$A,1)),0)</f>
        <v>156281</v>
      </c>
      <c r="I807" s="37">
        <f>IFERROR(INDEX(ZEC!$F:$F,MATCH($A807,ZEC!$A:$A,0))*INDEX('Control Panel'!$I:$I,MATCH('Index Volume'!$A807+1,'Control Panel'!$A:$A,1)),0)</f>
        <v>0</v>
      </c>
      <c r="J807" s="37">
        <f>IFERROR(INDEX(EOS!$F:$F,MATCH($A807,EOS!$A:$A,0))*INDEX('Control Panel'!$J:$J,MATCH('Index Volume'!$A807+1,'Control Panel'!$A:$A,1)),0)</f>
        <v>0</v>
      </c>
      <c r="K807" s="37">
        <f>IFERROR(INDEX(DASH!$F:$F,MATCH($A807,DASH!$A:$A,0))*INDEX('Control Panel'!$K:$K,MATCH('Index Volume'!$A807+1,'Control Panel'!$A:$A,1)),0)</f>
        <v>953870</v>
      </c>
      <c r="L807" s="37">
        <f>IFERROR(INDEX(XLM!$F:$F,MATCH($A807,XLM!$A:$A,0))*INDEX('Control Panel'!$L:$L,MATCH('Index Volume'!$A807+1,'Control Panel'!$A:$A,1)),0)</f>
        <v>24794</v>
      </c>
      <c r="M807" s="39">
        <f t="shared" si="303"/>
        <v>91568232</v>
      </c>
      <c r="N807" s="1" t="b">
        <f t="shared" si="304"/>
        <v>1</v>
      </c>
      <c r="O807" s="41">
        <f t="shared" si="305"/>
        <v>91568232</v>
      </c>
    </row>
    <row r="808" spans="1:15" x14ac:dyDescent="0.75">
      <c r="A808" s="3">
        <v>42446</v>
      </c>
      <c r="B808" s="37">
        <f>IFERROR(INDEX(BTC!$F:$F,MATCH($A808,BTC!$A:$A,0))*INDEX('Control Panel'!$B:$B,MATCH('Index Volume'!$A808+1,'Control Panel'!$A:$A,1)),0)</f>
        <v>83528600</v>
      </c>
      <c r="C808" s="37">
        <f>IFERROR(INDEX(XRP!$F:$F,MATCH($A808,XRP!$A:$A,0))*INDEX('Control Panel'!$C:$C,MATCH($A808+1,'Control Panel'!$A:$A,1)),0)</f>
        <v>176475</v>
      </c>
      <c r="D808" s="37">
        <f>IFERROR(INDEX(LTC!$F:$F,MATCH($A808,LTC!$A:$A,0))*INDEX('Control Panel'!$D:$D,MATCH($A808+1,'Control Panel'!$A:$A,1)),0)</f>
        <v>1038460</v>
      </c>
      <c r="E808" s="37">
        <f>IFERROR(INDEX(ETC!$F:$F,MATCH($A808,ETC!$A:$A,0))*INDEX('Control Panel'!$E:$E,MATCH($A808+1,'Control Panel'!$A:$A,1)),0)</f>
        <v>0</v>
      </c>
      <c r="F808" s="37">
        <f>IFERROR(INDEX(ETH!$F:$F,MATCH($A808,ETH!$A:$A,0))*INDEX('Control Panel'!$F:$F,MATCH('Index Volume'!$A808+1,'Control Panel'!$A:$A,1)),0)</f>
        <v>41650600</v>
      </c>
      <c r="G808" s="37">
        <f>IFERROR(INDEX(BCH!$F:$F,MATCH($A808,BCH!$A:$A,0))*INDEX('Control Panel'!$G:$G,MATCH('Index Volume'!$A808+1,'Control Panel'!$A:$A,1)),0)</f>
        <v>0</v>
      </c>
      <c r="H808" s="37">
        <f>IFERROR(INDEX(XMR!$F:$F,MATCH($A808,XMR!$A:$A,0))*INDEX('Control Panel'!$H:$H,MATCH('Index Volume'!$A808+1,'Control Panel'!$A:$A,1)),0)</f>
        <v>510610</v>
      </c>
      <c r="I808" s="37">
        <f>IFERROR(INDEX(ZEC!$F:$F,MATCH($A808,ZEC!$A:$A,0))*INDEX('Control Panel'!$I:$I,MATCH('Index Volume'!$A808+1,'Control Panel'!$A:$A,1)),0)</f>
        <v>0</v>
      </c>
      <c r="J808" s="37">
        <f>IFERROR(INDEX(EOS!$F:$F,MATCH($A808,EOS!$A:$A,0))*INDEX('Control Panel'!$J:$J,MATCH('Index Volume'!$A808+1,'Control Panel'!$A:$A,1)),0)</f>
        <v>0</v>
      </c>
      <c r="K808" s="37">
        <f>IFERROR(INDEX(DASH!$F:$F,MATCH($A808,DASH!$A:$A,0))*INDEX('Control Panel'!$K:$K,MATCH('Index Volume'!$A808+1,'Control Panel'!$A:$A,1)),0)</f>
        <v>595131</v>
      </c>
      <c r="L808" s="37">
        <f>IFERROR(INDEX(XLM!$F:$F,MATCH($A808,XLM!$A:$A,0))*INDEX('Control Panel'!$L:$L,MATCH('Index Volume'!$A808+1,'Control Panel'!$A:$A,1)),0)</f>
        <v>45510</v>
      </c>
      <c r="M808" s="39">
        <f t="shared" si="303"/>
        <v>127545386</v>
      </c>
      <c r="N808" s="1" t="b">
        <f t="shared" si="304"/>
        <v>1</v>
      </c>
      <c r="O808" s="41">
        <f t="shared" si="305"/>
        <v>127545386</v>
      </c>
    </row>
    <row r="809" spans="1:15" x14ac:dyDescent="0.75">
      <c r="A809" s="4">
        <v>42447</v>
      </c>
      <c r="B809" s="37">
        <f>IFERROR(INDEX(BTC!$F:$F,MATCH($A809,BTC!$A:$A,0))*INDEX('Control Panel'!$B:$B,MATCH('Index Volume'!$A809+1,'Control Panel'!$A:$A,1)),0)</f>
        <v>104940000</v>
      </c>
      <c r="C809" s="37">
        <f>IFERROR(INDEX(XRP!$F:$F,MATCH($A809,XRP!$A:$A,0))*INDEX('Control Panel'!$C:$C,MATCH($A809+1,'Control Panel'!$A:$A,1)),0)</f>
        <v>229313</v>
      </c>
      <c r="D809" s="37">
        <f>IFERROR(INDEX(LTC!$F:$F,MATCH($A809,LTC!$A:$A,0))*INDEX('Control Panel'!$D:$D,MATCH($A809+1,'Control Panel'!$A:$A,1)),0)</f>
        <v>1502010</v>
      </c>
      <c r="E809" s="37">
        <f>IFERROR(INDEX(ETC!$F:$F,MATCH($A809,ETC!$A:$A,0))*INDEX('Control Panel'!$E:$E,MATCH($A809+1,'Control Panel'!$A:$A,1)),0)</f>
        <v>0</v>
      </c>
      <c r="F809" s="37">
        <f>IFERROR(INDEX(ETH!$F:$F,MATCH($A809,ETH!$A:$A,0))*INDEX('Control Panel'!$F:$F,MATCH('Index Volume'!$A809+1,'Control Panel'!$A:$A,1)),0)</f>
        <v>53956800</v>
      </c>
      <c r="G809" s="37">
        <f>IFERROR(INDEX(BCH!$F:$F,MATCH($A809,BCH!$A:$A,0))*INDEX('Control Panel'!$G:$G,MATCH('Index Volume'!$A809+1,'Control Panel'!$A:$A,1)),0)</f>
        <v>0</v>
      </c>
      <c r="H809" s="37">
        <f>IFERROR(INDEX(XMR!$F:$F,MATCH($A809,XMR!$A:$A,0))*INDEX('Control Panel'!$H:$H,MATCH('Index Volume'!$A809+1,'Control Panel'!$A:$A,1)),0)</f>
        <v>408786</v>
      </c>
      <c r="I809" s="37">
        <f>IFERROR(INDEX(ZEC!$F:$F,MATCH($A809,ZEC!$A:$A,0))*INDEX('Control Panel'!$I:$I,MATCH('Index Volume'!$A809+1,'Control Panel'!$A:$A,1)),0)</f>
        <v>0</v>
      </c>
      <c r="J809" s="37">
        <f>IFERROR(INDEX(EOS!$F:$F,MATCH($A809,EOS!$A:$A,0))*INDEX('Control Panel'!$J:$J,MATCH('Index Volume'!$A809+1,'Control Panel'!$A:$A,1)),0)</f>
        <v>0</v>
      </c>
      <c r="K809" s="37">
        <f>IFERROR(INDEX(DASH!$F:$F,MATCH($A809,DASH!$A:$A,0))*INDEX('Control Panel'!$K:$K,MATCH('Index Volume'!$A809+1,'Control Panel'!$A:$A,1)),0)</f>
        <v>301156</v>
      </c>
      <c r="L809" s="37">
        <f>IFERROR(INDEX(XLM!$F:$F,MATCH($A809,XLM!$A:$A,0))*INDEX('Control Panel'!$L:$L,MATCH('Index Volume'!$A809+1,'Control Panel'!$A:$A,1)),0)</f>
        <v>50038</v>
      </c>
      <c r="M809" s="39">
        <f t="shared" si="303"/>
        <v>161388103</v>
      </c>
      <c r="N809" s="1" t="b">
        <f t="shared" si="304"/>
        <v>1</v>
      </c>
      <c r="O809" s="41">
        <f t="shared" si="305"/>
        <v>161388103</v>
      </c>
    </row>
    <row r="810" spans="1:15" x14ac:dyDescent="0.75">
      <c r="A810" s="3">
        <v>42448</v>
      </c>
      <c r="B810" s="37">
        <f>IFERROR(INDEX(BTC!$F:$F,MATCH($A810,BTC!$A:$A,0))*INDEX('Control Panel'!$B:$B,MATCH('Index Volume'!$A810+1,'Control Panel'!$A:$A,1)),0)</f>
        <v>58423000</v>
      </c>
      <c r="C810" s="37">
        <f>IFERROR(INDEX(XRP!$F:$F,MATCH($A810,XRP!$A:$A,0))*INDEX('Control Panel'!$C:$C,MATCH($A810+1,'Control Panel'!$A:$A,1)),0)</f>
        <v>164010</v>
      </c>
      <c r="D810" s="37">
        <f>IFERROR(INDEX(LTC!$F:$F,MATCH($A810,LTC!$A:$A,0))*INDEX('Control Panel'!$D:$D,MATCH($A810+1,'Control Panel'!$A:$A,1)),0)</f>
        <v>617579</v>
      </c>
      <c r="E810" s="37">
        <f>IFERROR(INDEX(ETC!$F:$F,MATCH($A810,ETC!$A:$A,0))*INDEX('Control Panel'!$E:$E,MATCH($A810+1,'Control Panel'!$A:$A,1)),0)</f>
        <v>0</v>
      </c>
      <c r="F810" s="37">
        <f>IFERROR(INDEX(ETH!$F:$F,MATCH($A810,ETH!$A:$A,0))*INDEX('Control Panel'!$F:$F,MATCH('Index Volume'!$A810+1,'Control Panel'!$A:$A,1)),0)</f>
        <v>26735700</v>
      </c>
      <c r="G810" s="37">
        <f>IFERROR(INDEX(BCH!$F:$F,MATCH($A810,BCH!$A:$A,0))*INDEX('Control Panel'!$G:$G,MATCH('Index Volume'!$A810+1,'Control Panel'!$A:$A,1)),0)</f>
        <v>0</v>
      </c>
      <c r="H810" s="37">
        <f>IFERROR(INDEX(XMR!$F:$F,MATCH($A810,XMR!$A:$A,0))*INDEX('Control Panel'!$H:$H,MATCH('Index Volume'!$A810+1,'Control Panel'!$A:$A,1)),0)</f>
        <v>273033</v>
      </c>
      <c r="I810" s="37">
        <f>IFERROR(INDEX(ZEC!$F:$F,MATCH($A810,ZEC!$A:$A,0))*INDEX('Control Panel'!$I:$I,MATCH('Index Volume'!$A810+1,'Control Panel'!$A:$A,1)),0)</f>
        <v>0</v>
      </c>
      <c r="J810" s="37">
        <f>IFERROR(INDEX(EOS!$F:$F,MATCH($A810,EOS!$A:$A,0))*INDEX('Control Panel'!$J:$J,MATCH('Index Volume'!$A810+1,'Control Panel'!$A:$A,1)),0)</f>
        <v>0</v>
      </c>
      <c r="K810" s="37">
        <f>IFERROR(INDEX(DASH!$F:$F,MATCH($A810,DASH!$A:$A,0))*INDEX('Control Panel'!$K:$K,MATCH('Index Volume'!$A810+1,'Control Panel'!$A:$A,1)),0)</f>
        <v>261243</v>
      </c>
      <c r="L810" s="37">
        <f>IFERROR(INDEX(XLM!$F:$F,MATCH($A810,XLM!$A:$A,0))*INDEX('Control Panel'!$L:$L,MATCH('Index Volume'!$A810+1,'Control Panel'!$A:$A,1)),0)</f>
        <v>46715</v>
      </c>
      <c r="M810" s="39">
        <f t="shared" si="303"/>
        <v>86521280</v>
      </c>
      <c r="N810" s="1" t="b">
        <f t="shared" si="304"/>
        <v>1</v>
      </c>
      <c r="O810" s="41">
        <f t="shared" si="305"/>
        <v>86521280</v>
      </c>
    </row>
    <row r="811" spans="1:15" x14ac:dyDescent="0.75">
      <c r="A811" s="4">
        <v>42449</v>
      </c>
      <c r="B811" s="37">
        <f>IFERROR(INDEX(BTC!$F:$F,MATCH($A811,BTC!$A:$A,0))*INDEX('Control Panel'!$B:$B,MATCH('Index Volume'!$A811+1,'Control Panel'!$A:$A,1)),0)</f>
        <v>45947900</v>
      </c>
      <c r="C811" s="37">
        <f>IFERROR(INDEX(XRP!$F:$F,MATCH($A811,XRP!$A:$A,0))*INDEX('Control Panel'!$C:$C,MATCH($A811+1,'Control Panel'!$A:$A,1)),0)</f>
        <v>115984</v>
      </c>
      <c r="D811" s="37">
        <f>IFERROR(INDEX(LTC!$F:$F,MATCH($A811,LTC!$A:$A,0))*INDEX('Control Panel'!$D:$D,MATCH($A811+1,'Control Panel'!$A:$A,1)),0)</f>
        <v>926158</v>
      </c>
      <c r="E811" s="37">
        <f>IFERROR(INDEX(ETC!$F:$F,MATCH($A811,ETC!$A:$A,0))*INDEX('Control Panel'!$E:$E,MATCH($A811+1,'Control Panel'!$A:$A,1)),0)</f>
        <v>0</v>
      </c>
      <c r="F811" s="37">
        <f>IFERROR(INDEX(ETH!$F:$F,MATCH($A811,ETH!$A:$A,0))*INDEX('Control Panel'!$F:$F,MATCH('Index Volume'!$A811+1,'Control Panel'!$A:$A,1)),0)</f>
        <v>17651100</v>
      </c>
      <c r="G811" s="37">
        <f>IFERROR(INDEX(BCH!$F:$F,MATCH($A811,BCH!$A:$A,0))*INDEX('Control Panel'!$G:$G,MATCH('Index Volume'!$A811+1,'Control Panel'!$A:$A,1)),0)</f>
        <v>0</v>
      </c>
      <c r="H811" s="37">
        <f>IFERROR(INDEX(XMR!$F:$F,MATCH($A811,XMR!$A:$A,0))*INDEX('Control Panel'!$H:$H,MATCH('Index Volume'!$A811+1,'Control Panel'!$A:$A,1)),0)</f>
        <v>979776</v>
      </c>
      <c r="I811" s="37">
        <f>IFERROR(INDEX(ZEC!$F:$F,MATCH($A811,ZEC!$A:$A,0))*INDEX('Control Panel'!$I:$I,MATCH('Index Volume'!$A811+1,'Control Panel'!$A:$A,1)),0)</f>
        <v>0</v>
      </c>
      <c r="J811" s="37">
        <f>IFERROR(INDEX(EOS!$F:$F,MATCH($A811,EOS!$A:$A,0))*INDEX('Control Panel'!$J:$J,MATCH('Index Volume'!$A811+1,'Control Panel'!$A:$A,1)),0)</f>
        <v>0</v>
      </c>
      <c r="K811" s="37">
        <f>IFERROR(INDEX(DASH!$F:$F,MATCH($A811,DASH!$A:$A,0))*INDEX('Control Panel'!$K:$K,MATCH('Index Volume'!$A811+1,'Control Panel'!$A:$A,1)),0)</f>
        <v>220354</v>
      </c>
      <c r="L811" s="37">
        <f>IFERROR(INDEX(XLM!$F:$F,MATCH($A811,XLM!$A:$A,0))*INDEX('Control Panel'!$L:$L,MATCH('Index Volume'!$A811+1,'Control Panel'!$A:$A,1)),0)</f>
        <v>23789</v>
      </c>
      <c r="M811" s="39">
        <f t="shared" si="303"/>
        <v>65865061</v>
      </c>
      <c r="N811" s="1" t="b">
        <f t="shared" si="304"/>
        <v>1</v>
      </c>
      <c r="O811" s="41">
        <f t="shared" si="305"/>
        <v>65865061</v>
      </c>
    </row>
    <row r="812" spans="1:15" x14ac:dyDescent="0.75">
      <c r="A812" s="3">
        <v>42450</v>
      </c>
      <c r="B812" s="37">
        <f>IFERROR(INDEX(BTC!$F:$F,MATCH($A812,BTC!$A:$A,0))*INDEX('Control Panel'!$B:$B,MATCH('Index Volume'!$A812+1,'Control Panel'!$A:$A,1)),0)</f>
        <v>61655400</v>
      </c>
      <c r="C812" s="37">
        <f>IFERROR(INDEX(XRP!$F:$F,MATCH($A812,XRP!$A:$A,0))*INDEX('Control Panel'!$C:$C,MATCH($A812+1,'Control Panel'!$A:$A,1)),0)</f>
        <v>79784</v>
      </c>
      <c r="D812" s="37">
        <f>IFERROR(INDEX(LTC!$F:$F,MATCH($A812,LTC!$A:$A,0))*INDEX('Control Panel'!$D:$D,MATCH($A812+1,'Control Panel'!$A:$A,1)),0)</f>
        <v>507480</v>
      </c>
      <c r="E812" s="37">
        <f>IFERROR(INDEX(ETC!$F:$F,MATCH($A812,ETC!$A:$A,0))*INDEX('Control Panel'!$E:$E,MATCH($A812+1,'Control Panel'!$A:$A,1)),0)</f>
        <v>0</v>
      </c>
      <c r="F812" s="37">
        <f>IFERROR(INDEX(ETH!$F:$F,MATCH($A812,ETH!$A:$A,0))*INDEX('Control Panel'!$F:$F,MATCH('Index Volume'!$A812+1,'Control Panel'!$A:$A,1)),0)</f>
        <v>28572600</v>
      </c>
      <c r="G812" s="37">
        <f>IFERROR(INDEX(BCH!$F:$F,MATCH($A812,BCH!$A:$A,0))*INDEX('Control Panel'!$G:$G,MATCH('Index Volume'!$A812+1,'Control Panel'!$A:$A,1)),0)</f>
        <v>0</v>
      </c>
      <c r="H812" s="37">
        <f>IFERROR(INDEX(XMR!$F:$F,MATCH($A812,XMR!$A:$A,0))*INDEX('Control Panel'!$H:$H,MATCH('Index Volume'!$A812+1,'Control Panel'!$A:$A,1)),0)</f>
        <v>819654</v>
      </c>
      <c r="I812" s="37">
        <f>IFERROR(INDEX(ZEC!$F:$F,MATCH($A812,ZEC!$A:$A,0))*INDEX('Control Panel'!$I:$I,MATCH('Index Volume'!$A812+1,'Control Panel'!$A:$A,1)),0)</f>
        <v>0</v>
      </c>
      <c r="J812" s="37">
        <f>IFERROR(INDEX(EOS!$F:$F,MATCH($A812,EOS!$A:$A,0))*INDEX('Control Panel'!$J:$J,MATCH('Index Volume'!$A812+1,'Control Panel'!$A:$A,1)),0)</f>
        <v>0</v>
      </c>
      <c r="K812" s="37">
        <f>IFERROR(INDEX(DASH!$F:$F,MATCH($A812,DASH!$A:$A,0))*INDEX('Control Panel'!$K:$K,MATCH('Index Volume'!$A812+1,'Control Panel'!$A:$A,1)),0)</f>
        <v>398501</v>
      </c>
      <c r="L812" s="37">
        <f>IFERROR(INDEX(XLM!$F:$F,MATCH($A812,XLM!$A:$A,0))*INDEX('Control Panel'!$L:$L,MATCH('Index Volume'!$A812+1,'Control Panel'!$A:$A,1)),0)</f>
        <v>24440</v>
      </c>
      <c r="M812" s="39">
        <f t="shared" si="303"/>
        <v>92057859</v>
      </c>
      <c r="N812" s="1" t="b">
        <f t="shared" si="304"/>
        <v>1</v>
      </c>
      <c r="O812" s="41">
        <f t="shared" si="305"/>
        <v>92057859</v>
      </c>
    </row>
    <row r="813" spans="1:15" x14ac:dyDescent="0.75">
      <c r="A813" s="4">
        <v>42451</v>
      </c>
      <c r="B813" s="37">
        <f>IFERROR(INDEX(BTC!$F:$F,MATCH($A813,BTC!$A:$A,0))*INDEX('Control Panel'!$B:$B,MATCH('Index Volume'!$A813+1,'Control Panel'!$A:$A,1)),0)</f>
        <v>66813300</v>
      </c>
      <c r="C813" s="37">
        <f>IFERROR(INDEX(XRP!$F:$F,MATCH($A813,XRP!$A:$A,0))*INDEX('Control Panel'!$C:$C,MATCH($A813+1,'Control Panel'!$A:$A,1)),0)</f>
        <v>604214</v>
      </c>
      <c r="D813" s="37">
        <f>IFERROR(INDEX(LTC!$F:$F,MATCH($A813,LTC!$A:$A,0))*INDEX('Control Panel'!$D:$D,MATCH($A813+1,'Control Panel'!$A:$A,1)),0)</f>
        <v>1265140</v>
      </c>
      <c r="E813" s="37">
        <f>IFERROR(INDEX(ETC!$F:$F,MATCH($A813,ETC!$A:$A,0))*INDEX('Control Panel'!$E:$E,MATCH($A813+1,'Control Panel'!$A:$A,1)),0)</f>
        <v>0</v>
      </c>
      <c r="F813" s="37">
        <f>IFERROR(INDEX(ETH!$F:$F,MATCH($A813,ETH!$A:$A,0))*INDEX('Control Panel'!$F:$F,MATCH('Index Volume'!$A813+1,'Control Panel'!$A:$A,1)),0)</f>
        <v>19730300</v>
      </c>
      <c r="G813" s="37">
        <f>IFERROR(INDEX(BCH!$F:$F,MATCH($A813,BCH!$A:$A,0))*INDEX('Control Panel'!$G:$G,MATCH('Index Volume'!$A813+1,'Control Panel'!$A:$A,1)),0)</f>
        <v>0</v>
      </c>
      <c r="H813" s="37">
        <f>IFERROR(INDEX(XMR!$F:$F,MATCH($A813,XMR!$A:$A,0))*INDEX('Control Panel'!$H:$H,MATCH('Index Volume'!$A813+1,'Control Panel'!$A:$A,1)),0)</f>
        <v>601296</v>
      </c>
      <c r="I813" s="37">
        <f>IFERROR(INDEX(ZEC!$F:$F,MATCH($A813,ZEC!$A:$A,0))*INDEX('Control Panel'!$I:$I,MATCH('Index Volume'!$A813+1,'Control Panel'!$A:$A,1)),0)</f>
        <v>0</v>
      </c>
      <c r="J813" s="37">
        <f>IFERROR(INDEX(EOS!$F:$F,MATCH($A813,EOS!$A:$A,0))*INDEX('Control Panel'!$J:$J,MATCH('Index Volume'!$A813+1,'Control Panel'!$A:$A,1)),0)</f>
        <v>0</v>
      </c>
      <c r="K813" s="37">
        <f>IFERROR(INDEX(DASH!$F:$F,MATCH($A813,DASH!$A:$A,0))*INDEX('Control Panel'!$K:$K,MATCH('Index Volume'!$A813+1,'Control Panel'!$A:$A,1)),0)</f>
        <v>287782</v>
      </c>
      <c r="L813" s="37">
        <f>IFERROR(INDEX(XLM!$F:$F,MATCH($A813,XLM!$A:$A,0))*INDEX('Control Panel'!$L:$L,MATCH('Index Volume'!$A813+1,'Control Panel'!$A:$A,1)),0)</f>
        <v>18784</v>
      </c>
      <c r="M813" s="39">
        <f t="shared" si="303"/>
        <v>89320816</v>
      </c>
      <c r="N813" s="1" t="b">
        <f t="shared" si="304"/>
        <v>1</v>
      </c>
      <c r="O813" s="41">
        <f t="shared" si="305"/>
        <v>89320816</v>
      </c>
    </row>
    <row r="814" spans="1:15" x14ac:dyDescent="0.75">
      <c r="A814" s="3">
        <v>42452</v>
      </c>
      <c r="B814" s="37">
        <f>IFERROR(INDEX(BTC!$F:$F,MATCH($A814,BTC!$A:$A,0))*INDEX('Control Panel'!$B:$B,MATCH('Index Volume'!$A814+1,'Control Panel'!$A:$A,1)),0)</f>
        <v>61444200</v>
      </c>
      <c r="C814" s="37">
        <f>IFERROR(INDEX(XRP!$F:$F,MATCH($A814,XRP!$A:$A,0))*INDEX('Control Panel'!$C:$C,MATCH($A814+1,'Control Panel'!$A:$A,1)),0)</f>
        <v>1022850</v>
      </c>
      <c r="D814" s="37">
        <f>IFERROR(INDEX(LTC!$F:$F,MATCH($A814,LTC!$A:$A,0))*INDEX('Control Panel'!$D:$D,MATCH($A814+1,'Control Panel'!$A:$A,1)),0)</f>
        <v>1703040</v>
      </c>
      <c r="E814" s="37">
        <f>IFERROR(INDEX(ETC!$F:$F,MATCH($A814,ETC!$A:$A,0))*INDEX('Control Panel'!$E:$E,MATCH($A814+1,'Control Panel'!$A:$A,1)),0)</f>
        <v>0</v>
      </c>
      <c r="F814" s="37">
        <f>IFERROR(INDEX(ETH!$F:$F,MATCH($A814,ETH!$A:$A,0))*INDEX('Control Panel'!$F:$F,MATCH('Index Volume'!$A814+1,'Control Panel'!$A:$A,1)),0)</f>
        <v>19353200</v>
      </c>
      <c r="G814" s="37">
        <f>IFERROR(INDEX(BCH!$F:$F,MATCH($A814,BCH!$A:$A,0))*INDEX('Control Panel'!$G:$G,MATCH('Index Volume'!$A814+1,'Control Panel'!$A:$A,1)),0)</f>
        <v>0</v>
      </c>
      <c r="H814" s="37">
        <f>IFERROR(INDEX(XMR!$F:$F,MATCH($A814,XMR!$A:$A,0))*INDEX('Control Panel'!$H:$H,MATCH('Index Volume'!$A814+1,'Control Panel'!$A:$A,1)),0)</f>
        <v>439967</v>
      </c>
      <c r="I814" s="37">
        <f>IFERROR(INDEX(ZEC!$F:$F,MATCH($A814,ZEC!$A:$A,0))*INDEX('Control Panel'!$I:$I,MATCH('Index Volume'!$A814+1,'Control Panel'!$A:$A,1)),0)</f>
        <v>0</v>
      </c>
      <c r="J814" s="37">
        <f>IFERROR(INDEX(EOS!$F:$F,MATCH($A814,EOS!$A:$A,0))*INDEX('Control Panel'!$J:$J,MATCH('Index Volume'!$A814+1,'Control Panel'!$A:$A,1)),0)</f>
        <v>0</v>
      </c>
      <c r="K814" s="37">
        <f>IFERROR(INDEX(DASH!$F:$F,MATCH($A814,DASH!$A:$A,0))*INDEX('Control Panel'!$K:$K,MATCH('Index Volume'!$A814+1,'Control Panel'!$A:$A,1)),0)</f>
        <v>532087</v>
      </c>
      <c r="L814" s="37">
        <f>IFERROR(INDEX(XLM!$F:$F,MATCH($A814,XLM!$A:$A,0))*INDEX('Control Panel'!$L:$L,MATCH('Index Volume'!$A814+1,'Control Panel'!$A:$A,1)),0)</f>
        <v>20972</v>
      </c>
      <c r="M814" s="39">
        <f t="shared" si="303"/>
        <v>84516316</v>
      </c>
      <c r="N814" s="1" t="b">
        <f t="shared" si="304"/>
        <v>1</v>
      </c>
      <c r="O814" s="41">
        <f t="shared" si="305"/>
        <v>84516316</v>
      </c>
    </row>
    <row r="815" spans="1:15" x14ac:dyDescent="0.75">
      <c r="A815" s="4">
        <v>42453</v>
      </c>
      <c r="B815" s="37">
        <f>IFERROR(INDEX(BTC!$F:$F,MATCH($A815,BTC!$A:$A,0))*INDEX('Control Panel'!$B:$B,MATCH('Index Volume'!$A815+1,'Control Panel'!$A:$A,1)),0)</f>
        <v>68346704</v>
      </c>
      <c r="C815" s="37">
        <f>IFERROR(INDEX(XRP!$F:$F,MATCH($A815,XRP!$A:$A,0))*INDEX('Control Panel'!$C:$C,MATCH($A815+1,'Control Panel'!$A:$A,1)),0)</f>
        <v>965196</v>
      </c>
      <c r="D815" s="37">
        <f>IFERROR(INDEX(LTC!$F:$F,MATCH($A815,LTC!$A:$A,0))*INDEX('Control Panel'!$D:$D,MATCH($A815+1,'Control Panel'!$A:$A,1)),0)</f>
        <v>1394180</v>
      </c>
      <c r="E815" s="37">
        <f>IFERROR(INDEX(ETC!$F:$F,MATCH($A815,ETC!$A:$A,0))*INDEX('Control Panel'!$E:$E,MATCH($A815+1,'Control Panel'!$A:$A,1)),0)</f>
        <v>0</v>
      </c>
      <c r="F815" s="37">
        <f>IFERROR(INDEX(ETH!$F:$F,MATCH($A815,ETH!$A:$A,0))*INDEX('Control Panel'!$F:$F,MATCH('Index Volume'!$A815+1,'Control Panel'!$A:$A,1)),0)</f>
        <v>26081800</v>
      </c>
      <c r="G815" s="37">
        <f>IFERROR(INDEX(BCH!$F:$F,MATCH($A815,BCH!$A:$A,0))*INDEX('Control Panel'!$G:$G,MATCH('Index Volume'!$A815+1,'Control Panel'!$A:$A,1)),0)</f>
        <v>0</v>
      </c>
      <c r="H815" s="37">
        <f>IFERROR(INDEX(XMR!$F:$F,MATCH($A815,XMR!$A:$A,0))*INDEX('Control Panel'!$H:$H,MATCH('Index Volume'!$A815+1,'Control Panel'!$A:$A,1)),0)</f>
        <v>1231660</v>
      </c>
      <c r="I815" s="37">
        <f>IFERROR(INDEX(ZEC!$F:$F,MATCH($A815,ZEC!$A:$A,0))*INDEX('Control Panel'!$I:$I,MATCH('Index Volume'!$A815+1,'Control Panel'!$A:$A,1)),0)</f>
        <v>0</v>
      </c>
      <c r="J815" s="37">
        <f>IFERROR(INDEX(EOS!$F:$F,MATCH($A815,EOS!$A:$A,0))*INDEX('Control Panel'!$J:$J,MATCH('Index Volume'!$A815+1,'Control Panel'!$A:$A,1)),0)</f>
        <v>0</v>
      </c>
      <c r="K815" s="37">
        <f>IFERROR(INDEX(DASH!$F:$F,MATCH($A815,DASH!$A:$A,0))*INDEX('Control Panel'!$K:$K,MATCH('Index Volume'!$A815+1,'Control Panel'!$A:$A,1)),0)</f>
        <v>461165</v>
      </c>
      <c r="L815" s="37">
        <f>IFERROR(INDEX(XLM!$F:$F,MATCH($A815,XLM!$A:$A,0))*INDEX('Control Panel'!$L:$L,MATCH('Index Volume'!$A815+1,'Control Panel'!$A:$A,1)),0)</f>
        <v>19201</v>
      </c>
      <c r="M815" s="39">
        <f t="shared" si="303"/>
        <v>98499906</v>
      </c>
      <c r="N815" s="1" t="b">
        <f t="shared" si="304"/>
        <v>1</v>
      </c>
      <c r="O815" s="41">
        <f t="shared" si="305"/>
        <v>98499906</v>
      </c>
    </row>
    <row r="816" spans="1:15" x14ac:dyDescent="0.75">
      <c r="A816" s="3">
        <v>42454</v>
      </c>
      <c r="B816" s="37">
        <f>IFERROR(INDEX(BTC!$F:$F,MATCH($A816,BTC!$A:$A,0))*INDEX('Control Panel'!$B:$B,MATCH('Index Volume'!$A816+1,'Control Panel'!$A:$A,1)),0)</f>
        <v>52560000</v>
      </c>
      <c r="C816" s="37">
        <f>IFERROR(INDEX(XRP!$F:$F,MATCH($A816,XRP!$A:$A,0))*INDEX('Control Panel'!$C:$C,MATCH($A816+1,'Control Panel'!$A:$A,1)),0)</f>
        <v>753671</v>
      </c>
      <c r="D816" s="37">
        <f>IFERROR(INDEX(LTC!$F:$F,MATCH($A816,LTC!$A:$A,0))*INDEX('Control Panel'!$D:$D,MATCH($A816+1,'Control Panel'!$A:$A,1)),0)</f>
        <v>1200290</v>
      </c>
      <c r="E816" s="37">
        <f>IFERROR(INDEX(ETC!$F:$F,MATCH($A816,ETC!$A:$A,0))*INDEX('Control Panel'!$E:$E,MATCH($A816+1,'Control Panel'!$A:$A,1)),0)</f>
        <v>0</v>
      </c>
      <c r="F816" s="37">
        <f>IFERROR(INDEX(ETH!$F:$F,MATCH($A816,ETH!$A:$A,0))*INDEX('Control Panel'!$F:$F,MATCH('Index Volume'!$A816+1,'Control Panel'!$A:$A,1)),0)</f>
        <v>13782000</v>
      </c>
      <c r="G816" s="37">
        <f>IFERROR(INDEX(BCH!$F:$F,MATCH($A816,BCH!$A:$A,0))*INDEX('Control Panel'!$G:$G,MATCH('Index Volume'!$A816+1,'Control Panel'!$A:$A,1)),0)</f>
        <v>0</v>
      </c>
      <c r="H816" s="37">
        <f>IFERROR(INDEX(XMR!$F:$F,MATCH($A816,XMR!$A:$A,0))*INDEX('Control Panel'!$H:$H,MATCH('Index Volume'!$A816+1,'Control Panel'!$A:$A,1)),0)</f>
        <v>742739</v>
      </c>
      <c r="I816" s="37">
        <f>IFERROR(INDEX(ZEC!$F:$F,MATCH($A816,ZEC!$A:$A,0))*INDEX('Control Panel'!$I:$I,MATCH('Index Volume'!$A816+1,'Control Panel'!$A:$A,1)),0)</f>
        <v>0</v>
      </c>
      <c r="J816" s="37">
        <f>IFERROR(INDEX(EOS!$F:$F,MATCH($A816,EOS!$A:$A,0))*INDEX('Control Panel'!$J:$J,MATCH('Index Volume'!$A816+1,'Control Panel'!$A:$A,1)),0)</f>
        <v>0</v>
      </c>
      <c r="K816" s="37">
        <f>IFERROR(INDEX(DASH!$F:$F,MATCH($A816,DASH!$A:$A,0))*INDEX('Control Panel'!$K:$K,MATCH('Index Volume'!$A816+1,'Control Panel'!$A:$A,1)),0)</f>
        <v>878166</v>
      </c>
      <c r="L816" s="37">
        <f>IFERROR(INDEX(XLM!$F:$F,MATCH($A816,XLM!$A:$A,0))*INDEX('Control Panel'!$L:$L,MATCH('Index Volume'!$A816+1,'Control Panel'!$A:$A,1)),0)</f>
        <v>23037</v>
      </c>
      <c r="M816" s="39">
        <f t="shared" si="303"/>
        <v>69939903</v>
      </c>
      <c r="N816" s="1" t="b">
        <f t="shared" si="304"/>
        <v>1</v>
      </c>
      <c r="O816" s="41">
        <f t="shared" si="305"/>
        <v>69939903</v>
      </c>
    </row>
    <row r="817" spans="1:15" x14ac:dyDescent="0.75">
      <c r="A817" s="4">
        <v>42455</v>
      </c>
      <c r="B817" s="37">
        <f>IFERROR(INDEX(BTC!$F:$F,MATCH($A817,BTC!$A:$A,0))*INDEX('Control Panel'!$B:$B,MATCH('Index Volume'!$A817+1,'Control Panel'!$A:$A,1)),0)</f>
        <v>44650400</v>
      </c>
      <c r="C817" s="37">
        <f>IFERROR(INDEX(XRP!$F:$F,MATCH($A817,XRP!$A:$A,0))*INDEX('Control Panel'!$C:$C,MATCH($A817+1,'Control Panel'!$A:$A,1)),0)</f>
        <v>309664</v>
      </c>
      <c r="D817" s="37">
        <f>IFERROR(INDEX(LTC!$F:$F,MATCH($A817,LTC!$A:$A,0))*INDEX('Control Panel'!$D:$D,MATCH($A817+1,'Control Panel'!$A:$A,1)),0)</f>
        <v>1117430</v>
      </c>
      <c r="E817" s="37">
        <f>IFERROR(INDEX(ETC!$F:$F,MATCH($A817,ETC!$A:$A,0))*INDEX('Control Panel'!$E:$E,MATCH($A817+1,'Control Panel'!$A:$A,1)),0)</f>
        <v>0</v>
      </c>
      <c r="F817" s="37">
        <f>IFERROR(INDEX(ETH!$F:$F,MATCH($A817,ETH!$A:$A,0))*INDEX('Control Panel'!$F:$F,MATCH('Index Volume'!$A817+1,'Control Panel'!$A:$A,1)),0)</f>
        <v>9425480</v>
      </c>
      <c r="G817" s="37">
        <f>IFERROR(INDEX(BCH!$F:$F,MATCH($A817,BCH!$A:$A,0))*INDEX('Control Panel'!$G:$G,MATCH('Index Volume'!$A817+1,'Control Panel'!$A:$A,1)),0)</f>
        <v>0</v>
      </c>
      <c r="H817" s="37">
        <f>IFERROR(INDEX(XMR!$F:$F,MATCH($A817,XMR!$A:$A,0))*INDEX('Control Panel'!$H:$H,MATCH('Index Volume'!$A817+1,'Control Panel'!$A:$A,1)),0)</f>
        <v>505566</v>
      </c>
      <c r="I817" s="37">
        <f>IFERROR(INDEX(ZEC!$F:$F,MATCH($A817,ZEC!$A:$A,0))*INDEX('Control Panel'!$I:$I,MATCH('Index Volume'!$A817+1,'Control Panel'!$A:$A,1)),0)</f>
        <v>0</v>
      </c>
      <c r="J817" s="37">
        <f>IFERROR(INDEX(EOS!$F:$F,MATCH($A817,EOS!$A:$A,0))*INDEX('Control Panel'!$J:$J,MATCH('Index Volume'!$A817+1,'Control Panel'!$A:$A,1)),0)</f>
        <v>0</v>
      </c>
      <c r="K817" s="37">
        <f>IFERROR(INDEX(DASH!$F:$F,MATCH($A817,DASH!$A:$A,0))*INDEX('Control Panel'!$K:$K,MATCH('Index Volume'!$A817+1,'Control Panel'!$A:$A,1)),0)</f>
        <v>362976</v>
      </c>
      <c r="L817" s="37">
        <f>IFERROR(INDEX(XLM!$F:$F,MATCH($A817,XLM!$A:$A,0))*INDEX('Control Panel'!$L:$L,MATCH('Index Volume'!$A817+1,'Control Panel'!$A:$A,1)),0)</f>
        <v>15616</v>
      </c>
      <c r="M817" s="39">
        <f t="shared" si="303"/>
        <v>56387132</v>
      </c>
      <c r="N817" s="1" t="b">
        <f t="shared" si="304"/>
        <v>1</v>
      </c>
      <c r="O817" s="41">
        <f t="shared" si="305"/>
        <v>56387132</v>
      </c>
    </row>
    <row r="818" spans="1:15" x14ac:dyDescent="0.75">
      <c r="A818" s="3">
        <v>42456</v>
      </c>
      <c r="B818" s="37">
        <f>IFERROR(INDEX(BTC!$F:$F,MATCH($A818,BTC!$A:$A,0))*INDEX('Control Panel'!$B:$B,MATCH('Index Volume'!$A818+1,'Control Panel'!$A:$A,1)),0)</f>
        <v>71229400</v>
      </c>
      <c r="C818" s="37">
        <f>IFERROR(INDEX(XRP!$F:$F,MATCH($A818,XRP!$A:$A,0))*INDEX('Control Panel'!$C:$C,MATCH($A818+1,'Control Panel'!$A:$A,1)),0)</f>
        <v>418222</v>
      </c>
      <c r="D818" s="37">
        <f>IFERROR(INDEX(LTC!$F:$F,MATCH($A818,LTC!$A:$A,0))*INDEX('Control Panel'!$D:$D,MATCH($A818+1,'Control Panel'!$A:$A,1)),0)</f>
        <v>2089890</v>
      </c>
      <c r="E818" s="37">
        <f>IFERROR(INDEX(ETC!$F:$F,MATCH($A818,ETC!$A:$A,0))*INDEX('Control Panel'!$E:$E,MATCH($A818+1,'Control Panel'!$A:$A,1)),0)</f>
        <v>0</v>
      </c>
      <c r="F818" s="37">
        <f>IFERROR(INDEX(ETH!$F:$F,MATCH($A818,ETH!$A:$A,0))*INDEX('Control Panel'!$F:$F,MATCH('Index Volume'!$A818+1,'Control Panel'!$A:$A,1)),0)</f>
        <v>16744800</v>
      </c>
      <c r="G818" s="37">
        <f>IFERROR(INDEX(BCH!$F:$F,MATCH($A818,BCH!$A:$A,0))*INDEX('Control Panel'!$G:$G,MATCH('Index Volume'!$A818+1,'Control Panel'!$A:$A,1)),0)</f>
        <v>0</v>
      </c>
      <c r="H818" s="37">
        <f>IFERROR(INDEX(XMR!$F:$F,MATCH($A818,XMR!$A:$A,0))*INDEX('Control Panel'!$H:$H,MATCH('Index Volume'!$A818+1,'Control Panel'!$A:$A,1)),0)</f>
        <v>981701</v>
      </c>
      <c r="I818" s="37">
        <f>IFERROR(INDEX(ZEC!$F:$F,MATCH($A818,ZEC!$A:$A,0))*INDEX('Control Panel'!$I:$I,MATCH('Index Volume'!$A818+1,'Control Panel'!$A:$A,1)),0)</f>
        <v>0</v>
      </c>
      <c r="J818" s="37">
        <f>IFERROR(INDEX(EOS!$F:$F,MATCH($A818,EOS!$A:$A,0))*INDEX('Control Panel'!$J:$J,MATCH('Index Volume'!$A818+1,'Control Panel'!$A:$A,1)),0)</f>
        <v>0</v>
      </c>
      <c r="K818" s="37">
        <f>IFERROR(INDEX(DASH!$F:$F,MATCH($A818,DASH!$A:$A,0))*INDEX('Control Panel'!$K:$K,MATCH('Index Volume'!$A818+1,'Control Panel'!$A:$A,1)),0)</f>
        <v>441517</v>
      </c>
      <c r="L818" s="37">
        <f>IFERROR(INDEX(XLM!$F:$F,MATCH($A818,XLM!$A:$A,0))*INDEX('Control Panel'!$L:$L,MATCH('Index Volume'!$A818+1,'Control Panel'!$A:$A,1)),0)</f>
        <v>31234</v>
      </c>
      <c r="M818" s="39">
        <f t="shared" si="303"/>
        <v>91936764</v>
      </c>
      <c r="N818" s="1" t="b">
        <f t="shared" si="304"/>
        <v>1</v>
      </c>
      <c r="O818" s="41">
        <f t="shared" si="305"/>
        <v>91936764</v>
      </c>
    </row>
    <row r="819" spans="1:15" x14ac:dyDescent="0.75">
      <c r="A819" s="4">
        <v>42457</v>
      </c>
      <c r="B819" s="37">
        <f>IFERROR(INDEX(BTC!$F:$F,MATCH($A819,BTC!$A:$A,0))*INDEX('Control Panel'!$B:$B,MATCH('Index Volume'!$A819+1,'Control Panel'!$A:$A,1)),0)</f>
        <v>68522800</v>
      </c>
      <c r="C819" s="37">
        <f>IFERROR(INDEX(XRP!$F:$F,MATCH($A819,XRP!$A:$A,0))*INDEX('Control Panel'!$C:$C,MATCH($A819+1,'Control Panel'!$A:$A,1)),0)</f>
        <v>2114600</v>
      </c>
      <c r="D819" s="37">
        <f>IFERROR(INDEX(LTC!$F:$F,MATCH($A819,LTC!$A:$A,0))*INDEX('Control Panel'!$D:$D,MATCH($A819+1,'Control Panel'!$A:$A,1)),0)</f>
        <v>1427140</v>
      </c>
      <c r="E819" s="37">
        <f>IFERROR(INDEX(ETC!$F:$F,MATCH($A819,ETC!$A:$A,0))*INDEX('Control Panel'!$E:$E,MATCH($A819+1,'Control Panel'!$A:$A,1)),0)</f>
        <v>0</v>
      </c>
      <c r="F819" s="37">
        <f>IFERROR(INDEX(ETH!$F:$F,MATCH($A819,ETH!$A:$A,0))*INDEX('Control Panel'!$F:$F,MATCH('Index Volume'!$A819+1,'Control Panel'!$A:$A,1)),0)</f>
        <v>23188300</v>
      </c>
      <c r="G819" s="37">
        <f>IFERROR(INDEX(BCH!$F:$F,MATCH($A819,BCH!$A:$A,0))*INDEX('Control Panel'!$G:$G,MATCH('Index Volume'!$A819+1,'Control Panel'!$A:$A,1)),0)</f>
        <v>0</v>
      </c>
      <c r="H819" s="37">
        <f>IFERROR(INDEX(XMR!$F:$F,MATCH($A819,XMR!$A:$A,0))*INDEX('Control Panel'!$H:$H,MATCH('Index Volume'!$A819+1,'Control Panel'!$A:$A,1)),0)</f>
        <v>591183</v>
      </c>
      <c r="I819" s="37">
        <f>IFERROR(INDEX(ZEC!$F:$F,MATCH($A819,ZEC!$A:$A,0))*INDEX('Control Panel'!$I:$I,MATCH('Index Volume'!$A819+1,'Control Panel'!$A:$A,1)),0)</f>
        <v>0</v>
      </c>
      <c r="J819" s="37">
        <f>IFERROR(INDEX(EOS!$F:$F,MATCH($A819,EOS!$A:$A,0))*INDEX('Control Panel'!$J:$J,MATCH('Index Volume'!$A819+1,'Control Panel'!$A:$A,1)),0)</f>
        <v>0</v>
      </c>
      <c r="K819" s="37">
        <f>IFERROR(INDEX(DASH!$F:$F,MATCH($A819,DASH!$A:$A,0))*INDEX('Control Panel'!$K:$K,MATCH('Index Volume'!$A819+1,'Control Panel'!$A:$A,1)),0)</f>
        <v>577452</v>
      </c>
      <c r="L819" s="37">
        <f>IFERROR(INDEX(XLM!$F:$F,MATCH($A819,XLM!$A:$A,0))*INDEX('Control Panel'!$L:$L,MATCH('Index Volume'!$A819+1,'Control Panel'!$A:$A,1)),0)</f>
        <v>84150</v>
      </c>
      <c r="M819" s="39">
        <f t="shared" si="303"/>
        <v>96505625</v>
      </c>
      <c r="N819" s="1" t="b">
        <f t="shared" si="304"/>
        <v>1</v>
      </c>
      <c r="O819" s="41">
        <f t="shared" si="305"/>
        <v>96505625</v>
      </c>
    </row>
    <row r="820" spans="1:15" x14ac:dyDescent="0.75">
      <c r="A820" s="3">
        <v>42458</v>
      </c>
      <c r="B820" s="37">
        <f>IFERROR(INDEX(BTC!$F:$F,MATCH($A820,BTC!$A:$A,0))*INDEX('Control Panel'!$B:$B,MATCH('Index Volume'!$A820+1,'Control Panel'!$A:$A,1)),0)</f>
        <v>75411504</v>
      </c>
      <c r="C820" s="37">
        <f>IFERROR(INDEX(XRP!$F:$F,MATCH($A820,XRP!$A:$A,0))*INDEX('Control Panel'!$C:$C,MATCH($A820+1,'Control Panel'!$A:$A,1)),0)</f>
        <v>1116900</v>
      </c>
      <c r="D820" s="37">
        <f>IFERROR(INDEX(LTC!$F:$F,MATCH($A820,LTC!$A:$A,0))*INDEX('Control Panel'!$D:$D,MATCH($A820+1,'Control Panel'!$A:$A,1)),0)</f>
        <v>1764730</v>
      </c>
      <c r="E820" s="37">
        <f>IFERROR(INDEX(ETC!$F:$F,MATCH($A820,ETC!$A:$A,0))*INDEX('Control Panel'!$E:$E,MATCH($A820+1,'Control Panel'!$A:$A,1)),0)</f>
        <v>0</v>
      </c>
      <c r="F820" s="37">
        <f>IFERROR(INDEX(ETH!$F:$F,MATCH($A820,ETH!$A:$A,0))*INDEX('Control Panel'!$F:$F,MATCH('Index Volume'!$A820+1,'Control Panel'!$A:$A,1)),0)</f>
        <v>17684200</v>
      </c>
      <c r="G820" s="37">
        <f>IFERROR(INDEX(BCH!$F:$F,MATCH($A820,BCH!$A:$A,0))*INDEX('Control Panel'!$G:$G,MATCH('Index Volume'!$A820+1,'Control Panel'!$A:$A,1)),0)</f>
        <v>0</v>
      </c>
      <c r="H820" s="37">
        <f>IFERROR(INDEX(XMR!$F:$F,MATCH($A820,XMR!$A:$A,0))*INDEX('Control Panel'!$H:$H,MATCH('Index Volume'!$A820+1,'Control Panel'!$A:$A,1)),0)</f>
        <v>324528</v>
      </c>
      <c r="I820" s="37">
        <f>IFERROR(INDEX(ZEC!$F:$F,MATCH($A820,ZEC!$A:$A,0))*INDEX('Control Panel'!$I:$I,MATCH('Index Volume'!$A820+1,'Control Panel'!$A:$A,1)),0)</f>
        <v>0</v>
      </c>
      <c r="J820" s="37">
        <f>IFERROR(INDEX(EOS!$F:$F,MATCH($A820,EOS!$A:$A,0))*INDEX('Control Panel'!$J:$J,MATCH('Index Volume'!$A820+1,'Control Panel'!$A:$A,1)),0)</f>
        <v>0</v>
      </c>
      <c r="K820" s="37">
        <f>IFERROR(INDEX(DASH!$F:$F,MATCH($A820,DASH!$A:$A,0))*INDEX('Control Panel'!$K:$K,MATCH('Index Volume'!$A820+1,'Control Panel'!$A:$A,1)),0)</f>
        <v>268689</v>
      </c>
      <c r="L820" s="37">
        <f>IFERROR(INDEX(XLM!$F:$F,MATCH($A820,XLM!$A:$A,0))*INDEX('Control Panel'!$L:$L,MATCH('Index Volume'!$A820+1,'Control Panel'!$A:$A,1)),0)</f>
        <v>17062</v>
      </c>
      <c r="M820" s="39">
        <f t="shared" si="303"/>
        <v>96587613</v>
      </c>
      <c r="N820" s="1" t="b">
        <f t="shared" si="304"/>
        <v>1</v>
      </c>
      <c r="O820" s="41">
        <f t="shared" si="305"/>
        <v>96587613</v>
      </c>
    </row>
    <row r="821" spans="1:15" x14ac:dyDescent="0.75">
      <c r="A821" s="4">
        <v>42459</v>
      </c>
      <c r="B821" s="37">
        <f>IFERROR(INDEX(BTC!$F:$F,MATCH($A821,BTC!$A:$A,0))*INDEX('Control Panel'!$B:$B,MATCH('Index Volume'!$A821+1,'Control Panel'!$A:$A,1)),0)</f>
        <v>66034100</v>
      </c>
      <c r="C821" s="37">
        <f>IFERROR(INDEX(XRP!$F:$F,MATCH($A821,XRP!$A:$A,0))*INDEX('Control Panel'!$C:$C,MATCH($A821+1,'Control Panel'!$A:$A,1)),0)</f>
        <v>1210630</v>
      </c>
      <c r="D821" s="37">
        <f>IFERROR(INDEX(LTC!$F:$F,MATCH($A821,LTC!$A:$A,0))*INDEX('Control Panel'!$D:$D,MATCH($A821+1,'Control Panel'!$A:$A,1)),0)</f>
        <v>1450290</v>
      </c>
      <c r="E821" s="37">
        <f>IFERROR(INDEX(ETC!$F:$F,MATCH($A821,ETC!$A:$A,0))*INDEX('Control Panel'!$E:$E,MATCH($A821+1,'Control Panel'!$A:$A,1)),0)</f>
        <v>0</v>
      </c>
      <c r="F821" s="37">
        <f>IFERROR(INDEX(ETH!$F:$F,MATCH($A821,ETH!$A:$A,0))*INDEX('Control Panel'!$F:$F,MATCH('Index Volume'!$A821+1,'Control Panel'!$A:$A,1)),0)</f>
        <v>19351200</v>
      </c>
      <c r="G821" s="37">
        <f>IFERROR(INDEX(BCH!$F:$F,MATCH($A821,BCH!$A:$A,0))*INDEX('Control Panel'!$G:$G,MATCH('Index Volume'!$A821+1,'Control Panel'!$A:$A,1)),0)</f>
        <v>0</v>
      </c>
      <c r="H821" s="37">
        <f>IFERROR(INDEX(XMR!$F:$F,MATCH($A821,XMR!$A:$A,0))*INDEX('Control Panel'!$H:$H,MATCH('Index Volume'!$A821+1,'Control Panel'!$A:$A,1)),0)</f>
        <v>324062</v>
      </c>
      <c r="I821" s="37">
        <f>IFERROR(INDEX(ZEC!$F:$F,MATCH($A821,ZEC!$A:$A,0))*INDEX('Control Panel'!$I:$I,MATCH('Index Volume'!$A821+1,'Control Panel'!$A:$A,1)),0)</f>
        <v>0</v>
      </c>
      <c r="J821" s="37">
        <f>IFERROR(INDEX(EOS!$F:$F,MATCH($A821,EOS!$A:$A,0))*INDEX('Control Panel'!$J:$J,MATCH('Index Volume'!$A821+1,'Control Panel'!$A:$A,1)),0)</f>
        <v>0</v>
      </c>
      <c r="K821" s="37">
        <f>IFERROR(INDEX(DASH!$F:$F,MATCH($A821,DASH!$A:$A,0))*INDEX('Control Panel'!$K:$K,MATCH('Index Volume'!$A821+1,'Control Panel'!$A:$A,1)),0)</f>
        <v>280500</v>
      </c>
      <c r="L821" s="37">
        <f>IFERROR(INDEX(XLM!$F:$F,MATCH($A821,XLM!$A:$A,0))*INDEX('Control Panel'!$L:$L,MATCH('Index Volume'!$A821+1,'Control Panel'!$A:$A,1)),0)</f>
        <v>18345</v>
      </c>
      <c r="M821" s="39">
        <f t="shared" si="303"/>
        <v>88669127</v>
      </c>
      <c r="N821" s="1" t="b">
        <f t="shared" si="304"/>
        <v>1</v>
      </c>
      <c r="O821" s="41">
        <f t="shared" si="305"/>
        <v>88669127</v>
      </c>
    </row>
    <row r="822" spans="1:15" x14ac:dyDescent="0.75">
      <c r="A822" s="3">
        <v>42460</v>
      </c>
      <c r="B822" s="37">
        <f>IFERROR(INDEX(BTC!$F:$F,MATCH($A822,BTC!$A:$A,0))*INDEX('Control Panel'!$B:$B,MATCH('Index Volume'!$A822+1,'Control Panel'!$A:$A,1)),0)</f>
        <v>60215200</v>
      </c>
      <c r="C822" s="37">
        <f>IFERROR(INDEX(XRP!$F:$F,MATCH($A822,XRP!$A:$A,0))*INDEX('Control Panel'!$C:$C,MATCH($A822+1,'Control Panel'!$A:$A,1)),0)</f>
        <v>1036210</v>
      </c>
      <c r="D822" s="37">
        <f>IFERROR(INDEX(LTC!$F:$F,MATCH($A822,LTC!$A:$A,0))*INDEX('Control Panel'!$D:$D,MATCH($A822+1,'Control Panel'!$A:$A,1)),0)</f>
        <v>1704440</v>
      </c>
      <c r="E822" s="37">
        <f>IFERROR(INDEX(ETC!$F:$F,MATCH($A822,ETC!$A:$A,0))*INDEX('Control Panel'!$E:$E,MATCH($A822+1,'Control Panel'!$A:$A,1)),0)</f>
        <v>0</v>
      </c>
      <c r="F822" s="37">
        <f>IFERROR(INDEX(ETH!$F:$F,MATCH($A822,ETH!$A:$A,0))*INDEX('Control Panel'!$F:$F,MATCH('Index Volume'!$A822+1,'Control Panel'!$A:$A,1)),0)</f>
        <v>14966700</v>
      </c>
      <c r="G822" s="37">
        <f>IFERROR(INDEX(BCH!$F:$F,MATCH($A822,BCH!$A:$A,0))*INDEX('Control Panel'!$G:$G,MATCH('Index Volume'!$A822+1,'Control Panel'!$A:$A,1)),0)</f>
        <v>0</v>
      </c>
      <c r="H822" s="37">
        <f>IFERROR(INDEX(XMR!$F:$F,MATCH($A822,XMR!$A:$A,0))*INDEX('Control Panel'!$H:$H,MATCH('Index Volume'!$A822+1,'Control Panel'!$A:$A,1)),0)</f>
        <v>197875</v>
      </c>
      <c r="I822" s="37">
        <f>IFERROR(INDEX(ZEC!$F:$F,MATCH($A822,ZEC!$A:$A,0))*INDEX('Control Panel'!$I:$I,MATCH('Index Volume'!$A822+1,'Control Panel'!$A:$A,1)),0)</f>
        <v>0</v>
      </c>
      <c r="J822" s="37">
        <f>IFERROR(INDEX(EOS!$F:$F,MATCH($A822,EOS!$A:$A,0))*INDEX('Control Panel'!$J:$J,MATCH('Index Volume'!$A822+1,'Control Panel'!$A:$A,1)),0)</f>
        <v>0</v>
      </c>
      <c r="K822" s="37">
        <f>IFERROR(INDEX(DASH!$F:$F,MATCH($A822,DASH!$A:$A,0))*INDEX('Control Panel'!$K:$K,MATCH('Index Volume'!$A822+1,'Control Panel'!$A:$A,1)),0)</f>
        <v>220521</v>
      </c>
      <c r="L822" s="37">
        <f>IFERROR(INDEX(XLM!$F:$F,MATCH($A822,XLM!$A:$A,0))*INDEX('Control Panel'!$L:$L,MATCH('Index Volume'!$A822+1,'Control Panel'!$A:$A,1)),0)</f>
        <v>34233</v>
      </c>
      <c r="M822" s="39">
        <f t="shared" si="303"/>
        <v>78375179</v>
      </c>
      <c r="N822" s="1" t="b">
        <f t="shared" si="304"/>
        <v>1</v>
      </c>
      <c r="O822" s="41">
        <f t="shared" si="305"/>
        <v>78375179</v>
      </c>
    </row>
    <row r="823" spans="1:15" x14ac:dyDescent="0.75">
      <c r="A823" s="4">
        <v>42461</v>
      </c>
      <c r="B823" s="37">
        <f>IFERROR(INDEX(BTC!$F:$F,MATCH($A823,BTC!$A:$A,0))*INDEX('Control Panel'!$B:$B,MATCH('Index Volume'!$A823+1,'Control Panel'!$A:$A,1)),0)</f>
        <v>51235700</v>
      </c>
      <c r="C823" s="37">
        <f>IFERROR(INDEX(XRP!$F:$F,MATCH($A823,XRP!$A:$A,0))*INDEX('Control Panel'!$C:$C,MATCH($A823+1,'Control Panel'!$A:$A,1)),0)</f>
        <v>827273</v>
      </c>
      <c r="D823" s="37">
        <f>IFERROR(INDEX(LTC!$F:$F,MATCH($A823,LTC!$A:$A,0))*INDEX('Control Panel'!$D:$D,MATCH($A823+1,'Control Panel'!$A:$A,1)),0)</f>
        <v>1316230</v>
      </c>
      <c r="E823" s="37">
        <f>IFERROR(INDEX(ETC!$F:$F,MATCH($A823,ETC!$A:$A,0))*INDEX('Control Panel'!$E:$E,MATCH($A823+1,'Control Panel'!$A:$A,1)),0)</f>
        <v>0</v>
      </c>
      <c r="F823" s="37">
        <f>IFERROR(INDEX(ETH!$F:$F,MATCH($A823,ETH!$A:$A,0))*INDEX('Control Panel'!$F:$F,MATCH('Index Volume'!$A823+1,'Control Panel'!$A:$A,1)),0)</f>
        <v>11373100</v>
      </c>
      <c r="G823" s="37">
        <f>IFERROR(INDEX(BCH!$F:$F,MATCH($A823,BCH!$A:$A,0))*INDEX('Control Panel'!$G:$G,MATCH('Index Volume'!$A823+1,'Control Panel'!$A:$A,1)),0)</f>
        <v>0</v>
      </c>
      <c r="H823" s="37">
        <f>IFERROR(INDEX(XMR!$F:$F,MATCH($A823,XMR!$A:$A,0))*INDEX('Control Panel'!$H:$H,MATCH('Index Volume'!$A823+1,'Control Panel'!$A:$A,1)),0)</f>
        <v>353597</v>
      </c>
      <c r="I823" s="37">
        <f>IFERROR(INDEX(ZEC!$F:$F,MATCH($A823,ZEC!$A:$A,0))*INDEX('Control Panel'!$I:$I,MATCH('Index Volume'!$A823+1,'Control Panel'!$A:$A,1)),0)</f>
        <v>0</v>
      </c>
      <c r="J823" s="37">
        <f>IFERROR(INDEX(EOS!$F:$F,MATCH($A823,EOS!$A:$A,0))*INDEX('Control Panel'!$J:$J,MATCH('Index Volume'!$A823+1,'Control Panel'!$A:$A,1)),0)</f>
        <v>0</v>
      </c>
      <c r="K823" s="37">
        <f>IFERROR(INDEX(DASH!$F:$F,MATCH($A823,DASH!$A:$A,0))*INDEX('Control Panel'!$K:$K,MATCH('Index Volume'!$A823+1,'Control Panel'!$A:$A,1)),0)</f>
        <v>189159</v>
      </c>
      <c r="L823" s="37">
        <f>IFERROR(INDEX(XLM!$F:$F,MATCH($A823,XLM!$A:$A,0))*INDEX('Control Panel'!$L:$L,MATCH('Index Volume'!$A823+1,'Control Panel'!$A:$A,1)),0)</f>
        <v>20022</v>
      </c>
      <c r="M823" s="39">
        <f t="shared" si="303"/>
        <v>65315081</v>
      </c>
      <c r="N823" s="1" t="b">
        <f t="shared" si="304"/>
        <v>1</v>
      </c>
      <c r="O823" s="41">
        <f t="shared" si="305"/>
        <v>65315081</v>
      </c>
    </row>
    <row r="824" spans="1:15" x14ac:dyDescent="0.75">
      <c r="A824" s="3">
        <v>42462</v>
      </c>
      <c r="B824" s="37">
        <f>IFERROR(INDEX(BTC!$F:$F,MATCH($A824,BTC!$A:$A,0))*INDEX('Control Panel'!$B:$B,MATCH('Index Volume'!$A824+1,'Control Panel'!$A:$A,1)),0)</f>
        <v>45681200</v>
      </c>
      <c r="C824" s="37">
        <f>IFERROR(INDEX(XRP!$F:$F,MATCH($A824,XRP!$A:$A,0))*INDEX('Control Panel'!$C:$C,MATCH($A824+1,'Control Panel'!$A:$A,1)),0)</f>
        <v>390399</v>
      </c>
      <c r="D824" s="37">
        <f>IFERROR(INDEX(LTC!$F:$F,MATCH($A824,LTC!$A:$A,0))*INDEX('Control Panel'!$D:$D,MATCH($A824+1,'Control Panel'!$A:$A,1)),0)</f>
        <v>1174830</v>
      </c>
      <c r="E824" s="37">
        <f>IFERROR(INDEX(ETC!$F:$F,MATCH($A824,ETC!$A:$A,0))*INDEX('Control Panel'!$E:$E,MATCH($A824+1,'Control Panel'!$A:$A,1)),0)</f>
        <v>0</v>
      </c>
      <c r="F824" s="37">
        <f>IFERROR(INDEX(ETH!$F:$F,MATCH($A824,ETH!$A:$A,0))*INDEX('Control Panel'!$F:$F,MATCH('Index Volume'!$A824+1,'Control Panel'!$A:$A,1)),0)</f>
        <v>8682620</v>
      </c>
      <c r="G824" s="37">
        <f>IFERROR(INDEX(BCH!$F:$F,MATCH($A824,BCH!$A:$A,0))*INDEX('Control Panel'!$G:$G,MATCH('Index Volume'!$A824+1,'Control Panel'!$A:$A,1)),0)</f>
        <v>0</v>
      </c>
      <c r="H824" s="37">
        <f>IFERROR(INDEX(XMR!$F:$F,MATCH($A824,XMR!$A:$A,0))*INDEX('Control Panel'!$H:$H,MATCH('Index Volume'!$A824+1,'Control Panel'!$A:$A,1)),0)</f>
        <v>438901</v>
      </c>
      <c r="I824" s="37">
        <f>IFERROR(INDEX(ZEC!$F:$F,MATCH($A824,ZEC!$A:$A,0))*INDEX('Control Panel'!$I:$I,MATCH('Index Volume'!$A824+1,'Control Panel'!$A:$A,1)),0)</f>
        <v>0</v>
      </c>
      <c r="J824" s="37">
        <f>IFERROR(INDEX(EOS!$F:$F,MATCH($A824,EOS!$A:$A,0))*INDEX('Control Panel'!$J:$J,MATCH('Index Volume'!$A824+1,'Control Panel'!$A:$A,1)),0)</f>
        <v>0</v>
      </c>
      <c r="K824" s="37">
        <f>IFERROR(INDEX(DASH!$F:$F,MATCH($A824,DASH!$A:$A,0))*INDEX('Control Panel'!$K:$K,MATCH('Index Volume'!$A824+1,'Control Panel'!$A:$A,1)),0)</f>
        <v>157191</v>
      </c>
      <c r="L824" s="37">
        <f>IFERROR(INDEX(XLM!$F:$F,MATCH($A824,XLM!$A:$A,0))*INDEX('Control Panel'!$L:$L,MATCH('Index Volume'!$A824+1,'Control Panel'!$A:$A,1)),0)</f>
        <v>30735</v>
      </c>
      <c r="M824" s="39">
        <f t="shared" si="303"/>
        <v>56555876</v>
      </c>
      <c r="N824" s="1" t="b">
        <f t="shared" si="304"/>
        <v>1</v>
      </c>
      <c r="O824" s="41">
        <f t="shared" si="305"/>
        <v>56555876</v>
      </c>
    </row>
    <row r="825" spans="1:15" x14ac:dyDescent="0.75">
      <c r="A825" s="4">
        <v>42463</v>
      </c>
      <c r="B825" s="37">
        <f>IFERROR(INDEX(BTC!$F:$F,MATCH($A825,BTC!$A:$A,0))*INDEX('Control Panel'!$B:$B,MATCH('Index Volume'!$A825+1,'Control Panel'!$A:$A,1)),0)</f>
        <v>38053700</v>
      </c>
      <c r="C825" s="37">
        <f>IFERROR(INDEX(XRP!$F:$F,MATCH($A825,XRP!$A:$A,0))*INDEX('Control Panel'!$C:$C,MATCH($A825+1,'Control Panel'!$A:$A,1)),0)</f>
        <v>250112</v>
      </c>
      <c r="D825" s="37">
        <f>IFERROR(INDEX(LTC!$F:$F,MATCH($A825,LTC!$A:$A,0))*INDEX('Control Panel'!$D:$D,MATCH($A825+1,'Control Panel'!$A:$A,1)),0)</f>
        <v>1281200</v>
      </c>
      <c r="E825" s="37">
        <f>IFERROR(INDEX(ETC!$F:$F,MATCH($A825,ETC!$A:$A,0))*INDEX('Control Panel'!$E:$E,MATCH($A825+1,'Control Panel'!$A:$A,1)),0)</f>
        <v>0</v>
      </c>
      <c r="F825" s="37">
        <f>IFERROR(INDEX(ETH!$F:$F,MATCH($A825,ETH!$A:$A,0))*INDEX('Control Panel'!$F:$F,MATCH('Index Volume'!$A825+1,'Control Panel'!$A:$A,1)),0)</f>
        <v>5580550</v>
      </c>
      <c r="G825" s="37">
        <f>IFERROR(INDEX(BCH!$F:$F,MATCH($A825,BCH!$A:$A,0))*INDEX('Control Panel'!$G:$G,MATCH('Index Volume'!$A825+1,'Control Panel'!$A:$A,1)),0)</f>
        <v>0</v>
      </c>
      <c r="H825" s="37">
        <f>IFERROR(INDEX(XMR!$F:$F,MATCH($A825,XMR!$A:$A,0))*INDEX('Control Panel'!$H:$H,MATCH('Index Volume'!$A825+1,'Control Panel'!$A:$A,1)),0)</f>
        <v>255047</v>
      </c>
      <c r="I825" s="37">
        <f>IFERROR(INDEX(ZEC!$F:$F,MATCH($A825,ZEC!$A:$A,0))*INDEX('Control Panel'!$I:$I,MATCH('Index Volume'!$A825+1,'Control Panel'!$A:$A,1)),0)</f>
        <v>0</v>
      </c>
      <c r="J825" s="37">
        <f>IFERROR(INDEX(EOS!$F:$F,MATCH($A825,EOS!$A:$A,0))*INDEX('Control Panel'!$J:$J,MATCH('Index Volume'!$A825+1,'Control Panel'!$A:$A,1)),0)</f>
        <v>0</v>
      </c>
      <c r="K825" s="37">
        <f>IFERROR(INDEX(DASH!$F:$F,MATCH($A825,DASH!$A:$A,0))*INDEX('Control Panel'!$K:$K,MATCH('Index Volume'!$A825+1,'Control Panel'!$A:$A,1)),0)</f>
        <v>351429</v>
      </c>
      <c r="L825" s="37">
        <f>IFERROR(INDEX(XLM!$F:$F,MATCH($A825,XLM!$A:$A,0))*INDEX('Control Panel'!$L:$L,MATCH('Index Volume'!$A825+1,'Control Panel'!$A:$A,1)),0)</f>
        <v>43511</v>
      </c>
      <c r="M825" s="39">
        <f t="shared" si="303"/>
        <v>45815549</v>
      </c>
      <c r="N825" s="1" t="b">
        <f t="shared" si="304"/>
        <v>1</v>
      </c>
      <c r="O825" s="41">
        <f t="shared" si="305"/>
        <v>45815549</v>
      </c>
    </row>
    <row r="826" spans="1:15" x14ac:dyDescent="0.75">
      <c r="A826" s="3">
        <v>42464</v>
      </c>
      <c r="B826" s="37">
        <f>IFERROR(INDEX(BTC!$F:$F,MATCH($A826,BTC!$A:$A,0))*INDEX('Control Panel'!$B:$B,MATCH('Index Volume'!$A826+1,'Control Panel'!$A:$A,1)),0)</f>
        <v>50634300</v>
      </c>
      <c r="C826" s="37">
        <f>IFERROR(INDEX(XRP!$F:$F,MATCH($A826,XRP!$A:$A,0))*INDEX('Control Panel'!$C:$C,MATCH($A826+1,'Control Panel'!$A:$A,1)),0)</f>
        <v>300359</v>
      </c>
      <c r="D826" s="37">
        <f>IFERROR(INDEX(LTC!$F:$F,MATCH($A826,LTC!$A:$A,0))*INDEX('Control Panel'!$D:$D,MATCH($A826+1,'Control Panel'!$A:$A,1)),0)</f>
        <v>1188610</v>
      </c>
      <c r="E826" s="37">
        <f>IFERROR(INDEX(ETC!$F:$F,MATCH($A826,ETC!$A:$A,0))*INDEX('Control Panel'!$E:$E,MATCH($A826+1,'Control Panel'!$A:$A,1)),0)</f>
        <v>0</v>
      </c>
      <c r="F826" s="37">
        <f>IFERROR(INDEX(ETH!$F:$F,MATCH($A826,ETH!$A:$A,0))*INDEX('Control Panel'!$F:$F,MATCH('Index Volume'!$A826+1,'Control Panel'!$A:$A,1)),0)</f>
        <v>9599070</v>
      </c>
      <c r="G826" s="37">
        <f>IFERROR(INDEX(BCH!$F:$F,MATCH($A826,BCH!$A:$A,0))*INDEX('Control Panel'!$G:$G,MATCH('Index Volume'!$A826+1,'Control Panel'!$A:$A,1)),0)</f>
        <v>0</v>
      </c>
      <c r="H826" s="37">
        <f>IFERROR(INDEX(XMR!$F:$F,MATCH($A826,XMR!$A:$A,0))*INDEX('Control Panel'!$H:$H,MATCH('Index Volume'!$A826+1,'Control Panel'!$A:$A,1)),0)</f>
        <v>296207</v>
      </c>
      <c r="I826" s="37">
        <f>IFERROR(INDEX(ZEC!$F:$F,MATCH($A826,ZEC!$A:$A,0))*INDEX('Control Panel'!$I:$I,MATCH('Index Volume'!$A826+1,'Control Panel'!$A:$A,1)),0)</f>
        <v>0</v>
      </c>
      <c r="J826" s="37">
        <f>IFERROR(INDEX(EOS!$F:$F,MATCH($A826,EOS!$A:$A,0))*INDEX('Control Panel'!$J:$J,MATCH('Index Volume'!$A826+1,'Control Panel'!$A:$A,1)),0)</f>
        <v>0</v>
      </c>
      <c r="K826" s="37">
        <f>IFERROR(INDEX(DASH!$F:$F,MATCH($A826,DASH!$A:$A,0))*INDEX('Control Panel'!$K:$K,MATCH('Index Volume'!$A826+1,'Control Panel'!$A:$A,1)),0)</f>
        <v>141900</v>
      </c>
      <c r="L826" s="37">
        <f>IFERROR(INDEX(XLM!$F:$F,MATCH($A826,XLM!$A:$A,0))*INDEX('Control Panel'!$L:$L,MATCH('Index Volume'!$A826+1,'Control Panel'!$A:$A,1)),0)</f>
        <v>179638</v>
      </c>
      <c r="M826" s="39">
        <f t="shared" si="303"/>
        <v>62340084</v>
      </c>
      <c r="N826" s="1" t="b">
        <f t="shared" si="304"/>
        <v>1</v>
      </c>
      <c r="O826" s="41">
        <f t="shared" si="305"/>
        <v>62340084</v>
      </c>
    </row>
    <row r="827" spans="1:15" x14ac:dyDescent="0.75">
      <c r="A827" s="4">
        <v>42465</v>
      </c>
      <c r="B827" s="37">
        <f>IFERROR(INDEX(BTC!$F:$F,MATCH($A827,BTC!$A:$A,0))*INDEX('Control Panel'!$B:$B,MATCH('Index Volume'!$A827+1,'Control Panel'!$A:$A,1)),0)</f>
        <v>60718000</v>
      </c>
      <c r="C827" s="37">
        <f>IFERROR(INDEX(XRP!$F:$F,MATCH($A827,XRP!$A:$A,0))*INDEX('Control Panel'!$C:$C,MATCH($A827+1,'Control Panel'!$A:$A,1)),0)</f>
        <v>464037</v>
      </c>
      <c r="D827" s="37">
        <f>IFERROR(INDEX(LTC!$F:$F,MATCH($A827,LTC!$A:$A,0))*INDEX('Control Panel'!$D:$D,MATCH($A827+1,'Control Panel'!$A:$A,1)),0)</f>
        <v>863788</v>
      </c>
      <c r="E827" s="37">
        <f>IFERROR(INDEX(ETC!$F:$F,MATCH($A827,ETC!$A:$A,0))*INDEX('Control Panel'!$E:$E,MATCH($A827+1,'Control Panel'!$A:$A,1)),0)</f>
        <v>0</v>
      </c>
      <c r="F827" s="37">
        <f>IFERROR(INDEX(ETH!$F:$F,MATCH($A827,ETH!$A:$A,0))*INDEX('Control Panel'!$F:$F,MATCH('Index Volume'!$A827+1,'Control Panel'!$A:$A,1)),0)</f>
        <v>20557300</v>
      </c>
      <c r="G827" s="37">
        <f>IFERROR(INDEX(BCH!$F:$F,MATCH($A827,BCH!$A:$A,0))*INDEX('Control Panel'!$G:$G,MATCH('Index Volume'!$A827+1,'Control Panel'!$A:$A,1)),0)</f>
        <v>0</v>
      </c>
      <c r="H827" s="37">
        <f>IFERROR(INDEX(XMR!$F:$F,MATCH($A827,XMR!$A:$A,0))*INDEX('Control Panel'!$H:$H,MATCH('Index Volume'!$A827+1,'Control Panel'!$A:$A,1)),0)</f>
        <v>404485</v>
      </c>
      <c r="I827" s="37">
        <f>IFERROR(INDEX(ZEC!$F:$F,MATCH($A827,ZEC!$A:$A,0))*INDEX('Control Panel'!$I:$I,MATCH('Index Volume'!$A827+1,'Control Panel'!$A:$A,1)),0)</f>
        <v>0</v>
      </c>
      <c r="J827" s="37">
        <f>IFERROR(INDEX(EOS!$F:$F,MATCH($A827,EOS!$A:$A,0))*INDEX('Control Panel'!$J:$J,MATCH('Index Volume'!$A827+1,'Control Panel'!$A:$A,1)),0)</f>
        <v>0</v>
      </c>
      <c r="K827" s="37">
        <f>IFERROR(INDEX(DASH!$F:$F,MATCH($A827,DASH!$A:$A,0))*INDEX('Control Panel'!$K:$K,MATCH('Index Volume'!$A827+1,'Control Panel'!$A:$A,1)),0)</f>
        <v>420016</v>
      </c>
      <c r="L827" s="37">
        <f>IFERROR(INDEX(XLM!$F:$F,MATCH($A827,XLM!$A:$A,0))*INDEX('Control Panel'!$L:$L,MATCH('Index Volume'!$A827+1,'Control Panel'!$A:$A,1)),0)</f>
        <v>79658</v>
      </c>
      <c r="M827" s="39">
        <f t="shared" si="303"/>
        <v>83507284</v>
      </c>
      <c r="N827" s="1" t="b">
        <f t="shared" si="304"/>
        <v>1</v>
      </c>
      <c r="O827" s="41">
        <f t="shared" si="305"/>
        <v>83507284</v>
      </c>
    </row>
    <row r="828" spans="1:15" x14ac:dyDescent="0.75">
      <c r="A828" s="3">
        <v>42466</v>
      </c>
      <c r="B828" s="37">
        <f>IFERROR(INDEX(BTC!$F:$F,MATCH($A828,BTC!$A:$A,0))*INDEX('Control Panel'!$B:$B,MATCH('Index Volume'!$A828+1,'Control Panel'!$A:$A,1)),0)</f>
        <v>59091000</v>
      </c>
      <c r="C828" s="37">
        <f>IFERROR(INDEX(XRP!$F:$F,MATCH($A828,XRP!$A:$A,0))*INDEX('Control Panel'!$C:$C,MATCH($A828+1,'Control Panel'!$A:$A,1)),0)</f>
        <v>796790</v>
      </c>
      <c r="D828" s="37">
        <f>IFERROR(INDEX(LTC!$F:$F,MATCH($A828,LTC!$A:$A,0))*INDEX('Control Panel'!$D:$D,MATCH($A828+1,'Control Panel'!$A:$A,1)),0)</f>
        <v>1088910</v>
      </c>
      <c r="E828" s="37">
        <f>IFERROR(INDEX(ETC!$F:$F,MATCH($A828,ETC!$A:$A,0))*INDEX('Control Panel'!$E:$E,MATCH($A828+1,'Control Panel'!$A:$A,1)),0)</f>
        <v>0</v>
      </c>
      <c r="F828" s="37">
        <f>IFERROR(INDEX(ETH!$F:$F,MATCH($A828,ETH!$A:$A,0))*INDEX('Control Panel'!$F:$F,MATCH('Index Volume'!$A828+1,'Control Panel'!$A:$A,1)),0)</f>
        <v>16997100</v>
      </c>
      <c r="G828" s="37">
        <f>IFERROR(INDEX(BCH!$F:$F,MATCH($A828,BCH!$A:$A,0))*INDEX('Control Panel'!$G:$G,MATCH('Index Volume'!$A828+1,'Control Panel'!$A:$A,1)),0)</f>
        <v>0</v>
      </c>
      <c r="H828" s="37">
        <f>IFERROR(INDEX(XMR!$F:$F,MATCH($A828,XMR!$A:$A,0))*INDEX('Control Panel'!$H:$H,MATCH('Index Volume'!$A828+1,'Control Panel'!$A:$A,1)),0)</f>
        <v>253803</v>
      </c>
      <c r="I828" s="37">
        <f>IFERROR(INDEX(ZEC!$F:$F,MATCH($A828,ZEC!$A:$A,0))*INDEX('Control Panel'!$I:$I,MATCH('Index Volume'!$A828+1,'Control Panel'!$A:$A,1)),0)</f>
        <v>0</v>
      </c>
      <c r="J828" s="37">
        <f>IFERROR(INDEX(EOS!$F:$F,MATCH($A828,EOS!$A:$A,0))*INDEX('Control Panel'!$J:$J,MATCH('Index Volume'!$A828+1,'Control Panel'!$A:$A,1)),0)</f>
        <v>0</v>
      </c>
      <c r="K828" s="37">
        <f>IFERROR(INDEX(DASH!$F:$F,MATCH($A828,DASH!$A:$A,0))*INDEX('Control Panel'!$K:$K,MATCH('Index Volume'!$A828+1,'Control Panel'!$A:$A,1)),0)</f>
        <v>189714</v>
      </c>
      <c r="L828" s="37">
        <f>IFERROR(INDEX(XLM!$F:$F,MATCH($A828,XLM!$A:$A,0))*INDEX('Control Panel'!$L:$L,MATCH('Index Volume'!$A828+1,'Control Panel'!$A:$A,1)),0)</f>
        <v>30023</v>
      </c>
      <c r="M828" s="39">
        <f t="shared" si="303"/>
        <v>78447340</v>
      </c>
      <c r="N828" s="1" t="b">
        <f t="shared" si="304"/>
        <v>1</v>
      </c>
      <c r="O828" s="41">
        <f t="shared" si="305"/>
        <v>78447340</v>
      </c>
    </row>
    <row r="829" spans="1:15" x14ac:dyDescent="0.75">
      <c r="A829" s="4">
        <v>42467</v>
      </c>
      <c r="B829" s="37">
        <f>IFERROR(INDEX(BTC!$F:$F,MATCH($A829,BTC!$A:$A,0))*INDEX('Control Panel'!$B:$B,MATCH('Index Volume'!$A829+1,'Control Panel'!$A:$A,1)),0)</f>
        <v>57858600</v>
      </c>
      <c r="C829" s="37">
        <f>IFERROR(INDEX(XRP!$F:$F,MATCH($A829,XRP!$A:$A,0))*INDEX('Control Panel'!$C:$C,MATCH($A829+1,'Control Panel'!$A:$A,1)),0)</f>
        <v>1450030</v>
      </c>
      <c r="D829" s="37">
        <f>IFERROR(INDEX(LTC!$F:$F,MATCH($A829,LTC!$A:$A,0))*INDEX('Control Panel'!$D:$D,MATCH($A829+1,'Control Panel'!$A:$A,1)),0)</f>
        <v>1150280</v>
      </c>
      <c r="E829" s="37">
        <f>IFERROR(INDEX(ETC!$F:$F,MATCH($A829,ETC!$A:$A,0))*INDEX('Control Panel'!$E:$E,MATCH($A829+1,'Control Panel'!$A:$A,1)),0)</f>
        <v>0</v>
      </c>
      <c r="F829" s="37">
        <f>IFERROR(INDEX(ETH!$F:$F,MATCH($A829,ETH!$A:$A,0))*INDEX('Control Panel'!$F:$F,MATCH('Index Volume'!$A829+1,'Control Panel'!$A:$A,1)),0)</f>
        <v>13464500</v>
      </c>
      <c r="G829" s="37">
        <f>IFERROR(INDEX(BCH!$F:$F,MATCH($A829,BCH!$A:$A,0))*INDEX('Control Panel'!$G:$G,MATCH('Index Volume'!$A829+1,'Control Panel'!$A:$A,1)),0)</f>
        <v>0</v>
      </c>
      <c r="H829" s="37">
        <f>IFERROR(INDEX(XMR!$F:$F,MATCH($A829,XMR!$A:$A,0))*INDEX('Control Panel'!$H:$H,MATCH('Index Volume'!$A829+1,'Control Panel'!$A:$A,1)),0)</f>
        <v>293003</v>
      </c>
      <c r="I829" s="37">
        <f>IFERROR(INDEX(ZEC!$F:$F,MATCH($A829,ZEC!$A:$A,0))*INDEX('Control Panel'!$I:$I,MATCH('Index Volume'!$A829+1,'Control Panel'!$A:$A,1)),0)</f>
        <v>0</v>
      </c>
      <c r="J829" s="37">
        <f>IFERROR(INDEX(EOS!$F:$F,MATCH($A829,EOS!$A:$A,0))*INDEX('Control Panel'!$J:$J,MATCH('Index Volume'!$A829+1,'Control Panel'!$A:$A,1)),0)</f>
        <v>0</v>
      </c>
      <c r="K829" s="37">
        <f>IFERROR(INDEX(DASH!$F:$F,MATCH($A829,DASH!$A:$A,0))*INDEX('Control Panel'!$K:$K,MATCH('Index Volume'!$A829+1,'Control Panel'!$A:$A,1)),0)</f>
        <v>174662</v>
      </c>
      <c r="L829" s="37">
        <f>IFERROR(INDEX(XLM!$F:$F,MATCH($A829,XLM!$A:$A,0))*INDEX('Control Panel'!$L:$L,MATCH('Index Volume'!$A829+1,'Control Panel'!$A:$A,1)),0)</f>
        <v>43761</v>
      </c>
      <c r="M829" s="39">
        <f t="shared" si="303"/>
        <v>74434836</v>
      </c>
      <c r="N829" s="1" t="b">
        <f t="shared" si="304"/>
        <v>1</v>
      </c>
      <c r="O829" s="41">
        <f t="shared" si="305"/>
        <v>74434836</v>
      </c>
    </row>
    <row r="830" spans="1:15" x14ac:dyDescent="0.75">
      <c r="A830" s="3">
        <v>42468</v>
      </c>
      <c r="B830" s="37">
        <f>IFERROR(INDEX(BTC!$F:$F,MATCH($A830,BTC!$A:$A,0))*INDEX('Control Panel'!$B:$B,MATCH('Index Volume'!$A830+1,'Control Panel'!$A:$A,1)),0)</f>
        <v>63454700</v>
      </c>
      <c r="C830" s="37">
        <f>IFERROR(INDEX(XRP!$F:$F,MATCH($A830,XRP!$A:$A,0))*INDEX('Control Panel'!$C:$C,MATCH($A830+1,'Control Panel'!$A:$A,1)),0)</f>
        <v>859428</v>
      </c>
      <c r="D830" s="37">
        <f>IFERROR(INDEX(LTC!$F:$F,MATCH($A830,LTC!$A:$A,0))*INDEX('Control Panel'!$D:$D,MATCH($A830+1,'Control Panel'!$A:$A,1)),0)</f>
        <v>1352320</v>
      </c>
      <c r="E830" s="37">
        <f>IFERROR(INDEX(ETC!$F:$F,MATCH($A830,ETC!$A:$A,0))*INDEX('Control Panel'!$E:$E,MATCH($A830+1,'Control Panel'!$A:$A,1)),0)</f>
        <v>0</v>
      </c>
      <c r="F830" s="37">
        <f>IFERROR(INDEX(ETH!$F:$F,MATCH($A830,ETH!$A:$A,0))*INDEX('Control Panel'!$F:$F,MATCH('Index Volume'!$A830+1,'Control Panel'!$A:$A,1)),0)</f>
        <v>14660600</v>
      </c>
      <c r="G830" s="37">
        <f>IFERROR(INDEX(BCH!$F:$F,MATCH($A830,BCH!$A:$A,0))*INDEX('Control Panel'!$G:$G,MATCH('Index Volume'!$A830+1,'Control Panel'!$A:$A,1)),0)</f>
        <v>0</v>
      </c>
      <c r="H830" s="37">
        <f>IFERROR(INDEX(XMR!$F:$F,MATCH($A830,XMR!$A:$A,0))*INDEX('Control Panel'!$H:$H,MATCH('Index Volume'!$A830+1,'Control Panel'!$A:$A,1)),0)</f>
        <v>535958</v>
      </c>
      <c r="I830" s="37">
        <f>IFERROR(INDEX(ZEC!$F:$F,MATCH($A830,ZEC!$A:$A,0))*INDEX('Control Panel'!$I:$I,MATCH('Index Volume'!$A830+1,'Control Panel'!$A:$A,1)),0)</f>
        <v>0</v>
      </c>
      <c r="J830" s="37">
        <f>IFERROR(INDEX(EOS!$F:$F,MATCH($A830,EOS!$A:$A,0))*INDEX('Control Panel'!$J:$J,MATCH('Index Volume'!$A830+1,'Control Panel'!$A:$A,1)),0)</f>
        <v>0</v>
      </c>
      <c r="K830" s="37">
        <f>IFERROR(INDEX(DASH!$F:$F,MATCH($A830,DASH!$A:$A,0))*INDEX('Control Panel'!$K:$K,MATCH('Index Volume'!$A830+1,'Control Panel'!$A:$A,1)),0)</f>
        <v>218748</v>
      </c>
      <c r="L830" s="37">
        <f>IFERROR(INDEX(XLM!$F:$F,MATCH($A830,XLM!$A:$A,0))*INDEX('Control Panel'!$L:$L,MATCH('Index Volume'!$A830+1,'Control Panel'!$A:$A,1)),0)</f>
        <v>33986</v>
      </c>
      <c r="M830" s="39">
        <f t="shared" si="303"/>
        <v>81115740</v>
      </c>
      <c r="N830" s="1" t="b">
        <f t="shared" si="304"/>
        <v>1</v>
      </c>
      <c r="O830" s="41">
        <f t="shared" si="305"/>
        <v>81115740</v>
      </c>
    </row>
    <row r="831" spans="1:15" x14ac:dyDescent="0.75">
      <c r="A831" s="4">
        <v>42469</v>
      </c>
      <c r="B831" s="37">
        <f>IFERROR(INDEX(BTC!$F:$F,MATCH($A831,BTC!$A:$A,0))*INDEX('Control Panel'!$B:$B,MATCH('Index Volume'!$A831+1,'Control Panel'!$A:$A,1)),0)</f>
        <v>49792700</v>
      </c>
      <c r="C831" s="37">
        <f>IFERROR(INDEX(XRP!$F:$F,MATCH($A831,XRP!$A:$A,0))*INDEX('Control Panel'!$C:$C,MATCH($A831+1,'Control Panel'!$A:$A,1)),0)</f>
        <v>1032700</v>
      </c>
      <c r="D831" s="37">
        <f>IFERROR(INDEX(LTC!$F:$F,MATCH($A831,LTC!$A:$A,0))*INDEX('Control Panel'!$D:$D,MATCH($A831+1,'Control Panel'!$A:$A,1)),0)</f>
        <v>1224580</v>
      </c>
      <c r="E831" s="37">
        <f>IFERROR(INDEX(ETC!$F:$F,MATCH($A831,ETC!$A:$A,0))*INDEX('Control Panel'!$E:$E,MATCH($A831+1,'Control Panel'!$A:$A,1)),0)</f>
        <v>0</v>
      </c>
      <c r="F831" s="37">
        <f>IFERROR(INDEX(ETH!$F:$F,MATCH($A831,ETH!$A:$A,0))*INDEX('Control Panel'!$F:$F,MATCH('Index Volume'!$A831+1,'Control Panel'!$A:$A,1)),0)</f>
        <v>16194800</v>
      </c>
      <c r="G831" s="37">
        <f>IFERROR(INDEX(BCH!$F:$F,MATCH($A831,BCH!$A:$A,0))*INDEX('Control Panel'!$G:$G,MATCH('Index Volume'!$A831+1,'Control Panel'!$A:$A,1)),0)</f>
        <v>0</v>
      </c>
      <c r="H831" s="37">
        <f>IFERROR(INDEX(XMR!$F:$F,MATCH($A831,XMR!$A:$A,0))*INDEX('Control Panel'!$H:$H,MATCH('Index Volume'!$A831+1,'Control Panel'!$A:$A,1)),0)</f>
        <v>937009</v>
      </c>
      <c r="I831" s="37">
        <f>IFERROR(INDEX(ZEC!$F:$F,MATCH($A831,ZEC!$A:$A,0))*INDEX('Control Panel'!$I:$I,MATCH('Index Volume'!$A831+1,'Control Panel'!$A:$A,1)),0)</f>
        <v>0</v>
      </c>
      <c r="J831" s="37">
        <f>IFERROR(INDEX(EOS!$F:$F,MATCH($A831,EOS!$A:$A,0))*INDEX('Control Panel'!$J:$J,MATCH('Index Volume'!$A831+1,'Control Panel'!$A:$A,1)),0)</f>
        <v>0</v>
      </c>
      <c r="K831" s="37">
        <f>IFERROR(INDEX(DASH!$F:$F,MATCH($A831,DASH!$A:$A,0))*INDEX('Control Panel'!$K:$K,MATCH('Index Volume'!$A831+1,'Control Panel'!$A:$A,1)),0)</f>
        <v>490236</v>
      </c>
      <c r="L831" s="37">
        <f>IFERROR(INDEX(XLM!$F:$F,MATCH($A831,XLM!$A:$A,0))*INDEX('Control Panel'!$L:$L,MATCH('Index Volume'!$A831+1,'Control Panel'!$A:$A,1)),0)</f>
        <v>29154</v>
      </c>
      <c r="M831" s="39">
        <f t="shared" si="303"/>
        <v>69701179</v>
      </c>
      <c r="N831" s="1" t="b">
        <f t="shared" si="304"/>
        <v>1</v>
      </c>
      <c r="O831" s="41">
        <f t="shared" si="305"/>
        <v>69701179</v>
      </c>
    </row>
    <row r="832" spans="1:15" x14ac:dyDescent="0.75">
      <c r="A832" s="3">
        <v>42470</v>
      </c>
      <c r="B832" s="37">
        <f>IFERROR(INDEX(BTC!$F:$F,MATCH($A832,BTC!$A:$A,0))*INDEX('Control Panel'!$B:$B,MATCH('Index Volume'!$A832+1,'Control Panel'!$A:$A,1)),0)</f>
        <v>73478600</v>
      </c>
      <c r="C832" s="37">
        <f>IFERROR(INDEX(XRP!$F:$F,MATCH($A832,XRP!$A:$A,0))*INDEX('Control Panel'!$C:$C,MATCH($A832+1,'Control Panel'!$A:$A,1)),0)</f>
        <v>774554</v>
      </c>
      <c r="D832" s="37">
        <f>IFERROR(INDEX(LTC!$F:$F,MATCH($A832,LTC!$A:$A,0))*INDEX('Control Panel'!$D:$D,MATCH($A832+1,'Control Panel'!$A:$A,1)),0)</f>
        <v>1417490</v>
      </c>
      <c r="E832" s="37">
        <f>IFERROR(INDEX(ETC!$F:$F,MATCH($A832,ETC!$A:$A,0))*INDEX('Control Panel'!$E:$E,MATCH($A832+1,'Control Panel'!$A:$A,1)),0)</f>
        <v>0</v>
      </c>
      <c r="F832" s="37">
        <f>IFERROR(INDEX(ETH!$F:$F,MATCH($A832,ETH!$A:$A,0))*INDEX('Control Panel'!$F:$F,MATCH('Index Volume'!$A832+1,'Control Panel'!$A:$A,1)),0)</f>
        <v>42613400</v>
      </c>
      <c r="G832" s="37">
        <f>IFERROR(INDEX(BCH!$F:$F,MATCH($A832,BCH!$A:$A,0))*INDEX('Control Panel'!$G:$G,MATCH('Index Volume'!$A832+1,'Control Panel'!$A:$A,1)),0)</f>
        <v>0</v>
      </c>
      <c r="H832" s="37">
        <f>IFERROR(INDEX(XMR!$F:$F,MATCH($A832,XMR!$A:$A,0))*INDEX('Control Panel'!$H:$H,MATCH('Index Volume'!$A832+1,'Control Panel'!$A:$A,1)),0)</f>
        <v>1270300</v>
      </c>
      <c r="I832" s="37">
        <f>IFERROR(INDEX(ZEC!$F:$F,MATCH($A832,ZEC!$A:$A,0))*INDEX('Control Panel'!$I:$I,MATCH('Index Volume'!$A832+1,'Control Panel'!$A:$A,1)),0)</f>
        <v>0</v>
      </c>
      <c r="J832" s="37">
        <f>IFERROR(INDEX(EOS!$F:$F,MATCH($A832,EOS!$A:$A,0))*INDEX('Control Panel'!$J:$J,MATCH('Index Volume'!$A832+1,'Control Panel'!$A:$A,1)),0)</f>
        <v>0</v>
      </c>
      <c r="K832" s="37">
        <f>IFERROR(INDEX(DASH!$F:$F,MATCH($A832,DASH!$A:$A,0))*INDEX('Control Panel'!$K:$K,MATCH('Index Volume'!$A832+1,'Control Panel'!$A:$A,1)),0)</f>
        <v>874074</v>
      </c>
      <c r="L832" s="37">
        <f>IFERROR(INDEX(XLM!$F:$F,MATCH($A832,XLM!$A:$A,0))*INDEX('Control Panel'!$L:$L,MATCH('Index Volume'!$A832+1,'Control Panel'!$A:$A,1)),0)</f>
        <v>128084</v>
      </c>
      <c r="M832" s="39">
        <f t="shared" si="303"/>
        <v>120556502</v>
      </c>
      <c r="N832" s="1" t="b">
        <f t="shared" si="304"/>
        <v>1</v>
      </c>
      <c r="O832" s="41">
        <f t="shared" si="305"/>
        <v>120556502</v>
      </c>
    </row>
    <row r="833" spans="1:15" x14ac:dyDescent="0.75">
      <c r="A833" s="4">
        <v>42471</v>
      </c>
      <c r="B833" s="37">
        <f>IFERROR(INDEX(BTC!$F:$F,MATCH($A833,BTC!$A:$A,0))*INDEX('Control Panel'!$B:$B,MATCH('Index Volume'!$A833+1,'Control Panel'!$A:$A,1)),0)</f>
        <v>50747500</v>
      </c>
      <c r="C833" s="37">
        <f>IFERROR(INDEX(XRP!$F:$F,MATCH($A833,XRP!$A:$A,0))*INDEX('Control Panel'!$C:$C,MATCH($A833+1,'Control Panel'!$A:$A,1)),0)</f>
        <v>1871520</v>
      </c>
      <c r="D833" s="37">
        <f>IFERROR(INDEX(LTC!$F:$F,MATCH($A833,LTC!$A:$A,0))*INDEX('Control Panel'!$D:$D,MATCH($A833+1,'Control Panel'!$A:$A,1)),0)</f>
        <v>1061060</v>
      </c>
      <c r="E833" s="37">
        <f>IFERROR(INDEX(ETC!$F:$F,MATCH($A833,ETC!$A:$A,0))*INDEX('Control Panel'!$E:$E,MATCH($A833+1,'Control Panel'!$A:$A,1)),0)</f>
        <v>0</v>
      </c>
      <c r="F833" s="37">
        <f>IFERROR(INDEX(ETH!$F:$F,MATCH($A833,ETH!$A:$A,0))*INDEX('Control Panel'!$F:$F,MATCH('Index Volume'!$A833+1,'Control Panel'!$A:$A,1)),0)</f>
        <v>15138100</v>
      </c>
      <c r="G833" s="37">
        <f>IFERROR(INDEX(BCH!$F:$F,MATCH($A833,BCH!$A:$A,0))*INDEX('Control Panel'!$G:$G,MATCH('Index Volume'!$A833+1,'Control Panel'!$A:$A,1)),0)</f>
        <v>0</v>
      </c>
      <c r="H833" s="37">
        <f>IFERROR(INDEX(XMR!$F:$F,MATCH($A833,XMR!$A:$A,0))*INDEX('Control Panel'!$H:$H,MATCH('Index Volume'!$A833+1,'Control Panel'!$A:$A,1)),0)</f>
        <v>307904</v>
      </c>
      <c r="I833" s="37">
        <f>IFERROR(INDEX(ZEC!$F:$F,MATCH($A833,ZEC!$A:$A,0))*INDEX('Control Panel'!$I:$I,MATCH('Index Volume'!$A833+1,'Control Panel'!$A:$A,1)),0)</f>
        <v>0</v>
      </c>
      <c r="J833" s="37">
        <f>IFERROR(INDEX(EOS!$F:$F,MATCH($A833,EOS!$A:$A,0))*INDEX('Control Panel'!$J:$J,MATCH('Index Volume'!$A833+1,'Control Panel'!$A:$A,1)),0)</f>
        <v>0</v>
      </c>
      <c r="K833" s="37">
        <f>IFERROR(INDEX(DASH!$F:$F,MATCH($A833,DASH!$A:$A,0))*INDEX('Control Panel'!$K:$K,MATCH('Index Volume'!$A833+1,'Control Panel'!$A:$A,1)),0)</f>
        <v>230475</v>
      </c>
      <c r="L833" s="37">
        <f>IFERROR(INDEX(XLM!$F:$F,MATCH($A833,XLM!$A:$A,0))*INDEX('Control Panel'!$L:$L,MATCH('Index Volume'!$A833+1,'Control Panel'!$A:$A,1)),0)</f>
        <v>26655</v>
      </c>
      <c r="M833" s="39">
        <f t="shared" si="303"/>
        <v>69383214</v>
      </c>
      <c r="N833" s="1" t="b">
        <f t="shared" si="304"/>
        <v>1</v>
      </c>
      <c r="O833" s="41">
        <f t="shared" si="305"/>
        <v>69383214</v>
      </c>
    </row>
    <row r="834" spans="1:15" x14ac:dyDescent="0.75">
      <c r="A834" s="3">
        <v>42472</v>
      </c>
      <c r="B834" s="37">
        <f>IFERROR(INDEX(BTC!$F:$F,MATCH($A834,BTC!$A:$A,0))*INDEX('Control Panel'!$B:$B,MATCH('Index Volume'!$A834+1,'Control Panel'!$A:$A,1)),0)</f>
        <v>70728800</v>
      </c>
      <c r="C834" s="37">
        <f>IFERROR(INDEX(XRP!$F:$F,MATCH($A834,XRP!$A:$A,0))*INDEX('Control Panel'!$C:$C,MATCH($A834+1,'Control Panel'!$A:$A,1)),0)</f>
        <v>1085670</v>
      </c>
      <c r="D834" s="37">
        <f>IFERROR(INDEX(LTC!$F:$F,MATCH($A834,LTC!$A:$A,0))*INDEX('Control Panel'!$D:$D,MATCH($A834+1,'Control Panel'!$A:$A,1)),0)</f>
        <v>1305310</v>
      </c>
      <c r="E834" s="37">
        <f>IFERROR(INDEX(ETC!$F:$F,MATCH($A834,ETC!$A:$A,0))*INDEX('Control Panel'!$E:$E,MATCH($A834+1,'Control Panel'!$A:$A,1)),0)</f>
        <v>0</v>
      </c>
      <c r="F834" s="37">
        <f>IFERROR(INDEX(ETH!$F:$F,MATCH($A834,ETH!$A:$A,0))*INDEX('Control Panel'!$F:$F,MATCH('Index Volume'!$A834+1,'Control Panel'!$A:$A,1)),0)</f>
        <v>23190100</v>
      </c>
      <c r="G834" s="37">
        <f>IFERROR(INDEX(BCH!$F:$F,MATCH($A834,BCH!$A:$A,0))*INDEX('Control Panel'!$G:$G,MATCH('Index Volume'!$A834+1,'Control Panel'!$A:$A,1)),0)</f>
        <v>0</v>
      </c>
      <c r="H834" s="37">
        <f>IFERROR(INDEX(XMR!$F:$F,MATCH($A834,XMR!$A:$A,0))*INDEX('Control Panel'!$H:$H,MATCH('Index Volume'!$A834+1,'Control Panel'!$A:$A,1)),0)</f>
        <v>607158</v>
      </c>
      <c r="I834" s="37">
        <f>IFERROR(INDEX(ZEC!$F:$F,MATCH($A834,ZEC!$A:$A,0))*INDEX('Control Panel'!$I:$I,MATCH('Index Volume'!$A834+1,'Control Panel'!$A:$A,1)),0)</f>
        <v>0</v>
      </c>
      <c r="J834" s="37">
        <f>IFERROR(INDEX(EOS!$F:$F,MATCH($A834,EOS!$A:$A,0))*INDEX('Control Panel'!$J:$J,MATCH('Index Volume'!$A834+1,'Control Panel'!$A:$A,1)),0)</f>
        <v>0</v>
      </c>
      <c r="K834" s="37">
        <f>IFERROR(INDEX(DASH!$F:$F,MATCH($A834,DASH!$A:$A,0))*INDEX('Control Panel'!$K:$K,MATCH('Index Volume'!$A834+1,'Control Panel'!$A:$A,1)),0)</f>
        <v>334270</v>
      </c>
      <c r="L834" s="37">
        <f>IFERROR(INDEX(XLM!$F:$F,MATCH($A834,XLM!$A:$A,0))*INDEX('Control Panel'!$L:$L,MATCH('Index Volume'!$A834+1,'Control Panel'!$A:$A,1)),0)</f>
        <v>38237</v>
      </c>
      <c r="M834" s="39">
        <f t="shared" ref="M834:M897" si="306">SUM(B834:L834)</f>
        <v>97289545</v>
      </c>
      <c r="N834" s="1" t="b">
        <f t="shared" si="304"/>
        <v>1</v>
      </c>
      <c r="O834" s="41">
        <f t="shared" si="305"/>
        <v>97289545</v>
      </c>
    </row>
    <row r="835" spans="1:15" x14ac:dyDescent="0.75">
      <c r="A835" s="4">
        <v>42473</v>
      </c>
      <c r="B835" s="37">
        <f>IFERROR(INDEX(BTC!$F:$F,MATCH($A835,BTC!$A:$A,0))*INDEX('Control Panel'!$B:$B,MATCH('Index Volume'!$A835+1,'Control Panel'!$A:$A,1)),0)</f>
        <v>69060400</v>
      </c>
      <c r="C835" s="37">
        <f>IFERROR(INDEX(XRP!$F:$F,MATCH($A835,XRP!$A:$A,0))*INDEX('Control Panel'!$C:$C,MATCH($A835+1,'Control Panel'!$A:$A,1)),0)</f>
        <v>1384420</v>
      </c>
      <c r="D835" s="37">
        <f>IFERROR(INDEX(LTC!$F:$F,MATCH($A835,LTC!$A:$A,0))*INDEX('Control Panel'!$D:$D,MATCH($A835+1,'Control Panel'!$A:$A,1)),0)</f>
        <v>1295720</v>
      </c>
      <c r="E835" s="37">
        <f>IFERROR(INDEX(ETC!$F:$F,MATCH($A835,ETC!$A:$A,0))*INDEX('Control Panel'!$E:$E,MATCH($A835+1,'Control Panel'!$A:$A,1)),0)</f>
        <v>0</v>
      </c>
      <c r="F835" s="37">
        <f>IFERROR(INDEX(ETH!$F:$F,MATCH($A835,ETH!$A:$A,0))*INDEX('Control Panel'!$F:$F,MATCH('Index Volume'!$A835+1,'Control Panel'!$A:$A,1)),0)</f>
        <v>31403300</v>
      </c>
      <c r="G835" s="37">
        <f>IFERROR(INDEX(BCH!$F:$F,MATCH($A835,BCH!$A:$A,0))*INDEX('Control Panel'!$G:$G,MATCH('Index Volume'!$A835+1,'Control Panel'!$A:$A,1)),0)</f>
        <v>0</v>
      </c>
      <c r="H835" s="37">
        <f>IFERROR(INDEX(XMR!$F:$F,MATCH($A835,XMR!$A:$A,0))*INDEX('Control Panel'!$H:$H,MATCH('Index Volume'!$A835+1,'Control Panel'!$A:$A,1)),0)</f>
        <v>411783</v>
      </c>
      <c r="I835" s="37">
        <f>IFERROR(INDEX(ZEC!$F:$F,MATCH($A835,ZEC!$A:$A,0))*INDEX('Control Panel'!$I:$I,MATCH('Index Volume'!$A835+1,'Control Panel'!$A:$A,1)),0)</f>
        <v>0</v>
      </c>
      <c r="J835" s="37">
        <f>IFERROR(INDEX(EOS!$F:$F,MATCH($A835,EOS!$A:$A,0))*INDEX('Control Panel'!$J:$J,MATCH('Index Volume'!$A835+1,'Control Panel'!$A:$A,1)),0)</f>
        <v>0</v>
      </c>
      <c r="K835" s="37">
        <f>IFERROR(INDEX(DASH!$F:$F,MATCH($A835,DASH!$A:$A,0))*INDEX('Control Panel'!$K:$K,MATCH('Index Volume'!$A835+1,'Control Panel'!$A:$A,1)),0)</f>
        <v>223697</v>
      </c>
      <c r="L835" s="37">
        <f>IFERROR(INDEX(XLM!$F:$F,MATCH($A835,XLM!$A:$A,0))*INDEX('Control Panel'!$L:$L,MATCH('Index Volume'!$A835+1,'Control Panel'!$A:$A,1)),0)</f>
        <v>43097</v>
      </c>
      <c r="M835" s="39">
        <f t="shared" si="306"/>
        <v>103822417</v>
      </c>
      <c r="N835" s="1" t="b">
        <f t="shared" ref="N835:N898" si="307">COUNTIF(B835:L835,0)=COUNTIF(B834:L834,0)</f>
        <v>1</v>
      </c>
      <c r="O835" s="41">
        <f t="shared" ref="O835:O898" si="308">IF(N835,M835,IF(B834=0,0,B835)+IF(C834=0,0,C835)+IF(D834=0,0,D835)+IF(E834=0,0,E835)+IF(F834=0,0,F835)+IF(G834=0,0,G835)+IF(H834=0,0,H835)+IF(I834=0,0,I835)+IF(J834=0,0,J835)+IF(K834=0,0,K835)+IF(L834=0,0,L835))</f>
        <v>103822417</v>
      </c>
    </row>
    <row r="836" spans="1:15" x14ac:dyDescent="0.75">
      <c r="A836" s="3">
        <v>42474</v>
      </c>
      <c r="B836" s="37">
        <f>IFERROR(INDEX(BTC!$F:$F,MATCH($A836,BTC!$A:$A,0))*INDEX('Control Panel'!$B:$B,MATCH('Index Volume'!$A836+1,'Control Panel'!$A:$A,1)),0)</f>
        <v>45281000</v>
      </c>
      <c r="C836" s="37">
        <f>IFERROR(INDEX(XRP!$F:$F,MATCH($A836,XRP!$A:$A,0))*INDEX('Control Panel'!$C:$C,MATCH($A836+1,'Control Panel'!$A:$A,1)),0)</f>
        <v>192592</v>
      </c>
      <c r="D836" s="37">
        <f>IFERROR(INDEX(LTC!$F:$F,MATCH($A836,LTC!$A:$A,0))*INDEX('Control Panel'!$D:$D,MATCH($A836+1,'Control Panel'!$A:$A,1)),0)</f>
        <v>1190770</v>
      </c>
      <c r="E836" s="37">
        <f>IFERROR(INDEX(ETC!$F:$F,MATCH($A836,ETC!$A:$A,0))*INDEX('Control Panel'!$E:$E,MATCH($A836+1,'Control Panel'!$A:$A,1)),0)</f>
        <v>0</v>
      </c>
      <c r="F836" s="37">
        <f>IFERROR(INDEX(ETH!$F:$F,MATCH($A836,ETH!$A:$A,0))*INDEX('Control Panel'!$F:$F,MATCH('Index Volume'!$A836+1,'Control Panel'!$A:$A,1)),0)</f>
        <v>13590700</v>
      </c>
      <c r="G836" s="37">
        <f>IFERROR(INDEX(BCH!$F:$F,MATCH($A836,BCH!$A:$A,0))*INDEX('Control Panel'!$G:$G,MATCH('Index Volume'!$A836+1,'Control Panel'!$A:$A,1)),0)</f>
        <v>0</v>
      </c>
      <c r="H836" s="37">
        <f>IFERROR(INDEX(XMR!$F:$F,MATCH($A836,XMR!$A:$A,0))*INDEX('Control Panel'!$H:$H,MATCH('Index Volume'!$A836+1,'Control Panel'!$A:$A,1)),0)</f>
        <v>199039</v>
      </c>
      <c r="I836" s="37">
        <f>IFERROR(INDEX(ZEC!$F:$F,MATCH($A836,ZEC!$A:$A,0))*INDEX('Control Panel'!$I:$I,MATCH('Index Volume'!$A836+1,'Control Panel'!$A:$A,1)),0)</f>
        <v>0</v>
      </c>
      <c r="J836" s="37">
        <f>IFERROR(INDEX(EOS!$F:$F,MATCH($A836,EOS!$A:$A,0))*INDEX('Control Panel'!$J:$J,MATCH('Index Volume'!$A836+1,'Control Panel'!$A:$A,1)),0)</f>
        <v>0</v>
      </c>
      <c r="K836" s="37">
        <f>IFERROR(INDEX(DASH!$F:$F,MATCH($A836,DASH!$A:$A,0))*INDEX('Control Panel'!$K:$K,MATCH('Index Volume'!$A836+1,'Control Panel'!$A:$A,1)),0)</f>
        <v>218510</v>
      </c>
      <c r="L836" s="37">
        <f>IFERROR(INDEX(XLM!$F:$F,MATCH($A836,XLM!$A:$A,0))*INDEX('Control Panel'!$L:$L,MATCH('Index Volume'!$A836+1,'Control Panel'!$A:$A,1)),0)</f>
        <v>23351</v>
      </c>
      <c r="M836" s="39">
        <f t="shared" si="306"/>
        <v>60695962</v>
      </c>
      <c r="N836" s="1" t="b">
        <f t="shared" si="307"/>
        <v>1</v>
      </c>
      <c r="O836" s="41">
        <f t="shared" si="308"/>
        <v>60695962</v>
      </c>
    </row>
    <row r="837" spans="1:15" x14ac:dyDescent="0.75">
      <c r="A837" s="4">
        <v>42475</v>
      </c>
      <c r="B837" s="37">
        <f>IFERROR(INDEX(BTC!$F:$F,MATCH($A837,BTC!$A:$A,0))*INDEX('Control Panel'!$B:$B,MATCH('Index Volume'!$A837+1,'Control Panel'!$A:$A,1)),0)</f>
        <v>54801500</v>
      </c>
      <c r="C837" s="37">
        <f>IFERROR(INDEX(XRP!$F:$F,MATCH($A837,XRP!$A:$A,0))*INDEX('Control Panel'!$C:$C,MATCH($A837+1,'Control Panel'!$A:$A,1)),0)</f>
        <v>156069</v>
      </c>
      <c r="D837" s="37">
        <f>IFERROR(INDEX(LTC!$F:$F,MATCH($A837,LTC!$A:$A,0))*INDEX('Control Panel'!$D:$D,MATCH($A837+1,'Control Panel'!$A:$A,1)),0)</f>
        <v>1404400</v>
      </c>
      <c r="E837" s="37">
        <f>IFERROR(INDEX(ETC!$F:$F,MATCH($A837,ETC!$A:$A,0))*INDEX('Control Panel'!$E:$E,MATCH($A837+1,'Control Panel'!$A:$A,1)),0)</f>
        <v>0</v>
      </c>
      <c r="F837" s="37">
        <f>IFERROR(INDEX(ETH!$F:$F,MATCH($A837,ETH!$A:$A,0))*INDEX('Control Panel'!$F:$F,MATCH('Index Volume'!$A837+1,'Control Panel'!$A:$A,1)),0)</f>
        <v>12179000</v>
      </c>
      <c r="G837" s="37">
        <f>IFERROR(INDEX(BCH!$F:$F,MATCH($A837,BCH!$A:$A,0))*INDEX('Control Panel'!$G:$G,MATCH('Index Volume'!$A837+1,'Control Panel'!$A:$A,1)),0)</f>
        <v>0</v>
      </c>
      <c r="H837" s="37">
        <f>IFERROR(INDEX(XMR!$F:$F,MATCH($A837,XMR!$A:$A,0))*INDEX('Control Panel'!$H:$H,MATCH('Index Volume'!$A837+1,'Control Panel'!$A:$A,1)),0)</f>
        <v>366008</v>
      </c>
      <c r="I837" s="37">
        <f>IFERROR(INDEX(ZEC!$F:$F,MATCH($A837,ZEC!$A:$A,0))*INDEX('Control Panel'!$I:$I,MATCH('Index Volume'!$A837+1,'Control Panel'!$A:$A,1)),0)</f>
        <v>0</v>
      </c>
      <c r="J837" s="37">
        <f>IFERROR(INDEX(EOS!$F:$F,MATCH($A837,EOS!$A:$A,0))*INDEX('Control Panel'!$J:$J,MATCH('Index Volume'!$A837+1,'Control Panel'!$A:$A,1)),0)</f>
        <v>0</v>
      </c>
      <c r="K837" s="37">
        <f>IFERROR(INDEX(DASH!$F:$F,MATCH($A837,DASH!$A:$A,0))*INDEX('Control Panel'!$K:$K,MATCH('Index Volume'!$A837+1,'Control Panel'!$A:$A,1)),0)</f>
        <v>303991</v>
      </c>
      <c r="L837" s="37">
        <f>IFERROR(INDEX(XLM!$F:$F,MATCH($A837,XLM!$A:$A,0))*INDEX('Control Panel'!$L:$L,MATCH('Index Volume'!$A837+1,'Control Panel'!$A:$A,1)),0)</f>
        <v>40559</v>
      </c>
      <c r="M837" s="39">
        <f t="shared" si="306"/>
        <v>69251527</v>
      </c>
      <c r="N837" s="1" t="b">
        <f t="shared" si="307"/>
        <v>1</v>
      </c>
      <c r="O837" s="41">
        <f t="shared" si="308"/>
        <v>69251527</v>
      </c>
    </row>
    <row r="838" spans="1:15" x14ac:dyDescent="0.75">
      <c r="A838" s="3">
        <v>42476</v>
      </c>
      <c r="B838" s="37">
        <f>IFERROR(INDEX(BTC!$F:$F,MATCH($A838,BTC!$A:$A,0))*INDEX('Control Panel'!$B:$B,MATCH('Index Volume'!$A838+1,'Control Panel'!$A:$A,1)),0)</f>
        <v>39392800</v>
      </c>
      <c r="C838" s="37">
        <f>IFERROR(INDEX(XRP!$F:$F,MATCH($A838,XRP!$A:$A,0))*INDEX('Control Panel'!$C:$C,MATCH($A838+1,'Control Panel'!$A:$A,1)),0)</f>
        <v>70487</v>
      </c>
      <c r="D838" s="37">
        <f>IFERROR(INDEX(LTC!$F:$F,MATCH($A838,LTC!$A:$A,0))*INDEX('Control Panel'!$D:$D,MATCH($A838+1,'Control Panel'!$A:$A,1)),0)</f>
        <v>1155850</v>
      </c>
      <c r="E838" s="37">
        <f>IFERROR(INDEX(ETC!$F:$F,MATCH($A838,ETC!$A:$A,0))*INDEX('Control Panel'!$E:$E,MATCH($A838+1,'Control Panel'!$A:$A,1)),0)</f>
        <v>0</v>
      </c>
      <c r="F838" s="37">
        <f>IFERROR(INDEX(ETH!$F:$F,MATCH($A838,ETH!$A:$A,0))*INDEX('Control Panel'!$F:$F,MATCH('Index Volume'!$A838+1,'Control Panel'!$A:$A,1)),0)</f>
        <v>9888460</v>
      </c>
      <c r="G838" s="37">
        <f>IFERROR(INDEX(BCH!$F:$F,MATCH($A838,BCH!$A:$A,0))*INDEX('Control Panel'!$G:$G,MATCH('Index Volume'!$A838+1,'Control Panel'!$A:$A,1)),0)</f>
        <v>0</v>
      </c>
      <c r="H838" s="37">
        <f>IFERROR(INDEX(XMR!$F:$F,MATCH($A838,XMR!$A:$A,0))*INDEX('Control Panel'!$H:$H,MATCH('Index Volume'!$A838+1,'Control Panel'!$A:$A,1)),0)</f>
        <v>111910</v>
      </c>
      <c r="I838" s="37">
        <f>IFERROR(INDEX(ZEC!$F:$F,MATCH($A838,ZEC!$A:$A,0))*INDEX('Control Panel'!$I:$I,MATCH('Index Volume'!$A838+1,'Control Panel'!$A:$A,1)),0)</f>
        <v>0</v>
      </c>
      <c r="J838" s="37">
        <f>IFERROR(INDEX(EOS!$F:$F,MATCH($A838,EOS!$A:$A,0))*INDEX('Control Panel'!$J:$J,MATCH('Index Volume'!$A838+1,'Control Panel'!$A:$A,1)),0)</f>
        <v>0</v>
      </c>
      <c r="K838" s="37">
        <f>IFERROR(INDEX(DASH!$F:$F,MATCH($A838,DASH!$A:$A,0))*INDEX('Control Panel'!$K:$K,MATCH('Index Volume'!$A838+1,'Control Panel'!$A:$A,1)),0)</f>
        <v>287896</v>
      </c>
      <c r="L838" s="37">
        <f>IFERROR(INDEX(XLM!$F:$F,MATCH($A838,XLM!$A:$A,0))*INDEX('Control Panel'!$L:$L,MATCH('Index Volume'!$A838+1,'Control Panel'!$A:$A,1)),0)</f>
        <v>18872</v>
      </c>
      <c r="M838" s="39">
        <f t="shared" si="306"/>
        <v>50926275</v>
      </c>
      <c r="N838" s="1" t="b">
        <f t="shared" si="307"/>
        <v>1</v>
      </c>
      <c r="O838" s="41">
        <f t="shared" si="308"/>
        <v>50926275</v>
      </c>
    </row>
    <row r="839" spans="1:15" x14ac:dyDescent="0.75">
      <c r="A839" s="4">
        <v>42477</v>
      </c>
      <c r="B839" s="37">
        <f>IFERROR(INDEX(BTC!$F:$F,MATCH($A839,BTC!$A:$A,0))*INDEX('Control Panel'!$B:$B,MATCH('Index Volume'!$A839+1,'Control Panel'!$A:$A,1)),0)</f>
        <v>52125900</v>
      </c>
      <c r="C839" s="37">
        <f>IFERROR(INDEX(XRP!$F:$F,MATCH($A839,XRP!$A:$A,0))*INDEX('Control Panel'!$C:$C,MATCH($A839+1,'Control Panel'!$A:$A,1)),0)</f>
        <v>54782</v>
      </c>
      <c r="D839" s="37">
        <f>IFERROR(INDEX(LTC!$F:$F,MATCH($A839,LTC!$A:$A,0))*INDEX('Control Panel'!$D:$D,MATCH($A839+1,'Control Panel'!$A:$A,1)),0)</f>
        <v>1211900</v>
      </c>
      <c r="E839" s="37">
        <f>IFERROR(INDEX(ETC!$F:$F,MATCH($A839,ETC!$A:$A,0))*INDEX('Control Panel'!$E:$E,MATCH($A839+1,'Control Panel'!$A:$A,1)),0)</f>
        <v>0</v>
      </c>
      <c r="F839" s="37">
        <f>IFERROR(INDEX(ETH!$F:$F,MATCH($A839,ETH!$A:$A,0))*INDEX('Control Panel'!$F:$F,MATCH('Index Volume'!$A839+1,'Control Panel'!$A:$A,1)),0)</f>
        <v>24619600</v>
      </c>
      <c r="G839" s="37">
        <f>IFERROR(INDEX(BCH!$F:$F,MATCH($A839,BCH!$A:$A,0))*INDEX('Control Panel'!$G:$G,MATCH('Index Volume'!$A839+1,'Control Panel'!$A:$A,1)),0)</f>
        <v>0</v>
      </c>
      <c r="H839" s="37">
        <f>IFERROR(INDEX(XMR!$F:$F,MATCH($A839,XMR!$A:$A,0))*INDEX('Control Panel'!$H:$H,MATCH('Index Volume'!$A839+1,'Control Panel'!$A:$A,1)),0)</f>
        <v>306365</v>
      </c>
      <c r="I839" s="37">
        <f>IFERROR(INDEX(ZEC!$F:$F,MATCH($A839,ZEC!$A:$A,0))*INDEX('Control Panel'!$I:$I,MATCH('Index Volume'!$A839+1,'Control Panel'!$A:$A,1)),0)</f>
        <v>0</v>
      </c>
      <c r="J839" s="37">
        <f>IFERROR(INDEX(EOS!$F:$F,MATCH($A839,EOS!$A:$A,0))*INDEX('Control Panel'!$J:$J,MATCH('Index Volume'!$A839+1,'Control Panel'!$A:$A,1)),0)</f>
        <v>0</v>
      </c>
      <c r="K839" s="37">
        <f>IFERROR(INDEX(DASH!$F:$F,MATCH($A839,DASH!$A:$A,0))*INDEX('Control Panel'!$K:$K,MATCH('Index Volume'!$A839+1,'Control Panel'!$A:$A,1)),0)</f>
        <v>206734</v>
      </c>
      <c r="L839" s="37">
        <f>IFERROR(INDEX(XLM!$F:$F,MATCH($A839,XLM!$A:$A,0))*INDEX('Control Panel'!$L:$L,MATCH('Index Volume'!$A839+1,'Control Panel'!$A:$A,1)),0)</f>
        <v>14645</v>
      </c>
      <c r="M839" s="39">
        <f t="shared" si="306"/>
        <v>78539926</v>
      </c>
      <c r="N839" s="1" t="b">
        <f t="shared" si="307"/>
        <v>1</v>
      </c>
      <c r="O839" s="41">
        <f t="shared" si="308"/>
        <v>78539926</v>
      </c>
    </row>
    <row r="840" spans="1:15" x14ac:dyDescent="0.75">
      <c r="A840" s="3">
        <v>42478</v>
      </c>
      <c r="B840" s="37">
        <f>IFERROR(INDEX(BTC!$F:$F,MATCH($A840,BTC!$A:$A,0))*INDEX('Control Panel'!$B:$B,MATCH('Index Volume'!$A840+1,'Control Panel'!$A:$A,1)),0)</f>
        <v>55670900</v>
      </c>
      <c r="C840" s="37">
        <f>IFERROR(INDEX(XRP!$F:$F,MATCH($A840,XRP!$A:$A,0))*INDEX('Control Panel'!$C:$C,MATCH($A840+1,'Control Panel'!$A:$A,1)),0)</f>
        <v>1066190</v>
      </c>
      <c r="D840" s="37">
        <f>IFERROR(INDEX(LTC!$F:$F,MATCH($A840,LTC!$A:$A,0))*INDEX('Control Panel'!$D:$D,MATCH($A840+1,'Control Panel'!$A:$A,1)),0)</f>
        <v>1317730</v>
      </c>
      <c r="E840" s="37">
        <f>IFERROR(INDEX(ETC!$F:$F,MATCH($A840,ETC!$A:$A,0))*INDEX('Control Panel'!$E:$E,MATCH($A840+1,'Control Panel'!$A:$A,1)),0)</f>
        <v>0</v>
      </c>
      <c r="F840" s="37">
        <f>IFERROR(INDEX(ETH!$F:$F,MATCH($A840,ETH!$A:$A,0))*INDEX('Control Panel'!$F:$F,MATCH('Index Volume'!$A840+1,'Control Panel'!$A:$A,1)),0)</f>
        <v>21084100</v>
      </c>
      <c r="G840" s="37">
        <f>IFERROR(INDEX(BCH!$F:$F,MATCH($A840,BCH!$A:$A,0))*INDEX('Control Panel'!$G:$G,MATCH('Index Volume'!$A840+1,'Control Panel'!$A:$A,1)),0)</f>
        <v>0</v>
      </c>
      <c r="H840" s="37">
        <f>IFERROR(INDEX(XMR!$F:$F,MATCH($A840,XMR!$A:$A,0))*INDEX('Control Panel'!$H:$H,MATCH('Index Volume'!$A840+1,'Control Panel'!$A:$A,1)),0)</f>
        <v>294792</v>
      </c>
      <c r="I840" s="37">
        <f>IFERROR(INDEX(ZEC!$F:$F,MATCH($A840,ZEC!$A:$A,0))*INDEX('Control Panel'!$I:$I,MATCH('Index Volume'!$A840+1,'Control Panel'!$A:$A,1)),0)</f>
        <v>0</v>
      </c>
      <c r="J840" s="37">
        <f>IFERROR(INDEX(EOS!$F:$F,MATCH($A840,EOS!$A:$A,0))*INDEX('Control Panel'!$J:$J,MATCH('Index Volume'!$A840+1,'Control Panel'!$A:$A,1)),0)</f>
        <v>0</v>
      </c>
      <c r="K840" s="37">
        <f>IFERROR(INDEX(DASH!$F:$F,MATCH($A840,DASH!$A:$A,0))*INDEX('Control Panel'!$K:$K,MATCH('Index Volume'!$A840+1,'Control Panel'!$A:$A,1)),0)</f>
        <v>211282</v>
      </c>
      <c r="L840" s="37">
        <f>IFERROR(INDEX(XLM!$F:$F,MATCH($A840,XLM!$A:$A,0))*INDEX('Control Panel'!$L:$L,MATCH('Index Volume'!$A840+1,'Control Panel'!$A:$A,1)),0)</f>
        <v>24122</v>
      </c>
      <c r="M840" s="39">
        <f t="shared" si="306"/>
        <v>79669116</v>
      </c>
      <c r="N840" s="1" t="b">
        <f t="shared" si="307"/>
        <v>1</v>
      </c>
      <c r="O840" s="41">
        <f t="shared" si="308"/>
        <v>79669116</v>
      </c>
    </row>
    <row r="841" spans="1:15" x14ac:dyDescent="0.75">
      <c r="A841" s="4">
        <v>42479</v>
      </c>
      <c r="B841" s="37">
        <f>IFERROR(INDEX(BTC!$F:$F,MATCH($A841,BTC!$A:$A,0))*INDEX('Control Panel'!$B:$B,MATCH('Index Volume'!$A841+1,'Control Panel'!$A:$A,1)),0)</f>
        <v>52810500</v>
      </c>
      <c r="C841" s="37">
        <f>IFERROR(INDEX(XRP!$F:$F,MATCH($A841,XRP!$A:$A,0))*INDEX('Control Panel'!$C:$C,MATCH($A841+1,'Control Panel'!$A:$A,1)),0)</f>
        <v>426257</v>
      </c>
      <c r="D841" s="37">
        <f>IFERROR(INDEX(LTC!$F:$F,MATCH($A841,LTC!$A:$A,0))*INDEX('Control Panel'!$D:$D,MATCH($A841+1,'Control Panel'!$A:$A,1)),0)</f>
        <v>1333410</v>
      </c>
      <c r="E841" s="37">
        <f>IFERROR(INDEX(ETC!$F:$F,MATCH($A841,ETC!$A:$A,0))*INDEX('Control Panel'!$E:$E,MATCH($A841+1,'Control Panel'!$A:$A,1)),0)</f>
        <v>0</v>
      </c>
      <c r="F841" s="37">
        <f>IFERROR(INDEX(ETH!$F:$F,MATCH($A841,ETH!$A:$A,0))*INDEX('Control Panel'!$F:$F,MATCH('Index Volume'!$A841+1,'Control Panel'!$A:$A,1)),0)</f>
        <v>12899100</v>
      </c>
      <c r="G841" s="37">
        <f>IFERROR(INDEX(BCH!$F:$F,MATCH($A841,BCH!$A:$A,0))*INDEX('Control Panel'!$G:$G,MATCH('Index Volume'!$A841+1,'Control Panel'!$A:$A,1)),0)</f>
        <v>0</v>
      </c>
      <c r="H841" s="37">
        <f>IFERROR(INDEX(XMR!$F:$F,MATCH($A841,XMR!$A:$A,0))*INDEX('Control Panel'!$H:$H,MATCH('Index Volume'!$A841+1,'Control Panel'!$A:$A,1)),0)</f>
        <v>279257</v>
      </c>
      <c r="I841" s="37">
        <f>IFERROR(INDEX(ZEC!$F:$F,MATCH($A841,ZEC!$A:$A,0))*INDEX('Control Panel'!$I:$I,MATCH('Index Volume'!$A841+1,'Control Panel'!$A:$A,1)),0)</f>
        <v>0</v>
      </c>
      <c r="J841" s="37">
        <f>IFERROR(INDEX(EOS!$F:$F,MATCH($A841,EOS!$A:$A,0))*INDEX('Control Panel'!$J:$J,MATCH('Index Volume'!$A841+1,'Control Panel'!$A:$A,1)),0)</f>
        <v>0</v>
      </c>
      <c r="K841" s="37">
        <f>IFERROR(INDEX(DASH!$F:$F,MATCH($A841,DASH!$A:$A,0))*INDEX('Control Panel'!$K:$K,MATCH('Index Volume'!$A841+1,'Control Panel'!$A:$A,1)),0)</f>
        <v>204854</v>
      </c>
      <c r="L841" s="37">
        <f>IFERROR(INDEX(XLM!$F:$F,MATCH($A841,XLM!$A:$A,0))*INDEX('Control Panel'!$L:$L,MATCH('Index Volume'!$A841+1,'Control Panel'!$A:$A,1)),0)</f>
        <v>13111</v>
      </c>
      <c r="M841" s="39">
        <f t="shared" si="306"/>
        <v>67966489</v>
      </c>
      <c r="N841" s="1" t="b">
        <f t="shared" si="307"/>
        <v>1</v>
      </c>
      <c r="O841" s="41">
        <f t="shared" si="308"/>
        <v>67966489</v>
      </c>
    </row>
    <row r="842" spans="1:15" x14ac:dyDescent="0.75">
      <c r="A842" s="3">
        <v>42480</v>
      </c>
      <c r="B842" s="37">
        <f>IFERROR(INDEX(BTC!$F:$F,MATCH($A842,BTC!$A:$A,0))*INDEX('Control Panel'!$B:$B,MATCH('Index Volume'!$A842+1,'Control Panel'!$A:$A,1)),0)</f>
        <v>72890096</v>
      </c>
      <c r="C842" s="37">
        <f>IFERROR(INDEX(XRP!$F:$F,MATCH($A842,XRP!$A:$A,0))*INDEX('Control Panel'!$C:$C,MATCH($A842+1,'Control Panel'!$A:$A,1)),0)</f>
        <v>1301350</v>
      </c>
      <c r="D842" s="37">
        <f>IFERROR(INDEX(LTC!$F:$F,MATCH($A842,LTC!$A:$A,0))*INDEX('Control Panel'!$D:$D,MATCH($A842+1,'Control Panel'!$A:$A,1)),0)</f>
        <v>1638920</v>
      </c>
      <c r="E842" s="37">
        <f>IFERROR(INDEX(ETC!$F:$F,MATCH($A842,ETC!$A:$A,0))*INDEX('Control Panel'!$E:$E,MATCH($A842+1,'Control Panel'!$A:$A,1)),0)</f>
        <v>0</v>
      </c>
      <c r="F842" s="37">
        <f>IFERROR(INDEX(ETH!$F:$F,MATCH($A842,ETH!$A:$A,0))*INDEX('Control Panel'!$F:$F,MATCH('Index Volume'!$A842+1,'Control Panel'!$A:$A,1)),0)</f>
        <v>15634700</v>
      </c>
      <c r="G842" s="37">
        <f>IFERROR(INDEX(BCH!$F:$F,MATCH($A842,BCH!$A:$A,0))*INDEX('Control Panel'!$G:$G,MATCH('Index Volume'!$A842+1,'Control Panel'!$A:$A,1)),0)</f>
        <v>0</v>
      </c>
      <c r="H842" s="37">
        <f>IFERROR(INDEX(XMR!$F:$F,MATCH($A842,XMR!$A:$A,0))*INDEX('Control Panel'!$H:$H,MATCH('Index Volume'!$A842+1,'Control Panel'!$A:$A,1)),0)</f>
        <v>317076</v>
      </c>
      <c r="I842" s="37">
        <f>IFERROR(INDEX(ZEC!$F:$F,MATCH($A842,ZEC!$A:$A,0))*INDEX('Control Panel'!$I:$I,MATCH('Index Volume'!$A842+1,'Control Panel'!$A:$A,1)),0)</f>
        <v>0</v>
      </c>
      <c r="J842" s="37">
        <f>IFERROR(INDEX(EOS!$F:$F,MATCH($A842,EOS!$A:$A,0))*INDEX('Control Panel'!$J:$J,MATCH('Index Volume'!$A842+1,'Control Panel'!$A:$A,1)),0)</f>
        <v>0</v>
      </c>
      <c r="K842" s="37">
        <f>IFERROR(INDEX(DASH!$F:$F,MATCH($A842,DASH!$A:$A,0))*INDEX('Control Panel'!$K:$K,MATCH('Index Volume'!$A842+1,'Control Panel'!$A:$A,1)),0)</f>
        <v>247651</v>
      </c>
      <c r="L842" s="37">
        <f>IFERROR(INDEX(XLM!$F:$F,MATCH($A842,XLM!$A:$A,0))*INDEX('Control Panel'!$L:$L,MATCH('Index Volume'!$A842+1,'Control Panel'!$A:$A,1)),0)</f>
        <v>39461</v>
      </c>
      <c r="M842" s="39">
        <f t="shared" si="306"/>
        <v>92069254</v>
      </c>
      <c r="N842" s="1" t="b">
        <f t="shared" si="307"/>
        <v>1</v>
      </c>
      <c r="O842" s="41">
        <f t="shared" si="308"/>
        <v>92069254</v>
      </c>
    </row>
    <row r="843" spans="1:15" x14ac:dyDescent="0.75">
      <c r="A843" s="4">
        <v>42481</v>
      </c>
      <c r="B843" s="37">
        <f>IFERROR(INDEX(BTC!$F:$F,MATCH($A843,BTC!$A:$A,0))*INDEX('Control Panel'!$B:$B,MATCH('Index Volume'!$A843+1,'Control Panel'!$A:$A,1)),0)</f>
        <v>68204704</v>
      </c>
      <c r="C843" s="37">
        <f>IFERROR(INDEX(XRP!$F:$F,MATCH($A843,XRP!$A:$A,0))*INDEX('Control Panel'!$C:$C,MATCH($A843+1,'Control Panel'!$A:$A,1)),0)</f>
        <v>1011580</v>
      </c>
      <c r="D843" s="37">
        <f>IFERROR(INDEX(LTC!$F:$F,MATCH($A843,LTC!$A:$A,0))*INDEX('Control Panel'!$D:$D,MATCH($A843+1,'Control Panel'!$A:$A,1)),0)</f>
        <v>1688230</v>
      </c>
      <c r="E843" s="37">
        <f>IFERROR(INDEX(ETC!$F:$F,MATCH($A843,ETC!$A:$A,0))*INDEX('Control Panel'!$E:$E,MATCH($A843+1,'Control Panel'!$A:$A,1)),0)</f>
        <v>0</v>
      </c>
      <c r="F843" s="37">
        <f>IFERROR(INDEX(ETH!$F:$F,MATCH($A843,ETH!$A:$A,0))*INDEX('Control Panel'!$F:$F,MATCH('Index Volume'!$A843+1,'Control Panel'!$A:$A,1)),0)</f>
        <v>13355400</v>
      </c>
      <c r="G843" s="37">
        <f>IFERROR(INDEX(BCH!$F:$F,MATCH($A843,BCH!$A:$A,0))*INDEX('Control Panel'!$G:$G,MATCH('Index Volume'!$A843+1,'Control Panel'!$A:$A,1)),0)</f>
        <v>0</v>
      </c>
      <c r="H843" s="37">
        <f>IFERROR(INDEX(XMR!$F:$F,MATCH($A843,XMR!$A:$A,0))*INDEX('Control Panel'!$H:$H,MATCH('Index Volume'!$A843+1,'Control Panel'!$A:$A,1)),0)</f>
        <v>217840</v>
      </c>
      <c r="I843" s="37">
        <f>IFERROR(INDEX(ZEC!$F:$F,MATCH($A843,ZEC!$A:$A,0))*INDEX('Control Panel'!$I:$I,MATCH('Index Volume'!$A843+1,'Control Panel'!$A:$A,1)),0)</f>
        <v>0</v>
      </c>
      <c r="J843" s="37">
        <f>IFERROR(INDEX(EOS!$F:$F,MATCH($A843,EOS!$A:$A,0))*INDEX('Control Panel'!$J:$J,MATCH('Index Volume'!$A843+1,'Control Panel'!$A:$A,1)),0)</f>
        <v>0</v>
      </c>
      <c r="K843" s="37">
        <f>IFERROR(INDEX(DASH!$F:$F,MATCH($A843,DASH!$A:$A,0))*INDEX('Control Panel'!$K:$K,MATCH('Index Volume'!$A843+1,'Control Panel'!$A:$A,1)),0)</f>
        <v>187613</v>
      </c>
      <c r="L843" s="37">
        <f>IFERROR(INDEX(XLM!$F:$F,MATCH($A843,XLM!$A:$A,0))*INDEX('Control Panel'!$L:$L,MATCH('Index Volume'!$A843+1,'Control Panel'!$A:$A,1)),0)</f>
        <v>54310</v>
      </c>
      <c r="M843" s="39">
        <f t="shared" si="306"/>
        <v>84719677</v>
      </c>
      <c r="N843" s="1" t="b">
        <f t="shared" si="307"/>
        <v>1</v>
      </c>
      <c r="O843" s="41">
        <f t="shared" si="308"/>
        <v>84719677</v>
      </c>
    </row>
    <row r="844" spans="1:15" x14ac:dyDescent="0.75">
      <c r="A844" s="3">
        <v>42482</v>
      </c>
      <c r="B844" s="37">
        <f>IFERROR(INDEX(BTC!$F:$F,MATCH($A844,BTC!$A:$A,0))*INDEX('Control Panel'!$B:$B,MATCH('Index Volume'!$A844+1,'Control Panel'!$A:$A,1)),0)</f>
        <v>58804400</v>
      </c>
      <c r="C844" s="37">
        <f>IFERROR(INDEX(XRP!$F:$F,MATCH($A844,XRP!$A:$A,0))*INDEX('Control Panel'!$C:$C,MATCH($A844+1,'Control Panel'!$A:$A,1)),0)</f>
        <v>955674</v>
      </c>
      <c r="D844" s="37">
        <f>IFERROR(INDEX(LTC!$F:$F,MATCH($A844,LTC!$A:$A,0))*INDEX('Control Panel'!$D:$D,MATCH($A844+1,'Control Panel'!$A:$A,1)),0)</f>
        <v>1569850</v>
      </c>
      <c r="E844" s="37">
        <f>IFERROR(INDEX(ETC!$F:$F,MATCH($A844,ETC!$A:$A,0))*INDEX('Control Panel'!$E:$E,MATCH($A844+1,'Control Panel'!$A:$A,1)),0)</f>
        <v>0</v>
      </c>
      <c r="F844" s="37">
        <f>IFERROR(INDEX(ETH!$F:$F,MATCH($A844,ETH!$A:$A,0))*INDEX('Control Panel'!$F:$F,MATCH('Index Volume'!$A844+1,'Control Panel'!$A:$A,1)),0)</f>
        <v>13309300</v>
      </c>
      <c r="G844" s="37">
        <f>IFERROR(INDEX(BCH!$F:$F,MATCH($A844,BCH!$A:$A,0))*INDEX('Control Panel'!$G:$G,MATCH('Index Volume'!$A844+1,'Control Panel'!$A:$A,1)),0)</f>
        <v>0</v>
      </c>
      <c r="H844" s="37">
        <f>IFERROR(INDEX(XMR!$F:$F,MATCH($A844,XMR!$A:$A,0))*INDEX('Control Panel'!$H:$H,MATCH('Index Volume'!$A844+1,'Control Panel'!$A:$A,1)),0)</f>
        <v>142996</v>
      </c>
      <c r="I844" s="37">
        <f>IFERROR(INDEX(ZEC!$F:$F,MATCH($A844,ZEC!$A:$A,0))*INDEX('Control Panel'!$I:$I,MATCH('Index Volume'!$A844+1,'Control Panel'!$A:$A,1)),0)</f>
        <v>0</v>
      </c>
      <c r="J844" s="37">
        <f>IFERROR(INDEX(EOS!$F:$F,MATCH($A844,EOS!$A:$A,0))*INDEX('Control Panel'!$J:$J,MATCH('Index Volume'!$A844+1,'Control Panel'!$A:$A,1)),0)</f>
        <v>0</v>
      </c>
      <c r="K844" s="37">
        <f>IFERROR(INDEX(DASH!$F:$F,MATCH($A844,DASH!$A:$A,0))*INDEX('Control Panel'!$K:$K,MATCH('Index Volume'!$A844+1,'Control Panel'!$A:$A,1)),0)</f>
        <v>239961</v>
      </c>
      <c r="L844" s="37">
        <f>IFERROR(INDEX(XLM!$F:$F,MATCH($A844,XLM!$A:$A,0))*INDEX('Control Panel'!$L:$L,MATCH('Index Volume'!$A844+1,'Control Panel'!$A:$A,1)),0)</f>
        <v>26976</v>
      </c>
      <c r="M844" s="39">
        <f t="shared" si="306"/>
        <v>75049157</v>
      </c>
      <c r="N844" s="1" t="b">
        <f t="shared" si="307"/>
        <v>1</v>
      </c>
      <c r="O844" s="41">
        <f t="shared" si="308"/>
        <v>75049157</v>
      </c>
    </row>
    <row r="845" spans="1:15" x14ac:dyDescent="0.75">
      <c r="A845" s="4">
        <v>42483</v>
      </c>
      <c r="B845" s="37">
        <f>IFERROR(INDEX(BTC!$F:$F,MATCH($A845,BTC!$A:$A,0))*INDEX('Control Panel'!$B:$B,MATCH('Index Volume'!$A845+1,'Control Panel'!$A:$A,1)),0)</f>
        <v>50485400</v>
      </c>
      <c r="C845" s="37">
        <f>IFERROR(INDEX(XRP!$F:$F,MATCH($A845,XRP!$A:$A,0))*INDEX('Control Panel'!$C:$C,MATCH($A845+1,'Control Panel'!$A:$A,1)),0)</f>
        <v>345650</v>
      </c>
      <c r="D845" s="37">
        <f>IFERROR(INDEX(LTC!$F:$F,MATCH($A845,LTC!$A:$A,0))*INDEX('Control Panel'!$D:$D,MATCH($A845+1,'Control Panel'!$A:$A,1)),0)</f>
        <v>1383790</v>
      </c>
      <c r="E845" s="37">
        <f>IFERROR(INDEX(ETC!$F:$F,MATCH($A845,ETC!$A:$A,0))*INDEX('Control Panel'!$E:$E,MATCH($A845+1,'Control Panel'!$A:$A,1)),0)</f>
        <v>0</v>
      </c>
      <c r="F845" s="37">
        <f>IFERROR(INDEX(ETH!$F:$F,MATCH($A845,ETH!$A:$A,0))*INDEX('Control Panel'!$F:$F,MATCH('Index Volume'!$A845+1,'Control Panel'!$A:$A,1)),0)</f>
        <v>14565200</v>
      </c>
      <c r="G845" s="37">
        <f>IFERROR(INDEX(BCH!$F:$F,MATCH($A845,BCH!$A:$A,0))*INDEX('Control Panel'!$G:$G,MATCH('Index Volume'!$A845+1,'Control Panel'!$A:$A,1)),0)</f>
        <v>0</v>
      </c>
      <c r="H845" s="37">
        <f>IFERROR(INDEX(XMR!$F:$F,MATCH($A845,XMR!$A:$A,0))*INDEX('Control Panel'!$H:$H,MATCH('Index Volume'!$A845+1,'Control Panel'!$A:$A,1)),0)</f>
        <v>111624</v>
      </c>
      <c r="I845" s="37">
        <f>IFERROR(INDEX(ZEC!$F:$F,MATCH($A845,ZEC!$A:$A,0))*INDEX('Control Panel'!$I:$I,MATCH('Index Volume'!$A845+1,'Control Panel'!$A:$A,1)),0)</f>
        <v>0</v>
      </c>
      <c r="J845" s="37">
        <f>IFERROR(INDEX(EOS!$F:$F,MATCH($A845,EOS!$A:$A,0))*INDEX('Control Panel'!$J:$J,MATCH('Index Volume'!$A845+1,'Control Panel'!$A:$A,1)),0)</f>
        <v>0</v>
      </c>
      <c r="K845" s="37">
        <f>IFERROR(INDEX(DASH!$F:$F,MATCH($A845,DASH!$A:$A,0))*INDEX('Control Panel'!$K:$K,MATCH('Index Volume'!$A845+1,'Control Panel'!$A:$A,1)),0)</f>
        <v>241922</v>
      </c>
      <c r="L845" s="37">
        <f>IFERROR(INDEX(XLM!$F:$F,MATCH($A845,XLM!$A:$A,0))*INDEX('Control Panel'!$L:$L,MATCH('Index Volume'!$A845+1,'Control Panel'!$A:$A,1)),0)</f>
        <v>22819</v>
      </c>
      <c r="M845" s="39">
        <f t="shared" si="306"/>
        <v>67156405</v>
      </c>
      <c r="N845" s="1" t="b">
        <f t="shared" si="307"/>
        <v>1</v>
      </c>
      <c r="O845" s="41">
        <f t="shared" si="308"/>
        <v>67156405</v>
      </c>
    </row>
    <row r="846" spans="1:15" x14ac:dyDescent="0.75">
      <c r="A846" s="3">
        <v>42484</v>
      </c>
      <c r="B846" s="37">
        <f>IFERROR(INDEX(BTC!$F:$F,MATCH($A846,BTC!$A:$A,0))*INDEX('Control Panel'!$B:$B,MATCH('Index Volume'!$A846+1,'Control Panel'!$A:$A,1)),0)</f>
        <v>68198400</v>
      </c>
      <c r="C846" s="37">
        <f>IFERROR(INDEX(XRP!$F:$F,MATCH($A846,XRP!$A:$A,0))*INDEX('Control Panel'!$C:$C,MATCH($A846+1,'Control Panel'!$A:$A,1)),0)</f>
        <v>472274</v>
      </c>
      <c r="D846" s="37">
        <f>IFERROR(INDEX(LTC!$F:$F,MATCH($A846,LTC!$A:$A,0))*INDEX('Control Panel'!$D:$D,MATCH($A846+1,'Control Panel'!$A:$A,1)),0)</f>
        <v>4502460</v>
      </c>
      <c r="E846" s="37">
        <f>IFERROR(INDEX(ETC!$F:$F,MATCH($A846,ETC!$A:$A,0))*INDEX('Control Panel'!$E:$E,MATCH($A846+1,'Control Panel'!$A:$A,1)),0)</f>
        <v>0</v>
      </c>
      <c r="F846" s="37">
        <f>IFERROR(INDEX(ETH!$F:$F,MATCH($A846,ETH!$A:$A,0))*INDEX('Control Panel'!$F:$F,MATCH('Index Volume'!$A846+1,'Control Panel'!$A:$A,1)),0)</f>
        <v>10786400</v>
      </c>
      <c r="G846" s="37">
        <f>IFERROR(INDEX(BCH!$F:$F,MATCH($A846,BCH!$A:$A,0))*INDEX('Control Panel'!$G:$G,MATCH('Index Volume'!$A846+1,'Control Panel'!$A:$A,1)),0)</f>
        <v>0</v>
      </c>
      <c r="H846" s="37">
        <f>IFERROR(INDEX(XMR!$F:$F,MATCH($A846,XMR!$A:$A,0))*INDEX('Control Panel'!$H:$H,MATCH('Index Volume'!$A846+1,'Control Panel'!$A:$A,1)),0)</f>
        <v>117386</v>
      </c>
      <c r="I846" s="37">
        <f>IFERROR(INDEX(ZEC!$F:$F,MATCH($A846,ZEC!$A:$A,0))*INDEX('Control Panel'!$I:$I,MATCH('Index Volume'!$A846+1,'Control Panel'!$A:$A,1)),0)</f>
        <v>0</v>
      </c>
      <c r="J846" s="37">
        <f>IFERROR(INDEX(EOS!$F:$F,MATCH($A846,EOS!$A:$A,0))*INDEX('Control Panel'!$J:$J,MATCH('Index Volume'!$A846+1,'Control Panel'!$A:$A,1)),0)</f>
        <v>0</v>
      </c>
      <c r="K846" s="37">
        <f>IFERROR(INDEX(DASH!$F:$F,MATCH($A846,DASH!$A:$A,0))*INDEX('Control Panel'!$K:$K,MATCH('Index Volume'!$A846+1,'Control Panel'!$A:$A,1)),0)</f>
        <v>236604</v>
      </c>
      <c r="L846" s="37">
        <f>IFERROR(INDEX(XLM!$F:$F,MATCH($A846,XLM!$A:$A,0))*INDEX('Control Panel'!$L:$L,MATCH('Index Volume'!$A846+1,'Control Panel'!$A:$A,1)),0)</f>
        <v>18230</v>
      </c>
      <c r="M846" s="39">
        <f t="shared" si="306"/>
        <v>84331754</v>
      </c>
      <c r="N846" s="1" t="b">
        <f t="shared" si="307"/>
        <v>1</v>
      </c>
      <c r="O846" s="41">
        <f t="shared" si="308"/>
        <v>84331754</v>
      </c>
    </row>
    <row r="847" spans="1:15" x14ac:dyDescent="0.75">
      <c r="A847" s="4">
        <v>42485</v>
      </c>
      <c r="B847" s="37">
        <f>IFERROR(INDEX(BTC!$F:$F,MATCH($A847,BTC!$A:$A,0))*INDEX('Control Panel'!$B:$B,MATCH('Index Volume'!$A847+1,'Control Panel'!$A:$A,1)),0)</f>
        <v>87091800</v>
      </c>
      <c r="C847" s="37">
        <f>IFERROR(INDEX(XRP!$F:$F,MATCH($A847,XRP!$A:$A,0))*INDEX('Control Panel'!$C:$C,MATCH($A847+1,'Control Panel'!$A:$A,1)),0)</f>
        <v>605219</v>
      </c>
      <c r="D847" s="37">
        <f>IFERROR(INDEX(LTC!$F:$F,MATCH($A847,LTC!$A:$A,0))*INDEX('Control Panel'!$D:$D,MATCH($A847+1,'Control Panel'!$A:$A,1)),0)</f>
        <v>6605750</v>
      </c>
      <c r="E847" s="37">
        <f>IFERROR(INDEX(ETC!$F:$F,MATCH($A847,ETC!$A:$A,0))*INDEX('Control Panel'!$E:$E,MATCH($A847+1,'Control Panel'!$A:$A,1)),0)</f>
        <v>0</v>
      </c>
      <c r="F847" s="37">
        <f>IFERROR(INDEX(ETH!$F:$F,MATCH($A847,ETH!$A:$A,0))*INDEX('Control Panel'!$F:$F,MATCH('Index Volume'!$A847+1,'Control Panel'!$A:$A,1)),0)</f>
        <v>18239900</v>
      </c>
      <c r="G847" s="37">
        <f>IFERROR(INDEX(BCH!$F:$F,MATCH($A847,BCH!$A:$A,0))*INDEX('Control Panel'!$G:$G,MATCH('Index Volume'!$A847+1,'Control Panel'!$A:$A,1)),0)</f>
        <v>0</v>
      </c>
      <c r="H847" s="37">
        <f>IFERROR(INDEX(XMR!$F:$F,MATCH($A847,XMR!$A:$A,0))*INDEX('Control Panel'!$H:$H,MATCH('Index Volume'!$A847+1,'Control Panel'!$A:$A,1)),0)</f>
        <v>209133</v>
      </c>
      <c r="I847" s="37">
        <f>IFERROR(INDEX(ZEC!$F:$F,MATCH($A847,ZEC!$A:$A,0))*INDEX('Control Panel'!$I:$I,MATCH('Index Volume'!$A847+1,'Control Panel'!$A:$A,1)),0)</f>
        <v>0</v>
      </c>
      <c r="J847" s="37">
        <f>IFERROR(INDEX(EOS!$F:$F,MATCH($A847,EOS!$A:$A,0))*INDEX('Control Panel'!$J:$J,MATCH('Index Volume'!$A847+1,'Control Panel'!$A:$A,1)),0)</f>
        <v>0</v>
      </c>
      <c r="K847" s="37">
        <f>IFERROR(INDEX(DASH!$F:$F,MATCH($A847,DASH!$A:$A,0))*INDEX('Control Panel'!$K:$K,MATCH('Index Volume'!$A847+1,'Control Panel'!$A:$A,1)),0)</f>
        <v>269831</v>
      </c>
      <c r="L847" s="37">
        <f>IFERROR(INDEX(XLM!$F:$F,MATCH($A847,XLM!$A:$A,0))*INDEX('Control Panel'!$L:$L,MATCH('Index Volume'!$A847+1,'Control Panel'!$A:$A,1)),0)</f>
        <v>55865</v>
      </c>
      <c r="M847" s="39">
        <f t="shared" si="306"/>
        <v>113077498</v>
      </c>
      <c r="N847" s="1" t="b">
        <f t="shared" si="307"/>
        <v>1</v>
      </c>
      <c r="O847" s="41">
        <f t="shared" si="308"/>
        <v>113077498</v>
      </c>
    </row>
    <row r="848" spans="1:15" x14ac:dyDescent="0.75">
      <c r="A848" s="3">
        <v>42486</v>
      </c>
      <c r="B848" s="37">
        <f>IFERROR(INDEX(BTC!$F:$F,MATCH($A848,BTC!$A:$A,0))*INDEX('Control Panel'!$B:$B,MATCH('Index Volume'!$A848+1,'Control Panel'!$A:$A,1)),0)</f>
        <v>78971904</v>
      </c>
      <c r="C848" s="37">
        <f>IFERROR(INDEX(XRP!$F:$F,MATCH($A848,XRP!$A:$A,0))*INDEX('Control Panel'!$C:$C,MATCH($A848+1,'Control Panel'!$A:$A,1)),0)</f>
        <v>884879</v>
      </c>
      <c r="D848" s="37">
        <f>IFERROR(INDEX(LTC!$F:$F,MATCH($A848,LTC!$A:$A,0))*INDEX('Control Panel'!$D:$D,MATCH($A848+1,'Control Panel'!$A:$A,1)),0)</f>
        <v>6717450</v>
      </c>
      <c r="E848" s="37">
        <f>IFERROR(INDEX(ETC!$F:$F,MATCH($A848,ETC!$A:$A,0))*INDEX('Control Panel'!$E:$E,MATCH($A848+1,'Control Panel'!$A:$A,1)),0)</f>
        <v>0</v>
      </c>
      <c r="F848" s="37">
        <f>IFERROR(INDEX(ETH!$F:$F,MATCH($A848,ETH!$A:$A,0))*INDEX('Control Panel'!$F:$F,MATCH('Index Volume'!$A848+1,'Control Panel'!$A:$A,1)),0)</f>
        <v>17667300</v>
      </c>
      <c r="G848" s="37">
        <f>IFERROR(INDEX(BCH!$F:$F,MATCH($A848,BCH!$A:$A,0))*INDEX('Control Panel'!$G:$G,MATCH('Index Volume'!$A848+1,'Control Panel'!$A:$A,1)),0)</f>
        <v>0</v>
      </c>
      <c r="H848" s="37">
        <f>IFERROR(INDEX(XMR!$F:$F,MATCH($A848,XMR!$A:$A,0))*INDEX('Control Panel'!$H:$H,MATCH('Index Volume'!$A848+1,'Control Panel'!$A:$A,1)),0)</f>
        <v>339835</v>
      </c>
      <c r="I848" s="37">
        <f>IFERROR(INDEX(ZEC!$F:$F,MATCH($A848,ZEC!$A:$A,0))*INDEX('Control Panel'!$I:$I,MATCH('Index Volume'!$A848+1,'Control Panel'!$A:$A,1)),0)</f>
        <v>0</v>
      </c>
      <c r="J848" s="37">
        <f>IFERROR(INDEX(EOS!$F:$F,MATCH($A848,EOS!$A:$A,0))*INDEX('Control Panel'!$J:$J,MATCH('Index Volume'!$A848+1,'Control Panel'!$A:$A,1)),0)</f>
        <v>0</v>
      </c>
      <c r="K848" s="37">
        <f>IFERROR(INDEX(DASH!$F:$F,MATCH($A848,DASH!$A:$A,0))*INDEX('Control Panel'!$K:$K,MATCH('Index Volume'!$A848+1,'Control Panel'!$A:$A,1)),0)</f>
        <v>249141</v>
      </c>
      <c r="L848" s="37">
        <f>IFERROR(INDEX(XLM!$F:$F,MATCH($A848,XLM!$A:$A,0))*INDEX('Control Panel'!$L:$L,MATCH('Index Volume'!$A848+1,'Control Panel'!$A:$A,1)),0)</f>
        <v>93637</v>
      </c>
      <c r="M848" s="39">
        <f t="shared" si="306"/>
        <v>104924146</v>
      </c>
      <c r="N848" s="1" t="b">
        <f t="shared" si="307"/>
        <v>1</v>
      </c>
      <c r="O848" s="41">
        <f t="shared" si="308"/>
        <v>104924146</v>
      </c>
    </row>
    <row r="849" spans="1:15" x14ac:dyDescent="0.75">
      <c r="A849" s="4">
        <v>42487</v>
      </c>
      <c r="B849" s="37">
        <f>IFERROR(INDEX(BTC!$F:$F,MATCH($A849,BTC!$A:$A,0))*INDEX('Control Panel'!$B:$B,MATCH('Index Volume'!$A849+1,'Control Panel'!$A:$A,1)),0)</f>
        <v>93564896</v>
      </c>
      <c r="C849" s="37">
        <f>IFERROR(INDEX(XRP!$F:$F,MATCH($A849,XRP!$A:$A,0))*INDEX('Control Panel'!$C:$C,MATCH($A849+1,'Control Panel'!$A:$A,1)),0)</f>
        <v>797081</v>
      </c>
      <c r="D849" s="37">
        <f>IFERROR(INDEX(LTC!$F:$F,MATCH($A849,LTC!$A:$A,0))*INDEX('Control Panel'!$D:$D,MATCH($A849+1,'Control Panel'!$A:$A,1)),0)</f>
        <v>9435190</v>
      </c>
      <c r="E849" s="37">
        <f>IFERROR(INDEX(ETC!$F:$F,MATCH($A849,ETC!$A:$A,0))*INDEX('Control Panel'!$E:$E,MATCH($A849+1,'Control Panel'!$A:$A,1)),0)</f>
        <v>0</v>
      </c>
      <c r="F849" s="37">
        <f>IFERROR(INDEX(ETH!$F:$F,MATCH($A849,ETH!$A:$A,0))*INDEX('Control Panel'!$F:$F,MATCH('Index Volume'!$A849+1,'Control Panel'!$A:$A,1)),0)</f>
        <v>19254500</v>
      </c>
      <c r="G849" s="37">
        <f>IFERROR(INDEX(BCH!$F:$F,MATCH($A849,BCH!$A:$A,0))*INDEX('Control Panel'!$G:$G,MATCH('Index Volume'!$A849+1,'Control Panel'!$A:$A,1)),0)</f>
        <v>0</v>
      </c>
      <c r="H849" s="37">
        <f>IFERROR(INDEX(XMR!$F:$F,MATCH($A849,XMR!$A:$A,0))*INDEX('Control Panel'!$H:$H,MATCH('Index Volume'!$A849+1,'Control Panel'!$A:$A,1)),0)</f>
        <v>300067</v>
      </c>
      <c r="I849" s="37">
        <f>IFERROR(INDEX(ZEC!$F:$F,MATCH($A849,ZEC!$A:$A,0))*INDEX('Control Panel'!$I:$I,MATCH('Index Volume'!$A849+1,'Control Panel'!$A:$A,1)),0)</f>
        <v>0</v>
      </c>
      <c r="J849" s="37">
        <f>IFERROR(INDEX(EOS!$F:$F,MATCH($A849,EOS!$A:$A,0))*INDEX('Control Panel'!$J:$J,MATCH('Index Volume'!$A849+1,'Control Panel'!$A:$A,1)),0)</f>
        <v>0</v>
      </c>
      <c r="K849" s="37">
        <f>IFERROR(INDEX(DASH!$F:$F,MATCH($A849,DASH!$A:$A,0))*INDEX('Control Panel'!$K:$K,MATCH('Index Volume'!$A849+1,'Control Panel'!$A:$A,1)),0)</f>
        <v>422258</v>
      </c>
      <c r="L849" s="37">
        <f>IFERROR(INDEX(XLM!$F:$F,MATCH($A849,XLM!$A:$A,0))*INDEX('Control Panel'!$L:$L,MATCH('Index Volume'!$A849+1,'Control Panel'!$A:$A,1)),0)</f>
        <v>31873</v>
      </c>
      <c r="M849" s="39">
        <f t="shared" si="306"/>
        <v>123805865</v>
      </c>
      <c r="N849" s="1" t="b">
        <f t="shared" si="307"/>
        <v>1</v>
      </c>
      <c r="O849" s="41">
        <f t="shared" si="308"/>
        <v>123805865</v>
      </c>
    </row>
    <row r="850" spans="1:15" x14ac:dyDescent="0.75">
      <c r="A850" s="3">
        <v>42488</v>
      </c>
      <c r="B850" s="37">
        <f>IFERROR(INDEX(BTC!$F:$F,MATCH($A850,BTC!$A:$A,0))*INDEX('Control Panel'!$B:$B,MATCH('Index Volume'!$A850+1,'Control Panel'!$A:$A,1)),0)</f>
        <v>74064704</v>
      </c>
      <c r="C850" s="37">
        <f>IFERROR(INDEX(XRP!$F:$F,MATCH($A850,XRP!$A:$A,0))*INDEX('Control Panel'!$C:$C,MATCH($A850+1,'Control Panel'!$A:$A,1)),0)</f>
        <v>752872</v>
      </c>
      <c r="D850" s="37">
        <f>IFERROR(INDEX(LTC!$F:$F,MATCH($A850,LTC!$A:$A,0))*INDEX('Control Panel'!$D:$D,MATCH($A850+1,'Control Panel'!$A:$A,1)),0)</f>
        <v>3952590</v>
      </c>
      <c r="E850" s="37">
        <f>IFERROR(INDEX(ETC!$F:$F,MATCH($A850,ETC!$A:$A,0))*INDEX('Control Panel'!$E:$E,MATCH($A850+1,'Control Panel'!$A:$A,1)),0)</f>
        <v>0</v>
      </c>
      <c r="F850" s="37">
        <f>IFERROR(INDEX(ETH!$F:$F,MATCH($A850,ETH!$A:$A,0))*INDEX('Control Panel'!$F:$F,MATCH('Index Volume'!$A850+1,'Control Panel'!$A:$A,1)),0)</f>
        <v>11576000</v>
      </c>
      <c r="G850" s="37">
        <f>IFERROR(INDEX(BCH!$F:$F,MATCH($A850,BCH!$A:$A,0))*INDEX('Control Panel'!$G:$G,MATCH('Index Volume'!$A850+1,'Control Panel'!$A:$A,1)),0)</f>
        <v>0</v>
      </c>
      <c r="H850" s="37">
        <f>IFERROR(INDEX(XMR!$F:$F,MATCH($A850,XMR!$A:$A,0))*INDEX('Control Panel'!$H:$H,MATCH('Index Volume'!$A850+1,'Control Panel'!$A:$A,1)),0)</f>
        <v>98147</v>
      </c>
      <c r="I850" s="37">
        <f>IFERROR(INDEX(ZEC!$F:$F,MATCH($A850,ZEC!$A:$A,0))*INDEX('Control Panel'!$I:$I,MATCH('Index Volume'!$A850+1,'Control Panel'!$A:$A,1)),0)</f>
        <v>0</v>
      </c>
      <c r="J850" s="37">
        <f>IFERROR(INDEX(EOS!$F:$F,MATCH($A850,EOS!$A:$A,0))*INDEX('Control Panel'!$J:$J,MATCH('Index Volume'!$A850+1,'Control Panel'!$A:$A,1)),0)</f>
        <v>0</v>
      </c>
      <c r="K850" s="37">
        <f>IFERROR(INDEX(DASH!$F:$F,MATCH($A850,DASH!$A:$A,0))*INDEX('Control Panel'!$K:$K,MATCH('Index Volume'!$A850+1,'Control Panel'!$A:$A,1)),0)</f>
        <v>224846</v>
      </c>
      <c r="L850" s="37">
        <f>IFERROR(INDEX(XLM!$F:$F,MATCH($A850,XLM!$A:$A,0))*INDEX('Control Panel'!$L:$L,MATCH('Index Volume'!$A850+1,'Control Panel'!$A:$A,1)),0)</f>
        <v>44636</v>
      </c>
      <c r="M850" s="39">
        <f t="shared" si="306"/>
        <v>90713795</v>
      </c>
      <c r="N850" s="1" t="b">
        <f t="shared" si="307"/>
        <v>1</v>
      </c>
      <c r="O850" s="41">
        <f t="shared" si="308"/>
        <v>90713795</v>
      </c>
    </row>
    <row r="851" spans="1:15" x14ac:dyDescent="0.75">
      <c r="A851" s="4">
        <v>42489</v>
      </c>
      <c r="B851" s="37">
        <f>IFERROR(INDEX(BTC!$F:$F,MATCH($A851,BTC!$A:$A,0))*INDEX('Control Panel'!$B:$B,MATCH('Index Volume'!$A851+1,'Control Panel'!$A:$A,1)),0)</f>
        <v>49258500</v>
      </c>
      <c r="C851" s="37">
        <f>IFERROR(INDEX(XRP!$F:$F,MATCH($A851,XRP!$A:$A,0))*INDEX('Control Panel'!$C:$C,MATCH($A851+1,'Control Panel'!$A:$A,1)),0)</f>
        <v>538253</v>
      </c>
      <c r="D851" s="37">
        <f>IFERROR(INDEX(LTC!$F:$F,MATCH($A851,LTC!$A:$A,0))*INDEX('Control Panel'!$D:$D,MATCH($A851+1,'Control Panel'!$A:$A,1)),0)</f>
        <v>2467080</v>
      </c>
      <c r="E851" s="37">
        <f>IFERROR(INDEX(ETC!$F:$F,MATCH($A851,ETC!$A:$A,0))*INDEX('Control Panel'!$E:$E,MATCH($A851+1,'Control Panel'!$A:$A,1)),0)</f>
        <v>0</v>
      </c>
      <c r="F851" s="37">
        <f>IFERROR(INDEX(ETH!$F:$F,MATCH($A851,ETH!$A:$A,0))*INDEX('Control Panel'!$F:$F,MATCH('Index Volume'!$A851+1,'Control Panel'!$A:$A,1)),0)</f>
        <v>8762080</v>
      </c>
      <c r="G851" s="37">
        <f>IFERROR(INDEX(BCH!$F:$F,MATCH($A851,BCH!$A:$A,0))*INDEX('Control Panel'!$G:$G,MATCH('Index Volume'!$A851+1,'Control Panel'!$A:$A,1)),0)</f>
        <v>0</v>
      </c>
      <c r="H851" s="37">
        <f>IFERROR(INDEX(XMR!$F:$F,MATCH($A851,XMR!$A:$A,0))*INDEX('Control Panel'!$H:$H,MATCH('Index Volume'!$A851+1,'Control Panel'!$A:$A,1)),0)</f>
        <v>101368</v>
      </c>
      <c r="I851" s="37">
        <f>IFERROR(INDEX(ZEC!$F:$F,MATCH($A851,ZEC!$A:$A,0))*INDEX('Control Panel'!$I:$I,MATCH('Index Volume'!$A851+1,'Control Panel'!$A:$A,1)),0)</f>
        <v>0</v>
      </c>
      <c r="J851" s="37">
        <f>IFERROR(INDEX(EOS!$F:$F,MATCH($A851,EOS!$A:$A,0))*INDEX('Control Panel'!$J:$J,MATCH('Index Volume'!$A851+1,'Control Panel'!$A:$A,1)),0)</f>
        <v>0</v>
      </c>
      <c r="K851" s="37">
        <f>IFERROR(INDEX(DASH!$F:$F,MATCH($A851,DASH!$A:$A,0))*INDEX('Control Panel'!$K:$K,MATCH('Index Volume'!$A851+1,'Control Panel'!$A:$A,1)),0)</f>
        <v>281894</v>
      </c>
      <c r="L851" s="37">
        <f>IFERROR(INDEX(XLM!$F:$F,MATCH($A851,XLM!$A:$A,0))*INDEX('Control Panel'!$L:$L,MATCH('Index Volume'!$A851+1,'Control Panel'!$A:$A,1)),0)</f>
        <v>11889</v>
      </c>
      <c r="M851" s="39">
        <f t="shared" si="306"/>
        <v>61421064</v>
      </c>
      <c r="N851" s="1" t="b">
        <f t="shared" si="307"/>
        <v>1</v>
      </c>
      <c r="O851" s="41">
        <f t="shared" si="308"/>
        <v>61421064</v>
      </c>
    </row>
    <row r="852" spans="1:15" x14ac:dyDescent="0.75">
      <c r="A852" s="3">
        <v>42490</v>
      </c>
      <c r="B852" s="37">
        <f>IFERROR(INDEX(BTC!$F:$F,MATCH($A852,BTC!$A:$A,0))*INDEX('Control Panel'!$B:$B,MATCH('Index Volume'!$A852+1,'Control Panel'!$A:$A,1)),0)</f>
        <v>69322600</v>
      </c>
      <c r="C852" s="37">
        <f>IFERROR(INDEX(XRP!$F:$F,MATCH($A852,XRP!$A:$A,0))*INDEX('Control Panel'!$C:$C,MATCH($A852+1,'Control Panel'!$A:$A,1)),0)</f>
        <v>406123</v>
      </c>
      <c r="D852" s="37">
        <f>IFERROR(INDEX(LTC!$F:$F,MATCH($A852,LTC!$A:$A,0))*INDEX('Control Panel'!$D:$D,MATCH($A852+1,'Control Panel'!$A:$A,1)),0)</f>
        <v>2502180</v>
      </c>
      <c r="E852" s="37">
        <f>IFERROR(INDEX(ETC!$F:$F,MATCH($A852,ETC!$A:$A,0))*INDEX('Control Panel'!$E:$E,MATCH($A852+1,'Control Panel'!$A:$A,1)),0)</f>
        <v>0</v>
      </c>
      <c r="F852" s="37">
        <f>IFERROR(INDEX(ETH!$F:$F,MATCH($A852,ETH!$A:$A,0))*INDEX('Control Panel'!$F:$F,MATCH('Index Volume'!$A852+1,'Control Panel'!$A:$A,1)),0)</f>
        <v>36573300</v>
      </c>
      <c r="G852" s="37">
        <f>IFERROR(INDEX(BCH!$F:$F,MATCH($A852,BCH!$A:$A,0))*INDEX('Control Panel'!$G:$G,MATCH('Index Volume'!$A852+1,'Control Panel'!$A:$A,1)),0)</f>
        <v>0</v>
      </c>
      <c r="H852" s="37">
        <f>IFERROR(INDEX(XMR!$F:$F,MATCH($A852,XMR!$A:$A,0))*INDEX('Control Panel'!$H:$H,MATCH('Index Volume'!$A852+1,'Control Panel'!$A:$A,1)),0)</f>
        <v>127183</v>
      </c>
      <c r="I852" s="37">
        <f>IFERROR(INDEX(ZEC!$F:$F,MATCH($A852,ZEC!$A:$A,0))*INDEX('Control Panel'!$I:$I,MATCH('Index Volume'!$A852+1,'Control Panel'!$A:$A,1)),0)</f>
        <v>0</v>
      </c>
      <c r="J852" s="37">
        <f>IFERROR(INDEX(EOS!$F:$F,MATCH($A852,EOS!$A:$A,0))*INDEX('Control Panel'!$J:$J,MATCH('Index Volume'!$A852+1,'Control Panel'!$A:$A,1)),0)</f>
        <v>0</v>
      </c>
      <c r="K852" s="37">
        <f>IFERROR(INDEX(DASH!$F:$F,MATCH($A852,DASH!$A:$A,0))*INDEX('Control Panel'!$K:$K,MATCH('Index Volume'!$A852+1,'Control Panel'!$A:$A,1)),0)</f>
        <v>293789</v>
      </c>
      <c r="L852" s="37">
        <f>IFERROR(INDEX(XLM!$F:$F,MATCH($A852,XLM!$A:$A,0))*INDEX('Control Panel'!$L:$L,MATCH('Index Volume'!$A852+1,'Control Panel'!$A:$A,1)),0)</f>
        <v>24008</v>
      </c>
      <c r="M852" s="39">
        <f t="shared" si="306"/>
        <v>109249183</v>
      </c>
      <c r="N852" s="1" t="b">
        <f t="shared" si="307"/>
        <v>1</v>
      </c>
      <c r="O852" s="41">
        <f t="shared" si="308"/>
        <v>109249183</v>
      </c>
    </row>
    <row r="853" spans="1:15" x14ac:dyDescent="0.75">
      <c r="A853" s="4">
        <v>42491</v>
      </c>
      <c r="B853" s="37">
        <f>IFERROR(INDEX(BTC!$F:$F,MATCH($A853,BTC!$A:$A,0))*INDEX('Control Panel'!$B:$B,MATCH('Index Volume'!$A853+1,'Control Panel'!$A:$A,1)),0)</f>
        <v>40660100</v>
      </c>
      <c r="C853" s="37">
        <f>IFERROR(INDEX(XRP!$F:$F,MATCH($A853,XRP!$A:$A,0))*INDEX('Control Panel'!$C:$C,MATCH($A853+1,'Control Panel'!$A:$A,1)),0)</f>
        <v>241733</v>
      </c>
      <c r="D853" s="37">
        <f>IFERROR(INDEX(LTC!$F:$F,MATCH($A853,LTC!$A:$A,0))*INDEX('Control Panel'!$D:$D,MATCH($A853+1,'Control Panel'!$A:$A,1)),0)</f>
        <v>1911590</v>
      </c>
      <c r="E853" s="37">
        <f>IFERROR(INDEX(ETC!$F:$F,MATCH($A853,ETC!$A:$A,0))*INDEX('Control Panel'!$E:$E,MATCH($A853+1,'Control Panel'!$A:$A,1)),0)</f>
        <v>0</v>
      </c>
      <c r="F853" s="37">
        <f>IFERROR(INDEX(ETH!$F:$F,MATCH($A853,ETH!$A:$A,0))*INDEX('Control Panel'!$F:$F,MATCH('Index Volume'!$A853+1,'Control Panel'!$A:$A,1)),0)</f>
        <v>16713800</v>
      </c>
      <c r="G853" s="37">
        <f>IFERROR(INDEX(BCH!$F:$F,MATCH($A853,BCH!$A:$A,0))*INDEX('Control Panel'!$G:$G,MATCH('Index Volume'!$A853+1,'Control Panel'!$A:$A,1)),0)</f>
        <v>0</v>
      </c>
      <c r="H853" s="37">
        <f>IFERROR(INDEX(XMR!$F:$F,MATCH($A853,XMR!$A:$A,0))*INDEX('Control Panel'!$H:$H,MATCH('Index Volume'!$A853+1,'Control Panel'!$A:$A,1)),0)</f>
        <v>64193</v>
      </c>
      <c r="I853" s="37">
        <f>IFERROR(INDEX(ZEC!$F:$F,MATCH($A853,ZEC!$A:$A,0))*INDEX('Control Panel'!$I:$I,MATCH('Index Volume'!$A853+1,'Control Panel'!$A:$A,1)),0)</f>
        <v>0</v>
      </c>
      <c r="J853" s="37">
        <f>IFERROR(INDEX(EOS!$F:$F,MATCH($A853,EOS!$A:$A,0))*INDEX('Control Panel'!$J:$J,MATCH('Index Volume'!$A853+1,'Control Panel'!$A:$A,1)),0)</f>
        <v>0</v>
      </c>
      <c r="K853" s="37">
        <f>IFERROR(INDEX(DASH!$F:$F,MATCH($A853,DASH!$A:$A,0))*INDEX('Control Panel'!$K:$K,MATCH('Index Volume'!$A853+1,'Control Panel'!$A:$A,1)),0)</f>
        <v>229207</v>
      </c>
      <c r="L853" s="37">
        <f>IFERROR(INDEX(XLM!$F:$F,MATCH($A853,XLM!$A:$A,0))*INDEX('Control Panel'!$L:$L,MATCH('Index Volume'!$A853+1,'Control Panel'!$A:$A,1)),0)</f>
        <v>6884</v>
      </c>
      <c r="M853" s="39">
        <f t="shared" si="306"/>
        <v>59827507</v>
      </c>
      <c r="N853" s="1" t="b">
        <f t="shared" si="307"/>
        <v>1</v>
      </c>
      <c r="O853" s="41">
        <f t="shared" si="308"/>
        <v>59827507</v>
      </c>
    </row>
    <row r="854" spans="1:15" x14ac:dyDescent="0.75">
      <c r="A854" s="3">
        <v>42492</v>
      </c>
      <c r="B854" s="37">
        <f>IFERROR(INDEX(BTC!$F:$F,MATCH($A854,BTC!$A:$A,0))*INDEX('Control Panel'!$B:$B,MATCH('Index Volume'!$A854+1,'Control Panel'!$A:$A,1)),0)</f>
        <v>92127000</v>
      </c>
      <c r="C854" s="37">
        <f>IFERROR(INDEX(XRP!$F:$F,MATCH($A854,XRP!$A:$A,0))*INDEX('Control Panel'!$C:$C,MATCH($A854+1,'Control Panel'!$A:$A,1)),0)</f>
        <v>585826</v>
      </c>
      <c r="D854" s="37">
        <f>IFERROR(INDEX(LTC!$F:$F,MATCH($A854,LTC!$A:$A,0))*INDEX('Control Panel'!$D:$D,MATCH($A854+1,'Control Panel'!$A:$A,1)),0)</f>
        <v>2667410</v>
      </c>
      <c r="E854" s="37">
        <f>IFERROR(INDEX(ETC!$F:$F,MATCH($A854,ETC!$A:$A,0))*INDEX('Control Panel'!$E:$E,MATCH($A854+1,'Control Panel'!$A:$A,1)),0)</f>
        <v>0</v>
      </c>
      <c r="F854" s="37">
        <f>IFERROR(INDEX(ETH!$F:$F,MATCH($A854,ETH!$A:$A,0))*INDEX('Control Panel'!$F:$F,MATCH('Index Volume'!$A854+1,'Control Panel'!$A:$A,1)),0)</f>
        <v>41019200</v>
      </c>
      <c r="G854" s="37">
        <f>IFERROR(INDEX(BCH!$F:$F,MATCH($A854,BCH!$A:$A,0))*INDEX('Control Panel'!$G:$G,MATCH('Index Volume'!$A854+1,'Control Panel'!$A:$A,1)),0)</f>
        <v>0</v>
      </c>
      <c r="H854" s="37">
        <f>IFERROR(INDEX(XMR!$F:$F,MATCH($A854,XMR!$A:$A,0))*INDEX('Control Panel'!$H:$H,MATCH('Index Volume'!$A854+1,'Control Panel'!$A:$A,1)),0)</f>
        <v>212997</v>
      </c>
      <c r="I854" s="37">
        <f>IFERROR(INDEX(ZEC!$F:$F,MATCH($A854,ZEC!$A:$A,0))*INDEX('Control Panel'!$I:$I,MATCH('Index Volume'!$A854+1,'Control Panel'!$A:$A,1)),0)</f>
        <v>0</v>
      </c>
      <c r="J854" s="37">
        <f>IFERROR(INDEX(EOS!$F:$F,MATCH($A854,EOS!$A:$A,0))*INDEX('Control Panel'!$J:$J,MATCH('Index Volume'!$A854+1,'Control Panel'!$A:$A,1)),0)</f>
        <v>0</v>
      </c>
      <c r="K854" s="37">
        <f>IFERROR(INDEX(DASH!$F:$F,MATCH($A854,DASH!$A:$A,0))*INDEX('Control Panel'!$K:$K,MATCH('Index Volume'!$A854+1,'Control Panel'!$A:$A,1)),0)</f>
        <v>265828</v>
      </c>
      <c r="L854" s="37">
        <f>IFERROR(INDEX(XLM!$F:$F,MATCH($A854,XLM!$A:$A,0))*INDEX('Control Panel'!$L:$L,MATCH('Index Volume'!$A854+1,'Control Panel'!$A:$A,1)),0)</f>
        <v>19403</v>
      </c>
      <c r="M854" s="39">
        <f t="shared" si="306"/>
        <v>136897664</v>
      </c>
      <c r="N854" s="1" t="b">
        <f t="shared" si="307"/>
        <v>1</v>
      </c>
      <c r="O854" s="41">
        <f t="shared" si="308"/>
        <v>136897664</v>
      </c>
    </row>
    <row r="855" spans="1:15" x14ac:dyDescent="0.75">
      <c r="A855" s="4">
        <v>42493</v>
      </c>
      <c r="B855" s="37">
        <f>IFERROR(INDEX(BTC!$F:$F,MATCH($A855,BTC!$A:$A,0))*INDEX('Control Panel'!$B:$B,MATCH('Index Volume'!$A855+1,'Control Panel'!$A:$A,1)),0)</f>
        <v>59366400</v>
      </c>
      <c r="C855" s="37">
        <f>IFERROR(INDEX(XRP!$F:$F,MATCH($A855,XRP!$A:$A,0))*INDEX('Control Panel'!$C:$C,MATCH($A855+1,'Control Panel'!$A:$A,1)),0)</f>
        <v>329125</v>
      </c>
      <c r="D855" s="37">
        <f>IFERROR(INDEX(LTC!$F:$F,MATCH($A855,LTC!$A:$A,0))*INDEX('Control Panel'!$D:$D,MATCH($A855+1,'Control Panel'!$A:$A,1)),0)</f>
        <v>2363200</v>
      </c>
      <c r="E855" s="37">
        <f>IFERROR(INDEX(ETC!$F:$F,MATCH($A855,ETC!$A:$A,0))*INDEX('Control Panel'!$E:$E,MATCH($A855+1,'Control Panel'!$A:$A,1)),0)</f>
        <v>0</v>
      </c>
      <c r="F855" s="37">
        <f>IFERROR(INDEX(ETH!$F:$F,MATCH($A855,ETH!$A:$A,0))*INDEX('Control Panel'!$F:$F,MATCH('Index Volume'!$A855+1,'Control Panel'!$A:$A,1)),0)</f>
        <v>21463900</v>
      </c>
      <c r="G855" s="37">
        <f>IFERROR(INDEX(BCH!$F:$F,MATCH($A855,BCH!$A:$A,0))*INDEX('Control Panel'!$G:$G,MATCH('Index Volume'!$A855+1,'Control Panel'!$A:$A,1)),0)</f>
        <v>0</v>
      </c>
      <c r="H855" s="37">
        <f>IFERROR(INDEX(XMR!$F:$F,MATCH($A855,XMR!$A:$A,0))*INDEX('Control Panel'!$H:$H,MATCH('Index Volume'!$A855+1,'Control Panel'!$A:$A,1)),0)</f>
        <v>103842</v>
      </c>
      <c r="I855" s="37">
        <f>IFERROR(INDEX(ZEC!$F:$F,MATCH($A855,ZEC!$A:$A,0))*INDEX('Control Panel'!$I:$I,MATCH('Index Volume'!$A855+1,'Control Panel'!$A:$A,1)),0)</f>
        <v>0</v>
      </c>
      <c r="J855" s="37">
        <f>IFERROR(INDEX(EOS!$F:$F,MATCH($A855,EOS!$A:$A,0))*INDEX('Control Panel'!$J:$J,MATCH('Index Volume'!$A855+1,'Control Panel'!$A:$A,1)),0)</f>
        <v>0</v>
      </c>
      <c r="K855" s="37">
        <f>IFERROR(INDEX(DASH!$F:$F,MATCH($A855,DASH!$A:$A,0))*INDEX('Control Panel'!$K:$K,MATCH('Index Volume'!$A855+1,'Control Panel'!$A:$A,1)),0)</f>
        <v>180138</v>
      </c>
      <c r="L855" s="37">
        <f>IFERROR(INDEX(XLM!$F:$F,MATCH($A855,XLM!$A:$A,0))*INDEX('Control Panel'!$L:$L,MATCH('Index Volume'!$A855+1,'Control Panel'!$A:$A,1)),0)</f>
        <v>17242</v>
      </c>
      <c r="M855" s="39">
        <f t="shared" si="306"/>
        <v>83823847</v>
      </c>
      <c r="N855" s="1" t="b">
        <f t="shared" si="307"/>
        <v>1</v>
      </c>
      <c r="O855" s="41">
        <f t="shared" si="308"/>
        <v>83823847</v>
      </c>
    </row>
    <row r="856" spans="1:15" x14ac:dyDescent="0.75">
      <c r="A856" s="3">
        <v>42494</v>
      </c>
      <c r="B856" s="37">
        <f>IFERROR(INDEX(BTC!$F:$F,MATCH($A856,BTC!$A:$A,0))*INDEX('Control Panel'!$B:$B,MATCH('Index Volume'!$A856+1,'Control Panel'!$A:$A,1)),0)</f>
        <v>50407300</v>
      </c>
      <c r="C856" s="37">
        <f>IFERROR(INDEX(XRP!$F:$F,MATCH($A856,XRP!$A:$A,0))*INDEX('Control Panel'!$C:$C,MATCH($A856+1,'Control Panel'!$A:$A,1)),0)</f>
        <v>563556</v>
      </c>
      <c r="D856" s="37">
        <f>IFERROR(INDEX(LTC!$F:$F,MATCH($A856,LTC!$A:$A,0))*INDEX('Control Panel'!$D:$D,MATCH($A856+1,'Control Panel'!$A:$A,1)),0)</f>
        <v>1716110</v>
      </c>
      <c r="E856" s="37">
        <f>IFERROR(INDEX(ETC!$F:$F,MATCH($A856,ETC!$A:$A,0))*INDEX('Control Panel'!$E:$E,MATCH($A856+1,'Control Panel'!$A:$A,1)),0)</f>
        <v>0</v>
      </c>
      <c r="F856" s="37">
        <f>IFERROR(INDEX(ETH!$F:$F,MATCH($A856,ETH!$A:$A,0))*INDEX('Control Panel'!$F:$F,MATCH('Index Volume'!$A856+1,'Control Panel'!$A:$A,1)),0)</f>
        <v>17622400</v>
      </c>
      <c r="G856" s="37">
        <f>IFERROR(INDEX(BCH!$F:$F,MATCH($A856,BCH!$A:$A,0))*INDEX('Control Panel'!$G:$G,MATCH('Index Volume'!$A856+1,'Control Panel'!$A:$A,1)),0)</f>
        <v>0</v>
      </c>
      <c r="H856" s="37">
        <f>IFERROR(INDEX(XMR!$F:$F,MATCH($A856,XMR!$A:$A,0))*INDEX('Control Panel'!$H:$H,MATCH('Index Volume'!$A856+1,'Control Panel'!$A:$A,1)),0)</f>
        <v>102053</v>
      </c>
      <c r="I856" s="37">
        <f>IFERROR(INDEX(ZEC!$F:$F,MATCH($A856,ZEC!$A:$A,0))*INDEX('Control Panel'!$I:$I,MATCH('Index Volume'!$A856+1,'Control Panel'!$A:$A,1)),0)</f>
        <v>0</v>
      </c>
      <c r="J856" s="37">
        <f>IFERROR(INDEX(EOS!$F:$F,MATCH($A856,EOS!$A:$A,0))*INDEX('Control Panel'!$J:$J,MATCH('Index Volume'!$A856+1,'Control Panel'!$A:$A,1)),0)</f>
        <v>0</v>
      </c>
      <c r="K856" s="37">
        <f>IFERROR(INDEX(DASH!$F:$F,MATCH($A856,DASH!$A:$A,0))*INDEX('Control Panel'!$K:$K,MATCH('Index Volume'!$A856+1,'Control Panel'!$A:$A,1)),0)</f>
        <v>196202</v>
      </c>
      <c r="L856" s="37">
        <f>IFERROR(INDEX(XLM!$F:$F,MATCH($A856,XLM!$A:$A,0))*INDEX('Control Panel'!$L:$L,MATCH('Index Volume'!$A856+1,'Control Panel'!$A:$A,1)),0)</f>
        <v>16615</v>
      </c>
      <c r="M856" s="39">
        <f t="shared" si="306"/>
        <v>70624236</v>
      </c>
      <c r="N856" s="1" t="b">
        <f t="shared" si="307"/>
        <v>1</v>
      </c>
      <c r="O856" s="41">
        <f t="shared" si="308"/>
        <v>70624236</v>
      </c>
    </row>
    <row r="857" spans="1:15" x14ac:dyDescent="0.75">
      <c r="A857" s="4">
        <v>42495</v>
      </c>
      <c r="B857" s="37">
        <f>IFERROR(INDEX(BTC!$F:$F,MATCH($A857,BTC!$A:$A,0))*INDEX('Control Panel'!$B:$B,MATCH('Index Volume'!$A857+1,'Control Panel'!$A:$A,1)),0)</f>
        <v>50440800</v>
      </c>
      <c r="C857" s="37">
        <f>IFERROR(INDEX(XRP!$F:$F,MATCH($A857,XRP!$A:$A,0))*INDEX('Control Panel'!$C:$C,MATCH($A857+1,'Control Panel'!$A:$A,1)),0)</f>
        <v>509188</v>
      </c>
      <c r="D857" s="37">
        <f>IFERROR(INDEX(LTC!$F:$F,MATCH($A857,LTC!$A:$A,0))*INDEX('Control Panel'!$D:$D,MATCH($A857+1,'Control Panel'!$A:$A,1)),0)</f>
        <v>1702120</v>
      </c>
      <c r="E857" s="37">
        <f>IFERROR(INDEX(ETC!$F:$F,MATCH($A857,ETC!$A:$A,0))*INDEX('Control Panel'!$E:$E,MATCH($A857+1,'Control Panel'!$A:$A,1)),0)</f>
        <v>0</v>
      </c>
      <c r="F857" s="37">
        <f>IFERROR(INDEX(ETH!$F:$F,MATCH($A857,ETH!$A:$A,0))*INDEX('Control Panel'!$F:$F,MATCH('Index Volume'!$A857+1,'Control Panel'!$A:$A,1)),0)</f>
        <v>18296200</v>
      </c>
      <c r="G857" s="37">
        <f>IFERROR(INDEX(BCH!$F:$F,MATCH($A857,BCH!$A:$A,0))*INDEX('Control Panel'!$G:$G,MATCH('Index Volume'!$A857+1,'Control Panel'!$A:$A,1)),0)</f>
        <v>0</v>
      </c>
      <c r="H857" s="37">
        <f>IFERROR(INDEX(XMR!$F:$F,MATCH($A857,XMR!$A:$A,0))*INDEX('Control Panel'!$H:$H,MATCH('Index Volume'!$A857+1,'Control Panel'!$A:$A,1)),0)</f>
        <v>76568</v>
      </c>
      <c r="I857" s="37">
        <f>IFERROR(INDEX(ZEC!$F:$F,MATCH($A857,ZEC!$A:$A,0))*INDEX('Control Panel'!$I:$I,MATCH('Index Volume'!$A857+1,'Control Panel'!$A:$A,1)),0)</f>
        <v>0</v>
      </c>
      <c r="J857" s="37">
        <f>IFERROR(INDEX(EOS!$F:$F,MATCH($A857,EOS!$A:$A,0))*INDEX('Control Panel'!$J:$J,MATCH('Index Volume'!$A857+1,'Control Panel'!$A:$A,1)),0)</f>
        <v>0</v>
      </c>
      <c r="K857" s="37">
        <f>IFERROR(INDEX(DASH!$F:$F,MATCH($A857,DASH!$A:$A,0))*INDEX('Control Panel'!$K:$K,MATCH('Index Volume'!$A857+1,'Control Panel'!$A:$A,1)),0)</f>
        <v>186158</v>
      </c>
      <c r="L857" s="37">
        <f>IFERROR(INDEX(XLM!$F:$F,MATCH($A857,XLM!$A:$A,0))*INDEX('Control Panel'!$L:$L,MATCH('Index Volume'!$A857+1,'Control Panel'!$A:$A,1)),0)</f>
        <v>12585</v>
      </c>
      <c r="M857" s="39">
        <f t="shared" si="306"/>
        <v>71223619</v>
      </c>
      <c r="N857" s="1" t="b">
        <f t="shared" si="307"/>
        <v>1</v>
      </c>
      <c r="O857" s="41">
        <f t="shared" si="308"/>
        <v>71223619</v>
      </c>
    </row>
    <row r="858" spans="1:15" x14ac:dyDescent="0.75">
      <c r="A858" s="3">
        <v>42496</v>
      </c>
      <c r="B858" s="37">
        <f>IFERROR(INDEX(BTC!$F:$F,MATCH($A858,BTC!$A:$A,0))*INDEX('Control Panel'!$B:$B,MATCH('Index Volume'!$A858+1,'Control Panel'!$A:$A,1)),0)</f>
        <v>72796800</v>
      </c>
      <c r="C858" s="37">
        <f>IFERROR(INDEX(XRP!$F:$F,MATCH($A858,XRP!$A:$A,0))*INDEX('Control Panel'!$C:$C,MATCH($A858+1,'Control Panel'!$A:$A,1)),0)</f>
        <v>680334</v>
      </c>
      <c r="D858" s="37">
        <f>IFERROR(INDEX(LTC!$F:$F,MATCH($A858,LTC!$A:$A,0))*INDEX('Control Panel'!$D:$D,MATCH($A858+1,'Control Panel'!$A:$A,1)),0)</f>
        <v>1899060</v>
      </c>
      <c r="E858" s="37">
        <f>IFERROR(INDEX(ETC!$F:$F,MATCH($A858,ETC!$A:$A,0))*INDEX('Control Panel'!$E:$E,MATCH($A858+1,'Control Panel'!$A:$A,1)),0)</f>
        <v>0</v>
      </c>
      <c r="F858" s="37">
        <f>IFERROR(INDEX(ETH!$F:$F,MATCH($A858,ETH!$A:$A,0))*INDEX('Control Panel'!$F:$F,MATCH('Index Volume'!$A858+1,'Control Panel'!$A:$A,1)),0)</f>
        <v>21510600</v>
      </c>
      <c r="G858" s="37">
        <f>IFERROR(INDEX(BCH!$F:$F,MATCH($A858,BCH!$A:$A,0))*INDEX('Control Panel'!$G:$G,MATCH('Index Volume'!$A858+1,'Control Panel'!$A:$A,1)),0)</f>
        <v>0</v>
      </c>
      <c r="H858" s="37">
        <f>IFERROR(INDEX(XMR!$F:$F,MATCH($A858,XMR!$A:$A,0))*INDEX('Control Panel'!$H:$H,MATCH('Index Volume'!$A858+1,'Control Panel'!$A:$A,1)),0)</f>
        <v>71046</v>
      </c>
      <c r="I858" s="37">
        <f>IFERROR(INDEX(ZEC!$F:$F,MATCH($A858,ZEC!$A:$A,0))*INDEX('Control Panel'!$I:$I,MATCH('Index Volume'!$A858+1,'Control Panel'!$A:$A,1)),0)</f>
        <v>0</v>
      </c>
      <c r="J858" s="37">
        <f>IFERROR(INDEX(EOS!$F:$F,MATCH($A858,EOS!$A:$A,0))*INDEX('Control Panel'!$J:$J,MATCH('Index Volume'!$A858+1,'Control Panel'!$A:$A,1)),0)</f>
        <v>0</v>
      </c>
      <c r="K858" s="37">
        <f>IFERROR(INDEX(DASH!$F:$F,MATCH($A858,DASH!$A:$A,0))*INDEX('Control Panel'!$K:$K,MATCH('Index Volume'!$A858+1,'Control Panel'!$A:$A,1)),0)</f>
        <v>215622</v>
      </c>
      <c r="L858" s="37">
        <f>IFERROR(INDEX(XLM!$F:$F,MATCH($A858,XLM!$A:$A,0))*INDEX('Control Panel'!$L:$L,MATCH('Index Volume'!$A858+1,'Control Panel'!$A:$A,1)),0)</f>
        <v>8634</v>
      </c>
      <c r="M858" s="39">
        <f t="shared" si="306"/>
        <v>97182096</v>
      </c>
      <c r="N858" s="1" t="b">
        <f t="shared" si="307"/>
        <v>1</v>
      </c>
      <c r="O858" s="41">
        <f t="shared" si="308"/>
        <v>97182096</v>
      </c>
    </row>
    <row r="859" spans="1:15" x14ac:dyDescent="0.75">
      <c r="A859" s="4">
        <v>42497</v>
      </c>
      <c r="B859" s="37">
        <f>IFERROR(INDEX(BTC!$F:$F,MATCH($A859,BTC!$A:$A,0))*INDEX('Control Panel'!$B:$B,MATCH('Index Volume'!$A859+1,'Control Panel'!$A:$A,1)),0)</f>
        <v>38364500</v>
      </c>
      <c r="C859" s="37">
        <f>IFERROR(INDEX(XRP!$F:$F,MATCH($A859,XRP!$A:$A,0))*INDEX('Control Panel'!$C:$C,MATCH($A859+1,'Control Panel'!$A:$A,1)),0)</f>
        <v>351537</v>
      </c>
      <c r="D859" s="37">
        <f>IFERROR(INDEX(LTC!$F:$F,MATCH($A859,LTC!$A:$A,0))*INDEX('Control Panel'!$D:$D,MATCH($A859+1,'Control Panel'!$A:$A,1)),0)</f>
        <v>3278610</v>
      </c>
      <c r="E859" s="37">
        <f>IFERROR(INDEX(ETC!$F:$F,MATCH($A859,ETC!$A:$A,0))*INDEX('Control Panel'!$E:$E,MATCH($A859+1,'Control Panel'!$A:$A,1)),0)</f>
        <v>0</v>
      </c>
      <c r="F859" s="37">
        <f>IFERROR(INDEX(ETH!$F:$F,MATCH($A859,ETH!$A:$A,0))*INDEX('Control Panel'!$F:$F,MATCH('Index Volume'!$A859+1,'Control Panel'!$A:$A,1)),0)</f>
        <v>10806500</v>
      </c>
      <c r="G859" s="37">
        <f>IFERROR(INDEX(BCH!$F:$F,MATCH($A859,BCH!$A:$A,0))*INDEX('Control Panel'!$G:$G,MATCH('Index Volume'!$A859+1,'Control Panel'!$A:$A,1)),0)</f>
        <v>0</v>
      </c>
      <c r="H859" s="37">
        <f>IFERROR(INDEX(XMR!$F:$F,MATCH($A859,XMR!$A:$A,0))*INDEX('Control Panel'!$H:$H,MATCH('Index Volume'!$A859+1,'Control Panel'!$A:$A,1)),0)</f>
        <v>110546</v>
      </c>
      <c r="I859" s="37">
        <f>IFERROR(INDEX(ZEC!$F:$F,MATCH($A859,ZEC!$A:$A,0))*INDEX('Control Panel'!$I:$I,MATCH('Index Volume'!$A859+1,'Control Panel'!$A:$A,1)),0)</f>
        <v>0</v>
      </c>
      <c r="J859" s="37">
        <f>IFERROR(INDEX(EOS!$F:$F,MATCH($A859,EOS!$A:$A,0))*INDEX('Control Panel'!$J:$J,MATCH('Index Volume'!$A859+1,'Control Panel'!$A:$A,1)),0)</f>
        <v>0</v>
      </c>
      <c r="K859" s="37">
        <f>IFERROR(INDEX(DASH!$F:$F,MATCH($A859,DASH!$A:$A,0))*INDEX('Control Panel'!$K:$K,MATCH('Index Volume'!$A859+1,'Control Panel'!$A:$A,1)),0)</f>
        <v>254392</v>
      </c>
      <c r="L859" s="37">
        <f>IFERROR(INDEX(XLM!$F:$F,MATCH($A859,XLM!$A:$A,0))*INDEX('Control Panel'!$L:$L,MATCH('Index Volume'!$A859+1,'Control Panel'!$A:$A,1)),0)</f>
        <v>10780</v>
      </c>
      <c r="M859" s="39">
        <f t="shared" si="306"/>
        <v>53176865</v>
      </c>
      <c r="N859" s="1" t="b">
        <f t="shared" si="307"/>
        <v>1</v>
      </c>
      <c r="O859" s="41">
        <f t="shared" si="308"/>
        <v>53176865</v>
      </c>
    </row>
    <row r="860" spans="1:15" x14ac:dyDescent="0.75">
      <c r="A860" s="3">
        <v>42498</v>
      </c>
      <c r="B860" s="37">
        <f>IFERROR(INDEX(BTC!$F:$F,MATCH($A860,BTC!$A:$A,0))*INDEX('Control Panel'!$B:$B,MATCH('Index Volume'!$A860+1,'Control Panel'!$A:$A,1)),0)</f>
        <v>40315000</v>
      </c>
      <c r="C860" s="37">
        <f>IFERROR(INDEX(XRP!$F:$F,MATCH($A860,XRP!$A:$A,0))*INDEX('Control Panel'!$C:$C,MATCH($A860+1,'Control Panel'!$A:$A,1)),0)</f>
        <v>389914</v>
      </c>
      <c r="D860" s="37">
        <f>IFERROR(INDEX(LTC!$F:$F,MATCH($A860,LTC!$A:$A,0))*INDEX('Control Panel'!$D:$D,MATCH($A860+1,'Control Panel'!$A:$A,1)),0)</f>
        <v>1783970</v>
      </c>
      <c r="E860" s="37">
        <f>IFERROR(INDEX(ETC!$F:$F,MATCH($A860,ETC!$A:$A,0))*INDEX('Control Panel'!$E:$E,MATCH($A860+1,'Control Panel'!$A:$A,1)),0)</f>
        <v>0</v>
      </c>
      <c r="F860" s="37">
        <f>IFERROR(INDEX(ETH!$F:$F,MATCH($A860,ETH!$A:$A,0))*INDEX('Control Panel'!$F:$F,MATCH('Index Volume'!$A860+1,'Control Panel'!$A:$A,1)),0)</f>
        <v>15031000</v>
      </c>
      <c r="G860" s="37">
        <f>IFERROR(INDEX(BCH!$F:$F,MATCH($A860,BCH!$A:$A,0))*INDEX('Control Panel'!$G:$G,MATCH('Index Volume'!$A860+1,'Control Panel'!$A:$A,1)),0)</f>
        <v>0</v>
      </c>
      <c r="H860" s="37">
        <f>IFERROR(INDEX(XMR!$F:$F,MATCH($A860,XMR!$A:$A,0))*INDEX('Control Panel'!$H:$H,MATCH('Index Volume'!$A860+1,'Control Panel'!$A:$A,1)),0)</f>
        <v>76975</v>
      </c>
      <c r="I860" s="37">
        <f>IFERROR(INDEX(ZEC!$F:$F,MATCH($A860,ZEC!$A:$A,0))*INDEX('Control Panel'!$I:$I,MATCH('Index Volume'!$A860+1,'Control Panel'!$A:$A,1)),0)</f>
        <v>0</v>
      </c>
      <c r="J860" s="37">
        <f>IFERROR(INDEX(EOS!$F:$F,MATCH($A860,EOS!$A:$A,0))*INDEX('Control Panel'!$J:$J,MATCH('Index Volume'!$A860+1,'Control Panel'!$A:$A,1)),0)</f>
        <v>0</v>
      </c>
      <c r="K860" s="37">
        <f>IFERROR(INDEX(DASH!$F:$F,MATCH($A860,DASH!$A:$A,0))*INDEX('Control Panel'!$K:$K,MATCH('Index Volume'!$A860+1,'Control Panel'!$A:$A,1)),0)</f>
        <v>164290</v>
      </c>
      <c r="L860" s="37">
        <f>IFERROR(INDEX(XLM!$F:$F,MATCH($A860,XLM!$A:$A,0))*INDEX('Control Panel'!$L:$L,MATCH('Index Volume'!$A860+1,'Control Panel'!$A:$A,1)),0)</f>
        <v>18197</v>
      </c>
      <c r="M860" s="39">
        <f t="shared" si="306"/>
        <v>57779346</v>
      </c>
      <c r="N860" s="1" t="b">
        <f t="shared" si="307"/>
        <v>1</v>
      </c>
      <c r="O860" s="41">
        <f t="shared" si="308"/>
        <v>57779346</v>
      </c>
    </row>
    <row r="861" spans="1:15" x14ac:dyDescent="0.75">
      <c r="A861" s="4">
        <v>42499</v>
      </c>
      <c r="B861" s="37">
        <f>IFERROR(INDEX(BTC!$F:$F,MATCH($A861,BTC!$A:$A,0))*INDEX('Control Panel'!$B:$B,MATCH('Index Volume'!$A861+1,'Control Panel'!$A:$A,1)),0)</f>
        <v>55493100</v>
      </c>
      <c r="C861" s="37">
        <f>IFERROR(INDEX(XRP!$F:$F,MATCH($A861,XRP!$A:$A,0))*INDEX('Control Panel'!$C:$C,MATCH($A861+1,'Control Panel'!$A:$A,1)),0)</f>
        <v>351209</v>
      </c>
      <c r="D861" s="37">
        <f>IFERROR(INDEX(LTC!$F:$F,MATCH($A861,LTC!$A:$A,0))*INDEX('Control Panel'!$D:$D,MATCH($A861+1,'Control Panel'!$A:$A,1)),0)</f>
        <v>3120940</v>
      </c>
      <c r="E861" s="37">
        <f>IFERROR(INDEX(ETC!$F:$F,MATCH($A861,ETC!$A:$A,0))*INDEX('Control Panel'!$E:$E,MATCH($A861+1,'Control Panel'!$A:$A,1)),0)</f>
        <v>0</v>
      </c>
      <c r="F861" s="37">
        <f>IFERROR(INDEX(ETH!$F:$F,MATCH($A861,ETH!$A:$A,0))*INDEX('Control Panel'!$F:$F,MATCH('Index Volume'!$A861+1,'Control Panel'!$A:$A,1)),0)</f>
        <v>13085300</v>
      </c>
      <c r="G861" s="37">
        <f>IFERROR(INDEX(BCH!$F:$F,MATCH($A861,BCH!$A:$A,0))*INDEX('Control Panel'!$G:$G,MATCH('Index Volume'!$A861+1,'Control Panel'!$A:$A,1)),0)</f>
        <v>0</v>
      </c>
      <c r="H861" s="37">
        <f>IFERROR(INDEX(XMR!$F:$F,MATCH($A861,XMR!$A:$A,0))*INDEX('Control Panel'!$H:$H,MATCH('Index Volume'!$A861+1,'Control Panel'!$A:$A,1)),0)</f>
        <v>91542</v>
      </c>
      <c r="I861" s="37">
        <f>IFERROR(INDEX(ZEC!$F:$F,MATCH($A861,ZEC!$A:$A,0))*INDEX('Control Panel'!$I:$I,MATCH('Index Volume'!$A861+1,'Control Panel'!$A:$A,1)),0)</f>
        <v>0</v>
      </c>
      <c r="J861" s="37">
        <f>IFERROR(INDEX(EOS!$F:$F,MATCH($A861,EOS!$A:$A,0))*INDEX('Control Panel'!$J:$J,MATCH('Index Volume'!$A861+1,'Control Panel'!$A:$A,1)),0)</f>
        <v>0</v>
      </c>
      <c r="K861" s="37">
        <f>IFERROR(INDEX(DASH!$F:$F,MATCH($A861,DASH!$A:$A,0))*INDEX('Control Panel'!$K:$K,MATCH('Index Volume'!$A861+1,'Control Panel'!$A:$A,1)),0)</f>
        <v>172995</v>
      </c>
      <c r="L861" s="37">
        <f>IFERROR(INDEX(XLM!$F:$F,MATCH($A861,XLM!$A:$A,0))*INDEX('Control Panel'!$L:$L,MATCH('Index Volume'!$A861+1,'Control Panel'!$A:$A,1)),0)</f>
        <v>7597</v>
      </c>
      <c r="M861" s="39">
        <f t="shared" si="306"/>
        <v>72322683</v>
      </c>
      <c r="N861" s="1" t="b">
        <f t="shared" si="307"/>
        <v>1</v>
      </c>
      <c r="O861" s="41">
        <f t="shared" si="308"/>
        <v>72322683</v>
      </c>
    </row>
    <row r="862" spans="1:15" x14ac:dyDescent="0.75">
      <c r="A862" s="3">
        <v>42500</v>
      </c>
      <c r="B862" s="37">
        <f>IFERROR(INDEX(BTC!$F:$F,MATCH($A862,BTC!$A:$A,0))*INDEX('Control Panel'!$B:$B,MATCH('Index Volume'!$A862+1,'Control Panel'!$A:$A,1)),0)</f>
        <v>58956100</v>
      </c>
      <c r="C862" s="37">
        <f>IFERROR(INDEX(XRP!$F:$F,MATCH($A862,XRP!$A:$A,0))*INDEX('Control Panel'!$C:$C,MATCH($A862+1,'Control Panel'!$A:$A,1)),0)</f>
        <v>404295</v>
      </c>
      <c r="D862" s="37">
        <f>IFERROR(INDEX(LTC!$F:$F,MATCH($A862,LTC!$A:$A,0))*INDEX('Control Panel'!$D:$D,MATCH($A862+1,'Control Panel'!$A:$A,1)),0)</f>
        <v>3688200</v>
      </c>
      <c r="E862" s="37">
        <f>IFERROR(INDEX(ETC!$F:$F,MATCH($A862,ETC!$A:$A,0))*INDEX('Control Panel'!$E:$E,MATCH($A862+1,'Control Panel'!$A:$A,1)),0)</f>
        <v>0</v>
      </c>
      <c r="F862" s="37">
        <f>IFERROR(INDEX(ETH!$F:$F,MATCH($A862,ETH!$A:$A,0))*INDEX('Control Panel'!$F:$F,MATCH('Index Volume'!$A862+1,'Control Panel'!$A:$A,1)),0)</f>
        <v>9321790</v>
      </c>
      <c r="G862" s="37">
        <f>IFERROR(INDEX(BCH!$F:$F,MATCH($A862,BCH!$A:$A,0))*INDEX('Control Panel'!$G:$G,MATCH('Index Volume'!$A862+1,'Control Panel'!$A:$A,1)),0)</f>
        <v>0</v>
      </c>
      <c r="H862" s="37">
        <f>IFERROR(INDEX(XMR!$F:$F,MATCH($A862,XMR!$A:$A,0))*INDEX('Control Panel'!$H:$H,MATCH('Index Volume'!$A862+1,'Control Panel'!$A:$A,1)),0)</f>
        <v>134752</v>
      </c>
      <c r="I862" s="37">
        <f>IFERROR(INDEX(ZEC!$F:$F,MATCH($A862,ZEC!$A:$A,0))*INDEX('Control Panel'!$I:$I,MATCH('Index Volume'!$A862+1,'Control Panel'!$A:$A,1)),0)</f>
        <v>0</v>
      </c>
      <c r="J862" s="37">
        <f>IFERROR(INDEX(EOS!$F:$F,MATCH($A862,EOS!$A:$A,0))*INDEX('Control Panel'!$J:$J,MATCH('Index Volume'!$A862+1,'Control Panel'!$A:$A,1)),0)</f>
        <v>0</v>
      </c>
      <c r="K862" s="37">
        <f>IFERROR(INDEX(DASH!$F:$F,MATCH($A862,DASH!$A:$A,0))*INDEX('Control Panel'!$K:$K,MATCH('Index Volume'!$A862+1,'Control Panel'!$A:$A,1)),0)</f>
        <v>275287</v>
      </c>
      <c r="L862" s="37">
        <f>IFERROR(INDEX(XLM!$F:$F,MATCH($A862,XLM!$A:$A,0))*INDEX('Control Panel'!$L:$L,MATCH('Index Volume'!$A862+1,'Control Panel'!$A:$A,1)),0)</f>
        <v>22841</v>
      </c>
      <c r="M862" s="39">
        <f t="shared" si="306"/>
        <v>72803265</v>
      </c>
      <c r="N862" s="1" t="b">
        <f t="shared" si="307"/>
        <v>1</v>
      </c>
      <c r="O862" s="41">
        <f t="shared" si="308"/>
        <v>72803265</v>
      </c>
    </row>
    <row r="863" spans="1:15" x14ac:dyDescent="0.75">
      <c r="A863" s="4">
        <v>42501</v>
      </c>
      <c r="B863" s="37">
        <f>IFERROR(INDEX(BTC!$F:$F,MATCH($A863,BTC!$A:$A,0))*INDEX('Control Panel'!$B:$B,MATCH('Index Volume'!$A863+1,'Control Panel'!$A:$A,1)),0)</f>
        <v>50605200</v>
      </c>
      <c r="C863" s="37">
        <f>IFERROR(INDEX(XRP!$F:$F,MATCH($A863,XRP!$A:$A,0))*INDEX('Control Panel'!$C:$C,MATCH($A863+1,'Control Panel'!$A:$A,1)),0)</f>
        <v>476708</v>
      </c>
      <c r="D863" s="37">
        <f>IFERROR(INDEX(LTC!$F:$F,MATCH($A863,LTC!$A:$A,0))*INDEX('Control Panel'!$D:$D,MATCH($A863+1,'Control Panel'!$A:$A,1)),0)</f>
        <v>2458140</v>
      </c>
      <c r="E863" s="37">
        <f>IFERROR(INDEX(ETC!$F:$F,MATCH($A863,ETC!$A:$A,0))*INDEX('Control Panel'!$E:$E,MATCH($A863+1,'Control Panel'!$A:$A,1)),0)</f>
        <v>0</v>
      </c>
      <c r="F863" s="37">
        <f>IFERROR(INDEX(ETH!$F:$F,MATCH($A863,ETH!$A:$A,0))*INDEX('Control Panel'!$F:$F,MATCH('Index Volume'!$A863+1,'Control Panel'!$A:$A,1)),0)</f>
        <v>15267500</v>
      </c>
      <c r="G863" s="37">
        <f>IFERROR(INDEX(BCH!$F:$F,MATCH($A863,BCH!$A:$A,0))*INDEX('Control Panel'!$G:$G,MATCH('Index Volume'!$A863+1,'Control Panel'!$A:$A,1)),0)</f>
        <v>0</v>
      </c>
      <c r="H863" s="37">
        <f>IFERROR(INDEX(XMR!$F:$F,MATCH($A863,XMR!$A:$A,0))*INDEX('Control Panel'!$H:$H,MATCH('Index Volume'!$A863+1,'Control Panel'!$A:$A,1)),0)</f>
        <v>51107</v>
      </c>
      <c r="I863" s="37">
        <f>IFERROR(INDEX(ZEC!$F:$F,MATCH($A863,ZEC!$A:$A,0))*INDEX('Control Panel'!$I:$I,MATCH('Index Volume'!$A863+1,'Control Panel'!$A:$A,1)),0)</f>
        <v>0</v>
      </c>
      <c r="J863" s="37">
        <f>IFERROR(INDEX(EOS!$F:$F,MATCH($A863,EOS!$A:$A,0))*INDEX('Control Panel'!$J:$J,MATCH('Index Volume'!$A863+1,'Control Panel'!$A:$A,1)),0)</f>
        <v>0</v>
      </c>
      <c r="K863" s="37">
        <f>IFERROR(INDEX(DASH!$F:$F,MATCH($A863,DASH!$A:$A,0))*INDEX('Control Panel'!$K:$K,MATCH('Index Volume'!$A863+1,'Control Panel'!$A:$A,1)),0)</f>
        <v>214337</v>
      </c>
      <c r="L863" s="37">
        <f>IFERROR(INDEX(XLM!$F:$F,MATCH($A863,XLM!$A:$A,0))*INDEX('Control Panel'!$L:$L,MATCH('Index Volume'!$A863+1,'Control Panel'!$A:$A,1)),0)</f>
        <v>10744</v>
      </c>
      <c r="M863" s="39">
        <f t="shared" si="306"/>
        <v>69083736</v>
      </c>
      <c r="N863" s="1" t="b">
        <f t="shared" si="307"/>
        <v>1</v>
      </c>
      <c r="O863" s="41">
        <f t="shared" si="308"/>
        <v>69083736</v>
      </c>
    </row>
    <row r="864" spans="1:15" x14ac:dyDescent="0.75">
      <c r="A864" s="3">
        <v>42502</v>
      </c>
      <c r="B864" s="37">
        <f>IFERROR(INDEX(BTC!$F:$F,MATCH($A864,BTC!$A:$A,0))*INDEX('Control Panel'!$B:$B,MATCH('Index Volume'!$A864+1,'Control Panel'!$A:$A,1)),0)</f>
        <v>59849300</v>
      </c>
      <c r="C864" s="37">
        <f>IFERROR(INDEX(XRP!$F:$F,MATCH($A864,XRP!$A:$A,0))*INDEX('Control Panel'!$C:$C,MATCH($A864+1,'Control Panel'!$A:$A,1)),0)</f>
        <v>362896</v>
      </c>
      <c r="D864" s="37">
        <f>IFERROR(INDEX(LTC!$F:$F,MATCH($A864,LTC!$A:$A,0))*INDEX('Control Panel'!$D:$D,MATCH($A864+1,'Control Panel'!$A:$A,1)),0)</f>
        <v>1798920</v>
      </c>
      <c r="E864" s="37">
        <f>IFERROR(INDEX(ETC!$F:$F,MATCH($A864,ETC!$A:$A,0))*INDEX('Control Panel'!$E:$E,MATCH($A864+1,'Control Panel'!$A:$A,1)),0)</f>
        <v>0</v>
      </c>
      <c r="F864" s="37">
        <f>IFERROR(INDEX(ETH!$F:$F,MATCH($A864,ETH!$A:$A,0))*INDEX('Control Panel'!$F:$F,MATCH('Index Volume'!$A864+1,'Control Panel'!$A:$A,1)),0)</f>
        <v>24137700</v>
      </c>
      <c r="G864" s="37">
        <f>IFERROR(INDEX(BCH!$F:$F,MATCH($A864,BCH!$A:$A,0))*INDEX('Control Panel'!$G:$G,MATCH('Index Volume'!$A864+1,'Control Panel'!$A:$A,1)),0)</f>
        <v>0</v>
      </c>
      <c r="H864" s="37">
        <f>IFERROR(INDEX(XMR!$F:$F,MATCH($A864,XMR!$A:$A,0))*INDEX('Control Panel'!$H:$H,MATCH('Index Volume'!$A864+1,'Control Panel'!$A:$A,1)),0)</f>
        <v>88976</v>
      </c>
      <c r="I864" s="37">
        <f>IFERROR(INDEX(ZEC!$F:$F,MATCH($A864,ZEC!$A:$A,0))*INDEX('Control Panel'!$I:$I,MATCH('Index Volume'!$A864+1,'Control Panel'!$A:$A,1)),0)</f>
        <v>0</v>
      </c>
      <c r="J864" s="37">
        <f>IFERROR(INDEX(EOS!$F:$F,MATCH($A864,EOS!$A:$A,0))*INDEX('Control Panel'!$J:$J,MATCH('Index Volume'!$A864+1,'Control Panel'!$A:$A,1)),0)</f>
        <v>0</v>
      </c>
      <c r="K864" s="37">
        <f>IFERROR(INDEX(DASH!$F:$F,MATCH($A864,DASH!$A:$A,0))*INDEX('Control Panel'!$K:$K,MATCH('Index Volume'!$A864+1,'Control Panel'!$A:$A,1)),0)</f>
        <v>224735</v>
      </c>
      <c r="L864" s="37">
        <f>IFERROR(INDEX(XLM!$F:$F,MATCH($A864,XLM!$A:$A,0))*INDEX('Control Panel'!$L:$L,MATCH('Index Volume'!$A864+1,'Control Panel'!$A:$A,1)),0)</f>
        <v>13568</v>
      </c>
      <c r="M864" s="39">
        <f t="shared" si="306"/>
        <v>86476095</v>
      </c>
      <c r="N864" s="1" t="b">
        <f t="shared" si="307"/>
        <v>1</v>
      </c>
      <c r="O864" s="41">
        <f t="shared" si="308"/>
        <v>86476095</v>
      </c>
    </row>
    <row r="865" spans="1:15" x14ac:dyDescent="0.75">
      <c r="A865" s="4">
        <v>42503</v>
      </c>
      <c r="B865" s="37">
        <f>IFERROR(INDEX(BTC!$F:$F,MATCH($A865,BTC!$A:$A,0))*INDEX('Control Panel'!$B:$B,MATCH('Index Volume'!$A865+1,'Control Panel'!$A:$A,1)),0)</f>
        <v>60845000</v>
      </c>
      <c r="C865" s="37">
        <f>IFERROR(INDEX(XRP!$F:$F,MATCH($A865,XRP!$A:$A,0))*INDEX('Control Panel'!$C:$C,MATCH($A865+1,'Control Panel'!$A:$A,1)),0)</f>
        <v>478095</v>
      </c>
      <c r="D865" s="37">
        <f>IFERROR(INDEX(LTC!$F:$F,MATCH($A865,LTC!$A:$A,0))*INDEX('Control Panel'!$D:$D,MATCH($A865+1,'Control Panel'!$A:$A,1)),0)</f>
        <v>2624100</v>
      </c>
      <c r="E865" s="37">
        <f>IFERROR(INDEX(ETC!$F:$F,MATCH($A865,ETC!$A:$A,0))*INDEX('Control Panel'!$E:$E,MATCH($A865+1,'Control Panel'!$A:$A,1)),0)</f>
        <v>0</v>
      </c>
      <c r="F865" s="37">
        <f>IFERROR(INDEX(ETH!$F:$F,MATCH($A865,ETH!$A:$A,0))*INDEX('Control Panel'!$F:$F,MATCH('Index Volume'!$A865+1,'Control Panel'!$A:$A,1)),0)</f>
        <v>31276900</v>
      </c>
      <c r="G865" s="37">
        <f>IFERROR(INDEX(BCH!$F:$F,MATCH($A865,BCH!$A:$A,0))*INDEX('Control Panel'!$G:$G,MATCH('Index Volume'!$A865+1,'Control Panel'!$A:$A,1)),0)</f>
        <v>0</v>
      </c>
      <c r="H865" s="37">
        <f>IFERROR(INDEX(XMR!$F:$F,MATCH($A865,XMR!$A:$A,0))*INDEX('Control Panel'!$H:$H,MATCH('Index Volume'!$A865+1,'Control Panel'!$A:$A,1)),0)</f>
        <v>66386</v>
      </c>
      <c r="I865" s="37">
        <f>IFERROR(INDEX(ZEC!$F:$F,MATCH($A865,ZEC!$A:$A,0))*INDEX('Control Panel'!$I:$I,MATCH('Index Volume'!$A865+1,'Control Panel'!$A:$A,1)),0)</f>
        <v>0</v>
      </c>
      <c r="J865" s="37">
        <f>IFERROR(INDEX(EOS!$F:$F,MATCH($A865,EOS!$A:$A,0))*INDEX('Control Panel'!$J:$J,MATCH('Index Volume'!$A865+1,'Control Panel'!$A:$A,1)),0)</f>
        <v>0</v>
      </c>
      <c r="K865" s="37">
        <f>IFERROR(INDEX(DASH!$F:$F,MATCH($A865,DASH!$A:$A,0))*INDEX('Control Panel'!$K:$K,MATCH('Index Volume'!$A865+1,'Control Panel'!$A:$A,1)),0)</f>
        <v>282706</v>
      </c>
      <c r="L865" s="37">
        <f>IFERROR(INDEX(XLM!$F:$F,MATCH($A865,XLM!$A:$A,0))*INDEX('Control Panel'!$L:$L,MATCH('Index Volume'!$A865+1,'Control Panel'!$A:$A,1)),0)</f>
        <v>33122</v>
      </c>
      <c r="M865" s="39">
        <f t="shared" si="306"/>
        <v>95606309</v>
      </c>
      <c r="N865" s="1" t="b">
        <f t="shared" si="307"/>
        <v>1</v>
      </c>
      <c r="O865" s="41">
        <f t="shared" si="308"/>
        <v>95606309</v>
      </c>
    </row>
    <row r="866" spans="1:15" x14ac:dyDescent="0.75">
      <c r="A866" s="3">
        <v>42504</v>
      </c>
      <c r="B866" s="37">
        <f>IFERROR(INDEX(BTC!$F:$F,MATCH($A866,BTC!$A:$A,0))*INDEX('Control Panel'!$B:$B,MATCH('Index Volume'!$A866+1,'Control Panel'!$A:$A,1)),0)</f>
        <v>37209000</v>
      </c>
      <c r="C866" s="37">
        <f>IFERROR(INDEX(XRP!$F:$F,MATCH($A866,XRP!$A:$A,0))*INDEX('Control Panel'!$C:$C,MATCH($A866+1,'Control Panel'!$A:$A,1)),0)</f>
        <v>274107</v>
      </c>
      <c r="D866" s="37">
        <f>IFERROR(INDEX(LTC!$F:$F,MATCH($A866,LTC!$A:$A,0))*INDEX('Control Panel'!$D:$D,MATCH($A866+1,'Control Panel'!$A:$A,1)),0)</f>
        <v>2444920</v>
      </c>
      <c r="E866" s="37">
        <f>IFERROR(INDEX(ETC!$F:$F,MATCH($A866,ETC!$A:$A,0))*INDEX('Control Panel'!$E:$E,MATCH($A866+1,'Control Panel'!$A:$A,1)),0)</f>
        <v>0</v>
      </c>
      <c r="F866" s="37">
        <f>IFERROR(INDEX(ETH!$F:$F,MATCH($A866,ETH!$A:$A,0))*INDEX('Control Panel'!$F:$F,MATCH('Index Volume'!$A866+1,'Control Panel'!$A:$A,1)),0)</f>
        <v>18808000</v>
      </c>
      <c r="G866" s="37">
        <f>IFERROR(INDEX(BCH!$F:$F,MATCH($A866,BCH!$A:$A,0))*INDEX('Control Panel'!$G:$G,MATCH('Index Volume'!$A866+1,'Control Panel'!$A:$A,1)),0)</f>
        <v>0</v>
      </c>
      <c r="H866" s="37">
        <f>IFERROR(INDEX(XMR!$F:$F,MATCH($A866,XMR!$A:$A,0))*INDEX('Control Panel'!$H:$H,MATCH('Index Volume'!$A866+1,'Control Panel'!$A:$A,1)),0)</f>
        <v>27725</v>
      </c>
      <c r="I866" s="37">
        <f>IFERROR(INDEX(ZEC!$F:$F,MATCH($A866,ZEC!$A:$A,0))*INDEX('Control Panel'!$I:$I,MATCH('Index Volume'!$A866+1,'Control Panel'!$A:$A,1)),0)</f>
        <v>0</v>
      </c>
      <c r="J866" s="37">
        <f>IFERROR(INDEX(EOS!$F:$F,MATCH($A866,EOS!$A:$A,0))*INDEX('Control Panel'!$J:$J,MATCH('Index Volume'!$A866+1,'Control Panel'!$A:$A,1)),0)</f>
        <v>0</v>
      </c>
      <c r="K866" s="37">
        <f>IFERROR(INDEX(DASH!$F:$F,MATCH($A866,DASH!$A:$A,0))*INDEX('Control Panel'!$K:$K,MATCH('Index Volume'!$A866+1,'Control Panel'!$A:$A,1)),0)</f>
        <v>215702</v>
      </c>
      <c r="L866" s="37">
        <f>IFERROR(INDEX(XLM!$F:$F,MATCH($A866,XLM!$A:$A,0))*INDEX('Control Panel'!$L:$L,MATCH('Index Volume'!$A866+1,'Control Panel'!$A:$A,1)),0)</f>
        <v>5037</v>
      </c>
      <c r="M866" s="39">
        <f t="shared" si="306"/>
        <v>58984491</v>
      </c>
      <c r="N866" s="1" t="b">
        <f t="shared" si="307"/>
        <v>1</v>
      </c>
      <c r="O866" s="41">
        <f t="shared" si="308"/>
        <v>58984491</v>
      </c>
    </row>
    <row r="867" spans="1:15" x14ac:dyDescent="0.75">
      <c r="A867" s="4">
        <v>42505</v>
      </c>
      <c r="B867" s="37">
        <f>IFERROR(INDEX(BTC!$F:$F,MATCH($A867,BTC!$A:$A,0))*INDEX('Control Panel'!$B:$B,MATCH('Index Volume'!$A867+1,'Control Panel'!$A:$A,1)),0)</f>
        <v>28514000</v>
      </c>
      <c r="C867" s="37">
        <f>IFERROR(INDEX(XRP!$F:$F,MATCH($A867,XRP!$A:$A,0))*INDEX('Control Panel'!$C:$C,MATCH($A867+1,'Control Panel'!$A:$A,1)),0)</f>
        <v>304621</v>
      </c>
      <c r="D867" s="37">
        <f>IFERROR(INDEX(LTC!$F:$F,MATCH($A867,LTC!$A:$A,0))*INDEX('Control Panel'!$D:$D,MATCH($A867+1,'Control Panel'!$A:$A,1)),0)</f>
        <v>2096570</v>
      </c>
      <c r="E867" s="37">
        <f>IFERROR(INDEX(ETC!$F:$F,MATCH($A867,ETC!$A:$A,0))*INDEX('Control Panel'!$E:$E,MATCH($A867+1,'Control Panel'!$A:$A,1)),0)</f>
        <v>0</v>
      </c>
      <c r="F867" s="37">
        <f>IFERROR(INDEX(ETH!$F:$F,MATCH($A867,ETH!$A:$A,0))*INDEX('Control Panel'!$F:$F,MATCH('Index Volume'!$A867+1,'Control Panel'!$A:$A,1)),0)</f>
        <v>9218400</v>
      </c>
      <c r="G867" s="37">
        <f>IFERROR(INDEX(BCH!$F:$F,MATCH($A867,BCH!$A:$A,0))*INDEX('Control Panel'!$G:$G,MATCH('Index Volume'!$A867+1,'Control Panel'!$A:$A,1)),0)</f>
        <v>0</v>
      </c>
      <c r="H867" s="37">
        <f>IFERROR(INDEX(XMR!$F:$F,MATCH($A867,XMR!$A:$A,0))*INDEX('Control Panel'!$H:$H,MATCH('Index Volume'!$A867+1,'Control Panel'!$A:$A,1)),0)</f>
        <v>56531</v>
      </c>
      <c r="I867" s="37">
        <f>IFERROR(INDEX(ZEC!$F:$F,MATCH($A867,ZEC!$A:$A,0))*INDEX('Control Panel'!$I:$I,MATCH('Index Volume'!$A867+1,'Control Panel'!$A:$A,1)),0)</f>
        <v>0</v>
      </c>
      <c r="J867" s="37">
        <f>IFERROR(INDEX(EOS!$F:$F,MATCH($A867,EOS!$A:$A,0))*INDEX('Control Panel'!$J:$J,MATCH('Index Volume'!$A867+1,'Control Panel'!$A:$A,1)),0)</f>
        <v>0</v>
      </c>
      <c r="K867" s="37">
        <f>IFERROR(INDEX(DASH!$F:$F,MATCH($A867,DASH!$A:$A,0))*INDEX('Control Panel'!$K:$K,MATCH('Index Volume'!$A867+1,'Control Panel'!$A:$A,1)),0)</f>
        <v>163629</v>
      </c>
      <c r="L867" s="37">
        <f>IFERROR(INDEX(XLM!$F:$F,MATCH($A867,XLM!$A:$A,0))*INDEX('Control Panel'!$L:$L,MATCH('Index Volume'!$A867+1,'Control Panel'!$A:$A,1)),0)</f>
        <v>6509</v>
      </c>
      <c r="M867" s="39">
        <f t="shared" si="306"/>
        <v>40360260</v>
      </c>
      <c r="N867" s="1" t="b">
        <f t="shared" si="307"/>
        <v>1</v>
      </c>
      <c r="O867" s="41">
        <f t="shared" si="308"/>
        <v>40360260</v>
      </c>
    </row>
    <row r="868" spans="1:15" x14ac:dyDescent="0.75">
      <c r="A868" s="3">
        <v>42506</v>
      </c>
      <c r="B868" s="37">
        <f>IFERROR(INDEX(BTC!$F:$F,MATCH($A868,BTC!$A:$A,0))*INDEX('Control Panel'!$B:$B,MATCH('Index Volume'!$A868+1,'Control Panel'!$A:$A,1)),0)</f>
        <v>59171500</v>
      </c>
      <c r="C868" s="37">
        <f>IFERROR(INDEX(XRP!$F:$F,MATCH($A868,XRP!$A:$A,0))*INDEX('Control Panel'!$C:$C,MATCH($A868+1,'Control Panel'!$A:$A,1)),0)</f>
        <v>389621</v>
      </c>
      <c r="D868" s="37">
        <f>IFERROR(INDEX(LTC!$F:$F,MATCH($A868,LTC!$A:$A,0))*INDEX('Control Panel'!$D:$D,MATCH($A868+1,'Control Panel'!$A:$A,1)),0)</f>
        <v>3632510</v>
      </c>
      <c r="E868" s="37">
        <f>IFERROR(INDEX(ETC!$F:$F,MATCH($A868,ETC!$A:$A,0))*INDEX('Control Panel'!$E:$E,MATCH($A868+1,'Control Panel'!$A:$A,1)),0)</f>
        <v>0</v>
      </c>
      <c r="F868" s="37">
        <f>IFERROR(INDEX(ETH!$F:$F,MATCH($A868,ETH!$A:$A,0))*INDEX('Control Panel'!$F:$F,MATCH('Index Volume'!$A868+1,'Control Panel'!$A:$A,1)),0)</f>
        <v>29079900</v>
      </c>
      <c r="G868" s="37">
        <f>IFERROR(INDEX(BCH!$F:$F,MATCH($A868,BCH!$A:$A,0))*INDEX('Control Panel'!$G:$G,MATCH('Index Volume'!$A868+1,'Control Panel'!$A:$A,1)),0)</f>
        <v>0</v>
      </c>
      <c r="H868" s="37">
        <f>IFERROR(INDEX(XMR!$F:$F,MATCH($A868,XMR!$A:$A,0))*INDEX('Control Panel'!$H:$H,MATCH('Index Volume'!$A868+1,'Control Panel'!$A:$A,1)),0)</f>
        <v>107300</v>
      </c>
      <c r="I868" s="37">
        <f>IFERROR(INDEX(ZEC!$F:$F,MATCH($A868,ZEC!$A:$A,0))*INDEX('Control Panel'!$I:$I,MATCH('Index Volume'!$A868+1,'Control Panel'!$A:$A,1)),0)</f>
        <v>0</v>
      </c>
      <c r="J868" s="37">
        <f>IFERROR(INDEX(EOS!$F:$F,MATCH($A868,EOS!$A:$A,0))*INDEX('Control Panel'!$J:$J,MATCH('Index Volume'!$A868+1,'Control Panel'!$A:$A,1)),0)</f>
        <v>0</v>
      </c>
      <c r="K868" s="37">
        <f>IFERROR(INDEX(DASH!$F:$F,MATCH($A868,DASH!$A:$A,0))*INDEX('Control Panel'!$K:$K,MATCH('Index Volume'!$A868+1,'Control Panel'!$A:$A,1)),0)</f>
        <v>624372</v>
      </c>
      <c r="L868" s="37">
        <f>IFERROR(INDEX(XLM!$F:$F,MATCH($A868,XLM!$A:$A,0))*INDEX('Control Panel'!$L:$L,MATCH('Index Volume'!$A868+1,'Control Panel'!$A:$A,1)),0)</f>
        <v>18729</v>
      </c>
      <c r="M868" s="39">
        <f t="shared" si="306"/>
        <v>93023932</v>
      </c>
      <c r="N868" s="1" t="b">
        <f t="shared" si="307"/>
        <v>1</v>
      </c>
      <c r="O868" s="41">
        <f t="shared" si="308"/>
        <v>93023932</v>
      </c>
    </row>
    <row r="869" spans="1:15" x14ac:dyDescent="0.75">
      <c r="A869" s="4">
        <v>42507</v>
      </c>
      <c r="B869" s="37">
        <f>IFERROR(INDEX(BTC!$F:$F,MATCH($A869,BTC!$A:$A,0))*INDEX('Control Panel'!$B:$B,MATCH('Index Volume'!$A869+1,'Control Panel'!$A:$A,1)),0)</f>
        <v>64100300</v>
      </c>
      <c r="C869" s="37">
        <f>IFERROR(INDEX(XRP!$F:$F,MATCH($A869,XRP!$A:$A,0))*INDEX('Control Panel'!$C:$C,MATCH($A869+1,'Control Panel'!$A:$A,1)),0)</f>
        <v>319996</v>
      </c>
      <c r="D869" s="37">
        <f>IFERROR(INDEX(LTC!$F:$F,MATCH($A869,LTC!$A:$A,0))*INDEX('Control Panel'!$D:$D,MATCH($A869+1,'Control Panel'!$A:$A,1)),0)</f>
        <v>2663640</v>
      </c>
      <c r="E869" s="37">
        <f>IFERROR(INDEX(ETC!$F:$F,MATCH($A869,ETC!$A:$A,0))*INDEX('Control Panel'!$E:$E,MATCH($A869+1,'Control Panel'!$A:$A,1)),0)</f>
        <v>0</v>
      </c>
      <c r="F869" s="37">
        <f>IFERROR(INDEX(ETH!$F:$F,MATCH($A869,ETH!$A:$A,0))*INDEX('Control Panel'!$F:$F,MATCH('Index Volume'!$A869+1,'Control Panel'!$A:$A,1)),0)</f>
        <v>37198700</v>
      </c>
      <c r="G869" s="37">
        <f>IFERROR(INDEX(BCH!$F:$F,MATCH($A869,BCH!$A:$A,0))*INDEX('Control Panel'!$G:$G,MATCH('Index Volume'!$A869+1,'Control Panel'!$A:$A,1)),0)</f>
        <v>0</v>
      </c>
      <c r="H869" s="37">
        <f>IFERROR(INDEX(XMR!$F:$F,MATCH($A869,XMR!$A:$A,0))*INDEX('Control Panel'!$H:$H,MATCH('Index Volume'!$A869+1,'Control Panel'!$A:$A,1)),0)</f>
        <v>125123</v>
      </c>
      <c r="I869" s="37">
        <f>IFERROR(INDEX(ZEC!$F:$F,MATCH($A869,ZEC!$A:$A,0))*INDEX('Control Panel'!$I:$I,MATCH('Index Volume'!$A869+1,'Control Panel'!$A:$A,1)),0)</f>
        <v>0</v>
      </c>
      <c r="J869" s="37">
        <f>IFERROR(INDEX(EOS!$F:$F,MATCH($A869,EOS!$A:$A,0))*INDEX('Control Panel'!$J:$J,MATCH('Index Volume'!$A869+1,'Control Panel'!$A:$A,1)),0)</f>
        <v>0</v>
      </c>
      <c r="K869" s="37">
        <f>IFERROR(INDEX(DASH!$F:$F,MATCH($A869,DASH!$A:$A,0))*INDEX('Control Panel'!$K:$K,MATCH('Index Volume'!$A869+1,'Control Panel'!$A:$A,1)),0)</f>
        <v>233869</v>
      </c>
      <c r="L869" s="37">
        <f>IFERROR(INDEX(XLM!$F:$F,MATCH($A869,XLM!$A:$A,0))*INDEX('Control Panel'!$L:$L,MATCH('Index Volume'!$A869+1,'Control Panel'!$A:$A,1)),0)</f>
        <v>14874</v>
      </c>
      <c r="M869" s="39">
        <f t="shared" si="306"/>
        <v>104656502</v>
      </c>
      <c r="N869" s="1" t="b">
        <f t="shared" si="307"/>
        <v>1</v>
      </c>
      <c r="O869" s="41">
        <f t="shared" si="308"/>
        <v>104656502</v>
      </c>
    </row>
    <row r="870" spans="1:15" x14ac:dyDescent="0.75">
      <c r="A870" s="3">
        <v>42508</v>
      </c>
      <c r="B870" s="37">
        <f>IFERROR(INDEX(BTC!$F:$F,MATCH($A870,BTC!$A:$A,0))*INDEX('Control Panel'!$B:$B,MATCH('Index Volume'!$A870+1,'Control Panel'!$A:$A,1)),0)</f>
        <v>86850096</v>
      </c>
      <c r="C870" s="37">
        <f>IFERROR(INDEX(XRP!$F:$F,MATCH($A870,XRP!$A:$A,0))*INDEX('Control Panel'!$C:$C,MATCH($A870+1,'Control Panel'!$A:$A,1)),0)</f>
        <v>701256</v>
      </c>
      <c r="D870" s="37">
        <f>IFERROR(INDEX(LTC!$F:$F,MATCH($A870,LTC!$A:$A,0))*INDEX('Control Panel'!$D:$D,MATCH($A870+1,'Control Panel'!$A:$A,1)),0)</f>
        <v>2377740</v>
      </c>
      <c r="E870" s="37">
        <f>IFERROR(INDEX(ETC!$F:$F,MATCH($A870,ETC!$A:$A,0))*INDEX('Control Panel'!$E:$E,MATCH($A870+1,'Control Panel'!$A:$A,1)),0)</f>
        <v>0</v>
      </c>
      <c r="F870" s="37">
        <f>IFERROR(INDEX(ETH!$F:$F,MATCH($A870,ETH!$A:$A,0))*INDEX('Control Panel'!$F:$F,MATCH('Index Volume'!$A870+1,'Control Panel'!$A:$A,1)),0)</f>
        <v>65389900</v>
      </c>
      <c r="G870" s="37">
        <f>IFERROR(INDEX(BCH!$F:$F,MATCH($A870,BCH!$A:$A,0))*INDEX('Control Panel'!$G:$G,MATCH('Index Volume'!$A870+1,'Control Panel'!$A:$A,1)),0)</f>
        <v>0</v>
      </c>
      <c r="H870" s="37">
        <f>IFERROR(INDEX(XMR!$F:$F,MATCH($A870,XMR!$A:$A,0))*INDEX('Control Panel'!$H:$H,MATCH('Index Volume'!$A870+1,'Control Panel'!$A:$A,1)),0)</f>
        <v>214210</v>
      </c>
      <c r="I870" s="37">
        <f>IFERROR(INDEX(ZEC!$F:$F,MATCH($A870,ZEC!$A:$A,0))*INDEX('Control Panel'!$I:$I,MATCH('Index Volume'!$A870+1,'Control Panel'!$A:$A,1)),0)</f>
        <v>0</v>
      </c>
      <c r="J870" s="37">
        <f>IFERROR(INDEX(EOS!$F:$F,MATCH($A870,EOS!$A:$A,0))*INDEX('Control Panel'!$J:$J,MATCH('Index Volume'!$A870+1,'Control Panel'!$A:$A,1)),0)</f>
        <v>0</v>
      </c>
      <c r="K870" s="37">
        <f>IFERROR(INDEX(DASH!$F:$F,MATCH($A870,DASH!$A:$A,0))*INDEX('Control Panel'!$K:$K,MATCH('Index Volume'!$A870+1,'Control Panel'!$A:$A,1)),0)</f>
        <v>232479</v>
      </c>
      <c r="L870" s="37">
        <f>IFERROR(INDEX(XLM!$F:$F,MATCH($A870,XLM!$A:$A,0))*INDEX('Control Panel'!$L:$L,MATCH('Index Volume'!$A870+1,'Control Panel'!$A:$A,1)),0)</f>
        <v>5071</v>
      </c>
      <c r="M870" s="39">
        <f t="shared" si="306"/>
        <v>155770752</v>
      </c>
      <c r="N870" s="1" t="b">
        <f t="shared" si="307"/>
        <v>1</v>
      </c>
      <c r="O870" s="41">
        <f t="shared" si="308"/>
        <v>155770752</v>
      </c>
    </row>
    <row r="871" spans="1:15" x14ac:dyDescent="0.75">
      <c r="A871" s="4">
        <v>42509</v>
      </c>
      <c r="B871" s="37">
        <f>IFERROR(INDEX(BTC!$F:$F,MATCH($A871,BTC!$A:$A,0))*INDEX('Control Panel'!$B:$B,MATCH('Index Volume'!$A871+1,'Control Panel'!$A:$A,1)),0)</f>
        <v>96027400</v>
      </c>
      <c r="C871" s="37">
        <f>IFERROR(INDEX(XRP!$F:$F,MATCH($A871,XRP!$A:$A,0))*INDEX('Control Panel'!$C:$C,MATCH($A871+1,'Control Panel'!$A:$A,1)),0)</f>
        <v>797005</v>
      </c>
      <c r="D871" s="37">
        <f>IFERROR(INDEX(LTC!$F:$F,MATCH($A871,LTC!$A:$A,0))*INDEX('Control Panel'!$D:$D,MATCH($A871+1,'Control Panel'!$A:$A,1)),0)</f>
        <v>3380010</v>
      </c>
      <c r="E871" s="37">
        <f>IFERROR(INDEX(ETC!$F:$F,MATCH($A871,ETC!$A:$A,0))*INDEX('Control Panel'!$E:$E,MATCH($A871+1,'Control Panel'!$A:$A,1)),0)</f>
        <v>0</v>
      </c>
      <c r="F871" s="37">
        <f>IFERROR(INDEX(ETH!$F:$F,MATCH($A871,ETH!$A:$A,0))*INDEX('Control Panel'!$F:$F,MATCH('Index Volume'!$A871+1,'Control Panel'!$A:$A,1)),0)</f>
        <v>53757500</v>
      </c>
      <c r="G871" s="37">
        <f>IFERROR(INDEX(BCH!$F:$F,MATCH($A871,BCH!$A:$A,0))*INDEX('Control Panel'!$G:$G,MATCH('Index Volume'!$A871+1,'Control Panel'!$A:$A,1)),0)</f>
        <v>0</v>
      </c>
      <c r="H871" s="37">
        <f>IFERROR(INDEX(XMR!$F:$F,MATCH($A871,XMR!$A:$A,0))*INDEX('Control Panel'!$H:$H,MATCH('Index Volume'!$A871+1,'Control Panel'!$A:$A,1)),0)</f>
        <v>139069</v>
      </c>
      <c r="I871" s="37">
        <f>IFERROR(INDEX(ZEC!$F:$F,MATCH($A871,ZEC!$A:$A,0))*INDEX('Control Panel'!$I:$I,MATCH('Index Volume'!$A871+1,'Control Panel'!$A:$A,1)),0)</f>
        <v>0</v>
      </c>
      <c r="J871" s="37">
        <f>IFERROR(INDEX(EOS!$F:$F,MATCH($A871,EOS!$A:$A,0))*INDEX('Control Panel'!$J:$J,MATCH('Index Volume'!$A871+1,'Control Panel'!$A:$A,1)),0)</f>
        <v>0</v>
      </c>
      <c r="K871" s="37">
        <f>IFERROR(INDEX(DASH!$F:$F,MATCH($A871,DASH!$A:$A,0))*INDEX('Control Panel'!$K:$K,MATCH('Index Volume'!$A871+1,'Control Panel'!$A:$A,1)),0)</f>
        <v>390961</v>
      </c>
      <c r="L871" s="37">
        <f>IFERROR(INDEX(XLM!$F:$F,MATCH($A871,XLM!$A:$A,0))*INDEX('Control Panel'!$L:$L,MATCH('Index Volume'!$A871+1,'Control Panel'!$A:$A,1)),0)</f>
        <v>24544</v>
      </c>
      <c r="M871" s="39">
        <f t="shared" si="306"/>
        <v>154516489</v>
      </c>
      <c r="N871" s="1" t="b">
        <f t="shared" si="307"/>
        <v>1</v>
      </c>
      <c r="O871" s="41">
        <f t="shared" si="308"/>
        <v>154516489</v>
      </c>
    </row>
    <row r="872" spans="1:15" x14ac:dyDescent="0.75">
      <c r="A872" s="3">
        <v>42510</v>
      </c>
      <c r="B872" s="37">
        <f>IFERROR(INDEX(BTC!$F:$F,MATCH($A872,BTC!$A:$A,0))*INDEX('Control Panel'!$B:$B,MATCH('Index Volume'!$A872+1,'Control Panel'!$A:$A,1)),0)</f>
        <v>81987904</v>
      </c>
      <c r="C872" s="37">
        <f>IFERROR(INDEX(XRP!$F:$F,MATCH($A872,XRP!$A:$A,0))*INDEX('Control Panel'!$C:$C,MATCH($A872+1,'Control Panel'!$A:$A,1)),0)</f>
        <v>549413</v>
      </c>
      <c r="D872" s="37">
        <f>IFERROR(INDEX(LTC!$F:$F,MATCH($A872,LTC!$A:$A,0))*INDEX('Control Panel'!$D:$D,MATCH($A872+1,'Control Panel'!$A:$A,1)),0)</f>
        <v>3638250</v>
      </c>
      <c r="E872" s="37">
        <f>IFERROR(INDEX(ETC!$F:$F,MATCH($A872,ETC!$A:$A,0))*INDEX('Control Panel'!$E:$E,MATCH($A872+1,'Control Panel'!$A:$A,1)),0)</f>
        <v>0</v>
      </c>
      <c r="F872" s="37">
        <f>IFERROR(INDEX(ETH!$F:$F,MATCH($A872,ETH!$A:$A,0))*INDEX('Control Panel'!$F:$F,MATCH('Index Volume'!$A872+1,'Control Panel'!$A:$A,1)),0)</f>
        <v>50544100</v>
      </c>
      <c r="G872" s="37">
        <f>IFERROR(INDEX(BCH!$F:$F,MATCH($A872,BCH!$A:$A,0))*INDEX('Control Panel'!$G:$G,MATCH('Index Volume'!$A872+1,'Control Panel'!$A:$A,1)),0)</f>
        <v>0</v>
      </c>
      <c r="H872" s="37">
        <f>IFERROR(INDEX(XMR!$F:$F,MATCH($A872,XMR!$A:$A,0))*INDEX('Control Panel'!$H:$H,MATCH('Index Volume'!$A872+1,'Control Panel'!$A:$A,1)),0)</f>
        <v>314964</v>
      </c>
      <c r="I872" s="37">
        <f>IFERROR(INDEX(ZEC!$F:$F,MATCH($A872,ZEC!$A:$A,0))*INDEX('Control Panel'!$I:$I,MATCH('Index Volume'!$A872+1,'Control Panel'!$A:$A,1)),0)</f>
        <v>0</v>
      </c>
      <c r="J872" s="37">
        <f>IFERROR(INDEX(EOS!$F:$F,MATCH($A872,EOS!$A:$A,0))*INDEX('Control Panel'!$J:$J,MATCH('Index Volume'!$A872+1,'Control Panel'!$A:$A,1)),0)</f>
        <v>0</v>
      </c>
      <c r="K872" s="37">
        <f>IFERROR(INDEX(DASH!$F:$F,MATCH($A872,DASH!$A:$A,0))*INDEX('Control Panel'!$K:$K,MATCH('Index Volume'!$A872+1,'Control Panel'!$A:$A,1)),0)</f>
        <v>630261</v>
      </c>
      <c r="L872" s="37">
        <f>IFERROR(INDEX(XLM!$F:$F,MATCH($A872,XLM!$A:$A,0))*INDEX('Control Panel'!$L:$L,MATCH('Index Volume'!$A872+1,'Control Panel'!$A:$A,1)),0)</f>
        <v>34740</v>
      </c>
      <c r="M872" s="39">
        <f t="shared" si="306"/>
        <v>137699632</v>
      </c>
      <c r="N872" s="1" t="b">
        <f t="shared" si="307"/>
        <v>1</v>
      </c>
      <c r="O872" s="41">
        <f t="shared" si="308"/>
        <v>137699632</v>
      </c>
    </row>
    <row r="873" spans="1:15" x14ac:dyDescent="0.75">
      <c r="A873" s="4">
        <v>42511</v>
      </c>
      <c r="B873" s="37">
        <f>IFERROR(INDEX(BTC!$F:$F,MATCH($A873,BTC!$A:$A,0))*INDEX('Control Panel'!$B:$B,MATCH('Index Volume'!$A873+1,'Control Panel'!$A:$A,1)),0)</f>
        <v>42762300</v>
      </c>
      <c r="C873" s="37">
        <f>IFERROR(INDEX(XRP!$F:$F,MATCH($A873,XRP!$A:$A,0))*INDEX('Control Panel'!$C:$C,MATCH($A873+1,'Control Panel'!$A:$A,1)),0)</f>
        <v>217884</v>
      </c>
      <c r="D873" s="37">
        <f>IFERROR(INDEX(LTC!$F:$F,MATCH($A873,LTC!$A:$A,0))*INDEX('Control Panel'!$D:$D,MATCH($A873+1,'Control Panel'!$A:$A,1)),0)</f>
        <v>1938010</v>
      </c>
      <c r="E873" s="37">
        <f>IFERROR(INDEX(ETC!$F:$F,MATCH($A873,ETC!$A:$A,0))*INDEX('Control Panel'!$E:$E,MATCH($A873+1,'Control Panel'!$A:$A,1)),0)</f>
        <v>0</v>
      </c>
      <c r="F873" s="37">
        <f>IFERROR(INDEX(ETH!$F:$F,MATCH($A873,ETH!$A:$A,0))*INDEX('Control Panel'!$F:$F,MATCH('Index Volume'!$A873+1,'Control Panel'!$A:$A,1)),0)</f>
        <v>24648400</v>
      </c>
      <c r="G873" s="37">
        <f>IFERROR(INDEX(BCH!$F:$F,MATCH($A873,BCH!$A:$A,0))*INDEX('Control Panel'!$G:$G,MATCH('Index Volume'!$A873+1,'Control Panel'!$A:$A,1)),0)</f>
        <v>0</v>
      </c>
      <c r="H873" s="37">
        <f>IFERROR(INDEX(XMR!$F:$F,MATCH($A873,XMR!$A:$A,0))*INDEX('Control Panel'!$H:$H,MATCH('Index Volume'!$A873+1,'Control Panel'!$A:$A,1)),0)</f>
        <v>115767</v>
      </c>
      <c r="I873" s="37">
        <f>IFERROR(INDEX(ZEC!$F:$F,MATCH($A873,ZEC!$A:$A,0))*INDEX('Control Panel'!$I:$I,MATCH('Index Volume'!$A873+1,'Control Panel'!$A:$A,1)),0)</f>
        <v>0</v>
      </c>
      <c r="J873" s="37">
        <f>IFERROR(INDEX(EOS!$F:$F,MATCH($A873,EOS!$A:$A,0))*INDEX('Control Panel'!$J:$J,MATCH('Index Volume'!$A873+1,'Control Panel'!$A:$A,1)),0)</f>
        <v>0</v>
      </c>
      <c r="K873" s="37">
        <f>IFERROR(INDEX(DASH!$F:$F,MATCH($A873,DASH!$A:$A,0))*INDEX('Control Panel'!$K:$K,MATCH('Index Volume'!$A873+1,'Control Panel'!$A:$A,1)),0)</f>
        <v>362889</v>
      </c>
      <c r="L873" s="37">
        <f>IFERROR(INDEX(XLM!$F:$F,MATCH($A873,XLM!$A:$A,0))*INDEX('Control Panel'!$L:$L,MATCH('Index Volume'!$A873+1,'Control Panel'!$A:$A,1)),0)</f>
        <v>34693</v>
      </c>
      <c r="M873" s="39">
        <f t="shared" si="306"/>
        <v>70079943</v>
      </c>
      <c r="N873" s="1" t="b">
        <f t="shared" si="307"/>
        <v>1</v>
      </c>
      <c r="O873" s="41">
        <f t="shared" si="308"/>
        <v>70079943</v>
      </c>
    </row>
    <row r="874" spans="1:15" x14ac:dyDescent="0.75">
      <c r="A874" s="3">
        <v>42512</v>
      </c>
      <c r="B874" s="37">
        <f>IFERROR(INDEX(BTC!$F:$F,MATCH($A874,BTC!$A:$A,0))*INDEX('Control Panel'!$B:$B,MATCH('Index Volume'!$A874+1,'Control Panel'!$A:$A,1)),0)</f>
        <v>39657600</v>
      </c>
      <c r="C874" s="37">
        <f>IFERROR(INDEX(XRP!$F:$F,MATCH($A874,XRP!$A:$A,0))*INDEX('Control Panel'!$C:$C,MATCH($A874+1,'Control Panel'!$A:$A,1)),0)</f>
        <v>273758</v>
      </c>
      <c r="D874" s="37">
        <f>IFERROR(INDEX(LTC!$F:$F,MATCH($A874,LTC!$A:$A,0))*INDEX('Control Panel'!$D:$D,MATCH($A874+1,'Control Panel'!$A:$A,1)),0)</f>
        <v>1849720</v>
      </c>
      <c r="E874" s="37">
        <f>IFERROR(INDEX(ETC!$F:$F,MATCH($A874,ETC!$A:$A,0))*INDEX('Control Panel'!$E:$E,MATCH($A874+1,'Control Panel'!$A:$A,1)),0)</f>
        <v>0</v>
      </c>
      <c r="F874" s="37">
        <f>IFERROR(INDEX(ETH!$F:$F,MATCH($A874,ETH!$A:$A,0))*INDEX('Control Panel'!$F:$F,MATCH('Index Volume'!$A874+1,'Control Panel'!$A:$A,1)),0)</f>
        <v>17938900</v>
      </c>
      <c r="G874" s="37">
        <f>IFERROR(INDEX(BCH!$F:$F,MATCH($A874,BCH!$A:$A,0))*INDEX('Control Panel'!$G:$G,MATCH('Index Volume'!$A874+1,'Control Panel'!$A:$A,1)),0)</f>
        <v>0</v>
      </c>
      <c r="H874" s="37">
        <f>IFERROR(INDEX(XMR!$F:$F,MATCH($A874,XMR!$A:$A,0))*INDEX('Control Panel'!$H:$H,MATCH('Index Volume'!$A874+1,'Control Panel'!$A:$A,1)),0)</f>
        <v>194865</v>
      </c>
      <c r="I874" s="37">
        <f>IFERROR(INDEX(ZEC!$F:$F,MATCH($A874,ZEC!$A:$A,0))*INDEX('Control Panel'!$I:$I,MATCH('Index Volume'!$A874+1,'Control Panel'!$A:$A,1)),0)</f>
        <v>0</v>
      </c>
      <c r="J874" s="37">
        <f>IFERROR(INDEX(EOS!$F:$F,MATCH($A874,EOS!$A:$A,0))*INDEX('Control Panel'!$J:$J,MATCH('Index Volume'!$A874+1,'Control Panel'!$A:$A,1)),0)</f>
        <v>0</v>
      </c>
      <c r="K874" s="37">
        <f>IFERROR(INDEX(DASH!$F:$F,MATCH($A874,DASH!$A:$A,0))*INDEX('Control Panel'!$K:$K,MATCH('Index Volume'!$A874+1,'Control Panel'!$A:$A,1)),0)</f>
        <v>308676</v>
      </c>
      <c r="L874" s="37">
        <f>IFERROR(INDEX(XLM!$F:$F,MATCH($A874,XLM!$A:$A,0))*INDEX('Control Panel'!$L:$L,MATCH('Index Volume'!$A874+1,'Control Panel'!$A:$A,1)),0)</f>
        <v>11344</v>
      </c>
      <c r="M874" s="39">
        <f t="shared" si="306"/>
        <v>60234863</v>
      </c>
      <c r="N874" s="1" t="b">
        <f t="shared" si="307"/>
        <v>1</v>
      </c>
      <c r="O874" s="41">
        <f t="shared" si="308"/>
        <v>60234863</v>
      </c>
    </row>
    <row r="875" spans="1:15" x14ac:dyDescent="0.75">
      <c r="A875" s="4">
        <v>42513</v>
      </c>
      <c r="B875" s="37">
        <f>IFERROR(INDEX(BTC!$F:$F,MATCH($A875,BTC!$A:$A,0))*INDEX('Control Panel'!$B:$B,MATCH('Index Volume'!$A875+1,'Control Panel'!$A:$A,1)),0)</f>
        <v>50582500</v>
      </c>
      <c r="C875" s="37">
        <f>IFERROR(INDEX(XRP!$F:$F,MATCH($A875,XRP!$A:$A,0))*INDEX('Control Panel'!$C:$C,MATCH($A875+1,'Control Panel'!$A:$A,1)),0)</f>
        <v>507430</v>
      </c>
      <c r="D875" s="37">
        <f>IFERROR(INDEX(LTC!$F:$F,MATCH($A875,LTC!$A:$A,0))*INDEX('Control Panel'!$D:$D,MATCH($A875+1,'Control Panel'!$A:$A,1)),0)</f>
        <v>1868020</v>
      </c>
      <c r="E875" s="37">
        <f>IFERROR(INDEX(ETC!$F:$F,MATCH($A875,ETC!$A:$A,0))*INDEX('Control Panel'!$E:$E,MATCH($A875+1,'Control Panel'!$A:$A,1)),0)</f>
        <v>0</v>
      </c>
      <c r="F875" s="37">
        <f>IFERROR(INDEX(ETH!$F:$F,MATCH($A875,ETH!$A:$A,0))*INDEX('Control Panel'!$F:$F,MATCH('Index Volume'!$A875+1,'Control Panel'!$A:$A,1)),0)</f>
        <v>23842800</v>
      </c>
      <c r="G875" s="37">
        <f>IFERROR(INDEX(BCH!$F:$F,MATCH($A875,BCH!$A:$A,0))*INDEX('Control Panel'!$G:$G,MATCH('Index Volume'!$A875+1,'Control Panel'!$A:$A,1)),0)</f>
        <v>0</v>
      </c>
      <c r="H875" s="37">
        <f>IFERROR(INDEX(XMR!$F:$F,MATCH($A875,XMR!$A:$A,0))*INDEX('Control Panel'!$H:$H,MATCH('Index Volume'!$A875+1,'Control Panel'!$A:$A,1)),0)</f>
        <v>120334</v>
      </c>
      <c r="I875" s="37">
        <f>IFERROR(INDEX(ZEC!$F:$F,MATCH($A875,ZEC!$A:$A,0))*INDEX('Control Panel'!$I:$I,MATCH('Index Volume'!$A875+1,'Control Panel'!$A:$A,1)),0)</f>
        <v>0</v>
      </c>
      <c r="J875" s="37">
        <f>IFERROR(INDEX(EOS!$F:$F,MATCH($A875,EOS!$A:$A,0))*INDEX('Control Panel'!$J:$J,MATCH('Index Volume'!$A875+1,'Control Panel'!$A:$A,1)),0)</f>
        <v>0</v>
      </c>
      <c r="K875" s="37">
        <f>IFERROR(INDEX(DASH!$F:$F,MATCH($A875,DASH!$A:$A,0))*INDEX('Control Panel'!$K:$K,MATCH('Index Volume'!$A875+1,'Control Panel'!$A:$A,1)),0)</f>
        <v>228942</v>
      </c>
      <c r="L875" s="37">
        <f>IFERROR(INDEX(XLM!$F:$F,MATCH($A875,XLM!$A:$A,0))*INDEX('Control Panel'!$L:$L,MATCH('Index Volume'!$A875+1,'Control Panel'!$A:$A,1)),0)</f>
        <v>15998</v>
      </c>
      <c r="M875" s="39">
        <f t="shared" si="306"/>
        <v>77166024</v>
      </c>
      <c r="N875" s="1" t="b">
        <f t="shared" si="307"/>
        <v>1</v>
      </c>
      <c r="O875" s="41">
        <f t="shared" si="308"/>
        <v>77166024</v>
      </c>
    </row>
    <row r="876" spans="1:15" x14ac:dyDescent="0.75">
      <c r="A876" s="3">
        <v>42514</v>
      </c>
      <c r="B876" s="37">
        <f>IFERROR(INDEX(BTC!$F:$F,MATCH($A876,BTC!$A:$A,0))*INDEX('Control Panel'!$B:$B,MATCH('Index Volume'!$A876+1,'Control Panel'!$A:$A,1)),0)</f>
        <v>65783100</v>
      </c>
      <c r="C876" s="37">
        <f>IFERROR(INDEX(XRP!$F:$F,MATCH($A876,XRP!$A:$A,0))*INDEX('Control Panel'!$C:$C,MATCH($A876+1,'Control Panel'!$A:$A,1)),0)</f>
        <v>471659</v>
      </c>
      <c r="D876" s="37">
        <f>IFERROR(INDEX(LTC!$F:$F,MATCH($A876,LTC!$A:$A,0))*INDEX('Control Panel'!$D:$D,MATCH($A876+1,'Control Panel'!$A:$A,1)),0)</f>
        <v>1742000</v>
      </c>
      <c r="E876" s="37">
        <f>IFERROR(INDEX(ETC!$F:$F,MATCH($A876,ETC!$A:$A,0))*INDEX('Control Panel'!$E:$E,MATCH($A876+1,'Control Panel'!$A:$A,1)),0)</f>
        <v>0</v>
      </c>
      <c r="F876" s="37">
        <f>IFERROR(INDEX(ETH!$F:$F,MATCH($A876,ETH!$A:$A,0))*INDEX('Control Panel'!$F:$F,MATCH('Index Volume'!$A876+1,'Control Panel'!$A:$A,1)),0)</f>
        <v>41560600</v>
      </c>
      <c r="G876" s="37">
        <f>IFERROR(INDEX(BCH!$F:$F,MATCH($A876,BCH!$A:$A,0))*INDEX('Control Panel'!$G:$G,MATCH('Index Volume'!$A876+1,'Control Panel'!$A:$A,1)),0)</f>
        <v>0</v>
      </c>
      <c r="H876" s="37">
        <f>IFERROR(INDEX(XMR!$F:$F,MATCH($A876,XMR!$A:$A,0))*INDEX('Control Panel'!$H:$H,MATCH('Index Volume'!$A876+1,'Control Panel'!$A:$A,1)),0)</f>
        <v>220308</v>
      </c>
      <c r="I876" s="37">
        <f>IFERROR(INDEX(ZEC!$F:$F,MATCH($A876,ZEC!$A:$A,0))*INDEX('Control Panel'!$I:$I,MATCH('Index Volume'!$A876+1,'Control Panel'!$A:$A,1)),0)</f>
        <v>0</v>
      </c>
      <c r="J876" s="37">
        <f>IFERROR(INDEX(EOS!$F:$F,MATCH($A876,EOS!$A:$A,0))*INDEX('Control Panel'!$J:$J,MATCH('Index Volume'!$A876+1,'Control Panel'!$A:$A,1)),0)</f>
        <v>0</v>
      </c>
      <c r="K876" s="37">
        <f>IFERROR(INDEX(DASH!$F:$F,MATCH($A876,DASH!$A:$A,0))*INDEX('Control Panel'!$K:$K,MATCH('Index Volume'!$A876+1,'Control Panel'!$A:$A,1)),0)</f>
        <v>312203</v>
      </c>
      <c r="L876" s="37">
        <f>IFERROR(INDEX(XLM!$F:$F,MATCH($A876,XLM!$A:$A,0))*INDEX('Control Panel'!$L:$L,MATCH('Index Volume'!$A876+1,'Control Panel'!$A:$A,1)),0)</f>
        <v>22195</v>
      </c>
      <c r="M876" s="39">
        <f t="shared" si="306"/>
        <v>110112065</v>
      </c>
      <c r="N876" s="1" t="b">
        <f t="shared" si="307"/>
        <v>1</v>
      </c>
      <c r="O876" s="41">
        <f t="shared" si="308"/>
        <v>110112065</v>
      </c>
    </row>
    <row r="877" spans="1:15" x14ac:dyDescent="0.75">
      <c r="A877" s="4">
        <v>42515</v>
      </c>
      <c r="B877" s="37">
        <f>IFERROR(INDEX(BTC!$F:$F,MATCH($A877,BTC!$A:$A,0))*INDEX('Control Panel'!$B:$B,MATCH('Index Volume'!$A877+1,'Control Panel'!$A:$A,1)),0)</f>
        <v>65231000</v>
      </c>
      <c r="C877" s="37">
        <f>IFERROR(INDEX(XRP!$F:$F,MATCH($A877,XRP!$A:$A,0))*INDEX('Control Panel'!$C:$C,MATCH($A877+1,'Control Panel'!$A:$A,1)),0)</f>
        <v>517124</v>
      </c>
      <c r="D877" s="37">
        <f>IFERROR(INDEX(LTC!$F:$F,MATCH($A877,LTC!$A:$A,0))*INDEX('Control Panel'!$D:$D,MATCH($A877+1,'Control Panel'!$A:$A,1)),0)</f>
        <v>2765530</v>
      </c>
      <c r="E877" s="37">
        <f>IFERROR(INDEX(ETC!$F:$F,MATCH($A877,ETC!$A:$A,0))*INDEX('Control Panel'!$E:$E,MATCH($A877+1,'Control Panel'!$A:$A,1)),0)</f>
        <v>0</v>
      </c>
      <c r="F877" s="37">
        <f>IFERROR(INDEX(ETH!$F:$F,MATCH($A877,ETH!$A:$A,0))*INDEX('Control Panel'!$F:$F,MATCH('Index Volume'!$A877+1,'Control Panel'!$A:$A,1)),0)</f>
        <v>27444700</v>
      </c>
      <c r="G877" s="37">
        <f>IFERROR(INDEX(BCH!$F:$F,MATCH($A877,BCH!$A:$A,0))*INDEX('Control Panel'!$G:$G,MATCH('Index Volume'!$A877+1,'Control Panel'!$A:$A,1)),0)</f>
        <v>0</v>
      </c>
      <c r="H877" s="37">
        <f>IFERROR(INDEX(XMR!$F:$F,MATCH($A877,XMR!$A:$A,0))*INDEX('Control Panel'!$H:$H,MATCH('Index Volume'!$A877+1,'Control Panel'!$A:$A,1)),0)</f>
        <v>87610</v>
      </c>
      <c r="I877" s="37">
        <f>IFERROR(INDEX(ZEC!$F:$F,MATCH($A877,ZEC!$A:$A,0))*INDEX('Control Panel'!$I:$I,MATCH('Index Volume'!$A877+1,'Control Panel'!$A:$A,1)),0)</f>
        <v>0</v>
      </c>
      <c r="J877" s="37">
        <f>IFERROR(INDEX(EOS!$F:$F,MATCH($A877,EOS!$A:$A,0))*INDEX('Control Panel'!$J:$J,MATCH('Index Volume'!$A877+1,'Control Panel'!$A:$A,1)),0)</f>
        <v>0</v>
      </c>
      <c r="K877" s="37">
        <f>IFERROR(INDEX(DASH!$F:$F,MATCH($A877,DASH!$A:$A,0))*INDEX('Control Panel'!$K:$K,MATCH('Index Volume'!$A877+1,'Control Panel'!$A:$A,1)),0)</f>
        <v>310684</v>
      </c>
      <c r="L877" s="37">
        <f>IFERROR(INDEX(XLM!$F:$F,MATCH($A877,XLM!$A:$A,0))*INDEX('Control Panel'!$L:$L,MATCH('Index Volume'!$A877+1,'Control Panel'!$A:$A,1)),0)</f>
        <v>23106</v>
      </c>
      <c r="M877" s="39">
        <f t="shared" si="306"/>
        <v>96379754</v>
      </c>
      <c r="N877" s="1" t="b">
        <f t="shared" si="307"/>
        <v>1</v>
      </c>
      <c r="O877" s="41">
        <f t="shared" si="308"/>
        <v>96379754</v>
      </c>
    </row>
    <row r="878" spans="1:15" x14ac:dyDescent="0.75">
      <c r="A878" s="3">
        <v>42516</v>
      </c>
      <c r="B878" s="37">
        <f>IFERROR(INDEX(BTC!$F:$F,MATCH($A878,BTC!$A:$A,0))*INDEX('Control Panel'!$B:$B,MATCH('Index Volume'!$A878+1,'Control Panel'!$A:$A,1)),0)</f>
        <v>65203800</v>
      </c>
      <c r="C878" s="37">
        <f>IFERROR(INDEX(XRP!$F:$F,MATCH($A878,XRP!$A:$A,0))*INDEX('Control Panel'!$C:$C,MATCH($A878+1,'Control Panel'!$A:$A,1)),0)</f>
        <v>678744</v>
      </c>
      <c r="D878" s="37">
        <f>IFERROR(INDEX(LTC!$F:$F,MATCH($A878,LTC!$A:$A,0))*INDEX('Control Panel'!$D:$D,MATCH($A878+1,'Control Panel'!$A:$A,1)),0)</f>
        <v>2530850</v>
      </c>
      <c r="E878" s="37">
        <f>IFERROR(INDEX(ETC!$F:$F,MATCH($A878,ETC!$A:$A,0))*INDEX('Control Panel'!$E:$E,MATCH($A878+1,'Control Panel'!$A:$A,1)),0)</f>
        <v>0</v>
      </c>
      <c r="F878" s="37">
        <f>IFERROR(INDEX(ETH!$F:$F,MATCH($A878,ETH!$A:$A,0))*INDEX('Control Panel'!$F:$F,MATCH('Index Volume'!$A878+1,'Control Panel'!$A:$A,1)),0)</f>
        <v>20764000</v>
      </c>
      <c r="G878" s="37">
        <f>IFERROR(INDEX(BCH!$F:$F,MATCH($A878,BCH!$A:$A,0))*INDEX('Control Panel'!$G:$G,MATCH('Index Volume'!$A878+1,'Control Panel'!$A:$A,1)),0)</f>
        <v>0</v>
      </c>
      <c r="H878" s="37">
        <f>IFERROR(INDEX(XMR!$F:$F,MATCH($A878,XMR!$A:$A,0))*INDEX('Control Panel'!$H:$H,MATCH('Index Volume'!$A878+1,'Control Panel'!$A:$A,1)),0)</f>
        <v>100025</v>
      </c>
      <c r="I878" s="37">
        <f>IFERROR(INDEX(ZEC!$F:$F,MATCH($A878,ZEC!$A:$A,0))*INDEX('Control Panel'!$I:$I,MATCH('Index Volume'!$A878+1,'Control Panel'!$A:$A,1)),0)</f>
        <v>0</v>
      </c>
      <c r="J878" s="37">
        <f>IFERROR(INDEX(EOS!$F:$F,MATCH($A878,EOS!$A:$A,0))*INDEX('Control Panel'!$J:$J,MATCH('Index Volume'!$A878+1,'Control Panel'!$A:$A,1)),0)</f>
        <v>0</v>
      </c>
      <c r="K878" s="37">
        <f>IFERROR(INDEX(DASH!$F:$F,MATCH($A878,DASH!$A:$A,0))*INDEX('Control Panel'!$K:$K,MATCH('Index Volume'!$A878+1,'Control Panel'!$A:$A,1)),0)</f>
        <v>206517</v>
      </c>
      <c r="L878" s="37">
        <f>IFERROR(INDEX(XLM!$F:$F,MATCH($A878,XLM!$A:$A,0))*INDEX('Control Panel'!$L:$L,MATCH('Index Volume'!$A878+1,'Control Panel'!$A:$A,1)),0)</f>
        <v>38921</v>
      </c>
      <c r="M878" s="39">
        <f t="shared" si="306"/>
        <v>89522857</v>
      </c>
      <c r="N878" s="1" t="b">
        <f t="shared" si="307"/>
        <v>1</v>
      </c>
      <c r="O878" s="41">
        <f t="shared" si="308"/>
        <v>89522857</v>
      </c>
    </row>
    <row r="879" spans="1:15" x14ac:dyDescent="0.75">
      <c r="A879" s="4">
        <v>42517</v>
      </c>
      <c r="B879" s="37">
        <f>IFERROR(INDEX(BTC!$F:$F,MATCH($A879,BTC!$A:$A,0))*INDEX('Control Panel'!$B:$B,MATCH('Index Volume'!$A879+1,'Control Panel'!$A:$A,1)),0)</f>
        <v>164780992</v>
      </c>
      <c r="C879" s="37">
        <f>IFERROR(INDEX(XRP!$F:$F,MATCH($A879,XRP!$A:$A,0))*INDEX('Control Panel'!$C:$C,MATCH($A879+1,'Control Panel'!$A:$A,1)),0)</f>
        <v>1073760</v>
      </c>
      <c r="D879" s="37">
        <f>IFERROR(INDEX(LTC!$F:$F,MATCH($A879,LTC!$A:$A,0))*INDEX('Control Panel'!$D:$D,MATCH($A879+1,'Control Panel'!$A:$A,1)),0)</f>
        <v>10821100</v>
      </c>
      <c r="E879" s="37">
        <f>IFERROR(INDEX(ETC!$F:$F,MATCH($A879,ETC!$A:$A,0))*INDEX('Control Panel'!$E:$E,MATCH($A879+1,'Control Panel'!$A:$A,1)),0)</f>
        <v>0</v>
      </c>
      <c r="F879" s="37">
        <f>IFERROR(INDEX(ETH!$F:$F,MATCH($A879,ETH!$A:$A,0))*INDEX('Control Panel'!$F:$F,MATCH('Index Volume'!$A879+1,'Control Panel'!$A:$A,1)),0)</f>
        <v>57496400</v>
      </c>
      <c r="G879" s="37">
        <f>IFERROR(INDEX(BCH!$F:$F,MATCH($A879,BCH!$A:$A,0))*INDEX('Control Panel'!$G:$G,MATCH('Index Volume'!$A879+1,'Control Panel'!$A:$A,1)),0)</f>
        <v>0</v>
      </c>
      <c r="H879" s="37">
        <f>IFERROR(INDEX(XMR!$F:$F,MATCH($A879,XMR!$A:$A,0))*INDEX('Control Panel'!$H:$H,MATCH('Index Volume'!$A879+1,'Control Panel'!$A:$A,1)),0)</f>
        <v>151612</v>
      </c>
      <c r="I879" s="37">
        <f>IFERROR(INDEX(ZEC!$F:$F,MATCH($A879,ZEC!$A:$A,0))*INDEX('Control Panel'!$I:$I,MATCH('Index Volume'!$A879+1,'Control Panel'!$A:$A,1)),0)</f>
        <v>0</v>
      </c>
      <c r="J879" s="37">
        <f>IFERROR(INDEX(EOS!$F:$F,MATCH($A879,EOS!$A:$A,0))*INDEX('Control Panel'!$J:$J,MATCH('Index Volume'!$A879+1,'Control Panel'!$A:$A,1)),0)</f>
        <v>0</v>
      </c>
      <c r="K879" s="37">
        <f>IFERROR(INDEX(DASH!$F:$F,MATCH($A879,DASH!$A:$A,0))*INDEX('Control Panel'!$K:$K,MATCH('Index Volume'!$A879+1,'Control Panel'!$A:$A,1)),0)</f>
        <v>414196</v>
      </c>
      <c r="L879" s="37">
        <f>IFERROR(INDEX(XLM!$F:$F,MATCH($A879,XLM!$A:$A,0))*INDEX('Control Panel'!$L:$L,MATCH('Index Volume'!$A879+1,'Control Panel'!$A:$A,1)),0)</f>
        <v>43506</v>
      </c>
      <c r="M879" s="39">
        <f t="shared" si="306"/>
        <v>234781566</v>
      </c>
      <c r="N879" s="1" t="b">
        <f t="shared" si="307"/>
        <v>1</v>
      </c>
      <c r="O879" s="41">
        <f t="shared" si="308"/>
        <v>234781566</v>
      </c>
    </row>
    <row r="880" spans="1:15" x14ac:dyDescent="0.75">
      <c r="A880" s="3">
        <v>42518</v>
      </c>
      <c r="B880" s="37">
        <f>IFERROR(INDEX(BTC!$F:$F,MATCH($A880,BTC!$A:$A,0))*INDEX('Control Panel'!$B:$B,MATCH('Index Volume'!$A880+1,'Control Panel'!$A:$A,1)),0)</f>
        <v>181199008</v>
      </c>
      <c r="C880" s="37">
        <f>IFERROR(INDEX(XRP!$F:$F,MATCH($A880,XRP!$A:$A,0))*INDEX('Control Panel'!$C:$C,MATCH($A880+1,'Control Panel'!$A:$A,1)),0)</f>
        <v>889921</v>
      </c>
      <c r="D880" s="37">
        <f>IFERROR(INDEX(LTC!$F:$F,MATCH($A880,LTC!$A:$A,0))*INDEX('Control Panel'!$D:$D,MATCH($A880+1,'Control Panel'!$A:$A,1)),0)</f>
        <v>11564700</v>
      </c>
      <c r="E880" s="37">
        <f>IFERROR(INDEX(ETC!$F:$F,MATCH($A880,ETC!$A:$A,0))*INDEX('Control Panel'!$E:$E,MATCH($A880+1,'Control Panel'!$A:$A,1)),0)</f>
        <v>0</v>
      </c>
      <c r="F880" s="37">
        <f>IFERROR(INDEX(ETH!$F:$F,MATCH($A880,ETH!$A:$A,0))*INDEX('Control Panel'!$F:$F,MATCH('Index Volume'!$A880+1,'Control Panel'!$A:$A,1)),0)</f>
        <v>47274800</v>
      </c>
      <c r="G880" s="37">
        <f>IFERROR(INDEX(BCH!$F:$F,MATCH($A880,BCH!$A:$A,0))*INDEX('Control Panel'!$G:$G,MATCH('Index Volume'!$A880+1,'Control Panel'!$A:$A,1)),0)</f>
        <v>0</v>
      </c>
      <c r="H880" s="37">
        <f>IFERROR(INDEX(XMR!$F:$F,MATCH($A880,XMR!$A:$A,0))*INDEX('Control Panel'!$H:$H,MATCH('Index Volume'!$A880+1,'Control Panel'!$A:$A,1)),0)</f>
        <v>174774</v>
      </c>
      <c r="I880" s="37">
        <f>IFERROR(INDEX(ZEC!$F:$F,MATCH($A880,ZEC!$A:$A,0))*INDEX('Control Panel'!$I:$I,MATCH('Index Volume'!$A880+1,'Control Panel'!$A:$A,1)),0)</f>
        <v>0</v>
      </c>
      <c r="J880" s="37">
        <f>IFERROR(INDEX(EOS!$F:$F,MATCH($A880,EOS!$A:$A,0))*INDEX('Control Panel'!$J:$J,MATCH('Index Volume'!$A880+1,'Control Panel'!$A:$A,1)),0)</f>
        <v>0</v>
      </c>
      <c r="K880" s="37">
        <f>IFERROR(INDEX(DASH!$F:$F,MATCH($A880,DASH!$A:$A,0))*INDEX('Control Panel'!$K:$K,MATCH('Index Volume'!$A880+1,'Control Panel'!$A:$A,1)),0)</f>
        <v>367974</v>
      </c>
      <c r="L880" s="37">
        <f>IFERROR(INDEX(XLM!$F:$F,MATCH($A880,XLM!$A:$A,0))*INDEX('Control Panel'!$L:$L,MATCH('Index Volume'!$A880+1,'Control Panel'!$A:$A,1)),0)</f>
        <v>50704</v>
      </c>
      <c r="M880" s="39">
        <f t="shared" si="306"/>
        <v>241521881</v>
      </c>
      <c r="N880" s="1" t="b">
        <f t="shared" si="307"/>
        <v>1</v>
      </c>
      <c r="O880" s="41">
        <f t="shared" si="308"/>
        <v>241521881</v>
      </c>
    </row>
    <row r="881" spans="1:15" x14ac:dyDescent="0.75">
      <c r="A881" s="4">
        <v>42519</v>
      </c>
      <c r="B881" s="37">
        <f>IFERROR(INDEX(BTC!$F:$F,MATCH($A881,BTC!$A:$A,0))*INDEX('Control Panel'!$B:$B,MATCH('Index Volume'!$A881+1,'Control Panel'!$A:$A,1)),0)</f>
        <v>148736992</v>
      </c>
      <c r="C881" s="37">
        <f>IFERROR(INDEX(XRP!$F:$F,MATCH($A881,XRP!$A:$A,0))*INDEX('Control Panel'!$C:$C,MATCH($A881+1,'Control Panel'!$A:$A,1)),0)</f>
        <v>829452</v>
      </c>
      <c r="D881" s="37">
        <f>IFERROR(INDEX(LTC!$F:$F,MATCH($A881,LTC!$A:$A,0))*INDEX('Control Panel'!$D:$D,MATCH($A881+1,'Control Panel'!$A:$A,1)),0)</f>
        <v>7351420</v>
      </c>
      <c r="E881" s="37">
        <f>IFERROR(INDEX(ETC!$F:$F,MATCH($A881,ETC!$A:$A,0))*INDEX('Control Panel'!$E:$E,MATCH($A881+1,'Control Panel'!$A:$A,1)),0)</f>
        <v>0</v>
      </c>
      <c r="F881" s="37">
        <f>IFERROR(INDEX(ETH!$F:$F,MATCH($A881,ETH!$A:$A,0))*INDEX('Control Panel'!$F:$F,MATCH('Index Volume'!$A881+1,'Control Panel'!$A:$A,1)),0)</f>
        <v>28598400</v>
      </c>
      <c r="G881" s="37">
        <f>IFERROR(INDEX(BCH!$F:$F,MATCH($A881,BCH!$A:$A,0))*INDEX('Control Panel'!$G:$G,MATCH('Index Volume'!$A881+1,'Control Panel'!$A:$A,1)),0)</f>
        <v>0</v>
      </c>
      <c r="H881" s="37">
        <f>IFERROR(INDEX(XMR!$F:$F,MATCH($A881,XMR!$A:$A,0))*INDEX('Control Panel'!$H:$H,MATCH('Index Volume'!$A881+1,'Control Panel'!$A:$A,1)),0)</f>
        <v>188141</v>
      </c>
      <c r="I881" s="37">
        <f>IFERROR(INDEX(ZEC!$F:$F,MATCH($A881,ZEC!$A:$A,0))*INDEX('Control Panel'!$I:$I,MATCH('Index Volume'!$A881+1,'Control Panel'!$A:$A,1)),0)</f>
        <v>0</v>
      </c>
      <c r="J881" s="37">
        <f>IFERROR(INDEX(EOS!$F:$F,MATCH($A881,EOS!$A:$A,0))*INDEX('Control Panel'!$J:$J,MATCH('Index Volume'!$A881+1,'Control Panel'!$A:$A,1)),0)</f>
        <v>0</v>
      </c>
      <c r="K881" s="37">
        <f>IFERROR(INDEX(DASH!$F:$F,MATCH($A881,DASH!$A:$A,0))*INDEX('Control Panel'!$K:$K,MATCH('Index Volume'!$A881+1,'Control Panel'!$A:$A,1)),0)</f>
        <v>400555</v>
      </c>
      <c r="L881" s="37">
        <f>IFERROR(INDEX(XLM!$F:$F,MATCH($A881,XLM!$A:$A,0))*INDEX('Control Panel'!$L:$L,MATCH('Index Volume'!$A881+1,'Control Panel'!$A:$A,1)),0)</f>
        <v>51175</v>
      </c>
      <c r="M881" s="39">
        <f t="shared" si="306"/>
        <v>186156135</v>
      </c>
      <c r="N881" s="1" t="b">
        <f t="shared" si="307"/>
        <v>1</v>
      </c>
      <c r="O881" s="41">
        <f t="shared" si="308"/>
        <v>186156135</v>
      </c>
    </row>
    <row r="882" spans="1:15" x14ac:dyDescent="0.75">
      <c r="A882" s="3">
        <v>42520</v>
      </c>
      <c r="B882" s="37">
        <f>IFERROR(INDEX(BTC!$F:$F,MATCH($A882,BTC!$A:$A,0))*INDEX('Control Panel'!$B:$B,MATCH('Index Volume'!$A882+1,'Control Panel'!$A:$A,1)),0)</f>
        <v>87958704</v>
      </c>
      <c r="C882" s="37">
        <f>IFERROR(INDEX(XRP!$F:$F,MATCH($A882,XRP!$A:$A,0))*INDEX('Control Panel'!$C:$C,MATCH($A882+1,'Control Panel'!$A:$A,1)),0)</f>
        <v>476095</v>
      </c>
      <c r="D882" s="37">
        <f>IFERROR(INDEX(LTC!$F:$F,MATCH($A882,LTC!$A:$A,0))*INDEX('Control Panel'!$D:$D,MATCH($A882+1,'Control Panel'!$A:$A,1)),0)</f>
        <v>3805050</v>
      </c>
      <c r="E882" s="37">
        <f>IFERROR(INDEX(ETC!$F:$F,MATCH($A882,ETC!$A:$A,0))*INDEX('Control Panel'!$E:$E,MATCH($A882+1,'Control Panel'!$A:$A,1)),0)</f>
        <v>0</v>
      </c>
      <c r="F882" s="37">
        <f>IFERROR(INDEX(ETH!$F:$F,MATCH($A882,ETH!$A:$A,0))*INDEX('Control Panel'!$F:$F,MATCH('Index Volume'!$A882+1,'Control Panel'!$A:$A,1)),0)</f>
        <v>14733800</v>
      </c>
      <c r="G882" s="37">
        <f>IFERROR(INDEX(BCH!$F:$F,MATCH($A882,BCH!$A:$A,0))*INDEX('Control Panel'!$G:$G,MATCH('Index Volume'!$A882+1,'Control Panel'!$A:$A,1)),0)</f>
        <v>0</v>
      </c>
      <c r="H882" s="37">
        <f>IFERROR(INDEX(XMR!$F:$F,MATCH($A882,XMR!$A:$A,0))*INDEX('Control Panel'!$H:$H,MATCH('Index Volume'!$A882+1,'Control Panel'!$A:$A,1)),0)</f>
        <v>66482</v>
      </c>
      <c r="I882" s="37">
        <f>IFERROR(INDEX(ZEC!$F:$F,MATCH($A882,ZEC!$A:$A,0))*INDEX('Control Panel'!$I:$I,MATCH('Index Volume'!$A882+1,'Control Panel'!$A:$A,1)),0)</f>
        <v>0</v>
      </c>
      <c r="J882" s="37">
        <f>IFERROR(INDEX(EOS!$F:$F,MATCH($A882,EOS!$A:$A,0))*INDEX('Control Panel'!$J:$J,MATCH('Index Volume'!$A882+1,'Control Panel'!$A:$A,1)),0)</f>
        <v>0</v>
      </c>
      <c r="K882" s="37">
        <f>IFERROR(INDEX(DASH!$F:$F,MATCH($A882,DASH!$A:$A,0))*INDEX('Control Panel'!$K:$K,MATCH('Index Volume'!$A882+1,'Control Panel'!$A:$A,1)),0)</f>
        <v>212989</v>
      </c>
      <c r="L882" s="37">
        <f>IFERROR(INDEX(XLM!$F:$F,MATCH($A882,XLM!$A:$A,0))*INDEX('Control Panel'!$L:$L,MATCH('Index Volume'!$A882+1,'Control Panel'!$A:$A,1)),0)</f>
        <v>15509</v>
      </c>
      <c r="M882" s="39">
        <f t="shared" si="306"/>
        <v>107268629</v>
      </c>
      <c r="N882" s="1" t="b">
        <f t="shared" si="307"/>
        <v>1</v>
      </c>
      <c r="O882" s="41">
        <f t="shared" si="308"/>
        <v>107268629</v>
      </c>
    </row>
    <row r="883" spans="1:15" x14ac:dyDescent="0.75">
      <c r="A883" s="4">
        <v>42521</v>
      </c>
      <c r="B883" s="37">
        <f>IFERROR(INDEX(BTC!$F:$F,MATCH($A883,BTC!$A:$A,0))*INDEX('Control Panel'!$B:$B,MATCH('Index Volume'!$A883+1,'Control Panel'!$A:$A,1)),0)</f>
        <v>138450000</v>
      </c>
      <c r="C883" s="37">
        <f>IFERROR(INDEX(XRP!$F:$F,MATCH($A883,XRP!$A:$A,0))*INDEX('Control Panel'!$C:$C,MATCH($A883+1,'Control Panel'!$A:$A,1)),0)</f>
        <v>847636</v>
      </c>
      <c r="D883" s="37">
        <f>IFERROR(INDEX(LTC!$F:$F,MATCH($A883,LTC!$A:$A,0))*INDEX('Control Panel'!$D:$D,MATCH($A883+1,'Control Panel'!$A:$A,1)),0)</f>
        <v>5187600</v>
      </c>
      <c r="E883" s="37">
        <f>IFERROR(INDEX(ETC!$F:$F,MATCH($A883,ETC!$A:$A,0))*INDEX('Control Panel'!$E:$E,MATCH($A883+1,'Control Panel'!$A:$A,1)),0)</f>
        <v>0</v>
      </c>
      <c r="F883" s="37">
        <f>IFERROR(INDEX(ETH!$F:$F,MATCH($A883,ETH!$A:$A,0))*INDEX('Control Panel'!$F:$F,MATCH('Index Volume'!$A883+1,'Control Panel'!$A:$A,1)),0)</f>
        <v>42433400</v>
      </c>
      <c r="G883" s="37">
        <f>IFERROR(INDEX(BCH!$F:$F,MATCH($A883,BCH!$A:$A,0))*INDEX('Control Panel'!$G:$G,MATCH('Index Volume'!$A883+1,'Control Panel'!$A:$A,1)),0)</f>
        <v>0</v>
      </c>
      <c r="H883" s="37">
        <f>IFERROR(INDEX(XMR!$F:$F,MATCH($A883,XMR!$A:$A,0))*INDEX('Control Panel'!$H:$H,MATCH('Index Volume'!$A883+1,'Control Panel'!$A:$A,1)),0)</f>
        <v>156718</v>
      </c>
      <c r="I883" s="37">
        <f>IFERROR(INDEX(ZEC!$F:$F,MATCH($A883,ZEC!$A:$A,0))*INDEX('Control Panel'!$I:$I,MATCH('Index Volume'!$A883+1,'Control Panel'!$A:$A,1)),0)</f>
        <v>0</v>
      </c>
      <c r="J883" s="37">
        <f>IFERROR(INDEX(EOS!$F:$F,MATCH($A883,EOS!$A:$A,0))*INDEX('Control Panel'!$J:$J,MATCH('Index Volume'!$A883+1,'Control Panel'!$A:$A,1)),0)</f>
        <v>0</v>
      </c>
      <c r="K883" s="37">
        <f>IFERROR(INDEX(DASH!$F:$F,MATCH($A883,DASH!$A:$A,0))*INDEX('Control Panel'!$K:$K,MATCH('Index Volume'!$A883+1,'Control Panel'!$A:$A,1)),0)</f>
        <v>341324</v>
      </c>
      <c r="L883" s="37">
        <f>IFERROR(INDEX(XLM!$F:$F,MATCH($A883,XLM!$A:$A,0))*INDEX('Control Panel'!$L:$L,MATCH('Index Volume'!$A883+1,'Control Panel'!$A:$A,1)),0)</f>
        <v>18898</v>
      </c>
      <c r="M883" s="39">
        <f t="shared" si="306"/>
        <v>187435576</v>
      </c>
      <c r="N883" s="1" t="b">
        <f t="shared" si="307"/>
        <v>1</v>
      </c>
      <c r="O883" s="41">
        <f t="shared" si="308"/>
        <v>187435576</v>
      </c>
    </row>
    <row r="884" spans="1:15" x14ac:dyDescent="0.75">
      <c r="A884" s="3">
        <v>42522</v>
      </c>
      <c r="B884" s="37">
        <f>IFERROR(INDEX(BTC!$F:$F,MATCH($A884,BTC!$A:$A,0))*INDEX('Control Panel'!$B:$B,MATCH('Index Volume'!$A884+1,'Control Panel'!$A:$A,1)),0)</f>
        <v>86061800</v>
      </c>
      <c r="C884" s="37">
        <f>IFERROR(INDEX(XRP!$F:$F,MATCH($A884,XRP!$A:$A,0))*INDEX('Control Panel'!$C:$C,MATCH($A884+1,'Control Panel'!$A:$A,1)),0)</f>
        <v>1018470</v>
      </c>
      <c r="D884" s="37">
        <f>IFERROR(INDEX(LTC!$F:$F,MATCH($A884,LTC!$A:$A,0))*INDEX('Control Panel'!$D:$D,MATCH($A884+1,'Control Panel'!$A:$A,1)),0)</f>
        <v>4577160</v>
      </c>
      <c r="E884" s="37">
        <f>IFERROR(INDEX(ETC!$F:$F,MATCH($A884,ETC!$A:$A,0))*INDEX('Control Panel'!$E:$E,MATCH($A884+1,'Control Panel'!$A:$A,1)),0)</f>
        <v>0</v>
      </c>
      <c r="F884" s="37">
        <f>IFERROR(INDEX(ETH!$F:$F,MATCH($A884,ETH!$A:$A,0))*INDEX('Control Panel'!$F:$F,MATCH('Index Volume'!$A884+1,'Control Panel'!$A:$A,1)),0)</f>
        <v>22471300</v>
      </c>
      <c r="G884" s="37">
        <f>IFERROR(INDEX(BCH!$F:$F,MATCH($A884,BCH!$A:$A,0))*INDEX('Control Panel'!$G:$G,MATCH('Index Volume'!$A884+1,'Control Panel'!$A:$A,1)),0)</f>
        <v>0</v>
      </c>
      <c r="H884" s="37">
        <f>IFERROR(INDEX(XMR!$F:$F,MATCH($A884,XMR!$A:$A,0))*INDEX('Control Panel'!$H:$H,MATCH('Index Volume'!$A884+1,'Control Panel'!$A:$A,1)),0)</f>
        <v>105338</v>
      </c>
      <c r="I884" s="37">
        <f>IFERROR(INDEX(ZEC!$F:$F,MATCH($A884,ZEC!$A:$A,0))*INDEX('Control Panel'!$I:$I,MATCH('Index Volume'!$A884+1,'Control Panel'!$A:$A,1)),0)</f>
        <v>0</v>
      </c>
      <c r="J884" s="37">
        <f>IFERROR(INDEX(EOS!$F:$F,MATCH($A884,EOS!$A:$A,0))*INDEX('Control Panel'!$J:$J,MATCH('Index Volume'!$A884+1,'Control Panel'!$A:$A,1)),0)</f>
        <v>0</v>
      </c>
      <c r="K884" s="37">
        <f>IFERROR(INDEX(DASH!$F:$F,MATCH($A884,DASH!$A:$A,0))*INDEX('Control Panel'!$K:$K,MATCH('Index Volume'!$A884+1,'Control Panel'!$A:$A,1)),0)</f>
        <v>320823</v>
      </c>
      <c r="L884" s="37">
        <f>IFERROR(INDEX(XLM!$F:$F,MATCH($A884,XLM!$A:$A,0))*INDEX('Control Panel'!$L:$L,MATCH('Index Volume'!$A884+1,'Control Panel'!$A:$A,1)),0)</f>
        <v>24848</v>
      </c>
      <c r="M884" s="39">
        <f t="shared" si="306"/>
        <v>114579739</v>
      </c>
      <c r="N884" s="1" t="b">
        <f t="shared" si="307"/>
        <v>1</v>
      </c>
      <c r="O884" s="41">
        <f t="shared" si="308"/>
        <v>114579739</v>
      </c>
    </row>
    <row r="885" spans="1:15" x14ac:dyDescent="0.75">
      <c r="A885" s="4">
        <v>42523</v>
      </c>
      <c r="B885" s="37">
        <f>IFERROR(INDEX(BTC!$F:$F,MATCH($A885,BTC!$A:$A,0))*INDEX('Control Panel'!$B:$B,MATCH('Index Volume'!$A885+1,'Control Panel'!$A:$A,1)),0)</f>
        <v>60378200</v>
      </c>
      <c r="C885" s="37">
        <f>IFERROR(INDEX(XRP!$F:$F,MATCH($A885,XRP!$A:$A,0))*INDEX('Control Panel'!$C:$C,MATCH($A885+1,'Control Panel'!$A:$A,1)),0)</f>
        <v>611429</v>
      </c>
      <c r="D885" s="37">
        <f>IFERROR(INDEX(LTC!$F:$F,MATCH($A885,LTC!$A:$A,0))*INDEX('Control Panel'!$D:$D,MATCH($A885+1,'Control Panel'!$A:$A,1)),0)</f>
        <v>2121360</v>
      </c>
      <c r="E885" s="37">
        <f>IFERROR(INDEX(ETC!$F:$F,MATCH($A885,ETC!$A:$A,0))*INDEX('Control Panel'!$E:$E,MATCH($A885+1,'Control Panel'!$A:$A,1)),0)</f>
        <v>0</v>
      </c>
      <c r="F885" s="37">
        <f>IFERROR(INDEX(ETH!$F:$F,MATCH($A885,ETH!$A:$A,0))*INDEX('Control Panel'!$F:$F,MATCH('Index Volume'!$A885+1,'Control Panel'!$A:$A,1)),0)</f>
        <v>10477200</v>
      </c>
      <c r="G885" s="37">
        <f>IFERROR(INDEX(BCH!$F:$F,MATCH($A885,BCH!$A:$A,0))*INDEX('Control Panel'!$G:$G,MATCH('Index Volume'!$A885+1,'Control Panel'!$A:$A,1)),0)</f>
        <v>0</v>
      </c>
      <c r="H885" s="37">
        <f>IFERROR(INDEX(XMR!$F:$F,MATCH($A885,XMR!$A:$A,0))*INDEX('Control Panel'!$H:$H,MATCH('Index Volume'!$A885+1,'Control Panel'!$A:$A,1)),0)</f>
        <v>39987</v>
      </c>
      <c r="I885" s="37">
        <f>IFERROR(INDEX(ZEC!$F:$F,MATCH($A885,ZEC!$A:$A,0))*INDEX('Control Panel'!$I:$I,MATCH('Index Volume'!$A885+1,'Control Panel'!$A:$A,1)),0)</f>
        <v>0</v>
      </c>
      <c r="J885" s="37">
        <f>IFERROR(INDEX(EOS!$F:$F,MATCH($A885,EOS!$A:$A,0))*INDEX('Control Panel'!$J:$J,MATCH('Index Volume'!$A885+1,'Control Panel'!$A:$A,1)),0)</f>
        <v>0</v>
      </c>
      <c r="K885" s="37">
        <f>IFERROR(INDEX(DASH!$F:$F,MATCH($A885,DASH!$A:$A,0))*INDEX('Control Panel'!$K:$K,MATCH('Index Volume'!$A885+1,'Control Panel'!$A:$A,1)),0)</f>
        <v>318685</v>
      </c>
      <c r="L885" s="37">
        <f>IFERROR(INDEX(XLM!$F:$F,MATCH($A885,XLM!$A:$A,0))*INDEX('Control Panel'!$L:$L,MATCH('Index Volume'!$A885+1,'Control Panel'!$A:$A,1)),0)</f>
        <v>3798</v>
      </c>
      <c r="M885" s="39">
        <f t="shared" si="306"/>
        <v>73950659</v>
      </c>
      <c r="N885" s="1" t="b">
        <f t="shared" si="307"/>
        <v>1</v>
      </c>
      <c r="O885" s="41">
        <f t="shared" si="308"/>
        <v>73950659</v>
      </c>
    </row>
    <row r="886" spans="1:15" x14ac:dyDescent="0.75">
      <c r="A886" s="3">
        <v>42524</v>
      </c>
      <c r="B886" s="37">
        <f>IFERROR(INDEX(BTC!$F:$F,MATCH($A886,BTC!$A:$A,0))*INDEX('Control Panel'!$B:$B,MATCH('Index Volume'!$A886+1,'Control Panel'!$A:$A,1)),0)</f>
        <v>122020000</v>
      </c>
      <c r="C886" s="37">
        <f>IFERROR(INDEX(XRP!$F:$F,MATCH($A886,XRP!$A:$A,0))*INDEX('Control Panel'!$C:$C,MATCH($A886+1,'Control Panel'!$A:$A,1)),0)</f>
        <v>437813</v>
      </c>
      <c r="D886" s="37">
        <f>IFERROR(INDEX(LTC!$F:$F,MATCH($A886,LTC!$A:$A,0))*INDEX('Control Panel'!$D:$D,MATCH($A886+1,'Control Panel'!$A:$A,1)),0)</f>
        <v>4061990</v>
      </c>
      <c r="E886" s="37">
        <f>IFERROR(INDEX(ETC!$F:$F,MATCH($A886,ETC!$A:$A,0))*INDEX('Control Panel'!$E:$E,MATCH($A886+1,'Control Panel'!$A:$A,1)),0)</f>
        <v>0</v>
      </c>
      <c r="F886" s="37">
        <f>IFERROR(INDEX(ETH!$F:$F,MATCH($A886,ETH!$A:$A,0))*INDEX('Control Panel'!$F:$F,MATCH('Index Volume'!$A886+1,'Control Panel'!$A:$A,1)),0)</f>
        <v>22981500</v>
      </c>
      <c r="G886" s="37">
        <f>IFERROR(INDEX(BCH!$F:$F,MATCH($A886,BCH!$A:$A,0))*INDEX('Control Panel'!$G:$G,MATCH('Index Volume'!$A886+1,'Control Panel'!$A:$A,1)),0)</f>
        <v>0</v>
      </c>
      <c r="H886" s="37">
        <f>IFERROR(INDEX(XMR!$F:$F,MATCH($A886,XMR!$A:$A,0))*INDEX('Control Panel'!$H:$H,MATCH('Index Volume'!$A886+1,'Control Panel'!$A:$A,1)),0)</f>
        <v>74145</v>
      </c>
      <c r="I886" s="37">
        <f>IFERROR(INDEX(ZEC!$F:$F,MATCH($A886,ZEC!$A:$A,0))*INDEX('Control Panel'!$I:$I,MATCH('Index Volume'!$A886+1,'Control Panel'!$A:$A,1)),0)</f>
        <v>0</v>
      </c>
      <c r="J886" s="37">
        <f>IFERROR(INDEX(EOS!$F:$F,MATCH($A886,EOS!$A:$A,0))*INDEX('Control Panel'!$J:$J,MATCH('Index Volume'!$A886+1,'Control Panel'!$A:$A,1)),0)</f>
        <v>0</v>
      </c>
      <c r="K886" s="37">
        <f>IFERROR(INDEX(DASH!$F:$F,MATCH($A886,DASH!$A:$A,0))*INDEX('Control Panel'!$K:$K,MATCH('Index Volume'!$A886+1,'Control Panel'!$A:$A,1)),0)</f>
        <v>447007</v>
      </c>
      <c r="L886" s="37">
        <f>IFERROR(INDEX(XLM!$F:$F,MATCH($A886,XLM!$A:$A,0))*INDEX('Control Panel'!$L:$L,MATCH('Index Volume'!$A886+1,'Control Panel'!$A:$A,1)),0)</f>
        <v>11139</v>
      </c>
      <c r="M886" s="39">
        <f t="shared" si="306"/>
        <v>150033594</v>
      </c>
      <c r="N886" s="1" t="b">
        <f t="shared" si="307"/>
        <v>1</v>
      </c>
      <c r="O886" s="41">
        <f t="shared" si="308"/>
        <v>150033594</v>
      </c>
    </row>
    <row r="887" spans="1:15" x14ac:dyDescent="0.75">
      <c r="A887" s="4">
        <v>42525</v>
      </c>
      <c r="B887" s="37">
        <f>IFERROR(INDEX(BTC!$F:$F,MATCH($A887,BTC!$A:$A,0))*INDEX('Control Panel'!$B:$B,MATCH('Index Volume'!$A887+1,'Control Panel'!$A:$A,1)),0)</f>
        <v>94925296</v>
      </c>
      <c r="C887" s="37">
        <f>IFERROR(INDEX(XRP!$F:$F,MATCH($A887,XRP!$A:$A,0))*INDEX('Control Panel'!$C:$C,MATCH($A887+1,'Control Panel'!$A:$A,1)),0)</f>
        <v>617159</v>
      </c>
      <c r="D887" s="37">
        <f>IFERROR(INDEX(LTC!$F:$F,MATCH($A887,LTC!$A:$A,0))*INDEX('Control Panel'!$D:$D,MATCH($A887+1,'Control Panel'!$A:$A,1)),0)</f>
        <v>3214800</v>
      </c>
      <c r="E887" s="37">
        <f>IFERROR(INDEX(ETC!$F:$F,MATCH($A887,ETC!$A:$A,0))*INDEX('Control Panel'!$E:$E,MATCH($A887+1,'Control Panel'!$A:$A,1)),0)</f>
        <v>0</v>
      </c>
      <c r="F887" s="37">
        <f>IFERROR(INDEX(ETH!$F:$F,MATCH($A887,ETH!$A:$A,0))*INDEX('Control Panel'!$F:$F,MATCH('Index Volume'!$A887+1,'Control Panel'!$A:$A,1)),0)</f>
        <v>15792400</v>
      </c>
      <c r="G887" s="37">
        <f>IFERROR(INDEX(BCH!$F:$F,MATCH($A887,BCH!$A:$A,0))*INDEX('Control Panel'!$G:$G,MATCH('Index Volume'!$A887+1,'Control Panel'!$A:$A,1)),0)</f>
        <v>0</v>
      </c>
      <c r="H887" s="37">
        <f>IFERROR(INDEX(XMR!$F:$F,MATCH($A887,XMR!$A:$A,0))*INDEX('Control Panel'!$H:$H,MATCH('Index Volume'!$A887+1,'Control Panel'!$A:$A,1)),0)</f>
        <v>91404</v>
      </c>
      <c r="I887" s="37">
        <f>IFERROR(INDEX(ZEC!$F:$F,MATCH($A887,ZEC!$A:$A,0))*INDEX('Control Panel'!$I:$I,MATCH('Index Volume'!$A887+1,'Control Panel'!$A:$A,1)),0)</f>
        <v>0</v>
      </c>
      <c r="J887" s="37">
        <f>IFERROR(INDEX(EOS!$F:$F,MATCH($A887,EOS!$A:$A,0))*INDEX('Control Panel'!$J:$J,MATCH('Index Volume'!$A887+1,'Control Panel'!$A:$A,1)),0)</f>
        <v>0</v>
      </c>
      <c r="K887" s="37">
        <f>IFERROR(INDEX(DASH!$F:$F,MATCH($A887,DASH!$A:$A,0))*INDEX('Control Panel'!$K:$K,MATCH('Index Volume'!$A887+1,'Control Panel'!$A:$A,1)),0)</f>
        <v>445286</v>
      </c>
      <c r="L887" s="37">
        <f>IFERROR(INDEX(XLM!$F:$F,MATCH($A887,XLM!$A:$A,0))*INDEX('Control Panel'!$L:$L,MATCH('Index Volume'!$A887+1,'Control Panel'!$A:$A,1)),0)</f>
        <v>13522</v>
      </c>
      <c r="M887" s="39">
        <f t="shared" si="306"/>
        <v>115099867</v>
      </c>
      <c r="N887" s="1" t="b">
        <f t="shared" si="307"/>
        <v>1</v>
      </c>
      <c r="O887" s="41">
        <f t="shared" si="308"/>
        <v>115099867</v>
      </c>
    </row>
    <row r="888" spans="1:15" x14ac:dyDescent="0.75">
      <c r="A888" s="3">
        <v>42526</v>
      </c>
      <c r="B888" s="37">
        <f>IFERROR(INDEX(BTC!$F:$F,MATCH($A888,BTC!$A:$A,0))*INDEX('Control Panel'!$B:$B,MATCH('Index Volume'!$A888+1,'Control Panel'!$A:$A,1)),0)</f>
        <v>68874096</v>
      </c>
      <c r="C888" s="37">
        <f>IFERROR(INDEX(XRP!$F:$F,MATCH($A888,XRP!$A:$A,0))*INDEX('Control Panel'!$C:$C,MATCH($A888+1,'Control Panel'!$A:$A,1)),0)</f>
        <v>544201</v>
      </c>
      <c r="D888" s="37">
        <f>IFERROR(INDEX(LTC!$F:$F,MATCH($A888,LTC!$A:$A,0))*INDEX('Control Panel'!$D:$D,MATCH($A888+1,'Control Panel'!$A:$A,1)),0)</f>
        <v>2257820</v>
      </c>
      <c r="E888" s="37">
        <f>IFERROR(INDEX(ETC!$F:$F,MATCH($A888,ETC!$A:$A,0))*INDEX('Control Panel'!$E:$E,MATCH($A888+1,'Control Panel'!$A:$A,1)),0)</f>
        <v>0</v>
      </c>
      <c r="F888" s="37">
        <f>IFERROR(INDEX(ETH!$F:$F,MATCH($A888,ETH!$A:$A,0))*INDEX('Control Panel'!$F:$F,MATCH('Index Volume'!$A888+1,'Control Panel'!$A:$A,1)),0)</f>
        <v>11088400</v>
      </c>
      <c r="G888" s="37">
        <f>IFERROR(INDEX(BCH!$F:$F,MATCH($A888,BCH!$A:$A,0))*INDEX('Control Panel'!$G:$G,MATCH('Index Volume'!$A888+1,'Control Panel'!$A:$A,1)),0)</f>
        <v>0</v>
      </c>
      <c r="H888" s="37">
        <f>IFERROR(INDEX(XMR!$F:$F,MATCH($A888,XMR!$A:$A,0))*INDEX('Control Panel'!$H:$H,MATCH('Index Volume'!$A888+1,'Control Panel'!$A:$A,1)),0)</f>
        <v>87680</v>
      </c>
      <c r="I888" s="37">
        <f>IFERROR(INDEX(ZEC!$F:$F,MATCH($A888,ZEC!$A:$A,0))*INDEX('Control Panel'!$I:$I,MATCH('Index Volume'!$A888+1,'Control Panel'!$A:$A,1)),0)</f>
        <v>0</v>
      </c>
      <c r="J888" s="37">
        <f>IFERROR(INDEX(EOS!$F:$F,MATCH($A888,EOS!$A:$A,0))*INDEX('Control Panel'!$J:$J,MATCH('Index Volume'!$A888+1,'Control Panel'!$A:$A,1)),0)</f>
        <v>0</v>
      </c>
      <c r="K888" s="37">
        <f>IFERROR(INDEX(DASH!$F:$F,MATCH($A888,DASH!$A:$A,0))*INDEX('Control Panel'!$K:$K,MATCH('Index Volume'!$A888+1,'Control Panel'!$A:$A,1)),0)</f>
        <v>537053</v>
      </c>
      <c r="L888" s="37">
        <f>IFERROR(INDEX(XLM!$F:$F,MATCH($A888,XLM!$A:$A,0))*INDEX('Control Panel'!$L:$L,MATCH('Index Volume'!$A888+1,'Control Panel'!$A:$A,1)),0)</f>
        <v>7181</v>
      </c>
      <c r="M888" s="39">
        <f t="shared" si="306"/>
        <v>83396431</v>
      </c>
      <c r="N888" s="1" t="b">
        <f t="shared" si="307"/>
        <v>1</v>
      </c>
      <c r="O888" s="41">
        <f t="shared" si="308"/>
        <v>83396431</v>
      </c>
    </row>
    <row r="889" spans="1:15" x14ac:dyDescent="0.75">
      <c r="A889" s="4">
        <v>42527</v>
      </c>
      <c r="B889" s="37">
        <f>IFERROR(INDEX(BTC!$F:$F,MATCH($A889,BTC!$A:$A,0))*INDEX('Control Panel'!$B:$B,MATCH('Index Volume'!$A889+1,'Control Panel'!$A:$A,1)),0)</f>
        <v>72138896</v>
      </c>
      <c r="C889" s="37">
        <f>IFERROR(INDEX(XRP!$F:$F,MATCH($A889,XRP!$A:$A,0))*INDEX('Control Panel'!$C:$C,MATCH($A889+1,'Control Panel'!$A:$A,1)),0)</f>
        <v>690096</v>
      </c>
      <c r="D889" s="37">
        <f>IFERROR(INDEX(LTC!$F:$F,MATCH($A889,LTC!$A:$A,0))*INDEX('Control Panel'!$D:$D,MATCH($A889+1,'Control Panel'!$A:$A,1)),0)</f>
        <v>2993510</v>
      </c>
      <c r="E889" s="37">
        <f>IFERROR(INDEX(ETC!$F:$F,MATCH($A889,ETC!$A:$A,0))*INDEX('Control Panel'!$E:$E,MATCH($A889+1,'Control Panel'!$A:$A,1)),0)</f>
        <v>0</v>
      </c>
      <c r="F889" s="37">
        <f>IFERROR(INDEX(ETH!$F:$F,MATCH($A889,ETH!$A:$A,0))*INDEX('Control Panel'!$F:$F,MATCH('Index Volume'!$A889+1,'Control Panel'!$A:$A,1)),0)</f>
        <v>8720400</v>
      </c>
      <c r="G889" s="37">
        <f>IFERROR(INDEX(BCH!$F:$F,MATCH($A889,BCH!$A:$A,0))*INDEX('Control Panel'!$G:$G,MATCH('Index Volume'!$A889+1,'Control Panel'!$A:$A,1)),0)</f>
        <v>0</v>
      </c>
      <c r="H889" s="37">
        <f>IFERROR(INDEX(XMR!$F:$F,MATCH($A889,XMR!$A:$A,0))*INDEX('Control Panel'!$H:$H,MATCH('Index Volume'!$A889+1,'Control Panel'!$A:$A,1)),0)</f>
        <v>89836</v>
      </c>
      <c r="I889" s="37">
        <f>IFERROR(INDEX(ZEC!$F:$F,MATCH($A889,ZEC!$A:$A,0))*INDEX('Control Panel'!$I:$I,MATCH('Index Volume'!$A889+1,'Control Panel'!$A:$A,1)),0)</f>
        <v>0</v>
      </c>
      <c r="J889" s="37">
        <f>IFERROR(INDEX(EOS!$F:$F,MATCH($A889,EOS!$A:$A,0))*INDEX('Control Panel'!$J:$J,MATCH('Index Volume'!$A889+1,'Control Panel'!$A:$A,1)),0)</f>
        <v>0</v>
      </c>
      <c r="K889" s="37">
        <f>IFERROR(INDEX(DASH!$F:$F,MATCH($A889,DASH!$A:$A,0))*INDEX('Control Panel'!$K:$K,MATCH('Index Volume'!$A889+1,'Control Panel'!$A:$A,1)),0)</f>
        <v>302748</v>
      </c>
      <c r="L889" s="37">
        <f>IFERROR(INDEX(XLM!$F:$F,MATCH($A889,XLM!$A:$A,0))*INDEX('Control Panel'!$L:$L,MATCH('Index Volume'!$A889+1,'Control Panel'!$A:$A,1)),0)</f>
        <v>3612</v>
      </c>
      <c r="M889" s="39">
        <f t="shared" si="306"/>
        <v>84939098</v>
      </c>
      <c r="N889" s="1" t="b">
        <f t="shared" si="307"/>
        <v>1</v>
      </c>
      <c r="O889" s="41">
        <f t="shared" si="308"/>
        <v>84939098</v>
      </c>
    </row>
    <row r="890" spans="1:15" x14ac:dyDescent="0.75">
      <c r="A890" s="3">
        <v>42528</v>
      </c>
      <c r="B890" s="37">
        <f>IFERROR(INDEX(BTC!$F:$F,MATCH($A890,BTC!$A:$A,0))*INDEX('Control Panel'!$B:$B,MATCH('Index Volume'!$A890+1,'Control Panel'!$A:$A,1)),0)</f>
        <v>107770000</v>
      </c>
      <c r="C890" s="37">
        <f>IFERROR(INDEX(XRP!$F:$F,MATCH($A890,XRP!$A:$A,0))*INDEX('Control Panel'!$C:$C,MATCH($A890+1,'Control Panel'!$A:$A,1)),0)</f>
        <v>783409</v>
      </c>
      <c r="D890" s="37">
        <f>IFERROR(INDEX(LTC!$F:$F,MATCH($A890,LTC!$A:$A,0))*INDEX('Control Panel'!$D:$D,MATCH($A890+1,'Control Panel'!$A:$A,1)),0)</f>
        <v>3881380</v>
      </c>
      <c r="E890" s="37">
        <f>IFERROR(INDEX(ETC!$F:$F,MATCH($A890,ETC!$A:$A,0))*INDEX('Control Panel'!$E:$E,MATCH($A890+1,'Control Panel'!$A:$A,1)),0)</f>
        <v>0</v>
      </c>
      <c r="F890" s="37">
        <f>IFERROR(INDEX(ETH!$F:$F,MATCH($A890,ETH!$A:$A,0))*INDEX('Control Panel'!$F:$F,MATCH('Index Volume'!$A890+1,'Control Panel'!$A:$A,1)),0)</f>
        <v>21421600</v>
      </c>
      <c r="G890" s="37">
        <f>IFERROR(INDEX(BCH!$F:$F,MATCH($A890,BCH!$A:$A,0))*INDEX('Control Panel'!$G:$G,MATCH('Index Volume'!$A890+1,'Control Panel'!$A:$A,1)),0)</f>
        <v>0</v>
      </c>
      <c r="H890" s="37">
        <f>IFERROR(INDEX(XMR!$F:$F,MATCH($A890,XMR!$A:$A,0))*INDEX('Control Panel'!$H:$H,MATCH('Index Volume'!$A890+1,'Control Panel'!$A:$A,1)),0)</f>
        <v>86376</v>
      </c>
      <c r="I890" s="37">
        <f>IFERROR(INDEX(ZEC!$F:$F,MATCH($A890,ZEC!$A:$A,0))*INDEX('Control Panel'!$I:$I,MATCH('Index Volume'!$A890+1,'Control Panel'!$A:$A,1)),0)</f>
        <v>0</v>
      </c>
      <c r="J890" s="37">
        <f>IFERROR(INDEX(EOS!$F:$F,MATCH($A890,EOS!$A:$A,0))*INDEX('Control Panel'!$J:$J,MATCH('Index Volume'!$A890+1,'Control Panel'!$A:$A,1)),0)</f>
        <v>0</v>
      </c>
      <c r="K890" s="37">
        <f>IFERROR(INDEX(DASH!$F:$F,MATCH($A890,DASH!$A:$A,0))*INDEX('Control Panel'!$K:$K,MATCH('Index Volume'!$A890+1,'Control Panel'!$A:$A,1)),0)</f>
        <v>339881</v>
      </c>
      <c r="L890" s="37">
        <f>IFERROR(INDEX(XLM!$F:$F,MATCH($A890,XLM!$A:$A,0))*INDEX('Control Panel'!$L:$L,MATCH('Index Volume'!$A890+1,'Control Panel'!$A:$A,1)),0)</f>
        <v>19109</v>
      </c>
      <c r="M890" s="39">
        <f t="shared" si="306"/>
        <v>134301755</v>
      </c>
      <c r="N890" s="1" t="b">
        <f t="shared" si="307"/>
        <v>1</v>
      </c>
      <c r="O890" s="41">
        <f t="shared" si="308"/>
        <v>134301755</v>
      </c>
    </row>
    <row r="891" spans="1:15" x14ac:dyDescent="0.75">
      <c r="A891" s="4">
        <v>42529</v>
      </c>
      <c r="B891" s="37">
        <f>IFERROR(INDEX(BTC!$F:$F,MATCH($A891,BTC!$A:$A,0))*INDEX('Control Panel'!$B:$B,MATCH('Index Volume'!$A891+1,'Control Panel'!$A:$A,1)),0)</f>
        <v>80265800</v>
      </c>
      <c r="C891" s="37">
        <f>IFERROR(INDEX(XRP!$F:$F,MATCH($A891,XRP!$A:$A,0))*INDEX('Control Panel'!$C:$C,MATCH($A891+1,'Control Panel'!$A:$A,1)),0)</f>
        <v>754945</v>
      </c>
      <c r="D891" s="37">
        <f>IFERROR(INDEX(LTC!$F:$F,MATCH($A891,LTC!$A:$A,0))*INDEX('Control Panel'!$D:$D,MATCH($A891+1,'Control Panel'!$A:$A,1)),0)</f>
        <v>3507640</v>
      </c>
      <c r="E891" s="37">
        <f>IFERROR(INDEX(ETC!$F:$F,MATCH($A891,ETC!$A:$A,0))*INDEX('Control Panel'!$E:$E,MATCH($A891+1,'Control Panel'!$A:$A,1)),0)</f>
        <v>0</v>
      </c>
      <c r="F891" s="37">
        <f>IFERROR(INDEX(ETH!$F:$F,MATCH($A891,ETH!$A:$A,0))*INDEX('Control Panel'!$F:$F,MATCH('Index Volume'!$A891+1,'Control Panel'!$A:$A,1)),0)</f>
        <v>16941800</v>
      </c>
      <c r="G891" s="37">
        <f>IFERROR(INDEX(BCH!$F:$F,MATCH($A891,BCH!$A:$A,0))*INDEX('Control Panel'!$G:$G,MATCH('Index Volume'!$A891+1,'Control Panel'!$A:$A,1)),0)</f>
        <v>0</v>
      </c>
      <c r="H891" s="37">
        <f>IFERROR(INDEX(XMR!$F:$F,MATCH($A891,XMR!$A:$A,0))*INDEX('Control Panel'!$H:$H,MATCH('Index Volume'!$A891+1,'Control Panel'!$A:$A,1)),0)</f>
        <v>70837</v>
      </c>
      <c r="I891" s="37">
        <f>IFERROR(INDEX(ZEC!$F:$F,MATCH($A891,ZEC!$A:$A,0))*INDEX('Control Panel'!$I:$I,MATCH('Index Volume'!$A891+1,'Control Panel'!$A:$A,1)),0)</f>
        <v>0</v>
      </c>
      <c r="J891" s="37">
        <f>IFERROR(INDEX(EOS!$F:$F,MATCH($A891,EOS!$A:$A,0))*INDEX('Control Panel'!$J:$J,MATCH('Index Volume'!$A891+1,'Control Panel'!$A:$A,1)),0)</f>
        <v>0</v>
      </c>
      <c r="K891" s="37">
        <f>IFERROR(INDEX(DASH!$F:$F,MATCH($A891,DASH!$A:$A,0))*INDEX('Control Panel'!$K:$K,MATCH('Index Volume'!$A891+1,'Control Panel'!$A:$A,1)),0)</f>
        <v>272918</v>
      </c>
      <c r="L891" s="37">
        <f>IFERROR(INDEX(XLM!$F:$F,MATCH($A891,XLM!$A:$A,0))*INDEX('Control Panel'!$L:$L,MATCH('Index Volume'!$A891+1,'Control Panel'!$A:$A,1)),0)</f>
        <v>9521</v>
      </c>
      <c r="M891" s="39">
        <f t="shared" si="306"/>
        <v>101823461</v>
      </c>
      <c r="N891" s="1" t="b">
        <f t="shared" si="307"/>
        <v>1</v>
      </c>
      <c r="O891" s="41">
        <f t="shared" si="308"/>
        <v>101823461</v>
      </c>
    </row>
    <row r="892" spans="1:15" x14ac:dyDescent="0.75">
      <c r="A892" s="3">
        <v>42530</v>
      </c>
      <c r="B892" s="37">
        <f>IFERROR(INDEX(BTC!$F:$F,MATCH($A892,BTC!$A:$A,0))*INDEX('Control Panel'!$B:$B,MATCH('Index Volume'!$A892+1,'Control Panel'!$A:$A,1)),0)</f>
        <v>71301000</v>
      </c>
      <c r="C892" s="37">
        <f>IFERROR(INDEX(XRP!$F:$F,MATCH($A892,XRP!$A:$A,0))*INDEX('Control Panel'!$C:$C,MATCH($A892+1,'Control Panel'!$A:$A,1)),0)</f>
        <v>520793</v>
      </c>
      <c r="D892" s="37">
        <f>IFERROR(INDEX(LTC!$F:$F,MATCH($A892,LTC!$A:$A,0))*INDEX('Control Panel'!$D:$D,MATCH($A892+1,'Control Panel'!$A:$A,1)),0)</f>
        <v>6438540</v>
      </c>
      <c r="E892" s="37">
        <f>IFERROR(INDEX(ETC!$F:$F,MATCH($A892,ETC!$A:$A,0))*INDEX('Control Panel'!$E:$E,MATCH($A892+1,'Control Panel'!$A:$A,1)),0)</f>
        <v>0</v>
      </c>
      <c r="F892" s="37">
        <f>IFERROR(INDEX(ETH!$F:$F,MATCH($A892,ETH!$A:$A,0))*INDEX('Control Panel'!$F:$F,MATCH('Index Volume'!$A892+1,'Control Panel'!$A:$A,1)),0)</f>
        <v>8256830</v>
      </c>
      <c r="G892" s="37">
        <f>IFERROR(INDEX(BCH!$F:$F,MATCH($A892,BCH!$A:$A,0))*INDEX('Control Panel'!$G:$G,MATCH('Index Volume'!$A892+1,'Control Panel'!$A:$A,1)),0)</f>
        <v>0</v>
      </c>
      <c r="H892" s="37">
        <f>IFERROR(INDEX(XMR!$F:$F,MATCH($A892,XMR!$A:$A,0))*INDEX('Control Panel'!$H:$H,MATCH('Index Volume'!$A892+1,'Control Panel'!$A:$A,1)),0)</f>
        <v>483161</v>
      </c>
      <c r="I892" s="37">
        <f>IFERROR(INDEX(ZEC!$F:$F,MATCH($A892,ZEC!$A:$A,0))*INDEX('Control Panel'!$I:$I,MATCH('Index Volume'!$A892+1,'Control Panel'!$A:$A,1)),0)</f>
        <v>0</v>
      </c>
      <c r="J892" s="37">
        <f>IFERROR(INDEX(EOS!$F:$F,MATCH($A892,EOS!$A:$A,0))*INDEX('Control Panel'!$J:$J,MATCH('Index Volume'!$A892+1,'Control Panel'!$A:$A,1)),0)</f>
        <v>0</v>
      </c>
      <c r="K892" s="37">
        <f>IFERROR(INDEX(DASH!$F:$F,MATCH($A892,DASH!$A:$A,0))*INDEX('Control Panel'!$K:$K,MATCH('Index Volume'!$A892+1,'Control Panel'!$A:$A,1)),0)</f>
        <v>303753</v>
      </c>
      <c r="L892" s="37">
        <f>IFERROR(INDEX(XLM!$F:$F,MATCH($A892,XLM!$A:$A,0))*INDEX('Control Panel'!$L:$L,MATCH('Index Volume'!$A892+1,'Control Panel'!$A:$A,1)),0)</f>
        <v>26347</v>
      </c>
      <c r="M892" s="39">
        <f t="shared" si="306"/>
        <v>87330424</v>
      </c>
      <c r="N892" s="1" t="b">
        <f t="shared" si="307"/>
        <v>1</v>
      </c>
      <c r="O892" s="41">
        <f t="shared" si="308"/>
        <v>87330424</v>
      </c>
    </row>
    <row r="893" spans="1:15" x14ac:dyDescent="0.75">
      <c r="A893" s="4">
        <v>42531</v>
      </c>
      <c r="B893" s="37">
        <f>IFERROR(INDEX(BTC!$F:$F,MATCH($A893,BTC!$A:$A,0))*INDEX('Control Panel'!$B:$B,MATCH('Index Volume'!$A893+1,'Control Panel'!$A:$A,1)),0)</f>
        <v>66991900</v>
      </c>
      <c r="C893" s="37">
        <f>IFERROR(INDEX(XRP!$F:$F,MATCH($A893,XRP!$A:$A,0))*INDEX('Control Panel'!$C:$C,MATCH($A893+1,'Control Panel'!$A:$A,1)),0)</f>
        <v>526917</v>
      </c>
      <c r="D893" s="37">
        <f>IFERROR(INDEX(LTC!$F:$F,MATCH($A893,LTC!$A:$A,0))*INDEX('Control Panel'!$D:$D,MATCH($A893+1,'Control Panel'!$A:$A,1)),0)</f>
        <v>6975970</v>
      </c>
      <c r="E893" s="37">
        <f>IFERROR(INDEX(ETC!$F:$F,MATCH($A893,ETC!$A:$A,0))*INDEX('Control Panel'!$E:$E,MATCH($A893+1,'Control Panel'!$A:$A,1)),0)</f>
        <v>0</v>
      </c>
      <c r="F893" s="37">
        <f>IFERROR(INDEX(ETH!$F:$F,MATCH($A893,ETH!$A:$A,0))*INDEX('Control Panel'!$F:$F,MATCH('Index Volume'!$A893+1,'Control Panel'!$A:$A,1)),0)</f>
        <v>11312900</v>
      </c>
      <c r="G893" s="37">
        <f>IFERROR(INDEX(BCH!$F:$F,MATCH($A893,BCH!$A:$A,0))*INDEX('Control Panel'!$G:$G,MATCH('Index Volume'!$A893+1,'Control Panel'!$A:$A,1)),0)</f>
        <v>0</v>
      </c>
      <c r="H893" s="37">
        <f>IFERROR(INDEX(XMR!$F:$F,MATCH($A893,XMR!$A:$A,0))*INDEX('Control Panel'!$H:$H,MATCH('Index Volume'!$A893+1,'Control Panel'!$A:$A,1)),0)</f>
        <v>267163</v>
      </c>
      <c r="I893" s="37">
        <f>IFERROR(INDEX(ZEC!$F:$F,MATCH($A893,ZEC!$A:$A,0))*INDEX('Control Panel'!$I:$I,MATCH('Index Volume'!$A893+1,'Control Panel'!$A:$A,1)),0)</f>
        <v>0</v>
      </c>
      <c r="J893" s="37">
        <f>IFERROR(INDEX(EOS!$F:$F,MATCH($A893,EOS!$A:$A,0))*INDEX('Control Panel'!$J:$J,MATCH('Index Volume'!$A893+1,'Control Panel'!$A:$A,1)),0)</f>
        <v>0</v>
      </c>
      <c r="K893" s="37">
        <f>IFERROR(INDEX(DASH!$F:$F,MATCH($A893,DASH!$A:$A,0))*INDEX('Control Panel'!$K:$K,MATCH('Index Volume'!$A893+1,'Control Panel'!$A:$A,1)),0)</f>
        <v>475334</v>
      </c>
      <c r="L893" s="37">
        <f>IFERROR(INDEX(XLM!$F:$F,MATCH($A893,XLM!$A:$A,0))*INDEX('Control Panel'!$L:$L,MATCH('Index Volume'!$A893+1,'Control Panel'!$A:$A,1)),0)</f>
        <v>7053</v>
      </c>
      <c r="M893" s="39">
        <f t="shared" si="306"/>
        <v>86557237</v>
      </c>
      <c r="N893" s="1" t="b">
        <f t="shared" si="307"/>
        <v>1</v>
      </c>
      <c r="O893" s="41">
        <f t="shared" si="308"/>
        <v>86557237</v>
      </c>
    </row>
    <row r="894" spans="1:15" x14ac:dyDescent="0.75">
      <c r="A894" s="3">
        <v>42532</v>
      </c>
      <c r="B894" s="37">
        <f>IFERROR(INDEX(BTC!$F:$F,MATCH($A894,BTC!$A:$A,0))*INDEX('Control Panel'!$B:$B,MATCH('Index Volume'!$A894+1,'Control Panel'!$A:$A,1)),0)</f>
        <v>82357000</v>
      </c>
      <c r="C894" s="37">
        <f>IFERROR(INDEX(XRP!$F:$F,MATCH($A894,XRP!$A:$A,0))*INDEX('Control Panel'!$C:$C,MATCH($A894+1,'Control Panel'!$A:$A,1)),0)</f>
        <v>398757</v>
      </c>
      <c r="D894" s="37">
        <f>IFERROR(INDEX(LTC!$F:$F,MATCH($A894,LTC!$A:$A,0))*INDEX('Control Panel'!$D:$D,MATCH($A894+1,'Control Panel'!$A:$A,1)),0)</f>
        <v>10294700</v>
      </c>
      <c r="E894" s="37">
        <f>IFERROR(INDEX(ETC!$F:$F,MATCH($A894,ETC!$A:$A,0))*INDEX('Control Panel'!$E:$E,MATCH($A894+1,'Control Panel'!$A:$A,1)),0)</f>
        <v>0</v>
      </c>
      <c r="F894" s="37">
        <f>IFERROR(INDEX(ETH!$F:$F,MATCH($A894,ETH!$A:$A,0))*INDEX('Control Panel'!$F:$F,MATCH('Index Volume'!$A894+1,'Control Panel'!$A:$A,1)),0)</f>
        <v>12176500</v>
      </c>
      <c r="G894" s="37">
        <f>IFERROR(INDEX(BCH!$F:$F,MATCH($A894,BCH!$A:$A,0))*INDEX('Control Panel'!$G:$G,MATCH('Index Volume'!$A894+1,'Control Panel'!$A:$A,1)),0)</f>
        <v>0</v>
      </c>
      <c r="H894" s="37">
        <f>IFERROR(INDEX(XMR!$F:$F,MATCH($A894,XMR!$A:$A,0))*INDEX('Control Panel'!$H:$H,MATCH('Index Volume'!$A894+1,'Control Panel'!$A:$A,1)),0)</f>
        <v>207863</v>
      </c>
      <c r="I894" s="37">
        <f>IFERROR(INDEX(ZEC!$F:$F,MATCH($A894,ZEC!$A:$A,0))*INDEX('Control Panel'!$I:$I,MATCH('Index Volume'!$A894+1,'Control Panel'!$A:$A,1)),0)</f>
        <v>0</v>
      </c>
      <c r="J894" s="37">
        <f>IFERROR(INDEX(EOS!$F:$F,MATCH($A894,EOS!$A:$A,0))*INDEX('Control Panel'!$J:$J,MATCH('Index Volume'!$A894+1,'Control Panel'!$A:$A,1)),0)</f>
        <v>0</v>
      </c>
      <c r="K894" s="37">
        <f>IFERROR(INDEX(DASH!$F:$F,MATCH($A894,DASH!$A:$A,0))*INDEX('Control Panel'!$K:$K,MATCH('Index Volume'!$A894+1,'Control Panel'!$A:$A,1)),0)</f>
        <v>475115</v>
      </c>
      <c r="L894" s="37">
        <f>IFERROR(INDEX(XLM!$F:$F,MATCH($A894,XLM!$A:$A,0))*INDEX('Control Panel'!$L:$L,MATCH('Index Volume'!$A894+1,'Control Panel'!$A:$A,1)),0)</f>
        <v>16469</v>
      </c>
      <c r="M894" s="39">
        <f t="shared" si="306"/>
        <v>105926404</v>
      </c>
      <c r="N894" s="1" t="b">
        <f t="shared" si="307"/>
        <v>1</v>
      </c>
      <c r="O894" s="41">
        <f t="shared" si="308"/>
        <v>105926404</v>
      </c>
    </row>
    <row r="895" spans="1:15" x14ac:dyDescent="0.75">
      <c r="A895" s="4">
        <v>42533</v>
      </c>
      <c r="B895" s="37">
        <f>IFERROR(INDEX(BTC!$F:$F,MATCH($A895,BTC!$A:$A,0))*INDEX('Control Panel'!$B:$B,MATCH('Index Volume'!$A895+1,'Control Panel'!$A:$A,1)),0)</f>
        <v>277084992</v>
      </c>
      <c r="C895" s="37">
        <f>IFERROR(INDEX(XRP!$F:$F,MATCH($A895,XRP!$A:$A,0))*INDEX('Control Panel'!$C:$C,MATCH($A895+1,'Control Panel'!$A:$A,1)),0)</f>
        <v>1133540</v>
      </c>
      <c r="D895" s="37">
        <f>IFERROR(INDEX(LTC!$F:$F,MATCH($A895,LTC!$A:$A,0))*INDEX('Control Panel'!$D:$D,MATCH($A895+1,'Control Panel'!$A:$A,1)),0)</f>
        <v>13753200</v>
      </c>
      <c r="E895" s="37">
        <f>IFERROR(INDEX(ETC!$F:$F,MATCH($A895,ETC!$A:$A,0))*INDEX('Control Panel'!$E:$E,MATCH($A895+1,'Control Panel'!$A:$A,1)),0)</f>
        <v>0</v>
      </c>
      <c r="F895" s="37">
        <f>IFERROR(INDEX(ETH!$F:$F,MATCH($A895,ETH!$A:$A,0))*INDEX('Control Panel'!$F:$F,MATCH('Index Volume'!$A895+1,'Control Panel'!$A:$A,1)),0)</f>
        <v>38210300</v>
      </c>
      <c r="G895" s="37">
        <f>IFERROR(INDEX(BCH!$F:$F,MATCH($A895,BCH!$A:$A,0))*INDEX('Control Panel'!$G:$G,MATCH('Index Volume'!$A895+1,'Control Panel'!$A:$A,1)),0)</f>
        <v>0</v>
      </c>
      <c r="H895" s="37">
        <f>IFERROR(INDEX(XMR!$F:$F,MATCH($A895,XMR!$A:$A,0))*INDEX('Control Panel'!$H:$H,MATCH('Index Volume'!$A895+1,'Control Panel'!$A:$A,1)),0)</f>
        <v>285841</v>
      </c>
      <c r="I895" s="37">
        <f>IFERROR(INDEX(ZEC!$F:$F,MATCH($A895,ZEC!$A:$A,0))*INDEX('Control Panel'!$I:$I,MATCH('Index Volume'!$A895+1,'Control Panel'!$A:$A,1)),0)</f>
        <v>0</v>
      </c>
      <c r="J895" s="37">
        <f>IFERROR(INDEX(EOS!$F:$F,MATCH($A895,EOS!$A:$A,0))*INDEX('Control Panel'!$J:$J,MATCH('Index Volume'!$A895+1,'Control Panel'!$A:$A,1)),0)</f>
        <v>0</v>
      </c>
      <c r="K895" s="37">
        <f>IFERROR(INDEX(DASH!$F:$F,MATCH($A895,DASH!$A:$A,0))*INDEX('Control Panel'!$K:$K,MATCH('Index Volume'!$A895+1,'Control Panel'!$A:$A,1)),0)</f>
        <v>897877</v>
      </c>
      <c r="L895" s="37">
        <f>IFERROR(INDEX(XLM!$F:$F,MATCH($A895,XLM!$A:$A,0))*INDEX('Control Panel'!$L:$L,MATCH('Index Volume'!$A895+1,'Control Panel'!$A:$A,1)),0)</f>
        <v>42720</v>
      </c>
      <c r="M895" s="39">
        <f t="shared" si="306"/>
        <v>331408470</v>
      </c>
      <c r="N895" s="1" t="b">
        <f t="shared" si="307"/>
        <v>1</v>
      </c>
      <c r="O895" s="41">
        <f t="shared" si="308"/>
        <v>331408470</v>
      </c>
    </row>
    <row r="896" spans="1:15" x14ac:dyDescent="0.75">
      <c r="A896" s="3">
        <v>42534</v>
      </c>
      <c r="B896" s="37">
        <f>IFERROR(INDEX(BTC!$F:$F,MATCH($A896,BTC!$A:$A,0))*INDEX('Control Panel'!$B:$B,MATCH('Index Volume'!$A896+1,'Control Panel'!$A:$A,1)),0)</f>
        <v>243295008</v>
      </c>
      <c r="C896" s="37">
        <f>IFERROR(INDEX(XRP!$F:$F,MATCH($A896,XRP!$A:$A,0))*INDEX('Control Panel'!$C:$C,MATCH($A896+1,'Control Panel'!$A:$A,1)),0)</f>
        <v>1537720</v>
      </c>
      <c r="D896" s="37">
        <f>IFERROR(INDEX(LTC!$F:$F,MATCH($A896,LTC!$A:$A,0))*INDEX('Control Panel'!$D:$D,MATCH($A896+1,'Control Panel'!$A:$A,1)),0)</f>
        <v>8668280</v>
      </c>
      <c r="E896" s="37">
        <f>IFERROR(INDEX(ETC!$F:$F,MATCH($A896,ETC!$A:$A,0))*INDEX('Control Panel'!$E:$E,MATCH($A896+1,'Control Panel'!$A:$A,1)),0)</f>
        <v>0</v>
      </c>
      <c r="F896" s="37">
        <f>IFERROR(INDEX(ETH!$F:$F,MATCH($A896,ETH!$A:$A,0))*INDEX('Control Panel'!$F:$F,MATCH('Index Volume'!$A896+1,'Control Panel'!$A:$A,1)),0)</f>
        <v>38023400</v>
      </c>
      <c r="G896" s="37">
        <f>IFERROR(INDEX(BCH!$F:$F,MATCH($A896,BCH!$A:$A,0))*INDEX('Control Panel'!$G:$G,MATCH('Index Volume'!$A896+1,'Control Panel'!$A:$A,1)),0)</f>
        <v>0</v>
      </c>
      <c r="H896" s="37">
        <f>IFERROR(INDEX(XMR!$F:$F,MATCH($A896,XMR!$A:$A,0))*INDEX('Control Panel'!$H:$H,MATCH('Index Volume'!$A896+1,'Control Panel'!$A:$A,1)),0)</f>
        <v>276844</v>
      </c>
      <c r="I896" s="37">
        <f>IFERROR(INDEX(ZEC!$F:$F,MATCH($A896,ZEC!$A:$A,0))*INDEX('Control Panel'!$I:$I,MATCH('Index Volume'!$A896+1,'Control Panel'!$A:$A,1)),0)</f>
        <v>0</v>
      </c>
      <c r="J896" s="37">
        <f>IFERROR(INDEX(EOS!$F:$F,MATCH($A896,EOS!$A:$A,0))*INDEX('Control Panel'!$J:$J,MATCH('Index Volume'!$A896+1,'Control Panel'!$A:$A,1)),0)</f>
        <v>0</v>
      </c>
      <c r="K896" s="37">
        <f>IFERROR(INDEX(DASH!$F:$F,MATCH($A896,DASH!$A:$A,0))*INDEX('Control Panel'!$K:$K,MATCH('Index Volume'!$A896+1,'Control Panel'!$A:$A,1)),0)</f>
        <v>600793</v>
      </c>
      <c r="L896" s="37">
        <f>IFERROR(INDEX(XLM!$F:$F,MATCH($A896,XLM!$A:$A,0))*INDEX('Control Panel'!$L:$L,MATCH('Index Volume'!$A896+1,'Control Panel'!$A:$A,1)),0)</f>
        <v>37628</v>
      </c>
      <c r="M896" s="39">
        <f t="shared" si="306"/>
        <v>292439673</v>
      </c>
      <c r="N896" s="1" t="b">
        <f t="shared" si="307"/>
        <v>1</v>
      </c>
      <c r="O896" s="41">
        <f t="shared" si="308"/>
        <v>292439673</v>
      </c>
    </row>
    <row r="897" spans="1:15" x14ac:dyDescent="0.75">
      <c r="A897" s="4">
        <v>42535</v>
      </c>
      <c r="B897" s="37">
        <f>IFERROR(INDEX(BTC!$F:$F,MATCH($A897,BTC!$A:$A,0))*INDEX('Control Panel'!$B:$B,MATCH('Index Volume'!$A897+1,'Control Panel'!$A:$A,1)),0)</f>
        <v>186694000</v>
      </c>
      <c r="C897" s="37">
        <f>IFERROR(INDEX(XRP!$F:$F,MATCH($A897,XRP!$A:$A,0))*INDEX('Control Panel'!$C:$C,MATCH($A897+1,'Control Panel'!$A:$A,1)),0)</f>
        <v>9904250</v>
      </c>
      <c r="D897" s="37">
        <f>IFERROR(INDEX(LTC!$F:$F,MATCH($A897,LTC!$A:$A,0))*INDEX('Control Panel'!$D:$D,MATCH($A897+1,'Control Panel'!$A:$A,1)),0)</f>
        <v>8488220</v>
      </c>
      <c r="E897" s="37">
        <f>IFERROR(INDEX(ETC!$F:$F,MATCH($A897,ETC!$A:$A,0))*INDEX('Control Panel'!$E:$E,MATCH($A897+1,'Control Panel'!$A:$A,1)),0)</f>
        <v>0</v>
      </c>
      <c r="F897" s="37">
        <f>IFERROR(INDEX(ETH!$F:$F,MATCH($A897,ETH!$A:$A,0))*INDEX('Control Panel'!$F:$F,MATCH('Index Volume'!$A897+1,'Control Panel'!$A:$A,1)),0)</f>
        <v>64412200</v>
      </c>
      <c r="G897" s="37">
        <f>IFERROR(INDEX(BCH!$F:$F,MATCH($A897,BCH!$A:$A,0))*INDEX('Control Panel'!$G:$G,MATCH('Index Volume'!$A897+1,'Control Panel'!$A:$A,1)),0)</f>
        <v>0</v>
      </c>
      <c r="H897" s="37">
        <f>IFERROR(INDEX(XMR!$F:$F,MATCH($A897,XMR!$A:$A,0))*INDEX('Control Panel'!$H:$H,MATCH('Index Volume'!$A897+1,'Control Panel'!$A:$A,1)),0)</f>
        <v>268605</v>
      </c>
      <c r="I897" s="37">
        <f>IFERROR(INDEX(ZEC!$F:$F,MATCH($A897,ZEC!$A:$A,0))*INDEX('Control Panel'!$I:$I,MATCH('Index Volume'!$A897+1,'Control Panel'!$A:$A,1)),0)</f>
        <v>0</v>
      </c>
      <c r="J897" s="37">
        <f>IFERROR(INDEX(EOS!$F:$F,MATCH($A897,EOS!$A:$A,0))*INDEX('Control Panel'!$J:$J,MATCH('Index Volume'!$A897+1,'Control Panel'!$A:$A,1)),0)</f>
        <v>0</v>
      </c>
      <c r="K897" s="37">
        <f>IFERROR(INDEX(DASH!$F:$F,MATCH($A897,DASH!$A:$A,0))*INDEX('Control Panel'!$K:$K,MATCH('Index Volume'!$A897+1,'Control Panel'!$A:$A,1)),0)</f>
        <v>584298</v>
      </c>
      <c r="L897" s="37">
        <f>IFERROR(INDEX(XLM!$F:$F,MATCH($A897,XLM!$A:$A,0))*INDEX('Control Panel'!$L:$L,MATCH('Index Volume'!$A897+1,'Control Panel'!$A:$A,1)),0)</f>
        <v>176486</v>
      </c>
      <c r="M897" s="39">
        <f t="shared" si="306"/>
        <v>270528059</v>
      </c>
      <c r="N897" s="1" t="b">
        <f t="shared" si="307"/>
        <v>1</v>
      </c>
      <c r="O897" s="41">
        <f t="shared" si="308"/>
        <v>270528059</v>
      </c>
    </row>
    <row r="898" spans="1:15" x14ac:dyDescent="0.75">
      <c r="A898" s="3">
        <v>42536</v>
      </c>
      <c r="B898" s="37">
        <f>IFERROR(INDEX(BTC!$F:$F,MATCH($A898,BTC!$A:$A,0))*INDEX('Control Panel'!$B:$B,MATCH('Index Volume'!$A898+1,'Control Panel'!$A:$A,1)),0)</f>
        <v>99223800</v>
      </c>
      <c r="C898" s="37">
        <f>IFERROR(INDEX(XRP!$F:$F,MATCH($A898,XRP!$A:$A,0))*INDEX('Control Panel'!$C:$C,MATCH($A898+1,'Control Panel'!$A:$A,1)),0)</f>
        <v>3269290</v>
      </c>
      <c r="D898" s="37">
        <f>IFERROR(INDEX(LTC!$F:$F,MATCH($A898,LTC!$A:$A,0))*INDEX('Control Panel'!$D:$D,MATCH($A898+1,'Control Panel'!$A:$A,1)),0)</f>
        <v>3917000</v>
      </c>
      <c r="E898" s="37">
        <f>IFERROR(INDEX(ETC!$F:$F,MATCH($A898,ETC!$A:$A,0))*INDEX('Control Panel'!$E:$E,MATCH($A898+1,'Control Panel'!$A:$A,1)),0)</f>
        <v>0</v>
      </c>
      <c r="F898" s="37">
        <f>IFERROR(INDEX(ETH!$F:$F,MATCH($A898,ETH!$A:$A,0))*INDEX('Control Panel'!$F:$F,MATCH('Index Volume'!$A898+1,'Control Panel'!$A:$A,1)),0)</f>
        <v>19393400</v>
      </c>
      <c r="G898" s="37">
        <f>IFERROR(INDEX(BCH!$F:$F,MATCH($A898,BCH!$A:$A,0))*INDEX('Control Panel'!$G:$G,MATCH('Index Volume'!$A898+1,'Control Panel'!$A:$A,1)),0)</f>
        <v>0</v>
      </c>
      <c r="H898" s="37">
        <f>IFERROR(INDEX(XMR!$F:$F,MATCH($A898,XMR!$A:$A,0))*INDEX('Control Panel'!$H:$H,MATCH('Index Volume'!$A898+1,'Control Panel'!$A:$A,1)),0)</f>
        <v>334636</v>
      </c>
      <c r="I898" s="37">
        <f>IFERROR(INDEX(ZEC!$F:$F,MATCH($A898,ZEC!$A:$A,0))*INDEX('Control Panel'!$I:$I,MATCH('Index Volume'!$A898+1,'Control Panel'!$A:$A,1)),0)</f>
        <v>0</v>
      </c>
      <c r="J898" s="37">
        <f>IFERROR(INDEX(EOS!$F:$F,MATCH($A898,EOS!$A:$A,0))*INDEX('Control Panel'!$J:$J,MATCH('Index Volume'!$A898+1,'Control Panel'!$A:$A,1)),0)</f>
        <v>0</v>
      </c>
      <c r="K898" s="37">
        <f>IFERROR(INDEX(DASH!$F:$F,MATCH($A898,DASH!$A:$A,0))*INDEX('Control Panel'!$K:$K,MATCH('Index Volume'!$A898+1,'Control Panel'!$A:$A,1)),0)</f>
        <v>491191</v>
      </c>
      <c r="L898" s="37">
        <f>IFERROR(INDEX(XLM!$F:$F,MATCH($A898,XLM!$A:$A,0))*INDEX('Control Panel'!$L:$L,MATCH('Index Volume'!$A898+1,'Control Panel'!$A:$A,1)),0)</f>
        <v>31927</v>
      </c>
      <c r="M898" s="39">
        <f t="shared" ref="M898:M961" si="309">SUM(B898:L898)</f>
        <v>126661244</v>
      </c>
      <c r="N898" s="1" t="b">
        <f t="shared" si="307"/>
        <v>1</v>
      </c>
      <c r="O898" s="41">
        <f t="shared" si="308"/>
        <v>126661244</v>
      </c>
    </row>
    <row r="899" spans="1:15" x14ac:dyDescent="0.75">
      <c r="A899" s="4">
        <v>42537</v>
      </c>
      <c r="B899" s="37">
        <f>IFERROR(INDEX(BTC!$F:$F,MATCH($A899,BTC!$A:$A,0))*INDEX('Control Panel'!$B:$B,MATCH('Index Volume'!$A899+1,'Control Panel'!$A:$A,1)),0)</f>
        <v>271633984</v>
      </c>
      <c r="C899" s="37">
        <f>IFERROR(INDEX(XRP!$F:$F,MATCH($A899,XRP!$A:$A,0))*INDEX('Control Panel'!$C:$C,MATCH($A899+1,'Control Panel'!$A:$A,1)),0)</f>
        <v>3072370</v>
      </c>
      <c r="D899" s="37">
        <f>IFERROR(INDEX(LTC!$F:$F,MATCH($A899,LTC!$A:$A,0))*INDEX('Control Panel'!$D:$D,MATCH($A899+1,'Control Panel'!$A:$A,1)),0)</f>
        <v>9930590</v>
      </c>
      <c r="E899" s="37">
        <f>IFERROR(INDEX(ETC!$F:$F,MATCH($A899,ETC!$A:$A,0))*INDEX('Control Panel'!$E:$E,MATCH($A899+1,'Control Panel'!$A:$A,1)),0)</f>
        <v>0</v>
      </c>
      <c r="F899" s="37">
        <f>IFERROR(INDEX(ETH!$F:$F,MATCH($A899,ETH!$A:$A,0))*INDEX('Control Panel'!$F:$F,MATCH('Index Volume'!$A899+1,'Control Panel'!$A:$A,1)),0)</f>
        <v>38531000</v>
      </c>
      <c r="G899" s="37">
        <f>IFERROR(INDEX(BCH!$F:$F,MATCH($A899,BCH!$A:$A,0))*INDEX('Control Panel'!$G:$G,MATCH('Index Volume'!$A899+1,'Control Panel'!$A:$A,1)),0)</f>
        <v>0</v>
      </c>
      <c r="H899" s="37">
        <f>IFERROR(INDEX(XMR!$F:$F,MATCH($A899,XMR!$A:$A,0))*INDEX('Control Panel'!$H:$H,MATCH('Index Volume'!$A899+1,'Control Panel'!$A:$A,1)),0)</f>
        <v>349747</v>
      </c>
      <c r="I899" s="37">
        <f>IFERROR(INDEX(ZEC!$F:$F,MATCH($A899,ZEC!$A:$A,0))*INDEX('Control Panel'!$I:$I,MATCH('Index Volume'!$A899+1,'Control Panel'!$A:$A,1)),0)</f>
        <v>0</v>
      </c>
      <c r="J899" s="37">
        <f>IFERROR(INDEX(EOS!$F:$F,MATCH($A899,EOS!$A:$A,0))*INDEX('Control Panel'!$J:$J,MATCH('Index Volume'!$A899+1,'Control Panel'!$A:$A,1)),0)</f>
        <v>0</v>
      </c>
      <c r="K899" s="37">
        <f>IFERROR(INDEX(DASH!$F:$F,MATCH($A899,DASH!$A:$A,0))*INDEX('Control Panel'!$K:$K,MATCH('Index Volume'!$A899+1,'Control Panel'!$A:$A,1)),0)</f>
        <v>368946</v>
      </c>
      <c r="L899" s="37">
        <f>IFERROR(INDEX(XLM!$F:$F,MATCH($A899,XLM!$A:$A,0))*INDEX('Control Panel'!$L:$L,MATCH('Index Volume'!$A899+1,'Control Panel'!$A:$A,1)),0)</f>
        <v>30780</v>
      </c>
      <c r="M899" s="39">
        <f t="shared" si="309"/>
        <v>323917417</v>
      </c>
      <c r="N899" s="1" t="b">
        <f t="shared" ref="N899:N962" si="310">COUNTIF(B899:L899,0)=COUNTIF(B898:L898,0)</f>
        <v>1</v>
      </c>
      <c r="O899" s="41">
        <f t="shared" ref="O899:O962" si="311">IF(N899,M899,IF(B898=0,0,B899)+IF(C898=0,0,C899)+IF(D898=0,0,D899)+IF(E898=0,0,E899)+IF(F898=0,0,F899)+IF(G898=0,0,G899)+IF(H898=0,0,H899)+IF(I898=0,0,I899)+IF(J898=0,0,J899)+IF(K898=0,0,K899)+IF(L898=0,0,L899))</f>
        <v>323917417</v>
      </c>
    </row>
    <row r="900" spans="1:15" x14ac:dyDescent="0.75">
      <c r="A900" s="3">
        <v>42538</v>
      </c>
      <c r="B900" s="37">
        <f>IFERROR(INDEX(BTC!$F:$F,MATCH($A900,BTC!$A:$A,0))*INDEX('Control Panel'!$B:$B,MATCH('Index Volume'!$A900+1,'Control Panel'!$A:$A,1)),0)</f>
        <v>363320992</v>
      </c>
      <c r="C900" s="37">
        <f>IFERROR(INDEX(XRP!$F:$F,MATCH($A900,XRP!$A:$A,0))*INDEX('Control Panel'!$C:$C,MATCH($A900+1,'Control Panel'!$A:$A,1)),0)</f>
        <v>2143830</v>
      </c>
      <c r="D900" s="37">
        <f>IFERROR(INDEX(LTC!$F:$F,MATCH($A900,LTC!$A:$A,0))*INDEX('Control Panel'!$D:$D,MATCH($A900+1,'Control Panel'!$A:$A,1)),0)</f>
        <v>12383200</v>
      </c>
      <c r="E900" s="37">
        <f>IFERROR(INDEX(ETC!$F:$F,MATCH($A900,ETC!$A:$A,0))*INDEX('Control Panel'!$E:$E,MATCH($A900+1,'Control Panel'!$A:$A,1)),0)</f>
        <v>0</v>
      </c>
      <c r="F900" s="37">
        <f>IFERROR(INDEX(ETH!$F:$F,MATCH($A900,ETH!$A:$A,0))*INDEX('Control Panel'!$F:$F,MATCH('Index Volume'!$A900+1,'Control Panel'!$A:$A,1)),0)</f>
        <v>199408000</v>
      </c>
      <c r="G900" s="37">
        <f>IFERROR(INDEX(BCH!$F:$F,MATCH($A900,BCH!$A:$A,0))*INDEX('Control Panel'!$G:$G,MATCH('Index Volume'!$A900+1,'Control Panel'!$A:$A,1)),0)</f>
        <v>0</v>
      </c>
      <c r="H900" s="37">
        <f>IFERROR(INDEX(XMR!$F:$F,MATCH($A900,XMR!$A:$A,0))*INDEX('Control Panel'!$H:$H,MATCH('Index Volume'!$A900+1,'Control Panel'!$A:$A,1)),0)</f>
        <v>643511</v>
      </c>
      <c r="I900" s="37">
        <f>IFERROR(INDEX(ZEC!$F:$F,MATCH($A900,ZEC!$A:$A,0))*INDEX('Control Panel'!$I:$I,MATCH('Index Volume'!$A900+1,'Control Panel'!$A:$A,1)),0)</f>
        <v>0</v>
      </c>
      <c r="J900" s="37">
        <f>IFERROR(INDEX(EOS!$F:$F,MATCH($A900,EOS!$A:$A,0))*INDEX('Control Panel'!$J:$J,MATCH('Index Volume'!$A900+1,'Control Panel'!$A:$A,1)),0)</f>
        <v>0</v>
      </c>
      <c r="K900" s="37">
        <f>IFERROR(INDEX(DASH!$F:$F,MATCH($A900,DASH!$A:$A,0))*INDEX('Control Panel'!$K:$K,MATCH('Index Volume'!$A900+1,'Control Panel'!$A:$A,1)),0)</f>
        <v>545419</v>
      </c>
      <c r="L900" s="37">
        <f>IFERROR(INDEX(XLM!$F:$F,MATCH($A900,XLM!$A:$A,0))*INDEX('Control Panel'!$L:$L,MATCH('Index Volume'!$A900+1,'Control Panel'!$A:$A,1)),0)</f>
        <v>60976</v>
      </c>
      <c r="M900" s="39">
        <f t="shared" si="309"/>
        <v>578505928</v>
      </c>
      <c r="N900" s="1" t="b">
        <f t="shared" si="310"/>
        <v>1</v>
      </c>
      <c r="O900" s="41">
        <f t="shared" si="311"/>
        <v>578505928</v>
      </c>
    </row>
    <row r="901" spans="1:15" x14ac:dyDescent="0.75">
      <c r="A901" s="4">
        <v>42539</v>
      </c>
      <c r="B901" s="37">
        <f>IFERROR(INDEX(BTC!$F:$F,MATCH($A901,BTC!$A:$A,0))*INDEX('Control Panel'!$B:$B,MATCH('Index Volume'!$A901+1,'Control Panel'!$A:$A,1)),0)</f>
        <v>252718000</v>
      </c>
      <c r="C901" s="37">
        <f>IFERROR(INDEX(XRP!$F:$F,MATCH($A901,XRP!$A:$A,0))*INDEX('Control Panel'!$C:$C,MATCH($A901+1,'Control Panel'!$A:$A,1)),0)</f>
        <v>1190870</v>
      </c>
      <c r="D901" s="37">
        <f>IFERROR(INDEX(LTC!$F:$F,MATCH($A901,LTC!$A:$A,0))*INDEX('Control Panel'!$D:$D,MATCH($A901+1,'Control Panel'!$A:$A,1)),0)</f>
        <v>7878070</v>
      </c>
      <c r="E901" s="37">
        <f>IFERROR(INDEX(ETC!$F:$F,MATCH($A901,ETC!$A:$A,0))*INDEX('Control Panel'!$E:$E,MATCH($A901+1,'Control Panel'!$A:$A,1)),0)</f>
        <v>0</v>
      </c>
      <c r="F901" s="37">
        <f>IFERROR(INDEX(ETH!$F:$F,MATCH($A901,ETH!$A:$A,0))*INDEX('Control Panel'!$F:$F,MATCH('Index Volume'!$A901+1,'Control Panel'!$A:$A,1)),0)</f>
        <v>133937000</v>
      </c>
      <c r="G901" s="37">
        <f>IFERROR(INDEX(BCH!$F:$F,MATCH($A901,BCH!$A:$A,0))*INDEX('Control Panel'!$G:$G,MATCH('Index Volume'!$A901+1,'Control Panel'!$A:$A,1)),0)</f>
        <v>0</v>
      </c>
      <c r="H901" s="37">
        <f>IFERROR(INDEX(XMR!$F:$F,MATCH($A901,XMR!$A:$A,0))*INDEX('Control Panel'!$H:$H,MATCH('Index Volume'!$A901+1,'Control Panel'!$A:$A,1)),0)</f>
        <v>2663250</v>
      </c>
      <c r="I901" s="37">
        <f>IFERROR(INDEX(ZEC!$F:$F,MATCH($A901,ZEC!$A:$A,0))*INDEX('Control Panel'!$I:$I,MATCH('Index Volume'!$A901+1,'Control Panel'!$A:$A,1)),0)</f>
        <v>0</v>
      </c>
      <c r="J901" s="37">
        <f>IFERROR(INDEX(EOS!$F:$F,MATCH($A901,EOS!$A:$A,0))*INDEX('Control Panel'!$J:$J,MATCH('Index Volume'!$A901+1,'Control Panel'!$A:$A,1)),0)</f>
        <v>0</v>
      </c>
      <c r="K901" s="37">
        <f>IFERROR(INDEX(DASH!$F:$F,MATCH($A901,DASH!$A:$A,0))*INDEX('Control Panel'!$K:$K,MATCH('Index Volume'!$A901+1,'Control Panel'!$A:$A,1)),0)</f>
        <v>448647</v>
      </c>
      <c r="L901" s="37">
        <f>IFERROR(INDEX(XLM!$F:$F,MATCH($A901,XLM!$A:$A,0))*INDEX('Control Panel'!$L:$L,MATCH('Index Volume'!$A901+1,'Control Panel'!$A:$A,1)),0)</f>
        <v>37093</v>
      </c>
      <c r="M901" s="39">
        <f t="shared" si="309"/>
        <v>398872930</v>
      </c>
      <c r="N901" s="1" t="b">
        <f t="shared" si="310"/>
        <v>1</v>
      </c>
      <c r="O901" s="41">
        <f t="shared" si="311"/>
        <v>398872930</v>
      </c>
    </row>
    <row r="902" spans="1:15" x14ac:dyDescent="0.75">
      <c r="A902" s="3">
        <v>42540</v>
      </c>
      <c r="B902" s="37">
        <f>IFERROR(INDEX(BTC!$F:$F,MATCH($A902,BTC!$A:$A,0))*INDEX('Control Panel'!$B:$B,MATCH('Index Volume'!$A902+1,'Control Panel'!$A:$A,1)),0)</f>
        <v>136184992</v>
      </c>
      <c r="C902" s="37">
        <f>IFERROR(INDEX(XRP!$F:$F,MATCH($A902,XRP!$A:$A,0))*INDEX('Control Panel'!$C:$C,MATCH($A902+1,'Control Panel'!$A:$A,1)),0)</f>
        <v>2413110</v>
      </c>
      <c r="D902" s="37">
        <f>IFERROR(INDEX(LTC!$F:$F,MATCH($A902,LTC!$A:$A,0))*INDEX('Control Panel'!$D:$D,MATCH($A902+1,'Control Panel'!$A:$A,1)),0)</f>
        <v>3760240</v>
      </c>
      <c r="E902" s="37">
        <f>IFERROR(INDEX(ETC!$F:$F,MATCH($A902,ETC!$A:$A,0))*INDEX('Control Panel'!$E:$E,MATCH($A902+1,'Control Panel'!$A:$A,1)),0)</f>
        <v>0</v>
      </c>
      <c r="F902" s="37">
        <f>IFERROR(INDEX(ETH!$F:$F,MATCH($A902,ETH!$A:$A,0))*INDEX('Control Panel'!$F:$F,MATCH('Index Volume'!$A902+1,'Control Panel'!$A:$A,1)),0)</f>
        <v>69783600</v>
      </c>
      <c r="G902" s="37">
        <f>IFERROR(INDEX(BCH!$F:$F,MATCH($A902,BCH!$A:$A,0))*INDEX('Control Panel'!$G:$G,MATCH('Index Volume'!$A902+1,'Control Panel'!$A:$A,1)),0)</f>
        <v>0</v>
      </c>
      <c r="H902" s="37">
        <f>IFERROR(INDEX(XMR!$F:$F,MATCH($A902,XMR!$A:$A,0))*INDEX('Control Panel'!$H:$H,MATCH('Index Volume'!$A902+1,'Control Panel'!$A:$A,1)),0)</f>
        <v>663871</v>
      </c>
      <c r="I902" s="37">
        <f>IFERROR(INDEX(ZEC!$F:$F,MATCH($A902,ZEC!$A:$A,0))*INDEX('Control Panel'!$I:$I,MATCH('Index Volume'!$A902+1,'Control Panel'!$A:$A,1)),0)</f>
        <v>0</v>
      </c>
      <c r="J902" s="37">
        <f>IFERROR(INDEX(EOS!$F:$F,MATCH($A902,EOS!$A:$A,0))*INDEX('Control Panel'!$J:$J,MATCH('Index Volume'!$A902+1,'Control Panel'!$A:$A,1)),0)</f>
        <v>0</v>
      </c>
      <c r="K902" s="37">
        <f>IFERROR(INDEX(DASH!$F:$F,MATCH($A902,DASH!$A:$A,0))*INDEX('Control Panel'!$K:$K,MATCH('Index Volume'!$A902+1,'Control Panel'!$A:$A,1)),0)</f>
        <v>556704</v>
      </c>
      <c r="L902" s="37">
        <f>IFERROR(INDEX(XLM!$F:$F,MATCH($A902,XLM!$A:$A,0))*INDEX('Control Panel'!$L:$L,MATCH('Index Volume'!$A902+1,'Control Panel'!$A:$A,1)),0)</f>
        <v>57599</v>
      </c>
      <c r="M902" s="39">
        <f t="shared" si="309"/>
        <v>213420116</v>
      </c>
      <c r="N902" s="1" t="b">
        <f t="shared" si="310"/>
        <v>1</v>
      </c>
      <c r="O902" s="41">
        <f t="shared" si="311"/>
        <v>213420116</v>
      </c>
    </row>
    <row r="903" spans="1:15" x14ac:dyDescent="0.75">
      <c r="A903" s="4">
        <v>42541</v>
      </c>
      <c r="B903" s="37">
        <f>IFERROR(INDEX(BTC!$F:$F,MATCH($A903,BTC!$A:$A,0))*INDEX('Control Panel'!$B:$B,MATCH('Index Volume'!$A903+1,'Control Panel'!$A:$A,1)),0)</f>
        <v>174511008</v>
      </c>
      <c r="C903" s="37">
        <f>IFERROR(INDEX(XRP!$F:$F,MATCH($A903,XRP!$A:$A,0))*INDEX('Control Panel'!$C:$C,MATCH($A903+1,'Control Panel'!$A:$A,1)),0)</f>
        <v>1710410</v>
      </c>
      <c r="D903" s="37">
        <f>IFERROR(INDEX(LTC!$F:$F,MATCH($A903,LTC!$A:$A,0))*INDEX('Control Panel'!$D:$D,MATCH($A903+1,'Control Panel'!$A:$A,1)),0)</f>
        <v>4154880</v>
      </c>
      <c r="E903" s="37">
        <f>IFERROR(INDEX(ETC!$F:$F,MATCH($A903,ETC!$A:$A,0))*INDEX('Control Panel'!$E:$E,MATCH($A903+1,'Control Panel'!$A:$A,1)),0)</f>
        <v>0</v>
      </c>
      <c r="F903" s="37">
        <f>IFERROR(INDEX(ETH!$F:$F,MATCH($A903,ETH!$A:$A,0))*INDEX('Control Panel'!$F:$F,MATCH('Index Volume'!$A903+1,'Control Panel'!$A:$A,1)),0)</f>
        <v>58143600</v>
      </c>
      <c r="G903" s="37">
        <f>IFERROR(INDEX(BCH!$F:$F,MATCH($A903,BCH!$A:$A,0))*INDEX('Control Panel'!$G:$G,MATCH('Index Volume'!$A903+1,'Control Panel'!$A:$A,1)),0)</f>
        <v>0</v>
      </c>
      <c r="H903" s="37">
        <f>IFERROR(INDEX(XMR!$F:$F,MATCH($A903,XMR!$A:$A,0))*INDEX('Control Panel'!$H:$H,MATCH('Index Volume'!$A903+1,'Control Panel'!$A:$A,1)),0)</f>
        <v>570846</v>
      </c>
      <c r="I903" s="37">
        <f>IFERROR(INDEX(ZEC!$F:$F,MATCH($A903,ZEC!$A:$A,0))*INDEX('Control Panel'!$I:$I,MATCH('Index Volume'!$A903+1,'Control Panel'!$A:$A,1)),0)</f>
        <v>0</v>
      </c>
      <c r="J903" s="37">
        <f>IFERROR(INDEX(EOS!$F:$F,MATCH($A903,EOS!$A:$A,0))*INDEX('Control Panel'!$J:$J,MATCH('Index Volume'!$A903+1,'Control Panel'!$A:$A,1)),0)</f>
        <v>0</v>
      </c>
      <c r="K903" s="37">
        <f>IFERROR(INDEX(DASH!$F:$F,MATCH($A903,DASH!$A:$A,0))*INDEX('Control Panel'!$K:$K,MATCH('Index Volume'!$A903+1,'Control Panel'!$A:$A,1)),0)</f>
        <v>572251</v>
      </c>
      <c r="L903" s="37">
        <f>IFERROR(INDEX(XLM!$F:$F,MATCH($A903,XLM!$A:$A,0))*INDEX('Control Panel'!$L:$L,MATCH('Index Volume'!$A903+1,'Control Panel'!$A:$A,1)),0)</f>
        <v>77260</v>
      </c>
      <c r="M903" s="39">
        <f t="shared" si="309"/>
        <v>239740255</v>
      </c>
      <c r="N903" s="1" t="b">
        <f t="shared" si="310"/>
        <v>1</v>
      </c>
      <c r="O903" s="41">
        <f t="shared" si="311"/>
        <v>239740255</v>
      </c>
    </row>
    <row r="904" spans="1:15" x14ac:dyDescent="0.75">
      <c r="A904" s="3">
        <v>42542</v>
      </c>
      <c r="B904" s="37">
        <f>IFERROR(INDEX(BTC!$F:$F,MATCH($A904,BTC!$A:$A,0))*INDEX('Control Panel'!$B:$B,MATCH('Index Volume'!$A904+1,'Control Panel'!$A:$A,1)),0)</f>
        <v>309944000</v>
      </c>
      <c r="C904" s="37">
        <f>IFERROR(INDEX(XRP!$F:$F,MATCH($A904,XRP!$A:$A,0))*INDEX('Control Panel'!$C:$C,MATCH($A904+1,'Control Panel'!$A:$A,1)),0)</f>
        <v>3258040</v>
      </c>
      <c r="D904" s="37">
        <f>IFERROR(INDEX(LTC!$F:$F,MATCH($A904,LTC!$A:$A,0))*INDEX('Control Panel'!$D:$D,MATCH($A904+1,'Control Panel'!$A:$A,1)),0)</f>
        <v>11984800</v>
      </c>
      <c r="E904" s="37">
        <f>IFERROR(INDEX(ETC!$F:$F,MATCH($A904,ETC!$A:$A,0))*INDEX('Control Panel'!$E:$E,MATCH($A904+1,'Control Panel'!$A:$A,1)),0)</f>
        <v>0</v>
      </c>
      <c r="F904" s="37">
        <f>IFERROR(INDEX(ETH!$F:$F,MATCH($A904,ETH!$A:$A,0))*INDEX('Control Panel'!$F:$F,MATCH('Index Volume'!$A904+1,'Control Panel'!$A:$A,1)),0)</f>
        <v>69245600</v>
      </c>
      <c r="G904" s="37">
        <f>IFERROR(INDEX(BCH!$F:$F,MATCH($A904,BCH!$A:$A,0))*INDEX('Control Panel'!$G:$G,MATCH('Index Volume'!$A904+1,'Control Panel'!$A:$A,1)),0)</f>
        <v>0</v>
      </c>
      <c r="H904" s="37">
        <f>IFERROR(INDEX(XMR!$F:$F,MATCH($A904,XMR!$A:$A,0))*INDEX('Control Panel'!$H:$H,MATCH('Index Volume'!$A904+1,'Control Panel'!$A:$A,1)),0)</f>
        <v>543359</v>
      </c>
      <c r="I904" s="37">
        <f>IFERROR(INDEX(ZEC!$F:$F,MATCH($A904,ZEC!$A:$A,0))*INDEX('Control Panel'!$I:$I,MATCH('Index Volume'!$A904+1,'Control Panel'!$A:$A,1)),0)</f>
        <v>0</v>
      </c>
      <c r="J904" s="37">
        <f>IFERROR(INDEX(EOS!$F:$F,MATCH($A904,EOS!$A:$A,0))*INDEX('Control Panel'!$J:$J,MATCH('Index Volume'!$A904+1,'Control Panel'!$A:$A,1)),0)</f>
        <v>0</v>
      </c>
      <c r="K904" s="37">
        <f>IFERROR(INDEX(DASH!$F:$F,MATCH($A904,DASH!$A:$A,0))*INDEX('Control Panel'!$K:$K,MATCH('Index Volume'!$A904+1,'Control Panel'!$A:$A,1)),0)</f>
        <v>568810</v>
      </c>
      <c r="L904" s="37">
        <f>IFERROR(INDEX(XLM!$F:$F,MATCH($A904,XLM!$A:$A,0))*INDEX('Control Panel'!$L:$L,MATCH('Index Volume'!$A904+1,'Control Panel'!$A:$A,1)),0)</f>
        <v>124214</v>
      </c>
      <c r="M904" s="39">
        <f t="shared" si="309"/>
        <v>395668823</v>
      </c>
      <c r="N904" s="1" t="b">
        <f t="shared" si="310"/>
        <v>1</v>
      </c>
      <c r="O904" s="41">
        <f t="shared" si="311"/>
        <v>395668823</v>
      </c>
    </row>
    <row r="905" spans="1:15" x14ac:dyDescent="0.75">
      <c r="A905" s="4">
        <v>42543</v>
      </c>
      <c r="B905" s="37">
        <f>IFERROR(INDEX(BTC!$F:$F,MATCH($A905,BTC!$A:$A,0))*INDEX('Control Panel'!$B:$B,MATCH('Index Volume'!$A905+1,'Control Panel'!$A:$A,1)),0)</f>
        <v>266392992</v>
      </c>
      <c r="C905" s="37">
        <f>IFERROR(INDEX(XRP!$F:$F,MATCH($A905,XRP!$A:$A,0))*INDEX('Control Panel'!$C:$C,MATCH($A905+1,'Control Panel'!$A:$A,1)),0)</f>
        <v>5052140</v>
      </c>
      <c r="D905" s="37">
        <f>IFERROR(INDEX(LTC!$F:$F,MATCH($A905,LTC!$A:$A,0))*INDEX('Control Panel'!$D:$D,MATCH($A905+1,'Control Panel'!$A:$A,1)),0)</f>
        <v>11522400</v>
      </c>
      <c r="E905" s="37">
        <f>IFERROR(INDEX(ETC!$F:$F,MATCH($A905,ETC!$A:$A,0))*INDEX('Control Panel'!$E:$E,MATCH($A905+1,'Control Panel'!$A:$A,1)),0)</f>
        <v>0</v>
      </c>
      <c r="F905" s="37">
        <f>IFERROR(INDEX(ETH!$F:$F,MATCH($A905,ETH!$A:$A,0))*INDEX('Control Panel'!$F:$F,MATCH('Index Volume'!$A905+1,'Control Panel'!$A:$A,1)),0)</f>
        <v>96994096</v>
      </c>
      <c r="G905" s="37">
        <f>IFERROR(INDEX(BCH!$F:$F,MATCH($A905,BCH!$A:$A,0))*INDEX('Control Panel'!$G:$G,MATCH('Index Volume'!$A905+1,'Control Panel'!$A:$A,1)),0)</f>
        <v>0</v>
      </c>
      <c r="H905" s="37">
        <f>IFERROR(INDEX(XMR!$F:$F,MATCH($A905,XMR!$A:$A,0))*INDEX('Control Panel'!$H:$H,MATCH('Index Volume'!$A905+1,'Control Panel'!$A:$A,1)),0)</f>
        <v>376492</v>
      </c>
      <c r="I905" s="37">
        <f>IFERROR(INDEX(ZEC!$F:$F,MATCH($A905,ZEC!$A:$A,0))*INDEX('Control Panel'!$I:$I,MATCH('Index Volume'!$A905+1,'Control Panel'!$A:$A,1)),0)</f>
        <v>0</v>
      </c>
      <c r="J905" s="37">
        <f>IFERROR(INDEX(EOS!$F:$F,MATCH($A905,EOS!$A:$A,0))*INDEX('Control Panel'!$J:$J,MATCH('Index Volume'!$A905+1,'Control Panel'!$A:$A,1)),0)</f>
        <v>0</v>
      </c>
      <c r="K905" s="37">
        <f>IFERROR(INDEX(DASH!$F:$F,MATCH($A905,DASH!$A:$A,0))*INDEX('Control Panel'!$K:$K,MATCH('Index Volume'!$A905+1,'Control Panel'!$A:$A,1)),0)</f>
        <v>552499</v>
      </c>
      <c r="L905" s="37">
        <f>IFERROR(INDEX(XLM!$F:$F,MATCH($A905,XLM!$A:$A,0))*INDEX('Control Panel'!$L:$L,MATCH('Index Volume'!$A905+1,'Control Panel'!$A:$A,1)),0)</f>
        <v>70192</v>
      </c>
      <c r="M905" s="39">
        <f t="shared" si="309"/>
        <v>380960811</v>
      </c>
      <c r="N905" s="1" t="b">
        <f t="shared" si="310"/>
        <v>1</v>
      </c>
      <c r="O905" s="41">
        <f t="shared" si="311"/>
        <v>380960811</v>
      </c>
    </row>
    <row r="906" spans="1:15" x14ac:dyDescent="0.75">
      <c r="A906" s="3">
        <v>42544</v>
      </c>
      <c r="B906" s="37">
        <f>IFERROR(INDEX(BTC!$F:$F,MATCH($A906,BTC!$A:$A,0))*INDEX('Control Panel'!$B:$B,MATCH('Index Volume'!$A906+1,'Control Panel'!$A:$A,1)),0)</f>
        <v>253462000</v>
      </c>
      <c r="C906" s="37">
        <f>IFERROR(INDEX(XRP!$F:$F,MATCH($A906,XRP!$A:$A,0))*INDEX('Control Panel'!$C:$C,MATCH($A906+1,'Control Panel'!$A:$A,1)),0)</f>
        <v>3207640</v>
      </c>
      <c r="D906" s="37">
        <f>IFERROR(INDEX(LTC!$F:$F,MATCH($A906,LTC!$A:$A,0))*INDEX('Control Panel'!$D:$D,MATCH($A906+1,'Control Panel'!$A:$A,1)),0)</f>
        <v>11138900</v>
      </c>
      <c r="E906" s="37">
        <f>IFERROR(INDEX(ETC!$F:$F,MATCH($A906,ETC!$A:$A,0))*INDEX('Control Panel'!$E:$E,MATCH($A906+1,'Control Panel'!$A:$A,1)),0)</f>
        <v>0</v>
      </c>
      <c r="F906" s="37">
        <f>IFERROR(INDEX(ETH!$F:$F,MATCH($A906,ETH!$A:$A,0))*INDEX('Control Panel'!$F:$F,MATCH('Index Volume'!$A906+1,'Control Panel'!$A:$A,1)),0)</f>
        <v>30806400</v>
      </c>
      <c r="G906" s="37">
        <f>IFERROR(INDEX(BCH!$F:$F,MATCH($A906,BCH!$A:$A,0))*INDEX('Control Panel'!$G:$G,MATCH('Index Volume'!$A906+1,'Control Panel'!$A:$A,1)),0)</f>
        <v>0</v>
      </c>
      <c r="H906" s="37">
        <f>IFERROR(INDEX(XMR!$F:$F,MATCH($A906,XMR!$A:$A,0))*INDEX('Control Panel'!$H:$H,MATCH('Index Volume'!$A906+1,'Control Panel'!$A:$A,1)),0)</f>
        <v>198638</v>
      </c>
      <c r="I906" s="37">
        <f>IFERROR(INDEX(ZEC!$F:$F,MATCH($A906,ZEC!$A:$A,0))*INDEX('Control Panel'!$I:$I,MATCH('Index Volume'!$A906+1,'Control Panel'!$A:$A,1)),0)</f>
        <v>0</v>
      </c>
      <c r="J906" s="37">
        <f>IFERROR(INDEX(EOS!$F:$F,MATCH($A906,EOS!$A:$A,0))*INDEX('Control Panel'!$J:$J,MATCH('Index Volume'!$A906+1,'Control Panel'!$A:$A,1)),0)</f>
        <v>0</v>
      </c>
      <c r="K906" s="37">
        <f>IFERROR(INDEX(DASH!$F:$F,MATCH($A906,DASH!$A:$A,0))*INDEX('Control Panel'!$K:$K,MATCH('Index Volume'!$A906+1,'Control Panel'!$A:$A,1)),0)</f>
        <v>425205</v>
      </c>
      <c r="L906" s="37">
        <f>IFERROR(INDEX(XLM!$F:$F,MATCH($A906,XLM!$A:$A,0))*INDEX('Control Panel'!$L:$L,MATCH('Index Volume'!$A906+1,'Control Panel'!$A:$A,1)),0)</f>
        <v>37747</v>
      </c>
      <c r="M906" s="39">
        <f t="shared" si="309"/>
        <v>299276530</v>
      </c>
      <c r="N906" s="1" t="b">
        <f t="shared" si="310"/>
        <v>1</v>
      </c>
      <c r="O906" s="41">
        <f t="shared" si="311"/>
        <v>299276530</v>
      </c>
    </row>
    <row r="907" spans="1:15" x14ac:dyDescent="0.75">
      <c r="A907" s="4">
        <v>42545</v>
      </c>
      <c r="B907" s="37">
        <f>IFERROR(INDEX(BTC!$F:$F,MATCH($A907,BTC!$A:$A,0))*INDEX('Control Panel'!$B:$B,MATCH('Index Volume'!$A907+1,'Control Panel'!$A:$A,1)),0)</f>
        <v>224316992</v>
      </c>
      <c r="C907" s="37">
        <f>IFERROR(INDEX(XRP!$F:$F,MATCH($A907,XRP!$A:$A,0))*INDEX('Control Panel'!$C:$C,MATCH($A907+1,'Control Panel'!$A:$A,1)),0)</f>
        <v>2408230</v>
      </c>
      <c r="D907" s="37">
        <f>IFERROR(INDEX(LTC!$F:$F,MATCH($A907,LTC!$A:$A,0))*INDEX('Control Panel'!$D:$D,MATCH($A907+1,'Control Panel'!$A:$A,1)),0)</f>
        <v>9364750</v>
      </c>
      <c r="E907" s="37">
        <f>IFERROR(INDEX(ETC!$F:$F,MATCH($A907,ETC!$A:$A,0))*INDEX('Control Panel'!$E:$E,MATCH($A907+1,'Control Panel'!$A:$A,1)),0)</f>
        <v>0</v>
      </c>
      <c r="F907" s="37">
        <f>IFERROR(INDEX(ETH!$F:$F,MATCH($A907,ETH!$A:$A,0))*INDEX('Control Panel'!$F:$F,MATCH('Index Volume'!$A907+1,'Control Panel'!$A:$A,1)),0)</f>
        <v>33332900</v>
      </c>
      <c r="G907" s="37">
        <f>IFERROR(INDEX(BCH!$F:$F,MATCH($A907,BCH!$A:$A,0))*INDEX('Control Panel'!$G:$G,MATCH('Index Volume'!$A907+1,'Control Panel'!$A:$A,1)),0)</f>
        <v>0</v>
      </c>
      <c r="H907" s="37">
        <f>IFERROR(INDEX(XMR!$F:$F,MATCH($A907,XMR!$A:$A,0))*INDEX('Control Panel'!$H:$H,MATCH('Index Volume'!$A907+1,'Control Panel'!$A:$A,1)),0)</f>
        <v>241911</v>
      </c>
      <c r="I907" s="37">
        <f>IFERROR(INDEX(ZEC!$F:$F,MATCH($A907,ZEC!$A:$A,0))*INDEX('Control Panel'!$I:$I,MATCH('Index Volume'!$A907+1,'Control Panel'!$A:$A,1)),0)</f>
        <v>0</v>
      </c>
      <c r="J907" s="37">
        <f>IFERROR(INDEX(EOS!$F:$F,MATCH($A907,EOS!$A:$A,0))*INDEX('Control Panel'!$J:$J,MATCH('Index Volume'!$A907+1,'Control Panel'!$A:$A,1)),0)</f>
        <v>0</v>
      </c>
      <c r="K907" s="37">
        <f>IFERROR(INDEX(DASH!$F:$F,MATCH($A907,DASH!$A:$A,0))*INDEX('Control Panel'!$K:$K,MATCH('Index Volume'!$A907+1,'Control Panel'!$A:$A,1)),0)</f>
        <v>552216</v>
      </c>
      <c r="L907" s="37">
        <f>IFERROR(INDEX(XLM!$F:$F,MATCH($A907,XLM!$A:$A,0))*INDEX('Control Panel'!$L:$L,MATCH('Index Volume'!$A907+1,'Control Panel'!$A:$A,1)),0)</f>
        <v>80904</v>
      </c>
      <c r="M907" s="39">
        <f t="shared" si="309"/>
        <v>270297903</v>
      </c>
      <c r="N907" s="1" t="b">
        <f t="shared" si="310"/>
        <v>1</v>
      </c>
      <c r="O907" s="41">
        <f t="shared" si="311"/>
        <v>270297903</v>
      </c>
    </row>
    <row r="908" spans="1:15" x14ac:dyDescent="0.75">
      <c r="A908" s="3">
        <v>42546</v>
      </c>
      <c r="B908" s="37">
        <f>IFERROR(INDEX(BTC!$F:$F,MATCH($A908,BTC!$A:$A,0))*INDEX('Control Panel'!$B:$B,MATCH('Index Volume'!$A908+1,'Control Panel'!$A:$A,1)),0)</f>
        <v>126656000</v>
      </c>
      <c r="C908" s="37">
        <f>IFERROR(INDEX(XRP!$F:$F,MATCH($A908,XRP!$A:$A,0))*INDEX('Control Panel'!$C:$C,MATCH($A908+1,'Control Panel'!$A:$A,1)),0)</f>
        <v>1175110</v>
      </c>
      <c r="D908" s="37">
        <f>IFERROR(INDEX(LTC!$F:$F,MATCH($A908,LTC!$A:$A,0))*INDEX('Control Panel'!$D:$D,MATCH($A908+1,'Control Panel'!$A:$A,1)),0)</f>
        <v>6057000</v>
      </c>
      <c r="E908" s="37">
        <f>IFERROR(INDEX(ETC!$F:$F,MATCH($A908,ETC!$A:$A,0))*INDEX('Control Panel'!$E:$E,MATCH($A908+1,'Control Panel'!$A:$A,1)),0)</f>
        <v>0</v>
      </c>
      <c r="F908" s="37">
        <f>IFERROR(INDEX(ETH!$F:$F,MATCH($A908,ETH!$A:$A,0))*INDEX('Control Panel'!$F:$F,MATCH('Index Volume'!$A908+1,'Control Panel'!$A:$A,1)),0)</f>
        <v>15383100</v>
      </c>
      <c r="G908" s="37">
        <f>IFERROR(INDEX(BCH!$F:$F,MATCH($A908,BCH!$A:$A,0))*INDEX('Control Panel'!$G:$G,MATCH('Index Volume'!$A908+1,'Control Panel'!$A:$A,1)),0)</f>
        <v>0</v>
      </c>
      <c r="H908" s="37">
        <f>IFERROR(INDEX(XMR!$F:$F,MATCH($A908,XMR!$A:$A,0))*INDEX('Control Panel'!$H:$H,MATCH('Index Volume'!$A908+1,'Control Panel'!$A:$A,1)),0)</f>
        <v>168083</v>
      </c>
      <c r="I908" s="37">
        <f>IFERROR(INDEX(ZEC!$F:$F,MATCH($A908,ZEC!$A:$A,0))*INDEX('Control Panel'!$I:$I,MATCH('Index Volume'!$A908+1,'Control Panel'!$A:$A,1)),0)</f>
        <v>0</v>
      </c>
      <c r="J908" s="37">
        <f>IFERROR(INDEX(EOS!$F:$F,MATCH($A908,EOS!$A:$A,0))*INDEX('Control Panel'!$J:$J,MATCH('Index Volume'!$A908+1,'Control Panel'!$A:$A,1)),0)</f>
        <v>0</v>
      </c>
      <c r="K908" s="37">
        <f>IFERROR(INDEX(DASH!$F:$F,MATCH($A908,DASH!$A:$A,0))*INDEX('Control Panel'!$K:$K,MATCH('Index Volume'!$A908+1,'Control Panel'!$A:$A,1)),0)</f>
        <v>463260</v>
      </c>
      <c r="L908" s="37">
        <f>IFERROR(INDEX(XLM!$F:$F,MATCH($A908,XLM!$A:$A,0))*INDEX('Control Panel'!$L:$L,MATCH('Index Volume'!$A908+1,'Control Panel'!$A:$A,1)),0)</f>
        <v>52335</v>
      </c>
      <c r="M908" s="39">
        <f t="shared" si="309"/>
        <v>149954888</v>
      </c>
      <c r="N908" s="1" t="b">
        <f t="shared" si="310"/>
        <v>1</v>
      </c>
      <c r="O908" s="41">
        <f t="shared" si="311"/>
        <v>149954888</v>
      </c>
    </row>
    <row r="909" spans="1:15" x14ac:dyDescent="0.75">
      <c r="A909" s="4">
        <v>42547</v>
      </c>
      <c r="B909" s="37">
        <f>IFERROR(INDEX(BTC!$F:$F,MATCH($A909,BTC!$A:$A,0))*INDEX('Control Panel'!$B:$B,MATCH('Index Volume'!$A909+1,'Control Panel'!$A:$A,1)),0)</f>
        <v>109225000</v>
      </c>
      <c r="C909" s="37">
        <f>IFERROR(INDEX(XRP!$F:$F,MATCH($A909,XRP!$A:$A,0))*INDEX('Control Panel'!$C:$C,MATCH($A909+1,'Control Panel'!$A:$A,1)),0)</f>
        <v>1236360</v>
      </c>
      <c r="D909" s="37">
        <f>IFERROR(INDEX(LTC!$F:$F,MATCH($A909,LTC!$A:$A,0))*INDEX('Control Panel'!$D:$D,MATCH($A909+1,'Control Panel'!$A:$A,1)),0)</f>
        <v>4480920</v>
      </c>
      <c r="E909" s="37">
        <f>IFERROR(INDEX(ETC!$F:$F,MATCH($A909,ETC!$A:$A,0))*INDEX('Control Panel'!$E:$E,MATCH($A909+1,'Control Panel'!$A:$A,1)),0)</f>
        <v>0</v>
      </c>
      <c r="F909" s="37">
        <f>IFERROR(INDEX(ETH!$F:$F,MATCH($A909,ETH!$A:$A,0))*INDEX('Control Panel'!$F:$F,MATCH('Index Volume'!$A909+1,'Control Panel'!$A:$A,1)),0)</f>
        <v>14747600</v>
      </c>
      <c r="G909" s="37">
        <f>IFERROR(INDEX(BCH!$F:$F,MATCH($A909,BCH!$A:$A,0))*INDEX('Control Panel'!$G:$G,MATCH('Index Volume'!$A909+1,'Control Panel'!$A:$A,1)),0)</f>
        <v>0</v>
      </c>
      <c r="H909" s="37">
        <f>IFERROR(INDEX(XMR!$F:$F,MATCH($A909,XMR!$A:$A,0))*INDEX('Control Panel'!$H:$H,MATCH('Index Volume'!$A909+1,'Control Panel'!$A:$A,1)),0)</f>
        <v>75189</v>
      </c>
      <c r="I909" s="37">
        <f>IFERROR(INDEX(ZEC!$F:$F,MATCH($A909,ZEC!$A:$A,0))*INDEX('Control Panel'!$I:$I,MATCH('Index Volume'!$A909+1,'Control Panel'!$A:$A,1)),0)</f>
        <v>0</v>
      </c>
      <c r="J909" s="37">
        <f>IFERROR(INDEX(EOS!$F:$F,MATCH($A909,EOS!$A:$A,0))*INDEX('Control Panel'!$J:$J,MATCH('Index Volume'!$A909+1,'Control Panel'!$A:$A,1)),0)</f>
        <v>0</v>
      </c>
      <c r="K909" s="37">
        <f>IFERROR(INDEX(DASH!$F:$F,MATCH($A909,DASH!$A:$A,0))*INDEX('Control Panel'!$K:$K,MATCH('Index Volume'!$A909+1,'Control Panel'!$A:$A,1)),0)</f>
        <v>275629</v>
      </c>
      <c r="L909" s="37">
        <f>IFERROR(INDEX(XLM!$F:$F,MATCH($A909,XLM!$A:$A,0))*INDEX('Control Panel'!$L:$L,MATCH('Index Volume'!$A909+1,'Control Panel'!$A:$A,1)),0)</f>
        <v>394757</v>
      </c>
      <c r="M909" s="39">
        <f t="shared" si="309"/>
        <v>130435455</v>
      </c>
      <c r="N909" s="1" t="b">
        <f t="shared" si="310"/>
        <v>1</v>
      </c>
      <c r="O909" s="41">
        <f t="shared" si="311"/>
        <v>130435455</v>
      </c>
    </row>
    <row r="910" spans="1:15" x14ac:dyDescent="0.75">
      <c r="A910" s="3">
        <v>42548</v>
      </c>
      <c r="B910" s="37">
        <f>IFERROR(INDEX(BTC!$F:$F,MATCH($A910,BTC!$A:$A,0))*INDEX('Control Panel'!$B:$B,MATCH('Index Volume'!$A910+1,'Control Panel'!$A:$A,1)),0)</f>
        <v>122134000</v>
      </c>
      <c r="C910" s="37">
        <f>IFERROR(INDEX(XRP!$F:$F,MATCH($A910,XRP!$A:$A,0))*INDEX('Control Panel'!$C:$C,MATCH($A910+1,'Control Panel'!$A:$A,1)),0)</f>
        <v>1136160</v>
      </c>
      <c r="D910" s="37">
        <f>IFERROR(INDEX(LTC!$F:$F,MATCH($A910,LTC!$A:$A,0))*INDEX('Control Panel'!$D:$D,MATCH($A910+1,'Control Panel'!$A:$A,1)),0)</f>
        <v>2749620</v>
      </c>
      <c r="E910" s="37">
        <f>IFERROR(INDEX(ETC!$F:$F,MATCH($A910,ETC!$A:$A,0))*INDEX('Control Panel'!$E:$E,MATCH($A910+1,'Control Panel'!$A:$A,1)),0)</f>
        <v>0</v>
      </c>
      <c r="F910" s="37">
        <f>IFERROR(INDEX(ETH!$F:$F,MATCH($A910,ETH!$A:$A,0))*INDEX('Control Panel'!$F:$F,MATCH('Index Volume'!$A910+1,'Control Panel'!$A:$A,1)),0)</f>
        <v>10994700</v>
      </c>
      <c r="G910" s="37">
        <f>IFERROR(INDEX(BCH!$F:$F,MATCH($A910,BCH!$A:$A,0))*INDEX('Control Panel'!$G:$G,MATCH('Index Volume'!$A910+1,'Control Panel'!$A:$A,1)),0)</f>
        <v>0</v>
      </c>
      <c r="H910" s="37">
        <f>IFERROR(INDEX(XMR!$F:$F,MATCH($A910,XMR!$A:$A,0))*INDEX('Control Panel'!$H:$H,MATCH('Index Volume'!$A910+1,'Control Panel'!$A:$A,1)),0)</f>
        <v>184373</v>
      </c>
      <c r="I910" s="37">
        <f>IFERROR(INDEX(ZEC!$F:$F,MATCH($A910,ZEC!$A:$A,0))*INDEX('Control Panel'!$I:$I,MATCH('Index Volume'!$A910+1,'Control Panel'!$A:$A,1)),0)</f>
        <v>0</v>
      </c>
      <c r="J910" s="37">
        <f>IFERROR(INDEX(EOS!$F:$F,MATCH($A910,EOS!$A:$A,0))*INDEX('Control Panel'!$J:$J,MATCH('Index Volume'!$A910+1,'Control Panel'!$A:$A,1)),0)</f>
        <v>0</v>
      </c>
      <c r="K910" s="37">
        <f>IFERROR(INDEX(DASH!$F:$F,MATCH($A910,DASH!$A:$A,0))*INDEX('Control Panel'!$K:$K,MATCH('Index Volume'!$A910+1,'Control Panel'!$A:$A,1)),0)</f>
        <v>264512</v>
      </c>
      <c r="L910" s="37">
        <f>IFERROR(INDEX(XLM!$F:$F,MATCH($A910,XLM!$A:$A,0))*INDEX('Control Panel'!$L:$L,MATCH('Index Volume'!$A910+1,'Control Panel'!$A:$A,1)),0)</f>
        <v>543934</v>
      </c>
      <c r="M910" s="39">
        <f t="shared" si="309"/>
        <v>138007299</v>
      </c>
      <c r="N910" s="1" t="b">
        <f t="shared" si="310"/>
        <v>1</v>
      </c>
      <c r="O910" s="41">
        <f t="shared" si="311"/>
        <v>138007299</v>
      </c>
    </row>
    <row r="911" spans="1:15" x14ac:dyDescent="0.75">
      <c r="A911" s="4">
        <v>42549</v>
      </c>
      <c r="B911" s="37">
        <f>IFERROR(INDEX(BTC!$F:$F,MATCH($A911,BTC!$A:$A,0))*INDEX('Control Panel'!$B:$B,MATCH('Index Volume'!$A911+1,'Control Panel'!$A:$A,1)),0)</f>
        <v>138384992</v>
      </c>
      <c r="C911" s="37">
        <f>IFERROR(INDEX(XRP!$F:$F,MATCH($A911,XRP!$A:$A,0))*INDEX('Control Panel'!$C:$C,MATCH($A911+1,'Control Panel'!$A:$A,1)),0)</f>
        <v>3149120</v>
      </c>
      <c r="D911" s="37">
        <f>IFERROR(INDEX(LTC!$F:$F,MATCH($A911,LTC!$A:$A,0))*INDEX('Control Panel'!$D:$D,MATCH($A911+1,'Control Panel'!$A:$A,1)),0)</f>
        <v>2867420</v>
      </c>
      <c r="E911" s="37">
        <f>IFERROR(INDEX(ETC!$F:$F,MATCH($A911,ETC!$A:$A,0))*INDEX('Control Panel'!$E:$E,MATCH($A911+1,'Control Panel'!$A:$A,1)),0)</f>
        <v>0</v>
      </c>
      <c r="F911" s="37">
        <f>IFERROR(INDEX(ETH!$F:$F,MATCH($A911,ETH!$A:$A,0))*INDEX('Control Panel'!$F:$F,MATCH('Index Volume'!$A911+1,'Control Panel'!$A:$A,1)),0)</f>
        <v>43436600</v>
      </c>
      <c r="G911" s="37">
        <f>IFERROR(INDEX(BCH!$F:$F,MATCH($A911,BCH!$A:$A,0))*INDEX('Control Panel'!$G:$G,MATCH('Index Volume'!$A911+1,'Control Panel'!$A:$A,1)),0)</f>
        <v>0</v>
      </c>
      <c r="H911" s="37">
        <f>IFERROR(INDEX(XMR!$F:$F,MATCH($A911,XMR!$A:$A,0))*INDEX('Control Panel'!$H:$H,MATCH('Index Volume'!$A911+1,'Control Panel'!$A:$A,1)),0)</f>
        <v>173566</v>
      </c>
      <c r="I911" s="37">
        <f>IFERROR(INDEX(ZEC!$F:$F,MATCH($A911,ZEC!$A:$A,0))*INDEX('Control Panel'!$I:$I,MATCH('Index Volume'!$A911+1,'Control Panel'!$A:$A,1)),0)</f>
        <v>0</v>
      </c>
      <c r="J911" s="37">
        <f>IFERROR(INDEX(EOS!$F:$F,MATCH($A911,EOS!$A:$A,0))*INDEX('Control Panel'!$J:$J,MATCH('Index Volume'!$A911+1,'Control Panel'!$A:$A,1)),0)</f>
        <v>0</v>
      </c>
      <c r="K911" s="37">
        <f>IFERROR(INDEX(DASH!$F:$F,MATCH($A911,DASH!$A:$A,0))*INDEX('Control Panel'!$K:$K,MATCH('Index Volume'!$A911+1,'Control Panel'!$A:$A,1)),0)</f>
        <v>286458</v>
      </c>
      <c r="L911" s="37">
        <f>IFERROR(INDEX(XLM!$F:$F,MATCH($A911,XLM!$A:$A,0))*INDEX('Control Panel'!$L:$L,MATCH('Index Volume'!$A911+1,'Control Panel'!$A:$A,1)),0)</f>
        <v>849604</v>
      </c>
      <c r="M911" s="39">
        <f t="shared" si="309"/>
        <v>189147760</v>
      </c>
      <c r="N911" s="1" t="b">
        <f t="shared" si="310"/>
        <v>1</v>
      </c>
      <c r="O911" s="41">
        <f t="shared" si="311"/>
        <v>189147760</v>
      </c>
    </row>
    <row r="912" spans="1:15" x14ac:dyDescent="0.75">
      <c r="A912" s="3">
        <v>42550</v>
      </c>
      <c r="B912" s="37">
        <f>IFERROR(INDEX(BTC!$F:$F,MATCH($A912,BTC!$A:$A,0))*INDEX('Control Panel'!$B:$B,MATCH('Index Volume'!$A912+1,'Control Panel'!$A:$A,1)),0)</f>
        <v>142456000</v>
      </c>
      <c r="C912" s="37">
        <f>IFERROR(INDEX(XRP!$F:$F,MATCH($A912,XRP!$A:$A,0))*INDEX('Control Panel'!$C:$C,MATCH($A912+1,'Control Panel'!$A:$A,1)),0)</f>
        <v>2063960</v>
      </c>
      <c r="D912" s="37">
        <f>IFERROR(INDEX(LTC!$F:$F,MATCH($A912,LTC!$A:$A,0))*INDEX('Control Panel'!$D:$D,MATCH($A912+1,'Control Panel'!$A:$A,1)),0)</f>
        <v>2211450</v>
      </c>
      <c r="E912" s="37">
        <f>IFERROR(INDEX(ETC!$F:$F,MATCH($A912,ETC!$A:$A,0))*INDEX('Control Panel'!$E:$E,MATCH($A912+1,'Control Panel'!$A:$A,1)),0)</f>
        <v>0</v>
      </c>
      <c r="F912" s="37">
        <f>IFERROR(INDEX(ETH!$F:$F,MATCH($A912,ETH!$A:$A,0))*INDEX('Control Panel'!$F:$F,MATCH('Index Volume'!$A912+1,'Control Panel'!$A:$A,1)),0)</f>
        <v>26982800</v>
      </c>
      <c r="G912" s="37">
        <f>IFERROR(INDEX(BCH!$F:$F,MATCH($A912,BCH!$A:$A,0))*INDEX('Control Panel'!$G:$G,MATCH('Index Volume'!$A912+1,'Control Panel'!$A:$A,1)),0)</f>
        <v>0</v>
      </c>
      <c r="H912" s="37">
        <f>IFERROR(INDEX(XMR!$F:$F,MATCH($A912,XMR!$A:$A,0))*INDEX('Control Panel'!$H:$H,MATCH('Index Volume'!$A912+1,'Control Panel'!$A:$A,1)),0)</f>
        <v>314944</v>
      </c>
      <c r="I912" s="37">
        <f>IFERROR(INDEX(ZEC!$F:$F,MATCH($A912,ZEC!$A:$A,0))*INDEX('Control Panel'!$I:$I,MATCH('Index Volume'!$A912+1,'Control Panel'!$A:$A,1)),0)</f>
        <v>0</v>
      </c>
      <c r="J912" s="37">
        <f>IFERROR(INDEX(EOS!$F:$F,MATCH($A912,EOS!$A:$A,0))*INDEX('Control Panel'!$J:$J,MATCH('Index Volume'!$A912+1,'Control Panel'!$A:$A,1)),0)</f>
        <v>0</v>
      </c>
      <c r="K912" s="37">
        <f>IFERROR(INDEX(DASH!$F:$F,MATCH($A912,DASH!$A:$A,0))*INDEX('Control Panel'!$K:$K,MATCH('Index Volume'!$A912+1,'Control Panel'!$A:$A,1)),0)</f>
        <v>255225</v>
      </c>
      <c r="L912" s="37">
        <f>IFERROR(INDEX(XLM!$F:$F,MATCH($A912,XLM!$A:$A,0))*INDEX('Control Panel'!$L:$L,MATCH('Index Volume'!$A912+1,'Control Panel'!$A:$A,1)),0)</f>
        <v>299766</v>
      </c>
      <c r="M912" s="39">
        <f t="shared" si="309"/>
        <v>174584145</v>
      </c>
      <c r="N912" s="1" t="b">
        <f t="shared" si="310"/>
        <v>1</v>
      </c>
      <c r="O912" s="41">
        <f t="shared" si="311"/>
        <v>174584145</v>
      </c>
    </row>
    <row r="913" spans="1:15" x14ac:dyDescent="0.75">
      <c r="A913" s="4">
        <v>42551</v>
      </c>
      <c r="B913" s="37">
        <f>IFERROR(INDEX(BTC!$F:$F,MATCH($A913,BTC!$A:$A,0))*INDEX('Control Panel'!$B:$B,MATCH('Index Volume'!$A913+1,'Control Panel'!$A:$A,1)),0)</f>
        <v>138980000</v>
      </c>
      <c r="C913" s="37">
        <f>IFERROR(INDEX(XRP!$F:$F,MATCH($A913,XRP!$A:$A,0))*INDEX('Control Panel'!$C:$C,MATCH($A913+1,'Control Panel'!$A:$A,1)),0)</f>
        <v>1046580</v>
      </c>
      <c r="D913" s="37">
        <f>IFERROR(INDEX(LTC!$F:$F,MATCH($A913,LTC!$A:$A,0))*INDEX('Control Panel'!$D:$D,MATCH($A913+1,'Control Panel'!$A:$A,1)),0)</f>
        <v>2864910</v>
      </c>
      <c r="E913" s="37">
        <f>IFERROR(INDEX(ETC!$F:$F,MATCH($A913,ETC!$A:$A,0))*INDEX('Control Panel'!$E:$E,MATCH($A913+1,'Control Panel'!$A:$A,1)),0)</f>
        <v>0</v>
      </c>
      <c r="F913" s="37">
        <f>IFERROR(INDEX(ETH!$F:$F,MATCH($A913,ETH!$A:$A,0))*INDEX('Control Panel'!$F:$F,MATCH('Index Volume'!$A913+1,'Control Panel'!$A:$A,1)),0)</f>
        <v>15801300</v>
      </c>
      <c r="G913" s="37">
        <f>IFERROR(INDEX(BCH!$F:$F,MATCH($A913,BCH!$A:$A,0))*INDEX('Control Panel'!$G:$G,MATCH('Index Volume'!$A913+1,'Control Panel'!$A:$A,1)),0)</f>
        <v>0</v>
      </c>
      <c r="H913" s="37">
        <f>IFERROR(INDEX(XMR!$F:$F,MATCH($A913,XMR!$A:$A,0))*INDEX('Control Panel'!$H:$H,MATCH('Index Volume'!$A913+1,'Control Panel'!$A:$A,1)),0)</f>
        <v>232728</v>
      </c>
      <c r="I913" s="37">
        <f>IFERROR(INDEX(ZEC!$F:$F,MATCH($A913,ZEC!$A:$A,0))*INDEX('Control Panel'!$I:$I,MATCH('Index Volume'!$A913+1,'Control Panel'!$A:$A,1)),0)</f>
        <v>0</v>
      </c>
      <c r="J913" s="37">
        <f>IFERROR(INDEX(EOS!$F:$F,MATCH($A913,EOS!$A:$A,0))*INDEX('Control Panel'!$J:$J,MATCH('Index Volume'!$A913+1,'Control Panel'!$A:$A,1)),0)</f>
        <v>0</v>
      </c>
      <c r="K913" s="37">
        <f>IFERROR(INDEX(DASH!$F:$F,MATCH($A913,DASH!$A:$A,0))*INDEX('Control Panel'!$K:$K,MATCH('Index Volume'!$A913+1,'Control Panel'!$A:$A,1)),0)</f>
        <v>331408</v>
      </c>
      <c r="L913" s="37">
        <f>IFERROR(INDEX(XLM!$F:$F,MATCH($A913,XLM!$A:$A,0))*INDEX('Control Panel'!$L:$L,MATCH('Index Volume'!$A913+1,'Control Panel'!$A:$A,1)),0)</f>
        <v>152025</v>
      </c>
      <c r="M913" s="39">
        <f t="shared" si="309"/>
        <v>159408951</v>
      </c>
      <c r="N913" s="1" t="b">
        <f t="shared" si="310"/>
        <v>1</v>
      </c>
      <c r="O913" s="41">
        <f t="shared" si="311"/>
        <v>159408951</v>
      </c>
    </row>
    <row r="914" spans="1:15" x14ac:dyDescent="0.75">
      <c r="A914" s="3">
        <v>42552</v>
      </c>
      <c r="B914" s="37">
        <f>IFERROR(INDEX(BTC!$F:$F,MATCH($A914,BTC!$A:$A,0))*INDEX('Control Panel'!$B:$B,MATCH('Index Volume'!$A914+1,'Control Panel'!$A:$A,1)),0)</f>
        <v>134431008</v>
      </c>
      <c r="C914" s="37">
        <f>IFERROR(INDEX(XRP!$F:$F,MATCH($A914,XRP!$A:$A,0))*INDEX('Control Panel'!$C:$C,MATCH($A914+1,'Control Panel'!$A:$A,1)),0)</f>
        <v>993538</v>
      </c>
      <c r="D914" s="37">
        <f>IFERROR(INDEX(LTC!$F:$F,MATCH($A914,LTC!$A:$A,0))*INDEX('Control Panel'!$D:$D,MATCH($A914+1,'Control Panel'!$A:$A,1)),0)</f>
        <v>6987180</v>
      </c>
      <c r="E914" s="37">
        <f>IFERROR(INDEX(ETC!$F:$F,MATCH($A914,ETC!$A:$A,0))*INDEX('Control Panel'!$E:$E,MATCH($A914+1,'Control Panel'!$A:$A,1)),0)</f>
        <v>0</v>
      </c>
      <c r="F914" s="37">
        <f>IFERROR(INDEX(ETH!$F:$F,MATCH($A914,ETH!$A:$A,0))*INDEX('Control Panel'!$F:$F,MATCH('Index Volume'!$A914+1,'Control Panel'!$A:$A,1)),0)</f>
        <v>17236500</v>
      </c>
      <c r="G914" s="37">
        <f>IFERROR(INDEX(BCH!$F:$F,MATCH($A914,BCH!$A:$A,0))*INDEX('Control Panel'!$G:$G,MATCH('Index Volume'!$A914+1,'Control Panel'!$A:$A,1)),0)</f>
        <v>0</v>
      </c>
      <c r="H914" s="37">
        <f>IFERROR(INDEX(XMR!$F:$F,MATCH($A914,XMR!$A:$A,0))*INDEX('Control Panel'!$H:$H,MATCH('Index Volume'!$A914+1,'Control Panel'!$A:$A,1)),0)</f>
        <v>148728</v>
      </c>
      <c r="I914" s="37">
        <f>IFERROR(INDEX(ZEC!$F:$F,MATCH($A914,ZEC!$A:$A,0))*INDEX('Control Panel'!$I:$I,MATCH('Index Volume'!$A914+1,'Control Panel'!$A:$A,1)),0)</f>
        <v>0</v>
      </c>
      <c r="J914" s="37">
        <f>IFERROR(INDEX(EOS!$F:$F,MATCH($A914,EOS!$A:$A,0))*INDEX('Control Panel'!$J:$J,MATCH('Index Volume'!$A914+1,'Control Panel'!$A:$A,1)),0)</f>
        <v>0</v>
      </c>
      <c r="K914" s="37">
        <f>IFERROR(INDEX(DASH!$F:$F,MATCH($A914,DASH!$A:$A,0))*INDEX('Control Panel'!$K:$K,MATCH('Index Volume'!$A914+1,'Control Panel'!$A:$A,1)),0)</f>
        <v>251575</v>
      </c>
      <c r="L914" s="37">
        <f>IFERROR(INDEX(XLM!$F:$F,MATCH($A914,XLM!$A:$A,0))*INDEX('Control Panel'!$L:$L,MATCH('Index Volume'!$A914+1,'Control Panel'!$A:$A,1)),0)</f>
        <v>77519</v>
      </c>
      <c r="M914" s="39">
        <f t="shared" si="309"/>
        <v>160126048</v>
      </c>
      <c r="N914" s="1" t="b">
        <f t="shared" si="310"/>
        <v>1</v>
      </c>
      <c r="O914" s="41">
        <f t="shared" si="311"/>
        <v>160126048</v>
      </c>
    </row>
    <row r="915" spans="1:15" x14ac:dyDescent="0.75">
      <c r="A915" s="4">
        <v>42553</v>
      </c>
      <c r="B915" s="37">
        <f>IFERROR(INDEX(BTC!$F:$F,MATCH($A915,BTC!$A:$A,0))*INDEX('Control Panel'!$B:$B,MATCH('Index Volume'!$A915+1,'Control Panel'!$A:$A,1)),0)</f>
        <v>112354000</v>
      </c>
      <c r="C915" s="37">
        <f>IFERROR(INDEX(XRP!$F:$F,MATCH($A915,XRP!$A:$A,0))*INDEX('Control Panel'!$C:$C,MATCH($A915+1,'Control Panel'!$A:$A,1)),0)</f>
        <v>503769</v>
      </c>
      <c r="D915" s="37">
        <f>IFERROR(INDEX(LTC!$F:$F,MATCH($A915,LTC!$A:$A,0))*INDEX('Control Panel'!$D:$D,MATCH($A915+1,'Control Panel'!$A:$A,1)),0)</f>
        <v>16646200</v>
      </c>
      <c r="E915" s="37">
        <f>IFERROR(INDEX(ETC!$F:$F,MATCH($A915,ETC!$A:$A,0))*INDEX('Control Panel'!$E:$E,MATCH($A915+1,'Control Panel'!$A:$A,1)),0)</f>
        <v>0</v>
      </c>
      <c r="F915" s="37">
        <f>IFERROR(INDEX(ETH!$F:$F,MATCH($A915,ETH!$A:$A,0))*INDEX('Control Panel'!$F:$F,MATCH('Index Volume'!$A915+1,'Control Panel'!$A:$A,1)),0)</f>
        <v>8987070</v>
      </c>
      <c r="G915" s="37">
        <f>IFERROR(INDEX(BCH!$F:$F,MATCH($A915,BCH!$A:$A,0))*INDEX('Control Panel'!$G:$G,MATCH('Index Volume'!$A915+1,'Control Panel'!$A:$A,1)),0)</f>
        <v>0</v>
      </c>
      <c r="H915" s="37">
        <f>IFERROR(INDEX(XMR!$F:$F,MATCH($A915,XMR!$A:$A,0))*INDEX('Control Panel'!$H:$H,MATCH('Index Volume'!$A915+1,'Control Panel'!$A:$A,1)),0)</f>
        <v>228270</v>
      </c>
      <c r="I915" s="37">
        <f>IFERROR(INDEX(ZEC!$F:$F,MATCH($A915,ZEC!$A:$A,0))*INDEX('Control Panel'!$I:$I,MATCH('Index Volume'!$A915+1,'Control Panel'!$A:$A,1)),0)</f>
        <v>0</v>
      </c>
      <c r="J915" s="37">
        <f>IFERROR(INDEX(EOS!$F:$F,MATCH($A915,EOS!$A:$A,0))*INDEX('Control Panel'!$J:$J,MATCH('Index Volume'!$A915+1,'Control Panel'!$A:$A,1)),0)</f>
        <v>0</v>
      </c>
      <c r="K915" s="37">
        <f>IFERROR(INDEX(DASH!$F:$F,MATCH($A915,DASH!$A:$A,0))*INDEX('Control Panel'!$K:$K,MATCH('Index Volume'!$A915+1,'Control Panel'!$A:$A,1)),0)</f>
        <v>279444</v>
      </c>
      <c r="L915" s="37">
        <f>IFERROR(INDEX(XLM!$F:$F,MATCH($A915,XLM!$A:$A,0))*INDEX('Control Panel'!$L:$L,MATCH('Index Volume'!$A915+1,'Control Panel'!$A:$A,1)),0)</f>
        <v>46649</v>
      </c>
      <c r="M915" s="39">
        <f t="shared" si="309"/>
        <v>139045402</v>
      </c>
      <c r="N915" s="1" t="b">
        <f t="shared" si="310"/>
        <v>1</v>
      </c>
      <c r="O915" s="41">
        <f t="shared" si="311"/>
        <v>139045402</v>
      </c>
    </row>
    <row r="916" spans="1:15" x14ac:dyDescent="0.75">
      <c r="A916" s="3">
        <v>42554</v>
      </c>
      <c r="B916" s="37">
        <f>IFERROR(INDEX(BTC!$F:$F,MATCH($A916,BTC!$A:$A,0))*INDEX('Control Panel'!$B:$B,MATCH('Index Volume'!$A916+1,'Control Panel'!$A:$A,1)),0)</f>
        <v>129512000</v>
      </c>
      <c r="C916" s="37">
        <f>IFERROR(INDEX(XRP!$F:$F,MATCH($A916,XRP!$A:$A,0))*INDEX('Control Panel'!$C:$C,MATCH($A916+1,'Control Panel'!$A:$A,1)),0)</f>
        <v>536311</v>
      </c>
      <c r="D916" s="37">
        <f>IFERROR(INDEX(LTC!$F:$F,MATCH($A916,LTC!$A:$A,0))*INDEX('Control Panel'!$D:$D,MATCH($A916+1,'Control Panel'!$A:$A,1)),0)</f>
        <v>7659710</v>
      </c>
      <c r="E916" s="37">
        <f>IFERROR(INDEX(ETC!$F:$F,MATCH($A916,ETC!$A:$A,0))*INDEX('Control Panel'!$E:$E,MATCH($A916+1,'Control Panel'!$A:$A,1)),0)</f>
        <v>0</v>
      </c>
      <c r="F916" s="37">
        <f>IFERROR(INDEX(ETH!$F:$F,MATCH($A916,ETH!$A:$A,0))*INDEX('Control Panel'!$F:$F,MATCH('Index Volume'!$A916+1,'Control Panel'!$A:$A,1)),0)</f>
        <v>10588700</v>
      </c>
      <c r="G916" s="37">
        <f>IFERROR(INDEX(BCH!$F:$F,MATCH($A916,BCH!$A:$A,0))*INDEX('Control Panel'!$G:$G,MATCH('Index Volume'!$A916+1,'Control Panel'!$A:$A,1)),0)</f>
        <v>0</v>
      </c>
      <c r="H916" s="37">
        <f>IFERROR(INDEX(XMR!$F:$F,MATCH($A916,XMR!$A:$A,0))*INDEX('Control Panel'!$H:$H,MATCH('Index Volume'!$A916+1,'Control Panel'!$A:$A,1)),0)</f>
        <v>326072</v>
      </c>
      <c r="I916" s="37">
        <f>IFERROR(INDEX(ZEC!$F:$F,MATCH($A916,ZEC!$A:$A,0))*INDEX('Control Panel'!$I:$I,MATCH('Index Volume'!$A916+1,'Control Panel'!$A:$A,1)),0)</f>
        <v>0</v>
      </c>
      <c r="J916" s="37">
        <f>IFERROR(INDEX(EOS!$F:$F,MATCH($A916,EOS!$A:$A,0))*INDEX('Control Panel'!$J:$J,MATCH('Index Volume'!$A916+1,'Control Panel'!$A:$A,1)),0)</f>
        <v>0</v>
      </c>
      <c r="K916" s="37">
        <f>IFERROR(INDEX(DASH!$F:$F,MATCH($A916,DASH!$A:$A,0))*INDEX('Control Panel'!$K:$K,MATCH('Index Volume'!$A916+1,'Control Panel'!$A:$A,1)),0)</f>
        <v>259776</v>
      </c>
      <c r="L916" s="37">
        <f>IFERROR(INDEX(XLM!$F:$F,MATCH($A916,XLM!$A:$A,0))*INDEX('Control Panel'!$L:$L,MATCH('Index Volume'!$A916+1,'Control Panel'!$A:$A,1)),0)</f>
        <v>49340</v>
      </c>
      <c r="M916" s="39">
        <f t="shared" si="309"/>
        <v>148931909</v>
      </c>
      <c r="N916" s="1" t="b">
        <f t="shared" si="310"/>
        <v>1</v>
      </c>
      <c r="O916" s="41">
        <f t="shared" si="311"/>
        <v>148931909</v>
      </c>
    </row>
    <row r="917" spans="1:15" x14ac:dyDescent="0.75">
      <c r="A917" s="4">
        <v>42555</v>
      </c>
      <c r="B917" s="37">
        <f>IFERROR(INDEX(BTC!$F:$F,MATCH($A917,BTC!$A:$A,0))*INDEX('Control Panel'!$B:$B,MATCH('Index Volume'!$A917+1,'Control Panel'!$A:$A,1)),0)</f>
        <v>92008400</v>
      </c>
      <c r="C917" s="37">
        <f>IFERROR(INDEX(XRP!$F:$F,MATCH($A917,XRP!$A:$A,0))*INDEX('Control Panel'!$C:$C,MATCH($A917+1,'Control Panel'!$A:$A,1)),0)</f>
        <v>875970</v>
      </c>
      <c r="D917" s="37">
        <f>IFERROR(INDEX(LTC!$F:$F,MATCH($A917,LTC!$A:$A,0))*INDEX('Control Panel'!$D:$D,MATCH($A917+1,'Control Panel'!$A:$A,1)),0)</f>
        <v>5062640</v>
      </c>
      <c r="E917" s="37">
        <f>IFERROR(INDEX(ETC!$F:$F,MATCH($A917,ETC!$A:$A,0))*INDEX('Control Panel'!$E:$E,MATCH($A917+1,'Control Panel'!$A:$A,1)),0)</f>
        <v>0</v>
      </c>
      <c r="F917" s="37">
        <f>IFERROR(INDEX(ETH!$F:$F,MATCH($A917,ETH!$A:$A,0))*INDEX('Control Panel'!$F:$F,MATCH('Index Volume'!$A917+1,'Control Panel'!$A:$A,1)),0)</f>
        <v>12943500</v>
      </c>
      <c r="G917" s="37">
        <f>IFERROR(INDEX(BCH!$F:$F,MATCH($A917,BCH!$A:$A,0))*INDEX('Control Panel'!$G:$G,MATCH('Index Volume'!$A917+1,'Control Panel'!$A:$A,1)),0)</f>
        <v>0</v>
      </c>
      <c r="H917" s="37">
        <f>IFERROR(INDEX(XMR!$F:$F,MATCH($A917,XMR!$A:$A,0))*INDEX('Control Panel'!$H:$H,MATCH('Index Volume'!$A917+1,'Control Panel'!$A:$A,1)),0)</f>
        <v>151474</v>
      </c>
      <c r="I917" s="37">
        <f>IFERROR(INDEX(ZEC!$F:$F,MATCH($A917,ZEC!$A:$A,0))*INDEX('Control Panel'!$I:$I,MATCH('Index Volume'!$A917+1,'Control Panel'!$A:$A,1)),0)</f>
        <v>0</v>
      </c>
      <c r="J917" s="37">
        <f>IFERROR(INDEX(EOS!$F:$F,MATCH($A917,EOS!$A:$A,0))*INDEX('Control Panel'!$J:$J,MATCH('Index Volume'!$A917+1,'Control Panel'!$A:$A,1)),0)</f>
        <v>0</v>
      </c>
      <c r="K917" s="37">
        <f>IFERROR(INDEX(DASH!$F:$F,MATCH($A917,DASH!$A:$A,0))*INDEX('Control Panel'!$K:$K,MATCH('Index Volume'!$A917+1,'Control Panel'!$A:$A,1)),0)</f>
        <v>189054</v>
      </c>
      <c r="L917" s="37">
        <f>IFERROR(INDEX(XLM!$F:$F,MATCH($A917,XLM!$A:$A,0))*INDEX('Control Panel'!$L:$L,MATCH('Index Volume'!$A917+1,'Control Panel'!$A:$A,1)),0)</f>
        <v>99562</v>
      </c>
      <c r="M917" s="39">
        <f t="shared" si="309"/>
        <v>111330600</v>
      </c>
      <c r="N917" s="1" t="b">
        <f t="shared" si="310"/>
        <v>1</v>
      </c>
      <c r="O917" s="41">
        <f t="shared" si="311"/>
        <v>111330600</v>
      </c>
    </row>
    <row r="918" spans="1:15" x14ac:dyDescent="0.75">
      <c r="A918" s="3">
        <v>42556</v>
      </c>
      <c r="B918" s="37">
        <f>IFERROR(INDEX(BTC!$F:$F,MATCH($A918,BTC!$A:$A,0))*INDEX('Control Panel'!$B:$B,MATCH('Index Volume'!$A918+1,'Control Panel'!$A:$A,1)),0)</f>
        <v>130476000</v>
      </c>
      <c r="C918" s="37">
        <f>IFERROR(INDEX(XRP!$F:$F,MATCH($A918,XRP!$A:$A,0))*INDEX('Control Panel'!$C:$C,MATCH($A918+1,'Control Panel'!$A:$A,1)),0)</f>
        <v>598865</v>
      </c>
      <c r="D918" s="37">
        <f>IFERROR(INDEX(LTC!$F:$F,MATCH($A918,LTC!$A:$A,0))*INDEX('Control Panel'!$D:$D,MATCH($A918+1,'Control Panel'!$A:$A,1)),0)</f>
        <v>4707390</v>
      </c>
      <c r="E918" s="37">
        <f>IFERROR(INDEX(ETC!$F:$F,MATCH($A918,ETC!$A:$A,0))*INDEX('Control Panel'!$E:$E,MATCH($A918+1,'Control Panel'!$A:$A,1)),0)</f>
        <v>0</v>
      </c>
      <c r="F918" s="37">
        <f>IFERROR(INDEX(ETH!$F:$F,MATCH($A918,ETH!$A:$A,0))*INDEX('Control Panel'!$F:$F,MATCH('Index Volume'!$A918+1,'Control Panel'!$A:$A,1)),0)</f>
        <v>45526900</v>
      </c>
      <c r="G918" s="37">
        <f>IFERROR(INDEX(BCH!$F:$F,MATCH($A918,BCH!$A:$A,0))*INDEX('Control Panel'!$G:$G,MATCH('Index Volume'!$A918+1,'Control Panel'!$A:$A,1)),0)</f>
        <v>0</v>
      </c>
      <c r="H918" s="37">
        <f>IFERROR(INDEX(XMR!$F:$F,MATCH($A918,XMR!$A:$A,0))*INDEX('Control Panel'!$H:$H,MATCH('Index Volume'!$A918+1,'Control Panel'!$A:$A,1)),0)</f>
        <v>154989</v>
      </c>
      <c r="I918" s="37">
        <f>IFERROR(INDEX(ZEC!$F:$F,MATCH($A918,ZEC!$A:$A,0))*INDEX('Control Panel'!$I:$I,MATCH('Index Volume'!$A918+1,'Control Panel'!$A:$A,1)),0)</f>
        <v>0</v>
      </c>
      <c r="J918" s="37">
        <f>IFERROR(INDEX(EOS!$F:$F,MATCH($A918,EOS!$A:$A,0))*INDEX('Control Panel'!$J:$J,MATCH('Index Volume'!$A918+1,'Control Panel'!$A:$A,1)),0)</f>
        <v>0</v>
      </c>
      <c r="K918" s="37">
        <f>IFERROR(INDEX(DASH!$F:$F,MATCH($A918,DASH!$A:$A,0))*INDEX('Control Panel'!$K:$K,MATCH('Index Volume'!$A918+1,'Control Panel'!$A:$A,1)),0)</f>
        <v>237373</v>
      </c>
      <c r="L918" s="37">
        <f>IFERROR(INDEX(XLM!$F:$F,MATCH($A918,XLM!$A:$A,0))*INDEX('Control Panel'!$L:$L,MATCH('Index Volume'!$A918+1,'Control Panel'!$A:$A,1)),0)</f>
        <v>81723</v>
      </c>
      <c r="M918" s="39">
        <f t="shared" si="309"/>
        <v>181783240</v>
      </c>
      <c r="N918" s="1" t="b">
        <f t="shared" si="310"/>
        <v>1</v>
      </c>
      <c r="O918" s="41">
        <f t="shared" si="311"/>
        <v>181783240</v>
      </c>
    </row>
    <row r="919" spans="1:15" x14ac:dyDescent="0.75">
      <c r="A919" s="4">
        <v>42557</v>
      </c>
      <c r="B919" s="37">
        <f>IFERROR(INDEX(BTC!$F:$F,MATCH($A919,BTC!$A:$A,0))*INDEX('Control Panel'!$B:$B,MATCH('Index Volume'!$A919+1,'Control Panel'!$A:$A,1)),0)</f>
        <v>134960992</v>
      </c>
      <c r="C919" s="37">
        <f>IFERROR(INDEX(XRP!$F:$F,MATCH($A919,XRP!$A:$A,0))*INDEX('Control Panel'!$C:$C,MATCH($A919+1,'Control Panel'!$A:$A,1)),0)</f>
        <v>600195</v>
      </c>
      <c r="D919" s="37">
        <f>IFERROR(INDEX(LTC!$F:$F,MATCH($A919,LTC!$A:$A,0))*INDEX('Control Panel'!$D:$D,MATCH($A919+1,'Control Panel'!$A:$A,1)),0)</f>
        <v>3238960</v>
      </c>
      <c r="E919" s="37">
        <f>IFERROR(INDEX(ETC!$F:$F,MATCH($A919,ETC!$A:$A,0))*INDEX('Control Panel'!$E:$E,MATCH($A919+1,'Control Panel'!$A:$A,1)),0)</f>
        <v>0</v>
      </c>
      <c r="F919" s="37">
        <f>IFERROR(INDEX(ETH!$F:$F,MATCH($A919,ETH!$A:$A,0))*INDEX('Control Panel'!$F:$F,MATCH('Index Volume'!$A919+1,'Control Panel'!$A:$A,1)),0)</f>
        <v>18137300</v>
      </c>
      <c r="G919" s="37">
        <f>IFERROR(INDEX(BCH!$F:$F,MATCH($A919,BCH!$A:$A,0))*INDEX('Control Panel'!$G:$G,MATCH('Index Volume'!$A919+1,'Control Panel'!$A:$A,1)),0)</f>
        <v>0</v>
      </c>
      <c r="H919" s="37">
        <f>IFERROR(INDEX(XMR!$F:$F,MATCH($A919,XMR!$A:$A,0))*INDEX('Control Panel'!$H:$H,MATCH('Index Volume'!$A919+1,'Control Panel'!$A:$A,1)),0)</f>
        <v>510090</v>
      </c>
      <c r="I919" s="37">
        <f>IFERROR(INDEX(ZEC!$F:$F,MATCH($A919,ZEC!$A:$A,0))*INDEX('Control Panel'!$I:$I,MATCH('Index Volume'!$A919+1,'Control Panel'!$A:$A,1)),0)</f>
        <v>0</v>
      </c>
      <c r="J919" s="37">
        <f>IFERROR(INDEX(EOS!$F:$F,MATCH($A919,EOS!$A:$A,0))*INDEX('Control Panel'!$J:$J,MATCH('Index Volume'!$A919+1,'Control Panel'!$A:$A,1)),0)</f>
        <v>0</v>
      </c>
      <c r="K919" s="37">
        <f>IFERROR(INDEX(DASH!$F:$F,MATCH($A919,DASH!$A:$A,0))*INDEX('Control Panel'!$K:$K,MATCH('Index Volume'!$A919+1,'Control Panel'!$A:$A,1)),0)</f>
        <v>243442</v>
      </c>
      <c r="L919" s="37">
        <f>IFERROR(INDEX(XLM!$F:$F,MATCH($A919,XLM!$A:$A,0))*INDEX('Control Panel'!$L:$L,MATCH('Index Volume'!$A919+1,'Control Panel'!$A:$A,1)),0)</f>
        <v>45332</v>
      </c>
      <c r="M919" s="39">
        <f t="shared" si="309"/>
        <v>157736311</v>
      </c>
      <c r="N919" s="1" t="b">
        <f t="shared" si="310"/>
        <v>1</v>
      </c>
      <c r="O919" s="41">
        <f t="shared" si="311"/>
        <v>157736311</v>
      </c>
    </row>
    <row r="920" spans="1:15" x14ac:dyDescent="0.75">
      <c r="A920" s="3">
        <v>42558</v>
      </c>
      <c r="B920" s="37">
        <f>IFERROR(INDEX(BTC!$F:$F,MATCH($A920,BTC!$A:$A,0))*INDEX('Control Panel'!$B:$B,MATCH('Index Volume'!$A920+1,'Control Panel'!$A:$A,1)),0)</f>
        <v>258091008</v>
      </c>
      <c r="C920" s="37">
        <f>IFERROR(INDEX(XRP!$F:$F,MATCH($A920,XRP!$A:$A,0))*INDEX('Control Panel'!$C:$C,MATCH($A920+1,'Control Panel'!$A:$A,1)),0)</f>
        <v>789693</v>
      </c>
      <c r="D920" s="37">
        <f>IFERROR(INDEX(LTC!$F:$F,MATCH($A920,LTC!$A:$A,0))*INDEX('Control Panel'!$D:$D,MATCH($A920+1,'Control Panel'!$A:$A,1)),0)</f>
        <v>6277860</v>
      </c>
      <c r="E920" s="37">
        <f>IFERROR(INDEX(ETC!$F:$F,MATCH($A920,ETC!$A:$A,0))*INDEX('Control Panel'!$E:$E,MATCH($A920+1,'Control Panel'!$A:$A,1)),0)</f>
        <v>0</v>
      </c>
      <c r="F920" s="37">
        <f>IFERROR(INDEX(ETH!$F:$F,MATCH($A920,ETH!$A:$A,0))*INDEX('Control Panel'!$F:$F,MATCH('Index Volume'!$A920+1,'Control Panel'!$A:$A,1)),0)</f>
        <v>15407200</v>
      </c>
      <c r="G920" s="37">
        <f>IFERROR(INDEX(BCH!$F:$F,MATCH($A920,BCH!$A:$A,0))*INDEX('Control Panel'!$G:$G,MATCH('Index Volume'!$A920+1,'Control Panel'!$A:$A,1)),0)</f>
        <v>0</v>
      </c>
      <c r="H920" s="37">
        <f>IFERROR(INDEX(XMR!$F:$F,MATCH($A920,XMR!$A:$A,0))*INDEX('Control Panel'!$H:$H,MATCH('Index Volume'!$A920+1,'Control Panel'!$A:$A,1)),0)</f>
        <v>1565910</v>
      </c>
      <c r="I920" s="37">
        <f>IFERROR(INDEX(ZEC!$F:$F,MATCH($A920,ZEC!$A:$A,0))*INDEX('Control Panel'!$I:$I,MATCH('Index Volume'!$A920+1,'Control Panel'!$A:$A,1)),0)</f>
        <v>0</v>
      </c>
      <c r="J920" s="37">
        <f>IFERROR(INDEX(EOS!$F:$F,MATCH($A920,EOS!$A:$A,0))*INDEX('Control Panel'!$J:$J,MATCH('Index Volume'!$A920+1,'Control Panel'!$A:$A,1)),0)</f>
        <v>0</v>
      </c>
      <c r="K920" s="37">
        <f>IFERROR(INDEX(DASH!$F:$F,MATCH($A920,DASH!$A:$A,0))*INDEX('Control Panel'!$K:$K,MATCH('Index Volume'!$A920+1,'Control Panel'!$A:$A,1)),0)</f>
        <v>425808</v>
      </c>
      <c r="L920" s="37">
        <f>IFERROR(INDEX(XLM!$F:$F,MATCH($A920,XLM!$A:$A,0))*INDEX('Control Panel'!$L:$L,MATCH('Index Volume'!$A920+1,'Control Panel'!$A:$A,1)),0)</f>
        <v>71044</v>
      </c>
      <c r="M920" s="39">
        <f t="shared" si="309"/>
        <v>282628523</v>
      </c>
      <c r="N920" s="1" t="b">
        <f t="shared" si="310"/>
        <v>1</v>
      </c>
      <c r="O920" s="41">
        <f t="shared" si="311"/>
        <v>282628523</v>
      </c>
    </row>
    <row r="921" spans="1:15" x14ac:dyDescent="0.75">
      <c r="A921" s="4">
        <v>42559</v>
      </c>
      <c r="B921" s="37">
        <f>IFERROR(INDEX(BTC!$F:$F,MATCH($A921,BTC!$A:$A,0))*INDEX('Control Panel'!$B:$B,MATCH('Index Volume'!$A921+1,'Control Panel'!$A:$A,1)),0)</f>
        <v>141970000</v>
      </c>
      <c r="C921" s="37">
        <f>IFERROR(INDEX(XRP!$F:$F,MATCH($A921,XRP!$A:$A,0))*INDEX('Control Panel'!$C:$C,MATCH($A921+1,'Control Panel'!$A:$A,1)),0)</f>
        <v>604076</v>
      </c>
      <c r="D921" s="37">
        <f>IFERROR(INDEX(LTC!$F:$F,MATCH($A921,LTC!$A:$A,0))*INDEX('Control Panel'!$D:$D,MATCH($A921+1,'Control Panel'!$A:$A,1)),0)</f>
        <v>5033530</v>
      </c>
      <c r="E921" s="37">
        <f>IFERROR(INDEX(ETC!$F:$F,MATCH($A921,ETC!$A:$A,0))*INDEX('Control Panel'!$E:$E,MATCH($A921+1,'Control Panel'!$A:$A,1)),0)</f>
        <v>0</v>
      </c>
      <c r="F921" s="37">
        <f>IFERROR(INDEX(ETH!$F:$F,MATCH($A921,ETH!$A:$A,0))*INDEX('Control Panel'!$F:$F,MATCH('Index Volume'!$A921+1,'Control Panel'!$A:$A,1)),0)</f>
        <v>20039800</v>
      </c>
      <c r="G921" s="37">
        <f>IFERROR(INDEX(BCH!$F:$F,MATCH($A921,BCH!$A:$A,0))*INDEX('Control Panel'!$G:$G,MATCH('Index Volume'!$A921+1,'Control Panel'!$A:$A,1)),0)</f>
        <v>0</v>
      </c>
      <c r="H921" s="37">
        <f>IFERROR(INDEX(XMR!$F:$F,MATCH($A921,XMR!$A:$A,0))*INDEX('Control Panel'!$H:$H,MATCH('Index Volume'!$A921+1,'Control Panel'!$A:$A,1)),0)</f>
        <v>433750</v>
      </c>
      <c r="I921" s="37">
        <f>IFERROR(INDEX(ZEC!$F:$F,MATCH($A921,ZEC!$A:$A,0))*INDEX('Control Panel'!$I:$I,MATCH('Index Volume'!$A921+1,'Control Panel'!$A:$A,1)),0)</f>
        <v>0</v>
      </c>
      <c r="J921" s="37">
        <f>IFERROR(INDEX(EOS!$F:$F,MATCH($A921,EOS!$A:$A,0))*INDEX('Control Panel'!$J:$J,MATCH('Index Volume'!$A921+1,'Control Panel'!$A:$A,1)),0)</f>
        <v>0</v>
      </c>
      <c r="K921" s="37">
        <f>IFERROR(INDEX(DASH!$F:$F,MATCH($A921,DASH!$A:$A,0))*INDEX('Control Panel'!$K:$K,MATCH('Index Volume'!$A921+1,'Control Panel'!$A:$A,1)),0)</f>
        <v>314761</v>
      </c>
      <c r="L921" s="37">
        <f>IFERROR(INDEX(XLM!$F:$F,MATCH($A921,XLM!$A:$A,0))*INDEX('Control Panel'!$L:$L,MATCH('Index Volume'!$A921+1,'Control Panel'!$A:$A,1)),0)</f>
        <v>63067</v>
      </c>
      <c r="M921" s="39">
        <f t="shared" si="309"/>
        <v>168458984</v>
      </c>
      <c r="N921" s="1" t="b">
        <f t="shared" si="310"/>
        <v>1</v>
      </c>
      <c r="O921" s="41">
        <f t="shared" si="311"/>
        <v>168458984</v>
      </c>
    </row>
    <row r="922" spans="1:15" x14ac:dyDescent="0.75">
      <c r="A922" s="3">
        <v>42560</v>
      </c>
      <c r="B922" s="37">
        <f>IFERROR(INDEX(BTC!$F:$F,MATCH($A922,BTC!$A:$A,0))*INDEX('Control Panel'!$B:$B,MATCH('Index Volume'!$A922+1,'Control Panel'!$A:$A,1)),0)</f>
        <v>180536000</v>
      </c>
      <c r="C922" s="37">
        <f>IFERROR(INDEX(XRP!$F:$F,MATCH($A922,XRP!$A:$A,0))*INDEX('Control Panel'!$C:$C,MATCH($A922+1,'Control Panel'!$A:$A,1)),0)</f>
        <v>577447</v>
      </c>
      <c r="D922" s="37">
        <f>IFERROR(INDEX(LTC!$F:$F,MATCH($A922,LTC!$A:$A,0))*INDEX('Control Panel'!$D:$D,MATCH($A922+1,'Control Panel'!$A:$A,1)),0)</f>
        <v>6256370</v>
      </c>
      <c r="E922" s="37">
        <f>IFERROR(INDEX(ETC!$F:$F,MATCH($A922,ETC!$A:$A,0))*INDEX('Control Panel'!$E:$E,MATCH($A922+1,'Control Panel'!$A:$A,1)),0)</f>
        <v>0</v>
      </c>
      <c r="F922" s="37">
        <f>IFERROR(INDEX(ETH!$F:$F,MATCH($A922,ETH!$A:$A,0))*INDEX('Control Panel'!$F:$F,MATCH('Index Volume'!$A922+1,'Control Panel'!$A:$A,1)),0)</f>
        <v>17254800</v>
      </c>
      <c r="G922" s="37">
        <f>IFERROR(INDEX(BCH!$F:$F,MATCH($A922,BCH!$A:$A,0))*INDEX('Control Panel'!$G:$G,MATCH('Index Volume'!$A922+1,'Control Panel'!$A:$A,1)),0)</f>
        <v>0</v>
      </c>
      <c r="H922" s="37">
        <f>IFERROR(INDEX(XMR!$F:$F,MATCH($A922,XMR!$A:$A,0))*INDEX('Control Panel'!$H:$H,MATCH('Index Volume'!$A922+1,'Control Panel'!$A:$A,1)),0)</f>
        <v>307833</v>
      </c>
      <c r="I922" s="37">
        <f>IFERROR(INDEX(ZEC!$F:$F,MATCH($A922,ZEC!$A:$A,0))*INDEX('Control Panel'!$I:$I,MATCH('Index Volume'!$A922+1,'Control Panel'!$A:$A,1)),0)</f>
        <v>0</v>
      </c>
      <c r="J922" s="37">
        <f>IFERROR(INDEX(EOS!$F:$F,MATCH($A922,EOS!$A:$A,0))*INDEX('Control Panel'!$J:$J,MATCH('Index Volume'!$A922+1,'Control Panel'!$A:$A,1)),0)</f>
        <v>0</v>
      </c>
      <c r="K922" s="37">
        <f>IFERROR(INDEX(DASH!$F:$F,MATCH($A922,DASH!$A:$A,0))*INDEX('Control Panel'!$K:$K,MATCH('Index Volume'!$A922+1,'Control Panel'!$A:$A,1)),0)</f>
        <v>268561</v>
      </c>
      <c r="L922" s="37">
        <f>IFERROR(INDEX(XLM!$F:$F,MATCH($A922,XLM!$A:$A,0))*INDEX('Control Panel'!$L:$L,MATCH('Index Volume'!$A922+1,'Control Panel'!$A:$A,1)),0)</f>
        <v>29463</v>
      </c>
      <c r="M922" s="39">
        <f t="shared" si="309"/>
        <v>205230474</v>
      </c>
      <c r="N922" s="1" t="b">
        <f t="shared" si="310"/>
        <v>1</v>
      </c>
      <c r="O922" s="41">
        <f t="shared" si="311"/>
        <v>205230474</v>
      </c>
    </row>
    <row r="923" spans="1:15" x14ac:dyDescent="0.75">
      <c r="A923" s="4">
        <v>42561</v>
      </c>
      <c r="B923" s="37">
        <f>IFERROR(INDEX(BTC!$F:$F,MATCH($A923,BTC!$A:$A,0))*INDEX('Control Panel'!$B:$B,MATCH('Index Volume'!$A923+1,'Control Panel'!$A:$A,1)),0)</f>
        <v>102532000</v>
      </c>
      <c r="C923" s="37">
        <f>IFERROR(INDEX(XRP!$F:$F,MATCH($A923,XRP!$A:$A,0))*INDEX('Control Panel'!$C:$C,MATCH($A923+1,'Control Panel'!$A:$A,1)),0)</f>
        <v>571047</v>
      </c>
      <c r="D923" s="37">
        <f>IFERROR(INDEX(LTC!$F:$F,MATCH($A923,LTC!$A:$A,0))*INDEX('Control Panel'!$D:$D,MATCH($A923+1,'Control Panel'!$A:$A,1)),0)</f>
        <v>3039620</v>
      </c>
      <c r="E923" s="37">
        <f>IFERROR(INDEX(ETC!$F:$F,MATCH($A923,ETC!$A:$A,0))*INDEX('Control Panel'!$E:$E,MATCH($A923+1,'Control Panel'!$A:$A,1)),0)</f>
        <v>0</v>
      </c>
      <c r="F923" s="37">
        <f>IFERROR(INDEX(ETH!$F:$F,MATCH($A923,ETH!$A:$A,0))*INDEX('Control Panel'!$F:$F,MATCH('Index Volume'!$A923+1,'Control Panel'!$A:$A,1)),0)</f>
        <v>5479240</v>
      </c>
      <c r="G923" s="37">
        <f>IFERROR(INDEX(BCH!$F:$F,MATCH($A923,BCH!$A:$A,0))*INDEX('Control Panel'!$G:$G,MATCH('Index Volume'!$A923+1,'Control Panel'!$A:$A,1)),0)</f>
        <v>0</v>
      </c>
      <c r="H923" s="37">
        <f>IFERROR(INDEX(XMR!$F:$F,MATCH($A923,XMR!$A:$A,0))*INDEX('Control Panel'!$H:$H,MATCH('Index Volume'!$A923+1,'Control Panel'!$A:$A,1)),0)</f>
        <v>224404</v>
      </c>
      <c r="I923" s="37">
        <f>IFERROR(INDEX(ZEC!$F:$F,MATCH($A923,ZEC!$A:$A,0))*INDEX('Control Panel'!$I:$I,MATCH('Index Volume'!$A923+1,'Control Panel'!$A:$A,1)),0)</f>
        <v>0</v>
      </c>
      <c r="J923" s="37">
        <f>IFERROR(INDEX(EOS!$F:$F,MATCH($A923,EOS!$A:$A,0))*INDEX('Control Panel'!$J:$J,MATCH('Index Volume'!$A923+1,'Control Panel'!$A:$A,1)),0)</f>
        <v>0</v>
      </c>
      <c r="K923" s="37">
        <f>IFERROR(INDEX(DASH!$F:$F,MATCH($A923,DASH!$A:$A,0))*INDEX('Control Panel'!$K:$K,MATCH('Index Volume'!$A923+1,'Control Panel'!$A:$A,1)),0)</f>
        <v>268877</v>
      </c>
      <c r="L923" s="37">
        <f>IFERROR(INDEX(XLM!$F:$F,MATCH($A923,XLM!$A:$A,0))*INDEX('Control Panel'!$L:$L,MATCH('Index Volume'!$A923+1,'Control Panel'!$A:$A,1)),0)</f>
        <v>52317</v>
      </c>
      <c r="M923" s="39">
        <f t="shared" si="309"/>
        <v>112167505</v>
      </c>
      <c r="N923" s="1" t="b">
        <f t="shared" si="310"/>
        <v>1</v>
      </c>
      <c r="O923" s="41">
        <f t="shared" si="311"/>
        <v>112167505</v>
      </c>
    </row>
    <row r="924" spans="1:15" x14ac:dyDescent="0.75">
      <c r="A924" s="3">
        <v>42562</v>
      </c>
      <c r="B924" s="37">
        <f>IFERROR(INDEX(BTC!$F:$F,MATCH($A924,BTC!$A:$A,0))*INDEX('Control Panel'!$B:$B,MATCH('Index Volume'!$A924+1,'Control Panel'!$A:$A,1)),0)</f>
        <v>107910000</v>
      </c>
      <c r="C924" s="37">
        <f>IFERROR(INDEX(XRP!$F:$F,MATCH($A924,XRP!$A:$A,0))*INDEX('Control Panel'!$C:$C,MATCH($A924+1,'Control Panel'!$A:$A,1)),0)</f>
        <v>722627</v>
      </c>
      <c r="D924" s="37">
        <f>IFERROR(INDEX(LTC!$F:$F,MATCH($A924,LTC!$A:$A,0))*INDEX('Control Panel'!$D:$D,MATCH($A924+1,'Control Panel'!$A:$A,1)),0)</f>
        <v>3282920</v>
      </c>
      <c r="E924" s="37">
        <f>IFERROR(INDEX(ETC!$F:$F,MATCH($A924,ETC!$A:$A,0))*INDEX('Control Panel'!$E:$E,MATCH($A924+1,'Control Panel'!$A:$A,1)),0)</f>
        <v>0</v>
      </c>
      <c r="F924" s="37">
        <f>IFERROR(INDEX(ETH!$F:$F,MATCH($A924,ETH!$A:$A,0))*INDEX('Control Panel'!$F:$F,MATCH('Index Volume'!$A924+1,'Control Panel'!$A:$A,1)),0)</f>
        <v>13098000</v>
      </c>
      <c r="G924" s="37">
        <f>IFERROR(INDEX(BCH!$F:$F,MATCH($A924,BCH!$A:$A,0))*INDEX('Control Panel'!$G:$G,MATCH('Index Volume'!$A924+1,'Control Panel'!$A:$A,1)),0)</f>
        <v>0</v>
      </c>
      <c r="H924" s="37">
        <f>IFERROR(INDEX(XMR!$F:$F,MATCH($A924,XMR!$A:$A,0))*INDEX('Control Panel'!$H:$H,MATCH('Index Volume'!$A924+1,'Control Panel'!$A:$A,1)),0)</f>
        <v>213005</v>
      </c>
      <c r="I924" s="37">
        <f>IFERROR(INDEX(ZEC!$F:$F,MATCH($A924,ZEC!$A:$A,0))*INDEX('Control Panel'!$I:$I,MATCH('Index Volume'!$A924+1,'Control Panel'!$A:$A,1)),0)</f>
        <v>0</v>
      </c>
      <c r="J924" s="37">
        <f>IFERROR(INDEX(EOS!$F:$F,MATCH($A924,EOS!$A:$A,0))*INDEX('Control Panel'!$J:$J,MATCH('Index Volume'!$A924+1,'Control Panel'!$A:$A,1)),0)</f>
        <v>0</v>
      </c>
      <c r="K924" s="37">
        <f>IFERROR(INDEX(DASH!$F:$F,MATCH($A924,DASH!$A:$A,0))*INDEX('Control Panel'!$K:$K,MATCH('Index Volume'!$A924+1,'Control Panel'!$A:$A,1)),0)</f>
        <v>672593</v>
      </c>
      <c r="L924" s="37">
        <f>IFERROR(INDEX(XLM!$F:$F,MATCH($A924,XLM!$A:$A,0))*INDEX('Control Panel'!$L:$L,MATCH('Index Volume'!$A924+1,'Control Panel'!$A:$A,1)),0)</f>
        <v>73548</v>
      </c>
      <c r="M924" s="39">
        <f t="shared" si="309"/>
        <v>125972693</v>
      </c>
      <c r="N924" s="1" t="b">
        <f t="shared" si="310"/>
        <v>1</v>
      </c>
      <c r="O924" s="41">
        <f t="shared" si="311"/>
        <v>125972693</v>
      </c>
    </row>
    <row r="925" spans="1:15" x14ac:dyDescent="0.75">
      <c r="A925" s="4">
        <v>42563</v>
      </c>
      <c r="B925" s="37">
        <f>IFERROR(INDEX(BTC!$F:$F,MATCH($A925,BTC!$A:$A,0))*INDEX('Control Panel'!$B:$B,MATCH('Index Volume'!$A925+1,'Control Panel'!$A:$A,1)),0)</f>
        <v>138172992</v>
      </c>
      <c r="C925" s="37">
        <f>IFERROR(INDEX(XRP!$F:$F,MATCH($A925,XRP!$A:$A,0))*INDEX('Control Panel'!$C:$C,MATCH($A925+1,'Control Panel'!$A:$A,1)),0)</f>
        <v>977958</v>
      </c>
      <c r="D925" s="37">
        <f>IFERROR(INDEX(LTC!$F:$F,MATCH($A925,LTC!$A:$A,0))*INDEX('Control Panel'!$D:$D,MATCH($A925+1,'Control Panel'!$A:$A,1)),0)</f>
        <v>2734250</v>
      </c>
      <c r="E925" s="37">
        <f>IFERROR(INDEX(ETC!$F:$F,MATCH($A925,ETC!$A:$A,0))*INDEX('Control Panel'!$E:$E,MATCH($A925+1,'Control Panel'!$A:$A,1)),0)</f>
        <v>0</v>
      </c>
      <c r="F925" s="37">
        <f>IFERROR(INDEX(ETH!$F:$F,MATCH($A925,ETH!$A:$A,0))*INDEX('Control Panel'!$F:$F,MATCH('Index Volume'!$A925+1,'Control Panel'!$A:$A,1)),0)</f>
        <v>11127700</v>
      </c>
      <c r="G925" s="37">
        <f>IFERROR(INDEX(BCH!$F:$F,MATCH($A925,BCH!$A:$A,0))*INDEX('Control Panel'!$G:$G,MATCH('Index Volume'!$A925+1,'Control Panel'!$A:$A,1)),0)</f>
        <v>0</v>
      </c>
      <c r="H925" s="37">
        <f>IFERROR(INDEX(XMR!$F:$F,MATCH($A925,XMR!$A:$A,0))*INDEX('Control Panel'!$H:$H,MATCH('Index Volume'!$A925+1,'Control Panel'!$A:$A,1)),0)</f>
        <v>347642</v>
      </c>
      <c r="I925" s="37">
        <f>IFERROR(INDEX(ZEC!$F:$F,MATCH($A925,ZEC!$A:$A,0))*INDEX('Control Panel'!$I:$I,MATCH('Index Volume'!$A925+1,'Control Panel'!$A:$A,1)),0)</f>
        <v>0</v>
      </c>
      <c r="J925" s="37">
        <f>IFERROR(INDEX(EOS!$F:$F,MATCH($A925,EOS!$A:$A,0))*INDEX('Control Panel'!$J:$J,MATCH('Index Volume'!$A925+1,'Control Panel'!$A:$A,1)),0)</f>
        <v>0</v>
      </c>
      <c r="K925" s="37">
        <f>IFERROR(INDEX(DASH!$F:$F,MATCH($A925,DASH!$A:$A,0))*INDEX('Control Panel'!$K:$K,MATCH('Index Volume'!$A925+1,'Control Panel'!$A:$A,1)),0)</f>
        <v>474628</v>
      </c>
      <c r="L925" s="37">
        <f>IFERROR(INDEX(XLM!$F:$F,MATCH($A925,XLM!$A:$A,0))*INDEX('Control Panel'!$L:$L,MATCH('Index Volume'!$A925+1,'Control Panel'!$A:$A,1)),0)</f>
        <v>206642</v>
      </c>
      <c r="M925" s="39">
        <f t="shared" si="309"/>
        <v>154041812</v>
      </c>
      <c r="N925" s="1" t="b">
        <f t="shared" si="310"/>
        <v>1</v>
      </c>
      <c r="O925" s="41">
        <f t="shared" si="311"/>
        <v>154041812</v>
      </c>
    </row>
    <row r="926" spans="1:15" x14ac:dyDescent="0.75">
      <c r="A926" s="3">
        <v>42564</v>
      </c>
      <c r="B926" s="37">
        <f>IFERROR(INDEX(BTC!$F:$F,MATCH($A926,BTC!$A:$A,0))*INDEX('Control Panel'!$B:$B,MATCH('Index Volume'!$A926+1,'Control Panel'!$A:$A,1)),0)</f>
        <v>131449000</v>
      </c>
      <c r="C926" s="37">
        <f>IFERROR(INDEX(XRP!$F:$F,MATCH($A926,XRP!$A:$A,0))*INDEX('Control Panel'!$C:$C,MATCH($A926+1,'Control Panel'!$A:$A,1)),0)</f>
        <v>942245</v>
      </c>
      <c r="D926" s="37">
        <f>IFERROR(INDEX(LTC!$F:$F,MATCH($A926,LTC!$A:$A,0))*INDEX('Control Panel'!$D:$D,MATCH($A926+1,'Control Panel'!$A:$A,1)),0)</f>
        <v>2215370</v>
      </c>
      <c r="E926" s="37">
        <f>IFERROR(INDEX(ETC!$F:$F,MATCH($A926,ETC!$A:$A,0))*INDEX('Control Panel'!$E:$E,MATCH($A926+1,'Control Panel'!$A:$A,1)),0)</f>
        <v>0</v>
      </c>
      <c r="F926" s="37">
        <f>IFERROR(INDEX(ETH!$F:$F,MATCH($A926,ETH!$A:$A,0))*INDEX('Control Panel'!$F:$F,MATCH('Index Volume'!$A926+1,'Control Panel'!$A:$A,1)),0)</f>
        <v>6715660</v>
      </c>
      <c r="G926" s="37">
        <f>IFERROR(INDEX(BCH!$F:$F,MATCH($A926,BCH!$A:$A,0))*INDEX('Control Panel'!$G:$G,MATCH('Index Volume'!$A926+1,'Control Panel'!$A:$A,1)),0)</f>
        <v>0</v>
      </c>
      <c r="H926" s="37">
        <f>IFERROR(INDEX(XMR!$F:$F,MATCH($A926,XMR!$A:$A,0))*INDEX('Control Panel'!$H:$H,MATCH('Index Volume'!$A926+1,'Control Panel'!$A:$A,1)),0)</f>
        <v>294296</v>
      </c>
      <c r="I926" s="37">
        <f>IFERROR(INDEX(ZEC!$F:$F,MATCH($A926,ZEC!$A:$A,0))*INDEX('Control Panel'!$I:$I,MATCH('Index Volume'!$A926+1,'Control Panel'!$A:$A,1)),0)</f>
        <v>0</v>
      </c>
      <c r="J926" s="37">
        <f>IFERROR(INDEX(EOS!$F:$F,MATCH($A926,EOS!$A:$A,0))*INDEX('Control Panel'!$J:$J,MATCH('Index Volume'!$A926+1,'Control Panel'!$A:$A,1)),0)</f>
        <v>0</v>
      </c>
      <c r="K926" s="37">
        <f>IFERROR(INDEX(DASH!$F:$F,MATCH($A926,DASH!$A:$A,0))*INDEX('Control Panel'!$K:$K,MATCH('Index Volume'!$A926+1,'Control Panel'!$A:$A,1)),0)</f>
        <v>289681</v>
      </c>
      <c r="L926" s="37">
        <f>IFERROR(INDEX(XLM!$F:$F,MATCH($A926,XLM!$A:$A,0))*INDEX('Control Panel'!$L:$L,MATCH('Index Volume'!$A926+1,'Control Panel'!$A:$A,1)),0)</f>
        <v>472760</v>
      </c>
      <c r="M926" s="39">
        <f t="shared" si="309"/>
        <v>142379012</v>
      </c>
      <c r="N926" s="1" t="b">
        <f t="shared" si="310"/>
        <v>1</v>
      </c>
      <c r="O926" s="41">
        <f t="shared" si="311"/>
        <v>142379012</v>
      </c>
    </row>
    <row r="927" spans="1:15" x14ac:dyDescent="0.75">
      <c r="A927" s="4">
        <v>42565</v>
      </c>
      <c r="B927" s="37">
        <f>IFERROR(INDEX(BTC!$F:$F,MATCH($A927,BTC!$A:$A,0))*INDEX('Control Panel'!$B:$B,MATCH('Index Volume'!$A927+1,'Control Panel'!$A:$A,1)),0)</f>
        <v>98511400</v>
      </c>
      <c r="C927" s="37">
        <f>IFERROR(INDEX(XRP!$F:$F,MATCH($A927,XRP!$A:$A,0))*INDEX('Control Panel'!$C:$C,MATCH($A927+1,'Control Panel'!$A:$A,1)),0)</f>
        <v>682894</v>
      </c>
      <c r="D927" s="37">
        <f>IFERROR(INDEX(LTC!$F:$F,MATCH($A927,LTC!$A:$A,0))*INDEX('Control Panel'!$D:$D,MATCH($A927+1,'Control Panel'!$A:$A,1)),0)</f>
        <v>1663660</v>
      </c>
      <c r="E927" s="37">
        <f>IFERROR(INDEX(ETC!$F:$F,MATCH($A927,ETC!$A:$A,0))*INDEX('Control Panel'!$E:$E,MATCH($A927+1,'Control Panel'!$A:$A,1)),0)</f>
        <v>0</v>
      </c>
      <c r="F927" s="37">
        <f>IFERROR(INDEX(ETH!$F:$F,MATCH($A927,ETH!$A:$A,0))*INDEX('Control Panel'!$F:$F,MATCH('Index Volume'!$A927+1,'Control Panel'!$A:$A,1)),0)</f>
        <v>23621900</v>
      </c>
      <c r="G927" s="37">
        <f>IFERROR(INDEX(BCH!$F:$F,MATCH($A927,BCH!$A:$A,0))*INDEX('Control Panel'!$G:$G,MATCH('Index Volume'!$A927+1,'Control Panel'!$A:$A,1)),0)</f>
        <v>0</v>
      </c>
      <c r="H927" s="37">
        <f>IFERROR(INDEX(XMR!$F:$F,MATCH($A927,XMR!$A:$A,0))*INDEX('Control Panel'!$H:$H,MATCH('Index Volume'!$A927+1,'Control Panel'!$A:$A,1)),0)</f>
        <v>172552</v>
      </c>
      <c r="I927" s="37">
        <f>IFERROR(INDEX(ZEC!$F:$F,MATCH($A927,ZEC!$A:$A,0))*INDEX('Control Panel'!$I:$I,MATCH('Index Volume'!$A927+1,'Control Panel'!$A:$A,1)),0)</f>
        <v>0</v>
      </c>
      <c r="J927" s="37">
        <f>IFERROR(INDEX(EOS!$F:$F,MATCH($A927,EOS!$A:$A,0))*INDEX('Control Panel'!$J:$J,MATCH('Index Volume'!$A927+1,'Control Panel'!$A:$A,1)),0)</f>
        <v>0</v>
      </c>
      <c r="K927" s="37">
        <f>IFERROR(INDEX(DASH!$F:$F,MATCH($A927,DASH!$A:$A,0))*INDEX('Control Panel'!$K:$K,MATCH('Index Volume'!$A927+1,'Control Panel'!$A:$A,1)),0)</f>
        <v>194024</v>
      </c>
      <c r="L927" s="37">
        <f>IFERROR(INDEX(XLM!$F:$F,MATCH($A927,XLM!$A:$A,0))*INDEX('Control Panel'!$L:$L,MATCH('Index Volume'!$A927+1,'Control Panel'!$A:$A,1)),0)</f>
        <v>208913</v>
      </c>
      <c r="M927" s="39">
        <f t="shared" si="309"/>
        <v>125055343</v>
      </c>
      <c r="N927" s="1" t="b">
        <f t="shared" si="310"/>
        <v>1</v>
      </c>
      <c r="O927" s="41">
        <f t="shared" si="311"/>
        <v>125055343</v>
      </c>
    </row>
    <row r="928" spans="1:15" x14ac:dyDescent="0.75">
      <c r="A928" s="3">
        <v>42566</v>
      </c>
      <c r="B928" s="37">
        <f>IFERROR(INDEX(BTC!$F:$F,MATCH($A928,BTC!$A:$A,0))*INDEX('Control Panel'!$B:$B,MATCH('Index Volume'!$A928+1,'Control Panel'!$A:$A,1)),0)</f>
        <v>81673104</v>
      </c>
      <c r="C928" s="37">
        <f>IFERROR(INDEX(XRP!$F:$F,MATCH($A928,XRP!$A:$A,0))*INDEX('Control Panel'!$C:$C,MATCH($A928+1,'Control Panel'!$A:$A,1)),0)</f>
        <v>753167</v>
      </c>
      <c r="D928" s="37">
        <f>IFERROR(INDEX(LTC!$F:$F,MATCH($A928,LTC!$A:$A,0))*INDEX('Control Panel'!$D:$D,MATCH($A928+1,'Control Panel'!$A:$A,1)),0)</f>
        <v>1668020</v>
      </c>
      <c r="E928" s="37">
        <f>IFERROR(INDEX(ETC!$F:$F,MATCH($A928,ETC!$A:$A,0))*INDEX('Control Panel'!$E:$E,MATCH($A928+1,'Control Panel'!$A:$A,1)),0)</f>
        <v>0</v>
      </c>
      <c r="F928" s="37">
        <f>IFERROR(INDEX(ETH!$F:$F,MATCH($A928,ETH!$A:$A,0))*INDEX('Control Panel'!$F:$F,MATCH('Index Volume'!$A928+1,'Control Panel'!$A:$A,1)),0)</f>
        <v>26838900</v>
      </c>
      <c r="G928" s="37">
        <f>IFERROR(INDEX(BCH!$F:$F,MATCH($A928,BCH!$A:$A,0))*INDEX('Control Panel'!$G:$G,MATCH('Index Volume'!$A928+1,'Control Panel'!$A:$A,1)),0)</f>
        <v>0</v>
      </c>
      <c r="H928" s="37">
        <f>IFERROR(INDEX(XMR!$F:$F,MATCH($A928,XMR!$A:$A,0))*INDEX('Control Panel'!$H:$H,MATCH('Index Volume'!$A928+1,'Control Panel'!$A:$A,1)),0)</f>
        <v>189098</v>
      </c>
      <c r="I928" s="37">
        <f>IFERROR(INDEX(ZEC!$F:$F,MATCH($A928,ZEC!$A:$A,0))*INDEX('Control Panel'!$I:$I,MATCH('Index Volume'!$A928+1,'Control Panel'!$A:$A,1)),0)</f>
        <v>0</v>
      </c>
      <c r="J928" s="37">
        <f>IFERROR(INDEX(EOS!$F:$F,MATCH($A928,EOS!$A:$A,0))*INDEX('Control Panel'!$J:$J,MATCH('Index Volume'!$A928+1,'Control Panel'!$A:$A,1)),0)</f>
        <v>0</v>
      </c>
      <c r="K928" s="37">
        <f>IFERROR(INDEX(DASH!$F:$F,MATCH($A928,DASH!$A:$A,0))*INDEX('Control Panel'!$K:$K,MATCH('Index Volume'!$A928+1,'Control Panel'!$A:$A,1)),0)</f>
        <v>365346</v>
      </c>
      <c r="L928" s="37">
        <f>IFERROR(INDEX(XLM!$F:$F,MATCH($A928,XLM!$A:$A,0))*INDEX('Control Panel'!$L:$L,MATCH('Index Volume'!$A928+1,'Control Panel'!$A:$A,1)),0)</f>
        <v>55698</v>
      </c>
      <c r="M928" s="39">
        <f t="shared" si="309"/>
        <v>111543333</v>
      </c>
      <c r="N928" s="1" t="b">
        <f t="shared" si="310"/>
        <v>1</v>
      </c>
      <c r="O928" s="41">
        <f t="shared" si="311"/>
        <v>111543333</v>
      </c>
    </row>
    <row r="929" spans="1:15" x14ac:dyDescent="0.75">
      <c r="A929" s="4">
        <v>42567</v>
      </c>
      <c r="B929" s="37">
        <f>IFERROR(INDEX(BTC!$F:$F,MATCH($A929,BTC!$A:$A,0))*INDEX('Control Panel'!$B:$B,MATCH('Index Volume'!$A929+1,'Control Panel'!$A:$A,1)),0)</f>
        <v>50330200</v>
      </c>
      <c r="C929" s="37">
        <f>IFERROR(INDEX(XRP!$F:$F,MATCH($A929,XRP!$A:$A,0))*INDEX('Control Panel'!$C:$C,MATCH($A929+1,'Control Panel'!$A:$A,1)),0)</f>
        <v>659904</v>
      </c>
      <c r="D929" s="37">
        <f>IFERROR(INDEX(LTC!$F:$F,MATCH($A929,LTC!$A:$A,0))*INDEX('Control Panel'!$D:$D,MATCH($A929+1,'Control Panel'!$A:$A,1)),0)</f>
        <v>1378140</v>
      </c>
      <c r="E929" s="37">
        <f>IFERROR(INDEX(ETC!$F:$F,MATCH($A929,ETC!$A:$A,0))*INDEX('Control Panel'!$E:$E,MATCH($A929+1,'Control Panel'!$A:$A,1)),0)</f>
        <v>0</v>
      </c>
      <c r="F929" s="37">
        <f>IFERROR(INDEX(ETH!$F:$F,MATCH($A929,ETH!$A:$A,0))*INDEX('Control Panel'!$F:$F,MATCH('Index Volume'!$A929+1,'Control Panel'!$A:$A,1)),0)</f>
        <v>10445700</v>
      </c>
      <c r="G929" s="37">
        <f>IFERROR(INDEX(BCH!$F:$F,MATCH($A929,BCH!$A:$A,0))*INDEX('Control Panel'!$G:$G,MATCH('Index Volume'!$A929+1,'Control Panel'!$A:$A,1)),0)</f>
        <v>0</v>
      </c>
      <c r="H929" s="37">
        <f>IFERROR(INDEX(XMR!$F:$F,MATCH($A929,XMR!$A:$A,0))*INDEX('Control Panel'!$H:$H,MATCH('Index Volume'!$A929+1,'Control Panel'!$A:$A,1)),0)</f>
        <v>69994</v>
      </c>
      <c r="I929" s="37">
        <f>IFERROR(INDEX(ZEC!$F:$F,MATCH($A929,ZEC!$A:$A,0))*INDEX('Control Panel'!$I:$I,MATCH('Index Volume'!$A929+1,'Control Panel'!$A:$A,1)),0)</f>
        <v>0</v>
      </c>
      <c r="J929" s="37">
        <f>IFERROR(INDEX(EOS!$F:$F,MATCH($A929,EOS!$A:$A,0))*INDEX('Control Panel'!$J:$J,MATCH('Index Volume'!$A929+1,'Control Panel'!$A:$A,1)),0)</f>
        <v>0</v>
      </c>
      <c r="K929" s="37">
        <f>IFERROR(INDEX(DASH!$F:$F,MATCH($A929,DASH!$A:$A,0))*INDEX('Control Panel'!$K:$K,MATCH('Index Volume'!$A929+1,'Control Panel'!$A:$A,1)),0)</f>
        <v>284036</v>
      </c>
      <c r="L929" s="37">
        <f>IFERROR(INDEX(XLM!$F:$F,MATCH($A929,XLM!$A:$A,0))*INDEX('Control Panel'!$L:$L,MATCH('Index Volume'!$A929+1,'Control Panel'!$A:$A,1)),0)</f>
        <v>34167</v>
      </c>
      <c r="M929" s="39">
        <f t="shared" si="309"/>
        <v>63202141</v>
      </c>
      <c r="N929" s="1" t="b">
        <f t="shared" si="310"/>
        <v>1</v>
      </c>
      <c r="O929" s="41">
        <f t="shared" si="311"/>
        <v>63202141</v>
      </c>
    </row>
    <row r="930" spans="1:15" x14ac:dyDescent="0.75">
      <c r="A930" s="3">
        <v>42568</v>
      </c>
      <c r="B930" s="37">
        <f>IFERROR(INDEX(BTC!$F:$F,MATCH($A930,BTC!$A:$A,0))*INDEX('Control Panel'!$B:$B,MATCH('Index Volume'!$A930+1,'Control Panel'!$A:$A,1)),0)</f>
        <v>74407904</v>
      </c>
      <c r="C930" s="37">
        <f>IFERROR(INDEX(XRP!$F:$F,MATCH($A930,XRP!$A:$A,0))*INDEX('Control Panel'!$C:$C,MATCH($A930+1,'Control Panel'!$A:$A,1)),0)</f>
        <v>529265</v>
      </c>
      <c r="D930" s="37">
        <f>IFERROR(INDEX(LTC!$F:$F,MATCH($A930,LTC!$A:$A,0))*INDEX('Control Panel'!$D:$D,MATCH($A930+1,'Control Panel'!$A:$A,1)),0)</f>
        <v>2155230</v>
      </c>
      <c r="E930" s="37">
        <f>IFERROR(INDEX(ETC!$F:$F,MATCH($A930,ETC!$A:$A,0))*INDEX('Control Panel'!$E:$E,MATCH($A930+1,'Control Panel'!$A:$A,1)),0)</f>
        <v>0</v>
      </c>
      <c r="F930" s="37">
        <f>IFERROR(INDEX(ETH!$F:$F,MATCH($A930,ETH!$A:$A,0))*INDEX('Control Panel'!$F:$F,MATCH('Index Volume'!$A930+1,'Control Panel'!$A:$A,1)),0)</f>
        <v>17921600</v>
      </c>
      <c r="G930" s="37">
        <f>IFERROR(INDEX(BCH!$F:$F,MATCH($A930,BCH!$A:$A,0))*INDEX('Control Panel'!$G:$G,MATCH('Index Volume'!$A930+1,'Control Panel'!$A:$A,1)),0)</f>
        <v>0</v>
      </c>
      <c r="H930" s="37">
        <f>IFERROR(INDEX(XMR!$F:$F,MATCH($A930,XMR!$A:$A,0))*INDEX('Control Panel'!$H:$H,MATCH('Index Volume'!$A930+1,'Control Panel'!$A:$A,1)),0)</f>
        <v>167463</v>
      </c>
      <c r="I930" s="37">
        <f>IFERROR(INDEX(ZEC!$F:$F,MATCH($A930,ZEC!$A:$A,0))*INDEX('Control Panel'!$I:$I,MATCH('Index Volume'!$A930+1,'Control Panel'!$A:$A,1)),0)</f>
        <v>0</v>
      </c>
      <c r="J930" s="37">
        <f>IFERROR(INDEX(EOS!$F:$F,MATCH($A930,EOS!$A:$A,0))*INDEX('Control Panel'!$J:$J,MATCH('Index Volume'!$A930+1,'Control Panel'!$A:$A,1)),0)</f>
        <v>0</v>
      </c>
      <c r="K930" s="37">
        <f>IFERROR(INDEX(DASH!$F:$F,MATCH($A930,DASH!$A:$A,0))*INDEX('Control Panel'!$K:$K,MATCH('Index Volume'!$A930+1,'Control Panel'!$A:$A,1)),0)</f>
        <v>248488</v>
      </c>
      <c r="L930" s="37">
        <f>IFERROR(INDEX(XLM!$F:$F,MATCH($A930,XLM!$A:$A,0))*INDEX('Control Panel'!$L:$L,MATCH('Index Volume'!$A930+1,'Control Panel'!$A:$A,1)),0)</f>
        <v>40947</v>
      </c>
      <c r="M930" s="39">
        <f t="shared" si="309"/>
        <v>95470897</v>
      </c>
      <c r="N930" s="1" t="b">
        <f t="shared" si="310"/>
        <v>1</v>
      </c>
      <c r="O930" s="41">
        <f t="shared" si="311"/>
        <v>95470897</v>
      </c>
    </row>
    <row r="931" spans="1:15" x14ac:dyDescent="0.75">
      <c r="A931" s="4">
        <v>42569</v>
      </c>
      <c r="B931" s="37">
        <f>IFERROR(INDEX(BTC!$F:$F,MATCH($A931,BTC!$A:$A,0))*INDEX('Control Panel'!$B:$B,MATCH('Index Volume'!$A931+1,'Control Panel'!$A:$A,1)),0)</f>
        <v>69465000</v>
      </c>
      <c r="C931" s="37">
        <f>IFERROR(INDEX(XRP!$F:$F,MATCH($A931,XRP!$A:$A,0))*INDEX('Control Panel'!$C:$C,MATCH($A931+1,'Control Panel'!$A:$A,1)),0)</f>
        <v>442793</v>
      </c>
      <c r="D931" s="37">
        <f>IFERROR(INDEX(LTC!$F:$F,MATCH($A931,LTC!$A:$A,0))*INDEX('Control Panel'!$D:$D,MATCH($A931+1,'Control Panel'!$A:$A,1)),0)</f>
        <v>1577810</v>
      </c>
      <c r="E931" s="37">
        <f>IFERROR(INDEX(ETC!$F:$F,MATCH($A931,ETC!$A:$A,0))*INDEX('Control Panel'!$E:$E,MATCH($A931+1,'Control Panel'!$A:$A,1)),0)</f>
        <v>0</v>
      </c>
      <c r="F931" s="37">
        <f>IFERROR(INDEX(ETH!$F:$F,MATCH($A931,ETH!$A:$A,0))*INDEX('Control Panel'!$F:$F,MATCH('Index Volume'!$A931+1,'Control Panel'!$A:$A,1)),0)</f>
        <v>15931900</v>
      </c>
      <c r="G931" s="37">
        <f>IFERROR(INDEX(BCH!$F:$F,MATCH($A931,BCH!$A:$A,0))*INDEX('Control Panel'!$G:$G,MATCH('Index Volume'!$A931+1,'Control Panel'!$A:$A,1)),0)</f>
        <v>0</v>
      </c>
      <c r="H931" s="37">
        <f>IFERROR(INDEX(XMR!$F:$F,MATCH($A931,XMR!$A:$A,0))*INDEX('Control Panel'!$H:$H,MATCH('Index Volume'!$A931+1,'Control Panel'!$A:$A,1)),0)</f>
        <v>108747</v>
      </c>
      <c r="I931" s="37">
        <f>IFERROR(INDEX(ZEC!$F:$F,MATCH($A931,ZEC!$A:$A,0))*INDEX('Control Panel'!$I:$I,MATCH('Index Volume'!$A931+1,'Control Panel'!$A:$A,1)),0)</f>
        <v>0</v>
      </c>
      <c r="J931" s="37">
        <f>IFERROR(INDEX(EOS!$F:$F,MATCH($A931,EOS!$A:$A,0))*INDEX('Control Panel'!$J:$J,MATCH('Index Volume'!$A931+1,'Control Panel'!$A:$A,1)),0)</f>
        <v>0</v>
      </c>
      <c r="K931" s="37">
        <f>IFERROR(INDEX(DASH!$F:$F,MATCH($A931,DASH!$A:$A,0))*INDEX('Control Panel'!$K:$K,MATCH('Index Volume'!$A931+1,'Control Panel'!$A:$A,1)),0)</f>
        <v>273466</v>
      </c>
      <c r="L931" s="37">
        <f>IFERROR(INDEX(XLM!$F:$F,MATCH($A931,XLM!$A:$A,0))*INDEX('Control Panel'!$L:$L,MATCH('Index Volume'!$A931+1,'Control Panel'!$A:$A,1)),0)</f>
        <v>36209</v>
      </c>
      <c r="M931" s="39">
        <f t="shared" si="309"/>
        <v>87835925</v>
      </c>
      <c r="N931" s="1" t="b">
        <f t="shared" si="310"/>
        <v>1</v>
      </c>
      <c r="O931" s="41">
        <f t="shared" si="311"/>
        <v>87835925</v>
      </c>
    </row>
    <row r="932" spans="1:15" x14ac:dyDescent="0.75">
      <c r="A932" s="3">
        <v>42570</v>
      </c>
      <c r="B932" s="37">
        <f>IFERROR(INDEX(BTC!$F:$F,MATCH($A932,BTC!$A:$A,0))*INDEX('Control Panel'!$B:$B,MATCH('Index Volume'!$A932+1,'Control Panel'!$A:$A,1)),0)</f>
        <v>61203300</v>
      </c>
      <c r="C932" s="37">
        <f>IFERROR(INDEX(XRP!$F:$F,MATCH($A932,XRP!$A:$A,0))*INDEX('Control Panel'!$C:$C,MATCH($A932+1,'Control Panel'!$A:$A,1)),0)</f>
        <v>550843</v>
      </c>
      <c r="D932" s="37">
        <f>IFERROR(INDEX(LTC!$F:$F,MATCH($A932,LTC!$A:$A,0))*INDEX('Control Panel'!$D:$D,MATCH($A932+1,'Control Panel'!$A:$A,1)),0)</f>
        <v>1563330</v>
      </c>
      <c r="E932" s="37">
        <f>IFERROR(INDEX(ETC!$F:$F,MATCH($A932,ETC!$A:$A,0))*INDEX('Control Panel'!$E:$E,MATCH($A932+1,'Control Panel'!$A:$A,1)),0)</f>
        <v>0</v>
      </c>
      <c r="F932" s="37">
        <f>IFERROR(INDEX(ETH!$F:$F,MATCH($A932,ETH!$A:$A,0))*INDEX('Control Panel'!$F:$F,MATCH('Index Volume'!$A932+1,'Control Panel'!$A:$A,1)),0)</f>
        <v>21730000</v>
      </c>
      <c r="G932" s="37">
        <f>IFERROR(INDEX(BCH!$F:$F,MATCH($A932,BCH!$A:$A,0))*INDEX('Control Panel'!$G:$G,MATCH('Index Volume'!$A932+1,'Control Panel'!$A:$A,1)),0)</f>
        <v>0</v>
      </c>
      <c r="H932" s="37">
        <f>IFERROR(INDEX(XMR!$F:$F,MATCH($A932,XMR!$A:$A,0))*INDEX('Control Panel'!$H:$H,MATCH('Index Volume'!$A932+1,'Control Panel'!$A:$A,1)),0)</f>
        <v>206251</v>
      </c>
      <c r="I932" s="37">
        <f>IFERROR(INDEX(ZEC!$F:$F,MATCH($A932,ZEC!$A:$A,0))*INDEX('Control Panel'!$I:$I,MATCH('Index Volume'!$A932+1,'Control Panel'!$A:$A,1)),0)</f>
        <v>0</v>
      </c>
      <c r="J932" s="37">
        <f>IFERROR(INDEX(EOS!$F:$F,MATCH($A932,EOS!$A:$A,0))*INDEX('Control Panel'!$J:$J,MATCH('Index Volume'!$A932+1,'Control Panel'!$A:$A,1)),0)</f>
        <v>0</v>
      </c>
      <c r="K932" s="37">
        <f>IFERROR(INDEX(DASH!$F:$F,MATCH($A932,DASH!$A:$A,0))*INDEX('Control Panel'!$K:$K,MATCH('Index Volume'!$A932+1,'Control Panel'!$A:$A,1)),0)</f>
        <v>410793</v>
      </c>
      <c r="L932" s="37">
        <f>IFERROR(INDEX(XLM!$F:$F,MATCH($A932,XLM!$A:$A,0))*INDEX('Control Panel'!$L:$L,MATCH('Index Volume'!$A932+1,'Control Panel'!$A:$A,1)),0)</f>
        <v>38329</v>
      </c>
      <c r="M932" s="39">
        <f t="shared" si="309"/>
        <v>85702846</v>
      </c>
      <c r="N932" s="1" t="b">
        <f t="shared" si="310"/>
        <v>1</v>
      </c>
      <c r="O932" s="41">
        <f t="shared" si="311"/>
        <v>85702846</v>
      </c>
    </row>
    <row r="933" spans="1:15" x14ac:dyDescent="0.75">
      <c r="A933" s="4">
        <v>42571</v>
      </c>
      <c r="B933" s="37">
        <f>IFERROR(INDEX(BTC!$F:$F,MATCH($A933,BTC!$A:$A,0))*INDEX('Control Panel'!$B:$B,MATCH('Index Volume'!$A933+1,'Control Panel'!$A:$A,1)),0)</f>
        <v>94636400</v>
      </c>
      <c r="C933" s="37">
        <f>IFERROR(INDEX(XRP!$F:$F,MATCH($A933,XRP!$A:$A,0))*INDEX('Control Panel'!$C:$C,MATCH($A933+1,'Control Panel'!$A:$A,1)),0)</f>
        <v>790117</v>
      </c>
      <c r="D933" s="37">
        <f>IFERROR(INDEX(LTC!$F:$F,MATCH($A933,LTC!$A:$A,0))*INDEX('Control Panel'!$D:$D,MATCH($A933+1,'Control Panel'!$A:$A,1)),0)</f>
        <v>1908710</v>
      </c>
      <c r="E933" s="37">
        <f>IFERROR(INDEX(ETC!$F:$F,MATCH($A933,ETC!$A:$A,0))*INDEX('Control Panel'!$E:$E,MATCH($A933+1,'Control Panel'!$A:$A,1)),0)</f>
        <v>0</v>
      </c>
      <c r="F933" s="37">
        <f>IFERROR(INDEX(ETH!$F:$F,MATCH($A933,ETH!$A:$A,0))*INDEX('Control Panel'!$F:$F,MATCH('Index Volume'!$A933+1,'Control Panel'!$A:$A,1)),0)</f>
        <v>60226100</v>
      </c>
      <c r="G933" s="37">
        <f>IFERROR(INDEX(BCH!$F:$F,MATCH($A933,BCH!$A:$A,0))*INDEX('Control Panel'!$G:$G,MATCH('Index Volume'!$A933+1,'Control Panel'!$A:$A,1)),0)</f>
        <v>0</v>
      </c>
      <c r="H933" s="37">
        <f>IFERROR(INDEX(XMR!$F:$F,MATCH($A933,XMR!$A:$A,0))*INDEX('Control Panel'!$H:$H,MATCH('Index Volume'!$A933+1,'Control Panel'!$A:$A,1)),0)</f>
        <v>368224</v>
      </c>
      <c r="I933" s="37">
        <f>IFERROR(INDEX(ZEC!$F:$F,MATCH($A933,ZEC!$A:$A,0))*INDEX('Control Panel'!$I:$I,MATCH('Index Volume'!$A933+1,'Control Panel'!$A:$A,1)),0)</f>
        <v>0</v>
      </c>
      <c r="J933" s="37">
        <f>IFERROR(INDEX(EOS!$F:$F,MATCH($A933,EOS!$A:$A,0))*INDEX('Control Panel'!$J:$J,MATCH('Index Volume'!$A933+1,'Control Panel'!$A:$A,1)),0)</f>
        <v>0</v>
      </c>
      <c r="K933" s="37">
        <f>IFERROR(INDEX(DASH!$F:$F,MATCH($A933,DASH!$A:$A,0))*INDEX('Control Panel'!$K:$K,MATCH('Index Volume'!$A933+1,'Control Panel'!$A:$A,1)),0)</f>
        <v>287009</v>
      </c>
      <c r="L933" s="37">
        <f>IFERROR(INDEX(XLM!$F:$F,MATCH($A933,XLM!$A:$A,0))*INDEX('Control Panel'!$L:$L,MATCH('Index Volume'!$A933+1,'Control Panel'!$A:$A,1)),0)</f>
        <v>29104</v>
      </c>
      <c r="M933" s="39">
        <f t="shared" si="309"/>
        <v>158245664</v>
      </c>
      <c r="N933" s="1" t="b">
        <f t="shared" si="310"/>
        <v>1</v>
      </c>
      <c r="O933" s="41">
        <f t="shared" si="311"/>
        <v>158245664</v>
      </c>
    </row>
    <row r="934" spans="1:15" x14ac:dyDescent="0.75">
      <c r="A934" s="3">
        <v>42572</v>
      </c>
      <c r="B934" s="37">
        <f>IFERROR(INDEX(BTC!$F:$F,MATCH($A934,BTC!$A:$A,0))*INDEX('Control Panel'!$B:$B,MATCH('Index Volume'!$A934+1,'Control Panel'!$A:$A,1)),0)</f>
        <v>60491800</v>
      </c>
      <c r="C934" s="37">
        <f>IFERROR(INDEX(XRP!$F:$F,MATCH($A934,XRP!$A:$A,0))*INDEX('Control Panel'!$C:$C,MATCH($A934+1,'Control Panel'!$A:$A,1)),0)</f>
        <v>811193</v>
      </c>
      <c r="D934" s="37">
        <f>IFERROR(INDEX(LTC!$F:$F,MATCH($A934,LTC!$A:$A,0))*INDEX('Control Panel'!$D:$D,MATCH($A934+1,'Control Panel'!$A:$A,1)),0)</f>
        <v>1422410</v>
      </c>
      <c r="E934" s="37">
        <f>IFERROR(INDEX(ETC!$F:$F,MATCH($A934,ETC!$A:$A,0))*INDEX('Control Panel'!$E:$E,MATCH($A934+1,'Control Panel'!$A:$A,1)),0)</f>
        <v>0</v>
      </c>
      <c r="F934" s="37">
        <f>IFERROR(INDEX(ETH!$F:$F,MATCH($A934,ETH!$A:$A,0))*INDEX('Control Panel'!$F:$F,MATCH('Index Volume'!$A934+1,'Control Panel'!$A:$A,1)),0)</f>
        <v>24636900</v>
      </c>
      <c r="G934" s="37">
        <f>IFERROR(INDEX(BCH!$F:$F,MATCH($A934,BCH!$A:$A,0))*INDEX('Control Panel'!$G:$G,MATCH('Index Volume'!$A934+1,'Control Panel'!$A:$A,1)),0)</f>
        <v>0</v>
      </c>
      <c r="H934" s="37">
        <f>IFERROR(INDEX(XMR!$F:$F,MATCH($A934,XMR!$A:$A,0))*INDEX('Control Panel'!$H:$H,MATCH('Index Volume'!$A934+1,'Control Panel'!$A:$A,1)),0)</f>
        <v>143002</v>
      </c>
      <c r="I934" s="37">
        <f>IFERROR(INDEX(ZEC!$F:$F,MATCH($A934,ZEC!$A:$A,0))*INDEX('Control Panel'!$I:$I,MATCH('Index Volume'!$A934+1,'Control Panel'!$A:$A,1)),0)</f>
        <v>0</v>
      </c>
      <c r="J934" s="37">
        <f>IFERROR(INDEX(EOS!$F:$F,MATCH($A934,EOS!$A:$A,0))*INDEX('Control Panel'!$J:$J,MATCH('Index Volume'!$A934+1,'Control Panel'!$A:$A,1)),0)</f>
        <v>0</v>
      </c>
      <c r="K934" s="37">
        <f>IFERROR(INDEX(DASH!$F:$F,MATCH($A934,DASH!$A:$A,0))*INDEX('Control Panel'!$K:$K,MATCH('Index Volume'!$A934+1,'Control Panel'!$A:$A,1)),0)</f>
        <v>435825</v>
      </c>
      <c r="L934" s="37">
        <f>IFERROR(INDEX(XLM!$F:$F,MATCH($A934,XLM!$A:$A,0))*INDEX('Control Panel'!$L:$L,MATCH('Index Volume'!$A934+1,'Control Panel'!$A:$A,1)),0)</f>
        <v>33817</v>
      </c>
      <c r="M934" s="39">
        <f t="shared" si="309"/>
        <v>87974947</v>
      </c>
      <c r="N934" s="1" t="b">
        <f t="shared" si="310"/>
        <v>1</v>
      </c>
      <c r="O934" s="41">
        <f t="shared" si="311"/>
        <v>87974947</v>
      </c>
    </row>
    <row r="935" spans="1:15" x14ac:dyDescent="0.75">
      <c r="A935" s="4">
        <v>42573</v>
      </c>
      <c r="B935" s="37">
        <f>IFERROR(INDEX(BTC!$F:$F,MATCH($A935,BTC!$A:$A,0))*INDEX('Control Panel'!$B:$B,MATCH('Index Volume'!$A935+1,'Control Panel'!$A:$A,1)),0)</f>
        <v>134169000</v>
      </c>
      <c r="C935" s="37">
        <f>IFERROR(INDEX(XRP!$F:$F,MATCH($A935,XRP!$A:$A,0))*INDEX('Control Panel'!$C:$C,MATCH($A935+1,'Control Panel'!$A:$A,1)),0)</f>
        <v>780192</v>
      </c>
      <c r="D935" s="37">
        <f>IFERROR(INDEX(LTC!$F:$F,MATCH($A935,LTC!$A:$A,0))*INDEX('Control Panel'!$D:$D,MATCH($A935+1,'Control Panel'!$A:$A,1)),0)</f>
        <v>2677970</v>
      </c>
      <c r="E935" s="37">
        <f>IFERROR(INDEX(ETC!$F:$F,MATCH($A935,ETC!$A:$A,0))*INDEX('Control Panel'!$E:$E,MATCH($A935+1,'Control Panel'!$A:$A,1)),0)</f>
        <v>0</v>
      </c>
      <c r="F935" s="37">
        <f>IFERROR(INDEX(ETH!$F:$F,MATCH($A935,ETH!$A:$A,0))*INDEX('Control Panel'!$F:$F,MATCH('Index Volume'!$A935+1,'Control Panel'!$A:$A,1)),0)</f>
        <v>74779504</v>
      </c>
      <c r="G935" s="37">
        <f>IFERROR(INDEX(BCH!$F:$F,MATCH($A935,BCH!$A:$A,0))*INDEX('Control Panel'!$G:$G,MATCH('Index Volume'!$A935+1,'Control Panel'!$A:$A,1)),0)</f>
        <v>0</v>
      </c>
      <c r="H935" s="37">
        <f>IFERROR(INDEX(XMR!$F:$F,MATCH($A935,XMR!$A:$A,0))*INDEX('Control Panel'!$H:$H,MATCH('Index Volume'!$A935+1,'Control Panel'!$A:$A,1)),0)</f>
        <v>183573</v>
      </c>
      <c r="I935" s="37">
        <f>IFERROR(INDEX(ZEC!$F:$F,MATCH($A935,ZEC!$A:$A,0))*INDEX('Control Panel'!$I:$I,MATCH('Index Volume'!$A935+1,'Control Panel'!$A:$A,1)),0)</f>
        <v>0</v>
      </c>
      <c r="J935" s="37">
        <f>IFERROR(INDEX(EOS!$F:$F,MATCH($A935,EOS!$A:$A,0))*INDEX('Control Panel'!$J:$J,MATCH('Index Volume'!$A935+1,'Control Panel'!$A:$A,1)),0)</f>
        <v>0</v>
      </c>
      <c r="K935" s="37">
        <f>IFERROR(INDEX(DASH!$F:$F,MATCH($A935,DASH!$A:$A,0))*INDEX('Control Panel'!$K:$K,MATCH('Index Volume'!$A935+1,'Control Panel'!$A:$A,1)),0)</f>
        <v>867493</v>
      </c>
      <c r="L935" s="37">
        <f>IFERROR(INDEX(XLM!$F:$F,MATCH($A935,XLM!$A:$A,0))*INDEX('Control Panel'!$L:$L,MATCH('Index Volume'!$A935+1,'Control Panel'!$A:$A,1)),0)</f>
        <v>28249</v>
      </c>
      <c r="M935" s="39">
        <f t="shared" si="309"/>
        <v>213485981</v>
      </c>
      <c r="N935" s="1" t="b">
        <f t="shared" si="310"/>
        <v>1</v>
      </c>
      <c r="O935" s="41">
        <f t="shared" si="311"/>
        <v>213485981</v>
      </c>
    </row>
    <row r="936" spans="1:15" x14ac:dyDescent="0.75">
      <c r="A936" s="3">
        <v>42574</v>
      </c>
      <c r="B936" s="37">
        <f>IFERROR(INDEX(BTC!$F:$F,MATCH($A936,BTC!$A:$A,0))*INDEX('Control Panel'!$B:$B,MATCH('Index Volume'!$A936+1,'Control Panel'!$A:$A,1)),0)</f>
        <v>69532200</v>
      </c>
      <c r="C936" s="37">
        <f>IFERROR(INDEX(XRP!$F:$F,MATCH($A936,XRP!$A:$A,0))*INDEX('Control Panel'!$C:$C,MATCH($A936+1,'Control Panel'!$A:$A,1)),0)</f>
        <v>356569</v>
      </c>
      <c r="D936" s="37">
        <f>IFERROR(INDEX(LTC!$F:$F,MATCH($A936,LTC!$A:$A,0))*INDEX('Control Panel'!$D:$D,MATCH($A936+1,'Control Panel'!$A:$A,1)),0)</f>
        <v>1568890</v>
      </c>
      <c r="E936" s="37">
        <f>IFERROR(INDEX(ETC!$F:$F,MATCH($A936,ETC!$A:$A,0))*INDEX('Control Panel'!$E:$E,MATCH($A936+1,'Control Panel'!$A:$A,1)),0)</f>
        <v>0</v>
      </c>
      <c r="F936" s="37">
        <f>IFERROR(INDEX(ETH!$F:$F,MATCH($A936,ETH!$A:$A,0))*INDEX('Control Panel'!$F:$F,MATCH('Index Volume'!$A936+1,'Control Panel'!$A:$A,1)),0)</f>
        <v>32489700</v>
      </c>
      <c r="G936" s="37">
        <f>IFERROR(INDEX(BCH!$F:$F,MATCH($A936,BCH!$A:$A,0))*INDEX('Control Panel'!$G:$G,MATCH('Index Volume'!$A936+1,'Control Panel'!$A:$A,1)),0)</f>
        <v>0</v>
      </c>
      <c r="H936" s="37">
        <f>IFERROR(INDEX(XMR!$F:$F,MATCH($A936,XMR!$A:$A,0))*INDEX('Control Panel'!$H:$H,MATCH('Index Volume'!$A936+1,'Control Panel'!$A:$A,1)),0)</f>
        <v>132721</v>
      </c>
      <c r="I936" s="37">
        <f>IFERROR(INDEX(ZEC!$F:$F,MATCH($A936,ZEC!$A:$A,0))*INDEX('Control Panel'!$I:$I,MATCH('Index Volume'!$A936+1,'Control Panel'!$A:$A,1)),0)</f>
        <v>0</v>
      </c>
      <c r="J936" s="37">
        <f>IFERROR(INDEX(EOS!$F:$F,MATCH($A936,EOS!$A:$A,0))*INDEX('Control Panel'!$J:$J,MATCH('Index Volume'!$A936+1,'Control Panel'!$A:$A,1)),0)</f>
        <v>0</v>
      </c>
      <c r="K936" s="37">
        <f>IFERROR(INDEX(DASH!$F:$F,MATCH($A936,DASH!$A:$A,0))*INDEX('Control Panel'!$K:$K,MATCH('Index Volume'!$A936+1,'Control Panel'!$A:$A,1)),0)</f>
        <v>435897</v>
      </c>
      <c r="L936" s="37">
        <f>IFERROR(INDEX(XLM!$F:$F,MATCH($A936,XLM!$A:$A,0))*INDEX('Control Panel'!$L:$L,MATCH('Index Volume'!$A936+1,'Control Panel'!$A:$A,1)),0)</f>
        <v>184081</v>
      </c>
      <c r="M936" s="39">
        <f t="shared" si="309"/>
        <v>104700058</v>
      </c>
      <c r="N936" s="1" t="b">
        <f t="shared" si="310"/>
        <v>1</v>
      </c>
      <c r="O936" s="41">
        <f t="shared" si="311"/>
        <v>104700058</v>
      </c>
    </row>
    <row r="937" spans="1:15" x14ac:dyDescent="0.75">
      <c r="A937" s="4">
        <v>42575</v>
      </c>
      <c r="B937" s="37">
        <f>IFERROR(INDEX(BTC!$F:$F,MATCH($A937,BTC!$A:$A,0))*INDEX('Control Panel'!$B:$B,MATCH('Index Volume'!$A937+1,'Control Panel'!$A:$A,1)),0)</f>
        <v>118184000</v>
      </c>
      <c r="C937" s="37">
        <f>IFERROR(INDEX(XRP!$F:$F,MATCH($A937,XRP!$A:$A,0))*INDEX('Control Panel'!$C:$C,MATCH($A937+1,'Control Panel'!$A:$A,1)),0)</f>
        <v>315687</v>
      </c>
      <c r="D937" s="37">
        <f>IFERROR(INDEX(LTC!$F:$F,MATCH($A937,LTC!$A:$A,0))*INDEX('Control Panel'!$D:$D,MATCH($A937+1,'Control Panel'!$A:$A,1)),0)</f>
        <v>1839420</v>
      </c>
      <c r="E937" s="37">
        <f>IFERROR(INDEX(ETC!$F:$F,MATCH($A937,ETC!$A:$A,0))*INDEX('Control Panel'!$E:$E,MATCH($A937+1,'Control Panel'!$A:$A,1)),0)</f>
        <v>0</v>
      </c>
      <c r="F937" s="37">
        <f>IFERROR(INDEX(ETH!$F:$F,MATCH($A937,ETH!$A:$A,0))*INDEX('Control Panel'!$F:$F,MATCH('Index Volume'!$A937+1,'Control Panel'!$A:$A,1)),0)</f>
        <v>77750800</v>
      </c>
      <c r="G937" s="37">
        <f>IFERROR(INDEX(BCH!$F:$F,MATCH($A937,BCH!$A:$A,0))*INDEX('Control Panel'!$G:$G,MATCH('Index Volume'!$A937+1,'Control Panel'!$A:$A,1)),0)</f>
        <v>0</v>
      </c>
      <c r="H937" s="37">
        <f>IFERROR(INDEX(XMR!$F:$F,MATCH($A937,XMR!$A:$A,0))*INDEX('Control Panel'!$H:$H,MATCH('Index Volume'!$A937+1,'Control Panel'!$A:$A,1)),0)</f>
        <v>161485</v>
      </c>
      <c r="I937" s="37">
        <f>IFERROR(INDEX(ZEC!$F:$F,MATCH($A937,ZEC!$A:$A,0))*INDEX('Control Panel'!$I:$I,MATCH('Index Volume'!$A937+1,'Control Panel'!$A:$A,1)),0)</f>
        <v>0</v>
      </c>
      <c r="J937" s="37">
        <f>IFERROR(INDEX(EOS!$F:$F,MATCH($A937,EOS!$A:$A,0))*INDEX('Control Panel'!$J:$J,MATCH('Index Volume'!$A937+1,'Control Panel'!$A:$A,1)),0)</f>
        <v>0</v>
      </c>
      <c r="K937" s="37">
        <f>IFERROR(INDEX(DASH!$F:$F,MATCH($A937,DASH!$A:$A,0))*INDEX('Control Panel'!$K:$K,MATCH('Index Volume'!$A937+1,'Control Panel'!$A:$A,1)),0)</f>
        <v>370757</v>
      </c>
      <c r="L937" s="37">
        <f>IFERROR(INDEX(XLM!$F:$F,MATCH($A937,XLM!$A:$A,0))*INDEX('Control Panel'!$L:$L,MATCH('Index Volume'!$A937+1,'Control Panel'!$A:$A,1)),0)</f>
        <v>365060</v>
      </c>
      <c r="M937" s="39">
        <f t="shared" si="309"/>
        <v>198987209</v>
      </c>
      <c r="N937" s="1" t="b">
        <f t="shared" si="310"/>
        <v>1</v>
      </c>
      <c r="O937" s="41">
        <f t="shared" si="311"/>
        <v>198987209</v>
      </c>
    </row>
    <row r="938" spans="1:15" x14ac:dyDescent="0.75">
      <c r="A938" s="3">
        <v>42576</v>
      </c>
      <c r="B938" s="37">
        <f>IFERROR(INDEX(BTC!$F:$F,MATCH($A938,BTC!$A:$A,0))*INDEX('Control Panel'!$B:$B,MATCH('Index Volume'!$A938+1,'Control Panel'!$A:$A,1)),0)</f>
        <v>78176496</v>
      </c>
      <c r="C938" s="37">
        <f>IFERROR(INDEX(XRP!$F:$F,MATCH($A938,XRP!$A:$A,0))*INDEX('Control Panel'!$C:$C,MATCH($A938+1,'Control Panel'!$A:$A,1)),0)</f>
        <v>881632</v>
      </c>
      <c r="D938" s="37">
        <f>IFERROR(INDEX(LTC!$F:$F,MATCH($A938,LTC!$A:$A,0))*INDEX('Control Panel'!$D:$D,MATCH($A938+1,'Control Panel'!$A:$A,1)),0)</f>
        <v>1535980</v>
      </c>
      <c r="E938" s="37">
        <f>IFERROR(INDEX(ETC!$F:$F,MATCH($A938,ETC!$A:$A,0))*INDEX('Control Panel'!$E:$E,MATCH($A938+1,'Control Panel'!$A:$A,1)),0)</f>
        <v>0</v>
      </c>
      <c r="F938" s="37">
        <f>IFERROR(INDEX(ETH!$F:$F,MATCH($A938,ETH!$A:$A,0))*INDEX('Control Panel'!$F:$F,MATCH('Index Volume'!$A938+1,'Control Panel'!$A:$A,1)),0)</f>
        <v>36673800</v>
      </c>
      <c r="G938" s="37">
        <f>IFERROR(INDEX(BCH!$F:$F,MATCH($A938,BCH!$A:$A,0))*INDEX('Control Panel'!$G:$G,MATCH('Index Volume'!$A938+1,'Control Panel'!$A:$A,1)),0)</f>
        <v>0</v>
      </c>
      <c r="H938" s="37">
        <f>IFERROR(INDEX(XMR!$F:$F,MATCH($A938,XMR!$A:$A,0))*INDEX('Control Panel'!$H:$H,MATCH('Index Volume'!$A938+1,'Control Panel'!$A:$A,1)),0)</f>
        <v>94316</v>
      </c>
      <c r="I938" s="37">
        <f>IFERROR(INDEX(ZEC!$F:$F,MATCH($A938,ZEC!$A:$A,0))*INDEX('Control Panel'!$I:$I,MATCH('Index Volume'!$A938+1,'Control Panel'!$A:$A,1)),0)</f>
        <v>0</v>
      </c>
      <c r="J938" s="37">
        <f>IFERROR(INDEX(EOS!$F:$F,MATCH($A938,EOS!$A:$A,0))*INDEX('Control Panel'!$J:$J,MATCH('Index Volume'!$A938+1,'Control Panel'!$A:$A,1)),0)</f>
        <v>0</v>
      </c>
      <c r="K938" s="37">
        <f>IFERROR(INDEX(DASH!$F:$F,MATCH($A938,DASH!$A:$A,0))*INDEX('Control Panel'!$K:$K,MATCH('Index Volume'!$A938+1,'Control Panel'!$A:$A,1)),0)</f>
        <v>314414</v>
      </c>
      <c r="L938" s="37">
        <f>IFERROR(INDEX(XLM!$F:$F,MATCH($A938,XLM!$A:$A,0))*INDEX('Control Panel'!$L:$L,MATCH('Index Volume'!$A938+1,'Control Panel'!$A:$A,1)),0)</f>
        <v>126331</v>
      </c>
      <c r="M938" s="39">
        <f t="shared" si="309"/>
        <v>117802969</v>
      </c>
      <c r="N938" s="1" t="b">
        <f t="shared" si="310"/>
        <v>1</v>
      </c>
      <c r="O938" s="41">
        <f t="shared" si="311"/>
        <v>117802969</v>
      </c>
    </row>
    <row r="939" spans="1:15" x14ac:dyDescent="0.75">
      <c r="A939" s="4">
        <v>42577</v>
      </c>
      <c r="B939" s="37">
        <f>IFERROR(INDEX(BTC!$F:$F,MATCH($A939,BTC!$A:$A,0))*INDEX('Control Panel'!$B:$B,MATCH('Index Volume'!$A939+1,'Control Panel'!$A:$A,1)),0)</f>
        <v>225135008</v>
      </c>
      <c r="C939" s="37">
        <f>IFERROR(INDEX(XRP!$F:$F,MATCH($A939,XRP!$A:$A,0))*INDEX('Control Panel'!$C:$C,MATCH($A939+1,'Control Panel'!$A:$A,1)),0)</f>
        <v>1547830</v>
      </c>
      <c r="D939" s="37">
        <f>IFERROR(INDEX(LTC!$F:$F,MATCH($A939,LTC!$A:$A,0))*INDEX('Control Panel'!$D:$D,MATCH($A939+1,'Control Panel'!$A:$A,1)),0)</f>
        <v>2545920</v>
      </c>
      <c r="E939" s="37">
        <f>IFERROR(INDEX(ETC!$F:$F,MATCH($A939,ETC!$A:$A,0))*INDEX('Control Panel'!$E:$E,MATCH($A939+1,'Control Panel'!$A:$A,1)),0)</f>
        <v>0</v>
      </c>
      <c r="F939" s="37">
        <f>IFERROR(INDEX(ETH!$F:$F,MATCH($A939,ETH!$A:$A,0))*INDEX('Control Panel'!$F:$F,MATCH('Index Volume'!$A939+1,'Control Panel'!$A:$A,1)),0)</f>
        <v>94428800</v>
      </c>
      <c r="G939" s="37">
        <f>IFERROR(INDEX(BCH!$F:$F,MATCH($A939,BCH!$A:$A,0))*INDEX('Control Panel'!$G:$G,MATCH('Index Volume'!$A939+1,'Control Panel'!$A:$A,1)),0)</f>
        <v>0</v>
      </c>
      <c r="H939" s="37">
        <f>IFERROR(INDEX(XMR!$F:$F,MATCH($A939,XMR!$A:$A,0))*INDEX('Control Panel'!$H:$H,MATCH('Index Volume'!$A939+1,'Control Panel'!$A:$A,1)),0)</f>
        <v>268872</v>
      </c>
      <c r="I939" s="37">
        <f>IFERROR(INDEX(ZEC!$F:$F,MATCH($A939,ZEC!$A:$A,0))*INDEX('Control Panel'!$I:$I,MATCH('Index Volume'!$A939+1,'Control Panel'!$A:$A,1)),0)</f>
        <v>0</v>
      </c>
      <c r="J939" s="37">
        <f>IFERROR(INDEX(EOS!$F:$F,MATCH($A939,EOS!$A:$A,0))*INDEX('Control Panel'!$J:$J,MATCH('Index Volume'!$A939+1,'Control Panel'!$A:$A,1)),0)</f>
        <v>0</v>
      </c>
      <c r="K939" s="37">
        <f>IFERROR(INDEX(DASH!$F:$F,MATCH($A939,DASH!$A:$A,0))*INDEX('Control Panel'!$K:$K,MATCH('Index Volume'!$A939+1,'Control Panel'!$A:$A,1)),0)</f>
        <v>531920</v>
      </c>
      <c r="L939" s="37">
        <f>IFERROR(INDEX(XLM!$F:$F,MATCH($A939,XLM!$A:$A,0))*INDEX('Control Panel'!$L:$L,MATCH('Index Volume'!$A939+1,'Control Panel'!$A:$A,1)),0)</f>
        <v>85306</v>
      </c>
      <c r="M939" s="39">
        <f t="shared" si="309"/>
        <v>324543656</v>
      </c>
      <c r="N939" s="1" t="b">
        <f t="shared" si="310"/>
        <v>1</v>
      </c>
      <c r="O939" s="41">
        <f t="shared" si="311"/>
        <v>324543656</v>
      </c>
    </row>
    <row r="940" spans="1:15" x14ac:dyDescent="0.75">
      <c r="A940" s="3">
        <v>42578</v>
      </c>
      <c r="B940" s="37">
        <f>IFERROR(INDEX(BTC!$F:$F,MATCH($A940,BTC!$A:$A,0))*INDEX('Control Panel'!$B:$B,MATCH('Index Volume'!$A940+1,'Control Panel'!$A:$A,1)),0)</f>
        <v>147460992</v>
      </c>
      <c r="C940" s="37">
        <f>IFERROR(INDEX(XRP!$F:$F,MATCH($A940,XRP!$A:$A,0))*INDEX('Control Panel'!$C:$C,MATCH($A940+1,'Control Panel'!$A:$A,1)),0)</f>
        <v>1370090</v>
      </c>
      <c r="D940" s="37">
        <f>IFERROR(INDEX(LTC!$F:$F,MATCH($A940,LTC!$A:$A,0))*INDEX('Control Panel'!$D:$D,MATCH($A940+1,'Control Panel'!$A:$A,1)),0)</f>
        <v>1847300</v>
      </c>
      <c r="E940" s="37">
        <f>IFERROR(INDEX(ETC!$F:$F,MATCH($A940,ETC!$A:$A,0))*INDEX('Control Panel'!$E:$E,MATCH($A940+1,'Control Panel'!$A:$A,1)),0)</f>
        <v>0</v>
      </c>
      <c r="F940" s="37">
        <f>IFERROR(INDEX(ETH!$F:$F,MATCH($A940,ETH!$A:$A,0))*INDEX('Control Panel'!$F:$F,MATCH('Index Volume'!$A940+1,'Control Panel'!$A:$A,1)),0)</f>
        <v>58278800</v>
      </c>
      <c r="G940" s="37">
        <f>IFERROR(INDEX(BCH!$F:$F,MATCH($A940,BCH!$A:$A,0))*INDEX('Control Panel'!$G:$G,MATCH('Index Volume'!$A940+1,'Control Panel'!$A:$A,1)),0)</f>
        <v>0</v>
      </c>
      <c r="H940" s="37">
        <f>IFERROR(INDEX(XMR!$F:$F,MATCH($A940,XMR!$A:$A,0))*INDEX('Control Panel'!$H:$H,MATCH('Index Volume'!$A940+1,'Control Panel'!$A:$A,1)),0)</f>
        <v>257870</v>
      </c>
      <c r="I940" s="37">
        <f>IFERROR(INDEX(ZEC!$F:$F,MATCH($A940,ZEC!$A:$A,0))*INDEX('Control Panel'!$I:$I,MATCH('Index Volume'!$A940+1,'Control Panel'!$A:$A,1)),0)</f>
        <v>0</v>
      </c>
      <c r="J940" s="37">
        <f>IFERROR(INDEX(EOS!$F:$F,MATCH($A940,EOS!$A:$A,0))*INDEX('Control Panel'!$J:$J,MATCH('Index Volume'!$A940+1,'Control Panel'!$A:$A,1)),0)</f>
        <v>0</v>
      </c>
      <c r="K940" s="37">
        <f>IFERROR(INDEX(DASH!$F:$F,MATCH($A940,DASH!$A:$A,0))*INDEX('Control Panel'!$K:$K,MATCH('Index Volume'!$A940+1,'Control Panel'!$A:$A,1)),0)</f>
        <v>378749</v>
      </c>
      <c r="L940" s="37">
        <f>IFERROR(INDEX(XLM!$F:$F,MATCH($A940,XLM!$A:$A,0))*INDEX('Control Panel'!$L:$L,MATCH('Index Volume'!$A940+1,'Control Panel'!$A:$A,1)),0)</f>
        <v>42518</v>
      </c>
      <c r="M940" s="39">
        <f t="shared" si="309"/>
        <v>209636319</v>
      </c>
      <c r="N940" s="1" t="b">
        <f t="shared" si="310"/>
        <v>1</v>
      </c>
      <c r="O940" s="41">
        <f t="shared" si="311"/>
        <v>209636319</v>
      </c>
    </row>
    <row r="941" spans="1:15" x14ac:dyDescent="0.75">
      <c r="A941" s="4">
        <v>42579</v>
      </c>
      <c r="B941" s="37">
        <f>IFERROR(INDEX(BTC!$F:$F,MATCH($A941,BTC!$A:$A,0))*INDEX('Control Panel'!$B:$B,MATCH('Index Volume'!$A941+1,'Control Panel'!$A:$A,1)),0)</f>
        <v>86428400</v>
      </c>
      <c r="C941" s="37">
        <f>IFERROR(INDEX(XRP!$F:$F,MATCH($A941,XRP!$A:$A,0))*INDEX('Control Panel'!$C:$C,MATCH($A941+1,'Control Panel'!$A:$A,1)),0)</f>
        <v>1264650</v>
      </c>
      <c r="D941" s="37">
        <f>IFERROR(INDEX(LTC!$F:$F,MATCH($A941,LTC!$A:$A,0))*INDEX('Control Panel'!$D:$D,MATCH($A941+1,'Control Panel'!$A:$A,1)),0)</f>
        <v>1728410</v>
      </c>
      <c r="E941" s="37">
        <f>IFERROR(INDEX(ETC!$F:$F,MATCH($A941,ETC!$A:$A,0))*INDEX('Control Panel'!$E:$E,MATCH($A941+1,'Control Panel'!$A:$A,1)),0)</f>
        <v>0</v>
      </c>
      <c r="F941" s="37">
        <f>IFERROR(INDEX(ETH!$F:$F,MATCH($A941,ETH!$A:$A,0))*INDEX('Control Panel'!$F:$F,MATCH('Index Volume'!$A941+1,'Control Panel'!$A:$A,1)),0)</f>
        <v>24603900</v>
      </c>
      <c r="G941" s="37">
        <f>IFERROR(INDEX(BCH!$F:$F,MATCH($A941,BCH!$A:$A,0))*INDEX('Control Panel'!$G:$G,MATCH('Index Volume'!$A941+1,'Control Panel'!$A:$A,1)),0)</f>
        <v>0</v>
      </c>
      <c r="H941" s="37">
        <f>IFERROR(INDEX(XMR!$F:$F,MATCH($A941,XMR!$A:$A,0))*INDEX('Control Panel'!$H:$H,MATCH('Index Volume'!$A941+1,'Control Panel'!$A:$A,1)),0)</f>
        <v>190937</v>
      </c>
      <c r="I941" s="37">
        <f>IFERROR(INDEX(ZEC!$F:$F,MATCH($A941,ZEC!$A:$A,0))*INDEX('Control Panel'!$I:$I,MATCH('Index Volume'!$A941+1,'Control Panel'!$A:$A,1)),0)</f>
        <v>0</v>
      </c>
      <c r="J941" s="37">
        <f>IFERROR(INDEX(EOS!$F:$F,MATCH($A941,EOS!$A:$A,0))*INDEX('Control Panel'!$J:$J,MATCH('Index Volume'!$A941+1,'Control Panel'!$A:$A,1)),0)</f>
        <v>0</v>
      </c>
      <c r="K941" s="37">
        <f>IFERROR(INDEX(DASH!$F:$F,MATCH($A941,DASH!$A:$A,0))*INDEX('Control Panel'!$K:$K,MATCH('Index Volume'!$A941+1,'Control Panel'!$A:$A,1)),0)</f>
        <v>237187</v>
      </c>
      <c r="L941" s="37">
        <f>IFERROR(INDEX(XLM!$F:$F,MATCH($A941,XLM!$A:$A,0))*INDEX('Control Panel'!$L:$L,MATCH('Index Volume'!$A941+1,'Control Panel'!$A:$A,1)),0)</f>
        <v>26246</v>
      </c>
      <c r="M941" s="39">
        <f t="shared" si="309"/>
        <v>114479730</v>
      </c>
      <c r="N941" s="1" t="b">
        <f t="shared" si="310"/>
        <v>1</v>
      </c>
      <c r="O941" s="41">
        <f t="shared" si="311"/>
        <v>114479730</v>
      </c>
    </row>
    <row r="942" spans="1:15" x14ac:dyDescent="0.75">
      <c r="A942" s="3">
        <v>42580</v>
      </c>
      <c r="B942" s="37">
        <f>IFERROR(INDEX(BTC!$F:$F,MATCH($A942,BTC!$A:$A,0))*INDEX('Control Panel'!$B:$B,MATCH('Index Volume'!$A942+1,'Control Panel'!$A:$A,1)),0)</f>
        <v>60703500</v>
      </c>
      <c r="C942" s="37">
        <f>IFERROR(INDEX(XRP!$F:$F,MATCH($A942,XRP!$A:$A,0))*INDEX('Control Panel'!$C:$C,MATCH($A942+1,'Control Panel'!$A:$A,1)),0)</f>
        <v>779667</v>
      </c>
      <c r="D942" s="37">
        <f>IFERROR(INDEX(LTC!$F:$F,MATCH($A942,LTC!$A:$A,0))*INDEX('Control Panel'!$D:$D,MATCH($A942+1,'Control Panel'!$A:$A,1)),0)</f>
        <v>1744370</v>
      </c>
      <c r="E942" s="37">
        <f>IFERROR(INDEX(ETC!$F:$F,MATCH($A942,ETC!$A:$A,0))*INDEX('Control Panel'!$E:$E,MATCH($A942+1,'Control Panel'!$A:$A,1)),0)</f>
        <v>0</v>
      </c>
      <c r="F942" s="37">
        <f>IFERROR(INDEX(ETH!$F:$F,MATCH($A942,ETH!$A:$A,0))*INDEX('Control Panel'!$F:$F,MATCH('Index Volume'!$A942+1,'Control Panel'!$A:$A,1)),0)</f>
        <v>14082300</v>
      </c>
      <c r="G942" s="37">
        <f>IFERROR(INDEX(BCH!$F:$F,MATCH($A942,BCH!$A:$A,0))*INDEX('Control Panel'!$G:$G,MATCH('Index Volume'!$A942+1,'Control Panel'!$A:$A,1)),0)</f>
        <v>0</v>
      </c>
      <c r="H942" s="37">
        <f>IFERROR(INDEX(XMR!$F:$F,MATCH($A942,XMR!$A:$A,0))*INDEX('Control Panel'!$H:$H,MATCH('Index Volume'!$A942+1,'Control Panel'!$A:$A,1)),0)</f>
        <v>106495</v>
      </c>
      <c r="I942" s="37">
        <f>IFERROR(INDEX(ZEC!$F:$F,MATCH($A942,ZEC!$A:$A,0))*INDEX('Control Panel'!$I:$I,MATCH('Index Volume'!$A942+1,'Control Panel'!$A:$A,1)),0)</f>
        <v>0</v>
      </c>
      <c r="J942" s="37">
        <f>IFERROR(INDEX(EOS!$F:$F,MATCH($A942,EOS!$A:$A,0))*INDEX('Control Panel'!$J:$J,MATCH('Index Volume'!$A942+1,'Control Panel'!$A:$A,1)),0)</f>
        <v>0</v>
      </c>
      <c r="K942" s="37">
        <f>IFERROR(INDEX(DASH!$F:$F,MATCH($A942,DASH!$A:$A,0))*INDEX('Control Panel'!$K:$K,MATCH('Index Volume'!$A942+1,'Control Panel'!$A:$A,1)),0)</f>
        <v>212714</v>
      </c>
      <c r="L942" s="37">
        <f>IFERROR(INDEX(XLM!$F:$F,MATCH($A942,XLM!$A:$A,0))*INDEX('Control Panel'!$L:$L,MATCH('Index Volume'!$A942+1,'Control Panel'!$A:$A,1)),0)</f>
        <v>20761</v>
      </c>
      <c r="M942" s="39">
        <f t="shared" si="309"/>
        <v>77649807</v>
      </c>
      <c r="N942" s="1" t="b">
        <f t="shared" si="310"/>
        <v>1</v>
      </c>
      <c r="O942" s="41">
        <f t="shared" si="311"/>
        <v>77649807</v>
      </c>
    </row>
    <row r="943" spans="1:15" x14ac:dyDescent="0.75">
      <c r="A943" s="4">
        <v>42581</v>
      </c>
      <c r="B943" s="37">
        <f>IFERROR(INDEX(BTC!$F:$F,MATCH($A943,BTC!$A:$A,0))*INDEX('Control Panel'!$B:$B,MATCH('Index Volume'!$A943+1,'Control Panel'!$A:$A,1)),0)</f>
        <v>38456100</v>
      </c>
      <c r="C943" s="37">
        <f>IFERROR(INDEX(XRP!$F:$F,MATCH($A943,XRP!$A:$A,0))*INDEX('Control Panel'!$C:$C,MATCH($A943+1,'Control Panel'!$A:$A,1)),0)</f>
        <v>442025</v>
      </c>
      <c r="D943" s="37">
        <f>IFERROR(INDEX(LTC!$F:$F,MATCH($A943,LTC!$A:$A,0))*INDEX('Control Panel'!$D:$D,MATCH($A943+1,'Control Panel'!$A:$A,1)),0)</f>
        <v>1388580</v>
      </c>
      <c r="E943" s="37">
        <f>IFERROR(INDEX(ETC!$F:$F,MATCH($A943,ETC!$A:$A,0))*INDEX('Control Panel'!$E:$E,MATCH($A943+1,'Control Panel'!$A:$A,1)),0)</f>
        <v>0</v>
      </c>
      <c r="F943" s="37">
        <f>IFERROR(INDEX(ETH!$F:$F,MATCH($A943,ETH!$A:$A,0))*INDEX('Control Panel'!$F:$F,MATCH('Index Volume'!$A943+1,'Control Panel'!$A:$A,1)),0)</f>
        <v>9047810</v>
      </c>
      <c r="G943" s="37">
        <f>IFERROR(INDEX(BCH!$F:$F,MATCH($A943,BCH!$A:$A,0))*INDEX('Control Panel'!$G:$G,MATCH('Index Volume'!$A943+1,'Control Panel'!$A:$A,1)),0)</f>
        <v>0</v>
      </c>
      <c r="H943" s="37">
        <f>IFERROR(INDEX(XMR!$F:$F,MATCH($A943,XMR!$A:$A,0))*INDEX('Control Panel'!$H:$H,MATCH('Index Volume'!$A943+1,'Control Panel'!$A:$A,1)),0)</f>
        <v>71012</v>
      </c>
      <c r="I943" s="37">
        <f>IFERROR(INDEX(ZEC!$F:$F,MATCH($A943,ZEC!$A:$A,0))*INDEX('Control Panel'!$I:$I,MATCH('Index Volume'!$A943+1,'Control Panel'!$A:$A,1)),0)</f>
        <v>0</v>
      </c>
      <c r="J943" s="37">
        <f>IFERROR(INDEX(EOS!$F:$F,MATCH($A943,EOS!$A:$A,0))*INDEX('Control Panel'!$J:$J,MATCH('Index Volume'!$A943+1,'Control Panel'!$A:$A,1)),0)</f>
        <v>0</v>
      </c>
      <c r="K943" s="37">
        <f>IFERROR(INDEX(DASH!$F:$F,MATCH($A943,DASH!$A:$A,0))*INDEX('Control Panel'!$K:$K,MATCH('Index Volume'!$A943+1,'Control Panel'!$A:$A,1)),0)</f>
        <v>275617</v>
      </c>
      <c r="L943" s="37">
        <f>IFERROR(INDEX(XLM!$F:$F,MATCH($A943,XLM!$A:$A,0))*INDEX('Control Panel'!$L:$L,MATCH('Index Volume'!$A943+1,'Control Panel'!$A:$A,1)),0)</f>
        <v>29195</v>
      </c>
      <c r="M943" s="39">
        <f t="shared" si="309"/>
        <v>49710339</v>
      </c>
      <c r="N943" s="1" t="b">
        <f t="shared" si="310"/>
        <v>1</v>
      </c>
      <c r="O943" s="41">
        <f t="shared" si="311"/>
        <v>49710339</v>
      </c>
    </row>
    <row r="944" spans="1:15" x14ac:dyDescent="0.75">
      <c r="A944" s="3">
        <v>42582</v>
      </c>
      <c r="B944" s="37">
        <f>IFERROR(INDEX(BTC!$F:$F,MATCH($A944,BTC!$A:$A,0))*INDEX('Control Panel'!$B:$B,MATCH('Index Volume'!$A944+1,'Control Panel'!$A:$A,1)),0)</f>
        <v>110818000</v>
      </c>
      <c r="C944" s="37">
        <f>IFERROR(INDEX(XRP!$F:$F,MATCH($A944,XRP!$A:$A,0))*INDEX('Control Panel'!$C:$C,MATCH($A944+1,'Control Panel'!$A:$A,1)),0)</f>
        <v>648205</v>
      </c>
      <c r="D944" s="37">
        <f>IFERROR(INDEX(LTC!$F:$F,MATCH($A944,LTC!$A:$A,0))*INDEX('Control Panel'!$D:$D,MATCH($A944+1,'Control Panel'!$A:$A,1)),0)</f>
        <v>1921460</v>
      </c>
      <c r="E944" s="37">
        <f>IFERROR(INDEX(ETC!$F:$F,MATCH($A944,ETC!$A:$A,0))*INDEX('Control Panel'!$E:$E,MATCH($A944+1,'Control Panel'!$A:$A,1)),0)</f>
        <v>0</v>
      </c>
      <c r="F944" s="37">
        <f>IFERROR(INDEX(ETH!$F:$F,MATCH($A944,ETH!$A:$A,0))*INDEX('Control Panel'!$F:$F,MATCH('Index Volume'!$A944+1,'Control Panel'!$A:$A,1)),0)</f>
        <v>25441400</v>
      </c>
      <c r="G944" s="37">
        <f>IFERROR(INDEX(BCH!$F:$F,MATCH($A944,BCH!$A:$A,0))*INDEX('Control Panel'!$G:$G,MATCH('Index Volume'!$A944+1,'Control Panel'!$A:$A,1)),0)</f>
        <v>0</v>
      </c>
      <c r="H944" s="37">
        <f>IFERROR(INDEX(XMR!$F:$F,MATCH($A944,XMR!$A:$A,0))*INDEX('Control Panel'!$H:$H,MATCH('Index Volume'!$A944+1,'Control Panel'!$A:$A,1)),0)</f>
        <v>147277</v>
      </c>
      <c r="I944" s="37">
        <f>IFERROR(INDEX(ZEC!$F:$F,MATCH($A944,ZEC!$A:$A,0))*INDEX('Control Panel'!$I:$I,MATCH('Index Volume'!$A944+1,'Control Panel'!$A:$A,1)),0)</f>
        <v>0</v>
      </c>
      <c r="J944" s="37">
        <f>IFERROR(INDEX(EOS!$F:$F,MATCH($A944,EOS!$A:$A,0))*INDEX('Control Panel'!$J:$J,MATCH('Index Volume'!$A944+1,'Control Panel'!$A:$A,1)),0)</f>
        <v>0</v>
      </c>
      <c r="K944" s="37">
        <f>IFERROR(INDEX(DASH!$F:$F,MATCH($A944,DASH!$A:$A,0))*INDEX('Control Panel'!$K:$K,MATCH('Index Volume'!$A944+1,'Control Panel'!$A:$A,1)),0)</f>
        <v>318887</v>
      </c>
      <c r="L944" s="37">
        <f>IFERROR(INDEX(XLM!$F:$F,MATCH($A944,XLM!$A:$A,0))*INDEX('Control Panel'!$L:$L,MATCH('Index Volume'!$A944+1,'Control Panel'!$A:$A,1)),0)</f>
        <v>41971</v>
      </c>
      <c r="M944" s="39">
        <f t="shared" si="309"/>
        <v>139337200</v>
      </c>
      <c r="N944" s="1" t="b">
        <f t="shared" si="310"/>
        <v>1</v>
      </c>
      <c r="O944" s="41">
        <f t="shared" si="311"/>
        <v>139337200</v>
      </c>
    </row>
    <row r="945" spans="1:15" x14ac:dyDescent="0.75">
      <c r="A945" s="4">
        <v>42583</v>
      </c>
      <c r="B945" s="37">
        <f>IFERROR(INDEX(BTC!$F:$F,MATCH($A945,BTC!$A:$A,0))*INDEX('Control Panel'!$B:$B,MATCH('Index Volume'!$A945+1,'Control Panel'!$A:$A,1)),0)</f>
        <v>121887000</v>
      </c>
      <c r="C945" s="37">
        <f>IFERROR(INDEX(XRP!$F:$F,MATCH($A945,XRP!$A:$A,0))*INDEX('Control Panel'!$C:$C,MATCH($A945+1,'Control Panel'!$A:$A,1)),0)</f>
        <v>958956</v>
      </c>
      <c r="D945" s="37">
        <f>IFERROR(INDEX(LTC!$F:$F,MATCH($A945,LTC!$A:$A,0))*INDEX('Control Panel'!$D:$D,MATCH($A945+1,'Control Panel'!$A:$A,1)),0)</f>
        <v>1991690</v>
      </c>
      <c r="E945" s="37">
        <f>IFERROR(INDEX(ETC!$F:$F,MATCH($A945,ETC!$A:$A,0))*INDEX('Control Panel'!$E:$E,MATCH($A945+1,'Control Panel'!$A:$A,1)),0)</f>
        <v>0</v>
      </c>
      <c r="F945" s="37">
        <f>IFERROR(INDEX(ETH!$F:$F,MATCH($A945,ETH!$A:$A,0))*INDEX('Control Panel'!$F:$F,MATCH('Index Volume'!$A945+1,'Control Panel'!$A:$A,1)),0)</f>
        <v>23999500</v>
      </c>
      <c r="G945" s="37">
        <f>IFERROR(INDEX(BCH!$F:$F,MATCH($A945,BCH!$A:$A,0))*INDEX('Control Panel'!$G:$G,MATCH('Index Volume'!$A945+1,'Control Panel'!$A:$A,1)),0)</f>
        <v>0</v>
      </c>
      <c r="H945" s="37">
        <f>IFERROR(INDEX(XMR!$F:$F,MATCH($A945,XMR!$A:$A,0))*INDEX('Control Panel'!$H:$H,MATCH('Index Volume'!$A945+1,'Control Panel'!$A:$A,1)),0)</f>
        <v>170108</v>
      </c>
      <c r="I945" s="37">
        <f>IFERROR(INDEX(ZEC!$F:$F,MATCH($A945,ZEC!$A:$A,0))*INDEX('Control Panel'!$I:$I,MATCH('Index Volume'!$A945+1,'Control Panel'!$A:$A,1)),0)</f>
        <v>0</v>
      </c>
      <c r="J945" s="37">
        <f>IFERROR(INDEX(EOS!$F:$F,MATCH($A945,EOS!$A:$A,0))*INDEX('Control Panel'!$J:$J,MATCH('Index Volume'!$A945+1,'Control Panel'!$A:$A,1)),0)</f>
        <v>0</v>
      </c>
      <c r="K945" s="37">
        <f>IFERROR(INDEX(DASH!$F:$F,MATCH($A945,DASH!$A:$A,0))*INDEX('Control Panel'!$K:$K,MATCH('Index Volume'!$A945+1,'Control Panel'!$A:$A,1)),0)</f>
        <v>1088710</v>
      </c>
      <c r="L945" s="37">
        <f>IFERROR(INDEX(XLM!$F:$F,MATCH($A945,XLM!$A:$A,0))*INDEX('Control Panel'!$L:$L,MATCH('Index Volume'!$A945+1,'Control Panel'!$A:$A,1)),0)</f>
        <v>44883</v>
      </c>
      <c r="M945" s="39">
        <f t="shared" si="309"/>
        <v>150140847</v>
      </c>
      <c r="N945" s="1" t="b">
        <f t="shared" si="310"/>
        <v>1</v>
      </c>
      <c r="O945" s="41">
        <f t="shared" si="311"/>
        <v>150140847</v>
      </c>
    </row>
    <row r="946" spans="1:15" x14ac:dyDescent="0.75">
      <c r="A946" s="3">
        <v>42584</v>
      </c>
      <c r="B946" s="37">
        <f>IFERROR(INDEX(BTC!$F:$F,MATCH($A946,BTC!$A:$A,0))*INDEX('Control Panel'!$B:$B,MATCH('Index Volume'!$A946+1,'Control Panel'!$A:$A,1)),0)</f>
        <v>330932992</v>
      </c>
      <c r="C946" s="37">
        <f>IFERROR(INDEX(XRP!$F:$F,MATCH($A946,XRP!$A:$A,0))*INDEX('Control Panel'!$C:$C,MATCH($A946+1,'Control Panel'!$A:$A,1)),0)</f>
        <v>1553690</v>
      </c>
      <c r="D946" s="37">
        <f>IFERROR(INDEX(LTC!$F:$F,MATCH($A946,LTC!$A:$A,0))*INDEX('Control Panel'!$D:$D,MATCH($A946+1,'Control Panel'!$A:$A,1)),0)</f>
        <v>5039290</v>
      </c>
      <c r="E946" s="37">
        <f>IFERROR(INDEX(ETC!$F:$F,MATCH($A946,ETC!$A:$A,0))*INDEX('Control Panel'!$E:$E,MATCH($A946+1,'Control Panel'!$A:$A,1)),0)</f>
        <v>0</v>
      </c>
      <c r="F946" s="37">
        <f>IFERROR(INDEX(ETH!$F:$F,MATCH($A946,ETH!$A:$A,0))*INDEX('Control Panel'!$F:$F,MATCH('Index Volume'!$A946+1,'Control Panel'!$A:$A,1)),0)</f>
        <v>88803296</v>
      </c>
      <c r="G946" s="37">
        <f>IFERROR(INDEX(BCH!$F:$F,MATCH($A946,BCH!$A:$A,0))*INDEX('Control Panel'!$G:$G,MATCH('Index Volume'!$A946+1,'Control Panel'!$A:$A,1)),0)</f>
        <v>0</v>
      </c>
      <c r="H946" s="37">
        <f>IFERROR(INDEX(XMR!$F:$F,MATCH($A946,XMR!$A:$A,0))*INDEX('Control Panel'!$H:$H,MATCH('Index Volume'!$A946+1,'Control Panel'!$A:$A,1)),0)</f>
        <v>303492</v>
      </c>
      <c r="I946" s="37">
        <f>IFERROR(INDEX(ZEC!$F:$F,MATCH($A946,ZEC!$A:$A,0))*INDEX('Control Panel'!$I:$I,MATCH('Index Volume'!$A946+1,'Control Panel'!$A:$A,1)),0)</f>
        <v>0</v>
      </c>
      <c r="J946" s="37">
        <f>IFERROR(INDEX(EOS!$F:$F,MATCH($A946,EOS!$A:$A,0))*INDEX('Control Panel'!$J:$J,MATCH('Index Volume'!$A946+1,'Control Panel'!$A:$A,1)),0)</f>
        <v>0</v>
      </c>
      <c r="K946" s="37">
        <f>IFERROR(INDEX(DASH!$F:$F,MATCH($A946,DASH!$A:$A,0))*INDEX('Control Panel'!$K:$K,MATCH('Index Volume'!$A946+1,'Control Panel'!$A:$A,1)),0)</f>
        <v>1182910</v>
      </c>
      <c r="L946" s="37">
        <f>IFERROR(INDEX(XLM!$F:$F,MATCH($A946,XLM!$A:$A,0))*INDEX('Control Panel'!$L:$L,MATCH('Index Volume'!$A946+1,'Control Panel'!$A:$A,1)),0)</f>
        <v>68214</v>
      </c>
      <c r="M946" s="39">
        <f t="shared" si="309"/>
        <v>427883884</v>
      </c>
      <c r="N946" s="1" t="b">
        <f t="shared" si="310"/>
        <v>1</v>
      </c>
      <c r="O946" s="41">
        <f t="shared" si="311"/>
        <v>427883884</v>
      </c>
    </row>
    <row r="947" spans="1:15" x14ac:dyDescent="0.75">
      <c r="A947" s="4">
        <v>42585</v>
      </c>
      <c r="B947" s="37">
        <f>IFERROR(INDEX(BTC!$F:$F,MATCH($A947,BTC!$A:$A,0))*INDEX('Control Panel'!$B:$B,MATCH('Index Volume'!$A947+1,'Control Panel'!$A:$A,1)),0)</f>
        <v>207982000</v>
      </c>
      <c r="C947" s="37">
        <f>IFERROR(INDEX(XRP!$F:$F,MATCH($A947,XRP!$A:$A,0))*INDEX('Control Panel'!$C:$C,MATCH($A947+1,'Control Panel'!$A:$A,1)),0)</f>
        <v>1570660</v>
      </c>
      <c r="D947" s="37">
        <f>IFERROR(INDEX(LTC!$F:$F,MATCH($A947,LTC!$A:$A,0))*INDEX('Control Panel'!$D:$D,MATCH($A947+1,'Control Panel'!$A:$A,1)),0)</f>
        <v>2875880</v>
      </c>
      <c r="E947" s="37">
        <f>IFERROR(INDEX(ETC!$F:$F,MATCH($A947,ETC!$A:$A,0))*INDEX('Control Panel'!$E:$E,MATCH($A947+1,'Control Panel'!$A:$A,1)),0)</f>
        <v>0</v>
      </c>
      <c r="F947" s="37">
        <f>IFERROR(INDEX(ETH!$F:$F,MATCH($A947,ETH!$A:$A,0))*INDEX('Control Panel'!$F:$F,MATCH('Index Volume'!$A947+1,'Control Panel'!$A:$A,1)),0)</f>
        <v>53979400</v>
      </c>
      <c r="G947" s="37">
        <f>IFERROR(INDEX(BCH!$F:$F,MATCH($A947,BCH!$A:$A,0))*INDEX('Control Panel'!$G:$G,MATCH('Index Volume'!$A947+1,'Control Panel'!$A:$A,1)),0)</f>
        <v>0</v>
      </c>
      <c r="H947" s="37">
        <f>IFERROR(INDEX(XMR!$F:$F,MATCH($A947,XMR!$A:$A,0))*INDEX('Control Panel'!$H:$H,MATCH('Index Volume'!$A947+1,'Control Panel'!$A:$A,1)),0)</f>
        <v>190375</v>
      </c>
      <c r="I947" s="37">
        <f>IFERROR(INDEX(ZEC!$F:$F,MATCH($A947,ZEC!$A:$A,0))*INDEX('Control Panel'!$I:$I,MATCH('Index Volume'!$A947+1,'Control Panel'!$A:$A,1)),0)</f>
        <v>0</v>
      </c>
      <c r="J947" s="37">
        <f>IFERROR(INDEX(EOS!$F:$F,MATCH($A947,EOS!$A:$A,0))*INDEX('Control Panel'!$J:$J,MATCH('Index Volume'!$A947+1,'Control Panel'!$A:$A,1)),0)</f>
        <v>0</v>
      </c>
      <c r="K947" s="37">
        <f>IFERROR(INDEX(DASH!$F:$F,MATCH($A947,DASH!$A:$A,0))*INDEX('Control Panel'!$K:$K,MATCH('Index Volume'!$A947+1,'Control Panel'!$A:$A,1)),0)</f>
        <v>719797</v>
      </c>
      <c r="L947" s="37">
        <f>IFERROR(INDEX(XLM!$F:$F,MATCH($A947,XLM!$A:$A,0))*INDEX('Control Panel'!$L:$L,MATCH('Index Volume'!$A947+1,'Control Panel'!$A:$A,1)),0)</f>
        <v>74611</v>
      </c>
      <c r="M947" s="39">
        <f t="shared" si="309"/>
        <v>267392723</v>
      </c>
      <c r="N947" s="1" t="b">
        <f t="shared" si="310"/>
        <v>1</v>
      </c>
      <c r="O947" s="41">
        <f t="shared" si="311"/>
        <v>267392723</v>
      </c>
    </row>
    <row r="948" spans="1:15" x14ac:dyDescent="0.75">
      <c r="A948" s="3">
        <v>42586</v>
      </c>
      <c r="B948" s="37">
        <f>IFERROR(INDEX(BTC!$F:$F,MATCH($A948,BTC!$A:$A,0))*INDEX('Control Panel'!$B:$B,MATCH('Index Volume'!$A948+1,'Control Panel'!$A:$A,1)),0)</f>
        <v>125292000</v>
      </c>
      <c r="C948" s="37">
        <f>IFERROR(INDEX(XRP!$F:$F,MATCH($A948,XRP!$A:$A,0))*INDEX('Control Panel'!$C:$C,MATCH($A948+1,'Control Panel'!$A:$A,1)),0)</f>
        <v>1007960</v>
      </c>
      <c r="D948" s="37">
        <f>IFERROR(INDEX(LTC!$F:$F,MATCH($A948,LTC!$A:$A,0))*INDEX('Control Panel'!$D:$D,MATCH($A948+1,'Control Panel'!$A:$A,1)),0)</f>
        <v>1593350</v>
      </c>
      <c r="E948" s="37">
        <f>IFERROR(INDEX(ETC!$F:$F,MATCH($A948,ETC!$A:$A,0))*INDEX('Control Panel'!$E:$E,MATCH($A948+1,'Control Panel'!$A:$A,1)),0)</f>
        <v>0</v>
      </c>
      <c r="F948" s="37">
        <f>IFERROR(INDEX(ETH!$F:$F,MATCH($A948,ETH!$A:$A,0))*INDEX('Control Panel'!$F:$F,MATCH('Index Volume'!$A948+1,'Control Panel'!$A:$A,1)),0)</f>
        <v>38151400</v>
      </c>
      <c r="G948" s="37">
        <f>IFERROR(INDEX(BCH!$F:$F,MATCH($A948,BCH!$A:$A,0))*INDEX('Control Panel'!$G:$G,MATCH('Index Volume'!$A948+1,'Control Panel'!$A:$A,1)),0)</f>
        <v>0</v>
      </c>
      <c r="H948" s="37">
        <f>IFERROR(INDEX(XMR!$F:$F,MATCH($A948,XMR!$A:$A,0))*INDEX('Control Panel'!$H:$H,MATCH('Index Volume'!$A948+1,'Control Panel'!$A:$A,1)),0)</f>
        <v>497557</v>
      </c>
      <c r="I948" s="37">
        <f>IFERROR(INDEX(ZEC!$F:$F,MATCH($A948,ZEC!$A:$A,0))*INDEX('Control Panel'!$I:$I,MATCH('Index Volume'!$A948+1,'Control Panel'!$A:$A,1)),0)</f>
        <v>0</v>
      </c>
      <c r="J948" s="37">
        <f>IFERROR(INDEX(EOS!$F:$F,MATCH($A948,EOS!$A:$A,0))*INDEX('Control Panel'!$J:$J,MATCH('Index Volume'!$A948+1,'Control Panel'!$A:$A,1)),0)</f>
        <v>0</v>
      </c>
      <c r="K948" s="37">
        <f>IFERROR(INDEX(DASH!$F:$F,MATCH($A948,DASH!$A:$A,0))*INDEX('Control Panel'!$K:$K,MATCH('Index Volume'!$A948+1,'Control Panel'!$A:$A,1)),0)</f>
        <v>413348</v>
      </c>
      <c r="L948" s="37">
        <f>IFERROR(INDEX(XLM!$F:$F,MATCH($A948,XLM!$A:$A,0))*INDEX('Control Panel'!$L:$L,MATCH('Index Volume'!$A948+1,'Control Panel'!$A:$A,1)),0)</f>
        <v>29099</v>
      </c>
      <c r="M948" s="39">
        <f t="shared" si="309"/>
        <v>166984714</v>
      </c>
      <c r="N948" s="1" t="b">
        <f t="shared" si="310"/>
        <v>1</v>
      </c>
      <c r="O948" s="41">
        <f t="shared" si="311"/>
        <v>166984714</v>
      </c>
    </row>
    <row r="949" spans="1:15" x14ac:dyDescent="0.75">
      <c r="A949" s="4">
        <v>42587</v>
      </c>
      <c r="B949" s="37">
        <f>IFERROR(INDEX(BTC!$F:$F,MATCH($A949,BTC!$A:$A,0))*INDEX('Control Panel'!$B:$B,MATCH('Index Volume'!$A949+1,'Control Panel'!$A:$A,1)),0)</f>
        <v>66127900</v>
      </c>
      <c r="C949" s="37">
        <f>IFERROR(INDEX(XRP!$F:$F,MATCH($A949,XRP!$A:$A,0))*INDEX('Control Panel'!$C:$C,MATCH($A949+1,'Control Panel'!$A:$A,1)),0)</f>
        <v>697388</v>
      </c>
      <c r="D949" s="37">
        <f>IFERROR(INDEX(LTC!$F:$F,MATCH($A949,LTC!$A:$A,0))*INDEX('Control Panel'!$D:$D,MATCH($A949+1,'Control Panel'!$A:$A,1)),0)</f>
        <v>1162030</v>
      </c>
      <c r="E949" s="37">
        <f>IFERROR(INDEX(ETC!$F:$F,MATCH($A949,ETC!$A:$A,0))*INDEX('Control Panel'!$E:$E,MATCH($A949+1,'Control Panel'!$A:$A,1)),0)</f>
        <v>0</v>
      </c>
      <c r="F949" s="37">
        <f>IFERROR(INDEX(ETH!$F:$F,MATCH($A949,ETH!$A:$A,0))*INDEX('Control Panel'!$F:$F,MATCH('Index Volume'!$A949+1,'Control Panel'!$A:$A,1)),0)</f>
        <v>15487900</v>
      </c>
      <c r="G949" s="37">
        <f>IFERROR(INDEX(BCH!$F:$F,MATCH($A949,BCH!$A:$A,0))*INDEX('Control Panel'!$G:$G,MATCH('Index Volume'!$A949+1,'Control Panel'!$A:$A,1)),0)</f>
        <v>0</v>
      </c>
      <c r="H949" s="37">
        <f>IFERROR(INDEX(XMR!$F:$F,MATCH($A949,XMR!$A:$A,0))*INDEX('Control Panel'!$H:$H,MATCH('Index Volume'!$A949+1,'Control Panel'!$A:$A,1)),0)</f>
        <v>134743</v>
      </c>
      <c r="I949" s="37">
        <f>IFERROR(INDEX(ZEC!$F:$F,MATCH($A949,ZEC!$A:$A,0))*INDEX('Control Panel'!$I:$I,MATCH('Index Volume'!$A949+1,'Control Panel'!$A:$A,1)),0)</f>
        <v>0</v>
      </c>
      <c r="J949" s="37">
        <f>IFERROR(INDEX(EOS!$F:$F,MATCH($A949,EOS!$A:$A,0))*INDEX('Control Panel'!$J:$J,MATCH('Index Volume'!$A949+1,'Control Panel'!$A:$A,1)),0)</f>
        <v>0</v>
      </c>
      <c r="K949" s="37">
        <f>IFERROR(INDEX(DASH!$F:$F,MATCH($A949,DASH!$A:$A,0))*INDEX('Control Panel'!$K:$K,MATCH('Index Volume'!$A949+1,'Control Panel'!$A:$A,1)),0)</f>
        <v>284062</v>
      </c>
      <c r="L949" s="37">
        <f>IFERROR(INDEX(XLM!$F:$F,MATCH($A949,XLM!$A:$A,0))*INDEX('Control Panel'!$L:$L,MATCH('Index Volume'!$A949+1,'Control Panel'!$A:$A,1)),0)</f>
        <v>69207</v>
      </c>
      <c r="M949" s="39">
        <f t="shared" si="309"/>
        <v>83963230</v>
      </c>
      <c r="N949" s="1" t="b">
        <f t="shared" si="310"/>
        <v>1</v>
      </c>
      <c r="O949" s="41">
        <f t="shared" si="311"/>
        <v>83963230</v>
      </c>
    </row>
    <row r="950" spans="1:15" x14ac:dyDescent="0.75">
      <c r="A950" s="3">
        <v>42588</v>
      </c>
      <c r="B950" s="37">
        <f>IFERROR(INDEX(BTC!$F:$F,MATCH($A950,BTC!$A:$A,0))*INDEX('Control Panel'!$B:$B,MATCH('Index Volume'!$A950+1,'Control Panel'!$A:$A,1)),0)</f>
        <v>80797296</v>
      </c>
      <c r="C950" s="37">
        <f>IFERROR(INDEX(XRP!$F:$F,MATCH($A950,XRP!$A:$A,0))*INDEX('Control Panel'!$C:$C,MATCH($A950+1,'Control Panel'!$A:$A,1)),0)</f>
        <v>2164530</v>
      </c>
      <c r="D950" s="37">
        <f>IFERROR(INDEX(LTC!$F:$F,MATCH($A950,LTC!$A:$A,0))*INDEX('Control Panel'!$D:$D,MATCH($A950+1,'Control Panel'!$A:$A,1)),0)</f>
        <v>1371060</v>
      </c>
      <c r="E950" s="37">
        <f>IFERROR(INDEX(ETC!$F:$F,MATCH($A950,ETC!$A:$A,0))*INDEX('Control Panel'!$E:$E,MATCH($A950+1,'Control Panel'!$A:$A,1)),0)</f>
        <v>0</v>
      </c>
      <c r="F950" s="37">
        <f>IFERROR(INDEX(ETH!$F:$F,MATCH($A950,ETH!$A:$A,0))*INDEX('Control Panel'!$F:$F,MATCH('Index Volume'!$A950+1,'Control Panel'!$A:$A,1)),0)</f>
        <v>16712600</v>
      </c>
      <c r="G950" s="37">
        <f>IFERROR(INDEX(BCH!$F:$F,MATCH($A950,BCH!$A:$A,0))*INDEX('Control Panel'!$G:$G,MATCH('Index Volume'!$A950+1,'Control Panel'!$A:$A,1)),0)</f>
        <v>0</v>
      </c>
      <c r="H950" s="37">
        <f>IFERROR(INDEX(XMR!$F:$F,MATCH($A950,XMR!$A:$A,0))*INDEX('Control Panel'!$H:$H,MATCH('Index Volume'!$A950+1,'Control Panel'!$A:$A,1)),0)</f>
        <v>268046</v>
      </c>
      <c r="I950" s="37">
        <f>IFERROR(INDEX(ZEC!$F:$F,MATCH($A950,ZEC!$A:$A,0))*INDEX('Control Panel'!$I:$I,MATCH('Index Volume'!$A950+1,'Control Panel'!$A:$A,1)),0)</f>
        <v>0</v>
      </c>
      <c r="J950" s="37">
        <f>IFERROR(INDEX(EOS!$F:$F,MATCH($A950,EOS!$A:$A,0))*INDEX('Control Panel'!$J:$J,MATCH('Index Volume'!$A950+1,'Control Panel'!$A:$A,1)),0)</f>
        <v>0</v>
      </c>
      <c r="K950" s="37">
        <f>IFERROR(INDEX(DASH!$F:$F,MATCH($A950,DASH!$A:$A,0))*INDEX('Control Panel'!$K:$K,MATCH('Index Volume'!$A950+1,'Control Panel'!$A:$A,1)),0)</f>
        <v>638130</v>
      </c>
      <c r="L950" s="37">
        <f>IFERROR(INDEX(XLM!$F:$F,MATCH($A950,XLM!$A:$A,0))*INDEX('Control Panel'!$L:$L,MATCH('Index Volume'!$A950+1,'Control Panel'!$A:$A,1)),0)</f>
        <v>60717</v>
      </c>
      <c r="M950" s="39">
        <f t="shared" si="309"/>
        <v>102012379</v>
      </c>
      <c r="N950" s="1" t="b">
        <f t="shared" si="310"/>
        <v>1</v>
      </c>
      <c r="O950" s="41">
        <f t="shared" si="311"/>
        <v>102012379</v>
      </c>
    </row>
    <row r="951" spans="1:15" x14ac:dyDescent="0.75">
      <c r="A951" s="4">
        <v>42589</v>
      </c>
      <c r="B951" s="37">
        <f>IFERROR(INDEX(BTC!$F:$F,MATCH($A951,BTC!$A:$A,0))*INDEX('Control Panel'!$B:$B,MATCH('Index Volume'!$A951+1,'Control Panel'!$A:$A,1)),0)</f>
        <v>82398400</v>
      </c>
      <c r="C951" s="37">
        <f>IFERROR(INDEX(XRP!$F:$F,MATCH($A951,XRP!$A:$A,0))*INDEX('Control Panel'!$C:$C,MATCH($A951+1,'Control Panel'!$A:$A,1)),0)</f>
        <v>1303100</v>
      </c>
      <c r="D951" s="37">
        <f>IFERROR(INDEX(LTC!$F:$F,MATCH($A951,LTC!$A:$A,0))*INDEX('Control Panel'!$D:$D,MATCH($A951+1,'Control Panel'!$A:$A,1)),0)</f>
        <v>1335400</v>
      </c>
      <c r="E951" s="37">
        <f>IFERROR(INDEX(ETC!$F:$F,MATCH($A951,ETC!$A:$A,0))*INDEX('Control Panel'!$E:$E,MATCH($A951+1,'Control Panel'!$A:$A,1)),0)</f>
        <v>0</v>
      </c>
      <c r="F951" s="37">
        <f>IFERROR(INDEX(ETH!$F:$F,MATCH($A951,ETH!$A:$A,0))*INDEX('Control Panel'!$F:$F,MATCH('Index Volume'!$A951+1,'Control Panel'!$A:$A,1)),0)</f>
        <v>16551000</v>
      </c>
      <c r="G951" s="37">
        <f>IFERROR(INDEX(BCH!$F:$F,MATCH($A951,BCH!$A:$A,0))*INDEX('Control Panel'!$G:$G,MATCH('Index Volume'!$A951+1,'Control Panel'!$A:$A,1)),0)</f>
        <v>0</v>
      </c>
      <c r="H951" s="37">
        <f>IFERROR(INDEX(XMR!$F:$F,MATCH($A951,XMR!$A:$A,0))*INDEX('Control Panel'!$H:$H,MATCH('Index Volume'!$A951+1,'Control Panel'!$A:$A,1)),0)</f>
        <v>268531</v>
      </c>
      <c r="I951" s="37">
        <f>IFERROR(INDEX(ZEC!$F:$F,MATCH($A951,ZEC!$A:$A,0))*INDEX('Control Panel'!$I:$I,MATCH('Index Volume'!$A951+1,'Control Panel'!$A:$A,1)),0)</f>
        <v>0</v>
      </c>
      <c r="J951" s="37">
        <f>IFERROR(INDEX(EOS!$F:$F,MATCH($A951,EOS!$A:$A,0))*INDEX('Control Panel'!$J:$J,MATCH('Index Volume'!$A951+1,'Control Panel'!$A:$A,1)),0)</f>
        <v>0</v>
      </c>
      <c r="K951" s="37">
        <f>IFERROR(INDEX(DASH!$F:$F,MATCH($A951,DASH!$A:$A,0))*INDEX('Control Panel'!$K:$K,MATCH('Index Volume'!$A951+1,'Control Panel'!$A:$A,1)),0)</f>
        <v>458848</v>
      </c>
      <c r="L951" s="37">
        <f>IFERROR(INDEX(XLM!$F:$F,MATCH($A951,XLM!$A:$A,0))*INDEX('Control Panel'!$L:$L,MATCH('Index Volume'!$A951+1,'Control Panel'!$A:$A,1)),0)</f>
        <v>18833</v>
      </c>
      <c r="M951" s="39">
        <f t="shared" si="309"/>
        <v>102334112</v>
      </c>
      <c r="N951" s="1" t="b">
        <f t="shared" si="310"/>
        <v>1</v>
      </c>
      <c r="O951" s="41">
        <f t="shared" si="311"/>
        <v>102334112</v>
      </c>
    </row>
    <row r="952" spans="1:15" x14ac:dyDescent="0.75">
      <c r="A952" s="3">
        <v>42590</v>
      </c>
      <c r="B952" s="37">
        <f>IFERROR(INDEX(BTC!$F:$F,MATCH($A952,BTC!$A:$A,0))*INDEX('Control Panel'!$B:$B,MATCH('Index Volume'!$A952+1,'Control Panel'!$A:$A,1)),0)</f>
        <v>61194100</v>
      </c>
      <c r="C952" s="37">
        <f>IFERROR(INDEX(XRP!$F:$F,MATCH($A952,XRP!$A:$A,0))*INDEX('Control Panel'!$C:$C,MATCH($A952+1,'Control Panel'!$A:$A,1)),0)</f>
        <v>722628</v>
      </c>
      <c r="D952" s="37">
        <f>IFERROR(INDEX(LTC!$F:$F,MATCH($A952,LTC!$A:$A,0))*INDEX('Control Panel'!$D:$D,MATCH($A952+1,'Control Panel'!$A:$A,1)),0)</f>
        <v>1379300</v>
      </c>
      <c r="E952" s="37">
        <f>IFERROR(INDEX(ETC!$F:$F,MATCH($A952,ETC!$A:$A,0))*INDEX('Control Panel'!$E:$E,MATCH($A952+1,'Control Panel'!$A:$A,1)),0)</f>
        <v>0</v>
      </c>
      <c r="F952" s="37">
        <f>IFERROR(INDEX(ETH!$F:$F,MATCH($A952,ETH!$A:$A,0))*INDEX('Control Panel'!$F:$F,MATCH('Index Volume'!$A952+1,'Control Panel'!$A:$A,1)),0)</f>
        <v>14956700</v>
      </c>
      <c r="G952" s="37">
        <f>IFERROR(INDEX(BCH!$F:$F,MATCH($A952,BCH!$A:$A,0))*INDEX('Control Panel'!$G:$G,MATCH('Index Volume'!$A952+1,'Control Panel'!$A:$A,1)),0)</f>
        <v>0</v>
      </c>
      <c r="H952" s="37">
        <f>IFERROR(INDEX(XMR!$F:$F,MATCH($A952,XMR!$A:$A,0))*INDEX('Control Panel'!$H:$H,MATCH('Index Volume'!$A952+1,'Control Panel'!$A:$A,1)),0)</f>
        <v>199176</v>
      </c>
      <c r="I952" s="37">
        <f>IFERROR(INDEX(ZEC!$F:$F,MATCH($A952,ZEC!$A:$A,0))*INDEX('Control Panel'!$I:$I,MATCH('Index Volume'!$A952+1,'Control Panel'!$A:$A,1)),0)</f>
        <v>0</v>
      </c>
      <c r="J952" s="37">
        <f>IFERROR(INDEX(EOS!$F:$F,MATCH($A952,EOS!$A:$A,0))*INDEX('Control Panel'!$J:$J,MATCH('Index Volume'!$A952+1,'Control Panel'!$A:$A,1)),0)</f>
        <v>0</v>
      </c>
      <c r="K952" s="37">
        <f>IFERROR(INDEX(DASH!$F:$F,MATCH($A952,DASH!$A:$A,0))*INDEX('Control Panel'!$K:$K,MATCH('Index Volume'!$A952+1,'Control Panel'!$A:$A,1)),0)</f>
        <v>453814</v>
      </c>
      <c r="L952" s="37">
        <f>IFERROR(INDEX(XLM!$F:$F,MATCH($A952,XLM!$A:$A,0))*INDEX('Control Panel'!$L:$L,MATCH('Index Volume'!$A952+1,'Control Panel'!$A:$A,1)),0)</f>
        <v>26338</v>
      </c>
      <c r="M952" s="39">
        <f t="shared" si="309"/>
        <v>78932056</v>
      </c>
      <c r="N952" s="1" t="b">
        <f t="shared" si="310"/>
        <v>1</v>
      </c>
      <c r="O952" s="41">
        <f t="shared" si="311"/>
        <v>78932056</v>
      </c>
    </row>
    <row r="953" spans="1:15" x14ac:dyDescent="0.75">
      <c r="A953" s="4">
        <v>42591</v>
      </c>
      <c r="B953" s="37">
        <f>IFERROR(INDEX(BTC!$F:$F,MATCH($A953,BTC!$A:$A,0))*INDEX('Control Panel'!$B:$B,MATCH('Index Volume'!$A953+1,'Control Panel'!$A:$A,1)),0)</f>
        <v>92228096</v>
      </c>
      <c r="C953" s="37">
        <f>IFERROR(INDEX(XRP!$F:$F,MATCH($A953,XRP!$A:$A,0))*INDEX('Control Panel'!$C:$C,MATCH($A953+1,'Control Panel'!$A:$A,1)),0)</f>
        <v>1105300</v>
      </c>
      <c r="D953" s="37">
        <f>IFERROR(INDEX(LTC!$F:$F,MATCH($A953,LTC!$A:$A,0))*INDEX('Control Panel'!$D:$D,MATCH($A953+1,'Control Panel'!$A:$A,1)),0)</f>
        <v>1878160</v>
      </c>
      <c r="E953" s="37">
        <f>IFERROR(INDEX(ETC!$F:$F,MATCH($A953,ETC!$A:$A,0))*INDEX('Control Panel'!$E:$E,MATCH($A953+1,'Control Panel'!$A:$A,1)),0)</f>
        <v>0</v>
      </c>
      <c r="F953" s="37">
        <f>IFERROR(INDEX(ETH!$F:$F,MATCH($A953,ETH!$A:$A,0))*INDEX('Control Panel'!$F:$F,MATCH('Index Volume'!$A953+1,'Control Panel'!$A:$A,1)),0)</f>
        <v>36656600</v>
      </c>
      <c r="G953" s="37">
        <f>IFERROR(INDEX(BCH!$F:$F,MATCH($A953,BCH!$A:$A,0))*INDEX('Control Panel'!$G:$G,MATCH('Index Volume'!$A953+1,'Control Panel'!$A:$A,1)),0)</f>
        <v>0</v>
      </c>
      <c r="H953" s="37">
        <f>IFERROR(INDEX(XMR!$F:$F,MATCH($A953,XMR!$A:$A,0))*INDEX('Control Panel'!$H:$H,MATCH('Index Volume'!$A953+1,'Control Panel'!$A:$A,1)),0)</f>
        <v>245059</v>
      </c>
      <c r="I953" s="37">
        <f>IFERROR(INDEX(ZEC!$F:$F,MATCH($A953,ZEC!$A:$A,0))*INDEX('Control Panel'!$I:$I,MATCH('Index Volume'!$A953+1,'Control Panel'!$A:$A,1)),0)</f>
        <v>0</v>
      </c>
      <c r="J953" s="37">
        <f>IFERROR(INDEX(EOS!$F:$F,MATCH($A953,EOS!$A:$A,0))*INDEX('Control Panel'!$J:$J,MATCH('Index Volume'!$A953+1,'Control Panel'!$A:$A,1)),0)</f>
        <v>0</v>
      </c>
      <c r="K953" s="37">
        <f>IFERROR(INDEX(DASH!$F:$F,MATCH($A953,DASH!$A:$A,0))*INDEX('Control Panel'!$K:$K,MATCH('Index Volume'!$A953+1,'Control Panel'!$A:$A,1)),0)</f>
        <v>365466</v>
      </c>
      <c r="L953" s="37">
        <f>IFERROR(INDEX(XLM!$F:$F,MATCH($A953,XLM!$A:$A,0))*INDEX('Control Panel'!$L:$L,MATCH('Index Volume'!$A953+1,'Control Panel'!$A:$A,1)),0)</f>
        <v>24533</v>
      </c>
      <c r="M953" s="39">
        <f t="shared" si="309"/>
        <v>132503214</v>
      </c>
      <c r="N953" s="1" t="b">
        <f t="shared" si="310"/>
        <v>1</v>
      </c>
      <c r="O953" s="41">
        <f t="shared" si="311"/>
        <v>132503214</v>
      </c>
    </row>
    <row r="954" spans="1:15" x14ac:dyDescent="0.75">
      <c r="A954" s="3">
        <v>42592</v>
      </c>
      <c r="B954" s="37">
        <f>IFERROR(INDEX(BTC!$F:$F,MATCH($A954,BTC!$A:$A,0))*INDEX('Control Panel'!$B:$B,MATCH('Index Volume'!$A954+1,'Control Panel'!$A:$A,1)),0)</f>
        <v>102905000</v>
      </c>
      <c r="C954" s="37">
        <f>IFERROR(INDEX(XRP!$F:$F,MATCH($A954,XRP!$A:$A,0))*INDEX('Control Panel'!$C:$C,MATCH($A954+1,'Control Panel'!$A:$A,1)),0)</f>
        <v>865808</v>
      </c>
      <c r="D954" s="37">
        <f>IFERROR(INDEX(LTC!$F:$F,MATCH($A954,LTC!$A:$A,0))*INDEX('Control Panel'!$D:$D,MATCH($A954+1,'Control Panel'!$A:$A,1)),0)</f>
        <v>1656370</v>
      </c>
      <c r="E954" s="37">
        <f>IFERROR(INDEX(ETC!$F:$F,MATCH($A954,ETC!$A:$A,0))*INDEX('Control Panel'!$E:$E,MATCH($A954+1,'Control Panel'!$A:$A,1)),0)</f>
        <v>0</v>
      </c>
      <c r="F954" s="37">
        <f>IFERROR(INDEX(ETH!$F:$F,MATCH($A954,ETH!$A:$A,0))*INDEX('Control Panel'!$F:$F,MATCH('Index Volume'!$A954+1,'Control Panel'!$A:$A,1)),0)</f>
        <v>28096300</v>
      </c>
      <c r="G954" s="37">
        <f>IFERROR(INDEX(BCH!$F:$F,MATCH($A954,BCH!$A:$A,0))*INDEX('Control Panel'!$G:$G,MATCH('Index Volume'!$A954+1,'Control Panel'!$A:$A,1)),0)</f>
        <v>0</v>
      </c>
      <c r="H954" s="37">
        <f>IFERROR(INDEX(XMR!$F:$F,MATCH($A954,XMR!$A:$A,0))*INDEX('Control Panel'!$H:$H,MATCH('Index Volume'!$A954+1,'Control Panel'!$A:$A,1)),0)</f>
        <v>210706</v>
      </c>
      <c r="I954" s="37">
        <f>IFERROR(INDEX(ZEC!$F:$F,MATCH($A954,ZEC!$A:$A,0))*INDEX('Control Panel'!$I:$I,MATCH('Index Volume'!$A954+1,'Control Panel'!$A:$A,1)),0)</f>
        <v>0</v>
      </c>
      <c r="J954" s="37">
        <f>IFERROR(INDEX(EOS!$F:$F,MATCH($A954,EOS!$A:$A,0))*INDEX('Control Panel'!$J:$J,MATCH('Index Volume'!$A954+1,'Control Panel'!$A:$A,1)),0)</f>
        <v>0</v>
      </c>
      <c r="K954" s="37">
        <f>IFERROR(INDEX(DASH!$F:$F,MATCH($A954,DASH!$A:$A,0))*INDEX('Control Panel'!$K:$K,MATCH('Index Volume'!$A954+1,'Control Panel'!$A:$A,1)),0)</f>
        <v>357513</v>
      </c>
      <c r="L954" s="37">
        <f>IFERROR(INDEX(XLM!$F:$F,MATCH($A954,XLM!$A:$A,0))*INDEX('Control Panel'!$L:$L,MATCH('Index Volume'!$A954+1,'Control Panel'!$A:$A,1)),0)</f>
        <v>34674</v>
      </c>
      <c r="M954" s="39">
        <f t="shared" si="309"/>
        <v>134126371</v>
      </c>
      <c r="N954" s="1" t="b">
        <f t="shared" si="310"/>
        <v>1</v>
      </c>
      <c r="O954" s="41">
        <f t="shared" si="311"/>
        <v>134126371</v>
      </c>
    </row>
    <row r="955" spans="1:15" x14ac:dyDescent="0.75">
      <c r="A955" s="4">
        <v>42593</v>
      </c>
      <c r="B955" s="37">
        <f>IFERROR(INDEX(BTC!$F:$F,MATCH($A955,BTC!$A:$A,0))*INDEX('Control Panel'!$B:$B,MATCH('Index Volume'!$A955+1,'Control Panel'!$A:$A,1)),0)</f>
        <v>74514400</v>
      </c>
      <c r="C955" s="37">
        <f>IFERROR(INDEX(XRP!$F:$F,MATCH($A955,XRP!$A:$A,0))*INDEX('Control Panel'!$C:$C,MATCH($A955+1,'Control Panel'!$A:$A,1)),0)</f>
        <v>407711</v>
      </c>
      <c r="D955" s="37">
        <f>IFERROR(INDEX(LTC!$F:$F,MATCH($A955,LTC!$A:$A,0))*INDEX('Control Panel'!$D:$D,MATCH($A955+1,'Control Panel'!$A:$A,1)),0)</f>
        <v>2374230</v>
      </c>
      <c r="E955" s="37">
        <f>IFERROR(INDEX(ETC!$F:$F,MATCH($A955,ETC!$A:$A,0))*INDEX('Control Panel'!$E:$E,MATCH($A955+1,'Control Panel'!$A:$A,1)),0)</f>
        <v>0</v>
      </c>
      <c r="F955" s="37">
        <f>IFERROR(INDEX(ETH!$F:$F,MATCH($A955,ETH!$A:$A,0))*INDEX('Control Panel'!$F:$F,MATCH('Index Volume'!$A955+1,'Control Panel'!$A:$A,1)),0)</f>
        <v>17505000</v>
      </c>
      <c r="G955" s="37">
        <f>IFERROR(INDEX(BCH!$F:$F,MATCH($A955,BCH!$A:$A,0))*INDEX('Control Panel'!$G:$G,MATCH('Index Volume'!$A955+1,'Control Panel'!$A:$A,1)),0)</f>
        <v>0</v>
      </c>
      <c r="H955" s="37">
        <f>IFERROR(INDEX(XMR!$F:$F,MATCH($A955,XMR!$A:$A,0))*INDEX('Control Panel'!$H:$H,MATCH('Index Volume'!$A955+1,'Control Panel'!$A:$A,1)),0)</f>
        <v>129604</v>
      </c>
      <c r="I955" s="37">
        <f>IFERROR(INDEX(ZEC!$F:$F,MATCH($A955,ZEC!$A:$A,0))*INDEX('Control Panel'!$I:$I,MATCH('Index Volume'!$A955+1,'Control Panel'!$A:$A,1)),0)</f>
        <v>0</v>
      </c>
      <c r="J955" s="37">
        <f>IFERROR(INDEX(EOS!$F:$F,MATCH($A955,EOS!$A:$A,0))*INDEX('Control Panel'!$J:$J,MATCH('Index Volume'!$A955+1,'Control Panel'!$A:$A,1)),0)</f>
        <v>0</v>
      </c>
      <c r="K955" s="37">
        <f>IFERROR(INDEX(DASH!$F:$F,MATCH($A955,DASH!$A:$A,0))*INDEX('Control Panel'!$K:$K,MATCH('Index Volume'!$A955+1,'Control Panel'!$A:$A,1)),0)</f>
        <v>534511</v>
      </c>
      <c r="L955" s="37">
        <f>IFERROR(INDEX(XLM!$F:$F,MATCH($A955,XLM!$A:$A,0))*INDEX('Control Panel'!$L:$L,MATCH('Index Volume'!$A955+1,'Control Panel'!$A:$A,1)),0)</f>
        <v>24310</v>
      </c>
      <c r="M955" s="39">
        <f t="shared" si="309"/>
        <v>95489766</v>
      </c>
      <c r="N955" s="1" t="b">
        <f t="shared" si="310"/>
        <v>1</v>
      </c>
      <c r="O955" s="41">
        <f t="shared" si="311"/>
        <v>95489766</v>
      </c>
    </row>
    <row r="956" spans="1:15" x14ac:dyDescent="0.75">
      <c r="A956" s="3">
        <v>42594</v>
      </c>
      <c r="B956" s="37">
        <f>IFERROR(INDEX(BTC!$F:$F,MATCH($A956,BTC!$A:$A,0))*INDEX('Control Panel'!$B:$B,MATCH('Index Volume'!$A956+1,'Control Panel'!$A:$A,1)),0)</f>
        <v>69218000</v>
      </c>
      <c r="C956" s="37">
        <f>IFERROR(INDEX(XRP!$F:$F,MATCH($A956,XRP!$A:$A,0))*INDEX('Control Panel'!$C:$C,MATCH($A956+1,'Control Panel'!$A:$A,1)),0)</f>
        <v>646843</v>
      </c>
      <c r="D956" s="37">
        <f>IFERROR(INDEX(LTC!$F:$F,MATCH($A956,LTC!$A:$A,0))*INDEX('Control Panel'!$D:$D,MATCH($A956+1,'Control Panel'!$A:$A,1)),0)</f>
        <v>2025430</v>
      </c>
      <c r="E956" s="37">
        <f>IFERROR(INDEX(ETC!$F:$F,MATCH($A956,ETC!$A:$A,0))*INDEX('Control Panel'!$E:$E,MATCH($A956+1,'Control Panel'!$A:$A,1)),0)</f>
        <v>0</v>
      </c>
      <c r="F956" s="37">
        <f>IFERROR(INDEX(ETH!$F:$F,MATCH($A956,ETH!$A:$A,0))*INDEX('Control Panel'!$F:$F,MATCH('Index Volume'!$A956+1,'Control Panel'!$A:$A,1)),0)</f>
        <v>13690100</v>
      </c>
      <c r="G956" s="37">
        <f>IFERROR(INDEX(BCH!$F:$F,MATCH($A956,BCH!$A:$A,0))*INDEX('Control Panel'!$G:$G,MATCH('Index Volume'!$A956+1,'Control Panel'!$A:$A,1)),0)</f>
        <v>0</v>
      </c>
      <c r="H956" s="37">
        <f>IFERROR(INDEX(XMR!$F:$F,MATCH($A956,XMR!$A:$A,0))*INDEX('Control Panel'!$H:$H,MATCH('Index Volume'!$A956+1,'Control Panel'!$A:$A,1)),0)</f>
        <v>122922</v>
      </c>
      <c r="I956" s="37">
        <f>IFERROR(INDEX(ZEC!$F:$F,MATCH($A956,ZEC!$A:$A,0))*INDEX('Control Panel'!$I:$I,MATCH('Index Volume'!$A956+1,'Control Panel'!$A:$A,1)),0)</f>
        <v>0</v>
      </c>
      <c r="J956" s="37">
        <f>IFERROR(INDEX(EOS!$F:$F,MATCH($A956,EOS!$A:$A,0))*INDEX('Control Panel'!$J:$J,MATCH('Index Volume'!$A956+1,'Control Panel'!$A:$A,1)),0)</f>
        <v>0</v>
      </c>
      <c r="K956" s="37">
        <f>IFERROR(INDEX(DASH!$F:$F,MATCH($A956,DASH!$A:$A,0))*INDEX('Control Panel'!$K:$K,MATCH('Index Volume'!$A956+1,'Control Panel'!$A:$A,1)),0)</f>
        <v>2030400</v>
      </c>
      <c r="L956" s="37">
        <f>IFERROR(INDEX(XLM!$F:$F,MATCH($A956,XLM!$A:$A,0))*INDEX('Control Panel'!$L:$L,MATCH('Index Volume'!$A956+1,'Control Panel'!$A:$A,1)),0)</f>
        <v>75248</v>
      </c>
      <c r="M956" s="39">
        <f t="shared" si="309"/>
        <v>87808943</v>
      </c>
      <c r="N956" s="1" t="b">
        <f t="shared" si="310"/>
        <v>1</v>
      </c>
      <c r="O956" s="41">
        <f t="shared" si="311"/>
        <v>87808943</v>
      </c>
    </row>
    <row r="957" spans="1:15" x14ac:dyDescent="0.75">
      <c r="A957" s="4">
        <v>42595</v>
      </c>
      <c r="B957" s="37">
        <f>IFERROR(INDEX(BTC!$F:$F,MATCH($A957,BTC!$A:$A,0))*INDEX('Control Panel'!$B:$B,MATCH('Index Volume'!$A957+1,'Control Panel'!$A:$A,1)),0)</f>
        <v>43563000</v>
      </c>
      <c r="C957" s="37">
        <f>IFERROR(INDEX(XRP!$F:$F,MATCH($A957,XRP!$A:$A,0))*INDEX('Control Panel'!$C:$C,MATCH($A957+1,'Control Panel'!$A:$A,1)),0)</f>
        <v>602600</v>
      </c>
      <c r="D957" s="37">
        <f>IFERROR(INDEX(LTC!$F:$F,MATCH($A957,LTC!$A:$A,0))*INDEX('Control Panel'!$D:$D,MATCH($A957+1,'Control Panel'!$A:$A,1)),0)</f>
        <v>2473190</v>
      </c>
      <c r="E957" s="37">
        <f>IFERROR(INDEX(ETC!$F:$F,MATCH($A957,ETC!$A:$A,0))*INDEX('Control Panel'!$E:$E,MATCH($A957+1,'Control Panel'!$A:$A,1)),0)</f>
        <v>0</v>
      </c>
      <c r="F957" s="37">
        <f>IFERROR(INDEX(ETH!$F:$F,MATCH($A957,ETH!$A:$A,0))*INDEX('Control Panel'!$F:$F,MATCH('Index Volume'!$A957+1,'Control Panel'!$A:$A,1)),0)</f>
        <v>7539490</v>
      </c>
      <c r="G957" s="37">
        <f>IFERROR(INDEX(BCH!$F:$F,MATCH($A957,BCH!$A:$A,0))*INDEX('Control Panel'!$G:$G,MATCH('Index Volume'!$A957+1,'Control Panel'!$A:$A,1)),0)</f>
        <v>0</v>
      </c>
      <c r="H957" s="37">
        <f>IFERROR(INDEX(XMR!$F:$F,MATCH($A957,XMR!$A:$A,0))*INDEX('Control Panel'!$H:$H,MATCH('Index Volume'!$A957+1,'Control Panel'!$A:$A,1)),0)</f>
        <v>123245</v>
      </c>
      <c r="I957" s="37">
        <f>IFERROR(INDEX(ZEC!$F:$F,MATCH($A957,ZEC!$A:$A,0))*INDEX('Control Panel'!$I:$I,MATCH('Index Volume'!$A957+1,'Control Panel'!$A:$A,1)),0)</f>
        <v>0</v>
      </c>
      <c r="J957" s="37">
        <f>IFERROR(INDEX(EOS!$F:$F,MATCH($A957,EOS!$A:$A,0))*INDEX('Control Panel'!$J:$J,MATCH('Index Volume'!$A957+1,'Control Panel'!$A:$A,1)),0)</f>
        <v>0</v>
      </c>
      <c r="K957" s="37">
        <f>IFERROR(INDEX(DASH!$F:$F,MATCH($A957,DASH!$A:$A,0))*INDEX('Control Panel'!$K:$K,MATCH('Index Volume'!$A957+1,'Control Panel'!$A:$A,1)),0)</f>
        <v>1847650</v>
      </c>
      <c r="L957" s="37">
        <f>IFERROR(INDEX(XLM!$F:$F,MATCH($A957,XLM!$A:$A,0))*INDEX('Control Panel'!$L:$L,MATCH('Index Volume'!$A957+1,'Control Panel'!$A:$A,1)),0)</f>
        <v>224229</v>
      </c>
      <c r="M957" s="39">
        <f t="shared" si="309"/>
        <v>56373404</v>
      </c>
      <c r="N957" s="1" t="b">
        <f t="shared" si="310"/>
        <v>1</v>
      </c>
      <c r="O957" s="41">
        <f t="shared" si="311"/>
        <v>56373404</v>
      </c>
    </row>
    <row r="958" spans="1:15" x14ac:dyDescent="0.75">
      <c r="A958" s="3">
        <v>42596</v>
      </c>
      <c r="B958" s="37">
        <f>IFERROR(INDEX(BTC!$F:$F,MATCH($A958,BTC!$A:$A,0))*INDEX('Control Panel'!$B:$B,MATCH('Index Volume'!$A958+1,'Control Panel'!$A:$A,1)),0)</f>
        <v>60851100</v>
      </c>
      <c r="C958" s="37">
        <f>IFERROR(INDEX(XRP!$F:$F,MATCH($A958,XRP!$A:$A,0))*INDEX('Control Panel'!$C:$C,MATCH($A958+1,'Control Panel'!$A:$A,1)),0)</f>
        <v>499048</v>
      </c>
      <c r="D958" s="37">
        <f>IFERROR(INDEX(LTC!$F:$F,MATCH($A958,LTC!$A:$A,0))*INDEX('Control Panel'!$D:$D,MATCH($A958+1,'Control Panel'!$A:$A,1)),0)</f>
        <v>2655030</v>
      </c>
      <c r="E958" s="37">
        <f>IFERROR(INDEX(ETC!$F:$F,MATCH($A958,ETC!$A:$A,0))*INDEX('Control Panel'!$E:$E,MATCH($A958+1,'Control Panel'!$A:$A,1)),0)</f>
        <v>0</v>
      </c>
      <c r="F958" s="37">
        <f>IFERROR(INDEX(ETH!$F:$F,MATCH($A958,ETH!$A:$A,0))*INDEX('Control Panel'!$F:$F,MATCH('Index Volume'!$A958+1,'Control Panel'!$A:$A,1)),0)</f>
        <v>8680160</v>
      </c>
      <c r="G958" s="37">
        <f>IFERROR(INDEX(BCH!$F:$F,MATCH($A958,BCH!$A:$A,0))*INDEX('Control Panel'!$G:$G,MATCH('Index Volume'!$A958+1,'Control Panel'!$A:$A,1)),0)</f>
        <v>0</v>
      </c>
      <c r="H958" s="37">
        <f>IFERROR(INDEX(XMR!$F:$F,MATCH($A958,XMR!$A:$A,0))*INDEX('Control Panel'!$H:$H,MATCH('Index Volume'!$A958+1,'Control Panel'!$A:$A,1)),0)</f>
        <v>396280</v>
      </c>
      <c r="I958" s="37">
        <f>IFERROR(INDEX(ZEC!$F:$F,MATCH($A958,ZEC!$A:$A,0))*INDEX('Control Panel'!$I:$I,MATCH('Index Volume'!$A958+1,'Control Panel'!$A:$A,1)),0)</f>
        <v>0</v>
      </c>
      <c r="J958" s="37">
        <f>IFERROR(INDEX(EOS!$F:$F,MATCH($A958,EOS!$A:$A,0))*INDEX('Control Panel'!$J:$J,MATCH('Index Volume'!$A958+1,'Control Panel'!$A:$A,1)),0)</f>
        <v>0</v>
      </c>
      <c r="K958" s="37">
        <f>IFERROR(INDEX(DASH!$F:$F,MATCH($A958,DASH!$A:$A,0))*INDEX('Control Panel'!$K:$K,MATCH('Index Volume'!$A958+1,'Control Panel'!$A:$A,1)),0)</f>
        <v>3708120</v>
      </c>
      <c r="L958" s="37">
        <f>IFERROR(INDEX(XLM!$F:$F,MATCH($A958,XLM!$A:$A,0))*INDEX('Control Panel'!$L:$L,MATCH('Index Volume'!$A958+1,'Control Panel'!$A:$A,1)),0)</f>
        <v>109736</v>
      </c>
      <c r="M958" s="39">
        <f t="shared" si="309"/>
        <v>76899474</v>
      </c>
      <c r="N958" s="1" t="b">
        <f t="shared" si="310"/>
        <v>1</v>
      </c>
      <c r="O958" s="41">
        <f t="shared" si="311"/>
        <v>76899474</v>
      </c>
    </row>
    <row r="959" spans="1:15" x14ac:dyDescent="0.75">
      <c r="A959" s="4">
        <v>42597</v>
      </c>
      <c r="B959" s="37">
        <f>IFERROR(INDEX(BTC!$F:$F,MATCH($A959,BTC!$A:$A,0))*INDEX('Control Panel'!$B:$B,MATCH('Index Volume'!$A959+1,'Control Panel'!$A:$A,1)),0)</f>
        <v>57262300</v>
      </c>
      <c r="C959" s="37">
        <f>IFERROR(INDEX(XRP!$F:$F,MATCH($A959,XRP!$A:$A,0))*INDEX('Control Panel'!$C:$C,MATCH($A959+1,'Control Panel'!$A:$A,1)),0)</f>
        <v>488337</v>
      </c>
      <c r="D959" s="37">
        <f>IFERROR(INDEX(LTC!$F:$F,MATCH($A959,LTC!$A:$A,0))*INDEX('Control Panel'!$D:$D,MATCH($A959+1,'Control Panel'!$A:$A,1)),0)</f>
        <v>3314040</v>
      </c>
      <c r="E959" s="37">
        <f>IFERROR(INDEX(ETC!$F:$F,MATCH($A959,ETC!$A:$A,0))*INDEX('Control Panel'!$E:$E,MATCH($A959+1,'Control Panel'!$A:$A,1)),0)</f>
        <v>0</v>
      </c>
      <c r="F959" s="37">
        <f>IFERROR(INDEX(ETH!$F:$F,MATCH($A959,ETH!$A:$A,0))*INDEX('Control Panel'!$F:$F,MATCH('Index Volume'!$A959+1,'Control Panel'!$A:$A,1)),0)</f>
        <v>7500840</v>
      </c>
      <c r="G959" s="37">
        <f>IFERROR(INDEX(BCH!$F:$F,MATCH($A959,BCH!$A:$A,0))*INDEX('Control Panel'!$G:$G,MATCH('Index Volume'!$A959+1,'Control Panel'!$A:$A,1)),0)</f>
        <v>0</v>
      </c>
      <c r="H959" s="37">
        <f>IFERROR(INDEX(XMR!$F:$F,MATCH($A959,XMR!$A:$A,0))*INDEX('Control Panel'!$H:$H,MATCH('Index Volume'!$A959+1,'Control Panel'!$A:$A,1)),0)</f>
        <v>849798</v>
      </c>
      <c r="I959" s="37">
        <f>IFERROR(INDEX(ZEC!$F:$F,MATCH($A959,ZEC!$A:$A,0))*INDEX('Control Panel'!$I:$I,MATCH('Index Volume'!$A959+1,'Control Panel'!$A:$A,1)),0)</f>
        <v>0</v>
      </c>
      <c r="J959" s="37">
        <f>IFERROR(INDEX(EOS!$F:$F,MATCH($A959,EOS!$A:$A,0))*INDEX('Control Panel'!$J:$J,MATCH('Index Volume'!$A959+1,'Control Panel'!$A:$A,1)),0)</f>
        <v>0</v>
      </c>
      <c r="K959" s="37">
        <f>IFERROR(INDEX(DASH!$F:$F,MATCH($A959,DASH!$A:$A,0))*INDEX('Control Panel'!$K:$K,MATCH('Index Volume'!$A959+1,'Control Panel'!$A:$A,1)),0)</f>
        <v>3240540</v>
      </c>
      <c r="L959" s="37">
        <f>IFERROR(INDEX(XLM!$F:$F,MATCH($A959,XLM!$A:$A,0))*INDEX('Control Panel'!$L:$L,MATCH('Index Volume'!$A959+1,'Control Panel'!$A:$A,1)),0)</f>
        <v>73171</v>
      </c>
      <c r="M959" s="39">
        <f t="shared" si="309"/>
        <v>72729026</v>
      </c>
      <c r="N959" s="1" t="b">
        <f t="shared" si="310"/>
        <v>1</v>
      </c>
      <c r="O959" s="41">
        <f t="shared" si="311"/>
        <v>72729026</v>
      </c>
    </row>
    <row r="960" spans="1:15" x14ac:dyDescent="0.75">
      <c r="A960" s="3">
        <v>42598</v>
      </c>
      <c r="B960" s="37">
        <f>IFERROR(INDEX(BTC!$F:$F,MATCH($A960,BTC!$A:$A,0))*INDEX('Control Panel'!$B:$B,MATCH('Index Volume'!$A960+1,'Control Panel'!$A:$A,1)),0)</f>
        <v>58405200</v>
      </c>
      <c r="C960" s="37">
        <f>IFERROR(INDEX(XRP!$F:$F,MATCH($A960,XRP!$A:$A,0))*INDEX('Control Panel'!$C:$C,MATCH($A960+1,'Control Panel'!$A:$A,1)),0)</f>
        <v>1249860</v>
      </c>
      <c r="D960" s="37">
        <f>IFERROR(INDEX(LTC!$F:$F,MATCH($A960,LTC!$A:$A,0))*INDEX('Control Panel'!$D:$D,MATCH($A960+1,'Control Panel'!$A:$A,1)),0)</f>
        <v>2302180</v>
      </c>
      <c r="E960" s="37">
        <f>IFERROR(INDEX(ETC!$F:$F,MATCH($A960,ETC!$A:$A,0))*INDEX('Control Panel'!$E:$E,MATCH($A960+1,'Control Panel'!$A:$A,1)),0)</f>
        <v>0</v>
      </c>
      <c r="F960" s="37">
        <f>IFERROR(INDEX(ETH!$F:$F,MATCH($A960,ETH!$A:$A,0))*INDEX('Control Panel'!$F:$F,MATCH('Index Volume'!$A960+1,'Control Panel'!$A:$A,1)),0)</f>
        <v>7051510</v>
      </c>
      <c r="G960" s="37">
        <f>IFERROR(INDEX(BCH!$F:$F,MATCH($A960,BCH!$A:$A,0))*INDEX('Control Panel'!$G:$G,MATCH('Index Volume'!$A960+1,'Control Panel'!$A:$A,1)),0)</f>
        <v>0</v>
      </c>
      <c r="H960" s="37">
        <f>IFERROR(INDEX(XMR!$F:$F,MATCH($A960,XMR!$A:$A,0))*INDEX('Control Panel'!$H:$H,MATCH('Index Volume'!$A960+1,'Control Panel'!$A:$A,1)),0)</f>
        <v>760398</v>
      </c>
      <c r="I960" s="37">
        <f>IFERROR(INDEX(ZEC!$F:$F,MATCH($A960,ZEC!$A:$A,0))*INDEX('Control Panel'!$I:$I,MATCH('Index Volume'!$A960+1,'Control Panel'!$A:$A,1)),0)</f>
        <v>0</v>
      </c>
      <c r="J960" s="37">
        <f>IFERROR(INDEX(EOS!$F:$F,MATCH($A960,EOS!$A:$A,0))*INDEX('Control Panel'!$J:$J,MATCH('Index Volume'!$A960+1,'Control Panel'!$A:$A,1)),0)</f>
        <v>0</v>
      </c>
      <c r="K960" s="37">
        <f>IFERROR(INDEX(DASH!$F:$F,MATCH($A960,DASH!$A:$A,0))*INDEX('Control Panel'!$K:$K,MATCH('Index Volume'!$A960+1,'Control Panel'!$A:$A,1)),0)</f>
        <v>2724180</v>
      </c>
      <c r="L960" s="37">
        <f>IFERROR(INDEX(XLM!$F:$F,MATCH($A960,XLM!$A:$A,0))*INDEX('Control Panel'!$L:$L,MATCH('Index Volume'!$A960+1,'Control Panel'!$A:$A,1)),0)</f>
        <v>35420</v>
      </c>
      <c r="M960" s="39">
        <f t="shared" si="309"/>
        <v>72528748</v>
      </c>
      <c r="N960" s="1" t="b">
        <f t="shared" si="310"/>
        <v>1</v>
      </c>
      <c r="O960" s="41">
        <f t="shared" si="311"/>
        <v>72528748</v>
      </c>
    </row>
    <row r="961" spans="1:15" x14ac:dyDescent="0.75">
      <c r="A961" s="4">
        <v>42599</v>
      </c>
      <c r="B961" s="37">
        <f>IFERROR(INDEX(BTC!$F:$F,MATCH($A961,BTC!$A:$A,0))*INDEX('Control Panel'!$B:$B,MATCH('Index Volume'!$A961+1,'Control Panel'!$A:$A,1)),0)</f>
        <v>54443000</v>
      </c>
      <c r="C961" s="37">
        <f>IFERROR(INDEX(XRP!$F:$F,MATCH($A961,XRP!$A:$A,0))*INDEX('Control Panel'!$C:$C,MATCH($A961+1,'Control Panel'!$A:$A,1)),0)</f>
        <v>1352830</v>
      </c>
      <c r="D961" s="37">
        <f>IFERROR(INDEX(LTC!$F:$F,MATCH($A961,LTC!$A:$A,0))*INDEX('Control Panel'!$D:$D,MATCH($A961+1,'Control Panel'!$A:$A,1)),0)</f>
        <v>1830120</v>
      </c>
      <c r="E961" s="37">
        <f>IFERROR(INDEX(ETC!$F:$F,MATCH($A961,ETC!$A:$A,0))*INDEX('Control Panel'!$E:$E,MATCH($A961+1,'Control Panel'!$A:$A,1)),0)</f>
        <v>0</v>
      </c>
      <c r="F961" s="37">
        <f>IFERROR(INDEX(ETH!$F:$F,MATCH($A961,ETH!$A:$A,0))*INDEX('Control Panel'!$F:$F,MATCH('Index Volume'!$A961+1,'Control Panel'!$A:$A,1)),0)</f>
        <v>8833760</v>
      </c>
      <c r="G961" s="37">
        <f>IFERROR(INDEX(BCH!$F:$F,MATCH($A961,BCH!$A:$A,0))*INDEX('Control Panel'!$G:$G,MATCH('Index Volume'!$A961+1,'Control Panel'!$A:$A,1)),0)</f>
        <v>0</v>
      </c>
      <c r="H961" s="37">
        <f>IFERROR(INDEX(XMR!$F:$F,MATCH($A961,XMR!$A:$A,0))*INDEX('Control Panel'!$H:$H,MATCH('Index Volume'!$A961+1,'Control Panel'!$A:$A,1)),0)</f>
        <v>449444</v>
      </c>
      <c r="I961" s="37">
        <f>IFERROR(INDEX(ZEC!$F:$F,MATCH($A961,ZEC!$A:$A,0))*INDEX('Control Panel'!$I:$I,MATCH('Index Volume'!$A961+1,'Control Panel'!$A:$A,1)),0)</f>
        <v>0</v>
      </c>
      <c r="J961" s="37">
        <f>IFERROR(INDEX(EOS!$F:$F,MATCH($A961,EOS!$A:$A,0))*INDEX('Control Panel'!$J:$J,MATCH('Index Volume'!$A961+1,'Control Panel'!$A:$A,1)),0)</f>
        <v>0</v>
      </c>
      <c r="K961" s="37">
        <f>IFERROR(INDEX(DASH!$F:$F,MATCH($A961,DASH!$A:$A,0))*INDEX('Control Panel'!$K:$K,MATCH('Index Volume'!$A961+1,'Control Panel'!$A:$A,1)),0)</f>
        <v>1054880</v>
      </c>
      <c r="L961" s="37">
        <f>IFERROR(INDEX(XLM!$F:$F,MATCH($A961,XLM!$A:$A,0))*INDEX('Control Panel'!$L:$L,MATCH('Index Volume'!$A961+1,'Control Panel'!$A:$A,1)),0)</f>
        <v>26694</v>
      </c>
      <c r="M961" s="39">
        <f t="shared" si="309"/>
        <v>67990728</v>
      </c>
      <c r="N961" s="1" t="b">
        <f t="shared" si="310"/>
        <v>1</v>
      </c>
      <c r="O961" s="41">
        <f t="shared" si="311"/>
        <v>67990728</v>
      </c>
    </row>
    <row r="962" spans="1:15" x14ac:dyDescent="0.75">
      <c r="A962" s="3">
        <v>42600</v>
      </c>
      <c r="B962" s="37">
        <f>IFERROR(INDEX(BTC!$F:$F,MATCH($A962,BTC!$A:$A,0))*INDEX('Control Panel'!$B:$B,MATCH('Index Volume'!$A962+1,'Control Panel'!$A:$A,1)),0)</f>
        <v>59896600</v>
      </c>
      <c r="C962" s="37">
        <f>IFERROR(INDEX(XRP!$F:$F,MATCH($A962,XRP!$A:$A,0))*INDEX('Control Panel'!$C:$C,MATCH($A962+1,'Control Panel'!$A:$A,1)),0)</f>
        <v>1080170</v>
      </c>
      <c r="D962" s="37">
        <f>IFERROR(INDEX(LTC!$F:$F,MATCH($A962,LTC!$A:$A,0))*INDEX('Control Panel'!$D:$D,MATCH($A962+1,'Control Panel'!$A:$A,1)),0)</f>
        <v>1645410</v>
      </c>
      <c r="E962" s="37">
        <f>IFERROR(INDEX(ETC!$F:$F,MATCH($A962,ETC!$A:$A,0))*INDEX('Control Panel'!$E:$E,MATCH($A962+1,'Control Panel'!$A:$A,1)),0)</f>
        <v>0</v>
      </c>
      <c r="F962" s="37">
        <f>IFERROR(INDEX(ETH!$F:$F,MATCH($A962,ETH!$A:$A,0))*INDEX('Control Panel'!$F:$F,MATCH('Index Volume'!$A962+1,'Control Panel'!$A:$A,1)),0)</f>
        <v>6935800</v>
      </c>
      <c r="G962" s="37">
        <f>IFERROR(INDEX(BCH!$F:$F,MATCH($A962,BCH!$A:$A,0))*INDEX('Control Panel'!$G:$G,MATCH('Index Volume'!$A962+1,'Control Panel'!$A:$A,1)),0)</f>
        <v>0</v>
      </c>
      <c r="H962" s="37">
        <f>IFERROR(INDEX(XMR!$F:$F,MATCH($A962,XMR!$A:$A,0))*INDEX('Control Panel'!$H:$H,MATCH('Index Volume'!$A962+1,'Control Panel'!$A:$A,1)),0)</f>
        <v>381203</v>
      </c>
      <c r="I962" s="37">
        <f>IFERROR(INDEX(ZEC!$F:$F,MATCH($A962,ZEC!$A:$A,0))*INDEX('Control Panel'!$I:$I,MATCH('Index Volume'!$A962+1,'Control Panel'!$A:$A,1)),0)</f>
        <v>0</v>
      </c>
      <c r="J962" s="37">
        <f>IFERROR(INDEX(EOS!$F:$F,MATCH($A962,EOS!$A:$A,0))*INDEX('Control Panel'!$J:$J,MATCH('Index Volume'!$A962+1,'Control Panel'!$A:$A,1)),0)</f>
        <v>0</v>
      </c>
      <c r="K962" s="37">
        <f>IFERROR(INDEX(DASH!$F:$F,MATCH($A962,DASH!$A:$A,0))*INDEX('Control Panel'!$K:$K,MATCH('Index Volume'!$A962+1,'Control Panel'!$A:$A,1)),0)</f>
        <v>2019880</v>
      </c>
      <c r="L962" s="37">
        <f>IFERROR(INDEX(XLM!$F:$F,MATCH($A962,XLM!$A:$A,0))*INDEX('Control Panel'!$L:$L,MATCH('Index Volume'!$A962+1,'Control Panel'!$A:$A,1)),0)</f>
        <v>19780</v>
      </c>
      <c r="M962" s="39">
        <f t="shared" ref="M962:M1025" si="312">SUM(B962:L962)</f>
        <v>71978843</v>
      </c>
      <c r="N962" s="1" t="b">
        <f t="shared" si="310"/>
        <v>1</v>
      </c>
      <c r="O962" s="41">
        <f t="shared" si="311"/>
        <v>71978843</v>
      </c>
    </row>
    <row r="963" spans="1:15" x14ac:dyDescent="0.75">
      <c r="A963" s="4">
        <v>42601</v>
      </c>
      <c r="B963" s="37">
        <f>IFERROR(INDEX(BTC!$F:$F,MATCH($A963,BTC!$A:$A,0))*INDEX('Control Panel'!$B:$B,MATCH('Index Volume'!$A963+1,'Control Panel'!$A:$A,1)),0)</f>
        <v>50631600</v>
      </c>
      <c r="C963" s="37">
        <f>IFERROR(INDEX(XRP!$F:$F,MATCH($A963,XRP!$A:$A,0))*INDEX('Control Panel'!$C:$C,MATCH($A963+1,'Control Panel'!$A:$A,1)),0)</f>
        <v>1356390</v>
      </c>
      <c r="D963" s="37">
        <f>IFERROR(INDEX(LTC!$F:$F,MATCH($A963,LTC!$A:$A,0))*INDEX('Control Panel'!$D:$D,MATCH($A963+1,'Control Panel'!$A:$A,1)),0)</f>
        <v>1433570</v>
      </c>
      <c r="E963" s="37">
        <f>IFERROR(INDEX(ETC!$F:$F,MATCH($A963,ETC!$A:$A,0))*INDEX('Control Panel'!$E:$E,MATCH($A963+1,'Control Panel'!$A:$A,1)),0)</f>
        <v>0</v>
      </c>
      <c r="F963" s="37">
        <f>IFERROR(INDEX(ETH!$F:$F,MATCH($A963,ETH!$A:$A,0))*INDEX('Control Panel'!$F:$F,MATCH('Index Volume'!$A963+1,'Control Panel'!$A:$A,1)),0)</f>
        <v>5390850</v>
      </c>
      <c r="G963" s="37">
        <f>IFERROR(INDEX(BCH!$F:$F,MATCH($A963,BCH!$A:$A,0))*INDEX('Control Panel'!$G:$G,MATCH('Index Volume'!$A963+1,'Control Panel'!$A:$A,1)),0)</f>
        <v>0</v>
      </c>
      <c r="H963" s="37">
        <f>IFERROR(INDEX(XMR!$F:$F,MATCH($A963,XMR!$A:$A,0))*INDEX('Control Panel'!$H:$H,MATCH('Index Volume'!$A963+1,'Control Panel'!$A:$A,1)),0)</f>
        <v>313760</v>
      </c>
      <c r="I963" s="37">
        <f>IFERROR(INDEX(ZEC!$F:$F,MATCH($A963,ZEC!$A:$A,0))*INDEX('Control Panel'!$I:$I,MATCH('Index Volume'!$A963+1,'Control Panel'!$A:$A,1)),0)</f>
        <v>0</v>
      </c>
      <c r="J963" s="37">
        <f>IFERROR(INDEX(EOS!$F:$F,MATCH($A963,EOS!$A:$A,0))*INDEX('Control Panel'!$J:$J,MATCH('Index Volume'!$A963+1,'Control Panel'!$A:$A,1)),0)</f>
        <v>0</v>
      </c>
      <c r="K963" s="37">
        <f>IFERROR(INDEX(DASH!$F:$F,MATCH($A963,DASH!$A:$A,0))*INDEX('Control Panel'!$K:$K,MATCH('Index Volume'!$A963+1,'Control Panel'!$A:$A,1)),0)</f>
        <v>2879380</v>
      </c>
      <c r="L963" s="37">
        <f>IFERROR(INDEX(XLM!$F:$F,MATCH($A963,XLM!$A:$A,0))*INDEX('Control Panel'!$L:$L,MATCH('Index Volume'!$A963+1,'Control Panel'!$A:$A,1)),0)</f>
        <v>17689</v>
      </c>
      <c r="M963" s="39">
        <f t="shared" si="312"/>
        <v>62023239</v>
      </c>
      <c r="N963" s="1" t="b">
        <f t="shared" ref="N963:N1026" si="313">COUNTIF(B963:L963,0)=COUNTIF(B962:L962,0)</f>
        <v>1</v>
      </c>
      <c r="O963" s="41">
        <f t="shared" ref="O963:O1026" si="314">IF(N963,M963,IF(B962=0,0,B963)+IF(C962=0,0,C963)+IF(D962=0,0,D963)+IF(E962=0,0,E963)+IF(F962=0,0,F963)+IF(G962=0,0,G963)+IF(H962=0,0,H963)+IF(I962=0,0,I963)+IF(J962=0,0,J963)+IF(K962=0,0,K963)+IF(L962=0,0,L963))</f>
        <v>62023239</v>
      </c>
    </row>
    <row r="964" spans="1:15" x14ac:dyDescent="0.75">
      <c r="A964" s="3">
        <v>42602</v>
      </c>
      <c r="B964" s="37">
        <f>IFERROR(INDEX(BTC!$F:$F,MATCH($A964,BTC!$A:$A,0))*INDEX('Control Panel'!$B:$B,MATCH('Index Volume'!$A964+1,'Control Panel'!$A:$A,1)),0)</f>
        <v>45301400</v>
      </c>
      <c r="C964" s="37">
        <f>IFERROR(INDEX(XRP!$F:$F,MATCH($A964,XRP!$A:$A,0))*INDEX('Control Panel'!$C:$C,MATCH($A964+1,'Control Panel'!$A:$A,1)),0)</f>
        <v>399635</v>
      </c>
      <c r="D964" s="37">
        <f>IFERROR(INDEX(LTC!$F:$F,MATCH($A964,LTC!$A:$A,0))*INDEX('Control Panel'!$D:$D,MATCH($A964+1,'Control Panel'!$A:$A,1)),0)</f>
        <v>1642330</v>
      </c>
      <c r="E964" s="37">
        <f>IFERROR(INDEX(ETC!$F:$F,MATCH($A964,ETC!$A:$A,0))*INDEX('Control Panel'!$E:$E,MATCH($A964+1,'Control Panel'!$A:$A,1)),0)</f>
        <v>0</v>
      </c>
      <c r="F964" s="37">
        <f>IFERROR(INDEX(ETH!$F:$F,MATCH($A964,ETH!$A:$A,0))*INDEX('Control Panel'!$F:$F,MATCH('Index Volume'!$A964+1,'Control Panel'!$A:$A,1)),0)</f>
        <v>7443540</v>
      </c>
      <c r="G964" s="37">
        <f>IFERROR(INDEX(BCH!$F:$F,MATCH($A964,BCH!$A:$A,0))*INDEX('Control Panel'!$G:$G,MATCH('Index Volume'!$A964+1,'Control Panel'!$A:$A,1)),0)</f>
        <v>0</v>
      </c>
      <c r="H964" s="37">
        <f>IFERROR(INDEX(XMR!$F:$F,MATCH($A964,XMR!$A:$A,0))*INDEX('Control Panel'!$H:$H,MATCH('Index Volume'!$A964+1,'Control Panel'!$A:$A,1)),0)</f>
        <v>1869560</v>
      </c>
      <c r="I964" s="37">
        <f>IFERROR(INDEX(ZEC!$F:$F,MATCH($A964,ZEC!$A:$A,0))*INDEX('Control Panel'!$I:$I,MATCH('Index Volume'!$A964+1,'Control Panel'!$A:$A,1)),0)</f>
        <v>0</v>
      </c>
      <c r="J964" s="37">
        <f>IFERROR(INDEX(EOS!$F:$F,MATCH($A964,EOS!$A:$A,0))*INDEX('Control Panel'!$J:$J,MATCH('Index Volume'!$A964+1,'Control Panel'!$A:$A,1)),0)</f>
        <v>0</v>
      </c>
      <c r="K964" s="37">
        <f>IFERROR(INDEX(DASH!$F:$F,MATCH($A964,DASH!$A:$A,0))*INDEX('Control Panel'!$K:$K,MATCH('Index Volume'!$A964+1,'Control Panel'!$A:$A,1)),0)</f>
        <v>1451660</v>
      </c>
      <c r="L964" s="37">
        <f>IFERROR(INDEX(XLM!$F:$F,MATCH($A964,XLM!$A:$A,0))*INDEX('Control Panel'!$L:$L,MATCH('Index Volume'!$A964+1,'Control Panel'!$A:$A,1)),0)</f>
        <v>21147</v>
      </c>
      <c r="M964" s="39">
        <f t="shared" si="312"/>
        <v>58129272</v>
      </c>
      <c r="N964" s="1" t="b">
        <f t="shared" si="313"/>
        <v>1</v>
      </c>
      <c r="O964" s="41">
        <f t="shared" si="314"/>
        <v>58129272</v>
      </c>
    </row>
    <row r="965" spans="1:15" x14ac:dyDescent="0.75">
      <c r="A965" s="4">
        <v>42603</v>
      </c>
      <c r="B965" s="37">
        <f>IFERROR(INDEX(BTC!$F:$F,MATCH($A965,BTC!$A:$A,0))*INDEX('Control Panel'!$B:$B,MATCH('Index Volume'!$A965+1,'Control Panel'!$A:$A,1)),0)</f>
        <v>38299400</v>
      </c>
      <c r="C965" s="37">
        <f>IFERROR(INDEX(XRP!$F:$F,MATCH($A965,XRP!$A:$A,0))*INDEX('Control Panel'!$C:$C,MATCH($A965+1,'Control Panel'!$A:$A,1)),0)</f>
        <v>411952</v>
      </c>
      <c r="D965" s="37">
        <f>IFERROR(INDEX(LTC!$F:$F,MATCH($A965,LTC!$A:$A,0))*INDEX('Control Panel'!$D:$D,MATCH($A965+1,'Control Panel'!$A:$A,1)),0)</f>
        <v>1321380</v>
      </c>
      <c r="E965" s="37">
        <f>IFERROR(INDEX(ETC!$F:$F,MATCH($A965,ETC!$A:$A,0))*INDEX('Control Panel'!$E:$E,MATCH($A965+1,'Control Panel'!$A:$A,1)),0)</f>
        <v>0</v>
      </c>
      <c r="F965" s="37">
        <f>IFERROR(INDEX(ETH!$F:$F,MATCH($A965,ETH!$A:$A,0))*INDEX('Control Panel'!$F:$F,MATCH('Index Volume'!$A965+1,'Control Panel'!$A:$A,1)),0)</f>
        <v>4355660</v>
      </c>
      <c r="G965" s="37">
        <f>IFERROR(INDEX(BCH!$F:$F,MATCH($A965,BCH!$A:$A,0))*INDEX('Control Panel'!$G:$G,MATCH('Index Volume'!$A965+1,'Control Panel'!$A:$A,1)),0)</f>
        <v>0</v>
      </c>
      <c r="H965" s="37">
        <f>IFERROR(INDEX(XMR!$F:$F,MATCH($A965,XMR!$A:$A,0))*INDEX('Control Panel'!$H:$H,MATCH('Index Volume'!$A965+1,'Control Panel'!$A:$A,1)),0)</f>
        <v>790717</v>
      </c>
      <c r="I965" s="37">
        <f>IFERROR(INDEX(ZEC!$F:$F,MATCH($A965,ZEC!$A:$A,0))*INDEX('Control Panel'!$I:$I,MATCH('Index Volume'!$A965+1,'Control Panel'!$A:$A,1)),0)</f>
        <v>0</v>
      </c>
      <c r="J965" s="37">
        <f>IFERROR(INDEX(EOS!$F:$F,MATCH($A965,EOS!$A:$A,0))*INDEX('Control Panel'!$J:$J,MATCH('Index Volume'!$A965+1,'Control Panel'!$A:$A,1)),0)</f>
        <v>0</v>
      </c>
      <c r="K965" s="37">
        <f>IFERROR(INDEX(DASH!$F:$F,MATCH($A965,DASH!$A:$A,0))*INDEX('Control Panel'!$K:$K,MATCH('Index Volume'!$A965+1,'Control Panel'!$A:$A,1)),0)</f>
        <v>1177950</v>
      </c>
      <c r="L965" s="37">
        <f>IFERROR(INDEX(XLM!$F:$F,MATCH($A965,XLM!$A:$A,0))*INDEX('Control Panel'!$L:$L,MATCH('Index Volume'!$A965+1,'Control Panel'!$A:$A,1)),0)</f>
        <v>17520</v>
      </c>
      <c r="M965" s="39">
        <f t="shared" si="312"/>
        <v>46374579</v>
      </c>
      <c r="N965" s="1" t="b">
        <f t="shared" si="313"/>
        <v>1</v>
      </c>
      <c r="O965" s="41">
        <f t="shared" si="314"/>
        <v>46374579</v>
      </c>
    </row>
    <row r="966" spans="1:15" x14ac:dyDescent="0.75">
      <c r="A966" s="3">
        <v>42604</v>
      </c>
      <c r="B966" s="37">
        <f>IFERROR(INDEX(BTC!$F:$F,MATCH($A966,BTC!$A:$A,0))*INDEX('Control Panel'!$B:$B,MATCH('Index Volume'!$A966+1,'Control Panel'!$A:$A,1)),0)</f>
        <v>72844000</v>
      </c>
      <c r="C966" s="37">
        <f>IFERROR(INDEX(XRP!$F:$F,MATCH($A966,XRP!$A:$A,0))*INDEX('Control Panel'!$C:$C,MATCH($A966+1,'Control Panel'!$A:$A,1)),0)</f>
        <v>686434</v>
      </c>
      <c r="D966" s="37">
        <f>IFERROR(INDEX(LTC!$F:$F,MATCH($A966,LTC!$A:$A,0))*INDEX('Control Panel'!$D:$D,MATCH($A966+1,'Control Panel'!$A:$A,1)),0)</f>
        <v>2685030</v>
      </c>
      <c r="E966" s="37">
        <f>IFERROR(INDEX(ETC!$F:$F,MATCH($A966,ETC!$A:$A,0))*INDEX('Control Panel'!$E:$E,MATCH($A966+1,'Control Panel'!$A:$A,1)),0)</f>
        <v>0</v>
      </c>
      <c r="F966" s="37">
        <f>IFERROR(INDEX(ETH!$F:$F,MATCH($A966,ETH!$A:$A,0))*INDEX('Control Panel'!$F:$F,MATCH('Index Volume'!$A966+1,'Control Panel'!$A:$A,1)),0)</f>
        <v>6588920</v>
      </c>
      <c r="G966" s="37">
        <f>IFERROR(INDEX(BCH!$F:$F,MATCH($A966,BCH!$A:$A,0))*INDEX('Control Panel'!$G:$G,MATCH('Index Volume'!$A966+1,'Control Panel'!$A:$A,1)),0)</f>
        <v>0</v>
      </c>
      <c r="H966" s="37">
        <f>IFERROR(INDEX(XMR!$F:$F,MATCH($A966,XMR!$A:$A,0))*INDEX('Control Panel'!$H:$H,MATCH('Index Volume'!$A966+1,'Control Panel'!$A:$A,1)),0)</f>
        <v>18149400</v>
      </c>
      <c r="I966" s="37">
        <f>IFERROR(INDEX(ZEC!$F:$F,MATCH($A966,ZEC!$A:$A,0))*INDEX('Control Panel'!$I:$I,MATCH('Index Volume'!$A966+1,'Control Panel'!$A:$A,1)),0)</f>
        <v>0</v>
      </c>
      <c r="J966" s="37">
        <f>IFERROR(INDEX(EOS!$F:$F,MATCH($A966,EOS!$A:$A,0))*INDEX('Control Panel'!$J:$J,MATCH('Index Volume'!$A966+1,'Control Panel'!$A:$A,1)),0)</f>
        <v>0</v>
      </c>
      <c r="K966" s="37">
        <f>IFERROR(INDEX(DASH!$F:$F,MATCH($A966,DASH!$A:$A,0))*INDEX('Control Panel'!$K:$K,MATCH('Index Volume'!$A966+1,'Control Panel'!$A:$A,1)),0)</f>
        <v>1409370</v>
      </c>
      <c r="L966" s="37">
        <f>IFERROR(INDEX(XLM!$F:$F,MATCH($A966,XLM!$A:$A,0))*INDEX('Control Panel'!$L:$L,MATCH('Index Volume'!$A966+1,'Control Panel'!$A:$A,1)),0)</f>
        <v>13561</v>
      </c>
      <c r="M966" s="39">
        <f t="shared" si="312"/>
        <v>102376715</v>
      </c>
      <c r="N966" s="1" t="b">
        <f t="shared" si="313"/>
        <v>1</v>
      </c>
      <c r="O966" s="41">
        <f t="shared" si="314"/>
        <v>102376715</v>
      </c>
    </row>
    <row r="967" spans="1:15" x14ac:dyDescent="0.75">
      <c r="A967" s="4">
        <v>42605</v>
      </c>
      <c r="B967" s="37">
        <f>IFERROR(INDEX(BTC!$F:$F,MATCH($A967,BTC!$A:$A,0))*INDEX('Control Panel'!$B:$B,MATCH('Index Volume'!$A967+1,'Control Panel'!$A:$A,1)),0)</f>
        <v>85349200</v>
      </c>
      <c r="C967" s="37">
        <f>IFERROR(INDEX(XRP!$F:$F,MATCH($A967,XRP!$A:$A,0))*INDEX('Control Panel'!$C:$C,MATCH($A967+1,'Control Panel'!$A:$A,1)),0)</f>
        <v>979256</v>
      </c>
      <c r="D967" s="37">
        <f>IFERROR(INDEX(LTC!$F:$F,MATCH($A967,LTC!$A:$A,0))*INDEX('Control Panel'!$D:$D,MATCH($A967+1,'Control Panel'!$A:$A,1)),0)</f>
        <v>12154100</v>
      </c>
      <c r="E967" s="37">
        <f>IFERROR(INDEX(ETC!$F:$F,MATCH($A967,ETC!$A:$A,0))*INDEX('Control Panel'!$E:$E,MATCH($A967+1,'Control Panel'!$A:$A,1)),0)</f>
        <v>0</v>
      </c>
      <c r="F967" s="37">
        <f>IFERROR(INDEX(ETH!$F:$F,MATCH($A967,ETH!$A:$A,0))*INDEX('Control Panel'!$F:$F,MATCH('Index Volume'!$A967+1,'Control Panel'!$A:$A,1)),0)</f>
        <v>6489380</v>
      </c>
      <c r="G967" s="37">
        <f>IFERROR(INDEX(BCH!$F:$F,MATCH($A967,BCH!$A:$A,0))*INDEX('Control Panel'!$G:$G,MATCH('Index Volume'!$A967+1,'Control Panel'!$A:$A,1)),0)</f>
        <v>0</v>
      </c>
      <c r="H967" s="37">
        <f>IFERROR(INDEX(XMR!$F:$F,MATCH($A967,XMR!$A:$A,0))*INDEX('Control Panel'!$H:$H,MATCH('Index Volume'!$A967+1,'Control Panel'!$A:$A,1)),0)</f>
        <v>21058200</v>
      </c>
      <c r="I967" s="37">
        <f>IFERROR(INDEX(ZEC!$F:$F,MATCH($A967,ZEC!$A:$A,0))*INDEX('Control Panel'!$I:$I,MATCH('Index Volume'!$A967+1,'Control Panel'!$A:$A,1)),0)</f>
        <v>0</v>
      </c>
      <c r="J967" s="37">
        <f>IFERROR(INDEX(EOS!$F:$F,MATCH($A967,EOS!$A:$A,0))*INDEX('Control Panel'!$J:$J,MATCH('Index Volume'!$A967+1,'Control Panel'!$A:$A,1)),0)</f>
        <v>0</v>
      </c>
      <c r="K967" s="37">
        <f>IFERROR(INDEX(DASH!$F:$F,MATCH($A967,DASH!$A:$A,0))*INDEX('Control Panel'!$K:$K,MATCH('Index Volume'!$A967+1,'Control Panel'!$A:$A,1)),0)</f>
        <v>1404690</v>
      </c>
      <c r="L967" s="37">
        <f>IFERROR(INDEX(XLM!$F:$F,MATCH($A967,XLM!$A:$A,0))*INDEX('Control Panel'!$L:$L,MATCH('Index Volume'!$A967+1,'Control Panel'!$A:$A,1)),0)</f>
        <v>16207</v>
      </c>
      <c r="M967" s="39">
        <f t="shared" si="312"/>
        <v>127451033</v>
      </c>
      <c r="N967" s="1" t="b">
        <f t="shared" si="313"/>
        <v>1</v>
      </c>
      <c r="O967" s="41">
        <f t="shared" si="314"/>
        <v>127451033</v>
      </c>
    </row>
    <row r="968" spans="1:15" x14ac:dyDescent="0.75">
      <c r="A968" s="3">
        <v>42606</v>
      </c>
      <c r="B968" s="37">
        <f>IFERROR(INDEX(BTC!$F:$F,MATCH($A968,BTC!$A:$A,0))*INDEX('Control Panel'!$B:$B,MATCH('Index Volume'!$A968+1,'Control Panel'!$A:$A,1)),0)</f>
        <v>56328200</v>
      </c>
      <c r="C968" s="37">
        <f>IFERROR(INDEX(XRP!$F:$F,MATCH($A968,XRP!$A:$A,0))*INDEX('Control Panel'!$C:$C,MATCH($A968+1,'Control Panel'!$A:$A,1)),0)</f>
        <v>1118660</v>
      </c>
      <c r="D968" s="37">
        <f>IFERROR(INDEX(LTC!$F:$F,MATCH($A968,LTC!$A:$A,0))*INDEX('Control Panel'!$D:$D,MATCH($A968+1,'Control Panel'!$A:$A,1)),0)</f>
        <v>4425210</v>
      </c>
      <c r="E968" s="37">
        <f>IFERROR(INDEX(ETC!$F:$F,MATCH($A968,ETC!$A:$A,0))*INDEX('Control Panel'!$E:$E,MATCH($A968+1,'Control Panel'!$A:$A,1)),0)</f>
        <v>0</v>
      </c>
      <c r="F968" s="37">
        <f>IFERROR(INDEX(ETH!$F:$F,MATCH($A968,ETH!$A:$A,0))*INDEX('Control Panel'!$F:$F,MATCH('Index Volume'!$A968+1,'Control Panel'!$A:$A,1)),0)</f>
        <v>4423420</v>
      </c>
      <c r="G968" s="37">
        <f>IFERROR(INDEX(BCH!$F:$F,MATCH($A968,BCH!$A:$A,0))*INDEX('Control Panel'!$G:$G,MATCH('Index Volume'!$A968+1,'Control Panel'!$A:$A,1)),0)</f>
        <v>0</v>
      </c>
      <c r="H968" s="37">
        <f>IFERROR(INDEX(XMR!$F:$F,MATCH($A968,XMR!$A:$A,0))*INDEX('Control Panel'!$H:$H,MATCH('Index Volume'!$A968+1,'Control Panel'!$A:$A,1)),0)</f>
        <v>6796020</v>
      </c>
      <c r="I968" s="37">
        <f>IFERROR(INDEX(ZEC!$F:$F,MATCH($A968,ZEC!$A:$A,0))*INDEX('Control Panel'!$I:$I,MATCH('Index Volume'!$A968+1,'Control Panel'!$A:$A,1)),0)</f>
        <v>0</v>
      </c>
      <c r="J968" s="37">
        <f>IFERROR(INDEX(EOS!$F:$F,MATCH($A968,EOS!$A:$A,0))*INDEX('Control Panel'!$J:$J,MATCH('Index Volume'!$A968+1,'Control Panel'!$A:$A,1)),0)</f>
        <v>0</v>
      </c>
      <c r="K968" s="37">
        <f>IFERROR(INDEX(DASH!$F:$F,MATCH($A968,DASH!$A:$A,0))*INDEX('Control Panel'!$K:$K,MATCH('Index Volume'!$A968+1,'Control Panel'!$A:$A,1)),0)</f>
        <v>797964</v>
      </c>
      <c r="L968" s="37">
        <f>IFERROR(INDEX(XLM!$F:$F,MATCH($A968,XLM!$A:$A,0))*INDEX('Control Panel'!$L:$L,MATCH('Index Volume'!$A968+1,'Control Panel'!$A:$A,1)),0)</f>
        <v>6614</v>
      </c>
      <c r="M968" s="39">
        <f t="shared" si="312"/>
        <v>73896088</v>
      </c>
      <c r="N968" s="1" t="b">
        <f t="shared" si="313"/>
        <v>1</v>
      </c>
      <c r="O968" s="41">
        <f t="shared" si="314"/>
        <v>73896088</v>
      </c>
    </row>
    <row r="969" spans="1:15" x14ac:dyDescent="0.75">
      <c r="A969" s="4">
        <v>42607</v>
      </c>
      <c r="B969" s="37">
        <f>IFERROR(INDEX(BTC!$F:$F,MATCH($A969,BTC!$A:$A,0))*INDEX('Control Panel'!$B:$B,MATCH('Index Volume'!$A969+1,'Control Panel'!$A:$A,1)),0)</f>
        <v>136130000</v>
      </c>
      <c r="C969" s="37">
        <f>IFERROR(INDEX(XRP!$F:$F,MATCH($A969,XRP!$A:$A,0))*INDEX('Control Panel'!$C:$C,MATCH($A969+1,'Control Panel'!$A:$A,1)),0)</f>
        <v>716326</v>
      </c>
      <c r="D969" s="37">
        <f>IFERROR(INDEX(LTC!$F:$F,MATCH($A969,LTC!$A:$A,0))*INDEX('Control Panel'!$D:$D,MATCH($A969+1,'Control Panel'!$A:$A,1)),0)</f>
        <v>3206370</v>
      </c>
      <c r="E969" s="37">
        <f>IFERROR(INDEX(ETC!$F:$F,MATCH($A969,ETC!$A:$A,0))*INDEX('Control Panel'!$E:$E,MATCH($A969+1,'Control Panel'!$A:$A,1)),0)</f>
        <v>0</v>
      </c>
      <c r="F969" s="37">
        <f>IFERROR(INDEX(ETH!$F:$F,MATCH($A969,ETH!$A:$A,0))*INDEX('Control Panel'!$F:$F,MATCH('Index Volume'!$A969+1,'Control Panel'!$A:$A,1)),0)</f>
        <v>8552380</v>
      </c>
      <c r="G969" s="37">
        <f>IFERROR(INDEX(BCH!$F:$F,MATCH($A969,BCH!$A:$A,0))*INDEX('Control Panel'!$G:$G,MATCH('Index Volume'!$A969+1,'Control Panel'!$A:$A,1)),0)</f>
        <v>0</v>
      </c>
      <c r="H969" s="37">
        <f>IFERROR(INDEX(XMR!$F:$F,MATCH($A969,XMR!$A:$A,0))*INDEX('Control Panel'!$H:$H,MATCH('Index Volume'!$A969+1,'Control Panel'!$A:$A,1)),0)</f>
        <v>7337870</v>
      </c>
      <c r="I969" s="37">
        <f>IFERROR(INDEX(ZEC!$F:$F,MATCH($A969,ZEC!$A:$A,0))*INDEX('Control Panel'!$I:$I,MATCH('Index Volume'!$A969+1,'Control Panel'!$A:$A,1)),0)</f>
        <v>0</v>
      </c>
      <c r="J969" s="37">
        <f>IFERROR(INDEX(EOS!$F:$F,MATCH($A969,EOS!$A:$A,0))*INDEX('Control Panel'!$J:$J,MATCH('Index Volume'!$A969+1,'Control Panel'!$A:$A,1)),0)</f>
        <v>0</v>
      </c>
      <c r="K969" s="37">
        <f>IFERROR(INDEX(DASH!$F:$F,MATCH($A969,DASH!$A:$A,0))*INDEX('Control Panel'!$K:$K,MATCH('Index Volume'!$A969+1,'Control Panel'!$A:$A,1)),0)</f>
        <v>935742</v>
      </c>
      <c r="L969" s="37">
        <f>IFERROR(INDEX(XLM!$F:$F,MATCH($A969,XLM!$A:$A,0))*INDEX('Control Panel'!$L:$L,MATCH('Index Volume'!$A969+1,'Control Panel'!$A:$A,1)),0)</f>
        <v>10012</v>
      </c>
      <c r="M969" s="39">
        <f t="shared" si="312"/>
        <v>156888700</v>
      </c>
      <c r="N969" s="1" t="b">
        <f t="shared" si="313"/>
        <v>1</v>
      </c>
      <c r="O969" s="41">
        <f t="shared" si="314"/>
        <v>156888700</v>
      </c>
    </row>
    <row r="970" spans="1:15" x14ac:dyDescent="0.75">
      <c r="A970" s="3">
        <v>42608</v>
      </c>
      <c r="B970" s="37">
        <f>IFERROR(INDEX(BTC!$F:$F,MATCH($A970,BTC!$A:$A,0))*INDEX('Control Panel'!$B:$B,MATCH('Index Volume'!$A970+1,'Control Panel'!$A:$A,1)),0)</f>
        <v>48856800</v>
      </c>
      <c r="C970" s="37">
        <f>IFERROR(INDEX(XRP!$F:$F,MATCH($A970,XRP!$A:$A,0))*INDEX('Control Panel'!$C:$C,MATCH($A970+1,'Control Panel'!$A:$A,1)),0)</f>
        <v>578722</v>
      </c>
      <c r="D970" s="37">
        <f>IFERROR(INDEX(LTC!$F:$F,MATCH($A970,LTC!$A:$A,0))*INDEX('Control Panel'!$D:$D,MATCH($A970+1,'Control Panel'!$A:$A,1)),0)</f>
        <v>2392690</v>
      </c>
      <c r="E970" s="37">
        <f>IFERROR(INDEX(ETC!$F:$F,MATCH($A970,ETC!$A:$A,0))*INDEX('Control Panel'!$E:$E,MATCH($A970+1,'Control Panel'!$A:$A,1)),0)</f>
        <v>0</v>
      </c>
      <c r="F970" s="37">
        <f>IFERROR(INDEX(ETH!$F:$F,MATCH($A970,ETH!$A:$A,0))*INDEX('Control Panel'!$F:$F,MATCH('Index Volume'!$A970+1,'Control Panel'!$A:$A,1)),0)</f>
        <v>5857850</v>
      </c>
      <c r="G970" s="37">
        <f>IFERROR(INDEX(BCH!$F:$F,MATCH($A970,BCH!$A:$A,0))*INDEX('Control Panel'!$G:$G,MATCH('Index Volume'!$A970+1,'Control Panel'!$A:$A,1)),0)</f>
        <v>0</v>
      </c>
      <c r="H970" s="37">
        <f>IFERROR(INDEX(XMR!$F:$F,MATCH($A970,XMR!$A:$A,0))*INDEX('Control Panel'!$H:$H,MATCH('Index Volume'!$A970+1,'Control Panel'!$A:$A,1)),0)</f>
        <v>6023340</v>
      </c>
      <c r="I970" s="37">
        <f>IFERROR(INDEX(ZEC!$F:$F,MATCH($A970,ZEC!$A:$A,0))*INDEX('Control Panel'!$I:$I,MATCH('Index Volume'!$A970+1,'Control Panel'!$A:$A,1)),0)</f>
        <v>0</v>
      </c>
      <c r="J970" s="37">
        <f>IFERROR(INDEX(EOS!$F:$F,MATCH($A970,EOS!$A:$A,0))*INDEX('Control Panel'!$J:$J,MATCH('Index Volume'!$A970+1,'Control Panel'!$A:$A,1)),0)</f>
        <v>0</v>
      </c>
      <c r="K970" s="37">
        <f>IFERROR(INDEX(DASH!$F:$F,MATCH($A970,DASH!$A:$A,0))*INDEX('Control Panel'!$K:$K,MATCH('Index Volume'!$A970+1,'Control Panel'!$A:$A,1)),0)</f>
        <v>736721</v>
      </c>
      <c r="L970" s="37">
        <f>IFERROR(INDEX(XLM!$F:$F,MATCH($A970,XLM!$A:$A,0))*INDEX('Control Panel'!$L:$L,MATCH('Index Volume'!$A970+1,'Control Panel'!$A:$A,1)),0)</f>
        <v>49643</v>
      </c>
      <c r="M970" s="39">
        <f t="shared" si="312"/>
        <v>64495766</v>
      </c>
      <c r="N970" s="1" t="b">
        <f t="shared" si="313"/>
        <v>1</v>
      </c>
      <c r="O970" s="41">
        <f t="shared" si="314"/>
        <v>64495766</v>
      </c>
    </row>
    <row r="971" spans="1:15" x14ac:dyDescent="0.75">
      <c r="A971" s="4">
        <v>42609</v>
      </c>
      <c r="B971" s="37">
        <f>IFERROR(INDEX(BTC!$F:$F,MATCH($A971,BTC!$A:$A,0))*INDEX('Control Panel'!$B:$B,MATCH('Index Volume'!$A971+1,'Control Panel'!$A:$A,1)),0)</f>
        <v>59698300</v>
      </c>
      <c r="C971" s="37">
        <f>IFERROR(INDEX(XRP!$F:$F,MATCH($A971,XRP!$A:$A,0))*INDEX('Control Panel'!$C:$C,MATCH($A971+1,'Control Panel'!$A:$A,1)),0)</f>
        <v>233262</v>
      </c>
      <c r="D971" s="37">
        <f>IFERROR(INDEX(LTC!$F:$F,MATCH($A971,LTC!$A:$A,0))*INDEX('Control Panel'!$D:$D,MATCH($A971+1,'Control Panel'!$A:$A,1)),0)</f>
        <v>6505780</v>
      </c>
      <c r="E971" s="37">
        <f>IFERROR(INDEX(ETC!$F:$F,MATCH($A971,ETC!$A:$A,0))*INDEX('Control Panel'!$E:$E,MATCH($A971+1,'Control Panel'!$A:$A,1)),0)</f>
        <v>0</v>
      </c>
      <c r="F971" s="37">
        <f>IFERROR(INDEX(ETH!$F:$F,MATCH($A971,ETH!$A:$A,0))*INDEX('Control Panel'!$F:$F,MATCH('Index Volume'!$A971+1,'Control Panel'!$A:$A,1)),0)</f>
        <v>15108400</v>
      </c>
      <c r="G971" s="37">
        <f>IFERROR(INDEX(BCH!$F:$F,MATCH($A971,BCH!$A:$A,0))*INDEX('Control Panel'!$G:$G,MATCH('Index Volume'!$A971+1,'Control Panel'!$A:$A,1)),0)</f>
        <v>0</v>
      </c>
      <c r="H971" s="37">
        <f>IFERROR(INDEX(XMR!$F:$F,MATCH($A971,XMR!$A:$A,0))*INDEX('Control Panel'!$H:$H,MATCH('Index Volume'!$A971+1,'Control Panel'!$A:$A,1)),0)</f>
        <v>8004280</v>
      </c>
      <c r="I971" s="37">
        <f>IFERROR(INDEX(ZEC!$F:$F,MATCH($A971,ZEC!$A:$A,0))*INDEX('Control Panel'!$I:$I,MATCH('Index Volume'!$A971+1,'Control Panel'!$A:$A,1)),0)</f>
        <v>0</v>
      </c>
      <c r="J971" s="37">
        <f>IFERROR(INDEX(EOS!$F:$F,MATCH($A971,EOS!$A:$A,0))*INDEX('Control Panel'!$J:$J,MATCH('Index Volume'!$A971+1,'Control Panel'!$A:$A,1)),0)</f>
        <v>0</v>
      </c>
      <c r="K971" s="37">
        <f>IFERROR(INDEX(DASH!$F:$F,MATCH($A971,DASH!$A:$A,0))*INDEX('Control Panel'!$K:$K,MATCH('Index Volume'!$A971+1,'Control Panel'!$A:$A,1)),0)</f>
        <v>2547960</v>
      </c>
      <c r="L971" s="37">
        <f>IFERROR(INDEX(XLM!$F:$F,MATCH($A971,XLM!$A:$A,0))*INDEX('Control Panel'!$L:$L,MATCH('Index Volume'!$A971+1,'Control Panel'!$A:$A,1)),0)</f>
        <v>16953</v>
      </c>
      <c r="M971" s="39">
        <f t="shared" si="312"/>
        <v>92114935</v>
      </c>
      <c r="N971" s="1" t="b">
        <f t="shared" si="313"/>
        <v>1</v>
      </c>
      <c r="O971" s="41">
        <f t="shared" si="314"/>
        <v>92114935</v>
      </c>
    </row>
    <row r="972" spans="1:15" x14ac:dyDescent="0.75">
      <c r="A972" s="3">
        <v>42610</v>
      </c>
      <c r="B972" s="37">
        <f>IFERROR(INDEX(BTC!$F:$F,MATCH($A972,BTC!$A:$A,0))*INDEX('Control Panel'!$B:$B,MATCH('Index Volume'!$A972+1,'Control Panel'!$A:$A,1)),0)</f>
        <v>86301600</v>
      </c>
      <c r="C972" s="37">
        <f>IFERROR(INDEX(XRP!$F:$F,MATCH($A972,XRP!$A:$A,0))*INDEX('Control Panel'!$C:$C,MATCH($A972+1,'Control Panel'!$A:$A,1)),0)</f>
        <v>592108</v>
      </c>
      <c r="D972" s="37">
        <f>IFERROR(INDEX(LTC!$F:$F,MATCH($A972,LTC!$A:$A,0))*INDEX('Control Panel'!$D:$D,MATCH($A972+1,'Control Panel'!$A:$A,1)),0)</f>
        <v>2380150</v>
      </c>
      <c r="E972" s="37">
        <f>IFERROR(INDEX(ETC!$F:$F,MATCH($A972,ETC!$A:$A,0))*INDEX('Control Panel'!$E:$E,MATCH($A972+1,'Control Panel'!$A:$A,1)),0)</f>
        <v>0</v>
      </c>
      <c r="F972" s="37">
        <f>IFERROR(INDEX(ETH!$F:$F,MATCH($A972,ETH!$A:$A,0))*INDEX('Control Panel'!$F:$F,MATCH('Index Volume'!$A972+1,'Control Panel'!$A:$A,1)),0)</f>
        <v>5303040</v>
      </c>
      <c r="G972" s="37">
        <f>IFERROR(INDEX(BCH!$F:$F,MATCH($A972,BCH!$A:$A,0))*INDEX('Control Panel'!$G:$G,MATCH('Index Volume'!$A972+1,'Control Panel'!$A:$A,1)),0)</f>
        <v>0</v>
      </c>
      <c r="H972" s="37">
        <f>IFERROR(INDEX(XMR!$F:$F,MATCH($A972,XMR!$A:$A,0))*INDEX('Control Panel'!$H:$H,MATCH('Index Volume'!$A972+1,'Control Panel'!$A:$A,1)),0)</f>
        <v>49325800</v>
      </c>
      <c r="I972" s="37">
        <f>IFERROR(INDEX(ZEC!$F:$F,MATCH($A972,ZEC!$A:$A,0))*INDEX('Control Panel'!$I:$I,MATCH('Index Volume'!$A972+1,'Control Panel'!$A:$A,1)),0)</f>
        <v>0</v>
      </c>
      <c r="J972" s="37">
        <f>IFERROR(INDEX(EOS!$F:$F,MATCH($A972,EOS!$A:$A,0))*INDEX('Control Panel'!$J:$J,MATCH('Index Volume'!$A972+1,'Control Panel'!$A:$A,1)),0)</f>
        <v>0</v>
      </c>
      <c r="K972" s="37">
        <f>IFERROR(INDEX(DASH!$F:$F,MATCH($A972,DASH!$A:$A,0))*INDEX('Control Panel'!$K:$K,MATCH('Index Volume'!$A972+1,'Control Panel'!$A:$A,1)),0)</f>
        <v>932715</v>
      </c>
      <c r="L972" s="37">
        <f>IFERROR(INDEX(XLM!$F:$F,MATCH($A972,XLM!$A:$A,0))*INDEX('Control Panel'!$L:$L,MATCH('Index Volume'!$A972+1,'Control Panel'!$A:$A,1)),0)</f>
        <v>47598</v>
      </c>
      <c r="M972" s="39">
        <f t="shared" si="312"/>
        <v>144883011</v>
      </c>
      <c r="N972" s="1" t="b">
        <f t="shared" si="313"/>
        <v>1</v>
      </c>
      <c r="O972" s="41">
        <f t="shared" si="314"/>
        <v>144883011</v>
      </c>
    </row>
    <row r="973" spans="1:15" x14ac:dyDescent="0.75">
      <c r="A973" s="4">
        <v>42611</v>
      </c>
      <c r="B973" s="37">
        <f>IFERROR(INDEX(BTC!$F:$F,MATCH($A973,BTC!$A:$A,0))*INDEX('Control Panel'!$B:$B,MATCH('Index Volume'!$A973+1,'Control Panel'!$A:$A,1)),0)</f>
        <v>110398000</v>
      </c>
      <c r="C973" s="37">
        <f>IFERROR(INDEX(XRP!$F:$F,MATCH($A973,XRP!$A:$A,0))*INDEX('Control Panel'!$C:$C,MATCH($A973+1,'Control Panel'!$A:$A,1)),0)</f>
        <v>1527760</v>
      </c>
      <c r="D973" s="37">
        <f>IFERROR(INDEX(LTC!$F:$F,MATCH($A973,LTC!$A:$A,0))*INDEX('Control Panel'!$D:$D,MATCH($A973+1,'Control Panel'!$A:$A,1)),0)</f>
        <v>2610000</v>
      </c>
      <c r="E973" s="37">
        <f>IFERROR(INDEX(ETC!$F:$F,MATCH($A973,ETC!$A:$A,0))*INDEX('Control Panel'!$E:$E,MATCH($A973+1,'Control Panel'!$A:$A,1)),0)</f>
        <v>0</v>
      </c>
      <c r="F973" s="37">
        <f>IFERROR(INDEX(ETH!$F:$F,MATCH($A973,ETH!$A:$A,0))*INDEX('Control Panel'!$F:$F,MATCH('Index Volume'!$A973+1,'Control Panel'!$A:$A,1)),0)</f>
        <v>8130540</v>
      </c>
      <c r="G973" s="37">
        <f>IFERROR(INDEX(BCH!$F:$F,MATCH($A973,BCH!$A:$A,0))*INDEX('Control Panel'!$G:$G,MATCH('Index Volume'!$A973+1,'Control Panel'!$A:$A,1)),0)</f>
        <v>0</v>
      </c>
      <c r="H973" s="37">
        <f>IFERROR(INDEX(XMR!$F:$F,MATCH($A973,XMR!$A:$A,0))*INDEX('Control Panel'!$H:$H,MATCH('Index Volume'!$A973+1,'Control Panel'!$A:$A,1)),0)</f>
        <v>46191400</v>
      </c>
      <c r="I973" s="37">
        <f>IFERROR(INDEX(ZEC!$F:$F,MATCH($A973,ZEC!$A:$A,0))*INDEX('Control Panel'!$I:$I,MATCH('Index Volume'!$A973+1,'Control Panel'!$A:$A,1)),0)</f>
        <v>0</v>
      </c>
      <c r="J973" s="37">
        <f>IFERROR(INDEX(EOS!$F:$F,MATCH($A973,EOS!$A:$A,0))*INDEX('Control Panel'!$J:$J,MATCH('Index Volume'!$A973+1,'Control Panel'!$A:$A,1)),0)</f>
        <v>0</v>
      </c>
      <c r="K973" s="37">
        <f>IFERROR(INDEX(DASH!$F:$F,MATCH($A973,DASH!$A:$A,0))*INDEX('Control Panel'!$K:$K,MATCH('Index Volume'!$A973+1,'Control Panel'!$A:$A,1)),0)</f>
        <v>1761660</v>
      </c>
      <c r="L973" s="37">
        <f>IFERROR(INDEX(XLM!$F:$F,MATCH($A973,XLM!$A:$A,0))*INDEX('Control Panel'!$L:$L,MATCH('Index Volume'!$A973+1,'Control Panel'!$A:$A,1)),0)</f>
        <v>29491</v>
      </c>
      <c r="M973" s="39">
        <f t="shared" si="312"/>
        <v>170648851</v>
      </c>
      <c r="N973" s="1" t="b">
        <f t="shared" si="313"/>
        <v>1</v>
      </c>
      <c r="O973" s="41">
        <f t="shared" si="314"/>
        <v>170648851</v>
      </c>
    </row>
    <row r="974" spans="1:15" x14ac:dyDescent="0.75">
      <c r="A974" s="3">
        <v>42612</v>
      </c>
      <c r="B974" s="37">
        <f>IFERROR(INDEX(BTC!$F:$F,MATCH($A974,BTC!$A:$A,0))*INDEX('Control Panel'!$B:$B,MATCH('Index Volume'!$A974+1,'Control Panel'!$A:$A,1)),0)</f>
        <v>70342400</v>
      </c>
      <c r="C974" s="37">
        <f>IFERROR(INDEX(XRP!$F:$F,MATCH($A974,XRP!$A:$A,0))*INDEX('Control Panel'!$C:$C,MATCH($A974+1,'Control Panel'!$A:$A,1)),0)</f>
        <v>928043</v>
      </c>
      <c r="D974" s="37">
        <f>IFERROR(INDEX(LTC!$F:$F,MATCH($A974,LTC!$A:$A,0))*INDEX('Control Panel'!$D:$D,MATCH($A974+1,'Control Panel'!$A:$A,1)),0)</f>
        <v>2315030</v>
      </c>
      <c r="E974" s="37">
        <f>IFERROR(INDEX(ETC!$F:$F,MATCH($A974,ETC!$A:$A,0))*INDEX('Control Panel'!$E:$E,MATCH($A974+1,'Control Panel'!$A:$A,1)),0)</f>
        <v>0</v>
      </c>
      <c r="F974" s="37">
        <f>IFERROR(INDEX(ETH!$F:$F,MATCH($A974,ETH!$A:$A,0))*INDEX('Control Panel'!$F:$F,MATCH('Index Volume'!$A974+1,'Control Panel'!$A:$A,1)),0)</f>
        <v>7221260</v>
      </c>
      <c r="G974" s="37">
        <f>IFERROR(INDEX(BCH!$F:$F,MATCH($A974,BCH!$A:$A,0))*INDEX('Control Panel'!$G:$G,MATCH('Index Volume'!$A974+1,'Control Panel'!$A:$A,1)),0)</f>
        <v>0</v>
      </c>
      <c r="H974" s="37">
        <f>IFERROR(INDEX(XMR!$F:$F,MATCH($A974,XMR!$A:$A,0))*INDEX('Control Panel'!$H:$H,MATCH('Index Volume'!$A974+1,'Control Panel'!$A:$A,1)),0)</f>
        <v>15534600</v>
      </c>
      <c r="I974" s="37">
        <f>IFERROR(INDEX(ZEC!$F:$F,MATCH($A974,ZEC!$A:$A,0))*INDEX('Control Panel'!$I:$I,MATCH('Index Volume'!$A974+1,'Control Panel'!$A:$A,1)),0)</f>
        <v>0</v>
      </c>
      <c r="J974" s="37">
        <f>IFERROR(INDEX(EOS!$F:$F,MATCH($A974,EOS!$A:$A,0))*INDEX('Control Panel'!$J:$J,MATCH('Index Volume'!$A974+1,'Control Panel'!$A:$A,1)),0)</f>
        <v>0</v>
      </c>
      <c r="K974" s="37">
        <f>IFERROR(INDEX(DASH!$F:$F,MATCH($A974,DASH!$A:$A,0))*INDEX('Control Panel'!$K:$K,MATCH('Index Volume'!$A974+1,'Control Panel'!$A:$A,1)),0)</f>
        <v>761521</v>
      </c>
      <c r="L974" s="37">
        <f>IFERROR(INDEX(XLM!$F:$F,MATCH($A974,XLM!$A:$A,0))*INDEX('Control Panel'!$L:$L,MATCH('Index Volume'!$A974+1,'Control Panel'!$A:$A,1)),0)</f>
        <v>16263</v>
      </c>
      <c r="M974" s="39">
        <f t="shared" si="312"/>
        <v>97119117</v>
      </c>
      <c r="N974" s="1" t="b">
        <f t="shared" si="313"/>
        <v>1</v>
      </c>
      <c r="O974" s="41">
        <f t="shared" si="314"/>
        <v>97119117</v>
      </c>
    </row>
    <row r="975" spans="1:15" x14ac:dyDescent="0.75">
      <c r="A975" s="4">
        <v>42613</v>
      </c>
      <c r="B975" s="37">
        <f>IFERROR(INDEX(BTC!$F:$F,MATCH($A975,BTC!$A:$A,0))*INDEX('Control Panel'!$B:$B,MATCH('Index Volume'!$A975+1,'Control Panel'!$A:$A,1)),0)</f>
        <v>75840896</v>
      </c>
      <c r="C975" s="37">
        <f>IFERROR(INDEX(XRP!$F:$F,MATCH($A975,XRP!$A:$A,0))*INDEX('Control Panel'!$C:$C,MATCH($A975+1,'Control Panel'!$A:$A,1)),0)</f>
        <v>1169040</v>
      </c>
      <c r="D975" s="37">
        <f>IFERROR(INDEX(LTC!$F:$F,MATCH($A975,LTC!$A:$A,0))*INDEX('Control Panel'!$D:$D,MATCH($A975+1,'Control Panel'!$A:$A,1)),0)</f>
        <v>1678550</v>
      </c>
      <c r="E975" s="37">
        <f>IFERROR(INDEX(ETC!$F:$F,MATCH($A975,ETC!$A:$A,0))*INDEX('Control Panel'!$E:$E,MATCH($A975+1,'Control Panel'!$A:$A,1)),0)</f>
        <v>0</v>
      </c>
      <c r="F975" s="37">
        <f>IFERROR(INDEX(ETH!$F:$F,MATCH($A975,ETH!$A:$A,0))*INDEX('Control Panel'!$F:$F,MATCH('Index Volume'!$A975+1,'Control Panel'!$A:$A,1)),0)</f>
        <v>11073700</v>
      </c>
      <c r="G975" s="37">
        <f>IFERROR(INDEX(BCH!$F:$F,MATCH($A975,BCH!$A:$A,0))*INDEX('Control Panel'!$G:$G,MATCH('Index Volume'!$A975+1,'Control Panel'!$A:$A,1)),0)</f>
        <v>0</v>
      </c>
      <c r="H975" s="37">
        <f>IFERROR(INDEX(XMR!$F:$F,MATCH($A975,XMR!$A:$A,0))*INDEX('Control Panel'!$H:$H,MATCH('Index Volume'!$A975+1,'Control Panel'!$A:$A,1)),0)</f>
        <v>20057400</v>
      </c>
      <c r="I975" s="37">
        <f>IFERROR(INDEX(ZEC!$F:$F,MATCH($A975,ZEC!$A:$A,0))*INDEX('Control Panel'!$I:$I,MATCH('Index Volume'!$A975+1,'Control Panel'!$A:$A,1)),0)</f>
        <v>0</v>
      </c>
      <c r="J975" s="37">
        <f>IFERROR(INDEX(EOS!$F:$F,MATCH($A975,EOS!$A:$A,0))*INDEX('Control Panel'!$J:$J,MATCH('Index Volume'!$A975+1,'Control Panel'!$A:$A,1)),0)</f>
        <v>0</v>
      </c>
      <c r="K975" s="37">
        <f>IFERROR(INDEX(DASH!$F:$F,MATCH($A975,DASH!$A:$A,0))*INDEX('Control Panel'!$K:$K,MATCH('Index Volume'!$A975+1,'Control Panel'!$A:$A,1)),0)</f>
        <v>961216</v>
      </c>
      <c r="L975" s="37">
        <f>IFERROR(INDEX(XLM!$F:$F,MATCH($A975,XLM!$A:$A,0))*INDEX('Control Panel'!$L:$L,MATCH('Index Volume'!$A975+1,'Control Panel'!$A:$A,1)),0)</f>
        <v>28165</v>
      </c>
      <c r="M975" s="39">
        <f t="shared" si="312"/>
        <v>110808967</v>
      </c>
      <c r="N975" s="1" t="b">
        <f t="shared" si="313"/>
        <v>1</v>
      </c>
      <c r="O975" s="41">
        <f t="shared" si="314"/>
        <v>110808967</v>
      </c>
    </row>
    <row r="976" spans="1:15" x14ac:dyDescent="0.75">
      <c r="A976" s="3">
        <v>42614</v>
      </c>
      <c r="B976" s="37">
        <f>IFERROR(INDEX(BTC!$F:$F,MATCH($A976,BTC!$A:$A,0))*INDEX('Control Panel'!$B:$B,MATCH('Index Volume'!$A976+1,'Control Panel'!$A:$A,1)),0)</f>
        <v>76923400</v>
      </c>
      <c r="C976" s="37">
        <f>IFERROR(INDEX(XRP!$F:$F,MATCH($A976,XRP!$A:$A,0))*INDEX('Control Panel'!$C:$C,MATCH($A976+1,'Control Panel'!$A:$A,1)),0)</f>
        <v>660021</v>
      </c>
      <c r="D976" s="37">
        <f>IFERROR(INDEX(LTC!$F:$F,MATCH($A976,LTC!$A:$A,0))*INDEX('Control Panel'!$D:$D,MATCH($A976+1,'Control Panel'!$A:$A,1)),0)</f>
        <v>2241890</v>
      </c>
      <c r="E976" s="37">
        <f>IFERROR(INDEX(ETC!$F:$F,MATCH($A976,ETC!$A:$A,0))*INDEX('Control Panel'!$E:$E,MATCH($A976+1,'Control Panel'!$A:$A,1)),0)</f>
        <v>0</v>
      </c>
      <c r="F976" s="37">
        <f>IFERROR(INDEX(ETH!$F:$F,MATCH($A976,ETH!$A:$A,0))*INDEX('Control Panel'!$F:$F,MATCH('Index Volume'!$A976+1,'Control Panel'!$A:$A,1)),0)</f>
        <v>24051500</v>
      </c>
      <c r="G976" s="37">
        <f>IFERROR(INDEX(BCH!$F:$F,MATCH($A976,BCH!$A:$A,0))*INDEX('Control Panel'!$G:$G,MATCH('Index Volume'!$A976+1,'Control Panel'!$A:$A,1)),0)</f>
        <v>0</v>
      </c>
      <c r="H976" s="37">
        <f>IFERROR(INDEX(XMR!$F:$F,MATCH($A976,XMR!$A:$A,0))*INDEX('Control Panel'!$H:$H,MATCH('Index Volume'!$A976+1,'Control Panel'!$A:$A,1)),0)</f>
        <v>12152000</v>
      </c>
      <c r="I976" s="37">
        <f>IFERROR(INDEX(ZEC!$F:$F,MATCH($A976,ZEC!$A:$A,0))*INDEX('Control Panel'!$I:$I,MATCH('Index Volume'!$A976+1,'Control Panel'!$A:$A,1)),0)</f>
        <v>0</v>
      </c>
      <c r="J976" s="37">
        <f>IFERROR(INDEX(EOS!$F:$F,MATCH($A976,EOS!$A:$A,0))*INDEX('Control Panel'!$J:$J,MATCH('Index Volume'!$A976+1,'Control Panel'!$A:$A,1)),0)</f>
        <v>0</v>
      </c>
      <c r="K976" s="37">
        <f>IFERROR(INDEX(DASH!$F:$F,MATCH($A976,DASH!$A:$A,0))*INDEX('Control Panel'!$K:$K,MATCH('Index Volume'!$A976+1,'Control Panel'!$A:$A,1)),0)</f>
        <v>651970</v>
      </c>
      <c r="L976" s="37">
        <f>IFERROR(INDEX(XLM!$F:$F,MATCH($A976,XLM!$A:$A,0))*INDEX('Control Panel'!$L:$L,MATCH('Index Volume'!$A976+1,'Control Panel'!$A:$A,1)),0)</f>
        <v>25272</v>
      </c>
      <c r="M976" s="39">
        <f t="shared" si="312"/>
        <v>116706053</v>
      </c>
      <c r="N976" s="1" t="b">
        <f t="shared" si="313"/>
        <v>1</v>
      </c>
      <c r="O976" s="41">
        <f t="shared" si="314"/>
        <v>116706053</v>
      </c>
    </row>
    <row r="977" spans="1:15" x14ac:dyDescent="0.75">
      <c r="A977" s="4">
        <v>42615</v>
      </c>
      <c r="B977" s="37">
        <f>IFERROR(INDEX(BTC!$F:$F,MATCH($A977,BTC!$A:$A,0))*INDEX('Control Panel'!$B:$B,MATCH('Index Volume'!$A977+1,'Control Panel'!$A:$A,1)),0)</f>
        <v>79910800</v>
      </c>
      <c r="C977" s="37">
        <f>IFERROR(INDEX(XRP!$F:$F,MATCH($A977,XRP!$A:$A,0))*INDEX('Control Panel'!$C:$C,MATCH($A977+1,'Control Panel'!$A:$A,1)),0)</f>
        <v>583636</v>
      </c>
      <c r="D977" s="37">
        <f>IFERROR(INDEX(LTC!$F:$F,MATCH($A977,LTC!$A:$A,0))*INDEX('Control Panel'!$D:$D,MATCH($A977+1,'Control Panel'!$A:$A,1)),0)</f>
        <v>1984050</v>
      </c>
      <c r="E977" s="37">
        <f>IFERROR(INDEX(ETC!$F:$F,MATCH($A977,ETC!$A:$A,0))*INDEX('Control Panel'!$E:$E,MATCH($A977+1,'Control Panel'!$A:$A,1)),0)</f>
        <v>0</v>
      </c>
      <c r="F977" s="37">
        <f>IFERROR(INDEX(ETH!$F:$F,MATCH($A977,ETH!$A:$A,0))*INDEX('Control Panel'!$F:$F,MATCH('Index Volume'!$A977+1,'Control Panel'!$A:$A,1)),0)</f>
        <v>9368300</v>
      </c>
      <c r="G977" s="37">
        <f>IFERROR(INDEX(BCH!$F:$F,MATCH($A977,BCH!$A:$A,0))*INDEX('Control Panel'!$G:$G,MATCH('Index Volume'!$A977+1,'Control Panel'!$A:$A,1)),0)</f>
        <v>0</v>
      </c>
      <c r="H977" s="37">
        <f>IFERROR(INDEX(XMR!$F:$F,MATCH($A977,XMR!$A:$A,0))*INDEX('Control Panel'!$H:$H,MATCH('Index Volume'!$A977+1,'Control Panel'!$A:$A,1)),0)</f>
        <v>27999500</v>
      </c>
      <c r="I977" s="37">
        <f>IFERROR(INDEX(ZEC!$F:$F,MATCH($A977,ZEC!$A:$A,0))*INDEX('Control Panel'!$I:$I,MATCH('Index Volume'!$A977+1,'Control Panel'!$A:$A,1)),0)</f>
        <v>0</v>
      </c>
      <c r="J977" s="37">
        <f>IFERROR(INDEX(EOS!$F:$F,MATCH($A977,EOS!$A:$A,0))*INDEX('Control Panel'!$J:$J,MATCH('Index Volume'!$A977+1,'Control Panel'!$A:$A,1)),0)</f>
        <v>0</v>
      </c>
      <c r="K977" s="37">
        <f>IFERROR(INDEX(DASH!$F:$F,MATCH($A977,DASH!$A:$A,0))*INDEX('Control Panel'!$K:$K,MATCH('Index Volume'!$A977+1,'Control Panel'!$A:$A,1)),0)</f>
        <v>790593</v>
      </c>
      <c r="L977" s="37">
        <f>IFERROR(INDEX(XLM!$F:$F,MATCH($A977,XLM!$A:$A,0))*INDEX('Control Panel'!$L:$L,MATCH('Index Volume'!$A977+1,'Control Panel'!$A:$A,1)),0)</f>
        <v>15997</v>
      </c>
      <c r="M977" s="39">
        <f t="shared" si="312"/>
        <v>120652876</v>
      </c>
      <c r="N977" s="1" t="b">
        <f t="shared" si="313"/>
        <v>1</v>
      </c>
      <c r="O977" s="41">
        <f t="shared" si="314"/>
        <v>120652876</v>
      </c>
    </row>
    <row r="978" spans="1:15" x14ac:dyDescent="0.75">
      <c r="A978" s="3">
        <v>42616</v>
      </c>
      <c r="B978" s="37">
        <f>IFERROR(INDEX(BTC!$F:$F,MATCH($A978,BTC!$A:$A,0))*INDEX('Control Panel'!$B:$B,MATCH('Index Volume'!$A978+1,'Control Panel'!$A:$A,1)),0)</f>
        <v>159014000</v>
      </c>
      <c r="C978" s="37">
        <f>IFERROR(INDEX(XRP!$F:$F,MATCH($A978,XRP!$A:$A,0))*INDEX('Control Panel'!$C:$C,MATCH($A978+1,'Control Panel'!$A:$A,1)),0)</f>
        <v>698318</v>
      </c>
      <c r="D978" s="37">
        <f>IFERROR(INDEX(LTC!$F:$F,MATCH($A978,LTC!$A:$A,0))*INDEX('Control Panel'!$D:$D,MATCH($A978+1,'Control Panel'!$A:$A,1)),0)</f>
        <v>2484220</v>
      </c>
      <c r="E978" s="37">
        <f>IFERROR(INDEX(ETC!$F:$F,MATCH($A978,ETC!$A:$A,0))*INDEX('Control Panel'!$E:$E,MATCH($A978+1,'Control Panel'!$A:$A,1)),0)</f>
        <v>0</v>
      </c>
      <c r="F978" s="37">
        <f>IFERROR(INDEX(ETH!$F:$F,MATCH($A978,ETH!$A:$A,0))*INDEX('Control Panel'!$F:$F,MATCH('Index Volume'!$A978+1,'Control Panel'!$A:$A,1)),0)</f>
        <v>13358800</v>
      </c>
      <c r="G978" s="37">
        <f>IFERROR(INDEX(BCH!$F:$F,MATCH($A978,BCH!$A:$A,0))*INDEX('Control Panel'!$G:$G,MATCH('Index Volume'!$A978+1,'Control Panel'!$A:$A,1)),0)</f>
        <v>0</v>
      </c>
      <c r="H978" s="37">
        <f>IFERROR(INDEX(XMR!$F:$F,MATCH($A978,XMR!$A:$A,0))*INDEX('Control Panel'!$H:$H,MATCH('Index Volume'!$A978+1,'Control Panel'!$A:$A,1)),0)</f>
        <v>66593800</v>
      </c>
      <c r="I978" s="37">
        <f>IFERROR(INDEX(ZEC!$F:$F,MATCH($A978,ZEC!$A:$A,0))*INDEX('Control Panel'!$I:$I,MATCH('Index Volume'!$A978+1,'Control Panel'!$A:$A,1)),0)</f>
        <v>0</v>
      </c>
      <c r="J978" s="37">
        <f>IFERROR(INDEX(EOS!$F:$F,MATCH($A978,EOS!$A:$A,0))*INDEX('Control Panel'!$J:$J,MATCH('Index Volume'!$A978+1,'Control Panel'!$A:$A,1)),0)</f>
        <v>0</v>
      </c>
      <c r="K978" s="37">
        <f>IFERROR(INDEX(DASH!$F:$F,MATCH($A978,DASH!$A:$A,0))*INDEX('Control Panel'!$K:$K,MATCH('Index Volume'!$A978+1,'Control Panel'!$A:$A,1)),0)</f>
        <v>1215250</v>
      </c>
      <c r="L978" s="37">
        <f>IFERROR(INDEX(XLM!$F:$F,MATCH($A978,XLM!$A:$A,0))*INDEX('Control Panel'!$L:$L,MATCH('Index Volume'!$A978+1,'Control Panel'!$A:$A,1)),0)</f>
        <v>16975</v>
      </c>
      <c r="M978" s="39">
        <f t="shared" si="312"/>
        <v>243381363</v>
      </c>
      <c r="N978" s="1" t="b">
        <f t="shared" si="313"/>
        <v>1</v>
      </c>
      <c r="O978" s="41">
        <f t="shared" si="314"/>
        <v>243381363</v>
      </c>
    </row>
    <row r="979" spans="1:15" x14ac:dyDescent="0.75">
      <c r="A979" s="4">
        <v>42617</v>
      </c>
      <c r="B979" s="37">
        <f>IFERROR(INDEX(BTC!$F:$F,MATCH($A979,BTC!$A:$A,0))*INDEX('Control Panel'!$B:$B,MATCH('Index Volume'!$A979+1,'Control Panel'!$A:$A,1)),0)</f>
        <v>97942896</v>
      </c>
      <c r="C979" s="37">
        <f>IFERROR(INDEX(XRP!$F:$F,MATCH($A979,XRP!$A:$A,0))*INDEX('Control Panel'!$C:$C,MATCH($A979+1,'Control Panel'!$A:$A,1)),0)</f>
        <v>800373</v>
      </c>
      <c r="D979" s="37">
        <f>IFERROR(INDEX(LTC!$F:$F,MATCH($A979,LTC!$A:$A,0))*INDEX('Control Panel'!$D:$D,MATCH($A979+1,'Control Panel'!$A:$A,1)),0)</f>
        <v>4834060</v>
      </c>
      <c r="E979" s="37">
        <f>IFERROR(INDEX(ETC!$F:$F,MATCH($A979,ETC!$A:$A,0))*INDEX('Control Panel'!$E:$E,MATCH($A979+1,'Control Panel'!$A:$A,1)),0)</f>
        <v>0</v>
      </c>
      <c r="F979" s="37">
        <f>IFERROR(INDEX(ETH!$F:$F,MATCH($A979,ETH!$A:$A,0))*INDEX('Control Panel'!$F:$F,MATCH('Index Volume'!$A979+1,'Control Panel'!$A:$A,1)),0)</f>
        <v>7220550</v>
      </c>
      <c r="G979" s="37">
        <f>IFERROR(INDEX(BCH!$F:$F,MATCH($A979,BCH!$A:$A,0))*INDEX('Control Panel'!$G:$G,MATCH('Index Volume'!$A979+1,'Control Panel'!$A:$A,1)),0)</f>
        <v>0</v>
      </c>
      <c r="H979" s="37">
        <f>IFERROR(INDEX(XMR!$F:$F,MATCH($A979,XMR!$A:$A,0))*INDEX('Control Panel'!$H:$H,MATCH('Index Volume'!$A979+1,'Control Panel'!$A:$A,1)),0)</f>
        <v>31169900</v>
      </c>
      <c r="I979" s="37">
        <f>IFERROR(INDEX(ZEC!$F:$F,MATCH($A979,ZEC!$A:$A,0))*INDEX('Control Panel'!$I:$I,MATCH('Index Volume'!$A979+1,'Control Panel'!$A:$A,1)),0)</f>
        <v>0</v>
      </c>
      <c r="J979" s="37">
        <f>IFERROR(INDEX(EOS!$F:$F,MATCH($A979,EOS!$A:$A,0))*INDEX('Control Panel'!$J:$J,MATCH('Index Volume'!$A979+1,'Control Panel'!$A:$A,1)),0)</f>
        <v>0</v>
      </c>
      <c r="K979" s="37">
        <f>IFERROR(INDEX(DASH!$F:$F,MATCH($A979,DASH!$A:$A,0))*INDEX('Control Panel'!$K:$K,MATCH('Index Volume'!$A979+1,'Control Panel'!$A:$A,1)),0)</f>
        <v>966253</v>
      </c>
      <c r="L979" s="37">
        <f>IFERROR(INDEX(XLM!$F:$F,MATCH($A979,XLM!$A:$A,0))*INDEX('Control Panel'!$L:$L,MATCH('Index Volume'!$A979+1,'Control Panel'!$A:$A,1)),0)</f>
        <v>36104</v>
      </c>
      <c r="M979" s="39">
        <f t="shared" si="312"/>
        <v>142970136</v>
      </c>
      <c r="N979" s="1" t="b">
        <f t="shared" si="313"/>
        <v>1</v>
      </c>
      <c r="O979" s="41">
        <f t="shared" si="314"/>
        <v>142970136</v>
      </c>
    </row>
    <row r="980" spans="1:15" x14ac:dyDescent="0.75">
      <c r="A980" s="3">
        <v>42618</v>
      </c>
      <c r="B980" s="37">
        <f>IFERROR(INDEX(BTC!$F:$F,MATCH($A980,BTC!$A:$A,0))*INDEX('Control Panel'!$B:$B,MATCH('Index Volume'!$A980+1,'Control Panel'!$A:$A,1)),0)</f>
        <v>82446800</v>
      </c>
      <c r="C980" s="37">
        <f>IFERROR(INDEX(XRP!$F:$F,MATCH($A980,XRP!$A:$A,0))*INDEX('Control Panel'!$C:$C,MATCH($A980+1,'Control Panel'!$A:$A,1)),0)</f>
        <v>784460</v>
      </c>
      <c r="D980" s="37">
        <f>IFERROR(INDEX(LTC!$F:$F,MATCH($A980,LTC!$A:$A,0))*INDEX('Control Panel'!$D:$D,MATCH($A980+1,'Control Panel'!$A:$A,1)),0)</f>
        <v>4245990</v>
      </c>
      <c r="E980" s="37">
        <f>IFERROR(INDEX(ETC!$F:$F,MATCH($A980,ETC!$A:$A,0))*INDEX('Control Panel'!$E:$E,MATCH($A980+1,'Control Panel'!$A:$A,1)),0)</f>
        <v>0</v>
      </c>
      <c r="F980" s="37">
        <f>IFERROR(INDEX(ETH!$F:$F,MATCH($A980,ETH!$A:$A,0))*INDEX('Control Panel'!$F:$F,MATCH('Index Volume'!$A980+1,'Control Panel'!$A:$A,1)),0)</f>
        <v>5724100</v>
      </c>
      <c r="G980" s="37">
        <f>IFERROR(INDEX(BCH!$F:$F,MATCH($A980,BCH!$A:$A,0))*INDEX('Control Panel'!$G:$G,MATCH('Index Volume'!$A980+1,'Control Panel'!$A:$A,1)),0)</f>
        <v>0</v>
      </c>
      <c r="H980" s="37">
        <f>IFERROR(INDEX(XMR!$F:$F,MATCH($A980,XMR!$A:$A,0))*INDEX('Control Panel'!$H:$H,MATCH('Index Volume'!$A980+1,'Control Panel'!$A:$A,1)),0)</f>
        <v>24043200</v>
      </c>
      <c r="I980" s="37">
        <f>IFERROR(INDEX(ZEC!$F:$F,MATCH($A980,ZEC!$A:$A,0))*INDEX('Control Panel'!$I:$I,MATCH('Index Volume'!$A980+1,'Control Panel'!$A:$A,1)),0)</f>
        <v>0</v>
      </c>
      <c r="J980" s="37">
        <f>IFERROR(INDEX(EOS!$F:$F,MATCH($A980,EOS!$A:$A,0))*INDEX('Control Panel'!$J:$J,MATCH('Index Volume'!$A980+1,'Control Panel'!$A:$A,1)),0)</f>
        <v>0</v>
      </c>
      <c r="K980" s="37">
        <f>IFERROR(INDEX(DASH!$F:$F,MATCH($A980,DASH!$A:$A,0))*INDEX('Control Panel'!$K:$K,MATCH('Index Volume'!$A980+1,'Control Panel'!$A:$A,1)),0)</f>
        <v>639547</v>
      </c>
      <c r="L980" s="37">
        <f>IFERROR(INDEX(XLM!$F:$F,MATCH($A980,XLM!$A:$A,0))*INDEX('Control Panel'!$L:$L,MATCH('Index Volume'!$A980+1,'Control Panel'!$A:$A,1)),0)</f>
        <v>27785</v>
      </c>
      <c r="M980" s="39">
        <f t="shared" si="312"/>
        <v>117911882</v>
      </c>
      <c r="N980" s="1" t="b">
        <f t="shared" si="313"/>
        <v>1</v>
      </c>
      <c r="O980" s="41">
        <f t="shared" si="314"/>
        <v>117911882</v>
      </c>
    </row>
    <row r="981" spans="1:15" x14ac:dyDescent="0.75">
      <c r="A981" s="4">
        <v>42619</v>
      </c>
      <c r="B981" s="37">
        <f>IFERROR(INDEX(BTC!$F:$F,MATCH($A981,BTC!$A:$A,0))*INDEX('Control Panel'!$B:$B,MATCH('Index Volume'!$A981+1,'Control Panel'!$A:$A,1)),0)</f>
        <v>78529104</v>
      </c>
      <c r="C981" s="37">
        <f>IFERROR(INDEX(XRP!$F:$F,MATCH($A981,XRP!$A:$A,0))*INDEX('Control Panel'!$C:$C,MATCH($A981+1,'Control Panel'!$A:$A,1)),0)</f>
        <v>773525</v>
      </c>
      <c r="D981" s="37">
        <f>IFERROR(INDEX(LTC!$F:$F,MATCH($A981,LTC!$A:$A,0))*INDEX('Control Panel'!$D:$D,MATCH($A981+1,'Control Panel'!$A:$A,1)),0)</f>
        <v>1699160</v>
      </c>
      <c r="E981" s="37">
        <f>IFERROR(INDEX(ETC!$F:$F,MATCH($A981,ETC!$A:$A,0))*INDEX('Control Panel'!$E:$E,MATCH($A981+1,'Control Panel'!$A:$A,1)),0)</f>
        <v>0</v>
      </c>
      <c r="F981" s="37">
        <f>IFERROR(INDEX(ETH!$F:$F,MATCH($A981,ETH!$A:$A,0))*INDEX('Control Panel'!$F:$F,MATCH('Index Volume'!$A981+1,'Control Panel'!$A:$A,1)),0)</f>
        <v>6346330</v>
      </c>
      <c r="G981" s="37">
        <f>IFERROR(INDEX(BCH!$F:$F,MATCH($A981,BCH!$A:$A,0))*INDEX('Control Panel'!$G:$G,MATCH('Index Volume'!$A981+1,'Control Panel'!$A:$A,1)),0)</f>
        <v>0</v>
      </c>
      <c r="H981" s="37">
        <f>IFERROR(INDEX(XMR!$F:$F,MATCH($A981,XMR!$A:$A,0))*INDEX('Control Panel'!$H:$H,MATCH('Index Volume'!$A981+1,'Control Panel'!$A:$A,1)),0)</f>
        <v>25356900</v>
      </c>
      <c r="I981" s="37">
        <f>IFERROR(INDEX(ZEC!$F:$F,MATCH($A981,ZEC!$A:$A,0))*INDEX('Control Panel'!$I:$I,MATCH('Index Volume'!$A981+1,'Control Panel'!$A:$A,1)),0)</f>
        <v>0</v>
      </c>
      <c r="J981" s="37">
        <f>IFERROR(INDEX(EOS!$F:$F,MATCH($A981,EOS!$A:$A,0))*INDEX('Control Panel'!$J:$J,MATCH('Index Volume'!$A981+1,'Control Panel'!$A:$A,1)),0)</f>
        <v>0</v>
      </c>
      <c r="K981" s="37">
        <f>IFERROR(INDEX(DASH!$F:$F,MATCH($A981,DASH!$A:$A,0))*INDEX('Control Panel'!$K:$K,MATCH('Index Volume'!$A981+1,'Control Panel'!$A:$A,1)),0)</f>
        <v>532044</v>
      </c>
      <c r="L981" s="37">
        <f>IFERROR(INDEX(XLM!$F:$F,MATCH($A981,XLM!$A:$A,0))*INDEX('Control Panel'!$L:$L,MATCH('Index Volume'!$A981+1,'Control Panel'!$A:$A,1)),0)</f>
        <v>14360</v>
      </c>
      <c r="M981" s="39">
        <f t="shared" si="312"/>
        <v>113251423</v>
      </c>
      <c r="N981" s="1" t="b">
        <f t="shared" si="313"/>
        <v>1</v>
      </c>
      <c r="O981" s="41">
        <f t="shared" si="314"/>
        <v>113251423</v>
      </c>
    </row>
    <row r="982" spans="1:15" x14ac:dyDescent="0.75">
      <c r="A982" s="3">
        <v>42620</v>
      </c>
      <c r="B982" s="37">
        <f>IFERROR(INDEX(BTC!$F:$F,MATCH($A982,BTC!$A:$A,0))*INDEX('Control Panel'!$B:$B,MATCH('Index Volume'!$A982+1,'Control Panel'!$A:$A,1)),0)</f>
        <v>75032400</v>
      </c>
      <c r="C982" s="37">
        <f>IFERROR(INDEX(XRP!$F:$F,MATCH($A982,XRP!$A:$A,0))*INDEX('Control Panel'!$C:$C,MATCH($A982+1,'Control Panel'!$A:$A,1)),0)</f>
        <v>686254</v>
      </c>
      <c r="D982" s="37">
        <f>IFERROR(INDEX(LTC!$F:$F,MATCH($A982,LTC!$A:$A,0))*INDEX('Control Panel'!$D:$D,MATCH($A982+1,'Control Panel'!$A:$A,1)),0)</f>
        <v>1988370</v>
      </c>
      <c r="E982" s="37">
        <f>IFERROR(INDEX(ETC!$F:$F,MATCH($A982,ETC!$A:$A,0))*INDEX('Control Panel'!$E:$E,MATCH($A982+1,'Control Panel'!$A:$A,1)),0)</f>
        <v>0</v>
      </c>
      <c r="F982" s="37">
        <f>IFERROR(INDEX(ETH!$F:$F,MATCH($A982,ETH!$A:$A,0))*INDEX('Control Panel'!$F:$F,MATCH('Index Volume'!$A982+1,'Control Panel'!$A:$A,1)),0)</f>
        <v>6115050</v>
      </c>
      <c r="G982" s="37">
        <f>IFERROR(INDEX(BCH!$F:$F,MATCH($A982,BCH!$A:$A,0))*INDEX('Control Panel'!$G:$G,MATCH('Index Volume'!$A982+1,'Control Panel'!$A:$A,1)),0)</f>
        <v>0</v>
      </c>
      <c r="H982" s="37">
        <f>IFERROR(INDEX(XMR!$F:$F,MATCH($A982,XMR!$A:$A,0))*INDEX('Control Panel'!$H:$H,MATCH('Index Volume'!$A982+1,'Control Panel'!$A:$A,1)),0)</f>
        <v>20446100</v>
      </c>
      <c r="I982" s="37">
        <f>IFERROR(INDEX(ZEC!$F:$F,MATCH($A982,ZEC!$A:$A,0))*INDEX('Control Panel'!$I:$I,MATCH('Index Volume'!$A982+1,'Control Panel'!$A:$A,1)),0)</f>
        <v>0</v>
      </c>
      <c r="J982" s="37">
        <f>IFERROR(INDEX(EOS!$F:$F,MATCH($A982,EOS!$A:$A,0))*INDEX('Control Panel'!$J:$J,MATCH('Index Volume'!$A982+1,'Control Panel'!$A:$A,1)),0)</f>
        <v>0</v>
      </c>
      <c r="K982" s="37">
        <f>IFERROR(INDEX(DASH!$F:$F,MATCH($A982,DASH!$A:$A,0))*INDEX('Control Panel'!$K:$K,MATCH('Index Volume'!$A982+1,'Control Panel'!$A:$A,1)),0)</f>
        <v>669651</v>
      </c>
      <c r="L982" s="37">
        <f>IFERROR(INDEX(XLM!$F:$F,MATCH($A982,XLM!$A:$A,0))*INDEX('Control Panel'!$L:$L,MATCH('Index Volume'!$A982+1,'Control Panel'!$A:$A,1)),0)</f>
        <v>29307</v>
      </c>
      <c r="M982" s="39">
        <f t="shared" si="312"/>
        <v>104967132</v>
      </c>
      <c r="N982" s="1" t="b">
        <f t="shared" si="313"/>
        <v>1</v>
      </c>
      <c r="O982" s="41">
        <f t="shared" si="314"/>
        <v>104967132</v>
      </c>
    </row>
    <row r="983" spans="1:15" x14ac:dyDescent="0.75">
      <c r="A983" s="4">
        <v>42621</v>
      </c>
      <c r="B983" s="37">
        <f>IFERROR(INDEX(BTC!$F:$F,MATCH($A983,BTC!$A:$A,0))*INDEX('Control Panel'!$B:$B,MATCH('Index Volume'!$A983+1,'Control Panel'!$A:$A,1)),0)</f>
        <v>86713000</v>
      </c>
      <c r="C983" s="37">
        <f>IFERROR(INDEX(XRP!$F:$F,MATCH($A983,XRP!$A:$A,0))*INDEX('Control Panel'!$C:$C,MATCH($A983+1,'Control Panel'!$A:$A,1)),0)</f>
        <v>869389</v>
      </c>
      <c r="D983" s="37">
        <f>IFERROR(INDEX(LTC!$F:$F,MATCH($A983,LTC!$A:$A,0))*INDEX('Control Panel'!$D:$D,MATCH($A983+1,'Control Panel'!$A:$A,1)),0)</f>
        <v>2425520</v>
      </c>
      <c r="E983" s="37">
        <f>IFERROR(INDEX(ETC!$F:$F,MATCH($A983,ETC!$A:$A,0))*INDEX('Control Panel'!$E:$E,MATCH($A983+1,'Control Panel'!$A:$A,1)),0)</f>
        <v>0</v>
      </c>
      <c r="F983" s="37">
        <f>IFERROR(INDEX(ETH!$F:$F,MATCH($A983,ETH!$A:$A,0))*INDEX('Control Panel'!$F:$F,MATCH('Index Volume'!$A983+1,'Control Panel'!$A:$A,1)),0)</f>
        <v>11535000</v>
      </c>
      <c r="G983" s="37">
        <f>IFERROR(INDEX(BCH!$F:$F,MATCH($A983,BCH!$A:$A,0))*INDEX('Control Panel'!$G:$G,MATCH('Index Volume'!$A983+1,'Control Panel'!$A:$A,1)),0)</f>
        <v>0</v>
      </c>
      <c r="H983" s="37">
        <f>IFERROR(INDEX(XMR!$F:$F,MATCH($A983,XMR!$A:$A,0))*INDEX('Control Panel'!$H:$H,MATCH('Index Volume'!$A983+1,'Control Panel'!$A:$A,1)),0)</f>
        <v>18100000</v>
      </c>
      <c r="I983" s="37">
        <f>IFERROR(INDEX(ZEC!$F:$F,MATCH($A983,ZEC!$A:$A,0))*INDEX('Control Panel'!$I:$I,MATCH('Index Volume'!$A983+1,'Control Panel'!$A:$A,1)),0)</f>
        <v>0</v>
      </c>
      <c r="J983" s="37">
        <f>IFERROR(INDEX(EOS!$F:$F,MATCH($A983,EOS!$A:$A,0))*INDEX('Control Panel'!$J:$J,MATCH('Index Volume'!$A983+1,'Control Panel'!$A:$A,1)),0)</f>
        <v>0</v>
      </c>
      <c r="K983" s="37">
        <f>IFERROR(INDEX(DASH!$F:$F,MATCH($A983,DASH!$A:$A,0))*INDEX('Control Panel'!$K:$K,MATCH('Index Volume'!$A983+1,'Control Panel'!$A:$A,1)),0)</f>
        <v>637683</v>
      </c>
      <c r="L983" s="37">
        <f>IFERROR(INDEX(XLM!$F:$F,MATCH($A983,XLM!$A:$A,0))*INDEX('Control Panel'!$L:$L,MATCH('Index Volume'!$A983+1,'Control Panel'!$A:$A,1)),0)</f>
        <v>17422</v>
      </c>
      <c r="M983" s="39">
        <f t="shared" si="312"/>
        <v>120298014</v>
      </c>
      <c r="N983" s="1" t="b">
        <f t="shared" si="313"/>
        <v>1</v>
      </c>
      <c r="O983" s="41">
        <f t="shared" si="314"/>
        <v>120298014</v>
      </c>
    </row>
    <row r="984" spans="1:15" x14ac:dyDescent="0.75">
      <c r="A984" s="3">
        <v>42622</v>
      </c>
      <c r="B984" s="37">
        <f>IFERROR(INDEX(BTC!$F:$F,MATCH($A984,BTC!$A:$A,0))*INDEX('Control Panel'!$B:$B,MATCH('Index Volume'!$A984+1,'Control Panel'!$A:$A,1)),0)</f>
        <v>64550200</v>
      </c>
      <c r="C984" s="37">
        <f>IFERROR(INDEX(XRP!$F:$F,MATCH($A984,XRP!$A:$A,0))*INDEX('Control Panel'!$C:$C,MATCH($A984+1,'Control Panel'!$A:$A,1)),0)</f>
        <v>849260</v>
      </c>
      <c r="D984" s="37">
        <f>IFERROR(INDEX(LTC!$F:$F,MATCH($A984,LTC!$A:$A,0))*INDEX('Control Panel'!$D:$D,MATCH($A984+1,'Control Panel'!$A:$A,1)),0)</f>
        <v>1450080</v>
      </c>
      <c r="E984" s="37">
        <f>IFERROR(INDEX(ETC!$F:$F,MATCH($A984,ETC!$A:$A,0))*INDEX('Control Panel'!$E:$E,MATCH($A984+1,'Control Panel'!$A:$A,1)),0)</f>
        <v>0</v>
      </c>
      <c r="F984" s="37">
        <f>IFERROR(INDEX(ETH!$F:$F,MATCH($A984,ETH!$A:$A,0))*INDEX('Control Panel'!$F:$F,MATCH('Index Volume'!$A984+1,'Control Panel'!$A:$A,1)),0)</f>
        <v>6109200</v>
      </c>
      <c r="G984" s="37">
        <f>IFERROR(INDEX(BCH!$F:$F,MATCH($A984,BCH!$A:$A,0))*INDEX('Control Panel'!$G:$G,MATCH('Index Volume'!$A984+1,'Control Panel'!$A:$A,1)),0)</f>
        <v>0</v>
      </c>
      <c r="H984" s="37">
        <f>IFERROR(INDEX(XMR!$F:$F,MATCH($A984,XMR!$A:$A,0))*INDEX('Control Panel'!$H:$H,MATCH('Index Volume'!$A984+1,'Control Panel'!$A:$A,1)),0)</f>
        <v>14523800</v>
      </c>
      <c r="I984" s="37">
        <f>IFERROR(INDEX(ZEC!$F:$F,MATCH($A984,ZEC!$A:$A,0))*INDEX('Control Panel'!$I:$I,MATCH('Index Volume'!$A984+1,'Control Panel'!$A:$A,1)),0)</f>
        <v>0</v>
      </c>
      <c r="J984" s="37">
        <f>IFERROR(INDEX(EOS!$F:$F,MATCH($A984,EOS!$A:$A,0))*INDEX('Control Panel'!$J:$J,MATCH('Index Volume'!$A984+1,'Control Panel'!$A:$A,1)),0)</f>
        <v>0</v>
      </c>
      <c r="K984" s="37">
        <f>IFERROR(INDEX(DASH!$F:$F,MATCH($A984,DASH!$A:$A,0))*INDEX('Control Panel'!$K:$K,MATCH('Index Volume'!$A984+1,'Control Panel'!$A:$A,1)),0)</f>
        <v>453318</v>
      </c>
      <c r="L984" s="37">
        <f>IFERROR(INDEX(XLM!$F:$F,MATCH($A984,XLM!$A:$A,0))*INDEX('Control Panel'!$L:$L,MATCH('Index Volume'!$A984+1,'Control Panel'!$A:$A,1)),0)</f>
        <v>51986</v>
      </c>
      <c r="M984" s="39">
        <f t="shared" si="312"/>
        <v>87987844</v>
      </c>
      <c r="N984" s="1" t="b">
        <f t="shared" si="313"/>
        <v>1</v>
      </c>
      <c r="O984" s="41">
        <f t="shared" si="314"/>
        <v>87987844</v>
      </c>
    </row>
    <row r="985" spans="1:15" x14ac:dyDescent="0.75">
      <c r="A985" s="4">
        <v>42623</v>
      </c>
      <c r="B985" s="37">
        <f>IFERROR(INDEX(BTC!$F:$F,MATCH($A985,BTC!$A:$A,0))*INDEX('Control Panel'!$B:$B,MATCH('Index Volume'!$A985+1,'Control Panel'!$A:$A,1)),0)</f>
        <v>45016800</v>
      </c>
      <c r="C985" s="37">
        <f>IFERROR(INDEX(XRP!$F:$F,MATCH($A985,XRP!$A:$A,0))*INDEX('Control Panel'!$C:$C,MATCH($A985+1,'Control Panel'!$A:$A,1)),0)</f>
        <v>310034</v>
      </c>
      <c r="D985" s="37">
        <f>IFERROR(INDEX(LTC!$F:$F,MATCH($A985,LTC!$A:$A,0))*INDEX('Control Panel'!$D:$D,MATCH($A985+1,'Control Panel'!$A:$A,1)),0)</f>
        <v>661652</v>
      </c>
      <c r="E985" s="37">
        <f>IFERROR(INDEX(ETC!$F:$F,MATCH($A985,ETC!$A:$A,0))*INDEX('Control Panel'!$E:$E,MATCH($A985+1,'Control Panel'!$A:$A,1)),0)</f>
        <v>0</v>
      </c>
      <c r="F985" s="37">
        <f>IFERROR(INDEX(ETH!$F:$F,MATCH($A985,ETH!$A:$A,0))*INDEX('Control Panel'!$F:$F,MATCH('Index Volume'!$A985+1,'Control Panel'!$A:$A,1)),0)</f>
        <v>7220300</v>
      </c>
      <c r="G985" s="37">
        <f>IFERROR(INDEX(BCH!$F:$F,MATCH($A985,BCH!$A:$A,0))*INDEX('Control Panel'!$G:$G,MATCH('Index Volume'!$A985+1,'Control Panel'!$A:$A,1)),0)</f>
        <v>0</v>
      </c>
      <c r="H985" s="37">
        <f>IFERROR(INDEX(XMR!$F:$F,MATCH($A985,XMR!$A:$A,0))*INDEX('Control Panel'!$H:$H,MATCH('Index Volume'!$A985+1,'Control Panel'!$A:$A,1)),0)</f>
        <v>7990970</v>
      </c>
      <c r="I985" s="37">
        <f>IFERROR(INDEX(ZEC!$F:$F,MATCH($A985,ZEC!$A:$A,0))*INDEX('Control Panel'!$I:$I,MATCH('Index Volume'!$A985+1,'Control Panel'!$A:$A,1)),0)</f>
        <v>0</v>
      </c>
      <c r="J985" s="37">
        <f>IFERROR(INDEX(EOS!$F:$F,MATCH($A985,EOS!$A:$A,0))*INDEX('Control Panel'!$J:$J,MATCH('Index Volume'!$A985+1,'Control Panel'!$A:$A,1)),0)</f>
        <v>0</v>
      </c>
      <c r="K985" s="37">
        <f>IFERROR(INDEX(DASH!$F:$F,MATCH($A985,DASH!$A:$A,0))*INDEX('Control Panel'!$K:$K,MATCH('Index Volume'!$A985+1,'Control Panel'!$A:$A,1)),0)</f>
        <v>748265</v>
      </c>
      <c r="L985" s="37">
        <f>IFERROR(INDEX(XLM!$F:$F,MATCH($A985,XLM!$A:$A,0))*INDEX('Control Panel'!$L:$L,MATCH('Index Volume'!$A985+1,'Control Panel'!$A:$A,1)),0)</f>
        <v>173430</v>
      </c>
      <c r="M985" s="39">
        <f t="shared" si="312"/>
        <v>62121451</v>
      </c>
      <c r="N985" s="1" t="b">
        <f t="shared" si="313"/>
        <v>1</v>
      </c>
      <c r="O985" s="41">
        <f t="shared" si="314"/>
        <v>62121451</v>
      </c>
    </row>
    <row r="986" spans="1:15" x14ac:dyDescent="0.75">
      <c r="A986" s="3">
        <v>42624</v>
      </c>
      <c r="B986" s="37">
        <f>IFERROR(INDEX(BTC!$F:$F,MATCH($A986,BTC!$A:$A,0))*INDEX('Control Panel'!$B:$B,MATCH('Index Volume'!$A986+1,'Control Panel'!$A:$A,1)),0)</f>
        <v>73610800</v>
      </c>
      <c r="C986" s="37">
        <f>IFERROR(INDEX(XRP!$F:$F,MATCH($A986,XRP!$A:$A,0))*INDEX('Control Panel'!$C:$C,MATCH($A986+1,'Control Panel'!$A:$A,1)),0)</f>
        <v>533904</v>
      </c>
      <c r="D986" s="37">
        <f>IFERROR(INDEX(LTC!$F:$F,MATCH($A986,LTC!$A:$A,0))*INDEX('Control Panel'!$D:$D,MATCH($A986+1,'Control Panel'!$A:$A,1)),0)</f>
        <v>2100480</v>
      </c>
      <c r="E986" s="37">
        <f>IFERROR(INDEX(ETC!$F:$F,MATCH($A986,ETC!$A:$A,0))*INDEX('Control Panel'!$E:$E,MATCH($A986+1,'Control Panel'!$A:$A,1)),0)</f>
        <v>0</v>
      </c>
      <c r="F986" s="37">
        <f>IFERROR(INDEX(ETH!$F:$F,MATCH($A986,ETH!$A:$A,0))*INDEX('Control Panel'!$F:$F,MATCH('Index Volume'!$A986+1,'Control Panel'!$A:$A,1)),0)</f>
        <v>8791180</v>
      </c>
      <c r="G986" s="37">
        <f>IFERROR(INDEX(BCH!$F:$F,MATCH($A986,BCH!$A:$A,0))*INDEX('Control Panel'!$G:$G,MATCH('Index Volume'!$A986+1,'Control Panel'!$A:$A,1)),0)</f>
        <v>0</v>
      </c>
      <c r="H986" s="37">
        <f>IFERROR(INDEX(XMR!$F:$F,MATCH($A986,XMR!$A:$A,0))*INDEX('Control Panel'!$H:$H,MATCH('Index Volume'!$A986+1,'Control Panel'!$A:$A,1)),0)</f>
        <v>15781800</v>
      </c>
      <c r="I986" s="37">
        <f>IFERROR(INDEX(ZEC!$F:$F,MATCH($A986,ZEC!$A:$A,0))*INDEX('Control Panel'!$I:$I,MATCH('Index Volume'!$A986+1,'Control Panel'!$A:$A,1)),0)</f>
        <v>0</v>
      </c>
      <c r="J986" s="37">
        <f>IFERROR(INDEX(EOS!$F:$F,MATCH($A986,EOS!$A:$A,0))*INDEX('Control Panel'!$J:$J,MATCH('Index Volume'!$A986+1,'Control Panel'!$A:$A,1)),0)</f>
        <v>0</v>
      </c>
      <c r="K986" s="37">
        <f>IFERROR(INDEX(DASH!$F:$F,MATCH($A986,DASH!$A:$A,0))*INDEX('Control Panel'!$K:$K,MATCH('Index Volume'!$A986+1,'Control Panel'!$A:$A,1)),0)</f>
        <v>583102</v>
      </c>
      <c r="L986" s="37">
        <f>IFERROR(INDEX(XLM!$F:$F,MATCH($A986,XLM!$A:$A,0))*INDEX('Control Panel'!$L:$L,MATCH('Index Volume'!$A986+1,'Control Panel'!$A:$A,1)),0)</f>
        <v>51896</v>
      </c>
      <c r="M986" s="39">
        <f t="shared" si="312"/>
        <v>101453162</v>
      </c>
      <c r="N986" s="1" t="b">
        <f t="shared" si="313"/>
        <v>1</v>
      </c>
      <c r="O986" s="41">
        <f t="shared" si="314"/>
        <v>101453162</v>
      </c>
    </row>
    <row r="987" spans="1:15" x14ac:dyDescent="0.75">
      <c r="A987" s="4">
        <v>42625</v>
      </c>
      <c r="B987" s="37">
        <f>IFERROR(INDEX(BTC!$F:$F,MATCH($A987,BTC!$A:$A,0))*INDEX('Control Panel'!$B:$B,MATCH('Index Volume'!$A987+1,'Control Panel'!$A:$A,1)),0)</f>
        <v>72812304</v>
      </c>
      <c r="C987" s="37">
        <f>IFERROR(INDEX(XRP!$F:$F,MATCH($A987,XRP!$A:$A,0))*INDEX('Control Panel'!$C:$C,MATCH($A987+1,'Control Panel'!$A:$A,1)),0)</f>
        <v>680932</v>
      </c>
      <c r="D987" s="37">
        <f>IFERROR(INDEX(LTC!$F:$F,MATCH($A987,LTC!$A:$A,0))*INDEX('Control Panel'!$D:$D,MATCH($A987+1,'Control Panel'!$A:$A,1)),0)</f>
        <v>2454330</v>
      </c>
      <c r="E987" s="37">
        <f>IFERROR(INDEX(ETC!$F:$F,MATCH($A987,ETC!$A:$A,0))*INDEX('Control Panel'!$E:$E,MATCH($A987+1,'Control Panel'!$A:$A,1)),0)</f>
        <v>0</v>
      </c>
      <c r="F987" s="37">
        <f>IFERROR(INDEX(ETH!$F:$F,MATCH($A987,ETH!$A:$A,0))*INDEX('Control Panel'!$F:$F,MATCH('Index Volume'!$A987+1,'Control Panel'!$A:$A,1)),0)</f>
        <v>7478080</v>
      </c>
      <c r="G987" s="37">
        <f>IFERROR(INDEX(BCH!$F:$F,MATCH($A987,BCH!$A:$A,0))*INDEX('Control Panel'!$G:$G,MATCH('Index Volume'!$A987+1,'Control Panel'!$A:$A,1)),0)</f>
        <v>0</v>
      </c>
      <c r="H987" s="37">
        <f>IFERROR(INDEX(XMR!$F:$F,MATCH($A987,XMR!$A:$A,0))*INDEX('Control Panel'!$H:$H,MATCH('Index Volume'!$A987+1,'Control Panel'!$A:$A,1)),0)</f>
        <v>12411600</v>
      </c>
      <c r="I987" s="37">
        <f>IFERROR(INDEX(ZEC!$F:$F,MATCH($A987,ZEC!$A:$A,0))*INDEX('Control Panel'!$I:$I,MATCH('Index Volume'!$A987+1,'Control Panel'!$A:$A,1)),0)</f>
        <v>0</v>
      </c>
      <c r="J987" s="37">
        <f>IFERROR(INDEX(EOS!$F:$F,MATCH($A987,EOS!$A:$A,0))*INDEX('Control Panel'!$J:$J,MATCH('Index Volume'!$A987+1,'Control Panel'!$A:$A,1)),0)</f>
        <v>0</v>
      </c>
      <c r="K987" s="37">
        <f>IFERROR(INDEX(DASH!$F:$F,MATCH($A987,DASH!$A:$A,0))*INDEX('Control Panel'!$K:$K,MATCH('Index Volume'!$A987+1,'Control Panel'!$A:$A,1)),0)</f>
        <v>1357900</v>
      </c>
      <c r="L987" s="37">
        <f>IFERROR(INDEX(XLM!$F:$F,MATCH($A987,XLM!$A:$A,0))*INDEX('Control Panel'!$L:$L,MATCH('Index Volume'!$A987+1,'Control Panel'!$A:$A,1)),0)</f>
        <v>25451</v>
      </c>
      <c r="M987" s="39">
        <f t="shared" si="312"/>
        <v>97220597</v>
      </c>
      <c r="N987" s="1" t="b">
        <f t="shared" si="313"/>
        <v>1</v>
      </c>
      <c r="O987" s="41">
        <f t="shared" si="314"/>
        <v>97220597</v>
      </c>
    </row>
    <row r="988" spans="1:15" x14ac:dyDescent="0.75">
      <c r="A988" s="3">
        <v>42626</v>
      </c>
      <c r="B988" s="37">
        <f>IFERROR(INDEX(BTC!$F:$F,MATCH($A988,BTC!$A:$A,0))*INDEX('Control Panel'!$B:$B,MATCH('Index Volume'!$A988+1,'Control Panel'!$A:$A,1)),0)</f>
        <v>86920600</v>
      </c>
      <c r="C988" s="37">
        <f>IFERROR(INDEX(XRP!$F:$F,MATCH($A988,XRP!$A:$A,0))*INDEX('Control Panel'!$C:$C,MATCH($A988+1,'Control Panel'!$A:$A,1)),0)</f>
        <v>836942</v>
      </c>
      <c r="D988" s="37">
        <f>IFERROR(INDEX(LTC!$F:$F,MATCH($A988,LTC!$A:$A,0))*INDEX('Control Panel'!$D:$D,MATCH($A988+1,'Control Panel'!$A:$A,1)),0)</f>
        <v>2219650</v>
      </c>
      <c r="E988" s="37">
        <f>IFERROR(INDEX(ETC!$F:$F,MATCH($A988,ETC!$A:$A,0))*INDEX('Control Panel'!$E:$E,MATCH($A988+1,'Control Panel'!$A:$A,1)),0)</f>
        <v>0</v>
      </c>
      <c r="F988" s="37">
        <f>IFERROR(INDEX(ETH!$F:$F,MATCH($A988,ETH!$A:$A,0))*INDEX('Control Panel'!$F:$F,MATCH('Index Volume'!$A988+1,'Control Panel'!$A:$A,1)),0)</f>
        <v>11704300</v>
      </c>
      <c r="G988" s="37">
        <f>IFERROR(INDEX(BCH!$F:$F,MATCH($A988,BCH!$A:$A,0))*INDEX('Control Panel'!$G:$G,MATCH('Index Volume'!$A988+1,'Control Panel'!$A:$A,1)),0)</f>
        <v>0</v>
      </c>
      <c r="H988" s="37">
        <f>IFERROR(INDEX(XMR!$F:$F,MATCH($A988,XMR!$A:$A,0))*INDEX('Control Panel'!$H:$H,MATCH('Index Volume'!$A988+1,'Control Panel'!$A:$A,1)),0)</f>
        <v>14308800</v>
      </c>
      <c r="I988" s="37">
        <f>IFERROR(INDEX(ZEC!$F:$F,MATCH($A988,ZEC!$A:$A,0))*INDEX('Control Panel'!$I:$I,MATCH('Index Volume'!$A988+1,'Control Panel'!$A:$A,1)),0)</f>
        <v>0</v>
      </c>
      <c r="J988" s="37">
        <f>IFERROR(INDEX(EOS!$F:$F,MATCH($A988,EOS!$A:$A,0))*INDEX('Control Panel'!$J:$J,MATCH('Index Volume'!$A988+1,'Control Panel'!$A:$A,1)),0)</f>
        <v>0</v>
      </c>
      <c r="K988" s="37">
        <f>IFERROR(INDEX(DASH!$F:$F,MATCH($A988,DASH!$A:$A,0))*INDEX('Control Panel'!$K:$K,MATCH('Index Volume'!$A988+1,'Control Panel'!$A:$A,1)),0)</f>
        <v>775508</v>
      </c>
      <c r="L988" s="37">
        <f>IFERROR(INDEX(XLM!$F:$F,MATCH($A988,XLM!$A:$A,0))*INDEX('Control Panel'!$L:$L,MATCH('Index Volume'!$A988+1,'Control Panel'!$A:$A,1)),0)</f>
        <v>62818</v>
      </c>
      <c r="M988" s="39">
        <f t="shared" si="312"/>
        <v>116828618</v>
      </c>
      <c r="N988" s="1" t="b">
        <f t="shared" si="313"/>
        <v>1</v>
      </c>
      <c r="O988" s="41">
        <f t="shared" si="314"/>
        <v>116828618</v>
      </c>
    </row>
    <row r="989" spans="1:15" x14ac:dyDescent="0.75">
      <c r="A989" s="4">
        <v>42627</v>
      </c>
      <c r="B989" s="37">
        <f>IFERROR(INDEX(BTC!$F:$F,MATCH($A989,BTC!$A:$A,0))*INDEX('Control Panel'!$B:$B,MATCH('Index Volume'!$A989+1,'Control Panel'!$A:$A,1)),0)</f>
        <v>47877700</v>
      </c>
      <c r="C989" s="37">
        <f>IFERROR(INDEX(XRP!$F:$F,MATCH($A989,XRP!$A:$A,0))*INDEX('Control Panel'!$C:$C,MATCH($A989+1,'Control Panel'!$A:$A,1)),0)</f>
        <v>1048560</v>
      </c>
      <c r="D989" s="37">
        <f>IFERROR(INDEX(LTC!$F:$F,MATCH($A989,LTC!$A:$A,0))*INDEX('Control Panel'!$D:$D,MATCH($A989+1,'Control Panel'!$A:$A,1)),0)</f>
        <v>1322330</v>
      </c>
      <c r="E989" s="37">
        <f>IFERROR(INDEX(ETC!$F:$F,MATCH($A989,ETC!$A:$A,0))*INDEX('Control Panel'!$E:$E,MATCH($A989+1,'Control Panel'!$A:$A,1)),0)</f>
        <v>0</v>
      </c>
      <c r="F989" s="37">
        <f>IFERROR(INDEX(ETH!$F:$F,MATCH($A989,ETH!$A:$A,0))*INDEX('Control Panel'!$F:$F,MATCH('Index Volume'!$A989+1,'Control Panel'!$A:$A,1)),0)</f>
        <v>5694820</v>
      </c>
      <c r="G989" s="37">
        <f>IFERROR(INDEX(BCH!$F:$F,MATCH($A989,BCH!$A:$A,0))*INDEX('Control Panel'!$G:$G,MATCH('Index Volume'!$A989+1,'Control Panel'!$A:$A,1)),0)</f>
        <v>0</v>
      </c>
      <c r="H989" s="37">
        <f>IFERROR(INDEX(XMR!$F:$F,MATCH($A989,XMR!$A:$A,0))*INDEX('Control Panel'!$H:$H,MATCH('Index Volume'!$A989+1,'Control Panel'!$A:$A,1)),0)</f>
        <v>5468580</v>
      </c>
      <c r="I989" s="37">
        <f>IFERROR(INDEX(ZEC!$F:$F,MATCH($A989,ZEC!$A:$A,0))*INDEX('Control Panel'!$I:$I,MATCH('Index Volume'!$A989+1,'Control Panel'!$A:$A,1)),0)</f>
        <v>0</v>
      </c>
      <c r="J989" s="37">
        <f>IFERROR(INDEX(EOS!$F:$F,MATCH($A989,EOS!$A:$A,0))*INDEX('Control Panel'!$J:$J,MATCH('Index Volume'!$A989+1,'Control Panel'!$A:$A,1)),0)</f>
        <v>0</v>
      </c>
      <c r="K989" s="37">
        <f>IFERROR(INDEX(DASH!$F:$F,MATCH($A989,DASH!$A:$A,0))*INDEX('Control Panel'!$K:$K,MATCH('Index Volume'!$A989+1,'Control Panel'!$A:$A,1)),0)</f>
        <v>683059</v>
      </c>
      <c r="L989" s="37">
        <f>IFERROR(INDEX(XLM!$F:$F,MATCH($A989,XLM!$A:$A,0))*INDEX('Control Panel'!$L:$L,MATCH('Index Volume'!$A989+1,'Control Panel'!$A:$A,1)),0)</f>
        <v>13081</v>
      </c>
      <c r="M989" s="39">
        <f t="shared" si="312"/>
        <v>62108130</v>
      </c>
      <c r="N989" s="1" t="b">
        <f t="shared" si="313"/>
        <v>1</v>
      </c>
      <c r="O989" s="41">
        <f t="shared" si="314"/>
        <v>62108130</v>
      </c>
    </row>
    <row r="990" spans="1:15" x14ac:dyDescent="0.75">
      <c r="A990" s="3">
        <v>42628</v>
      </c>
      <c r="B990" s="37">
        <f>IFERROR(INDEX(BTC!$F:$F,MATCH($A990,BTC!$A:$A,0))*INDEX('Control Panel'!$B:$B,MATCH('Index Volume'!$A990+1,'Control Panel'!$A:$A,1)),0)</f>
        <v>59464600</v>
      </c>
      <c r="C990" s="37">
        <f>IFERROR(INDEX(XRP!$F:$F,MATCH($A990,XRP!$A:$A,0))*INDEX('Control Panel'!$C:$C,MATCH($A990+1,'Control Panel'!$A:$A,1)),0)</f>
        <v>15967600</v>
      </c>
      <c r="D990" s="37">
        <f>IFERROR(INDEX(LTC!$F:$F,MATCH($A990,LTC!$A:$A,0))*INDEX('Control Panel'!$D:$D,MATCH($A990+1,'Control Panel'!$A:$A,1)),0)</f>
        <v>1793220</v>
      </c>
      <c r="E990" s="37">
        <f>IFERROR(INDEX(ETC!$F:$F,MATCH($A990,ETC!$A:$A,0))*INDEX('Control Panel'!$E:$E,MATCH($A990+1,'Control Panel'!$A:$A,1)),0)</f>
        <v>0</v>
      </c>
      <c r="F990" s="37">
        <f>IFERROR(INDEX(ETH!$F:$F,MATCH($A990,ETH!$A:$A,0))*INDEX('Control Panel'!$F:$F,MATCH('Index Volume'!$A990+1,'Control Panel'!$A:$A,1)),0)</f>
        <v>7309090</v>
      </c>
      <c r="G990" s="37">
        <f>IFERROR(INDEX(BCH!$F:$F,MATCH($A990,BCH!$A:$A,0))*INDEX('Control Panel'!$G:$G,MATCH('Index Volume'!$A990+1,'Control Panel'!$A:$A,1)),0)</f>
        <v>0</v>
      </c>
      <c r="H990" s="37">
        <f>IFERROR(INDEX(XMR!$F:$F,MATCH($A990,XMR!$A:$A,0))*INDEX('Control Panel'!$H:$H,MATCH('Index Volume'!$A990+1,'Control Panel'!$A:$A,1)),0)</f>
        <v>7678600</v>
      </c>
      <c r="I990" s="37">
        <f>IFERROR(INDEX(ZEC!$F:$F,MATCH($A990,ZEC!$A:$A,0))*INDEX('Control Panel'!$I:$I,MATCH('Index Volume'!$A990+1,'Control Panel'!$A:$A,1)),0)</f>
        <v>0</v>
      </c>
      <c r="J990" s="37">
        <f>IFERROR(INDEX(EOS!$F:$F,MATCH($A990,EOS!$A:$A,0))*INDEX('Control Panel'!$J:$J,MATCH('Index Volume'!$A990+1,'Control Panel'!$A:$A,1)),0)</f>
        <v>0</v>
      </c>
      <c r="K990" s="37">
        <f>IFERROR(INDEX(DASH!$F:$F,MATCH($A990,DASH!$A:$A,0))*INDEX('Control Panel'!$K:$K,MATCH('Index Volume'!$A990+1,'Control Panel'!$A:$A,1)),0)</f>
        <v>592210</v>
      </c>
      <c r="L990" s="37">
        <f>IFERROR(INDEX(XLM!$F:$F,MATCH($A990,XLM!$A:$A,0))*INDEX('Control Panel'!$L:$L,MATCH('Index Volume'!$A990+1,'Control Panel'!$A:$A,1)),0)</f>
        <v>555936</v>
      </c>
      <c r="M990" s="39">
        <f t="shared" si="312"/>
        <v>93361256</v>
      </c>
      <c r="N990" s="1" t="b">
        <f t="shared" si="313"/>
        <v>1</v>
      </c>
      <c r="O990" s="41">
        <f t="shared" si="314"/>
        <v>93361256</v>
      </c>
    </row>
    <row r="991" spans="1:15" x14ac:dyDescent="0.75">
      <c r="A991" s="4">
        <v>42629</v>
      </c>
      <c r="B991" s="37">
        <f>IFERROR(INDEX(BTC!$F:$F,MATCH($A991,BTC!$A:$A,0))*INDEX('Control Panel'!$B:$B,MATCH('Index Volume'!$A991+1,'Control Panel'!$A:$A,1)),0)</f>
        <v>64963400</v>
      </c>
      <c r="C991" s="37">
        <f>IFERROR(INDEX(XRP!$F:$F,MATCH($A991,XRP!$A:$A,0))*INDEX('Control Panel'!$C:$C,MATCH($A991+1,'Control Panel'!$A:$A,1)),0)</f>
        <v>12342800</v>
      </c>
      <c r="D991" s="37">
        <f>IFERROR(INDEX(LTC!$F:$F,MATCH($A991,LTC!$A:$A,0))*INDEX('Control Panel'!$D:$D,MATCH($A991+1,'Control Panel'!$A:$A,1)),0)</f>
        <v>1663730</v>
      </c>
      <c r="E991" s="37">
        <f>IFERROR(INDEX(ETC!$F:$F,MATCH($A991,ETC!$A:$A,0))*INDEX('Control Panel'!$E:$E,MATCH($A991+1,'Control Panel'!$A:$A,1)),0)</f>
        <v>0</v>
      </c>
      <c r="F991" s="37">
        <f>IFERROR(INDEX(ETH!$F:$F,MATCH($A991,ETH!$A:$A,0))*INDEX('Control Panel'!$F:$F,MATCH('Index Volume'!$A991+1,'Control Panel'!$A:$A,1)),0)</f>
        <v>17421500</v>
      </c>
      <c r="G991" s="37">
        <f>IFERROR(INDEX(BCH!$F:$F,MATCH($A991,BCH!$A:$A,0))*INDEX('Control Panel'!$G:$G,MATCH('Index Volume'!$A991+1,'Control Panel'!$A:$A,1)),0)</f>
        <v>0</v>
      </c>
      <c r="H991" s="37">
        <f>IFERROR(INDEX(XMR!$F:$F,MATCH($A991,XMR!$A:$A,0))*INDEX('Control Panel'!$H:$H,MATCH('Index Volume'!$A991+1,'Control Panel'!$A:$A,1)),0)</f>
        <v>7175750</v>
      </c>
      <c r="I991" s="37">
        <f>IFERROR(INDEX(ZEC!$F:$F,MATCH($A991,ZEC!$A:$A,0))*INDEX('Control Panel'!$I:$I,MATCH('Index Volume'!$A991+1,'Control Panel'!$A:$A,1)),0)</f>
        <v>0</v>
      </c>
      <c r="J991" s="37">
        <f>IFERROR(INDEX(EOS!$F:$F,MATCH($A991,EOS!$A:$A,0))*INDEX('Control Panel'!$J:$J,MATCH('Index Volume'!$A991+1,'Control Panel'!$A:$A,1)),0)</f>
        <v>0</v>
      </c>
      <c r="K991" s="37">
        <f>IFERROR(INDEX(DASH!$F:$F,MATCH($A991,DASH!$A:$A,0))*INDEX('Control Panel'!$K:$K,MATCH('Index Volume'!$A991+1,'Control Panel'!$A:$A,1)),0)</f>
        <v>519023</v>
      </c>
      <c r="L991" s="37">
        <f>IFERROR(INDEX(XLM!$F:$F,MATCH($A991,XLM!$A:$A,0))*INDEX('Control Panel'!$L:$L,MATCH('Index Volume'!$A991+1,'Control Panel'!$A:$A,1)),0)</f>
        <v>204787</v>
      </c>
      <c r="M991" s="39">
        <f t="shared" si="312"/>
        <v>104290990</v>
      </c>
      <c r="N991" s="1" t="b">
        <f t="shared" si="313"/>
        <v>1</v>
      </c>
      <c r="O991" s="41">
        <f t="shared" si="314"/>
        <v>104290990</v>
      </c>
    </row>
    <row r="992" spans="1:15" x14ac:dyDescent="0.75">
      <c r="A992" s="3">
        <v>42630</v>
      </c>
      <c r="B992" s="37">
        <f>IFERROR(INDEX(BTC!$F:$F,MATCH($A992,BTC!$A:$A,0))*INDEX('Control Panel'!$B:$B,MATCH('Index Volume'!$A992+1,'Control Panel'!$A:$A,1)),0)</f>
        <v>37140300</v>
      </c>
      <c r="C992" s="37">
        <f>IFERROR(INDEX(XRP!$F:$F,MATCH($A992,XRP!$A:$A,0))*INDEX('Control Panel'!$C:$C,MATCH($A992+1,'Control Panel'!$A:$A,1)),0)</f>
        <v>1646260</v>
      </c>
      <c r="D992" s="37">
        <f>IFERROR(INDEX(LTC!$F:$F,MATCH($A992,LTC!$A:$A,0))*INDEX('Control Panel'!$D:$D,MATCH($A992+1,'Control Panel'!$A:$A,1)),0)</f>
        <v>1568340</v>
      </c>
      <c r="E992" s="37">
        <f>IFERROR(INDEX(ETC!$F:$F,MATCH($A992,ETC!$A:$A,0))*INDEX('Control Panel'!$E:$E,MATCH($A992+1,'Control Panel'!$A:$A,1)),0)</f>
        <v>0</v>
      </c>
      <c r="F992" s="37">
        <f>IFERROR(INDEX(ETH!$F:$F,MATCH($A992,ETH!$A:$A,0))*INDEX('Control Panel'!$F:$F,MATCH('Index Volume'!$A992+1,'Control Panel'!$A:$A,1)),0)</f>
        <v>7446610</v>
      </c>
      <c r="G992" s="37">
        <f>IFERROR(INDEX(BCH!$F:$F,MATCH($A992,BCH!$A:$A,0))*INDEX('Control Panel'!$G:$G,MATCH('Index Volume'!$A992+1,'Control Panel'!$A:$A,1)),0)</f>
        <v>0</v>
      </c>
      <c r="H992" s="37">
        <f>IFERROR(INDEX(XMR!$F:$F,MATCH($A992,XMR!$A:$A,0))*INDEX('Control Panel'!$H:$H,MATCH('Index Volume'!$A992+1,'Control Panel'!$A:$A,1)),0)</f>
        <v>4720550</v>
      </c>
      <c r="I992" s="37">
        <f>IFERROR(INDEX(ZEC!$F:$F,MATCH($A992,ZEC!$A:$A,0))*INDEX('Control Panel'!$I:$I,MATCH('Index Volume'!$A992+1,'Control Panel'!$A:$A,1)),0)</f>
        <v>0</v>
      </c>
      <c r="J992" s="37">
        <f>IFERROR(INDEX(EOS!$F:$F,MATCH($A992,EOS!$A:$A,0))*INDEX('Control Panel'!$J:$J,MATCH('Index Volume'!$A992+1,'Control Panel'!$A:$A,1)),0)</f>
        <v>0</v>
      </c>
      <c r="K992" s="37">
        <f>IFERROR(INDEX(DASH!$F:$F,MATCH($A992,DASH!$A:$A,0))*INDEX('Control Panel'!$K:$K,MATCH('Index Volume'!$A992+1,'Control Panel'!$A:$A,1)),0)</f>
        <v>385226</v>
      </c>
      <c r="L992" s="37">
        <f>IFERROR(INDEX(XLM!$F:$F,MATCH($A992,XLM!$A:$A,0))*INDEX('Control Panel'!$L:$L,MATCH('Index Volume'!$A992+1,'Control Panel'!$A:$A,1)),0)</f>
        <v>39093</v>
      </c>
      <c r="M992" s="39">
        <f t="shared" si="312"/>
        <v>52946379</v>
      </c>
      <c r="N992" s="1" t="b">
        <f t="shared" si="313"/>
        <v>1</v>
      </c>
      <c r="O992" s="41">
        <f t="shared" si="314"/>
        <v>52946379</v>
      </c>
    </row>
    <row r="993" spans="1:15" x14ac:dyDescent="0.75">
      <c r="A993" s="4">
        <v>42631</v>
      </c>
      <c r="B993" s="37">
        <f>IFERROR(INDEX(BTC!$F:$F,MATCH($A993,BTC!$A:$A,0))*INDEX('Control Panel'!$B:$B,MATCH('Index Volume'!$A993+1,'Control Panel'!$A:$A,1)),0)</f>
        <v>48679400</v>
      </c>
      <c r="C993" s="37">
        <f>IFERROR(INDEX(XRP!$F:$F,MATCH($A993,XRP!$A:$A,0))*INDEX('Control Panel'!$C:$C,MATCH($A993+1,'Control Panel'!$A:$A,1)),0)</f>
        <v>2231350</v>
      </c>
      <c r="D993" s="37">
        <f>IFERROR(INDEX(LTC!$F:$F,MATCH($A993,LTC!$A:$A,0))*INDEX('Control Panel'!$D:$D,MATCH($A993+1,'Control Panel'!$A:$A,1)),0)</f>
        <v>1727830</v>
      </c>
      <c r="E993" s="37">
        <f>IFERROR(INDEX(ETC!$F:$F,MATCH($A993,ETC!$A:$A,0))*INDEX('Control Panel'!$E:$E,MATCH($A993+1,'Control Panel'!$A:$A,1)),0)</f>
        <v>0</v>
      </c>
      <c r="F993" s="37">
        <f>IFERROR(INDEX(ETH!$F:$F,MATCH($A993,ETH!$A:$A,0))*INDEX('Control Panel'!$F:$F,MATCH('Index Volume'!$A993+1,'Control Panel'!$A:$A,1)),0)</f>
        <v>22433300</v>
      </c>
      <c r="G993" s="37">
        <f>IFERROR(INDEX(BCH!$F:$F,MATCH($A993,BCH!$A:$A,0))*INDEX('Control Panel'!$G:$G,MATCH('Index Volume'!$A993+1,'Control Panel'!$A:$A,1)),0)</f>
        <v>0</v>
      </c>
      <c r="H993" s="37">
        <f>IFERROR(INDEX(XMR!$F:$F,MATCH($A993,XMR!$A:$A,0))*INDEX('Control Panel'!$H:$H,MATCH('Index Volume'!$A993+1,'Control Panel'!$A:$A,1)),0)</f>
        <v>2709710</v>
      </c>
      <c r="I993" s="37">
        <f>IFERROR(INDEX(ZEC!$F:$F,MATCH($A993,ZEC!$A:$A,0))*INDEX('Control Panel'!$I:$I,MATCH('Index Volume'!$A993+1,'Control Panel'!$A:$A,1)),0)</f>
        <v>0</v>
      </c>
      <c r="J993" s="37">
        <f>IFERROR(INDEX(EOS!$F:$F,MATCH($A993,EOS!$A:$A,0))*INDEX('Control Panel'!$J:$J,MATCH('Index Volume'!$A993+1,'Control Panel'!$A:$A,1)),0)</f>
        <v>0</v>
      </c>
      <c r="K993" s="37">
        <f>IFERROR(INDEX(DASH!$F:$F,MATCH($A993,DASH!$A:$A,0))*INDEX('Control Panel'!$K:$K,MATCH('Index Volume'!$A993+1,'Control Panel'!$A:$A,1)),0)</f>
        <v>378121</v>
      </c>
      <c r="L993" s="37">
        <f>IFERROR(INDEX(XLM!$F:$F,MATCH($A993,XLM!$A:$A,0))*INDEX('Control Panel'!$L:$L,MATCH('Index Volume'!$A993+1,'Control Panel'!$A:$A,1)),0)</f>
        <v>57508</v>
      </c>
      <c r="M993" s="39">
        <f t="shared" si="312"/>
        <v>78217219</v>
      </c>
      <c r="N993" s="1" t="b">
        <f t="shared" si="313"/>
        <v>1</v>
      </c>
      <c r="O993" s="41">
        <f t="shared" si="314"/>
        <v>78217219</v>
      </c>
    </row>
    <row r="994" spans="1:15" x14ac:dyDescent="0.75">
      <c r="A994" s="3">
        <v>42632</v>
      </c>
      <c r="B994" s="37">
        <f>IFERROR(INDEX(BTC!$F:$F,MATCH($A994,BTC!$A:$A,0))*INDEX('Control Panel'!$B:$B,MATCH('Index Volume'!$A994+1,'Control Panel'!$A:$A,1)),0)</f>
        <v>54796400</v>
      </c>
      <c r="C994" s="37">
        <f>IFERROR(INDEX(XRP!$F:$F,MATCH($A994,XRP!$A:$A,0))*INDEX('Control Panel'!$C:$C,MATCH($A994+1,'Control Panel'!$A:$A,1)),0)</f>
        <v>2930120</v>
      </c>
      <c r="D994" s="37">
        <f>IFERROR(INDEX(LTC!$F:$F,MATCH($A994,LTC!$A:$A,0))*INDEX('Control Panel'!$D:$D,MATCH($A994+1,'Control Panel'!$A:$A,1)),0)</f>
        <v>1606420</v>
      </c>
      <c r="E994" s="37">
        <f>IFERROR(INDEX(ETC!$F:$F,MATCH($A994,ETC!$A:$A,0))*INDEX('Control Panel'!$E:$E,MATCH($A994+1,'Control Panel'!$A:$A,1)),0)</f>
        <v>0</v>
      </c>
      <c r="F994" s="37">
        <f>IFERROR(INDEX(ETH!$F:$F,MATCH($A994,ETH!$A:$A,0))*INDEX('Control Panel'!$F:$F,MATCH('Index Volume'!$A994+1,'Control Panel'!$A:$A,1)),0)</f>
        <v>13838800</v>
      </c>
      <c r="G994" s="37">
        <f>IFERROR(INDEX(BCH!$F:$F,MATCH($A994,BCH!$A:$A,0))*INDEX('Control Panel'!$G:$G,MATCH('Index Volume'!$A994+1,'Control Panel'!$A:$A,1)),0)</f>
        <v>0</v>
      </c>
      <c r="H994" s="37">
        <f>IFERROR(INDEX(XMR!$F:$F,MATCH($A994,XMR!$A:$A,0))*INDEX('Control Panel'!$H:$H,MATCH('Index Volume'!$A994+1,'Control Panel'!$A:$A,1)),0)</f>
        <v>8092940</v>
      </c>
      <c r="I994" s="37">
        <f>IFERROR(INDEX(ZEC!$F:$F,MATCH($A994,ZEC!$A:$A,0))*INDEX('Control Panel'!$I:$I,MATCH('Index Volume'!$A994+1,'Control Panel'!$A:$A,1)),0)</f>
        <v>0</v>
      </c>
      <c r="J994" s="37">
        <f>IFERROR(INDEX(EOS!$F:$F,MATCH($A994,EOS!$A:$A,0))*INDEX('Control Panel'!$J:$J,MATCH('Index Volume'!$A994+1,'Control Panel'!$A:$A,1)),0)</f>
        <v>0</v>
      </c>
      <c r="K994" s="37">
        <f>IFERROR(INDEX(DASH!$F:$F,MATCH($A994,DASH!$A:$A,0))*INDEX('Control Panel'!$K:$K,MATCH('Index Volume'!$A994+1,'Control Panel'!$A:$A,1)),0)</f>
        <v>548366</v>
      </c>
      <c r="L994" s="37">
        <f>IFERROR(INDEX(XLM!$F:$F,MATCH($A994,XLM!$A:$A,0))*INDEX('Control Panel'!$L:$L,MATCH('Index Volume'!$A994+1,'Control Panel'!$A:$A,1)),0)</f>
        <v>48729</v>
      </c>
      <c r="M994" s="39">
        <f t="shared" si="312"/>
        <v>81861775</v>
      </c>
      <c r="N994" s="1" t="b">
        <f t="shared" si="313"/>
        <v>1</v>
      </c>
      <c r="O994" s="41">
        <f t="shared" si="314"/>
        <v>81861775</v>
      </c>
    </row>
    <row r="995" spans="1:15" x14ac:dyDescent="0.75">
      <c r="A995" s="4">
        <v>42633</v>
      </c>
      <c r="B995" s="37">
        <f>IFERROR(INDEX(BTC!$F:$F,MATCH($A995,BTC!$A:$A,0))*INDEX('Control Panel'!$B:$B,MATCH('Index Volume'!$A995+1,'Control Panel'!$A:$A,1)),0)</f>
        <v>72710896</v>
      </c>
      <c r="C995" s="37">
        <f>IFERROR(INDEX(XRP!$F:$F,MATCH($A995,XRP!$A:$A,0))*INDEX('Control Panel'!$C:$C,MATCH($A995+1,'Control Panel'!$A:$A,1)),0)</f>
        <v>1365440</v>
      </c>
      <c r="D995" s="37">
        <f>IFERROR(INDEX(LTC!$F:$F,MATCH($A995,LTC!$A:$A,0))*INDEX('Control Panel'!$D:$D,MATCH($A995+1,'Control Panel'!$A:$A,1)),0)</f>
        <v>2263260</v>
      </c>
      <c r="E995" s="37">
        <f>IFERROR(INDEX(ETC!$F:$F,MATCH($A995,ETC!$A:$A,0))*INDEX('Control Panel'!$E:$E,MATCH($A995+1,'Control Panel'!$A:$A,1)),0)</f>
        <v>0</v>
      </c>
      <c r="F995" s="37">
        <f>IFERROR(INDEX(ETH!$F:$F,MATCH($A995,ETH!$A:$A,0))*INDEX('Control Panel'!$F:$F,MATCH('Index Volume'!$A995+1,'Control Panel'!$A:$A,1)),0)</f>
        <v>31929100</v>
      </c>
      <c r="G995" s="37">
        <f>IFERROR(INDEX(BCH!$F:$F,MATCH($A995,BCH!$A:$A,0))*INDEX('Control Panel'!$G:$G,MATCH('Index Volume'!$A995+1,'Control Panel'!$A:$A,1)),0)</f>
        <v>0</v>
      </c>
      <c r="H995" s="37">
        <f>IFERROR(INDEX(XMR!$F:$F,MATCH($A995,XMR!$A:$A,0))*INDEX('Control Panel'!$H:$H,MATCH('Index Volume'!$A995+1,'Control Panel'!$A:$A,1)),0)</f>
        <v>11094000</v>
      </c>
      <c r="I995" s="37">
        <f>IFERROR(INDEX(ZEC!$F:$F,MATCH($A995,ZEC!$A:$A,0))*INDEX('Control Panel'!$I:$I,MATCH('Index Volume'!$A995+1,'Control Panel'!$A:$A,1)),0)</f>
        <v>0</v>
      </c>
      <c r="J995" s="37">
        <f>IFERROR(INDEX(EOS!$F:$F,MATCH($A995,EOS!$A:$A,0))*INDEX('Control Panel'!$J:$J,MATCH('Index Volume'!$A995+1,'Control Panel'!$A:$A,1)),0)</f>
        <v>0</v>
      </c>
      <c r="K995" s="37">
        <f>IFERROR(INDEX(DASH!$F:$F,MATCH($A995,DASH!$A:$A,0))*INDEX('Control Panel'!$K:$K,MATCH('Index Volume'!$A995+1,'Control Panel'!$A:$A,1)),0)</f>
        <v>447288</v>
      </c>
      <c r="L995" s="37">
        <f>IFERROR(INDEX(XLM!$F:$F,MATCH($A995,XLM!$A:$A,0))*INDEX('Control Panel'!$L:$L,MATCH('Index Volume'!$A995+1,'Control Panel'!$A:$A,1)),0)</f>
        <v>79813</v>
      </c>
      <c r="M995" s="39">
        <f t="shared" si="312"/>
        <v>119889797</v>
      </c>
      <c r="N995" s="1" t="b">
        <f t="shared" si="313"/>
        <v>1</v>
      </c>
      <c r="O995" s="41">
        <f t="shared" si="314"/>
        <v>119889797</v>
      </c>
    </row>
    <row r="996" spans="1:15" x14ac:dyDescent="0.75">
      <c r="A996" s="3">
        <v>42634</v>
      </c>
      <c r="B996" s="37">
        <f>IFERROR(INDEX(BTC!$F:$F,MATCH($A996,BTC!$A:$A,0))*INDEX('Control Panel'!$B:$B,MATCH('Index Volume'!$A996+1,'Control Panel'!$A:$A,1)),0)</f>
        <v>82776200</v>
      </c>
      <c r="C996" s="37">
        <f>IFERROR(INDEX(XRP!$F:$F,MATCH($A996,XRP!$A:$A,0))*INDEX('Control Panel'!$C:$C,MATCH($A996+1,'Control Panel'!$A:$A,1)),0)</f>
        <v>1719470</v>
      </c>
      <c r="D996" s="37">
        <f>IFERROR(INDEX(LTC!$F:$F,MATCH($A996,LTC!$A:$A,0))*INDEX('Control Panel'!$D:$D,MATCH($A996+1,'Control Panel'!$A:$A,1)),0)</f>
        <v>3853090</v>
      </c>
      <c r="E996" s="37">
        <f>IFERROR(INDEX(ETC!$F:$F,MATCH($A996,ETC!$A:$A,0))*INDEX('Control Panel'!$E:$E,MATCH($A996+1,'Control Panel'!$A:$A,1)),0)</f>
        <v>0</v>
      </c>
      <c r="F996" s="37">
        <f>IFERROR(INDEX(ETH!$F:$F,MATCH($A996,ETH!$A:$A,0))*INDEX('Control Panel'!$F:$F,MATCH('Index Volume'!$A996+1,'Control Panel'!$A:$A,1)),0)</f>
        <v>28645000</v>
      </c>
      <c r="G996" s="37">
        <f>IFERROR(INDEX(BCH!$F:$F,MATCH($A996,BCH!$A:$A,0))*INDEX('Control Panel'!$G:$G,MATCH('Index Volume'!$A996+1,'Control Panel'!$A:$A,1)),0)</f>
        <v>0</v>
      </c>
      <c r="H996" s="37">
        <f>IFERROR(INDEX(XMR!$F:$F,MATCH($A996,XMR!$A:$A,0))*INDEX('Control Panel'!$H:$H,MATCH('Index Volume'!$A996+1,'Control Panel'!$A:$A,1)),0)</f>
        <v>6586410</v>
      </c>
      <c r="I996" s="37">
        <f>IFERROR(INDEX(ZEC!$F:$F,MATCH($A996,ZEC!$A:$A,0))*INDEX('Control Panel'!$I:$I,MATCH('Index Volume'!$A996+1,'Control Panel'!$A:$A,1)),0)</f>
        <v>0</v>
      </c>
      <c r="J996" s="37">
        <f>IFERROR(INDEX(EOS!$F:$F,MATCH($A996,EOS!$A:$A,0))*INDEX('Control Panel'!$J:$J,MATCH('Index Volume'!$A996+1,'Control Panel'!$A:$A,1)),0)</f>
        <v>0</v>
      </c>
      <c r="K996" s="37">
        <f>IFERROR(INDEX(DASH!$F:$F,MATCH($A996,DASH!$A:$A,0))*INDEX('Control Panel'!$K:$K,MATCH('Index Volume'!$A996+1,'Control Panel'!$A:$A,1)),0)</f>
        <v>639852</v>
      </c>
      <c r="L996" s="37">
        <f>IFERROR(INDEX(XLM!$F:$F,MATCH($A996,XLM!$A:$A,0))*INDEX('Control Panel'!$L:$L,MATCH('Index Volume'!$A996+1,'Control Panel'!$A:$A,1)),0)</f>
        <v>53003</v>
      </c>
      <c r="M996" s="39">
        <f t="shared" si="312"/>
        <v>124273025</v>
      </c>
      <c r="N996" s="1" t="b">
        <f t="shared" si="313"/>
        <v>1</v>
      </c>
      <c r="O996" s="41">
        <f t="shared" si="314"/>
        <v>124273025</v>
      </c>
    </row>
    <row r="997" spans="1:15" x14ac:dyDescent="0.75">
      <c r="A997" s="4">
        <v>42635</v>
      </c>
      <c r="B997" s="37">
        <f>IFERROR(INDEX(BTC!$F:$F,MATCH($A997,BTC!$A:$A,0))*INDEX('Control Panel'!$B:$B,MATCH('Index Volume'!$A997+1,'Control Panel'!$A:$A,1)),0)</f>
        <v>67085300</v>
      </c>
      <c r="C997" s="37">
        <f>IFERROR(INDEX(XRP!$F:$F,MATCH($A997,XRP!$A:$A,0))*INDEX('Control Panel'!$C:$C,MATCH($A997+1,'Control Panel'!$A:$A,1)),0)</f>
        <v>1491330</v>
      </c>
      <c r="D997" s="37">
        <f>IFERROR(INDEX(LTC!$F:$F,MATCH($A997,LTC!$A:$A,0))*INDEX('Control Panel'!$D:$D,MATCH($A997+1,'Control Panel'!$A:$A,1)),0)</f>
        <v>1445220</v>
      </c>
      <c r="E997" s="37">
        <f>IFERROR(INDEX(ETC!$F:$F,MATCH($A997,ETC!$A:$A,0))*INDEX('Control Panel'!$E:$E,MATCH($A997+1,'Control Panel'!$A:$A,1)),0)</f>
        <v>0</v>
      </c>
      <c r="F997" s="37">
        <f>IFERROR(INDEX(ETH!$F:$F,MATCH($A997,ETH!$A:$A,0))*INDEX('Control Panel'!$F:$F,MATCH('Index Volume'!$A997+1,'Control Panel'!$A:$A,1)),0)</f>
        <v>27382800</v>
      </c>
      <c r="G997" s="37">
        <f>IFERROR(INDEX(BCH!$F:$F,MATCH($A997,BCH!$A:$A,0))*INDEX('Control Panel'!$G:$G,MATCH('Index Volume'!$A997+1,'Control Panel'!$A:$A,1)),0)</f>
        <v>0</v>
      </c>
      <c r="H997" s="37">
        <f>IFERROR(INDEX(XMR!$F:$F,MATCH($A997,XMR!$A:$A,0))*INDEX('Control Panel'!$H:$H,MATCH('Index Volume'!$A997+1,'Control Panel'!$A:$A,1)),0)</f>
        <v>3966670</v>
      </c>
      <c r="I997" s="37">
        <f>IFERROR(INDEX(ZEC!$F:$F,MATCH($A997,ZEC!$A:$A,0))*INDEX('Control Panel'!$I:$I,MATCH('Index Volume'!$A997+1,'Control Panel'!$A:$A,1)),0)</f>
        <v>0</v>
      </c>
      <c r="J997" s="37">
        <f>IFERROR(INDEX(EOS!$F:$F,MATCH($A997,EOS!$A:$A,0))*INDEX('Control Panel'!$J:$J,MATCH('Index Volume'!$A997+1,'Control Panel'!$A:$A,1)),0)</f>
        <v>0</v>
      </c>
      <c r="K997" s="37">
        <f>IFERROR(INDEX(DASH!$F:$F,MATCH($A997,DASH!$A:$A,0))*INDEX('Control Panel'!$K:$K,MATCH('Index Volume'!$A997+1,'Control Panel'!$A:$A,1)),0)</f>
        <v>462190</v>
      </c>
      <c r="L997" s="37">
        <f>IFERROR(INDEX(XLM!$F:$F,MATCH($A997,XLM!$A:$A,0))*INDEX('Control Panel'!$L:$L,MATCH('Index Volume'!$A997+1,'Control Panel'!$A:$A,1)),0)</f>
        <v>67088</v>
      </c>
      <c r="M997" s="39">
        <f t="shared" si="312"/>
        <v>101900598</v>
      </c>
      <c r="N997" s="1" t="b">
        <f t="shared" si="313"/>
        <v>1</v>
      </c>
      <c r="O997" s="41">
        <f t="shared" si="314"/>
        <v>101900598</v>
      </c>
    </row>
    <row r="998" spans="1:15" x14ac:dyDescent="0.75">
      <c r="A998" s="3">
        <v>42636</v>
      </c>
      <c r="B998" s="37">
        <f>IFERROR(INDEX(BTC!$F:$F,MATCH($A998,BTC!$A:$A,0))*INDEX('Control Panel'!$B:$B,MATCH('Index Volume'!$A998+1,'Control Panel'!$A:$A,1)),0)</f>
        <v>51067000</v>
      </c>
      <c r="C998" s="37">
        <f>IFERROR(INDEX(XRP!$F:$F,MATCH($A998,XRP!$A:$A,0))*INDEX('Control Panel'!$C:$C,MATCH($A998+1,'Control Panel'!$A:$A,1)),0)</f>
        <v>3104540</v>
      </c>
      <c r="D998" s="37">
        <f>IFERROR(INDEX(LTC!$F:$F,MATCH($A998,LTC!$A:$A,0))*INDEX('Control Panel'!$D:$D,MATCH($A998+1,'Control Panel'!$A:$A,1)),0)</f>
        <v>1572350</v>
      </c>
      <c r="E998" s="37">
        <f>IFERROR(INDEX(ETC!$F:$F,MATCH($A998,ETC!$A:$A,0))*INDEX('Control Panel'!$E:$E,MATCH($A998+1,'Control Panel'!$A:$A,1)),0)</f>
        <v>0</v>
      </c>
      <c r="F998" s="37">
        <f>IFERROR(INDEX(ETH!$F:$F,MATCH($A998,ETH!$A:$A,0))*INDEX('Control Panel'!$F:$F,MATCH('Index Volume'!$A998+1,'Control Panel'!$A:$A,1)),0)</f>
        <v>9166430</v>
      </c>
      <c r="G998" s="37">
        <f>IFERROR(INDEX(BCH!$F:$F,MATCH($A998,BCH!$A:$A,0))*INDEX('Control Panel'!$G:$G,MATCH('Index Volume'!$A998+1,'Control Panel'!$A:$A,1)),0)</f>
        <v>0</v>
      </c>
      <c r="H998" s="37">
        <f>IFERROR(INDEX(XMR!$F:$F,MATCH($A998,XMR!$A:$A,0))*INDEX('Control Panel'!$H:$H,MATCH('Index Volume'!$A998+1,'Control Panel'!$A:$A,1)),0)</f>
        <v>3564780</v>
      </c>
      <c r="I998" s="37">
        <f>IFERROR(INDEX(ZEC!$F:$F,MATCH($A998,ZEC!$A:$A,0))*INDEX('Control Panel'!$I:$I,MATCH('Index Volume'!$A998+1,'Control Panel'!$A:$A,1)),0)</f>
        <v>0</v>
      </c>
      <c r="J998" s="37">
        <f>IFERROR(INDEX(EOS!$F:$F,MATCH($A998,EOS!$A:$A,0))*INDEX('Control Panel'!$J:$J,MATCH('Index Volume'!$A998+1,'Control Panel'!$A:$A,1)),0)</f>
        <v>0</v>
      </c>
      <c r="K998" s="37">
        <f>IFERROR(INDEX(DASH!$F:$F,MATCH($A998,DASH!$A:$A,0))*INDEX('Control Panel'!$K:$K,MATCH('Index Volume'!$A998+1,'Control Panel'!$A:$A,1)),0)</f>
        <v>346538</v>
      </c>
      <c r="L998" s="37">
        <f>IFERROR(INDEX(XLM!$F:$F,MATCH($A998,XLM!$A:$A,0))*INDEX('Control Panel'!$L:$L,MATCH('Index Volume'!$A998+1,'Control Panel'!$A:$A,1)),0)</f>
        <v>47176</v>
      </c>
      <c r="M998" s="39">
        <f t="shared" si="312"/>
        <v>68868814</v>
      </c>
      <c r="N998" s="1" t="b">
        <f t="shared" si="313"/>
        <v>1</v>
      </c>
      <c r="O998" s="41">
        <f t="shared" si="314"/>
        <v>68868814</v>
      </c>
    </row>
    <row r="999" spans="1:15" x14ac:dyDescent="0.75">
      <c r="A999" s="4">
        <v>42637</v>
      </c>
      <c r="B999" s="37">
        <f>IFERROR(INDEX(BTC!$F:$F,MATCH($A999,BTC!$A:$A,0))*INDEX('Control Panel'!$B:$B,MATCH('Index Volume'!$A999+1,'Control Panel'!$A:$A,1)),0)</f>
        <v>35359500</v>
      </c>
      <c r="C999" s="37">
        <f>IFERROR(INDEX(XRP!$F:$F,MATCH($A999,XRP!$A:$A,0))*INDEX('Control Panel'!$C:$C,MATCH($A999+1,'Control Panel'!$A:$A,1)),0)</f>
        <v>2170050</v>
      </c>
      <c r="D999" s="37">
        <f>IFERROR(INDEX(LTC!$F:$F,MATCH($A999,LTC!$A:$A,0))*INDEX('Control Panel'!$D:$D,MATCH($A999+1,'Control Panel'!$A:$A,1)),0)</f>
        <v>2118420</v>
      </c>
      <c r="E999" s="37">
        <f>IFERROR(INDEX(ETC!$F:$F,MATCH($A999,ETC!$A:$A,0))*INDEX('Control Panel'!$E:$E,MATCH($A999+1,'Control Panel'!$A:$A,1)),0)</f>
        <v>0</v>
      </c>
      <c r="F999" s="37">
        <f>IFERROR(INDEX(ETH!$F:$F,MATCH($A999,ETH!$A:$A,0))*INDEX('Control Panel'!$F:$F,MATCH('Index Volume'!$A999+1,'Control Panel'!$A:$A,1)),0)</f>
        <v>9824880</v>
      </c>
      <c r="G999" s="37">
        <f>IFERROR(INDEX(BCH!$F:$F,MATCH($A999,BCH!$A:$A,0))*INDEX('Control Panel'!$G:$G,MATCH('Index Volume'!$A999+1,'Control Panel'!$A:$A,1)),0)</f>
        <v>0</v>
      </c>
      <c r="H999" s="37">
        <f>IFERROR(INDEX(XMR!$F:$F,MATCH($A999,XMR!$A:$A,0))*INDEX('Control Panel'!$H:$H,MATCH('Index Volume'!$A999+1,'Control Panel'!$A:$A,1)),0)</f>
        <v>1720410</v>
      </c>
      <c r="I999" s="37">
        <f>IFERROR(INDEX(ZEC!$F:$F,MATCH($A999,ZEC!$A:$A,0))*INDEX('Control Panel'!$I:$I,MATCH('Index Volume'!$A999+1,'Control Panel'!$A:$A,1)),0)</f>
        <v>0</v>
      </c>
      <c r="J999" s="37">
        <f>IFERROR(INDEX(EOS!$F:$F,MATCH($A999,EOS!$A:$A,0))*INDEX('Control Panel'!$J:$J,MATCH('Index Volume'!$A999+1,'Control Panel'!$A:$A,1)),0)</f>
        <v>0</v>
      </c>
      <c r="K999" s="37">
        <f>IFERROR(INDEX(DASH!$F:$F,MATCH($A999,DASH!$A:$A,0))*INDEX('Control Panel'!$K:$K,MATCH('Index Volume'!$A999+1,'Control Panel'!$A:$A,1)),0)</f>
        <v>248501</v>
      </c>
      <c r="L999" s="37">
        <f>IFERROR(INDEX(XLM!$F:$F,MATCH($A999,XLM!$A:$A,0))*INDEX('Control Panel'!$L:$L,MATCH('Index Volume'!$A999+1,'Control Panel'!$A:$A,1)),0)</f>
        <v>75069</v>
      </c>
      <c r="M999" s="39">
        <f t="shared" si="312"/>
        <v>51516830</v>
      </c>
      <c r="N999" s="1" t="b">
        <f t="shared" si="313"/>
        <v>1</v>
      </c>
      <c r="O999" s="41">
        <f t="shared" si="314"/>
        <v>51516830</v>
      </c>
    </row>
    <row r="1000" spans="1:15" x14ac:dyDescent="0.75">
      <c r="A1000" s="3">
        <v>42638</v>
      </c>
      <c r="B1000" s="37">
        <f>IFERROR(INDEX(BTC!$F:$F,MATCH($A1000,BTC!$A:$A,0))*INDEX('Control Panel'!$B:$B,MATCH('Index Volume'!$A1000+1,'Control Panel'!$A:$A,1)),0)</f>
        <v>33977800</v>
      </c>
      <c r="C1000" s="37">
        <f>IFERROR(INDEX(XRP!$F:$F,MATCH($A1000,XRP!$A:$A,0))*INDEX('Control Panel'!$C:$C,MATCH($A1000+1,'Control Panel'!$A:$A,1)),0)</f>
        <v>4699860</v>
      </c>
      <c r="D1000" s="37">
        <f>IFERROR(INDEX(LTC!$F:$F,MATCH($A1000,LTC!$A:$A,0))*INDEX('Control Panel'!$D:$D,MATCH($A1000+1,'Control Panel'!$A:$A,1)),0)</f>
        <v>1540650</v>
      </c>
      <c r="E1000" s="37">
        <f>IFERROR(INDEX(ETC!$F:$F,MATCH($A1000,ETC!$A:$A,0))*INDEX('Control Panel'!$E:$E,MATCH($A1000+1,'Control Panel'!$A:$A,1)),0)</f>
        <v>0</v>
      </c>
      <c r="F1000" s="37">
        <f>IFERROR(INDEX(ETH!$F:$F,MATCH($A1000,ETH!$A:$A,0))*INDEX('Control Panel'!$F:$F,MATCH('Index Volume'!$A1000+1,'Control Panel'!$A:$A,1)),0)</f>
        <v>5283440</v>
      </c>
      <c r="G1000" s="37">
        <f>IFERROR(INDEX(BCH!$F:$F,MATCH($A1000,BCH!$A:$A,0))*INDEX('Control Panel'!$G:$G,MATCH('Index Volume'!$A1000+1,'Control Panel'!$A:$A,1)),0)</f>
        <v>0</v>
      </c>
      <c r="H1000" s="37">
        <f>IFERROR(INDEX(XMR!$F:$F,MATCH($A1000,XMR!$A:$A,0))*INDEX('Control Panel'!$H:$H,MATCH('Index Volume'!$A1000+1,'Control Panel'!$A:$A,1)),0)</f>
        <v>2085390</v>
      </c>
      <c r="I1000" s="37">
        <f>IFERROR(INDEX(ZEC!$F:$F,MATCH($A1000,ZEC!$A:$A,0))*INDEX('Control Panel'!$I:$I,MATCH('Index Volume'!$A1000+1,'Control Panel'!$A:$A,1)),0)</f>
        <v>0</v>
      </c>
      <c r="J1000" s="37">
        <f>IFERROR(INDEX(EOS!$F:$F,MATCH($A1000,EOS!$A:$A,0))*INDEX('Control Panel'!$J:$J,MATCH('Index Volume'!$A1000+1,'Control Panel'!$A:$A,1)),0)</f>
        <v>0</v>
      </c>
      <c r="K1000" s="37">
        <f>IFERROR(INDEX(DASH!$F:$F,MATCH($A1000,DASH!$A:$A,0))*INDEX('Control Panel'!$K:$K,MATCH('Index Volume'!$A1000+1,'Control Panel'!$A:$A,1)),0)</f>
        <v>293042</v>
      </c>
      <c r="L1000" s="37">
        <f>IFERROR(INDEX(XLM!$F:$F,MATCH($A1000,XLM!$A:$A,0))*INDEX('Control Panel'!$L:$L,MATCH('Index Volume'!$A1000+1,'Control Panel'!$A:$A,1)),0)</f>
        <v>366417</v>
      </c>
      <c r="M1000" s="39">
        <f t="shared" si="312"/>
        <v>48246599</v>
      </c>
      <c r="N1000" s="1" t="b">
        <f t="shared" si="313"/>
        <v>1</v>
      </c>
      <c r="O1000" s="41">
        <f t="shared" si="314"/>
        <v>48246599</v>
      </c>
    </row>
    <row r="1001" spans="1:15" x14ac:dyDescent="0.75">
      <c r="A1001" s="4">
        <v>42639</v>
      </c>
      <c r="B1001" s="37">
        <f>IFERROR(INDEX(BTC!$F:$F,MATCH($A1001,BTC!$A:$A,0))*INDEX('Control Panel'!$B:$B,MATCH('Index Volume'!$A1001+1,'Control Panel'!$A:$A,1)),0)</f>
        <v>59153800</v>
      </c>
      <c r="C1001" s="37">
        <f>IFERROR(INDEX(XRP!$F:$F,MATCH($A1001,XRP!$A:$A,0))*INDEX('Control Panel'!$C:$C,MATCH($A1001+1,'Control Panel'!$A:$A,1)),0)</f>
        <v>9102940</v>
      </c>
      <c r="D1001" s="37">
        <f>IFERROR(INDEX(LTC!$F:$F,MATCH($A1001,LTC!$A:$A,0))*INDEX('Control Panel'!$D:$D,MATCH($A1001+1,'Control Panel'!$A:$A,1)),0)</f>
        <v>2148250</v>
      </c>
      <c r="E1001" s="37">
        <f>IFERROR(INDEX(ETC!$F:$F,MATCH($A1001,ETC!$A:$A,0))*INDEX('Control Panel'!$E:$E,MATCH($A1001+1,'Control Panel'!$A:$A,1)),0)</f>
        <v>0</v>
      </c>
      <c r="F1001" s="37">
        <f>IFERROR(INDEX(ETH!$F:$F,MATCH($A1001,ETH!$A:$A,0))*INDEX('Control Panel'!$F:$F,MATCH('Index Volume'!$A1001+1,'Control Panel'!$A:$A,1)),0)</f>
        <v>7213070</v>
      </c>
      <c r="G1001" s="37">
        <f>IFERROR(INDEX(BCH!$F:$F,MATCH($A1001,BCH!$A:$A,0))*INDEX('Control Panel'!$G:$G,MATCH('Index Volume'!$A1001+1,'Control Panel'!$A:$A,1)),0)</f>
        <v>0</v>
      </c>
      <c r="H1001" s="37">
        <f>IFERROR(INDEX(XMR!$F:$F,MATCH($A1001,XMR!$A:$A,0))*INDEX('Control Panel'!$H:$H,MATCH('Index Volume'!$A1001+1,'Control Panel'!$A:$A,1)),0)</f>
        <v>7477270</v>
      </c>
      <c r="I1001" s="37">
        <f>IFERROR(INDEX(ZEC!$F:$F,MATCH($A1001,ZEC!$A:$A,0))*INDEX('Control Panel'!$I:$I,MATCH('Index Volume'!$A1001+1,'Control Panel'!$A:$A,1)),0)</f>
        <v>0</v>
      </c>
      <c r="J1001" s="37">
        <f>IFERROR(INDEX(EOS!$F:$F,MATCH($A1001,EOS!$A:$A,0))*INDEX('Control Panel'!$J:$J,MATCH('Index Volume'!$A1001+1,'Control Panel'!$A:$A,1)),0)</f>
        <v>0</v>
      </c>
      <c r="K1001" s="37">
        <f>IFERROR(INDEX(DASH!$F:$F,MATCH($A1001,DASH!$A:$A,0))*INDEX('Control Panel'!$K:$K,MATCH('Index Volume'!$A1001+1,'Control Panel'!$A:$A,1)),0)</f>
        <v>466947</v>
      </c>
      <c r="L1001" s="37">
        <f>IFERROR(INDEX(XLM!$F:$F,MATCH($A1001,XLM!$A:$A,0))*INDEX('Control Panel'!$L:$L,MATCH('Index Volume'!$A1001+1,'Control Panel'!$A:$A,1)),0)</f>
        <v>379360</v>
      </c>
      <c r="M1001" s="39">
        <f t="shared" si="312"/>
        <v>85941637</v>
      </c>
      <c r="N1001" s="1" t="b">
        <f t="shared" si="313"/>
        <v>1</v>
      </c>
      <c r="O1001" s="41">
        <f t="shared" si="314"/>
        <v>85941637</v>
      </c>
    </row>
    <row r="1002" spans="1:15" x14ac:dyDescent="0.75">
      <c r="A1002" s="3">
        <v>42640</v>
      </c>
      <c r="B1002" s="37">
        <f>IFERROR(INDEX(BTC!$F:$F,MATCH($A1002,BTC!$A:$A,0))*INDEX('Control Panel'!$B:$B,MATCH('Index Volume'!$A1002+1,'Control Panel'!$A:$A,1)),0)</f>
        <v>49422400</v>
      </c>
      <c r="C1002" s="37">
        <f>IFERROR(INDEX(XRP!$F:$F,MATCH($A1002,XRP!$A:$A,0))*INDEX('Control Panel'!$C:$C,MATCH($A1002+1,'Control Panel'!$A:$A,1)),0)</f>
        <v>6131430</v>
      </c>
      <c r="D1002" s="37">
        <f>IFERROR(INDEX(LTC!$F:$F,MATCH($A1002,LTC!$A:$A,0))*INDEX('Control Panel'!$D:$D,MATCH($A1002+1,'Control Panel'!$A:$A,1)),0)</f>
        <v>1734250</v>
      </c>
      <c r="E1002" s="37">
        <f>IFERROR(INDEX(ETC!$F:$F,MATCH($A1002,ETC!$A:$A,0))*INDEX('Control Panel'!$E:$E,MATCH($A1002+1,'Control Panel'!$A:$A,1)),0)</f>
        <v>0</v>
      </c>
      <c r="F1002" s="37">
        <f>IFERROR(INDEX(ETH!$F:$F,MATCH($A1002,ETH!$A:$A,0))*INDEX('Control Panel'!$F:$F,MATCH('Index Volume'!$A1002+1,'Control Panel'!$A:$A,1)),0)</f>
        <v>6831070</v>
      </c>
      <c r="G1002" s="37">
        <f>IFERROR(INDEX(BCH!$F:$F,MATCH($A1002,BCH!$A:$A,0))*INDEX('Control Panel'!$G:$G,MATCH('Index Volume'!$A1002+1,'Control Panel'!$A:$A,1)),0)</f>
        <v>0</v>
      </c>
      <c r="H1002" s="37">
        <f>IFERROR(INDEX(XMR!$F:$F,MATCH($A1002,XMR!$A:$A,0))*INDEX('Control Panel'!$H:$H,MATCH('Index Volume'!$A1002+1,'Control Panel'!$A:$A,1)),0)</f>
        <v>2349090</v>
      </c>
      <c r="I1002" s="37">
        <f>IFERROR(INDEX(ZEC!$F:$F,MATCH($A1002,ZEC!$A:$A,0))*INDEX('Control Panel'!$I:$I,MATCH('Index Volume'!$A1002+1,'Control Panel'!$A:$A,1)),0)</f>
        <v>0</v>
      </c>
      <c r="J1002" s="37">
        <f>IFERROR(INDEX(EOS!$F:$F,MATCH($A1002,EOS!$A:$A,0))*INDEX('Control Panel'!$J:$J,MATCH('Index Volume'!$A1002+1,'Control Panel'!$A:$A,1)),0)</f>
        <v>0</v>
      </c>
      <c r="K1002" s="37">
        <f>IFERROR(INDEX(DASH!$F:$F,MATCH($A1002,DASH!$A:$A,0))*INDEX('Control Panel'!$K:$K,MATCH('Index Volume'!$A1002+1,'Control Panel'!$A:$A,1)),0)</f>
        <v>437637</v>
      </c>
      <c r="L1002" s="37">
        <f>IFERROR(INDEX(XLM!$F:$F,MATCH($A1002,XLM!$A:$A,0))*INDEX('Control Panel'!$L:$L,MATCH('Index Volume'!$A1002+1,'Control Panel'!$A:$A,1)),0)</f>
        <v>136361</v>
      </c>
      <c r="M1002" s="39">
        <f t="shared" si="312"/>
        <v>67042238</v>
      </c>
      <c r="N1002" s="1" t="b">
        <f t="shared" si="313"/>
        <v>1</v>
      </c>
      <c r="O1002" s="41">
        <f t="shared" si="314"/>
        <v>67042238</v>
      </c>
    </row>
    <row r="1003" spans="1:15" x14ac:dyDescent="0.75">
      <c r="A1003" s="4">
        <v>42641</v>
      </c>
      <c r="B1003" s="37">
        <f>IFERROR(INDEX(BTC!$F:$F,MATCH($A1003,BTC!$A:$A,0))*INDEX('Control Panel'!$B:$B,MATCH('Index Volume'!$A1003+1,'Control Panel'!$A:$A,1)),0)</f>
        <v>48722600</v>
      </c>
      <c r="C1003" s="37">
        <f>IFERROR(INDEX(XRP!$F:$F,MATCH($A1003,XRP!$A:$A,0))*INDEX('Control Panel'!$C:$C,MATCH($A1003+1,'Control Panel'!$A:$A,1)),0)</f>
        <v>7558520</v>
      </c>
      <c r="D1003" s="37">
        <f>IFERROR(INDEX(LTC!$F:$F,MATCH($A1003,LTC!$A:$A,0))*INDEX('Control Panel'!$D:$D,MATCH($A1003+1,'Control Panel'!$A:$A,1)),0)</f>
        <v>1905040</v>
      </c>
      <c r="E1003" s="37">
        <f>IFERROR(INDEX(ETC!$F:$F,MATCH($A1003,ETC!$A:$A,0))*INDEX('Control Panel'!$E:$E,MATCH($A1003+1,'Control Panel'!$A:$A,1)),0)</f>
        <v>0</v>
      </c>
      <c r="F1003" s="37">
        <f>IFERROR(INDEX(ETH!$F:$F,MATCH($A1003,ETH!$A:$A,0))*INDEX('Control Panel'!$F:$F,MATCH('Index Volume'!$A1003+1,'Control Panel'!$A:$A,1)),0)</f>
        <v>10239000</v>
      </c>
      <c r="G1003" s="37">
        <f>IFERROR(INDEX(BCH!$F:$F,MATCH($A1003,BCH!$A:$A,0))*INDEX('Control Panel'!$G:$G,MATCH('Index Volume'!$A1003+1,'Control Panel'!$A:$A,1)),0)</f>
        <v>0</v>
      </c>
      <c r="H1003" s="37">
        <f>IFERROR(INDEX(XMR!$F:$F,MATCH($A1003,XMR!$A:$A,0))*INDEX('Control Panel'!$H:$H,MATCH('Index Volume'!$A1003+1,'Control Panel'!$A:$A,1)),0)</f>
        <v>1900470</v>
      </c>
      <c r="I1003" s="37">
        <f>IFERROR(INDEX(ZEC!$F:$F,MATCH($A1003,ZEC!$A:$A,0))*INDEX('Control Panel'!$I:$I,MATCH('Index Volume'!$A1003+1,'Control Panel'!$A:$A,1)),0)</f>
        <v>0</v>
      </c>
      <c r="J1003" s="37">
        <f>IFERROR(INDEX(EOS!$F:$F,MATCH($A1003,EOS!$A:$A,0))*INDEX('Control Panel'!$J:$J,MATCH('Index Volume'!$A1003+1,'Control Panel'!$A:$A,1)),0)</f>
        <v>0</v>
      </c>
      <c r="K1003" s="37">
        <f>IFERROR(INDEX(DASH!$F:$F,MATCH($A1003,DASH!$A:$A,0))*INDEX('Control Panel'!$K:$K,MATCH('Index Volume'!$A1003+1,'Control Panel'!$A:$A,1)),0)</f>
        <v>380292</v>
      </c>
      <c r="L1003" s="37">
        <f>IFERROR(INDEX(XLM!$F:$F,MATCH($A1003,XLM!$A:$A,0))*INDEX('Control Panel'!$L:$L,MATCH('Index Volume'!$A1003+1,'Control Panel'!$A:$A,1)),0)</f>
        <v>1211050</v>
      </c>
      <c r="M1003" s="39">
        <f t="shared" si="312"/>
        <v>71916972</v>
      </c>
      <c r="N1003" s="1" t="b">
        <f t="shared" si="313"/>
        <v>1</v>
      </c>
      <c r="O1003" s="41">
        <f t="shared" si="314"/>
        <v>71916972</v>
      </c>
    </row>
    <row r="1004" spans="1:15" x14ac:dyDescent="0.75">
      <c r="A1004" s="3">
        <v>42642</v>
      </c>
      <c r="B1004" s="37">
        <f>IFERROR(INDEX(BTC!$F:$F,MATCH($A1004,BTC!$A:$A,0))*INDEX('Control Panel'!$B:$B,MATCH('Index Volume'!$A1004+1,'Control Panel'!$A:$A,1)),0)</f>
        <v>55658600</v>
      </c>
      <c r="C1004" s="37">
        <f>IFERROR(INDEX(XRP!$F:$F,MATCH($A1004,XRP!$A:$A,0))*INDEX('Control Panel'!$C:$C,MATCH($A1004+1,'Control Panel'!$A:$A,1)),0)</f>
        <v>5974090</v>
      </c>
      <c r="D1004" s="37">
        <f>IFERROR(INDEX(LTC!$F:$F,MATCH($A1004,LTC!$A:$A,0))*INDEX('Control Panel'!$D:$D,MATCH($A1004+1,'Control Panel'!$A:$A,1)),0)</f>
        <v>1674200</v>
      </c>
      <c r="E1004" s="37">
        <f>IFERROR(INDEX(ETC!$F:$F,MATCH($A1004,ETC!$A:$A,0))*INDEX('Control Panel'!$E:$E,MATCH($A1004+1,'Control Panel'!$A:$A,1)),0)</f>
        <v>0</v>
      </c>
      <c r="F1004" s="37">
        <f>IFERROR(INDEX(ETH!$F:$F,MATCH($A1004,ETH!$A:$A,0))*INDEX('Control Panel'!$F:$F,MATCH('Index Volume'!$A1004+1,'Control Panel'!$A:$A,1)),0)</f>
        <v>5990630</v>
      </c>
      <c r="G1004" s="37">
        <f>IFERROR(INDEX(BCH!$F:$F,MATCH($A1004,BCH!$A:$A,0))*INDEX('Control Panel'!$G:$G,MATCH('Index Volume'!$A1004+1,'Control Panel'!$A:$A,1)),0)</f>
        <v>0</v>
      </c>
      <c r="H1004" s="37">
        <f>IFERROR(INDEX(XMR!$F:$F,MATCH($A1004,XMR!$A:$A,0))*INDEX('Control Panel'!$H:$H,MATCH('Index Volume'!$A1004+1,'Control Panel'!$A:$A,1)),0)</f>
        <v>5237580</v>
      </c>
      <c r="I1004" s="37">
        <f>IFERROR(INDEX(ZEC!$F:$F,MATCH($A1004,ZEC!$A:$A,0))*INDEX('Control Panel'!$I:$I,MATCH('Index Volume'!$A1004+1,'Control Panel'!$A:$A,1)),0)</f>
        <v>0</v>
      </c>
      <c r="J1004" s="37">
        <f>IFERROR(INDEX(EOS!$F:$F,MATCH($A1004,EOS!$A:$A,0))*INDEX('Control Panel'!$J:$J,MATCH('Index Volume'!$A1004+1,'Control Panel'!$A:$A,1)),0)</f>
        <v>0</v>
      </c>
      <c r="K1004" s="37">
        <f>IFERROR(INDEX(DASH!$F:$F,MATCH($A1004,DASH!$A:$A,0))*INDEX('Control Panel'!$K:$K,MATCH('Index Volume'!$A1004+1,'Control Panel'!$A:$A,1)),0)</f>
        <v>627955</v>
      </c>
      <c r="L1004" s="37">
        <f>IFERROR(INDEX(XLM!$F:$F,MATCH($A1004,XLM!$A:$A,0))*INDEX('Control Panel'!$L:$L,MATCH('Index Volume'!$A1004+1,'Control Panel'!$A:$A,1)),0)</f>
        <v>484615</v>
      </c>
      <c r="M1004" s="39">
        <f t="shared" si="312"/>
        <v>75647670</v>
      </c>
      <c r="N1004" s="1" t="b">
        <f t="shared" si="313"/>
        <v>1</v>
      </c>
      <c r="O1004" s="41">
        <f t="shared" si="314"/>
        <v>75647670</v>
      </c>
    </row>
    <row r="1005" spans="1:15" x14ac:dyDescent="0.75">
      <c r="A1005" s="4">
        <v>42643</v>
      </c>
      <c r="B1005" s="37">
        <f>IFERROR(INDEX(BTC!$F:$F,MATCH($A1005,BTC!$A:$A,0))*INDEX('Control Panel'!$B:$B,MATCH('Index Volume'!$A1005+1,'Control Panel'!$A:$A,1)),0)</f>
        <v>56122400</v>
      </c>
      <c r="C1005" s="37">
        <f>IFERROR(INDEX(XRP!$F:$F,MATCH($A1005,XRP!$A:$A,0))*INDEX('Control Panel'!$C:$C,MATCH($A1005+1,'Control Panel'!$A:$A,1)),0)</f>
        <v>7561150</v>
      </c>
      <c r="D1005" s="37">
        <f>IFERROR(INDEX(LTC!$F:$F,MATCH($A1005,LTC!$A:$A,0))*INDEX('Control Panel'!$D:$D,MATCH($A1005+1,'Control Panel'!$A:$A,1)),0)</f>
        <v>2104930</v>
      </c>
      <c r="E1005" s="37">
        <f>IFERROR(INDEX(ETC!$F:$F,MATCH($A1005,ETC!$A:$A,0))*INDEX('Control Panel'!$E:$E,MATCH($A1005+1,'Control Panel'!$A:$A,1)),0)</f>
        <v>0</v>
      </c>
      <c r="F1005" s="37">
        <f>IFERROR(INDEX(ETH!$F:$F,MATCH($A1005,ETH!$A:$A,0))*INDEX('Control Panel'!$F:$F,MATCH('Index Volume'!$A1005+1,'Control Panel'!$A:$A,1)),0)</f>
        <v>5950840</v>
      </c>
      <c r="G1005" s="37">
        <f>IFERROR(INDEX(BCH!$F:$F,MATCH($A1005,BCH!$A:$A,0))*INDEX('Control Panel'!$G:$G,MATCH('Index Volume'!$A1005+1,'Control Panel'!$A:$A,1)),0)</f>
        <v>0</v>
      </c>
      <c r="H1005" s="37">
        <f>IFERROR(INDEX(XMR!$F:$F,MATCH($A1005,XMR!$A:$A,0))*INDEX('Control Panel'!$H:$H,MATCH('Index Volume'!$A1005+1,'Control Panel'!$A:$A,1)),0)</f>
        <v>5300920</v>
      </c>
      <c r="I1005" s="37">
        <f>IFERROR(INDEX(ZEC!$F:$F,MATCH($A1005,ZEC!$A:$A,0))*INDEX('Control Panel'!$I:$I,MATCH('Index Volume'!$A1005+1,'Control Panel'!$A:$A,1)),0)</f>
        <v>0</v>
      </c>
      <c r="J1005" s="37">
        <f>IFERROR(INDEX(EOS!$F:$F,MATCH($A1005,EOS!$A:$A,0))*INDEX('Control Panel'!$J:$J,MATCH('Index Volume'!$A1005+1,'Control Panel'!$A:$A,1)),0)</f>
        <v>0</v>
      </c>
      <c r="K1005" s="37">
        <f>IFERROR(INDEX(DASH!$F:$F,MATCH($A1005,DASH!$A:$A,0))*INDEX('Control Panel'!$K:$K,MATCH('Index Volume'!$A1005+1,'Control Panel'!$A:$A,1)),0)</f>
        <v>624527</v>
      </c>
      <c r="L1005" s="37">
        <f>IFERROR(INDEX(XLM!$F:$F,MATCH($A1005,XLM!$A:$A,0))*INDEX('Control Panel'!$L:$L,MATCH('Index Volume'!$A1005+1,'Control Panel'!$A:$A,1)),0)</f>
        <v>320074</v>
      </c>
      <c r="M1005" s="39">
        <f t="shared" si="312"/>
        <v>77984841</v>
      </c>
      <c r="N1005" s="1" t="b">
        <f t="shared" si="313"/>
        <v>1</v>
      </c>
      <c r="O1005" s="41">
        <f t="shared" si="314"/>
        <v>77984841</v>
      </c>
    </row>
    <row r="1006" spans="1:15" x14ac:dyDescent="0.75">
      <c r="A1006" s="3">
        <v>42644</v>
      </c>
      <c r="B1006" s="37">
        <f>IFERROR(INDEX(BTC!$F:$F,MATCH($A1006,BTC!$A:$A,0))*INDEX('Control Panel'!$B:$B,MATCH('Index Volume'!$A1006+1,'Control Panel'!$A:$A,1)),0)</f>
        <v>56357000</v>
      </c>
      <c r="C1006" s="37">
        <f>IFERROR(INDEX(XRP!$F:$F,MATCH($A1006,XRP!$A:$A,0))*INDEX('Control Panel'!$C:$C,MATCH($A1006+1,'Control Panel'!$A:$A,1)),0)</f>
        <v>5895530</v>
      </c>
      <c r="D1006" s="37">
        <f>IFERROR(INDEX(LTC!$F:$F,MATCH($A1006,LTC!$A:$A,0))*INDEX('Control Panel'!$D:$D,MATCH($A1006+1,'Control Panel'!$A:$A,1)),0)</f>
        <v>1426340</v>
      </c>
      <c r="E1006" s="37">
        <f>IFERROR(INDEX(ETC!$F:$F,MATCH($A1006,ETC!$A:$A,0))*INDEX('Control Panel'!$E:$E,MATCH($A1006+1,'Control Panel'!$A:$A,1)),0)</f>
        <v>0</v>
      </c>
      <c r="F1006" s="37">
        <f>IFERROR(INDEX(ETH!$F:$F,MATCH($A1006,ETH!$A:$A,0))*INDEX('Control Panel'!$F:$F,MATCH('Index Volume'!$A1006+1,'Control Panel'!$A:$A,1)),0)</f>
        <v>6331160</v>
      </c>
      <c r="G1006" s="37">
        <f>IFERROR(INDEX(BCH!$F:$F,MATCH($A1006,BCH!$A:$A,0))*INDEX('Control Panel'!$G:$G,MATCH('Index Volume'!$A1006+1,'Control Panel'!$A:$A,1)),0)</f>
        <v>0</v>
      </c>
      <c r="H1006" s="37">
        <f>IFERROR(INDEX(XMR!$F:$F,MATCH($A1006,XMR!$A:$A,0))*INDEX('Control Panel'!$H:$H,MATCH('Index Volume'!$A1006+1,'Control Panel'!$A:$A,1)),0)</f>
        <v>8319930</v>
      </c>
      <c r="I1006" s="37">
        <f>IFERROR(INDEX(ZEC!$F:$F,MATCH($A1006,ZEC!$A:$A,0))*INDEX('Control Panel'!$I:$I,MATCH('Index Volume'!$A1006+1,'Control Panel'!$A:$A,1)),0)</f>
        <v>0</v>
      </c>
      <c r="J1006" s="37">
        <f>IFERROR(INDEX(EOS!$F:$F,MATCH($A1006,EOS!$A:$A,0))*INDEX('Control Panel'!$J:$J,MATCH('Index Volume'!$A1006+1,'Control Panel'!$A:$A,1)),0)</f>
        <v>0</v>
      </c>
      <c r="K1006" s="37">
        <f>IFERROR(INDEX(DASH!$F:$F,MATCH($A1006,DASH!$A:$A,0))*INDEX('Control Panel'!$K:$K,MATCH('Index Volume'!$A1006+1,'Control Panel'!$A:$A,1)),0)</f>
        <v>599642</v>
      </c>
      <c r="L1006" s="37">
        <f>IFERROR(INDEX(XLM!$F:$F,MATCH($A1006,XLM!$A:$A,0))*INDEX('Control Panel'!$L:$L,MATCH('Index Volume'!$A1006+1,'Control Panel'!$A:$A,1)),0)</f>
        <v>187694</v>
      </c>
      <c r="M1006" s="39">
        <f t="shared" si="312"/>
        <v>79117296</v>
      </c>
      <c r="N1006" s="1" t="b">
        <f t="shared" si="313"/>
        <v>1</v>
      </c>
      <c r="O1006" s="41">
        <f t="shared" si="314"/>
        <v>79117296</v>
      </c>
    </row>
    <row r="1007" spans="1:15" x14ac:dyDescent="0.75">
      <c r="A1007" s="4">
        <v>42645</v>
      </c>
      <c r="B1007" s="37">
        <f>IFERROR(INDEX(BTC!$F:$F,MATCH($A1007,BTC!$A:$A,0))*INDEX('Control Panel'!$B:$B,MATCH('Index Volume'!$A1007+1,'Control Panel'!$A:$A,1)),0)</f>
        <v>39249800</v>
      </c>
      <c r="C1007" s="37">
        <f>IFERROR(INDEX(XRP!$F:$F,MATCH($A1007,XRP!$A:$A,0))*INDEX('Control Panel'!$C:$C,MATCH($A1007+1,'Control Panel'!$A:$A,1)),0)</f>
        <v>2072840</v>
      </c>
      <c r="D1007" s="37">
        <f>IFERROR(INDEX(LTC!$F:$F,MATCH($A1007,LTC!$A:$A,0))*INDEX('Control Panel'!$D:$D,MATCH($A1007+1,'Control Panel'!$A:$A,1)),0)</f>
        <v>1373630</v>
      </c>
      <c r="E1007" s="37">
        <f>IFERROR(INDEX(ETC!$F:$F,MATCH($A1007,ETC!$A:$A,0))*INDEX('Control Panel'!$E:$E,MATCH($A1007+1,'Control Panel'!$A:$A,1)),0)</f>
        <v>0</v>
      </c>
      <c r="F1007" s="37">
        <f>IFERROR(INDEX(ETH!$F:$F,MATCH($A1007,ETH!$A:$A,0))*INDEX('Control Panel'!$F:$F,MATCH('Index Volume'!$A1007+1,'Control Panel'!$A:$A,1)),0)</f>
        <v>4079660</v>
      </c>
      <c r="G1007" s="37">
        <f>IFERROR(INDEX(BCH!$F:$F,MATCH($A1007,BCH!$A:$A,0))*INDEX('Control Panel'!$G:$G,MATCH('Index Volume'!$A1007+1,'Control Panel'!$A:$A,1)),0)</f>
        <v>0</v>
      </c>
      <c r="H1007" s="37">
        <f>IFERROR(INDEX(XMR!$F:$F,MATCH($A1007,XMR!$A:$A,0))*INDEX('Control Panel'!$H:$H,MATCH('Index Volume'!$A1007+1,'Control Panel'!$A:$A,1)),0)</f>
        <v>4709360</v>
      </c>
      <c r="I1007" s="37">
        <f>IFERROR(INDEX(ZEC!$F:$F,MATCH($A1007,ZEC!$A:$A,0))*INDEX('Control Panel'!$I:$I,MATCH('Index Volume'!$A1007+1,'Control Panel'!$A:$A,1)),0)</f>
        <v>0</v>
      </c>
      <c r="J1007" s="37">
        <f>IFERROR(INDEX(EOS!$F:$F,MATCH($A1007,EOS!$A:$A,0))*INDEX('Control Panel'!$J:$J,MATCH('Index Volume'!$A1007+1,'Control Panel'!$A:$A,1)),0)</f>
        <v>0</v>
      </c>
      <c r="K1007" s="37">
        <f>IFERROR(INDEX(DASH!$F:$F,MATCH($A1007,DASH!$A:$A,0))*INDEX('Control Panel'!$K:$K,MATCH('Index Volume'!$A1007+1,'Control Panel'!$A:$A,1)),0)</f>
        <v>418786</v>
      </c>
      <c r="L1007" s="37">
        <f>IFERROR(INDEX(XLM!$F:$F,MATCH($A1007,XLM!$A:$A,0))*INDEX('Control Panel'!$L:$L,MATCH('Index Volume'!$A1007+1,'Control Panel'!$A:$A,1)),0)</f>
        <v>105129</v>
      </c>
      <c r="M1007" s="39">
        <f t="shared" si="312"/>
        <v>52009205</v>
      </c>
      <c r="N1007" s="1" t="b">
        <f t="shared" si="313"/>
        <v>1</v>
      </c>
      <c r="O1007" s="41">
        <f t="shared" si="314"/>
        <v>52009205</v>
      </c>
    </row>
    <row r="1008" spans="1:15" x14ac:dyDescent="0.75">
      <c r="A1008" s="3">
        <v>42646</v>
      </c>
      <c r="B1008" s="37">
        <f>IFERROR(INDEX(BTC!$F:$F,MATCH($A1008,BTC!$A:$A,0))*INDEX('Control Panel'!$B:$B,MATCH('Index Volume'!$A1008+1,'Control Panel'!$A:$A,1)),0)</f>
        <v>46798300</v>
      </c>
      <c r="C1008" s="37">
        <f>IFERROR(INDEX(XRP!$F:$F,MATCH($A1008,XRP!$A:$A,0))*INDEX('Control Panel'!$C:$C,MATCH($A1008+1,'Control Panel'!$A:$A,1)),0)</f>
        <v>2776300</v>
      </c>
      <c r="D1008" s="37">
        <f>IFERROR(INDEX(LTC!$F:$F,MATCH($A1008,LTC!$A:$A,0))*INDEX('Control Panel'!$D:$D,MATCH($A1008+1,'Control Panel'!$A:$A,1)),0)</f>
        <v>1207110</v>
      </c>
      <c r="E1008" s="37">
        <f>IFERROR(INDEX(ETC!$F:$F,MATCH($A1008,ETC!$A:$A,0))*INDEX('Control Panel'!$E:$E,MATCH($A1008+1,'Control Panel'!$A:$A,1)),0)</f>
        <v>0</v>
      </c>
      <c r="F1008" s="37">
        <f>IFERROR(INDEX(ETH!$F:$F,MATCH($A1008,ETH!$A:$A,0))*INDEX('Control Panel'!$F:$F,MATCH('Index Volume'!$A1008+1,'Control Panel'!$A:$A,1)),0)</f>
        <v>7458320</v>
      </c>
      <c r="G1008" s="37">
        <f>IFERROR(INDEX(BCH!$F:$F,MATCH($A1008,BCH!$A:$A,0))*INDEX('Control Panel'!$G:$G,MATCH('Index Volume'!$A1008+1,'Control Panel'!$A:$A,1)),0)</f>
        <v>0</v>
      </c>
      <c r="H1008" s="37">
        <f>IFERROR(INDEX(XMR!$F:$F,MATCH($A1008,XMR!$A:$A,0))*INDEX('Control Panel'!$H:$H,MATCH('Index Volume'!$A1008+1,'Control Panel'!$A:$A,1)),0)</f>
        <v>3249380</v>
      </c>
      <c r="I1008" s="37">
        <f>IFERROR(INDEX(ZEC!$F:$F,MATCH($A1008,ZEC!$A:$A,0))*INDEX('Control Panel'!$I:$I,MATCH('Index Volume'!$A1008+1,'Control Panel'!$A:$A,1)),0)</f>
        <v>0</v>
      </c>
      <c r="J1008" s="37">
        <f>IFERROR(INDEX(EOS!$F:$F,MATCH($A1008,EOS!$A:$A,0))*INDEX('Control Panel'!$J:$J,MATCH('Index Volume'!$A1008+1,'Control Panel'!$A:$A,1)),0)</f>
        <v>0</v>
      </c>
      <c r="K1008" s="37">
        <f>IFERROR(INDEX(DASH!$F:$F,MATCH($A1008,DASH!$A:$A,0))*INDEX('Control Panel'!$K:$K,MATCH('Index Volume'!$A1008+1,'Control Panel'!$A:$A,1)),0)</f>
        <v>485966</v>
      </c>
      <c r="L1008" s="37">
        <f>IFERROR(INDEX(XLM!$F:$F,MATCH($A1008,XLM!$A:$A,0))*INDEX('Control Panel'!$L:$L,MATCH('Index Volume'!$A1008+1,'Control Panel'!$A:$A,1)),0)</f>
        <v>83760</v>
      </c>
      <c r="M1008" s="39">
        <f t="shared" si="312"/>
        <v>62059136</v>
      </c>
      <c r="N1008" s="1" t="b">
        <f t="shared" si="313"/>
        <v>1</v>
      </c>
      <c r="O1008" s="41">
        <f t="shared" si="314"/>
        <v>62059136</v>
      </c>
    </row>
    <row r="1009" spans="1:15" x14ac:dyDescent="0.75">
      <c r="A1009" s="4">
        <v>42647</v>
      </c>
      <c r="B1009" s="37">
        <f>IFERROR(INDEX(BTC!$F:$F,MATCH($A1009,BTC!$A:$A,0))*INDEX('Control Panel'!$B:$B,MATCH('Index Volume'!$A1009+1,'Control Panel'!$A:$A,1)),0)</f>
        <v>49801600</v>
      </c>
      <c r="C1009" s="37">
        <f>IFERROR(INDEX(XRP!$F:$F,MATCH($A1009,XRP!$A:$A,0))*INDEX('Control Panel'!$C:$C,MATCH($A1009+1,'Control Panel'!$A:$A,1)),0)</f>
        <v>2642950</v>
      </c>
      <c r="D1009" s="37">
        <f>IFERROR(INDEX(LTC!$F:$F,MATCH($A1009,LTC!$A:$A,0))*INDEX('Control Panel'!$D:$D,MATCH($A1009+1,'Control Panel'!$A:$A,1)),0)</f>
        <v>1116870</v>
      </c>
      <c r="E1009" s="37">
        <f>IFERROR(INDEX(ETC!$F:$F,MATCH($A1009,ETC!$A:$A,0))*INDEX('Control Panel'!$E:$E,MATCH($A1009+1,'Control Panel'!$A:$A,1)),0)</f>
        <v>0</v>
      </c>
      <c r="F1009" s="37">
        <f>IFERROR(INDEX(ETH!$F:$F,MATCH($A1009,ETH!$A:$A,0))*INDEX('Control Panel'!$F:$F,MATCH('Index Volume'!$A1009+1,'Control Panel'!$A:$A,1)),0)</f>
        <v>8348280</v>
      </c>
      <c r="G1009" s="37">
        <f>IFERROR(INDEX(BCH!$F:$F,MATCH($A1009,BCH!$A:$A,0))*INDEX('Control Panel'!$G:$G,MATCH('Index Volume'!$A1009+1,'Control Panel'!$A:$A,1)),0)</f>
        <v>0</v>
      </c>
      <c r="H1009" s="37">
        <f>IFERROR(INDEX(XMR!$F:$F,MATCH($A1009,XMR!$A:$A,0))*INDEX('Control Panel'!$H:$H,MATCH('Index Volume'!$A1009+1,'Control Panel'!$A:$A,1)),0)</f>
        <v>2425600</v>
      </c>
      <c r="I1009" s="37">
        <f>IFERROR(INDEX(ZEC!$F:$F,MATCH($A1009,ZEC!$A:$A,0))*INDEX('Control Panel'!$I:$I,MATCH('Index Volume'!$A1009+1,'Control Panel'!$A:$A,1)),0)</f>
        <v>0</v>
      </c>
      <c r="J1009" s="37">
        <f>IFERROR(INDEX(EOS!$F:$F,MATCH($A1009,EOS!$A:$A,0))*INDEX('Control Panel'!$J:$J,MATCH('Index Volume'!$A1009+1,'Control Panel'!$A:$A,1)),0)</f>
        <v>0</v>
      </c>
      <c r="K1009" s="37">
        <f>IFERROR(INDEX(DASH!$F:$F,MATCH($A1009,DASH!$A:$A,0))*INDEX('Control Panel'!$K:$K,MATCH('Index Volume'!$A1009+1,'Control Panel'!$A:$A,1)),0)</f>
        <v>428041</v>
      </c>
      <c r="L1009" s="37">
        <f>IFERROR(INDEX(XLM!$F:$F,MATCH($A1009,XLM!$A:$A,0))*INDEX('Control Panel'!$L:$L,MATCH('Index Volume'!$A1009+1,'Control Panel'!$A:$A,1)),0)</f>
        <v>100249</v>
      </c>
      <c r="M1009" s="39">
        <f t="shared" si="312"/>
        <v>64863590</v>
      </c>
      <c r="N1009" s="1" t="b">
        <f t="shared" si="313"/>
        <v>1</v>
      </c>
      <c r="O1009" s="41">
        <f t="shared" si="314"/>
        <v>64863590</v>
      </c>
    </row>
    <row r="1010" spans="1:15" x14ac:dyDescent="0.75">
      <c r="A1010" s="3">
        <v>42648</v>
      </c>
      <c r="B1010" s="37">
        <f>IFERROR(INDEX(BTC!$F:$F,MATCH($A1010,BTC!$A:$A,0))*INDEX('Control Panel'!$B:$B,MATCH('Index Volume'!$A1010+1,'Control Panel'!$A:$A,1)),0)</f>
        <v>68077504</v>
      </c>
      <c r="C1010" s="37">
        <f>IFERROR(INDEX(XRP!$F:$F,MATCH($A1010,XRP!$A:$A,0))*INDEX('Control Panel'!$C:$C,MATCH($A1010+1,'Control Panel'!$A:$A,1)),0)</f>
        <v>4840340</v>
      </c>
      <c r="D1010" s="37">
        <f>IFERROR(INDEX(LTC!$F:$F,MATCH($A1010,LTC!$A:$A,0))*INDEX('Control Panel'!$D:$D,MATCH($A1010+1,'Control Panel'!$A:$A,1)),0)</f>
        <v>1394850</v>
      </c>
      <c r="E1010" s="37">
        <f>IFERROR(INDEX(ETC!$F:$F,MATCH($A1010,ETC!$A:$A,0))*INDEX('Control Panel'!$E:$E,MATCH($A1010+1,'Control Panel'!$A:$A,1)),0)</f>
        <v>0</v>
      </c>
      <c r="F1010" s="37">
        <f>IFERROR(INDEX(ETH!$F:$F,MATCH($A1010,ETH!$A:$A,0))*INDEX('Control Panel'!$F:$F,MATCH('Index Volume'!$A1010+1,'Control Panel'!$A:$A,1)),0)</f>
        <v>9881370</v>
      </c>
      <c r="G1010" s="37">
        <f>IFERROR(INDEX(BCH!$F:$F,MATCH($A1010,BCH!$A:$A,0))*INDEX('Control Panel'!$G:$G,MATCH('Index Volume'!$A1010+1,'Control Panel'!$A:$A,1)),0)</f>
        <v>0</v>
      </c>
      <c r="H1010" s="37">
        <f>IFERROR(INDEX(XMR!$F:$F,MATCH($A1010,XMR!$A:$A,0))*INDEX('Control Panel'!$H:$H,MATCH('Index Volume'!$A1010+1,'Control Panel'!$A:$A,1)),0)</f>
        <v>9101390</v>
      </c>
      <c r="I1010" s="37">
        <f>IFERROR(INDEX(ZEC!$F:$F,MATCH($A1010,ZEC!$A:$A,0))*INDEX('Control Panel'!$I:$I,MATCH('Index Volume'!$A1010+1,'Control Panel'!$A:$A,1)),0)</f>
        <v>0</v>
      </c>
      <c r="J1010" s="37">
        <f>IFERROR(INDEX(EOS!$F:$F,MATCH($A1010,EOS!$A:$A,0))*INDEX('Control Panel'!$J:$J,MATCH('Index Volume'!$A1010+1,'Control Panel'!$A:$A,1)),0)</f>
        <v>0</v>
      </c>
      <c r="K1010" s="37">
        <f>IFERROR(INDEX(DASH!$F:$F,MATCH($A1010,DASH!$A:$A,0))*INDEX('Control Panel'!$K:$K,MATCH('Index Volume'!$A1010+1,'Control Panel'!$A:$A,1)),0)</f>
        <v>459125</v>
      </c>
      <c r="L1010" s="37">
        <f>IFERROR(INDEX(XLM!$F:$F,MATCH($A1010,XLM!$A:$A,0))*INDEX('Control Panel'!$L:$L,MATCH('Index Volume'!$A1010+1,'Control Panel'!$A:$A,1)),0)</f>
        <v>119902</v>
      </c>
      <c r="M1010" s="39">
        <f t="shared" si="312"/>
        <v>93874481</v>
      </c>
      <c r="N1010" s="1" t="b">
        <f t="shared" si="313"/>
        <v>1</v>
      </c>
      <c r="O1010" s="41">
        <f t="shared" si="314"/>
        <v>93874481</v>
      </c>
    </row>
    <row r="1011" spans="1:15" x14ac:dyDescent="0.75">
      <c r="A1011" s="4">
        <v>42649</v>
      </c>
      <c r="B1011" s="37">
        <f>IFERROR(INDEX(BTC!$F:$F,MATCH($A1011,BTC!$A:$A,0))*INDEX('Control Panel'!$B:$B,MATCH('Index Volume'!$A1011+1,'Control Panel'!$A:$A,1)),0)</f>
        <v>56812100</v>
      </c>
      <c r="C1011" s="37">
        <f>IFERROR(INDEX(XRP!$F:$F,MATCH($A1011,XRP!$A:$A,0))*INDEX('Control Panel'!$C:$C,MATCH($A1011+1,'Control Panel'!$A:$A,1)),0)</f>
        <v>2826190</v>
      </c>
      <c r="D1011" s="37">
        <f>IFERROR(INDEX(LTC!$F:$F,MATCH($A1011,LTC!$A:$A,0))*INDEX('Control Panel'!$D:$D,MATCH($A1011+1,'Control Panel'!$A:$A,1)),0)</f>
        <v>1415940</v>
      </c>
      <c r="E1011" s="37">
        <f>IFERROR(INDEX(ETC!$F:$F,MATCH($A1011,ETC!$A:$A,0))*INDEX('Control Panel'!$E:$E,MATCH($A1011+1,'Control Panel'!$A:$A,1)),0)</f>
        <v>0</v>
      </c>
      <c r="F1011" s="37">
        <f>IFERROR(INDEX(ETH!$F:$F,MATCH($A1011,ETH!$A:$A,0))*INDEX('Control Panel'!$F:$F,MATCH('Index Volume'!$A1011+1,'Control Panel'!$A:$A,1)),0)</f>
        <v>12044800</v>
      </c>
      <c r="G1011" s="37">
        <f>IFERROR(INDEX(BCH!$F:$F,MATCH($A1011,BCH!$A:$A,0))*INDEX('Control Panel'!$G:$G,MATCH('Index Volume'!$A1011+1,'Control Panel'!$A:$A,1)),0)</f>
        <v>0</v>
      </c>
      <c r="H1011" s="37">
        <f>IFERROR(INDEX(XMR!$F:$F,MATCH($A1011,XMR!$A:$A,0))*INDEX('Control Panel'!$H:$H,MATCH('Index Volume'!$A1011+1,'Control Panel'!$A:$A,1)),0)</f>
        <v>4738590</v>
      </c>
      <c r="I1011" s="37">
        <f>IFERROR(INDEX(ZEC!$F:$F,MATCH($A1011,ZEC!$A:$A,0))*INDEX('Control Panel'!$I:$I,MATCH('Index Volume'!$A1011+1,'Control Panel'!$A:$A,1)),0)</f>
        <v>0</v>
      </c>
      <c r="J1011" s="37">
        <f>IFERROR(INDEX(EOS!$F:$F,MATCH($A1011,EOS!$A:$A,0))*INDEX('Control Panel'!$J:$J,MATCH('Index Volume'!$A1011+1,'Control Panel'!$A:$A,1)),0)</f>
        <v>0</v>
      </c>
      <c r="K1011" s="37">
        <f>IFERROR(INDEX(DASH!$F:$F,MATCH($A1011,DASH!$A:$A,0))*INDEX('Control Panel'!$K:$K,MATCH('Index Volume'!$A1011+1,'Control Panel'!$A:$A,1)),0)</f>
        <v>572725</v>
      </c>
      <c r="L1011" s="37">
        <f>IFERROR(INDEX(XLM!$F:$F,MATCH($A1011,XLM!$A:$A,0))*INDEX('Control Panel'!$L:$L,MATCH('Index Volume'!$A1011+1,'Control Panel'!$A:$A,1)),0)</f>
        <v>108291</v>
      </c>
      <c r="M1011" s="39">
        <f t="shared" si="312"/>
        <v>78518636</v>
      </c>
      <c r="N1011" s="1" t="b">
        <f t="shared" si="313"/>
        <v>1</v>
      </c>
      <c r="O1011" s="41">
        <f t="shared" si="314"/>
        <v>78518636</v>
      </c>
    </row>
    <row r="1012" spans="1:15" x14ac:dyDescent="0.75">
      <c r="A1012" s="3">
        <v>42650</v>
      </c>
      <c r="B1012" s="37">
        <f>IFERROR(INDEX(BTC!$F:$F,MATCH($A1012,BTC!$A:$A,0))*INDEX('Control Panel'!$B:$B,MATCH('Index Volume'!$A1012+1,'Control Panel'!$A:$A,1)),0)</f>
        <v>64071400</v>
      </c>
      <c r="C1012" s="37">
        <f>IFERROR(INDEX(XRP!$F:$F,MATCH($A1012,XRP!$A:$A,0))*INDEX('Control Panel'!$C:$C,MATCH($A1012+1,'Control Panel'!$A:$A,1)),0)</f>
        <v>3042600</v>
      </c>
      <c r="D1012" s="37">
        <f>IFERROR(INDEX(LTC!$F:$F,MATCH($A1012,LTC!$A:$A,0))*INDEX('Control Panel'!$D:$D,MATCH($A1012+1,'Control Panel'!$A:$A,1)),0)</f>
        <v>1596220</v>
      </c>
      <c r="E1012" s="37">
        <f>IFERROR(INDEX(ETC!$F:$F,MATCH($A1012,ETC!$A:$A,0))*INDEX('Control Panel'!$E:$E,MATCH($A1012+1,'Control Panel'!$A:$A,1)),0)</f>
        <v>0</v>
      </c>
      <c r="F1012" s="37">
        <f>IFERROR(INDEX(ETH!$F:$F,MATCH($A1012,ETH!$A:$A,0))*INDEX('Control Panel'!$F:$F,MATCH('Index Volume'!$A1012+1,'Control Panel'!$A:$A,1)),0)</f>
        <v>8933050</v>
      </c>
      <c r="G1012" s="37">
        <f>IFERROR(INDEX(BCH!$F:$F,MATCH($A1012,BCH!$A:$A,0))*INDEX('Control Panel'!$G:$G,MATCH('Index Volume'!$A1012+1,'Control Panel'!$A:$A,1)),0)</f>
        <v>0</v>
      </c>
      <c r="H1012" s="37">
        <f>IFERROR(INDEX(XMR!$F:$F,MATCH($A1012,XMR!$A:$A,0))*INDEX('Control Panel'!$H:$H,MATCH('Index Volume'!$A1012+1,'Control Panel'!$A:$A,1)),0)</f>
        <v>4458730</v>
      </c>
      <c r="I1012" s="37">
        <f>IFERROR(INDEX(ZEC!$F:$F,MATCH($A1012,ZEC!$A:$A,0))*INDEX('Control Panel'!$I:$I,MATCH('Index Volume'!$A1012+1,'Control Panel'!$A:$A,1)),0)</f>
        <v>0</v>
      </c>
      <c r="J1012" s="37">
        <f>IFERROR(INDEX(EOS!$F:$F,MATCH($A1012,EOS!$A:$A,0))*INDEX('Control Panel'!$J:$J,MATCH('Index Volume'!$A1012+1,'Control Panel'!$A:$A,1)),0)</f>
        <v>0</v>
      </c>
      <c r="K1012" s="37">
        <f>IFERROR(INDEX(DASH!$F:$F,MATCH($A1012,DASH!$A:$A,0))*INDEX('Control Panel'!$K:$K,MATCH('Index Volume'!$A1012+1,'Control Panel'!$A:$A,1)),0)</f>
        <v>540185</v>
      </c>
      <c r="L1012" s="37">
        <f>IFERROR(INDEX(XLM!$F:$F,MATCH($A1012,XLM!$A:$A,0))*INDEX('Control Panel'!$L:$L,MATCH('Index Volume'!$A1012+1,'Control Panel'!$A:$A,1)),0)</f>
        <v>72283</v>
      </c>
      <c r="M1012" s="39">
        <f t="shared" si="312"/>
        <v>82714468</v>
      </c>
      <c r="N1012" s="1" t="b">
        <f t="shared" si="313"/>
        <v>1</v>
      </c>
      <c r="O1012" s="41">
        <f t="shared" si="314"/>
        <v>82714468</v>
      </c>
    </row>
    <row r="1013" spans="1:15" x14ac:dyDescent="0.75">
      <c r="A1013" s="4">
        <v>42651</v>
      </c>
      <c r="B1013" s="37">
        <f>IFERROR(INDEX(BTC!$F:$F,MATCH($A1013,BTC!$A:$A,0))*INDEX('Control Panel'!$B:$B,MATCH('Index Volume'!$A1013+1,'Control Panel'!$A:$A,1)),0)</f>
        <v>42345900</v>
      </c>
      <c r="C1013" s="37">
        <f>IFERROR(INDEX(XRP!$F:$F,MATCH($A1013,XRP!$A:$A,0))*INDEX('Control Panel'!$C:$C,MATCH($A1013+1,'Control Panel'!$A:$A,1)),0)</f>
        <v>2019560</v>
      </c>
      <c r="D1013" s="37">
        <f>IFERROR(INDEX(LTC!$F:$F,MATCH($A1013,LTC!$A:$A,0))*INDEX('Control Panel'!$D:$D,MATCH($A1013+1,'Control Panel'!$A:$A,1)),0)</f>
        <v>1544210</v>
      </c>
      <c r="E1013" s="37">
        <f>IFERROR(INDEX(ETC!$F:$F,MATCH($A1013,ETC!$A:$A,0))*INDEX('Control Panel'!$E:$E,MATCH($A1013+1,'Control Panel'!$A:$A,1)),0)</f>
        <v>0</v>
      </c>
      <c r="F1013" s="37">
        <f>IFERROR(INDEX(ETH!$F:$F,MATCH($A1013,ETH!$A:$A,0))*INDEX('Control Panel'!$F:$F,MATCH('Index Volume'!$A1013+1,'Control Panel'!$A:$A,1)),0)</f>
        <v>11611200</v>
      </c>
      <c r="G1013" s="37">
        <f>IFERROR(INDEX(BCH!$F:$F,MATCH($A1013,BCH!$A:$A,0))*INDEX('Control Panel'!$G:$G,MATCH('Index Volume'!$A1013+1,'Control Panel'!$A:$A,1)),0)</f>
        <v>0</v>
      </c>
      <c r="H1013" s="37">
        <f>IFERROR(INDEX(XMR!$F:$F,MATCH($A1013,XMR!$A:$A,0))*INDEX('Control Panel'!$H:$H,MATCH('Index Volume'!$A1013+1,'Control Panel'!$A:$A,1)),0)</f>
        <v>1795650</v>
      </c>
      <c r="I1013" s="37">
        <f>IFERROR(INDEX(ZEC!$F:$F,MATCH($A1013,ZEC!$A:$A,0))*INDEX('Control Panel'!$I:$I,MATCH('Index Volume'!$A1013+1,'Control Panel'!$A:$A,1)),0)</f>
        <v>0</v>
      </c>
      <c r="J1013" s="37">
        <f>IFERROR(INDEX(EOS!$F:$F,MATCH($A1013,EOS!$A:$A,0))*INDEX('Control Panel'!$J:$J,MATCH('Index Volume'!$A1013+1,'Control Panel'!$A:$A,1)),0)</f>
        <v>0</v>
      </c>
      <c r="K1013" s="37">
        <f>IFERROR(INDEX(DASH!$F:$F,MATCH($A1013,DASH!$A:$A,0))*INDEX('Control Panel'!$K:$K,MATCH('Index Volume'!$A1013+1,'Control Panel'!$A:$A,1)),0)</f>
        <v>362282</v>
      </c>
      <c r="L1013" s="37">
        <f>IFERROR(INDEX(XLM!$F:$F,MATCH($A1013,XLM!$A:$A,0))*INDEX('Control Panel'!$L:$L,MATCH('Index Volume'!$A1013+1,'Control Panel'!$A:$A,1)),0)</f>
        <v>36449</v>
      </c>
      <c r="M1013" s="39">
        <f t="shared" si="312"/>
        <v>59715251</v>
      </c>
      <c r="N1013" s="1" t="b">
        <f t="shared" si="313"/>
        <v>1</v>
      </c>
      <c r="O1013" s="41">
        <f t="shared" si="314"/>
        <v>59715251</v>
      </c>
    </row>
    <row r="1014" spans="1:15" x14ac:dyDescent="0.75">
      <c r="A1014" s="3">
        <v>42652</v>
      </c>
      <c r="B1014" s="37">
        <f>IFERROR(INDEX(BTC!$F:$F,MATCH($A1014,BTC!$A:$A,0))*INDEX('Control Panel'!$B:$B,MATCH('Index Volume'!$A1014+1,'Control Panel'!$A:$A,1)),0)</f>
        <v>39243400</v>
      </c>
      <c r="C1014" s="37">
        <f>IFERROR(INDEX(XRP!$F:$F,MATCH($A1014,XRP!$A:$A,0))*INDEX('Control Panel'!$C:$C,MATCH($A1014+1,'Control Panel'!$A:$A,1)),0)</f>
        <v>3390900</v>
      </c>
      <c r="D1014" s="37">
        <f>IFERROR(INDEX(LTC!$F:$F,MATCH($A1014,LTC!$A:$A,0))*INDEX('Control Panel'!$D:$D,MATCH($A1014+1,'Control Panel'!$A:$A,1)),0)</f>
        <v>1239070</v>
      </c>
      <c r="E1014" s="37">
        <f>IFERROR(INDEX(ETC!$F:$F,MATCH($A1014,ETC!$A:$A,0))*INDEX('Control Panel'!$E:$E,MATCH($A1014+1,'Control Panel'!$A:$A,1)),0)</f>
        <v>0</v>
      </c>
      <c r="F1014" s="37">
        <f>IFERROR(INDEX(ETH!$F:$F,MATCH($A1014,ETH!$A:$A,0))*INDEX('Control Panel'!$F:$F,MATCH('Index Volume'!$A1014+1,'Control Panel'!$A:$A,1)),0)</f>
        <v>7208480</v>
      </c>
      <c r="G1014" s="37">
        <f>IFERROR(INDEX(BCH!$F:$F,MATCH($A1014,BCH!$A:$A,0))*INDEX('Control Panel'!$G:$G,MATCH('Index Volume'!$A1014+1,'Control Panel'!$A:$A,1)),0)</f>
        <v>0</v>
      </c>
      <c r="H1014" s="37">
        <f>IFERROR(INDEX(XMR!$F:$F,MATCH($A1014,XMR!$A:$A,0))*INDEX('Control Panel'!$H:$H,MATCH('Index Volume'!$A1014+1,'Control Panel'!$A:$A,1)),0)</f>
        <v>2820040</v>
      </c>
      <c r="I1014" s="37">
        <f>IFERROR(INDEX(ZEC!$F:$F,MATCH($A1014,ZEC!$A:$A,0))*INDEX('Control Panel'!$I:$I,MATCH('Index Volume'!$A1014+1,'Control Panel'!$A:$A,1)),0)</f>
        <v>0</v>
      </c>
      <c r="J1014" s="37">
        <f>IFERROR(INDEX(EOS!$F:$F,MATCH($A1014,EOS!$A:$A,0))*INDEX('Control Panel'!$J:$J,MATCH('Index Volume'!$A1014+1,'Control Panel'!$A:$A,1)),0)</f>
        <v>0</v>
      </c>
      <c r="K1014" s="37">
        <f>IFERROR(INDEX(DASH!$F:$F,MATCH($A1014,DASH!$A:$A,0))*INDEX('Control Panel'!$K:$K,MATCH('Index Volume'!$A1014+1,'Control Panel'!$A:$A,1)),0)</f>
        <v>389417</v>
      </c>
      <c r="L1014" s="37">
        <f>IFERROR(INDEX(XLM!$F:$F,MATCH($A1014,XLM!$A:$A,0))*INDEX('Control Panel'!$L:$L,MATCH('Index Volume'!$A1014+1,'Control Panel'!$A:$A,1)),0)</f>
        <v>167282</v>
      </c>
      <c r="M1014" s="39">
        <f t="shared" si="312"/>
        <v>54458589</v>
      </c>
      <c r="N1014" s="1" t="b">
        <f t="shared" si="313"/>
        <v>1</v>
      </c>
      <c r="O1014" s="41">
        <f t="shared" si="314"/>
        <v>54458589</v>
      </c>
    </row>
    <row r="1015" spans="1:15" x14ac:dyDescent="0.75">
      <c r="A1015" s="4">
        <v>42653</v>
      </c>
      <c r="B1015" s="37">
        <f>IFERROR(INDEX(BTC!$F:$F,MATCH($A1015,BTC!$A:$A,0))*INDEX('Control Panel'!$B:$B,MATCH('Index Volume'!$A1015+1,'Control Panel'!$A:$A,1)),0)</f>
        <v>67481104</v>
      </c>
      <c r="C1015" s="37">
        <f>IFERROR(INDEX(XRP!$F:$F,MATCH($A1015,XRP!$A:$A,0))*INDEX('Control Panel'!$C:$C,MATCH($A1015+1,'Control Panel'!$A:$A,1)),0)</f>
        <v>6150610</v>
      </c>
      <c r="D1015" s="37">
        <f>IFERROR(INDEX(LTC!$F:$F,MATCH($A1015,LTC!$A:$A,0))*INDEX('Control Panel'!$D:$D,MATCH($A1015+1,'Control Panel'!$A:$A,1)),0)</f>
        <v>1420790</v>
      </c>
      <c r="E1015" s="37">
        <f>IFERROR(INDEX(ETC!$F:$F,MATCH($A1015,ETC!$A:$A,0))*INDEX('Control Panel'!$E:$E,MATCH($A1015+1,'Control Panel'!$A:$A,1)),0)</f>
        <v>0</v>
      </c>
      <c r="F1015" s="37">
        <f>IFERROR(INDEX(ETH!$F:$F,MATCH($A1015,ETH!$A:$A,0))*INDEX('Control Panel'!$F:$F,MATCH('Index Volume'!$A1015+1,'Control Panel'!$A:$A,1)),0)</f>
        <v>10809200</v>
      </c>
      <c r="G1015" s="37">
        <f>IFERROR(INDEX(BCH!$F:$F,MATCH($A1015,BCH!$A:$A,0))*INDEX('Control Panel'!$G:$G,MATCH('Index Volume'!$A1015+1,'Control Panel'!$A:$A,1)),0)</f>
        <v>0</v>
      </c>
      <c r="H1015" s="37">
        <f>IFERROR(INDEX(XMR!$F:$F,MATCH($A1015,XMR!$A:$A,0))*INDEX('Control Panel'!$H:$H,MATCH('Index Volume'!$A1015+1,'Control Panel'!$A:$A,1)),0)</f>
        <v>3179780</v>
      </c>
      <c r="I1015" s="37">
        <f>IFERROR(INDEX(ZEC!$F:$F,MATCH($A1015,ZEC!$A:$A,0))*INDEX('Control Panel'!$I:$I,MATCH('Index Volume'!$A1015+1,'Control Panel'!$A:$A,1)),0)</f>
        <v>0</v>
      </c>
      <c r="J1015" s="37">
        <f>IFERROR(INDEX(EOS!$F:$F,MATCH($A1015,EOS!$A:$A,0))*INDEX('Control Panel'!$J:$J,MATCH('Index Volume'!$A1015+1,'Control Panel'!$A:$A,1)),0)</f>
        <v>0</v>
      </c>
      <c r="K1015" s="37">
        <f>IFERROR(INDEX(DASH!$F:$F,MATCH($A1015,DASH!$A:$A,0))*INDEX('Control Panel'!$K:$K,MATCH('Index Volume'!$A1015+1,'Control Panel'!$A:$A,1)),0)</f>
        <v>342278</v>
      </c>
      <c r="L1015" s="37">
        <f>IFERROR(INDEX(XLM!$F:$F,MATCH($A1015,XLM!$A:$A,0))*INDEX('Control Panel'!$L:$L,MATCH('Index Volume'!$A1015+1,'Control Panel'!$A:$A,1)),0)</f>
        <v>119501</v>
      </c>
      <c r="M1015" s="39">
        <f t="shared" si="312"/>
        <v>89503263</v>
      </c>
      <c r="N1015" s="1" t="b">
        <f t="shared" si="313"/>
        <v>1</v>
      </c>
      <c r="O1015" s="41">
        <f t="shared" si="314"/>
        <v>89503263</v>
      </c>
    </row>
    <row r="1016" spans="1:15" x14ac:dyDescent="0.75">
      <c r="A1016" s="3">
        <v>42654</v>
      </c>
      <c r="B1016" s="37">
        <f>IFERROR(INDEX(BTC!$F:$F,MATCH($A1016,BTC!$A:$A,0))*INDEX('Control Panel'!$B:$B,MATCH('Index Volume'!$A1016+1,'Control Panel'!$A:$A,1)),0)</f>
        <v>103590000</v>
      </c>
      <c r="C1016" s="37">
        <f>IFERROR(INDEX(XRP!$F:$F,MATCH($A1016,XRP!$A:$A,0))*INDEX('Control Panel'!$C:$C,MATCH($A1016+1,'Control Panel'!$A:$A,1)),0)</f>
        <v>4003630</v>
      </c>
      <c r="D1016" s="37">
        <f>IFERROR(INDEX(LTC!$F:$F,MATCH($A1016,LTC!$A:$A,0))*INDEX('Control Panel'!$D:$D,MATCH($A1016+1,'Control Panel'!$A:$A,1)),0)</f>
        <v>2025380</v>
      </c>
      <c r="E1016" s="37">
        <f>IFERROR(INDEX(ETC!$F:$F,MATCH($A1016,ETC!$A:$A,0))*INDEX('Control Panel'!$E:$E,MATCH($A1016+1,'Control Panel'!$A:$A,1)),0)</f>
        <v>0</v>
      </c>
      <c r="F1016" s="37">
        <f>IFERROR(INDEX(ETH!$F:$F,MATCH($A1016,ETH!$A:$A,0))*INDEX('Control Panel'!$F:$F,MATCH('Index Volume'!$A1016+1,'Control Panel'!$A:$A,1)),0)</f>
        <v>11727700</v>
      </c>
      <c r="G1016" s="37">
        <f>IFERROR(INDEX(BCH!$F:$F,MATCH($A1016,BCH!$A:$A,0))*INDEX('Control Panel'!$G:$G,MATCH('Index Volume'!$A1016+1,'Control Panel'!$A:$A,1)),0)</f>
        <v>0</v>
      </c>
      <c r="H1016" s="37">
        <f>IFERROR(INDEX(XMR!$F:$F,MATCH($A1016,XMR!$A:$A,0))*INDEX('Control Panel'!$H:$H,MATCH('Index Volume'!$A1016+1,'Control Panel'!$A:$A,1)),0)</f>
        <v>5966020</v>
      </c>
      <c r="I1016" s="37">
        <f>IFERROR(INDEX(ZEC!$F:$F,MATCH($A1016,ZEC!$A:$A,0))*INDEX('Control Panel'!$I:$I,MATCH('Index Volume'!$A1016+1,'Control Panel'!$A:$A,1)),0)</f>
        <v>0</v>
      </c>
      <c r="J1016" s="37">
        <f>IFERROR(INDEX(EOS!$F:$F,MATCH($A1016,EOS!$A:$A,0))*INDEX('Control Panel'!$J:$J,MATCH('Index Volume'!$A1016+1,'Control Panel'!$A:$A,1)),0)</f>
        <v>0</v>
      </c>
      <c r="K1016" s="37">
        <f>IFERROR(INDEX(DASH!$F:$F,MATCH($A1016,DASH!$A:$A,0))*INDEX('Control Panel'!$K:$K,MATCH('Index Volume'!$A1016+1,'Control Panel'!$A:$A,1)),0)</f>
        <v>616754</v>
      </c>
      <c r="L1016" s="37">
        <f>IFERROR(INDEX(XLM!$F:$F,MATCH($A1016,XLM!$A:$A,0))*INDEX('Control Panel'!$L:$L,MATCH('Index Volume'!$A1016+1,'Control Panel'!$A:$A,1)),0)</f>
        <v>429422</v>
      </c>
      <c r="M1016" s="39">
        <f t="shared" si="312"/>
        <v>128358906</v>
      </c>
      <c r="N1016" s="1" t="b">
        <f t="shared" si="313"/>
        <v>1</v>
      </c>
      <c r="O1016" s="41">
        <f t="shared" si="314"/>
        <v>128358906</v>
      </c>
    </row>
    <row r="1017" spans="1:15" x14ac:dyDescent="0.75">
      <c r="A1017" s="4">
        <v>42655</v>
      </c>
      <c r="B1017" s="37">
        <f>IFERROR(INDEX(BTC!$F:$F,MATCH($A1017,BTC!$A:$A,0))*INDEX('Control Panel'!$B:$B,MATCH('Index Volume'!$A1017+1,'Control Panel'!$A:$A,1)),0)</f>
        <v>92370200</v>
      </c>
      <c r="C1017" s="37">
        <f>IFERROR(INDEX(XRP!$F:$F,MATCH($A1017,XRP!$A:$A,0))*INDEX('Control Panel'!$C:$C,MATCH($A1017+1,'Control Panel'!$A:$A,1)),0)</f>
        <v>2943130</v>
      </c>
      <c r="D1017" s="37">
        <f>IFERROR(INDEX(LTC!$F:$F,MATCH($A1017,LTC!$A:$A,0))*INDEX('Control Panel'!$D:$D,MATCH($A1017+1,'Control Panel'!$A:$A,1)),0)</f>
        <v>3154520</v>
      </c>
      <c r="E1017" s="37">
        <f>IFERROR(INDEX(ETC!$F:$F,MATCH($A1017,ETC!$A:$A,0))*INDEX('Control Panel'!$E:$E,MATCH($A1017+1,'Control Panel'!$A:$A,1)),0)</f>
        <v>0</v>
      </c>
      <c r="F1017" s="37">
        <f>IFERROR(INDEX(ETH!$F:$F,MATCH($A1017,ETH!$A:$A,0))*INDEX('Control Panel'!$F:$F,MATCH('Index Volume'!$A1017+1,'Control Panel'!$A:$A,1)),0)</f>
        <v>9694640</v>
      </c>
      <c r="G1017" s="37">
        <f>IFERROR(INDEX(BCH!$F:$F,MATCH($A1017,BCH!$A:$A,0))*INDEX('Control Panel'!$G:$G,MATCH('Index Volume'!$A1017+1,'Control Panel'!$A:$A,1)),0)</f>
        <v>0</v>
      </c>
      <c r="H1017" s="37">
        <f>IFERROR(INDEX(XMR!$F:$F,MATCH($A1017,XMR!$A:$A,0))*INDEX('Control Panel'!$H:$H,MATCH('Index Volume'!$A1017+1,'Control Panel'!$A:$A,1)),0)</f>
        <v>2034800</v>
      </c>
      <c r="I1017" s="37">
        <f>IFERROR(INDEX(ZEC!$F:$F,MATCH($A1017,ZEC!$A:$A,0))*INDEX('Control Panel'!$I:$I,MATCH('Index Volume'!$A1017+1,'Control Panel'!$A:$A,1)),0)</f>
        <v>0</v>
      </c>
      <c r="J1017" s="37">
        <f>IFERROR(INDEX(EOS!$F:$F,MATCH($A1017,EOS!$A:$A,0))*INDEX('Control Panel'!$J:$J,MATCH('Index Volume'!$A1017+1,'Control Panel'!$A:$A,1)),0)</f>
        <v>0</v>
      </c>
      <c r="K1017" s="37">
        <f>IFERROR(INDEX(DASH!$F:$F,MATCH($A1017,DASH!$A:$A,0))*INDEX('Control Panel'!$K:$K,MATCH('Index Volume'!$A1017+1,'Control Panel'!$A:$A,1)),0)</f>
        <v>535850</v>
      </c>
      <c r="L1017" s="37">
        <f>IFERROR(INDEX(XLM!$F:$F,MATCH($A1017,XLM!$A:$A,0))*INDEX('Control Panel'!$L:$L,MATCH('Index Volume'!$A1017+1,'Control Panel'!$A:$A,1)),0)</f>
        <v>76408</v>
      </c>
      <c r="M1017" s="39">
        <f t="shared" si="312"/>
        <v>110809548</v>
      </c>
      <c r="N1017" s="1" t="b">
        <f t="shared" si="313"/>
        <v>1</v>
      </c>
      <c r="O1017" s="41">
        <f t="shared" si="314"/>
        <v>110809548</v>
      </c>
    </row>
    <row r="1018" spans="1:15" x14ac:dyDescent="0.75">
      <c r="A1018" s="3">
        <v>42656</v>
      </c>
      <c r="B1018" s="37">
        <f>IFERROR(INDEX(BTC!$F:$F,MATCH($A1018,BTC!$A:$A,0))*INDEX('Control Panel'!$B:$B,MATCH('Index Volume'!$A1018+1,'Control Panel'!$A:$A,1)),0)</f>
        <v>61620700</v>
      </c>
      <c r="C1018" s="37">
        <f>IFERROR(INDEX(XRP!$F:$F,MATCH($A1018,XRP!$A:$A,0))*INDEX('Control Panel'!$C:$C,MATCH($A1018+1,'Control Panel'!$A:$A,1)),0)</f>
        <v>1009720</v>
      </c>
      <c r="D1018" s="37">
        <f>IFERROR(INDEX(LTC!$F:$F,MATCH($A1018,LTC!$A:$A,0))*INDEX('Control Panel'!$D:$D,MATCH($A1018+1,'Control Panel'!$A:$A,1)),0)</f>
        <v>3798640</v>
      </c>
      <c r="E1018" s="37">
        <f>IFERROR(INDEX(ETC!$F:$F,MATCH($A1018,ETC!$A:$A,0))*INDEX('Control Panel'!$E:$E,MATCH($A1018+1,'Control Panel'!$A:$A,1)),0)</f>
        <v>0</v>
      </c>
      <c r="F1018" s="37">
        <f>IFERROR(INDEX(ETH!$F:$F,MATCH($A1018,ETH!$A:$A,0))*INDEX('Control Panel'!$F:$F,MATCH('Index Volume'!$A1018+1,'Control Panel'!$A:$A,1)),0)</f>
        <v>8665190</v>
      </c>
      <c r="G1018" s="37">
        <f>IFERROR(INDEX(BCH!$F:$F,MATCH($A1018,BCH!$A:$A,0))*INDEX('Control Panel'!$G:$G,MATCH('Index Volume'!$A1018+1,'Control Panel'!$A:$A,1)),0)</f>
        <v>0</v>
      </c>
      <c r="H1018" s="37">
        <f>IFERROR(INDEX(XMR!$F:$F,MATCH($A1018,XMR!$A:$A,0))*INDEX('Control Panel'!$H:$H,MATCH('Index Volume'!$A1018+1,'Control Panel'!$A:$A,1)),0)</f>
        <v>2079340</v>
      </c>
      <c r="I1018" s="37">
        <f>IFERROR(INDEX(ZEC!$F:$F,MATCH($A1018,ZEC!$A:$A,0))*INDEX('Control Panel'!$I:$I,MATCH('Index Volume'!$A1018+1,'Control Panel'!$A:$A,1)),0)</f>
        <v>0</v>
      </c>
      <c r="J1018" s="37">
        <f>IFERROR(INDEX(EOS!$F:$F,MATCH($A1018,EOS!$A:$A,0))*INDEX('Control Panel'!$J:$J,MATCH('Index Volume'!$A1018+1,'Control Panel'!$A:$A,1)),0)</f>
        <v>0</v>
      </c>
      <c r="K1018" s="37">
        <f>IFERROR(INDEX(DASH!$F:$F,MATCH($A1018,DASH!$A:$A,0))*INDEX('Control Panel'!$K:$K,MATCH('Index Volume'!$A1018+1,'Control Panel'!$A:$A,1)),0)</f>
        <v>351218</v>
      </c>
      <c r="L1018" s="37">
        <f>IFERROR(INDEX(XLM!$F:$F,MATCH($A1018,XLM!$A:$A,0))*INDEX('Control Panel'!$L:$L,MATCH('Index Volume'!$A1018+1,'Control Panel'!$A:$A,1)),0)</f>
        <v>52851</v>
      </c>
      <c r="M1018" s="39">
        <f t="shared" si="312"/>
        <v>77577659</v>
      </c>
      <c r="N1018" s="1" t="b">
        <f t="shared" si="313"/>
        <v>1</v>
      </c>
      <c r="O1018" s="41">
        <f t="shared" si="314"/>
        <v>77577659</v>
      </c>
    </row>
    <row r="1019" spans="1:15" x14ac:dyDescent="0.75">
      <c r="A1019" s="4">
        <v>42657</v>
      </c>
      <c r="B1019" s="37">
        <f>IFERROR(INDEX(BTC!$F:$F,MATCH($A1019,BTC!$A:$A,0))*INDEX('Control Panel'!$B:$B,MATCH('Index Volume'!$A1019+1,'Control Panel'!$A:$A,1)),0)</f>
        <v>58144600</v>
      </c>
      <c r="C1019" s="37">
        <f>IFERROR(INDEX(XRP!$F:$F,MATCH($A1019,XRP!$A:$A,0))*INDEX('Control Panel'!$C:$C,MATCH($A1019+1,'Control Panel'!$A:$A,1)),0)</f>
        <v>1915430</v>
      </c>
      <c r="D1019" s="37">
        <f>IFERROR(INDEX(LTC!$F:$F,MATCH($A1019,LTC!$A:$A,0))*INDEX('Control Panel'!$D:$D,MATCH($A1019+1,'Control Panel'!$A:$A,1)),0)</f>
        <v>2142390</v>
      </c>
      <c r="E1019" s="37">
        <f>IFERROR(INDEX(ETC!$F:$F,MATCH($A1019,ETC!$A:$A,0))*INDEX('Control Panel'!$E:$E,MATCH($A1019+1,'Control Panel'!$A:$A,1)),0)</f>
        <v>0</v>
      </c>
      <c r="F1019" s="37">
        <f>IFERROR(INDEX(ETH!$F:$F,MATCH($A1019,ETH!$A:$A,0))*INDEX('Control Panel'!$F:$F,MATCH('Index Volume'!$A1019+1,'Control Panel'!$A:$A,1)),0)</f>
        <v>4333510</v>
      </c>
      <c r="G1019" s="37">
        <f>IFERROR(INDEX(BCH!$F:$F,MATCH($A1019,BCH!$A:$A,0))*INDEX('Control Panel'!$G:$G,MATCH('Index Volume'!$A1019+1,'Control Panel'!$A:$A,1)),0)</f>
        <v>0</v>
      </c>
      <c r="H1019" s="37">
        <f>IFERROR(INDEX(XMR!$F:$F,MATCH($A1019,XMR!$A:$A,0))*INDEX('Control Panel'!$H:$H,MATCH('Index Volume'!$A1019+1,'Control Panel'!$A:$A,1)),0)</f>
        <v>1682900</v>
      </c>
      <c r="I1019" s="37">
        <f>IFERROR(INDEX(ZEC!$F:$F,MATCH($A1019,ZEC!$A:$A,0))*INDEX('Control Panel'!$I:$I,MATCH('Index Volume'!$A1019+1,'Control Panel'!$A:$A,1)),0)</f>
        <v>0</v>
      </c>
      <c r="J1019" s="37">
        <f>IFERROR(INDEX(EOS!$F:$F,MATCH($A1019,EOS!$A:$A,0))*INDEX('Control Panel'!$J:$J,MATCH('Index Volume'!$A1019+1,'Control Panel'!$A:$A,1)),0)</f>
        <v>0</v>
      </c>
      <c r="K1019" s="37">
        <f>IFERROR(INDEX(DASH!$F:$F,MATCH($A1019,DASH!$A:$A,0))*INDEX('Control Panel'!$K:$K,MATCH('Index Volume'!$A1019+1,'Control Panel'!$A:$A,1)),0)</f>
        <v>434177</v>
      </c>
      <c r="L1019" s="37">
        <f>IFERROR(INDEX(XLM!$F:$F,MATCH($A1019,XLM!$A:$A,0))*INDEX('Control Panel'!$L:$L,MATCH('Index Volume'!$A1019+1,'Control Panel'!$A:$A,1)),0)</f>
        <v>100389</v>
      </c>
      <c r="M1019" s="39">
        <f t="shared" si="312"/>
        <v>68753396</v>
      </c>
      <c r="N1019" s="1" t="b">
        <f t="shared" si="313"/>
        <v>1</v>
      </c>
      <c r="O1019" s="41">
        <f t="shared" si="314"/>
        <v>68753396</v>
      </c>
    </row>
    <row r="1020" spans="1:15" x14ac:dyDescent="0.75">
      <c r="A1020" s="3">
        <v>42658</v>
      </c>
      <c r="B1020" s="37">
        <f>IFERROR(INDEX(BTC!$F:$F,MATCH($A1020,BTC!$A:$A,0))*INDEX('Control Panel'!$B:$B,MATCH('Index Volume'!$A1020+1,'Control Panel'!$A:$A,1)),0)</f>
        <v>39035400</v>
      </c>
      <c r="C1020" s="37">
        <f>IFERROR(INDEX(XRP!$F:$F,MATCH($A1020,XRP!$A:$A,0))*INDEX('Control Panel'!$C:$C,MATCH($A1020+1,'Control Panel'!$A:$A,1)),0)</f>
        <v>781979</v>
      </c>
      <c r="D1020" s="37">
        <f>IFERROR(INDEX(LTC!$F:$F,MATCH($A1020,LTC!$A:$A,0))*INDEX('Control Panel'!$D:$D,MATCH($A1020+1,'Control Panel'!$A:$A,1)),0)</f>
        <v>1664980</v>
      </c>
      <c r="E1020" s="37">
        <f>IFERROR(INDEX(ETC!$F:$F,MATCH($A1020,ETC!$A:$A,0))*INDEX('Control Panel'!$E:$E,MATCH($A1020+1,'Control Panel'!$A:$A,1)),0)</f>
        <v>0</v>
      </c>
      <c r="F1020" s="37">
        <f>IFERROR(INDEX(ETH!$F:$F,MATCH($A1020,ETH!$A:$A,0))*INDEX('Control Panel'!$F:$F,MATCH('Index Volume'!$A1020+1,'Control Panel'!$A:$A,1)),0)</f>
        <v>4991840</v>
      </c>
      <c r="G1020" s="37">
        <f>IFERROR(INDEX(BCH!$F:$F,MATCH($A1020,BCH!$A:$A,0))*INDEX('Control Panel'!$G:$G,MATCH('Index Volume'!$A1020+1,'Control Panel'!$A:$A,1)),0)</f>
        <v>0</v>
      </c>
      <c r="H1020" s="37">
        <f>IFERROR(INDEX(XMR!$F:$F,MATCH($A1020,XMR!$A:$A,0))*INDEX('Control Panel'!$H:$H,MATCH('Index Volume'!$A1020+1,'Control Panel'!$A:$A,1)),0)</f>
        <v>1709700</v>
      </c>
      <c r="I1020" s="37">
        <f>IFERROR(INDEX(ZEC!$F:$F,MATCH($A1020,ZEC!$A:$A,0))*INDEX('Control Panel'!$I:$I,MATCH('Index Volume'!$A1020+1,'Control Panel'!$A:$A,1)),0)</f>
        <v>0</v>
      </c>
      <c r="J1020" s="37">
        <f>IFERROR(INDEX(EOS!$F:$F,MATCH($A1020,EOS!$A:$A,0))*INDEX('Control Panel'!$J:$J,MATCH('Index Volume'!$A1020+1,'Control Panel'!$A:$A,1)),0)</f>
        <v>0</v>
      </c>
      <c r="K1020" s="37">
        <f>IFERROR(INDEX(DASH!$F:$F,MATCH($A1020,DASH!$A:$A,0))*INDEX('Control Panel'!$K:$K,MATCH('Index Volume'!$A1020+1,'Control Panel'!$A:$A,1)),0)</f>
        <v>421471</v>
      </c>
      <c r="L1020" s="37">
        <f>IFERROR(INDEX(XLM!$F:$F,MATCH($A1020,XLM!$A:$A,0))*INDEX('Control Panel'!$L:$L,MATCH('Index Volume'!$A1020+1,'Control Panel'!$A:$A,1)),0)</f>
        <v>14235</v>
      </c>
      <c r="M1020" s="39">
        <f t="shared" si="312"/>
        <v>48619605</v>
      </c>
      <c r="N1020" s="1" t="b">
        <f t="shared" si="313"/>
        <v>1</v>
      </c>
      <c r="O1020" s="41">
        <f t="shared" si="314"/>
        <v>48619605</v>
      </c>
    </row>
    <row r="1021" spans="1:15" x14ac:dyDescent="0.75">
      <c r="A1021" s="4">
        <v>42659</v>
      </c>
      <c r="B1021" s="37">
        <f>IFERROR(INDEX(BTC!$F:$F,MATCH($A1021,BTC!$A:$A,0))*INDEX('Control Panel'!$B:$B,MATCH('Index Volume'!$A1021+1,'Control Panel'!$A:$A,1)),0)</f>
        <v>40298100</v>
      </c>
      <c r="C1021" s="37">
        <f>IFERROR(INDEX(XRP!$F:$F,MATCH($A1021,XRP!$A:$A,0))*INDEX('Control Panel'!$C:$C,MATCH($A1021+1,'Control Panel'!$A:$A,1)),0)</f>
        <v>608355</v>
      </c>
      <c r="D1021" s="37">
        <f>IFERROR(INDEX(LTC!$F:$F,MATCH($A1021,LTC!$A:$A,0))*INDEX('Control Panel'!$D:$D,MATCH($A1021+1,'Control Panel'!$A:$A,1)),0)</f>
        <v>2160150</v>
      </c>
      <c r="E1021" s="37">
        <f>IFERROR(INDEX(ETC!$F:$F,MATCH($A1021,ETC!$A:$A,0))*INDEX('Control Panel'!$E:$E,MATCH($A1021+1,'Control Panel'!$A:$A,1)),0)</f>
        <v>0</v>
      </c>
      <c r="F1021" s="37">
        <f>IFERROR(INDEX(ETH!$F:$F,MATCH($A1021,ETH!$A:$A,0))*INDEX('Control Panel'!$F:$F,MATCH('Index Volume'!$A1021+1,'Control Panel'!$A:$A,1)),0)</f>
        <v>3617280</v>
      </c>
      <c r="G1021" s="37">
        <f>IFERROR(INDEX(BCH!$F:$F,MATCH($A1021,BCH!$A:$A,0))*INDEX('Control Panel'!$G:$G,MATCH('Index Volume'!$A1021+1,'Control Panel'!$A:$A,1)),0)</f>
        <v>0</v>
      </c>
      <c r="H1021" s="37">
        <f>IFERROR(INDEX(XMR!$F:$F,MATCH($A1021,XMR!$A:$A,0))*INDEX('Control Panel'!$H:$H,MATCH('Index Volume'!$A1021+1,'Control Panel'!$A:$A,1)),0)</f>
        <v>2548440</v>
      </c>
      <c r="I1021" s="37">
        <f>IFERROR(INDEX(ZEC!$F:$F,MATCH($A1021,ZEC!$A:$A,0))*INDEX('Control Panel'!$I:$I,MATCH('Index Volume'!$A1021+1,'Control Panel'!$A:$A,1)),0)</f>
        <v>0</v>
      </c>
      <c r="J1021" s="37">
        <f>IFERROR(INDEX(EOS!$F:$F,MATCH($A1021,EOS!$A:$A,0))*INDEX('Control Panel'!$J:$J,MATCH('Index Volume'!$A1021+1,'Control Panel'!$A:$A,1)),0)</f>
        <v>0</v>
      </c>
      <c r="K1021" s="37">
        <f>IFERROR(INDEX(DASH!$F:$F,MATCH($A1021,DASH!$A:$A,0))*INDEX('Control Panel'!$K:$K,MATCH('Index Volume'!$A1021+1,'Control Panel'!$A:$A,1)),0)</f>
        <v>421644</v>
      </c>
      <c r="L1021" s="37">
        <f>IFERROR(INDEX(XLM!$F:$F,MATCH($A1021,XLM!$A:$A,0))*INDEX('Control Panel'!$L:$L,MATCH('Index Volume'!$A1021+1,'Control Panel'!$A:$A,1)),0)</f>
        <v>57966</v>
      </c>
      <c r="M1021" s="39">
        <f t="shared" si="312"/>
        <v>49711935</v>
      </c>
      <c r="N1021" s="1" t="b">
        <f t="shared" si="313"/>
        <v>1</v>
      </c>
      <c r="O1021" s="41">
        <f t="shared" si="314"/>
        <v>49711935</v>
      </c>
    </row>
    <row r="1022" spans="1:15" x14ac:dyDescent="0.75">
      <c r="A1022" s="3">
        <v>42660</v>
      </c>
      <c r="B1022" s="37">
        <f>IFERROR(INDEX(BTC!$F:$F,MATCH($A1022,BTC!$A:$A,0))*INDEX('Control Panel'!$B:$B,MATCH('Index Volume'!$A1022+1,'Control Panel'!$A:$A,1)),0)</f>
        <v>58063600</v>
      </c>
      <c r="C1022" s="37">
        <f>IFERROR(INDEX(XRP!$F:$F,MATCH($A1022,XRP!$A:$A,0))*INDEX('Control Panel'!$C:$C,MATCH($A1022+1,'Control Panel'!$A:$A,1)),0)</f>
        <v>2485290</v>
      </c>
      <c r="D1022" s="37">
        <f>IFERROR(INDEX(LTC!$F:$F,MATCH($A1022,LTC!$A:$A,0))*INDEX('Control Panel'!$D:$D,MATCH($A1022+1,'Control Panel'!$A:$A,1)),0)</f>
        <v>1716740</v>
      </c>
      <c r="E1022" s="37">
        <f>IFERROR(INDEX(ETC!$F:$F,MATCH($A1022,ETC!$A:$A,0))*INDEX('Control Panel'!$E:$E,MATCH($A1022+1,'Control Panel'!$A:$A,1)),0)</f>
        <v>0</v>
      </c>
      <c r="F1022" s="37">
        <f>IFERROR(INDEX(ETH!$F:$F,MATCH($A1022,ETH!$A:$A,0))*INDEX('Control Panel'!$F:$F,MATCH('Index Volume'!$A1022+1,'Control Panel'!$A:$A,1)),0)</f>
        <v>5724440</v>
      </c>
      <c r="G1022" s="37">
        <f>IFERROR(INDEX(BCH!$F:$F,MATCH($A1022,BCH!$A:$A,0))*INDEX('Control Panel'!$G:$G,MATCH('Index Volume'!$A1022+1,'Control Panel'!$A:$A,1)),0)</f>
        <v>0</v>
      </c>
      <c r="H1022" s="37">
        <f>IFERROR(INDEX(XMR!$F:$F,MATCH($A1022,XMR!$A:$A,0))*INDEX('Control Panel'!$H:$H,MATCH('Index Volume'!$A1022+1,'Control Panel'!$A:$A,1)),0)</f>
        <v>3659990</v>
      </c>
      <c r="I1022" s="37">
        <f>IFERROR(INDEX(ZEC!$F:$F,MATCH($A1022,ZEC!$A:$A,0))*INDEX('Control Panel'!$I:$I,MATCH('Index Volume'!$A1022+1,'Control Panel'!$A:$A,1)),0)</f>
        <v>0</v>
      </c>
      <c r="J1022" s="37">
        <f>IFERROR(INDEX(EOS!$F:$F,MATCH($A1022,EOS!$A:$A,0))*INDEX('Control Panel'!$J:$J,MATCH('Index Volume'!$A1022+1,'Control Panel'!$A:$A,1)),0)</f>
        <v>0</v>
      </c>
      <c r="K1022" s="37">
        <f>IFERROR(INDEX(DASH!$F:$F,MATCH($A1022,DASH!$A:$A,0))*INDEX('Control Panel'!$K:$K,MATCH('Index Volume'!$A1022+1,'Control Panel'!$A:$A,1)),0)</f>
        <v>501778</v>
      </c>
      <c r="L1022" s="37">
        <f>IFERROR(INDEX(XLM!$F:$F,MATCH($A1022,XLM!$A:$A,0))*INDEX('Control Panel'!$L:$L,MATCH('Index Volume'!$A1022+1,'Control Panel'!$A:$A,1)),0)</f>
        <v>58355</v>
      </c>
      <c r="M1022" s="39">
        <f t="shared" si="312"/>
        <v>72210193</v>
      </c>
      <c r="N1022" s="1" t="b">
        <f t="shared" si="313"/>
        <v>1</v>
      </c>
      <c r="O1022" s="41">
        <f t="shared" si="314"/>
        <v>72210193</v>
      </c>
    </row>
    <row r="1023" spans="1:15" x14ac:dyDescent="0.75">
      <c r="A1023" s="4">
        <v>42661</v>
      </c>
      <c r="B1023" s="37">
        <f>IFERROR(INDEX(BTC!$F:$F,MATCH($A1023,BTC!$A:$A,0))*INDEX('Control Panel'!$B:$B,MATCH('Index Volume'!$A1023+1,'Control Panel'!$A:$A,1)),0)</f>
        <v>65546700</v>
      </c>
      <c r="C1023" s="37">
        <f>IFERROR(INDEX(XRP!$F:$F,MATCH($A1023,XRP!$A:$A,0))*INDEX('Control Panel'!$C:$C,MATCH($A1023+1,'Control Panel'!$A:$A,1)),0)</f>
        <v>3782990</v>
      </c>
      <c r="D1023" s="37">
        <f>IFERROR(INDEX(LTC!$F:$F,MATCH($A1023,LTC!$A:$A,0))*INDEX('Control Panel'!$D:$D,MATCH($A1023+1,'Control Panel'!$A:$A,1)),0)</f>
        <v>1790400</v>
      </c>
      <c r="E1023" s="37">
        <f>IFERROR(INDEX(ETC!$F:$F,MATCH($A1023,ETC!$A:$A,0))*INDEX('Control Panel'!$E:$E,MATCH($A1023+1,'Control Panel'!$A:$A,1)),0)</f>
        <v>0</v>
      </c>
      <c r="F1023" s="37">
        <f>IFERROR(INDEX(ETH!$F:$F,MATCH($A1023,ETH!$A:$A,0))*INDEX('Control Panel'!$F:$F,MATCH('Index Volume'!$A1023+1,'Control Panel'!$A:$A,1)),0)</f>
        <v>18864200</v>
      </c>
      <c r="G1023" s="37">
        <f>IFERROR(INDEX(BCH!$F:$F,MATCH($A1023,BCH!$A:$A,0))*INDEX('Control Panel'!$G:$G,MATCH('Index Volume'!$A1023+1,'Control Panel'!$A:$A,1)),0)</f>
        <v>0</v>
      </c>
      <c r="H1023" s="37">
        <f>IFERROR(INDEX(XMR!$F:$F,MATCH($A1023,XMR!$A:$A,0))*INDEX('Control Panel'!$H:$H,MATCH('Index Volume'!$A1023+1,'Control Panel'!$A:$A,1)),0)</f>
        <v>2342430</v>
      </c>
      <c r="I1023" s="37">
        <f>IFERROR(INDEX(ZEC!$F:$F,MATCH($A1023,ZEC!$A:$A,0))*INDEX('Control Panel'!$I:$I,MATCH('Index Volume'!$A1023+1,'Control Panel'!$A:$A,1)),0)</f>
        <v>0</v>
      </c>
      <c r="J1023" s="37">
        <f>IFERROR(INDEX(EOS!$F:$F,MATCH($A1023,EOS!$A:$A,0))*INDEX('Control Panel'!$J:$J,MATCH('Index Volume'!$A1023+1,'Control Panel'!$A:$A,1)),0)</f>
        <v>0</v>
      </c>
      <c r="K1023" s="37">
        <f>IFERROR(INDEX(DASH!$F:$F,MATCH($A1023,DASH!$A:$A,0))*INDEX('Control Panel'!$K:$K,MATCH('Index Volume'!$A1023+1,'Control Panel'!$A:$A,1)),0)</f>
        <v>622564</v>
      </c>
      <c r="L1023" s="37">
        <f>IFERROR(INDEX(XLM!$F:$F,MATCH($A1023,XLM!$A:$A,0))*INDEX('Control Panel'!$L:$L,MATCH('Index Volume'!$A1023+1,'Control Panel'!$A:$A,1)),0)</f>
        <v>31261</v>
      </c>
      <c r="M1023" s="39">
        <f t="shared" si="312"/>
        <v>92980545</v>
      </c>
      <c r="N1023" s="1" t="b">
        <f t="shared" si="313"/>
        <v>1</v>
      </c>
      <c r="O1023" s="41">
        <f t="shared" si="314"/>
        <v>92980545</v>
      </c>
    </row>
    <row r="1024" spans="1:15" x14ac:dyDescent="0.75">
      <c r="A1024" s="3">
        <v>42662</v>
      </c>
      <c r="B1024" s="37">
        <f>IFERROR(INDEX(BTC!$F:$F,MATCH($A1024,BTC!$A:$A,0))*INDEX('Control Panel'!$B:$B,MATCH('Index Volume'!$A1024+1,'Control Panel'!$A:$A,1)),0)</f>
        <v>69381696</v>
      </c>
      <c r="C1024" s="37">
        <f>IFERROR(INDEX(XRP!$F:$F,MATCH($A1024,XRP!$A:$A,0))*INDEX('Control Panel'!$C:$C,MATCH($A1024+1,'Control Panel'!$A:$A,1)),0)</f>
        <v>3360180</v>
      </c>
      <c r="D1024" s="37">
        <f>IFERROR(INDEX(LTC!$F:$F,MATCH($A1024,LTC!$A:$A,0))*INDEX('Control Panel'!$D:$D,MATCH($A1024+1,'Control Panel'!$A:$A,1)),0)</f>
        <v>2243800</v>
      </c>
      <c r="E1024" s="37">
        <f>IFERROR(INDEX(ETC!$F:$F,MATCH($A1024,ETC!$A:$A,0))*INDEX('Control Panel'!$E:$E,MATCH($A1024+1,'Control Panel'!$A:$A,1)),0)</f>
        <v>0</v>
      </c>
      <c r="F1024" s="37">
        <f>IFERROR(INDEX(ETH!$F:$F,MATCH($A1024,ETH!$A:$A,0))*INDEX('Control Panel'!$F:$F,MATCH('Index Volume'!$A1024+1,'Control Panel'!$A:$A,1)),0)</f>
        <v>10576200</v>
      </c>
      <c r="G1024" s="37">
        <f>IFERROR(INDEX(BCH!$F:$F,MATCH($A1024,BCH!$A:$A,0))*INDEX('Control Panel'!$G:$G,MATCH('Index Volume'!$A1024+1,'Control Panel'!$A:$A,1)),0)</f>
        <v>0</v>
      </c>
      <c r="H1024" s="37">
        <f>IFERROR(INDEX(XMR!$F:$F,MATCH($A1024,XMR!$A:$A,0))*INDEX('Control Panel'!$H:$H,MATCH('Index Volume'!$A1024+1,'Control Panel'!$A:$A,1)),0)</f>
        <v>2304340</v>
      </c>
      <c r="I1024" s="37">
        <f>IFERROR(INDEX(ZEC!$F:$F,MATCH($A1024,ZEC!$A:$A,0))*INDEX('Control Panel'!$I:$I,MATCH('Index Volume'!$A1024+1,'Control Panel'!$A:$A,1)),0)</f>
        <v>0</v>
      </c>
      <c r="J1024" s="37">
        <f>IFERROR(INDEX(EOS!$F:$F,MATCH($A1024,EOS!$A:$A,0))*INDEX('Control Panel'!$J:$J,MATCH('Index Volume'!$A1024+1,'Control Panel'!$A:$A,1)),0)</f>
        <v>0</v>
      </c>
      <c r="K1024" s="37">
        <f>IFERROR(INDEX(DASH!$F:$F,MATCH($A1024,DASH!$A:$A,0))*INDEX('Control Panel'!$K:$K,MATCH('Index Volume'!$A1024+1,'Control Panel'!$A:$A,1)),0)</f>
        <v>623278</v>
      </c>
      <c r="L1024" s="37">
        <f>IFERROR(INDEX(XLM!$F:$F,MATCH($A1024,XLM!$A:$A,0))*INDEX('Control Panel'!$L:$L,MATCH('Index Volume'!$A1024+1,'Control Panel'!$A:$A,1)),0)</f>
        <v>61624</v>
      </c>
      <c r="M1024" s="39">
        <f t="shared" si="312"/>
        <v>88551118</v>
      </c>
      <c r="N1024" s="1" t="b">
        <f t="shared" si="313"/>
        <v>1</v>
      </c>
      <c r="O1024" s="41">
        <f t="shared" si="314"/>
        <v>88551118</v>
      </c>
    </row>
    <row r="1025" spans="1:15" x14ac:dyDescent="0.75">
      <c r="A1025" s="4">
        <v>42663</v>
      </c>
      <c r="B1025" s="37">
        <f>IFERROR(INDEX(BTC!$F:$F,MATCH($A1025,BTC!$A:$A,0))*INDEX('Control Panel'!$B:$B,MATCH('Index Volume'!$A1025+1,'Control Panel'!$A:$A,1)),0)</f>
        <v>56957300</v>
      </c>
      <c r="C1025" s="37">
        <f>IFERROR(INDEX(XRP!$F:$F,MATCH($A1025,XRP!$A:$A,0))*INDEX('Control Panel'!$C:$C,MATCH($A1025+1,'Control Panel'!$A:$A,1)),0)</f>
        <v>5895540</v>
      </c>
      <c r="D1025" s="37">
        <f>IFERROR(INDEX(LTC!$F:$F,MATCH($A1025,LTC!$A:$A,0))*INDEX('Control Panel'!$D:$D,MATCH($A1025+1,'Control Panel'!$A:$A,1)),0)</f>
        <v>2417550</v>
      </c>
      <c r="E1025" s="37">
        <f>IFERROR(INDEX(ETC!$F:$F,MATCH($A1025,ETC!$A:$A,0))*INDEX('Control Panel'!$E:$E,MATCH($A1025+1,'Control Panel'!$A:$A,1)),0)</f>
        <v>0</v>
      </c>
      <c r="F1025" s="37">
        <f>IFERROR(INDEX(ETH!$F:$F,MATCH($A1025,ETH!$A:$A,0))*INDEX('Control Panel'!$F:$F,MATCH('Index Volume'!$A1025+1,'Control Panel'!$A:$A,1)),0)</f>
        <v>8170760</v>
      </c>
      <c r="G1025" s="37">
        <f>IFERROR(INDEX(BCH!$F:$F,MATCH($A1025,BCH!$A:$A,0))*INDEX('Control Panel'!$G:$G,MATCH('Index Volume'!$A1025+1,'Control Panel'!$A:$A,1)),0)</f>
        <v>0</v>
      </c>
      <c r="H1025" s="37">
        <f>IFERROR(INDEX(XMR!$F:$F,MATCH($A1025,XMR!$A:$A,0))*INDEX('Control Panel'!$H:$H,MATCH('Index Volume'!$A1025+1,'Control Panel'!$A:$A,1)),0)</f>
        <v>2510020</v>
      </c>
      <c r="I1025" s="37">
        <f>IFERROR(INDEX(ZEC!$F:$F,MATCH($A1025,ZEC!$A:$A,0))*INDEX('Control Panel'!$I:$I,MATCH('Index Volume'!$A1025+1,'Control Panel'!$A:$A,1)),0)</f>
        <v>0</v>
      </c>
      <c r="J1025" s="37">
        <f>IFERROR(INDEX(EOS!$F:$F,MATCH($A1025,EOS!$A:$A,0))*INDEX('Control Panel'!$J:$J,MATCH('Index Volume'!$A1025+1,'Control Panel'!$A:$A,1)),0)</f>
        <v>0</v>
      </c>
      <c r="K1025" s="37">
        <f>IFERROR(INDEX(DASH!$F:$F,MATCH($A1025,DASH!$A:$A,0))*INDEX('Control Panel'!$K:$K,MATCH('Index Volume'!$A1025+1,'Control Panel'!$A:$A,1)),0)</f>
        <v>1118960</v>
      </c>
      <c r="L1025" s="37">
        <f>IFERROR(INDEX(XLM!$F:$F,MATCH($A1025,XLM!$A:$A,0))*INDEX('Control Panel'!$L:$L,MATCH('Index Volume'!$A1025+1,'Control Panel'!$A:$A,1)),0)</f>
        <v>245923</v>
      </c>
      <c r="M1025" s="39">
        <f t="shared" si="312"/>
        <v>77316053</v>
      </c>
      <c r="N1025" s="1" t="b">
        <f t="shared" si="313"/>
        <v>1</v>
      </c>
      <c r="O1025" s="41">
        <f t="shared" si="314"/>
        <v>77316053</v>
      </c>
    </row>
    <row r="1026" spans="1:15" x14ac:dyDescent="0.75">
      <c r="A1026" s="3">
        <v>42664</v>
      </c>
      <c r="B1026" s="37">
        <f>IFERROR(INDEX(BTC!$F:$F,MATCH($A1026,BTC!$A:$A,0))*INDEX('Control Panel'!$B:$B,MATCH('Index Volume'!$A1026+1,'Control Panel'!$A:$A,1)),0)</f>
        <v>55951000</v>
      </c>
      <c r="C1026" s="37">
        <f>IFERROR(INDEX(XRP!$F:$F,MATCH($A1026,XRP!$A:$A,0))*INDEX('Control Panel'!$C:$C,MATCH($A1026+1,'Control Panel'!$A:$A,1)),0)</f>
        <v>4055710</v>
      </c>
      <c r="D1026" s="37">
        <f>IFERROR(INDEX(LTC!$F:$F,MATCH($A1026,LTC!$A:$A,0))*INDEX('Control Panel'!$D:$D,MATCH($A1026+1,'Control Panel'!$A:$A,1)),0)</f>
        <v>2881980</v>
      </c>
      <c r="E1026" s="37">
        <f>IFERROR(INDEX(ETC!$F:$F,MATCH($A1026,ETC!$A:$A,0))*INDEX('Control Panel'!$E:$E,MATCH($A1026+1,'Control Panel'!$A:$A,1)),0)</f>
        <v>0</v>
      </c>
      <c r="F1026" s="37">
        <f>IFERROR(INDEX(ETH!$F:$F,MATCH($A1026,ETH!$A:$A,0))*INDEX('Control Panel'!$F:$F,MATCH('Index Volume'!$A1026+1,'Control Panel'!$A:$A,1)),0)</f>
        <v>5676920</v>
      </c>
      <c r="G1026" s="37">
        <f>IFERROR(INDEX(BCH!$F:$F,MATCH($A1026,BCH!$A:$A,0))*INDEX('Control Panel'!$G:$G,MATCH('Index Volume'!$A1026+1,'Control Panel'!$A:$A,1)),0)</f>
        <v>0</v>
      </c>
      <c r="H1026" s="37">
        <f>IFERROR(INDEX(XMR!$F:$F,MATCH($A1026,XMR!$A:$A,0))*INDEX('Control Panel'!$H:$H,MATCH('Index Volume'!$A1026+1,'Control Panel'!$A:$A,1)),0)</f>
        <v>1960270</v>
      </c>
      <c r="I1026" s="37">
        <f>IFERROR(INDEX(ZEC!$F:$F,MATCH($A1026,ZEC!$A:$A,0))*INDEX('Control Panel'!$I:$I,MATCH('Index Volume'!$A1026+1,'Control Panel'!$A:$A,1)),0)</f>
        <v>0</v>
      </c>
      <c r="J1026" s="37">
        <f>IFERROR(INDEX(EOS!$F:$F,MATCH($A1026,EOS!$A:$A,0))*INDEX('Control Panel'!$J:$J,MATCH('Index Volume'!$A1026+1,'Control Panel'!$A:$A,1)),0)</f>
        <v>0</v>
      </c>
      <c r="K1026" s="37">
        <f>IFERROR(INDEX(DASH!$F:$F,MATCH($A1026,DASH!$A:$A,0))*INDEX('Control Panel'!$K:$K,MATCH('Index Volume'!$A1026+1,'Control Panel'!$A:$A,1)),0)</f>
        <v>1101460</v>
      </c>
      <c r="L1026" s="37">
        <f>IFERROR(INDEX(XLM!$F:$F,MATCH($A1026,XLM!$A:$A,0))*INDEX('Control Panel'!$L:$L,MATCH('Index Volume'!$A1026+1,'Control Panel'!$A:$A,1)),0)</f>
        <v>184807</v>
      </c>
      <c r="M1026" s="39">
        <f t="shared" ref="M1026:M1089" si="315">SUM(B1026:L1026)</f>
        <v>71812147</v>
      </c>
      <c r="N1026" s="1" t="b">
        <f t="shared" si="313"/>
        <v>1</v>
      </c>
      <c r="O1026" s="41">
        <f t="shared" si="314"/>
        <v>71812147</v>
      </c>
    </row>
    <row r="1027" spans="1:15" x14ac:dyDescent="0.75">
      <c r="A1027" s="4">
        <v>42665</v>
      </c>
      <c r="B1027" s="37">
        <f>IFERROR(INDEX(BTC!$F:$F,MATCH($A1027,BTC!$A:$A,0))*INDEX('Control Panel'!$B:$B,MATCH('Index Volume'!$A1027+1,'Control Panel'!$A:$A,1)),0)</f>
        <v>78556496</v>
      </c>
      <c r="C1027" s="37">
        <f>IFERROR(INDEX(XRP!$F:$F,MATCH($A1027,XRP!$A:$A,0))*INDEX('Control Panel'!$C:$C,MATCH($A1027+1,'Control Panel'!$A:$A,1)),0)</f>
        <v>1649580</v>
      </c>
      <c r="D1027" s="37">
        <f>IFERROR(INDEX(LTC!$F:$F,MATCH($A1027,LTC!$A:$A,0))*INDEX('Control Panel'!$D:$D,MATCH($A1027+1,'Control Panel'!$A:$A,1)),0)</f>
        <v>3858130</v>
      </c>
      <c r="E1027" s="37">
        <f>IFERROR(INDEX(ETC!$F:$F,MATCH($A1027,ETC!$A:$A,0))*INDEX('Control Panel'!$E:$E,MATCH($A1027+1,'Control Panel'!$A:$A,1)),0)</f>
        <v>0</v>
      </c>
      <c r="F1027" s="37">
        <f>IFERROR(INDEX(ETH!$F:$F,MATCH($A1027,ETH!$A:$A,0))*INDEX('Control Panel'!$F:$F,MATCH('Index Volume'!$A1027+1,'Control Panel'!$A:$A,1)),0)</f>
        <v>7583820</v>
      </c>
      <c r="G1027" s="37">
        <f>IFERROR(INDEX(BCH!$F:$F,MATCH($A1027,BCH!$A:$A,0))*INDEX('Control Panel'!$G:$G,MATCH('Index Volume'!$A1027+1,'Control Panel'!$A:$A,1)),0)</f>
        <v>0</v>
      </c>
      <c r="H1027" s="37">
        <f>IFERROR(INDEX(XMR!$F:$F,MATCH($A1027,XMR!$A:$A,0))*INDEX('Control Panel'!$H:$H,MATCH('Index Volume'!$A1027+1,'Control Panel'!$A:$A,1)),0)</f>
        <v>2274680</v>
      </c>
      <c r="I1027" s="37">
        <f>IFERROR(INDEX(ZEC!$F:$F,MATCH($A1027,ZEC!$A:$A,0))*INDEX('Control Panel'!$I:$I,MATCH('Index Volume'!$A1027+1,'Control Panel'!$A:$A,1)),0)</f>
        <v>0</v>
      </c>
      <c r="J1027" s="37">
        <f>IFERROR(INDEX(EOS!$F:$F,MATCH($A1027,EOS!$A:$A,0))*INDEX('Control Panel'!$J:$J,MATCH('Index Volume'!$A1027+1,'Control Panel'!$A:$A,1)),0)</f>
        <v>0</v>
      </c>
      <c r="K1027" s="37">
        <f>IFERROR(INDEX(DASH!$F:$F,MATCH($A1027,DASH!$A:$A,0))*INDEX('Control Panel'!$K:$K,MATCH('Index Volume'!$A1027+1,'Control Panel'!$A:$A,1)),0)</f>
        <v>1057070</v>
      </c>
      <c r="L1027" s="37">
        <f>IFERROR(INDEX(XLM!$F:$F,MATCH($A1027,XLM!$A:$A,0))*INDEX('Control Panel'!$L:$L,MATCH('Index Volume'!$A1027+1,'Control Panel'!$A:$A,1)),0)</f>
        <v>80103</v>
      </c>
      <c r="M1027" s="39">
        <f t="shared" si="315"/>
        <v>95059879</v>
      </c>
      <c r="N1027" s="1" t="b">
        <f t="shared" ref="N1027:N1090" si="316">COUNTIF(B1027:L1027,0)=COUNTIF(B1026:L1026,0)</f>
        <v>1</v>
      </c>
      <c r="O1027" s="41">
        <f t="shared" ref="O1027:O1090" si="317">IF(N1027,M1027,IF(B1026=0,0,B1027)+IF(C1026=0,0,C1027)+IF(D1026=0,0,D1027)+IF(E1026=0,0,E1027)+IF(F1026=0,0,F1027)+IF(G1026=0,0,G1027)+IF(H1026=0,0,H1027)+IF(I1026=0,0,I1027)+IF(J1026=0,0,J1027)+IF(K1026=0,0,K1027)+IF(L1026=0,0,L1027))</f>
        <v>95059879</v>
      </c>
    </row>
    <row r="1028" spans="1:15" x14ac:dyDescent="0.75">
      <c r="A1028" s="3">
        <v>42666</v>
      </c>
      <c r="B1028" s="37">
        <f>IFERROR(INDEX(BTC!$F:$F,MATCH($A1028,BTC!$A:$A,0))*INDEX('Control Panel'!$B:$B,MATCH('Index Volume'!$A1028+1,'Control Panel'!$A:$A,1)),0)</f>
        <v>54474600</v>
      </c>
      <c r="C1028" s="37">
        <f>IFERROR(INDEX(XRP!$F:$F,MATCH($A1028,XRP!$A:$A,0))*INDEX('Control Panel'!$C:$C,MATCH($A1028+1,'Control Panel'!$A:$A,1)),0)</f>
        <v>974189</v>
      </c>
      <c r="D1028" s="37">
        <f>IFERROR(INDEX(LTC!$F:$F,MATCH($A1028,LTC!$A:$A,0))*INDEX('Control Panel'!$D:$D,MATCH($A1028+1,'Control Panel'!$A:$A,1)),0)</f>
        <v>3927550</v>
      </c>
      <c r="E1028" s="37">
        <f>IFERROR(INDEX(ETC!$F:$F,MATCH($A1028,ETC!$A:$A,0))*INDEX('Control Panel'!$E:$E,MATCH($A1028+1,'Control Panel'!$A:$A,1)),0)</f>
        <v>0</v>
      </c>
      <c r="F1028" s="37">
        <f>IFERROR(INDEX(ETH!$F:$F,MATCH($A1028,ETH!$A:$A,0))*INDEX('Control Panel'!$F:$F,MATCH('Index Volume'!$A1028+1,'Control Panel'!$A:$A,1)),0)</f>
        <v>5774660</v>
      </c>
      <c r="G1028" s="37">
        <f>IFERROR(INDEX(BCH!$F:$F,MATCH($A1028,BCH!$A:$A,0))*INDEX('Control Panel'!$G:$G,MATCH('Index Volume'!$A1028+1,'Control Panel'!$A:$A,1)),0)</f>
        <v>0</v>
      </c>
      <c r="H1028" s="37">
        <f>IFERROR(INDEX(XMR!$F:$F,MATCH($A1028,XMR!$A:$A,0))*INDEX('Control Panel'!$H:$H,MATCH('Index Volume'!$A1028+1,'Control Panel'!$A:$A,1)),0)</f>
        <v>561283</v>
      </c>
      <c r="I1028" s="37">
        <f>IFERROR(INDEX(ZEC!$F:$F,MATCH($A1028,ZEC!$A:$A,0))*INDEX('Control Panel'!$I:$I,MATCH('Index Volume'!$A1028+1,'Control Panel'!$A:$A,1)),0)</f>
        <v>0</v>
      </c>
      <c r="J1028" s="37">
        <f>IFERROR(INDEX(EOS!$F:$F,MATCH($A1028,EOS!$A:$A,0))*INDEX('Control Panel'!$J:$J,MATCH('Index Volume'!$A1028+1,'Control Panel'!$A:$A,1)),0)</f>
        <v>0</v>
      </c>
      <c r="K1028" s="37">
        <f>IFERROR(INDEX(DASH!$F:$F,MATCH($A1028,DASH!$A:$A,0))*INDEX('Control Panel'!$K:$K,MATCH('Index Volume'!$A1028+1,'Control Panel'!$A:$A,1)),0)</f>
        <v>1071280</v>
      </c>
      <c r="L1028" s="37">
        <f>IFERROR(INDEX(XLM!$F:$F,MATCH($A1028,XLM!$A:$A,0))*INDEX('Control Panel'!$L:$L,MATCH('Index Volume'!$A1028+1,'Control Panel'!$A:$A,1)),0)</f>
        <v>23756</v>
      </c>
      <c r="M1028" s="39">
        <f t="shared" si="315"/>
        <v>66807318</v>
      </c>
      <c r="N1028" s="1" t="b">
        <f t="shared" si="316"/>
        <v>1</v>
      </c>
      <c r="O1028" s="41">
        <f t="shared" si="317"/>
        <v>66807318</v>
      </c>
    </row>
    <row r="1029" spans="1:15" x14ac:dyDescent="0.75">
      <c r="A1029" s="4">
        <v>42667</v>
      </c>
      <c r="B1029" s="37">
        <f>IFERROR(INDEX(BTC!$F:$F,MATCH($A1029,BTC!$A:$A,0))*INDEX('Control Panel'!$B:$B,MATCH('Index Volume'!$A1029+1,'Control Panel'!$A:$A,1)),0)</f>
        <v>62218200</v>
      </c>
      <c r="C1029" s="37">
        <f>IFERROR(INDEX(XRP!$F:$F,MATCH($A1029,XRP!$A:$A,0))*INDEX('Control Panel'!$C:$C,MATCH($A1029+1,'Control Panel'!$A:$A,1)),0)</f>
        <v>1717690</v>
      </c>
      <c r="D1029" s="37">
        <f>IFERROR(INDEX(LTC!$F:$F,MATCH($A1029,LTC!$A:$A,0))*INDEX('Control Panel'!$D:$D,MATCH($A1029+1,'Control Panel'!$A:$A,1)),0)</f>
        <v>2999400</v>
      </c>
      <c r="E1029" s="37">
        <f>IFERROR(INDEX(ETC!$F:$F,MATCH($A1029,ETC!$A:$A,0))*INDEX('Control Panel'!$E:$E,MATCH($A1029+1,'Control Panel'!$A:$A,1)),0)</f>
        <v>0</v>
      </c>
      <c r="F1029" s="37">
        <f>IFERROR(INDEX(ETH!$F:$F,MATCH($A1029,ETH!$A:$A,0))*INDEX('Control Panel'!$F:$F,MATCH('Index Volume'!$A1029+1,'Control Panel'!$A:$A,1)),0)</f>
        <v>5739690</v>
      </c>
      <c r="G1029" s="37">
        <f>IFERROR(INDEX(BCH!$F:$F,MATCH($A1029,BCH!$A:$A,0))*INDEX('Control Panel'!$G:$G,MATCH('Index Volume'!$A1029+1,'Control Panel'!$A:$A,1)),0)</f>
        <v>0</v>
      </c>
      <c r="H1029" s="37">
        <f>IFERROR(INDEX(XMR!$F:$F,MATCH($A1029,XMR!$A:$A,0))*INDEX('Control Panel'!$H:$H,MATCH('Index Volume'!$A1029+1,'Control Panel'!$A:$A,1)),0)</f>
        <v>628370</v>
      </c>
      <c r="I1029" s="37">
        <f>IFERROR(INDEX(ZEC!$F:$F,MATCH($A1029,ZEC!$A:$A,0))*INDEX('Control Panel'!$I:$I,MATCH('Index Volume'!$A1029+1,'Control Panel'!$A:$A,1)),0)</f>
        <v>0</v>
      </c>
      <c r="J1029" s="37">
        <f>IFERROR(INDEX(EOS!$F:$F,MATCH($A1029,EOS!$A:$A,0))*INDEX('Control Panel'!$J:$J,MATCH('Index Volume'!$A1029+1,'Control Panel'!$A:$A,1)),0)</f>
        <v>0</v>
      </c>
      <c r="K1029" s="37">
        <f>IFERROR(INDEX(DASH!$F:$F,MATCH($A1029,DASH!$A:$A,0))*INDEX('Control Panel'!$K:$K,MATCH('Index Volume'!$A1029+1,'Control Panel'!$A:$A,1)),0)</f>
        <v>1138230</v>
      </c>
      <c r="L1029" s="37">
        <f>IFERROR(INDEX(XLM!$F:$F,MATCH($A1029,XLM!$A:$A,0))*INDEX('Control Panel'!$L:$L,MATCH('Index Volume'!$A1029+1,'Control Panel'!$A:$A,1)),0)</f>
        <v>48913</v>
      </c>
      <c r="M1029" s="39">
        <f t="shared" si="315"/>
        <v>74490493</v>
      </c>
      <c r="N1029" s="1" t="b">
        <f t="shared" si="316"/>
        <v>1</v>
      </c>
      <c r="O1029" s="41">
        <f t="shared" si="317"/>
        <v>74490493</v>
      </c>
    </row>
    <row r="1030" spans="1:15" x14ac:dyDescent="0.75">
      <c r="A1030" s="3">
        <v>42668</v>
      </c>
      <c r="B1030" s="37">
        <f>IFERROR(INDEX(BTC!$F:$F,MATCH($A1030,BTC!$A:$A,0))*INDEX('Control Panel'!$B:$B,MATCH('Index Volume'!$A1030+1,'Control Panel'!$A:$A,1)),0)</f>
        <v>90378800</v>
      </c>
      <c r="C1030" s="37">
        <f>IFERROR(INDEX(XRP!$F:$F,MATCH($A1030,XRP!$A:$A,0))*INDEX('Control Panel'!$C:$C,MATCH($A1030+1,'Control Panel'!$A:$A,1)),0)</f>
        <v>2780690</v>
      </c>
      <c r="D1030" s="37">
        <f>IFERROR(INDEX(LTC!$F:$F,MATCH($A1030,LTC!$A:$A,0))*INDEX('Control Panel'!$D:$D,MATCH($A1030+1,'Control Panel'!$A:$A,1)),0)</f>
        <v>3154970</v>
      </c>
      <c r="E1030" s="37">
        <f>IFERROR(INDEX(ETC!$F:$F,MATCH($A1030,ETC!$A:$A,0))*INDEX('Control Panel'!$E:$E,MATCH($A1030+1,'Control Panel'!$A:$A,1)),0)</f>
        <v>0</v>
      </c>
      <c r="F1030" s="37">
        <f>IFERROR(INDEX(ETH!$F:$F,MATCH($A1030,ETH!$A:$A,0))*INDEX('Control Panel'!$F:$F,MATCH('Index Volume'!$A1030+1,'Control Panel'!$A:$A,1)),0)</f>
        <v>19316000</v>
      </c>
      <c r="G1030" s="37">
        <f>IFERROR(INDEX(BCH!$F:$F,MATCH($A1030,BCH!$A:$A,0))*INDEX('Control Panel'!$G:$G,MATCH('Index Volume'!$A1030+1,'Control Panel'!$A:$A,1)),0)</f>
        <v>0</v>
      </c>
      <c r="H1030" s="37">
        <f>IFERROR(INDEX(XMR!$F:$F,MATCH($A1030,XMR!$A:$A,0))*INDEX('Control Panel'!$H:$H,MATCH('Index Volume'!$A1030+1,'Control Panel'!$A:$A,1)),0)</f>
        <v>2973160</v>
      </c>
      <c r="I1030" s="37">
        <f>IFERROR(INDEX(ZEC!$F:$F,MATCH($A1030,ZEC!$A:$A,0))*INDEX('Control Panel'!$I:$I,MATCH('Index Volume'!$A1030+1,'Control Panel'!$A:$A,1)),0)</f>
        <v>0</v>
      </c>
      <c r="J1030" s="37">
        <f>IFERROR(INDEX(EOS!$F:$F,MATCH($A1030,EOS!$A:$A,0))*INDEX('Control Panel'!$J:$J,MATCH('Index Volume'!$A1030+1,'Control Panel'!$A:$A,1)),0)</f>
        <v>0</v>
      </c>
      <c r="K1030" s="37">
        <f>IFERROR(INDEX(DASH!$F:$F,MATCH($A1030,DASH!$A:$A,0))*INDEX('Control Panel'!$K:$K,MATCH('Index Volume'!$A1030+1,'Control Panel'!$A:$A,1)),0)</f>
        <v>1147660</v>
      </c>
      <c r="L1030" s="37">
        <f>IFERROR(INDEX(XLM!$F:$F,MATCH($A1030,XLM!$A:$A,0))*INDEX('Control Panel'!$L:$L,MATCH('Index Volume'!$A1030+1,'Control Panel'!$A:$A,1)),0)</f>
        <v>68368</v>
      </c>
      <c r="M1030" s="39">
        <f t="shared" si="315"/>
        <v>119819648</v>
      </c>
      <c r="N1030" s="1" t="b">
        <f t="shared" si="316"/>
        <v>1</v>
      </c>
      <c r="O1030" s="41">
        <f t="shared" si="317"/>
        <v>119819648</v>
      </c>
    </row>
    <row r="1031" spans="1:15" x14ac:dyDescent="0.75">
      <c r="A1031" s="4">
        <v>42669</v>
      </c>
      <c r="B1031" s="37">
        <f>IFERROR(INDEX(BTC!$F:$F,MATCH($A1031,BTC!$A:$A,0))*INDEX('Control Panel'!$B:$B,MATCH('Index Volume'!$A1031+1,'Control Panel'!$A:$A,1)),0)</f>
        <v>88877104</v>
      </c>
      <c r="C1031" s="37">
        <f>IFERROR(INDEX(XRP!$F:$F,MATCH($A1031,XRP!$A:$A,0))*INDEX('Control Panel'!$C:$C,MATCH($A1031+1,'Control Panel'!$A:$A,1)),0)</f>
        <v>2969280</v>
      </c>
      <c r="D1031" s="37">
        <f>IFERROR(INDEX(LTC!$F:$F,MATCH($A1031,LTC!$A:$A,0))*INDEX('Control Panel'!$D:$D,MATCH($A1031+1,'Control Panel'!$A:$A,1)),0)</f>
        <v>5418040</v>
      </c>
      <c r="E1031" s="37">
        <f>IFERROR(INDEX(ETC!$F:$F,MATCH($A1031,ETC!$A:$A,0))*INDEX('Control Panel'!$E:$E,MATCH($A1031+1,'Control Panel'!$A:$A,1)),0)</f>
        <v>0</v>
      </c>
      <c r="F1031" s="37">
        <f>IFERROR(INDEX(ETH!$F:$F,MATCH($A1031,ETH!$A:$A,0))*INDEX('Control Panel'!$F:$F,MATCH('Index Volume'!$A1031+1,'Control Panel'!$A:$A,1)),0)</f>
        <v>10221800</v>
      </c>
      <c r="G1031" s="37">
        <f>IFERROR(INDEX(BCH!$F:$F,MATCH($A1031,BCH!$A:$A,0))*INDEX('Control Panel'!$G:$G,MATCH('Index Volume'!$A1031+1,'Control Panel'!$A:$A,1)),0)</f>
        <v>0</v>
      </c>
      <c r="H1031" s="37">
        <f>IFERROR(INDEX(XMR!$F:$F,MATCH($A1031,XMR!$A:$A,0))*INDEX('Control Panel'!$H:$H,MATCH('Index Volume'!$A1031+1,'Control Panel'!$A:$A,1)),0)</f>
        <v>1630120</v>
      </c>
      <c r="I1031" s="37">
        <f>IFERROR(INDEX(ZEC!$F:$F,MATCH($A1031,ZEC!$A:$A,0))*INDEX('Control Panel'!$I:$I,MATCH('Index Volume'!$A1031+1,'Control Panel'!$A:$A,1)),0)</f>
        <v>0</v>
      </c>
      <c r="J1031" s="37">
        <f>IFERROR(INDEX(EOS!$F:$F,MATCH($A1031,EOS!$A:$A,0))*INDEX('Control Panel'!$J:$J,MATCH('Index Volume'!$A1031+1,'Control Panel'!$A:$A,1)),0)</f>
        <v>0</v>
      </c>
      <c r="K1031" s="37">
        <f>IFERROR(INDEX(DASH!$F:$F,MATCH($A1031,DASH!$A:$A,0))*INDEX('Control Panel'!$K:$K,MATCH('Index Volume'!$A1031+1,'Control Panel'!$A:$A,1)),0)</f>
        <v>1507430</v>
      </c>
      <c r="L1031" s="37">
        <f>IFERROR(INDEX(XLM!$F:$F,MATCH($A1031,XLM!$A:$A,0))*INDEX('Control Panel'!$L:$L,MATCH('Index Volume'!$A1031+1,'Control Panel'!$A:$A,1)),0)</f>
        <v>53832</v>
      </c>
      <c r="M1031" s="39">
        <f t="shared" si="315"/>
        <v>110677606</v>
      </c>
      <c r="N1031" s="1" t="b">
        <f t="shared" si="316"/>
        <v>1</v>
      </c>
      <c r="O1031" s="41">
        <f t="shared" si="317"/>
        <v>110677606</v>
      </c>
    </row>
    <row r="1032" spans="1:15" x14ac:dyDescent="0.75">
      <c r="A1032" s="3">
        <v>42670</v>
      </c>
      <c r="B1032" s="37">
        <f>IFERROR(INDEX(BTC!$F:$F,MATCH($A1032,BTC!$A:$A,0))*INDEX('Control Panel'!$B:$B,MATCH('Index Volume'!$A1032+1,'Control Panel'!$A:$A,1)),0)</f>
        <v>96105296</v>
      </c>
      <c r="C1032" s="37">
        <f>IFERROR(INDEX(XRP!$F:$F,MATCH($A1032,XRP!$A:$A,0))*INDEX('Control Panel'!$C:$C,MATCH($A1032+1,'Control Panel'!$A:$A,1)),0)</f>
        <v>4302920</v>
      </c>
      <c r="D1032" s="37">
        <f>IFERROR(INDEX(LTC!$F:$F,MATCH($A1032,LTC!$A:$A,0))*INDEX('Control Panel'!$D:$D,MATCH($A1032+1,'Control Panel'!$A:$A,1)),0)</f>
        <v>6216070</v>
      </c>
      <c r="E1032" s="37">
        <f>IFERROR(INDEX(ETC!$F:$F,MATCH($A1032,ETC!$A:$A,0))*INDEX('Control Panel'!$E:$E,MATCH($A1032+1,'Control Panel'!$A:$A,1)),0)</f>
        <v>0</v>
      </c>
      <c r="F1032" s="37">
        <f>IFERROR(INDEX(ETH!$F:$F,MATCH($A1032,ETH!$A:$A,0))*INDEX('Control Panel'!$F:$F,MATCH('Index Volume'!$A1032+1,'Control Panel'!$A:$A,1)),0)</f>
        <v>13255400</v>
      </c>
      <c r="G1032" s="37">
        <f>IFERROR(INDEX(BCH!$F:$F,MATCH($A1032,BCH!$A:$A,0))*INDEX('Control Panel'!$G:$G,MATCH('Index Volume'!$A1032+1,'Control Panel'!$A:$A,1)),0)</f>
        <v>0</v>
      </c>
      <c r="H1032" s="37">
        <f>IFERROR(INDEX(XMR!$F:$F,MATCH($A1032,XMR!$A:$A,0))*INDEX('Control Panel'!$H:$H,MATCH('Index Volume'!$A1032+1,'Control Panel'!$A:$A,1)),0)</f>
        <v>2043670</v>
      </c>
      <c r="I1032" s="37">
        <f>IFERROR(INDEX(ZEC!$F:$F,MATCH($A1032,ZEC!$A:$A,0))*INDEX('Control Panel'!$I:$I,MATCH('Index Volume'!$A1032+1,'Control Panel'!$A:$A,1)),0)</f>
        <v>0</v>
      </c>
      <c r="J1032" s="37">
        <f>IFERROR(INDEX(EOS!$F:$F,MATCH($A1032,EOS!$A:$A,0))*INDEX('Control Panel'!$J:$J,MATCH('Index Volume'!$A1032+1,'Control Panel'!$A:$A,1)),0)</f>
        <v>0</v>
      </c>
      <c r="K1032" s="37">
        <f>IFERROR(INDEX(DASH!$F:$F,MATCH($A1032,DASH!$A:$A,0))*INDEX('Control Panel'!$K:$K,MATCH('Index Volume'!$A1032+1,'Control Panel'!$A:$A,1)),0)</f>
        <v>1527680</v>
      </c>
      <c r="L1032" s="37">
        <f>IFERROR(INDEX(XLM!$F:$F,MATCH($A1032,XLM!$A:$A,0))*INDEX('Control Panel'!$L:$L,MATCH('Index Volume'!$A1032+1,'Control Panel'!$A:$A,1)),0)</f>
        <v>159436</v>
      </c>
      <c r="M1032" s="39">
        <f t="shared" si="315"/>
        <v>123610472</v>
      </c>
      <c r="N1032" s="1" t="b">
        <f t="shared" si="316"/>
        <v>1</v>
      </c>
      <c r="O1032" s="41">
        <f t="shared" si="317"/>
        <v>123610472</v>
      </c>
    </row>
    <row r="1033" spans="1:15" x14ac:dyDescent="0.75">
      <c r="A1033" s="4">
        <v>42671</v>
      </c>
      <c r="B1033" s="37">
        <f>IFERROR(INDEX(BTC!$F:$F,MATCH($A1033,BTC!$A:$A,0))*INDEX('Control Panel'!$B:$B,MATCH('Index Volume'!$A1033+1,'Control Panel'!$A:$A,1)),0)</f>
        <v>81145504</v>
      </c>
      <c r="C1033" s="37">
        <f>IFERROR(INDEX(XRP!$F:$F,MATCH($A1033,XRP!$A:$A,0))*INDEX('Control Panel'!$C:$C,MATCH($A1033+1,'Control Panel'!$A:$A,1)),0)</f>
        <v>3881320</v>
      </c>
      <c r="D1033" s="37">
        <f>IFERROR(INDEX(LTC!$F:$F,MATCH($A1033,LTC!$A:$A,0))*INDEX('Control Panel'!$D:$D,MATCH($A1033+1,'Control Panel'!$A:$A,1)),0)</f>
        <v>4260230</v>
      </c>
      <c r="E1033" s="37">
        <f>IFERROR(INDEX(ETC!$F:$F,MATCH($A1033,ETC!$A:$A,0))*INDEX('Control Panel'!$E:$E,MATCH($A1033+1,'Control Panel'!$A:$A,1)),0)</f>
        <v>0</v>
      </c>
      <c r="F1033" s="37">
        <f>IFERROR(INDEX(ETH!$F:$F,MATCH($A1033,ETH!$A:$A,0))*INDEX('Control Panel'!$F:$F,MATCH('Index Volume'!$A1033+1,'Control Panel'!$A:$A,1)),0)</f>
        <v>13971500</v>
      </c>
      <c r="G1033" s="37">
        <f>IFERROR(INDEX(BCH!$F:$F,MATCH($A1033,BCH!$A:$A,0))*INDEX('Control Panel'!$G:$G,MATCH('Index Volume'!$A1033+1,'Control Panel'!$A:$A,1)),0)</f>
        <v>0</v>
      </c>
      <c r="H1033" s="37">
        <f>IFERROR(INDEX(XMR!$F:$F,MATCH($A1033,XMR!$A:$A,0))*INDEX('Control Panel'!$H:$H,MATCH('Index Volume'!$A1033+1,'Control Panel'!$A:$A,1)),0)</f>
        <v>3034820</v>
      </c>
      <c r="I1033" s="37">
        <f>IFERROR(INDEX(ZEC!$F:$F,MATCH($A1033,ZEC!$A:$A,0))*INDEX('Control Panel'!$I:$I,MATCH('Index Volume'!$A1033+1,'Control Panel'!$A:$A,1)),0)</f>
        <v>0</v>
      </c>
      <c r="J1033" s="37">
        <f>IFERROR(INDEX(EOS!$F:$F,MATCH($A1033,EOS!$A:$A,0))*INDEX('Control Panel'!$J:$J,MATCH('Index Volume'!$A1033+1,'Control Panel'!$A:$A,1)),0)</f>
        <v>0</v>
      </c>
      <c r="K1033" s="37">
        <f>IFERROR(INDEX(DASH!$F:$F,MATCH($A1033,DASH!$A:$A,0))*INDEX('Control Panel'!$K:$K,MATCH('Index Volume'!$A1033+1,'Control Panel'!$A:$A,1)),0)</f>
        <v>1102490</v>
      </c>
      <c r="L1033" s="37">
        <f>IFERROR(INDEX(XLM!$F:$F,MATCH($A1033,XLM!$A:$A,0))*INDEX('Control Panel'!$L:$L,MATCH('Index Volume'!$A1033+1,'Control Panel'!$A:$A,1)),0)</f>
        <v>64020</v>
      </c>
      <c r="M1033" s="39">
        <f t="shared" si="315"/>
        <v>107459884</v>
      </c>
      <c r="N1033" s="1" t="b">
        <f t="shared" si="316"/>
        <v>1</v>
      </c>
      <c r="O1033" s="41">
        <f t="shared" si="317"/>
        <v>107459884</v>
      </c>
    </row>
    <row r="1034" spans="1:15" x14ac:dyDescent="0.75">
      <c r="A1034" s="3">
        <v>42672</v>
      </c>
      <c r="B1034" s="37">
        <f>IFERROR(INDEX(BTC!$F:$F,MATCH($A1034,BTC!$A:$A,0))*INDEX('Control Panel'!$B:$B,MATCH('Index Volume'!$A1034+1,'Control Panel'!$A:$A,1)),0)</f>
        <v>134760992</v>
      </c>
      <c r="C1034" s="37">
        <f>IFERROR(INDEX(XRP!$F:$F,MATCH($A1034,XRP!$A:$A,0))*INDEX('Control Panel'!$C:$C,MATCH($A1034+1,'Control Panel'!$A:$A,1)),0)</f>
        <v>3471390</v>
      </c>
      <c r="D1034" s="37">
        <f>IFERROR(INDEX(LTC!$F:$F,MATCH($A1034,LTC!$A:$A,0))*INDEX('Control Panel'!$D:$D,MATCH($A1034+1,'Control Panel'!$A:$A,1)),0)</f>
        <v>5732580</v>
      </c>
      <c r="E1034" s="37">
        <f>IFERROR(INDEX(ETC!$F:$F,MATCH($A1034,ETC!$A:$A,0))*INDEX('Control Panel'!$E:$E,MATCH($A1034+1,'Control Panel'!$A:$A,1)),0)</f>
        <v>0</v>
      </c>
      <c r="F1034" s="37">
        <f>IFERROR(INDEX(ETH!$F:$F,MATCH($A1034,ETH!$A:$A,0))*INDEX('Control Panel'!$F:$F,MATCH('Index Volume'!$A1034+1,'Control Panel'!$A:$A,1)),0)</f>
        <v>27070400</v>
      </c>
      <c r="G1034" s="37">
        <f>IFERROR(INDEX(BCH!$F:$F,MATCH($A1034,BCH!$A:$A,0))*INDEX('Control Panel'!$G:$G,MATCH('Index Volume'!$A1034+1,'Control Panel'!$A:$A,1)),0)</f>
        <v>0</v>
      </c>
      <c r="H1034" s="37">
        <f>IFERROR(INDEX(XMR!$F:$F,MATCH($A1034,XMR!$A:$A,0))*INDEX('Control Panel'!$H:$H,MATCH('Index Volume'!$A1034+1,'Control Panel'!$A:$A,1)),0)</f>
        <v>10900200</v>
      </c>
      <c r="I1034" s="37">
        <f>IFERROR(INDEX(ZEC!$F:$F,MATCH($A1034,ZEC!$A:$A,0))*INDEX('Control Panel'!$I:$I,MATCH('Index Volume'!$A1034+1,'Control Panel'!$A:$A,1)),0)</f>
        <v>0</v>
      </c>
      <c r="J1034" s="37">
        <f>IFERROR(INDEX(EOS!$F:$F,MATCH($A1034,EOS!$A:$A,0))*INDEX('Control Panel'!$J:$J,MATCH('Index Volume'!$A1034+1,'Control Panel'!$A:$A,1)),0)</f>
        <v>0</v>
      </c>
      <c r="K1034" s="37">
        <f>IFERROR(INDEX(DASH!$F:$F,MATCH($A1034,DASH!$A:$A,0))*INDEX('Control Panel'!$K:$K,MATCH('Index Volume'!$A1034+1,'Control Panel'!$A:$A,1)),0)</f>
        <v>1459460</v>
      </c>
      <c r="L1034" s="37">
        <f>IFERROR(INDEX(XLM!$F:$F,MATCH($A1034,XLM!$A:$A,0))*INDEX('Control Panel'!$L:$L,MATCH('Index Volume'!$A1034+1,'Control Panel'!$A:$A,1)),0)</f>
        <v>201667</v>
      </c>
      <c r="M1034" s="39">
        <f t="shared" si="315"/>
        <v>183596689</v>
      </c>
      <c r="N1034" s="1" t="b">
        <f t="shared" si="316"/>
        <v>1</v>
      </c>
      <c r="O1034" s="41">
        <f t="shared" si="317"/>
        <v>183596689</v>
      </c>
    </row>
    <row r="1035" spans="1:15" x14ac:dyDescent="0.75">
      <c r="A1035" s="4">
        <v>42673</v>
      </c>
      <c r="B1035" s="37">
        <f>IFERROR(INDEX(BTC!$F:$F,MATCH($A1035,BTC!$A:$A,0))*INDEX('Control Panel'!$B:$B,MATCH('Index Volume'!$A1035+1,'Control Panel'!$A:$A,1)),0)</f>
        <v>100665000</v>
      </c>
      <c r="C1035" s="37">
        <f>IFERROR(INDEX(XRP!$F:$F,MATCH($A1035,XRP!$A:$A,0))*INDEX('Control Panel'!$C:$C,MATCH($A1035+1,'Control Panel'!$A:$A,1)),0)</f>
        <v>2071780</v>
      </c>
      <c r="D1035" s="37">
        <f>IFERROR(INDEX(LTC!$F:$F,MATCH($A1035,LTC!$A:$A,0))*INDEX('Control Panel'!$D:$D,MATCH($A1035+1,'Control Panel'!$A:$A,1)),0)</f>
        <v>4364420</v>
      </c>
      <c r="E1035" s="37">
        <f>IFERROR(INDEX(ETC!$F:$F,MATCH($A1035,ETC!$A:$A,0))*INDEX('Control Panel'!$E:$E,MATCH($A1035+1,'Control Panel'!$A:$A,1)),0)</f>
        <v>0</v>
      </c>
      <c r="F1035" s="37">
        <f>IFERROR(INDEX(ETH!$F:$F,MATCH($A1035,ETH!$A:$A,0))*INDEX('Control Panel'!$F:$F,MATCH('Index Volume'!$A1035+1,'Control Panel'!$A:$A,1)),0)</f>
        <v>16694900</v>
      </c>
      <c r="G1035" s="37">
        <f>IFERROR(INDEX(BCH!$F:$F,MATCH($A1035,BCH!$A:$A,0))*INDEX('Control Panel'!$G:$G,MATCH('Index Volume'!$A1035+1,'Control Panel'!$A:$A,1)),0)</f>
        <v>0</v>
      </c>
      <c r="H1035" s="37">
        <f>IFERROR(INDEX(XMR!$F:$F,MATCH($A1035,XMR!$A:$A,0))*INDEX('Control Panel'!$H:$H,MATCH('Index Volume'!$A1035+1,'Control Panel'!$A:$A,1)),0)</f>
        <v>5648010</v>
      </c>
      <c r="I1035" s="37">
        <f>IFERROR(INDEX(ZEC!$F:$F,MATCH($A1035,ZEC!$A:$A,0))*INDEX('Control Panel'!$I:$I,MATCH('Index Volume'!$A1035+1,'Control Panel'!$A:$A,1)),0)</f>
        <v>0</v>
      </c>
      <c r="J1035" s="37">
        <f>IFERROR(INDEX(EOS!$F:$F,MATCH($A1035,EOS!$A:$A,0))*INDEX('Control Panel'!$J:$J,MATCH('Index Volume'!$A1035+1,'Control Panel'!$A:$A,1)),0)</f>
        <v>0</v>
      </c>
      <c r="K1035" s="37">
        <f>IFERROR(INDEX(DASH!$F:$F,MATCH($A1035,DASH!$A:$A,0))*INDEX('Control Panel'!$K:$K,MATCH('Index Volume'!$A1035+1,'Control Panel'!$A:$A,1)),0)</f>
        <v>1180810</v>
      </c>
      <c r="L1035" s="37">
        <f>IFERROR(INDEX(XLM!$F:$F,MATCH($A1035,XLM!$A:$A,0))*INDEX('Control Panel'!$L:$L,MATCH('Index Volume'!$A1035+1,'Control Panel'!$A:$A,1)),0)</f>
        <v>80875</v>
      </c>
      <c r="M1035" s="39">
        <f t="shared" si="315"/>
        <v>130705795</v>
      </c>
      <c r="N1035" s="1" t="b">
        <f t="shared" si="316"/>
        <v>1</v>
      </c>
      <c r="O1035" s="41">
        <f t="shared" si="317"/>
        <v>130705795</v>
      </c>
    </row>
    <row r="1036" spans="1:15" x14ac:dyDescent="0.75">
      <c r="A1036" s="3">
        <v>42674</v>
      </c>
      <c r="B1036" s="37">
        <f>IFERROR(INDEX(BTC!$F:$F,MATCH($A1036,BTC!$A:$A,0))*INDEX('Control Panel'!$B:$B,MATCH('Index Volume'!$A1036+1,'Control Panel'!$A:$A,1)),0)</f>
        <v>97064400</v>
      </c>
      <c r="C1036" s="37">
        <f>IFERROR(INDEX(XRP!$F:$F,MATCH($A1036,XRP!$A:$A,0))*INDEX('Control Panel'!$C:$C,MATCH($A1036+1,'Control Panel'!$A:$A,1)),0)</f>
        <v>2515480</v>
      </c>
      <c r="D1036" s="37">
        <f>IFERROR(INDEX(LTC!$F:$F,MATCH($A1036,LTC!$A:$A,0))*INDEX('Control Panel'!$D:$D,MATCH($A1036+1,'Control Panel'!$A:$A,1)),0)</f>
        <v>3893350</v>
      </c>
      <c r="E1036" s="37">
        <f>IFERROR(INDEX(ETC!$F:$F,MATCH($A1036,ETC!$A:$A,0))*INDEX('Control Panel'!$E:$E,MATCH($A1036+1,'Control Panel'!$A:$A,1)),0)</f>
        <v>878220</v>
      </c>
      <c r="F1036" s="37">
        <f>IFERROR(INDEX(ETH!$F:$F,MATCH($A1036,ETH!$A:$A,0))*INDEX('Control Panel'!$F:$F,MATCH('Index Volume'!$A1036+1,'Control Panel'!$A:$A,1)),0)</f>
        <v>13393900</v>
      </c>
      <c r="G1036" s="37">
        <f>IFERROR(INDEX(BCH!$F:$F,MATCH($A1036,BCH!$A:$A,0))*INDEX('Control Panel'!$G:$G,MATCH('Index Volume'!$A1036+1,'Control Panel'!$A:$A,1)),0)</f>
        <v>0</v>
      </c>
      <c r="H1036" s="37">
        <f>IFERROR(INDEX(XMR!$F:$F,MATCH($A1036,XMR!$A:$A,0))*INDEX('Control Panel'!$H:$H,MATCH('Index Volume'!$A1036+1,'Control Panel'!$A:$A,1)),0)</f>
        <v>3111700</v>
      </c>
      <c r="I1036" s="37">
        <f>IFERROR(INDEX(ZEC!$F:$F,MATCH($A1036,ZEC!$A:$A,0))*INDEX('Control Panel'!$I:$I,MATCH('Index Volume'!$A1036+1,'Control Panel'!$A:$A,1)),0)</f>
        <v>0</v>
      </c>
      <c r="J1036" s="37">
        <f>IFERROR(INDEX(EOS!$F:$F,MATCH($A1036,EOS!$A:$A,0))*INDEX('Control Panel'!$J:$J,MATCH('Index Volume'!$A1036+1,'Control Panel'!$A:$A,1)),0)</f>
        <v>0</v>
      </c>
      <c r="K1036" s="37">
        <f>IFERROR(INDEX(DASH!$F:$F,MATCH($A1036,DASH!$A:$A,0))*INDEX('Control Panel'!$K:$K,MATCH('Index Volume'!$A1036+1,'Control Panel'!$A:$A,1)),0)</f>
        <v>1001140</v>
      </c>
      <c r="L1036" s="37">
        <f>IFERROR(INDEX(XLM!$F:$F,MATCH($A1036,XLM!$A:$A,0))*INDEX('Control Panel'!$L:$L,MATCH('Index Volume'!$A1036+1,'Control Panel'!$A:$A,1)),0)</f>
        <v>88239</v>
      </c>
      <c r="M1036" s="39">
        <f t="shared" si="315"/>
        <v>121946429</v>
      </c>
      <c r="N1036" s="1" t="b">
        <f t="shared" si="316"/>
        <v>0</v>
      </c>
      <c r="O1036" s="41">
        <f t="shared" si="317"/>
        <v>121068209</v>
      </c>
    </row>
    <row r="1037" spans="1:15" x14ac:dyDescent="0.75">
      <c r="A1037" s="4">
        <v>42675</v>
      </c>
      <c r="B1037" s="37">
        <f>IFERROR(INDEX(BTC!$F:$F,MATCH($A1037,BTC!$A:$A,0))*INDEX('Control Panel'!$B:$B,MATCH('Index Volume'!$A1037+1,'Control Panel'!$A:$A,1)),0)</f>
        <v>130527000</v>
      </c>
      <c r="C1037" s="37">
        <f>IFERROR(INDEX(XRP!$F:$F,MATCH($A1037,XRP!$A:$A,0))*INDEX('Control Panel'!$C:$C,MATCH($A1037+1,'Control Panel'!$A:$A,1)),0)</f>
        <v>1875440</v>
      </c>
      <c r="D1037" s="37">
        <f>IFERROR(INDEX(LTC!$F:$F,MATCH($A1037,LTC!$A:$A,0))*INDEX('Control Panel'!$D:$D,MATCH($A1037+1,'Control Panel'!$A:$A,1)),0)</f>
        <v>4714890</v>
      </c>
      <c r="E1037" s="37">
        <f>IFERROR(INDEX(ETC!$F:$F,MATCH($A1037,ETC!$A:$A,0))*INDEX('Control Panel'!$E:$E,MATCH($A1037+1,'Control Panel'!$A:$A,1)),0)</f>
        <v>1320260</v>
      </c>
      <c r="F1037" s="37">
        <f>IFERROR(INDEX(ETH!$F:$F,MATCH($A1037,ETH!$A:$A,0))*INDEX('Control Panel'!$F:$F,MATCH('Index Volume'!$A1037+1,'Control Panel'!$A:$A,1)),0)</f>
        <v>22901300</v>
      </c>
      <c r="G1037" s="37">
        <f>IFERROR(INDEX(BCH!$F:$F,MATCH($A1037,BCH!$A:$A,0))*INDEX('Control Panel'!$G:$G,MATCH('Index Volume'!$A1037+1,'Control Panel'!$A:$A,1)),0)</f>
        <v>0</v>
      </c>
      <c r="H1037" s="37">
        <f>IFERROR(INDEX(XMR!$F:$F,MATCH($A1037,XMR!$A:$A,0))*INDEX('Control Panel'!$H:$H,MATCH('Index Volume'!$A1037+1,'Control Panel'!$A:$A,1)),0)</f>
        <v>3841800</v>
      </c>
      <c r="I1037" s="37">
        <f>IFERROR(INDEX(ZEC!$F:$F,MATCH($A1037,ZEC!$A:$A,0))*INDEX('Control Panel'!$I:$I,MATCH('Index Volume'!$A1037+1,'Control Panel'!$A:$A,1)),0)</f>
        <v>0</v>
      </c>
      <c r="J1037" s="37">
        <f>IFERROR(INDEX(EOS!$F:$F,MATCH($A1037,EOS!$A:$A,0))*INDEX('Control Panel'!$J:$J,MATCH('Index Volume'!$A1037+1,'Control Panel'!$A:$A,1)),0)</f>
        <v>0</v>
      </c>
      <c r="K1037" s="37">
        <f>IFERROR(INDEX(DASH!$F:$F,MATCH($A1037,DASH!$A:$A,0))*INDEX('Control Panel'!$K:$K,MATCH('Index Volume'!$A1037+1,'Control Panel'!$A:$A,1)),0)</f>
        <v>1334790</v>
      </c>
      <c r="L1037" s="37">
        <f>IFERROR(INDEX(XLM!$F:$F,MATCH($A1037,XLM!$A:$A,0))*INDEX('Control Panel'!$L:$L,MATCH('Index Volume'!$A1037+1,'Control Panel'!$A:$A,1)),0)</f>
        <v>39128</v>
      </c>
      <c r="M1037" s="39">
        <f t="shared" si="315"/>
        <v>166554608</v>
      </c>
      <c r="N1037" s="1" t="b">
        <f t="shared" si="316"/>
        <v>1</v>
      </c>
      <c r="O1037" s="41">
        <f t="shared" si="317"/>
        <v>166554608</v>
      </c>
    </row>
    <row r="1038" spans="1:15" x14ac:dyDescent="0.75">
      <c r="A1038" s="3">
        <v>42676</v>
      </c>
      <c r="B1038" s="37">
        <f>IFERROR(INDEX(BTC!$F:$F,MATCH($A1038,BTC!$A:$A,0))*INDEX('Control Panel'!$B:$B,MATCH('Index Volume'!$A1038+1,'Control Panel'!$A:$A,1)),0)</f>
        <v>84865200</v>
      </c>
      <c r="C1038" s="37">
        <f>IFERROR(INDEX(XRP!$F:$F,MATCH($A1038,XRP!$A:$A,0))*INDEX('Control Panel'!$C:$C,MATCH($A1038+1,'Control Panel'!$A:$A,1)),0)</f>
        <v>1739300</v>
      </c>
      <c r="D1038" s="37">
        <f>IFERROR(INDEX(LTC!$F:$F,MATCH($A1038,LTC!$A:$A,0))*INDEX('Control Panel'!$D:$D,MATCH($A1038+1,'Control Panel'!$A:$A,1)),0)</f>
        <v>3646100</v>
      </c>
      <c r="E1038" s="37">
        <f>IFERROR(INDEX(ETC!$F:$F,MATCH($A1038,ETC!$A:$A,0))*INDEX('Control Panel'!$E:$E,MATCH($A1038+1,'Control Panel'!$A:$A,1)),0)</f>
        <v>677927</v>
      </c>
      <c r="F1038" s="37">
        <f>IFERROR(INDEX(ETH!$F:$F,MATCH($A1038,ETH!$A:$A,0))*INDEX('Control Panel'!$F:$F,MATCH('Index Volume'!$A1038+1,'Control Panel'!$A:$A,1)),0)</f>
        <v>11691700</v>
      </c>
      <c r="G1038" s="37">
        <f>IFERROR(INDEX(BCH!$F:$F,MATCH($A1038,BCH!$A:$A,0))*INDEX('Control Panel'!$G:$G,MATCH('Index Volume'!$A1038+1,'Control Panel'!$A:$A,1)),0)</f>
        <v>0</v>
      </c>
      <c r="H1038" s="37">
        <f>IFERROR(INDEX(XMR!$F:$F,MATCH($A1038,XMR!$A:$A,0))*INDEX('Control Panel'!$H:$H,MATCH('Index Volume'!$A1038+1,'Control Panel'!$A:$A,1)),0)</f>
        <v>2473050</v>
      </c>
      <c r="I1038" s="37">
        <f>IFERROR(INDEX(ZEC!$F:$F,MATCH($A1038,ZEC!$A:$A,0))*INDEX('Control Panel'!$I:$I,MATCH('Index Volume'!$A1038+1,'Control Panel'!$A:$A,1)),0)</f>
        <v>0</v>
      </c>
      <c r="J1038" s="37">
        <f>IFERROR(INDEX(EOS!$F:$F,MATCH($A1038,EOS!$A:$A,0))*INDEX('Control Panel'!$J:$J,MATCH('Index Volume'!$A1038+1,'Control Panel'!$A:$A,1)),0)</f>
        <v>0</v>
      </c>
      <c r="K1038" s="37">
        <f>IFERROR(INDEX(DASH!$F:$F,MATCH($A1038,DASH!$A:$A,0))*INDEX('Control Panel'!$K:$K,MATCH('Index Volume'!$A1038+1,'Control Panel'!$A:$A,1)),0)</f>
        <v>1234770</v>
      </c>
      <c r="L1038" s="37">
        <f>IFERROR(INDEX(XLM!$F:$F,MATCH($A1038,XLM!$A:$A,0))*INDEX('Control Panel'!$L:$L,MATCH('Index Volume'!$A1038+1,'Control Panel'!$A:$A,1)),0)</f>
        <v>43064</v>
      </c>
      <c r="M1038" s="39">
        <f t="shared" si="315"/>
        <v>106371111</v>
      </c>
      <c r="N1038" s="1" t="b">
        <f t="shared" si="316"/>
        <v>1</v>
      </c>
      <c r="O1038" s="41">
        <f t="shared" si="317"/>
        <v>106371111</v>
      </c>
    </row>
    <row r="1039" spans="1:15" x14ac:dyDescent="0.75">
      <c r="A1039" s="4">
        <v>42677</v>
      </c>
      <c r="B1039" s="37">
        <f>IFERROR(INDEX(BTC!$F:$F,MATCH($A1039,BTC!$A:$A,0))*INDEX('Control Panel'!$B:$B,MATCH('Index Volume'!$A1039+1,'Control Panel'!$A:$A,1)),0)</f>
        <v>172808000</v>
      </c>
      <c r="C1039" s="37">
        <f>IFERROR(INDEX(XRP!$F:$F,MATCH($A1039,XRP!$A:$A,0))*INDEX('Control Panel'!$C:$C,MATCH($A1039+1,'Control Panel'!$A:$A,1)),0)</f>
        <v>3114110</v>
      </c>
      <c r="D1039" s="37">
        <f>IFERROR(INDEX(LTC!$F:$F,MATCH($A1039,LTC!$A:$A,0))*INDEX('Control Panel'!$D:$D,MATCH($A1039+1,'Control Panel'!$A:$A,1)),0)</f>
        <v>5883490</v>
      </c>
      <c r="E1039" s="37">
        <f>IFERROR(INDEX(ETC!$F:$F,MATCH($A1039,ETC!$A:$A,0))*INDEX('Control Panel'!$E:$E,MATCH($A1039+1,'Control Panel'!$A:$A,1)),0)</f>
        <v>1340080</v>
      </c>
      <c r="F1039" s="37">
        <f>IFERROR(INDEX(ETH!$F:$F,MATCH($A1039,ETH!$A:$A,0))*INDEX('Control Panel'!$F:$F,MATCH('Index Volume'!$A1039+1,'Control Panel'!$A:$A,1)),0)</f>
        <v>15228600</v>
      </c>
      <c r="G1039" s="37">
        <f>IFERROR(INDEX(BCH!$F:$F,MATCH($A1039,BCH!$A:$A,0))*INDEX('Control Panel'!$G:$G,MATCH('Index Volume'!$A1039+1,'Control Panel'!$A:$A,1)),0)</f>
        <v>0</v>
      </c>
      <c r="H1039" s="37">
        <f>IFERROR(INDEX(XMR!$F:$F,MATCH($A1039,XMR!$A:$A,0))*INDEX('Control Panel'!$H:$H,MATCH('Index Volume'!$A1039+1,'Control Panel'!$A:$A,1)),0)</f>
        <v>4438690</v>
      </c>
      <c r="I1039" s="37">
        <f>IFERROR(INDEX(ZEC!$F:$F,MATCH($A1039,ZEC!$A:$A,0))*INDEX('Control Panel'!$I:$I,MATCH('Index Volume'!$A1039+1,'Control Panel'!$A:$A,1)),0)</f>
        <v>0</v>
      </c>
      <c r="J1039" s="37">
        <f>IFERROR(INDEX(EOS!$F:$F,MATCH($A1039,EOS!$A:$A,0))*INDEX('Control Panel'!$J:$J,MATCH('Index Volume'!$A1039+1,'Control Panel'!$A:$A,1)),0)</f>
        <v>0</v>
      </c>
      <c r="K1039" s="37">
        <f>IFERROR(INDEX(DASH!$F:$F,MATCH($A1039,DASH!$A:$A,0))*INDEX('Control Panel'!$K:$K,MATCH('Index Volume'!$A1039+1,'Control Panel'!$A:$A,1)),0)</f>
        <v>1443680</v>
      </c>
      <c r="L1039" s="37">
        <f>IFERROR(INDEX(XLM!$F:$F,MATCH($A1039,XLM!$A:$A,0))*INDEX('Control Panel'!$L:$L,MATCH('Index Volume'!$A1039+1,'Control Panel'!$A:$A,1)),0)</f>
        <v>54324</v>
      </c>
      <c r="M1039" s="39">
        <f t="shared" si="315"/>
        <v>204310974</v>
      </c>
      <c r="N1039" s="1" t="b">
        <f t="shared" si="316"/>
        <v>1</v>
      </c>
      <c r="O1039" s="41">
        <f t="shared" si="317"/>
        <v>204310974</v>
      </c>
    </row>
    <row r="1040" spans="1:15" x14ac:dyDescent="0.75">
      <c r="A1040" s="3">
        <v>42678</v>
      </c>
      <c r="B1040" s="37">
        <f>IFERROR(INDEX(BTC!$F:$F,MATCH($A1040,BTC!$A:$A,0))*INDEX('Control Panel'!$B:$B,MATCH('Index Volume'!$A1040+1,'Control Panel'!$A:$A,1)),0)</f>
        <v>99907696</v>
      </c>
      <c r="C1040" s="37">
        <f>IFERROR(INDEX(XRP!$F:$F,MATCH($A1040,XRP!$A:$A,0))*INDEX('Control Panel'!$C:$C,MATCH($A1040+1,'Control Panel'!$A:$A,1)),0)</f>
        <v>2707110</v>
      </c>
      <c r="D1040" s="37">
        <f>IFERROR(INDEX(LTC!$F:$F,MATCH($A1040,LTC!$A:$A,0))*INDEX('Control Panel'!$D:$D,MATCH($A1040+1,'Control Panel'!$A:$A,1)),0)</f>
        <v>3481430</v>
      </c>
      <c r="E1040" s="37">
        <f>IFERROR(INDEX(ETC!$F:$F,MATCH($A1040,ETC!$A:$A,0))*INDEX('Control Panel'!$E:$E,MATCH($A1040+1,'Control Panel'!$A:$A,1)),0)</f>
        <v>2084100</v>
      </c>
      <c r="F1040" s="37">
        <f>IFERROR(INDEX(ETH!$F:$F,MATCH($A1040,ETH!$A:$A,0))*INDEX('Control Panel'!$F:$F,MATCH('Index Volume'!$A1040+1,'Control Panel'!$A:$A,1)),0)</f>
        <v>9958040</v>
      </c>
      <c r="G1040" s="37">
        <f>IFERROR(INDEX(BCH!$F:$F,MATCH($A1040,BCH!$A:$A,0))*INDEX('Control Panel'!$G:$G,MATCH('Index Volume'!$A1040+1,'Control Panel'!$A:$A,1)),0)</f>
        <v>0</v>
      </c>
      <c r="H1040" s="37">
        <f>IFERROR(INDEX(XMR!$F:$F,MATCH($A1040,XMR!$A:$A,0))*INDEX('Control Panel'!$H:$H,MATCH('Index Volume'!$A1040+1,'Control Panel'!$A:$A,1)),0)</f>
        <v>2611470</v>
      </c>
      <c r="I1040" s="37">
        <f>IFERROR(INDEX(ZEC!$F:$F,MATCH($A1040,ZEC!$A:$A,0))*INDEX('Control Panel'!$I:$I,MATCH('Index Volume'!$A1040+1,'Control Panel'!$A:$A,1)),0)</f>
        <v>0</v>
      </c>
      <c r="J1040" s="37">
        <f>IFERROR(INDEX(EOS!$F:$F,MATCH($A1040,EOS!$A:$A,0))*INDEX('Control Panel'!$J:$J,MATCH('Index Volume'!$A1040+1,'Control Panel'!$A:$A,1)),0)</f>
        <v>0</v>
      </c>
      <c r="K1040" s="37">
        <f>IFERROR(INDEX(DASH!$F:$F,MATCH($A1040,DASH!$A:$A,0))*INDEX('Control Panel'!$K:$K,MATCH('Index Volume'!$A1040+1,'Control Panel'!$A:$A,1)),0)</f>
        <v>1315030</v>
      </c>
      <c r="L1040" s="37">
        <f>IFERROR(INDEX(XLM!$F:$F,MATCH($A1040,XLM!$A:$A,0))*INDEX('Control Panel'!$L:$L,MATCH('Index Volume'!$A1040+1,'Control Panel'!$A:$A,1)),0)</f>
        <v>18107</v>
      </c>
      <c r="M1040" s="39">
        <f t="shared" si="315"/>
        <v>122082983</v>
      </c>
      <c r="N1040" s="1" t="b">
        <f t="shared" si="316"/>
        <v>1</v>
      </c>
      <c r="O1040" s="41">
        <f t="shared" si="317"/>
        <v>122082983</v>
      </c>
    </row>
    <row r="1041" spans="1:15" x14ac:dyDescent="0.75">
      <c r="A1041" s="4">
        <v>42679</v>
      </c>
      <c r="B1041" s="37">
        <f>IFERROR(INDEX(BTC!$F:$F,MATCH($A1041,BTC!$A:$A,0))*INDEX('Control Panel'!$B:$B,MATCH('Index Volume'!$A1041+1,'Control Panel'!$A:$A,1)),0)</f>
        <v>53752300</v>
      </c>
      <c r="C1041" s="37">
        <f>IFERROR(INDEX(XRP!$F:$F,MATCH($A1041,XRP!$A:$A,0))*INDEX('Control Panel'!$C:$C,MATCH($A1041+1,'Control Panel'!$A:$A,1)),0)</f>
        <v>967011</v>
      </c>
      <c r="D1041" s="37">
        <f>IFERROR(INDEX(LTC!$F:$F,MATCH($A1041,LTC!$A:$A,0))*INDEX('Control Panel'!$D:$D,MATCH($A1041+1,'Control Panel'!$A:$A,1)),0)</f>
        <v>2318820</v>
      </c>
      <c r="E1041" s="37">
        <f>IFERROR(INDEX(ETC!$F:$F,MATCH($A1041,ETC!$A:$A,0))*INDEX('Control Panel'!$E:$E,MATCH($A1041+1,'Control Panel'!$A:$A,1)),0)</f>
        <v>1950000</v>
      </c>
      <c r="F1041" s="37">
        <f>IFERROR(INDEX(ETH!$F:$F,MATCH($A1041,ETH!$A:$A,0))*INDEX('Control Panel'!$F:$F,MATCH('Index Volume'!$A1041+1,'Control Panel'!$A:$A,1)),0)</f>
        <v>5502670</v>
      </c>
      <c r="G1041" s="37">
        <f>IFERROR(INDEX(BCH!$F:$F,MATCH($A1041,BCH!$A:$A,0))*INDEX('Control Panel'!$G:$G,MATCH('Index Volume'!$A1041+1,'Control Panel'!$A:$A,1)),0)</f>
        <v>0</v>
      </c>
      <c r="H1041" s="37">
        <f>IFERROR(INDEX(XMR!$F:$F,MATCH($A1041,XMR!$A:$A,0))*INDEX('Control Panel'!$H:$H,MATCH('Index Volume'!$A1041+1,'Control Panel'!$A:$A,1)),0)</f>
        <v>602968</v>
      </c>
      <c r="I1041" s="37">
        <f>IFERROR(INDEX(ZEC!$F:$F,MATCH($A1041,ZEC!$A:$A,0))*INDEX('Control Panel'!$I:$I,MATCH('Index Volume'!$A1041+1,'Control Panel'!$A:$A,1)),0)</f>
        <v>0</v>
      </c>
      <c r="J1041" s="37">
        <f>IFERROR(INDEX(EOS!$F:$F,MATCH($A1041,EOS!$A:$A,0))*INDEX('Control Panel'!$J:$J,MATCH('Index Volume'!$A1041+1,'Control Panel'!$A:$A,1)),0)</f>
        <v>0</v>
      </c>
      <c r="K1041" s="37">
        <f>IFERROR(INDEX(DASH!$F:$F,MATCH($A1041,DASH!$A:$A,0))*INDEX('Control Panel'!$K:$K,MATCH('Index Volume'!$A1041+1,'Control Panel'!$A:$A,1)),0)</f>
        <v>764091</v>
      </c>
      <c r="L1041" s="37">
        <f>IFERROR(INDEX(XLM!$F:$F,MATCH($A1041,XLM!$A:$A,0))*INDEX('Control Panel'!$L:$L,MATCH('Index Volume'!$A1041+1,'Control Panel'!$A:$A,1)),0)</f>
        <v>11174</v>
      </c>
      <c r="M1041" s="39">
        <f t="shared" si="315"/>
        <v>65869034</v>
      </c>
      <c r="N1041" s="1" t="b">
        <f t="shared" si="316"/>
        <v>1</v>
      </c>
      <c r="O1041" s="41">
        <f t="shared" si="317"/>
        <v>65869034</v>
      </c>
    </row>
    <row r="1042" spans="1:15" x14ac:dyDescent="0.75">
      <c r="A1042" s="3">
        <v>42680</v>
      </c>
      <c r="B1042" s="37">
        <f>IFERROR(INDEX(BTC!$F:$F,MATCH($A1042,BTC!$A:$A,0))*INDEX('Control Panel'!$B:$B,MATCH('Index Volume'!$A1042+1,'Control Panel'!$A:$A,1)),0)</f>
        <v>59902200</v>
      </c>
      <c r="C1042" s="37">
        <f>IFERROR(INDEX(XRP!$F:$F,MATCH($A1042,XRP!$A:$A,0))*INDEX('Control Panel'!$C:$C,MATCH($A1042+1,'Control Panel'!$A:$A,1)),0)</f>
        <v>784787</v>
      </c>
      <c r="D1042" s="37">
        <f>IFERROR(INDEX(LTC!$F:$F,MATCH($A1042,LTC!$A:$A,0))*INDEX('Control Panel'!$D:$D,MATCH($A1042+1,'Control Panel'!$A:$A,1)),0)</f>
        <v>2192880</v>
      </c>
      <c r="E1042" s="37">
        <f>IFERROR(INDEX(ETC!$F:$F,MATCH($A1042,ETC!$A:$A,0))*INDEX('Control Panel'!$E:$E,MATCH($A1042+1,'Control Panel'!$A:$A,1)),0)</f>
        <v>1078790</v>
      </c>
      <c r="F1042" s="37">
        <f>IFERROR(INDEX(ETH!$F:$F,MATCH($A1042,ETH!$A:$A,0))*INDEX('Control Panel'!$F:$F,MATCH('Index Volume'!$A1042+1,'Control Panel'!$A:$A,1)),0)</f>
        <v>5688710</v>
      </c>
      <c r="G1042" s="37">
        <f>IFERROR(INDEX(BCH!$F:$F,MATCH($A1042,BCH!$A:$A,0))*INDEX('Control Panel'!$G:$G,MATCH('Index Volume'!$A1042+1,'Control Panel'!$A:$A,1)),0)</f>
        <v>0</v>
      </c>
      <c r="H1042" s="37">
        <f>IFERROR(INDEX(XMR!$F:$F,MATCH($A1042,XMR!$A:$A,0))*INDEX('Control Panel'!$H:$H,MATCH('Index Volume'!$A1042+1,'Control Panel'!$A:$A,1)),0)</f>
        <v>666680</v>
      </c>
      <c r="I1042" s="37">
        <f>IFERROR(INDEX(ZEC!$F:$F,MATCH($A1042,ZEC!$A:$A,0))*INDEX('Control Panel'!$I:$I,MATCH('Index Volume'!$A1042+1,'Control Panel'!$A:$A,1)),0)</f>
        <v>0</v>
      </c>
      <c r="J1042" s="37">
        <f>IFERROR(INDEX(EOS!$F:$F,MATCH($A1042,EOS!$A:$A,0))*INDEX('Control Panel'!$J:$J,MATCH('Index Volume'!$A1042+1,'Control Panel'!$A:$A,1)),0)</f>
        <v>0</v>
      </c>
      <c r="K1042" s="37">
        <f>IFERROR(INDEX(DASH!$F:$F,MATCH($A1042,DASH!$A:$A,0))*INDEX('Control Panel'!$K:$K,MATCH('Index Volume'!$A1042+1,'Control Panel'!$A:$A,1)),0)</f>
        <v>1174590</v>
      </c>
      <c r="L1042" s="37">
        <f>IFERROR(INDEX(XLM!$F:$F,MATCH($A1042,XLM!$A:$A,0))*INDEX('Control Panel'!$L:$L,MATCH('Index Volume'!$A1042+1,'Control Panel'!$A:$A,1)),0)</f>
        <v>58461</v>
      </c>
      <c r="M1042" s="39">
        <f t="shared" si="315"/>
        <v>71547098</v>
      </c>
      <c r="N1042" s="1" t="b">
        <f t="shared" si="316"/>
        <v>1</v>
      </c>
      <c r="O1042" s="41">
        <f t="shared" si="317"/>
        <v>71547098</v>
      </c>
    </row>
    <row r="1043" spans="1:15" x14ac:dyDescent="0.75">
      <c r="A1043" s="4">
        <v>42681</v>
      </c>
      <c r="B1043" s="37">
        <f>IFERROR(INDEX(BTC!$F:$F,MATCH($A1043,BTC!$A:$A,0))*INDEX('Control Panel'!$B:$B,MATCH('Index Volume'!$A1043+1,'Control Panel'!$A:$A,1)),0)</f>
        <v>65047100</v>
      </c>
      <c r="C1043" s="37">
        <f>IFERROR(INDEX(XRP!$F:$F,MATCH($A1043,XRP!$A:$A,0))*INDEX('Control Panel'!$C:$C,MATCH($A1043+1,'Control Panel'!$A:$A,1)),0)</f>
        <v>2308500</v>
      </c>
      <c r="D1043" s="37">
        <f>IFERROR(INDEX(LTC!$F:$F,MATCH($A1043,LTC!$A:$A,0))*INDEX('Control Panel'!$D:$D,MATCH($A1043+1,'Control Panel'!$A:$A,1)),0)</f>
        <v>2806430</v>
      </c>
      <c r="E1043" s="37">
        <f>IFERROR(INDEX(ETC!$F:$F,MATCH($A1043,ETC!$A:$A,0))*INDEX('Control Panel'!$E:$E,MATCH($A1043+1,'Control Panel'!$A:$A,1)),0)</f>
        <v>1030590</v>
      </c>
      <c r="F1043" s="37">
        <f>IFERROR(INDEX(ETH!$F:$F,MATCH($A1043,ETH!$A:$A,0))*INDEX('Control Panel'!$F:$F,MATCH('Index Volume'!$A1043+1,'Control Panel'!$A:$A,1)),0)</f>
        <v>5992480</v>
      </c>
      <c r="G1043" s="37">
        <f>IFERROR(INDEX(BCH!$F:$F,MATCH($A1043,BCH!$A:$A,0))*INDEX('Control Panel'!$G:$G,MATCH('Index Volume'!$A1043+1,'Control Panel'!$A:$A,1)),0)</f>
        <v>0</v>
      </c>
      <c r="H1043" s="37">
        <f>IFERROR(INDEX(XMR!$F:$F,MATCH($A1043,XMR!$A:$A,0))*INDEX('Control Panel'!$H:$H,MATCH('Index Volume'!$A1043+1,'Control Panel'!$A:$A,1)),0)</f>
        <v>3690120</v>
      </c>
      <c r="I1043" s="37">
        <f>IFERROR(INDEX(ZEC!$F:$F,MATCH($A1043,ZEC!$A:$A,0))*INDEX('Control Panel'!$I:$I,MATCH('Index Volume'!$A1043+1,'Control Panel'!$A:$A,1)),0)</f>
        <v>0</v>
      </c>
      <c r="J1043" s="37">
        <f>IFERROR(INDEX(EOS!$F:$F,MATCH($A1043,EOS!$A:$A,0))*INDEX('Control Panel'!$J:$J,MATCH('Index Volume'!$A1043+1,'Control Panel'!$A:$A,1)),0)</f>
        <v>0</v>
      </c>
      <c r="K1043" s="37">
        <f>IFERROR(INDEX(DASH!$F:$F,MATCH($A1043,DASH!$A:$A,0))*INDEX('Control Panel'!$K:$K,MATCH('Index Volume'!$A1043+1,'Control Panel'!$A:$A,1)),0)</f>
        <v>1597080</v>
      </c>
      <c r="L1043" s="37">
        <f>IFERROR(INDEX(XLM!$F:$F,MATCH($A1043,XLM!$A:$A,0))*INDEX('Control Panel'!$L:$L,MATCH('Index Volume'!$A1043+1,'Control Panel'!$A:$A,1)),0)</f>
        <v>34635</v>
      </c>
      <c r="M1043" s="39">
        <f t="shared" si="315"/>
        <v>82506935</v>
      </c>
      <c r="N1043" s="1" t="b">
        <f t="shared" si="316"/>
        <v>1</v>
      </c>
      <c r="O1043" s="41">
        <f t="shared" si="317"/>
        <v>82506935</v>
      </c>
    </row>
    <row r="1044" spans="1:15" x14ac:dyDescent="0.75">
      <c r="A1044" s="3">
        <v>42682</v>
      </c>
      <c r="B1044" s="37">
        <f>IFERROR(INDEX(BTC!$F:$F,MATCH($A1044,BTC!$A:$A,0))*INDEX('Control Panel'!$B:$B,MATCH('Index Volume'!$A1044+1,'Control Panel'!$A:$A,1)),0)</f>
        <v>79660800</v>
      </c>
      <c r="C1044" s="37">
        <f>IFERROR(INDEX(XRP!$F:$F,MATCH($A1044,XRP!$A:$A,0))*INDEX('Control Panel'!$C:$C,MATCH($A1044+1,'Control Panel'!$A:$A,1)),0)</f>
        <v>2477080</v>
      </c>
      <c r="D1044" s="37">
        <f>IFERROR(INDEX(LTC!$F:$F,MATCH($A1044,LTC!$A:$A,0))*INDEX('Control Panel'!$D:$D,MATCH($A1044+1,'Control Panel'!$A:$A,1)),0)</f>
        <v>2493340</v>
      </c>
      <c r="E1044" s="37">
        <f>IFERROR(INDEX(ETC!$F:$F,MATCH($A1044,ETC!$A:$A,0))*INDEX('Control Panel'!$E:$E,MATCH($A1044+1,'Control Panel'!$A:$A,1)),0)</f>
        <v>573276</v>
      </c>
      <c r="F1044" s="37">
        <f>IFERROR(INDEX(ETH!$F:$F,MATCH($A1044,ETH!$A:$A,0))*INDEX('Control Panel'!$F:$F,MATCH('Index Volume'!$A1044+1,'Control Panel'!$A:$A,1)),0)</f>
        <v>6258150</v>
      </c>
      <c r="G1044" s="37">
        <f>IFERROR(INDEX(BCH!$F:$F,MATCH($A1044,BCH!$A:$A,0))*INDEX('Control Panel'!$G:$G,MATCH('Index Volume'!$A1044+1,'Control Panel'!$A:$A,1)),0)</f>
        <v>0</v>
      </c>
      <c r="H1044" s="37">
        <f>IFERROR(INDEX(XMR!$F:$F,MATCH($A1044,XMR!$A:$A,0))*INDEX('Control Panel'!$H:$H,MATCH('Index Volume'!$A1044+1,'Control Panel'!$A:$A,1)),0)</f>
        <v>9416390</v>
      </c>
      <c r="I1044" s="37">
        <f>IFERROR(INDEX(ZEC!$F:$F,MATCH($A1044,ZEC!$A:$A,0))*INDEX('Control Panel'!$I:$I,MATCH('Index Volume'!$A1044+1,'Control Panel'!$A:$A,1)),0)</f>
        <v>0</v>
      </c>
      <c r="J1044" s="37">
        <f>IFERROR(INDEX(EOS!$F:$F,MATCH($A1044,EOS!$A:$A,0))*INDEX('Control Panel'!$J:$J,MATCH('Index Volume'!$A1044+1,'Control Panel'!$A:$A,1)),0)</f>
        <v>0</v>
      </c>
      <c r="K1044" s="37">
        <f>IFERROR(INDEX(DASH!$F:$F,MATCH($A1044,DASH!$A:$A,0))*INDEX('Control Panel'!$K:$K,MATCH('Index Volume'!$A1044+1,'Control Panel'!$A:$A,1)),0)</f>
        <v>1509000</v>
      </c>
      <c r="L1044" s="37">
        <f>IFERROR(INDEX(XLM!$F:$F,MATCH($A1044,XLM!$A:$A,0))*INDEX('Control Panel'!$L:$L,MATCH('Index Volume'!$A1044+1,'Control Panel'!$A:$A,1)),0)</f>
        <v>30553</v>
      </c>
      <c r="M1044" s="39">
        <f t="shared" si="315"/>
        <v>102418589</v>
      </c>
      <c r="N1044" s="1" t="b">
        <f t="shared" si="316"/>
        <v>1</v>
      </c>
      <c r="O1044" s="41">
        <f t="shared" si="317"/>
        <v>102418589</v>
      </c>
    </row>
    <row r="1045" spans="1:15" x14ac:dyDescent="0.75">
      <c r="A1045" s="4">
        <v>42683</v>
      </c>
      <c r="B1045" s="37">
        <f>IFERROR(INDEX(BTC!$F:$F,MATCH($A1045,BTC!$A:$A,0))*INDEX('Control Panel'!$B:$B,MATCH('Index Volume'!$A1045+1,'Control Panel'!$A:$A,1)),0)</f>
        <v>132429000</v>
      </c>
      <c r="C1045" s="37">
        <f>IFERROR(INDEX(XRP!$F:$F,MATCH($A1045,XRP!$A:$A,0))*INDEX('Control Panel'!$C:$C,MATCH($A1045+1,'Control Panel'!$A:$A,1)),0)</f>
        <v>3575540</v>
      </c>
      <c r="D1045" s="37">
        <f>IFERROR(INDEX(LTC!$F:$F,MATCH($A1045,LTC!$A:$A,0))*INDEX('Control Panel'!$D:$D,MATCH($A1045+1,'Control Panel'!$A:$A,1)),0)</f>
        <v>2894790</v>
      </c>
      <c r="E1045" s="37">
        <f>IFERROR(INDEX(ETC!$F:$F,MATCH($A1045,ETC!$A:$A,0))*INDEX('Control Panel'!$E:$E,MATCH($A1045+1,'Control Panel'!$A:$A,1)),0)</f>
        <v>976848</v>
      </c>
      <c r="F1045" s="37">
        <f>IFERROR(INDEX(ETH!$F:$F,MATCH($A1045,ETH!$A:$A,0))*INDEX('Control Panel'!$F:$F,MATCH('Index Volume'!$A1045+1,'Control Panel'!$A:$A,1)),0)</f>
        <v>14606600</v>
      </c>
      <c r="G1045" s="37">
        <f>IFERROR(INDEX(BCH!$F:$F,MATCH($A1045,BCH!$A:$A,0))*INDEX('Control Panel'!$G:$G,MATCH('Index Volume'!$A1045+1,'Control Panel'!$A:$A,1)),0)</f>
        <v>0</v>
      </c>
      <c r="H1045" s="37">
        <f>IFERROR(INDEX(XMR!$F:$F,MATCH($A1045,XMR!$A:$A,0))*INDEX('Control Panel'!$H:$H,MATCH('Index Volume'!$A1045+1,'Control Panel'!$A:$A,1)),0)</f>
        <v>8149530</v>
      </c>
      <c r="I1045" s="37">
        <f>IFERROR(INDEX(ZEC!$F:$F,MATCH($A1045,ZEC!$A:$A,0))*INDEX('Control Panel'!$I:$I,MATCH('Index Volume'!$A1045+1,'Control Panel'!$A:$A,1)),0)</f>
        <v>0</v>
      </c>
      <c r="J1045" s="37">
        <f>IFERROR(INDEX(EOS!$F:$F,MATCH($A1045,EOS!$A:$A,0))*INDEX('Control Panel'!$J:$J,MATCH('Index Volume'!$A1045+1,'Control Panel'!$A:$A,1)),0)</f>
        <v>0</v>
      </c>
      <c r="K1045" s="37">
        <f>IFERROR(INDEX(DASH!$F:$F,MATCH($A1045,DASH!$A:$A,0))*INDEX('Control Panel'!$K:$K,MATCH('Index Volume'!$A1045+1,'Control Panel'!$A:$A,1)),0)</f>
        <v>951744</v>
      </c>
      <c r="L1045" s="37">
        <f>IFERROR(INDEX(XLM!$F:$F,MATCH($A1045,XLM!$A:$A,0))*INDEX('Control Panel'!$L:$L,MATCH('Index Volume'!$A1045+1,'Control Panel'!$A:$A,1)),0)</f>
        <v>44284</v>
      </c>
      <c r="M1045" s="39">
        <f t="shared" si="315"/>
        <v>163628336</v>
      </c>
      <c r="N1045" s="1" t="b">
        <f t="shared" si="316"/>
        <v>1</v>
      </c>
      <c r="O1045" s="41">
        <f t="shared" si="317"/>
        <v>163628336</v>
      </c>
    </row>
    <row r="1046" spans="1:15" x14ac:dyDescent="0.75">
      <c r="A1046" s="3">
        <v>42684</v>
      </c>
      <c r="B1046" s="37">
        <f>IFERROR(INDEX(BTC!$F:$F,MATCH($A1046,BTC!$A:$A,0))*INDEX('Control Panel'!$B:$B,MATCH('Index Volume'!$A1046+1,'Control Panel'!$A:$A,1)),0)</f>
        <v>68807800</v>
      </c>
      <c r="C1046" s="37">
        <f>IFERROR(INDEX(XRP!$F:$F,MATCH($A1046,XRP!$A:$A,0))*INDEX('Control Panel'!$C:$C,MATCH($A1046+1,'Control Panel'!$A:$A,1)),0)</f>
        <v>2600650</v>
      </c>
      <c r="D1046" s="37">
        <f>IFERROR(INDEX(LTC!$F:$F,MATCH($A1046,LTC!$A:$A,0))*INDEX('Control Panel'!$D:$D,MATCH($A1046+1,'Control Panel'!$A:$A,1)),0)</f>
        <v>2334820</v>
      </c>
      <c r="E1046" s="37">
        <f>IFERROR(INDEX(ETC!$F:$F,MATCH($A1046,ETC!$A:$A,0))*INDEX('Control Panel'!$E:$E,MATCH($A1046+1,'Control Panel'!$A:$A,1)),0)</f>
        <v>626060</v>
      </c>
      <c r="F1046" s="37">
        <f>IFERROR(INDEX(ETH!$F:$F,MATCH($A1046,ETH!$A:$A,0))*INDEX('Control Panel'!$F:$F,MATCH('Index Volume'!$A1046+1,'Control Panel'!$A:$A,1)),0)</f>
        <v>4253980</v>
      </c>
      <c r="G1046" s="37">
        <f>IFERROR(INDEX(BCH!$F:$F,MATCH($A1046,BCH!$A:$A,0))*INDEX('Control Panel'!$G:$G,MATCH('Index Volume'!$A1046+1,'Control Panel'!$A:$A,1)),0)</f>
        <v>0</v>
      </c>
      <c r="H1046" s="37">
        <f>IFERROR(INDEX(XMR!$F:$F,MATCH($A1046,XMR!$A:$A,0))*INDEX('Control Panel'!$H:$H,MATCH('Index Volume'!$A1046+1,'Control Panel'!$A:$A,1)),0)</f>
        <v>3175600</v>
      </c>
      <c r="I1046" s="37">
        <f>IFERROR(INDEX(ZEC!$F:$F,MATCH($A1046,ZEC!$A:$A,0))*INDEX('Control Panel'!$I:$I,MATCH('Index Volume'!$A1046+1,'Control Panel'!$A:$A,1)),0)</f>
        <v>0</v>
      </c>
      <c r="J1046" s="37">
        <f>IFERROR(INDEX(EOS!$F:$F,MATCH($A1046,EOS!$A:$A,0))*INDEX('Control Panel'!$J:$J,MATCH('Index Volume'!$A1046+1,'Control Panel'!$A:$A,1)),0)</f>
        <v>0</v>
      </c>
      <c r="K1046" s="37">
        <f>IFERROR(INDEX(DASH!$F:$F,MATCH($A1046,DASH!$A:$A,0))*INDEX('Control Panel'!$K:$K,MATCH('Index Volume'!$A1046+1,'Control Panel'!$A:$A,1)),0)</f>
        <v>621946</v>
      </c>
      <c r="L1046" s="37">
        <f>IFERROR(INDEX(XLM!$F:$F,MATCH($A1046,XLM!$A:$A,0))*INDEX('Control Panel'!$L:$L,MATCH('Index Volume'!$A1046+1,'Control Panel'!$A:$A,1)),0)</f>
        <v>36825</v>
      </c>
      <c r="M1046" s="39">
        <f t="shared" si="315"/>
        <v>82457681</v>
      </c>
      <c r="N1046" s="1" t="b">
        <f t="shared" si="316"/>
        <v>1</v>
      </c>
      <c r="O1046" s="41">
        <f t="shared" si="317"/>
        <v>82457681</v>
      </c>
    </row>
    <row r="1047" spans="1:15" x14ac:dyDescent="0.75">
      <c r="A1047" s="4">
        <v>42685</v>
      </c>
      <c r="B1047" s="37">
        <f>IFERROR(INDEX(BTC!$F:$F,MATCH($A1047,BTC!$A:$A,0))*INDEX('Control Panel'!$B:$B,MATCH('Index Volume'!$A1047+1,'Control Panel'!$A:$A,1)),0)</f>
        <v>63119700</v>
      </c>
      <c r="C1047" s="37">
        <f>IFERROR(INDEX(XRP!$F:$F,MATCH($A1047,XRP!$A:$A,0))*INDEX('Control Panel'!$C:$C,MATCH($A1047+1,'Control Panel'!$A:$A,1)),0)</f>
        <v>2039200</v>
      </c>
      <c r="D1047" s="37">
        <f>IFERROR(INDEX(LTC!$F:$F,MATCH($A1047,LTC!$A:$A,0))*INDEX('Control Panel'!$D:$D,MATCH($A1047+1,'Control Panel'!$A:$A,1)),0)</f>
        <v>2124360</v>
      </c>
      <c r="E1047" s="37">
        <f>IFERROR(INDEX(ETC!$F:$F,MATCH($A1047,ETC!$A:$A,0))*INDEX('Control Panel'!$E:$E,MATCH($A1047+1,'Control Panel'!$A:$A,1)),0)</f>
        <v>487773</v>
      </c>
      <c r="F1047" s="37">
        <f>IFERROR(INDEX(ETH!$F:$F,MATCH($A1047,ETH!$A:$A,0))*INDEX('Control Panel'!$F:$F,MATCH('Index Volume'!$A1047+1,'Control Panel'!$A:$A,1)),0)</f>
        <v>6056300</v>
      </c>
      <c r="G1047" s="37">
        <f>IFERROR(INDEX(BCH!$F:$F,MATCH($A1047,BCH!$A:$A,0))*INDEX('Control Panel'!$G:$G,MATCH('Index Volume'!$A1047+1,'Control Panel'!$A:$A,1)),0)</f>
        <v>0</v>
      </c>
      <c r="H1047" s="37">
        <f>IFERROR(INDEX(XMR!$F:$F,MATCH($A1047,XMR!$A:$A,0))*INDEX('Control Panel'!$H:$H,MATCH('Index Volume'!$A1047+1,'Control Panel'!$A:$A,1)),0)</f>
        <v>4256380</v>
      </c>
      <c r="I1047" s="37">
        <f>IFERROR(INDEX(ZEC!$F:$F,MATCH($A1047,ZEC!$A:$A,0))*INDEX('Control Panel'!$I:$I,MATCH('Index Volume'!$A1047+1,'Control Panel'!$A:$A,1)),0)</f>
        <v>0</v>
      </c>
      <c r="J1047" s="37">
        <f>IFERROR(INDEX(EOS!$F:$F,MATCH($A1047,EOS!$A:$A,0))*INDEX('Control Panel'!$J:$J,MATCH('Index Volume'!$A1047+1,'Control Panel'!$A:$A,1)),0)</f>
        <v>0</v>
      </c>
      <c r="K1047" s="37">
        <f>IFERROR(INDEX(DASH!$F:$F,MATCH($A1047,DASH!$A:$A,0))*INDEX('Control Panel'!$K:$K,MATCH('Index Volume'!$A1047+1,'Control Panel'!$A:$A,1)),0)</f>
        <v>978517</v>
      </c>
      <c r="L1047" s="37">
        <f>IFERROR(INDEX(XLM!$F:$F,MATCH($A1047,XLM!$A:$A,0))*INDEX('Control Panel'!$L:$L,MATCH('Index Volume'!$A1047+1,'Control Panel'!$A:$A,1)),0)</f>
        <v>38438</v>
      </c>
      <c r="M1047" s="39">
        <f t="shared" si="315"/>
        <v>79100668</v>
      </c>
      <c r="N1047" s="1" t="b">
        <f t="shared" si="316"/>
        <v>1</v>
      </c>
      <c r="O1047" s="41">
        <f t="shared" si="317"/>
        <v>79100668</v>
      </c>
    </row>
    <row r="1048" spans="1:15" x14ac:dyDescent="0.75">
      <c r="A1048" s="3">
        <v>42686</v>
      </c>
      <c r="B1048" s="37">
        <f>IFERROR(INDEX(BTC!$F:$F,MATCH($A1048,BTC!$A:$A,0))*INDEX('Control Panel'!$B:$B,MATCH('Index Volume'!$A1048+1,'Control Panel'!$A:$A,1)),0)</f>
        <v>64622500</v>
      </c>
      <c r="C1048" s="37">
        <f>IFERROR(INDEX(XRP!$F:$F,MATCH($A1048,XRP!$A:$A,0))*INDEX('Control Panel'!$C:$C,MATCH($A1048+1,'Control Panel'!$A:$A,1)),0)</f>
        <v>1708000</v>
      </c>
      <c r="D1048" s="37">
        <f>IFERROR(INDEX(LTC!$F:$F,MATCH($A1048,LTC!$A:$A,0))*INDEX('Control Panel'!$D:$D,MATCH($A1048+1,'Control Panel'!$A:$A,1)),0)</f>
        <v>2592430</v>
      </c>
      <c r="E1048" s="37">
        <f>IFERROR(INDEX(ETC!$F:$F,MATCH($A1048,ETC!$A:$A,0))*INDEX('Control Panel'!$E:$E,MATCH($A1048+1,'Control Panel'!$A:$A,1)),0)</f>
        <v>727877</v>
      </c>
      <c r="F1048" s="37">
        <f>IFERROR(INDEX(ETH!$F:$F,MATCH($A1048,ETH!$A:$A,0))*INDEX('Control Panel'!$F:$F,MATCH('Index Volume'!$A1048+1,'Control Panel'!$A:$A,1)),0)</f>
        <v>10052500</v>
      </c>
      <c r="G1048" s="37">
        <f>IFERROR(INDEX(BCH!$F:$F,MATCH($A1048,BCH!$A:$A,0))*INDEX('Control Panel'!$G:$G,MATCH('Index Volume'!$A1048+1,'Control Panel'!$A:$A,1)),0)</f>
        <v>0</v>
      </c>
      <c r="H1048" s="37">
        <f>IFERROR(INDEX(XMR!$F:$F,MATCH($A1048,XMR!$A:$A,0))*INDEX('Control Panel'!$H:$H,MATCH('Index Volume'!$A1048+1,'Control Panel'!$A:$A,1)),0)</f>
        <v>7239650</v>
      </c>
      <c r="I1048" s="37">
        <f>IFERROR(INDEX(ZEC!$F:$F,MATCH($A1048,ZEC!$A:$A,0))*INDEX('Control Panel'!$I:$I,MATCH('Index Volume'!$A1048+1,'Control Panel'!$A:$A,1)),0)</f>
        <v>0</v>
      </c>
      <c r="J1048" s="37">
        <f>IFERROR(INDEX(EOS!$F:$F,MATCH($A1048,EOS!$A:$A,0))*INDEX('Control Panel'!$J:$J,MATCH('Index Volume'!$A1048+1,'Control Panel'!$A:$A,1)),0)</f>
        <v>0</v>
      </c>
      <c r="K1048" s="37">
        <f>IFERROR(INDEX(DASH!$F:$F,MATCH($A1048,DASH!$A:$A,0))*INDEX('Control Panel'!$K:$K,MATCH('Index Volume'!$A1048+1,'Control Panel'!$A:$A,1)),0)</f>
        <v>1066110</v>
      </c>
      <c r="L1048" s="37">
        <f>IFERROR(INDEX(XLM!$F:$F,MATCH($A1048,XLM!$A:$A,0))*INDEX('Control Panel'!$L:$L,MATCH('Index Volume'!$A1048+1,'Control Panel'!$A:$A,1)),0)</f>
        <v>24842</v>
      </c>
      <c r="M1048" s="39">
        <f t="shared" si="315"/>
        <v>88033909</v>
      </c>
      <c r="N1048" s="1" t="b">
        <f t="shared" si="316"/>
        <v>1</v>
      </c>
      <c r="O1048" s="41">
        <f t="shared" si="317"/>
        <v>88033909</v>
      </c>
    </row>
    <row r="1049" spans="1:15" x14ac:dyDescent="0.75">
      <c r="A1049" s="4">
        <v>42687</v>
      </c>
      <c r="B1049" s="37">
        <f>IFERROR(INDEX(BTC!$F:$F,MATCH($A1049,BTC!$A:$A,0))*INDEX('Control Panel'!$B:$B,MATCH('Index Volume'!$A1049+1,'Control Panel'!$A:$A,1)),0)</f>
        <v>80318096</v>
      </c>
      <c r="C1049" s="37">
        <f>IFERROR(INDEX(XRP!$F:$F,MATCH($A1049,XRP!$A:$A,0))*INDEX('Control Panel'!$C:$C,MATCH($A1049+1,'Control Panel'!$A:$A,1)),0)</f>
        <v>2201990</v>
      </c>
      <c r="D1049" s="37">
        <f>IFERROR(INDEX(LTC!$F:$F,MATCH($A1049,LTC!$A:$A,0))*INDEX('Control Panel'!$D:$D,MATCH($A1049+1,'Control Panel'!$A:$A,1)),0)</f>
        <v>3344370</v>
      </c>
      <c r="E1049" s="37">
        <f>IFERROR(INDEX(ETC!$F:$F,MATCH($A1049,ETC!$A:$A,0))*INDEX('Control Panel'!$E:$E,MATCH($A1049+1,'Control Panel'!$A:$A,1)),0)</f>
        <v>475268</v>
      </c>
      <c r="F1049" s="37">
        <f>IFERROR(INDEX(ETH!$F:$F,MATCH($A1049,ETH!$A:$A,0))*INDEX('Control Panel'!$F:$F,MATCH('Index Volume'!$A1049+1,'Control Panel'!$A:$A,1)),0)</f>
        <v>8227770</v>
      </c>
      <c r="G1049" s="37">
        <f>IFERROR(INDEX(BCH!$F:$F,MATCH($A1049,BCH!$A:$A,0))*INDEX('Control Panel'!$G:$G,MATCH('Index Volume'!$A1049+1,'Control Panel'!$A:$A,1)),0)</f>
        <v>0</v>
      </c>
      <c r="H1049" s="37">
        <f>IFERROR(INDEX(XMR!$F:$F,MATCH($A1049,XMR!$A:$A,0))*INDEX('Control Panel'!$H:$H,MATCH('Index Volume'!$A1049+1,'Control Panel'!$A:$A,1)),0)</f>
        <v>8454760</v>
      </c>
      <c r="I1049" s="37">
        <f>IFERROR(INDEX(ZEC!$F:$F,MATCH($A1049,ZEC!$A:$A,0))*INDEX('Control Panel'!$I:$I,MATCH('Index Volume'!$A1049+1,'Control Panel'!$A:$A,1)),0)</f>
        <v>0</v>
      </c>
      <c r="J1049" s="37">
        <f>IFERROR(INDEX(EOS!$F:$F,MATCH($A1049,EOS!$A:$A,0))*INDEX('Control Panel'!$J:$J,MATCH('Index Volume'!$A1049+1,'Control Panel'!$A:$A,1)),0)</f>
        <v>0</v>
      </c>
      <c r="K1049" s="37">
        <f>IFERROR(INDEX(DASH!$F:$F,MATCH($A1049,DASH!$A:$A,0))*INDEX('Control Panel'!$K:$K,MATCH('Index Volume'!$A1049+1,'Control Panel'!$A:$A,1)),0)</f>
        <v>828714</v>
      </c>
      <c r="L1049" s="37">
        <f>IFERROR(INDEX(XLM!$F:$F,MATCH($A1049,XLM!$A:$A,0))*INDEX('Control Panel'!$L:$L,MATCH('Index Volume'!$A1049+1,'Control Panel'!$A:$A,1)),0)</f>
        <v>30930</v>
      </c>
      <c r="M1049" s="39">
        <f t="shared" si="315"/>
        <v>103881898</v>
      </c>
      <c r="N1049" s="1" t="b">
        <f t="shared" si="316"/>
        <v>1</v>
      </c>
      <c r="O1049" s="41">
        <f t="shared" si="317"/>
        <v>103881898</v>
      </c>
    </row>
    <row r="1050" spans="1:15" x14ac:dyDescent="0.75">
      <c r="A1050" s="3">
        <v>42688</v>
      </c>
      <c r="B1050" s="37">
        <f>IFERROR(INDEX(BTC!$F:$F,MATCH($A1050,BTC!$A:$A,0))*INDEX('Control Panel'!$B:$B,MATCH('Index Volume'!$A1050+1,'Control Panel'!$A:$A,1)),0)</f>
        <v>62993000</v>
      </c>
      <c r="C1050" s="37">
        <f>IFERROR(INDEX(XRP!$F:$F,MATCH($A1050,XRP!$A:$A,0))*INDEX('Control Panel'!$C:$C,MATCH($A1050+1,'Control Panel'!$A:$A,1)),0)</f>
        <v>1283330</v>
      </c>
      <c r="D1050" s="37">
        <f>IFERROR(INDEX(LTC!$F:$F,MATCH($A1050,LTC!$A:$A,0))*INDEX('Control Panel'!$D:$D,MATCH($A1050+1,'Control Panel'!$A:$A,1)),0)</f>
        <v>2525810</v>
      </c>
      <c r="E1050" s="37">
        <f>IFERROR(INDEX(ETC!$F:$F,MATCH($A1050,ETC!$A:$A,0))*INDEX('Control Panel'!$E:$E,MATCH($A1050+1,'Control Panel'!$A:$A,1)),0)</f>
        <v>272128</v>
      </c>
      <c r="F1050" s="37">
        <f>IFERROR(INDEX(ETH!$F:$F,MATCH($A1050,ETH!$A:$A,0))*INDEX('Control Panel'!$F:$F,MATCH('Index Volume'!$A1050+1,'Control Panel'!$A:$A,1)),0)</f>
        <v>3573250</v>
      </c>
      <c r="G1050" s="37">
        <f>IFERROR(INDEX(BCH!$F:$F,MATCH($A1050,BCH!$A:$A,0))*INDEX('Control Panel'!$G:$G,MATCH('Index Volume'!$A1050+1,'Control Panel'!$A:$A,1)),0)</f>
        <v>0</v>
      </c>
      <c r="H1050" s="37">
        <f>IFERROR(INDEX(XMR!$F:$F,MATCH($A1050,XMR!$A:$A,0))*INDEX('Control Panel'!$H:$H,MATCH('Index Volume'!$A1050+1,'Control Panel'!$A:$A,1)),0)</f>
        <v>5270540</v>
      </c>
      <c r="I1050" s="37">
        <f>IFERROR(INDEX(ZEC!$F:$F,MATCH($A1050,ZEC!$A:$A,0))*INDEX('Control Panel'!$I:$I,MATCH('Index Volume'!$A1050+1,'Control Panel'!$A:$A,1)),0)</f>
        <v>0</v>
      </c>
      <c r="J1050" s="37">
        <f>IFERROR(INDEX(EOS!$F:$F,MATCH($A1050,EOS!$A:$A,0))*INDEX('Control Panel'!$J:$J,MATCH('Index Volume'!$A1050+1,'Control Panel'!$A:$A,1)),0)</f>
        <v>0</v>
      </c>
      <c r="K1050" s="37">
        <f>IFERROR(INDEX(DASH!$F:$F,MATCH($A1050,DASH!$A:$A,0))*INDEX('Control Panel'!$K:$K,MATCH('Index Volume'!$A1050+1,'Control Panel'!$A:$A,1)),0)</f>
        <v>619525</v>
      </c>
      <c r="L1050" s="37">
        <f>IFERROR(INDEX(XLM!$F:$F,MATCH($A1050,XLM!$A:$A,0))*INDEX('Control Panel'!$L:$L,MATCH('Index Volume'!$A1050+1,'Control Panel'!$A:$A,1)),0)</f>
        <v>32401</v>
      </c>
      <c r="M1050" s="39">
        <f t="shared" si="315"/>
        <v>76569984</v>
      </c>
      <c r="N1050" s="1" t="b">
        <f t="shared" si="316"/>
        <v>1</v>
      </c>
      <c r="O1050" s="41">
        <f t="shared" si="317"/>
        <v>76569984</v>
      </c>
    </row>
    <row r="1051" spans="1:15" x14ac:dyDescent="0.75">
      <c r="A1051" s="4">
        <v>42689</v>
      </c>
      <c r="B1051" s="37">
        <f>IFERROR(INDEX(BTC!$F:$F,MATCH($A1051,BTC!$A:$A,0))*INDEX('Control Panel'!$B:$B,MATCH('Index Volume'!$A1051+1,'Control Panel'!$A:$A,1)),0)</f>
        <v>72038496</v>
      </c>
      <c r="C1051" s="37">
        <f>IFERROR(INDEX(XRP!$F:$F,MATCH($A1051,XRP!$A:$A,0))*INDEX('Control Panel'!$C:$C,MATCH($A1051+1,'Control Panel'!$A:$A,1)),0)</f>
        <v>3078090</v>
      </c>
      <c r="D1051" s="37">
        <f>IFERROR(INDEX(LTC!$F:$F,MATCH($A1051,LTC!$A:$A,0))*INDEX('Control Panel'!$D:$D,MATCH($A1051+1,'Control Panel'!$A:$A,1)),0)</f>
        <v>3032290</v>
      </c>
      <c r="E1051" s="37">
        <f>IFERROR(INDEX(ETC!$F:$F,MATCH($A1051,ETC!$A:$A,0))*INDEX('Control Panel'!$E:$E,MATCH($A1051+1,'Control Panel'!$A:$A,1)),0)</f>
        <v>671820</v>
      </c>
      <c r="F1051" s="37">
        <f>IFERROR(INDEX(ETH!$F:$F,MATCH($A1051,ETH!$A:$A,0))*INDEX('Control Panel'!$F:$F,MATCH('Index Volume'!$A1051+1,'Control Panel'!$A:$A,1)),0)</f>
        <v>6557550</v>
      </c>
      <c r="G1051" s="37">
        <f>IFERROR(INDEX(BCH!$F:$F,MATCH($A1051,BCH!$A:$A,0))*INDEX('Control Panel'!$G:$G,MATCH('Index Volume'!$A1051+1,'Control Panel'!$A:$A,1)),0)</f>
        <v>0</v>
      </c>
      <c r="H1051" s="37">
        <f>IFERROR(INDEX(XMR!$F:$F,MATCH($A1051,XMR!$A:$A,0))*INDEX('Control Panel'!$H:$H,MATCH('Index Volume'!$A1051+1,'Control Panel'!$A:$A,1)),0)</f>
        <v>3711090</v>
      </c>
      <c r="I1051" s="37">
        <f>IFERROR(INDEX(ZEC!$F:$F,MATCH($A1051,ZEC!$A:$A,0))*INDEX('Control Panel'!$I:$I,MATCH('Index Volume'!$A1051+1,'Control Panel'!$A:$A,1)),0)</f>
        <v>0</v>
      </c>
      <c r="J1051" s="37">
        <f>IFERROR(INDEX(EOS!$F:$F,MATCH($A1051,EOS!$A:$A,0))*INDEX('Control Panel'!$J:$J,MATCH('Index Volume'!$A1051+1,'Control Panel'!$A:$A,1)),0)</f>
        <v>0</v>
      </c>
      <c r="K1051" s="37">
        <f>IFERROR(INDEX(DASH!$F:$F,MATCH($A1051,DASH!$A:$A,0))*INDEX('Control Panel'!$K:$K,MATCH('Index Volume'!$A1051+1,'Control Panel'!$A:$A,1)),0)</f>
        <v>899729</v>
      </c>
      <c r="L1051" s="37">
        <f>IFERROR(INDEX(XLM!$F:$F,MATCH($A1051,XLM!$A:$A,0))*INDEX('Control Panel'!$L:$L,MATCH('Index Volume'!$A1051+1,'Control Panel'!$A:$A,1)),0)</f>
        <v>26787</v>
      </c>
      <c r="M1051" s="39">
        <f t="shared" si="315"/>
        <v>90015852</v>
      </c>
      <c r="N1051" s="1" t="b">
        <f t="shared" si="316"/>
        <v>1</v>
      </c>
      <c r="O1051" s="41">
        <f t="shared" si="317"/>
        <v>90015852</v>
      </c>
    </row>
    <row r="1052" spans="1:15" x14ac:dyDescent="0.75">
      <c r="A1052" s="3">
        <v>42690</v>
      </c>
      <c r="B1052" s="37">
        <f>IFERROR(INDEX(BTC!$F:$F,MATCH($A1052,BTC!$A:$A,0))*INDEX('Control Panel'!$B:$B,MATCH('Index Volume'!$A1052+1,'Control Panel'!$A:$A,1)),0)</f>
        <v>141294000</v>
      </c>
      <c r="C1052" s="37">
        <f>IFERROR(INDEX(XRP!$F:$F,MATCH($A1052,XRP!$A:$A,0))*INDEX('Control Panel'!$C:$C,MATCH($A1052+1,'Control Panel'!$A:$A,1)),0)</f>
        <v>2905840</v>
      </c>
      <c r="D1052" s="37">
        <f>IFERROR(INDEX(LTC!$F:$F,MATCH($A1052,LTC!$A:$A,0))*INDEX('Control Panel'!$D:$D,MATCH($A1052+1,'Control Panel'!$A:$A,1)),0)</f>
        <v>4232760</v>
      </c>
      <c r="E1052" s="37">
        <f>IFERROR(INDEX(ETC!$F:$F,MATCH($A1052,ETC!$A:$A,0))*INDEX('Control Panel'!$E:$E,MATCH($A1052+1,'Control Panel'!$A:$A,1)),0)</f>
        <v>952217</v>
      </c>
      <c r="F1052" s="37">
        <f>IFERROR(INDEX(ETH!$F:$F,MATCH($A1052,ETH!$A:$A,0))*INDEX('Control Panel'!$F:$F,MATCH('Index Volume'!$A1052+1,'Control Panel'!$A:$A,1)),0)</f>
        <v>9533550</v>
      </c>
      <c r="G1052" s="37">
        <f>IFERROR(INDEX(BCH!$F:$F,MATCH($A1052,BCH!$A:$A,0))*INDEX('Control Panel'!$G:$G,MATCH('Index Volume'!$A1052+1,'Control Panel'!$A:$A,1)),0)</f>
        <v>0</v>
      </c>
      <c r="H1052" s="37">
        <f>IFERROR(INDEX(XMR!$F:$F,MATCH($A1052,XMR!$A:$A,0))*INDEX('Control Panel'!$H:$H,MATCH('Index Volume'!$A1052+1,'Control Panel'!$A:$A,1)),0)</f>
        <v>9338200</v>
      </c>
      <c r="I1052" s="37">
        <f>IFERROR(INDEX(ZEC!$F:$F,MATCH($A1052,ZEC!$A:$A,0))*INDEX('Control Panel'!$I:$I,MATCH('Index Volume'!$A1052+1,'Control Panel'!$A:$A,1)),0)</f>
        <v>0</v>
      </c>
      <c r="J1052" s="37">
        <f>IFERROR(INDEX(EOS!$F:$F,MATCH($A1052,EOS!$A:$A,0))*INDEX('Control Panel'!$J:$J,MATCH('Index Volume'!$A1052+1,'Control Panel'!$A:$A,1)),0)</f>
        <v>0</v>
      </c>
      <c r="K1052" s="37">
        <f>IFERROR(INDEX(DASH!$F:$F,MATCH($A1052,DASH!$A:$A,0))*INDEX('Control Panel'!$K:$K,MATCH('Index Volume'!$A1052+1,'Control Panel'!$A:$A,1)),0)</f>
        <v>850986</v>
      </c>
      <c r="L1052" s="37">
        <f>IFERROR(INDEX(XLM!$F:$F,MATCH($A1052,XLM!$A:$A,0))*INDEX('Control Panel'!$L:$L,MATCH('Index Volume'!$A1052+1,'Control Panel'!$A:$A,1)),0)</f>
        <v>43749</v>
      </c>
      <c r="M1052" s="39">
        <f t="shared" si="315"/>
        <v>169151302</v>
      </c>
      <c r="N1052" s="1" t="b">
        <f t="shared" si="316"/>
        <v>1</v>
      </c>
      <c r="O1052" s="41">
        <f t="shared" si="317"/>
        <v>169151302</v>
      </c>
    </row>
    <row r="1053" spans="1:15" x14ac:dyDescent="0.75">
      <c r="A1053" s="4">
        <v>42691</v>
      </c>
      <c r="B1053" s="37">
        <f>IFERROR(INDEX(BTC!$F:$F,MATCH($A1053,BTC!$A:$A,0))*INDEX('Control Panel'!$B:$B,MATCH('Index Volume'!$A1053+1,'Control Panel'!$A:$A,1)),0)</f>
        <v>108579000</v>
      </c>
      <c r="C1053" s="37">
        <f>IFERROR(INDEX(XRP!$F:$F,MATCH($A1053,XRP!$A:$A,0))*INDEX('Control Panel'!$C:$C,MATCH($A1053+1,'Control Panel'!$A:$A,1)),0)</f>
        <v>2401030</v>
      </c>
      <c r="D1053" s="37">
        <f>IFERROR(INDEX(LTC!$F:$F,MATCH($A1053,LTC!$A:$A,0))*INDEX('Control Panel'!$D:$D,MATCH($A1053+1,'Control Panel'!$A:$A,1)),0)</f>
        <v>3120160</v>
      </c>
      <c r="E1053" s="37">
        <f>IFERROR(INDEX(ETC!$F:$F,MATCH($A1053,ETC!$A:$A,0))*INDEX('Control Panel'!$E:$E,MATCH($A1053+1,'Control Panel'!$A:$A,1)),0)</f>
        <v>479144</v>
      </c>
      <c r="F1053" s="37">
        <f>IFERROR(INDEX(ETH!$F:$F,MATCH($A1053,ETH!$A:$A,0))*INDEX('Control Panel'!$F:$F,MATCH('Index Volume'!$A1053+1,'Control Panel'!$A:$A,1)),0)</f>
        <v>6984700</v>
      </c>
      <c r="G1053" s="37">
        <f>IFERROR(INDEX(BCH!$F:$F,MATCH($A1053,BCH!$A:$A,0))*INDEX('Control Panel'!$G:$G,MATCH('Index Volume'!$A1053+1,'Control Panel'!$A:$A,1)),0)</f>
        <v>0</v>
      </c>
      <c r="H1053" s="37">
        <f>IFERROR(INDEX(XMR!$F:$F,MATCH($A1053,XMR!$A:$A,0))*INDEX('Control Panel'!$H:$H,MATCH('Index Volume'!$A1053+1,'Control Panel'!$A:$A,1)),0)</f>
        <v>4696950</v>
      </c>
      <c r="I1053" s="37">
        <f>IFERROR(INDEX(ZEC!$F:$F,MATCH($A1053,ZEC!$A:$A,0))*INDEX('Control Panel'!$I:$I,MATCH('Index Volume'!$A1053+1,'Control Panel'!$A:$A,1)),0)</f>
        <v>0</v>
      </c>
      <c r="J1053" s="37">
        <f>IFERROR(INDEX(EOS!$F:$F,MATCH($A1053,EOS!$A:$A,0))*INDEX('Control Panel'!$J:$J,MATCH('Index Volume'!$A1053+1,'Control Panel'!$A:$A,1)),0)</f>
        <v>0</v>
      </c>
      <c r="K1053" s="37">
        <f>IFERROR(INDEX(DASH!$F:$F,MATCH($A1053,DASH!$A:$A,0))*INDEX('Control Panel'!$K:$K,MATCH('Index Volume'!$A1053+1,'Control Panel'!$A:$A,1)),0)</f>
        <v>1037810</v>
      </c>
      <c r="L1053" s="37">
        <f>IFERROR(INDEX(XLM!$F:$F,MATCH($A1053,XLM!$A:$A,0))*INDEX('Control Panel'!$L:$L,MATCH('Index Volume'!$A1053+1,'Control Panel'!$A:$A,1)),0)</f>
        <v>74554</v>
      </c>
      <c r="M1053" s="39">
        <f t="shared" si="315"/>
        <v>127373348</v>
      </c>
      <c r="N1053" s="1" t="b">
        <f t="shared" si="316"/>
        <v>1</v>
      </c>
      <c r="O1053" s="41">
        <f t="shared" si="317"/>
        <v>127373348</v>
      </c>
    </row>
    <row r="1054" spans="1:15" x14ac:dyDescent="0.75">
      <c r="A1054" s="3">
        <v>42692</v>
      </c>
      <c r="B1054" s="37">
        <f>IFERROR(INDEX(BTC!$F:$F,MATCH($A1054,BTC!$A:$A,0))*INDEX('Control Panel'!$B:$B,MATCH('Index Volume'!$A1054+1,'Control Panel'!$A:$A,1)),0)</f>
        <v>87363104</v>
      </c>
      <c r="C1054" s="37">
        <f>IFERROR(INDEX(XRP!$F:$F,MATCH($A1054,XRP!$A:$A,0))*INDEX('Control Panel'!$C:$C,MATCH($A1054+1,'Control Panel'!$A:$A,1)),0)</f>
        <v>2487390</v>
      </c>
      <c r="D1054" s="37">
        <f>IFERROR(INDEX(LTC!$F:$F,MATCH($A1054,LTC!$A:$A,0))*INDEX('Control Panel'!$D:$D,MATCH($A1054+1,'Control Panel'!$A:$A,1)),0)</f>
        <v>2650960</v>
      </c>
      <c r="E1054" s="37">
        <f>IFERROR(INDEX(ETC!$F:$F,MATCH($A1054,ETC!$A:$A,0))*INDEX('Control Panel'!$E:$E,MATCH($A1054+1,'Control Panel'!$A:$A,1)),0)</f>
        <v>545120</v>
      </c>
      <c r="F1054" s="37">
        <f>IFERROR(INDEX(ETH!$F:$F,MATCH($A1054,ETH!$A:$A,0))*INDEX('Control Panel'!$F:$F,MATCH('Index Volume'!$A1054+1,'Control Panel'!$A:$A,1)),0)</f>
        <v>10816100</v>
      </c>
      <c r="G1054" s="37">
        <f>IFERROR(INDEX(BCH!$F:$F,MATCH($A1054,BCH!$A:$A,0))*INDEX('Control Panel'!$G:$G,MATCH('Index Volume'!$A1054+1,'Control Panel'!$A:$A,1)),0)</f>
        <v>0</v>
      </c>
      <c r="H1054" s="37">
        <f>IFERROR(INDEX(XMR!$F:$F,MATCH($A1054,XMR!$A:$A,0))*INDEX('Control Panel'!$H:$H,MATCH('Index Volume'!$A1054+1,'Control Panel'!$A:$A,1)),0)</f>
        <v>3854500</v>
      </c>
      <c r="I1054" s="37">
        <f>IFERROR(INDEX(ZEC!$F:$F,MATCH($A1054,ZEC!$A:$A,0))*INDEX('Control Panel'!$I:$I,MATCH('Index Volume'!$A1054+1,'Control Panel'!$A:$A,1)),0)</f>
        <v>0</v>
      </c>
      <c r="J1054" s="37">
        <f>IFERROR(INDEX(EOS!$F:$F,MATCH($A1054,EOS!$A:$A,0))*INDEX('Control Panel'!$J:$J,MATCH('Index Volume'!$A1054+1,'Control Panel'!$A:$A,1)),0)</f>
        <v>0</v>
      </c>
      <c r="K1054" s="37">
        <f>IFERROR(INDEX(DASH!$F:$F,MATCH($A1054,DASH!$A:$A,0))*INDEX('Control Panel'!$K:$K,MATCH('Index Volume'!$A1054+1,'Control Panel'!$A:$A,1)),0)</f>
        <v>867850</v>
      </c>
      <c r="L1054" s="37">
        <f>IFERROR(INDEX(XLM!$F:$F,MATCH($A1054,XLM!$A:$A,0))*INDEX('Control Panel'!$L:$L,MATCH('Index Volume'!$A1054+1,'Control Panel'!$A:$A,1)),0)</f>
        <v>21364</v>
      </c>
      <c r="M1054" s="39">
        <f t="shared" si="315"/>
        <v>108606388</v>
      </c>
      <c r="N1054" s="1" t="b">
        <f t="shared" si="316"/>
        <v>1</v>
      </c>
      <c r="O1054" s="41">
        <f t="shared" si="317"/>
        <v>108606388</v>
      </c>
    </row>
    <row r="1055" spans="1:15" x14ac:dyDescent="0.75">
      <c r="A1055" s="4">
        <v>42693</v>
      </c>
      <c r="B1055" s="37">
        <f>IFERROR(INDEX(BTC!$F:$F,MATCH($A1055,BTC!$A:$A,0))*INDEX('Control Panel'!$B:$B,MATCH('Index Volume'!$A1055+1,'Control Panel'!$A:$A,1)),0)</f>
        <v>110608000</v>
      </c>
      <c r="C1055" s="37">
        <f>IFERROR(INDEX(XRP!$F:$F,MATCH($A1055,XRP!$A:$A,0))*INDEX('Control Panel'!$C:$C,MATCH($A1055+1,'Control Panel'!$A:$A,1)),0)</f>
        <v>1296770</v>
      </c>
      <c r="D1055" s="37">
        <f>IFERROR(INDEX(LTC!$F:$F,MATCH($A1055,LTC!$A:$A,0))*INDEX('Control Panel'!$D:$D,MATCH($A1055+1,'Control Panel'!$A:$A,1)),0)</f>
        <v>2048720</v>
      </c>
      <c r="E1055" s="37">
        <f>IFERROR(INDEX(ETC!$F:$F,MATCH($A1055,ETC!$A:$A,0))*INDEX('Control Panel'!$E:$E,MATCH($A1055+1,'Control Panel'!$A:$A,1)),0)</f>
        <v>377116</v>
      </c>
      <c r="F1055" s="37">
        <f>IFERROR(INDEX(ETH!$F:$F,MATCH($A1055,ETH!$A:$A,0))*INDEX('Control Panel'!$F:$F,MATCH('Index Volume'!$A1055+1,'Control Panel'!$A:$A,1)),0)</f>
        <v>5186540</v>
      </c>
      <c r="G1055" s="37">
        <f>IFERROR(INDEX(BCH!$F:$F,MATCH($A1055,BCH!$A:$A,0))*INDEX('Control Panel'!$G:$G,MATCH('Index Volume'!$A1055+1,'Control Panel'!$A:$A,1)),0)</f>
        <v>0</v>
      </c>
      <c r="H1055" s="37">
        <f>IFERROR(INDEX(XMR!$F:$F,MATCH($A1055,XMR!$A:$A,0))*INDEX('Control Panel'!$H:$H,MATCH('Index Volume'!$A1055+1,'Control Panel'!$A:$A,1)),0)</f>
        <v>2490080</v>
      </c>
      <c r="I1055" s="37">
        <f>IFERROR(INDEX(ZEC!$F:$F,MATCH($A1055,ZEC!$A:$A,0))*INDEX('Control Panel'!$I:$I,MATCH('Index Volume'!$A1055+1,'Control Panel'!$A:$A,1)),0)</f>
        <v>0</v>
      </c>
      <c r="J1055" s="37">
        <f>IFERROR(INDEX(EOS!$F:$F,MATCH($A1055,EOS!$A:$A,0))*INDEX('Control Panel'!$J:$J,MATCH('Index Volume'!$A1055+1,'Control Panel'!$A:$A,1)),0)</f>
        <v>0</v>
      </c>
      <c r="K1055" s="37">
        <f>IFERROR(INDEX(DASH!$F:$F,MATCH($A1055,DASH!$A:$A,0))*INDEX('Control Panel'!$K:$K,MATCH('Index Volume'!$A1055+1,'Control Panel'!$A:$A,1)),0)</f>
        <v>1120590</v>
      </c>
      <c r="L1055" s="37">
        <f>IFERROR(INDEX(XLM!$F:$F,MATCH($A1055,XLM!$A:$A,0))*INDEX('Control Panel'!$L:$L,MATCH('Index Volume'!$A1055+1,'Control Panel'!$A:$A,1)),0)</f>
        <v>9237</v>
      </c>
      <c r="M1055" s="39">
        <f t="shared" si="315"/>
        <v>123137053</v>
      </c>
      <c r="N1055" s="1" t="b">
        <f t="shared" si="316"/>
        <v>1</v>
      </c>
      <c r="O1055" s="41">
        <f t="shared" si="317"/>
        <v>123137053</v>
      </c>
    </row>
    <row r="1056" spans="1:15" x14ac:dyDescent="0.75">
      <c r="A1056" s="3">
        <v>42694</v>
      </c>
      <c r="B1056" s="37">
        <f>IFERROR(INDEX(BTC!$F:$F,MATCH($A1056,BTC!$A:$A,0))*INDEX('Control Panel'!$B:$B,MATCH('Index Volume'!$A1056+1,'Control Panel'!$A:$A,1)),0)</f>
        <v>154116000</v>
      </c>
      <c r="C1056" s="37">
        <f>IFERROR(INDEX(XRP!$F:$F,MATCH($A1056,XRP!$A:$A,0))*INDEX('Control Panel'!$C:$C,MATCH($A1056+1,'Control Panel'!$A:$A,1)),0)</f>
        <v>1875290</v>
      </c>
      <c r="D1056" s="37">
        <f>IFERROR(INDEX(LTC!$F:$F,MATCH($A1056,LTC!$A:$A,0))*INDEX('Control Panel'!$D:$D,MATCH($A1056+1,'Control Panel'!$A:$A,1)),0)</f>
        <v>2680300</v>
      </c>
      <c r="E1056" s="37">
        <f>IFERROR(INDEX(ETC!$F:$F,MATCH($A1056,ETC!$A:$A,0))*INDEX('Control Panel'!$E:$E,MATCH($A1056+1,'Control Panel'!$A:$A,1)),0)</f>
        <v>383441</v>
      </c>
      <c r="F1056" s="37">
        <f>IFERROR(INDEX(ETH!$F:$F,MATCH($A1056,ETH!$A:$A,0))*INDEX('Control Panel'!$F:$F,MATCH('Index Volume'!$A1056+1,'Control Panel'!$A:$A,1)),0)</f>
        <v>5173420</v>
      </c>
      <c r="G1056" s="37">
        <f>IFERROR(INDEX(BCH!$F:$F,MATCH($A1056,BCH!$A:$A,0))*INDEX('Control Panel'!$G:$G,MATCH('Index Volume'!$A1056+1,'Control Panel'!$A:$A,1)),0)</f>
        <v>0</v>
      </c>
      <c r="H1056" s="37">
        <f>IFERROR(INDEX(XMR!$F:$F,MATCH($A1056,XMR!$A:$A,0))*INDEX('Control Panel'!$H:$H,MATCH('Index Volume'!$A1056+1,'Control Panel'!$A:$A,1)),0)</f>
        <v>3534630</v>
      </c>
      <c r="I1056" s="37">
        <f>IFERROR(INDEX(ZEC!$F:$F,MATCH($A1056,ZEC!$A:$A,0))*INDEX('Control Panel'!$I:$I,MATCH('Index Volume'!$A1056+1,'Control Panel'!$A:$A,1)),0)</f>
        <v>0</v>
      </c>
      <c r="J1056" s="37">
        <f>IFERROR(INDEX(EOS!$F:$F,MATCH($A1056,EOS!$A:$A,0))*INDEX('Control Panel'!$J:$J,MATCH('Index Volume'!$A1056+1,'Control Panel'!$A:$A,1)),0)</f>
        <v>0</v>
      </c>
      <c r="K1056" s="37">
        <f>IFERROR(INDEX(DASH!$F:$F,MATCH($A1056,DASH!$A:$A,0))*INDEX('Control Panel'!$K:$K,MATCH('Index Volume'!$A1056+1,'Control Panel'!$A:$A,1)),0)</f>
        <v>837398</v>
      </c>
      <c r="L1056" s="37">
        <f>IFERROR(INDEX(XLM!$F:$F,MATCH($A1056,XLM!$A:$A,0))*INDEX('Control Panel'!$L:$L,MATCH('Index Volume'!$A1056+1,'Control Panel'!$A:$A,1)),0)</f>
        <v>17977</v>
      </c>
      <c r="M1056" s="39">
        <f t="shared" si="315"/>
        <v>168618456</v>
      </c>
      <c r="N1056" s="1" t="b">
        <f t="shared" si="316"/>
        <v>1</v>
      </c>
      <c r="O1056" s="41">
        <f t="shared" si="317"/>
        <v>168618456</v>
      </c>
    </row>
    <row r="1057" spans="1:15" x14ac:dyDescent="0.75">
      <c r="A1057" s="4">
        <v>42695</v>
      </c>
      <c r="B1057" s="37">
        <f>IFERROR(INDEX(BTC!$F:$F,MATCH($A1057,BTC!$A:$A,0))*INDEX('Control Panel'!$B:$B,MATCH('Index Volume'!$A1057+1,'Control Panel'!$A:$A,1)),0)</f>
        <v>60802400</v>
      </c>
      <c r="C1057" s="37">
        <f>IFERROR(INDEX(XRP!$F:$F,MATCH($A1057,XRP!$A:$A,0))*INDEX('Control Panel'!$C:$C,MATCH($A1057+1,'Control Panel'!$A:$A,1)),0)</f>
        <v>2594010</v>
      </c>
      <c r="D1057" s="37">
        <f>IFERROR(INDEX(LTC!$F:$F,MATCH($A1057,LTC!$A:$A,0))*INDEX('Control Panel'!$D:$D,MATCH($A1057+1,'Control Panel'!$A:$A,1)),0)</f>
        <v>1999840</v>
      </c>
      <c r="E1057" s="37">
        <f>IFERROR(INDEX(ETC!$F:$F,MATCH($A1057,ETC!$A:$A,0))*INDEX('Control Panel'!$E:$E,MATCH($A1057+1,'Control Panel'!$A:$A,1)),0)</f>
        <v>273020</v>
      </c>
      <c r="F1057" s="37">
        <f>IFERROR(INDEX(ETH!$F:$F,MATCH($A1057,ETH!$A:$A,0))*INDEX('Control Panel'!$F:$F,MATCH('Index Volume'!$A1057+1,'Control Panel'!$A:$A,1)),0)</f>
        <v>3663210</v>
      </c>
      <c r="G1057" s="37">
        <f>IFERROR(INDEX(BCH!$F:$F,MATCH($A1057,BCH!$A:$A,0))*INDEX('Control Panel'!$G:$G,MATCH('Index Volume'!$A1057+1,'Control Panel'!$A:$A,1)),0)</f>
        <v>0</v>
      </c>
      <c r="H1057" s="37">
        <f>IFERROR(INDEX(XMR!$F:$F,MATCH($A1057,XMR!$A:$A,0))*INDEX('Control Panel'!$H:$H,MATCH('Index Volume'!$A1057+1,'Control Panel'!$A:$A,1)),0)</f>
        <v>1586190</v>
      </c>
      <c r="I1057" s="37">
        <f>IFERROR(INDEX(ZEC!$F:$F,MATCH($A1057,ZEC!$A:$A,0))*INDEX('Control Panel'!$I:$I,MATCH('Index Volume'!$A1057+1,'Control Panel'!$A:$A,1)),0)</f>
        <v>0</v>
      </c>
      <c r="J1057" s="37">
        <f>IFERROR(INDEX(EOS!$F:$F,MATCH($A1057,EOS!$A:$A,0))*INDEX('Control Panel'!$J:$J,MATCH('Index Volume'!$A1057+1,'Control Panel'!$A:$A,1)),0)</f>
        <v>0</v>
      </c>
      <c r="K1057" s="37">
        <f>IFERROR(INDEX(DASH!$F:$F,MATCH($A1057,DASH!$A:$A,0))*INDEX('Control Panel'!$K:$K,MATCH('Index Volume'!$A1057+1,'Control Panel'!$A:$A,1)),0)</f>
        <v>685102</v>
      </c>
      <c r="L1057" s="37">
        <f>IFERROR(INDEX(XLM!$F:$F,MATCH($A1057,XLM!$A:$A,0))*INDEX('Control Panel'!$L:$L,MATCH('Index Volume'!$A1057+1,'Control Panel'!$A:$A,1)),0)</f>
        <v>4925</v>
      </c>
      <c r="M1057" s="39">
        <f t="shared" si="315"/>
        <v>71608697</v>
      </c>
      <c r="N1057" s="1" t="b">
        <f t="shared" si="316"/>
        <v>1</v>
      </c>
      <c r="O1057" s="41">
        <f t="shared" si="317"/>
        <v>71608697</v>
      </c>
    </row>
    <row r="1058" spans="1:15" x14ac:dyDescent="0.75">
      <c r="A1058" s="3">
        <v>42696</v>
      </c>
      <c r="B1058" s="37">
        <f>IFERROR(INDEX(BTC!$F:$F,MATCH($A1058,BTC!$A:$A,0))*INDEX('Control Panel'!$B:$B,MATCH('Index Volume'!$A1058+1,'Control Panel'!$A:$A,1)),0)</f>
        <v>129906000</v>
      </c>
      <c r="C1058" s="37">
        <f>IFERROR(INDEX(XRP!$F:$F,MATCH($A1058,XRP!$A:$A,0))*INDEX('Control Panel'!$C:$C,MATCH($A1058+1,'Control Panel'!$A:$A,1)),0)</f>
        <v>2400100</v>
      </c>
      <c r="D1058" s="37">
        <f>IFERROR(INDEX(LTC!$F:$F,MATCH($A1058,LTC!$A:$A,0))*INDEX('Control Panel'!$D:$D,MATCH($A1058+1,'Control Panel'!$A:$A,1)),0)</f>
        <v>2347880</v>
      </c>
      <c r="E1058" s="37">
        <f>IFERROR(INDEX(ETC!$F:$F,MATCH($A1058,ETC!$A:$A,0))*INDEX('Control Panel'!$E:$E,MATCH($A1058+1,'Control Panel'!$A:$A,1)),0)</f>
        <v>440341</v>
      </c>
      <c r="F1058" s="37">
        <f>IFERROR(INDEX(ETH!$F:$F,MATCH($A1058,ETH!$A:$A,0))*INDEX('Control Panel'!$F:$F,MATCH('Index Volume'!$A1058+1,'Control Panel'!$A:$A,1)),0)</f>
        <v>11284400</v>
      </c>
      <c r="G1058" s="37">
        <f>IFERROR(INDEX(BCH!$F:$F,MATCH($A1058,BCH!$A:$A,0))*INDEX('Control Panel'!$G:$G,MATCH('Index Volume'!$A1058+1,'Control Panel'!$A:$A,1)),0)</f>
        <v>0</v>
      </c>
      <c r="H1058" s="37">
        <f>IFERROR(INDEX(XMR!$F:$F,MATCH($A1058,XMR!$A:$A,0))*INDEX('Control Panel'!$H:$H,MATCH('Index Volume'!$A1058+1,'Control Panel'!$A:$A,1)),0)</f>
        <v>9996320</v>
      </c>
      <c r="I1058" s="37">
        <f>IFERROR(INDEX(ZEC!$F:$F,MATCH($A1058,ZEC!$A:$A,0))*INDEX('Control Panel'!$I:$I,MATCH('Index Volume'!$A1058+1,'Control Panel'!$A:$A,1)),0)</f>
        <v>0</v>
      </c>
      <c r="J1058" s="37">
        <f>IFERROR(INDEX(EOS!$F:$F,MATCH($A1058,EOS!$A:$A,0))*INDEX('Control Panel'!$J:$J,MATCH('Index Volume'!$A1058+1,'Control Panel'!$A:$A,1)),0)</f>
        <v>0</v>
      </c>
      <c r="K1058" s="37">
        <f>IFERROR(INDEX(DASH!$F:$F,MATCH($A1058,DASH!$A:$A,0))*INDEX('Control Panel'!$K:$K,MATCH('Index Volume'!$A1058+1,'Control Panel'!$A:$A,1)),0)</f>
        <v>822084</v>
      </c>
      <c r="L1058" s="37">
        <f>IFERROR(INDEX(XLM!$F:$F,MATCH($A1058,XLM!$A:$A,0))*INDEX('Control Panel'!$L:$L,MATCH('Index Volume'!$A1058+1,'Control Panel'!$A:$A,1)),0)</f>
        <v>32403</v>
      </c>
      <c r="M1058" s="39">
        <f t="shared" si="315"/>
        <v>157229528</v>
      </c>
      <c r="N1058" s="1" t="b">
        <f t="shared" si="316"/>
        <v>1</v>
      </c>
      <c r="O1058" s="41">
        <f t="shared" si="317"/>
        <v>157229528</v>
      </c>
    </row>
    <row r="1059" spans="1:15" x14ac:dyDescent="0.75">
      <c r="A1059" s="4">
        <v>42697</v>
      </c>
      <c r="B1059" s="37">
        <f>IFERROR(INDEX(BTC!$F:$F,MATCH($A1059,BTC!$A:$A,0))*INDEX('Control Panel'!$B:$B,MATCH('Index Volume'!$A1059+1,'Control Panel'!$A:$A,1)),0)</f>
        <v>76543800</v>
      </c>
      <c r="C1059" s="37">
        <f>IFERROR(INDEX(XRP!$F:$F,MATCH($A1059,XRP!$A:$A,0))*INDEX('Control Panel'!$C:$C,MATCH($A1059+1,'Control Panel'!$A:$A,1)),0)</f>
        <v>3730650</v>
      </c>
      <c r="D1059" s="37">
        <f>IFERROR(INDEX(LTC!$F:$F,MATCH($A1059,LTC!$A:$A,0))*INDEX('Control Panel'!$D:$D,MATCH($A1059+1,'Control Panel'!$A:$A,1)),0)</f>
        <v>2184200</v>
      </c>
      <c r="E1059" s="37">
        <f>IFERROR(INDEX(ETC!$F:$F,MATCH($A1059,ETC!$A:$A,0))*INDEX('Control Panel'!$E:$E,MATCH($A1059+1,'Control Panel'!$A:$A,1)),0)</f>
        <v>742687</v>
      </c>
      <c r="F1059" s="37">
        <f>IFERROR(INDEX(ETH!$F:$F,MATCH($A1059,ETH!$A:$A,0))*INDEX('Control Panel'!$F:$F,MATCH('Index Volume'!$A1059+1,'Control Panel'!$A:$A,1)),0)</f>
        <v>4812310</v>
      </c>
      <c r="G1059" s="37">
        <f>IFERROR(INDEX(BCH!$F:$F,MATCH($A1059,BCH!$A:$A,0))*INDEX('Control Panel'!$G:$G,MATCH('Index Volume'!$A1059+1,'Control Panel'!$A:$A,1)),0)</f>
        <v>0</v>
      </c>
      <c r="H1059" s="37">
        <f>IFERROR(INDEX(XMR!$F:$F,MATCH($A1059,XMR!$A:$A,0))*INDEX('Control Panel'!$H:$H,MATCH('Index Volume'!$A1059+1,'Control Panel'!$A:$A,1)),0)</f>
        <v>4170450</v>
      </c>
      <c r="I1059" s="37">
        <f>IFERROR(INDEX(ZEC!$F:$F,MATCH($A1059,ZEC!$A:$A,0))*INDEX('Control Panel'!$I:$I,MATCH('Index Volume'!$A1059+1,'Control Panel'!$A:$A,1)),0)</f>
        <v>0</v>
      </c>
      <c r="J1059" s="37">
        <f>IFERROR(INDEX(EOS!$F:$F,MATCH($A1059,EOS!$A:$A,0))*INDEX('Control Panel'!$J:$J,MATCH('Index Volume'!$A1059+1,'Control Panel'!$A:$A,1)),0)</f>
        <v>0</v>
      </c>
      <c r="K1059" s="37">
        <f>IFERROR(INDEX(DASH!$F:$F,MATCH($A1059,DASH!$A:$A,0))*INDEX('Control Panel'!$K:$K,MATCH('Index Volume'!$A1059+1,'Control Panel'!$A:$A,1)),0)</f>
        <v>798355</v>
      </c>
      <c r="L1059" s="37">
        <f>IFERROR(INDEX(XLM!$F:$F,MATCH($A1059,XLM!$A:$A,0))*INDEX('Control Panel'!$L:$L,MATCH('Index Volume'!$A1059+1,'Control Panel'!$A:$A,1)),0)</f>
        <v>21588</v>
      </c>
      <c r="M1059" s="39">
        <f t="shared" si="315"/>
        <v>93004040</v>
      </c>
      <c r="N1059" s="1" t="b">
        <f t="shared" si="316"/>
        <v>1</v>
      </c>
      <c r="O1059" s="41">
        <f t="shared" si="317"/>
        <v>93004040</v>
      </c>
    </row>
    <row r="1060" spans="1:15" x14ac:dyDescent="0.75">
      <c r="A1060" s="3">
        <v>42698</v>
      </c>
      <c r="B1060" s="37">
        <f>IFERROR(INDEX(BTC!$F:$F,MATCH($A1060,BTC!$A:$A,0))*INDEX('Control Panel'!$B:$B,MATCH('Index Volume'!$A1060+1,'Control Panel'!$A:$A,1)),0)</f>
        <v>85919296</v>
      </c>
      <c r="C1060" s="37">
        <f>IFERROR(INDEX(XRP!$F:$F,MATCH($A1060,XRP!$A:$A,0))*INDEX('Control Panel'!$C:$C,MATCH($A1060+1,'Control Panel'!$A:$A,1)),0)</f>
        <v>1845880</v>
      </c>
      <c r="D1060" s="37">
        <f>IFERROR(INDEX(LTC!$F:$F,MATCH($A1060,LTC!$A:$A,0))*INDEX('Control Panel'!$D:$D,MATCH($A1060+1,'Control Panel'!$A:$A,1)),0)</f>
        <v>2089790</v>
      </c>
      <c r="E1060" s="37">
        <f>IFERROR(INDEX(ETC!$F:$F,MATCH($A1060,ETC!$A:$A,0))*INDEX('Control Panel'!$E:$E,MATCH($A1060+1,'Control Panel'!$A:$A,1)),0)</f>
        <v>1100000</v>
      </c>
      <c r="F1060" s="37">
        <f>IFERROR(INDEX(ETH!$F:$F,MATCH($A1060,ETH!$A:$A,0))*INDEX('Control Panel'!$F:$F,MATCH('Index Volume'!$A1060+1,'Control Panel'!$A:$A,1)),0)</f>
        <v>15987800</v>
      </c>
      <c r="G1060" s="37">
        <f>IFERROR(INDEX(BCH!$F:$F,MATCH($A1060,BCH!$A:$A,0))*INDEX('Control Panel'!$G:$G,MATCH('Index Volume'!$A1060+1,'Control Panel'!$A:$A,1)),0)</f>
        <v>0</v>
      </c>
      <c r="H1060" s="37">
        <f>IFERROR(INDEX(XMR!$F:$F,MATCH($A1060,XMR!$A:$A,0))*INDEX('Control Panel'!$H:$H,MATCH('Index Volume'!$A1060+1,'Control Panel'!$A:$A,1)),0)</f>
        <v>5756150</v>
      </c>
      <c r="I1060" s="37">
        <f>IFERROR(INDEX(ZEC!$F:$F,MATCH($A1060,ZEC!$A:$A,0))*INDEX('Control Panel'!$I:$I,MATCH('Index Volume'!$A1060+1,'Control Panel'!$A:$A,1)),0)</f>
        <v>0</v>
      </c>
      <c r="J1060" s="37">
        <f>IFERROR(INDEX(EOS!$F:$F,MATCH($A1060,EOS!$A:$A,0))*INDEX('Control Panel'!$J:$J,MATCH('Index Volume'!$A1060+1,'Control Panel'!$A:$A,1)),0)</f>
        <v>0</v>
      </c>
      <c r="K1060" s="37">
        <f>IFERROR(INDEX(DASH!$F:$F,MATCH($A1060,DASH!$A:$A,0))*INDEX('Control Panel'!$K:$K,MATCH('Index Volume'!$A1060+1,'Control Panel'!$A:$A,1)),0)</f>
        <v>929254</v>
      </c>
      <c r="L1060" s="37">
        <f>IFERROR(INDEX(XLM!$F:$F,MATCH($A1060,XLM!$A:$A,0))*INDEX('Control Panel'!$L:$L,MATCH('Index Volume'!$A1060+1,'Control Panel'!$A:$A,1)),0)</f>
        <v>35768</v>
      </c>
      <c r="M1060" s="39">
        <f t="shared" si="315"/>
        <v>113663938</v>
      </c>
      <c r="N1060" s="1" t="b">
        <f t="shared" si="316"/>
        <v>1</v>
      </c>
      <c r="O1060" s="41">
        <f t="shared" si="317"/>
        <v>113663938</v>
      </c>
    </row>
    <row r="1061" spans="1:15" x14ac:dyDescent="0.75">
      <c r="A1061" s="4">
        <v>42699</v>
      </c>
      <c r="B1061" s="37">
        <f>IFERROR(INDEX(BTC!$F:$F,MATCH($A1061,BTC!$A:$A,0))*INDEX('Control Panel'!$B:$B,MATCH('Index Volume'!$A1061+1,'Control Panel'!$A:$A,1)),0)</f>
        <v>67807600</v>
      </c>
      <c r="C1061" s="37">
        <f>IFERROR(INDEX(XRP!$F:$F,MATCH($A1061,XRP!$A:$A,0))*INDEX('Control Panel'!$C:$C,MATCH($A1061+1,'Control Panel'!$A:$A,1)),0)</f>
        <v>995869</v>
      </c>
      <c r="D1061" s="37">
        <f>IFERROR(INDEX(LTC!$F:$F,MATCH($A1061,LTC!$A:$A,0))*INDEX('Control Panel'!$D:$D,MATCH($A1061+1,'Control Panel'!$A:$A,1)),0)</f>
        <v>2211790</v>
      </c>
      <c r="E1061" s="37">
        <f>IFERROR(INDEX(ETC!$F:$F,MATCH($A1061,ETC!$A:$A,0))*INDEX('Control Panel'!$E:$E,MATCH($A1061+1,'Control Panel'!$A:$A,1)),0)</f>
        <v>1354540</v>
      </c>
      <c r="F1061" s="37">
        <f>IFERROR(INDEX(ETH!$F:$F,MATCH($A1061,ETH!$A:$A,0))*INDEX('Control Panel'!$F:$F,MATCH('Index Volume'!$A1061+1,'Control Panel'!$A:$A,1)),0)</f>
        <v>7669720</v>
      </c>
      <c r="G1061" s="37">
        <f>IFERROR(INDEX(BCH!$F:$F,MATCH($A1061,BCH!$A:$A,0))*INDEX('Control Panel'!$G:$G,MATCH('Index Volume'!$A1061+1,'Control Panel'!$A:$A,1)),0)</f>
        <v>0</v>
      </c>
      <c r="H1061" s="37">
        <f>IFERROR(INDEX(XMR!$F:$F,MATCH($A1061,XMR!$A:$A,0))*INDEX('Control Panel'!$H:$H,MATCH('Index Volume'!$A1061+1,'Control Panel'!$A:$A,1)),0)</f>
        <v>2450680</v>
      </c>
      <c r="I1061" s="37">
        <f>IFERROR(INDEX(ZEC!$F:$F,MATCH($A1061,ZEC!$A:$A,0))*INDEX('Control Panel'!$I:$I,MATCH('Index Volume'!$A1061+1,'Control Panel'!$A:$A,1)),0)</f>
        <v>0</v>
      </c>
      <c r="J1061" s="37">
        <f>IFERROR(INDEX(EOS!$F:$F,MATCH($A1061,EOS!$A:$A,0))*INDEX('Control Panel'!$J:$J,MATCH('Index Volume'!$A1061+1,'Control Panel'!$A:$A,1)),0)</f>
        <v>0</v>
      </c>
      <c r="K1061" s="37">
        <f>IFERROR(INDEX(DASH!$F:$F,MATCH($A1061,DASH!$A:$A,0))*INDEX('Control Panel'!$K:$K,MATCH('Index Volume'!$A1061+1,'Control Panel'!$A:$A,1)),0)</f>
        <v>1170070</v>
      </c>
      <c r="L1061" s="37">
        <f>IFERROR(INDEX(XLM!$F:$F,MATCH($A1061,XLM!$A:$A,0))*INDEX('Control Panel'!$L:$L,MATCH('Index Volume'!$A1061+1,'Control Panel'!$A:$A,1)),0)</f>
        <v>13354</v>
      </c>
      <c r="M1061" s="39">
        <f t="shared" si="315"/>
        <v>83673623</v>
      </c>
      <c r="N1061" s="1" t="b">
        <f t="shared" si="316"/>
        <v>1</v>
      </c>
      <c r="O1061" s="41">
        <f t="shared" si="317"/>
        <v>83673623</v>
      </c>
    </row>
    <row r="1062" spans="1:15" x14ac:dyDescent="0.75">
      <c r="A1062" s="3">
        <v>42700</v>
      </c>
      <c r="B1062" s="37">
        <f>IFERROR(INDEX(BTC!$F:$F,MATCH($A1062,BTC!$A:$A,0))*INDEX('Control Panel'!$B:$B,MATCH('Index Volume'!$A1062+1,'Control Panel'!$A:$A,1)),0)</f>
        <v>54962700</v>
      </c>
      <c r="C1062" s="37">
        <f>IFERROR(INDEX(XRP!$F:$F,MATCH($A1062,XRP!$A:$A,0))*INDEX('Control Panel'!$C:$C,MATCH($A1062+1,'Control Panel'!$A:$A,1)),0)</f>
        <v>560816</v>
      </c>
      <c r="D1062" s="37">
        <f>IFERROR(INDEX(LTC!$F:$F,MATCH($A1062,LTC!$A:$A,0))*INDEX('Control Panel'!$D:$D,MATCH($A1062+1,'Control Panel'!$A:$A,1)),0)</f>
        <v>1782340</v>
      </c>
      <c r="E1062" s="37">
        <f>IFERROR(INDEX(ETC!$F:$F,MATCH($A1062,ETC!$A:$A,0))*INDEX('Control Panel'!$E:$E,MATCH($A1062+1,'Control Panel'!$A:$A,1)),0)</f>
        <v>445946</v>
      </c>
      <c r="F1062" s="37">
        <f>IFERROR(INDEX(ETH!$F:$F,MATCH($A1062,ETH!$A:$A,0))*INDEX('Control Panel'!$F:$F,MATCH('Index Volume'!$A1062+1,'Control Panel'!$A:$A,1)),0)</f>
        <v>3505990</v>
      </c>
      <c r="G1062" s="37">
        <f>IFERROR(INDEX(BCH!$F:$F,MATCH($A1062,BCH!$A:$A,0))*INDEX('Control Panel'!$G:$G,MATCH('Index Volume'!$A1062+1,'Control Panel'!$A:$A,1)),0)</f>
        <v>0</v>
      </c>
      <c r="H1062" s="37">
        <f>IFERROR(INDEX(XMR!$F:$F,MATCH($A1062,XMR!$A:$A,0))*INDEX('Control Panel'!$H:$H,MATCH('Index Volume'!$A1062+1,'Control Panel'!$A:$A,1)),0)</f>
        <v>1632680</v>
      </c>
      <c r="I1062" s="37">
        <f>IFERROR(INDEX(ZEC!$F:$F,MATCH($A1062,ZEC!$A:$A,0))*INDEX('Control Panel'!$I:$I,MATCH('Index Volume'!$A1062+1,'Control Panel'!$A:$A,1)),0)</f>
        <v>0</v>
      </c>
      <c r="J1062" s="37">
        <f>IFERROR(INDEX(EOS!$F:$F,MATCH($A1062,EOS!$A:$A,0))*INDEX('Control Panel'!$J:$J,MATCH('Index Volume'!$A1062+1,'Control Panel'!$A:$A,1)),0)</f>
        <v>0</v>
      </c>
      <c r="K1062" s="37">
        <f>IFERROR(INDEX(DASH!$F:$F,MATCH($A1062,DASH!$A:$A,0))*INDEX('Control Panel'!$K:$K,MATCH('Index Volume'!$A1062+1,'Control Panel'!$A:$A,1)),0)</f>
        <v>947235</v>
      </c>
      <c r="L1062" s="37">
        <f>IFERROR(INDEX(XLM!$F:$F,MATCH($A1062,XLM!$A:$A,0))*INDEX('Control Panel'!$L:$L,MATCH('Index Volume'!$A1062+1,'Control Panel'!$A:$A,1)),0)</f>
        <v>31598</v>
      </c>
      <c r="M1062" s="39">
        <f t="shared" si="315"/>
        <v>63869305</v>
      </c>
      <c r="N1062" s="1" t="b">
        <f t="shared" si="316"/>
        <v>1</v>
      </c>
      <c r="O1062" s="41">
        <f t="shared" si="317"/>
        <v>63869305</v>
      </c>
    </row>
    <row r="1063" spans="1:15" x14ac:dyDescent="0.75">
      <c r="A1063" s="4">
        <v>42701</v>
      </c>
      <c r="B1063" s="37">
        <f>IFERROR(INDEX(BTC!$F:$F,MATCH($A1063,BTC!$A:$A,0))*INDEX('Control Panel'!$B:$B,MATCH('Index Volume'!$A1063+1,'Control Panel'!$A:$A,1)),0)</f>
        <v>52601800</v>
      </c>
      <c r="C1063" s="37">
        <f>IFERROR(INDEX(XRP!$F:$F,MATCH($A1063,XRP!$A:$A,0))*INDEX('Control Panel'!$C:$C,MATCH($A1063+1,'Control Panel'!$A:$A,1)),0)</f>
        <v>525140</v>
      </c>
      <c r="D1063" s="37">
        <f>IFERROR(INDEX(LTC!$F:$F,MATCH($A1063,LTC!$A:$A,0))*INDEX('Control Panel'!$D:$D,MATCH($A1063+1,'Control Panel'!$A:$A,1)),0)</f>
        <v>1631940</v>
      </c>
      <c r="E1063" s="37">
        <f>IFERROR(INDEX(ETC!$F:$F,MATCH($A1063,ETC!$A:$A,0))*INDEX('Control Panel'!$E:$E,MATCH($A1063+1,'Control Panel'!$A:$A,1)),0)</f>
        <v>270799</v>
      </c>
      <c r="F1063" s="37">
        <f>IFERROR(INDEX(ETH!$F:$F,MATCH($A1063,ETH!$A:$A,0))*INDEX('Control Panel'!$F:$F,MATCH('Index Volume'!$A1063+1,'Control Panel'!$A:$A,1)),0)</f>
        <v>8707660</v>
      </c>
      <c r="G1063" s="37">
        <f>IFERROR(INDEX(BCH!$F:$F,MATCH($A1063,BCH!$A:$A,0))*INDEX('Control Panel'!$G:$G,MATCH('Index Volume'!$A1063+1,'Control Panel'!$A:$A,1)),0)</f>
        <v>0</v>
      </c>
      <c r="H1063" s="37">
        <f>IFERROR(INDEX(XMR!$F:$F,MATCH($A1063,XMR!$A:$A,0))*INDEX('Control Panel'!$H:$H,MATCH('Index Volume'!$A1063+1,'Control Panel'!$A:$A,1)),0)</f>
        <v>2604180</v>
      </c>
      <c r="I1063" s="37">
        <f>IFERROR(INDEX(ZEC!$F:$F,MATCH($A1063,ZEC!$A:$A,0))*INDEX('Control Panel'!$I:$I,MATCH('Index Volume'!$A1063+1,'Control Panel'!$A:$A,1)),0)</f>
        <v>0</v>
      </c>
      <c r="J1063" s="37">
        <f>IFERROR(INDEX(EOS!$F:$F,MATCH($A1063,EOS!$A:$A,0))*INDEX('Control Panel'!$J:$J,MATCH('Index Volume'!$A1063+1,'Control Panel'!$A:$A,1)),0)</f>
        <v>0</v>
      </c>
      <c r="K1063" s="37">
        <f>IFERROR(INDEX(DASH!$F:$F,MATCH($A1063,DASH!$A:$A,0))*INDEX('Control Panel'!$K:$K,MATCH('Index Volume'!$A1063+1,'Control Panel'!$A:$A,1)),0)</f>
        <v>1058670</v>
      </c>
      <c r="L1063" s="37">
        <f>IFERROR(INDEX(XLM!$F:$F,MATCH($A1063,XLM!$A:$A,0))*INDEX('Control Panel'!$L:$L,MATCH('Index Volume'!$A1063+1,'Control Panel'!$A:$A,1)),0)</f>
        <v>7384</v>
      </c>
      <c r="M1063" s="39">
        <f t="shared" si="315"/>
        <v>67407573</v>
      </c>
      <c r="N1063" s="1" t="b">
        <f t="shared" si="316"/>
        <v>1</v>
      </c>
      <c r="O1063" s="41">
        <f t="shared" si="317"/>
        <v>67407573</v>
      </c>
    </row>
    <row r="1064" spans="1:15" x14ac:dyDescent="0.75">
      <c r="A1064" s="3">
        <v>42702</v>
      </c>
      <c r="B1064" s="37">
        <f>IFERROR(INDEX(BTC!$F:$F,MATCH($A1064,BTC!$A:$A,0))*INDEX('Control Panel'!$B:$B,MATCH('Index Volume'!$A1064+1,'Control Panel'!$A:$A,1)),0)</f>
        <v>61888600</v>
      </c>
      <c r="C1064" s="37">
        <f>IFERROR(INDEX(XRP!$F:$F,MATCH($A1064,XRP!$A:$A,0))*INDEX('Control Panel'!$C:$C,MATCH($A1064+1,'Control Panel'!$A:$A,1)),0)</f>
        <v>1818750</v>
      </c>
      <c r="D1064" s="37">
        <f>IFERROR(INDEX(LTC!$F:$F,MATCH($A1064,LTC!$A:$A,0))*INDEX('Control Panel'!$D:$D,MATCH($A1064+1,'Control Panel'!$A:$A,1)),0)</f>
        <v>1726410</v>
      </c>
      <c r="E1064" s="37">
        <f>IFERROR(INDEX(ETC!$F:$F,MATCH($A1064,ETC!$A:$A,0))*INDEX('Control Panel'!$E:$E,MATCH($A1064+1,'Control Panel'!$A:$A,1)),0)</f>
        <v>267367</v>
      </c>
      <c r="F1064" s="37">
        <f>IFERROR(INDEX(ETH!$F:$F,MATCH($A1064,ETH!$A:$A,0))*INDEX('Control Panel'!$F:$F,MATCH('Index Volume'!$A1064+1,'Control Panel'!$A:$A,1)),0)</f>
        <v>6046890</v>
      </c>
      <c r="G1064" s="37">
        <f>IFERROR(INDEX(BCH!$F:$F,MATCH($A1064,BCH!$A:$A,0))*INDEX('Control Panel'!$G:$G,MATCH('Index Volume'!$A1064+1,'Control Panel'!$A:$A,1)),0)</f>
        <v>0</v>
      </c>
      <c r="H1064" s="37">
        <f>IFERROR(INDEX(XMR!$F:$F,MATCH($A1064,XMR!$A:$A,0))*INDEX('Control Panel'!$H:$H,MATCH('Index Volume'!$A1064+1,'Control Panel'!$A:$A,1)),0)</f>
        <v>1931140</v>
      </c>
      <c r="I1064" s="37">
        <f>IFERROR(INDEX(ZEC!$F:$F,MATCH($A1064,ZEC!$A:$A,0))*INDEX('Control Panel'!$I:$I,MATCH('Index Volume'!$A1064+1,'Control Panel'!$A:$A,1)),0)</f>
        <v>0</v>
      </c>
      <c r="J1064" s="37">
        <f>IFERROR(INDEX(EOS!$F:$F,MATCH($A1064,EOS!$A:$A,0))*INDEX('Control Panel'!$J:$J,MATCH('Index Volume'!$A1064+1,'Control Panel'!$A:$A,1)),0)</f>
        <v>0</v>
      </c>
      <c r="K1064" s="37">
        <f>IFERROR(INDEX(DASH!$F:$F,MATCH($A1064,DASH!$A:$A,0))*INDEX('Control Panel'!$K:$K,MATCH('Index Volume'!$A1064+1,'Control Panel'!$A:$A,1)),0)</f>
        <v>848792</v>
      </c>
      <c r="L1064" s="37">
        <f>IFERROR(INDEX(XLM!$F:$F,MATCH($A1064,XLM!$A:$A,0))*INDEX('Control Panel'!$L:$L,MATCH('Index Volume'!$A1064+1,'Control Panel'!$A:$A,1)),0)</f>
        <v>13301</v>
      </c>
      <c r="M1064" s="39">
        <f t="shared" si="315"/>
        <v>74541250</v>
      </c>
      <c r="N1064" s="1" t="b">
        <f t="shared" si="316"/>
        <v>1</v>
      </c>
      <c r="O1064" s="41">
        <f t="shared" si="317"/>
        <v>74541250</v>
      </c>
    </row>
    <row r="1065" spans="1:15" x14ac:dyDescent="0.75">
      <c r="A1065" s="4">
        <v>42703</v>
      </c>
      <c r="B1065" s="37">
        <f>IFERROR(INDEX(BTC!$F:$F,MATCH($A1065,BTC!$A:$A,0))*INDEX('Control Panel'!$B:$B,MATCH('Index Volume'!$A1065+1,'Control Panel'!$A:$A,1)),0)</f>
        <v>68511104</v>
      </c>
      <c r="C1065" s="37">
        <f>IFERROR(INDEX(XRP!$F:$F,MATCH($A1065,XRP!$A:$A,0))*INDEX('Control Panel'!$C:$C,MATCH($A1065+1,'Control Panel'!$A:$A,1)),0)</f>
        <v>1551670</v>
      </c>
      <c r="D1065" s="37">
        <f>IFERROR(INDEX(LTC!$F:$F,MATCH($A1065,LTC!$A:$A,0))*INDEX('Control Panel'!$D:$D,MATCH($A1065+1,'Control Panel'!$A:$A,1)),0)</f>
        <v>2436960</v>
      </c>
      <c r="E1065" s="37">
        <f>IFERROR(INDEX(ETC!$F:$F,MATCH($A1065,ETC!$A:$A,0))*INDEX('Control Panel'!$E:$E,MATCH($A1065+1,'Control Panel'!$A:$A,1)),0)</f>
        <v>796887</v>
      </c>
      <c r="F1065" s="37">
        <f>IFERROR(INDEX(ETH!$F:$F,MATCH($A1065,ETH!$A:$A,0))*INDEX('Control Panel'!$F:$F,MATCH('Index Volume'!$A1065+1,'Control Panel'!$A:$A,1)),0)</f>
        <v>17000400</v>
      </c>
      <c r="G1065" s="37">
        <f>IFERROR(INDEX(BCH!$F:$F,MATCH($A1065,BCH!$A:$A,0))*INDEX('Control Panel'!$G:$G,MATCH('Index Volume'!$A1065+1,'Control Panel'!$A:$A,1)),0)</f>
        <v>0</v>
      </c>
      <c r="H1065" s="37">
        <f>IFERROR(INDEX(XMR!$F:$F,MATCH($A1065,XMR!$A:$A,0))*INDEX('Control Panel'!$H:$H,MATCH('Index Volume'!$A1065+1,'Control Panel'!$A:$A,1)),0)</f>
        <v>2468920</v>
      </c>
      <c r="I1065" s="37">
        <f>IFERROR(INDEX(ZEC!$F:$F,MATCH($A1065,ZEC!$A:$A,0))*INDEX('Control Panel'!$I:$I,MATCH('Index Volume'!$A1065+1,'Control Panel'!$A:$A,1)),0)</f>
        <v>0</v>
      </c>
      <c r="J1065" s="37">
        <f>IFERROR(INDEX(EOS!$F:$F,MATCH($A1065,EOS!$A:$A,0))*INDEX('Control Panel'!$J:$J,MATCH('Index Volume'!$A1065+1,'Control Panel'!$A:$A,1)),0)</f>
        <v>0</v>
      </c>
      <c r="K1065" s="37">
        <f>IFERROR(INDEX(DASH!$F:$F,MATCH($A1065,DASH!$A:$A,0))*INDEX('Control Panel'!$K:$K,MATCH('Index Volume'!$A1065+1,'Control Panel'!$A:$A,1)),0)</f>
        <v>1402230</v>
      </c>
      <c r="L1065" s="37">
        <f>IFERROR(INDEX(XLM!$F:$F,MATCH($A1065,XLM!$A:$A,0))*INDEX('Control Panel'!$L:$L,MATCH('Index Volume'!$A1065+1,'Control Panel'!$A:$A,1)),0)</f>
        <v>9853</v>
      </c>
      <c r="M1065" s="39">
        <f t="shared" si="315"/>
        <v>94178024</v>
      </c>
      <c r="N1065" s="1" t="b">
        <f t="shared" si="316"/>
        <v>1</v>
      </c>
      <c r="O1065" s="41">
        <f t="shared" si="317"/>
        <v>94178024</v>
      </c>
    </row>
    <row r="1066" spans="1:15" x14ac:dyDescent="0.75">
      <c r="A1066" s="3">
        <v>42704</v>
      </c>
      <c r="B1066" s="37">
        <f>IFERROR(INDEX(BTC!$F:$F,MATCH($A1066,BTC!$A:$A,0))*INDEX('Control Panel'!$B:$B,MATCH('Index Volume'!$A1066+1,'Control Panel'!$A:$A,1)),0)</f>
        <v>84070800</v>
      </c>
      <c r="C1066" s="37">
        <f>IFERROR(INDEX(XRP!$F:$F,MATCH($A1066,XRP!$A:$A,0))*INDEX('Control Panel'!$C:$C,MATCH($A1066+1,'Control Panel'!$A:$A,1)),0)</f>
        <v>1495310</v>
      </c>
      <c r="D1066" s="37">
        <f>IFERROR(INDEX(LTC!$F:$F,MATCH($A1066,LTC!$A:$A,0))*INDEX('Control Panel'!$D:$D,MATCH($A1066+1,'Control Panel'!$A:$A,1)),0)</f>
        <v>1857280</v>
      </c>
      <c r="E1066" s="37">
        <f>IFERROR(INDEX(ETC!$F:$F,MATCH($A1066,ETC!$A:$A,0))*INDEX('Control Panel'!$E:$E,MATCH($A1066+1,'Control Panel'!$A:$A,1)),0)</f>
        <v>382146</v>
      </c>
      <c r="F1066" s="37">
        <f>IFERROR(INDEX(ETH!$F:$F,MATCH($A1066,ETH!$A:$A,0))*INDEX('Control Panel'!$F:$F,MATCH('Index Volume'!$A1066+1,'Control Panel'!$A:$A,1)),0)</f>
        <v>10626600</v>
      </c>
      <c r="G1066" s="37">
        <f>IFERROR(INDEX(BCH!$F:$F,MATCH($A1066,BCH!$A:$A,0))*INDEX('Control Panel'!$G:$G,MATCH('Index Volume'!$A1066+1,'Control Panel'!$A:$A,1)),0)</f>
        <v>0</v>
      </c>
      <c r="H1066" s="37">
        <f>IFERROR(INDEX(XMR!$F:$F,MATCH($A1066,XMR!$A:$A,0))*INDEX('Control Panel'!$H:$H,MATCH('Index Volume'!$A1066+1,'Control Panel'!$A:$A,1)),0)</f>
        <v>11077200</v>
      </c>
      <c r="I1066" s="37">
        <f>IFERROR(INDEX(ZEC!$F:$F,MATCH($A1066,ZEC!$A:$A,0))*INDEX('Control Panel'!$I:$I,MATCH('Index Volume'!$A1066+1,'Control Panel'!$A:$A,1)),0)</f>
        <v>0</v>
      </c>
      <c r="J1066" s="37">
        <f>IFERROR(INDEX(EOS!$F:$F,MATCH($A1066,EOS!$A:$A,0))*INDEX('Control Panel'!$J:$J,MATCH('Index Volume'!$A1066+1,'Control Panel'!$A:$A,1)),0)</f>
        <v>0</v>
      </c>
      <c r="K1066" s="37">
        <f>IFERROR(INDEX(DASH!$F:$F,MATCH($A1066,DASH!$A:$A,0))*INDEX('Control Panel'!$K:$K,MATCH('Index Volume'!$A1066+1,'Control Panel'!$A:$A,1)),0)</f>
        <v>605542</v>
      </c>
      <c r="L1066" s="37">
        <f>IFERROR(INDEX(XLM!$F:$F,MATCH($A1066,XLM!$A:$A,0))*INDEX('Control Panel'!$L:$L,MATCH('Index Volume'!$A1066+1,'Control Panel'!$A:$A,1)),0)</f>
        <v>15505</v>
      </c>
      <c r="M1066" s="39">
        <f t="shared" si="315"/>
        <v>110130383</v>
      </c>
      <c r="N1066" s="1" t="b">
        <f t="shared" si="316"/>
        <v>1</v>
      </c>
      <c r="O1066" s="41">
        <f t="shared" si="317"/>
        <v>110130383</v>
      </c>
    </row>
    <row r="1067" spans="1:15" x14ac:dyDescent="0.75">
      <c r="A1067" s="4">
        <v>42705</v>
      </c>
      <c r="B1067" s="37">
        <f>IFERROR(INDEX(BTC!$F:$F,MATCH($A1067,BTC!$A:$A,0))*INDEX('Control Panel'!$B:$B,MATCH('Index Volume'!$A1067+1,'Control Panel'!$A:$A,1)),0)</f>
        <v>80461904</v>
      </c>
      <c r="C1067" s="37">
        <f>IFERROR(INDEX(XRP!$F:$F,MATCH($A1067,XRP!$A:$A,0))*INDEX('Control Panel'!$C:$C,MATCH($A1067+1,'Control Panel'!$A:$A,1)),0)</f>
        <v>1142000</v>
      </c>
      <c r="D1067" s="37">
        <f>IFERROR(INDEX(LTC!$F:$F,MATCH($A1067,LTC!$A:$A,0))*INDEX('Control Panel'!$D:$D,MATCH($A1067+1,'Control Panel'!$A:$A,1)),0)</f>
        <v>1985600</v>
      </c>
      <c r="E1067" s="37">
        <f>IFERROR(INDEX(ETC!$F:$F,MATCH($A1067,ETC!$A:$A,0))*INDEX('Control Panel'!$E:$E,MATCH($A1067+1,'Control Panel'!$A:$A,1)),0)</f>
        <v>413683</v>
      </c>
      <c r="F1067" s="37">
        <f>IFERROR(INDEX(ETH!$F:$F,MATCH($A1067,ETH!$A:$A,0))*INDEX('Control Panel'!$F:$F,MATCH('Index Volume'!$A1067+1,'Control Panel'!$A:$A,1)),0)</f>
        <v>5882340</v>
      </c>
      <c r="G1067" s="37">
        <f>IFERROR(INDEX(BCH!$F:$F,MATCH($A1067,BCH!$A:$A,0))*INDEX('Control Panel'!$G:$G,MATCH('Index Volume'!$A1067+1,'Control Panel'!$A:$A,1)),0)</f>
        <v>0</v>
      </c>
      <c r="H1067" s="37">
        <f>IFERROR(INDEX(XMR!$F:$F,MATCH($A1067,XMR!$A:$A,0))*INDEX('Control Panel'!$H:$H,MATCH('Index Volume'!$A1067+1,'Control Panel'!$A:$A,1)),0)</f>
        <v>5605070</v>
      </c>
      <c r="I1067" s="37">
        <f>IFERROR(INDEX(ZEC!$F:$F,MATCH($A1067,ZEC!$A:$A,0))*INDEX('Control Panel'!$I:$I,MATCH('Index Volume'!$A1067+1,'Control Panel'!$A:$A,1)),0)</f>
        <v>0</v>
      </c>
      <c r="J1067" s="37">
        <f>IFERROR(INDEX(EOS!$F:$F,MATCH($A1067,EOS!$A:$A,0))*INDEX('Control Panel'!$J:$J,MATCH('Index Volume'!$A1067+1,'Control Panel'!$A:$A,1)),0)</f>
        <v>0</v>
      </c>
      <c r="K1067" s="37">
        <f>IFERROR(INDEX(DASH!$F:$F,MATCH($A1067,DASH!$A:$A,0))*INDEX('Control Panel'!$K:$K,MATCH('Index Volume'!$A1067+1,'Control Panel'!$A:$A,1)),0)</f>
        <v>672328</v>
      </c>
      <c r="L1067" s="37">
        <f>IFERROR(INDEX(XLM!$F:$F,MATCH($A1067,XLM!$A:$A,0))*INDEX('Control Panel'!$L:$L,MATCH('Index Volume'!$A1067+1,'Control Panel'!$A:$A,1)),0)</f>
        <v>60747</v>
      </c>
      <c r="M1067" s="39">
        <f t="shared" si="315"/>
        <v>96223672</v>
      </c>
      <c r="N1067" s="1" t="b">
        <f t="shared" si="316"/>
        <v>1</v>
      </c>
      <c r="O1067" s="41">
        <f t="shared" si="317"/>
        <v>96223672</v>
      </c>
    </row>
    <row r="1068" spans="1:15" x14ac:dyDescent="0.75">
      <c r="A1068" s="3">
        <v>42706</v>
      </c>
      <c r="B1068" s="37">
        <f>IFERROR(INDEX(BTC!$F:$F,MATCH($A1068,BTC!$A:$A,0))*INDEX('Control Panel'!$B:$B,MATCH('Index Volume'!$A1068+1,'Control Panel'!$A:$A,1)),0)</f>
        <v>127605000</v>
      </c>
      <c r="C1068" s="37">
        <f>IFERROR(INDEX(XRP!$F:$F,MATCH($A1068,XRP!$A:$A,0))*INDEX('Control Panel'!$C:$C,MATCH($A1068+1,'Control Panel'!$A:$A,1)),0)</f>
        <v>1756030</v>
      </c>
      <c r="D1068" s="37">
        <f>IFERROR(INDEX(LTC!$F:$F,MATCH($A1068,LTC!$A:$A,0))*INDEX('Control Panel'!$D:$D,MATCH($A1068+1,'Control Panel'!$A:$A,1)),0)</f>
        <v>2559070</v>
      </c>
      <c r="E1068" s="37">
        <f>IFERROR(INDEX(ETC!$F:$F,MATCH($A1068,ETC!$A:$A,0))*INDEX('Control Panel'!$E:$E,MATCH($A1068+1,'Control Panel'!$A:$A,1)),0)</f>
        <v>1205640</v>
      </c>
      <c r="F1068" s="37">
        <f>IFERROR(INDEX(ETH!$F:$F,MATCH($A1068,ETH!$A:$A,0))*INDEX('Control Panel'!$F:$F,MATCH('Index Volume'!$A1068+1,'Control Panel'!$A:$A,1)),0)</f>
        <v>18579800</v>
      </c>
      <c r="G1068" s="37">
        <f>IFERROR(INDEX(BCH!$F:$F,MATCH($A1068,BCH!$A:$A,0))*INDEX('Control Panel'!$G:$G,MATCH('Index Volume'!$A1068+1,'Control Panel'!$A:$A,1)),0)</f>
        <v>0</v>
      </c>
      <c r="H1068" s="37">
        <f>IFERROR(INDEX(XMR!$F:$F,MATCH($A1068,XMR!$A:$A,0))*INDEX('Control Panel'!$H:$H,MATCH('Index Volume'!$A1068+1,'Control Panel'!$A:$A,1)),0)</f>
        <v>6249910</v>
      </c>
      <c r="I1068" s="37">
        <f>IFERROR(INDEX(ZEC!$F:$F,MATCH($A1068,ZEC!$A:$A,0))*INDEX('Control Panel'!$I:$I,MATCH('Index Volume'!$A1068+1,'Control Panel'!$A:$A,1)),0)</f>
        <v>0</v>
      </c>
      <c r="J1068" s="37">
        <f>IFERROR(INDEX(EOS!$F:$F,MATCH($A1068,EOS!$A:$A,0))*INDEX('Control Panel'!$J:$J,MATCH('Index Volume'!$A1068+1,'Control Panel'!$A:$A,1)),0)</f>
        <v>0</v>
      </c>
      <c r="K1068" s="37">
        <f>IFERROR(INDEX(DASH!$F:$F,MATCH($A1068,DASH!$A:$A,0))*INDEX('Control Panel'!$K:$K,MATCH('Index Volume'!$A1068+1,'Control Panel'!$A:$A,1)),0)</f>
        <v>823934</v>
      </c>
      <c r="L1068" s="37">
        <f>IFERROR(INDEX(XLM!$F:$F,MATCH($A1068,XLM!$A:$A,0))*INDEX('Control Panel'!$L:$L,MATCH('Index Volume'!$A1068+1,'Control Panel'!$A:$A,1)),0)</f>
        <v>29715</v>
      </c>
      <c r="M1068" s="39">
        <f t="shared" si="315"/>
        <v>158809099</v>
      </c>
      <c r="N1068" s="1" t="b">
        <f t="shared" si="316"/>
        <v>1</v>
      </c>
      <c r="O1068" s="41">
        <f t="shared" si="317"/>
        <v>158809099</v>
      </c>
    </row>
    <row r="1069" spans="1:15" x14ac:dyDescent="0.75">
      <c r="A1069" s="4">
        <v>42707</v>
      </c>
      <c r="B1069" s="37">
        <f>IFERROR(INDEX(BTC!$F:$F,MATCH($A1069,BTC!$A:$A,0))*INDEX('Control Panel'!$B:$B,MATCH('Index Volume'!$A1069+1,'Control Panel'!$A:$A,1)),0)</f>
        <v>69547296</v>
      </c>
      <c r="C1069" s="37">
        <f>IFERROR(INDEX(XRP!$F:$F,MATCH($A1069,XRP!$A:$A,0))*INDEX('Control Panel'!$C:$C,MATCH($A1069+1,'Control Panel'!$A:$A,1)),0)</f>
        <v>1213480</v>
      </c>
      <c r="D1069" s="37">
        <f>IFERROR(INDEX(LTC!$F:$F,MATCH($A1069,LTC!$A:$A,0))*INDEX('Control Panel'!$D:$D,MATCH($A1069+1,'Control Panel'!$A:$A,1)),0)</f>
        <v>1805780</v>
      </c>
      <c r="E1069" s="37">
        <f>IFERROR(INDEX(ETC!$F:$F,MATCH($A1069,ETC!$A:$A,0))*INDEX('Control Panel'!$E:$E,MATCH($A1069+1,'Control Panel'!$A:$A,1)),0)</f>
        <v>396889</v>
      </c>
      <c r="F1069" s="37">
        <f>IFERROR(INDEX(ETH!$F:$F,MATCH($A1069,ETH!$A:$A,0))*INDEX('Control Panel'!$F:$F,MATCH('Index Volume'!$A1069+1,'Control Panel'!$A:$A,1)),0)</f>
        <v>12112100</v>
      </c>
      <c r="G1069" s="37">
        <f>IFERROR(INDEX(BCH!$F:$F,MATCH($A1069,BCH!$A:$A,0))*INDEX('Control Panel'!$G:$G,MATCH('Index Volume'!$A1069+1,'Control Panel'!$A:$A,1)),0)</f>
        <v>0</v>
      </c>
      <c r="H1069" s="37">
        <f>IFERROR(INDEX(XMR!$F:$F,MATCH($A1069,XMR!$A:$A,0))*INDEX('Control Panel'!$H:$H,MATCH('Index Volume'!$A1069+1,'Control Panel'!$A:$A,1)),0)</f>
        <v>2100120</v>
      </c>
      <c r="I1069" s="37">
        <f>IFERROR(INDEX(ZEC!$F:$F,MATCH($A1069,ZEC!$A:$A,0))*INDEX('Control Panel'!$I:$I,MATCH('Index Volume'!$A1069+1,'Control Panel'!$A:$A,1)),0)</f>
        <v>0</v>
      </c>
      <c r="J1069" s="37">
        <f>IFERROR(INDEX(EOS!$F:$F,MATCH($A1069,EOS!$A:$A,0))*INDEX('Control Panel'!$J:$J,MATCH('Index Volume'!$A1069+1,'Control Panel'!$A:$A,1)),0)</f>
        <v>0</v>
      </c>
      <c r="K1069" s="37">
        <f>IFERROR(INDEX(DASH!$F:$F,MATCH($A1069,DASH!$A:$A,0))*INDEX('Control Panel'!$K:$K,MATCH('Index Volume'!$A1069+1,'Control Panel'!$A:$A,1)),0)</f>
        <v>939632</v>
      </c>
      <c r="L1069" s="37">
        <f>IFERROR(INDEX(XLM!$F:$F,MATCH($A1069,XLM!$A:$A,0))*INDEX('Control Panel'!$L:$L,MATCH('Index Volume'!$A1069+1,'Control Panel'!$A:$A,1)),0)</f>
        <v>29495</v>
      </c>
      <c r="M1069" s="39">
        <f t="shared" si="315"/>
        <v>88144792</v>
      </c>
      <c r="N1069" s="1" t="b">
        <f t="shared" si="316"/>
        <v>1</v>
      </c>
      <c r="O1069" s="41">
        <f t="shared" si="317"/>
        <v>88144792</v>
      </c>
    </row>
    <row r="1070" spans="1:15" x14ac:dyDescent="0.75">
      <c r="A1070" s="3">
        <v>42708</v>
      </c>
      <c r="B1070" s="37">
        <f>IFERROR(INDEX(BTC!$F:$F,MATCH($A1070,BTC!$A:$A,0))*INDEX('Control Panel'!$B:$B,MATCH('Index Volume'!$A1070+1,'Control Panel'!$A:$A,1)),0)</f>
        <v>60557900</v>
      </c>
      <c r="C1070" s="37">
        <f>IFERROR(INDEX(XRP!$F:$F,MATCH($A1070,XRP!$A:$A,0))*INDEX('Control Panel'!$C:$C,MATCH($A1070+1,'Control Panel'!$A:$A,1)),0)</f>
        <v>1167110</v>
      </c>
      <c r="D1070" s="37">
        <f>IFERROR(INDEX(LTC!$F:$F,MATCH($A1070,LTC!$A:$A,0))*INDEX('Control Panel'!$D:$D,MATCH($A1070+1,'Control Panel'!$A:$A,1)),0)</f>
        <v>1908090</v>
      </c>
      <c r="E1070" s="37">
        <f>IFERROR(INDEX(ETC!$F:$F,MATCH($A1070,ETC!$A:$A,0))*INDEX('Control Panel'!$E:$E,MATCH($A1070+1,'Control Panel'!$A:$A,1)),0)</f>
        <v>556114</v>
      </c>
      <c r="F1070" s="37">
        <f>IFERROR(INDEX(ETH!$F:$F,MATCH($A1070,ETH!$A:$A,0))*INDEX('Control Panel'!$F:$F,MATCH('Index Volume'!$A1070+1,'Control Panel'!$A:$A,1)),0)</f>
        <v>8450790</v>
      </c>
      <c r="G1070" s="37">
        <f>IFERROR(INDEX(BCH!$F:$F,MATCH($A1070,BCH!$A:$A,0))*INDEX('Control Panel'!$G:$G,MATCH('Index Volume'!$A1070+1,'Control Panel'!$A:$A,1)),0)</f>
        <v>0</v>
      </c>
      <c r="H1070" s="37">
        <f>IFERROR(INDEX(XMR!$F:$F,MATCH($A1070,XMR!$A:$A,0))*INDEX('Control Panel'!$H:$H,MATCH('Index Volume'!$A1070+1,'Control Panel'!$A:$A,1)),0)</f>
        <v>2491800</v>
      </c>
      <c r="I1070" s="37">
        <f>IFERROR(INDEX(ZEC!$F:$F,MATCH($A1070,ZEC!$A:$A,0))*INDEX('Control Panel'!$I:$I,MATCH('Index Volume'!$A1070+1,'Control Panel'!$A:$A,1)),0)</f>
        <v>0</v>
      </c>
      <c r="J1070" s="37">
        <f>IFERROR(INDEX(EOS!$F:$F,MATCH($A1070,EOS!$A:$A,0))*INDEX('Control Panel'!$J:$J,MATCH('Index Volume'!$A1070+1,'Control Panel'!$A:$A,1)),0)</f>
        <v>0</v>
      </c>
      <c r="K1070" s="37">
        <f>IFERROR(INDEX(DASH!$F:$F,MATCH($A1070,DASH!$A:$A,0))*INDEX('Control Panel'!$K:$K,MATCH('Index Volume'!$A1070+1,'Control Panel'!$A:$A,1)),0)</f>
        <v>889416</v>
      </c>
      <c r="L1070" s="37">
        <f>IFERROR(INDEX(XLM!$F:$F,MATCH($A1070,XLM!$A:$A,0))*INDEX('Control Panel'!$L:$L,MATCH('Index Volume'!$A1070+1,'Control Panel'!$A:$A,1)),0)</f>
        <v>8556</v>
      </c>
      <c r="M1070" s="39">
        <f t="shared" si="315"/>
        <v>76029776</v>
      </c>
      <c r="N1070" s="1" t="b">
        <f t="shared" si="316"/>
        <v>1</v>
      </c>
      <c r="O1070" s="41">
        <f t="shared" si="317"/>
        <v>76029776</v>
      </c>
    </row>
    <row r="1071" spans="1:15" x14ac:dyDescent="0.75">
      <c r="A1071" s="4">
        <v>42709</v>
      </c>
      <c r="B1071" s="37">
        <f>IFERROR(INDEX(BTC!$F:$F,MATCH($A1071,BTC!$A:$A,0))*INDEX('Control Panel'!$B:$B,MATCH('Index Volume'!$A1071+1,'Control Panel'!$A:$A,1)),0)</f>
        <v>106363000</v>
      </c>
      <c r="C1071" s="37">
        <f>IFERROR(INDEX(XRP!$F:$F,MATCH($A1071,XRP!$A:$A,0))*INDEX('Control Panel'!$C:$C,MATCH($A1071+1,'Control Panel'!$A:$A,1)),0)</f>
        <v>867666</v>
      </c>
      <c r="D1071" s="37">
        <f>IFERROR(INDEX(LTC!$F:$F,MATCH($A1071,LTC!$A:$A,0))*INDEX('Control Panel'!$D:$D,MATCH($A1071+1,'Control Panel'!$A:$A,1)),0)</f>
        <v>11106200</v>
      </c>
      <c r="E1071" s="37">
        <f>IFERROR(INDEX(ETC!$F:$F,MATCH($A1071,ETC!$A:$A,0))*INDEX('Control Panel'!$E:$E,MATCH($A1071+1,'Control Panel'!$A:$A,1)),0)</f>
        <v>1459110</v>
      </c>
      <c r="F1071" s="37">
        <f>IFERROR(INDEX(ETH!$F:$F,MATCH($A1071,ETH!$A:$A,0))*INDEX('Control Panel'!$F:$F,MATCH('Index Volume'!$A1071+1,'Control Panel'!$A:$A,1)),0)</f>
        <v>17344500</v>
      </c>
      <c r="G1071" s="37">
        <f>IFERROR(INDEX(BCH!$F:$F,MATCH($A1071,BCH!$A:$A,0))*INDEX('Control Panel'!$G:$G,MATCH('Index Volume'!$A1071+1,'Control Panel'!$A:$A,1)),0)</f>
        <v>0</v>
      </c>
      <c r="H1071" s="37">
        <f>IFERROR(INDEX(XMR!$F:$F,MATCH($A1071,XMR!$A:$A,0))*INDEX('Control Panel'!$H:$H,MATCH('Index Volume'!$A1071+1,'Control Panel'!$A:$A,1)),0)</f>
        <v>2413870</v>
      </c>
      <c r="I1071" s="37">
        <f>IFERROR(INDEX(ZEC!$F:$F,MATCH($A1071,ZEC!$A:$A,0))*INDEX('Control Panel'!$I:$I,MATCH('Index Volume'!$A1071+1,'Control Panel'!$A:$A,1)),0)</f>
        <v>0</v>
      </c>
      <c r="J1071" s="37">
        <f>IFERROR(INDEX(EOS!$F:$F,MATCH($A1071,EOS!$A:$A,0))*INDEX('Control Panel'!$J:$J,MATCH('Index Volume'!$A1071+1,'Control Panel'!$A:$A,1)),0)</f>
        <v>0</v>
      </c>
      <c r="K1071" s="37">
        <f>IFERROR(INDEX(DASH!$F:$F,MATCH($A1071,DASH!$A:$A,0))*INDEX('Control Panel'!$K:$K,MATCH('Index Volume'!$A1071+1,'Control Panel'!$A:$A,1)),0)</f>
        <v>979175</v>
      </c>
      <c r="L1071" s="37">
        <f>IFERROR(INDEX(XLM!$F:$F,MATCH($A1071,XLM!$A:$A,0))*INDEX('Control Panel'!$L:$L,MATCH('Index Volume'!$A1071+1,'Control Panel'!$A:$A,1)),0)</f>
        <v>17747</v>
      </c>
      <c r="M1071" s="39">
        <f t="shared" si="315"/>
        <v>140551268</v>
      </c>
      <c r="N1071" s="1" t="b">
        <f t="shared" si="316"/>
        <v>1</v>
      </c>
      <c r="O1071" s="41">
        <f t="shared" si="317"/>
        <v>140551268</v>
      </c>
    </row>
    <row r="1072" spans="1:15" x14ac:dyDescent="0.75">
      <c r="A1072" s="3">
        <v>42710</v>
      </c>
      <c r="B1072" s="37">
        <f>IFERROR(INDEX(BTC!$F:$F,MATCH($A1072,BTC!$A:$A,0))*INDEX('Control Panel'!$B:$B,MATCH('Index Volume'!$A1072+1,'Control Panel'!$A:$A,1)),0)</f>
        <v>116218000</v>
      </c>
      <c r="C1072" s="37">
        <f>IFERROR(INDEX(XRP!$F:$F,MATCH($A1072,XRP!$A:$A,0))*INDEX('Control Panel'!$C:$C,MATCH($A1072+1,'Control Panel'!$A:$A,1)),0)</f>
        <v>1396500</v>
      </c>
      <c r="D1072" s="37">
        <f>IFERROR(INDEX(LTC!$F:$F,MATCH($A1072,LTC!$A:$A,0))*INDEX('Control Panel'!$D:$D,MATCH($A1072+1,'Control Panel'!$A:$A,1)),0)</f>
        <v>3007340</v>
      </c>
      <c r="E1072" s="37">
        <f>IFERROR(INDEX(ETC!$F:$F,MATCH($A1072,ETC!$A:$A,0))*INDEX('Control Panel'!$E:$E,MATCH($A1072+1,'Control Panel'!$A:$A,1)),0)</f>
        <v>1518070</v>
      </c>
      <c r="F1072" s="37">
        <f>IFERROR(INDEX(ETH!$F:$F,MATCH($A1072,ETH!$A:$A,0))*INDEX('Control Panel'!$F:$F,MATCH('Index Volume'!$A1072+1,'Control Panel'!$A:$A,1)),0)</f>
        <v>50671200</v>
      </c>
      <c r="G1072" s="37">
        <f>IFERROR(INDEX(BCH!$F:$F,MATCH($A1072,BCH!$A:$A,0))*INDEX('Control Panel'!$G:$G,MATCH('Index Volume'!$A1072+1,'Control Panel'!$A:$A,1)),0)</f>
        <v>0</v>
      </c>
      <c r="H1072" s="37">
        <f>IFERROR(INDEX(XMR!$F:$F,MATCH($A1072,XMR!$A:$A,0))*INDEX('Control Panel'!$H:$H,MATCH('Index Volume'!$A1072+1,'Control Panel'!$A:$A,1)),0)</f>
        <v>3566450</v>
      </c>
      <c r="I1072" s="37">
        <f>IFERROR(INDEX(ZEC!$F:$F,MATCH($A1072,ZEC!$A:$A,0))*INDEX('Control Panel'!$I:$I,MATCH('Index Volume'!$A1072+1,'Control Panel'!$A:$A,1)),0)</f>
        <v>0</v>
      </c>
      <c r="J1072" s="37">
        <f>IFERROR(INDEX(EOS!$F:$F,MATCH($A1072,EOS!$A:$A,0))*INDEX('Control Panel'!$J:$J,MATCH('Index Volume'!$A1072+1,'Control Panel'!$A:$A,1)),0)</f>
        <v>0</v>
      </c>
      <c r="K1072" s="37">
        <f>IFERROR(INDEX(DASH!$F:$F,MATCH($A1072,DASH!$A:$A,0))*INDEX('Control Panel'!$K:$K,MATCH('Index Volume'!$A1072+1,'Control Panel'!$A:$A,1)),0)</f>
        <v>1016800</v>
      </c>
      <c r="L1072" s="37">
        <f>IFERROR(INDEX(XLM!$F:$F,MATCH($A1072,XLM!$A:$A,0))*INDEX('Control Panel'!$L:$L,MATCH('Index Volume'!$A1072+1,'Control Panel'!$A:$A,1)),0)</f>
        <v>856036</v>
      </c>
      <c r="M1072" s="39">
        <f t="shared" si="315"/>
        <v>178250396</v>
      </c>
      <c r="N1072" s="1" t="b">
        <f t="shared" si="316"/>
        <v>1</v>
      </c>
      <c r="O1072" s="41">
        <f t="shared" si="317"/>
        <v>178250396</v>
      </c>
    </row>
    <row r="1073" spans="1:15" x14ac:dyDescent="0.75">
      <c r="A1073" s="4">
        <v>42711</v>
      </c>
      <c r="B1073" s="37">
        <f>IFERROR(INDEX(BTC!$F:$F,MATCH($A1073,BTC!$A:$A,0))*INDEX('Control Panel'!$B:$B,MATCH('Index Volume'!$A1073+1,'Control Panel'!$A:$A,1)),0)</f>
        <v>96426096</v>
      </c>
      <c r="C1073" s="37">
        <f>IFERROR(INDEX(XRP!$F:$F,MATCH($A1073,XRP!$A:$A,0))*INDEX('Control Panel'!$C:$C,MATCH($A1073+1,'Control Panel'!$A:$A,1)),0)</f>
        <v>2805260</v>
      </c>
      <c r="D1073" s="37">
        <f>IFERROR(INDEX(LTC!$F:$F,MATCH($A1073,LTC!$A:$A,0))*INDEX('Control Panel'!$D:$D,MATCH($A1073+1,'Control Panel'!$A:$A,1)),0)</f>
        <v>2537240</v>
      </c>
      <c r="E1073" s="37">
        <f>IFERROR(INDEX(ETC!$F:$F,MATCH($A1073,ETC!$A:$A,0))*INDEX('Control Panel'!$E:$E,MATCH($A1073+1,'Control Panel'!$A:$A,1)),0)</f>
        <v>582894</v>
      </c>
      <c r="F1073" s="37">
        <f>IFERROR(INDEX(ETH!$F:$F,MATCH($A1073,ETH!$A:$A,0))*INDEX('Control Panel'!$F:$F,MATCH('Index Volume'!$A1073+1,'Control Panel'!$A:$A,1)),0)</f>
        <v>22229600</v>
      </c>
      <c r="G1073" s="37">
        <f>IFERROR(INDEX(BCH!$F:$F,MATCH($A1073,BCH!$A:$A,0))*INDEX('Control Panel'!$G:$G,MATCH('Index Volume'!$A1073+1,'Control Panel'!$A:$A,1)),0)</f>
        <v>0</v>
      </c>
      <c r="H1073" s="37">
        <f>IFERROR(INDEX(XMR!$F:$F,MATCH($A1073,XMR!$A:$A,0))*INDEX('Control Panel'!$H:$H,MATCH('Index Volume'!$A1073+1,'Control Panel'!$A:$A,1)),0)</f>
        <v>1800020</v>
      </c>
      <c r="I1073" s="37">
        <f>IFERROR(INDEX(ZEC!$F:$F,MATCH($A1073,ZEC!$A:$A,0))*INDEX('Control Panel'!$I:$I,MATCH('Index Volume'!$A1073+1,'Control Panel'!$A:$A,1)),0)</f>
        <v>0</v>
      </c>
      <c r="J1073" s="37">
        <f>IFERROR(INDEX(EOS!$F:$F,MATCH($A1073,EOS!$A:$A,0))*INDEX('Control Panel'!$J:$J,MATCH('Index Volume'!$A1073+1,'Control Panel'!$A:$A,1)),0)</f>
        <v>0</v>
      </c>
      <c r="K1073" s="37">
        <f>IFERROR(INDEX(DASH!$F:$F,MATCH($A1073,DASH!$A:$A,0))*INDEX('Control Panel'!$K:$K,MATCH('Index Volume'!$A1073+1,'Control Panel'!$A:$A,1)),0)</f>
        <v>787296</v>
      </c>
      <c r="L1073" s="37">
        <f>IFERROR(INDEX(XLM!$F:$F,MATCH($A1073,XLM!$A:$A,0))*INDEX('Control Panel'!$L:$L,MATCH('Index Volume'!$A1073+1,'Control Panel'!$A:$A,1)),0)</f>
        <v>2369690</v>
      </c>
      <c r="M1073" s="39">
        <f t="shared" si="315"/>
        <v>129538096</v>
      </c>
      <c r="N1073" s="1" t="b">
        <f t="shared" si="316"/>
        <v>1</v>
      </c>
      <c r="O1073" s="41">
        <f t="shared" si="317"/>
        <v>129538096</v>
      </c>
    </row>
    <row r="1074" spans="1:15" x14ac:dyDescent="0.75">
      <c r="A1074" s="3">
        <v>42712</v>
      </c>
      <c r="B1074" s="37">
        <f>IFERROR(INDEX(BTC!$F:$F,MATCH($A1074,BTC!$A:$A,0))*INDEX('Control Panel'!$B:$B,MATCH('Index Volume'!$A1074+1,'Control Panel'!$A:$A,1)),0)</f>
        <v>80111904</v>
      </c>
      <c r="C1074" s="37">
        <f>IFERROR(INDEX(XRP!$F:$F,MATCH($A1074,XRP!$A:$A,0))*INDEX('Control Panel'!$C:$C,MATCH($A1074+1,'Control Panel'!$A:$A,1)),0)</f>
        <v>2789540</v>
      </c>
      <c r="D1074" s="37">
        <f>IFERROR(INDEX(LTC!$F:$F,MATCH($A1074,LTC!$A:$A,0))*INDEX('Control Panel'!$D:$D,MATCH($A1074+1,'Control Panel'!$A:$A,1)),0)</f>
        <v>2683090</v>
      </c>
      <c r="E1074" s="37">
        <f>IFERROR(INDEX(ETC!$F:$F,MATCH($A1074,ETC!$A:$A,0))*INDEX('Control Panel'!$E:$E,MATCH($A1074+1,'Control Panel'!$A:$A,1)),0)</f>
        <v>528148</v>
      </c>
      <c r="F1074" s="37">
        <f>IFERROR(INDEX(ETH!$F:$F,MATCH($A1074,ETH!$A:$A,0))*INDEX('Control Panel'!$F:$F,MATCH('Index Volume'!$A1074+1,'Control Panel'!$A:$A,1)),0)</f>
        <v>16042700</v>
      </c>
      <c r="G1074" s="37">
        <f>IFERROR(INDEX(BCH!$F:$F,MATCH($A1074,BCH!$A:$A,0))*INDEX('Control Panel'!$G:$G,MATCH('Index Volume'!$A1074+1,'Control Panel'!$A:$A,1)),0)</f>
        <v>0</v>
      </c>
      <c r="H1074" s="37">
        <f>IFERROR(INDEX(XMR!$F:$F,MATCH($A1074,XMR!$A:$A,0))*INDEX('Control Panel'!$H:$H,MATCH('Index Volume'!$A1074+1,'Control Panel'!$A:$A,1)),0)</f>
        <v>1391520</v>
      </c>
      <c r="I1074" s="37">
        <f>IFERROR(INDEX(ZEC!$F:$F,MATCH($A1074,ZEC!$A:$A,0))*INDEX('Control Panel'!$I:$I,MATCH('Index Volume'!$A1074+1,'Control Panel'!$A:$A,1)),0)</f>
        <v>0</v>
      </c>
      <c r="J1074" s="37">
        <f>IFERROR(INDEX(EOS!$F:$F,MATCH($A1074,EOS!$A:$A,0))*INDEX('Control Panel'!$J:$J,MATCH('Index Volume'!$A1074+1,'Control Panel'!$A:$A,1)),0)</f>
        <v>0</v>
      </c>
      <c r="K1074" s="37">
        <f>IFERROR(INDEX(DASH!$F:$F,MATCH($A1074,DASH!$A:$A,0))*INDEX('Control Panel'!$K:$K,MATCH('Index Volume'!$A1074+1,'Control Panel'!$A:$A,1)),0)</f>
        <v>713673</v>
      </c>
      <c r="L1074" s="37">
        <f>IFERROR(INDEX(XLM!$F:$F,MATCH($A1074,XLM!$A:$A,0))*INDEX('Control Panel'!$L:$L,MATCH('Index Volume'!$A1074+1,'Control Panel'!$A:$A,1)),0)</f>
        <v>1531460</v>
      </c>
      <c r="M1074" s="39">
        <f t="shared" si="315"/>
        <v>105792035</v>
      </c>
      <c r="N1074" s="1" t="b">
        <f t="shared" si="316"/>
        <v>1</v>
      </c>
      <c r="O1074" s="41">
        <f t="shared" si="317"/>
        <v>105792035</v>
      </c>
    </row>
    <row r="1075" spans="1:15" x14ac:dyDescent="0.75">
      <c r="A1075" s="4">
        <v>42713</v>
      </c>
      <c r="B1075" s="37">
        <f>IFERROR(INDEX(BTC!$F:$F,MATCH($A1075,BTC!$A:$A,0))*INDEX('Control Panel'!$B:$B,MATCH('Index Volume'!$A1075+1,'Control Panel'!$A:$A,1)),0)</f>
        <v>68705296</v>
      </c>
      <c r="C1075" s="37">
        <f>IFERROR(INDEX(XRP!$F:$F,MATCH($A1075,XRP!$A:$A,0))*INDEX('Control Panel'!$C:$C,MATCH($A1075+1,'Control Panel'!$A:$A,1)),0)</f>
        <v>2421860</v>
      </c>
      <c r="D1075" s="37">
        <f>IFERROR(INDEX(LTC!$F:$F,MATCH($A1075,LTC!$A:$A,0))*INDEX('Control Panel'!$D:$D,MATCH($A1075+1,'Control Panel'!$A:$A,1)),0)</f>
        <v>1758140</v>
      </c>
      <c r="E1075" s="37">
        <f>IFERROR(INDEX(ETC!$F:$F,MATCH($A1075,ETC!$A:$A,0))*INDEX('Control Panel'!$E:$E,MATCH($A1075+1,'Control Panel'!$A:$A,1)),0)</f>
        <v>579338</v>
      </c>
      <c r="F1075" s="37">
        <f>IFERROR(INDEX(ETH!$F:$F,MATCH($A1075,ETH!$A:$A,0))*INDEX('Control Panel'!$F:$F,MATCH('Index Volume'!$A1075+1,'Control Panel'!$A:$A,1)),0)</f>
        <v>12916300</v>
      </c>
      <c r="G1075" s="37">
        <f>IFERROR(INDEX(BCH!$F:$F,MATCH($A1075,BCH!$A:$A,0))*INDEX('Control Panel'!$G:$G,MATCH('Index Volume'!$A1075+1,'Control Panel'!$A:$A,1)),0)</f>
        <v>0</v>
      </c>
      <c r="H1075" s="37">
        <f>IFERROR(INDEX(XMR!$F:$F,MATCH($A1075,XMR!$A:$A,0))*INDEX('Control Panel'!$H:$H,MATCH('Index Volume'!$A1075+1,'Control Panel'!$A:$A,1)),0)</f>
        <v>1230840</v>
      </c>
      <c r="I1075" s="37">
        <f>IFERROR(INDEX(ZEC!$F:$F,MATCH($A1075,ZEC!$A:$A,0))*INDEX('Control Panel'!$I:$I,MATCH('Index Volume'!$A1075+1,'Control Panel'!$A:$A,1)),0)</f>
        <v>0</v>
      </c>
      <c r="J1075" s="37">
        <f>IFERROR(INDEX(EOS!$F:$F,MATCH($A1075,EOS!$A:$A,0))*INDEX('Control Panel'!$J:$J,MATCH('Index Volume'!$A1075+1,'Control Panel'!$A:$A,1)),0)</f>
        <v>0</v>
      </c>
      <c r="K1075" s="37">
        <f>IFERROR(INDEX(DASH!$F:$F,MATCH($A1075,DASH!$A:$A,0))*INDEX('Control Panel'!$K:$K,MATCH('Index Volume'!$A1075+1,'Control Panel'!$A:$A,1)),0)</f>
        <v>870014</v>
      </c>
      <c r="L1075" s="37">
        <f>IFERROR(INDEX(XLM!$F:$F,MATCH($A1075,XLM!$A:$A,0))*INDEX('Control Panel'!$L:$L,MATCH('Index Volume'!$A1075+1,'Control Panel'!$A:$A,1)),0)</f>
        <v>519467</v>
      </c>
      <c r="M1075" s="39">
        <f t="shared" si="315"/>
        <v>89001255</v>
      </c>
      <c r="N1075" s="1" t="b">
        <f t="shared" si="316"/>
        <v>1</v>
      </c>
      <c r="O1075" s="41">
        <f t="shared" si="317"/>
        <v>89001255</v>
      </c>
    </row>
    <row r="1076" spans="1:15" x14ac:dyDescent="0.75">
      <c r="A1076" s="3">
        <v>42714</v>
      </c>
      <c r="B1076" s="37">
        <f>IFERROR(INDEX(BTC!$F:$F,MATCH($A1076,BTC!$A:$A,0))*INDEX('Control Panel'!$B:$B,MATCH('Index Volume'!$A1076+1,'Control Panel'!$A:$A,1)),0)</f>
        <v>53843100</v>
      </c>
      <c r="C1076" s="37">
        <f>IFERROR(INDEX(XRP!$F:$F,MATCH($A1076,XRP!$A:$A,0))*INDEX('Control Panel'!$C:$C,MATCH($A1076+1,'Control Panel'!$A:$A,1)),0)</f>
        <v>1297860</v>
      </c>
      <c r="D1076" s="37">
        <f>IFERROR(INDEX(LTC!$F:$F,MATCH($A1076,LTC!$A:$A,0))*INDEX('Control Panel'!$D:$D,MATCH($A1076+1,'Control Panel'!$A:$A,1)),0)</f>
        <v>2093810</v>
      </c>
      <c r="E1076" s="37">
        <f>IFERROR(INDEX(ETC!$F:$F,MATCH($A1076,ETC!$A:$A,0))*INDEX('Control Panel'!$E:$E,MATCH($A1076+1,'Control Panel'!$A:$A,1)),0)</f>
        <v>547454</v>
      </c>
      <c r="F1076" s="37">
        <f>IFERROR(INDEX(ETH!$F:$F,MATCH($A1076,ETH!$A:$A,0))*INDEX('Control Panel'!$F:$F,MATCH('Index Volume'!$A1076+1,'Control Panel'!$A:$A,1)),0)</f>
        <v>8108370</v>
      </c>
      <c r="G1076" s="37">
        <f>IFERROR(INDEX(BCH!$F:$F,MATCH($A1076,BCH!$A:$A,0))*INDEX('Control Panel'!$G:$G,MATCH('Index Volume'!$A1076+1,'Control Panel'!$A:$A,1)),0)</f>
        <v>0</v>
      </c>
      <c r="H1076" s="37">
        <f>IFERROR(INDEX(XMR!$F:$F,MATCH($A1076,XMR!$A:$A,0))*INDEX('Control Panel'!$H:$H,MATCH('Index Volume'!$A1076+1,'Control Panel'!$A:$A,1)),0)</f>
        <v>954105</v>
      </c>
      <c r="I1076" s="37">
        <f>IFERROR(INDEX(ZEC!$F:$F,MATCH($A1076,ZEC!$A:$A,0))*INDEX('Control Panel'!$I:$I,MATCH('Index Volume'!$A1076+1,'Control Panel'!$A:$A,1)),0)</f>
        <v>0</v>
      </c>
      <c r="J1076" s="37">
        <f>IFERROR(INDEX(EOS!$F:$F,MATCH($A1076,EOS!$A:$A,0))*INDEX('Control Panel'!$J:$J,MATCH('Index Volume'!$A1076+1,'Control Panel'!$A:$A,1)),0)</f>
        <v>0</v>
      </c>
      <c r="K1076" s="37">
        <f>IFERROR(INDEX(DASH!$F:$F,MATCH($A1076,DASH!$A:$A,0))*INDEX('Control Panel'!$K:$K,MATCH('Index Volume'!$A1076+1,'Control Panel'!$A:$A,1)),0)</f>
        <v>781253</v>
      </c>
      <c r="L1076" s="37">
        <f>IFERROR(INDEX(XLM!$F:$F,MATCH($A1076,XLM!$A:$A,0))*INDEX('Control Panel'!$L:$L,MATCH('Index Volume'!$A1076+1,'Control Panel'!$A:$A,1)),0)</f>
        <v>481548</v>
      </c>
      <c r="M1076" s="39">
        <f t="shared" si="315"/>
        <v>68107500</v>
      </c>
      <c r="N1076" s="1" t="b">
        <f t="shared" si="316"/>
        <v>1</v>
      </c>
      <c r="O1076" s="41">
        <f t="shared" si="317"/>
        <v>68107500</v>
      </c>
    </row>
    <row r="1077" spans="1:15" x14ac:dyDescent="0.75">
      <c r="A1077" s="4">
        <v>42715</v>
      </c>
      <c r="B1077" s="37">
        <f>IFERROR(INDEX(BTC!$F:$F,MATCH($A1077,BTC!$A:$A,0))*INDEX('Control Panel'!$B:$B,MATCH('Index Volume'!$A1077+1,'Control Panel'!$A:$A,1)),0)</f>
        <v>57313400</v>
      </c>
      <c r="C1077" s="37">
        <f>IFERROR(INDEX(XRP!$F:$F,MATCH($A1077,XRP!$A:$A,0))*INDEX('Control Panel'!$C:$C,MATCH($A1077+1,'Control Panel'!$A:$A,1)),0)</f>
        <v>978511</v>
      </c>
      <c r="D1077" s="37">
        <f>IFERROR(INDEX(LTC!$F:$F,MATCH($A1077,LTC!$A:$A,0))*INDEX('Control Panel'!$D:$D,MATCH($A1077+1,'Control Panel'!$A:$A,1)),0)</f>
        <v>1948170</v>
      </c>
      <c r="E1077" s="37">
        <f>IFERROR(INDEX(ETC!$F:$F,MATCH($A1077,ETC!$A:$A,0))*INDEX('Control Panel'!$E:$E,MATCH($A1077+1,'Control Panel'!$A:$A,1)),0)</f>
        <v>1751520</v>
      </c>
      <c r="F1077" s="37">
        <f>IFERROR(INDEX(ETH!$F:$F,MATCH($A1077,ETH!$A:$A,0))*INDEX('Control Panel'!$F:$F,MATCH('Index Volume'!$A1077+1,'Control Panel'!$A:$A,1)),0)</f>
        <v>5545500</v>
      </c>
      <c r="G1077" s="37">
        <f>IFERROR(INDEX(BCH!$F:$F,MATCH($A1077,BCH!$A:$A,0))*INDEX('Control Panel'!$G:$G,MATCH('Index Volume'!$A1077+1,'Control Panel'!$A:$A,1)),0)</f>
        <v>0</v>
      </c>
      <c r="H1077" s="37">
        <f>IFERROR(INDEX(XMR!$F:$F,MATCH($A1077,XMR!$A:$A,0))*INDEX('Control Panel'!$H:$H,MATCH('Index Volume'!$A1077+1,'Control Panel'!$A:$A,1)),0)</f>
        <v>1511400</v>
      </c>
      <c r="I1077" s="37">
        <f>IFERROR(INDEX(ZEC!$F:$F,MATCH($A1077,ZEC!$A:$A,0))*INDEX('Control Panel'!$I:$I,MATCH('Index Volume'!$A1077+1,'Control Panel'!$A:$A,1)),0)</f>
        <v>0</v>
      </c>
      <c r="J1077" s="37">
        <f>IFERROR(INDEX(EOS!$F:$F,MATCH($A1077,EOS!$A:$A,0))*INDEX('Control Panel'!$J:$J,MATCH('Index Volume'!$A1077+1,'Control Panel'!$A:$A,1)),0)</f>
        <v>0</v>
      </c>
      <c r="K1077" s="37">
        <f>IFERROR(INDEX(DASH!$F:$F,MATCH($A1077,DASH!$A:$A,0))*INDEX('Control Panel'!$K:$K,MATCH('Index Volume'!$A1077+1,'Control Panel'!$A:$A,1)),0)</f>
        <v>1065390</v>
      </c>
      <c r="L1077" s="37">
        <f>IFERROR(INDEX(XLM!$F:$F,MATCH($A1077,XLM!$A:$A,0))*INDEX('Control Panel'!$L:$L,MATCH('Index Volume'!$A1077+1,'Control Panel'!$A:$A,1)),0)</f>
        <v>306783</v>
      </c>
      <c r="M1077" s="39">
        <f t="shared" si="315"/>
        <v>70420674</v>
      </c>
      <c r="N1077" s="1" t="b">
        <f t="shared" si="316"/>
        <v>1</v>
      </c>
      <c r="O1077" s="41">
        <f t="shared" si="317"/>
        <v>70420674</v>
      </c>
    </row>
    <row r="1078" spans="1:15" x14ac:dyDescent="0.75">
      <c r="A1078" s="3">
        <v>42716</v>
      </c>
      <c r="B1078" s="37">
        <f>IFERROR(INDEX(BTC!$F:$F,MATCH($A1078,BTC!$A:$A,0))*INDEX('Control Panel'!$B:$B,MATCH('Index Volume'!$A1078+1,'Control Panel'!$A:$A,1)),0)</f>
        <v>76571000</v>
      </c>
      <c r="C1078" s="37">
        <f>IFERROR(INDEX(XRP!$F:$F,MATCH($A1078,XRP!$A:$A,0))*INDEX('Control Panel'!$C:$C,MATCH($A1078+1,'Control Panel'!$A:$A,1)),0)</f>
        <v>1449640</v>
      </c>
      <c r="D1078" s="37">
        <f>IFERROR(INDEX(LTC!$F:$F,MATCH($A1078,LTC!$A:$A,0))*INDEX('Control Panel'!$D:$D,MATCH($A1078+1,'Control Panel'!$A:$A,1)),0)</f>
        <v>2465660</v>
      </c>
      <c r="E1078" s="37">
        <f>IFERROR(INDEX(ETC!$F:$F,MATCH($A1078,ETC!$A:$A,0))*INDEX('Control Panel'!$E:$E,MATCH($A1078+1,'Control Panel'!$A:$A,1)),0)</f>
        <v>1153900</v>
      </c>
      <c r="F1078" s="37">
        <f>IFERROR(INDEX(ETH!$F:$F,MATCH($A1078,ETH!$A:$A,0))*INDEX('Control Panel'!$F:$F,MATCH('Index Volume'!$A1078+1,'Control Panel'!$A:$A,1)),0)</f>
        <v>9119700</v>
      </c>
      <c r="G1078" s="37">
        <f>IFERROR(INDEX(BCH!$F:$F,MATCH($A1078,BCH!$A:$A,0))*INDEX('Control Panel'!$G:$G,MATCH('Index Volume'!$A1078+1,'Control Panel'!$A:$A,1)),0)</f>
        <v>0</v>
      </c>
      <c r="H1078" s="37">
        <f>IFERROR(INDEX(XMR!$F:$F,MATCH($A1078,XMR!$A:$A,0))*INDEX('Control Panel'!$H:$H,MATCH('Index Volume'!$A1078+1,'Control Panel'!$A:$A,1)),0)</f>
        <v>1037600</v>
      </c>
      <c r="I1078" s="37">
        <f>IFERROR(INDEX(ZEC!$F:$F,MATCH($A1078,ZEC!$A:$A,0))*INDEX('Control Panel'!$I:$I,MATCH('Index Volume'!$A1078+1,'Control Panel'!$A:$A,1)),0)</f>
        <v>0</v>
      </c>
      <c r="J1078" s="37">
        <f>IFERROR(INDEX(EOS!$F:$F,MATCH($A1078,EOS!$A:$A,0))*INDEX('Control Panel'!$J:$J,MATCH('Index Volume'!$A1078+1,'Control Panel'!$A:$A,1)),0)</f>
        <v>0</v>
      </c>
      <c r="K1078" s="37">
        <f>IFERROR(INDEX(DASH!$F:$F,MATCH($A1078,DASH!$A:$A,0))*INDEX('Control Panel'!$K:$K,MATCH('Index Volume'!$A1078+1,'Control Panel'!$A:$A,1)),0)</f>
        <v>1054770</v>
      </c>
      <c r="L1078" s="37">
        <f>IFERROR(INDEX(XLM!$F:$F,MATCH($A1078,XLM!$A:$A,0))*INDEX('Control Panel'!$L:$L,MATCH('Index Volume'!$A1078+1,'Control Panel'!$A:$A,1)),0)</f>
        <v>230324</v>
      </c>
      <c r="M1078" s="39">
        <f t="shared" si="315"/>
        <v>93082594</v>
      </c>
      <c r="N1078" s="1" t="b">
        <f t="shared" si="316"/>
        <v>1</v>
      </c>
      <c r="O1078" s="41">
        <f t="shared" si="317"/>
        <v>93082594</v>
      </c>
    </row>
    <row r="1079" spans="1:15" x14ac:dyDescent="0.75">
      <c r="A1079" s="4">
        <v>42717</v>
      </c>
      <c r="B1079" s="37">
        <f>IFERROR(INDEX(BTC!$F:$F,MATCH($A1079,BTC!$A:$A,0))*INDEX('Control Panel'!$B:$B,MATCH('Index Volume'!$A1079+1,'Control Panel'!$A:$A,1)),0)</f>
        <v>81645600</v>
      </c>
      <c r="C1079" s="37">
        <f>IFERROR(INDEX(XRP!$F:$F,MATCH($A1079,XRP!$A:$A,0))*INDEX('Control Panel'!$C:$C,MATCH($A1079+1,'Control Panel'!$A:$A,1)),0)</f>
        <v>1946660</v>
      </c>
      <c r="D1079" s="37">
        <f>IFERROR(INDEX(LTC!$F:$F,MATCH($A1079,LTC!$A:$A,0))*INDEX('Control Panel'!$D:$D,MATCH($A1079+1,'Control Panel'!$A:$A,1)),0)</f>
        <v>1962750</v>
      </c>
      <c r="E1079" s="37">
        <f>IFERROR(INDEX(ETC!$F:$F,MATCH($A1079,ETC!$A:$A,0))*INDEX('Control Panel'!$E:$E,MATCH($A1079+1,'Control Panel'!$A:$A,1)),0)</f>
        <v>1507660</v>
      </c>
      <c r="F1079" s="37">
        <f>IFERROR(INDEX(ETH!$F:$F,MATCH($A1079,ETH!$A:$A,0))*INDEX('Control Panel'!$F:$F,MATCH('Index Volume'!$A1079+1,'Control Panel'!$A:$A,1)),0)</f>
        <v>4486190</v>
      </c>
      <c r="G1079" s="37">
        <f>IFERROR(INDEX(BCH!$F:$F,MATCH($A1079,BCH!$A:$A,0))*INDEX('Control Panel'!$G:$G,MATCH('Index Volume'!$A1079+1,'Control Panel'!$A:$A,1)),0)</f>
        <v>0</v>
      </c>
      <c r="H1079" s="37">
        <f>IFERROR(INDEX(XMR!$F:$F,MATCH($A1079,XMR!$A:$A,0))*INDEX('Control Panel'!$H:$H,MATCH('Index Volume'!$A1079+1,'Control Panel'!$A:$A,1)),0)</f>
        <v>892392</v>
      </c>
      <c r="I1079" s="37">
        <f>IFERROR(INDEX(ZEC!$F:$F,MATCH($A1079,ZEC!$A:$A,0))*INDEX('Control Panel'!$I:$I,MATCH('Index Volume'!$A1079+1,'Control Panel'!$A:$A,1)),0)</f>
        <v>0</v>
      </c>
      <c r="J1079" s="37">
        <f>IFERROR(INDEX(EOS!$F:$F,MATCH($A1079,EOS!$A:$A,0))*INDEX('Control Panel'!$J:$J,MATCH('Index Volume'!$A1079+1,'Control Panel'!$A:$A,1)),0)</f>
        <v>0</v>
      </c>
      <c r="K1079" s="37">
        <f>IFERROR(INDEX(DASH!$F:$F,MATCH($A1079,DASH!$A:$A,0))*INDEX('Control Panel'!$K:$K,MATCH('Index Volume'!$A1079+1,'Control Panel'!$A:$A,1)),0)</f>
        <v>971378</v>
      </c>
      <c r="L1079" s="37">
        <f>IFERROR(INDEX(XLM!$F:$F,MATCH($A1079,XLM!$A:$A,0))*INDEX('Control Panel'!$L:$L,MATCH('Index Volume'!$A1079+1,'Control Panel'!$A:$A,1)),0)</f>
        <v>207838</v>
      </c>
      <c r="M1079" s="39">
        <f t="shared" si="315"/>
        <v>93620468</v>
      </c>
      <c r="N1079" s="1" t="b">
        <f t="shared" si="316"/>
        <v>1</v>
      </c>
      <c r="O1079" s="41">
        <f t="shared" si="317"/>
        <v>93620468</v>
      </c>
    </row>
    <row r="1080" spans="1:15" x14ac:dyDescent="0.75">
      <c r="A1080" s="3">
        <v>42718</v>
      </c>
      <c r="B1080" s="37">
        <f>IFERROR(INDEX(BTC!$F:$F,MATCH($A1080,BTC!$A:$A,0))*INDEX('Control Panel'!$B:$B,MATCH('Index Volume'!$A1080+1,'Control Panel'!$A:$A,1)),0)</f>
        <v>75979000</v>
      </c>
      <c r="C1080" s="37">
        <f>IFERROR(INDEX(XRP!$F:$F,MATCH($A1080,XRP!$A:$A,0))*INDEX('Control Panel'!$C:$C,MATCH($A1080+1,'Control Panel'!$A:$A,1)),0)</f>
        <v>2002770</v>
      </c>
      <c r="D1080" s="37">
        <f>IFERROR(INDEX(LTC!$F:$F,MATCH($A1080,LTC!$A:$A,0))*INDEX('Control Panel'!$D:$D,MATCH($A1080+1,'Control Panel'!$A:$A,1)),0)</f>
        <v>2618560</v>
      </c>
      <c r="E1080" s="37">
        <f>IFERROR(INDEX(ETC!$F:$F,MATCH($A1080,ETC!$A:$A,0))*INDEX('Control Panel'!$E:$E,MATCH($A1080+1,'Control Panel'!$A:$A,1)),0)</f>
        <v>1119820</v>
      </c>
      <c r="F1080" s="37">
        <f>IFERROR(INDEX(ETH!$F:$F,MATCH($A1080,ETH!$A:$A,0))*INDEX('Control Panel'!$F:$F,MATCH('Index Volume'!$A1080+1,'Control Panel'!$A:$A,1)),0)</f>
        <v>7337220</v>
      </c>
      <c r="G1080" s="37">
        <f>IFERROR(INDEX(BCH!$F:$F,MATCH($A1080,BCH!$A:$A,0))*INDEX('Control Panel'!$G:$G,MATCH('Index Volume'!$A1080+1,'Control Panel'!$A:$A,1)),0)</f>
        <v>0</v>
      </c>
      <c r="H1080" s="37">
        <f>IFERROR(INDEX(XMR!$F:$F,MATCH($A1080,XMR!$A:$A,0))*INDEX('Control Panel'!$H:$H,MATCH('Index Volume'!$A1080+1,'Control Panel'!$A:$A,1)),0)</f>
        <v>3268750</v>
      </c>
      <c r="I1080" s="37">
        <f>IFERROR(INDEX(ZEC!$F:$F,MATCH($A1080,ZEC!$A:$A,0))*INDEX('Control Panel'!$I:$I,MATCH('Index Volume'!$A1080+1,'Control Panel'!$A:$A,1)),0)</f>
        <v>0</v>
      </c>
      <c r="J1080" s="37">
        <f>IFERROR(INDEX(EOS!$F:$F,MATCH($A1080,EOS!$A:$A,0))*INDEX('Control Panel'!$J:$J,MATCH('Index Volume'!$A1080+1,'Control Panel'!$A:$A,1)),0)</f>
        <v>0</v>
      </c>
      <c r="K1080" s="37">
        <f>IFERROR(INDEX(DASH!$F:$F,MATCH($A1080,DASH!$A:$A,0))*INDEX('Control Panel'!$K:$K,MATCH('Index Volume'!$A1080+1,'Control Panel'!$A:$A,1)),0)</f>
        <v>1416530</v>
      </c>
      <c r="L1080" s="37">
        <f>IFERROR(INDEX(XLM!$F:$F,MATCH($A1080,XLM!$A:$A,0))*INDEX('Control Panel'!$L:$L,MATCH('Index Volume'!$A1080+1,'Control Panel'!$A:$A,1)),0)</f>
        <v>83790</v>
      </c>
      <c r="M1080" s="39">
        <f t="shared" si="315"/>
        <v>93826440</v>
      </c>
      <c r="N1080" s="1" t="b">
        <f t="shared" si="316"/>
        <v>1</v>
      </c>
      <c r="O1080" s="41">
        <f t="shared" si="317"/>
        <v>93826440</v>
      </c>
    </row>
    <row r="1081" spans="1:15" x14ac:dyDescent="0.75">
      <c r="A1081" s="4">
        <v>42719</v>
      </c>
      <c r="B1081" s="37">
        <f>IFERROR(INDEX(BTC!$F:$F,MATCH($A1081,BTC!$A:$A,0))*INDEX('Control Panel'!$B:$B,MATCH('Index Volume'!$A1081+1,'Control Panel'!$A:$A,1)),0)</f>
        <v>81580096</v>
      </c>
      <c r="C1081" s="37">
        <f>IFERROR(INDEX(XRP!$F:$F,MATCH($A1081,XRP!$A:$A,0))*INDEX('Control Panel'!$C:$C,MATCH($A1081+1,'Control Panel'!$A:$A,1)),0)</f>
        <v>1050570</v>
      </c>
      <c r="D1081" s="37">
        <f>IFERROR(INDEX(LTC!$F:$F,MATCH($A1081,LTC!$A:$A,0))*INDEX('Control Panel'!$D:$D,MATCH($A1081+1,'Control Panel'!$A:$A,1)),0)</f>
        <v>2679340</v>
      </c>
      <c r="E1081" s="37">
        <f>IFERROR(INDEX(ETC!$F:$F,MATCH($A1081,ETC!$A:$A,0))*INDEX('Control Panel'!$E:$E,MATCH($A1081+1,'Control Panel'!$A:$A,1)),0)</f>
        <v>3175330</v>
      </c>
      <c r="F1081" s="37">
        <f>IFERROR(INDEX(ETH!$F:$F,MATCH($A1081,ETH!$A:$A,0))*INDEX('Control Panel'!$F:$F,MATCH('Index Volume'!$A1081+1,'Control Panel'!$A:$A,1)),0)</f>
        <v>13184400</v>
      </c>
      <c r="G1081" s="37">
        <f>IFERROR(INDEX(BCH!$F:$F,MATCH($A1081,BCH!$A:$A,0))*INDEX('Control Panel'!$G:$G,MATCH('Index Volume'!$A1081+1,'Control Panel'!$A:$A,1)),0)</f>
        <v>0</v>
      </c>
      <c r="H1081" s="37">
        <f>IFERROR(INDEX(XMR!$F:$F,MATCH($A1081,XMR!$A:$A,0))*INDEX('Control Panel'!$H:$H,MATCH('Index Volume'!$A1081+1,'Control Panel'!$A:$A,1)),0)</f>
        <v>1224190</v>
      </c>
      <c r="I1081" s="37">
        <f>IFERROR(INDEX(ZEC!$F:$F,MATCH($A1081,ZEC!$A:$A,0))*INDEX('Control Panel'!$I:$I,MATCH('Index Volume'!$A1081+1,'Control Panel'!$A:$A,1)),0)</f>
        <v>0</v>
      </c>
      <c r="J1081" s="37">
        <f>IFERROR(INDEX(EOS!$F:$F,MATCH($A1081,EOS!$A:$A,0))*INDEX('Control Panel'!$J:$J,MATCH('Index Volume'!$A1081+1,'Control Panel'!$A:$A,1)),0)</f>
        <v>0</v>
      </c>
      <c r="K1081" s="37">
        <f>IFERROR(INDEX(DASH!$F:$F,MATCH($A1081,DASH!$A:$A,0))*INDEX('Control Panel'!$K:$K,MATCH('Index Volume'!$A1081+1,'Control Panel'!$A:$A,1)),0)</f>
        <v>1999050</v>
      </c>
      <c r="L1081" s="37">
        <f>IFERROR(INDEX(XLM!$F:$F,MATCH($A1081,XLM!$A:$A,0))*INDEX('Control Panel'!$L:$L,MATCH('Index Volume'!$A1081+1,'Control Panel'!$A:$A,1)),0)</f>
        <v>673328</v>
      </c>
      <c r="M1081" s="39">
        <f t="shared" si="315"/>
        <v>105566304</v>
      </c>
      <c r="N1081" s="1" t="b">
        <f t="shared" si="316"/>
        <v>1</v>
      </c>
      <c r="O1081" s="41">
        <f t="shared" si="317"/>
        <v>105566304</v>
      </c>
    </row>
    <row r="1082" spans="1:15" x14ac:dyDescent="0.75">
      <c r="A1082" s="3">
        <v>42720</v>
      </c>
      <c r="B1082" s="37">
        <f>IFERROR(INDEX(BTC!$F:$F,MATCH($A1082,BTC!$A:$A,0))*INDEX('Control Panel'!$B:$B,MATCH('Index Volume'!$A1082+1,'Control Panel'!$A:$A,1)),0)</f>
        <v>83608200</v>
      </c>
      <c r="C1082" s="37">
        <f>IFERROR(INDEX(XRP!$F:$F,MATCH($A1082,XRP!$A:$A,0))*INDEX('Control Panel'!$C:$C,MATCH($A1082+1,'Control Panel'!$A:$A,1)),0)</f>
        <v>2575390</v>
      </c>
      <c r="D1082" s="37">
        <f>IFERROR(INDEX(LTC!$F:$F,MATCH($A1082,LTC!$A:$A,0))*INDEX('Control Panel'!$D:$D,MATCH($A1082+1,'Control Panel'!$A:$A,1)),0)</f>
        <v>1625780</v>
      </c>
      <c r="E1082" s="37">
        <f>IFERROR(INDEX(ETC!$F:$F,MATCH($A1082,ETC!$A:$A,0))*INDEX('Control Panel'!$E:$E,MATCH($A1082+1,'Control Panel'!$A:$A,1)),0)</f>
        <v>1463920</v>
      </c>
      <c r="F1082" s="37">
        <f>IFERROR(INDEX(ETH!$F:$F,MATCH($A1082,ETH!$A:$A,0))*INDEX('Control Panel'!$F:$F,MATCH('Index Volume'!$A1082+1,'Control Panel'!$A:$A,1)),0)</f>
        <v>5178610</v>
      </c>
      <c r="G1082" s="37">
        <f>IFERROR(INDEX(BCH!$F:$F,MATCH($A1082,BCH!$A:$A,0))*INDEX('Control Panel'!$G:$G,MATCH('Index Volume'!$A1082+1,'Control Panel'!$A:$A,1)),0)</f>
        <v>0</v>
      </c>
      <c r="H1082" s="37">
        <f>IFERROR(INDEX(XMR!$F:$F,MATCH($A1082,XMR!$A:$A,0))*INDEX('Control Panel'!$H:$H,MATCH('Index Volume'!$A1082+1,'Control Panel'!$A:$A,1)),0)</f>
        <v>960469</v>
      </c>
      <c r="I1082" s="37">
        <f>IFERROR(INDEX(ZEC!$F:$F,MATCH($A1082,ZEC!$A:$A,0))*INDEX('Control Panel'!$I:$I,MATCH('Index Volume'!$A1082+1,'Control Panel'!$A:$A,1)),0)</f>
        <v>0</v>
      </c>
      <c r="J1082" s="37">
        <f>IFERROR(INDEX(EOS!$F:$F,MATCH($A1082,EOS!$A:$A,0))*INDEX('Control Panel'!$J:$J,MATCH('Index Volume'!$A1082+1,'Control Panel'!$A:$A,1)),0)</f>
        <v>0</v>
      </c>
      <c r="K1082" s="37">
        <f>IFERROR(INDEX(DASH!$F:$F,MATCH($A1082,DASH!$A:$A,0))*INDEX('Control Panel'!$K:$K,MATCH('Index Volume'!$A1082+1,'Control Panel'!$A:$A,1)),0)</f>
        <v>1951350</v>
      </c>
      <c r="L1082" s="37">
        <f>IFERROR(INDEX(XLM!$F:$F,MATCH($A1082,XLM!$A:$A,0))*INDEX('Control Panel'!$L:$L,MATCH('Index Volume'!$A1082+1,'Control Panel'!$A:$A,1)),0)</f>
        <v>1241390</v>
      </c>
      <c r="M1082" s="39">
        <f t="shared" si="315"/>
        <v>98605109</v>
      </c>
      <c r="N1082" s="1" t="b">
        <f t="shared" si="316"/>
        <v>1</v>
      </c>
      <c r="O1082" s="41">
        <f t="shared" si="317"/>
        <v>98605109</v>
      </c>
    </row>
    <row r="1083" spans="1:15" x14ac:dyDescent="0.75">
      <c r="A1083" s="4">
        <v>42721</v>
      </c>
      <c r="B1083" s="37">
        <f>IFERROR(INDEX(BTC!$F:$F,MATCH($A1083,BTC!$A:$A,0))*INDEX('Control Panel'!$B:$B,MATCH('Index Volume'!$A1083+1,'Control Panel'!$A:$A,1)),0)</f>
        <v>78989800</v>
      </c>
      <c r="C1083" s="37">
        <f>IFERROR(INDEX(XRP!$F:$F,MATCH($A1083,XRP!$A:$A,0))*INDEX('Control Panel'!$C:$C,MATCH($A1083+1,'Control Panel'!$A:$A,1)),0)</f>
        <v>1838990</v>
      </c>
      <c r="D1083" s="37">
        <f>IFERROR(INDEX(LTC!$F:$F,MATCH($A1083,LTC!$A:$A,0))*INDEX('Control Panel'!$D:$D,MATCH($A1083+1,'Control Panel'!$A:$A,1)),0)</f>
        <v>2559210</v>
      </c>
      <c r="E1083" s="37">
        <f>IFERROR(INDEX(ETC!$F:$F,MATCH($A1083,ETC!$A:$A,0))*INDEX('Control Panel'!$E:$E,MATCH($A1083+1,'Control Panel'!$A:$A,1)),0)</f>
        <v>1410390</v>
      </c>
      <c r="F1083" s="37">
        <f>IFERROR(INDEX(ETH!$F:$F,MATCH($A1083,ETH!$A:$A,0))*INDEX('Control Panel'!$F:$F,MATCH('Index Volume'!$A1083+1,'Control Panel'!$A:$A,1)),0)</f>
        <v>8502620</v>
      </c>
      <c r="G1083" s="37">
        <f>IFERROR(INDEX(BCH!$F:$F,MATCH($A1083,BCH!$A:$A,0))*INDEX('Control Panel'!$G:$G,MATCH('Index Volume'!$A1083+1,'Control Panel'!$A:$A,1)),0)</f>
        <v>0</v>
      </c>
      <c r="H1083" s="37">
        <f>IFERROR(INDEX(XMR!$F:$F,MATCH($A1083,XMR!$A:$A,0))*INDEX('Control Panel'!$H:$H,MATCH('Index Volume'!$A1083+1,'Control Panel'!$A:$A,1)),0)</f>
        <v>1046610</v>
      </c>
      <c r="I1083" s="37">
        <f>IFERROR(INDEX(ZEC!$F:$F,MATCH($A1083,ZEC!$A:$A,0))*INDEX('Control Panel'!$I:$I,MATCH('Index Volume'!$A1083+1,'Control Panel'!$A:$A,1)),0)</f>
        <v>0</v>
      </c>
      <c r="J1083" s="37">
        <f>IFERROR(INDEX(EOS!$F:$F,MATCH($A1083,EOS!$A:$A,0))*INDEX('Control Panel'!$J:$J,MATCH('Index Volume'!$A1083+1,'Control Panel'!$A:$A,1)),0)</f>
        <v>0</v>
      </c>
      <c r="K1083" s="37">
        <f>IFERROR(INDEX(DASH!$F:$F,MATCH($A1083,DASH!$A:$A,0))*INDEX('Control Panel'!$K:$K,MATCH('Index Volume'!$A1083+1,'Control Panel'!$A:$A,1)),0)</f>
        <v>1964650</v>
      </c>
      <c r="L1083" s="37">
        <f>IFERROR(INDEX(XLM!$F:$F,MATCH($A1083,XLM!$A:$A,0))*INDEX('Control Panel'!$L:$L,MATCH('Index Volume'!$A1083+1,'Control Panel'!$A:$A,1)),0)</f>
        <v>350471</v>
      </c>
      <c r="M1083" s="39">
        <f t="shared" si="315"/>
        <v>96662741</v>
      </c>
      <c r="N1083" s="1" t="b">
        <f t="shared" si="316"/>
        <v>1</v>
      </c>
      <c r="O1083" s="41">
        <f t="shared" si="317"/>
        <v>96662741</v>
      </c>
    </row>
    <row r="1084" spans="1:15" x14ac:dyDescent="0.75">
      <c r="A1084" s="3">
        <v>42722</v>
      </c>
      <c r="B1084" s="37">
        <f>IFERROR(INDEX(BTC!$F:$F,MATCH($A1084,BTC!$A:$A,0))*INDEX('Control Panel'!$B:$B,MATCH('Index Volume'!$A1084+1,'Control Panel'!$A:$A,1)),0)</f>
        <v>60524400</v>
      </c>
      <c r="C1084" s="37">
        <f>IFERROR(INDEX(XRP!$F:$F,MATCH($A1084,XRP!$A:$A,0))*INDEX('Control Panel'!$C:$C,MATCH($A1084+1,'Control Panel'!$A:$A,1)),0)</f>
        <v>1194400</v>
      </c>
      <c r="D1084" s="37">
        <f>IFERROR(INDEX(LTC!$F:$F,MATCH($A1084,LTC!$A:$A,0))*INDEX('Control Panel'!$D:$D,MATCH($A1084+1,'Control Panel'!$A:$A,1)),0)</f>
        <v>1951490</v>
      </c>
      <c r="E1084" s="37">
        <f>IFERROR(INDEX(ETC!$F:$F,MATCH($A1084,ETC!$A:$A,0))*INDEX('Control Panel'!$E:$E,MATCH($A1084+1,'Control Panel'!$A:$A,1)),0)</f>
        <v>632975</v>
      </c>
      <c r="F1084" s="37">
        <f>IFERROR(INDEX(ETH!$F:$F,MATCH($A1084,ETH!$A:$A,0))*INDEX('Control Panel'!$F:$F,MATCH('Index Volume'!$A1084+1,'Control Panel'!$A:$A,1)),0)</f>
        <v>5890020</v>
      </c>
      <c r="G1084" s="37">
        <f>IFERROR(INDEX(BCH!$F:$F,MATCH($A1084,BCH!$A:$A,0))*INDEX('Control Panel'!$G:$G,MATCH('Index Volume'!$A1084+1,'Control Panel'!$A:$A,1)),0)</f>
        <v>0</v>
      </c>
      <c r="H1084" s="37">
        <f>IFERROR(INDEX(XMR!$F:$F,MATCH($A1084,XMR!$A:$A,0))*INDEX('Control Panel'!$H:$H,MATCH('Index Volume'!$A1084+1,'Control Panel'!$A:$A,1)),0)</f>
        <v>2073320</v>
      </c>
      <c r="I1084" s="37">
        <f>IFERROR(INDEX(ZEC!$F:$F,MATCH($A1084,ZEC!$A:$A,0))*INDEX('Control Panel'!$I:$I,MATCH('Index Volume'!$A1084+1,'Control Panel'!$A:$A,1)),0)</f>
        <v>0</v>
      </c>
      <c r="J1084" s="37">
        <f>IFERROR(INDEX(EOS!$F:$F,MATCH($A1084,EOS!$A:$A,0))*INDEX('Control Panel'!$J:$J,MATCH('Index Volume'!$A1084+1,'Control Panel'!$A:$A,1)),0)</f>
        <v>0</v>
      </c>
      <c r="K1084" s="37">
        <f>IFERROR(INDEX(DASH!$F:$F,MATCH($A1084,DASH!$A:$A,0))*INDEX('Control Panel'!$K:$K,MATCH('Index Volume'!$A1084+1,'Control Panel'!$A:$A,1)),0)</f>
        <v>1935260</v>
      </c>
      <c r="L1084" s="37">
        <f>IFERROR(INDEX(XLM!$F:$F,MATCH($A1084,XLM!$A:$A,0))*INDEX('Control Panel'!$L:$L,MATCH('Index Volume'!$A1084+1,'Control Panel'!$A:$A,1)),0)</f>
        <v>142791</v>
      </c>
      <c r="M1084" s="39">
        <f t="shared" si="315"/>
        <v>74344656</v>
      </c>
      <c r="N1084" s="1" t="b">
        <f t="shared" si="316"/>
        <v>1</v>
      </c>
      <c r="O1084" s="41">
        <f t="shared" si="317"/>
        <v>74344656</v>
      </c>
    </row>
    <row r="1085" spans="1:15" x14ac:dyDescent="0.75">
      <c r="A1085" s="4">
        <v>42723</v>
      </c>
      <c r="B1085" s="37">
        <f>IFERROR(INDEX(BTC!$F:$F,MATCH($A1085,BTC!$A:$A,0))*INDEX('Control Panel'!$B:$B,MATCH('Index Volume'!$A1085+1,'Control Panel'!$A:$A,1)),0)</f>
        <v>74886400</v>
      </c>
      <c r="C1085" s="37">
        <f>IFERROR(INDEX(XRP!$F:$F,MATCH($A1085,XRP!$A:$A,0))*INDEX('Control Panel'!$C:$C,MATCH($A1085+1,'Control Panel'!$A:$A,1)),0)</f>
        <v>1109670</v>
      </c>
      <c r="D1085" s="37">
        <f>IFERROR(INDEX(LTC!$F:$F,MATCH($A1085,LTC!$A:$A,0))*INDEX('Control Panel'!$D:$D,MATCH($A1085+1,'Control Panel'!$A:$A,1)),0)</f>
        <v>2274070</v>
      </c>
      <c r="E1085" s="37">
        <f>IFERROR(INDEX(ETC!$F:$F,MATCH($A1085,ETC!$A:$A,0))*INDEX('Control Panel'!$E:$E,MATCH($A1085+1,'Control Panel'!$A:$A,1)),0)</f>
        <v>3140940</v>
      </c>
      <c r="F1085" s="37">
        <f>IFERROR(INDEX(ETH!$F:$F,MATCH($A1085,ETH!$A:$A,0))*INDEX('Control Panel'!$F:$F,MATCH('Index Volume'!$A1085+1,'Control Panel'!$A:$A,1)),0)</f>
        <v>5894760</v>
      </c>
      <c r="G1085" s="37">
        <f>IFERROR(INDEX(BCH!$F:$F,MATCH($A1085,BCH!$A:$A,0))*INDEX('Control Panel'!$G:$G,MATCH('Index Volume'!$A1085+1,'Control Panel'!$A:$A,1)),0)</f>
        <v>0</v>
      </c>
      <c r="H1085" s="37">
        <f>IFERROR(INDEX(XMR!$F:$F,MATCH($A1085,XMR!$A:$A,0))*INDEX('Control Panel'!$H:$H,MATCH('Index Volume'!$A1085+1,'Control Panel'!$A:$A,1)),0)</f>
        <v>1948360</v>
      </c>
      <c r="I1085" s="37">
        <f>IFERROR(INDEX(ZEC!$F:$F,MATCH($A1085,ZEC!$A:$A,0))*INDEX('Control Panel'!$I:$I,MATCH('Index Volume'!$A1085+1,'Control Panel'!$A:$A,1)),0)</f>
        <v>0</v>
      </c>
      <c r="J1085" s="37">
        <f>IFERROR(INDEX(EOS!$F:$F,MATCH($A1085,EOS!$A:$A,0))*INDEX('Control Panel'!$J:$J,MATCH('Index Volume'!$A1085+1,'Control Panel'!$A:$A,1)),0)</f>
        <v>0</v>
      </c>
      <c r="K1085" s="37">
        <f>IFERROR(INDEX(DASH!$F:$F,MATCH($A1085,DASH!$A:$A,0))*INDEX('Control Panel'!$K:$K,MATCH('Index Volume'!$A1085+1,'Control Panel'!$A:$A,1)),0)</f>
        <v>2089000</v>
      </c>
      <c r="L1085" s="37">
        <f>IFERROR(INDEX(XLM!$F:$F,MATCH($A1085,XLM!$A:$A,0))*INDEX('Control Panel'!$L:$L,MATCH('Index Volume'!$A1085+1,'Control Panel'!$A:$A,1)),0)</f>
        <v>125139</v>
      </c>
      <c r="M1085" s="39">
        <f t="shared" si="315"/>
        <v>91468339</v>
      </c>
      <c r="N1085" s="1" t="b">
        <f t="shared" si="316"/>
        <v>1</v>
      </c>
      <c r="O1085" s="41">
        <f t="shared" si="317"/>
        <v>91468339</v>
      </c>
    </row>
    <row r="1086" spans="1:15" x14ac:dyDescent="0.75">
      <c r="A1086" s="3">
        <v>42724</v>
      </c>
      <c r="B1086" s="37">
        <f>IFERROR(INDEX(BTC!$F:$F,MATCH($A1086,BTC!$A:$A,0))*INDEX('Control Panel'!$B:$B,MATCH('Index Volume'!$A1086+1,'Control Panel'!$A:$A,1)),0)</f>
        <v>99629296</v>
      </c>
      <c r="C1086" s="37">
        <f>IFERROR(INDEX(XRP!$F:$F,MATCH($A1086,XRP!$A:$A,0))*INDEX('Control Panel'!$C:$C,MATCH($A1086+1,'Control Panel'!$A:$A,1)),0)</f>
        <v>2284690</v>
      </c>
      <c r="D1086" s="37">
        <f>IFERROR(INDEX(LTC!$F:$F,MATCH($A1086,LTC!$A:$A,0))*INDEX('Control Panel'!$D:$D,MATCH($A1086+1,'Control Panel'!$A:$A,1)),0)</f>
        <v>2335510</v>
      </c>
      <c r="E1086" s="37">
        <f>IFERROR(INDEX(ETC!$F:$F,MATCH($A1086,ETC!$A:$A,0))*INDEX('Control Panel'!$E:$E,MATCH($A1086+1,'Control Panel'!$A:$A,1)),0)</f>
        <v>2311760</v>
      </c>
      <c r="F1086" s="37">
        <f>IFERROR(INDEX(ETH!$F:$F,MATCH($A1086,ETH!$A:$A,0))*INDEX('Control Panel'!$F:$F,MATCH('Index Volume'!$A1086+1,'Control Panel'!$A:$A,1)),0)</f>
        <v>6313550</v>
      </c>
      <c r="G1086" s="37">
        <f>IFERROR(INDEX(BCH!$F:$F,MATCH($A1086,BCH!$A:$A,0))*INDEX('Control Panel'!$G:$G,MATCH('Index Volume'!$A1086+1,'Control Panel'!$A:$A,1)),0)</f>
        <v>0</v>
      </c>
      <c r="H1086" s="37">
        <f>IFERROR(INDEX(XMR!$F:$F,MATCH($A1086,XMR!$A:$A,0))*INDEX('Control Panel'!$H:$H,MATCH('Index Volume'!$A1086+1,'Control Panel'!$A:$A,1)),0)</f>
        <v>2093870</v>
      </c>
      <c r="I1086" s="37">
        <f>IFERROR(INDEX(ZEC!$F:$F,MATCH($A1086,ZEC!$A:$A,0))*INDEX('Control Panel'!$I:$I,MATCH('Index Volume'!$A1086+1,'Control Panel'!$A:$A,1)),0)</f>
        <v>0</v>
      </c>
      <c r="J1086" s="37">
        <f>IFERROR(INDEX(EOS!$F:$F,MATCH($A1086,EOS!$A:$A,0))*INDEX('Control Panel'!$J:$J,MATCH('Index Volume'!$A1086+1,'Control Panel'!$A:$A,1)),0)</f>
        <v>0</v>
      </c>
      <c r="K1086" s="37">
        <f>IFERROR(INDEX(DASH!$F:$F,MATCH($A1086,DASH!$A:$A,0))*INDEX('Control Panel'!$K:$K,MATCH('Index Volume'!$A1086+1,'Control Panel'!$A:$A,1)),0)</f>
        <v>2236060</v>
      </c>
      <c r="L1086" s="37">
        <f>IFERROR(INDEX(XLM!$F:$F,MATCH($A1086,XLM!$A:$A,0))*INDEX('Control Panel'!$L:$L,MATCH('Index Volume'!$A1086+1,'Control Panel'!$A:$A,1)),0)</f>
        <v>130279</v>
      </c>
      <c r="M1086" s="39">
        <f t="shared" si="315"/>
        <v>117335015</v>
      </c>
      <c r="N1086" s="1" t="b">
        <f t="shared" si="316"/>
        <v>1</v>
      </c>
      <c r="O1086" s="41">
        <f t="shared" si="317"/>
        <v>117335015</v>
      </c>
    </row>
    <row r="1087" spans="1:15" x14ac:dyDescent="0.75">
      <c r="A1087" s="4">
        <v>42725</v>
      </c>
      <c r="B1087" s="37">
        <f>IFERROR(INDEX(BTC!$F:$F,MATCH($A1087,BTC!$A:$A,0))*INDEX('Control Panel'!$B:$B,MATCH('Index Volume'!$A1087+1,'Control Panel'!$A:$A,1)),0)</f>
        <v>155576000</v>
      </c>
      <c r="C1087" s="37">
        <f>IFERROR(INDEX(XRP!$F:$F,MATCH($A1087,XRP!$A:$A,0))*INDEX('Control Panel'!$C:$C,MATCH($A1087+1,'Control Panel'!$A:$A,1)),0)</f>
        <v>2300840</v>
      </c>
      <c r="D1087" s="37">
        <f>IFERROR(INDEX(LTC!$F:$F,MATCH($A1087,LTC!$A:$A,0))*INDEX('Control Panel'!$D:$D,MATCH($A1087+1,'Control Panel'!$A:$A,1)),0)</f>
        <v>2913250</v>
      </c>
      <c r="E1087" s="37">
        <f>IFERROR(INDEX(ETC!$F:$F,MATCH($A1087,ETC!$A:$A,0))*INDEX('Control Panel'!$E:$E,MATCH($A1087+1,'Control Panel'!$A:$A,1)),0)</f>
        <v>2182690</v>
      </c>
      <c r="F1087" s="37">
        <f>IFERROR(INDEX(ETH!$F:$F,MATCH($A1087,ETH!$A:$A,0))*INDEX('Control Panel'!$F:$F,MATCH('Index Volume'!$A1087+1,'Control Panel'!$A:$A,1)),0)</f>
        <v>9393550</v>
      </c>
      <c r="G1087" s="37">
        <f>IFERROR(INDEX(BCH!$F:$F,MATCH($A1087,BCH!$A:$A,0))*INDEX('Control Panel'!$G:$G,MATCH('Index Volume'!$A1087+1,'Control Panel'!$A:$A,1)),0)</f>
        <v>0</v>
      </c>
      <c r="H1087" s="37">
        <f>IFERROR(INDEX(XMR!$F:$F,MATCH($A1087,XMR!$A:$A,0))*INDEX('Control Panel'!$H:$H,MATCH('Index Volume'!$A1087+1,'Control Panel'!$A:$A,1)),0)</f>
        <v>2788170</v>
      </c>
      <c r="I1087" s="37">
        <f>IFERROR(INDEX(ZEC!$F:$F,MATCH($A1087,ZEC!$A:$A,0))*INDEX('Control Panel'!$I:$I,MATCH('Index Volume'!$A1087+1,'Control Panel'!$A:$A,1)),0)</f>
        <v>0</v>
      </c>
      <c r="J1087" s="37">
        <f>IFERROR(INDEX(EOS!$F:$F,MATCH($A1087,EOS!$A:$A,0))*INDEX('Control Panel'!$J:$J,MATCH('Index Volume'!$A1087+1,'Control Panel'!$A:$A,1)),0)</f>
        <v>0</v>
      </c>
      <c r="K1087" s="37">
        <f>IFERROR(INDEX(DASH!$F:$F,MATCH($A1087,DASH!$A:$A,0))*INDEX('Control Panel'!$K:$K,MATCH('Index Volume'!$A1087+1,'Control Panel'!$A:$A,1)),0)</f>
        <v>2189580</v>
      </c>
      <c r="L1087" s="37">
        <f>IFERROR(INDEX(XLM!$F:$F,MATCH($A1087,XLM!$A:$A,0))*INDEX('Control Panel'!$L:$L,MATCH('Index Volume'!$A1087+1,'Control Panel'!$A:$A,1)),0)</f>
        <v>123212</v>
      </c>
      <c r="M1087" s="39">
        <f t="shared" si="315"/>
        <v>177467292</v>
      </c>
      <c r="N1087" s="1" t="b">
        <f t="shared" si="316"/>
        <v>1</v>
      </c>
      <c r="O1087" s="41">
        <f t="shared" si="317"/>
        <v>177467292</v>
      </c>
    </row>
    <row r="1088" spans="1:15" x14ac:dyDescent="0.75">
      <c r="A1088" s="3">
        <v>42726</v>
      </c>
      <c r="B1088" s="37">
        <f>IFERROR(INDEX(BTC!$F:$F,MATCH($A1088,BTC!$A:$A,0))*INDEX('Control Panel'!$B:$B,MATCH('Index Volume'!$A1088+1,'Control Panel'!$A:$A,1)),0)</f>
        <v>200027008</v>
      </c>
      <c r="C1088" s="37">
        <f>IFERROR(INDEX(XRP!$F:$F,MATCH($A1088,XRP!$A:$A,0))*INDEX('Control Panel'!$C:$C,MATCH($A1088+1,'Control Panel'!$A:$A,1)),0)</f>
        <v>2897110</v>
      </c>
      <c r="D1088" s="37">
        <f>IFERROR(INDEX(LTC!$F:$F,MATCH($A1088,LTC!$A:$A,0))*INDEX('Control Panel'!$D:$D,MATCH($A1088+1,'Control Panel'!$A:$A,1)),0)</f>
        <v>3657740</v>
      </c>
      <c r="E1088" s="37">
        <f>IFERROR(INDEX(ETC!$F:$F,MATCH($A1088,ETC!$A:$A,0))*INDEX('Control Panel'!$E:$E,MATCH($A1088+1,'Control Panel'!$A:$A,1)),0)</f>
        <v>2408530</v>
      </c>
      <c r="F1088" s="37">
        <f>IFERROR(INDEX(ETH!$F:$F,MATCH($A1088,ETH!$A:$A,0))*INDEX('Control Panel'!$F:$F,MATCH('Index Volume'!$A1088+1,'Control Panel'!$A:$A,1)),0)</f>
        <v>16376700</v>
      </c>
      <c r="G1088" s="37">
        <f>IFERROR(INDEX(BCH!$F:$F,MATCH($A1088,BCH!$A:$A,0))*INDEX('Control Panel'!$G:$G,MATCH('Index Volume'!$A1088+1,'Control Panel'!$A:$A,1)),0)</f>
        <v>0</v>
      </c>
      <c r="H1088" s="37">
        <f>IFERROR(INDEX(XMR!$F:$F,MATCH($A1088,XMR!$A:$A,0))*INDEX('Control Panel'!$H:$H,MATCH('Index Volume'!$A1088+1,'Control Panel'!$A:$A,1)),0)</f>
        <v>4342540</v>
      </c>
      <c r="I1088" s="37">
        <f>IFERROR(INDEX(ZEC!$F:$F,MATCH($A1088,ZEC!$A:$A,0))*INDEX('Control Panel'!$I:$I,MATCH('Index Volume'!$A1088+1,'Control Panel'!$A:$A,1)),0)</f>
        <v>0</v>
      </c>
      <c r="J1088" s="37">
        <f>IFERROR(INDEX(EOS!$F:$F,MATCH($A1088,EOS!$A:$A,0))*INDEX('Control Panel'!$J:$J,MATCH('Index Volume'!$A1088+1,'Control Panel'!$A:$A,1)),0)</f>
        <v>0</v>
      </c>
      <c r="K1088" s="37">
        <f>IFERROR(INDEX(DASH!$F:$F,MATCH($A1088,DASH!$A:$A,0))*INDEX('Control Panel'!$K:$K,MATCH('Index Volume'!$A1088+1,'Control Panel'!$A:$A,1)),0)</f>
        <v>2611390</v>
      </c>
      <c r="L1088" s="37">
        <f>IFERROR(INDEX(XLM!$F:$F,MATCH($A1088,XLM!$A:$A,0))*INDEX('Control Panel'!$L:$L,MATCH('Index Volume'!$A1088+1,'Control Panel'!$A:$A,1)),0)</f>
        <v>195628</v>
      </c>
      <c r="M1088" s="39">
        <f t="shared" si="315"/>
        <v>232516646</v>
      </c>
      <c r="N1088" s="1" t="b">
        <f t="shared" si="316"/>
        <v>1</v>
      </c>
      <c r="O1088" s="41">
        <f t="shared" si="317"/>
        <v>232516646</v>
      </c>
    </row>
    <row r="1089" spans="1:15" x14ac:dyDescent="0.75">
      <c r="A1089" s="4">
        <v>42727</v>
      </c>
      <c r="B1089" s="37">
        <f>IFERROR(INDEX(BTC!$F:$F,MATCH($A1089,BTC!$A:$A,0))*INDEX('Control Panel'!$B:$B,MATCH('Index Volume'!$A1089+1,'Control Panel'!$A:$A,1)),0)</f>
        <v>275564000</v>
      </c>
      <c r="C1089" s="37">
        <f>IFERROR(INDEX(XRP!$F:$F,MATCH($A1089,XRP!$A:$A,0))*INDEX('Control Panel'!$C:$C,MATCH($A1089+1,'Control Panel'!$A:$A,1)),0)</f>
        <v>3514540</v>
      </c>
      <c r="D1089" s="37">
        <f>IFERROR(INDEX(LTC!$F:$F,MATCH($A1089,LTC!$A:$A,0))*INDEX('Control Panel'!$D:$D,MATCH($A1089+1,'Control Panel'!$A:$A,1)),0)</f>
        <v>15539100</v>
      </c>
      <c r="E1089" s="37">
        <f>IFERROR(INDEX(ETC!$F:$F,MATCH($A1089,ETC!$A:$A,0))*INDEX('Control Panel'!$E:$E,MATCH($A1089+1,'Control Panel'!$A:$A,1)),0)</f>
        <v>4006640</v>
      </c>
      <c r="F1089" s="37">
        <f>IFERROR(INDEX(ETH!$F:$F,MATCH($A1089,ETH!$A:$A,0))*INDEX('Control Panel'!$F:$F,MATCH('Index Volume'!$A1089+1,'Control Panel'!$A:$A,1)),0)</f>
        <v>19613100</v>
      </c>
      <c r="G1089" s="37">
        <f>IFERROR(INDEX(BCH!$F:$F,MATCH($A1089,BCH!$A:$A,0))*INDEX('Control Panel'!$G:$G,MATCH('Index Volume'!$A1089+1,'Control Panel'!$A:$A,1)),0)</f>
        <v>0</v>
      </c>
      <c r="H1089" s="37">
        <f>IFERROR(INDEX(XMR!$F:$F,MATCH($A1089,XMR!$A:$A,0))*INDEX('Control Panel'!$H:$H,MATCH('Index Volume'!$A1089+1,'Control Panel'!$A:$A,1)),0)</f>
        <v>4014090</v>
      </c>
      <c r="I1089" s="37">
        <f>IFERROR(INDEX(ZEC!$F:$F,MATCH($A1089,ZEC!$A:$A,0))*INDEX('Control Panel'!$I:$I,MATCH('Index Volume'!$A1089+1,'Control Panel'!$A:$A,1)),0)</f>
        <v>0</v>
      </c>
      <c r="J1089" s="37">
        <f>IFERROR(INDEX(EOS!$F:$F,MATCH($A1089,EOS!$A:$A,0))*INDEX('Control Panel'!$J:$J,MATCH('Index Volume'!$A1089+1,'Control Panel'!$A:$A,1)),0)</f>
        <v>0</v>
      </c>
      <c r="K1089" s="37">
        <f>IFERROR(INDEX(DASH!$F:$F,MATCH($A1089,DASH!$A:$A,0))*INDEX('Control Panel'!$K:$K,MATCH('Index Volume'!$A1089+1,'Control Panel'!$A:$A,1)),0)</f>
        <v>2883150</v>
      </c>
      <c r="L1089" s="37">
        <f>IFERROR(INDEX(XLM!$F:$F,MATCH($A1089,XLM!$A:$A,0))*INDEX('Control Panel'!$L:$L,MATCH('Index Volume'!$A1089+1,'Control Panel'!$A:$A,1)),0)</f>
        <v>176957</v>
      </c>
      <c r="M1089" s="39">
        <f t="shared" si="315"/>
        <v>325311577</v>
      </c>
      <c r="N1089" s="1" t="b">
        <f t="shared" si="316"/>
        <v>1</v>
      </c>
      <c r="O1089" s="41">
        <f t="shared" si="317"/>
        <v>325311577</v>
      </c>
    </row>
    <row r="1090" spans="1:15" x14ac:dyDescent="0.75">
      <c r="A1090" s="3">
        <v>42728</v>
      </c>
      <c r="B1090" s="37">
        <f>IFERROR(INDEX(BTC!$F:$F,MATCH($A1090,BTC!$A:$A,0))*INDEX('Control Panel'!$B:$B,MATCH('Index Volume'!$A1090+1,'Control Panel'!$A:$A,1)),0)</f>
        <v>137727008</v>
      </c>
      <c r="C1090" s="37">
        <f>IFERROR(INDEX(XRP!$F:$F,MATCH($A1090,XRP!$A:$A,0))*INDEX('Control Panel'!$C:$C,MATCH($A1090+1,'Control Panel'!$A:$A,1)),0)</f>
        <v>2495670</v>
      </c>
      <c r="D1090" s="37">
        <f>IFERROR(INDEX(LTC!$F:$F,MATCH($A1090,LTC!$A:$A,0))*INDEX('Control Panel'!$D:$D,MATCH($A1090+1,'Control Panel'!$A:$A,1)),0)</f>
        <v>19773600</v>
      </c>
      <c r="E1090" s="37">
        <f>IFERROR(INDEX(ETC!$F:$F,MATCH($A1090,ETC!$A:$A,0))*INDEX('Control Panel'!$E:$E,MATCH($A1090+1,'Control Panel'!$A:$A,1)),0)</f>
        <v>1701720</v>
      </c>
      <c r="F1090" s="37">
        <f>IFERROR(INDEX(ETH!$F:$F,MATCH($A1090,ETH!$A:$A,0))*INDEX('Control Panel'!$F:$F,MATCH('Index Volume'!$A1090+1,'Control Panel'!$A:$A,1)),0)</f>
        <v>7626020</v>
      </c>
      <c r="G1090" s="37">
        <f>IFERROR(INDEX(BCH!$F:$F,MATCH($A1090,BCH!$A:$A,0))*INDEX('Control Panel'!$G:$G,MATCH('Index Volume'!$A1090+1,'Control Panel'!$A:$A,1)),0)</f>
        <v>0</v>
      </c>
      <c r="H1090" s="37">
        <f>IFERROR(INDEX(XMR!$F:$F,MATCH($A1090,XMR!$A:$A,0))*INDEX('Control Panel'!$H:$H,MATCH('Index Volume'!$A1090+1,'Control Panel'!$A:$A,1)),0)</f>
        <v>1553340</v>
      </c>
      <c r="I1090" s="37">
        <f>IFERROR(INDEX(ZEC!$F:$F,MATCH($A1090,ZEC!$A:$A,0))*INDEX('Control Panel'!$I:$I,MATCH('Index Volume'!$A1090+1,'Control Panel'!$A:$A,1)),0)</f>
        <v>0</v>
      </c>
      <c r="J1090" s="37">
        <f>IFERROR(INDEX(EOS!$F:$F,MATCH($A1090,EOS!$A:$A,0))*INDEX('Control Panel'!$J:$J,MATCH('Index Volume'!$A1090+1,'Control Panel'!$A:$A,1)),0)</f>
        <v>0</v>
      </c>
      <c r="K1090" s="37">
        <f>IFERROR(INDEX(DASH!$F:$F,MATCH($A1090,DASH!$A:$A,0))*INDEX('Control Panel'!$K:$K,MATCH('Index Volume'!$A1090+1,'Control Panel'!$A:$A,1)),0)</f>
        <v>2686220</v>
      </c>
      <c r="L1090" s="37">
        <f>IFERROR(INDEX(XLM!$F:$F,MATCH($A1090,XLM!$A:$A,0))*INDEX('Control Panel'!$L:$L,MATCH('Index Volume'!$A1090+1,'Control Panel'!$A:$A,1)),0)</f>
        <v>53322</v>
      </c>
      <c r="M1090" s="39">
        <f t="shared" ref="M1090:M1153" si="318">SUM(B1090:L1090)</f>
        <v>173616900</v>
      </c>
      <c r="N1090" s="1" t="b">
        <f t="shared" si="316"/>
        <v>1</v>
      </c>
      <c r="O1090" s="41">
        <f t="shared" si="317"/>
        <v>173616900</v>
      </c>
    </row>
    <row r="1091" spans="1:15" x14ac:dyDescent="0.75">
      <c r="A1091" s="4">
        <v>42729</v>
      </c>
      <c r="B1091" s="37">
        <f>IFERROR(INDEX(BTC!$F:$F,MATCH($A1091,BTC!$A:$A,0))*INDEX('Control Panel'!$B:$B,MATCH('Index Volume'!$A1091+1,'Control Panel'!$A:$A,1)),0)</f>
        <v>143664992</v>
      </c>
      <c r="C1091" s="37">
        <f>IFERROR(INDEX(XRP!$F:$F,MATCH($A1091,XRP!$A:$A,0))*INDEX('Control Panel'!$C:$C,MATCH($A1091+1,'Control Panel'!$A:$A,1)),0)</f>
        <v>2188780</v>
      </c>
      <c r="D1091" s="37">
        <f>IFERROR(INDEX(LTC!$F:$F,MATCH($A1091,LTC!$A:$A,0))*INDEX('Control Panel'!$D:$D,MATCH($A1091+1,'Control Panel'!$A:$A,1)),0)</f>
        <v>11363100</v>
      </c>
      <c r="E1091" s="37">
        <f>IFERROR(INDEX(ETC!$F:$F,MATCH($A1091,ETC!$A:$A,0))*INDEX('Control Panel'!$E:$E,MATCH($A1091+1,'Control Panel'!$A:$A,1)),0)</f>
        <v>1115620</v>
      </c>
      <c r="F1091" s="37">
        <f>IFERROR(INDEX(ETH!$F:$F,MATCH($A1091,ETH!$A:$A,0))*INDEX('Control Panel'!$F:$F,MATCH('Index Volume'!$A1091+1,'Control Panel'!$A:$A,1)),0)</f>
        <v>8671840</v>
      </c>
      <c r="G1091" s="37">
        <f>IFERROR(INDEX(BCH!$F:$F,MATCH($A1091,BCH!$A:$A,0))*INDEX('Control Panel'!$G:$G,MATCH('Index Volume'!$A1091+1,'Control Panel'!$A:$A,1)),0)</f>
        <v>0</v>
      </c>
      <c r="H1091" s="37">
        <f>IFERROR(INDEX(XMR!$F:$F,MATCH($A1091,XMR!$A:$A,0))*INDEX('Control Panel'!$H:$H,MATCH('Index Volume'!$A1091+1,'Control Panel'!$A:$A,1)),0)</f>
        <v>2456860</v>
      </c>
      <c r="I1091" s="37">
        <f>IFERROR(INDEX(ZEC!$F:$F,MATCH($A1091,ZEC!$A:$A,0))*INDEX('Control Panel'!$I:$I,MATCH('Index Volume'!$A1091+1,'Control Panel'!$A:$A,1)),0)</f>
        <v>0</v>
      </c>
      <c r="J1091" s="37">
        <f>IFERROR(INDEX(EOS!$F:$F,MATCH($A1091,EOS!$A:$A,0))*INDEX('Control Panel'!$J:$J,MATCH('Index Volume'!$A1091+1,'Control Panel'!$A:$A,1)),0)</f>
        <v>0</v>
      </c>
      <c r="K1091" s="37">
        <f>IFERROR(INDEX(DASH!$F:$F,MATCH($A1091,DASH!$A:$A,0))*INDEX('Control Panel'!$K:$K,MATCH('Index Volume'!$A1091+1,'Control Panel'!$A:$A,1)),0)</f>
        <v>2578850</v>
      </c>
      <c r="L1091" s="37">
        <f>IFERROR(INDEX(XLM!$F:$F,MATCH($A1091,XLM!$A:$A,0))*INDEX('Control Panel'!$L:$L,MATCH('Index Volume'!$A1091+1,'Control Panel'!$A:$A,1)),0)</f>
        <v>29175</v>
      </c>
      <c r="M1091" s="39">
        <f t="shared" si="318"/>
        <v>172069217</v>
      </c>
      <c r="N1091" s="1" t="b">
        <f t="shared" ref="N1091:N1154" si="319">COUNTIF(B1091:L1091,0)=COUNTIF(B1090:L1090,0)</f>
        <v>1</v>
      </c>
      <c r="O1091" s="41">
        <f t="shared" ref="O1091:O1154" si="320">IF(N1091,M1091,IF(B1090=0,0,B1091)+IF(C1090=0,0,C1091)+IF(D1090=0,0,D1091)+IF(E1090=0,0,E1091)+IF(F1090=0,0,F1091)+IF(G1090=0,0,G1091)+IF(H1090=0,0,H1091)+IF(I1090=0,0,I1091)+IF(J1090=0,0,J1091)+IF(K1090=0,0,K1091)+IF(L1090=0,0,L1091))</f>
        <v>172069217</v>
      </c>
    </row>
    <row r="1092" spans="1:15" x14ac:dyDescent="0.75">
      <c r="A1092" s="3">
        <v>42730</v>
      </c>
      <c r="B1092" s="37">
        <f>IFERROR(INDEX(BTC!$F:$F,MATCH($A1092,BTC!$A:$A,0))*INDEX('Control Panel'!$B:$B,MATCH('Index Volume'!$A1092+1,'Control Panel'!$A:$A,1)),0)</f>
        <v>123771000</v>
      </c>
      <c r="C1092" s="37">
        <f>IFERROR(INDEX(XRP!$F:$F,MATCH($A1092,XRP!$A:$A,0))*INDEX('Control Panel'!$C:$C,MATCH($A1092+1,'Control Panel'!$A:$A,1)),0)</f>
        <v>1640840</v>
      </c>
      <c r="D1092" s="37">
        <f>IFERROR(INDEX(LTC!$F:$F,MATCH($A1092,LTC!$A:$A,0))*INDEX('Control Panel'!$D:$D,MATCH($A1092+1,'Control Panel'!$A:$A,1)),0)</f>
        <v>7603100</v>
      </c>
      <c r="E1092" s="37">
        <f>IFERROR(INDEX(ETC!$F:$F,MATCH($A1092,ETC!$A:$A,0))*INDEX('Control Panel'!$E:$E,MATCH($A1092+1,'Control Panel'!$A:$A,1)),0)</f>
        <v>706717</v>
      </c>
      <c r="F1092" s="37">
        <f>IFERROR(INDEX(ETH!$F:$F,MATCH($A1092,ETH!$A:$A,0))*INDEX('Control Panel'!$F:$F,MATCH('Index Volume'!$A1092+1,'Control Panel'!$A:$A,1)),0)</f>
        <v>5836810</v>
      </c>
      <c r="G1092" s="37">
        <f>IFERROR(INDEX(BCH!$F:$F,MATCH($A1092,BCH!$A:$A,0))*INDEX('Control Panel'!$G:$G,MATCH('Index Volume'!$A1092+1,'Control Panel'!$A:$A,1)),0)</f>
        <v>0</v>
      </c>
      <c r="H1092" s="37">
        <f>IFERROR(INDEX(XMR!$F:$F,MATCH($A1092,XMR!$A:$A,0))*INDEX('Control Panel'!$H:$H,MATCH('Index Volume'!$A1092+1,'Control Panel'!$A:$A,1)),0)</f>
        <v>2243850</v>
      </c>
      <c r="I1092" s="37">
        <f>IFERROR(INDEX(ZEC!$F:$F,MATCH($A1092,ZEC!$A:$A,0))*INDEX('Control Panel'!$I:$I,MATCH('Index Volume'!$A1092+1,'Control Panel'!$A:$A,1)),0)</f>
        <v>0</v>
      </c>
      <c r="J1092" s="37">
        <f>IFERROR(INDEX(EOS!$F:$F,MATCH($A1092,EOS!$A:$A,0))*INDEX('Control Panel'!$J:$J,MATCH('Index Volume'!$A1092+1,'Control Panel'!$A:$A,1)),0)</f>
        <v>0</v>
      </c>
      <c r="K1092" s="37">
        <f>IFERROR(INDEX(DASH!$F:$F,MATCH($A1092,DASH!$A:$A,0))*INDEX('Control Panel'!$K:$K,MATCH('Index Volume'!$A1092+1,'Control Panel'!$A:$A,1)),0)</f>
        <v>2106310</v>
      </c>
      <c r="L1092" s="37">
        <f>IFERROR(INDEX(XLM!$F:$F,MATCH($A1092,XLM!$A:$A,0))*INDEX('Control Panel'!$L:$L,MATCH('Index Volume'!$A1092+1,'Control Panel'!$A:$A,1)),0)</f>
        <v>23143</v>
      </c>
      <c r="M1092" s="39">
        <f t="shared" si="318"/>
        <v>143931770</v>
      </c>
      <c r="N1092" s="1" t="b">
        <f t="shared" si="319"/>
        <v>1</v>
      </c>
      <c r="O1092" s="41">
        <f t="shared" si="320"/>
        <v>143931770</v>
      </c>
    </row>
    <row r="1093" spans="1:15" x14ac:dyDescent="0.75">
      <c r="A1093" s="4">
        <v>42731</v>
      </c>
      <c r="B1093" s="37">
        <f>IFERROR(INDEX(BTC!$F:$F,MATCH($A1093,BTC!$A:$A,0))*INDEX('Control Panel'!$B:$B,MATCH('Index Volume'!$A1093+1,'Control Panel'!$A:$A,1)),0)</f>
        <v>167308000</v>
      </c>
      <c r="C1093" s="37">
        <f>IFERROR(INDEX(XRP!$F:$F,MATCH($A1093,XRP!$A:$A,0))*INDEX('Control Panel'!$C:$C,MATCH($A1093+1,'Control Panel'!$A:$A,1)),0)</f>
        <v>2471000</v>
      </c>
      <c r="D1093" s="37">
        <f>IFERROR(INDEX(LTC!$F:$F,MATCH($A1093,LTC!$A:$A,0))*INDEX('Control Panel'!$D:$D,MATCH($A1093+1,'Control Panel'!$A:$A,1)),0)</f>
        <v>9294450</v>
      </c>
      <c r="E1093" s="37">
        <f>IFERROR(INDEX(ETC!$F:$F,MATCH($A1093,ETC!$A:$A,0))*INDEX('Control Panel'!$E:$E,MATCH($A1093+1,'Control Panel'!$A:$A,1)),0)</f>
        <v>838558</v>
      </c>
      <c r="F1093" s="37">
        <f>IFERROR(INDEX(ETH!$F:$F,MATCH($A1093,ETH!$A:$A,0))*INDEX('Control Panel'!$F:$F,MATCH('Index Volume'!$A1093+1,'Control Panel'!$A:$A,1)),0)</f>
        <v>8778610</v>
      </c>
      <c r="G1093" s="37">
        <f>IFERROR(INDEX(BCH!$F:$F,MATCH($A1093,BCH!$A:$A,0))*INDEX('Control Panel'!$G:$G,MATCH('Index Volume'!$A1093+1,'Control Panel'!$A:$A,1)),0)</f>
        <v>0</v>
      </c>
      <c r="H1093" s="37">
        <f>IFERROR(INDEX(XMR!$F:$F,MATCH($A1093,XMR!$A:$A,0))*INDEX('Control Panel'!$H:$H,MATCH('Index Volume'!$A1093+1,'Control Panel'!$A:$A,1)),0)</f>
        <v>10888000</v>
      </c>
      <c r="I1093" s="37">
        <f>IFERROR(INDEX(ZEC!$F:$F,MATCH($A1093,ZEC!$A:$A,0))*INDEX('Control Panel'!$I:$I,MATCH('Index Volume'!$A1093+1,'Control Panel'!$A:$A,1)),0)</f>
        <v>0</v>
      </c>
      <c r="J1093" s="37">
        <f>IFERROR(INDEX(EOS!$F:$F,MATCH($A1093,EOS!$A:$A,0))*INDEX('Control Panel'!$J:$J,MATCH('Index Volume'!$A1093+1,'Control Panel'!$A:$A,1)),0)</f>
        <v>0</v>
      </c>
      <c r="K1093" s="37">
        <f>IFERROR(INDEX(DASH!$F:$F,MATCH($A1093,DASH!$A:$A,0))*INDEX('Control Panel'!$K:$K,MATCH('Index Volume'!$A1093+1,'Control Panel'!$A:$A,1)),0)</f>
        <v>2285700</v>
      </c>
      <c r="L1093" s="37">
        <f>IFERROR(INDEX(XLM!$F:$F,MATCH($A1093,XLM!$A:$A,0))*INDEX('Control Panel'!$L:$L,MATCH('Index Volume'!$A1093+1,'Control Panel'!$A:$A,1)),0)</f>
        <v>126849</v>
      </c>
      <c r="M1093" s="39">
        <f t="shared" si="318"/>
        <v>201991167</v>
      </c>
      <c r="N1093" s="1" t="b">
        <f t="shared" si="319"/>
        <v>1</v>
      </c>
      <c r="O1093" s="41">
        <f t="shared" si="320"/>
        <v>201991167</v>
      </c>
    </row>
    <row r="1094" spans="1:15" x14ac:dyDescent="0.75">
      <c r="A1094" s="3">
        <v>42732</v>
      </c>
      <c r="B1094" s="37">
        <f>IFERROR(INDEX(BTC!$F:$F,MATCH($A1094,BTC!$A:$A,0))*INDEX('Control Panel'!$B:$B,MATCH('Index Volume'!$A1094+1,'Control Panel'!$A:$A,1)),0)</f>
        <v>236630000</v>
      </c>
      <c r="C1094" s="37">
        <f>IFERROR(INDEX(XRP!$F:$F,MATCH($A1094,XRP!$A:$A,0))*INDEX('Control Panel'!$C:$C,MATCH($A1094+1,'Control Panel'!$A:$A,1)),0)</f>
        <v>2064130</v>
      </c>
      <c r="D1094" s="37">
        <f>IFERROR(INDEX(LTC!$F:$F,MATCH($A1094,LTC!$A:$A,0))*INDEX('Control Panel'!$D:$D,MATCH($A1094+1,'Control Panel'!$A:$A,1)),0)</f>
        <v>10319300</v>
      </c>
      <c r="E1094" s="37">
        <f>IFERROR(INDEX(ETC!$F:$F,MATCH($A1094,ETC!$A:$A,0))*INDEX('Control Panel'!$E:$E,MATCH($A1094+1,'Control Panel'!$A:$A,1)),0)</f>
        <v>1532120</v>
      </c>
      <c r="F1094" s="37">
        <f>IFERROR(INDEX(ETH!$F:$F,MATCH($A1094,ETH!$A:$A,0))*INDEX('Control Panel'!$F:$F,MATCH('Index Volume'!$A1094+1,'Control Panel'!$A:$A,1)),0)</f>
        <v>17453300</v>
      </c>
      <c r="G1094" s="37">
        <f>IFERROR(INDEX(BCH!$F:$F,MATCH($A1094,BCH!$A:$A,0))*INDEX('Control Panel'!$G:$G,MATCH('Index Volume'!$A1094+1,'Control Panel'!$A:$A,1)),0)</f>
        <v>0</v>
      </c>
      <c r="H1094" s="37">
        <f>IFERROR(INDEX(XMR!$F:$F,MATCH($A1094,XMR!$A:$A,0))*INDEX('Control Panel'!$H:$H,MATCH('Index Volume'!$A1094+1,'Control Panel'!$A:$A,1)),0)</f>
        <v>13579500</v>
      </c>
      <c r="I1094" s="37">
        <f>IFERROR(INDEX(ZEC!$F:$F,MATCH($A1094,ZEC!$A:$A,0))*INDEX('Control Panel'!$I:$I,MATCH('Index Volume'!$A1094+1,'Control Panel'!$A:$A,1)),0)</f>
        <v>0</v>
      </c>
      <c r="J1094" s="37">
        <f>IFERROR(INDEX(EOS!$F:$F,MATCH($A1094,EOS!$A:$A,0))*INDEX('Control Panel'!$J:$J,MATCH('Index Volume'!$A1094+1,'Control Panel'!$A:$A,1)),0)</f>
        <v>0</v>
      </c>
      <c r="K1094" s="37">
        <f>IFERROR(INDEX(DASH!$F:$F,MATCH($A1094,DASH!$A:$A,0))*INDEX('Control Panel'!$K:$K,MATCH('Index Volume'!$A1094+1,'Control Panel'!$A:$A,1)),0)</f>
        <v>2490150</v>
      </c>
      <c r="L1094" s="37">
        <f>IFERROR(INDEX(XLM!$F:$F,MATCH($A1094,XLM!$A:$A,0))*INDEX('Control Panel'!$L:$L,MATCH('Index Volume'!$A1094+1,'Control Panel'!$A:$A,1)),0)</f>
        <v>66923</v>
      </c>
      <c r="M1094" s="39">
        <f t="shared" si="318"/>
        <v>284135423</v>
      </c>
      <c r="N1094" s="1" t="b">
        <f t="shared" si="319"/>
        <v>1</v>
      </c>
      <c r="O1094" s="41">
        <f t="shared" si="320"/>
        <v>284135423</v>
      </c>
    </row>
    <row r="1095" spans="1:15" x14ac:dyDescent="0.75">
      <c r="A1095" s="4">
        <v>42733</v>
      </c>
      <c r="B1095" s="37">
        <f>IFERROR(INDEX(BTC!$F:$F,MATCH($A1095,BTC!$A:$A,0))*INDEX('Control Panel'!$B:$B,MATCH('Index Volume'!$A1095+1,'Control Panel'!$A:$A,1)),0)</f>
        <v>199320000</v>
      </c>
      <c r="C1095" s="37">
        <f>IFERROR(INDEX(XRP!$F:$F,MATCH($A1095,XRP!$A:$A,0))*INDEX('Control Panel'!$C:$C,MATCH($A1095+1,'Control Panel'!$A:$A,1)),0)</f>
        <v>1345050</v>
      </c>
      <c r="D1095" s="37">
        <f>IFERROR(INDEX(LTC!$F:$F,MATCH($A1095,LTC!$A:$A,0))*INDEX('Control Panel'!$D:$D,MATCH($A1095+1,'Control Panel'!$A:$A,1)),0)</f>
        <v>9352850</v>
      </c>
      <c r="E1095" s="37">
        <f>IFERROR(INDEX(ETC!$F:$F,MATCH($A1095,ETC!$A:$A,0))*INDEX('Control Panel'!$E:$E,MATCH($A1095+1,'Control Panel'!$A:$A,1)),0)</f>
        <v>8164640</v>
      </c>
      <c r="F1095" s="37">
        <f>IFERROR(INDEX(ETH!$F:$F,MATCH($A1095,ETH!$A:$A,0))*INDEX('Control Panel'!$F:$F,MATCH('Index Volume'!$A1095+1,'Control Panel'!$A:$A,1)),0)</f>
        <v>27543800</v>
      </c>
      <c r="G1095" s="37">
        <f>IFERROR(INDEX(BCH!$F:$F,MATCH($A1095,BCH!$A:$A,0))*INDEX('Control Panel'!$G:$G,MATCH('Index Volume'!$A1095+1,'Control Panel'!$A:$A,1)),0)</f>
        <v>0</v>
      </c>
      <c r="H1095" s="37">
        <f>IFERROR(INDEX(XMR!$F:$F,MATCH($A1095,XMR!$A:$A,0))*INDEX('Control Panel'!$H:$H,MATCH('Index Volume'!$A1095+1,'Control Panel'!$A:$A,1)),0)</f>
        <v>8200850</v>
      </c>
      <c r="I1095" s="37">
        <f>IFERROR(INDEX(ZEC!$F:$F,MATCH($A1095,ZEC!$A:$A,0))*INDEX('Control Panel'!$I:$I,MATCH('Index Volume'!$A1095+1,'Control Panel'!$A:$A,1)),0)</f>
        <v>0</v>
      </c>
      <c r="J1095" s="37">
        <f>IFERROR(INDEX(EOS!$F:$F,MATCH($A1095,EOS!$A:$A,0))*INDEX('Control Panel'!$J:$J,MATCH('Index Volume'!$A1095+1,'Control Panel'!$A:$A,1)),0)</f>
        <v>0</v>
      </c>
      <c r="K1095" s="37">
        <f>IFERROR(INDEX(DASH!$F:$F,MATCH($A1095,DASH!$A:$A,0))*INDEX('Control Panel'!$K:$K,MATCH('Index Volume'!$A1095+1,'Control Panel'!$A:$A,1)),0)</f>
        <v>3237930</v>
      </c>
      <c r="L1095" s="37">
        <f>IFERROR(INDEX(XLM!$F:$F,MATCH($A1095,XLM!$A:$A,0))*INDEX('Control Panel'!$L:$L,MATCH('Index Volume'!$A1095+1,'Control Panel'!$A:$A,1)),0)</f>
        <v>144014</v>
      </c>
      <c r="M1095" s="39">
        <f t="shared" si="318"/>
        <v>257309134</v>
      </c>
      <c r="N1095" s="1" t="b">
        <f t="shared" si="319"/>
        <v>1</v>
      </c>
      <c r="O1095" s="41">
        <f t="shared" si="320"/>
        <v>257309134</v>
      </c>
    </row>
    <row r="1096" spans="1:15" x14ac:dyDescent="0.75">
      <c r="A1096" s="3">
        <v>42734</v>
      </c>
      <c r="B1096" s="37">
        <f>IFERROR(INDEX(BTC!$F:$F,MATCH($A1096,BTC!$A:$A,0))*INDEX('Control Panel'!$B:$B,MATCH('Index Volume'!$A1096+1,'Control Panel'!$A:$A,1)),0)</f>
        <v>187474000</v>
      </c>
      <c r="C1096" s="37">
        <f>IFERROR(INDEX(XRP!$F:$F,MATCH($A1096,XRP!$A:$A,0))*INDEX('Control Panel'!$C:$C,MATCH($A1096+1,'Control Panel'!$A:$A,1)),0)</f>
        <v>1379470</v>
      </c>
      <c r="D1096" s="37">
        <f>IFERROR(INDEX(LTC!$F:$F,MATCH($A1096,LTC!$A:$A,0))*INDEX('Control Panel'!$D:$D,MATCH($A1096+1,'Control Panel'!$A:$A,1)),0)</f>
        <v>11912800</v>
      </c>
      <c r="E1096" s="37">
        <f>IFERROR(INDEX(ETC!$F:$F,MATCH($A1096,ETC!$A:$A,0))*INDEX('Control Panel'!$E:$E,MATCH($A1096+1,'Control Panel'!$A:$A,1)),0)</f>
        <v>9605480</v>
      </c>
      <c r="F1096" s="37">
        <f>IFERROR(INDEX(ETH!$F:$F,MATCH($A1096,ETH!$A:$A,0))*INDEX('Control Panel'!$F:$F,MATCH('Index Volume'!$A1096+1,'Control Panel'!$A:$A,1)),0)</f>
        <v>13909900</v>
      </c>
      <c r="G1096" s="37">
        <f>IFERROR(INDEX(BCH!$F:$F,MATCH($A1096,BCH!$A:$A,0))*INDEX('Control Panel'!$G:$G,MATCH('Index Volume'!$A1096+1,'Control Panel'!$A:$A,1)),0)</f>
        <v>0</v>
      </c>
      <c r="H1096" s="37">
        <f>IFERROR(INDEX(XMR!$F:$F,MATCH($A1096,XMR!$A:$A,0))*INDEX('Control Panel'!$H:$H,MATCH('Index Volume'!$A1096+1,'Control Panel'!$A:$A,1)),0)</f>
        <v>3491280</v>
      </c>
      <c r="I1096" s="37">
        <f>IFERROR(INDEX(ZEC!$F:$F,MATCH($A1096,ZEC!$A:$A,0))*INDEX('Control Panel'!$I:$I,MATCH('Index Volume'!$A1096+1,'Control Panel'!$A:$A,1)),0)</f>
        <v>0</v>
      </c>
      <c r="J1096" s="37">
        <f>IFERROR(INDEX(EOS!$F:$F,MATCH($A1096,EOS!$A:$A,0))*INDEX('Control Panel'!$J:$J,MATCH('Index Volume'!$A1096+1,'Control Panel'!$A:$A,1)),0)</f>
        <v>0</v>
      </c>
      <c r="K1096" s="37">
        <f>IFERROR(INDEX(DASH!$F:$F,MATCH($A1096,DASH!$A:$A,0))*INDEX('Control Panel'!$K:$K,MATCH('Index Volume'!$A1096+1,'Control Panel'!$A:$A,1)),0)</f>
        <v>4445310</v>
      </c>
      <c r="L1096" s="37">
        <f>IFERROR(INDEX(XLM!$F:$F,MATCH($A1096,XLM!$A:$A,0))*INDEX('Control Panel'!$L:$L,MATCH('Index Volume'!$A1096+1,'Control Panel'!$A:$A,1)),0)</f>
        <v>55768</v>
      </c>
      <c r="M1096" s="39">
        <f t="shared" si="318"/>
        <v>232274008</v>
      </c>
      <c r="N1096" s="1" t="b">
        <f t="shared" si="319"/>
        <v>1</v>
      </c>
      <c r="O1096" s="41">
        <f t="shared" si="320"/>
        <v>232274008</v>
      </c>
    </row>
    <row r="1097" spans="1:15" x14ac:dyDescent="0.75">
      <c r="A1097" s="4">
        <v>42735</v>
      </c>
      <c r="B1097" s="37">
        <f>IFERROR(INDEX(BTC!$F:$F,MATCH($A1097,BTC!$A:$A,0))*INDEX('Control Panel'!$B:$B,MATCH('Index Volume'!$A1097+1,'Control Panel'!$A:$A,1)),0)</f>
        <v>99135104</v>
      </c>
      <c r="C1097" s="37">
        <f>IFERROR(INDEX(XRP!$F:$F,MATCH($A1097,XRP!$A:$A,0))*INDEX('Control Panel'!$C:$C,MATCH($A1097+1,'Control Panel'!$A:$A,1)),0)</f>
        <v>272884</v>
      </c>
      <c r="D1097" s="37">
        <f>IFERROR(INDEX(LTC!$F:$F,MATCH($A1097,LTC!$A:$A,0))*INDEX('Control Panel'!$D:$D,MATCH($A1097+1,'Control Panel'!$A:$A,1)),0)</f>
        <v>9210720</v>
      </c>
      <c r="E1097" s="37">
        <f>IFERROR(INDEX(ETC!$F:$F,MATCH($A1097,ETC!$A:$A,0))*INDEX('Control Panel'!$E:$E,MATCH($A1097+1,'Control Panel'!$A:$A,1)),0)</f>
        <v>3908650</v>
      </c>
      <c r="F1097" s="37">
        <f>IFERROR(INDEX(ETH!$F:$F,MATCH($A1097,ETH!$A:$A,0))*INDEX('Control Panel'!$F:$F,MATCH('Index Volume'!$A1097+1,'Control Panel'!$A:$A,1)),0)</f>
        <v>9066800</v>
      </c>
      <c r="G1097" s="37">
        <f>IFERROR(INDEX(BCH!$F:$F,MATCH($A1097,BCH!$A:$A,0))*INDEX('Control Panel'!$G:$G,MATCH('Index Volume'!$A1097+1,'Control Panel'!$A:$A,1)),0)</f>
        <v>0</v>
      </c>
      <c r="H1097" s="37">
        <f>IFERROR(INDEX(XMR!$F:$F,MATCH($A1097,XMR!$A:$A,0))*INDEX('Control Panel'!$H:$H,MATCH('Index Volume'!$A1097+1,'Control Panel'!$A:$A,1)),0)</f>
        <v>4421340</v>
      </c>
      <c r="I1097" s="37">
        <f>IFERROR(INDEX(ZEC!$F:$F,MATCH($A1097,ZEC!$A:$A,0))*INDEX('Control Panel'!$I:$I,MATCH('Index Volume'!$A1097+1,'Control Panel'!$A:$A,1)),0)</f>
        <v>0</v>
      </c>
      <c r="J1097" s="37">
        <f>IFERROR(INDEX(EOS!$F:$F,MATCH($A1097,EOS!$A:$A,0))*INDEX('Control Panel'!$J:$J,MATCH('Index Volume'!$A1097+1,'Control Panel'!$A:$A,1)),0)</f>
        <v>0</v>
      </c>
      <c r="K1097" s="37">
        <f>IFERROR(INDEX(DASH!$F:$F,MATCH($A1097,DASH!$A:$A,0))*INDEX('Control Panel'!$K:$K,MATCH('Index Volume'!$A1097+1,'Control Panel'!$A:$A,1)),0)</f>
        <v>3468330</v>
      </c>
      <c r="L1097" s="37">
        <f>IFERROR(INDEX(XLM!$F:$F,MATCH($A1097,XLM!$A:$A,0))*INDEX('Control Panel'!$L:$L,MATCH('Index Volume'!$A1097+1,'Control Panel'!$A:$A,1)),0)</f>
        <v>43346</v>
      </c>
      <c r="M1097" s="39">
        <f t="shared" si="318"/>
        <v>129527174</v>
      </c>
      <c r="N1097" s="1" t="b">
        <f t="shared" si="319"/>
        <v>1</v>
      </c>
      <c r="O1097" s="41">
        <f t="shared" si="320"/>
        <v>129527174</v>
      </c>
    </row>
    <row r="1098" spans="1:15" x14ac:dyDescent="0.75">
      <c r="A1098" s="3">
        <v>42736</v>
      </c>
      <c r="B1098" s="37">
        <f>IFERROR(INDEX(BTC!$F:$F,MATCH($A1098,BTC!$A:$A,0))*INDEX('Control Panel'!$B:$B,MATCH('Index Volume'!$A1098+1,'Control Panel'!$A:$A,1)),0)</f>
        <v>147775008</v>
      </c>
      <c r="C1098" s="37">
        <f>IFERROR(INDEX(XRP!$F:$F,MATCH($A1098,XRP!$A:$A,0))*INDEX('Control Panel'!$C:$C,MATCH($A1098+1,'Control Panel'!$A:$A,1)),0)</f>
        <v>418978</v>
      </c>
      <c r="D1098" s="37">
        <f>IFERROR(INDEX(LTC!$F:$F,MATCH($A1098,LTC!$A:$A,0))*INDEX('Control Panel'!$D:$D,MATCH($A1098+1,'Control Panel'!$A:$A,1)),0)</f>
        <v>11337500</v>
      </c>
      <c r="E1098" s="37">
        <f>IFERROR(INDEX(ETC!$F:$F,MATCH($A1098,ETC!$A:$A,0))*INDEX('Control Panel'!$E:$E,MATCH($A1098+1,'Control Panel'!$A:$A,1)),0)</f>
        <v>3570370</v>
      </c>
      <c r="F1098" s="37">
        <f>IFERROR(INDEX(ETH!$F:$F,MATCH($A1098,ETH!$A:$A,0))*INDEX('Control Panel'!$F:$F,MATCH('Index Volume'!$A1098+1,'Control Panel'!$A:$A,1)),0)</f>
        <v>14731700</v>
      </c>
      <c r="G1098" s="37">
        <f>IFERROR(INDEX(BCH!$F:$F,MATCH($A1098,BCH!$A:$A,0))*INDEX('Control Panel'!$G:$G,MATCH('Index Volume'!$A1098+1,'Control Panel'!$A:$A,1)),0)</f>
        <v>0</v>
      </c>
      <c r="H1098" s="37">
        <f>IFERROR(INDEX(XMR!$F:$F,MATCH($A1098,XMR!$A:$A,0))*INDEX('Control Panel'!$H:$H,MATCH('Index Volume'!$A1098+1,'Control Panel'!$A:$A,1)),0)</f>
        <v>3923550</v>
      </c>
      <c r="I1098" s="37">
        <f>IFERROR(INDEX(ZEC!$F:$F,MATCH($A1098,ZEC!$A:$A,0))*INDEX('Control Panel'!$I:$I,MATCH('Index Volume'!$A1098+1,'Control Panel'!$A:$A,1)),0)</f>
        <v>0</v>
      </c>
      <c r="J1098" s="37">
        <f>IFERROR(INDEX(EOS!$F:$F,MATCH($A1098,EOS!$A:$A,0))*INDEX('Control Panel'!$J:$J,MATCH('Index Volume'!$A1098+1,'Control Panel'!$A:$A,1)),0)</f>
        <v>0</v>
      </c>
      <c r="K1098" s="37">
        <f>IFERROR(INDEX(DASH!$F:$F,MATCH($A1098,DASH!$A:$A,0))*INDEX('Control Panel'!$K:$K,MATCH('Index Volume'!$A1098+1,'Control Panel'!$A:$A,1)),0)</f>
        <v>3684210</v>
      </c>
      <c r="L1098" s="37">
        <f>IFERROR(INDEX(XLM!$F:$F,MATCH($A1098,XLM!$A:$A,0))*INDEX('Control Panel'!$L:$L,MATCH('Index Volume'!$A1098+1,'Control Panel'!$A:$A,1)),0)</f>
        <v>39325</v>
      </c>
      <c r="M1098" s="39">
        <f t="shared" si="318"/>
        <v>185480641</v>
      </c>
      <c r="N1098" s="1" t="b">
        <f t="shared" si="319"/>
        <v>1</v>
      </c>
      <c r="O1098" s="41">
        <f t="shared" si="320"/>
        <v>185480641</v>
      </c>
    </row>
    <row r="1099" spans="1:15" x14ac:dyDescent="0.75">
      <c r="A1099" s="4">
        <v>42737</v>
      </c>
      <c r="B1099" s="37">
        <f>IFERROR(INDEX(BTC!$F:$F,MATCH($A1099,BTC!$A:$A,0))*INDEX('Control Panel'!$B:$B,MATCH('Index Volume'!$A1099+1,'Control Panel'!$A:$A,1)),0)</f>
        <v>222184992</v>
      </c>
      <c r="C1099" s="37">
        <f>IFERROR(INDEX(XRP!$F:$F,MATCH($A1099,XRP!$A:$A,0))*INDEX('Control Panel'!$C:$C,MATCH($A1099+1,'Control Panel'!$A:$A,1)),0)</f>
        <v>1046250</v>
      </c>
      <c r="D1099" s="37">
        <f>IFERROR(INDEX(LTC!$F:$F,MATCH($A1099,LTC!$A:$A,0))*INDEX('Control Panel'!$D:$D,MATCH($A1099+1,'Control Panel'!$A:$A,1)),0)</f>
        <v>14595300</v>
      </c>
      <c r="E1099" s="37">
        <f>IFERROR(INDEX(ETC!$F:$F,MATCH($A1099,ETC!$A:$A,0))*INDEX('Control Panel'!$E:$E,MATCH($A1099+1,'Control Panel'!$A:$A,1)),0)</f>
        <v>3098340</v>
      </c>
      <c r="F1099" s="37">
        <f>IFERROR(INDEX(ETH!$F:$F,MATCH($A1099,ETH!$A:$A,0))*INDEX('Control Panel'!$F:$F,MATCH('Index Volume'!$A1099+1,'Control Panel'!$A:$A,1)),0)</f>
        <v>14579600</v>
      </c>
      <c r="G1099" s="37">
        <f>IFERROR(INDEX(BCH!$F:$F,MATCH($A1099,BCH!$A:$A,0))*INDEX('Control Panel'!$G:$G,MATCH('Index Volume'!$A1099+1,'Control Panel'!$A:$A,1)),0)</f>
        <v>0</v>
      </c>
      <c r="H1099" s="37">
        <f>IFERROR(INDEX(XMR!$F:$F,MATCH($A1099,XMR!$A:$A,0))*INDEX('Control Panel'!$H:$H,MATCH('Index Volume'!$A1099+1,'Control Panel'!$A:$A,1)),0)</f>
        <v>12171300</v>
      </c>
      <c r="I1099" s="37">
        <f>IFERROR(INDEX(ZEC!$F:$F,MATCH($A1099,ZEC!$A:$A,0))*INDEX('Control Panel'!$I:$I,MATCH('Index Volume'!$A1099+1,'Control Panel'!$A:$A,1)),0)</f>
        <v>0</v>
      </c>
      <c r="J1099" s="37">
        <f>IFERROR(INDEX(EOS!$F:$F,MATCH($A1099,EOS!$A:$A,0))*INDEX('Control Panel'!$J:$J,MATCH('Index Volume'!$A1099+1,'Control Panel'!$A:$A,1)),0)</f>
        <v>0</v>
      </c>
      <c r="K1099" s="37">
        <f>IFERROR(INDEX(DASH!$F:$F,MATCH($A1099,DASH!$A:$A,0))*INDEX('Control Panel'!$K:$K,MATCH('Index Volume'!$A1099+1,'Control Panel'!$A:$A,1)),0)</f>
        <v>3800380</v>
      </c>
      <c r="L1099" s="37">
        <f>IFERROR(INDEX(XLM!$F:$F,MATCH($A1099,XLM!$A:$A,0))*INDEX('Control Panel'!$L:$L,MATCH('Index Volume'!$A1099+1,'Control Panel'!$A:$A,1)),0)</f>
        <v>46380</v>
      </c>
      <c r="M1099" s="39">
        <f t="shared" si="318"/>
        <v>271522542</v>
      </c>
      <c r="N1099" s="1" t="b">
        <f t="shared" si="319"/>
        <v>1</v>
      </c>
      <c r="O1099" s="41">
        <f t="shared" si="320"/>
        <v>271522542</v>
      </c>
    </row>
    <row r="1100" spans="1:15" x14ac:dyDescent="0.75">
      <c r="A1100" s="3">
        <v>42738</v>
      </c>
      <c r="B1100" s="37">
        <f>IFERROR(INDEX(BTC!$F:$F,MATCH($A1100,BTC!$A:$A,0))*INDEX('Control Panel'!$B:$B,MATCH('Index Volume'!$A1100+1,'Control Panel'!$A:$A,1)),0)</f>
        <v>185168000</v>
      </c>
      <c r="C1100" s="37">
        <f>IFERROR(INDEX(XRP!$F:$F,MATCH($A1100,XRP!$A:$A,0))*INDEX('Control Panel'!$C:$C,MATCH($A1100+1,'Control Panel'!$A:$A,1)),0)</f>
        <v>1014830</v>
      </c>
      <c r="D1100" s="37">
        <f>IFERROR(INDEX(LTC!$F:$F,MATCH($A1100,LTC!$A:$A,0))*INDEX('Control Panel'!$D:$D,MATCH($A1100+1,'Control Panel'!$A:$A,1)),0)</f>
        <v>10055700</v>
      </c>
      <c r="E1100" s="37">
        <f>IFERROR(INDEX(ETC!$F:$F,MATCH($A1100,ETC!$A:$A,0))*INDEX('Control Panel'!$E:$E,MATCH($A1100+1,'Control Panel'!$A:$A,1)),0)</f>
        <v>5508620</v>
      </c>
      <c r="F1100" s="37">
        <f>IFERROR(INDEX(ETH!$F:$F,MATCH($A1100,ETH!$A:$A,0))*INDEX('Control Panel'!$F:$F,MATCH('Index Volume'!$A1100+1,'Control Panel'!$A:$A,1)),0)</f>
        <v>33625200</v>
      </c>
      <c r="G1100" s="37">
        <f>IFERROR(INDEX(BCH!$F:$F,MATCH($A1100,BCH!$A:$A,0))*INDEX('Control Panel'!$G:$G,MATCH('Index Volume'!$A1100+1,'Control Panel'!$A:$A,1)),0)</f>
        <v>0</v>
      </c>
      <c r="H1100" s="37">
        <f>IFERROR(INDEX(XMR!$F:$F,MATCH($A1100,XMR!$A:$A,0))*INDEX('Control Panel'!$H:$H,MATCH('Index Volume'!$A1100+1,'Control Panel'!$A:$A,1)),0)</f>
        <v>16381900</v>
      </c>
      <c r="I1100" s="37">
        <f>IFERROR(INDEX(ZEC!$F:$F,MATCH($A1100,ZEC!$A:$A,0))*INDEX('Control Panel'!$I:$I,MATCH('Index Volume'!$A1100+1,'Control Panel'!$A:$A,1)),0)</f>
        <v>0</v>
      </c>
      <c r="J1100" s="37">
        <f>IFERROR(INDEX(EOS!$F:$F,MATCH($A1100,EOS!$A:$A,0))*INDEX('Control Panel'!$J:$J,MATCH('Index Volume'!$A1100+1,'Control Panel'!$A:$A,1)),0)</f>
        <v>0</v>
      </c>
      <c r="K1100" s="37">
        <f>IFERROR(INDEX(DASH!$F:$F,MATCH($A1100,DASH!$A:$A,0))*INDEX('Control Panel'!$K:$K,MATCH('Index Volume'!$A1100+1,'Control Panel'!$A:$A,1)),0)</f>
        <v>3846520</v>
      </c>
      <c r="L1100" s="37">
        <f>IFERROR(INDEX(XLM!$F:$F,MATCH($A1100,XLM!$A:$A,0))*INDEX('Control Panel'!$L:$L,MATCH('Index Volume'!$A1100+1,'Control Panel'!$A:$A,1)),0)</f>
        <v>39944</v>
      </c>
      <c r="M1100" s="39">
        <f t="shared" si="318"/>
        <v>255640714</v>
      </c>
      <c r="N1100" s="1" t="b">
        <f t="shared" si="319"/>
        <v>1</v>
      </c>
      <c r="O1100" s="41">
        <f t="shared" si="320"/>
        <v>255640714</v>
      </c>
    </row>
    <row r="1101" spans="1:15" x14ac:dyDescent="0.75">
      <c r="A1101" s="4">
        <v>42739</v>
      </c>
      <c r="B1101" s="37">
        <f>IFERROR(INDEX(BTC!$F:$F,MATCH($A1101,BTC!$A:$A,0))*INDEX('Control Panel'!$B:$B,MATCH('Index Volume'!$A1101+1,'Control Panel'!$A:$A,1)),0)</f>
        <v>344945984</v>
      </c>
      <c r="C1101" s="37">
        <f>IFERROR(INDEX(XRP!$F:$F,MATCH($A1101,XRP!$A:$A,0))*INDEX('Control Panel'!$C:$C,MATCH($A1101+1,'Control Panel'!$A:$A,1)),0)</f>
        <v>1642730</v>
      </c>
      <c r="D1101" s="37">
        <f>IFERROR(INDEX(LTC!$F:$F,MATCH($A1101,LTC!$A:$A,0))*INDEX('Control Panel'!$D:$D,MATCH($A1101+1,'Control Panel'!$A:$A,1)),0)</f>
        <v>13762400</v>
      </c>
      <c r="E1101" s="37">
        <f>IFERROR(INDEX(ETC!$F:$F,MATCH($A1101,ETC!$A:$A,0))*INDEX('Control Panel'!$E:$E,MATCH($A1101+1,'Control Panel'!$A:$A,1)),0)</f>
        <v>7173020</v>
      </c>
      <c r="F1101" s="37">
        <f>IFERROR(INDEX(ETH!$F:$F,MATCH($A1101,ETH!$A:$A,0))*INDEX('Control Panel'!$F:$F,MATCH('Index Volume'!$A1101+1,'Control Panel'!$A:$A,1)),0)</f>
        <v>41051200</v>
      </c>
      <c r="G1101" s="37">
        <f>IFERROR(INDEX(BCH!$F:$F,MATCH($A1101,BCH!$A:$A,0))*INDEX('Control Panel'!$G:$G,MATCH('Index Volume'!$A1101+1,'Control Panel'!$A:$A,1)),0)</f>
        <v>0</v>
      </c>
      <c r="H1101" s="37">
        <f>IFERROR(INDEX(XMR!$F:$F,MATCH($A1101,XMR!$A:$A,0))*INDEX('Control Panel'!$H:$H,MATCH('Index Volume'!$A1101+1,'Control Panel'!$A:$A,1)),0)</f>
        <v>10179100</v>
      </c>
      <c r="I1101" s="37">
        <f>IFERROR(INDEX(ZEC!$F:$F,MATCH($A1101,ZEC!$A:$A,0))*INDEX('Control Panel'!$I:$I,MATCH('Index Volume'!$A1101+1,'Control Panel'!$A:$A,1)),0)</f>
        <v>0</v>
      </c>
      <c r="J1101" s="37">
        <f>IFERROR(INDEX(EOS!$F:$F,MATCH($A1101,EOS!$A:$A,0))*INDEX('Control Panel'!$J:$J,MATCH('Index Volume'!$A1101+1,'Control Panel'!$A:$A,1)),0)</f>
        <v>0</v>
      </c>
      <c r="K1101" s="37">
        <f>IFERROR(INDEX(DASH!$F:$F,MATCH($A1101,DASH!$A:$A,0))*INDEX('Control Panel'!$K:$K,MATCH('Index Volume'!$A1101+1,'Control Panel'!$A:$A,1)),0)</f>
        <v>4901250</v>
      </c>
      <c r="L1101" s="37">
        <f>IFERROR(INDEX(XLM!$F:$F,MATCH($A1101,XLM!$A:$A,0))*INDEX('Control Panel'!$L:$L,MATCH('Index Volume'!$A1101+1,'Control Panel'!$A:$A,1)),0)</f>
        <v>85385</v>
      </c>
      <c r="M1101" s="39">
        <f t="shared" si="318"/>
        <v>423741069</v>
      </c>
      <c r="N1101" s="1" t="b">
        <f t="shared" si="319"/>
        <v>1</v>
      </c>
      <c r="O1101" s="41">
        <f t="shared" si="320"/>
        <v>423741069</v>
      </c>
    </row>
    <row r="1102" spans="1:15" x14ac:dyDescent="0.75">
      <c r="A1102" s="3">
        <v>42740</v>
      </c>
      <c r="B1102" s="37">
        <f>IFERROR(INDEX(BTC!$F:$F,MATCH($A1102,BTC!$A:$A,0))*INDEX('Control Panel'!$B:$B,MATCH('Index Volume'!$A1102+1,'Control Panel'!$A:$A,1)),0)</f>
        <v>510199008</v>
      </c>
      <c r="C1102" s="37">
        <f>IFERROR(INDEX(XRP!$F:$F,MATCH($A1102,XRP!$A:$A,0))*INDEX('Control Panel'!$C:$C,MATCH($A1102+1,'Control Panel'!$A:$A,1)),0)</f>
        <v>4058170</v>
      </c>
      <c r="D1102" s="37">
        <f>IFERROR(INDEX(LTC!$F:$F,MATCH($A1102,LTC!$A:$A,0))*INDEX('Control Panel'!$D:$D,MATCH($A1102+1,'Control Panel'!$A:$A,1)),0)</f>
        <v>19196000</v>
      </c>
      <c r="E1102" s="37">
        <f>IFERROR(INDEX(ETC!$F:$F,MATCH($A1102,ETC!$A:$A,0))*INDEX('Control Panel'!$E:$E,MATCH($A1102+1,'Control Panel'!$A:$A,1)),0)</f>
        <v>7339060</v>
      </c>
      <c r="F1102" s="37">
        <f>IFERROR(INDEX(ETH!$F:$F,MATCH($A1102,ETH!$A:$A,0))*INDEX('Control Panel'!$F:$F,MATCH('Index Volume'!$A1102+1,'Control Panel'!$A:$A,1)),0)</f>
        <v>41557400</v>
      </c>
      <c r="G1102" s="37">
        <f>IFERROR(INDEX(BCH!$F:$F,MATCH($A1102,BCH!$A:$A,0))*INDEX('Control Panel'!$G:$G,MATCH('Index Volume'!$A1102+1,'Control Panel'!$A:$A,1)),0)</f>
        <v>0</v>
      </c>
      <c r="H1102" s="37">
        <f>IFERROR(INDEX(XMR!$F:$F,MATCH($A1102,XMR!$A:$A,0))*INDEX('Control Panel'!$H:$H,MATCH('Index Volume'!$A1102+1,'Control Panel'!$A:$A,1)),0)</f>
        <v>8528910</v>
      </c>
      <c r="I1102" s="37">
        <f>IFERROR(INDEX(ZEC!$F:$F,MATCH($A1102,ZEC!$A:$A,0))*INDEX('Control Panel'!$I:$I,MATCH('Index Volume'!$A1102+1,'Control Panel'!$A:$A,1)),0)</f>
        <v>0</v>
      </c>
      <c r="J1102" s="37">
        <f>IFERROR(INDEX(EOS!$F:$F,MATCH($A1102,EOS!$A:$A,0))*INDEX('Control Panel'!$J:$J,MATCH('Index Volume'!$A1102+1,'Control Panel'!$A:$A,1)),0)</f>
        <v>0</v>
      </c>
      <c r="K1102" s="37">
        <f>IFERROR(INDEX(DASH!$F:$F,MATCH($A1102,DASH!$A:$A,0))*INDEX('Control Panel'!$K:$K,MATCH('Index Volume'!$A1102+1,'Control Panel'!$A:$A,1)),0)</f>
        <v>2579450</v>
      </c>
      <c r="L1102" s="37">
        <f>IFERROR(INDEX(XLM!$F:$F,MATCH($A1102,XLM!$A:$A,0))*INDEX('Control Panel'!$L:$L,MATCH('Index Volume'!$A1102+1,'Control Panel'!$A:$A,1)),0)</f>
        <v>208399</v>
      </c>
      <c r="M1102" s="39">
        <f t="shared" si="318"/>
        <v>593666397</v>
      </c>
      <c r="N1102" s="1" t="b">
        <f t="shared" si="319"/>
        <v>1</v>
      </c>
      <c r="O1102" s="41">
        <f t="shared" si="320"/>
        <v>593666397</v>
      </c>
    </row>
    <row r="1103" spans="1:15" x14ac:dyDescent="0.75">
      <c r="A1103" s="4">
        <v>42741</v>
      </c>
      <c r="B1103" s="37">
        <f>IFERROR(INDEX(BTC!$F:$F,MATCH($A1103,BTC!$A:$A,0))*INDEX('Control Panel'!$B:$B,MATCH('Index Volume'!$A1103+1,'Control Panel'!$A:$A,1)),0)</f>
        <v>351876000</v>
      </c>
      <c r="C1103" s="37">
        <f>IFERROR(INDEX(XRP!$F:$F,MATCH($A1103,XRP!$A:$A,0))*INDEX('Control Panel'!$C:$C,MATCH($A1103+1,'Control Panel'!$A:$A,1)),0)</f>
        <v>1746150</v>
      </c>
      <c r="D1103" s="37">
        <f>IFERROR(INDEX(LTC!$F:$F,MATCH($A1103,LTC!$A:$A,0))*INDEX('Control Panel'!$D:$D,MATCH($A1103+1,'Control Panel'!$A:$A,1)),0)</f>
        <v>11063700</v>
      </c>
      <c r="E1103" s="37">
        <f>IFERROR(INDEX(ETC!$F:$F,MATCH($A1103,ETC!$A:$A,0))*INDEX('Control Panel'!$E:$E,MATCH($A1103+1,'Control Panel'!$A:$A,1)),0)</f>
        <v>3402610</v>
      </c>
      <c r="F1103" s="37">
        <f>IFERROR(INDEX(ETH!$F:$F,MATCH($A1103,ETH!$A:$A,0))*INDEX('Control Panel'!$F:$F,MATCH('Index Volume'!$A1103+1,'Control Panel'!$A:$A,1)),0)</f>
        <v>29471800</v>
      </c>
      <c r="G1103" s="37">
        <f>IFERROR(INDEX(BCH!$F:$F,MATCH($A1103,BCH!$A:$A,0))*INDEX('Control Panel'!$G:$G,MATCH('Index Volume'!$A1103+1,'Control Panel'!$A:$A,1)),0)</f>
        <v>0</v>
      </c>
      <c r="H1103" s="37">
        <f>IFERROR(INDEX(XMR!$F:$F,MATCH($A1103,XMR!$A:$A,0))*INDEX('Control Panel'!$H:$H,MATCH('Index Volume'!$A1103+1,'Control Panel'!$A:$A,1)),0)</f>
        <v>9256850</v>
      </c>
      <c r="I1103" s="37">
        <f>IFERROR(INDEX(ZEC!$F:$F,MATCH($A1103,ZEC!$A:$A,0))*INDEX('Control Panel'!$I:$I,MATCH('Index Volume'!$A1103+1,'Control Panel'!$A:$A,1)),0)</f>
        <v>0</v>
      </c>
      <c r="J1103" s="37">
        <f>IFERROR(INDEX(EOS!$F:$F,MATCH($A1103,EOS!$A:$A,0))*INDEX('Control Panel'!$J:$J,MATCH('Index Volume'!$A1103+1,'Control Panel'!$A:$A,1)),0)</f>
        <v>0</v>
      </c>
      <c r="K1103" s="37">
        <f>IFERROR(INDEX(DASH!$F:$F,MATCH($A1103,DASH!$A:$A,0))*INDEX('Control Panel'!$K:$K,MATCH('Index Volume'!$A1103+1,'Control Panel'!$A:$A,1)),0)</f>
        <v>2262740</v>
      </c>
      <c r="L1103" s="37">
        <f>IFERROR(INDEX(XLM!$F:$F,MATCH($A1103,XLM!$A:$A,0))*INDEX('Control Panel'!$L:$L,MATCH('Index Volume'!$A1103+1,'Control Panel'!$A:$A,1)),0)</f>
        <v>121804</v>
      </c>
      <c r="M1103" s="39">
        <f t="shared" si="318"/>
        <v>409201654</v>
      </c>
      <c r="N1103" s="1" t="b">
        <f t="shared" si="319"/>
        <v>1</v>
      </c>
      <c r="O1103" s="41">
        <f t="shared" si="320"/>
        <v>409201654</v>
      </c>
    </row>
    <row r="1104" spans="1:15" x14ac:dyDescent="0.75">
      <c r="A1104" s="3">
        <v>42742</v>
      </c>
      <c r="B1104" s="37">
        <f>IFERROR(INDEX(BTC!$F:$F,MATCH($A1104,BTC!$A:$A,0))*INDEX('Control Panel'!$B:$B,MATCH('Index Volume'!$A1104+1,'Control Panel'!$A:$A,1)),0)</f>
        <v>279550016</v>
      </c>
      <c r="C1104" s="37">
        <f>IFERROR(INDEX(XRP!$F:$F,MATCH($A1104,XRP!$A:$A,0))*INDEX('Control Panel'!$C:$C,MATCH($A1104+1,'Control Panel'!$A:$A,1)),0)</f>
        <v>1351030</v>
      </c>
      <c r="D1104" s="37">
        <f>IFERROR(INDEX(LTC!$F:$F,MATCH($A1104,LTC!$A:$A,0))*INDEX('Control Panel'!$D:$D,MATCH($A1104+1,'Control Panel'!$A:$A,1)),0)</f>
        <v>14628400</v>
      </c>
      <c r="E1104" s="37">
        <f>IFERROR(INDEX(ETC!$F:$F,MATCH($A1104,ETC!$A:$A,0))*INDEX('Control Panel'!$E:$E,MATCH($A1104+1,'Control Panel'!$A:$A,1)),0)</f>
        <v>3523930</v>
      </c>
      <c r="F1104" s="37">
        <f>IFERROR(INDEX(ETH!$F:$F,MATCH($A1104,ETH!$A:$A,0))*INDEX('Control Panel'!$F:$F,MATCH('Index Volume'!$A1104+1,'Control Panel'!$A:$A,1)),0)</f>
        <v>23153600</v>
      </c>
      <c r="G1104" s="37">
        <f>IFERROR(INDEX(BCH!$F:$F,MATCH($A1104,BCH!$A:$A,0))*INDEX('Control Panel'!$G:$G,MATCH('Index Volume'!$A1104+1,'Control Panel'!$A:$A,1)),0)</f>
        <v>0</v>
      </c>
      <c r="H1104" s="37">
        <f>IFERROR(INDEX(XMR!$F:$F,MATCH($A1104,XMR!$A:$A,0))*INDEX('Control Panel'!$H:$H,MATCH('Index Volume'!$A1104+1,'Control Panel'!$A:$A,1)),0)</f>
        <v>9904390</v>
      </c>
      <c r="I1104" s="37">
        <f>IFERROR(INDEX(ZEC!$F:$F,MATCH($A1104,ZEC!$A:$A,0))*INDEX('Control Panel'!$I:$I,MATCH('Index Volume'!$A1104+1,'Control Panel'!$A:$A,1)),0)</f>
        <v>0</v>
      </c>
      <c r="J1104" s="37">
        <f>IFERROR(INDEX(EOS!$F:$F,MATCH($A1104,EOS!$A:$A,0))*INDEX('Control Panel'!$J:$J,MATCH('Index Volume'!$A1104+1,'Control Panel'!$A:$A,1)),0)</f>
        <v>0</v>
      </c>
      <c r="K1104" s="37">
        <f>IFERROR(INDEX(DASH!$F:$F,MATCH($A1104,DASH!$A:$A,0))*INDEX('Control Panel'!$K:$K,MATCH('Index Volume'!$A1104+1,'Control Panel'!$A:$A,1)),0)</f>
        <v>2542530</v>
      </c>
      <c r="L1104" s="37">
        <f>IFERROR(INDEX(XLM!$F:$F,MATCH($A1104,XLM!$A:$A,0))*INDEX('Control Panel'!$L:$L,MATCH('Index Volume'!$A1104+1,'Control Panel'!$A:$A,1)),0)</f>
        <v>74459</v>
      </c>
      <c r="M1104" s="39">
        <f t="shared" si="318"/>
        <v>334728355</v>
      </c>
      <c r="N1104" s="1" t="b">
        <f t="shared" si="319"/>
        <v>1</v>
      </c>
      <c r="O1104" s="41">
        <f t="shared" si="320"/>
        <v>334728355</v>
      </c>
    </row>
    <row r="1105" spans="1:15" x14ac:dyDescent="0.75">
      <c r="A1105" s="4">
        <v>42743</v>
      </c>
      <c r="B1105" s="37">
        <f>IFERROR(INDEX(BTC!$F:$F,MATCH($A1105,BTC!$A:$A,0))*INDEX('Control Panel'!$B:$B,MATCH('Index Volume'!$A1105+1,'Control Panel'!$A:$A,1)),0)</f>
        <v>158715008</v>
      </c>
      <c r="C1105" s="37">
        <f>IFERROR(INDEX(XRP!$F:$F,MATCH($A1105,XRP!$A:$A,0))*INDEX('Control Panel'!$C:$C,MATCH($A1105+1,'Control Panel'!$A:$A,1)),0)</f>
        <v>554133</v>
      </c>
      <c r="D1105" s="37">
        <f>IFERROR(INDEX(LTC!$F:$F,MATCH($A1105,LTC!$A:$A,0))*INDEX('Control Panel'!$D:$D,MATCH($A1105+1,'Control Panel'!$A:$A,1)),0)</f>
        <v>11728600</v>
      </c>
      <c r="E1105" s="37">
        <f>IFERROR(INDEX(ETC!$F:$F,MATCH($A1105,ETC!$A:$A,0))*INDEX('Control Panel'!$E:$E,MATCH($A1105+1,'Control Panel'!$A:$A,1)),0)</f>
        <v>1085530</v>
      </c>
      <c r="F1105" s="37">
        <f>IFERROR(INDEX(ETH!$F:$F,MATCH($A1105,ETH!$A:$A,0))*INDEX('Control Panel'!$F:$F,MATCH('Index Volume'!$A1105+1,'Control Panel'!$A:$A,1)),0)</f>
        <v>16676600</v>
      </c>
      <c r="G1105" s="37">
        <f>IFERROR(INDEX(BCH!$F:$F,MATCH($A1105,BCH!$A:$A,0))*INDEX('Control Panel'!$G:$G,MATCH('Index Volume'!$A1105+1,'Control Panel'!$A:$A,1)),0)</f>
        <v>0</v>
      </c>
      <c r="H1105" s="37">
        <f>IFERROR(INDEX(XMR!$F:$F,MATCH($A1105,XMR!$A:$A,0))*INDEX('Control Panel'!$H:$H,MATCH('Index Volume'!$A1105+1,'Control Panel'!$A:$A,1)),0)</f>
        <v>3741330</v>
      </c>
      <c r="I1105" s="37">
        <f>IFERROR(INDEX(ZEC!$F:$F,MATCH($A1105,ZEC!$A:$A,0))*INDEX('Control Panel'!$I:$I,MATCH('Index Volume'!$A1105+1,'Control Panel'!$A:$A,1)),0)</f>
        <v>0</v>
      </c>
      <c r="J1105" s="37">
        <f>IFERROR(INDEX(EOS!$F:$F,MATCH($A1105,EOS!$A:$A,0))*INDEX('Control Panel'!$J:$J,MATCH('Index Volume'!$A1105+1,'Control Panel'!$A:$A,1)),0)</f>
        <v>0</v>
      </c>
      <c r="K1105" s="37">
        <f>IFERROR(INDEX(DASH!$F:$F,MATCH($A1105,DASH!$A:$A,0))*INDEX('Control Panel'!$K:$K,MATCH('Index Volume'!$A1105+1,'Control Panel'!$A:$A,1)),0)</f>
        <v>3118970</v>
      </c>
      <c r="L1105" s="37">
        <f>IFERROR(INDEX(XLM!$F:$F,MATCH($A1105,XLM!$A:$A,0))*INDEX('Control Panel'!$L:$L,MATCH('Index Volume'!$A1105+1,'Control Panel'!$A:$A,1)),0)</f>
        <v>26202</v>
      </c>
      <c r="M1105" s="39">
        <f t="shared" si="318"/>
        <v>195646373</v>
      </c>
      <c r="N1105" s="1" t="b">
        <f t="shared" si="319"/>
        <v>1</v>
      </c>
      <c r="O1105" s="41">
        <f t="shared" si="320"/>
        <v>195646373</v>
      </c>
    </row>
    <row r="1106" spans="1:15" x14ac:dyDescent="0.75">
      <c r="A1106" s="3">
        <v>42744</v>
      </c>
      <c r="B1106" s="37">
        <f>IFERROR(INDEX(BTC!$F:$F,MATCH($A1106,BTC!$A:$A,0))*INDEX('Control Panel'!$B:$B,MATCH('Index Volume'!$A1106+1,'Control Panel'!$A:$A,1)),0)</f>
        <v>141876992</v>
      </c>
      <c r="C1106" s="37">
        <f>IFERROR(INDEX(XRP!$F:$F,MATCH($A1106,XRP!$A:$A,0))*INDEX('Control Panel'!$C:$C,MATCH($A1106+1,'Control Panel'!$A:$A,1)),0)</f>
        <v>702255</v>
      </c>
      <c r="D1106" s="37">
        <f>IFERROR(INDEX(LTC!$F:$F,MATCH($A1106,LTC!$A:$A,0))*INDEX('Control Panel'!$D:$D,MATCH($A1106+1,'Control Panel'!$A:$A,1)),0)</f>
        <v>11165200</v>
      </c>
      <c r="E1106" s="37">
        <f>IFERROR(INDEX(ETC!$F:$F,MATCH($A1106,ETC!$A:$A,0))*INDEX('Control Panel'!$E:$E,MATCH($A1106+1,'Control Panel'!$A:$A,1)),0)</f>
        <v>1833120</v>
      </c>
      <c r="F1106" s="37">
        <f>IFERROR(INDEX(ETH!$F:$F,MATCH($A1106,ETH!$A:$A,0))*INDEX('Control Panel'!$F:$F,MATCH('Index Volume'!$A1106+1,'Control Panel'!$A:$A,1)),0)</f>
        <v>25718300</v>
      </c>
      <c r="G1106" s="37">
        <f>IFERROR(INDEX(BCH!$F:$F,MATCH($A1106,BCH!$A:$A,0))*INDEX('Control Panel'!$G:$G,MATCH('Index Volume'!$A1106+1,'Control Panel'!$A:$A,1)),0)</f>
        <v>0</v>
      </c>
      <c r="H1106" s="37">
        <f>IFERROR(INDEX(XMR!$F:$F,MATCH($A1106,XMR!$A:$A,0))*INDEX('Control Panel'!$H:$H,MATCH('Index Volume'!$A1106+1,'Control Panel'!$A:$A,1)),0)</f>
        <v>4649000</v>
      </c>
      <c r="I1106" s="37">
        <f>IFERROR(INDEX(ZEC!$F:$F,MATCH($A1106,ZEC!$A:$A,0))*INDEX('Control Panel'!$I:$I,MATCH('Index Volume'!$A1106+1,'Control Panel'!$A:$A,1)),0)</f>
        <v>0</v>
      </c>
      <c r="J1106" s="37">
        <f>IFERROR(INDEX(EOS!$F:$F,MATCH($A1106,EOS!$A:$A,0))*INDEX('Control Panel'!$J:$J,MATCH('Index Volume'!$A1106+1,'Control Panel'!$A:$A,1)),0)</f>
        <v>0</v>
      </c>
      <c r="K1106" s="37">
        <f>IFERROR(INDEX(DASH!$F:$F,MATCH($A1106,DASH!$A:$A,0))*INDEX('Control Panel'!$K:$K,MATCH('Index Volume'!$A1106+1,'Control Panel'!$A:$A,1)),0)</f>
        <v>2365630</v>
      </c>
      <c r="L1106" s="37">
        <f>IFERROR(INDEX(XLM!$F:$F,MATCH($A1106,XLM!$A:$A,0))*INDEX('Control Panel'!$L:$L,MATCH('Index Volume'!$A1106+1,'Control Panel'!$A:$A,1)),0)</f>
        <v>36858</v>
      </c>
      <c r="M1106" s="39">
        <f t="shared" si="318"/>
        <v>188347355</v>
      </c>
      <c r="N1106" s="1" t="b">
        <f t="shared" si="319"/>
        <v>1</v>
      </c>
      <c r="O1106" s="41">
        <f t="shared" si="320"/>
        <v>188347355</v>
      </c>
    </row>
    <row r="1107" spans="1:15" x14ac:dyDescent="0.75">
      <c r="A1107" s="4">
        <v>42745</v>
      </c>
      <c r="B1107" s="37">
        <f>IFERROR(INDEX(BTC!$F:$F,MATCH($A1107,BTC!$A:$A,0))*INDEX('Control Panel'!$B:$B,MATCH('Index Volume'!$A1107+1,'Control Panel'!$A:$A,1)),0)</f>
        <v>115808000</v>
      </c>
      <c r="C1107" s="37">
        <f>IFERROR(INDEX(XRP!$F:$F,MATCH($A1107,XRP!$A:$A,0))*INDEX('Control Panel'!$C:$C,MATCH($A1107+1,'Control Panel'!$A:$A,1)),0)</f>
        <v>2510530</v>
      </c>
      <c r="D1107" s="37">
        <f>IFERROR(INDEX(LTC!$F:$F,MATCH($A1107,LTC!$A:$A,0))*INDEX('Control Panel'!$D:$D,MATCH($A1107+1,'Control Panel'!$A:$A,1)),0)</f>
        <v>15157900</v>
      </c>
      <c r="E1107" s="37">
        <f>IFERROR(INDEX(ETC!$F:$F,MATCH($A1107,ETC!$A:$A,0))*INDEX('Control Panel'!$E:$E,MATCH($A1107+1,'Control Panel'!$A:$A,1)),0)</f>
        <v>1161360</v>
      </c>
      <c r="F1107" s="37">
        <f>IFERROR(INDEX(ETH!$F:$F,MATCH($A1107,ETH!$A:$A,0))*INDEX('Control Panel'!$F:$F,MATCH('Index Volume'!$A1107+1,'Control Panel'!$A:$A,1)),0)</f>
        <v>10879700</v>
      </c>
      <c r="G1107" s="37">
        <f>IFERROR(INDEX(BCH!$F:$F,MATCH($A1107,BCH!$A:$A,0))*INDEX('Control Panel'!$G:$G,MATCH('Index Volume'!$A1107+1,'Control Panel'!$A:$A,1)),0)</f>
        <v>0</v>
      </c>
      <c r="H1107" s="37">
        <f>IFERROR(INDEX(XMR!$F:$F,MATCH($A1107,XMR!$A:$A,0))*INDEX('Control Panel'!$H:$H,MATCH('Index Volume'!$A1107+1,'Control Panel'!$A:$A,1)),0)</f>
        <v>3943650</v>
      </c>
      <c r="I1107" s="37">
        <f>IFERROR(INDEX(ZEC!$F:$F,MATCH($A1107,ZEC!$A:$A,0))*INDEX('Control Panel'!$I:$I,MATCH('Index Volume'!$A1107+1,'Control Panel'!$A:$A,1)),0)</f>
        <v>0</v>
      </c>
      <c r="J1107" s="37">
        <f>IFERROR(INDEX(EOS!$F:$F,MATCH($A1107,EOS!$A:$A,0))*INDEX('Control Panel'!$J:$J,MATCH('Index Volume'!$A1107+1,'Control Panel'!$A:$A,1)),0)</f>
        <v>0</v>
      </c>
      <c r="K1107" s="37">
        <f>IFERROR(INDEX(DASH!$F:$F,MATCH($A1107,DASH!$A:$A,0))*INDEX('Control Panel'!$K:$K,MATCH('Index Volume'!$A1107+1,'Control Panel'!$A:$A,1)),0)</f>
        <v>1391630</v>
      </c>
      <c r="L1107" s="37">
        <f>IFERROR(INDEX(XLM!$F:$F,MATCH($A1107,XLM!$A:$A,0))*INDEX('Control Panel'!$L:$L,MATCH('Index Volume'!$A1107+1,'Control Panel'!$A:$A,1)),0)</f>
        <v>24044</v>
      </c>
      <c r="M1107" s="39">
        <f t="shared" si="318"/>
        <v>150876814</v>
      </c>
      <c r="N1107" s="1" t="b">
        <f t="shared" si="319"/>
        <v>1</v>
      </c>
      <c r="O1107" s="41">
        <f t="shared" si="320"/>
        <v>150876814</v>
      </c>
    </row>
    <row r="1108" spans="1:15" x14ac:dyDescent="0.75">
      <c r="A1108" s="3">
        <v>42746</v>
      </c>
      <c r="B1108" s="37">
        <f>IFERROR(INDEX(BTC!$F:$F,MATCH($A1108,BTC!$A:$A,0))*INDEX('Control Panel'!$B:$B,MATCH('Index Volume'!$A1108+1,'Control Panel'!$A:$A,1)),0)</f>
        <v>310928992</v>
      </c>
      <c r="C1108" s="37">
        <f>IFERROR(INDEX(XRP!$F:$F,MATCH($A1108,XRP!$A:$A,0))*INDEX('Control Panel'!$C:$C,MATCH($A1108+1,'Control Panel'!$A:$A,1)),0)</f>
        <v>3436270</v>
      </c>
      <c r="D1108" s="37">
        <f>IFERROR(INDEX(LTC!$F:$F,MATCH($A1108,LTC!$A:$A,0))*INDEX('Control Panel'!$D:$D,MATCH($A1108+1,'Control Panel'!$A:$A,1)),0)</f>
        <v>21863300</v>
      </c>
      <c r="E1108" s="37">
        <f>IFERROR(INDEX(ETC!$F:$F,MATCH($A1108,ETC!$A:$A,0))*INDEX('Control Panel'!$E:$E,MATCH($A1108+1,'Control Panel'!$A:$A,1)),0)</f>
        <v>3176450</v>
      </c>
      <c r="F1108" s="37">
        <f>IFERROR(INDEX(ETH!$F:$F,MATCH($A1108,ETH!$A:$A,0))*INDEX('Control Panel'!$F:$F,MATCH('Index Volume'!$A1108+1,'Control Panel'!$A:$A,1)),0)</f>
        <v>26823500</v>
      </c>
      <c r="G1108" s="37">
        <f>IFERROR(INDEX(BCH!$F:$F,MATCH($A1108,BCH!$A:$A,0))*INDEX('Control Panel'!$G:$G,MATCH('Index Volume'!$A1108+1,'Control Panel'!$A:$A,1)),0)</f>
        <v>0</v>
      </c>
      <c r="H1108" s="37">
        <f>IFERROR(INDEX(XMR!$F:$F,MATCH($A1108,XMR!$A:$A,0))*INDEX('Control Panel'!$H:$H,MATCH('Index Volume'!$A1108+1,'Control Panel'!$A:$A,1)),0)</f>
        <v>4338380</v>
      </c>
      <c r="I1108" s="37">
        <f>IFERROR(INDEX(ZEC!$F:$F,MATCH($A1108,ZEC!$A:$A,0))*INDEX('Control Panel'!$I:$I,MATCH('Index Volume'!$A1108+1,'Control Panel'!$A:$A,1)),0)</f>
        <v>0</v>
      </c>
      <c r="J1108" s="37">
        <f>IFERROR(INDEX(EOS!$F:$F,MATCH($A1108,EOS!$A:$A,0))*INDEX('Control Panel'!$J:$J,MATCH('Index Volume'!$A1108+1,'Control Panel'!$A:$A,1)),0)</f>
        <v>0</v>
      </c>
      <c r="K1108" s="37">
        <f>IFERROR(INDEX(DASH!$F:$F,MATCH($A1108,DASH!$A:$A,0))*INDEX('Control Panel'!$K:$K,MATCH('Index Volume'!$A1108+1,'Control Panel'!$A:$A,1)),0)</f>
        <v>3100210</v>
      </c>
      <c r="L1108" s="37">
        <f>IFERROR(INDEX(XLM!$F:$F,MATCH($A1108,XLM!$A:$A,0))*INDEX('Control Panel'!$L:$L,MATCH('Index Volume'!$A1108+1,'Control Panel'!$A:$A,1)),0)</f>
        <v>168734</v>
      </c>
      <c r="M1108" s="39">
        <f t="shared" si="318"/>
        <v>373835836</v>
      </c>
      <c r="N1108" s="1" t="b">
        <f t="shared" si="319"/>
        <v>1</v>
      </c>
      <c r="O1108" s="41">
        <f t="shared" si="320"/>
        <v>373835836</v>
      </c>
    </row>
    <row r="1109" spans="1:15" x14ac:dyDescent="0.75">
      <c r="A1109" s="4">
        <v>42747</v>
      </c>
      <c r="B1109" s="37">
        <f>IFERROR(INDEX(BTC!$F:$F,MATCH($A1109,BTC!$A:$A,0))*INDEX('Control Panel'!$B:$B,MATCH('Index Volume'!$A1109+1,'Control Panel'!$A:$A,1)),0)</f>
        <v>222326000</v>
      </c>
      <c r="C1109" s="37">
        <f>IFERROR(INDEX(XRP!$F:$F,MATCH($A1109,XRP!$A:$A,0))*INDEX('Control Panel'!$C:$C,MATCH($A1109+1,'Control Panel'!$A:$A,1)),0)</f>
        <v>5013190</v>
      </c>
      <c r="D1109" s="37">
        <f>IFERROR(INDEX(LTC!$F:$F,MATCH($A1109,LTC!$A:$A,0))*INDEX('Control Panel'!$D:$D,MATCH($A1109+1,'Control Panel'!$A:$A,1)),0)</f>
        <v>13690900</v>
      </c>
      <c r="E1109" s="37">
        <f>IFERROR(INDEX(ETC!$F:$F,MATCH($A1109,ETC!$A:$A,0))*INDEX('Control Panel'!$E:$E,MATCH($A1109+1,'Control Panel'!$A:$A,1)),0)</f>
        <v>1906150</v>
      </c>
      <c r="F1109" s="37">
        <f>IFERROR(INDEX(ETH!$F:$F,MATCH($A1109,ETH!$A:$A,0))*INDEX('Control Panel'!$F:$F,MATCH('Index Volume'!$A1109+1,'Control Panel'!$A:$A,1)),0)</f>
        <v>30453800</v>
      </c>
      <c r="G1109" s="37">
        <f>IFERROR(INDEX(BCH!$F:$F,MATCH($A1109,BCH!$A:$A,0))*INDEX('Control Panel'!$G:$G,MATCH('Index Volume'!$A1109+1,'Control Panel'!$A:$A,1)),0)</f>
        <v>0</v>
      </c>
      <c r="H1109" s="37">
        <f>IFERROR(INDEX(XMR!$F:$F,MATCH($A1109,XMR!$A:$A,0))*INDEX('Control Panel'!$H:$H,MATCH('Index Volume'!$A1109+1,'Control Panel'!$A:$A,1)),0)</f>
        <v>2923060</v>
      </c>
      <c r="I1109" s="37">
        <f>IFERROR(INDEX(ZEC!$F:$F,MATCH($A1109,ZEC!$A:$A,0))*INDEX('Control Panel'!$I:$I,MATCH('Index Volume'!$A1109+1,'Control Panel'!$A:$A,1)),0)</f>
        <v>0</v>
      </c>
      <c r="J1109" s="37">
        <f>IFERROR(INDEX(EOS!$F:$F,MATCH($A1109,EOS!$A:$A,0))*INDEX('Control Panel'!$J:$J,MATCH('Index Volume'!$A1109+1,'Control Panel'!$A:$A,1)),0)</f>
        <v>0</v>
      </c>
      <c r="K1109" s="37">
        <f>IFERROR(INDEX(DASH!$F:$F,MATCH($A1109,DASH!$A:$A,0))*INDEX('Control Panel'!$K:$K,MATCH('Index Volume'!$A1109+1,'Control Panel'!$A:$A,1)),0)</f>
        <v>8272830</v>
      </c>
      <c r="L1109" s="37">
        <f>IFERROR(INDEX(XLM!$F:$F,MATCH($A1109,XLM!$A:$A,0))*INDEX('Control Panel'!$L:$L,MATCH('Index Volume'!$A1109+1,'Control Panel'!$A:$A,1)),0)</f>
        <v>196679</v>
      </c>
      <c r="M1109" s="39">
        <f t="shared" si="318"/>
        <v>284782609</v>
      </c>
      <c r="N1109" s="1" t="b">
        <f t="shared" si="319"/>
        <v>1</v>
      </c>
      <c r="O1109" s="41">
        <f t="shared" si="320"/>
        <v>284782609</v>
      </c>
    </row>
    <row r="1110" spans="1:15" x14ac:dyDescent="0.75">
      <c r="A1110" s="3">
        <v>42748</v>
      </c>
      <c r="B1110" s="37">
        <f>IFERROR(INDEX(BTC!$F:$F,MATCH($A1110,BTC!$A:$A,0))*INDEX('Control Panel'!$B:$B,MATCH('Index Volume'!$A1110+1,'Control Panel'!$A:$A,1)),0)</f>
        <v>168968000</v>
      </c>
      <c r="C1110" s="37">
        <f>IFERROR(INDEX(XRP!$F:$F,MATCH($A1110,XRP!$A:$A,0))*INDEX('Control Panel'!$C:$C,MATCH($A1110+1,'Control Panel'!$A:$A,1)),0)</f>
        <v>2059340</v>
      </c>
      <c r="D1110" s="37">
        <f>IFERROR(INDEX(LTC!$F:$F,MATCH($A1110,LTC!$A:$A,0))*INDEX('Control Panel'!$D:$D,MATCH($A1110+1,'Control Panel'!$A:$A,1)),0)</f>
        <v>7720620</v>
      </c>
      <c r="E1110" s="37">
        <f>IFERROR(INDEX(ETC!$F:$F,MATCH($A1110,ETC!$A:$A,0))*INDEX('Control Panel'!$E:$E,MATCH($A1110+1,'Control Panel'!$A:$A,1)),0)</f>
        <v>1510150</v>
      </c>
      <c r="F1110" s="37">
        <f>IFERROR(INDEX(ETH!$F:$F,MATCH($A1110,ETH!$A:$A,0))*INDEX('Control Panel'!$F:$F,MATCH('Index Volume'!$A1110+1,'Control Panel'!$A:$A,1)),0)</f>
        <v>25066600</v>
      </c>
      <c r="G1110" s="37">
        <f>IFERROR(INDEX(BCH!$F:$F,MATCH($A1110,BCH!$A:$A,0))*INDEX('Control Panel'!$G:$G,MATCH('Index Volume'!$A1110+1,'Control Panel'!$A:$A,1)),0)</f>
        <v>0</v>
      </c>
      <c r="H1110" s="37">
        <f>IFERROR(INDEX(XMR!$F:$F,MATCH($A1110,XMR!$A:$A,0))*INDEX('Control Panel'!$H:$H,MATCH('Index Volume'!$A1110+1,'Control Panel'!$A:$A,1)),0)</f>
        <v>6063910</v>
      </c>
      <c r="I1110" s="37">
        <f>IFERROR(INDEX(ZEC!$F:$F,MATCH($A1110,ZEC!$A:$A,0))*INDEX('Control Panel'!$I:$I,MATCH('Index Volume'!$A1110+1,'Control Panel'!$A:$A,1)),0)</f>
        <v>0</v>
      </c>
      <c r="J1110" s="37">
        <f>IFERROR(INDEX(EOS!$F:$F,MATCH($A1110,EOS!$A:$A,0))*INDEX('Control Panel'!$J:$J,MATCH('Index Volume'!$A1110+1,'Control Panel'!$A:$A,1)),0)</f>
        <v>0</v>
      </c>
      <c r="K1110" s="37">
        <f>IFERROR(INDEX(DASH!$F:$F,MATCH($A1110,DASH!$A:$A,0))*INDEX('Control Panel'!$K:$K,MATCH('Index Volume'!$A1110+1,'Control Panel'!$A:$A,1)),0)</f>
        <v>8400930</v>
      </c>
      <c r="L1110" s="37">
        <f>IFERROR(INDEX(XLM!$F:$F,MATCH($A1110,XLM!$A:$A,0))*INDEX('Control Panel'!$L:$L,MATCH('Index Volume'!$A1110+1,'Control Panel'!$A:$A,1)),0)</f>
        <v>88948</v>
      </c>
      <c r="M1110" s="39">
        <f t="shared" si="318"/>
        <v>219878498</v>
      </c>
      <c r="N1110" s="1" t="b">
        <f t="shared" si="319"/>
        <v>1</v>
      </c>
      <c r="O1110" s="41">
        <f t="shared" si="320"/>
        <v>219878498</v>
      </c>
    </row>
    <row r="1111" spans="1:15" x14ac:dyDescent="0.75">
      <c r="A1111" s="4">
        <v>42749</v>
      </c>
      <c r="B1111" s="37">
        <f>IFERROR(INDEX(BTC!$F:$F,MATCH($A1111,BTC!$A:$A,0))*INDEX('Control Panel'!$B:$B,MATCH('Index Volume'!$A1111+1,'Control Panel'!$A:$A,1)),0)</f>
        <v>93063296</v>
      </c>
      <c r="C1111" s="37">
        <f>IFERROR(INDEX(XRP!$F:$F,MATCH($A1111,XRP!$A:$A,0))*INDEX('Control Panel'!$C:$C,MATCH($A1111+1,'Control Panel'!$A:$A,1)),0)</f>
        <v>1307810</v>
      </c>
      <c r="D1111" s="37">
        <f>IFERROR(INDEX(LTC!$F:$F,MATCH($A1111,LTC!$A:$A,0))*INDEX('Control Panel'!$D:$D,MATCH($A1111+1,'Control Panel'!$A:$A,1)),0)</f>
        <v>3999180</v>
      </c>
      <c r="E1111" s="37">
        <f>IFERROR(INDEX(ETC!$F:$F,MATCH($A1111,ETC!$A:$A,0))*INDEX('Control Panel'!$E:$E,MATCH($A1111+1,'Control Panel'!$A:$A,1)),0)</f>
        <v>574209</v>
      </c>
      <c r="F1111" s="37">
        <f>IFERROR(INDEX(ETH!$F:$F,MATCH($A1111,ETH!$A:$A,0))*INDEX('Control Panel'!$F:$F,MATCH('Index Volume'!$A1111+1,'Control Panel'!$A:$A,1)),0)</f>
        <v>20085800</v>
      </c>
      <c r="G1111" s="37">
        <f>IFERROR(INDEX(BCH!$F:$F,MATCH($A1111,BCH!$A:$A,0))*INDEX('Control Panel'!$G:$G,MATCH('Index Volume'!$A1111+1,'Control Panel'!$A:$A,1)),0)</f>
        <v>0</v>
      </c>
      <c r="H1111" s="37">
        <f>IFERROR(INDEX(XMR!$F:$F,MATCH($A1111,XMR!$A:$A,0))*INDEX('Control Panel'!$H:$H,MATCH('Index Volume'!$A1111+1,'Control Panel'!$A:$A,1)),0)</f>
        <v>3439220</v>
      </c>
      <c r="I1111" s="37">
        <f>IFERROR(INDEX(ZEC!$F:$F,MATCH($A1111,ZEC!$A:$A,0))*INDEX('Control Panel'!$I:$I,MATCH('Index Volume'!$A1111+1,'Control Panel'!$A:$A,1)),0)</f>
        <v>0</v>
      </c>
      <c r="J1111" s="37">
        <f>IFERROR(INDEX(EOS!$F:$F,MATCH($A1111,EOS!$A:$A,0))*INDEX('Control Panel'!$J:$J,MATCH('Index Volume'!$A1111+1,'Control Panel'!$A:$A,1)),0)</f>
        <v>0</v>
      </c>
      <c r="K1111" s="37">
        <f>IFERROR(INDEX(DASH!$F:$F,MATCH($A1111,DASH!$A:$A,0))*INDEX('Control Panel'!$K:$K,MATCH('Index Volume'!$A1111+1,'Control Panel'!$A:$A,1)),0)</f>
        <v>7960870</v>
      </c>
      <c r="L1111" s="37">
        <f>IFERROR(INDEX(XLM!$F:$F,MATCH($A1111,XLM!$A:$A,0))*INDEX('Control Panel'!$L:$L,MATCH('Index Volume'!$A1111+1,'Control Panel'!$A:$A,1)),0)</f>
        <v>65155</v>
      </c>
      <c r="M1111" s="39">
        <f t="shared" si="318"/>
        <v>130495540</v>
      </c>
      <c r="N1111" s="1" t="b">
        <f t="shared" si="319"/>
        <v>1</v>
      </c>
      <c r="O1111" s="41">
        <f t="shared" si="320"/>
        <v>130495540</v>
      </c>
    </row>
    <row r="1112" spans="1:15" x14ac:dyDescent="0.75">
      <c r="A1112" s="3">
        <v>42750</v>
      </c>
      <c r="B1112" s="37">
        <f>IFERROR(INDEX(BTC!$F:$F,MATCH($A1112,BTC!$A:$A,0))*INDEX('Control Panel'!$B:$B,MATCH('Index Volume'!$A1112+1,'Control Panel'!$A:$A,1)),0)</f>
        <v>71013600</v>
      </c>
      <c r="C1112" s="37">
        <f>IFERROR(INDEX(XRP!$F:$F,MATCH($A1112,XRP!$A:$A,0))*INDEX('Control Panel'!$C:$C,MATCH($A1112+1,'Control Panel'!$A:$A,1)),0)</f>
        <v>780822</v>
      </c>
      <c r="D1112" s="37">
        <f>IFERROR(INDEX(LTC!$F:$F,MATCH($A1112,LTC!$A:$A,0))*INDEX('Control Panel'!$D:$D,MATCH($A1112+1,'Control Panel'!$A:$A,1)),0)</f>
        <v>9341360</v>
      </c>
      <c r="E1112" s="37">
        <f>IFERROR(INDEX(ETC!$F:$F,MATCH($A1112,ETC!$A:$A,0))*INDEX('Control Panel'!$E:$E,MATCH($A1112+1,'Control Panel'!$A:$A,1)),0)</f>
        <v>748170</v>
      </c>
      <c r="F1112" s="37">
        <f>IFERROR(INDEX(ETH!$F:$F,MATCH($A1112,ETH!$A:$A,0))*INDEX('Control Panel'!$F:$F,MATCH('Index Volume'!$A1112+1,'Control Panel'!$A:$A,1)),0)</f>
        <v>14837900</v>
      </c>
      <c r="G1112" s="37">
        <f>IFERROR(INDEX(BCH!$F:$F,MATCH($A1112,BCH!$A:$A,0))*INDEX('Control Panel'!$G:$G,MATCH('Index Volume'!$A1112+1,'Control Panel'!$A:$A,1)),0)</f>
        <v>0</v>
      </c>
      <c r="H1112" s="37">
        <f>IFERROR(INDEX(XMR!$F:$F,MATCH($A1112,XMR!$A:$A,0))*INDEX('Control Panel'!$H:$H,MATCH('Index Volume'!$A1112+1,'Control Panel'!$A:$A,1)),0)</f>
        <v>7417420</v>
      </c>
      <c r="I1112" s="37">
        <f>IFERROR(INDEX(ZEC!$F:$F,MATCH($A1112,ZEC!$A:$A,0))*INDEX('Control Panel'!$I:$I,MATCH('Index Volume'!$A1112+1,'Control Panel'!$A:$A,1)),0)</f>
        <v>0</v>
      </c>
      <c r="J1112" s="37">
        <f>IFERROR(INDEX(EOS!$F:$F,MATCH($A1112,EOS!$A:$A,0))*INDEX('Control Panel'!$J:$J,MATCH('Index Volume'!$A1112+1,'Control Panel'!$A:$A,1)),0)</f>
        <v>0</v>
      </c>
      <c r="K1112" s="37">
        <f>IFERROR(INDEX(DASH!$F:$F,MATCH($A1112,DASH!$A:$A,0))*INDEX('Control Panel'!$K:$K,MATCH('Index Volume'!$A1112+1,'Control Panel'!$A:$A,1)),0)</f>
        <v>4362180</v>
      </c>
      <c r="L1112" s="37">
        <f>IFERROR(INDEX(XLM!$F:$F,MATCH($A1112,XLM!$A:$A,0))*INDEX('Control Panel'!$L:$L,MATCH('Index Volume'!$A1112+1,'Control Panel'!$A:$A,1)),0)</f>
        <v>50895</v>
      </c>
      <c r="M1112" s="39">
        <f t="shared" si="318"/>
        <v>108552347</v>
      </c>
      <c r="N1112" s="1" t="b">
        <f t="shared" si="319"/>
        <v>1</v>
      </c>
      <c r="O1112" s="41">
        <f t="shared" si="320"/>
        <v>108552347</v>
      </c>
    </row>
    <row r="1113" spans="1:15" x14ac:dyDescent="0.75">
      <c r="A1113" s="4">
        <v>42751</v>
      </c>
      <c r="B1113" s="37">
        <f>IFERROR(INDEX(BTC!$F:$F,MATCH($A1113,BTC!$A:$A,0))*INDEX('Control Panel'!$B:$B,MATCH('Index Volume'!$A1113+1,'Control Panel'!$A:$A,1)),0)</f>
        <v>82755200</v>
      </c>
      <c r="C1113" s="37">
        <f>IFERROR(INDEX(XRP!$F:$F,MATCH($A1113,XRP!$A:$A,0))*INDEX('Control Panel'!$C:$C,MATCH($A1113+1,'Control Panel'!$A:$A,1)),0)</f>
        <v>699284</v>
      </c>
      <c r="D1113" s="37">
        <f>IFERROR(INDEX(LTC!$F:$F,MATCH($A1113,LTC!$A:$A,0))*INDEX('Control Panel'!$D:$D,MATCH($A1113+1,'Control Panel'!$A:$A,1)),0)</f>
        <v>8159260</v>
      </c>
      <c r="E1113" s="37">
        <f>IFERROR(INDEX(ETC!$F:$F,MATCH($A1113,ETC!$A:$A,0))*INDEX('Control Panel'!$E:$E,MATCH($A1113+1,'Control Panel'!$A:$A,1)),0)</f>
        <v>368937</v>
      </c>
      <c r="F1113" s="37">
        <f>IFERROR(INDEX(ETH!$F:$F,MATCH($A1113,ETH!$A:$A,0))*INDEX('Control Panel'!$F:$F,MATCH('Index Volume'!$A1113+1,'Control Panel'!$A:$A,1)),0)</f>
        <v>14937400</v>
      </c>
      <c r="G1113" s="37">
        <f>IFERROR(INDEX(BCH!$F:$F,MATCH($A1113,BCH!$A:$A,0))*INDEX('Control Panel'!$G:$G,MATCH('Index Volume'!$A1113+1,'Control Panel'!$A:$A,1)),0)</f>
        <v>0</v>
      </c>
      <c r="H1113" s="37">
        <f>IFERROR(INDEX(XMR!$F:$F,MATCH($A1113,XMR!$A:$A,0))*INDEX('Control Panel'!$H:$H,MATCH('Index Volume'!$A1113+1,'Control Panel'!$A:$A,1)),0)</f>
        <v>3507560</v>
      </c>
      <c r="I1113" s="37">
        <f>IFERROR(INDEX(ZEC!$F:$F,MATCH($A1113,ZEC!$A:$A,0))*INDEX('Control Panel'!$I:$I,MATCH('Index Volume'!$A1113+1,'Control Panel'!$A:$A,1)),0)</f>
        <v>0</v>
      </c>
      <c r="J1113" s="37">
        <f>IFERROR(INDEX(EOS!$F:$F,MATCH($A1113,EOS!$A:$A,0))*INDEX('Control Panel'!$J:$J,MATCH('Index Volume'!$A1113+1,'Control Panel'!$A:$A,1)),0)</f>
        <v>0</v>
      </c>
      <c r="K1113" s="37">
        <f>IFERROR(INDEX(DASH!$F:$F,MATCH($A1113,DASH!$A:$A,0))*INDEX('Control Panel'!$K:$K,MATCH('Index Volume'!$A1113+1,'Control Panel'!$A:$A,1)),0)</f>
        <v>3715630</v>
      </c>
      <c r="L1113" s="37">
        <f>IFERROR(INDEX(XLM!$F:$F,MATCH($A1113,XLM!$A:$A,0))*INDEX('Control Panel'!$L:$L,MATCH('Index Volume'!$A1113+1,'Control Panel'!$A:$A,1)),0)</f>
        <v>49556</v>
      </c>
      <c r="M1113" s="39">
        <f t="shared" si="318"/>
        <v>114192827</v>
      </c>
      <c r="N1113" s="1" t="b">
        <f t="shared" si="319"/>
        <v>1</v>
      </c>
      <c r="O1113" s="41">
        <f t="shared" si="320"/>
        <v>114192827</v>
      </c>
    </row>
    <row r="1114" spans="1:15" x14ac:dyDescent="0.75">
      <c r="A1114" s="3">
        <v>42752</v>
      </c>
      <c r="B1114" s="37">
        <f>IFERROR(INDEX(BTC!$F:$F,MATCH($A1114,BTC!$A:$A,0))*INDEX('Control Panel'!$B:$B,MATCH('Index Volume'!$A1114+1,'Control Panel'!$A:$A,1)),0)</f>
        <v>155095008</v>
      </c>
      <c r="C1114" s="37">
        <f>IFERROR(INDEX(XRP!$F:$F,MATCH($A1114,XRP!$A:$A,0))*INDEX('Control Panel'!$C:$C,MATCH($A1114+1,'Control Panel'!$A:$A,1)),0)</f>
        <v>1842150</v>
      </c>
      <c r="D1114" s="37">
        <f>IFERROR(INDEX(LTC!$F:$F,MATCH($A1114,LTC!$A:$A,0))*INDEX('Control Panel'!$D:$D,MATCH($A1114+1,'Control Panel'!$A:$A,1)),0)</f>
        <v>4816480</v>
      </c>
      <c r="E1114" s="37">
        <f>IFERROR(INDEX(ETC!$F:$F,MATCH($A1114,ETC!$A:$A,0))*INDEX('Control Panel'!$E:$E,MATCH($A1114+1,'Control Panel'!$A:$A,1)),0)</f>
        <v>1531790</v>
      </c>
      <c r="F1114" s="37">
        <f>IFERROR(INDEX(ETH!$F:$F,MATCH($A1114,ETH!$A:$A,0))*INDEX('Control Panel'!$F:$F,MATCH('Index Volume'!$A1114+1,'Control Panel'!$A:$A,1)),0)</f>
        <v>18391900</v>
      </c>
      <c r="G1114" s="37">
        <f>IFERROR(INDEX(BCH!$F:$F,MATCH($A1114,BCH!$A:$A,0))*INDEX('Control Panel'!$G:$G,MATCH('Index Volume'!$A1114+1,'Control Panel'!$A:$A,1)),0)</f>
        <v>0</v>
      </c>
      <c r="H1114" s="37">
        <f>IFERROR(INDEX(XMR!$F:$F,MATCH($A1114,XMR!$A:$A,0))*INDEX('Control Panel'!$H:$H,MATCH('Index Volume'!$A1114+1,'Control Panel'!$A:$A,1)),0)</f>
        <v>4403350</v>
      </c>
      <c r="I1114" s="37">
        <f>IFERROR(INDEX(ZEC!$F:$F,MATCH($A1114,ZEC!$A:$A,0))*INDEX('Control Panel'!$I:$I,MATCH('Index Volume'!$A1114+1,'Control Panel'!$A:$A,1)),0)</f>
        <v>0</v>
      </c>
      <c r="J1114" s="37">
        <f>IFERROR(INDEX(EOS!$F:$F,MATCH($A1114,EOS!$A:$A,0))*INDEX('Control Panel'!$J:$J,MATCH('Index Volume'!$A1114+1,'Control Panel'!$A:$A,1)),0)</f>
        <v>0</v>
      </c>
      <c r="K1114" s="37">
        <f>IFERROR(INDEX(DASH!$F:$F,MATCH($A1114,DASH!$A:$A,0))*INDEX('Control Panel'!$K:$K,MATCH('Index Volume'!$A1114+1,'Control Panel'!$A:$A,1)),0)</f>
        <v>1810660</v>
      </c>
      <c r="L1114" s="37">
        <f>IFERROR(INDEX(XLM!$F:$F,MATCH($A1114,XLM!$A:$A,0))*INDEX('Control Panel'!$L:$L,MATCH('Index Volume'!$A1114+1,'Control Panel'!$A:$A,1)),0)</f>
        <v>52442</v>
      </c>
      <c r="M1114" s="39">
        <f t="shared" si="318"/>
        <v>187943780</v>
      </c>
      <c r="N1114" s="1" t="b">
        <f t="shared" si="319"/>
        <v>1</v>
      </c>
      <c r="O1114" s="41">
        <f t="shared" si="320"/>
        <v>187943780</v>
      </c>
    </row>
    <row r="1115" spans="1:15" x14ac:dyDescent="0.75">
      <c r="A1115" s="4">
        <v>42753</v>
      </c>
      <c r="B1115" s="37">
        <f>IFERROR(INDEX(BTC!$F:$F,MATCH($A1115,BTC!$A:$A,0))*INDEX('Control Panel'!$B:$B,MATCH('Index Volume'!$A1115+1,'Control Panel'!$A:$A,1)),0)</f>
        <v>225676992</v>
      </c>
      <c r="C1115" s="37">
        <f>IFERROR(INDEX(XRP!$F:$F,MATCH($A1115,XRP!$A:$A,0))*INDEX('Control Panel'!$C:$C,MATCH($A1115+1,'Control Panel'!$A:$A,1)),0)</f>
        <v>1342730</v>
      </c>
      <c r="D1115" s="37">
        <f>IFERROR(INDEX(LTC!$F:$F,MATCH($A1115,LTC!$A:$A,0))*INDEX('Control Panel'!$D:$D,MATCH($A1115+1,'Control Panel'!$A:$A,1)),0)</f>
        <v>4321020</v>
      </c>
      <c r="E1115" s="37">
        <f>IFERROR(INDEX(ETC!$F:$F,MATCH($A1115,ETC!$A:$A,0))*INDEX('Control Panel'!$E:$E,MATCH($A1115+1,'Control Panel'!$A:$A,1)),0)</f>
        <v>984448</v>
      </c>
      <c r="F1115" s="37">
        <f>IFERROR(INDEX(ETH!$F:$F,MATCH($A1115,ETH!$A:$A,0))*INDEX('Control Panel'!$F:$F,MATCH('Index Volume'!$A1115+1,'Control Panel'!$A:$A,1)),0)</f>
        <v>10788200</v>
      </c>
      <c r="G1115" s="37">
        <f>IFERROR(INDEX(BCH!$F:$F,MATCH($A1115,BCH!$A:$A,0))*INDEX('Control Panel'!$G:$G,MATCH('Index Volume'!$A1115+1,'Control Panel'!$A:$A,1)),0)</f>
        <v>0</v>
      </c>
      <c r="H1115" s="37">
        <f>IFERROR(INDEX(XMR!$F:$F,MATCH($A1115,XMR!$A:$A,0))*INDEX('Control Panel'!$H:$H,MATCH('Index Volume'!$A1115+1,'Control Panel'!$A:$A,1)),0)</f>
        <v>4232060</v>
      </c>
      <c r="I1115" s="37">
        <f>IFERROR(INDEX(ZEC!$F:$F,MATCH($A1115,ZEC!$A:$A,0))*INDEX('Control Panel'!$I:$I,MATCH('Index Volume'!$A1115+1,'Control Panel'!$A:$A,1)),0)</f>
        <v>0</v>
      </c>
      <c r="J1115" s="37">
        <f>IFERROR(INDEX(EOS!$F:$F,MATCH($A1115,EOS!$A:$A,0))*INDEX('Control Panel'!$J:$J,MATCH('Index Volume'!$A1115+1,'Control Panel'!$A:$A,1)),0)</f>
        <v>0</v>
      </c>
      <c r="K1115" s="37">
        <f>IFERROR(INDEX(DASH!$F:$F,MATCH($A1115,DASH!$A:$A,0))*INDEX('Control Panel'!$K:$K,MATCH('Index Volume'!$A1115+1,'Control Panel'!$A:$A,1)),0)</f>
        <v>1510760</v>
      </c>
      <c r="L1115" s="37">
        <f>IFERROR(INDEX(XLM!$F:$F,MATCH($A1115,XLM!$A:$A,0))*INDEX('Control Panel'!$L:$L,MATCH('Index Volume'!$A1115+1,'Control Panel'!$A:$A,1)),0)</f>
        <v>133001</v>
      </c>
      <c r="M1115" s="39">
        <f t="shared" si="318"/>
        <v>248989211</v>
      </c>
      <c r="N1115" s="1" t="b">
        <f t="shared" si="319"/>
        <v>1</v>
      </c>
      <c r="O1115" s="41">
        <f t="shared" si="320"/>
        <v>248989211</v>
      </c>
    </row>
    <row r="1116" spans="1:15" x14ac:dyDescent="0.75">
      <c r="A1116" s="3">
        <v>42754</v>
      </c>
      <c r="B1116" s="37">
        <f>IFERROR(INDEX(BTC!$F:$F,MATCH($A1116,BTC!$A:$A,0))*INDEX('Control Panel'!$B:$B,MATCH('Index Volume'!$A1116+1,'Control Panel'!$A:$A,1)),0)</f>
        <v>105625000</v>
      </c>
      <c r="C1116" s="37">
        <f>IFERROR(INDEX(XRP!$F:$F,MATCH($A1116,XRP!$A:$A,0))*INDEX('Control Panel'!$C:$C,MATCH($A1116+1,'Control Panel'!$A:$A,1)),0)</f>
        <v>760684</v>
      </c>
      <c r="D1116" s="37">
        <f>IFERROR(INDEX(LTC!$F:$F,MATCH($A1116,LTC!$A:$A,0))*INDEX('Control Panel'!$D:$D,MATCH($A1116+1,'Control Panel'!$A:$A,1)),0)</f>
        <v>4090650</v>
      </c>
      <c r="E1116" s="37">
        <f>IFERROR(INDEX(ETC!$F:$F,MATCH($A1116,ETC!$A:$A,0))*INDEX('Control Panel'!$E:$E,MATCH($A1116+1,'Control Panel'!$A:$A,1)),0)</f>
        <v>686642</v>
      </c>
      <c r="F1116" s="37">
        <f>IFERROR(INDEX(ETH!$F:$F,MATCH($A1116,ETH!$A:$A,0))*INDEX('Control Panel'!$F:$F,MATCH('Index Volume'!$A1116+1,'Control Panel'!$A:$A,1)),0)</f>
        <v>8347550</v>
      </c>
      <c r="G1116" s="37">
        <f>IFERROR(INDEX(BCH!$F:$F,MATCH($A1116,BCH!$A:$A,0))*INDEX('Control Panel'!$G:$G,MATCH('Index Volume'!$A1116+1,'Control Panel'!$A:$A,1)),0)</f>
        <v>0</v>
      </c>
      <c r="H1116" s="37">
        <f>IFERROR(INDEX(XMR!$F:$F,MATCH($A1116,XMR!$A:$A,0))*INDEX('Control Panel'!$H:$H,MATCH('Index Volume'!$A1116+1,'Control Panel'!$A:$A,1)),0)</f>
        <v>3546870</v>
      </c>
      <c r="I1116" s="37">
        <f>IFERROR(INDEX(ZEC!$F:$F,MATCH($A1116,ZEC!$A:$A,0))*INDEX('Control Panel'!$I:$I,MATCH('Index Volume'!$A1116+1,'Control Panel'!$A:$A,1)),0)</f>
        <v>0</v>
      </c>
      <c r="J1116" s="37">
        <f>IFERROR(INDEX(EOS!$F:$F,MATCH($A1116,EOS!$A:$A,0))*INDEX('Control Panel'!$J:$J,MATCH('Index Volume'!$A1116+1,'Control Panel'!$A:$A,1)),0)</f>
        <v>0</v>
      </c>
      <c r="K1116" s="37">
        <f>IFERROR(INDEX(DASH!$F:$F,MATCH($A1116,DASH!$A:$A,0))*INDEX('Control Panel'!$K:$K,MATCH('Index Volume'!$A1116+1,'Control Panel'!$A:$A,1)),0)</f>
        <v>2170870</v>
      </c>
      <c r="L1116" s="37">
        <f>IFERROR(INDEX(XLM!$F:$F,MATCH($A1116,XLM!$A:$A,0))*INDEX('Control Panel'!$L:$L,MATCH('Index Volume'!$A1116+1,'Control Panel'!$A:$A,1)),0)</f>
        <v>136244</v>
      </c>
      <c r="M1116" s="39">
        <f t="shared" si="318"/>
        <v>125364510</v>
      </c>
      <c r="N1116" s="1" t="b">
        <f t="shared" si="319"/>
        <v>1</v>
      </c>
      <c r="O1116" s="41">
        <f t="shared" si="320"/>
        <v>125364510</v>
      </c>
    </row>
    <row r="1117" spans="1:15" x14ac:dyDescent="0.75">
      <c r="A1117" s="4">
        <v>42755</v>
      </c>
      <c r="B1117" s="37">
        <f>IFERROR(INDEX(BTC!$F:$F,MATCH($A1117,BTC!$A:$A,0))*INDEX('Control Panel'!$B:$B,MATCH('Index Volume'!$A1117+1,'Control Panel'!$A:$A,1)),0)</f>
        <v>86728400</v>
      </c>
      <c r="C1117" s="37">
        <f>IFERROR(INDEX(XRP!$F:$F,MATCH($A1117,XRP!$A:$A,0))*INDEX('Control Panel'!$C:$C,MATCH($A1117+1,'Control Panel'!$A:$A,1)),0)</f>
        <v>620052</v>
      </c>
      <c r="D1117" s="37">
        <f>IFERROR(INDEX(LTC!$F:$F,MATCH($A1117,LTC!$A:$A,0))*INDEX('Control Panel'!$D:$D,MATCH($A1117+1,'Control Panel'!$A:$A,1)),0)</f>
        <v>3427180</v>
      </c>
      <c r="E1117" s="37">
        <f>IFERROR(INDEX(ETC!$F:$F,MATCH($A1117,ETC!$A:$A,0))*INDEX('Control Panel'!$E:$E,MATCH($A1117+1,'Control Panel'!$A:$A,1)),0)</f>
        <v>4968780</v>
      </c>
      <c r="F1117" s="37">
        <f>IFERROR(INDEX(ETH!$F:$F,MATCH($A1117,ETH!$A:$A,0))*INDEX('Control Panel'!$F:$F,MATCH('Index Volume'!$A1117+1,'Control Panel'!$A:$A,1)),0)</f>
        <v>10992800</v>
      </c>
      <c r="G1117" s="37">
        <f>IFERROR(INDEX(BCH!$F:$F,MATCH($A1117,BCH!$A:$A,0))*INDEX('Control Panel'!$G:$G,MATCH('Index Volume'!$A1117+1,'Control Panel'!$A:$A,1)),0)</f>
        <v>0</v>
      </c>
      <c r="H1117" s="37">
        <f>IFERROR(INDEX(XMR!$F:$F,MATCH($A1117,XMR!$A:$A,0))*INDEX('Control Panel'!$H:$H,MATCH('Index Volume'!$A1117+1,'Control Panel'!$A:$A,1)),0)</f>
        <v>3768400</v>
      </c>
      <c r="I1117" s="37">
        <f>IFERROR(INDEX(ZEC!$F:$F,MATCH($A1117,ZEC!$A:$A,0))*INDEX('Control Panel'!$I:$I,MATCH('Index Volume'!$A1117+1,'Control Panel'!$A:$A,1)),0)</f>
        <v>0</v>
      </c>
      <c r="J1117" s="37">
        <f>IFERROR(INDEX(EOS!$F:$F,MATCH($A1117,EOS!$A:$A,0))*INDEX('Control Panel'!$J:$J,MATCH('Index Volume'!$A1117+1,'Control Panel'!$A:$A,1)),0)</f>
        <v>0</v>
      </c>
      <c r="K1117" s="37">
        <f>IFERROR(INDEX(DASH!$F:$F,MATCH($A1117,DASH!$A:$A,0))*INDEX('Control Panel'!$K:$K,MATCH('Index Volume'!$A1117+1,'Control Panel'!$A:$A,1)),0)</f>
        <v>2021010</v>
      </c>
      <c r="L1117" s="37">
        <f>IFERROR(INDEX(XLM!$F:$F,MATCH($A1117,XLM!$A:$A,0))*INDEX('Control Panel'!$L:$L,MATCH('Index Volume'!$A1117+1,'Control Panel'!$A:$A,1)),0)</f>
        <v>123512</v>
      </c>
      <c r="M1117" s="39">
        <f t="shared" si="318"/>
        <v>112650134</v>
      </c>
      <c r="N1117" s="1" t="b">
        <f t="shared" si="319"/>
        <v>1</v>
      </c>
      <c r="O1117" s="41">
        <f t="shared" si="320"/>
        <v>112650134</v>
      </c>
    </row>
    <row r="1118" spans="1:15" x14ac:dyDescent="0.75">
      <c r="A1118" s="3">
        <v>42756</v>
      </c>
      <c r="B1118" s="37">
        <f>IFERROR(INDEX(BTC!$F:$F,MATCH($A1118,BTC!$A:$A,0))*INDEX('Control Panel'!$B:$B,MATCH('Index Volume'!$A1118+1,'Control Panel'!$A:$A,1)),0)</f>
        <v>111158000</v>
      </c>
      <c r="C1118" s="37">
        <f>IFERROR(INDEX(XRP!$F:$F,MATCH($A1118,XRP!$A:$A,0))*INDEX('Control Panel'!$C:$C,MATCH($A1118+1,'Control Panel'!$A:$A,1)),0)</f>
        <v>553724</v>
      </c>
      <c r="D1118" s="37">
        <f>IFERROR(INDEX(LTC!$F:$F,MATCH($A1118,LTC!$A:$A,0))*INDEX('Control Panel'!$D:$D,MATCH($A1118+1,'Control Panel'!$A:$A,1)),0)</f>
        <v>2717700</v>
      </c>
      <c r="E1118" s="37">
        <f>IFERROR(INDEX(ETC!$F:$F,MATCH($A1118,ETC!$A:$A,0))*INDEX('Control Panel'!$E:$E,MATCH($A1118+1,'Control Panel'!$A:$A,1)),0)</f>
        <v>3094200</v>
      </c>
      <c r="F1118" s="37">
        <f>IFERROR(INDEX(ETH!$F:$F,MATCH($A1118,ETH!$A:$A,0))*INDEX('Control Panel'!$F:$F,MATCH('Index Volume'!$A1118+1,'Control Panel'!$A:$A,1)),0)</f>
        <v>11937600</v>
      </c>
      <c r="G1118" s="37">
        <f>IFERROR(INDEX(BCH!$F:$F,MATCH($A1118,BCH!$A:$A,0))*INDEX('Control Panel'!$G:$G,MATCH('Index Volume'!$A1118+1,'Control Panel'!$A:$A,1)),0)</f>
        <v>0</v>
      </c>
      <c r="H1118" s="37">
        <f>IFERROR(INDEX(XMR!$F:$F,MATCH($A1118,XMR!$A:$A,0))*INDEX('Control Panel'!$H:$H,MATCH('Index Volume'!$A1118+1,'Control Panel'!$A:$A,1)),0)</f>
        <v>2878010</v>
      </c>
      <c r="I1118" s="37">
        <f>IFERROR(INDEX(ZEC!$F:$F,MATCH($A1118,ZEC!$A:$A,0))*INDEX('Control Panel'!$I:$I,MATCH('Index Volume'!$A1118+1,'Control Panel'!$A:$A,1)),0)</f>
        <v>0</v>
      </c>
      <c r="J1118" s="37">
        <f>IFERROR(INDEX(EOS!$F:$F,MATCH($A1118,EOS!$A:$A,0))*INDEX('Control Panel'!$J:$J,MATCH('Index Volume'!$A1118+1,'Control Panel'!$A:$A,1)),0)</f>
        <v>0</v>
      </c>
      <c r="K1118" s="37">
        <f>IFERROR(INDEX(DASH!$F:$F,MATCH($A1118,DASH!$A:$A,0))*INDEX('Control Panel'!$K:$K,MATCH('Index Volume'!$A1118+1,'Control Panel'!$A:$A,1)),0)</f>
        <v>1958960</v>
      </c>
      <c r="L1118" s="37">
        <f>IFERROR(INDEX(XLM!$F:$F,MATCH($A1118,XLM!$A:$A,0))*INDEX('Control Panel'!$L:$L,MATCH('Index Volume'!$A1118+1,'Control Panel'!$A:$A,1)),0)</f>
        <v>71722</v>
      </c>
      <c r="M1118" s="39">
        <f t="shared" si="318"/>
        <v>134369916</v>
      </c>
      <c r="N1118" s="1" t="b">
        <f t="shared" si="319"/>
        <v>1</v>
      </c>
      <c r="O1118" s="41">
        <f t="shared" si="320"/>
        <v>134369916</v>
      </c>
    </row>
    <row r="1119" spans="1:15" x14ac:dyDescent="0.75">
      <c r="A1119" s="4">
        <v>42757</v>
      </c>
      <c r="B1119" s="37">
        <f>IFERROR(INDEX(BTC!$F:$F,MATCH($A1119,BTC!$A:$A,0))*INDEX('Control Panel'!$B:$B,MATCH('Index Volume'!$A1119+1,'Control Panel'!$A:$A,1)),0)</f>
        <v>116573000</v>
      </c>
      <c r="C1119" s="37">
        <f>IFERROR(INDEX(XRP!$F:$F,MATCH($A1119,XRP!$A:$A,0))*INDEX('Control Panel'!$C:$C,MATCH($A1119+1,'Control Panel'!$A:$A,1)),0)</f>
        <v>362422</v>
      </c>
      <c r="D1119" s="37">
        <f>IFERROR(INDEX(LTC!$F:$F,MATCH($A1119,LTC!$A:$A,0))*INDEX('Control Panel'!$D:$D,MATCH($A1119+1,'Control Panel'!$A:$A,1)),0)</f>
        <v>2630830</v>
      </c>
      <c r="E1119" s="37">
        <f>IFERROR(INDEX(ETC!$F:$F,MATCH($A1119,ETC!$A:$A,0))*INDEX('Control Panel'!$E:$E,MATCH($A1119+1,'Control Panel'!$A:$A,1)),0)</f>
        <v>1770900</v>
      </c>
      <c r="F1119" s="37">
        <f>IFERROR(INDEX(ETH!$F:$F,MATCH($A1119,ETH!$A:$A,0))*INDEX('Control Panel'!$F:$F,MATCH('Index Volume'!$A1119+1,'Control Panel'!$A:$A,1)),0)</f>
        <v>8678620</v>
      </c>
      <c r="G1119" s="37">
        <f>IFERROR(INDEX(BCH!$F:$F,MATCH($A1119,BCH!$A:$A,0))*INDEX('Control Panel'!$G:$G,MATCH('Index Volume'!$A1119+1,'Control Panel'!$A:$A,1)),0)</f>
        <v>0</v>
      </c>
      <c r="H1119" s="37">
        <f>IFERROR(INDEX(XMR!$F:$F,MATCH($A1119,XMR!$A:$A,0))*INDEX('Control Panel'!$H:$H,MATCH('Index Volume'!$A1119+1,'Control Panel'!$A:$A,1)),0)</f>
        <v>2588540</v>
      </c>
      <c r="I1119" s="37">
        <f>IFERROR(INDEX(ZEC!$F:$F,MATCH($A1119,ZEC!$A:$A,0))*INDEX('Control Panel'!$I:$I,MATCH('Index Volume'!$A1119+1,'Control Panel'!$A:$A,1)),0)</f>
        <v>0</v>
      </c>
      <c r="J1119" s="37">
        <f>IFERROR(INDEX(EOS!$F:$F,MATCH($A1119,EOS!$A:$A,0))*INDEX('Control Panel'!$J:$J,MATCH('Index Volume'!$A1119+1,'Control Panel'!$A:$A,1)),0)</f>
        <v>0</v>
      </c>
      <c r="K1119" s="37">
        <f>IFERROR(INDEX(DASH!$F:$F,MATCH($A1119,DASH!$A:$A,0))*INDEX('Control Panel'!$K:$K,MATCH('Index Volume'!$A1119+1,'Control Panel'!$A:$A,1)),0)</f>
        <v>1918440</v>
      </c>
      <c r="L1119" s="37">
        <f>IFERROR(INDEX(XLM!$F:$F,MATCH($A1119,XLM!$A:$A,0))*INDEX('Control Panel'!$L:$L,MATCH('Index Volume'!$A1119+1,'Control Panel'!$A:$A,1)),0)</f>
        <v>60392</v>
      </c>
      <c r="M1119" s="39">
        <f t="shared" si="318"/>
        <v>134583144</v>
      </c>
      <c r="N1119" s="1" t="b">
        <f t="shared" si="319"/>
        <v>1</v>
      </c>
      <c r="O1119" s="41">
        <f t="shared" si="320"/>
        <v>134583144</v>
      </c>
    </row>
    <row r="1120" spans="1:15" x14ac:dyDescent="0.75">
      <c r="A1120" s="3">
        <v>42758</v>
      </c>
      <c r="B1120" s="37">
        <f>IFERROR(INDEX(BTC!$F:$F,MATCH($A1120,BTC!$A:$A,0))*INDEX('Control Panel'!$B:$B,MATCH('Index Volume'!$A1120+1,'Control Panel'!$A:$A,1)),0)</f>
        <v>73588600</v>
      </c>
      <c r="C1120" s="37">
        <f>IFERROR(INDEX(XRP!$F:$F,MATCH($A1120,XRP!$A:$A,0))*INDEX('Control Panel'!$C:$C,MATCH($A1120+1,'Control Panel'!$A:$A,1)),0)</f>
        <v>309838</v>
      </c>
      <c r="D1120" s="37">
        <f>IFERROR(INDEX(LTC!$F:$F,MATCH($A1120,LTC!$A:$A,0))*INDEX('Control Panel'!$D:$D,MATCH($A1120+1,'Control Panel'!$A:$A,1)),0)</f>
        <v>2725110</v>
      </c>
      <c r="E1120" s="37">
        <f>IFERROR(INDEX(ETC!$F:$F,MATCH($A1120,ETC!$A:$A,0))*INDEX('Control Panel'!$E:$E,MATCH($A1120+1,'Control Panel'!$A:$A,1)),0)</f>
        <v>797981</v>
      </c>
      <c r="F1120" s="37">
        <f>IFERROR(INDEX(ETH!$F:$F,MATCH($A1120,ETH!$A:$A,0))*INDEX('Control Panel'!$F:$F,MATCH('Index Volume'!$A1120+1,'Control Panel'!$A:$A,1)),0)</f>
        <v>7267210</v>
      </c>
      <c r="G1120" s="37">
        <f>IFERROR(INDEX(BCH!$F:$F,MATCH($A1120,BCH!$A:$A,0))*INDEX('Control Panel'!$G:$G,MATCH('Index Volume'!$A1120+1,'Control Panel'!$A:$A,1)),0)</f>
        <v>0</v>
      </c>
      <c r="H1120" s="37">
        <f>IFERROR(INDEX(XMR!$F:$F,MATCH($A1120,XMR!$A:$A,0))*INDEX('Control Panel'!$H:$H,MATCH('Index Volume'!$A1120+1,'Control Panel'!$A:$A,1)),0)</f>
        <v>2414740</v>
      </c>
      <c r="I1120" s="37">
        <f>IFERROR(INDEX(ZEC!$F:$F,MATCH($A1120,ZEC!$A:$A,0))*INDEX('Control Panel'!$I:$I,MATCH('Index Volume'!$A1120+1,'Control Panel'!$A:$A,1)),0)</f>
        <v>0</v>
      </c>
      <c r="J1120" s="37">
        <f>IFERROR(INDEX(EOS!$F:$F,MATCH($A1120,EOS!$A:$A,0))*INDEX('Control Panel'!$J:$J,MATCH('Index Volume'!$A1120+1,'Control Panel'!$A:$A,1)),0)</f>
        <v>0</v>
      </c>
      <c r="K1120" s="37">
        <f>IFERROR(INDEX(DASH!$F:$F,MATCH($A1120,DASH!$A:$A,0))*INDEX('Control Panel'!$K:$K,MATCH('Index Volume'!$A1120+1,'Control Panel'!$A:$A,1)),0)</f>
        <v>1553800</v>
      </c>
      <c r="L1120" s="37">
        <f>IFERROR(INDEX(XLM!$F:$F,MATCH($A1120,XLM!$A:$A,0))*INDEX('Control Panel'!$L:$L,MATCH('Index Volume'!$A1120+1,'Control Panel'!$A:$A,1)),0)</f>
        <v>84697</v>
      </c>
      <c r="M1120" s="39">
        <f t="shared" si="318"/>
        <v>88741976</v>
      </c>
      <c r="N1120" s="1" t="b">
        <f t="shared" si="319"/>
        <v>1</v>
      </c>
      <c r="O1120" s="41">
        <f t="shared" si="320"/>
        <v>88741976</v>
      </c>
    </row>
    <row r="1121" spans="1:15" x14ac:dyDescent="0.75">
      <c r="A1121" s="4">
        <v>42759</v>
      </c>
      <c r="B1121" s="37">
        <f>IFERROR(INDEX(BTC!$F:$F,MATCH($A1121,BTC!$A:$A,0))*INDEX('Control Panel'!$B:$B,MATCH('Index Volume'!$A1121+1,'Control Panel'!$A:$A,1)),0)</f>
        <v>111349000</v>
      </c>
      <c r="C1121" s="37">
        <f>IFERROR(INDEX(XRP!$F:$F,MATCH($A1121,XRP!$A:$A,0))*INDEX('Control Panel'!$C:$C,MATCH($A1121+1,'Control Panel'!$A:$A,1)),0)</f>
        <v>509262</v>
      </c>
      <c r="D1121" s="37">
        <f>IFERROR(INDEX(LTC!$F:$F,MATCH($A1121,LTC!$A:$A,0))*INDEX('Control Panel'!$D:$D,MATCH($A1121+1,'Control Panel'!$A:$A,1)),0)</f>
        <v>2629220</v>
      </c>
      <c r="E1121" s="37">
        <f>IFERROR(INDEX(ETC!$F:$F,MATCH($A1121,ETC!$A:$A,0))*INDEX('Control Panel'!$E:$E,MATCH($A1121+1,'Control Panel'!$A:$A,1)),0)</f>
        <v>921969</v>
      </c>
      <c r="F1121" s="37">
        <f>IFERROR(INDEX(ETH!$F:$F,MATCH($A1121,ETH!$A:$A,0))*INDEX('Control Panel'!$F:$F,MATCH('Index Volume'!$A1121+1,'Control Panel'!$A:$A,1)),0)</f>
        <v>8327330</v>
      </c>
      <c r="G1121" s="37">
        <f>IFERROR(INDEX(BCH!$F:$F,MATCH($A1121,BCH!$A:$A,0))*INDEX('Control Panel'!$G:$G,MATCH('Index Volume'!$A1121+1,'Control Panel'!$A:$A,1)),0)</f>
        <v>0</v>
      </c>
      <c r="H1121" s="37">
        <f>IFERROR(INDEX(XMR!$F:$F,MATCH($A1121,XMR!$A:$A,0))*INDEX('Control Panel'!$H:$H,MATCH('Index Volume'!$A1121+1,'Control Panel'!$A:$A,1)),0)</f>
        <v>3121430</v>
      </c>
      <c r="I1121" s="37">
        <f>IFERROR(INDEX(ZEC!$F:$F,MATCH($A1121,ZEC!$A:$A,0))*INDEX('Control Panel'!$I:$I,MATCH('Index Volume'!$A1121+1,'Control Panel'!$A:$A,1)),0)</f>
        <v>0</v>
      </c>
      <c r="J1121" s="37">
        <f>IFERROR(INDEX(EOS!$F:$F,MATCH($A1121,EOS!$A:$A,0))*INDEX('Control Panel'!$J:$J,MATCH('Index Volume'!$A1121+1,'Control Panel'!$A:$A,1)),0)</f>
        <v>0</v>
      </c>
      <c r="K1121" s="37">
        <f>IFERROR(INDEX(DASH!$F:$F,MATCH($A1121,DASH!$A:$A,0))*INDEX('Control Panel'!$K:$K,MATCH('Index Volume'!$A1121+1,'Control Panel'!$A:$A,1)),0)</f>
        <v>2694720</v>
      </c>
      <c r="L1121" s="37">
        <f>IFERROR(INDEX(XLM!$F:$F,MATCH($A1121,XLM!$A:$A,0))*INDEX('Control Panel'!$L:$L,MATCH('Index Volume'!$A1121+1,'Control Panel'!$A:$A,1)),0)</f>
        <v>64052</v>
      </c>
      <c r="M1121" s="39">
        <f t="shared" si="318"/>
        <v>129616983</v>
      </c>
      <c r="N1121" s="1" t="b">
        <f t="shared" si="319"/>
        <v>1</v>
      </c>
      <c r="O1121" s="41">
        <f t="shared" si="320"/>
        <v>129616983</v>
      </c>
    </row>
    <row r="1122" spans="1:15" x14ac:dyDescent="0.75">
      <c r="A1122" s="3">
        <v>42760</v>
      </c>
      <c r="B1122" s="37">
        <f>IFERROR(INDEX(BTC!$F:$F,MATCH($A1122,BTC!$A:$A,0))*INDEX('Control Panel'!$B:$B,MATCH('Index Volume'!$A1122+1,'Control Panel'!$A:$A,1)),0)</f>
        <v>120831000</v>
      </c>
      <c r="C1122" s="37">
        <f>IFERROR(INDEX(XRP!$F:$F,MATCH($A1122,XRP!$A:$A,0))*INDEX('Control Panel'!$C:$C,MATCH($A1122+1,'Control Panel'!$A:$A,1)),0)</f>
        <v>522497</v>
      </c>
      <c r="D1122" s="37">
        <f>IFERROR(INDEX(LTC!$F:$F,MATCH($A1122,LTC!$A:$A,0))*INDEX('Control Panel'!$D:$D,MATCH($A1122+1,'Control Panel'!$A:$A,1)),0)</f>
        <v>6863540</v>
      </c>
      <c r="E1122" s="37">
        <f>IFERROR(INDEX(ETC!$F:$F,MATCH($A1122,ETC!$A:$A,0))*INDEX('Control Panel'!$E:$E,MATCH($A1122+1,'Control Panel'!$A:$A,1)),0)</f>
        <v>1373550</v>
      </c>
      <c r="F1122" s="37">
        <f>IFERROR(INDEX(ETH!$F:$F,MATCH($A1122,ETH!$A:$A,0))*INDEX('Control Panel'!$F:$F,MATCH('Index Volume'!$A1122+1,'Control Panel'!$A:$A,1)),0)</f>
        <v>6751450</v>
      </c>
      <c r="G1122" s="37">
        <f>IFERROR(INDEX(BCH!$F:$F,MATCH($A1122,BCH!$A:$A,0))*INDEX('Control Panel'!$G:$G,MATCH('Index Volume'!$A1122+1,'Control Panel'!$A:$A,1)),0)</f>
        <v>0</v>
      </c>
      <c r="H1122" s="37">
        <f>IFERROR(INDEX(XMR!$F:$F,MATCH($A1122,XMR!$A:$A,0))*INDEX('Control Panel'!$H:$H,MATCH('Index Volume'!$A1122+1,'Control Panel'!$A:$A,1)),0)</f>
        <v>1897140</v>
      </c>
      <c r="I1122" s="37">
        <f>IFERROR(INDEX(ZEC!$F:$F,MATCH($A1122,ZEC!$A:$A,0))*INDEX('Control Panel'!$I:$I,MATCH('Index Volume'!$A1122+1,'Control Panel'!$A:$A,1)),0)</f>
        <v>0</v>
      </c>
      <c r="J1122" s="37">
        <f>IFERROR(INDEX(EOS!$F:$F,MATCH($A1122,EOS!$A:$A,0))*INDEX('Control Panel'!$J:$J,MATCH('Index Volume'!$A1122+1,'Control Panel'!$A:$A,1)),0)</f>
        <v>0</v>
      </c>
      <c r="K1122" s="37">
        <f>IFERROR(INDEX(DASH!$F:$F,MATCH($A1122,DASH!$A:$A,0))*INDEX('Control Panel'!$K:$K,MATCH('Index Volume'!$A1122+1,'Control Panel'!$A:$A,1)),0)</f>
        <v>1656580</v>
      </c>
      <c r="L1122" s="37">
        <f>IFERROR(INDEX(XLM!$F:$F,MATCH($A1122,XLM!$A:$A,0))*INDEX('Control Panel'!$L:$L,MATCH('Index Volume'!$A1122+1,'Control Panel'!$A:$A,1)),0)</f>
        <v>95889</v>
      </c>
      <c r="M1122" s="39">
        <f t="shared" si="318"/>
        <v>139991646</v>
      </c>
      <c r="N1122" s="1" t="b">
        <f t="shared" si="319"/>
        <v>1</v>
      </c>
      <c r="O1122" s="41">
        <f t="shared" si="320"/>
        <v>139991646</v>
      </c>
    </row>
    <row r="1123" spans="1:15" x14ac:dyDescent="0.75">
      <c r="A1123" s="4">
        <v>42761</v>
      </c>
      <c r="B1123" s="37">
        <f>IFERROR(INDEX(BTC!$F:$F,MATCH($A1123,BTC!$A:$A,0))*INDEX('Control Panel'!$B:$B,MATCH('Index Volume'!$A1123+1,'Control Panel'!$A:$A,1)),0)</f>
        <v>131958000</v>
      </c>
      <c r="C1123" s="37">
        <f>IFERROR(INDEX(XRP!$F:$F,MATCH($A1123,XRP!$A:$A,0))*INDEX('Control Panel'!$C:$C,MATCH($A1123+1,'Control Panel'!$A:$A,1)),0)</f>
        <v>1446950</v>
      </c>
      <c r="D1123" s="37">
        <f>IFERROR(INDEX(LTC!$F:$F,MATCH($A1123,LTC!$A:$A,0))*INDEX('Control Panel'!$D:$D,MATCH($A1123+1,'Control Panel'!$A:$A,1)),0)</f>
        <v>5817220</v>
      </c>
      <c r="E1123" s="37">
        <f>IFERROR(INDEX(ETC!$F:$F,MATCH($A1123,ETC!$A:$A,0))*INDEX('Control Panel'!$E:$E,MATCH($A1123+1,'Control Panel'!$A:$A,1)),0)</f>
        <v>948543</v>
      </c>
      <c r="F1123" s="37">
        <f>IFERROR(INDEX(ETH!$F:$F,MATCH($A1123,ETH!$A:$A,0))*INDEX('Control Panel'!$F:$F,MATCH('Index Volume'!$A1123+1,'Control Panel'!$A:$A,1)),0)</f>
        <v>8465020</v>
      </c>
      <c r="G1123" s="37">
        <f>IFERROR(INDEX(BCH!$F:$F,MATCH($A1123,BCH!$A:$A,0))*INDEX('Control Panel'!$G:$G,MATCH('Index Volume'!$A1123+1,'Control Panel'!$A:$A,1)),0)</f>
        <v>0</v>
      </c>
      <c r="H1123" s="37">
        <f>IFERROR(INDEX(XMR!$F:$F,MATCH($A1123,XMR!$A:$A,0))*INDEX('Control Panel'!$H:$H,MATCH('Index Volume'!$A1123+1,'Control Panel'!$A:$A,1)),0)</f>
        <v>2172210</v>
      </c>
      <c r="I1123" s="37">
        <f>IFERROR(INDEX(ZEC!$F:$F,MATCH($A1123,ZEC!$A:$A,0))*INDEX('Control Panel'!$I:$I,MATCH('Index Volume'!$A1123+1,'Control Panel'!$A:$A,1)),0)</f>
        <v>0</v>
      </c>
      <c r="J1123" s="37">
        <f>IFERROR(INDEX(EOS!$F:$F,MATCH($A1123,EOS!$A:$A,0))*INDEX('Control Panel'!$J:$J,MATCH('Index Volume'!$A1123+1,'Control Panel'!$A:$A,1)),0)</f>
        <v>0</v>
      </c>
      <c r="K1123" s="37">
        <f>IFERROR(INDEX(DASH!$F:$F,MATCH($A1123,DASH!$A:$A,0))*INDEX('Control Panel'!$K:$K,MATCH('Index Volume'!$A1123+1,'Control Panel'!$A:$A,1)),0)</f>
        <v>1348170</v>
      </c>
      <c r="L1123" s="37">
        <f>IFERROR(INDEX(XLM!$F:$F,MATCH($A1123,XLM!$A:$A,0))*INDEX('Control Panel'!$L:$L,MATCH('Index Volume'!$A1123+1,'Control Panel'!$A:$A,1)),0)</f>
        <v>68879</v>
      </c>
      <c r="M1123" s="39">
        <f t="shared" si="318"/>
        <v>152224992</v>
      </c>
      <c r="N1123" s="1" t="b">
        <f t="shared" si="319"/>
        <v>1</v>
      </c>
      <c r="O1123" s="41">
        <f t="shared" si="320"/>
        <v>152224992</v>
      </c>
    </row>
    <row r="1124" spans="1:15" x14ac:dyDescent="0.75">
      <c r="A1124" s="3">
        <v>42762</v>
      </c>
      <c r="B1124" s="37">
        <f>IFERROR(INDEX(BTC!$F:$F,MATCH($A1124,BTC!$A:$A,0))*INDEX('Control Panel'!$B:$B,MATCH('Index Volume'!$A1124+1,'Control Panel'!$A:$A,1)),0)</f>
        <v>125594000</v>
      </c>
      <c r="C1124" s="37">
        <f>IFERROR(INDEX(XRP!$F:$F,MATCH($A1124,XRP!$A:$A,0))*INDEX('Control Panel'!$C:$C,MATCH($A1124+1,'Control Panel'!$A:$A,1)),0)</f>
        <v>924745</v>
      </c>
      <c r="D1124" s="37">
        <f>IFERROR(INDEX(LTC!$F:$F,MATCH($A1124,LTC!$A:$A,0))*INDEX('Control Panel'!$D:$D,MATCH($A1124+1,'Control Panel'!$A:$A,1)),0)</f>
        <v>5049680</v>
      </c>
      <c r="E1124" s="37">
        <f>IFERROR(INDEX(ETC!$F:$F,MATCH($A1124,ETC!$A:$A,0))*INDEX('Control Panel'!$E:$E,MATCH($A1124+1,'Control Panel'!$A:$A,1)),0)</f>
        <v>1341760</v>
      </c>
      <c r="F1124" s="37">
        <f>IFERROR(INDEX(ETH!$F:$F,MATCH($A1124,ETH!$A:$A,0))*INDEX('Control Panel'!$F:$F,MATCH('Index Volume'!$A1124+1,'Control Panel'!$A:$A,1)),0)</f>
        <v>7189170</v>
      </c>
      <c r="G1124" s="37">
        <f>IFERROR(INDEX(BCH!$F:$F,MATCH($A1124,BCH!$A:$A,0))*INDEX('Control Panel'!$G:$G,MATCH('Index Volume'!$A1124+1,'Control Panel'!$A:$A,1)),0)</f>
        <v>0</v>
      </c>
      <c r="H1124" s="37">
        <f>IFERROR(INDEX(XMR!$F:$F,MATCH($A1124,XMR!$A:$A,0))*INDEX('Control Panel'!$H:$H,MATCH('Index Volume'!$A1124+1,'Control Panel'!$A:$A,1)),0)</f>
        <v>4346850</v>
      </c>
      <c r="I1124" s="37">
        <f>IFERROR(INDEX(ZEC!$F:$F,MATCH($A1124,ZEC!$A:$A,0))*INDEX('Control Panel'!$I:$I,MATCH('Index Volume'!$A1124+1,'Control Panel'!$A:$A,1)),0)</f>
        <v>0</v>
      </c>
      <c r="J1124" s="37">
        <f>IFERROR(INDEX(EOS!$F:$F,MATCH($A1124,EOS!$A:$A,0))*INDEX('Control Panel'!$J:$J,MATCH('Index Volume'!$A1124+1,'Control Panel'!$A:$A,1)),0)</f>
        <v>0</v>
      </c>
      <c r="K1124" s="37">
        <f>IFERROR(INDEX(DASH!$F:$F,MATCH($A1124,DASH!$A:$A,0))*INDEX('Control Panel'!$K:$K,MATCH('Index Volume'!$A1124+1,'Control Panel'!$A:$A,1)),0)</f>
        <v>1303190</v>
      </c>
      <c r="L1124" s="37">
        <f>IFERROR(INDEX(XLM!$F:$F,MATCH($A1124,XLM!$A:$A,0))*INDEX('Control Panel'!$L:$L,MATCH('Index Volume'!$A1124+1,'Control Panel'!$A:$A,1)),0)</f>
        <v>106139</v>
      </c>
      <c r="M1124" s="39">
        <f t="shared" si="318"/>
        <v>145855534</v>
      </c>
      <c r="N1124" s="1" t="b">
        <f t="shared" si="319"/>
        <v>1</v>
      </c>
      <c r="O1124" s="41">
        <f t="shared" si="320"/>
        <v>145855534</v>
      </c>
    </row>
    <row r="1125" spans="1:15" x14ac:dyDescent="0.75">
      <c r="A1125" s="4">
        <v>42763</v>
      </c>
      <c r="B1125" s="37">
        <f>IFERROR(INDEX(BTC!$F:$F,MATCH($A1125,BTC!$A:$A,0))*INDEX('Control Panel'!$B:$B,MATCH('Index Volume'!$A1125+1,'Control Panel'!$A:$A,1)),0)</f>
        <v>68979600</v>
      </c>
      <c r="C1125" s="37">
        <f>IFERROR(INDEX(XRP!$F:$F,MATCH($A1125,XRP!$A:$A,0))*INDEX('Control Panel'!$C:$C,MATCH($A1125+1,'Control Panel'!$A:$A,1)),0)</f>
        <v>241491</v>
      </c>
      <c r="D1125" s="37">
        <f>IFERROR(INDEX(LTC!$F:$F,MATCH($A1125,LTC!$A:$A,0))*INDEX('Control Panel'!$D:$D,MATCH($A1125+1,'Control Panel'!$A:$A,1)),0)</f>
        <v>3305270</v>
      </c>
      <c r="E1125" s="37">
        <f>IFERROR(INDEX(ETC!$F:$F,MATCH($A1125,ETC!$A:$A,0))*INDEX('Control Panel'!$E:$E,MATCH($A1125+1,'Control Panel'!$A:$A,1)),0)</f>
        <v>513562</v>
      </c>
      <c r="F1125" s="37">
        <f>IFERROR(INDEX(ETH!$F:$F,MATCH($A1125,ETH!$A:$A,0))*INDEX('Control Panel'!$F:$F,MATCH('Index Volume'!$A1125+1,'Control Panel'!$A:$A,1)),0)</f>
        <v>6580700</v>
      </c>
      <c r="G1125" s="37">
        <f>IFERROR(INDEX(BCH!$F:$F,MATCH($A1125,BCH!$A:$A,0))*INDEX('Control Panel'!$G:$G,MATCH('Index Volume'!$A1125+1,'Control Panel'!$A:$A,1)),0)</f>
        <v>0</v>
      </c>
      <c r="H1125" s="37">
        <f>IFERROR(INDEX(XMR!$F:$F,MATCH($A1125,XMR!$A:$A,0))*INDEX('Control Panel'!$H:$H,MATCH('Index Volume'!$A1125+1,'Control Panel'!$A:$A,1)),0)</f>
        <v>6585960</v>
      </c>
      <c r="I1125" s="37">
        <f>IFERROR(INDEX(ZEC!$F:$F,MATCH($A1125,ZEC!$A:$A,0))*INDEX('Control Panel'!$I:$I,MATCH('Index Volume'!$A1125+1,'Control Panel'!$A:$A,1)),0)</f>
        <v>0</v>
      </c>
      <c r="J1125" s="37">
        <f>IFERROR(INDEX(EOS!$F:$F,MATCH($A1125,EOS!$A:$A,0))*INDEX('Control Panel'!$J:$J,MATCH('Index Volume'!$A1125+1,'Control Panel'!$A:$A,1)),0)</f>
        <v>0</v>
      </c>
      <c r="K1125" s="37">
        <f>IFERROR(INDEX(DASH!$F:$F,MATCH($A1125,DASH!$A:$A,0))*INDEX('Control Panel'!$K:$K,MATCH('Index Volume'!$A1125+1,'Control Panel'!$A:$A,1)),0)</f>
        <v>1333010</v>
      </c>
      <c r="L1125" s="37">
        <f>IFERROR(INDEX(XLM!$F:$F,MATCH($A1125,XLM!$A:$A,0))*INDEX('Control Panel'!$L:$L,MATCH('Index Volume'!$A1125+1,'Control Panel'!$A:$A,1)),0)</f>
        <v>63589</v>
      </c>
      <c r="M1125" s="39">
        <f t="shared" si="318"/>
        <v>87603182</v>
      </c>
      <c r="N1125" s="1" t="b">
        <f t="shared" si="319"/>
        <v>1</v>
      </c>
      <c r="O1125" s="41">
        <f t="shared" si="320"/>
        <v>87603182</v>
      </c>
    </row>
    <row r="1126" spans="1:15" x14ac:dyDescent="0.75">
      <c r="A1126" s="3">
        <v>42764</v>
      </c>
      <c r="B1126" s="37">
        <f>IFERROR(INDEX(BTC!$F:$F,MATCH($A1126,BTC!$A:$A,0))*INDEX('Control Panel'!$B:$B,MATCH('Index Volume'!$A1126+1,'Control Panel'!$A:$A,1)),0)</f>
        <v>60851700</v>
      </c>
      <c r="C1126" s="37">
        <f>IFERROR(INDEX(XRP!$F:$F,MATCH($A1126,XRP!$A:$A,0))*INDEX('Control Panel'!$C:$C,MATCH($A1126+1,'Control Panel'!$A:$A,1)),0)</f>
        <v>325176</v>
      </c>
      <c r="D1126" s="37">
        <f>IFERROR(INDEX(LTC!$F:$F,MATCH($A1126,LTC!$A:$A,0))*INDEX('Control Panel'!$D:$D,MATCH($A1126+1,'Control Panel'!$A:$A,1)),0)</f>
        <v>2804420</v>
      </c>
      <c r="E1126" s="37">
        <f>IFERROR(INDEX(ETC!$F:$F,MATCH($A1126,ETC!$A:$A,0))*INDEX('Control Panel'!$E:$E,MATCH($A1126+1,'Control Panel'!$A:$A,1)),0)</f>
        <v>308654</v>
      </c>
      <c r="F1126" s="37">
        <f>IFERROR(INDEX(ETH!$F:$F,MATCH($A1126,ETH!$A:$A,0))*INDEX('Control Panel'!$F:$F,MATCH('Index Volume'!$A1126+1,'Control Panel'!$A:$A,1)),0)</f>
        <v>4689950</v>
      </c>
      <c r="G1126" s="37">
        <f>IFERROR(INDEX(BCH!$F:$F,MATCH($A1126,BCH!$A:$A,0))*INDEX('Control Panel'!$G:$G,MATCH('Index Volume'!$A1126+1,'Control Panel'!$A:$A,1)),0)</f>
        <v>0</v>
      </c>
      <c r="H1126" s="37">
        <f>IFERROR(INDEX(XMR!$F:$F,MATCH($A1126,XMR!$A:$A,0))*INDEX('Control Panel'!$H:$H,MATCH('Index Volume'!$A1126+1,'Control Panel'!$A:$A,1)),0)</f>
        <v>3027920</v>
      </c>
      <c r="I1126" s="37">
        <f>IFERROR(INDEX(ZEC!$F:$F,MATCH($A1126,ZEC!$A:$A,0))*INDEX('Control Panel'!$I:$I,MATCH('Index Volume'!$A1126+1,'Control Panel'!$A:$A,1)),0)</f>
        <v>0</v>
      </c>
      <c r="J1126" s="37">
        <f>IFERROR(INDEX(EOS!$F:$F,MATCH($A1126,EOS!$A:$A,0))*INDEX('Control Panel'!$J:$J,MATCH('Index Volume'!$A1126+1,'Control Panel'!$A:$A,1)),0)</f>
        <v>0</v>
      </c>
      <c r="K1126" s="37">
        <f>IFERROR(INDEX(DASH!$F:$F,MATCH($A1126,DASH!$A:$A,0))*INDEX('Control Panel'!$K:$K,MATCH('Index Volume'!$A1126+1,'Control Panel'!$A:$A,1)),0)</f>
        <v>1363910</v>
      </c>
      <c r="L1126" s="37">
        <f>IFERROR(INDEX(XLM!$F:$F,MATCH($A1126,XLM!$A:$A,0))*INDEX('Control Panel'!$L:$L,MATCH('Index Volume'!$A1126+1,'Control Panel'!$A:$A,1)),0)</f>
        <v>31416</v>
      </c>
      <c r="M1126" s="39">
        <f t="shared" si="318"/>
        <v>73403146</v>
      </c>
      <c r="N1126" s="1" t="b">
        <f t="shared" si="319"/>
        <v>1</v>
      </c>
      <c r="O1126" s="41">
        <f t="shared" si="320"/>
        <v>73403146</v>
      </c>
    </row>
    <row r="1127" spans="1:15" x14ac:dyDescent="0.75">
      <c r="A1127" s="4">
        <v>42765</v>
      </c>
      <c r="B1127" s="37">
        <f>IFERROR(INDEX(BTC!$F:$F,MATCH($A1127,BTC!$A:$A,0))*INDEX('Control Panel'!$B:$B,MATCH('Index Volume'!$A1127+1,'Control Panel'!$A:$A,1)),0)</f>
        <v>78227296</v>
      </c>
      <c r="C1127" s="37">
        <f>IFERROR(INDEX(XRP!$F:$F,MATCH($A1127,XRP!$A:$A,0))*INDEX('Control Panel'!$C:$C,MATCH($A1127+1,'Control Panel'!$A:$A,1)),0)</f>
        <v>391822</v>
      </c>
      <c r="D1127" s="37">
        <f>IFERROR(INDEX(LTC!$F:$F,MATCH($A1127,LTC!$A:$A,0))*INDEX('Control Panel'!$D:$D,MATCH($A1127+1,'Control Panel'!$A:$A,1)),0)</f>
        <v>10192700</v>
      </c>
      <c r="E1127" s="37">
        <f>IFERROR(INDEX(ETC!$F:$F,MATCH($A1127,ETC!$A:$A,0))*INDEX('Control Panel'!$E:$E,MATCH($A1127+1,'Control Panel'!$A:$A,1)),0)</f>
        <v>564097</v>
      </c>
      <c r="F1127" s="37">
        <f>IFERROR(INDEX(ETH!$F:$F,MATCH($A1127,ETH!$A:$A,0))*INDEX('Control Panel'!$F:$F,MATCH('Index Volume'!$A1127+1,'Control Panel'!$A:$A,1)),0)</f>
        <v>8042180</v>
      </c>
      <c r="G1127" s="37">
        <f>IFERROR(INDEX(BCH!$F:$F,MATCH($A1127,BCH!$A:$A,0))*INDEX('Control Panel'!$G:$G,MATCH('Index Volume'!$A1127+1,'Control Panel'!$A:$A,1)),0)</f>
        <v>0</v>
      </c>
      <c r="H1127" s="37">
        <f>IFERROR(INDEX(XMR!$F:$F,MATCH($A1127,XMR!$A:$A,0))*INDEX('Control Panel'!$H:$H,MATCH('Index Volume'!$A1127+1,'Control Panel'!$A:$A,1)),0)</f>
        <v>2171460</v>
      </c>
      <c r="I1127" s="37">
        <f>IFERROR(INDEX(ZEC!$F:$F,MATCH($A1127,ZEC!$A:$A,0))*INDEX('Control Panel'!$I:$I,MATCH('Index Volume'!$A1127+1,'Control Panel'!$A:$A,1)),0)</f>
        <v>0</v>
      </c>
      <c r="J1127" s="37">
        <f>IFERROR(INDEX(EOS!$F:$F,MATCH($A1127,EOS!$A:$A,0))*INDEX('Control Panel'!$J:$J,MATCH('Index Volume'!$A1127+1,'Control Panel'!$A:$A,1)),0)</f>
        <v>0</v>
      </c>
      <c r="K1127" s="37">
        <f>IFERROR(INDEX(DASH!$F:$F,MATCH($A1127,DASH!$A:$A,0))*INDEX('Control Panel'!$K:$K,MATCH('Index Volume'!$A1127+1,'Control Panel'!$A:$A,1)),0)</f>
        <v>2046270</v>
      </c>
      <c r="L1127" s="37">
        <f>IFERROR(INDEX(XLM!$F:$F,MATCH($A1127,XLM!$A:$A,0))*INDEX('Control Panel'!$L:$L,MATCH('Index Volume'!$A1127+1,'Control Panel'!$A:$A,1)),0)</f>
        <v>168268</v>
      </c>
      <c r="M1127" s="39">
        <f t="shared" si="318"/>
        <v>101804093</v>
      </c>
      <c r="N1127" s="1" t="b">
        <f t="shared" si="319"/>
        <v>1</v>
      </c>
      <c r="O1127" s="41">
        <f t="shared" si="320"/>
        <v>101804093</v>
      </c>
    </row>
    <row r="1128" spans="1:15" x14ac:dyDescent="0.75">
      <c r="A1128" s="3">
        <v>42766</v>
      </c>
      <c r="B1128" s="37">
        <f>IFERROR(INDEX(BTC!$F:$F,MATCH($A1128,BTC!$A:$A,0))*INDEX('Control Panel'!$B:$B,MATCH('Index Volume'!$A1128+1,'Control Panel'!$A:$A,1)),0)</f>
        <v>164582000</v>
      </c>
      <c r="C1128" s="37">
        <f>IFERROR(INDEX(XRP!$F:$F,MATCH($A1128,XRP!$A:$A,0))*INDEX('Control Panel'!$C:$C,MATCH($A1128+1,'Control Panel'!$A:$A,1)),0)</f>
        <v>661444</v>
      </c>
      <c r="D1128" s="37">
        <f>IFERROR(INDEX(LTC!$F:$F,MATCH($A1128,LTC!$A:$A,0))*INDEX('Control Panel'!$D:$D,MATCH($A1128+1,'Control Panel'!$A:$A,1)),0)</f>
        <v>15799800</v>
      </c>
      <c r="E1128" s="37">
        <f>IFERROR(INDEX(ETC!$F:$F,MATCH($A1128,ETC!$A:$A,0))*INDEX('Control Panel'!$E:$E,MATCH($A1128+1,'Control Panel'!$A:$A,1)),0)</f>
        <v>1080040</v>
      </c>
      <c r="F1128" s="37">
        <f>IFERROR(INDEX(ETH!$F:$F,MATCH($A1128,ETH!$A:$A,0))*INDEX('Control Panel'!$F:$F,MATCH('Index Volume'!$A1128+1,'Control Panel'!$A:$A,1)),0)</f>
        <v>11648700</v>
      </c>
      <c r="G1128" s="37">
        <f>IFERROR(INDEX(BCH!$F:$F,MATCH($A1128,BCH!$A:$A,0))*INDEX('Control Panel'!$G:$G,MATCH('Index Volume'!$A1128+1,'Control Panel'!$A:$A,1)),0)</f>
        <v>0</v>
      </c>
      <c r="H1128" s="37">
        <f>IFERROR(INDEX(XMR!$F:$F,MATCH($A1128,XMR!$A:$A,0))*INDEX('Control Panel'!$H:$H,MATCH('Index Volume'!$A1128+1,'Control Panel'!$A:$A,1)),0)</f>
        <v>8919760</v>
      </c>
      <c r="I1128" s="37">
        <f>IFERROR(INDEX(ZEC!$F:$F,MATCH($A1128,ZEC!$A:$A,0))*INDEX('Control Panel'!$I:$I,MATCH('Index Volume'!$A1128+1,'Control Panel'!$A:$A,1)),0)</f>
        <v>0</v>
      </c>
      <c r="J1128" s="37">
        <f>IFERROR(INDEX(EOS!$F:$F,MATCH($A1128,EOS!$A:$A,0))*INDEX('Control Panel'!$J:$J,MATCH('Index Volume'!$A1128+1,'Control Panel'!$A:$A,1)),0)</f>
        <v>0</v>
      </c>
      <c r="K1128" s="37">
        <f>IFERROR(INDEX(DASH!$F:$F,MATCH($A1128,DASH!$A:$A,0))*INDEX('Control Panel'!$K:$K,MATCH('Index Volume'!$A1128+1,'Control Panel'!$A:$A,1)),0)</f>
        <v>1384500</v>
      </c>
      <c r="L1128" s="37">
        <f>IFERROR(INDEX(XLM!$F:$F,MATCH($A1128,XLM!$A:$A,0))*INDEX('Control Panel'!$L:$L,MATCH('Index Volume'!$A1128+1,'Control Panel'!$A:$A,1)),0)</f>
        <v>154049</v>
      </c>
      <c r="M1128" s="39">
        <f t="shared" si="318"/>
        <v>204230293</v>
      </c>
      <c r="N1128" s="1" t="b">
        <f t="shared" si="319"/>
        <v>1</v>
      </c>
      <c r="O1128" s="41">
        <f t="shared" si="320"/>
        <v>204230293</v>
      </c>
    </row>
    <row r="1129" spans="1:15" x14ac:dyDescent="0.75">
      <c r="A1129" s="4">
        <v>42767</v>
      </c>
      <c r="B1129" s="37">
        <f>IFERROR(INDEX(BTC!$F:$F,MATCH($A1129,BTC!$A:$A,0))*INDEX('Control Panel'!$B:$B,MATCH('Index Volume'!$A1129+1,'Control Panel'!$A:$A,1)),0)</f>
        <v>150110000</v>
      </c>
      <c r="C1129" s="37">
        <f>IFERROR(INDEX(XRP!$F:$F,MATCH($A1129,XRP!$A:$A,0))*INDEX('Control Panel'!$C:$C,MATCH($A1129+1,'Control Panel'!$A:$A,1)),0)</f>
        <v>1836820</v>
      </c>
      <c r="D1129" s="37">
        <f>IFERROR(INDEX(LTC!$F:$F,MATCH($A1129,LTC!$A:$A,0))*INDEX('Control Panel'!$D:$D,MATCH($A1129+1,'Control Panel'!$A:$A,1)),0)</f>
        <v>7753930</v>
      </c>
      <c r="E1129" s="37">
        <f>IFERROR(INDEX(ETC!$F:$F,MATCH($A1129,ETC!$A:$A,0))*INDEX('Control Panel'!$E:$E,MATCH($A1129+1,'Control Panel'!$A:$A,1)),0)</f>
        <v>738198</v>
      </c>
      <c r="F1129" s="37">
        <f>IFERROR(INDEX(ETH!$F:$F,MATCH($A1129,ETH!$A:$A,0))*INDEX('Control Panel'!$F:$F,MATCH('Index Volume'!$A1129+1,'Control Panel'!$A:$A,1)),0)</f>
        <v>12852200</v>
      </c>
      <c r="G1129" s="37">
        <f>IFERROR(INDEX(BCH!$F:$F,MATCH($A1129,BCH!$A:$A,0))*INDEX('Control Panel'!$G:$G,MATCH('Index Volume'!$A1129+1,'Control Panel'!$A:$A,1)),0)</f>
        <v>0</v>
      </c>
      <c r="H1129" s="37">
        <f>IFERROR(INDEX(XMR!$F:$F,MATCH($A1129,XMR!$A:$A,0))*INDEX('Control Panel'!$H:$H,MATCH('Index Volume'!$A1129+1,'Control Panel'!$A:$A,1)),0)</f>
        <v>2715170</v>
      </c>
      <c r="I1129" s="37">
        <f>IFERROR(INDEX(ZEC!$F:$F,MATCH($A1129,ZEC!$A:$A,0))*INDEX('Control Panel'!$I:$I,MATCH('Index Volume'!$A1129+1,'Control Panel'!$A:$A,1)),0)</f>
        <v>0</v>
      </c>
      <c r="J1129" s="37">
        <f>IFERROR(INDEX(EOS!$F:$F,MATCH($A1129,EOS!$A:$A,0))*INDEX('Control Panel'!$J:$J,MATCH('Index Volume'!$A1129+1,'Control Panel'!$A:$A,1)),0)</f>
        <v>0</v>
      </c>
      <c r="K1129" s="37">
        <f>IFERROR(INDEX(DASH!$F:$F,MATCH($A1129,DASH!$A:$A,0))*INDEX('Control Panel'!$K:$K,MATCH('Index Volume'!$A1129+1,'Control Panel'!$A:$A,1)),0)</f>
        <v>2139000</v>
      </c>
      <c r="L1129" s="37">
        <f>IFERROR(INDEX(XLM!$F:$F,MATCH($A1129,XLM!$A:$A,0))*INDEX('Control Panel'!$L:$L,MATCH('Index Volume'!$A1129+1,'Control Panel'!$A:$A,1)),0)</f>
        <v>60079</v>
      </c>
      <c r="M1129" s="39">
        <f t="shared" si="318"/>
        <v>178205397</v>
      </c>
      <c r="N1129" s="1" t="b">
        <f t="shared" si="319"/>
        <v>1</v>
      </c>
      <c r="O1129" s="41">
        <f t="shared" si="320"/>
        <v>178205397</v>
      </c>
    </row>
    <row r="1130" spans="1:15" x14ac:dyDescent="0.75">
      <c r="A1130" s="3">
        <v>42768</v>
      </c>
      <c r="B1130" s="37">
        <f>IFERROR(INDEX(BTC!$F:$F,MATCH($A1130,BTC!$A:$A,0))*INDEX('Control Panel'!$B:$B,MATCH('Index Volume'!$A1130+1,'Control Panel'!$A:$A,1)),0)</f>
        <v>145820992</v>
      </c>
      <c r="C1130" s="37">
        <f>IFERROR(INDEX(XRP!$F:$F,MATCH($A1130,XRP!$A:$A,0))*INDEX('Control Panel'!$C:$C,MATCH($A1130+1,'Control Panel'!$A:$A,1)),0)</f>
        <v>670888</v>
      </c>
      <c r="D1130" s="37">
        <f>IFERROR(INDEX(LTC!$F:$F,MATCH($A1130,LTC!$A:$A,0))*INDEX('Control Panel'!$D:$D,MATCH($A1130+1,'Control Panel'!$A:$A,1)),0)</f>
        <v>5175450</v>
      </c>
      <c r="E1130" s="37">
        <f>IFERROR(INDEX(ETC!$F:$F,MATCH($A1130,ETC!$A:$A,0))*INDEX('Control Panel'!$E:$E,MATCH($A1130+1,'Control Panel'!$A:$A,1)),0)</f>
        <v>486080</v>
      </c>
      <c r="F1130" s="37">
        <f>IFERROR(INDEX(ETH!$F:$F,MATCH($A1130,ETH!$A:$A,0))*INDEX('Control Panel'!$F:$F,MATCH('Index Volume'!$A1130+1,'Control Panel'!$A:$A,1)),0)</f>
        <v>10172500</v>
      </c>
      <c r="G1130" s="37">
        <f>IFERROR(INDEX(BCH!$F:$F,MATCH($A1130,BCH!$A:$A,0))*INDEX('Control Panel'!$G:$G,MATCH('Index Volume'!$A1130+1,'Control Panel'!$A:$A,1)),0)</f>
        <v>0</v>
      </c>
      <c r="H1130" s="37">
        <f>IFERROR(INDEX(XMR!$F:$F,MATCH($A1130,XMR!$A:$A,0))*INDEX('Control Panel'!$H:$H,MATCH('Index Volume'!$A1130+1,'Control Panel'!$A:$A,1)),0)</f>
        <v>2841870</v>
      </c>
      <c r="I1130" s="37">
        <f>IFERROR(INDEX(ZEC!$F:$F,MATCH($A1130,ZEC!$A:$A,0))*INDEX('Control Panel'!$I:$I,MATCH('Index Volume'!$A1130+1,'Control Panel'!$A:$A,1)),0)</f>
        <v>0</v>
      </c>
      <c r="J1130" s="37">
        <f>IFERROR(INDEX(EOS!$F:$F,MATCH($A1130,EOS!$A:$A,0))*INDEX('Control Panel'!$J:$J,MATCH('Index Volume'!$A1130+1,'Control Panel'!$A:$A,1)),0)</f>
        <v>0</v>
      </c>
      <c r="K1130" s="37">
        <f>IFERROR(INDEX(DASH!$F:$F,MATCH($A1130,DASH!$A:$A,0))*INDEX('Control Panel'!$K:$K,MATCH('Index Volume'!$A1130+1,'Control Panel'!$A:$A,1)),0)</f>
        <v>1350760</v>
      </c>
      <c r="L1130" s="37">
        <f>IFERROR(INDEX(XLM!$F:$F,MATCH($A1130,XLM!$A:$A,0))*INDEX('Control Panel'!$L:$L,MATCH('Index Volume'!$A1130+1,'Control Panel'!$A:$A,1)),0)</f>
        <v>82584</v>
      </c>
      <c r="M1130" s="39">
        <f t="shared" si="318"/>
        <v>166601124</v>
      </c>
      <c r="N1130" s="1" t="b">
        <f t="shared" si="319"/>
        <v>1</v>
      </c>
      <c r="O1130" s="41">
        <f t="shared" si="320"/>
        <v>166601124</v>
      </c>
    </row>
    <row r="1131" spans="1:15" x14ac:dyDescent="0.75">
      <c r="A1131" s="4">
        <v>42769</v>
      </c>
      <c r="B1131" s="37">
        <f>IFERROR(INDEX(BTC!$F:$F,MATCH($A1131,BTC!$A:$A,0))*INDEX('Control Panel'!$B:$B,MATCH('Index Volume'!$A1131+1,'Control Panel'!$A:$A,1)),0)</f>
        <v>201278000</v>
      </c>
      <c r="C1131" s="37">
        <f>IFERROR(INDEX(XRP!$F:$F,MATCH($A1131,XRP!$A:$A,0))*INDEX('Control Panel'!$C:$C,MATCH($A1131+1,'Control Panel'!$A:$A,1)),0)</f>
        <v>548263</v>
      </c>
      <c r="D1131" s="37">
        <f>IFERROR(INDEX(LTC!$F:$F,MATCH($A1131,LTC!$A:$A,0))*INDEX('Control Panel'!$D:$D,MATCH($A1131+1,'Control Panel'!$A:$A,1)),0)</f>
        <v>8548470</v>
      </c>
      <c r="E1131" s="37">
        <f>IFERROR(INDEX(ETC!$F:$F,MATCH($A1131,ETC!$A:$A,0))*INDEX('Control Panel'!$E:$E,MATCH($A1131+1,'Control Panel'!$A:$A,1)),0)</f>
        <v>985487</v>
      </c>
      <c r="F1131" s="37">
        <f>IFERROR(INDEX(ETH!$F:$F,MATCH($A1131,ETH!$A:$A,0))*INDEX('Control Panel'!$F:$F,MATCH('Index Volume'!$A1131+1,'Control Panel'!$A:$A,1)),0)</f>
        <v>12897800</v>
      </c>
      <c r="G1131" s="37">
        <f>IFERROR(INDEX(BCH!$F:$F,MATCH($A1131,BCH!$A:$A,0))*INDEX('Control Panel'!$G:$G,MATCH('Index Volume'!$A1131+1,'Control Panel'!$A:$A,1)),0)</f>
        <v>0</v>
      </c>
      <c r="H1131" s="37">
        <f>IFERROR(INDEX(XMR!$F:$F,MATCH($A1131,XMR!$A:$A,0))*INDEX('Control Panel'!$H:$H,MATCH('Index Volume'!$A1131+1,'Control Panel'!$A:$A,1)),0)</f>
        <v>5732620</v>
      </c>
      <c r="I1131" s="37">
        <f>IFERROR(INDEX(ZEC!$F:$F,MATCH($A1131,ZEC!$A:$A,0))*INDEX('Control Panel'!$I:$I,MATCH('Index Volume'!$A1131+1,'Control Panel'!$A:$A,1)),0)</f>
        <v>0</v>
      </c>
      <c r="J1131" s="37">
        <f>IFERROR(INDEX(EOS!$F:$F,MATCH($A1131,EOS!$A:$A,0))*INDEX('Control Panel'!$J:$J,MATCH('Index Volume'!$A1131+1,'Control Panel'!$A:$A,1)),0)</f>
        <v>0</v>
      </c>
      <c r="K1131" s="37">
        <f>IFERROR(INDEX(DASH!$F:$F,MATCH($A1131,DASH!$A:$A,0))*INDEX('Control Panel'!$K:$K,MATCH('Index Volume'!$A1131+1,'Control Panel'!$A:$A,1)),0)</f>
        <v>1818910</v>
      </c>
      <c r="L1131" s="37">
        <f>IFERROR(INDEX(XLM!$F:$F,MATCH($A1131,XLM!$A:$A,0))*INDEX('Control Panel'!$L:$L,MATCH('Index Volume'!$A1131+1,'Control Panel'!$A:$A,1)),0)</f>
        <v>63775</v>
      </c>
      <c r="M1131" s="39">
        <f t="shared" si="318"/>
        <v>231873325</v>
      </c>
      <c r="N1131" s="1" t="b">
        <f t="shared" si="319"/>
        <v>1</v>
      </c>
      <c r="O1131" s="41">
        <f t="shared" si="320"/>
        <v>231873325</v>
      </c>
    </row>
    <row r="1132" spans="1:15" x14ac:dyDescent="0.75">
      <c r="A1132" s="3">
        <v>42770</v>
      </c>
      <c r="B1132" s="37">
        <f>IFERROR(INDEX(BTC!$F:$F,MATCH($A1132,BTC!$A:$A,0))*INDEX('Control Panel'!$B:$B,MATCH('Index Volume'!$A1132+1,'Control Panel'!$A:$A,1)),0)</f>
        <v>155064000</v>
      </c>
      <c r="C1132" s="37">
        <f>IFERROR(INDEX(XRP!$F:$F,MATCH($A1132,XRP!$A:$A,0))*INDEX('Control Panel'!$C:$C,MATCH($A1132+1,'Control Panel'!$A:$A,1)),0)</f>
        <v>314187</v>
      </c>
      <c r="D1132" s="37">
        <f>IFERROR(INDEX(LTC!$F:$F,MATCH($A1132,LTC!$A:$A,0))*INDEX('Control Panel'!$D:$D,MATCH($A1132+1,'Control Panel'!$A:$A,1)),0)</f>
        <v>6926300</v>
      </c>
      <c r="E1132" s="37">
        <f>IFERROR(INDEX(ETC!$F:$F,MATCH($A1132,ETC!$A:$A,0))*INDEX('Control Panel'!$E:$E,MATCH($A1132+1,'Control Panel'!$A:$A,1)),0)</f>
        <v>888228</v>
      </c>
      <c r="F1132" s="37">
        <f>IFERROR(INDEX(ETH!$F:$F,MATCH($A1132,ETH!$A:$A,0))*INDEX('Control Panel'!$F:$F,MATCH('Index Volume'!$A1132+1,'Control Panel'!$A:$A,1)),0)</f>
        <v>14139500</v>
      </c>
      <c r="G1132" s="37">
        <f>IFERROR(INDEX(BCH!$F:$F,MATCH($A1132,BCH!$A:$A,0))*INDEX('Control Panel'!$G:$G,MATCH('Index Volume'!$A1132+1,'Control Panel'!$A:$A,1)),0)</f>
        <v>0</v>
      </c>
      <c r="H1132" s="37">
        <f>IFERROR(INDEX(XMR!$F:$F,MATCH($A1132,XMR!$A:$A,0))*INDEX('Control Panel'!$H:$H,MATCH('Index Volume'!$A1132+1,'Control Panel'!$A:$A,1)),0)</f>
        <v>3475030</v>
      </c>
      <c r="I1132" s="37">
        <f>IFERROR(INDEX(ZEC!$F:$F,MATCH($A1132,ZEC!$A:$A,0))*INDEX('Control Panel'!$I:$I,MATCH('Index Volume'!$A1132+1,'Control Panel'!$A:$A,1)),0)</f>
        <v>0</v>
      </c>
      <c r="J1132" s="37">
        <f>IFERROR(INDEX(EOS!$F:$F,MATCH($A1132,EOS!$A:$A,0))*INDEX('Control Panel'!$J:$J,MATCH('Index Volume'!$A1132+1,'Control Panel'!$A:$A,1)),0)</f>
        <v>0</v>
      </c>
      <c r="K1132" s="37">
        <f>IFERROR(INDEX(DASH!$F:$F,MATCH($A1132,DASH!$A:$A,0))*INDEX('Control Panel'!$K:$K,MATCH('Index Volume'!$A1132+1,'Control Panel'!$A:$A,1)),0)</f>
        <v>1598070</v>
      </c>
      <c r="L1132" s="37">
        <f>IFERROR(INDEX(XLM!$F:$F,MATCH($A1132,XLM!$A:$A,0))*INDEX('Control Panel'!$L:$L,MATCH('Index Volume'!$A1132+1,'Control Panel'!$A:$A,1)),0)</f>
        <v>64988</v>
      </c>
      <c r="M1132" s="39">
        <f t="shared" si="318"/>
        <v>182470303</v>
      </c>
      <c r="N1132" s="1" t="b">
        <f t="shared" si="319"/>
        <v>1</v>
      </c>
      <c r="O1132" s="41">
        <f t="shared" si="320"/>
        <v>182470303</v>
      </c>
    </row>
    <row r="1133" spans="1:15" x14ac:dyDescent="0.75">
      <c r="A1133" s="4">
        <v>42771</v>
      </c>
      <c r="B1133" s="37">
        <f>IFERROR(INDEX(BTC!$F:$F,MATCH($A1133,BTC!$A:$A,0))*INDEX('Control Panel'!$B:$B,MATCH('Index Volume'!$A1133+1,'Control Panel'!$A:$A,1)),0)</f>
        <v>114208000</v>
      </c>
      <c r="C1133" s="37">
        <f>IFERROR(INDEX(XRP!$F:$F,MATCH($A1133,XRP!$A:$A,0))*INDEX('Control Panel'!$C:$C,MATCH($A1133+1,'Control Panel'!$A:$A,1)),0)</f>
        <v>367001</v>
      </c>
      <c r="D1133" s="37">
        <f>IFERROR(INDEX(LTC!$F:$F,MATCH($A1133,LTC!$A:$A,0))*INDEX('Control Panel'!$D:$D,MATCH($A1133+1,'Control Panel'!$A:$A,1)),0)</f>
        <v>4635400</v>
      </c>
      <c r="E1133" s="37">
        <f>IFERROR(INDEX(ETC!$F:$F,MATCH($A1133,ETC!$A:$A,0))*INDEX('Control Panel'!$E:$E,MATCH($A1133+1,'Control Panel'!$A:$A,1)),0)</f>
        <v>734278</v>
      </c>
      <c r="F1133" s="37">
        <f>IFERROR(INDEX(ETH!$F:$F,MATCH($A1133,ETH!$A:$A,0))*INDEX('Control Panel'!$F:$F,MATCH('Index Volume'!$A1133+1,'Control Panel'!$A:$A,1)),0)</f>
        <v>5942960</v>
      </c>
      <c r="G1133" s="37">
        <f>IFERROR(INDEX(BCH!$F:$F,MATCH($A1133,BCH!$A:$A,0))*INDEX('Control Panel'!$G:$G,MATCH('Index Volume'!$A1133+1,'Control Panel'!$A:$A,1)),0)</f>
        <v>0</v>
      </c>
      <c r="H1133" s="37">
        <f>IFERROR(INDEX(XMR!$F:$F,MATCH($A1133,XMR!$A:$A,0))*INDEX('Control Panel'!$H:$H,MATCH('Index Volume'!$A1133+1,'Control Panel'!$A:$A,1)),0)</f>
        <v>2054440</v>
      </c>
      <c r="I1133" s="37">
        <f>IFERROR(INDEX(ZEC!$F:$F,MATCH($A1133,ZEC!$A:$A,0))*INDEX('Control Panel'!$I:$I,MATCH('Index Volume'!$A1133+1,'Control Panel'!$A:$A,1)),0)</f>
        <v>0</v>
      </c>
      <c r="J1133" s="37">
        <f>IFERROR(INDEX(EOS!$F:$F,MATCH($A1133,EOS!$A:$A,0))*INDEX('Control Panel'!$J:$J,MATCH('Index Volume'!$A1133+1,'Control Panel'!$A:$A,1)),0)</f>
        <v>0</v>
      </c>
      <c r="K1133" s="37">
        <f>IFERROR(INDEX(DASH!$F:$F,MATCH($A1133,DASH!$A:$A,0))*INDEX('Control Panel'!$K:$K,MATCH('Index Volume'!$A1133+1,'Control Panel'!$A:$A,1)),0)</f>
        <v>1905980</v>
      </c>
      <c r="L1133" s="37">
        <f>IFERROR(INDEX(XLM!$F:$F,MATCH($A1133,XLM!$A:$A,0))*INDEX('Control Panel'!$L:$L,MATCH('Index Volume'!$A1133+1,'Control Panel'!$A:$A,1)),0)</f>
        <v>82642</v>
      </c>
      <c r="M1133" s="39">
        <f t="shared" si="318"/>
        <v>129930701</v>
      </c>
      <c r="N1133" s="1" t="b">
        <f t="shared" si="319"/>
        <v>1</v>
      </c>
      <c r="O1133" s="41">
        <f t="shared" si="320"/>
        <v>129930701</v>
      </c>
    </row>
    <row r="1134" spans="1:15" x14ac:dyDescent="0.75">
      <c r="A1134" s="3">
        <v>42772</v>
      </c>
      <c r="B1134" s="37">
        <f>IFERROR(INDEX(BTC!$F:$F,MATCH($A1134,BTC!$A:$A,0))*INDEX('Control Panel'!$B:$B,MATCH('Index Volume'!$A1134+1,'Control Panel'!$A:$A,1)),0)</f>
        <v>111762000</v>
      </c>
      <c r="C1134" s="37">
        <f>IFERROR(INDEX(XRP!$F:$F,MATCH($A1134,XRP!$A:$A,0))*INDEX('Control Panel'!$C:$C,MATCH($A1134+1,'Control Panel'!$A:$A,1)),0)</f>
        <v>386766</v>
      </c>
      <c r="D1134" s="37">
        <f>IFERROR(INDEX(LTC!$F:$F,MATCH($A1134,LTC!$A:$A,0))*INDEX('Control Panel'!$D:$D,MATCH($A1134+1,'Control Panel'!$A:$A,1)),0)</f>
        <v>4972300</v>
      </c>
      <c r="E1134" s="37">
        <f>IFERROR(INDEX(ETC!$F:$F,MATCH($A1134,ETC!$A:$A,0))*INDEX('Control Panel'!$E:$E,MATCH($A1134+1,'Control Panel'!$A:$A,1)),0)</f>
        <v>2217650</v>
      </c>
      <c r="F1134" s="37">
        <f>IFERROR(INDEX(ETH!$F:$F,MATCH($A1134,ETH!$A:$A,0))*INDEX('Control Panel'!$F:$F,MATCH('Index Volume'!$A1134+1,'Control Panel'!$A:$A,1)),0)</f>
        <v>5695440</v>
      </c>
      <c r="G1134" s="37">
        <f>IFERROR(INDEX(BCH!$F:$F,MATCH($A1134,BCH!$A:$A,0))*INDEX('Control Panel'!$G:$G,MATCH('Index Volume'!$A1134+1,'Control Panel'!$A:$A,1)),0)</f>
        <v>0</v>
      </c>
      <c r="H1134" s="37">
        <f>IFERROR(INDEX(XMR!$F:$F,MATCH($A1134,XMR!$A:$A,0))*INDEX('Control Panel'!$H:$H,MATCH('Index Volume'!$A1134+1,'Control Panel'!$A:$A,1)),0)</f>
        <v>2124790</v>
      </c>
      <c r="I1134" s="37">
        <f>IFERROR(INDEX(ZEC!$F:$F,MATCH($A1134,ZEC!$A:$A,0))*INDEX('Control Panel'!$I:$I,MATCH('Index Volume'!$A1134+1,'Control Panel'!$A:$A,1)),0)</f>
        <v>0</v>
      </c>
      <c r="J1134" s="37">
        <f>IFERROR(INDEX(EOS!$F:$F,MATCH($A1134,EOS!$A:$A,0))*INDEX('Control Panel'!$J:$J,MATCH('Index Volume'!$A1134+1,'Control Panel'!$A:$A,1)),0)</f>
        <v>0</v>
      </c>
      <c r="K1134" s="37">
        <f>IFERROR(INDEX(DASH!$F:$F,MATCH($A1134,DASH!$A:$A,0))*INDEX('Control Panel'!$K:$K,MATCH('Index Volume'!$A1134+1,'Control Panel'!$A:$A,1)),0)</f>
        <v>1025680</v>
      </c>
      <c r="L1134" s="37">
        <f>IFERROR(INDEX(XLM!$F:$F,MATCH($A1134,XLM!$A:$A,0))*INDEX('Control Panel'!$L:$L,MATCH('Index Volume'!$A1134+1,'Control Panel'!$A:$A,1)),0)</f>
        <v>61960</v>
      </c>
      <c r="M1134" s="39">
        <f t="shared" si="318"/>
        <v>128246586</v>
      </c>
      <c r="N1134" s="1" t="b">
        <f t="shared" si="319"/>
        <v>1</v>
      </c>
      <c r="O1134" s="41">
        <f t="shared" si="320"/>
        <v>128246586</v>
      </c>
    </row>
    <row r="1135" spans="1:15" x14ac:dyDescent="0.75">
      <c r="A1135" s="4">
        <v>42773</v>
      </c>
      <c r="B1135" s="37">
        <f>IFERROR(INDEX(BTC!$F:$F,MATCH($A1135,BTC!$A:$A,0))*INDEX('Control Panel'!$B:$B,MATCH('Index Volume'!$A1135+1,'Control Panel'!$A:$A,1)),0)</f>
        <v>146007008</v>
      </c>
      <c r="C1135" s="37">
        <f>IFERROR(INDEX(XRP!$F:$F,MATCH($A1135,XRP!$A:$A,0))*INDEX('Control Panel'!$C:$C,MATCH($A1135+1,'Control Panel'!$A:$A,1)),0)</f>
        <v>945440</v>
      </c>
      <c r="D1135" s="37">
        <f>IFERROR(INDEX(LTC!$F:$F,MATCH($A1135,LTC!$A:$A,0))*INDEX('Control Panel'!$D:$D,MATCH($A1135+1,'Control Panel'!$A:$A,1)),0)</f>
        <v>6570650</v>
      </c>
      <c r="E1135" s="37">
        <f>IFERROR(INDEX(ETC!$F:$F,MATCH($A1135,ETC!$A:$A,0))*INDEX('Control Panel'!$E:$E,MATCH($A1135+1,'Control Panel'!$A:$A,1)),0)</f>
        <v>1381580</v>
      </c>
      <c r="F1135" s="37">
        <f>IFERROR(INDEX(ETH!$F:$F,MATCH($A1135,ETH!$A:$A,0))*INDEX('Control Panel'!$F:$F,MATCH('Index Volume'!$A1135+1,'Control Panel'!$A:$A,1)),0)</f>
        <v>7629640</v>
      </c>
      <c r="G1135" s="37">
        <f>IFERROR(INDEX(BCH!$F:$F,MATCH($A1135,BCH!$A:$A,0))*INDEX('Control Panel'!$G:$G,MATCH('Index Volume'!$A1135+1,'Control Panel'!$A:$A,1)),0)</f>
        <v>0</v>
      </c>
      <c r="H1135" s="37">
        <f>IFERROR(INDEX(XMR!$F:$F,MATCH($A1135,XMR!$A:$A,0))*INDEX('Control Panel'!$H:$H,MATCH('Index Volume'!$A1135+1,'Control Panel'!$A:$A,1)),0)</f>
        <v>3523120</v>
      </c>
      <c r="I1135" s="37">
        <f>IFERROR(INDEX(ZEC!$F:$F,MATCH($A1135,ZEC!$A:$A,0))*INDEX('Control Panel'!$I:$I,MATCH('Index Volume'!$A1135+1,'Control Panel'!$A:$A,1)),0)</f>
        <v>0</v>
      </c>
      <c r="J1135" s="37">
        <f>IFERROR(INDEX(EOS!$F:$F,MATCH($A1135,EOS!$A:$A,0))*INDEX('Control Panel'!$J:$J,MATCH('Index Volume'!$A1135+1,'Control Panel'!$A:$A,1)),0)</f>
        <v>0</v>
      </c>
      <c r="K1135" s="37">
        <f>IFERROR(INDEX(DASH!$F:$F,MATCH($A1135,DASH!$A:$A,0))*INDEX('Control Panel'!$K:$K,MATCH('Index Volume'!$A1135+1,'Control Panel'!$A:$A,1)),0)</f>
        <v>1388260</v>
      </c>
      <c r="L1135" s="37">
        <f>IFERROR(INDEX(XLM!$F:$F,MATCH($A1135,XLM!$A:$A,0))*INDEX('Control Panel'!$L:$L,MATCH('Index Volume'!$A1135+1,'Control Panel'!$A:$A,1)),0)</f>
        <v>112816</v>
      </c>
      <c r="M1135" s="39">
        <f t="shared" si="318"/>
        <v>167558514</v>
      </c>
      <c r="N1135" s="1" t="b">
        <f t="shared" si="319"/>
        <v>1</v>
      </c>
      <c r="O1135" s="41">
        <f t="shared" si="320"/>
        <v>167558514</v>
      </c>
    </row>
    <row r="1136" spans="1:15" x14ac:dyDescent="0.75">
      <c r="A1136" s="3">
        <v>42774</v>
      </c>
      <c r="B1136" s="37">
        <f>IFERROR(INDEX(BTC!$F:$F,MATCH($A1136,BTC!$A:$A,0))*INDEX('Control Panel'!$B:$B,MATCH('Index Volume'!$A1136+1,'Control Panel'!$A:$A,1)),0)</f>
        <v>201855008</v>
      </c>
      <c r="C1136" s="37">
        <f>IFERROR(INDEX(XRP!$F:$F,MATCH($A1136,XRP!$A:$A,0))*INDEX('Control Panel'!$C:$C,MATCH($A1136+1,'Control Panel'!$A:$A,1)),0)</f>
        <v>860217</v>
      </c>
      <c r="D1136" s="37">
        <f>IFERROR(INDEX(LTC!$F:$F,MATCH($A1136,LTC!$A:$A,0))*INDEX('Control Panel'!$D:$D,MATCH($A1136+1,'Control Panel'!$A:$A,1)),0)</f>
        <v>7016980</v>
      </c>
      <c r="E1136" s="37">
        <f>IFERROR(INDEX(ETC!$F:$F,MATCH($A1136,ETC!$A:$A,0))*INDEX('Control Panel'!$E:$E,MATCH($A1136+1,'Control Panel'!$A:$A,1)),0)</f>
        <v>1227740</v>
      </c>
      <c r="F1136" s="37">
        <f>IFERROR(INDEX(ETH!$F:$F,MATCH($A1136,ETH!$A:$A,0))*INDEX('Control Panel'!$F:$F,MATCH('Index Volume'!$A1136+1,'Control Panel'!$A:$A,1)),0)</f>
        <v>9688630</v>
      </c>
      <c r="G1136" s="37">
        <f>IFERROR(INDEX(BCH!$F:$F,MATCH($A1136,BCH!$A:$A,0))*INDEX('Control Panel'!$G:$G,MATCH('Index Volume'!$A1136+1,'Control Panel'!$A:$A,1)),0)</f>
        <v>0</v>
      </c>
      <c r="H1136" s="37">
        <f>IFERROR(INDEX(XMR!$F:$F,MATCH($A1136,XMR!$A:$A,0))*INDEX('Control Panel'!$H:$H,MATCH('Index Volume'!$A1136+1,'Control Panel'!$A:$A,1)),0)</f>
        <v>2124700</v>
      </c>
      <c r="I1136" s="37">
        <f>IFERROR(INDEX(ZEC!$F:$F,MATCH($A1136,ZEC!$A:$A,0))*INDEX('Control Panel'!$I:$I,MATCH('Index Volume'!$A1136+1,'Control Panel'!$A:$A,1)),0)</f>
        <v>0</v>
      </c>
      <c r="J1136" s="37">
        <f>IFERROR(INDEX(EOS!$F:$F,MATCH($A1136,EOS!$A:$A,0))*INDEX('Control Panel'!$J:$J,MATCH('Index Volume'!$A1136+1,'Control Panel'!$A:$A,1)),0)</f>
        <v>0</v>
      </c>
      <c r="K1136" s="37">
        <f>IFERROR(INDEX(DASH!$F:$F,MATCH($A1136,DASH!$A:$A,0))*INDEX('Control Panel'!$K:$K,MATCH('Index Volume'!$A1136+1,'Control Panel'!$A:$A,1)),0)</f>
        <v>1552640</v>
      </c>
      <c r="L1136" s="37">
        <f>IFERROR(INDEX(XLM!$F:$F,MATCH($A1136,XLM!$A:$A,0))*INDEX('Control Panel'!$L:$L,MATCH('Index Volume'!$A1136+1,'Control Panel'!$A:$A,1)),0)</f>
        <v>135615</v>
      </c>
      <c r="M1136" s="39">
        <f t="shared" si="318"/>
        <v>224461530</v>
      </c>
      <c r="N1136" s="1" t="b">
        <f t="shared" si="319"/>
        <v>1</v>
      </c>
      <c r="O1136" s="41">
        <f t="shared" si="320"/>
        <v>224461530</v>
      </c>
    </row>
    <row r="1137" spans="1:15" x14ac:dyDescent="0.75">
      <c r="A1137" s="4">
        <v>42775</v>
      </c>
      <c r="B1137" s="37">
        <f>IFERROR(INDEX(BTC!$F:$F,MATCH($A1137,BTC!$A:$A,0))*INDEX('Control Panel'!$B:$B,MATCH('Index Volume'!$A1137+1,'Control Panel'!$A:$A,1)),0)</f>
        <v>407220000</v>
      </c>
      <c r="C1137" s="37">
        <f>IFERROR(INDEX(XRP!$F:$F,MATCH($A1137,XRP!$A:$A,0))*INDEX('Control Panel'!$C:$C,MATCH($A1137+1,'Control Panel'!$A:$A,1)),0)</f>
        <v>1700680</v>
      </c>
      <c r="D1137" s="37">
        <f>IFERROR(INDEX(LTC!$F:$F,MATCH($A1137,LTC!$A:$A,0))*INDEX('Control Panel'!$D:$D,MATCH($A1137+1,'Control Panel'!$A:$A,1)),0)</f>
        <v>21297300</v>
      </c>
      <c r="E1137" s="37">
        <f>IFERROR(INDEX(ETC!$F:$F,MATCH($A1137,ETC!$A:$A,0))*INDEX('Control Panel'!$E:$E,MATCH($A1137+1,'Control Panel'!$A:$A,1)),0)</f>
        <v>4496600</v>
      </c>
      <c r="F1137" s="37">
        <f>IFERROR(INDEX(ETH!$F:$F,MATCH($A1137,ETH!$A:$A,0))*INDEX('Control Panel'!$F:$F,MATCH('Index Volume'!$A1137+1,'Control Panel'!$A:$A,1)),0)</f>
        <v>18400300</v>
      </c>
      <c r="G1137" s="37">
        <f>IFERROR(INDEX(BCH!$F:$F,MATCH($A1137,BCH!$A:$A,0))*INDEX('Control Panel'!$G:$G,MATCH('Index Volume'!$A1137+1,'Control Panel'!$A:$A,1)),0)</f>
        <v>0</v>
      </c>
      <c r="H1137" s="37">
        <f>IFERROR(INDEX(XMR!$F:$F,MATCH($A1137,XMR!$A:$A,0))*INDEX('Control Panel'!$H:$H,MATCH('Index Volume'!$A1137+1,'Control Panel'!$A:$A,1)),0)</f>
        <v>4268990</v>
      </c>
      <c r="I1137" s="37">
        <f>IFERROR(INDEX(ZEC!$F:$F,MATCH($A1137,ZEC!$A:$A,0))*INDEX('Control Panel'!$I:$I,MATCH('Index Volume'!$A1137+1,'Control Panel'!$A:$A,1)),0)</f>
        <v>0</v>
      </c>
      <c r="J1137" s="37">
        <f>IFERROR(INDEX(EOS!$F:$F,MATCH($A1137,EOS!$A:$A,0))*INDEX('Control Panel'!$J:$J,MATCH('Index Volume'!$A1137+1,'Control Panel'!$A:$A,1)),0)</f>
        <v>0</v>
      </c>
      <c r="K1137" s="37">
        <f>IFERROR(INDEX(DASH!$F:$F,MATCH($A1137,DASH!$A:$A,0))*INDEX('Control Panel'!$K:$K,MATCH('Index Volume'!$A1137+1,'Control Panel'!$A:$A,1)),0)</f>
        <v>1793860</v>
      </c>
      <c r="L1137" s="37">
        <f>IFERROR(INDEX(XLM!$F:$F,MATCH($A1137,XLM!$A:$A,0))*INDEX('Control Panel'!$L:$L,MATCH('Index Volume'!$A1137+1,'Control Panel'!$A:$A,1)),0)</f>
        <v>132588</v>
      </c>
      <c r="M1137" s="39">
        <f t="shared" si="318"/>
        <v>459310318</v>
      </c>
      <c r="N1137" s="1" t="b">
        <f t="shared" si="319"/>
        <v>1</v>
      </c>
      <c r="O1137" s="41">
        <f t="shared" si="320"/>
        <v>459310318</v>
      </c>
    </row>
    <row r="1138" spans="1:15" x14ac:dyDescent="0.75">
      <c r="A1138" s="3">
        <v>42776</v>
      </c>
      <c r="B1138" s="37">
        <f>IFERROR(INDEX(BTC!$F:$F,MATCH($A1138,BTC!$A:$A,0))*INDEX('Control Panel'!$B:$B,MATCH('Index Volume'!$A1138+1,'Control Panel'!$A:$A,1)),0)</f>
        <v>190452000</v>
      </c>
      <c r="C1138" s="37">
        <f>IFERROR(INDEX(XRP!$F:$F,MATCH($A1138,XRP!$A:$A,0))*INDEX('Control Panel'!$C:$C,MATCH($A1138+1,'Control Panel'!$A:$A,1)),0)</f>
        <v>808768</v>
      </c>
      <c r="D1138" s="37">
        <f>IFERROR(INDEX(LTC!$F:$F,MATCH($A1138,LTC!$A:$A,0))*INDEX('Control Panel'!$D:$D,MATCH($A1138+1,'Control Panel'!$A:$A,1)),0)</f>
        <v>7918280</v>
      </c>
      <c r="E1138" s="37">
        <f>IFERROR(INDEX(ETC!$F:$F,MATCH($A1138,ETC!$A:$A,0))*INDEX('Control Panel'!$E:$E,MATCH($A1138+1,'Control Panel'!$A:$A,1)),0)</f>
        <v>1814640</v>
      </c>
      <c r="F1138" s="37">
        <f>IFERROR(INDEX(ETH!$F:$F,MATCH($A1138,ETH!$A:$A,0))*INDEX('Control Panel'!$F:$F,MATCH('Index Volume'!$A1138+1,'Control Panel'!$A:$A,1)),0)</f>
        <v>11914200</v>
      </c>
      <c r="G1138" s="37">
        <f>IFERROR(INDEX(BCH!$F:$F,MATCH($A1138,BCH!$A:$A,0))*INDEX('Control Panel'!$G:$G,MATCH('Index Volume'!$A1138+1,'Control Panel'!$A:$A,1)),0)</f>
        <v>0</v>
      </c>
      <c r="H1138" s="37">
        <f>IFERROR(INDEX(XMR!$F:$F,MATCH($A1138,XMR!$A:$A,0))*INDEX('Control Panel'!$H:$H,MATCH('Index Volume'!$A1138+1,'Control Panel'!$A:$A,1)),0)</f>
        <v>2472350</v>
      </c>
      <c r="I1138" s="37">
        <f>IFERROR(INDEX(ZEC!$F:$F,MATCH($A1138,ZEC!$A:$A,0))*INDEX('Control Panel'!$I:$I,MATCH('Index Volume'!$A1138+1,'Control Panel'!$A:$A,1)),0)</f>
        <v>0</v>
      </c>
      <c r="J1138" s="37">
        <f>IFERROR(INDEX(EOS!$F:$F,MATCH($A1138,EOS!$A:$A,0))*INDEX('Control Panel'!$J:$J,MATCH('Index Volume'!$A1138+1,'Control Panel'!$A:$A,1)),0)</f>
        <v>0</v>
      </c>
      <c r="K1138" s="37">
        <f>IFERROR(INDEX(DASH!$F:$F,MATCH($A1138,DASH!$A:$A,0))*INDEX('Control Panel'!$K:$K,MATCH('Index Volume'!$A1138+1,'Control Panel'!$A:$A,1)),0)</f>
        <v>1386930</v>
      </c>
      <c r="L1138" s="37">
        <f>IFERROR(INDEX(XLM!$F:$F,MATCH($A1138,XLM!$A:$A,0))*INDEX('Control Panel'!$L:$L,MATCH('Index Volume'!$A1138+1,'Control Panel'!$A:$A,1)),0)</f>
        <v>98448</v>
      </c>
      <c r="M1138" s="39">
        <f t="shared" si="318"/>
        <v>216865616</v>
      </c>
      <c r="N1138" s="1" t="b">
        <f t="shared" si="319"/>
        <v>1</v>
      </c>
      <c r="O1138" s="41">
        <f t="shared" si="320"/>
        <v>216865616</v>
      </c>
    </row>
    <row r="1139" spans="1:15" x14ac:dyDescent="0.75">
      <c r="A1139" s="4">
        <v>42777</v>
      </c>
      <c r="B1139" s="37">
        <f>IFERROR(INDEX(BTC!$F:$F,MATCH($A1139,BTC!$A:$A,0))*INDEX('Control Panel'!$B:$B,MATCH('Index Volume'!$A1139+1,'Control Panel'!$A:$A,1)),0)</f>
        <v>102261000</v>
      </c>
      <c r="C1139" s="37">
        <f>IFERROR(INDEX(XRP!$F:$F,MATCH($A1139,XRP!$A:$A,0))*INDEX('Control Panel'!$C:$C,MATCH($A1139+1,'Control Panel'!$A:$A,1)),0)</f>
        <v>334607</v>
      </c>
      <c r="D1139" s="37">
        <f>IFERROR(INDEX(LTC!$F:$F,MATCH($A1139,LTC!$A:$A,0))*INDEX('Control Panel'!$D:$D,MATCH($A1139+1,'Control Panel'!$A:$A,1)),0)</f>
        <v>3340840</v>
      </c>
      <c r="E1139" s="37">
        <f>IFERROR(INDEX(ETC!$F:$F,MATCH($A1139,ETC!$A:$A,0))*INDEX('Control Panel'!$E:$E,MATCH($A1139+1,'Control Panel'!$A:$A,1)),0)</f>
        <v>1627780</v>
      </c>
      <c r="F1139" s="37">
        <f>IFERROR(INDEX(ETH!$F:$F,MATCH($A1139,ETH!$A:$A,0))*INDEX('Control Panel'!$F:$F,MATCH('Index Volume'!$A1139+1,'Control Panel'!$A:$A,1)),0)</f>
        <v>7544520</v>
      </c>
      <c r="G1139" s="37">
        <f>IFERROR(INDEX(BCH!$F:$F,MATCH($A1139,BCH!$A:$A,0))*INDEX('Control Panel'!$G:$G,MATCH('Index Volume'!$A1139+1,'Control Panel'!$A:$A,1)),0)</f>
        <v>0</v>
      </c>
      <c r="H1139" s="37">
        <f>IFERROR(INDEX(XMR!$F:$F,MATCH($A1139,XMR!$A:$A,0))*INDEX('Control Panel'!$H:$H,MATCH('Index Volume'!$A1139+1,'Control Panel'!$A:$A,1)),0)</f>
        <v>2190900</v>
      </c>
      <c r="I1139" s="37">
        <f>IFERROR(INDEX(ZEC!$F:$F,MATCH($A1139,ZEC!$A:$A,0))*INDEX('Control Panel'!$I:$I,MATCH('Index Volume'!$A1139+1,'Control Panel'!$A:$A,1)),0)</f>
        <v>0</v>
      </c>
      <c r="J1139" s="37">
        <f>IFERROR(INDEX(EOS!$F:$F,MATCH($A1139,EOS!$A:$A,0))*INDEX('Control Panel'!$J:$J,MATCH('Index Volume'!$A1139+1,'Control Panel'!$A:$A,1)),0)</f>
        <v>0</v>
      </c>
      <c r="K1139" s="37">
        <f>IFERROR(INDEX(DASH!$F:$F,MATCH($A1139,DASH!$A:$A,0))*INDEX('Control Panel'!$K:$K,MATCH('Index Volume'!$A1139+1,'Control Panel'!$A:$A,1)),0)</f>
        <v>1216530</v>
      </c>
      <c r="L1139" s="37">
        <f>IFERROR(INDEX(XLM!$F:$F,MATCH($A1139,XLM!$A:$A,0))*INDEX('Control Panel'!$L:$L,MATCH('Index Volume'!$A1139+1,'Control Panel'!$A:$A,1)),0)</f>
        <v>63281</v>
      </c>
      <c r="M1139" s="39">
        <f t="shared" si="318"/>
        <v>118579458</v>
      </c>
      <c r="N1139" s="1" t="b">
        <f t="shared" si="319"/>
        <v>1</v>
      </c>
      <c r="O1139" s="41">
        <f t="shared" si="320"/>
        <v>118579458</v>
      </c>
    </row>
    <row r="1140" spans="1:15" x14ac:dyDescent="0.75">
      <c r="A1140" s="3">
        <v>42778</v>
      </c>
      <c r="B1140" s="37">
        <f>IFERROR(INDEX(BTC!$F:$F,MATCH($A1140,BTC!$A:$A,0))*INDEX('Control Panel'!$B:$B,MATCH('Index Volume'!$A1140+1,'Control Panel'!$A:$A,1)),0)</f>
        <v>67530000</v>
      </c>
      <c r="C1140" s="37">
        <f>IFERROR(INDEX(XRP!$F:$F,MATCH($A1140,XRP!$A:$A,0))*INDEX('Control Panel'!$C:$C,MATCH($A1140+1,'Control Panel'!$A:$A,1)),0)</f>
        <v>230479</v>
      </c>
      <c r="D1140" s="37">
        <f>IFERROR(INDEX(LTC!$F:$F,MATCH($A1140,LTC!$A:$A,0))*INDEX('Control Panel'!$D:$D,MATCH($A1140+1,'Control Panel'!$A:$A,1)),0)</f>
        <v>2706320</v>
      </c>
      <c r="E1140" s="37">
        <f>IFERROR(INDEX(ETC!$F:$F,MATCH($A1140,ETC!$A:$A,0))*INDEX('Control Panel'!$E:$E,MATCH($A1140+1,'Control Panel'!$A:$A,1)),0)</f>
        <v>1574630</v>
      </c>
      <c r="F1140" s="37">
        <f>IFERROR(INDEX(ETH!$F:$F,MATCH($A1140,ETH!$A:$A,0))*INDEX('Control Panel'!$F:$F,MATCH('Index Volume'!$A1140+1,'Control Panel'!$A:$A,1)),0)</f>
        <v>6264900</v>
      </c>
      <c r="G1140" s="37">
        <f>IFERROR(INDEX(BCH!$F:$F,MATCH($A1140,BCH!$A:$A,0))*INDEX('Control Panel'!$G:$G,MATCH('Index Volume'!$A1140+1,'Control Panel'!$A:$A,1)),0)</f>
        <v>0</v>
      </c>
      <c r="H1140" s="37">
        <f>IFERROR(INDEX(XMR!$F:$F,MATCH($A1140,XMR!$A:$A,0))*INDEX('Control Panel'!$H:$H,MATCH('Index Volume'!$A1140+1,'Control Panel'!$A:$A,1)),0)</f>
        <v>2154250</v>
      </c>
      <c r="I1140" s="37">
        <f>IFERROR(INDEX(ZEC!$F:$F,MATCH($A1140,ZEC!$A:$A,0))*INDEX('Control Panel'!$I:$I,MATCH('Index Volume'!$A1140+1,'Control Panel'!$A:$A,1)),0)</f>
        <v>0</v>
      </c>
      <c r="J1140" s="37">
        <f>IFERROR(INDEX(EOS!$F:$F,MATCH($A1140,EOS!$A:$A,0))*INDEX('Control Panel'!$J:$J,MATCH('Index Volume'!$A1140+1,'Control Panel'!$A:$A,1)),0)</f>
        <v>0</v>
      </c>
      <c r="K1140" s="37">
        <f>IFERROR(INDEX(DASH!$F:$F,MATCH($A1140,DASH!$A:$A,0))*INDEX('Control Panel'!$K:$K,MATCH('Index Volume'!$A1140+1,'Control Panel'!$A:$A,1)),0)</f>
        <v>1264080</v>
      </c>
      <c r="L1140" s="37">
        <f>IFERROR(INDEX(XLM!$F:$F,MATCH($A1140,XLM!$A:$A,0))*INDEX('Control Panel'!$L:$L,MATCH('Index Volume'!$A1140+1,'Control Panel'!$A:$A,1)),0)</f>
        <v>64662</v>
      </c>
      <c r="M1140" s="39">
        <f t="shared" si="318"/>
        <v>81789321</v>
      </c>
      <c r="N1140" s="1" t="b">
        <f t="shared" si="319"/>
        <v>1</v>
      </c>
      <c r="O1140" s="41">
        <f t="shared" si="320"/>
        <v>81789321</v>
      </c>
    </row>
    <row r="1141" spans="1:15" x14ac:dyDescent="0.75">
      <c r="A1141" s="4">
        <v>42779</v>
      </c>
      <c r="B1141" s="37">
        <f>IFERROR(INDEX(BTC!$F:$F,MATCH($A1141,BTC!$A:$A,0))*INDEX('Control Panel'!$B:$B,MATCH('Index Volume'!$A1141+1,'Control Panel'!$A:$A,1)),0)</f>
        <v>100607000</v>
      </c>
      <c r="C1141" s="37">
        <f>IFERROR(INDEX(XRP!$F:$F,MATCH($A1141,XRP!$A:$A,0))*INDEX('Control Panel'!$C:$C,MATCH($A1141+1,'Control Panel'!$A:$A,1)),0)</f>
        <v>462843</v>
      </c>
      <c r="D1141" s="37">
        <f>IFERROR(INDEX(LTC!$F:$F,MATCH($A1141,LTC!$A:$A,0))*INDEX('Control Panel'!$D:$D,MATCH($A1141+1,'Control Panel'!$A:$A,1)),0)</f>
        <v>4721650</v>
      </c>
      <c r="E1141" s="37">
        <f>IFERROR(INDEX(ETC!$F:$F,MATCH($A1141,ETC!$A:$A,0))*INDEX('Control Panel'!$E:$E,MATCH($A1141+1,'Control Panel'!$A:$A,1)),0)</f>
        <v>1459080</v>
      </c>
      <c r="F1141" s="37">
        <f>IFERROR(INDEX(ETH!$F:$F,MATCH($A1141,ETH!$A:$A,0))*INDEX('Control Panel'!$F:$F,MATCH('Index Volume'!$A1141+1,'Control Panel'!$A:$A,1)),0)</f>
        <v>7216520</v>
      </c>
      <c r="G1141" s="37">
        <f>IFERROR(INDEX(BCH!$F:$F,MATCH($A1141,BCH!$A:$A,0))*INDEX('Control Panel'!$G:$G,MATCH('Index Volume'!$A1141+1,'Control Panel'!$A:$A,1)),0)</f>
        <v>0</v>
      </c>
      <c r="H1141" s="37">
        <f>IFERROR(INDEX(XMR!$F:$F,MATCH($A1141,XMR!$A:$A,0))*INDEX('Control Panel'!$H:$H,MATCH('Index Volume'!$A1141+1,'Control Panel'!$A:$A,1)),0)</f>
        <v>1687590</v>
      </c>
      <c r="I1141" s="37">
        <f>IFERROR(INDEX(ZEC!$F:$F,MATCH($A1141,ZEC!$A:$A,0))*INDEX('Control Panel'!$I:$I,MATCH('Index Volume'!$A1141+1,'Control Panel'!$A:$A,1)),0)</f>
        <v>0</v>
      </c>
      <c r="J1141" s="37">
        <f>IFERROR(INDEX(EOS!$F:$F,MATCH($A1141,EOS!$A:$A,0))*INDEX('Control Panel'!$J:$J,MATCH('Index Volume'!$A1141+1,'Control Panel'!$A:$A,1)),0)</f>
        <v>0</v>
      </c>
      <c r="K1141" s="37">
        <f>IFERROR(INDEX(DASH!$F:$F,MATCH($A1141,DASH!$A:$A,0))*INDEX('Control Panel'!$K:$K,MATCH('Index Volume'!$A1141+1,'Control Panel'!$A:$A,1)),0)</f>
        <v>1464030</v>
      </c>
      <c r="L1141" s="37">
        <f>IFERROR(INDEX(XLM!$F:$F,MATCH($A1141,XLM!$A:$A,0))*INDEX('Control Panel'!$L:$L,MATCH('Index Volume'!$A1141+1,'Control Panel'!$A:$A,1)),0)</f>
        <v>70642</v>
      </c>
      <c r="M1141" s="39">
        <f t="shared" si="318"/>
        <v>117689355</v>
      </c>
      <c r="N1141" s="1" t="b">
        <f t="shared" si="319"/>
        <v>1</v>
      </c>
      <c r="O1141" s="41">
        <f t="shared" si="320"/>
        <v>117689355</v>
      </c>
    </row>
    <row r="1142" spans="1:15" x14ac:dyDescent="0.75">
      <c r="A1142" s="3">
        <v>42780</v>
      </c>
      <c r="B1142" s="37">
        <f>IFERROR(INDEX(BTC!$F:$F,MATCH($A1142,BTC!$A:$A,0))*INDEX('Control Panel'!$B:$B,MATCH('Index Volume'!$A1142+1,'Control Panel'!$A:$A,1)),0)</f>
        <v>137946000</v>
      </c>
      <c r="C1142" s="37">
        <f>IFERROR(INDEX(XRP!$F:$F,MATCH($A1142,XRP!$A:$A,0))*INDEX('Control Panel'!$C:$C,MATCH($A1142+1,'Control Panel'!$A:$A,1)),0)</f>
        <v>671150</v>
      </c>
      <c r="D1142" s="37">
        <f>IFERROR(INDEX(LTC!$F:$F,MATCH($A1142,LTC!$A:$A,0))*INDEX('Control Panel'!$D:$D,MATCH($A1142+1,'Control Panel'!$A:$A,1)),0)</f>
        <v>3994400</v>
      </c>
      <c r="E1142" s="37">
        <f>IFERROR(INDEX(ETC!$F:$F,MATCH($A1142,ETC!$A:$A,0))*INDEX('Control Panel'!$E:$E,MATCH($A1142+1,'Control Panel'!$A:$A,1)),0)</f>
        <v>1588940</v>
      </c>
      <c r="F1142" s="37">
        <f>IFERROR(INDEX(ETH!$F:$F,MATCH($A1142,ETH!$A:$A,0))*INDEX('Control Panel'!$F:$F,MATCH('Index Volume'!$A1142+1,'Control Panel'!$A:$A,1)),0)</f>
        <v>42911500</v>
      </c>
      <c r="G1142" s="37">
        <f>IFERROR(INDEX(BCH!$F:$F,MATCH($A1142,BCH!$A:$A,0))*INDEX('Control Panel'!$G:$G,MATCH('Index Volume'!$A1142+1,'Control Panel'!$A:$A,1)),0)</f>
        <v>0</v>
      </c>
      <c r="H1142" s="37">
        <f>IFERROR(INDEX(XMR!$F:$F,MATCH($A1142,XMR!$A:$A,0))*INDEX('Control Panel'!$H:$H,MATCH('Index Volume'!$A1142+1,'Control Panel'!$A:$A,1)),0)</f>
        <v>4166850</v>
      </c>
      <c r="I1142" s="37">
        <f>IFERROR(INDEX(ZEC!$F:$F,MATCH($A1142,ZEC!$A:$A,0))*INDEX('Control Panel'!$I:$I,MATCH('Index Volume'!$A1142+1,'Control Panel'!$A:$A,1)),0)</f>
        <v>0</v>
      </c>
      <c r="J1142" s="37">
        <f>IFERROR(INDEX(EOS!$F:$F,MATCH($A1142,EOS!$A:$A,0))*INDEX('Control Panel'!$J:$J,MATCH('Index Volume'!$A1142+1,'Control Panel'!$A:$A,1)),0)</f>
        <v>0</v>
      </c>
      <c r="K1142" s="37">
        <f>IFERROR(INDEX(DASH!$F:$F,MATCH($A1142,DASH!$A:$A,0))*INDEX('Control Panel'!$K:$K,MATCH('Index Volume'!$A1142+1,'Control Panel'!$A:$A,1)),0)</f>
        <v>1948330</v>
      </c>
      <c r="L1142" s="37">
        <f>IFERROR(INDEX(XLM!$F:$F,MATCH($A1142,XLM!$A:$A,0))*INDEX('Control Panel'!$L:$L,MATCH('Index Volume'!$A1142+1,'Control Panel'!$A:$A,1)),0)</f>
        <v>63693</v>
      </c>
      <c r="M1142" s="39">
        <f t="shared" si="318"/>
        <v>193290863</v>
      </c>
      <c r="N1142" s="1" t="b">
        <f t="shared" si="319"/>
        <v>1</v>
      </c>
      <c r="O1142" s="41">
        <f t="shared" si="320"/>
        <v>193290863</v>
      </c>
    </row>
    <row r="1143" spans="1:15" x14ac:dyDescent="0.75">
      <c r="A1143" s="4">
        <v>42781</v>
      </c>
      <c r="B1143" s="37">
        <f>IFERROR(INDEX(BTC!$F:$F,MATCH($A1143,BTC!$A:$A,0))*INDEX('Control Panel'!$B:$B,MATCH('Index Volume'!$A1143+1,'Control Panel'!$A:$A,1)),0)</f>
        <v>89759400</v>
      </c>
      <c r="C1143" s="37">
        <f>IFERROR(INDEX(XRP!$F:$F,MATCH($A1143,XRP!$A:$A,0))*INDEX('Control Panel'!$C:$C,MATCH($A1143+1,'Control Panel'!$A:$A,1)),0)</f>
        <v>813299</v>
      </c>
      <c r="D1143" s="37">
        <f>IFERROR(INDEX(LTC!$F:$F,MATCH($A1143,LTC!$A:$A,0))*INDEX('Control Panel'!$D:$D,MATCH($A1143+1,'Control Panel'!$A:$A,1)),0)</f>
        <v>2683590</v>
      </c>
      <c r="E1143" s="37">
        <f>IFERROR(INDEX(ETC!$F:$F,MATCH($A1143,ETC!$A:$A,0))*INDEX('Control Panel'!$E:$E,MATCH($A1143+1,'Control Panel'!$A:$A,1)),0)</f>
        <v>1164420</v>
      </c>
      <c r="F1143" s="37">
        <f>IFERROR(INDEX(ETH!$F:$F,MATCH($A1143,ETH!$A:$A,0))*INDEX('Control Panel'!$F:$F,MATCH('Index Volume'!$A1143+1,'Control Panel'!$A:$A,1)),0)</f>
        <v>18464700</v>
      </c>
      <c r="G1143" s="37">
        <f>IFERROR(INDEX(BCH!$F:$F,MATCH($A1143,BCH!$A:$A,0))*INDEX('Control Panel'!$G:$G,MATCH('Index Volume'!$A1143+1,'Control Panel'!$A:$A,1)),0)</f>
        <v>0</v>
      </c>
      <c r="H1143" s="37">
        <f>IFERROR(INDEX(XMR!$F:$F,MATCH($A1143,XMR!$A:$A,0))*INDEX('Control Panel'!$H:$H,MATCH('Index Volume'!$A1143+1,'Control Panel'!$A:$A,1)),0)</f>
        <v>4811600</v>
      </c>
      <c r="I1143" s="37">
        <f>IFERROR(INDEX(ZEC!$F:$F,MATCH($A1143,ZEC!$A:$A,0))*INDEX('Control Panel'!$I:$I,MATCH('Index Volume'!$A1143+1,'Control Panel'!$A:$A,1)),0)</f>
        <v>0</v>
      </c>
      <c r="J1143" s="37">
        <f>IFERROR(INDEX(EOS!$F:$F,MATCH($A1143,EOS!$A:$A,0))*INDEX('Control Panel'!$J:$J,MATCH('Index Volume'!$A1143+1,'Control Panel'!$A:$A,1)),0)</f>
        <v>0</v>
      </c>
      <c r="K1143" s="37">
        <f>IFERROR(INDEX(DASH!$F:$F,MATCH($A1143,DASH!$A:$A,0))*INDEX('Control Panel'!$K:$K,MATCH('Index Volume'!$A1143+1,'Control Panel'!$A:$A,1)),0)</f>
        <v>3355410</v>
      </c>
      <c r="L1143" s="37">
        <f>IFERROR(INDEX(XLM!$F:$F,MATCH($A1143,XLM!$A:$A,0))*INDEX('Control Panel'!$L:$L,MATCH('Index Volume'!$A1143+1,'Control Panel'!$A:$A,1)),0)</f>
        <v>163475</v>
      </c>
      <c r="M1143" s="39">
        <f t="shared" si="318"/>
        <v>121215894</v>
      </c>
      <c r="N1143" s="1" t="b">
        <f t="shared" si="319"/>
        <v>1</v>
      </c>
      <c r="O1143" s="41">
        <f t="shared" si="320"/>
        <v>121215894</v>
      </c>
    </row>
    <row r="1144" spans="1:15" x14ac:dyDescent="0.75">
      <c r="A1144" s="3">
        <v>42782</v>
      </c>
      <c r="B1144" s="37">
        <f>IFERROR(INDEX(BTC!$F:$F,MATCH($A1144,BTC!$A:$A,0))*INDEX('Control Panel'!$B:$B,MATCH('Index Volume'!$A1144+1,'Control Panel'!$A:$A,1)),0)</f>
        <v>122277000</v>
      </c>
      <c r="C1144" s="37">
        <f>IFERROR(INDEX(XRP!$F:$F,MATCH($A1144,XRP!$A:$A,0))*INDEX('Control Panel'!$C:$C,MATCH($A1144+1,'Control Panel'!$A:$A,1)),0)</f>
        <v>1355840</v>
      </c>
      <c r="D1144" s="37">
        <f>IFERROR(INDEX(LTC!$F:$F,MATCH($A1144,LTC!$A:$A,0))*INDEX('Control Panel'!$D:$D,MATCH($A1144+1,'Control Panel'!$A:$A,1)),0)</f>
        <v>3991580</v>
      </c>
      <c r="E1144" s="37">
        <f>IFERROR(INDEX(ETC!$F:$F,MATCH($A1144,ETC!$A:$A,0))*INDEX('Control Panel'!$E:$E,MATCH($A1144+1,'Control Panel'!$A:$A,1)),0)</f>
        <v>1067180</v>
      </c>
      <c r="F1144" s="37">
        <f>IFERROR(INDEX(ETH!$F:$F,MATCH($A1144,ETH!$A:$A,0))*INDEX('Control Panel'!$F:$F,MATCH('Index Volume'!$A1144+1,'Control Panel'!$A:$A,1)),0)</f>
        <v>38002600</v>
      </c>
      <c r="G1144" s="37">
        <f>IFERROR(INDEX(BCH!$F:$F,MATCH($A1144,BCH!$A:$A,0))*INDEX('Control Panel'!$G:$G,MATCH('Index Volume'!$A1144+1,'Control Panel'!$A:$A,1)),0)</f>
        <v>0</v>
      </c>
      <c r="H1144" s="37">
        <f>IFERROR(INDEX(XMR!$F:$F,MATCH($A1144,XMR!$A:$A,0))*INDEX('Control Panel'!$H:$H,MATCH('Index Volume'!$A1144+1,'Control Panel'!$A:$A,1)),0)</f>
        <v>3256190</v>
      </c>
      <c r="I1144" s="37">
        <f>IFERROR(INDEX(ZEC!$F:$F,MATCH($A1144,ZEC!$A:$A,0))*INDEX('Control Panel'!$I:$I,MATCH('Index Volume'!$A1144+1,'Control Panel'!$A:$A,1)),0)</f>
        <v>0</v>
      </c>
      <c r="J1144" s="37">
        <f>IFERROR(INDEX(EOS!$F:$F,MATCH($A1144,EOS!$A:$A,0))*INDEX('Control Panel'!$J:$J,MATCH('Index Volume'!$A1144+1,'Control Panel'!$A:$A,1)),0)</f>
        <v>0</v>
      </c>
      <c r="K1144" s="37">
        <f>IFERROR(INDEX(DASH!$F:$F,MATCH($A1144,DASH!$A:$A,0))*INDEX('Control Panel'!$K:$K,MATCH('Index Volume'!$A1144+1,'Control Panel'!$A:$A,1)),0)</f>
        <v>2859140</v>
      </c>
      <c r="L1144" s="37">
        <f>IFERROR(INDEX(XLM!$F:$F,MATCH($A1144,XLM!$A:$A,0))*INDEX('Control Panel'!$L:$L,MATCH('Index Volume'!$A1144+1,'Control Panel'!$A:$A,1)),0)</f>
        <v>112630</v>
      </c>
      <c r="M1144" s="39">
        <f t="shared" si="318"/>
        <v>172922160</v>
      </c>
      <c r="N1144" s="1" t="b">
        <f t="shared" si="319"/>
        <v>1</v>
      </c>
      <c r="O1144" s="41">
        <f t="shared" si="320"/>
        <v>172922160</v>
      </c>
    </row>
    <row r="1145" spans="1:15" x14ac:dyDescent="0.75">
      <c r="A1145" s="4">
        <v>42783</v>
      </c>
      <c r="B1145" s="37">
        <f>IFERROR(INDEX(BTC!$F:$F,MATCH($A1145,BTC!$A:$A,0))*INDEX('Control Panel'!$B:$B,MATCH('Index Volume'!$A1145+1,'Control Panel'!$A:$A,1)),0)</f>
        <v>136474000</v>
      </c>
      <c r="C1145" s="37">
        <f>IFERROR(INDEX(XRP!$F:$F,MATCH($A1145,XRP!$A:$A,0))*INDEX('Control Panel'!$C:$C,MATCH($A1145+1,'Control Panel'!$A:$A,1)),0)</f>
        <v>1160600</v>
      </c>
      <c r="D1145" s="37">
        <f>IFERROR(INDEX(LTC!$F:$F,MATCH($A1145,LTC!$A:$A,0))*INDEX('Control Panel'!$D:$D,MATCH($A1145+1,'Control Panel'!$A:$A,1)),0)</f>
        <v>4001350</v>
      </c>
      <c r="E1145" s="37">
        <f>IFERROR(INDEX(ETC!$F:$F,MATCH($A1145,ETC!$A:$A,0))*INDEX('Control Panel'!$E:$E,MATCH($A1145+1,'Control Panel'!$A:$A,1)),0)</f>
        <v>781116</v>
      </c>
      <c r="F1145" s="37">
        <f>IFERROR(INDEX(ETH!$F:$F,MATCH($A1145,ETH!$A:$A,0))*INDEX('Control Panel'!$F:$F,MATCH('Index Volume'!$A1145+1,'Control Panel'!$A:$A,1)),0)</f>
        <v>11636500</v>
      </c>
      <c r="G1145" s="37">
        <f>IFERROR(INDEX(BCH!$F:$F,MATCH($A1145,BCH!$A:$A,0))*INDEX('Control Panel'!$G:$G,MATCH('Index Volume'!$A1145+1,'Control Panel'!$A:$A,1)),0)</f>
        <v>0</v>
      </c>
      <c r="H1145" s="37">
        <f>IFERROR(INDEX(XMR!$F:$F,MATCH($A1145,XMR!$A:$A,0))*INDEX('Control Panel'!$H:$H,MATCH('Index Volume'!$A1145+1,'Control Panel'!$A:$A,1)),0)</f>
        <v>1711010</v>
      </c>
      <c r="I1145" s="37">
        <f>IFERROR(INDEX(ZEC!$F:$F,MATCH($A1145,ZEC!$A:$A,0))*INDEX('Control Panel'!$I:$I,MATCH('Index Volume'!$A1145+1,'Control Panel'!$A:$A,1)),0)</f>
        <v>0</v>
      </c>
      <c r="J1145" s="37">
        <f>IFERROR(INDEX(EOS!$F:$F,MATCH($A1145,EOS!$A:$A,0))*INDEX('Control Panel'!$J:$J,MATCH('Index Volume'!$A1145+1,'Control Panel'!$A:$A,1)),0)</f>
        <v>0</v>
      </c>
      <c r="K1145" s="37">
        <f>IFERROR(INDEX(DASH!$F:$F,MATCH($A1145,DASH!$A:$A,0))*INDEX('Control Panel'!$K:$K,MATCH('Index Volume'!$A1145+1,'Control Panel'!$A:$A,1)),0)</f>
        <v>1859180</v>
      </c>
      <c r="L1145" s="37">
        <f>IFERROR(INDEX(XLM!$F:$F,MATCH($A1145,XLM!$A:$A,0))*INDEX('Control Panel'!$L:$L,MATCH('Index Volume'!$A1145+1,'Control Panel'!$A:$A,1)),0)</f>
        <v>79792</v>
      </c>
      <c r="M1145" s="39">
        <f t="shared" si="318"/>
        <v>157703548</v>
      </c>
      <c r="N1145" s="1" t="b">
        <f t="shared" si="319"/>
        <v>1</v>
      </c>
      <c r="O1145" s="41">
        <f t="shared" si="320"/>
        <v>157703548</v>
      </c>
    </row>
    <row r="1146" spans="1:15" x14ac:dyDescent="0.75">
      <c r="A1146" s="3">
        <v>42784</v>
      </c>
      <c r="B1146" s="37">
        <f>IFERROR(INDEX(BTC!$F:$F,MATCH($A1146,BTC!$A:$A,0))*INDEX('Control Panel'!$B:$B,MATCH('Index Volume'!$A1146+1,'Control Panel'!$A:$A,1)),0)</f>
        <v>99073504</v>
      </c>
      <c r="C1146" s="37">
        <f>IFERROR(INDEX(XRP!$F:$F,MATCH($A1146,XRP!$A:$A,0))*INDEX('Control Panel'!$C:$C,MATCH($A1146+1,'Control Panel'!$A:$A,1)),0)</f>
        <v>1866850</v>
      </c>
      <c r="D1146" s="37">
        <f>IFERROR(INDEX(LTC!$F:$F,MATCH($A1146,LTC!$A:$A,0))*INDEX('Control Panel'!$D:$D,MATCH($A1146+1,'Control Panel'!$A:$A,1)),0)</f>
        <v>3209270</v>
      </c>
      <c r="E1146" s="37">
        <f>IFERROR(INDEX(ETC!$F:$F,MATCH($A1146,ETC!$A:$A,0))*INDEX('Control Panel'!$E:$E,MATCH($A1146+1,'Control Panel'!$A:$A,1)),0)</f>
        <v>1130150</v>
      </c>
      <c r="F1146" s="37">
        <f>IFERROR(INDEX(ETH!$F:$F,MATCH($A1146,ETH!$A:$A,0))*INDEX('Control Panel'!$F:$F,MATCH('Index Volume'!$A1146+1,'Control Panel'!$A:$A,1)),0)</f>
        <v>9370010</v>
      </c>
      <c r="G1146" s="37">
        <f>IFERROR(INDEX(BCH!$F:$F,MATCH($A1146,BCH!$A:$A,0))*INDEX('Control Panel'!$G:$G,MATCH('Index Volume'!$A1146+1,'Control Panel'!$A:$A,1)),0)</f>
        <v>0</v>
      </c>
      <c r="H1146" s="37">
        <f>IFERROR(INDEX(XMR!$F:$F,MATCH($A1146,XMR!$A:$A,0))*INDEX('Control Panel'!$H:$H,MATCH('Index Volume'!$A1146+1,'Control Panel'!$A:$A,1)),0)</f>
        <v>1871110</v>
      </c>
      <c r="I1146" s="37">
        <f>IFERROR(INDEX(ZEC!$F:$F,MATCH($A1146,ZEC!$A:$A,0))*INDEX('Control Panel'!$I:$I,MATCH('Index Volume'!$A1146+1,'Control Panel'!$A:$A,1)),0)</f>
        <v>0</v>
      </c>
      <c r="J1146" s="37">
        <f>IFERROR(INDEX(EOS!$F:$F,MATCH($A1146,EOS!$A:$A,0))*INDEX('Control Panel'!$J:$J,MATCH('Index Volume'!$A1146+1,'Control Panel'!$A:$A,1)),0)</f>
        <v>0</v>
      </c>
      <c r="K1146" s="37">
        <f>IFERROR(INDEX(DASH!$F:$F,MATCH($A1146,DASH!$A:$A,0))*INDEX('Control Panel'!$K:$K,MATCH('Index Volume'!$A1146+1,'Control Panel'!$A:$A,1)),0)</f>
        <v>3498460</v>
      </c>
      <c r="L1146" s="37">
        <f>IFERROR(INDEX(XLM!$F:$F,MATCH($A1146,XLM!$A:$A,0))*INDEX('Control Panel'!$L:$L,MATCH('Index Volume'!$A1146+1,'Control Panel'!$A:$A,1)),0)</f>
        <v>127180</v>
      </c>
      <c r="M1146" s="39">
        <f t="shared" si="318"/>
        <v>120146534</v>
      </c>
      <c r="N1146" s="1" t="b">
        <f t="shared" si="319"/>
        <v>1</v>
      </c>
      <c r="O1146" s="41">
        <f t="shared" si="320"/>
        <v>120146534</v>
      </c>
    </row>
    <row r="1147" spans="1:15" x14ac:dyDescent="0.75">
      <c r="A1147" s="4">
        <v>42785</v>
      </c>
      <c r="B1147" s="37">
        <f>IFERROR(INDEX(BTC!$F:$F,MATCH($A1147,BTC!$A:$A,0))*INDEX('Control Panel'!$B:$B,MATCH('Index Volume'!$A1147+1,'Control Panel'!$A:$A,1)),0)</f>
        <v>77423296</v>
      </c>
      <c r="C1147" s="37">
        <f>IFERROR(INDEX(XRP!$F:$F,MATCH($A1147,XRP!$A:$A,0))*INDEX('Control Panel'!$C:$C,MATCH($A1147+1,'Control Panel'!$A:$A,1)),0)</f>
        <v>896856</v>
      </c>
      <c r="D1147" s="37">
        <f>IFERROR(INDEX(LTC!$F:$F,MATCH($A1147,LTC!$A:$A,0))*INDEX('Control Panel'!$D:$D,MATCH($A1147+1,'Control Panel'!$A:$A,1)),0)</f>
        <v>2701490</v>
      </c>
      <c r="E1147" s="37">
        <f>IFERROR(INDEX(ETC!$F:$F,MATCH($A1147,ETC!$A:$A,0))*INDEX('Control Panel'!$E:$E,MATCH($A1147+1,'Control Panel'!$A:$A,1)),0)</f>
        <v>642421</v>
      </c>
      <c r="F1147" s="37">
        <f>IFERROR(INDEX(ETH!$F:$F,MATCH($A1147,ETH!$A:$A,0))*INDEX('Control Panel'!$F:$F,MATCH('Index Volume'!$A1147+1,'Control Panel'!$A:$A,1)),0)</f>
        <v>7799740</v>
      </c>
      <c r="G1147" s="37">
        <f>IFERROR(INDEX(BCH!$F:$F,MATCH($A1147,BCH!$A:$A,0))*INDEX('Control Panel'!$G:$G,MATCH('Index Volume'!$A1147+1,'Control Panel'!$A:$A,1)),0)</f>
        <v>0</v>
      </c>
      <c r="H1147" s="37">
        <f>IFERROR(INDEX(XMR!$F:$F,MATCH($A1147,XMR!$A:$A,0))*INDEX('Control Panel'!$H:$H,MATCH('Index Volume'!$A1147+1,'Control Panel'!$A:$A,1)),0)</f>
        <v>1663440</v>
      </c>
      <c r="I1147" s="37">
        <f>IFERROR(INDEX(ZEC!$F:$F,MATCH($A1147,ZEC!$A:$A,0))*INDEX('Control Panel'!$I:$I,MATCH('Index Volume'!$A1147+1,'Control Panel'!$A:$A,1)),0)</f>
        <v>0</v>
      </c>
      <c r="J1147" s="37">
        <f>IFERROR(INDEX(EOS!$F:$F,MATCH($A1147,EOS!$A:$A,0))*INDEX('Control Panel'!$J:$J,MATCH('Index Volume'!$A1147+1,'Control Panel'!$A:$A,1)),0)</f>
        <v>0</v>
      </c>
      <c r="K1147" s="37">
        <f>IFERROR(INDEX(DASH!$F:$F,MATCH($A1147,DASH!$A:$A,0))*INDEX('Control Panel'!$K:$K,MATCH('Index Volume'!$A1147+1,'Control Panel'!$A:$A,1)),0)</f>
        <v>5688120</v>
      </c>
      <c r="L1147" s="37">
        <f>IFERROR(INDEX(XLM!$F:$F,MATCH($A1147,XLM!$A:$A,0))*INDEX('Control Panel'!$L:$L,MATCH('Index Volume'!$A1147+1,'Control Panel'!$A:$A,1)),0)</f>
        <v>65984</v>
      </c>
      <c r="M1147" s="39">
        <f t="shared" si="318"/>
        <v>96881347</v>
      </c>
      <c r="N1147" s="1" t="b">
        <f t="shared" si="319"/>
        <v>1</v>
      </c>
      <c r="O1147" s="41">
        <f t="shared" si="320"/>
        <v>96881347</v>
      </c>
    </row>
    <row r="1148" spans="1:15" x14ac:dyDescent="0.75">
      <c r="A1148" s="3">
        <v>42786</v>
      </c>
      <c r="B1148" s="37">
        <f>IFERROR(INDEX(BTC!$F:$F,MATCH($A1148,BTC!$A:$A,0))*INDEX('Control Panel'!$B:$B,MATCH('Index Volume'!$A1148+1,'Control Panel'!$A:$A,1)),0)</f>
        <v>109478000</v>
      </c>
      <c r="C1148" s="37">
        <f>IFERROR(INDEX(XRP!$F:$F,MATCH($A1148,XRP!$A:$A,0))*INDEX('Control Panel'!$C:$C,MATCH($A1148+1,'Control Panel'!$A:$A,1)),0)</f>
        <v>880117</v>
      </c>
      <c r="D1148" s="37">
        <f>IFERROR(INDEX(LTC!$F:$F,MATCH($A1148,LTC!$A:$A,0))*INDEX('Control Panel'!$D:$D,MATCH($A1148+1,'Control Panel'!$A:$A,1)),0)</f>
        <v>3128060</v>
      </c>
      <c r="E1148" s="37">
        <f>IFERROR(INDEX(ETC!$F:$F,MATCH($A1148,ETC!$A:$A,0))*INDEX('Control Panel'!$E:$E,MATCH($A1148+1,'Control Panel'!$A:$A,1)),0)</f>
        <v>609461</v>
      </c>
      <c r="F1148" s="37">
        <f>IFERROR(INDEX(ETH!$F:$F,MATCH($A1148,ETH!$A:$A,0))*INDEX('Control Panel'!$F:$F,MATCH('Index Volume'!$A1148+1,'Control Panel'!$A:$A,1)),0)</f>
        <v>12994400</v>
      </c>
      <c r="G1148" s="37">
        <f>IFERROR(INDEX(BCH!$F:$F,MATCH($A1148,BCH!$A:$A,0))*INDEX('Control Panel'!$G:$G,MATCH('Index Volume'!$A1148+1,'Control Panel'!$A:$A,1)),0)</f>
        <v>0</v>
      </c>
      <c r="H1148" s="37">
        <f>IFERROR(INDEX(XMR!$F:$F,MATCH($A1148,XMR!$A:$A,0))*INDEX('Control Panel'!$H:$H,MATCH('Index Volume'!$A1148+1,'Control Panel'!$A:$A,1)),0)</f>
        <v>8429880</v>
      </c>
      <c r="I1148" s="37">
        <f>IFERROR(INDEX(ZEC!$F:$F,MATCH($A1148,ZEC!$A:$A,0))*INDEX('Control Panel'!$I:$I,MATCH('Index Volume'!$A1148+1,'Control Panel'!$A:$A,1)),0)</f>
        <v>0</v>
      </c>
      <c r="J1148" s="37">
        <f>IFERROR(INDEX(EOS!$F:$F,MATCH($A1148,EOS!$A:$A,0))*INDEX('Control Panel'!$J:$J,MATCH('Index Volume'!$A1148+1,'Control Panel'!$A:$A,1)),0)</f>
        <v>0</v>
      </c>
      <c r="K1148" s="37">
        <f>IFERROR(INDEX(DASH!$F:$F,MATCH($A1148,DASH!$A:$A,0))*INDEX('Control Panel'!$K:$K,MATCH('Index Volume'!$A1148+1,'Control Panel'!$A:$A,1)),0)</f>
        <v>4159380</v>
      </c>
      <c r="L1148" s="37">
        <f>IFERROR(INDEX(XLM!$F:$F,MATCH($A1148,XLM!$A:$A,0))*INDEX('Control Panel'!$L:$L,MATCH('Index Volume'!$A1148+1,'Control Panel'!$A:$A,1)),0)</f>
        <v>62491</v>
      </c>
      <c r="M1148" s="39">
        <f t="shared" si="318"/>
        <v>139741789</v>
      </c>
      <c r="N1148" s="1" t="b">
        <f t="shared" si="319"/>
        <v>1</v>
      </c>
      <c r="O1148" s="41">
        <f t="shared" si="320"/>
        <v>139741789</v>
      </c>
    </row>
    <row r="1149" spans="1:15" x14ac:dyDescent="0.75">
      <c r="A1149" s="4">
        <v>42787</v>
      </c>
      <c r="B1149" s="37">
        <f>IFERROR(INDEX(BTC!$F:$F,MATCH($A1149,BTC!$A:$A,0))*INDEX('Control Panel'!$B:$B,MATCH('Index Volume'!$A1149+1,'Control Panel'!$A:$A,1)),0)</f>
        <v>186868992</v>
      </c>
      <c r="C1149" s="37">
        <f>IFERROR(INDEX(XRP!$F:$F,MATCH($A1149,XRP!$A:$A,0))*INDEX('Control Panel'!$C:$C,MATCH($A1149+1,'Control Panel'!$A:$A,1)),0)</f>
        <v>653081</v>
      </c>
      <c r="D1149" s="37">
        <f>IFERROR(INDEX(LTC!$F:$F,MATCH($A1149,LTC!$A:$A,0))*INDEX('Control Panel'!$D:$D,MATCH($A1149+1,'Control Panel'!$A:$A,1)),0)</f>
        <v>4110740</v>
      </c>
      <c r="E1149" s="37">
        <f>IFERROR(INDEX(ETC!$F:$F,MATCH($A1149,ETC!$A:$A,0))*INDEX('Control Panel'!$E:$E,MATCH($A1149+1,'Control Panel'!$A:$A,1)),0)</f>
        <v>1034130</v>
      </c>
      <c r="F1149" s="37">
        <f>IFERROR(INDEX(ETH!$F:$F,MATCH($A1149,ETH!$A:$A,0))*INDEX('Control Panel'!$F:$F,MATCH('Index Volume'!$A1149+1,'Control Panel'!$A:$A,1)),0)</f>
        <v>15183300</v>
      </c>
      <c r="G1149" s="37">
        <f>IFERROR(INDEX(BCH!$F:$F,MATCH($A1149,BCH!$A:$A,0))*INDEX('Control Panel'!$G:$G,MATCH('Index Volume'!$A1149+1,'Control Panel'!$A:$A,1)),0)</f>
        <v>0</v>
      </c>
      <c r="H1149" s="37">
        <f>IFERROR(INDEX(XMR!$F:$F,MATCH($A1149,XMR!$A:$A,0))*INDEX('Control Panel'!$H:$H,MATCH('Index Volume'!$A1149+1,'Control Panel'!$A:$A,1)),0)</f>
        <v>4476160</v>
      </c>
      <c r="I1149" s="37">
        <f>IFERROR(INDEX(ZEC!$F:$F,MATCH($A1149,ZEC!$A:$A,0))*INDEX('Control Panel'!$I:$I,MATCH('Index Volume'!$A1149+1,'Control Panel'!$A:$A,1)),0)</f>
        <v>0</v>
      </c>
      <c r="J1149" s="37">
        <f>IFERROR(INDEX(EOS!$F:$F,MATCH($A1149,EOS!$A:$A,0))*INDEX('Control Panel'!$J:$J,MATCH('Index Volume'!$A1149+1,'Control Panel'!$A:$A,1)),0)</f>
        <v>0</v>
      </c>
      <c r="K1149" s="37">
        <f>IFERROR(INDEX(DASH!$F:$F,MATCH($A1149,DASH!$A:$A,0))*INDEX('Control Panel'!$K:$K,MATCH('Index Volume'!$A1149+1,'Control Panel'!$A:$A,1)),0)</f>
        <v>4093200</v>
      </c>
      <c r="L1149" s="37">
        <f>IFERROR(INDEX(XLM!$F:$F,MATCH($A1149,XLM!$A:$A,0))*INDEX('Control Panel'!$L:$L,MATCH('Index Volume'!$A1149+1,'Control Panel'!$A:$A,1)),0)</f>
        <v>149743</v>
      </c>
      <c r="M1149" s="39">
        <f t="shared" si="318"/>
        <v>216569346</v>
      </c>
      <c r="N1149" s="1" t="b">
        <f t="shared" si="319"/>
        <v>1</v>
      </c>
      <c r="O1149" s="41">
        <f t="shared" si="320"/>
        <v>216569346</v>
      </c>
    </row>
    <row r="1150" spans="1:15" x14ac:dyDescent="0.75">
      <c r="A1150" s="3">
        <v>42788</v>
      </c>
      <c r="B1150" s="37">
        <f>IFERROR(INDEX(BTC!$F:$F,MATCH($A1150,BTC!$A:$A,0))*INDEX('Control Panel'!$B:$B,MATCH('Index Volume'!$A1150+1,'Control Panel'!$A:$A,1)),0)</f>
        <v>136100000</v>
      </c>
      <c r="C1150" s="37">
        <f>IFERROR(INDEX(XRP!$F:$F,MATCH($A1150,XRP!$A:$A,0))*INDEX('Control Panel'!$C:$C,MATCH($A1150+1,'Control Panel'!$A:$A,1)),0)</f>
        <v>500712</v>
      </c>
      <c r="D1150" s="37">
        <f>IFERROR(INDEX(LTC!$F:$F,MATCH($A1150,LTC!$A:$A,0))*INDEX('Control Panel'!$D:$D,MATCH($A1150+1,'Control Panel'!$A:$A,1)),0)</f>
        <v>4547610</v>
      </c>
      <c r="E1150" s="37">
        <f>IFERROR(INDEX(ETC!$F:$F,MATCH($A1150,ETC!$A:$A,0))*INDEX('Control Panel'!$E:$E,MATCH($A1150+1,'Control Panel'!$A:$A,1)),0)</f>
        <v>1014370</v>
      </c>
      <c r="F1150" s="37">
        <f>IFERROR(INDEX(ETH!$F:$F,MATCH($A1150,ETH!$A:$A,0))*INDEX('Control Panel'!$F:$F,MATCH('Index Volume'!$A1150+1,'Control Panel'!$A:$A,1)),0)</f>
        <v>10360900</v>
      </c>
      <c r="G1150" s="37">
        <f>IFERROR(INDEX(BCH!$F:$F,MATCH($A1150,BCH!$A:$A,0))*INDEX('Control Panel'!$G:$G,MATCH('Index Volume'!$A1150+1,'Control Panel'!$A:$A,1)),0)</f>
        <v>0</v>
      </c>
      <c r="H1150" s="37">
        <f>IFERROR(INDEX(XMR!$F:$F,MATCH($A1150,XMR!$A:$A,0))*INDEX('Control Panel'!$H:$H,MATCH('Index Volume'!$A1150+1,'Control Panel'!$A:$A,1)),0)</f>
        <v>2486660</v>
      </c>
      <c r="I1150" s="37">
        <f>IFERROR(INDEX(ZEC!$F:$F,MATCH($A1150,ZEC!$A:$A,0))*INDEX('Control Panel'!$I:$I,MATCH('Index Volume'!$A1150+1,'Control Panel'!$A:$A,1)),0)</f>
        <v>0</v>
      </c>
      <c r="J1150" s="37">
        <f>IFERROR(INDEX(EOS!$F:$F,MATCH($A1150,EOS!$A:$A,0))*INDEX('Control Panel'!$J:$J,MATCH('Index Volume'!$A1150+1,'Control Panel'!$A:$A,1)),0)</f>
        <v>0</v>
      </c>
      <c r="K1150" s="37">
        <f>IFERROR(INDEX(DASH!$F:$F,MATCH($A1150,DASH!$A:$A,0))*INDEX('Control Panel'!$K:$K,MATCH('Index Volume'!$A1150+1,'Control Panel'!$A:$A,1)),0)</f>
        <v>2625710</v>
      </c>
      <c r="L1150" s="37">
        <f>IFERROR(INDEX(XLM!$F:$F,MATCH($A1150,XLM!$A:$A,0))*INDEX('Control Panel'!$L:$L,MATCH('Index Volume'!$A1150+1,'Control Panel'!$A:$A,1)),0)</f>
        <v>162748</v>
      </c>
      <c r="M1150" s="39">
        <f t="shared" si="318"/>
        <v>157798710</v>
      </c>
      <c r="N1150" s="1" t="b">
        <f t="shared" si="319"/>
        <v>1</v>
      </c>
      <c r="O1150" s="41">
        <f t="shared" si="320"/>
        <v>157798710</v>
      </c>
    </row>
    <row r="1151" spans="1:15" x14ac:dyDescent="0.75">
      <c r="A1151" s="4">
        <v>42789</v>
      </c>
      <c r="B1151" s="37">
        <f>IFERROR(INDEX(BTC!$F:$F,MATCH($A1151,BTC!$A:$A,0))*INDEX('Control Panel'!$B:$B,MATCH('Index Volume'!$A1151+1,'Control Panel'!$A:$A,1)),0)</f>
        <v>189454000</v>
      </c>
      <c r="C1151" s="37">
        <f>IFERROR(INDEX(XRP!$F:$F,MATCH($A1151,XRP!$A:$A,0))*INDEX('Control Panel'!$C:$C,MATCH($A1151+1,'Control Panel'!$A:$A,1)),0)</f>
        <v>750533</v>
      </c>
      <c r="D1151" s="37">
        <f>IFERROR(INDEX(LTC!$F:$F,MATCH($A1151,LTC!$A:$A,0))*INDEX('Control Panel'!$D:$D,MATCH($A1151+1,'Control Panel'!$A:$A,1)),0)</f>
        <v>4096480</v>
      </c>
      <c r="E1151" s="37">
        <f>IFERROR(INDEX(ETC!$F:$F,MATCH($A1151,ETC!$A:$A,0))*INDEX('Control Panel'!$E:$E,MATCH($A1151+1,'Control Panel'!$A:$A,1)),0)</f>
        <v>1254060</v>
      </c>
      <c r="F1151" s="37">
        <f>IFERROR(INDEX(ETH!$F:$F,MATCH($A1151,ETH!$A:$A,0))*INDEX('Control Panel'!$F:$F,MATCH('Index Volume'!$A1151+1,'Control Panel'!$A:$A,1)),0)</f>
        <v>14522300</v>
      </c>
      <c r="G1151" s="37">
        <f>IFERROR(INDEX(BCH!$F:$F,MATCH($A1151,BCH!$A:$A,0))*INDEX('Control Panel'!$G:$G,MATCH('Index Volume'!$A1151+1,'Control Panel'!$A:$A,1)),0)</f>
        <v>0</v>
      </c>
      <c r="H1151" s="37">
        <f>IFERROR(INDEX(XMR!$F:$F,MATCH($A1151,XMR!$A:$A,0))*INDEX('Control Panel'!$H:$H,MATCH('Index Volume'!$A1151+1,'Control Panel'!$A:$A,1)),0)</f>
        <v>2875250</v>
      </c>
      <c r="I1151" s="37">
        <f>IFERROR(INDEX(ZEC!$F:$F,MATCH($A1151,ZEC!$A:$A,0))*INDEX('Control Panel'!$I:$I,MATCH('Index Volume'!$A1151+1,'Control Panel'!$A:$A,1)),0)</f>
        <v>0</v>
      </c>
      <c r="J1151" s="37">
        <f>IFERROR(INDEX(EOS!$F:$F,MATCH($A1151,EOS!$A:$A,0))*INDEX('Control Panel'!$J:$J,MATCH('Index Volume'!$A1151+1,'Control Panel'!$A:$A,1)),0)</f>
        <v>0</v>
      </c>
      <c r="K1151" s="37">
        <f>IFERROR(INDEX(DASH!$F:$F,MATCH($A1151,DASH!$A:$A,0))*INDEX('Control Panel'!$K:$K,MATCH('Index Volume'!$A1151+1,'Control Panel'!$A:$A,1)),0)</f>
        <v>4664780</v>
      </c>
      <c r="L1151" s="37">
        <f>IFERROR(INDEX(XLM!$F:$F,MATCH($A1151,XLM!$A:$A,0))*INDEX('Control Panel'!$L:$L,MATCH('Index Volume'!$A1151+1,'Control Panel'!$A:$A,1)),0)</f>
        <v>131865</v>
      </c>
      <c r="M1151" s="39">
        <f t="shared" si="318"/>
        <v>217749268</v>
      </c>
      <c r="N1151" s="1" t="b">
        <f t="shared" si="319"/>
        <v>1</v>
      </c>
      <c r="O1151" s="41">
        <f t="shared" si="320"/>
        <v>217749268</v>
      </c>
    </row>
    <row r="1152" spans="1:15" x14ac:dyDescent="0.75">
      <c r="A1152" s="3">
        <v>42790</v>
      </c>
      <c r="B1152" s="37">
        <f>IFERROR(INDEX(BTC!$F:$F,MATCH($A1152,BTC!$A:$A,0))*INDEX('Control Panel'!$B:$B,MATCH('Index Volume'!$A1152+1,'Control Panel'!$A:$A,1)),0)</f>
        <v>330759008</v>
      </c>
      <c r="C1152" s="37">
        <f>IFERROR(INDEX(XRP!$F:$F,MATCH($A1152,XRP!$A:$A,0))*INDEX('Control Panel'!$C:$C,MATCH($A1152+1,'Control Panel'!$A:$A,1)),0)</f>
        <v>1343690</v>
      </c>
      <c r="D1152" s="37">
        <f>IFERROR(INDEX(LTC!$F:$F,MATCH($A1152,LTC!$A:$A,0))*INDEX('Control Panel'!$D:$D,MATCH($A1152+1,'Control Panel'!$A:$A,1)),0)</f>
        <v>6921090</v>
      </c>
      <c r="E1152" s="37">
        <f>IFERROR(INDEX(ETC!$F:$F,MATCH($A1152,ETC!$A:$A,0))*INDEX('Control Panel'!$E:$E,MATCH($A1152+1,'Control Panel'!$A:$A,1)),0)</f>
        <v>2141280</v>
      </c>
      <c r="F1152" s="37">
        <f>IFERROR(INDEX(ETH!$F:$F,MATCH($A1152,ETH!$A:$A,0))*INDEX('Control Panel'!$F:$F,MATCH('Index Volume'!$A1152+1,'Control Panel'!$A:$A,1)),0)</f>
        <v>19574400</v>
      </c>
      <c r="G1152" s="37">
        <f>IFERROR(INDEX(BCH!$F:$F,MATCH($A1152,BCH!$A:$A,0))*INDEX('Control Panel'!$G:$G,MATCH('Index Volume'!$A1152+1,'Control Panel'!$A:$A,1)),0)</f>
        <v>0</v>
      </c>
      <c r="H1152" s="37">
        <f>IFERROR(INDEX(XMR!$F:$F,MATCH($A1152,XMR!$A:$A,0))*INDEX('Control Panel'!$H:$H,MATCH('Index Volume'!$A1152+1,'Control Panel'!$A:$A,1)),0)</f>
        <v>8707610</v>
      </c>
      <c r="I1152" s="37">
        <f>IFERROR(INDEX(ZEC!$F:$F,MATCH($A1152,ZEC!$A:$A,0))*INDEX('Control Panel'!$I:$I,MATCH('Index Volume'!$A1152+1,'Control Panel'!$A:$A,1)),0)</f>
        <v>0</v>
      </c>
      <c r="J1152" s="37">
        <f>IFERROR(INDEX(EOS!$F:$F,MATCH($A1152,EOS!$A:$A,0))*INDEX('Control Panel'!$J:$J,MATCH('Index Volume'!$A1152+1,'Control Panel'!$A:$A,1)),0)</f>
        <v>0</v>
      </c>
      <c r="K1152" s="37">
        <f>IFERROR(INDEX(DASH!$F:$F,MATCH($A1152,DASH!$A:$A,0))*INDEX('Control Panel'!$K:$K,MATCH('Index Volume'!$A1152+1,'Control Panel'!$A:$A,1)),0)</f>
        <v>10322700</v>
      </c>
      <c r="L1152" s="37">
        <f>IFERROR(INDEX(XLM!$F:$F,MATCH($A1152,XLM!$A:$A,0))*INDEX('Control Panel'!$L:$L,MATCH('Index Volume'!$A1152+1,'Control Panel'!$A:$A,1)),0)</f>
        <v>186269</v>
      </c>
      <c r="M1152" s="39">
        <f t="shared" si="318"/>
        <v>379956047</v>
      </c>
      <c r="N1152" s="1" t="b">
        <f t="shared" si="319"/>
        <v>1</v>
      </c>
      <c r="O1152" s="41">
        <f t="shared" si="320"/>
        <v>379956047</v>
      </c>
    </row>
    <row r="1153" spans="1:15" x14ac:dyDescent="0.75">
      <c r="A1153" s="4">
        <v>42791</v>
      </c>
      <c r="B1153" s="37">
        <f>IFERROR(INDEX(BTC!$F:$F,MATCH($A1153,BTC!$A:$A,0))*INDEX('Control Panel'!$B:$B,MATCH('Index Volume'!$A1153+1,'Control Panel'!$A:$A,1)),0)</f>
        <v>139960992</v>
      </c>
      <c r="C1153" s="37">
        <f>IFERROR(INDEX(XRP!$F:$F,MATCH($A1153,XRP!$A:$A,0))*INDEX('Control Panel'!$C:$C,MATCH($A1153+1,'Control Panel'!$A:$A,1)),0)</f>
        <v>684577</v>
      </c>
      <c r="D1153" s="37">
        <f>IFERROR(INDEX(LTC!$F:$F,MATCH($A1153,LTC!$A:$A,0))*INDEX('Control Panel'!$D:$D,MATCH($A1153+1,'Control Panel'!$A:$A,1)),0)</f>
        <v>3581200</v>
      </c>
      <c r="E1153" s="37">
        <f>IFERROR(INDEX(ETC!$F:$F,MATCH($A1153,ETC!$A:$A,0))*INDEX('Control Panel'!$E:$E,MATCH($A1153+1,'Control Panel'!$A:$A,1)),0)</f>
        <v>1337270</v>
      </c>
      <c r="F1153" s="37">
        <f>IFERROR(INDEX(ETH!$F:$F,MATCH($A1153,ETH!$A:$A,0))*INDEX('Control Panel'!$F:$F,MATCH('Index Volume'!$A1153+1,'Control Panel'!$A:$A,1)),0)</f>
        <v>18533900</v>
      </c>
      <c r="G1153" s="37">
        <f>IFERROR(INDEX(BCH!$F:$F,MATCH($A1153,BCH!$A:$A,0))*INDEX('Control Panel'!$G:$G,MATCH('Index Volume'!$A1153+1,'Control Panel'!$A:$A,1)),0)</f>
        <v>0</v>
      </c>
      <c r="H1153" s="37">
        <f>IFERROR(INDEX(XMR!$F:$F,MATCH($A1153,XMR!$A:$A,0))*INDEX('Control Panel'!$H:$H,MATCH('Index Volume'!$A1153+1,'Control Panel'!$A:$A,1)),0)</f>
        <v>3102200</v>
      </c>
      <c r="I1153" s="37">
        <f>IFERROR(INDEX(ZEC!$F:$F,MATCH($A1153,ZEC!$A:$A,0))*INDEX('Control Panel'!$I:$I,MATCH('Index Volume'!$A1153+1,'Control Panel'!$A:$A,1)),0)</f>
        <v>0</v>
      </c>
      <c r="J1153" s="37">
        <f>IFERROR(INDEX(EOS!$F:$F,MATCH($A1153,EOS!$A:$A,0))*INDEX('Control Panel'!$J:$J,MATCH('Index Volume'!$A1153+1,'Control Panel'!$A:$A,1)),0)</f>
        <v>0</v>
      </c>
      <c r="K1153" s="37">
        <f>IFERROR(INDEX(DASH!$F:$F,MATCH($A1153,DASH!$A:$A,0))*INDEX('Control Panel'!$K:$K,MATCH('Index Volume'!$A1153+1,'Control Panel'!$A:$A,1)),0)</f>
        <v>7377240</v>
      </c>
      <c r="L1153" s="37">
        <f>IFERROR(INDEX(XLM!$F:$F,MATCH($A1153,XLM!$A:$A,0))*INDEX('Control Panel'!$L:$L,MATCH('Index Volume'!$A1153+1,'Control Panel'!$A:$A,1)),0)</f>
        <v>119102</v>
      </c>
      <c r="M1153" s="39">
        <f t="shared" si="318"/>
        <v>174696481</v>
      </c>
      <c r="N1153" s="1" t="b">
        <f t="shared" si="319"/>
        <v>1</v>
      </c>
      <c r="O1153" s="41">
        <f t="shared" si="320"/>
        <v>174696481</v>
      </c>
    </row>
    <row r="1154" spans="1:15" x14ac:dyDescent="0.75">
      <c r="A1154" s="3">
        <v>42792</v>
      </c>
      <c r="B1154" s="37">
        <f>IFERROR(INDEX(BTC!$F:$F,MATCH($A1154,BTC!$A:$A,0))*INDEX('Control Panel'!$B:$B,MATCH('Index Volume'!$A1154+1,'Control Panel'!$A:$A,1)),0)</f>
        <v>116486000</v>
      </c>
      <c r="C1154" s="37">
        <f>IFERROR(INDEX(XRP!$F:$F,MATCH($A1154,XRP!$A:$A,0))*INDEX('Control Panel'!$C:$C,MATCH($A1154+1,'Control Panel'!$A:$A,1)),0)</f>
        <v>258373</v>
      </c>
      <c r="D1154" s="37">
        <f>IFERROR(INDEX(LTC!$F:$F,MATCH($A1154,LTC!$A:$A,0))*INDEX('Control Panel'!$D:$D,MATCH($A1154+1,'Control Panel'!$A:$A,1)),0)</f>
        <v>2688250</v>
      </c>
      <c r="E1154" s="37">
        <f>IFERROR(INDEX(ETC!$F:$F,MATCH($A1154,ETC!$A:$A,0))*INDEX('Control Panel'!$E:$E,MATCH($A1154+1,'Control Panel'!$A:$A,1)),0)</f>
        <v>1486190</v>
      </c>
      <c r="F1154" s="37">
        <f>IFERROR(INDEX(ETH!$F:$F,MATCH($A1154,ETH!$A:$A,0))*INDEX('Control Panel'!$F:$F,MATCH('Index Volume'!$A1154+1,'Control Panel'!$A:$A,1)),0)</f>
        <v>20307500</v>
      </c>
      <c r="G1154" s="37">
        <f>IFERROR(INDEX(BCH!$F:$F,MATCH($A1154,BCH!$A:$A,0))*INDEX('Control Panel'!$G:$G,MATCH('Index Volume'!$A1154+1,'Control Panel'!$A:$A,1)),0)</f>
        <v>0</v>
      </c>
      <c r="H1154" s="37">
        <f>IFERROR(INDEX(XMR!$F:$F,MATCH($A1154,XMR!$A:$A,0))*INDEX('Control Panel'!$H:$H,MATCH('Index Volume'!$A1154+1,'Control Panel'!$A:$A,1)),0)</f>
        <v>2039860</v>
      </c>
      <c r="I1154" s="37">
        <f>IFERROR(INDEX(ZEC!$F:$F,MATCH($A1154,ZEC!$A:$A,0))*INDEX('Control Panel'!$I:$I,MATCH('Index Volume'!$A1154+1,'Control Panel'!$A:$A,1)),0)</f>
        <v>0</v>
      </c>
      <c r="J1154" s="37">
        <f>IFERROR(INDEX(EOS!$F:$F,MATCH($A1154,EOS!$A:$A,0))*INDEX('Control Panel'!$J:$J,MATCH('Index Volume'!$A1154+1,'Control Panel'!$A:$A,1)),0)</f>
        <v>0</v>
      </c>
      <c r="K1154" s="37">
        <f>IFERROR(INDEX(DASH!$F:$F,MATCH($A1154,DASH!$A:$A,0))*INDEX('Control Panel'!$K:$K,MATCH('Index Volume'!$A1154+1,'Control Panel'!$A:$A,1)),0)</f>
        <v>4656680</v>
      </c>
      <c r="L1154" s="37">
        <f>IFERROR(INDEX(XLM!$F:$F,MATCH($A1154,XLM!$A:$A,0))*INDEX('Control Panel'!$L:$L,MATCH('Index Volume'!$A1154+1,'Control Panel'!$A:$A,1)),0)</f>
        <v>149964</v>
      </c>
      <c r="M1154" s="39">
        <f t="shared" ref="M1154:M1217" si="321">SUM(B1154:L1154)</f>
        <v>148072817</v>
      </c>
      <c r="N1154" s="1" t="b">
        <f t="shared" si="319"/>
        <v>1</v>
      </c>
      <c r="O1154" s="41">
        <f t="shared" si="320"/>
        <v>148072817</v>
      </c>
    </row>
    <row r="1155" spans="1:15" x14ac:dyDescent="0.75">
      <c r="A1155" s="4">
        <v>42793</v>
      </c>
      <c r="B1155" s="37">
        <f>IFERROR(INDEX(BTC!$F:$F,MATCH($A1155,BTC!$A:$A,0))*INDEX('Control Panel'!$B:$B,MATCH('Index Volume'!$A1155+1,'Control Panel'!$A:$A,1)),0)</f>
        <v>131570000</v>
      </c>
      <c r="C1155" s="37">
        <f>IFERROR(INDEX(XRP!$F:$F,MATCH($A1155,XRP!$A:$A,0))*INDEX('Control Panel'!$C:$C,MATCH($A1155+1,'Control Panel'!$A:$A,1)),0)</f>
        <v>641126</v>
      </c>
      <c r="D1155" s="37">
        <f>IFERROR(INDEX(LTC!$F:$F,MATCH($A1155,LTC!$A:$A,0))*INDEX('Control Panel'!$D:$D,MATCH($A1155+1,'Control Panel'!$A:$A,1)),0)</f>
        <v>3766590</v>
      </c>
      <c r="E1155" s="37">
        <f>IFERROR(INDEX(ETC!$F:$F,MATCH($A1155,ETC!$A:$A,0))*INDEX('Control Panel'!$E:$E,MATCH($A1155+1,'Control Panel'!$A:$A,1)),0)</f>
        <v>1284690</v>
      </c>
      <c r="F1155" s="37">
        <f>IFERROR(INDEX(ETH!$F:$F,MATCH($A1155,ETH!$A:$A,0))*INDEX('Control Panel'!$F:$F,MATCH('Index Volume'!$A1155+1,'Control Panel'!$A:$A,1)),0)</f>
        <v>31667000</v>
      </c>
      <c r="G1155" s="37">
        <f>IFERROR(INDEX(BCH!$F:$F,MATCH($A1155,BCH!$A:$A,0))*INDEX('Control Panel'!$G:$G,MATCH('Index Volume'!$A1155+1,'Control Panel'!$A:$A,1)),0)</f>
        <v>0</v>
      </c>
      <c r="H1155" s="37">
        <f>IFERROR(INDEX(XMR!$F:$F,MATCH($A1155,XMR!$A:$A,0))*INDEX('Control Panel'!$H:$H,MATCH('Index Volume'!$A1155+1,'Control Panel'!$A:$A,1)),0)</f>
        <v>1343950</v>
      </c>
      <c r="I1155" s="37">
        <f>IFERROR(INDEX(ZEC!$F:$F,MATCH($A1155,ZEC!$A:$A,0))*INDEX('Control Panel'!$I:$I,MATCH('Index Volume'!$A1155+1,'Control Panel'!$A:$A,1)),0)</f>
        <v>0</v>
      </c>
      <c r="J1155" s="37">
        <f>IFERROR(INDEX(EOS!$F:$F,MATCH($A1155,EOS!$A:$A,0))*INDEX('Control Panel'!$J:$J,MATCH('Index Volume'!$A1155+1,'Control Panel'!$A:$A,1)),0)</f>
        <v>0</v>
      </c>
      <c r="K1155" s="37">
        <f>IFERROR(INDEX(DASH!$F:$F,MATCH($A1155,DASH!$A:$A,0))*INDEX('Control Panel'!$K:$K,MATCH('Index Volume'!$A1155+1,'Control Panel'!$A:$A,1)),0)</f>
        <v>4064580</v>
      </c>
      <c r="L1155" s="37">
        <f>IFERROR(INDEX(XLM!$F:$F,MATCH($A1155,XLM!$A:$A,0))*INDEX('Control Panel'!$L:$L,MATCH('Index Volume'!$A1155+1,'Control Panel'!$A:$A,1)),0)</f>
        <v>99411</v>
      </c>
      <c r="M1155" s="39">
        <f t="shared" si="321"/>
        <v>174437347</v>
      </c>
      <c r="N1155" s="1" t="b">
        <f t="shared" ref="N1155:N1218" si="322">COUNTIF(B1155:L1155,0)=COUNTIF(B1154:L1154,0)</f>
        <v>1</v>
      </c>
      <c r="O1155" s="41">
        <f t="shared" ref="O1155:O1218" si="323">IF(N1155,M1155,IF(B1154=0,0,B1155)+IF(C1154=0,0,C1155)+IF(D1154=0,0,D1155)+IF(E1154=0,0,E1155)+IF(F1154=0,0,F1155)+IF(G1154=0,0,G1155)+IF(H1154=0,0,H1155)+IF(I1154=0,0,I1155)+IF(J1154=0,0,J1155)+IF(K1154=0,0,K1155)+IF(L1154=0,0,L1155))</f>
        <v>174437347</v>
      </c>
    </row>
    <row r="1156" spans="1:15" x14ac:dyDescent="0.75">
      <c r="A1156" s="3">
        <v>42794</v>
      </c>
      <c r="B1156" s="37">
        <f>IFERROR(INDEX(BTC!$F:$F,MATCH($A1156,BTC!$A:$A,0))*INDEX('Control Panel'!$B:$B,MATCH('Index Volume'!$A1156+1,'Control Panel'!$A:$A,1)),0)</f>
        <v>184956000</v>
      </c>
      <c r="C1156" s="37">
        <f>IFERROR(INDEX(XRP!$F:$F,MATCH($A1156,XRP!$A:$A,0))*INDEX('Control Panel'!$C:$C,MATCH($A1156+1,'Control Panel'!$A:$A,1)),0)</f>
        <v>1693350</v>
      </c>
      <c r="D1156" s="37">
        <f>IFERROR(INDEX(LTC!$F:$F,MATCH($A1156,LTC!$A:$A,0))*INDEX('Control Panel'!$D:$D,MATCH($A1156+1,'Control Panel'!$A:$A,1)),0)</f>
        <v>4045440</v>
      </c>
      <c r="E1156" s="37">
        <f>IFERROR(INDEX(ETC!$F:$F,MATCH($A1156,ETC!$A:$A,0))*INDEX('Control Panel'!$E:$E,MATCH($A1156+1,'Control Panel'!$A:$A,1)),0)</f>
        <v>1444190</v>
      </c>
      <c r="F1156" s="37">
        <f>IFERROR(INDEX(ETH!$F:$F,MATCH($A1156,ETH!$A:$A,0))*INDEX('Control Panel'!$F:$F,MATCH('Index Volume'!$A1156+1,'Control Panel'!$A:$A,1)),0)</f>
        <v>65478900</v>
      </c>
      <c r="G1156" s="37">
        <f>IFERROR(INDEX(BCH!$F:$F,MATCH($A1156,BCH!$A:$A,0))*INDEX('Control Panel'!$G:$G,MATCH('Index Volume'!$A1156+1,'Control Panel'!$A:$A,1)),0)</f>
        <v>0</v>
      </c>
      <c r="H1156" s="37">
        <f>IFERROR(INDEX(XMR!$F:$F,MATCH($A1156,XMR!$A:$A,0))*INDEX('Control Panel'!$H:$H,MATCH('Index Volume'!$A1156+1,'Control Panel'!$A:$A,1)),0)</f>
        <v>4316810</v>
      </c>
      <c r="I1156" s="37">
        <f>IFERROR(INDEX(ZEC!$F:$F,MATCH($A1156,ZEC!$A:$A,0))*INDEX('Control Panel'!$I:$I,MATCH('Index Volume'!$A1156+1,'Control Panel'!$A:$A,1)),0)</f>
        <v>2551690</v>
      </c>
      <c r="J1156" s="37">
        <f>IFERROR(INDEX(EOS!$F:$F,MATCH($A1156,EOS!$A:$A,0))*INDEX('Control Panel'!$J:$J,MATCH('Index Volume'!$A1156+1,'Control Panel'!$A:$A,1)),0)</f>
        <v>0</v>
      </c>
      <c r="K1156" s="37">
        <f>IFERROR(INDEX(DASH!$F:$F,MATCH($A1156,DASH!$A:$A,0))*INDEX('Control Panel'!$K:$K,MATCH('Index Volume'!$A1156+1,'Control Panel'!$A:$A,1)),0)</f>
        <v>10042800</v>
      </c>
      <c r="L1156" s="37">
        <f>IFERROR(INDEX(XLM!$F:$F,MATCH($A1156,XLM!$A:$A,0))*INDEX('Control Panel'!$L:$L,MATCH('Index Volume'!$A1156+1,'Control Panel'!$A:$A,1)),0)</f>
        <v>73171</v>
      </c>
      <c r="M1156" s="39">
        <f t="shared" si="321"/>
        <v>274602351</v>
      </c>
      <c r="N1156" s="1" t="b">
        <f t="shared" si="322"/>
        <v>0</v>
      </c>
      <c r="O1156" s="41">
        <f t="shared" si="323"/>
        <v>272050661</v>
      </c>
    </row>
    <row r="1157" spans="1:15" x14ac:dyDescent="0.75">
      <c r="A1157" s="4">
        <v>42795</v>
      </c>
      <c r="B1157" s="37">
        <f>IFERROR(INDEX(BTC!$F:$F,MATCH($A1157,BTC!$A:$A,0))*INDEX('Control Panel'!$B:$B,MATCH('Index Volume'!$A1157+1,'Control Panel'!$A:$A,1)),0)</f>
        <v>229056992</v>
      </c>
      <c r="C1157" s="37">
        <f>IFERROR(INDEX(XRP!$F:$F,MATCH($A1157,XRP!$A:$A,0))*INDEX('Control Panel'!$C:$C,MATCH($A1157+1,'Control Panel'!$A:$A,1)),0)</f>
        <v>1630460</v>
      </c>
      <c r="D1157" s="37">
        <f>IFERROR(INDEX(LTC!$F:$F,MATCH($A1157,LTC!$A:$A,0))*INDEX('Control Panel'!$D:$D,MATCH($A1157+1,'Control Panel'!$A:$A,1)),0)</f>
        <v>4405000</v>
      </c>
      <c r="E1157" s="37">
        <f>IFERROR(INDEX(ETC!$F:$F,MATCH($A1157,ETC!$A:$A,0))*INDEX('Control Panel'!$E:$E,MATCH($A1157+1,'Control Panel'!$A:$A,1)),0)</f>
        <v>4561930</v>
      </c>
      <c r="F1157" s="37">
        <f>IFERROR(INDEX(ETH!$F:$F,MATCH($A1157,ETH!$A:$A,0))*INDEX('Control Panel'!$F:$F,MATCH('Index Volume'!$A1157+1,'Control Panel'!$A:$A,1)),0)</f>
        <v>44927500</v>
      </c>
      <c r="G1157" s="37">
        <f>IFERROR(INDEX(BCH!$F:$F,MATCH($A1157,BCH!$A:$A,0))*INDEX('Control Panel'!$G:$G,MATCH('Index Volume'!$A1157+1,'Control Panel'!$A:$A,1)),0)</f>
        <v>0</v>
      </c>
      <c r="H1157" s="37">
        <f>IFERROR(INDEX(XMR!$F:$F,MATCH($A1157,XMR!$A:$A,0))*INDEX('Control Panel'!$H:$H,MATCH('Index Volume'!$A1157+1,'Control Panel'!$A:$A,1)),0)</f>
        <v>6449830</v>
      </c>
      <c r="I1157" s="37">
        <f>IFERROR(INDEX(ZEC!$F:$F,MATCH($A1157,ZEC!$A:$A,0))*INDEX('Control Panel'!$I:$I,MATCH('Index Volume'!$A1157+1,'Control Panel'!$A:$A,1)),0)</f>
        <v>2376490</v>
      </c>
      <c r="J1157" s="37">
        <f>IFERROR(INDEX(EOS!$F:$F,MATCH($A1157,EOS!$A:$A,0))*INDEX('Control Panel'!$J:$J,MATCH('Index Volume'!$A1157+1,'Control Panel'!$A:$A,1)),0)</f>
        <v>0</v>
      </c>
      <c r="K1157" s="37">
        <f>IFERROR(INDEX(DASH!$F:$F,MATCH($A1157,DASH!$A:$A,0))*INDEX('Control Panel'!$K:$K,MATCH('Index Volume'!$A1157+1,'Control Panel'!$A:$A,1)),0)</f>
        <v>31700200</v>
      </c>
      <c r="L1157" s="37">
        <f>IFERROR(INDEX(XLM!$F:$F,MATCH($A1157,XLM!$A:$A,0))*INDEX('Control Panel'!$L:$L,MATCH('Index Volume'!$A1157+1,'Control Panel'!$A:$A,1)),0)</f>
        <v>263991</v>
      </c>
      <c r="M1157" s="39">
        <f t="shared" si="321"/>
        <v>325372393</v>
      </c>
      <c r="N1157" s="1" t="b">
        <f t="shared" si="322"/>
        <v>1</v>
      </c>
      <c r="O1157" s="41">
        <f t="shared" si="323"/>
        <v>325372393</v>
      </c>
    </row>
    <row r="1158" spans="1:15" x14ac:dyDescent="0.75">
      <c r="A1158" s="3">
        <v>42796</v>
      </c>
      <c r="B1158" s="37">
        <f>IFERROR(INDEX(BTC!$F:$F,MATCH($A1158,BTC!$A:$A,0))*INDEX('Control Panel'!$B:$B,MATCH('Index Volume'!$A1158+1,'Control Panel'!$A:$A,1)),0)</f>
        <v>368275008</v>
      </c>
      <c r="C1158" s="37">
        <f>IFERROR(INDEX(XRP!$F:$F,MATCH($A1158,XRP!$A:$A,0))*INDEX('Control Panel'!$C:$C,MATCH($A1158+1,'Control Panel'!$A:$A,1)),0)</f>
        <v>3811500</v>
      </c>
      <c r="D1158" s="37">
        <f>IFERROR(INDEX(LTC!$F:$F,MATCH($A1158,LTC!$A:$A,0))*INDEX('Control Panel'!$D:$D,MATCH($A1158+1,'Control Panel'!$A:$A,1)),0)</f>
        <v>9439480</v>
      </c>
      <c r="E1158" s="37">
        <f>IFERROR(INDEX(ETC!$F:$F,MATCH($A1158,ETC!$A:$A,0))*INDEX('Control Panel'!$E:$E,MATCH($A1158+1,'Control Panel'!$A:$A,1)),0)</f>
        <v>3776100</v>
      </c>
      <c r="F1158" s="37">
        <f>IFERROR(INDEX(ETH!$F:$F,MATCH($A1158,ETH!$A:$A,0))*INDEX('Control Panel'!$F:$F,MATCH('Index Volume'!$A1158+1,'Control Panel'!$A:$A,1)),0)</f>
        <v>83627104</v>
      </c>
      <c r="G1158" s="37">
        <f>IFERROR(INDEX(BCH!$F:$F,MATCH($A1158,BCH!$A:$A,0))*INDEX('Control Panel'!$G:$G,MATCH('Index Volume'!$A1158+1,'Control Panel'!$A:$A,1)),0)</f>
        <v>0</v>
      </c>
      <c r="H1158" s="37">
        <f>IFERROR(INDEX(XMR!$F:$F,MATCH($A1158,XMR!$A:$A,0))*INDEX('Control Panel'!$H:$H,MATCH('Index Volume'!$A1158+1,'Control Panel'!$A:$A,1)),0)</f>
        <v>7161980</v>
      </c>
      <c r="I1158" s="37">
        <f>IFERROR(INDEX(ZEC!$F:$F,MATCH($A1158,ZEC!$A:$A,0))*INDEX('Control Panel'!$I:$I,MATCH('Index Volume'!$A1158+1,'Control Panel'!$A:$A,1)),0)</f>
        <v>2385790</v>
      </c>
      <c r="J1158" s="37">
        <f>IFERROR(INDEX(EOS!$F:$F,MATCH($A1158,EOS!$A:$A,0))*INDEX('Control Panel'!$J:$J,MATCH('Index Volume'!$A1158+1,'Control Panel'!$A:$A,1)),0)</f>
        <v>0</v>
      </c>
      <c r="K1158" s="37">
        <f>IFERROR(INDEX(DASH!$F:$F,MATCH($A1158,DASH!$A:$A,0))*INDEX('Control Panel'!$K:$K,MATCH('Index Volume'!$A1158+1,'Control Panel'!$A:$A,1)),0)</f>
        <v>72796200</v>
      </c>
      <c r="L1158" s="37">
        <f>IFERROR(INDEX(XLM!$F:$F,MATCH($A1158,XLM!$A:$A,0))*INDEX('Control Panel'!$L:$L,MATCH('Index Volume'!$A1158+1,'Control Panel'!$A:$A,1)),0)</f>
        <v>443801</v>
      </c>
      <c r="M1158" s="39">
        <f t="shared" si="321"/>
        <v>551716963</v>
      </c>
      <c r="N1158" s="1" t="b">
        <f t="shared" si="322"/>
        <v>1</v>
      </c>
      <c r="O1158" s="41">
        <f t="shared" si="323"/>
        <v>551716963</v>
      </c>
    </row>
    <row r="1159" spans="1:15" x14ac:dyDescent="0.75">
      <c r="A1159" s="4">
        <v>42797</v>
      </c>
      <c r="B1159" s="37">
        <f>IFERROR(INDEX(BTC!$F:$F,MATCH($A1159,BTC!$A:$A,0))*INDEX('Control Panel'!$B:$B,MATCH('Index Volume'!$A1159+1,'Control Panel'!$A:$A,1)),0)</f>
        <v>315739008</v>
      </c>
      <c r="C1159" s="37">
        <f>IFERROR(INDEX(XRP!$F:$F,MATCH($A1159,XRP!$A:$A,0))*INDEX('Control Panel'!$C:$C,MATCH($A1159+1,'Control Panel'!$A:$A,1)),0)</f>
        <v>2703850</v>
      </c>
      <c r="D1159" s="37">
        <f>IFERROR(INDEX(LTC!$F:$F,MATCH($A1159,LTC!$A:$A,0))*INDEX('Control Panel'!$D:$D,MATCH($A1159+1,'Control Panel'!$A:$A,1)),0)</f>
        <v>7515680</v>
      </c>
      <c r="E1159" s="37">
        <f>IFERROR(INDEX(ETC!$F:$F,MATCH($A1159,ETC!$A:$A,0))*INDEX('Control Panel'!$E:$E,MATCH($A1159+1,'Control Panel'!$A:$A,1)),0)</f>
        <v>4159960</v>
      </c>
      <c r="F1159" s="37">
        <f>IFERROR(INDEX(ETH!$F:$F,MATCH($A1159,ETH!$A:$A,0))*INDEX('Control Panel'!$F:$F,MATCH('Index Volume'!$A1159+1,'Control Panel'!$A:$A,1)),0)</f>
        <v>95863400</v>
      </c>
      <c r="G1159" s="37">
        <f>IFERROR(INDEX(BCH!$F:$F,MATCH($A1159,BCH!$A:$A,0))*INDEX('Control Panel'!$G:$G,MATCH('Index Volume'!$A1159+1,'Control Panel'!$A:$A,1)),0)</f>
        <v>0</v>
      </c>
      <c r="H1159" s="37">
        <f>IFERROR(INDEX(XMR!$F:$F,MATCH($A1159,XMR!$A:$A,0))*INDEX('Control Panel'!$H:$H,MATCH('Index Volume'!$A1159+1,'Control Panel'!$A:$A,1)),0)</f>
        <v>7926590</v>
      </c>
      <c r="I1159" s="37">
        <f>IFERROR(INDEX(ZEC!$F:$F,MATCH($A1159,ZEC!$A:$A,0))*INDEX('Control Panel'!$I:$I,MATCH('Index Volume'!$A1159+1,'Control Panel'!$A:$A,1)),0)</f>
        <v>2223230</v>
      </c>
      <c r="J1159" s="37">
        <f>IFERROR(INDEX(EOS!$F:$F,MATCH($A1159,EOS!$A:$A,0))*INDEX('Control Panel'!$J:$J,MATCH('Index Volume'!$A1159+1,'Control Panel'!$A:$A,1)),0)</f>
        <v>0</v>
      </c>
      <c r="K1159" s="37">
        <f>IFERROR(INDEX(DASH!$F:$F,MATCH($A1159,DASH!$A:$A,0))*INDEX('Control Panel'!$K:$K,MATCH('Index Volume'!$A1159+1,'Control Panel'!$A:$A,1)),0)</f>
        <v>33651400</v>
      </c>
      <c r="L1159" s="37">
        <f>IFERROR(INDEX(XLM!$F:$F,MATCH($A1159,XLM!$A:$A,0))*INDEX('Control Panel'!$L:$L,MATCH('Index Volume'!$A1159+1,'Control Panel'!$A:$A,1)),0)</f>
        <v>242064</v>
      </c>
      <c r="M1159" s="39">
        <f t="shared" si="321"/>
        <v>470025182</v>
      </c>
      <c r="N1159" s="1" t="b">
        <f t="shared" si="322"/>
        <v>1</v>
      </c>
      <c r="O1159" s="41">
        <f t="shared" si="323"/>
        <v>470025182</v>
      </c>
    </row>
    <row r="1160" spans="1:15" x14ac:dyDescent="0.75">
      <c r="A1160" s="3">
        <v>42798</v>
      </c>
      <c r="B1160" s="37">
        <f>IFERROR(INDEX(BTC!$F:$F,MATCH($A1160,BTC!$A:$A,0))*INDEX('Control Panel'!$B:$B,MATCH('Index Volume'!$A1160+1,'Control Panel'!$A:$A,1)),0)</f>
        <v>183270000</v>
      </c>
      <c r="C1160" s="37">
        <f>IFERROR(INDEX(XRP!$F:$F,MATCH($A1160,XRP!$A:$A,0))*INDEX('Control Panel'!$C:$C,MATCH($A1160+1,'Control Panel'!$A:$A,1)),0)</f>
        <v>1372440</v>
      </c>
      <c r="D1160" s="37">
        <f>IFERROR(INDEX(LTC!$F:$F,MATCH($A1160,LTC!$A:$A,0))*INDEX('Control Panel'!$D:$D,MATCH($A1160+1,'Control Panel'!$A:$A,1)),0)</f>
        <v>3361400</v>
      </c>
      <c r="E1160" s="37">
        <f>IFERROR(INDEX(ETC!$F:$F,MATCH($A1160,ETC!$A:$A,0))*INDEX('Control Panel'!$E:$E,MATCH($A1160+1,'Control Panel'!$A:$A,1)),0)</f>
        <v>2412650</v>
      </c>
      <c r="F1160" s="37">
        <f>IFERROR(INDEX(ETH!$F:$F,MATCH($A1160,ETH!$A:$A,0))*INDEX('Control Panel'!$F:$F,MATCH('Index Volume'!$A1160+1,'Control Panel'!$A:$A,1)),0)</f>
        <v>27341900</v>
      </c>
      <c r="G1160" s="37">
        <f>IFERROR(INDEX(BCH!$F:$F,MATCH($A1160,BCH!$A:$A,0))*INDEX('Control Panel'!$G:$G,MATCH('Index Volume'!$A1160+1,'Control Panel'!$A:$A,1)),0)</f>
        <v>0</v>
      </c>
      <c r="H1160" s="37">
        <f>IFERROR(INDEX(XMR!$F:$F,MATCH($A1160,XMR!$A:$A,0))*INDEX('Control Panel'!$H:$H,MATCH('Index Volume'!$A1160+1,'Control Panel'!$A:$A,1)),0)</f>
        <v>2239270</v>
      </c>
      <c r="I1160" s="37">
        <f>IFERROR(INDEX(ZEC!$F:$F,MATCH($A1160,ZEC!$A:$A,0))*INDEX('Control Panel'!$I:$I,MATCH('Index Volume'!$A1160+1,'Control Panel'!$A:$A,1)),0)</f>
        <v>1619630</v>
      </c>
      <c r="J1160" s="37">
        <f>IFERROR(INDEX(EOS!$F:$F,MATCH($A1160,EOS!$A:$A,0))*INDEX('Control Panel'!$J:$J,MATCH('Index Volume'!$A1160+1,'Control Panel'!$A:$A,1)),0)</f>
        <v>0</v>
      </c>
      <c r="K1160" s="37">
        <f>IFERROR(INDEX(DASH!$F:$F,MATCH($A1160,DASH!$A:$A,0))*INDEX('Control Panel'!$K:$K,MATCH('Index Volume'!$A1160+1,'Control Panel'!$A:$A,1)),0)</f>
        <v>14949600</v>
      </c>
      <c r="L1160" s="37">
        <f>IFERROR(INDEX(XLM!$F:$F,MATCH($A1160,XLM!$A:$A,0))*INDEX('Control Panel'!$L:$L,MATCH('Index Volume'!$A1160+1,'Control Panel'!$A:$A,1)),0)</f>
        <v>104298</v>
      </c>
      <c r="M1160" s="39">
        <f t="shared" si="321"/>
        <v>236671188</v>
      </c>
      <c r="N1160" s="1" t="b">
        <f t="shared" si="322"/>
        <v>1</v>
      </c>
      <c r="O1160" s="41">
        <f t="shared" si="323"/>
        <v>236671188</v>
      </c>
    </row>
    <row r="1161" spans="1:15" x14ac:dyDescent="0.75">
      <c r="A1161" s="4">
        <v>42799</v>
      </c>
      <c r="B1161" s="37">
        <f>IFERROR(INDEX(BTC!$F:$F,MATCH($A1161,BTC!$A:$A,0))*INDEX('Control Panel'!$B:$B,MATCH('Index Volume'!$A1161+1,'Control Panel'!$A:$A,1)),0)</f>
        <v>134127000</v>
      </c>
      <c r="C1161" s="37">
        <f>IFERROR(INDEX(XRP!$F:$F,MATCH($A1161,XRP!$A:$A,0))*INDEX('Control Panel'!$C:$C,MATCH($A1161+1,'Control Panel'!$A:$A,1)),0)</f>
        <v>1044760</v>
      </c>
      <c r="D1161" s="37">
        <f>IFERROR(INDEX(LTC!$F:$F,MATCH($A1161,LTC!$A:$A,0))*INDEX('Control Panel'!$D:$D,MATCH($A1161+1,'Control Panel'!$A:$A,1)),0)</f>
        <v>2836910</v>
      </c>
      <c r="E1161" s="37">
        <f>IFERROR(INDEX(ETC!$F:$F,MATCH($A1161,ETC!$A:$A,0))*INDEX('Control Panel'!$E:$E,MATCH($A1161+1,'Control Panel'!$A:$A,1)),0)</f>
        <v>1580650</v>
      </c>
      <c r="F1161" s="37">
        <f>IFERROR(INDEX(ETH!$F:$F,MATCH($A1161,ETH!$A:$A,0))*INDEX('Control Panel'!$F:$F,MATCH('Index Volume'!$A1161+1,'Control Panel'!$A:$A,1)),0)</f>
        <v>26816300</v>
      </c>
      <c r="G1161" s="37">
        <f>IFERROR(INDEX(BCH!$F:$F,MATCH($A1161,BCH!$A:$A,0))*INDEX('Control Panel'!$G:$G,MATCH('Index Volume'!$A1161+1,'Control Panel'!$A:$A,1)),0)</f>
        <v>0</v>
      </c>
      <c r="H1161" s="37">
        <f>IFERROR(INDEX(XMR!$F:$F,MATCH($A1161,XMR!$A:$A,0))*INDEX('Control Panel'!$H:$H,MATCH('Index Volume'!$A1161+1,'Control Panel'!$A:$A,1)),0)</f>
        <v>5455280</v>
      </c>
      <c r="I1161" s="37">
        <f>IFERROR(INDEX(ZEC!$F:$F,MATCH($A1161,ZEC!$A:$A,0))*INDEX('Control Panel'!$I:$I,MATCH('Index Volume'!$A1161+1,'Control Panel'!$A:$A,1)),0)</f>
        <v>802597</v>
      </c>
      <c r="J1161" s="37">
        <f>IFERROR(INDEX(EOS!$F:$F,MATCH($A1161,EOS!$A:$A,0))*INDEX('Control Panel'!$J:$J,MATCH('Index Volume'!$A1161+1,'Control Panel'!$A:$A,1)),0)</f>
        <v>0</v>
      </c>
      <c r="K1161" s="37">
        <f>IFERROR(INDEX(DASH!$F:$F,MATCH($A1161,DASH!$A:$A,0))*INDEX('Control Panel'!$K:$K,MATCH('Index Volume'!$A1161+1,'Control Panel'!$A:$A,1)),0)</f>
        <v>12260100</v>
      </c>
      <c r="L1161" s="37">
        <f>IFERROR(INDEX(XLM!$F:$F,MATCH($A1161,XLM!$A:$A,0))*INDEX('Control Panel'!$L:$L,MATCH('Index Volume'!$A1161+1,'Control Panel'!$A:$A,1)),0)</f>
        <v>105342</v>
      </c>
      <c r="M1161" s="39">
        <f t="shared" si="321"/>
        <v>185028939</v>
      </c>
      <c r="N1161" s="1" t="b">
        <f t="shared" si="322"/>
        <v>1</v>
      </c>
      <c r="O1161" s="41">
        <f t="shared" si="323"/>
        <v>185028939</v>
      </c>
    </row>
    <row r="1162" spans="1:15" x14ac:dyDescent="0.75">
      <c r="A1162" s="3">
        <v>42800</v>
      </c>
      <c r="B1162" s="37">
        <f>IFERROR(INDEX(BTC!$F:$F,MATCH($A1162,BTC!$A:$A,0))*INDEX('Control Panel'!$B:$B,MATCH('Index Volume'!$A1162+1,'Control Panel'!$A:$A,1)),0)</f>
        <v>153656992</v>
      </c>
      <c r="C1162" s="37">
        <f>IFERROR(INDEX(XRP!$F:$F,MATCH($A1162,XRP!$A:$A,0))*INDEX('Control Panel'!$C:$C,MATCH($A1162+1,'Control Panel'!$A:$A,1)),0)</f>
        <v>1023500</v>
      </c>
      <c r="D1162" s="37">
        <f>IFERROR(INDEX(LTC!$F:$F,MATCH($A1162,LTC!$A:$A,0))*INDEX('Control Panel'!$D:$D,MATCH($A1162+1,'Control Panel'!$A:$A,1)),0)</f>
        <v>4393810</v>
      </c>
      <c r="E1162" s="37">
        <f>IFERROR(INDEX(ETC!$F:$F,MATCH($A1162,ETC!$A:$A,0))*INDEX('Control Panel'!$E:$E,MATCH($A1162+1,'Control Panel'!$A:$A,1)),0)</f>
        <v>1172880</v>
      </c>
      <c r="F1162" s="37">
        <f>IFERROR(INDEX(ETH!$F:$F,MATCH($A1162,ETH!$A:$A,0))*INDEX('Control Panel'!$F:$F,MATCH('Index Volume'!$A1162+1,'Control Panel'!$A:$A,1)),0)</f>
        <v>32432700</v>
      </c>
      <c r="G1162" s="37">
        <f>IFERROR(INDEX(BCH!$F:$F,MATCH($A1162,BCH!$A:$A,0))*INDEX('Control Panel'!$G:$G,MATCH('Index Volume'!$A1162+1,'Control Panel'!$A:$A,1)),0)</f>
        <v>0</v>
      </c>
      <c r="H1162" s="37">
        <f>IFERROR(INDEX(XMR!$F:$F,MATCH($A1162,XMR!$A:$A,0))*INDEX('Control Panel'!$H:$H,MATCH('Index Volume'!$A1162+1,'Control Panel'!$A:$A,1)),0)</f>
        <v>6913360</v>
      </c>
      <c r="I1162" s="37">
        <f>IFERROR(INDEX(ZEC!$F:$F,MATCH($A1162,ZEC!$A:$A,0))*INDEX('Control Panel'!$I:$I,MATCH('Index Volume'!$A1162+1,'Control Panel'!$A:$A,1)),0)</f>
        <v>1250700</v>
      </c>
      <c r="J1162" s="37">
        <f>IFERROR(INDEX(EOS!$F:$F,MATCH($A1162,EOS!$A:$A,0))*INDEX('Control Panel'!$J:$J,MATCH('Index Volume'!$A1162+1,'Control Panel'!$A:$A,1)),0)</f>
        <v>0</v>
      </c>
      <c r="K1162" s="37">
        <f>IFERROR(INDEX(DASH!$F:$F,MATCH($A1162,DASH!$A:$A,0))*INDEX('Control Panel'!$K:$K,MATCH('Index Volume'!$A1162+1,'Control Panel'!$A:$A,1)),0)</f>
        <v>12933400</v>
      </c>
      <c r="L1162" s="37">
        <f>IFERROR(INDEX(XLM!$F:$F,MATCH($A1162,XLM!$A:$A,0))*INDEX('Control Panel'!$L:$L,MATCH('Index Volume'!$A1162+1,'Control Panel'!$A:$A,1)),0)</f>
        <v>192854</v>
      </c>
      <c r="M1162" s="39">
        <f t="shared" si="321"/>
        <v>213970196</v>
      </c>
      <c r="N1162" s="1" t="b">
        <f t="shared" si="322"/>
        <v>1</v>
      </c>
      <c r="O1162" s="41">
        <f t="shared" si="323"/>
        <v>213970196</v>
      </c>
    </row>
    <row r="1163" spans="1:15" x14ac:dyDescent="0.75">
      <c r="A1163" s="4">
        <v>42801</v>
      </c>
      <c r="B1163" s="37">
        <f>IFERROR(INDEX(BTC!$F:$F,MATCH($A1163,BTC!$A:$A,0))*INDEX('Control Panel'!$B:$B,MATCH('Index Volume'!$A1163+1,'Control Panel'!$A:$A,1)),0)</f>
        <v>291256000</v>
      </c>
      <c r="C1163" s="37">
        <f>IFERROR(INDEX(XRP!$F:$F,MATCH($A1163,XRP!$A:$A,0))*INDEX('Control Panel'!$C:$C,MATCH($A1163+1,'Control Panel'!$A:$A,1)),0)</f>
        <v>2901920</v>
      </c>
      <c r="D1163" s="37">
        <f>IFERROR(INDEX(LTC!$F:$F,MATCH($A1163,LTC!$A:$A,0))*INDEX('Control Panel'!$D:$D,MATCH($A1163+1,'Control Panel'!$A:$A,1)),0)</f>
        <v>5619560</v>
      </c>
      <c r="E1163" s="37">
        <f>IFERROR(INDEX(ETC!$F:$F,MATCH($A1163,ETC!$A:$A,0))*INDEX('Control Panel'!$E:$E,MATCH($A1163+1,'Control Panel'!$A:$A,1)),0)</f>
        <v>2220840</v>
      </c>
      <c r="F1163" s="37">
        <f>IFERROR(INDEX(ETH!$F:$F,MATCH($A1163,ETH!$A:$A,0))*INDEX('Control Panel'!$F:$F,MATCH('Index Volume'!$A1163+1,'Control Panel'!$A:$A,1)),0)</f>
        <v>37972200</v>
      </c>
      <c r="G1163" s="37">
        <f>IFERROR(INDEX(BCH!$F:$F,MATCH($A1163,BCH!$A:$A,0))*INDEX('Control Panel'!$G:$G,MATCH('Index Volume'!$A1163+1,'Control Panel'!$A:$A,1)),0)</f>
        <v>0</v>
      </c>
      <c r="H1163" s="37">
        <f>IFERROR(INDEX(XMR!$F:$F,MATCH($A1163,XMR!$A:$A,0))*INDEX('Control Panel'!$H:$H,MATCH('Index Volume'!$A1163+1,'Control Panel'!$A:$A,1)),0)</f>
        <v>5928550</v>
      </c>
      <c r="I1163" s="37">
        <f>IFERROR(INDEX(ZEC!$F:$F,MATCH($A1163,ZEC!$A:$A,0))*INDEX('Control Panel'!$I:$I,MATCH('Index Volume'!$A1163+1,'Control Panel'!$A:$A,1)),0)</f>
        <v>1051440</v>
      </c>
      <c r="J1163" s="37">
        <f>IFERROR(INDEX(EOS!$F:$F,MATCH($A1163,EOS!$A:$A,0))*INDEX('Control Panel'!$J:$J,MATCH('Index Volume'!$A1163+1,'Control Panel'!$A:$A,1)),0)</f>
        <v>0</v>
      </c>
      <c r="K1163" s="37">
        <f>IFERROR(INDEX(DASH!$F:$F,MATCH($A1163,DASH!$A:$A,0))*INDEX('Control Panel'!$K:$K,MATCH('Index Volume'!$A1163+1,'Control Panel'!$A:$A,1)),0)</f>
        <v>9034640</v>
      </c>
      <c r="L1163" s="37">
        <f>IFERROR(INDEX(XLM!$F:$F,MATCH($A1163,XLM!$A:$A,0))*INDEX('Control Panel'!$L:$L,MATCH('Index Volume'!$A1163+1,'Control Panel'!$A:$A,1)),0)</f>
        <v>434802</v>
      </c>
      <c r="M1163" s="39">
        <f t="shared" si="321"/>
        <v>356419952</v>
      </c>
      <c r="N1163" s="1" t="b">
        <f t="shared" si="322"/>
        <v>1</v>
      </c>
      <c r="O1163" s="41">
        <f t="shared" si="323"/>
        <v>356419952</v>
      </c>
    </row>
    <row r="1164" spans="1:15" x14ac:dyDescent="0.75">
      <c r="A1164" s="3">
        <v>42802</v>
      </c>
      <c r="B1164" s="37">
        <f>IFERROR(INDEX(BTC!$F:$F,MATCH($A1164,BTC!$A:$A,0))*INDEX('Control Panel'!$B:$B,MATCH('Index Volume'!$A1164+1,'Control Panel'!$A:$A,1)),0)</f>
        <v>332603008</v>
      </c>
      <c r="C1164" s="37">
        <f>IFERROR(INDEX(XRP!$F:$F,MATCH($A1164,XRP!$A:$A,0))*INDEX('Control Panel'!$C:$C,MATCH($A1164+1,'Control Panel'!$A:$A,1)),0)</f>
        <v>3432500</v>
      </c>
      <c r="D1164" s="37">
        <f>IFERROR(INDEX(LTC!$F:$F,MATCH($A1164,LTC!$A:$A,0))*INDEX('Control Panel'!$D:$D,MATCH($A1164+1,'Control Panel'!$A:$A,1)),0)</f>
        <v>4594400</v>
      </c>
      <c r="E1164" s="37">
        <f>IFERROR(INDEX(ETC!$F:$F,MATCH($A1164,ETC!$A:$A,0))*INDEX('Control Panel'!$E:$E,MATCH($A1164+1,'Control Panel'!$A:$A,1)),0)</f>
        <v>1960780</v>
      </c>
      <c r="F1164" s="37">
        <f>IFERROR(INDEX(ETH!$F:$F,MATCH($A1164,ETH!$A:$A,0))*INDEX('Control Panel'!$F:$F,MATCH('Index Volume'!$A1164+1,'Control Panel'!$A:$A,1)),0)</f>
        <v>44304600</v>
      </c>
      <c r="G1164" s="37">
        <f>IFERROR(INDEX(BCH!$F:$F,MATCH($A1164,BCH!$A:$A,0))*INDEX('Control Panel'!$G:$G,MATCH('Index Volume'!$A1164+1,'Control Panel'!$A:$A,1)),0)</f>
        <v>0</v>
      </c>
      <c r="H1164" s="37">
        <f>IFERROR(INDEX(XMR!$F:$F,MATCH($A1164,XMR!$A:$A,0))*INDEX('Control Panel'!$H:$H,MATCH('Index Volume'!$A1164+1,'Control Panel'!$A:$A,1)),0)</f>
        <v>4244610</v>
      </c>
      <c r="I1164" s="37">
        <f>IFERROR(INDEX(ZEC!$F:$F,MATCH($A1164,ZEC!$A:$A,0))*INDEX('Control Panel'!$I:$I,MATCH('Index Volume'!$A1164+1,'Control Panel'!$A:$A,1)),0)</f>
        <v>1056640</v>
      </c>
      <c r="J1164" s="37">
        <f>IFERROR(INDEX(EOS!$F:$F,MATCH($A1164,EOS!$A:$A,0))*INDEX('Control Panel'!$J:$J,MATCH('Index Volume'!$A1164+1,'Control Panel'!$A:$A,1)),0)</f>
        <v>0</v>
      </c>
      <c r="K1164" s="37">
        <f>IFERROR(INDEX(DASH!$F:$F,MATCH($A1164,DASH!$A:$A,0))*INDEX('Control Panel'!$K:$K,MATCH('Index Volume'!$A1164+1,'Control Panel'!$A:$A,1)),0)</f>
        <v>7640390</v>
      </c>
      <c r="L1164" s="37">
        <f>IFERROR(INDEX(XLM!$F:$F,MATCH($A1164,XLM!$A:$A,0))*INDEX('Control Panel'!$L:$L,MATCH('Index Volume'!$A1164+1,'Control Panel'!$A:$A,1)),0)</f>
        <v>310617</v>
      </c>
      <c r="M1164" s="39">
        <f t="shared" si="321"/>
        <v>400147545</v>
      </c>
      <c r="N1164" s="1" t="b">
        <f t="shared" si="322"/>
        <v>1</v>
      </c>
      <c r="O1164" s="41">
        <f t="shared" si="323"/>
        <v>400147545</v>
      </c>
    </row>
    <row r="1165" spans="1:15" x14ac:dyDescent="0.75">
      <c r="A1165" s="4">
        <v>42803</v>
      </c>
      <c r="B1165" s="37">
        <f>IFERROR(INDEX(BTC!$F:$F,MATCH($A1165,BTC!$A:$A,0))*INDEX('Control Panel'!$B:$B,MATCH('Index Volume'!$A1165+1,'Control Panel'!$A:$A,1)),0)</f>
        <v>212283008</v>
      </c>
      <c r="C1165" s="37">
        <f>IFERROR(INDEX(XRP!$F:$F,MATCH($A1165,XRP!$A:$A,0))*INDEX('Control Panel'!$C:$C,MATCH($A1165+1,'Control Panel'!$A:$A,1)),0)</f>
        <v>2064660</v>
      </c>
      <c r="D1165" s="37">
        <f>IFERROR(INDEX(LTC!$F:$F,MATCH($A1165,LTC!$A:$A,0))*INDEX('Control Panel'!$D:$D,MATCH($A1165+1,'Control Panel'!$A:$A,1)),0)</f>
        <v>3092100</v>
      </c>
      <c r="E1165" s="37">
        <f>IFERROR(INDEX(ETC!$F:$F,MATCH($A1165,ETC!$A:$A,0))*INDEX('Control Panel'!$E:$E,MATCH($A1165+1,'Control Panel'!$A:$A,1)),0)</f>
        <v>1248670</v>
      </c>
      <c r="F1165" s="37">
        <f>IFERROR(INDEX(ETH!$F:$F,MATCH($A1165,ETH!$A:$A,0))*INDEX('Control Panel'!$F:$F,MATCH('Index Volume'!$A1165+1,'Control Panel'!$A:$A,1)),0)</f>
        <v>31418400</v>
      </c>
      <c r="G1165" s="37">
        <f>IFERROR(INDEX(BCH!$F:$F,MATCH($A1165,BCH!$A:$A,0))*INDEX('Control Panel'!$G:$G,MATCH('Index Volume'!$A1165+1,'Control Panel'!$A:$A,1)),0)</f>
        <v>0</v>
      </c>
      <c r="H1165" s="37">
        <f>IFERROR(INDEX(XMR!$F:$F,MATCH($A1165,XMR!$A:$A,0))*INDEX('Control Panel'!$H:$H,MATCH('Index Volume'!$A1165+1,'Control Panel'!$A:$A,1)),0)</f>
        <v>3489930</v>
      </c>
      <c r="I1165" s="37">
        <f>IFERROR(INDEX(ZEC!$F:$F,MATCH($A1165,ZEC!$A:$A,0))*INDEX('Control Panel'!$I:$I,MATCH('Index Volume'!$A1165+1,'Control Panel'!$A:$A,1)),0)</f>
        <v>891767</v>
      </c>
      <c r="J1165" s="37">
        <f>IFERROR(INDEX(EOS!$F:$F,MATCH($A1165,EOS!$A:$A,0))*INDEX('Control Panel'!$J:$J,MATCH('Index Volume'!$A1165+1,'Control Panel'!$A:$A,1)),0)</f>
        <v>0</v>
      </c>
      <c r="K1165" s="37">
        <f>IFERROR(INDEX(DASH!$F:$F,MATCH($A1165,DASH!$A:$A,0))*INDEX('Control Panel'!$K:$K,MATCH('Index Volume'!$A1165+1,'Control Panel'!$A:$A,1)),0)</f>
        <v>21013500</v>
      </c>
      <c r="L1165" s="37">
        <f>IFERROR(INDEX(XLM!$F:$F,MATCH($A1165,XLM!$A:$A,0))*INDEX('Control Panel'!$L:$L,MATCH('Index Volume'!$A1165+1,'Control Panel'!$A:$A,1)),0)</f>
        <v>186214</v>
      </c>
      <c r="M1165" s="39">
        <f t="shared" si="321"/>
        <v>275688249</v>
      </c>
      <c r="N1165" s="1" t="b">
        <f t="shared" si="322"/>
        <v>1</v>
      </c>
      <c r="O1165" s="41">
        <f t="shared" si="323"/>
        <v>275688249</v>
      </c>
    </row>
    <row r="1166" spans="1:15" x14ac:dyDescent="0.75">
      <c r="A1166" s="3">
        <v>42804</v>
      </c>
      <c r="B1166" s="37">
        <f>IFERROR(INDEX(BTC!$F:$F,MATCH($A1166,BTC!$A:$A,0))*INDEX('Control Panel'!$B:$B,MATCH('Index Volume'!$A1166+1,'Control Panel'!$A:$A,1)),0)</f>
        <v>563795968</v>
      </c>
      <c r="C1166" s="37">
        <f>IFERROR(INDEX(XRP!$F:$F,MATCH($A1166,XRP!$A:$A,0))*INDEX('Control Panel'!$C:$C,MATCH($A1166+1,'Control Panel'!$A:$A,1)),0)</f>
        <v>3144440</v>
      </c>
      <c r="D1166" s="37">
        <f>IFERROR(INDEX(LTC!$F:$F,MATCH($A1166,LTC!$A:$A,0))*INDEX('Control Panel'!$D:$D,MATCH($A1166+1,'Control Panel'!$A:$A,1)),0)</f>
        <v>7090150</v>
      </c>
      <c r="E1166" s="37">
        <f>IFERROR(INDEX(ETC!$F:$F,MATCH($A1166,ETC!$A:$A,0))*INDEX('Control Panel'!$E:$E,MATCH($A1166+1,'Control Panel'!$A:$A,1)),0)</f>
        <v>4351910</v>
      </c>
      <c r="F1166" s="37">
        <f>IFERROR(INDEX(ETH!$F:$F,MATCH($A1166,ETH!$A:$A,0))*INDEX('Control Panel'!$F:$F,MATCH('Index Volume'!$A1166+1,'Control Panel'!$A:$A,1)),0)</f>
        <v>87506800</v>
      </c>
      <c r="G1166" s="37">
        <f>IFERROR(INDEX(BCH!$F:$F,MATCH($A1166,BCH!$A:$A,0))*INDEX('Control Panel'!$G:$G,MATCH('Index Volume'!$A1166+1,'Control Panel'!$A:$A,1)),0)</f>
        <v>0</v>
      </c>
      <c r="H1166" s="37">
        <f>IFERROR(INDEX(XMR!$F:$F,MATCH($A1166,XMR!$A:$A,0))*INDEX('Control Panel'!$H:$H,MATCH('Index Volume'!$A1166+1,'Control Panel'!$A:$A,1)),0)</f>
        <v>10802800</v>
      </c>
      <c r="I1166" s="37">
        <f>IFERROR(INDEX(ZEC!$F:$F,MATCH($A1166,ZEC!$A:$A,0))*INDEX('Control Panel'!$I:$I,MATCH('Index Volume'!$A1166+1,'Control Panel'!$A:$A,1)),0)</f>
        <v>1938790</v>
      </c>
      <c r="J1166" s="37">
        <f>IFERROR(INDEX(EOS!$F:$F,MATCH($A1166,EOS!$A:$A,0))*INDEX('Control Panel'!$J:$J,MATCH('Index Volume'!$A1166+1,'Control Panel'!$A:$A,1)),0)</f>
        <v>0</v>
      </c>
      <c r="K1166" s="37">
        <f>IFERROR(INDEX(DASH!$F:$F,MATCH($A1166,DASH!$A:$A,0))*INDEX('Control Panel'!$K:$K,MATCH('Index Volume'!$A1166+1,'Control Panel'!$A:$A,1)),0)</f>
        <v>24723800</v>
      </c>
      <c r="L1166" s="37">
        <f>IFERROR(INDEX(XLM!$F:$F,MATCH($A1166,XLM!$A:$A,0))*INDEX('Control Panel'!$L:$L,MATCH('Index Volume'!$A1166+1,'Control Panel'!$A:$A,1)),0)</f>
        <v>344787</v>
      </c>
      <c r="M1166" s="39">
        <f t="shared" si="321"/>
        <v>703699445</v>
      </c>
      <c r="N1166" s="1" t="b">
        <f t="shared" si="322"/>
        <v>1</v>
      </c>
      <c r="O1166" s="41">
        <f t="shared" si="323"/>
        <v>703699445</v>
      </c>
    </row>
    <row r="1167" spans="1:15" x14ac:dyDescent="0.75">
      <c r="A1167" s="4">
        <v>42805</v>
      </c>
      <c r="B1167" s="37">
        <f>IFERROR(INDEX(BTC!$F:$F,MATCH($A1167,BTC!$A:$A,0))*INDEX('Control Panel'!$B:$B,MATCH('Index Volume'!$A1167+1,'Control Panel'!$A:$A,1)),0)</f>
        <v>283320000</v>
      </c>
      <c r="C1167" s="37">
        <f>IFERROR(INDEX(XRP!$F:$F,MATCH($A1167,XRP!$A:$A,0))*INDEX('Control Panel'!$C:$C,MATCH($A1167+1,'Control Panel'!$A:$A,1)),0)</f>
        <v>1818590</v>
      </c>
      <c r="D1167" s="37">
        <f>IFERROR(INDEX(LTC!$F:$F,MATCH($A1167,LTC!$A:$A,0))*INDEX('Control Panel'!$D:$D,MATCH($A1167+1,'Control Panel'!$A:$A,1)),0)</f>
        <v>3463740</v>
      </c>
      <c r="E1167" s="37">
        <f>IFERROR(INDEX(ETC!$F:$F,MATCH($A1167,ETC!$A:$A,0))*INDEX('Control Panel'!$E:$E,MATCH($A1167+1,'Control Panel'!$A:$A,1)),0)</f>
        <v>1985600</v>
      </c>
      <c r="F1167" s="37">
        <f>IFERROR(INDEX(ETH!$F:$F,MATCH($A1167,ETH!$A:$A,0))*INDEX('Control Panel'!$F:$F,MATCH('Index Volume'!$A1167+1,'Control Panel'!$A:$A,1)),0)</f>
        <v>69150096</v>
      </c>
      <c r="G1167" s="37">
        <f>IFERROR(INDEX(BCH!$F:$F,MATCH($A1167,BCH!$A:$A,0))*INDEX('Control Panel'!$G:$G,MATCH('Index Volume'!$A1167+1,'Control Panel'!$A:$A,1)),0)</f>
        <v>0</v>
      </c>
      <c r="H1167" s="37">
        <f>IFERROR(INDEX(XMR!$F:$F,MATCH($A1167,XMR!$A:$A,0))*INDEX('Control Panel'!$H:$H,MATCH('Index Volume'!$A1167+1,'Control Panel'!$A:$A,1)),0)</f>
        <v>6499310</v>
      </c>
      <c r="I1167" s="37">
        <f>IFERROR(INDEX(ZEC!$F:$F,MATCH($A1167,ZEC!$A:$A,0))*INDEX('Control Panel'!$I:$I,MATCH('Index Volume'!$A1167+1,'Control Panel'!$A:$A,1)),0)</f>
        <v>1681810</v>
      </c>
      <c r="J1167" s="37">
        <f>IFERROR(INDEX(EOS!$F:$F,MATCH($A1167,EOS!$A:$A,0))*INDEX('Control Panel'!$J:$J,MATCH('Index Volume'!$A1167+1,'Control Panel'!$A:$A,1)),0)</f>
        <v>0</v>
      </c>
      <c r="K1167" s="37">
        <f>IFERROR(INDEX(DASH!$F:$F,MATCH($A1167,DASH!$A:$A,0))*INDEX('Control Panel'!$K:$K,MATCH('Index Volume'!$A1167+1,'Control Panel'!$A:$A,1)),0)</f>
        <v>55127200</v>
      </c>
      <c r="L1167" s="37">
        <f>IFERROR(INDEX(XLM!$F:$F,MATCH($A1167,XLM!$A:$A,0))*INDEX('Control Panel'!$L:$L,MATCH('Index Volume'!$A1167+1,'Control Panel'!$A:$A,1)),0)</f>
        <v>393229</v>
      </c>
      <c r="M1167" s="39">
        <f t="shared" si="321"/>
        <v>423439575</v>
      </c>
      <c r="N1167" s="1" t="b">
        <f t="shared" si="322"/>
        <v>1</v>
      </c>
      <c r="O1167" s="41">
        <f t="shared" si="323"/>
        <v>423439575</v>
      </c>
    </row>
    <row r="1168" spans="1:15" x14ac:dyDescent="0.75">
      <c r="A1168" s="3">
        <v>42806</v>
      </c>
      <c r="B1168" s="37">
        <f>IFERROR(INDEX(BTC!$F:$F,MATCH($A1168,BTC!$A:$A,0))*INDEX('Control Panel'!$B:$B,MATCH('Index Volume'!$A1168+1,'Control Panel'!$A:$A,1)),0)</f>
        <v>227176000</v>
      </c>
      <c r="C1168" s="37">
        <f>IFERROR(INDEX(XRP!$F:$F,MATCH($A1168,XRP!$A:$A,0))*INDEX('Control Panel'!$C:$C,MATCH($A1168+1,'Control Panel'!$A:$A,1)),0)</f>
        <v>1531030</v>
      </c>
      <c r="D1168" s="37">
        <f>IFERROR(INDEX(LTC!$F:$F,MATCH($A1168,LTC!$A:$A,0))*INDEX('Control Panel'!$D:$D,MATCH($A1168+1,'Control Panel'!$A:$A,1)),0)</f>
        <v>3373750</v>
      </c>
      <c r="E1168" s="37">
        <f>IFERROR(INDEX(ETC!$F:$F,MATCH($A1168,ETC!$A:$A,0))*INDEX('Control Panel'!$E:$E,MATCH($A1168+1,'Control Panel'!$A:$A,1)),0)</f>
        <v>3137590</v>
      </c>
      <c r="F1168" s="37">
        <f>IFERROR(INDEX(ETH!$F:$F,MATCH($A1168,ETH!$A:$A,0))*INDEX('Control Panel'!$F:$F,MATCH('Index Volume'!$A1168+1,'Control Panel'!$A:$A,1)),0)</f>
        <v>74628896</v>
      </c>
      <c r="G1168" s="37">
        <f>IFERROR(INDEX(BCH!$F:$F,MATCH($A1168,BCH!$A:$A,0))*INDEX('Control Panel'!$G:$G,MATCH('Index Volume'!$A1168+1,'Control Panel'!$A:$A,1)),0)</f>
        <v>0</v>
      </c>
      <c r="H1168" s="37">
        <f>IFERROR(INDEX(XMR!$F:$F,MATCH($A1168,XMR!$A:$A,0))*INDEX('Control Panel'!$H:$H,MATCH('Index Volume'!$A1168+1,'Control Panel'!$A:$A,1)),0)</f>
        <v>17931000</v>
      </c>
      <c r="I1168" s="37">
        <f>IFERROR(INDEX(ZEC!$F:$F,MATCH($A1168,ZEC!$A:$A,0))*INDEX('Control Panel'!$I:$I,MATCH('Index Volume'!$A1168+1,'Control Panel'!$A:$A,1)),0)</f>
        <v>1838160</v>
      </c>
      <c r="J1168" s="37">
        <f>IFERROR(INDEX(EOS!$F:$F,MATCH($A1168,EOS!$A:$A,0))*INDEX('Control Panel'!$J:$J,MATCH('Index Volume'!$A1168+1,'Control Panel'!$A:$A,1)),0)</f>
        <v>0</v>
      </c>
      <c r="K1168" s="37">
        <f>IFERROR(INDEX(DASH!$F:$F,MATCH($A1168,DASH!$A:$A,0))*INDEX('Control Panel'!$K:$K,MATCH('Index Volume'!$A1168+1,'Control Panel'!$A:$A,1)),0)</f>
        <v>46099200</v>
      </c>
      <c r="L1168" s="37">
        <f>IFERROR(INDEX(XLM!$F:$F,MATCH($A1168,XLM!$A:$A,0))*INDEX('Control Panel'!$L:$L,MATCH('Index Volume'!$A1168+1,'Control Panel'!$A:$A,1)),0)</f>
        <v>352712</v>
      </c>
      <c r="M1168" s="39">
        <f t="shared" si="321"/>
        <v>376068338</v>
      </c>
      <c r="N1168" s="1" t="b">
        <f t="shared" si="322"/>
        <v>1</v>
      </c>
      <c r="O1168" s="41">
        <f t="shared" si="323"/>
        <v>376068338</v>
      </c>
    </row>
    <row r="1169" spans="1:15" x14ac:dyDescent="0.75">
      <c r="A1169" s="4">
        <v>42807</v>
      </c>
      <c r="B1169" s="37">
        <f>IFERROR(INDEX(BTC!$F:$F,MATCH($A1169,BTC!$A:$A,0))*INDEX('Control Panel'!$B:$B,MATCH('Index Volume'!$A1169+1,'Control Panel'!$A:$A,1)),0)</f>
        <v>380276992</v>
      </c>
      <c r="C1169" s="37">
        <f>IFERROR(INDEX(XRP!$F:$F,MATCH($A1169,XRP!$A:$A,0))*INDEX('Control Panel'!$C:$C,MATCH($A1169+1,'Control Panel'!$A:$A,1)),0)</f>
        <v>2561890</v>
      </c>
      <c r="D1169" s="37">
        <f>IFERROR(INDEX(LTC!$F:$F,MATCH($A1169,LTC!$A:$A,0))*INDEX('Control Panel'!$D:$D,MATCH($A1169+1,'Control Panel'!$A:$A,1)),0)</f>
        <v>22439100</v>
      </c>
      <c r="E1169" s="37">
        <f>IFERROR(INDEX(ETC!$F:$F,MATCH($A1169,ETC!$A:$A,0))*INDEX('Control Panel'!$E:$E,MATCH($A1169+1,'Control Panel'!$A:$A,1)),0)</f>
        <v>9504840</v>
      </c>
      <c r="F1169" s="37">
        <f>IFERROR(INDEX(ETH!$F:$F,MATCH($A1169,ETH!$A:$A,0))*INDEX('Control Panel'!$F:$F,MATCH('Index Volume'!$A1169+1,'Control Panel'!$A:$A,1)),0)</f>
        <v>255488000</v>
      </c>
      <c r="G1169" s="37">
        <f>IFERROR(INDEX(BCH!$F:$F,MATCH($A1169,BCH!$A:$A,0))*INDEX('Control Panel'!$G:$G,MATCH('Index Volume'!$A1169+1,'Control Panel'!$A:$A,1)),0)</f>
        <v>0</v>
      </c>
      <c r="H1169" s="37">
        <f>IFERROR(INDEX(XMR!$F:$F,MATCH($A1169,XMR!$A:$A,0))*INDEX('Control Panel'!$H:$H,MATCH('Index Volume'!$A1169+1,'Control Panel'!$A:$A,1)),0)</f>
        <v>19566500</v>
      </c>
      <c r="I1169" s="37">
        <f>IFERROR(INDEX(ZEC!$F:$F,MATCH($A1169,ZEC!$A:$A,0))*INDEX('Control Panel'!$I:$I,MATCH('Index Volume'!$A1169+1,'Control Panel'!$A:$A,1)),0)</f>
        <v>5846470</v>
      </c>
      <c r="J1169" s="37">
        <f>IFERROR(INDEX(EOS!$F:$F,MATCH($A1169,EOS!$A:$A,0))*INDEX('Control Panel'!$J:$J,MATCH('Index Volume'!$A1169+1,'Control Panel'!$A:$A,1)),0)</f>
        <v>0</v>
      </c>
      <c r="K1169" s="37">
        <f>IFERROR(INDEX(DASH!$F:$F,MATCH($A1169,DASH!$A:$A,0))*INDEX('Control Panel'!$K:$K,MATCH('Index Volume'!$A1169+1,'Control Panel'!$A:$A,1)),0)</f>
        <v>36706700</v>
      </c>
      <c r="L1169" s="37">
        <f>IFERROR(INDEX(XLM!$F:$F,MATCH($A1169,XLM!$A:$A,0))*INDEX('Control Panel'!$L:$L,MATCH('Index Volume'!$A1169+1,'Control Panel'!$A:$A,1)),0)</f>
        <v>667701</v>
      </c>
      <c r="M1169" s="39">
        <f t="shared" si="321"/>
        <v>733058193</v>
      </c>
      <c r="N1169" s="1" t="b">
        <f t="shared" si="322"/>
        <v>1</v>
      </c>
      <c r="O1169" s="41">
        <f t="shared" si="323"/>
        <v>733058193</v>
      </c>
    </row>
    <row r="1170" spans="1:15" x14ac:dyDescent="0.75">
      <c r="A1170" s="3">
        <v>42808</v>
      </c>
      <c r="B1170" s="37">
        <f>IFERROR(INDEX(BTC!$F:$F,MATCH($A1170,BTC!$A:$A,0))*INDEX('Control Panel'!$B:$B,MATCH('Index Volume'!$A1170+1,'Control Panel'!$A:$A,1)),0)</f>
        <v>245306000</v>
      </c>
      <c r="C1170" s="37">
        <f>IFERROR(INDEX(XRP!$F:$F,MATCH($A1170,XRP!$A:$A,0))*INDEX('Control Panel'!$C:$C,MATCH($A1170+1,'Control Panel'!$A:$A,1)),0)</f>
        <v>1358830</v>
      </c>
      <c r="D1170" s="37">
        <f>IFERROR(INDEX(LTC!$F:$F,MATCH($A1170,LTC!$A:$A,0))*INDEX('Control Panel'!$D:$D,MATCH($A1170+1,'Control Panel'!$A:$A,1)),0)</f>
        <v>7928910</v>
      </c>
      <c r="E1170" s="37">
        <f>IFERROR(INDEX(ETC!$F:$F,MATCH($A1170,ETC!$A:$A,0))*INDEX('Control Panel'!$E:$E,MATCH($A1170+1,'Control Panel'!$A:$A,1)),0)</f>
        <v>9565220</v>
      </c>
      <c r="F1170" s="37">
        <f>IFERROR(INDEX(ETH!$F:$F,MATCH($A1170,ETH!$A:$A,0))*INDEX('Control Panel'!$F:$F,MATCH('Index Volume'!$A1170+1,'Control Panel'!$A:$A,1)),0)</f>
        <v>101797000</v>
      </c>
      <c r="G1170" s="37">
        <f>IFERROR(INDEX(BCH!$F:$F,MATCH($A1170,BCH!$A:$A,0))*INDEX('Control Panel'!$G:$G,MATCH('Index Volume'!$A1170+1,'Control Panel'!$A:$A,1)),0)</f>
        <v>0</v>
      </c>
      <c r="H1170" s="37">
        <f>IFERROR(INDEX(XMR!$F:$F,MATCH($A1170,XMR!$A:$A,0))*INDEX('Control Panel'!$H:$H,MATCH('Index Volume'!$A1170+1,'Control Panel'!$A:$A,1)),0)</f>
        <v>10072300</v>
      </c>
      <c r="I1170" s="37">
        <f>IFERROR(INDEX(ZEC!$F:$F,MATCH($A1170,ZEC!$A:$A,0))*INDEX('Control Panel'!$I:$I,MATCH('Index Volume'!$A1170+1,'Control Panel'!$A:$A,1)),0)</f>
        <v>2372830</v>
      </c>
      <c r="J1170" s="37">
        <f>IFERROR(INDEX(EOS!$F:$F,MATCH($A1170,EOS!$A:$A,0))*INDEX('Control Panel'!$J:$J,MATCH('Index Volume'!$A1170+1,'Control Panel'!$A:$A,1)),0)</f>
        <v>0</v>
      </c>
      <c r="K1170" s="37">
        <f>IFERROR(INDEX(DASH!$F:$F,MATCH($A1170,DASH!$A:$A,0))*INDEX('Control Panel'!$K:$K,MATCH('Index Volume'!$A1170+1,'Control Panel'!$A:$A,1)),0)</f>
        <v>37180000</v>
      </c>
      <c r="L1170" s="37">
        <f>IFERROR(INDEX(XLM!$F:$F,MATCH($A1170,XLM!$A:$A,0))*INDEX('Control Panel'!$L:$L,MATCH('Index Volume'!$A1170+1,'Control Panel'!$A:$A,1)),0)</f>
        <v>389076</v>
      </c>
      <c r="M1170" s="39">
        <f t="shared" si="321"/>
        <v>415970166</v>
      </c>
      <c r="N1170" s="1" t="b">
        <f t="shared" si="322"/>
        <v>1</v>
      </c>
      <c r="O1170" s="41">
        <f t="shared" si="323"/>
        <v>415970166</v>
      </c>
    </row>
    <row r="1171" spans="1:15" x14ac:dyDescent="0.75">
      <c r="A1171" s="4">
        <v>42809</v>
      </c>
      <c r="B1171" s="37">
        <f>IFERROR(INDEX(BTC!$F:$F,MATCH($A1171,BTC!$A:$A,0))*INDEX('Control Panel'!$B:$B,MATCH('Index Volume'!$A1171+1,'Control Panel'!$A:$A,1)),0)</f>
        <v>297804992</v>
      </c>
      <c r="C1171" s="37">
        <f>IFERROR(INDEX(XRP!$F:$F,MATCH($A1171,XRP!$A:$A,0))*INDEX('Control Panel'!$C:$C,MATCH($A1171+1,'Control Panel'!$A:$A,1)),0)</f>
        <v>1376090</v>
      </c>
      <c r="D1171" s="37">
        <f>IFERROR(INDEX(LTC!$F:$F,MATCH($A1171,LTC!$A:$A,0))*INDEX('Control Panel'!$D:$D,MATCH($A1171+1,'Control Panel'!$A:$A,1)),0)</f>
        <v>6571900</v>
      </c>
      <c r="E1171" s="37">
        <f>IFERROR(INDEX(ETC!$F:$F,MATCH($A1171,ETC!$A:$A,0))*INDEX('Control Panel'!$E:$E,MATCH($A1171+1,'Control Panel'!$A:$A,1)),0)</f>
        <v>5906800</v>
      </c>
      <c r="F1171" s="37">
        <f>IFERROR(INDEX(ETH!$F:$F,MATCH($A1171,ETH!$A:$A,0))*INDEX('Control Panel'!$F:$F,MATCH('Index Volume'!$A1171+1,'Control Panel'!$A:$A,1)),0)</f>
        <v>170344000</v>
      </c>
      <c r="G1171" s="37">
        <f>IFERROR(INDEX(BCH!$F:$F,MATCH($A1171,BCH!$A:$A,0))*INDEX('Control Panel'!$G:$G,MATCH('Index Volume'!$A1171+1,'Control Panel'!$A:$A,1)),0)</f>
        <v>0</v>
      </c>
      <c r="H1171" s="37">
        <f>IFERROR(INDEX(XMR!$F:$F,MATCH($A1171,XMR!$A:$A,0))*INDEX('Control Panel'!$H:$H,MATCH('Index Volume'!$A1171+1,'Control Panel'!$A:$A,1)),0)</f>
        <v>12265200</v>
      </c>
      <c r="I1171" s="37">
        <f>IFERROR(INDEX(ZEC!$F:$F,MATCH($A1171,ZEC!$A:$A,0))*INDEX('Control Panel'!$I:$I,MATCH('Index Volume'!$A1171+1,'Control Panel'!$A:$A,1)),0)</f>
        <v>2480490</v>
      </c>
      <c r="J1171" s="37">
        <f>IFERROR(INDEX(EOS!$F:$F,MATCH($A1171,EOS!$A:$A,0))*INDEX('Control Panel'!$J:$J,MATCH('Index Volume'!$A1171+1,'Control Panel'!$A:$A,1)),0)</f>
        <v>0</v>
      </c>
      <c r="K1171" s="37">
        <f>IFERROR(INDEX(DASH!$F:$F,MATCH($A1171,DASH!$A:$A,0))*INDEX('Control Panel'!$K:$K,MATCH('Index Volume'!$A1171+1,'Control Panel'!$A:$A,1)),0)</f>
        <v>68173104</v>
      </c>
      <c r="L1171" s="37">
        <f>IFERROR(INDEX(XLM!$F:$F,MATCH($A1171,XLM!$A:$A,0))*INDEX('Control Panel'!$L:$L,MATCH('Index Volume'!$A1171+1,'Control Panel'!$A:$A,1)),0)</f>
        <v>482234</v>
      </c>
      <c r="M1171" s="39">
        <f t="shared" si="321"/>
        <v>565404810</v>
      </c>
      <c r="N1171" s="1" t="b">
        <f t="shared" si="322"/>
        <v>1</v>
      </c>
      <c r="O1171" s="41">
        <f t="shared" si="323"/>
        <v>565404810</v>
      </c>
    </row>
    <row r="1172" spans="1:15" x14ac:dyDescent="0.75">
      <c r="A1172" s="3">
        <v>42810</v>
      </c>
      <c r="B1172" s="37">
        <f>IFERROR(INDEX(BTC!$F:$F,MATCH($A1172,BTC!$A:$A,0))*INDEX('Control Panel'!$B:$B,MATCH('Index Volume'!$A1172+1,'Control Panel'!$A:$A,1)),0)</f>
        <v>638568000</v>
      </c>
      <c r="C1172" s="37">
        <f>IFERROR(INDEX(XRP!$F:$F,MATCH($A1172,XRP!$A:$A,0))*INDEX('Control Panel'!$C:$C,MATCH($A1172+1,'Control Panel'!$A:$A,1)),0)</f>
        <v>3860210</v>
      </c>
      <c r="D1172" s="37">
        <f>IFERROR(INDEX(LTC!$F:$F,MATCH($A1172,LTC!$A:$A,0))*INDEX('Control Panel'!$D:$D,MATCH($A1172+1,'Control Panel'!$A:$A,1)),0)</f>
        <v>12755200</v>
      </c>
      <c r="E1172" s="37">
        <f>IFERROR(INDEX(ETC!$F:$F,MATCH($A1172,ETC!$A:$A,0))*INDEX('Control Panel'!$E:$E,MATCH($A1172+1,'Control Panel'!$A:$A,1)),0)</f>
        <v>19379700</v>
      </c>
      <c r="F1172" s="37">
        <f>IFERROR(INDEX(ETH!$F:$F,MATCH($A1172,ETH!$A:$A,0))*INDEX('Control Panel'!$F:$F,MATCH('Index Volume'!$A1172+1,'Control Panel'!$A:$A,1)),0)</f>
        <v>454417984</v>
      </c>
      <c r="G1172" s="37">
        <f>IFERROR(INDEX(BCH!$F:$F,MATCH($A1172,BCH!$A:$A,0))*INDEX('Control Panel'!$G:$G,MATCH('Index Volume'!$A1172+1,'Control Panel'!$A:$A,1)),0)</f>
        <v>0</v>
      </c>
      <c r="H1172" s="37">
        <f>IFERROR(INDEX(XMR!$F:$F,MATCH($A1172,XMR!$A:$A,0))*INDEX('Control Panel'!$H:$H,MATCH('Index Volume'!$A1172+1,'Control Panel'!$A:$A,1)),0)</f>
        <v>31673800</v>
      </c>
      <c r="I1172" s="37">
        <f>IFERROR(INDEX(ZEC!$F:$F,MATCH($A1172,ZEC!$A:$A,0))*INDEX('Control Panel'!$I:$I,MATCH('Index Volume'!$A1172+1,'Control Panel'!$A:$A,1)),0)</f>
        <v>3945410</v>
      </c>
      <c r="J1172" s="37">
        <f>IFERROR(INDEX(EOS!$F:$F,MATCH($A1172,EOS!$A:$A,0))*INDEX('Control Panel'!$J:$J,MATCH('Index Volume'!$A1172+1,'Control Panel'!$A:$A,1)),0)</f>
        <v>0</v>
      </c>
      <c r="K1172" s="37">
        <f>IFERROR(INDEX(DASH!$F:$F,MATCH($A1172,DASH!$A:$A,0))*INDEX('Control Panel'!$K:$K,MATCH('Index Volume'!$A1172+1,'Control Panel'!$A:$A,1)),0)</f>
        <v>54538700</v>
      </c>
      <c r="L1172" s="37">
        <f>IFERROR(INDEX(XLM!$F:$F,MATCH($A1172,XLM!$A:$A,0))*INDEX('Control Panel'!$L:$L,MATCH('Index Volume'!$A1172+1,'Control Panel'!$A:$A,1)),0)</f>
        <v>447895</v>
      </c>
      <c r="M1172" s="39">
        <f t="shared" si="321"/>
        <v>1219586899</v>
      </c>
      <c r="N1172" s="1" t="b">
        <f t="shared" si="322"/>
        <v>1</v>
      </c>
      <c r="O1172" s="41">
        <f t="shared" si="323"/>
        <v>1219586899</v>
      </c>
    </row>
    <row r="1173" spans="1:15" x14ac:dyDescent="0.75">
      <c r="A1173" s="4">
        <v>42811</v>
      </c>
      <c r="B1173" s="37">
        <f>IFERROR(INDEX(BTC!$F:$F,MATCH($A1173,BTC!$A:$A,0))*INDEX('Control Panel'!$B:$B,MATCH('Index Volume'!$A1173+1,'Control Panel'!$A:$A,1)),0)</f>
        <v>706598976</v>
      </c>
      <c r="C1173" s="37">
        <f>IFERROR(INDEX(XRP!$F:$F,MATCH($A1173,XRP!$A:$A,0))*INDEX('Control Panel'!$C:$C,MATCH($A1173+1,'Control Panel'!$A:$A,1)),0)</f>
        <v>3442010</v>
      </c>
      <c r="D1173" s="37">
        <f>IFERROR(INDEX(LTC!$F:$F,MATCH($A1173,LTC!$A:$A,0))*INDEX('Control Panel'!$D:$D,MATCH($A1173+1,'Control Panel'!$A:$A,1)),0)</f>
        <v>11109600</v>
      </c>
      <c r="E1173" s="37">
        <f>IFERROR(INDEX(ETC!$F:$F,MATCH($A1173,ETC!$A:$A,0))*INDEX('Control Panel'!$E:$E,MATCH($A1173+1,'Control Panel'!$A:$A,1)),0)</f>
        <v>20132500</v>
      </c>
      <c r="F1173" s="37">
        <f>IFERROR(INDEX(ETH!$F:$F,MATCH($A1173,ETH!$A:$A,0))*INDEX('Control Panel'!$F:$F,MATCH('Index Volume'!$A1173+1,'Control Panel'!$A:$A,1)),0)</f>
        <v>497534016</v>
      </c>
      <c r="G1173" s="37">
        <f>IFERROR(INDEX(BCH!$F:$F,MATCH($A1173,BCH!$A:$A,0))*INDEX('Control Panel'!$G:$G,MATCH('Index Volume'!$A1173+1,'Control Panel'!$A:$A,1)),0)</f>
        <v>0</v>
      </c>
      <c r="H1173" s="37">
        <f>IFERROR(INDEX(XMR!$F:$F,MATCH($A1173,XMR!$A:$A,0))*INDEX('Control Panel'!$H:$H,MATCH('Index Volume'!$A1173+1,'Control Panel'!$A:$A,1)),0)</f>
        <v>36529400</v>
      </c>
      <c r="I1173" s="37">
        <f>IFERROR(INDEX(ZEC!$F:$F,MATCH($A1173,ZEC!$A:$A,0))*INDEX('Control Panel'!$I:$I,MATCH('Index Volume'!$A1173+1,'Control Panel'!$A:$A,1)),0)</f>
        <v>5088250</v>
      </c>
      <c r="J1173" s="37">
        <f>IFERROR(INDEX(EOS!$F:$F,MATCH($A1173,EOS!$A:$A,0))*INDEX('Control Panel'!$J:$J,MATCH('Index Volume'!$A1173+1,'Control Panel'!$A:$A,1)),0)</f>
        <v>0</v>
      </c>
      <c r="K1173" s="37">
        <f>IFERROR(INDEX(DASH!$F:$F,MATCH($A1173,DASH!$A:$A,0))*INDEX('Control Panel'!$K:$K,MATCH('Index Volume'!$A1173+1,'Control Panel'!$A:$A,1)),0)</f>
        <v>44263600</v>
      </c>
      <c r="L1173" s="37">
        <f>IFERROR(INDEX(XLM!$F:$F,MATCH($A1173,XLM!$A:$A,0))*INDEX('Control Panel'!$L:$L,MATCH('Index Volume'!$A1173+1,'Control Panel'!$A:$A,1)),0)</f>
        <v>469909</v>
      </c>
      <c r="M1173" s="39">
        <f t="shared" si="321"/>
        <v>1325168261</v>
      </c>
      <c r="N1173" s="1" t="b">
        <f t="shared" si="322"/>
        <v>1</v>
      </c>
      <c r="O1173" s="41">
        <f t="shared" si="323"/>
        <v>1325168261</v>
      </c>
    </row>
    <row r="1174" spans="1:15" x14ac:dyDescent="0.75">
      <c r="A1174" s="3">
        <v>42812</v>
      </c>
      <c r="B1174" s="37">
        <f>IFERROR(INDEX(BTC!$F:$F,MATCH($A1174,BTC!$A:$A,0))*INDEX('Control Panel'!$B:$B,MATCH('Index Volume'!$A1174+1,'Control Panel'!$A:$A,1)),0)</f>
        <v>621302016</v>
      </c>
      <c r="C1174" s="37">
        <f>IFERROR(INDEX(XRP!$F:$F,MATCH($A1174,XRP!$A:$A,0))*INDEX('Control Panel'!$C:$C,MATCH($A1174+1,'Control Panel'!$A:$A,1)),0)</f>
        <v>7223300</v>
      </c>
      <c r="D1174" s="37">
        <f>IFERROR(INDEX(LTC!$F:$F,MATCH($A1174,LTC!$A:$A,0))*INDEX('Control Panel'!$D:$D,MATCH($A1174+1,'Control Panel'!$A:$A,1)),0)</f>
        <v>12199700</v>
      </c>
      <c r="E1174" s="37">
        <f>IFERROR(INDEX(ETC!$F:$F,MATCH($A1174,ETC!$A:$A,0))*INDEX('Control Panel'!$E:$E,MATCH($A1174+1,'Control Panel'!$A:$A,1)),0)</f>
        <v>9267590</v>
      </c>
      <c r="F1174" s="37">
        <f>IFERROR(INDEX(ETH!$F:$F,MATCH($A1174,ETH!$A:$A,0))*INDEX('Control Panel'!$F:$F,MATCH('Index Volume'!$A1174+1,'Control Panel'!$A:$A,1)),0)</f>
        <v>262180000</v>
      </c>
      <c r="G1174" s="37">
        <f>IFERROR(INDEX(BCH!$F:$F,MATCH($A1174,BCH!$A:$A,0))*INDEX('Control Panel'!$G:$G,MATCH('Index Volume'!$A1174+1,'Control Panel'!$A:$A,1)),0)</f>
        <v>0</v>
      </c>
      <c r="H1174" s="37">
        <f>IFERROR(INDEX(XMR!$F:$F,MATCH($A1174,XMR!$A:$A,0))*INDEX('Control Panel'!$H:$H,MATCH('Index Volume'!$A1174+1,'Control Panel'!$A:$A,1)),0)</f>
        <v>16830500</v>
      </c>
      <c r="I1174" s="37">
        <f>IFERROR(INDEX(ZEC!$F:$F,MATCH($A1174,ZEC!$A:$A,0))*INDEX('Control Panel'!$I:$I,MATCH('Index Volume'!$A1174+1,'Control Panel'!$A:$A,1)),0)</f>
        <v>27275200</v>
      </c>
      <c r="J1174" s="37">
        <f>IFERROR(INDEX(EOS!$F:$F,MATCH($A1174,EOS!$A:$A,0))*INDEX('Control Panel'!$J:$J,MATCH('Index Volume'!$A1174+1,'Control Panel'!$A:$A,1)),0)</f>
        <v>0</v>
      </c>
      <c r="K1174" s="37">
        <f>IFERROR(INDEX(DASH!$F:$F,MATCH($A1174,DASH!$A:$A,0))*INDEX('Control Panel'!$K:$K,MATCH('Index Volume'!$A1174+1,'Control Panel'!$A:$A,1)),0)</f>
        <v>74763696</v>
      </c>
      <c r="L1174" s="37">
        <f>IFERROR(INDEX(XLM!$F:$F,MATCH($A1174,XLM!$A:$A,0))*INDEX('Control Panel'!$L:$L,MATCH('Index Volume'!$A1174+1,'Control Panel'!$A:$A,1)),0)</f>
        <v>691703</v>
      </c>
      <c r="M1174" s="39">
        <f t="shared" si="321"/>
        <v>1031733705</v>
      </c>
      <c r="N1174" s="1" t="b">
        <f t="shared" si="322"/>
        <v>1</v>
      </c>
      <c r="O1174" s="41">
        <f t="shared" si="323"/>
        <v>1031733705</v>
      </c>
    </row>
    <row r="1175" spans="1:15" x14ac:dyDescent="0.75">
      <c r="A1175" s="4">
        <v>42813</v>
      </c>
      <c r="B1175" s="37">
        <f>IFERROR(INDEX(BTC!$F:$F,MATCH($A1175,BTC!$A:$A,0))*INDEX('Control Panel'!$B:$B,MATCH('Index Volume'!$A1175+1,'Control Panel'!$A:$A,1)),0)</f>
        <v>406648000</v>
      </c>
      <c r="C1175" s="37">
        <f>IFERROR(INDEX(XRP!$F:$F,MATCH($A1175,XRP!$A:$A,0))*INDEX('Control Panel'!$C:$C,MATCH($A1175+1,'Control Panel'!$A:$A,1)),0)</f>
        <v>4241970</v>
      </c>
      <c r="D1175" s="37">
        <f>IFERROR(INDEX(LTC!$F:$F,MATCH($A1175,LTC!$A:$A,0))*INDEX('Control Panel'!$D:$D,MATCH($A1175+1,'Control Panel'!$A:$A,1)),0)</f>
        <v>6013050</v>
      </c>
      <c r="E1175" s="37">
        <f>IFERROR(INDEX(ETC!$F:$F,MATCH($A1175,ETC!$A:$A,0))*INDEX('Control Panel'!$E:$E,MATCH($A1175+1,'Control Panel'!$A:$A,1)),0)</f>
        <v>6790520</v>
      </c>
      <c r="F1175" s="37">
        <f>IFERROR(INDEX(ETH!$F:$F,MATCH($A1175,ETH!$A:$A,0))*INDEX('Control Panel'!$F:$F,MATCH('Index Volume'!$A1175+1,'Control Panel'!$A:$A,1)),0)</f>
        <v>239430000</v>
      </c>
      <c r="G1175" s="37">
        <f>IFERROR(INDEX(BCH!$F:$F,MATCH($A1175,BCH!$A:$A,0))*INDEX('Control Panel'!$G:$G,MATCH('Index Volume'!$A1175+1,'Control Panel'!$A:$A,1)),0)</f>
        <v>0</v>
      </c>
      <c r="H1175" s="37">
        <f>IFERROR(INDEX(XMR!$F:$F,MATCH($A1175,XMR!$A:$A,0))*INDEX('Control Panel'!$H:$H,MATCH('Index Volume'!$A1175+1,'Control Panel'!$A:$A,1)),0)</f>
        <v>22162500</v>
      </c>
      <c r="I1175" s="37">
        <f>IFERROR(INDEX(ZEC!$F:$F,MATCH($A1175,ZEC!$A:$A,0))*INDEX('Control Panel'!$I:$I,MATCH('Index Volume'!$A1175+1,'Control Panel'!$A:$A,1)),0)</f>
        <v>13536800</v>
      </c>
      <c r="J1175" s="37">
        <f>IFERROR(INDEX(EOS!$F:$F,MATCH($A1175,EOS!$A:$A,0))*INDEX('Control Panel'!$J:$J,MATCH('Index Volume'!$A1175+1,'Control Panel'!$A:$A,1)),0)</f>
        <v>0</v>
      </c>
      <c r="K1175" s="37">
        <f>IFERROR(INDEX(DASH!$F:$F,MATCH($A1175,DASH!$A:$A,0))*INDEX('Control Panel'!$K:$K,MATCH('Index Volume'!$A1175+1,'Control Panel'!$A:$A,1)),0)</f>
        <v>44670100</v>
      </c>
      <c r="L1175" s="37">
        <f>IFERROR(INDEX(XLM!$F:$F,MATCH($A1175,XLM!$A:$A,0))*INDEX('Control Panel'!$L:$L,MATCH('Index Volume'!$A1175+1,'Control Panel'!$A:$A,1)),0)</f>
        <v>433766</v>
      </c>
      <c r="M1175" s="39">
        <f t="shared" si="321"/>
        <v>743926706</v>
      </c>
      <c r="N1175" s="1" t="b">
        <f t="shared" si="322"/>
        <v>1</v>
      </c>
      <c r="O1175" s="41">
        <f t="shared" si="323"/>
        <v>743926706</v>
      </c>
    </row>
    <row r="1176" spans="1:15" x14ac:dyDescent="0.75">
      <c r="A1176" s="3">
        <v>42814</v>
      </c>
      <c r="B1176" s="37">
        <f>IFERROR(INDEX(BTC!$F:$F,MATCH($A1176,BTC!$A:$A,0))*INDEX('Control Panel'!$B:$B,MATCH('Index Volume'!$A1176+1,'Control Panel'!$A:$A,1)),0)</f>
        <v>286529984</v>
      </c>
      <c r="C1176" s="37">
        <f>IFERROR(INDEX(XRP!$F:$F,MATCH($A1176,XRP!$A:$A,0))*INDEX('Control Panel'!$C:$C,MATCH($A1176+1,'Control Panel'!$A:$A,1)),0)</f>
        <v>3423710</v>
      </c>
      <c r="D1176" s="37">
        <f>IFERROR(INDEX(LTC!$F:$F,MATCH($A1176,LTC!$A:$A,0))*INDEX('Control Panel'!$D:$D,MATCH($A1176+1,'Control Panel'!$A:$A,1)),0)</f>
        <v>4068240</v>
      </c>
      <c r="E1176" s="37">
        <f>IFERROR(INDEX(ETC!$F:$F,MATCH($A1176,ETC!$A:$A,0))*INDEX('Control Panel'!$E:$E,MATCH($A1176+1,'Control Panel'!$A:$A,1)),0)</f>
        <v>6100770</v>
      </c>
      <c r="F1176" s="37">
        <f>IFERROR(INDEX(ETH!$F:$F,MATCH($A1176,ETH!$A:$A,0))*INDEX('Control Panel'!$F:$F,MATCH('Index Volume'!$A1176+1,'Control Panel'!$A:$A,1)),0)</f>
        <v>154700992</v>
      </c>
      <c r="G1176" s="37">
        <f>IFERROR(INDEX(BCH!$F:$F,MATCH($A1176,BCH!$A:$A,0))*INDEX('Control Panel'!$G:$G,MATCH('Index Volume'!$A1176+1,'Control Panel'!$A:$A,1)),0)</f>
        <v>0</v>
      </c>
      <c r="H1176" s="37">
        <f>IFERROR(INDEX(XMR!$F:$F,MATCH($A1176,XMR!$A:$A,0))*INDEX('Control Panel'!$H:$H,MATCH('Index Volume'!$A1176+1,'Control Panel'!$A:$A,1)),0)</f>
        <v>10860900</v>
      </c>
      <c r="I1176" s="37">
        <f>IFERROR(INDEX(ZEC!$F:$F,MATCH($A1176,ZEC!$A:$A,0))*INDEX('Control Panel'!$I:$I,MATCH('Index Volume'!$A1176+1,'Control Panel'!$A:$A,1)),0)</f>
        <v>7465190</v>
      </c>
      <c r="J1176" s="37">
        <f>IFERROR(INDEX(EOS!$F:$F,MATCH($A1176,EOS!$A:$A,0))*INDEX('Control Panel'!$J:$J,MATCH('Index Volume'!$A1176+1,'Control Panel'!$A:$A,1)),0)</f>
        <v>0</v>
      </c>
      <c r="K1176" s="37">
        <f>IFERROR(INDEX(DASH!$F:$F,MATCH($A1176,DASH!$A:$A,0))*INDEX('Control Panel'!$K:$K,MATCH('Index Volume'!$A1176+1,'Control Panel'!$A:$A,1)),0)</f>
        <v>25082500</v>
      </c>
      <c r="L1176" s="37">
        <f>IFERROR(INDEX(XLM!$F:$F,MATCH($A1176,XLM!$A:$A,0))*INDEX('Control Panel'!$L:$L,MATCH('Index Volume'!$A1176+1,'Control Panel'!$A:$A,1)),0)</f>
        <v>370907</v>
      </c>
      <c r="M1176" s="39">
        <f t="shared" si="321"/>
        <v>498603193</v>
      </c>
      <c r="N1176" s="1" t="b">
        <f t="shared" si="322"/>
        <v>1</v>
      </c>
      <c r="O1176" s="41">
        <f t="shared" si="323"/>
        <v>498603193</v>
      </c>
    </row>
    <row r="1177" spans="1:15" x14ac:dyDescent="0.75">
      <c r="A1177" s="4">
        <v>42815</v>
      </c>
      <c r="B1177" s="37">
        <f>IFERROR(INDEX(BTC!$F:$F,MATCH($A1177,BTC!$A:$A,0))*INDEX('Control Panel'!$B:$B,MATCH('Index Volume'!$A1177+1,'Control Panel'!$A:$A,1)),0)</f>
        <v>337391008</v>
      </c>
      <c r="C1177" s="37">
        <f>IFERROR(INDEX(XRP!$F:$F,MATCH($A1177,XRP!$A:$A,0))*INDEX('Control Panel'!$C:$C,MATCH($A1177+1,'Control Panel'!$A:$A,1)),0)</f>
        <v>3021440</v>
      </c>
      <c r="D1177" s="37">
        <f>IFERROR(INDEX(LTC!$F:$F,MATCH($A1177,LTC!$A:$A,0))*INDEX('Control Panel'!$D:$D,MATCH($A1177+1,'Control Panel'!$A:$A,1)),0)</f>
        <v>4970080</v>
      </c>
      <c r="E1177" s="37">
        <f>IFERROR(INDEX(ETC!$F:$F,MATCH($A1177,ETC!$A:$A,0))*INDEX('Control Panel'!$E:$E,MATCH($A1177+1,'Control Panel'!$A:$A,1)),0)</f>
        <v>21455000</v>
      </c>
      <c r="F1177" s="37">
        <f>IFERROR(INDEX(ETH!$F:$F,MATCH($A1177,ETH!$A:$A,0))*INDEX('Control Panel'!$F:$F,MATCH('Index Volume'!$A1177+1,'Control Panel'!$A:$A,1)),0)</f>
        <v>91265400</v>
      </c>
      <c r="G1177" s="37">
        <f>IFERROR(INDEX(BCH!$F:$F,MATCH($A1177,BCH!$A:$A,0))*INDEX('Control Panel'!$G:$G,MATCH('Index Volume'!$A1177+1,'Control Panel'!$A:$A,1)),0)</f>
        <v>0</v>
      </c>
      <c r="H1177" s="37">
        <f>IFERROR(INDEX(XMR!$F:$F,MATCH($A1177,XMR!$A:$A,0))*INDEX('Control Panel'!$H:$H,MATCH('Index Volume'!$A1177+1,'Control Panel'!$A:$A,1)),0)</f>
        <v>18555800</v>
      </c>
      <c r="I1177" s="37">
        <f>IFERROR(INDEX(ZEC!$F:$F,MATCH($A1177,ZEC!$A:$A,0))*INDEX('Control Panel'!$I:$I,MATCH('Index Volume'!$A1177+1,'Control Panel'!$A:$A,1)),0)</f>
        <v>6927260</v>
      </c>
      <c r="J1177" s="37">
        <f>IFERROR(INDEX(EOS!$F:$F,MATCH($A1177,EOS!$A:$A,0))*INDEX('Control Panel'!$J:$J,MATCH('Index Volume'!$A1177+1,'Control Panel'!$A:$A,1)),0)</f>
        <v>0</v>
      </c>
      <c r="K1177" s="37">
        <f>IFERROR(INDEX(DASH!$F:$F,MATCH($A1177,DASH!$A:$A,0))*INDEX('Control Panel'!$K:$K,MATCH('Index Volume'!$A1177+1,'Control Panel'!$A:$A,1)),0)</f>
        <v>40860300</v>
      </c>
      <c r="L1177" s="37">
        <f>IFERROR(INDEX(XLM!$F:$F,MATCH($A1177,XLM!$A:$A,0))*INDEX('Control Panel'!$L:$L,MATCH('Index Volume'!$A1177+1,'Control Panel'!$A:$A,1)),0)</f>
        <v>619468</v>
      </c>
      <c r="M1177" s="39">
        <f t="shared" si="321"/>
        <v>525065756</v>
      </c>
      <c r="N1177" s="1" t="b">
        <f t="shared" si="322"/>
        <v>1</v>
      </c>
      <c r="O1177" s="41">
        <f t="shared" si="323"/>
        <v>525065756</v>
      </c>
    </row>
    <row r="1178" spans="1:15" x14ac:dyDescent="0.75">
      <c r="A1178" s="3">
        <v>42816</v>
      </c>
      <c r="B1178" s="37">
        <f>IFERROR(INDEX(BTC!$F:$F,MATCH($A1178,BTC!$A:$A,0))*INDEX('Control Panel'!$B:$B,MATCH('Index Volume'!$A1178+1,'Control Panel'!$A:$A,1)),0)</f>
        <v>380840992</v>
      </c>
      <c r="C1178" s="37">
        <f>IFERROR(INDEX(XRP!$F:$F,MATCH($A1178,XRP!$A:$A,0))*INDEX('Control Panel'!$C:$C,MATCH($A1178+1,'Control Panel'!$A:$A,1)),0)</f>
        <v>4652530</v>
      </c>
      <c r="D1178" s="37">
        <f>IFERROR(INDEX(LTC!$F:$F,MATCH($A1178,LTC!$A:$A,0))*INDEX('Control Panel'!$D:$D,MATCH($A1178+1,'Control Panel'!$A:$A,1)),0)</f>
        <v>5949960</v>
      </c>
      <c r="E1178" s="37">
        <f>IFERROR(INDEX(ETC!$F:$F,MATCH($A1178,ETC!$A:$A,0))*INDEX('Control Panel'!$E:$E,MATCH($A1178+1,'Control Panel'!$A:$A,1)),0)</f>
        <v>18969200</v>
      </c>
      <c r="F1178" s="37">
        <f>IFERROR(INDEX(ETH!$F:$F,MATCH($A1178,ETH!$A:$A,0))*INDEX('Control Panel'!$F:$F,MATCH('Index Volume'!$A1178+1,'Control Panel'!$A:$A,1)),0)</f>
        <v>113952000</v>
      </c>
      <c r="G1178" s="37">
        <f>IFERROR(INDEX(BCH!$F:$F,MATCH($A1178,BCH!$A:$A,0))*INDEX('Control Panel'!$G:$G,MATCH('Index Volume'!$A1178+1,'Control Panel'!$A:$A,1)),0)</f>
        <v>0</v>
      </c>
      <c r="H1178" s="37">
        <f>IFERROR(INDEX(XMR!$F:$F,MATCH($A1178,XMR!$A:$A,0))*INDEX('Control Panel'!$H:$H,MATCH('Index Volume'!$A1178+1,'Control Panel'!$A:$A,1)),0)</f>
        <v>9699960</v>
      </c>
      <c r="I1178" s="37">
        <f>IFERROR(INDEX(ZEC!$F:$F,MATCH($A1178,ZEC!$A:$A,0))*INDEX('Control Panel'!$I:$I,MATCH('Index Volume'!$A1178+1,'Control Panel'!$A:$A,1)),0)</f>
        <v>4318140</v>
      </c>
      <c r="J1178" s="37">
        <f>IFERROR(INDEX(EOS!$F:$F,MATCH($A1178,EOS!$A:$A,0))*INDEX('Control Panel'!$J:$J,MATCH('Index Volume'!$A1178+1,'Control Panel'!$A:$A,1)),0)</f>
        <v>0</v>
      </c>
      <c r="K1178" s="37">
        <f>IFERROR(INDEX(DASH!$F:$F,MATCH($A1178,DASH!$A:$A,0))*INDEX('Control Panel'!$K:$K,MATCH('Index Volume'!$A1178+1,'Control Panel'!$A:$A,1)),0)</f>
        <v>46138100</v>
      </c>
      <c r="L1178" s="37">
        <f>IFERROR(INDEX(XLM!$F:$F,MATCH($A1178,XLM!$A:$A,0))*INDEX('Control Panel'!$L:$L,MATCH('Index Volume'!$A1178+1,'Control Panel'!$A:$A,1)),0)</f>
        <v>432155</v>
      </c>
      <c r="M1178" s="39">
        <f t="shared" si="321"/>
        <v>584953037</v>
      </c>
      <c r="N1178" s="1" t="b">
        <f t="shared" si="322"/>
        <v>1</v>
      </c>
      <c r="O1178" s="41">
        <f t="shared" si="323"/>
        <v>584953037</v>
      </c>
    </row>
    <row r="1179" spans="1:15" x14ac:dyDescent="0.75">
      <c r="A1179" s="4">
        <v>42817</v>
      </c>
      <c r="B1179" s="37">
        <f>IFERROR(INDEX(BTC!$F:$F,MATCH($A1179,BTC!$A:$A,0))*INDEX('Control Panel'!$B:$B,MATCH('Index Volume'!$A1179+1,'Control Panel'!$A:$A,1)),0)</f>
        <v>248540000</v>
      </c>
      <c r="C1179" s="37">
        <f>IFERROR(INDEX(XRP!$F:$F,MATCH($A1179,XRP!$A:$A,0))*INDEX('Control Panel'!$C:$C,MATCH($A1179+1,'Control Panel'!$A:$A,1)),0)</f>
        <v>12315100</v>
      </c>
      <c r="D1179" s="37">
        <f>IFERROR(INDEX(LTC!$F:$F,MATCH($A1179,LTC!$A:$A,0))*INDEX('Control Panel'!$D:$D,MATCH($A1179+1,'Control Panel'!$A:$A,1)),0)</f>
        <v>3354160</v>
      </c>
      <c r="E1179" s="37">
        <f>IFERROR(INDEX(ETC!$F:$F,MATCH($A1179,ETC!$A:$A,0))*INDEX('Control Panel'!$E:$E,MATCH($A1179+1,'Control Panel'!$A:$A,1)),0)</f>
        <v>7279450</v>
      </c>
      <c r="F1179" s="37">
        <f>IFERROR(INDEX(ETH!$F:$F,MATCH($A1179,ETH!$A:$A,0))*INDEX('Control Panel'!$F:$F,MATCH('Index Volume'!$A1179+1,'Control Panel'!$A:$A,1)),0)</f>
        <v>100724000</v>
      </c>
      <c r="G1179" s="37">
        <f>IFERROR(INDEX(BCH!$F:$F,MATCH($A1179,BCH!$A:$A,0))*INDEX('Control Panel'!$G:$G,MATCH('Index Volume'!$A1179+1,'Control Panel'!$A:$A,1)),0)</f>
        <v>0</v>
      </c>
      <c r="H1179" s="37">
        <f>IFERROR(INDEX(XMR!$F:$F,MATCH($A1179,XMR!$A:$A,0))*INDEX('Control Panel'!$H:$H,MATCH('Index Volume'!$A1179+1,'Control Panel'!$A:$A,1)),0)</f>
        <v>7419900</v>
      </c>
      <c r="I1179" s="37">
        <f>IFERROR(INDEX(ZEC!$F:$F,MATCH($A1179,ZEC!$A:$A,0))*INDEX('Control Panel'!$I:$I,MATCH('Index Volume'!$A1179+1,'Control Panel'!$A:$A,1)),0)</f>
        <v>2369260</v>
      </c>
      <c r="J1179" s="37">
        <f>IFERROR(INDEX(EOS!$F:$F,MATCH($A1179,EOS!$A:$A,0))*INDEX('Control Panel'!$J:$J,MATCH('Index Volume'!$A1179+1,'Control Panel'!$A:$A,1)),0)</f>
        <v>0</v>
      </c>
      <c r="K1179" s="37">
        <f>IFERROR(INDEX(DASH!$F:$F,MATCH($A1179,DASH!$A:$A,0))*INDEX('Control Panel'!$K:$K,MATCH('Index Volume'!$A1179+1,'Control Panel'!$A:$A,1)),0)</f>
        <v>15500100</v>
      </c>
      <c r="L1179" s="37">
        <f>IFERROR(INDEX(XLM!$F:$F,MATCH($A1179,XLM!$A:$A,0))*INDEX('Control Panel'!$L:$L,MATCH('Index Volume'!$A1179+1,'Control Panel'!$A:$A,1)),0)</f>
        <v>618716</v>
      </c>
      <c r="M1179" s="39">
        <f t="shared" si="321"/>
        <v>398120686</v>
      </c>
      <c r="N1179" s="1" t="b">
        <f t="shared" si="322"/>
        <v>1</v>
      </c>
      <c r="O1179" s="41">
        <f t="shared" si="323"/>
        <v>398120686</v>
      </c>
    </row>
    <row r="1180" spans="1:15" x14ac:dyDescent="0.75">
      <c r="A1180" s="3">
        <v>42818</v>
      </c>
      <c r="B1180" s="37">
        <f>IFERROR(INDEX(BTC!$F:$F,MATCH($A1180,BTC!$A:$A,0))*INDEX('Control Panel'!$B:$B,MATCH('Index Volume'!$A1180+1,'Control Panel'!$A:$A,1)),0)</f>
        <v>491038016</v>
      </c>
      <c r="C1180" s="37">
        <f>IFERROR(INDEX(XRP!$F:$F,MATCH($A1180,XRP!$A:$A,0))*INDEX('Control Panel'!$C:$C,MATCH($A1180+1,'Control Panel'!$A:$A,1)),0)</f>
        <v>24493700</v>
      </c>
      <c r="D1180" s="37">
        <f>IFERROR(INDEX(LTC!$F:$F,MATCH($A1180,LTC!$A:$A,0))*INDEX('Control Panel'!$D:$D,MATCH($A1180+1,'Control Panel'!$A:$A,1)),0)</f>
        <v>12524300</v>
      </c>
      <c r="E1180" s="37">
        <f>IFERROR(INDEX(ETC!$F:$F,MATCH($A1180,ETC!$A:$A,0))*INDEX('Control Panel'!$E:$E,MATCH($A1180+1,'Control Panel'!$A:$A,1)),0)</f>
        <v>12123700</v>
      </c>
      <c r="F1180" s="37">
        <f>IFERROR(INDEX(ETH!$F:$F,MATCH($A1180,ETH!$A:$A,0))*INDEX('Control Panel'!$F:$F,MATCH('Index Volume'!$A1180+1,'Control Panel'!$A:$A,1)),0)</f>
        <v>297046016</v>
      </c>
      <c r="G1180" s="37">
        <f>IFERROR(INDEX(BCH!$F:$F,MATCH($A1180,BCH!$A:$A,0))*INDEX('Control Panel'!$G:$G,MATCH('Index Volume'!$A1180+1,'Control Panel'!$A:$A,1)),0)</f>
        <v>0</v>
      </c>
      <c r="H1180" s="37">
        <f>IFERROR(INDEX(XMR!$F:$F,MATCH($A1180,XMR!$A:$A,0))*INDEX('Control Panel'!$H:$H,MATCH('Index Volume'!$A1180+1,'Control Panel'!$A:$A,1)),0)</f>
        <v>13807600</v>
      </c>
      <c r="I1180" s="37">
        <f>IFERROR(INDEX(ZEC!$F:$F,MATCH($A1180,ZEC!$A:$A,0))*INDEX('Control Panel'!$I:$I,MATCH('Index Volume'!$A1180+1,'Control Panel'!$A:$A,1)),0)</f>
        <v>9363870</v>
      </c>
      <c r="J1180" s="37">
        <f>IFERROR(INDEX(EOS!$F:$F,MATCH($A1180,EOS!$A:$A,0))*INDEX('Control Panel'!$J:$J,MATCH('Index Volume'!$A1180+1,'Control Panel'!$A:$A,1)),0)</f>
        <v>0</v>
      </c>
      <c r="K1180" s="37">
        <f>IFERROR(INDEX(DASH!$F:$F,MATCH($A1180,DASH!$A:$A,0))*INDEX('Control Panel'!$K:$K,MATCH('Index Volume'!$A1180+1,'Control Panel'!$A:$A,1)),0)</f>
        <v>33033000</v>
      </c>
      <c r="L1180" s="37">
        <f>IFERROR(INDEX(XLM!$F:$F,MATCH($A1180,XLM!$A:$A,0))*INDEX('Control Panel'!$L:$L,MATCH('Index Volume'!$A1180+1,'Control Panel'!$A:$A,1)),0)</f>
        <v>1801530</v>
      </c>
      <c r="M1180" s="39">
        <f t="shared" si="321"/>
        <v>895231732</v>
      </c>
      <c r="N1180" s="1" t="b">
        <f t="shared" si="322"/>
        <v>1</v>
      </c>
      <c r="O1180" s="41">
        <f t="shared" si="323"/>
        <v>895231732</v>
      </c>
    </row>
    <row r="1181" spans="1:15" x14ac:dyDescent="0.75">
      <c r="A1181" s="4">
        <v>42819</v>
      </c>
      <c r="B1181" s="37">
        <f>IFERROR(INDEX(BTC!$F:$F,MATCH($A1181,BTC!$A:$A,0))*INDEX('Control Panel'!$B:$B,MATCH('Index Volume'!$A1181+1,'Control Panel'!$A:$A,1)),0)</f>
        <v>435803008</v>
      </c>
      <c r="C1181" s="37">
        <f>IFERROR(INDEX(XRP!$F:$F,MATCH($A1181,XRP!$A:$A,0))*INDEX('Control Panel'!$C:$C,MATCH($A1181+1,'Control Panel'!$A:$A,1)),0)</f>
        <v>11334900</v>
      </c>
      <c r="D1181" s="37">
        <f>IFERROR(INDEX(LTC!$F:$F,MATCH($A1181,LTC!$A:$A,0))*INDEX('Control Panel'!$D:$D,MATCH($A1181+1,'Control Panel'!$A:$A,1)),0)</f>
        <v>7904680</v>
      </c>
      <c r="E1181" s="37">
        <f>IFERROR(INDEX(ETC!$F:$F,MATCH($A1181,ETC!$A:$A,0))*INDEX('Control Panel'!$E:$E,MATCH($A1181+1,'Control Panel'!$A:$A,1)),0)</f>
        <v>7542960</v>
      </c>
      <c r="F1181" s="37">
        <f>IFERROR(INDEX(ETH!$F:$F,MATCH($A1181,ETH!$A:$A,0))*INDEX('Control Panel'!$F:$F,MATCH('Index Volume'!$A1181+1,'Control Panel'!$A:$A,1)),0)</f>
        <v>223059008</v>
      </c>
      <c r="G1181" s="37">
        <f>IFERROR(INDEX(BCH!$F:$F,MATCH($A1181,BCH!$A:$A,0))*INDEX('Control Panel'!$G:$G,MATCH('Index Volume'!$A1181+1,'Control Panel'!$A:$A,1)),0)</f>
        <v>0</v>
      </c>
      <c r="H1181" s="37">
        <f>IFERROR(INDEX(XMR!$F:$F,MATCH($A1181,XMR!$A:$A,0))*INDEX('Control Panel'!$H:$H,MATCH('Index Volume'!$A1181+1,'Control Panel'!$A:$A,1)),0)</f>
        <v>10858900</v>
      </c>
      <c r="I1181" s="37">
        <f>IFERROR(INDEX(ZEC!$F:$F,MATCH($A1181,ZEC!$A:$A,0))*INDEX('Control Panel'!$I:$I,MATCH('Index Volume'!$A1181+1,'Control Panel'!$A:$A,1)),0)</f>
        <v>4535020</v>
      </c>
      <c r="J1181" s="37">
        <f>IFERROR(INDEX(EOS!$F:$F,MATCH($A1181,EOS!$A:$A,0))*INDEX('Control Panel'!$J:$J,MATCH('Index Volume'!$A1181+1,'Control Panel'!$A:$A,1)),0)</f>
        <v>0</v>
      </c>
      <c r="K1181" s="37">
        <f>IFERROR(INDEX(DASH!$F:$F,MATCH($A1181,DASH!$A:$A,0))*INDEX('Control Panel'!$K:$K,MATCH('Index Volume'!$A1181+1,'Control Panel'!$A:$A,1)),0)</f>
        <v>23040200</v>
      </c>
      <c r="L1181" s="37">
        <f>IFERROR(INDEX(XLM!$F:$F,MATCH($A1181,XLM!$A:$A,0))*INDEX('Control Panel'!$L:$L,MATCH('Index Volume'!$A1181+1,'Control Panel'!$A:$A,1)),0)</f>
        <v>600309</v>
      </c>
      <c r="M1181" s="39">
        <f t="shared" si="321"/>
        <v>724678985</v>
      </c>
      <c r="N1181" s="1" t="b">
        <f t="shared" si="322"/>
        <v>1</v>
      </c>
      <c r="O1181" s="41">
        <f t="shared" si="323"/>
        <v>724678985</v>
      </c>
    </row>
    <row r="1182" spans="1:15" x14ac:dyDescent="0.75">
      <c r="A1182" s="3">
        <v>42820</v>
      </c>
      <c r="B1182" s="37">
        <f>IFERROR(INDEX(BTC!$F:$F,MATCH($A1182,BTC!$A:$A,0))*INDEX('Control Panel'!$B:$B,MATCH('Index Volume'!$A1182+1,'Control Panel'!$A:$A,1)),0)</f>
        <v>303668000</v>
      </c>
      <c r="C1182" s="37">
        <f>IFERROR(INDEX(XRP!$F:$F,MATCH($A1182,XRP!$A:$A,0))*INDEX('Control Panel'!$C:$C,MATCH($A1182+1,'Control Panel'!$A:$A,1)),0)</f>
        <v>5475230</v>
      </c>
      <c r="D1182" s="37">
        <f>IFERROR(INDEX(LTC!$F:$F,MATCH($A1182,LTC!$A:$A,0))*INDEX('Control Panel'!$D:$D,MATCH($A1182+1,'Control Panel'!$A:$A,1)),0)</f>
        <v>3911060</v>
      </c>
      <c r="E1182" s="37">
        <f>IFERROR(INDEX(ETC!$F:$F,MATCH($A1182,ETC!$A:$A,0))*INDEX('Control Panel'!$E:$E,MATCH($A1182+1,'Control Panel'!$A:$A,1)),0)</f>
        <v>4810060</v>
      </c>
      <c r="F1182" s="37">
        <f>IFERROR(INDEX(ETH!$F:$F,MATCH($A1182,ETH!$A:$A,0))*INDEX('Control Panel'!$F:$F,MATCH('Index Volume'!$A1182+1,'Control Panel'!$A:$A,1)),0)</f>
        <v>106859000</v>
      </c>
      <c r="G1182" s="37">
        <f>IFERROR(INDEX(BCH!$F:$F,MATCH($A1182,BCH!$A:$A,0))*INDEX('Control Panel'!$G:$G,MATCH('Index Volume'!$A1182+1,'Control Panel'!$A:$A,1)),0)</f>
        <v>0</v>
      </c>
      <c r="H1182" s="37">
        <f>IFERROR(INDEX(XMR!$F:$F,MATCH($A1182,XMR!$A:$A,0))*INDEX('Control Panel'!$H:$H,MATCH('Index Volume'!$A1182+1,'Control Panel'!$A:$A,1)),0)</f>
        <v>7408990</v>
      </c>
      <c r="I1182" s="37">
        <f>IFERROR(INDEX(ZEC!$F:$F,MATCH($A1182,ZEC!$A:$A,0))*INDEX('Control Panel'!$I:$I,MATCH('Index Volume'!$A1182+1,'Control Panel'!$A:$A,1)),0)</f>
        <v>3128110</v>
      </c>
      <c r="J1182" s="37">
        <f>IFERROR(INDEX(EOS!$F:$F,MATCH($A1182,EOS!$A:$A,0))*INDEX('Control Panel'!$J:$J,MATCH('Index Volume'!$A1182+1,'Control Panel'!$A:$A,1)),0)</f>
        <v>0</v>
      </c>
      <c r="K1182" s="37">
        <f>IFERROR(INDEX(DASH!$F:$F,MATCH($A1182,DASH!$A:$A,0))*INDEX('Control Panel'!$K:$K,MATCH('Index Volume'!$A1182+1,'Control Panel'!$A:$A,1)),0)</f>
        <v>20996100</v>
      </c>
      <c r="L1182" s="37">
        <f>IFERROR(INDEX(XLM!$F:$F,MATCH($A1182,XLM!$A:$A,0))*INDEX('Control Panel'!$L:$L,MATCH('Index Volume'!$A1182+1,'Control Panel'!$A:$A,1)),0)</f>
        <v>632107</v>
      </c>
      <c r="M1182" s="39">
        <f t="shared" si="321"/>
        <v>456888657</v>
      </c>
      <c r="N1182" s="1" t="b">
        <f t="shared" si="322"/>
        <v>1</v>
      </c>
      <c r="O1182" s="41">
        <f t="shared" si="323"/>
        <v>456888657</v>
      </c>
    </row>
    <row r="1183" spans="1:15" x14ac:dyDescent="0.75">
      <c r="A1183" s="4">
        <v>42821</v>
      </c>
      <c r="B1183" s="37">
        <f>IFERROR(INDEX(BTC!$F:$F,MATCH($A1183,BTC!$A:$A,0))*INDEX('Control Panel'!$B:$B,MATCH('Index Volume'!$A1183+1,'Control Panel'!$A:$A,1)),0)</f>
        <v>372535008</v>
      </c>
      <c r="C1183" s="37">
        <f>IFERROR(INDEX(XRP!$F:$F,MATCH($A1183,XRP!$A:$A,0))*INDEX('Control Panel'!$C:$C,MATCH($A1183+1,'Control Panel'!$A:$A,1)),0)</f>
        <v>6336150</v>
      </c>
      <c r="D1183" s="37">
        <f>IFERROR(INDEX(LTC!$F:$F,MATCH($A1183,LTC!$A:$A,0))*INDEX('Control Panel'!$D:$D,MATCH($A1183+1,'Control Panel'!$A:$A,1)),0)</f>
        <v>5162690</v>
      </c>
      <c r="E1183" s="37">
        <f>IFERROR(INDEX(ETC!$F:$F,MATCH($A1183,ETC!$A:$A,0))*INDEX('Control Panel'!$E:$E,MATCH($A1183+1,'Control Panel'!$A:$A,1)),0)</f>
        <v>7221650</v>
      </c>
      <c r="F1183" s="37">
        <f>IFERROR(INDEX(ETH!$F:$F,MATCH($A1183,ETH!$A:$A,0))*INDEX('Control Panel'!$F:$F,MATCH('Index Volume'!$A1183+1,'Control Panel'!$A:$A,1)),0)</f>
        <v>118978000</v>
      </c>
      <c r="G1183" s="37">
        <f>IFERROR(INDEX(BCH!$F:$F,MATCH($A1183,BCH!$A:$A,0))*INDEX('Control Panel'!$G:$G,MATCH('Index Volume'!$A1183+1,'Control Panel'!$A:$A,1)),0)</f>
        <v>0</v>
      </c>
      <c r="H1183" s="37">
        <f>IFERROR(INDEX(XMR!$F:$F,MATCH($A1183,XMR!$A:$A,0))*INDEX('Control Panel'!$H:$H,MATCH('Index Volume'!$A1183+1,'Control Panel'!$A:$A,1)),0)</f>
        <v>11887200</v>
      </c>
      <c r="I1183" s="37">
        <f>IFERROR(INDEX(ZEC!$F:$F,MATCH($A1183,ZEC!$A:$A,0))*INDEX('Control Panel'!$I:$I,MATCH('Index Volume'!$A1183+1,'Control Panel'!$A:$A,1)),0)</f>
        <v>3581290</v>
      </c>
      <c r="J1183" s="37">
        <f>IFERROR(INDEX(EOS!$F:$F,MATCH($A1183,EOS!$A:$A,0))*INDEX('Control Panel'!$J:$J,MATCH('Index Volume'!$A1183+1,'Control Panel'!$A:$A,1)),0)</f>
        <v>0</v>
      </c>
      <c r="K1183" s="37">
        <f>IFERROR(INDEX(DASH!$F:$F,MATCH($A1183,DASH!$A:$A,0))*INDEX('Control Panel'!$K:$K,MATCH('Index Volume'!$A1183+1,'Control Panel'!$A:$A,1)),0)</f>
        <v>45830500</v>
      </c>
      <c r="L1183" s="37">
        <f>IFERROR(INDEX(XLM!$F:$F,MATCH($A1183,XLM!$A:$A,0))*INDEX('Control Panel'!$L:$L,MATCH('Index Volume'!$A1183+1,'Control Panel'!$A:$A,1)),0)</f>
        <v>736513</v>
      </c>
      <c r="M1183" s="39">
        <f t="shared" si="321"/>
        <v>572269001</v>
      </c>
      <c r="N1183" s="1" t="b">
        <f t="shared" si="322"/>
        <v>1</v>
      </c>
      <c r="O1183" s="41">
        <f t="shared" si="323"/>
        <v>572269001</v>
      </c>
    </row>
    <row r="1184" spans="1:15" x14ac:dyDescent="0.75">
      <c r="A1184" s="3">
        <v>42822</v>
      </c>
      <c r="B1184" s="37">
        <f>IFERROR(INDEX(BTC!$F:$F,MATCH($A1184,BTC!$A:$A,0))*INDEX('Control Panel'!$B:$B,MATCH('Index Volume'!$A1184+1,'Control Panel'!$A:$A,1)),0)</f>
        <v>326332000</v>
      </c>
      <c r="C1184" s="37">
        <f>IFERROR(INDEX(XRP!$F:$F,MATCH($A1184,XRP!$A:$A,0))*INDEX('Control Panel'!$C:$C,MATCH($A1184+1,'Control Panel'!$A:$A,1)),0)</f>
        <v>3111280</v>
      </c>
      <c r="D1184" s="37">
        <f>IFERROR(INDEX(LTC!$F:$F,MATCH($A1184,LTC!$A:$A,0))*INDEX('Control Panel'!$D:$D,MATCH($A1184+1,'Control Panel'!$A:$A,1)),0)</f>
        <v>4297870</v>
      </c>
      <c r="E1184" s="37">
        <f>IFERROR(INDEX(ETC!$F:$F,MATCH($A1184,ETC!$A:$A,0))*INDEX('Control Panel'!$E:$E,MATCH($A1184+1,'Control Panel'!$A:$A,1)),0)</f>
        <v>7125770</v>
      </c>
      <c r="F1184" s="37">
        <f>IFERROR(INDEX(ETH!$F:$F,MATCH($A1184,ETH!$A:$A,0))*INDEX('Control Panel'!$F:$F,MATCH('Index Volume'!$A1184+1,'Control Panel'!$A:$A,1)),0)</f>
        <v>97745296</v>
      </c>
      <c r="G1184" s="37">
        <f>IFERROR(INDEX(BCH!$F:$F,MATCH($A1184,BCH!$A:$A,0))*INDEX('Control Panel'!$G:$G,MATCH('Index Volume'!$A1184+1,'Control Panel'!$A:$A,1)),0)</f>
        <v>0</v>
      </c>
      <c r="H1184" s="37">
        <f>IFERROR(INDEX(XMR!$F:$F,MATCH($A1184,XMR!$A:$A,0))*INDEX('Control Panel'!$H:$H,MATCH('Index Volume'!$A1184+1,'Control Panel'!$A:$A,1)),0)</f>
        <v>10061200</v>
      </c>
      <c r="I1184" s="37">
        <f>IFERROR(INDEX(ZEC!$F:$F,MATCH($A1184,ZEC!$A:$A,0))*INDEX('Control Panel'!$I:$I,MATCH('Index Volume'!$A1184+1,'Control Panel'!$A:$A,1)),0)</f>
        <v>9419650</v>
      </c>
      <c r="J1184" s="37">
        <f>IFERROR(INDEX(EOS!$F:$F,MATCH($A1184,EOS!$A:$A,0))*INDEX('Control Panel'!$J:$J,MATCH('Index Volume'!$A1184+1,'Control Panel'!$A:$A,1)),0)</f>
        <v>0</v>
      </c>
      <c r="K1184" s="37">
        <f>IFERROR(INDEX(DASH!$F:$F,MATCH($A1184,DASH!$A:$A,0))*INDEX('Control Panel'!$K:$K,MATCH('Index Volume'!$A1184+1,'Control Panel'!$A:$A,1)),0)</f>
        <v>24886900</v>
      </c>
      <c r="L1184" s="37">
        <f>IFERROR(INDEX(XLM!$F:$F,MATCH($A1184,XLM!$A:$A,0))*INDEX('Control Panel'!$L:$L,MATCH('Index Volume'!$A1184+1,'Control Panel'!$A:$A,1)),0)</f>
        <v>570028</v>
      </c>
      <c r="M1184" s="39">
        <f t="shared" si="321"/>
        <v>483549994</v>
      </c>
      <c r="N1184" s="1" t="b">
        <f t="shared" si="322"/>
        <v>1</v>
      </c>
      <c r="O1184" s="41">
        <f t="shared" si="323"/>
        <v>483549994</v>
      </c>
    </row>
    <row r="1185" spans="1:15" x14ac:dyDescent="0.75">
      <c r="A1185" s="4">
        <v>42823</v>
      </c>
      <c r="B1185" s="37">
        <f>IFERROR(INDEX(BTC!$F:$F,MATCH($A1185,BTC!$A:$A,0))*INDEX('Control Panel'!$B:$B,MATCH('Index Volume'!$A1185+1,'Control Panel'!$A:$A,1)),0)</f>
        <v>298457984</v>
      </c>
      <c r="C1185" s="37">
        <f>IFERROR(INDEX(XRP!$F:$F,MATCH($A1185,XRP!$A:$A,0))*INDEX('Control Panel'!$C:$C,MATCH($A1185+1,'Control Panel'!$A:$A,1)),0)</f>
        <v>3344230</v>
      </c>
      <c r="D1185" s="37">
        <f>IFERROR(INDEX(LTC!$F:$F,MATCH($A1185,LTC!$A:$A,0))*INDEX('Control Panel'!$D:$D,MATCH($A1185+1,'Control Panel'!$A:$A,1)),0)</f>
        <v>8479960</v>
      </c>
      <c r="E1185" s="37">
        <f>IFERROR(INDEX(ETC!$F:$F,MATCH($A1185,ETC!$A:$A,0))*INDEX('Control Panel'!$E:$E,MATCH($A1185+1,'Control Panel'!$A:$A,1)),0)</f>
        <v>5549740</v>
      </c>
      <c r="F1185" s="37">
        <f>IFERROR(INDEX(ETH!$F:$F,MATCH($A1185,ETH!$A:$A,0))*INDEX('Control Panel'!$F:$F,MATCH('Index Volume'!$A1185+1,'Control Panel'!$A:$A,1)),0)</f>
        <v>144998000</v>
      </c>
      <c r="G1185" s="37">
        <f>IFERROR(INDEX(BCH!$F:$F,MATCH($A1185,BCH!$A:$A,0))*INDEX('Control Panel'!$G:$G,MATCH('Index Volume'!$A1185+1,'Control Panel'!$A:$A,1)),0)</f>
        <v>0</v>
      </c>
      <c r="H1185" s="37">
        <f>IFERROR(INDEX(XMR!$F:$F,MATCH($A1185,XMR!$A:$A,0))*INDEX('Control Panel'!$H:$H,MATCH('Index Volume'!$A1185+1,'Control Panel'!$A:$A,1)),0)</f>
        <v>6704720</v>
      </c>
      <c r="I1185" s="37">
        <f>IFERROR(INDEX(ZEC!$F:$F,MATCH($A1185,ZEC!$A:$A,0))*INDEX('Control Panel'!$I:$I,MATCH('Index Volume'!$A1185+1,'Control Panel'!$A:$A,1)),0)</f>
        <v>2921400</v>
      </c>
      <c r="J1185" s="37">
        <f>IFERROR(INDEX(EOS!$F:$F,MATCH($A1185,EOS!$A:$A,0))*INDEX('Control Panel'!$J:$J,MATCH('Index Volume'!$A1185+1,'Control Panel'!$A:$A,1)),0)</f>
        <v>0</v>
      </c>
      <c r="K1185" s="37">
        <f>IFERROR(INDEX(DASH!$F:$F,MATCH($A1185,DASH!$A:$A,0))*INDEX('Control Panel'!$K:$K,MATCH('Index Volume'!$A1185+1,'Control Panel'!$A:$A,1)),0)</f>
        <v>18209000</v>
      </c>
      <c r="L1185" s="37">
        <f>IFERROR(INDEX(XLM!$F:$F,MATCH($A1185,XLM!$A:$A,0))*INDEX('Control Panel'!$L:$L,MATCH('Index Volume'!$A1185+1,'Control Panel'!$A:$A,1)),0)</f>
        <v>653952</v>
      </c>
      <c r="M1185" s="39">
        <f t="shared" si="321"/>
        <v>489318986</v>
      </c>
      <c r="N1185" s="1" t="b">
        <f t="shared" si="322"/>
        <v>1</v>
      </c>
      <c r="O1185" s="41">
        <f t="shared" si="323"/>
        <v>489318986</v>
      </c>
    </row>
    <row r="1186" spans="1:15" x14ac:dyDescent="0.75">
      <c r="A1186" s="3">
        <v>42824</v>
      </c>
      <c r="B1186" s="37">
        <f>IFERROR(INDEX(BTC!$F:$F,MATCH($A1186,BTC!$A:$A,0))*INDEX('Control Panel'!$B:$B,MATCH('Index Volume'!$A1186+1,'Control Panel'!$A:$A,1)),0)</f>
        <v>352968992</v>
      </c>
      <c r="C1186" s="37">
        <f>IFERROR(INDEX(XRP!$F:$F,MATCH($A1186,XRP!$A:$A,0))*INDEX('Control Panel'!$C:$C,MATCH($A1186+1,'Control Panel'!$A:$A,1)),0)</f>
        <v>19821800</v>
      </c>
      <c r="D1186" s="37">
        <f>IFERROR(INDEX(LTC!$F:$F,MATCH($A1186,LTC!$A:$A,0))*INDEX('Control Panel'!$D:$D,MATCH($A1186+1,'Control Panel'!$A:$A,1)),0)</f>
        <v>191251008</v>
      </c>
      <c r="E1186" s="37">
        <f>IFERROR(INDEX(ETC!$F:$F,MATCH($A1186,ETC!$A:$A,0))*INDEX('Control Panel'!$E:$E,MATCH($A1186+1,'Control Panel'!$A:$A,1)),0)</f>
        <v>19426400</v>
      </c>
      <c r="F1186" s="37">
        <f>IFERROR(INDEX(ETH!$F:$F,MATCH($A1186,ETH!$A:$A,0))*INDEX('Control Panel'!$F:$F,MATCH('Index Volume'!$A1186+1,'Control Panel'!$A:$A,1)),0)</f>
        <v>86885696</v>
      </c>
      <c r="G1186" s="37">
        <f>IFERROR(INDEX(BCH!$F:$F,MATCH($A1186,BCH!$A:$A,0))*INDEX('Control Panel'!$G:$G,MATCH('Index Volume'!$A1186+1,'Control Panel'!$A:$A,1)),0)</f>
        <v>0</v>
      </c>
      <c r="H1186" s="37">
        <f>IFERROR(INDEX(XMR!$F:$F,MATCH($A1186,XMR!$A:$A,0))*INDEX('Control Panel'!$H:$H,MATCH('Index Volume'!$A1186+1,'Control Panel'!$A:$A,1)),0)</f>
        <v>5993880</v>
      </c>
      <c r="I1186" s="37">
        <f>IFERROR(INDEX(ZEC!$F:$F,MATCH($A1186,ZEC!$A:$A,0))*INDEX('Control Panel'!$I:$I,MATCH('Index Volume'!$A1186+1,'Control Panel'!$A:$A,1)),0)</f>
        <v>4462730</v>
      </c>
      <c r="J1186" s="37">
        <f>IFERROR(INDEX(EOS!$F:$F,MATCH($A1186,EOS!$A:$A,0))*INDEX('Control Panel'!$J:$J,MATCH('Index Volume'!$A1186+1,'Control Panel'!$A:$A,1)),0)</f>
        <v>0</v>
      </c>
      <c r="K1186" s="37">
        <f>IFERROR(INDEX(DASH!$F:$F,MATCH($A1186,DASH!$A:$A,0))*INDEX('Control Panel'!$K:$K,MATCH('Index Volume'!$A1186+1,'Control Panel'!$A:$A,1)),0)</f>
        <v>26036700</v>
      </c>
      <c r="L1186" s="37">
        <f>IFERROR(INDEX(XLM!$F:$F,MATCH($A1186,XLM!$A:$A,0))*INDEX('Control Panel'!$L:$L,MATCH('Index Volume'!$A1186+1,'Control Panel'!$A:$A,1)),0)</f>
        <v>1959610</v>
      </c>
      <c r="M1186" s="39">
        <f t="shared" si="321"/>
        <v>708806816</v>
      </c>
      <c r="N1186" s="1" t="b">
        <f t="shared" si="322"/>
        <v>1</v>
      </c>
      <c r="O1186" s="41">
        <f t="shared" si="323"/>
        <v>708806816</v>
      </c>
    </row>
    <row r="1187" spans="1:15" x14ac:dyDescent="0.75">
      <c r="A1187" s="4">
        <v>42825</v>
      </c>
      <c r="B1187" s="37">
        <f>IFERROR(INDEX(BTC!$F:$F,MATCH($A1187,BTC!$A:$A,0))*INDEX('Control Panel'!$B:$B,MATCH('Index Volume'!$A1187+1,'Control Panel'!$A:$A,1)),0)</f>
        <v>447287008</v>
      </c>
      <c r="C1187" s="37">
        <f>IFERROR(INDEX(XRP!$F:$F,MATCH($A1187,XRP!$A:$A,0))*INDEX('Control Panel'!$C:$C,MATCH($A1187+1,'Control Panel'!$A:$A,1)),0)</f>
        <v>72699400</v>
      </c>
      <c r="D1187" s="37">
        <f>IFERROR(INDEX(LTC!$F:$F,MATCH($A1187,LTC!$A:$A,0))*INDEX('Control Panel'!$D:$D,MATCH($A1187+1,'Control Panel'!$A:$A,1)),0)</f>
        <v>98922600</v>
      </c>
      <c r="E1187" s="37">
        <f>IFERROR(INDEX(ETC!$F:$F,MATCH($A1187,ETC!$A:$A,0))*INDEX('Control Panel'!$E:$E,MATCH($A1187+1,'Control Panel'!$A:$A,1)),0)</f>
        <v>24881200</v>
      </c>
      <c r="F1187" s="37">
        <f>IFERROR(INDEX(ETH!$F:$F,MATCH($A1187,ETH!$A:$A,0))*INDEX('Control Panel'!$F:$F,MATCH('Index Volume'!$A1187+1,'Control Panel'!$A:$A,1)),0)</f>
        <v>151416000</v>
      </c>
      <c r="G1187" s="37">
        <f>IFERROR(INDEX(BCH!$F:$F,MATCH($A1187,BCH!$A:$A,0))*INDEX('Control Panel'!$G:$G,MATCH('Index Volume'!$A1187+1,'Control Panel'!$A:$A,1)),0)</f>
        <v>0</v>
      </c>
      <c r="H1187" s="37">
        <f>IFERROR(INDEX(XMR!$F:$F,MATCH($A1187,XMR!$A:$A,0))*INDEX('Control Panel'!$H:$H,MATCH('Index Volume'!$A1187+1,'Control Panel'!$A:$A,1)),0)</f>
        <v>6955980</v>
      </c>
      <c r="I1187" s="37">
        <f>IFERROR(INDEX(ZEC!$F:$F,MATCH($A1187,ZEC!$A:$A,0))*INDEX('Control Panel'!$I:$I,MATCH('Index Volume'!$A1187+1,'Control Panel'!$A:$A,1)),0)</f>
        <v>6312930</v>
      </c>
      <c r="J1187" s="37">
        <f>IFERROR(INDEX(EOS!$F:$F,MATCH($A1187,EOS!$A:$A,0))*INDEX('Control Panel'!$J:$J,MATCH('Index Volume'!$A1187+1,'Control Panel'!$A:$A,1)),0)</f>
        <v>0</v>
      </c>
      <c r="K1187" s="37">
        <f>IFERROR(INDEX(DASH!$F:$F,MATCH($A1187,DASH!$A:$A,0))*INDEX('Control Panel'!$K:$K,MATCH('Index Volume'!$A1187+1,'Control Panel'!$A:$A,1)),0)</f>
        <v>37471500</v>
      </c>
      <c r="L1187" s="37">
        <f>IFERROR(INDEX(XLM!$F:$F,MATCH($A1187,XLM!$A:$A,0))*INDEX('Control Panel'!$L:$L,MATCH('Index Volume'!$A1187+1,'Control Panel'!$A:$A,1)),0)</f>
        <v>3674930</v>
      </c>
      <c r="M1187" s="39">
        <f t="shared" si="321"/>
        <v>849621548</v>
      </c>
      <c r="N1187" s="1" t="b">
        <f t="shared" si="322"/>
        <v>1</v>
      </c>
      <c r="O1187" s="41">
        <f t="shared" si="323"/>
        <v>849621548</v>
      </c>
    </row>
    <row r="1188" spans="1:15" x14ac:dyDescent="0.75">
      <c r="A1188" s="3">
        <v>42826</v>
      </c>
      <c r="B1188" s="37">
        <f>IFERROR(INDEX(BTC!$F:$F,MATCH($A1188,BTC!$A:$A,0))*INDEX('Control Panel'!$B:$B,MATCH('Index Volume'!$A1188+1,'Control Panel'!$A:$A,1)),0)</f>
        <v>289633984</v>
      </c>
      <c r="C1188" s="37">
        <f>IFERROR(INDEX(XRP!$F:$F,MATCH($A1188,XRP!$A:$A,0))*INDEX('Control Panel'!$C:$C,MATCH($A1188+1,'Control Panel'!$A:$A,1)),0)</f>
        <v>30657700</v>
      </c>
      <c r="D1188" s="37">
        <f>IFERROR(INDEX(LTC!$F:$F,MATCH($A1188,LTC!$A:$A,0))*INDEX('Control Panel'!$D:$D,MATCH($A1188+1,'Control Panel'!$A:$A,1)),0)</f>
        <v>57711700</v>
      </c>
      <c r="E1188" s="37">
        <f>IFERROR(INDEX(ETC!$F:$F,MATCH($A1188,ETC!$A:$A,0))*INDEX('Control Panel'!$E:$E,MATCH($A1188+1,'Control Panel'!$A:$A,1)),0)</f>
        <v>6321790</v>
      </c>
      <c r="F1188" s="37">
        <f>IFERROR(INDEX(ETH!$F:$F,MATCH($A1188,ETH!$A:$A,0))*INDEX('Control Panel'!$F:$F,MATCH('Index Volume'!$A1188+1,'Control Panel'!$A:$A,1)),0)</f>
        <v>92461904</v>
      </c>
      <c r="G1188" s="37">
        <f>IFERROR(INDEX(BCH!$F:$F,MATCH($A1188,BCH!$A:$A,0))*INDEX('Control Panel'!$G:$G,MATCH('Index Volume'!$A1188+1,'Control Panel'!$A:$A,1)),0)</f>
        <v>0</v>
      </c>
      <c r="H1188" s="37">
        <f>IFERROR(INDEX(XMR!$F:$F,MATCH($A1188,XMR!$A:$A,0))*INDEX('Control Panel'!$H:$H,MATCH('Index Volume'!$A1188+1,'Control Panel'!$A:$A,1)),0)</f>
        <v>7622780</v>
      </c>
      <c r="I1188" s="37">
        <f>IFERROR(INDEX(ZEC!$F:$F,MATCH($A1188,ZEC!$A:$A,0))*INDEX('Control Panel'!$I:$I,MATCH('Index Volume'!$A1188+1,'Control Panel'!$A:$A,1)),0)</f>
        <v>3451690</v>
      </c>
      <c r="J1188" s="37">
        <f>IFERROR(INDEX(EOS!$F:$F,MATCH($A1188,EOS!$A:$A,0))*INDEX('Control Panel'!$J:$J,MATCH('Index Volume'!$A1188+1,'Control Panel'!$A:$A,1)),0)</f>
        <v>0</v>
      </c>
      <c r="K1188" s="37">
        <f>IFERROR(INDEX(DASH!$F:$F,MATCH($A1188,DASH!$A:$A,0))*INDEX('Control Panel'!$K:$K,MATCH('Index Volume'!$A1188+1,'Control Panel'!$A:$A,1)),0)</f>
        <v>17542100</v>
      </c>
      <c r="L1188" s="37">
        <f>IFERROR(INDEX(XLM!$F:$F,MATCH($A1188,XLM!$A:$A,0))*INDEX('Control Panel'!$L:$L,MATCH('Index Volume'!$A1188+1,'Control Panel'!$A:$A,1)),0)</f>
        <v>1708130</v>
      </c>
      <c r="M1188" s="39">
        <f t="shared" si="321"/>
        <v>507111778</v>
      </c>
      <c r="N1188" s="1" t="b">
        <f t="shared" si="322"/>
        <v>1</v>
      </c>
      <c r="O1188" s="41">
        <f t="shared" si="323"/>
        <v>507111778</v>
      </c>
    </row>
    <row r="1189" spans="1:15" x14ac:dyDescent="0.75">
      <c r="A1189" s="4">
        <v>42827</v>
      </c>
      <c r="B1189" s="37">
        <f>IFERROR(INDEX(BTC!$F:$F,MATCH($A1189,BTC!$A:$A,0))*INDEX('Control Panel'!$B:$B,MATCH('Index Volume'!$A1189+1,'Control Panel'!$A:$A,1)),0)</f>
        <v>514187008</v>
      </c>
      <c r="C1189" s="37">
        <f>IFERROR(INDEX(XRP!$F:$F,MATCH($A1189,XRP!$A:$A,0))*INDEX('Control Panel'!$C:$C,MATCH($A1189+1,'Control Panel'!$A:$A,1)),0)</f>
        <v>230622000</v>
      </c>
      <c r="D1189" s="37">
        <f>IFERROR(INDEX(LTC!$F:$F,MATCH($A1189,LTC!$A:$A,0))*INDEX('Control Panel'!$D:$D,MATCH($A1189+1,'Control Panel'!$A:$A,1)),0)</f>
        <v>88560400</v>
      </c>
      <c r="E1189" s="37">
        <f>IFERROR(INDEX(ETC!$F:$F,MATCH($A1189,ETC!$A:$A,0))*INDEX('Control Panel'!$E:$E,MATCH($A1189+1,'Control Panel'!$A:$A,1)),0)</f>
        <v>10883300</v>
      </c>
      <c r="F1189" s="37">
        <f>IFERROR(INDEX(ETH!$F:$F,MATCH($A1189,ETH!$A:$A,0))*INDEX('Control Panel'!$F:$F,MATCH('Index Volume'!$A1189+1,'Control Panel'!$A:$A,1)),0)</f>
        <v>134604000</v>
      </c>
      <c r="G1189" s="37">
        <f>IFERROR(INDEX(BCH!$F:$F,MATCH($A1189,BCH!$A:$A,0))*INDEX('Control Panel'!$G:$G,MATCH('Index Volume'!$A1189+1,'Control Panel'!$A:$A,1)),0)</f>
        <v>0</v>
      </c>
      <c r="H1189" s="37">
        <f>IFERROR(INDEX(XMR!$F:$F,MATCH($A1189,XMR!$A:$A,0))*INDEX('Control Panel'!$H:$H,MATCH('Index Volume'!$A1189+1,'Control Panel'!$A:$A,1)),0)</f>
        <v>7427960</v>
      </c>
      <c r="I1189" s="37">
        <f>IFERROR(INDEX(ZEC!$F:$F,MATCH($A1189,ZEC!$A:$A,0))*INDEX('Control Panel'!$I:$I,MATCH('Index Volume'!$A1189+1,'Control Panel'!$A:$A,1)),0)</f>
        <v>4470820</v>
      </c>
      <c r="J1189" s="37">
        <f>IFERROR(INDEX(EOS!$F:$F,MATCH($A1189,EOS!$A:$A,0))*INDEX('Control Panel'!$J:$J,MATCH('Index Volume'!$A1189+1,'Control Panel'!$A:$A,1)),0)</f>
        <v>0</v>
      </c>
      <c r="K1189" s="37">
        <f>IFERROR(INDEX(DASH!$F:$F,MATCH($A1189,DASH!$A:$A,0))*INDEX('Control Panel'!$K:$K,MATCH('Index Volume'!$A1189+1,'Control Panel'!$A:$A,1)),0)</f>
        <v>26723500</v>
      </c>
      <c r="L1189" s="37">
        <f>IFERROR(INDEX(XLM!$F:$F,MATCH($A1189,XLM!$A:$A,0))*INDEX('Control Panel'!$L:$L,MATCH('Index Volume'!$A1189+1,'Control Panel'!$A:$A,1)),0)</f>
        <v>9856240</v>
      </c>
      <c r="M1189" s="39">
        <f t="shared" si="321"/>
        <v>1027335228</v>
      </c>
      <c r="N1189" s="1" t="b">
        <f t="shared" si="322"/>
        <v>1</v>
      </c>
      <c r="O1189" s="41">
        <f t="shared" si="323"/>
        <v>1027335228</v>
      </c>
    </row>
    <row r="1190" spans="1:15" x14ac:dyDescent="0.75">
      <c r="A1190" s="3">
        <v>42828</v>
      </c>
      <c r="B1190" s="37">
        <f>IFERROR(INDEX(BTC!$F:$F,MATCH($A1190,BTC!$A:$A,0))*INDEX('Control Panel'!$B:$B,MATCH('Index Volume'!$A1190+1,'Control Panel'!$A:$A,1)),0)</f>
        <v>580444032</v>
      </c>
      <c r="C1190" s="37">
        <f>IFERROR(INDEX(XRP!$F:$F,MATCH($A1190,XRP!$A:$A,0))*INDEX('Control Panel'!$C:$C,MATCH($A1190+1,'Control Panel'!$A:$A,1)),0)</f>
        <v>155550000</v>
      </c>
      <c r="D1190" s="37">
        <f>IFERROR(INDEX(LTC!$F:$F,MATCH($A1190,LTC!$A:$A,0))*INDEX('Control Panel'!$D:$D,MATCH($A1190+1,'Control Panel'!$A:$A,1)),0)</f>
        <v>114179000</v>
      </c>
      <c r="E1190" s="37">
        <f>IFERROR(INDEX(ETC!$F:$F,MATCH($A1190,ETC!$A:$A,0))*INDEX('Control Panel'!$E:$E,MATCH($A1190+1,'Control Panel'!$A:$A,1)),0)</f>
        <v>9722960</v>
      </c>
      <c r="F1190" s="37">
        <f>IFERROR(INDEX(ETH!$F:$F,MATCH($A1190,ETH!$A:$A,0))*INDEX('Control Panel'!$F:$F,MATCH('Index Volume'!$A1190+1,'Control Panel'!$A:$A,1)),0)</f>
        <v>190512992</v>
      </c>
      <c r="G1190" s="37">
        <f>IFERROR(INDEX(BCH!$F:$F,MATCH($A1190,BCH!$A:$A,0))*INDEX('Control Panel'!$G:$G,MATCH('Index Volume'!$A1190+1,'Control Panel'!$A:$A,1)),0)</f>
        <v>0</v>
      </c>
      <c r="H1190" s="37">
        <f>IFERROR(INDEX(XMR!$F:$F,MATCH($A1190,XMR!$A:$A,0))*INDEX('Control Panel'!$H:$H,MATCH('Index Volume'!$A1190+1,'Control Panel'!$A:$A,1)),0)</f>
        <v>7080440</v>
      </c>
      <c r="I1190" s="37">
        <f>IFERROR(INDEX(ZEC!$F:$F,MATCH($A1190,ZEC!$A:$A,0))*INDEX('Control Panel'!$I:$I,MATCH('Index Volume'!$A1190+1,'Control Panel'!$A:$A,1)),0)</f>
        <v>4457090</v>
      </c>
      <c r="J1190" s="37">
        <f>IFERROR(INDEX(EOS!$F:$F,MATCH($A1190,EOS!$A:$A,0))*INDEX('Control Panel'!$J:$J,MATCH('Index Volume'!$A1190+1,'Control Panel'!$A:$A,1)),0)</f>
        <v>0</v>
      </c>
      <c r="K1190" s="37">
        <f>IFERROR(INDEX(DASH!$F:$F,MATCH($A1190,DASH!$A:$A,0))*INDEX('Control Panel'!$K:$K,MATCH('Index Volume'!$A1190+1,'Control Panel'!$A:$A,1)),0)</f>
        <v>42403200</v>
      </c>
      <c r="L1190" s="37">
        <f>IFERROR(INDEX(XLM!$F:$F,MATCH($A1190,XLM!$A:$A,0))*INDEX('Control Panel'!$L:$L,MATCH('Index Volume'!$A1190+1,'Control Panel'!$A:$A,1)),0)</f>
        <v>7365010</v>
      </c>
      <c r="M1190" s="39">
        <f t="shared" si="321"/>
        <v>1111714724</v>
      </c>
      <c r="N1190" s="1" t="b">
        <f t="shared" si="322"/>
        <v>1</v>
      </c>
      <c r="O1190" s="41">
        <f t="shared" si="323"/>
        <v>1111714724</v>
      </c>
    </row>
    <row r="1191" spans="1:15" x14ac:dyDescent="0.75">
      <c r="A1191" s="4">
        <v>42829</v>
      </c>
      <c r="B1191" s="37">
        <f>IFERROR(INDEX(BTC!$F:$F,MATCH($A1191,BTC!$A:$A,0))*INDEX('Control Panel'!$B:$B,MATCH('Index Volume'!$A1191+1,'Control Panel'!$A:$A,1)),0)</f>
        <v>436310016</v>
      </c>
      <c r="C1191" s="37">
        <f>IFERROR(INDEX(XRP!$F:$F,MATCH($A1191,XRP!$A:$A,0))*INDEX('Control Panel'!$C:$C,MATCH($A1191+1,'Control Panel'!$A:$A,1)),0)</f>
        <v>78538096</v>
      </c>
      <c r="D1191" s="37">
        <f>IFERROR(INDEX(LTC!$F:$F,MATCH($A1191,LTC!$A:$A,0))*INDEX('Control Panel'!$D:$D,MATCH($A1191+1,'Control Panel'!$A:$A,1)),0)</f>
        <v>129208000</v>
      </c>
      <c r="E1191" s="37">
        <f>IFERROR(INDEX(ETC!$F:$F,MATCH($A1191,ETC!$A:$A,0))*INDEX('Control Panel'!$E:$E,MATCH($A1191+1,'Control Panel'!$A:$A,1)),0)</f>
        <v>6273250</v>
      </c>
      <c r="F1191" s="37">
        <f>IFERROR(INDEX(ETH!$F:$F,MATCH($A1191,ETH!$A:$A,0))*INDEX('Control Panel'!$F:$F,MATCH('Index Volume'!$A1191+1,'Control Panel'!$A:$A,1)),0)</f>
        <v>157568000</v>
      </c>
      <c r="G1191" s="37">
        <f>IFERROR(INDEX(BCH!$F:$F,MATCH($A1191,BCH!$A:$A,0))*INDEX('Control Panel'!$G:$G,MATCH('Index Volume'!$A1191+1,'Control Panel'!$A:$A,1)),0)</f>
        <v>0</v>
      </c>
      <c r="H1191" s="37">
        <f>IFERROR(INDEX(XMR!$F:$F,MATCH($A1191,XMR!$A:$A,0))*INDEX('Control Panel'!$H:$H,MATCH('Index Volume'!$A1191+1,'Control Panel'!$A:$A,1)),0)</f>
        <v>7062530</v>
      </c>
      <c r="I1191" s="37">
        <f>IFERROR(INDEX(ZEC!$F:$F,MATCH($A1191,ZEC!$A:$A,0))*INDEX('Control Panel'!$I:$I,MATCH('Index Volume'!$A1191+1,'Control Panel'!$A:$A,1)),0)</f>
        <v>5109820</v>
      </c>
      <c r="J1191" s="37">
        <f>IFERROR(INDEX(EOS!$F:$F,MATCH($A1191,EOS!$A:$A,0))*INDEX('Control Panel'!$J:$J,MATCH('Index Volume'!$A1191+1,'Control Panel'!$A:$A,1)),0)</f>
        <v>0</v>
      </c>
      <c r="K1191" s="37">
        <f>IFERROR(INDEX(DASH!$F:$F,MATCH($A1191,DASH!$A:$A,0))*INDEX('Control Panel'!$K:$K,MATCH('Index Volume'!$A1191+1,'Control Panel'!$A:$A,1)),0)</f>
        <v>33869600</v>
      </c>
      <c r="L1191" s="37">
        <f>IFERROR(INDEX(XLM!$F:$F,MATCH($A1191,XLM!$A:$A,0))*INDEX('Control Panel'!$L:$L,MATCH('Index Volume'!$A1191+1,'Control Panel'!$A:$A,1)),0)</f>
        <v>2078250</v>
      </c>
      <c r="M1191" s="39">
        <f t="shared" si="321"/>
        <v>856017562</v>
      </c>
      <c r="N1191" s="1" t="b">
        <f t="shared" si="322"/>
        <v>1</v>
      </c>
      <c r="O1191" s="41">
        <f t="shared" si="323"/>
        <v>856017562</v>
      </c>
    </row>
    <row r="1192" spans="1:15" x14ac:dyDescent="0.75">
      <c r="A1192" s="3">
        <v>42830</v>
      </c>
      <c r="B1192" s="37">
        <f>IFERROR(INDEX(BTC!$F:$F,MATCH($A1192,BTC!$A:$A,0))*INDEX('Control Panel'!$B:$B,MATCH('Index Volume'!$A1192+1,'Control Panel'!$A:$A,1)),0)</f>
        <v>414784000</v>
      </c>
      <c r="C1192" s="37">
        <f>IFERROR(INDEX(XRP!$F:$F,MATCH($A1192,XRP!$A:$A,0))*INDEX('Control Panel'!$C:$C,MATCH($A1192+1,'Control Panel'!$A:$A,1)),0)</f>
        <v>42360300</v>
      </c>
      <c r="D1192" s="37">
        <f>IFERROR(INDEX(LTC!$F:$F,MATCH($A1192,LTC!$A:$A,0))*INDEX('Control Panel'!$D:$D,MATCH($A1192+1,'Control Panel'!$A:$A,1)),0)</f>
        <v>217834000</v>
      </c>
      <c r="E1192" s="37">
        <f>IFERROR(INDEX(ETC!$F:$F,MATCH($A1192,ETC!$A:$A,0))*INDEX('Control Panel'!$E:$E,MATCH($A1192+1,'Control Panel'!$A:$A,1)),0)</f>
        <v>5603160</v>
      </c>
      <c r="F1192" s="37">
        <f>IFERROR(INDEX(ETH!$F:$F,MATCH($A1192,ETH!$A:$A,0))*INDEX('Control Panel'!$F:$F,MATCH('Index Volume'!$A1192+1,'Control Panel'!$A:$A,1)),0)</f>
        <v>119733000</v>
      </c>
      <c r="G1192" s="37">
        <f>IFERROR(INDEX(BCH!$F:$F,MATCH($A1192,BCH!$A:$A,0))*INDEX('Control Panel'!$G:$G,MATCH('Index Volume'!$A1192+1,'Control Panel'!$A:$A,1)),0)</f>
        <v>0</v>
      </c>
      <c r="H1192" s="37">
        <f>IFERROR(INDEX(XMR!$F:$F,MATCH($A1192,XMR!$A:$A,0))*INDEX('Control Panel'!$H:$H,MATCH('Index Volume'!$A1192+1,'Control Panel'!$A:$A,1)),0)</f>
        <v>9188050</v>
      </c>
      <c r="I1192" s="37">
        <f>IFERROR(INDEX(ZEC!$F:$F,MATCH($A1192,ZEC!$A:$A,0))*INDEX('Control Panel'!$I:$I,MATCH('Index Volume'!$A1192+1,'Control Panel'!$A:$A,1)),0)</f>
        <v>5402150</v>
      </c>
      <c r="J1192" s="37">
        <f>IFERROR(INDEX(EOS!$F:$F,MATCH($A1192,EOS!$A:$A,0))*INDEX('Control Panel'!$J:$J,MATCH('Index Volume'!$A1192+1,'Control Panel'!$A:$A,1)),0)</f>
        <v>0</v>
      </c>
      <c r="K1192" s="37">
        <f>IFERROR(INDEX(DASH!$F:$F,MATCH($A1192,DASH!$A:$A,0))*INDEX('Control Panel'!$K:$K,MATCH('Index Volume'!$A1192+1,'Control Panel'!$A:$A,1)),0)</f>
        <v>31084000</v>
      </c>
      <c r="L1192" s="37">
        <f>IFERROR(INDEX(XLM!$F:$F,MATCH($A1192,XLM!$A:$A,0))*INDEX('Control Panel'!$L:$L,MATCH('Index Volume'!$A1192+1,'Control Panel'!$A:$A,1)),0)</f>
        <v>2314330</v>
      </c>
      <c r="M1192" s="39">
        <f t="shared" si="321"/>
        <v>848302990</v>
      </c>
      <c r="N1192" s="1" t="b">
        <f t="shared" si="322"/>
        <v>1</v>
      </c>
      <c r="O1192" s="41">
        <f t="shared" si="323"/>
        <v>848302990</v>
      </c>
    </row>
    <row r="1193" spans="1:15" x14ac:dyDescent="0.75">
      <c r="A1193" s="4">
        <v>42831</v>
      </c>
      <c r="B1193" s="37">
        <f>IFERROR(INDEX(BTC!$F:$F,MATCH($A1193,BTC!$A:$A,0))*INDEX('Control Panel'!$B:$B,MATCH('Index Volume'!$A1193+1,'Control Panel'!$A:$A,1)),0)</f>
        <v>511222016</v>
      </c>
      <c r="C1193" s="37">
        <f>IFERROR(INDEX(XRP!$F:$F,MATCH($A1193,XRP!$A:$A,0))*INDEX('Control Panel'!$C:$C,MATCH($A1193+1,'Control Panel'!$A:$A,1)),0)</f>
        <v>48264600</v>
      </c>
      <c r="D1193" s="37">
        <f>IFERROR(INDEX(LTC!$F:$F,MATCH($A1193,LTC!$A:$A,0))*INDEX('Control Panel'!$D:$D,MATCH($A1193+1,'Control Panel'!$A:$A,1)),0)</f>
        <v>194300000</v>
      </c>
      <c r="E1193" s="37">
        <f>IFERROR(INDEX(ETC!$F:$F,MATCH($A1193,ETC!$A:$A,0))*INDEX('Control Panel'!$E:$E,MATCH($A1193+1,'Control Panel'!$A:$A,1)),0)</f>
        <v>10892200</v>
      </c>
      <c r="F1193" s="37">
        <f>IFERROR(INDEX(ETH!$F:$F,MATCH($A1193,ETH!$A:$A,0))*INDEX('Control Panel'!$F:$F,MATCH('Index Volume'!$A1193+1,'Control Panel'!$A:$A,1)),0)</f>
        <v>147120000</v>
      </c>
      <c r="G1193" s="37">
        <f>IFERROR(INDEX(BCH!$F:$F,MATCH($A1193,BCH!$A:$A,0))*INDEX('Control Panel'!$G:$G,MATCH('Index Volume'!$A1193+1,'Control Panel'!$A:$A,1)),0)</f>
        <v>0</v>
      </c>
      <c r="H1193" s="37">
        <f>IFERROR(INDEX(XMR!$F:$F,MATCH($A1193,XMR!$A:$A,0))*INDEX('Control Panel'!$H:$H,MATCH('Index Volume'!$A1193+1,'Control Panel'!$A:$A,1)),0)</f>
        <v>11553100</v>
      </c>
      <c r="I1193" s="37">
        <f>IFERROR(INDEX(ZEC!$F:$F,MATCH($A1193,ZEC!$A:$A,0))*INDEX('Control Panel'!$I:$I,MATCH('Index Volume'!$A1193+1,'Control Panel'!$A:$A,1)),0)</f>
        <v>5816800</v>
      </c>
      <c r="J1193" s="37">
        <f>IFERROR(INDEX(EOS!$F:$F,MATCH($A1193,EOS!$A:$A,0))*INDEX('Control Panel'!$J:$J,MATCH('Index Volume'!$A1193+1,'Control Panel'!$A:$A,1)),0)</f>
        <v>0</v>
      </c>
      <c r="K1193" s="37">
        <f>IFERROR(INDEX(DASH!$F:$F,MATCH($A1193,DASH!$A:$A,0))*INDEX('Control Panel'!$K:$K,MATCH('Index Volume'!$A1193+1,'Control Panel'!$A:$A,1)),0)</f>
        <v>21464900</v>
      </c>
      <c r="L1193" s="37">
        <f>IFERROR(INDEX(XLM!$F:$F,MATCH($A1193,XLM!$A:$A,0))*INDEX('Control Panel'!$L:$L,MATCH('Index Volume'!$A1193+1,'Control Panel'!$A:$A,1)),0)</f>
        <v>1977700</v>
      </c>
      <c r="M1193" s="39">
        <f t="shared" si="321"/>
        <v>952611316</v>
      </c>
      <c r="N1193" s="1" t="b">
        <f t="shared" si="322"/>
        <v>1</v>
      </c>
      <c r="O1193" s="41">
        <f t="shared" si="323"/>
        <v>952611316</v>
      </c>
    </row>
    <row r="1194" spans="1:15" x14ac:dyDescent="0.75">
      <c r="A1194" s="3">
        <v>42832</v>
      </c>
      <c r="B1194" s="37">
        <f>IFERROR(INDEX(BTC!$F:$F,MATCH($A1194,BTC!$A:$A,0))*INDEX('Control Panel'!$B:$B,MATCH('Index Volume'!$A1194+1,'Control Panel'!$A:$A,1)),0)</f>
        <v>317022016</v>
      </c>
      <c r="C1194" s="37">
        <f>IFERROR(INDEX(XRP!$F:$F,MATCH($A1194,XRP!$A:$A,0))*INDEX('Control Panel'!$C:$C,MATCH($A1194+1,'Control Panel'!$A:$A,1)),0)</f>
        <v>36825000</v>
      </c>
      <c r="D1194" s="37">
        <f>IFERROR(INDEX(LTC!$F:$F,MATCH($A1194,LTC!$A:$A,0))*INDEX('Control Panel'!$D:$D,MATCH($A1194+1,'Control Panel'!$A:$A,1)),0)</f>
        <v>94765600</v>
      </c>
      <c r="E1194" s="37">
        <f>IFERROR(INDEX(ETC!$F:$F,MATCH($A1194,ETC!$A:$A,0))*INDEX('Control Panel'!$E:$E,MATCH($A1194+1,'Control Panel'!$A:$A,1)),0)</f>
        <v>5287300</v>
      </c>
      <c r="F1194" s="37">
        <f>IFERROR(INDEX(ETH!$F:$F,MATCH($A1194,ETH!$A:$A,0))*INDEX('Control Panel'!$F:$F,MATCH('Index Volume'!$A1194+1,'Control Panel'!$A:$A,1)),0)</f>
        <v>81474704</v>
      </c>
      <c r="G1194" s="37">
        <f>IFERROR(INDEX(BCH!$F:$F,MATCH($A1194,BCH!$A:$A,0))*INDEX('Control Panel'!$G:$G,MATCH('Index Volume'!$A1194+1,'Control Panel'!$A:$A,1)),0)</f>
        <v>0</v>
      </c>
      <c r="H1194" s="37">
        <f>IFERROR(INDEX(XMR!$F:$F,MATCH($A1194,XMR!$A:$A,0))*INDEX('Control Panel'!$H:$H,MATCH('Index Volume'!$A1194+1,'Control Panel'!$A:$A,1)),0)</f>
        <v>5499430</v>
      </c>
      <c r="I1194" s="37">
        <f>IFERROR(INDEX(ZEC!$F:$F,MATCH($A1194,ZEC!$A:$A,0))*INDEX('Control Panel'!$I:$I,MATCH('Index Volume'!$A1194+1,'Control Panel'!$A:$A,1)),0)</f>
        <v>3267540</v>
      </c>
      <c r="J1194" s="37">
        <f>IFERROR(INDEX(EOS!$F:$F,MATCH($A1194,EOS!$A:$A,0))*INDEX('Control Panel'!$J:$J,MATCH('Index Volume'!$A1194+1,'Control Panel'!$A:$A,1)),0)</f>
        <v>0</v>
      </c>
      <c r="K1194" s="37">
        <f>IFERROR(INDEX(DASH!$F:$F,MATCH($A1194,DASH!$A:$A,0))*INDEX('Control Panel'!$K:$K,MATCH('Index Volume'!$A1194+1,'Control Panel'!$A:$A,1)),0)</f>
        <v>13046400</v>
      </c>
      <c r="L1194" s="37">
        <f>IFERROR(INDEX(XLM!$F:$F,MATCH($A1194,XLM!$A:$A,0))*INDEX('Control Panel'!$L:$L,MATCH('Index Volume'!$A1194+1,'Control Panel'!$A:$A,1)),0)</f>
        <v>2167870</v>
      </c>
      <c r="M1194" s="39">
        <f t="shared" si="321"/>
        <v>559355860</v>
      </c>
      <c r="N1194" s="1" t="b">
        <f t="shared" si="322"/>
        <v>1</v>
      </c>
      <c r="O1194" s="41">
        <f t="shared" si="323"/>
        <v>559355860</v>
      </c>
    </row>
    <row r="1195" spans="1:15" x14ac:dyDescent="0.75">
      <c r="A1195" s="4">
        <v>42833</v>
      </c>
      <c r="B1195" s="37">
        <f>IFERROR(INDEX(BTC!$F:$F,MATCH($A1195,BTC!$A:$A,0))*INDEX('Control Panel'!$B:$B,MATCH('Index Volume'!$A1195+1,'Control Panel'!$A:$A,1)),0)</f>
        <v>209312000</v>
      </c>
      <c r="C1195" s="37">
        <f>IFERROR(INDEX(XRP!$F:$F,MATCH($A1195,XRP!$A:$A,0))*INDEX('Control Panel'!$C:$C,MATCH($A1195+1,'Control Panel'!$A:$A,1)),0)</f>
        <v>14782600</v>
      </c>
      <c r="D1195" s="37">
        <f>IFERROR(INDEX(LTC!$F:$F,MATCH($A1195,LTC!$A:$A,0))*INDEX('Control Panel'!$D:$D,MATCH($A1195+1,'Control Panel'!$A:$A,1)),0)</f>
        <v>58489100</v>
      </c>
      <c r="E1195" s="37">
        <f>IFERROR(INDEX(ETC!$F:$F,MATCH($A1195,ETC!$A:$A,0))*INDEX('Control Panel'!$E:$E,MATCH($A1195+1,'Control Panel'!$A:$A,1)),0)</f>
        <v>6855690</v>
      </c>
      <c r="F1195" s="37">
        <f>IFERROR(INDEX(ETH!$F:$F,MATCH($A1195,ETH!$A:$A,0))*INDEX('Control Panel'!$F:$F,MATCH('Index Volume'!$A1195+1,'Control Panel'!$A:$A,1)),0)</f>
        <v>74138800</v>
      </c>
      <c r="G1195" s="37">
        <f>IFERROR(INDEX(BCH!$F:$F,MATCH($A1195,BCH!$A:$A,0))*INDEX('Control Panel'!$G:$G,MATCH('Index Volume'!$A1195+1,'Control Panel'!$A:$A,1)),0)</f>
        <v>0</v>
      </c>
      <c r="H1195" s="37">
        <f>IFERROR(INDEX(XMR!$F:$F,MATCH($A1195,XMR!$A:$A,0))*INDEX('Control Panel'!$H:$H,MATCH('Index Volume'!$A1195+1,'Control Panel'!$A:$A,1)),0)</f>
        <v>6218750</v>
      </c>
      <c r="I1195" s="37">
        <f>IFERROR(INDEX(ZEC!$F:$F,MATCH($A1195,ZEC!$A:$A,0))*INDEX('Control Panel'!$I:$I,MATCH('Index Volume'!$A1195+1,'Control Panel'!$A:$A,1)),0)</f>
        <v>3732900</v>
      </c>
      <c r="J1195" s="37">
        <f>IFERROR(INDEX(EOS!$F:$F,MATCH($A1195,EOS!$A:$A,0))*INDEX('Control Panel'!$J:$J,MATCH('Index Volume'!$A1195+1,'Control Panel'!$A:$A,1)),0)</f>
        <v>0</v>
      </c>
      <c r="K1195" s="37">
        <f>IFERROR(INDEX(DASH!$F:$F,MATCH($A1195,DASH!$A:$A,0))*INDEX('Control Panel'!$K:$K,MATCH('Index Volume'!$A1195+1,'Control Panel'!$A:$A,1)),0)</f>
        <v>10316300</v>
      </c>
      <c r="L1195" s="37">
        <f>IFERROR(INDEX(XLM!$F:$F,MATCH($A1195,XLM!$A:$A,0))*INDEX('Control Panel'!$L:$L,MATCH('Index Volume'!$A1195+1,'Control Panel'!$A:$A,1)),0)</f>
        <v>1112600</v>
      </c>
      <c r="M1195" s="39">
        <f t="shared" si="321"/>
        <v>384958740</v>
      </c>
      <c r="N1195" s="1" t="b">
        <f t="shared" si="322"/>
        <v>1</v>
      </c>
      <c r="O1195" s="41">
        <f t="shared" si="323"/>
        <v>384958740</v>
      </c>
    </row>
    <row r="1196" spans="1:15" x14ac:dyDescent="0.75">
      <c r="A1196" s="3">
        <v>42834</v>
      </c>
      <c r="B1196" s="37">
        <f>IFERROR(INDEX(BTC!$F:$F,MATCH($A1196,BTC!$A:$A,0))*INDEX('Control Panel'!$B:$B,MATCH('Index Volume'!$A1196+1,'Control Panel'!$A:$A,1)),0)</f>
        <v>242343008</v>
      </c>
      <c r="C1196" s="37">
        <f>IFERROR(INDEX(XRP!$F:$F,MATCH($A1196,XRP!$A:$A,0))*INDEX('Control Panel'!$C:$C,MATCH($A1196+1,'Control Panel'!$A:$A,1)),0)</f>
        <v>15695600</v>
      </c>
      <c r="D1196" s="37">
        <f>IFERROR(INDEX(LTC!$F:$F,MATCH($A1196,LTC!$A:$A,0))*INDEX('Control Panel'!$D:$D,MATCH($A1196+1,'Control Panel'!$A:$A,1)),0)</f>
        <v>90963296</v>
      </c>
      <c r="E1196" s="37">
        <f>IFERROR(INDEX(ETC!$F:$F,MATCH($A1196,ETC!$A:$A,0))*INDEX('Control Panel'!$E:$E,MATCH($A1196+1,'Control Panel'!$A:$A,1)),0)</f>
        <v>6335860</v>
      </c>
      <c r="F1196" s="37">
        <f>IFERROR(INDEX(ETH!$F:$F,MATCH($A1196,ETH!$A:$A,0))*INDEX('Control Panel'!$F:$F,MATCH('Index Volume'!$A1196+1,'Control Panel'!$A:$A,1)),0)</f>
        <v>55143000</v>
      </c>
      <c r="G1196" s="37">
        <f>IFERROR(INDEX(BCH!$F:$F,MATCH($A1196,BCH!$A:$A,0))*INDEX('Control Panel'!$G:$G,MATCH('Index Volume'!$A1196+1,'Control Panel'!$A:$A,1)),0)</f>
        <v>0</v>
      </c>
      <c r="H1196" s="37">
        <f>IFERROR(INDEX(XMR!$F:$F,MATCH($A1196,XMR!$A:$A,0))*INDEX('Control Panel'!$H:$H,MATCH('Index Volume'!$A1196+1,'Control Panel'!$A:$A,1)),0)</f>
        <v>5711770</v>
      </c>
      <c r="I1196" s="37">
        <f>IFERROR(INDEX(ZEC!$F:$F,MATCH($A1196,ZEC!$A:$A,0))*INDEX('Control Panel'!$I:$I,MATCH('Index Volume'!$A1196+1,'Control Panel'!$A:$A,1)),0)</f>
        <v>10584900</v>
      </c>
      <c r="J1196" s="37">
        <f>IFERROR(INDEX(EOS!$F:$F,MATCH($A1196,EOS!$A:$A,0))*INDEX('Control Panel'!$J:$J,MATCH('Index Volume'!$A1196+1,'Control Panel'!$A:$A,1)),0)</f>
        <v>0</v>
      </c>
      <c r="K1196" s="37">
        <f>IFERROR(INDEX(DASH!$F:$F,MATCH($A1196,DASH!$A:$A,0))*INDEX('Control Panel'!$K:$K,MATCH('Index Volume'!$A1196+1,'Control Panel'!$A:$A,1)),0)</f>
        <v>8535590</v>
      </c>
      <c r="L1196" s="37">
        <f>IFERROR(INDEX(XLM!$F:$F,MATCH($A1196,XLM!$A:$A,0))*INDEX('Control Panel'!$L:$L,MATCH('Index Volume'!$A1196+1,'Control Panel'!$A:$A,1)),0)</f>
        <v>1153510</v>
      </c>
      <c r="M1196" s="39">
        <f t="shared" si="321"/>
        <v>436466534</v>
      </c>
      <c r="N1196" s="1" t="b">
        <f t="shared" si="322"/>
        <v>1</v>
      </c>
      <c r="O1196" s="41">
        <f t="shared" si="323"/>
        <v>436466534</v>
      </c>
    </row>
    <row r="1197" spans="1:15" x14ac:dyDescent="0.75">
      <c r="A1197" s="4">
        <v>42835</v>
      </c>
      <c r="B1197" s="37">
        <f>IFERROR(INDEX(BTC!$F:$F,MATCH($A1197,BTC!$A:$A,0))*INDEX('Control Panel'!$B:$B,MATCH('Index Volume'!$A1197+1,'Control Panel'!$A:$A,1)),0)</f>
        <v>215883008</v>
      </c>
      <c r="C1197" s="37">
        <f>IFERROR(INDEX(XRP!$F:$F,MATCH($A1197,XRP!$A:$A,0))*INDEX('Control Panel'!$C:$C,MATCH($A1197+1,'Control Panel'!$A:$A,1)),0)</f>
        <v>12012700</v>
      </c>
      <c r="D1197" s="37">
        <f>IFERROR(INDEX(LTC!$F:$F,MATCH($A1197,LTC!$A:$A,0))*INDEX('Control Panel'!$D:$D,MATCH($A1197+1,'Control Panel'!$A:$A,1)),0)</f>
        <v>74425696</v>
      </c>
      <c r="E1197" s="37">
        <f>IFERROR(INDEX(ETC!$F:$F,MATCH($A1197,ETC!$A:$A,0))*INDEX('Control Panel'!$E:$E,MATCH($A1197+1,'Control Panel'!$A:$A,1)),0)</f>
        <v>5163570</v>
      </c>
      <c r="F1197" s="37">
        <f>IFERROR(INDEX(ETH!$F:$F,MATCH($A1197,ETH!$A:$A,0))*INDEX('Control Panel'!$F:$F,MATCH('Index Volume'!$A1197+1,'Control Panel'!$A:$A,1)),0)</f>
        <v>44061500</v>
      </c>
      <c r="G1197" s="37">
        <f>IFERROR(INDEX(BCH!$F:$F,MATCH($A1197,BCH!$A:$A,0))*INDEX('Control Panel'!$G:$G,MATCH('Index Volume'!$A1197+1,'Control Panel'!$A:$A,1)),0)</f>
        <v>0</v>
      </c>
      <c r="H1197" s="37">
        <f>IFERROR(INDEX(XMR!$F:$F,MATCH($A1197,XMR!$A:$A,0))*INDEX('Control Panel'!$H:$H,MATCH('Index Volume'!$A1197+1,'Control Panel'!$A:$A,1)),0)</f>
        <v>6591730</v>
      </c>
      <c r="I1197" s="37">
        <f>IFERROR(INDEX(ZEC!$F:$F,MATCH($A1197,ZEC!$A:$A,0))*INDEX('Control Panel'!$I:$I,MATCH('Index Volume'!$A1197+1,'Control Panel'!$A:$A,1)),0)</f>
        <v>4183730</v>
      </c>
      <c r="J1197" s="37">
        <f>IFERROR(INDEX(EOS!$F:$F,MATCH($A1197,EOS!$A:$A,0))*INDEX('Control Panel'!$J:$J,MATCH('Index Volume'!$A1197+1,'Control Panel'!$A:$A,1)),0)</f>
        <v>0</v>
      </c>
      <c r="K1197" s="37">
        <f>IFERROR(INDEX(DASH!$F:$F,MATCH($A1197,DASH!$A:$A,0))*INDEX('Control Panel'!$K:$K,MATCH('Index Volume'!$A1197+1,'Control Panel'!$A:$A,1)),0)</f>
        <v>12222700</v>
      </c>
      <c r="L1197" s="37">
        <f>IFERROR(INDEX(XLM!$F:$F,MATCH($A1197,XLM!$A:$A,0))*INDEX('Control Panel'!$L:$L,MATCH('Index Volume'!$A1197+1,'Control Panel'!$A:$A,1)),0)</f>
        <v>584656</v>
      </c>
      <c r="M1197" s="39">
        <f t="shared" si="321"/>
        <v>375129290</v>
      </c>
      <c r="N1197" s="1" t="b">
        <f t="shared" si="322"/>
        <v>1</v>
      </c>
      <c r="O1197" s="41">
        <f t="shared" si="323"/>
        <v>375129290</v>
      </c>
    </row>
    <row r="1198" spans="1:15" x14ac:dyDescent="0.75">
      <c r="A1198" s="3">
        <v>42836</v>
      </c>
      <c r="B1198" s="37">
        <f>IFERROR(INDEX(BTC!$F:$F,MATCH($A1198,BTC!$A:$A,0))*INDEX('Control Panel'!$B:$B,MATCH('Index Volume'!$A1198+1,'Control Panel'!$A:$A,1)),0)</f>
        <v>216182000</v>
      </c>
      <c r="C1198" s="37">
        <f>IFERROR(INDEX(XRP!$F:$F,MATCH($A1198,XRP!$A:$A,0))*INDEX('Control Panel'!$C:$C,MATCH($A1198+1,'Control Panel'!$A:$A,1)),0)</f>
        <v>11301000</v>
      </c>
      <c r="D1198" s="37">
        <f>IFERROR(INDEX(LTC!$F:$F,MATCH($A1198,LTC!$A:$A,0))*INDEX('Control Panel'!$D:$D,MATCH($A1198+1,'Control Panel'!$A:$A,1)),0)</f>
        <v>50700000</v>
      </c>
      <c r="E1198" s="37">
        <f>IFERROR(INDEX(ETC!$F:$F,MATCH($A1198,ETC!$A:$A,0))*INDEX('Control Panel'!$E:$E,MATCH($A1198+1,'Control Panel'!$A:$A,1)),0)</f>
        <v>3092580</v>
      </c>
      <c r="F1198" s="37">
        <f>IFERROR(INDEX(ETH!$F:$F,MATCH($A1198,ETH!$A:$A,0))*INDEX('Control Panel'!$F:$F,MATCH('Index Volume'!$A1198+1,'Control Panel'!$A:$A,1)),0)</f>
        <v>38303300</v>
      </c>
      <c r="G1198" s="37">
        <f>IFERROR(INDEX(BCH!$F:$F,MATCH($A1198,BCH!$A:$A,0))*INDEX('Control Panel'!$G:$G,MATCH('Index Volume'!$A1198+1,'Control Panel'!$A:$A,1)),0)</f>
        <v>0</v>
      </c>
      <c r="H1198" s="37">
        <f>IFERROR(INDEX(XMR!$F:$F,MATCH($A1198,XMR!$A:$A,0))*INDEX('Control Panel'!$H:$H,MATCH('Index Volume'!$A1198+1,'Control Panel'!$A:$A,1)),0)</f>
        <v>5356450</v>
      </c>
      <c r="I1198" s="37">
        <f>IFERROR(INDEX(ZEC!$F:$F,MATCH($A1198,ZEC!$A:$A,0))*INDEX('Control Panel'!$I:$I,MATCH('Index Volume'!$A1198+1,'Control Panel'!$A:$A,1)),0)</f>
        <v>3188750</v>
      </c>
      <c r="J1198" s="37">
        <f>IFERROR(INDEX(EOS!$F:$F,MATCH($A1198,EOS!$A:$A,0))*INDEX('Control Panel'!$J:$J,MATCH('Index Volume'!$A1198+1,'Control Panel'!$A:$A,1)),0)</f>
        <v>0</v>
      </c>
      <c r="K1198" s="37">
        <f>IFERROR(INDEX(DASH!$F:$F,MATCH($A1198,DASH!$A:$A,0))*INDEX('Control Panel'!$K:$K,MATCH('Index Volume'!$A1198+1,'Control Panel'!$A:$A,1)),0)</f>
        <v>12016500</v>
      </c>
      <c r="L1198" s="37">
        <f>IFERROR(INDEX(XLM!$F:$F,MATCH($A1198,XLM!$A:$A,0))*INDEX('Control Panel'!$L:$L,MATCH('Index Volume'!$A1198+1,'Control Panel'!$A:$A,1)),0)</f>
        <v>464053</v>
      </c>
      <c r="M1198" s="39">
        <f t="shared" si="321"/>
        <v>340604633</v>
      </c>
      <c r="N1198" s="1" t="b">
        <f t="shared" si="322"/>
        <v>1</v>
      </c>
      <c r="O1198" s="41">
        <f t="shared" si="323"/>
        <v>340604633</v>
      </c>
    </row>
    <row r="1199" spans="1:15" x14ac:dyDescent="0.75">
      <c r="A1199" s="4">
        <v>42837</v>
      </c>
      <c r="B1199" s="37">
        <f>IFERROR(INDEX(BTC!$F:$F,MATCH($A1199,BTC!$A:$A,0))*INDEX('Control Panel'!$B:$B,MATCH('Index Volume'!$A1199+1,'Control Panel'!$A:$A,1)),0)</f>
        <v>288702016</v>
      </c>
      <c r="C1199" s="37">
        <f>IFERROR(INDEX(XRP!$F:$F,MATCH($A1199,XRP!$A:$A,0))*INDEX('Control Panel'!$C:$C,MATCH($A1199+1,'Control Panel'!$A:$A,1)),0)</f>
        <v>13437000</v>
      </c>
      <c r="D1199" s="37">
        <f>IFERROR(INDEX(LTC!$F:$F,MATCH($A1199,LTC!$A:$A,0))*INDEX('Control Panel'!$D:$D,MATCH($A1199+1,'Control Panel'!$A:$A,1)),0)</f>
        <v>159255008</v>
      </c>
      <c r="E1199" s="37">
        <f>IFERROR(INDEX(ETC!$F:$F,MATCH($A1199,ETC!$A:$A,0))*INDEX('Control Panel'!$E:$E,MATCH($A1199+1,'Control Panel'!$A:$A,1)),0)</f>
        <v>4452230</v>
      </c>
      <c r="F1199" s="37">
        <f>IFERROR(INDEX(ETH!$F:$F,MATCH($A1199,ETH!$A:$A,0))*INDEX('Control Panel'!$F:$F,MATCH('Index Volume'!$A1199+1,'Control Panel'!$A:$A,1)),0)</f>
        <v>88045696</v>
      </c>
      <c r="G1199" s="37">
        <f>IFERROR(INDEX(BCH!$F:$F,MATCH($A1199,BCH!$A:$A,0))*INDEX('Control Panel'!$G:$G,MATCH('Index Volume'!$A1199+1,'Control Panel'!$A:$A,1)),0)</f>
        <v>0</v>
      </c>
      <c r="H1199" s="37">
        <f>IFERROR(INDEX(XMR!$F:$F,MATCH($A1199,XMR!$A:$A,0))*INDEX('Control Panel'!$H:$H,MATCH('Index Volume'!$A1199+1,'Control Panel'!$A:$A,1)),0)</f>
        <v>6401630</v>
      </c>
      <c r="I1199" s="37">
        <f>IFERROR(INDEX(ZEC!$F:$F,MATCH($A1199,ZEC!$A:$A,0))*INDEX('Control Panel'!$I:$I,MATCH('Index Volume'!$A1199+1,'Control Panel'!$A:$A,1)),0)</f>
        <v>3425370</v>
      </c>
      <c r="J1199" s="37">
        <f>IFERROR(INDEX(EOS!$F:$F,MATCH($A1199,EOS!$A:$A,0))*INDEX('Control Panel'!$J:$J,MATCH('Index Volume'!$A1199+1,'Control Panel'!$A:$A,1)),0)</f>
        <v>0</v>
      </c>
      <c r="K1199" s="37">
        <f>IFERROR(INDEX(DASH!$F:$F,MATCH($A1199,DASH!$A:$A,0))*INDEX('Control Panel'!$K:$K,MATCH('Index Volume'!$A1199+1,'Control Panel'!$A:$A,1)),0)</f>
        <v>21914300</v>
      </c>
      <c r="L1199" s="37">
        <f>IFERROR(INDEX(XLM!$F:$F,MATCH($A1199,XLM!$A:$A,0))*INDEX('Control Panel'!$L:$L,MATCH('Index Volume'!$A1199+1,'Control Panel'!$A:$A,1)),0)</f>
        <v>1672850</v>
      </c>
      <c r="M1199" s="39">
        <f t="shared" si="321"/>
        <v>587306100</v>
      </c>
      <c r="N1199" s="1" t="b">
        <f t="shared" si="322"/>
        <v>1</v>
      </c>
      <c r="O1199" s="41">
        <f t="shared" si="323"/>
        <v>587306100</v>
      </c>
    </row>
    <row r="1200" spans="1:15" x14ac:dyDescent="0.75">
      <c r="A1200" s="3">
        <v>42838</v>
      </c>
      <c r="B1200" s="37">
        <f>IFERROR(INDEX(BTC!$F:$F,MATCH($A1200,BTC!$A:$A,0))*INDEX('Control Panel'!$B:$B,MATCH('Index Volume'!$A1200+1,'Control Panel'!$A:$A,1)),0)</f>
        <v>351968992</v>
      </c>
      <c r="C1200" s="37">
        <f>IFERROR(INDEX(XRP!$F:$F,MATCH($A1200,XRP!$A:$A,0))*INDEX('Control Panel'!$C:$C,MATCH($A1200+1,'Control Panel'!$A:$A,1)),0)</f>
        <v>15872400</v>
      </c>
      <c r="D1200" s="37">
        <f>IFERROR(INDEX(LTC!$F:$F,MATCH($A1200,LTC!$A:$A,0))*INDEX('Control Panel'!$D:$D,MATCH($A1200+1,'Control Panel'!$A:$A,1)),0)</f>
        <v>64187400</v>
      </c>
      <c r="E1200" s="37">
        <f>IFERROR(INDEX(ETC!$F:$F,MATCH($A1200,ETC!$A:$A,0))*INDEX('Control Panel'!$E:$E,MATCH($A1200+1,'Control Panel'!$A:$A,1)),0)</f>
        <v>5216010</v>
      </c>
      <c r="F1200" s="37">
        <f>IFERROR(INDEX(ETH!$F:$F,MATCH($A1200,ETH!$A:$A,0))*INDEX('Control Panel'!$F:$F,MATCH('Index Volume'!$A1200+1,'Control Panel'!$A:$A,1)),0)</f>
        <v>157200000</v>
      </c>
      <c r="G1200" s="37">
        <f>IFERROR(INDEX(BCH!$F:$F,MATCH($A1200,BCH!$A:$A,0))*INDEX('Control Panel'!$G:$G,MATCH('Index Volume'!$A1200+1,'Control Panel'!$A:$A,1)),0)</f>
        <v>0</v>
      </c>
      <c r="H1200" s="37">
        <f>IFERROR(INDEX(XMR!$F:$F,MATCH($A1200,XMR!$A:$A,0))*INDEX('Control Panel'!$H:$H,MATCH('Index Volume'!$A1200+1,'Control Panel'!$A:$A,1)),0)</f>
        <v>5980210</v>
      </c>
      <c r="I1200" s="37">
        <f>IFERROR(INDEX(ZEC!$F:$F,MATCH($A1200,ZEC!$A:$A,0))*INDEX('Control Panel'!$I:$I,MATCH('Index Volume'!$A1200+1,'Control Panel'!$A:$A,1)),0)</f>
        <v>4322200</v>
      </c>
      <c r="J1200" s="37">
        <f>IFERROR(INDEX(EOS!$F:$F,MATCH($A1200,EOS!$A:$A,0))*INDEX('Control Panel'!$J:$J,MATCH('Index Volume'!$A1200+1,'Control Panel'!$A:$A,1)),0)</f>
        <v>0</v>
      </c>
      <c r="K1200" s="37">
        <f>IFERROR(INDEX(DASH!$F:$F,MATCH($A1200,DASH!$A:$A,0))*INDEX('Control Panel'!$K:$K,MATCH('Index Volume'!$A1200+1,'Control Panel'!$A:$A,1)),0)</f>
        <v>29296100</v>
      </c>
      <c r="L1200" s="37">
        <f>IFERROR(INDEX(XLM!$F:$F,MATCH($A1200,XLM!$A:$A,0))*INDEX('Control Panel'!$L:$L,MATCH('Index Volume'!$A1200+1,'Control Panel'!$A:$A,1)),0)</f>
        <v>940308</v>
      </c>
      <c r="M1200" s="39">
        <f t="shared" si="321"/>
        <v>634983620</v>
      </c>
      <c r="N1200" s="1" t="b">
        <f t="shared" si="322"/>
        <v>1</v>
      </c>
      <c r="O1200" s="41">
        <f t="shared" si="323"/>
        <v>634983620</v>
      </c>
    </row>
    <row r="1201" spans="1:15" x14ac:dyDescent="0.75">
      <c r="A1201" s="4">
        <v>42839</v>
      </c>
      <c r="B1201" s="37">
        <f>IFERROR(INDEX(BTC!$F:$F,MATCH($A1201,BTC!$A:$A,0))*INDEX('Control Panel'!$B:$B,MATCH('Index Volume'!$A1201+1,'Control Panel'!$A:$A,1)),0)</f>
        <v>254827008</v>
      </c>
      <c r="C1201" s="37">
        <f>IFERROR(INDEX(XRP!$F:$F,MATCH($A1201,XRP!$A:$A,0))*INDEX('Control Panel'!$C:$C,MATCH($A1201+1,'Control Panel'!$A:$A,1)),0)</f>
        <v>8869300</v>
      </c>
      <c r="D1201" s="37">
        <f>IFERROR(INDEX(LTC!$F:$F,MATCH($A1201,LTC!$A:$A,0))*INDEX('Control Panel'!$D:$D,MATCH($A1201+1,'Control Panel'!$A:$A,1)),0)</f>
        <v>61137000</v>
      </c>
      <c r="E1201" s="37">
        <f>IFERROR(INDEX(ETC!$F:$F,MATCH($A1201,ETC!$A:$A,0))*INDEX('Control Panel'!$E:$E,MATCH($A1201+1,'Control Panel'!$A:$A,1)),0)</f>
        <v>6137310</v>
      </c>
      <c r="F1201" s="37">
        <f>IFERROR(INDEX(ETH!$F:$F,MATCH($A1201,ETH!$A:$A,0))*INDEX('Control Panel'!$F:$F,MATCH('Index Volume'!$A1201+1,'Control Panel'!$A:$A,1)),0)</f>
        <v>91674400</v>
      </c>
      <c r="G1201" s="37">
        <f>IFERROR(INDEX(BCH!$F:$F,MATCH($A1201,BCH!$A:$A,0))*INDEX('Control Panel'!$G:$G,MATCH('Index Volume'!$A1201+1,'Control Panel'!$A:$A,1)),0)</f>
        <v>0</v>
      </c>
      <c r="H1201" s="37">
        <f>IFERROR(INDEX(XMR!$F:$F,MATCH($A1201,XMR!$A:$A,0))*INDEX('Control Panel'!$H:$H,MATCH('Index Volume'!$A1201+1,'Control Panel'!$A:$A,1)),0)</f>
        <v>8949460</v>
      </c>
      <c r="I1201" s="37">
        <f>IFERROR(INDEX(ZEC!$F:$F,MATCH($A1201,ZEC!$A:$A,0))*INDEX('Control Panel'!$I:$I,MATCH('Index Volume'!$A1201+1,'Control Panel'!$A:$A,1)),0)</f>
        <v>5898520</v>
      </c>
      <c r="J1201" s="37">
        <f>IFERROR(INDEX(EOS!$F:$F,MATCH($A1201,EOS!$A:$A,0))*INDEX('Control Panel'!$J:$J,MATCH('Index Volume'!$A1201+1,'Control Panel'!$A:$A,1)),0)</f>
        <v>0</v>
      </c>
      <c r="K1201" s="37">
        <f>IFERROR(INDEX(DASH!$F:$F,MATCH($A1201,DASH!$A:$A,0))*INDEX('Control Panel'!$K:$K,MATCH('Index Volume'!$A1201+1,'Control Panel'!$A:$A,1)),0)</f>
        <v>15477900</v>
      </c>
      <c r="L1201" s="37">
        <f>IFERROR(INDEX(XLM!$F:$F,MATCH($A1201,XLM!$A:$A,0))*INDEX('Control Panel'!$L:$L,MATCH('Index Volume'!$A1201+1,'Control Panel'!$A:$A,1)),0)</f>
        <v>1618350</v>
      </c>
      <c r="M1201" s="39">
        <f t="shared" si="321"/>
        <v>454589248</v>
      </c>
      <c r="N1201" s="1" t="b">
        <f t="shared" si="322"/>
        <v>1</v>
      </c>
      <c r="O1201" s="41">
        <f t="shared" si="323"/>
        <v>454589248</v>
      </c>
    </row>
    <row r="1202" spans="1:15" x14ac:dyDescent="0.75">
      <c r="A1202" s="3">
        <v>42840</v>
      </c>
      <c r="B1202" s="37">
        <f>IFERROR(INDEX(BTC!$F:$F,MATCH($A1202,BTC!$A:$A,0))*INDEX('Control Panel'!$B:$B,MATCH('Index Volume'!$A1202+1,'Control Panel'!$A:$A,1)),0)</f>
        <v>203559008</v>
      </c>
      <c r="C1202" s="37">
        <f>IFERROR(INDEX(XRP!$F:$F,MATCH($A1202,XRP!$A:$A,0))*INDEX('Control Panel'!$C:$C,MATCH($A1202+1,'Control Panel'!$A:$A,1)),0)</f>
        <v>4972610</v>
      </c>
      <c r="D1202" s="37">
        <f>IFERROR(INDEX(LTC!$F:$F,MATCH($A1202,LTC!$A:$A,0))*INDEX('Control Panel'!$D:$D,MATCH($A1202+1,'Control Panel'!$A:$A,1)),0)</f>
        <v>47922000</v>
      </c>
      <c r="E1202" s="37">
        <f>IFERROR(INDEX(ETC!$F:$F,MATCH($A1202,ETC!$A:$A,0))*INDEX('Control Panel'!$E:$E,MATCH($A1202+1,'Control Panel'!$A:$A,1)),0)</f>
        <v>3488550</v>
      </c>
      <c r="F1202" s="37">
        <f>IFERROR(INDEX(ETH!$F:$F,MATCH($A1202,ETH!$A:$A,0))*INDEX('Control Panel'!$F:$F,MATCH('Index Volume'!$A1202+1,'Control Panel'!$A:$A,1)),0)</f>
        <v>66207800</v>
      </c>
      <c r="G1202" s="37">
        <f>IFERROR(INDEX(BCH!$F:$F,MATCH($A1202,BCH!$A:$A,0))*INDEX('Control Panel'!$G:$G,MATCH('Index Volume'!$A1202+1,'Control Panel'!$A:$A,1)),0)</f>
        <v>0</v>
      </c>
      <c r="H1202" s="37">
        <f>IFERROR(INDEX(XMR!$F:$F,MATCH($A1202,XMR!$A:$A,0))*INDEX('Control Panel'!$H:$H,MATCH('Index Volume'!$A1202+1,'Control Panel'!$A:$A,1)),0)</f>
        <v>4483370</v>
      </c>
      <c r="I1202" s="37">
        <f>IFERROR(INDEX(ZEC!$F:$F,MATCH($A1202,ZEC!$A:$A,0))*INDEX('Control Panel'!$I:$I,MATCH('Index Volume'!$A1202+1,'Control Panel'!$A:$A,1)),0)</f>
        <v>8228310</v>
      </c>
      <c r="J1202" s="37">
        <f>IFERROR(INDEX(EOS!$F:$F,MATCH($A1202,EOS!$A:$A,0))*INDEX('Control Panel'!$J:$J,MATCH('Index Volume'!$A1202+1,'Control Panel'!$A:$A,1)),0)</f>
        <v>0</v>
      </c>
      <c r="K1202" s="37">
        <f>IFERROR(INDEX(DASH!$F:$F,MATCH($A1202,DASH!$A:$A,0))*INDEX('Control Panel'!$K:$K,MATCH('Index Volume'!$A1202+1,'Control Panel'!$A:$A,1)),0)</f>
        <v>17237300</v>
      </c>
      <c r="L1202" s="37">
        <f>IFERROR(INDEX(XLM!$F:$F,MATCH($A1202,XLM!$A:$A,0))*INDEX('Control Panel'!$L:$L,MATCH('Index Volume'!$A1202+1,'Control Panel'!$A:$A,1)),0)</f>
        <v>997774</v>
      </c>
      <c r="M1202" s="39">
        <f t="shared" si="321"/>
        <v>357096722</v>
      </c>
      <c r="N1202" s="1" t="b">
        <f t="shared" si="322"/>
        <v>1</v>
      </c>
      <c r="O1202" s="41">
        <f t="shared" si="323"/>
        <v>357096722</v>
      </c>
    </row>
    <row r="1203" spans="1:15" x14ac:dyDescent="0.75">
      <c r="A1203" s="4">
        <v>42841</v>
      </c>
      <c r="B1203" s="37">
        <f>IFERROR(INDEX(BTC!$F:$F,MATCH($A1203,BTC!$A:$A,0))*INDEX('Control Panel'!$B:$B,MATCH('Index Volume'!$A1203+1,'Control Panel'!$A:$A,1)),0)</f>
        <v>183231008</v>
      </c>
      <c r="C1203" s="37">
        <f>IFERROR(INDEX(XRP!$F:$F,MATCH($A1203,XRP!$A:$A,0))*INDEX('Control Panel'!$C:$C,MATCH($A1203+1,'Control Panel'!$A:$A,1)),0)</f>
        <v>5980280</v>
      </c>
      <c r="D1203" s="37">
        <f>IFERROR(INDEX(LTC!$F:$F,MATCH($A1203,LTC!$A:$A,0))*INDEX('Control Panel'!$D:$D,MATCH($A1203+1,'Control Panel'!$A:$A,1)),0)</f>
        <v>24321400</v>
      </c>
      <c r="E1203" s="37">
        <f>IFERROR(INDEX(ETC!$F:$F,MATCH($A1203,ETC!$A:$A,0))*INDEX('Control Panel'!$E:$E,MATCH($A1203+1,'Control Panel'!$A:$A,1)),0)</f>
        <v>3454270</v>
      </c>
      <c r="F1203" s="37">
        <f>IFERROR(INDEX(ETH!$F:$F,MATCH($A1203,ETH!$A:$A,0))*INDEX('Control Panel'!$F:$F,MATCH('Index Volume'!$A1203+1,'Control Panel'!$A:$A,1)),0)</f>
        <v>31343800</v>
      </c>
      <c r="G1203" s="37">
        <f>IFERROR(INDEX(BCH!$F:$F,MATCH($A1203,BCH!$A:$A,0))*INDEX('Control Panel'!$G:$G,MATCH('Index Volume'!$A1203+1,'Control Panel'!$A:$A,1)),0)</f>
        <v>0</v>
      </c>
      <c r="H1203" s="37">
        <f>IFERROR(INDEX(XMR!$F:$F,MATCH($A1203,XMR!$A:$A,0))*INDEX('Control Panel'!$H:$H,MATCH('Index Volume'!$A1203+1,'Control Panel'!$A:$A,1)),0)</f>
        <v>4222960</v>
      </c>
      <c r="I1203" s="37">
        <f>IFERROR(INDEX(ZEC!$F:$F,MATCH($A1203,ZEC!$A:$A,0))*INDEX('Control Panel'!$I:$I,MATCH('Index Volume'!$A1203+1,'Control Panel'!$A:$A,1)),0)</f>
        <v>3777100</v>
      </c>
      <c r="J1203" s="37">
        <f>IFERROR(INDEX(EOS!$F:$F,MATCH($A1203,EOS!$A:$A,0))*INDEX('Control Panel'!$J:$J,MATCH('Index Volume'!$A1203+1,'Control Panel'!$A:$A,1)),0)</f>
        <v>0</v>
      </c>
      <c r="K1203" s="37">
        <f>IFERROR(INDEX(DASH!$F:$F,MATCH($A1203,DASH!$A:$A,0))*INDEX('Control Panel'!$K:$K,MATCH('Index Volume'!$A1203+1,'Control Panel'!$A:$A,1)),0)</f>
        <v>11539500</v>
      </c>
      <c r="L1203" s="37">
        <f>IFERROR(INDEX(XLM!$F:$F,MATCH($A1203,XLM!$A:$A,0))*INDEX('Control Panel'!$L:$L,MATCH('Index Volume'!$A1203+1,'Control Panel'!$A:$A,1)),0)</f>
        <v>2437240</v>
      </c>
      <c r="M1203" s="39">
        <f t="shared" si="321"/>
        <v>270307558</v>
      </c>
      <c r="N1203" s="1" t="b">
        <f t="shared" si="322"/>
        <v>1</v>
      </c>
      <c r="O1203" s="41">
        <f t="shared" si="323"/>
        <v>270307558</v>
      </c>
    </row>
    <row r="1204" spans="1:15" x14ac:dyDescent="0.75">
      <c r="A1204" s="3">
        <v>42842</v>
      </c>
      <c r="B1204" s="37">
        <f>IFERROR(INDEX(BTC!$F:$F,MATCH($A1204,BTC!$A:$A,0))*INDEX('Control Panel'!$B:$B,MATCH('Index Volume'!$A1204+1,'Control Panel'!$A:$A,1)),0)</f>
        <v>253206000</v>
      </c>
      <c r="C1204" s="37">
        <f>IFERROR(INDEX(XRP!$F:$F,MATCH($A1204,XRP!$A:$A,0))*INDEX('Control Panel'!$C:$C,MATCH($A1204+1,'Control Panel'!$A:$A,1)),0)</f>
        <v>7933260</v>
      </c>
      <c r="D1204" s="37">
        <f>IFERROR(INDEX(LTC!$F:$F,MATCH($A1204,LTC!$A:$A,0))*INDEX('Control Panel'!$D:$D,MATCH($A1204+1,'Control Panel'!$A:$A,1)),0)</f>
        <v>104055000</v>
      </c>
      <c r="E1204" s="37">
        <f>IFERROR(INDEX(ETC!$F:$F,MATCH($A1204,ETC!$A:$A,0))*INDEX('Control Panel'!$E:$E,MATCH($A1204+1,'Control Panel'!$A:$A,1)),0)</f>
        <v>3539730</v>
      </c>
      <c r="F1204" s="37">
        <f>IFERROR(INDEX(ETH!$F:$F,MATCH($A1204,ETH!$A:$A,0))*INDEX('Control Panel'!$F:$F,MATCH('Index Volume'!$A1204+1,'Control Panel'!$A:$A,1)),0)</f>
        <v>44013300</v>
      </c>
      <c r="G1204" s="37">
        <f>IFERROR(INDEX(BCH!$F:$F,MATCH($A1204,BCH!$A:$A,0))*INDEX('Control Panel'!$G:$G,MATCH('Index Volume'!$A1204+1,'Control Panel'!$A:$A,1)),0)</f>
        <v>0</v>
      </c>
      <c r="H1204" s="37">
        <f>IFERROR(INDEX(XMR!$F:$F,MATCH($A1204,XMR!$A:$A,0))*INDEX('Control Panel'!$H:$H,MATCH('Index Volume'!$A1204+1,'Control Panel'!$A:$A,1)),0)</f>
        <v>6055450</v>
      </c>
      <c r="I1204" s="37">
        <f>IFERROR(INDEX(ZEC!$F:$F,MATCH($A1204,ZEC!$A:$A,0))*INDEX('Control Panel'!$I:$I,MATCH('Index Volume'!$A1204+1,'Control Panel'!$A:$A,1)),0)</f>
        <v>3190330</v>
      </c>
      <c r="J1204" s="37">
        <f>IFERROR(INDEX(EOS!$F:$F,MATCH($A1204,EOS!$A:$A,0))*INDEX('Control Panel'!$J:$J,MATCH('Index Volume'!$A1204+1,'Control Panel'!$A:$A,1)),0)</f>
        <v>0</v>
      </c>
      <c r="K1204" s="37">
        <f>IFERROR(INDEX(DASH!$F:$F,MATCH($A1204,DASH!$A:$A,0))*INDEX('Control Panel'!$K:$K,MATCH('Index Volume'!$A1204+1,'Control Panel'!$A:$A,1)),0)</f>
        <v>10470900</v>
      </c>
      <c r="L1204" s="37">
        <f>IFERROR(INDEX(XLM!$F:$F,MATCH($A1204,XLM!$A:$A,0))*INDEX('Control Panel'!$L:$L,MATCH('Index Volume'!$A1204+1,'Control Panel'!$A:$A,1)),0)</f>
        <v>2006350</v>
      </c>
      <c r="M1204" s="39">
        <f t="shared" si="321"/>
        <v>434470320</v>
      </c>
      <c r="N1204" s="1" t="b">
        <f t="shared" si="322"/>
        <v>1</v>
      </c>
      <c r="O1204" s="41">
        <f t="shared" si="323"/>
        <v>434470320</v>
      </c>
    </row>
    <row r="1205" spans="1:15" x14ac:dyDescent="0.75">
      <c r="A1205" s="4">
        <v>42843</v>
      </c>
      <c r="B1205" s="37">
        <f>IFERROR(INDEX(BTC!$F:$F,MATCH($A1205,BTC!$A:$A,0))*INDEX('Control Panel'!$B:$B,MATCH('Index Volume'!$A1205+1,'Control Panel'!$A:$A,1)),0)</f>
        <v>270524000</v>
      </c>
      <c r="C1205" s="37">
        <f>IFERROR(INDEX(XRP!$F:$F,MATCH($A1205,XRP!$A:$A,0))*INDEX('Control Panel'!$C:$C,MATCH($A1205+1,'Control Panel'!$A:$A,1)),0)</f>
        <v>8970210</v>
      </c>
      <c r="D1205" s="37">
        <f>IFERROR(INDEX(LTC!$F:$F,MATCH($A1205,LTC!$A:$A,0))*INDEX('Control Panel'!$D:$D,MATCH($A1205+1,'Control Panel'!$A:$A,1)),0)</f>
        <v>83183296</v>
      </c>
      <c r="E1205" s="37">
        <f>IFERROR(INDEX(ETC!$F:$F,MATCH($A1205,ETC!$A:$A,0))*INDEX('Control Panel'!$E:$E,MATCH($A1205+1,'Control Panel'!$A:$A,1)),0)</f>
        <v>12008300</v>
      </c>
      <c r="F1205" s="37">
        <f>IFERROR(INDEX(ETH!$F:$F,MATCH($A1205,ETH!$A:$A,0))*INDEX('Control Panel'!$F:$F,MATCH('Index Volume'!$A1205+1,'Control Panel'!$A:$A,1)),0)</f>
        <v>78748496</v>
      </c>
      <c r="G1205" s="37">
        <f>IFERROR(INDEX(BCH!$F:$F,MATCH($A1205,BCH!$A:$A,0))*INDEX('Control Panel'!$G:$G,MATCH('Index Volume'!$A1205+1,'Control Panel'!$A:$A,1)),0)</f>
        <v>0</v>
      </c>
      <c r="H1205" s="37">
        <f>IFERROR(INDEX(XMR!$F:$F,MATCH($A1205,XMR!$A:$A,0))*INDEX('Control Panel'!$H:$H,MATCH('Index Volume'!$A1205+1,'Control Panel'!$A:$A,1)),0)</f>
        <v>4459260</v>
      </c>
      <c r="I1205" s="37">
        <f>IFERROR(INDEX(ZEC!$F:$F,MATCH($A1205,ZEC!$A:$A,0))*INDEX('Control Panel'!$I:$I,MATCH('Index Volume'!$A1205+1,'Control Panel'!$A:$A,1)),0)</f>
        <v>3733350</v>
      </c>
      <c r="J1205" s="37">
        <f>IFERROR(INDEX(EOS!$F:$F,MATCH($A1205,EOS!$A:$A,0))*INDEX('Control Panel'!$J:$J,MATCH('Index Volume'!$A1205+1,'Control Panel'!$A:$A,1)),0)</f>
        <v>0</v>
      </c>
      <c r="K1205" s="37">
        <f>IFERROR(INDEX(DASH!$F:$F,MATCH($A1205,DASH!$A:$A,0))*INDEX('Control Panel'!$K:$K,MATCH('Index Volume'!$A1205+1,'Control Panel'!$A:$A,1)),0)</f>
        <v>14595000</v>
      </c>
      <c r="L1205" s="37">
        <f>IFERROR(INDEX(XLM!$F:$F,MATCH($A1205,XLM!$A:$A,0))*INDEX('Control Panel'!$L:$L,MATCH('Index Volume'!$A1205+1,'Control Panel'!$A:$A,1)),0)</f>
        <v>1311170</v>
      </c>
      <c r="M1205" s="39">
        <f t="shared" si="321"/>
        <v>477533082</v>
      </c>
      <c r="N1205" s="1" t="b">
        <f t="shared" si="322"/>
        <v>1</v>
      </c>
      <c r="O1205" s="41">
        <f t="shared" si="323"/>
        <v>477533082</v>
      </c>
    </row>
    <row r="1206" spans="1:15" x14ac:dyDescent="0.75">
      <c r="A1206" s="3">
        <v>42844</v>
      </c>
      <c r="B1206" s="37">
        <f>IFERROR(INDEX(BTC!$F:$F,MATCH($A1206,BTC!$A:$A,0))*INDEX('Control Panel'!$B:$B,MATCH('Index Volume'!$A1206+1,'Control Panel'!$A:$A,1)),0)</f>
        <v>288060992</v>
      </c>
      <c r="C1206" s="37">
        <f>IFERROR(INDEX(XRP!$F:$F,MATCH($A1206,XRP!$A:$A,0))*INDEX('Control Panel'!$C:$C,MATCH($A1206+1,'Control Panel'!$A:$A,1)),0)</f>
        <v>13265600</v>
      </c>
      <c r="D1206" s="37">
        <f>IFERROR(INDEX(LTC!$F:$F,MATCH($A1206,LTC!$A:$A,0))*INDEX('Control Panel'!$D:$D,MATCH($A1206+1,'Control Panel'!$A:$A,1)),0)</f>
        <v>55784900</v>
      </c>
      <c r="E1206" s="37">
        <f>IFERROR(INDEX(ETC!$F:$F,MATCH($A1206,ETC!$A:$A,0))*INDEX('Control Panel'!$E:$E,MATCH($A1206+1,'Control Panel'!$A:$A,1)),0)</f>
        <v>18424100</v>
      </c>
      <c r="F1206" s="37">
        <f>IFERROR(INDEX(ETH!$F:$F,MATCH($A1206,ETH!$A:$A,0))*INDEX('Control Panel'!$F:$F,MATCH('Index Volume'!$A1206+1,'Control Panel'!$A:$A,1)),0)</f>
        <v>76281000</v>
      </c>
      <c r="G1206" s="37">
        <f>IFERROR(INDEX(BCH!$F:$F,MATCH($A1206,BCH!$A:$A,0))*INDEX('Control Panel'!$G:$G,MATCH('Index Volume'!$A1206+1,'Control Panel'!$A:$A,1)),0)</f>
        <v>0</v>
      </c>
      <c r="H1206" s="37">
        <f>IFERROR(INDEX(XMR!$F:$F,MATCH($A1206,XMR!$A:$A,0))*INDEX('Control Panel'!$H:$H,MATCH('Index Volume'!$A1206+1,'Control Panel'!$A:$A,1)),0)</f>
        <v>5877830</v>
      </c>
      <c r="I1206" s="37">
        <f>IFERROR(INDEX(ZEC!$F:$F,MATCH($A1206,ZEC!$A:$A,0))*INDEX('Control Panel'!$I:$I,MATCH('Index Volume'!$A1206+1,'Control Panel'!$A:$A,1)),0)</f>
        <v>4692510</v>
      </c>
      <c r="J1206" s="37">
        <f>IFERROR(INDEX(EOS!$F:$F,MATCH($A1206,EOS!$A:$A,0))*INDEX('Control Panel'!$J:$J,MATCH('Index Volume'!$A1206+1,'Control Panel'!$A:$A,1)),0)</f>
        <v>0</v>
      </c>
      <c r="K1206" s="37">
        <f>IFERROR(INDEX(DASH!$F:$F,MATCH($A1206,DASH!$A:$A,0))*INDEX('Control Panel'!$K:$K,MATCH('Index Volume'!$A1206+1,'Control Panel'!$A:$A,1)),0)</f>
        <v>11688300</v>
      </c>
      <c r="L1206" s="37">
        <f>IFERROR(INDEX(XLM!$F:$F,MATCH($A1206,XLM!$A:$A,0))*INDEX('Control Panel'!$L:$L,MATCH('Index Volume'!$A1206+1,'Control Panel'!$A:$A,1)),0)</f>
        <v>1247360</v>
      </c>
      <c r="M1206" s="39">
        <f t="shared" si="321"/>
        <v>475322592</v>
      </c>
      <c r="N1206" s="1" t="b">
        <f t="shared" si="322"/>
        <v>1</v>
      </c>
      <c r="O1206" s="41">
        <f t="shared" si="323"/>
        <v>475322592</v>
      </c>
    </row>
    <row r="1207" spans="1:15" x14ac:dyDescent="0.75">
      <c r="A1207" s="4">
        <v>42845</v>
      </c>
      <c r="B1207" s="37">
        <f>IFERROR(INDEX(BTC!$F:$F,MATCH($A1207,BTC!$A:$A,0))*INDEX('Control Panel'!$B:$B,MATCH('Index Volume'!$A1207+1,'Control Panel'!$A:$A,1)),0)</f>
        <v>315108000</v>
      </c>
      <c r="C1207" s="37">
        <f>IFERROR(INDEX(XRP!$F:$F,MATCH($A1207,XRP!$A:$A,0))*INDEX('Control Panel'!$C:$C,MATCH($A1207+1,'Control Panel'!$A:$A,1)),0)</f>
        <v>25650400</v>
      </c>
      <c r="D1207" s="37">
        <f>IFERROR(INDEX(LTC!$F:$F,MATCH($A1207,LTC!$A:$A,0))*INDEX('Control Panel'!$D:$D,MATCH($A1207+1,'Control Panel'!$A:$A,1)),0)</f>
        <v>55828300</v>
      </c>
      <c r="E1207" s="37">
        <f>IFERROR(INDEX(ETC!$F:$F,MATCH($A1207,ETC!$A:$A,0))*INDEX('Control Panel'!$E:$E,MATCH($A1207+1,'Control Panel'!$A:$A,1)),0)</f>
        <v>25077400</v>
      </c>
      <c r="F1207" s="37">
        <f>IFERROR(INDEX(ETH!$F:$F,MATCH($A1207,ETH!$A:$A,0))*INDEX('Control Panel'!$F:$F,MATCH('Index Volume'!$A1207+1,'Control Panel'!$A:$A,1)),0)</f>
        <v>79600896</v>
      </c>
      <c r="G1207" s="37">
        <f>IFERROR(INDEX(BCH!$F:$F,MATCH($A1207,BCH!$A:$A,0))*INDEX('Control Panel'!$G:$G,MATCH('Index Volume'!$A1207+1,'Control Panel'!$A:$A,1)),0)</f>
        <v>0</v>
      </c>
      <c r="H1207" s="37">
        <f>IFERROR(INDEX(XMR!$F:$F,MATCH($A1207,XMR!$A:$A,0))*INDEX('Control Panel'!$H:$H,MATCH('Index Volume'!$A1207+1,'Control Panel'!$A:$A,1)),0)</f>
        <v>6216400</v>
      </c>
      <c r="I1207" s="37">
        <f>IFERROR(INDEX(ZEC!$F:$F,MATCH($A1207,ZEC!$A:$A,0))*INDEX('Control Panel'!$I:$I,MATCH('Index Volume'!$A1207+1,'Control Panel'!$A:$A,1)),0)</f>
        <v>5595750</v>
      </c>
      <c r="J1207" s="37">
        <f>IFERROR(INDEX(EOS!$F:$F,MATCH($A1207,EOS!$A:$A,0))*INDEX('Control Panel'!$J:$J,MATCH('Index Volume'!$A1207+1,'Control Panel'!$A:$A,1)),0)</f>
        <v>0</v>
      </c>
      <c r="K1207" s="37">
        <f>IFERROR(INDEX(DASH!$F:$F,MATCH($A1207,DASH!$A:$A,0))*INDEX('Control Panel'!$K:$K,MATCH('Index Volume'!$A1207+1,'Control Panel'!$A:$A,1)),0)</f>
        <v>9144880</v>
      </c>
      <c r="L1207" s="37">
        <f>IFERROR(INDEX(XLM!$F:$F,MATCH($A1207,XLM!$A:$A,0))*INDEX('Control Panel'!$L:$L,MATCH('Index Volume'!$A1207+1,'Control Panel'!$A:$A,1)),0)</f>
        <v>1480220</v>
      </c>
      <c r="M1207" s="39">
        <f t="shared" si="321"/>
        <v>523702246</v>
      </c>
      <c r="N1207" s="1" t="b">
        <f t="shared" si="322"/>
        <v>1</v>
      </c>
      <c r="O1207" s="41">
        <f t="shared" si="323"/>
        <v>523702246</v>
      </c>
    </row>
    <row r="1208" spans="1:15" x14ac:dyDescent="0.75">
      <c r="A1208" s="3">
        <v>42846</v>
      </c>
      <c r="B1208" s="37">
        <f>IFERROR(INDEX(BTC!$F:$F,MATCH($A1208,BTC!$A:$A,0))*INDEX('Control Panel'!$B:$B,MATCH('Index Volume'!$A1208+1,'Control Panel'!$A:$A,1)),0)</f>
        <v>272167008</v>
      </c>
      <c r="C1208" s="37">
        <f>IFERROR(INDEX(XRP!$F:$F,MATCH($A1208,XRP!$A:$A,0))*INDEX('Control Panel'!$C:$C,MATCH($A1208+1,'Control Panel'!$A:$A,1)),0)</f>
        <v>28245700</v>
      </c>
      <c r="D1208" s="37">
        <f>IFERROR(INDEX(LTC!$F:$F,MATCH($A1208,LTC!$A:$A,0))*INDEX('Control Panel'!$D:$D,MATCH($A1208+1,'Control Panel'!$A:$A,1)),0)</f>
        <v>99012200</v>
      </c>
      <c r="E1208" s="37">
        <f>IFERROR(INDEX(ETC!$F:$F,MATCH($A1208,ETC!$A:$A,0))*INDEX('Control Panel'!$E:$E,MATCH($A1208+1,'Control Panel'!$A:$A,1)),0)</f>
        <v>12069800</v>
      </c>
      <c r="F1208" s="37">
        <f>IFERROR(INDEX(ETH!$F:$F,MATCH($A1208,ETH!$A:$A,0))*INDEX('Control Panel'!$F:$F,MATCH('Index Volume'!$A1208+1,'Control Panel'!$A:$A,1)),0)</f>
        <v>45048300</v>
      </c>
      <c r="G1208" s="37">
        <f>IFERROR(INDEX(BCH!$F:$F,MATCH($A1208,BCH!$A:$A,0))*INDEX('Control Panel'!$G:$G,MATCH('Index Volume'!$A1208+1,'Control Panel'!$A:$A,1)),0)</f>
        <v>0</v>
      </c>
      <c r="H1208" s="37">
        <f>IFERROR(INDEX(XMR!$F:$F,MATCH($A1208,XMR!$A:$A,0))*INDEX('Control Panel'!$H:$H,MATCH('Index Volume'!$A1208+1,'Control Panel'!$A:$A,1)),0)</f>
        <v>6704090</v>
      </c>
      <c r="I1208" s="37">
        <f>IFERROR(INDEX(ZEC!$F:$F,MATCH($A1208,ZEC!$A:$A,0))*INDEX('Control Panel'!$I:$I,MATCH('Index Volume'!$A1208+1,'Control Panel'!$A:$A,1)),0)</f>
        <v>5144630</v>
      </c>
      <c r="J1208" s="37">
        <f>IFERROR(INDEX(EOS!$F:$F,MATCH($A1208,EOS!$A:$A,0))*INDEX('Control Panel'!$J:$J,MATCH('Index Volume'!$A1208+1,'Control Panel'!$A:$A,1)),0)</f>
        <v>0</v>
      </c>
      <c r="K1208" s="37">
        <f>IFERROR(INDEX(DASH!$F:$F,MATCH($A1208,DASH!$A:$A,0))*INDEX('Control Panel'!$K:$K,MATCH('Index Volume'!$A1208+1,'Control Panel'!$A:$A,1)),0)</f>
        <v>9790840</v>
      </c>
      <c r="L1208" s="37">
        <f>IFERROR(INDEX(XLM!$F:$F,MATCH($A1208,XLM!$A:$A,0))*INDEX('Control Panel'!$L:$L,MATCH('Index Volume'!$A1208+1,'Control Panel'!$A:$A,1)),0)</f>
        <v>832714</v>
      </c>
      <c r="M1208" s="39">
        <f t="shared" si="321"/>
        <v>479015282</v>
      </c>
      <c r="N1208" s="1" t="b">
        <f t="shared" si="322"/>
        <v>1</v>
      </c>
      <c r="O1208" s="41">
        <f t="shared" si="323"/>
        <v>479015282</v>
      </c>
    </row>
    <row r="1209" spans="1:15" x14ac:dyDescent="0.75">
      <c r="A1209" s="4">
        <v>42847</v>
      </c>
      <c r="B1209" s="37">
        <f>IFERROR(INDEX(BTC!$F:$F,MATCH($A1209,BTC!$A:$A,0))*INDEX('Control Panel'!$B:$B,MATCH('Index Volume'!$A1209+1,'Control Panel'!$A:$A,1)),0)</f>
        <v>249320000</v>
      </c>
      <c r="C1209" s="37">
        <f>IFERROR(INDEX(XRP!$F:$F,MATCH($A1209,XRP!$A:$A,0))*INDEX('Control Panel'!$C:$C,MATCH($A1209+1,'Control Panel'!$A:$A,1)),0)</f>
        <v>9020550</v>
      </c>
      <c r="D1209" s="37">
        <f>IFERROR(INDEX(LTC!$F:$F,MATCH($A1209,LTC!$A:$A,0))*INDEX('Control Panel'!$D:$D,MATCH($A1209+1,'Control Panel'!$A:$A,1)),0)</f>
        <v>158914000</v>
      </c>
      <c r="E1209" s="37">
        <f>IFERROR(INDEX(ETC!$F:$F,MATCH($A1209,ETC!$A:$A,0))*INDEX('Control Panel'!$E:$E,MATCH($A1209+1,'Control Panel'!$A:$A,1)),0)</f>
        <v>5842940</v>
      </c>
      <c r="F1209" s="37">
        <f>IFERROR(INDEX(ETH!$F:$F,MATCH($A1209,ETH!$A:$A,0))*INDEX('Control Panel'!$F:$F,MATCH('Index Volume'!$A1209+1,'Control Panel'!$A:$A,1)),0)</f>
        <v>37357600</v>
      </c>
      <c r="G1209" s="37">
        <f>IFERROR(INDEX(BCH!$F:$F,MATCH($A1209,BCH!$A:$A,0))*INDEX('Control Panel'!$G:$G,MATCH('Index Volume'!$A1209+1,'Control Panel'!$A:$A,1)),0)</f>
        <v>0</v>
      </c>
      <c r="H1209" s="37">
        <f>IFERROR(INDEX(XMR!$F:$F,MATCH($A1209,XMR!$A:$A,0))*INDEX('Control Panel'!$H:$H,MATCH('Index Volume'!$A1209+1,'Control Panel'!$A:$A,1)),0)</f>
        <v>5266460</v>
      </c>
      <c r="I1209" s="37">
        <f>IFERROR(INDEX(ZEC!$F:$F,MATCH($A1209,ZEC!$A:$A,0))*INDEX('Control Panel'!$I:$I,MATCH('Index Volume'!$A1209+1,'Control Panel'!$A:$A,1)),0)</f>
        <v>4087150</v>
      </c>
      <c r="J1209" s="37">
        <f>IFERROR(INDEX(EOS!$F:$F,MATCH($A1209,EOS!$A:$A,0))*INDEX('Control Panel'!$J:$J,MATCH('Index Volume'!$A1209+1,'Control Panel'!$A:$A,1)),0)</f>
        <v>0</v>
      </c>
      <c r="K1209" s="37">
        <f>IFERROR(INDEX(DASH!$F:$F,MATCH($A1209,DASH!$A:$A,0))*INDEX('Control Panel'!$K:$K,MATCH('Index Volume'!$A1209+1,'Control Panel'!$A:$A,1)),0)</f>
        <v>9913170</v>
      </c>
      <c r="L1209" s="37">
        <f>IFERROR(INDEX(XLM!$F:$F,MATCH($A1209,XLM!$A:$A,0))*INDEX('Control Panel'!$L:$L,MATCH('Index Volume'!$A1209+1,'Control Panel'!$A:$A,1)),0)</f>
        <v>562394</v>
      </c>
      <c r="M1209" s="39">
        <f t="shared" si="321"/>
        <v>480284264</v>
      </c>
      <c r="N1209" s="1" t="b">
        <f t="shared" si="322"/>
        <v>1</v>
      </c>
      <c r="O1209" s="41">
        <f t="shared" si="323"/>
        <v>480284264</v>
      </c>
    </row>
    <row r="1210" spans="1:15" x14ac:dyDescent="0.75">
      <c r="A1210" s="3">
        <v>42848</v>
      </c>
      <c r="B1210" s="37">
        <f>IFERROR(INDEX(BTC!$F:$F,MATCH($A1210,BTC!$A:$A,0))*INDEX('Control Panel'!$B:$B,MATCH('Index Volume'!$A1210+1,'Control Panel'!$A:$A,1)),0)</f>
        <v>258951008</v>
      </c>
      <c r="C1210" s="37">
        <f>IFERROR(INDEX(XRP!$F:$F,MATCH($A1210,XRP!$A:$A,0))*INDEX('Control Panel'!$C:$C,MATCH($A1210+1,'Control Panel'!$A:$A,1)),0)</f>
        <v>4976320</v>
      </c>
      <c r="D1210" s="37">
        <f>IFERROR(INDEX(LTC!$F:$F,MATCH($A1210,LTC!$A:$A,0))*INDEX('Control Panel'!$D:$D,MATCH($A1210+1,'Control Panel'!$A:$A,1)),0)</f>
        <v>198452000</v>
      </c>
      <c r="E1210" s="37">
        <f>IFERROR(INDEX(ETC!$F:$F,MATCH($A1210,ETC!$A:$A,0))*INDEX('Control Panel'!$E:$E,MATCH($A1210+1,'Control Panel'!$A:$A,1)),0)</f>
        <v>17227400</v>
      </c>
      <c r="F1210" s="37">
        <f>IFERROR(INDEX(ETH!$F:$F,MATCH($A1210,ETH!$A:$A,0))*INDEX('Control Panel'!$F:$F,MATCH('Index Volume'!$A1210+1,'Control Panel'!$A:$A,1)),0)</f>
        <v>36234000</v>
      </c>
      <c r="G1210" s="37">
        <f>IFERROR(INDEX(BCH!$F:$F,MATCH($A1210,BCH!$A:$A,0))*INDEX('Control Panel'!$G:$G,MATCH('Index Volume'!$A1210+1,'Control Panel'!$A:$A,1)),0)</f>
        <v>0</v>
      </c>
      <c r="H1210" s="37">
        <f>IFERROR(INDEX(XMR!$F:$F,MATCH($A1210,XMR!$A:$A,0))*INDEX('Control Panel'!$H:$H,MATCH('Index Volume'!$A1210+1,'Control Panel'!$A:$A,1)),0)</f>
        <v>4155640</v>
      </c>
      <c r="I1210" s="37">
        <f>IFERROR(INDEX(ZEC!$F:$F,MATCH($A1210,ZEC!$A:$A,0))*INDEX('Control Panel'!$I:$I,MATCH('Index Volume'!$A1210+1,'Control Panel'!$A:$A,1)),0)</f>
        <v>2664960</v>
      </c>
      <c r="J1210" s="37">
        <f>IFERROR(INDEX(EOS!$F:$F,MATCH($A1210,EOS!$A:$A,0))*INDEX('Control Panel'!$J:$J,MATCH('Index Volume'!$A1210+1,'Control Panel'!$A:$A,1)),0)</f>
        <v>0</v>
      </c>
      <c r="K1210" s="37">
        <f>IFERROR(INDEX(DASH!$F:$F,MATCH($A1210,DASH!$A:$A,0))*INDEX('Control Panel'!$K:$K,MATCH('Index Volume'!$A1210+1,'Control Panel'!$A:$A,1)),0)</f>
        <v>8328060</v>
      </c>
      <c r="L1210" s="37">
        <f>IFERROR(INDEX(XLM!$F:$F,MATCH($A1210,XLM!$A:$A,0))*INDEX('Control Panel'!$L:$L,MATCH('Index Volume'!$A1210+1,'Control Panel'!$A:$A,1)),0)</f>
        <v>455599</v>
      </c>
      <c r="M1210" s="39">
        <f t="shared" si="321"/>
        <v>531444987</v>
      </c>
      <c r="N1210" s="1" t="b">
        <f t="shared" si="322"/>
        <v>1</v>
      </c>
      <c r="O1210" s="41">
        <f t="shared" si="323"/>
        <v>531444987</v>
      </c>
    </row>
    <row r="1211" spans="1:15" x14ac:dyDescent="0.75">
      <c r="A1211" s="4">
        <v>42849</v>
      </c>
      <c r="B1211" s="37">
        <f>IFERROR(INDEX(BTC!$F:$F,MATCH($A1211,BTC!$A:$A,0))*INDEX('Control Panel'!$B:$B,MATCH('Index Volume'!$A1211+1,'Control Panel'!$A:$A,1)),0)</f>
        <v>235806000</v>
      </c>
      <c r="C1211" s="37">
        <f>IFERROR(INDEX(XRP!$F:$F,MATCH($A1211,XRP!$A:$A,0))*INDEX('Control Panel'!$C:$C,MATCH($A1211+1,'Control Panel'!$A:$A,1)),0)</f>
        <v>6333250</v>
      </c>
      <c r="D1211" s="37">
        <f>IFERROR(INDEX(LTC!$F:$F,MATCH($A1211,LTC!$A:$A,0))*INDEX('Control Panel'!$D:$D,MATCH($A1211+1,'Control Panel'!$A:$A,1)),0)</f>
        <v>60177200</v>
      </c>
      <c r="E1211" s="37">
        <f>IFERROR(INDEX(ETC!$F:$F,MATCH($A1211,ETC!$A:$A,0))*INDEX('Control Panel'!$E:$E,MATCH($A1211+1,'Control Panel'!$A:$A,1)),0)</f>
        <v>42912000</v>
      </c>
      <c r="F1211" s="37">
        <f>IFERROR(INDEX(ETH!$F:$F,MATCH($A1211,ETH!$A:$A,0))*INDEX('Control Panel'!$F:$F,MATCH('Index Volume'!$A1211+1,'Control Panel'!$A:$A,1)),0)</f>
        <v>55580600</v>
      </c>
      <c r="G1211" s="37">
        <f>IFERROR(INDEX(BCH!$F:$F,MATCH($A1211,BCH!$A:$A,0))*INDEX('Control Panel'!$G:$G,MATCH('Index Volume'!$A1211+1,'Control Panel'!$A:$A,1)),0)</f>
        <v>0</v>
      </c>
      <c r="H1211" s="37">
        <f>IFERROR(INDEX(XMR!$F:$F,MATCH($A1211,XMR!$A:$A,0))*INDEX('Control Panel'!$H:$H,MATCH('Index Volume'!$A1211+1,'Control Panel'!$A:$A,1)),0)</f>
        <v>4584190</v>
      </c>
      <c r="I1211" s="37">
        <f>IFERROR(INDEX(ZEC!$F:$F,MATCH($A1211,ZEC!$A:$A,0))*INDEX('Control Panel'!$I:$I,MATCH('Index Volume'!$A1211+1,'Control Panel'!$A:$A,1)),0)</f>
        <v>4159870</v>
      </c>
      <c r="J1211" s="37">
        <f>IFERROR(INDEX(EOS!$F:$F,MATCH($A1211,EOS!$A:$A,0))*INDEX('Control Panel'!$J:$J,MATCH('Index Volume'!$A1211+1,'Control Panel'!$A:$A,1)),0)</f>
        <v>0</v>
      </c>
      <c r="K1211" s="37">
        <f>IFERROR(INDEX(DASH!$F:$F,MATCH($A1211,DASH!$A:$A,0))*INDEX('Control Panel'!$K:$K,MATCH('Index Volume'!$A1211+1,'Control Panel'!$A:$A,1)),0)</f>
        <v>7918480</v>
      </c>
      <c r="L1211" s="37">
        <f>IFERROR(INDEX(XLM!$F:$F,MATCH($A1211,XLM!$A:$A,0))*INDEX('Control Panel'!$L:$L,MATCH('Index Volume'!$A1211+1,'Control Panel'!$A:$A,1)),0)</f>
        <v>1869950</v>
      </c>
      <c r="M1211" s="39">
        <f t="shared" si="321"/>
        <v>419341540</v>
      </c>
      <c r="N1211" s="1" t="b">
        <f t="shared" si="322"/>
        <v>1</v>
      </c>
      <c r="O1211" s="41">
        <f t="shared" si="323"/>
        <v>419341540</v>
      </c>
    </row>
    <row r="1212" spans="1:15" x14ac:dyDescent="0.75">
      <c r="A1212" s="3">
        <v>42850</v>
      </c>
      <c r="B1212" s="37">
        <f>IFERROR(INDEX(BTC!$F:$F,MATCH($A1212,BTC!$A:$A,0))*INDEX('Control Panel'!$B:$B,MATCH('Index Volume'!$A1212+1,'Control Panel'!$A:$A,1)),0)</f>
        <v>242556000</v>
      </c>
      <c r="C1212" s="37">
        <f>IFERROR(INDEX(XRP!$F:$F,MATCH($A1212,XRP!$A:$A,0))*INDEX('Control Panel'!$C:$C,MATCH($A1212+1,'Control Panel'!$A:$A,1)),0)</f>
        <v>13469200</v>
      </c>
      <c r="D1212" s="37">
        <f>IFERROR(INDEX(LTC!$F:$F,MATCH($A1212,LTC!$A:$A,0))*INDEX('Control Panel'!$D:$D,MATCH($A1212+1,'Control Panel'!$A:$A,1)),0)</f>
        <v>56668300</v>
      </c>
      <c r="E1212" s="37">
        <f>IFERROR(INDEX(ETC!$F:$F,MATCH($A1212,ETC!$A:$A,0))*INDEX('Control Panel'!$E:$E,MATCH($A1212+1,'Control Panel'!$A:$A,1)),0)</f>
        <v>25195800</v>
      </c>
      <c r="F1212" s="37">
        <f>IFERROR(INDEX(ETH!$F:$F,MATCH($A1212,ETH!$A:$A,0))*INDEX('Control Panel'!$F:$F,MATCH('Index Volume'!$A1212+1,'Control Panel'!$A:$A,1)),0)</f>
        <v>38264600</v>
      </c>
      <c r="G1212" s="37">
        <f>IFERROR(INDEX(BCH!$F:$F,MATCH($A1212,BCH!$A:$A,0))*INDEX('Control Panel'!$G:$G,MATCH('Index Volume'!$A1212+1,'Control Panel'!$A:$A,1)),0)</f>
        <v>0</v>
      </c>
      <c r="H1212" s="37">
        <f>IFERROR(INDEX(XMR!$F:$F,MATCH($A1212,XMR!$A:$A,0))*INDEX('Control Panel'!$H:$H,MATCH('Index Volume'!$A1212+1,'Control Panel'!$A:$A,1)),0)</f>
        <v>5148290</v>
      </c>
      <c r="I1212" s="37">
        <f>IFERROR(INDEX(ZEC!$F:$F,MATCH($A1212,ZEC!$A:$A,0))*INDEX('Control Panel'!$I:$I,MATCH('Index Volume'!$A1212+1,'Control Panel'!$A:$A,1)),0)</f>
        <v>4835280</v>
      </c>
      <c r="J1212" s="37">
        <f>IFERROR(INDEX(EOS!$F:$F,MATCH($A1212,EOS!$A:$A,0))*INDEX('Control Panel'!$J:$J,MATCH('Index Volume'!$A1212+1,'Control Panel'!$A:$A,1)),0)</f>
        <v>0</v>
      </c>
      <c r="K1212" s="37">
        <f>IFERROR(INDEX(DASH!$F:$F,MATCH($A1212,DASH!$A:$A,0))*INDEX('Control Panel'!$K:$K,MATCH('Index Volume'!$A1212+1,'Control Panel'!$A:$A,1)),0)</f>
        <v>8641860</v>
      </c>
      <c r="L1212" s="37">
        <f>IFERROR(INDEX(XLM!$F:$F,MATCH($A1212,XLM!$A:$A,0))*INDEX('Control Panel'!$L:$L,MATCH('Index Volume'!$A1212+1,'Control Panel'!$A:$A,1)),0)</f>
        <v>964780</v>
      </c>
      <c r="M1212" s="39">
        <f t="shared" si="321"/>
        <v>395744110</v>
      </c>
      <c r="N1212" s="1" t="b">
        <f t="shared" si="322"/>
        <v>1</v>
      </c>
      <c r="O1212" s="41">
        <f t="shared" si="323"/>
        <v>395744110</v>
      </c>
    </row>
    <row r="1213" spans="1:15" x14ac:dyDescent="0.75">
      <c r="A1213" s="4">
        <v>42851</v>
      </c>
      <c r="B1213" s="37">
        <f>IFERROR(INDEX(BTC!$F:$F,MATCH($A1213,BTC!$A:$A,0))*INDEX('Control Panel'!$B:$B,MATCH('Index Volume'!$A1213+1,'Control Panel'!$A:$A,1)),0)</f>
        <v>329631008</v>
      </c>
      <c r="C1213" s="37">
        <f>IFERROR(INDEX(XRP!$F:$F,MATCH($A1213,XRP!$A:$A,0))*INDEX('Control Panel'!$C:$C,MATCH($A1213+1,'Control Panel'!$A:$A,1)),0)</f>
        <v>11921700</v>
      </c>
      <c r="D1213" s="37">
        <f>IFERROR(INDEX(LTC!$F:$F,MATCH($A1213,LTC!$A:$A,0))*INDEX('Control Panel'!$D:$D,MATCH($A1213+1,'Control Panel'!$A:$A,1)),0)</f>
        <v>71308800</v>
      </c>
      <c r="E1213" s="37">
        <f>IFERROR(INDEX(ETC!$F:$F,MATCH($A1213,ETC!$A:$A,0))*INDEX('Control Panel'!$E:$E,MATCH($A1213+1,'Control Panel'!$A:$A,1)),0)</f>
        <v>46981900</v>
      </c>
      <c r="F1213" s="37">
        <f>IFERROR(INDEX(ETH!$F:$F,MATCH($A1213,ETH!$A:$A,0))*INDEX('Control Panel'!$F:$F,MATCH('Index Volume'!$A1213+1,'Control Panel'!$A:$A,1)),0)</f>
        <v>104884000</v>
      </c>
      <c r="G1213" s="37">
        <f>IFERROR(INDEX(BCH!$F:$F,MATCH($A1213,BCH!$A:$A,0))*INDEX('Control Panel'!$G:$G,MATCH('Index Volume'!$A1213+1,'Control Panel'!$A:$A,1)),0)</f>
        <v>0</v>
      </c>
      <c r="H1213" s="37">
        <f>IFERROR(INDEX(XMR!$F:$F,MATCH($A1213,XMR!$A:$A,0))*INDEX('Control Panel'!$H:$H,MATCH('Index Volume'!$A1213+1,'Control Panel'!$A:$A,1)),0)</f>
        <v>6027790</v>
      </c>
      <c r="I1213" s="37">
        <f>IFERROR(INDEX(ZEC!$F:$F,MATCH($A1213,ZEC!$A:$A,0))*INDEX('Control Panel'!$I:$I,MATCH('Index Volume'!$A1213+1,'Control Panel'!$A:$A,1)),0)</f>
        <v>7519790</v>
      </c>
      <c r="J1213" s="37">
        <f>IFERROR(INDEX(EOS!$F:$F,MATCH($A1213,EOS!$A:$A,0))*INDEX('Control Panel'!$J:$J,MATCH('Index Volume'!$A1213+1,'Control Panel'!$A:$A,1)),0)</f>
        <v>0</v>
      </c>
      <c r="K1213" s="37">
        <f>IFERROR(INDEX(DASH!$F:$F,MATCH($A1213,DASH!$A:$A,0))*INDEX('Control Panel'!$K:$K,MATCH('Index Volume'!$A1213+1,'Control Panel'!$A:$A,1)),0)</f>
        <v>8605760</v>
      </c>
      <c r="L1213" s="37">
        <f>IFERROR(INDEX(XLM!$F:$F,MATCH($A1213,XLM!$A:$A,0))*INDEX('Control Panel'!$L:$L,MATCH('Index Volume'!$A1213+1,'Control Panel'!$A:$A,1)),0)</f>
        <v>1690360</v>
      </c>
      <c r="M1213" s="39">
        <f t="shared" si="321"/>
        <v>588571108</v>
      </c>
      <c r="N1213" s="1" t="b">
        <f t="shared" si="322"/>
        <v>1</v>
      </c>
      <c r="O1213" s="41">
        <f t="shared" si="323"/>
        <v>588571108</v>
      </c>
    </row>
    <row r="1214" spans="1:15" x14ac:dyDescent="0.75">
      <c r="A1214" s="3">
        <v>42852</v>
      </c>
      <c r="B1214" s="37">
        <f>IFERROR(INDEX(BTC!$F:$F,MATCH($A1214,BTC!$A:$A,0))*INDEX('Control Panel'!$B:$B,MATCH('Index Volume'!$A1214+1,'Control Panel'!$A:$A,1)),0)</f>
        <v>449196992</v>
      </c>
      <c r="C1214" s="37">
        <f>IFERROR(INDEX(XRP!$F:$F,MATCH($A1214,XRP!$A:$A,0))*INDEX('Control Panel'!$C:$C,MATCH($A1214+1,'Control Panel'!$A:$A,1)),0)</f>
        <v>16661600</v>
      </c>
      <c r="D1214" s="37">
        <f>IFERROR(INDEX(LTC!$F:$F,MATCH($A1214,LTC!$A:$A,0))*INDEX('Control Panel'!$D:$D,MATCH($A1214+1,'Control Panel'!$A:$A,1)),0)</f>
        <v>76208000</v>
      </c>
      <c r="E1214" s="37">
        <f>IFERROR(INDEX(ETC!$F:$F,MATCH($A1214,ETC!$A:$A,0))*INDEX('Control Panel'!$E:$E,MATCH($A1214+1,'Control Panel'!$A:$A,1)),0)</f>
        <v>57485800</v>
      </c>
      <c r="F1214" s="37">
        <f>IFERROR(INDEX(ETH!$F:$F,MATCH($A1214,ETH!$A:$A,0))*INDEX('Control Panel'!$F:$F,MATCH('Index Volume'!$A1214+1,'Control Panel'!$A:$A,1)),0)</f>
        <v>246775008</v>
      </c>
      <c r="G1214" s="37">
        <f>IFERROR(INDEX(BCH!$F:$F,MATCH($A1214,BCH!$A:$A,0))*INDEX('Control Panel'!$G:$G,MATCH('Index Volume'!$A1214+1,'Control Panel'!$A:$A,1)),0)</f>
        <v>0</v>
      </c>
      <c r="H1214" s="37">
        <f>IFERROR(INDEX(XMR!$F:$F,MATCH($A1214,XMR!$A:$A,0))*INDEX('Control Panel'!$H:$H,MATCH('Index Volume'!$A1214+1,'Control Panel'!$A:$A,1)),0)</f>
        <v>12843800</v>
      </c>
      <c r="I1214" s="37">
        <f>IFERROR(INDEX(ZEC!$F:$F,MATCH($A1214,ZEC!$A:$A,0))*INDEX('Control Panel'!$I:$I,MATCH('Index Volume'!$A1214+1,'Control Panel'!$A:$A,1)),0)</f>
        <v>9219590</v>
      </c>
      <c r="J1214" s="37">
        <f>IFERROR(INDEX(EOS!$F:$F,MATCH($A1214,EOS!$A:$A,0))*INDEX('Control Panel'!$J:$J,MATCH('Index Volume'!$A1214+1,'Control Panel'!$A:$A,1)),0)</f>
        <v>0</v>
      </c>
      <c r="K1214" s="37">
        <f>IFERROR(INDEX(DASH!$F:$F,MATCH($A1214,DASH!$A:$A,0))*INDEX('Control Panel'!$K:$K,MATCH('Index Volume'!$A1214+1,'Control Panel'!$A:$A,1)),0)</f>
        <v>18560500</v>
      </c>
      <c r="L1214" s="37">
        <f>IFERROR(INDEX(XLM!$F:$F,MATCH($A1214,XLM!$A:$A,0))*INDEX('Control Panel'!$L:$L,MATCH('Index Volume'!$A1214+1,'Control Panel'!$A:$A,1)),0)</f>
        <v>1146270</v>
      </c>
      <c r="M1214" s="39">
        <f t="shared" si="321"/>
        <v>888097560</v>
      </c>
      <c r="N1214" s="1" t="b">
        <f t="shared" si="322"/>
        <v>1</v>
      </c>
      <c r="O1214" s="41">
        <f t="shared" si="323"/>
        <v>888097560</v>
      </c>
    </row>
    <row r="1215" spans="1:15" x14ac:dyDescent="0.75">
      <c r="A1215" s="4">
        <v>42853</v>
      </c>
      <c r="B1215" s="37">
        <f>IFERROR(INDEX(BTC!$F:$F,MATCH($A1215,BTC!$A:$A,0))*INDEX('Control Panel'!$B:$B,MATCH('Index Volume'!$A1215+1,'Control Panel'!$A:$A,1)),0)</f>
        <v>527488992</v>
      </c>
      <c r="C1215" s="37">
        <f>IFERROR(INDEX(XRP!$F:$F,MATCH($A1215,XRP!$A:$A,0))*INDEX('Control Panel'!$C:$C,MATCH($A1215+1,'Control Panel'!$A:$A,1)),0)</f>
        <v>81121600</v>
      </c>
      <c r="D1215" s="37">
        <f>IFERROR(INDEX(LTC!$F:$F,MATCH($A1215,LTC!$A:$A,0))*INDEX('Control Panel'!$D:$D,MATCH($A1215+1,'Control Panel'!$A:$A,1)),0)</f>
        <v>41067800</v>
      </c>
      <c r="E1215" s="37">
        <f>IFERROR(INDEX(ETC!$F:$F,MATCH($A1215,ETC!$A:$A,0))*INDEX('Control Panel'!$E:$E,MATCH($A1215+1,'Control Panel'!$A:$A,1)),0)</f>
        <v>29110500</v>
      </c>
      <c r="F1215" s="37">
        <f>IFERROR(INDEX(ETH!$F:$F,MATCH($A1215,ETH!$A:$A,0))*INDEX('Control Panel'!$F:$F,MATCH('Index Volume'!$A1215+1,'Control Panel'!$A:$A,1)),0)</f>
        <v>346545984</v>
      </c>
      <c r="G1215" s="37">
        <f>IFERROR(INDEX(BCH!$F:$F,MATCH($A1215,BCH!$A:$A,0))*INDEX('Control Panel'!$G:$G,MATCH('Index Volume'!$A1215+1,'Control Panel'!$A:$A,1)),0)</f>
        <v>0</v>
      </c>
      <c r="H1215" s="37">
        <f>IFERROR(INDEX(XMR!$F:$F,MATCH($A1215,XMR!$A:$A,0))*INDEX('Control Panel'!$H:$H,MATCH('Index Volume'!$A1215+1,'Control Panel'!$A:$A,1)),0)</f>
        <v>10457300</v>
      </c>
      <c r="I1215" s="37">
        <f>IFERROR(INDEX(ZEC!$F:$F,MATCH($A1215,ZEC!$A:$A,0))*INDEX('Control Panel'!$I:$I,MATCH('Index Volume'!$A1215+1,'Control Panel'!$A:$A,1)),0)</f>
        <v>10311300</v>
      </c>
      <c r="J1215" s="37">
        <f>IFERROR(INDEX(EOS!$F:$F,MATCH($A1215,EOS!$A:$A,0))*INDEX('Control Panel'!$J:$J,MATCH('Index Volume'!$A1215+1,'Control Panel'!$A:$A,1)),0)</f>
        <v>0</v>
      </c>
      <c r="K1215" s="37">
        <f>IFERROR(INDEX(DASH!$F:$F,MATCH($A1215,DASH!$A:$A,0))*INDEX('Control Panel'!$K:$K,MATCH('Index Volume'!$A1215+1,'Control Panel'!$A:$A,1)),0)</f>
        <v>16201200</v>
      </c>
      <c r="L1215" s="37">
        <f>IFERROR(INDEX(XLM!$F:$F,MATCH($A1215,XLM!$A:$A,0))*INDEX('Control Panel'!$L:$L,MATCH('Index Volume'!$A1215+1,'Control Panel'!$A:$A,1)),0)</f>
        <v>3809910</v>
      </c>
      <c r="M1215" s="39">
        <f t="shared" si="321"/>
        <v>1066114586</v>
      </c>
      <c r="N1215" s="1" t="b">
        <f t="shared" si="322"/>
        <v>1</v>
      </c>
      <c r="O1215" s="41">
        <f t="shared" si="323"/>
        <v>1066114586</v>
      </c>
    </row>
    <row r="1216" spans="1:15" x14ac:dyDescent="0.75">
      <c r="A1216" s="3">
        <v>42854</v>
      </c>
      <c r="B1216" s="37">
        <f>IFERROR(INDEX(BTC!$F:$F,MATCH($A1216,BTC!$A:$A,0))*INDEX('Control Panel'!$B:$B,MATCH('Index Volume'!$A1216+1,'Control Panel'!$A:$A,1)),0)</f>
        <v>422705984</v>
      </c>
      <c r="C1216" s="37">
        <f>IFERROR(INDEX(XRP!$F:$F,MATCH($A1216,XRP!$A:$A,0))*INDEX('Control Panel'!$C:$C,MATCH($A1216+1,'Control Panel'!$A:$A,1)),0)</f>
        <v>114359000</v>
      </c>
      <c r="D1216" s="37">
        <f>IFERROR(INDEX(LTC!$F:$F,MATCH($A1216,LTC!$A:$A,0))*INDEX('Control Panel'!$D:$D,MATCH($A1216+1,'Control Panel'!$A:$A,1)),0)</f>
        <v>45713600</v>
      </c>
      <c r="E1216" s="37">
        <f>IFERROR(INDEX(ETC!$F:$F,MATCH($A1216,ETC!$A:$A,0))*INDEX('Control Panel'!$E:$E,MATCH($A1216+1,'Control Panel'!$A:$A,1)),0)</f>
        <v>36329100</v>
      </c>
      <c r="F1216" s="37">
        <f>IFERROR(INDEX(ETH!$F:$F,MATCH($A1216,ETH!$A:$A,0))*INDEX('Control Panel'!$F:$F,MATCH('Index Volume'!$A1216+1,'Control Panel'!$A:$A,1)),0)</f>
        <v>165448000</v>
      </c>
      <c r="G1216" s="37">
        <f>IFERROR(INDEX(BCH!$F:$F,MATCH($A1216,BCH!$A:$A,0))*INDEX('Control Panel'!$G:$G,MATCH('Index Volume'!$A1216+1,'Control Panel'!$A:$A,1)),0)</f>
        <v>0</v>
      </c>
      <c r="H1216" s="37">
        <f>IFERROR(INDEX(XMR!$F:$F,MATCH($A1216,XMR!$A:$A,0))*INDEX('Control Panel'!$H:$H,MATCH('Index Volume'!$A1216+1,'Control Panel'!$A:$A,1)),0)</f>
        <v>10461300</v>
      </c>
      <c r="I1216" s="37">
        <f>IFERROR(INDEX(ZEC!$F:$F,MATCH($A1216,ZEC!$A:$A,0))*INDEX('Control Panel'!$I:$I,MATCH('Index Volume'!$A1216+1,'Control Panel'!$A:$A,1)),0)</f>
        <v>10732700</v>
      </c>
      <c r="J1216" s="37">
        <f>IFERROR(INDEX(EOS!$F:$F,MATCH($A1216,EOS!$A:$A,0))*INDEX('Control Panel'!$J:$J,MATCH('Index Volume'!$A1216+1,'Control Panel'!$A:$A,1)),0)</f>
        <v>0</v>
      </c>
      <c r="K1216" s="37">
        <f>IFERROR(INDEX(DASH!$F:$F,MATCH($A1216,DASH!$A:$A,0))*INDEX('Control Panel'!$K:$K,MATCH('Index Volume'!$A1216+1,'Control Panel'!$A:$A,1)),0)</f>
        <v>39496900</v>
      </c>
      <c r="L1216" s="37">
        <f>IFERROR(INDEX(XLM!$F:$F,MATCH($A1216,XLM!$A:$A,0))*INDEX('Control Panel'!$L:$L,MATCH('Index Volume'!$A1216+1,'Control Panel'!$A:$A,1)),0)</f>
        <v>3841410</v>
      </c>
      <c r="M1216" s="39">
        <f t="shared" si="321"/>
        <v>849087994</v>
      </c>
      <c r="N1216" s="1" t="b">
        <f t="shared" si="322"/>
        <v>1</v>
      </c>
      <c r="O1216" s="41">
        <f t="shared" si="323"/>
        <v>849087994</v>
      </c>
    </row>
    <row r="1217" spans="1:15" x14ac:dyDescent="0.75">
      <c r="A1217" s="4">
        <v>42855</v>
      </c>
      <c r="B1217" s="37">
        <f>IFERROR(INDEX(BTC!$F:$F,MATCH($A1217,BTC!$A:$A,0))*INDEX('Control Panel'!$B:$B,MATCH('Index Volume'!$A1217+1,'Control Panel'!$A:$A,1)),0)</f>
        <v>413115008</v>
      </c>
      <c r="C1217" s="37">
        <f>IFERROR(INDEX(XRP!$F:$F,MATCH($A1217,XRP!$A:$A,0))*INDEX('Control Panel'!$C:$C,MATCH($A1217+1,'Control Panel'!$A:$A,1)),0)</f>
        <v>41974200</v>
      </c>
      <c r="D1217" s="37">
        <f>IFERROR(INDEX(LTC!$F:$F,MATCH($A1217,LTC!$A:$A,0))*INDEX('Control Panel'!$D:$D,MATCH($A1217+1,'Control Panel'!$A:$A,1)),0)</f>
        <v>43929100</v>
      </c>
      <c r="E1217" s="37">
        <f>IFERROR(INDEX(ETC!$F:$F,MATCH($A1217,ETC!$A:$A,0))*INDEX('Control Panel'!$E:$E,MATCH($A1217+1,'Control Panel'!$A:$A,1)),0)</f>
        <v>82888200</v>
      </c>
      <c r="F1217" s="37">
        <f>IFERROR(INDEX(ETH!$F:$F,MATCH($A1217,ETH!$A:$A,0))*INDEX('Control Panel'!$F:$F,MATCH('Index Volume'!$A1217+1,'Control Panel'!$A:$A,1)),0)</f>
        <v>229944992</v>
      </c>
      <c r="G1217" s="37">
        <f>IFERROR(INDEX(BCH!$F:$F,MATCH($A1217,BCH!$A:$A,0))*INDEX('Control Panel'!$G:$G,MATCH('Index Volume'!$A1217+1,'Control Panel'!$A:$A,1)),0)</f>
        <v>0</v>
      </c>
      <c r="H1217" s="37">
        <f>IFERROR(INDEX(XMR!$F:$F,MATCH($A1217,XMR!$A:$A,0))*INDEX('Control Panel'!$H:$H,MATCH('Index Volume'!$A1217+1,'Control Panel'!$A:$A,1)),0)</f>
        <v>10910000</v>
      </c>
      <c r="I1217" s="37">
        <f>IFERROR(INDEX(ZEC!$F:$F,MATCH($A1217,ZEC!$A:$A,0))*INDEX('Control Panel'!$I:$I,MATCH('Index Volume'!$A1217+1,'Control Panel'!$A:$A,1)),0)</f>
        <v>11989300</v>
      </c>
      <c r="J1217" s="37">
        <f>IFERROR(INDEX(EOS!$F:$F,MATCH($A1217,EOS!$A:$A,0))*INDEX('Control Panel'!$J:$J,MATCH('Index Volume'!$A1217+1,'Control Panel'!$A:$A,1)),0)</f>
        <v>0</v>
      </c>
      <c r="K1217" s="37">
        <f>IFERROR(INDEX(DASH!$F:$F,MATCH($A1217,DASH!$A:$A,0))*INDEX('Control Panel'!$K:$K,MATCH('Index Volume'!$A1217+1,'Control Panel'!$A:$A,1)),0)</f>
        <v>19963300</v>
      </c>
      <c r="L1217" s="37">
        <f>IFERROR(INDEX(XLM!$F:$F,MATCH($A1217,XLM!$A:$A,0))*INDEX('Control Panel'!$L:$L,MATCH('Index Volume'!$A1217+1,'Control Panel'!$A:$A,1)),0)</f>
        <v>4071450</v>
      </c>
      <c r="M1217" s="39">
        <f t="shared" si="321"/>
        <v>858785550</v>
      </c>
      <c r="N1217" s="1" t="b">
        <f t="shared" si="322"/>
        <v>1</v>
      </c>
      <c r="O1217" s="41">
        <f t="shared" si="323"/>
        <v>858785550</v>
      </c>
    </row>
    <row r="1218" spans="1:15" x14ac:dyDescent="0.75">
      <c r="A1218" s="3">
        <v>42856</v>
      </c>
      <c r="B1218" s="37">
        <f>IFERROR(INDEX(BTC!$F:$F,MATCH($A1218,BTC!$A:$A,0))*INDEX('Control Panel'!$B:$B,MATCH('Index Volume'!$A1218+1,'Control Panel'!$A:$A,1)),0)</f>
        <v>713624000</v>
      </c>
      <c r="C1218" s="37">
        <f>IFERROR(INDEX(XRP!$F:$F,MATCH($A1218,XRP!$A:$A,0))*INDEX('Control Panel'!$C:$C,MATCH($A1218+1,'Control Panel'!$A:$A,1)),0)</f>
        <v>61730100</v>
      </c>
      <c r="D1218" s="37">
        <f>IFERROR(INDEX(LTC!$F:$F,MATCH($A1218,LTC!$A:$A,0))*INDEX('Control Panel'!$D:$D,MATCH($A1218+1,'Control Panel'!$A:$A,1)),0)</f>
        <v>66989400</v>
      </c>
      <c r="E1218" s="37">
        <f>IFERROR(INDEX(ETC!$F:$F,MATCH($A1218,ETC!$A:$A,0))*INDEX('Control Panel'!$E:$E,MATCH($A1218+1,'Control Panel'!$A:$A,1)),0)</f>
        <v>118589000</v>
      </c>
      <c r="F1218" s="37">
        <f>IFERROR(INDEX(ETH!$F:$F,MATCH($A1218,ETH!$A:$A,0))*INDEX('Control Panel'!$F:$F,MATCH('Index Volume'!$A1218+1,'Control Panel'!$A:$A,1)),0)</f>
        <v>376841984</v>
      </c>
      <c r="G1218" s="37">
        <f>IFERROR(INDEX(BCH!$F:$F,MATCH($A1218,BCH!$A:$A,0))*INDEX('Control Panel'!$G:$G,MATCH('Index Volume'!$A1218+1,'Control Panel'!$A:$A,1)),0)</f>
        <v>0</v>
      </c>
      <c r="H1218" s="37">
        <f>IFERROR(INDEX(XMR!$F:$F,MATCH($A1218,XMR!$A:$A,0))*INDEX('Control Panel'!$H:$H,MATCH('Index Volume'!$A1218+1,'Control Panel'!$A:$A,1)),0)</f>
        <v>14214000</v>
      </c>
      <c r="I1218" s="37">
        <f>IFERROR(INDEX(ZEC!$F:$F,MATCH($A1218,ZEC!$A:$A,0))*INDEX('Control Panel'!$I:$I,MATCH('Index Volume'!$A1218+1,'Control Panel'!$A:$A,1)),0)</f>
        <v>19211300</v>
      </c>
      <c r="J1218" s="37">
        <f>IFERROR(INDEX(EOS!$F:$F,MATCH($A1218,EOS!$A:$A,0))*INDEX('Control Panel'!$J:$J,MATCH('Index Volume'!$A1218+1,'Control Panel'!$A:$A,1)),0)</f>
        <v>0</v>
      </c>
      <c r="K1218" s="37">
        <f>IFERROR(INDEX(DASH!$F:$F,MATCH($A1218,DASH!$A:$A,0))*INDEX('Control Panel'!$K:$K,MATCH('Index Volume'!$A1218+1,'Control Panel'!$A:$A,1)),0)</f>
        <v>22978900</v>
      </c>
      <c r="L1218" s="37">
        <f>IFERROR(INDEX(XLM!$F:$F,MATCH($A1218,XLM!$A:$A,0))*INDEX('Control Panel'!$L:$L,MATCH('Index Volume'!$A1218+1,'Control Panel'!$A:$A,1)),0)</f>
        <v>6020040</v>
      </c>
      <c r="M1218" s="39">
        <f t="shared" ref="M1218:M1281" si="324">SUM(B1218:L1218)</f>
        <v>1400198724</v>
      </c>
      <c r="N1218" s="1" t="b">
        <f t="shared" si="322"/>
        <v>1</v>
      </c>
      <c r="O1218" s="41">
        <f t="shared" si="323"/>
        <v>1400198724</v>
      </c>
    </row>
    <row r="1219" spans="1:15" x14ac:dyDescent="0.75">
      <c r="A1219" s="4">
        <v>42857</v>
      </c>
      <c r="B1219" s="37">
        <f>IFERROR(INDEX(BTC!$F:$F,MATCH($A1219,BTC!$A:$A,0))*INDEX('Control Panel'!$B:$B,MATCH('Index Volume'!$A1219+1,'Control Panel'!$A:$A,1)),0)</f>
        <v>477337984</v>
      </c>
      <c r="C1219" s="37">
        <f>IFERROR(INDEX(XRP!$F:$F,MATCH($A1219,XRP!$A:$A,0))*INDEX('Control Panel'!$C:$C,MATCH($A1219+1,'Control Panel'!$A:$A,1)),0)</f>
        <v>33814700</v>
      </c>
      <c r="D1219" s="37">
        <f>IFERROR(INDEX(LTC!$F:$F,MATCH($A1219,LTC!$A:$A,0))*INDEX('Control Panel'!$D:$D,MATCH($A1219+1,'Control Panel'!$A:$A,1)),0)</f>
        <v>38692100</v>
      </c>
      <c r="E1219" s="37">
        <f>IFERROR(INDEX(ETC!$F:$F,MATCH($A1219,ETC!$A:$A,0))*INDEX('Control Panel'!$E:$E,MATCH($A1219+1,'Control Panel'!$A:$A,1)),0)</f>
        <v>56020100</v>
      </c>
      <c r="F1219" s="37">
        <f>IFERROR(INDEX(ETH!$F:$F,MATCH($A1219,ETH!$A:$A,0))*INDEX('Control Panel'!$F:$F,MATCH('Index Volume'!$A1219+1,'Control Panel'!$A:$A,1)),0)</f>
        <v>193772992</v>
      </c>
      <c r="G1219" s="37">
        <f>IFERROR(INDEX(BCH!$F:$F,MATCH($A1219,BCH!$A:$A,0))*INDEX('Control Panel'!$G:$G,MATCH('Index Volume'!$A1219+1,'Control Panel'!$A:$A,1)),0)</f>
        <v>0</v>
      </c>
      <c r="H1219" s="37">
        <f>IFERROR(INDEX(XMR!$F:$F,MATCH($A1219,XMR!$A:$A,0))*INDEX('Control Panel'!$H:$H,MATCH('Index Volume'!$A1219+1,'Control Panel'!$A:$A,1)),0)</f>
        <v>7486110</v>
      </c>
      <c r="I1219" s="37">
        <f>IFERROR(INDEX(ZEC!$F:$F,MATCH($A1219,ZEC!$A:$A,0))*INDEX('Control Panel'!$I:$I,MATCH('Index Volume'!$A1219+1,'Control Panel'!$A:$A,1)),0)</f>
        <v>9723680</v>
      </c>
      <c r="J1219" s="37">
        <f>IFERROR(INDEX(EOS!$F:$F,MATCH($A1219,EOS!$A:$A,0))*INDEX('Control Panel'!$J:$J,MATCH('Index Volume'!$A1219+1,'Control Panel'!$A:$A,1)),0)</f>
        <v>0</v>
      </c>
      <c r="K1219" s="37">
        <f>IFERROR(INDEX(DASH!$F:$F,MATCH($A1219,DASH!$A:$A,0))*INDEX('Control Panel'!$K:$K,MATCH('Index Volume'!$A1219+1,'Control Panel'!$A:$A,1)),0)</f>
        <v>14430400</v>
      </c>
      <c r="L1219" s="37">
        <f>IFERROR(INDEX(XLM!$F:$F,MATCH($A1219,XLM!$A:$A,0))*INDEX('Control Panel'!$L:$L,MATCH('Index Volume'!$A1219+1,'Control Panel'!$A:$A,1)),0)</f>
        <v>3915940</v>
      </c>
      <c r="M1219" s="39">
        <f t="shared" si="324"/>
        <v>835194006</v>
      </c>
      <c r="N1219" s="1" t="b">
        <f t="shared" ref="N1219:N1282" si="325">COUNTIF(B1219:L1219,0)=COUNTIF(B1218:L1218,0)</f>
        <v>1</v>
      </c>
      <c r="O1219" s="41">
        <f t="shared" ref="O1219:O1282" si="326">IF(N1219,M1219,IF(B1218=0,0,B1219)+IF(C1218=0,0,C1219)+IF(D1218=0,0,D1219)+IF(E1218=0,0,E1219)+IF(F1218=0,0,F1219)+IF(G1218=0,0,G1219)+IF(H1218=0,0,H1219)+IF(I1218=0,0,I1219)+IF(J1218=0,0,J1219)+IF(K1218=0,0,K1219)+IF(L1218=0,0,L1219))</f>
        <v>835194006</v>
      </c>
    </row>
    <row r="1220" spans="1:15" x14ac:dyDescent="0.75">
      <c r="A1220" s="3">
        <v>42858</v>
      </c>
      <c r="B1220" s="37">
        <f>IFERROR(INDEX(BTC!$F:$F,MATCH($A1220,BTC!$A:$A,0))*INDEX('Control Panel'!$B:$B,MATCH('Index Volume'!$A1220+1,'Control Panel'!$A:$A,1)),0)</f>
        <v>583795968</v>
      </c>
      <c r="C1220" s="37">
        <f>IFERROR(INDEX(XRP!$F:$F,MATCH($A1220,XRP!$A:$A,0))*INDEX('Control Panel'!$C:$C,MATCH($A1220+1,'Control Panel'!$A:$A,1)),0)</f>
        <v>42869000</v>
      </c>
      <c r="D1220" s="37">
        <f>IFERROR(INDEX(LTC!$F:$F,MATCH($A1220,LTC!$A:$A,0))*INDEX('Control Panel'!$D:$D,MATCH($A1220+1,'Control Panel'!$A:$A,1)),0)</f>
        <v>253440992</v>
      </c>
      <c r="E1220" s="37">
        <f>IFERROR(INDEX(ETC!$F:$F,MATCH($A1220,ETC!$A:$A,0))*INDEX('Control Panel'!$E:$E,MATCH($A1220+1,'Control Panel'!$A:$A,1)),0)</f>
        <v>35759200</v>
      </c>
      <c r="F1220" s="37">
        <f>IFERROR(INDEX(ETH!$F:$F,MATCH($A1220,ETH!$A:$A,0))*INDEX('Control Panel'!$F:$F,MATCH('Index Volume'!$A1220+1,'Control Panel'!$A:$A,1)),0)</f>
        <v>141922000</v>
      </c>
      <c r="G1220" s="37">
        <f>IFERROR(INDEX(BCH!$F:$F,MATCH($A1220,BCH!$A:$A,0))*INDEX('Control Panel'!$G:$G,MATCH('Index Volume'!$A1220+1,'Control Panel'!$A:$A,1)),0)</f>
        <v>0</v>
      </c>
      <c r="H1220" s="37">
        <f>IFERROR(INDEX(XMR!$F:$F,MATCH($A1220,XMR!$A:$A,0))*INDEX('Control Panel'!$H:$H,MATCH('Index Volume'!$A1220+1,'Control Panel'!$A:$A,1)),0)</f>
        <v>12602800</v>
      </c>
      <c r="I1220" s="37">
        <f>IFERROR(INDEX(ZEC!$F:$F,MATCH($A1220,ZEC!$A:$A,0))*INDEX('Control Panel'!$I:$I,MATCH('Index Volume'!$A1220+1,'Control Panel'!$A:$A,1)),0)</f>
        <v>8785360</v>
      </c>
      <c r="J1220" s="37">
        <f>IFERROR(INDEX(EOS!$F:$F,MATCH($A1220,EOS!$A:$A,0))*INDEX('Control Panel'!$J:$J,MATCH('Index Volume'!$A1220+1,'Control Panel'!$A:$A,1)),0)</f>
        <v>0</v>
      </c>
      <c r="K1220" s="37">
        <f>IFERROR(INDEX(DASH!$F:$F,MATCH($A1220,DASH!$A:$A,0))*INDEX('Control Panel'!$K:$K,MATCH('Index Volume'!$A1220+1,'Control Panel'!$A:$A,1)),0)</f>
        <v>18749400</v>
      </c>
      <c r="L1220" s="37">
        <f>IFERROR(INDEX(XLM!$F:$F,MATCH($A1220,XLM!$A:$A,0))*INDEX('Control Panel'!$L:$L,MATCH('Index Volume'!$A1220+1,'Control Panel'!$A:$A,1)),0)</f>
        <v>3243780</v>
      </c>
      <c r="M1220" s="39">
        <f t="shared" si="324"/>
        <v>1101168500</v>
      </c>
      <c r="N1220" s="1" t="b">
        <f t="shared" si="325"/>
        <v>1</v>
      </c>
      <c r="O1220" s="41">
        <f t="shared" si="326"/>
        <v>1101168500</v>
      </c>
    </row>
    <row r="1221" spans="1:15" x14ac:dyDescent="0.75">
      <c r="A1221" s="4">
        <v>42859</v>
      </c>
      <c r="B1221" s="37">
        <f>IFERROR(INDEX(BTC!$F:$F,MATCH($A1221,BTC!$A:$A,0))*INDEX('Control Panel'!$B:$B,MATCH('Index Volume'!$A1221+1,'Control Panel'!$A:$A,1)),0)</f>
        <v>933548992</v>
      </c>
      <c r="C1221" s="37">
        <f>IFERROR(INDEX(XRP!$F:$F,MATCH($A1221,XRP!$A:$A,0))*INDEX('Control Panel'!$C:$C,MATCH($A1221+1,'Control Panel'!$A:$A,1)),0)</f>
        <v>153374000</v>
      </c>
      <c r="D1221" s="37">
        <f>IFERROR(INDEX(LTC!$F:$F,MATCH($A1221,LTC!$A:$A,0))*INDEX('Control Panel'!$D:$D,MATCH($A1221+1,'Control Panel'!$A:$A,1)),0)</f>
        <v>242912000</v>
      </c>
      <c r="E1221" s="37">
        <f>IFERROR(INDEX(ETC!$F:$F,MATCH($A1221,ETC!$A:$A,0))*INDEX('Control Panel'!$E:$E,MATCH($A1221+1,'Control Panel'!$A:$A,1)),0)</f>
        <v>61868400</v>
      </c>
      <c r="F1221" s="37">
        <f>IFERROR(INDEX(ETH!$F:$F,MATCH($A1221,ETH!$A:$A,0))*INDEX('Control Panel'!$F:$F,MATCH('Index Volume'!$A1221+1,'Control Panel'!$A:$A,1)),0)</f>
        <v>366847008</v>
      </c>
      <c r="G1221" s="37">
        <f>IFERROR(INDEX(BCH!$F:$F,MATCH($A1221,BCH!$A:$A,0))*INDEX('Control Panel'!$G:$G,MATCH('Index Volume'!$A1221+1,'Control Panel'!$A:$A,1)),0)</f>
        <v>0</v>
      </c>
      <c r="H1221" s="37">
        <f>IFERROR(INDEX(XMR!$F:$F,MATCH($A1221,XMR!$A:$A,0))*INDEX('Control Panel'!$H:$H,MATCH('Index Volume'!$A1221+1,'Control Panel'!$A:$A,1)),0)</f>
        <v>13585800</v>
      </c>
      <c r="I1221" s="37">
        <f>IFERROR(INDEX(ZEC!$F:$F,MATCH($A1221,ZEC!$A:$A,0))*INDEX('Control Panel'!$I:$I,MATCH('Index Volume'!$A1221+1,'Control Panel'!$A:$A,1)),0)</f>
        <v>9791100</v>
      </c>
      <c r="J1221" s="37">
        <f>IFERROR(INDEX(EOS!$F:$F,MATCH($A1221,EOS!$A:$A,0))*INDEX('Control Panel'!$J:$J,MATCH('Index Volume'!$A1221+1,'Control Panel'!$A:$A,1)),0)</f>
        <v>0</v>
      </c>
      <c r="K1221" s="37">
        <f>IFERROR(INDEX(DASH!$F:$F,MATCH($A1221,DASH!$A:$A,0))*INDEX('Control Panel'!$K:$K,MATCH('Index Volume'!$A1221+1,'Control Panel'!$A:$A,1)),0)</f>
        <v>26417800</v>
      </c>
      <c r="L1221" s="37">
        <f>IFERROR(INDEX(XLM!$F:$F,MATCH($A1221,XLM!$A:$A,0))*INDEX('Control Panel'!$L:$L,MATCH('Index Volume'!$A1221+1,'Control Panel'!$A:$A,1)),0)</f>
        <v>9005050</v>
      </c>
      <c r="M1221" s="39">
        <f t="shared" si="324"/>
        <v>1817350150</v>
      </c>
      <c r="N1221" s="1" t="b">
        <f t="shared" si="325"/>
        <v>1</v>
      </c>
      <c r="O1221" s="41">
        <f t="shared" si="326"/>
        <v>1817350150</v>
      </c>
    </row>
    <row r="1222" spans="1:15" x14ac:dyDescent="0.75">
      <c r="A1222" s="3">
        <v>42860</v>
      </c>
      <c r="B1222" s="37">
        <f>IFERROR(INDEX(BTC!$F:$F,MATCH($A1222,BTC!$A:$A,0))*INDEX('Control Panel'!$B:$B,MATCH('Index Volume'!$A1222+1,'Control Panel'!$A:$A,1)),0)</f>
        <v>946035968</v>
      </c>
      <c r="C1222" s="37">
        <f>IFERROR(INDEX(XRP!$F:$F,MATCH($A1222,XRP!$A:$A,0))*INDEX('Control Panel'!$C:$C,MATCH($A1222+1,'Control Panel'!$A:$A,1)),0)</f>
        <v>184430000</v>
      </c>
      <c r="D1222" s="37">
        <f>IFERROR(INDEX(LTC!$F:$F,MATCH($A1222,LTC!$A:$A,0))*INDEX('Control Panel'!$D:$D,MATCH($A1222+1,'Control Panel'!$A:$A,1)),0)</f>
        <v>218948992</v>
      </c>
      <c r="E1222" s="37">
        <f>IFERROR(INDEX(ETC!$F:$F,MATCH($A1222,ETC!$A:$A,0))*INDEX('Control Panel'!$E:$E,MATCH($A1222+1,'Control Panel'!$A:$A,1)),0)</f>
        <v>60387300</v>
      </c>
      <c r="F1222" s="37">
        <f>IFERROR(INDEX(ETH!$F:$F,MATCH($A1222,ETH!$A:$A,0))*INDEX('Control Panel'!$F:$F,MATCH('Index Volume'!$A1222+1,'Control Panel'!$A:$A,1)),0)</f>
        <v>331928000</v>
      </c>
      <c r="G1222" s="37">
        <f>IFERROR(INDEX(BCH!$F:$F,MATCH($A1222,BCH!$A:$A,0))*INDEX('Control Panel'!$G:$G,MATCH('Index Volume'!$A1222+1,'Control Panel'!$A:$A,1)),0)</f>
        <v>0</v>
      </c>
      <c r="H1222" s="37">
        <f>IFERROR(INDEX(XMR!$F:$F,MATCH($A1222,XMR!$A:$A,0))*INDEX('Control Panel'!$H:$H,MATCH('Index Volume'!$A1222+1,'Control Panel'!$A:$A,1)),0)</f>
        <v>24376200</v>
      </c>
      <c r="I1222" s="37">
        <f>IFERROR(INDEX(ZEC!$F:$F,MATCH($A1222,ZEC!$A:$A,0))*INDEX('Control Panel'!$I:$I,MATCH('Index Volume'!$A1222+1,'Control Panel'!$A:$A,1)),0)</f>
        <v>12122500</v>
      </c>
      <c r="J1222" s="37">
        <f>IFERROR(INDEX(EOS!$F:$F,MATCH($A1222,EOS!$A:$A,0))*INDEX('Control Panel'!$J:$J,MATCH('Index Volume'!$A1222+1,'Control Panel'!$A:$A,1)),0)</f>
        <v>0</v>
      </c>
      <c r="K1222" s="37">
        <f>IFERROR(INDEX(DASH!$F:$F,MATCH($A1222,DASH!$A:$A,0))*INDEX('Control Panel'!$K:$K,MATCH('Index Volume'!$A1222+1,'Control Panel'!$A:$A,1)),0)</f>
        <v>29039200</v>
      </c>
      <c r="L1222" s="37">
        <f>IFERROR(INDEX(XLM!$F:$F,MATCH($A1222,XLM!$A:$A,0))*INDEX('Control Panel'!$L:$L,MATCH('Index Volume'!$A1222+1,'Control Panel'!$A:$A,1)),0)</f>
        <v>61331300</v>
      </c>
      <c r="M1222" s="39">
        <f t="shared" si="324"/>
        <v>1868599460</v>
      </c>
      <c r="N1222" s="1" t="b">
        <f t="shared" si="325"/>
        <v>1</v>
      </c>
      <c r="O1222" s="41">
        <f t="shared" si="326"/>
        <v>1868599460</v>
      </c>
    </row>
    <row r="1223" spans="1:15" x14ac:dyDescent="0.75">
      <c r="A1223" s="4">
        <v>42861</v>
      </c>
      <c r="B1223" s="37">
        <f>IFERROR(INDEX(BTC!$F:$F,MATCH($A1223,BTC!$A:$A,0))*INDEX('Control Panel'!$B:$B,MATCH('Index Volume'!$A1223+1,'Control Panel'!$A:$A,1)),0)</f>
        <v>582529984</v>
      </c>
      <c r="C1223" s="37">
        <f>IFERROR(INDEX(XRP!$F:$F,MATCH($A1223,XRP!$A:$A,0))*INDEX('Control Panel'!$C:$C,MATCH($A1223+1,'Control Panel'!$A:$A,1)),0)</f>
        <v>88394200</v>
      </c>
      <c r="D1223" s="37">
        <f>IFERROR(INDEX(LTC!$F:$F,MATCH($A1223,LTC!$A:$A,0))*INDEX('Control Panel'!$D:$D,MATCH($A1223+1,'Control Panel'!$A:$A,1)),0)</f>
        <v>108083000</v>
      </c>
      <c r="E1223" s="37">
        <f>IFERROR(INDEX(ETC!$F:$F,MATCH($A1223,ETC!$A:$A,0))*INDEX('Control Panel'!$E:$E,MATCH($A1223+1,'Control Panel'!$A:$A,1)),0)</f>
        <v>31552400</v>
      </c>
      <c r="F1223" s="37">
        <f>IFERROR(INDEX(ETH!$F:$F,MATCH($A1223,ETH!$A:$A,0))*INDEX('Control Panel'!$F:$F,MATCH('Index Volume'!$A1223+1,'Control Panel'!$A:$A,1)),0)</f>
        <v>151462000</v>
      </c>
      <c r="G1223" s="37">
        <f>IFERROR(INDEX(BCH!$F:$F,MATCH($A1223,BCH!$A:$A,0))*INDEX('Control Panel'!$G:$G,MATCH('Index Volume'!$A1223+1,'Control Panel'!$A:$A,1)),0)</f>
        <v>0</v>
      </c>
      <c r="H1223" s="37">
        <f>IFERROR(INDEX(XMR!$F:$F,MATCH($A1223,XMR!$A:$A,0))*INDEX('Control Panel'!$H:$H,MATCH('Index Volume'!$A1223+1,'Control Panel'!$A:$A,1)),0)</f>
        <v>14355000</v>
      </c>
      <c r="I1223" s="37">
        <f>IFERROR(INDEX(ZEC!$F:$F,MATCH($A1223,ZEC!$A:$A,0))*INDEX('Control Panel'!$I:$I,MATCH('Index Volume'!$A1223+1,'Control Panel'!$A:$A,1)),0)</f>
        <v>7489580</v>
      </c>
      <c r="J1223" s="37">
        <f>IFERROR(INDEX(EOS!$F:$F,MATCH($A1223,EOS!$A:$A,0))*INDEX('Control Panel'!$J:$J,MATCH('Index Volume'!$A1223+1,'Control Panel'!$A:$A,1)),0)</f>
        <v>0</v>
      </c>
      <c r="K1223" s="37">
        <f>IFERROR(INDEX(DASH!$F:$F,MATCH($A1223,DASH!$A:$A,0))*INDEX('Control Panel'!$K:$K,MATCH('Index Volume'!$A1223+1,'Control Panel'!$A:$A,1)),0)</f>
        <v>17201700</v>
      </c>
      <c r="L1223" s="37">
        <f>IFERROR(INDEX(XLM!$F:$F,MATCH($A1223,XLM!$A:$A,0))*INDEX('Control Panel'!$L:$L,MATCH('Index Volume'!$A1223+1,'Control Panel'!$A:$A,1)),0)</f>
        <v>106770000</v>
      </c>
      <c r="M1223" s="39">
        <f t="shared" si="324"/>
        <v>1107837864</v>
      </c>
      <c r="N1223" s="1" t="b">
        <f t="shared" si="325"/>
        <v>1</v>
      </c>
      <c r="O1223" s="41">
        <f t="shared" si="326"/>
        <v>1107837864</v>
      </c>
    </row>
    <row r="1224" spans="1:15" x14ac:dyDescent="0.75">
      <c r="A1224" s="3">
        <v>42862</v>
      </c>
      <c r="B1224" s="37">
        <f>IFERROR(INDEX(BTC!$F:$F,MATCH($A1224,BTC!$A:$A,0))*INDEX('Control Panel'!$B:$B,MATCH('Index Volume'!$A1224+1,'Control Panel'!$A:$A,1)),0)</f>
        <v>1080029952</v>
      </c>
      <c r="C1224" s="37">
        <f>IFERROR(INDEX(XRP!$F:$F,MATCH($A1224,XRP!$A:$A,0))*INDEX('Control Panel'!$C:$C,MATCH($A1224+1,'Control Panel'!$A:$A,1)),0)</f>
        <v>249028992</v>
      </c>
      <c r="D1224" s="37">
        <f>IFERROR(INDEX(LTC!$F:$F,MATCH($A1224,LTC!$A:$A,0))*INDEX('Control Panel'!$D:$D,MATCH($A1224+1,'Control Panel'!$A:$A,1)),0)</f>
        <v>187718000</v>
      </c>
      <c r="E1224" s="37">
        <f>IFERROR(INDEX(ETC!$F:$F,MATCH($A1224,ETC!$A:$A,0))*INDEX('Control Panel'!$E:$E,MATCH($A1224+1,'Control Panel'!$A:$A,1)),0)</f>
        <v>36206300</v>
      </c>
      <c r="F1224" s="37">
        <f>IFERROR(INDEX(ETH!$F:$F,MATCH($A1224,ETH!$A:$A,0))*INDEX('Control Panel'!$F:$F,MATCH('Index Volume'!$A1224+1,'Control Panel'!$A:$A,1)),0)</f>
        <v>183295008</v>
      </c>
      <c r="G1224" s="37">
        <f>IFERROR(INDEX(BCH!$F:$F,MATCH($A1224,BCH!$A:$A,0))*INDEX('Control Panel'!$G:$G,MATCH('Index Volume'!$A1224+1,'Control Panel'!$A:$A,1)),0)</f>
        <v>0</v>
      </c>
      <c r="H1224" s="37">
        <f>IFERROR(INDEX(XMR!$F:$F,MATCH($A1224,XMR!$A:$A,0))*INDEX('Control Panel'!$H:$H,MATCH('Index Volume'!$A1224+1,'Control Panel'!$A:$A,1)),0)</f>
        <v>31328600</v>
      </c>
      <c r="I1224" s="37">
        <f>IFERROR(INDEX(ZEC!$F:$F,MATCH($A1224,ZEC!$A:$A,0))*INDEX('Control Panel'!$I:$I,MATCH('Index Volume'!$A1224+1,'Control Panel'!$A:$A,1)),0)</f>
        <v>9456320</v>
      </c>
      <c r="J1224" s="37">
        <f>IFERROR(INDEX(EOS!$F:$F,MATCH($A1224,EOS!$A:$A,0))*INDEX('Control Panel'!$J:$J,MATCH('Index Volume'!$A1224+1,'Control Panel'!$A:$A,1)),0)</f>
        <v>0</v>
      </c>
      <c r="K1224" s="37">
        <f>IFERROR(INDEX(DASH!$F:$F,MATCH($A1224,DASH!$A:$A,0))*INDEX('Control Panel'!$K:$K,MATCH('Index Volume'!$A1224+1,'Control Panel'!$A:$A,1)),0)</f>
        <v>30297200</v>
      </c>
      <c r="L1224" s="37">
        <f>IFERROR(INDEX(XLM!$F:$F,MATCH($A1224,XLM!$A:$A,0))*INDEX('Control Panel'!$L:$L,MATCH('Index Volume'!$A1224+1,'Control Panel'!$A:$A,1)),0)</f>
        <v>280844992</v>
      </c>
      <c r="M1224" s="39">
        <f t="shared" si="324"/>
        <v>2088205364</v>
      </c>
      <c r="N1224" s="1" t="b">
        <f t="shared" si="325"/>
        <v>1</v>
      </c>
      <c r="O1224" s="41">
        <f t="shared" si="326"/>
        <v>2088205364</v>
      </c>
    </row>
    <row r="1225" spans="1:15" x14ac:dyDescent="0.75">
      <c r="A1225" s="4">
        <v>42863</v>
      </c>
      <c r="B1225" s="37">
        <f>IFERROR(INDEX(BTC!$F:$F,MATCH($A1225,BTC!$A:$A,0))*INDEX('Control Panel'!$B:$B,MATCH('Index Volume'!$A1225+1,'Control Panel'!$A:$A,1)),0)</f>
        <v>1340320000</v>
      </c>
      <c r="C1225" s="37">
        <f>IFERROR(INDEX(XRP!$F:$F,MATCH($A1225,XRP!$A:$A,0))*INDEX('Control Panel'!$C:$C,MATCH($A1225+1,'Control Panel'!$A:$A,1)),0)</f>
        <v>402611008</v>
      </c>
      <c r="D1225" s="37">
        <f>IFERROR(INDEX(LTC!$F:$F,MATCH($A1225,LTC!$A:$A,0))*INDEX('Control Panel'!$D:$D,MATCH($A1225+1,'Control Panel'!$A:$A,1)),0)</f>
        <v>132650000</v>
      </c>
      <c r="E1225" s="37">
        <f>IFERROR(INDEX(ETC!$F:$F,MATCH($A1225,ETC!$A:$A,0))*INDEX('Control Panel'!$E:$E,MATCH($A1225+1,'Control Panel'!$A:$A,1)),0)</f>
        <v>38785200</v>
      </c>
      <c r="F1225" s="37">
        <f>IFERROR(INDEX(ETH!$F:$F,MATCH($A1225,ETH!$A:$A,0))*INDEX('Control Panel'!$F:$F,MATCH('Index Volume'!$A1225+1,'Control Panel'!$A:$A,1)),0)</f>
        <v>231344000</v>
      </c>
      <c r="G1225" s="37">
        <f>IFERROR(INDEX(BCH!$F:$F,MATCH($A1225,BCH!$A:$A,0))*INDEX('Control Panel'!$G:$G,MATCH('Index Volume'!$A1225+1,'Control Panel'!$A:$A,1)),0)</f>
        <v>0</v>
      </c>
      <c r="H1225" s="37">
        <f>IFERROR(INDEX(XMR!$F:$F,MATCH($A1225,XMR!$A:$A,0))*INDEX('Control Panel'!$H:$H,MATCH('Index Volume'!$A1225+1,'Control Panel'!$A:$A,1)),0)</f>
        <v>25549000</v>
      </c>
      <c r="I1225" s="37">
        <f>IFERROR(INDEX(ZEC!$F:$F,MATCH($A1225,ZEC!$A:$A,0))*INDEX('Control Panel'!$I:$I,MATCH('Index Volume'!$A1225+1,'Control Panel'!$A:$A,1)),0)</f>
        <v>11574400</v>
      </c>
      <c r="J1225" s="37">
        <f>IFERROR(INDEX(EOS!$F:$F,MATCH($A1225,EOS!$A:$A,0))*INDEX('Control Panel'!$J:$J,MATCH('Index Volume'!$A1225+1,'Control Panel'!$A:$A,1)),0)</f>
        <v>0</v>
      </c>
      <c r="K1225" s="37">
        <f>IFERROR(INDEX(DASH!$F:$F,MATCH($A1225,DASH!$A:$A,0))*INDEX('Control Panel'!$K:$K,MATCH('Index Volume'!$A1225+1,'Control Panel'!$A:$A,1)),0)</f>
        <v>26320700</v>
      </c>
      <c r="L1225" s="37">
        <f>IFERROR(INDEX(XLM!$F:$F,MATCH($A1225,XLM!$A:$A,0))*INDEX('Control Panel'!$L:$L,MATCH('Index Volume'!$A1225+1,'Control Panel'!$A:$A,1)),0)</f>
        <v>235720992</v>
      </c>
      <c r="M1225" s="39">
        <f t="shared" si="324"/>
        <v>2444875300</v>
      </c>
      <c r="N1225" s="1" t="b">
        <f t="shared" si="325"/>
        <v>1</v>
      </c>
      <c r="O1225" s="41">
        <f t="shared" si="326"/>
        <v>2444875300</v>
      </c>
    </row>
    <row r="1226" spans="1:15" x14ac:dyDescent="0.75">
      <c r="A1226" s="3">
        <v>42864</v>
      </c>
      <c r="B1226" s="37">
        <f>IFERROR(INDEX(BTC!$F:$F,MATCH($A1226,BTC!$A:$A,0))*INDEX('Control Panel'!$B:$B,MATCH('Index Volume'!$A1226+1,'Control Panel'!$A:$A,1)),0)</f>
        <v>1167920000</v>
      </c>
      <c r="C1226" s="37">
        <f>IFERROR(INDEX(XRP!$F:$F,MATCH($A1226,XRP!$A:$A,0))*INDEX('Control Panel'!$C:$C,MATCH($A1226+1,'Control Panel'!$A:$A,1)),0)</f>
        <v>214002000</v>
      </c>
      <c r="D1226" s="37">
        <f>IFERROR(INDEX(LTC!$F:$F,MATCH($A1226,LTC!$A:$A,0))*INDEX('Control Panel'!$D:$D,MATCH($A1226+1,'Control Panel'!$A:$A,1)),0)</f>
        <v>251516992</v>
      </c>
      <c r="E1226" s="37">
        <f>IFERROR(INDEX(ETC!$F:$F,MATCH($A1226,ETC!$A:$A,0))*INDEX('Control Panel'!$E:$E,MATCH($A1226+1,'Control Panel'!$A:$A,1)),0)</f>
        <v>58464400</v>
      </c>
      <c r="F1226" s="37">
        <f>IFERROR(INDEX(ETH!$F:$F,MATCH($A1226,ETH!$A:$A,0))*INDEX('Control Panel'!$F:$F,MATCH('Index Volume'!$A1226+1,'Control Panel'!$A:$A,1)),0)</f>
        <v>363433984</v>
      </c>
      <c r="G1226" s="37">
        <f>IFERROR(INDEX(BCH!$F:$F,MATCH($A1226,BCH!$A:$A,0))*INDEX('Control Panel'!$G:$G,MATCH('Index Volume'!$A1226+1,'Control Panel'!$A:$A,1)),0)</f>
        <v>0</v>
      </c>
      <c r="H1226" s="37">
        <f>IFERROR(INDEX(XMR!$F:$F,MATCH($A1226,XMR!$A:$A,0))*INDEX('Control Panel'!$H:$H,MATCH('Index Volume'!$A1226+1,'Control Panel'!$A:$A,1)),0)</f>
        <v>21083700</v>
      </c>
      <c r="I1226" s="37">
        <f>IFERROR(INDEX(ZEC!$F:$F,MATCH($A1226,ZEC!$A:$A,0))*INDEX('Control Panel'!$I:$I,MATCH('Index Volume'!$A1226+1,'Control Panel'!$A:$A,1)),0)</f>
        <v>12915800</v>
      </c>
      <c r="J1226" s="37">
        <f>IFERROR(INDEX(EOS!$F:$F,MATCH($A1226,EOS!$A:$A,0))*INDEX('Control Panel'!$J:$J,MATCH('Index Volume'!$A1226+1,'Control Panel'!$A:$A,1)),0)</f>
        <v>0</v>
      </c>
      <c r="K1226" s="37">
        <f>IFERROR(INDEX(DASH!$F:$F,MATCH($A1226,DASH!$A:$A,0))*INDEX('Control Panel'!$K:$K,MATCH('Index Volume'!$A1226+1,'Control Panel'!$A:$A,1)),0)</f>
        <v>33359200</v>
      </c>
      <c r="L1226" s="37">
        <f>IFERROR(INDEX(XLM!$F:$F,MATCH($A1226,XLM!$A:$A,0))*INDEX('Control Panel'!$L:$L,MATCH('Index Volume'!$A1226+1,'Control Panel'!$A:$A,1)),0)</f>
        <v>102791000</v>
      </c>
      <c r="M1226" s="39">
        <f t="shared" si="324"/>
        <v>2225487076</v>
      </c>
      <c r="N1226" s="1" t="b">
        <f t="shared" si="325"/>
        <v>1</v>
      </c>
      <c r="O1226" s="41">
        <f t="shared" si="326"/>
        <v>2225487076</v>
      </c>
    </row>
    <row r="1227" spans="1:15" x14ac:dyDescent="0.75">
      <c r="A1227" s="4">
        <v>42865</v>
      </c>
      <c r="B1227" s="37">
        <f>IFERROR(INDEX(BTC!$F:$F,MATCH($A1227,BTC!$A:$A,0))*INDEX('Control Panel'!$B:$B,MATCH('Index Volume'!$A1227+1,'Control Panel'!$A:$A,1)),0)</f>
        <v>915723008</v>
      </c>
      <c r="C1227" s="37">
        <f>IFERROR(INDEX(XRP!$F:$F,MATCH($A1227,XRP!$A:$A,0))*INDEX('Control Panel'!$C:$C,MATCH($A1227+1,'Control Panel'!$A:$A,1)),0)</f>
        <v>138792000</v>
      </c>
      <c r="D1227" s="37">
        <f>IFERROR(INDEX(LTC!$F:$F,MATCH($A1227,LTC!$A:$A,0))*INDEX('Control Panel'!$D:$D,MATCH($A1227+1,'Control Panel'!$A:$A,1)),0)</f>
        <v>410465984</v>
      </c>
      <c r="E1227" s="37">
        <f>IFERROR(INDEX(ETC!$F:$F,MATCH($A1227,ETC!$A:$A,0))*INDEX('Control Panel'!$E:$E,MATCH($A1227+1,'Control Panel'!$A:$A,1)),0)</f>
        <v>34371500</v>
      </c>
      <c r="F1227" s="37">
        <f>IFERROR(INDEX(ETH!$F:$F,MATCH($A1227,ETH!$A:$A,0))*INDEX('Control Panel'!$F:$F,MATCH('Index Volume'!$A1227+1,'Control Panel'!$A:$A,1)),0)</f>
        <v>145602000</v>
      </c>
      <c r="G1227" s="37">
        <f>IFERROR(INDEX(BCH!$F:$F,MATCH($A1227,BCH!$A:$A,0))*INDEX('Control Panel'!$G:$G,MATCH('Index Volume'!$A1227+1,'Control Panel'!$A:$A,1)),0)</f>
        <v>0</v>
      </c>
      <c r="H1227" s="37">
        <f>IFERROR(INDEX(XMR!$F:$F,MATCH($A1227,XMR!$A:$A,0))*INDEX('Control Panel'!$H:$H,MATCH('Index Volume'!$A1227+1,'Control Panel'!$A:$A,1)),0)</f>
        <v>12732500</v>
      </c>
      <c r="I1227" s="37">
        <f>IFERROR(INDEX(ZEC!$F:$F,MATCH($A1227,ZEC!$A:$A,0))*INDEX('Control Panel'!$I:$I,MATCH('Index Volume'!$A1227+1,'Control Panel'!$A:$A,1)),0)</f>
        <v>7670940</v>
      </c>
      <c r="J1227" s="37">
        <f>IFERROR(INDEX(EOS!$F:$F,MATCH($A1227,EOS!$A:$A,0))*INDEX('Control Panel'!$J:$J,MATCH('Index Volume'!$A1227+1,'Control Panel'!$A:$A,1)),0)</f>
        <v>0</v>
      </c>
      <c r="K1227" s="37">
        <f>IFERROR(INDEX(DASH!$F:$F,MATCH($A1227,DASH!$A:$A,0))*INDEX('Control Panel'!$K:$K,MATCH('Index Volume'!$A1227+1,'Control Panel'!$A:$A,1)),0)</f>
        <v>17906900</v>
      </c>
      <c r="L1227" s="37">
        <f>IFERROR(INDEX(XLM!$F:$F,MATCH($A1227,XLM!$A:$A,0))*INDEX('Control Panel'!$L:$L,MATCH('Index Volume'!$A1227+1,'Control Panel'!$A:$A,1)),0)</f>
        <v>56635600</v>
      </c>
      <c r="M1227" s="39">
        <f t="shared" si="324"/>
        <v>1739900432</v>
      </c>
      <c r="N1227" s="1" t="b">
        <f t="shared" si="325"/>
        <v>1</v>
      </c>
      <c r="O1227" s="41">
        <f t="shared" si="326"/>
        <v>1739900432</v>
      </c>
    </row>
    <row r="1228" spans="1:15" x14ac:dyDescent="0.75">
      <c r="A1228" s="3">
        <v>42866</v>
      </c>
      <c r="B1228" s="37">
        <f>IFERROR(INDEX(BTC!$F:$F,MATCH($A1228,BTC!$A:$A,0))*INDEX('Control Panel'!$B:$B,MATCH('Index Volume'!$A1228+1,'Control Panel'!$A:$A,1)),0)</f>
        <v>799489984</v>
      </c>
      <c r="C1228" s="37">
        <f>IFERROR(INDEX(XRP!$F:$F,MATCH($A1228,XRP!$A:$A,0))*INDEX('Control Panel'!$C:$C,MATCH($A1228+1,'Control Panel'!$A:$A,1)),0)</f>
        <v>103699000</v>
      </c>
      <c r="D1228" s="37">
        <f>IFERROR(INDEX(LTC!$F:$F,MATCH($A1228,LTC!$A:$A,0))*INDEX('Control Panel'!$D:$D,MATCH($A1228+1,'Control Panel'!$A:$A,1)),0)</f>
        <v>206136992</v>
      </c>
      <c r="E1228" s="37">
        <f>IFERROR(INDEX(ETC!$F:$F,MATCH($A1228,ETC!$A:$A,0))*INDEX('Control Panel'!$E:$E,MATCH($A1228+1,'Control Panel'!$A:$A,1)),0)</f>
        <v>21112300</v>
      </c>
      <c r="F1228" s="37">
        <f>IFERROR(INDEX(ETH!$F:$F,MATCH($A1228,ETH!$A:$A,0))*INDEX('Control Panel'!$F:$F,MATCH('Index Volume'!$A1228+1,'Control Panel'!$A:$A,1)),0)</f>
        <v>132722000</v>
      </c>
      <c r="G1228" s="37">
        <f>IFERROR(INDEX(BCH!$F:$F,MATCH($A1228,BCH!$A:$A,0))*INDEX('Control Panel'!$G:$G,MATCH('Index Volume'!$A1228+1,'Control Panel'!$A:$A,1)),0)</f>
        <v>0</v>
      </c>
      <c r="H1228" s="37">
        <f>IFERROR(INDEX(XMR!$F:$F,MATCH($A1228,XMR!$A:$A,0))*INDEX('Control Panel'!$H:$H,MATCH('Index Volume'!$A1228+1,'Control Panel'!$A:$A,1)),0)</f>
        <v>9288200</v>
      </c>
      <c r="I1228" s="37">
        <f>IFERROR(INDEX(ZEC!$F:$F,MATCH($A1228,ZEC!$A:$A,0))*INDEX('Control Panel'!$I:$I,MATCH('Index Volume'!$A1228+1,'Control Panel'!$A:$A,1)),0)</f>
        <v>7542780</v>
      </c>
      <c r="J1228" s="37">
        <f>IFERROR(INDEX(EOS!$F:$F,MATCH($A1228,EOS!$A:$A,0))*INDEX('Control Panel'!$J:$J,MATCH('Index Volume'!$A1228+1,'Control Panel'!$A:$A,1)),0)</f>
        <v>0</v>
      </c>
      <c r="K1228" s="37">
        <f>IFERROR(INDEX(DASH!$F:$F,MATCH($A1228,DASH!$A:$A,0))*INDEX('Control Panel'!$K:$K,MATCH('Index Volume'!$A1228+1,'Control Panel'!$A:$A,1)),0)</f>
        <v>15996300</v>
      </c>
      <c r="L1228" s="37">
        <f>IFERROR(INDEX(XLM!$F:$F,MATCH($A1228,XLM!$A:$A,0))*INDEX('Control Panel'!$L:$L,MATCH('Index Volume'!$A1228+1,'Control Panel'!$A:$A,1)),0)</f>
        <v>78875504</v>
      </c>
      <c r="M1228" s="39">
        <f t="shared" si="324"/>
        <v>1374863060</v>
      </c>
      <c r="N1228" s="1" t="b">
        <f t="shared" si="325"/>
        <v>1</v>
      </c>
      <c r="O1228" s="41">
        <f t="shared" si="326"/>
        <v>1374863060</v>
      </c>
    </row>
    <row r="1229" spans="1:15" x14ac:dyDescent="0.75">
      <c r="A1229" s="4">
        <v>42867</v>
      </c>
      <c r="B1229" s="37">
        <f>IFERROR(INDEX(BTC!$F:$F,MATCH($A1229,BTC!$A:$A,0))*INDEX('Control Panel'!$B:$B,MATCH('Index Volume'!$A1229+1,'Control Panel'!$A:$A,1)),0)</f>
        <v>740984000</v>
      </c>
      <c r="C1229" s="37">
        <f>IFERROR(INDEX(XRP!$F:$F,MATCH($A1229,XRP!$A:$A,0))*INDEX('Control Panel'!$C:$C,MATCH($A1229+1,'Control Panel'!$A:$A,1)),0)</f>
        <v>123635000</v>
      </c>
      <c r="D1229" s="37">
        <f>IFERROR(INDEX(LTC!$F:$F,MATCH($A1229,LTC!$A:$A,0))*INDEX('Control Panel'!$D:$D,MATCH($A1229+1,'Control Panel'!$A:$A,1)),0)</f>
        <v>110569000</v>
      </c>
      <c r="E1229" s="37">
        <f>IFERROR(INDEX(ETC!$F:$F,MATCH($A1229,ETC!$A:$A,0))*INDEX('Control Panel'!$E:$E,MATCH($A1229+1,'Control Panel'!$A:$A,1)),0)</f>
        <v>18365500</v>
      </c>
      <c r="F1229" s="37">
        <f>IFERROR(INDEX(ETH!$F:$F,MATCH($A1229,ETH!$A:$A,0))*INDEX('Control Panel'!$F:$F,MATCH('Index Volume'!$A1229+1,'Control Panel'!$A:$A,1)),0)</f>
        <v>145824992</v>
      </c>
      <c r="G1229" s="37">
        <f>IFERROR(INDEX(BCH!$F:$F,MATCH($A1229,BCH!$A:$A,0))*INDEX('Control Panel'!$G:$G,MATCH('Index Volume'!$A1229+1,'Control Panel'!$A:$A,1)),0)</f>
        <v>0</v>
      </c>
      <c r="H1229" s="37">
        <f>IFERROR(INDEX(XMR!$F:$F,MATCH($A1229,XMR!$A:$A,0))*INDEX('Control Panel'!$H:$H,MATCH('Index Volume'!$A1229+1,'Control Panel'!$A:$A,1)),0)</f>
        <v>8023910</v>
      </c>
      <c r="I1229" s="37">
        <f>IFERROR(INDEX(ZEC!$F:$F,MATCH($A1229,ZEC!$A:$A,0))*INDEX('Control Panel'!$I:$I,MATCH('Index Volume'!$A1229+1,'Control Panel'!$A:$A,1)),0)</f>
        <v>7739710</v>
      </c>
      <c r="J1229" s="37">
        <f>IFERROR(INDEX(EOS!$F:$F,MATCH($A1229,EOS!$A:$A,0))*INDEX('Control Panel'!$J:$J,MATCH('Index Volume'!$A1229+1,'Control Panel'!$A:$A,1)),0)</f>
        <v>0</v>
      </c>
      <c r="K1229" s="37">
        <f>IFERROR(INDEX(DASH!$F:$F,MATCH($A1229,DASH!$A:$A,0))*INDEX('Control Panel'!$K:$K,MATCH('Index Volume'!$A1229+1,'Control Panel'!$A:$A,1)),0)</f>
        <v>15467900</v>
      </c>
      <c r="L1229" s="37">
        <f>IFERROR(INDEX(XLM!$F:$F,MATCH($A1229,XLM!$A:$A,0))*INDEX('Control Panel'!$L:$L,MATCH('Index Volume'!$A1229+1,'Control Panel'!$A:$A,1)),0)</f>
        <v>82480400</v>
      </c>
      <c r="M1229" s="39">
        <f t="shared" si="324"/>
        <v>1253090412</v>
      </c>
      <c r="N1229" s="1" t="b">
        <f t="shared" si="325"/>
        <v>1</v>
      </c>
      <c r="O1229" s="41">
        <f t="shared" si="326"/>
        <v>1253090412</v>
      </c>
    </row>
    <row r="1230" spans="1:15" x14ac:dyDescent="0.75">
      <c r="A1230" s="3">
        <v>42868</v>
      </c>
      <c r="B1230" s="37">
        <f>IFERROR(INDEX(BTC!$F:$F,MATCH($A1230,BTC!$A:$A,0))*INDEX('Control Panel'!$B:$B,MATCH('Index Volume'!$A1230+1,'Control Panel'!$A:$A,1)),0)</f>
        <v>579635008</v>
      </c>
      <c r="C1230" s="37">
        <f>IFERROR(INDEX(XRP!$F:$F,MATCH($A1230,XRP!$A:$A,0))*INDEX('Control Panel'!$C:$C,MATCH($A1230+1,'Control Panel'!$A:$A,1)),0)</f>
        <v>117101000</v>
      </c>
      <c r="D1230" s="37">
        <f>IFERROR(INDEX(LTC!$F:$F,MATCH($A1230,LTC!$A:$A,0))*INDEX('Control Panel'!$D:$D,MATCH($A1230+1,'Control Panel'!$A:$A,1)),0)</f>
        <v>83564400</v>
      </c>
      <c r="E1230" s="37">
        <f>IFERROR(INDEX(ETC!$F:$F,MATCH($A1230,ETC!$A:$A,0))*INDEX('Control Panel'!$E:$E,MATCH($A1230+1,'Control Panel'!$A:$A,1)),0)</f>
        <v>12663500</v>
      </c>
      <c r="F1230" s="37">
        <f>IFERROR(INDEX(ETH!$F:$F,MATCH($A1230,ETH!$A:$A,0))*INDEX('Control Panel'!$F:$F,MATCH('Index Volume'!$A1230+1,'Control Panel'!$A:$A,1)),0)</f>
        <v>88742200</v>
      </c>
      <c r="G1230" s="37">
        <f>IFERROR(INDEX(BCH!$F:$F,MATCH($A1230,BCH!$A:$A,0))*INDEX('Control Panel'!$G:$G,MATCH('Index Volume'!$A1230+1,'Control Panel'!$A:$A,1)),0)</f>
        <v>0</v>
      </c>
      <c r="H1230" s="37">
        <f>IFERROR(INDEX(XMR!$F:$F,MATCH($A1230,XMR!$A:$A,0))*INDEX('Control Panel'!$H:$H,MATCH('Index Volume'!$A1230+1,'Control Panel'!$A:$A,1)),0)</f>
        <v>7213280</v>
      </c>
      <c r="I1230" s="37">
        <f>IFERROR(INDEX(ZEC!$F:$F,MATCH($A1230,ZEC!$A:$A,0))*INDEX('Control Panel'!$I:$I,MATCH('Index Volume'!$A1230+1,'Control Panel'!$A:$A,1)),0)</f>
        <v>4761440</v>
      </c>
      <c r="J1230" s="37">
        <f>IFERROR(INDEX(EOS!$F:$F,MATCH($A1230,EOS!$A:$A,0))*INDEX('Control Panel'!$J:$J,MATCH('Index Volume'!$A1230+1,'Control Panel'!$A:$A,1)),0)</f>
        <v>0</v>
      </c>
      <c r="K1230" s="37">
        <f>IFERROR(INDEX(DASH!$F:$F,MATCH($A1230,DASH!$A:$A,0))*INDEX('Control Panel'!$K:$K,MATCH('Index Volume'!$A1230+1,'Control Panel'!$A:$A,1)),0)</f>
        <v>14419400</v>
      </c>
      <c r="L1230" s="37">
        <f>IFERROR(INDEX(XLM!$F:$F,MATCH($A1230,XLM!$A:$A,0))*INDEX('Control Panel'!$L:$L,MATCH('Index Volume'!$A1230+1,'Control Panel'!$A:$A,1)),0)</f>
        <v>38550000</v>
      </c>
      <c r="M1230" s="39">
        <f t="shared" si="324"/>
        <v>946650228</v>
      </c>
      <c r="N1230" s="1" t="b">
        <f t="shared" si="325"/>
        <v>1</v>
      </c>
      <c r="O1230" s="41">
        <f t="shared" si="326"/>
        <v>946650228</v>
      </c>
    </row>
    <row r="1231" spans="1:15" x14ac:dyDescent="0.75">
      <c r="A1231" s="4">
        <v>42869</v>
      </c>
      <c r="B1231" s="37">
        <f>IFERROR(INDEX(BTC!$F:$F,MATCH($A1231,BTC!$A:$A,0))*INDEX('Control Panel'!$B:$B,MATCH('Index Volume'!$A1231+1,'Control Panel'!$A:$A,1)),0)</f>
        <v>437196000</v>
      </c>
      <c r="C1231" s="37">
        <f>IFERROR(INDEX(XRP!$F:$F,MATCH($A1231,XRP!$A:$A,0))*INDEX('Control Panel'!$C:$C,MATCH($A1231+1,'Control Panel'!$A:$A,1)),0)</f>
        <v>69732000</v>
      </c>
      <c r="D1231" s="37">
        <f>IFERROR(INDEX(LTC!$F:$F,MATCH($A1231,LTC!$A:$A,0))*INDEX('Control Panel'!$D:$D,MATCH($A1231+1,'Control Panel'!$A:$A,1)),0)</f>
        <v>67853200</v>
      </c>
      <c r="E1231" s="37">
        <f>IFERROR(INDEX(ETC!$F:$F,MATCH($A1231,ETC!$A:$A,0))*INDEX('Control Panel'!$E:$E,MATCH($A1231+1,'Control Panel'!$A:$A,1)),0)</f>
        <v>29682700</v>
      </c>
      <c r="F1231" s="37">
        <f>IFERROR(INDEX(ETH!$F:$F,MATCH($A1231,ETH!$A:$A,0))*INDEX('Control Panel'!$F:$F,MATCH('Index Volume'!$A1231+1,'Control Panel'!$A:$A,1)),0)</f>
        <v>66046600</v>
      </c>
      <c r="G1231" s="37">
        <f>IFERROR(INDEX(BCH!$F:$F,MATCH($A1231,BCH!$A:$A,0))*INDEX('Control Panel'!$G:$G,MATCH('Index Volume'!$A1231+1,'Control Panel'!$A:$A,1)),0)</f>
        <v>0</v>
      </c>
      <c r="H1231" s="37">
        <f>IFERROR(INDEX(XMR!$F:$F,MATCH($A1231,XMR!$A:$A,0))*INDEX('Control Panel'!$H:$H,MATCH('Index Volume'!$A1231+1,'Control Panel'!$A:$A,1)),0)</f>
        <v>7419170</v>
      </c>
      <c r="I1231" s="37">
        <f>IFERROR(INDEX(ZEC!$F:$F,MATCH($A1231,ZEC!$A:$A,0))*INDEX('Control Panel'!$I:$I,MATCH('Index Volume'!$A1231+1,'Control Panel'!$A:$A,1)),0)</f>
        <v>5258320</v>
      </c>
      <c r="J1231" s="37">
        <f>IFERROR(INDEX(EOS!$F:$F,MATCH($A1231,EOS!$A:$A,0))*INDEX('Control Panel'!$J:$J,MATCH('Index Volume'!$A1231+1,'Control Panel'!$A:$A,1)),0)</f>
        <v>0</v>
      </c>
      <c r="K1231" s="37">
        <f>IFERROR(INDEX(DASH!$F:$F,MATCH($A1231,DASH!$A:$A,0))*INDEX('Control Panel'!$K:$K,MATCH('Index Volume'!$A1231+1,'Control Panel'!$A:$A,1)),0)</f>
        <v>12006000</v>
      </c>
      <c r="L1231" s="37">
        <f>IFERROR(INDEX(XLM!$F:$F,MATCH($A1231,XLM!$A:$A,0))*INDEX('Control Panel'!$L:$L,MATCH('Index Volume'!$A1231+1,'Control Panel'!$A:$A,1)),0)</f>
        <v>24580000</v>
      </c>
      <c r="M1231" s="39">
        <f t="shared" si="324"/>
        <v>719773990</v>
      </c>
      <c r="N1231" s="1" t="b">
        <f t="shared" si="325"/>
        <v>1</v>
      </c>
      <c r="O1231" s="41">
        <f t="shared" si="326"/>
        <v>719773990</v>
      </c>
    </row>
    <row r="1232" spans="1:15" x14ac:dyDescent="0.75">
      <c r="A1232" s="3">
        <v>42870</v>
      </c>
      <c r="B1232" s="37">
        <f>IFERROR(INDEX(BTC!$F:$F,MATCH($A1232,BTC!$A:$A,0))*INDEX('Control Panel'!$B:$B,MATCH('Index Volume'!$A1232+1,'Control Panel'!$A:$A,1)),0)</f>
        <v>731529024</v>
      </c>
      <c r="C1232" s="37">
        <f>IFERROR(INDEX(XRP!$F:$F,MATCH($A1232,XRP!$A:$A,0))*INDEX('Control Panel'!$C:$C,MATCH($A1232+1,'Control Panel'!$A:$A,1)),0)</f>
        <v>223923008</v>
      </c>
      <c r="D1232" s="37">
        <f>IFERROR(INDEX(LTC!$F:$F,MATCH($A1232,LTC!$A:$A,0))*INDEX('Control Panel'!$D:$D,MATCH($A1232+1,'Control Panel'!$A:$A,1)),0)</f>
        <v>97147904</v>
      </c>
      <c r="E1232" s="37">
        <f>IFERROR(INDEX(ETC!$F:$F,MATCH($A1232,ETC!$A:$A,0))*INDEX('Control Panel'!$E:$E,MATCH($A1232+1,'Control Panel'!$A:$A,1)),0)</f>
        <v>19609300</v>
      </c>
      <c r="F1232" s="37">
        <f>IFERROR(INDEX(ETH!$F:$F,MATCH($A1232,ETH!$A:$A,0))*INDEX('Control Panel'!$F:$F,MATCH('Index Volume'!$A1232+1,'Control Panel'!$A:$A,1)),0)</f>
        <v>170999008</v>
      </c>
      <c r="G1232" s="37">
        <f>IFERROR(INDEX(BCH!$F:$F,MATCH($A1232,BCH!$A:$A,0))*INDEX('Control Panel'!$G:$G,MATCH('Index Volume'!$A1232+1,'Control Panel'!$A:$A,1)),0)</f>
        <v>0</v>
      </c>
      <c r="H1232" s="37">
        <f>IFERROR(INDEX(XMR!$F:$F,MATCH($A1232,XMR!$A:$A,0))*INDEX('Control Panel'!$H:$H,MATCH('Index Volume'!$A1232+1,'Control Panel'!$A:$A,1)),0)</f>
        <v>8160330</v>
      </c>
      <c r="I1232" s="37">
        <f>IFERROR(INDEX(ZEC!$F:$F,MATCH($A1232,ZEC!$A:$A,0))*INDEX('Control Panel'!$I:$I,MATCH('Index Volume'!$A1232+1,'Control Panel'!$A:$A,1)),0)</f>
        <v>6412220</v>
      </c>
      <c r="J1232" s="37">
        <f>IFERROR(INDEX(EOS!$F:$F,MATCH($A1232,EOS!$A:$A,0))*INDEX('Control Panel'!$J:$J,MATCH('Index Volume'!$A1232+1,'Control Panel'!$A:$A,1)),0)</f>
        <v>0</v>
      </c>
      <c r="K1232" s="37">
        <f>IFERROR(INDEX(DASH!$F:$F,MATCH($A1232,DASH!$A:$A,0))*INDEX('Control Panel'!$K:$K,MATCH('Index Volume'!$A1232+1,'Control Panel'!$A:$A,1)),0)</f>
        <v>15672900</v>
      </c>
      <c r="L1232" s="37">
        <f>IFERROR(INDEX(XLM!$F:$F,MATCH($A1232,XLM!$A:$A,0))*INDEX('Control Panel'!$L:$L,MATCH('Index Volume'!$A1232+1,'Control Panel'!$A:$A,1)),0)</f>
        <v>45247300</v>
      </c>
      <c r="M1232" s="39">
        <f t="shared" si="324"/>
        <v>1318700994</v>
      </c>
      <c r="N1232" s="1" t="b">
        <f t="shared" si="325"/>
        <v>1</v>
      </c>
      <c r="O1232" s="41">
        <f t="shared" si="326"/>
        <v>1318700994</v>
      </c>
    </row>
    <row r="1233" spans="1:15" x14ac:dyDescent="0.75">
      <c r="A1233" s="4">
        <v>42871</v>
      </c>
      <c r="B1233" s="37">
        <f>IFERROR(INDEX(BTC!$F:$F,MATCH($A1233,BTC!$A:$A,0))*INDEX('Control Panel'!$B:$B,MATCH('Index Volume'!$A1233+1,'Control Panel'!$A:$A,1)),0)</f>
        <v>959044992</v>
      </c>
      <c r="C1233" s="37">
        <f>IFERROR(INDEX(XRP!$F:$F,MATCH($A1233,XRP!$A:$A,0))*INDEX('Control Panel'!$C:$C,MATCH($A1233+1,'Control Panel'!$A:$A,1)),0)</f>
        <v>440881984</v>
      </c>
      <c r="D1233" s="37">
        <f>IFERROR(INDEX(LTC!$F:$F,MATCH($A1233,LTC!$A:$A,0))*INDEX('Control Panel'!$D:$D,MATCH($A1233+1,'Control Panel'!$A:$A,1)),0)</f>
        <v>136875008</v>
      </c>
      <c r="E1233" s="37">
        <f>IFERROR(INDEX(ETC!$F:$F,MATCH($A1233,ETC!$A:$A,0))*INDEX('Control Panel'!$E:$E,MATCH($A1233+1,'Control Panel'!$A:$A,1)),0)</f>
        <v>22364100</v>
      </c>
      <c r="F1233" s="37">
        <f>IFERROR(INDEX(ETH!$F:$F,MATCH($A1233,ETH!$A:$A,0))*INDEX('Control Panel'!$F:$F,MATCH('Index Volume'!$A1233+1,'Control Panel'!$A:$A,1)),0)</f>
        <v>152284992</v>
      </c>
      <c r="G1233" s="37">
        <f>IFERROR(INDEX(BCH!$F:$F,MATCH($A1233,BCH!$A:$A,0))*INDEX('Control Panel'!$G:$G,MATCH('Index Volume'!$A1233+1,'Control Panel'!$A:$A,1)),0)</f>
        <v>0</v>
      </c>
      <c r="H1233" s="37">
        <f>IFERROR(INDEX(XMR!$F:$F,MATCH($A1233,XMR!$A:$A,0))*INDEX('Control Panel'!$H:$H,MATCH('Index Volume'!$A1233+1,'Control Panel'!$A:$A,1)),0)</f>
        <v>9801320</v>
      </c>
      <c r="I1233" s="37">
        <f>IFERROR(INDEX(ZEC!$F:$F,MATCH($A1233,ZEC!$A:$A,0))*INDEX('Control Panel'!$I:$I,MATCH('Index Volume'!$A1233+1,'Control Panel'!$A:$A,1)),0)</f>
        <v>5421060</v>
      </c>
      <c r="J1233" s="37">
        <f>IFERROR(INDEX(EOS!$F:$F,MATCH($A1233,EOS!$A:$A,0))*INDEX('Control Panel'!$J:$J,MATCH('Index Volume'!$A1233+1,'Control Panel'!$A:$A,1)),0)</f>
        <v>0</v>
      </c>
      <c r="K1233" s="37">
        <f>IFERROR(INDEX(DASH!$F:$F,MATCH($A1233,DASH!$A:$A,0))*INDEX('Control Panel'!$K:$K,MATCH('Index Volume'!$A1233+1,'Control Panel'!$A:$A,1)),0)</f>
        <v>14638900</v>
      </c>
      <c r="L1233" s="37">
        <f>IFERROR(INDEX(XLM!$F:$F,MATCH($A1233,XLM!$A:$A,0))*INDEX('Control Panel'!$L:$L,MATCH('Index Volume'!$A1233+1,'Control Panel'!$A:$A,1)),0)</f>
        <v>88963696</v>
      </c>
      <c r="M1233" s="39">
        <f t="shared" si="324"/>
        <v>1830276052</v>
      </c>
      <c r="N1233" s="1" t="b">
        <f t="shared" si="325"/>
        <v>1</v>
      </c>
      <c r="O1233" s="41">
        <f t="shared" si="326"/>
        <v>1830276052</v>
      </c>
    </row>
    <row r="1234" spans="1:15" x14ac:dyDescent="0.75">
      <c r="A1234" s="3">
        <v>42872</v>
      </c>
      <c r="B1234" s="37">
        <f>IFERROR(INDEX(BTC!$F:$F,MATCH($A1234,BTC!$A:$A,0))*INDEX('Control Panel'!$B:$B,MATCH('Index Volume'!$A1234+1,'Control Panel'!$A:$A,1)),0)</f>
        <v>1064729984</v>
      </c>
      <c r="C1234" s="37">
        <f>IFERROR(INDEX(XRP!$F:$F,MATCH($A1234,XRP!$A:$A,0))*INDEX('Control Panel'!$C:$C,MATCH($A1234+1,'Control Panel'!$A:$A,1)),0)</f>
        <v>470974016</v>
      </c>
      <c r="D1234" s="37">
        <f>IFERROR(INDEX(LTC!$F:$F,MATCH($A1234,LTC!$A:$A,0))*INDEX('Control Panel'!$D:$D,MATCH($A1234+1,'Control Panel'!$A:$A,1)),0)</f>
        <v>141118000</v>
      </c>
      <c r="E1234" s="37">
        <f>IFERROR(INDEX(ETC!$F:$F,MATCH($A1234,ETC!$A:$A,0))*INDEX('Control Panel'!$E:$E,MATCH($A1234+1,'Control Panel'!$A:$A,1)),0)</f>
        <v>29290700</v>
      </c>
      <c r="F1234" s="37">
        <f>IFERROR(INDEX(ETH!$F:$F,MATCH($A1234,ETH!$A:$A,0))*INDEX('Control Panel'!$F:$F,MATCH('Index Volume'!$A1234+1,'Control Panel'!$A:$A,1)),0)</f>
        <v>183031008</v>
      </c>
      <c r="G1234" s="37">
        <f>IFERROR(INDEX(BCH!$F:$F,MATCH($A1234,BCH!$A:$A,0))*INDEX('Control Panel'!$G:$G,MATCH('Index Volume'!$A1234+1,'Control Panel'!$A:$A,1)),0)</f>
        <v>0</v>
      </c>
      <c r="H1234" s="37">
        <f>IFERROR(INDEX(XMR!$F:$F,MATCH($A1234,XMR!$A:$A,0))*INDEX('Control Panel'!$H:$H,MATCH('Index Volume'!$A1234+1,'Control Panel'!$A:$A,1)),0)</f>
        <v>10576800</v>
      </c>
      <c r="I1234" s="37">
        <f>IFERROR(INDEX(ZEC!$F:$F,MATCH($A1234,ZEC!$A:$A,0))*INDEX('Control Panel'!$I:$I,MATCH('Index Volume'!$A1234+1,'Control Panel'!$A:$A,1)),0)</f>
        <v>7980650</v>
      </c>
      <c r="J1234" s="37">
        <f>IFERROR(INDEX(EOS!$F:$F,MATCH($A1234,EOS!$A:$A,0))*INDEX('Control Panel'!$J:$J,MATCH('Index Volume'!$A1234+1,'Control Panel'!$A:$A,1)),0)</f>
        <v>0</v>
      </c>
      <c r="K1234" s="37">
        <f>IFERROR(INDEX(DASH!$F:$F,MATCH($A1234,DASH!$A:$A,0))*INDEX('Control Panel'!$K:$K,MATCH('Index Volume'!$A1234+1,'Control Panel'!$A:$A,1)),0)</f>
        <v>15847600</v>
      </c>
      <c r="L1234" s="37">
        <f>IFERROR(INDEX(XLM!$F:$F,MATCH($A1234,XLM!$A:$A,0))*INDEX('Control Panel'!$L:$L,MATCH('Index Volume'!$A1234+1,'Control Panel'!$A:$A,1)),0)</f>
        <v>62153000</v>
      </c>
      <c r="M1234" s="39">
        <f t="shared" si="324"/>
        <v>1985701758</v>
      </c>
      <c r="N1234" s="1" t="b">
        <f t="shared" si="325"/>
        <v>1</v>
      </c>
      <c r="O1234" s="41">
        <f t="shared" si="326"/>
        <v>1985701758</v>
      </c>
    </row>
    <row r="1235" spans="1:15" x14ac:dyDescent="0.75">
      <c r="A1235" s="4">
        <v>42873</v>
      </c>
      <c r="B1235" s="37">
        <f>IFERROR(INDEX(BTC!$F:$F,MATCH($A1235,BTC!$A:$A,0))*INDEX('Control Panel'!$B:$B,MATCH('Index Volume'!$A1235+1,'Control Panel'!$A:$A,1)),0)</f>
        <v>894321024</v>
      </c>
      <c r="C1235" s="37">
        <f>IFERROR(INDEX(XRP!$F:$F,MATCH($A1235,XRP!$A:$A,0))*INDEX('Control Panel'!$C:$C,MATCH($A1235+1,'Control Panel'!$A:$A,1)),0)</f>
        <v>237644000</v>
      </c>
      <c r="D1235" s="37">
        <f>IFERROR(INDEX(LTC!$F:$F,MATCH($A1235,LTC!$A:$A,0))*INDEX('Control Panel'!$D:$D,MATCH($A1235+1,'Control Panel'!$A:$A,1)),0)</f>
        <v>115830000</v>
      </c>
      <c r="E1235" s="37">
        <f>IFERROR(INDEX(ETC!$F:$F,MATCH($A1235,ETC!$A:$A,0))*INDEX('Control Panel'!$E:$E,MATCH($A1235+1,'Control Panel'!$A:$A,1)),0)</f>
        <v>41864200</v>
      </c>
      <c r="F1235" s="37">
        <f>IFERROR(INDEX(ETH!$F:$F,MATCH($A1235,ETH!$A:$A,0))*INDEX('Control Panel'!$F:$F,MATCH('Index Volume'!$A1235+1,'Control Panel'!$A:$A,1)),0)</f>
        <v>196236992</v>
      </c>
      <c r="G1235" s="37">
        <f>IFERROR(INDEX(BCH!$F:$F,MATCH($A1235,BCH!$A:$A,0))*INDEX('Control Panel'!$G:$G,MATCH('Index Volume'!$A1235+1,'Control Panel'!$A:$A,1)),0)</f>
        <v>0</v>
      </c>
      <c r="H1235" s="37">
        <f>IFERROR(INDEX(XMR!$F:$F,MATCH($A1235,XMR!$A:$A,0))*INDEX('Control Panel'!$H:$H,MATCH('Index Volume'!$A1235+1,'Control Panel'!$A:$A,1)),0)</f>
        <v>15586800</v>
      </c>
      <c r="I1235" s="37">
        <f>IFERROR(INDEX(ZEC!$F:$F,MATCH($A1235,ZEC!$A:$A,0))*INDEX('Control Panel'!$I:$I,MATCH('Index Volume'!$A1235+1,'Control Panel'!$A:$A,1)),0)</f>
        <v>6969390</v>
      </c>
      <c r="J1235" s="37">
        <f>IFERROR(INDEX(EOS!$F:$F,MATCH($A1235,EOS!$A:$A,0))*INDEX('Control Panel'!$J:$J,MATCH('Index Volume'!$A1235+1,'Control Panel'!$A:$A,1)),0)</f>
        <v>0</v>
      </c>
      <c r="K1235" s="37">
        <f>IFERROR(INDEX(DASH!$F:$F,MATCH($A1235,DASH!$A:$A,0))*INDEX('Control Panel'!$K:$K,MATCH('Index Volume'!$A1235+1,'Control Panel'!$A:$A,1)),0)</f>
        <v>14126000</v>
      </c>
      <c r="L1235" s="37">
        <f>IFERROR(INDEX(XLM!$F:$F,MATCH($A1235,XLM!$A:$A,0))*INDEX('Control Panel'!$L:$L,MATCH('Index Volume'!$A1235+1,'Control Panel'!$A:$A,1)),0)</f>
        <v>32403600</v>
      </c>
      <c r="M1235" s="39">
        <f t="shared" si="324"/>
        <v>1554982006</v>
      </c>
      <c r="N1235" s="1" t="b">
        <f t="shared" si="325"/>
        <v>1</v>
      </c>
      <c r="O1235" s="41">
        <f t="shared" si="326"/>
        <v>1554982006</v>
      </c>
    </row>
    <row r="1236" spans="1:15" x14ac:dyDescent="0.75">
      <c r="A1236" s="3">
        <v>42874</v>
      </c>
      <c r="B1236" s="37">
        <f>IFERROR(INDEX(BTC!$F:$F,MATCH($A1236,BTC!$A:$A,0))*INDEX('Control Panel'!$B:$B,MATCH('Index Volume'!$A1236+1,'Control Panel'!$A:$A,1)),0)</f>
        <v>1157289984</v>
      </c>
      <c r="C1236" s="37">
        <f>IFERROR(INDEX(XRP!$F:$F,MATCH($A1236,XRP!$A:$A,0))*INDEX('Control Panel'!$C:$C,MATCH($A1236+1,'Control Panel'!$A:$A,1)),0)</f>
        <v>269894016</v>
      </c>
      <c r="D1236" s="37">
        <f>IFERROR(INDEX(LTC!$F:$F,MATCH($A1236,LTC!$A:$A,0))*INDEX('Control Panel'!$D:$D,MATCH($A1236+1,'Control Panel'!$A:$A,1)),0)</f>
        <v>96923800</v>
      </c>
      <c r="E1236" s="37">
        <f>IFERROR(INDEX(ETC!$F:$F,MATCH($A1236,ETC!$A:$A,0))*INDEX('Control Panel'!$E:$E,MATCH($A1236+1,'Control Panel'!$A:$A,1)),0)</f>
        <v>90591104</v>
      </c>
      <c r="F1236" s="37">
        <f>IFERROR(INDEX(ETH!$F:$F,MATCH($A1236,ETH!$A:$A,0))*INDEX('Control Panel'!$F:$F,MATCH('Index Volume'!$A1236+1,'Control Panel'!$A:$A,1)),0)</f>
        <v>626945024</v>
      </c>
      <c r="G1236" s="37">
        <f>IFERROR(INDEX(BCH!$F:$F,MATCH($A1236,BCH!$A:$A,0))*INDEX('Control Panel'!$G:$G,MATCH('Index Volume'!$A1236+1,'Control Panel'!$A:$A,1)),0)</f>
        <v>0</v>
      </c>
      <c r="H1236" s="37">
        <f>IFERROR(INDEX(XMR!$F:$F,MATCH($A1236,XMR!$A:$A,0))*INDEX('Control Panel'!$H:$H,MATCH('Index Volume'!$A1236+1,'Control Panel'!$A:$A,1)),0)</f>
        <v>10692300</v>
      </c>
      <c r="I1236" s="37">
        <f>IFERROR(INDEX(ZEC!$F:$F,MATCH($A1236,ZEC!$A:$A,0))*INDEX('Control Panel'!$I:$I,MATCH('Index Volume'!$A1236+1,'Control Panel'!$A:$A,1)),0)</f>
        <v>11538100</v>
      </c>
      <c r="J1236" s="37">
        <f>IFERROR(INDEX(EOS!$F:$F,MATCH($A1236,EOS!$A:$A,0))*INDEX('Control Panel'!$J:$J,MATCH('Index Volume'!$A1236+1,'Control Panel'!$A:$A,1)),0)</f>
        <v>0</v>
      </c>
      <c r="K1236" s="37">
        <f>IFERROR(INDEX(DASH!$F:$F,MATCH($A1236,DASH!$A:$A,0))*INDEX('Control Panel'!$K:$K,MATCH('Index Volume'!$A1236+1,'Control Panel'!$A:$A,1)),0)</f>
        <v>25889600</v>
      </c>
      <c r="L1236" s="37">
        <f>IFERROR(INDEX(XLM!$F:$F,MATCH($A1236,XLM!$A:$A,0))*INDEX('Control Panel'!$L:$L,MATCH('Index Volume'!$A1236+1,'Control Panel'!$A:$A,1)),0)</f>
        <v>43101100</v>
      </c>
      <c r="M1236" s="39">
        <f t="shared" si="324"/>
        <v>2332865028</v>
      </c>
      <c r="N1236" s="1" t="b">
        <f t="shared" si="325"/>
        <v>1</v>
      </c>
      <c r="O1236" s="41">
        <f t="shared" si="326"/>
        <v>2332865028</v>
      </c>
    </row>
    <row r="1237" spans="1:15" x14ac:dyDescent="0.75">
      <c r="A1237" s="4">
        <v>42875</v>
      </c>
      <c r="B1237" s="37">
        <f>IFERROR(INDEX(BTC!$F:$F,MATCH($A1237,BTC!$A:$A,0))*INDEX('Control Panel'!$B:$B,MATCH('Index Volume'!$A1237+1,'Control Panel'!$A:$A,1)),0)</f>
        <v>961336000</v>
      </c>
      <c r="C1237" s="37">
        <f>IFERROR(INDEX(XRP!$F:$F,MATCH($A1237,XRP!$A:$A,0))*INDEX('Control Panel'!$C:$C,MATCH($A1237+1,'Control Panel'!$A:$A,1)),0)</f>
        <v>237792000</v>
      </c>
      <c r="D1237" s="37">
        <f>IFERROR(INDEX(LTC!$F:$F,MATCH($A1237,LTC!$A:$A,0))*INDEX('Control Panel'!$D:$D,MATCH($A1237+1,'Control Panel'!$A:$A,1)),0)</f>
        <v>59065000</v>
      </c>
      <c r="E1237" s="37">
        <f>IFERROR(INDEX(ETC!$F:$F,MATCH($A1237,ETC!$A:$A,0))*INDEX('Control Panel'!$E:$E,MATCH($A1237+1,'Control Panel'!$A:$A,1)),0)</f>
        <v>38813800</v>
      </c>
      <c r="F1237" s="37">
        <f>IFERROR(INDEX(ETH!$F:$F,MATCH($A1237,ETH!$A:$A,0))*INDEX('Control Panel'!$F:$F,MATCH('Index Volume'!$A1237+1,'Control Panel'!$A:$A,1)),0)</f>
        <v>331455008</v>
      </c>
      <c r="G1237" s="37">
        <f>IFERROR(INDEX(BCH!$F:$F,MATCH($A1237,BCH!$A:$A,0))*INDEX('Control Panel'!$G:$G,MATCH('Index Volume'!$A1237+1,'Control Panel'!$A:$A,1)),0)</f>
        <v>0</v>
      </c>
      <c r="H1237" s="37">
        <f>IFERROR(INDEX(XMR!$F:$F,MATCH($A1237,XMR!$A:$A,0))*INDEX('Control Panel'!$H:$H,MATCH('Index Volume'!$A1237+1,'Control Panel'!$A:$A,1)),0)</f>
        <v>23733000</v>
      </c>
      <c r="I1237" s="37">
        <f>IFERROR(INDEX(ZEC!$F:$F,MATCH($A1237,ZEC!$A:$A,0))*INDEX('Control Panel'!$I:$I,MATCH('Index Volume'!$A1237+1,'Control Panel'!$A:$A,1)),0)</f>
        <v>7298390</v>
      </c>
      <c r="J1237" s="37">
        <f>IFERROR(INDEX(EOS!$F:$F,MATCH($A1237,EOS!$A:$A,0))*INDEX('Control Panel'!$J:$J,MATCH('Index Volume'!$A1237+1,'Control Panel'!$A:$A,1)),0)</f>
        <v>0</v>
      </c>
      <c r="K1237" s="37">
        <f>IFERROR(INDEX(DASH!$F:$F,MATCH($A1237,DASH!$A:$A,0))*INDEX('Control Panel'!$K:$K,MATCH('Index Volume'!$A1237+1,'Control Panel'!$A:$A,1)),0)</f>
        <v>22378100</v>
      </c>
      <c r="L1237" s="37">
        <f>IFERROR(INDEX(XLM!$F:$F,MATCH($A1237,XLM!$A:$A,0))*INDEX('Control Panel'!$L:$L,MATCH('Index Volume'!$A1237+1,'Control Panel'!$A:$A,1)),0)</f>
        <v>28521900</v>
      </c>
      <c r="M1237" s="39">
        <f t="shared" si="324"/>
        <v>1710393198</v>
      </c>
      <c r="N1237" s="1" t="b">
        <f t="shared" si="325"/>
        <v>1</v>
      </c>
      <c r="O1237" s="41">
        <f t="shared" si="326"/>
        <v>1710393198</v>
      </c>
    </row>
    <row r="1238" spans="1:15" x14ac:dyDescent="0.75">
      <c r="A1238" s="3">
        <v>42876</v>
      </c>
      <c r="B1238" s="37">
        <f>IFERROR(INDEX(BTC!$F:$F,MATCH($A1238,BTC!$A:$A,0))*INDEX('Control Panel'!$B:$B,MATCH('Index Volume'!$A1238+1,'Control Panel'!$A:$A,1)),0)</f>
        <v>1147859968</v>
      </c>
      <c r="C1238" s="37">
        <f>IFERROR(INDEX(XRP!$F:$F,MATCH($A1238,XRP!$A:$A,0))*INDEX('Control Panel'!$C:$C,MATCH($A1238+1,'Control Panel'!$A:$A,1)),0)</f>
        <v>129765000</v>
      </c>
      <c r="D1238" s="37">
        <f>IFERROR(INDEX(LTC!$F:$F,MATCH($A1238,LTC!$A:$A,0))*INDEX('Control Panel'!$D:$D,MATCH($A1238+1,'Control Panel'!$A:$A,1)),0)</f>
        <v>104882000</v>
      </c>
      <c r="E1238" s="37">
        <f>IFERROR(INDEX(ETC!$F:$F,MATCH($A1238,ETC!$A:$A,0))*INDEX('Control Panel'!$E:$E,MATCH($A1238+1,'Control Panel'!$A:$A,1)),0)</f>
        <v>64632100</v>
      </c>
      <c r="F1238" s="37">
        <f>IFERROR(INDEX(ETH!$F:$F,MATCH($A1238,ETH!$A:$A,0))*INDEX('Control Panel'!$F:$F,MATCH('Index Volume'!$A1238+1,'Control Panel'!$A:$A,1)),0)</f>
        <v>570361024</v>
      </c>
      <c r="G1238" s="37">
        <f>IFERROR(INDEX(BCH!$F:$F,MATCH($A1238,BCH!$A:$A,0))*INDEX('Control Panel'!$G:$G,MATCH('Index Volume'!$A1238+1,'Control Panel'!$A:$A,1)),0)</f>
        <v>0</v>
      </c>
      <c r="H1238" s="37">
        <f>IFERROR(INDEX(XMR!$F:$F,MATCH($A1238,XMR!$A:$A,0))*INDEX('Control Panel'!$H:$H,MATCH('Index Volume'!$A1238+1,'Control Panel'!$A:$A,1)),0)</f>
        <v>10952100</v>
      </c>
      <c r="I1238" s="37">
        <f>IFERROR(INDEX(ZEC!$F:$F,MATCH($A1238,ZEC!$A:$A,0))*INDEX('Control Panel'!$I:$I,MATCH('Index Volume'!$A1238+1,'Control Panel'!$A:$A,1)),0)</f>
        <v>11511500</v>
      </c>
      <c r="J1238" s="37">
        <f>IFERROR(INDEX(EOS!$F:$F,MATCH($A1238,EOS!$A:$A,0))*INDEX('Control Panel'!$J:$J,MATCH('Index Volume'!$A1238+1,'Control Panel'!$A:$A,1)),0)</f>
        <v>0</v>
      </c>
      <c r="K1238" s="37">
        <f>IFERROR(INDEX(DASH!$F:$F,MATCH($A1238,DASH!$A:$A,0))*INDEX('Control Panel'!$K:$K,MATCH('Index Volume'!$A1238+1,'Control Panel'!$A:$A,1)),0)</f>
        <v>19898000</v>
      </c>
      <c r="L1238" s="37">
        <f>IFERROR(INDEX(XLM!$F:$F,MATCH($A1238,XLM!$A:$A,0))*INDEX('Control Panel'!$L:$L,MATCH('Index Volume'!$A1238+1,'Control Panel'!$A:$A,1)),0)</f>
        <v>68217904</v>
      </c>
      <c r="M1238" s="39">
        <f t="shared" si="324"/>
        <v>2128079596</v>
      </c>
      <c r="N1238" s="1" t="b">
        <f t="shared" si="325"/>
        <v>1</v>
      </c>
      <c r="O1238" s="41">
        <f t="shared" si="326"/>
        <v>2128079596</v>
      </c>
    </row>
    <row r="1239" spans="1:15" x14ac:dyDescent="0.75">
      <c r="A1239" s="4">
        <v>42877</v>
      </c>
      <c r="B1239" s="37">
        <f>IFERROR(INDEX(BTC!$F:$F,MATCH($A1239,BTC!$A:$A,0))*INDEX('Control Panel'!$B:$B,MATCH('Index Volume'!$A1239+1,'Control Panel'!$A:$A,1)),0)</f>
        <v>1942220032</v>
      </c>
      <c r="C1239" s="37">
        <f>IFERROR(INDEX(XRP!$F:$F,MATCH($A1239,XRP!$A:$A,0))*INDEX('Control Panel'!$C:$C,MATCH($A1239+1,'Control Panel'!$A:$A,1)),0)</f>
        <v>265699008</v>
      </c>
      <c r="D1239" s="37">
        <f>IFERROR(INDEX(LTC!$F:$F,MATCH($A1239,LTC!$A:$A,0))*INDEX('Control Panel'!$D:$D,MATCH($A1239+1,'Control Panel'!$A:$A,1)),0)</f>
        <v>164828992</v>
      </c>
      <c r="E1239" s="37">
        <f>IFERROR(INDEX(ETC!$F:$F,MATCH($A1239,ETC!$A:$A,0))*INDEX('Control Panel'!$E:$E,MATCH($A1239+1,'Control Panel'!$A:$A,1)),0)</f>
        <v>169832000</v>
      </c>
      <c r="F1239" s="37">
        <f>IFERROR(INDEX(ETH!$F:$F,MATCH($A1239,ETH!$A:$A,0))*INDEX('Control Panel'!$F:$F,MATCH('Index Volume'!$A1239+1,'Control Panel'!$A:$A,1)),0)</f>
        <v>1188909952</v>
      </c>
      <c r="G1239" s="37">
        <f>IFERROR(INDEX(BCH!$F:$F,MATCH($A1239,BCH!$A:$A,0))*INDEX('Control Panel'!$G:$G,MATCH('Index Volume'!$A1239+1,'Control Panel'!$A:$A,1)),0)</f>
        <v>0</v>
      </c>
      <c r="H1239" s="37">
        <f>IFERROR(INDEX(XMR!$F:$F,MATCH($A1239,XMR!$A:$A,0))*INDEX('Control Panel'!$H:$H,MATCH('Index Volume'!$A1239+1,'Control Panel'!$A:$A,1)),0)</f>
        <v>28469700</v>
      </c>
      <c r="I1239" s="37">
        <f>IFERROR(INDEX(ZEC!$F:$F,MATCH($A1239,ZEC!$A:$A,0))*INDEX('Control Panel'!$I:$I,MATCH('Index Volume'!$A1239+1,'Control Panel'!$A:$A,1)),0)</f>
        <v>103976000</v>
      </c>
      <c r="J1239" s="37">
        <f>IFERROR(INDEX(EOS!$F:$F,MATCH($A1239,EOS!$A:$A,0))*INDEX('Control Panel'!$J:$J,MATCH('Index Volume'!$A1239+1,'Control Panel'!$A:$A,1)),0)</f>
        <v>0</v>
      </c>
      <c r="K1239" s="37">
        <f>IFERROR(INDEX(DASH!$F:$F,MATCH($A1239,DASH!$A:$A,0))*INDEX('Control Panel'!$K:$K,MATCH('Index Volume'!$A1239+1,'Control Panel'!$A:$A,1)),0)</f>
        <v>76089200</v>
      </c>
      <c r="L1239" s="37">
        <f>IFERROR(INDEX(XLM!$F:$F,MATCH($A1239,XLM!$A:$A,0))*INDEX('Control Panel'!$L:$L,MATCH('Index Volume'!$A1239+1,'Control Panel'!$A:$A,1)),0)</f>
        <v>51927100</v>
      </c>
      <c r="M1239" s="39">
        <f t="shared" si="324"/>
        <v>3991951984</v>
      </c>
      <c r="N1239" s="1" t="b">
        <f t="shared" si="325"/>
        <v>1</v>
      </c>
      <c r="O1239" s="41">
        <f t="shared" si="326"/>
        <v>3991951984</v>
      </c>
    </row>
    <row r="1240" spans="1:15" x14ac:dyDescent="0.75">
      <c r="A1240" s="3">
        <v>42878</v>
      </c>
      <c r="B1240" s="37">
        <f>IFERROR(INDEX(BTC!$F:$F,MATCH($A1240,BTC!$A:$A,0))*INDEX('Control Panel'!$B:$B,MATCH('Index Volume'!$A1240+1,'Control Panel'!$A:$A,1)),0)</f>
        <v>1378749952</v>
      </c>
      <c r="C1240" s="37">
        <f>IFERROR(INDEX(XRP!$F:$F,MATCH($A1240,XRP!$A:$A,0))*INDEX('Control Panel'!$C:$C,MATCH($A1240+1,'Control Panel'!$A:$A,1)),0)</f>
        <v>153050000</v>
      </c>
      <c r="D1240" s="37">
        <f>IFERROR(INDEX(LTC!$F:$F,MATCH($A1240,LTC!$A:$A,0))*INDEX('Control Panel'!$D:$D,MATCH($A1240+1,'Control Panel'!$A:$A,1)),0)</f>
        <v>216875008</v>
      </c>
      <c r="E1240" s="37">
        <f>IFERROR(INDEX(ETC!$F:$F,MATCH($A1240,ETC!$A:$A,0))*INDEX('Control Panel'!$E:$E,MATCH($A1240+1,'Control Panel'!$A:$A,1)),0)</f>
        <v>116546000</v>
      </c>
      <c r="F1240" s="37">
        <f>IFERROR(INDEX(ETH!$F:$F,MATCH($A1240,ETH!$A:$A,0))*INDEX('Control Panel'!$F:$F,MATCH('Index Volume'!$A1240+1,'Control Panel'!$A:$A,1)),0)</f>
        <v>530708992</v>
      </c>
      <c r="G1240" s="37">
        <f>IFERROR(INDEX(BCH!$F:$F,MATCH($A1240,BCH!$A:$A,0))*INDEX('Control Panel'!$G:$G,MATCH('Index Volume'!$A1240+1,'Control Panel'!$A:$A,1)),0)</f>
        <v>0</v>
      </c>
      <c r="H1240" s="37">
        <f>IFERROR(INDEX(XMR!$F:$F,MATCH($A1240,XMR!$A:$A,0))*INDEX('Control Panel'!$H:$H,MATCH('Index Volume'!$A1240+1,'Control Panel'!$A:$A,1)),0)</f>
        <v>68629504</v>
      </c>
      <c r="I1240" s="37">
        <f>IFERROR(INDEX(ZEC!$F:$F,MATCH($A1240,ZEC!$A:$A,0))*INDEX('Control Panel'!$I:$I,MATCH('Index Volume'!$A1240+1,'Control Panel'!$A:$A,1)),0)</f>
        <v>87792200</v>
      </c>
      <c r="J1240" s="37">
        <f>IFERROR(INDEX(EOS!$F:$F,MATCH($A1240,EOS!$A:$A,0))*INDEX('Control Panel'!$J:$J,MATCH('Index Volume'!$A1240+1,'Control Panel'!$A:$A,1)),0)</f>
        <v>0</v>
      </c>
      <c r="K1240" s="37">
        <f>IFERROR(INDEX(DASH!$F:$F,MATCH($A1240,DASH!$A:$A,0))*INDEX('Control Panel'!$K:$K,MATCH('Index Volume'!$A1240+1,'Control Panel'!$A:$A,1)),0)</f>
        <v>51407800</v>
      </c>
      <c r="L1240" s="37">
        <f>IFERROR(INDEX(XLM!$F:$F,MATCH($A1240,XLM!$A:$A,0))*INDEX('Control Panel'!$L:$L,MATCH('Index Volume'!$A1240+1,'Control Panel'!$A:$A,1)),0)</f>
        <v>27316000</v>
      </c>
      <c r="M1240" s="39">
        <f t="shared" si="324"/>
        <v>2631075456</v>
      </c>
      <c r="N1240" s="1" t="b">
        <f t="shared" si="325"/>
        <v>1</v>
      </c>
      <c r="O1240" s="41">
        <f t="shared" si="326"/>
        <v>2631075456</v>
      </c>
    </row>
    <row r="1241" spans="1:15" x14ac:dyDescent="0.75">
      <c r="A1241" s="4">
        <v>42879</v>
      </c>
      <c r="B1241" s="37">
        <f>IFERROR(INDEX(BTC!$F:$F,MATCH($A1241,BTC!$A:$A,0))*INDEX('Control Panel'!$B:$B,MATCH('Index Volume'!$A1241+1,'Control Panel'!$A:$A,1)),0)</f>
        <v>1725379968</v>
      </c>
      <c r="C1241" s="37">
        <f>IFERROR(INDEX(XRP!$F:$F,MATCH($A1241,XRP!$A:$A,0))*INDEX('Control Panel'!$C:$C,MATCH($A1241+1,'Control Panel'!$A:$A,1)),0)</f>
        <v>166168000</v>
      </c>
      <c r="D1241" s="37">
        <f>IFERROR(INDEX(LTC!$F:$F,MATCH($A1241,LTC!$A:$A,0))*INDEX('Control Panel'!$D:$D,MATCH($A1241+1,'Control Panel'!$A:$A,1)),0)</f>
        <v>196292000</v>
      </c>
      <c r="E1241" s="37">
        <f>IFERROR(INDEX(ETC!$F:$F,MATCH($A1241,ETC!$A:$A,0))*INDEX('Control Panel'!$E:$E,MATCH($A1241+1,'Control Panel'!$A:$A,1)),0)</f>
        <v>319905984</v>
      </c>
      <c r="F1241" s="37">
        <f>IFERROR(INDEX(ETH!$F:$F,MATCH($A1241,ETH!$A:$A,0))*INDEX('Control Panel'!$F:$F,MATCH('Index Volume'!$A1241+1,'Control Panel'!$A:$A,1)),0)</f>
        <v>561014016</v>
      </c>
      <c r="G1241" s="37">
        <f>IFERROR(INDEX(BCH!$F:$F,MATCH($A1241,BCH!$A:$A,0))*INDEX('Control Panel'!$G:$G,MATCH('Index Volume'!$A1241+1,'Control Panel'!$A:$A,1)),0)</f>
        <v>0</v>
      </c>
      <c r="H1241" s="37">
        <f>IFERROR(INDEX(XMR!$F:$F,MATCH($A1241,XMR!$A:$A,0))*INDEX('Control Panel'!$H:$H,MATCH('Index Volume'!$A1241+1,'Control Panel'!$A:$A,1)),0)</f>
        <v>95915696</v>
      </c>
      <c r="I1241" s="37">
        <f>IFERROR(INDEX(ZEC!$F:$F,MATCH($A1241,ZEC!$A:$A,0))*INDEX('Control Panel'!$I:$I,MATCH('Index Volume'!$A1241+1,'Control Panel'!$A:$A,1)),0)</f>
        <v>51125500</v>
      </c>
      <c r="J1241" s="37">
        <f>IFERROR(INDEX(EOS!$F:$F,MATCH($A1241,EOS!$A:$A,0))*INDEX('Control Panel'!$J:$J,MATCH('Index Volume'!$A1241+1,'Control Panel'!$A:$A,1)),0)</f>
        <v>0</v>
      </c>
      <c r="K1241" s="37">
        <f>IFERROR(INDEX(DASH!$F:$F,MATCH($A1241,DASH!$A:$A,0))*INDEX('Control Panel'!$K:$K,MATCH('Index Volume'!$A1241+1,'Control Panel'!$A:$A,1)),0)</f>
        <v>47161500</v>
      </c>
      <c r="L1241" s="37">
        <f>IFERROR(INDEX(XLM!$F:$F,MATCH($A1241,XLM!$A:$A,0))*INDEX('Control Panel'!$L:$L,MATCH('Index Volume'!$A1241+1,'Control Panel'!$A:$A,1)),0)</f>
        <v>33639600</v>
      </c>
      <c r="M1241" s="39">
        <f t="shared" si="324"/>
        <v>3196602264</v>
      </c>
      <c r="N1241" s="1" t="b">
        <f t="shared" si="325"/>
        <v>1</v>
      </c>
      <c r="O1241" s="41">
        <f t="shared" si="326"/>
        <v>3196602264</v>
      </c>
    </row>
    <row r="1242" spans="1:15" x14ac:dyDescent="0.75">
      <c r="A1242" s="3">
        <v>42880</v>
      </c>
      <c r="B1242" s="37">
        <f>IFERROR(INDEX(BTC!$F:$F,MATCH($A1242,BTC!$A:$A,0))*INDEX('Control Panel'!$B:$B,MATCH('Index Volume'!$A1242+1,'Control Panel'!$A:$A,1)),0)</f>
        <v>2406700032</v>
      </c>
      <c r="C1242" s="37">
        <f>IFERROR(INDEX(XRP!$F:$F,MATCH($A1242,XRP!$A:$A,0))*INDEX('Control Panel'!$C:$C,MATCH($A1242+1,'Control Panel'!$A:$A,1)),0)</f>
        <v>237804992</v>
      </c>
      <c r="D1242" s="37">
        <f>IFERROR(INDEX(LTC!$F:$F,MATCH($A1242,LTC!$A:$A,0))*INDEX('Control Panel'!$D:$D,MATCH($A1242+1,'Control Panel'!$A:$A,1)),0)</f>
        <v>687651008</v>
      </c>
      <c r="E1242" s="37">
        <f>IFERROR(INDEX(ETC!$F:$F,MATCH($A1242,ETC!$A:$A,0))*INDEX('Control Panel'!$E:$E,MATCH($A1242+1,'Control Panel'!$A:$A,1)),0)</f>
        <v>575964032</v>
      </c>
      <c r="F1242" s="37">
        <f>IFERROR(INDEX(ETH!$F:$F,MATCH($A1242,ETH!$A:$A,0))*INDEX('Control Panel'!$F:$F,MATCH('Index Volume'!$A1242+1,'Control Panel'!$A:$A,1)),0)</f>
        <v>943636992</v>
      </c>
      <c r="G1242" s="37">
        <f>IFERROR(INDEX(BCH!$F:$F,MATCH($A1242,BCH!$A:$A,0))*INDEX('Control Panel'!$G:$G,MATCH('Index Volume'!$A1242+1,'Control Panel'!$A:$A,1)),0)</f>
        <v>0</v>
      </c>
      <c r="H1242" s="37">
        <f>IFERROR(INDEX(XMR!$F:$F,MATCH($A1242,XMR!$A:$A,0))*INDEX('Control Panel'!$H:$H,MATCH('Index Volume'!$A1242+1,'Control Panel'!$A:$A,1)),0)</f>
        <v>52485500</v>
      </c>
      <c r="I1242" s="37">
        <f>IFERROR(INDEX(ZEC!$F:$F,MATCH($A1242,ZEC!$A:$A,0))*INDEX('Control Panel'!$I:$I,MATCH('Index Volume'!$A1242+1,'Control Panel'!$A:$A,1)),0)</f>
        <v>45598300</v>
      </c>
      <c r="J1242" s="37">
        <f>IFERROR(INDEX(EOS!$F:$F,MATCH($A1242,EOS!$A:$A,0))*INDEX('Control Panel'!$J:$J,MATCH('Index Volume'!$A1242+1,'Control Panel'!$A:$A,1)),0)</f>
        <v>0</v>
      </c>
      <c r="K1242" s="37">
        <f>IFERROR(INDEX(DASH!$F:$F,MATCH($A1242,DASH!$A:$A,0))*INDEX('Control Panel'!$K:$K,MATCH('Index Volume'!$A1242+1,'Control Panel'!$A:$A,1)),0)</f>
        <v>60488800</v>
      </c>
      <c r="L1242" s="37">
        <f>IFERROR(INDEX(XLM!$F:$F,MATCH($A1242,XLM!$A:$A,0))*INDEX('Control Panel'!$L:$L,MATCH('Index Volume'!$A1242+1,'Control Panel'!$A:$A,1)),0)</f>
        <v>38523600</v>
      </c>
      <c r="M1242" s="39">
        <f t="shared" si="324"/>
        <v>5048853256</v>
      </c>
      <c r="N1242" s="1" t="b">
        <f t="shared" si="325"/>
        <v>1</v>
      </c>
      <c r="O1242" s="41">
        <f t="shared" si="326"/>
        <v>5048853256</v>
      </c>
    </row>
    <row r="1243" spans="1:15" x14ac:dyDescent="0.75">
      <c r="A1243" s="4">
        <v>42881</v>
      </c>
      <c r="B1243" s="37">
        <f>IFERROR(INDEX(BTC!$F:$F,MATCH($A1243,BTC!$A:$A,0))*INDEX('Control Panel'!$B:$B,MATCH('Index Volume'!$A1243+1,'Control Panel'!$A:$A,1)),0)</f>
        <v>1763480064</v>
      </c>
      <c r="C1243" s="37">
        <f>IFERROR(INDEX(XRP!$F:$F,MATCH($A1243,XRP!$A:$A,0))*INDEX('Control Panel'!$C:$C,MATCH($A1243+1,'Control Panel'!$A:$A,1)),0)</f>
        <v>253935008</v>
      </c>
      <c r="D1243" s="37">
        <f>IFERROR(INDEX(LTC!$F:$F,MATCH($A1243,LTC!$A:$A,0))*INDEX('Control Panel'!$D:$D,MATCH($A1243+1,'Control Panel'!$A:$A,1)),0)</f>
        <v>484254016</v>
      </c>
      <c r="E1243" s="37">
        <f>IFERROR(INDEX(ETC!$F:$F,MATCH($A1243,ETC!$A:$A,0))*INDEX('Control Panel'!$E:$E,MATCH($A1243+1,'Control Panel'!$A:$A,1)),0)</f>
        <v>321918016</v>
      </c>
      <c r="F1243" s="37">
        <f>IFERROR(INDEX(ETH!$F:$F,MATCH($A1243,ETH!$A:$A,0))*INDEX('Control Panel'!$F:$F,MATCH('Index Volume'!$A1243+1,'Control Panel'!$A:$A,1)),0)</f>
        <v>792457984</v>
      </c>
      <c r="G1243" s="37">
        <f>IFERROR(INDEX(BCH!$F:$F,MATCH($A1243,BCH!$A:$A,0))*INDEX('Control Panel'!$G:$G,MATCH('Index Volume'!$A1243+1,'Control Panel'!$A:$A,1)),0)</f>
        <v>0</v>
      </c>
      <c r="H1243" s="37">
        <f>IFERROR(INDEX(XMR!$F:$F,MATCH($A1243,XMR!$A:$A,0))*INDEX('Control Panel'!$H:$H,MATCH('Index Volume'!$A1243+1,'Control Panel'!$A:$A,1)),0)</f>
        <v>24735300</v>
      </c>
      <c r="I1243" s="37">
        <f>IFERROR(INDEX(ZEC!$F:$F,MATCH($A1243,ZEC!$A:$A,0))*INDEX('Control Panel'!$I:$I,MATCH('Index Volume'!$A1243+1,'Control Panel'!$A:$A,1)),0)</f>
        <v>30254100</v>
      </c>
      <c r="J1243" s="37">
        <f>IFERROR(INDEX(EOS!$F:$F,MATCH($A1243,EOS!$A:$A,0))*INDEX('Control Panel'!$J:$J,MATCH('Index Volume'!$A1243+1,'Control Panel'!$A:$A,1)),0)</f>
        <v>0</v>
      </c>
      <c r="K1243" s="37">
        <f>IFERROR(INDEX(DASH!$F:$F,MATCH($A1243,DASH!$A:$A,0))*INDEX('Control Panel'!$K:$K,MATCH('Index Volume'!$A1243+1,'Control Panel'!$A:$A,1)),0)</f>
        <v>45411400</v>
      </c>
      <c r="L1243" s="37">
        <f>IFERROR(INDEX(XLM!$F:$F,MATCH($A1243,XLM!$A:$A,0))*INDEX('Control Panel'!$L:$L,MATCH('Index Volume'!$A1243+1,'Control Panel'!$A:$A,1)),0)</f>
        <v>29999000</v>
      </c>
      <c r="M1243" s="39">
        <f t="shared" si="324"/>
        <v>3746444888</v>
      </c>
      <c r="N1243" s="1" t="b">
        <f t="shared" si="325"/>
        <v>1</v>
      </c>
      <c r="O1243" s="41">
        <f t="shared" si="326"/>
        <v>3746444888</v>
      </c>
    </row>
    <row r="1244" spans="1:15" x14ac:dyDescent="0.75">
      <c r="A1244" s="3">
        <v>42882</v>
      </c>
      <c r="B1244" s="37">
        <f>IFERROR(INDEX(BTC!$F:$F,MATCH($A1244,BTC!$A:$A,0))*INDEX('Control Panel'!$B:$B,MATCH('Index Volume'!$A1244+1,'Control Panel'!$A:$A,1)),0)</f>
        <v>1700480000</v>
      </c>
      <c r="C1244" s="37">
        <f>IFERROR(INDEX(XRP!$F:$F,MATCH($A1244,XRP!$A:$A,0))*INDEX('Control Panel'!$C:$C,MATCH($A1244+1,'Control Panel'!$A:$A,1)),0)</f>
        <v>255532000</v>
      </c>
      <c r="D1244" s="37">
        <f>IFERROR(INDEX(LTC!$F:$F,MATCH($A1244,LTC!$A:$A,0))*INDEX('Control Panel'!$D:$D,MATCH($A1244+1,'Control Panel'!$A:$A,1)),0)</f>
        <v>505424000</v>
      </c>
      <c r="E1244" s="37">
        <f>IFERROR(INDEX(ETC!$F:$F,MATCH($A1244,ETC!$A:$A,0))*INDEX('Control Panel'!$E:$E,MATCH($A1244+1,'Control Panel'!$A:$A,1)),0)</f>
        <v>220003008</v>
      </c>
      <c r="F1244" s="37">
        <f>IFERROR(INDEX(ETH!$F:$F,MATCH($A1244,ETH!$A:$A,0))*INDEX('Control Panel'!$F:$F,MATCH('Index Volume'!$A1244+1,'Control Panel'!$A:$A,1)),0)</f>
        <v>1217059968</v>
      </c>
      <c r="G1244" s="37">
        <f>IFERROR(INDEX(BCH!$F:$F,MATCH($A1244,BCH!$A:$A,0))*INDEX('Control Panel'!$G:$G,MATCH('Index Volume'!$A1244+1,'Control Panel'!$A:$A,1)),0)</f>
        <v>0</v>
      </c>
      <c r="H1244" s="37">
        <f>IFERROR(INDEX(XMR!$F:$F,MATCH($A1244,XMR!$A:$A,0))*INDEX('Control Panel'!$H:$H,MATCH('Index Volume'!$A1244+1,'Control Panel'!$A:$A,1)),0)</f>
        <v>20990300</v>
      </c>
      <c r="I1244" s="37">
        <f>IFERROR(INDEX(ZEC!$F:$F,MATCH($A1244,ZEC!$A:$A,0))*INDEX('Control Panel'!$I:$I,MATCH('Index Volume'!$A1244+1,'Control Panel'!$A:$A,1)),0)</f>
        <v>27968300</v>
      </c>
      <c r="J1244" s="37">
        <f>IFERROR(INDEX(EOS!$F:$F,MATCH($A1244,EOS!$A:$A,0))*INDEX('Control Panel'!$J:$J,MATCH('Index Volume'!$A1244+1,'Control Panel'!$A:$A,1)),0)</f>
        <v>0</v>
      </c>
      <c r="K1244" s="37">
        <f>IFERROR(INDEX(DASH!$F:$F,MATCH($A1244,DASH!$A:$A,0))*INDEX('Control Panel'!$K:$K,MATCH('Index Volume'!$A1244+1,'Control Panel'!$A:$A,1)),0)</f>
        <v>39936600</v>
      </c>
      <c r="L1244" s="37">
        <f>IFERROR(INDEX(XLM!$F:$F,MATCH($A1244,XLM!$A:$A,0))*INDEX('Control Panel'!$L:$L,MATCH('Index Volume'!$A1244+1,'Control Panel'!$A:$A,1)),0)</f>
        <v>34650400</v>
      </c>
      <c r="M1244" s="39">
        <f t="shared" si="324"/>
        <v>4022044576</v>
      </c>
      <c r="N1244" s="1" t="b">
        <f t="shared" si="325"/>
        <v>1</v>
      </c>
      <c r="O1244" s="41">
        <f t="shared" si="326"/>
        <v>4022044576</v>
      </c>
    </row>
    <row r="1245" spans="1:15" x14ac:dyDescent="0.75">
      <c r="A1245" s="4">
        <v>42883</v>
      </c>
      <c r="B1245" s="37">
        <f>IFERROR(INDEX(BTC!$F:$F,MATCH($A1245,BTC!$A:$A,0))*INDEX('Control Panel'!$B:$B,MATCH('Index Volume'!$A1245+1,'Control Panel'!$A:$A,1)),0)</f>
        <v>1147139968</v>
      </c>
      <c r="C1245" s="37">
        <f>IFERROR(INDEX(XRP!$F:$F,MATCH($A1245,XRP!$A:$A,0))*INDEX('Control Panel'!$C:$C,MATCH($A1245+1,'Control Panel'!$A:$A,1)),0)</f>
        <v>122253000</v>
      </c>
      <c r="D1245" s="37">
        <f>IFERROR(INDEX(LTC!$F:$F,MATCH($A1245,LTC!$A:$A,0))*INDEX('Control Panel'!$D:$D,MATCH($A1245+1,'Control Panel'!$A:$A,1)),0)</f>
        <v>377039008</v>
      </c>
      <c r="E1245" s="37">
        <f>IFERROR(INDEX(ETC!$F:$F,MATCH($A1245,ETC!$A:$A,0))*INDEX('Control Panel'!$E:$E,MATCH($A1245+1,'Control Panel'!$A:$A,1)),0)</f>
        <v>159008992</v>
      </c>
      <c r="F1245" s="37">
        <f>IFERROR(INDEX(ETH!$F:$F,MATCH($A1245,ETH!$A:$A,0))*INDEX('Control Panel'!$F:$F,MATCH('Index Volume'!$A1245+1,'Control Panel'!$A:$A,1)),0)</f>
        <v>717971008</v>
      </c>
      <c r="G1245" s="37">
        <f>IFERROR(INDEX(BCH!$F:$F,MATCH($A1245,BCH!$A:$A,0))*INDEX('Control Panel'!$G:$G,MATCH('Index Volume'!$A1245+1,'Control Panel'!$A:$A,1)),0)</f>
        <v>0</v>
      </c>
      <c r="H1245" s="37">
        <f>IFERROR(INDEX(XMR!$F:$F,MATCH($A1245,XMR!$A:$A,0))*INDEX('Control Panel'!$H:$H,MATCH('Index Volume'!$A1245+1,'Control Panel'!$A:$A,1)),0)</f>
        <v>19020300</v>
      </c>
      <c r="I1245" s="37">
        <f>IFERROR(INDEX(ZEC!$F:$F,MATCH($A1245,ZEC!$A:$A,0))*INDEX('Control Panel'!$I:$I,MATCH('Index Volume'!$A1245+1,'Control Panel'!$A:$A,1)),0)</f>
        <v>17904800</v>
      </c>
      <c r="J1245" s="37">
        <f>IFERROR(INDEX(EOS!$F:$F,MATCH($A1245,EOS!$A:$A,0))*INDEX('Control Panel'!$J:$J,MATCH('Index Volume'!$A1245+1,'Control Panel'!$A:$A,1)),0)</f>
        <v>0</v>
      </c>
      <c r="K1245" s="37">
        <f>IFERROR(INDEX(DASH!$F:$F,MATCH($A1245,DASH!$A:$A,0))*INDEX('Control Panel'!$K:$K,MATCH('Index Volume'!$A1245+1,'Control Panel'!$A:$A,1)),0)</f>
        <v>39651700</v>
      </c>
      <c r="L1245" s="37">
        <f>IFERROR(INDEX(XLM!$F:$F,MATCH($A1245,XLM!$A:$A,0))*INDEX('Control Panel'!$L:$L,MATCH('Index Volume'!$A1245+1,'Control Panel'!$A:$A,1)),0)</f>
        <v>22760700</v>
      </c>
      <c r="M1245" s="39">
        <f t="shared" si="324"/>
        <v>2622749476</v>
      </c>
      <c r="N1245" s="1" t="b">
        <f t="shared" si="325"/>
        <v>1</v>
      </c>
      <c r="O1245" s="41">
        <f t="shared" si="326"/>
        <v>2622749476</v>
      </c>
    </row>
    <row r="1246" spans="1:15" x14ac:dyDescent="0.75">
      <c r="A1246" s="3">
        <v>42884</v>
      </c>
      <c r="B1246" s="37">
        <f>IFERROR(INDEX(BTC!$F:$F,MATCH($A1246,BTC!$A:$A,0))*INDEX('Control Panel'!$B:$B,MATCH('Index Volume'!$A1246+1,'Control Panel'!$A:$A,1)),0)</f>
        <v>994625024</v>
      </c>
      <c r="C1246" s="37">
        <f>IFERROR(INDEX(XRP!$F:$F,MATCH($A1246,XRP!$A:$A,0))*INDEX('Control Panel'!$C:$C,MATCH($A1246+1,'Control Panel'!$A:$A,1)),0)</f>
        <v>86555600</v>
      </c>
      <c r="D1246" s="37">
        <f>IFERROR(INDEX(LTC!$F:$F,MATCH($A1246,LTC!$A:$A,0))*INDEX('Control Panel'!$D:$D,MATCH($A1246+1,'Control Panel'!$A:$A,1)),0)</f>
        <v>219796000</v>
      </c>
      <c r="E1246" s="37">
        <f>IFERROR(INDEX(ETC!$F:$F,MATCH($A1246,ETC!$A:$A,0))*INDEX('Control Panel'!$E:$E,MATCH($A1246+1,'Control Panel'!$A:$A,1)),0)</f>
        <v>100235000</v>
      </c>
      <c r="F1246" s="37">
        <f>IFERROR(INDEX(ETH!$F:$F,MATCH($A1246,ETH!$A:$A,0))*INDEX('Control Panel'!$F:$F,MATCH('Index Volume'!$A1246+1,'Control Panel'!$A:$A,1)),0)</f>
        <v>718828032</v>
      </c>
      <c r="G1246" s="37">
        <f>IFERROR(INDEX(BCH!$F:$F,MATCH($A1246,BCH!$A:$A,0))*INDEX('Control Panel'!$G:$G,MATCH('Index Volume'!$A1246+1,'Control Panel'!$A:$A,1)),0)</f>
        <v>0</v>
      </c>
      <c r="H1246" s="37">
        <f>IFERROR(INDEX(XMR!$F:$F,MATCH($A1246,XMR!$A:$A,0))*INDEX('Control Panel'!$H:$H,MATCH('Index Volume'!$A1246+1,'Control Panel'!$A:$A,1)),0)</f>
        <v>31360800</v>
      </c>
      <c r="I1246" s="37">
        <f>IFERROR(INDEX(ZEC!$F:$F,MATCH($A1246,ZEC!$A:$A,0))*INDEX('Control Panel'!$I:$I,MATCH('Index Volume'!$A1246+1,'Control Panel'!$A:$A,1)),0)</f>
        <v>18855000</v>
      </c>
      <c r="J1246" s="37">
        <f>IFERROR(INDEX(EOS!$F:$F,MATCH($A1246,EOS!$A:$A,0))*INDEX('Control Panel'!$J:$J,MATCH('Index Volume'!$A1246+1,'Control Panel'!$A:$A,1)),0)</f>
        <v>0</v>
      </c>
      <c r="K1246" s="37">
        <f>IFERROR(INDEX(DASH!$F:$F,MATCH($A1246,DASH!$A:$A,0))*INDEX('Control Panel'!$K:$K,MATCH('Index Volume'!$A1246+1,'Control Panel'!$A:$A,1)),0)</f>
        <v>35802200</v>
      </c>
      <c r="L1246" s="37">
        <f>IFERROR(INDEX(XLM!$F:$F,MATCH($A1246,XLM!$A:$A,0))*INDEX('Control Panel'!$L:$L,MATCH('Index Volume'!$A1246+1,'Control Panel'!$A:$A,1)),0)</f>
        <v>14856200</v>
      </c>
      <c r="M1246" s="39">
        <f t="shared" si="324"/>
        <v>2220913856</v>
      </c>
      <c r="N1246" s="1" t="b">
        <f t="shared" si="325"/>
        <v>1</v>
      </c>
      <c r="O1246" s="41">
        <f t="shared" si="326"/>
        <v>2220913856</v>
      </c>
    </row>
    <row r="1247" spans="1:15" x14ac:dyDescent="0.75">
      <c r="A1247" s="4">
        <v>42885</v>
      </c>
      <c r="B1247" s="37">
        <f>IFERROR(INDEX(BTC!$F:$F,MATCH($A1247,BTC!$A:$A,0))*INDEX('Control Panel'!$B:$B,MATCH('Index Volume'!$A1247+1,'Control Panel'!$A:$A,1)),0)</f>
        <v>1443970048</v>
      </c>
      <c r="C1247" s="37">
        <f>IFERROR(INDEX(XRP!$F:$F,MATCH($A1247,XRP!$A:$A,0))*INDEX('Control Panel'!$C:$C,MATCH($A1247+1,'Control Panel'!$A:$A,1)),0)</f>
        <v>92808704</v>
      </c>
      <c r="D1247" s="37">
        <f>IFERROR(INDEX(LTC!$F:$F,MATCH($A1247,LTC!$A:$A,0))*INDEX('Control Panel'!$D:$D,MATCH($A1247+1,'Control Panel'!$A:$A,1)),0)</f>
        <v>216944000</v>
      </c>
      <c r="E1247" s="37">
        <f>IFERROR(INDEX(ETC!$F:$F,MATCH($A1247,ETC!$A:$A,0))*INDEX('Control Panel'!$E:$E,MATCH($A1247+1,'Control Panel'!$A:$A,1)),0)</f>
        <v>151988992</v>
      </c>
      <c r="F1247" s="37">
        <f>IFERROR(INDEX(ETH!$F:$F,MATCH($A1247,ETH!$A:$A,0))*INDEX('Control Panel'!$F:$F,MATCH('Index Volume'!$A1247+1,'Control Panel'!$A:$A,1)),0)</f>
        <v>1586669952</v>
      </c>
      <c r="G1247" s="37">
        <f>IFERROR(INDEX(BCH!$F:$F,MATCH($A1247,BCH!$A:$A,0))*INDEX('Control Panel'!$G:$G,MATCH('Index Volume'!$A1247+1,'Control Panel'!$A:$A,1)),0)</f>
        <v>0</v>
      </c>
      <c r="H1247" s="37">
        <f>IFERROR(INDEX(XMR!$F:$F,MATCH($A1247,XMR!$A:$A,0))*INDEX('Control Panel'!$H:$H,MATCH('Index Volume'!$A1247+1,'Control Panel'!$A:$A,1)),0)</f>
        <v>23048100</v>
      </c>
      <c r="I1247" s="37">
        <f>IFERROR(INDEX(ZEC!$F:$F,MATCH($A1247,ZEC!$A:$A,0))*INDEX('Control Panel'!$I:$I,MATCH('Index Volume'!$A1247+1,'Control Panel'!$A:$A,1)),0)</f>
        <v>35817600</v>
      </c>
      <c r="J1247" s="37">
        <f>IFERROR(INDEX(EOS!$F:$F,MATCH($A1247,EOS!$A:$A,0))*INDEX('Control Panel'!$J:$J,MATCH('Index Volume'!$A1247+1,'Control Panel'!$A:$A,1)),0)</f>
        <v>0</v>
      </c>
      <c r="K1247" s="37">
        <f>IFERROR(INDEX(DASH!$F:$F,MATCH($A1247,DASH!$A:$A,0))*INDEX('Control Panel'!$K:$K,MATCH('Index Volume'!$A1247+1,'Control Panel'!$A:$A,1)),0)</f>
        <v>42919400</v>
      </c>
      <c r="L1247" s="37">
        <f>IFERROR(INDEX(XLM!$F:$F,MATCH($A1247,XLM!$A:$A,0))*INDEX('Control Panel'!$L:$L,MATCH('Index Volume'!$A1247+1,'Control Panel'!$A:$A,1)),0)</f>
        <v>15039500</v>
      </c>
      <c r="M1247" s="39">
        <f t="shared" si="324"/>
        <v>3609206296</v>
      </c>
      <c r="N1247" s="1" t="b">
        <f t="shared" si="325"/>
        <v>1</v>
      </c>
      <c r="O1247" s="41">
        <f t="shared" si="326"/>
        <v>3609206296</v>
      </c>
    </row>
    <row r="1248" spans="1:15" x14ac:dyDescent="0.75">
      <c r="A1248" s="3">
        <v>42886</v>
      </c>
      <c r="B1248" s="37">
        <f>IFERROR(INDEX(BTC!$F:$F,MATCH($A1248,BTC!$A:$A,0))*INDEX('Control Panel'!$B:$B,MATCH('Index Volume'!$A1248+1,'Control Panel'!$A:$A,1)),0)</f>
        <v>1544829952</v>
      </c>
      <c r="C1248" s="37">
        <f>IFERROR(INDEX(XRP!$F:$F,MATCH($A1248,XRP!$A:$A,0))*INDEX('Control Panel'!$C:$C,MATCH($A1248+1,'Control Panel'!$A:$A,1)),0)</f>
        <v>160620000</v>
      </c>
      <c r="D1248" s="37">
        <f>IFERROR(INDEX(LTC!$F:$F,MATCH($A1248,LTC!$A:$A,0))*INDEX('Control Panel'!$D:$D,MATCH($A1248+1,'Control Panel'!$A:$A,1)),0)</f>
        <v>298675008</v>
      </c>
      <c r="E1248" s="37">
        <f>IFERROR(INDEX(ETC!$F:$F,MATCH($A1248,ETC!$A:$A,0))*INDEX('Control Panel'!$E:$E,MATCH($A1248+1,'Control Panel'!$A:$A,1)),0)</f>
        <v>169218000</v>
      </c>
      <c r="F1248" s="37">
        <f>IFERROR(INDEX(ETH!$F:$F,MATCH($A1248,ETH!$A:$A,0))*INDEX('Control Panel'!$F:$F,MATCH('Index Volume'!$A1248+1,'Control Panel'!$A:$A,1)),0)</f>
        <v>1271600000</v>
      </c>
      <c r="G1248" s="37">
        <f>IFERROR(INDEX(BCH!$F:$F,MATCH($A1248,BCH!$A:$A,0))*INDEX('Control Panel'!$G:$G,MATCH('Index Volume'!$A1248+1,'Control Panel'!$A:$A,1)),0)</f>
        <v>0</v>
      </c>
      <c r="H1248" s="37">
        <f>IFERROR(INDEX(XMR!$F:$F,MATCH($A1248,XMR!$A:$A,0))*INDEX('Control Panel'!$H:$H,MATCH('Index Volume'!$A1248+1,'Control Panel'!$A:$A,1)),0)</f>
        <v>15027900</v>
      </c>
      <c r="I1248" s="37">
        <f>IFERROR(INDEX(ZEC!$F:$F,MATCH($A1248,ZEC!$A:$A,0))*INDEX('Control Panel'!$I:$I,MATCH('Index Volume'!$A1248+1,'Control Panel'!$A:$A,1)),0)</f>
        <v>30347500</v>
      </c>
      <c r="J1248" s="37">
        <f>IFERROR(INDEX(EOS!$F:$F,MATCH($A1248,EOS!$A:$A,0))*INDEX('Control Panel'!$J:$J,MATCH('Index Volume'!$A1248+1,'Control Panel'!$A:$A,1)),0)</f>
        <v>0</v>
      </c>
      <c r="K1248" s="37">
        <f>IFERROR(INDEX(DASH!$F:$F,MATCH($A1248,DASH!$A:$A,0))*INDEX('Control Panel'!$K:$K,MATCH('Index Volume'!$A1248+1,'Control Panel'!$A:$A,1)),0)</f>
        <v>59781000</v>
      </c>
      <c r="L1248" s="37">
        <f>IFERROR(INDEX(XLM!$F:$F,MATCH($A1248,XLM!$A:$A,0))*INDEX('Control Panel'!$L:$L,MATCH('Index Volume'!$A1248+1,'Control Panel'!$A:$A,1)),0)</f>
        <v>20809500</v>
      </c>
      <c r="M1248" s="39">
        <f t="shared" si="324"/>
        <v>3570908860</v>
      </c>
      <c r="N1248" s="1" t="b">
        <f t="shared" si="325"/>
        <v>1</v>
      </c>
      <c r="O1248" s="41">
        <f t="shared" si="326"/>
        <v>3570908860</v>
      </c>
    </row>
    <row r="1249" spans="1:15" x14ac:dyDescent="0.75">
      <c r="A1249" s="4">
        <v>42887</v>
      </c>
      <c r="B1249" s="37">
        <f>IFERROR(INDEX(BTC!$F:$F,MATCH($A1249,BTC!$A:$A,0))*INDEX('Control Panel'!$B:$B,MATCH('Index Volume'!$A1249+1,'Control Panel'!$A:$A,1)),0)</f>
        <v>1653180032</v>
      </c>
      <c r="C1249" s="37">
        <f>IFERROR(INDEX(XRP!$F:$F,MATCH($A1249,XRP!$A:$A,0))*INDEX('Control Panel'!$C:$C,MATCH($A1249+1,'Control Panel'!$A:$A,1)),0)</f>
        <v>588819008</v>
      </c>
      <c r="D1249" s="37">
        <f>IFERROR(INDEX(LTC!$F:$F,MATCH($A1249,LTC!$A:$A,0))*INDEX('Control Panel'!$D:$D,MATCH($A1249+1,'Control Panel'!$A:$A,1)),0)</f>
        <v>420472992</v>
      </c>
      <c r="E1249" s="37">
        <f>IFERROR(INDEX(ETC!$F:$F,MATCH($A1249,ETC!$A:$A,0))*INDEX('Control Panel'!$E:$E,MATCH($A1249+1,'Control Panel'!$A:$A,1)),0)</f>
        <v>129554000</v>
      </c>
      <c r="F1249" s="37">
        <f>IFERROR(INDEX(ETH!$F:$F,MATCH($A1249,ETH!$A:$A,0))*INDEX('Control Panel'!$F:$F,MATCH('Index Volume'!$A1249+1,'Control Panel'!$A:$A,1)),0)</f>
        <v>812924032</v>
      </c>
      <c r="G1249" s="37">
        <f>IFERROR(INDEX(BCH!$F:$F,MATCH($A1249,BCH!$A:$A,0))*INDEX('Control Panel'!$G:$G,MATCH('Index Volume'!$A1249+1,'Control Panel'!$A:$A,1)),0)</f>
        <v>0</v>
      </c>
      <c r="H1249" s="37">
        <f>IFERROR(INDEX(XMR!$F:$F,MATCH($A1249,XMR!$A:$A,0))*INDEX('Control Panel'!$H:$H,MATCH('Index Volume'!$A1249+1,'Control Panel'!$A:$A,1)),0)</f>
        <v>12849800</v>
      </c>
      <c r="I1249" s="37">
        <f>IFERROR(INDEX(ZEC!$F:$F,MATCH($A1249,ZEC!$A:$A,0))*INDEX('Control Panel'!$I:$I,MATCH('Index Volume'!$A1249+1,'Control Panel'!$A:$A,1)),0)</f>
        <v>23902700</v>
      </c>
      <c r="J1249" s="37">
        <f>IFERROR(INDEX(EOS!$F:$F,MATCH($A1249,EOS!$A:$A,0))*INDEX('Control Panel'!$J:$J,MATCH('Index Volume'!$A1249+1,'Control Panel'!$A:$A,1)),0)</f>
        <v>0</v>
      </c>
      <c r="K1249" s="37">
        <f>IFERROR(INDEX(DASH!$F:$F,MATCH($A1249,DASH!$A:$A,0))*INDEX('Control Panel'!$K:$K,MATCH('Index Volume'!$A1249+1,'Control Panel'!$A:$A,1)),0)</f>
        <v>46692500</v>
      </c>
      <c r="L1249" s="37">
        <f>IFERROR(INDEX(XLM!$F:$F,MATCH($A1249,XLM!$A:$A,0))*INDEX('Control Panel'!$L:$L,MATCH('Index Volume'!$A1249+1,'Control Panel'!$A:$A,1)),0)</f>
        <v>46517700</v>
      </c>
      <c r="M1249" s="39">
        <f t="shared" si="324"/>
        <v>3734912764</v>
      </c>
      <c r="N1249" s="1" t="b">
        <f t="shared" si="325"/>
        <v>1</v>
      </c>
      <c r="O1249" s="41">
        <f t="shared" si="326"/>
        <v>3734912764</v>
      </c>
    </row>
    <row r="1250" spans="1:15" x14ac:dyDescent="0.75">
      <c r="A1250" s="3">
        <v>42888</v>
      </c>
      <c r="B1250" s="37">
        <f>IFERROR(INDEX(BTC!$F:$F,MATCH($A1250,BTC!$A:$A,0))*INDEX('Control Panel'!$B:$B,MATCH('Index Volume'!$A1250+1,'Control Panel'!$A:$A,1)),0)</f>
        <v>1317030016</v>
      </c>
      <c r="C1250" s="37">
        <f>IFERROR(INDEX(XRP!$F:$F,MATCH($A1250,XRP!$A:$A,0))*INDEX('Control Panel'!$C:$C,MATCH($A1250+1,'Control Panel'!$A:$A,1)),0)</f>
        <v>293676992</v>
      </c>
      <c r="D1250" s="37">
        <f>IFERROR(INDEX(LTC!$F:$F,MATCH($A1250,LTC!$A:$A,0))*INDEX('Control Panel'!$D:$D,MATCH($A1250+1,'Control Panel'!$A:$A,1)),0)</f>
        <v>332251008</v>
      </c>
      <c r="E1250" s="37">
        <f>IFERROR(INDEX(ETC!$F:$F,MATCH($A1250,ETC!$A:$A,0))*INDEX('Control Panel'!$E:$E,MATCH($A1250+1,'Control Panel'!$A:$A,1)),0)</f>
        <v>74579104</v>
      </c>
      <c r="F1250" s="37">
        <f>IFERROR(INDEX(ETH!$F:$F,MATCH($A1250,ETH!$A:$A,0))*INDEX('Control Panel'!$F:$F,MATCH('Index Volume'!$A1250+1,'Control Panel'!$A:$A,1)),0)</f>
        <v>469532000</v>
      </c>
      <c r="G1250" s="37">
        <f>IFERROR(INDEX(BCH!$F:$F,MATCH($A1250,BCH!$A:$A,0))*INDEX('Control Panel'!$G:$G,MATCH('Index Volume'!$A1250+1,'Control Panel'!$A:$A,1)),0)</f>
        <v>0</v>
      </c>
      <c r="H1250" s="37">
        <f>IFERROR(INDEX(XMR!$F:$F,MATCH($A1250,XMR!$A:$A,0))*INDEX('Control Panel'!$H:$H,MATCH('Index Volume'!$A1250+1,'Control Panel'!$A:$A,1)),0)</f>
        <v>9539580</v>
      </c>
      <c r="I1250" s="37">
        <f>IFERROR(INDEX(ZEC!$F:$F,MATCH($A1250,ZEC!$A:$A,0))*INDEX('Control Panel'!$I:$I,MATCH('Index Volume'!$A1250+1,'Control Panel'!$A:$A,1)),0)</f>
        <v>15822200</v>
      </c>
      <c r="J1250" s="37">
        <f>IFERROR(INDEX(EOS!$F:$F,MATCH($A1250,EOS!$A:$A,0))*INDEX('Control Panel'!$J:$J,MATCH('Index Volume'!$A1250+1,'Control Panel'!$A:$A,1)),0)</f>
        <v>0</v>
      </c>
      <c r="K1250" s="37">
        <f>IFERROR(INDEX(DASH!$F:$F,MATCH($A1250,DASH!$A:$A,0))*INDEX('Control Panel'!$K:$K,MATCH('Index Volume'!$A1250+1,'Control Panel'!$A:$A,1)),0)</f>
        <v>39172500</v>
      </c>
      <c r="L1250" s="37">
        <f>IFERROR(INDEX(XLM!$F:$F,MATCH($A1250,XLM!$A:$A,0))*INDEX('Control Panel'!$L:$L,MATCH('Index Volume'!$A1250+1,'Control Panel'!$A:$A,1)),0)</f>
        <v>15282100</v>
      </c>
      <c r="M1250" s="39">
        <f t="shared" si="324"/>
        <v>2566885500</v>
      </c>
      <c r="N1250" s="1" t="b">
        <f t="shared" si="325"/>
        <v>1</v>
      </c>
      <c r="O1250" s="41">
        <f t="shared" si="326"/>
        <v>2566885500</v>
      </c>
    </row>
    <row r="1251" spans="1:15" x14ac:dyDescent="0.75">
      <c r="A1251" s="4">
        <v>42889</v>
      </c>
      <c r="B1251" s="37">
        <f>IFERROR(INDEX(BTC!$F:$F,MATCH($A1251,BTC!$A:$A,0))*INDEX('Control Panel'!$B:$B,MATCH('Index Volume'!$A1251+1,'Control Panel'!$A:$A,1)),0)</f>
        <v>1514950016</v>
      </c>
      <c r="C1251" s="37">
        <f>IFERROR(INDEX(XRP!$F:$F,MATCH($A1251,XRP!$A:$A,0))*INDEX('Control Panel'!$C:$C,MATCH($A1251+1,'Control Panel'!$A:$A,1)),0)</f>
        <v>155454000</v>
      </c>
      <c r="D1251" s="37">
        <f>IFERROR(INDEX(LTC!$F:$F,MATCH($A1251,LTC!$A:$A,0))*INDEX('Control Panel'!$D:$D,MATCH($A1251+1,'Control Panel'!$A:$A,1)),0)</f>
        <v>290556000</v>
      </c>
      <c r="E1251" s="37">
        <f>IFERROR(INDEX(ETC!$F:$F,MATCH($A1251,ETC!$A:$A,0))*INDEX('Control Panel'!$E:$E,MATCH($A1251+1,'Control Panel'!$A:$A,1)),0)</f>
        <v>94317504</v>
      </c>
      <c r="F1251" s="37">
        <f>IFERROR(INDEX(ETH!$F:$F,MATCH($A1251,ETH!$A:$A,0))*INDEX('Control Panel'!$F:$F,MATCH('Index Volume'!$A1251+1,'Control Panel'!$A:$A,1)),0)</f>
        <v>427896000</v>
      </c>
      <c r="G1251" s="37">
        <f>IFERROR(INDEX(BCH!$F:$F,MATCH($A1251,BCH!$A:$A,0))*INDEX('Control Panel'!$G:$G,MATCH('Index Volume'!$A1251+1,'Control Panel'!$A:$A,1)),0)</f>
        <v>0</v>
      </c>
      <c r="H1251" s="37">
        <f>IFERROR(INDEX(XMR!$F:$F,MATCH($A1251,XMR!$A:$A,0))*INDEX('Control Panel'!$H:$H,MATCH('Index Volume'!$A1251+1,'Control Panel'!$A:$A,1)),0)</f>
        <v>9819610</v>
      </c>
      <c r="I1251" s="37">
        <f>IFERROR(INDEX(ZEC!$F:$F,MATCH($A1251,ZEC!$A:$A,0))*INDEX('Control Panel'!$I:$I,MATCH('Index Volume'!$A1251+1,'Control Panel'!$A:$A,1)),0)</f>
        <v>18667600</v>
      </c>
      <c r="J1251" s="37">
        <f>IFERROR(INDEX(EOS!$F:$F,MATCH($A1251,EOS!$A:$A,0))*INDEX('Control Panel'!$J:$J,MATCH('Index Volume'!$A1251+1,'Control Panel'!$A:$A,1)),0)</f>
        <v>0</v>
      </c>
      <c r="K1251" s="37">
        <f>IFERROR(INDEX(DASH!$F:$F,MATCH($A1251,DASH!$A:$A,0))*INDEX('Control Panel'!$K:$K,MATCH('Index Volume'!$A1251+1,'Control Panel'!$A:$A,1)),0)</f>
        <v>39144000</v>
      </c>
      <c r="L1251" s="37">
        <f>IFERROR(INDEX(XLM!$F:$F,MATCH($A1251,XLM!$A:$A,0))*INDEX('Control Panel'!$L:$L,MATCH('Index Volume'!$A1251+1,'Control Panel'!$A:$A,1)),0)</f>
        <v>14987500</v>
      </c>
      <c r="M1251" s="39">
        <f t="shared" si="324"/>
        <v>2565792230</v>
      </c>
      <c r="N1251" s="1" t="b">
        <f t="shared" si="325"/>
        <v>1</v>
      </c>
      <c r="O1251" s="41">
        <f t="shared" si="326"/>
        <v>2565792230</v>
      </c>
    </row>
    <row r="1252" spans="1:15" x14ac:dyDescent="0.75">
      <c r="A1252" s="3">
        <v>42890</v>
      </c>
      <c r="B1252" s="37">
        <f>IFERROR(INDEX(BTC!$F:$F,MATCH($A1252,BTC!$A:$A,0))*INDEX('Control Panel'!$B:$B,MATCH('Index Volume'!$A1252+1,'Control Panel'!$A:$A,1)),0)</f>
        <v>1355120000</v>
      </c>
      <c r="C1252" s="37">
        <f>IFERROR(INDEX(XRP!$F:$F,MATCH($A1252,XRP!$A:$A,0))*INDEX('Control Panel'!$C:$C,MATCH($A1252+1,'Control Panel'!$A:$A,1)),0)</f>
        <v>153488000</v>
      </c>
      <c r="D1252" s="37">
        <f>IFERROR(INDEX(LTC!$F:$F,MATCH($A1252,LTC!$A:$A,0))*INDEX('Control Panel'!$D:$D,MATCH($A1252+1,'Control Panel'!$A:$A,1)),0)</f>
        <v>204435008</v>
      </c>
      <c r="E1252" s="37">
        <f>IFERROR(INDEX(ETC!$F:$F,MATCH($A1252,ETC!$A:$A,0))*INDEX('Control Panel'!$E:$E,MATCH($A1252+1,'Control Panel'!$A:$A,1)),0)</f>
        <v>105612000</v>
      </c>
      <c r="F1252" s="37">
        <f>IFERROR(INDEX(ETH!$F:$F,MATCH($A1252,ETH!$A:$A,0))*INDEX('Control Panel'!$F:$F,MATCH('Index Volume'!$A1252+1,'Control Panel'!$A:$A,1)),0)</f>
        <v>753820032</v>
      </c>
      <c r="G1252" s="37">
        <f>IFERROR(INDEX(BCH!$F:$F,MATCH($A1252,BCH!$A:$A,0))*INDEX('Control Panel'!$G:$G,MATCH('Index Volume'!$A1252+1,'Control Panel'!$A:$A,1)),0)</f>
        <v>0</v>
      </c>
      <c r="H1252" s="37">
        <f>IFERROR(INDEX(XMR!$F:$F,MATCH($A1252,XMR!$A:$A,0))*INDEX('Control Panel'!$H:$H,MATCH('Index Volume'!$A1252+1,'Control Panel'!$A:$A,1)),0)</f>
        <v>9805040</v>
      </c>
      <c r="I1252" s="37">
        <f>IFERROR(INDEX(ZEC!$F:$F,MATCH($A1252,ZEC!$A:$A,0))*INDEX('Control Panel'!$I:$I,MATCH('Index Volume'!$A1252+1,'Control Panel'!$A:$A,1)),0)</f>
        <v>15806600</v>
      </c>
      <c r="J1252" s="37">
        <f>IFERROR(INDEX(EOS!$F:$F,MATCH($A1252,EOS!$A:$A,0))*INDEX('Control Panel'!$J:$J,MATCH('Index Volume'!$A1252+1,'Control Panel'!$A:$A,1)),0)</f>
        <v>0</v>
      </c>
      <c r="K1252" s="37">
        <f>IFERROR(INDEX(DASH!$F:$F,MATCH($A1252,DASH!$A:$A,0))*INDEX('Control Panel'!$K:$K,MATCH('Index Volume'!$A1252+1,'Control Panel'!$A:$A,1)),0)</f>
        <v>28248800</v>
      </c>
      <c r="L1252" s="37">
        <f>IFERROR(INDEX(XLM!$F:$F,MATCH($A1252,XLM!$A:$A,0))*INDEX('Control Panel'!$L:$L,MATCH('Index Volume'!$A1252+1,'Control Panel'!$A:$A,1)),0)</f>
        <v>11654400</v>
      </c>
      <c r="M1252" s="39">
        <f t="shared" si="324"/>
        <v>2637989880</v>
      </c>
      <c r="N1252" s="1" t="b">
        <f t="shared" si="325"/>
        <v>1</v>
      </c>
      <c r="O1252" s="41">
        <f t="shared" si="326"/>
        <v>2637989880</v>
      </c>
    </row>
    <row r="1253" spans="1:15" x14ac:dyDescent="0.75">
      <c r="A1253" s="4">
        <v>42891</v>
      </c>
      <c r="B1253" s="37">
        <f>IFERROR(INDEX(BTC!$F:$F,MATCH($A1253,BTC!$A:$A,0))*INDEX('Control Panel'!$B:$B,MATCH('Index Volume'!$A1253+1,'Control Panel'!$A:$A,1)),0)</f>
        <v>1369309952</v>
      </c>
      <c r="C1253" s="37">
        <f>IFERROR(INDEX(XRP!$F:$F,MATCH($A1253,XRP!$A:$A,0))*INDEX('Control Panel'!$C:$C,MATCH($A1253+1,'Control Panel'!$A:$A,1)),0)</f>
        <v>78433504</v>
      </c>
      <c r="D1253" s="37">
        <f>IFERROR(INDEX(LTC!$F:$F,MATCH($A1253,LTC!$A:$A,0))*INDEX('Control Panel'!$D:$D,MATCH($A1253+1,'Control Panel'!$A:$A,1)),0)</f>
        <v>366900992</v>
      </c>
      <c r="E1253" s="37">
        <f>IFERROR(INDEX(ETC!$F:$F,MATCH($A1253,ETC!$A:$A,0))*INDEX('Control Panel'!$E:$E,MATCH($A1253+1,'Control Panel'!$A:$A,1)),0)</f>
        <v>65380500</v>
      </c>
      <c r="F1253" s="37">
        <f>IFERROR(INDEX(ETH!$F:$F,MATCH($A1253,ETH!$A:$A,0))*INDEX('Control Panel'!$F:$F,MATCH('Index Volume'!$A1253+1,'Control Panel'!$A:$A,1)),0)</f>
        <v>435660000</v>
      </c>
      <c r="G1253" s="37">
        <f>IFERROR(INDEX(BCH!$F:$F,MATCH($A1253,BCH!$A:$A,0))*INDEX('Control Panel'!$G:$G,MATCH('Index Volume'!$A1253+1,'Control Panel'!$A:$A,1)),0)</f>
        <v>0</v>
      </c>
      <c r="H1253" s="37">
        <f>IFERROR(INDEX(XMR!$F:$F,MATCH($A1253,XMR!$A:$A,0))*INDEX('Control Panel'!$H:$H,MATCH('Index Volume'!$A1253+1,'Control Panel'!$A:$A,1)),0)</f>
        <v>16780900</v>
      </c>
      <c r="I1253" s="37">
        <f>IFERROR(INDEX(ZEC!$F:$F,MATCH($A1253,ZEC!$A:$A,0))*INDEX('Control Panel'!$I:$I,MATCH('Index Volume'!$A1253+1,'Control Panel'!$A:$A,1)),0)</f>
        <v>43925100</v>
      </c>
      <c r="J1253" s="37">
        <f>IFERROR(INDEX(EOS!$F:$F,MATCH($A1253,EOS!$A:$A,0))*INDEX('Control Panel'!$J:$J,MATCH('Index Volume'!$A1253+1,'Control Panel'!$A:$A,1)),0)</f>
        <v>0</v>
      </c>
      <c r="K1253" s="37">
        <f>IFERROR(INDEX(DASH!$F:$F,MATCH($A1253,DASH!$A:$A,0))*INDEX('Control Panel'!$K:$K,MATCH('Index Volume'!$A1253+1,'Control Panel'!$A:$A,1)),0)</f>
        <v>40209200</v>
      </c>
      <c r="L1253" s="37">
        <f>IFERROR(INDEX(XLM!$F:$F,MATCH($A1253,XLM!$A:$A,0))*INDEX('Control Panel'!$L:$L,MATCH('Index Volume'!$A1253+1,'Control Panel'!$A:$A,1)),0)</f>
        <v>16897100</v>
      </c>
      <c r="M1253" s="39">
        <f t="shared" si="324"/>
        <v>2433497248</v>
      </c>
      <c r="N1253" s="1" t="b">
        <f t="shared" si="325"/>
        <v>1</v>
      </c>
      <c r="O1253" s="41">
        <f t="shared" si="326"/>
        <v>2433497248</v>
      </c>
    </row>
    <row r="1254" spans="1:15" x14ac:dyDescent="0.75">
      <c r="A1254" s="3">
        <v>42892</v>
      </c>
      <c r="B1254" s="37">
        <f>IFERROR(INDEX(BTC!$F:$F,MATCH($A1254,BTC!$A:$A,0))*INDEX('Control Panel'!$B:$B,MATCH('Index Volume'!$A1254+1,'Control Panel'!$A:$A,1)),0)</f>
        <v>2089609984</v>
      </c>
      <c r="C1254" s="37">
        <f>IFERROR(INDEX(XRP!$F:$F,MATCH($A1254,XRP!$A:$A,0))*INDEX('Control Panel'!$C:$C,MATCH($A1254+1,'Control Panel'!$A:$A,1)),0)</f>
        <v>132720000</v>
      </c>
      <c r="D1254" s="37">
        <f>IFERROR(INDEX(LTC!$F:$F,MATCH($A1254,LTC!$A:$A,0))*INDEX('Control Panel'!$D:$D,MATCH($A1254+1,'Control Panel'!$A:$A,1)),0)</f>
        <v>321099008</v>
      </c>
      <c r="E1254" s="37">
        <f>IFERROR(INDEX(ETC!$F:$F,MATCH($A1254,ETC!$A:$A,0))*INDEX('Control Panel'!$E:$E,MATCH($A1254+1,'Control Panel'!$A:$A,1)),0)</f>
        <v>94322304</v>
      </c>
      <c r="F1254" s="37">
        <f>IFERROR(INDEX(ETH!$F:$F,MATCH($A1254,ETH!$A:$A,0))*INDEX('Control Panel'!$F:$F,MATCH('Index Volume'!$A1254+1,'Control Panel'!$A:$A,1)),0)</f>
        <v>741553024</v>
      </c>
      <c r="G1254" s="37">
        <f>IFERROR(INDEX(BCH!$F:$F,MATCH($A1254,BCH!$A:$A,0))*INDEX('Control Panel'!$G:$G,MATCH('Index Volume'!$A1254+1,'Control Panel'!$A:$A,1)),0)</f>
        <v>0</v>
      </c>
      <c r="H1254" s="37">
        <f>IFERROR(INDEX(XMR!$F:$F,MATCH($A1254,XMR!$A:$A,0))*INDEX('Control Panel'!$H:$H,MATCH('Index Volume'!$A1254+1,'Control Panel'!$A:$A,1)),0)</f>
        <v>34918400</v>
      </c>
      <c r="I1254" s="37">
        <f>IFERROR(INDEX(ZEC!$F:$F,MATCH($A1254,ZEC!$A:$A,0))*INDEX('Control Panel'!$I:$I,MATCH('Index Volume'!$A1254+1,'Control Panel'!$A:$A,1)),0)</f>
        <v>20436100</v>
      </c>
      <c r="J1254" s="37">
        <f>IFERROR(INDEX(EOS!$F:$F,MATCH($A1254,EOS!$A:$A,0))*INDEX('Control Panel'!$J:$J,MATCH('Index Volume'!$A1254+1,'Control Panel'!$A:$A,1)),0)</f>
        <v>0</v>
      </c>
      <c r="K1254" s="37">
        <f>IFERROR(INDEX(DASH!$F:$F,MATCH($A1254,DASH!$A:$A,0))*INDEX('Control Panel'!$K:$K,MATCH('Index Volume'!$A1254+1,'Control Panel'!$A:$A,1)),0)</f>
        <v>66883600</v>
      </c>
      <c r="L1254" s="37">
        <f>IFERROR(INDEX(XLM!$F:$F,MATCH($A1254,XLM!$A:$A,0))*INDEX('Control Panel'!$L:$L,MATCH('Index Volume'!$A1254+1,'Control Panel'!$A:$A,1)),0)</f>
        <v>27300600</v>
      </c>
      <c r="M1254" s="39">
        <f t="shared" si="324"/>
        <v>3528843020</v>
      </c>
      <c r="N1254" s="1" t="b">
        <f t="shared" si="325"/>
        <v>1</v>
      </c>
      <c r="O1254" s="41">
        <f t="shared" si="326"/>
        <v>3528843020</v>
      </c>
    </row>
    <row r="1255" spans="1:15" x14ac:dyDescent="0.75">
      <c r="A1255" s="4">
        <v>42893</v>
      </c>
      <c r="B1255" s="37">
        <f>IFERROR(INDEX(BTC!$F:$F,MATCH($A1255,BTC!$A:$A,0))*INDEX('Control Panel'!$B:$B,MATCH('Index Volume'!$A1255+1,'Control Panel'!$A:$A,1)),0)</f>
        <v>1517709952</v>
      </c>
      <c r="C1255" s="37">
        <f>IFERROR(INDEX(XRP!$F:$F,MATCH($A1255,XRP!$A:$A,0))*INDEX('Control Panel'!$C:$C,MATCH($A1255+1,'Control Panel'!$A:$A,1)),0)</f>
        <v>145839008</v>
      </c>
      <c r="D1255" s="37">
        <f>IFERROR(INDEX(LTC!$F:$F,MATCH($A1255,LTC!$A:$A,0))*INDEX('Control Panel'!$D:$D,MATCH($A1255+1,'Control Panel'!$A:$A,1)),0)</f>
        <v>264596992</v>
      </c>
      <c r="E1255" s="37">
        <f>IFERROR(INDEX(ETC!$F:$F,MATCH($A1255,ETC!$A:$A,0))*INDEX('Control Panel'!$E:$E,MATCH($A1255+1,'Control Panel'!$A:$A,1)),0)</f>
        <v>133332000</v>
      </c>
      <c r="F1255" s="37">
        <f>IFERROR(INDEX(ETH!$F:$F,MATCH($A1255,ETH!$A:$A,0))*INDEX('Control Panel'!$F:$F,MATCH('Index Volume'!$A1255+1,'Control Panel'!$A:$A,1)),0)</f>
        <v>461648992</v>
      </c>
      <c r="G1255" s="37">
        <f>IFERROR(INDEX(BCH!$F:$F,MATCH($A1255,BCH!$A:$A,0))*INDEX('Control Panel'!$G:$G,MATCH('Index Volume'!$A1255+1,'Control Panel'!$A:$A,1)),0)</f>
        <v>0</v>
      </c>
      <c r="H1255" s="37">
        <f>IFERROR(INDEX(XMR!$F:$F,MATCH($A1255,XMR!$A:$A,0))*INDEX('Control Panel'!$H:$H,MATCH('Index Volume'!$A1255+1,'Control Panel'!$A:$A,1)),0)</f>
        <v>50623800</v>
      </c>
      <c r="I1255" s="37">
        <f>IFERROR(INDEX(ZEC!$F:$F,MATCH($A1255,ZEC!$A:$A,0))*INDEX('Control Panel'!$I:$I,MATCH('Index Volume'!$A1255+1,'Control Panel'!$A:$A,1)),0)</f>
        <v>50328900</v>
      </c>
      <c r="J1255" s="37">
        <f>IFERROR(INDEX(EOS!$F:$F,MATCH($A1255,EOS!$A:$A,0))*INDEX('Control Panel'!$J:$J,MATCH('Index Volume'!$A1255+1,'Control Panel'!$A:$A,1)),0)</f>
        <v>0</v>
      </c>
      <c r="K1255" s="37">
        <f>IFERROR(INDEX(DASH!$F:$F,MATCH($A1255,DASH!$A:$A,0))*INDEX('Control Panel'!$K:$K,MATCH('Index Volume'!$A1255+1,'Control Panel'!$A:$A,1)),0)</f>
        <v>44240500</v>
      </c>
      <c r="L1255" s="37">
        <f>IFERROR(INDEX(XLM!$F:$F,MATCH($A1255,XLM!$A:$A,0))*INDEX('Control Panel'!$L:$L,MATCH('Index Volume'!$A1255+1,'Control Panel'!$A:$A,1)),0)</f>
        <v>50180500</v>
      </c>
      <c r="M1255" s="39">
        <f t="shared" si="324"/>
        <v>2718500644</v>
      </c>
      <c r="N1255" s="1" t="b">
        <f t="shared" si="325"/>
        <v>1</v>
      </c>
      <c r="O1255" s="41">
        <f t="shared" si="326"/>
        <v>2718500644</v>
      </c>
    </row>
    <row r="1256" spans="1:15" x14ac:dyDescent="0.75">
      <c r="A1256" s="3">
        <v>42894</v>
      </c>
      <c r="B1256" s="37">
        <f>IFERROR(INDEX(BTC!$F:$F,MATCH($A1256,BTC!$A:$A,0))*INDEX('Control Panel'!$B:$B,MATCH('Index Volume'!$A1256+1,'Control Panel'!$A:$A,1)),0)</f>
        <v>1281170048</v>
      </c>
      <c r="C1256" s="37">
        <f>IFERROR(INDEX(XRP!$F:$F,MATCH($A1256,XRP!$A:$A,0))*INDEX('Control Panel'!$C:$C,MATCH($A1256+1,'Control Panel'!$A:$A,1)),0)</f>
        <v>103152000</v>
      </c>
      <c r="D1256" s="37">
        <f>IFERROR(INDEX(LTC!$F:$F,MATCH($A1256,LTC!$A:$A,0))*INDEX('Control Panel'!$D:$D,MATCH($A1256+1,'Control Panel'!$A:$A,1)),0)</f>
        <v>229004992</v>
      </c>
      <c r="E1256" s="37">
        <f>IFERROR(INDEX(ETC!$F:$F,MATCH($A1256,ETC!$A:$A,0))*INDEX('Control Panel'!$E:$E,MATCH($A1256+1,'Control Panel'!$A:$A,1)),0)</f>
        <v>52434000</v>
      </c>
      <c r="F1256" s="37">
        <f>IFERROR(INDEX(ETH!$F:$F,MATCH($A1256,ETH!$A:$A,0))*INDEX('Control Panel'!$F:$F,MATCH('Index Volume'!$A1256+1,'Control Panel'!$A:$A,1)),0)</f>
        <v>385494016</v>
      </c>
      <c r="G1256" s="37">
        <f>IFERROR(INDEX(BCH!$F:$F,MATCH($A1256,BCH!$A:$A,0))*INDEX('Control Panel'!$G:$G,MATCH('Index Volume'!$A1256+1,'Control Panel'!$A:$A,1)),0)</f>
        <v>0</v>
      </c>
      <c r="H1256" s="37">
        <f>IFERROR(INDEX(XMR!$F:$F,MATCH($A1256,XMR!$A:$A,0))*INDEX('Control Panel'!$H:$H,MATCH('Index Volume'!$A1256+1,'Control Panel'!$A:$A,1)),0)</f>
        <v>14708500</v>
      </c>
      <c r="I1256" s="37">
        <f>IFERROR(INDEX(ZEC!$F:$F,MATCH($A1256,ZEC!$A:$A,0))*INDEX('Control Panel'!$I:$I,MATCH('Index Volume'!$A1256+1,'Control Panel'!$A:$A,1)),0)</f>
        <v>23372600</v>
      </c>
      <c r="J1256" s="37">
        <f>IFERROR(INDEX(EOS!$F:$F,MATCH($A1256,EOS!$A:$A,0))*INDEX('Control Panel'!$J:$J,MATCH('Index Volume'!$A1256+1,'Control Panel'!$A:$A,1)),0)</f>
        <v>0</v>
      </c>
      <c r="K1256" s="37">
        <f>IFERROR(INDEX(DASH!$F:$F,MATCH($A1256,DASH!$A:$A,0))*INDEX('Control Panel'!$K:$K,MATCH('Index Volume'!$A1256+1,'Control Panel'!$A:$A,1)),0)</f>
        <v>29049200</v>
      </c>
      <c r="L1256" s="37">
        <f>IFERROR(INDEX(XLM!$F:$F,MATCH($A1256,XLM!$A:$A,0))*INDEX('Control Panel'!$L:$L,MATCH('Index Volume'!$A1256+1,'Control Panel'!$A:$A,1)),0)</f>
        <v>69077400</v>
      </c>
      <c r="M1256" s="39">
        <f t="shared" si="324"/>
        <v>2187462756</v>
      </c>
      <c r="N1256" s="1" t="b">
        <f t="shared" si="325"/>
        <v>1</v>
      </c>
      <c r="O1256" s="41">
        <f t="shared" si="326"/>
        <v>2187462756</v>
      </c>
    </row>
    <row r="1257" spans="1:15" x14ac:dyDescent="0.75">
      <c r="A1257" s="4">
        <v>42895</v>
      </c>
      <c r="B1257" s="37">
        <f>IFERROR(INDEX(BTC!$F:$F,MATCH($A1257,BTC!$A:$A,0))*INDEX('Control Panel'!$B:$B,MATCH('Index Volume'!$A1257+1,'Control Panel'!$A:$A,1)),0)</f>
        <v>1348950016</v>
      </c>
      <c r="C1257" s="37">
        <f>IFERROR(INDEX(XRP!$F:$F,MATCH($A1257,XRP!$A:$A,0))*INDEX('Control Panel'!$C:$C,MATCH($A1257+1,'Control Panel'!$A:$A,1)),0)</f>
        <v>102482000</v>
      </c>
      <c r="D1257" s="37">
        <f>IFERROR(INDEX(LTC!$F:$F,MATCH($A1257,LTC!$A:$A,0))*INDEX('Control Panel'!$D:$D,MATCH($A1257+1,'Control Panel'!$A:$A,1)),0)</f>
        <v>176840992</v>
      </c>
      <c r="E1257" s="37">
        <f>IFERROR(INDEX(ETC!$F:$F,MATCH($A1257,ETC!$A:$A,0))*INDEX('Control Panel'!$E:$E,MATCH($A1257+1,'Control Panel'!$A:$A,1)),0)</f>
        <v>57805600</v>
      </c>
      <c r="F1257" s="37">
        <f>IFERROR(INDEX(ETH!$F:$F,MATCH($A1257,ETH!$A:$A,0))*INDEX('Control Panel'!$F:$F,MATCH('Index Volume'!$A1257+1,'Control Panel'!$A:$A,1)),0)</f>
        <v>557985984</v>
      </c>
      <c r="G1257" s="37">
        <f>IFERROR(INDEX(BCH!$F:$F,MATCH($A1257,BCH!$A:$A,0))*INDEX('Control Panel'!$G:$G,MATCH('Index Volume'!$A1257+1,'Control Panel'!$A:$A,1)),0)</f>
        <v>0</v>
      </c>
      <c r="H1257" s="37">
        <f>IFERROR(INDEX(XMR!$F:$F,MATCH($A1257,XMR!$A:$A,0))*INDEX('Control Panel'!$H:$H,MATCH('Index Volume'!$A1257+1,'Control Panel'!$A:$A,1)),0)</f>
        <v>11941600</v>
      </c>
      <c r="I1257" s="37">
        <f>IFERROR(INDEX(ZEC!$F:$F,MATCH($A1257,ZEC!$A:$A,0))*INDEX('Control Panel'!$I:$I,MATCH('Index Volume'!$A1257+1,'Control Panel'!$A:$A,1)),0)</f>
        <v>16799000</v>
      </c>
      <c r="J1257" s="37">
        <f>IFERROR(INDEX(EOS!$F:$F,MATCH($A1257,EOS!$A:$A,0))*INDEX('Control Panel'!$J:$J,MATCH('Index Volume'!$A1257+1,'Control Panel'!$A:$A,1)),0)</f>
        <v>0</v>
      </c>
      <c r="K1257" s="37">
        <f>IFERROR(INDEX(DASH!$F:$F,MATCH($A1257,DASH!$A:$A,0))*INDEX('Control Panel'!$K:$K,MATCH('Index Volume'!$A1257+1,'Control Panel'!$A:$A,1)),0)</f>
        <v>28944700</v>
      </c>
      <c r="L1257" s="37">
        <f>IFERROR(INDEX(XLM!$F:$F,MATCH($A1257,XLM!$A:$A,0))*INDEX('Control Panel'!$L:$L,MATCH('Index Volume'!$A1257+1,'Control Panel'!$A:$A,1)),0)</f>
        <v>27987400</v>
      </c>
      <c r="M1257" s="39">
        <f t="shared" si="324"/>
        <v>2329737292</v>
      </c>
      <c r="N1257" s="1" t="b">
        <f t="shared" si="325"/>
        <v>1</v>
      </c>
      <c r="O1257" s="41">
        <f t="shared" si="326"/>
        <v>2329737292</v>
      </c>
    </row>
    <row r="1258" spans="1:15" x14ac:dyDescent="0.75">
      <c r="A1258" s="3">
        <v>42896</v>
      </c>
      <c r="B1258" s="37">
        <f>IFERROR(INDEX(BTC!$F:$F,MATCH($A1258,BTC!$A:$A,0))*INDEX('Control Panel'!$B:$B,MATCH('Index Volume'!$A1258+1,'Control Panel'!$A:$A,1)),0)</f>
        <v>2018889984</v>
      </c>
      <c r="C1258" s="37">
        <f>IFERROR(INDEX(XRP!$F:$F,MATCH($A1258,XRP!$A:$A,0))*INDEX('Control Panel'!$C:$C,MATCH($A1258+1,'Control Panel'!$A:$A,1)),0)</f>
        <v>156720992</v>
      </c>
      <c r="D1258" s="37">
        <f>IFERROR(INDEX(LTC!$F:$F,MATCH($A1258,LTC!$A:$A,0))*INDEX('Control Panel'!$D:$D,MATCH($A1258+1,'Control Panel'!$A:$A,1)),0)</f>
        <v>202679008</v>
      </c>
      <c r="E1258" s="37">
        <f>IFERROR(INDEX(ETC!$F:$F,MATCH($A1258,ETC!$A:$A,0))*INDEX('Control Panel'!$E:$E,MATCH($A1258+1,'Control Panel'!$A:$A,1)),0)</f>
        <v>195638000</v>
      </c>
      <c r="F1258" s="37">
        <f>IFERROR(INDEX(ETH!$F:$F,MATCH($A1258,ETH!$A:$A,0))*INDEX('Control Panel'!$F:$F,MATCH('Index Volume'!$A1258+1,'Control Panel'!$A:$A,1)),0)</f>
        <v>1611629952</v>
      </c>
      <c r="G1258" s="37">
        <f>IFERROR(INDEX(BCH!$F:$F,MATCH($A1258,BCH!$A:$A,0))*INDEX('Control Panel'!$G:$G,MATCH('Index Volume'!$A1258+1,'Control Panel'!$A:$A,1)),0)</f>
        <v>0</v>
      </c>
      <c r="H1258" s="37">
        <f>IFERROR(INDEX(XMR!$F:$F,MATCH($A1258,XMR!$A:$A,0))*INDEX('Control Panel'!$H:$H,MATCH('Index Volume'!$A1258+1,'Control Panel'!$A:$A,1)),0)</f>
        <v>14465400</v>
      </c>
      <c r="I1258" s="37">
        <f>IFERROR(INDEX(ZEC!$F:$F,MATCH($A1258,ZEC!$A:$A,0))*INDEX('Control Panel'!$I:$I,MATCH('Index Volume'!$A1258+1,'Control Panel'!$A:$A,1)),0)</f>
        <v>38924900</v>
      </c>
      <c r="J1258" s="37">
        <f>IFERROR(INDEX(EOS!$F:$F,MATCH($A1258,EOS!$A:$A,0))*INDEX('Control Panel'!$J:$J,MATCH('Index Volume'!$A1258+1,'Control Panel'!$A:$A,1)),0)</f>
        <v>0</v>
      </c>
      <c r="K1258" s="37">
        <f>IFERROR(INDEX(DASH!$F:$F,MATCH($A1258,DASH!$A:$A,0))*INDEX('Control Panel'!$K:$K,MATCH('Index Volume'!$A1258+1,'Control Panel'!$A:$A,1)),0)</f>
        <v>32894500</v>
      </c>
      <c r="L1258" s="37">
        <f>IFERROR(INDEX(XLM!$F:$F,MATCH($A1258,XLM!$A:$A,0))*INDEX('Control Panel'!$L:$L,MATCH('Index Volume'!$A1258+1,'Control Panel'!$A:$A,1)),0)</f>
        <v>22225600</v>
      </c>
      <c r="M1258" s="39">
        <f t="shared" si="324"/>
        <v>4294068336</v>
      </c>
      <c r="N1258" s="1" t="b">
        <f t="shared" si="325"/>
        <v>1</v>
      </c>
      <c r="O1258" s="41">
        <f t="shared" si="326"/>
        <v>4294068336</v>
      </c>
    </row>
    <row r="1259" spans="1:15" x14ac:dyDescent="0.75">
      <c r="A1259" s="4">
        <v>42897</v>
      </c>
      <c r="B1259" s="37">
        <f>IFERROR(INDEX(BTC!$F:$F,MATCH($A1259,BTC!$A:$A,0))*INDEX('Control Panel'!$B:$B,MATCH('Index Volume'!$A1259+1,'Control Panel'!$A:$A,1)),0)</f>
        <v>1752400000</v>
      </c>
      <c r="C1259" s="37">
        <f>IFERROR(INDEX(XRP!$F:$F,MATCH($A1259,XRP!$A:$A,0))*INDEX('Control Panel'!$C:$C,MATCH($A1259+1,'Control Panel'!$A:$A,1)),0)</f>
        <v>114566000</v>
      </c>
      <c r="D1259" s="37">
        <f>IFERROR(INDEX(LTC!$F:$F,MATCH($A1259,LTC!$A:$A,0))*INDEX('Control Panel'!$D:$D,MATCH($A1259+1,'Control Panel'!$A:$A,1)),0)</f>
        <v>406217984</v>
      </c>
      <c r="E1259" s="37">
        <f>IFERROR(INDEX(ETC!$F:$F,MATCH($A1259,ETC!$A:$A,0))*INDEX('Control Panel'!$E:$E,MATCH($A1259+1,'Control Panel'!$A:$A,1)),0)</f>
        <v>415108992</v>
      </c>
      <c r="F1259" s="37">
        <f>IFERROR(INDEX(ETH!$F:$F,MATCH($A1259,ETH!$A:$A,0))*INDEX('Control Panel'!$F:$F,MATCH('Index Volume'!$A1259+1,'Control Panel'!$A:$A,1)),0)</f>
        <v>1373219968</v>
      </c>
      <c r="G1259" s="37">
        <f>IFERROR(INDEX(BCH!$F:$F,MATCH($A1259,BCH!$A:$A,0))*INDEX('Control Panel'!$G:$G,MATCH('Index Volume'!$A1259+1,'Control Panel'!$A:$A,1)),0)</f>
        <v>0</v>
      </c>
      <c r="H1259" s="37">
        <f>IFERROR(INDEX(XMR!$F:$F,MATCH($A1259,XMR!$A:$A,0))*INDEX('Control Panel'!$H:$H,MATCH('Index Volume'!$A1259+1,'Control Panel'!$A:$A,1)),0)</f>
        <v>15485200</v>
      </c>
      <c r="I1259" s="37">
        <f>IFERROR(INDEX(ZEC!$F:$F,MATCH($A1259,ZEC!$A:$A,0))*INDEX('Control Panel'!$I:$I,MATCH('Index Volume'!$A1259+1,'Control Panel'!$A:$A,1)),0)</f>
        <v>38020300</v>
      </c>
      <c r="J1259" s="37">
        <f>IFERROR(INDEX(EOS!$F:$F,MATCH($A1259,EOS!$A:$A,0))*INDEX('Control Panel'!$J:$J,MATCH('Index Volume'!$A1259+1,'Control Panel'!$A:$A,1)),0)</f>
        <v>0</v>
      </c>
      <c r="K1259" s="37">
        <f>IFERROR(INDEX(DASH!$F:$F,MATCH($A1259,DASH!$A:$A,0))*INDEX('Control Panel'!$K:$K,MATCH('Index Volume'!$A1259+1,'Control Panel'!$A:$A,1)),0)</f>
        <v>155786000</v>
      </c>
      <c r="L1259" s="37">
        <f>IFERROR(INDEX(XLM!$F:$F,MATCH($A1259,XLM!$A:$A,0))*INDEX('Control Panel'!$L:$L,MATCH('Index Volume'!$A1259+1,'Control Panel'!$A:$A,1)),0)</f>
        <v>18273600</v>
      </c>
      <c r="M1259" s="39">
        <f t="shared" si="324"/>
        <v>4289078044</v>
      </c>
      <c r="N1259" s="1" t="b">
        <f t="shared" si="325"/>
        <v>1</v>
      </c>
      <c r="O1259" s="41">
        <f t="shared" si="326"/>
        <v>4289078044</v>
      </c>
    </row>
    <row r="1260" spans="1:15" x14ac:dyDescent="0.75">
      <c r="A1260" s="3">
        <v>42898</v>
      </c>
      <c r="B1260" s="37">
        <f>IFERROR(INDEX(BTC!$F:$F,MATCH($A1260,BTC!$A:$A,0))*INDEX('Control Panel'!$B:$B,MATCH('Index Volume'!$A1260+1,'Control Panel'!$A:$A,1)),0)</f>
        <v>2569530112</v>
      </c>
      <c r="C1260" s="37">
        <f>IFERROR(INDEX(XRP!$F:$F,MATCH($A1260,XRP!$A:$A,0))*INDEX('Control Panel'!$C:$C,MATCH($A1260+1,'Control Panel'!$A:$A,1)),0)</f>
        <v>149942000</v>
      </c>
      <c r="D1260" s="37">
        <f>IFERROR(INDEX(LTC!$F:$F,MATCH($A1260,LTC!$A:$A,0))*INDEX('Control Panel'!$D:$D,MATCH($A1260+1,'Control Panel'!$A:$A,1)),0)</f>
        <v>372663008</v>
      </c>
      <c r="E1260" s="37">
        <f>IFERROR(INDEX(ETC!$F:$F,MATCH($A1260,ETC!$A:$A,0))*INDEX('Control Panel'!$E:$E,MATCH($A1260+1,'Control Panel'!$A:$A,1)),0)</f>
        <v>315523008</v>
      </c>
      <c r="F1260" s="37">
        <f>IFERROR(INDEX(ETH!$F:$F,MATCH($A1260,ETH!$A:$A,0))*INDEX('Control Panel'!$F:$F,MATCH('Index Volume'!$A1260+1,'Control Panel'!$A:$A,1)),0)</f>
        <v>2882650112</v>
      </c>
      <c r="G1260" s="37">
        <f>IFERROR(INDEX(BCH!$F:$F,MATCH($A1260,BCH!$A:$A,0))*INDEX('Control Panel'!$G:$G,MATCH('Index Volume'!$A1260+1,'Control Panel'!$A:$A,1)),0)</f>
        <v>0</v>
      </c>
      <c r="H1260" s="37">
        <f>IFERROR(INDEX(XMR!$F:$F,MATCH($A1260,XMR!$A:$A,0))*INDEX('Control Panel'!$H:$H,MATCH('Index Volume'!$A1260+1,'Control Panel'!$A:$A,1)),0)</f>
        <v>25425000</v>
      </c>
      <c r="I1260" s="37">
        <f>IFERROR(INDEX(ZEC!$F:$F,MATCH($A1260,ZEC!$A:$A,0))*INDEX('Control Panel'!$I:$I,MATCH('Index Volume'!$A1260+1,'Control Panel'!$A:$A,1)),0)</f>
        <v>46398200</v>
      </c>
      <c r="J1260" s="37">
        <f>IFERROR(INDEX(EOS!$F:$F,MATCH($A1260,EOS!$A:$A,0))*INDEX('Control Panel'!$J:$J,MATCH('Index Volume'!$A1260+1,'Control Panel'!$A:$A,1)),0)</f>
        <v>0</v>
      </c>
      <c r="K1260" s="37">
        <f>IFERROR(INDEX(DASH!$F:$F,MATCH($A1260,DASH!$A:$A,0))*INDEX('Control Panel'!$K:$K,MATCH('Index Volume'!$A1260+1,'Control Panel'!$A:$A,1)),0)</f>
        <v>79698800</v>
      </c>
      <c r="L1260" s="37">
        <f>IFERROR(INDEX(XLM!$F:$F,MATCH($A1260,XLM!$A:$A,0))*INDEX('Control Panel'!$L:$L,MATCH('Index Volume'!$A1260+1,'Control Panel'!$A:$A,1)),0)</f>
        <v>14843000</v>
      </c>
      <c r="M1260" s="39">
        <f t="shared" si="324"/>
        <v>6456673240</v>
      </c>
      <c r="N1260" s="1" t="b">
        <f t="shared" si="325"/>
        <v>1</v>
      </c>
      <c r="O1260" s="41">
        <f t="shared" si="326"/>
        <v>6456673240</v>
      </c>
    </row>
    <row r="1261" spans="1:15" x14ac:dyDescent="0.75">
      <c r="A1261" s="4">
        <v>42899</v>
      </c>
      <c r="B1261" s="37">
        <f>IFERROR(INDEX(BTC!$F:$F,MATCH($A1261,BTC!$A:$A,0))*INDEX('Control Panel'!$B:$B,MATCH('Index Volume'!$A1261+1,'Control Panel'!$A:$A,1)),0)</f>
        <v>1781200000</v>
      </c>
      <c r="C1261" s="37">
        <f>IFERROR(INDEX(XRP!$F:$F,MATCH($A1261,XRP!$A:$A,0))*INDEX('Control Panel'!$C:$C,MATCH($A1261+1,'Control Panel'!$A:$A,1)),0)</f>
        <v>111937000</v>
      </c>
      <c r="D1261" s="37">
        <f>IFERROR(INDEX(LTC!$F:$F,MATCH($A1261,LTC!$A:$A,0))*INDEX('Control Panel'!$D:$D,MATCH($A1261+1,'Control Panel'!$A:$A,1)),0)</f>
        <v>150455008</v>
      </c>
      <c r="E1261" s="37">
        <f>IFERROR(INDEX(ETC!$F:$F,MATCH($A1261,ETC!$A:$A,0))*INDEX('Control Panel'!$E:$E,MATCH($A1261+1,'Control Panel'!$A:$A,1)),0)</f>
        <v>153774000</v>
      </c>
      <c r="F1261" s="37">
        <f>IFERROR(INDEX(ETH!$F:$F,MATCH($A1261,ETH!$A:$A,0))*INDEX('Control Panel'!$F:$F,MATCH('Index Volume'!$A1261+1,'Control Panel'!$A:$A,1)),0)</f>
        <v>1717379968</v>
      </c>
      <c r="G1261" s="37">
        <f>IFERROR(INDEX(BCH!$F:$F,MATCH($A1261,BCH!$A:$A,0))*INDEX('Control Panel'!$G:$G,MATCH('Index Volume'!$A1261+1,'Control Panel'!$A:$A,1)),0)</f>
        <v>0</v>
      </c>
      <c r="H1261" s="37">
        <f>IFERROR(INDEX(XMR!$F:$F,MATCH($A1261,XMR!$A:$A,0))*INDEX('Control Panel'!$H:$H,MATCH('Index Volume'!$A1261+1,'Control Panel'!$A:$A,1)),0)</f>
        <v>13362700</v>
      </c>
      <c r="I1261" s="37">
        <f>IFERROR(INDEX(ZEC!$F:$F,MATCH($A1261,ZEC!$A:$A,0))*INDEX('Control Panel'!$I:$I,MATCH('Index Volume'!$A1261+1,'Control Panel'!$A:$A,1)),0)</f>
        <v>44446100</v>
      </c>
      <c r="J1261" s="37">
        <f>IFERROR(INDEX(EOS!$F:$F,MATCH($A1261,EOS!$A:$A,0))*INDEX('Control Panel'!$J:$J,MATCH('Index Volume'!$A1261+1,'Control Panel'!$A:$A,1)),0)</f>
        <v>0</v>
      </c>
      <c r="K1261" s="37">
        <f>IFERROR(INDEX(DASH!$F:$F,MATCH($A1261,DASH!$A:$A,0))*INDEX('Control Panel'!$K:$K,MATCH('Index Volume'!$A1261+1,'Control Panel'!$A:$A,1)),0)</f>
        <v>51568400</v>
      </c>
      <c r="L1261" s="37">
        <f>IFERROR(INDEX(XLM!$F:$F,MATCH($A1261,XLM!$A:$A,0))*INDEX('Control Panel'!$L:$L,MATCH('Index Volume'!$A1261+1,'Control Panel'!$A:$A,1)),0)</f>
        <v>14126100</v>
      </c>
      <c r="M1261" s="39">
        <f t="shared" si="324"/>
        <v>4038249276</v>
      </c>
      <c r="N1261" s="1" t="b">
        <f t="shared" si="325"/>
        <v>1</v>
      </c>
      <c r="O1261" s="41">
        <f t="shared" si="326"/>
        <v>4038249276</v>
      </c>
    </row>
    <row r="1262" spans="1:15" x14ac:dyDescent="0.75">
      <c r="A1262" s="3">
        <v>42900</v>
      </c>
      <c r="B1262" s="37">
        <f>IFERROR(INDEX(BTC!$F:$F,MATCH($A1262,BTC!$A:$A,0))*INDEX('Control Panel'!$B:$B,MATCH('Index Volume'!$A1262+1,'Control Panel'!$A:$A,1)),0)</f>
        <v>1696560000</v>
      </c>
      <c r="C1262" s="37">
        <f>IFERROR(INDEX(XRP!$F:$F,MATCH($A1262,XRP!$A:$A,0))*INDEX('Control Panel'!$C:$C,MATCH($A1262+1,'Control Panel'!$A:$A,1)),0)</f>
        <v>431096000</v>
      </c>
      <c r="D1262" s="37">
        <f>IFERROR(INDEX(LTC!$F:$F,MATCH($A1262,LTC!$A:$A,0))*INDEX('Control Panel'!$D:$D,MATCH($A1262+1,'Control Panel'!$A:$A,1)),0)</f>
        <v>278323008</v>
      </c>
      <c r="E1262" s="37">
        <f>IFERROR(INDEX(ETC!$F:$F,MATCH($A1262,ETC!$A:$A,0))*INDEX('Control Panel'!$E:$E,MATCH($A1262+1,'Control Panel'!$A:$A,1)),0)</f>
        <v>126599000</v>
      </c>
      <c r="F1262" s="37">
        <f>IFERROR(INDEX(ETH!$F:$F,MATCH($A1262,ETH!$A:$A,0))*INDEX('Control Panel'!$F:$F,MATCH('Index Volume'!$A1262+1,'Control Panel'!$A:$A,1)),0)</f>
        <v>1272579968</v>
      </c>
      <c r="G1262" s="37">
        <f>IFERROR(INDEX(BCH!$F:$F,MATCH($A1262,BCH!$A:$A,0))*INDEX('Control Panel'!$G:$G,MATCH('Index Volume'!$A1262+1,'Control Panel'!$A:$A,1)),0)</f>
        <v>0</v>
      </c>
      <c r="H1262" s="37">
        <f>IFERROR(INDEX(XMR!$F:$F,MATCH($A1262,XMR!$A:$A,0))*INDEX('Control Panel'!$H:$H,MATCH('Index Volume'!$A1262+1,'Control Panel'!$A:$A,1)),0)</f>
        <v>12407600</v>
      </c>
      <c r="I1262" s="37">
        <f>IFERROR(INDEX(ZEC!$F:$F,MATCH($A1262,ZEC!$A:$A,0))*INDEX('Control Panel'!$I:$I,MATCH('Index Volume'!$A1262+1,'Control Panel'!$A:$A,1)),0)</f>
        <v>101232000</v>
      </c>
      <c r="J1262" s="37">
        <f>IFERROR(INDEX(EOS!$F:$F,MATCH($A1262,EOS!$A:$A,0))*INDEX('Control Panel'!$J:$J,MATCH('Index Volume'!$A1262+1,'Control Panel'!$A:$A,1)),0)</f>
        <v>0</v>
      </c>
      <c r="K1262" s="37">
        <f>IFERROR(INDEX(DASH!$F:$F,MATCH($A1262,DASH!$A:$A,0))*INDEX('Control Panel'!$K:$K,MATCH('Index Volume'!$A1262+1,'Control Panel'!$A:$A,1)),0)</f>
        <v>53986500</v>
      </c>
      <c r="L1262" s="37">
        <f>IFERROR(INDEX(XLM!$F:$F,MATCH($A1262,XLM!$A:$A,0))*INDEX('Control Panel'!$L:$L,MATCH('Index Volume'!$A1262+1,'Control Panel'!$A:$A,1)),0)</f>
        <v>16478300</v>
      </c>
      <c r="M1262" s="39">
        <f t="shared" si="324"/>
        <v>3989262376</v>
      </c>
      <c r="N1262" s="1" t="b">
        <f t="shared" si="325"/>
        <v>1</v>
      </c>
      <c r="O1262" s="41">
        <f t="shared" si="326"/>
        <v>3989262376</v>
      </c>
    </row>
    <row r="1263" spans="1:15" x14ac:dyDescent="0.75">
      <c r="A1263" s="4">
        <v>42901</v>
      </c>
      <c r="B1263" s="37">
        <f>IFERROR(INDEX(BTC!$F:$F,MATCH($A1263,BTC!$A:$A,0))*INDEX('Control Panel'!$B:$B,MATCH('Index Volume'!$A1263+1,'Control Panel'!$A:$A,1)),0)</f>
        <v>2026259968</v>
      </c>
      <c r="C1263" s="37">
        <f>IFERROR(INDEX(XRP!$F:$F,MATCH($A1263,XRP!$A:$A,0))*INDEX('Control Panel'!$C:$C,MATCH($A1263+1,'Control Panel'!$A:$A,1)),0)</f>
        <v>191548000</v>
      </c>
      <c r="D1263" s="37">
        <f>IFERROR(INDEX(LTC!$F:$F,MATCH($A1263,LTC!$A:$A,0))*INDEX('Control Panel'!$D:$D,MATCH($A1263+1,'Control Panel'!$A:$A,1)),0)</f>
        <v>314502016</v>
      </c>
      <c r="E1263" s="37">
        <f>IFERROR(INDEX(ETC!$F:$F,MATCH($A1263,ETC!$A:$A,0))*INDEX('Control Panel'!$E:$E,MATCH($A1263+1,'Control Panel'!$A:$A,1)),0)</f>
        <v>178224992</v>
      </c>
      <c r="F1263" s="37">
        <f>IFERROR(INDEX(ETH!$F:$F,MATCH($A1263,ETH!$A:$A,0))*INDEX('Control Panel'!$F:$F,MATCH('Index Volume'!$A1263+1,'Control Panel'!$A:$A,1)),0)</f>
        <v>2463450112</v>
      </c>
      <c r="G1263" s="37">
        <f>IFERROR(INDEX(BCH!$F:$F,MATCH($A1263,BCH!$A:$A,0))*INDEX('Control Panel'!$G:$G,MATCH('Index Volume'!$A1263+1,'Control Panel'!$A:$A,1)),0)</f>
        <v>0</v>
      </c>
      <c r="H1263" s="37">
        <f>IFERROR(INDEX(XMR!$F:$F,MATCH($A1263,XMR!$A:$A,0))*INDEX('Control Panel'!$H:$H,MATCH('Index Volume'!$A1263+1,'Control Panel'!$A:$A,1)),0)</f>
        <v>14252000</v>
      </c>
      <c r="I1263" s="37">
        <f>IFERROR(INDEX(ZEC!$F:$F,MATCH($A1263,ZEC!$A:$A,0))*INDEX('Control Panel'!$I:$I,MATCH('Index Volume'!$A1263+1,'Control Panel'!$A:$A,1)),0)</f>
        <v>68123104</v>
      </c>
      <c r="J1263" s="37">
        <f>IFERROR(INDEX(EOS!$F:$F,MATCH($A1263,EOS!$A:$A,0))*INDEX('Control Panel'!$J:$J,MATCH('Index Volume'!$A1263+1,'Control Panel'!$A:$A,1)),0)</f>
        <v>0</v>
      </c>
      <c r="K1263" s="37">
        <f>IFERROR(INDEX(DASH!$F:$F,MATCH($A1263,DASH!$A:$A,0))*INDEX('Control Panel'!$K:$K,MATCH('Index Volume'!$A1263+1,'Control Panel'!$A:$A,1)),0)</f>
        <v>48167500</v>
      </c>
      <c r="L1263" s="37">
        <f>IFERROR(INDEX(XLM!$F:$F,MATCH($A1263,XLM!$A:$A,0))*INDEX('Control Panel'!$L:$L,MATCH('Index Volume'!$A1263+1,'Control Panel'!$A:$A,1)),0)</f>
        <v>13021600</v>
      </c>
      <c r="M1263" s="39">
        <f t="shared" si="324"/>
        <v>5317549292</v>
      </c>
      <c r="N1263" s="1" t="b">
        <f t="shared" si="325"/>
        <v>1</v>
      </c>
      <c r="O1263" s="41">
        <f t="shared" si="326"/>
        <v>5317549292</v>
      </c>
    </row>
    <row r="1264" spans="1:15" x14ac:dyDescent="0.75">
      <c r="A1264" s="3">
        <v>42902</v>
      </c>
      <c r="B1264" s="37">
        <f>IFERROR(INDEX(BTC!$F:$F,MATCH($A1264,BTC!$A:$A,0))*INDEX('Control Panel'!$B:$B,MATCH('Index Volume'!$A1264+1,'Control Panel'!$A:$A,1)),0)</f>
        <v>1195190016</v>
      </c>
      <c r="C1264" s="37">
        <f>IFERROR(INDEX(XRP!$F:$F,MATCH($A1264,XRP!$A:$A,0))*INDEX('Control Panel'!$C:$C,MATCH($A1264+1,'Control Panel'!$A:$A,1)),0)</f>
        <v>88152400</v>
      </c>
      <c r="D1264" s="37">
        <f>IFERROR(INDEX(LTC!$F:$F,MATCH($A1264,LTC!$A:$A,0))*INDEX('Control Panel'!$D:$D,MATCH($A1264+1,'Control Panel'!$A:$A,1)),0)</f>
        <v>515972992</v>
      </c>
      <c r="E1264" s="37">
        <f>IFERROR(INDEX(ETC!$F:$F,MATCH($A1264,ETC!$A:$A,0))*INDEX('Control Panel'!$E:$E,MATCH($A1264+1,'Control Panel'!$A:$A,1)),0)</f>
        <v>89917104</v>
      </c>
      <c r="F1264" s="37">
        <f>IFERROR(INDEX(ETH!$F:$F,MATCH($A1264,ETH!$A:$A,0))*INDEX('Control Panel'!$F:$F,MATCH('Index Volume'!$A1264+1,'Control Panel'!$A:$A,1)),0)</f>
        <v>1096280064</v>
      </c>
      <c r="G1264" s="37">
        <f>IFERROR(INDEX(BCH!$F:$F,MATCH($A1264,BCH!$A:$A,0))*INDEX('Control Panel'!$G:$G,MATCH('Index Volume'!$A1264+1,'Control Panel'!$A:$A,1)),0)</f>
        <v>0</v>
      </c>
      <c r="H1264" s="37">
        <f>IFERROR(INDEX(XMR!$F:$F,MATCH($A1264,XMR!$A:$A,0))*INDEX('Control Panel'!$H:$H,MATCH('Index Volume'!$A1264+1,'Control Panel'!$A:$A,1)),0)</f>
        <v>8711820</v>
      </c>
      <c r="I1264" s="37">
        <f>IFERROR(INDEX(ZEC!$F:$F,MATCH($A1264,ZEC!$A:$A,0))*INDEX('Control Panel'!$I:$I,MATCH('Index Volume'!$A1264+1,'Control Panel'!$A:$A,1)),0)</f>
        <v>38818700</v>
      </c>
      <c r="J1264" s="37">
        <f>IFERROR(INDEX(EOS!$F:$F,MATCH($A1264,EOS!$A:$A,0))*INDEX('Control Panel'!$J:$J,MATCH('Index Volume'!$A1264+1,'Control Panel'!$A:$A,1)),0)</f>
        <v>0</v>
      </c>
      <c r="K1264" s="37">
        <f>IFERROR(INDEX(DASH!$F:$F,MATCH($A1264,DASH!$A:$A,0))*INDEX('Control Panel'!$K:$K,MATCH('Index Volume'!$A1264+1,'Control Panel'!$A:$A,1)),0)</f>
        <v>35834400</v>
      </c>
      <c r="L1264" s="37">
        <f>IFERROR(INDEX(XLM!$F:$F,MATCH($A1264,XLM!$A:$A,0))*INDEX('Control Panel'!$L:$L,MATCH('Index Volume'!$A1264+1,'Control Panel'!$A:$A,1)),0)</f>
        <v>7608740</v>
      </c>
      <c r="M1264" s="39">
        <f t="shared" si="324"/>
        <v>3076486236</v>
      </c>
      <c r="N1264" s="1" t="b">
        <f t="shared" si="325"/>
        <v>1</v>
      </c>
      <c r="O1264" s="41">
        <f t="shared" si="326"/>
        <v>3076486236</v>
      </c>
    </row>
    <row r="1265" spans="1:15" x14ac:dyDescent="0.75">
      <c r="A1265" s="4">
        <v>42903</v>
      </c>
      <c r="B1265" s="37">
        <f>IFERROR(INDEX(BTC!$F:$F,MATCH($A1265,BTC!$A:$A,0))*INDEX('Control Panel'!$B:$B,MATCH('Index Volume'!$A1265+1,'Control Panel'!$A:$A,1)),0)</f>
        <v>1534509952</v>
      </c>
      <c r="C1265" s="37">
        <f>IFERROR(INDEX(XRP!$F:$F,MATCH($A1265,XRP!$A:$A,0))*INDEX('Control Panel'!$C:$C,MATCH($A1265+1,'Control Panel'!$A:$A,1)),0)</f>
        <v>121948000</v>
      </c>
      <c r="D1265" s="37">
        <f>IFERROR(INDEX(LTC!$F:$F,MATCH($A1265,LTC!$A:$A,0))*INDEX('Control Panel'!$D:$D,MATCH($A1265+1,'Control Panel'!$A:$A,1)),0)</f>
        <v>1730780032</v>
      </c>
      <c r="E1265" s="37">
        <f>IFERROR(INDEX(ETC!$F:$F,MATCH($A1265,ETC!$A:$A,0))*INDEX('Control Panel'!$E:$E,MATCH($A1265+1,'Control Panel'!$A:$A,1)),0)</f>
        <v>415396992</v>
      </c>
      <c r="F1265" s="37">
        <f>IFERROR(INDEX(ETH!$F:$F,MATCH($A1265,ETH!$A:$A,0))*INDEX('Control Panel'!$F:$F,MATCH('Index Volume'!$A1265+1,'Control Panel'!$A:$A,1)),0)</f>
        <v>904652992</v>
      </c>
      <c r="G1265" s="37">
        <f>IFERROR(INDEX(BCH!$F:$F,MATCH($A1265,BCH!$A:$A,0))*INDEX('Control Panel'!$G:$G,MATCH('Index Volume'!$A1265+1,'Control Panel'!$A:$A,1)),0)</f>
        <v>0</v>
      </c>
      <c r="H1265" s="37">
        <f>IFERROR(INDEX(XMR!$F:$F,MATCH($A1265,XMR!$A:$A,0))*INDEX('Control Panel'!$H:$H,MATCH('Index Volume'!$A1265+1,'Control Panel'!$A:$A,1)),0)</f>
        <v>15646500</v>
      </c>
      <c r="I1265" s="37">
        <f>IFERROR(INDEX(ZEC!$F:$F,MATCH($A1265,ZEC!$A:$A,0))*INDEX('Control Panel'!$I:$I,MATCH('Index Volume'!$A1265+1,'Control Panel'!$A:$A,1)),0)</f>
        <v>28059300</v>
      </c>
      <c r="J1265" s="37">
        <f>IFERROR(INDEX(EOS!$F:$F,MATCH($A1265,EOS!$A:$A,0))*INDEX('Control Panel'!$J:$J,MATCH('Index Volume'!$A1265+1,'Control Panel'!$A:$A,1)),0)</f>
        <v>0</v>
      </c>
      <c r="K1265" s="37">
        <f>IFERROR(INDEX(DASH!$F:$F,MATCH($A1265,DASH!$A:$A,0))*INDEX('Control Panel'!$K:$K,MATCH('Index Volume'!$A1265+1,'Control Panel'!$A:$A,1)),0)</f>
        <v>58241000</v>
      </c>
      <c r="L1265" s="37">
        <f>IFERROR(INDEX(XLM!$F:$F,MATCH($A1265,XLM!$A:$A,0))*INDEX('Control Panel'!$L:$L,MATCH('Index Volume'!$A1265+1,'Control Panel'!$A:$A,1)),0)</f>
        <v>9302020</v>
      </c>
      <c r="M1265" s="39">
        <f t="shared" si="324"/>
        <v>4818536788</v>
      </c>
      <c r="N1265" s="1" t="b">
        <f t="shared" si="325"/>
        <v>1</v>
      </c>
      <c r="O1265" s="41">
        <f t="shared" si="326"/>
        <v>4818536788</v>
      </c>
    </row>
    <row r="1266" spans="1:15" x14ac:dyDescent="0.75">
      <c r="A1266" s="3">
        <v>42904</v>
      </c>
      <c r="B1266" s="37">
        <f>IFERROR(INDEX(BTC!$F:$F,MATCH($A1266,BTC!$A:$A,0))*INDEX('Control Panel'!$B:$B,MATCH('Index Volume'!$A1266+1,'Control Panel'!$A:$A,1)),0)</f>
        <v>1178659968</v>
      </c>
      <c r="C1266" s="37">
        <f>IFERROR(INDEX(XRP!$F:$F,MATCH($A1266,XRP!$A:$A,0))*INDEX('Control Panel'!$C:$C,MATCH($A1266+1,'Control Panel'!$A:$A,1)),0)</f>
        <v>232512000</v>
      </c>
      <c r="D1266" s="37">
        <f>IFERROR(INDEX(LTC!$F:$F,MATCH($A1266,LTC!$A:$A,0))*INDEX('Control Panel'!$D:$D,MATCH($A1266+1,'Control Panel'!$A:$A,1)),0)</f>
        <v>1016220032</v>
      </c>
      <c r="E1266" s="37">
        <f>IFERROR(INDEX(ETC!$F:$F,MATCH($A1266,ETC!$A:$A,0))*INDEX('Control Panel'!$E:$E,MATCH($A1266+1,'Control Panel'!$A:$A,1)),0)</f>
        <v>489568992</v>
      </c>
      <c r="F1266" s="37">
        <f>IFERROR(INDEX(ETH!$F:$F,MATCH($A1266,ETH!$A:$A,0))*INDEX('Control Panel'!$F:$F,MATCH('Index Volume'!$A1266+1,'Control Panel'!$A:$A,1)),0)</f>
        <v>904702976</v>
      </c>
      <c r="G1266" s="37">
        <f>IFERROR(INDEX(BCH!$F:$F,MATCH($A1266,BCH!$A:$A,0))*INDEX('Control Panel'!$G:$G,MATCH('Index Volume'!$A1266+1,'Control Panel'!$A:$A,1)),0)</f>
        <v>0</v>
      </c>
      <c r="H1266" s="37">
        <f>IFERROR(INDEX(XMR!$F:$F,MATCH($A1266,XMR!$A:$A,0))*INDEX('Control Panel'!$H:$H,MATCH('Index Volume'!$A1266+1,'Control Panel'!$A:$A,1)),0)</f>
        <v>10122000</v>
      </c>
      <c r="I1266" s="37">
        <f>IFERROR(INDEX(ZEC!$F:$F,MATCH($A1266,ZEC!$A:$A,0))*INDEX('Control Panel'!$I:$I,MATCH('Index Volume'!$A1266+1,'Control Panel'!$A:$A,1)),0)</f>
        <v>19743700</v>
      </c>
      <c r="J1266" s="37">
        <f>IFERROR(INDEX(EOS!$F:$F,MATCH($A1266,EOS!$A:$A,0))*INDEX('Control Panel'!$J:$J,MATCH('Index Volume'!$A1266+1,'Control Panel'!$A:$A,1)),0)</f>
        <v>0</v>
      </c>
      <c r="K1266" s="37">
        <f>IFERROR(INDEX(DASH!$F:$F,MATCH($A1266,DASH!$A:$A,0))*INDEX('Control Panel'!$K:$K,MATCH('Index Volume'!$A1266+1,'Control Panel'!$A:$A,1)),0)</f>
        <v>77003000</v>
      </c>
      <c r="L1266" s="37">
        <f>IFERROR(INDEX(XLM!$F:$F,MATCH($A1266,XLM!$A:$A,0))*INDEX('Control Panel'!$L:$L,MATCH('Index Volume'!$A1266+1,'Control Panel'!$A:$A,1)),0)</f>
        <v>6462560</v>
      </c>
      <c r="M1266" s="39">
        <f t="shared" si="324"/>
        <v>3934995228</v>
      </c>
      <c r="N1266" s="1" t="b">
        <f t="shared" si="325"/>
        <v>1</v>
      </c>
      <c r="O1266" s="41">
        <f t="shared" si="326"/>
        <v>3934995228</v>
      </c>
    </row>
    <row r="1267" spans="1:15" x14ac:dyDescent="0.75">
      <c r="A1267" s="4">
        <v>42905</v>
      </c>
      <c r="B1267" s="37">
        <f>IFERROR(INDEX(BTC!$F:$F,MATCH($A1267,BTC!$A:$A,0))*INDEX('Control Panel'!$B:$B,MATCH('Index Volume'!$A1267+1,'Control Panel'!$A:$A,1)),0)</f>
        <v>1446840064</v>
      </c>
      <c r="C1267" s="37">
        <f>IFERROR(INDEX(XRP!$F:$F,MATCH($A1267,XRP!$A:$A,0))*INDEX('Control Panel'!$C:$C,MATCH($A1267+1,'Control Panel'!$A:$A,1)),0)</f>
        <v>164955008</v>
      </c>
      <c r="D1267" s="37">
        <f>IFERROR(INDEX(LTC!$F:$F,MATCH($A1267,LTC!$A:$A,0))*INDEX('Control Panel'!$D:$D,MATCH($A1267+1,'Control Panel'!$A:$A,1)),0)</f>
        <v>1342360064</v>
      </c>
      <c r="E1267" s="37">
        <f>IFERROR(INDEX(ETC!$F:$F,MATCH($A1267,ETC!$A:$A,0))*INDEX('Control Panel'!$E:$E,MATCH($A1267+1,'Control Panel'!$A:$A,1)),0)</f>
        <v>270192000</v>
      </c>
      <c r="F1267" s="37">
        <f>IFERROR(INDEX(ETH!$F:$F,MATCH($A1267,ETH!$A:$A,0))*INDEX('Control Panel'!$F:$F,MATCH('Index Volume'!$A1267+1,'Control Panel'!$A:$A,1)),0)</f>
        <v>685171968</v>
      </c>
      <c r="G1267" s="37">
        <f>IFERROR(INDEX(BCH!$F:$F,MATCH($A1267,BCH!$A:$A,0))*INDEX('Control Panel'!$G:$G,MATCH('Index Volume'!$A1267+1,'Control Panel'!$A:$A,1)),0)</f>
        <v>0</v>
      </c>
      <c r="H1267" s="37">
        <f>IFERROR(INDEX(XMR!$F:$F,MATCH($A1267,XMR!$A:$A,0))*INDEX('Control Panel'!$H:$H,MATCH('Index Volume'!$A1267+1,'Control Panel'!$A:$A,1)),0)</f>
        <v>12502400</v>
      </c>
      <c r="I1267" s="37">
        <f>IFERROR(INDEX(ZEC!$F:$F,MATCH($A1267,ZEC!$A:$A,0))*INDEX('Control Panel'!$I:$I,MATCH('Index Volume'!$A1267+1,'Control Panel'!$A:$A,1)),0)</f>
        <v>29471100</v>
      </c>
      <c r="J1267" s="37">
        <f>IFERROR(INDEX(EOS!$F:$F,MATCH($A1267,EOS!$A:$A,0))*INDEX('Control Panel'!$J:$J,MATCH('Index Volume'!$A1267+1,'Control Panel'!$A:$A,1)),0)</f>
        <v>0</v>
      </c>
      <c r="K1267" s="37">
        <f>IFERROR(INDEX(DASH!$F:$F,MATCH($A1267,DASH!$A:$A,0))*INDEX('Control Panel'!$K:$K,MATCH('Index Volume'!$A1267+1,'Control Panel'!$A:$A,1)),0)</f>
        <v>98763400</v>
      </c>
      <c r="L1267" s="37">
        <f>IFERROR(INDEX(XLM!$F:$F,MATCH($A1267,XLM!$A:$A,0))*INDEX('Control Panel'!$L:$L,MATCH('Index Volume'!$A1267+1,'Control Panel'!$A:$A,1)),0)</f>
        <v>10118500</v>
      </c>
      <c r="M1267" s="39">
        <f t="shared" si="324"/>
        <v>4060374504</v>
      </c>
      <c r="N1267" s="1" t="b">
        <f t="shared" si="325"/>
        <v>1</v>
      </c>
      <c r="O1267" s="41">
        <f t="shared" si="326"/>
        <v>4060374504</v>
      </c>
    </row>
    <row r="1268" spans="1:15" x14ac:dyDescent="0.75">
      <c r="A1268" s="3">
        <v>42906</v>
      </c>
      <c r="B1268" s="37">
        <f>IFERROR(INDEX(BTC!$F:$F,MATCH($A1268,BTC!$A:$A,0))*INDEX('Control Panel'!$B:$B,MATCH('Index Volume'!$A1268+1,'Control Panel'!$A:$A,1)),0)</f>
        <v>1854189952</v>
      </c>
      <c r="C1268" s="37">
        <f>IFERROR(INDEX(XRP!$F:$F,MATCH($A1268,XRP!$A:$A,0))*INDEX('Control Panel'!$C:$C,MATCH($A1268+1,'Control Panel'!$A:$A,1)),0)</f>
        <v>793609984</v>
      </c>
      <c r="D1268" s="37">
        <f>IFERROR(INDEX(LTC!$F:$F,MATCH($A1268,LTC!$A:$A,0))*INDEX('Control Panel'!$D:$D,MATCH($A1268+1,'Control Panel'!$A:$A,1)),0)</f>
        <v>612934976</v>
      </c>
      <c r="E1268" s="37">
        <f>IFERROR(INDEX(ETC!$F:$F,MATCH($A1268,ETC!$A:$A,0))*INDEX('Control Panel'!$E:$E,MATCH($A1268+1,'Control Panel'!$A:$A,1)),0)</f>
        <v>161372992</v>
      </c>
      <c r="F1268" s="37">
        <f>IFERROR(INDEX(ETH!$F:$F,MATCH($A1268,ETH!$A:$A,0))*INDEX('Control Panel'!$F:$F,MATCH('Index Volume'!$A1268+1,'Control Panel'!$A:$A,1)),0)</f>
        <v>1020390016</v>
      </c>
      <c r="G1268" s="37">
        <f>IFERROR(INDEX(BCH!$F:$F,MATCH($A1268,BCH!$A:$A,0))*INDEX('Control Panel'!$G:$G,MATCH('Index Volume'!$A1268+1,'Control Panel'!$A:$A,1)),0)</f>
        <v>0</v>
      </c>
      <c r="H1268" s="37">
        <f>IFERROR(INDEX(XMR!$F:$F,MATCH($A1268,XMR!$A:$A,0))*INDEX('Control Panel'!$H:$H,MATCH('Index Volume'!$A1268+1,'Control Panel'!$A:$A,1)),0)</f>
        <v>15178600</v>
      </c>
      <c r="I1268" s="37">
        <f>IFERROR(INDEX(ZEC!$F:$F,MATCH($A1268,ZEC!$A:$A,0))*INDEX('Control Panel'!$I:$I,MATCH('Index Volume'!$A1268+1,'Control Panel'!$A:$A,1)),0)</f>
        <v>66283200</v>
      </c>
      <c r="J1268" s="37">
        <f>IFERROR(INDEX(EOS!$F:$F,MATCH($A1268,EOS!$A:$A,0))*INDEX('Control Panel'!$J:$J,MATCH('Index Volume'!$A1268+1,'Control Panel'!$A:$A,1)),0)</f>
        <v>0</v>
      </c>
      <c r="K1268" s="37">
        <f>IFERROR(INDEX(DASH!$F:$F,MATCH($A1268,DASH!$A:$A,0))*INDEX('Control Panel'!$K:$K,MATCH('Index Volume'!$A1268+1,'Control Panel'!$A:$A,1)),0)</f>
        <v>58960400</v>
      </c>
      <c r="L1268" s="37">
        <f>IFERROR(INDEX(XLM!$F:$F,MATCH($A1268,XLM!$A:$A,0))*INDEX('Control Panel'!$L:$L,MATCH('Index Volume'!$A1268+1,'Control Panel'!$A:$A,1)),0)</f>
        <v>22146100</v>
      </c>
      <c r="M1268" s="39">
        <f t="shared" si="324"/>
        <v>4605066220</v>
      </c>
      <c r="N1268" s="1" t="b">
        <f t="shared" si="325"/>
        <v>1</v>
      </c>
      <c r="O1268" s="41">
        <f t="shared" si="326"/>
        <v>4605066220</v>
      </c>
    </row>
    <row r="1269" spans="1:15" x14ac:dyDescent="0.75">
      <c r="A1269" s="4">
        <v>42907</v>
      </c>
      <c r="B1269" s="37">
        <f>IFERROR(INDEX(BTC!$F:$F,MATCH($A1269,BTC!$A:$A,0))*INDEX('Control Panel'!$B:$B,MATCH('Index Volume'!$A1269+1,'Control Panel'!$A:$A,1)),0)</f>
        <v>1626579968</v>
      </c>
      <c r="C1269" s="37">
        <f>IFERROR(INDEX(XRP!$F:$F,MATCH($A1269,XRP!$A:$A,0))*INDEX('Control Panel'!$C:$C,MATCH($A1269+1,'Control Panel'!$A:$A,1)),0)</f>
        <v>358492992</v>
      </c>
      <c r="D1269" s="37">
        <f>IFERROR(INDEX(LTC!$F:$F,MATCH($A1269,LTC!$A:$A,0))*INDEX('Control Panel'!$D:$D,MATCH($A1269+1,'Control Panel'!$A:$A,1)),0)</f>
        <v>640054016</v>
      </c>
      <c r="E1269" s="37">
        <f>IFERROR(INDEX(ETC!$F:$F,MATCH($A1269,ETC!$A:$A,0))*INDEX('Control Panel'!$E:$E,MATCH($A1269+1,'Control Panel'!$A:$A,1)),0)</f>
        <v>166312992</v>
      </c>
      <c r="F1269" s="37">
        <f>IFERROR(INDEX(ETH!$F:$F,MATCH($A1269,ETH!$A:$A,0))*INDEX('Control Panel'!$F:$F,MATCH('Index Volume'!$A1269+1,'Control Panel'!$A:$A,1)),0)</f>
        <v>1420130048</v>
      </c>
      <c r="G1269" s="37">
        <f>IFERROR(INDEX(BCH!$F:$F,MATCH($A1269,BCH!$A:$A,0))*INDEX('Control Panel'!$G:$G,MATCH('Index Volume'!$A1269+1,'Control Panel'!$A:$A,1)),0)</f>
        <v>0</v>
      </c>
      <c r="H1269" s="37">
        <f>IFERROR(INDEX(XMR!$F:$F,MATCH($A1269,XMR!$A:$A,0))*INDEX('Control Panel'!$H:$H,MATCH('Index Volume'!$A1269+1,'Control Panel'!$A:$A,1)),0)</f>
        <v>12133900</v>
      </c>
      <c r="I1269" s="37">
        <f>IFERROR(INDEX(ZEC!$F:$F,MATCH($A1269,ZEC!$A:$A,0))*INDEX('Control Panel'!$I:$I,MATCH('Index Volume'!$A1269+1,'Control Panel'!$A:$A,1)),0)</f>
        <v>31746200</v>
      </c>
      <c r="J1269" s="37">
        <f>IFERROR(INDEX(EOS!$F:$F,MATCH($A1269,EOS!$A:$A,0))*INDEX('Control Panel'!$J:$J,MATCH('Index Volume'!$A1269+1,'Control Panel'!$A:$A,1)),0)</f>
        <v>0</v>
      </c>
      <c r="K1269" s="37">
        <f>IFERROR(INDEX(DASH!$F:$F,MATCH($A1269,DASH!$A:$A,0))*INDEX('Control Panel'!$K:$K,MATCH('Index Volume'!$A1269+1,'Control Panel'!$A:$A,1)),0)</f>
        <v>40445100</v>
      </c>
      <c r="L1269" s="37">
        <f>IFERROR(INDEX(XLM!$F:$F,MATCH($A1269,XLM!$A:$A,0))*INDEX('Control Panel'!$L:$L,MATCH('Index Volume'!$A1269+1,'Control Panel'!$A:$A,1)),0)</f>
        <v>8606140</v>
      </c>
      <c r="M1269" s="39">
        <f t="shared" si="324"/>
        <v>4304501356</v>
      </c>
      <c r="N1269" s="1" t="b">
        <f t="shared" si="325"/>
        <v>1</v>
      </c>
      <c r="O1269" s="41">
        <f t="shared" si="326"/>
        <v>4304501356</v>
      </c>
    </row>
    <row r="1270" spans="1:15" x14ac:dyDescent="0.75">
      <c r="A1270" s="3">
        <v>42908</v>
      </c>
      <c r="B1270" s="37">
        <f>IFERROR(INDEX(BTC!$F:$F,MATCH($A1270,BTC!$A:$A,0))*INDEX('Control Panel'!$B:$B,MATCH('Index Volume'!$A1270+1,'Control Panel'!$A:$A,1)),0)</f>
        <v>1097939968</v>
      </c>
      <c r="C1270" s="37">
        <f>IFERROR(INDEX(XRP!$F:$F,MATCH($A1270,XRP!$A:$A,0))*INDEX('Control Panel'!$C:$C,MATCH($A1270+1,'Control Panel'!$A:$A,1)),0)</f>
        <v>194551008</v>
      </c>
      <c r="D1270" s="37">
        <f>IFERROR(INDEX(LTC!$F:$F,MATCH($A1270,LTC!$A:$A,0))*INDEX('Control Panel'!$D:$D,MATCH($A1270+1,'Control Panel'!$A:$A,1)),0)</f>
        <v>445323008</v>
      </c>
      <c r="E1270" s="37">
        <f>IFERROR(INDEX(ETC!$F:$F,MATCH($A1270,ETC!$A:$A,0))*INDEX('Control Panel'!$E:$E,MATCH($A1270+1,'Control Panel'!$A:$A,1)),0)</f>
        <v>89949504</v>
      </c>
      <c r="F1270" s="37">
        <f>IFERROR(INDEX(ETH!$F:$F,MATCH($A1270,ETH!$A:$A,0))*INDEX('Control Panel'!$F:$F,MATCH('Index Volume'!$A1270+1,'Control Panel'!$A:$A,1)),0)</f>
        <v>925766976</v>
      </c>
      <c r="G1270" s="37">
        <f>IFERROR(INDEX(BCH!$F:$F,MATCH($A1270,BCH!$A:$A,0))*INDEX('Control Panel'!$G:$G,MATCH('Index Volume'!$A1270+1,'Control Panel'!$A:$A,1)),0)</f>
        <v>0</v>
      </c>
      <c r="H1270" s="37">
        <f>IFERROR(INDEX(XMR!$F:$F,MATCH($A1270,XMR!$A:$A,0))*INDEX('Control Panel'!$H:$H,MATCH('Index Volume'!$A1270+1,'Control Panel'!$A:$A,1)),0)</f>
        <v>7443100</v>
      </c>
      <c r="I1270" s="37">
        <f>IFERROR(INDEX(ZEC!$F:$F,MATCH($A1270,ZEC!$A:$A,0))*INDEX('Control Panel'!$I:$I,MATCH('Index Volume'!$A1270+1,'Control Panel'!$A:$A,1)),0)</f>
        <v>29971100</v>
      </c>
      <c r="J1270" s="37">
        <f>IFERROR(INDEX(EOS!$F:$F,MATCH($A1270,EOS!$A:$A,0))*INDEX('Control Panel'!$J:$J,MATCH('Index Volume'!$A1270+1,'Control Panel'!$A:$A,1)),0)</f>
        <v>0</v>
      </c>
      <c r="K1270" s="37">
        <f>IFERROR(INDEX(DASH!$F:$F,MATCH($A1270,DASH!$A:$A,0))*INDEX('Control Panel'!$K:$K,MATCH('Index Volume'!$A1270+1,'Control Panel'!$A:$A,1)),0)</f>
        <v>37412700</v>
      </c>
      <c r="L1270" s="37">
        <f>IFERROR(INDEX(XLM!$F:$F,MATCH($A1270,XLM!$A:$A,0))*INDEX('Control Panel'!$L:$L,MATCH('Index Volume'!$A1270+1,'Control Panel'!$A:$A,1)),0)</f>
        <v>7197940</v>
      </c>
      <c r="M1270" s="39">
        <f t="shared" si="324"/>
        <v>2835555304</v>
      </c>
      <c r="N1270" s="1" t="b">
        <f t="shared" si="325"/>
        <v>1</v>
      </c>
      <c r="O1270" s="41">
        <f t="shared" si="326"/>
        <v>2835555304</v>
      </c>
    </row>
    <row r="1271" spans="1:15" x14ac:dyDescent="0.75">
      <c r="A1271" s="4">
        <v>42909</v>
      </c>
      <c r="B1271" s="37">
        <f>IFERROR(INDEX(BTC!$F:$F,MATCH($A1271,BTC!$A:$A,0))*INDEX('Control Panel'!$B:$B,MATCH('Index Volume'!$A1271+1,'Control Panel'!$A:$A,1)),0)</f>
        <v>961318976</v>
      </c>
      <c r="C1271" s="37">
        <f>IFERROR(INDEX(XRP!$F:$F,MATCH($A1271,XRP!$A:$A,0))*INDEX('Control Panel'!$C:$C,MATCH($A1271+1,'Control Panel'!$A:$A,1)),0)</f>
        <v>177220992</v>
      </c>
      <c r="D1271" s="37">
        <f>IFERROR(INDEX(LTC!$F:$F,MATCH($A1271,LTC!$A:$A,0))*INDEX('Control Panel'!$D:$D,MATCH($A1271+1,'Control Panel'!$A:$A,1)),0)</f>
        <v>284270016</v>
      </c>
      <c r="E1271" s="37">
        <f>IFERROR(INDEX(ETC!$F:$F,MATCH($A1271,ETC!$A:$A,0))*INDEX('Control Panel'!$E:$E,MATCH($A1271+1,'Control Panel'!$A:$A,1)),0)</f>
        <v>77701104</v>
      </c>
      <c r="F1271" s="37">
        <f>IFERROR(INDEX(ETH!$F:$F,MATCH($A1271,ETH!$A:$A,0))*INDEX('Control Panel'!$F:$F,MATCH('Index Volume'!$A1271+1,'Control Panel'!$A:$A,1)),0)</f>
        <v>593206976</v>
      </c>
      <c r="G1271" s="37">
        <f>IFERROR(INDEX(BCH!$F:$F,MATCH($A1271,BCH!$A:$A,0))*INDEX('Control Panel'!$G:$G,MATCH('Index Volume'!$A1271+1,'Control Panel'!$A:$A,1)),0)</f>
        <v>0</v>
      </c>
      <c r="H1271" s="37">
        <f>IFERROR(INDEX(XMR!$F:$F,MATCH($A1271,XMR!$A:$A,0))*INDEX('Control Panel'!$H:$H,MATCH('Index Volume'!$A1271+1,'Control Panel'!$A:$A,1)),0)</f>
        <v>11033000</v>
      </c>
      <c r="I1271" s="37">
        <f>IFERROR(INDEX(ZEC!$F:$F,MATCH($A1271,ZEC!$A:$A,0))*INDEX('Control Panel'!$I:$I,MATCH('Index Volume'!$A1271+1,'Control Panel'!$A:$A,1)),0)</f>
        <v>24419100</v>
      </c>
      <c r="J1271" s="37">
        <f>IFERROR(INDEX(EOS!$F:$F,MATCH($A1271,EOS!$A:$A,0))*INDEX('Control Panel'!$J:$J,MATCH('Index Volume'!$A1271+1,'Control Panel'!$A:$A,1)),0)</f>
        <v>0</v>
      </c>
      <c r="K1271" s="37">
        <f>IFERROR(INDEX(DASH!$F:$F,MATCH($A1271,DASH!$A:$A,0))*INDEX('Control Panel'!$K:$K,MATCH('Index Volume'!$A1271+1,'Control Panel'!$A:$A,1)),0)</f>
        <v>42975000</v>
      </c>
      <c r="L1271" s="37">
        <f>IFERROR(INDEX(XLM!$F:$F,MATCH($A1271,XLM!$A:$A,0))*INDEX('Control Panel'!$L:$L,MATCH('Index Volume'!$A1271+1,'Control Panel'!$A:$A,1)),0)</f>
        <v>7804070</v>
      </c>
      <c r="M1271" s="39">
        <f t="shared" si="324"/>
        <v>2179949234</v>
      </c>
      <c r="N1271" s="1" t="b">
        <f t="shared" si="325"/>
        <v>1</v>
      </c>
      <c r="O1271" s="41">
        <f t="shared" si="326"/>
        <v>2179949234</v>
      </c>
    </row>
    <row r="1272" spans="1:15" x14ac:dyDescent="0.75">
      <c r="A1272" s="3">
        <v>42910</v>
      </c>
      <c r="B1272" s="37">
        <f>IFERROR(INDEX(BTC!$F:$F,MATCH($A1272,BTC!$A:$A,0))*INDEX('Control Panel'!$B:$B,MATCH('Index Volume'!$A1272+1,'Control Panel'!$A:$A,1)),0)</f>
        <v>982750016</v>
      </c>
      <c r="C1272" s="37">
        <f>IFERROR(INDEX(XRP!$F:$F,MATCH($A1272,XRP!$A:$A,0))*INDEX('Control Panel'!$C:$C,MATCH($A1272+1,'Control Panel'!$A:$A,1)),0)</f>
        <v>313710016</v>
      </c>
      <c r="D1272" s="37">
        <f>IFERROR(INDEX(LTC!$F:$F,MATCH($A1272,LTC!$A:$A,0))*INDEX('Control Panel'!$D:$D,MATCH($A1272+1,'Control Panel'!$A:$A,1)),0)</f>
        <v>321214016</v>
      </c>
      <c r="E1272" s="37">
        <f>IFERROR(INDEX(ETC!$F:$F,MATCH($A1272,ETC!$A:$A,0))*INDEX('Control Panel'!$E:$E,MATCH($A1272+1,'Control Panel'!$A:$A,1)),0)</f>
        <v>64584600</v>
      </c>
      <c r="F1272" s="37">
        <f>IFERROR(INDEX(ETH!$F:$F,MATCH($A1272,ETH!$A:$A,0))*INDEX('Control Panel'!$F:$F,MATCH('Index Volume'!$A1272+1,'Control Panel'!$A:$A,1)),0)</f>
        <v>673585024</v>
      </c>
      <c r="G1272" s="37">
        <f>IFERROR(INDEX(BCH!$F:$F,MATCH($A1272,BCH!$A:$A,0))*INDEX('Control Panel'!$G:$G,MATCH('Index Volume'!$A1272+1,'Control Panel'!$A:$A,1)),0)</f>
        <v>0</v>
      </c>
      <c r="H1272" s="37">
        <f>IFERROR(INDEX(XMR!$F:$F,MATCH($A1272,XMR!$A:$A,0))*INDEX('Control Panel'!$H:$H,MATCH('Index Volume'!$A1272+1,'Control Panel'!$A:$A,1)),0)</f>
        <v>7786220</v>
      </c>
      <c r="I1272" s="37">
        <f>IFERROR(INDEX(ZEC!$F:$F,MATCH($A1272,ZEC!$A:$A,0))*INDEX('Control Panel'!$I:$I,MATCH('Index Volume'!$A1272+1,'Control Panel'!$A:$A,1)),0)</f>
        <v>22252900</v>
      </c>
      <c r="J1272" s="37">
        <f>IFERROR(INDEX(EOS!$F:$F,MATCH($A1272,EOS!$A:$A,0))*INDEX('Control Panel'!$J:$J,MATCH('Index Volume'!$A1272+1,'Control Panel'!$A:$A,1)),0)</f>
        <v>0</v>
      </c>
      <c r="K1272" s="37">
        <f>IFERROR(INDEX(DASH!$F:$F,MATCH($A1272,DASH!$A:$A,0))*INDEX('Control Panel'!$K:$K,MATCH('Index Volume'!$A1272+1,'Control Panel'!$A:$A,1)),0)</f>
        <v>35863100</v>
      </c>
      <c r="L1272" s="37">
        <f>IFERROR(INDEX(XLM!$F:$F,MATCH($A1272,XLM!$A:$A,0))*INDEX('Control Panel'!$L:$L,MATCH('Index Volume'!$A1272+1,'Control Panel'!$A:$A,1)),0)</f>
        <v>6225160</v>
      </c>
      <c r="M1272" s="39">
        <f t="shared" si="324"/>
        <v>2427971052</v>
      </c>
      <c r="N1272" s="1" t="b">
        <f t="shared" si="325"/>
        <v>1</v>
      </c>
      <c r="O1272" s="41">
        <f t="shared" si="326"/>
        <v>2427971052</v>
      </c>
    </row>
    <row r="1273" spans="1:15" x14ac:dyDescent="0.75">
      <c r="A1273" s="4">
        <v>42911</v>
      </c>
      <c r="B1273" s="37">
        <f>IFERROR(INDEX(BTC!$F:$F,MATCH($A1273,BTC!$A:$A,0))*INDEX('Control Panel'!$B:$B,MATCH('Index Volume'!$A1273+1,'Control Panel'!$A:$A,1)),0)</f>
        <v>1161100032</v>
      </c>
      <c r="C1273" s="37">
        <f>IFERROR(INDEX(XRP!$F:$F,MATCH($A1273,XRP!$A:$A,0))*INDEX('Control Panel'!$C:$C,MATCH($A1273+1,'Control Panel'!$A:$A,1)),0)</f>
        <v>158844992</v>
      </c>
      <c r="D1273" s="37">
        <f>IFERROR(INDEX(LTC!$F:$F,MATCH($A1273,LTC!$A:$A,0))*INDEX('Control Panel'!$D:$D,MATCH($A1273+1,'Control Panel'!$A:$A,1)),0)</f>
        <v>354372000</v>
      </c>
      <c r="E1273" s="37">
        <f>IFERROR(INDEX(ETC!$F:$F,MATCH($A1273,ETC!$A:$A,0))*INDEX('Control Panel'!$E:$E,MATCH($A1273+1,'Control Panel'!$A:$A,1)),0)</f>
        <v>441712000</v>
      </c>
      <c r="F1273" s="37">
        <f>IFERROR(INDEX(ETH!$F:$F,MATCH($A1273,ETH!$A:$A,0))*INDEX('Control Panel'!$F:$F,MATCH('Index Volume'!$A1273+1,'Control Panel'!$A:$A,1)),0)</f>
        <v>1186880000</v>
      </c>
      <c r="G1273" s="37">
        <f>IFERROR(INDEX(BCH!$F:$F,MATCH($A1273,BCH!$A:$A,0))*INDEX('Control Panel'!$G:$G,MATCH('Index Volume'!$A1273+1,'Control Panel'!$A:$A,1)),0)</f>
        <v>0</v>
      </c>
      <c r="H1273" s="37">
        <f>IFERROR(INDEX(XMR!$F:$F,MATCH($A1273,XMR!$A:$A,0))*INDEX('Control Panel'!$H:$H,MATCH('Index Volume'!$A1273+1,'Control Panel'!$A:$A,1)),0)</f>
        <v>9156060</v>
      </c>
      <c r="I1273" s="37">
        <f>IFERROR(INDEX(ZEC!$F:$F,MATCH($A1273,ZEC!$A:$A,0))*INDEX('Control Panel'!$I:$I,MATCH('Index Volume'!$A1273+1,'Control Panel'!$A:$A,1)),0)</f>
        <v>28035800</v>
      </c>
      <c r="J1273" s="37">
        <f>IFERROR(INDEX(EOS!$F:$F,MATCH($A1273,EOS!$A:$A,0))*INDEX('Control Panel'!$J:$J,MATCH('Index Volume'!$A1273+1,'Control Panel'!$A:$A,1)),0)</f>
        <v>0</v>
      </c>
      <c r="K1273" s="37">
        <f>IFERROR(INDEX(DASH!$F:$F,MATCH($A1273,DASH!$A:$A,0))*INDEX('Control Panel'!$K:$K,MATCH('Index Volume'!$A1273+1,'Control Panel'!$A:$A,1)),0)</f>
        <v>36111800</v>
      </c>
      <c r="L1273" s="37">
        <f>IFERROR(INDEX(XLM!$F:$F,MATCH($A1273,XLM!$A:$A,0))*INDEX('Control Panel'!$L:$L,MATCH('Index Volume'!$A1273+1,'Control Panel'!$A:$A,1)),0)</f>
        <v>14106200</v>
      </c>
      <c r="M1273" s="39">
        <f t="shared" si="324"/>
        <v>3390318884</v>
      </c>
      <c r="N1273" s="1" t="b">
        <f t="shared" si="325"/>
        <v>1</v>
      </c>
      <c r="O1273" s="41">
        <f t="shared" si="326"/>
        <v>3390318884</v>
      </c>
    </row>
    <row r="1274" spans="1:15" x14ac:dyDescent="0.75">
      <c r="A1274" s="3">
        <v>42912</v>
      </c>
      <c r="B1274" s="37">
        <f>IFERROR(INDEX(BTC!$F:$F,MATCH($A1274,BTC!$A:$A,0))*INDEX('Control Panel'!$B:$B,MATCH('Index Volume'!$A1274+1,'Control Panel'!$A:$A,1)),0)</f>
        <v>1663280000</v>
      </c>
      <c r="C1274" s="37">
        <f>IFERROR(INDEX(XRP!$F:$F,MATCH($A1274,XRP!$A:$A,0))*INDEX('Control Panel'!$C:$C,MATCH($A1274+1,'Control Panel'!$A:$A,1)),0)</f>
        <v>280100000</v>
      </c>
      <c r="D1274" s="37">
        <f>IFERROR(INDEX(LTC!$F:$F,MATCH($A1274,LTC!$A:$A,0))*INDEX('Control Panel'!$D:$D,MATCH($A1274+1,'Control Panel'!$A:$A,1)),0)</f>
        <v>538072000</v>
      </c>
      <c r="E1274" s="37">
        <f>IFERROR(INDEX(ETC!$F:$F,MATCH($A1274,ETC!$A:$A,0))*INDEX('Control Panel'!$E:$E,MATCH($A1274+1,'Control Panel'!$A:$A,1)),0)</f>
        <v>269996000</v>
      </c>
      <c r="F1274" s="37">
        <f>IFERROR(INDEX(ETH!$F:$F,MATCH($A1274,ETH!$A:$A,0))*INDEX('Control Panel'!$F:$F,MATCH('Index Volume'!$A1274+1,'Control Panel'!$A:$A,1)),0)</f>
        <v>2081810048</v>
      </c>
      <c r="G1274" s="37">
        <f>IFERROR(INDEX(BCH!$F:$F,MATCH($A1274,BCH!$A:$A,0))*INDEX('Control Panel'!$G:$G,MATCH('Index Volume'!$A1274+1,'Control Panel'!$A:$A,1)),0)</f>
        <v>0</v>
      </c>
      <c r="H1274" s="37">
        <f>IFERROR(INDEX(XMR!$F:$F,MATCH($A1274,XMR!$A:$A,0))*INDEX('Control Panel'!$H:$H,MATCH('Index Volume'!$A1274+1,'Control Panel'!$A:$A,1)),0)</f>
        <v>17033600</v>
      </c>
      <c r="I1274" s="37">
        <f>IFERROR(INDEX(ZEC!$F:$F,MATCH($A1274,ZEC!$A:$A,0))*INDEX('Control Panel'!$I:$I,MATCH('Index Volume'!$A1274+1,'Control Panel'!$A:$A,1)),0)</f>
        <v>36083400</v>
      </c>
      <c r="J1274" s="37">
        <f>IFERROR(INDEX(EOS!$F:$F,MATCH($A1274,EOS!$A:$A,0))*INDEX('Control Panel'!$J:$J,MATCH('Index Volume'!$A1274+1,'Control Panel'!$A:$A,1)),0)</f>
        <v>0</v>
      </c>
      <c r="K1274" s="37">
        <f>IFERROR(INDEX(DASH!$F:$F,MATCH($A1274,DASH!$A:$A,0))*INDEX('Control Panel'!$K:$K,MATCH('Index Volume'!$A1274+1,'Control Panel'!$A:$A,1)),0)</f>
        <v>40405300</v>
      </c>
      <c r="L1274" s="37">
        <f>IFERROR(INDEX(XLM!$F:$F,MATCH($A1274,XLM!$A:$A,0))*INDEX('Control Panel'!$L:$L,MATCH('Index Volume'!$A1274+1,'Control Panel'!$A:$A,1)),0)</f>
        <v>16853100</v>
      </c>
      <c r="M1274" s="39">
        <f t="shared" si="324"/>
        <v>4943633448</v>
      </c>
      <c r="N1274" s="1" t="b">
        <f t="shared" si="325"/>
        <v>1</v>
      </c>
      <c r="O1274" s="41">
        <f t="shared" si="326"/>
        <v>4943633448</v>
      </c>
    </row>
    <row r="1275" spans="1:15" x14ac:dyDescent="0.75">
      <c r="A1275" s="4">
        <v>42913</v>
      </c>
      <c r="B1275" s="37">
        <f>IFERROR(INDEX(BTC!$F:$F,MATCH($A1275,BTC!$A:$A,0))*INDEX('Control Panel'!$B:$B,MATCH('Index Volume'!$A1275+1,'Control Panel'!$A:$A,1)),0)</f>
        <v>1489789952</v>
      </c>
      <c r="C1275" s="37">
        <f>IFERROR(INDEX(XRP!$F:$F,MATCH($A1275,XRP!$A:$A,0))*INDEX('Control Panel'!$C:$C,MATCH($A1275+1,'Control Panel'!$A:$A,1)),0)</f>
        <v>186951008</v>
      </c>
      <c r="D1275" s="37">
        <f>IFERROR(INDEX(LTC!$F:$F,MATCH($A1275,LTC!$A:$A,0))*INDEX('Control Panel'!$D:$D,MATCH($A1275+1,'Control Panel'!$A:$A,1)),0)</f>
        <v>565265024</v>
      </c>
      <c r="E1275" s="37">
        <f>IFERROR(INDEX(ETC!$F:$F,MATCH($A1275,ETC!$A:$A,0))*INDEX('Control Panel'!$E:$E,MATCH($A1275+1,'Control Panel'!$A:$A,1)),0)</f>
        <v>304732992</v>
      </c>
      <c r="F1275" s="37">
        <f>IFERROR(INDEX(ETH!$F:$F,MATCH($A1275,ETH!$A:$A,0))*INDEX('Control Panel'!$F:$F,MATCH('Index Volume'!$A1275+1,'Control Panel'!$A:$A,1)),0)</f>
        <v>1973869952</v>
      </c>
      <c r="G1275" s="37">
        <f>IFERROR(INDEX(BCH!$F:$F,MATCH($A1275,BCH!$A:$A,0))*INDEX('Control Panel'!$G:$G,MATCH('Index Volume'!$A1275+1,'Control Panel'!$A:$A,1)),0)</f>
        <v>0</v>
      </c>
      <c r="H1275" s="37">
        <f>IFERROR(INDEX(XMR!$F:$F,MATCH($A1275,XMR!$A:$A,0))*INDEX('Control Panel'!$H:$H,MATCH('Index Volume'!$A1275+1,'Control Panel'!$A:$A,1)),0)</f>
        <v>12171600</v>
      </c>
      <c r="I1275" s="37">
        <f>IFERROR(INDEX(ZEC!$F:$F,MATCH($A1275,ZEC!$A:$A,0))*INDEX('Control Panel'!$I:$I,MATCH('Index Volume'!$A1275+1,'Control Panel'!$A:$A,1)),0)</f>
        <v>43883000</v>
      </c>
      <c r="J1275" s="37">
        <f>IFERROR(INDEX(EOS!$F:$F,MATCH($A1275,EOS!$A:$A,0))*INDEX('Control Panel'!$J:$J,MATCH('Index Volume'!$A1275+1,'Control Panel'!$A:$A,1)),0)</f>
        <v>0</v>
      </c>
      <c r="K1275" s="37">
        <f>IFERROR(INDEX(DASH!$F:$F,MATCH($A1275,DASH!$A:$A,0))*INDEX('Control Panel'!$K:$K,MATCH('Index Volume'!$A1275+1,'Control Panel'!$A:$A,1)),0)</f>
        <v>48931600</v>
      </c>
      <c r="L1275" s="37">
        <f>IFERROR(INDEX(XLM!$F:$F,MATCH($A1275,XLM!$A:$A,0))*INDEX('Control Panel'!$L:$L,MATCH('Index Volume'!$A1275+1,'Control Panel'!$A:$A,1)),0)</f>
        <v>16402100</v>
      </c>
      <c r="M1275" s="39">
        <f t="shared" si="324"/>
        <v>4641997228</v>
      </c>
      <c r="N1275" s="1" t="b">
        <f t="shared" si="325"/>
        <v>1</v>
      </c>
      <c r="O1275" s="41">
        <f t="shared" si="326"/>
        <v>4641997228</v>
      </c>
    </row>
    <row r="1276" spans="1:15" x14ac:dyDescent="0.75">
      <c r="A1276" s="3">
        <v>42914</v>
      </c>
      <c r="B1276" s="37">
        <f>IFERROR(INDEX(BTC!$F:$F,MATCH($A1276,BTC!$A:$A,0))*INDEX('Control Panel'!$B:$B,MATCH('Index Volume'!$A1276+1,'Control Panel'!$A:$A,1)),0)</f>
        <v>1183869952</v>
      </c>
      <c r="C1276" s="37">
        <f>IFERROR(INDEX(XRP!$F:$F,MATCH($A1276,XRP!$A:$A,0))*INDEX('Control Panel'!$C:$C,MATCH($A1276+1,'Control Panel'!$A:$A,1)),0)</f>
        <v>126278000</v>
      </c>
      <c r="D1276" s="37">
        <f>IFERROR(INDEX(LTC!$F:$F,MATCH($A1276,LTC!$A:$A,0))*INDEX('Control Panel'!$D:$D,MATCH($A1276+1,'Control Panel'!$A:$A,1)),0)</f>
        <v>353444000</v>
      </c>
      <c r="E1276" s="37">
        <f>IFERROR(INDEX(ETC!$F:$F,MATCH($A1276,ETC!$A:$A,0))*INDEX('Control Panel'!$E:$E,MATCH($A1276+1,'Control Panel'!$A:$A,1)),0)</f>
        <v>181039008</v>
      </c>
      <c r="F1276" s="37">
        <f>IFERROR(INDEX(ETH!$F:$F,MATCH($A1276,ETH!$A:$A,0))*INDEX('Control Panel'!$F:$F,MATCH('Index Volume'!$A1276+1,'Control Panel'!$A:$A,1)),0)</f>
        <v>2056550016</v>
      </c>
      <c r="G1276" s="37">
        <f>IFERROR(INDEX(BCH!$F:$F,MATCH($A1276,BCH!$A:$A,0))*INDEX('Control Panel'!$G:$G,MATCH('Index Volume'!$A1276+1,'Control Panel'!$A:$A,1)),0)</f>
        <v>0</v>
      </c>
      <c r="H1276" s="37">
        <f>IFERROR(INDEX(XMR!$F:$F,MATCH($A1276,XMR!$A:$A,0))*INDEX('Control Panel'!$H:$H,MATCH('Index Volume'!$A1276+1,'Control Panel'!$A:$A,1)),0)</f>
        <v>10812600</v>
      </c>
      <c r="I1276" s="37">
        <f>IFERROR(INDEX(ZEC!$F:$F,MATCH($A1276,ZEC!$A:$A,0))*INDEX('Control Panel'!$I:$I,MATCH('Index Volume'!$A1276+1,'Control Panel'!$A:$A,1)),0)</f>
        <v>29121800</v>
      </c>
      <c r="J1276" s="37">
        <f>IFERROR(INDEX(EOS!$F:$F,MATCH($A1276,EOS!$A:$A,0))*INDEX('Control Panel'!$J:$J,MATCH('Index Volume'!$A1276+1,'Control Panel'!$A:$A,1)),0)</f>
        <v>0</v>
      </c>
      <c r="K1276" s="37">
        <f>IFERROR(INDEX(DASH!$F:$F,MATCH($A1276,DASH!$A:$A,0))*INDEX('Control Panel'!$K:$K,MATCH('Index Volume'!$A1276+1,'Control Panel'!$A:$A,1)),0)</f>
        <v>27008600</v>
      </c>
      <c r="L1276" s="37">
        <f>IFERROR(INDEX(XLM!$F:$F,MATCH($A1276,XLM!$A:$A,0))*INDEX('Control Panel'!$L:$L,MATCH('Index Volume'!$A1276+1,'Control Panel'!$A:$A,1)),0)</f>
        <v>17106400</v>
      </c>
      <c r="M1276" s="39">
        <f t="shared" si="324"/>
        <v>3985230376</v>
      </c>
      <c r="N1276" s="1" t="b">
        <f t="shared" si="325"/>
        <v>1</v>
      </c>
      <c r="O1276" s="41">
        <f t="shared" si="326"/>
        <v>3985230376</v>
      </c>
    </row>
    <row r="1277" spans="1:15" x14ac:dyDescent="0.75">
      <c r="A1277" s="4">
        <v>42915</v>
      </c>
      <c r="B1277" s="37">
        <f>IFERROR(INDEX(BTC!$F:$F,MATCH($A1277,BTC!$A:$A,0))*INDEX('Control Panel'!$B:$B,MATCH('Index Volume'!$A1277+1,'Control Panel'!$A:$A,1)),0)</f>
        <v>949979008</v>
      </c>
      <c r="C1277" s="37">
        <f>IFERROR(INDEX(XRP!$F:$F,MATCH($A1277,XRP!$A:$A,0))*INDEX('Control Panel'!$C:$C,MATCH($A1277+1,'Control Panel'!$A:$A,1)),0)</f>
        <v>89745296</v>
      </c>
      <c r="D1277" s="37">
        <f>IFERROR(INDEX(LTC!$F:$F,MATCH($A1277,LTC!$A:$A,0))*INDEX('Control Panel'!$D:$D,MATCH($A1277+1,'Control Panel'!$A:$A,1)),0)</f>
        <v>300131008</v>
      </c>
      <c r="E1277" s="37">
        <f>IFERROR(INDEX(ETC!$F:$F,MATCH($A1277,ETC!$A:$A,0))*INDEX('Control Panel'!$E:$E,MATCH($A1277+1,'Control Panel'!$A:$A,1)),0)</f>
        <v>102812000</v>
      </c>
      <c r="F1277" s="37">
        <f>IFERROR(INDEX(ETH!$F:$F,MATCH($A1277,ETH!$A:$A,0))*INDEX('Control Panel'!$F:$F,MATCH('Index Volume'!$A1277+1,'Control Panel'!$A:$A,1)),0)</f>
        <v>1508579968</v>
      </c>
      <c r="G1277" s="37">
        <f>IFERROR(INDEX(BCH!$F:$F,MATCH($A1277,BCH!$A:$A,0))*INDEX('Control Panel'!$G:$G,MATCH('Index Volume'!$A1277+1,'Control Panel'!$A:$A,1)),0)</f>
        <v>0</v>
      </c>
      <c r="H1277" s="37">
        <f>IFERROR(INDEX(XMR!$F:$F,MATCH($A1277,XMR!$A:$A,0))*INDEX('Control Panel'!$H:$H,MATCH('Index Volume'!$A1277+1,'Control Panel'!$A:$A,1)),0)</f>
        <v>11470500</v>
      </c>
      <c r="I1277" s="37">
        <f>IFERROR(INDEX(ZEC!$F:$F,MATCH($A1277,ZEC!$A:$A,0))*INDEX('Control Panel'!$I:$I,MATCH('Index Volume'!$A1277+1,'Control Panel'!$A:$A,1)),0)</f>
        <v>28494500</v>
      </c>
      <c r="J1277" s="37">
        <f>IFERROR(INDEX(EOS!$F:$F,MATCH($A1277,EOS!$A:$A,0))*INDEX('Control Panel'!$J:$J,MATCH('Index Volume'!$A1277+1,'Control Panel'!$A:$A,1)),0)</f>
        <v>0</v>
      </c>
      <c r="K1277" s="37">
        <f>IFERROR(INDEX(DASH!$F:$F,MATCH($A1277,DASH!$A:$A,0))*INDEX('Control Panel'!$K:$K,MATCH('Index Volume'!$A1277+1,'Control Panel'!$A:$A,1)),0)</f>
        <v>42548600</v>
      </c>
      <c r="L1277" s="37">
        <f>IFERROR(INDEX(XLM!$F:$F,MATCH($A1277,XLM!$A:$A,0))*INDEX('Control Panel'!$L:$L,MATCH('Index Volume'!$A1277+1,'Control Panel'!$A:$A,1)),0)</f>
        <v>10598500</v>
      </c>
      <c r="M1277" s="39">
        <f t="shared" si="324"/>
        <v>3044359380</v>
      </c>
      <c r="N1277" s="1" t="b">
        <f t="shared" si="325"/>
        <v>1</v>
      </c>
      <c r="O1277" s="41">
        <f t="shared" si="326"/>
        <v>3044359380</v>
      </c>
    </row>
    <row r="1278" spans="1:15" x14ac:dyDescent="0.75">
      <c r="A1278" s="3">
        <v>42916</v>
      </c>
      <c r="B1278" s="37">
        <f>IFERROR(INDEX(BTC!$F:$F,MATCH($A1278,BTC!$A:$A,0))*INDEX('Control Panel'!$B:$B,MATCH('Index Volume'!$A1278+1,'Control Panel'!$A:$A,1)),0)</f>
        <v>860273024</v>
      </c>
      <c r="C1278" s="37">
        <f>IFERROR(INDEX(XRP!$F:$F,MATCH($A1278,XRP!$A:$A,0))*INDEX('Control Panel'!$C:$C,MATCH($A1278+1,'Control Panel'!$A:$A,1)),0)</f>
        <v>67764496</v>
      </c>
      <c r="D1278" s="37">
        <f>IFERROR(INDEX(LTC!$F:$F,MATCH($A1278,LTC!$A:$A,0))*INDEX('Control Panel'!$D:$D,MATCH($A1278+1,'Control Panel'!$A:$A,1)),0)</f>
        <v>251184000</v>
      </c>
      <c r="E1278" s="37">
        <f>IFERROR(INDEX(ETC!$F:$F,MATCH($A1278,ETC!$A:$A,0))*INDEX('Control Panel'!$E:$E,MATCH($A1278+1,'Control Panel'!$A:$A,1)),0)</f>
        <v>120634000</v>
      </c>
      <c r="F1278" s="37">
        <f>IFERROR(INDEX(ETH!$F:$F,MATCH($A1278,ETH!$A:$A,0))*INDEX('Control Panel'!$F:$F,MATCH('Index Volume'!$A1278+1,'Control Panel'!$A:$A,1)),0)</f>
        <v>1011800000</v>
      </c>
      <c r="G1278" s="37">
        <f>IFERROR(INDEX(BCH!$F:$F,MATCH($A1278,BCH!$A:$A,0))*INDEX('Control Panel'!$G:$G,MATCH('Index Volume'!$A1278+1,'Control Panel'!$A:$A,1)),0)</f>
        <v>0</v>
      </c>
      <c r="H1278" s="37">
        <f>IFERROR(INDEX(XMR!$F:$F,MATCH($A1278,XMR!$A:$A,0))*INDEX('Control Panel'!$H:$H,MATCH('Index Volume'!$A1278+1,'Control Panel'!$A:$A,1)),0)</f>
        <v>11338900</v>
      </c>
      <c r="I1278" s="37">
        <f>IFERROR(INDEX(ZEC!$F:$F,MATCH($A1278,ZEC!$A:$A,0))*INDEX('Control Panel'!$I:$I,MATCH('Index Volume'!$A1278+1,'Control Panel'!$A:$A,1)),0)</f>
        <v>37157600</v>
      </c>
      <c r="J1278" s="37">
        <f>IFERROR(INDEX(EOS!$F:$F,MATCH($A1278,EOS!$A:$A,0))*INDEX('Control Panel'!$J:$J,MATCH('Index Volume'!$A1278+1,'Control Panel'!$A:$A,1)),0)</f>
        <v>0</v>
      </c>
      <c r="K1278" s="37">
        <f>IFERROR(INDEX(DASH!$F:$F,MATCH($A1278,DASH!$A:$A,0))*INDEX('Control Panel'!$K:$K,MATCH('Index Volume'!$A1278+1,'Control Panel'!$A:$A,1)),0)</f>
        <v>48166300</v>
      </c>
      <c r="L1278" s="37">
        <f>IFERROR(INDEX(XLM!$F:$F,MATCH($A1278,XLM!$A:$A,0))*INDEX('Control Panel'!$L:$L,MATCH('Index Volume'!$A1278+1,'Control Panel'!$A:$A,1)),0)</f>
        <v>7756010</v>
      </c>
      <c r="M1278" s="39">
        <f t="shared" si="324"/>
        <v>2416074330</v>
      </c>
      <c r="N1278" s="1" t="b">
        <f t="shared" si="325"/>
        <v>1</v>
      </c>
      <c r="O1278" s="41">
        <f t="shared" si="326"/>
        <v>2416074330</v>
      </c>
    </row>
    <row r="1279" spans="1:15" x14ac:dyDescent="0.75">
      <c r="A1279" s="4">
        <v>42917</v>
      </c>
      <c r="B1279" s="37">
        <f>IFERROR(INDEX(BTC!$F:$F,MATCH($A1279,BTC!$A:$A,0))*INDEX('Control Panel'!$B:$B,MATCH('Index Volume'!$A1279+1,'Control Panel'!$A:$A,1)),0)</f>
        <v>779913984</v>
      </c>
      <c r="C1279" s="37">
        <f>IFERROR(INDEX(XRP!$F:$F,MATCH($A1279,XRP!$A:$A,0))*INDEX('Control Panel'!$C:$C,MATCH($A1279+1,'Control Panel'!$A:$A,1)),0)</f>
        <v>53611000</v>
      </c>
      <c r="D1279" s="37">
        <f>IFERROR(INDEX(LTC!$F:$F,MATCH($A1279,LTC!$A:$A,0))*INDEX('Control Panel'!$D:$D,MATCH($A1279+1,'Control Panel'!$A:$A,1)),0)</f>
        <v>225507008</v>
      </c>
      <c r="E1279" s="37">
        <f>IFERROR(INDEX(ETC!$F:$F,MATCH($A1279,ETC!$A:$A,0))*INDEX('Control Panel'!$E:$E,MATCH($A1279+1,'Control Panel'!$A:$A,1)),0)</f>
        <v>64563300</v>
      </c>
      <c r="F1279" s="37">
        <f>IFERROR(INDEX(ETH!$F:$F,MATCH($A1279,ETH!$A:$A,0))*INDEX('Control Panel'!$F:$F,MATCH('Index Volume'!$A1279+1,'Control Panel'!$A:$A,1)),0)</f>
        <v>1089200000</v>
      </c>
      <c r="G1279" s="37">
        <f>IFERROR(INDEX(BCH!$F:$F,MATCH($A1279,BCH!$A:$A,0))*INDEX('Control Panel'!$G:$G,MATCH('Index Volume'!$A1279+1,'Control Panel'!$A:$A,1)),0)</f>
        <v>0</v>
      </c>
      <c r="H1279" s="37">
        <f>IFERROR(INDEX(XMR!$F:$F,MATCH($A1279,XMR!$A:$A,0))*INDEX('Control Panel'!$H:$H,MATCH('Index Volume'!$A1279+1,'Control Panel'!$A:$A,1)),0)</f>
        <v>10673500</v>
      </c>
      <c r="I1279" s="37">
        <f>IFERROR(INDEX(ZEC!$F:$F,MATCH($A1279,ZEC!$A:$A,0))*INDEX('Control Panel'!$I:$I,MATCH('Index Volume'!$A1279+1,'Control Panel'!$A:$A,1)),0)</f>
        <v>25718200</v>
      </c>
      <c r="J1279" s="37">
        <f>IFERROR(INDEX(EOS!$F:$F,MATCH($A1279,EOS!$A:$A,0))*INDEX('Control Panel'!$J:$J,MATCH('Index Volume'!$A1279+1,'Control Panel'!$A:$A,1)),0)</f>
        <v>0</v>
      </c>
      <c r="K1279" s="37">
        <f>IFERROR(INDEX(DASH!$F:$F,MATCH($A1279,DASH!$A:$A,0))*INDEX('Control Panel'!$K:$K,MATCH('Index Volume'!$A1279+1,'Control Panel'!$A:$A,1)),0)</f>
        <v>42283100</v>
      </c>
      <c r="L1279" s="37">
        <f>IFERROR(INDEX(XLM!$F:$F,MATCH($A1279,XLM!$A:$A,0))*INDEX('Control Panel'!$L:$L,MATCH('Index Volume'!$A1279+1,'Control Panel'!$A:$A,1)),0)</f>
        <v>9301920</v>
      </c>
      <c r="M1279" s="39">
        <f t="shared" si="324"/>
        <v>2300772012</v>
      </c>
      <c r="N1279" s="1" t="b">
        <f t="shared" si="325"/>
        <v>1</v>
      </c>
      <c r="O1279" s="41">
        <f t="shared" si="326"/>
        <v>2300772012</v>
      </c>
    </row>
    <row r="1280" spans="1:15" x14ac:dyDescent="0.75">
      <c r="A1280" s="3">
        <v>42918</v>
      </c>
      <c r="B1280" s="37">
        <f>IFERROR(INDEX(BTC!$F:$F,MATCH($A1280,BTC!$A:$A,0))*INDEX('Control Panel'!$B:$B,MATCH('Index Volume'!$A1280+1,'Control Panel'!$A:$A,1)),0)</f>
        <v>803747008</v>
      </c>
      <c r="C1280" s="37">
        <f>IFERROR(INDEX(XRP!$F:$F,MATCH($A1280,XRP!$A:$A,0))*INDEX('Control Panel'!$C:$C,MATCH($A1280+1,'Control Panel'!$A:$A,1)),0)</f>
        <v>54095000</v>
      </c>
      <c r="D1280" s="37">
        <f>IFERROR(INDEX(LTC!$F:$F,MATCH($A1280,LTC!$A:$A,0))*INDEX('Control Panel'!$D:$D,MATCH($A1280+1,'Control Panel'!$A:$A,1)),0)</f>
        <v>315630016</v>
      </c>
      <c r="E1280" s="37">
        <f>IFERROR(INDEX(ETC!$F:$F,MATCH($A1280,ETC!$A:$A,0))*INDEX('Control Panel'!$E:$E,MATCH($A1280+1,'Control Panel'!$A:$A,1)),0)</f>
        <v>88689504</v>
      </c>
      <c r="F1280" s="37">
        <f>IFERROR(INDEX(ETH!$F:$F,MATCH($A1280,ETH!$A:$A,0))*INDEX('Control Panel'!$F:$F,MATCH('Index Volume'!$A1280+1,'Control Panel'!$A:$A,1)),0)</f>
        <v>1123330048</v>
      </c>
      <c r="G1280" s="37">
        <f>IFERROR(INDEX(BCH!$F:$F,MATCH($A1280,BCH!$A:$A,0))*INDEX('Control Panel'!$G:$G,MATCH('Index Volume'!$A1280+1,'Control Panel'!$A:$A,1)),0)</f>
        <v>0</v>
      </c>
      <c r="H1280" s="37">
        <f>IFERROR(INDEX(XMR!$F:$F,MATCH($A1280,XMR!$A:$A,0))*INDEX('Control Panel'!$H:$H,MATCH('Index Volume'!$A1280+1,'Control Panel'!$A:$A,1)),0)</f>
        <v>12774300</v>
      </c>
      <c r="I1280" s="37">
        <f>IFERROR(INDEX(ZEC!$F:$F,MATCH($A1280,ZEC!$A:$A,0))*INDEX('Control Panel'!$I:$I,MATCH('Index Volume'!$A1280+1,'Control Panel'!$A:$A,1)),0)</f>
        <v>24816800</v>
      </c>
      <c r="J1280" s="37">
        <f>IFERROR(INDEX(EOS!$F:$F,MATCH($A1280,EOS!$A:$A,0))*INDEX('Control Panel'!$J:$J,MATCH('Index Volume'!$A1280+1,'Control Panel'!$A:$A,1)),0)</f>
        <v>0</v>
      </c>
      <c r="K1280" s="37">
        <f>IFERROR(INDEX(DASH!$F:$F,MATCH($A1280,DASH!$A:$A,0))*INDEX('Control Panel'!$K:$K,MATCH('Index Volume'!$A1280+1,'Control Panel'!$A:$A,1)),0)</f>
        <v>33257700</v>
      </c>
      <c r="L1280" s="37">
        <f>IFERROR(INDEX(XLM!$F:$F,MATCH($A1280,XLM!$A:$A,0))*INDEX('Control Panel'!$L:$L,MATCH('Index Volume'!$A1280+1,'Control Panel'!$A:$A,1)),0)</f>
        <v>11857600</v>
      </c>
      <c r="M1280" s="39">
        <f t="shared" si="324"/>
        <v>2468197976</v>
      </c>
      <c r="N1280" s="1" t="b">
        <f t="shared" si="325"/>
        <v>1</v>
      </c>
      <c r="O1280" s="41">
        <f t="shared" si="326"/>
        <v>2468197976</v>
      </c>
    </row>
    <row r="1281" spans="1:15" x14ac:dyDescent="0.75">
      <c r="A1281" s="4">
        <v>42919</v>
      </c>
      <c r="B1281" s="37">
        <f>IFERROR(INDEX(BTC!$F:$F,MATCH($A1281,BTC!$A:$A,0))*INDEX('Control Panel'!$B:$B,MATCH('Index Volume'!$A1281+1,'Control Panel'!$A:$A,1)),0)</f>
        <v>964112000</v>
      </c>
      <c r="C1281" s="37">
        <f>IFERROR(INDEX(XRP!$F:$F,MATCH($A1281,XRP!$A:$A,0))*INDEX('Control Panel'!$C:$C,MATCH($A1281+1,'Control Panel'!$A:$A,1)),0)</f>
        <v>60367800</v>
      </c>
      <c r="D1281" s="37">
        <f>IFERROR(INDEX(LTC!$F:$F,MATCH($A1281,LTC!$A:$A,0))*INDEX('Control Panel'!$D:$D,MATCH($A1281+1,'Control Panel'!$A:$A,1)),0)</f>
        <v>729937984</v>
      </c>
      <c r="E1281" s="37">
        <f>IFERROR(INDEX(ETC!$F:$F,MATCH($A1281,ETC!$A:$A,0))*INDEX('Control Panel'!$E:$E,MATCH($A1281+1,'Control Panel'!$A:$A,1)),0)</f>
        <v>80328000</v>
      </c>
      <c r="F1281" s="37">
        <f>IFERROR(INDEX(ETH!$F:$F,MATCH($A1281,ETH!$A:$A,0))*INDEX('Control Panel'!$F:$F,MATCH('Index Volume'!$A1281+1,'Control Panel'!$A:$A,1)),0)</f>
        <v>851408000</v>
      </c>
      <c r="G1281" s="37">
        <f>IFERROR(INDEX(BCH!$F:$F,MATCH($A1281,BCH!$A:$A,0))*INDEX('Control Panel'!$G:$G,MATCH('Index Volume'!$A1281+1,'Control Panel'!$A:$A,1)),0)</f>
        <v>0</v>
      </c>
      <c r="H1281" s="37">
        <f>IFERROR(INDEX(XMR!$F:$F,MATCH($A1281,XMR!$A:$A,0))*INDEX('Control Panel'!$H:$H,MATCH('Index Volume'!$A1281+1,'Control Panel'!$A:$A,1)),0)</f>
        <v>13141000</v>
      </c>
      <c r="I1281" s="37">
        <f>IFERROR(INDEX(ZEC!$F:$F,MATCH($A1281,ZEC!$A:$A,0))*INDEX('Control Panel'!$I:$I,MATCH('Index Volume'!$A1281+1,'Control Panel'!$A:$A,1)),0)</f>
        <v>28546700</v>
      </c>
      <c r="J1281" s="37">
        <f>IFERROR(INDEX(EOS!$F:$F,MATCH($A1281,EOS!$A:$A,0))*INDEX('Control Panel'!$J:$J,MATCH('Index Volume'!$A1281+1,'Control Panel'!$A:$A,1)),0)</f>
        <v>0</v>
      </c>
      <c r="K1281" s="37">
        <f>IFERROR(INDEX(DASH!$F:$F,MATCH($A1281,DASH!$A:$A,0))*INDEX('Control Panel'!$K:$K,MATCH('Index Volume'!$A1281+1,'Control Panel'!$A:$A,1)),0)</f>
        <v>40038200</v>
      </c>
      <c r="L1281" s="37">
        <f>IFERROR(INDEX(XLM!$F:$F,MATCH($A1281,XLM!$A:$A,0))*INDEX('Control Panel'!$L:$L,MATCH('Index Volume'!$A1281+1,'Control Panel'!$A:$A,1)),0)</f>
        <v>7572990</v>
      </c>
      <c r="M1281" s="39">
        <f t="shared" si="324"/>
        <v>2775452674</v>
      </c>
      <c r="N1281" s="1" t="b">
        <f t="shared" si="325"/>
        <v>1</v>
      </c>
      <c r="O1281" s="41">
        <f t="shared" si="326"/>
        <v>2775452674</v>
      </c>
    </row>
    <row r="1282" spans="1:15" x14ac:dyDescent="0.75">
      <c r="A1282" s="3">
        <v>42920</v>
      </c>
      <c r="B1282" s="37">
        <f>IFERROR(INDEX(BTC!$F:$F,MATCH($A1282,BTC!$A:$A,0))*INDEX('Control Panel'!$B:$B,MATCH('Index Volume'!$A1282+1,'Control Panel'!$A:$A,1)),0)</f>
        <v>985516032</v>
      </c>
      <c r="C1282" s="37">
        <f>IFERROR(INDEX(XRP!$F:$F,MATCH($A1282,XRP!$A:$A,0))*INDEX('Control Panel'!$C:$C,MATCH($A1282+1,'Control Panel'!$A:$A,1)),0)</f>
        <v>56008900</v>
      </c>
      <c r="D1282" s="37">
        <f>IFERROR(INDEX(LTC!$F:$F,MATCH($A1282,LTC!$A:$A,0))*INDEX('Control Panel'!$D:$D,MATCH($A1282+1,'Control Panel'!$A:$A,1)),0)</f>
        <v>1101750016</v>
      </c>
      <c r="E1282" s="37">
        <f>IFERROR(INDEX(ETC!$F:$F,MATCH($A1282,ETC!$A:$A,0))*INDEX('Control Panel'!$E:$E,MATCH($A1282+1,'Control Panel'!$A:$A,1)),0)</f>
        <v>85616704</v>
      </c>
      <c r="F1282" s="37">
        <f>IFERROR(INDEX(ETH!$F:$F,MATCH($A1282,ETH!$A:$A,0))*INDEX('Control Panel'!$F:$F,MATCH('Index Volume'!$A1282+1,'Control Panel'!$A:$A,1)),0)</f>
        <v>687691008</v>
      </c>
      <c r="G1282" s="37">
        <f>IFERROR(INDEX(BCH!$F:$F,MATCH($A1282,BCH!$A:$A,0))*INDEX('Control Panel'!$G:$G,MATCH('Index Volume'!$A1282+1,'Control Panel'!$A:$A,1)),0)</f>
        <v>0</v>
      </c>
      <c r="H1282" s="37">
        <f>IFERROR(INDEX(XMR!$F:$F,MATCH($A1282,XMR!$A:$A,0))*INDEX('Control Panel'!$H:$H,MATCH('Index Volume'!$A1282+1,'Control Panel'!$A:$A,1)),0)</f>
        <v>14850800</v>
      </c>
      <c r="I1282" s="37">
        <f>IFERROR(INDEX(ZEC!$F:$F,MATCH($A1282,ZEC!$A:$A,0))*INDEX('Control Panel'!$I:$I,MATCH('Index Volume'!$A1282+1,'Control Panel'!$A:$A,1)),0)</f>
        <v>28509400</v>
      </c>
      <c r="J1282" s="37">
        <f>IFERROR(INDEX(EOS!$F:$F,MATCH($A1282,EOS!$A:$A,0))*INDEX('Control Panel'!$J:$J,MATCH('Index Volume'!$A1282+1,'Control Panel'!$A:$A,1)),0)</f>
        <v>0</v>
      </c>
      <c r="K1282" s="37">
        <f>IFERROR(INDEX(DASH!$F:$F,MATCH($A1282,DASH!$A:$A,0))*INDEX('Control Panel'!$K:$K,MATCH('Index Volume'!$A1282+1,'Control Panel'!$A:$A,1)),0)</f>
        <v>51222900</v>
      </c>
      <c r="L1282" s="37">
        <f>IFERROR(INDEX(XLM!$F:$F,MATCH($A1282,XLM!$A:$A,0))*INDEX('Control Panel'!$L:$L,MATCH('Index Volume'!$A1282+1,'Control Panel'!$A:$A,1)),0)</f>
        <v>6393470</v>
      </c>
      <c r="M1282" s="39">
        <f t="shared" ref="M1282:M1345" si="327">SUM(B1282:L1282)</f>
        <v>3017559230</v>
      </c>
      <c r="N1282" s="1" t="b">
        <f t="shared" si="325"/>
        <v>1</v>
      </c>
      <c r="O1282" s="41">
        <f t="shared" si="326"/>
        <v>3017559230</v>
      </c>
    </row>
    <row r="1283" spans="1:15" x14ac:dyDescent="0.75">
      <c r="A1283" s="4">
        <v>42921</v>
      </c>
      <c r="B1283" s="37">
        <f>IFERROR(INDEX(BTC!$F:$F,MATCH($A1283,BTC!$A:$A,0))*INDEX('Control Panel'!$B:$B,MATCH('Index Volume'!$A1283+1,'Control Panel'!$A:$A,1)),0)</f>
        <v>941566016</v>
      </c>
      <c r="C1283" s="37">
        <f>IFERROR(INDEX(XRP!$F:$F,MATCH($A1283,XRP!$A:$A,0))*INDEX('Control Panel'!$C:$C,MATCH($A1283+1,'Control Panel'!$A:$A,1)),0)</f>
        <v>73292096</v>
      </c>
      <c r="D1283" s="37">
        <f>IFERROR(INDEX(LTC!$F:$F,MATCH($A1283,LTC!$A:$A,0))*INDEX('Control Panel'!$D:$D,MATCH($A1283+1,'Control Panel'!$A:$A,1)),0)</f>
        <v>790609024</v>
      </c>
      <c r="E1283" s="37">
        <f>IFERROR(INDEX(ETC!$F:$F,MATCH($A1283,ETC!$A:$A,0))*INDEX('Control Panel'!$E:$E,MATCH($A1283+1,'Control Panel'!$A:$A,1)),0)</f>
        <v>57671900</v>
      </c>
      <c r="F1283" s="37">
        <f>IFERROR(INDEX(ETH!$F:$F,MATCH($A1283,ETH!$A:$A,0))*INDEX('Control Panel'!$F:$F,MATCH('Index Volume'!$A1283+1,'Control Panel'!$A:$A,1)),0)</f>
        <v>790256000</v>
      </c>
      <c r="G1283" s="37">
        <f>IFERROR(INDEX(BCH!$F:$F,MATCH($A1283,BCH!$A:$A,0))*INDEX('Control Panel'!$G:$G,MATCH('Index Volume'!$A1283+1,'Control Panel'!$A:$A,1)),0)</f>
        <v>0</v>
      </c>
      <c r="H1283" s="37">
        <f>IFERROR(INDEX(XMR!$F:$F,MATCH($A1283,XMR!$A:$A,0))*INDEX('Control Panel'!$H:$H,MATCH('Index Volume'!$A1283+1,'Control Panel'!$A:$A,1)),0)</f>
        <v>15243000</v>
      </c>
      <c r="I1283" s="37">
        <f>IFERROR(INDEX(ZEC!$F:$F,MATCH($A1283,ZEC!$A:$A,0))*INDEX('Control Panel'!$I:$I,MATCH('Index Volume'!$A1283+1,'Control Panel'!$A:$A,1)),0)</f>
        <v>38079400</v>
      </c>
      <c r="J1283" s="37">
        <f>IFERROR(INDEX(EOS!$F:$F,MATCH($A1283,EOS!$A:$A,0))*INDEX('Control Panel'!$J:$J,MATCH('Index Volume'!$A1283+1,'Control Panel'!$A:$A,1)),0)</f>
        <v>0</v>
      </c>
      <c r="K1283" s="37">
        <f>IFERROR(INDEX(DASH!$F:$F,MATCH($A1283,DASH!$A:$A,0))*INDEX('Control Panel'!$K:$K,MATCH('Index Volume'!$A1283+1,'Control Panel'!$A:$A,1)),0)</f>
        <v>93285800</v>
      </c>
      <c r="L1283" s="37">
        <f>IFERROR(INDEX(XLM!$F:$F,MATCH($A1283,XLM!$A:$A,0))*INDEX('Control Panel'!$L:$L,MATCH('Index Volume'!$A1283+1,'Control Panel'!$A:$A,1)),0)</f>
        <v>3517740</v>
      </c>
      <c r="M1283" s="39">
        <f t="shared" si="327"/>
        <v>2803520976</v>
      </c>
      <c r="N1283" s="1" t="b">
        <f t="shared" ref="N1283:N1346" si="328">COUNTIF(B1283:L1283,0)=COUNTIF(B1282:L1282,0)</f>
        <v>1</v>
      </c>
      <c r="O1283" s="41">
        <f t="shared" ref="O1283:O1346" si="329">IF(N1283,M1283,IF(B1282=0,0,B1283)+IF(C1282=0,0,C1283)+IF(D1282=0,0,D1283)+IF(E1282=0,0,E1283)+IF(F1282=0,0,F1283)+IF(G1282=0,0,G1283)+IF(H1282=0,0,H1283)+IF(I1282=0,0,I1283)+IF(J1282=0,0,J1283)+IF(K1282=0,0,K1283)+IF(L1282=0,0,L1283))</f>
        <v>2803520976</v>
      </c>
    </row>
    <row r="1284" spans="1:15" x14ac:dyDescent="0.75">
      <c r="A1284" s="3">
        <v>42922</v>
      </c>
      <c r="B1284" s="37">
        <f>IFERROR(INDEX(BTC!$F:$F,MATCH($A1284,BTC!$A:$A,0))*INDEX('Control Panel'!$B:$B,MATCH('Index Volume'!$A1284+1,'Control Panel'!$A:$A,1)),0)</f>
        <v>761956992</v>
      </c>
      <c r="C1284" s="37">
        <f>IFERROR(INDEX(XRP!$F:$F,MATCH($A1284,XRP!$A:$A,0))*INDEX('Control Panel'!$C:$C,MATCH($A1284+1,'Control Panel'!$A:$A,1)),0)</f>
        <v>43845800</v>
      </c>
      <c r="D1284" s="37">
        <f>IFERROR(INDEX(LTC!$F:$F,MATCH($A1284,LTC!$A:$A,0))*INDEX('Control Panel'!$D:$D,MATCH($A1284+1,'Control Panel'!$A:$A,1)),0)</f>
        <v>461148992</v>
      </c>
      <c r="E1284" s="37">
        <f>IFERROR(INDEX(ETC!$F:$F,MATCH($A1284,ETC!$A:$A,0))*INDEX('Control Panel'!$E:$E,MATCH($A1284+1,'Control Panel'!$A:$A,1)),0)</f>
        <v>62603300</v>
      </c>
      <c r="F1284" s="37">
        <f>IFERROR(INDEX(ETH!$F:$F,MATCH($A1284,ETH!$A:$A,0))*INDEX('Control Panel'!$F:$F,MATCH('Index Volume'!$A1284+1,'Control Panel'!$A:$A,1)),0)</f>
        <v>623080000</v>
      </c>
      <c r="G1284" s="37">
        <f>IFERROR(INDEX(BCH!$F:$F,MATCH($A1284,BCH!$A:$A,0))*INDEX('Control Panel'!$G:$G,MATCH('Index Volume'!$A1284+1,'Control Panel'!$A:$A,1)),0)</f>
        <v>0</v>
      </c>
      <c r="H1284" s="37">
        <f>IFERROR(INDEX(XMR!$F:$F,MATCH($A1284,XMR!$A:$A,0))*INDEX('Control Panel'!$H:$H,MATCH('Index Volume'!$A1284+1,'Control Panel'!$A:$A,1)),0)</f>
        <v>23168300</v>
      </c>
      <c r="I1284" s="37">
        <f>IFERROR(INDEX(ZEC!$F:$F,MATCH($A1284,ZEC!$A:$A,0))*INDEX('Control Panel'!$I:$I,MATCH('Index Volume'!$A1284+1,'Control Panel'!$A:$A,1)),0)</f>
        <v>35396700</v>
      </c>
      <c r="J1284" s="37">
        <f>IFERROR(INDEX(EOS!$F:$F,MATCH($A1284,EOS!$A:$A,0))*INDEX('Control Panel'!$J:$J,MATCH('Index Volume'!$A1284+1,'Control Panel'!$A:$A,1)),0)</f>
        <v>0</v>
      </c>
      <c r="K1284" s="37">
        <f>IFERROR(INDEX(DASH!$F:$F,MATCH($A1284,DASH!$A:$A,0))*INDEX('Control Panel'!$K:$K,MATCH('Index Volume'!$A1284+1,'Control Panel'!$A:$A,1)),0)</f>
        <v>114292000</v>
      </c>
      <c r="L1284" s="37">
        <f>IFERROR(INDEX(XLM!$F:$F,MATCH($A1284,XLM!$A:$A,0))*INDEX('Control Panel'!$L:$L,MATCH('Index Volume'!$A1284+1,'Control Panel'!$A:$A,1)),0)</f>
        <v>3682330</v>
      </c>
      <c r="M1284" s="39">
        <f t="shared" si="327"/>
        <v>2129174414</v>
      </c>
      <c r="N1284" s="1" t="b">
        <f t="shared" si="328"/>
        <v>1</v>
      </c>
      <c r="O1284" s="41">
        <f t="shared" si="329"/>
        <v>2129174414</v>
      </c>
    </row>
    <row r="1285" spans="1:15" x14ac:dyDescent="0.75">
      <c r="A1285" s="4">
        <v>42923</v>
      </c>
      <c r="B1285" s="37">
        <f>IFERROR(INDEX(BTC!$F:$F,MATCH($A1285,BTC!$A:$A,0))*INDEX('Control Panel'!$B:$B,MATCH('Index Volume'!$A1285+1,'Control Panel'!$A:$A,1)),0)</f>
        <v>917411968</v>
      </c>
      <c r="C1285" s="37">
        <f>IFERROR(INDEX(XRP!$F:$F,MATCH($A1285,XRP!$A:$A,0))*INDEX('Control Panel'!$C:$C,MATCH($A1285+1,'Control Panel'!$A:$A,1)),0)</f>
        <v>88408000</v>
      </c>
      <c r="D1285" s="37">
        <f>IFERROR(INDEX(LTC!$F:$F,MATCH($A1285,LTC!$A:$A,0))*INDEX('Control Panel'!$D:$D,MATCH($A1285+1,'Control Panel'!$A:$A,1)),0)</f>
        <v>553712000</v>
      </c>
      <c r="E1285" s="37">
        <f>IFERROR(INDEX(ETC!$F:$F,MATCH($A1285,ETC!$A:$A,0))*INDEX('Control Panel'!$E:$E,MATCH($A1285+1,'Control Panel'!$A:$A,1)),0)</f>
        <v>63005000</v>
      </c>
      <c r="F1285" s="37">
        <f>IFERROR(INDEX(ETH!$F:$F,MATCH($A1285,ETH!$A:$A,0))*INDEX('Control Panel'!$F:$F,MATCH('Index Volume'!$A1285+1,'Control Panel'!$A:$A,1)),0)</f>
        <v>687251968</v>
      </c>
      <c r="G1285" s="37">
        <f>IFERROR(INDEX(BCH!$F:$F,MATCH($A1285,BCH!$A:$A,0))*INDEX('Control Panel'!$G:$G,MATCH('Index Volume'!$A1285+1,'Control Panel'!$A:$A,1)),0)</f>
        <v>0</v>
      </c>
      <c r="H1285" s="37">
        <f>IFERROR(INDEX(XMR!$F:$F,MATCH($A1285,XMR!$A:$A,0))*INDEX('Control Panel'!$H:$H,MATCH('Index Volume'!$A1285+1,'Control Panel'!$A:$A,1)),0)</f>
        <v>20324700</v>
      </c>
      <c r="I1285" s="37">
        <f>IFERROR(INDEX(ZEC!$F:$F,MATCH($A1285,ZEC!$A:$A,0))*INDEX('Control Panel'!$I:$I,MATCH('Index Volume'!$A1285+1,'Control Panel'!$A:$A,1)),0)</f>
        <v>38104000</v>
      </c>
      <c r="J1285" s="37">
        <f>IFERROR(INDEX(EOS!$F:$F,MATCH($A1285,EOS!$A:$A,0))*INDEX('Control Panel'!$J:$J,MATCH('Index Volume'!$A1285+1,'Control Panel'!$A:$A,1)),0)</f>
        <v>0</v>
      </c>
      <c r="K1285" s="37">
        <f>IFERROR(INDEX(DASH!$F:$F,MATCH($A1285,DASH!$A:$A,0))*INDEX('Control Panel'!$K:$K,MATCH('Index Volume'!$A1285+1,'Control Panel'!$A:$A,1)),0)</f>
        <v>59581400</v>
      </c>
      <c r="L1285" s="37">
        <f>IFERROR(INDEX(XLM!$F:$F,MATCH($A1285,XLM!$A:$A,0))*INDEX('Control Panel'!$L:$L,MATCH('Index Volume'!$A1285+1,'Control Panel'!$A:$A,1)),0)</f>
        <v>8666130</v>
      </c>
      <c r="M1285" s="39">
        <f t="shared" si="327"/>
        <v>2436465166</v>
      </c>
      <c r="N1285" s="1" t="b">
        <f t="shared" si="328"/>
        <v>1</v>
      </c>
      <c r="O1285" s="41">
        <f t="shared" si="329"/>
        <v>2436465166</v>
      </c>
    </row>
    <row r="1286" spans="1:15" x14ac:dyDescent="0.75">
      <c r="A1286" s="3">
        <v>42924</v>
      </c>
      <c r="B1286" s="37">
        <f>IFERROR(INDEX(BTC!$F:$F,MATCH($A1286,BTC!$A:$A,0))*INDEX('Control Panel'!$B:$B,MATCH('Index Volume'!$A1286+1,'Control Panel'!$A:$A,1)),0)</f>
        <v>733329984</v>
      </c>
      <c r="C1286" s="37">
        <f>IFERROR(INDEX(XRP!$F:$F,MATCH($A1286,XRP!$A:$A,0))*INDEX('Control Panel'!$C:$C,MATCH($A1286+1,'Control Panel'!$A:$A,1)),0)</f>
        <v>124578000</v>
      </c>
      <c r="D1286" s="37">
        <f>IFERROR(INDEX(LTC!$F:$F,MATCH($A1286,LTC!$A:$A,0))*INDEX('Control Panel'!$D:$D,MATCH($A1286+1,'Control Panel'!$A:$A,1)),0)</f>
        <v>604987008</v>
      </c>
      <c r="E1286" s="37">
        <f>IFERROR(INDEX(ETC!$F:$F,MATCH($A1286,ETC!$A:$A,0))*INDEX('Control Panel'!$E:$E,MATCH($A1286+1,'Control Panel'!$A:$A,1)),0)</f>
        <v>113998000</v>
      </c>
      <c r="F1286" s="37">
        <f>IFERROR(INDEX(ETH!$F:$F,MATCH($A1286,ETH!$A:$A,0))*INDEX('Control Panel'!$F:$F,MATCH('Index Volume'!$A1286+1,'Control Panel'!$A:$A,1)),0)</f>
        <v>754958016</v>
      </c>
      <c r="G1286" s="37">
        <f>IFERROR(INDEX(BCH!$F:$F,MATCH($A1286,BCH!$A:$A,0))*INDEX('Control Panel'!$G:$G,MATCH('Index Volume'!$A1286+1,'Control Panel'!$A:$A,1)),0)</f>
        <v>0</v>
      </c>
      <c r="H1286" s="37">
        <f>IFERROR(INDEX(XMR!$F:$F,MATCH($A1286,XMR!$A:$A,0))*INDEX('Control Panel'!$H:$H,MATCH('Index Volume'!$A1286+1,'Control Panel'!$A:$A,1)),0)</f>
        <v>15801900</v>
      </c>
      <c r="I1286" s="37">
        <f>IFERROR(INDEX(ZEC!$F:$F,MATCH($A1286,ZEC!$A:$A,0))*INDEX('Control Panel'!$I:$I,MATCH('Index Volume'!$A1286+1,'Control Panel'!$A:$A,1)),0)</f>
        <v>27224500</v>
      </c>
      <c r="J1286" s="37">
        <f>IFERROR(INDEX(EOS!$F:$F,MATCH($A1286,EOS!$A:$A,0))*INDEX('Control Panel'!$J:$J,MATCH('Index Volume'!$A1286+1,'Control Panel'!$A:$A,1)),0)</f>
        <v>0</v>
      </c>
      <c r="K1286" s="37">
        <f>IFERROR(INDEX(DASH!$F:$F,MATCH($A1286,DASH!$A:$A,0))*INDEX('Control Panel'!$K:$K,MATCH('Index Volume'!$A1286+1,'Control Panel'!$A:$A,1)),0)</f>
        <v>41486800</v>
      </c>
      <c r="L1286" s="37">
        <f>IFERROR(INDEX(XLM!$F:$F,MATCH($A1286,XLM!$A:$A,0))*INDEX('Control Panel'!$L:$L,MATCH('Index Volume'!$A1286+1,'Control Panel'!$A:$A,1)),0)</f>
        <v>10411800</v>
      </c>
      <c r="M1286" s="39">
        <f t="shared" si="327"/>
        <v>2426776008</v>
      </c>
      <c r="N1286" s="1" t="b">
        <f t="shared" si="328"/>
        <v>1</v>
      </c>
      <c r="O1286" s="41">
        <f t="shared" si="329"/>
        <v>2426776008</v>
      </c>
    </row>
    <row r="1287" spans="1:15" x14ac:dyDescent="0.75">
      <c r="A1287" s="4">
        <v>42925</v>
      </c>
      <c r="B1287" s="37">
        <f>IFERROR(INDEX(BTC!$F:$F,MATCH($A1287,BTC!$A:$A,0))*INDEX('Control Panel'!$B:$B,MATCH('Index Volume'!$A1287+1,'Control Panel'!$A:$A,1)),0)</f>
        <v>527856000</v>
      </c>
      <c r="C1287" s="37">
        <f>IFERROR(INDEX(XRP!$F:$F,MATCH($A1287,XRP!$A:$A,0))*INDEX('Control Panel'!$C:$C,MATCH($A1287+1,'Control Panel'!$A:$A,1)),0)</f>
        <v>82755000</v>
      </c>
      <c r="D1287" s="37">
        <f>IFERROR(INDEX(LTC!$F:$F,MATCH($A1287,LTC!$A:$A,0))*INDEX('Control Panel'!$D:$D,MATCH($A1287+1,'Control Panel'!$A:$A,1)),0)</f>
        <v>409244000</v>
      </c>
      <c r="E1287" s="37">
        <f>IFERROR(INDEX(ETC!$F:$F,MATCH($A1287,ETC!$A:$A,0))*INDEX('Control Panel'!$E:$E,MATCH($A1287+1,'Control Panel'!$A:$A,1)),0)</f>
        <v>56397400</v>
      </c>
      <c r="F1287" s="37">
        <f>IFERROR(INDEX(ETH!$F:$F,MATCH($A1287,ETH!$A:$A,0))*INDEX('Control Panel'!$F:$F,MATCH('Index Volume'!$A1287+1,'Control Panel'!$A:$A,1)),0)</f>
        <v>505118016</v>
      </c>
      <c r="G1287" s="37">
        <f>IFERROR(INDEX(BCH!$F:$F,MATCH($A1287,BCH!$A:$A,0))*INDEX('Control Panel'!$G:$G,MATCH('Index Volume'!$A1287+1,'Control Panel'!$A:$A,1)),0)</f>
        <v>0</v>
      </c>
      <c r="H1287" s="37">
        <f>IFERROR(INDEX(XMR!$F:$F,MATCH($A1287,XMR!$A:$A,0))*INDEX('Control Panel'!$H:$H,MATCH('Index Volume'!$A1287+1,'Control Panel'!$A:$A,1)),0)</f>
        <v>12681200</v>
      </c>
      <c r="I1287" s="37">
        <f>IFERROR(INDEX(ZEC!$F:$F,MATCH($A1287,ZEC!$A:$A,0))*INDEX('Control Panel'!$I:$I,MATCH('Index Volume'!$A1287+1,'Control Panel'!$A:$A,1)),0)</f>
        <v>17712900</v>
      </c>
      <c r="J1287" s="37">
        <f>IFERROR(INDEX(EOS!$F:$F,MATCH($A1287,EOS!$A:$A,0))*INDEX('Control Panel'!$J:$J,MATCH('Index Volume'!$A1287+1,'Control Panel'!$A:$A,1)),0)</f>
        <v>0</v>
      </c>
      <c r="K1287" s="37">
        <f>IFERROR(INDEX(DASH!$F:$F,MATCH($A1287,DASH!$A:$A,0))*INDEX('Control Panel'!$K:$K,MATCH('Index Volume'!$A1287+1,'Control Panel'!$A:$A,1)),0)</f>
        <v>44286500</v>
      </c>
      <c r="L1287" s="37">
        <f>IFERROR(INDEX(XLM!$F:$F,MATCH($A1287,XLM!$A:$A,0))*INDEX('Control Panel'!$L:$L,MATCH('Index Volume'!$A1287+1,'Control Panel'!$A:$A,1)),0)</f>
        <v>4104420</v>
      </c>
      <c r="M1287" s="39">
        <f t="shared" si="327"/>
        <v>1660155436</v>
      </c>
      <c r="N1287" s="1" t="b">
        <f t="shared" si="328"/>
        <v>1</v>
      </c>
      <c r="O1287" s="41">
        <f t="shared" si="329"/>
        <v>1660155436</v>
      </c>
    </row>
    <row r="1288" spans="1:15" x14ac:dyDescent="0.75">
      <c r="A1288" s="3">
        <v>42926</v>
      </c>
      <c r="B1288" s="37">
        <f>IFERROR(INDEX(BTC!$F:$F,MATCH($A1288,BTC!$A:$A,0))*INDEX('Control Panel'!$B:$B,MATCH('Index Volume'!$A1288+1,'Control Panel'!$A:$A,1)),0)</f>
        <v>1111200000</v>
      </c>
      <c r="C1288" s="37">
        <f>IFERROR(INDEX(XRP!$F:$F,MATCH($A1288,XRP!$A:$A,0))*INDEX('Control Panel'!$C:$C,MATCH($A1288+1,'Control Panel'!$A:$A,1)),0)</f>
        <v>119367000</v>
      </c>
      <c r="D1288" s="37">
        <f>IFERROR(INDEX(LTC!$F:$F,MATCH($A1288,LTC!$A:$A,0))*INDEX('Control Panel'!$D:$D,MATCH($A1288+1,'Control Panel'!$A:$A,1)),0)</f>
        <v>373252992</v>
      </c>
      <c r="E1288" s="37">
        <f>IFERROR(INDEX(ETC!$F:$F,MATCH($A1288,ETC!$A:$A,0))*INDEX('Control Panel'!$E:$E,MATCH($A1288+1,'Control Panel'!$A:$A,1)),0)</f>
        <v>146147008</v>
      </c>
      <c r="F1288" s="37">
        <f>IFERROR(INDEX(ETH!$F:$F,MATCH($A1288,ETH!$A:$A,0))*INDEX('Control Panel'!$F:$F,MATCH('Index Volume'!$A1288+1,'Control Panel'!$A:$A,1)),0)</f>
        <v>937219008</v>
      </c>
      <c r="G1288" s="37">
        <f>IFERROR(INDEX(BCH!$F:$F,MATCH($A1288,BCH!$A:$A,0))*INDEX('Control Panel'!$G:$G,MATCH('Index Volume'!$A1288+1,'Control Panel'!$A:$A,1)),0)</f>
        <v>0</v>
      </c>
      <c r="H1288" s="37">
        <f>IFERROR(INDEX(XMR!$F:$F,MATCH($A1288,XMR!$A:$A,0))*INDEX('Control Panel'!$H:$H,MATCH('Index Volume'!$A1288+1,'Control Panel'!$A:$A,1)),0)</f>
        <v>14633300</v>
      </c>
      <c r="I1288" s="37">
        <f>IFERROR(INDEX(ZEC!$F:$F,MATCH($A1288,ZEC!$A:$A,0))*INDEX('Control Panel'!$I:$I,MATCH('Index Volume'!$A1288+1,'Control Panel'!$A:$A,1)),0)</f>
        <v>28200200</v>
      </c>
      <c r="J1288" s="37">
        <f>IFERROR(INDEX(EOS!$F:$F,MATCH($A1288,EOS!$A:$A,0))*INDEX('Control Panel'!$J:$J,MATCH('Index Volume'!$A1288+1,'Control Panel'!$A:$A,1)),0)</f>
        <v>0</v>
      </c>
      <c r="K1288" s="37">
        <f>IFERROR(INDEX(DASH!$F:$F,MATCH($A1288,DASH!$A:$A,0))*INDEX('Control Panel'!$K:$K,MATCH('Index Volume'!$A1288+1,'Control Panel'!$A:$A,1)),0)</f>
        <v>38824100</v>
      </c>
      <c r="L1288" s="37">
        <f>IFERROR(INDEX(XLM!$F:$F,MATCH($A1288,XLM!$A:$A,0))*INDEX('Control Panel'!$L:$L,MATCH('Index Volume'!$A1288+1,'Control Panel'!$A:$A,1)),0)</f>
        <v>10800400</v>
      </c>
      <c r="M1288" s="39">
        <f t="shared" si="327"/>
        <v>2779644008</v>
      </c>
      <c r="N1288" s="1" t="b">
        <f t="shared" si="328"/>
        <v>1</v>
      </c>
      <c r="O1288" s="41">
        <f t="shared" si="329"/>
        <v>2779644008</v>
      </c>
    </row>
    <row r="1289" spans="1:15" x14ac:dyDescent="0.75">
      <c r="A1289" s="4">
        <v>42927</v>
      </c>
      <c r="B1289" s="37">
        <f>IFERROR(INDEX(BTC!$F:$F,MATCH($A1289,BTC!$A:$A,0))*INDEX('Control Panel'!$B:$B,MATCH('Index Volume'!$A1289+1,'Control Panel'!$A:$A,1)),0)</f>
        <v>1329760000</v>
      </c>
      <c r="C1289" s="37">
        <f>IFERROR(INDEX(XRP!$F:$F,MATCH($A1289,XRP!$A:$A,0))*INDEX('Control Panel'!$C:$C,MATCH($A1289+1,'Control Panel'!$A:$A,1)),0)</f>
        <v>271415008</v>
      </c>
      <c r="D1289" s="37">
        <f>IFERROR(INDEX(LTC!$F:$F,MATCH($A1289,LTC!$A:$A,0))*INDEX('Control Panel'!$D:$D,MATCH($A1289+1,'Control Panel'!$A:$A,1)),0)</f>
        <v>400044992</v>
      </c>
      <c r="E1289" s="37">
        <f>IFERROR(INDEX(ETC!$F:$F,MATCH($A1289,ETC!$A:$A,0))*INDEX('Control Panel'!$E:$E,MATCH($A1289+1,'Control Panel'!$A:$A,1)),0)</f>
        <v>194378000</v>
      </c>
      <c r="F1289" s="37">
        <f>IFERROR(INDEX(ETH!$F:$F,MATCH($A1289,ETH!$A:$A,0))*INDEX('Control Panel'!$F:$F,MATCH('Index Volume'!$A1289+1,'Control Panel'!$A:$A,1)),0)</f>
        <v>1440950016</v>
      </c>
      <c r="G1289" s="37">
        <f>IFERROR(INDEX(BCH!$F:$F,MATCH($A1289,BCH!$A:$A,0))*INDEX('Control Panel'!$G:$G,MATCH('Index Volume'!$A1289+1,'Control Panel'!$A:$A,1)),0)</f>
        <v>0</v>
      </c>
      <c r="H1289" s="37">
        <f>IFERROR(INDEX(XMR!$F:$F,MATCH($A1289,XMR!$A:$A,0))*INDEX('Control Panel'!$H:$H,MATCH('Index Volume'!$A1289+1,'Control Panel'!$A:$A,1)),0)</f>
        <v>17988200</v>
      </c>
      <c r="I1289" s="37">
        <f>IFERROR(INDEX(ZEC!$F:$F,MATCH($A1289,ZEC!$A:$A,0))*INDEX('Control Panel'!$I:$I,MATCH('Index Volume'!$A1289+1,'Control Panel'!$A:$A,1)),0)</f>
        <v>37434800</v>
      </c>
      <c r="J1289" s="37">
        <f>IFERROR(INDEX(EOS!$F:$F,MATCH($A1289,EOS!$A:$A,0))*INDEX('Control Panel'!$J:$J,MATCH('Index Volume'!$A1289+1,'Control Panel'!$A:$A,1)),0)</f>
        <v>0</v>
      </c>
      <c r="K1289" s="37">
        <f>IFERROR(INDEX(DASH!$F:$F,MATCH($A1289,DASH!$A:$A,0))*INDEX('Control Panel'!$K:$K,MATCH('Index Volume'!$A1289+1,'Control Panel'!$A:$A,1)),0)</f>
        <v>44860900</v>
      </c>
      <c r="L1289" s="37">
        <f>IFERROR(INDEX(XLM!$F:$F,MATCH($A1289,XLM!$A:$A,0))*INDEX('Control Panel'!$L:$L,MATCH('Index Volume'!$A1289+1,'Control Panel'!$A:$A,1)),0)</f>
        <v>17042700</v>
      </c>
      <c r="M1289" s="39">
        <f t="shared" si="327"/>
        <v>3753874616</v>
      </c>
      <c r="N1289" s="1" t="b">
        <f t="shared" si="328"/>
        <v>1</v>
      </c>
      <c r="O1289" s="41">
        <f t="shared" si="329"/>
        <v>3753874616</v>
      </c>
    </row>
    <row r="1290" spans="1:15" x14ac:dyDescent="0.75">
      <c r="A1290" s="3">
        <v>42928</v>
      </c>
      <c r="B1290" s="37">
        <f>IFERROR(INDEX(BTC!$F:$F,MATCH($A1290,BTC!$A:$A,0))*INDEX('Control Panel'!$B:$B,MATCH('Index Volume'!$A1290+1,'Control Panel'!$A:$A,1)),0)</f>
        <v>1117410048</v>
      </c>
      <c r="C1290" s="37">
        <f>IFERROR(INDEX(XRP!$F:$F,MATCH($A1290,XRP!$A:$A,0))*INDEX('Control Panel'!$C:$C,MATCH($A1290+1,'Control Panel'!$A:$A,1)),0)</f>
        <v>153023008</v>
      </c>
      <c r="D1290" s="37">
        <f>IFERROR(INDEX(LTC!$F:$F,MATCH($A1290,LTC!$A:$A,0))*INDEX('Control Panel'!$D:$D,MATCH($A1290+1,'Control Panel'!$A:$A,1)),0)</f>
        <v>369964000</v>
      </c>
      <c r="E1290" s="37">
        <f>IFERROR(INDEX(ETC!$F:$F,MATCH($A1290,ETC!$A:$A,0))*INDEX('Control Panel'!$E:$E,MATCH($A1290+1,'Control Panel'!$A:$A,1)),0)</f>
        <v>725473024</v>
      </c>
      <c r="F1290" s="37">
        <f>IFERROR(INDEX(ETH!$F:$F,MATCH($A1290,ETH!$A:$A,0))*INDEX('Control Panel'!$F:$F,MATCH('Index Volume'!$A1290+1,'Control Panel'!$A:$A,1)),0)</f>
        <v>1241190016</v>
      </c>
      <c r="G1290" s="37">
        <f>IFERROR(INDEX(BCH!$F:$F,MATCH($A1290,BCH!$A:$A,0))*INDEX('Control Panel'!$G:$G,MATCH('Index Volume'!$A1290+1,'Control Panel'!$A:$A,1)),0)</f>
        <v>0</v>
      </c>
      <c r="H1290" s="37">
        <f>IFERROR(INDEX(XMR!$F:$F,MATCH($A1290,XMR!$A:$A,0))*INDEX('Control Panel'!$H:$H,MATCH('Index Volume'!$A1290+1,'Control Panel'!$A:$A,1)),0)</f>
        <v>15785600</v>
      </c>
      <c r="I1290" s="37">
        <f>IFERROR(INDEX(ZEC!$F:$F,MATCH($A1290,ZEC!$A:$A,0))*INDEX('Control Panel'!$I:$I,MATCH('Index Volume'!$A1290+1,'Control Panel'!$A:$A,1)),0)</f>
        <v>30152500</v>
      </c>
      <c r="J1290" s="37">
        <f>IFERROR(INDEX(EOS!$F:$F,MATCH($A1290,EOS!$A:$A,0))*INDEX('Control Panel'!$J:$J,MATCH('Index Volume'!$A1290+1,'Control Panel'!$A:$A,1)),0)</f>
        <v>0</v>
      </c>
      <c r="K1290" s="37">
        <f>IFERROR(INDEX(DASH!$F:$F,MATCH($A1290,DASH!$A:$A,0))*INDEX('Control Panel'!$K:$K,MATCH('Index Volume'!$A1290+1,'Control Panel'!$A:$A,1)),0)</f>
        <v>30198600</v>
      </c>
      <c r="L1290" s="37">
        <f>IFERROR(INDEX(XLM!$F:$F,MATCH($A1290,XLM!$A:$A,0))*INDEX('Control Panel'!$L:$L,MATCH('Index Volume'!$A1290+1,'Control Panel'!$A:$A,1)),0)</f>
        <v>16361500</v>
      </c>
      <c r="M1290" s="39">
        <f t="shared" si="327"/>
        <v>3699558296</v>
      </c>
      <c r="N1290" s="1" t="b">
        <f t="shared" si="328"/>
        <v>1</v>
      </c>
      <c r="O1290" s="41">
        <f t="shared" si="329"/>
        <v>3699558296</v>
      </c>
    </row>
    <row r="1291" spans="1:15" x14ac:dyDescent="0.75">
      <c r="A1291" s="4">
        <v>42929</v>
      </c>
      <c r="B1291" s="37">
        <f>IFERROR(INDEX(BTC!$F:$F,MATCH($A1291,BTC!$A:$A,0))*INDEX('Control Panel'!$B:$B,MATCH('Index Volume'!$A1291+1,'Control Panel'!$A:$A,1)),0)</f>
        <v>835769984</v>
      </c>
      <c r="C1291" s="37">
        <f>IFERROR(INDEX(XRP!$F:$F,MATCH($A1291,XRP!$A:$A,0))*INDEX('Control Panel'!$C:$C,MATCH($A1291+1,'Control Panel'!$A:$A,1)),0)</f>
        <v>216750000</v>
      </c>
      <c r="D1291" s="37">
        <f>IFERROR(INDEX(LTC!$F:$F,MATCH($A1291,LTC!$A:$A,0))*INDEX('Control Panel'!$D:$D,MATCH($A1291+1,'Control Panel'!$A:$A,1)),0)</f>
        <v>229104992</v>
      </c>
      <c r="E1291" s="37">
        <f>IFERROR(INDEX(ETC!$F:$F,MATCH($A1291,ETC!$A:$A,0))*INDEX('Control Panel'!$E:$E,MATCH($A1291+1,'Control Panel'!$A:$A,1)),0)</f>
        <v>429172992</v>
      </c>
      <c r="F1291" s="37">
        <f>IFERROR(INDEX(ETH!$F:$F,MATCH($A1291,ETH!$A:$A,0))*INDEX('Control Panel'!$F:$F,MATCH('Index Volume'!$A1291+1,'Control Panel'!$A:$A,1)),0)</f>
        <v>828489024</v>
      </c>
      <c r="G1291" s="37">
        <f>IFERROR(INDEX(BCH!$F:$F,MATCH($A1291,BCH!$A:$A,0))*INDEX('Control Panel'!$G:$G,MATCH('Index Volume'!$A1291+1,'Control Panel'!$A:$A,1)),0)</f>
        <v>0</v>
      </c>
      <c r="H1291" s="37">
        <f>IFERROR(INDEX(XMR!$F:$F,MATCH($A1291,XMR!$A:$A,0))*INDEX('Control Panel'!$H:$H,MATCH('Index Volume'!$A1291+1,'Control Panel'!$A:$A,1)),0)</f>
        <v>9969180</v>
      </c>
      <c r="I1291" s="37">
        <f>IFERROR(INDEX(ZEC!$F:$F,MATCH($A1291,ZEC!$A:$A,0))*INDEX('Control Panel'!$I:$I,MATCH('Index Volume'!$A1291+1,'Control Panel'!$A:$A,1)),0)</f>
        <v>27023600</v>
      </c>
      <c r="J1291" s="37">
        <f>IFERROR(INDEX(EOS!$F:$F,MATCH($A1291,EOS!$A:$A,0))*INDEX('Control Panel'!$J:$J,MATCH('Index Volume'!$A1291+1,'Control Panel'!$A:$A,1)),0)</f>
        <v>0</v>
      </c>
      <c r="K1291" s="37">
        <f>IFERROR(INDEX(DASH!$F:$F,MATCH($A1291,DASH!$A:$A,0))*INDEX('Control Panel'!$K:$K,MATCH('Index Volume'!$A1291+1,'Control Panel'!$A:$A,1)),0)</f>
        <v>24269400</v>
      </c>
      <c r="L1291" s="37">
        <f>IFERROR(INDEX(XLM!$F:$F,MATCH($A1291,XLM!$A:$A,0))*INDEX('Control Panel'!$L:$L,MATCH('Index Volume'!$A1291+1,'Control Panel'!$A:$A,1)),0)</f>
        <v>28951100</v>
      </c>
      <c r="M1291" s="39">
        <f t="shared" si="327"/>
        <v>2629500272</v>
      </c>
      <c r="N1291" s="1" t="b">
        <f t="shared" si="328"/>
        <v>1</v>
      </c>
      <c r="O1291" s="41">
        <f t="shared" si="329"/>
        <v>2629500272</v>
      </c>
    </row>
    <row r="1292" spans="1:15" x14ac:dyDescent="0.75">
      <c r="A1292" s="3">
        <v>42930</v>
      </c>
      <c r="B1292" s="37">
        <f>IFERROR(INDEX(BTC!$F:$F,MATCH($A1292,BTC!$A:$A,0))*INDEX('Control Panel'!$B:$B,MATCH('Index Volume'!$A1292+1,'Control Panel'!$A:$A,1)),0)</f>
        <v>882502976</v>
      </c>
      <c r="C1292" s="37">
        <f>IFERROR(INDEX(XRP!$F:$F,MATCH($A1292,XRP!$A:$A,0))*INDEX('Control Panel'!$C:$C,MATCH($A1292+1,'Control Panel'!$A:$A,1)),0)</f>
        <v>97037600</v>
      </c>
      <c r="D1292" s="37">
        <f>IFERROR(INDEX(LTC!$F:$F,MATCH($A1292,LTC!$A:$A,0))*INDEX('Control Panel'!$D:$D,MATCH($A1292+1,'Control Panel'!$A:$A,1)),0)</f>
        <v>320419008</v>
      </c>
      <c r="E1292" s="37">
        <f>IFERROR(INDEX(ETC!$F:$F,MATCH($A1292,ETC!$A:$A,0))*INDEX('Control Panel'!$E:$E,MATCH($A1292+1,'Control Panel'!$A:$A,1)),0)</f>
        <v>215528000</v>
      </c>
      <c r="F1292" s="37">
        <f>IFERROR(INDEX(ETH!$F:$F,MATCH($A1292,ETH!$A:$A,0))*INDEX('Control Panel'!$F:$F,MATCH('Index Volume'!$A1292+1,'Control Panel'!$A:$A,1)),0)</f>
        <v>749382016</v>
      </c>
      <c r="G1292" s="37">
        <f>IFERROR(INDEX(BCH!$F:$F,MATCH($A1292,BCH!$A:$A,0))*INDEX('Control Panel'!$G:$G,MATCH('Index Volume'!$A1292+1,'Control Panel'!$A:$A,1)),0)</f>
        <v>0</v>
      </c>
      <c r="H1292" s="37">
        <f>IFERROR(INDEX(XMR!$F:$F,MATCH($A1292,XMR!$A:$A,0))*INDEX('Control Panel'!$H:$H,MATCH('Index Volume'!$A1292+1,'Control Panel'!$A:$A,1)),0)</f>
        <v>9558140</v>
      </c>
      <c r="I1292" s="37">
        <f>IFERROR(INDEX(ZEC!$F:$F,MATCH($A1292,ZEC!$A:$A,0))*INDEX('Control Panel'!$I:$I,MATCH('Index Volume'!$A1292+1,'Control Panel'!$A:$A,1)),0)</f>
        <v>23103400</v>
      </c>
      <c r="J1292" s="37">
        <f>IFERROR(INDEX(EOS!$F:$F,MATCH($A1292,EOS!$A:$A,0))*INDEX('Control Panel'!$J:$J,MATCH('Index Volume'!$A1292+1,'Control Panel'!$A:$A,1)),0)</f>
        <v>0</v>
      </c>
      <c r="K1292" s="37">
        <f>IFERROR(INDEX(DASH!$F:$F,MATCH($A1292,DASH!$A:$A,0))*INDEX('Control Panel'!$K:$K,MATCH('Index Volume'!$A1292+1,'Control Panel'!$A:$A,1)),0)</f>
        <v>26831900</v>
      </c>
      <c r="L1292" s="37">
        <f>IFERROR(INDEX(XLM!$F:$F,MATCH($A1292,XLM!$A:$A,0))*INDEX('Control Panel'!$L:$L,MATCH('Index Volume'!$A1292+1,'Control Panel'!$A:$A,1)),0)</f>
        <v>12282200</v>
      </c>
      <c r="M1292" s="39">
        <f t="shared" si="327"/>
        <v>2336645240</v>
      </c>
      <c r="N1292" s="1" t="b">
        <f t="shared" si="328"/>
        <v>1</v>
      </c>
      <c r="O1292" s="41">
        <f t="shared" si="329"/>
        <v>2336645240</v>
      </c>
    </row>
    <row r="1293" spans="1:15" x14ac:dyDescent="0.75">
      <c r="A1293" s="4">
        <v>42931</v>
      </c>
      <c r="B1293" s="37">
        <f>IFERROR(INDEX(BTC!$F:$F,MATCH($A1293,BTC!$A:$A,0))*INDEX('Control Panel'!$B:$B,MATCH('Index Volume'!$A1293+1,'Control Panel'!$A:$A,1)),0)</f>
        <v>993608000</v>
      </c>
      <c r="C1293" s="37">
        <f>IFERROR(INDEX(XRP!$F:$F,MATCH($A1293,XRP!$A:$A,0))*INDEX('Control Panel'!$C:$C,MATCH($A1293+1,'Control Panel'!$A:$A,1)),0)</f>
        <v>131779000</v>
      </c>
      <c r="D1293" s="37">
        <f>IFERROR(INDEX(LTC!$F:$F,MATCH($A1293,LTC!$A:$A,0))*INDEX('Control Panel'!$D:$D,MATCH($A1293+1,'Control Panel'!$A:$A,1)),0)</f>
        <v>327332000</v>
      </c>
      <c r="E1293" s="37">
        <f>IFERROR(INDEX(ETC!$F:$F,MATCH($A1293,ETC!$A:$A,0))*INDEX('Control Panel'!$E:$E,MATCH($A1293+1,'Control Panel'!$A:$A,1)),0)</f>
        <v>243159008</v>
      </c>
      <c r="F1293" s="37">
        <f>IFERROR(INDEX(ETH!$F:$F,MATCH($A1293,ETH!$A:$A,0))*INDEX('Control Panel'!$F:$F,MATCH('Index Volume'!$A1293+1,'Control Panel'!$A:$A,1)),0)</f>
        <v>810451968</v>
      </c>
      <c r="G1293" s="37">
        <f>IFERROR(INDEX(BCH!$F:$F,MATCH($A1293,BCH!$A:$A,0))*INDEX('Control Panel'!$G:$G,MATCH('Index Volume'!$A1293+1,'Control Panel'!$A:$A,1)),0)</f>
        <v>0</v>
      </c>
      <c r="H1293" s="37">
        <f>IFERROR(INDEX(XMR!$F:$F,MATCH($A1293,XMR!$A:$A,0))*INDEX('Control Panel'!$H:$H,MATCH('Index Volume'!$A1293+1,'Control Panel'!$A:$A,1)),0)</f>
        <v>9718770</v>
      </c>
      <c r="I1293" s="37">
        <f>IFERROR(INDEX(ZEC!$F:$F,MATCH($A1293,ZEC!$A:$A,0))*INDEX('Control Panel'!$I:$I,MATCH('Index Volume'!$A1293+1,'Control Panel'!$A:$A,1)),0)</f>
        <v>14327300</v>
      </c>
      <c r="J1293" s="37">
        <f>IFERROR(INDEX(EOS!$F:$F,MATCH($A1293,EOS!$A:$A,0))*INDEX('Control Panel'!$J:$J,MATCH('Index Volume'!$A1293+1,'Control Panel'!$A:$A,1)),0)</f>
        <v>0</v>
      </c>
      <c r="K1293" s="37">
        <f>IFERROR(INDEX(DASH!$F:$F,MATCH($A1293,DASH!$A:$A,0))*INDEX('Control Panel'!$K:$K,MATCH('Index Volume'!$A1293+1,'Control Panel'!$A:$A,1)),0)</f>
        <v>30810000</v>
      </c>
      <c r="L1293" s="37">
        <f>IFERROR(INDEX(XLM!$F:$F,MATCH($A1293,XLM!$A:$A,0))*INDEX('Control Panel'!$L:$L,MATCH('Index Volume'!$A1293+1,'Control Panel'!$A:$A,1)),0)</f>
        <v>20287200</v>
      </c>
      <c r="M1293" s="39">
        <f t="shared" si="327"/>
        <v>2581473246</v>
      </c>
      <c r="N1293" s="1" t="b">
        <f t="shared" si="328"/>
        <v>1</v>
      </c>
      <c r="O1293" s="41">
        <f t="shared" si="329"/>
        <v>2581473246</v>
      </c>
    </row>
    <row r="1294" spans="1:15" x14ac:dyDescent="0.75">
      <c r="A1294" s="3">
        <v>42932</v>
      </c>
      <c r="B1294" s="37">
        <f>IFERROR(INDEX(BTC!$F:$F,MATCH($A1294,BTC!$A:$A,0))*INDEX('Control Panel'!$B:$B,MATCH('Index Volume'!$A1294+1,'Control Panel'!$A:$A,1)),0)</f>
        <v>1182870016</v>
      </c>
      <c r="C1294" s="37">
        <f>IFERROR(INDEX(XRP!$F:$F,MATCH($A1294,XRP!$A:$A,0))*INDEX('Control Panel'!$C:$C,MATCH($A1294+1,'Control Panel'!$A:$A,1)),0)</f>
        <v>257944000</v>
      </c>
      <c r="D1294" s="37">
        <f>IFERROR(INDEX(LTC!$F:$F,MATCH($A1294,LTC!$A:$A,0))*INDEX('Control Panel'!$D:$D,MATCH($A1294+1,'Control Panel'!$A:$A,1)),0)</f>
        <v>393366016</v>
      </c>
      <c r="E1294" s="37">
        <f>IFERROR(INDEX(ETC!$F:$F,MATCH($A1294,ETC!$A:$A,0))*INDEX('Control Panel'!$E:$E,MATCH($A1294+1,'Control Panel'!$A:$A,1)),0)</f>
        <v>249231008</v>
      </c>
      <c r="F1294" s="37">
        <f>IFERROR(INDEX(ETH!$F:$F,MATCH($A1294,ETH!$A:$A,0))*INDEX('Control Panel'!$F:$F,MATCH('Index Volume'!$A1294+1,'Control Panel'!$A:$A,1)),0)</f>
        <v>1516889984</v>
      </c>
      <c r="G1294" s="37">
        <f>IFERROR(INDEX(BCH!$F:$F,MATCH($A1294,BCH!$A:$A,0))*INDEX('Control Panel'!$G:$G,MATCH('Index Volume'!$A1294+1,'Control Panel'!$A:$A,1)),0)</f>
        <v>0</v>
      </c>
      <c r="H1294" s="37">
        <f>IFERROR(INDEX(XMR!$F:$F,MATCH($A1294,XMR!$A:$A,0))*INDEX('Control Panel'!$H:$H,MATCH('Index Volume'!$A1294+1,'Control Panel'!$A:$A,1)),0)</f>
        <v>12434100</v>
      </c>
      <c r="I1294" s="37">
        <f>IFERROR(INDEX(ZEC!$F:$F,MATCH($A1294,ZEC!$A:$A,0))*INDEX('Control Panel'!$I:$I,MATCH('Index Volume'!$A1294+1,'Control Panel'!$A:$A,1)),0)</f>
        <v>20481600</v>
      </c>
      <c r="J1294" s="37">
        <f>IFERROR(INDEX(EOS!$F:$F,MATCH($A1294,EOS!$A:$A,0))*INDEX('Control Panel'!$J:$J,MATCH('Index Volume'!$A1294+1,'Control Panel'!$A:$A,1)),0)</f>
        <v>0</v>
      </c>
      <c r="K1294" s="37">
        <f>IFERROR(INDEX(DASH!$F:$F,MATCH($A1294,DASH!$A:$A,0))*INDEX('Control Panel'!$K:$K,MATCH('Index Volume'!$A1294+1,'Control Panel'!$A:$A,1)),0)</f>
        <v>35385900</v>
      </c>
      <c r="L1294" s="37">
        <f>IFERROR(INDEX(XLM!$F:$F,MATCH($A1294,XLM!$A:$A,0))*INDEX('Control Panel'!$L:$L,MATCH('Index Volume'!$A1294+1,'Control Panel'!$A:$A,1)),0)</f>
        <v>23584100</v>
      </c>
      <c r="M1294" s="39">
        <f t="shared" si="327"/>
        <v>3692186724</v>
      </c>
      <c r="N1294" s="1" t="b">
        <f t="shared" si="328"/>
        <v>1</v>
      </c>
      <c r="O1294" s="41">
        <f t="shared" si="329"/>
        <v>3692186724</v>
      </c>
    </row>
    <row r="1295" spans="1:15" x14ac:dyDescent="0.75">
      <c r="A1295" s="4">
        <v>42933</v>
      </c>
      <c r="B1295" s="37">
        <f>IFERROR(INDEX(BTC!$F:$F,MATCH($A1295,BTC!$A:$A,0))*INDEX('Control Panel'!$B:$B,MATCH('Index Volume'!$A1295+1,'Control Panel'!$A:$A,1)),0)</f>
        <v>1201760000</v>
      </c>
      <c r="C1295" s="37">
        <f>IFERROR(INDEX(XRP!$F:$F,MATCH($A1295,XRP!$A:$A,0))*INDEX('Control Panel'!$C:$C,MATCH($A1295+1,'Control Panel'!$A:$A,1)),0)</f>
        <v>312684992</v>
      </c>
      <c r="D1295" s="37">
        <f>IFERROR(INDEX(LTC!$F:$F,MATCH($A1295,LTC!$A:$A,0))*INDEX('Control Panel'!$D:$D,MATCH($A1295+1,'Control Panel'!$A:$A,1)),0)</f>
        <v>355036000</v>
      </c>
      <c r="E1295" s="37">
        <f>IFERROR(INDEX(ETC!$F:$F,MATCH($A1295,ETC!$A:$A,0))*INDEX('Control Panel'!$E:$E,MATCH($A1295+1,'Control Panel'!$A:$A,1)),0)</f>
        <v>300782016</v>
      </c>
      <c r="F1295" s="37">
        <f>IFERROR(INDEX(ETH!$F:$F,MATCH($A1295,ETH!$A:$A,0))*INDEX('Control Panel'!$F:$F,MATCH('Index Volume'!$A1295+1,'Control Panel'!$A:$A,1)),0)</f>
        <v>1669500032</v>
      </c>
      <c r="G1295" s="37">
        <f>IFERROR(INDEX(BCH!$F:$F,MATCH($A1295,BCH!$A:$A,0))*INDEX('Control Panel'!$G:$G,MATCH('Index Volume'!$A1295+1,'Control Panel'!$A:$A,1)),0)</f>
        <v>0</v>
      </c>
      <c r="H1295" s="37">
        <f>IFERROR(INDEX(XMR!$F:$F,MATCH($A1295,XMR!$A:$A,0))*INDEX('Control Panel'!$H:$H,MATCH('Index Volume'!$A1295+1,'Control Panel'!$A:$A,1)),0)</f>
        <v>13708900</v>
      </c>
      <c r="I1295" s="37">
        <f>IFERROR(INDEX(ZEC!$F:$F,MATCH($A1295,ZEC!$A:$A,0))*INDEX('Control Panel'!$I:$I,MATCH('Index Volume'!$A1295+1,'Control Panel'!$A:$A,1)),0)</f>
        <v>28966300</v>
      </c>
      <c r="J1295" s="37">
        <f>IFERROR(INDEX(EOS!$F:$F,MATCH($A1295,EOS!$A:$A,0))*INDEX('Control Panel'!$J:$J,MATCH('Index Volume'!$A1295+1,'Control Panel'!$A:$A,1)),0)</f>
        <v>0</v>
      </c>
      <c r="K1295" s="37">
        <f>IFERROR(INDEX(DASH!$F:$F,MATCH($A1295,DASH!$A:$A,0))*INDEX('Control Panel'!$K:$K,MATCH('Index Volume'!$A1295+1,'Control Panel'!$A:$A,1)),0)</f>
        <v>32658200</v>
      </c>
      <c r="L1295" s="37">
        <f>IFERROR(INDEX(XLM!$F:$F,MATCH($A1295,XLM!$A:$A,0))*INDEX('Control Panel'!$L:$L,MATCH('Index Volume'!$A1295+1,'Control Panel'!$A:$A,1)),0)</f>
        <v>11344300</v>
      </c>
      <c r="M1295" s="39">
        <f t="shared" si="327"/>
        <v>3926440740</v>
      </c>
      <c r="N1295" s="1" t="b">
        <f t="shared" si="328"/>
        <v>1</v>
      </c>
      <c r="O1295" s="41">
        <f t="shared" si="329"/>
        <v>3926440740</v>
      </c>
    </row>
    <row r="1296" spans="1:15" x14ac:dyDescent="0.75">
      <c r="A1296" s="3">
        <v>42934</v>
      </c>
      <c r="B1296" s="37">
        <f>IFERROR(INDEX(BTC!$F:$F,MATCH($A1296,BTC!$A:$A,0))*INDEX('Control Panel'!$B:$B,MATCH('Index Volume'!$A1296+1,'Control Panel'!$A:$A,1)),0)</f>
        <v>1512450048</v>
      </c>
      <c r="C1296" s="37">
        <f>IFERROR(INDEX(XRP!$F:$F,MATCH($A1296,XRP!$A:$A,0))*INDEX('Control Panel'!$C:$C,MATCH($A1296+1,'Control Panel'!$A:$A,1)),0)</f>
        <v>295840992</v>
      </c>
      <c r="D1296" s="37">
        <f>IFERROR(INDEX(LTC!$F:$F,MATCH($A1296,LTC!$A:$A,0))*INDEX('Control Panel'!$D:$D,MATCH($A1296+1,'Control Panel'!$A:$A,1)),0)</f>
        <v>380816000</v>
      </c>
      <c r="E1296" s="37">
        <f>IFERROR(INDEX(ETC!$F:$F,MATCH($A1296,ETC!$A:$A,0))*INDEX('Control Panel'!$E:$E,MATCH($A1296+1,'Control Panel'!$A:$A,1)),0)</f>
        <v>282383008</v>
      </c>
      <c r="F1296" s="37">
        <f>IFERROR(INDEX(ETH!$F:$F,MATCH($A1296,ETH!$A:$A,0))*INDEX('Control Panel'!$F:$F,MATCH('Index Volume'!$A1296+1,'Control Panel'!$A:$A,1)),0)</f>
        <v>2709260032</v>
      </c>
      <c r="G1296" s="37">
        <f>IFERROR(INDEX(BCH!$F:$F,MATCH($A1296,BCH!$A:$A,0))*INDEX('Control Panel'!$G:$G,MATCH('Index Volume'!$A1296+1,'Control Panel'!$A:$A,1)),0)</f>
        <v>0</v>
      </c>
      <c r="H1296" s="37">
        <f>IFERROR(INDEX(XMR!$F:$F,MATCH($A1296,XMR!$A:$A,0))*INDEX('Control Panel'!$H:$H,MATCH('Index Volume'!$A1296+1,'Control Panel'!$A:$A,1)),0)</f>
        <v>9949120</v>
      </c>
      <c r="I1296" s="37">
        <f>IFERROR(INDEX(ZEC!$F:$F,MATCH($A1296,ZEC!$A:$A,0))*INDEX('Control Panel'!$I:$I,MATCH('Index Volume'!$A1296+1,'Control Panel'!$A:$A,1)),0)</f>
        <v>27904700</v>
      </c>
      <c r="J1296" s="37">
        <f>IFERROR(INDEX(EOS!$F:$F,MATCH($A1296,EOS!$A:$A,0))*INDEX('Control Panel'!$J:$J,MATCH('Index Volume'!$A1296+1,'Control Panel'!$A:$A,1)),0)</f>
        <v>0</v>
      </c>
      <c r="K1296" s="37">
        <f>IFERROR(INDEX(DASH!$F:$F,MATCH($A1296,DASH!$A:$A,0))*INDEX('Control Panel'!$K:$K,MATCH('Index Volume'!$A1296+1,'Control Panel'!$A:$A,1)),0)</f>
        <v>28103500</v>
      </c>
      <c r="L1296" s="37">
        <f>IFERROR(INDEX(XLM!$F:$F,MATCH($A1296,XLM!$A:$A,0))*INDEX('Control Panel'!$L:$L,MATCH('Index Volume'!$A1296+1,'Control Panel'!$A:$A,1)),0)</f>
        <v>9243940</v>
      </c>
      <c r="M1296" s="39">
        <f t="shared" si="327"/>
        <v>5255951340</v>
      </c>
      <c r="N1296" s="1" t="b">
        <f t="shared" si="328"/>
        <v>1</v>
      </c>
      <c r="O1296" s="41">
        <f t="shared" si="329"/>
        <v>5255951340</v>
      </c>
    </row>
    <row r="1297" spans="1:15" x14ac:dyDescent="0.75">
      <c r="A1297" s="4">
        <v>42935</v>
      </c>
      <c r="B1297" s="37">
        <f>IFERROR(INDEX(BTC!$F:$F,MATCH($A1297,BTC!$A:$A,0))*INDEX('Control Panel'!$B:$B,MATCH('Index Volume'!$A1297+1,'Control Panel'!$A:$A,1)),0)</f>
        <v>1245100032</v>
      </c>
      <c r="C1297" s="37">
        <f>IFERROR(INDEX(XRP!$F:$F,MATCH($A1297,XRP!$A:$A,0))*INDEX('Control Panel'!$C:$C,MATCH($A1297+1,'Control Panel'!$A:$A,1)),0)</f>
        <v>147778000</v>
      </c>
      <c r="D1297" s="37">
        <f>IFERROR(INDEX(LTC!$F:$F,MATCH($A1297,LTC!$A:$A,0))*INDEX('Control Panel'!$D:$D,MATCH($A1297+1,'Control Panel'!$A:$A,1)),0)</f>
        <v>246376992</v>
      </c>
      <c r="E1297" s="37">
        <f>IFERROR(INDEX(ETC!$F:$F,MATCH($A1297,ETC!$A:$A,0))*INDEX('Control Panel'!$E:$E,MATCH($A1297+1,'Control Panel'!$A:$A,1)),0)</f>
        <v>153459008</v>
      </c>
      <c r="F1297" s="37">
        <f>IFERROR(INDEX(ETH!$F:$F,MATCH($A1297,ETH!$A:$A,0))*INDEX('Control Panel'!$F:$F,MATCH('Index Volume'!$A1297+1,'Control Panel'!$A:$A,1)),0)</f>
        <v>2328790016</v>
      </c>
      <c r="G1297" s="37">
        <f>IFERROR(INDEX(BCH!$F:$F,MATCH($A1297,BCH!$A:$A,0))*INDEX('Control Panel'!$G:$G,MATCH('Index Volume'!$A1297+1,'Control Panel'!$A:$A,1)),0)</f>
        <v>0</v>
      </c>
      <c r="H1297" s="37">
        <f>IFERROR(INDEX(XMR!$F:$F,MATCH($A1297,XMR!$A:$A,0))*INDEX('Control Panel'!$H:$H,MATCH('Index Volume'!$A1297+1,'Control Panel'!$A:$A,1)),0)</f>
        <v>6994230</v>
      </c>
      <c r="I1297" s="37">
        <f>IFERROR(INDEX(ZEC!$F:$F,MATCH($A1297,ZEC!$A:$A,0))*INDEX('Control Panel'!$I:$I,MATCH('Index Volume'!$A1297+1,'Control Panel'!$A:$A,1)),0)</f>
        <v>21939800</v>
      </c>
      <c r="J1297" s="37">
        <f>IFERROR(INDEX(EOS!$F:$F,MATCH($A1297,EOS!$A:$A,0))*INDEX('Control Panel'!$J:$J,MATCH('Index Volume'!$A1297+1,'Control Panel'!$A:$A,1)),0)</f>
        <v>0</v>
      </c>
      <c r="K1297" s="37">
        <f>IFERROR(INDEX(DASH!$F:$F,MATCH($A1297,DASH!$A:$A,0))*INDEX('Control Panel'!$K:$K,MATCH('Index Volume'!$A1297+1,'Control Panel'!$A:$A,1)),0)</f>
        <v>28281400</v>
      </c>
      <c r="L1297" s="37">
        <f>IFERROR(INDEX(XLM!$F:$F,MATCH($A1297,XLM!$A:$A,0))*INDEX('Control Panel'!$L:$L,MATCH('Index Volume'!$A1297+1,'Control Panel'!$A:$A,1)),0)</f>
        <v>6628620</v>
      </c>
      <c r="M1297" s="39">
        <f t="shared" si="327"/>
        <v>4185348098</v>
      </c>
      <c r="N1297" s="1" t="b">
        <f t="shared" si="328"/>
        <v>1</v>
      </c>
      <c r="O1297" s="41">
        <f t="shared" si="329"/>
        <v>4185348098</v>
      </c>
    </row>
    <row r="1298" spans="1:15" x14ac:dyDescent="0.75">
      <c r="A1298" s="3">
        <v>42936</v>
      </c>
      <c r="B1298" s="37">
        <f>IFERROR(INDEX(BTC!$F:$F,MATCH($A1298,BTC!$A:$A,0))*INDEX('Control Panel'!$B:$B,MATCH('Index Volume'!$A1298+1,'Control Panel'!$A:$A,1)),0)</f>
        <v>2249260032</v>
      </c>
      <c r="C1298" s="37">
        <f>IFERROR(INDEX(XRP!$F:$F,MATCH($A1298,XRP!$A:$A,0))*INDEX('Control Panel'!$C:$C,MATCH($A1298+1,'Control Panel'!$A:$A,1)),0)</f>
        <v>183292000</v>
      </c>
      <c r="D1298" s="37">
        <f>IFERROR(INDEX(LTC!$F:$F,MATCH($A1298,LTC!$A:$A,0))*INDEX('Control Panel'!$D:$D,MATCH($A1298+1,'Control Panel'!$A:$A,1)),0)</f>
        <v>354801984</v>
      </c>
      <c r="E1298" s="37">
        <f>IFERROR(INDEX(ETC!$F:$F,MATCH($A1298,ETC!$A:$A,0))*INDEX('Control Panel'!$E:$E,MATCH($A1298+1,'Control Panel'!$A:$A,1)),0)</f>
        <v>179260992</v>
      </c>
      <c r="F1298" s="37">
        <f>IFERROR(INDEX(ETH!$F:$F,MATCH($A1298,ETH!$A:$A,0))*INDEX('Control Panel'!$F:$F,MATCH('Index Volume'!$A1298+1,'Control Panel'!$A:$A,1)),0)</f>
        <v>2224999936</v>
      </c>
      <c r="G1298" s="37">
        <f>IFERROR(INDEX(BCH!$F:$F,MATCH($A1298,BCH!$A:$A,0))*INDEX('Control Panel'!$G:$G,MATCH('Index Volume'!$A1298+1,'Control Panel'!$A:$A,1)),0)</f>
        <v>0</v>
      </c>
      <c r="H1298" s="37">
        <f>IFERROR(INDEX(XMR!$F:$F,MATCH($A1298,XMR!$A:$A,0))*INDEX('Control Panel'!$H:$H,MATCH('Index Volume'!$A1298+1,'Control Panel'!$A:$A,1)),0)</f>
        <v>14905700</v>
      </c>
      <c r="I1298" s="37">
        <f>IFERROR(INDEX(ZEC!$F:$F,MATCH($A1298,ZEC!$A:$A,0))*INDEX('Control Panel'!$I:$I,MATCH('Index Volume'!$A1298+1,'Control Panel'!$A:$A,1)),0)</f>
        <v>26033400</v>
      </c>
      <c r="J1298" s="37">
        <f>IFERROR(INDEX(EOS!$F:$F,MATCH($A1298,EOS!$A:$A,0))*INDEX('Control Panel'!$J:$J,MATCH('Index Volume'!$A1298+1,'Control Panel'!$A:$A,1)),0)</f>
        <v>0</v>
      </c>
      <c r="K1298" s="37">
        <f>IFERROR(INDEX(DASH!$F:$F,MATCH($A1298,DASH!$A:$A,0))*INDEX('Control Panel'!$K:$K,MATCH('Index Volume'!$A1298+1,'Control Panel'!$A:$A,1)),0)</f>
        <v>98932600</v>
      </c>
      <c r="L1298" s="37">
        <f>IFERROR(INDEX(XLM!$F:$F,MATCH($A1298,XLM!$A:$A,0))*INDEX('Control Panel'!$L:$L,MATCH('Index Volume'!$A1298+1,'Control Panel'!$A:$A,1)),0)</f>
        <v>11307300</v>
      </c>
      <c r="M1298" s="39">
        <f t="shared" si="327"/>
        <v>5342793944</v>
      </c>
      <c r="N1298" s="1" t="b">
        <f t="shared" si="328"/>
        <v>1</v>
      </c>
      <c r="O1298" s="41">
        <f t="shared" si="329"/>
        <v>5342793944</v>
      </c>
    </row>
    <row r="1299" spans="1:15" x14ac:dyDescent="0.75">
      <c r="A1299" s="4">
        <v>42937</v>
      </c>
      <c r="B1299" s="37">
        <f>IFERROR(INDEX(BTC!$F:$F,MATCH($A1299,BTC!$A:$A,0))*INDEX('Control Panel'!$B:$B,MATCH('Index Volume'!$A1299+1,'Control Panel'!$A:$A,1)),0)</f>
        <v>1489449984</v>
      </c>
      <c r="C1299" s="37">
        <f>IFERROR(INDEX(XRP!$F:$F,MATCH($A1299,XRP!$A:$A,0))*INDEX('Control Panel'!$C:$C,MATCH($A1299+1,'Control Panel'!$A:$A,1)),0)</f>
        <v>104722000</v>
      </c>
      <c r="D1299" s="37">
        <f>IFERROR(INDEX(LTC!$F:$F,MATCH($A1299,LTC!$A:$A,0))*INDEX('Control Panel'!$D:$D,MATCH($A1299+1,'Control Panel'!$A:$A,1)),0)</f>
        <v>286020000</v>
      </c>
      <c r="E1299" s="37">
        <f>IFERROR(INDEX(ETC!$F:$F,MATCH($A1299,ETC!$A:$A,0))*INDEX('Control Panel'!$E:$E,MATCH($A1299+1,'Control Panel'!$A:$A,1)),0)</f>
        <v>178167008</v>
      </c>
      <c r="F1299" s="37">
        <f>IFERROR(INDEX(ETH!$F:$F,MATCH($A1299,ETH!$A:$A,0))*INDEX('Control Panel'!$F:$F,MATCH('Index Volume'!$A1299+1,'Control Panel'!$A:$A,1)),0)</f>
        <v>1006129984</v>
      </c>
      <c r="G1299" s="37">
        <f>IFERROR(INDEX(BCH!$F:$F,MATCH($A1299,BCH!$A:$A,0))*INDEX('Control Panel'!$G:$G,MATCH('Index Volume'!$A1299+1,'Control Panel'!$A:$A,1)),0)</f>
        <v>0</v>
      </c>
      <c r="H1299" s="37">
        <f>IFERROR(INDEX(XMR!$F:$F,MATCH($A1299,XMR!$A:$A,0))*INDEX('Control Panel'!$H:$H,MATCH('Index Volume'!$A1299+1,'Control Panel'!$A:$A,1)),0)</f>
        <v>9572580</v>
      </c>
      <c r="I1299" s="37">
        <f>IFERROR(INDEX(ZEC!$F:$F,MATCH($A1299,ZEC!$A:$A,0))*INDEX('Control Panel'!$I:$I,MATCH('Index Volume'!$A1299+1,'Control Panel'!$A:$A,1)),0)</f>
        <v>20076700</v>
      </c>
      <c r="J1299" s="37">
        <f>IFERROR(INDEX(EOS!$F:$F,MATCH($A1299,EOS!$A:$A,0))*INDEX('Control Panel'!$J:$J,MATCH('Index Volume'!$A1299+1,'Control Panel'!$A:$A,1)),0)</f>
        <v>0</v>
      </c>
      <c r="K1299" s="37">
        <f>IFERROR(INDEX(DASH!$F:$F,MATCH($A1299,DASH!$A:$A,0))*INDEX('Control Panel'!$K:$K,MATCH('Index Volume'!$A1299+1,'Control Panel'!$A:$A,1)),0)</f>
        <v>32884200</v>
      </c>
      <c r="L1299" s="37">
        <f>IFERROR(INDEX(XLM!$F:$F,MATCH($A1299,XLM!$A:$A,0))*INDEX('Control Panel'!$L:$L,MATCH('Index Volume'!$A1299+1,'Control Panel'!$A:$A,1)),0)</f>
        <v>9737820</v>
      </c>
      <c r="M1299" s="39">
        <f t="shared" si="327"/>
        <v>3136760276</v>
      </c>
      <c r="N1299" s="1" t="b">
        <f t="shared" si="328"/>
        <v>1</v>
      </c>
      <c r="O1299" s="41">
        <f t="shared" si="329"/>
        <v>3136760276</v>
      </c>
    </row>
    <row r="1300" spans="1:15" x14ac:dyDescent="0.75">
      <c r="A1300" s="3">
        <v>42938</v>
      </c>
      <c r="B1300" s="37">
        <f>IFERROR(INDEX(BTC!$F:$F,MATCH($A1300,BTC!$A:$A,0))*INDEX('Control Panel'!$B:$B,MATCH('Index Volume'!$A1300+1,'Control Panel'!$A:$A,1)),0)</f>
        <v>1177129984</v>
      </c>
      <c r="C1300" s="37">
        <f>IFERROR(INDEX(XRP!$F:$F,MATCH($A1300,XRP!$A:$A,0))*INDEX('Control Panel'!$C:$C,MATCH($A1300+1,'Control Panel'!$A:$A,1)),0)</f>
        <v>83913800</v>
      </c>
      <c r="D1300" s="37">
        <f>IFERROR(INDEX(LTC!$F:$F,MATCH($A1300,LTC!$A:$A,0))*INDEX('Control Panel'!$D:$D,MATCH($A1300+1,'Control Panel'!$A:$A,1)),0)</f>
        <v>132333000</v>
      </c>
      <c r="E1300" s="37">
        <f>IFERROR(INDEX(ETC!$F:$F,MATCH($A1300,ETC!$A:$A,0))*INDEX('Control Panel'!$E:$E,MATCH($A1300+1,'Control Panel'!$A:$A,1)),0)</f>
        <v>70103296</v>
      </c>
      <c r="F1300" s="37">
        <f>IFERROR(INDEX(ETH!$F:$F,MATCH($A1300,ETH!$A:$A,0))*INDEX('Control Panel'!$F:$F,MATCH('Index Volume'!$A1300+1,'Control Panel'!$A:$A,1)),0)</f>
        <v>618259968</v>
      </c>
      <c r="G1300" s="37">
        <f>IFERROR(INDEX(BCH!$F:$F,MATCH($A1300,BCH!$A:$A,0))*INDEX('Control Panel'!$G:$G,MATCH('Index Volume'!$A1300+1,'Control Panel'!$A:$A,1)),0)</f>
        <v>0</v>
      </c>
      <c r="H1300" s="37">
        <f>IFERROR(INDEX(XMR!$F:$F,MATCH($A1300,XMR!$A:$A,0))*INDEX('Control Panel'!$H:$H,MATCH('Index Volume'!$A1300+1,'Control Panel'!$A:$A,1)),0)</f>
        <v>9028920</v>
      </c>
      <c r="I1300" s="37">
        <f>IFERROR(INDEX(ZEC!$F:$F,MATCH($A1300,ZEC!$A:$A,0))*INDEX('Control Panel'!$I:$I,MATCH('Index Volume'!$A1300+1,'Control Panel'!$A:$A,1)),0)</f>
        <v>38717100</v>
      </c>
      <c r="J1300" s="37">
        <f>IFERROR(INDEX(EOS!$F:$F,MATCH($A1300,EOS!$A:$A,0))*INDEX('Control Panel'!$J:$J,MATCH('Index Volume'!$A1300+1,'Control Panel'!$A:$A,1)),0)</f>
        <v>0</v>
      </c>
      <c r="K1300" s="37">
        <f>IFERROR(INDEX(DASH!$F:$F,MATCH($A1300,DASH!$A:$A,0))*INDEX('Control Panel'!$K:$K,MATCH('Index Volume'!$A1300+1,'Control Panel'!$A:$A,1)),0)</f>
        <v>23312700</v>
      </c>
      <c r="L1300" s="37">
        <f>IFERROR(INDEX(XLM!$F:$F,MATCH($A1300,XLM!$A:$A,0))*INDEX('Control Panel'!$L:$L,MATCH('Index Volume'!$A1300+1,'Control Panel'!$A:$A,1)),0)</f>
        <v>16277000</v>
      </c>
      <c r="M1300" s="39">
        <f t="shared" si="327"/>
        <v>2169075768</v>
      </c>
      <c r="N1300" s="1" t="b">
        <f t="shared" si="328"/>
        <v>1</v>
      </c>
      <c r="O1300" s="41">
        <f t="shared" si="329"/>
        <v>2169075768</v>
      </c>
    </row>
    <row r="1301" spans="1:15" x14ac:dyDescent="0.75">
      <c r="A1301" s="4">
        <v>42939</v>
      </c>
      <c r="B1301" s="37">
        <f>IFERROR(INDEX(BTC!$F:$F,MATCH($A1301,BTC!$A:$A,0))*INDEX('Control Panel'!$B:$B,MATCH('Index Volume'!$A1301+1,'Control Panel'!$A:$A,1)),0)</f>
        <v>1072840000</v>
      </c>
      <c r="C1301" s="37">
        <f>IFERROR(INDEX(XRP!$F:$F,MATCH($A1301,XRP!$A:$A,0))*INDEX('Control Panel'!$C:$C,MATCH($A1301+1,'Control Panel'!$A:$A,1)),0)</f>
        <v>195682000</v>
      </c>
      <c r="D1301" s="37">
        <f>IFERROR(INDEX(LTC!$F:$F,MATCH($A1301,LTC!$A:$A,0))*INDEX('Control Panel'!$D:$D,MATCH($A1301+1,'Control Panel'!$A:$A,1)),0)</f>
        <v>219256992</v>
      </c>
      <c r="E1301" s="37">
        <f>IFERROR(INDEX(ETC!$F:$F,MATCH($A1301,ETC!$A:$A,0))*INDEX('Control Panel'!$E:$E,MATCH($A1301+1,'Control Panel'!$A:$A,1)),0)</f>
        <v>76647400</v>
      </c>
      <c r="F1301" s="37">
        <f>IFERROR(INDEX(ETH!$F:$F,MATCH($A1301,ETH!$A:$A,0))*INDEX('Control Panel'!$F:$F,MATCH('Index Volume'!$A1301+1,'Control Panel'!$A:$A,1)),0)</f>
        <v>649614976</v>
      </c>
      <c r="G1301" s="37">
        <f>IFERROR(INDEX(BCH!$F:$F,MATCH($A1301,BCH!$A:$A,0))*INDEX('Control Panel'!$G:$G,MATCH('Index Volume'!$A1301+1,'Control Panel'!$A:$A,1)),0)</f>
        <v>0</v>
      </c>
      <c r="H1301" s="37">
        <f>IFERROR(INDEX(XMR!$F:$F,MATCH($A1301,XMR!$A:$A,0))*INDEX('Control Panel'!$H:$H,MATCH('Index Volume'!$A1301+1,'Control Panel'!$A:$A,1)),0)</f>
        <v>8634060</v>
      </c>
      <c r="I1301" s="37">
        <f>IFERROR(INDEX(ZEC!$F:$F,MATCH($A1301,ZEC!$A:$A,0))*INDEX('Control Panel'!$I:$I,MATCH('Index Volume'!$A1301+1,'Control Panel'!$A:$A,1)),0)</f>
        <v>24745700</v>
      </c>
      <c r="J1301" s="37">
        <f>IFERROR(INDEX(EOS!$F:$F,MATCH($A1301,EOS!$A:$A,0))*INDEX('Control Panel'!$J:$J,MATCH('Index Volume'!$A1301+1,'Control Panel'!$A:$A,1)),0)</f>
        <v>0</v>
      </c>
      <c r="K1301" s="37">
        <f>IFERROR(INDEX(DASH!$F:$F,MATCH($A1301,DASH!$A:$A,0))*INDEX('Control Panel'!$K:$K,MATCH('Index Volume'!$A1301+1,'Control Panel'!$A:$A,1)),0)</f>
        <v>31110400</v>
      </c>
      <c r="L1301" s="37">
        <f>IFERROR(INDEX(XLM!$F:$F,MATCH($A1301,XLM!$A:$A,0))*INDEX('Control Panel'!$L:$L,MATCH('Index Volume'!$A1301+1,'Control Panel'!$A:$A,1)),0)</f>
        <v>10264600</v>
      </c>
      <c r="M1301" s="39">
        <f t="shared" si="327"/>
        <v>2288796128</v>
      </c>
      <c r="N1301" s="1" t="b">
        <f t="shared" si="328"/>
        <v>1</v>
      </c>
      <c r="O1301" s="41">
        <f t="shared" si="329"/>
        <v>2288796128</v>
      </c>
    </row>
    <row r="1302" spans="1:15" x14ac:dyDescent="0.75">
      <c r="A1302" s="3">
        <v>42940</v>
      </c>
      <c r="B1302" s="37">
        <f>IFERROR(INDEX(BTC!$F:$F,MATCH($A1302,BTC!$A:$A,0))*INDEX('Control Panel'!$B:$B,MATCH('Index Volume'!$A1302+1,'Control Panel'!$A:$A,1)),0)</f>
        <v>866473984</v>
      </c>
      <c r="C1302" s="37">
        <f>IFERROR(INDEX(XRP!$F:$F,MATCH($A1302,XRP!$A:$A,0))*INDEX('Control Panel'!$C:$C,MATCH($A1302+1,'Control Panel'!$A:$A,1)),0)</f>
        <v>56632800</v>
      </c>
      <c r="D1302" s="37">
        <f>IFERROR(INDEX(LTC!$F:$F,MATCH($A1302,LTC!$A:$A,0))*INDEX('Control Panel'!$D:$D,MATCH($A1302+1,'Control Panel'!$A:$A,1)),0)</f>
        <v>158532000</v>
      </c>
      <c r="E1302" s="37">
        <f>IFERROR(INDEX(ETC!$F:$F,MATCH($A1302,ETC!$A:$A,0))*INDEX('Control Panel'!$E:$E,MATCH($A1302+1,'Control Panel'!$A:$A,1)),0)</f>
        <v>38370000</v>
      </c>
      <c r="F1302" s="37">
        <f>IFERROR(INDEX(ETH!$F:$F,MATCH($A1302,ETH!$A:$A,0))*INDEX('Control Panel'!$F:$F,MATCH('Index Volume'!$A1302+1,'Control Panel'!$A:$A,1)),0)</f>
        <v>431691008</v>
      </c>
      <c r="G1302" s="37">
        <f>IFERROR(INDEX(BCH!$F:$F,MATCH($A1302,BCH!$A:$A,0))*INDEX('Control Panel'!$G:$G,MATCH('Index Volume'!$A1302+1,'Control Panel'!$A:$A,1)),0)</f>
        <v>0</v>
      </c>
      <c r="H1302" s="37">
        <f>IFERROR(INDEX(XMR!$F:$F,MATCH($A1302,XMR!$A:$A,0))*INDEX('Control Panel'!$H:$H,MATCH('Index Volume'!$A1302+1,'Control Panel'!$A:$A,1)),0)</f>
        <v>12102100</v>
      </c>
      <c r="I1302" s="37">
        <f>IFERROR(INDEX(ZEC!$F:$F,MATCH($A1302,ZEC!$A:$A,0))*INDEX('Control Panel'!$I:$I,MATCH('Index Volume'!$A1302+1,'Control Panel'!$A:$A,1)),0)</f>
        <v>23279900</v>
      </c>
      <c r="J1302" s="37">
        <f>IFERROR(INDEX(EOS!$F:$F,MATCH($A1302,EOS!$A:$A,0))*INDEX('Control Panel'!$J:$J,MATCH('Index Volume'!$A1302+1,'Control Panel'!$A:$A,1)),0)</f>
        <v>0</v>
      </c>
      <c r="K1302" s="37">
        <f>IFERROR(INDEX(DASH!$F:$F,MATCH($A1302,DASH!$A:$A,0))*INDEX('Control Panel'!$K:$K,MATCH('Index Volume'!$A1302+1,'Control Panel'!$A:$A,1)),0)</f>
        <v>90278800</v>
      </c>
      <c r="L1302" s="37">
        <f>IFERROR(INDEX(XLM!$F:$F,MATCH($A1302,XLM!$A:$A,0))*INDEX('Control Panel'!$L:$L,MATCH('Index Volume'!$A1302+1,'Control Panel'!$A:$A,1)),0)</f>
        <v>6419140</v>
      </c>
      <c r="M1302" s="39">
        <f t="shared" si="327"/>
        <v>1683779732</v>
      </c>
      <c r="N1302" s="1" t="b">
        <f t="shared" si="328"/>
        <v>1</v>
      </c>
      <c r="O1302" s="41">
        <f t="shared" si="329"/>
        <v>1683779732</v>
      </c>
    </row>
    <row r="1303" spans="1:15" x14ac:dyDescent="0.75">
      <c r="A1303" s="4">
        <v>42941</v>
      </c>
      <c r="B1303" s="37">
        <f>IFERROR(INDEX(BTC!$F:$F,MATCH($A1303,BTC!$A:$A,0))*INDEX('Control Panel'!$B:$B,MATCH('Index Volume'!$A1303+1,'Control Panel'!$A:$A,1)),0)</f>
        <v>1460089984</v>
      </c>
      <c r="C1303" s="37">
        <f>IFERROR(INDEX(XRP!$F:$F,MATCH($A1303,XRP!$A:$A,0))*INDEX('Control Panel'!$C:$C,MATCH($A1303+1,'Control Panel'!$A:$A,1)),0)</f>
        <v>166807008</v>
      </c>
      <c r="D1303" s="37">
        <f>IFERROR(INDEX(LTC!$F:$F,MATCH($A1303,LTC!$A:$A,0))*INDEX('Control Panel'!$D:$D,MATCH($A1303+1,'Control Panel'!$A:$A,1)),0)</f>
        <v>206307008</v>
      </c>
      <c r="E1303" s="37">
        <f>IFERROR(INDEX(ETC!$F:$F,MATCH($A1303,ETC!$A:$A,0))*INDEX('Control Panel'!$E:$E,MATCH($A1303+1,'Control Panel'!$A:$A,1)),0)</f>
        <v>74645504</v>
      </c>
      <c r="F1303" s="37">
        <f>IFERROR(INDEX(ETH!$F:$F,MATCH($A1303,ETH!$A:$A,0))*INDEX('Control Panel'!$F:$F,MATCH('Index Volume'!$A1303+1,'Control Panel'!$A:$A,1)),0)</f>
        <v>1095760000</v>
      </c>
      <c r="G1303" s="37">
        <f>IFERROR(INDEX(BCH!$F:$F,MATCH($A1303,BCH!$A:$A,0))*INDEX('Control Panel'!$G:$G,MATCH('Index Volume'!$A1303+1,'Control Panel'!$A:$A,1)),0)</f>
        <v>0</v>
      </c>
      <c r="H1303" s="37">
        <f>IFERROR(INDEX(XMR!$F:$F,MATCH($A1303,XMR!$A:$A,0))*INDEX('Control Panel'!$H:$H,MATCH('Index Volume'!$A1303+1,'Control Panel'!$A:$A,1)),0)</f>
        <v>12706300</v>
      </c>
      <c r="I1303" s="37">
        <f>IFERROR(INDEX(ZEC!$F:$F,MATCH($A1303,ZEC!$A:$A,0))*INDEX('Control Panel'!$I:$I,MATCH('Index Volume'!$A1303+1,'Control Panel'!$A:$A,1)),0)</f>
        <v>24464700</v>
      </c>
      <c r="J1303" s="37">
        <f>IFERROR(INDEX(EOS!$F:$F,MATCH($A1303,EOS!$A:$A,0))*INDEX('Control Panel'!$J:$J,MATCH('Index Volume'!$A1303+1,'Control Panel'!$A:$A,1)),0)</f>
        <v>0</v>
      </c>
      <c r="K1303" s="37">
        <f>IFERROR(INDEX(DASH!$F:$F,MATCH($A1303,DASH!$A:$A,0))*INDEX('Control Panel'!$K:$K,MATCH('Index Volume'!$A1303+1,'Control Panel'!$A:$A,1)),0)</f>
        <v>84970400</v>
      </c>
      <c r="L1303" s="37">
        <f>IFERROR(INDEX(XLM!$F:$F,MATCH($A1303,XLM!$A:$A,0))*INDEX('Control Panel'!$L:$L,MATCH('Index Volume'!$A1303+1,'Control Panel'!$A:$A,1)),0)</f>
        <v>11337500</v>
      </c>
      <c r="M1303" s="39">
        <f t="shared" si="327"/>
        <v>3137088404</v>
      </c>
      <c r="N1303" s="1" t="b">
        <f t="shared" si="328"/>
        <v>1</v>
      </c>
      <c r="O1303" s="41">
        <f t="shared" si="329"/>
        <v>3137088404</v>
      </c>
    </row>
    <row r="1304" spans="1:15" x14ac:dyDescent="0.75">
      <c r="A1304" s="3">
        <v>42942</v>
      </c>
      <c r="B1304" s="37">
        <f>IFERROR(INDEX(BTC!$F:$F,MATCH($A1304,BTC!$A:$A,0))*INDEX('Control Panel'!$B:$B,MATCH('Index Volume'!$A1304+1,'Control Panel'!$A:$A,1)),0)</f>
        <v>937404032</v>
      </c>
      <c r="C1304" s="37">
        <f>IFERROR(INDEX(XRP!$F:$F,MATCH($A1304,XRP!$A:$A,0))*INDEX('Control Panel'!$C:$C,MATCH($A1304+1,'Control Panel'!$A:$A,1)),0)</f>
        <v>76584600</v>
      </c>
      <c r="D1304" s="37">
        <f>IFERROR(INDEX(LTC!$F:$F,MATCH($A1304,LTC!$A:$A,0))*INDEX('Control Panel'!$D:$D,MATCH($A1304+1,'Control Panel'!$A:$A,1)),0)</f>
        <v>121389000</v>
      </c>
      <c r="E1304" s="37">
        <f>IFERROR(INDEX(ETC!$F:$F,MATCH($A1304,ETC!$A:$A,0))*INDEX('Control Panel'!$E:$E,MATCH($A1304+1,'Control Panel'!$A:$A,1)),0)</f>
        <v>46058800</v>
      </c>
      <c r="F1304" s="37">
        <f>IFERROR(INDEX(ETH!$F:$F,MATCH($A1304,ETH!$A:$A,0))*INDEX('Control Panel'!$F:$F,MATCH('Index Volume'!$A1304+1,'Control Panel'!$A:$A,1)),0)</f>
        <v>717692032</v>
      </c>
      <c r="G1304" s="37">
        <f>IFERROR(INDEX(BCH!$F:$F,MATCH($A1304,BCH!$A:$A,0))*INDEX('Control Panel'!$G:$G,MATCH('Index Volume'!$A1304+1,'Control Panel'!$A:$A,1)),0)</f>
        <v>0</v>
      </c>
      <c r="H1304" s="37">
        <f>IFERROR(INDEX(XMR!$F:$F,MATCH($A1304,XMR!$A:$A,0))*INDEX('Control Panel'!$H:$H,MATCH('Index Volume'!$A1304+1,'Control Panel'!$A:$A,1)),0)</f>
        <v>26033100</v>
      </c>
      <c r="I1304" s="37">
        <f>IFERROR(INDEX(ZEC!$F:$F,MATCH($A1304,ZEC!$A:$A,0))*INDEX('Control Panel'!$I:$I,MATCH('Index Volume'!$A1304+1,'Control Panel'!$A:$A,1)),0)</f>
        <v>21283100</v>
      </c>
      <c r="J1304" s="37">
        <f>IFERROR(INDEX(EOS!$F:$F,MATCH($A1304,EOS!$A:$A,0))*INDEX('Control Panel'!$J:$J,MATCH('Index Volume'!$A1304+1,'Control Panel'!$A:$A,1)),0)</f>
        <v>0</v>
      </c>
      <c r="K1304" s="37">
        <f>IFERROR(INDEX(DASH!$F:$F,MATCH($A1304,DASH!$A:$A,0))*INDEX('Control Panel'!$K:$K,MATCH('Index Volume'!$A1304+1,'Control Panel'!$A:$A,1)),0)</f>
        <v>38380000</v>
      </c>
      <c r="L1304" s="37">
        <f>IFERROR(INDEX(XLM!$F:$F,MATCH($A1304,XLM!$A:$A,0))*INDEX('Control Panel'!$L:$L,MATCH('Index Volume'!$A1304+1,'Control Panel'!$A:$A,1)),0)</f>
        <v>7069110</v>
      </c>
      <c r="M1304" s="39">
        <f t="shared" si="327"/>
        <v>1991893774</v>
      </c>
      <c r="N1304" s="1" t="b">
        <f t="shared" si="328"/>
        <v>1</v>
      </c>
      <c r="O1304" s="41">
        <f t="shared" si="329"/>
        <v>1991893774</v>
      </c>
    </row>
    <row r="1305" spans="1:15" x14ac:dyDescent="0.75">
      <c r="A1305" s="4">
        <v>42943</v>
      </c>
      <c r="B1305" s="37">
        <f>IFERROR(INDEX(BTC!$F:$F,MATCH($A1305,BTC!$A:$A,0))*INDEX('Control Panel'!$B:$B,MATCH('Index Volume'!$A1305+1,'Control Panel'!$A:$A,1)),0)</f>
        <v>789104000</v>
      </c>
      <c r="C1305" s="37">
        <f>IFERROR(INDEX(XRP!$F:$F,MATCH($A1305,XRP!$A:$A,0))*INDEX('Control Panel'!$C:$C,MATCH($A1305+1,'Control Panel'!$A:$A,1)),0)</f>
        <v>34575100</v>
      </c>
      <c r="D1305" s="37">
        <f>IFERROR(INDEX(LTC!$F:$F,MATCH($A1305,LTC!$A:$A,0))*INDEX('Control Panel'!$D:$D,MATCH($A1305+1,'Control Panel'!$A:$A,1)),0)</f>
        <v>81714000</v>
      </c>
      <c r="E1305" s="37">
        <f>IFERROR(INDEX(ETC!$F:$F,MATCH($A1305,ETC!$A:$A,0))*INDEX('Control Panel'!$E:$E,MATCH($A1305+1,'Control Panel'!$A:$A,1)),0)</f>
        <v>28722600</v>
      </c>
      <c r="F1305" s="37">
        <f>IFERROR(INDEX(ETH!$F:$F,MATCH($A1305,ETH!$A:$A,0))*INDEX('Control Panel'!$F:$F,MATCH('Index Volume'!$A1305+1,'Control Panel'!$A:$A,1)),0)</f>
        <v>393283008</v>
      </c>
      <c r="G1305" s="37">
        <f>IFERROR(INDEX(BCH!$F:$F,MATCH($A1305,BCH!$A:$A,0))*INDEX('Control Panel'!$G:$G,MATCH('Index Volume'!$A1305+1,'Control Panel'!$A:$A,1)),0)</f>
        <v>0</v>
      </c>
      <c r="H1305" s="37">
        <f>IFERROR(INDEX(XMR!$F:$F,MATCH($A1305,XMR!$A:$A,0))*INDEX('Control Panel'!$H:$H,MATCH('Index Volume'!$A1305+1,'Control Panel'!$A:$A,1)),0)</f>
        <v>15960700</v>
      </c>
      <c r="I1305" s="37">
        <f>IFERROR(INDEX(ZEC!$F:$F,MATCH($A1305,ZEC!$A:$A,0))*INDEX('Control Panel'!$I:$I,MATCH('Index Volume'!$A1305+1,'Control Panel'!$A:$A,1)),0)</f>
        <v>19482500</v>
      </c>
      <c r="J1305" s="37">
        <f>IFERROR(INDEX(EOS!$F:$F,MATCH($A1305,EOS!$A:$A,0))*INDEX('Control Panel'!$J:$J,MATCH('Index Volume'!$A1305+1,'Control Panel'!$A:$A,1)),0)</f>
        <v>0</v>
      </c>
      <c r="K1305" s="37">
        <f>IFERROR(INDEX(DASH!$F:$F,MATCH($A1305,DASH!$A:$A,0))*INDEX('Control Panel'!$K:$K,MATCH('Index Volume'!$A1305+1,'Control Panel'!$A:$A,1)),0)</f>
        <v>26363200</v>
      </c>
      <c r="L1305" s="37">
        <f>IFERROR(INDEX(XLM!$F:$F,MATCH($A1305,XLM!$A:$A,0))*INDEX('Control Panel'!$L:$L,MATCH('Index Volume'!$A1305+1,'Control Panel'!$A:$A,1)),0)</f>
        <v>4931040</v>
      </c>
      <c r="M1305" s="39">
        <f t="shared" si="327"/>
        <v>1394136148</v>
      </c>
      <c r="N1305" s="1" t="b">
        <f t="shared" si="328"/>
        <v>1</v>
      </c>
      <c r="O1305" s="41">
        <f t="shared" si="329"/>
        <v>1394136148</v>
      </c>
    </row>
    <row r="1306" spans="1:15" x14ac:dyDescent="0.75">
      <c r="A1306" s="3">
        <v>42944</v>
      </c>
      <c r="B1306" s="37">
        <f>IFERROR(INDEX(BTC!$F:$F,MATCH($A1306,BTC!$A:$A,0))*INDEX('Control Panel'!$B:$B,MATCH('Index Volume'!$A1306+1,'Control Panel'!$A:$A,1)),0)</f>
        <v>1380099968</v>
      </c>
      <c r="C1306" s="37">
        <f>IFERROR(INDEX(XRP!$F:$F,MATCH($A1306,XRP!$A:$A,0))*INDEX('Control Panel'!$C:$C,MATCH($A1306+1,'Control Panel'!$A:$A,1)),0)</f>
        <v>74649800</v>
      </c>
      <c r="D1306" s="37">
        <f>IFERROR(INDEX(LTC!$F:$F,MATCH($A1306,LTC!$A:$A,0))*INDEX('Control Panel'!$D:$D,MATCH($A1306+1,'Control Panel'!$A:$A,1)),0)</f>
        <v>137556000</v>
      </c>
      <c r="E1306" s="37">
        <f>IFERROR(INDEX(ETC!$F:$F,MATCH($A1306,ETC!$A:$A,0))*INDEX('Control Panel'!$E:$E,MATCH($A1306+1,'Control Panel'!$A:$A,1)),0)</f>
        <v>48972400</v>
      </c>
      <c r="F1306" s="37">
        <f>IFERROR(INDEX(ETH!$F:$F,MATCH($A1306,ETH!$A:$A,0))*INDEX('Control Panel'!$F:$F,MATCH('Index Volume'!$A1306+1,'Control Panel'!$A:$A,1)),0)</f>
        <v>562571008</v>
      </c>
      <c r="G1306" s="37">
        <f>IFERROR(INDEX(BCH!$F:$F,MATCH($A1306,BCH!$A:$A,0))*INDEX('Control Panel'!$G:$G,MATCH('Index Volume'!$A1306+1,'Control Panel'!$A:$A,1)),0)</f>
        <v>0</v>
      </c>
      <c r="H1306" s="37">
        <f>IFERROR(INDEX(XMR!$F:$F,MATCH($A1306,XMR!$A:$A,0))*INDEX('Control Panel'!$H:$H,MATCH('Index Volume'!$A1306+1,'Control Panel'!$A:$A,1)),0)</f>
        <v>18694500</v>
      </c>
      <c r="I1306" s="37">
        <f>IFERROR(INDEX(ZEC!$F:$F,MATCH($A1306,ZEC!$A:$A,0))*INDEX('Control Panel'!$I:$I,MATCH('Index Volume'!$A1306+1,'Control Panel'!$A:$A,1)),0)</f>
        <v>27546000</v>
      </c>
      <c r="J1306" s="37">
        <f>IFERROR(INDEX(EOS!$F:$F,MATCH($A1306,EOS!$A:$A,0))*INDEX('Control Panel'!$J:$J,MATCH('Index Volume'!$A1306+1,'Control Panel'!$A:$A,1)),0)</f>
        <v>0</v>
      </c>
      <c r="K1306" s="37">
        <f>IFERROR(INDEX(DASH!$F:$F,MATCH($A1306,DASH!$A:$A,0))*INDEX('Control Panel'!$K:$K,MATCH('Index Volume'!$A1306+1,'Control Panel'!$A:$A,1)),0)</f>
        <v>30108800</v>
      </c>
      <c r="L1306" s="37">
        <f>IFERROR(INDEX(XLM!$F:$F,MATCH($A1306,XLM!$A:$A,0))*INDEX('Control Panel'!$L:$L,MATCH('Index Volume'!$A1306+1,'Control Panel'!$A:$A,1)),0)</f>
        <v>8881060</v>
      </c>
      <c r="M1306" s="39">
        <f t="shared" si="327"/>
        <v>2289079536</v>
      </c>
      <c r="N1306" s="1" t="b">
        <f t="shared" si="328"/>
        <v>1</v>
      </c>
      <c r="O1306" s="41">
        <f t="shared" si="329"/>
        <v>2289079536</v>
      </c>
    </row>
    <row r="1307" spans="1:15" x14ac:dyDescent="0.75">
      <c r="A1307" s="4">
        <v>42945</v>
      </c>
      <c r="B1307" s="37">
        <f>IFERROR(INDEX(BTC!$F:$F,MATCH($A1307,BTC!$A:$A,0))*INDEX('Control Panel'!$B:$B,MATCH('Index Volume'!$A1307+1,'Control Panel'!$A:$A,1)),0)</f>
        <v>803745984</v>
      </c>
      <c r="C1307" s="37">
        <f>IFERROR(INDEX(XRP!$F:$F,MATCH($A1307,XRP!$A:$A,0))*INDEX('Control Panel'!$C:$C,MATCH($A1307+1,'Control Panel'!$A:$A,1)),0)</f>
        <v>80897000</v>
      </c>
      <c r="D1307" s="37">
        <f>IFERROR(INDEX(LTC!$F:$F,MATCH($A1307,LTC!$A:$A,0))*INDEX('Control Panel'!$D:$D,MATCH($A1307+1,'Control Panel'!$A:$A,1)),0)</f>
        <v>109945000</v>
      </c>
      <c r="E1307" s="37">
        <f>IFERROR(INDEX(ETC!$F:$F,MATCH($A1307,ETC!$A:$A,0))*INDEX('Control Panel'!$E:$E,MATCH($A1307+1,'Control Panel'!$A:$A,1)),0)</f>
        <v>65494300</v>
      </c>
      <c r="F1307" s="37">
        <f>IFERROR(INDEX(ETH!$F:$F,MATCH($A1307,ETH!$A:$A,0))*INDEX('Control Panel'!$F:$F,MATCH('Index Volume'!$A1307+1,'Control Panel'!$A:$A,1)),0)</f>
        <v>824355008</v>
      </c>
      <c r="G1307" s="37">
        <f>IFERROR(INDEX(BCH!$F:$F,MATCH($A1307,BCH!$A:$A,0))*INDEX('Control Panel'!$G:$G,MATCH('Index Volume'!$A1307+1,'Control Panel'!$A:$A,1)),0)</f>
        <v>0</v>
      </c>
      <c r="H1307" s="37">
        <f>IFERROR(INDEX(XMR!$F:$F,MATCH($A1307,XMR!$A:$A,0))*INDEX('Control Panel'!$H:$H,MATCH('Index Volume'!$A1307+1,'Control Panel'!$A:$A,1)),0)</f>
        <v>7053810</v>
      </c>
      <c r="I1307" s="37">
        <f>IFERROR(INDEX(ZEC!$F:$F,MATCH($A1307,ZEC!$A:$A,0))*INDEX('Control Panel'!$I:$I,MATCH('Index Volume'!$A1307+1,'Control Panel'!$A:$A,1)),0)</f>
        <v>31702400</v>
      </c>
      <c r="J1307" s="37">
        <f>IFERROR(INDEX(EOS!$F:$F,MATCH($A1307,EOS!$A:$A,0))*INDEX('Control Panel'!$J:$J,MATCH('Index Volume'!$A1307+1,'Control Panel'!$A:$A,1)),0)</f>
        <v>0</v>
      </c>
      <c r="K1307" s="37">
        <f>IFERROR(INDEX(DASH!$F:$F,MATCH($A1307,DASH!$A:$A,0))*INDEX('Control Panel'!$K:$K,MATCH('Index Volume'!$A1307+1,'Control Panel'!$A:$A,1)),0)</f>
        <v>40505200</v>
      </c>
      <c r="L1307" s="37">
        <f>IFERROR(INDEX(XLM!$F:$F,MATCH($A1307,XLM!$A:$A,0))*INDEX('Control Panel'!$L:$L,MATCH('Index Volume'!$A1307+1,'Control Panel'!$A:$A,1)),0)</f>
        <v>4313590</v>
      </c>
      <c r="M1307" s="39">
        <f t="shared" si="327"/>
        <v>1968012292</v>
      </c>
      <c r="N1307" s="1" t="b">
        <f t="shared" si="328"/>
        <v>1</v>
      </c>
      <c r="O1307" s="41">
        <f t="shared" si="329"/>
        <v>1968012292</v>
      </c>
    </row>
    <row r="1308" spans="1:15" x14ac:dyDescent="0.75">
      <c r="A1308" s="3">
        <v>42946</v>
      </c>
      <c r="B1308" s="37">
        <f>IFERROR(INDEX(BTC!$F:$F,MATCH($A1308,BTC!$A:$A,0))*INDEX('Control Panel'!$B:$B,MATCH('Index Volume'!$A1308+1,'Control Panel'!$A:$A,1)),0)</f>
        <v>705942976</v>
      </c>
      <c r="C1308" s="37">
        <f>IFERROR(INDEX(XRP!$F:$F,MATCH($A1308,XRP!$A:$A,0))*INDEX('Control Panel'!$C:$C,MATCH($A1308+1,'Control Panel'!$A:$A,1)),0)</f>
        <v>40621700</v>
      </c>
      <c r="D1308" s="37">
        <f>IFERROR(INDEX(LTC!$F:$F,MATCH($A1308,LTC!$A:$A,0))*INDEX('Control Panel'!$D:$D,MATCH($A1308+1,'Control Panel'!$A:$A,1)),0)</f>
        <v>75746704</v>
      </c>
      <c r="E1308" s="37">
        <f>IFERROR(INDEX(ETC!$F:$F,MATCH($A1308,ETC!$A:$A,0))*INDEX('Control Panel'!$E:$E,MATCH($A1308+1,'Control Panel'!$A:$A,1)),0)</f>
        <v>37797400</v>
      </c>
      <c r="F1308" s="37">
        <f>IFERROR(INDEX(ETH!$F:$F,MATCH($A1308,ETH!$A:$A,0))*INDEX('Control Panel'!$F:$F,MATCH('Index Volume'!$A1308+1,'Control Panel'!$A:$A,1)),0)</f>
        <v>596233984</v>
      </c>
      <c r="G1308" s="37">
        <f>IFERROR(INDEX(BCH!$F:$F,MATCH($A1308,BCH!$A:$A,0))*INDEX('Control Panel'!$G:$G,MATCH('Index Volume'!$A1308+1,'Control Panel'!$A:$A,1)),0)</f>
        <v>0</v>
      </c>
      <c r="H1308" s="37">
        <f>IFERROR(INDEX(XMR!$F:$F,MATCH($A1308,XMR!$A:$A,0))*INDEX('Control Panel'!$H:$H,MATCH('Index Volume'!$A1308+1,'Control Panel'!$A:$A,1)),0)</f>
        <v>11709500</v>
      </c>
      <c r="I1308" s="37">
        <f>IFERROR(INDEX(ZEC!$F:$F,MATCH($A1308,ZEC!$A:$A,0))*INDEX('Control Panel'!$I:$I,MATCH('Index Volume'!$A1308+1,'Control Panel'!$A:$A,1)),0)</f>
        <v>17966700</v>
      </c>
      <c r="J1308" s="37">
        <f>IFERROR(INDEX(EOS!$F:$F,MATCH($A1308,EOS!$A:$A,0))*INDEX('Control Panel'!$J:$J,MATCH('Index Volume'!$A1308+1,'Control Panel'!$A:$A,1)),0)</f>
        <v>0</v>
      </c>
      <c r="K1308" s="37">
        <f>IFERROR(INDEX(DASH!$F:$F,MATCH($A1308,DASH!$A:$A,0))*INDEX('Control Panel'!$K:$K,MATCH('Index Volume'!$A1308+1,'Control Panel'!$A:$A,1)),0)</f>
        <v>25327200</v>
      </c>
      <c r="L1308" s="37">
        <f>IFERROR(INDEX(XLM!$F:$F,MATCH($A1308,XLM!$A:$A,0))*INDEX('Control Panel'!$L:$L,MATCH('Index Volume'!$A1308+1,'Control Panel'!$A:$A,1)),0)</f>
        <v>3890430</v>
      </c>
      <c r="M1308" s="39">
        <f t="shared" si="327"/>
        <v>1515236594</v>
      </c>
      <c r="N1308" s="1" t="b">
        <f t="shared" si="328"/>
        <v>1</v>
      </c>
      <c r="O1308" s="41">
        <f t="shared" si="329"/>
        <v>1515236594</v>
      </c>
    </row>
    <row r="1309" spans="1:15" x14ac:dyDescent="0.75">
      <c r="A1309" s="4">
        <v>42947</v>
      </c>
      <c r="B1309" s="37">
        <f>IFERROR(INDEX(BTC!$F:$F,MATCH($A1309,BTC!$A:$A,0))*INDEX('Control Panel'!$B:$B,MATCH('Index Volume'!$A1309+1,'Control Panel'!$A:$A,1)),0)</f>
        <v>860574976</v>
      </c>
      <c r="C1309" s="37">
        <f>IFERROR(INDEX(XRP!$F:$F,MATCH($A1309,XRP!$A:$A,0))*INDEX('Control Panel'!$C:$C,MATCH($A1309+1,'Control Panel'!$A:$A,1)),0)</f>
        <v>57273800</v>
      </c>
      <c r="D1309" s="37">
        <f>IFERROR(INDEX(LTC!$F:$F,MATCH($A1309,LTC!$A:$A,0))*INDEX('Control Panel'!$D:$D,MATCH($A1309+1,'Control Panel'!$A:$A,1)),0)</f>
        <v>240820992</v>
      </c>
      <c r="E1309" s="37">
        <f>IFERROR(INDEX(ETC!$F:$F,MATCH($A1309,ETC!$A:$A,0))*INDEX('Control Panel'!$E:$E,MATCH($A1309+1,'Control Panel'!$A:$A,1)),0)</f>
        <v>44660400</v>
      </c>
      <c r="F1309" s="37">
        <f>IFERROR(INDEX(ETH!$F:$F,MATCH($A1309,ETH!$A:$A,0))*INDEX('Control Panel'!$F:$F,MATCH('Index Volume'!$A1309+1,'Control Panel'!$A:$A,1)),0)</f>
        <v>569414016</v>
      </c>
      <c r="G1309" s="37">
        <f>IFERROR(INDEX(BCH!$F:$F,MATCH($A1309,BCH!$A:$A,0))*INDEX('Control Panel'!$G:$G,MATCH('Index Volume'!$A1309+1,'Control Panel'!$A:$A,1)),0)</f>
        <v>0</v>
      </c>
      <c r="H1309" s="37">
        <f>IFERROR(INDEX(XMR!$F:$F,MATCH($A1309,XMR!$A:$A,0))*INDEX('Control Panel'!$H:$H,MATCH('Index Volume'!$A1309+1,'Control Panel'!$A:$A,1)),0)</f>
        <v>13138500</v>
      </c>
      <c r="I1309" s="37">
        <f>IFERROR(INDEX(ZEC!$F:$F,MATCH($A1309,ZEC!$A:$A,0))*INDEX('Control Panel'!$I:$I,MATCH('Index Volume'!$A1309+1,'Control Panel'!$A:$A,1)),0)</f>
        <v>28589500</v>
      </c>
      <c r="J1309" s="37">
        <f>IFERROR(INDEX(EOS!$F:$F,MATCH($A1309,EOS!$A:$A,0))*INDEX('Control Panel'!$J:$J,MATCH('Index Volume'!$A1309+1,'Control Panel'!$A:$A,1)),0)</f>
        <v>0</v>
      </c>
      <c r="K1309" s="37">
        <f>IFERROR(INDEX(DASH!$F:$F,MATCH($A1309,DASH!$A:$A,0))*INDEX('Control Panel'!$K:$K,MATCH('Index Volume'!$A1309+1,'Control Panel'!$A:$A,1)),0)</f>
        <v>29249300</v>
      </c>
      <c r="L1309" s="37">
        <f>IFERROR(INDEX(XLM!$F:$F,MATCH($A1309,XLM!$A:$A,0))*INDEX('Control Panel'!$L:$L,MATCH('Index Volume'!$A1309+1,'Control Panel'!$A:$A,1)),0)</f>
        <v>4522640</v>
      </c>
      <c r="M1309" s="39">
        <f t="shared" si="327"/>
        <v>1848244124</v>
      </c>
      <c r="N1309" s="1" t="b">
        <f t="shared" si="328"/>
        <v>1</v>
      </c>
      <c r="O1309" s="41">
        <f t="shared" si="329"/>
        <v>1848244124</v>
      </c>
    </row>
    <row r="1310" spans="1:15" x14ac:dyDescent="0.75">
      <c r="A1310" s="3">
        <v>42948</v>
      </c>
      <c r="B1310" s="37">
        <f>IFERROR(INDEX(BTC!$F:$F,MATCH($A1310,BTC!$A:$A,0))*INDEX('Control Panel'!$B:$B,MATCH('Index Volume'!$A1310+1,'Control Panel'!$A:$A,1)),0)</f>
        <v>1324669952</v>
      </c>
      <c r="C1310" s="37">
        <f>IFERROR(INDEX(XRP!$F:$F,MATCH($A1310,XRP!$A:$A,0))*INDEX('Control Panel'!$C:$C,MATCH($A1310+1,'Control Panel'!$A:$A,1)),0)</f>
        <v>119957000</v>
      </c>
      <c r="D1310" s="37">
        <f>IFERROR(INDEX(LTC!$F:$F,MATCH($A1310,LTC!$A:$A,0))*INDEX('Control Panel'!$D:$D,MATCH($A1310+1,'Control Panel'!$A:$A,1)),0)</f>
        <v>203656000</v>
      </c>
      <c r="E1310" s="37">
        <f>IFERROR(INDEX(ETC!$F:$F,MATCH($A1310,ETC!$A:$A,0))*INDEX('Control Panel'!$E:$E,MATCH($A1310+1,'Control Panel'!$A:$A,1)),0)</f>
        <v>86270496</v>
      </c>
      <c r="F1310" s="37">
        <f>IFERROR(INDEX(ETH!$F:$F,MATCH($A1310,ETH!$A:$A,0))*INDEX('Control Panel'!$F:$F,MATCH('Index Volume'!$A1310+1,'Control Panel'!$A:$A,1)),0)</f>
        <v>1585330048</v>
      </c>
      <c r="G1310" s="37">
        <f>IFERROR(INDEX(BCH!$F:$F,MATCH($A1310,BCH!$A:$A,0))*INDEX('Control Panel'!$G:$G,MATCH('Index Volume'!$A1310+1,'Control Panel'!$A:$A,1)),0)</f>
        <v>0</v>
      </c>
      <c r="H1310" s="37">
        <f>IFERROR(INDEX(XMR!$F:$F,MATCH($A1310,XMR!$A:$A,0))*INDEX('Control Panel'!$H:$H,MATCH('Index Volume'!$A1310+1,'Control Panel'!$A:$A,1)),0)</f>
        <v>17363300</v>
      </c>
      <c r="I1310" s="37">
        <f>IFERROR(INDEX(ZEC!$F:$F,MATCH($A1310,ZEC!$A:$A,0))*INDEX('Control Panel'!$I:$I,MATCH('Index Volume'!$A1310+1,'Control Panel'!$A:$A,1)),0)</f>
        <v>36659900</v>
      </c>
      <c r="J1310" s="37">
        <f>IFERROR(INDEX(EOS!$F:$F,MATCH($A1310,EOS!$A:$A,0))*INDEX('Control Panel'!$J:$J,MATCH('Index Volume'!$A1310+1,'Control Panel'!$A:$A,1)),0)</f>
        <v>0</v>
      </c>
      <c r="K1310" s="37">
        <f>IFERROR(INDEX(DASH!$F:$F,MATCH($A1310,DASH!$A:$A,0))*INDEX('Control Panel'!$K:$K,MATCH('Index Volume'!$A1310+1,'Control Panel'!$A:$A,1)),0)</f>
        <v>34656300</v>
      </c>
      <c r="L1310" s="37">
        <f>IFERROR(INDEX(XLM!$F:$F,MATCH($A1310,XLM!$A:$A,0))*INDEX('Control Panel'!$L:$L,MATCH('Index Volume'!$A1310+1,'Control Panel'!$A:$A,1)),0)</f>
        <v>7577370</v>
      </c>
      <c r="M1310" s="39">
        <f t="shared" si="327"/>
        <v>3416140366</v>
      </c>
      <c r="N1310" s="1" t="b">
        <f t="shared" si="328"/>
        <v>1</v>
      </c>
      <c r="O1310" s="41">
        <f t="shared" si="329"/>
        <v>3416140366</v>
      </c>
    </row>
    <row r="1311" spans="1:15" x14ac:dyDescent="0.75">
      <c r="A1311" s="4">
        <v>42949</v>
      </c>
      <c r="B1311" s="37">
        <f>IFERROR(INDEX(BTC!$F:$F,MATCH($A1311,BTC!$A:$A,0))*INDEX('Control Panel'!$B:$B,MATCH('Index Volume'!$A1311+1,'Control Panel'!$A:$A,1)),0)</f>
        <v>1094950016</v>
      </c>
      <c r="C1311" s="37">
        <f>IFERROR(INDEX(XRP!$F:$F,MATCH($A1311,XRP!$A:$A,0))*INDEX('Control Panel'!$C:$C,MATCH($A1311+1,'Control Panel'!$A:$A,1)),0)</f>
        <v>53441400</v>
      </c>
      <c r="D1311" s="37">
        <f>IFERROR(INDEX(LTC!$F:$F,MATCH($A1311,LTC!$A:$A,0))*INDEX('Control Panel'!$D:$D,MATCH($A1311+1,'Control Panel'!$A:$A,1)),0)</f>
        <v>103557000</v>
      </c>
      <c r="E1311" s="37">
        <f>IFERROR(INDEX(ETC!$F:$F,MATCH($A1311,ETC!$A:$A,0))*INDEX('Control Panel'!$E:$E,MATCH($A1311+1,'Control Panel'!$A:$A,1)),0)</f>
        <v>81127104</v>
      </c>
      <c r="F1311" s="37">
        <f>IFERROR(INDEX(ETH!$F:$F,MATCH($A1311,ETH!$A:$A,0))*INDEX('Control Panel'!$F:$F,MATCH('Index Volume'!$A1311+1,'Control Panel'!$A:$A,1)),0)</f>
        <v>632606016</v>
      </c>
      <c r="G1311" s="37">
        <f>IFERROR(INDEX(BCH!$F:$F,MATCH($A1311,BCH!$A:$A,0))*INDEX('Control Panel'!$G:$G,MATCH('Index Volume'!$A1311+1,'Control Panel'!$A:$A,1)),0)</f>
        <v>0</v>
      </c>
      <c r="H1311" s="37">
        <f>IFERROR(INDEX(XMR!$F:$F,MATCH($A1311,XMR!$A:$A,0))*INDEX('Control Panel'!$H:$H,MATCH('Index Volume'!$A1311+1,'Control Panel'!$A:$A,1)),0)</f>
        <v>8111580</v>
      </c>
      <c r="I1311" s="37">
        <f>IFERROR(INDEX(ZEC!$F:$F,MATCH($A1311,ZEC!$A:$A,0))*INDEX('Control Panel'!$I:$I,MATCH('Index Volume'!$A1311+1,'Control Panel'!$A:$A,1)),0)</f>
        <v>28456000</v>
      </c>
      <c r="J1311" s="37">
        <f>IFERROR(INDEX(EOS!$F:$F,MATCH($A1311,EOS!$A:$A,0))*INDEX('Control Panel'!$J:$J,MATCH('Index Volume'!$A1311+1,'Control Panel'!$A:$A,1)),0)</f>
        <v>0</v>
      </c>
      <c r="K1311" s="37">
        <f>IFERROR(INDEX(DASH!$F:$F,MATCH($A1311,DASH!$A:$A,0))*INDEX('Control Panel'!$K:$K,MATCH('Index Volume'!$A1311+1,'Control Panel'!$A:$A,1)),0)</f>
        <v>19076200</v>
      </c>
      <c r="L1311" s="37">
        <f>IFERROR(INDEX(XLM!$F:$F,MATCH($A1311,XLM!$A:$A,0))*INDEX('Control Panel'!$L:$L,MATCH('Index Volume'!$A1311+1,'Control Panel'!$A:$A,1)),0)</f>
        <v>8405370</v>
      </c>
      <c r="M1311" s="39">
        <f t="shared" si="327"/>
        <v>2029730686</v>
      </c>
      <c r="N1311" s="1" t="b">
        <f t="shared" si="328"/>
        <v>1</v>
      </c>
      <c r="O1311" s="41">
        <f t="shared" si="329"/>
        <v>2029730686</v>
      </c>
    </row>
    <row r="1312" spans="1:15" x14ac:dyDescent="0.75">
      <c r="A1312" s="3">
        <v>42950</v>
      </c>
      <c r="B1312" s="37">
        <f>IFERROR(INDEX(BTC!$F:$F,MATCH($A1312,BTC!$A:$A,0))*INDEX('Control Panel'!$B:$B,MATCH('Index Volume'!$A1312+1,'Control Panel'!$A:$A,1)),0)</f>
        <v>804796992</v>
      </c>
      <c r="C1312" s="37">
        <f>IFERROR(INDEX(XRP!$F:$F,MATCH($A1312,XRP!$A:$A,0))*INDEX('Control Panel'!$C:$C,MATCH($A1312+1,'Control Panel'!$A:$A,1)),0)</f>
        <v>31479000</v>
      </c>
      <c r="D1312" s="37">
        <f>IFERROR(INDEX(LTC!$F:$F,MATCH($A1312,LTC!$A:$A,0))*INDEX('Control Panel'!$D:$D,MATCH($A1312+1,'Control Panel'!$A:$A,1)),0)</f>
        <v>95497600</v>
      </c>
      <c r="E1312" s="37">
        <f>IFERROR(INDEX(ETC!$F:$F,MATCH($A1312,ETC!$A:$A,0))*INDEX('Control Panel'!$E:$E,MATCH($A1312+1,'Control Panel'!$A:$A,1)),0)</f>
        <v>74707904</v>
      </c>
      <c r="F1312" s="37">
        <f>IFERROR(INDEX(ETH!$F:$F,MATCH($A1312,ETH!$A:$A,0))*INDEX('Control Panel'!$F:$F,MATCH('Index Volume'!$A1312+1,'Control Panel'!$A:$A,1)),0)</f>
        <v>557217024</v>
      </c>
      <c r="G1312" s="37">
        <f>IFERROR(INDEX(BCH!$F:$F,MATCH($A1312,BCH!$A:$A,0))*INDEX('Control Panel'!$G:$G,MATCH('Index Volume'!$A1312+1,'Control Panel'!$A:$A,1)),0)</f>
        <v>0</v>
      </c>
      <c r="H1312" s="37">
        <f>IFERROR(INDEX(XMR!$F:$F,MATCH($A1312,XMR!$A:$A,0))*INDEX('Control Panel'!$H:$H,MATCH('Index Volume'!$A1312+1,'Control Panel'!$A:$A,1)),0)</f>
        <v>8262040</v>
      </c>
      <c r="I1312" s="37">
        <f>IFERROR(INDEX(ZEC!$F:$F,MATCH($A1312,ZEC!$A:$A,0))*INDEX('Control Panel'!$I:$I,MATCH('Index Volume'!$A1312+1,'Control Panel'!$A:$A,1)),0)</f>
        <v>17505400</v>
      </c>
      <c r="J1312" s="37">
        <f>IFERROR(INDEX(EOS!$F:$F,MATCH($A1312,EOS!$A:$A,0))*INDEX('Control Panel'!$J:$J,MATCH('Index Volume'!$A1312+1,'Control Panel'!$A:$A,1)),0)</f>
        <v>0</v>
      </c>
      <c r="K1312" s="37">
        <f>IFERROR(INDEX(DASH!$F:$F,MATCH($A1312,DASH!$A:$A,0))*INDEX('Control Panel'!$K:$K,MATCH('Index Volume'!$A1312+1,'Control Panel'!$A:$A,1)),0)</f>
        <v>25612400</v>
      </c>
      <c r="L1312" s="37">
        <f>IFERROR(INDEX(XLM!$F:$F,MATCH($A1312,XLM!$A:$A,0))*INDEX('Control Panel'!$L:$L,MATCH('Index Volume'!$A1312+1,'Control Panel'!$A:$A,1)),0)</f>
        <v>3565840</v>
      </c>
      <c r="M1312" s="39">
        <f t="shared" si="327"/>
        <v>1618644200</v>
      </c>
      <c r="N1312" s="1" t="b">
        <f t="shared" si="328"/>
        <v>1</v>
      </c>
      <c r="O1312" s="41">
        <f t="shared" si="329"/>
        <v>1618644200</v>
      </c>
    </row>
    <row r="1313" spans="1:15" x14ac:dyDescent="0.75">
      <c r="A1313" s="4">
        <v>42951</v>
      </c>
      <c r="B1313" s="37">
        <f>IFERROR(INDEX(BTC!$F:$F,MATCH($A1313,BTC!$A:$A,0))*INDEX('Control Panel'!$B:$B,MATCH('Index Volume'!$A1313+1,'Control Panel'!$A:$A,1)),0)</f>
        <v>1002120000</v>
      </c>
      <c r="C1313" s="37">
        <f>IFERROR(INDEX(XRP!$F:$F,MATCH($A1313,XRP!$A:$A,0))*INDEX('Control Panel'!$C:$C,MATCH($A1313+1,'Control Panel'!$A:$A,1)),0)</f>
        <v>45170000</v>
      </c>
      <c r="D1313" s="37">
        <f>IFERROR(INDEX(LTC!$F:$F,MATCH($A1313,LTC!$A:$A,0))*INDEX('Control Panel'!$D:$D,MATCH($A1313+1,'Control Panel'!$A:$A,1)),0)</f>
        <v>114810000</v>
      </c>
      <c r="E1313" s="37">
        <f>IFERROR(INDEX(ETC!$F:$F,MATCH($A1313,ETC!$A:$A,0))*INDEX('Control Panel'!$E:$E,MATCH($A1313+1,'Control Panel'!$A:$A,1)),0)</f>
        <v>51110000</v>
      </c>
      <c r="F1313" s="37">
        <f>IFERROR(INDEX(ETH!$F:$F,MATCH($A1313,ETH!$A:$A,0))*INDEX('Control Panel'!$F:$F,MATCH('Index Volume'!$A1313+1,'Control Panel'!$A:$A,1)),0)</f>
        <v>539782976</v>
      </c>
      <c r="G1313" s="37">
        <f>IFERROR(INDEX(BCH!$F:$F,MATCH($A1313,BCH!$A:$A,0))*INDEX('Control Panel'!$G:$G,MATCH('Index Volume'!$A1313+1,'Control Panel'!$A:$A,1)),0)</f>
        <v>0</v>
      </c>
      <c r="H1313" s="37">
        <f>IFERROR(INDEX(XMR!$F:$F,MATCH($A1313,XMR!$A:$A,0))*INDEX('Control Panel'!$H:$H,MATCH('Index Volume'!$A1313+1,'Control Panel'!$A:$A,1)),0)</f>
        <v>7794340</v>
      </c>
      <c r="I1313" s="37">
        <f>IFERROR(INDEX(ZEC!$F:$F,MATCH($A1313,ZEC!$A:$A,0))*INDEX('Control Panel'!$I:$I,MATCH('Index Volume'!$A1313+1,'Control Panel'!$A:$A,1)),0)</f>
        <v>18265500</v>
      </c>
      <c r="J1313" s="37">
        <f>IFERROR(INDEX(EOS!$F:$F,MATCH($A1313,EOS!$A:$A,0))*INDEX('Control Panel'!$J:$J,MATCH('Index Volume'!$A1313+1,'Control Panel'!$A:$A,1)),0)</f>
        <v>0</v>
      </c>
      <c r="K1313" s="37">
        <f>IFERROR(INDEX(DASH!$F:$F,MATCH($A1313,DASH!$A:$A,0))*INDEX('Control Panel'!$K:$K,MATCH('Index Volume'!$A1313+1,'Control Panel'!$A:$A,1)),0)</f>
        <v>28791800</v>
      </c>
      <c r="L1313" s="37">
        <f>IFERROR(INDEX(XLM!$F:$F,MATCH($A1313,XLM!$A:$A,0))*INDEX('Control Panel'!$L:$L,MATCH('Index Volume'!$A1313+1,'Control Panel'!$A:$A,1)),0)</f>
        <v>14348900</v>
      </c>
      <c r="M1313" s="39">
        <f t="shared" si="327"/>
        <v>1822193516</v>
      </c>
      <c r="N1313" s="1" t="b">
        <f t="shared" si="328"/>
        <v>1</v>
      </c>
      <c r="O1313" s="41">
        <f t="shared" si="329"/>
        <v>1822193516</v>
      </c>
    </row>
    <row r="1314" spans="1:15" x14ac:dyDescent="0.75">
      <c r="A1314" s="3">
        <v>42952</v>
      </c>
      <c r="B1314" s="37">
        <f>IFERROR(INDEX(BTC!$F:$F,MATCH($A1314,BTC!$A:$A,0))*INDEX('Control Panel'!$B:$B,MATCH('Index Volume'!$A1314+1,'Control Panel'!$A:$A,1)),0)</f>
        <v>1945699968</v>
      </c>
      <c r="C1314" s="37">
        <f>IFERROR(INDEX(XRP!$F:$F,MATCH($A1314,XRP!$A:$A,0))*INDEX('Control Panel'!$C:$C,MATCH($A1314+1,'Control Panel'!$A:$A,1)),0)</f>
        <v>114270000</v>
      </c>
      <c r="D1314" s="37">
        <f>IFERROR(INDEX(LTC!$F:$F,MATCH($A1314,LTC!$A:$A,0))*INDEX('Control Panel'!$D:$D,MATCH($A1314+1,'Control Panel'!$A:$A,1)),0)</f>
        <v>248320000</v>
      </c>
      <c r="E1314" s="37">
        <f>IFERROR(INDEX(ETC!$F:$F,MATCH($A1314,ETC!$A:$A,0))*INDEX('Control Panel'!$E:$E,MATCH($A1314+1,'Control Panel'!$A:$A,1)),0)</f>
        <v>98290896</v>
      </c>
      <c r="F1314" s="37">
        <f>IFERROR(INDEX(ETH!$F:$F,MATCH($A1314,ETH!$A:$A,0))*INDEX('Control Panel'!$F:$F,MATCH('Index Volume'!$A1314+1,'Control Panel'!$A:$A,1)),0)</f>
        <v>1332999936</v>
      </c>
      <c r="G1314" s="37">
        <f>IFERROR(INDEX(BCH!$F:$F,MATCH($A1314,BCH!$A:$A,0))*INDEX('Control Panel'!$G:$G,MATCH('Index Volume'!$A1314+1,'Control Panel'!$A:$A,1)),0)</f>
        <v>0</v>
      </c>
      <c r="H1314" s="37">
        <f>IFERROR(INDEX(XMR!$F:$F,MATCH($A1314,XMR!$A:$A,0))*INDEX('Control Panel'!$H:$H,MATCH('Index Volume'!$A1314+1,'Control Panel'!$A:$A,1)),0)</f>
        <v>12131400</v>
      </c>
      <c r="I1314" s="37">
        <f>IFERROR(INDEX(ZEC!$F:$F,MATCH($A1314,ZEC!$A:$A,0))*INDEX('Control Panel'!$I:$I,MATCH('Index Volume'!$A1314+1,'Control Panel'!$A:$A,1)),0)</f>
        <v>25450100</v>
      </c>
      <c r="J1314" s="37">
        <f>IFERROR(INDEX(EOS!$F:$F,MATCH($A1314,EOS!$A:$A,0))*INDEX('Control Panel'!$J:$J,MATCH('Index Volume'!$A1314+1,'Control Panel'!$A:$A,1)),0)</f>
        <v>0</v>
      </c>
      <c r="K1314" s="37">
        <f>IFERROR(INDEX(DASH!$F:$F,MATCH($A1314,DASH!$A:$A,0))*INDEX('Control Panel'!$K:$K,MATCH('Index Volume'!$A1314+1,'Control Panel'!$A:$A,1)),0)</f>
        <v>41127900</v>
      </c>
      <c r="L1314" s="37">
        <f>IFERROR(INDEX(XLM!$F:$F,MATCH($A1314,XLM!$A:$A,0))*INDEX('Control Panel'!$L:$L,MATCH('Index Volume'!$A1314+1,'Control Panel'!$A:$A,1)),0)</f>
        <v>28582700</v>
      </c>
      <c r="M1314" s="39">
        <f t="shared" si="327"/>
        <v>3846872900</v>
      </c>
      <c r="N1314" s="1" t="b">
        <f t="shared" si="328"/>
        <v>1</v>
      </c>
      <c r="O1314" s="41">
        <f t="shared" si="329"/>
        <v>3846872900</v>
      </c>
    </row>
    <row r="1315" spans="1:15" x14ac:dyDescent="0.75">
      <c r="A1315" s="4">
        <v>42953</v>
      </c>
      <c r="B1315" s="37">
        <f>IFERROR(INDEX(BTC!$F:$F,MATCH($A1315,BTC!$A:$A,0))*INDEX('Control Panel'!$B:$B,MATCH('Index Volume'!$A1315+1,'Control Panel'!$A:$A,1)),0)</f>
        <v>1105030016</v>
      </c>
      <c r="C1315" s="37">
        <f>IFERROR(INDEX(XRP!$F:$F,MATCH($A1315,XRP!$A:$A,0))*INDEX('Control Panel'!$C:$C,MATCH($A1315+1,'Control Panel'!$A:$A,1)),0)</f>
        <v>74161600</v>
      </c>
      <c r="D1315" s="37">
        <f>IFERROR(INDEX(LTC!$F:$F,MATCH($A1315,LTC!$A:$A,0))*INDEX('Control Panel'!$D:$D,MATCH($A1315+1,'Control Panel'!$A:$A,1)),0)</f>
        <v>147891008</v>
      </c>
      <c r="E1315" s="37">
        <f>IFERROR(INDEX(ETC!$F:$F,MATCH($A1315,ETC!$A:$A,0))*INDEX('Control Panel'!$E:$E,MATCH($A1315+1,'Control Panel'!$A:$A,1)),0)</f>
        <v>81856704</v>
      </c>
      <c r="F1315" s="37">
        <f>IFERROR(INDEX(ETH!$F:$F,MATCH($A1315,ETH!$A:$A,0))*INDEX('Control Panel'!$F:$F,MATCH('Index Volume'!$A1315+1,'Control Panel'!$A:$A,1)),0)</f>
        <v>1482979968</v>
      </c>
      <c r="G1315" s="37">
        <f>IFERROR(INDEX(BCH!$F:$F,MATCH($A1315,BCH!$A:$A,0))*INDEX('Control Panel'!$G:$G,MATCH('Index Volume'!$A1315+1,'Control Panel'!$A:$A,1)),0)</f>
        <v>0</v>
      </c>
      <c r="H1315" s="37">
        <f>IFERROR(INDEX(XMR!$F:$F,MATCH($A1315,XMR!$A:$A,0))*INDEX('Control Panel'!$H:$H,MATCH('Index Volume'!$A1315+1,'Control Panel'!$A:$A,1)),0)</f>
        <v>8254240</v>
      </c>
      <c r="I1315" s="37">
        <f>IFERROR(INDEX(ZEC!$F:$F,MATCH($A1315,ZEC!$A:$A,0))*INDEX('Control Panel'!$I:$I,MATCH('Index Volume'!$A1315+1,'Control Panel'!$A:$A,1)),0)</f>
        <v>17480000</v>
      </c>
      <c r="J1315" s="37">
        <f>IFERROR(INDEX(EOS!$F:$F,MATCH($A1315,EOS!$A:$A,0))*INDEX('Control Panel'!$J:$J,MATCH('Index Volume'!$A1315+1,'Control Panel'!$A:$A,1)),0)</f>
        <v>0</v>
      </c>
      <c r="K1315" s="37">
        <f>IFERROR(INDEX(DASH!$F:$F,MATCH($A1315,DASH!$A:$A,0))*INDEX('Control Panel'!$K:$K,MATCH('Index Volume'!$A1315+1,'Control Panel'!$A:$A,1)),0)</f>
        <v>25336000</v>
      </c>
      <c r="L1315" s="37">
        <f>IFERROR(INDEX(XLM!$F:$F,MATCH($A1315,XLM!$A:$A,0))*INDEX('Control Panel'!$L:$L,MATCH('Index Volume'!$A1315+1,'Control Panel'!$A:$A,1)),0)</f>
        <v>11789300</v>
      </c>
      <c r="M1315" s="39">
        <f t="shared" si="327"/>
        <v>2954778836</v>
      </c>
      <c r="N1315" s="1" t="b">
        <f t="shared" si="328"/>
        <v>1</v>
      </c>
      <c r="O1315" s="41">
        <f t="shared" si="329"/>
        <v>2954778836</v>
      </c>
    </row>
    <row r="1316" spans="1:15" x14ac:dyDescent="0.75">
      <c r="A1316" s="3">
        <v>42954</v>
      </c>
      <c r="B1316" s="37">
        <f>IFERROR(INDEX(BTC!$F:$F,MATCH($A1316,BTC!$A:$A,0))*INDEX('Control Panel'!$B:$B,MATCH('Index Volume'!$A1316+1,'Control Panel'!$A:$A,1)),0)</f>
        <v>1482279936</v>
      </c>
      <c r="C1316" s="37">
        <f>IFERROR(INDEX(XRP!$F:$F,MATCH($A1316,XRP!$A:$A,0))*INDEX('Control Panel'!$C:$C,MATCH($A1316+1,'Control Panel'!$A:$A,1)),0)</f>
        <v>58052100</v>
      </c>
      <c r="D1316" s="37">
        <f>IFERROR(INDEX(LTC!$F:$F,MATCH($A1316,LTC!$A:$A,0))*INDEX('Control Panel'!$D:$D,MATCH($A1316+1,'Control Panel'!$A:$A,1)),0)</f>
        <v>106560000</v>
      </c>
      <c r="E1316" s="37">
        <f>IFERROR(INDEX(ETC!$F:$F,MATCH($A1316,ETC!$A:$A,0))*INDEX('Control Panel'!$E:$E,MATCH($A1316+1,'Control Panel'!$A:$A,1)),0)</f>
        <v>59522900</v>
      </c>
      <c r="F1316" s="37">
        <f>IFERROR(INDEX(ETH!$F:$F,MATCH($A1316,ETH!$A:$A,0))*INDEX('Control Panel'!$F:$F,MATCH('Index Volume'!$A1316+1,'Control Panel'!$A:$A,1)),0)</f>
        <v>935726976</v>
      </c>
      <c r="G1316" s="37">
        <f>IFERROR(INDEX(BCH!$F:$F,MATCH($A1316,BCH!$A:$A,0))*INDEX('Control Panel'!$G:$G,MATCH('Index Volume'!$A1316+1,'Control Panel'!$A:$A,1)),0)</f>
        <v>0</v>
      </c>
      <c r="H1316" s="37">
        <f>IFERROR(INDEX(XMR!$F:$F,MATCH($A1316,XMR!$A:$A,0))*INDEX('Control Panel'!$H:$H,MATCH('Index Volume'!$A1316+1,'Control Panel'!$A:$A,1)),0)</f>
        <v>12794900</v>
      </c>
      <c r="I1316" s="37">
        <f>IFERROR(INDEX(ZEC!$F:$F,MATCH($A1316,ZEC!$A:$A,0))*INDEX('Control Panel'!$I:$I,MATCH('Index Volume'!$A1316+1,'Control Panel'!$A:$A,1)),0)</f>
        <v>21607900</v>
      </c>
      <c r="J1316" s="37">
        <f>IFERROR(INDEX(EOS!$F:$F,MATCH($A1316,EOS!$A:$A,0))*INDEX('Control Panel'!$J:$J,MATCH('Index Volume'!$A1316+1,'Control Panel'!$A:$A,1)),0)</f>
        <v>0</v>
      </c>
      <c r="K1316" s="37">
        <f>IFERROR(INDEX(DASH!$F:$F,MATCH($A1316,DASH!$A:$A,0))*INDEX('Control Panel'!$K:$K,MATCH('Index Volume'!$A1316+1,'Control Panel'!$A:$A,1)),0)</f>
        <v>32441600</v>
      </c>
      <c r="L1316" s="37">
        <f>IFERROR(INDEX(XLM!$F:$F,MATCH($A1316,XLM!$A:$A,0))*INDEX('Control Panel'!$L:$L,MATCH('Index Volume'!$A1316+1,'Control Panel'!$A:$A,1)),0)</f>
        <v>10141400</v>
      </c>
      <c r="M1316" s="39">
        <f t="shared" si="327"/>
        <v>2719127712</v>
      </c>
      <c r="N1316" s="1" t="b">
        <f t="shared" si="328"/>
        <v>1</v>
      </c>
      <c r="O1316" s="41">
        <f t="shared" si="329"/>
        <v>2719127712</v>
      </c>
    </row>
    <row r="1317" spans="1:15" x14ac:dyDescent="0.75">
      <c r="A1317" s="4">
        <v>42955</v>
      </c>
      <c r="B1317" s="37">
        <f>IFERROR(INDEX(BTC!$F:$F,MATCH($A1317,BTC!$A:$A,0))*INDEX('Control Panel'!$B:$B,MATCH('Index Volume'!$A1317+1,'Control Panel'!$A:$A,1)),0)</f>
        <v>1752760064</v>
      </c>
      <c r="C1317" s="37">
        <f>IFERROR(INDEX(XRP!$F:$F,MATCH($A1317,XRP!$A:$A,0))*INDEX('Control Panel'!$C:$C,MATCH($A1317+1,'Control Panel'!$A:$A,1)),0)</f>
        <v>180028000</v>
      </c>
      <c r="D1317" s="37">
        <f>IFERROR(INDEX(LTC!$F:$F,MATCH($A1317,LTC!$A:$A,0))*INDEX('Control Panel'!$D:$D,MATCH($A1317+1,'Control Panel'!$A:$A,1)),0)</f>
        <v>205564992</v>
      </c>
      <c r="E1317" s="37">
        <f>IFERROR(INDEX(ETC!$F:$F,MATCH($A1317,ETC!$A:$A,0))*INDEX('Control Panel'!$E:$E,MATCH($A1317+1,'Control Panel'!$A:$A,1)),0)</f>
        <v>88294200</v>
      </c>
      <c r="F1317" s="37">
        <f>IFERROR(INDEX(ETH!$F:$F,MATCH($A1317,ETH!$A:$A,0))*INDEX('Control Panel'!$F:$F,MATCH('Index Volume'!$A1317+1,'Control Panel'!$A:$A,1)),0)</f>
        <v>1502409984</v>
      </c>
      <c r="G1317" s="37">
        <f>IFERROR(INDEX(BCH!$F:$F,MATCH($A1317,BCH!$A:$A,0))*INDEX('Control Panel'!$G:$G,MATCH('Index Volume'!$A1317+1,'Control Panel'!$A:$A,1)),0)</f>
        <v>0</v>
      </c>
      <c r="H1317" s="37">
        <f>IFERROR(INDEX(XMR!$F:$F,MATCH($A1317,XMR!$A:$A,0))*INDEX('Control Panel'!$H:$H,MATCH('Index Volume'!$A1317+1,'Control Panel'!$A:$A,1)),0)</f>
        <v>12471600</v>
      </c>
      <c r="I1317" s="37">
        <f>IFERROR(INDEX(ZEC!$F:$F,MATCH($A1317,ZEC!$A:$A,0))*INDEX('Control Panel'!$I:$I,MATCH('Index Volume'!$A1317+1,'Control Panel'!$A:$A,1)),0)</f>
        <v>39426100</v>
      </c>
      <c r="J1317" s="37">
        <f>IFERROR(INDEX(EOS!$F:$F,MATCH($A1317,EOS!$A:$A,0))*INDEX('Control Panel'!$J:$J,MATCH('Index Volume'!$A1317+1,'Control Panel'!$A:$A,1)),0)</f>
        <v>0</v>
      </c>
      <c r="K1317" s="37">
        <f>IFERROR(INDEX(DASH!$F:$F,MATCH($A1317,DASH!$A:$A,0))*INDEX('Control Panel'!$K:$K,MATCH('Index Volume'!$A1317+1,'Control Panel'!$A:$A,1)),0)</f>
        <v>35117200</v>
      </c>
      <c r="L1317" s="37">
        <f>IFERROR(INDEX(XLM!$F:$F,MATCH($A1317,XLM!$A:$A,0))*INDEX('Control Panel'!$L:$L,MATCH('Index Volume'!$A1317+1,'Control Panel'!$A:$A,1)),0)</f>
        <v>8748670</v>
      </c>
      <c r="M1317" s="39">
        <f t="shared" si="327"/>
        <v>3824820810</v>
      </c>
      <c r="N1317" s="1" t="b">
        <f t="shared" si="328"/>
        <v>1</v>
      </c>
      <c r="O1317" s="41">
        <f t="shared" si="329"/>
        <v>3824820810</v>
      </c>
    </row>
    <row r="1318" spans="1:15" x14ac:dyDescent="0.75">
      <c r="A1318" s="3">
        <v>42956</v>
      </c>
      <c r="B1318" s="37">
        <f>IFERROR(INDEX(BTC!$F:$F,MATCH($A1318,BTC!$A:$A,0))*INDEX('Control Panel'!$B:$B,MATCH('Index Volume'!$A1318+1,'Control Panel'!$A:$A,1)),0)</f>
        <v>1468960000</v>
      </c>
      <c r="C1318" s="37">
        <f>IFERROR(INDEX(XRP!$F:$F,MATCH($A1318,XRP!$A:$A,0))*INDEX('Control Panel'!$C:$C,MATCH($A1318+1,'Control Panel'!$A:$A,1)),0)</f>
        <v>97805400</v>
      </c>
      <c r="D1318" s="37">
        <f>IFERROR(INDEX(LTC!$F:$F,MATCH($A1318,LTC!$A:$A,0))*INDEX('Control Panel'!$D:$D,MATCH($A1318+1,'Control Panel'!$A:$A,1)),0)</f>
        <v>253103008</v>
      </c>
      <c r="E1318" s="37">
        <f>IFERROR(INDEX(ETC!$F:$F,MATCH($A1318,ETC!$A:$A,0))*INDEX('Control Panel'!$E:$E,MATCH($A1318+1,'Control Panel'!$A:$A,1)),0)</f>
        <v>95728896</v>
      </c>
      <c r="F1318" s="37">
        <f>IFERROR(INDEX(ETH!$F:$F,MATCH($A1318,ETH!$A:$A,0))*INDEX('Control Panel'!$F:$F,MATCH('Index Volume'!$A1318+1,'Control Panel'!$A:$A,1)),0)</f>
        <v>2638579968</v>
      </c>
      <c r="G1318" s="37">
        <f>IFERROR(INDEX(BCH!$F:$F,MATCH($A1318,BCH!$A:$A,0))*INDEX('Control Panel'!$G:$G,MATCH('Index Volume'!$A1318+1,'Control Panel'!$A:$A,1)),0)</f>
        <v>0</v>
      </c>
      <c r="H1318" s="37">
        <f>IFERROR(INDEX(XMR!$F:$F,MATCH($A1318,XMR!$A:$A,0))*INDEX('Control Panel'!$H:$H,MATCH('Index Volume'!$A1318+1,'Control Panel'!$A:$A,1)),0)</f>
        <v>11466600</v>
      </c>
      <c r="I1318" s="37">
        <f>IFERROR(INDEX(ZEC!$F:$F,MATCH($A1318,ZEC!$A:$A,0))*INDEX('Control Panel'!$I:$I,MATCH('Index Volume'!$A1318+1,'Control Panel'!$A:$A,1)),0)</f>
        <v>37956900</v>
      </c>
      <c r="J1318" s="37">
        <f>IFERROR(INDEX(EOS!$F:$F,MATCH($A1318,EOS!$A:$A,0))*INDEX('Control Panel'!$J:$J,MATCH('Index Volume'!$A1318+1,'Control Panel'!$A:$A,1)),0)</f>
        <v>0</v>
      </c>
      <c r="K1318" s="37">
        <f>IFERROR(INDEX(DASH!$F:$F,MATCH($A1318,DASH!$A:$A,0))*INDEX('Control Panel'!$K:$K,MATCH('Index Volume'!$A1318+1,'Control Panel'!$A:$A,1)),0)</f>
        <v>31657100</v>
      </c>
      <c r="L1318" s="37">
        <f>IFERROR(INDEX(XLM!$F:$F,MATCH($A1318,XLM!$A:$A,0))*INDEX('Control Panel'!$L:$L,MATCH('Index Volume'!$A1318+1,'Control Panel'!$A:$A,1)),0)</f>
        <v>9943390</v>
      </c>
      <c r="M1318" s="39">
        <f t="shared" si="327"/>
        <v>4645201262</v>
      </c>
      <c r="N1318" s="1" t="b">
        <f t="shared" si="328"/>
        <v>1</v>
      </c>
      <c r="O1318" s="41">
        <f t="shared" si="329"/>
        <v>4645201262</v>
      </c>
    </row>
    <row r="1319" spans="1:15" x14ac:dyDescent="0.75">
      <c r="A1319" s="4">
        <v>42957</v>
      </c>
      <c r="B1319" s="37">
        <f>IFERROR(INDEX(BTC!$F:$F,MATCH($A1319,BTC!$A:$A,0))*INDEX('Control Panel'!$B:$B,MATCH('Index Volume'!$A1319+1,'Control Panel'!$A:$A,1)),0)</f>
        <v>1515110016</v>
      </c>
      <c r="C1319" s="37">
        <f>IFERROR(INDEX(XRP!$F:$F,MATCH($A1319,XRP!$A:$A,0))*INDEX('Control Panel'!$C:$C,MATCH($A1319+1,'Control Panel'!$A:$A,1)),0)</f>
        <v>48162800</v>
      </c>
      <c r="D1319" s="37">
        <f>IFERROR(INDEX(LTC!$F:$F,MATCH($A1319,LTC!$A:$A,0))*INDEX('Control Panel'!$D:$D,MATCH($A1319+1,'Control Panel'!$A:$A,1)),0)</f>
        <v>121661000</v>
      </c>
      <c r="E1319" s="37">
        <f>IFERROR(INDEX(ETC!$F:$F,MATCH($A1319,ETC!$A:$A,0))*INDEX('Control Panel'!$E:$E,MATCH($A1319+1,'Control Panel'!$A:$A,1)),0)</f>
        <v>42596500</v>
      </c>
      <c r="F1319" s="37">
        <f>IFERROR(INDEX(ETH!$F:$F,MATCH($A1319,ETH!$A:$A,0))*INDEX('Control Panel'!$F:$F,MATCH('Index Volume'!$A1319+1,'Control Panel'!$A:$A,1)),0)</f>
        <v>1076819968</v>
      </c>
      <c r="G1319" s="37">
        <f>IFERROR(INDEX(BCH!$F:$F,MATCH($A1319,BCH!$A:$A,0))*INDEX('Control Panel'!$G:$G,MATCH('Index Volume'!$A1319+1,'Control Panel'!$A:$A,1)),0)</f>
        <v>0</v>
      </c>
      <c r="H1319" s="37">
        <f>IFERROR(INDEX(XMR!$F:$F,MATCH($A1319,XMR!$A:$A,0))*INDEX('Control Panel'!$H:$H,MATCH('Index Volume'!$A1319+1,'Control Panel'!$A:$A,1)),0)</f>
        <v>9147740</v>
      </c>
      <c r="I1319" s="37">
        <f>IFERROR(INDEX(ZEC!$F:$F,MATCH($A1319,ZEC!$A:$A,0))*INDEX('Control Panel'!$I:$I,MATCH('Index Volume'!$A1319+1,'Control Panel'!$A:$A,1)),0)</f>
        <v>20530400</v>
      </c>
      <c r="J1319" s="37">
        <f>IFERROR(INDEX(EOS!$F:$F,MATCH($A1319,EOS!$A:$A,0))*INDEX('Control Panel'!$J:$J,MATCH('Index Volume'!$A1319+1,'Control Panel'!$A:$A,1)),0)</f>
        <v>0</v>
      </c>
      <c r="K1319" s="37">
        <f>IFERROR(INDEX(DASH!$F:$F,MATCH($A1319,DASH!$A:$A,0))*INDEX('Control Panel'!$K:$K,MATCH('Index Volume'!$A1319+1,'Control Panel'!$A:$A,1)),0)</f>
        <v>30972000</v>
      </c>
      <c r="L1319" s="37">
        <f>IFERROR(INDEX(XLM!$F:$F,MATCH($A1319,XLM!$A:$A,0))*INDEX('Control Panel'!$L:$L,MATCH('Index Volume'!$A1319+1,'Control Panel'!$A:$A,1)),0)</f>
        <v>5144750</v>
      </c>
      <c r="M1319" s="39">
        <f t="shared" si="327"/>
        <v>2870145174</v>
      </c>
      <c r="N1319" s="1" t="b">
        <f t="shared" si="328"/>
        <v>1</v>
      </c>
      <c r="O1319" s="41">
        <f t="shared" si="329"/>
        <v>2870145174</v>
      </c>
    </row>
    <row r="1320" spans="1:15" x14ac:dyDescent="0.75">
      <c r="A1320" s="3">
        <v>42958</v>
      </c>
      <c r="B1320" s="37">
        <f>IFERROR(INDEX(BTC!$F:$F,MATCH($A1320,BTC!$A:$A,0))*INDEX('Control Panel'!$B:$B,MATCH('Index Volume'!$A1320+1,'Control Panel'!$A:$A,1)),0)</f>
        <v>2021190016</v>
      </c>
      <c r="C1320" s="37">
        <f>IFERROR(INDEX(XRP!$F:$F,MATCH($A1320,XRP!$A:$A,0))*INDEX('Control Panel'!$C:$C,MATCH($A1320+1,'Control Panel'!$A:$A,1)),0)</f>
        <v>54059700</v>
      </c>
      <c r="D1320" s="37">
        <f>IFERROR(INDEX(LTC!$F:$F,MATCH($A1320,LTC!$A:$A,0))*INDEX('Control Panel'!$D:$D,MATCH($A1320+1,'Control Panel'!$A:$A,1)),0)</f>
        <v>137644000</v>
      </c>
      <c r="E1320" s="37">
        <f>IFERROR(INDEX(ETC!$F:$F,MATCH($A1320,ETC!$A:$A,0))*INDEX('Control Panel'!$E:$E,MATCH($A1320+1,'Control Panel'!$A:$A,1)),0)</f>
        <v>46330400</v>
      </c>
      <c r="F1320" s="37">
        <f>IFERROR(INDEX(ETH!$F:$F,MATCH($A1320,ETH!$A:$A,0))*INDEX('Control Panel'!$F:$F,MATCH('Index Volume'!$A1320+1,'Control Panel'!$A:$A,1)),0)</f>
        <v>953576000</v>
      </c>
      <c r="G1320" s="37">
        <f>IFERROR(INDEX(BCH!$F:$F,MATCH($A1320,BCH!$A:$A,0))*INDEX('Control Panel'!$G:$G,MATCH('Index Volume'!$A1320+1,'Control Panel'!$A:$A,1)),0)</f>
        <v>0</v>
      </c>
      <c r="H1320" s="37">
        <f>IFERROR(INDEX(XMR!$F:$F,MATCH($A1320,XMR!$A:$A,0))*INDEX('Control Panel'!$H:$H,MATCH('Index Volume'!$A1320+1,'Control Panel'!$A:$A,1)),0)</f>
        <v>8534390</v>
      </c>
      <c r="I1320" s="37">
        <f>IFERROR(INDEX(ZEC!$F:$F,MATCH($A1320,ZEC!$A:$A,0))*INDEX('Control Panel'!$I:$I,MATCH('Index Volume'!$A1320+1,'Control Panel'!$A:$A,1)),0)</f>
        <v>18765000</v>
      </c>
      <c r="J1320" s="37">
        <f>IFERROR(INDEX(EOS!$F:$F,MATCH($A1320,EOS!$A:$A,0))*INDEX('Control Panel'!$J:$J,MATCH('Index Volume'!$A1320+1,'Control Panel'!$A:$A,1)),0)</f>
        <v>0</v>
      </c>
      <c r="K1320" s="37">
        <f>IFERROR(INDEX(DASH!$F:$F,MATCH($A1320,DASH!$A:$A,0))*INDEX('Control Panel'!$K:$K,MATCH('Index Volume'!$A1320+1,'Control Panel'!$A:$A,1)),0)</f>
        <v>28677400</v>
      </c>
      <c r="L1320" s="37">
        <f>IFERROR(INDEX(XLM!$F:$F,MATCH($A1320,XLM!$A:$A,0))*INDEX('Control Panel'!$L:$L,MATCH('Index Volume'!$A1320+1,'Control Panel'!$A:$A,1)),0)</f>
        <v>6968740</v>
      </c>
      <c r="M1320" s="39">
        <f t="shared" si="327"/>
        <v>3275745646</v>
      </c>
      <c r="N1320" s="1" t="b">
        <f t="shared" si="328"/>
        <v>1</v>
      </c>
      <c r="O1320" s="41">
        <f t="shared" si="329"/>
        <v>3275745646</v>
      </c>
    </row>
    <row r="1321" spans="1:15" x14ac:dyDescent="0.75">
      <c r="A1321" s="4">
        <v>42959</v>
      </c>
      <c r="B1321" s="37">
        <f>IFERROR(INDEX(BTC!$F:$F,MATCH($A1321,BTC!$A:$A,0))*INDEX('Control Panel'!$B:$B,MATCH('Index Volume'!$A1321+1,'Control Panel'!$A:$A,1)),0)</f>
        <v>2219589888</v>
      </c>
      <c r="C1321" s="37">
        <f>IFERROR(INDEX(XRP!$F:$F,MATCH($A1321,XRP!$A:$A,0))*INDEX('Control Panel'!$C:$C,MATCH($A1321+1,'Control Panel'!$A:$A,1)),0)</f>
        <v>65229300</v>
      </c>
      <c r="D1321" s="37">
        <f>IFERROR(INDEX(LTC!$F:$F,MATCH($A1321,LTC!$A:$A,0))*INDEX('Control Panel'!$D:$D,MATCH($A1321+1,'Control Panel'!$A:$A,1)),0)</f>
        <v>142064992</v>
      </c>
      <c r="E1321" s="37">
        <f>IFERROR(INDEX(ETC!$F:$F,MATCH($A1321,ETC!$A:$A,0))*INDEX('Control Panel'!$E:$E,MATCH($A1321+1,'Control Panel'!$A:$A,1)),0)</f>
        <v>50077000</v>
      </c>
      <c r="F1321" s="37">
        <f>IFERROR(INDEX(ETH!$F:$F,MATCH($A1321,ETH!$A:$A,0))*INDEX('Control Panel'!$F:$F,MATCH('Index Volume'!$A1321+1,'Control Panel'!$A:$A,1)),0)</f>
        <v>1111650048</v>
      </c>
      <c r="G1321" s="37">
        <f>IFERROR(INDEX(BCH!$F:$F,MATCH($A1321,BCH!$A:$A,0))*INDEX('Control Panel'!$G:$G,MATCH('Index Volume'!$A1321+1,'Control Panel'!$A:$A,1)),0)</f>
        <v>0</v>
      </c>
      <c r="H1321" s="37">
        <f>IFERROR(INDEX(XMR!$F:$F,MATCH($A1321,XMR!$A:$A,0))*INDEX('Control Panel'!$H:$H,MATCH('Index Volume'!$A1321+1,'Control Panel'!$A:$A,1)),0)</f>
        <v>17349200</v>
      </c>
      <c r="I1321" s="37">
        <f>IFERROR(INDEX(ZEC!$F:$F,MATCH($A1321,ZEC!$A:$A,0))*INDEX('Control Panel'!$I:$I,MATCH('Index Volume'!$A1321+1,'Control Panel'!$A:$A,1)),0)</f>
        <v>20015900</v>
      </c>
      <c r="J1321" s="37">
        <f>IFERROR(INDEX(EOS!$F:$F,MATCH($A1321,EOS!$A:$A,0))*INDEX('Control Panel'!$J:$J,MATCH('Index Volume'!$A1321+1,'Control Panel'!$A:$A,1)),0)</f>
        <v>0</v>
      </c>
      <c r="K1321" s="37">
        <f>IFERROR(INDEX(DASH!$F:$F,MATCH($A1321,DASH!$A:$A,0))*INDEX('Control Panel'!$K:$K,MATCH('Index Volume'!$A1321+1,'Control Panel'!$A:$A,1)),0)</f>
        <v>30017500</v>
      </c>
      <c r="L1321" s="37">
        <f>IFERROR(INDEX(XLM!$F:$F,MATCH($A1321,XLM!$A:$A,0))*INDEX('Control Panel'!$L:$L,MATCH('Index Volume'!$A1321+1,'Control Panel'!$A:$A,1)),0)</f>
        <v>8536080</v>
      </c>
      <c r="M1321" s="39">
        <f t="shared" si="327"/>
        <v>3664529908</v>
      </c>
      <c r="N1321" s="1" t="b">
        <f t="shared" si="328"/>
        <v>1</v>
      </c>
      <c r="O1321" s="41">
        <f t="shared" si="329"/>
        <v>3664529908</v>
      </c>
    </row>
    <row r="1322" spans="1:15" x14ac:dyDescent="0.75">
      <c r="A1322" s="3">
        <v>42960</v>
      </c>
      <c r="B1322" s="37">
        <f>IFERROR(INDEX(BTC!$F:$F,MATCH($A1322,BTC!$A:$A,0))*INDEX('Control Panel'!$B:$B,MATCH('Index Volume'!$A1322+1,'Control Panel'!$A:$A,1)),0)</f>
        <v>3159089920</v>
      </c>
      <c r="C1322" s="37">
        <f>IFERROR(INDEX(XRP!$F:$F,MATCH($A1322,XRP!$A:$A,0))*INDEX('Control Panel'!$C:$C,MATCH($A1322+1,'Control Panel'!$A:$A,1)),0)</f>
        <v>110199000</v>
      </c>
      <c r="D1322" s="37">
        <f>IFERROR(INDEX(LTC!$F:$F,MATCH($A1322,LTC!$A:$A,0))*INDEX('Control Panel'!$D:$D,MATCH($A1322+1,'Control Panel'!$A:$A,1)),0)</f>
        <v>242564992</v>
      </c>
      <c r="E1322" s="37">
        <f>IFERROR(INDEX(ETC!$F:$F,MATCH($A1322,ETC!$A:$A,0))*INDEX('Control Panel'!$E:$E,MATCH($A1322+1,'Control Panel'!$A:$A,1)),0)</f>
        <v>58116600</v>
      </c>
      <c r="F1322" s="37">
        <f>IFERROR(INDEX(ETH!$F:$F,MATCH($A1322,ETH!$A:$A,0))*INDEX('Control Panel'!$F:$F,MATCH('Index Volume'!$A1322+1,'Control Panel'!$A:$A,1)),0)</f>
        <v>1369369984</v>
      </c>
      <c r="G1322" s="37">
        <f>IFERROR(INDEX(BCH!$F:$F,MATCH($A1322,BCH!$A:$A,0))*INDEX('Control Panel'!$G:$G,MATCH('Index Volume'!$A1322+1,'Control Panel'!$A:$A,1)),0)</f>
        <v>0</v>
      </c>
      <c r="H1322" s="37">
        <f>IFERROR(INDEX(XMR!$F:$F,MATCH($A1322,XMR!$A:$A,0))*INDEX('Control Panel'!$H:$H,MATCH('Index Volume'!$A1322+1,'Control Panel'!$A:$A,1)),0)</f>
        <v>19587800</v>
      </c>
      <c r="I1322" s="37">
        <f>IFERROR(INDEX(ZEC!$F:$F,MATCH($A1322,ZEC!$A:$A,0))*INDEX('Control Panel'!$I:$I,MATCH('Index Volume'!$A1322+1,'Control Panel'!$A:$A,1)),0)</f>
        <v>21036100</v>
      </c>
      <c r="J1322" s="37">
        <f>IFERROR(INDEX(EOS!$F:$F,MATCH($A1322,EOS!$A:$A,0))*INDEX('Control Panel'!$J:$J,MATCH('Index Volume'!$A1322+1,'Control Panel'!$A:$A,1)),0)</f>
        <v>0</v>
      </c>
      <c r="K1322" s="37">
        <f>IFERROR(INDEX(DASH!$F:$F,MATCH($A1322,DASH!$A:$A,0))*INDEX('Control Panel'!$K:$K,MATCH('Index Volume'!$A1322+1,'Control Panel'!$A:$A,1)),0)</f>
        <v>36281800</v>
      </c>
      <c r="L1322" s="37">
        <f>IFERROR(INDEX(XLM!$F:$F,MATCH($A1322,XLM!$A:$A,0))*INDEX('Control Panel'!$L:$L,MATCH('Index Volume'!$A1322+1,'Control Panel'!$A:$A,1)),0)</f>
        <v>18070400</v>
      </c>
      <c r="M1322" s="39">
        <f t="shared" si="327"/>
        <v>5034316596</v>
      </c>
      <c r="N1322" s="1" t="b">
        <f t="shared" si="328"/>
        <v>1</v>
      </c>
      <c r="O1322" s="41">
        <f t="shared" si="329"/>
        <v>5034316596</v>
      </c>
    </row>
    <row r="1323" spans="1:15" x14ac:dyDescent="0.75">
      <c r="A1323" s="4">
        <v>42961</v>
      </c>
      <c r="B1323" s="37">
        <f>IFERROR(INDEX(BTC!$F:$F,MATCH($A1323,BTC!$A:$A,0))*INDEX('Control Panel'!$B:$B,MATCH('Index Volume'!$A1323+1,'Control Panel'!$A:$A,1)),0)</f>
        <v>2463089920</v>
      </c>
      <c r="C1323" s="37">
        <f>IFERROR(INDEX(XRP!$F:$F,MATCH($A1323,XRP!$A:$A,0))*INDEX('Control Panel'!$C:$C,MATCH($A1323+1,'Control Panel'!$A:$A,1)),0)</f>
        <v>84388304</v>
      </c>
      <c r="D1323" s="37">
        <f>IFERROR(INDEX(LTC!$F:$F,MATCH($A1323,LTC!$A:$A,0))*INDEX('Control Panel'!$D:$D,MATCH($A1323+1,'Control Panel'!$A:$A,1)),0)</f>
        <v>114402000</v>
      </c>
      <c r="E1323" s="37">
        <f>IFERROR(INDEX(ETC!$F:$F,MATCH($A1323,ETC!$A:$A,0))*INDEX('Control Panel'!$E:$E,MATCH($A1323+1,'Control Panel'!$A:$A,1)),0)</f>
        <v>38585500</v>
      </c>
      <c r="F1323" s="37">
        <f>IFERROR(INDEX(ETH!$F:$F,MATCH($A1323,ETH!$A:$A,0))*INDEX('Control Panel'!$F:$F,MATCH('Index Volume'!$A1323+1,'Control Panel'!$A:$A,1)),0)</f>
        <v>864390976</v>
      </c>
      <c r="G1323" s="37">
        <f>IFERROR(INDEX(BCH!$F:$F,MATCH($A1323,BCH!$A:$A,0))*INDEX('Control Panel'!$G:$G,MATCH('Index Volume'!$A1323+1,'Control Panel'!$A:$A,1)),0)</f>
        <v>0</v>
      </c>
      <c r="H1323" s="37">
        <f>IFERROR(INDEX(XMR!$F:$F,MATCH($A1323,XMR!$A:$A,0))*INDEX('Control Panel'!$H:$H,MATCH('Index Volume'!$A1323+1,'Control Panel'!$A:$A,1)),0)</f>
        <v>14023000</v>
      </c>
      <c r="I1323" s="37">
        <f>IFERROR(INDEX(ZEC!$F:$F,MATCH($A1323,ZEC!$A:$A,0))*INDEX('Control Panel'!$I:$I,MATCH('Index Volume'!$A1323+1,'Control Panel'!$A:$A,1)),0)</f>
        <v>18355900</v>
      </c>
      <c r="J1323" s="37">
        <f>IFERROR(INDEX(EOS!$F:$F,MATCH($A1323,EOS!$A:$A,0))*INDEX('Control Panel'!$J:$J,MATCH('Index Volume'!$A1323+1,'Control Panel'!$A:$A,1)),0)</f>
        <v>0</v>
      </c>
      <c r="K1323" s="37">
        <f>IFERROR(INDEX(DASH!$F:$F,MATCH($A1323,DASH!$A:$A,0))*INDEX('Control Panel'!$K:$K,MATCH('Index Volume'!$A1323+1,'Control Panel'!$A:$A,1)),0)</f>
        <v>29888400</v>
      </c>
      <c r="L1323" s="37">
        <f>IFERROR(INDEX(XLM!$F:$F,MATCH($A1323,XLM!$A:$A,0))*INDEX('Control Panel'!$L:$L,MATCH('Index Volume'!$A1323+1,'Control Panel'!$A:$A,1)),0)</f>
        <v>9974570</v>
      </c>
      <c r="M1323" s="39">
        <f t="shared" si="327"/>
        <v>3637098570</v>
      </c>
      <c r="N1323" s="1" t="b">
        <f t="shared" si="328"/>
        <v>1</v>
      </c>
      <c r="O1323" s="41">
        <f t="shared" si="329"/>
        <v>3637098570</v>
      </c>
    </row>
    <row r="1324" spans="1:15" x14ac:dyDescent="0.75">
      <c r="A1324" s="3">
        <v>42962</v>
      </c>
      <c r="B1324" s="37">
        <f>IFERROR(INDEX(BTC!$F:$F,MATCH($A1324,BTC!$A:$A,0))*INDEX('Control Panel'!$B:$B,MATCH('Index Volume'!$A1324+1,'Control Panel'!$A:$A,1)),0)</f>
        <v>3258050048</v>
      </c>
      <c r="C1324" s="37">
        <f>IFERROR(INDEX(XRP!$F:$F,MATCH($A1324,XRP!$A:$A,0))*INDEX('Control Panel'!$C:$C,MATCH($A1324+1,'Control Panel'!$A:$A,1)),0)</f>
        <v>100614000</v>
      </c>
      <c r="D1324" s="37">
        <f>IFERROR(INDEX(LTC!$F:$F,MATCH($A1324,LTC!$A:$A,0))*INDEX('Control Panel'!$D:$D,MATCH($A1324+1,'Control Panel'!$A:$A,1)),0)</f>
        <v>206080992</v>
      </c>
      <c r="E1324" s="37">
        <f>IFERROR(INDEX(ETC!$F:$F,MATCH($A1324,ETC!$A:$A,0))*INDEX('Control Panel'!$E:$E,MATCH($A1324+1,'Control Panel'!$A:$A,1)),0)</f>
        <v>49456900</v>
      </c>
      <c r="F1324" s="37">
        <f>IFERROR(INDEX(ETH!$F:$F,MATCH($A1324,ETH!$A:$A,0))*INDEX('Control Panel'!$F:$F,MATCH('Index Volume'!$A1324+1,'Control Panel'!$A:$A,1)),0)</f>
        <v>1051800000</v>
      </c>
      <c r="G1324" s="37">
        <f>IFERROR(INDEX(BCH!$F:$F,MATCH($A1324,BCH!$A:$A,0))*INDEX('Control Panel'!$G:$G,MATCH('Index Volume'!$A1324+1,'Control Panel'!$A:$A,1)),0)</f>
        <v>0</v>
      </c>
      <c r="H1324" s="37">
        <f>IFERROR(INDEX(XMR!$F:$F,MATCH($A1324,XMR!$A:$A,0))*INDEX('Control Panel'!$H:$H,MATCH('Index Volume'!$A1324+1,'Control Panel'!$A:$A,1)),0)</f>
        <v>13651100</v>
      </c>
      <c r="I1324" s="37">
        <f>IFERROR(INDEX(ZEC!$F:$F,MATCH($A1324,ZEC!$A:$A,0))*INDEX('Control Panel'!$I:$I,MATCH('Index Volume'!$A1324+1,'Control Panel'!$A:$A,1)),0)</f>
        <v>21171600</v>
      </c>
      <c r="J1324" s="37">
        <f>IFERROR(INDEX(EOS!$F:$F,MATCH($A1324,EOS!$A:$A,0))*INDEX('Control Panel'!$J:$J,MATCH('Index Volume'!$A1324+1,'Control Panel'!$A:$A,1)),0)</f>
        <v>0</v>
      </c>
      <c r="K1324" s="37">
        <f>IFERROR(INDEX(DASH!$F:$F,MATCH($A1324,DASH!$A:$A,0))*INDEX('Control Panel'!$K:$K,MATCH('Index Volume'!$A1324+1,'Control Panel'!$A:$A,1)),0)</f>
        <v>37532600</v>
      </c>
      <c r="L1324" s="37">
        <f>IFERROR(INDEX(XLM!$F:$F,MATCH($A1324,XLM!$A:$A,0))*INDEX('Control Panel'!$L:$L,MATCH('Index Volume'!$A1324+1,'Control Panel'!$A:$A,1)),0)</f>
        <v>15330000</v>
      </c>
      <c r="M1324" s="39">
        <f t="shared" si="327"/>
        <v>4753687240</v>
      </c>
      <c r="N1324" s="1" t="b">
        <f t="shared" si="328"/>
        <v>1</v>
      </c>
      <c r="O1324" s="41">
        <f t="shared" si="329"/>
        <v>4753687240</v>
      </c>
    </row>
    <row r="1325" spans="1:15" x14ac:dyDescent="0.75">
      <c r="A1325" s="4">
        <v>42963</v>
      </c>
      <c r="B1325" s="37">
        <f>IFERROR(INDEX(BTC!$F:$F,MATCH($A1325,BTC!$A:$A,0))*INDEX('Control Panel'!$B:$B,MATCH('Index Volume'!$A1325+1,'Control Panel'!$A:$A,1)),0)</f>
        <v>2272039936</v>
      </c>
      <c r="C1325" s="37">
        <f>IFERROR(INDEX(XRP!$F:$F,MATCH($A1325,XRP!$A:$A,0))*INDEX('Control Panel'!$C:$C,MATCH($A1325+1,'Control Panel'!$A:$A,1)),0)</f>
        <v>107920000</v>
      </c>
      <c r="D1325" s="37">
        <f>IFERROR(INDEX(LTC!$F:$F,MATCH($A1325,LTC!$A:$A,0))*INDEX('Control Panel'!$D:$D,MATCH($A1325+1,'Control Panel'!$A:$A,1)),0)</f>
        <v>120765000</v>
      </c>
      <c r="E1325" s="37">
        <f>IFERROR(INDEX(ETC!$F:$F,MATCH($A1325,ETC!$A:$A,0))*INDEX('Control Panel'!$E:$E,MATCH($A1325+1,'Control Panel'!$A:$A,1)),0)</f>
        <v>77467600</v>
      </c>
      <c r="F1325" s="37">
        <f>IFERROR(INDEX(ETH!$F:$F,MATCH($A1325,ETH!$A:$A,0))*INDEX('Control Panel'!$F:$F,MATCH('Index Volume'!$A1325+1,'Control Panel'!$A:$A,1)),0)</f>
        <v>967643008</v>
      </c>
      <c r="G1325" s="37">
        <f>IFERROR(INDEX(BCH!$F:$F,MATCH($A1325,BCH!$A:$A,0))*INDEX('Control Panel'!$G:$G,MATCH('Index Volume'!$A1325+1,'Control Panel'!$A:$A,1)),0)</f>
        <v>0</v>
      </c>
      <c r="H1325" s="37">
        <f>IFERROR(INDEX(XMR!$F:$F,MATCH($A1325,XMR!$A:$A,0))*INDEX('Control Panel'!$H:$H,MATCH('Index Volume'!$A1325+1,'Control Panel'!$A:$A,1)),0)</f>
        <v>12423400</v>
      </c>
      <c r="I1325" s="37">
        <f>IFERROR(INDEX(ZEC!$F:$F,MATCH($A1325,ZEC!$A:$A,0))*INDEX('Control Panel'!$I:$I,MATCH('Index Volume'!$A1325+1,'Control Panel'!$A:$A,1)),0)</f>
        <v>17198100</v>
      </c>
      <c r="J1325" s="37">
        <f>IFERROR(INDEX(EOS!$F:$F,MATCH($A1325,EOS!$A:$A,0))*INDEX('Control Panel'!$J:$J,MATCH('Index Volume'!$A1325+1,'Control Panel'!$A:$A,1)),0)</f>
        <v>0</v>
      </c>
      <c r="K1325" s="37">
        <f>IFERROR(INDEX(DASH!$F:$F,MATCH($A1325,DASH!$A:$A,0))*INDEX('Control Panel'!$K:$K,MATCH('Index Volume'!$A1325+1,'Control Panel'!$A:$A,1)),0)</f>
        <v>63100100</v>
      </c>
      <c r="L1325" s="37">
        <f>IFERROR(INDEX(XLM!$F:$F,MATCH($A1325,XLM!$A:$A,0))*INDEX('Control Panel'!$L:$L,MATCH('Index Volume'!$A1325+1,'Control Panel'!$A:$A,1)),0)</f>
        <v>8427430</v>
      </c>
      <c r="M1325" s="39">
        <f t="shared" si="327"/>
        <v>3646984574</v>
      </c>
      <c r="N1325" s="1" t="b">
        <f t="shared" si="328"/>
        <v>1</v>
      </c>
      <c r="O1325" s="41">
        <f t="shared" si="329"/>
        <v>3646984574</v>
      </c>
    </row>
    <row r="1326" spans="1:15" x14ac:dyDescent="0.75">
      <c r="A1326" s="3">
        <v>42964</v>
      </c>
      <c r="B1326" s="37">
        <f>IFERROR(INDEX(BTC!$F:$F,MATCH($A1326,BTC!$A:$A,0))*INDEX('Control Panel'!$B:$B,MATCH('Index Volume'!$A1326+1,'Control Panel'!$A:$A,1)),0)</f>
        <v>2553359872</v>
      </c>
      <c r="C1326" s="37">
        <f>IFERROR(INDEX(XRP!$F:$F,MATCH($A1326,XRP!$A:$A,0))*INDEX('Control Panel'!$C:$C,MATCH($A1326+1,'Control Panel'!$A:$A,1)),0)</f>
        <v>56084300</v>
      </c>
      <c r="D1326" s="37">
        <f>IFERROR(INDEX(LTC!$F:$F,MATCH($A1326,LTC!$A:$A,0))*INDEX('Control Panel'!$D:$D,MATCH($A1326+1,'Control Panel'!$A:$A,1)),0)</f>
        <v>104020000</v>
      </c>
      <c r="E1326" s="37">
        <f>IFERROR(INDEX(ETC!$F:$F,MATCH($A1326,ETC!$A:$A,0))*INDEX('Control Panel'!$E:$E,MATCH($A1326+1,'Control Panel'!$A:$A,1)),0)</f>
        <v>50306000</v>
      </c>
      <c r="F1326" s="37">
        <f>IFERROR(INDEX(ETH!$F:$F,MATCH($A1326,ETH!$A:$A,0))*INDEX('Control Panel'!$F:$F,MATCH('Index Volume'!$A1326+1,'Control Panel'!$A:$A,1)),0)</f>
        <v>909494016</v>
      </c>
      <c r="G1326" s="37">
        <f>IFERROR(INDEX(BCH!$F:$F,MATCH($A1326,BCH!$A:$A,0))*INDEX('Control Panel'!$G:$G,MATCH('Index Volume'!$A1326+1,'Control Panel'!$A:$A,1)),0)</f>
        <v>0</v>
      </c>
      <c r="H1326" s="37">
        <f>IFERROR(INDEX(XMR!$F:$F,MATCH($A1326,XMR!$A:$A,0))*INDEX('Control Panel'!$H:$H,MATCH('Index Volume'!$A1326+1,'Control Panel'!$A:$A,1)),0)</f>
        <v>11176000</v>
      </c>
      <c r="I1326" s="37">
        <f>IFERROR(INDEX(ZEC!$F:$F,MATCH($A1326,ZEC!$A:$A,0))*INDEX('Control Panel'!$I:$I,MATCH('Index Volume'!$A1326+1,'Control Panel'!$A:$A,1)),0)</f>
        <v>16505300</v>
      </c>
      <c r="J1326" s="37">
        <f>IFERROR(INDEX(EOS!$F:$F,MATCH($A1326,EOS!$A:$A,0))*INDEX('Control Panel'!$J:$J,MATCH('Index Volume'!$A1326+1,'Control Panel'!$A:$A,1)),0)</f>
        <v>0</v>
      </c>
      <c r="K1326" s="37">
        <f>IFERROR(INDEX(DASH!$F:$F,MATCH($A1326,DASH!$A:$A,0))*INDEX('Control Panel'!$K:$K,MATCH('Index Volume'!$A1326+1,'Control Panel'!$A:$A,1)),0)</f>
        <v>98375504</v>
      </c>
      <c r="L1326" s="37">
        <f>IFERROR(INDEX(XLM!$F:$F,MATCH($A1326,XLM!$A:$A,0))*INDEX('Control Panel'!$L:$L,MATCH('Index Volume'!$A1326+1,'Control Panel'!$A:$A,1)),0)</f>
        <v>7228100</v>
      </c>
      <c r="M1326" s="39">
        <f t="shared" si="327"/>
        <v>3806549092</v>
      </c>
      <c r="N1326" s="1" t="b">
        <f t="shared" si="328"/>
        <v>1</v>
      </c>
      <c r="O1326" s="41">
        <f t="shared" si="329"/>
        <v>3806549092</v>
      </c>
    </row>
    <row r="1327" spans="1:15" x14ac:dyDescent="0.75">
      <c r="A1327" s="4">
        <v>42965</v>
      </c>
      <c r="B1327" s="37">
        <f>IFERROR(INDEX(BTC!$F:$F,MATCH($A1327,BTC!$A:$A,0))*INDEX('Control Panel'!$B:$B,MATCH('Index Volume'!$A1327+1,'Control Panel'!$A:$A,1)),0)</f>
        <v>2941710080</v>
      </c>
      <c r="C1327" s="37">
        <f>IFERROR(INDEX(XRP!$F:$F,MATCH($A1327,XRP!$A:$A,0))*INDEX('Control Panel'!$C:$C,MATCH($A1327+1,'Control Panel'!$A:$A,1)),0)</f>
        <v>146539008</v>
      </c>
      <c r="D1327" s="37">
        <f>IFERROR(INDEX(LTC!$F:$F,MATCH($A1327,LTC!$A:$A,0))*INDEX('Control Panel'!$D:$D,MATCH($A1327+1,'Control Panel'!$A:$A,1)),0)</f>
        <v>293350016</v>
      </c>
      <c r="E1327" s="37">
        <f>IFERROR(INDEX(ETC!$F:$F,MATCH($A1327,ETC!$A:$A,0))*INDEX('Control Panel'!$E:$E,MATCH($A1327+1,'Control Panel'!$A:$A,1)),0)</f>
        <v>70150096</v>
      </c>
      <c r="F1327" s="37">
        <f>IFERROR(INDEX(ETH!$F:$F,MATCH($A1327,ETH!$A:$A,0))*INDEX('Control Panel'!$F:$F,MATCH('Index Volume'!$A1327+1,'Control Panel'!$A:$A,1)),0)</f>
        <v>936160000</v>
      </c>
      <c r="G1327" s="37">
        <f>IFERROR(INDEX(BCH!$F:$F,MATCH($A1327,BCH!$A:$A,0))*INDEX('Control Panel'!$G:$G,MATCH('Index Volume'!$A1327+1,'Control Panel'!$A:$A,1)),0)</f>
        <v>0</v>
      </c>
      <c r="H1327" s="37">
        <f>IFERROR(INDEX(XMR!$F:$F,MATCH($A1327,XMR!$A:$A,0))*INDEX('Control Panel'!$H:$H,MATCH('Index Volume'!$A1327+1,'Control Panel'!$A:$A,1)),0)</f>
        <v>14517200</v>
      </c>
      <c r="I1327" s="37">
        <f>IFERROR(INDEX(ZEC!$F:$F,MATCH($A1327,ZEC!$A:$A,0))*INDEX('Control Panel'!$I:$I,MATCH('Index Volume'!$A1327+1,'Control Panel'!$A:$A,1)),0)</f>
        <v>17564100</v>
      </c>
      <c r="J1327" s="37">
        <f>IFERROR(INDEX(EOS!$F:$F,MATCH($A1327,EOS!$A:$A,0))*INDEX('Control Panel'!$J:$J,MATCH('Index Volume'!$A1327+1,'Control Panel'!$A:$A,1)),0)</f>
        <v>0</v>
      </c>
      <c r="K1327" s="37">
        <f>IFERROR(INDEX(DASH!$F:$F,MATCH($A1327,DASH!$A:$A,0))*INDEX('Control Panel'!$K:$K,MATCH('Index Volume'!$A1327+1,'Control Panel'!$A:$A,1)),0)</f>
        <v>50324200</v>
      </c>
      <c r="L1327" s="37">
        <f>IFERROR(INDEX(XLM!$F:$F,MATCH($A1327,XLM!$A:$A,0))*INDEX('Control Panel'!$L:$L,MATCH('Index Volume'!$A1327+1,'Control Panel'!$A:$A,1)),0)</f>
        <v>4253200</v>
      </c>
      <c r="M1327" s="39">
        <f t="shared" si="327"/>
        <v>4474567900</v>
      </c>
      <c r="N1327" s="1" t="b">
        <f t="shared" si="328"/>
        <v>1</v>
      </c>
      <c r="O1327" s="41">
        <f t="shared" si="329"/>
        <v>4474567900</v>
      </c>
    </row>
    <row r="1328" spans="1:15" x14ac:dyDescent="0.75">
      <c r="A1328" s="3">
        <v>42966</v>
      </c>
      <c r="B1328" s="37">
        <f>IFERROR(INDEX(BTC!$F:$F,MATCH($A1328,BTC!$A:$A,0))*INDEX('Control Panel'!$B:$B,MATCH('Index Volume'!$A1328+1,'Control Panel'!$A:$A,1)),0)</f>
        <v>2975820032</v>
      </c>
      <c r="C1328" s="37">
        <f>IFERROR(INDEX(XRP!$F:$F,MATCH($A1328,XRP!$A:$A,0))*INDEX('Control Panel'!$C:$C,MATCH($A1328+1,'Control Panel'!$A:$A,1)),0)</f>
        <v>87062096</v>
      </c>
      <c r="D1328" s="37">
        <f>IFERROR(INDEX(LTC!$F:$F,MATCH($A1328,LTC!$A:$A,0))*INDEX('Control Panel'!$D:$D,MATCH($A1328+1,'Control Panel'!$A:$A,1)),0)</f>
        <v>155404000</v>
      </c>
      <c r="E1328" s="37">
        <f>IFERROR(INDEX(ETC!$F:$F,MATCH($A1328,ETC!$A:$A,0))*INDEX('Control Panel'!$E:$E,MATCH($A1328+1,'Control Panel'!$A:$A,1)),0)</f>
        <v>48175900</v>
      </c>
      <c r="F1328" s="37">
        <f>IFERROR(INDEX(ETH!$F:$F,MATCH($A1328,ETH!$A:$A,0))*INDEX('Control Panel'!$F:$F,MATCH('Index Volume'!$A1328+1,'Control Panel'!$A:$A,1)),0)</f>
        <v>860201984</v>
      </c>
      <c r="G1328" s="37">
        <f>IFERROR(INDEX(BCH!$F:$F,MATCH($A1328,BCH!$A:$A,0))*INDEX('Control Panel'!$G:$G,MATCH('Index Volume'!$A1328+1,'Control Panel'!$A:$A,1)),0)</f>
        <v>0</v>
      </c>
      <c r="H1328" s="37">
        <f>IFERROR(INDEX(XMR!$F:$F,MATCH($A1328,XMR!$A:$A,0))*INDEX('Control Panel'!$H:$H,MATCH('Index Volume'!$A1328+1,'Control Panel'!$A:$A,1)),0)</f>
        <v>27038800</v>
      </c>
      <c r="I1328" s="37">
        <f>IFERROR(INDEX(ZEC!$F:$F,MATCH($A1328,ZEC!$A:$A,0))*INDEX('Control Panel'!$I:$I,MATCH('Index Volume'!$A1328+1,'Control Panel'!$A:$A,1)),0)</f>
        <v>34374700</v>
      </c>
      <c r="J1328" s="37">
        <f>IFERROR(INDEX(EOS!$F:$F,MATCH($A1328,EOS!$A:$A,0))*INDEX('Control Panel'!$J:$J,MATCH('Index Volume'!$A1328+1,'Control Panel'!$A:$A,1)),0)</f>
        <v>0</v>
      </c>
      <c r="K1328" s="37">
        <f>IFERROR(INDEX(DASH!$F:$F,MATCH($A1328,DASH!$A:$A,0))*INDEX('Control Panel'!$K:$K,MATCH('Index Volume'!$A1328+1,'Control Panel'!$A:$A,1)),0)</f>
        <v>220487008</v>
      </c>
      <c r="L1328" s="37">
        <f>IFERROR(INDEX(XLM!$F:$F,MATCH($A1328,XLM!$A:$A,0))*INDEX('Control Panel'!$L:$L,MATCH('Index Volume'!$A1328+1,'Control Panel'!$A:$A,1)),0)</f>
        <v>4290190</v>
      </c>
      <c r="M1328" s="39">
        <f t="shared" si="327"/>
        <v>4412854710</v>
      </c>
      <c r="N1328" s="1" t="b">
        <f t="shared" si="328"/>
        <v>1</v>
      </c>
      <c r="O1328" s="41">
        <f t="shared" si="329"/>
        <v>4412854710</v>
      </c>
    </row>
    <row r="1329" spans="1:15" x14ac:dyDescent="0.75">
      <c r="A1329" s="4">
        <v>42967</v>
      </c>
      <c r="B1329" s="37">
        <f>IFERROR(INDEX(BTC!$F:$F,MATCH($A1329,BTC!$A:$A,0))*INDEX('Control Panel'!$B:$B,MATCH('Index Volume'!$A1329+1,'Control Panel'!$A:$A,1)),0)</f>
        <v>2109769984</v>
      </c>
      <c r="C1329" s="37">
        <f>IFERROR(INDEX(XRP!$F:$F,MATCH($A1329,XRP!$A:$A,0))*INDEX('Control Panel'!$C:$C,MATCH($A1329+1,'Control Panel'!$A:$A,1)),0)</f>
        <v>68542800</v>
      </c>
      <c r="D1329" s="37">
        <f>IFERROR(INDEX(LTC!$F:$F,MATCH($A1329,LTC!$A:$A,0))*INDEX('Control Panel'!$D:$D,MATCH($A1329+1,'Control Panel'!$A:$A,1)),0)</f>
        <v>138850000</v>
      </c>
      <c r="E1329" s="37">
        <f>IFERROR(INDEX(ETC!$F:$F,MATCH($A1329,ETC!$A:$A,0))*INDEX('Control Panel'!$E:$E,MATCH($A1329+1,'Control Panel'!$A:$A,1)),0)</f>
        <v>40155000</v>
      </c>
      <c r="F1329" s="37">
        <f>IFERROR(INDEX(ETH!$F:$F,MATCH($A1329,ETH!$A:$A,0))*INDEX('Control Panel'!$F:$F,MATCH('Index Volume'!$A1329+1,'Control Panel'!$A:$A,1)),0)</f>
        <v>571947008</v>
      </c>
      <c r="G1329" s="37">
        <f>IFERROR(INDEX(BCH!$F:$F,MATCH($A1329,BCH!$A:$A,0))*INDEX('Control Panel'!$G:$G,MATCH('Index Volume'!$A1329+1,'Control Panel'!$A:$A,1)),0)</f>
        <v>0</v>
      </c>
      <c r="H1329" s="37">
        <f>IFERROR(INDEX(XMR!$F:$F,MATCH($A1329,XMR!$A:$A,0))*INDEX('Control Panel'!$H:$H,MATCH('Index Volume'!$A1329+1,'Control Panel'!$A:$A,1)),0)</f>
        <v>15702600</v>
      </c>
      <c r="I1329" s="37">
        <f>IFERROR(INDEX(ZEC!$F:$F,MATCH($A1329,ZEC!$A:$A,0))*INDEX('Control Panel'!$I:$I,MATCH('Index Volume'!$A1329+1,'Control Panel'!$A:$A,1)),0)</f>
        <v>30209100</v>
      </c>
      <c r="J1329" s="37">
        <f>IFERROR(INDEX(EOS!$F:$F,MATCH($A1329,EOS!$A:$A,0))*INDEX('Control Panel'!$J:$J,MATCH('Index Volume'!$A1329+1,'Control Panel'!$A:$A,1)),0)</f>
        <v>0</v>
      </c>
      <c r="K1329" s="37">
        <f>IFERROR(INDEX(DASH!$F:$F,MATCH($A1329,DASH!$A:$A,0))*INDEX('Control Panel'!$K:$K,MATCH('Index Volume'!$A1329+1,'Control Panel'!$A:$A,1)),0)</f>
        <v>107973000</v>
      </c>
      <c r="L1329" s="37">
        <f>IFERROR(INDEX(XLM!$F:$F,MATCH($A1329,XLM!$A:$A,0))*INDEX('Control Panel'!$L:$L,MATCH('Index Volume'!$A1329+1,'Control Panel'!$A:$A,1)),0)</f>
        <v>7276760</v>
      </c>
      <c r="M1329" s="39">
        <f t="shared" si="327"/>
        <v>3090426252</v>
      </c>
      <c r="N1329" s="1" t="b">
        <f t="shared" si="328"/>
        <v>1</v>
      </c>
      <c r="O1329" s="41">
        <f t="shared" si="329"/>
        <v>3090426252</v>
      </c>
    </row>
    <row r="1330" spans="1:15" x14ac:dyDescent="0.75">
      <c r="A1330" s="3">
        <v>42968</v>
      </c>
      <c r="B1330" s="37">
        <f>IFERROR(INDEX(BTC!$F:$F,MATCH($A1330,BTC!$A:$A,0))*INDEX('Control Panel'!$B:$B,MATCH('Index Volume'!$A1330+1,'Control Panel'!$A:$A,1)),0)</f>
        <v>2800890112</v>
      </c>
      <c r="C1330" s="37">
        <f>IFERROR(INDEX(XRP!$F:$F,MATCH($A1330,XRP!$A:$A,0))*INDEX('Control Panel'!$C:$C,MATCH($A1330+1,'Control Panel'!$A:$A,1)),0)</f>
        <v>447088992</v>
      </c>
      <c r="D1330" s="37">
        <f>IFERROR(INDEX(LTC!$F:$F,MATCH($A1330,LTC!$A:$A,0))*INDEX('Control Panel'!$D:$D,MATCH($A1330+1,'Control Panel'!$A:$A,1)),0)</f>
        <v>207172000</v>
      </c>
      <c r="E1330" s="37">
        <f>IFERROR(INDEX(ETC!$F:$F,MATCH($A1330,ETC!$A:$A,0))*INDEX('Control Panel'!$E:$E,MATCH($A1330+1,'Control Panel'!$A:$A,1)),0)</f>
        <v>114021000</v>
      </c>
      <c r="F1330" s="37">
        <f>IFERROR(INDEX(ETH!$F:$F,MATCH($A1330,ETH!$A:$A,0))*INDEX('Control Panel'!$F:$F,MATCH('Index Volume'!$A1330+1,'Control Panel'!$A:$A,1)),0)</f>
        <v>2448969984</v>
      </c>
      <c r="G1330" s="37">
        <f>IFERROR(INDEX(BCH!$F:$F,MATCH($A1330,BCH!$A:$A,0))*INDEX('Control Panel'!$G:$G,MATCH('Index Volume'!$A1330+1,'Control Panel'!$A:$A,1)),0)</f>
        <v>0</v>
      </c>
      <c r="H1330" s="37">
        <f>IFERROR(INDEX(XMR!$F:$F,MATCH($A1330,XMR!$A:$A,0))*INDEX('Control Panel'!$H:$H,MATCH('Index Volume'!$A1330+1,'Control Panel'!$A:$A,1)),0)</f>
        <v>238775008</v>
      </c>
      <c r="I1330" s="37">
        <f>IFERROR(INDEX(ZEC!$F:$F,MATCH($A1330,ZEC!$A:$A,0))*INDEX('Control Panel'!$I:$I,MATCH('Index Volume'!$A1330+1,'Control Panel'!$A:$A,1)),0)</f>
        <v>33202000</v>
      </c>
      <c r="J1330" s="37">
        <f>IFERROR(INDEX(EOS!$F:$F,MATCH($A1330,EOS!$A:$A,0))*INDEX('Control Panel'!$J:$J,MATCH('Index Volume'!$A1330+1,'Control Panel'!$A:$A,1)),0)</f>
        <v>0</v>
      </c>
      <c r="K1330" s="37">
        <f>IFERROR(INDEX(DASH!$F:$F,MATCH($A1330,DASH!$A:$A,0))*INDEX('Control Panel'!$K:$K,MATCH('Index Volume'!$A1330+1,'Control Panel'!$A:$A,1)),0)</f>
        <v>58023900</v>
      </c>
      <c r="L1330" s="37">
        <f>IFERROR(INDEX(XLM!$F:$F,MATCH($A1330,XLM!$A:$A,0))*INDEX('Control Panel'!$L:$L,MATCH('Index Volume'!$A1330+1,'Control Panel'!$A:$A,1)),0)</f>
        <v>9391270</v>
      </c>
      <c r="M1330" s="39">
        <f t="shared" si="327"/>
        <v>6357534266</v>
      </c>
      <c r="N1330" s="1" t="b">
        <f t="shared" si="328"/>
        <v>1</v>
      </c>
      <c r="O1330" s="41">
        <f t="shared" si="329"/>
        <v>6357534266</v>
      </c>
    </row>
    <row r="1331" spans="1:15" x14ac:dyDescent="0.75">
      <c r="A1331" s="4">
        <v>42969</v>
      </c>
      <c r="B1331" s="37">
        <f>IFERROR(INDEX(BTC!$F:$F,MATCH($A1331,BTC!$A:$A,0))*INDEX('Control Panel'!$B:$B,MATCH('Index Volume'!$A1331+1,'Control Panel'!$A:$A,1)),0)</f>
        <v>3764239872</v>
      </c>
      <c r="C1331" s="37">
        <f>IFERROR(INDEX(XRP!$F:$F,MATCH($A1331,XRP!$A:$A,0))*INDEX('Control Panel'!$C:$C,MATCH($A1331+1,'Control Panel'!$A:$A,1)),0)</f>
        <v>1450040064</v>
      </c>
      <c r="D1331" s="37">
        <f>IFERROR(INDEX(LTC!$F:$F,MATCH($A1331,LTC!$A:$A,0))*INDEX('Control Panel'!$D:$D,MATCH($A1331+1,'Control Panel'!$A:$A,1)),0)</f>
        <v>163104000</v>
      </c>
      <c r="E1331" s="37">
        <f>IFERROR(INDEX(ETC!$F:$F,MATCH($A1331,ETC!$A:$A,0))*INDEX('Control Panel'!$E:$E,MATCH($A1331+1,'Control Panel'!$A:$A,1)),0)</f>
        <v>97160200</v>
      </c>
      <c r="F1331" s="37">
        <f>IFERROR(INDEX(ETH!$F:$F,MATCH($A1331,ETH!$A:$A,0))*INDEX('Control Panel'!$F:$F,MATCH('Index Volume'!$A1331+1,'Control Panel'!$A:$A,1)),0)</f>
        <v>1336400000</v>
      </c>
      <c r="G1331" s="37">
        <f>IFERROR(INDEX(BCH!$F:$F,MATCH($A1331,BCH!$A:$A,0))*INDEX('Control Panel'!$G:$G,MATCH('Index Volume'!$A1331+1,'Control Panel'!$A:$A,1)),0)</f>
        <v>0</v>
      </c>
      <c r="H1331" s="37">
        <f>IFERROR(INDEX(XMR!$F:$F,MATCH($A1331,XMR!$A:$A,0))*INDEX('Control Panel'!$H:$H,MATCH('Index Volume'!$A1331+1,'Control Panel'!$A:$A,1)),0)</f>
        <v>150286000</v>
      </c>
      <c r="I1331" s="37">
        <f>IFERROR(INDEX(ZEC!$F:$F,MATCH($A1331,ZEC!$A:$A,0))*INDEX('Control Panel'!$I:$I,MATCH('Index Volume'!$A1331+1,'Control Panel'!$A:$A,1)),0)</f>
        <v>26540900</v>
      </c>
      <c r="J1331" s="37">
        <f>IFERROR(INDEX(EOS!$F:$F,MATCH($A1331,EOS!$A:$A,0))*INDEX('Control Panel'!$J:$J,MATCH('Index Volume'!$A1331+1,'Control Panel'!$A:$A,1)),0)</f>
        <v>0</v>
      </c>
      <c r="K1331" s="37">
        <f>IFERROR(INDEX(DASH!$F:$F,MATCH($A1331,DASH!$A:$A,0))*INDEX('Control Panel'!$K:$K,MATCH('Index Volume'!$A1331+1,'Control Panel'!$A:$A,1)),0)</f>
        <v>74971200</v>
      </c>
      <c r="L1331" s="37">
        <f>IFERROR(INDEX(XLM!$F:$F,MATCH($A1331,XLM!$A:$A,0))*INDEX('Control Panel'!$L:$L,MATCH('Index Volume'!$A1331+1,'Control Panel'!$A:$A,1)),0)</f>
        <v>18062400</v>
      </c>
      <c r="M1331" s="39">
        <f t="shared" si="327"/>
        <v>7080804636</v>
      </c>
      <c r="N1331" s="1" t="b">
        <f t="shared" si="328"/>
        <v>1</v>
      </c>
      <c r="O1331" s="41">
        <f t="shared" si="329"/>
        <v>7080804636</v>
      </c>
    </row>
    <row r="1332" spans="1:15" x14ac:dyDescent="0.75">
      <c r="A1332" s="3">
        <v>42970</v>
      </c>
      <c r="B1332" s="37">
        <f>IFERROR(INDEX(BTC!$F:$F,MATCH($A1332,BTC!$A:$A,0))*INDEX('Control Panel'!$B:$B,MATCH('Index Volume'!$A1332+1,'Control Panel'!$A:$A,1)),0)</f>
        <v>2369819904</v>
      </c>
      <c r="C1332" s="37">
        <f>IFERROR(INDEX(XRP!$F:$F,MATCH($A1332,XRP!$A:$A,0))*INDEX('Control Panel'!$C:$C,MATCH($A1332+1,'Control Panel'!$A:$A,1)),0)</f>
        <v>1770400000</v>
      </c>
      <c r="D1332" s="37">
        <f>IFERROR(INDEX(LTC!$F:$F,MATCH($A1332,LTC!$A:$A,0))*INDEX('Control Panel'!$D:$D,MATCH($A1332+1,'Control Panel'!$A:$A,1)),0)</f>
        <v>447188000</v>
      </c>
      <c r="E1332" s="37">
        <f>IFERROR(INDEX(ETC!$F:$F,MATCH($A1332,ETC!$A:$A,0))*INDEX('Control Panel'!$E:$E,MATCH($A1332+1,'Control Panel'!$A:$A,1)),0)</f>
        <v>325316992</v>
      </c>
      <c r="F1332" s="37">
        <f>IFERROR(INDEX(ETH!$F:$F,MATCH($A1332,ETH!$A:$A,0))*INDEX('Control Panel'!$F:$F,MATCH('Index Volume'!$A1332+1,'Control Panel'!$A:$A,1)),0)</f>
        <v>811990016</v>
      </c>
      <c r="G1332" s="37">
        <f>IFERROR(INDEX(BCH!$F:$F,MATCH($A1332,BCH!$A:$A,0))*INDEX('Control Panel'!$G:$G,MATCH('Index Volume'!$A1332+1,'Control Panel'!$A:$A,1)),0)</f>
        <v>0</v>
      </c>
      <c r="H1332" s="37">
        <f>IFERROR(INDEX(XMR!$F:$F,MATCH($A1332,XMR!$A:$A,0))*INDEX('Control Panel'!$H:$H,MATCH('Index Volume'!$A1332+1,'Control Panel'!$A:$A,1)),0)</f>
        <v>84961904</v>
      </c>
      <c r="I1332" s="37">
        <f>IFERROR(INDEX(ZEC!$F:$F,MATCH($A1332,ZEC!$A:$A,0))*INDEX('Control Panel'!$I:$I,MATCH('Index Volume'!$A1332+1,'Control Panel'!$A:$A,1)),0)</f>
        <v>19773800</v>
      </c>
      <c r="J1332" s="37">
        <f>IFERROR(INDEX(EOS!$F:$F,MATCH($A1332,EOS!$A:$A,0))*INDEX('Control Panel'!$J:$J,MATCH('Index Volume'!$A1332+1,'Control Panel'!$A:$A,1)),0)</f>
        <v>0</v>
      </c>
      <c r="K1332" s="37">
        <f>IFERROR(INDEX(DASH!$F:$F,MATCH($A1332,DASH!$A:$A,0))*INDEX('Control Panel'!$K:$K,MATCH('Index Volume'!$A1332+1,'Control Panel'!$A:$A,1)),0)</f>
        <v>47798300</v>
      </c>
      <c r="L1332" s="37">
        <f>IFERROR(INDEX(XLM!$F:$F,MATCH($A1332,XLM!$A:$A,0))*INDEX('Control Panel'!$L:$L,MATCH('Index Volume'!$A1332+1,'Control Panel'!$A:$A,1)),0)</f>
        <v>25240300</v>
      </c>
      <c r="M1332" s="39">
        <f t="shared" si="327"/>
        <v>5902489216</v>
      </c>
      <c r="N1332" s="1" t="b">
        <f t="shared" si="328"/>
        <v>1</v>
      </c>
      <c r="O1332" s="41">
        <f t="shared" si="329"/>
        <v>5902489216</v>
      </c>
    </row>
    <row r="1333" spans="1:15" x14ac:dyDescent="0.75">
      <c r="A1333" s="4">
        <v>42971</v>
      </c>
      <c r="B1333" s="37">
        <f>IFERROR(INDEX(BTC!$F:$F,MATCH($A1333,BTC!$A:$A,0))*INDEX('Control Panel'!$B:$B,MATCH('Index Volume'!$A1333+1,'Control Panel'!$A:$A,1)),0)</f>
        <v>2037750016</v>
      </c>
      <c r="C1333" s="37">
        <f>IFERROR(INDEX(XRP!$F:$F,MATCH($A1333,XRP!$A:$A,0))*INDEX('Control Panel'!$C:$C,MATCH($A1333+1,'Control Panel'!$A:$A,1)),0)</f>
        <v>1342360064</v>
      </c>
      <c r="D1333" s="37">
        <f>IFERROR(INDEX(LTC!$F:$F,MATCH($A1333,LTC!$A:$A,0))*INDEX('Control Panel'!$D:$D,MATCH($A1333+1,'Control Panel'!$A:$A,1)),0)</f>
        <v>391342016</v>
      </c>
      <c r="E1333" s="37">
        <f>IFERROR(INDEX(ETC!$F:$F,MATCH($A1333,ETC!$A:$A,0))*INDEX('Control Panel'!$E:$E,MATCH($A1333+1,'Control Panel'!$A:$A,1)),0)</f>
        <v>105296000</v>
      </c>
      <c r="F1333" s="37">
        <f>IFERROR(INDEX(ETH!$F:$F,MATCH($A1333,ETH!$A:$A,0))*INDEX('Control Panel'!$F:$F,MATCH('Index Volume'!$A1333+1,'Control Panel'!$A:$A,1)),0)</f>
        <v>697665024</v>
      </c>
      <c r="G1333" s="37">
        <f>IFERROR(INDEX(BCH!$F:$F,MATCH($A1333,BCH!$A:$A,0))*INDEX('Control Panel'!$G:$G,MATCH('Index Volume'!$A1333+1,'Control Panel'!$A:$A,1)),0)</f>
        <v>0</v>
      </c>
      <c r="H1333" s="37">
        <f>IFERROR(INDEX(XMR!$F:$F,MATCH($A1333,XMR!$A:$A,0))*INDEX('Control Panel'!$H:$H,MATCH('Index Volume'!$A1333+1,'Control Panel'!$A:$A,1)),0)</f>
        <v>70187104</v>
      </c>
      <c r="I1333" s="37">
        <f>IFERROR(INDEX(ZEC!$F:$F,MATCH($A1333,ZEC!$A:$A,0))*INDEX('Control Panel'!$I:$I,MATCH('Index Volume'!$A1333+1,'Control Panel'!$A:$A,1)),0)</f>
        <v>15371700</v>
      </c>
      <c r="J1333" s="37">
        <f>IFERROR(INDEX(EOS!$F:$F,MATCH($A1333,EOS!$A:$A,0))*INDEX('Control Panel'!$J:$J,MATCH('Index Volume'!$A1333+1,'Control Panel'!$A:$A,1)),0)</f>
        <v>0</v>
      </c>
      <c r="K1333" s="37">
        <f>IFERROR(INDEX(DASH!$F:$F,MATCH($A1333,DASH!$A:$A,0))*INDEX('Control Panel'!$K:$K,MATCH('Index Volume'!$A1333+1,'Control Panel'!$A:$A,1)),0)</f>
        <v>58804500</v>
      </c>
      <c r="L1333" s="37">
        <f>IFERROR(INDEX(XLM!$F:$F,MATCH($A1333,XLM!$A:$A,0))*INDEX('Control Panel'!$L:$L,MATCH('Index Volume'!$A1333+1,'Control Panel'!$A:$A,1)),0)</f>
        <v>9530830</v>
      </c>
      <c r="M1333" s="39">
        <f t="shared" si="327"/>
        <v>4728307254</v>
      </c>
      <c r="N1333" s="1" t="b">
        <f t="shared" si="328"/>
        <v>1</v>
      </c>
      <c r="O1333" s="41">
        <f t="shared" si="329"/>
        <v>4728307254</v>
      </c>
    </row>
    <row r="1334" spans="1:15" x14ac:dyDescent="0.75">
      <c r="A1334" s="3">
        <v>42972</v>
      </c>
      <c r="B1334" s="37">
        <f>IFERROR(INDEX(BTC!$F:$F,MATCH($A1334,BTC!$A:$A,0))*INDEX('Control Panel'!$B:$B,MATCH('Index Volume'!$A1334+1,'Control Panel'!$A:$A,1)),0)</f>
        <v>1727970048</v>
      </c>
      <c r="C1334" s="37">
        <f>IFERROR(INDEX(XRP!$F:$F,MATCH($A1334,XRP!$A:$A,0))*INDEX('Control Panel'!$C:$C,MATCH($A1334+1,'Control Panel'!$A:$A,1)),0)</f>
        <v>504484000</v>
      </c>
      <c r="D1334" s="37">
        <f>IFERROR(INDEX(LTC!$F:$F,MATCH($A1334,LTC!$A:$A,0))*INDEX('Control Panel'!$D:$D,MATCH($A1334+1,'Control Panel'!$A:$A,1)),0)</f>
        <v>157619008</v>
      </c>
      <c r="E1334" s="37">
        <f>IFERROR(INDEX(ETC!$F:$F,MATCH($A1334,ETC!$A:$A,0))*INDEX('Control Panel'!$E:$E,MATCH($A1334+1,'Control Panel'!$A:$A,1)),0)</f>
        <v>49610500</v>
      </c>
      <c r="F1334" s="37">
        <f>IFERROR(INDEX(ETH!$F:$F,MATCH($A1334,ETH!$A:$A,0))*INDEX('Control Panel'!$F:$F,MATCH('Index Volume'!$A1334+1,'Control Panel'!$A:$A,1)),0)</f>
        <v>760329024</v>
      </c>
      <c r="G1334" s="37">
        <f>IFERROR(INDEX(BCH!$F:$F,MATCH($A1334,BCH!$A:$A,0))*INDEX('Control Panel'!$G:$G,MATCH('Index Volume'!$A1334+1,'Control Panel'!$A:$A,1)),0)</f>
        <v>0</v>
      </c>
      <c r="H1334" s="37">
        <f>IFERROR(INDEX(XMR!$F:$F,MATCH($A1334,XMR!$A:$A,0))*INDEX('Control Panel'!$H:$H,MATCH('Index Volume'!$A1334+1,'Control Panel'!$A:$A,1)),0)</f>
        <v>95835696</v>
      </c>
      <c r="I1334" s="37">
        <f>IFERROR(INDEX(ZEC!$F:$F,MATCH($A1334,ZEC!$A:$A,0))*INDEX('Control Panel'!$I:$I,MATCH('Index Volume'!$A1334+1,'Control Panel'!$A:$A,1)),0)</f>
        <v>28281900</v>
      </c>
      <c r="J1334" s="37">
        <f>IFERROR(INDEX(EOS!$F:$F,MATCH($A1334,EOS!$A:$A,0))*INDEX('Control Panel'!$J:$J,MATCH('Index Volume'!$A1334+1,'Control Panel'!$A:$A,1)),0)</f>
        <v>0</v>
      </c>
      <c r="K1334" s="37">
        <f>IFERROR(INDEX(DASH!$F:$F,MATCH($A1334,DASH!$A:$A,0))*INDEX('Control Panel'!$K:$K,MATCH('Index Volume'!$A1334+1,'Control Panel'!$A:$A,1)),0)</f>
        <v>53632700</v>
      </c>
      <c r="L1334" s="37">
        <f>IFERROR(INDEX(XLM!$F:$F,MATCH($A1334,XLM!$A:$A,0))*INDEX('Control Panel'!$L:$L,MATCH('Index Volume'!$A1334+1,'Control Panel'!$A:$A,1)),0)</f>
        <v>6734260</v>
      </c>
      <c r="M1334" s="39">
        <f t="shared" si="327"/>
        <v>3384497136</v>
      </c>
      <c r="N1334" s="1" t="b">
        <f t="shared" si="328"/>
        <v>1</v>
      </c>
      <c r="O1334" s="41">
        <f t="shared" si="329"/>
        <v>3384497136</v>
      </c>
    </row>
    <row r="1335" spans="1:15" x14ac:dyDescent="0.75">
      <c r="A1335" s="4">
        <v>42973</v>
      </c>
      <c r="B1335" s="37">
        <f>IFERROR(INDEX(BTC!$F:$F,MATCH($A1335,BTC!$A:$A,0))*INDEX('Control Panel'!$B:$B,MATCH('Index Volume'!$A1335+1,'Control Panel'!$A:$A,1)),0)</f>
        <v>1511609984</v>
      </c>
      <c r="C1335" s="37">
        <f>IFERROR(INDEX(XRP!$F:$F,MATCH($A1335,XRP!$A:$A,0))*INDEX('Control Panel'!$C:$C,MATCH($A1335+1,'Control Panel'!$A:$A,1)),0)</f>
        <v>184120992</v>
      </c>
      <c r="D1335" s="37">
        <f>IFERROR(INDEX(LTC!$F:$F,MATCH($A1335,LTC!$A:$A,0))*INDEX('Control Panel'!$D:$D,MATCH($A1335+1,'Control Panel'!$A:$A,1)),0)</f>
        <v>126024000</v>
      </c>
      <c r="E1335" s="37">
        <f>IFERROR(INDEX(ETC!$F:$F,MATCH($A1335,ETC!$A:$A,0))*INDEX('Control Panel'!$E:$E,MATCH($A1335+1,'Control Panel'!$A:$A,1)),0)</f>
        <v>41284600</v>
      </c>
      <c r="F1335" s="37">
        <f>IFERROR(INDEX(ETH!$F:$F,MATCH($A1335,ETH!$A:$A,0))*INDEX('Control Panel'!$F:$F,MATCH('Index Volume'!$A1335+1,'Control Panel'!$A:$A,1)),0)</f>
        <v>514180992</v>
      </c>
      <c r="G1335" s="37">
        <f>IFERROR(INDEX(BCH!$F:$F,MATCH($A1335,BCH!$A:$A,0))*INDEX('Control Panel'!$G:$G,MATCH('Index Volume'!$A1335+1,'Control Panel'!$A:$A,1)),0)</f>
        <v>0</v>
      </c>
      <c r="H1335" s="37">
        <f>IFERROR(INDEX(XMR!$F:$F,MATCH($A1335,XMR!$A:$A,0))*INDEX('Control Panel'!$H:$H,MATCH('Index Volume'!$A1335+1,'Control Panel'!$A:$A,1)),0)</f>
        <v>301843008</v>
      </c>
      <c r="I1335" s="37">
        <f>IFERROR(INDEX(ZEC!$F:$F,MATCH($A1335,ZEC!$A:$A,0))*INDEX('Control Panel'!$I:$I,MATCH('Index Volume'!$A1335+1,'Control Panel'!$A:$A,1)),0)</f>
        <v>65866400</v>
      </c>
      <c r="J1335" s="37">
        <f>IFERROR(INDEX(EOS!$F:$F,MATCH($A1335,EOS!$A:$A,0))*INDEX('Control Panel'!$J:$J,MATCH('Index Volume'!$A1335+1,'Control Panel'!$A:$A,1)),0)</f>
        <v>0</v>
      </c>
      <c r="K1335" s="37">
        <f>IFERROR(INDEX(DASH!$F:$F,MATCH($A1335,DASH!$A:$A,0))*INDEX('Control Panel'!$K:$K,MATCH('Index Volume'!$A1335+1,'Control Panel'!$A:$A,1)),0)</f>
        <v>267415008</v>
      </c>
      <c r="L1335" s="37">
        <f>IFERROR(INDEX(XLM!$F:$F,MATCH($A1335,XLM!$A:$A,0))*INDEX('Control Panel'!$L:$L,MATCH('Index Volume'!$A1335+1,'Control Panel'!$A:$A,1)),0)</f>
        <v>6739770</v>
      </c>
      <c r="M1335" s="39">
        <f t="shared" si="327"/>
        <v>3019084754</v>
      </c>
      <c r="N1335" s="1" t="b">
        <f t="shared" si="328"/>
        <v>1</v>
      </c>
      <c r="O1335" s="41">
        <f t="shared" si="329"/>
        <v>3019084754</v>
      </c>
    </row>
    <row r="1336" spans="1:15" x14ac:dyDescent="0.75">
      <c r="A1336" s="3">
        <v>42974</v>
      </c>
      <c r="B1336" s="37">
        <f>IFERROR(INDEX(BTC!$F:$F,MATCH($A1336,BTC!$A:$A,0))*INDEX('Control Panel'!$B:$B,MATCH('Index Volume'!$A1336+1,'Control Panel'!$A:$A,1)),0)</f>
        <v>1537459968</v>
      </c>
      <c r="C1336" s="37">
        <f>IFERROR(INDEX(XRP!$F:$F,MATCH($A1336,XRP!$A:$A,0))*INDEX('Control Panel'!$C:$C,MATCH($A1336+1,'Control Panel'!$A:$A,1)),0)</f>
        <v>193971008</v>
      </c>
      <c r="D1336" s="37">
        <f>IFERROR(INDEX(LTC!$F:$F,MATCH($A1336,LTC!$A:$A,0))*INDEX('Control Panel'!$D:$D,MATCH($A1336+1,'Control Panel'!$A:$A,1)),0)</f>
        <v>890545984</v>
      </c>
      <c r="E1336" s="37">
        <f>IFERROR(INDEX(ETC!$F:$F,MATCH($A1336,ETC!$A:$A,0))*INDEX('Control Panel'!$E:$E,MATCH($A1336+1,'Control Panel'!$A:$A,1)),0)</f>
        <v>150740000</v>
      </c>
      <c r="F1336" s="37">
        <f>IFERROR(INDEX(ETH!$F:$F,MATCH($A1336,ETH!$A:$A,0))*INDEX('Control Panel'!$F:$F,MATCH('Index Volume'!$A1336+1,'Control Panel'!$A:$A,1)),0)</f>
        <v>633369984</v>
      </c>
      <c r="G1336" s="37">
        <f>IFERROR(INDEX(BCH!$F:$F,MATCH($A1336,BCH!$A:$A,0))*INDEX('Control Panel'!$G:$G,MATCH('Index Volume'!$A1336+1,'Control Panel'!$A:$A,1)),0)</f>
        <v>0</v>
      </c>
      <c r="H1336" s="37">
        <f>IFERROR(INDEX(XMR!$F:$F,MATCH($A1336,XMR!$A:$A,0))*INDEX('Control Panel'!$H:$H,MATCH('Index Volume'!$A1336+1,'Control Panel'!$A:$A,1)),0)</f>
        <v>92742200</v>
      </c>
      <c r="I1336" s="37">
        <f>IFERROR(INDEX(ZEC!$F:$F,MATCH($A1336,ZEC!$A:$A,0))*INDEX('Control Panel'!$I:$I,MATCH('Index Volume'!$A1336+1,'Control Panel'!$A:$A,1)),0)</f>
        <v>35217900</v>
      </c>
      <c r="J1336" s="37">
        <f>IFERROR(INDEX(EOS!$F:$F,MATCH($A1336,EOS!$A:$A,0))*INDEX('Control Panel'!$J:$J,MATCH('Index Volume'!$A1336+1,'Control Panel'!$A:$A,1)),0)</f>
        <v>0</v>
      </c>
      <c r="K1336" s="37">
        <f>IFERROR(INDEX(DASH!$F:$F,MATCH($A1336,DASH!$A:$A,0))*INDEX('Control Panel'!$K:$K,MATCH('Index Volume'!$A1336+1,'Control Panel'!$A:$A,1)),0)</f>
        <v>121516000</v>
      </c>
      <c r="L1336" s="37">
        <f>IFERROR(INDEX(XLM!$F:$F,MATCH($A1336,XLM!$A:$A,0))*INDEX('Control Panel'!$L:$L,MATCH('Index Volume'!$A1336+1,'Control Panel'!$A:$A,1)),0)</f>
        <v>4308080</v>
      </c>
      <c r="M1336" s="39">
        <f t="shared" si="327"/>
        <v>3659871124</v>
      </c>
      <c r="N1336" s="1" t="b">
        <f t="shared" si="328"/>
        <v>1</v>
      </c>
      <c r="O1336" s="41">
        <f t="shared" si="329"/>
        <v>3659871124</v>
      </c>
    </row>
    <row r="1337" spans="1:15" x14ac:dyDescent="0.75">
      <c r="A1337" s="4">
        <v>42975</v>
      </c>
      <c r="B1337" s="37">
        <f>IFERROR(INDEX(BTC!$F:$F,MATCH($A1337,BTC!$A:$A,0))*INDEX('Control Panel'!$B:$B,MATCH('Index Volume'!$A1337+1,'Control Panel'!$A:$A,1)),0)</f>
        <v>1959330048</v>
      </c>
      <c r="C1337" s="37">
        <f>IFERROR(INDEX(XRP!$F:$F,MATCH($A1337,XRP!$A:$A,0))*INDEX('Control Panel'!$C:$C,MATCH($A1337+1,'Control Panel'!$A:$A,1)),0)</f>
        <v>542467968</v>
      </c>
      <c r="D1337" s="37">
        <f>IFERROR(INDEX(LTC!$F:$F,MATCH($A1337,LTC!$A:$A,0))*INDEX('Control Panel'!$D:$D,MATCH($A1337+1,'Control Panel'!$A:$A,1)),0)</f>
        <v>556636992</v>
      </c>
      <c r="E1337" s="37">
        <f>IFERROR(INDEX(ETC!$F:$F,MATCH($A1337,ETC!$A:$A,0))*INDEX('Control Panel'!$E:$E,MATCH($A1337+1,'Control Panel'!$A:$A,1)),0)</f>
        <v>96308800</v>
      </c>
      <c r="F1337" s="37">
        <f>IFERROR(INDEX(ETH!$F:$F,MATCH($A1337,ETH!$A:$A,0))*INDEX('Control Panel'!$F:$F,MATCH('Index Volume'!$A1337+1,'Control Panel'!$A:$A,1)),0)</f>
        <v>854318976</v>
      </c>
      <c r="G1337" s="37">
        <f>IFERROR(INDEX(BCH!$F:$F,MATCH($A1337,BCH!$A:$A,0))*INDEX('Control Panel'!$G:$G,MATCH('Index Volume'!$A1337+1,'Control Panel'!$A:$A,1)),0)</f>
        <v>0</v>
      </c>
      <c r="H1337" s="37">
        <f>IFERROR(INDEX(XMR!$F:$F,MATCH($A1337,XMR!$A:$A,0))*INDEX('Control Panel'!$H:$H,MATCH('Index Volume'!$A1337+1,'Control Panel'!$A:$A,1)),0)</f>
        <v>216036000</v>
      </c>
      <c r="I1337" s="37">
        <f>IFERROR(INDEX(ZEC!$F:$F,MATCH($A1337,ZEC!$A:$A,0))*INDEX('Control Panel'!$I:$I,MATCH('Index Volume'!$A1337+1,'Control Panel'!$A:$A,1)),0)</f>
        <v>35210000</v>
      </c>
      <c r="J1337" s="37">
        <f>IFERROR(INDEX(EOS!$F:$F,MATCH($A1337,EOS!$A:$A,0))*INDEX('Control Panel'!$J:$J,MATCH('Index Volume'!$A1337+1,'Control Panel'!$A:$A,1)),0)</f>
        <v>0</v>
      </c>
      <c r="K1337" s="37">
        <f>IFERROR(INDEX(DASH!$F:$F,MATCH($A1337,DASH!$A:$A,0))*INDEX('Control Panel'!$K:$K,MATCH('Index Volume'!$A1337+1,'Control Panel'!$A:$A,1)),0)</f>
        <v>57630700</v>
      </c>
      <c r="L1337" s="37">
        <f>IFERROR(INDEX(XLM!$F:$F,MATCH($A1337,XLM!$A:$A,0))*INDEX('Control Panel'!$L:$L,MATCH('Index Volume'!$A1337+1,'Control Panel'!$A:$A,1)),0)</f>
        <v>6305440</v>
      </c>
      <c r="M1337" s="39">
        <f t="shared" si="327"/>
        <v>4324244924</v>
      </c>
      <c r="N1337" s="1" t="b">
        <f t="shared" si="328"/>
        <v>1</v>
      </c>
      <c r="O1337" s="41">
        <f t="shared" si="329"/>
        <v>4324244924</v>
      </c>
    </row>
    <row r="1338" spans="1:15" x14ac:dyDescent="0.75">
      <c r="A1338" s="3">
        <v>42976</v>
      </c>
      <c r="B1338" s="37">
        <f>IFERROR(INDEX(BTC!$F:$F,MATCH($A1338,BTC!$A:$A,0))*INDEX('Control Panel'!$B:$B,MATCH('Index Volume'!$A1338+1,'Control Panel'!$A:$A,1)),0)</f>
        <v>2486080000</v>
      </c>
      <c r="C1338" s="37">
        <f>IFERROR(INDEX(XRP!$F:$F,MATCH($A1338,XRP!$A:$A,0))*INDEX('Control Panel'!$C:$C,MATCH($A1338+1,'Control Panel'!$A:$A,1)),0)</f>
        <v>269769984</v>
      </c>
      <c r="D1338" s="37">
        <f>IFERROR(INDEX(LTC!$F:$F,MATCH($A1338,LTC!$A:$A,0))*INDEX('Control Panel'!$D:$D,MATCH($A1338+1,'Control Panel'!$A:$A,1)),0)</f>
        <v>294799008</v>
      </c>
      <c r="E1338" s="37">
        <f>IFERROR(INDEX(ETC!$F:$F,MATCH($A1338,ETC!$A:$A,0))*INDEX('Control Panel'!$E:$E,MATCH($A1338+1,'Control Panel'!$A:$A,1)),0)</f>
        <v>68677504</v>
      </c>
      <c r="F1338" s="37">
        <f>IFERROR(INDEX(ETH!$F:$F,MATCH($A1338,ETH!$A:$A,0))*INDEX('Control Panel'!$F:$F,MATCH('Index Volume'!$A1338+1,'Control Panel'!$A:$A,1)),0)</f>
        <v>1220029952</v>
      </c>
      <c r="G1338" s="37">
        <f>IFERROR(INDEX(BCH!$F:$F,MATCH($A1338,BCH!$A:$A,0))*INDEX('Control Panel'!$G:$G,MATCH('Index Volume'!$A1338+1,'Control Panel'!$A:$A,1)),0)</f>
        <v>0</v>
      </c>
      <c r="H1338" s="37">
        <f>IFERROR(INDEX(XMR!$F:$F,MATCH($A1338,XMR!$A:$A,0))*INDEX('Control Panel'!$H:$H,MATCH('Index Volume'!$A1338+1,'Control Panel'!$A:$A,1)),0)</f>
        <v>104869000</v>
      </c>
      <c r="I1338" s="37">
        <f>IFERROR(INDEX(ZEC!$F:$F,MATCH($A1338,ZEC!$A:$A,0))*INDEX('Control Panel'!$I:$I,MATCH('Index Volume'!$A1338+1,'Control Panel'!$A:$A,1)),0)</f>
        <v>28596800</v>
      </c>
      <c r="J1338" s="37">
        <f>IFERROR(INDEX(EOS!$F:$F,MATCH($A1338,EOS!$A:$A,0))*INDEX('Control Panel'!$J:$J,MATCH('Index Volume'!$A1338+1,'Control Panel'!$A:$A,1)),0)</f>
        <v>0</v>
      </c>
      <c r="K1338" s="37">
        <f>IFERROR(INDEX(DASH!$F:$F,MATCH($A1338,DASH!$A:$A,0))*INDEX('Control Panel'!$K:$K,MATCH('Index Volume'!$A1338+1,'Control Panel'!$A:$A,1)),0)</f>
        <v>50014900</v>
      </c>
      <c r="L1338" s="37">
        <f>IFERROR(INDEX(XLM!$F:$F,MATCH($A1338,XLM!$A:$A,0))*INDEX('Control Panel'!$L:$L,MATCH('Index Volume'!$A1338+1,'Control Panel'!$A:$A,1)),0)</f>
        <v>5990490</v>
      </c>
      <c r="M1338" s="39">
        <f t="shared" si="327"/>
        <v>4528827638</v>
      </c>
      <c r="N1338" s="1" t="b">
        <f t="shared" si="328"/>
        <v>1</v>
      </c>
      <c r="O1338" s="41">
        <f t="shared" si="329"/>
        <v>4528827638</v>
      </c>
    </row>
    <row r="1339" spans="1:15" x14ac:dyDescent="0.75">
      <c r="A1339" s="4">
        <v>42977</v>
      </c>
      <c r="B1339" s="37">
        <f>IFERROR(INDEX(BTC!$F:$F,MATCH($A1339,BTC!$A:$A,0))*INDEX('Control Panel'!$B:$B,MATCH('Index Volume'!$A1339+1,'Control Panel'!$A:$A,1)),0)</f>
        <v>1937849984</v>
      </c>
      <c r="C1339" s="37">
        <f>IFERROR(INDEX(XRP!$F:$F,MATCH($A1339,XRP!$A:$A,0))*INDEX('Control Panel'!$C:$C,MATCH($A1339+1,'Control Panel'!$A:$A,1)),0)</f>
        <v>181186000</v>
      </c>
      <c r="D1339" s="37">
        <f>IFERROR(INDEX(LTC!$F:$F,MATCH($A1339,LTC!$A:$A,0))*INDEX('Control Panel'!$D:$D,MATCH($A1339+1,'Control Panel'!$A:$A,1)),0)</f>
        <v>240308992</v>
      </c>
      <c r="E1339" s="37">
        <f>IFERROR(INDEX(ETC!$F:$F,MATCH($A1339,ETC!$A:$A,0))*INDEX('Control Panel'!$E:$E,MATCH($A1339+1,'Control Panel'!$A:$A,1)),0)</f>
        <v>66337400</v>
      </c>
      <c r="F1339" s="37">
        <f>IFERROR(INDEX(ETH!$F:$F,MATCH($A1339,ETH!$A:$A,0))*INDEX('Control Panel'!$F:$F,MATCH('Index Volume'!$A1339+1,'Control Panel'!$A:$A,1)),0)</f>
        <v>1333319936</v>
      </c>
      <c r="G1339" s="37">
        <f>IFERROR(INDEX(BCH!$F:$F,MATCH($A1339,BCH!$A:$A,0))*INDEX('Control Panel'!$G:$G,MATCH('Index Volume'!$A1339+1,'Control Panel'!$A:$A,1)),0)</f>
        <v>0</v>
      </c>
      <c r="H1339" s="37">
        <f>IFERROR(INDEX(XMR!$F:$F,MATCH($A1339,XMR!$A:$A,0))*INDEX('Control Panel'!$H:$H,MATCH('Index Volume'!$A1339+1,'Control Panel'!$A:$A,1)),0)</f>
        <v>106543000</v>
      </c>
      <c r="I1339" s="37">
        <f>IFERROR(INDEX(ZEC!$F:$F,MATCH($A1339,ZEC!$A:$A,0))*INDEX('Control Panel'!$I:$I,MATCH('Index Volume'!$A1339+1,'Control Panel'!$A:$A,1)),0)</f>
        <v>29396300</v>
      </c>
      <c r="J1339" s="37">
        <f>IFERROR(INDEX(EOS!$F:$F,MATCH($A1339,EOS!$A:$A,0))*INDEX('Control Panel'!$J:$J,MATCH('Index Volume'!$A1339+1,'Control Panel'!$A:$A,1)),0)</f>
        <v>0</v>
      </c>
      <c r="K1339" s="37">
        <f>IFERROR(INDEX(DASH!$F:$F,MATCH($A1339,DASH!$A:$A,0))*INDEX('Control Panel'!$K:$K,MATCH('Index Volume'!$A1339+1,'Control Panel'!$A:$A,1)),0)</f>
        <v>44586300</v>
      </c>
      <c r="L1339" s="37">
        <f>IFERROR(INDEX(XLM!$F:$F,MATCH($A1339,XLM!$A:$A,0))*INDEX('Control Panel'!$L:$L,MATCH('Index Volume'!$A1339+1,'Control Panel'!$A:$A,1)),0)</f>
        <v>5836630</v>
      </c>
      <c r="M1339" s="39">
        <f t="shared" si="327"/>
        <v>3945364542</v>
      </c>
      <c r="N1339" s="1" t="b">
        <f t="shared" si="328"/>
        <v>1</v>
      </c>
      <c r="O1339" s="41">
        <f t="shared" si="329"/>
        <v>3945364542</v>
      </c>
    </row>
    <row r="1340" spans="1:15" x14ac:dyDescent="0.75">
      <c r="A1340" s="3">
        <v>42978</v>
      </c>
      <c r="B1340" s="37">
        <f>IFERROR(INDEX(BTC!$F:$F,MATCH($A1340,BTC!$A:$A,0))*INDEX('Control Panel'!$B:$B,MATCH('Index Volume'!$A1340+1,'Control Panel'!$A:$A,1)),0)</f>
        <v>1944930048</v>
      </c>
      <c r="C1340" s="37">
        <f>IFERROR(INDEX(XRP!$F:$F,MATCH($A1340,XRP!$A:$A,0))*INDEX('Control Panel'!$C:$C,MATCH($A1340+1,'Control Panel'!$A:$A,1)),0)</f>
        <v>432574016</v>
      </c>
      <c r="D1340" s="37">
        <f>IFERROR(INDEX(LTC!$F:$F,MATCH($A1340,LTC!$A:$A,0))*INDEX('Control Panel'!$D:$D,MATCH($A1340+1,'Control Panel'!$A:$A,1)),0)</f>
        <v>633147008</v>
      </c>
      <c r="E1340" s="37">
        <f>IFERROR(INDEX(ETC!$F:$F,MATCH($A1340,ETC!$A:$A,0))*INDEX('Control Panel'!$E:$E,MATCH($A1340+1,'Control Panel'!$A:$A,1)),0)</f>
        <v>86584896</v>
      </c>
      <c r="F1340" s="37">
        <f>IFERROR(INDEX(ETH!$F:$F,MATCH($A1340,ETH!$A:$A,0))*INDEX('Control Panel'!$F:$F,MATCH('Index Volume'!$A1340+1,'Control Panel'!$A:$A,1)),0)</f>
        <v>706254016</v>
      </c>
      <c r="G1340" s="37">
        <f>IFERROR(INDEX(BCH!$F:$F,MATCH($A1340,BCH!$A:$A,0))*INDEX('Control Panel'!$G:$G,MATCH('Index Volume'!$A1340+1,'Control Panel'!$A:$A,1)),0)</f>
        <v>0</v>
      </c>
      <c r="H1340" s="37">
        <f>IFERROR(INDEX(XMR!$F:$F,MATCH($A1340,XMR!$A:$A,0))*INDEX('Control Panel'!$H:$H,MATCH('Index Volume'!$A1340+1,'Control Panel'!$A:$A,1)),0)</f>
        <v>131974000</v>
      </c>
      <c r="I1340" s="37">
        <f>IFERROR(INDEX(ZEC!$F:$F,MATCH($A1340,ZEC!$A:$A,0))*INDEX('Control Panel'!$I:$I,MATCH('Index Volume'!$A1340+1,'Control Panel'!$A:$A,1)),0)</f>
        <v>26913900</v>
      </c>
      <c r="J1340" s="37">
        <f>IFERROR(INDEX(EOS!$F:$F,MATCH($A1340,EOS!$A:$A,0))*INDEX('Control Panel'!$J:$J,MATCH('Index Volume'!$A1340+1,'Control Panel'!$A:$A,1)),0)</f>
        <v>0</v>
      </c>
      <c r="K1340" s="37">
        <f>IFERROR(INDEX(DASH!$F:$F,MATCH($A1340,DASH!$A:$A,0))*INDEX('Control Panel'!$K:$K,MATCH('Index Volume'!$A1340+1,'Control Panel'!$A:$A,1)),0)</f>
        <v>34978600</v>
      </c>
      <c r="L1340" s="37">
        <f>IFERROR(INDEX(XLM!$F:$F,MATCH($A1340,XLM!$A:$A,0))*INDEX('Control Panel'!$L:$L,MATCH('Index Volume'!$A1340+1,'Control Panel'!$A:$A,1)),0)</f>
        <v>5039660</v>
      </c>
      <c r="M1340" s="39">
        <f t="shared" si="327"/>
        <v>4002396144</v>
      </c>
      <c r="N1340" s="1" t="b">
        <f t="shared" si="328"/>
        <v>1</v>
      </c>
      <c r="O1340" s="41">
        <f t="shared" si="329"/>
        <v>4002396144</v>
      </c>
    </row>
    <row r="1341" spans="1:15" x14ac:dyDescent="0.75">
      <c r="A1341" s="4">
        <v>42979</v>
      </c>
      <c r="B1341" s="37">
        <f>IFERROR(INDEX(BTC!$F:$F,MATCH($A1341,BTC!$A:$A,0))*INDEX('Control Panel'!$B:$B,MATCH('Index Volume'!$A1341+1,'Control Panel'!$A:$A,1)),0)</f>
        <v>2599079936</v>
      </c>
      <c r="C1341" s="37">
        <f>IFERROR(INDEX(XRP!$F:$F,MATCH($A1341,XRP!$A:$A,0))*INDEX('Control Panel'!$C:$C,MATCH($A1341+1,'Control Panel'!$A:$A,1)),0)</f>
        <v>283576000</v>
      </c>
      <c r="D1341" s="37">
        <f>IFERROR(INDEX(LTC!$F:$F,MATCH($A1341,LTC!$A:$A,0))*INDEX('Control Panel'!$D:$D,MATCH($A1341+1,'Control Panel'!$A:$A,1)),0)</f>
        <v>1551740032</v>
      </c>
      <c r="E1341" s="37">
        <f>IFERROR(INDEX(ETC!$F:$F,MATCH($A1341,ETC!$A:$A,0))*INDEX('Control Panel'!$E:$E,MATCH($A1341+1,'Control Panel'!$A:$A,1)),0)</f>
        <v>821440000</v>
      </c>
      <c r="F1341" s="37">
        <f>IFERROR(INDEX(ETH!$F:$F,MATCH($A1341,ETH!$A:$A,0))*INDEX('Control Panel'!$F:$F,MATCH('Index Volume'!$A1341+1,'Control Panel'!$A:$A,1)),0)</f>
        <v>874222016</v>
      </c>
      <c r="G1341" s="37">
        <f>IFERROR(INDEX(BCH!$F:$F,MATCH($A1341,BCH!$A:$A,0))*INDEX('Control Panel'!$G:$G,MATCH('Index Volume'!$A1341+1,'Control Panel'!$A:$A,1)),0)</f>
        <v>0</v>
      </c>
      <c r="H1341" s="37">
        <f>IFERROR(INDEX(XMR!$F:$F,MATCH($A1341,XMR!$A:$A,0))*INDEX('Control Panel'!$H:$H,MATCH('Index Volume'!$A1341+1,'Control Panel'!$A:$A,1)),0)</f>
        <v>163960992</v>
      </c>
      <c r="I1341" s="37">
        <f>IFERROR(INDEX(ZEC!$F:$F,MATCH($A1341,ZEC!$A:$A,0))*INDEX('Control Panel'!$I:$I,MATCH('Index Volume'!$A1341+1,'Control Panel'!$A:$A,1)),0)</f>
        <v>45352800</v>
      </c>
      <c r="J1341" s="37">
        <f>IFERROR(INDEX(EOS!$F:$F,MATCH($A1341,EOS!$A:$A,0))*INDEX('Control Panel'!$J:$J,MATCH('Index Volume'!$A1341+1,'Control Panel'!$A:$A,1)),0)</f>
        <v>0</v>
      </c>
      <c r="K1341" s="37">
        <f>IFERROR(INDEX(DASH!$F:$F,MATCH($A1341,DASH!$A:$A,0))*INDEX('Control Panel'!$K:$K,MATCH('Index Volume'!$A1341+1,'Control Panel'!$A:$A,1)),0)</f>
        <v>55440700</v>
      </c>
      <c r="L1341" s="37">
        <f>IFERROR(INDEX(XLM!$F:$F,MATCH($A1341,XLM!$A:$A,0))*INDEX('Control Panel'!$L:$L,MATCH('Index Volume'!$A1341+1,'Control Panel'!$A:$A,1)),0)</f>
        <v>8806440</v>
      </c>
      <c r="M1341" s="39">
        <f t="shared" si="327"/>
        <v>6403618916</v>
      </c>
      <c r="N1341" s="1" t="b">
        <f t="shared" si="328"/>
        <v>1</v>
      </c>
      <c r="O1341" s="41">
        <f t="shared" si="329"/>
        <v>6403618916</v>
      </c>
    </row>
    <row r="1342" spans="1:15" x14ac:dyDescent="0.75">
      <c r="A1342" s="3">
        <v>42980</v>
      </c>
      <c r="B1342" s="37">
        <f>IFERROR(INDEX(BTC!$F:$F,MATCH($A1342,BTC!$A:$A,0))*INDEX('Control Panel'!$B:$B,MATCH('Index Volume'!$A1342+1,'Control Panel'!$A:$A,1)),0)</f>
        <v>2722139904</v>
      </c>
      <c r="C1342" s="37">
        <f>IFERROR(INDEX(XRP!$F:$F,MATCH($A1342,XRP!$A:$A,0))*INDEX('Control Panel'!$C:$C,MATCH($A1342+1,'Control Panel'!$A:$A,1)),0)</f>
        <v>329928000</v>
      </c>
      <c r="D1342" s="37">
        <f>IFERROR(INDEX(LTC!$F:$F,MATCH($A1342,LTC!$A:$A,0))*INDEX('Control Panel'!$D:$D,MATCH($A1342+1,'Control Panel'!$A:$A,1)),0)</f>
        <v>1363990016</v>
      </c>
      <c r="E1342" s="37">
        <f>IFERROR(INDEX(ETC!$F:$F,MATCH($A1342,ETC!$A:$A,0))*INDEX('Control Panel'!$E:$E,MATCH($A1342+1,'Control Panel'!$A:$A,1)),0)</f>
        <v>648787008</v>
      </c>
      <c r="F1342" s="37">
        <f>IFERROR(INDEX(ETH!$F:$F,MATCH($A1342,ETH!$A:$A,0))*INDEX('Control Panel'!$F:$F,MATCH('Index Volume'!$A1342+1,'Control Panel'!$A:$A,1)),0)</f>
        <v>1483600000</v>
      </c>
      <c r="G1342" s="37">
        <f>IFERROR(INDEX(BCH!$F:$F,MATCH($A1342,BCH!$A:$A,0))*INDEX('Control Panel'!$G:$G,MATCH('Index Volume'!$A1342+1,'Control Panel'!$A:$A,1)),0)</f>
        <v>0</v>
      </c>
      <c r="H1342" s="37">
        <f>IFERROR(INDEX(XMR!$F:$F,MATCH($A1342,XMR!$A:$A,0))*INDEX('Control Panel'!$H:$H,MATCH('Index Volume'!$A1342+1,'Control Panel'!$A:$A,1)),0)</f>
        <v>128849000</v>
      </c>
      <c r="I1342" s="37">
        <f>IFERROR(INDEX(ZEC!$F:$F,MATCH($A1342,ZEC!$A:$A,0))*INDEX('Control Panel'!$I:$I,MATCH('Index Volume'!$A1342+1,'Control Panel'!$A:$A,1)),0)</f>
        <v>52498700</v>
      </c>
      <c r="J1342" s="37">
        <f>IFERROR(INDEX(EOS!$F:$F,MATCH($A1342,EOS!$A:$A,0))*INDEX('Control Panel'!$J:$J,MATCH('Index Volume'!$A1342+1,'Control Panel'!$A:$A,1)),0)</f>
        <v>0</v>
      </c>
      <c r="K1342" s="37">
        <f>IFERROR(INDEX(DASH!$F:$F,MATCH($A1342,DASH!$A:$A,0))*INDEX('Control Panel'!$K:$K,MATCH('Index Volume'!$A1342+1,'Control Panel'!$A:$A,1)),0)</f>
        <v>54813400</v>
      </c>
      <c r="L1342" s="37">
        <f>IFERROR(INDEX(XLM!$F:$F,MATCH($A1342,XLM!$A:$A,0))*INDEX('Control Panel'!$L:$L,MATCH('Index Volume'!$A1342+1,'Control Panel'!$A:$A,1)),0)</f>
        <v>6551880</v>
      </c>
      <c r="M1342" s="39">
        <f t="shared" si="327"/>
        <v>6791157908</v>
      </c>
      <c r="N1342" s="1" t="b">
        <f t="shared" si="328"/>
        <v>1</v>
      </c>
      <c r="O1342" s="41">
        <f t="shared" si="329"/>
        <v>6791157908</v>
      </c>
    </row>
    <row r="1343" spans="1:15" x14ac:dyDescent="0.75">
      <c r="A1343" s="4">
        <v>42981</v>
      </c>
      <c r="B1343" s="37">
        <f>IFERROR(INDEX(BTC!$F:$F,MATCH($A1343,BTC!$A:$A,0))*INDEX('Control Panel'!$B:$B,MATCH('Index Volume'!$A1343+1,'Control Panel'!$A:$A,1)),0)</f>
        <v>1933190016</v>
      </c>
      <c r="C1343" s="37">
        <f>IFERROR(INDEX(XRP!$F:$F,MATCH($A1343,XRP!$A:$A,0))*INDEX('Control Panel'!$C:$C,MATCH($A1343+1,'Control Panel'!$A:$A,1)),0)</f>
        <v>186526000</v>
      </c>
      <c r="D1343" s="37">
        <f>IFERROR(INDEX(LTC!$F:$F,MATCH($A1343,LTC!$A:$A,0))*INDEX('Control Panel'!$D:$D,MATCH($A1343+1,'Control Panel'!$A:$A,1)),0)</f>
        <v>675462016</v>
      </c>
      <c r="E1343" s="37">
        <f>IFERROR(INDEX(ETC!$F:$F,MATCH($A1343,ETC!$A:$A,0))*INDEX('Control Panel'!$E:$E,MATCH($A1343+1,'Control Panel'!$A:$A,1)),0)</f>
        <v>221986000</v>
      </c>
      <c r="F1343" s="37">
        <f>IFERROR(INDEX(ETH!$F:$F,MATCH($A1343,ETH!$A:$A,0))*INDEX('Control Panel'!$F:$F,MATCH('Index Volume'!$A1343+1,'Control Panel'!$A:$A,1)),0)</f>
        <v>986265984</v>
      </c>
      <c r="G1343" s="37">
        <f>IFERROR(INDEX(BCH!$F:$F,MATCH($A1343,BCH!$A:$A,0))*INDEX('Control Panel'!$G:$G,MATCH('Index Volume'!$A1343+1,'Control Panel'!$A:$A,1)),0)</f>
        <v>0</v>
      </c>
      <c r="H1343" s="37">
        <f>IFERROR(INDEX(XMR!$F:$F,MATCH($A1343,XMR!$A:$A,0))*INDEX('Control Panel'!$H:$H,MATCH('Index Volume'!$A1343+1,'Control Panel'!$A:$A,1)),0)</f>
        <v>92631104</v>
      </c>
      <c r="I1343" s="37">
        <f>IFERROR(INDEX(ZEC!$F:$F,MATCH($A1343,ZEC!$A:$A,0))*INDEX('Control Panel'!$I:$I,MATCH('Index Volume'!$A1343+1,'Control Panel'!$A:$A,1)),0)</f>
        <v>34128900</v>
      </c>
      <c r="J1343" s="37">
        <f>IFERROR(INDEX(EOS!$F:$F,MATCH($A1343,EOS!$A:$A,0))*INDEX('Control Panel'!$J:$J,MATCH('Index Volume'!$A1343+1,'Control Panel'!$A:$A,1)),0)</f>
        <v>0</v>
      </c>
      <c r="K1343" s="37">
        <f>IFERROR(INDEX(DASH!$F:$F,MATCH($A1343,DASH!$A:$A,0))*INDEX('Control Panel'!$K:$K,MATCH('Index Volume'!$A1343+1,'Control Panel'!$A:$A,1)),0)</f>
        <v>34945200</v>
      </c>
      <c r="L1343" s="37">
        <f>IFERROR(INDEX(XLM!$F:$F,MATCH($A1343,XLM!$A:$A,0))*INDEX('Control Panel'!$L:$L,MATCH('Index Volume'!$A1343+1,'Control Panel'!$A:$A,1)),0)</f>
        <v>2524130</v>
      </c>
      <c r="M1343" s="39">
        <f t="shared" si="327"/>
        <v>4167659350</v>
      </c>
      <c r="N1343" s="1" t="b">
        <f t="shared" si="328"/>
        <v>1</v>
      </c>
      <c r="O1343" s="41">
        <f t="shared" si="329"/>
        <v>4167659350</v>
      </c>
    </row>
    <row r="1344" spans="1:15" x14ac:dyDescent="0.75">
      <c r="A1344" s="3">
        <v>42982</v>
      </c>
      <c r="B1344" s="37">
        <f>IFERROR(INDEX(BTC!$F:$F,MATCH($A1344,BTC!$A:$A,0))*INDEX('Control Panel'!$B:$B,MATCH('Index Volume'!$A1344+1,'Control Panel'!$A:$A,1)),0)</f>
        <v>2987330048</v>
      </c>
      <c r="C1344" s="37">
        <f>IFERROR(INDEX(XRP!$F:$F,MATCH($A1344,XRP!$A:$A,0))*INDEX('Control Panel'!$C:$C,MATCH($A1344+1,'Control Panel'!$A:$A,1)),0)</f>
        <v>239612992</v>
      </c>
      <c r="D1344" s="37">
        <f>IFERROR(INDEX(LTC!$F:$F,MATCH($A1344,LTC!$A:$A,0))*INDEX('Control Panel'!$D:$D,MATCH($A1344+1,'Control Panel'!$A:$A,1)),0)</f>
        <v>922041024</v>
      </c>
      <c r="E1344" s="37">
        <f>IFERROR(INDEX(ETC!$F:$F,MATCH($A1344,ETC!$A:$A,0))*INDEX('Control Panel'!$E:$E,MATCH($A1344+1,'Control Panel'!$A:$A,1)),0)</f>
        <v>243535008</v>
      </c>
      <c r="F1344" s="37">
        <f>IFERROR(INDEX(ETH!$F:$F,MATCH($A1344,ETH!$A:$A,0))*INDEX('Control Panel'!$F:$F,MATCH('Index Volume'!$A1344+1,'Control Panel'!$A:$A,1)),0)</f>
        <v>1801689984</v>
      </c>
      <c r="G1344" s="37">
        <f>IFERROR(INDEX(BCH!$F:$F,MATCH($A1344,BCH!$A:$A,0))*INDEX('Control Panel'!$G:$G,MATCH('Index Volume'!$A1344+1,'Control Panel'!$A:$A,1)),0)</f>
        <v>0</v>
      </c>
      <c r="H1344" s="37">
        <f>IFERROR(INDEX(XMR!$F:$F,MATCH($A1344,XMR!$A:$A,0))*INDEX('Control Panel'!$H:$H,MATCH('Index Volume'!$A1344+1,'Control Panel'!$A:$A,1)),0)</f>
        <v>89194704</v>
      </c>
      <c r="I1344" s="37">
        <f>IFERROR(INDEX(ZEC!$F:$F,MATCH($A1344,ZEC!$A:$A,0))*INDEX('Control Panel'!$I:$I,MATCH('Index Volume'!$A1344+1,'Control Panel'!$A:$A,1)),0)</f>
        <v>41954600</v>
      </c>
      <c r="J1344" s="37">
        <f>IFERROR(INDEX(EOS!$F:$F,MATCH($A1344,EOS!$A:$A,0))*INDEX('Control Panel'!$J:$J,MATCH('Index Volume'!$A1344+1,'Control Panel'!$A:$A,1)),0)</f>
        <v>0</v>
      </c>
      <c r="K1344" s="37">
        <f>IFERROR(INDEX(DASH!$F:$F,MATCH($A1344,DASH!$A:$A,0))*INDEX('Control Panel'!$K:$K,MATCH('Index Volume'!$A1344+1,'Control Panel'!$A:$A,1)),0)</f>
        <v>44170200</v>
      </c>
      <c r="L1344" s="37">
        <f>IFERROR(INDEX(XLM!$F:$F,MATCH($A1344,XLM!$A:$A,0))*INDEX('Control Panel'!$L:$L,MATCH('Index Volume'!$A1344+1,'Control Panel'!$A:$A,1)),0)</f>
        <v>6341980</v>
      </c>
      <c r="M1344" s="39">
        <f t="shared" si="327"/>
        <v>6375870540</v>
      </c>
      <c r="N1344" s="1" t="b">
        <f t="shared" si="328"/>
        <v>1</v>
      </c>
      <c r="O1344" s="41">
        <f t="shared" si="329"/>
        <v>6375870540</v>
      </c>
    </row>
    <row r="1345" spans="1:15" x14ac:dyDescent="0.75">
      <c r="A1345" s="4">
        <v>42983</v>
      </c>
      <c r="B1345" s="37">
        <f>IFERROR(INDEX(BTC!$F:$F,MATCH($A1345,BTC!$A:$A,0))*INDEX('Control Panel'!$B:$B,MATCH('Index Volume'!$A1345+1,'Control Panel'!$A:$A,1)),0)</f>
        <v>2697969920</v>
      </c>
      <c r="C1345" s="37">
        <f>IFERROR(INDEX(XRP!$F:$F,MATCH($A1345,XRP!$A:$A,0))*INDEX('Control Panel'!$C:$C,MATCH($A1345+1,'Control Panel'!$A:$A,1)),0)</f>
        <v>242636000</v>
      </c>
      <c r="D1345" s="37">
        <f>IFERROR(INDEX(LTC!$F:$F,MATCH($A1345,LTC!$A:$A,0))*INDEX('Control Panel'!$D:$D,MATCH($A1345+1,'Control Panel'!$A:$A,1)),0)</f>
        <v>1016089984</v>
      </c>
      <c r="E1345" s="37">
        <f>IFERROR(INDEX(ETC!$F:$F,MATCH($A1345,ETC!$A:$A,0))*INDEX('Control Panel'!$E:$E,MATCH($A1345+1,'Control Panel'!$A:$A,1)),0)</f>
        <v>218190000</v>
      </c>
      <c r="F1345" s="37">
        <f>IFERROR(INDEX(ETH!$F:$F,MATCH($A1345,ETH!$A:$A,0))*INDEX('Control Panel'!$F:$F,MATCH('Index Volume'!$A1345+1,'Control Panel'!$A:$A,1)),0)</f>
        <v>1551049984</v>
      </c>
      <c r="G1345" s="37">
        <f>IFERROR(INDEX(BCH!$F:$F,MATCH($A1345,BCH!$A:$A,0))*INDEX('Control Panel'!$G:$G,MATCH('Index Volume'!$A1345+1,'Control Panel'!$A:$A,1)),0)</f>
        <v>0</v>
      </c>
      <c r="H1345" s="37">
        <f>IFERROR(INDEX(XMR!$F:$F,MATCH($A1345,XMR!$A:$A,0))*INDEX('Control Panel'!$H:$H,MATCH('Index Volume'!$A1345+1,'Control Panel'!$A:$A,1)),0)</f>
        <v>113378000</v>
      </c>
      <c r="I1345" s="37">
        <f>IFERROR(INDEX(ZEC!$F:$F,MATCH($A1345,ZEC!$A:$A,0))*INDEX('Control Panel'!$I:$I,MATCH('Index Volume'!$A1345+1,'Control Panel'!$A:$A,1)),0)</f>
        <v>31113600</v>
      </c>
      <c r="J1345" s="37">
        <f>IFERROR(INDEX(EOS!$F:$F,MATCH($A1345,EOS!$A:$A,0))*INDEX('Control Panel'!$J:$J,MATCH('Index Volume'!$A1345+1,'Control Panel'!$A:$A,1)),0)</f>
        <v>0</v>
      </c>
      <c r="K1345" s="37">
        <f>IFERROR(INDEX(DASH!$F:$F,MATCH($A1345,DASH!$A:$A,0))*INDEX('Control Panel'!$K:$K,MATCH('Index Volume'!$A1345+1,'Control Panel'!$A:$A,1)),0)</f>
        <v>53928800</v>
      </c>
      <c r="L1345" s="37">
        <f>IFERROR(INDEX(XLM!$F:$F,MATCH($A1345,XLM!$A:$A,0))*INDEX('Control Panel'!$L:$L,MATCH('Index Volume'!$A1345+1,'Control Panel'!$A:$A,1)),0)</f>
        <v>5204660</v>
      </c>
      <c r="M1345" s="39">
        <f t="shared" si="327"/>
        <v>5929560948</v>
      </c>
      <c r="N1345" s="1" t="b">
        <f t="shared" si="328"/>
        <v>1</v>
      </c>
      <c r="O1345" s="41">
        <f t="shared" si="329"/>
        <v>5929560948</v>
      </c>
    </row>
    <row r="1346" spans="1:15" x14ac:dyDescent="0.75">
      <c r="A1346" s="3">
        <v>42984</v>
      </c>
      <c r="B1346" s="37">
        <f>IFERROR(INDEX(BTC!$F:$F,MATCH($A1346,BTC!$A:$A,0))*INDEX('Control Panel'!$B:$B,MATCH('Index Volume'!$A1346+1,'Control Panel'!$A:$A,1)),0)</f>
        <v>2172100096</v>
      </c>
      <c r="C1346" s="37">
        <f>IFERROR(INDEX(XRP!$F:$F,MATCH($A1346,XRP!$A:$A,0))*INDEX('Control Panel'!$C:$C,MATCH($A1346+1,'Control Panel'!$A:$A,1)),0)</f>
        <v>163296992</v>
      </c>
      <c r="D1346" s="37">
        <f>IFERROR(INDEX(LTC!$F:$F,MATCH($A1346,LTC!$A:$A,0))*INDEX('Control Panel'!$D:$D,MATCH($A1346+1,'Control Panel'!$A:$A,1)),0)</f>
        <v>830718016</v>
      </c>
      <c r="E1346" s="37">
        <f>IFERROR(INDEX(ETC!$F:$F,MATCH($A1346,ETC!$A:$A,0))*INDEX('Control Panel'!$E:$E,MATCH($A1346+1,'Control Panel'!$A:$A,1)),0)</f>
        <v>228007008</v>
      </c>
      <c r="F1346" s="37">
        <f>IFERROR(INDEX(ETH!$F:$F,MATCH($A1346,ETH!$A:$A,0))*INDEX('Control Panel'!$F:$F,MATCH('Index Volume'!$A1346+1,'Control Panel'!$A:$A,1)),0)</f>
        <v>1058830016</v>
      </c>
      <c r="G1346" s="37">
        <f>IFERROR(INDEX(BCH!$F:$F,MATCH($A1346,BCH!$A:$A,0))*INDEX('Control Panel'!$G:$G,MATCH('Index Volume'!$A1346+1,'Control Panel'!$A:$A,1)),0)</f>
        <v>0</v>
      </c>
      <c r="H1346" s="37">
        <f>IFERROR(INDEX(XMR!$F:$F,MATCH($A1346,XMR!$A:$A,0))*INDEX('Control Panel'!$H:$H,MATCH('Index Volume'!$A1346+1,'Control Panel'!$A:$A,1)),0)</f>
        <v>64604400</v>
      </c>
      <c r="I1346" s="37">
        <f>IFERROR(INDEX(ZEC!$F:$F,MATCH($A1346,ZEC!$A:$A,0))*INDEX('Control Panel'!$I:$I,MATCH('Index Volume'!$A1346+1,'Control Panel'!$A:$A,1)),0)</f>
        <v>29252500</v>
      </c>
      <c r="J1346" s="37">
        <f>IFERROR(INDEX(EOS!$F:$F,MATCH($A1346,EOS!$A:$A,0))*INDEX('Control Panel'!$J:$J,MATCH('Index Volume'!$A1346+1,'Control Panel'!$A:$A,1)),0)</f>
        <v>0</v>
      </c>
      <c r="K1346" s="37">
        <f>IFERROR(INDEX(DASH!$F:$F,MATCH($A1346,DASH!$A:$A,0))*INDEX('Control Panel'!$K:$K,MATCH('Index Volume'!$A1346+1,'Control Panel'!$A:$A,1)),0)</f>
        <v>35294300</v>
      </c>
      <c r="L1346" s="37">
        <f>IFERROR(INDEX(XLM!$F:$F,MATCH($A1346,XLM!$A:$A,0))*INDEX('Control Panel'!$L:$L,MATCH('Index Volume'!$A1346+1,'Control Panel'!$A:$A,1)),0)</f>
        <v>4741770</v>
      </c>
      <c r="M1346" s="39">
        <f t="shared" ref="M1346:M1409" si="330">SUM(B1346:L1346)</f>
        <v>4586845098</v>
      </c>
      <c r="N1346" s="1" t="b">
        <f t="shared" si="328"/>
        <v>1</v>
      </c>
      <c r="O1346" s="41">
        <f t="shared" si="329"/>
        <v>4586845098</v>
      </c>
    </row>
    <row r="1347" spans="1:15" x14ac:dyDescent="0.75">
      <c r="A1347" s="4">
        <v>42985</v>
      </c>
      <c r="B1347" s="37">
        <f>IFERROR(INDEX(BTC!$F:$F,MATCH($A1347,BTC!$A:$A,0))*INDEX('Control Panel'!$B:$B,MATCH('Index Volume'!$A1347+1,'Control Panel'!$A:$A,1)),0)</f>
        <v>1844620032</v>
      </c>
      <c r="C1347" s="37">
        <f>IFERROR(INDEX(XRP!$F:$F,MATCH($A1347,XRP!$A:$A,0))*INDEX('Control Panel'!$C:$C,MATCH($A1347+1,'Control Panel'!$A:$A,1)),0)</f>
        <v>103080000</v>
      </c>
      <c r="D1347" s="37">
        <f>IFERROR(INDEX(LTC!$F:$F,MATCH($A1347,LTC!$A:$A,0))*INDEX('Control Panel'!$D:$D,MATCH($A1347+1,'Control Panel'!$A:$A,1)),0)</f>
        <v>526828992</v>
      </c>
      <c r="E1347" s="37">
        <f>IFERROR(INDEX(ETC!$F:$F,MATCH($A1347,ETC!$A:$A,0))*INDEX('Control Panel'!$E:$E,MATCH($A1347+1,'Control Panel'!$A:$A,1)),0)</f>
        <v>187200992</v>
      </c>
      <c r="F1347" s="37">
        <f>IFERROR(INDEX(ETH!$F:$F,MATCH($A1347,ETH!$A:$A,0))*INDEX('Control Panel'!$F:$F,MATCH('Index Volume'!$A1347+1,'Control Panel'!$A:$A,1)),0)</f>
        <v>718624000</v>
      </c>
      <c r="G1347" s="37">
        <f>IFERROR(INDEX(BCH!$F:$F,MATCH($A1347,BCH!$A:$A,0))*INDEX('Control Panel'!$G:$G,MATCH('Index Volume'!$A1347+1,'Control Panel'!$A:$A,1)),0)</f>
        <v>0</v>
      </c>
      <c r="H1347" s="37">
        <f>IFERROR(INDEX(XMR!$F:$F,MATCH($A1347,XMR!$A:$A,0))*INDEX('Control Panel'!$H:$H,MATCH('Index Volume'!$A1347+1,'Control Panel'!$A:$A,1)),0)</f>
        <v>62655700</v>
      </c>
      <c r="I1347" s="37">
        <f>IFERROR(INDEX(ZEC!$F:$F,MATCH($A1347,ZEC!$A:$A,0))*INDEX('Control Panel'!$I:$I,MATCH('Index Volume'!$A1347+1,'Control Panel'!$A:$A,1)),0)</f>
        <v>27100600</v>
      </c>
      <c r="J1347" s="37">
        <f>IFERROR(INDEX(EOS!$F:$F,MATCH($A1347,EOS!$A:$A,0))*INDEX('Control Panel'!$J:$J,MATCH('Index Volume'!$A1347+1,'Control Panel'!$A:$A,1)),0)</f>
        <v>0</v>
      </c>
      <c r="K1347" s="37">
        <f>IFERROR(INDEX(DASH!$F:$F,MATCH($A1347,DASH!$A:$A,0))*INDEX('Control Panel'!$K:$K,MATCH('Index Volume'!$A1347+1,'Control Panel'!$A:$A,1)),0)</f>
        <v>24715700</v>
      </c>
      <c r="L1347" s="37">
        <f>IFERROR(INDEX(XLM!$F:$F,MATCH($A1347,XLM!$A:$A,0))*INDEX('Control Panel'!$L:$L,MATCH('Index Volume'!$A1347+1,'Control Panel'!$A:$A,1)),0)</f>
        <v>3784650</v>
      </c>
      <c r="M1347" s="39">
        <f t="shared" si="330"/>
        <v>3498610666</v>
      </c>
      <c r="N1347" s="1" t="b">
        <f t="shared" ref="N1347:N1410" si="331">COUNTIF(B1347:L1347,0)=COUNTIF(B1346:L1346,0)</f>
        <v>1</v>
      </c>
      <c r="O1347" s="41">
        <f t="shared" ref="O1347:O1410" si="332">IF(N1347,M1347,IF(B1346=0,0,B1347)+IF(C1346=0,0,C1347)+IF(D1346=0,0,D1347)+IF(E1346=0,0,E1347)+IF(F1346=0,0,F1347)+IF(G1346=0,0,G1347)+IF(H1346=0,0,H1347)+IF(I1346=0,0,I1347)+IF(J1346=0,0,J1347)+IF(K1346=0,0,K1347)+IF(L1346=0,0,L1347))</f>
        <v>3498610666</v>
      </c>
    </row>
    <row r="1348" spans="1:15" x14ac:dyDescent="0.75">
      <c r="A1348" s="3">
        <v>42986</v>
      </c>
      <c r="B1348" s="37">
        <f>IFERROR(INDEX(BTC!$F:$F,MATCH($A1348,BTC!$A:$A,0))*INDEX('Control Panel'!$B:$B,MATCH('Index Volume'!$A1348+1,'Control Panel'!$A:$A,1)),0)</f>
        <v>2700890112</v>
      </c>
      <c r="C1348" s="37">
        <f>IFERROR(INDEX(XRP!$F:$F,MATCH($A1348,XRP!$A:$A,0))*INDEX('Control Panel'!$C:$C,MATCH($A1348+1,'Control Panel'!$A:$A,1)),0)</f>
        <v>151328992</v>
      </c>
      <c r="D1348" s="37">
        <f>IFERROR(INDEX(LTC!$F:$F,MATCH($A1348,LTC!$A:$A,0))*INDEX('Control Panel'!$D:$D,MATCH($A1348+1,'Control Panel'!$A:$A,1)),0)</f>
        <v>930673024</v>
      </c>
      <c r="E1348" s="37">
        <f>IFERROR(INDEX(ETC!$F:$F,MATCH($A1348,ETC!$A:$A,0))*INDEX('Control Panel'!$E:$E,MATCH($A1348+1,'Control Panel'!$A:$A,1)),0)</f>
        <v>269884000</v>
      </c>
      <c r="F1348" s="37">
        <f>IFERROR(INDEX(ETH!$F:$F,MATCH($A1348,ETH!$A:$A,0))*INDEX('Control Panel'!$F:$F,MATCH('Index Volume'!$A1348+1,'Control Panel'!$A:$A,1)),0)</f>
        <v>1098780032</v>
      </c>
      <c r="G1348" s="37">
        <f>IFERROR(INDEX(BCH!$F:$F,MATCH($A1348,BCH!$A:$A,0))*INDEX('Control Panel'!$G:$G,MATCH('Index Volume'!$A1348+1,'Control Panel'!$A:$A,1)),0)</f>
        <v>0</v>
      </c>
      <c r="H1348" s="37">
        <f>IFERROR(INDEX(XMR!$F:$F,MATCH($A1348,XMR!$A:$A,0))*INDEX('Control Panel'!$H:$H,MATCH('Index Volume'!$A1348+1,'Control Panel'!$A:$A,1)),0)</f>
        <v>159066000</v>
      </c>
      <c r="I1348" s="37">
        <f>IFERROR(INDEX(ZEC!$F:$F,MATCH($A1348,ZEC!$A:$A,0))*INDEX('Control Panel'!$I:$I,MATCH('Index Volume'!$A1348+1,'Control Panel'!$A:$A,1)),0)</f>
        <v>30849900</v>
      </c>
      <c r="J1348" s="37">
        <f>IFERROR(INDEX(EOS!$F:$F,MATCH($A1348,EOS!$A:$A,0))*INDEX('Control Panel'!$J:$J,MATCH('Index Volume'!$A1348+1,'Control Panel'!$A:$A,1)),0)</f>
        <v>0</v>
      </c>
      <c r="K1348" s="37">
        <f>IFERROR(INDEX(DASH!$F:$F,MATCH($A1348,DASH!$A:$A,0))*INDEX('Control Panel'!$K:$K,MATCH('Index Volume'!$A1348+1,'Control Panel'!$A:$A,1)),0)</f>
        <v>63012500</v>
      </c>
      <c r="L1348" s="37">
        <f>IFERROR(INDEX(XLM!$F:$F,MATCH($A1348,XLM!$A:$A,0))*INDEX('Control Panel'!$L:$L,MATCH('Index Volume'!$A1348+1,'Control Panel'!$A:$A,1)),0)</f>
        <v>5110680</v>
      </c>
      <c r="M1348" s="39">
        <f t="shared" si="330"/>
        <v>5409595240</v>
      </c>
      <c r="N1348" s="1" t="b">
        <f t="shared" si="331"/>
        <v>1</v>
      </c>
      <c r="O1348" s="41">
        <f t="shared" si="332"/>
        <v>5409595240</v>
      </c>
    </row>
    <row r="1349" spans="1:15" x14ac:dyDescent="0.75">
      <c r="A1349" s="4">
        <v>42987</v>
      </c>
      <c r="B1349" s="37">
        <f>IFERROR(INDEX(BTC!$F:$F,MATCH($A1349,BTC!$A:$A,0))*INDEX('Control Panel'!$B:$B,MATCH('Index Volume'!$A1349+1,'Control Panel'!$A:$A,1)),0)</f>
        <v>1386230016</v>
      </c>
      <c r="C1349" s="37">
        <f>IFERROR(INDEX(XRP!$F:$F,MATCH($A1349,XRP!$A:$A,0))*INDEX('Control Panel'!$C:$C,MATCH($A1349+1,'Control Panel'!$A:$A,1)),0)</f>
        <v>51185500</v>
      </c>
      <c r="D1349" s="37">
        <f>IFERROR(INDEX(LTC!$F:$F,MATCH($A1349,LTC!$A:$A,0))*INDEX('Control Panel'!$D:$D,MATCH($A1349+1,'Control Panel'!$A:$A,1)),0)</f>
        <v>467895008</v>
      </c>
      <c r="E1349" s="37">
        <f>IFERROR(INDEX(ETC!$F:$F,MATCH($A1349,ETC!$A:$A,0))*INDEX('Control Panel'!$E:$E,MATCH($A1349+1,'Control Panel'!$A:$A,1)),0)</f>
        <v>131722000</v>
      </c>
      <c r="F1349" s="37">
        <f>IFERROR(INDEX(ETH!$F:$F,MATCH($A1349,ETH!$A:$A,0))*INDEX('Control Panel'!$F:$F,MATCH('Index Volume'!$A1349+1,'Control Panel'!$A:$A,1)),0)</f>
        <v>528620992</v>
      </c>
      <c r="G1349" s="37">
        <f>IFERROR(INDEX(BCH!$F:$F,MATCH($A1349,BCH!$A:$A,0))*INDEX('Control Panel'!$G:$G,MATCH('Index Volume'!$A1349+1,'Control Panel'!$A:$A,1)),0)</f>
        <v>0</v>
      </c>
      <c r="H1349" s="37">
        <f>IFERROR(INDEX(XMR!$F:$F,MATCH($A1349,XMR!$A:$A,0))*INDEX('Control Panel'!$H:$H,MATCH('Index Volume'!$A1349+1,'Control Panel'!$A:$A,1)),0)</f>
        <v>39220400</v>
      </c>
      <c r="I1349" s="37">
        <f>IFERROR(INDEX(ZEC!$F:$F,MATCH($A1349,ZEC!$A:$A,0))*INDEX('Control Panel'!$I:$I,MATCH('Index Volume'!$A1349+1,'Control Panel'!$A:$A,1)),0)</f>
        <v>24960900</v>
      </c>
      <c r="J1349" s="37">
        <f>IFERROR(INDEX(EOS!$F:$F,MATCH($A1349,EOS!$A:$A,0))*INDEX('Control Panel'!$J:$J,MATCH('Index Volume'!$A1349+1,'Control Panel'!$A:$A,1)),0)</f>
        <v>0</v>
      </c>
      <c r="K1349" s="37">
        <f>IFERROR(INDEX(DASH!$F:$F,MATCH($A1349,DASH!$A:$A,0))*INDEX('Control Panel'!$K:$K,MATCH('Index Volume'!$A1349+1,'Control Panel'!$A:$A,1)),0)</f>
        <v>23244600</v>
      </c>
      <c r="L1349" s="37">
        <f>IFERROR(INDEX(XLM!$F:$F,MATCH($A1349,XLM!$A:$A,0))*INDEX('Control Panel'!$L:$L,MATCH('Index Volume'!$A1349+1,'Control Panel'!$A:$A,1)),0)</f>
        <v>2461230</v>
      </c>
      <c r="M1349" s="39">
        <f t="shared" si="330"/>
        <v>2655540646</v>
      </c>
      <c r="N1349" s="1" t="b">
        <f t="shared" si="331"/>
        <v>1</v>
      </c>
      <c r="O1349" s="41">
        <f t="shared" si="332"/>
        <v>2655540646</v>
      </c>
    </row>
    <row r="1350" spans="1:15" x14ac:dyDescent="0.75">
      <c r="A1350" s="3">
        <v>42988</v>
      </c>
      <c r="B1350" s="37">
        <f>IFERROR(INDEX(BTC!$F:$F,MATCH($A1350,BTC!$A:$A,0))*INDEX('Control Panel'!$B:$B,MATCH('Index Volume'!$A1350+1,'Control Panel'!$A:$A,1)),0)</f>
        <v>1679090048</v>
      </c>
      <c r="C1350" s="37">
        <f>IFERROR(INDEX(XRP!$F:$F,MATCH($A1350,XRP!$A:$A,0))*INDEX('Control Panel'!$C:$C,MATCH($A1350+1,'Control Panel'!$A:$A,1)),0)</f>
        <v>117091000</v>
      </c>
      <c r="D1350" s="37">
        <f>IFERROR(INDEX(LTC!$F:$F,MATCH($A1350,LTC!$A:$A,0))*INDEX('Control Panel'!$D:$D,MATCH($A1350+1,'Control Panel'!$A:$A,1)),0)</f>
        <v>529848000</v>
      </c>
      <c r="E1350" s="37">
        <f>IFERROR(INDEX(ETC!$F:$F,MATCH($A1350,ETC!$A:$A,0))*INDEX('Control Panel'!$E:$E,MATCH($A1350+1,'Control Panel'!$A:$A,1)),0)</f>
        <v>210528000</v>
      </c>
      <c r="F1350" s="37">
        <f>IFERROR(INDEX(ETH!$F:$F,MATCH($A1350,ETH!$A:$A,0))*INDEX('Control Panel'!$F:$F,MATCH('Index Volume'!$A1350+1,'Control Panel'!$A:$A,1)),0)</f>
        <v>698326016</v>
      </c>
      <c r="G1350" s="37">
        <f>IFERROR(INDEX(BCH!$F:$F,MATCH($A1350,BCH!$A:$A,0))*INDEX('Control Panel'!$G:$G,MATCH('Index Volume'!$A1350+1,'Control Panel'!$A:$A,1)),0)</f>
        <v>0</v>
      </c>
      <c r="H1350" s="37">
        <f>IFERROR(INDEX(XMR!$F:$F,MATCH($A1350,XMR!$A:$A,0))*INDEX('Control Panel'!$H:$H,MATCH('Index Volume'!$A1350+1,'Control Panel'!$A:$A,1)),0)</f>
        <v>50725200</v>
      </c>
      <c r="I1350" s="37">
        <f>IFERROR(INDEX(ZEC!$F:$F,MATCH($A1350,ZEC!$A:$A,0))*INDEX('Control Panel'!$I:$I,MATCH('Index Volume'!$A1350+1,'Control Panel'!$A:$A,1)),0)</f>
        <v>26701400</v>
      </c>
      <c r="J1350" s="37">
        <f>IFERROR(INDEX(EOS!$F:$F,MATCH($A1350,EOS!$A:$A,0))*INDEX('Control Panel'!$J:$J,MATCH('Index Volume'!$A1350+1,'Control Panel'!$A:$A,1)),0)</f>
        <v>0</v>
      </c>
      <c r="K1350" s="37">
        <f>IFERROR(INDEX(DASH!$F:$F,MATCH($A1350,DASH!$A:$A,0))*INDEX('Control Panel'!$K:$K,MATCH('Index Volume'!$A1350+1,'Control Panel'!$A:$A,1)),0)</f>
        <v>27435400</v>
      </c>
      <c r="L1350" s="37">
        <f>IFERROR(INDEX(XLM!$F:$F,MATCH($A1350,XLM!$A:$A,0))*INDEX('Control Panel'!$L:$L,MATCH('Index Volume'!$A1350+1,'Control Panel'!$A:$A,1)),0)</f>
        <v>3452690</v>
      </c>
      <c r="M1350" s="39">
        <f t="shared" si="330"/>
        <v>3343197754</v>
      </c>
      <c r="N1350" s="1" t="b">
        <f t="shared" si="331"/>
        <v>1</v>
      </c>
      <c r="O1350" s="41">
        <f t="shared" si="332"/>
        <v>3343197754</v>
      </c>
    </row>
    <row r="1351" spans="1:15" x14ac:dyDescent="0.75">
      <c r="A1351" s="4">
        <v>42989</v>
      </c>
      <c r="B1351" s="37">
        <f>IFERROR(INDEX(BTC!$F:$F,MATCH($A1351,BTC!$A:$A,0))*INDEX('Control Panel'!$B:$B,MATCH('Index Volume'!$A1351+1,'Control Panel'!$A:$A,1)),0)</f>
        <v>1557330048</v>
      </c>
      <c r="C1351" s="37">
        <f>IFERROR(INDEX(XRP!$F:$F,MATCH($A1351,XRP!$A:$A,0))*INDEX('Control Panel'!$C:$C,MATCH($A1351+1,'Control Panel'!$A:$A,1)),0)</f>
        <v>138339008</v>
      </c>
      <c r="D1351" s="37">
        <f>IFERROR(INDEX(LTC!$F:$F,MATCH($A1351,LTC!$A:$A,0))*INDEX('Control Panel'!$D:$D,MATCH($A1351+1,'Control Panel'!$A:$A,1)),0)</f>
        <v>412076000</v>
      </c>
      <c r="E1351" s="37">
        <f>IFERROR(INDEX(ETC!$F:$F,MATCH($A1351,ETC!$A:$A,0))*INDEX('Control Panel'!$E:$E,MATCH($A1351+1,'Control Panel'!$A:$A,1)),0)</f>
        <v>142588000</v>
      </c>
      <c r="F1351" s="37">
        <f>IFERROR(INDEX(ETH!$F:$F,MATCH($A1351,ETH!$A:$A,0))*INDEX('Control Panel'!$F:$F,MATCH('Index Volume'!$A1351+1,'Control Panel'!$A:$A,1)),0)</f>
        <v>571307008</v>
      </c>
      <c r="G1351" s="37">
        <f>IFERROR(INDEX(BCH!$F:$F,MATCH($A1351,BCH!$A:$A,0))*INDEX('Control Panel'!$G:$G,MATCH('Index Volume'!$A1351+1,'Control Panel'!$A:$A,1)),0)</f>
        <v>0</v>
      </c>
      <c r="H1351" s="37">
        <f>IFERROR(INDEX(XMR!$F:$F,MATCH($A1351,XMR!$A:$A,0))*INDEX('Control Panel'!$H:$H,MATCH('Index Volume'!$A1351+1,'Control Panel'!$A:$A,1)),0)</f>
        <v>30605900</v>
      </c>
      <c r="I1351" s="37">
        <f>IFERROR(INDEX(ZEC!$F:$F,MATCH($A1351,ZEC!$A:$A,0))*INDEX('Control Panel'!$I:$I,MATCH('Index Volume'!$A1351+1,'Control Panel'!$A:$A,1)),0)</f>
        <v>22339400</v>
      </c>
      <c r="J1351" s="37">
        <f>IFERROR(INDEX(EOS!$F:$F,MATCH($A1351,EOS!$A:$A,0))*INDEX('Control Panel'!$J:$J,MATCH('Index Volume'!$A1351+1,'Control Panel'!$A:$A,1)),0)</f>
        <v>0</v>
      </c>
      <c r="K1351" s="37">
        <f>IFERROR(INDEX(DASH!$F:$F,MATCH($A1351,DASH!$A:$A,0))*INDEX('Control Panel'!$K:$K,MATCH('Index Volume'!$A1351+1,'Control Panel'!$A:$A,1)),0)</f>
        <v>25159900</v>
      </c>
      <c r="L1351" s="37">
        <f>IFERROR(INDEX(XLM!$F:$F,MATCH($A1351,XLM!$A:$A,0))*INDEX('Control Panel'!$L:$L,MATCH('Index Volume'!$A1351+1,'Control Panel'!$A:$A,1)),0)</f>
        <v>3903590</v>
      </c>
      <c r="M1351" s="39">
        <f t="shared" si="330"/>
        <v>2903648854</v>
      </c>
      <c r="N1351" s="1" t="b">
        <f t="shared" si="331"/>
        <v>1</v>
      </c>
      <c r="O1351" s="41">
        <f t="shared" si="332"/>
        <v>2903648854</v>
      </c>
    </row>
    <row r="1352" spans="1:15" x14ac:dyDescent="0.75">
      <c r="A1352" s="3">
        <v>42990</v>
      </c>
      <c r="B1352" s="37">
        <f>IFERROR(INDEX(BTC!$F:$F,MATCH($A1352,BTC!$A:$A,0))*INDEX('Control Panel'!$B:$B,MATCH('Index Volume'!$A1352+1,'Control Panel'!$A:$A,1)),0)</f>
        <v>1864530048</v>
      </c>
      <c r="C1352" s="37">
        <f>IFERROR(INDEX(XRP!$F:$F,MATCH($A1352,XRP!$A:$A,0))*INDEX('Control Panel'!$C:$C,MATCH($A1352+1,'Control Panel'!$A:$A,1)),0)</f>
        <v>94519504</v>
      </c>
      <c r="D1352" s="37">
        <f>IFERROR(INDEX(LTC!$F:$F,MATCH($A1352,LTC!$A:$A,0))*INDEX('Control Panel'!$D:$D,MATCH($A1352+1,'Control Panel'!$A:$A,1)),0)</f>
        <v>481217984</v>
      </c>
      <c r="E1352" s="37">
        <f>IFERROR(INDEX(ETC!$F:$F,MATCH($A1352,ETC!$A:$A,0))*INDEX('Control Panel'!$E:$E,MATCH($A1352+1,'Control Panel'!$A:$A,1)),0)</f>
        <v>167338000</v>
      </c>
      <c r="F1352" s="37">
        <f>IFERROR(INDEX(ETH!$F:$F,MATCH($A1352,ETH!$A:$A,0))*INDEX('Control Panel'!$F:$F,MATCH('Index Volume'!$A1352+1,'Control Panel'!$A:$A,1)),0)</f>
        <v>753144000</v>
      </c>
      <c r="G1352" s="37">
        <f>IFERROR(INDEX(BCH!$F:$F,MATCH($A1352,BCH!$A:$A,0))*INDEX('Control Panel'!$G:$G,MATCH('Index Volume'!$A1352+1,'Control Panel'!$A:$A,1)),0)</f>
        <v>0</v>
      </c>
      <c r="H1352" s="37">
        <f>IFERROR(INDEX(XMR!$F:$F,MATCH($A1352,XMR!$A:$A,0))*INDEX('Control Panel'!$H:$H,MATCH('Index Volume'!$A1352+1,'Control Panel'!$A:$A,1)),0)</f>
        <v>40402700</v>
      </c>
      <c r="I1352" s="37">
        <f>IFERROR(INDEX(ZEC!$F:$F,MATCH($A1352,ZEC!$A:$A,0))*INDEX('Control Panel'!$I:$I,MATCH('Index Volume'!$A1352+1,'Control Panel'!$A:$A,1)),0)</f>
        <v>26344600</v>
      </c>
      <c r="J1352" s="37">
        <f>IFERROR(INDEX(EOS!$F:$F,MATCH($A1352,EOS!$A:$A,0))*INDEX('Control Panel'!$J:$J,MATCH('Index Volume'!$A1352+1,'Control Panel'!$A:$A,1)),0)</f>
        <v>0</v>
      </c>
      <c r="K1352" s="37">
        <f>IFERROR(INDEX(DASH!$F:$F,MATCH($A1352,DASH!$A:$A,0))*INDEX('Control Panel'!$K:$K,MATCH('Index Volume'!$A1352+1,'Control Panel'!$A:$A,1)),0)</f>
        <v>27190400</v>
      </c>
      <c r="L1352" s="37">
        <f>IFERROR(INDEX(XLM!$F:$F,MATCH($A1352,XLM!$A:$A,0))*INDEX('Control Panel'!$L:$L,MATCH('Index Volume'!$A1352+1,'Control Panel'!$A:$A,1)),0)</f>
        <v>3189200</v>
      </c>
      <c r="M1352" s="39">
        <f t="shared" si="330"/>
        <v>3457876436</v>
      </c>
      <c r="N1352" s="1" t="b">
        <f t="shared" si="331"/>
        <v>1</v>
      </c>
      <c r="O1352" s="41">
        <f t="shared" si="332"/>
        <v>3457876436</v>
      </c>
    </row>
    <row r="1353" spans="1:15" x14ac:dyDescent="0.75">
      <c r="A1353" s="4">
        <v>42991</v>
      </c>
      <c r="B1353" s="37">
        <f>IFERROR(INDEX(BTC!$F:$F,MATCH($A1353,BTC!$A:$A,0))*INDEX('Control Panel'!$B:$B,MATCH('Index Volume'!$A1353+1,'Control Panel'!$A:$A,1)),0)</f>
        <v>2219409920</v>
      </c>
      <c r="C1353" s="37">
        <f>IFERROR(INDEX(XRP!$F:$F,MATCH($A1353,XRP!$A:$A,0))*INDEX('Control Panel'!$C:$C,MATCH($A1353+1,'Control Panel'!$A:$A,1)),0)</f>
        <v>105471000</v>
      </c>
      <c r="D1353" s="37">
        <f>IFERROR(INDEX(LTC!$F:$F,MATCH($A1353,LTC!$A:$A,0))*INDEX('Control Panel'!$D:$D,MATCH($A1353+1,'Control Panel'!$A:$A,1)),0)</f>
        <v>501521984</v>
      </c>
      <c r="E1353" s="37">
        <f>IFERROR(INDEX(ETC!$F:$F,MATCH($A1353,ETC!$A:$A,0))*INDEX('Control Panel'!$E:$E,MATCH($A1353+1,'Control Panel'!$A:$A,1)),0)</f>
        <v>103257000</v>
      </c>
      <c r="F1353" s="37">
        <f>IFERROR(INDEX(ETH!$F:$F,MATCH($A1353,ETH!$A:$A,0))*INDEX('Control Panel'!$F:$F,MATCH('Index Volume'!$A1353+1,'Control Panel'!$A:$A,1)),0)</f>
        <v>921692032</v>
      </c>
      <c r="G1353" s="37">
        <f>IFERROR(INDEX(BCH!$F:$F,MATCH($A1353,BCH!$A:$A,0))*INDEX('Control Panel'!$G:$G,MATCH('Index Volume'!$A1353+1,'Control Panel'!$A:$A,1)),0)</f>
        <v>0</v>
      </c>
      <c r="H1353" s="37">
        <f>IFERROR(INDEX(XMR!$F:$F,MATCH($A1353,XMR!$A:$A,0))*INDEX('Control Panel'!$H:$H,MATCH('Index Volume'!$A1353+1,'Control Panel'!$A:$A,1)),0)</f>
        <v>88162896</v>
      </c>
      <c r="I1353" s="37">
        <f>IFERROR(INDEX(ZEC!$F:$F,MATCH($A1353,ZEC!$A:$A,0))*INDEX('Control Panel'!$I:$I,MATCH('Index Volume'!$A1353+1,'Control Panel'!$A:$A,1)),0)</f>
        <v>32634000</v>
      </c>
      <c r="J1353" s="37">
        <f>IFERROR(INDEX(EOS!$F:$F,MATCH($A1353,EOS!$A:$A,0))*INDEX('Control Panel'!$J:$J,MATCH('Index Volume'!$A1353+1,'Control Panel'!$A:$A,1)),0)</f>
        <v>0</v>
      </c>
      <c r="K1353" s="37">
        <f>IFERROR(INDEX(DASH!$F:$F,MATCH($A1353,DASH!$A:$A,0))*INDEX('Control Panel'!$K:$K,MATCH('Index Volume'!$A1353+1,'Control Panel'!$A:$A,1)),0)</f>
        <v>28322500</v>
      </c>
      <c r="L1353" s="37">
        <f>IFERROR(INDEX(XLM!$F:$F,MATCH($A1353,XLM!$A:$A,0))*INDEX('Control Panel'!$L:$L,MATCH('Index Volume'!$A1353+1,'Control Panel'!$A:$A,1)),0)</f>
        <v>2671500</v>
      </c>
      <c r="M1353" s="39">
        <f t="shared" si="330"/>
        <v>4003142832</v>
      </c>
      <c r="N1353" s="1" t="b">
        <f t="shared" si="331"/>
        <v>1</v>
      </c>
      <c r="O1353" s="41">
        <f t="shared" si="332"/>
        <v>4003142832</v>
      </c>
    </row>
    <row r="1354" spans="1:15" x14ac:dyDescent="0.75">
      <c r="A1354" s="3">
        <v>42992</v>
      </c>
      <c r="B1354" s="37">
        <f>IFERROR(INDEX(BTC!$F:$F,MATCH($A1354,BTC!$A:$A,0))*INDEX('Control Panel'!$B:$B,MATCH('Index Volume'!$A1354+1,'Control Panel'!$A:$A,1)),0)</f>
        <v>2716310016</v>
      </c>
      <c r="C1354" s="37">
        <f>IFERROR(INDEX(XRP!$F:$F,MATCH($A1354,XRP!$A:$A,0))*INDEX('Control Panel'!$C:$C,MATCH($A1354+1,'Control Panel'!$A:$A,1)),0)</f>
        <v>152532992</v>
      </c>
      <c r="D1354" s="37">
        <f>IFERROR(INDEX(LTC!$F:$F,MATCH($A1354,LTC!$A:$A,0))*INDEX('Control Panel'!$D:$D,MATCH($A1354+1,'Control Panel'!$A:$A,1)),0)</f>
        <v>749713984</v>
      </c>
      <c r="E1354" s="37">
        <f>IFERROR(INDEX(ETC!$F:$F,MATCH($A1354,ETC!$A:$A,0))*INDEX('Control Panel'!$E:$E,MATCH($A1354+1,'Control Panel'!$A:$A,1)),0)</f>
        <v>220330000</v>
      </c>
      <c r="F1354" s="37">
        <f>IFERROR(INDEX(ETH!$F:$F,MATCH($A1354,ETH!$A:$A,0))*INDEX('Control Panel'!$F:$F,MATCH('Index Volume'!$A1354+1,'Control Panel'!$A:$A,1)),0)</f>
        <v>1184589952</v>
      </c>
      <c r="G1354" s="37">
        <f>IFERROR(INDEX(BCH!$F:$F,MATCH($A1354,BCH!$A:$A,0))*INDEX('Control Panel'!$G:$G,MATCH('Index Volume'!$A1354+1,'Control Panel'!$A:$A,1)),0)</f>
        <v>0</v>
      </c>
      <c r="H1354" s="37">
        <f>IFERROR(INDEX(XMR!$F:$F,MATCH($A1354,XMR!$A:$A,0))*INDEX('Control Panel'!$H:$H,MATCH('Index Volume'!$A1354+1,'Control Panel'!$A:$A,1)),0)</f>
        <v>133553000</v>
      </c>
      <c r="I1354" s="37">
        <f>IFERROR(INDEX(ZEC!$F:$F,MATCH($A1354,ZEC!$A:$A,0))*INDEX('Control Panel'!$I:$I,MATCH('Index Volume'!$A1354+1,'Control Panel'!$A:$A,1)),0)</f>
        <v>35524600</v>
      </c>
      <c r="J1354" s="37">
        <f>IFERROR(INDEX(EOS!$F:$F,MATCH($A1354,EOS!$A:$A,0))*INDEX('Control Panel'!$J:$J,MATCH('Index Volume'!$A1354+1,'Control Panel'!$A:$A,1)),0)</f>
        <v>0</v>
      </c>
      <c r="K1354" s="37">
        <f>IFERROR(INDEX(DASH!$F:$F,MATCH($A1354,DASH!$A:$A,0))*INDEX('Control Panel'!$K:$K,MATCH('Index Volume'!$A1354+1,'Control Panel'!$A:$A,1)),0)</f>
        <v>35013800</v>
      </c>
      <c r="L1354" s="37">
        <f>IFERROR(INDEX(XLM!$F:$F,MATCH($A1354,XLM!$A:$A,0))*INDEX('Control Panel'!$L:$L,MATCH('Index Volume'!$A1354+1,'Control Panel'!$A:$A,1)),0)</f>
        <v>4609450</v>
      </c>
      <c r="M1354" s="39">
        <f t="shared" si="330"/>
        <v>5232177794</v>
      </c>
      <c r="N1354" s="1" t="b">
        <f t="shared" si="331"/>
        <v>1</v>
      </c>
      <c r="O1354" s="41">
        <f t="shared" si="332"/>
        <v>5232177794</v>
      </c>
    </row>
    <row r="1355" spans="1:15" x14ac:dyDescent="0.75">
      <c r="A1355" s="4">
        <v>42993</v>
      </c>
      <c r="B1355" s="37">
        <f>IFERROR(INDEX(BTC!$F:$F,MATCH($A1355,BTC!$A:$A,0))*INDEX('Control Panel'!$B:$B,MATCH('Index Volume'!$A1355+1,'Control Panel'!$A:$A,1)),0)</f>
        <v>4148069888</v>
      </c>
      <c r="C1355" s="37">
        <f>IFERROR(INDEX(XRP!$F:$F,MATCH($A1355,XRP!$A:$A,0))*INDEX('Control Panel'!$C:$C,MATCH($A1355+1,'Control Panel'!$A:$A,1)),0)</f>
        <v>289414016</v>
      </c>
      <c r="D1355" s="37">
        <f>IFERROR(INDEX(LTC!$F:$F,MATCH($A1355,LTC!$A:$A,0))*INDEX('Control Panel'!$D:$D,MATCH($A1355+1,'Control Panel'!$A:$A,1)),0)</f>
        <v>1554339968</v>
      </c>
      <c r="E1355" s="37">
        <f>IFERROR(INDEX(ETC!$F:$F,MATCH($A1355,ETC!$A:$A,0))*INDEX('Control Panel'!$E:$E,MATCH($A1355+1,'Control Panel'!$A:$A,1)),0)</f>
        <v>434920992</v>
      </c>
      <c r="F1355" s="37">
        <f>IFERROR(INDEX(ETH!$F:$F,MATCH($A1355,ETH!$A:$A,0))*INDEX('Control Panel'!$F:$F,MATCH('Index Volume'!$A1355+1,'Control Panel'!$A:$A,1)),0)</f>
        <v>1935699968</v>
      </c>
      <c r="G1355" s="37">
        <f>IFERROR(INDEX(BCH!$F:$F,MATCH($A1355,BCH!$A:$A,0))*INDEX('Control Panel'!$G:$G,MATCH('Index Volume'!$A1355+1,'Control Panel'!$A:$A,1)),0)</f>
        <v>0</v>
      </c>
      <c r="H1355" s="37">
        <f>IFERROR(INDEX(XMR!$F:$F,MATCH($A1355,XMR!$A:$A,0))*INDEX('Control Panel'!$H:$H,MATCH('Index Volume'!$A1355+1,'Control Panel'!$A:$A,1)),0)</f>
        <v>176154000</v>
      </c>
      <c r="I1355" s="37">
        <f>IFERROR(INDEX(ZEC!$F:$F,MATCH($A1355,ZEC!$A:$A,0))*INDEX('Control Panel'!$I:$I,MATCH('Index Volume'!$A1355+1,'Control Panel'!$A:$A,1)),0)</f>
        <v>45620000</v>
      </c>
      <c r="J1355" s="37">
        <f>IFERROR(INDEX(EOS!$F:$F,MATCH($A1355,EOS!$A:$A,0))*INDEX('Control Panel'!$J:$J,MATCH('Index Volume'!$A1355+1,'Control Panel'!$A:$A,1)),0)</f>
        <v>0</v>
      </c>
      <c r="K1355" s="37">
        <f>IFERROR(INDEX(DASH!$F:$F,MATCH($A1355,DASH!$A:$A,0))*INDEX('Control Panel'!$K:$K,MATCH('Index Volume'!$A1355+1,'Control Panel'!$A:$A,1)),0)</f>
        <v>72695504</v>
      </c>
      <c r="L1355" s="37">
        <f>IFERROR(INDEX(XLM!$F:$F,MATCH($A1355,XLM!$A:$A,0))*INDEX('Control Panel'!$L:$L,MATCH('Index Volume'!$A1355+1,'Control Panel'!$A:$A,1)),0)</f>
        <v>11877600</v>
      </c>
      <c r="M1355" s="39">
        <f t="shared" si="330"/>
        <v>8668791936</v>
      </c>
      <c r="N1355" s="1" t="b">
        <f t="shared" si="331"/>
        <v>1</v>
      </c>
      <c r="O1355" s="41">
        <f t="shared" si="332"/>
        <v>8668791936</v>
      </c>
    </row>
    <row r="1356" spans="1:15" x14ac:dyDescent="0.75">
      <c r="A1356" s="3">
        <v>42994</v>
      </c>
      <c r="B1356" s="37">
        <f>IFERROR(INDEX(BTC!$F:$F,MATCH($A1356,BTC!$A:$A,0))*INDEX('Control Panel'!$B:$B,MATCH('Index Volume'!$A1356+1,'Control Panel'!$A:$A,1)),0)</f>
        <v>1818400000</v>
      </c>
      <c r="C1356" s="37">
        <f>IFERROR(INDEX(XRP!$F:$F,MATCH($A1356,XRP!$A:$A,0))*INDEX('Control Panel'!$C:$C,MATCH($A1356+1,'Control Panel'!$A:$A,1)),0)</f>
        <v>84495200</v>
      </c>
      <c r="D1356" s="37">
        <f>IFERROR(INDEX(LTC!$F:$F,MATCH($A1356,LTC!$A:$A,0))*INDEX('Control Panel'!$D:$D,MATCH($A1356+1,'Control Panel'!$A:$A,1)),0)</f>
        <v>562278016</v>
      </c>
      <c r="E1356" s="37">
        <f>IFERROR(INDEX(ETC!$F:$F,MATCH($A1356,ETC!$A:$A,0))*INDEX('Control Panel'!$E:$E,MATCH($A1356+1,'Control Panel'!$A:$A,1)),0)</f>
        <v>146996000</v>
      </c>
      <c r="F1356" s="37">
        <f>IFERROR(INDEX(ETH!$F:$F,MATCH($A1356,ETH!$A:$A,0))*INDEX('Control Panel'!$F:$F,MATCH('Index Volume'!$A1356+1,'Control Panel'!$A:$A,1)),0)</f>
        <v>711737024</v>
      </c>
      <c r="G1356" s="37">
        <f>IFERROR(INDEX(BCH!$F:$F,MATCH($A1356,BCH!$A:$A,0))*INDEX('Control Panel'!$G:$G,MATCH('Index Volume'!$A1356+1,'Control Panel'!$A:$A,1)),0)</f>
        <v>0</v>
      </c>
      <c r="H1356" s="37">
        <f>IFERROR(INDEX(XMR!$F:$F,MATCH($A1356,XMR!$A:$A,0))*INDEX('Control Panel'!$H:$H,MATCH('Index Volume'!$A1356+1,'Control Panel'!$A:$A,1)),0)</f>
        <v>71163504</v>
      </c>
      <c r="I1356" s="37">
        <f>IFERROR(INDEX(ZEC!$F:$F,MATCH($A1356,ZEC!$A:$A,0))*INDEX('Control Panel'!$I:$I,MATCH('Index Volume'!$A1356+1,'Control Panel'!$A:$A,1)),0)</f>
        <v>22550100</v>
      </c>
      <c r="J1356" s="37">
        <f>IFERROR(INDEX(EOS!$F:$F,MATCH($A1356,EOS!$A:$A,0))*INDEX('Control Panel'!$J:$J,MATCH('Index Volume'!$A1356+1,'Control Panel'!$A:$A,1)),0)</f>
        <v>0</v>
      </c>
      <c r="K1356" s="37">
        <f>IFERROR(INDEX(DASH!$F:$F,MATCH($A1356,DASH!$A:$A,0))*INDEX('Control Panel'!$K:$K,MATCH('Index Volume'!$A1356+1,'Control Panel'!$A:$A,1)),0)</f>
        <v>43702600</v>
      </c>
      <c r="L1356" s="37">
        <f>IFERROR(INDEX(XLM!$F:$F,MATCH($A1356,XLM!$A:$A,0))*INDEX('Control Panel'!$L:$L,MATCH('Index Volume'!$A1356+1,'Control Panel'!$A:$A,1)),0)</f>
        <v>3639010</v>
      </c>
      <c r="M1356" s="39">
        <f t="shared" si="330"/>
        <v>3464961454</v>
      </c>
      <c r="N1356" s="1" t="b">
        <f t="shared" si="331"/>
        <v>1</v>
      </c>
      <c r="O1356" s="41">
        <f t="shared" si="332"/>
        <v>3464961454</v>
      </c>
    </row>
    <row r="1357" spans="1:15" x14ac:dyDescent="0.75">
      <c r="A1357" s="4">
        <v>42995</v>
      </c>
      <c r="B1357" s="37">
        <f>IFERROR(INDEX(BTC!$F:$F,MATCH($A1357,BTC!$A:$A,0))*INDEX('Control Panel'!$B:$B,MATCH('Index Volume'!$A1357+1,'Control Panel'!$A:$A,1)),0)</f>
        <v>1239149952</v>
      </c>
      <c r="C1357" s="37">
        <f>IFERROR(INDEX(XRP!$F:$F,MATCH($A1357,XRP!$A:$A,0))*INDEX('Control Panel'!$C:$C,MATCH($A1357+1,'Control Panel'!$A:$A,1)),0)</f>
        <v>49161100</v>
      </c>
      <c r="D1357" s="37">
        <f>IFERROR(INDEX(LTC!$F:$F,MATCH($A1357,LTC!$A:$A,0))*INDEX('Control Panel'!$D:$D,MATCH($A1357+1,'Control Panel'!$A:$A,1)),0)</f>
        <v>245262000</v>
      </c>
      <c r="E1357" s="37">
        <f>IFERROR(INDEX(ETC!$F:$F,MATCH($A1357,ETC!$A:$A,0))*INDEX('Control Panel'!$E:$E,MATCH($A1357+1,'Control Panel'!$A:$A,1)),0)</f>
        <v>55522700</v>
      </c>
      <c r="F1357" s="37">
        <f>IFERROR(INDEX(ETH!$F:$F,MATCH($A1357,ETH!$A:$A,0))*INDEX('Control Panel'!$F:$F,MATCH('Index Volume'!$A1357+1,'Control Panel'!$A:$A,1)),0)</f>
        <v>427452000</v>
      </c>
      <c r="G1357" s="37">
        <f>IFERROR(INDEX(BCH!$F:$F,MATCH($A1357,BCH!$A:$A,0))*INDEX('Control Panel'!$G:$G,MATCH('Index Volume'!$A1357+1,'Control Panel'!$A:$A,1)),0)</f>
        <v>0</v>
      </c>
      <c r="H1357" s="37">
        <f>IFERROR(INDEX(XMR!$F:$F,MATCH($A1357,XMR!$A:$A,0))*INDEX('Control Panel'!$H:$H,MATCH('Index Volume'!$A1357+1,'Control Panel'!$A:$A,1)),0)</f>
        <v>41008200</v>
      </c>
      <c r="I1357" s="37">
        <f>IFERROR(INDEX(ZEC!$F:$F,MATCH($A1357,ZEC!$A:$A,0))*INDEX('Control Panel'!$I:$I,MATCH('Index Volume'!$A1357+1,'Control Panel'!$A:$A,1)),0)</f>
        <v>17358900</v>
      </c>
      <c r="J1357" s="37">
        <f>IFERROR(INDEX(EOS!$F:$F,MATCH($A1357,EOS!$A:$A,0))*INDEX('Control Panel'!$J:$J,MATCH('Index Volume'!$A1357+1,'Control Panel'!$A:$A,1)),0)</f>
        <v>0</v>
      </c>
      <c r="K1357" s="37">
        <f>IFERROR(INDEX(DASH!$F:$F,MATCH($A1357,DASH!$A:$A,0))*INDEX('Control Panel'!$K:$K,MATCH('Index Volume'!$A1357+1,'Control Panel'!$A:$A,1)),0)</f>
        <v>38081600</v>
      </c>
      <c r="L1357" s="37">
        <f>IFERROR(INDEX(XLM!$F:$F,MATCH($A1357,XLM!$A:$A,0))*INDEX('Control Panel'!$L:$L,MATCH('Index Volume'!$A1357+1,'Control Panel'!$A:$A,1)),0)</f>
        <v>2253630</v>
      </c>
      <c r="M1357" s="39">
        <f t="shared" si="330"/>
        <v>2115250082</v>
      </c>
      <c r="N1357" s="1" t="b">
        <f t="shared" si="331"/>
        <v>1</v>
      </c>
      <c r="O1357" s="41">
        <f t="shared" si="332"/>
        <v>2115250082</v>
      </c>
    </row>
    <row r="1358" spans="1:15" x14ac:dyDescent="0.75">
      <c r="A1358" s="3">
        <v>42996</v>
      </c>
      <c r="B1358" s="37">
        <f>IFERROR(INDEX(BTC!$F:$F,MATCH($A1358,BTC!$A:$A,0))*INDEX('Control Panel'!$B:$B,MATCH('Index Volume'!$A1358+1,'Control Panel'!$A:$A,1)),0)</f>
        <v>1943209984</v>
      </c>
      <c r="C1358" s="37">
        <f>IFERROR(INDEX(XRP!$F:$F,MATCH($A1358,XRP!$A:$A,0))*INDEX('Control Panel'!$C:$C,MATCH($A1358+1,'Control Panel'!$A:$A,1)),0)</f>
        <v>88397904</v>
      </c>
      <c r="D1358" s="37">
        <f>IFERROR(INDEX(LTC!$F:$F,MATCH($A1358,LTC!$A:$A,0))*INDEX('Control Panel'!$D:$D,MATCH($A1358+1,'Control Panel'!$A:$A,1)),0)</f>
        <v>408675008</v>
      </c>
      <c r="E1358" s="37">
        <f>IFERROR(INDEX(ETC!$F:$F,MATCH($A1358,ETC!$A:$A,0))*INDEX('Control Panel'!$E:$E,MATCH($A1358+1,'Control Panel'!$A:$A,1)),0)</f>
        <v>117958000</v>
      </c>
      <c r="F1358" s="37">
        <f>IFERROR(INDEX(ETH!$F:$F,MATCH($A1358,ETH!$A:$A,0))*INDEX('Control Panel'!$F:$F,MATCH('Index Volume'!$A1358+1,'Control Panel'!$A:$A,1)),0)</f>
        <v>1127750016</v>
      </c>
      <c r="G1358" s="37">
        <f>IFERROR(INDEX(BCH!$F:$F,MATCH($A1358,BCH!$A:$A,0))*INDEX('Control Panel'!$G:$G,MATCH('Index Volume'!$A1358+1,'Control Panel'!$A:$A,1)),0)</f>
        <v>0</v>
      </c>
      <c r="H1358" s="37">
        <f>IFERROR(INDEX(XMR!$F:$F,MATCH($A1358,XMR!$A:$A,0))*INDEX('Control Panel'!$H:$H,MATCH('Index Volume'!$A1358+1,'Control Panel'!$A:$A,1)),0)</f>
        <v>63732100</v>
      </c>
      <c r="I1358" s="37">
        <f>IFERROR(INDEX(ZEC!$F:$F,MATCH($A1358,ZEC!$A:$A,0))*INDEX('Control Panel'!$I:$I,MATCH('Index Volume'!$A1358+1,'Control Panel'!$A:$A,1)),0)</f>
        <v>27678900</v>
      </c>
      <c r="J1358" s="37">
        <f>IFERROR(INDEX(EOS!$F:$F,MATCH($A1358,EOS!$A:$A,0))*INDEX('Control Panel'!$J:$J,MATCH('Index Volume'!$A1358+1,'Control Panel'!$A:$A,1)),0)</f>
        <v>0</v>
      </c>
      <c r="K1358" s="37">
        <f>IFERROR(INDEX(DASH!$F:$F,MATCH($A1358,DASH!$A:$A,0))*INDEX('Control Panel'!$K:$K,MATCH('Index Volume'!$A1358+1,'Control Panel'!$A:$A,1)),0)</f>
        <v>56189000</v>
      </c>
      <c r="L1358" s="37">
        <f>IFERROR(INDEX(XLM!$F:$F,MATCH($A1358,XLM!$A:$A,0))*INDEX('Control Panel'!$L:$L,MATCH('Index Volume'!$A1358+1,'Control Panel'!$A:$A,1)),0)</f>
        <v>4635400</v>
      </c>
      <c r="M1358" s="39">
        <f t="shared" si="330"/>
        <v>3838226312</v>
      </c>
      <c r="N1358" s="1" t="b">
        <f t="shared" si="331"/>
        <v>1</v>
      </c>
      <c r="O1358" s="41">
        <f t="shared" si="332"/>
        <v>3838226312</v>
      </c>
    </row>
    <row r="1359" spans="1:15" x14ac:dyDescent="0.75">
      <c r="A1359" s="4">
        <v>42997</v>
      </c>
      <c r="B1359" s="37">
        <f>IFERROR(INDEX(BTC!$F:$F,MATCH($A1359,BTC!$A:$A,0))*INDEX('Control Panel'!$B:$B,MATCH('Index Volume'!$A1359+1,'Control Panel'!$A:$A,1)),0)</f>
        <v>1563980032</v>
      </c>
      <c r="C1359" s="37">
        <f>IFERROR(INDEX(XRP!$F:$F,MATCH($A1359,XRP!$A:$A,0))*INDEX('Control Panel'!$C:$C,MATCH($A1359+1,'Control Panel'!$A:$A,1)),0)</f>
        <v>54046100</v>
      </c>
      <c r="D1359" s="37">
        <f>IFERROR(INDEX(LTC!$F:$F,MATCH($A1359,LTC!$A:$A,0))*INDEX('Control Panel'!$D:$D,MATCH($A1359+1,'Control Panel'!$A:$A,1)),0)</f>
        <v>286583008</v>
      </c>
      <c r="E1359" s="37">
        <f>IFERROR(INDEX(ETC!$F:$F,MATCH($A1359,ETC!$A:$A,0))*INDEX('Control Panel'!$E:$E,MATCH($A1359+1,'Control Panel'!$A:$A,1)),0)</f>
        <v>69938096</v>
      </c>
      <c r="F1359" s="37">
        <f>IFERROR(INDEX(ETH!$F:$F,MATCH($A1359,ETH!$A:$A,0))*INDEX('Control Panel'!$F:$F,MATCH('Index Volume'!$A1359+1,'Control Panel'!$A:$A,1)),0)</f>
        <v>646908992</v>
      </c>
      <c r="G1359" s="37">
        <f>IFERROR(INDEX(BCH!$F:$F,MATCH($A1359,BCH!$A:$A,0))*INDEX('Control Panel'!$G:$G,MATCH('Index Volume'!$A1359+1,'Control Panel'!$A:$A,1)),0)</f>
        <v>0</v>
      </c>
      <c r="H1359" s="37">
        <f>IFERROR(INDEX(XMR!$F:$F,MATCH($A1359,XMR!$A:$A,0))*INDEX('Control Panel'!$H:$H,MATCH('Index Volume'!$A1359+1,'Control Panel'!$A:$A,1)),0)</f>
        <v>48249700</v>
      </c>
      <c r="I1359" s="37">
        <f>IFERROR(INDEX(ZEC!$F:$F,MATCH($A1359,ZEC!$A:$A,0))*INDEX('Control Panel'!$I:$I,MATCH('Index Volume'!$A1359+1,'Control Panel'!$A:$A,1)),0)</f>
        <v>19791200</v>
      </c>
      <c r="J1359" s="37">
        <f>IFERROR(INDEX(EOS!$F:$F,MATCH($A1359,EOS!$A:$A,0))*INDEX('Control Panel'!$J:$J,MATCH('Index Volume'!$A1359+1,'Control Panel'!$A:$A,1)),0)</f>
        <v>0</v>
      </c>
      <c r="K1359" s="37">
        <f>IFERROR(INDEX(DASH!$F:$F,MATCH($A1359,DASH!$A:$A,0))*INDEX('Control Panel'!$K:$K,MATCH('Index Volume'!$A1359+1,'Control Panel'!$A:$A,1)),0)</f>
        <v>34362500</v>
      </c>
      <c r="L1359" s="37">
        <f>IFERROR(INDEX(XLM!$F:$F,MATCH($A1359,XLM!$A:$A,0))*INDEX('Control Panel'!$L:$L,MATCH('Index Volume'!$A1359+1,'Control Panel'!$A:$A,1)),0)</f>
        <v>3583140</v>
      </c>
      <c r="M1359" s="39">
        <f t="shared" si="330"/>
        <v>2727442768</v>
      </c>
      <c r="N1359" s="1" t="b">
        <f t="shared" si="331"/>
        <v>1</v>
      </c>
      <c r="O1359" s="41">
        <f t="shared" si="332"/>
        <v>2727442768</v>
      </c>
    </row>
    <row r="1360" spans="1:15" x14ac:dyDescent="0.75">
      <c r="A1360" s="3">
        <v>42998</v>
      </c>
      <c r="B1360" s="37">
        <f>IFERROR(INDEX(BTC!$F:$F,MATCH($A1360,BTC!$A:$A,0))*INDEX('Control Panel'!$B:$B,MATCH('Index Volume'!$A1360+1,'Control Panel'!$A:$A,1)),0)</f>
        <v>1213830016</v>
      </c>
      <c r="C1360" s="37">
        <f>IFERROR(INDEX(XRP!$F:$F,MATCH($A1360,XRP!$A:$A,0))*INDEX('Control Panel'!$C:$C,MATCH($A1360+1,'Control Panel'!$A:$A,1)),0)</f>
        <v>34521600</v>
      </c>
      <c r="D1360" s="37">
        <f>IFERROR(INDEX(LTC!$F:$F,MATCH($A1360,LTC!$A:$A,0))*INDEX('Control Panel'!$D:$D,MATCH($A1360+1,'Control Panel'!$A:$A,1)),0)</f>
        <v>160252000</v>
      </c>
      <c r="E1360" s="37">
        <f>IFERROR(INDEX(ETC!$F:$F,MATCH($A1360,ETC!$A:$A,0))*INDEX('Control Panel'!$E:$E,MATCH($A1360+1,'Control Panel'!$A:$A,1)),0)</f>
        <v>41369200</v>
      </c>
      <c r="F1360" s="37">
        <f>IFERROR(INDEX(ETH!$F:$F,MATCH($A1360,ETH!$A:$A,0))*INDEX('Control Panel'!$F:$F,MATCH('Index Volume'!$A1360+1,'Control Panel'!$A:$A,1)),0)</f>
        <v>421404000</v>
      </c>
      <c r="G1360" s="37">
        <f>IFERROR(INDEX(BCH!$F:$F,MATCH($A1360,BCH!$A:$A,0))*INDEX('Control Panel'!$G:$G,MATCH('Index Volume'!$A1360+1,'Control Panel'!$A:$A,1)),0)</f>
        <v>0</v>
      </c>
      <c r="H1360" s="37">
        <f>IFERROR(INDEX(XMR!$F:$F,MATCH($A1360,XMR!$A:$A,0))*INDEX('Control Panel'!$H:$H,MATCH('Index Volume'!$A1360+1,'Control Panel'!$A:$A,1)),0)</f>
        <v>34198900</v>
      </c>
      <c r="I1360" s="37">
        <f>IFERROR(INDEX(ZEC!$F:$F,MATCH($A1360,ZEC!$A:$A,0))*INDEX('Control Panel'!$I:$I,MATCH('Index Volume'!$A1360+1,'Control Panel'!$A:$A,1)),0)</f>
        <v>12166600</v>
      </c>
      <c r="J1360" s="37">
        <f>IFERROR(INDEX(EOS!$F:$F,MATCH($A1360,EOS!$A:$A,0))*INDEX('Control Panel'!$J:$J,MATCH('Index Volume'!$A1360+1,'Control Panel'!$A:$A,1)),0)</f>
        <v>0</v>
      </c>
      <c r="K1360" s="37">
        <f>IFERROR(INDEX(DASH!$F:$F,MATCH($A1360,DASH!$A:$A,0))*INDEX('Control Panel'!$K:$K,MATCH('Index Volume'!$A1360+1,'Control Panel'!$A:$A,1)),0)</f>
        <v>74246200</v>
      </c>
      <c r="L1360" s="37">
        <f>IFERROR(INDEX(XLM!$F:$F,MATCH($A1360,XLM!$A:$A,0))*INDEX('Control Panel'!$L:$L,MATCH('Index Volume'!$A1360+1,'Control Panel'!$A:$A,1)),0)</f>
        <v>2522500</v>
      </c>
      <c r="M1360" s="39">
        <f t="shared" si="330"/>
        <v>1994511016</v>
      </c>
      <c r="N1360" s="1" t="b">
        <f t="shared" si="331"/>
        <v>1</v>
      </c>
      <c r="O1360" s="41">
        <f t="shared" si="332"/>
        <v>1994511016</v>
      </c>
    </row>
    <row r="1361" spans="1:15" x14ac:dyDescent="0.75">
      <c r="A1361" s="4">
        <v>42999</v>
      </c>
      <c r="B1361" s="37">
        <f>IFERROR(INDEX(BTC!$F:$F,MATCH($A1361,BTC!$A:$A,0))*INDEX('Control Panel'!$B:$B,MATCH('Index Volume'!$A1361+1,'Control Panel'!$A:$A,1)),0)</f>
        <v>1411480064</v>
      </c>
      <c r="C1361" s="37">
        <f>IFERROR(INDEX(XRP!$F:$F,MATCH($A1361,XRP!$A:$A,0))*INDEX('Control Panel'!$C:$C,MATCH($A1361+1,'Control Panel'!$A:$A,1)),0)</f>
        <v>43583200</v>
      </c>
      <c r="D1361" s="37">
        <f>IFERROR(INDEX(LTC!$F:$F,MATCH($A1361,LTC!$A:$A,0))*INDEX('Control Panel'!$D:$D,MATCH($A1361+1,'Control Panel'!$A:$A,1)),0)</f>
        <v>229363008</v>
      </c>
      <c r="E1361" s="37">
        <f>IFERROR(INDEX(ETC!$F:$F,MATCH($A1361,ETC!$A:$A,0))*INDEX('Control Panel'!$E:$E,MATCH($A1361+1,'Control Panel'!$A:$A,1)),0)</f>
        <v>39347200</v>
      </c>
      <c r="F1361" s="37">
        <f>IFERROR(INDEX(ETH!$F:$F,MATCH($A1361,ETH!$A:$A,0))*INDEX('Control Panel'!$F:$F,MATCH('Index Volume'!$A1361+1,'Control Panel'!$A:$A,1)),0)</f>
        <v>601265984</v>
      </c>
      <c r="G1361" s="37">
        <f>IFERROR(INDEX(BCH!$F:$F,MATCH($A1361,BCH!$A:$A,0))*INDEX('Control Panel'!$G:$G,MATCH('Index Volume'!$A1361+1,'Control Panel'!$A:$A,1)),0)</f>
        <v>0</v>
      </c>
      <c r="H1361" s="37">
        <f>IFERROR(INDEX(XMR!$F:$F,MATCH($A1361,XMR!$A:$A,0))*INDEX('Control Panel'!$H:$H,MATCH('Index Volume'!$A1361+1,'Control Panel'!$A:$A,1)),0)</f>
        <v>34290500</v>
      </c>
      <c r="I1361" s="37">
        <f>IFERROR(INDEX(ZEC!$F:$F,MATCH($A1361,ZEC!$A:$A,0))*INDEX('Control Panel'!$I:$I,MATCH('Index Volume'!$A1361+1,'Control Panel'!$A:$A,1)),0)</f>
        <v>17620100</v>
      </c>
      <c r="J1361" s="37">
        <f>IFERROR(INDEX(EOS!$F:$F,MATCH($A1361,EOS!$A:$A,0))*INDEX('Control Panel'!$J:$J,MATCH('Index Volume'!$A1361+1,'Control Panel'!$A:$A,1)),0)</f>
        <v>0</v>
      </c>
      <c r="K1361" s="37">
        <f>IFERROR(INDEX(DASH!$F:$F,MATCH($A1361,DASH!$A:$A,0))*INDEX('Control Panel'!$K:$K,MATCH('Index Volume'!$A1361+1,'Control Panel'!$A:$A,1)),0)</f>
        <v>146454000</v>
      </c>
      <c r="L1361" s="37">
        <f>IFERROR(INDEX(XLM!$F:$F,MATCH($A1361,XLM!$A:$A,0))*INDEX('Control Panel'!$L:$L,MATCH('Index Volume'!$A1361+1,'Control Panel'!$A:$A,1)),0)</f>
        <v>2524650</v>
      </c>
      <c r="M1361" s="39">
        <f t="shared" si="330"/>
        <v>2525928706</v>
      </c>
      <c r="N1361" s="1" t="b">
        <f t="shared" si="331"/>
        <v>1</v>
      </c>
      <c r="O1361" s="41">
        <f t="shared" si="332"/>
        <v>2525928706</v>
      </c>
    </row>
    <row r="1362" spans="1:15" x14ac:dyDescent="0.75">
      <c r="A1362" s="3">
        <v>43000</v>
      </c>
      <c r="B1362" s="37">
        <f>IFERROR(INDEX(BTC!$F:$F,MATCH($A1362,BTC!$A:$A,0))*INDEX('Control Panel'!$B:$B,MATCH('Index Volume'!$A1362+1,'Control Panel'!$A:$A,1)),0)</f>
        <v>1194829952</v>
      </c>
      <c r="C1362" s="37">
        <f>IFERROR(INDEX(XRP!$F:$F,MATCH($A1362,XRP!$A:$A,0))*INDEX('Control Panel'!$C:$C,MATCH($A1362+1,'Control Panel'!$A:$A,1)),0)</f>
        <v>37244700</v>
      </c>
      <c r="D1362" s="37">
        <f>IFERROR(INDEX(LTC!$F:$F,MATCH($A1362,LTC!$A:$A,0))*INDEX('Control Panel'!$D:$D,MATCH($A1362+1,'Control Panel'!$A:$A,1)),0)</f>
        <v>218134000</v>
      </c>
      <c r="E1362" s="37">
        <f>IFERROR(INDEX(ETC!$F:$F,MATCH($A1362,ETC!$A:$A,0))*INDEX('Control Panel'!$E:$E,MATCH($A1362+1,'Control Panel'!$A:$A,1)),0)</f>
        <v>31855800</v>
      </c>
      <c r="F1362" s="37">
        <f>IFERROR(INDEX(ETH!$F:$F,MATCH($A1362,ETH!$A:$A,0))*INDEX('Control Panel'!$F:$F,MATCH('Index Volume'!$A1362+1,'Control Panel'!$A:$A,1)),0)</f>
        <v>430080992</v>
      </c>
      <c r="G1362" s="37">
        <f>IFERROR(INDEX(BCH!$F:$F,MATCH($A1362,BCH!$A:$A,0))*INDEX('Control Panel'!$G:$G,MATCH('Index Volume'!$A1362+1,'Control Panel'!$A:$A,1)),0)</f>
        <v>0</v>
      </c>
      <c r="H1362" s="37">
        <f>IFERROR(INDEX(XMR!$F:$F,MATCH($A1362,XMR!$A:$A,0))*INDEX('Control Panel'!$H:$H,MATCH('Index Volume'!$A1362+1,'Control Panel'!$A:$A,1)),0)</f>
        <v>28179100</v>
      </c>
      <c r="I1362" s="37">
        <f>IFERROR(INDEX(ZEC!$F:$F,MATCH($A1362,ZEC!$A:$A,0))*INDEX('Control Panel'!$I:$I,MATCH('Index Volume'!$A1362+1,'Control Panel'!$A:$A,1)),0)</f>
        <v>43671100</v>
      </c>
      <c r="J1362" s="37">
        <f>IFERROR(INDEX(EOS!$F:$F,MATCH($A1362,EOS!$A:$A,0))*INDEX('Control Panel'!$J:$J,MATCH('Index Volume'!$A1362+1,'Control Panel'!$A:$A,1)),0)</f>
        <v>0</v>
      </c>
      <c r="K1362" s="37">
        <f>IFERROR(INDEX(DASH!$F:$F,MATCH($A1362,DASH!$A:$A,0))*INDEX('Control Panel'!$K:$K,MATCH('Index Volume'!$A1362+1,'Control Panel'!$A:$A,1)),0)</f>
        <v>90613000</v>
      </c>
      <c r="L1362" s="37">
        <f>IFERROR(INDEX(XLM!$F:$F,MATCH($A1362,XLM!$A:$A,0))*INDEX('Control Panel'!$L:$L,MATCH('Index Volume'!$A1362+1,'Control Panel'!$A:$A,1)),0)</f>
        <v>1825510</v>
      </c>
      <c r="M1362" s="39">
        <f t="shared" si="330"/>
        <v>2076434154</v>
      </c>
      <c r="N1362" s="1" t="b">
        <f t="shared" si="331"/>
        <v>1</v>
      </c>
      <c r="O1362" s="41">
        <f t="shared" si="332"/>
        <v>2076434154</v>
      </c>
    </row>
    <row r="1363" spans="1:15" x14ac:dyDescent="0.75">
      <c r="A1363" s="4">
        <v>43001</v>
      </c>
      <c r="B1363" s="37">
        <f>IFERROR(INDEX(BTC!$F:$F,MATCH($A1363,BTC!$A:$A,0))*INDEX('Control Panel'!$B:$B,MATCH('Index Volume'!$A1363+1,'Control Panel'!$A:$A,1)),0)</f>
        <v>928113984</v>
      </c>
      <c r="C1363" s="37">
        <f>IFERROR(INDEX(XRP!$F:$F,MATCH($A1363,XRP!$A:$A,0))*INDEX('Control Panel'!$C:$C,MATCH($A1363+1,'Control Panel'!$A:$A,1)),0)</f>
        <v>32476700</v>
      </c>
      <c r="D1363" s="37">
        <f>IFERROR(INDEX(LTC!$F:$F,MATCH($A1363,LTC!$A:$A,0))*INDEX('Control Panel'!$D:$D,MATCH($A1363+1,'Control Panel'!$A:$A,1)),0)</f>
        <v>142072992</v>
      </c>
      <c r="E1363" s="37">
        <f>IFERROR(INDEX(ETC!$F:$F,MATCH($A1363,ETC!$A:$A,0))*INDEX('Control Panel'!$E:$E,MATCH($A1363+1,'Control Panel'!$A:$A,1)),0)</f>
        <v>27727300</v>
      </c>
      <c r="F1363" s="37">
        <f>IFERROR(INDEX(ETH!$F:$F,MATCH($A1363,ETH!$A:$A,0))*INDEX('Control Panel'!$F:$F,MATCH('Index Volume'!$A1363+1,'Control Panel'!$A:$A,1)),0)</f>
        <v>450934016</v>
      </c>
      <c r="G1363" s="37">
        <f>IFERROR(INDEX(BCH!$F:$F,MATCH($A1363,BCH!$A:$A,0))*INDEX('Control Panel'!$G:$G,MATCH('Index Volume'!$A1363+1,'Control Panel'!$A:$A,1)),0)</f>
        <v>0</v>
      </c>
      <c r="H1363" s="37">
        <f>IFERROR(INDEX(XMR!$F:$F,MATCH($A1363,XMR!$A:$A,0))*INDEX('Control Panel'!$H:$H,MATCH('Index Volume'!$A1363+1,'Control Panel'!$A:$A,1)),0)</f>
        <v>26372900</v>
      </c>
      <c r="I1363" s="37">
        <f>IFERROR(INDEX(ZEC!$F:$F,MATCH($A1363,ZEC!$A:$A,0))*INDEX('Control Panel'!$I:$I,MATCH('Index Volume'!$A1363+1,'Control Panel'!$A:$A,1)),0)</f>
        <v>29531600</v>
      </c>
      <c r="J1363" s="37">
        <f>IFERROR(INDEX(EOS!$F:$F,MATCH($A1363,EOS!$A:$A,0))*INDEX('Control Panel'!$J:$J,MATCH('Index Volume'!$A1363+1,'Control Panel'!$A:$A,1)),0)</f>
        <v>0</v>
      </c>
      <c r="K1363" s="37">
        <f>IFERROR(INDEX(DASH!$F:$F,MATCH($A1363,DASH!$A:$A,0))*INDEX('Control Panel'!$K:$K,MATCH('Index Volume'!$A1363+1,'Control Panel'!$A:$A,1)),0)</f>
        <v>55928100</v>
      </c>
      <c r="L1363" s="37">
        <f>IFERROR(INDEX(XLM!$F:$F,MATCH($A1363,XLM!$A:$A,0))*INDEX('Control Panel'!$L:$L,MATCH('Index Volume'!$A1363+1,'Control Panel'!$A:$A,1)),0)</f>
        <v>2032830</v>
      </c>
      <c r="M1363" s="39">
        <f t="shared" si="330"/>
        <v>1695190422</v>
      </c>
      <c r="N1363" s="1" t="b">
        <f t="shared" si="331"/>
        <v>1</v>
      </c>
      <c r="O1363" s="41">
        <f t="shared" si="332"/>
        <v>1695190422</v>
      </c>
    </row>
    <row r="1364" spans="1:15" x14ac:dyDescent="0.75">
      <c r="A1364" s="3">
        <v>43002</v>
      </c>
      <c r="B1364" s="37">
        <f>IFERROR(INDEX(BTC!$F:$F,MATCH($A1364,BTC!$A:$A,0))*INDEX('Control Panel'!$B:$B,MATCH('Index Volume'!$A1364+1,'Control Panel'!$A:$A,1)),0)</f>
        <v>768014976</v>
      </c>
      <c r="C1364" s="37">
        <f>IFERROR(INDEX(XRP!$F:$F,MATCH($A1364,XRP!$A:$A,0))*INDEX('Control Panel'!$C:$C,MATCH($A1364+1,'Control Panel'!$A:$A,1)),0)</f>
        <v>20566500</v>
      </c>
      <c r="D1364" s="37">
        <f>IFERROR(INDEX(LTC!$F:$F,MATCH($A1364,LTC!$A:$A,0))*INDEX('Control Panel'!$D:$D,MATCH($A1364+1,'Control Panel'!$A:$A,1)),0)</f>
        <v>82147104</v>
      </c>
      <c r="E1364" s="37">
        <f>IFERROR(INDEX(ETC!$F:$F,MATCH($A1364,ETC!$A:$A,0))*INDEX('Control Panel'!$E:$E,MATCH($A1364+1,'Control Panel'!$A:$A,1)),0)</f>
        <v>21480300</v>
      </c>
      <c r="F1364" s="37">
        <f>IFERROR(INDEX(ETH!$F:$F,MATCH($A1364,ETH!$A:$A,0))*INDEX('Control Panel'!$F:$F,MATCH('Index Volume'!$A1364+1,'Control Panel'!$A:$A,1)),0)</f>
        <v>571411008</v>
      </c>
      <c r="G1364" s="37">
        <f>IFERROR(INDEX(BCH!$F:$F,MATCH($A1364,BCH!$A:$A,0))*INDEX('Control Panel'!$G:$G,MATCH('Index Volume'!$A1364+1,'Control Panel'!$A:$A,1)),0)</f>
        <v>0</v>
      </c>
      <c r="H1364" s="37">
        <f>IFERROR(INDEX(XMR!$F:$F,MATCH($A1364,XMR!$A:$A,0))*INDEX('Control Panel'!$H:$H,MATCH('Index Volume'!$A1364+1,'Control Panel'!$A:$A,1)),0)</f>
        <v>22224000</v>
      </c>
      <c r="I1364" s="37">
        <f>IFERROR(INDEX(ZEC!$F:$F,MATCH($A1364,ZEC!$A:$A,0))*INDEX('Control Panel'!$I:$I,MATCH('Index Volume'!$A1364+1,'Control Panel'!$A:$A,1)),0)</f>
        <v>15176600</v>
      </c>
      <c r="J1364" s="37">
        <f>IFERROR(INDEX(EOS!$F:$F,MATCH($A1364,EOS!$A:$A,0))*INDEX('Control Panel'!$J:$J,MATCH('Index Volume'!$A1364+1,'Control Panel'!$A:$A,1)),0)</f>
        <v>0</v>
      </c>
      <c r="K1364" s="37">
        <f>IFERROR(INDEX(DASH!$F:$F,MATCH($A1364,DASH!$A:$A,0))*INDEX('Control Panel'!$K:$K,MATCH('Index Volume'!$A1364+1,'Control Panel'!$A:$A,1)),0)</f>
        <v>111537000</v>
      </c>
      <c r="L1364" s="37">
        <f>IFERROR(INDEX(XLM!$F:$F,MATCH($A1364,XLM!$A:$A,0))*INDEX('Control Panel'!$L:$L,MATCH('Index Volume'!$A1364+1,'Control Panel'!$A:$A,1)),0)</f>
        <v>1065700</v>
      </c>
      <c r="M1364" s="39">
        <f t="shared" si="330"/>
        <v>1613623188</v>
      </c>
      <c r="N1364" s="1" t="b">
        <f t="shared" si="331"/>
        <v>1</v>
      </c>
      <c r="O1364" s="41">
        <f t="shared" si="332"/>
        <v>1613623188</v>
      </c>
    </row>
    <row r="1365" spans="1:15" x14ac:dyDescent="0.75">
      <c r="A1365" s="4">
        <v>43003</v>
      </c>
      <c r="B1365" s="37">
        <f>IFERROR(INDEX(BTC!$F:$F,MATCH($A1365,BTC!$A:$A,0))*INDEX('Control Panel'!$B:$B,MATCH('Index Volume'!$A1365+1,'Control Panel'!$A:$A,1)),0)</f>
        <v>1374210048</v>
      </c>
      <c r="C1365" s="37">
        <f>IFERROR(INDEX(XRP!$F:$F,MATCH($A1365,XRP!$A:$A,0))*INDEX('Control Panel'!$C:$C,MATCH($A1365+1,'Control Panel'!$A:$A,1)),0)</f>
        <v>35622600</v>
      </c>
      <c r="D1365" s="37">
        <f>IFERROR(INDEX(LTC!$F:$F,MATCH($A1365,LTC!$A:$A,0))*INDEX('Control Panel'!$D:$D,MATCH($A1365+1,'Control Panel'!$A:$A,1)),0)</f>
        <v>208640992</v>
      </c>
      <c r="E1365" s="37">
        <f>IFERROR(INDEX(ETC!$F:$F,MATCH($A1365,ETC!$A:$A,0))*INDEX('Control Panel'!$E:$E,MATCH($A1365+1,'Control Panel'!$A:$A,1)),0)</f>
        <v>34197100</v>
      </c>
      <c r="F1365" s="37">
        <f>IFERROR(INDEX(ETH!$F:$F,MATCH($A1365,ETH!$A:$A,0))*INDEX('Control Panel'!$F:$F,MATCH('Index Volume'!$A1365+1,'Control Panel'!$A:$A,1)),0)</f>
        <v>483160992</v>
      </c>
      <c r="G1365" s="37">
        <f>IFERROR(INDEX(BCH!$F:$F,MATCH($A1365,BCH!$A:$A,0))*INDEX('Control Panel'!$G:$G,MATCH('Index Volume'!$A1365+1,'Control Panel'!$A:$A,1)),0)</f>
        <v>0</v>
      </c>
      <c r="H1365" s="37">
        <f>IFERROR(INDEX(XMR!$F:$F,MATCH($A1365,XMR!$A:$A,0))*INDEX('Control Panel'!$H:$H,MATCH('Index Volume'!$A1365+1,'Control Panel'!$A:$A,1)),0)</f>
        <v>28114300</v>
      </c>
      <c r="I1365" s="37">
        <f>IFERROR(INDEX(ZEC!$F:$F,MATCH($A1365,ZEC!$A:$A,0))*INDEX('Control Panel'!$I:$I,MATCH('Index Volume'!$A1365+1,'Control Panel'!$A:$A,1)),0)</f>
        <v>32460800</v>
      </c>
      <c r="J1365" s="37">
        <f>IFERROR(INDEX(EOS!$F:$F,MATCH($A1365,EOS!$A:$A,0))*INDEX('Control Panel'!$J:$J,MATCH('Index Volume'!$A1365+1,'Control Panel'!$A:$A,1)),0)</f>
        <v>0</v>
      </c>
      <c r="K1365" s="37">
        <f>IFERROR(INDEX(DASH!$F:$F,MATCH($A1365,DASH!$A:$A,0))*INDEX('Control Panel'!$K:$K,MATCH('Index Volume'!$A1365+1,'Control Panel'!$A:$A,1)),0)</f>
        <v>58356100</v>
      </c>
      <c r="L1365" s="37">
        <f>IFERROR(INDEX(XLM!$F:$F,MATCH($A1365,XLM!$A:$A,0))*INDEX('Control Panel'!$L:$L,MATCH('Index Volume'!$A1365+1,'Control Panel'!$A:$A,1)),0)</f>
        <v>2426680</v>
      </c>
      <c r="M1365" s="39">
        <f t="shared" si="330"/>
        <v>2257189612</v>
      </c>
      <c r="N1365" s="1" t="b">
        <f t="shared" si="331"/>
        <v>1</v>
      </c>
      <c r="O1365" s="41">
        <f t="shared" si="332"/>
        <v>2257189612</v>
      </c>
    </row>
    <row r="1366" spans="1:15" x14ac:dyDescent="0.75">
      <c r="A1366" s="3">
        <v>43004</v>
      </c>
      <c r="B1366" s="37">
        <f>IFERROR(INDEX(BTC!$F:$F,MATCH($A1366,BTC!$A:$A,0))*INDEX('Control Panel'!$B:$B,MATCH('Index Volume'!$A1366+1,'Control Panel'!$A:$A,1)),0)</f>
        <v>1043740032</v>
      </c>
      <c r="C1366" s="37">
        <f>IFERROR(INDEX(XRP!$F:$F,MATCH($A1366,XRP!$A:$A,0))*INDEX('Control Panel'!$C:$C,MATCH($A1366+1,'Control Panel'!$A:$A,1)),0)</f>
        <v>70000704</v>
      </c>
      <c r="D1366" s="37">
        <f>IFERROR(INDEX(LTC!$F:$F,MATCH($A1366,LTC!$A:$A,0))*INDEX('Control Panel'!$D:$D,MATCH($A1366+1,'Control Panel'!$A:$A,1)),0)</f>
        <v>173663008</v>
      </c>
      <c r="E1366" s="37">
        <f>IFERROR(INDEX(ETC!$F:$F,MATCH($A1366,ETC!$A:$A,0))*INDEX('Control Panel'!$E:$E,MATCH($A1366+1,'Control Panel'!$A:$A,1)),0)</f>
        <v>84319600</v>
      </c>
      <c r="F1366" s="37">
        <f>IFERROR(INDEX(ETH!$F:$F,MATCH($A1366,ETH!$A:$A,0))*INDEX('Control Panel'!$F:$F,MATCH('Index Volume'!$A1366+1,'Control Panel'!$A:$A,1)),0)</f>
        <v>345800992</v>
      </c>
      <c r="G1366" s="37">
        <f>IFERROR(INDEX(BCH!$F:$F,MATCH($A1366,BCH!$A:$A,0))*INDEX('Control Panel'!$G:$G,MATCH('Index Volume'!$A1366+1,'Control Panel'!$A:$A,1)),0)</f>
        <v>0</v>
      </c>
      <c r="H1366" s="37">
        <f>IFERROR(INDEX(XMR!$F:$F,MATCH($A1366,XMR!$A:$A,0))*INDEX('Control Panel'!$H:$H,MATCH('Index Volume'!$A1366+1,'Control Panel'!$A:$A,1)),0)</f>
        <v>32540800</v>
      </c>
      <c r="I1366" s="37">
        <f>IFERROR(INDEX(ZEC!$F:$F,MATCH($A1366,ZEC!$A:$A,0))*INDEX('Control Panel'!$I:$I,MATCH('Index Volume'!$A1366+1,'Control Panel'!$A:$A,1)),0)</f>
        <v>20525600</v>
      </c>
      <c r="J1366" s="37">
        <f>IFERROR(INDEX(EOS!$F:$F,MATCH($A1366,EOS!$A:$A,0))*INDEX('Control Panel'!$J:$J,MATCH('Index Volume'!$A1366+1,'Control Panel'!$A:$A,1)),0)</f>
        <v>0</v>
      </c>
      <c r="K1366" s="37">
        <f>IFERROR(INDEX(DASH!$F:$F,MATCH($A1366,DASH!$A:$A,0))*INDEX('Control Panel'!$K:$K,MATCH('Index Volume'!$A1366+1,'Control Panel'!$A:$A,1)),0)</f>
        <v>45406700</v>
      </c>
      <c r="L1366" s="37">
        <f>IFERROR(INDEX(XLM!$F:$F,MATCH($A1366,XLM!$A:$A,0))*INDEX('Control Panel'!$L:$L,MATCH('Index Volume'!$A1366+1,'Control Panel'!$A:$A,1)),0)</f>
        <v>2222670</v>
      </c>
      <c r="M1366" s="39">
        <f t="shared" si="330"/>
        <v>1818220106</v>
      </c>
      <c r="N1366" s="1" t="b">
        <f t="shared" si="331"/>
        <v>1</v>
      </c>
      <c r="O1366" s="41">
        <f t="shared" si="332"/>
        <v>1818220106</v>
      </c>
    </row>
    <row r="1367" spans="1:15" x14ac:dyDescent="0.75">
      <c r="A1367" s="4">
        <v>43005</v>
      </c>
      <c r="B1367" s="37">
        <f>IFERROR(INDEX(BTC!$F:$F,MATCH($A1367,BTC!$A:$A,0))*INDEX('Control Panel'!$B:$B,MATCH('Index Volume'!$A1367+1,'Control Panel'!$A:$A,1)),0)</f>
        <v>1686880000</v>
      </c>
      <c r="C1367" s="37">
        <f>IFERROR(INDEX(XRP!$F:$F,MATCH($A1367,XRP!$A:$A,0))*INDEX('Control Panel'!$C:$C,MATCH($A1367+1,'Control Panel'!$A:$A,1)),0)</f>
        <v>249934000</v>
      </c>
      <c r="D1367" s="37">
        <f>IFERROR(INDEX(LTC!$F:$F,MATCH($A1367,LTC!$A:$A,0))*INDEX('Control Panel'!$D:$D,MATCH($A1367+1,'Control Panel'!$A:$A,1)),0)</f>
        <v>220363008</v>
      </c>
      <c r="E1367" s="37">
        <f>IFERROR(INDEX(ETC!$F:$F,MATCH($A1367,ETC!$A:$A,0))*INDEX('Control Panel'!$E:$E,MATCH($A1367+1,'Control Panel'!$A:$A,1)),0)</f>
        <v>119565000</v>
      </c>
      <c r="F1367" s="37">
        <f>IFERROR(INDEX(ETH!$F:$F,MATCH($A1367,ETH!$A:$A,0))*INDEX('Control Panel'!$F:$F,MATCH('Index Volume'!$A1367+1,'Control Panel'!$A:$A,1)),0)</f>
        <v>550243968</v>
      </c>
      <c r="G1367" s="37">
        <f>IFERROR(INDEX(BCH!$F:$F,MATCH($A1367,BCH!$A:$A,0))*INDEX('Control Panel'!$G:$G,MATCH('Index Volume'!$A1367+1,'Control Panel'!$A:$A,1)),0)</f>
        <v>0</v>
      </c>
      <c r="H1367" s="37">
        <f>IFERROR(INDEX(XMR!$F:$F,MATCH($A1367,XMR!$A:$A,0))*INDEX('Control Panel'!$H:$H,MATCH('Index Volume'!$A1367+1,'Control Panel'!$A:$A,1)),0)</f>
        <v>51634900</v>
      </c>
      <c r="I1367" s="37">
        <f>IFERROR(INDEX(ZEC!$F:$F,MATCH($A1367,ZEC!$A:$A,0))*INDEX('Control Panel'!$I:$I,MATCH('Index Volume'!$A1367+1,'Control Panel'!$A:$A,1)),0)</f>
        <v>130957000</v>
      </c>
      <c r="J1367" s="37">
        <f>IFERROR(INDEX(EOS!$F:$F,MATCH($A1367,EOS!$A:$A,0))*INDEX('Control Panel'!$J:$J,MATCH('Index Volume'!$A1367+1,'Control Panel'!$A:$A,1)),0)</f>
        <v>0</v>
      </c>
      <c r="K1367" s="37">
        <f>IFERROR(INDEX(DASH!$F:$F,MATCH($A1367,DASH!$A:$A,0))*INDEX('Control Panel'!$K:$K,MATCH('Index Volume'!$A1367+1,'Control Panel'!$A:$A,1)),0)</f>
        <v>52033700</v>
      </c>
      <c r="L1367" s="37">
        <f>IFERROR(INDEX(XLM!$F:$F,MATCH($A1367,XLM!$A:$A,0))*INDEX('Control Panel'!$L:$L,MATCH('Index Volume'!$A1367+1,'Control Panel'!$A:$A,1)),0)</f>
        <v>5645900</v>
      </c>
      <c r="M1367" s="39">
        <f t="shared" si="330"/>
        <v>3067257476</v>
      </c>
      <c r="N1367" s="1" t="b">
        <f t="shared" si="331"/>
        <v>1</v>
      </c>
      <c r="O1367" s="41">
        <f t="shared" si="332"/>
        <v>3067257476</v>
      </c>
    </row>
    <row r="1368" spans="1:15" x14ac:dyDescent="0.75">
      <c r="A1368" s="3">
        <v>43006</v>
      </c>
      <c r="B1368" s="37">
        <f>IFERROR(INDEX(BTC!$F:$F,MATCH($A1368,BTC!$A:$A,0))*INDEX('Control Panel'!$B:$B,MATCH('Index Volume'!$A1368+1,'Control Panel'!$A:$A,1)),0)</f>
        <v>1712320000</v>
      </c>
      <c r="C1368" s="37">
        <f>IFERROR(INDEX(XRP!$F:$F,MATCH($A1368,XRP!$A:$A,0))*INDEX('Control Panel'!$C:$C,MATCH($A1368+1,'Control Panel'!$A:$A,1)),0)</f>
        <v>117962000</v>
      </c>
      <c r="D1368" s="37">
        <f>IFERROR(INDEX(LTC!$F:$F,MATCH($A1368,LTC!$A:$A,0))*INDEX('Control Panel'!$D:$D,MATCH($A1368+1,'Control Panel'!$A:$A,1)),0)</f>
        <v>202008992</v>
      </c>
      <c r="E1368" s="37">
        <f>IFERROR(INDEX(ETC!$F:$F,MATCH($A1368,ETC!$A:$A,0))*INDEX('Control Panel'!$E:$E,MATCH($A1368+1,'Control Panel'!$A:$A,1)),0)</f>
        <v>175932000</v>
      </c>
      <c r="F1368" s="37">
        <f>IFERROR(INDEX(ETH!$F:$F,MATCH($A1368,ETH!$A:$A,0))*INDEX('Control Panel'!$F:$F,MATCH('Index Volume'!$A1368+1,'Control Panel'!$A:$A,1)),0)</f>
        <v>501894016</v>
      </c>
      <c r="G1368" s="37">
        <f>IFERROR(INDEX(BCH!$F:$F,MATCH($A1368,BCH!$A:$A,0))*INDEX('Control Panel'!$G:$G,MATCH('Index Volume'!$A1368+1,'Control Panel'!$A:$A,1)),0)</f>
        <v>0</v>
      </c>
      <c r="H1368" s="37">
        <f>IFERROR(INDEX(XMR!$F:$F,MATCH($A1368,XMR!$A:$A,0))*INDEX('Control Panel'!$H:$H,MATCH('Index Volume'!$A1368+1,'Control Panel'!$A:$A,1)),0)</f>
        <v>41822000</v>
      </c>
      <c r="I1368" s="37">
        <f>IFERROR(INDEX(ZEC!$F:$F,MATCH($A1368,ZEC!$A:$A,0))*INDEX('Control Panel'!$I:$I,MATCH('Index Volume'!$A1368+1,'Control Panel'!$A:$A,1)),0)</f>
        <v>296920992</v>
      </c>
      <c r="J1368" s="37">
        <f>IFERROR(INDEX(EOS!$F:$F,MATCH($A1368,EOS!$A:$A,0))*INDEX('Control Panel'!$J:$J,MATCH('Index Volume'!$A1368+1,'Control Panel'!$A:$A,1)),0)</f>
        <v>0</v>
      </c>
      <c r="K1368" s="37">
        <f>IFERROR(INDEX(DASH!$F:$F,MATCH($A1368,DASH!$A:$A,0))*INDEX('Control Panel'!$K:$K,MATCH('Index Volume'!$A1368+1,'Control Panel'!$A:$A,1)),0)</f>
        <v>49620000</v>
      </c>
      <c r="L1368" s="37">
        <f>IFERROR(INDEX(XLM!$F:$F,MATCH($A1368,XLM!$A:$A,0))*INDEX('Control Panel'!$L:$L,MATCH('Index Volume'!$A1368+1,'Control Panel'!$A:$A,1)),0)</f>
        <v>2978100</v>
      </c>
      <c r="M1368" s="39">
        <f t="shared" si="330"/>
        <v>3101458100</v>
      </c>
      <c r="N1368" s="1" t="b">
        <f t="shared" si="331"/>
        <v>1</v>
      </c>
      <c r="O1368" s="41">
        <f t="shared" si="332"/>
        <v>3101458100</v>
      </c>
    </row>
    <row r="1369" spans="1:15" x14ac:dyDescent="0.75">
      <c r="A1369" s="4">
        <v>43007</v>
      </c>
      <c r="B1369" s="37">
        <f>IFERROR(INDEX(BTC!$F:$F,MATCH($A1369,BTC!$A:$A,0))*INDEX('Control Panel'!$B:$B,MATCH('Index Volume'!$A1369+1,'Control Panel'!$A:$A,1)),0)</f>
        <v>1367049984</v>
      </c>
      <c r="C1369" s="37">
        <f>IFERROR(INDEX(XRP!$F:$F,MATCH($A1369,XRP!$A:$A,0))*INDEX('Control Panel'!$C:$C,MATCH($A1369+1,'Control Panel'!$A:$A,1)),0)</f>
        <v>72291200</v>
      </c>
      <c r="D1369" s="37">
        <f>IFERROR(INDEX(LTC!$F:$F,MATCH($A1369,LTC!$A:$A,0))*INDEX('Control Panel'!$D:$D,MATCH($A1369+1,'Control Panel'!$A:$A,1)),0)</f>
        <v>186560000</v>
      </c>
      <c r="E1369" s="37">
        <f>IFERROR(INDEX(ETC!$F:$F,MATCH($A1369,ETC!$A:$A,0))*INDEX('Control Panel'!$E:$E,MATCH($A1369+1,'Control Panel'!$A:$A,1)),0)</f>
        <v>123657000</v>
      </c>
      <c r="F1369" s="37">
        <f>IFERROR(INDEX(ETH!$F:$F,MATCH($A1369,ETH!$A:$A,0))*INDEX('Control Panel'!$F:$F,MATCH('Index Volume'!$A1369+1,'Control Panel'!$A:$A,1)),0)</f>
        <v>541374976</v>
      </c>
      <c r="G1369" s="37">
        <f>IFERROR(INDEX(BCH!$F:$F,MATCH($A1369,BCH!$A:$A,0))*INDEX('Control Panel'!$G:$G,MATCH('Index Volume'!$A1369+1,'Control Panel'!$A:$A,1)),0)</f>
        <v>0</v>
      </c>
      <c r="H1369" s="37">
        <f>IFERROR(INDEX(XMR!$F:$F,MATCH($A1369,XMR!$A:$A,0))*INDEX('Control Panel'!$H:$H,MATCH('Index Volume'!$A1369+1,'Control Panel'!$A:$A,1)),0)</f>
        <v>38972400</v>
      </c>
      <c r="I1369" s="37">
        <f>IFERROR(INDEX(ZEC!$F:$F,MATCH($A1369,ZEC!$A:$A,0))*INDEX('Control Panel'!$I:$I,MATCH('Index Volume'!$A1369+1,'Control Panel'!$A:$A,1)),0)</f>
        <v>71232096</v>
      </c>
      <c r="J1369" s="37">
        <f>IFERROR(INDEX(EOS!$F:$F,MATCH($A1369,EOS!$A:$A,0))*INDEX('Control Panel'!$J:$J,MATCH('Index Volume'!$A1369+1,'Control Panel'!$A:$A,1)),0)</f>
        <v>0</v>
      </c>
      <c r="K1369" s="37">
        <f>IFERROR(INDEX(DASH!$F:$F,MATCH($A1369,DASH!$A:$A,0))*INDEX('Control Panel'!$K:$K,MATCH('Index Volume'!$A1369+1,'Control Panel'!$A:$A,1)),0)</f>
        <v>38011000</v>
      </c>
      <c r="L1369" s="37">
        <f>IFERROR(INDEX(XLM!$F:$F,MATCH($A1369,XLM!$A:$A,0))*INDEX('Control Panel'!$L:$L,MATCH('Index Volume'!$A1369+1,'Control Panel'!$A:$A,1)),0)</f>
        <v>1967140</v>
      </c>
      <c r="M1369" s="39">
        <f t="shared" si="330"/>
        <v>2441115796</v>
      </c>
      <c r="N1369" s="1" t="b">
        <f t="shared" si="331"/>
        <v>1</v>
      </c>
      <c r="O1369" s="41">
        <f t="shared" si="332"/>
        <v>2441115796</v>
      </c>
    </row>
    <row r="1370" spans="1:15" x14ac:dyDescent="0.75">
      <c r="A1370" s="3">
        <v>43008</v>
      </c>
      <c r="B1370" s="37">
        <f>IFERROR(INDEX(BTC!$F:$F,MATCH($A1370,BTC!$A:$A,0))*INDEX('Control Panel'!$B:$B,MATCH('Index Volume'!$A1370+1,'Control Panel'!$A:$A,1)),0)</f>
        <v>1207449984</v>
      </c>
      <c r="C1370" s="37">
        <f>IFERROR(INDEX(XRP!$F:$F,MATCH($A1370,XRP!$A:$A,0))*INDEX('Control Panel'!$C:$C,MATCH($A1370+1,'Control Panel'!$A:$A,1)),0)</f>
        <v>54729300</v>
      </c>
      <c r="D1370" s="37">
        <f>IFERROR(INDEX(LTC!$F:$F,MATCH($A1370,LTC!$A:$A,0))*INDEX('Control Panel'!$D:$D,MATCH($A1370+1,'Control Panel'!$A:$A,1)),0)</f>
        <v>131446000</v>
      </c>
      <c r="E1370" s="37">
        <f>IFERROR(INDEX(ETC!$F:$F,MATCH($A1370,ETC!$A:$A,0))*INDEX('Control Panel'!$E:$E,MATCH($A1370+1,'Control Panel'!$A:$A,1)),0)</f>
        <v>81530800</v>
      </c>
      <c r="F1370" s="37">
        <f>IFERROR(INDEX(ETH!$F:$F,MATCH($A1370,ETH!$A:$A,0))*INDEX('Control Panel'!$F:$F,MATCH('Index Volume'!$A1370+1,'Control Panel'!$A:$A,1)),0)</f>
        <v>332439008</v>
      </c>
      <c r="G1370" s="37">
        <f>IFERROR(INDEX(BCH!$F:$F,MATCH($A1370,BCH!$A:$A,0))*INDEX('Control Panel'!$G:$G,MATCH('Index Volume'!$A1370+1,'Control Panel'!$A:$A,1)),0)</f>
        <v>0</v>
      </c>
      <c r="H1370" s="37">
        <f>IFERROR(INDEX(XMR!$F:$F,MATCH($A1370,XMR!$A:$A,0))*INDEX('Control Panel'!$H:$H,MATCH('Index Volume'!$A1370+1,'Control Panel'!$A:$A,1)),0)</f>
        <v>28498000</v>
      </c>
      <c r="I1370" s="37">
        <f>IFERROR(INDEX(ZEC!$F:$F,MATCH($A1370,ZEC!$A:$A,0))*INDEX('Control Panel'!$I:$I,MATCH('Index Volume'!$A1370+1,'Control Panel'!$A:$A,1)),0)</f>
        <v>37283500</v>
      </c>
      <c r="J1370" s="37">
        <f>IFERROR(INDEX(EOS!$F:$F,MATCH($A1370,EOS!$A:$A,0))*INDEX('Control Panel'!$J:$J,MATCH('Index Volume'!$A1370+1,'Control Panel'!$A:$A,1)),0)</f>
        <v>10179600</v>
      </c>
      <c r="K1370" s="37">
        <f>IFERROR(INDEX(DASH!$F:$F,MATCH($A1370,DASH!$A:$A,0))*INDEX('Control Panel'!$K:$K,MATCH('Index Volume'!$A1370+1,'Control Panel'!$A:$A,1)),0)</f>
        <v>27802400</v>
      </c>
      <c r="L1370" s="37">
        <f>IFERROR(INDEX(XLM!$F:$F,MATCH($A1370,XLM!$A:$A,0))*INDEX('Control Panel'!$L:$L,MATCH('Index Volume'!$A1370+1,'Control Panel'!$A:$A,1)),0)</f>
        <v>1668730</v>
      </c>
      <c r="M1370" s="39">
        <f>SUM(B1370:L1370)</f>
        <v>1913027322</v>
      </c>
      <c r="N1370" s="1" t="b">
        <f t="shared" si="331"/>
        <v>0</v>
      </c>
      <c r="O1370" s="41">
        <f t="shared" si="332"/>
        <v>1902847722</v>
      </c>
    </row>
    <row r="1371" spans="1:15" x14ac:dyDescent="0.75">
      <c r="A1371" s="4">
        <v>43009</v>
      </c>
      <c r="B1371" s="37">
        <f>IFERROR(INDEX(BTC!$F:$F,MATCH($A1371,BTC!$A:$A,0))*INDEX('Control Panel'!$B:$B,MATCH('Index Volume'!$A1371+1,'Control Panel'!$A:$A,1)),0)</f>
        <v>1208210048</v>
      </c>
      <c r="C1371" s="37">
        <f>IFERROR(INDEX(XRP!$F:$F,MATCH($A1371,XRP!$A:$A,0))*INDEX('Control Panel'!$C:$C,MATCH($A1371+1,'Control Panel'!$A:$A,1)),0)</f>
        <v>51345500</v>
      </c>
      <c r="D1371" s="37">
        <f>IFERROR(INDEX(LTC!$F:$F,MATCH($A1371,LTC!$A:$A,0))*INDEX('Control Panel'!$D:$D,MATCH($A1371+1,'Control Panel'!$A:$A,1)),0)</f>
        <v>100183000</v>
      </c>
      <c r="E1371" s="37">
        <f>IFERROR(INDEX(ETC!$F:$F,MATCH($A1371,ETC!$A:$A,0))*INDEX('Control Panel'!$E:$E,MATCH($A1371+1,'Control Panel'!$A:$A,1)),0)</f>
        <v>44133200</v>
      </c>
      <c r="F1371" s="37">
        <f>IFERROR(INDEX(ETH!$F:$F,MATCH($A1371,ETH!$A:$A,0))*INDEX('Control Panel'!$F:$F,MATCH('Index Volume'!$A1371+1,'Control Panel'!$A:$A,1)),0)</f>
        <v>306184992</v>
      </c>
      <c r="G1371" s="37">
        <f>IFERROR(INDEX(BCH!$F:$F,MATCH($A1371,BCH!$A:$A,0))*INDEX('Control Panel'!$G:$G,MATCH('Index Volume'!$A1371+1,'Control Panel'!$A:$A,1)),0)</f>
        <v>0</v>
      </c>
      <c r="H1371" s="37">
        <f>IFERROR(INDEX(XMR!$F:$F,MATCH($A1371,XMR!$A:$A,0))*INDEX('Control Panel'!$H:$H,MATCH('Index Volume'!$A1371+1,'Control Panel'!$A:$A,1)),0)</f>
        <v>25936500</v>
      </c>
      <c r="I1371" s="37">
        <f>IFERROR(INDEX(ZEC!$F:$F,MATCH($A1371,ZEC!$A:$A,0))*INDEX('Control Panel'!$I:$I,MATCH('Index Volume'!$A1371+1,'Control Panel'!$A:$A,1)),0)</f>
        <v>33546100</v>
      </c>
      <c r="J1371" s="37">
        <f>IFERROR(INDEX(EOS!$F:$F,MATCH($A1371,EOS!$A:$A,0))*INDEX('Control Panel'!$J:$J,MATCH('Index Volume'!$A1371+1,'Control Panel'!$A:$A,1)),0)</f>
        <v>8938190</v>
      </c>
      <c r="K1371" s="37">
        <f>IFERROR(INDEX(DASH!$F:$F,MATCH($A1371,DASH!$A:$A,0))*INDEX('Control Panel'!$K:$K,MATCH('Index Volume'!$A1371+1,'Control Panel'!$A:$A,1)),0)</f>
        <v>25835800</v>
      </c>
      <c r="L1371" s="37">
        <f>IFERROR(INDEX(XLM!$F:$F,MATCH($A1371,XLM!$A:$A,0))*INDEX('Control Panel'!$L:$L,MATCH('Index Volume'!$A1371+1,'Control Panel'!$A:$A,1)),0)</f>
        <v>1534340</v>
      </c>
      <c r="M1371" s="39">
        <f t="shared" si="330"/>
        <v>1805847670</v>
      </c>
      <c r="N1371" s="1" t="b">
        <f t="shared" si="331"/>
        <v>1</v>
      </c>
      <c r="O1371" s="41">
        <f t="shared" si="332"/>
        <v>1805847670</v>
      </c>
    </row>
    <row r="1372" spans="1:15" x14ac:dyDescent="0.75">
      <c r="A1372" s="3">
        <v>43010</v>
      </c>
      <c r="B1372" s="37">
        <f>IFERROR(INDEX(BTC!$F:$F,MATCH($A1372,BTC!$A:$A,0))*INDEX('Control Panel'!$B:$B,MATCH('Index Volume'!$A1372+1,'Control Panel'!$A:$A,1)),0)</f>
        <v>1431730048</v>
      </c>
      <c r="C1372" s="37">
        <f>IFERROR(INDEX(XRP!$F:$F,MATCH($A1372,XRP!$A:$A,0))*INDEX('Control Panel'!$C:$C,MATCH($A1372+1,'Control Panel'!$A:$A,1)),0)</f>
        <v>77412304</v>
      </c>
      <c r="D1372" s="37">
        <f>IFERROR(INDEX(LTC!$F:$F,MATCH($A1372,LTC!$A:$A,0))*INDEX('Control Panel'!$D:$D,MATCH($A1372+1,'Control Panel'!$A:$A,1)),0)</f>
        <v>95474600</v>
      </c>
      <c r="E1372" s="37">
        <f>IFERROR(INDEX(ETC!$F:$F,MATCH($A1372,ETC!$A:$A,0))*INDEX('Control Panel'!$E:$E,MATCH($A1372+1,'Control Panel'!$A:$A,1)),0)</f>
        <v>36422500</v>
      </c>
      <c r="F1372" s="37">
        <f>IFERROR(INDEX(ETH!$F:$F,MATCH($A1372,ETH!$A:$A,0))*INDEX('Control Panel'!$F:$F,MATCH('Index Volume'!$A1372+1,'Control Panel'!$A:$A,1)),0)</f>
        <v>339443008</v>
      </c>
      <c r="G1372" s="37">
        <f>IFERROR(INDEX(BCH!$F:$F,MATCH($A1372,BCH!$A:$A,0))*INDEX('Control Panel'!$G:$G,MATCH('Index Volume'!$A1372+1,'Control Panel'!$A:$A,1)),0)</f>
        <v>0</v>
      </c>
      <c r="H1372" s="37">
        <f>IFERROR(INDEX(XMR!$F:$F,MATCH($A1372,XMR!$A:$A,0))*INDEX('Control Panel'!$H:$H,MATCH('Index Volume'!$A1372+1,'Control Panel'!$A:$A,1)),0)</f>
        <v>27534700</v>
      </c>
      <c r="I1372" s="37">
        <f>IFERROR(INDEX(ZEC!$F:$F,MATCH($A1372,ZEC!$A:$A,0))*INDEX('Control Panel'!$I:$I,MATCH('Index Volume'!$A1372+1,'Control Panel'!$A:$A,1)),0)</f>
        <v>52062000</v>
      </c>
      <c r="J1372" s="37">
        <f>IFERROR(INDEX(EOS!$F:$F,MATCH($A1372,EOS!$A:$A,0))*INDEX('Control Panel'!$J:$J,MATCH('Index Volume'!$A1372+1,'Control Panel'!$A:$A,1)),0)</f>
        <v>8299880</v>
      </c>
      <c r="K1372" s="37">
        <f>IFERROR(INDEX(DASH!$F:$F,MATCH($A1372,DASH!$A:$A,0))*INDEX('Control Panel'!$K:$K,MATCH('Index Volume'!$A1372+1,'Control Panel'!$A:$A,1)),0)</f>
        <v>29696600</v>
      </c>
      <c r="L1372" s="37">
        <f>IFERROR(INDEX(XLM!$F:$F,MATCH($A1372,XLM!$A:$A,0))*INDEX('Control Panel'!$L:$L,MATCH('Index Volume'!$A1372+1,'Control Panel'!$A:$A,1)),0)</f>
        <v>2362700</v>
      </c>
      <c r="M1372" s="39">
        <f t="shared" si="330"/>
        <v>2100438340</v>
      </c>
      <c r="N1372" s="1" t="b">
        <f t="shared" si="331"/>
        <v>1</v>
      </c>
      <c r="O1372" s="41">
        <f t="shared" si="332"/>
        <v>2100438340</v>
      </c>
    </row>
    <row r="1373" spans="1:15" x14ac:dyDescent="0.75">
      <c r="A1373" s="4">
        <v>43011</v>
      </c>
      <c r="B1373" s="37">
        <f>IFERROR(INDEX(BTC!$F:$F,MATCH($A1373,BTC!$A:$A,0))*INDEX('Control Panel'!$B:$B,MATCH('Index Volume'!$A1373+1,'Control Panel'!$A:$A,1)),0)</f>
        <v>1288019968</v>
      </c>
      <c r="C1373" s="37">
        <f>IFERROR(INDEX(XRP!$F:$F,MATCH($A1373,XRP!$A:$A,0))*INDEX('Control Panel'!$C:$C,MATCH($A1373+1,'Control Panel'!$A:$A,1)),0)</f>
        <v>48703100</v>
      </c>
      <c r="D1373" s="37">
        <f>IFERROR(INDEX(LTC!$F:$F,MATCH($A1373,LTC!$A:$A,0))*INDEX('Control Panel'!$D:$D,MATCH($A1373+1,'Control Panel'!$A:$A,1)),0)</f>
        <v>88516096</v>
      </c>
      <c r="E1373" s="37">
        <f>IFERROR(INDEX(ETC!$F:$F,MATCH($A1373,ETC!$A:$A,0))*INDEX('Control Panel'!$E:$E,MATCH($A1373+1,'Control Panel'!$A:$A,1)),0)</f>
        <v>38300200</v>
      </c>
      <c r="F1373" s="37">
        <f>IFERROR(INDEX(ETH!$F:$F,MATCH($A1373,ETH!$A:$A,0))*INDEX('Control Panel'!$F:$F,MATCH('Index Volume'!$A1373+1,'Control Panel'!$A:$A,1)),0)</f>
        <v>321680000</v>
      </c>
      <c r="G1373" s="37">
        <f>IFERROR(INDEX(BCH!$F:$F,MATCH($A1373,BCH!$A:$A,0))*INDEX('Control Panel'!$G:$G,MATCH('Index Volume'!$A1373+1,'Control Panel'!$A:$A,1)),0)</f>
        <v>0</v>
      </c>
      <c r="H1373" s="37">
        <f>IFERROR(INDEX(XMR!$F:$F,MATCH($A1373,XMR!$A:$A,0))*INDEX('Control Panel'!$H:$H,MATCH('Index Volume'!$A1373+1,'Control Panel'!$A:$A,1)),0)</f>
        <v>44289800</v>
      </c>
      <c r="I1373" s="37">
        <f>IFERROR(INDEX(ZEC!$F:$F,MATCH($A1373,ZEC!$A:$A,0))*INDEX('Control Panel'!$I:$I,MATCH('Index Volume'!$A1373+1,'Control Panel'!$A:$A,1)),0)</f>
        <v>36278200</v>
      </c>
      <c r="J1373" s="37">
        <f>IFERROR(INDEX(EOS!$F:$F,MATCH($A1373,EOS!$A:$A,0))*INDEX('Control Panel'!$J:$J,MATCH('Index Volume'!$A1373+1,'Control Panel'!$A:$A,1)),0)</f>
        <v>7114830</v>
      </c>
      <c r="K1373" s="37">
        <f>IFERROR(INDEX(DASH!$F:$F,MATCH($A1373,DASH!$A:$A,0))*INDEX('Control Panel'!$K:$K,MATCH('Index Volume'!$A1373+1,'Control Panel'!$A:$A,1)),0)</f>
        <v>37104400</v>
      </c>
      <c r="L1373" s="37">
        <f>IFERROR(INDEX(XLM!$F:$F,MATCH($A1373,XLM!$A:$A,0))*INDEX('Control Panel'!$L:$L,MATCH('Index Volume'!$A1373+1,'Control Panel'!$A:$A,1)),0)</f>
        <v>2577540</v>
      </c>
      <c r="M1373" s="39">
        <f t="shared" si="330"/>
        <v>1912584134</v>
      </c>
      <c r="N1373" s="1" t="b">
        <f t="shared" si="331"/>
        <v>1</v>
      </c>
      <c r="O1373" s="41">
        <f t="shared" si="332"/>
        <v>1912584134</v>
      </c>
    </row>
    <row r="1374" spans="1:15" x14ac:dyDescent="0.75">
      <c r="A1374" s="3">
        <v>43012</v>
      </c>
      <c r="B1374" s="37">
        <f>IFERROR(INDEX(BTC!$F:$F,MATCH($A1374,BTC!$A:$A,0))*INDEX('Control Panel'!$B:$B,MATCH('Index Volume'!$A1374+1,'Control Panel'!$A:$A,1)),0)</f>
        <v>1116770048</v>
      </c>
      <c r="C1374" s="37">
        <f>IFERROR(INDEX(XRP!$F:$F,MATCH($A1374,XRP!$A:$A,0))*INDEX('Control Panel'!$C:$C,MATCH($A1374+1,'Control Panel'!$A:$A,1)),0)</f>
        <v>123573000</v>
      </c>
      <c r="D1374" s="37">
        <f>IFERROR(INDEX(LTC!$F:$F,MATCH($A1374,LTC!$A:$A,0))*INDEX('Control Panel'!$D:$D,MATCH($A1374+1,'Control Panel'!$A:$A,1)),0)</f>
        <v>77473400</v>
      </c>
      <c r="E1374" s="37">
        <f>IFERROR(INDEX(ETC!$F:$F,MATCH($A1374,ETC!$A:$A,0))*INDEX('Control Panel'!$E:$E,MATCH($A1374+1,'Control Panel'!$A:$A,1)),0)</f>
        <v>23010900</v>
      </c>
      <c r="F1374" s="37">
        <f>IFERROR(INDEX(ETH!$F:$F,MATCH($A1374,ETH!$A:$A,0))*INDEX('Control Panel'!$F:$F,MATCH('Index Volume'!$A1374+1,'Control Panel'!$A:$A,1)),0)</f>
        <v>257906000</v>
      </c>
      <c r="G1374" s="37">
        <f>IFERROR(INDEX(BCH!$F:$F,MATCH($A1374,BCH!$A:$A,0))*INDEX('Control Panel'!$G:$G,MATCH('Index Volume'!$A1374+1,'Control Panel'!$A:$A,1)),0)</f>
        <v>0</v>
      </c>
      <c r="H1374" s="37">
        <f>IFERROR(INDEX(XMR!$F:$F,MATCH($A1374,XMR!$A:$A,0))*INDEX('Control Panel'!$H:$H,MATCH('Index Volume'!$A1374+1,'Control Panel'!$A:$A,1)),0)</f>
        <v>29568100</v>
      </c>
      <c r="I1374" s="37">
        <f>IFERROR(INDEX(ZEC!$F:$F,MATCH($A1374,ZEC!$A:$A,0))*INDEX('Control Panel'!$I:$I,MATCH('Index Volume'!$A1374+1,'Control Panel'!$A:$A,1)),0)</f>
        <v>22195500</v>
      </c>
      <c r="J1374" s="37">
        <f>IFERROR(INDEX(EOS!$F:$F,MATCH($A1374,EOS!$A:$A,0))*INDEX('Control Panel'!$J:$J,MATCH('Index Volume'!$A1374+1,'Control Panel'!$A:$A,1)),0)</f>
        <v>5449300</v>
      </c>
      <c r="K1374" s="37">
        <f>IFERROR(INDEX(DASH!$F:$F,MATCH($A1374,DASH!$A:$A,0))*INDEX('Control Panel'!$K:$K,MATCH('Index Volume'!$A1374+1,'Control Panel'!$A:$A,1)),0)</f>
        <v>40983500</v>
      </c>
      <c r="L1374" s="37">
        <f>IFERROR(INDEX(XLM!$F:$F,MATCH($A1374,XLM!$A:$A,0))*INDEX('Control Panel'!$L:$L,MATCH('Index Volume'!$A1374+1,'Control Panel'!$A:$A,1)),0)</f>
        <v>1670080</v>
      </c>
      <c r="M1374" s="39">
        <f t="shared" si="330"/>
        <v>1698599828</v>
      </c>
      <c r="N1374" s="1" t="b">
        <f t="shared" si="331"/>
        <v>1</v>
      </c>
      <c r="O1374" s="41">
        <f t="shared" si="332"/>
        <v>1698599828</v>
      </c>
    </row>
    <row r="1375" spans="1:15" x14ac:dyDescent="0.75">
      <c r="A1375" s="4">
        <v>43013</v>
      </c>
      <c r="B1375" s="37">
        <f>IFERROR(INDEX(BTC!$F:$F,MATCH($A1375,BTC!$A:$A,0))*INDEX('Control Panel'!$B:$B,MATCH('Index Volume'!$A1375+1,'Control Panel'!$A:$A,1)),0)</f>
        <v>1161769984</v>
      </c>
      <c r="C1375" s="37">
        <f>IFERROR(INDEX(XRP!$F:$F,MATCH($A1375,XRP!$A:$A,0))*INDEX('Control Panel'!$C:$C,MATCH($A1375+1,'Control Panel'!$A:$A,1)),0)</f>
        <v>404299008</v>
      </c>
      <c r="D1375" s="37">
        <f>IFERROR(INDEX(LTC!$F:$F,MATCH($A1375,LTC!$A:$A,0))*INDEX('Control Panel'!$D:$D,MATCH($A1375+1,'Control Panel'!$A:$A,1)),0)</f>
        <v>69594400</v>
      </c>
      <c r="E1375" s="37">
        <f>IFERROR(INDEX(ETC!$F:$F,MATCH($A1375,ETC!$A:$A,0))*INDEX('Control Panel'!$E:$E,MATCH($A1375+1,'Control Panel'!$A:$A,1)),0)</f>
        <v>26552900</v>
      </c>
      <c r="F1375" s="37">
        <f>IFERROR(INDEX(ETH!$F:$F,MATCH($A1375,ETH!$A:$A,0))*INDEX('Control Panel'!$F:$F,MATCH('Index Volume'!$A1375+1,'Control Panel'!$A:$A,1)),0)</f>
        <v>253747008</v>
      </c>
      <c r="G1375" s="37">
        <f>IFERROR(INDEX(BCH!$F:$F,MATCH($A1375,BCH!$A:$A,0))*INDEX('Control Panel'!$G:$G,MATCH('Index Volume'!$A1375+1,'Control Panel'!$A:$A,1)),0)</f>
        <v>0</v>
      </c>
      <c r="H1375" s="37">
        <f>IFERROR(INDEX(XMR!$F:$F,MATCH($A1375,XMR!$A:$A,0))*INDEX('Control Panel'!$H:$H,MATCH('Index Volume'!$A1375+1,'Control Panel'!$A:$A,1)),0)</f>
        <v>27697400</v>
      </c>
      <c r="I1375" s="37">
        <f>IFERROR(INDEX(ZEC!$F:$F,MATCH($A1375,ZEC!$A:$A,0))*INDEX('Control Panel'!$I:$I,MATCH('Index Volume'!$A1375+1,'Control Panel'!$A:$A,1)),0)</f>
        <v>48244700</v>
      </c>
      <c r="J1375" s="37">
        <f>IFERROR(INDEX(EOS!$F:$F,MATCH($A1375,EOS!$A:$A,0))*INDEX('Control Panel'!$J:$J,MATCH('Index Volume'!$A1375+1,'Control Panel'!$A:$A,1)),0)</f>
        <v>8038660</v>
      </c>
      <c r="K1375" s="37">
        <f>IFERROR(INDEX(DASH!$F:$F,MATCH($A1375,DASH!$A:$A,0))*INDEX('Control Panel'!$K:$K,MATCH('Index Volume'!$A1375+1,'Control Panel'!$A:$A,1)),0)</f>
        <v>27180400</v>
      </c>
      <c r="L1375" s="37">
        <f>IFERROR(INDEX(XLM!$F:$F,MATCH($A1375,XLM!$A:$A,0))*INDEX('Control Panel'!$L:$L,MATCH('Index Volume'!$A1375+1,'Control Panel'!$A:$A,1)),0)</f>
        <v>9616220</v>
      </c>
      <c r="M1375" s="39">
        <f t="shared" si="330"/>
        <v>2036740680</v>
      </c>
      <c r="N1375" s="1" t="b">
        <f t="shared" si="331"/>
        <v>1</v>
      </c>
      <c r="O1375" s="41">
        <f t="shared" si="332"/>
        <v>2036740680</v>
      </c>
    </row>
    <row r="1376" spans="1:15" x14ac:dyDescent="0.75">
      <c r="A1376" s="3">
        <v>43014</v>
      </c>
      <c r="B1376" s="37">
        <f>IFERROR(INDEX(BTC!$F:$F,MATCH($A1376,BTC!$A:$A,0))*INDEX('Control Panel'!$B:$B,MATCH('Index Volume'!$A1376+1,'Control Panel'!$A:$A,1)),0)</f>
        <v>1069939968</v>
      </c>
      <c r="C1376" s="37">
        <f>IFERROR(INDEX(XRP!$F:$F,MATCH($A1376,XRP!$A:$A,0))*INDEX('Control Panel'!$C:$C,MATCH($A1376+1,'Control Panel'!$A:$A,1)),0)</f>
        <v>167492000</v>
      </c>
      <c r="D1376" s="37">
        <f>IFERROR(INDEX(LTC!$F:$F,MATCH($A1376,LTC!$A:$A,0))*INDEX('Control Panel'!$D:$D,MATCH($A1376+1,'Control Panel'!$A:$A,1)),0)</f>
        <v>59355900</v>
      </c>
      <c r="E1376" s="37">
        <f>IFERROR(INDEX(ETC!$F:$F,MATCH($A1376,ETC!$A:$A,0))*INDEX('Control Panel'!$E:$E,MATCH($A1376+1,'Control Panel'!$A:$A,1)),0)</f>
        <v>30320700</v>
      </c>
      <c r="F1376" s="37">
        <f>IFERROR(INDEX(ETH!$F:$F,MATCH($A1376,ETH!$A:$A,0))*INDEX('Control Panel'!$F:$F,MATCH('Index Volume'!$A1376+1,'Control Panel'!$A:$A,1)),0)</f>
        <v>318664000</v>
      </c>
      <c r="G1376" s="37">
        <f>IFERROR(INDEX(BCH!$F:$F,MATCH($A1376,BCH!$A:$A,0))*INDEX('Control Panel'!$G:$G,MATCH('Index Volume'!$A1376+1,'Control Panel'!$A:$A,1)),0)</f>
        <v>0</v>
      </c>
      <c r="H1376" s="37">
        <f>IFERROR(INDEX(XMR!$F:$F,MATCH($A1376,XMR!$A:$A,0))*INDEX('Control Panel'!$H:$H,MATCH('Index Volume'!$A1376+1,'Control Panel'!$A:$A,1)),0)</f>
        <v>24504100</v>
      </c>
      <c r="I1376" s="37">
        <f>IFERROR(INDEX(ZEC!$F:$F,MATCH($A1376,ZEC!$A:$A,0))*INDEX('Control Panel'!$I:$I,MATCH('Index Volume'!$A1376+1,'Control Panel'!$A:$A,1)),0)</f>
        <v>49397500</v>
      </c>
      <c r="J1376" s="37">
        <f>IFERROR(INDEX(EOS!$F:$F,MATCH($A1376,EOS!$A:$A,0))*INDEX('Control Panel'!$J:$J,MATCH('Index Volume'!$A1376+1,'Control Panel'!$A:$A,1)),0)</f>
        <v>6785670</v>
      </c>
      <c r="K1376" s="37">
        <f>IFERROR(INDEX(DASH!$F:$F,MATCH($A1376,DASH!$A:$A,0))*INDEX('Control Panel'!$K:$K,MATCH('Index Volume'!$A1376+1,'Control Panel'!$A:$A,1)),0)</f>
        <v>22935800</v>
      </c>
      <c r="L1376" s="37">
        <f>IFERROR(INDEX(XLM!$F:$F,MATCH($A1376,XLM!$A:$A,0))*INDEX('Control Panel'!$L:$L,MATCH('Index Volume'!$A1376+1,'Control Panel'!$A:$A,1)),0)</f>
        <v>24002100</v>
      </c>
      <c r="M1376" s="39">
        <f t="shared" si="330"/>
        <v>1773397738</v>
      </c>
      <c r="N1376" s="1" t="b">
        <f t="shared" si="331"/>
        <v>1</v>
      </c>
      <c r="O1376" s="41">
        <f t="shared" si="332"/>
        <v>1773397738</v>
      </c>
    </row>
    <row r="1377" spans="1:15" x14ac:dyDescent="0.75">
      <c r="A1377" s="4">
        <v>43015</v>
      </c>
      <c r="B1377" s="37">
        <f>IFERROR(INDEX(BTC!$F:$F,MATCH($A1377,BTC!$A:$A,0))*INDEX('Control Panel'!$B:$B,MATCH('Index Volume'!$A1377+1,'Control Panel'!$A:$A,1)),0)</f>
        <v>906928000</v>
      </c>
      <c r="C1377" s="37">
        <f>IFERROR(INDEX(XRP!$F:$F,MATCH($A1377,XRP!$A:$A,0))*INDEX('Control Panel'!$C:$C,MATCH($A1377+1,'Control Panel'!$A:$A,1)),0)</f>
        <v>77950200</v>
      </c>
      <c r="D1377" s="37">
        <f>IFERROR(INDEX(LTC!$F:$F,MATCH($A1377,LTC!$A:$A,0))*INDEX('Control Panel'!$D:$D,MATCH($A1377+1,'Control Panel'!$A:$A,1)),0)</f>
        <v>51786200</v>
      </c>
      <c r="E1377" s="37">
        <f>IFERROR(INDEX(ETC!$F:$F,MATCH($A1377,ETC!$A:$A,0))*INDEX('Control Panel'!$E:$E,MATCH($A1377+1,'Control Panel'!$A:$A,1)),0)</f>
        <v>18414400</v>
      </c>
      <c r="F1377" s="37">
        <f>IFERROR(INDEX(ETH!$F:$F,MATCH($A1377,ETH!$A:$A,0))*INDEX('Control Panel'!$F:$F,MATCH('Index Volume'!$A1377+1,'Control Panel'!$A:$A,1)),0)</f>
        <v>342204992</v>
      </c>
      <c r="G1377" s="37">
        <f>IFERROR(INDEX(BCH!$F:$F,MATCH($A1377,BCH!$A:$A,0))*INDEX('Control Panel'!$G:$G,MATCH('Index Volume'!$A1377+1,'Control Panel'!$A:$A,1)),0)</f>
        <v>0</v>
      </c>
      <c r="H1377" s="37">
        <f>IFERROR(INDEX(XMR!$F:$F,MATCH($A1377,XMR!$A:$A,0))*INDEX('Control Panel'!$H:$H,MATCH('Index Volume'!$A1377+1,'Control Panel'!$A:$A,1)),0)</f>
        <v>22617600</v>
      </c>
      <c r="I1377" s="37">
        <f>IFERROR(INDEX(ZEC!$F:$F,MATCH($A1377,ZEC!$A:$A,0))*INDEX('Control Panel'!$I:$I,MATCH('Index Volume'!$A1377+1,'Control Panel'!$A:$A,1)),0)</f>
        <v>30163700</v>
      </c>
      <c r="J1377" s="37">
        <f>IFERROR(INDEX(EOS!$F:$F,MATCH($A1377,EOS!$A:$A,0))*INDEX('Control Panel'!$J:$J,MATCH('Index Volume'!$A1377+1,'Control Panel'!$A:$A,1)),0)</f>
        <v>6250760</v>
      </c>
      <c r="K1377" s="37">
        <f>IFERROR(INDEX(DASH!$F:$F,MATCH($A1377,DASH!$A:$A,0))*INDEX('Control Panel'!$K:$K,MATCH('Index Volume'!$A1377+1,'Control Panel'!$A:$A,1)),0)</f>
        <v>27552700</v>
      </c>
      <c r="L1377" s="37">
        <f>IFERROR(INDEX(XLM!$F:$F,MATCH($A1377,XLM!$A:$A,0))*INDEX('Control Panel'!$L:$L,MATCH('Index Volume'!$A1377+1,'Control Panel'!$A:$A,1)),0)</f>
        <v>56853100</v>
      </c>
      <c r="M1377" s="39">
        <f t="shared" si="330"/>
        <v>1540721652</v>
      </c>
      <c r="N1377" s="1" t="b">
        <f t="shared" si="331"/>
        <v>1</v>
      </c>
      <c r="O1377" s="41">
        <f t="shared" si="332"/>
        <v>1540721652</v>
      </c>
    </row>
    <row r="1378" spans="1:15" x14ac:dyDescent="0.75">
      <c r="A1378" s="3">
        <v>43016</v>
      </c>
      <c r="B1378" s="37">
        <f>IFERROR(INDEX(BTC!$F:$F,MATCH($A1378,BTC!$A:$A,0))*INDEX('Control Panel'!$B:$B,MATCH('Index Volume'!$A1378+1,'Control Panel'!$A:$A,1)),0)</f>
        <v>1313869952</v>
      </c>
      <c r="C1378" s="37">
        <f>IFERROR(INDEX(XRP!$F:$F,MATCH($A1378,XRP!$A:$A,0))*INDEX('Control Panel'!$C:$C,MATCH($A1378+1,'Control Panel'!$A:$A,1)),0)</f>
        <v>529838016</v>
      </c>
      <c r="D1378" s="37">
        <f>IFERROR(INDEX(LTC!$F:$F,MATCH($A1378,LTC!$A:$A,0))*INDEX('Control Panel'!$D:$D,MATCH($A1378+1,'Control Panel'!$A:$A,1)),0)</f>
        <v>100841000</v>
      </c>
      <c r="E1378" s="37">
        <f>IFERROR(INDEX(ETC!$F:$F,MATCH($A1378,ETC!$A:$A,0))*INDEX('Control Panel'!$E:$E,MATCH($A1378+1,'Control Panel'!$A:$A,1)),0)</f>
        <v>32447800</v>
      </c>
      <c r="F1378" s="37">
        <f>IFERROR(INDEX(ETH!$F:$F,MATCH($A1378,ETH!$A:$A,0))*INDEX('Control Panel'!$F:$F,MATCH('Index Volume'!$A1378+1,'Control Panel'!$A:$A,1)),0)</f>
        <v>293167008</v>
      </c>
      <c r="G1378" s="37">
        <f>IFERROR(INDEX(BCH!$F:$F,MATCH($A1378,BCH!$A:$A,0))*INDEX('Control Panel'!$G:$G,MATCH('Index Volume'!$A1378+1,'Control Panel'!$A:$A,1)),0)</f>
        <v>0</v>
      </c>
      <c r="H1378" s="37">
        <f>IFERROR(INDEX(XMR!$F:$F,MATCH($A1378,XMR!$A:$A,0))*INDEX('Control Panel'!$H:$H,MATCH('Index Volume'!$A1378+1,'Control Panel'!$A:$A,1)),0)</f>
        <v>29220800</v>
      </c>
      <c r="I1378" s="37">
        <f>IFERROR(INDEX(ZEC!$F:$F,MATCH($A1378,ZEC!$A:$A,0))*INDEX('Control Panel'!$I:$I,MATCH('Index Volume'!$A1378+1,'Control Panel'!$A:$A,1)),0)</f>
        <v>30469500</v>
      </c>
      <c r="J1378" s="37">
        <f>IFERROR(INDEX(EOS!$F:$F,MATCH($A1378,EOS!$A:$A,0))*INDEX('Control Panel'!$J:$J,MATCH('Index Volume'!$A1378+1,'Control Panel'!$A:$A,1)),0)</f>
        <v>5854700</v>
      </c>
      <c r="K1378" s="37">
        <f>IFERROR(INDEX(DASH!$F:$F,MATCH($A1378,DASH!$A:$A,0))*INDEX('Control Panel'!$K:$K,MATCH('Index Volume'!$A1378+1,'Control Panel'!$A:$A,1)),0)</f>
        <v>33683300</v>
      </c>
      <c r="L1378" s="37">
        <f>IFERROR(INDEX(XLM!$F:$F,MATCH($A1378,XLM!$A:$A,0))*INDEX('Control Panel'!$L:$L,MATCH('Index Volume'!$A1378+1,'Control Panel'!$A:$A,1)),0)</f>
        <v>23922100</v>
      </c>
      <c r="M1378" s="39">
        <f t="shared" si="330"/>
        <v>2393314176</v>
      </c>
      <c r="N1378" s="1" t="b">
        <f t="shared" si="331"/>
        <v>1</v>
      </c>
      <c r="O1378" s="41">
        <f t="shared" si="332"/>
        <v>2393314176</v>
      </c>
    </row>
    <row r="1379" spans="1:15" x14ac:dyDescent="0.75">
      <c r="A1379" s="4">
        <v>43017</v>
      </c>
      <c r="B1379" s="37">
        <f>IFERROR(INDEX(BTC!$F:$F,MATCH($A1379,BTC!$A:$A,0))*INDEX('Control Panel'!$B:$B,MATCH('Index Volume'!$A1379+1,'Control Panel'!$A:$A,1)),0)</f>
        <v>1968739968</v>
      </c>
      <c r="C1379" s="37">
        <f>IFERROR(INDEX(XRP!$F:$F,MATCH($A1379,XRP!$A:$A,0))*INDEX('Control Panel'!$C:$C,MATCH($A1379+1,'Control Panel'!$A:$A,1)),0)</f>
        <v>610110016</v>
      </c>
      <c r="D1379" s="37">
        <f>IFERROR(INDEX(LTC!$F:$F,MATCH($A1379,LTC!$A:$A,0))*INDEX('Control Panel'!$D:$D,MATCH($A1379+1,'Control Panel'!$A:$A,1)),0)</f>
        <v>152366000</v>
      </c>
      <c r="E1379" s="37">
        <f>IFERROR(INDEX(ETC!$F:$F,MATCH($A1379,ETC!$A:$A,0))*INDEX('Control Panel'!$E:$E,MATCH($A1379+1,'Control Panel'!$A:$A,1)),0)</f>
        <v>40264100</v>
      </c>
      <c r="F1379" s="37">
        <f>IFERROR(INDEX(ETH!$F:$F,MATCH($A1379,ETH!$A:$A,0))*INDEX('Control Panel'!$F:$F,MATCH('Index Volume'!$A1379+1,'Control Panel'!$A:$A,1)),0)</f>
        <v>559467008</v>
      </c>
      <c r="G1379" s="37">
        <f>IFERROR(INDEX(BCH!$F:$F,MATCH($A1379,BCH!$A:$A,0))*INDEX('Control Panel'!$G:$G,MATCH('Index Volume'!$A1379+1,'Control Panel'!$A:$A,1)),0)</f>
        <v>0</v>
      </c>
      <c r="H1379" s="37">
        <f>IFERROR(INDEX(XMR!$F:$F,MATCH($A1379,XMR!$A:$A,0))*INDEX('Control Panel'!$H:$H,MATCH('Index Volume'!$A1379+1,'Control Panel'!$A:$A,1)),0)</f>
        <v>38063700</v>
      </c>
      <c r="I1379" s="37">
        <f>IFERROR(INDEX(ZEC!$F:$F,MATCH($A1379,ZEC!$A:$A,0))*INDEX('Control Panel'!$I:$I,MATCH('Index Volume'!$A1379+1,'Control Panel'!$A:$A,1)),0)</f>
        <v>33586100</v>
      </c>
      <c r="J1379" s="37">
        <f>IFERROR(INDEX(EOS!$F:$F,MATCH($A1379,EOS!$A:$A,0))*INDEX('Control Panel'!$J:$J,MATCH('Index Volume'!$A1379+1,'Control Panel'!$A:$A,1)),0)</f>
        <v>6657950</v>
      </c>
      <c r="K1379" s="37">
        <f>IFERROR(INDEX(DASH!$F:$F,MATCH($A1379,DASH!$A:$A,0))*INDEX('Control Panel'!$K:$K,MATCH('Index Volume'!$A1379+1,'Control Panel'!$A:$A,1)),0)</f>
        <v>52085800</v>
      </c>
      <c r="L1379" s="37">
        <f>IFERROR(INDEX(XLM!$F:$F,MATCH($A1379,XLM!$A:$A,0))*INDEX('Control Panel'!$L:$L,MATCH('Index Volume'!$A1379+1,'Control Panel'!$A:$A,1)),0)</f>
        <v>29343800</v>
      </c>
      <c r="M1379" s="39">
        <f t="shared" si="330"/>
        <v>3490684442</v>
      </c>
      <c r="N1379" s="1" t="b">
        <f t="shared" si="331"/>
        <v>1</v>
      </c>
      <c r="O1379" s="41">
        <f t="shared" si="332"/>
        <v>3490684442</v>
      </c>
    </row>
    <row r="1380" spans="1:15" x14ac:dyDescent="0.75">
      <c r="A1380" s="3">
        <v>43018</v>
      </c>
      <c r="B1380" s="37">
        <f>IFERROR(INDEX(BTC!$F:$F,MATCH($A1380,BTC!$A:$A,0))*INDEX('Control Panel'!$B:$B,MATCH('Index Volume'!$A1380+1,'Control Panel'!$A:$A,1)),0)</f>
        <v>1597139968</v>
      </c>
      <c r="C1380" s="37">
        <f>IFERROR(INDEX(XRP!$F:$F,MATCH($A1380,XRP!$A:$A,0))*INDEX('Control Panel'!$C:$C,MATCH($A1380+1,'Control Panel'!$A:$A,1)),0)</f>
        <v>384048992</v>
      </c>
      <c r="D1380" s="37">
        <f>IFERROR(INDEX(LTC!$F:$F,MATCH($A1380,LTC!$A:$A,0))*INDEX('Control Panel'!$D:$D,MATCH($A1380+1,'Control Panel'!$A:$A,1)),0)</f>
        <v>90415504</v>
      </c>
      <c r="E1380" s="37">
        <f>IFERROR(INDEX(ETC!$F:$F,MATCH($A1380,ETC!$A:$A,0))*INDEX('Control Panel'!$E:$E,MATCH($A1380+1,'Control Panel'!$A:$A,1)),0)</f>
        <v>27818000</v>
      </c>
      <c r="F1380" s="37">
        <f>IFERROR(INDEX(ETH!$F:$F,MATCH($A1380,ETH!$A:$A,0))*INDEX('Control Panel'!$F:$F,MATCH('Index Volume'!$A1380+1,'Control Panel'!$A:$A,1)),0)</f>
        <v>359705984</v>
      </c>
      <c r="G1380" s="37">
        <f>IFERROR(INDEX(BCH!$F:$F,MATCH($A1380,BCH!$A:$A,0))*INDEX('Control Panel'!$G:$G,MATCH('Index Volume'!$A1380+1,'Control Panel'!$A:$A,1)),0)</f>
        <v>0</v>
      </c>
      <c r="H1380" s="37">
        <f>IFERROR(INDEX(XMR!$F:$F,MATCH($A1380,XMR!$A:$A,0))*INDEX('Control Panel'!$H:$H,MATCH('Index Volume'!$A1380+1,'Control Panel'!$A:$A,1)),0)</f>
        <v>31695500</v>
      </c>
      <c r="I1380" s="37">
        <f>IFERROR(INDEX(ZEC!$F:$F,MATCH($A1380,ZEC!$A:$A,0))*INDEX('Control Panel'!$I:$I,MATCH('Index Volume'!$A1380+1,'Control Panel'!$A:$A,1)),0)</f>
        <v>27876900</v>
      </c>
      <c r="J1380" s="37">
        <f>IFERROR(INDEX(EOS!$F:$F,MATCH($A1380,EOS!$A:$A,0))*INDEX('Control Panel'!$J:$J,MATCH('Index Volume'!$A1380+1,'Control Panel'!$A:$A,1)),0)</f>
        <v>7701180</v>
      </c>
      <c r="K1380" s="37">
        <f>IFERROR(INDEX(DASH!$F:$F,MATCH($A1380,DASH!$A:$A,0))*INDEX('Control Panel'!$K:$K,MATCH('Index Volume'!$A1380+1,'Control Panel'!$A:$A,1)),0)</f>
        <v>32941200</v>
      </c>
      <c r="L1380" s="37">
        <f>IFERROR(INDEX(XLM!$F:$F,MATCH($A1380,XLM!$A:$A,0))*INDEX('Control Panel'!$L:$L,MATCH('Index Volume'!$A1380+1,'Control Panel'!$A:$A,1)),0)</f>
        <v>11082800</v>
      </c>
      <c r="M1380" s="39">
        <f t="shared" si="330"/>
        <v>2570426028</v>
      </c>
      <c r="N1380" s="1" t="b">
        <f t="shared" si="331"/>
        <v>1</v>
      </c>
      <c r="O1380" s="41">
        <f t="shared" si="332"/>
        <v>2570426028</v>
      </c>
    </row>
    <row r="1381" spans="1:15" x14ac:dyDescent="0.75">
      <c r="A1381" s="4">
        <v>43019</v>
      </c>
      <c r="B1381" s="37">
        <f>IFERROR(INDEX(BTC!$F:$F,MATCH($A1381,BTC!$A:$A,0))*INDEX('Control Panel'!$B:$B,MATCH('Index Volume'!$A1381+1,'Control Panel'!$A:$A,1)),0)</f>
        <v>1222279936</v>
      </c>
      <c r="C1381" s="37">
        <f>IFERROR(INDEX(XRP!$F:$F,MATCH($A1381,XRP!$A:$A,0))*INDEX('Control Panel'!$C:$C,MATCH($A1381+1,'Control Panel'!$A:$A,1)),0)</f>
        <v>161206000</v>
      </c>
      <c r="D1381" s="37">
        <f>IFERROR(INDEX(LTC!$F:$F,MATCH($A1381,LTC!$A:$A,0))*INDEX('Control Panel'!$D:$D,MATCH($A1381+1,'Control Panel'!$A:$A,1)),0)</f>
        <v>57390100</v>
      </c>
      <c r="E1381" s="37">
        <f>IFERROR(INDEX(ETC!$F:$F,MATCH($A1381,ETC!$A:$A,0))*INDEX('Control Panel'!$E:$E,MATCH($A1381+1,'Control Panel'!$A:$A,1)),0)</f>
        <v>17991900</v>
      </c>
      <c r="F1381" s="37">
        <f>IFERROR(INDEX(ETH!$F:$F,MATCH($A1381,ETH!$A:$A,0))*INDEX('Control Panel'!$F:$F,MATCH('Index Volume'!$A1381+1,'Control Panel'!$A:$A,1)),0)</f>
        <v>264146000</v>
      </c>
      <c r="G1381" s="37">
        <f>IFERROR(INDEX(BCH!$F:$F,MATCH($A1381,BCH!$A:$A,0))*INDEX('Control Panel'!$G:$G,MATCH('Index Volume'!$A1381+1,'Control Panel'!$A:$A,1)),0)</f>
        <v>0</v>
      </c>
      <c r="H1381" s="37">
        <f>IFERROR(INDEX(XMR!$F:$F,MATCH($A1381,XMR!$A:$A,0))*INDEX('Control Panel'!$H:$H,MATCH('Index Volume'!$A1381+1,'Control Panel'!$A:$A,1)),0)</f>
        <v>21103400</v>
      </c>
      <c r="I1381" s="37">
        <f>IFERROR(INDEX(ZEC!$F:$F,MATCH($A1381,ZEC!$A:$A,0))*INDEX('Control Panel'!$I:$I,MATCH('Index Volume'!$A1381+1,'Control Panel'!$A:$A,1)),0)</f>
        <v>20522300</v>
      </c>
      <c r="J1381" s="37">
        <f>IFERROR(INDEX(EOS!$F:$F,MATCH($A1381,EOS!$A:$A,0))*INDEX('Control Panel'!$J:$J,MATCH('Index Volume'!$A1381+1,'Control Panel'!$A:$A,1)),0)</f>
        <v>8705650</v>
      </c>
      <c r="K1381" s="37">
        <f>IFERROR(INDEX(DASH!$F:$F,MATCH($A1381,DASH!$A:$A,0))*INDEX('Control Panel'!$K:$K,MATCH('Index Volume'!$A1381+1,'Control Panel'!$A:$A,1)),0)</f>
        <v>26434900</v>
      </c>
      <c r="L1381" s="37">
        <f>IFERROR(INDEX(XLM!$F:$F,MATCH($A1381,XLM!$A:$A,0))*INDEX('Control Panel'!$L:$L,MATCH('Index Volume'!$A1381+1,'Control Panel'!$A:$A,1)),0)</f>
        <v>12189100</v>
      </c>
      <c r="M1381" s="39">
        <f t="shared" si="330"/>
        <v>1811969286</v>
      </c>
      <c r="N1381" s="1" t="b">
        <f t="shared" si="331"/>
        <v>1</v>
      </c>
      <c r="O1381" s="41">
        <f t="shared" si="332"/>
        <v>1811969286</v>
      </c>
    </row>
    <row r="1382" spans="1:15" x14ac:dyDescent="0.75">
      <c r="A1382" s="3">
        <v>43020</v>
      </c>
      <c r="B1382" s="37">
        <f>IFERROR(INDEX(BTC!$F:$F,MATCH($A1382,BTC!$A:$A,0))*INDEX('Control Panel'!$B:$B,MATCH('Index Volume'!$A1382+1,'Control Panel'!$A:$A,1)),0)</f>
        <v>2791610112</v>
      </c>
      <c r="C1382" s="37">
        <f>IFERROR(INDEX(XRP!$F:$F,MATCH($A1382,XRP!$A:$A,0))*INDEX('Control Panel'!$C:$C,MATCH($A1382+1,'Control Panel'!$A:$A,1)),0)</f>
        <v>245004000</v>
      </c>
      <c r="D1382" s="37">
        <f>IFERROR(INDEX(LTC!$F:$F,MATCH($A1382,LTC!$A:$A,0))*INDEX('Control Panel'!$D:$D,MATCH($A1382+1,'Control Panel'!$A:$A,1)),0)</f>
        <v>341368992</v>
      </c>
      <c r="E1382" s="37">
        <f>IFERROR(INDEX(ETC!$F:$F,MATCH($A1382,ETC!$A:$A,0))*INDEX('Control Panel'!$E:$E,MATCH($A1382+1,'Control Panel'!$A:$A,1)),0)</f>
        <v>56959300</v>
      </c>
      <c r="F1382" s="37">
        <f>IFERROR(INDEX(ETH!$F:$F,MATCH($A1382,ETH!$A:$A,0))*INDEX('Control Panel'!$F:$F,MATCH('Index Volume'!$A1382+1,'Control Panel'!$A:$A,1)),0)</f>
        <v>527556992</v>
      </c>
      <c r="G1382" s="37">
        <f>IFERROR(INDEX(BCH!$F:$F,MATCH($A1382,BCH!$A:$A,0))*INDEX('Control Panel'!$G:$G,MATCH('Index Volume'!$A1382+1,'Control Panel'!$A:$A,1)),0)</f>
        <v>0</v>
      </c>
      <c r="H1382" s="37">
        <f>IFERROR(INDEX(XMR!$F:$F,MATCH($A1382,XMR!$A:$A,0))*INDEX('Control Panel'!$H:$H,MATCH('Index Volume'!$A1382+1,'Control Panel'!$A:$A,1)),0)</f>
        <v>32783200</v>
      </c>
      <c r="I1382" s="37">
        <f>IFERROR(INDEX(ZEC!$F:$F,MATCH($A1382,ZEC!$A:$A,0))*INDEX('Control Panel'!$I:$I,MATCH('Index Volume'!$A1382+1,'Control Panel'!$A:$A,1)),0)</f>
        <v>39391300</v>
      </c>
      <c r="J1382" s="37">
        <f>IFERROR(INDEX(EOS!$F:$F,MATCH($A1382,EOS!$A:$A,0))*INDEX('Control Panel'!$J:$J,MATCH('Index Volume'!$A1382+1,'Control Panel'!$A:$A,1)),0)</f>
        <v>8681880</v>
      </c>
      <c r="K1382" s="37">
        <f>IFERROR(INDEX(DASH!$F:$F,MATCH($A1382,DASH!$A:$A,0))*INDEX('Control Panel'!$K:$K,MATCH('Index Volume'!$A1382+1,'Control Panel'!$A:$A,1)),0)</f>
        <v>42625600</v>
      </c>
      <c r="L1382" s="37">
        <f>IFERROR(INDEX(XLM!$F:$F,MATCH($A1382,XLM!$A:$A,0))*INDEX('Control Panel'!$L:$L,MATCH('Index Volume'!$A1382+1,'Control Panel'!$A:$A,1)),0)</f>
        <v>14626800</v>
      </c>
      <c r="M1382" s="39">
        <f t="shared" si="330"/>
        <v>4100608176</v>
      </c>
      <c r="N1382" s="1" t="b">
        <f t="shared" si="331"/>
        <v>1</v>
      </c>
      <c r="O1382" s="41">
        <f t="shared" si="332"/>
        <v>4100608176</v>
      </c>
    </row>
    <row r="1383" spans="1:15" x14ac:dyDescent="0.75">
      <c r="A1383" s="4">
        <v>43021</v>
      </c>
      <c r="B1383" s="37">
        <f>IFERROR(INDEX(BTC!$F:$F,MATCH($A1383,BTC!$A:$A,0))*INDEX('Control Panel'!$B:$B,MATCH('Index Volume'!$A1383+1,'Control Panel'!$A:$A,1)),0)</f>
        <v>3615480064</v>
      </c>
      <c r="C1383" s="37">
        <f>IFERROR(INDEX(XRP!$F:$F,MATCH($A1383,XRP!$A:$A,0))*INDEX('Control Panel'!$C:$C,MATCH($A1383+1,'Control Panel'!$A:$A,1)),0)</f>
        <v>398688992</v>
      </c>
      <c r="D1383" s="37">
        <f>IFERROR(INDEX(LTC!$F:$F,MATCH($A1383,LTC!$A:$A,0))*INDEX('Control Panel'!$D:$D,MATCH($A1383+1,'Control Panel'!$A:$A,1)),0)</f>
        <v>357124000</v>
      </c>
      <c r="E1383" s="37">
        <f>IFERROR(INDEX(ETC!$F:$F,MATCH($A1383,ETC!$A:$A,0))*INDEX('Control Panel'!$E:$E,MATCH($A1383+1,'Control Panel'!$A:$A,1)),0)</f>
        <v>79837000</v>
      </c>
      <c r="F1383" s="37">
        <f>IFERROR(INDEX(ETH!$F:$F,MATCH($A1383,ETH!$A:$A,0))*INDEX('Control Panel'!$F:$F,MATCH('Index Volume'!$A1383+1,'Control Panel'!$A:$A,1)),0)</f>
        <v>1304359936</v>
      </c>
      <c r="G1383" s="37">
        <f>IFERROR(INDEX(BCH!$F:$F,MATCH($A1383,BCH!$A:$A,0))*INDEX('Control Panel'!$G:$G,MATCH('Index Volume'!$A1383+1,'Control Panel'!$A:$A,1)),0)</f>
        <v>0</v>
      </c>
      <c r="H1383" s="37">
        <f>IFERROR(INDEX(XMR!$F:$F,MATCH($A1383,XMR!$A:$A,0))*INDEX('Control Panel'!$H:$H,MATCH('Index Volume'!$A1383+1,'Control Panel'!$A:$A,1)),0)</f>
        <v>63578800</v>
      </c>
      <c r="I1383" s="37">
        <f>IFERROR(INDEX(ZEC!$F:$F,MATCH($A1383,ZEC!$A:$A,0))*INDEX('Control Panel'!$I:$I,MATCH('Index Volume'!$A1383+1,'Control Panel'!$A:$A,1)),0)</f>
        <v>62551500</v>
      </c>
      <c r="J1383" s="37">
        <f>IFERROR(INDEX(EOS!$F:$F,MATCH($A1383,EOS!$A:$A,0))*INDEX('Control Panel'!$J:$J,MATCH('Index Volume'!$A1383+1,'Control Panel'!$A:$A,1)),0)</f>
        <v>8587370</v>
      </c>
      <c r="K1383" s="37">
        <f>IFERROR(INDEX(DASH!$F:$F,MATCH($A1383,DASH!$A:$A,0))*INDEX('Control Panel'!$K:$K,MATCH('Index Volume'!$A1383+1,'Control Panel'!$A:$A,1)),0)</f>
        <v>69258496</v>
      </c>
      <c r="L1383" s="37">
        <f>IFERROR(INDEX(XLM!$F:$F,MATCH($A1383,XLM!$A:$A,0))*INDEX('Control Panel'!$L:$L,MATCH('Index Volume'!$A1383+1,'Control Panel'!$A:$A,1)),0)</f>
        <v>10486000</v>
      </c>
      <c r="M1383" s="39">
        <f t="shared" si="330"/>
        <v>5969952158</v>
      </c>
      <c r="N1383" s="1" t="b">
        <f t="shared" si="331"/>
        <v>1</v>
      </c>
      <c r="O1383" s="41">
        <f t="shared" si="332"/>
        <v>5969952158</v>
      </c>
    </row>
    <row r="1384" spans="1:15" x14ac:dyDescent="0.75">
      <c r="A1384" s="3">
        <v>43022</v>
      </c>
      <c r="B1384" s="37">
        <f>IFERROR(INDEX(BTC!$F:$F,MATCH($A1384,BTC!$A:$A,0))*INDEX('Control Panel'!$B:$B,MATCH('Index Volume'!$A1384+1,'Control Panel'!$A:$A,1)),0)</f>
        <v>1669030016</v>
      </c>
      <c r="C1384" s="37">
        <f>IFERROR(INDEX(XRP!$F:$F,MATCH($A1384,XRP!$A:$A,0))*INDEX('Control Panel'!$C:$C,MATCH($A1384+1,'Control Panel'!$A:$A,1)),0)</f>
        <v>211160000</v>
      </c>
      <c r="D1384" s="37">
        <f>IFERROR(INDEX(LTC!$F:$F,MATCH($A1384,LTC!$A:$A,0))*INDEX('Control Panel'!$D:$D,MATCH($A1384+1,'Control Panel'!$A:$A,1)),0)</f>
        <v>313105984</v>
      </c>
      <c r="E1384" s="37">
        <f>IFERROR(INDEX(ETC!$F:$F,MATCH($A1384,ETC!$A:$A,0))*INDEX('Control Panel'!$E:$E,MATCH($A1384+1,'Control Panel'!$A:$A,1)),0)</f>
        <v>38425100</v>
      </c>
      <c r="F1384" s="37">
        <f>IFERROR(INDEX(ETH!$F:$F,MATCH($A1384,ETH!$A:$A,0))*INDEX('Control Panel'!$F:$F,MATCH('Index Volume'!$A1384+1,'Control Panel'!$A:$A,1)),0)</f>
        <v>516561984</v>
      </c>
      <c r="G1384" s="37">
        <f>IFERROR(INDEX(BCH!$F:$F,MATCH($A1384,BCH!$A:$A,0))*INDEX('Control Panel'!$G:$G,MATCH('Index Volume'!$A1384+1,'Control Panel'!$A:$A,1)),0)</f>
        <v>0</v>
      </c>
      <c r="H1384" s="37">
        <f>IFERROR(INDEX(XMR!$F:$F,MATCH($A1384,XMR!$A:$A,0))*INDEX('Control Panel'!$H:$H,MATCH('Index Volume'!$A1384+1,'Control Panel'!$A:$A,1)),0)</f>
        <v>38886100</v>
      </c>
      <c r="I1384" s="37">
        <f>IFERROR(INDEX(ZEC!$F:$F,MATCH($A1384,ZEC!$A:$A,0))*INDEX('Control Panel'!$I:$I,MATCH('Index Volume'!$A1384+1,'Control Panel'!$A:$A,1)),0)</f>
        <v>21199600</v>
      </c>
      <c r="J1384" s="37">
        <f>IFERROR(INDEX(EOS!$F:$F,MATCH($A1384,EOS!$A:$A,0))*INDEX('Control Panel'!$J:$J,MATCH('Index Volume'!$A1384+1,'Control Panel'!$A:$A,1)),0)</f>
        <v>6436220</v>
      </c>
      <c r="K1384" s="37">
        <f>IFERROR(INDEX(DASH!$F:$F,MATCH($A1384,DASH!$A:$A,0))*INDEX('Control Panel'!$K:$K,MATCH('Index Volume'!$A1384+1,'Control Panel'!$A:$A,1)),0)</f>
        <v>43951700</v>
      </c>
      <c r="L1384" s="37">
        <f>IFERROR(INDEX(XLM!$F:$F,MATCH($A1384,XLM!$A:$A,0))*INDEX('Control Panel'!$L:$L,MATCH('Index Volume'!$A1384+1,'Control Panel'!$A:$A,1)),0)</f>
        <v>5671720</v>
      </c>
      <c r="M1384" s="39">
        <f t="shared" si="330"/>
        <v>2864428424</v>
      </c>
      <c r="N1384" s="1" t="b">
        <f t="shared" si="331"/>
        <v>1</v>
      </c>
      <c r="O1384" s="41">
        <f t="shared" si="332"/>
        <v>2864428424</v>
      </c>
    </row>
    <row r="1385" spans="1:15" x14ac:dyDescent="0.75">
      <c r="A1385" s="4">
        <v>43023</v>
      </c>
      <c r="B1385" s="37">
        <f>IFERROR(INDEX(BTC!$F:$F,MATCH($A1385,BTC!$A:$A,0))*INDEX('Control Panel'!$B:$B,MATCH('Index Volume'!$A1385+1,'Control Panel'!$A:$A,1)),0)</f>
        <v>1976039936</v>
      </c>
      <c r="C1385" s="37">
        <f>IFERROR(INDEX(XRP!$F:$F,MATCH($A1385,XRP!$A:$A,0))*INDEX('Control Panel'!$C:$C,MATCH($A1385+1,'Control Panel'!$A:$A,1)),0)</f>
        <v>280211008</v>
      </c>
      <c r="D1385" s="37">
        <f>IFERROR(INDEX(LTC!$F:$F,MATCH($A1385,LTC!$A:$A,0))*INDEX('Control Panel'!$D:$D,MATCH($A1385+1,'Control Panel'!$A:$A,1)),0)</f>
        <v>453940000</v>
      </c>
      <c r="E1385" s="37">
        <f>IFERROR(INDEX(ETC!$F:$F,MATCH($A1385,ETC!$A:$A,0))*INDEX('Control Panel'!$E:$E,MATCH($A1385+1,'Control Panel'!$A:$A,1)),0)</f>
        <v>52181800</v>
      </c>
      <c r="F1385" s="37">
        <f>IFERROR(INDEX(ETH!$F:$F,MATCH($A1385,ETH!$A:$A,0))*INDEX('Control Panel'!$F:$F,MATCH('Index Volume'!$A1385+1,'Control Panel'!$A:$A,1)),0)</f>
        <v>635406976</v>
      </c>
      <c r="G1385" s="37">
        <f>IFERROR(INDEX(BCH!$F:$F,MATCH($A1385,BCH!$A:$A,0))*INDEX('Control Panel'!$G:$G,MATCH('Index Volume'!$A1385+1,'Control Panel'!$A:$A,1)),0)</f>
        <v>0</v>
      </c>
      <c r="H1385" s="37">
        <f>IFERROR(INDEX(XMR!$F:$F,MATCH($A1385,XMR!$A:$A,0))*INDEX('Control Panel'!$H:$H,MATCH('Index Volume'!$A1385+1,'Control Panel'!$A:$A,1)),0)</f>
        <v>34188200</v>
      </c>
      <c r="I1385" s="37">
        <f>IFERROR(INDEX(ZEC!$F:$F,MATCH($A1385,ZEC!$A:$A,0))*INDEX('Control Panel'!$I:$I,MATCH('Index Volume'!$A1385+1,'Control Panel'!$A:$A,1)),0)</f>
        <v>25648400</v>
      </c>
      <c r="J1385" s="37">
        <f>IFERROR(INDEX(EOS!$F:$F,MATCH($A1385,EOS!$A:$A,0))*INDEX('Control Panel'!$J:$J,MATCH('Index Volume'!$A1385+1,'Control Panel'!$A:$A,1)),0)</f>
        <v>6573060</v>
      </c>
      <c r="K1385" s="37">
        <f>IFERROR(INDEX(DASH!$F:$F,MATCH($A1385,DASH!$A:$A,0))*INDEX('Control Panel'!$K:$K,MATCH('Index Volume'!$A1385+1,'Control Panel'!$A:$A,1)),0)</f>
        <v>45301300</v>
      </c>
      <c r="L1385" s="37">
        <f>IFERROR(INDEX(XLM!$F:$F,MATCH($A1385,XLM!$A:$A,0))*INDEX('Control Panel'!$L:$L,MATCH('Index Volume'!$A1385+1,'Control Panel'!$A:$A,1)),0)</f>
        <v>9059430</v>
      </c>
      <c r="M1385" s="39">
        <f t="shared" si="330"/>
        <v>3518550110</v>
      </c>
      <c r="N1385" s="1" t="b">
        <f t="shared" si="331"/>
        <v>1</v>
      </c>
      <c r="O1385" s="41">
        <f t="shared" si="332"/>
        <v>3518550110</v>
      </c>
    </row>
    <row r="1386" spans="1:15" x14ac:dyDescent="0.75">
      <c r="A1386" s="3">
        <v>43024</v>
      </c>
      <c r="B1386" s="37">
        <f>IFERROR(INDEX(BTC!$F:$F,MATCH($A1386,BTC!$A:$A,0))*INDEX('Control Panel'!$B:$B,MATCH('Index Volume'!$A1386+1,'Control Panel'!$A:$A,1)),0)</f>
        <v>2008070016</v>
      </c>
      <c r="C1386" s="37">
        <f>IFERROR(INDEX(XRP!$F:$F,MATCH($A1386,XRP!$A:$A,0))*INDEX('Control Panel'!$C:$C,MATCH($A1386+1,'Control Panel'!$A:$A,1)),0)</f>
        <v>963158016</v>
      </c>
      <c r="D1386" s="37">
        <f>IFERROR(INDEX(LTC!$F:$F,MATCH($A1386,LTC!$A:$A,0))*INDEX('Control Panel'!$D:$D,MATCH($A1386+1,'Control Panel'!$A:$A,1)),0)</f>
        <v>200428000</v>
      </c>
      <c r="E1386" s="37">
        <f>IFERROR(INDEX(ETC!$F:$F,MATCH($A1386,ETC!$A:$A,0))*INDEX('Control Panel'!$E:$E,MATCH($A1386+1,'Control Panel'!$A:$A,1)),0)</f>
        <v>28608500</v>
      </c>
      <c r="F1386" s="37">
        <f>IFERROR(INDEX(ETH!$F:$F,MATCH($A1386,ETH!$A:$A,0))*INDEX('Control Panel'!$F:$F,MATCH('Index Volume'!$A1386+1,'Control Panel'!$A:$A,1)),0)</f>
        <v>692884992</v>
      </c>
      <c r="G1386" s="37">
        <f>IFERROR(INDEX(BCH!$F:$F,MATCH($A1386,BCH!$A:$A,0))*INDEX('Control Panel'!$G:$G,MATCH('Index Volume'!$A1386+1,'Control Panel'!$A:$A,1)),0)</f>
        <v>0</v>
      </c>
      <c r="H1386" s="37">
        <f>IFERROR(INDEX(XMR!$F:$F,MATCH($A1386,XMR!$A:$A,0))*INDEX('Control Panel'!$H:$H,MATCH('Index Volume'!$A1386+1,'Control Panel'!$A:$A,1)),0)</f>
        <v>32185000</v>
      </c>
      <c r="I1386" s="37">
        <f>IFERROR(INDEX(ZEC!$F:$F,MATCH($A1386,ZEC!$A:$A,0))*INDEX('Control Panel'!$I:$I,MATCH('Index Volume'!$A1386+1,'Control Panel'!$A:$A,1)),0)</f>
        <v>22198300</v>
      </c>
      <c r="J1386" s="37">
        <f>IFERROR(INDEX(EOS!$F:$F,MATCH($A1386,EOS!$A:$A,0))*INDEX('Control Panel'!$J:$J,MATCH('Index Volume'!$A1386+1,'Control Panel'!$A:$A,1)),0)</f>
        <v>6005900</v>
      </c>
      <c r="K1386" s="37">
        <f>IFERROR(INDEX(DASH!$F:$F,MATCH($A1386,DASH!$A:$A,0))*INDEX('Control Panel'!$K:$K,MATCH('Index Volume'!$A1386+1,'Control Panel'!$A:$A,1)),0)</f>
        <v>38139700</v>
      </c>
      <c r="L1386" s="37">
        <f>IFERROR(INDEX(XLM!$F:$F,MATCH($A1386,XLM!$A:$A,0))*INDEX('Control Panel'!$L:$L,MATCH('Index Volume'!$A1386+1,'Control Panel'!$A:$A,1)),0)</f>
        <v>291627008</v>
      </c>
      <c r="M1386" s="39">
        <f t="shared" si="330"/>
        <v>4283305432</v>
      </c>
      <c r="N1386" s="1" t="b">
        <f t="shared" si="331"/>
        <v>1</v>
      </c>
      <c r="O1386" s="41">
        <f t="shared" si="332"/>
        <v>4283305432</v>
      </c>
    </row>
    <row r="1387" spans="1:15" x14ac:dyDescent="0.75">
      <c r="A1387" s="4">
        <v>43025</v>
      </c>
      <c r="B1387" s="37">
        <f>IFERROR(INDEX(BTC!$F:$F,MATCH($A1387,BTC!$A:$A,0))*INDEX('Control Panel'!$B:$B,MATCH('Index Volume'!$A1387+1,'Control Panel'!$A:$A,1)),0)</f>
        <v>1821570048</v>
      </c>
      <c r="C1387" s="37">
        <f>IFERROR(INDEX(XRP!$F:$F,MATCH($A1387,XRP!$A:$A,0))*INDEX('Control Panel'!$C:$C,MATCH($A1387+1,'Control Panel'!$A:$A,1)),0)</f>
        <v>411264992</v>
      </c>
      <c r="D1387" s="37">
        <f>IFERROR(INDEX(LTC!$F:$F,MATCH($A1387,LTC!$A:$A,0))*INDEX('Control Panel'!$D:$D,MATCH($A1387+1,'Control Panel'!$A:$A,1)),0)</f>
        <v>205363008</v>
      </c>
      <c r="E1387" s="37">
        <f>IFERROR(INDEX(ETC!$F:$F,MATCH($A1387,ETC!$A:$A,0))*INDEX('Control Panel'!$E:$E,MATCH($A1387+1,'Control Panel'!$A:$A,1)),0)</f>
        <v>75268896</v>
      </c>
      <c r="F1387" s="37">
        <f>IFERROR(INDEX(ETH!$F:$F,MATCH($A1387,ETH!$A:$A,0))*INDEX('Control Panel'!$F:$F,MATCH('Index Volume'!$A1387+1,'Control Panel'!$A:$A,1)),0)</f>
        <v>509924000</v>
      </c>
      <c r="G1387" s="37">
        <f>IFERROR(INDEX(BCH!$F:$F,MATCH($A1387,BCH!$A:$A,0))*INDEX('Control Panel'!$G:$G,MATCH('Index Volume'!$A1387+1,'Control Panel'!$A:$A,1)),0)</f>
        <v>0</v>
      </c>
      <c r="H1387" s="37">
        <f>IFERROR(INDEX(XMR!$F:$F,MATCH($A1387,XMR!$A:$A,0))*INDEX('Control Panel'!$H:$H,MATCH('Index Volume'!$A1387+1,'Control Panel'!$A:$A,1)),0)</f>
        <v>43866200</v>
      </c>
      <c r="I1387" s="37">
        <f>IFERROR(INDEX(ZEC!$F:$F,MATCH($A1387,ZEC!$A:$A,0))*INDEX('Control Panel'!$I:$I,MATCH('Index Volume'!$A1387+1,'Control Panel'!$A:$A,1)),0)</f>
        <v>60696400</v>
      </c>
      <c r="J1387" s="37">
        <f>IFERROR(INDEX(EOS!$F:$F,MATCH($A1387,EOS!$A:$A,0))*INDEX('Control Panel'!$J:$J,MATCH('Index Volume'!$A1387+1,'Control Panel'!$A:$A,1)),0)</f>
        <v>6374050</v>
      </c>
      <c r="K1387" s="37">
        <f>IFERROR(INDEX(DASH!$F:$F,MATCH($A1387,DASH!$A:$A,0))*INDEX('Control Panel'!$K:$K,MATCH('Index Volume'!$A1387+1,'Control Panel'!$A:$A,1)),0)</f>
        <v>42569400</v>
      </c>
      <c r="L1387" s="37">
        <f>IFERROR(INDEX(XLM!$F:$F,MATCH($A1387,XLM!$A:$A,0))*INDEX('Control Panel'!$L:$L,MATCH('Index Volume'!$A1387+1,'Control Panel'!$A:$A,1)),0)</f>
        <v>146372000</v>
      </c>
      <c r="M1387" s="39">
        <f t="shared" si="330"/>
        <v>3323268994</v>
      </c>
      <c r="N1387" s="1" t="b">
        <f t="shared" si="331"/>
        <v>1</v>
      </c>
      <c r="O1387" s="41">
        <f t="shared" si="332"/>
        <v>3323268994</v>
      </c>
    </row>
    <row r="1388" spans="1:15" x14ac:dyDescent="0.75">
      <c r="A1388" s="3">
        <v>43026</v>
      </c>
      <c r="B1388" s="37">
        <f>IFERROR(INDEX(BTC!$F:$F,MATCH($A1388,BTC!$A:$A,0))*INDEX('Control Panel'!$B:$B,MATCH('Index Volume'!$A1388+1,'Control Panel'!$A:$A,1)),0)</f>
        <v>2399269888</v>
      </c>
      <c r="C1388" s="37">
        <f>IFERROR(INDEX(XRP!$F:$F,MATCH($A1388,XRP!$A:$A,0))*INDEX('Control Panel'!$C:$C,MATCH($A1388+1,'Control Panel'!$A:$A,1)),0)</f>
        <v>354224992</v>
      </c>
      <c r="D1388" s="37">
        <f>IFERROR(INDEX(LTC!$F:$F,MATCH($A1388,LTC!$A:$A,0))*INDEX('Control Panel'!$D:$D,MATCH($A1388+1,'Control Panel'!$A:$A,1)),0)</f>
        <v>283868992</v>
      </c>
      <c r="E1388" s="37">
        <f>IFERROR(INDEX(ETC!$F:$F,MATCH($A1388,ETC!$A:$A,0))*INDEX('Control Panel'!$E:$E,MATCH($A1388+1,'Control Panel'!$A:$A,1)),0)</f>
        <v>55644800</v>
      </c>
      <c r="F1388" s="37">
        <f>IFERROR(INDEX(ETH!$F:$F,MATCH($A1388,ETH!$A:$A,0))*INDEX('Control Panel'!$F:$F,MATCH('Index Volume'!$A1388+1,'Control Panel'!$A:$A,1)),0)</f>
        <v>606113984</v>
      </c>
      <c r="G1388" s="37">
        <f>IFERROR(INDEX(BCH!$F:$F,MATCH($A1388,BCH!$A:$A,0))*INDEX('Control Panel'!$G:$G,MATCH('Index Volume'!$A1388+1,'Control Panel'!$A:$A,1)),0)</f>
        <v>0</v>
      </c>
      <c r="H1388" s="37">
        <f>IFERROR(INDEX(XMR!$F:$F,MATCH($A1388,XMR!$A:$A,0))*INDEX('Control Panel'!$H:$H,MATCH('Index Volume'!$A1388+1,'Control Panel'!$A:$A,1)),0)</f>
        <v>36277100</v>
      </c>
      <c r="I1388" s="37">
        <f>IFERROR(INDEX(ZEC!$F:$F,MATCH($A1388,ZEC!$A:$A,0))*INDEX('Control Panel'!$I:$I,MATCH('Index Volume'!$A1388+1,'Control Panel'!$A:$A,1)),0)</f>
        <v>29137800</v>
      </c>
      <c r="J1388" s="37">
        <f>IFERROR(INDEX(EOS!$F:$F,MATCH($A1388,EOS!$A:$A,0))*INDEX('Control Panel'!$J:$J,MATCH('Index Volume'!$A1388+1,'Control Panel'!$A:$A,1)),0)</f>
        <v>7320330</v>
      </c>
      <c r="K1388" s="37">
        <f>IFERROR(INDEX(DASH!$F:$F,MATCH($A1388,DASH!$A:$A,0))*INDEX('Control Panel'!$K:$K,MATCH('Index Volume'!$A1388+1,'Control Panel'!$A:$A,1)),0)</f>
        <v>38693900</v>
      </c>
      <c r="L1388" s="37">
        <f>IFERROR(INDEX(XLM!$F:$F,MATCH($A1388,XLM!$A:$A,0))*INDEX('Control Panel'!$L:$L,MATCH('Index Volume'!$A1388+1,'Control Panel'!$A:$A,1)),0)</f>
        <v>66483500</v>
      </c>
      <c r="M1388" s="39">
        <f t="shared" si="330"/>
        <v>3877035286</v>
      </c>
      <c r="N1388" s="1" t="b">
        <f t="shared" si="331"/>
        <v>1</v>
      </c>
      <c r="O1388" s="41">
        <f t="shared" si="332"/>
        <v>3877035286</v>
      </c>
    </row>
    <row r="1389" spans="1:15" x14ac:dyDescent="0.75">
      <c r="A1389" s="4">
        <v>43027</v>
      </c>
      <c r="B1389" s="37">
        <f>IFERROR(INDEX(BTC!$F:$F,MATCH($A1389,BTC!$A:$A,0))*INDEX('Control Panel'!$B:$B,MATCH('Index Volume'!$A1389+1,'Control Panel'!$A:$A,1)),0)</f>
        <v>1780540032</v>
      </c>
      <c r="C1389" s="37">
        <f>IFERROR(INDEX(XRP!$F:$F,MATCH($A1389,XRP!$A:$A,0))*INDEX('Control Panel'!$C:$C,MATCH($A1389+1,'Control Panel'!$A:$A,1)),0)</f>
        <v>304542016</v>
      </c>
      <c r="D1389" s="37">
        <f>IFERROR(INDEX(LTC!$F:$F,MATCH($A1389,LTC!$A:$A,0))*INDEX('Control Panel'!$D:$D,MATCH($A1389+1,'Control Panel'!$A:$A,1)),0)</f>
        <v>160943008</v>
      </c>
      <c r="E1389" s="37">
        <f>IFERROR(INDEX(ETC!$F:$F,MATCH($A1389,ETC!$A:$A,0))*INDEX('Control Panel'!$E:$E,MATCH($A1389+1,'Control Panel'!$A:$A,1)),0)</f>
        <v>25045400</v>
      </c>
      <c r="F1389" s="37">
        <f>IFERROR(INDEX(ETH!$F:$F,MATCH($A1389,ETH!$A:$A,0))*INDEX('Control Panel'!$F:$F,MATCH('Index Volume'!$A1389+1,'Control Panel'!$A:$A,1)),0)</f>
        <v>349830016</v>
      </c>
      <c r="G1389" s="37">
        <f>IFERROR(INDEX(BCH!$F:$F,MATCH($A1389,BCH!$A:$A,0))*INDEX('Control Panel'!$G:$G,MATCH('Index Volume'!$A1389+1,'Control Panel'!$A:$A,1)),0)</f>
        <v>0</v>
      </c>
      <c r="H1389" s="37">
        <f>IFERROR(INDEX(XMR!$F:$F,MATCH($A1389,XMR!$A:$A,0))*INDEX('Control Panel'!$H:$H,MATCH('Index Volume'!$A1389+1,'Control Panel'!$A:$A,1)),0)</f>
        <v>35302300</v>
      </c>
      <c r="I1389" s="37">
        <f>IFERROR(INDEX(ZEC!$F:$F,MATCH($A1389,ZEC!$A:$A,0))*INDEX('Control Panel'!$I:$I,MATCH('Index Volume'!$A1389+1,'Control Panel'!$A:$A,1)),0)</f>
        <v>30300100</v>
      </c>
      <c r="J1389" s="37">
        <f>IFERROR(INDEX(EOS!$F:$F,MATCH($A1389,EOS!$A:$A,0))*INDEX('Control Panel'!$J:$J,MATCH('Index Volume'!$A1389+1,'Control Panel'!$A:$A,1)),0)</f>
        <v>8084770</v>
      </c>
      <c r="K1389" s="37">
        <f>IFERROR(INDEX(DASH!$F:$F,MATCH($A1389,DASH!$A:$A,0))*INDEX('Control Panel'!$K:$K,MATCH('Index Volume'!$A1389+1,'Control Panel'!$A:$A,1)),0)</f>
        <v>30741800</v>
      </c>
      <c r="L1389" s="37">
        <f>IFERROR(INDEX(XLM!$F:$F,MATCH($A1389,XLM!$A:$A,0))*INDEX('Control Panel'!$L:$L,MATCH('Index Volume'!$A1389+1,'Control Panel'!$A:$A,1)),0)</f>
        <v>41683000</v>
      </c>
      <c r="M1389" s="39">
        <f t="shared" si="330"/>
        <v>2767012442</v>
      </c>
      <c r="N1389" s="1" t="b">
        <f t="shared" si="331"/>
        <v>1</v>
      </c>
      <c r="O1389" s="41">
        <f t="shared" si="332"/>
        <v>2767012442</v>
      </c>
    </row>
    <row r="1390" spans="1:15" x14ac:dyDescent="0.75">
      <c r="A1390" s="3">
        <v>43028</v>
      </c>
      <c r="B1390" s="37">
        <f>IFERROR(INDEX(BTC!$F:$F,MATCH($A1390,BTC!$A:$A,0))*INDEX('Control Panel'!$B:$B,MATCH('Index Volume'!$A1390+1,'Control Panel'!$A:$A,1)),0)</f>
        <v>2354429952</v>
      </c>
      <c r="C1390" s="37">
        <f>IFERROR(INDEX(XRP!$F:$F,MATCH($A1390,XRP!$A:$A,0))*INDEX('Control Panel'!$C:$C,MATCH($A1390+1,'Control Panel'!$A:$A,1)),0)</f>
        <v>182704000</v>
      </c>
      <c r="D1390" s="37">
        <f>IFERROR(INDEX(LTC!$F:$F,MATCH($A1390,LTC!$A:$A,0))*INDEX('Control Panel'!$D:$D,MATCH($A1390+1,'Control Panel'!$A:$A,1)),0)</f>
        <v>150542000</v>
      </c>
      <c r="E1390" s="37">
        <f>IFERROR(INDEX(ETC!$F:$F,MATCH($A1390,ETC!$A:$A,0))*INDEX('Control Panel'!$E:$E,MATCH($A1390+1,'Control Panel'!$A:$A,1)),0)</f>
        <v>28250900</v>
      </c>
      <c r="F1390" s="37">
        <f>IFERROR(INDEX(ETH!$F:$F,MATCH($A1390,ETH!$A:$A,0))*INDEX('Control Panel'!$F:$F,MATCH('Index Volume'!$A1390+1,'Control Panel'!$A:$A,1)),0)</f>
        <v>396672992</v>
      </c>
      <c r="G1390" s="37">
        <f>IFERROR(INDEX(BCH!$F:$F,MATCH($A1390,BCH!$A:$A,0))*INDEX('Control Panel'!$G:$G,MATCH('Index Volume'!$A1390+1,'Control Panel'!$A:$A,1)),0)</f>
        <v>0</v>
      </c>
      <c r="H1390" s="37">
        <f>IFERROR(INDEX(XMR!$F:$F,MATCH($A1390,XMR!$A:$A,0))*INDEX('Control Panel'!$H:$H,MATCH('Index Volume'!$A1390+1,'Control Panel'!$A:$A,1)),0)</f>
        <v>38260700</v>
      </c>
      <c r="I1390" s="37">
        <f>IFERROR(INDEX(ZEC!$F:$F,MATCH($A1390,ZEC!$A:$A,0))*INDEX('Control Panel'!$I:$I,MATCH('Index Volume'!$A1390+1,'Control Panel'!$A:$A,1)),0)</f>
        <v>29093800</v>
      </c>
      <c r="J1390" s="37">
        <f>IFERROR(INDEX(EOS!$F:$F,MATCH($A1390,EOS!$A:$A,0))*INDEX('Control Panel'!$J:$J,MATCH('Index Volume'!$A1390+1,'Control Panel'!$A:$A,1)),0)</f>
        <v>6150650</v>
      </c>
      <c r="K1390" s="37">
        <f>IFERROR(INDEX(DASH!$F:$F,MATCH($A1390,DASH!$A:$A,0))*INDEX('Control Panel'!$K:$K,MATCH('Index Volume'!$A1390+1,'Control Panel'!$A:$A,1)),0)</f>
        <v>47125400</v>
      </c>
      <c r="L1390" s="37">
        <f>IFERROR(INDEX(XLM!$F:$F,MATCH($A1390,XLM!$A:$A,0))*INDEX('Control Panel'!$L:$L,MATCH('Index Volume'!$A1390+1,'Control Panel'!$A:$A,1)),0)</f>
        <v>35088200</v>
      </c>
      <c r="M1390" s="39">
        <f t="shared" si="330"/>
        <v>3268318594</v>
      </c>
      <c r="N1390" s="1" t="b">
        <f t="shared" si="331"/>
        <v>1</v>
      </c>
      <c r="O1390" s="41">
        <f t="shared" si="332"/>
        <v>3268318594</v>
      </c>
    </row>
    <row r="1391" spans="1:15" x14ac:dyDescent="0.75">
      <c r="A1391" s="4">
        <v>43029</v>
      </c>
      <c r="B1391" s="37">
        <f>IFERROR(INDEX(BTC!$F:$F,MATCH($A1391,BTC!$A:$A,0))*INDEX('Control Panel'!$B:$B,MATCH('Index Volume'!$A1391+1,'Control Panel'!$A:$A,1)),0)</f>
        <v>2207099904</v>
      </c>
      <c r="C1391" s="37">
        <f>IFERROR(INDEX(XRP!$F:$F,MATCH($A1391,XRP!$A:$A,0))*INDEX('Control Panel'!$C:$C,MATCH($A1391+1,'Control Panel'!$A:$A,1)),0)</f>
        <v>116807000</v>
      </c>
      <c r="D1391" s="37">
        <f>IFERROR(INDEX(LTC!$F:$F,MATCH($A1391,LTC!$A:$A,0))*INDEX('Control Panel'!$D:$D,MATCH($A1391+1,'Control Panel'!$A:$A,1)),0)</f>
        <v>139503008</v>
      </c>
      <c r="E1391" s="37">
        <f>IFERROR(INDEX(ETC!$F:$F,MATCH($A1391,ETC!$A:$A,0))*INDEX('Control Panel'!$E:$E,MATCH($A1391+1,'Control Panel'!$A:$A,1)),0)</f>
        <v>20451400</v>
      </c>
      <c r="F1391" s="37">
        <f>IFERROR(INDEX(ETH!$F:$F,MATCH($A1391,ETH!$A:$A,0))*INDEX('Control Panel'!$F:$F,MATCH('Index Volume'!$A1391+1,'Control Panel'!$A:$A,1)),0)</f>
        <v>408014016</v>
      </c>
      <c r="G1391" s="37">
        <f>IFERROR(INDEX(BCH!$F:$F,MATCH($A1391,BCH!$A:$A,0))*INDEX('Control Panel'!$G:$G,MATCH('Index Volume'!$A1391+1,'Control Panel'!$A:$A,1)),0)</f>
        <v>0</v>
      </c>
      <c r="H1391" s="37">
        <f>IFERROR(INDEX(XMR!$F:$F,MATCH($A1391,XMR!$A:$A,0))*INDEX('Control Panel'!$H:$H,MATCH('Index Volume'!$A1391+1,'Control Panel'!$A:$A,1)),0)</f>
        <v>25267200</v>
      </c>
      <c r="I1391" s="37">
        <f>IFERROR(INDEX(ZEC!$F:$F,MATCH($A1391,ZEC!$A:$A,0))*INDEX('Control Panel'!$I:$I,MATCH('Index Volume'!$A1391+1,'Control Panel'!$A:$A,1)),0)</f>
        <v>37115000</v>
      </c>
      <c r="J1391" s="37">
        <f>IFERROR(INDEX(EOS!$F:$F,MATCH($A1391,EOS!$A:$A,0))*INDEX('Control Panel'!$J:$J,MATCH('Index Volume'!$A1391+1,'Control Panel'!$A:$A,1)),0)</f>
        <v>7066060</v>
      </c>
      <c r="K1391" s="37">
        <f>IFERROR(INDEX(DASH!$F:$F,MATCH($A1391,DASH!$A:$A,0))*INDEX('Control Panel'!$K:$K,MATCH('Index Volume'!$A1391+1,'Control Panel'!$A:$A,1)),0)</f>
        <v>47244600</v>
      </c>
      <c r="L1391" s="37">
        <f>IFERROR(INDEX(XLM!$F:$F,MATCH($A1391,XLM!$A:$A,0))*INDEX('Control Panel'!$L:$L,MATCH('Index Volume'!$A1391+1,'Control Panel'!$A:$A,1)),0)</f>
        <v>60801200</v>
      </c>
      <c r="M1391" s="39">
        <f t="shared" si="330"/>
        <v>3069369388</v>
      </c>
      <c r="N1391" s="1" t="b">
        <f t="shared" si="331"/>
        <v>1</v>
      </c>
      <c r="O1391" s="41">
        <f t="shared" si="332"/>
        <v>3069369388</v>
      </c>
    </row>
    <row r="1392" spans="1:15" x14ac:dyDescent="0.75">
      <c r="A1392" s="3">
        <v>43030</v>
      </c>
      <c r="B1392" s="37">
        <f>IFERROR(INDEX(BTC!$F:$F,MATCH($A1392,BTC!$A:$A,0))*INDEX('Control Panel'!$B:$B,MATCH('Index Volume'!$A1392+1,'Control Panel'!$A:$A,1)),0)</f>
        <v>2034630016</v>
      </c>
      <c r="C1392" s="37">
        <f>IFERROR(INDEX(XRP!$F:$F,MATCH($A1392,XRP!$A:$A,0))*INDEX('Control Panel'!$C:$C,MATCH($A1392+1,'Control Panel'!$A:$A,1)),0)</f>
        <v>75849504</v>
      </c>
      <c r="D1392" s="37">
        <f>IFERROR(INDEX(LTC!$F:$F,MATCH($A1392,LTC!$A:$A,0))*INDEX('Control Panel'!$D:$D,MATCH($A1392+1,'Control Panel'!$A:$A,1)),0)</f>
        <v>96781400</v>
      </c>
      <c r="E1392" s="37">
        <f>IFERROR(INDEX(ETC!$F:$F,MATCH($A1392,ETC!$A:$A,0))*INDEX('Control Panel'!$E:$E,MATCH($A1392+1,'Control Panel'!$A:$A,1)),0)</f>
        <v>19648600</v>
      </c>
      <c r="F1392" s="37">
        <f>IFERROR(INDEX(ETH!$F:$F,MATCH($A1392,ETH!$A:$A,0))*INDEX('Control Panel'!$F:$F,MATCH('Index Volume'!$A1392+1,'Control Panel'!$A:$A,1)),0)</f>
        <v>327387008</v>
      </c>
      <c r="G1392" s="37">
        <f>IFERROR(INDEX(BCH!$F:$F,MATCH($A1392,BCH!$A:$A,0))*INDEX('Control Panel'!$G:$G,MATCH('Index Volume'!$A1392+1,'Control Panel'!$A:$A,1)),0)</f>
        <v>0</v>
      </c>
      <c r="H1392" s="37">
        <f>IFERROR(INDEX(XMR!$F:$F,MATCH($A1392,XMR!$A:$A,0))*INDEX('Control Panel'!$H:$H,MATCH('Index Volume'!$A1392+1,'Control Panel'!$A:$A,1)),0)</f>
        <v>27130000</v>
      </c>
      <c r="I1392" s="37">
        <f>IFERROR(INDEX(ZEC!$F:$F,MATCH($A1392,ZEC!$A:$A,0))*INDEX('Control Panel'!$I:$I,MATCH('Index Volume'!$A1392+1,'Control Panel'!$A:$A,1)),0)</f>
        <v>26263000</v>
      </c>
      <c r="J1392" s="37">
        <f>IFERROR(INDEX(EOS!$F:$F,MATCH($A1392,EOS!$A:$A,0))*INDEX('Control Panel'!$J:$J,MATCH('Index Volume'!$A1392+1,'Control Panel'!$A:$A,1)),0)</f>
        <v>5538990</v>
      </c>
      <c r="K1392" s="37">
        <f>IFERROR(INDEX(DASH!$F:$F,MATCH($A1392,DASH!$A:$A,0))*INDEX('Control Panel'!$K:$K,MATCH('Index Volume'!$A1392+1,'Control Panel'!$A:$A,1)),0)</f>
        <v>46070400</v>
      </c>
      <c r="L1392" s="37">
        <f>IFERROR(INDEX(XLM!$F:$F,MATCH($A1392,XLM!$A:$A,0))*INDEX('Control Panel'!$L:$L,MATCH('Index Volume'!$A1392+1,'Control Panel'!$A:$A,1)),0)</f>
        <v>56070400</v>
      </c>
      <c r="M1392" s="39">
        <f t="shared" si="330"/>
        <v>2715369318</v>
      </c>
      <c r="N1392" s="1" t="b">
        <f t="shared" si="331"/>
        <v>1</v>
      </c>
      <c r="O1392" s="41">
        <f t="shared" si="332"/>
        <v>2715369318</v>
      </c>
    </row>
    <row r="1393" spans="1:15" x14ac:dyDescent="0.75">
      <c r="A1393" s="4">
        <v>43031</v>
      </c>
      <c r="B1393" s="37">
        <f>IFERROR(INDEX(BTC!$F:$F,MATCH($A1393,BTC!$A:$A,0))*INDEX('Control Panel'!$B:$B,MATCH('Index Volume'!$A1393+1,'Control Panel'!$A:$A,1)),0)</f>
        <v>2401840128</v>
      </c>
      <c r="C1393" s="37">
        <f>IFERROR(INDEX(XRP!$F:$F,MATCH($A1393,XRP!$A:$A,0))*INDEX('Control Panel'!$C:$C,MATCH($A1393+1,'Control Panel'!$A:$A,1)),0)</f>
        <v>99914800</v>
      </c>
      <c r="D1393" s="37">
        <f>IFERROR(INDEX(LTC!$F:$F,MATCH($A1393,LTC!$A:$A,0))*INDEX('Control Panel'!$D:$D,MATCH($A1393+1,'Control Panel'!$A:$A,1)),0)</f>
        <v>177315008</v>
      </c>
      <c r="E1393" s="37">
        <f>IFERROR(INDEX(ETC!$F:$F,MATCH($A1393,ETC!$A:$A,0))*INDEX('Control Panel'!$E:$E,MATCH($A1393+1,'Control Panel'!$A:$A,1)),0)</f>
        <v>39358200</v>
      </c>
      <c r="F1393" s="37">
        <f>IFERROR(INDEX(ETH!$F:$F,MATCH($A1393,ETH!$A:$A,0))*INDEX('Control Panel'!$F:$F,MATCH('Index Volume'!$A1393+1,'Control Panel'!$A:$A,1)),0)</f>
        <v>482336000</v>
      </c>
      <c r="G1393" s="37">
        <f>IFERROR(INDEX(BCH!$F:$F,MATCH($A1393,BCH!$A:$A,0))*INDEX('Control Panel'!$G:$G,MATCH('Index Volume'!$A1393+1,'Control Panel'!$A:$A,1)),0)</f>
        <v>0</v>
      </c>
      <c r="H1393" s="37">
        <f>IFERROR(INDEX(XMR!$F:$F,MATCH($A1393,XMR!$A:$A,0))*INDEX('Control Panel'!$H:$H,MATCH('Index Volume'!$A1393+1,'Control Panel'!$A:$A,1)),0)</f>
        <v>26261800</v>
      </c>
      <c r="I1393" s="37">
        <f>IFERROR(INDEX(ZEC!$F:$F,MATCH($A1393,ZEC!$A:$A,0))*INDEX('Control Panel'!$I:$I,MATCH('Index Volume'!$A1393+1,'Control Panel'!$A:$A,1)),0)</f>
        <v>26665700</v>
      </c>
      <c r="J1393" s="37">
        <f>IFERROR(INDEX(EOS!$F:$F,MATCH($A1393,EOS!$A:$A,0))*INDEX('Control Panel'!$J:$J,MATCH('Index Volume'!$A1393+1,'Control Panel'!$A:$A,1)),0)</f>
        <v>6162350</v>
      </c>
      <c r="K1393" s="37">
        <f>IFERROR(INDEX(DASH!$F:$F,MATCH($A1393,DASH!$A:$A,0))*INDEX('Control Panel'!$K:$K,MATCH('Index Volume'!$A1393+1,'Control Panel'!$A:$A,1)),0)</f>
        <v>52259300</v>
      </c>
      <c r="L1393" s="37">
        <f>IFERROR(INDEX(XLM!$F:$F,MATCH($A1393,XLM!$A:$A,0))*INDEX('Control Panel'!$L:$L,MATCH('Index Volume'!$A1393+1,'Control Panel'!$A:$A,1)),0)</f>
        <v>43494400</v>
      </c>
      <c r="M1393" s="39">
        <f t="shared" si="330"/>
        <v>3355607686</v>
      </c>
      <c r="N1393" s="1" t="b">
        <f t="shared" si="331"/>
        <v>1</v>
      </c>
      <c r="O1393" s="41">
        <f t="shared" si="332"/>
        <v>3355607686</v>
      </c>
    </row>
    <row r="1394" spans="1:15" x14ac:dyDescent="0.75">
      <c r="A1394" s="3">
        <v>43032</v>
      </c>
      <c r="B1394" s="37">
        <f>IFERROR(INDEX(BTC!$F:$F,MATCH($A1394,BTC!$A:$A,0))*INDEX('Control Panel'!$B:$B,MATCH('Index Volume'!$A1394+1,'Control Panel'!$A:$A,1)),0)</f>
        <v>2735699968</v>
      </c>
      <c r="C1394" s="37">
        <f>IFERROR(INDEX(XRP!$F:$F,MATCH($A1394,XRP!$A:$A,0))*INDEX('Control Panel'!$C:$C,MATCH($A1394+1,'Control Panel'!$A:$A,1)),0)</f>
        <v>220080992</v>
      </c>
      <c r="D1394" s="37">
        <f>IFERROR(INDEX(LTC!$F:$F,MATCH($A1394,LTC!$A:$A,0))*INDEX('Control Panel'!$D:$D,MATCH($A1394+1,'Control Panel'!$A:$A,1)),0)</f>
        <v>199788992</v>
      </c>
      <c r="E1394" s="37">
        <f>IFERROR(INDEX(ETC!$F:$F,MATCH($A1394,ETC!$A:$A,0))*INDEX('Control Panel'!$E:$E,MATCH($A1394+1,'Control Panel'!$A:$A,1)),0)</f>
        <v>41969800</v>
      </c>
      <c r="F1394" s="37">
        <f>IFERROR(INDEX(ETH!$F:$F,MATCH($A1394,ETH!$A:$A,0))*INDEX('Control Panel'!$F:$F,MATCH('Index Volume'!$A1394+1,'Control Panel'!$A:$A,1)),0)</f>
        <v>684281024</v>
      </c>
      <c r="G1394" s="37">
        <f>IFERROR(INDEX(BCH!$F:$F,MATCH($A1394,BCH!$A:$A,0))*INDEX('Control Panel'!$G:$G,MATCH('Index Volume'!$A1394+1,'Control Panel'!$A:$A,1)),0)</f>
        <v>0</v>
      </c>
      <c r="H1394" s="37">
        <f>IFERROR(INDEX(XMR!$F:$F,MATCH($A1394,XMR!$A:$A,0))*INDEX('Control Panel'!$H:$H,MATCH('Index Volume'!$A1394+1,'Control Panel'!$A:$A,1)),0)</f>
        <v>42191100</v>
      </c>
      <c r="I1394" s="37">
        <f>IFERROR(INDEX(ZEC!$F:$F,MATCH($A1394,ZEC!$A:$A,0))*INDEX('Control Panel'!$I:$I,MATCH('Index Volume'!$A1394+1,'Control Panel'!$A:$A,1)),0)</f>
        <v>37788300</v>
      </c>
      <c r="J1394" s="37">
        <f>IFERROR(INDEX(EOS!$F:$F,MATCH($A1394,EOS!$A:$A,0))*INDEX('Control Panel'!$J:$J,MATCH('Index Volume'!$A1394+1,'Control Panel'!$A:$A,1)),0)</f>
        <v>7089410</v>
      </c>
      <c r="K1394" s="37">
        <f>IFERROR(INDEX(DASH!$F:$F,MATCH($A1394,DASH!$A:$A,0))*INDEX('Control Panel'!$K:$K,MATCH('Index Volume'!$A1394+1,'Control Panel'!$A:$A,1)),0)</f>
        <v>59674600</v>
      </c>
      <c r="L1394" s="37">
        <f>IFERROR(INDEX(XLM!$F:$F,MATCH($A1394,XLM!$A:$A,0))*INDEX('Control Panel'!$L:$L,MATCH('Index Volume'!$A1394+1,'Control Panel'!$A:$A,1)),0)</f>
        <v>73178896</v>
      </c>
      <c r="M1394" s="39">
        <f t="shared" si="330"/>
        <v>4101743082</v>
      </c>
      <c r="N1394" s="1" t="b">
        <f t="shared" si="331"/>
        <v>1</v>
      </c>
      <c r="O1394" s="41">
        <f t="shared" si="332"/>
        <v>4101743082</v>
      </c>
    </row>
    <row r="1395" spans="1:15" x14ac:dyDescent="0.75">
      <c r="A1395" s="4">
        <v>43033</v>
      </c>
      <c r="B1395" s="37">
        <f>IFERROR(INDEX(BTC!$F:$F,MATCH($A1395,BTC!$A:$A,0))*INDEX('Control Panel'!$B:$B,MATCH('Index Volume'!$A1395+1,'Control Panel'!$A:$A,1)),0)</f>
        <v>1966989952</v>
      </c>
      <c r="C1395" s="37">
        <f>IFERROR(INDEX(XRP!$F:$F,MATCH($A1395,XRP!$A:$A,0))*INDEX('Control Panel'!$C:$C,MATCH($A1395+1,'Control Panel'!$A:$A,1)),0)</f>
        <v>75017504</v>
      </c>
      <c r="D1395" s="37">
        <f>IFERROR(INDEX(LTC!$F:$F,MATCH($A1395,LTC!$A:$A,0))*INDEX('Control Panel'!$D:$D,MATCH($A1395+1,'Control Panel'!$A:$A,1)),0)</f>
        <v>114510000</v>
      </c>
      <c r="E1395" s="37">
        <f>IFERROR(INDEX(ETC!$F:$F,MATCH($A1395,ETC!$A:$A,0))*INDEX('Control Panel'!$E:$E,MATCH($A1395+1,'Control Panel'!$A:$A,1)),0)</f>
        <v>25582600</v>
      </c>
      <c r="F1395" s="37">
        <f>IFERROR(INDEX(ETH!$F:$F,MATCH($A1395,ETH!$A:$A,0))*INDEX('Control Panel'!$F:$F,MATCH('Index Volume'!$A1395+1,'Control Panel'!$A:$A,1)),0)</f>
        <v>325040000</v>
      </c>
      <c r="G1395" s="37">
        <f>IFERROR(INDEX(BCH!$F:$F,MATCH($A1395,BCH!$A:$A,0))*INDEX('Control Panel'!$G:$G,MATCH('Index Volume'!$A1395+1,'Control Panel'!$A:$A,1)),0)</f>
        <v>0</v>
      </c>
      <c r="H1395" s="37">
        <f>IFERROR(INDEX(XMR!$F:$F,MATCH($A1395,XMR!$A:$A,0))*INDEX('Control Panel'!$H:$H,MATCH('Index Volume'!$A1395+1,'Control Panel'!$A:$A,1)),0)</f>
        <v>59952100</v>
      </c>
      <c r="I1395" s="37">
        <f>IFERROR(INDEX(ZEC!$F:$F,MATCH($A1395,ZEC!$A:$A,0))*INDEX('Control Panel'!$I:$I,MATCH('Index Volume'!$A1395+1,'Control Panel'!$A:$A,1)),0)</f>
        <v>44717900</v>
      </c>
      <c r="J1395" s="37">
        <f>IFERROR(INDEX(EOS!$F:$F,MATCH($A1395,EOS!$A:$A,0))*INDEX('Control Panel'!$J:$J,MATCH('Index Volume'!$A1395+1,'Control Panel'!$A:$A,1)),0)</f>
        <v>5046620</v>
      </c>
      <c r="K1395" s="37">
        <f>IFERROR(INDEX(DASH!$F:$F,MATCH($A1395,DASH!$A:$A,0))*INDEX('Control Panel'!$K:$K,MATCH('Index Volume'!$A1395+1,'Control Panel'!$A:$A,1)),0)</f>
        <v>43986700</v>
      </c>
      <c r="L1395" s="37">
        <f>IFERROR(INDEX(XLM!$F:$F,MATCH($A1395,XLM!$A:$A,0))*INDEX('Control Panel'!$L:$L,MATCH('Index Volume'!$A1395+1,'Control Panel'!$A:$A,1)),0)</f>
        <v>35434500</v>
      </c>
      <c r="M1395" s="39">
        <f t="shared" si="330"/>
        <v>2696277876</v>
      </c>
      <c r="N1395" s="1" t="b">
        <f t="shared" si="331"/>
        <v>1</v>
      </c>
      <c r="O1395" s="41">
        <f t="shared" si="332"/>
        <v>2696277876</v>
      </c>
    </row>
    <row r="1396" spans="1:15" x14ac:dyDescent="0.75">
      <c r="A1396" s="3">
        <v>43034</v>
      </c>
      <c r="B1396" s="37">
        <f>IFERROR(INDEX(BTC!$F:$F,MATCH($A1396,BTC!$A:$A,0))*INDEX('Control Panel'!$B:$B,MATCH('Index Volume'!$A1396+1,'Control Panel'!$A:$A,1)),0)</f>
        <v>1905040000</v>
      </c>
      <c r="C1396" s="37">
        <f>IFERROR(INDEX(XRP!$F:$F,MATCH($A1396,XRP!$A:$A,0))*INDEX('Control Panel'!$C:$C,MATCH($A1396+1,'Control Panel'!$A:$A,1)),0)</f>
        <v>38193100</v>
      </c>
      <c r="D1396" s="37">
        <f>IFERROR(INDEX(LTC!$F:$F,MATCH($A1396,LTC!$A:$A,0))*INDEX('Control Panel'!$D:$D,MATCH($A1396+1,'Control Panel'!$A:$A,1)),0)</f>
        <v>81104704</v>
      </c>
      <c r="E1396" s="37">
        <f>IFERROR(INDEX(ETC!$F:$F,MATCH($A1396,ETC!$A:$A,0))*INDEX('Control Panel'!$E:$E,MATCH($A1396+1,'Control Panel'!$A:$A,1)),0)</f>
        <v>18961900</v>
      </c>
      <c r="F1396" s="37">
        <f>IFERROR(INDEX(ETH!$F:$F,MATCH($A1396,ETH!$A:$A,0))*INDEX('Control Panel'!$F:$F,MATCH('Index Volume'!$A1396+1,'Control Panel'!$A:$A,1)),0)</f>
        <v>270272992</v>
      </c>
      <c r="G1396" s="37">
        <f>IFERROR(INDEX(BCH!$F:$F,MATCH($A1396,BCH!$A:$A,0))*INDEX('Control Panel'!$G:$G,MATCH('Index Volume'!$A1396+1,'Control Panel'!$A:$A,1)),0)</f>
        <v>0</v>
      </c>
      <c r="H1396" s="37">
        <f>IFERROR(INDEX(XMR!$F:$F,MATCH($A1396,XMR!$A:$A,0))*INDEX('Control Panel'!$H:$H,MATCH('Index Volume'!$A1396+1,'Control Panel'!$A:$A,1)),0)</f>
        <v>23132200</v>
      </c>
      <c r="I1396" s="37">
        <f>IFERROR(INDEX(ZEC!$F:$F,MATCH($A1396,ZEC!$A:$A,0))*INDEX('Control Panel'!$I:$I,MATCH('Index Volume'!$A1396+1,'Control Panel'!$A:$A,1)),0)</f>
        <v>41638100</v>
      </c>
      <c r="J1396" s="37">
        <f>IFERROR(INDEX(EOS!$F:$F,MATCH($A1396,EOS!$A:$A,0))*INDEX('Control Panel'!$J:$J,MATCH('Index Volume'!$A1396+1,'Control Panel'!$A:$A,1)),0)</f>
        <v>5314240</v>
      </c>
      <c r="K1396" s="37">
        <f>IFERROR(INDEX(DASH!$F:$F,MATCH($A1396,DASH!$A:$A,0))*INDEX('Control Panel'!$K:$K,MATCH('Index Volume'!$A1396+1,'Control Panel'!$A:$A,1)),0)</f>
        <v>49309000</v>
      </c>
      <c r="L1396" s="37">
        <f>IFERROR(INDEX(XLM!$F:$F,MATCH($A1396,XLM!$A:$A,0))*INDEX('Control Panel'!$L:$L,MATCH('Index Volume'!$A1396+1,'Control Panel'!$A:$A,1)),0)</f>
        <v>23633200</v>
      </c>
      <c r="M1396" s="39">
        <f t="shared" si="330"/>
        <v>2456599436</v>
      </c>
      <c r="N1396" s="1" t="b">
        <f t="shared" si="331"/>
        <v>1</v>
      </c>
      <c r="O1396" s="41">
        <f t="shared" si="332"/>
        <v>2456599436</v>
      </c>
    </row>
    <row r="1397" spans="1:15" x14ac:dyDescent="0.75">
      <c r="A1397" s="4">
        <v>43035</v>
      </c>
      <c r="B1397" s="37">
        <f>IFERROR(INDEX(BTC!$F:$F,MATCH($A1397,BTC!$A:$A,0))*INDEX('Control Panel'!$B:$B,MATCH('Index Volume'!$A1397+1,'Control Panel'!$A:$A,1)),0)</f>
        <v>1710130048</v>
      </c>
      <c r="C1397" s="37">
        <f>IFERROR(INDEX(XRP!$F:$F,MATCH($A1397,XRP!$A:$A,0))*INDEX('Control Panel'!$C:$C,MATCH($A1397+1,'Control Panel'!$A:$A,1)),0)</f>
        <v>29623000</v>
      </c>
      <c r="D1397" s="37">
        <f>IFERROR(INDEX(LTC!$F:$F,MATCH($A1397,LTC!$A:$A,0))*INDEX('Control Panel'!$D:$D,MATCH($A1397+1,'Control Panel'!$A:$A,1)),0)</f>
        <v>78923104</v>
      </c>
      <c r="E1397" s="37">
        <f>IFERROR(INDEX(ETC!$F:$F,MATCH($A1397,ETC!$A:$A,0))*INDEX('Control Panel'!$E:$E,MATCH($A1397+1,'Control Panel'!$A:$A,1)),0)</f>
        <v>21540100</v>
      </c>
      <c r="F1397" s="37">
        <f>IFERROR(INDEX(ETH!$F:$F,MATCH($A1397,ETH!$A:$A,0))*INDEX('Control Panel'!$F:$F,MATCH('Index Volume'!$A1397+1,'Control Panel'!$A:$A,1)),0)</f>
        <v>257168992</v>
      </c>
      <c r="G1397" s="37">
        <f>IFERROR(INDEX(BCH!$F:$F,MATCH($A1397,BCH!$A:$A,0))*INDEX('Control Panel'!$G:$G,MATCH('Index Volume'!$A1397+1,'Control Panel'!$A:$A,1)),0)</f>
        <v>0</v>
      </c>
      <c r="H1397" s="37">
        <f>IFERROR(INDEX(XMR!$F:$F,MATCH($A1397,XMR!$A:$A,0))*INDEX('Control Panel'!$H:$H,MATCH('Index Volume'!$A1397+1,'Control Panel'!$A:$A,1)),0)</f>
        <v>27939000</v>
      </c>
      <c r="I1397" s="37">
        <f>IFERROR(INDEX(ZEC!$F:$F,MATCH($A1397,ZEC!$A:$A,0))*INDEX('Control Panel'!$I:$I,MATCH('Index Volume'!$A1397+1,'Control Panel'!$A:$A,1)),0)</f>
        <v>131517000</v>
      </c>
      <c r="J1397" s="37">
        <f>IFERROR(INDEX(EOS!$F:$F,MATCH($A1397,EOS!$A:$A,0))*INDEX('Control Panel'!$J:$J,MATCH('Index Volume'!$A1397+1,'Control Panel'!$A:$A,1)),0)</f>
        <v>4730120</v>
      </c>
      <c r="K1397" s="37">
        <f>IFERROR(INDEX(DASH!$F:$F,MATCH($A1397,DASH!$A:$A,0))*INDEX('Control Panel'!$K:$K,MATCH('Index Volume'!$A1397+1,'Control Panel'!$A:$A,1)),0)</f>
        <v>38421900</v>
      </c>
      <c r="L1397" s="37">
        <f>IFERROR(INDEX(XLM!$F:$F,MATCH($A1397,XLM!$A:$A,0))*INDEX('Control Panel'!$L:$L,MATCH('Index Volume'!$A1397+1,'Control Panel'!$A:$A,1)),0)</f>
        <v>15974900</v>
      </c>
      <c r="M1397" s="39">
        <f t="shared" si="330"/>
        <v>2315968164</v>
      </c>
      <c r="N1397" s="1" t="b">
        <f t="shared" si="331"/>
        <v>1</v>
      </c>
      <c r="O1397" s="41">
        <f t="shared" si="332"/>
        <v>2315968164</v>
      </c>
    </row>
    <row r="1398" spans="1:15" x14ac:dyDescent="0.75">
      <c r="A1398" s="3">
        <v>43036</v>
      </c>
      <c r="B1398" s="37">
        <f>IFERROR(INDEX(BTC!$F:$F,MATCH($A1398,BTC!$A:$A,0))*INDEX('Control Panel'!$B:$B,MATCH('Index Volume'!$A1398+1,'Control Panel'!$A:$A,1)),0)</f>
        <v>1403920000</v>
      </c>
      <c r="C1398" s="37">
        <f>IFERROR(INDEX(XRP!$F:$F,MATCH($A1398,XRP!$A:$A,0))*INDEX('Control Panel'!$C:$C,MATCH($A1398+1,'Control Panel'!$A:$A,1)),0)</f>
        <v>26864900</v>
      </c>
      <c r="D1398" s="37">
        <f>IFERROR(INDEX(LTC!$F:$F,MATCH($A1398,LTC!$A:$A,0))*INDEX('Control Panel'!$D:$D,MATCH($A1398+1,'Control Panel'!$A:$A,1)),0)</f>
        <v>71063200</v>
      </c>
      <c r="E1398" s="37">
        <f>IFERROR(INDEX(ETC!$F:$F,MATCH($A1398,ETC!$A:$A,0))*INDEX('Control Panel'!$E:$E,MATCH($A1398+1,'Control Panel'!$A:$A,1)),0)</f>
        <v>24204100</v>
      </c>
      <c r="F1398" s="37">
        <f>IFERROR(INDEX(ETH!$F:$F,MATCH($A1398,ETH!$A:$A,0))*INDEX('Control Panel'!$F:$F,MATCH('Index Volume'!$A1398+1,'Control Panel'!$A:$A,1)),0)</f>
        <v>264424000</v>
      </c>
      <c r="G1398" s="37">
        <f>IFERROR(INDEX(BCH!$F:$F,MATCH($A1398,BCH!$A:$A,0))*INDEX('Control Panel'!$G:$G,MATCH('Index Volume'!$A1398+1,'Control Panel'!$A:$A,1)),0)</f>
        <v>0</v>
      </c>
      <c r="H1398" s="37">
        <f>IFERROR(INDEX(XMR!$F:$F,MATCH($A1398,XMR!$A:$A,0))*INDEX('Control Panel'!$H:$H,MATCH('Index Volume'!$A1398+1,'Control Panel'!$A:$A,1)),0)</f>
        <v>25397400</v>
      </c>
      <c r="I1398" s="37">
        <f>IFERROR(INDEX(ZEC!$F:$F,MATCH($A1398,ZEC!$A:$A,0))*INDEX('Control Panel'!$I:$I,MATCH('Index Volume'!$A1398+1,'Control Panel'!$A:$A,1)),0)</f>
        <v>45309100</v>
      </c>
      <c r="J1398" s="37">
        <f>IFERROR(INDEX(EOS!$F:$F,MATCH($A1398,EOS!$A:$A,0))*INDEX('Control Panel'!$J:$J,MATCH('Index Volume'!$A1398+1,'Control Panel'!$A:$A,1)),0)</f>
        <v>5960600</v>
      </c>
      <c r="K1398" s="37">
        <f>IFERROR(INDEX(DASH!$F:$F,MATCH($A1398,DASH!$A:$A,0))*INDEX('Control Panel'!$K:$K,MATCH('Index Volume'!$A1398+1,'Control Panel'!$A:$A,1)),0)</f>
        <v>47092100</v>
      </c>
      <c r="L1398" s="37">
        <f>IFERROR(INDEX(XLM!$F:$F,MATCH($A1398,XLM!$A:$A,0))*INDEX('Control Panel'!$L:$L,MATCH('Index Volume'!$A1398+1,'Control Panel'!$A:$A,1)),0)</f>
        <v>8887170</v>
      </c>
      <c r="M1398" s="39">
        <f t="shared" si="330"/>
        <v>1923122570</v>
      </c>
      <c r="N1398" s="1" t="b">
        <f t="shared" si="331"/>
        <v>1</v>
      </c>
      <c r="O1398" s="41">
        <f t="shared" si="332"/>
        <v>1923122570</v>
      </c>
    </row>
    <row r="1399" spans="1:15" x14ac:dyDescent="0.75">
      <c r="A1399" s="4">
        <v>43037</v>
      </c>
      <c r="B1399" s="37">
        <f>IFERROR(INDEX(BTC!$F:$F,MATCH($A1399,BTC!$A:$A,0))*INDEX('Control Panel'!$B:$B,MATCH('Index Volume'!$A1399+1,'Control Panel'!$A:$A,1)),0)</f>
        <v>2859040000</v>
      </c>
      <c r="C1399" s="37">
        <f>IFERROR(INDEX(XRP!$F:$F,MATCH($A1399,XRP!$A:$A,0))*INDEX('Control Panel'!$C:$C,MATCH($A1399+1,'Control Panel'!$A:$A,1)),0)</f>
        <v>62511100</v>
      </c>
      <c r="D1399" s="37">
        <f>IFERROR(INDEX(LTC!$F:$F,MATCH($A1399,LTC!$A:$A,0))*INDEX('Control Panel'!$D:$D,MATCH($A1399+1,'Control Panel'!$A:$A,1)),0)</f>
        <v>138340000</v>
      </c>
      <c r="E1399" s="37">
        <f>IFERROR(INDEX(ETC!$F:$F,MATCH($A1399,ETC!$A:$A,0))*INDEX('Control Panel'!$E:$E,MATCH($A1399+1,'Control Panel'!$A:$A,1)),0)</f>
        <v>65005200</v>
      </c>
      <c r="F1399" s="37">
        <f>IFERROR(INDEX(ETH!$F:$F,MATCH($A1399,ETH!$A:$A,0))*INDEX('Control Panel'!$F:$F,MATCH('Index Volume'!$A1399+1,'Control Panel'!$A:$A,1)),0)</f>
        <v>551752000</v>
      </c>
      <c r="G1399" s="37">
        <f>IFERROR(INDEX(BCH!$F:$F,MATCH($A1399,BCH!$A:$A,0))*INDEX('Control Panel'!$G:$G,MATCH('Index Volume'!$A1399+1,'Control Panel'!$A:$A,1)),0)</f>
        <v>0</v>
      </c>
      <c r="H1399" s="37">
        <f>IFERROR(INDEX(XMR!$F:$F,MATCH($A1399,XMR!$A:$A,0))*INDEX('Control Panel'!$H:$H,MATCH('Index Volume'!$A1399+1,'Control Panel'!$A:$A,1)),0)</f>
        <v>38368700</v>
      </c>
      <c r="I1399" s="37">
        <f>IFERROR(INDEX(ZEC!$F:$F,MATCH($A1399,ZEC!$A:$A,0))*INDEX('Control Panel'!$I:$I,MATCH('Index Volume'!$A1399+1,'Control Panel'!$A:$A,1)),0)</f>
        <v>59020900</v>
      </c>
      <c r="J1399" s="37">
        <f>IFERROR(INDEX(EOS!$F:$F,MATCH($A1399,EOS!$A:$A,0))*INDEX('Control Panel'!$J:$J,MATCH('Index Volume'!$A1399+1,'Control Panel'!$A:$A,1)),0)</f>
        <v>19902600</v>
      </c>
      <c r="K1399" s="37">
        <f>IFERROR(INDEX(DASH!$F:$F,MATCH($A1399,DASH!$A:$A,0))*INDEX('Control Panel'!$K:$K,MATCH('Index Volume'!$A1399+1,'Control Panel'!$A:$A,1)),0)</f>
        <v>75483104</v>
      </c>
      <c r="L1399" s="37">
        <f>IFERROR(INDEX(XLM!$F:$F,MATCH($A1399,XLM!$A:$A,0))*INDEX('Control Panel'!$L:$L,MATCH('Index Volume'!$A1399+1,'Control Panel'!$A:$A,1)),0)</f>
        <v>22646700</v>
      </c>
      <c r="M1399" s="39">
        <f t="shared" si="330"/>
        <v>3892070304</v>
      </c>
      <c r="N1399" s="1" t="b">
        <f t="shared" si="331"/>
        <v>1</v>
      </c>
      <c r="O1399" s="41">
        <f t="shared" si="332"/>
        <v>3892070304</v>
      </c>
    </row>
    <row r="1400" spans="1:15" x14ac:dyDescent="0.75">
      <c r="A1400" s="3">
        <v>43038</v>
      </c>
      <c r="B1400" s="37">
        <f>IFERROR(INDEX(BTC!$F:$F,MATCH($A1400,BTC!$A:$A,0))*INDEX('Control Panel'!$B:$B,MATCH('Index Volume'!$A1400+1,'Control Panel'!$A:$A,1)),0)</f>
        <v>1772150016</v>
      </c>
      <c r="C1400" s="37">
        <f>IFERROR(INDEX(XRP!$F:$F,MATCH($A1400,XRP!$A:$A,0))*INDEX('Control Panel'!$C:$C,MATCH($A1400+1,'Control Panel'!$A:$A,1)),0)</f>
        <v>34835100</v>
      </c>
      <c r="D1400" s="37">
        <f>IFERROR(INDEX(LTC!$F:$F,MATCH($A1400,LTC!$A:$A,0))*INDEX('Control Panel'!$D:$D,MATCH($A1400+1,'Control Panel'!$A:$A,1)),0)</f>
        <v>129287000</v>
      </c>
      <c r="E1400" s="37">
        <f>IFERROR(INDEX(ETC!$F:$F,MATCH($A1400,ETC!$A:$A,0))*INDEX('Control Panel'!$E:$E,MATCH($A1400+1,'Control Panel'!$A:$A,1)),0)</f>
        <v>20081700</v>
      </c>
      <c r="F1400" s="37">
        <f>IFERROR(INDEX(ETH!$F:$F,MATCH($A1400,ETH!$A:$A,0))*INDEX('Control Panel'!$F:$F,MATCH('Index Volume'!$A1400+1,'Control Panel'!$A:$A,1)),0)</f>
        <v>331441984</v>
      </c>
      <c r="G1400" s="37">
        <f>IFERROR(INDEX(BCH!$F:$F,MATCH($A1400,BCH!$A:$A,0))*INDEX('Control Panel'!$G:$G,MATCH('Index Volume'!$A1400+1,'Control Panel'!$A:$A,1)),0)</f>
        <v>0</v>
      </c>
      <c r="H1400" s="37">
        <f>IFERROR(INDEX(XMR!$F:$F,MATCH($A1400,XMR!$A:$A,0))*INDEX('Control Panel'!$H:$H,MATCH('Index Volume'!$A1400+1,'Control Panel'!$A:$A,1)),0)</f>
        <v>28179100</v>
      </c>
      <c r="I1400" s="37">
        <f>IFERROR(INDEX(ZEC!$F:$F,MATCH($A1400,ZEC!$A:$A,0))*INDEX('Control Panel'!$I:$I,MATCH('Index Volume'!$A1400+1,'Control Panel'!$A:$A,1)),0)</f>
        <v>50794000</v>
      </c>
      <c r="J1400" s="37">
        <f>IFERROR(INDEX(EOS!$F:$F,MATCH($A1400,EOS!$A:$A,0))*INDEX('Control Panel'!$J:$J,MATCH('Index Volume'!$A1400+1,'Control Panel'!$A:$A,1)),0)</f>
        <v>20481800</v>
      </c>
      <c r="K1400" s="37">
        <f>IFERROR(INDEX(DASH!$F:$F,MATCH($A1400,DASH!$A:$A,0))*INDEX('Control Panel'!$K:$K,MATCH('Index Volume'!$A1400+1,'Control Panel'!$A:$A,1)),0)</f>
        <v>40805700</v>
      </c>
      <c r="L1400" s="37">
        <f>IFERROR(INDEX(XLM!$F:$F,MATCH($A1400,XLM!$A:$A,0))*INDEX('Control Panel'!$L:$L,MATCH('Index Volume'!$A1400+1,'Control Panel'!$A:$A,1)),0)</f>
        <v>14186100</v>
      </c>
      <c r="M1400" s="39">
        <f t="shared" si="330"/>
        <v>2442242500</v>
      </c>
      <c r="N1400" s="1" t="b">
        <f t="shared" si="331"/>
        <v>1</v>
      </c>
      <c r="O1400" s="41">
        <f t="shared" si="332"/>
        <v>2442242500</v>
      </c>
    </row>
    <row r="1401" spans="1:15" x14ac:dyDescent="0.75">
      <c r="A1401" s="4">
        <v>43039</v>
      </c>
      <c r="B1401" s="37">
        <f>IFERROR(INDEX(BTC!$F:$F,MATCH($A1401,BTC!$A:$A,0))*INDEX('Control Panel'!$B:$B,MATCH('Index Volume'!$A1401+1,'Control Panel'!$A:$A,1)),0)</f>
        <v>2311379968</v>
      </c>
      <c r="C1401" s="37">
        <f>IFERROR(INDEX(XRP!$F:$F,MATCH($A1401,XRP!$A:$A,0))*INDEX('Control Panel'!$C:$C,MATCH($A1401+1,'Control Panel'!$A:$A,1)),0)</f>
        <v>43875700</v>
      </c>
      <c r="D1401" s="37">
        <f>IFERROR(INDEX(LTC!$F:$F,MATCH($A1401,LTC!$A:$A,0))*INDEX('Control Panel'!$D:$D,MATCH($A1401+1,'Control Panel'!$A:$A,1)),0)</f>
        <v>99381104</v>
      </c>
      <c r="E1401" s="37">
        <f>IFERROR(INDEX(ETC!$F:$F,MATCH($A1401,ETC!$A:$A,0))*INDEX('Control Panel'!$E:$E,MATCH($A1401+1,'Control Panel'!$A:$A,1)),0)</f>
        <v>27241200</v>
      </c>
      <c r="F1401" s="37">
        <f>IFERROR(INDEX(ETH!$F:$F,MATCH($A1401,ETH!$A:$A,0))*INDEX('Control Panel'!$F:$F,MATCH('Index Volume'!$A1401+1,'Control Panel'!$A:$A,1)),0)</f>
        <v>369583008</v>
      </c>
      <c r="G1401" s="37">
        <f>IFERROR(INDEX(BCH!$F:$F,MATCH($A1401,BCH!$A:$A,0))*INDEX('Control Panel'!$G:$G,MATCH('Index Volume'!$A1401+1,'Control Panel'!$A:$A,1)),0)</f>
        <v>343799008</v>
      </c>
      <c r="H1401" s="37">
        <f>IFERROR(INDEX(XMR!$F:$F,MATCH($A1401,XMR!$A:$A,0))*INDEX('Control Panel'!$H:$H,MATCH('Index Volume'!$A1401+1,'Control Panel'!$A:$A,1)),0)</f>
        <v>28704900</v>
      </c>
      <c r="I1401" s="37">
        <f>IFERROR(INDEX(ZEC!$F:$F,MATCH($A1401,ZEC!$A:$A,0))*INDEX('Control Panel'!$I:$I,MATCH('Index Volume'!$A1401+1,'Control Panel'!$A:$A,1)),0)</f>
        <v>38363600</v>
      </c>
      <c r="J1401" s="37">
        <f>IFERROR(INDEX(EOS!$F:$F,MATCH($A1401,EOS!$A:$A,0))*INDEX('Control Panel'!$J:$J,MATCH('Index Volume'!$A1401+1,'Control Panel'!$A:$A,1)),0)</f>
        <v>16200000</v>
      </c>
      <c r="K1401" s="37">
        <f>IFERROR(INDEX(DASH!$F:$F,MATCH($A1401,DASH!$A:$A,0))*INDEX('Control Panel'!$K:$K,MATCH('Index Volume'!$A1401+1,'Control Panel'!$A:$A,1)),0)</f>
        <v>50260500</v>
      </c>
      <c r="L1401" s="37">
        <f>IFERROR(INDEX(XLM!$F:$F,MATCH($A1401,XLM!$A:$A,0))*INDEX('Control Panel'!$L:$L,MATCH('Index Volume'!$A1401+1,'Control Panel'!$A:$A,1)),0)</f>
        <v>16918000</v>
      </c>
      <c r="M1401" s="39">
        <f t="shared" si="330"/>
        <v>3345706988</v>
      </c>
      <c r="N1401" s="1" t="b">
        <f t="shared" si="331"/>
        <v>0</v>
      </c>
      <c r="O1401" s="41">
        <f t="shared" si="332"/>
        <v>3001907980</v>
      </c>
    </row>
    <row r="1402" spans="1:15" x14ac:dyDescent="0.75">
      <c r="A1402" s="3">
        <v>43040</v>
      </c>
      <c r="B1402" s="37">
        <f>IFERROR(INDEX(BTC!$F:$F,MATCH($A1402,BTC!$A:$A,0))*INDEX('Control Panel'!$B:$B,MATCH('Index Volume'!$A1402+1,'Control Panel'!$A:$A,1)),0)</f>
        <v>2870320128</v>
      </c>
      <c r="C1402" s="37">
        <f>IFERROR(INDEX(XRP!$F:$F,MATCH($A1402,XRP!$A:$A,0))*INDEX('Control Panel'!$C:$C,MATCH($A1402+1,'Control Panel'!$A:$A,1)),0)</f>
        <v>67921000</v>
      </c>
      <c r="D1402" s="37">
        <f>IFERROR(INDEX(LTC!$F:$F,MATCH($A1402,LTC!$A:$A,0))*INDEX('Control Panel'!$D:$D,MATCH($A1402+1,'Control Panel'!$A:$A,1)),0)</f>
        <v>112759000</v>
      </c>
      <c r="E1402" s="37">
        <f>IFERROR(INDEX(ETC!$F:$F,MATCH($A1402,ETC!$A:$A,0))*INDEX('Control Panel'!$E:$E,MATCH($A1402+1,'Control Panel'!$A:$A,1)),0)</f>
        <v>30011800</v>
      </c>
      <c r="F1402" s="37">
        <f>IFERROR(INDEX(ETH!$F:$F,MATCH($A1402,ETH!$A:$A,0))*INDEX('Control Panel'!$F:$F,MATCH('Index Volume'!$A1402+1,'Control Panel'!$A:$A,1)),0)</f>
        <v>553864000</v>
      </c>
      <c r="G1402" s="37">
        <f>IFERROR(INDEX(BCH!$F:$F,MATCH($A1402,BCH!$A:$A,0))*INDEX('Control Panel'!$G:$G,MATCH('Index Volume'!$A1402+1,'Control Panel'!$A:$A,1)),0)</f>
        <v>1152230016</v>
      </c>
      <c r="H1402" s="37">
        <f>IFERROR(INDEX(XMR!$F:$F,MATCH($A1402,XMR!$A:$A,0))*INDEX('Control Panel'!$H:$H,MATCH('Index Volume'!$A1402+1,'Control Panel'!$A:$A,1)),0)</f>
        <v>36899300</v>
      </c>
      <c r="I1402" s="37">
        <f>IFERROR(INDEX(ZEC!$F:$F,MATCH($A1402,ZEC!$A:$A,0))*INDEX('Control Panel'!$I:$I,MATCH('Index Volume'!$A1402+1,'Control Panel'!$A:$A,1)),0)</f>
        <v>47917100</v>
      </c>
      <c r="J1402" s="37">
        <f>IFERROR(INDEX(EOS!$F:$F,MATCH($A1402,EOS!$A:$A,0))*INDEX('Control Panel'!$J:$J,MATCH('Index Volume'!$A1402+1,'Control Panel'!$A:$A,1)),0)</f>
        <v>74917400</v>
      </c>
      <c r="K1402" s="37">
        <f>IFERROR(INDEX(DASH!$F:$F,MATCH($A1402,DASH!$A:$A,0))*INDEX('Control Panel'!$K:$K,MATCH('Index Volume'!$A1402+1,'Control Panel'!$A:$A,1)),0)</f>
        <v>50960300</v>
      </c>
      <c r="L1402" s="37">
        <f>IFERROR(INDEX(XLM!$F:$F,MATCH($A1402,XLM!$A:$A,0))*INDEX('Control Panel'!$L:$L,MATCH('Index Volume'!$A1402+1,'Control Panel'!$A:$A,1)),0)</f>
        <v>14361700</v>
      </c>
      <c r="M1402" s="39">
        <f t="shared" si="330"/>
        <v>5012161744</v>
      </c>
      <c r="N1402" s="1" t="b">
        <f t="shared" si="331"/>
        <v>1</v>
      </c>
      <c r="O1402" s="41">
        <f t="shared" si="332"/>
        <v>5012161744</v>
      </c>
    </row>
    <row r="1403" spans="1:15" x14ac:dyDescent="0.75">
      <c r="A1403" s="4">
        <v>43041</v>
      </c>
      <c r="B1403" s="37">
        <f>IFERROR(INDEX(BTC!$F:$F,MATCH($A1403,BTC!$A:$A,0))*INDEX('Control Panel'!$B:$B,MATCH('Index Volume'!$A1403+1,'Control Panel'!$A:$A,1)),0)</f>
        <v>4653770240</v>
      </c>
      <c r="C1403" s="37">
        <f>IFERROR(INDEX(XRP!$F:$F,MATCH($A1403,XRP!$A:$A,0))*INDEX('Control Panel'!$C:$C,MATCH($A1403+1,'Control Panel'!$A:$A,1)),0)</f>
        <v>197770000</v>
      </c>
      <c r="D1403" s="37">
        <f>IFERROR(INDEX(LTC!$F:$F,MATCH($A1403,LTC!$A:$A,0))*INDEX('Control Panel'!$D:$D,MATCH($A1403+1,'Control Panel'!$A:$A,1)),0)</f>
        <v>221076992</v>
      </c>
      <c r="E1403" s="37">
        <f>IFERROR(INDEX(ETC!$F:$F,MATCH($A1403,ETC!$A:$A,0))*INDEX('Control Panel'!$E:$E,MATCH($A1403+1,'Control Panel'!$A:$A,1)),0)</f>
        <v>39190200</v>
      </c>
      <c r="F1403" s="37">
        <f>IFERROR(INDEX(ETH!$F:$F,MATCH($A1403,ETH!$A:$A,0))*INDEX('Control Panel'!$F:$F,MATCH('Index Volume'!$A1403+1,'Control Panel'!$A:$A,1)),0)</f>
        <v>904900992</v>
      </c>
      <c r="G1403" s="37">
        <f>IFERROR(INDEX(BCH!$F:$F,MATCH($A1403,BCH!$A:$A,0))*INDEX('Control Panel'!$G:$G,MATCH('Index Volume'!$A1403+1,'Control Panel'!$A:$A,1)),0)</f>
        <v>1632060032</v>
      </c>
      <c r="H1403" s="37">
        <f>IFERROR(INDEX(XMR!$F:$F,MATCH($A1403,XMR!$A:$A,0))*INDEX('Control Panel'!$H:$H,MATCH('Index Volume'!$A1403+1,'Control Panel'!$A:$A,1)),0)</f>
        <v>48608100</v>
      </c>
      <c r="I1403" s="37">
        <f>IFERROR(INDEX(ZEC!$F:$F,MATCH($A1403,ZEC!$A:$A,0))*INDEX('Control Panel'!$I:$I,MATCH('Index Volume'!$A1403+1,'Control Panel'!$A:$A,1)),0)</f>
        <v>47381200</v>
      </c>
      <c r="J1403" s="37">
        <f>IFERROR(INDEX(EOS!$F:$F,MATCH($A1403,EOS!$A:$A,0))*INDEX('Control Panel'!$J:$J,MATCH('Index Volume'!$A1403+1,'Control Panel'!$A:$A,1)),0)</f>
        <v>68358600</v>
      </c>
      <c r="K1403" s="37">
        <f>IFERROR(INDEX(DASH!$F:$F,MATCH($A1403,DASH!$A:$A,0))*INDEX('Control Panel'!$K:$K,MATCH('Index Volume'!$A1403+1,'Control Panel'!$A:$A,1)),0)</f>
        <v>72437904</v>
      </c>
      <c r="L1403" s="37">
        <f>IFERROR(INDEX(XLM!$F:$F,MATCH($A1403,XLM!$A:$A,0))*INDEX('Control Panel'!$L:$L,MATCH('Index Volume'!$A1403+1,'Control Panel'!$A:$A,1)),0)</f>
        <v>34417400</v>
      </c>
      <c r="M1403" s="39">
        <f t="shared" si="330"/>
        <v>7919971660</v>
      </c>
      <c r="N1403" s="1" t="b">
        <f t="shared" si="331"/>
        <v>1</v>
      </c>
      <c r="O1403" s="41">
        <f t="shared" si="332"/>
        <v>7919971660</v>
      </c>
    </row>
    <row r="1404" spans="1:15" x14ac:dyDescent="0.75">
      <c r="A1404" s="3">
        <v>43042</v>
      </c>
      <c r="B1404" s="37">
        <f>IFERROR(INDEX(BTC!$F:$F,MATCH($A1404,BTC!$A:$A,0))*INDEX('Control Panel'!$B:$B,MATCH('Index Volume'!$A1404+1,'Control Panel'!$A:$A,1)),0)</f>
        <v>3369860096</v>
      </c>
      <c r="C1404" s="37">
        <f>IFERROR(INDEX(XRP!$F:$F,MATCH($A1404,XRP!$A:$A,0))*INDEX('Control Panel'!$C:$C,MATCH($A1404+1,'Control Panel'!$A:$A,1)),0)</f>
        <v>373401984</v>
      </c>
      <c r="D1404" s="37">
        <f>IFERROR(INDEX(LTC!$F:$F,MATCH($A1404,LTC!$A:$A,0))*INDEX('Control Panel'!$D:$D,MATCH($A1404+1,'Control Panel'!$A:$A,1)),0)</f>
        <v>150030000</v>
      </c>
      <c r="E1404" s="37">
        <f>IFERROR(INDEX(ETC!$F:$F,MATCH($A1404,ETC!$A:$A,0))*INDEX('Control Panel'!$E:$E,MATCH($A1404+1,'Control Panel'!$A:$A,1)),0)</f>
        <v>146543008</v>
      </c>
      <c r="F1404" s="37">
        <f>IFERROR(INDEX(ETH!$F:$F,MATCH($A1404,ETH!$A:$A,0))*INDEX('Control Panel'!$F:$F,MATCH('Index Volume'!$A1404+1,'Control Panel'!$A:$A,1)),0)</f>
        <v>646339968</v>
      </c>
      <c r="G1404" s="37">
        <f>IFERROR(INDEX(BCH!$F:$F,MATCH($A1404,BCH!$A:$A,0))*INDEX('Control Panel'!$G:$G,MATCH('Index Volume'!$A1404+1,'Control Panel'!$A:$A,1)),0)</f>
        <v>1682210048</v>
      </c>
      <c r="H1404" s="37">
        <f>IFERROR(INDEX(XMR!$F:$F,MATCH($A1404,XMR!$A:$A,0))*INDEX('Control Panel'!$H:$H,MATCH('Index Volume'!$A1404+1,'Control Panel'!$A:$A,1)),0)</f>
        <v>37321100</v>
      </c>
      <c r="I1404" s="37">
        <f>IFERROR(INDEX(ZEC!$F:$F,MATCH($A1404,ZEC!$A:$A,0))*INDEX('Control Panel'!$I:$I,MATCH('Index Volume'!$A1404+1,'Control Panel'!$A:$A,1)),0)</f>
        <v>48622200</v>
      </c>
      <c r="J1404" s="37">
        <f>IFERROR(INDEX(EOS!$F:$F,MATCH($A1404,EOS!$A:$A,0))*INDEX('Control Panel'!$J:$J,MATCH('Index Volume'!$A1404+1,'Control Panel'!$A:$A,1)),0)</f>
        <v>59247900</v>
      </c>
      <c r="K1404" s="37">
        <f>IFERROR(INDEX(DASH!$F:$F,MATCH($A1404,DASH!$A:$A,0))*INDEX('Control Panel'!$K:$K,MATCH('Index Volume'!$A1404+1,'Control Panel'!$A:$A,1)),0)</f>
        <v>62984900</v>
      </c>
      <c r="L1404" s="37">
        <f>IFERROR(INDEX(XLM!$F:$F,MATCH($A1404,XLM!$A:$A,0))*INDEX('Control Panel'!$L:$L,MATCH('Index Volume'!$A1404+1,'Control Panel'!$A:$A,1)),0)</f>
        <v>18470900</v>
      </c>
      <c r="M1404" s="39">
        <f t="shared" si="330"/>
        <v>6595032104</v>
      </c>
      <c r="N1404" s="1" t="b">
        <f t="shared" si="331"/>
        <v>1</v>
      </c>
      <c r="O1404" s="41">
        <f t="shared" si="332"/>
        <v>6595032104</v>
      </c>
    </row>
    <row r="1405" spans="1:15" x14ac:dyDescent="0.75">
      <c r="A1405" s="4">
        <v>43043</v>
      </c>
      <c r="B1405" s="37">
        <f>IFERROR(INDEX(BTC!$F:$F,MATCH($A1405,BTC!$A:$A,0))*INDEX('Control Panel'!$B:$B,MATCH('Index Volume'!$A1405+1,'Control Panel'!$A:$A,1)),0)</f>
        <v>2483800064</v>
      </c>
      <c r="C1405" s="37">
        <f>IFERROR(INDEX(XRP!$F:$F,MATCH($A1405,XRP!$A:$A,0))*INDEX('Control Panel'!$C:$C,MATCH($A1405+1,'Control Panel'!$A:$A,1)),0)</f>
        <v>74013200</v>
      </c>
      <c r="D1405" s="37">
        <f>IFERROR(INDEX(LTC!$F:$F,MATCH($A1405,LTC!$A:$A,0))*INDEX('Control Panel'!$D:$D,MATCH($A1405+1,'Control Panel'!$A:$A,1)),0)</f>
        <v>83633104</v>
      </c>
      <c r="E1405" s="37">
        <f>IFERROR(INDEX(ETC!$F:$F,MATCH($A1405,ETC!$A:$A,0))*INDEX('Control Panel'!$E:$E,MATCH($A1405+1,'Control Panel'!$A:$A,1)),0)</f>
        <v>149319008</v>
      </c>
      <c r="F1405" s="37">
        <f>IFERROR(INDEX(ETH!$F:$F,MATCH($A1405,ETH!$A:$A,0))*INDEX('Control Panel'!$F:$F,MATCH('Index Volume'!$A1405+1,'Control Panel'!$A:$A,1)),0)</f>
        <v>416479008</v>
      </c>
      <c r="G1405" s="37">
        <f>IFERROR(INDEX(BCH!$F:$F,MATCH($A1405,BCH!$A:$A,0))*INDEX('Control Panel'!$G:$G,MATCH('Index Volume'!$A1405+1,'Control Panel'!$A:$A,1)),0)</f>
        <v>1161369984</v>
      </c>
      <c r="H1405" s="37">
        <f>IFERROR(INDEX(XMR!$F:$F,MATCH($A1405,XMR!$A:$A,0))*INDEX('Control Panel'!$H:$H,MATCH('Index Volume'!$A1405+1,'Control Panel'!$A:$A,1)),0)</f>
        <v>23011500</v>
      </c>
      <c r="I1405" s="37">
        <f>IFERROR(INDEX(ZEC!$F:$F,MATCH($A1405,ZEC!$A:$A,0))*INDEX('Control Panel'!$I:$I,MATCH('Index Volume'!$A1405+1,'Control Panel'!$A:$A,1)),0)</f>
        <v>36530200</v>
      </c>
      <c r="J1405" s="37">
        <f>IFERROR(INDEX(EOS!$F:$F,MATCH($A1405,EOS!$A:$A,0))*INDEX('Control Panel'!$J:$J,MATCH('Index Volume'!$A1405+1,'Control Panel'!$A:$A,1)),0)</f>
        <v>37546000</v>
      </c>
      <c r="K1405" s="37">
        <f>IFERROR(INDEX(DASH!$F:$F,MATCH($A1405,DASH!$A:$A,0))*INDEX('Control Panel'!$K:$K,MATCH('Index Volume'!$A1405+1,'Control Panel'!$A:$A,1)),0)</f>
        <v>49462600</v>
      </c>
      <c r="L1405" s="37">
        <f>IFERROR(INDEX(XLM!$F:$F,MATCH($A1405,XLM!$A:$A,0))*INDEX('Control Panel'!$L:$L,MATCH('Index Volume'!$A1405+1,'Control Panel'!$A:$A,1)),0)</f>
        <v>10822300</v>
      </c>
      <c r="M1405" s="39">
        <f t="shared" si="330"/>
        <v>4525986968</v>
      </c>
      <c r="N1405" s="1" t="b">
        <f t="shared" si="331"/>
        <v>1</v>
      </c>
      <c r="O1405" s="41">
        <f t="shared" si="332"/>
        <v>4525986968</v>
      </c>
    </row>
    <row r="1406" spans="1:15" x14ac:dyDescent="0.75">
      <c r="A1406" s="3">
        <v>43044</v>
      </c>
      <c r="B1406" s="37">
        <f>IFERROR(INDEX(BTC!$F:$F,MATCH($A1406,BTC!$A:$A,0))*INDEX('Control Panel'!$B:$B,MATCH('Index Volume'!$A1406+1,'Control Panel'!$A:$A,1)),0)</f>
        <v>2380410112</v>
      </c>
      <c r="C1406" s="37">
        <f>IFERROR(INDEX(XRP!$F:$F,MATCH($A1406,XRP!$A:$A,0))*INDEX('Control Panel'!$C:$C,MATCH($A1406+1,'Control Panel'!$A:$A,1)),0)</f>
        <v>46959000</v>
      </c>
      <c r="D1406" s="37">
        <f>IFERROR(INDEX(LTC!$F:$F,MATCH($A1406,LTC!$A:$A,0))*INDEX('Control Panel'!$D:$D,MATCH($A1406+1,'Control Panel'!$A:$A,1)),0)</f>
        <v>84302000</v>
      </c>
      <c r="E1406" s="37">
        <f>IFERROR(INDEX(ETC!$F:$F,MATCH($A1406,ETC!$A:$A,0))*INDEX('Control Panel'!$E:$E,MATCH($A1406+1,'Control Panel'!$A:$A,1)),0)</f>
        <v>333395008</v>
      </c>
      <c r="F1406" s="37">
        <f>IFERROR(INDEX(ETH!$F:$F,MATCH($A1406,ETH!$A:$A,0))*INDEX('Control Panel'!$F:$F,MATCH('Index Volume'!$A1406+1,'Control Panel'!$A:$A,1)),0)</f>
        <v>337657984</v>
      </c>
      <c r="G1406" s="37">
        <f>IFERROR(INDEX(BCH!$F:$F,MATCH($A1406,BCH!$A:$A,0))*INDEX('Control Panel'!$G:$G,MATCH('Index Volume'!$A1406+1,'Control Panel'!$A:$A,1)),0)</f>
        <v>816028032</v>
      </c>
      <c r="H1406" s="37">
        <f>IFERROR(INDEX(XMR!$F:$F,MATCH($A1406,XMR!$A:$A,0))*INDEX('Control Panel'!$H:$H,MATCH('Index Volume'!$A1406+1,'Control Panel'!$A:$A,1)),0)</f>
        <v>27619800</v>
      </c>
      <c r="I1406" s="37">
        <f>IFERROR(INDEX(ZEC!$F:$F,MATCH($A1406,ZEC!$A:$A,0))*INDEX('Control Panel'!$I:$I,MATCH('Index Volume'!$A1406+1,'Control Panel'!$A:$A,1)),0)</f>
        <v>38159100</v>
      </c>
      <c r="J1406" s="37">
        <f>IFERROR(INDEX(EOS!$F:$F,MATCH($A1406,EOS!$A:$A,0))*INDEX('Control Panel'!$J:$J,MATCH('Index Volume'!$A1406+1,'Control Panel'!$A:$A,1)),0)</f>
        <v>32996400</v>
      </c>
      <c r="K1406" s="37">
        <f>IFERROR(INDEX(DASH!$F:$F,MATCH($A1406,DASH!$A:$A,0))*INDEX('Control Panel'!$K:$K,MATCH('Index Volume'!$A1406+1,'Control Panel'!$A:$A,1)),0)</f>
        <v>41028900</v>
      </c>
      <c r="L1406" s="37">
        <f>IFERROR(INDEX(XLM!$F:$F,MATCH($A1406,XLM!$A:$A,0))*INDEX('Control Panel'!$L:$L,MATCH('Index Volume'!$A1406+1,'Control Panel'!$A:$A,1)),0)</f>
        <v>8898200</v>
      </c>
      <c r="M1406" s="39">
        <f t="shared" si="330"/>
        <v>4147454536</v>
      </c>
      <c r="N1406" s="1" t="b">
        <f t="shared" si="331"/>
        <v>1</v>
      </c>
      <c r="O1406" s="41">
        <f t="shared" si="332"/>
        <v>4147454536</v>
      </c>
    </row>
    <row r="1407" spans="1:15" x14ac:dyDescent="0.75">
      <c r="A1407" s="4">
        <v>43045</v>
      </c>
      <c r="B1407" s="37">
        <f>IFERROR(INDEX(BTC!$F:$F,MATCH($A1407,BTC!$A:$A,0))*INDEX('Control Panel'!$B:$B,MATCH('Index Volume'!$A1407+1,'Control Panel'!$A:$A,1)),0)</f>
        <v>3111899904</v>
      </c>
      <c r="C1407" s="37">
        <f>IFERROR(INDEX(XRP!$F:$F,MATCH($A1407,XRP!$A:$A,0))*INDEX('Control Panel'!$C:$C,MATCH($A1407+1,'Control Panel'!$A:$A,1)),0)</f>
        <v>102233000</v>
      </c>
      <c r="D1407" s="37">
        <f>IFERROR(INDEX(LTC!$F:$F,MATCH($A1407,LTC!$A:$A,0))*INDEX('Control Panel'!$D:$D,MATCH($A1407+1,'Control Panel'!$A:$A,1)),0)</f>
        <v>133918000</v>
      </c>
      <c r="E1407" s="37">
        <f>IFERROR(INDEX(ETC!$F:$F,MATCH($A1407,ETC!$A:$A,0))*INDEX('Control Panel'!$E:$E,MATCH($A1407+1,'Control Panel'!$A:$A,1)),0)</f>
        <v>435668000</v>
      </c>
      <c r="F1407" s="37">
        <f>IFERROR(INDEX(ETH!$F:$F,MATCH($A1407,ETH!$A:$A,0))*INDEX('Control Panel'!$F:$F,MATCH('Index Volume'!$A1407+1,'Control Panel'!$A:$A,1)),0)</f>
        <v>579358976</v>
      </c>
      <c r="G1407" s="37">
        <f>IFERROR(INDEX(BCH!$F:$F,MATCH($A1407,BCH!$A:$A,0))*INDEX('Control Panel'!$G:$G,MATCH('Index Volume'!$A1407+1,'Control Panel'!$A:$A,1)),0)</f>
        <v>794105024</v>
      </c>
      <c r="H1407" s="37">
        <f>IFERROR(INDEX(XMR!$F:$F,MATCH($A1407,XMR!$A:$A,0))*INDEX('Control Panel'!$H:$H,MATCH('Index Volume'!$A1407+1,'Control Panel'!$A:$A,1)),0)</f>
        <v>103722000</v>
      </c>
      <c r="I1407" s="37">
        <f>IFERROR(INDEX(ZEC!$F:$F,MATCH($A1407,ZEC!$A:$A,0))*INDEX('Control Panel'!$I:$I,MATCH('Index Volume'!$A1407+1,'Control Panel'!$A:$A,1)),0)</f>
        <v>47873100</v>
      </c>
      <c r="J1407" s="37">
        <f>IFERROR(INDEX(EOS!$F:$F,MATCH($A1407,EOS!$A:$A,0))*INDEX('Control Panel'!$J:$J,MATCH('Index Volume'!$A1407+1,'Control Panel'!$A:$A,1)),0)</f>
        <v>26059800</v>
      </c>
      <c r="K1407" s="37">
        <f>IFERROR(INDEX(DASH!$F:$F,MATCH($A1407,DASH!$A:$A,0))*INDEX('Control Panel'!$K:$K,MATCH('Index Volume'!$A1407+1,'Control Panel'!$A:$A,1)),0)</f>
        <v>60053700</v>
      </c>
      <c r="L1407" s="37">
        <f>IFERROR(INDEX(XLM!$F:$F,MATCH($A1407,XLM!$A:$A,0))*INDEX('Control Panel'!$L:$L,MATCH('Index Volume'!$A1407+1,'Control Panel'!$A:$A,1)),0)</f>
        <v>12830800</v>
      </c>
      <c r="M1407" s="39">
        <f t="shared" si="330"/>
        <v>5407722304</v>
      </c>
      <c r="N1407" s="1" t="b">
        <f t="shared" si="331"/>
        <v>1</v>
      </c>
      <c r="O1407" s="41">
        <f t="shared" si="332"/>
        <v>5407722304</v>
      </c>
    </row>
    <row r="1408" spans="1:15" x14ac:dyDescent="0.75">
      <c r="A1408" s="3">
        <v>43046</v>
      </c>
      <c r="B1408" s="37">
        <f>IFERROR(INDEX(BTC!$F:$F,MATCH($A1408,BTC!$A:$A,0))*INDEX('Control Panel'!$B:$B,MATCH('Index Volume'!$A1408+1,'Control Panel'!$A:$A,1)),0)</f>
        <v>2326340096</v>
      </c>
      <c r="C1408" s="37">
        <f>IFERROR(INDEX(XRP!$F:$F,MATCH($A1408,XRP!$A:$A,0))*INDEX('Control Panel'!$C:$C,MATCH($A1408+1,'Control Panel'!$A:$A,1)),0)</f>
        <v>114073000</v>
      </c>
      <c r="D1408" s="37">
        <f>IFERROR(INDEX(LTC!$F:$F,MATCH($A1408,LTC!$A:$A,0))*INDEX('Control Panel'!$D:$D,MATCH($A1408+1,'Control Panel'!$A:$A,1)),0)</f>
        <v>402670016</v>
      </c>
      <c r="E1408" s="37">
        <f>IFERROR(INDEX(ETC!$F:$F,MATCH($A1408,ETC!$A:$A,0))*INDEX('Control Panel'!$E:$E,MATCH($A1408+1,'Control Panel'!$A:$A,1)),0)</f>
        <v>173760992</v>
      </c>
      <c r="F1408" s="37">
        <f>IFERROR(INDEX(ETH!$F:$F,MATCH($A1408,ETH!$A:$A,0))*INDEX('Control Panel'!$F:$F,MATCH('Index Volume'!$A1408+1,'Control Panel'!$A:$A,1)),0)</f>
        <v>540766016</v>
      </c>
      <c r="G1408" s="37">
        <f>IFERROR(INDEX(BCH!$F:$F,MATCH($A1408,BCH!$A:$A,0))*INDEX('Control Panel'!$G:$G,MATCH('Index Volume'!$A1408+1,'Control Panel'!$A:$A,1)),0)</f>
        <v>375367008</v>
      </c>
      <c r="H1408" s="37">
        <f>IFERROR(INDEX(XMR!$F:$F,MATCH($A1408,XMR!$A:$A,0))*INDEX('Control Panel'!$H:$H,MATCH('Index Volume'!$A1408+1,'Control Panel'!$A:$A,1)),0)</f>
        <v>81253296</v>
      </c>
      <c r="I1408" s="37">
        <f>IFERROR(INDEX(ZEC!$F:$F,MATCH($A1408,ZEC!$A:$A,0))*INDEX('Control Panel'!$I:$I,MATCH('Index Volume'!$A1408+1,'Control Panel'!$A:$A,1)),0)</f>
        <v>55446200</v>
      </c>
      <c r="J1408" s="37">
        <f>IFERROR(INDEX(EOS!$F:$F,MATCH($A1408,EOS!$A:$A,0))*INDEX('Control Panel'!$J:$J,MATCH('Index Volume'!$A1408+1,'Control Panel'!$A:$A,1)),0)</f>
        <v>16941200</v>
      </c>
      <c r="K1408" s="37">
        <f>IFERROR(INDEX(DASH!$F:$F,MATCH($A1408,DASH!$A:$A,0))*INDEX('Control Panel'!$K:$K,MATCH('Index Volume'!$A1408+1,'Control Panel'!$A:$A,1)),0)</f>
        <v>92431200</v>
      </c>
      <c r="L1408" s="37">
        <f>IFERROR(INDEX(XLM!$F:$F,MATCH($A1408,XLM!$A:$A,0))*INDEX('Control Panel'!$L:$L,MATCH('Index Volume'!$A1408+1,'Control Panel'!$A:$A,1)),0)</f>
        <v>30855800</v>
      </c>
      <c r="M1408" s="39">
        <f t="shared" si="330"/>
        <v>4209904824</v>
      </c>
      <c r="N1408" s="1" t="b">
        <f t="shared" si="331"/>
        <v>1</v>
      </c>
      <c r="O1408" s="41">
        <f t="shared" si="332"/>
        <v>4209904824</v>
      </c>
    </row>
    <row r="1409" spans="1:15" x14ac:dyDescent="0.75">
      <c r="A1409" s="4">
        <v>43047</v>
      </c>
      <c r="B1409" s="37">
        <f>IFERROR(INDEX(BTC!$F:$F,MATCH($A1409,BTC!$A:$A,0))*INDEX('Control Panel'!$B:$B,MATCH('Index Volume'!$A1409+1,'Control Panel'!$A:$A,1)),0)</f>
        <v>4602200064</v>
      </c>
      <c r="C1409" s="37">
        <f>IFERROR(INDEX(XRP!$F:$F,MATCH($A1409,XRP!$A:$A,0))*INDEX('Control Panel'!$C:$C,MATCH($A1409+1,'Control Panel'!$A:$A,1)),0)</f>
        <v>156959008</v>
      </c>
      <c r="D1409" s="37">
        <f>IFERROR(INDEX(LTC!$F:$F,MATCH($A1409,LTC!$A:$A,0))*INDEX('Control Panel'!$D:$D,MATCH($A1409+1,'Control Panel'!$A:$A,1)),0)</f>
        <v>349454016</v>
      </c>
      <c r="E1409" s="37">
        <f>IFERROR(INDEX(ETC!$F:$F,MATCH($A1409,ETC!$A:$A,0))*INDEX('Control Panel'!$E:$E,MATCH($A1409+1,'Control Panel'!$A:$A,1)),0)</f>
        <v>139534000</v>
      </c>
      <c r="F1409" s="37">
        <f>IFERROR(INDEX(ETH!$F:$F,MATCH($A1409,ETH!$A:$A,0))*INDEX('Control Panel'!$F:$F,MATCH('Index Volume'!$A1409+1,'Control Panel'!$A:$A,1)),0)</f>
        <v>967955968</v>
      </c>
      <c r="G1409" s="37">
        <f>IFERROR(INDEX(BCH!$F:$F,MATCH($A1409,BCH!$A:$A,0))*INDEX('Control Panel'!$G:$G,MATCH('Index Volume'!$A1409+1,'Control Panel'!$A:$A,1)),0)</f>
        <v>837646016</v>
      </c>
      <c r="H1409" s="37">
        <f>IFERROR(INDEX(XMR!$F:$F,MATCH($A1409,XMR!$A:$A,0))*INDEX('Control Panel'!$H:$H,MATCH('Index Volume'!$A1409+1,'Control Panel'!$A:$A,1)),0)</f>
        <v>79822896</v>
      </c>
      <c r="I1409" s="37">
        <f>IFERROR(INDEX(ZEC!$F:$F,MATCH($A1409,ZEC!$A:$A,0))*INDEX('Control Panel'!$I:$I,MATCH('Index Volume'!$A1409+1,'Control Panel'!$A:$A,1)),0)</f>
        <v>60804200</v>
      </c>
      <c r="J1409" s="37">
        <f>IFERROR(INDEX(EOS!$F:$F,MATCH($A1409,EOS!$A:$A,0))*INDEX('Control Panel'!$J:$J,MATCH('Index Volume'!$A1409+1,'Control Panel'!$A:$A,1)),0)</f>
        <v>37971000</v>
      </c>
      <c r="K1409" s="37">
        <f>IFERROR(INDEX(DASH!$F:$F,MATCH($A1409,DASH!$A:$A,0))*INDEX('Control Panel'!$K:$K,MATCH('Index Volume'!$A1409+1,'Control Panel'!$A:$A,1)),0)</f>
        <v>103556000</v>
      </c>
      <c r="L1409" s="37">
        <f>IFERROR(INDEX(XLM!$F:$F,MATCH($A1409,XLM!$A:$A,0))*INDEX('Control Panel'!$L:$L,MATCH('Index Volume'!$A1409+1,'Control Panel'!$A:$A,1)),0)</f>
        <v>39618700</v>
      </c>
      <c r="M1409" s="39">
        <f t="shared" si="330"/>
        <v>7375521868</v>
      </c>
      <c r="N1409" s="1" t="b">
        <f t="shared" si="331"/>
        <v>1</v>
      </c>
      <c r="O1409" s="41">
        <f t="shared" si="332"/>
        <v>7375521868</v>
      </c>
    </row>
    <row r="1410" spans="1:15" x14ac:dyDescent="0.75">
      <c r="A1410" s="3">
        <v>43048</v>
      </c>
      <c r="B1410" s="37">
        <f>IFERROR(INDEX(BTC!$F:$F,MATCH($A1410,BTC!$A:$A,0))*INDEX('Control Panel'!$B:$B,MATCH('Index Volume'!$A1410+1,'Control Panel'!$A:$A,1)),0)</f>
        <v>3226249984</v>
      </c>
      <c r="C1410" s="37">
        <f>IFERROR(INDEX(XRP!$F:$F,MATCH($A1410,XRP!$A:$A,0))*INDEX('Control Panel'!$C:$C,MATCH($A1410+1,'Control Panel'!$A:$A,1)),0)</f>
        <v>147916992</v>
      </c>
      <c r="D1410" s="37">
        <f>IFERROR(INDEX(LTC!$F:$F,MATCH($A1410,LTC!$A:$A,0))*INDEX('Control Panel'!$D:$D,MATCH($A1410+1,'Control Panel'!$A:$A,1)),0)</f>
        <v>279652992</v>
      </c>
      <c r="E1410" s="37">
        <f>IFERROR(INDEX(ETC!$F:$F,MATCH($A1410,ETC!$A:$A,0))*INDEX('Control Panel'!$E:$E,MATCH($A1410+1,'Control Panel'!$A:$A,1)),0)</f>
        <v>129201000</v>
      </c>
      <c r="F1410" s="37">
        <f>IFERROR(INDEX(ETH!$F:$F,MATCH($A1410,ETH!$A:$A,0))*INDEX('Control Panel'!$F:$F,MATCH('Index Volume'!$A1410+1,'Control Panel'!$A:$A,1)),0)</f>
        <v>893249984</v>
      </c>
      <c r="G1410" s="37">
        <f>IFERROR(INDEX(BCH!$F:$F,MATCH($A1410,BCH!$A:$A,0))*INDEX('Control Panel'!$G:$G,MATCH('Index Volume'!$A1410+1,'Control Panel'!$A:$A,1)),0)</f>
        <v>710387008</v>
      </c>
      <c r="H1410" s="37">
        <f>IFERROR(INDEX(XMR!$F:$F,MATCH($A1410,XMR!$A:$A,0))*INDEX('Control Panel'!$H:$H,MATCH('Index Volume'!$A1410+1,'Control Panel'!$A:$A,1)),0)</f>
        <v>86864600</v>
      </c>
      <c r="I1410" s="37">
        <f>IFERROR(INDEX(ZEC!$F:$F,MATCH($A1410,ZEC!$A:$A,0))*INDEX('Control Panel'!$I:$I,MATCH('Index Volume'!$A1410+1,'Control Panel'!$A:$A,1)),0)</f>
        <v>86573400</v>
      </c>
      <c r="J1410" s="37">
        <f>IFERROR(INDEX(EOS!$F:$F,MATCH($A1410,EOS!$A:$A,0))*INDEX('Control Panel'!$J:$J,MATCH('Index Volume'!$A1410+1,'Control Panel'!$A:$A,1)),0)</f>
        <v>24725800</v>
      </c>
      <c r="K1410" s="37">
        <f>IFERROR(INDEX(DASH!$F:$F,MATCH($A1410,DASH!$A:$A,0))*INDEX('Control Panel'!$K:$K,MATCH('Index Volume'!$A1410+1,'Control Panel'!$A:$A,1)),0)</f>
        <v>110840000</v>
      </c>
      <c r="L1410" s="37">
        <f>IFERROR(INDEX(XLM!$F:$F,MATCH($A1410,XLM!$A:$A,0))*INDEX('Control Panel'!$L:$L,MATCH('Index Volume'!$A1410+1,'Control Panel'!$A:$A,1)),0)</f>
        <v>32813200</v>
      </c>
      <c r="M1410" s="39">
        <f t="shared" ref="M1410:M1473" si="333">SUM(B1410:L1410)</f>
        <v>5728474960</v>
      </c>
      <c r="N1410" s="1" t="b">
        <f t="shared" si="331"/>
        <v>1</v>
      </c>
      <c r="O1410" s="41">
        <f t="shared" si="332"/>
        <v>5728474960</v>
      </c>
    </row>
    <row r="1411" spans="1:15" x14ac:dyDescent="0.75">
      <c r="A1411" s="4">
        <v>43049</v>
      </c>
      <c r="B1411" s="37">
        <f>IFERROR(INDEX(BTC!$F:$F,MATCH($A1411,BTC!$A:$A,0))*INDEX('Control Panel'!$B:$B,MATCH('Index Volume'!$A1411+1,'Control Panel'!$A:$A,1)),0)</f>
        <v>5208249856</v>
      </c>
      <c r="C1411" s="37">
        <f>IFERROR(INDEX(XRP!$F:$F,MATCH($A1411,XRP!$A:$A,0))*INDEX('Control Panel'!$C:$C,MATCH($A1411+1,'Control Panel'!$A:$A,1)),0)</f>
        <v>141032992</v>
      </c>
      <c r="D1411" s="37">
        <f>IFERROR(INDEX(LTC!$F:$F,MATCH($A1411,LTC!$A:$A,0))*INDEX('Control Panel'!$D:$D,MATCH($A1411+1,'Control Panel'!$A:$A,1)),0)</f>
        <v>291596000</v>
      </c>
      <c r="E1411" s="37">
        <f>IFERROR(INDEX(ETC!$F:$F,MATCH($A1411,ETC!$A:$A,0))*INDEX('Control Panel'!$E:$E,MATCH($A1411+1,'Control Panel'!$A:$A,1)),0)</f>
        <v>299856992</v>
      </c>
      <c r="F1411" s="37">
        <f>IFERROR(INDEX(ETH!$F:$F,MATCH($A1411,ETH!$A:$A,0))*INDEX('Control Panel'!$F:$F,MATCH('Index Volume'!$A1411+1,'Control Panel'!$A:$A,1)),0)</f>
        <v>885985984</v>
      </c>
      <c r="G1411" s="37">
        <f>IFERROR(INDEX(BCH!$F:$F,MATCH($A1411,BCH!$A:$A,0))*INDEX('Control Panel'!$G:$G,MATCH('Index Volume'!$A1411+1,'Control Panel'!$A:$A,1)),0)</f>
        <v>5195420160</v>
      </c>
      <c r="H1411" s="37">
        <f>IFERROR(INDEX(XMR!$F:$F,MATCH($A1411,XMR!$A:$A,0))*INDEX('Control Panel'!$H:$H,MATCH('Index Volume'!$A1411+1,'Control Panel'!$A:$A,1)),0)</f>
        <v>84614000</v>
      </c>
      <c r="I1411" s="37">
        <f>IFERROR(INDEX(ZEC!$F:$F,MATCH($A1411,ZEC!$A:$A,0))*INDEX('Control Panel'!$I:$I,MATCH('Index Volume'!$A1411+1,'Control Panel'!$A:$A,1)),0)</f>
        <v>78740400</v>
      </c>
      <c r="J1411" s="37">
        <f>IFERROR(INDEX(EOS!$F:$F,MATCH($A1411,EOS!$A:$A,0))*INDEX('Control Panel'!$J:$J,MATCH('Index Volume'!$A1411+1,'Control Panel'!$A:$A,1)),0)</f>
        <v>23024200</v>
      </c>
      <c r="K1411" s="37">
        <f>IFERROR(INDEX(DASH!$F:$F,MATCH($A1411,DASH!$A:$A,0))*INDEX('Control Panel'!$K:$K,MATCH('Index Volume'!$A1411+1,'Control Panel'!$A:$A,1)),0)</f>
        <v>116352000</v>
      </c>
      <c r="L1411" s="37">
        <f>IFERROR(INDEX(XLM!$F:$F,MATCH($A1411,XLM!$A:$A,0))*INDEX('Control Panel'!$L:$L,MATCH('Index Volume'!$A1411+1,'Control Panel'!$A:$A,1)),0)</f>
        <v>32634200</v>
      </c>
      <c r="M1411" s="39">
        <f t="shared" si="333"/>
        <v>12357506784</v>
      </c>
      <c r="N1411" s="1" t="b">
        <f t="shared" ref="N1411:N1474" si="334">COUNTIF(B1411:L1411,0)=COUNTIF(B1410:L1410,0)</f>
        <v>1</v>
      </c>
      <c r="O1411" s="41">
        <f t="shared" ref="O1411:O1474" si="335">IF(N1411,M1411,IF(B1410=0,0,B1411)+IF(C1410=0,0,C1411)+IF(D1410=0,0,D1411)+IF(E1410=0,0,E1411)+IF(F1410=0,0,F1411)+IF(G1410=0,0,G1411)+IF(H1410=0,0,H1411)+IF(I1410=0,0,I1411)+IF(J1410=0,0,J1411)+IF(K1410=0,0,K1411)+IF(L1410=0,0,L1411))</f>
        <v>12357506784</v>
      </c>
    </row>
    <row r="1412" spans="1:15" x14ac:dyDescent="0.75">
      <c r="A1412" s="3">
        <v>43050</v>
      </c>
      <c r="B1412" s="37">
        <f>IFERROR(INDEX(BTC!$F:$F,MATCH($A1412,BTC!$A:$A,0))*INDEX('Control Panel'!$B:$B,MATCH('Index Volume'!$A1412+1,'Control Panel'!$A:$A,1)),0)</f>
        <v>4908680192</v>
      </c>
      <c r="C1412" s="37">
        <f>IFERROR(INDEX(XRP!$F:$F,MATCH($A1412,XRP!$A:$A,0))*INDEX('Control Panel'!$C:$C,MATCH($A1412+1,'Control Panel'!$A:$A,1)),0)</f>
        <v>134503008</v>
      </c>
      <c r="D1412" s="37">
        <f>IFERROR(INDEX(LTC!$F:$F,MATCH($A1412,LTC!$A:$A,0))*INDEX('Control Panel'!$D:$D,MATCH($A1412+1,'Control Panel'!$A:$A,1)),0)</f>
        <v>272494016</v>
      </c>
      <c r="E1412" s="37">
        <f>IFERROR(INDEX(ETC!$F:$F,MATCH($A1412,ETC!$A:$A,0))*INDEX('Control Panel'!$E:$E,MATCH($A1412+1,'Control Panel'!$A:$A,1)),0)</f>
        <v>958982016</v>
      </c>
      <c r="F1412" s="37">
        <f>IFERROR(INDEX(ETH!$F:$F,MATCH($A1412,ETH!$A:$A,0))*INDEX('Control Panel'!$F:$F,MATCH('Index Volume'!$A1412+1,'Control Panel'!$A:$A,1)),0)</f>
        <v>842300992</v>
      </c>
      <c r="G1412" s="37">
        <f>IFERROR(INDEX(BCH!$F:$F,MATCH($A1412,BCH!$A:$A,0))*INDEX('Control Panel'!$G:$G,MATCH('Index Volume'!$A1412+1,'Control Panel'!$A:$A,1)),0)</f>
        <v>5139769856</v>
      </c>
      <c r="H1412" s="37">
        <f>IFERROR(INDEX(XMR!$F:$F,MATCH($A1412,XMR!$A:$A,0))*INDEX('Control Panel'!$H:$H,MATCH('Index Volume'!$A1412+1,'Control Panel'!$A:$A,1)),0)</f>
        <v>107708000</v>
      </c>
      <c r="I1412" s="37">
        <f>IFERROR(INDEX(ZEC!$F:$F,MATCH($A1412,ZEC!$A:$A,0))*INDEX('Control Panel'!$I:$I,MATCH('Index Volume'!$A1412+1,'Control Panel'!$A:$A,1)),0)</f>
        <v>68016096</v>
      </c>
      <c r="J1412" s="37">
        <f>IFERROR(INDEX(EOS!$F:$F,MATCH($A1412,EOS!$A:$A,0))*INDEX('Control Panel'!$J:$J,MATCH('Index Volume'!$A1412+1,'Control Panel'!$A:$A,1)),0)</f>
        <v>27539300</v>
      </c>
      <c r="K1412" s="37">
        <f>IFERROR(INDEX(DASH!$F:$F,MATCH($A1412,DASH!$A:$A,0))*INDEX('Control Panel'!$K:$K,MATCH('Index Volume'!$A1412+1,'Control Panel'!$A:$A,1)),0)</f>
        <v>88651000</v>
      </c>
      <c r="L1412" s="37">
        <f>IFERROR(INDEX(XLM!$F:$F,MATCH($A1412,XLM!$A:$A,0))*INDEX('Control Panel'!$L:$L,MATCH('Index Volume'!$A1412+1,'Control Panel'!$A:$A,1)),0)</f>
        <v>17914400</v>
      </c>
      <c r="M1412" s="39">
        <f t="shared" si="333"/>
        <v>12566558876</v>
      </c>
      <c r="N1412" s="1" t="b">
        <f t="shared" si="334"/>
        <v>1</v>
      </c>
      <c r="O1412" s="41">
        <f t="shared" si="335"/>
        <v>12566558876</v>
      </c>
    </row>
    <row r="1413" spans="1:15" x14ac:dyDescent="0.75">
      <c r="A1413" s="4">
        <v>43051</v>
      </c>
      <c r="B1413" s="37">
        <f>IFERROR(INDEX(BTC!$F:$F,MATCH($A1413,BTC!$A:$A,0))*INDEX('Control Panel'!$B:$B,MATCH('Index Volume'!$A1413+1,'Control Panel'!$A:$A,1)),0)</f>
        <v>8957349888</v>
      </c>
      <c r="C1413" s="37">
        <f>IFERROR(INDEX(XRP!$F:$F,MATCH($A1413,XRP!$A:$A,0))*INDEX('Control Panel'!$C:$C,MATCH($A1413+1,'Control Panel'!$A:$A,1)),0)</f>
        <v>251175008</v>
      </c>
      <c r="D1413" s="37">
        <f>IFERROR(INDEX(LTC!$F:$F,MATCH($A1413,LTC!$A:$A,0))*INDEX('Control Panel'!$D:$D,MATCH($A1413+1,'Control Panel'!$A:$A,1)),0)</f>
        <v>322820000</v>
      </c>
      <c r="E1413" s="37">
        <f>IFERROR(INDEX(ETC!$F:$F,MATCH($A1413,ETC!$A:$A,0))*INDEX('Control Panel'!$E:$E,MATCH($A1413+1,'Control Panel'!$A:$A,1)),0)</f>
        <v>697452992</v>
      </c>
      <c r="F1413" s="37">
        <f>IFERROR(INDEX(ETH!$F:$F,MATCH($A1413,ETH!$A:$A,0))*INDEX('Control Panel'!$F:$F,MATCH('Index Volume'!$A1413+1,'Control Panel'!$A:$A,1)),0)</f>
        <v>1613479936</v>
      </c>
      <c r="G1413" s="37">
        <f>IFERROR(INDEX(BCH!$F:$F,MATCH($A1413,BCH!$A:$A,0))*INDEX('Control Panel'!$G:$G,MATCH('Index Volume'!$A1413+1,'Control Panel'!$A:$A,1)),0)</f>
        <v>8371319808</v>
      </c>
      <c r="H1413" s="37">
        <f>IFERROR(INDEX(XMR!$F:$F,MATCH($A1413,XMR!$A:$A,0))*INDEX('Control Panel'!$H:$H,MATCH('Index Volume'!$A1413+1,'Control Panel'!$A:$A,1)),0)</f>
        <v>144948000</v>
      </c>
      <c r="I1413" s="37">
        <f>IFERROR(INDEX(ZEC!$F:$F,MATCH($A1413,ZEC!$A:$A,0))*INDEX('Control Panel'!$I:$I,MATCH('Index Volume'!$A1413+1,'Control Panel'!$A:$A,1)),0)</f>
        <v>119639000</v>
      </c>
      <c r="J1413" s="37">
        <f>IFERROR(INDEX(EOS!$F:$F,MATCH($A1413,EOS!$A:$A,0))*INDEX('Control Panel'!$J:$J,MATCH('Index Volume'!$A1413+1,'Control Panel'!$A:$A,1)),0)</f>
        <v>29229800</v>
      </c>
      <c r="K1413" s="37">
        <f>IFERROR(INDEX(DASH!$F:$F,MATCH($A1413,DASH!$A:$A,0))*INDEX('Control Panel'!$K:$K,MATCH('Index Volume'!$A1413+1,'Control Panel'!$A:$A,1)),0)</f>
        <v>476198016</v>
      </c>
      <c r="L1413" s="37">
        <f>IFERROR(INDEX(XLM!$F:$F,MATCH($A1413,XLM!$A:$A,0))*INDEX('Control Panel'!$L:$L,MATCH('Index Volume'!$A1413+1,'Control Panel'!$A:$A,1)),0)</f>
        <v>17002300</v>
      </c>
      <c r="M1413" s="39">
        <f t="shared" si="333"/>
        <v>21000614748</v>
      </c>
      <c r="N1413" s="1" t="b">
        <f t="shared" si="334"/>
        <v>1</v>
      </c>
      <c r="O1413" s="41">
        <f t="shared" si="335"/>
        <v>21000614748</v>
      </c>
    </row>
    <row r="1414" spans="1:15" x14ac:dyDescent="0.75">
      <c r="A1414" s="3">
        <v>43052</v>
      </c>
      <c r="B1414" s="37">
        <f>IFERROR(INDEX(BTC!$F:$F,MATCH($A1414,BTC!$A:$A,0))*INDEX('Control Panel'!$B:$B,MATCH('Index Volume'!$A1414+1,'Control Panel'!$A:$A,1)),0)</f>
        <v>6263249920</v>
      </c>
      <c r="C1414" s="37">
        <f>IFERROR(INDEX(XRP!$F:$F,MATCH($A1414,XRP!$A:$A,0))*INDEX('Control Panel'!$C:$C,MATCH($A1414+1,'Control Panel'!$A:$A,1)),0)</f>
        <v>132567000</v>
      </c>
      <c r="D1414" s="37">
        <f>IFERROR(INDEX(LTC!$F:$F,MATCH($A1414,LTC!$A:$A,0))*INDEX('Control Panel'!$D:$D,MATCH($A1414+1,'Control Panel'!$A:$A,1)),0)</f>
        <v>237478000</v>
      </c>
      <c r="E1414" s="37">
        <f>IFERROR(INDEX(ETC!$F:$F,MATCH($A1414,ETC!$A:$A,0))*INDEX('Control Panel'!$E:$E,MATCH($A1414+1,'Control Panel'!$A:$A,1)),0)</f>
        <v>350880000</v>
      </c>
      <c r="F1414" s="37">
        <f>IFERROR(INDEX(ETH!$F:$F,MATCH($A1414,ETH!$A:$A,0))*INDEX('Control Panel'!$F:$F,MATCH('Index Volume'!$A1414+1,'Control Panel'!$A:$A,1)),0)</f>
        <v>1041889984</v>
      </c>
      <c r="G1414" s="37">
        <f>IFERROR(INDEX(BCH!$F:$F,MATCH($A1414,BCH!$A:$A,0))*INDEX('Control Panel'!$G:$G,MATCH('Index Volume'!$A1414+1,'Control Panel'!$A:$A,1)),0)</f>
        <v>4850570240</v>
      </c>
      <c r="H1414" s="37">
        <f>IFERROR(INDEX(XMR!$F:$F,MATCH($A1414,XMR!$A:$A,0))*INDEX('Control Panel'!$H:$H,MATCH('Index Volume'!$A1414+1,'Control Panel'!$A:$A,1)),0)</f>
        <v>116200000</v>
      </c>
      <c r="I1414" s="37">
        <f>IFERROR(INDEX(ZEC!$F:$F,MATCH($A1414,ZEC!$A:$A,0))*INDEX('Control Panel'!$I:$I,MATCH('Index Volume'!$A1414+1,'Control Panel'!$A:$A,1)),0)</f>
        <v>115940000</v>
      </c>
      <c r="J1414" s="37">
        <f>IFERROR(INDEX(EOS!$F:$F,MATCH($A1414,EOS!$A:$A,0))*INDEX('Control Panel'!$J:$J,MATCH('Index Volume'!$A1414+1,'Control Panel'!$A:$A,1)),0)</f>
        <v>20848600</v>
      </c>
      <c r="K1414" s="37">
        <f>IFERROR(INDEX(DASH!$F:$F,MATCH($A1414,DASH!$A:$A,0))*INDEX('Control Panel'!$K:$K,MATCH('Index Volume'!$A1414+1,'Control Panel'!$A:$A,1)),0)</f>
        <v>310886016</v>
      </c>
      <c r="L1414" s="37">
        <f>IFERROR(INDEX(XLM!$F:$F,MATCH($A1414,XLM!$A:$A,0))*INDEX('Control Panel'!$L:$L,MATCH('Index Volume'!$A1414+1,'Control Panel'!$A:$A,1)),0)</f>
        <v>11245700</v>
      </c>
      <c r="M1414" s="39">
        <f t="shared" si="333"/>
        <v>13451755460</v>
      </c>
      <c r="N1414" s="1" t="b">
        <f t="shared" si="334"/>
        <v>1</v>
      </c>
      <c r="O1414" s="41">
        <f t="shared" si="335"/>
        <v>13451755460</v>
      </c>
    </row>
    <row r="1415" spans="1:15" x14ac:dyDescent="0.75">
      <c r="A1415" s="4">
        <v>43053</v>
      </c>
      <c r="B1415" s="37">
        <f>IFERROR(INDEX(BTC!$F:$F,MATCH($A1415,BTC!$A:$A,0))*INDEX('Control Panel'!$B:$B,MATCH('Index Volume'!$A1415+1,'Control Panel'!$A:$A,1)),0)</f>
        <v>3197110016</v>
      </c>
      <c r="C1415" s="37">
        <f>IFERROR(INDEX(XRP!$F:$F,MATCH($A1415,XRP!$A:$A,0))*INDEX('Control Panel'!$C:$C,MATCH($A1415+1,'Control Panel'!$A:$A,1)),0)</f>
        <v>127361000</v>
      </c>
      <c r="D1415" s="37">
        <f>IFERROR(INDEX(LTC!$F:$F,MATCH($A1415,LTC!$A:$A,0))*INDEX('Control Panel'!$D:$D,MATCH($A1415+1,'Control Panel'!$A:$A,1)),0)</f>
        <v>174111008</v>
      </c>
      <c r="E1415" s="37">
        <f>IFERROR(INDEX(ETC!$F:$F,MATCH($A1415,ETC!$A:$A,0))*INDEX('Control Panel'!$E:$E,MATCH($A1415+1,'Control Panel'!$A:$A,1)),0)</f>
        <v>449737984</v>
      </c>
      <c r="F1415" s="37">
        <f>IFERROR(INDEX(ETH!$F:$F,MATCH($A1415,ETH!$A:$A,0))*INDEX('Control Panel'!$F:$F,MATCH('Index Volume'!$A1415+1,'Control Panel'!$A:$A,1)),0)</f>
        <v>1069680000</v>
      </c>
      <c r="G1415" s="37">
        <f>IFERROR(INDEX(BCH!$F:$F,MATCH($A1415,BCH!$A:$A,0))*INDEX('Control Panel'!$G:$G,MATCH('Index Volume'!$A1415+1,'Control Panel'!$A:$A,1)),0)</f>
        <v>1697910016</v>
      </c>
      <c r="H1415" s="37">
        <f>IFERROR(INDEX(XMR!$F:$F,MATCH($A1415,XMR!$A:$A,0))*INDEX('Control Panel'!$H:$H,MATCH('Index Volume'!$A1415+1,'Control Panel'!$A:$A,1)),0)</f>
        <v>53544800</v>
      </c>
      <c r="I1415" s="37">
        <f>IFERROR(INDEX(ZEC!$F:$F,MATCH($A1415,ZEC!$A:$A,0))*INDEX('Control Panel'!$I:$I,MATCH('Index Volume'!$A1415+1,'Control Panel'!$A:$A,1)),0)</f>
        <v>52265100</v>
      </c>
      <c r="J1415" s="37">
        <f>IFERROR(INDEX(EOS!$F:$F,MATCH($A1415,EOS!$A:$A,0))*INDEX('Control Panel'!$J:$J,MATCH('Index Volume'!$A1415+1,'Control Panel'!$A:$A,1)),0)</f>
        <v>107326000</v>
      </c>
      <c r="K1415" s="37">
        <f>IFERROR(INDEX(DASH!$F:$F,MATCH($A1415,DASH!$A:$A,0))*INDEX('Control Panel'!$K:$K,MATCH('Index Volume'!$A1415+1,'Control Panel'!$A:$A,1)),0)</f>
        <v>123854000</v>
      </c>
      <c r="L1415" s="37">
        <f>IFERROR(INDEX(XLM!$F:$F,MATCH($A1415,XLM!$A:$A,0))*INDEX('Control Panel'!$L:$L,MATCH('Index Volume'!$A1415+1,'Control Panel'!$A:$A,1)),0)</f>
        <v>18880900</v>
      </c>
      <c r="M1415" s="39">
        <f t="shared" si="333"/>
        <v>7071780824</v>
      </c>
      <c r="N1415" s="1" t="b">
        <f t="shared" si="334"/>
        <v>1</v>
      </c>
      <c r="O1415" s="41">
        <f t="shared" si="335"/>
        <v>7071780824</v>
      </c>
    </row>
    <row r="1416" spans="1:15" x14ac:dyDescent="0.75">
      <c r="A1416" s="3">
        <v>43054</v>
      </c>
      <c r="B1416" s="37">
        <f>IFERROR(INDEX(BTC!$F:$F,MATCH($A1416,BTC!$A:$A,0))*INDEX('Control Panel'!$B:$B,MATCH('Index Volume'!$A1416+1,'Control Panel'!$A:$A,1)),0)</f>
        <v>4200880128</v>
      </c>
      <c r="C1416" s="37">
        <f>IFERROR(INDEX(XRP!$F:$F,MATCH($A1416,XRP!$A:$A,0))*INDEX('Control Panel'!$C:$C,MATCH($A1416+1,'Control Panel'!$A:$A,1)),0)</f>
        <v>100294000</v>
      </c>
      <c r="D1416" s="37">
        <f>IFERROR(INDEX(LTC!$F:$F,MATCH($A1416,LTC!$A:$A,0))*INDEX('Control Panel'!$D:$D,MATCH($A1416+1,'Control Panel'!$A:$A,1)),0)</f>
        <v>194636000</v>
      </c>
      <c r="E1416" s="37">
        <f>IFERROR(INDEX(ETC!$F:$F,MATCH($A1416,ETC!$A:$A,0))*INDEX('Control Panel'!$E:$E,MATCH($A1416+1,'Control Panel'!$A:$A,1)),0)</f>
        <v>149567008</v>
      </c>
      <c r="F1416" s="37">
        <f>IFERROR(INDEX(ETH!$F:$F,MATCH($A1416,ETH!$A:$A,0))*INDEX('Control Panel'!$F:$F,MATCH('Index Volume'!$A1416+1,'Control Panel'!$A:$A,1)),0)</f>
        <v>722665984</v>
      </c>
      <c r="G1416" s="37">
        <f>IFERROR(INDEX(BCH!$F:$F,MATCH($A1416,BCH!$A:$A,0))*INDEX('Control Panel'!$G:$G,MATCH('Index Volume'!$A1416+1,'Control Panel'!$A:$A,1)),0)</f>
        <v>1321779968</v>
      </c>
      <c r="H1416" s="37">
        <f>IFERROR(INDEX(XMR!$F:$F,MATCH($A1416,XMR!$A:$A,0))*INDEX('Control Panel'!$H:$H,MATCH('Index Volume'!$A1416+1,'Control Panel'!$A:$A,1)),0)</f>
        <v>49976700</v>
      </c>
      <c r="I1416" s="37">
        <f>IFERROR(INDEX(ZEC!$F:$F,MATCH($A1416,ZEC!$A:$A,0))*INDEX('Control Panel'!$I:$I,MATCH('Index Volume'!$A1416+1,'Control Panel'!$A:$A,1)),0)</f>
        <v>89937200</v>
      </c>
      <c r="J1416" s="37">
        <f>IFERROR(INDEX(EOS!$F:$F,MATCH($A1416,EOS!$A:$A,0))*INDEX('Control Panel'!$J:$J,MATCH('Index Volume'!$A1416+1,'Control Panel'!$A:$A,1)),0)</f>
        <v>64150700</v>
      </c>
      <c r="K1416" s="37">
        <f>IFERROR(INDEX(DASH!$F:$F,MATCH($A1416,DASH!$A:$A,0))*INDEX('Control Panel'!$K:$K,MATCH('Index Volume'!$A1416+1,'Control Panel'!$A:$A,1)),0)</f>
        <v>103157000</v>
      </c>
      <c r="L1416" s="37">
        <f>IFERROR(INDEX(XLM!$F:$F,MATCH($A1416,XLM!$A:$A,0))*INDEX('Control Panel'!$L:$L,MATCH('Index Volume'!$A1416+1,'Control Panel'!$A:$A,1)),0)</f>
        <v>28206500</v>
      </c>
      <c r="M1416" s="39">
        <f t="shared" si="333"/>
        <v>7025251188</v>
      </c>
      <c r="N1416" s="1" t="b">
        <f t="shared" si="334"/>
        <v>1</v>
      </c>
      <c r="O1416" s="41">
        <f t="shared" si="335"/>
        <v>7025251188</v>
      </c>
    </row>
    <row r="1417" spans="1:15" x14ac:dyDescent="0.75">
      <c r="A1417" s="4">
        <v>43055</v>
      </c>
      <c r="B1417" s="37">
        <f>IFERROR(INDEX(BTC!$F:$F,MATCH($A1417,BTC!$A:$A,0))*INDEX('Control Panel'!$B:$B,MATCH('Index Volume'!$A1417+1,'Control Panel'!$A:$A,1)),0)</f>
        <v>5123809792</v>
      </c>
      <c r="C1417" s="37">
        <f>IFERROR(INDEX(XRP!$F:$F,MATCH($A1417,XRP!$A:$A,0))*INDEX('Control Panel'!$C:$C,MATCH($A1417+1,'Control Panel'!$A:$A,1)),0)</f>
        <v>1022579968</v>
      </c>
      <c r="D1417" s="37">
        <f>IFERROR(INDEX(LTC!$F:$F,MATCH($A1417,LTC!$A:$A,0))*INDEX('Control Panel'!$D:$D,MATCH($A1417+1,'Control Panel'!$A:$A,1)),0)</f>
        <v>418128992</v>
      </c>
      <c r="E1417" s="37">
        <f>IFERROR(INDEX(ETC!$F:$F,MATCH($A1417,ETC!$A:$A,0))*INDEX('Control Panel'!$E:$E,MATCH($A1417+1,'Control Panel'!$A:$A,1)),0)</f>
        <v>182720992</v>
      </c>
      <c r="F1417" s="37">
        <f>IFERROR(INDEX(ETH!$F:$F,MATCH($A1417,ETH!$A:$A,0))*INDEX('Control Panel'!$F:$F,MATCH('Index Volume'!$A1417+1,'Control Panel'!$A:$A,1)),0)</f>
        <v>797254016</v>
      </c>
      <c r="G1417" s="37">
        <f>IFERROR(INDEX(BCH!$F:$F,MATCH($A1417,BCH!$A:$A,0))*INDEX('Control Panel'!$G:$G,MATCH('Index Volume'!$A1417+1,'Control Panel'!$A:$A,1)),0)</f>
        <v>2034690048</v>
      </c>
      <c r="H1417" s="37">
        <f>IFERROR(INDEX(XMR!$F:$F,MATCH($A1417,XMR!$A:$A,0))*INDEX('Control Panel'!$H:$H,MATCH('Index Volume'!$A1417+1,'Control Panel'!$A:$A,1)),0)</f>
        <v>74944096</v>
      </c>
      <c r="I1417" s="37">
        <f>IFERROR(INDEX(ZEC!$F:$F,MATCH($A1417,ZEC!$A:$A,0))*INDEX('Control Panel'!$I:$I,MATCH('Index Volume'!$A1417+1,'Control Panel'!$A:$A,1)),0)</f>
        <v>173976000</v>
      </c>
      <c r="J1417" s="37">
        <f>IFERROR(INDEX(EOS!$F:$F,MATCH($A1417,EOS!$A:$A,0))*INDEX('Control Panel'!$J:$J,MATCH('Index Volume'!$A1417+1,'Control Panel'!$A:$A,1)),0)</f>
        <v>64675200</v>
      </c>
      <c r="K1417" s="37">
        <f>IFERROR(INDEX(DASH!$F:$F,MATCH($A1417,DASH!$A:$A,0))*INDEX('Control Panel'!$K:$K,MATCH('Index Volume'!$A1417+1,'Control Panel'!$A:$A,1)),0)</f>
        <v>97321296</v>
      </c>
      <c r="L1417" s="37">
        <f>IFERROR(INDEX(XLM!$F:$F,MATCH($A1417,XLM!$A:$A,0))*INDEX('Control Panel'!$L:$L,MATCH('Index Volume'!$A1417+1,'Control Panel'!$A:$A,1)),0)</f>
        <v>20597200</v>
      </c>
      <c r="M1417" s="39">
        <f t="shared" si="333"/>
        <v>10010697600</v>
      </c>
      <c r="N1417" s="1" t="b">
        <f t="shared" si="334"/>
        <v>1</v>
      </c>
      <c r="O1417" s="41">
        <f t="shared" si="335"/>
        <v>10010697600</v>
      </c>
    </row>
    <row r="1418" spans="1:15" x14ac:dyDescent="0.75">
      <c r="A1418" s="3">
        <v>43056</v>
      </c>
      <c r="B1418" s="37">
        <f>IFERROR(INDEX(BTC!$F:$F,MATCH($A1418,BTC!$A:$A,0))*INDEX('Control Panel'!$B:$B,MATCH('Index Volume'!$A1418+1,'Control Panel'!$A:$A,1)),0)</f>
        <v>4651670016</v>
      </c>
      <c r="C1418" s="37">
        <f>IFERROR(INDEX(XRP!$F:$F,MATCH($A1418,XRP!$A:$A,0))*INDEX('Control Panel'!$C:$C,MATCH($A1418+1,'Control Panel'!$A:$A,1)),0)</f>
        <v>397071008</v>
      </c>
      <c r="D1418" s="37">
        <f>IFERROR(INDEX(LTC!$F:$F,MATCH($A1418,LTC!$A:$A,0))*INDEX('Control Panel'!$D:$D,MATCH($A1418+1,'Control Panel'!$A:$A,1)),0)</f>
        <v>350504992</v>
      </c>
      <c r="E1418" s="37">
        <f>IFERROR(INDEX(ETC!$F:$F,MATCH($A1418,ETC!$A:$A,0))*INDEX('Control Panel'!$E:$E,MATCH($A1418+1,'Control Panel'!$A:$A,1)),0)</f>
        <v>150956992</v>
      </c>
      <c r="F1418" s="37">
        <f>IFERROR(INDEX(ETH!$F:$F,MATCH($A1418,ETH!$A:$A,0))*INDEX('Control Panel'!$F:$F,MATCH('Index Volume'!$A1418+1,'Control Panel'!$A:$A,1)),0)</f>
        <v>621732992</v>
      </c>
      <c r="G1418" s="37">
        <f>IFERROR(INDEX(BCH!$F:$F,MATCH($A1418,BCH!$A:$A,0))*INDEX('Control Panel'!$G:$G,MATCH('Index Volume'!$A1418+1,'Control Panel'!$A:$A,1)),0)</f>
        <v>3203429888</v>
      </c>
      <c r="H1418" s="37">
        <f>IFERROR(INDEX(XMR!$F:$F,MATCH($A1418,XMR!$A:$A,0))*INDEX('Control Panel'!$H:$H,MATCH('Index Volume'!$A1418+1,'Control Panel'!$A:$A,1)),0)</f>
        <v>47127700</v>
      </c>
      <c r="I1418" s="37">
        <f>IFERROR(INDEX(ZEC!$F:$F,MATCH($A1418,ZEC!$A:$A,0))*INDEX('Control Panel'!$I:$I,MATCH('Index Volume'!$A1418+1,'Control Panel'!$A:$A,1)),0)</f>
        <v>56387900</v>
      </c>
      <c r="J1418" s="37">
        <f>IFERROR(INDEX(EOS!$F:$F,MATCH($A1418,EOS!$A:$A,0))*INDEX('Control Panel'!$J:$J,MATCH('Index Volume'!$A1418+1,'Control Panel'!$A:$A,1)),0)</f>
        <v>50782500</v>
      </c>
      <c r="K1418" s="37">
        <f>IFERROR(INDEX(DASH!$F:$F,MATCH($A1418,DASH!$A:$A,0))*INDEX('Control Panel'!$K:$K,MATCH('Index Volume'!$A1418+1,'Control Panel'!$A:$A,1)),0)</f>
        <v>95099296</v>
      </c>
      <c r="L1418" s="37">
        <f>IFERROR(INDEX(XLM!$F:$F,MATCH($A1418,XLM!$A:$A,0))*INDEX('Control Panel'!$L:$L,MATCH('Index Volume'!$A1418+1,'Control Panel'!$A:$A,1)),0)</f>
        <v>11612900</v>
      </c>
      <c r="M1418" s="39">
        <f t="shared" si="333"/>
        <v>9636376184</v>
      </c>
      <c r="N1418" s="1" t="b">
        <f t="shared" si="334"/>
        <v>1</v>
      </c>
      <c r="O1418" s="41">
        <f t="shared" si="335"/>
        <v>9636376184</v>
      </c>
    </row>
    <row r="1419" spans="1:15" x14ac:dyDescent="0.75">
      <c r="A1419" s="4">
        <v>43057</v>
      </c>
      <c r="B1419" s="37">
        <f>IFERROR(INDEX(BTC!$F:$F,MATCH($A1419,BTC!$A:$A,0))*INDEX('Control Panel'!$B:$B,MATCH('Index Volume'!$A1419+1,'Control Panel'!$A:$A,1)),0)</f>
        <v>3667190016</v>
      </c>
      <c r="C1419" s="37">
        <f>IFERROR(INDEX(XRP!$F:$F,MATCH($A1419,XRP!$A:$A,0))*INDEX('Control Panel'!$C:$C,MATCH($A1419+1,'Control Panel'!$A:$A,1)),0)</f>
        <v>144298000</v>
      </c>
      <c r="D1419" s="37">
        <f>IFERROR(INDEX(LTC!$F:$F,MATCH($A1419,LTC!$A:$A,0))*INDEX('Control Panel'!$D:$D,MATCH($A1419+1,'Control Panel'!$A:$A,1)),0)</f>
        <v>174063008</v>
      </c>
      <c r="E1419" s="37">
        <f>IFERROR(INDEX(ETC!$F:$F,MATCH($A1419,ETC!$A:$A,0))*INDEX('Control Panel'!$E:$E,MATCH($A1419+1,'Control Panel'!$A:$A,1)),0)</f>
        <v>159452992</v>
      </c>
      <c r="F1419" s="37">
        <f>IFERROR(INDEX(ETH!$F:$F,MATCH($A1419,ETH!$A:$A,0))*INDEX('Control Panel'!$F:$F,MATCH('Index Volume'!$A1419+1,'Control Panel'!$A:$A,1)),0)</f>
        <v>649638976</v>
      </c>
      <c r="G1419" s="37">
        <f>IFERROR(INDEX(BCH!$F:$F,MATCH($A1419,BCH!$A:$A,0))*INDEX('Control Panel'!$G:$G,MATCH('Index Volume'!$A1419+1,'Control Panel'!$A:$A,1)),0)</f>
        <v>3053769984</v>
      </c>
      <c r="H1419" s="37">
        <f>IFERROR(INDEX(XMR!$F:$F,MATCH($A1419,XMR!$A:$A,0))*INDEX('Control Panel'!$H:$H,MATCH('Index Volume'!$A1419+1,'Control Panel'!$A:$A,1)),0)</f>
        <v>62156400</v>
      </c>
      <c r="I1419" s="37">
        <f>IFERROR(INDEX(ZEC!$F:$F,MATCH($A1419,ZEC!$A:$A,0))*INDEX('Control Panel'!$I:$I,MATCH('Index Volume'!$A1419+1,'Control Panel'!$A:$A,1)),0)</f>
        <v>61087000</v>
      </c>
      <c r="J1419" s="37">
        <f>IFERROR(INDEX(EOS!$F:$F,MATCH($A1419,EOS!$A:$A,0))*INDEX('Control Panel'!$J:$J,MATCH('Index Volume'!$A1419+1,'Control Panel'!$A:$A,1)),0)</f>
        <v>52951400</v>
      </c>
      <c r="K1419" s="37">
        <f>IFERROR(INDEX(DASH!$F:$F,MATCH($A1419,DASH!$A:$A,0))*INDEX('Control Panel'!$K:$K,MATCH('Index Volume'!$A1419+1,'Control Panel'!$A:$A,1)),0)</f>
        <v>145255008</v>
      </c>
      <c r="L1419" s="37">
        <f>IFERROR(INDEX(XLM!$F:$F,MATCH($A1419,XLM!$A:$A,0))*INDEX('Control Panel'!$L:$L,MATCH('Index Volume'!$A1419+1,'Control Panel'!$A:$A,1)),0)</f>
        <v>6979350</v>
      </c>
      <c r="M1419" s="39">
        <f t="shared" si="333"/>
        <v>8176842134</v>
      </c>
      <c r="N1419" s="1" t="b">
        <f t="shared" si="334"/>
        <v>1</v>
      </c>
      <c r="O1419" s="41">
        <f t="shared" si="335"/>
        <v>8176842134</v>
      </c>
    </row>
    <row r="1420" spans="1:15" x14ac:dyDescent="0.75">
      <c r="A1420" s="3">
        <v>43058</v>
      </c>
      <c r="B1420" s="37">
        <f>IFERROR(INDEX(BTC!$F:$F,MATCH($A1420,BTC!$A:$A,0))*INDEX('Control Panel'!$B:$B,MATCH('Index Volume'!$A1420+1,'Control Panel'!$A:$A,1)),0)</f>
        <v>3149319936</v>
      </c>
      <c r="C1420" s="37">
        <f>IFERROR(INDEX(XRP!$F:$F,MATCH($A1420,XRP!$A:$A,0))*INDEX('Control Panel'!$C:$C,MATCH($A1420+1,'Control Panel'!$A:$A,1)),0)</f>
        <v>193808000</v>
      </c>
      <c r="D1420" s="37">
        <f>IFERROR(INDEX(LTC!$F:$F,MATCH($A1420,LTC!$A:$A,0))*INDEX('Control Panel'!$D:$D,MATCH($A1420+1,'Control Panel'!$A:$A,1)),0)</f>
        <v>243056992</v>
      </c>
      <c r="E1420" s="37">
        <f>IFERROR(INDEX(ETC!$F:$F,MATCH($A1420,ETC!$A:$A,0))*INDEX('Control Panel'!$E:$E,MATCH($A1420+1,'Control Panel'!$A:$A,1)),0)</f>
        <v>110618000</v>
      </c>
      <c r="F1420" s="37">
        <f>IFERROR(INDEX(ETH!$F:$F,MATCH($A1420,ETH!$A:$A,0))*INDEX('Control Panel'!$F:$F,MATCH('Index Volume'!$A1420+1,'Control Panel'!$A:$A,1)),0)</f>
        <v>1181529984</v>
      </c>
      <c r="G1420" s="37">
        <f>IFERROR(INDEX(BCH!$F:$F,MATCH($A1420,BCH!$A:$A,0))*INDEX('Control Panel'!$G:$G,MATCH('Index Volume'!$A1420+1,'Control Panel'!$A:$A,1)),0)</f>
        <v>1285910016</v>
      </c>
      <c r="H1420" s="37">
        <f>IFERROR(INDEX(XMR!$F:$F,MATCH($A1420,XMR!$A:$A,0))*INDEX('Control Panel'!$H:$H,MATCH('Index Volume'!$A1420+1,'Control Panel'!$A:$A,1)),0)</f>
        <v>42133000</v>
      </c>
      <c r="I1420" s="37">
        <f>IFERROR(INDEX(ZEC!$F:$F,MATCH($A1420,ZEC!$A:$A,0))*INDEX('Control Panel'!$I:$I,MATCH('Index Volume'!$A1420+1,'Control Panel'!$A:$A,1)),0)</f>
        <v>53157100</v>
      </c>
      <c r="J1420" s="37">
        <f>IFERROR(INDEX(EOS!$F:$F,MATCH($A1420,EOS!$A:$A,0))*INDEX('Control Panel'!$J:$J,MATCH('Index Volume'!$A1420+1,'Control Panel'!$A:$A,1)),0)</f>
        <v>55081600</v>
      </c>
      <c r="K1420" s="37">
        <f>IFERROR(INDEX(DASH!$F:$F,MATCH($A1420,DASH!$A:$A,0))*INDEX('Control Panel'!$K:$K,MATCH('Index Volume'!$A1420+1,'Control Panel'!$A:$A,1)),0)</f>
        <v>82954600</v>
      </c>
      <c r="L1420" s="37">
        <f>IFERROR(INDEX(XLM!$F:$F,MATCH($A1420,XLM!$A:$A,0))*INDEX('Control Panel'!$L:$L,MATCH('Index Volume'!$A1420+1,'Control Panel'!$A:$A,1)),0)</f>
        <v>17796700</v>
      </c>
      <c r="M1420" s="39">
        <f t="shared" si="333"/>
        <v>6415365928</v>
      </c>
      <c r="N1420" s="1" t="b">
        <f t="shared" si="334"/>
        <v>1</v>
      </c>
      <c r="O1420" s="41">
        <f t="shared" si="335"/>
        <v>6415365928</v>
      </c>
    </row>
    <row r="1421" spans="1:15" x14ac:dyDescent="0.75">
      <c r="A1421" s="4">
        <v>43059</v>
      </c>
      <c r="B1421" s="37">
        <f>IFERROR(INDEX(BTC!$F:$F,MATCH($A1421,BTC!$A:$A,0))*INDEX('Control Panel'!$B:$B,MATCH('Index Volume'!$A1421+1,'Control Panel'!$A:$A,1)),0)</f>
        <v>3488450048</v>
      </c>
      <c r="C1421" s="37">
        <f>IFERROR(INDEX(XRP!$F:$F,MATCH($A1421,XRP!$A:$A,0))*INDEX('Control Panel'!$C:$C,MATCH($A1421+1,'Control Panel'!$A:$A,1)),0)</f>
        <v>214663008</v>
      </c>
      <c r="D1421" s="37">
        <f>IFERROR(INDEX(LTC!$F:$F,MATCH($A1421,LTC!$A:$A,0))*INDEX('Control Panel'!$D:$D,MATCH($A1421+1,'Control Panel'!$A:$A,1)),0)</f>
        <v>188976000</v>
      </c>
      <c r="E1421" s="37">
        <f>IFERROR(INDEX(ETC!$F:$F,MATCH($A1421,ETC!$A:$A,0))*INDEX('Control Panel'!$E:$E,MATCH($A1421+1,'Control Panel'!$A:$A,1)),0)</f>
        <v>147752000</v>
      </c>
      <c r="F1421" s="37">
        <f>IFERROR(INDEX(ETH!$F:$F,MATCH($A1421,ETH!$A:$A,0))*INDEX('Control Panel'!$F:$F,MATCH('Index Volume'!$A1421+1,'Control Panel'!$A:$A,1)),0)</f>
        <v>807027008</v>
      </c>
      <c r="G1421" s="37">
        <f>IFERROR(INDEX(BCH!$F:$F,MATCH($A1421,BCH!$A:$A,0))*INDEX('Control Panel'!$G:$G,MATCH('Index Volume'!$A1421+1,'Control Panel'!$A:$A,1)),0)</f>
        <v>800052992</v>
      </c>
      <c r="H1421" s="37">
        <f>IFERROR(INDEX(XMR!$F:$F,MATCH($A1421,XMR!$A:$A,0))*INDEX('Control Panel'!$H:$H,MATCH('Index Volume'!$A1421+1,'Control Panel'!$A:$A,1)),0)</f>
        <v>59945400</v>
      </c>
      <c r="I1421" s="37">
        <f>IFERROR(INDEX(ZEC!$F:$F,MATCH($A1421,ZEC!$A:$A,0))*INDEX('Control Panel'!$I:$I,MATCH('Index Volume'!$A1421+1,'Control Panel'!$A:$A,1)),0)</f>
        <v>55245200</v>
      </c>
      <c r="J1421" s="37">
        <f>IFERROR(INDEX(EOS!$F:$F,MATCH($A1421,EOS!$A:$A,0))*INDEX('Control Panel'!$J:$J,MATCH('Index Volume'!$A1421+1,'Control Panel'!$A:$A,1)),0)</f>
        <v>55477200</v>
      </c>
      <c r="K1421" s="37">
        <f>IFERROR(INDEX(DASH!$F:$F,MATCH($A1421,DASH!$A:$A,0))*INDEX('Control Panel'!$K:$K,MATCH('Index Volume'!$A1421+1,'Control Panel'!$A:$A,1)),0)</f>
        <v>104701000</v>
      </c>
      <c r="L1421" s="37">
        <f>IFERROR(INDEX(XLM!$F:$F,MATCH($A1421,XLM!$A:$A,0))*INDEX('Control Panel'!$L:$L,MATCH('Index Volume'!$A1421+1,'Control Panel'!$A:$A,1)),0)</f>
        <v>13726200</v>
      </c>
      <c r="M1421" s="39">
        <f t="shared" si="333"/>
        <v>5936016056</v>
      </c>
      <c r="N1421" s="1" t="b">
        <f t="shared" si="334"/>
        <v>1</v>
      </c>
      <c r="O1421" s="41">
        <f t="shared" si="335"/>
        <v>5936016056</v>
      </c>
    </row>
    <row r="1422" spans="1:15" x14ac:dyDescent="0.75">
      <c r="A1422" s="3">
        <v>43060</v>
      </c>
      <c r="B1422" s="37">
        <f>IFERROR(INDEX(BTC!$F:$F,MATCH($A1422,BTC!$A:$A,0))*INDEX('Control Panel'!$B:$B,MATCH('Index Volume'!$A1422+1,'Control Panel'!$A:$A,1)),0)</f>
        <v>4277609984</v>
      </c>
      <c r="C1422" s="37">
        <f>IFERROR(INDEX(XRP!$F:$F,MATCH($A1422,XRP!$A:$A,0))*INDEX('Control Panel'!$C:$C,MATCH($A1422+1,'Control Panel'!$A:$A,1)),0)</f>
        <v>217851008</v>
      </c>
      <c r="D1422" s="37">
        <f>IFERROR(INDEX(LTC!$F:$F,MATCH($A1422,LTC!$A:$A,0))*INDEX('Control Panel'!$D:$D,MATCH($A1422+1,'Control Panel'!$A:$A,1)),0)</f>
        <v>231664992</v>
      </c>
      <c r="E1422" s="37">
        <f>IFERROR(INDEX(ETC!$F:$F,MATCH($A1422,ETC!$A:$A,0))*INDEX('Control Panel'!$E:$E,MATCH($A1422+1,'Control Panel'!$A:$A,1)),0)</f>
        <v>186210000</v>
      </c>
      <c r="F1422" s="37">
        <f>IFERROR(INDEX(ETH!$F:$F,MATCH($A1422,ETH!$A:$A,0))*INDEX('Control Panel'!$F:$F,MATCH('Index Volume'!$A1422+1,'Control Panel'!$A:$A,1)),0)</f>
        <v>949912000</v>
      </c>
      <c r="G1422" s="37">
        <f>IFERROR(INDEX(BCH!$F:$F,MATCH($A1422,BCH!$A:$A,0))*INDEX('Control Panel'!$G:$G,MATCH('Index Volume'!$A1422+1,'Control Panel'!$A:$A,1)),0)</f>
        <v>772859008</v>
      </c>
      <c r="H1422" s="37">
        <f>IFERROR(INDEX(XMR!$F:$F,MATCH($A1422,XMR!$A:$A,0))*INDEX('Control Panel'!$H:$H,MATCH('Index Volume'!$A1422+1,'Control Panel'!$A:$A,1)),0)</f>
        <v>72701504</v>
      </c>
      <c r="I1422" s="37">
        <f>IFERROR(INDEX(ZEC!$F:$F,MATCH($A1422,ZEC!$A:$A,0))*INDEX('Control Panel'!$I:$I,MATCH('Index Volume'!$A1422+1,'Control Panel'!$A:$A,1)),0)</f>
        <v>82637904</v>
      </c>
      <c r="J1422" s="37">
        <f>IFERROR(INDEX(EOS!$F:$F,MATCH($A1422,EOS!$A:$A,0))*INDEX('Control Panel'!$J:$J,MATCH('Index Volume'!$A1422+1,'Control Panel'!$A:$A,1)),0)</f>
        <v>56022900</v>
      </c>
      <c r="K1422" s="37">
        <f>IFERROR(INDEX(DASH!$F:$F,MATCH($A1422,DASH!$A:$A,0))*INDEX('Control Panel'!$K:$K,MATCH('Index Volume'!$A1422+1,'Control Panel'!$A:$A,1)),0)</f>
        <v>245163008</v>
      </c>
      <c r="L1422" s="37">
        <f>IFERROR(INDEX(XLM!$F:$F,MATCH($A1422,XLM!$A:$A,0))*INDEX('Control Panel'!$L:$L,MATCH('Index Volume'!$A1422+1,'Control Panel'!$A:$A,1)),0)</f>
        <v>9113270</v>
      </c>
      <c r="M1422" s="39">
        <f t="shared" si="333"/>
        <v>7101745578</v>
      </c>
      <c r="N1422" s="1" t="b">
        <f t="shared" si="334"/>
        <v>1</v>
      </c>
      <c r="O1422" s="41">
        <f t="shared" si="335"/>
        <v>7101745578</v>
      </c>
    </row>
    <row r="1423" spans="1:15" x14ac:dyDescent="0.75">
      <c r="A1423" s="4">
        <v>43061</v>
      </c>
      <c r="B1423" s="37">
        <f>IFERROR(INDEX(BTC!$F:$F,MATCH($A1423,BTC!$A:$A,0))*INDEX('Control Panel'!$B:$B,MATCH('Index Volume'!$A1423+1,'Control Panel'!$A:$A,1)),0)</f>
        <v>3633530112</v>
      </c>
      <c r="C1423" s="37">
        <f>IFERROR(INDEX(XRP!$F:$F,MATCH($A1423,XRP!$A:$A,0))*INDEX('Control Panel'!$C:$C,MATCH($A1423+1,'Control Panel'!$A:$A,1)),0)</f>
        <v>167078000</v>
      </c>
      <c r="D1423" s="37">
        <f>IFERROR(INDEX(LTC!$F:$F,MATCH($A1423,LTC!$A:$A,0))*INDEX('Control Panel'!$D:$D,MATCH($A1423+1,'Control Panel'!$A:$A,1)),0)</f>
        <v>157890000</v>
      </c>
      <c r="E1423" s="37">
        <f>IFERROR(INDEX(ETC!$F:$F,MATCH($A1423,ETC!$A:$A,0))*INDEX('Control Panel'!$E:$E,MATCH($A1423+1,'Control Panel'!$A:$A,1)),0)</f>
        <v>93779000</v>
      </c>
      <c r="F1423" s="37">
        <f>IFERROR(INDEX(ETH!$F:$F,MATCH($A1423,ETH!$A:$A,0))*INDEX('Control Panel'!$F:$F,MATCH('Index Volume'!$A1423+1,'Control Panel'!$A:$A,1)),0)</f>
        <v>800819008</v>
      </c>
      <c r="G1423" s="37">
        <f>IFERROR(INDEX(BCH!$F:$F,MATCH($A1423,BCH!$A:$A,0))*INDEX('Control Panel'!$G:$G,MATCH('Index Volume'!$A1423+1,'Control Panel'!$A:$A,1)),0)</f>
        <v>1517619968</v>
      </c>
      <c r="H1423" s="37">
        <f>IFERROR(INDEX(XMR!$F:$F,MATCH($A1423,XMR!$A:$A,0))*INDEX('Control Panel'!$H:$H,MATCH('Index Volume'!$A1423+1,'Control Panel'!$A:$A,1)),0)</f>
        <v>189472000</v>
      </c>
      <c r="I1423" s="37">
        <f>IFERROR(INDEX(ZEC!$F:$F,MATCH($A1423,ZEC!$A:$A,0))*INDEX('Control Panel'!$I:$I,MATCH('Index Volume'!$A1423+1,'Control Panel'!$A:$A,1)),0)</f>
        <v>139324992</v>
      </c>
      <c r="J1423" s="37">
        <f>IFERROR(INDEX(EOS!$F:$F,MATCH($A1423,EOS!$A:$A,0))*INDEX('Control Panel'!$J:$J,MATCH('Index Volume'!$A1423+1,'Control Panel'!$A:$A,1)),0)</f>
        <v>44297600</v>
      </c>
      <c r="K1423" s="37">
        <f>IFERROR(INDEX(DASH!$F:$F,MATCH($A1423,DASH!$A:$A,0))*INDEX('Control Panel'!$K:$K,MATCH('Index Volume'!$A1423+1,'Control Panel'!$A:$A,1)),0)</f>
        <v>381958016</v>
      </c>
      <c r="L1423" s="37">
        <f>IFERROR(INDEX(XLM!$F:$F,MATCH($A1423,XLM!$A:$A,0))*INDEX('Control Panel'!$L:$L,MATCH('Index Volume'!$A1423+1,'Control Panel'!$A:$A,1)),0)</f>
        <v>13859400</v>
      </c>
      <c r="M1423" s="39">
        <f t="shared" si="333"/>
        <v>7139628096</v>
      </c>
      <c r="N1423" s="1" t="b">
        <f t="shared" si="334"/>
        <v>1</v>
      </c>
      <c r="O1423" s="41">
        <f t="shared" si="335"/>
        <v>7139628096</v>
      </c>
    </row>
    <row r="1424" spans="1:15" x14ac:dyDescent="0.75">
      <c r="A1424" s="3">
        <v>43062</v>
      </c>
      <c r="B1424" s="37">
        <f>IFERROR(INDEX(BTC!$F:$F,MATCH($A1424,BTC!$A:$A,0))*INDEX('Control Panel'!$B:$B,MATCH('Index Volume'!$A1424+1,'Control Panel'!$A:$A,1)),0)</f>
        <v>4225179904</v>
      </c>
      <c r="C1424" s="37">
        <f>IFERROR(INDEX(XRP!$F:$F,MATCH($A1424,XRP!$A:$A,0))*INDEX('Control Panel'!$C:$C,MATCH($A1424+1,'Control Panel'!$A:$A,1)),0)</f>
        <v>240684992</v>
      </c>
      <c r="D1424" s="37">
        <f>IFERROR(INDEX(LTC!$F:$F,MATCH($A1424,LTC!$A:$A,0))*INDEX('Control Panel'!$D:$D,MATCH($A1424+1,'Control Panel'!$A:$A,1)),0)</f>
        <v>315247008</v>
      </c>
      <c r="E1424" s="37">
        <f>IFERROR(INDEX(ETC!$F:$F,MATCH($A1424,ETC!$A:$A,0))*INDEX('Control Panel'!$E:$E,MATCH($A1424+1,'Control Panel'!$A:$A,1)),0)</f>
        <v>186523008</v>
      </c>
      <c r="F1424" s="37">
        <f>IFERROR(INDEX(ETH!$F:$F,MATCH($A1424,ETH!$A:$A,0))*INDEX('Control Panel'!$F:$F,MATCH('Index Volume'!$A1424+1,'Control Panel'!$A:$A,1)),0)</f>
        <v>1845680000</v>
      </c>
      <c r="G1424" s="37">
        <f>IFERROR(INDEX(BCH!$F:$F,MATCH($A1424,BCH!$A:$A,0))*INDEX('Control Panel'!$G:$G,MATCH('Index Volume'!$A1424+1,'Control Panel'!$A:$A,1)),0)</f>
        <v>4112090112</v>
      </c>
      <c r="H1424" s="37">
        <f>IFERROR(INDEX(XMR!$F:$F,MATCH($A1424,XMR!$A:$A,0))*INDEX('Control Panel'!$H:$H,MATCH('Index Volume'!$A1424+1,'Control Panel'!$A:$A,1)),0)</f>
        <v>109392000</v>
      </c>
      <c r="I1424" s="37">
        <f>IFERROR(INDEX(ZEC!$F:$F,MATCH($A1424,ZEC!$A:$A,0))*INDEX('Control Panel'!$I:$I,MATCH('Index Volume'!$A1424+1,'Control Panel'!$A:$A,1)),0)</f>
        <v>102568000</v>
      </c>
      <c r="J1424" s="37">
        <f>IFERROR(INDEX(EOS!$F:$F,MATCH($A1424,EOS!$A:$A,0))*INDEX('Control Panel'!$J:$J,MATCH('Index Volume'!$A1424+1,'Control Panel'!$A:$A,1)),0)</f>
        <v>42235000</v>
      </c>
      <c r="K1424" s="37">
        <f>IFERROR(INDEX(DASH!$F:$F,MATCH($A1424,DASH!$A:$A,0))*INDEX('Control Panel'!$K:$K,MATCH('Index Volume'!$A1424+1,'Control Panel'!$A:$A,1)),0)</f>
        <v>173698000</v>
      </c>
      <c r="L1424" s="37">
        <f>IFERROR(INDEX(XLM!$F:$F,MATCH($A1424,XLM!$A:$A,0))*INDEX('Control Panel'!$L:$L,MATCH('Index Volume'!$A1424+1,'Control Panel'!$A:$A,1)),0)</f>
        <v>22012000</v>
      </c>
      <c r="M1424" s="39">
        <f t="shared" si="333"/>
        <v>11375310024</v>
      </c>
      <c r="N1424" s="1" t="b">
        <f t="shared" si="334"/>
        <v>1</v>
      </c>
      <c r="O1424" s="41">
        <f t="shared" si="335"/>
        <v>11375310024</v>
      </c>
    </row>
    <row r="1425" spans="1:15" x14ac:dyDescent="0.75">
      <c r="A1425" s="4">
        <v>43063</v>
      </c>
      <c r="B1425" s="37">
        <f>IFERROR(INDEX(BTC!$F:$F,MATCH($A1425,BTC!$A:$A,0))*INDEX('Control Panel'!$B:$B,MATCH('Index Volume'!$A1425+1,'Control Panel'!$A:$A,1)),0)</f>
        <v>5058610176</v>
      </c>
      <c r="C1425" s="37">
        <f>IFERROR(INDEX(XRP!$F:$F,MATCH($A1425,XRP!$A:$A,0))*INDEX('Control Panel'!$C:$C,MATCH($A1425+1,'Control Panel'!$A:$A,1)),0)</f>
        <v>211486000</v>
      </c>
      <c r="D1425" s="37">
        <f>IFERROR(INDEX(LTC!$F:$F,MATCH($A1425,LTC!$A:$A,0))*INDEX('Control Panel'!$D:$D,MATCH($A1425+1,'Control Panel'!$A:$A,1)),0)</f>
        <v>287392000</v>
      </c>
      <c r="E1425" s="37">
        <f>IFERROR(INDEX(ETC!$F:$F,MATCH($A1425,ETC!$A:$A,0))*INDEX('Control Panel'!$E:$E,MATCH($A1425+1,'Control Panel'!$A:$A,1)),0)</f>
        <v>373044992</v>
      </c>
      <c r="F1425" s="37">
        <f>IFERROR(INDEX(ETH!$F:$F,MATCH($A1425,ETH!$A:$A,0))*INDEX('Control Panel'!$F:$F,MATCH('Index Volume'!$A1425+1,'Control Panel'!$A:$A,1)),0)</f>
        <v>2292829952</v>
      </c>
      <c r="G1425" s="37">
        <f>IFERROR(INDEX(BCH!$F:$F,MATCH($A1425,BCH!$A:$A,0))*INDEX('Control Panel'!$G:$G,MATCH('Index Volume'!$A1425+1,'Control Panel'!$A:$A,1)),0)</f>
        <v>3128960000</v>
      </c>
      <c r="H1425" s="37">
        <f>IFERROR(INDEX(XMR!$F:$F,MATCH($A1425,XMR!$A:$A,0))*INDEX('Control Panel'!$H:$H,MATCH('Index Volume'!$A1425+1,'Control Panel'!$A:$A,1)),0)</f>
        <v>69178000</v>
      </c>
      <c r="I1425" s="37">
        <f>IFERROR(INDEX(ZEC!$F:$F,MATCH($A1425,ZEC!$A:$A,0))*INDEX('Control Panel'!$I:$I,MATCH('Index Volume'!$A1425+1,'Control Panel'!$A:$A,1)),0)</f>
        <v>153182000</v>
      </c>
      <c r="J1425" s="37">
        <f>IFERROR(INDEX(EOS!$F:$F,MATCH($A1425,EOS!$A:$A,0))*INDEX('Control Panel'!$J:$J,MATCH('Index Volume'!$A1425+1,'Control Panel'!$A:$A,1)),0)</f>
        <v>44111800</v>
      </c>
      <c r="K1425" s="37">
        <f>IFERROR(INDEX(DASH!$F:$F,MATCH($A1425,DASH!$A:$A,0))*INDEX('Control Panel'!$K:$K,MATCH('Index Volume'!$A1425+1,'Control Panel'!$A:$A,1)),0)</f>
        <v>129105000</v>
      </c>
      <c r="L1425" s="37">
        <f>IFERROR(INDEX(XLM!$F:$F,MATCH($A1425,XLM!$A:$A,0))*INDEX('Control Panel'!$L:$L,MATCH('Index Volume'!$A1425+1,'Control Panel'!$A:$A,1)),0)</f>
        <v>11277900</v>
      </c>
      <c r="M1425" s="39">
        <f t="shared" si="333"/>
        <v>11759177820</v>
      </c>
      <c r="N1425" s="1" t="b">
        <f t="shared" si="334"/>
        <v>1</v>
      </c>
      <c r="O1425" s="41">
        <f t="shared" si="335"/>
        <v>11759177820</v>
      </c>
    </row>
    <row r="1426" spans="1:15" x14ac:dyDescent="0.75">
      <c r="A1426" s="3">
        <v>43064</v>
      </c>
      <c r="B1426" s="37">
        <f>IFERROR(INDEX(BTC!$F:$F,MATCH($A1426,BTC!$A:$A,0))*INDEX('Control Panel'!$B:$B,MATCH('Index Volume'!$A1426+1,'Control Panel'!$A:$A,1)),0)</f>
        <v>4342060032</v>
      </c>
      <c r="C1426" s="37">
        <f>IFERROR(INDEX(XRP!$F:$F,MATCH($A1426,XRP!$A:$A,0))*INDEX('Control Panel'!$C:$C,MATCH($A1426+1,'Control Panel'!$A:$A,1)),0)</f>
        <v>212592992</v>
      </c>
      <c r="D1426" s="37">
        <f>IFERROR(INDEX(LTC!$F:$F,MATCH($A1426,LTC!$A:$A,0))*INDEX('Control Panel'!$D:$D,MATCH($A1426+1,'Control Panel'!$A:$A,1)),0)</f>
        <v>487896992</v>
      </c>
      <c r="E1426" s="37">
        <f>IFERROR(INDEX(ETC!$F:$F,MATCH($A1426,ETC!$A:$A,0))*INDEX('Control Panel'!$E:$E,MATCH($A1426+1,'Control Panel'!$A:$A,1)),0)</f>
        <v>370135008</v>
      </c>
      <c r="F1426" s="37">
        <f>IFERROR(INDEX(ETH!$F:$F,MATCH($A1426,ETH!$A:$A,0))*INDEX('Control Panel'!$F:$F,MATCH('Index Volume'!$A1426+1,'Control Panel'!$A:$A,1)),0)</f>
        <v>1422080000</v>
      </c>
      <c r="G1426" s="37">
        <f>IFERROR(INDEX(BCH!$F:$F,MATCH($A1426,BCH!$A:$A,0))*INDEX('Control Panel'!$G:$G,MATCH('Index Volume'!$A1426+1,'Control Panel'!$A:$A,1)),0)</f>
        <v>1560039936</v>
      </c>
      <c r="H1426" s="37">
        <f>IFERROR(INDEX(XMR!$F:$F,MATCH($A1426,XMR!$A:$A,0))*INDEX('Control Panel'!$H:$H,MATCH('Index Volume'!$A1426+1,'Control Panel'!$A:$A,1)),0)</f>
        <v>64076700</v>
      </c>
      <c r="I1426" s="37">
        <f>IFERROR(INDEX(ZEC!$F:$F,MATCH($A1426,ZEC!$A:$A,0))*INDEX('Control Panel'!$I:$I,MATCH('Index Volume'!$A1426+1,'Control Panel'!$A:$A,1)),0)</f>
        <v>120059000</v>
      </c>
      <c r="J1426" s="37">
        <f>IFERROR(INDEX(EOS!$F:$F,MATCH($A1426,EOS!$A:$A,0))*INDEX('Control Panel'!$J:$J,MATCH('Index Volume'!$A1426+1,'Control Panel'!$A:$A,1)),0)</f>
        <v>48591800</v>
      </c>
      <c r="K1426" s="37">
        <f>IFERROR(INDEX(DASH!$F:$F,MATCH($A1426,DASH!$A:$A,0))*INDEX('Control Panel'!$K:$K,MATCH('Index Volume'!$A1426+1,'Control Panel'!$A:$A,1)),0)</f>
        <v>242807008</v>
      </c>
      <c r="L1426" s="37">
        <f>IFERROR(INDEX(XLM!$F:$F,MATCH($A1426,XLM!$A:$A,0))*INDEX('Control Panel'!$L:$L,MATCH('Index Volume'!$A1426+1,'Control Panel'!$A:$A,1)),0)</f>
        <v>10488700</v>
      </c>
      <c r="M1426" s="39">
        <f t="shared" si="333"/>
        <v>8880828168</v>
      </c>
      <c r="N1426" s="1" t="b">
        <f t="shared" si="334"/>
        <v>1</v>
      </c>
      <c r="O1426" s="41">
        <f t="shared" si="335"/>
        <v>8880828168</v>
      </c>
    </row>
    <row r="1427" spans="1:15" x14ac:dyDescent="0.75">
      <c r="A1427" s="4">
        <v>43065</v>
      </c>
      <c r="B1427" s="37">
        <f>IFERROR(INDEX(BTC!$F:$F,MATCH($A1427,BTC!$A:$A,0))*INDEX('Control Panel'!$B:$B,MATCH('Index Volume'!$A1427+1,'Control Panel'!$A:$A,1)),0)</f>
        <v>5475579904</v>
      </c>
      <c r="C1427" s="37">
        <f>IFERROR(INDEX(XRP!$F:$F,MATCH($A1427,XRP!$A:$A,0))*INDEX('Control Panel'!$C:$C,MATCH($A1427+1,'Control Panel'!$A:$A,1)),0)</f>
        <v>133297000</v>
      </c>
      <c r="D1427" s="37">
        <f>IFERROR(INDEX(LTC!$F:$F,MATCH($A1427,LTC!$A:$A,0))*INDEX('Control Panel'!$D:$D,MATCH($A1427+1,'Control Panel'!$A:$A,1)),0)</f>
        <v>357456992</v>
      </c>
      <c r="E1427" s="37">
        <f>IFERROR(INDEX(ETC!$F:$F,MATCH($A1427,ETC!$A:$A,0))*INDEX('Control Panel'!$E:$E,MATCH($A1427+1,'Control Panel'!$A:$A,1)),0)</f>
        <v>494332992</v>
      </c>
      <c r="F1427" s="37">
        <f>IFERROR(INDEX(ETH!$F:$F,MATCH($A1427,ETH!$A:$A,0))*INDEX('Control Panel'!$F:$F,MATCH('Index Volume'!$A1427+1,'Control Panel'!$A:$A,1)),0)</f>
        <v>1197779968</v>
      </c>
      <c r="G1427" s="37">
        <f>IFERROR(INDEX(BCH!$F:$F,MATCH($A1427,BCH!$A:$A,0))*INDEX('Control Panel'!$G:$G,MATCH('Index Volume'!$A1427+1,'Control Panel'!$A:$A,1)),0)</f>
        <v>1593049984</v>
      </c>
      <c r="H1427" s="37">
        <f>IFERROR(INDEX(XMR!$F:$F,MATCH($A1427,XMR!$A:$A,0))*INDEX('Control Panel'!$H:$H,MATCH('Index Volume'!$A1427+1,'Control Panel'!$A:$A,1)),0)</f>
        <v>61100400</v>
      </c>
      <c r="I1427" s="37">
        <f>IFERROR(INDEX(ZEC!$F:$F,MATCH($A1427,ZEC!$A:$A,0))*INDEX('Control Panel'!$I:$I,MATCH('Index Volume'!$A1427+1,'Control Panel'!$A:$A,1)),0)</f>
        <v>81416400</v>
      </c>
      <c r="J1427" s="37">
        <f>IFERROR(INDEX(EOS!$F:$F,MATCH($A1427,EOS!$A:$A,0))*INDEX('Control Panel'!$J:$J,MATCH('Index Volume'!$A1427+1,'Control Panel'!$A:$A,1)),0)</f>
        <v>116846000</v>
      </c>
      <c r="K1427" s="37">
        <f>IFERROR(INDEX(DASH!$F:$F,MATCH($A1427,DASH!$A:$A,0))*INDEX('Control Panel'!$K:$K,MATCH('Index Volume'!$A1427+1,'Control Panel'!$A:$A,1)),0)</f>
        <v>145500000</v>
      </c>
      <c r="L1427" s="37">
        <f>IFERROR(INDEX(XLM!$F:$F,MATCH($A1427,XLM!$A:$A,0))*INDEX('Control Panel'!$L:$L,MATCH('Index Volume'!$A1427+1,'Control Panel'!$A:$A,1)),0)</f>
        <v>30583700</v>
      </c>
      <c r="M1427" s="39">
        <f t="shared" si="333"/>
        <v>9686943340</v>
      </c>
      <c r="N1427" s="1" t="b">
        <f t="shared" si="334"/>
        <v>1</v>
      </c>
      <c r="O1427" s="41">
        <f t="shared" si="335"/>
        <v>9686943340</v>
      </c>
    </row>
    <row r="1428" spans="1:15" x14ac:dyDescent="0.75">
      <c r="A1428" s="3">
        <v>43066</v>
      </c>
      <c r="B1428" s="37">
        <f>IFERROR(INDEX(BTC!$F:$F,MATCH($A1428,BTC!$A:$A,0))*INDEX('Control Panel'!$B:$B,MATCH('Index Volume'!$A1428+1,'Control Panel'!$A:$A,1)),0)</f>
        <v>5653320192</v>
      </c>
      <c r="C1428" s="37">
        <f>IFERROR(INDEX(XRP!$F:$F,MATCH($A1428,XRP!$A:$A,0))*INDEX('Control Panel'!$C:$C,MATCH($A1428+1,'Control Panel'!$A:$A,1)),0)</f>
        <v>196735008</v>
      </c>
      <c r="D1428" s="37">
        <f>IFERROR(INDEX(LTC!$F:$F,MATCH($A1428,LTC!$A:$A,0))*INDEX('Control Panel'!$D:$D,MATCH($A1428+1,'Control Panel'!$A:$A,1)),0)</f>
        <v>429591008</v>
      </c>
      <c r="E1428" s="37">
        <f>IFERROR(INDEX(ETC!$F:$F,MATCH($A1428,ETC!$A:$A,0))*INDEX('Control Panel'!$E:$E,MATCH($A1428+1,'Control Panel'!$A:$A,1)),0)</f>
        <v>718945024</v>
      </c>
      <c r="F1428" s="37">
        <f>IFERROR(INDEX(ETH!$F:$F,MATCH($A1428,ETH!$A:$A,0))*INDEX('Control Panel'!$F:$F,MATCH('Index Volume'!$A1428+1,'Control Panel'!$A:$A,1)),0)</f>
        <v>1396480000</v>
      </c>
      <c r="G1428" s="37">
        <f>IFERROR(INDEX(BCH!$F:$F,MATCH($A1428,BCH!$A:$A,0))*INDEX('Control Panel'!$G:$G,MATCH('Index Volume'!$A1428+1,'Control Panel'!$A:$A,1)),0)</f>
        <v>1391459968</v>
      </c>
      <c r="H1428" s="37">
        <f>IFERROR(INDEX(XMR!$F:$F,MATCH($A1428,XMR!$A:$A,0))*INDEX('Control Panel'!$H:$H,MATCH('Index Volume'!$A1428+1,'Control Panel'!$A:$A,1)),0)</f>
        <v>81489696</v>
      </c>
      <c r="I1428" s="37">
        <f>IFERROR(INDEX(ZEC!$F:$F,MATCH($A1428,ZEC!$A:$A,0))*INDEX('Control Panel'!$I:$I,MATCH('Index Volume'!$A1428+1,'Control Panel'!$A:$A,1)),0)</f>
        <v>90891200</v>
      </c>
      <c r="J1428" s="37">
        <f>IFERROR(INDEX(EOS!$F:$F,MATCH($A1428,EOS!$A:$A,0))*INDEX('Control Panel'!$J:$J,MATCH('Index Volume'!$A1428+1,'Control Panel'!$A:$A,1)),0)</f>
        <v>126962000</v>
      </c>
      <c r="K1428" s="37">
        <f>IFERROR(INDEX(DASH!$F:$F,MATCH($A1428,DASH!$A:$A,0))*INDEX('Control Panel'!$K:$K,MATCH('Index Volume'!$A1428+1,'Control Panel'!$A:$A,1)),0)</f>
        <v>134862000</v>
      </c>
      <c r="L1428" s="37">
        <f>IFERROR(INDEX(XLM!$F:$F,MATCH($A1428,XLM!$A:$A,0))*INDEX('Control Panel'!$L:$L,MATCH('Index Volume'!$A1428+1,'Control Panel'!$A:$A,1)),0)</f>
        <v>45702000</v>
      </c>
      <c r="M1428" s="39">
        <f t="shared" si="333"/>
        <v>10266438096</v>
      </c>
      <c r="N1428" s="1" t="b">
        <f t="shared" si="334"/>
        <v>1</v>
      </c>
      <c r="O1428" s="41">
        <f t="shared" si="335"/>
        <v>10266438096</v>
      </c>
    </row>
    <row r="1429" spans="1:15" x14ac:dyDescent="0.75">
      <c r="A1429" s="4">
        <v>43067</v>
      </c>
      <c r="B1429" s="37">
        <f>IFERROR(INDEX(BTC!$F:$F,MATCH($A1429,BTC!$A:$A,0))*INDEX('Control Panel'!$B:$B,MATCH('Index Volume'!$A1429+1,'Control Panel'!$A:$A,1)),0)</f>
        <v>6348819968</v>
      </c>
      <c r="C1429" s="37">
        <f>IFERROR(INDEX(XRP!$F:$F,MATCH($A1429,XRP!$A:$A,0))*INDEX('Control Panel'!$C:$C,MATCH($A1429+1,'Control Panel'!$A:$A,1)),0)</f>
        <v>720742976</v>
      </c>
      <c r="D1429" s="37">
        <f>IFERROR(INDEX(LTC!$F:$F,MATCH($A1429,LTC!$A:$A,0))*INDEX('Control Panel'!$D:$D,MATCH($A1429+1,'Control Panel'!$A:$A,1)),0)</f>
        <v>388931008</v>
      </c>
      <c r="E1429" s="37">
        <f>IFERROR(INDEX(ETC!$F:$F,MATCH($A1429,ETC!$A:$A,0))*INDEX('Control Panel'!$E:$E,MATCH($A1429+1,'Control Panel'!$A:$A,1)),0)</f>
        <v>1640679936</v>
      </c>
      <c r="F1429" s="37">
        <f>IFERROR(INDEX(ETH!$F:$F,MATCH($A1429,ETH!$A:$A,0))*INDEX('Control Panel'!$F:$F,MATCH('Index Volume'!$A1429+1,'Control Panel'!$A:$A,1)),0)</f>
        <v>1346499968</v>
      </c>
      <c r="G1429" s="37">
        <f>IFERROR(INDEX(BCH!$F:$F,MATCH($A1429,BCH!$A:$A,0))*INDEX('Control Panel'!$G:$G,MATCH('Index Volume'!$A1429+1,'Control Panel'!$A:$A,1)),0)</f>
        <v>1274880000</v>
      </c>
      <c r="H1429" s="37">
        <f>IFERROR(INDEX(XMR!$F:$F,MATCH($A1429,XMR!$A:$A,0))*INDEX('Control Panel'!$H:$H,MATCH('Index Volume'!$A1429+1,'Control Panel'!$A:$A,1)),0)</f>
        <v>179179008</v>
      </c>
      <c r="I1429" s="37">
        <f>IFERROR(INDEX(ZEC!$F:$F,MATCH($A1429,ZEC!$A:$A,0))*INDEX('Control Panel'!$I:$I,MATCH('Index Volume'!$A1429+1,'Control Panel'!$A:$A,1)),0)</f>
        <v>127136000</v>
      </c>
      <c r="J1429" s="37">
        <f>IFERROR(INDEX(EOS!$F:$F,MATCH($A1429,EOS!$A:$A,0))*INDEX('Control Panel'!$J:$J,MATCH('Index Volume'!$A1429+1,'Control Panel'!$A:$A,1)),0)</f>
        <v>98904096</v>
      </c>
      <c r="K1429" s="37">
        <f>IFERROR(INDEX(DASH!$F:$F,MATCH($A1429,DASH!$A:$A,0))*INDEX('Control Panel'!$K:$K,MATCH('Index Volume'!$A1429+1,'Control Panel'!$A:$A,1)),0)</f>
        <v>149795008</v>
      </c>
      <c r="L1429" s="37">
        <f>IFERROR(INDEX(XLM!$F:$F,MATCH($A1429,XLM!$A:$A,0))*INDEX('Control Panel'!$L:$L,MATCH('Index Volume'!$A1429+1,'Control Panel'!$A:$A,1)),0)</f>
        <v>142588992</v>
      </c>
      <c r="M1429" s="39">
        <f t="shared" si="333"/>
        <v>12418156960</v>
      </c>
      <c r="N1429" s="1" t="b">
        <f t="shared" si="334"/>
        <v>1</v>
      </c>
      <c r="O1429" s="41">
        <f t="shared" si="335"/>
        <v>12418156960</v>
      </c>
    </row>
    <row r="1430" spans="1:15" x14ac:dyDescent="0.75">
      <c r="A1430" s="3">
        <v>43068</v>
      </c>
      <c r="B1430" s="37">
        <f>IFERROR(INDEX(BTC!$F:$F,MATCH($A1430,BTC!$A:$A,0))*INDEX('Control Panel'!$B:$B,MATCH('Index Volume'!$A1430+1,'Control Panel'!$A:$A,1)),0)</f>
        <v>11568799744</v>
      </c>
      <c r="C1430" s="37">
        <f>IFERROR(INDEX(XRP!$F:$F,MATCH($A1430,XRP!$A:$A,0))*INDEX('Control Panel'!$C:$C,MATCH($A1430+1,'Control Panel'!$A:$A,1)),0)</f>
        <v>541177984</v>
      </c>
      <c r="D1430" s="37">
        <f>IFERROR(INDEX(LTC!$F:$F,MATCH($A1430,LTC!$A:$A,0))*INDEX('Control Panel'!$D:$D,MATCH($A1430+1,'Control Panel'!$A:$A,1)),0)</f>
        <v>786819968</v>
      </c>
      <c r="E1430" s="37">
        <f>IFERROR(INDEX(ETC!$F:$F,MATCH($A1430,ETC!$A:$A,0))*INDEX('Control Panel'!$E:$E,MATCH($A1430+1,'Control Panel'!$A:$A,1)),0)</f>
        <v>919393024</v>
      </c>
      <c r="F1430" s="37">
        <f>IFERROR(INDEX(ETH!$F:$F,MATCH($A1430,ETH!$A:$A,0))*INDEX('Control Panel'!$F:$F,MATCH('Index Volume'!$A1430+1,'Control Panel'!$A:$A,1)),0)</f>
        <v>2675940096</v>
      </c>
      <c r="G1430" s="37">
        <f>IFERROR(INDEX(BCH!$F:$F,MATCH($A1430,BCH!$A:$A,0))*INDEX('Control Panel'!$G:$G,MATCH('Index Volume'!$A1430+1,'Control Panel'!$A:$A,1)),0)</f>
        <v>2345250048</v>
      </c>
      <c r="H1430" s="37">
        <f>IFERROR(INDEX(XMR!$F:$F,MATCH($A1430,XMR!$A:$A,0))*INDEX('Control Panel'!$H:$H,MATCH('Index Volume'!$A1430+1,'Control Panel'!$A:$A,1)),0)</f>
        <v>178828000</v>
      </c>
      <c r="I1430" s="37">
        <f>IFERROR(INDEX(ZEC!$F:$F,MATCH($A1430,ZEC!$A:$A,0))*INDEX('Control Panel'!$I:$I,MATCH('Index Volume'!$A1430+1,'Control Panel'!$A:$A,1)),0)</f>
        <v>157702000</v>
      </c>
      <c r="J1430" s="37">
        <f>IFERROR(INDEX(EOS!$F:$F,MATCH($A1430,EOS!$A:$A,0))*INDEX('Control Panel'!$J:$J,MATCH('Index Volume'!$A1430+1,'Control Panel'!$A:$A,1)),0)</f>
        <v>133125000</v>
      </c>
      <c r="K1430" s="37">
        <f>IFERROR(INDEX(DASH!$F:$F,MATCH($A1430,DASH!$A:$A,0))*INDEX('Control Panel'!$K:$K,MATCH('Index Volume'!$A1430+1,'Control Panel'!$A:$A,1)),0)</f>
        <v>415879008</v>
      </c>
      <c r="L1430" s="37">
        <f>IFERROR(INDEX(XLM!$F:$F,MATCH($A1430,XLM!$A:$A,0))*INDEX('Control Panel'!$L:$L,MATCH('Index Volume'!$A1430+1,'Control Panel'!$A:$A,1)),0)</f>
        <v>232135008</v>
      </c>
      <c r="M1430" s="39">
        <f t="shared" si="333"/>
        <v>19955049880</v>
      </c>
      <c r="N1430" s="1" t="b">
        <f t="shared" si="334"/>
        <v>1</v>
      </c>
      <c r="O1430" s="41">
        <f t="shared" si="335"/>
        <v>19955049880</v>
      </c>
    </row>
    <row r="1431" spans="1:15" x14ac:dyDescent="0.75">
      <c r="A1431" s="4">
        <v>43069</v>
      </c>
      <c r="B1431" s="37">
        <f>IFERROR(INDEX(BTC!$F:$F,MATCH($A1431,BTC!$A:$A,0))*INDEX('Control Panel'!$B:$B,MATCH('Index Volume'!$A1431+1,'Control Panel'!$A:$A,1)),0)</f>
        <v>8310689792</v>
      </c>
      <c r="C1431" s="37">
        <f>IFERROR(INDEX(XRP!$F:$F,MATCH($A1431,XRP!$A:$A,0))*INDEX('Control Panel'!$C:$C,MATCH($A1431+1,'Control Panel'!$A:$A,1)),0)</f>
        <v>270907008</v>
      </c>
      <c r="D1431" s="37">
        <f>IFERROR(INDEX(LTC!$F:$F,MATCH($A1431,LTC!$A:$A,0))*INDEX('Control Panel'!$D:$D,MATCH($A1431+1,'Control Panel'!$A:$A,1)),0)</f>
        <v>481948000</v>
      </c>
      <c r="E1431" s="37">
        <f>IFERROR(INDEX(ETC!$F:$F,MATCH($A1431,ETC!$A:$A,0))*INDEX('Control Panel'!$E:$E,MATCH($A1431+1,'Control Panel'!$A:$A,1)),0)</f>
        <v>968075008</v>
      </c>
      <c r="F1431" s="37">
        <f>IFERROR(INDEX(ETH!$F:$F,MATCH($A1431,ETH!$A:$A,0))*INDEX('Control Panel'!$F:$F,MATCH('Index Volume'!$A1431+1,'Control Panel'!$A:$A,1)),0)</f>
        <v>1903040000</v>
      </c>
      <c r="G1431" s="37">
        <f>IFERROR(INDEX(BCH!$F:$F,MATCH($A1431,BCH!$A:$A,0))*INDEX('Control Panel'!$G:$G,MATCH('Index Volume'!$A1431+1,'Control Panel'!$A:$A,1)),0)</f>
        <v>1211730048</v>
      </c>
      <c r="H1431" s="37">
        <f>IFERROR(INDEX(XMR!$F:$F,MATCH($A1431,XMR!$A:$A,0))*INDEX('Control Panel'!$H:$H,MATCH('Index Volume'!$A1431+1,'Control Panel'!$A:$A,1)),0)</f>
        <v>128112000</v>
      </c>
      <c r="I1431" s="37">
        <f>IFERROR(INDEX(ZEC!$F:$F,MATCH($A1431,ZEC!$A:$A,0))*INDEX('Control Panel'!$I:$I,MATCH('Index Volume'!$A1431+1,'Control Panel'!$A:$A,1)),0)</f>
        <v>93494200</v>
      </c>
      <c r="J1431" s="37">
        <f>IFERROR(INDEX(EOS!$F:$F,MATCH($A1431,EOS!$A:$A,0))*INDEX('Control Panel'!$J:$J,MATCH('Index Volume'!$A1431+1,'Control Panel'!$A:$A,1)),0)</f>
        <v>92059600</v>
      </c>
      <c r="K1431" s="37">
        <f>IFERROR(INDEX(DASH!$F:$F,MATCH($A1431,DASH!$A:$A,0))*INDEX('Control Panel'!$K:$K,MATCH('Index Volume'!$A1431+1,'Control Panel'!$A:$A,1)),0)</f>
        <v>498872000</v>
      </c>
      <c r="L1431" s="37">
        <f>IFERROR(INDEX(XLM!$F:$F,MATCH($A1431,XLM!$A:$A,0))*INDEX('Control Panel'!$L:$L,MATCH('Index Volume'!$A1431+1,'Control Panel'!$A:$A,1)),0)</f>
        <v>66684900</v>
      </c>
      <c r="M1431" s="39">
        <f t="shared" si="333"/>
        <v>14025612556</v>
      </c>
      <c r="N1431" s="1" t="b">
        <f t="shared" si="334"/>
        <v>1</v>
      </c>
      <c r="O1431" s="41">
        <f t="shared" si="335"/>
        <v>14025612556</v>
      </c>
    </row>
    <row r="1432" spans="1:15" x14ac:dyDescent="0.75">
      <c r="A1432" s="3">
        <v>43070</v>
      </c>
      <c r="B1432" s="37">
        <f>IFERROR(INDEX(BTC!$F:$F,MATCH($A1432,BTC!$A:$A,0))*INDEX('Control Panel'!$B:$B,MATCH('Index Volume'!$A1432+1,'Control Panel'!$A:$A,1)),0)</f>
        <v>6783119872</v>
      </c>
      <c r="C1432" s="37">
        <f>IFERROR(INDEX(XRP!$F:$F,MATCH($A1432,XRP!$A:$A,0))*INDEX('Control Panel'!$C:$C,MATCH($A1432+1,'Control Panel'!$A:$A,1)),0)</f>
        <v>182992000</v>
      </c>
      <c r="D1432" s="37">
        <f>IFERROR(INDEX(LTC!$F:$F,MATCH($A1432,LTC!$A:$A,0))*INDEX('Control Panel'!$D:$D,MATCH($A1432+1,'Control Panel'!$A:$A,1)),0)</f>
        <v>561342976</v>
      </c>
      <c r="E1432" s="37">
        <f>IFERROR(INDEX(ETC!$F:$F,MATCH($A1432,ETC!$A:$A,0))*INDEX('Control Panel'!$E:$E,MATCH($A1432+1,'Control Panel'!$A:$A,1)),0)</f>
        <v>853734976</v>
      </c>
      <c r="F1432" s="37">
        <f>IFERROR(INDEX(ETH!$F:$F,MATCH($A1432,ETH!$A:$A,0))*INDEX('Control Panel'!$F:$F,MATCH('Index Volume'!$A1432+1,'Control Panel'!$A:$A,1)),0)</f>
        <v>1247879936</v>
      </c>
      <c r="G1432" s="37">
        <f>IFERROR(INDEX(BCH!$F:$F,MATCH($A1432,BCH!$A:$A,0))*INDEX('Control Panel'!$G:$G,MATCH('Index Volume'!$A1432+1,'Control Panel'!$A:$A,1)),0)</f>
        <v>965150976</v>
      </c>
      <c r="H1432" s="37">
        <f>IFERROR(INDEX(XMR!$F:$F,MATCH($A1432,XMR!$A:$A,0))*INDEX('Control Panel'!$H:$H,MATCH('Index Volume'!$A1432+1,'Control Panel'!$A:$A,1)),0)</f>
        <v>70430496</v>
      </c>
      <c r="I1432" s="37">
        <f>IFERROR(INDEX(ZEC!$F:$F,MATCH($A1432,ZEC!$A:$A,0))*INDEX('Control Panel'!$I:$I,MATCH('Index Volume'!$A1432+1,'Control Panel'!$A:$A,1)),0)</f>
        <v>78854200</v>
      </c>
      <c r="J1432" s="37">
        <f>IFERROR(INDEX(EOS!$F:$F,MATCH($A1432,EOS!$A:$A,0))*INDEX('Control Panel'!$J:$J,MATCH('Index Volume'!$A1432+1,'Control Panel'!$A:$A,1)),0)</f>
        <v>74402000</v>
      </c>
      <c r="K1432" s="37">
        <f>IFERROR(INDEX(DASH!$F:$F,MATCH($A1432,DASH!$A:$A,0))*INDEX('Control Panel'!$K:$K,MATCH('Index Volume'!$A1432+1,'Control Panel'!$A:$A,1)),0)</f>
        <v>286044000</v>
      </c>
      <c r="L1432" s="37">
        <f>IFERROR(INDEX(XLM!$F:$F,MATCH($A1432,XLM!$A:$A,0))*INDEX('Control Panel'!$L:$L,MATCH('Index Volume'!$A1432+1,'Control Panel'!$A:$A,1)),0)</f>
        <v>102074000</v>
      </c>
      <c r="M1432" s="39">
        <f t="shared" si="333"/>
        <v>11206025432</v>
      </c>
      <c r="N1432" s="1" t="b">
        <f t="shared" si="334"/>
        <v>1</v>
      </c>
      <c r="O1432" s="41">
        <f t="shared" si="335"/>
        <v>11206025432</v>
      </c>
    </row>
    <row r="1433" spans="1:15" x14ac:dyDescent="0.75">
      <c r="A1433" s="4">
        <v>43071</v>
      </c>
      <c r="B1433" s="37">
        <f>IFERROR(INDEX(BTC!$F:$F,MATCH($A1433,BTC!$A:$A,0))*INDEX('Control Panel'!$B:$B,MATCH('Index Volume'!$A1433+1,'Control Panel'!$A:$A,1)),0)</f>
        <v>5138500096</v>
      </c>
      <c r="C1433" s="37">
        <f>IFERROR(INDEX(XRP!$F:$F,MATCH($A1433,XRP!$A:$A,0))*INDEX('Control Panel'!$C:$C,MATCH($A1433+1,'Control Panel'!$A:$A,1)),0)</f>
        <v>118250000</v>
      </c>
      <c r="D1433" s="37">
        <f>IFERROR(INDEX(LTC!$F:$F,MATCH($A1433,LTC!$A:$A,0))*INDEX('Control Panel'!$D:$D,MATCH($A1433+1,'Control Panel'!$A:$A,1)),0)</f>
        <v>402553984</v>
      </c>
      <c r="E1433" s="37">
        <f>IFERROR(INDEX(ETC!$F:$F,MATCH($A1433,ETC!$A:$A,0))*INDEX('Control Panel'!$E:$E,MATCH($A1433+1,'Control Panel'!$A:$A,1)),0)</f>
        <v>605113024</v>
      </c>
      <c r="F1433" s="37">
        <f>IFERROR(INDEX(ETH!$F:$F,MATCH($A1433,ETH!$A:$A,0))*INDEX('Control Panel'!$F:$F,MATCH('Index Volume'!$A1433+1,'Control Panel'!$A:$A,1)),0)</f>
        <v>943649984</v>
      </c>
      <c r="G1433" s="37">
        <f>IFERROR(INDEX(BCH!$F:$F,MATCH($A1433,BCH!$A:$A,0))*INDEX('Control Panel'!$G:$G,MATCH('Index Volume'!$A1433+1,'Control Panel'!$A:$A,1)),0)</f>
        <v>574510016</v>
      </c>
      <c r="H1433" s="37">
        <f>IFERROR(INDEX(XMR!$F:$F,MATCH($A1433,XMR!$A:$A,0))*INDEX('Control Panel'!$H:$H,MATCH('Index Volume'!$A1433+1,'Control Panel'!$A:$A,1)),0)</f>
        <v>80791104</v>
      </c>
      <c r="I1433" s="37">
        <f>IFERROR(INDEX(ZEC!$F:$F,MATCH($A1433,ZEC!$A:$A,0))*INDEX('Control Panel'!$I:$I,MATCH('Index Volume'!$A1433+1,'Control Panel'!$A:$A,1)),0)</f>
        <v>63555100</v>
      </c>
      <c r="J1433" s="37">
        <f>IFERROR(INDEX(EOS!$F:$F,MATCH($A1433,EOS!$A:$A,0))*INDEX('Control Panel'!$J:$J,MATCH('Index Volume'!$A1433+1,'Control Panel'!$A:$A,1)),0)</f>
        <v>163479008</v>
      </c>
      <c r="K1433" s="37">
        <f>IFERROR(INDEX(DASH!$F:$F,MATCH($A1433,DASH!$A:$A,0))*INDEX('Control Panel'!$K:$K,MATCH('Index Volume'!$A1433+1,'Control Panel'!$A:$A,1)),0)</f>
        <v>188147008</v>
      </c>
      <c r="L1433" s="37">
        <f>IFERROR(INDEX(XLM!$F:$F,MATCH($A1433,XLM!$A:$A,0))*INDEX('Control Panel'!$L:$L,MATCH('Index Volume'!$A1433+1,'Control Panel'!$A:$A,1)),0)</f>
        <v>82791104</v>
      </c>
      <c r="M1433" s="39">
        <f t="shared" si="333"/>
        <v>8361340428</v>
      </c>
      <c r="N1433" s="1" t="b">
        <f t="shared" si="334"/>
        <v>1</v>
      </c>
      <c r="O1433" s="41">
        <f t="shared" si="335"/>
        <v>8361340428</v>
      </c>
    </row>
    <row r="1434" spans="1:15" x14ac:dyDescent="0.75">
      <c r="A1434" s="3">
        <v>43072</v>
      </c>
      <c r="B1434" s="37">
        <f>IFERROR(INDEX(BTC!$F:$F,MATCH($A1434,BTC!$A:$A,0))*INDEX('Control Panel'!$B:$B,MATCH('Index Volume'!$A1434+1,'Control Panel'!$A:$A,1)),0)</f>
        <v>6608309760</v>
      </c>
      <c r="C1434" s="37">
        <f>IFERROR(INDEX(XRP!$F:$F,MATCH($A1434,XRP!$A:$A,0))*INDEX('Control Panel'!$C:$C,MATCH($A1434+1,'Control Panel'!$A:$A,1)),0)</f>
        <v>134710000</v>
      </c>
      <c r="D1434" s="37">
        <f>IFERROR(INDEX(LTC!$F:$F,MATCH($A1434,LTC!$A:$A,0))*INDEX('Control Panel'!$D:$D,MATCH($A1434+1,'Control Panel'!$A:$A,1)),0)</f>
        <v>364022016</v>
      </c>
      <c r="E1434" s="37">
        <f>IFERROR(INDEX(ETC!$F:$F,MATCH($A1434,ETC!$A:$A,0))*INDEX('Control Panel'!$E:$E,MATCH($A1434+1,'Control Panel'!$A:$A,1)),0)</f>
        <v>401675008</v>
      </c>
      <c r="F1434" s="37">
        <f>IFERROR(INDEX(ETH!$F:$F,MATCH($A1434,ETH!$A:$A,0))*INDEX('Control Panel'!$F:$F,MATCH('Index Volume'!$A1434+1,'Control Panel'!$A:$A,1)),0)</f>
        <v>990556992</v>
      </c>
      <c r="G1434" s="37">
        <f>IFERROR(INDEX(BCH!$F:$F,MATCH($A1434,BCH!$A:$A,0))*INDEX('Control Panel'!$G:$G,MATCH('Index Volume'!$A1434+1,'Control Panel'!$A:$A,1)),0)</f>
        <v>1476739968</v>
      </c>
      <c r="H1434" s="37">
        <f>IFERROR(INDEX(XMR!$F:$F,MATCH($A1434,XMR!$A:$A,0))*INDEX('Control Panel'!$H:$H,MATCH('Index Volume'!$A1434+1,'Control Panel'!$A:$A,1)),0)</f>
        <v>111303000</v>
      </c>
      <c r="I1434" s="37">
        <f>IFERROR(INDEX(ZEC!$F:$F,MATCH($A1434,ZEC!$A:$A,0))*INDEX('Control Panel'!$I:$I,MATCH('Index Volume'!$A1434+1,'Control Panel'!$A:$A,1)),0)</f>
        <v>85387904</v>
      </c>
      <c r="J1434" s="37">
        <f>IFERROR(INDEX(EOS!$F:$F,MATCH($A1434,EOS!$A:$A,0))*INDEX('Control Panel'!$J:$J,MATCH('Index Volume'!$A1434+1,'Control Panel'!$A:$A,1)),0)</f>
        <v>132280000</v>
      </c>
      <c r="K1434" s="37">
        <f>IFERROR(INDEX(DASH!$F:$F,MATCH($A1434,DASH!$A:$A,0))*INDEX('Control Panel'!$K:$K,MATCH('Index Volume'!$A1434+1,'Control Panel'!$A:$A,1)),0)</f>
        <v>192447008</v>
      </c>
      <c r="L1434" s="37">
        <f>IFERROR(INDEX(XLM!$F:$F,MATCH($A1434,XLM!$A:$A,0))*INDEX('Control Panel'!$L:$L,MATCH('Index Volume'!$A1434+1,'Control Panel'!$A:$A,1)),0)</f>
        <v>55809800</v>
      </c>
      <c r="M1434" s="39">
        <f t="shared" si="333"/>
        <v>10553241456</v>
      </c>
      <c r="N1434" s="1" t="b">
        <f t="shared" si="334"/>
        <v>1</v>
      </c>
      <c r="O1434" s="41">
        <f t="shared" si="335"/>
        <v>10553241456</v>
      </c>
    </row>
    <row r="1435" spans="1:15" x14ac:dyDescent="0.75">
      <c r="A1435" s="4">
        <v>43073</v>
      </c>
      <c r="B1435" s="37">
        <f>IFERROR(INDEX(BTC!$F:$F,MATCH($A1435,BTC!$A:$A,0))*INDEX('Control Panel'!$B:$B,MATCH('Index Volume'!$A1435+1,'Control Panel'!$A:$A,1)),0)</f>
        <v>6132409856</v>
      </c>
      <c r="C1435" s="37">
        <f>IFERROR(INDEX(XRP!$F:$F,MATCH($A1435,XRP!$A:$A,0))*INDEX('Control Panel'!$C:$C,MATCH($A1435+1,'Control Panel'!$A:$A,1)),0)</f>
        <v>104650000</v>
      </c>
      <c r="D1435" s="37">
        <f>IFERROR(INDEX(LTC!$F:$F,MATCH($A1435,LTC!$A:$A,0))*INDEX('Control Panel'!$D:$D,MATCH($A1435+1,'Control Panel'!$A:$A,1)),0)</f>
        <v>331151008</v>
      </c>
      <c r="E1435" s="37">
        <f>IFERROR(INDEX(ETC!$F:$F,MATCH($A1435,ETC!$A:$A,0))*INDEX('Control Panel'!$E:$E,MATCH($A1435+1,'Control Panel'!$A:$A,1)),0)</f>
        <v>274351008</v>
      </c>
      <c r="F1435" s="37">
        <f>IFERROR(INDEX(ETH!$F:$F,MATCH($A1435,ETH!$A:$A,0))*INDEX('Control Panel'!$F:$F,MATCH('Index Volume'!$A1435+1,'Control Panel'!$A:$A,1)),0)</f>
        <v>1005550016</v>
      </c>
      <c r="G1435" s="37">
        <f>IFERROR(INDEX(BCH!$F:$F,MATCH($A1435,BCH!$A:$A,0))*INDEX('Control Panel'!$G:$G,MATCH('Index Volume'!$A1435+1,'Control Panel'!$A:$A,1)),0)</f>
        <v>780633984</v>
      </c>
      <c r="H1435" s="37">
        <f>IFERROR(INDEX(XMR!$F:$F,MATCH($A1435,XMR!$A:$A,0))*INDEX('Control Panel'!$H:$H,MATCH('Index Volume'!$A1435+1,'Control Panel'!$A:$A,1)),0)</f>
        <v>74534400</v>
      </c>
      <c r="I1435" s="37">
        <f>IFERROR(INDEX(ZEC!$F:$F,MATCH($A1435,ZEC!$A:$A,0))*INDEX('Control Panel'!$I:$I,MATCH('Index Volume'!$A1435+1,'Control Panel'!$A:$A,1)),0)</f>
        <v>61649200</v>
      </c>
      <c r="J1435" s="37">
        <f>IFERROR(INDEX(EOS!$F:$F,MATCH($A1435,EOS!$A:$A,0))*INDEX('Control Panel'!$J:$J,MATCH('Index Volume'!$A1435+1,'Control Panel'!$A:$A,1)),0)</f>
        <v>163900000</v>
      </c>
      <c r="K1435" s="37">
        <f>IFERROR(INDEX(DASH!$F:$F,MATCH($A1435,DASH!$A:$A,0))*INDEX('Control Panel'!$K:$K,MATCH('Index Volume'!$A1435+1,'Control Panel'!$A:$A,1)),0)</f>
        <v>152280992</v>
      </c>
      <c r="L1435" s="37">
        <f>IFERROR(INDEX(XLM!$F:$F,MATCH($A1435,XLM!$A:$A,0))*INDEX('Control Panel'!$L:$L,MATCH('Index Volume'!$A1435+1,'Control Panel'!$A:$A,1)),0)</f>
        <v>37476600</v>
      </c>
      <c r="M1435" s="39">
        <f t="shared" si="333"/>
        <v>9118587064</v>
      </c>
      <c r="N1435" s="1" t="b">
        <f t="shared" si="334"/>
        <v>1</v>
      </c>
      <c r="O1435" s="41">
        <f t="shared" si="335"/>
        <v>9118587064</v>
      </c>
    </row>
    <row r="1436" spans="1:15" x14ac:dyDescent="0.75">
      <c r="A1436" s="3">
        <v>43074</v>
      </c>
      <c r="B1436" s="37">
        <f>IFERROR(INDEX(BTC!$F:$F,MATCH($A1436,BTC!$A:$A,0))*INDEX('Control Panel'!$B:$B,MATCH('Index Volume'!$A1436+1,'Control Panel'!$A:$A,1)),0)</f>
        <v>6895260160</v>
      </c>
      <c r="C1436" s="37">
        <f>IFERROR(INDEX(XRP!$F:$F,MATCH($A1436,XRP!$A:$A,0))*INDEX('Control Panel'!$C:$C,MATCH($A1436+1,'Control Panel'!$A:$A,1)),0)</f>
        <v>174591008</v>
      </c>
      <c r="D1436" s="37">
        <f>IFERROR(INDEX(LTC!$F:$F,MATCH($A1436,LTC!$A:$A,0))*INDEX('Control Panel'!$D:$D,MATCH($A1436+1,'Control Panel'!$A:$A,1)),0)</f>
        <v>328726016</v>
      </c>
      <c r="E1436" s="37">
        <f>IFERROR(INDEX(ETC!$F:$F,MATCH($A1436,ETC!$A:$A,0))*INDEX('Control Panel'!$E:$E,MATCH($A1436+1,'Control Panel'!$A:$A,1)),0)</f>
        <v>331676992</v>
      </c>
      <c r="F1436" s="37">
        <f>IFERROR(INDEX(ETH!$F:$F,MATCH($A1436,ETH!$A:$A,0))*INDEX('Control Panel'!$F:$F,MATCH('Index Volume'!$A1436+1,'Control Panel'!$A:$A,1)),0)</f>
        <v>1216720000</v>
      </c>
      <c r="G1436" s="37">
        <f>IFERROR(INDEX(BCH!$F:$F,MATCH($A1436,BCH!$A:$A,0))*INDEX('Control Panel'!$G:$G,MATCH('Index Volume'!$A1436+1,'Control Panel'!$A:$A,1)),0)</f>
        <v>1032800000</v>
      </c>
      <c r="H1436" s="37">
        <f>IFERROR(INDEX(XMR!$F:$F,MATCH($A1436,XMR!$A:$A,0))*INDEX('Control Panel'!$H:$H,MATCH('Index Volume'!$A1436+1,'Control Panel'!$A:$A,1)),0)</f>
        <v>352326016</v>
      </c>
      <c r="I1436" s="37">
        <f>IFERROR(INDEX(ZEC!$F:$F,MATCH($A1436,ZEC!$A:$A,0))*INDEX('Control Panel'!$I:$I,MATCH('Index Volume'!$A1436+1,'Control Panel'!$A:$A,1)),0)</f>
        <v>72757600</v>
      </c>
      <c r="J1436" s="37">
        <f>IFERROR(INDEX(EOS!$F:$F,MATCH($A1436,EOS!$A:$A,0))*INDEX('Control Panel'!$J:$J,MATCH('Index Volume'!$A1436+1,'Control Panel'!$A:$A,1)),0)</f>
        <v>181418000</v>
      </c>
      <c r="K1436" s="37">
        <f>IFERROR(INDEX(DASH!$F:$F,MATCH($A1436,DASH!$A:$A,0))*INDEX('Control Panel'!$K:$K,MATCH('Index Volume'!$A1436+1,'Control Panel'!$A:$A,1)),0)</f>
        <v>201103008</v>
      </c>
      <c r="L1436" s="37">
        <f>IFERROR(INDEX(XLM!$F:$F,MATCH($A1436,XLM!$A:$A,0))*INDEX('Control Panel'!$L:$L,MATCH('Index Volume'!$A1436+1,'Control Panel'!$A:$A,1)),0)</f>
        <v>152740992</v>
      </c>
      <c r="M1436" s="39">
        <f t="shared" si="333"/>
        <v>10940119792</v>
      </c>
      <c r="N1436" s="1" t="b">
        <f t="shared" si="334"/>
        <v>1</v>
      </c>
      <c r="O1436" s="41">
        <f t="shared" si="335"/>
        <v>10940119792</v>
      </c>
    </row>
    <row r="1437" spans="1:15" x14ac:dyDescent="0.75">
      <c r="A1437" s="4">
        <v>43075</v>
      </c>
      <c r="B1437" s="37">
        <f>IFERROR(INDEX(BTC!$F:$F,MATCH($A1437,BTC!$A:$A,0))*INDEX('Control Panel'!$B:$B,MATCH('Index Volume'!$A1437+1,'Control Panel'!$A:$A,1)),0)</f>
        <v>12656300032</v>
      </c>
      <c r="C1437" s="37">
        <f>IFERROR(INDEX(XRP!$F:$F,MATCH($A1437,XRP!$A:$A,0))*INDEX('Control Panel'!$C:$C,MATCH($A1437+1,'Control Panel'!$A:$A,1)),0)</f>
        <v>274526016</v>
      </c>
      <c r="D1437" s="37">
        <f>IFERROR(INDEX(LTC!$F:$F,MATCH($A1437,LTC!$A:$A,0))*INDEX('Control Panel'!$D:$D,MATCH($A1437+1,'Control Panel'!$A:$A,1)),0)</f>
        <v>547512000</v>
      </c>
      <c r="E1437" s="37">
        <f>IFERROR(INDEX(ETC!$F:$F,MATCH($A1437,ETC!$A:$A,0))*INDEX('Control Panel'!$E:$E,MATCH($A1437+1,'Control Panel'!$A:$A,1)),0)</f>
        <v>407100000</v>
      </c>
      <c r="F1437" s="37">
        <f>IFERROR(INDEX(ETH!$F:$F,MATCH($A1437,ETH!$A:$A,0))*INDEX('Control Panel'!$F:$F,MATCH('Index Volume'!$A1437+1,'Control Panel'!$A:$A,1)),0)</f>
        <v>1998259968</v>
      </c>
      <c r="G1437" s="37">
        <f>IFERROR(INDEX(BCH!$F:$F,MATCH($A1437,BCH!$A:$A,0))*INDEX('Control Panel'!$G:$G,MATCH('Index Volume'!$A1437+1,'Control Panel'!$A:$A,1)),0)</f>
        <v>1154620032</v>
      </c>
      <c r="H1437" s="37">
        <f>IFERROR(INDEX(XMR!$F:$F,MATCH($A1437,XMR!$A:$A,0))*INDEX('Control Panel'!$H:$H,MATCH('Index Volume'!$A1437+1,'Control Panel'!$A:$A,1)),0)</f>
        <v>543884032</v>
      </c>
      <c r="I1437" s="37">
        <f>IFERROR(INDEX(ZEC!$F:$F,MATCH($A1437,ZEC!$A:$A,0))*INDEX('Control Panel'!$I:$I,MATCH('Index Volume'!$A1437+1,'Control Panel'!$A:$A,1)),0)</f>
        <v>206504000</v>
      </c>
      <c r="J1437" s="37">
        <f>IFERROR(INDEX(EOS!$F:$F,MATCH($A1437,EOS!$A:$A,0))*INDEX('Control Panel'!$J:$J,MATCH('Index Volume'!$A1437+1,'Control Panel'!$A:$A,1)),0)</f>
        <v>200252992</v>
      </c>
      <c r="K1437" s="37">
        <f>IFERROR(INDEX(DASH!$F:$F,MATCH($A1437,DASH!$A:$A,0))*INDEX('Control Panel'!$K:$K,MATCH('Index Volume'!$A1437+1,'Control Panel'!$A:$A,1)),0)</f>
        <v>249072992</v>
      </c>
      <c r="L1437" s="37">
        <f>IFERROR(INDEX(XLM!$F:$F,MATCH($A1437,XLM!$A:$A,0))*INDEX('Control Panel'!$L:$L,MATCH('Index Volume'!$A1437+1,'Control Panel'!$A:$A,1)),0)</f>
        <v>384659008</v>
      </c>
      <c r="M1437" s="39">
        <f t="shared" si="333"/>
        <v>18622691072</v>
      </c>
      <c r="N1437" s="1" t="b">
        <f t="shared" si="334"/>
        <v>1</v>
      </c>
      <c r="O1437" s="41">
        <f t="shared" si="335"/>
        <v>18622691072</v>
      </c>
    </row>
    <row r="1438" spans="1:15" x14ac:dyDescent="0.75">
      <c r="A1438" s="3">
        <v>43076</v>
      </c>
      <c r="B1438" s="37">
        <f>IFERROR(INDEX(BTC!$F:$F,MATCH($A1438,BTC!$A:$A,0))*INDEX('Control Panel'!$B:$B,MATCH('Index Volume'!$A1438+1,'Control Panel'!$A:$A,1)),0)</f>
        <v>17950699520</v>
      </c>
      <c r="C1438" s="37">
        <f>IFERROR(INDEX(XRP!$F:$F,MATCH($A1438,XRP!$A:$A,0))*INDEX('Control Panel'!$C:$C,MATCH($A1438+1,'Control Panel'!$A:$A,1)),0)</f>
        <v>275204992</v>
      </c>
      <c r="D1438" s="37">
        <f>IFERROR(INDEX(LTC!$F:$F,MATCH($A1438,LTC!$A:$A,0))*INDEX('Control Panel'!$D:$D,MATCH($A1438+1,'Control Panel'!$A:$A,1)),0)</f>
        <v>645691008</v>
      </c>
      <c r="E1438" s="37">
        <f>IFERROR(INDEX(ETC!$F:$F,MATCH($A1438,ETC!$A:$A,0))*INDEX('Control Panel'!$E:$E,MATCH($A1438+1,'Control Panel'!$A:$A,1)),0)</f>
        <v>449012992</v>
      </c>
      <c r="F1438" s="37">
        <f>IFERROR(INDEX(ETH!$F:$F,MATCH($A1438,ETH!$A:$A,0))*INDEX('Control Panel'!$F:$F,MATCH('Index Volume'!$A1438+1,'Control Panel'!$A:$A,1)),0)</f>
        <v>2129570048</v>
      </c>
      <c r="G1438" s="37">
        <f>IFERROR(INDEX(BCH!$F:$F,MATCH($A1438,BCH!$A:$A,0))*INDEX('Control Panel'!$G:$G,MATCH('Index Volume'!$A1438+1,'Control Panel'!$A:$A,1)),0)</f>
        <v>1285209984</v>
      </c>
      <c r="H1438" s="37">
        <f>IFERROR(INDEX(XMR!$F:$F,MATCH($A1438,XMR!$A:$A,0))*INDEX('Control Panel'!$H:$H,MATCH('Index Volume'!$A1438+1,'Control Panel'!$A:$A,1)),0)</f>
        <v>299528000</v>
      </c>
      <c r="I1438" s="37">
        <f>IFERROR(INDEX(ZEC!$F:$F,MATCH($A1438,ZEC!$A:$A,0))*INDEX('Control Panel'!$I:$I,MATCH('Index Volume'!$A1438+1,'Control Panel'!$A:$A,1)),0)</f>
        <v>125668000</v>
      </c>
      <c r="J1438" s="37">
        <f>IFERROR(INDEX(EOS!$F:$F,MATCH($A1438,EOS!$A:$A,0))*INDEX('Control Panel'!$J:$J,MATCH('Index Volume'!$A1438+1,'Control Panel'!$A:$A,1)),0)</f>
        <v>183666000</v>
      </c>
      <c r="K1438" s="37">
        <f>IFERROR(INDEX(DASH!$F:$F,MATCH($A1438,DASH!$A:$A,0))*INDEX('Control Panel'!$K:$K,MATCH('Index Volume'!$A1438+1,'Control Panel'!$A:$A,1)),0)</f>
        <v>249304992</v>
      </c>
      <c r="L1438" s="37">
        <f>IFERROR(INDEX(XLM!$F:$F,MATCH($A1438,XLM!$A:$A,0))*INDEX('Control Panel'!$L:$L,MATCH('Index Volume'!$A1438+1,'Control Panel'!$A:$A,1)),0)</f>
        <v>312352992</v>
      </c>
      <c r="M1438" s="39">
        <f t="shared" si="333"/>
        <v>23905908528</v>
      </c>
      <c r="N1438" s="1" t="b">
        <f t="shared" si="334"/>
        <v>1</v>
      </c>
      <c r="O1438" s="41">
        <f t="shared" si="335"/>
        <v>23905908528</v>
      </c>
    </row>
    <row r="1439" spans="1:15" x14ac:dyDescent="0.75">
      <c r="A1439" s="4">
        <v>43077</v>
      </c>
      <c r="B1439" s="37">
        <f>IFERROR(INDEX(BTC!$F:$F,MATCH($A1439,BTC!$A:$A,0))*INDEX('Control Panel'!$B:$B,MATCH('Index Volume'!$A1439+1,'Control Panel'!$A:$A,1)),0)</f>
        <v>21135998976</v>
      </c>
      <c r="C1439" s="37">
        <f>IFERROR(INDEX(XRP!$F:$F,MATCH($A1439,XRP!$A:$A,0))*INDEX('Control Panel'!$C:$C,MATCH($A1439+1,'Control Panel'!$A:$A,1)),0)</f>
        <v>660172032</v>
      </c>
      <c r="D1439" s="37">
        <f>IFERROR(INDEX(LTC!$F:$F,MATCH($A1439,LTC!$A:$A,0))*INDEX('Control Panel'!$D:$D,MATCH($A1439+1,'Control Panel'!$A:$A,1)),0)</f>
        <v>1515559936</v>
      </c>
      <c r="E1439" s="37">
        <f>IFERROR(INDEX(ETC!$F:$F,MATCH($A1439,ETC!$A:$A,0))*INDEX('Control Panel'!$E:$E,MATCH($A1439+1,'Control Panel'!$A:$A,1)),0)</f>
        <v>581400000</v>
      </c>
      <c r="F1439" s="37">
        <f>IFERROR(INDEX(ETH!$F:$F,MATCH($A1439,ETH!$A:$A,0))*INDEX('Control Panel'!$F:$F,MATCH('Index Volume'!$A1439+1,'Control Panel'!$A:$A,1)),0)</f>
        <v>2336379904</v>
      </c>
      <c r="G1439" s="37">
        <f>IFERROR(INDEX(BCH!$F:$F,MATCH($A1439,BCH!$A:$A,0))*INDEX('Control Panel'!$G:$G,MATCH('Index Volume'!$A1439+1,'Control Panel'!$A:$A,1)),0)</f>
        <v>2553979904</v>
      </c>
      <c r="H1439" s="37">
        <f>IFERROR(INDEX(XMR!$F:$F,MATCH($A1439,XMR!$A:$A,0))*INDEX('Control Panel'!$H:$H,MATCH('Index Volume'!$A1439+1,'Control Panel'!$A:$A,1)),0)</f>
        <v>201496992</v>
      </c>
      <c r="I1439" s="37">
        <f>IFERROR(INDEX(ZEC!$F:$F,MATCH($A1439,ZEC!$A:$A,0))*INDEX('Control Panel'!$I:$I,MATCH('Index Volume'!$A1439+1,'Control Panel'!$A:$A,1)),0)</f>
        <v>127793000</v>
      </c>
      <c r="J1439" s="37">
        <f>IFERROR(INDEX(EOS!$F:$F,MATCH($A1439,EOS!$A:$A,0))*INDEX('Control Panel'!$J:$J,MATCH('Index Volume'!$A1439+1,'Control Panel'!$A:$A,1)),0)</f>
        <v>149508000</v>
      </c>
      <c r="K1439" s="37">
        <f>IFERROR(INDEX(DASH!$F:$F,MATCH($A1439,DASH!$A:$A,0))*INDEX('Control Panel'!$K:$K,MATCH('Index Volume'!$A1439+1,'Control Panel'!$A:$A,1)),0)</f>
        <v>288291008</v>
      </c>
      <c r="L1439" s="37">
        <f>IFERROR(INDEX(XLM!$F:$F,MATCH($A1439,XLM!$A:$A,0))*INDEX('Control Panel'!$L:$L,MATCH('Index Volume'!$A1439+1,'Control Panel'!$A:$A,1)),0)</f>
        <v>188452000</v>
      </c>
      <c r="M1439" s="39">
        <f t="shared" si="333"/>
        <v>29739031752</v>
      </c>
      <c r="N1439" s="1" t="b">
        <f t="shared" si="334"/>
        <v>1</v>
      </c>
      <c r="O1439" s="41">
        <f t="shared" si="335"/>
        <v>29739031752</v>
      </c>
    </row>
    <row r="1440" spans="1:15" x14ac:dyDescent="0.75">
      <c r="A1440" s="3">
        <v>43078</v>
      </c>
      <c r="B1440" s="37">
        <f>IFERROR(INDEX(BTC!$F:$F,MATCH($A1440,BTC!$A:$A,0))*INDEX('Control Panel'!$B:$B,MATCH('Index Volume'!$A1440+1,'Control Panel'!$A:$A,1)),0)</f>
        <v>13911300096</v>
      </c>
      <c r="C1440" s="37">
        <f>IFERROR(INDEX(XRP!$F:$F,MATCH($A1440,XRP!$A:$A,0))*INDEX('Control Panel'!$C:$C,MATCH($A1440+1,'Control Panel'!$A:$A,1)),0)</f>
        <v>205288992</v>
      </c>
      <c r="D1440" s="37">
        <f>IFERROR(INDEX(LTC!$F:$F,MATCH($A1440,LTC!$A:$A,0))*INDEX('Control Panel'!$D:$D,MATCH($A1440+1,'Control Panel'!$A:$A,1)),0)</f>
        <v>2436539904</v>
      </c>
      <c r="E1440" s="37">
        <f>IFERROR(INDEX(ETC!$F:$F,MATCH($A1440,ETC!$A:$A,0))*INDEX('Control Panel'!$E:$E,MATCH($A1440+1,'Control Panel'!$A:$A,1)),0)</f>
        <v>585616000</v>
      </c>
      <c r="F1440" s="37">
        <f>IFERROR(INDEX(ETH!$F:$F,MATCH($A1440,ETH!$A:$A,0))*INDEX('Control Panel'!$F:$F,MATCH('Index Volume'!$A1440+1,'Control Panel'!$A:$A,1)),0)</f>
        <v>2003849984</v>
      </c>
      <c r="G1440" s="37">
        <f>IFERROR(INDEX(BCH!$F:$F,MATCH($A1440,BCH!$A:$A,0))*INDEX('Control Panel'!$G:$G,MATCH('Index Volume'!$A1440+1,'Control Panel'!$A:$A,1)),0)</f>
        <v>1059609984</v>
      </c>
      <c r="H1440" s="37">
        <f>IFERROR(INDEX(XMR!$F:$F,MATCH($A1440,XMR!$A:$A,0))*INDEX('Control Panel'!$H:$H,MATCH('Index Volume'!$A1440+1,'Control Panel'!$A:$A,1)),0)</f>
        <v>161152000</v>
      </c>
      <c r="I1440" s="37">
        <f>IFERROR(INDEX(ZEC!$F:$F,MATCH($A1440,ZEC!$A:$A,0))*INDEX('Control Panel'!$I:$I,MATCH('Index Volume'!$A1440+1,'Control Panel'!$A:$A,1)),0)</f>
        <v>132799000</v>
      </c>
      <c r="J1440" s="37">
        <f>IFERROR(INDEX(EOS!$F:$F,MATCH($A1440,EOS!$A:$A,0))*INDEX('Control Panel'!$J:$J,MATCH('Index Volume'!$A1440+1,'Control Panel'!$A:$A,1)),0)</f>
        <v>133142000</v>
      </c>
      <c r="K1440" s="37">
        <f>IFERROR(INDEX(DASH!$F:$F,MATCH($A1440,DASH!$A:$A,0))*INDEX('Control Panel'!$K:$K,MATCH('Index Volume'!$A1440+1,'Control Panel'!$A:$A,1)),0)</f>
        <v>211738000</v>
      </c>
      <c r="L1440" s="37">
        <f>IFERROR(INDEX(XLM!$F:$F,MATCH($A1440,XLM!$A:$A,0))*INDEX('Control Panel'!$L:$L,MATCH('Index Volume'!$A1440+1,'Control Panel'!$A:$A,1)),0)</f>
        <v>102117000</v>
      </c>
      <c r="M1440" s="39">
        <f t="shared" si="333"/>
        <v>20943152960</v>
      </c>
      <c r="N1440" s="1" t="b">
        <f t="shared" si="334"/>
        <v>1</v>
      </c>
      <c r="O1440" s="41">
        <f t="shared" si="335"/>
        <v>20943152960</v>
      </c>
    </row>
    <row r="1441" spans="1:15" x14ac:dyDescent="0.75">
      <c r="A1441" s="4">
        <v>43079</v>
      </c>
      <c r="B1441" s="37">
        <f>IFERROR(INDEX(BTC!$F:$F,MATCH($A1441,BTC!$A:$A,0))*INDEX('Control Panel'!$B:$B,MATCH('Index Volume'!$A1441+1,'Control Panel'!$A:$A,1)),0)</f>
        <v>13433299968</v>
      </c>
      <c r="C1441" s="37">
        <f>IFERROR(INDEX(XRP!$F:$F,MATCH($A1441,XRP!$A:$A,0))*INDEX('Control Panel'!$C:$C,MATCH($A1441+1,'Control Panel'!$A:$A,1)),0)</f>
        <v>198174000</v>
      </c>
      <c r="D1441" s="37">
        <f>IFERROR(INDEX(LTC!$F:$F,MATCH($A1441,LTC!$A:$A,0))*INDEX('Control Panel'!$D:$D,MATCH($A1441+1,'Control Panel'!$A:$A,1)),0)</f>
        <v>1087340032</v>
      </c>
      <c r="E1441" s="37">
        <f>IFERROR(INDEX(ETC!$F:$F,MATCH($A1441,ETC!$A:$A,0))*INDEX('Control Panel'!$E:$E,MATCH($A1441+1,'Control Panel'!$A:$A,1)),0)</f>
        <v>463748000</v>
      </c>
      <c r="F1441" s="37">
        <f>IFERROR(INDEX(ETH!$F:$F,MATCH($A1441,ETH!$A:$A,0))*INDEX('Control Panel'!$F:$F,MATCH('Index Volume'!$A1441+1,'Control Panel'!$A:$A,1)),0)</f>
        <v>1404179968</v>
      </c>
      <c r="G1441" s="37">
        <f>IFERROR(INDEX(BCH!$F:$F,MATCH($A1441,BCH!$A:$A,0))*INDEX('Control Panel'!$G:$G,MATCH('Index Volume'!$A1441+1,'Control Panel'!$A:$A,1)),0)</f>
        <v>885886016</v>
      </c>
      <c r="H1441" s="37">
        <f>IFERROR(INDEX(XMR!$F:$F,MATCH($A1441,XMR!$A:$A,0))*INDEX('Control Panel'!$H:$H,MATCH('Index Volume'!$A1441+1,'Control Panel'!$A:$A,1)),0)</f>
        <v>142120000</v>
      </c>
      <c r="I1441" s="37">
        <f>IFERROR(INDEX(ZEC!$F:$F,MATCH($A1441,ZEC!$A:$A,0))*INDEX('Control Panel'!$I:$I,MATCH('Index Volume'!$A1441+1,'Control Panel'!$A:$A,1)),0)</f>
        <v>107504000</v>
      </c>
      <c r="J1441" s="37">
        <f>IFERROR(INDEX(EOS!$F:$F,MATCH($A1441,EOS!$A:$A,0))*INDEX('Control Panel'!$J:$J,MATCH('Index Volume'!$A1441+1,'Control Panel'!$A:$A,1)),0)</f>
        <v>98890000</v>
      </c>
      <c r="K1441" s="37">
        <f>IFERROR(INDEX(DASH!$F:$F,MATCH($A1441,DASH!$A:$A,0))*INDEX('Control Panel'!$K:$K,MATCH('Index Volume'!$A1441+1,'Control Panel'!$A:$A,1)),0)</f>
        <v>190183008</v>
      </c>
      <c r="L1441" s="37">
        <f>IFERROR(INDEX(XLM!$F:$F,MATCH($A1441,XLM!$A:$A,0))*INDEX('Control Panel'!$L:$L,MATCH('Index Volume'!$A1441+1,'Control Panel'!$A:$A,1)),0)</f>
        <v>91047600</v>
      </c>
      <c r="M1441" s="39">
        <f t="shared" si="333"/>
        <v>18102372592</v>
      </c>
      <c r="N1441" s="1" t="b">
        <f t="shared" si="334"/>
        <v>1</v>
      </c>
      <c r="O1441" s="41">
        <f t="shared" si="335"/>
        <v>18102372592</v>
      </c>
    </row>
    <row r="1442" spans="1:15" x14ac:dyDescent="0.75">
      <c r="A1442" s="3">
        <v>43080</v>
      </c>
      <c r="B1442" s="37">
        <f>IFERROR(INDEX(BTC!$F:$F,MATCH($A1442,BTC!$A:$A,0))*INDEX('Control Panel'!$B:$B,MATCH('Index Volume'!$A1442+1,'Control Panel'!$A:$A,1)),0)</f>
        <v>12153900032</v>
      </c>
      <c r="C1442" s="37">
        <f>IFERROR(INDEX(XRP!$F:$F,MATCH($A1442,XRP!$A:$A,0))*INDEX('Control Panel'!$C:$C,MATCH($A1442+1,'Control Panel'!$A:$A,1)),0)</f>
        <v>176100992</v>
      </c>
      <c r="D1442" s="37">
        <f>IFERROR(INDEX(LTC!$F:$F,MATCH($A1442,LTC!$A:$A,0))*INDEX('Control Panel'!$D:$D,MATCH($A1442+1,'Control Panel'!$A:$A,1)),0)</f>
        <v>2913979904</v>
      </c>
      <c r="E1442" s="37">
        <f>IFERROR(INDEX(ETC!$F:$F,MATCH($A1442,ETC!$A:$A,0))*INDEX('Control Panel'!$E:$E,MATCH($A1442+1,'Control Panel'!$A:$A,1)),0)</f>
        <v>470359008</v>
      </c>
      <c r="F1442" s="37">
        <f>IFERROR(INDEX(ETH!$F:$F,MATCH($A1442,ETH!$A:$A,0))*INDEX('Control Panel'!$F:$F,MATCH('Index Volume'!$A1442+1,'Control Panel'!$A:$A,1)),0)</f>
        <v>1771440000</v>
      </c>
      <c r="G1442" s="37">
        <f>IFERROR(INDEX(BCH!$F:$F,MATCH($A1442,BCH!$A:$A,0))*INDEX('Control Panel'!$G:$G,MATCH('Index Volume'!$A1442+1,'Control Panel'!$A:$A,1)),0)</f>
        <v>922792000</v>
      </c>
      <c r="H1442" s="37">
        <f>IFERROR(INDEX(XMR!$F:$F,MATCH($A1442,XMR!$A:$A,0))*INDEX('Control Panel'!$H:$H,MATCH('Index Volume'!$A1442+1,'Control Panel'!$A:$A,1)),0)</f>
        <v>152496992</v>
      </c>
      <c r="I1442" s="37">
        <f>IFERROR(INDEX(ZEC!$F:$F,MATCH($A1442,ZEC!$A:$A,0))*INDEX('Control Panel'!$I:$I,MATCH('Index Volume'!$A1442+1,'Control Panel'!$A:$A,1)),0)</f>
        <v>115200000</v>
      </c>
      <c r="J1442" s="37">
        <f>IFERROR(INDEX(EOS!$F:$F,MATCH($A1442,EOS!$A:$A,0))*INDEX('Control Panel'!$J:$J,MATCH('Index Volume'!$A1442+1,'Control Panel'!$A:$A,1)),0)</f>
        <v>153155008</v>
      </c>
      <c r="K1442" s="37">
        <f>IFERROR(INDEX(DASH!$F:$F,MATCH($A1442,DASH!$A:$A,0))*INDEX('Control Panel'!$K:$K,MATCH('Index Volume'!$A1442+1,'Control Panel'!$A:$A,1)),0)</f>
        <v>184131008</v>
      </c>
      <c r="L1442" s="37">
        <f>IFERROR(INDEX(XLM!$F:$F,MATCH($A1442,XLM!$A:$A,0))*INDEX('Control Panel'!$L:$L,MATCH('Index Volume'!$A1442+1,'Control Panel'!$A:$A,1)),0)</f>
        <v>117548000</v>
      </c>
      <c r="M1442" s="39">
        <f t="shared" si="333"/>
        <v>19131102944</v>
      </c>
      <c r="N1442" s="1" t="b">
        <f t="shared" si="334"/>
        <v>1</v>
      </c>
      <c r="O1442" s="41">
        <f t="shared" si="335"/>
        <v>19131102944</v>
      </c>
    </row>
    <row r="1443" spans="1:15" x14ac:dyDescent="0.75">
      <c r="A1443" s="4">
        <v>43081</v>
      </c>
      <c r="B1443" s="37">
        <f>IFERROR(INDEX(BTC!$F:$F,MATCH($A1443,BTC!$A:$A,0))*INDEX('Control Panel'!$B:$B,MATCH('Index Volume'!$A1443+1,'Control Panel'!$A:$A,1)),0)</f>
        <v>14603799552</v>
      </c>
      <c r="C1443" s="37">
        <f>IFERROR(INDEX(XRP!$F:$F,MATCH($A1443,XRP!$A:$A,0))*INDEX('Control Panel'!$C:$C,MATCH($A1443+1,'Control Panel'!$A:$A,1)),0)</f>
        <v>1555040000</v>
      </c>
      <c r="D1443" s="37">
        <f>IFERROR(INDEX(LTC!$F:$F,MATCH($A1443,LTC!$A:$A,0))*INDEX('Control Panel'!$D:$D,MATCH($A1443+1,'Control Panel'!$A:$A,1)),0)</f>
        <v>6961679872</v>
      </c>
      <c r="E1443" s="37">
        <f>IFERROR(INDEX(ETC!$F:$F,MATCH($A1443,ETC!$A:$A,0))*INDEX('Control Panel'!$E:$E,MATCH($A1443+1,'Control Panel'!$A:$A,1)),0)</f>
        <v>819044992</v>
      </c>
      <c r="F1443" s="37">
        <f>IFERROR(INDEX(ETH!$F:$F,MATCH($A1443,ETH!$A:$A,0))*INDEX('Control Panel'!$F:$F,MATCH('Index Volume'!$A1443+1,'Control Panel'!$A:$A,1)),0)</f>
        <v>5179829760</v>
      </c>
      <c r="G1443" s="37">
        <f>IFERROR(INDEX(BCH!$F:$F,MATCH($A1443,BCH!$A:$A,0))*INDEX('Control Panel'!$G:$G,MATCH('Index Volume'!$A1443+1,'Control Panel'!$A:$A,1)),0)</f>
        <v>1386249984</v>
      </c>
      <c r="H1443" s="37">
        <f>IFERROR(INDEX(XMR!$F:$F,MATCH($A1443,XMR!$A:$A,0))*INDEX('Control Panel'!$H:$H,MATCH('Index Volume'!$A1443+1,'Control Panel'!$A:$A,1)),0)</f>
        <v>271785984</v>
      </c>
      <c r="I1443" s="37">
        <f>IFERROR(INDEX(ZEC!$F:$F,MATCH($A1443,ZEC!$A:$A,0))*INDEX('Control Panel'!$I:$I,MATCH('Index Volume'!$A1443+1,'Control Panel'!$A:$A,1)),0)</f>
        <v>191288000</v>
      </c>
      <c r="J1443" s="37">
        <f>IFERROR(INDEX(EOS!$F:$F,MATCH($A1443,EOS!$A:$A,0))*INDEX('Control Panel'!$J:$J,MATCH('Index Volume'!$A1443+1,'Control Panel'!$A:$A,1)),0)</f>
        <v>266450000</v>
      </c>
      <c r="K1443" s="37">
        <f>IFERROR(INDEX(DASH!$F:$F,MATCH($A1443,DASH!$A:$A,0))*INDEX('Control Panel'!$K:$K,MATCH('Index Volume'!$A1443+1,'Control Panel'!$A:$A,1)),0)</f>
        <v>370539008</v>
      </c>
      <c r="L1443" s="37">
        <f>IFERROR(INDEX(XLM!$F:$F,MATCH($A1443,XLM!$A:$A,0))*INDEX('Control Panel'!$L:$L,MATCH('Index Volume'!$A1443+1,'Control Panel'!$A:$A,1)),0)</f>
        <v>135847008</v>
      </c>
      <c r="M1443" s="39">
        <f t="shared" si="333"/>
        <v>31741554160</v>
      </c>
      <c r="N1443" s="1" t="b">
        <f t="shared" si="334"/>
        <v>1</v>
      </c>
      <c r="O1443" s="41">
        <f t="shared" si="335"/>
        <v>31741554160</v>
      </c>
    </row>
    <row r="1444" spans="1:15" x14ac:dyDescent="0.75">
      <c r="A1444" s="3">
        <v>43082</v>
      </c>
      <c r="B1444" s="37">
        <f>IFERROR(INDEX(BTC!$F:$F,MATCH($A1444,BTC!$A:$A,0))*INDEX('Control Panel'!$B:$B,MATCH('Index Volume'!$A1444+1,'Control Panel'!$A:$A,1)),0)</f>
        <v>12976900096</v>
      </c>
      <c r="C1444" s="37">
        <f>IFERROR(INDEX(XRP!$F:$F,MATCH($A1444,XRP!$A:$A,0))*INDEX('Control Panel'!$C:$C,MATCH($A1444+1,'Control Panel'!$A:$A,1)),0)</f>
        <v>2738759936</v>
      </c>
      <c r="D1444" s="37">
        <f>IFERROR(INDEX(LTC!$F:$F,MATCH($A1444,LTC!$A:$A,0))*INDEX('Control Panel'!$D:$D,MATCH($A1444+1,'Control Panel'!$A:$A,1)),0)</f>
        <v>3409789952</v>
      </c>
      <c r="E1444" s="37">
        <f>IFERROR(INDEX(ETC!$F:$F,MATCH($A1444,ETC!$A:$A,0))*INDEX('Control Panel'!$E:$E,MATCH($A1444+1,'Control Panel'!$A:$A,1)),0)</f>
        <v>688510976</v>
      </c>
      <c r="F1444" s="37">
        <f>IFERROR(INDEX(ETH!$F:$F,MATCH($A1444,ETH!$A:$A,0))*INDEX('Control Panel'!$F:$F,MATCH('Index Volume'!$A1444+1,'Control Panel'!$A:$A,1)),0)</f>
        <v>4524539904</v>
      </c>
      <c r="G1444" s="37">
        <f>IFERROR(INDEX(BCH!$F:$F,MATCH($A1444,BCH!$A:$A,0))*INDEX('Control Panel'!$G:$G,MATCH('Index Volume'!$A1444+1,'Control Panel'!$A:$A,1)),0)</f>
        <v>1245190016</v>
      </c>
      <c r="H1444" s="37">
        <f>IFERROR(INDEX(XMR!$F:$F,MATCH($A1444,XMR!$A:$A,0))*INDEX('Control Panel'!$H:$H,MATCH('Index Volume'!$A1444+1,'Control Panel'!$A:$A,1)),0)</f>
        <v>248583008</v>
      </c>
      <c r="I1444" s="37">
        <f>IFERROR(INDEX(ZEC!$F:$F,MATCH($A1444,ZEC!$A:$A,0))*INDEX('Control Panel'!$I:$I,MATCH('Index Volume'!$A1444+1,'Control Panel'!$A:$A,1)),0)</f>
        <v>265914000</v>
      </c>
      <c r="J1444" s="37">
        <f>IFERROR(INDEX(EOS!$F:$F,MATCH($A1444,EOS!$A:$A,0))*INDEX('Control Panel'!$J:$J,MATCH('Index Volume'!$A1444+1,'Control Panel'!$A:$A,1)),0)</f>
        <v>663820992</v>
      </c>
      <c r="K1444" s="37">
        <f>IFERROR(INDEX(DASH!$F:$F,MATCH($A1444,DASH!$A:$A,0))*INDEX('Control Panel'!$K:$K,MATCH('Index Volume'!$A1444+1,'Control Panel'!$A:$A,1)),0)</f>
        <v>268426000</v>
      </c>
      <c r="L1444" s="37">
        <f>IFERROR(INDEX(XLM!$F:$F,MATCH($A1444,XLM!$A:$A,0))*INDEX('Control Panel'!$L:$L,MATCH('Index Volume'!$A1444+1,'Control Panel'!$A:$A,1)),0)</f>
        <v>107122000</v>
      </c>
      <c r="M1444" s="39">
        <f t="shared" si="333"/>
        <v>27137556880</v>
      </c>
      <c r="N1444" s="1" t="b">
        <f t="shared" si="334"/>
        <v>1</v>
      </c>
      <c r="O1444" s="41">
        <f t="shared" si="335"/>
        <v>27137556880</v>
      </c>
    </row>
    <row r="1445" spans="1:15" x14ac:dyDescent="0.75">
      <c r="A1445" s="4">
        <v>43083</v>
      </c>
      <c r="B1445" s="37">
        <f>IFERROR(INDEX(BTC!$F:$F,MATCH($A1445,BTC!$A:$A,0))*INDEX('Control Panel'!$B:$B,MATCH('Index Volume'!$A1445+1,'Control Panel'!$A:$A,1)),0)</f>
        <v>13777399808</v>
      </c>
      <c r="C1445" s="37">
        <f>IFERROR(INDEX(XRP!$F:$F,MATCH($A1445,XRP!$A:$A,0))*INDEX('Control Panel'!$C:$C,MATCH($A1445+1,'Control Panel'!$A:$A,1)),0)</f>
        <v>6358700032</v>
      </c>
      <c r="D1445" s="37">
        <f>IFERROR(INDEX(LTC!$F:$F,MATCH($A1445,LTC!$A:$A,0))*INDEX('Control Panel'!$D:$D,MATCH($A1445+1,'Control Panel'!$A:$A,1)),0)</f>
        <v>2114880000</v>
      </c>
      <c r="E1445" s="37">
        <f>IFERROR(INDEX(ETC!$F:$F,MATCH($A1445,ETC!$A:$A,0))*INDEX('Control Panel'!$E:$E,MATCH($A1445+1,'Control Panel'!$A:$A,1)),0)</f>
        <v>632755008</v>
      </c>
      <c r="F1445" s="37">
        <f>IFERROR(INDEX(ETH!$F:$F,MATCH($A1445,ETH!$A:$A,0))*INDEX('Control Panel'!$F:$F,MATCH('Index Volume'!$A1445+1,'Control Panel'!$A:$A,1)),0)</f>
        <v>3821580032</v>
      </c>
      <c r="G1445" s="37">
        <f>IFERROR(INDEX(BCH!$F:$F,MATCH($A1445,BCH!$A:$A,0))*INDEX('Control Panel'!$G:$G,MATCH('Index Volume'!$A1445+1,'Control Panel'!$A:$A,1)),0)</f>
        <v>2717410048</v>
      </c>
      <c r="H1445" s="37">
        <f>IFERROR(INDEX(XMR!$F:$F,MATCH($A1445,XMR!$A:$A,0))*INDEX('Control Panel'!$H:$H,MATCH('Index Volume'!$A1445+1,'Control Panel'!$A:$A,1)),0)</f>
        <v>261052992</v>
      </c>
      <c r="I1445" s="37">
        <f>IFERROR(INDEX(ZEC!$F:$F,MATCH($A1445,ZEC!$A:$A,0))*INDEX('Control Panel'!$I:$I,MATCH('Index Volume'!$A1445+1,'Control Panel'!$A:$A,1)),0)</f>
        <v>423032992</v>
      </c>
      <c r="J1445" s="37">
        <f>IFERROR(INDEX(EOS!$F:$F,MATCH($A1445,EOS!$A:$A,0))*INDEX('Control Panel'!$J:$J,MATCH('Index Volume'!$A1445+1,'Control Panel'!$A:$A,1)),0)</f>
        <v>613600000</v>
      </c>
      <c r="K1445" s="37">
        <f>IFERROR(INDEX(DASH!$F:$F,MATCH($A1445,DASH!$A:$A,0))*INDEX('Control Panel'!$K:$K,MATCH('Index Volume'!$A1445+1,'Control Panel'!$A:$A,1)),0)</f>
        <v>259303008</v>
      </c>
      <c r="L1445" s="37">
        <f>IFERROR(INDEX(XLM!$F:$F,MATCH($A1445,XLM!$A:$A,0))*INDEX('Control Panel'!$L:$L,MATCH('Index Volume'!$A1445+1,'Control Panel'!$A:$A,1)),0)</f>
        <v>281635008</v>
      </c>
      <c r="M1445" s="39">
        <f t="shared" si="333"/>
        <v>31261348928</v>
      </c>
      <c r="N1445" s="1" t="b">
        <f t="shared" si="334"/>
        <v>1</v>
      </c>
      <c r="O1445" s="41">
        <f t="shared" si="335"/>
        <v>31261348928</v>
      </c>
    </row>
    <row r="1446" spans="1:15" x14ac:dyDescent="0.75">
      <c r="A1446" s="3">
        <v>43084</v>
      </c>
      <c r="B1446" s="37">
        <f>IFERROR(INDEX(BTC!$F:$F,MATCH($A1446,BTC!$A:$A,0))*INDEX('Control Panel'!$B:$B,MATCH('Index Volume'!$A1446+1,'Control Panel'!$A:$A,1)),0)</f>
        <v>14309999616</v>
      </c>
      <c r="C1446" s="37">
        <f>IFERROR(INDEX(XRP!$F:$F,MATCH($A1446,XRP!$A:$A,0))*INDEX('Control Panel'!$C:$C,MATCH($A1446+1,'Control Panel'!$A:$A,1)),0)</f>
        <v>3194210048</v>
      </c>
      <c r="D1446" s="37">
        <f>IFERROR(INDEX(LTC!$F:$F,MATCH($A1446,LTC!$A:$A,0))*INDEX('Control Panel'!$D:$D,MATCH($A1446+1,'Control Panel'!$A:$A,1)),0)</f>
        <v>2599940096</v>
      </c>
      <c r="E1446" s="37">
        <f>IFERROR(INDEX(ETC!$F:$F,MATCH($A1446,ETC!$A:$A,0))*INDEX('Control Panel'!$E:$E,MATCH($A1446+1,'Control Panel'!$A:$A,1)),0)</f>
        <v>526729984</v>
      </c>
      <c r="F1446" s="37">
        <f>IFERROR(INDEX(ETH!$F:$F,MATCH($A1446,ETH!$A:$A,0))*INDEX('Control Panel'!$F:$F,MATCH('Index Volume'!$A1446+1,'Control Panel'!$A:$A,1)),0)</f>
        <v>2758710016</v>
      </c>
      <c r="G1446" s="37">
        <f>IFERROR(INDEX(BCH!$F:$F,MATCH($A1446,BCH!$A:$A,0))*INDEX('Control Panel'!$G:$G,MATCH('Index Volume'!$A1446+1,'Control Panel'!$A:$A,1)),0)</f>
        <v>1457229952</v>
      </c>
      <c r="H1446" s="37">
        <f>IFERROR(INDEX(XMR!$F:$F,MATCH($A1446,XMR!$A:$A,0))*INDEX('Control Panel'!$H:$H,MATCH('Index Volume'!$A1446+1,'Control Panel'!$A:$A,1)),0)</f>
        <v>163054000</v>
      </c>
      <c r="I1446" s="37">
        <f>IFERROR(INDEX(ZEC!$F:$F,MATCH($A1446,ZEC!$A:$A,0))*INDEX('Control Panel'!$I:$I,MATCH('Index Volume'!$A1446+1,'Control Panel'!$A:$A,1)),0)</f>
        <v>220484000</v>
      </c>
      <c r="J1446" s="37">
        <f>IFERROR(INDEX(EOS!$F:$F,MATCH($A1446,EOS!$A:$A,0))*INDEX('Control Panel'!$J:$J,MATCH('Index Volume'!$A1446+1,'Control Panel'!$A:$A,1)),0)</f>
        <v>640457984</v>
      </c>
      <c r="K1446" s="37">
        <f>IFERROR(INDEX(DASH!$F:$F,MATCH($A1446,DASH!$A:$A,0))*INDEX('Control Panel'!$K:$K,MATCH('Index Volume'!$A1446+1,'Control Panel'!$A:$A,1)),0)</f>
        <v>191527008</v>
      </c>
      <c r="L1446" s="37">
        <f>IFERROR(INDEX(XLM!$F:$F,MATCH($A1446,XLM!$A:$A,0))*INDEX('Control Panel'!$L:$L,MATCH('Index Volume'!$A1446+1,'Control Panel'!$A:$A,1)),0)</f>
        <v>260228992</v>
      </c>
      <c r="M1446" s="39">
        <f t="shared" si="333"/>
        <v>26322571696</v>
      </c>
      <c r="N1446" s="1" t="b">
        <f t="shared" si="334"/>
        <v>1</v>
      </c>
      <c r="O1446" s="41">
        <f t="shared" si="335"/>
        <v>26322571696</v>
      </c>
    </row>
    <row r="1447" spans="1:15" x14ac:dyDescent="0.75">
      <c r="A1447" s="4">
        <v>43085</v>
      </c>
      <c r="B1447" s="37">
        <f>IFERROR(INDEX(BTC!$F:$F,MATCH($A1447,BTC!$A:$A,0))*INDEX('Control Panel'!$B:$B,MATCH('Index Volume'!$A1447+1,'Control Panel'!$A:$A,1)),0)</f>
        <v>12740599808</v>
      </c>
      <c r="C1447" s="37">
        <f>IFERROR(INDEX(XRP!$F:$F,MATCH($A1447,XRP!$A:$A,0))*INDEX('Control Panel'!$C:$C,MATCH($A1447+1,'Control Panel'!$A:$A,1)),0)</f>
        <v>1334770048</v>
      </c>
      <c r="D1447" s="37">
        <f>IFERROR(INDEX(LTC!$F:$F,MATCH($A1447,LTC!$A:$A,0))*INDEX('Control Panel'!$D:$D,MATCH($A1447+1,'Control Panel'!$A:$A,1)),0)</f>
        <v>1291379968</v>
      </c>
      <c r="E1447" s="37">
        <f>IFERROR(INDEX(ETC!$F:$F,MATCH($A1447,ETC!$A:$A,0))*INDEX('Control Panel'!$E:$E,MATCH($A1447+1,'Control Panel'!$A:$A,1)),0)</f>
        <v>1104770048</v>
      </c>
      <c r="F1447" s="37">
        <f>IFERROR(INDEX(ETH!$F:$F,MATCH($A1447,ETH!$A:$A,0))*INDEX('Control Panel'!$F:$F,MATCH('Index Volume'!$A1447+1,'Control Panel'!$A:$A,1)),0)</f>
        <v>2165690112</v>
      </c>
      <c r="G1447" s="37">
        <f>IFERROR(INDEX(BCH!$F:$F,MATCH($A1447,BCH!$A:$A,0))*INDEX('Control Panel'!$G:$G,MATCH('Index Volume'!$A1447+1,'Control Panel'!$A:$A,1)),0)</f>
        <v>971254976</v>
      </c>
      <c r="H1447" s="37">
        <f>IFERROR(INDEX(XMR!$F:$F,MATCH($A1447,XMR!$A:$A,0))*INDEX('Control Panel'!$H:$H,MATCH('Index Volume'!$A1447+1,'Control Panel'!$A:$A,1)),0)</f>
        <v>164860992</v>
      </c>
      <c r="I1447" s="37">
        <f>IFERROR(INDEX(ZEC!$F:$F,MATCH($A1447,ZEC!$A:$A,0))*INDEX('Control Panel'!$I:$I,MATCH('Index Volume'!$A1447+1,'Control Panel'!$A:$A,1)),0)</f>
        <v>150140000</v>
      </c>
      <c r="J1447" s="37">
        <f>IFERROR(INDEX(EOS!$F:$F,MATCH($A1447,EOS!$A:$A,0))*INDEX('Control Panel'!$J:$J,MATCH('Index Volume'!$A1447+1,'Control Panel'!$A:$A,1)),0)</f>
        <v>540462016</v>
      </c>
      <c r="K1447" s="37">
        <f>IFERROR(INDEX(DASH!$F:$F,MATCH($A1447,DASH!$A:$A,0))*INDEX('Control Panel'!$K:$K,MATCH('Index Volume'!$A1447+1,'Control Panel'!$A:$A,1)),0)</f>
        <v>195788000</v>
      </c>
      <c r="L1447" s="37">
        <f>IFERROR(INDEX(XLM!$F:$F,MATCH($A1447,XLM!$A:$A,0))*INDEX('Control Panel'!$L:$L,MATCH('Index Volume'!$A1447+1,'Control Panel'!$A:$A,1)),0)</f>
        <v>234172992</v>
      </c>
      <c r="M1447" s="39">
        <f t="shared" si="333"/>
        <v>20893888960</v>
      </c>
      <c r="N1447" s="1" t="b">
        <f t="shared" si="334"/>
        <v>1</v>
      </c>
      <c r="O1447" s="41">
        <f t="shared" si="335"/>
        <v>20893888960</v>
      </c>
    </row>
    <row r="1448" spans="1:15" x14ac:dyDescent="0.75">
      <c r="A1448" s="3">
        <v>43086</v>
      </c>
      <c r="B1448" s="37">
        <f>IFERROR(INDEX(BTC!$F:$F,MATCH($A1448,BTC!$A:$A,0))*INDEX('Control Panel'!$B:$B,MATCH('Index Volume'!$A1448+1,'Control Panel'!$A:$A,1)),0)</f>
        <v>13314599936</v>
      </c>
      <c r="C1448" s="37">
        <f>IFERROR(INDEX(XRP!$F:$F,MATCH($A1448,XRP!$A:$A,0))*INDEX('Control Panel'!$C:$C,MATCH($A1448+1,'Control Panel'!$A:$A,1)),0)</f>
        <v>805200000</v>
      </c>
      <c r="D1448" s="37">
        <f>IFERROR(INDEX(LTC!$F:$F,MATCH($A1448,LTC!$A:$A,0))*INDEX('Control Panel'!$D:$D,MATCH($A1448+1,'Control Panel'!$A:$A,1)),0)</f>
        <v>1703580032</v>
      </c>
      <c r="E1448" s="37">
        <f>IFERROR(INDEX(ETC!$F:$F,MATCH($A1448,ETC!$A:$A,0))*INDEX('Control Panel'!$E:$E,MATCH($A1448+1,'Control Panel'!$A:$A,1)),0)</f>
        <v>428825984</v>
      </c>
      <c r="F1448" s="37">
        <f>IFERROR(INDEX(ETH!$F:$F,MATCH($A1448,ETH!$A:$A,0))*INDEX('Control Panel'!$F:$F,MATCH('Index Volume'!$A1448+1,'Control Panel'!$A:$A,1)),0)</f>
        <v>2147389952</v>
      </c>
      <c r="G1448" s="37">
        <f>IFERROR(INDEX(BCH!$F:$F,MATCH($A1448,BCH!$A:$A,0))*INDEX('Control Panel'!$G:$G,MATCH('Index Volume'!$A1448+1,'Control Panel'!$A:$A,1)),0)</f>
        <v>1020590016</v>
      </c>
      <c r="H1448" s="37">
        <f>IFERROR(INDEX(XMR!$F:$F,MATCH($A1448,XMR!$A:$A,0))*INDEX('Control Panel'!$H:$H,MATCH('Index Volume'!$A1448+1,'Control Panel'!$A:$A,1)),0)</f>
        <v>278704992</v>
      </c>
      <c r="I1448" s="37">
        <f>IFERROR(INDEX(ZEC!$F:$F,MATCH($A1448,ZEC!$A:$A,0))*INDEX('Control Panel'!$I:$I,MATCH('Index Volume'!$A1448+1,'Control Panel'!$A:$A,1)),0)</f>
        <v>305008000</v>
      </c>
      <c r="J1448" s="37">
        <f>IFERROR(INDEX(EOS!$F:$F,MATCH($A1448,EOS!$A:$A,0))*INDEX('Control Panel'!$J:$J,MATCH('Index Volume'!$A1448+1,'Control Panel'!$A:$A,1)),0)</f>
        <v>361464000</v>
      </c>
      <c r="K1448" s="37">
        <f>IFERROR(INDEX(DASH!$F:$F,MATCH($A1448,DASH!$A:$A,0))*INDEX('Control Panel'!$K:$K,MATCH('Index Volume'!$A1448+1,'Control Panel'!$A:$A,1)),0)</f>
        <v>460593984</v>
      </c>
      <c r="L1448" s="37">
        <f>IFERROR(INDEX(XLM!$F:$F,MATCH($A1448,XLM!$A:$A,0))*INDEX('Control Panel'!$L:$L,MATCH('Index Volume'!$A1448+1,'Control Panel'!$A:$A,1)),0)</f>
        <v>423360992</v>
      </c>
      <c r="M1448" s="39">
        <f t="shared" si="333"/>
        <v>21249317888</v>
      </c>
      <c r="N1448" s="1" t="b">
        <f t="shared" si="334"/>
        <v>1</v>
      </c>
      <c r="O1448" s="41">
        <f t="shared" si="335"/>
        <v>21249317888</v>
      </c>
    </row>
    <row r="1449" spans="1:15" x14ac:dyDescent="0.75">
      <c r="A1449" s="4">
        <v>43087</v>
      </c>
      <c r="B1449" s="37">
        <f>IFERROR(INDEX(BTC!$F:$F,MATCH($A1449,BTC!$A:$A,0))*INDEX('Control Panel'!$B:$B,MATCH('Index Volume'!$A1449+1,'Control Panel'!$A:$A,1)),0)</f>
        <v>14839499776</v>
      </c>
      <c r="C1449" s="37">
        <f>IFERROR(INDEX(XRP!$F:$F,MATCH($A1449,XRP!$A:$A,0))*INDEX('Control Panel'!$C:$C,MATCH($A1449+1,'Control Panel'!$A:$A,1)),0)</f>
        <v>1342720000</v>
      </c>
      <c r="D1449" s="37">
        <f>IFERROR(INDEX(LTC!$F:$F,MATCH($A1449,LTC!$A:$A,0))*INDEX('Control Panel'!$D:$D,MATCH($A1449+1,'Control Panel'!$A:$A,1)),0)</f>
        <v>1966599936</v>
      </c>
      <c r="E1449" s="37">
        <f>IFERROR(INDEX(ETC!$F:$F,MATCH($A1449,ETC!$A:$A,0))*INDEX('Control Panel'!$E:$E,MATCH($A1449+1,'Control Panel'!$A:$A,1)),0)</f>
        <v>1072099968</v>
      </c>
      <c r="F1449" s="37">
        <f>IFERROR(INDEX(ETH!$F:$F,MATCH($A1449,ETH!$A:$A,0))*INDEX('Control Panel'!$F:$F,MATCH('Index Volume'!$A1449+1,'Control Panel'!$A:$A,1)),0)</f>
        <v>3249230080</v>
      </c>
      <c r="G1449" s="37">
        <f>IFERROR(INDEX(BCH!$F:$F,MATCH($A1449,BCH!$A:$A,0))*INDEX('Control Panel'!$G:$G,MATCH('Index Volume'!$A1449+1,'Control Panel'!$A:$A,1)),0)</f>
        <v>2538650112</v>
      </c>
      <c r="H1449" s="37">
        <f>IFERROR(INDEX(XMR!$F:$F,MATCH($A1449,XMR!$A:$A,0))*INDEX('Control Panel'!$H:$H,MATCH('Index Volume'!$A1449+1,'Control Panel'!$A:$A,1)),0)</f>
        <v>217306000</v>
      </c>
      <c r="I1449" s="37">
        <f>IFERROR(INDEX(ZEC!$F:$F,MATCH($A1449,ZEC!$A:$A,0))*INDEX('Control Panel'!$I:$I,MATCH('Index Volume'!$A1449+1,'Control Panel'!$A:$A,1)),0)</f>
        <v>348896992</v>
      </c>
      <c r="J1449" s="37">
        <f>IFERROR(INDEX(EOS!$F:$F,MATCH($A1449,EOS!$A:$A,0))*INDEX('Control Panel'!$J:$J,MATCH('Index Volume'!$A1449+1,'Control Panel'!$A:$A,1)),0)</f>
        <v>577649984</v>
      </c>
      <c r="K1449" s="37">
        <f>IFERROR(INDEX(DASH!$F:$F,MATCH($A1449,DASH!$A:$A,0))*INDEX('Control Panel'!$K:$K,MATCH('Index Volume'!$A1449+1,'Control Panel'!$A:$A,1)),0)</f>
        <v>278638016</v>
      </c>
      <c r="L1449" s="37">
        <f>IFERROR(INDEX(XLM!$F:$F,MATCH($A1449,XLM!$A:$A,0))*INDEX('Control Panel'!$L:$L,MATCH('Index Volume'!$A1449+1,'Control Panel'!$A:$A,1)),0)</f>
        <v>201720992</v>
      </c>
      <c r="M1449" s="39">
        <f t="shared" si="333"/>
        <v>26633011856</v>
      </c>
      <c r="N1449" s="1" t="b">
        <f t="shared" si="334"/>
        <v>1</v>
      </c>
      <c r="O1449" s="41">
        <f t="shared" si="335"/>
        <v>26633011856</v>
      </c>
    </row>
    <row r="1450" spans="1:15" x14ac:dyDescent="0.75">
      <c r="A1450" s="3">
        <v>43088</v>
      </c>
      <c r="B1450" s="37">
        <f>IFERROR(INDEX(BTC!$F:$F,MATCH($A1450,BTC!$A:$A,0))*INDEX('Control Panel'!$B:$B,MATCH('Index Volume'!$A1450+1,'Control Panel'!$A:$A,1)),0)</f>
        <v>16894499840</v>
      </c>
      <c r="C1450" s="37">
        <f>IFERROR(INDEX(XRP!$F:$F,MATCH($A1450,XRP!$A:$A,0))*INDEX('Control Panel'!$C:$C,MATCH($A1450+1,'Control Panel'!$A:$A,1)),0)</f>
        <v>1449670016</v>
      </c>
      <c r="D1450" s="37">
        <f>IFERROR(INDEX(LTC!$F:$F,MATCH($A1450,LTC!$A:$A,0))*INDEX('Control Panel'!$D:$D,MATCH($A1450+1,'Control Panel'!$A:$A,1)),0)</f>
        <v>2150479872</v>
      </c>
      <c r="E1450" s="37">
        <f>IFERROR(INDEX(ETC!$F:$F,MATCH($A1450,ETC!$A:$A,0))*INDEX('Control Panel'!$E:$E,MATCH($A1450+1,'Control Panel'!$A:$A,1)),0)</f>
        <v>931713024</v>
      </c>
      <c r="F1450" s="37">
        <f>IFERROR(INDEX(ETH!$F:$F,MATCH($A1450,ETH!$A:$A,0))*INDEX('Control Panel'!$F:$F,MATCH('Index Volume'!$A1450+1,'Control Panel'!$A:$A,1)),0)</f>
        <v>4096549888</v>
      </c>
      <c r="G1450" s="37">
        <f>IFERROR(INDEX(BCH!$F:$F,MATCH($A1450,BCH!$A:$A,0))*INDEX('Control Panel'!$G:$G,MATCH('Index Volume'!$A1450+1,'Control Panel'!$A:$A,1)),0)</f>
        <v>3913339904</v>
      </c>
      <c r="H1450" s="37">
        <f>IFERROR(INDEX(XMR!$F:$F,MATCH($A1450,XMR!$A:$A,0))*INDEX('Control Panel'!$H:$H,MATCH('Index Volume'!$A1450+1,'Control Panel'!$A:$A,1)),0)</f>
        <v>317292000</v>
      </c>
      <c r="I1450" s="37">
        <f>IFERROR(INDEX(ZEC!$F:$F,MATCH($A1450,ZEC!$A:$A,0))*INDEX('Control Panel'!$I:$I,MATCH('Index Volume'!$A1450+1,'Control Panel'!$A:$A,1)),0)</f>
        <v>287416992</v>
      </c>
      <c r="J1450" s="37">
        <f>IFERROR(INDEX(EOS!$F:$F,MATCH($A1450,EOS!$A:$A,0))*INDEX('Control Panel'!$J:$J,MATCH('Index Volume'!$A1450+1,'Control Panel'!$A:$A,1)),0)</f>
        <v>1688240000</v>
      </c>
      <c r="K1450" s="37">
        <f>IFERROR(INDEX(DASH!$F:$F,MATCH($A1450,DASH!$A:$A,0))*INDEX('Control Panel'!$K:$K,MATCH('Index Volume'!$A1450+1,'Control Panel'!$A:$A,1)),0)</f>
        <v>302868992</v>
      </c>
      <c r="L1450" s="37">
        <f>IFERROR(INDEX(XLM!$F:$F,MATCH($A1450,XLM!$A:$A,0))*INDEX('Control Panel'!$L:$L,MATCH('Index Volume'!$A1450+1,'Control Panel'!$A:$A,1)),0)</f>
        <v>212548992</v>
      </c>
      <c r="M1450" s="39">
        <f t="shared" si="333"/>
        <v>32244619520</v>
      </c>
      <c r="N1450" s="1" t="b">
        <f t="shared" si="334"/>
        <v>1</v>
      </c>
      <c r="O1450" s="41">
        <f t="shared" si="335"/>
        <v>32244619520</v>
      </c>
    </row>
    <row r="1451" spans="1:15" x14ac:dyDescent="0.75">
      <c r="A1451" s="4">
        <v>43089</v>
      </c>
      <c r="B1451" s="37">
        <f>IFERROR(INDEX(BTC!$F:$F,MATCH($A1451,BTC!$A:$A,0))*INDEX('Control Panel'!$B:$B,MATCH('Index Volume'!$A1451+1,'Control Panel'!$A:$A,1)),0)</f>
        <v>22149699584</v>
      </c>
      <c r="C1451" s="37">
        <f>IFERROR(INDEX(XRP!$F:$F,MATCH($A1451,XRP!$A:$A,0))*INDEX('Control Panel'!$C:$C,MATCH($A1451+1,'Control Panel'!$A:$A,1)),0)</f>
        <v>1007420032</v>
      </c>
      <c r="D1451" s="37">
        <f>IFERROR(INDEX(LTC!$F:$F,MATCH($A1451,LTC!$A:$A,0))*INDEX('Control Panel'!$D:$D,MATCH($A1451+1,'Control Panel'!$A:$A,1)),0)</f>
        <v>2104060032</v>
      </c>
      <c r="E1451" s="37">
        <f>IFERROR(INDEX(ETC!$F:$F,MATCH($A1451,ETC!$A:$A,0))*INDEX('Control Panel'!$E:$E,MATCH($A1451+1,'Control Panel'!$A:$A,1)),0)</f>
        <v>920793024</v>
      </c>
      <c r="F1451" s="37">
        <f>IFERROR(INDEX(ETH!$F:$F,MATCH($A1451,ETH!$A:$A,0))*INDEX('Control Panel'!$F:$F,MATCH('Index Volume'!$A1451+1,'Control Panel'!$A:$A,1)),0)</f>
        <v>3969939968</v>
      </c>
      <c r="G1451" s="37">
        <f>IFERROR(INDEX(BCH!$F:$F,MATCH($A1451,BCH!$A:$A,0))*INDEX('Control Panel'!$G:$G,MATCH('Index Volume'!$A1451+1,'Control Panel'!$A:$A,1)),0)</f>
        <v>11889600512</v>
      </c>
      <c r="H1451" s="37">
        <f>IFERROR(INDEX(XMR!$F:$F,MATCH($A1451,XMR!$A:$A,0))*INDEX('Control Panel'!$H:$H,MATCH('Index Volume'!$A1451+1,'Control Panel'!$A:$A,1)),0)</f>
        <v>498648000</v>
      </c>
      <c r="I1451" s="37">
        <f>IFERROR(INDEX(ZEC!$F:$F,MATCH($A1451,ZEC!$A:$A,0))*INDEX('Control Panel'!$I:$I,MATCH('Index Volume'!$A1451+1,'Control Panel'!$A:$A,1)),0)</f>
        <v>305316000</v>
      </c>
      <c r="J1451" s="37">
        <f>IFERROR(INDEX(EOS!$F:$F,MATCH($A1451,EOS!$A:$A,0))*INDEX('Control Panel'!$J:$J,MATCH('Index Volume'!$A1451+1,'Control Panel'!$A:$A,1)),0)</f>
        <v>775977024</v>
      </c>
      <c r="K1451" s="37">
        <f>IFERROR(INDEX(DASH!$F:$F,MATCH($A1451,DASH!$A:$A,0))*INDEX('Control Panel'!$K:$K,MATCH('Index Volume'!$A1451+1,'Control Panel'!$A:$A,1)),0)</f>
        <v>816872000</v>
      </c>
      <c r="L1451" s="37">
        <f>IFERROR(INDEX(XLM!$F:$F,MATCH($A1451,XLM!$A:$A,0))*INDEX('Control Panel'!$L:$L,MATCH('Index Volume'!$A1451+1,'Control Panel'!$A:$A,1)),0)</f>
        <v>250599008</v>
      </c>
      <c r="M1451" s="39">
        <f t="shared" si="333"/>
        <v>44688925184</v>
      </c>
      <c r="N1451" s="1" t="b">
        <f t="shared" si="334"/>
        <v>1</v>
      </c>
      <c r="O1451" s="41">
        <f t="shared" si="335"/>
        <v>44688925184</v>
      </c>
    </row>
    <row r="1452" spans="1:15" x14ac:dyDescent="0.75">
      <c r="A1452" s="3">
        <v>43090</v>
      </c>
      <c r="B1452" s="37">
        <f>IFERROR(INDEX(BTC!$F:$F,MATCH($A1452,BTC!$A:$A,0))*INDEX('Control Panel'!$B:$B,MATCH('Index Volume'!$A1452+1,'Control Panel'!$A:$A,1)),0)</f>
        <v>16516599808</v>
      </c>
      <c r="C1452" s="37">
        <f>IFERROR(INDEX(XRP!$F:$F,MATCH($A1452,XRP!$A:$A,0))*INDEX('Control Panel'!$C:$C,MATCH($A1452+1,'Control Panel'!$A:$A,1)),0)</f>
        <v>3626109952</v>
      </c>
      <c r="D1452" s="37">
        <f>IFERROR(INDEX(LTC!$F:$F,MATCH($A1452,LTC!$A:$A,0))*INDEX('Control Panel'!$D:$D,MATCH($A1452+1,'Control Panel'!$A:$A,1)),0)</f>
        <v>1555939968</v>
      </c>
      <c r="E1452" s="37">
        <f>IFERROR(INDEX(ETC!$F:$F,MATCH($A1452,ETC!$A:$A,0))*INDEX('Control Panel'!$E:$E,MATCH($A1452+1,'Control Panel'!$A:$A,1)),0)</f>
        <v>825238976</v>
      </c>
      <c r="F1452" s="37">
        <f>IFERROR(INDEX(ETH!$F:$F,MATCH($A1452,ETH!$A:$A,0))*INDEX('Control Panel'!$F:$F,MATCH('Index Volume'!$A1452+1,'Control Panel'!$A:$A,1)),0)</f>
        <v>3569060096</v>
      </c>
      <c r="G1452" s="37">
        <f>IFERROR(INDEX(BCH!$F:$F,MATCH($A1452,BCH!$A:$A,0))*INDEX('Control Panel'!$G:$G,MATCH('Index Volume'!$A1452+1,'Control Panel'!$A:$A,1)),0)</f>
        <v>3664329984</v>
      </c>
      <c r="H1452" s="37">
        <f>IFERROR(INDEX(XMR!$F:$F,MATCH($A1452,XMR!$A:$A,0))*INDEX('Control Panel'!$H:$H,MATCH('Index Volume'!$A1452+1,'Control Panel'!$A:$A,1)),0)</f>
        <v>354020992</v>
      </c>
      <c r="I1452" s="37">
        <f>IFERROR(INDEX(ZEC!$F:$F,MATCH($A1452,ZEC!$A:$A,0))*INDEX('Control Panel'!$I:$I,MATCH('Index Volume'!$A1452+1,'Control Panel'!$A:$A,1)),0)</f>
        <v>279558016</v>
      </c>
      <c r="J1452" s="37">
        <f>IFERROR(INDEX(EOS!$F:$F,MATCH($A1452,EOS!$A:$A,0))*INDEX('Control Panel'!$J:$J,MATCH('Index Volume'!$A1452+1,'Control Panel'!$A:$A,1)),0)</f>
        <v>349756000</v>
      </c>
      <c r="K1452" s="37">
        <f>IFERROR(INDEX(DASH!$F:$F,MATCH($A1452,DASH!$A:$A,0))*INDEX('Control Panel'!$K:$K,MATCH('Index Volume'!$A1452+1,'Control Panel'!$A:$A,1)),0)</f>
        <v>476900000</v>
      </c>
      <c r="L1452" s="37">
        <f>IFERROR(INDEX(XLM!$F:$F,MATCH($A1452,XLM!$A:$A,0))*INDEX('Control Panel'!$L:$L,MATCH('Index Volume'!$A1452+1,'Control Panel'!$A:$A,1)),0)</f>
        <v>199122000</v>
      </c>
      <c r="M1452" s="39">
        <f t="shared" si="333"/>
        <v>31416635792</v>
      </c>
      <c r="N1452" s="1" t="b">
        <f t="shared" si="334"/>
        <v>1</v>
      </c>
      <c r="O1452" s="41">
        <f t="shared" si="335"/>
        <v>31416635792</v>
      </c>
    </row>
    <row r="1453" spans="1:15" x14ac:dyDescent="0.75">
      <c r="A1453" s="4">
        <v>43091</v>
      </c>
      <c r="B1453" s="37">
        <f>IFERROR(INDEX(BTC!$F:$F,MATCH($A1453,BTC!$A:$A,0))*INDEX('Control Panel'!$B:$B,MATCH('Index Volume'!$A1453+1,'Control Panel'!$A:$A,1)),0)</f>
        <v>22197999616</v>
      </c>
      <c r="C1453" s="37">
        <f>IFERROR(INDEX(XRP!$F:$F,MATCH($A1453,XRP!$A:$A,0))*INDEX('Control Panel'!$C:$C,MATCH($A1453+1,'Control Panel'!$A:$A,1)),0)</f>
        <v>4644700160</v>
      </c>
      <c r="D1453" s="37">
        <f>IFERROR(INDEX(LTC!$F:$F,MATCH($A1453,LTC!$A:$A,0))*INDEX('Control Panel'!$D:$D,MATCH($A1453+1,'Control Panel'!$A:$A,1)),0)</f>
        <v>2938040064</v>
      </c>
      <c r="E1453" s="37">
        <f>IFERROR(INDEX(ETC!$F:$F,MATCH($A1453,ETC!$A:$A,0))*INDEX('Control Panel'!$E:$E,MATCH($A1453+1,'Control Panel'!$A:$A,1)),0)</f>
        <v>817384000</v>
      </c>
      <c r="F1453" s="37">
        <f>IFERROR(INDEX(ETH!$F:$F,MATCH($A1453,ETH!$A:$A,0))*INDEX('Control Panel'!$F:$F,MATCH('Index Volume'!$A1453+1,'Control Panel'!$A:$A,1)),0)</f>
        <v>4977710080</v>
      </c>
      <c r="G1453" s="37">
        <f>IFERROR(INDEX(BCH!$F:$F,MATCH($A1453,BCH!$A:$A,0))*INDEX('Control Panel'!$G:$G,MATCH('Index Volume'!$A1453+1,'Control Panel'!$A:$A,1)),0)</f>
        <v>3877769984</v>
      </c>
      <c r="H1453" s="37">
        <f>IFERROR(INDEX(XMR!$F:$F,MATCH($A1453,XMR!$A:$A,0))*INDEX('Control Panel'!$H:$H,MATCH('Index Volume'!$A1453+1,'Control Panel'!$A:$A,1)),0)</f>
        <v>334616992</v>
      </c>
      <c r="I1453" s="37">
        <f>IFERROR(INDEX(ZEC!$F:$F,MATCH($A1453,ZEC!$A:$A,0))*INDEX('Control Panel'!$I:$I,MATCH('Index Volume'!$A1453+1,'Control Panel'!$A:$A,1)),0)</f>
        <v>351520992</v>
      </c>
      <c r="J1453" s="37">
        <f>IFERROR(INDEX(EOS!$F:$F,MATCH($A1453,EOS!$A:$A,0))*INDEX('Control Panel'!$J:$J,MATCH('Index Volume'!$A1453+1,'Control Panel'!$A:$A,1)),0)</f>
        <v>612398016</v>
      </c>
      <c r="K1453" s="37">
        <f>IFERROR(INDEX(DASH!$F:$F,MATCH($A1453,DASH!$A:$A,0))*INDEX('Control Panel'!$K:$K,MATCH('Index Volume'!$A1453+1,'Control Panel'!$A:$A,1)),0)</f>
        <v>510588000</v>
      </c>
      <c r="L1453" s="37">
        <f>IFERROR(INDEX(XLM!$F:$F,MATCH($A1453,XLM!$A:$A,0))*INDEX('Control Panel'!$L:$L,MATCH('Index Volume'!$A1453+1,'Control Panel'!$A:$A,1)),0)</f>
        <v>229459008</v>
      </c>
      <c r="M1453" s="39">
        <f t="shared" si="333"/>
        <v>41492186912</v>
      </c>
      <c r="N1453" s="1" t="b">
        <f t="shared" si="334"/>
        <v>1</v>
      </c>
      <c r="O1453" s="41">
        <f t="shared" si="335"/>
        <v>41492186912</v>
      </c>
    </row>
    <row r="1454" spans="1:15" x14ac:dyDescent="0.75">
      <c r="A1454" s="3">
        <v>43092</v>
      </c>
      <c r="B1454" s="37">
        <f>IFERROR(INDEX(BTC!$F:$F,MATCH($A1454,BTC!$A:$A,0))*INDEX('Control Panel'!$B:$B,MATCH('Index Volume'!$A1454+1,'Control Panel'!$A:$A,1)),0)</f>
        <v>13086000128</v>
      </c>
      <c r="C1454" s="37">
        <f>IFERROR(INDEX(XRP!$F:$F,MATCH($A1454,XRP!$A:$A,0))*INDEX('Control Panel'!$C:$C,MATCH($A1454+1,'Control Panel'!$A:$A,1)),0)</f>
        <v>1497590016</v>
      </c>
      <c r="D1454" s="37">
        <f>IFERROR(INDEX(LTC!$F:$F,MATCH($A1454,LTC!$A:$A,0))*INDEX('Control Panel'!$D:$D,MATCH($A1454+1,'Control Panel'!$A:$A,1)),0)</f>
        <v>1352579968</v>
      </c>
      <c r="E1454" s="37">
        <f>IFERROR(INDEX(ETC!$F:$F,MATCH($A1454,ETC!$A:$A,0))*INDEX('Control Panel'!$E:$E,MATCH($A1454+1,'Control Panel'!$A:$A,1)),0)</f>
        <v>385223008</v>
      </c>
      <c r="F1454" s="37">
        <f>IFERROR(INDEX(ETH!$F:$F,MATCH($A1454,ETH!$A:$A,0))*INDEX('Control Panel'!$F:$F,MATCH('Index Volume'!$A1454+1,'Control Panel'!$A:$A,1)),0)</f>
        <v>2480339968</v>
      </c>
      <c r="G1454" s="37">
        <f>IFERROR(INDEX(BCH!$F:$F,MATCH($A1454,BCH!$A:$A,0))*INDEX('Control Panel'!$G:$G,MATCH('Index Volume'!$A1454+1,'Control Panel'!$A:$A,1)),0)</f>
        <v>2843310080</v>
      </c>
      <c r="H1454" s="37">
        <f>IFERROR(INDEX(XMR!$F:$F,MATCH($A1454,XMR!$A:$A,0))*INDEX('Control Panel'!$H:$H,MATCH('Index Volume'!$A1454+1,'Control Panel'!$A:$A,1)),0)</f>
        <v>190116992</v>
      </c>
      <c r="I1454" s="37">
        <f>IFERROR(INDEX(ZEC!$F:$F,MATCH($A1454,ZEC!$A:$A,0))*INDEX('Control Panel'!$I:$I,MATCH('Index Volume'!$A1454+1,'Control Panel'!$A:$A,1)),0)</f>
        <v>231311008</v>
      </c>
      <c r="J1454" s="37">
        <f>IFERROR(INDEX(EOS!$F:$F,MATCH($A1454,EOS!$A:$A,0))*INDEX('Control Panel'!$J:$J,MATCH('Index Volume'!$A1454+1,'Control Panel'!$A:$A,1)),0)</f>
        <v>233174000</v>
      </c>
      <c r="K1454" s="37">
        <f>IFERROR(INDEX(DASH!$F:$F,MATCH($A1454,DASH!$A:$A,0))*INDEX('Control Panel'!$K:$K,MATCH('Index Volume'!$A1454+1,'Control Panel'!$A:$A,1)),0)</f>
        <v>327128992</v>
      </c>
      <c r="L1454" s="37">
        <f>IFERROR(INDEX(XLM!$F:$F,MATCH($A1454,XLM!$A:$A,0))*INDEX('Control Panel'!$L:$L,MATCH('Index Volume'!$A1454+1,'Control Panel'!$A:$A,1)),0)</f>
        <v>116122000</v>
      </c>
      <c r="M1454" s="39">
        <f t="shared" si="333"/>
        <v>22742896160</v>
      </c>
      <c r="N1454" s="1" t="b">
        <f t="shared" si="334"/>
        <v>1</v>
      </c>
      <c r="O1454" s="41">
        <f t="shared" si="335"/>
        <v>22742896160</v>
      </c>
    </row>
    <row r="1455" spans="1:15" x14ac:dyDescent="0.75">
      <c r="A1455" s="4">
        <v>43093</v>
      </c>
      <c r="B1455" s="37">
        <f>IFERROR(INDEX(BTC!$F:$F,MATCH($A1455,BTC!$A:$A,0))*INDEX('Control Panel'!$B:$B,MATCH('Index Volume'!$A1455+1,'Control Panel'!$A:$A,1)),0)</f>
        <v>11572299776</v>
      </c>
      <c r="C1455" s="37">
        <f>IFERROR(INDEX(XRP!$F:$F,MATCH($A1455,XRP!$A:$A,0))*INDEX('Control Panel'!$C:$C,MATCH($A1455+1,'Control Panel'!$A:$A,1)),0)</f>
        <v>754958976</v>
      </c>
      <c r="D1455" s="37">
        <f>IFERROR(INDEX(LTC!$F:$F,MATCH($A1455,LTC!$A:$A,0))*INDEX('Control Panel'!$D:$D,MATCH($A1455+1,'Control Panel'!$A:$A,1)),0)</f>
        <v>1122909952</v>
      </c>
      <c r="E1455" s="37">
        <f>IFERROR(INDEX(ETC!$F:$F,MATCH($A1455,ETC!$A:$A,0))*INDEX('Control Panel'!$E:$E,MATCH($A1455+1,'Control Panel'!$A:$A,1)),0)</f>
        <v>316552992</v>
      </c>
      <c r="F1455" s="37">
        <f>IFERROR(INDEX(ETH!$F:$F,MATCH($A1455,ETH!$A:$A,0))*INDEX('Control Panel'!$F:$F,MATCH('Index Volume'!$A1455+1,'Control Panel'!$A:$A,1)),0)</f>
        <v>2300549888</v>
      </c>
      <c r="G1455" s="37">
        <f>IFERROR(INDEX(BCH!$F:$F,MATCH($A1455,BCH!$A:$A,0))*INDEX('Control Panel'!$G:$G,MATCH('Index Volume'!$A1455+1,'Control Panel'!$A:$A,1)),0)</f>
        <v>1712160000</v>
      </c>
      <c r="H1455" s="37">
        <f>IFERROR(INDEX(XMR!$F:$F,MATCH($A1455,XMR!$A:$A,0))*INDEX('Control Panel'!$H:$H,MATCH('Index Volume'!$A1455+1,'Control Panel'!$A:$A,1)),0)</f>
        <v>134675008</v>
      </c>
      <c r="I1455" s="37">
        <f>IFERROR(INDEX(ZEC!$F:$F,MATCH($A1455,ZEC!$A:$A,0))*INDEX('Control Panel'!$I:$I,MATCH('Index Volume'!$A1455+1,'Control Panel'!$A:$A,1)),0)</f>
        <v>142136000</v>
      </c>
      <c r="J1455" s="37">
        <f>IFERROR(INDEX(EOS!$F:$F,MATCH($A1455,EOS!$A:$A,0))*INDEX('Control Panel'!$J:$J,MATCH('Index Volume'!$A1455+1,'Control Panel'!$A:$A,1)),0)</f>
        <v>192175008</v>
      </c>
      <c r="K1455" s="37">
        <f>IFERROR(INDEX(DASH!$F:$F,MATCH($A1455,DASH!$A:$A,0))*INDEX('Control Panel'!$K:$K,MATCH('Index Volume'!$A1455+1,'Control Panel'!$A:$A,1)),0)</f>
        <v>230643008</v>
      </c>
      <c r="L1455" s="37">
        <f>IFERROR(INDEX(XLM!$F:$F,MATCH($A1455,XLM!$A:$A,0))*INDEX('Control Panel'!$L:$L,MATCH('Index Volume'!$A1455+1,'Control Panel'!$A:$A,1)),0)</f>
        <v>71071600</v>
      </c>
      <c r="M1455" s="39">
        <f t="shared" si="333"/>
        <v>18550132208</v>
      </c>
      <c r="N1455" s="1" t="b">
        <f t="shared" si="334"/>
        <v>1</v>
      </c>
      <c r="O1455" s="41">
        <f t="shared" si="335"/>
        <v>18550132208</v>
      </c>
    </row>
    <row r="1456" spans="1:15" x14ac:dyDescent="0.75">
      <c r="A1456" s="3">
        <v>43094</v>
      </c>
      <c r="B1456" s="37">
        <f>IFERROR(INDEX(BTC!$F:$F,MATCH($A1456,BTC!$A:$A,0))*INDEX('Control Panel'!$B:$B,MATCH('Index Volume'!$A1456+1,'Control Panel'!$A:$A,1)),0)</f>
        <v>10664699904</v>
      </c>
      <c r="C1456" s="37">
        <f>IFERROR(INDEX(XRP!$F:$F,MATCH($A1456,XRP!$A:$A,0))*INDEX('Control Panel'!$C:$C,MATCH($A1456+1,'Control Panel'!$A:$A,1)),0)</f>
        <v>686014016</v>
      </c>
      <c r="D1456" s="37">
        <f>IFERROR(INDEX(LTC!$F:$F,MATCH($A1456,LTC!$A:$A,0))*INDEX('Control Panel'!$D:$D,MATCH($A1456+1,'Control Panel'!$A:$A,1)),0)</f>
        <v>804377024</v>
      </c>
      <c r="E1456" s="37">
        <f>IFERROR(INDEX(ETC!$F:$F,MATCH($A1456,ETC!$A:$A,0))*INDEX('Control Panel'!$E:$E,MATCH($A1456+1,'Control Panel'!$A:$A,1)),0)</f>
        <v>258235008</v>
      </c>
      <c r="F1456" s="37">
        <f>IFERROR(INDEX(ETH!$F:$F,MATCH($A1456,ETH!$A:$A,0))*INDEX('Control Panel'!$F:$F,MATCH('Index Volume'!$A1456+1,'Control Panel'!$A:$A,1)),0)</f>
        <v>2491760128</v>
      </c>
      <c r="G1456" s="37">
        <f>IFERROR(INDEX(BCH!$F:$F,MATCH($A1456,BCH!$A:$A,0))*INDEX('Control Panel'!$G:$G,MATCH('Index Volume'!$A1456+1,'Control Panel'!$A:$A,1)),0)</f>
        <v>1355440000</v>
      </c>
      <c r="H1456" s="37">
        <f>IFERROR(INDEX(XMR!$F:$F,MATCH($A1456,XMR!$A:$A,0))*INDEX('Control Panel'!$H:$H,MATCH('Index Volume'!$A1456+1,'Control Panel'!$A:$A,1)),0)</f>
        <v>119632000</v>
      </c>
      <c r="I1456" s="37">
        <f>IFERROR(INDEX(ZEC!$F:$F,MATCH($A1456,ZEC!$A:$A,0))*INDEX('Control Panel'!$I:$I,MATCH('Index Volume'!$A1456+1,'Control Panel'!$A:$A,1)),0)</f>
        <v>139364992</v>
      </c>
      <c r="J1456" s="37">
        <f>IFERROR(INDEX(EOS!$F:$F,MATCH($A1456,EOS!$A:$A,0))*INDEX('Control Panel'!$J:$J,MATCH('Index Volume'!$A1456+1,'Control Panel'!$A:$A,1)),0)</f>
        <v>337892992</v>
      </c>
      <c r="K1456" s="37">
        <f>IFERROR(INDEX(DASH!$F:$F,MATCH($A1456,DASH!$A:$A,0))*INDEX('Control Panel'!$K:$K,MATCH('Index Volume'!$A1456+1,'Control Panel'!$A:$A,1)),0)</f>
        <v>195124000</v>
      </c>
      <c r="L1456" s="37">
        <f>IFERROR(INDEX(XLM!$F:$F,MATCH($A1456,XLM!$A:$A,0))*INDEX('Control Panel'!$L:$L,MATCH('Index Volume'!$A1456+1,'Control Panel'!$A:$A,1)),0)</f>
        <v>71737296</v>
      </c>
      <c r="M1456" s="39">
        <f t="shared" si="333"/>
        <v>17124277360</v>
      </c>
      <c r="N1456" s="1" t="b">
        <f t="shared" si="334"/>
        <v>1</v>
      </c>
      <c r="O1456" s="41">
        <f t="shared" si="335"/>
        <v>17124277360</v>
      </c>
    </row>
    <row r="1457" spans="1:15" x14ac:dyDescent="0.75">
      <c r="A1457" s="4">
        <v>43095</v>
      </c>
      <c r="B1457" s="37">
        <f>IFERROR(INDEX(BTC!$F:$F,MATCH($A1457,BTC!$A:$A,0))*INDEX('Control Panel'!$B:$B,MATCH('Index Volume'!$A1457+1,'Control Panel'!$A:$A,1)),0)</f>
        <v>13454300160</v>
      </c>
      <c r="C1457" s="37">
        <f>IFERROR(INDEX(XRP!$F:$F,MATCH($A1457,XRP!$A:$A,0))*INDEX('Control Panel'!$C:$C,MATCH($A1457+1,'Control Panel'!$A:$A,1)),0)</f>
        <v>938846976</v>
      </c>
      <c r="D1457" s="37">
        <f>IFERROR(INDEX(LTC!$F:$F,MATCH($A1457,LTC!$A:$A,0))*INDEX('Control Panel'!$D:$D,MATCH($A1457+1,'Control Panel'!$A:$A,1)),0)</f>
        <v>842993024</v>
      </c>
      <c r="E1457" s="37">
        <f>IFERROR(INDEX(ETC!$F:$F,MATCH($A1457,ETC!$A:$A,0))*INDEX('Control Panel'!$E:$E,MATCH($A1457+1,'Control Panel'!$A:$A,1)),0)</f>
        <v>317646016</v>
      </c>
      <c r="F1457" s="37">
        <f>IFERROR(INDEX(ETH!$F:$F,MATCH($A1457,ETH!$A:$A,0))*INDEX('Control Panel'!$F:$F,MATCH('Index Volume'!$A1457+1,'Control Panel'!$A:$A,1)),0)</f>
        <v>2201159936</v>
      </c>
      <c r="G1457" s="37">
        <f>IFERROR(INDEX(BCH!$F:$F,MATCH($A1457,BCH!$A:$A,0))*INDEX('Control Panel'!$G:$G,MATCH('Index Volume'!$A1457+1,'Control Panel'!$A:$A,1)),0)</f>
        <v>1544429952</v>
      </c>
      <c r="H1457" s="37">
        <f>IFERROR(INDEX(XMR!$F:$F,MATCH($A1457,XMR!$A:$A,0))*INDEX('Control Panel'!$H:$H,MATCH('Index Volume'!$A1457+1,'Control Panel'!$A:$A,1)),0)</f>
        <v>161342000</v>
      </c>
      <c r="I1457" s="37">
        <f>IFERROR(INDEX(ZEC!$F:$F,MATCH($A1457,ZEC!$A:$A,0))*INDEX('Control Panel'!$I:$I,MATCH('Index Volume'!$A1457+1,'Control Panel'!$A:$A,1)),0)</f>
        <v>139396992</v>
      </c>
      <c r="J1457" s="37">
        <f>IFERROR(INDEX(EOS!$F:$F,MATCH($A1457,EOS!$A:$A,0))*INDEX('Control Panel'!$J:$J,MATCH('Index Volume'!$A1457+1,'Control Panel'!$A:$A,1)),0)</f>
        <v>336595008</v>
      </c>
      <c r="K1457" s="37">
        <f>IFERROR(INDEX(DASH!$F:$F,MATCH($A1457,DASH!$A:$A,0))*INDEX('Control Panel'!$K:$K,MATCH('Index Volume'!$A1457+1,'Control Panel'!$A:$A,1)),0)</f>
        <v>231984992</v>
      </c>
      <c r="L1457" s="37">
        <f>IFERROR(INDEX(XLM!$F:$F,MATCH($A1457,XLM!$A:$A,0))*INDEX('Control Panel'!$L:$L,MATCH('Index Volume'!$A1457+1,'Control Panel'!$A:$A,1)),0)</f>
        <v>96759296</v>
      </c>
      <c r="M1457" s="39">
        <f t="shared" si="333"/>
        <v>20265454352</v>
      </c>
      <c r="N1457" s="1" t="b">
        <f t="shared" si="334"/>
        <v>1</v>
      </c>
      <c r="O1457" s="41">
        <f t="shared" si="335"/>
        <v>20265454352</v>
      </c>
    </row>
    <row r="1458" spans="1:15" x14ac:dyDescent="0.75">
      <c r="A1458" s="3">
        <v>43096</v>
      </c>
      <c r="B1458" s="37">
        <f>IFERROR(INDEX(BTC!$F:$F,MATCH($A1458,BTC!$A:$A,0))*INDEX('Control Panel'!$B:$B,MATCH('Index Volume'!$A1458+1,'Control Panel'!$A:$A,1)),0)</f>
        <v>12487600128</v>
      </c>
      <c r="C1458" s="37">
        <f>IFERROR(INDEX(XRP!$F:$F,MATCH($A1458,XRP!$A:$A,0))*INDEX('Control Panel'!$C:$C,MATCH($A1458+1,'Control Panel'!$A:$A,1)),0)</f>
        <v>2854259968</v>
      </c>
      <c r="D1458" s="37">
        <f>IFERROR(INDEX(LTC!$F:$F,MATCH($A1458,LTC!$A:$A,0))*INDEX('Control Panel'!$D:$D,MATCH($A1458+1,'Control Panel'!$A:$A,1)),0)</f>
        <v>777137984</v>
      </c>
      <c r="E1458" s="37">
        <f>IFERROR(INDEX(ETC!$F:$F,MATCH($A1458,ETC!$A:$A,0))*INDEX('Control Panel'!$E:$E,MATCH($A1458+1,'Control Panel'!$A:$A,1)),0)</f>
        <v>217743008</v>
      </c>
      <c r="F1458" s="37">
        <f>IFERROR(INDEX(ETH!$F:$F,MATCH($A1458,ETH!$A:$A,0))*INDEX('Control Panel'!$F:$F,MATCH('Index Volume'!$A1458+1,'Control Panel'!$A:$A,1)),0)</f>
        <v>2100029952</v>
      </c>
      <c r="G1458" s="37">
        <f>IFERROR(INDEX(BCH!$F:$F,MATCH($A1458,BCH!$A:$A,0))*INDEX('Control Panel'!$G:$G,MATCH('Index Volume'!$A1458+1,'Control Panel'!$A:$A,1)),0)</f>
        <v>1406450048</v>
      </c>
      <c r="H1458" s="37">
        <f>IFERROR(INDEX(XMR!$F:$F,MATCH($A1458,XMR!$A:$A,0))*INDEX('Control Panel'!$H:$H,MATCH('Index Volume'!$A1458+1,'Control Panel'!$A:$A,1)),0)</f>
        <v>250742000</v>
      </c>
      <c r="I1458" s="37">
        <f>IFERROR(INDEX(ZEC!$F:$F,MATCH($A1458,ZEC!$A:$A,0))*INDEX('Control Panel'!$I:$I,MATCH('Index Volume'!$A1458+1,'Control Panel'!$A:$A,1)),0)</f>
        <v>143216992</v>
      </c>
      <c r="J1458" s="37">
        <f>IFERROR(INDEX(EOS!$F:$F,MATCH($A1458,EOS!$A:$A,0))*INDEX('Control Panel'!$J:$J,MATCH('Index Volume'!$A1458+1,'Control Panel'!$A:$A,1)),0)</f>
        <v>530216000</v>
      </c>
      <c r="K1458" s="37">
        <f>IFERROR(INDEX(DASH!$F:$F,MATCH($A1458,DASH!$A:$A,0))*INDEX('Control Panel'!$K:$K,MATCH('Index Volume'!$A1458+1,'Control Panel'!$A:$A,1)),0)</f>
        <v>211339008</v>
      </c>
      <c r="L1458" s="37">
        <f>IFERROR(INDEX(XLM!$F:$F,MATCH($A1458,XLM!$A:$A,0))*INDEX('Control Panel'!$L:$L,MATCH('Index Volume'!$A1458+1,'Control Panel'!$A:$A,1)),0)</f>
        <v>78509400</v>
      </c>
      <c r="M1458" s="39">
        <f t="shared" si="333"/>
        <v>21057244488</v>
      </c>
      <c r="N1458" s="1" t="b">
        <f t="shared" si="334"/>
        <v>1</v>
      </c>
      <c r="O1458" s="41">
        <f t="shared" si="335"/>
        <v>21057244488</v>
      </c>
    </row>
    <row r="1459" spans="1:15" x14ac:dyDescent="0.75">
      <c r="A1459" s="4">
        <v>43097</v>
      </c>
      <c r="B1459" s="37">
        <f>IFERROR(INDEX(BTC!$F:$F,MATCH($A1459,BTC!$A:$A,0))*INDEX('Control Panel'!$B:$B,MATCH('Index Volume'!$A1459+1,'Control Panel'!$A:$A,1)),0)</f>
        <v>12336499712</v>
      </c>
      <c r="C1459" s="37">
        <f>IFERROR(INDEX(XRP!$F:$F,MATCH($A1459,XRP!$A:$A,0))*INDEX('Control Panel'!$C:$C,MATCH($A1459+1,'Control Panel'!$A:$A,1)),0)</f>
        <v>2843300096</v>
      </c>
      <c r="D1459" s="37">
        <f>IFERROR(INDEX(LTC!$F:$F,MATCH($A1459,LTC!$A:$A,0))*INDEX('Control Panel'!$D:$D,MATCH($A1459+1,'Control Panel'!$A:$A,1)),0)</f>
        <v>2593240064</v>
      </c>
      <c r="E1459" s="37">
        <f>IFERROR(INDEX(ETC!$F:$F,MATCH($A1459,ETC!$A:$A,0))*INDEX('Control Panel'!$E:$E,MATCH($A1459+1,'Control Panel'!$A:$A,1)),0)</f>
        <v>307104000</v>
      </c>
      <c r="F1459" s="37">
        <f>IFERROR(INDEX(ETH!$F:$F,MATCH($A1459,ETH!$A:$A,0))*INDEX('Control Panel'!$F:$F,MATCH('Index Volume'!$A1459+1,'Control Panel'!$A:$A,1)),0)</f>
        <v>2389149952</v>
      </c>
      <c r="G1459" s="37">
        <f>IFERROR(INDEX(BCH!$F:$F,MATCH($A1459,BCH!$A:$A,0))*INDEX('Control Panel'!$G:$G,MATCH('Index Volume'!$A1459+1,'Control Panel'!$A:$A,1)),0)</f>
        <v>3221299968</v>
      </c>
      <c r="H1459" s="37">
        <f>IFERROR(INDEX(XMR!$F:$F,MATCH($A1459,XMR!$A:$A,0))*INDEX('Control Panel'!$H:$H,MATCH('Index Volume'!$A1459+1,'Control Panel'!$A:$A,1)),0)</f>
        <v>162716992</v>
      </c>
      <c r="I1459" s="37">
        <f>IFERROR(INDEX(ZEC!$F:$F,MATCH($A1459,ZEC!$A:$A,0))*INDEX('Control Panel'!$I:$I,MATCH('Index Volume'!$A1459+1,'Control Panel'!$A:$A,1)),0)</f>
        <v>129796000</v>
      </c>
      <c r="J1459" s="37">
        <f>IFERROR(INDEX(EOS!$F:$F,MATCH($A1459,EOS!$A:$A,0))*INDEX('Control Panel'!$J:$J,MATCH('Index Volume'!$A1459+1,'Control Panel'!$A:$A,1)),0)</f>
        <v>478886016</v>
      </c>
      <c r="K1459" s="37">
        <f>IFERROR(INDEX(DASH!$F:$F,MATCH($A1459,DASH!$A:$A,0))*INDEX('Control Panel'!$K:$K,MATCH('Index Volume'!$A1459+1,'Control Panel'!$A:$A,1)),0)</f>
        <v>190296000</v>
      </c>
      <c r="L1459" s="37">
        <f>IFERROR(INDEX(XLM!$F:$F,MATCH($A1459,XLM!$A:$A,0))*INDEX('Control Panel'!$L:$L,MATCH('Index Volume'!$A1459+1,'Control Panel'!$A:$A,1)),0)</f>
        <v>75925400</v>
      </c>
      <c r="M1459" s="39">
        <f t="shared" si="333"/>
        <v>24728214200</v>
      </c>
      <c r="N1459" s="1" t="b">
        <f t="shared" si="334"/>
        <v>1</v>
      </c>
      <c r="O1459" s="41">
        <f t="shared" si="335"/>
        <v>24728214200</v>
      </c>
    </row>
    <row r="1460" spans="1:15" x14ac:dyDescent="0.75">
      <c r="A1460" s="3">
        <v>43098</v>
      </c>
      <c r="B1460" s="37">
        <f>IFERROR(INDEX(BTC!$F:$F,MATCH($A1460,BTC!$A:$A,0))*INDEX('Control Panel'!$B:$B,MATCH('Index Volume'!$A1460+1,'Control Panel'!$A:$A,1)),0)</f>
        <v>13025500160</v>
      </c>
      <c r="C1460" s="37">
        <f>IFERROR(INDEX(XRP!$F:$F,MATCH($A1460,XRP!$A:$A,0))*INDEX('Control Panel'!$C:$C,MATCH($A1460+1,'Control Panel'!$A:$A,1)),0)</f>
        <v>7545739776</v>
      </c>
      <c r="D1460" s="37">
        <f>IFERROR(INDEX(LTC!$F:$F,MATCH($A1460,LTC!$A:$A,0))*INDEX('Control Panel'!$D:$D,MATCH($A1460+1,'Control Panel'!$A:$A,1)),0)</f>
        <v>1392210048</v>
      </c>
      <c r="E1460" s="37">
        <f>IFERROR(INDEX(ETC!$F:$F,MATCH($A1460,ETC!$A:$A,0))*INDEX('Control Panel'!$E:$E,MATCH($A1460+1,'Control Panel'!$A:$A,1)),0)</f>
        <v>239663008</v>
      </c>
      <c r="F1460" s="37">
        <f>IFERROR(INDEX(ETH!$F:$F,MATCH($A1460,ETH!$A:$A,0))*INDEX('Control Panel'!$F:$F,MATCH('Index Volume'!$A1460+1,'Control Panel'!$A:$A,1)),0)</f>
        <v>2648969984</v>
      </c>
      <c r="G1460" s="37">
        <f>IFERROR(INDEX(BCH!$F:$F,MATCH($A1460,BCH!$A:$A,0))*INDEX('Control Panel'!$G:$G,MATCH('Index Volume'!$A1460+1,'Control Panel'!$A:$A,1)),0)</f>
        <v>2479419904</v>
      </c>
      <c r="H1460" s="37">
        <f>IFERROR(INDEX(XMR!$F:$F,MATCH($A1460,XMR!$A:$A,0))*INDEX('Control Panel'!$H:$H,MATCH('Index Volume'!$A1460+1,'Control Panel'!$A:$A,1)),0)</f>
        <v>173824992</v>
      </c>
      <c r="I1460" s="37">
        <f>IFERROR(INDEX(ZEC!$F:$F,MATCH($A1460,ZEC!$A:$A,0))*INDEX('Control Panel'!$I:$I,MATCH('Index Volume'!$A1460+1,'Control Panel'!$A:$A,1)),0)</f>
        <v>227427008</v>
      </c>
      <c r="J1460" s="37">
        <f>IFERROR(INDEX(EOS!$F:$F,MATCH($A1460,EOS!$A:$A,0))*INDEX('Control Panel'!$J:$J,MATCH('Index Volume'!$A1460+1,'Control Panel'!$A:$A,1)),0)</f>
        <v>448089984</v>
      </c>
      <c r="K1460" s="37">
        <f>IFERROR(INDEX(DASH!$F:$F,MATCH($A1460,DASH!$A:$A,0))*INDEX('Control Panel'!$K:$K,MATCH('Index Volume'!$A1460+1,'Control Panel'!$A:$A,1)),0)</f>
        <v>195176992</v>
      </c>
      <c r="L1460" s="37">
        <f>IFERROR(INDEX(XLM!$F:$F,MATCH($A1460,XLM!$A:$A,0))*INDEX('Control Panel'!$L:$L,MATCH('Index Volume'!$A1460+1,'Control Panel'!$A:$A,1)),0)</f>
        <v>387880000</v>
      </c>
      <c r="M1460" s="39">
        <f t="shared" si="333"/>
        <v>28763901856</v>
      </c>
      <c r="N1460" s="1" t="b">
        <f t="shared" si="334"/>
        <v>1</v>
      </c>
      <c r="O1460" s="41">
        <f t="shared" si="335"/>
        <v>28763901856</v>
      </c>
    </row>
    <row r="1461" spans="1:15" x14ac:dyDescent="0.75">
      <c r="A1461" s="4">
        <v>43099</v>
      </c>
      <c r="B1461" s="37">
        <f>IFERROR(INDEX(BTC!$F:$F,MATCH($A1461,BTC!$A:$A,0))*INDEX('Control Panel'!$B:$B,MATCH('Index Volume'!$A1461+1,'Control Panel'!$A:$A,1)),0)</f>
        <v>14452599808</v>
      </c>
      <c r="C1461" s="37">
        <f>IFERROR(INDEX(XRP!$F:$F,MATCH($A1461,XRP!$A:$A,0))*INDEX('Control Panel'!$C:$C,MATCH($A1461+1,'Control Panel'!$A:$A,1)),0)</f>
        <v>8108389888</v>
      </c>
      <c r="D1461" s="37">
        <f>IFERROR(INDEX(LTC!$F:$F,MATCH($A1461,LTC!$A:$A,0))*INDEX('Control Panel'!$D:$D,MATCH($A1461+1,'Control Panel'!$A:$A,1)),0)</f>
        <v>943667008</v>
      </c>
      <c r="E1461" s="37">
        <f>IFERROR(INDEX(ETC!$F:$F,MATCH($A1461,ETC!$A:$A,0))*INDEX('Control Panel'!$E:$E,MATCH($A1461+1,'Control Panel'!$A:$A,1)),0)</f>
        <v>241644992</v>
      </c>
      <c r="F1461" s="37">
        <f>IFERROR(INDEX(ETH!$F:$F,MATCH($A1461,ETH!$A:$A,0))*INDEX('Control Panel'!$F:$F,MATCH('Index Volume'!$A1461+1,'Control Panel'!$A:$A,1)),0)</f>
        <v>3187780096</v>
      </c>
      <c r="G1461" s="37">
        <f>IFERROR(INDEX(BCH!$F:$F,MATCH($A1461,BCH!$A:$A,0))*INDEX('Control Panel'!$G:$G,MATCH('Index Volume'!$A1461+1,'Control Panel'!$A:$A,1)),0)</f>
        <v>1257760000</v>
      </c>
      <c r="H1461" s="37">
        <f>IFERROR(INDEX(XMR!$F:$F,MATCH($A1461,XMR!$A:$A,0))*INDEX('Control Panel'!$H:$H,MATCH('Index Volume'!$A1461+1,'Control Panel'!$A:$A,1)),0)</f>
        <v>140463008</v>
      </c>
      <c r="I1461" s="37">
        <f>IFERROR(INDEX(ZEC!$F:$F,MATCH($A1461,ZEC!$A:$A,0))*INDEX('Control Panel'!$I:$I,MATCH('Index Volume'!$A1461+1,'Control Panel'!$A:$A,1)),0)</f>
        <v>143776000</v>
      </c>
      <c r="J1461" s="37">
        <f>IFERROR(INDEX(EOS!$F:$F,MATCH($A1461,EOS!$A:$A,0))*INDEX('Control Panel'!$J:$J,MATCH('Index Volume'!$A1461+1,'Control Panel'!$A:$A,1)),0)</f>
        <v>499400000</v>
      </c>
      <c r="K1461" s="37">
        <f>IFERROR(INDEX(DASH!$F:$F,MATCH($A1461,DASH!$A:$A,0))*INDEX('Control Panel'!$K:$K,MATCH('Index Volume'!$A1461+1,'Control Panel'!$A:$A,1)),0)</f>
        <v>184834000</v>
      </c>
      <c r="L1461" s="37">
        <f>IFERROR(INDEX(XLM!$F:$F,MATCH($A1461,XLM!$A:$A,0))*INDEX('Control Panel'!$L:$L,MATCH('Index Volume'!$A1461+1,'Control Panel'!$A:$A,1)),0)</f>
        <v>537916032</v>
      </c>
      <c r="M1461" s="39">
        <f t="shared" si="333"/>
        <v>29698230832</v>
      </c>
      <c r="N1461" s="1" t="b">
        <f t="shared" si="334"/>
        <v>1</v>
      </c>
      <c r="O1461" s="41">
        <f t="shared" si="335"/>
        <v>29698230832</v>
      </c>
    </row>
    <row r="1462" spans="1:15" x14ac:dyDescent="0.75">
      <c r="A1462" s="3">
        <v>43100</v>
      </c>
      <c r="B1462" s="37">
        <f>IFERROR(INDEX(BTC!$F:$F,MATCH($A1462,BTC!$A:$A,0))*INDEX('Control Panel'!$B:$B,MATCH('Index Volume'!$A1462+1,'Control Panel'!$A:$A,1)),0)</f>
        <v>12136299520</v>
      </c>
      <c r="C1462" s="37">
        <f>IFERROR(INDEX(XRP!$F:$F,MATCH($A1462,XRP!$A:$A,0))*INDEX('Control Panel'!$C:$C,MATCH($A1462+1,'Control Panel'!$A:$A,1)),0)</f>
        <v>4642079744</v>
      </c>
      <c r="D1462" s="37">
        <f>IFERROR(INDEX(LTC!$F:$F,MATCH($A1462,LTC!$A:$A,0))*INDEX('Control Panel'!$D:$D,MATCH($A1462+1,'Control Panel'!$A:$A,1)),0)</f>
        <v>771041984</v>
      </c>
      <c r="E1462" s="37">
        <f>IFERROR(INDEX(ETC!$F:$F,MATCH($A1462,ETC!$A:$A,0))*INDEX('Control Panel'!$E:$E,MATCH($A1462+1,'Control Panel'!$A:$A,1)),0)</f>
        <v>169331008</v>
      </c>
      <c r="F1462" s="37">
        <f>IFERROR(INDEX(ETH!$F:$F,MATCH($A1462,ETH!$A:$A,0))*INDEX('Control Panel'!$F:$F,MATCH('Index Volume'!$A1462+1,'Control Panel'!$A:$A,1)),0)</f>
        <v>2554269952</v>
      </c>
      <c r="G1462" s="37">
        <f>IFERROR(INDEX(BCH!$F:$F,MATCH($A1462,BCH!$A:$A,0))*INDEX('Control Panel'!$G:$G,MATCH('Index Volume'!$A1462+1,'Control Panel'!$A:$A,1)),0)</f>
        <v>1300819968</v>
      </c>
      <c r="H1462" s="37">
        <f>IFERROR(INDEX(XMR!$F:$F,MATCH($A1462,XMR!$A:$A,0))*INDEX('Control Panel'!$H:$H,MATCH('Index Volume'!$A1462+1,'Control Panel'!$A:$A,1)),0)</f>
        <v>101667000</v>
      </c>
      <c r="I1462" s="37">
        <f>IFERROR(INDEX(ZEC!$F:$F,MATCH($A1462,ZEC!$A:$A,0))*INDEX('Control Panel'!$I:$I,MATCH('Index Volume'!$A1462+1,'Control Panel'!$A:$A,1)),0)</f>
        <v>95277104</v>
      </c>
      <c r="J1462" s="37">
        <f>IFERROR(INDEX(EOS!$F:$F,MATCH($A1462,EOS!$A:$A,0))*INDEX('Control Panel'!$J:$J,MATCH('Index Volume'!$A1462+1,'Control Panel'!$A:$A,1)),0)</f>
        <v>312308000</v>
      </c>
      <c r="K1462" s="37">
        <f>IFERROR(INDEX(DASH!$F:$F,MATCH($A1462,DASH!$A:$A,0))*INDEX('Control Panel'!$K:$K,MATCH('Index Volume'!$A1462+1,'Control Panel'!$A:$A,1)),0)</f>
        <v>154690000</v>
      </c>
      <c r="L1462" s="37">
        <f>IFERROR(INDEX(XLM!$F:$F,MATCH($A1462,XLM!$A:$A,0))*INDEX('Control Panel'!$L:$L,MATCH('Index Volume'!$A1462+1,'Control Panel'!$A:$A,1)),0)</f>
        <v>183768000</v>
      </c>
      <c r="M1462" s="39">
        <f t="shared" si="333"/>
        <v>22421552280</v>
      </c>
      <c r="N1462" s="1" t="b">
        <f t="shared" si="334"/>
        <v>1</v>
      </c>
      <c r="O1462" s="41">
        <f t="shared" si="335"/>
        <v>22421552280</v>
      </c>
    </row>
    <row r="1463" spans="1:15" x14ac:dyDescent="0.75">
      <c r="A1463" s="4">
        <v>43101</v>
      </c>
      <c r="B1463" s="37">
        <f>IFERROR(INDEX(BTC!$F:$F,MATCH($A1463,BTC!$A:$A,0))*INDEX('Control Panel'!$B:$B,MATCH('Index Volume'!$A1463+1,'Control Panel'!$A:$A,1)),0)</f>
        <v>10291200000</v>
      </c>
      <c r="C1463" s="37">
        <f>IFERROR(INDEX(XRP!$F:$F,MATCH($A1463,XRP!$A:$A,0))*INDEX('Control Panel'!$C:$C,MATCH($A1463+1,'Control Panel'!$A:$A,1)),0)</f>
        <v>1894230016</v>
      </c>
      <c r="D1463" s="37">
        <f>IFERROR(INDEX(LTC!$F:$F,MATCH($A1463,LTC!$A:$A,0))*INDEX('Control Panel'!$D:$D,MATCH($A1463+1,'Control Panel'!$A:$A,1)),0)</f>
        <v>633142016</v>
      </c>
      <c r="E1463" s="37">
        <f>IFERROR(INDEX(ETC!$F:$F,MATCH($A1463,ETC!$A:$A,0))*INDEX('Control Panel'!$E:$E,MATCH($A1463+1,'Control Panel'!$A:$A,1)),0)</f>
        <v>870412992</v>
      </c>
      <c r="F1463" s="37">
        <f>IFERROR(INDEX(ETH!$F:$F,MATCH($A1463,ETH!$A:$A,0))*INDEX('Control Panel'!$F:$F,MATCH('Index Volume'!$A1463+1,'Control Panel'!$A:$A,1)),0)</f>
        <v>2595760128</v>
      </c>
      <c r="G1463" s="37">
        <f>IFERROR(INDEX(BCH!$F:$F,MATCH($A1463,BCH!$A:$A,0))*INDEX('Control Panel'!$G:$G,MATCH('Index Volume'!$A1463+1,'Control Panel'!$A:$A,1)),0)</f>
        <v>922812992</v>
      </c>
      <c r="H1463" s="37">
        <f>IFERROR(INDEX(XMR!$F:$F,MATCH($A1463,XMR!$A:$A,0))*INDEX('Control Panel'!$H:$H,MATCH('Index Volume'!$A1463+1,'Control Panel'!$A:$A,1)),0)</f>
        <v>110244000</v>
      </c>
      <c r="I1463" s="37">
        <f>IFERROR(INDEX(ZEC!$F:$F,MATCH($A1463,ZEC!$A:$A,0))*INDEX('Control Panel'!$I:$I,MATCH('Index Volume'!$A1463+1,'Control Panel'!$A:$A,1)),0)</f>
        <v>234555008</v>
      </c>
      <c r="J1463" s="37">
        <f>IFERROR(INDEX(EOS!$F:$F,MATCH($A1463,EOS!$A:$A,0))*INDEX('Control Panel'!$J:$J,MATCH('Index Volume'!$A1463+1,'Control Panel'!$A:$A,1)),0)</f>
        <v>331072992</v>
      </c>
      <c r="K1463" s="37">
        <f>IFERROR(INDEX(DASH!$F:$F,MATCH($A1463,DASH!$A:$A,0))*INDEX('Control Panel'!$K:$K,MATCH('Index Volume'!$A1463+1,'Control Panel'!$A:$A,1)),0)</f>
        <v>138567008</v>
      </c>
      <c r="L1463" s="37">
        <f>IFERROR(INDEX(XLM!$F:$F,MATCH($A1463,XLM!$A:$A,0))*INDEX('Control Panel'!$L:$L,MATCH('Index Volume'!$A1463+1,'Control Panel'!$A:$A,1)),0)</f>
        <v>669372032</v>
      </c>
      <c r="M1463" s="39">
        <f t="shared" si="333"/>
        <v>18691369184</v>
      </c>
      <c r="N1463" s="1" t="b">
        <f t="shared" si="334"/>
        <v>1</v>
      </c>
      <c r="O1463" s="41">
        <f t="shared" si="335"/>
        <v>18691369184</v>
      </c>
    </row>
    <row r="1464" spans="1:15" x14ac:dyDescent="0.75">
      <c r="A1464" s="3">
        <v>43102</v>
      </c>
      <c r="B1464" s="37">
        <f>IFERROR(INDEX(BTC!$F:$F,MATCH($A1464,BTC!$A:$A,0))*INDEX('Control Panel'!$B:$B,MATCH('Index Volume'!$A1464+1,'Control Panel'!$A:$A,1)),0)</f>
        <v>16846600192</v>
      </c>
      <c r="C1464" s="37">
        <f>IFERROR(INDEX(XRP!$F:$F,MATCH($A1464,XRP!$A:$A,0))*INDEX('Control Panel'!$C:$C,MATCH($A1464+1,'Control Panel'!$A:$A,1)),0)</f>
        <v>3171010048</v>
      </c>
      <c r="D1464" s="37">
        <f>IFERROR(INDEX(LTC!$F:$F,MATCH($A1464,LTC!$A:$A,0))*INDEX('Control Panel'!$D:$D,MATCH($A1464+1,'Control Panel'!$A:$A,1)),0)</f>
        <v>1237949952</v>
      </c>
      <c r="E1464" s="37">
        <f>IFERROR(INDEX(ETC!$F:$F,MATCH($A1464,ETC!$A:$A,0))*INDEX('Control Panel'!$E:$E,MATCH($A1464+1,'Control Panel'!$A:$A,1)),0)</f>
        <v>615984000</v>
      </c>
      <c r="F1464" s="37">
        <f>IFERROR(INDEX(ETH!$F:$F,MATCH($A1464,ETH!$A:$A,0))*INDEX('Control Panel'!$F:$F,MATCH('Index Volume'!$A1464+1,'Control Panel'!$A:$A,1)),0)</f>
        <v>5783349760</v>
      </c>
      <c r="G1464" s="37">
        <f>IFERROR(INDEX(BCH!$F:$F,MATCH($A1464,BCH!$A:$A,0))*INDEX('Control Panel'!$G:$G,MATCH('Index Volume'!$A1464+1,'Control Panel'!$A:$A,1)),0)</f>
        <v>1831229952</v>
      </c>
      <c r="H1464" s="37">
        <f>IFERROR(INDEX(XMR!$F:$F,MATCH($A1464,XMR!$A:$A,0))*INDEX('Control Panel'!$H:$H,MATCH('Index Volume'!$A1464+1,'Control Panel'!$A:$A,1)),0)</f>
        <v>224768992</v>
      </c>
      <c r="I1464" s="37">
        <f>IFERROR(INDEX(ZEC!$F:$F,MATCH($A1464,ZEC!$A:$A,0))*INDEX('Control Panel'!$I:$I,MATCH('Index Volume'!$A1464+1,'Control Panel'!$A:$A,1)),0)</f>
        <v>207114000</v>
      </c>
      <c r="J1464" s="37">
        <f>IFERROR(INDEX(EOS!$F:$F,MATCH($A1464,EOS!$A:$A,0))*INDEX('Control Panel'!$J:$J,MATCH('Index Volume'!$A1464+1,'Control Panel'!$A:$A,1)),0)</f>
        <v>552188992</v>
      </c>
      <c r="K1464" s="37">
        <f>IFERROR(INDEX(DASH!$F:$F,MATCH($A1464,DASH!$A:$A,0))*INDEX('Control Panel'!$K:$K,MATCH('Index Volume'!$A1464+1,'Control Panel'!$A:$A,1)),0)</f>
        <v>257110000</v>
      </c>
      <c r="L1464" s="37">
        <f>IFERROR(INDEX(XLM!$F:$F,MATCH($A1464,XLM!$A:$A,0))*INDEX('Control Panel'!$L:$L,MATCH('Index Volume'!$A1464+1,'Control Panel'!$A:$A,1)),0)</f>
        <v>676667008</v>
      </c>
      <c r="M1464" s="39">
        <f t="shared" si="333"/>
        <v>31403972896</v>
      </c>
      <c r="N1464" s="1" t="b">
        <f t="shared" si="334"/>
        <v>1</v>
      </c>
      <c r="O1464" s="41">
        <f t="shared" si="335"/>
        <v>31403972896</v>
      </c>
    </row>
    <row r="1465" spans="1:15" x14ac:dyDescent="0.75">
      <c r="A1465" s="4">
        <v>43103</v>
      </c>
      <c r="B1465" s="37">
        <f>IFERROR(INDEX(BTC!$F:$F,MATCH($A1465,BTC!$A:$A,0))*INDEX('Control Panel'!$B:$B,MATCH('Index Volume'!$A1465+1,'Control Panel'!$A:$A,1)),0)</f>
        <v>16871900160</v>
      </c>
      <c r="C1465" s="37">
        <f>IFERROR(INDEX(XRP!$F:$F,MATCH($A1465,XRP!$A:$A,0))*INDEX('Control Panel'!$C:$C,MATCH($A1465+1,'Control Panel'!$A:$A,1)),0)</f>
        <v>6635879936</v>
      </c>
      <c r="D1465" s="37">
        <f>IFERROR(INDEX(LTC!$F:$F,MATCH($A1465,LTC!$A:$A,0))*INDEX('Control Panel'!$D:$D,MATCH($A1465+1,'Control Panel'!$A:$A,1)),0)</f>
        <v>3215280128</v>
      </c>
      <c r="E1465" s="37">
        <f>IFERROR(INDEX(ETC!$F:$F,MATCH($A1465,ETC!$A:$A,0))*INDEX('Control Panel'!$E:$E,MATCH($A1465+1,'Control Panel'!$A:$A,1)),0)</f>
        <v>910507008</v>
      </c>
      <c r="F1465" s="37">
        <f>IFERROR(INDEX(ETH!$F:$F,MATCH($A1465,ETH!$A:$A,0))*INDEX('Control Panel'!$F:$F,MATCH('Index Volume'!$A1465+1,'Control Panel'!$A:$A,1)),0)</f>
        <v>5093159936</v>
      </c>
      <c r="G1465" s="37">
        <f>IFERROR(INDEX(BCH!$F:$F,MATCH($A1465,BCH!$A:$A,0))*INDEX('Control Panel'!$G:$G,MATCH('Index Volume'!$A1465+1,'Control Panel'!$A:$A,1)),0)</f>
        <v>4688840192</v>
      </c>
      <c r="H1465" s="37">
        <f>IFERROR(INDEX(XMR!$F:$F,MATCH($A1465,XMR!$A:$A,0))*INDEX('Control Panel'!$H:$H,MATCH('Index Volume'!$A1465+1,'Control Panel'!$A:$A,1)),0)</f>
        <v>180190000</v>
      </c>
      <c r="I1465" s="37">
        <f>IFERROR(INDEX(ZEC!$F:$F,MATCH($A1465,ZEC!$A:$A,0))*INDEX('Control Panel'!$I:$I,MATCH('Index Volume'!$A1465+1,'Control Panel'!$A:$A,1)),0)</f>
        <v>152736000</v>
      </c>
      <c r="J1465" s="37">
        <f>IFERROR(INDEX(EOS!$F:$F,MATCH($A1465,EOS!$A:$A,0))*INDEX('Control Panel'!$J:$J,MATCH('Index Volume'!$A1465+1,'Control Panel'!$A:$A,1)),0)</f>
        <v>529459008</v>
      </c>
      <c r="K1465" s="37">
        <f>IFERROR(INDEX(DASH!$F:$F,MATCH($A1465,DASH!$A:$A,0))*INDEX('Control Panel'!$K:$K,MATCH('Index Volume'!$A1465+1,'Control Panel'!$A:$A,1)),0)</f>
        <v>175843008</v>
      </c>
      <c r="L1465" s="37">
        <f>IFERROR(INDEX(XLM!$F:$F,MATCH($A1465,XLM!$A:$A,0))*INDEX('Control Panel'!$L:$L,MATCH('Index Volume'!$A1465+1,'Control Panel'!$A:$A,1)),0)</f>
        <v>1513270016</v>
      </c>
      <c r="M1465" s="39">
        <f t="shared" si="333"/>
        <v>39967065392</v>
      </c>
      <c r="N1465" s="1" t="b">
        <f t="shared" si="334"/>
        <v>1</v>
      </c>
      <c r="O1465" s="41">
        <f t="shared" si="335"/>
        <v>39967065392</v>
      </c>
    </row>
    <row r="1466" spans="1:15" x14ac:dyDescent="0.75">
      <c r="A1466" s="3">
        <v>43104</v>
      </c>
      <c r="B1466" s="37">
        <f>IFERROR(INDEX(BTC!$F:$F,MATCH($A1466,BTC!$A:$A,0))*INDEX('Control Panel'!$B:$B,MATCH('Index Volume'!$A1466+1,'Control Panel'!$A:$A,1)),0)</f>
        <v>21783199744</v>
      </c>
      <c r="C1466" s="37">
        <f>IFERROR(INDEX(XRP!$F:$F,MATCH($A1466,XRP!$A:$A,0))*INDEX('Control Panel'!$C:$C,MATCH($A1466+1,'Control Panel'!$A:$A,1)),0)</f>
        <v>8103660032</v>
      </c>
      <c r="D1466" s="37">
        <f>IFERROR(INDEX(LTC!$F:$F,MATCH($A1466,LTC!$A:$A,0))*INDEX('Control Panel'!$D:$D,MATCH($A1466+1,'Control Panel'!$A:$A,1)),0)</f>
        <v>3481550080</v>
      </c>
      <c r="E1466" s="37">
        <f>IFERROR(INDEX(ETC!$F:$F,MATCH($A1466,ETC!$A:$A,0))*INDEX('Control Panel'!$E:$E,MATCH($A1466+1,'Control Panel'!$A:$A,1)),0)</f>
        <v>1733939968</v>
      </c>
      <c r="F1466" s="37">
        <f>IFERROR(INDEX(ETH!$F:$F,MATCH($A1466,ETH!$A:$A,0))*INDEX('Control Panel'!$F:$F,MATCH('Index Volume'!$A1466+1,'Control Panel'!$A:$A,1)),0)</f>
        <v>6502859776</v>
      </c>
      <c r="G1466" s="37">
        <f>IFERROR(INDEX(BCH!$F:$F,MATCH($A1466,BCH!$A:$A,0))*INDEX('Control Panel'!$G:$G,MATCH('Index Volume'!$A1466+1,'Control Panel'!$A:$A,1)),0)</f>
        <v>5377260032</v>
      </c>
      <c r="H1466" s="37">
        <f>IFERROR(INDEX(XMR!$F:$F,MATCH($A1466,XMR!$A:$A,0))*INDEX('Control Panel'!$H:$H,MATCH('Index Volume'!$A1466+1,'Control Panel'!$A:$A,1)),0)</f>
        <v>166108000</v>
      </c>
      <c r="I1466" s="37">
        <f>IFERROR(INDEX(ZEC!$F:$F,MATCH($A1466,ZEC!$A:$A,0))*INDEX('Control Panel'!$I:$I,MATCH('Index Volume'!$A1466+1,'Control Panel'!$A:$A,1)),0)</f>
        <v>166095008</v>
      </c>
      <c r="J1466" s="37">
        <f>IFERROR(INDEX(EOS!$F:$F,MATCH($A1466,EOS!$A:$A,0))*INDEX('Control Panel'!$J:$J,MATCH('Index Volume'!$A1466+1,'Control Panel'!$A:$A,1)),0)</f>
        <v>1204969984</v>
      </c>
      <c r="K1466" s="37">
        <f>IFERROR(INDEX(DASH!$F:$F,MATCH($A1466,DASH!$A:$A,0))*INDEX('Control Panel'!$K:$K,MATCH('Index Volume'!$A1466+1,'Control Panel'!$A:$A,1)),0)</f>
        <v>284844992</v>
      </c>
      <c r="L1466" s="37">
        <f>IFERROR(INDEX(XLM!$F:$F,MATCH($A1466,XLM!$A:$A,0))*INDEX('Control Panel'!$L:$L,MATCH('Index Volume'!$A1466+1,'Control Panel'!$A:$A,1)),0)</f>
        <v>892268032</v>
      </c>
      <c r="M1466" s="39">
        <f t="shared" si="333"/>
        <v>49696755648</v>
      </c>
      <c r="N1466" s="1" t="b">
        <f t="shared" si="334"/>
        <v>1</v>
      </c>
      <c r="O1466" s="41">
        <f t="shared" si="335"/>
        <v>49696755648</v>
      </c>
    </row>
    <row r="1467" spans="1:15" x14ac:dyDescent="0.75">
      <c r="A1467" s="4">
        <v>43105</v>
      </c>
      <c r="B1467" s="37">
        <f>IFERROR(INDEX(BTC!$F:$F,MATCH($A1467,BTC!$A:$A,0))*INDEX('Control Panel'!$B:$B,MATCH('Index Volume'!$A1467+1,'Control Panel'!$A:$A,1)),0)</f>
        <v>23840899072</v>
      </c>
      <c r="C1467" s="37">
        <f>IFERROR(INDEX(XRP!$F:$F,MATCH($A1467,XRP!$A:$A,0))*INDEX('Control Panel'!$C:$C,MATCH($A1467+1,'Control Panel'!$A:$A,1)),0)</f>
        <v>6288500224</v>
      </c>
      <c r="D1467" s="37">
        <f>IFERROR(INDEX(LTC!$F:$F,MATCH($A1467,LTC!$A:$A,0))*INDEX('Control Panel'!$D:$D,MATCH($A1467+1,'Control Panel'!$A:$A,1)),0)</f>
        <v>1710599936</v>
      </c>
      <c r="E1467" s="37">
        <f>IFERROR(INDEX(ETC!$F:$F,MATCH($A1467,ETC!$A:$A,0))*INDEX('Control Panel'!$E:$E,MATCH($A1467+1,'Control Panel'!$A:$A,1)),0)</f>
        <v>517583008</v>
      </c>
      <c r="F1467" s="37">
        <f>IFERROR(INDEX(ETH!$F:$F,MATCH($A1467,ETH!$A:$A,0))*INDEX('Control Panel'!$F:$F,MATCH('Index Volume'!$A1467+1,'Control Panel'!$A:$A,1)),0)</f>
        <v>6683149824</v>
      </c>
      <c r="G1467" s="37">
        <f>IFERROR(INDEX(BCH!$F:$F,MATCH($A1467,BCH!$A:$A,0))*INDEX('Control Panel'!$G:$G,MATCH('Index Volume'!$A1467+1,'Control Panel'!$A:$A,1)),0)</f>
        <v>2115709952</v>
      </c>
      <c r="H1467" s="37">
        <f>IFERROR(INDEX(XMR!$F:$F,MATCH($A1467,XMR!$A:$A,0))*INDEX('Control Panel'!$H:$H,MATCH('Index Volume'!$A1467+1,'Control Panel'!$A:$A,1)),0)</f>
        <v>182618000</v>
      </c>
      <c r="I1467" s="37">
        <f>IFERROR(INDEX(ZEC!$F:$F,MATCH($A1467,ZEC!$A:$A,0))*INDEX('Control Panel'!$I:$I,MATCH('Index Volume'!$A1467+1,'Control Panel'!$A:$A,1)),0)</f>
        <v>158978000</v>
      </c>
      <c r="J1467" s="37">
        <f>IFERROR(INDEX(EOS!$F:$F,MATCH($A1467,EOS!$A:$A,0))*INDEX('Control Panel'!$J:$J,MATCH('Index Volume'!$A1467+1,'Control Panel'!$A:$A,1)),0)</f>
        <v>618755008</v>
      </c>
      <c r="K1467" s="37">
        <f>IFERROR(INDEX(DASH!$F:$F,MATCH($A1467,DASH!$A:$A,0))*INDEX('Control Panel'!$K:$K,MATCH('Index Volume'!$A1467+1,'Control Panel'!$A:$A,1)),0)</f>
        <v>237504000</v>
      </c>
      <c r="L1467" s="37">
        <f>IFERROR(INDEX(XLM!$F:$F,MATCH($A1467,XLM!$A:$A,0))*INDEX('Control Panel'!$L:$L,MATCH('Index Volume'!$A1467+1,'Control Panel'!$A:$A,1)),0)</f>
        <v>727409024</v>
      </c>
      <c r="M1467" s="39">
        <f t="shared" si="333"/>
        <v>43081706048</v>
      </c>
      <c r="N1467" s="1" t="b">
        <f t="shared" si="334"/>
        <v>1</v>
      </c>
      <c r="O1467" s="41">
        <f t="shared" si="335"/>
        <v>43081706048</v>
      </c>
    </row>
    <row r="1468" spans="1:15" x14ac:dyDescent="0.75">
      <c r="A1468" s="3">
        <v>43106</v>
      </c>
      <c r="B1468" s="37">
        <f>IFERROR(INDEX(BTC!$F:$F,MATCH($A1468,BTC!$A:$A,0))*INDEX('Control Panel'!$B:$B,MATCH('Index Volume'!$A1468+1,'Control Panel'!$A:$A,1)),0)</f>
        <v>18314600448</v>
      </c>
      <c r="C1468" s="37">
        <f>IFERROR(INDEX(XRP!$F:$F,MATCH($A1468,XRP!$A:$A,0))*INDEX('Control Panel'!$C:$C,MATCH($A1468+1,'Control Panel'!$A:$A,1)),0)</f>
        <v>2777560064</v>
      </c>
      <c r="D1468" s="37">
        <f>IFERROR(INDEX(LTC!$F:$F,MATCH($A1468,LTC!$A:$A,0))*INDEX('Control Panel'!$D:$D,MATCH($A1468+1,'Control Panel'!$A:$A,1)),0)</f>
        <v>2264740096</v>
      </c>
      <c r="E1468" s="37">
        <f>IFERROR(INDEX(ETC!$F:$F,MATCH($A1468,ETC!$A:$A,0))*INDEX('Control Panel'!$E:$E,MATCH($A1468+1,'Control Panel'!$A:$A,1)),0)</f>
        <v>362468992</v>
      </c>
      <c r="F1468" s="37">
        <f>IFERROR(INDEX(ETH!$F:$F,MATCH($A1468,ETH!$A:$A,0))*INDEX('Control Panel'!$F:$F,MATCH('Index Volume'!$A1468+1,'Control Panel'!$A:$A,1)),0)</f>
        <v>4662219776</v>
      </c>
      <c r="G1468" s="37">
        <f>IFERROR(INDEX(BCH!$F:$F,MATCH($A1468,BCH!$A:$A,0))*INDEX('Control Panel'!$G:$G,MATCH('Index Volume'!$A1468+1,'Control Panel'!$A:$A,1)),0)</f>
        <v>1669159936</v>
      </c>
      <c r="H1468" s="37">
        <f>IFERROR(INDEX(XMR!$F:$F,MATCH($A1468,XMR!$A:$A,0))*INDEX('Control Panel'!$H:$H,MATCH('Index Volume'!$A1468+1,'Control Panel'!$A:$A,1)),0)</f>
        <v>235391008</v>
      </c>
      <c r="I1468" s="37">
        <f>IFERROR(INDEX(ZEC!$F:$F,MATCH($A1468,ZEC!$A:$A,0))*INDEX('Control Panel'!$I:$I,MATCH('Index Volume'!$A1468+1,'Control Panel'!$A:$A,1)),0)</f>
        <v>305643008</v>
      </c>
      <c r="J1468" s="37">
        <f>IFERROR(INDEX(EOS!$F:$F,MATCH($A1468,EOS!$A:$A,0))*INDEX('Control Panel'!$J:$J,MATCH('Index Volume'!$A1468+1,'Control Panel'!$A:$A,1)),0)</f>
        <v>688819008</v>
      </c>
      <c r="K1468" s="37">
        <f>IFERROR(INDEX(DASH!$F:$F,MATCH($A1468,DASH!$A:$A,0))*INDEX('Control Panel'!$K:$K,MATCH('Index Volume'!$A1468+1,'Control Panel'!$A:$A,1)),0)</f>
        <v>215058000</v>
      </c>
      <c r="L1468" s="37">
        <f>IFERROR(INDEX(XLM!$F:$F,MATCH($A1468,XLM!$A:$A,0))*INDEX('Control Panel'!$L:$L,MATCH('Index Volume'!$A1468+1,'Control Panel'!$A:$A,1)),0)</f>
        <v>440182016</v>
      </c>
      <c r="M1468" s="39">
        <f t="shared" si="333"/>
        <v>31935842352</v>
      </c>
      <c r="N1468" s="1" t="b">
        <f t="shared" si="334"/>
        <v>1</v>
      </c>
      <c r="O1468" s="41">
        <f t="shared" si="335"/>
        <v>31935842352</v>
      </c>
    </row>
    <row r="1469" spans="1:15" x14ac:dyDescent="0.75">
      <c r="A1469" s="4">
        <v>43107</v>
      </c>
      <c r="B1469" s="37">
        <f>IFERROR(INDEX(BTC!$F:$F,MATCH($A1469,BTC!$A:$A,0))*INDEX('Control Panel'!$B:$B,MATCH('Index Volume'!$A1469+1,'Control Panel'!$A:$A,1)),0)</f>
        <v>15866000384</v>
      </c>
      <c r="C1469" s="37">
        <f>IFERROR(INDEX(XRP!$F:$F,MATCH($A1469,XRP!$A:$A,0))*INDEX('Control Panel'!$C:$C,MATCH($A1469+1,'Control Panel'!$A:$A,1)),0)</f>
        <v>2395150080</v>
      </c>
      <c r="D1469" s="37">
        <f>IFERROR(INDEX(LTC!$F:$F,MATCH($A1469,LTC!$A:$A,0))*INDEX('Control Panel'!$D:$D,MATCH($A1469+1,'Control Panel'!$A:$A,1)),0)</f>
        <v>1055400000</v>
      </c>
      <c r="E1469" s="37">
        <f>IFERROR(INDEX(ETC!$F:$F,MATCH($A1469,ETC!$A:$A,0))*INDEX('Control Panel'!$E:$E,MATCH($A1469+1,'Control Panel'!$A:$A,1)),0)</f>
        <v>423276000</v>
      </c>
      <c r="F1469" s="37">
        <f>IFERROR(INDEX(ETH!$F:$F,MATCH($A1469,ETH!$A:$A,0))*INDEX('Control Panel'!$F:$F,MATCH('Index Volume'!$A1469+1,'Control Panel'!$A:$A,1)),0)</f>
        <v>5569880064</v>
      </c>
      <c r="G1469" s="37">
        <f>IFERROR(INDEX(BCH!$F:$F,MATCH($A1469,BCH!$A:$A,0))*INDEX('Control Panel'!$G:$G,MATCH('Index Volume'!$A1469+1,'Control Panel'!$A:$A,1)),0)</f>
        <v>1444780032</v>
      </c>
      <c r="H1469" s="37">
        <f>IFERROR(INDEX(XMR!$F:$F,MATCH($A1469,XMR!$A:$A,0))*INDEX('Control Panel'!$H:$H,MATCH('Index Volume'!$A1469+1,'Control Panel'!$A:$A,1)),0)</f>
        <v>262443008</v>
      </c>
      <c r="I1469" s="37">
        <f>IFERROR(INDEX(ZEC!$F:$F,MATCH($A1469,ZEC!$A:$A,0))*INDEX('Control Panel'!$I:$I,MATCH('Index Volume'!$A1469+1,'Control Panel'!$A:$A,1)),0)</f>
        <v>542980992</v>
      </c>
      <c r="J1469" s="37">
        <f>IFERROR(INDEX(EOS!$F:$F,MATCH($A1469,EOS!$A:$A,0))*INDEX('Control Panel'!$J:$J,MATCH('Index Volume'!$A1469+1,'Control Panel'!$A:$A,1)),0)</f>
        <v>781497024</v>
      </c>
      <c r="K1469" s="37">
        <f>IFERROR(INDEX(DASH!$F:$F,MATCH($A1469,DASH!$A:$A,0))*INDEX('Control Panel'!$K:$K,MATCH('Index Volume'!$A1469+1,'Control Panel'!$A:$A,1)),0)</f>
        <v>230576000</v>
      </c>
      <c r="L1469" s="37">
        <f>IFERROR(INDEX(XLM!$F:$F,MATCH($A1469,XLM!$A:$A,0))*INDEX('Control Panel'!$L:$L,MATCH('Index Volume'!$A1469+1,'Control Panel'!$A:$A,1)),0)</f>
        <v>347556992</v>
      </c>
      <c r="M1469" s="39">
        <f t="shared" si="333"/>
        <v>28919540576</v>
      </c>
      <c r="N1469" s="1" t="b">
        <f t="shared" si="334"/>
        <v>1</v>
      </c>
      <c r="O1469" s="41">
        <f t="shared" si="335"/>
        <v>28919540576</v>
      </c>
    </row>
    <row r="1470" spans="1:15" x14ac:dyDescent="0.75">
      <c r="A1470" s="3">
        <v>43108</v>
      </c>
      <c r="B1470" s="37">
        <f>IFERROR(INDEX(BTC!$F:$F,MATCH($A1470,BTC!$A:$A,0))*INDEX('Control Panel'!$B:$B,MATCH('Index Volume'!$A1470+1,'Control Panel'!$A:$A,1)),0)</f>
        <v>18413899776</v>
      </c>
      <c r="C1470" s="37">
        <f>IFERROR(INDEX(XRP!$F:$F,MATCH($A1470,XRP!$A:$A,0))*INDEX('Control Panel'!$C:$C,MATCH($A1470+1,'Control Panel'!$A:$A,1)),0)</f>
        <v>3315259904</v>
      </c>
      <c r="D1470" s="37">
        <f>IFERROR(INDEX(LTC!$F:$F,MATCH($A1470,LTC!$A:$A,0))*INDEX('Control Panel'!$D:$D,MATCH($A1470+1,'Control Panel'!$A:$A,1)),0)</f>
        <v>1182080000</v>
      </c>
      <c r="E1470" s="37">
        <f>IFERROR(INDEX(ETC!$F:$F,MATCH($A1470,ETC!$A:$A,0))*INDEX('Control Panel'!$E:$E,MATCH($A1470+1,'Control Panel'!$A:$A,1)),0)</f>
        <v>798928000</v>
      </c>
      <c r="F1470" s="37">
        <f>IFERROR(INDEX(ETH!$F:$F,MATCH($A1470,ETH!$A:$A,0))*INDEX('Control Panel'!$F:$F,MATCH('Index Volume'!$A1470+1,'Control Panel'!$A:$A,1)),0)</f>
        <v>8450970112</v>
      </c>
      <c r="G1470" s="37">
        <f>IFERROR(INDEX(BCH!$F:$F,MATCH($A1470,BCH!$A:$A,0))*INDEX('Control Panel'!$G:$G,MATCH('Index Volume'!$A1470+1,'Control Panel'!$A:$A,1)),0)</f>
        <v>1428899968</v>
      </c>
      <c r="H1470" s="37">
        <f>IFERROR(INDEX(XMR!$F:$F,MATCH($A1470,XMR!$A:$A,0))*INDEX('Control Panel'!$H:$H,MATCH('Index Volume'!$A1470+1,'Control Panel'!$A:$A,1)),0)</f>
        <v>220924000</v>
      </c>
      <c r="I1470" s="37">
        <f>IFERROR(INDEX(ZEC!$F:$F,MATCH($A1470,ZEC!$A:$A,0))*INDEX('Control Panel'!$I:$I,MATCH('Index Volume'!$A1470+1,'Control Panel'!$A:$A,1)),0)</f>
        <v>282955008</v>
      </c>
      <c r="J1470" s="37">
        <f>IFERROR(INDEX(EOS!$F:$F,MATCH($A1470,EOS!$A:$A,0))*INDEX('Control Panel'!$J:$J,MATCH('Index Volume'!$A1470+1,'Control Panel'!$A:$A,1)),0)</f>
        <v>697174976</v>
      </c>
      <c r="K1470" s="37">
        <f>IFERROR(INDEX(DASH!$F:$F,MATCH($A1470,DASH!$A:$A,0))*INDEX('Control Panel'!$K:$K,MATCH('Index Volume'!$A1470+1,'Control Panel'!$A:$A,1)),0)</f>
        <v>215239008</v>
      </c>
      <c r="L1470" s="37">
        <f>IFERROR(INDEX(XLM!$F:$F,MATCH($A1470,XLM!$A:$A,0))*INDEX('Control Panel'!$L:$L,MATCH('Index Volume'!$A1470+1,'Control Panel'!$A:$A,1)),0)</f>
        <v>249426000</v>
      </c>
      <c r="M1470" s="39">
        <f t="shared" si="333"/>
        <v>35255756752</v>
      </c>
      <c r="N1470" s="1" t="b">
        <f t="shared" si="334"/>
        <v>1</v>
      </c>
      <c r="O1470" s="41">
        <f t="shared" si="335"/>
        <v>35255756752</v>
      </c>
    </row>
    <row r="1471" spans="1:15" x14ac:dyDescent="0.75">
      <c r="A1471" s="4">
        <v>43109</v>
      </c>
      <c r="B1471" s="37">
        <f>IFERROR(INDEX(BTC!$F:$F,MATCH($A1471,BTC!$A:$A,0))*INDEX('Control Panel'!$B:$B,MATCH('Index Volume'!$A1471+1,'Control Panel'!$A:$A,1)),0)</f>
        <v>16659999744</v>
      </c>
      <c r="C1471" s="37">
        <f>IFERROR(INDEX(XRP!$F:$F,MATCH($A1471,XRP!$A:$A,0))*INDEX('Control Panel'!$C:$C,MATCH($A1471+1,'Control Panel'!$A:$A,1)),0)</f>
        <v>3694700032</v>
      </c>
      <c r="D1471" s="37">
        <f>IFERROR(INDEX(LTC!$F:$F,MATCH($A1471,LTC!$A:$A,0))*INDEX('Control Panel'!$D:$D,MATCH($A1471+1,'Control Panel'!$A:$A,1)),0)</f>
        <v>940825024</v>
      </c>
      <c r="E1471" s="37">
        <f>IFERROR(INDEX(ETC!$F:$F,MATCH($A1471,ETC!$A:$A,0))*INDEX('Control Panel'!$E:$E,MATCH($A1471+1,'Control Panel'!$A:$A,1)),0)</f>
        <v>808371008</v>
      </c>
      <c r="F1471" s="37">
        <f>IFERROR(INDEX(ETH!$F:$F,MATCH($A1471,ETH!$A:$A,0))*INDEX('Control Panel'!$F:$F,MATCH('Index Volume'!$A1471+1,'Control Panel'!$A:$A,1)),0)</f>
        <v>7965459968</v>
      </c>
      <c r="G1471" s="37">
        <f>IFERROR(INDEX(BCH!$F:$F,MATCH($A1471,BCH!$A:$A,0))*INDEX('Control Panel'!$G:$G,MATCH('Index Volume'!$A1471+1,'Control Panel'!$A:$A,1)),0)</f>
        <v>1084749952</v>
      </c>
      <c r="H1471" s="37">
        <f>IFERROR(INDEX(XMR!$F:$F,MATCH($A1471,XMR!$A:$A,0))*INDEX('Control Panel'!$H:$H,MATCH('Index Volume'!$A1471+1,'Control Panel'!$A:$A,1)),0)</f>
        <v>522438016</v>
      </c>
      <c r="I1471" s="37">
        <f>IFERROR(INDEX(ZEC!$F:$F,MATCH($A1471,ZEC!$A:$A,0))*INDEX('Control Panel'!$I:$I,MATCH('Index Volume'!$A1471+1,'Control Panel'!$A:$A,1)),0)</f>
        <v>213920992</v>
      </c>
      <c r="J1471" s="37">
        <f>IFERROR(INDEX(EOS!$F:$F,MATCH($A1471,EOS!$A:$A,0))*INDEX('Control Panel'!$J:$J,MATCH('Index Volume'!$A1471+1,'Control Panel'!$A:$A,1)),0)</f>
        <v>546937024</v>
      </c>
      <c r="K1471" s="37">
        <f>IFERROR(INDEX(DASH!$F:$F,MATCH($A1471,DASH!$A:$A,0))*INDEX('Control Panel'!$K:$K,MATCH('Index Volume'!$A1471+1,'Control Panel'!$A:$A,1)),0)</f>
        <v>220568992</v>
      </c>
      <c r="L1471" s="37">
        <f>IFERROR(INDEX(XLM!$F:$F,MATCH($A1471,XLM!$A:$A,0))*INDEX('Control Panel'!$L:$L,MATCH('Index Volume'!$A1471+1,'Control Panel'!$A:$A,1)),0)</f>
        <v>208330000</v>
      </c>
      <c r="M1471" s="39">
        <f t="shared" si="333"/>
        <v>32866300752</v>
      </c>
      <c r="N1471" s="1" t="b">
        <f t="shared" si="334"/>
        <v>1</v>
      </c>
      <c r="O1471" s="41">
        <f t="shared" si="335"/>
        <v>32866300752</v>
      </c>
    </row>
    <row r="1472" spans="1:15" x14ac:dyDescent="0.75">
      <c r="A1472" s="3">
        <v>43110</v>
      </c>
      <c r="B1472" s="37">
        <f>IFERROR(INDEX(BTC!$F:$F,MATCH($A1472,BTC!$A:$A,0))*INDEX('Control Panel'!$B:$B,MATCH('Index Volume'!$A1472+1,'Control Panel'!$A:$A,1)),0)</f>
        <v>18500800512</v>
      </c>
      <c r="C1472" s="37">
        <f>IFERROR(INDEX(XRP!$F:$F,MATCH($A1472,XRP!$A:$A,0))*INDEX('Control Panel'!$C:$C,MATCH($A1472+1,'Control Panel'!$A:$A,1)),0)</f>
        <v>4833639936</v>
      </c>
      <c r="D1472" s="37">
        <f>IFERROR(INDEX(LTC!$F:$F,MATCH($A1472,LTC!$A:$A,0))*INDEX('Control Panel'!$D:$D,MATCH($A1472+1,'Control Panel'!$A:$A,1)),0)</f>
        <v>1009910016</v>
      </c>
      <c r="E1472" s="37">
        <f>IFERROR(INDEX(ETC!$F:$F,MATCH($A1472,ETC!$A:$A,0))*INDEX('Control Panel'!$E:$E,MATCH($A1472+1,'Control Panel'!$A:$A,1)),0)</f>
        <v>862859008</v>
      </c>
      <c r="F1472" s="37">
        <f>IFERROR(INDEX(ETH!$F:$F,MATCH($A1472,ETH!$A:$A,0))*INDEX('Control Panel'!$F:$F,MATCH('Index Volume'!$A1472+1,'Control Panel'!$A:$A,1)),0)</f>
        <v>9214950400</v>
      </c>
      <c r="G1472" s="37">
        <f>IFERROR(INDEX(BCH!$F:$F,MATCH($A1472,BCH!$A:$A,0))*INDEX('Control Panel'!$G:$G,MATCH('Index Volume'!$A1472+1,'Control Panel'!$A:$A,1)),0)</f>
        <v>2578810112</v>
      </c>
      <c r="H1472" s="37">
        <f>IFERROR(INDEX(XMR!$F:$F,MATCH($A1472,XMR!$A:$A,0))*INDEX('Control Panel'!$H:$H,MATCH('Index Volume'!$A1472+1,'Control Panel'!$A:$A,1)),0)</f>
        <v>265152000</v>
      </c>
      <c r="I1472" s="37">
        <f>IFERROR(INDEX(ZEC!$F:$F,MATCH($A1472,ZEC!$A:$A,0))*INDEX('Control Panel'!$I:$I,MATCH('Index Volume'!$A1472+1,'Control Panel'!$A:$A,1)),0)</f>
        <v>245168000</v>
      </c>
      <c r="J1472" s="37">
        <f>IFERROR(INDEX(EOS!$F:$F,MATCH($A1472,EOS!$A:$A,0))*INDEX('Control Panel'!$J:$J,MATCH('Index Volume'!$A1472+1,'Control Panel'!$A:$A,1)),0)</f>
        <v>1211789952</v>
      </c>
      <c r="K1472" s="37">
        <f>IFERROR(INDEX(DASH!$F:$F,MATCH($A1472,DASH!$A:$A,0))*INDEX('Control Panel'!$K:$K,MATCH('Index Volume'!$A1472+1,'Control Panel'!$A:$A,1)),0)</f>
        <v>231944000</v>
      </c>
      <c r="L1472" s="37">
        <f>IFERROR(INDEX(XLM!$F:$F,MATCH($A1472,XLM!$A:$A,0))*INDEX('Control Panel'!$L:$L,MATCH('Index Volume'!$A1472+1,'Control Panel'!$A:$A,1)),0)</f>
        <v>249019008</v>
      </c>
      <c r="M1472" s="39">
        <f t="shared" si="333"/>
        <v>39204042944</v>
      </c>
      <c r="N1472" s="1" t="b">
        <f t="shared" si="334"/>
        <v>1</v>
      </c>
      <c r="O1472" s="41">
        <f t="shared" si="335"/>
        <v>39204042944</v>
      </c>
    </row>
    <row r="1473" spans="1:15" x14ac:dyDescent="0.75">
      <c r="A1473" s="4">
        <v>43111</v>
      </c>
      <c r="B1473" s="37">
        <f>IFERROR(INDEX(BTC!$F:$F,MATCH($A1473,BTC!$A:$A,0))*INDEX('Control Panel'!$B:$B,MATCH('Index Volume'!$A1473+1,'Control Panel'!$A:$A,1)),0)</f>
        <v>16534099968</v>
      </c>
      <c r="C1473" s="37">
        <f>IFERROR(INDEX(XRP!$F:$F,MATCH($A1473,XRP!$A:$A,0))*INDEX('Control Panel'!$C:$C,MATCH($A1473+1,'Control Panel'!$A:$A,1)),0)</f>
        <v>6296119808</v>
      </c>
      <c r="D1473" s="37">
        <f>IFERROR(INDEX(LTC!$F:$F,MATCH($A1473,LTC!$A:$A,0))*INDEX('Control Panel'!$D:$D,MATCH($A1473+1,'Control Panel'!$A:$A,1)),0)</f>
        <v>1079389952</v>
      </c>
      <c r="E1473" s="37">
        <f>IFERROR(INDEX(ETC!$F:$F,MATCH($A1473,ETC!$A:$A,0))*INDEX('Control Panel'!$E:$E,MATCH($A1473+1,'Control Panel'!$A:$A,1)),0)</f>
        <v>586657984</v>
      </c>
      <c r="F1473" s="37">
        <f>IFERROR(INDEX(ETH!$F:$F,MATCH($A1473,ETH!$A:$A,0))*INDEX('Control Panel'!$F:$F,MATCH('Index Volume'!$A1473+1,'Control Panel'!$A:$A,1)),0)</f>
        <v>7235899904</v>
      </c>
      <c r="G1473" s="37">
        <f>IFERROR(INDEX(BCH!$F:$F,MATCH($A1473,BCH!$A:$A,0))*INDEX('Control Panel'!$G:$G,MATCH('Index Volume'!$A1473+1,'Control Panel'!$A:$A,1)),0)</f>
        <v>1947949952</v>
      </c>
      <c r="H1473" s="37">
        <f>IFERROR(INDEX(XMR!$F:$F,MATCH($A1473,XMR!$A:$A,0))*INDEX('Control Panel'!$H:$H,MATCH('Index Volume'!$A1473+1,'Control Panel'!$A:$A,1)),0)</f>
        <v>187722000</v>
      </c>
      <c r="I1473" s="37">
        <f>IFERROR(INDEX(ZEC!$F:$F,MATCH($A1473,ZEC!$A:$A,0))*INDEX('Control Panel'!$I:$I,MATCH('Index Volume'!$A1473+1,'Control Panel'!$A:$A,1)),0)</f>
        <v>221531008</v>
      </c>
      <c r="J1473" s="37">
        <f>IFERROR(INDEX(EOS!$F:$F,MATCH($A1473,EOS!$A:$A,0))*INDEX('Control Panel'!$J:$J,MATCH('Index Volume'!$A1473+1,'Control Panel'!$A:$A,1)),0)</f>
        <v>1161849984</v>
      </c>
      <c r="K1473" s="37">
        <f>IFERROR(INDEX(DASH!$F:$F,MATCH($A1473,DASH!$A:$A,0))*INDEX('Control Panel'!$K:$K,MATCH('Index Volume'!$A1473+1,'Control Panel'!$A:$A,1)),0)</f>
        <v>176591008</v>
      </c>
      <c r="L1473" s="37">
        <f>IFERROR(INDEX(XLM!$F:$F,MATCH($A1473,XLM!$A:$A,0))*INDEX('Control Panel'!$L:$L,MATCH('Index Volume'!$A1473+1,'Control Panel'!$A:$A,1)),0)</f>
        <v>330878016</v>
      </c>
      <c r="M1473" s="39">
        <f t="shared" si="333"/>
        <v>35758689584</v>
      </c>
      <c r="N1473" s="1" t="b">
        <f t="shared" si="334"/>
        <v>1</v>
      </c>
      <c r="O1473" s="41">
        <f t="shared" si="335"/>
        <v>35758689584</v>
      </c>
    </row>
    <row r="1474" spans="1:15" x14ac:dyDescent="0.75">
      <c r="A1474" s="3">
        <v>43112</v>
      </c>
      <c r="B1474" s="37">
        <f>IFERROR(INDEX(BTC!$F:$F,MATCH($A1474,BTC!$A:$A,0))*INDEX('Control Panel'!$B:$B,MATCH('Index Volume'!$A1474+1,'Control Panel'!$A:$A,1)),0)</f>
        <v>12065699840</v>
      </c>
      <c r="C1474" s="37">
        <f>IFERROR(INDEX(XRP!$F:$F,MATCH($A1474,XRP!$A:$A,0))*INDEX('Control Panel'!$C:$C,MATCH($A1474+1,'Control Panel'!$A:$A,1)),0)</f>
        <v>3330810112</v>
      </c>
      <c r="D1474" s="37">
        <f>IFERROR(INDEX(LTC!$F:$F,MATCH($A1474,LTC!$A:$A,0))*INDEX('Control Panel'!$D:$D,MATCH($A1474+1,'Control Panel'!$A:$A,1)),0)</f>
        <v>691160000</v>
      </c>
      <c r="E1474" s="37">
        <f>IFERROR(INDEX(ETC!$F:$F,MATCH($A1474,ETC!$A:$A,0))*INDEX('Control Panel'!$E:$E,MATCH($A1474+1,'Control Panel'!$A:$A,1)),0)</f>
        <v>536064000</v>
      </c>
      <c r="F1474" s="37">
        <f>IFERROR(INDEX(ETH!$F:$F,MATCH($A1474,ETH!$A:$A,0))*INDEX('Control Panel'!$F:$F,MATCH('Index Volume'!$A1474+1,'Control Panel'!$A:$A,1)),0)</f>
        <v>5222300160</v>
      </c>
      <c r="G1474" s="37">
        <f>IFERROR(INDEX(BCH!$F:$F,MATCH($A1474,BCH!$A:$A,0))*INDEX('Control Panel'!$G:$G,MATCH('Index Volume'!$A1474+1,'Control Panel'!$A:$A,1)),0)</f>
        <v>1110220032</v>
      </c>
      <c r="H1474" s="37">
        <f>IFERROR(INDEX(XMR!$F:$F,MATCH($A1474,XMR!$A:$A,0))*INDEX('Control Panel'!$H:$H,MATCH('Index Volume'!$A1474+1,'Control Panel'!$A:$A,1)),0)</f>
        <v>158188992</v>
      </c>
      <c r="I1474" s="37">
        <f>IFERROR(INDEX(ZEC!$F:$F,MATCH($A1474,ZEC!$A:$A,0))*INDEX('Control Panel'!$I:$I,MATCH('Index Volume'!$A1474+1,'Control Panel'!$A:$A,1)),0)</f>
        <v>185898000</v>
      </c>
      <c r="J1474" s="37">
        <f>IFERROR(INDEX(EOS!$F:$F,MATCH($A1474,EOS!$A:$A,0))*INDEX('Control Panel'!$J:$J,MATCH('Index Volume'!$A1474+1,'Control Panel'!$A:$A,1)),0)</f>
        <v>2449370112</v>
      </c>
      <c r="K1474" s="37">
        <f>IFERROR(INDEX(DASH!$F:$F,MATCH($A1474,DASH!$A:$A,0))*INDEX('Control Panel'!$K:$K,MATCH('Index Volume'!$A1474+1,'Control Panel'!$A:$A,1)),0)</f>
        <v>142442000</v>
      </c>
      <c r="L1474" s="37">
        <f>IFERROR(INDEX(XLM!$F:$F,MATCH($A1474,XLM!$A:$A,0))*INDEX('Control Panel'!$L:$L,MATCH('Index Volume'!$A1474+1,'Control Panel'!$A:$A,1)),0)</f>
        <v>394376000</v>
      </c>
      <c r="M1474" s="39">
        <f t="shared" ref="M1474:M1537" si="336">SUM(B1474:L1474)</f>
        <v>26286529248</v>
      </c>
      <c r="N1474" s="1" t="b">
        <f t="shared" si="334"/>
        <v>1</v>
      </c>
      <c r="O1474" s="41">
        <f t="shared" si="335"/>
        <v>26286529248</v>
      </c>
    </row>
    <row r="1475" spans="1:15" x14ac:dyDescent="0.75">
      <c r="A1475" s="4">
        <v>43113</v>
      </c>
      <c r="B1475" s="37">
        <f>IFERROR(INDEX(BTC!$F:$F,MATCH($A1475,BTC!$A:$A,0))*INDEX('Control Panel'!$B:$B,MATCH('Index Volume'!$A1475+1,'Control Panel'!$A:$A,1)),0)</f>
        <v>12763599872</v>
      </c>
      <c r="C1475" s="37">
        <f>IFERROR(INDEX(XRP!$F:$F,MATCH($A1475,XRP!$A:$A,0))*INDEX('Control Panel'!$C:$C,MATCH($A1475+1,'Control Panel'!$A:$A,1)),0)</f>
        <v>2130169984</v>
      </c>
      <c r="D1475" s="37">
        <f>IFERROR(INDEX(LTC!$F:$F,MATCH($A1475,LTC!$A:$A,0))*INDEX('Control Panel'!$D:$D,MATCH($A1475+1,'Control Panel'!$A:$A,1)),0)</f>
        <v>961043008</v>
      </c>
      <c r="E1475" s="37">
        <f>IFERROR(INDEX(ETC!$F:$F,MATCH($A1475,ETC!$A:$A,0))*INDEX('Control Panel'!$E:$E,MATCH($A1475+1,'Control Panel'!$A:$A,1)),0)</f>
        <v>876580992</v>
      </c>
      <c r="F1475" s="37">
        <f>IFERROR(INDEX(ETH!$F:$F,MATCH($A1475,ETH!$A:$A,0))*INDEX('Control Panel'!$F:$F,MATCH('Index Volume'!$A1475+1,'Control Panel'!$A:$A,1)),0)</f>
        <v>5746760192</v>
      </c>
      <c r="G1475" s="37">
        <f>IFERROR(INDEX(BCH!$F:$F,MATCH($A1475,BCH!$A:$A,0))*INDEX('Control Panel'!$G:$G,MATCH('Index Volume'!$A1475+1,'Control Panel'!$A:$A,1)),0)</f>
        <v>1218569984</v>
      </c>
      <c r="H1475" s="37">
        <f>IFERROR(INDEX(XMR!$F:$F,MATCH($A1475,XMR!$A:$A,0))*INDEX('Control Panel'!$H:$H,MATCH('Index Volume'!$A1475+1,'Control Panel'!$A:$A,1)),0)</f>
        <v>248704992</v>
      </c>
      <c r="I1475" s="37">
        <f>IFERROR(INDEX(ZEC!$F:$F,MATCH($A1475,ZEC!$A:$A,0))*INDEX('Control Panel'!$I:$I,MATCH('Index Volume'!$A1475+1,'Control Panel'!$A:$A,1)),0)</f>
        <v>151404992</v>
      </c>
      <c r="J1475" s="37">
        <f>IFERROR(INDEX(EOS!$F:$F,MATCH($A1475,EOS!$A:$A,0))*INDEX('Control Panel'!$J:$J,MATCH('Index Volume'!$A1475+1,'Control Panel'!$A:$A,1)),0)</f>
        <v>3379130112</v>
      </c>
      <c r="K1475" s="37">
        <f>IFERROR(INDEX(DASH!$F:$F,MATCH($A1475,DASH!$A:$A,0))*INDEX('Control Panel'!$K:$K,MATCH('Index Volume'!$A1475+1,'Control Panel'!$A:$A,1)),0)</f>
        <v>174387008</v>
      </c>
      <c r="L1475" s="37">
        <f>IFERROR(INDEX(XLM!$F:$F,MATCH($A1475,XLM!$A:$A,0))*INDEX('Control Panel'!$L:$L,MATCH('Index Volume'!$A1475+1,'Control Panel'!$A:$A,1)),0)</f>
        <v>189183008</v>
      </c>
      <c r="M1475" s="39">
        <f t="shared" si="336"/>
        <v>27839534144</v>
      </c>
      <c r="N1475" s="1" t="b">
        <f t="shared" ref="N1475:N1538" si="337">COUNTIF(B1475:L1475,0)=COUNTIF(B1474:L1474,0)</f>
        <v>1</v>
      </c>
      <c r="O1475" s="41">
        <f t="shared" ref="O1475:O1538" si="338">IF(N1475,M1475,IF(B1474=0,0,B1475)+IF(C1474=0,0,C1475)+IF(D1474=0,0,D1475)+IF(E1474=0,0,E1475)+IF(F1474=0,0,F1475)+IF(G1474=0,0,G1475)+IF(H1474=0,0,H1475)+IF(I1474=0,0,I1475)+IF(J1474=0,0,J1475)+IF(K1474=0,0,K1475)+IF(L1474=0,0,L1475))</f>
        <v>27839534144</v>
      </c>
    </row>
    <row r="1476" spans="1:15" x14ac:dyDescent="0.75">
      <c r="A1476" s="3">
        <v>43114</v>
      </c>
      <c r="B1476" s="37">
        <f>IFERROR(INDEX(BTC!$F:$F,MATCH($A1476,BTC!$A:$A,0))*INDEX('Control Panel'!$B:$B,MATCH('Index Volume'!$A1476+1,'Control Panel'!$A:$A,1)),0)</f>
        <v>11084099584</v>
      </c>
      <c r="C1476" s="37">
        <f>IFERROR(INDEX(XRP!$F:$F,MATCH($A1476,XRP!$A:$A,0))*INDEX('Control Panel'!$C:$C,MATCH($A1476+1,'Control Panel'!$A:$A,1)),0)</f>
        <v>1978200064</v>
      </c>
      <c r="D1476" s="37">
        <f>IFERROR(INDEX(LTC!$F:$F,MATCH($A1476,LTC!$A:$A,0))*INDEX('Control Panel'!$D:$D,MATCH($A1476+1,'Control Panel'!$A:$A,1)),0)</f>
        <v>886414976</v>
      </c>
      <c r="E1476" s="37">
        <f>IFERROR(INDEX(ETC!$F:$F,MATCH($A1476,ETC!$A:$A,0))*INDEX('Control Panel'!$E:$E,MATCH($A1476+1,'Control Panel'!$A:$A,1)),0)</f>
        <v>1314400000</v>
      </c>
      <c r="F1476" s="37">
        <f>IFERROR(INDEX(ETH!$F:$F,MATCH($A1476,ETH!$A:$A,0))*INDEX('Control Panel'!$F:$F,MATCH('Index Volume'!$A1476+1,'Control Panel'!$A:$A,1)),0)</f>
        <v>4841630208</v>
      </c>
      <c r="G1476" s="37">
        <f>IFERROR(INDEX(BCH!$F:$F,MATCH($A1476,BCH!$A:$A,0))*INDEX('Control Panel'!$G:$G,MATCH('Index Volume'!$A1476+1,'Control Panel'!$A:$A,1)),0)</f>
        <v>993310016</v>
      </c>
      <c r="H1476" s="37">
        <f>IFERROR(INDEX(XMR!$F:$F,MATCH($A1476,XMR!$A:$A,0))*INDEX('Control Panel'!$H:$H,MATCH('Index Volume'!$A1476+1,'Control Panel'!$A:$A,1)),0)</f>
        <v>180678000</v>
      </c>
      <c r="I1476" s="37">
        <f>IFERROR(INDEX(ZEC!$F:$F,MATCH($A1476,ZEC!$A:$A,0))*INDEX('Control Panel'!$I:$I,MATCH('Index Volume'!$A1476+1,'Control Panel'!$A:$A,1)),0)</f>
        <v>142911008</v>
      </c>
      <c r="J1476" s="37">
        <f>IFERROR(INDEX(EOS!$F:$F,MATCH($A1476,EOS!$A:$A,0))*INDEX('Control Panel'!$J:$J,MATCH('Index Volume'!$A1476+1,'Control Panel'!$A:$A,1)),0)</f>
        <v>1162419968</v>
      </c>
      <c r="K1476" s="37">
        <f>IFERROR(INDEX(DASH!$F:$F,MATCH($A1476,DASH!$A:$A,0))*INDEX('Control Panel'!$K:$K,MATCH('Index Volume'!$A1476+1,'Control Panel'!$A:$A,1)),0)</f>
        <v>168878000</v>
      </c>
      <c r="L1476" s="37">
        <f>IFERROR(INDEX(XLM!$F:$F,MATCH($A1476,XLM!$A:$A,0))*INDEX('Control Panel'!$L:$L,MATCH('Index Volume'!$A1476+1,'Control Panel'!$A:$A,1)),0)</f>
        <v>116460000</v>
      </c>
      <c r="M1476" s="39">
        <f t="shared" si="336"/>
        <v>22869401824</v>
      </c>
      <c r="N1476" s="1" t="b">
        <f t="shared" si="337"/>
        <v>1</v>
      </c>
      <c r="O1476" s="41">
        <f t="shared" si="338"/>
        <v>22869401824</v>
      </c>
    </row>
    <row r="1477" spans="1:15" x14ac:dyDescent="0.75">
      <c r="A1477" s="4">
        <v>43115</v>
      </c>
      <c r="B1477" s="37">
        <f>IFERROR(INDEX(BTC!$F:$F,MATCH($A1477,BTC!$A:$A,0))*INDEX('Control Panel'!$B:$B,MATCH('Index Volume'!$A1477+1,'Control Panel'!$A:$A,1)),0)</f>
        <v>12750799872</v>
      </c>
      <c r="C1477" s="37">
        <f>IFERROR(INDEX(XRP!$F:$F,MATCH($A1477,XRP!$A:$A,0))*INDEX('Control Panel'!$C:$C,MATCH($A1477+1,'Control Panel'!$A:$A,1)),0)</f>
        <v>1838460032</v>
      </c>
      <c r="D1477" s="37">
        <f>IFERROR(INDEX(LTC!$F:$F,MATCH($A1477,LTC!$A:$A,0))*INDEX('Control Panel'!$D:$D,MATCH($A1477+1,'Control Panel'!$A:$A,1)),0)</f>
        <v>601769984</v>
      </c>
      <c r="E1477" s="37">
        <f>IFERROR(INDEX(ETC!$F:$F,MATCH($A1477,ETC!$A:$A,0))*INDEX('Control Panel'!$E:$E,MATCH($A1477+1,'Control Panel'!$A:$A,1)),0)</f>
        <v>615006976</v>
      </c>
      <c r="F1477" s="37">
        <f>IFERROR(INDEX(ETH!$F:$F,MATCH($A1477,ETH!$A:$A,0))*INDEX('Control Panel'!$F:$F,MATCH('Index Volume'!$A1477+1,'Control Panel'!$A:$A,1)),0)</f>
        <v>4781100032</v>
      </c>
      <c r="G1477" s="37">
        <f>IFERROR(INDEX(BCH!$F:$F,MATCH($A1477,BCH!$A:$A,0))*INDEX('Control Panel'!$G:$G,MATCH('Index Volume'!$A1477+1,'Control Panel'!$A:$A,1)),0)</f>
        <v>1412359936</v>
      </c>
      <c r="H1477" s="37">
        <f>IFERROR(INDEX(XMR!$F:$F,MATCH($A1477,XMR!$A:$A,0))*INDEX('Control Panel'!$H:$H,MATCH('Index Volume'!$A1477+1,'Control Panel'!$A:$A,1)),0)</f>
        <v>264782000</v>
      </c>
      <c r="I1477" s="37">
        <f>IFERROR(INDEX(ZEC!$F:$F,MATCH($A1477,ZEC!$A:$A,0))*INDEX('Control Panel'!$I:$I,MATCH('Index Volume'!$A1477+1,'Control Panel'!$A:$A,1)),0)</f>
        <v>157346000</v>
      </c>
      <c r="J1477" s="37">
        <f>IFERROR(INDEX(EOS!$F:$F,MATCH($A1477,EOS!$A:$A,0))*INDEX('Control Panel'!$J:$J,MATCH('Index Volume'!$A1477+1,'Control Panel'!$A:$A,1)),0)</f>
        <v>806380992</v>
      </c>
      <c r="K1477" s="37">
        <f>IFERROR(INDEX(DASH!$F:$F,MATCH($A1477,DASH!$A:$A,0))*INDEX('Control Panel'!$K:$K,MATCH('Index Volume'!$A1477+1,'Control Panel'!$A:$A,1)),0)</f>
        <v>179247008</v>
      </c>
      <c r="L1477" s="37">
        <f>IFERROR(INDEX(XLM!$F:$F,MATCH($A1477,XLM!$A:$A,0))*INDEX('Control Panel'!$L:$L,MATCH('Index Volume'!$A1477+1,'Control Panel'!$A:$A,1)),0)</f>
        <v>345561984</v>
      </c>
      <c r="M1477" s="39">
        <f t="shared" si="336"/>
        <v>23752814816</v>
      </c>
      <c r="N1477" s="1" t="b">
        <f t="shared" si="337"/>
        <v>1</v>
      </c>
      <c r="O1477" s="41">
        <f t="shared" si="338"/>
        <v>23752814816</v>
      </c>
    </row>
    <row r="1478" spans="1:15" x14ac:dyDescent="0.75">
      <c r="A1478" s="3">
        <v>43116</v>
      </c>
      <c r="B1478" s="37">
        <f>IFERROR(INDEX(BTC!$F:$F,MATCH($A1478,BTC!$A:$A,0))*INDEX('Control Panel'!$B:$B,MATCH('Index Volume'!$A1478+1,'Control Panel'!$A:$A,1)),0)</f>
        <v>18853799936</v>
      </c>
      <c r="C1478" s="37">
        <f>IFERROR(INDEX(XRP!$F:$F,MATCH($A1478,XRP!$A:$A,0))*INDEX('Control Panel'!$C:$C,MATCH($A1478+1,'Control Panel'!$A:$A,1)),0)</f>
        <v>5687960064</v>
      </c>
      <c r="D1478" s="37">
        <f>IFERROR(INDEX(LTC!$F:$F,MATCH($A1478,LTC!$A:$A,0))*INDEX('Control Panel'!$D:$D,MATCH($A1478+1,'Control Panel'!$A:$A,1)),0)</f>
        <v>1405069952</v>
      </c>
      <c r="E1478" s="37">
        <f>IFERROR(INDEX(ETC!$F:$F,MATCH($A1478,ETC!$A:$A,0))*INDEX('Control Panel'!$E:$E,MATCH($A1478+1,'Control Panel'!$A:$A,1)),0)</f>
        <v>699985024</v>
      </c>
      <c r="F1478" s="37">
        <f>IFERROR(INDEX(ETH!$F:$F,MATCH($A1478,ETH!$A:$A,0))*INDEX('Control Panel'!$F:$F,MATCH('Index Volume'!$A1478+1,'Control Panel'!$A:$A,1)),0)</f>
        <v>8405139968</v>
      </c>
      <c r="G1478" s="37">
        <f>IFERROR(INDEX(BCH!$F:$F,MATCH($A1478,BCH!$A:$A,0))*INDEX('Control Panel'!$G:$G,MATCH('Index Volume'!$A1478+1,'Control Panel'!$A:$A,1)),0)</f>
        <v>1704029952</v>
      </c>
      <c r="H1478" s="37">
        <f>IFERROR(INDEX(XMR!$F:$F,MATCH($A1478,XMR!$A:$A,0))*INDEX('Control Panel'!$H:$H,MATCH('Index Volume'!$A1478+1,'Control Panel'!$A:$A,1)),0)</f>
        <v>283036000</v>
      </c>
      <c r="I1478" s="37">
        <f>IFERROR(INDEX(ZEC!$F:$F,MATCH($A1478,ZEC!$A:$A,0))*INDEX('Control Panel'!$I:$I,MATCH('Index Volume'!$A1478+1,'Control Panel'!$A:$A,1)),0)</f>
        <v>283879008</v>
      </c>
      <c r="J1478" s="37">
        <f>IFERROR(INDEX(EOS!$F:$F,MATCH($A1478,EOS!$A:$A,0))*INDEX('Control Panel'!$J:$J,MATCH('Index Volume'!$A1478+1,'Control Panel'!$A:$A,1)),0)</f>
        <v>1599730048</v>
      </c>
      <c r="K1478" s="37">
        <f>IFERROR(INDEX(DASH!$F:$F,MATCH($A1478,DASH!$A:$A,0))*INDEX('Control Panel'!$K:$K,MATCH('Index Volume'!$A1478+1,'Control Panel'!$A:$A,1)),0)</f>
        <v>273462016</v>
      </c>
      <c r="L1478" s="37">
        <f>IFERROR(INDEX(XLM!$F:$F,MATCH($A1478,XLM!$A:$A,0))*INDEX('Control Panel'!$L:$L,MATCH('Index Volume'!$A1478+1,'Control Panel'!$A:$A,1)),0)</f>
        <v>466139008</v>
      </c>
      <c r="M1478" s="39">
        <f t="shared" si="336"/>
        <v>39662230976</v>
      </c>
      <c r="N1478" s="1" t="b">
        <f t="shared" si="337"/>
        <v>1</v>
      </c>
      <c r="O1478" s="41">
        <f t="shared" si="338"/>
        <v>39662230976</v>
      </c>
    </row>
    <row r="1479" spans="1:15" x14ac:dyDescent="0.75">
      <c r="A1479" s="4">
        <v>43117</v>
      </c>
      <c r="B1479" s="37">
        <f>IFERROR(INDEX(BTC!$F:$F,MATCH($A1479,BTC!$A:$A,0))*INDEX('Control Panel'!$B:$B,MATCH('Index Volume'!$A1479+1,'Control Panel'!$A:$A,1)),0)</f>
        <v>18830600192</v>
      </c>
      <c r="C1479" s="37">
        <f>IFERROR(INDEX(XRP!$F:$F,MATCH($A1479,XRP!$A:$A,0))*INDEX('Control Panel'!$C:$C,MATCH($A1479+1,'Control Panel'!$A:$A,1)),0)</f>
        <v>7251210240</v>
      </c>
      <c r="D1479" s="37">
        <f>IFERROR(INDEX(LTC!$F:$F,MATCH($A1479,LTC!$A:$A,0))*INDEX('Control Panel'!$D:$D,MATCH($A1479+1,'Control Panel'!$A:$A,1)),0)</f>
        <v>1422489984</v>
      </c>
      <c r="E1479" s="37">
        <f>IFERROR(INDEX(ETC!$F:$F,MATCH($A1479,ETC!$A:$A,0))*INDEX('Control Panel'!$E:$E,MATCH($A1479+1,'Control Panel'!$A:$A,1)),0)</f>
        <v>598707008</v>
      </c>
      <c r="F1479" s="37">
        <f>IFERROR(INDEX(ETH!$F:$F,MATCH($A1479,ETH!$A:$A,0))*INDEX('Control Panel'!$F:$F,MATCH('Index Volume'!$A1479+1,'Control Panel'!$A:$A,1)),0)</f>
        <v>8545160192</v>
      </c>
      <c r="G1479" s="37">
        <f>IFERROR(INDEX(BCH!$F:$F,MATCH($A1479,BCH!$A:$A,0))*INDEX('Control Panel'!$G:$G,MATCH('Index Volume'!$A1479+1,'Control Panel'!$A:$A,1)),0)</f>
        <v>1457730048</v>
      </c>
      <c r="H1479" s="37">
        <f>IFERROR(INDEX(XMR!$F:$F,MATCH($A1479,XMR!$A:$A,0))*INDEX('Control Panel'!$H:$H,MATCH('Index Volume'!$A1479+1,'Control Panel'!$A:$A,1)),0)</f>
        <v>192936992</v>
      </c>
      <c r="I1479" s="37">
        <f>IFERROR(INDEX(ZEC!$F:$F,MATCH($A1479,ZEC!$A:$A,0))*INDEX('Control Panel'!$I:$I,MATCH('Index Volume'!$A1479+1,'Control Panel'!$A:$A,1)),0)</f>
        <v>171892000</v>
      </c>
      <c r="J1479" s="37">
        <f>IFERROR(INDEX(EOS!$F:$F,MATCH($A1479,EOS!$A:$A,0))*INDEX('Control Panel'!$J:$J,MATCH('Index Volume'!$A1479+1,'Control Panel'!$A:$A,1)),0)</f>
        <v>1625250048</v>
      </c>
      <c r="K1479" s="37">
        <f>IFERROR(INDEX(DASH!$F:$F,MATCH($A1479,DASH!$A:$A,0))*INDEX('Control Panel'!$K:$K,MATCH('Index Volume'!$A1479+1,'Control Panel'!$A:$A,1)),0)</f>
        <v>197476992</v>
      </c>
      <c r="L1479" s="37">
        <f>IFERROR(INDEX(XLM!$F:$F,MATCH($A1479,XLM!$A:$A,0))*INDEX('Control Panel'!$L:$L,MATCH('Index Volume'!$A1479+1,'Control Panel'!$A:$A,1)),0)</f>
        <v>486788992</v>
      </c>
      <c r="M1479" s="39">
        <f t="shared" si="336"/>
        <v>40780242688</v>
      </c>
      <c r="N1479" s="1" t="b">
        <f t="shared" si="337"/>
        <v>1</v>
      </c>
      <c r="O1479" s="41">
        <f t="shared" si="338"/>
        <v>40780242688</v>
      </c>
    </row>
    <row r="1480" spans="1:15" x14ac:dyDescent="0.75">
      <c r="A1480" s="3">
        <v>43118</v>
      </c>
      <c r="B1480" s="37">
        <f>IFERROR(INDEX(BTC!$F:$F,MATCH($A1480,BTC!$A:$A,0))*INDEX('Control Panel'!$B:$B,MATCH('Index Volume'!$A1480+1,'Control Panel'!$A:$A,1)),0)</f>
        <v>15020399616</v>
      </c>
      <c r="C1480" s="37">
        <f>IFERROR(INDEX(XRP!$F:$F,MATCH($A1480,XRP!$A:$A,0))*INDEX('Control Panel'!$C:$C,MATCH($A1480+1,'Control Panel'!$A:$A,1)),0)</f>
        <v>9110439936</v>
      </c>
      <c r="D1480" s="37">
        <f>IFERROR(INDEX(LTC!$F:$F,MATCH($A1480,LTC!$A:$A,0))*INDEX('Control Panel'!$D:$D,MATCH($A1480+1,'Control Panel'!$A:$A,1)),0)</f>
        <v>936784000</v>
      </c>
      <c r="E1480" s="37">
        <f>IFERROR(INDEX(ETC!$F:$F,MATCH($A1480,ETC!$A:$A,0))*INDEX('Control Panel'!$E:$E,MATCH($A1480+1,'Control Panel'!$A:$A,1)),0)</f>
        <v>455046016</v>
      </c>
      <c r="F1480" s="37">
        <f>IFERROR(INDEX(ETH!$F:$F,MATCH($A1480,ETH!$A:$A,0))*INDEX('Control Panel'!$F:$F,MATCH('Index Volume'!$A1480+1,'Control Panel'!$A:$A,1)),0)</f>
        <v>5938319872</v>
      </c>
      <c r="G1480" s="37">
        <f>IFERROR(INDEX(BCH!$F:$F,MATCH($A1480,BCH!$A:$A,0))*INDEX('Control Panel'!$G:$G,MATCH('Index Volume'!$A1480+1,'Control Panel'!$A:$A,1)),0)</f>
        <v>1024060032</v>
      </c>
      <c r="H1480" s="37">
        <f>IFERROR(INDEX(XMR!$F:$F,MATCH($A1480,XMR!$A:$A,0))*INDEX('Control Panel'!$H:$H,MATCH('Index Volume'!$A1480+1,'Control Panel'!$A:$A,1)),0)</f>
        <v>152851008</v>
      </c>
      <c r="I1480" s="37">
        <f>IFERROR(INDEX(ZEC!$F:$F,MATCH($A1480,ZEC!$A:$A,0))*INDEX('Control Panel'!$I:$I,MATCH('Index Volume'!$A1480+1,'Control Panel'!$A:$A,1)),0)</f>
        <v>128385000</v>
      </c>
      <c r="J1480" s="37">
        <f>IFERROR(INDEX(EOS!$F:$F,MATCH($A1480,EOS!$A:$A,0))*INDEX('Control Panel'!$J:$J,MATCH('Index Volume'!$A1480+1,'Control Panel'!$A:$A,1)),0)</f>
        <v>1266300032</v>
      </c>
      <c r="K1480" s="37">
        <f>IFERROR(INDEX(DASH!$F:$F,MATCH($A1480,DASH!$A:$A,0))*INDEX('Control Panel'!$K:$K,MATCH('Index Volume'!$A1480+1,'Control Panel'!$A:$A,1)),0)</f>
        <v>172728992</v>
      </c>
      <c r="L1480" s="37">
        <f>IFERROR(INDEX(XLM!$F:$F,MATCH($A1480,XLM!$A:$A,0))*INDEX('Control Panel'!$L:$L,MATCH('Index Volume'!$A1480+1,'Control Panel'!$A:$A,1)),0)</f>
        <v>472047008</v>
      </c>
      <c r="M1480" s="39">
        <f t="shared" si="336"/>
        <v>34677361512</v>
      </c>
      <c r="N1480" s="1" t="b">
        <f t="shared" si="337"/>
        <v>1</v>
      </c>
      <c r="O1480" s="41">
        <f t="shared" si="338"/>
        <v>34677361512</v>
      </c>
    </row>
    <row r="1481" spans="1:15" x14ac:dyDescent="0.75">
      <c r="A1481" s="4">
        <v>43119</v>
      </c>
      <c r="B1481" s="37">
        <f>IFERROR(INDEX(BTC!$F:$F,MATCH($A1481,BTC!$A:$A,0))*INDEX('Control Panel'!$B:$B,MATCH('Index Volume'!$A1481+1,'Control Panel'!$A:$A,1)),0)</f>
        <v>10740400128</v>
      </c>
      <c r="C1481" s="37">
        <f>IFERROR(INDEX(XRP!$F:$F,MATCH($A1481,XRP!$A:$A,0))*INDEX('Control Panel'!$C:$C,MATCH($A1481+1,'Control Panel'!$A:$A,1)),0)</f>
        <v>3697430016</v>
      </c>
      <c r="D1481" s="37">
        <f>IFERROR(INDEX(LTC!$F:$F,MATCH($A1481,LTC!$A:$A,0))*INDEX('Control Panel'!$D:$D,MATCH($A1481+1,'Control Panel'!$A:$A,1)),0)</f>
        <v>560284032</v>
      </c>
      <c r="E1481" s="37">
        <f>IFERROR(INDEX(ETC!$F:$F,MATCH($A1481,ETC!$A:$A,0))*INDEX('Control Panel'!$E:$E,MATCH($A1481+1,'Control Panel'!$A:$A,1)),0)</f>
        <v>394036992</v>
      </c>
      <c r="F1481" s="37">
        <f>IFERROR(INDEX(ETH!$F:$F,MATCH($A1481,ETH!$A:$A,0))*INDEX('Control Panel'!$F:$F,MATCH('Index Volume'!$A1481+1,'Control Panel'!$A:$A,1)),0)</f>
        <v>4084450048</v>
      </c>
      <c r="G1481" s="37">
        <f>IFERROR(INDEX(BCH!$F:$F,MATCH($A1481,BCH!$A:$A,0))*INDEX('Control Panel'!$G:$G,MATCH('Index Volume'!$A1481+1,'Control Panel'!$A:$A,1)),0)</f>
        <v>743246976</v>
      </c>
      <c r="H1481" s="37">
        <f>IFERROR(INDEX(XMR!$F:$F,MATCH($A1481,XMR!$A:$A,0))*INDEX('Control Panel'!$H:$H,MATCH('Index Volume'!$A1481+1,'Control Panel'!$A:$A,1)),0)</f>
        <v>199852000</v>
      </c>
      <c r="I1481" s="37">
        <f>IFERROR(INDEX(ZEC!$F:$F,MATCH($A1481,ZEC!$A:$A,0))*INDEX('Control Panel'!$I:$I,MATCH('Index Volume'!$A1481+1,'Control Panel'!$A:$A,1)),0)</f>
        <v>163175008</v>
      </c>
      <c r="J1481" s="37">
        <f>IFERROR(INDEX(EOS!$F:$F,MATCH($A1481,EOS!$A:$A,0))*INDEX('Control Panel'!$J:$J,MATCH('Index Volume'!$A1481+1,'Control Panel'!$A:$A,1)),0)</f>
        <v>845596032</v>
      </c>
      <c r="K1481" s="37">
        <f>IFERROR(INDEX(DASH!$F:$F,MATCH($A1481,DASH!$A:$A,0))*INDEX('Control Panel'!$K:$K,MATCH('Index Volume'!$A1481+1,'Control Panel'!$A:$A,1)),0)</f>
        <v>126837000</v>
      </c>
      <c r="L1481" s="37">
        <f>IFERROR(INDEX(XLM!$F:$F,MATCH($A1481,XLM!$A:$A,0))*INDEX('Control Panel'!$L:$L,MATCH('Index Volume'!$A1481+1,'Control Panel'!$A:$A,1)),0)</f>
        <v>207275008</v>
      </c>
      <c r="M1481" s="39">
        <f t="shared" si="336"/>
        <v>21762583240</v>
      </c>
      <c r="N1481" s="1" t="b">
        <f t="shared" si="337"/>
        <v>1</v>
      </c>
      <c r="O1481" s="41">
        <f t="shared" si="338"/>
        <v>21762583240</v>
      </c>
    </row>
    <row r="1482" spans="1:15" x14ac:dyDescent="0.75">
      <c r="A1482" s="3">
        <v>43120</v>
      </c>
      <c r="B1482" s="37">
        <f>IFERROR(INDEX(BTC!$F:$F,MATCH($A1482,BTC!$A:$A,0))*INDEX('Control Panel'!$B:$B,MATCH('Index Volume'!$A1482+1,'Control Panel'!$A:$A,1)),0)</f>
        <v>11801700352</v>
      </c>
      <c r="C1482" s="37">
        <f>IFERROR(INDEX(XRP!$F:$F,MATCH($A1482,XRP!$A:$A,0))*INDEX('Control Panel'!$C:$C,MATCH($A1482+1,'Control Panel'!$A:$A,1)),0)</f>
        <v>2346449920</v>
      </c>
      <c r="D1482" s="37">
        <f>IFERROR(INDEX(LTC!$F:$F,MATCH($A1482,LTC!$A:$A,0))*INDEX('Control Panel'!$D:$D,MATCH($A1482+1,'Control Panel'!$A:$A,1)),0)</f>
        <v>540785984</v>
      </c>
      <c r="E1482" s="37">
        <f>IFERROR(INDEX(ETC!$F:$F,MATCH($A1482,ETC!$A:$A,0))*INDEX('Control Panel'!$E:$E,MATCH($A1482+1,'Control Panel'!$A:$A,1)),0)</f>
        <v>418291008</v>
      </c>
      <c r="F1482" s="37">
        <f>IFERROR(INDEX(ETH!$F:$F,MATCH($A1482,ETH!$A:$A,0))*INDEX('Control Panel'!$F:$F,MATCH('Index Volume'!$A1482+1,'Control Panel'!$A:$A,1)),0)</f>
        <v>3975190016</v>
      </c>
      <c r="G1482" s="37">
        <f>IFERROR(INDEX(BCH!$F:$F,MATCH($A1482,BCH!$A:$A,0))*INDEX('Control Panel'!$G:$G,MATCH('Index Volume'!$A1482+1,'Control Panel'!$A:$A,1)),0)</f>
        <v>1116240000</v>
      </c>
      <c r="H1482" s="37">
        <f>IFERROR(INDEX(XMR!$F:$F,MATCH($A1482,XMR!$A:$A,0))*INDEX('Control Panel'!$H:$H,MATCH('Index Volume'!$A1482+1,'Control Panel'!$A:$A,1)),0)</f>
        <v>240595008</v>
      </c>
      <c r="I1482" s="37">
        <f>IFERROR(INDEX(ZEC!$F:$F,MATCH($A1482,ZEC!$A:$A,0))*INDEX('Control Panel'!$I:$I,MATCH('Index Volume'!$A1482+1,'Control Panel'!$A:$A,1)),0)</f>
        <v>126555000</v>
      </c>
      <c r="J1482" s="37">
        <f>IFERROR(INDEX(EOS!$F:$F,MATCH($A1482,EOS!$A:$A,0))*INDEX('Control Panel'!$J:$J,MATCH('Index Volume'!$A1482+1,'Control Panel'!$A:$A,1)),0)</f>
        <v>2777449984</v>
      </c>
      <c r="K1482" s="37">
        <f>IFERROR(INDEX(DASH!$F:$F,MATCH($A1482,DASH!$A:$A,0))*INDEX('Control Panel'!$K:$K,MATCH('Index Volume'!$A1482+1,'Control Panel'!$A:$A,1)),0)</f>
        <v>162376000</v>
      </c>
      <c r="L1482" s="37">
        <f>IFERROR(INDEX(XLM!$F:$F,MATCH($A1482,XLM!$A:$A,0))*INDEX('Control Panel'!$L:$L,MATCH('Index Volume'!$A1482+1,'Control Panel'!$A:$A,1)),0)</f>
        <v>204012992</v>
      </c>
      <c r="M1482" s="39">
        <f t="shared" si="336"/>
        <v>23709646264</v>
      </c>
      <c r="N1482" s="1" t="b">
        <f t="shared" si="337"/>
        <v>1</v>
      </c>
      <c r="O1482" s="41">
        <f t="shared" si="338"/>
        <v>23709646264</v>
      </c>
    </row>
    <row r="1483" spans="1:15" x14ac:dyDescent="0.75">
      <c r="A1483" s="4">
        <v>43121</v>
      </c>
      <c r="B1483" s="37">
        <f>IFERROR(INDEX(BTC!$F:$F,MATCH($A1483,BTC!$A:$A,0))*INDEX('Control Panel'!$B:$B,MATCH('Index Volume'!$A1483+1,'Control Panel'!$A:$A,1)),0)</f>
        <v>9935179776</v>
      </c>
      <c r="C1483" s="37">
        <f>IFERROR(INDEX(XRP!$F:$F,MATCH($A1483,XRP!$A:$A,0))*INDEX('Control Panel'!$C:$C,MATCH($A1483+1,'Control Panel'!$A:$A,1)),0)</f>
        <v>2840750080</v>
      </c>
      <c r="D1483" s="37">
        <f>IFERROR(INDEX(LTC!$F:$F,MATCH($A1483,LTC!$A:$A,0))*INDEX('Control Panel'!$D:$D,MATCH($A1483+1,'Control Panel'!$A:$A,1)),0)</f>
        <v>463516000</v>
      </c>
      <c r="E1483" s="37">
        <f>IFERROR(INDEX(ETC!$F:$F,MATCH($A1483,ETC!$A:$A,0))*INDEX('Control Panel'!$E:$E,MATCH($A1483+1,'Control Panel'!$A:$A,1)),0)</f>
        <v>381507008</v>
      </c>
      <c r="F1483" s="37">
        <f>IFERROR(INDEX(ETH!$F:$F,MATCH($A1483,ETH!$A:$A,0))*INDEX('Control Panel'!$F:$F,MATCH('Index Volume'!$A1483+1,'Control Panel'!$A:$A,1)),0)</f>
        <v>3378089984</v>
      </c>
      <c r="G1483" s="37">
        <f>IFERROR(INDEX(BCH!$F:$F,MATCH($A1483,BCH!$A:$A,0))*INDEX('Control Panel'!$G:$G,MATCH('Index Volume'!$A1483+1,'Control Panel'!$A:$A,1)),0)</f>
        <v>745179008</v>
      </c>
      <c r="H1483" s="37">
        <f>IFERROR(INDEX(XMR!$F:$F,MATCH($A1483,XMR!$A:$A,0))*INDEX('Control Panel'!$H:$H,MATCH('Index Volume'!$A1483+1,'Control Panel'!$A:$A,1)),0)</f>
        <v>126395000</v>
      </c>
      <c r="I1483" s="37">
        <f>IFERROR(INDEX(ZEC!$F:$F,MATCH($A1483,ZEC!$A:$A,0))*INDEX('Control Panel'!$I:$I,MATCH('Index Volume'!$A1483+1,'Control Panel'!$A:$A,1)),0)</f>
        <v>94691696</v>
      </c>
      <c r="J1483" s="37">
        <f>IFERROR(INDEX(EOS!$F:$F,MATCH($A1483,EOS!$A:$A,0))*INDEX('Control Panel'!$J:$J,MATCH('Index Volume'!$A1483+1,'Control Panel'!$A:$A,1)),0)</f>
        <v>2887800064</v>
      </c>
      <c r="K1483" s="37">
        <f>IFERROR(INDEX(DASH!$F:$F,MATCH($A1483,DASH!$A:$A,0))*INDEX('Control Panel'!$K:$K,MATCH('Index Volume'!$A1483+1,'Control Panel'!$A:$A,1)),0)</f>
        <v>109775000</v>
      </c>
      <c r="L1483" s="37">
        <f>IFERROR(INDEX(XLM!$F:$F,MATCH($A1483,XLM!$A:$A,0))*INDEX('Control Panel'!$L:$L,MATCH('Index Volume'!$A1483+1,'Control Panel'!$A:$A,1)),0)</f>
        <v>161687008</v>
      </c>
      <c r="M1483" s="39">
        <f t="shared" si="336"/>
        <v>21124570624</v>
      </c>
      <c r="N1483" s="1" t="b">
        <f t="shared" si="337"/>
        <v>1</v>
      </c>
      <c r="O1483" s="41">
        <f t="shared" si="338"/>
        <v>21124570624</v>
      </c>
    </row>
    <row r="1484" spans="1:15" x14ac:dyDescent="0.75">
      <c r="A1484" s="3">
        <v>43122</v>
      </c>
      <c r="B1484" s="37">
        <f>IFERROR(INDEX(BTC!$F:$F,MATCH($A1484,BTC!$A:$A,0))*INDEX('Control Panel'!$B:$B,MATCH('Index Volume'!$A1484+1,'Control Panel'!$A:$A,1)),0)</f>
        <v>10537400320</v>
      </c>
      <c r="C1484" s="37">
        <f>IFERROR(INDEX(XRP!$F:$F,MATCH($A1484,XRP!$A:$A,0))*INDEX('Control Panel'!$C:$C,MATCH($A1484+1,'Control Panel'!$A:$A,1)),0)</f>
        <v>2642510080</v>
      </c>
      <c r="D1484" s="37">
        <f>IFERROR(INDEX(LTC!$F:$F,MATCH($A1484,LTC!$A:$A,0))*INDEX('Control Panel'!$D:$D,MATCH($A1484+1,'Control Panel'!$A:$A,1)),0)</f>
        <v>494091008</v>
      </c>
      <c r="E1484" s="37">
        <f>IFERROR(INDEX(ETC!$F:$F,MATCH($A1484,ETC!$A:$A,0))*INDEX('Control Panel'!$E:$E,MATCH($A1484+1,'Control Panel'!$A:$A,1)),0)</f>
        <v>321230016</v>
      </c>
      <c r="F1484" s="37">
        <f>IFERROR(INDEX(ETH!$F:$F,MATCH($A1484,ETH!$A:$A,0))*INDEX('Control Panel'!$F:$F,MATCH('Index Volume'!$A1484+1,'Control Panel'!$A:$A,1)),0)</f>
        <v>3810099968</v>
      </c>
      <c r="G1484" s="37">
        <f>IFERROR(INDEX(BCH!$F:$F,MATCH($A1484,BCH!$A:$A,0))*INDEX('Control Panel'!$G:$G,MATCH('Index Volume'!$A1484+1,'Control Panel'!$A:$A,1)),0)</f>
        <v>681350016</v>
      </c>
      <c r="H1484" s="37">
        <f>IFERROR(INDEX(XMR!$F:$F,MATCH($A1484,XMR!$A:$A,0))*INDEX('Control Panel'!$H:$H,MATCH('Index Volume'!$A1484+1,'Control Panel'!$A:$A,1)),0)</f>
        <v>116893000</v>
      </c>
      <c r="I1484" s="37">
        <f>IFERROR(INDEX(ZEC!$F:$F,MATCH($A1484,ZEC!$A:$A,0))*INDEX('Control Panel'!$I:$I,MATCH('Index Volume'!$A1484+1,'Control Panel'!$A:$A,1)),0)</f>
        <v>78727104</v>
      </c>
      <c r="J1484" s="37">
        <f>IFERROR(INDEX(EOS!$F:$F,MATCH($A1484,EOS!$A:$A,0))*INDEX('Control Panel'!$J:$J,MATCH('Index Volume'!$A1484+1,'Control Panel'!$A:$A,1)),0)</f>
        <v>2902200064</v>
      </c>
      <c r="K1484" s="37">
        <f>IFERROR(INDEX(DASH!$F:$F,MATCH($A1484,DASH!$A:$A,0))*INDEX('Control Panel'!$K:$K,MATCH('Index Volume'!$A1484+1,'Control Panel'!$A:$A,1)),0)</f>
        <v>100651000</v>
      </c>
      <c r="L1484" s="37">
        <f>IFERROR(INDEX(XLM!$F:$F,MATCH($A1484,XLM!$A:$A,0))*INDEX('Control Panel'!$L:$L,MATCH('Index Volume'!$A1484+1,'Control Panel'!$A:$A,1)),0)</f>
        <v>442542016</v>
      </c>
      <c r="M1484" s="39">
        <f t="shared" si="336"/>
        <v>22127694592</v>
      </c>
      <c r="N1484" s="1" t="b">
        <f t="shared" si="337"/>
        <v>1</v>
      </c>
      <c r="O1484" s="41">
        <f t="shared" si="338"/>
        <v>22127694592</v>
      </c>
    </row>
    <row r="1485" spans="1:15" x14ac:dyDescent="0.75">
      <c r="A1485" s="4">
        <v>43123</v>
      </c>
      <c r="B1485" s="37">
        <f>IFERROR(INDEX(BTC!$F:$F,MATCH($A1485,BTC!$A:$A,0))*INDEX('Control Panel'!$B:$B,MATCH('Index Volume'!$A1485+1,'Control Panel'!$A:$A,1)),0)</f>
        <v>9660609536</v>
      </c>
      <c r="C1485" s="37">
        <f>IFERROR(INDEX(XRP!$F:$F,MATCH($A1485,XRP!$A:$A,0))*INDEX('Control Panel'!$C:$C,MATCH($A1485+1,'Control Panel'!$A:$A,1)),0)</f>
        <v>2977080064</v>
      </c>
      <c r="D1485" s="37">
        <f>IFERROR(INDEX(LTC!$F:$F,MATCH($A1485,LTC!$A:$A,0))*INDEX('Control Panel'!$D:$D,MATCH($A1485+1,'Control Panel'!$A:$A,1)),0)</f>
        <v>441764992</v>
      </c>
      <c r="E1485" s="37">
        <f>IFERROR(INDEX(ETC!$F:$F,MATCH($A1485,ETC!$A:$A,0))*INDEX('Control Panel'!$E:$E,MATCH($A1485+1,'Control Panel'!$A:$A,1)),0)</f>
        <v>230031008</v>
      </c>
      <c r="F1485" s="37">
        <f>IFERROR(INDEX(ETH!$F:$F,MATCH($A1485,ETH!$A:$A,0))*INDEX('Control Panel'!$F:$F,MATCH('Index Volume'!$A1485+1,'Control Panel'!$A:$A,1)),0)</f>
        <v>3556699904</v>
      </c>
      <c r="G1485" s="37">
        <f>IFERROR(INDEX(BCH!$F:$F,MATCH($A1485,BCH!$A:$A,0))*INDEX('Control Panel'!$G:$G,MATCH('Index Volume'!$A1485+1,'Control Panel'!$A:$A,1)),0)</f>
        <v>578984000</v>
      </c>
      <c r="H1485" s="37">
        <f>IFERROR(INDEX(XMR!$F:$F,MATCH($A1485,XMR!$A:$A,0))*INDEX('Control Panel'!$H:$H,MATCH('Index Volume'!$A1485+1,'Control Panel'!$A:$A,1)),0)</f>
        <v>116898000</v>
      </c>
      <c r="I1485" s="37">
        <f>IFERROR(INDEX(ZEC!$F:$F,MATCH($A1485,ZEC!$A:$A,0))*INDEX('Control Panel'!$I:$I,MATCH('Index Volume'!$A1485+1,'Control Panel'!$A:$A,1)),0)</f>
        <v>79187400</v>
      </c>
      <c r="J1485" s="37">
        <f>IFERROR(INDEX(EOS!$F:$F,MATCH($A1485,EOS!$A:$A,0))*INDEX('Control Panel'!$J:$J,MATCH('Index Volume'!$A1485+1,'Control Panel'!$A:$A,1)),0)</f>
        <v>1614680064</v>
      </c>
      <c r="K1485" s="37">
        <f>IFERROR(INDEX(DASH!$F:$F,MATCH($A1485,DASH!$A:$A,0))*INDEX('Control Panel'!$K:$K,MATCH('Index Volume'!$A1485+1,'Control Panel'!$A:$A,1)),0)</f>
        <v>110265000</v>
      </c>
      <c r="L1485" s="37">
        <f>IFERROR(INDEX(XLM!$F:$F,MATCH($A1485,XLM!$A:$A,0))*INDEX('Control Panel'!$L:$L,MATCH('Index Volume'!$A1485+1,'Control Panel'!$A:$A,1)),0)</f>
        <v>207031008</v>
      </c>
      <c r="M1485" s="39">
        <f t="shared" si="336"/>
        <v>19573230976</v>
      </c>
      <c r="N1485" s="1" t="b">
        <f t="shared" si="337"/>
        <v>1</v>
      </c>
      <c r="O1485" s="41">
        <f t="shared" si="338"/>
        <v>19573230976</v>
      </c>
    </row>
    <row r="1486" spans="1:15" x14ac:dyDescent="0.75">
      <c r="A1486" s="3">
        <v>43124</v>
      </c>
      <c r="B1486" s="37">
        <f>IFERROR(INDEX(BTC!$F:$F,MATCH($A1486,BTC!$A:$A,0))*INDEX('Control Panel'!$B:$B,MATCH('Index Volume'!$A1486+1,'Control Panel'!$A:$A,1)),0)</f>
        <v>9940989952</v>
      </c>
      <c r="C1486" s="37">
        <f>IFERROR(INDEX(XRP!$F:$F,MATCH($A1486,XRP!$A:$A,0))*INDEX('Control Panel'!$C:$C,MATCH($A1486+1,'Control Panel'!$A:$A,1)),0)</f>
        <v>1853440000</v>
      </c>
      <c r="D1486" s="37">
        <f>IFERROR(INDEX(LTC!$F:$F,MATCH($A1486,LTC!$A:$A,0))*INDEX('Control Panel'!$D:$D,MATCH($A1486+1,'Control Panel'!$A:$A,1)),0)</f>
        <v>375948992</v>
      </c>
      <c r="E1486" s="37">
        <f>IFERROR(INDEX(ETC!$F:$F,MATCH($A1486,ETC!$A:$A,0))*INDEX('Control Panel'!$E:$E,MATCH($A1486+1,'Control Panel'!$A:$A,1)),0)</f>
        <v>187788992</v>
      </c>
      <c r="F1486" s="37">
        <f>IFERROR(INDEX(ETH!$F:$F,MATCH($A1486,ETH!$A:$A,0))*INDEX('Control Panel'!$F:$F,MATCH('Index Volume'!$A1486+1,'Control Panel'!$A:$A,1)),0)</f>
        <v>3944039936</v>
      </c>
      <c r="G1486" s="37">
        <f>IFERROR(INDEX(BCH!$F:$F,MATCH($A1486,BCH!$A:$A,0))*INDEX('Control Panel'!$G:$G,MATCH('Index Volume'!$A1486+1,'Control Panel'!$A:$A,1)),0)</f>
        <v>488160992</v>
      </c>
      <c r="H1486" s="37">
        <f>IFERROR(INDEX(XMR!$F:$F,MATCH($A1486,XMR!$A:$A,0))*INDEX('Control Panel'!$H:$H,MATCH('Index Volume'!$A1486+1,'Control Panel'!$A:$A,1)),0)</f>
        <v>92263600</v>
      </c>
      <c r="I1486" s="37">
        <f>IFERROR(INDEX(ZEC!$F:$F,MATCH($A1486,ZEC!$A:$A,0))*INDEX('Control Panel'!$I:$I,MATCH('Index Volume'!$A1486+1,'Control Panel'!$A:$A,1)),0)</f>
        <v>78432400</v>
      </c>
      <c r="J1486" s="37">
        <f>IFERROR(INDEX(EOS!$F:$F,MATCH($A1486,EOS!$A:$A,0))*INDEX('Control Panel'!$J:$J,MATCH('Index Volume'!$A1486+1,'Control Panel'!$A:$A,1)),0)</f>
        <v>1050800000</v>
      </c>
      <c r="K1486" s="37">
        <f>IFERROR(INDEX(DASH!$F:$F,MATCH($A1486,DASH!$A:$A,0))*INDEX('Control Panel'!$K:$K,MATCH('Index Volume'!$A1486+1,'Control Panel'!$A:$A,1)),0)</f>
        <v>116898000</v>
      </c>
      <c r="L1486" s="37">
        <f>IFERROR(INDEX(XLM!$F:$F,MATCH($A1486,XLM!$A:$A,0))*INDEX('Control Panel'!$L:$L,MATCH('Index Volume'!$A1486+1,'Control Panel'!$A:$A,1)),0)</f>
        <v>669318976</v>
      </c>
      <c r="M1486" s="39">
        <f t="shared" si="336"/>
        <v>18798081840</v>
      </c>
      <c r="N1486" s="1" t="b">
        <f t="shared" si="337"/>
        <v>1</v>
      </c>
      <c r="O1486" s="41">
        <f t="shared" si="338"/>
        <v>18798081840</v>
      </c>
    </row>
    <row r="1487" spans="1:15" x14ac:dyDescent="0.75">
      <c r="A1487" s="4">
        <v>43125</v>
      </c>
      <c r="B1487" s="37">
        <f>IFERROR(INDEX(BTC!$F:$F,MATCH($A1487,BTC!$A:$A,0))*INDEX('Control Panel'!$B:$B,MATCH('Index Volume'!$A1487+1,'Control Panel'!$A:$A,1)),0)</f>
        <v>8873169920</v>
      </c>
      <c r="C1487" s="37">
        <f>IFERROR(INDEX(XRP!$F:$F,MATCH($A1487,XRP!$A:$A,0))*INDEX('Control Panel'!$C:$C,MATCH($A1487+1,'Control Panel'!$A:$A,1)),0)</f>
        <v>986067968</v>
      </c>
      <c r="D1487" s="37">
        <f>IFERROR(INDEX(LTC!$F:$F,MATCH($A1487,LTC!$A:$A,0))*INDEX('Control Panel'!$D:$D,MATCH($A1487+1,'Control Panel'!$A:$A,1)),0)</f>
        <v>363137984</v>
      </c>
      <c r="E1487" s="37">
        <f>IFERROR(INDEX(ETC!$F:$F,MATCH($A1487,ETC!$A:$A,0))*INDEX('Control Panel'!$E:$E,MATCH($A1487+1,'Control Panel'!$A:$A,1)),0)</f>
        <v>162748992</v>
      </c>
      <c r="F1487" s="37">
        <f>IFERROR(INDEX(ETH!$F:$F,MATCH($A1487,ETH!$A:$A,0))*INDEX('Control Panel'!$F:$F,MATCH('Index Volume'!$A1487+1,'Control Panel'!$A:$A,1)),0)</f>
        <v>4050190080</v>
      </c>
      <c r="G1487" s="37">
        <f>IFERROR(INDEX(BCH!$F:$F,MATCH($A1487,BCH!$A:$A,0))*INDEX('Control Panel'!$G:$G,MATCH('Index Volume'!$A1487+1,'Control Panel'!$A:$A,1)),0)</f>
        <v>522193984</v>
      </c>
      <c r="H1487" s="37">
        <f>IFERROR(INDEX(XMR!$F:$F,MATCH($A1487,XMR!$A:$A,0))*INDEX('Control Panel'!$H:$H,MATCH('Index Volume'!$A1487+1,'Control Panel'!$A:$A,1)),0)</f>
        <v>76537296</v>
      </c>
      <c r="I1487" s="37">
        <f>IFERROR(INDEX(ZEC!$F:$F,MATCH($A1487,ZEC!$A:$A,0))*INDEX('Control Panel'!$I:$I,MATCH('Index Volume'!$A1487+1,'Control Panel'!$A:$A,1)),0)</f>
        <v>85020800</v>
      </c>
      <c r="J1487" s="37">
        <f>IFERROR(INDEX(EOS!$F:$F,MATCH($A1487,EOS!$A:$A,0))*INDEX('Control Panel'!$J:$J,MATCH('Index Volume'!$A1487+1,'Control Panel'!$A:$A,1)),0)</f>
        <v>1546860032</v>
      </c>
      <c r="K1487" s="37">
        <f>IFERROR(INDEX(DASH!$F:$F,MATCH($A1487,DASH!$A:$A,0))*INDEX('Control Panel'!$K:$K,MATCH('Index Volume'!$A1487+1,'Control Panel'!$A:$A,1)),0)</f>
        <v>114378000</v>
      </c>
      <c r="L1487" s="37">
        <f>IFERROR(INDEX(XLM!$F:$F,MATCH($A1487,XLM!$A:$A,0))*INDEX('Control Panel'!$L:$L,MATCH('Index Volume'!$A1487+1,'Control Panel'!$A:$A,1)),0)</f>
        <v>627336000</v>
      </c>
      <c r="M1487" s="39">
        <f t="shared" si="336"/>
        <v>17407641056</v>
      </c>
      <c r="N1487" s="1" t="b">
        <f t="shared" si="337"/>
        <v>1</v>
      </c>
      <c r="O1487" s="41">
        <f t="shared" si="338"/>
        <v>17407641056</v>
      </c>
    </row>
    <row r="1488" spans="1:15" x14ac:dyDescent="0.75">
      <c r="A1488" s="3">
        <v>43126</v>
      </c>
      <c r="B1488" s="37">
        <f>IFERROR(INDEX(BTC!$F:$F,MATCH($A1488,BTC!$A:$A,0))*INDEX('Control Panel'!$B:$B,MATCH('Index Volume'!$A1488+1,'Control Panel'!$A:$A,1)),0)</f>
        <v>9746199552</v>
      </c>
      <c r="C1488" s="37">
        <f>IFERROR(INDEX(XRP!$F:$F,MATCH($A1488,XRP!$A:$A,0))*INDEX('Control Panel'!$C:$C,MATCH($A1488+1,'Control Panel'!$A:$A,1)),0)</f>
        <v>2037570048</v>
      </c>
      <c r="D1488" s="37">
        <f>IFERROR(INDEX(LTC!$F:$F,MATCH($A1488,LTC!$A:$A,0))*INDEX('Control Panel'!$D:$D,MATCH($A1488+1,'Control Panel'!$A:$A,1)),0)</f>
        <v>375476992</v>
      </c>
      <c r="E1488" s="37">
        <f>IFERROR(INDEX(ETC!$F:$F,MATCH($A1488,ETC!$A:$A,0))*INDEX('Control Panel'!$E:$E,MATCH($A1488+1,'Control Panel'!$A:$A,1)),0)</f>
        <v>198044992</v>
      </c>
      <c r="F1488" s="37">
        <f>IFERROR(INDEX(ETH!$F:$F,MATCH($A1488,ETH!$A:$A,0))*INDEX('Control Panel'!$F:$F,MATCH('Index Volume'!$A1488+1,'Control Panel'!$A:$A,1)),0)</f>
        <v>3617690112</v>
      </c>
      <c r="G1488" s="37">
        <f>IFERROR(INDEX(BCH!$F:$F,MATCH($A1488,BCH!$A:$A,0))*INDEX('Control Panel'!$G:$G,MATCH('Index Volume'!$A1488+1,'Control Panel'!$A:$A,1)),0)</f>
        <v>594667008</v>
      </c>
      <c r="H1488" s="37">
        <f>IFERROR(INDEX(XMR!$F:$F,MATCH($A1488,XMR!$A:$A,0))*INDEX('Control Panel'!$H:$H,MATCH('Index Volume'!$A1488+1,'Control Panel'!$A:$A,1)),0)</f>
        <v>91052800</v>
      </c>
      <c r="I1488" s="37">
        <f>IFERROR(INDEX(ZEC!$F:$F,MATCH($A1488,ZEC!$A:$A,0))*INDEX('Control Panel'!$I:$I,MATCH('Index Volume'!$A1488+1,'Control Panel'!$A:$A,1)),0)</f>
        <v>87992704</v>
      </c>
      <c r="J1488" s="37">
        <f>IFERROR(INDEX(EOS!$F:$F,MATCH($A1488,EOS!$A:$A,0))*INDEX('Control Panel'!$J:$J,MATCH('Index Volume'!$A1488+1,'Control Panel'!$A:$A,1)),0)</f>
        <v>1444039936</v>
      </c>
      <c r="K1488" s="37">
        <f>IFERROR(INDEX(DASH!$F:$F,MATCH($A1488,DASH!$A:$A,0))*INDEX('Control Panel'!$K:$K,MATCH('Index Volume'!$A1488+1,'Control Panel'!$A:$A,1)),0)</f>
        <v>100517000</v>
      </c>
      <c r="L1488" s="37">
        <f>IFERROR(INDEX(XLM!$F:$F,MATCH($A1488,XLM!$A:$A,0))*INDEX('Control Panel'!$L:$L,MATCH('Index Volume'!$A1488+1,'Control Panel'!$A:$A,1)),0)</f>
        <v>787644032</v>
      </c>
      <c r="M1488" s="39">
        <f t="shared" si="336"/>
        <v>19080895176</v>
      </c>
      <c r="N1488" s="1" t="b">
        <f t="shared" si="337"/>
        <v>1</v>
      </c>
      <c r="O1488" s="41">
        <f t="shared" si="338"/>
        <v>19080895176</v>
      </c>
    </row>
    <row r="1489" spans="1:15" x14ac:dyDescent="0.75">
      <c r="A1489" s="4">
        <v>43127</v>
      </c>
      <c r="B1489" s="37">
        <f>IFERROR(INDEX(BTC!$F:$F,MATCH($A1489,BTC!$A:$A,0))*INDEX('Control Panel'!$B:$B,MATCH('Index Volume'!$A1489+1,'Control Panel'!$A:$A,1)),0)</f>
        <v>7583269888</v>
      </c>
      <c r="C1489" s="37">
        <f>IFERROR(INDEX(XRP!$F:$F,MATCH($A1489,XRP!$A:$A,0))*INDEX('Control Panel'!$C:$C,MATCH($A1489+1,'Control Panel'!$A:$A,1)),0)</f>
        <v>689100992</v>
      </c>
      <c r="D1489" s="37">
        <f>IFERROR(INDEX(LTC!$F:$F,MATCH($A1489,LTC!$A:$A,0))*INDEX('Control Panel'!$D:$D,MATCH($A1489+1,'Control Panel'!$A:$A,1)),0)</f>
        <v>291632992</v>
      </c>
      <c r="E1489" s="37">
        <f>IFERROR(INDEX(ETC!$F:$F,MATCH($A1489,ETC!$A:$A,0))*INDEX('Control Panel'!$E:$E,MATCH($A1489+1,'Control Panel'!$A:$A,1)),0)</f>
        <v>127839000</v>
      </c>
      <c r="F1489" s="37">
        <f>IFERROR(INDEX(ETH!$F:$F,MATCH($A1489,ETH!$A:$A,0))*INDEX('Control Panel'!$F:$F,MATCH('Index Volume'!$A1489+1,'Control Panel'!$A:$A,1)),0)</f>
        <v>3002870016</v>
      </c>
      <c r="G1489" s="37">
        <f>IFERROR(INDEX(BCH!$F:$F,MATCH($A1489,BCH!$A:$A,0))*INDEX('Control Panel'!$G:$G,MATCH('Index Volume'!$A1489+1,'Control Panel'!$A:$A,1)),0)</f>
        <v>441742016</v>
      </c>
      <c r="H1489" s="37">
        <f>IFERROR(INDEX(XMR!$F:$F,MATCH($A1489,XMR!$A:$A,0))*INDEX('Control Panel'!$H:$H,MATCH('Index Volume'!$A1489+1,'Control Panel'!$A:$A,1)),0)</f>
        <v>66614100</v>
      </c>
      <c r="I1489" s="37">
        <f>IFERROR(INDEX(ZEC!$F:$F,MATCH($A1489,ZEC!$A:$A,0))*INDEX('Control Panel'!$I:$I,MATCH('Index Volume'!$A1489+1,'Control Panel'!$A:$A,1)),0)</f>
        <v>71220400</v>
      </c>
      <c r="J1489" s="37">
        <f>IFERROR(INDEX(EOS!$F:$F,MATCH($A1489,EOS!$A:$A,0))*INDEX('Control Panel'!$J:$J,MATCH('Index Volume'!$A1489+1,'Control Panel'!$A:$A,1)),0)</f>
        <v>653830976</v>
      </c>
      <c r="K1489" s="37">
        <f>IFERROR(INDEX(DASH!$F:$F,MATCH($A1489,DASH!$A:$A,0))*INDEX('Control Panel'!$K:$K,MATCH('Index Volume'!$A1489+1,'Control Panel'!$A:$A,1)),0)</f>
        <v>115618000</v>
      </c>
      <c r="L1489" s="37">
        <f>IFERROR(INDEX(XLM!$F:$F,MATCH($A1489,XLM!$A:$A,0))*INDEX('Control Panel'!$L:$L,MATCH('Index Volume'!$A1489+1,'Control Panel'!$A:$A,1)),0)</f>
        <v>216912992</v>
      </c>
      <c r="M1489" s="39">
        <f t="shared" si="336"/>
        <v>13260651372</v>
      </c>
      <c r="N1489" s="1" t="b">
        <f t="shared" si="337"/>
        <v>1</v>
      </c>
      <c r="O1489" s="41">
        <f t="shared" si="338"/>
        <v>13260651372</v>
      </c>
    </row>
    <row r="1490" spans="1:15" x14ac:dyDescent="0.75">
      <c r="A1490" s="3">
        <v>43128</v>
      </c>
      <c r="B1490" s="37">
        <f>IFERROR(INDEX(BTC!$F:$F,MATCH($A1490,BTC!$A:$A,0))*INDEX('Control Panel'!$B:$B,MATCH('Index Volume'!$A1490+1,'Control Panel'!$A:$A,1)),0)</f>
        <v>8350360064</v>
      </c>
      <c r="C1490" s="37">
        <f>IFERROR(INDEX(XRP!$F:$F,MATCH($A1490,XRP!$A:$A,0))*INDEX('Control Panel'!$C:$C,MATCH($A1490+1,'Control Panel'!$A:$A,1)),0)</f>
        <v>1327360000</v>
      </c>
      <c r="D1490" s="37">
        <f>IFERROR(INDEX(LTC!$F:$F,MATCH($A1490,LTC!$A:$A,0))*INDEX('Control Panel'!$D:$D,MATCH($A1490+1,'Control Panel'!$A:$A,1)),0)</f>
        <v>363515008</v>
      </c>
      <c r="E1490" s="37">
        <f>IFERROR(INDEX(ETC!$F:$F,MATCH($A1490,ETC!$A:$A,0))*INDEX('Control Panel'!$E:$E,MATCH($A1490+1,'Control Panel'!$A:$A,1)),0)</f>
        <v>350799008</v>
      </c>
      <c r="F1490" s="37">
        <f>IFERROR(INDEX(ETH!$F:$F,MATCH($A1490,ETH!$A:$A,0))*INDEX('Control Panel'!$F:$F,MATCH('Index Volume'!$A1490+1,'Control Panel'!$A:$A,1)),0)</f>
        <v>5372329984</v>
      </c>
      <c r="G1490" s="37">
        <f>IFERROR(INDEX(BCH!$F:$F,MATCH($A1490,BCH!$A:$A,0))*INDEX('Control Panel'!$G:$G,MATCH('Index Volume'!$A1490+1,'Control Panel'!$A:$A,1)),0)</f>
        <v>580544000</v>
      </c>
      <c r="H1490" s="37">
        <f>IFERROR(INDEX(XMR!$F:$F,MATCH($A1490,XMR!$A:$A,0))*INDEX('Control Panel'!$H:$H,MATCH('Index Volume'!$A1490+1,'Control Panel'!$A:$A,1)),0)</f>
        <v>75700896</v>
      </c>
      <c r="I1490" s="37">
        <f>IFERROR(INDEX(ZEC!$F:$F,MATCH($A1490,ZEC!$A:$A,0))*INDEX('Control Panel'!$I:$I,MATCH('Index Volume'!$A1490+1,'Control Panel'!$A:$A,1)),0)</f>
        <v>74527600</v>
      </c>
      <c r="J1490" s="37">
        <f>IFERROR(INDEX(EOS!$F:$F,MATCH($A1490,EOS!$A:$A,0))*INDEX('Control Panel'!$J:$J,MATCH('Index Volume'!$A1490+1,'Control Panel'!$A:$A,1)),0)</f>
        <v>646950016</v>
      </c>
      <c r="K1490" s="37">
        <f>IFERROR(INDEX(DASH!$F:$F,MATCH($A1490,DASH!$A:$A,0))*INDEX('Control Panel'!$K:$K,MATCH('Index Volume'!$A1490+1,'Control Panel'!$A:$A,1)),0)</f>
        <v>122949000</v>
      </c>
      <c r="L1490" s="37">
        <f>IFERROR(INDEX(XLM!$F:$F,MATCH($A1490,XLM!$A:$A,0))*INDEX('Control Panel'!$L:$L,MATCH('Index Volume'!$A1490+1,'Control Panel'!$A:$A,1)),0)</f>
        <v>194610000</v>
      </c>
      <c r="M1490" s="39">
        <f t="shared" si="336"/>
        <v>17459645576</v>
      </c>
      <c r="N1490" s="1" t="b">
        <f t="shared" si="337"/>
        <v>1</v>
      </c>
      <c r="O1490" s="41">
        <f t="shared" si="338"/>
        <v>17459645576</v>
      </c>
    </row>
    <row r="1491" spans="1:15" x14ac:dyDescent="0.75">
      <c r="A1491" s="4">
        <v>43129</v>
      </c>
      <c r="B1491" s="37">
        <f>IFERROR(INDEX(BTC!$F:$F,MATCH($A1491,BTC!$A:$A,0))*INDEX('Control Panel'!$B:$B,MATCH('Index Volume'!$A1491+1,'Control Panel'!$A:$A,1)),0)</f>
        <v>7107359744</v>
      </c>
      <c r="C1491" s="37">
        <f>IFERROR(INDEX(XRP!$F:$F,MATCH($A1491,XRP!$A:$A,0))*INDEX('Control Panel'!$C:$C,MATCH($A1491+1,'Control Panel'!$A:$A,1)),0)</f>
        <v>1073680000</v>
      </c>
      <c r="D1491" s="37">
        <f>IFERROR(INDEX(LTC!$F:$F,MATCH($A1491,LTC!$A:$A,0))*INDEX('Control Panel'!$D:$D,MATCH($A1491+1,'Control Panel'!$A:$A,1)),0)</f>
        <v>303560992</v>
      </c>
      <c r="E1491" s="37">
        <f>IFERROR(INDEX(ETC!$F:$F,MATCH($A1491,ETC!$A:$A,0))*INDEX('Control Panel'!$E:$E,MATCH($A1491+1,'Control Panel'!$A:$A,1)),0)</f>
        <v>197076000</v>
      </c>
      <c r="F1491" s="37">
        <f>IFERROR(INDEX(ETH!$F:$F,MATCH($A1491,ETH!$A:$A,0))*INDEX('Control Panel'!$F:$F,MATCH('Index Volume'!$A1491+1,'Control Panel'!$A:$A,1)),0)</f>
        <v>3715079936</v>
      </c>
      <c r="G1491" s="37">
        <f>IFERROR(INDEX(BCH!$F:$F,MATCH($A1491,BCH!$A:$A,0))*INDEX('Control Panel'!$G:$G,MATCH('Index Volume'!$A1491+1,'Control Panel'!$A:$A,1)),0)</f>
        <v>362212992</v>
      </c>
      <c r="H1491" s="37">
        <f>IFERROR(INDEX(XMR!$F:$F,MATCH($A1491,XMR!$A:$A,0))*INDEX('Control Panel'!$H:$H,MATCH('Index Volume'!$A1491+1,'Control Panel'!$A:$A,1)),0)</f>
        <v>55323000</v>
      </c>
      <c r="I1491" s="37">
        <f>IFERROR(INDEX(ZEC!$F:$F,MATCH($A1491,ZEC!$A:$A,0))*INDEX('Control Panel'!$I:$I,MATCH('Index Volume'!$A1491+1,'Control Panel'!$A:$A,1)),0)</f>
        <v>75045800</v>
      </c>
      <c r="J1491" s="37">
        <f>IFERROR(INDEX(EOS!$F:$F,MATCH($A1491,EOS!$A:$A,0))*INDEX('Control Panel'!$J:$J,MATCH('Index Volume'!$A1491+1,'Control Panel'!$A:$A,1)),0)</f>
        <v>565307008</v>
      </c>
      <c r="K1491" s="37">
        <f>IFERROR(INDEX(DASH!$F:$F,MATCH($A1491,DASH!$A:$A,0))*INDEX('Control Panel'!$K:$K,MATCH('Index Volume'!$A1491+1,'Control Panel'!$A:$A,1)),0)</f>
        <v>114750000</v>
      </c>
      <c r="L1491" s="37">
        <f>IFERROR(INDEX(XLM!$F:$F,MATCH($A1491,XLM!$A:$A,0))*INDEX('Control Panel'!$L:$L,MATCH('Index Volume'!$A1491+1,'Control Panel'!$A:$A,1)),0)</f>
        <v>118507000</v>
      </c>
      <c r="M1491" s="39">
        <f t="shared" si="336"/>
        <v>13687902472</v>
      </c>
      <c r="N1491" s="1" t="b">
        <f t="shared" si="337"/>
        <v>1</v>
      </c>
      <c r="O1491" s="41">
        <f t="shared" si="338"/>
        <v>13687902472</v>
      </c>
    </row>
    <row r="1492" spans="1:15" x14ac:dyDescent="0.75">
      <c r="A1492" s="3">
        <v>43130</v>
      </c>
      <c r="B1492" s="37">
        <f>IFERROR(INDEX(BTC!$F:$F,MATCH($A1492,BTC!$A:$A,0))*INDEX('Control Panel'!$B:$B,MATCH('Index Volume'!$A1492+1,'Control Panel'!$A:$A,1)),0)</f>
        <v>8637859840</v>
      </c>
      <c r="C1492" s="37">
        <f>IFERROR(INDEX(XRP!$F:$F,MATCH($A1492,XRP!$A:$A,0))*INDEX('Control Panel'!$C:$C,MATCH($A1492+1,'Control Panel'!$A:$A,1)),0)</f>
        <v>1134640000</v>
      </c>
      <c r="D1492" s="37">
        <f>IFERROR(INDEX(LTC!$F:$F,MATCH($A1492,LTC!$A:$A,0))*INDEX('Control Panel'!$D:$D,MATCH($A1492+1,'Control Panel'!$A:$A,1)),0)</f>
        <v>433227008</v>
      </c>
      <c r="E1492" s="37">
        <f>IFERROR(INDEX(ETC!$F:$F,MATCH($A1492,ETC!$A:$A,0))*INDEX('Control Panel'!$E:$E,MATCH($A1492+1,'Control Panel'!$A:$A,1)),0)</f>
        <v>235160000</v>
      </c>
      <c r="F1492" s="37">
        <f>IFERROR(INDEX(ETH!$F:$F,MATCH($A1492,ETH!$A:$A,0))*INDEX('Control Panel'!$F:$F,MATCH('Index Volume'!$A1492+1,'Control Panel'!$A:$A,1)),0)</f>
        <v>4107859968</v>
      </c>
      <c r="G1492" s="37">
        <f>IFERROR(INDEX(BCH!$F:$F,MATCH($A1492,BCH!$A:$A,0))*INDEX('Control Panel'!$G:$G,MATCH('Index Volume'!$A1492+1,'Control Panel'!$A:$A,1)),0)</f>
        <v>649822976</v>
      </c>
      <c r="H1492" s="37">
        <f>IFERROR(INDEX(XMR!$F:$F,MATCH($A1492,XMR!$A:$A,0))*INDEX('Control Panel'!$H:$H,MATCH('Index Volume'!$A1492+1,'Control Panel'!$A:$A,1)),0)</f>
        <v>93182600</v>
      </c>
      <c r="I1492" s="37">
        <f>IFERROR(INDEX(ZEC!$F:$F,MATCH($A1492,ZEC!$A:$A,0))*INDEX('Control Panel'!$I:$I,MATCH('Index Volume'!$A1492+1,'Control Panel'!$A:$A,1)),0)</f>
        <v>77962096</v>
      </c>
      <c r="J1492" s="37">
        <f>IFERROR(INDEX(EOS!$F:$F,MATCH($A1492,EOS!$A:$A,0))*INDEX('Control Panel'!$J:$J,MATCH('Index Volume'!$A1492+1,'Control Panel'!$A:$A,1)),0)</f>
        <v>980342016</v>
      </c>
      <c r="K1492" s="37">
        <f>IFERROR(INDEX(DASH!$F:$F,MATCH($A1492,DASH!$A:$A,0))*INDEX('Control Panel'!$K:$K,MATCH('Index Volume'!$A1492+1,'Control Panel'!$A:$A,1)),0)</f>
        <v>112419000</v>
      </c>
      <c r="L1492" s="37">
        <f>IFERROR(INDEX(XLM!$F:$F,MATCH($A1492,XLM!$A:$A,0))*INDEX('Control Panel'!$L:$L,MATCH('Index Volume'!$A1492+1,'Control Panel'!$A:$A,1)),0)</f>
        <v>178892992</v>
      </c>
      <c r="M1492" s="39">
        <f t="shared" si="336"/>
        <v>16641368496</v>
      </c>
      <c r="N1492" s="1" t="b">
        <f t="shared" si="337"/>
        <v>1</v>
      </c>
      <c r="O1492" s="41">
        <f t="shared" si="338"/>
        <v>16641368496</v>
      </c>
    </row>
    <row r="1493" spans="1:15" x14ac:dyDescent="0.75">
      <c r="A1493" s="4">
        <v>43131</v>
      </c>
      <c r="B1493" s="37">
        <f>IFERROR(INDEX(BTC!$F:$F,MATCH($A1493,BTC!$A:$A,0))*INDEX('Control Panel'!$B:$B,MATCH('Index Volume'!$A1493+1,'Control Panel'!$A:$A,1)),0)</f>
        <v>8041160192</v>
      </c>
      <c r="C1493" s="37">
        <f>IFERROR(INDEX(XRP!$F:$F,MATCH($A1493,XRP!$A:$A,0))*INDEX('Control Panel'!$C:$C,MATCH($A1493+1,'Control Panel'!$A:$A,1)),0)</f>
        <v>1264029952</v>
      </c>
      <c r="D1493" s="37">
        <f>IFERROR(INDEX(LTC!$F:$F,MATCH($A1493,LTC!$A:$A,0))*INDEX('Control Panel'!$D:$D,MATCH($A1493+1,'Control Panel'!$A:$A,1)),0)</f>
        <v>363292992</v>
      </c>
      <c r="E1493" s="37">
        <f>IFERROR(INDEX(ETC!$F:$F,MATCH($A1493,ETC!$A:$A,0))*INDEX('Control Panel'!$E:$E,MATCH($A1493+1,'Control Panel'!$A:$A,1)),0)</f>
        <v>271852000</v>
      </c>
      <c r="F1493" s="37">
        <f>IFERROR(INDEX(ETH!$F:$F,MATCH($A1493,ETH!$A:$A,0))*INDEX('Control Panel'!$F:$F,MATCH('Index Volume'!$A1493+1,'Control Panel'!$A:$A,1)),0)</f>
        <v>3757560064</v>
      </c>
      <c r="G1493" s="37">
        <f>IFERROR(INDEX(BCH!$F:$F,MATCH($A1493,BCH!$A:$A,0))*INDEX('Control Panel'!$G:$G,MATCH('Index Volume'!$A1493+1,'Control Panel'!$A:$A,1)),0)</f>
        <v>729209024</v>
      </c>
      <c r="H1493" s="37">
        <f>IFERROR(INDEX(XMR!$F:$F,MATCH($A1493,XMR!$A:$A,0))*INDEX('Control Panel'!$H:$H,MATCH('Index Volume'!$A1493+1,'Control Panel'!$A:$A,1)),0)</f>
        <v>67649504</v>
      </c>
      <c r="I1493" s="37">
        <f>IFERROR(INDEX(ZEC!$F:$F,MATCH($A1493,ZEC!$A:$A,0))*INDEX('Control Panel'!$I:$I,MATCH('Index Volume'!$A1493+1,'Control Panel'!$A:$A,1)),0)</f>
        <v>77064800</v>
      </c>
      <c r="J1493" s="37">
        <f>IFERROR(INDEX(EOS!$F:$F,MATCH($A1493,EOS!$A:$A,0))*INDEX('Control Panel'!$J:$J,MATCH('Index Volume'!$A1493+1,'Control Panel'!$A:$A,1)),0)</f>
        <v>1008809984</v>
      </c>
      <c r="K1493" s="37">
        <f>IFERROR(INDEX(DASH!$F:$F,MATCH($A1493,DASH!$A:$A,0))*INDEX('Control Panel'!$K:$K,MATCH('Index Volume'!$A1493+1,'Control Panel'!$A:$A,1)),0)</f>
        <v>97657104</v>
      </c>
      <c r="L1493" s="37">
        <f>IFERROR(INDEX(XLM!$F:$F,MATCH($A1493,XLM!$A:$A,0))*INDEX('Control Panel'!$L:$L,MATCH('Index Volume'!$A1493+1,'Control Panel'!$A:$A,1)),0)</f>
        <v>288692992</v>
      </c>
      <c r="M1493" s="39">
        <f t="shared" si="336"/>
        <v>15966978608</v>
      </c>
      <c r="N1493" s="1" t="b">
        <f t="shared" si="337"/>
        <v>1</v>
      </c>
      <c r="O1493" s="41">
        <f t="shared" si="338"/>
        <v>15966978608</v>
      </c>
    </row>
    <row r="1494" spans="1:15" x14ac:dyDescent="0.75">
      <c r="A1494" s="3">
        <v>43132</v>
      </c>
      <c r="B1494" s="37">
        <f>IFERROR(INDEX(BTC!$F:$F,MATCH($A1494,BTC!$A:$A,0))*INDEX('Control Panel'!$B:$B,MATCH('Index Volume'!$A1494+1,'Control Panel'!$A:$A,1)),0)</f>
        <v>9959400448</v>
      </c>
      <c r="C1494" s="37">
        <f>IFERROR(INDEX(XRP!$F:$F,MATCH($A1494,XRP!$A:$A,0))*INDEX('Control Panel'!$C:$C,MATCH($A1494+1,'Control Panel'!$A:$A,1)),0)</f>
        <v>1410419968</v>
      </c>
      <c r="D1494" s="37">
        <f>IFERROR(INDEX(LTC!$F:$F,MATCH($A1494,LTC!$A:$A,0))*INDEX('Control Panel'!$D:$D,MATCH($A1494+1,'Control Panel'!$A:$A,1)),0)</f>
        <v>539880000</v>
      </c>
      <c r="E1494" s="37">
        <f>IFERROR(INDEX(ETC!$F:$F,MATCH($A1494,ETC!$A:$A,0))*INDEX('Control Panel'!$E:$E,MATCH($A1494+1,'Control Panel'!$A:$A,1)),0)</f>
        <v>251254000</v>
      </c>
      <c r="F1494" s="37">
        <f>IFERROR(INDEX(ETH!$F:$F,MATCH($A1494,ETH!$A:$A,0))*INDEX('Control Panel'!$F:$F,MATCH('Index Volume'!$A1494+1,'Control Panel'!$A:$A,1)),0)</f>
        <v>5261680128</v>
      </c>
      <c r="G1494" s="37">
        <f>IFERROR(INDEX(BCH!$F:$F,MATCH($A1494,BCH!$A:$A,0))*INDEX('Control Panel'!$G:$G,MATCH('Index Volume'!$A1494+1,'Control Panel'!$A:$A,1)),0)</f>
        <v>678019968</v>
      </c>
      <c r="H1494" s="37">
        <f>IFERROR(INDEX(XMR!$F:$F,MATCH($A1494,XMR!$A:$A,0))*INDEX('Control Panel'!$H:$H,MATCH('Index Volume'!$A1494+1,'Control Panel'!$A:$A,1)),0)</f>
        <v>73082704</v>
      </c>
      <c r="I1494" s="37">
        <f>IFERROR(INDEX(ZEC!$F:$F,MATCH($A1494,ZEC!$A:$A,0))*INDEX('Control Panel'!$I:$I,MATCH('Index Volume'!$A1494+1,'Control Panel'!$A:$A,1)),0)</f>
        <v>117572000</v>
      </c>
      <c r="J1494" s="37">
        <f>IFERROR(INDEX(EOS!$F:$F,MATCH($A1494,EOS!$A:$A,0))*INDEX('Control Panel'!$J:$J,MATCH('Index Volume'!$A1494+1,'Control Panel'!$A:$A,1)),0)</f>
        <v>919859008</v>
      </c>
      <c r="K1494" s="37">
        <f>IFERROR(INDEX(DASH!$F:$F,MATCH($A1494,DASH!$A:$A,0))*INDEX('Control Panel'!$K:$K,MATCH('Index Volume'!$A1494+1,'Control Panel'!$A:$A,1)),0)</f>
        <v>109256000</v>
      </c>
      <c r="L1494" s="37">
        <f>IFERROR(INDEX(XLM!$F:$F,MATCH($A1494,XLM!$A:$A,0))*INDEX('Control Panel'!$L:$L,MATCH('Index Volume'!$A1494+1,'Control Panel'!$A:$A,1)),0)</f>
        <v>172407008</v>
      </c>
      <c r="M1494" s="39">
        <f t="shared" si="336"/>
        <v>19492831232</v>
      </c>
      <c r="N1494" s="1" t="b">
        <f t="shared" si="337"/>
        <v>1</v>
      </c>
      <c r="O1494" s="41">
        <f t="shared" si="338"/>
        <v>19492831232</v>
      </c>
    </row>
    <row r="1495" spans="1:15" x14ac:dyDescent="0.75">
      <c r="A1495" s="4">
        <v>43133</v>
      </c>
      <c r="B1495" s="37">
        <f>IFERROR(INDEX(BTC!$F:$F,MATCH($A1495,BTC!$A:$A,0))*INDEX('Control Panel'!$B:$B,MATCH('Index Volume'!$A1495+1,'Control Panel'!$A:$A,1)),0)</f>
        <v>12726899712</v>
      </c>
      <c r="C1495" s="37">
        <f>IFERROR(INDEX(XRP!$F:$F,MATCH($A1495,XRP!$A:$A,0))*INDEX('Control Panel'!$C:$C,MATCH($A1495+1,'Control Panel'!$A:$A,1)),0)</f>
        <v>3529760000</v>
      </c>
      <c r="D1495" s="37">
        <f>IFERROR(INDEX(LTC!$F:$F,MATCH($A1495,LTC!$A:$A,0))*INDEX('Control Panel'!$D:$D,MATCH($A1495+1,'Control Panel'!$A:$A,1)),0)</f>
        <v>815539968</v>
      </c>
      <c r="E1495" s="37">
        <f>IFERROR(INDEX(ETC!$F:$F,MATCH($A1495,ETC!$A:$A,0))*INDEX('Control Panel'!$E:$E,MATCH($A1495+1,'Control Panel'!$A:$A,1)),0)</f>
        <v>340095008</v>
      </c>
      <c r="F1495" s="37">
        <f>IFERROR(INDEX(ETH!$F:$F,MATCH($A1495,ETH!$A:$A,0))*INDEX('Control Panel'!$F:$F,MATCH('Index Volume'!$A1495+1,'Control Panel'!$A:$A,1)),0)</f>
        <v>6713290240</v>
      </c>
      <c r="G1495" s="37">
        <f>IFERROR(INDEX(BCH!$F:$F,MATCH($A1495,BCH!$A:$A,0))*INDEX('Control Panel'!$G:$G,MATCH('Index Volume'!$A1495+1,'Control Panel'!$A:$A,1)),0)</f>
        <v>896665984</v>
      </c>
      <c r="H1495" s="37">
        <f>IFERROR(INDEX(XMR!$F:$F,MATCH($A1495,XMR!$A:$A,0))*INDEX('Control Panel'!$H:$H,MATCH('Index Volume'!$A1495+1,'Control Panel'!$A:$A,1)),0)</f>
        <v>122696000</v>
      </c>
      <c r="I1495" s="37">
        <f>IFERROR(INDEX(ZEC!$F:$F,MATCH($A1495,ZEC!$A:$A,0))*INDEX('Control Panel'!$I:$I,MATCH('Index Volume'!$A1495+1,'Control Panel'!$A:$A,1)),0)</f>
        <v>113633000</v>
      </c>
      <c r="J1495" s="37">
        <f>IFERROR(INDEX(EOS!$F:$F,MATCH($A1495,EOS!$A:$A,0))*INDEX('Control Panel'!$J:$J,MATCH('Index Volume'!$A1495+1,'Control Panel'!$A:$A,1)),0)</f>
        <v>1534140032</v>
      </c>
      <c r="K1495" s="37">
        <f>IFERROR(INDEX(DASH!$F:$F,MATCH($A1495,DASH!$A:$A,0))*INDEX('Control Panel'!$K:$K,MATCH('Index Volume'!$A1495+1,'Control Panel'!$A:$A,1)),0)</f>
        <v>143263008</v>
      </c>
      <c r="L1495" s="37">
        <f>IFERROR(INDEX(XLM!$F:$F,MATCH($A1495,XLM!$A:$A,0))*INDEX('Control Panel'!$L:$L,MATCH('Index Volume'!$A1495+1,'Control Panel'!$A:$A,1)),0)</f>
        <v>396784000</v>
      </c>
      <c r="M1495" s="39">
        <f t="shared" si="336"/>
        <v>27332766952</v>
      </c>
      <c r="N1495" s="1" t="b">
        <f t="shared" si="337"/>
        <v>1</v>
      </c>
      <c r="O1495" s="41">
        <f t="shared" si="338"/>
        <v>27332766952</v>
      </c>
    </row>
    <row r="1496" spans="1:15" x14ac:dyDescent="0.75">
      <c r="A1496" s="3">
        <v>43134</v>
      </c>
      <c r="B1496" s="37">
        <f>IFERROR(INDEX(BTC!$F:$F,MATCH($A1496,BTC!$A:$A,0))*INDEX('Control Panel'!$B:$B,MATCH('Index Volume'!$A1496+1,'Control Panel'!$A:$A,1)),0)</f>
        <v>7263790080</v>
      </c>
      <c r="C1496" s="37">
        <f>IFERROR(INDEX(XRP!$F:$F,MATCH($A1496,XRP!$A:$A,0))*INDEX('Control Panel'!$C:$C,MATCH($A1496+1,'Control Panel'!$A:$A,1)),0)</f>
        <v>1988960000</v>
      </c>
      <c r="D1496" s="37">
        <f>IFERROR(INDEX(LTC!$F:$F,MATCH($A1496,LTC!$A:$A,0))*INDEX('Control Panel'!$D:$D,MATCH($A1496+1,'Control Panel'!$A:$A,1)),0)</f>
        <v>687676032</v>
      </c>
      <c r="E1496" s="37">
        <f>IFERROR(INDEX(ETC!$F:$F,MATCH($A1496,ETC!$A:$A,0))*INDEX('Control Panel'!$E:$E,MATCH($A1496+1,'Control Panel'!$A:$A,1)),0)</f>
        <v>179080992</v>
      </c>
      <c r="F1496" s="37">
        <f>IFERROR(INDEX(ETH!$F:$F,MATCH($A1496,ETH!$A:$A,0))*INDEX('Control Panel'!$F:$F,MATCH('Index Volume'!$A1496+1,'Control Panel'!$A:$A,1)),0)</f>
        <v>3243480064</v>
      </c>
      <c r="G1496" s="37">
        <f>IFERROR(INDEX(BCH!$F:$F,MATCH($A1496,BCH!$A:$A,0))*INDEX('Control Panel'!$G:$G,MATCH('Index Volume'!$A1496+1,'Control Panel'!$A:$A,1)),0)</f>
        <v>453100992</v>
      </c>
      <c r="H1496" s="37">
        <f>IFERROR(INDEX(XMR!$F:$F,MATCH($A1496,XMR!$A:$A,0))*INDEX('Control Panel'!$H:$H,MATCH('Index Volume'!$A1496+1,'Control Panel'!$A:$A,1)),0)</f>
        <v>55887100</v>
      </c>
      <c r="I1496" s="37">
        <f>IFERROR(INDEX(ZEC!$F:$F,MATCH($A1496,ZEC!$A:$A,0))*INDEX('Control Panel'!$I:$I,MATCH('Index Volume'!$A1496+1,'Control Panel'!$A:$A,1)),0)</f>
        <v>53483300</v>
      </c>
      <c r="J1496" s="37">
        <f>IFERROR(INDEX(EOS!$F:$F,MATCH($A1496,EOS!$A:$A,0))*INDEX('Control Panel'!$J:$J,MATCH('Index Volume'!$A1496+1,'Control Panel'!$A:$A,1)),0)</f>
        <v>736278016</v>
      </c>
      <c r="K1496" s="37">
        <f>IFERROR(INDEX(DASH!$F:$F,MATCH($A1496,DASH!$A:$A,0))*INDEX('Control Panel'!$K:$K,MATCH('Index Volume'!$A1496+1,'Control Panel'!$A:$A,1)),0)</f>
        <v>83763696</v>
      </c>
      <c r="L1496" s="37">
        <f>IFERROR(INDEX(XLM!$F:$F,MATCH($A1496,XLM!$A:$A,0))*INDEX('Control Panel'!$L:$L,MATCH('Index Volume'!$A1496+1,'Control Panel'!$A:$A,1)),0)</f>
        <v>282348992</v>
      </c>
      <c r="M1496" s="39">
        <f t="shared" si="336"/>
        <v>15027849264</v>
      </c>
      <c r="N1496" s="1" t="b">
        <f t="shared" si="337"/>
        <v>1</v>
      </c>
      <c r="O1496" s="41">
        <f t="shared" si="338"/>
        <v>15027849264</v>
      </c>
    </row>
    <row r="1497" spans="1:15" x14ac:dyDescent="0.75">
      <c r="A1497" s="4">
        <v>43135</v>
      </c>
      <c r="B1497" s="37">
        <f>IFERROR(INDEX(BTC!$F:$F,MATCH($A1497,BTC!$A:$A,0))*INDEX('Control Panel'!$B:$B,MATCH('Index Volume'!$A1497+1,'Control Panel'!$A:$A,1)),0)</f>
        <v>7073549824</v>
      </c>
      <c r="C1497" s="37">
        <f>IFERROR(INDEX(XRP!$F:$F,MATCH($A1497,XRP!$A:$A,0))*INDEX('Control Panel'!$C:$C,MATCH($A1497+1,'Control Panel'!$A:$A,1)),0)</f>
        <v>1190960000</v>
      </c>
      <c r="D1497" s="37">
        <f>IFERROR(INDEX(LTC!$F:$F,MATCH($A1497,LTC!$A:$A,0))*INDEX('Control Panel'!$D:$D,MATCH($A1497+1,'Control Panel'!$A:$A,1)),0)</f>
        <v>1006080000</v>
      </c>
      <c r="E1497" s="37">
        <f>IFERROR(INDEX(ETC!$F:$F,MATCH($A1497,ETC!$A:$A,0))*INDEX('Control Panel'!$E:$E,MATCH($A1497+1,'Control Panel'!$A:$A,1)),0)</f>
        <v>218348000</v>
      </c>
      <c r="F1497" s="37">
        <f>IFERROR(INDEX(ETH!$F:$F,MATCH($A1497,ETH!$A:$A,0))*INDEX('Control Panel'!$F:$F,MATCH('Index Volume'!$A1497+1,'Control Panel'!$A:$A,1)),0)</f>
        <v>2997090048</v>
      </c>
      <c r="G1497" s="37">
        <f>IFERROR(INDEX(BCH!$F:$F,MATCH($A1497,BCH!$A:$A,0))*INDEX('Control Panel'!$G:$G,MATCH('Index Volume'!$A1497+1,'Control Panel'!$A:$A,1)),0)</f>
        <v>656033984</v>
      </c>
      <c r="H1497" s="37">
        <f>IFERROR(INDEX(XMR!$F:$F,MATCH($A1497,XMR!$A:$A,0))*INDEX('Control Panel'!$H:$H,MATCH('Index Volume'!$A1497+1,'Control Panel'!$A:$A,1)),0)</f>
        <v>48981700</v>
      </c>
      <c r="I1497" s="37">
        <f>IFERROR(INDEX(ZEC!$F:$F,MATCH($A1497,ZEC!$A:$A,0))*INDEX('Control Panel'!$I:$I,MATCH('Index Volume'!$A1497+1,'Control Panel'!$A:$A,1)),0)</f>
        <v>45202600</v>
      </c>
      <c r="J1497" s="37">
        <f>IFERROR(INDEX(EOS!$F:$F,MATCH($A1497,EOS!$A:$A,0))*INDEX('Control Panel'!$J:$J,MATCH('Index Volume'!$A1497+1,'Control Panel'!$A:$A,1)),0)</f>
        <v>588172032</v>
      </c>
      <c r="K1497" s="37">
        <f>IFERROR(INDEX(DASH!$F:$F,MATCH($A1497,DASH!$A:$A,0))*INDEX('Control Panel'!$K:$K,MATCH('Index Volume'!$A1497+1,'Control Panel'!$A:$A,1)),0)</f>
        <v>80706600</v>
      </c>
      <c r="L1497" s="37">
        <f>IFERROR(INDEX(XLM!$F:$F,MATCH($A1497,XLM!$A:$A,0))*INDEX('Control Panel'!$L:$L,MATCH('Index Volume'!$A1497+1,'Control Panel'!$A:$A,1)),0)</f>
        <v>231808000</v>
      </c>
      <c r="M1497" s="39">
        <f t="shared" si="336"/>
        <v>14136932788</v>
      </c>
      <c r="N1497" s="1" t="b">
        <f t="shared" si="337"/>
        <v>1</v>
      </c>
      <c r="O1497" s="41">
        <f t="shared" si="338"/>
        <v>14136932788</v>
      </c>
    </row>
    <row r="1498" spans="1:15" x14ac:dyDescent="0.75">
      <c r="A1498" s="3">
        <v>43136</v>
      </c>
      <c r="B1498" s="37">
        <f>IFERROR(INDEX(BTC!$F:$F,MATCH($A1498,BTC!$A:$A,0))*INDEX('Control Panel'!$B:$B,MATCH('Index Volume'!$A1498+1,'Control Panel'!$A:$A,1)),0)</f>
        <v>9285289984</v>
      </c>
      <c r="C1498" s="37">
        <f>IFERROR(INDEX(XRP!$F:$F,MATCH($A1498,XRP!$A:$A,0))*INDEX('Control Panel'!$C:$C,MATCH($A1498+1,'Control Panel'!$A:$A,1)),0)</f>
        <v>1286179968</v>
      </c>
      <c r="D1498" s="37">
        <f>IFERROR(INDEX(LTC!$F:$F,MATCH($A1498,LTC!$A:$A,0))*INDEX('Control Panel'!$D:$D,MATCH($A1498+1,'Control Panel'!$A:$A,1)),0)</f>
        <v>844678016</v>
      </c>
      <c r="E1498" s="37">
        <f>IFERROR(INDEX(ETC!$F:$F,MATCH($A1498,ETC!$A:$A,0))*INDEX('Control Panel'!$E:$E,MATCH($A1498+1,'Control Panel'!$A:$A,1)),0)</f>
        <v>171500000</v>
      </c>
      <c r="F1498" s="37">
        <f>IFERROR(INDEX(ETH!$F:$F,MATCH($A1498,ETH!$A:$A,0))*INDEX('Control Panel'!$F:$F,MATCH('Index Volume'!$A1498+1,'Control Panel'!$A:$A,1)),0)</f>
        <v>4269530112</v>
      </c>
      <c r="G1498" s="37">
        <f>IFERROR(INDEX(BCH!$F:$F,MATCH($A1498,BCH!$A:$A,0))*INDEX('Control Panel'!$G:$G,MATCH('Index Volume'!$A1498+1,'Control Panel'!$A:$A,1)),0)</f>
        <v>568116992</v>
      </c>
      <c r="H1498" s="37">
        <f>IFERROR(INDEX(XMR!$F:$F,MATCH($A1498,XMR!$A:$A,0))*INDEX('Control Panel'!$H:$H,MATCH('Index Volume'!$A1498+1,'Control Panel'!$A:$A,1)),0)</f>
        <v>77454496</v>
      </c>
      <c r="I1498" s="37">
        <f>IFERROR(INDEX(ZEC!$F:$F,MATCH($A1498,ZEC!$A:$A,0))*INDEX('Control Panel'!$I:$I,MATCH('Index Volume'!$A1498+1,'Control Panel'!$A:$A,1)),0)</f>
        <v>56414800</v>
      </c>
      <c r="J1498" s="37">
        <f>IFERROR(INDEX(EOS!$F:$F,MATCH($A1498,EOS!$A:$A,0))*INDEX('Control Panel'!$J:$J,MATCH('Index Volume'!$A1498+1,'Control Panel'!$A:$A,1)),0)</f>
        <v>640158976</v>
      </c>
      <c r="K1498" s="37">
        <f>IFERROR(INDEX(DASH!$F:$F,MATCH($A1498,DASH!$A:$A,0))*INDEX('Control Panel'!$K:$K,MATCH('Index Volume'!$A1498+1,'Control Panel'!$A:$A,1)),0)</f>
        <v>78015400</v>
      </c>
      <c r="L1498" s="37">
        <f>IFERROR(INDEX(XLM!$F:$F,MATCH($A1498,XLM!$A:$A,0))*INDEX('Control Panel'!$L:$L,MATCH('Index Volume'!$A1498+1,'Control Panel'!$A:$A,1)),0)</f>
        <v>339507008</v>
      </c>
      <c r="M1498" s="39">
        <f t="shared" si="336"/>
        <v>17616845752</v>
      </c>
      <c r="N1498" s="1" t="b">
        <f t="shared" si="337"/>
        <v>1</v>
      </c>
      <c r="O1498" s="41">
        <f t="shared" si="338"/>
        <v>17616845752</v>
      </c>
    </row>
    <row r="1499" spans="1:15" x14ac:dyDescent="0.75">
      <c r="A1499" s="4">
        <v>43137</v>
      </c>
      <c r="B1499" s="37">
        <f>IFERROR(INDEX(BTC!$F:$F,MATCH($A1499,BTC!$A:$A,0))*INDEX('Control Panel'!$B:$B,MATCH('Index Volume'!$A1499+1,'Control Panel'!$A:$A,1)),0)</f>
        <v>13999800320</v>
      </c>
      <c r="C1499" s="37">
        <f>IFERROR(INDEX(XRP!$F:$F,MATCH($A1499,XRP!$A:$A,0))*INDEX('Control Panel'!$C:$C,MATCH($A1499+1,'Control Panel'!$A:$A,1)),0)</f>
        <v>2361139968</v>
      </c>
      <c r="D1499" s="37">
        <f>IFERROR(INDEX(LTC!$F:$F,MATCH($A1499,LTC!$A:$A,0))*INDEX('Control Panel'!$D:$D,MATCH($A1499+1,'Control Panel'!$A:$A,1)),0)</f>
        <v>1148409984</v>
      </c>
      <c r="E1499" s="37">
        <f>IFERROR(INDEX(ETC!$F:$F,MATCH($A1499,ETC!$A:$A,0))*INDEX('Control Panel'!$E:$E,MATCH($A1499+1,'Control Panel'!$A:$A,1)),0)</f>
        <v>318212000</v>
      </c>
      <c r="F1499" s="37">
        <f>IFERROR(INDEX(ETH!$F:$F,MATCH($A1499,ETH!$A:$A,0))*INDEX('Control Panel'!$F:$F,MATCH('Index Volume'!$A1499+1,'Control Panel'!$A:$A,1)),0)</f>
        <v>6518269952</v>
      </c>
      <c r="G1499" s="37">
        <f>IFERROR(INDEX(BCH!$F:$F,MATCH($A1499,BCH!$A:$A,0))*INDEX('Control Panel'!$G:$G,MATCH('Index Volume'!$A1499+1,'Control Panel'!$A:$A,1)),0)</f>
        <v>777420032</v>
      </c>
      <c r="H1499" s="37">
        <f>IFERROR(INDEX(XMR!$F:$F,MATCH($A1499,XMR!$A:$A,0))*INDEX('Control Panel'!$H:$H,MATCH('Index Volume'!$A1499+1,'Control Panel'!$A:$A,1)),0)</f>
        <v>100344000</v>
      </c>
      <c r="I1499" s="37">
        <f>IFERROR(INDEX(ZEC!$F:$F,MATCH($A1499,ZEC!$A:$A,0))*INDEX('Control Panel'!$I:$I,MATCH('Index Volume'!$A1499+1,'Control Panel'!$A:$A,1)),0)</f>
        <v>140867008</v>
      </c>
      <c r="J1499" s="37">
        <f>IFERROR(INDEX(EOS!$F:$F,MATCH($A1499,EOS!$A:$A,0))*INDEX('Control Panel'!$J:$J,MATCH('Index Volume'!$A1499+1,'Control Panel'!$A:$A,1)),0)</f>
        <v>1304850048</v>
      </c>
      <c r="K1499" s="37">
        <f>IFERROR(INDEX(DASH!$F:$F,MATCH($A1499,DASH!$A:$A,0))*INDEX('Control Panel'!$K:$K,MATCH('Index Volume'!$A1499+1,'Control Panel'!$A:$A,1)),0)</f>
        <v>114171000</v>
      </c>
      <c r="L1499" s="37">
        <f>IFERROR(INDEX(XLM!$F:$F,MATCH($A1499,XLM!$A:$A,0))*INDEX('Control Panel'!$L:$L,MATCH('Index Volume'!$A1499+1,'Control Panel'!$A:$A,1)),0)</f>
        <v>518084992</v>
      </c>
      <c r="M1499" s="39">
        <f t="shared" si="336"/>
        <v>27301569304</v>
      </c>
      <c r="N1499" s="1" t="b">
        <f t="shared" si="337"/>
        <v>1</v>
      </c>
      <c r="O1499" s="41">
        <f t="shared" si="338"/>
        <v>27301569304</v>
      </c>
    </row>
    <row r="1500" spans="1:15" x14ac:dyDescent="0.75">
      <c r="A1500" s="3">
        <v>43138</v>
      </c>
      <c r="B1500" s="37">
        <f>IFERROR(INDEX(BTC!$F:$F,MATCH($A1500,BTC!$A:$A,0))*INDEX('Control Panel'!$B:$B,MATCH('Index Volume'!$A1500+1,'Control Panel'!$A:$A,1)),0)</f>
        <v>9169280000</v>
      </c>
      <c r="C1500" s="37">
        <f>IFERROR(INDEX(XRP!$F:$F,MATCH($A1500,XRP!$A:$A,0))*INDEX('Control Panel'!$C:$C,MATCH($A1500+1,'Control Panel'!$A:$A,1)),0)</f>
        <v>1133369984</v>
      </c>
      <c r="D1500" s="37">
        <f>IFERROR(INDEX(LTC!$F:$F,MATCH($A1500,LTC!$A:$A,0))*INDEX('Control Panel'!$D:$D,MATCH($A1500+1,'Control Panel'!$A:$A,1)),0)</f>
        <v>817808000</v>
      </c>
      <c r="E1500" s="37">
        <f>IFERROR(INDEX(ETC!$F:$F,MATCH($A1500,ETC!$A:$A,0))*INDEX('Control Panel'!$E:$E,MATCH($A1500+1,'Control Panel'!$A:$A,1)),0)</f>
        <v>212987008</v>
      </c>
      <c r="F1500" s="37">
        <f>IFERROR(INDEX(ETH!$F:$F,MATCH($A1500,ETH!$A:$A,0))*INDEX('Control Panel'!$F:$F,MATCH('Index Volume'!$A1500+1,'Control Panel'!$A:$A,1)),0)</f>
        <v>3896179968</v>
      </c>
      <c r="G1500" s="37">
        <f>IFERROR(INDEX(BCH!$F:$F,MATCH($A1500,BCH!$A:$A,0))*INDEX('Control Panel'!$G:$G,MATCH('Index Volume'!$A1500+1,'Control Panel'!$A:$A,1)),0)</f>
        <v>866222016</v>
      </c>
      <c r="H1500" s="37">
        <f>IFERROR(INDEX(XMR!$F:$F,MATCH($A1500,XMR!$A:$A,0))*INDEX('Control Panel'!$H:$H,MATCH('Index Volume'!$A1500+1,'Control Panel'!$A:$A,1)),0)</f>
        <v>64730900</v>
      </c>
      <c r="I1500" s="37">
        <f>IFERROR(INDEX(ZEC!$F:$F,MATCH($A1500,ZEC!$A:$A,0))*INDEX('Control Panel'!$I:$I,MATCH('Index Volume'!$A1500+1,'Control Panel'!$A:$A,1)),0)</f>
        <v>95854600</v>
      </c>
      <c r="J1500" s="37">
        <f>IFERROR(INDEX(EOS!$F:$F,MATCH($A1500,EOS!$A:$A,0))*INDEX('Control Panel'!$J:$J,MATCH('Index Volume'!$A1500+1,'Control Panel'!$A:$A,1)),0)</f>
        <v>762883968</v>
      </c>
      <c r="K1500" s="37">
        <f>IFERROR(INDEX(DASH!$F:$F,MATCH($A1500,DASH!$A:$A,0))*INDEX('Control Panel'!$K:$K,MATCH('Index Volume'!$A1500+1,'Control Panel'!$A:$A,1)),0)</f>
        <v>79763600</v>
      </c>
      <c r="L1500" s="37">
        <f>IFERROR(INDEX(XLM!$F:$F,MATCH($A1500,XLM!$A:$A,0))*INDEX('Control Panel'!$L:$L,MATCH('Index Volume'!$A1500+1,'Control Panel'!$A:$A,1)),0)</f>
        <v>188328000</v>
      </c>
      <c r="M1500" s="39">
        <f t="shared" si="336"/>
        <v>17287408044</v>
      </c>
      <c r="N1500" s="1" t="b">
        <f t="shared" si="337"/>
        <v>1</v>
      </c>
      <c r="O1500" s="41">
        <f t="shared" si="338"/>
        <v>17287408044</v>
      </c>
    </row>
    <row r="1501" spans="1:15" x14ac:dyDescent="0.75">
      <c r="A1501" s="4">
        <v>43139</v>
      </c>
      <c r="B1501" s="37">
        <f>IFERROR(INDEX(BTC!$F:$F,MATCH($A1501,BTC!$A:$A,0))*INDEX('Control Panel'!$B:$B,MATCH('Index Volume'!$A1501+1,'Control Panel'!$A:$A,1)),0)</f>
        <v>9346750464</v>
      </c>
      <c r="C1501" s="37">
        <f>IFERROR(INDEX(XRP!$F:$F,MATCH($A1501,XRP!$A:$A,0))*INDEX('Control Panel'!$C:$C,MATCH($A1501+1,'Control Panel'!$A:$A,1)),0)</f>
        <v>947315008</v>
      </c>
      <c r="D1501" s="37">
        <f>IFERROR(INDEX(LTC!$F:$F,MATCH($A1501,LTC!$A:$A,0))*INDEX('Control Panel'!$D:$D,MATCH($A1501+1,'Control Panel'!$A:$A,1)),0)</f>
        <v>869206976</v>
      </c>
      <c r="E1501" s="37">
        <f>IFERROR(INDEX(ETC!$F:$F,MATCH($A1501,ETC!$A:$A,0))*INDEX('Control Panel'!$E:$E,MATCH($A1501+1,'Control Panel'!$A:$A,1)),0)</f>
        <v>265155008</v>
      </c>
      <c r="F1501" s="37">
        <f>IFERROR(INDEX(ETH!$F:$F,MATCH($A1501,ETH!$A:$A,0))*INDEX('Control Panel'!$F:$F,MATCH('Index Volume'!$A1501+1,'Control Panel'!$A:$A,1)),0)</f>
        <v>3708189952</v>
      </c>
      <c r="G1501" s="37">
        <f>IFERROR(INDEX(BCH!$F:$F,MATCH($A1501,BCH!$A:$A,0))*INDEX('Control Panel'!$G:$G,MATCH('Index Volume'!$A1501+1,'Control Panel'!$A:$A,1)),0)</f>
        <v>2203709952</v>
      </c>
      <c r="H1501" s="37">
        <f>IFERROR(INDEX(XMR!$F:$F,MATCH($A1501,XMR!$A:$A,0))*INDEX('Control Panel'!$H:$H,MATCH('Index Volume'!$A1501+1,'Control Panel'!$A:$A,1)),0)</f>
        <v>81312200</v>
      </c>
      <c r="I1501" s="37">
        <f>IFERROR(INDEX(ZEC!$F:$F,MATCH($A1501,ZEC!$A:$A,0))*INDEX('Control Panel'!$I:$I,MATCH('Index Volume'!$A1501+1,'Control Panel'!$A:$A,1)),0)</f>
        <v>113216000</v>
      </c>
      <c r="J1501" s="37">
        <f>IFERROR(INDEX(EOS!$F:$F,MATCH($A1501,EOS!$A:$A,0))*INDEX('Control Panel'!$J:$J,MATCH('Index Volume'!$A1501+1,'Control Panel'!$A:$A,1)),0)</f>
        <v>542067968</v>
      </c>
      <c r="K1501" s="37">
        <f>IFERROR(INDEX(DASH!$F:$F,MATCH($A1501,DASH!$A:$A,0))*INDEX('Control Panel'!$K:$K,MATCH('Index Volume'!$A1501+1,'Control Panel'!$A:$A,1)),0)</f>
        <v>90716704</v>
      </c>
      <c r="L1501" s="37">
        <f>IFERROR(INDEX(XLM!$F:$F,MATCH($A1501,XLM!$A:$A,0))*INDEX('Control Panel'!$L:$L,MATCH('Index Volume'!$A1501+1,'Control Panel'!$A:$A,1)),0)</f>
        <v>121448000</v>
      </c>
      <c r="M1501" s="39">
        <f t="shared" si="336"/>
        <v>18289088232</v>
      </c>
      <c r="N1501" s="1" t="b">
        <f t="shared" si="337"/>
        <v>1</v>
      </c>
      <c r="O1501" s="41">
        <f t="shared" si="338"/>
        <v>18289088232</v>
      </c>
    </row>
    <row r="1502" spans="1:15" x14ac:dyDescent="0.75">
      <c r="A1502" s="3">
        <v>43140</v>
      </c>
      <c r="B1502" s="37">
        <f>IFERROR(INDEX(BTC!$F:$F,MATCH($A1502,BTC!$A:$A,0))*INDEX('Control Panel'!$B:$B,MATCH('Index Volume'!$A1502+1,'Control Panel'!$A:$A,1)),0)</f>
        <v>6784820224</v>
      </c>
      <c r="C1502" s="37">
        <f>IFERROR(INDEX(XRP!$F:$F,MATCH($A1502,XRP!$A:$A,0))*INDEX('Control Panel'!$C:$C,MATCH($A1502+1,'Control Panel'!$A:$A,1)),0)</f>
        <v>1690339968</v>
      </c>
      <c r="D1502" s="37">
        <f>IFERROR(INDEX(LTC!$F:$F,MATCH($A1502,LTC!$A:$A,0))*INDEX('Control Panel'!$D:$D,MATCH($A1502+1,'Control Panel'!$A:$A,1)),0)</f>
        <v>722204992</v>
      </c>
      <c r="E1502" s="37">
        <f>IFERROR(INDEX(ETC!$F:$F,MATCH($A1502,ETC!$A:$A,0))*INDEX('Control Panel'!$E:$E,MATCH($A1502+1,'Control Panel'!$A:$A,1)),0)</f>
        <v>393048992</v>
      </c>
      <c r="F1502" s="37">
        <f>IFERROR(INDEX(ETH!$F:$F,MATCH($A1502,ETH!$A:$A,0))*INDEX('Control Panel'!$F:$F,MATCH('Index Volume'!$A1502+1,'Control Panel'!$A:$A,1)),0)</f>
        <v>2495820032</v>
      </c>
      <c r="G1502" s="37">
        <f>IFERROR(INDEX(BCH!$F:$F,MATCH($A1502,BCH!$A:$A,0))*INDEX('Control Panel'!$G:$G,MATCH('Index Volume'!$A1502+1,'Control Panel'!$A:$A,1)),0)</f>
        <v>1133760000</v>
      </c>
      <c r="H1502" s="37">
        <f>IFERROR(INDEX(XMR!$F:$F,MATCH($A1502,XMR!$A:$A,0))*INDEX('Control Panel'!$H:$H,MATCH('Index Volume'!$A1502+1,'Control Panel'!$A:$A,1)),0)</f>
        <v>77557200</v>
      </c>
      <c r="I1502" s="37">
        <f>IFERROR(INDEX(ZEC!$F:$F,MATCH($A1502,ZEC!$A:$A,0))*INDEX('Control Panel'!$I:$I,MATCH('Index Volume'!$A1502+1,'Control Panel'!$A:$A,1)),0)</f>
        <v>109467000</v>
      </c>
      <c r="J1502" s="37">
        <f>IFERROR(INDEX(EOS!$F:$F,MATCH($A1502,EOS!$A:$A,0))*INDEX('Control Panel'!$J:$J,MATCH('Index Volume'!$A1502+1,'Control Panel'!$A:$A,1)),0)</f>
        <v>507606016</v>
      </c>
      <c r="K1502" s="37">
        <f>IFERROR(INDEX(DASH!$F:$F,MATCH($A1502,DASH!$A:$A,0))*INDEX('Control Panel'!$K:$K,MATCH('Index Volume'!$A1502+1,'Control Panel'!$A:$A,1)),0)</f>
        <v>93581200</v>
      </c>
      <c r="L1502" s="37">
        <f>IFERROR(INDEX(XLM!$F:$F,MATCH($A1502,XLM!$A:$A,0))*INDEX('Control Panel'!$L:$L,MATCH('Index Volume'!$A1502+1,'Control Panel'!$A:$A,1)),0)</f>
        <v>144231008</v>
      </c>
      <c r="M1502" s="39">
        <f t="shared" si="336"/>
        <v>14152436632</v>
      </c>
      <c r="N1502" s="1" t="b">
        <f t="shared" si="337"/>
        <v>1</v>
      </c>
      <c r="O1502" s="41">
        <f t="shared" si="338"/>
        <v>14152436632</v>
      </c>
    </row>
    <row r="1503" spans="1:15" x14ac:dyDescent="0.75">
      <c r="A1503" s="4">
        <v>43141</v>
      </c>
      <c r="B1503" s="37">
        <f>IFERROR(INDEX(BTC!$F:$F,MATCH($A1503,BTC!$A:$A,0))*INDEX('Control Panel'!$B:$B,MATCH('Index Volume'!$A1503+1,'Control Panel'!$A:$A,1)),0)</f>
        <v>7780960256</v>
      </c>
      <c r="C1503" s="37">
        <f>IFERROR(INDEX(XRP!$F:$F,MATCH($A1503,XRP!$A:$A,0))*INDEX('Control Panel'!$C:$C,MATCH($A1503+1,'Control Panel'!$A:$A,1)),0)</f>
        <v>4682010112</v>
      </c>
      <c r="D1503" s="37">
        <f>IFERROR(INDEX(LTC!$F:$F,MATCH($A1503,LTC!$A:$A,0))*INDEX('Control Panel'!$D:$D,MATCH($A1503+1,'Control Panel'!$A:$A,1)),0)</f>
        <v>576328000</v>
      </c>
      <c r="E1503" s="37">
        <f>IFERROR(INDEX(ETC!$F:$F,MATCH($A1503,ETC!$A:$A,0))*INDEX('Control Panel'!$E:$E,MATCH($A1503+1,'Control Panel'!$A:$A,1)),0)</f>
        <v>256180992</v>
      </c>
      <c r="F1503" s="37">
        <f>IFERROR(INDEX(ETH!$F:$F,MATCH($A1503,ETH!$A:$A,0))*INDEX('Control Panel'!$F:$F,MATCH('Index Volume'!$A1503+1,'Control Panel'!$A:$A,1)),0)</f>
        <v>2930530048</v>
      </c>
      <c r="G1503" s="37">
        <f>IFERROR(INDEX(BCH!$F:$F,MATCH($A1503,BCH!$A:$A,0))*INDEX('Control Panel'!$G:$G,MATCH('Index Volume'!$A1503+1,'Control Panel'!$A:$A,1)),0)</f>
        <v>734606016</v>
      </c>
      <c r="H1503" s="37">
        <f>IFERROR(INDEX(XMR!$F:$F,MATCH($A1503,XMR!$A:$A,0))*INDEX('Control Panel'!$H:$H,MATCH('Index Volume'!$A1503+1,'Control Panel'!$A:$A,1)),0)</f>
        <v>76435296</v>
      </c>
      <c r="I1503" s="37">
        <f>IFERROR(INDEX(ZEC!$F:$F,MATCH($A1503,ZEC!$A:$A,0))*INDEX('Control Panel'!$I:$I,MATCH('Index Volume'!$A1503+1,'Control Panel'!$A:$A,1)),0)</f>
        <v>124973000</v>
      </c>
      <c r="J1503" s="37">
        <f>IFERROR(INDEX(EOS!$F:$F,MATCH($A1503,EOS!$A:$A,0))*INDEX('Control Panel'!$J:$J,MATCH('Index Volume'!$A1503+1,'Control Panel'!$A:$A,1)),0)</f>
        <v>609065984</v>
      </c>
      <c r="K1503" s="37">
        <f>IFERROR(INDEX(DASH!$F:$F,MATCH($A1503,DASH!$A:$A,0))*INDEX('Control Panel'!$K:$K,MATCH('Index Volume'!$A1503+1,'Control Panel'!$A:$A,1)),0)</f>
        <v>116397000</v>
      </c>
      <c r="L1503" s="37">
        <f>IFERROR(INDEX(XLM!$F:$F,MATCH($A1503,XLM!$A:$A,0))*INDEX('Control Panel'!$L:$L,MATCH('Index Volume'!$A1503+1,'Control Panel'!$A:$A,1)),0)</f>
        <v>227551008</v>
      </c>
      <c r="M1503" s="39">
        <f t="shared" si="336"/>
        <v>18115037712</v>
      </c>
      <c r="N1503" s="1" t="b">
        <f t="shared" si="337"/>
        <v>1</v>
      </c>
      <c r="O1503" s="41">
        <f t="shared" si="338"/>
        <v>18115037712</v>
      </c>
    </row>
    <row r="1504" spans="1:15" x14ac:dyDescent="0.75">
      <c r="A1504" s="3">
        <v>43142</v>
      </c>
      <c r="B1504" s="37">
        <f>IFERROR(INDEX(BTC!$F:$F,MATCH($A1504,BTC!$A:$A,0))*INDEX('Control Panel'!$B:$B,MATCH('Index Volume'!$A1504+1,'Control Panel'!$A:$A,1)),0)</f>
        <v>6122189824</v>
      </c>
      <c r="C1504" s="37">
        <f>IFERROR(INDEX(XRP!$F:$F,MATCH($A1504,XRP!$A:$A,0))*INDEX('Control Panel'!$C:$C,MATCH($A1504+1,'Control Panel'!$A:$A,1)),0)</f>
        <v>2555310080</v>
      </c>
      <c r="D1504" s="37">
        <f>IFERROR(INDEX(LTC!$F:$F,MATCH($A1504,LTC!$A:$A,0))*INDEX('Control Panel'!$D:$D,MATCH($A1504+1,'Control Panel'!$A:$A,1)),0)</f>
        <v>495720000</v>
      </c>
      <c r="E1504" s="37">
        <f>IFERROR(INDEX(ETC!$F:$F,MATCH($A1504,ETC!$A:$A,0))*INDEX('Control Panel'!$E:$E,MATCH($A1504+1,'Control Panel'!$A:$A,1)),0)</f>
        <v>378188992</v>
      </c>
      <c r="F1504" s="37">
        <f>IFERROR(INDEX(ETH!$F:$F,MATCH($A1504,ETH!$A:$A,0))*INDEX('Control Panel'!$F:$F,MATCH('Index Volume'!$A1504+1,'Control Panel'!$A:$A,1)),0)</f>
        <v>2486650112</v>
      </c>
      <c r="G1504" s="37">
        <f>IFERROR(INDEX(BCH!$F:$F,MATCH($A1504,BCH!$A:$A,0))*INDEX('Control Panel'!$G:$G,MATCH('Index Volume'!$A1504+1,'Control Panel'!$A:$A,1)),0)</f>
        <v>651555008</v>
      </c>
      <c r="H1504" s="37">
        <f>IFERROR(INDEX(XMR!$F:$F,MATCH($A1504,XMR!$A:$A,0))*INDEX('Control Panel'!$H:$H,MATCH('Index Volume'!$A1504+1,'Control Panel'!$A:$A,1)),0)</f>
        <v>51680100</v>
      </c>
      <c r="I1504" s="37">
        <f>IFERROR(INDEX(ZEC!$F:$F,MATCH($A1504,ZEC!$A:$A,0))*INDEX('Control Panel'!$I:$I,MATCH('Index Volume'!$A1504+1,'Control Panel'!$A:$A,1)),0)</f>
        <v>87156000</v>
      </c>
      <c r="J1504" s="37">
        <f>IFERROR(INDEX(EOS!$F:$F,MATCH($A1504,EOS!$A:$A,0))*INDEX('Control Panel'!$J:$J,MATCH('Index Volume'!$A1504+1,'Control Panel'!$A:$A,1)),0)</f>
        <v>408012992</v>
      </c>
      <c r="K1504" s="37">
        <f>IFERROR(INDEX(DASH!$F:$F,MATCH($A1504,DASH!$A:$A,0))*INDEX('Control Panel'!$K:$K,MATCH('Index Volume'!$A1504+1,'Control Panel'!$A:$A,1)),0)</f>
        <v>81111400</v>
      </c>
      <c r="L1504" s="37">
        <f>IFERROR(INDEX(XLM!$F:$F,MATCH($A1504,XLM!$A:$A,0))*INDEX('Control Panel'!$L:$L,MATCH('Index Volume'!$A1504+1,'Control Panel'!$A:$A,1)),0)</f>
        <v>85791696</v>
      </c>
      <c r="M1504" s="39">
        <f t="shared" si="336"/>
        <v>13403366204</v>
      </c>
      <c r="N1504" s="1" t="b">
        <f t="shared" si="337"/>
        <v>1</v>
      </c>
      <c r="O1504" s="41">
        <f t="shared" si="338"/>
        <v>13403366204</v>
      </c>
    </row>
    <row r="1505" spans="1:15" x14ac:dyDescent="0.75">
      <c r="A1505" s="4">
        <v>43143</v>
      </c>
      <c r="B1505" s="37">
        <f>IFERROR(INDEX(BTC!$F:$F,MATCH($A1505,BTC!$A:$A,0))*INDEX('Control Panel'!$B:$B,MATCH('Index Volume'!$A1505+1,'Control Panel'!$A:$A,1)),0)</f>
        <v>6256439808</v>
      </c>
      <c r="C1505" s="37">
        <f>IFERROR(INDEX(XRP!$F:$F,MATCH($A1505,XRP!$A:$A,0))*INDEX('Control Panel'!$C:$C,MATCH($A1505+1,'Control Panel'!$A:$A,1)),0)</f>
        <v>1756290048</v>
      </c>
      <c r="D1505" s="37">
        <f>IFERROR(INDEX(LTC!$F:$F,MATCH($A1505,LTC!$A:$A,0))*INDEX('Control Panel'!$D:$D,MATCH($A1505+1,'Control Panel'!$A:$A,1)),0)</f>
        <v>535710016</v>
      </c>
      <c r="E1505" s="37">
        <f>IFERROR(INDEX(ETC!$F:$F,MATCH($A1505,ETC!$A:$A,0))*INDEX('Control Panel'!$E:$E,MATCH($A1505+1,'Control Panel'!$A:$A,1)),0)</f>
        <v>541766016</v>
      </c>
      <c r="F1505" s="37">
        <f>IFERROR(INDEX(ETH!$F:$F,MATCH($A1505,ETH!$A:$A,0))*INDEX('Control Panel'!$F:$F,MATCH('Index Volume'!$A1505+1,'Control Panel'!$A:$A,1)),0)</f>
        <v>2243450112</v>
      </c>
      <c r="G1505" s="37">
        <f>IFERROR(INDEX(BCH!$F:$F,MATCH($A1505,BCH!$A:$A,0))*INDEX('Control Panel'!$G:$G,MATCH('Index Volume'!$A1505+1,'Control Panel'!$A:$A,1)),0)</f>
        <v>466212992</v>
      </c>
      <c r="H1505" s="37">
        <f>IFERROR(INDEX(XMR!$F:$F,MATCH($A1505,XMR!$A:$A,0))*INDEX('Control Panel'!$H:$H,MATCH('Index Volume'!$A1505+1,'Control Panel'!$A:$A,1)),0)</f>
        <v>45760100</v>
      </c>
      <c r="I1505" s="37">
        <f>IFERROR(INDEX(ZEC!$F:$F,MATCH($A1505,ZEC!$A:$A,0))*INDEX('Control Panel'!$I:$I,MATCH('Index Volume'!$A1505+1,'Control Panel'!$A:$A,1)),0)</f>
        <v>73819904</v>
      </c>
      <c r="J1505" s="37">
        <f>IFERROR(INDEX(EOS!$F:$F,MATCH($A1505,EOS!$A:$A,0))*INDEX('Control Panel'!$J:$J,MATCH('Index Volume'!$A1505+1,'Control Panel'!$A:$A,1)),0)</f>
        <v>353976000</v>
      </c>
      <c r="K1505" s="37">
        <f>IFERROR(INDEX(DASH!$F:$F,MATCH($A1505,DASH!$A:$A,0))*INDEX('Control Panel'!$K:$K,MATCH('Index Volume'!$A1505+1,'Control Panel'!$A:$A,1)),0)</f>
        <v>76646200</v>
      </c>
      <c r="L1505" s="37">
        <f>IFERROR(INDEX(XLM!$F:$F,MATCH($A1505,XLM!$A:$A,0))*INDEX('Control Panel'!$L:$L,MATCH('Index Volume'!$A1505+1,'Control Panel'!$A:$A,1)),0)</f>
        <v>61140000</v>
      </c>
      <c r="M1505" s="39">
        <f t="shared" si="336"/>
        <v>12411211196</v>
      </c>
      <c r="N1505" s="1" t="b">
        <f t="shared" si="337"/>
        <v>1</v>
      </c>
      <c r="O1505" s="41">
        <f t="shared" si="338"/>
        <v>12411211196</v>
      </c>
    </row>
    <row r="1506" spans="1:15" x14ac:dyDescent="0.75">
      <c r="A1506" s="3">
        <v>43144</v>
      </c>
      <c r="B1506" s="37">
        <f>IFERROR(INDEX(BTC!$F:$F,MATCH($A1506,BTC!$A:$A,0))*INDEX('Control Panel'!$B:$B,MATCH('Index Volume'!$A1506+1,'Control Panel'!$A:$A,1)),0)</f>
        <v>5696719872</v>
      </c>
      <c r="C1506" s="37">
        <f>IFERROR(INDEX(XRP!$F:$F,MATCH($A1506,XRP!$A:$A,0))*INDEX('Control Panel'!$C:$C,MATCH($A1506+1,'Control Panel'!$A:$A,1)),0)</f>
        <v>921100032</v>
      </c>
      <c r="D1506" s="37">
        <f>IFERROR(INDEX(LTC!$F:$F,MATCH($A1506,LTC!$A:$A,0))*INDEX('Control Panel'!$D:$D,MATCH($A1506+1,'Control Panel'!$A:$A,1)),0)</f>
        <v>483468000</v>
      </c>
      <c r="E1506" s="37">
        <f>IFERROR(INDEX(ETC!$F:$F,MATCH($A1506,ETC!$A:$A,0))*INDEX('Control Panel'!$E:$E,MATCH($A1506+1,'Control Panel'!$A:$A,1)),0)</f>
        <v>1135949952</v>
      </c>
      <c r="F1506" s="37">
        <f>IFERROR(INDEX(ETH!$F:$F,MATCH($A1506,ETH!$A:$A,0))*INDEX('Control Panel'!$F:$F,MATCH('Index Volume'!$A1506+1,'Control Panel'!$A:$A,1)),0)</f>
        <v>2081170048</v>
      </c>
      <c r="G1506" s="37">
        <f>IFERROR(INDEX(BCH!$F:$F,MATCH($A1506,BCH!$A:$A,0))*INDEX('Control Panel'!$G:$G,MATCH('Index Volume'!$A1506+1,'Control Panel'!$A:$A,1)),0)</f>
        <v>442663008</v>
      </c>
      <c r="H1506" s="37">
        <f>IFERROR(INDEX(XMR!$F:$F,MATCH($A1506,XMR!$A:$A,0))*INDEX('Control Panel'!$H:$H,MATCH('Index Volume'!$A1506+1,'Control Panel'!$A:$A,1)),0)</f>
        <v>46476400</v>
      </c>
      <c r="I1506" s="37">
        <f>IFERROR(INDEX(ZEC!$F:$F,MATCH($A1506,ZEC!$A:$A,0))*INDEX('Control Panel'!$I:$I,MATCH('Index Volume'!$A1506+1,'Control Panel'!$A:$A,1)),0)</f>
        <v>69848496</v>
      </c>
      <c r="J1506" s="37">
        <f>IFERROR(INDEX(EOS!$F:$F,MATCH($A1506,EOS!$A:$A,0))*INDEX('Control Panel'!$J:$J,MATCH('Index Volume'!$A1506+1,'Control Panel'!$A:$A,1)),0)</f>
        <v>365436000</v>
      </c>
      <c r="K1506" s="37">
        <f>IFERROR(INDEX(DASH!$F:$F,MATCH($A1506,DASH!$A:$A,0))*INDEX('Control Panel'!$K:$K,MATCH('Index Volume'!$A1506+1,'Control Panel'!$A:$A,1)),0)</f>
        <v>73287296</v>
      </c>
      <c r="L1506" s="37">
        <f>IFERROR(INDEX(XLM!$F:$F,MATCH($A1506,XLM!$A:$A,0))*INDEX('Control Panel'!$L:$L,MATCH('Index Volume'!$A1506+1,'Control Panel'!$A:$A,1)),0)</f>
        <v>196175008</v>
      </c>
      <c r="M1506" s="39">
        <f t="shared" si="336"/>
        <v>11512294112</v>
      </c>
      <c r="N1506" s="1" t="b">
        <f t="shared" si="337"/>
        <v>1</v>
      </c>
      <c r="O1506" s="41">
        <f t="shared" si="338"/>
        <v>11512294112</v>
      </c>
    </row>
    <row r="1507" spans="1:15" x14ac:dyDescent="0.75">
      <c r="A1507" s="4">
        <v>43145</v>
      </c>
      <c r="B1507" s="37">
        <f>IFERROR(INDEX(BTC!$F:$F,MATCH($A1507,BTC!$A:$A,0))*INDEX('Control Panel'!$B:$B,MATCH('Index Volume'!$A1507+1,'Control Panel'!$A:$A,1)),0)</f>
        <v>7909819904</v>
      </c>
      <c r="C1507" s="37">
        <f>IFERROR(INDEX(XRP!$F:$F,MATCH($A1507,XRP!$A:$A,0))*INDEX('Control Panel'!$C:$C,MATCH($A1507+1,'Control Panel'!$A:$A,1)),0)</f>
        <v>1457600000</v>
      </c>
      <c r="D1507" s="37">
        <f>IFERROR(INDEX(LTC!$F:$F,MATCH($A1507,LTC!$A:$A,0))*INDEX('Control Panel'!$D:$D,MATCH($A1507+1,'Control Panel'!$A:$A,1)),0)</f>
        <v>2383340032</v>
      </c>
      <c r="E1507" s="37">
        <f>IFERROR(INDEX(ETC!$F:$F,MATCH($A1507,ETC!$A:$A,0))*INDEX('Control Panel'!$E:$E,MATCH($A1507+1,'Control Panel'!$A:$A,1)),0)</f>
        <v>1055340032</v>
      </c>
      <c r="F1507" s="37">
        <f>IFERROR(INDEX(ETH!$F:$F,MATCH($A1507,ETH!$A:$A,0))*INDEX('Control Panel'!$F:$F,MATCH('Index Volume'!$A1507+1,'Control Panel'!$A:$A,1)),0)</f>
        <v>2818370048</v>
      </c>
      <c r="G1507" s="37">
        <f>IFERROR(INDEX(BCH!$F:$F,MATCH($A1507,BCH!$A:$A,0))*INDEX('Control Panel'!$G:$G,MATCH('Index Volume'!$A1507+1,'Control Panel'!$A:$A,1)),0)</f>
        <v>629852032</v>
      </c>
      <c r="H1507" s="37">
        <f>IFERROR(INDEX(XMR!$F:$F,MATCH($A1507,XMR!$A:$A,0))*INDEX('Control Panel'!$H:$H,MATCH('Index Volume'!$A1507+1,'Control Panel'!$A:$A,1)),0)</f>
        <v>116137000</v>
      </c>
      <c r="I1507" s="37">
        <f>IFERROR(INDEX(ZEC!$F:$F,MATCH($A1507,ZEC!$A:$A,0))*INDEX('Control Panel'!$I:$I,MATCH('Index Volume'!$A1507+1,'Control Panel'!$A:$A,1)),0)</f>
        <v>95177000</v>
      </c>
      <c r="J1507" s="37">
        <f>IFERROR(INDEX(EOS!$F:$F,MATCH($A1507,EOS!$A:$A,0))*INDEX('Control Panel'!$J:$J,MATCH('Index Volume'!$A1507+1,'Control Panel'!$A:$A,1)),0)</f>
        <v>480308992</v>
      </c>
      <c r="K1507" s="37">
        <f>IFERROR(INDEX(DASH!$F:$F,MATCH($A1507,DASH!$A:$A,0))*INDEX('Control Panel'!$K:$K,MATCH('Index Volume'!$A1507+1,'Control Panel'!$A:$A,1)),0)</f>
        <v>138992000</v>
      </c>
      <c r="L1507" s="37">
        <f>IFERROR(INDEX(XLM!$F:$F,MATCH($A1507,XLM!$A:$A,0))*INDEX('Control Panel'!$L:$L,MATCH('Index Volume'!$A1507+1,'Control Panel'!$A:$A,1)),0)</f>
        <v>192628992</v>
      </c>
      <c r="M1507" s="39">
        <f t="shared" si="336"/>
        <v>17277566032</v>
      </c>
      <c r="N1507" s="1" t="b">
        <f t="shared" si="337"/>
        <v>1</v>
      </c>
      <c r="O1507" s="41">
        <f t="shared" si="338"/>
        <v>17277566032</v>
      </c>
    </row>
    <row r="1508" spans="1:15" x14ac:dyDescent="0.75">
      <c r="A1508" s="3">
        <v>43146</v>
      </c>
      <c r="B1508" s="37">
        <f>IFERROR(INDEX(BTC!$F:$F,MATCH($A1508,BTC!$A:$A,0))*INDEX('Control Panel'!$B:$B,MATCH('Index Volume'!$A1508+1,'Control Panel'!$A:$A,1)),0)</f>
        <v>9062540288</v>
      </c>
      <c r="C1508" s="37">
        <f>IFERROR(INDEX(XRP!$F:$F,MATCH($A1508,XRP!$A:$A,0))*INDEX('Control Panel'!$C:$C,MATCH($A1508+1,'Control Panel'!$A:$A,1)),0)</f>
        <v>1188530048</v>
      </c>
      <c r="D1508" s="37">
        <f>IFERROR(INDEX(LTC!$F:$F,MATCH($A1508,LTC!$A:$A,0))*INDEX('Control Panel'!$D:$D,MATCH($A1508+1,'Control Panel'!$A:$A,1)),0)</f>
        <v>2087289984</v>
      </c>
      <c r="E1508" s="37">
        <f>IFERROR(INDEX(ETC!$F:$F,MATCH($A1508,ETC!$A:$A,0))*INDEX('Control Panel'!$E:$E,MATCH($A1508+1,'Control Panel'!$A:$A,1)),0)</f>
        <v>635228032</v>
      </c>
      <c r="F1508" s="37">
        <f>IFERROR(INDEX(ETH!$F:$F,MATCH($A1508,ETH!$A:$A,0))*INDEX('Control Panel'!$F:$F,MATCH('Index Volume'!$A1508+1,'Control Panel'!$A:$A,1)),0)</f>
        <v>2900100096</v>
      </c>
      <c r="G1508" s="37">
        <f>IFERROR(INDEX(BCH!$F:$F,MATCH($A1508,BCH!$A:$A,0))*INDEX('Control Panel'!$G:$G,MATCH('Index Volume'!$A1508+1,'Control Panel'!$A:$A,1)),0)</f>
        <v>502454016</v>
      </c>
      <c r="H1508" s="37">
        <f>IFERROR(INDEX(XMR!$F:$F,MATCH($A1508,XMR!$A:$A,0))*INDEX('Control Panel'!$H:$H,MATCH('Index Volume'!$A1508+1,'Control Panel'!$A:$A,1)),0)</f>
        <v>85772704</v>
      </c>
      <c r="I1508" s="37">
        <f>IFERROR(INDEX(ZEC!$F:$F,MATCH($A1508,ZEC!$A:$A,0))*INDEX('Control Panel'!$I:$I,MATCH('Index Volume'!$A1508+1,'Control Panel'!$A:$A,1)),0)</f>
        <v>91880096</v>
      </c>
      <c r="J1508" s="37">
        <f>IFERROR(INDEX(EOS!$F:$F,MATCH($A1508,EOS!$A:$A,0))*INDEX('Control Panel'!$J:$J,MATCH('Index Volume'!$A1508+1,'Control Panel'!$A:$A,1)),0)</f>
        <v>392064992</v>
      </c>
      <c r="K1508" s="37">
        <f>IFERROR(INDEX(DASH!$F:$F,MATCH($A1508,DASH!$A:$A,0))*INDEX('Control Panel'!$K:$K,MATCH('Index Volume'!$A1508+1,'Control Panel'!$A:$A,1)),0)</f>
        <v>116822000</v>
      </c>
      <c r="L1508" s="37">
        <f>IFERROR(INDEX(XLM!$F:$F,MATCH($A1508,XLM!$A:$A,0))*INDEX('Control Panel'!$L:$L,MATCH('Index Volume'!$A1508+1,'Control Panel'!$A:$A,1)),0)</f>
        <v>106142000</v>
      </c>
      <c r="M1508" s="39">
        <f t="shared" si="336"/>
        <v>17168824256</v>
      </c>
      <c r="N1508" s="1" t="b">
        <f t="shared" si="337"/>
        <v>1</v>
      </c>
      <c r="O1508" s="41">
        <f t="shared" si="338"/>
        <v>17168824256</v>
      </c>
    </row>
    <row r="1509" spans="1:15" x14ac:dyDescent="0.75">
      <c r="A1509" s="4">
        <v>43147</v>
      </c>
      <c r="B1509" s="37">
        <f>IFERROR(INDEX(BTC!$F:$F,MATCH($A1509,BTC!$A:$A,0))*INDEX('Control Panel'!$B:$B,MATCH('Index Volume'!$A1509+1,'Control Panel'!$A:$A,1)),0)</f>
        <v>7296159744</v>
      </c>
      <c r="C1509" s="37">
        <f>IFERROR(INDEX(XRP!$F:$F,MATCH($A1509,XRP!$A:$A,0))*INDEX('Control Panel'!$C:$C,MATCH($A1509+1,'Control Panel'!$A:$A,1)),0)</f>
        <v>568339008</v>
      </c>
      <c r="D1509" s="37">
        <f>IFERROR(INDEX(LTC!$F:$F,MATCH($A1509,LTC!$A:$A,0))*INDEX('Control Panel'!$D:$D,MATCH($A1509+1,'Control Panel'!$A:$A,1)),0)</f>
        <v>1300089984</v>
      </c>
      <c r="E1509" s="37">
        <f>IFERROR(INDEX(ETC!$F:$F,MATCH($A1509,ETC!$A:$A,0))*INDEX('Control Panel'!$E:$E,MATCH($A1509+1,'Control Panel'!$A:$A,1)),0)</f>
        <v>456753984</v>
      </c>
      <c r="F1509" s="37">
        <f>IFERROR(INDEX(ETH!$F:$F,MATCH($A1509,ETH!$A:$A,0))*INDEX('Control Panel'!$F:$F,MATCH('Index Volume'!$A1509+1,'Control Panel'!$A:$A,1)),0)</f>
        <v>2369449984</v>
      </c>
      <c r="G1509" s="37">
        <f>IFERROR(INDEX(BCH!$F:$F,MATCH($A1509,BCH!$A:$A,0))*INDEX('Control Panel'!$G:$G,MATCH('Index Volume'!$A1509+1,'Control Panel'!$A:$A,1)),0)</f>
        <v>961009984</v>
      </c>
      <c r="H1509" s="37">
        <f>IFERROR(INDEX(XMR!$F:$F,MATCH($A1509,XMR!$A:$A,0))*INDEX('Control Panel'!$H:$H,MATCH('Index Volume'!$A1509+1,'Control Panel'!$A:$A,1)),0)</f>
        <v>64320200</v>
      </c>
      <c r="I1509" s="37">
        <f>IFERROR(INDEX(ZEC!$F:$F,MATCH($A1509,ZEC!$A:$A,0))*INDEX('Control Panel'!$I:$I,MATCH('Index Volume'!$A1509+1,'Control Panel'!$A:$A,1)),0)</f>
        <v>81125600</v>
      </c>
      <c r="J1509" s="37">
        <f>IFERROR(INDEX(EOS!$F:$F,MATCH($A1509,EOS!$A:$A,0))*INDEX('Control Panel'!$J:$J,MATCH('Index Volume'!$A1509+1,'Control Panel'!$A:$A,1)),0)</f>
        <v>249798000</v>
      </c>
      <c r="K1509" s="37">
        <f>IFERROR(INDEX(DASH!$F:$F,MATCH($A1509,DASH!$A:$A,0))*INDEX('Control Panel'!$K:$K,MATCH('Index Volume'!$A1509+1,'Control Panel'!$A:$A,1)),0)</f>
        <v>100343000</v>
      </c>
      <c r="L1509" s="37">
        <f>IFERROR(INDEX(XLM!$F:$F,MATCH($A1509,XLM!$A:$A,0))*INDEX('Control Panel'!$L:$L,MATCH('Index Volume'!$A1509+1,'Control Panel'!$A:$A,1)),0)</f>
        <v>53289200</v>
      </c>
      <c r="M1509" s="39">
        <f t="shared" si="336"/>
        <v>13500678688</v>
      </c>
      <c r="N1509" s="1" t="b">
        <f t="shared" si="337"/>
        <v>1</v>
      </c>
      <c r="O1509" s="41">
        <f t="shared" si="338"/>
        <v>13500678688</v>
      </c>
    </row>
    <row r="1510" spans="1:15" x14ac:dyDescent="0.75">
      <c r="A1510" s="3">
        <v>43148</v>
      </c>
      <c r="B1510" s="37">
        <f>IFERROR(INDEX(BTC!$F:$F,MATCH($A1510,BTC!$A:$A,0))*INDEX('Control Panel'!$B:$B,MATCH('Index Volume'!$A1510+1,'Control Panel'!$A:$A,1)),0)</f>
        <v>8660880384</v>
      </c>
      <c r="C1510" s="37">
        <f>IFERROR(INDEX(XRP!$F:$F,MATCH($A1510,XRP!$A:$A,0))*INDEX('Control Panel'!$C:$C,MATCH($A1510+1,'Control Panel'!$A:$A,1)),0)</f>
        <v>1186729984</v>
      </c>
      <c r="D1510" s="37">
        <f>IFERROR(INDEX(LTC!$F:$F,MATCH($A1510,LTC!$A:$A,0))*INDEX('Control Panel'!$D:$D,MATCH($A1510+1,'Control Panel'!$A:$A,1)),0)</f>
        <v>863401024</v>
      </c>
      <c r="E1510" s="37">
        <f>IFERROR(INDEX(ETC!$F:$F,MATCH($A1510,ETC!$A:$A,0))*INDEX('Control Panel'!$E:$E,MATCH($A1510+1,'Control Panel'!$A:$A,1)),0)</f>
        <v>418534016</v>
      </c>
      <c r="F1510" s="37">
        <f>IFERROR(INDEX(ETH!$F:$F,MATCH($A1510,ETH!$A:$A,0))*INDEX('Control Panel'!$F:$F,MATCH('Index Volume'!$A1510+1,'Control Panel'!$A:$A,1)),0)</f>
        <v>2525720064</v>
      </c>
      <c r="G1510" s="37">
        <f>IFERROR(INDEX(BCH!$F:$F,MATCH($A1510,BCH!$A:$A,0))*INDEX('Control Panel'!$G:$G,MATCH('Index Volume'!$A1510+1,'Control Panel'!$A:$A,1)),0)</f>
        <v>641718976</v>
      </c>
      <c r="H1510" s="37">
        <f>IFERROR(INDEX(XMR!$F:$F,MATCH($A1510,XMR!$A:$A,0))*INDEX('Control Panel'!$H:$H,MATCH('Index Volume'!$A1510+1,'Control Panel'!$A:$A,1)),0)</f>
        <v>134268992</v>
      </c>
      <c r="I1510" s="37">
        <f>IFERROR(INDEX(ZEC!$F:$F,MATCH($A1510,ZEC!$A:$A,0))*INDEX('Control Panel'!$I:$I,MATCH('Index Volume'!$A1510+1,'Control Panel'!$A:$A,1)),0)</f>
        <v>89428000</v>
      </c>
      <c r="J1510" s="37">
        <f>IFERROR(INDEX(EOS!$F:$F,MATCH($A1510,EOS!$A:$A,0))*INDEX('Control Panel'!$J:$J,MATCH('Index Volume'!$A1510+1,'Control Panel'!$A:$A,1)),0)</f>
        <v>276848992</v>
      </c>
      <c r="K1510" s="37">
        <f>IFERROR(INDEX(DASH!$F:$F,MATCH($A1510,DASH!$A:$A,0))*INDEX('Control Panel'!$K:$K,MATCH('Index Volume'!$A1510+1,'Control Panel'!$A:$A,1)),0)</f>
        <v>116106000</v>
      </c>
      <c r="L1510" s="37">
        <f>IFERROR(INDEX(XLM!$F:$F,MATCH($A1510,XLM!$A:$A,0))*INDEX('Control Panel'!$L:$L,MATCH('Index Volume'!$A1510+1,'Control Panel'!$A:$A,1)),0)</f>
        <v>104733000</v>
      </c>
      <c r="M1510" s="39">
        <f t="shared" si="336"/>
        <v>15018369432</v>
      </c>
      <c r="N1510" s="1" t="b">
        <f t="shared" si="337"/>
        <v>1</v>
      </c>
      <c r="O1510" s="41">
        <f t="shared" si="338"/>
        <v>15018369432</v>
      </c>
    </row>
    <row r="1511" spans="1:15" x14ac:dyDescent="0.75">
      <c r="A1511" s="4">
        <v>43149</v>
      </c>
      <c r="B1511" s="37">
        <f>IFERROR(INDEX(BTC!$F:$F,MATCH($A1511,BTC!$A:$A,0))*INDEX('Control Panel'!$B:$B,MATCH('Index Volume'!$A1511+1,'Control Panel'!$A:$A,1)),0)</f>
        <v>8744009728</v>
      </c>
      <c r="C1511" s="37">
        <f>IFERROR(INDEX(XRP!$F:$F,MATCH($A1511,XRP!$A:$A,0))*INDEX('Control Panel'!$C:$C,MATCH($A1511+1,'Control Panel'!$A:$A,1)),0)</f>
        <v>1113650048</v>
      </c>
      <c r="D1511" s="37">
        <f>IFERROR(INDEX(LTC!$F:$F,MATCH($A1511,LTC!$A:$A,0))*INDEX('Control Panel'!$D:$D,MATCH($A1511+1,'Control Panel'!$A:$A,1)),0)</f>
        <v>1011120000</v>
      </c>
      <c r="E1511" s="37">
        <f>IFERROR(INDEX(ETC!$F:$F,MATCH($A1511,ETC!$A:$A,0))*INDEX('Control Panel'!$E:$E,MATCH($A1511+1,'Control Panel'!$A:$A,1)),0)</f>
        <v>456828992</v>
      </c>
      <c r="F1511" s="37">
        <f>IFERROR(INDEX(ETH!$F:$F,MATCH($A1511,ETH!$A:$A,0))*INDEX('Control Panel'!$F:$F,MATCH('Index Volume'!$A1511+1,'Control Panel'!$A:$A,1)),0)</f>
        <v>2567290112</v>
      </c>
      <c r="G1511" s="37">
        <f>IFERROR(INDEX(BCH!$F:$F,MATCH($A1511,BCH!$A:$A,0))*INDEX('Control Panel'!$G:$G,MATCH('Index Volume'!$A1511+1,'Control Panel'!$A:$A,1)),0)</f>
        <v>907873024</v>
      </c>
      <c r="H1511" s="37">
        <f>IFERROR(INDEX(XMR!$F:$F,MATCH($A1511,XMR!$A:$A,0))*INDEX('Control Panel'!$H:$H,MATCH('Index Volume'!$A1511+1,'Control Panel'!$A:$A,1)),0)</f>
        <v>68135104</v>
      </c>
      <c r="I1511" s="37">
        <f>IFERROR(INDEX(ZEC!$F:$F,MATCH($A1511,ZEC!$A:$A,0))*INDEX('Control Panel'!$I:$I,MATCH('Index Volume'!$A1511+1,'Control Panel'!$A:$A,1)),0)</f>
        <v>75407696</v>
      </c>
      <c r="J1511" s="37">
        <f>IFERROR(INDEX(EOS!$F:$F,MATCH($A1511,EOS!$A:$A,0))*INDEX('Control Panel'!$J:$J,MATCH('Index Volume'!$A1511+1,'Control Panel'!$A:$A,1)),0)</f>
        <v>353808000</v>
      </c>
      <c r="K1511" s="37">
        <f>IFERROR(INDEX(DASH!$F:$F,MATCH($A1511,DASH!$A:$A,0))*INDEX('Control Panel'!$K:$K,MATCH('Index Volume'!$A1511+1,'Control Panel'!$A:$A,1)),0)</f>
        <v>96752600</v>
      </c>
      <c r="L1511" s="37">
        <f>IFERROR(INDEX(XLM!$F:$F,MATCH($A1511,XLM!$A:$A,0))*INDEX('Control Panel'!$L:$L,MATCH('Index Volume'!$A1511+1,'Control Panel'!$A:$A,1)),0)</f>
        <v>74452000</v>
      </c>
      <c r="M1511" s="39">
        <f t="shared" si="336"/>
        <v>15469327304</v>
      </c>
      <c r="N1511" s="1" t="b">
        <f t="shared" si="337"/>
        <v>1</v>
      </c>
      <c r="O1511" s="41">
        <f t="shared" si="338"/>
        <v>15469327304</v>
      </c>
    </row>
    <row r="1512" spans="1:15" x14ac:dyDescent="0.75">
      <c r="A1512" s="3">
        <v>43150</v>
      </c>
      <c r="B1512" s="37">
        <f>IFERROR(INDEX(BTC!$F:$F,MATCH($A1512,BTC!$A:$A,0))*INDEX('Control Panel'!$B:$B,MATCH('Index Volume'!$A1512+1,'Control Panel'!$A:$A,1)),0)</f>
        <v>7652089856</v>
      </c>
      <c r="C1512" s="37">
        <f>IFERROR(INDEX(XRP!$F:$F,MATCH($A1512,XRP!$A:$A,0))*INDEX('Control Panel'!$C:$C,MATCH($A1512+1,'Control Panel'!$A:$A,1)),0)</f>
        <v>556304000</v>
      </c>
      <c r="D1512" s="37">
        <f>IFERROR(INDEX(LTC!$F:$F,MATCH($A1512,LTC!$A:$A,0))*INDEX('Control Panel'!$D:$D,MATCH($A1512+1,'Control Panel'!$A:$A,1)),0)</f>
        <v>767596992</v>
      </c>
      <c r="E1512" s="37">
        <f>IFERROR(INDEX(ETC!$F:$F,MATCH($A1512,ETC!$A:$A,0))*INDEX('Control Panel'!$E:$E,MATCH($A1512+1,'Control Panel'!$A:$A,1)),0)</f>
        <v>992256000</v>
      </c>
      <c r="F1512" s="37">
        <f>IFERROR(INDEX(ETH!$F:$F,MATCH($A1512,ETH!$A:$A,0))*INDEX('Control Panel'!$F:$F,MATCH('Index Volume'!$A1512+1,'Control Panel'!$A:$A,1)),0)</f>
        <v>2169019904</v>
      </c>
      <c r="G1512" s="37">
        <f>IFERROR(INDEX(BCH!$F:$F,MATCH($A1512,BCH!$A:$A,0))*INDEX('Control Panel'!$G:$G,MATCH('Index Volume'!$A1512+1,'Control Panel'!$A:$A,1)),0)</f>
        <v>578905984</v>
      </c>
      <c r="H1512" s="37">
        <f>IFERROR(INDEX(XMR!$F:$F,MATCH($A1512,XMR!$A:$A,0))*INDEX('Control Panel'!$H:$H,MATCH('Index Volume'!$A1512+1,'Control Panel'!$A:$A,1)),0)</f>
        <v>67482400</v>
      </c>
      <c r="I1512" s="37">
        <f>IFERROR(INDEX(ZEC!$F:$F,MATCH($A1512,ZEC!$A:$A,0))*INDEX('Control Panel'!$I:$I,MATCH('Index Volume'!$A1512+1,'Control Panel'!$A:$A,1)),0)</f>
        <v>89904704</v>
      </c>
      <c r="J1512" s="37">
        <f>IFERROR(INDEX(EOS!$F:$F,MATCH($A1512,EOS!$A:$A,0))*INDEX('Control Panel'!$J:$J,MATCH('Index Volume'!$A1512+1,'Control Panel'!$A:$A,1)),0)</f>
        <v>225362000</v>
      </c>
      <c r="K1512" s="37">
        <f>IFERROR(INDEX(DASH!$F:$F,MATCH($A1512,DASH!$A:$A,0))*INDEX('Control Panel'!$K:$K,MATCH('Index Volume'!$A1512+1,'Control Panel'!$A:$A,1)),0)</f>
        <v>89328600</v>
      </c>
      <c r="L1512" s="37">
        <f>IFERROR(INDEX(XLM!$F:$F,MATCH($A1512,XLM!$A:$A,0))*INDEX('Control Panel'!$L:$L,MATCH('Index Volume'!$A1512+1,'Control Panel'!$A:$A,1)),0)</f>
        <v>57015400</v>
      </c>
      <c r="M1512" s="39">
        <f t="shared" si="336"/>
        <v>13245265840</v>
      </c>
      <c r="N1512" s="1" t="b">
        <f t="shared" si="337"/>
        <v>1</v>
      </c>
      <c r="O1512" s="41">
        <f t="shared" si="338"/>
        <v>13245265840</v>
      </c>
    </row>
    <row r="1513" spans="1:15" x14ac:dyDescent="0.75">
      <c r="A1513" s="4">
        <v>43151</v>
      </c>
      <c r="B1513" s="37">
        <f>IFERROR(INDEX(BTC!$F:$F,MATCH($A1513,BTC!$A:$A,0))*INDEX('Control Panel'!$B:$B,MATCH('Index Volume'!$A1513+1,'Control Panel'!$A:$A,1)),0)</f>
        <v>9926540288</v>
      </c>
      <c r="C1513" s="37">
        <f>IFERROR(INDEX(XRP!$F:$F,MATCH($A1513,XRP!$A:$A,0))*INDEX('Control Panel'!$C:$C,MATCH($A1513+1,'Control Panel'!$A:$A,1)),0)</f>
        <v>806673024</v>
      </c>
      <c r="D1513" s="37">
        <f>IFERROR(INDEX(LTC!$F:$F,MATCH($A1513,LTC!$A:$A,0))*INDEX('Control Panel'!$D:$D,MATCH($A1513+1,'Control Panel'!$A:$A,1)),0)</f>
        <v>1739670016</v>
      </c>
      <c r="E1513" s="37">
        <f>IFERROR(INDEX(ETC!$F:$F,MATCH($A1513,ETC!$A:$A,0))*INDEX('Control Panel'!$E:$E,MATCH($A1513+1,'Control Panel'!$A:$A,1)),0)</f>
        <v>1175890048</v>
      </c>
      <c r="F1513" s="37">
        <f>IFERROR(INDEX(ETH!$F:$F,MATCH($A1513,ETH!$A:$A,0))*INDEX('Control Panel'!$F:$F,MATCH('Index Volume'!$A1513+1,'Control Panel'!$A:$A,1)),0)</f>
        <v>2545260032</v>
      </c>
      <c r="G1513" s="37">
        <f>IFERROR(INDEX(BCH!$F:$F,MATCH($A1513,BCH!$A:$A,0))*INDEX('Control Panel'!$G:$G,MATCH('Index Volume'!$A1513+1,'Control Panel'!$A:$A,1)),0)</f>
        <v>820947008</v>
      </c>
      <c r="H1513" s="37">
        <f>IFERROR(INDEX(XMR!$F:$F,MATCH($A1513,XMR!$A:$A,0))*INDEX('Control Panel'!$H:$H,MATCH('Index Volume'!$A1513+1,'Control Panel'!$A:$A,1)),0)</f>
        <v>71114704</v>
      </c>
      <c r="I1513" s="37">
        <f>IFERROR(INDEX(ZEC!$F:$F,MATCH($A1513,ZEC!$A:$A,0))*INDEX('Control Panel'!$I:$I,MATCH('Index Volume'!$A1513+1,'Control Panel'!$A:$A,1)),0)</f>
        <v>92509400</v>
      </c>
      <c r="J1513" s="37">
        <f>IFERROR(INDEX(EOS!$F:$F,MATCH($A1513,EOS!$A:$A,0))*INDEX('Control Panel'!$J:$J,MATCH('Index Volume'!$A1513+1,'Control Panel'!$A:$A,1)),0)</f>
        <v>305780992</v>
      </c>
      <c r="K1513" s="37">
        <f>IFERROR(INDEX(DASH!$F:$F,MATCH($A1513,DASH!$A:$A,0))*INDEX('Control Panel'!$K:$K,MATCH('Index Volume'!$A1513+1,'Control Panel'!$A:$A,1)),0)</f>
        <v>126208000</v>
      </c>
      <c r="L1513" s="37">
        <f>IFERROR(INDEX(XLM!$F:$F,MATCH($A1513,XLM!$A:$A,0))*INDEX('Control Panel'!$L:$L,MATCH('Index Volume'!$A1513+1,'Control Panel'!$A:$A,1)),0)</f>
        <v>104842000</v>
      </c>
      <c r="M1513" s="39">
        <f t="shared" si="336"/>
        <v>17715435512</v>
      </c>
      <c r="N1513" s="1" t="b">
        <f t="shared" si="337"/>
        <v>1</v>
      </c>
      <c r="O1513" s="41">
        <f t="shared" si="338"/>
        <v>17715435512</v>
      </c>
    </row>
    <row r="1514" spans="1:15" x14ac:dyDescent="0.75">
      <c r="A1514" s="3">
        <v>43152</v>
      </c>
      <c r="B1514" s="37">
        <f>IFERROR(INDEX(BTC!$F:$F,MATCH($A1514,BTC!$A:$A,0))*INDEX('Control Panel'!$B:$B,MATCH('Index Volume'!$A1514+1,'Control Panel'!$A:$A,1)),0)</f>
        <v>9405339648</v>
      </c>
      <c r="C1514" s="37">
        <f>IFERROR(INDEX(XRP!$F:$F,MATCH($A1514,XRP!$A:$A,0))*INDEX('Control Panel'!$C:$C,MATCH($A1514+1,'Control Panel'!$A:$A,1)),0)</f>
        <v>871526016</v>
      </c>
      <c r="D1514" s="37">
        <f>IFERROR(INDEX(LTC!$F:$F,MATCH($A1514,LTC!$A:$A,0))*INDEX('Control Panel'!$D:$D,MATCH($A1514+1,'Control Panel'!$A:$A,1)),0)</f>
        <v>1195820032</v>
      </c>
      <c r="E1514" s="37">
        <f>IFERROR(INDEX(ETC!$F:$F,MATCH($A1514,ETC!$A:$A,0))*INDEX('Control Panel'!$E:$E,MATCH($A1514+1,'Control Panel'!$A:$A,1)),0)</f>
        <v>904092032</v>
      </c>
      <c r="F1514" s="37">
        <f>IFERROR(INDEX(ETH!$F:$F,MATCH($A1514,ETH!$A:$A,0))*INDEX('Control Panel'!$F:$F,MATCH('Index Volume'!$A1514+1,'Control Panel'!$A:$A,1)),0)</f>
        <v>2531729920</v>
      </c>
      <c r="G1514" s="37">
        <f>IFERROR(INDEX(BCH!$F:$F,MATCH($A1514,BCH!$A:$A,0))*INDEX('Control Panel'!$G:$G,MATCH('Index Volume'!$A1514+1,'Control Panel'!$A:$A,1)),0)</f>
        <v>575353984</v>
      </c>
      <c r="H1514" s="37">
        <f>IFERROR(INDEX(XMR!$F:$F,MATCH($A1514,XMR!$A:$A,0))*INDEX('Control Panel'!$H:$H,MATCH('Index Volume'!$A1514+1,'Control Panel'!$A:$A,1)),0)</f>
        <v>169590000</v>
      </c>
      <c r="I1514" s="37">
        <f>IFERROR(INDEX(ZEC!$F:$F,MATCH($A1514,ZEC!$A:$A,0))*INDEX('Control Panel'!$I:$I,MATCH('Index Volume'!$A1514+1,'Control Panel'!$A:$A,1)),0)</f>
        <v>98094200</v>
      </c>
      <c r="J1514" s="37">
        <f>IFERROR(INDEX(EOS!$F:$F,MATCH($A1514,EOS!$A:$A,0))*INDEX('Control Panel'!$J:$J,MATCH('Index Volume'!$A1514+1,'Control Panel'!$A:$A,1)),0)</f>
        <v>298552992</v>
      </c>
      <c r="K1514" s="37">
        <f>IFERROR(INDEX(DASH!$F:$F,MATCH($A1514,DASH!$A:$A,0))*INDEX('Control Panel'!$K:$K,MATCH('Index Volume'!$A1514+1,'Control Panel'!$A:$A,1)),0)</f>
        <v>132954000</v>
      </c>
      <c r="L1514" s="37">
        <f>IFERROR(INDEX(XLM!$F:$F,MATCH($A1514,XLM!$A:$A,0))*INDEX('Control Panel'!$L:$L,MATCH('Index Volume'!$A1514+1,'Control Panel'!$A:$A,1)),0)</f>
        <v>132189000</v>
      </c>
      <c r="M1514" s="39">
        <f t="shared" si="336"/>
        <v>16315241824</v>
      </c>
      <c r="N1514" s="1" t="b">
        <f t="shared" si="337"/>
        <v>1</v>
      </c>
      <c r="O1514" s="41">
        <f t="shared" si="338"/>
        <v>16315241824</v>
      </c>
    </row>
    <row r="1515" spans="1:15" x14ac:dyDescent="0.75">
      <c r="A1515" s="4">
        <v>43153</v>
      </c>
      <c r="B1515" s="37">
        <f>IFERROR(INDEX(BTC!$F:$F,MATCH($A1515,BTC!$A:$A,0))*INDEX('Control Panel'!$B:$B,MATCH('Index Volume'!$A1515+1,'Control Panel'!$A:$A,1)),0)</f>
        <v>8040079872</v>
      </c>
      <c r="C1515" s="37">
        <f>IFERROR(INDEX(XRP!$F:$F,MATCH($A1515,XRP!$A:$A,0))*INDEX('Control Panel'!$C:$C,MATCH($A1515+1,'Control Panel'!$A:$A,1)),0)</f>
        <v>889707008</v>
      </c>
      <c r="D1515" s="37">
        <f>IFERROR(INDEX(LTC!$F:$F,MATCH($A1515,LTC!$A:$A,0))*INDEX('Control Panel'!$D:$D,MATCH($A1515+1,'Control Panel'!$A:$A,1)),0)</f>
        <v>974379008</v>
      </c>
      <c r="E1515" s="37">
        <f>IFERROR(INDEX(ETC!$F:$F,MATCH($A1515,ETC!$A:$A,0))*INDEX('Control Panel'!$E:$E,MATCH($A1515+1,'Control Panel'!$A:$A,1)),0)</f>
        <v>711134016</v>
      </c>
      <c r="F1515" s="37">
        <f>IFERROR(INDEX(ETH!$F:$F,MATCH($A1515,ETH!$A:$A,0))*INDEX('Control Panel'!$F:$F,MATCH('Index Volume'!$A1515+1,'Control Panel'!$A:$A,1)),0)</f>
        <v>2150370048</v>
      </c>
      <c r="G1515" s="37">
        <f>IFERROR(INDEX(BCH!$F:$F,MATCH($A1515,BCH!$A:$A,0))*INDEX('Control Panel'!$G:$G,MATCH('Index Volume'!$A1515+1,'Control Panel'!$A:$A,1)),0)</f>
        <v>475079008</v>
      </c>
      <c r="H1515" s="37">
        <f>IFERROR(INDEX(XMR!$F:$F,MATCH($A1515,XMR!$A:$A,0))*INDEX('Control Panel'!$H:$H,MATCH('Index Volume'!$A1515+1,'Control Panel'!$A:$A,1)),0)</f>
        <v>103123000</v>
      </c>
      <c r="I1515" s="37">
        <f>IFERROR(INDEX(ZEC!$F:$F,MATCH($A1515,ZEC!$A:$A,0))*INDEX('Control Panel'!$I:$I,MATCH('Index Volume'!$A1515+1,'Control Panel'!$A:$A,1)),0)</f>
        <v>70323104</v>
      </c>
      <c r="J1515" s="37">
        <f>IFERROR(INDEX(EOS!$F:$F,MATCH($A1515,EOS!$A:$A,0))*INDEX('Control Panel'!$J:$J,MATCH('Index Volume'!$A1515+1,'Control Panel'!$A:$A,1)),0)</f>
        <v>295638016</v>
      </c>
      <c r="K1515" s="37">
        <f>IFERROR(INDEX(DASH!$F:$F,MATCH($A1515,DASH!$A:$A,0))*INDEX('Control Panel'!$K:$K,MATCH('Index Volume'!$A1515+1,'Control Panel'!$A:$A,1)),0)</f>
        <v>102483000</v>
      </c>
      <c r="L1515" s="37">
        <f>IFERROR(INDEX(XLM!$F:$F,MATCH($A1515,XLM!$A:$A,0))*INDEX('Control Panel'!$L:$L,MATCH('Index Volume'!$A1515+1,'Control Panel'!$A:$A,1)),0)</f>
        <v>69561104</v>
      </c>
      <c r="M1515" s="39">
        <f t="shared" si="336"/>
        <v>13881877184</v>
      </c>
      <c r="N1515" s="1" t="b">
        <f t="shared" si="337"/>
        <v>1</v>
      </c>
      <c r="O1515" s="41">
        <f t="shared" si="338"/>
        <v>13881877184</v>
      </c>
    </row>
    <row r="1516" spans="1:15" x14ac:dyDescent="0.75">
      <c r="A1516" s="3">
        <v>43154</v>
      </c>
      <c r="B1516" s="37">
        <f>IFERROR(INDEX(BTC!$F:$F,MATCH($A1516,BTC!$A:$A,0))*INDEX('Control Panel'!$B:$B,MATCH('Index Volume'!$A1516+1,'Control Panel'!$A:$A,1)),0)</f>
        <v>7739500032</v>
      </c>
      <c r="C1516" s="37">
        <f>IFERROR(INDEX(XRP!$F:$F,MATCH($A1516,XRP!$A:$A,0))*INDEX('Control Panel'!$C:$C,MATCH($A1516+1,'Control Panel'!$A:$A,1)),0)</f>
        <v>896403968</v>
      </c>
      <c r="D1516" s="37">
        <f>IFERROR(INDEX(LTC!$F:$F,MATCH($A1516,LTC!$A:$A,0))*INDEX('Control Panel'!$D:$D,MATCH($A1516+1,'Control Panel'!$A:$A,1)),0)</f>
        <v>1065680000</v>
      </c>
      <c r="E1516" s="37">
        <f>IFERROR(INDEX(ETC!$F:$F,MATCH($A1516,ETC!$A:$A,0))*INDEX('Control Panel'!$E:$E,MATCH($A1516+1,'Control Panel'!$A:$A,1)),0)</f>
        <v>1132690048</v>
      </c>
      <c r="F1516" s="37">
        <f>IFERROR(INDEX(ETH!$F:$F,MATCH($A1516,ETH!$A:$A,0))*INDEX('Control Panel'!$F:$F,MATCH('Index Volume'!$A1516+1,'Control Panel'!$A:$A,1)),0)</f>
        <v>2334820096</v>
      </c>
      <c r="G1516" s="37">
        <f>IFERROR(INDEX(BCH!$F:$F,MATCH($A1516,BCH!$A:$A,0))*INDEX('Control Panel'!$G:$G,MATCH('Index Volume'!$A1516+1,'Control Panel'!$A:$A,1)),0)</f>
        <v>492542016</v>
      </c>
      <c r="H1516" s="37">
        <f>IFERROR(INDEX(XMR!$F:$F,MATCH($A1516,XMR!$A:$A,0))*INDEX('Control Panel'!$H:$H,MATCH('Index Volume'!$A1516+1,'Control Panel'!$A:$A,1)),0)</f>
        <v>89026304</v>
      </c>
      <c r="I1516" s="37">
        <f>IFERROR(INDEX(ZEC!$F:$F,MATCH($A1516,ZEC!$A:$A,0))*INDEX('Control Panel'!$I:$I,MATCH('Index Volume'!$A1516+1,'Control Panel'!$A:$A,1)),0)</f>
        <v>65084700</v>
      </c>
      <c r="J1516" s="37">
        <f>IFERROR(INDEX(EOS!$F:$F,MATCH($A1516,EOS!$A:$A,0))*INDEX('Control Panel'!$J:$J,MATCH('Index Volume'!$A1516+1,'Control Panel'!$A:$A,1)),0)</f>
        <v>284364992</v>
      </c>
      <c r="K1516" s="37">
        <f>IFERROR(INDEX(DASH!$F:$F,MATCH($A1516,DASH!$A:$A,0))*INDEX('Control Panel'!$K:$K,MATCH('Index Volume'!$A1516+1,'Control Panel'!$A:$A,1)),0)</f>
        <v>83578600</v>
      </c>
      <c r="L1516" s="37">
        <f>IFERROR(INDEX(XLM!$F:$F,MATCH($A1516,XLM!$A:$A,0))*INDEX('Control Panel'!$L:$L,MATCH('Index Volume'!$A1516+1,'Control Panel'!$A:$A,1)),0)</f>
        <v>56829000</v>
      </c>
      <c r="M1516" s="39">
        <f t="shared" si="336"/>
        <v>14240519756</v>
      </c>
      <c r="N1516" s="1" t="b">
        <f t="shared" si="337"/>
        <v>1</v>
      </c>
      <c r="O1516" s="41">
        <f t="shared" si="338"/>
        <v>14240519756</v>
      </c>
    </row>
    <row r="1517" spans="1:15" x14ac:dyDescent="0.75">
      <c r="A1517" s="4">
        <v>43155</v>
      </c>
      <c r="B1517" s="37">
        <f>IFERROR(INDEX(BTC!$F:$F,MATCH($A1517,BTC!$A:$A,0))*INDEX('Control Panel'!$B:$B,MATCH('Index Volume'!$A1517+1,'Control Panel'!$A:$A,1)),0)</f>
        <v>6917929984</v>
      </c>
      <c r="C1517" s="37">
        <f>IFERROR(INDEX(XRP!$F:$F,MATCH($A1517,XRP!$A:$A,0))*INDEX('Control Panel'!$C:$C,MATCH($A1517+1,'Control Panel'!$A:$A,1)),0)</f>
        <v>489920000</v>
      </c>
      <c r="D1517" s="37">
        <f>IFERROR(INDEX(LTC!$F:$F,MATCH($A1517,LTC!$A:$A,0))*INDEX('Control Panel'!$D:$D,MATCH($A1517+1,'Control Panel'!$A:$A,1)),0)</f>
        <v>937312000</v>
      </c>
      <c r="E1517" s="37">
        <f>IFERROR(INDEX(ETC!$F:$F,MATCH($A1517,ETC!$A:$A,0))*INDEX('Control Panel'!$E:$E,MATCH($A1517+1,'Control Panel'!$A:$A,1)),0)</f>
        <v>1324419968</v>
      </c>
      <c r="F1517" s="37">
        <f>IFERROR(INDEX(ETH!$F:$F,MATCH($A1517,ETH!$A:$A,0))*INDEX('Control Panel'!$F:$F,MATCH('Index Volume'!$A1517+1,'Control Panel'!$A:$A,1)),0)</f>
        <v>1926579968</v>
      </c>
      <c r="G1517" s="37">
        <f>IFERROR(INDEX(BCH!$F:$F,MATCH($A1517,BCH!$A:$A,0))*INDEX('Control Panel'!$G:$G,MATCH('Index Volume'!$A1517+1,'Control Panel'!$A:$A,1)),0)</f>
        <v>413263008</v>
      </c>
      <c r="H1517" s="37">
        <f>IFERROR(INDEX(XMR!$F:$F,MATCH($A1517,XMR!$A:$A,0))*INDEX('Control Panel'!$H:$H,MATCH('Index Volume'!$A1517+1,'Control Panel'!$A:$A,1)),0)</f>
        <v>62206300</v>
      </c>
      <c r="I1517" s="37">
        <f>IFERROR(INDEX(ZEC!$F:$F,MATCH($A1517,ZEC!$A:$A,0))*INDEX('Control Panel'!$I:$I,MATCH('Index Volume'!$A1517+1,'Control Panel'!$A:$A,1)),0)</f>
        <v>57684200</v>
      </c>
      <c r="J1517" s="37">
        <f>IFERROR(INDEX(EOS!$F:$F,MATCH($A1517,EOS!$A:$A,0))*INDEX('Control Panel'!$J:$J,MATCH('Index Volume'!$A1517+1,'Control Panel'!$A:$A,1)),0)</f>
        <v>241756992</v>
      </c>
      <c r="K1517" s="37">
        <f>IFERROR(INDEX(DASH!$F:$F,MATCH($A1517,DASH!$A:$A,0))*INDEX('Control Panel'!$K:$K,MATCH('Index Volume'!$A1517+1,'Control Panel'!$A:$A,1)),0)</f>
        <v>85813200</v>
      </c>
      <c r="L1517" s="37">
        <f>IFERROR(INDEX(XLM!$F:$F,MATCH($A1517,XLM!$A:$A,0))*INDEX('Control Panel'!$L:$L,MATCH('Index Volume'!$A1517+1,'Control Panel'!$A:$A,1)),0)</f>
        <v>34738100</v>
      </c>
      <c r="M1517" s="39">
        <f t="shared" si="336"/>
        <v>12491623720</v>
      </c>
      <c r="N1517" s="1" t="b">
        <f t="shared" si="337"/>
        <v>1</v>
      </c>
      <c r="O1517" s="41">
        <f t="shared" si="338"/>
        <v>12491623720</v>
      </c>
    </row>
    <row r="1518" spans="1:15" x14ac:dyDescent="0.75">
      <c r="A1518" s="3">
        <v>43156</v>
      </c>
      <c r="B1518" s="37">
        <f>IFERROR(INDEX(BTC!$F:$F,MATCH($A1518,BTC!$A:$A,0))*INDEX('Control Panel'!$B:$B,MATCH('Index Volume'!$A1518+1,'Control Panel'!$A:$A,1)),0)</f>
        <v>5706939904</v>
      </c>
      <c r="C1518" s="37">
        <f>IFERROR(INDEX(XRP!$F:$F,MATCH($A1518,XRP!$A:$A,0))*INDEX('Control Panel'!$C:$C,MATCH($A1518+1,'Control Panel'!$A:$A,1)),0)</f>
        <v>360271008</v>
      </c>
      <c r="D1518" s="37">
        <f>IFERROR(INDEX(LTC!$F:$F,MATCH($A1518,LTC!$A:$A,0))*INDEX('Control Panel'!$D:$D,MATCH($A1518+1,'Control Panel'!$A:$A,1)),0)</f>
        <v>1028590016</v>
      </c>
      <c r="E1518" s="37">
        <f>IFERROR(INDEX(ETC!$F:$F,MATCH($A1518,ETC!$A:$A,0))*INDEX('Control Panel'!$E:$E,MATCH($A1518+1,'Control Panel'!$A:$A,1)),0)</f>
        <v>685424000</v>
      </c>
      <c r="F1518" s="37">
        <f>IFERROR(INDEX(ETH!$F:$F,MATCH($A1518,ETH!$A:$A,0))*INDEX('Control Panel'!$F:$F,MATCH('Index Volume'!$A1518+1,'Control Panel'!$A:$A,1)),0)</f>
        <v>1646960000</v>
      </c>
      <c r="G1518" s="37">
        <f>IFERROR(INDEX(BCH!$F:$F,MATCH($A1518,BCH!$A:$A,0))*INDEX('Control Panel'!$G:$G,MATCH('Index Volume'!$A1518+1,'Control Panel'!$A:$A,1)),0)</f>
        <v>362664992</v>
      </c>
      <c r="H1518" s="37">
        <f>IFERROR(INDEX(XMR!$F:$F,MATCH($A1518,XMR!$A:$A,0))*INDEX('Control Panel'!$H:$H,MATCH('Index Volume'!$A1518+1,'Control Panel'!$A:$A,1)),0)</f>
        <v>33676300</v>
      </c>
      <c r="I1518" s="37">
        <f>IFERROR(INDEX(ZEC!$F:$F,MATCH($A1518,ZEC!$A:$A,0))*INDEX('Control Panel'!$I:$I,MATCH('Index Volume'!$A1518+1,'Control Panel'!$A:$A,1)),0)</f>
        <v>50147900</v>
      </c>
      <c r="J1518" s="37">
        <f>IFERROR(INDEX(EOS!$F:$F,MATCH($A1518,EOS!$A:$A,0))*INDEX('Control Panel'!$J:$J,MATCH('Index Volume'!$A1518+1,'Control Panel'!$A:$A,1)),0)</f>
        <v>173548992</v>
      </c>
      <c r="K1518" s="37">
        <f>IFERROR(INDEX(DASH!$F:$F,MATCH($A1518,DASH!$A:$A,0))*INDEX('Control Panel'!$K:$K,MATCH('Index Volume'!$A1518+1,'Control Panel'!$A:$A,1)),0)</f>
        <v>71436304</v>
      </c>
      <c r="L1518" s="37">
        <f>IFERROR(INDEX(XLM!$F:$F,MATCH($A1518,XLM!$A:$A,0))*INDEX('Control Panel'!$L:$L,MATCH('Index Volume'!$A1518+1,'Control Panel'!$A:$A,1)),0)</f>
        <v>42268800</v>
      </c>
      <c r="M1518" s="39">
        <f t="shared" si="336"/>
        <v>10161928216</v>
      </c>
      <c r="N1518" s="1" t="b">
        <f t="shared" si="337"/>
        <v>1</v>
      </c>
      <c r="O1518" s="41">
        <f t="shared" si="338"/>
        <v>10161928216</v>
      </c>
    </row>
    <row r="1519" spans="1:15" x14ac:dyDescent="0.75">
      <c r="A1519" s="4">
        <v>43157</v>
      </c>
      <c r="B1519" s="37">
        <f>IFERROR(INDEX(BTC!$F:$F,MATCH($A1519,BTC!$A:$A,0))*INDEX('Control Panel'!$B:$B,MATCH('Index Volume'!$A1519+1,'Control Panel'!$A:$A,1)),0)</f>
        <v>7287690240</v>
      </c>
      <c r="C1519" s="37">
        <f>IFERROR(INDEX(XRP!$F:$F,MATCH($A1519,XRP!$A:$A,0))*INDEX('Control Panel'!$C:$C,MATCH($A1519+1,'Control Panel'!$A:$A,1)),0)</f>
        <v>458612992</v>
      </c>
      <c r="D1519" s="37">
        <f>IFERROR(INDEX(LTC!$F:$F,MATCH($A1519,LTC!$A:$A,0))*INDEX('Control Panel'!$D:$D,MATCH($A1519+1,'Control Panel'!$A:$A,1)),0)</f>
        <v>1297080064</v>
      </c>
      <c r="E1519" s="37">
        <f>IFERROR(INDEX(ETC!$F:$F,MATCH($A1519,ETC!$A:$A,0))*INDEX('Control Panel'!$E:$E,MATCH($A1519+1,'Control Panel'!$A:$A,1)),0)</f>
        <v>622099008</v>
      </c>
      <c r="F1519" s="37">
        <f>IFERROR(INDEX(ETH!$F:$F,MATCH($A1519,ETH!$A:$A,0))*INDEX('Control Panel'!$F:$F,MATCH('Index Volume'!$A1519+1,'Control Panel'!$A:$A,1)),0)</f>
        <v>2044480000</v>
      </c>
      <c r="G1519" s="37">
        <f>IFERROR(INDEX(BCH!$F:$F,MATCH($A1519,BCH!$A:$A,0))*INDEX('Control Panel'!$G:$G,MATCH('Index Volume'!$A1519+1,'Control Panel'!$A:$A,1)),0)</f>
        <v>460182016</v>
      </c>
      <c r="H1519" s="37">
        <f>IFERROR(INDEX(XMR!$F:$F,MATCH($A1519,XMR!$A:$A,0))*INDEX('Control Panel'!$H:$H,MATCH('Index Volume'!$A1519+1,'Control Panel'!$A:$A,1)),0)</f>
        <v>53939200</v>
      </c>
      <c r="I1519" s="37">
        <f>IFERROR(INDEX(ZEC!$F:$F,MATCH($A1519,ZEC!$A:$A,0))*INDEX('Control Panel'!$I:$I,MATCH('Index Volume'!$A1519+1,'Control Panel'!$A:$A,1)),0)</f>
        <v>56278600</v>
      </c>
      <c r="J1519" s="37">
        <f>IFERROR(INDEX(EOS!$F:$F,MATCH($A1519,EOS!$A:$A,0))*INDEX('Control Panel'!$J:$J,MATCH('Index Volume'!$A1519+1,'Control Panel'!$A:$A,1)),0)</f>
        <v>251184992</v>
      </c>
      <c r="K1519" s="37">
        <f>IFERROR(INDEX(DASH!$F:$F,MATCH($A1519,DASH!$A:$A,0))*INDEX('Control Panel'!$K:$K,MATCH('Index Volume'!$A1519+1,'Control Panel'!$A:$A,1)),0)</f>
        <v>73748304</v>
      </c>
      <c r="L1519" s="37">
        <f>IFERROR(INDEX(XLM!$F:$F,MATCH($A1519,XLM!$A:$A,0))*INDEX('Control Panel'!$L:$L,MATCH('Index Volume'!$A1519+1,'Control Panel'!$A:$A,1)),0)</f>
        <v>42535600</v>
      </c>
      <c r="M1519" s="39">
        <f t="shared" si="336"/>
        <v>12647831016</v>
      </c>
      <c r="N1519" s="1" t="b">
        <f t="shared" si="337"/>
        <v>1</v>
      </c>
      <c r="O1519" s="41">
        <f t="shared" si="338"/>
        <v>12647831016</v>
      </c>
    </row>
    <row r="1520" spans="1:15" x14ac:dyDescent="0.75">
      <c r="A1520" s="3">
        <v>43158</v>
      </c>
      <c r="B1520" s="37">
        <f>IFERROR(INDEX(BTC!$F:$F,MATCH($A1520,BTC!$A:$A,0))*INDEX('Control Panel'!$B:$B,MATCH('Index Volume'!$A1520+1,'Control Panel'!$A:$A,1)),0)</f>
        <v>6966179840</v>
      </c>
      <c r="C1520" s="37">
        <f>IFERROR(INDEX(XRP!$F:$F,MATCH($A1520,XRP!$A:$A,0))*INDEX('Control Panel'!$C:$C,MATCH($A1520+1,'Control Panel'!$A:$A,1)),0)</f>
        <v>312712992</v>
      </c>
      <c r="D1520" s="37">
        <f>IFERROR(INDEX(LTC!$F:$F,MATCH($A1520,LTC!$A:$A,0))*INDEX('Control Panel'!$D:$D,MATCH($A1520+1,'Control Panel'!$A:$A,1)),0)</f>
        <v>856454016</v>
      </c>
      <c r="E1520" s="37">
        <f>IFERROR(INDEX(ETC!$F:$F,MATCH($A1520,ETC!$A:$A,0))*INDEX('Control Panel'!$E:$E,MATCH($A1520+1,'Control Panel'!$A:$A,1)),0)</f>
        <v>513289984</v>
      </c>
      <c r="F1520" s="37">
        <f>IFERROR(INDEX(ETH!$F:$F,MATCH($A1520,ETH!$A:$A,0))*INDEX('Control Panel'!$F:$F,MATCH('Index Volume'!$A1520+1,'Control Panel'!$A:$A,1)),0)</f>
        <v>2053980032</v>
      </c>
      <c r="G1520" s="37">
        <f>IFERROR(INDEX(BCH!$F:$F,MATCH($A1520,BCH!$A:$A,0))*INDEX('Control Panel'!$G:$G,MATCH('Index Volume'!$A1520+1,'Control Panel'!$A:$A,1)),0)</f>
        <v>420912000</v>
      </c>
      <c r="H1520" s="37">
        <f>IFERROR(INDEX(XMR!$F:$F,MATCH($A1520,XMR!$A:$A,0))*INDEX('Control Panel'!$H:$H,MATCH('Index Volume'!$A1520+1,'Control Panel'!$A:$A,1)),0)</f>
        <v>64821400</v>
      </c>
      <c r="I1520" s="37">
        <f>IFERROR(INDEX(ZEC!$F:$F,MATCH($A1520,ZEC!$A:$A,0))*INDEX('Control Panel'!$I:$I,MATCH('Index Volume'!$A1520+1,'Control Panel'!$A:$A,1)),0)</f>
        <v>44954300</v>
      </c>
      <c r="J1520" s="37">
        <f>IFERROR(INDEX(EOS!$F:$F,MATCH($A1520,EOS!$A:$A,0))*INDEX('Control Panel'!$J:$J,MATCH('Index Volume'!$A1520+1,'Control Panel'!$A:$A,1)),0)</f>
        <v>330184992</v>
      </c>
      <c r="K1520" s="37">
        <f>IFERROR(INDEX(DASH!$F:$F,MATCH($A1520,DASH!$A:$A,0))*INDEX('Control Panel'!$K:$K,MATCH('Index Volume'!$A1520+1,'Control Panel'!$A:$A,1)),0)</f>
        <v>93478200</v>
      </c>
      <c r="L1520" s="37">
        <f>IFERROR(INDEX(XLM!$F:$F,MATCH($A1520,XLM!$A:$A,0))*INDEX('Control Panel'!$L:$L,MATCH('Index Volume'!$A1520+1,'Control Panel'!$A:$A,1)),0)</f>
        <v>38136100</v>
      </c>
      <c r="M1520" s="39">
        <f t="shared" si="336"/>
        <v>11695103856</v>
      </c>
      <c r="N1520" s="1" t="b">
        <f t="shared" si="337"/>
        <v>1</v>
      </c>
      <c r="O1520" s="41">
        <f t="shared" si="338"/>
        <v>11695103856</v>
      </c>
    </row>
    <row r="1521" spans="1:15" x14ac:dyDescent="0.75">
      <c r="A1521" s="4">
        <v>43159</v>
      </c>
      <c r="B1521" s="37">
        <f>IFERROR(INDEX(BTC!$F:$F,MATCH($A1521,BTC!$A:$A,0))*INDEX('Control Panel'!$B:$B,MATCH('Index Volume'!$A1521+1,'Control Panel'!$A:$A,1)),0)</f>
        <v>6936189952</v>
      </c>
      <c r="C1521" s="37">
        <f>IFERROR(INDEX(XRP!$F:$F,MATCH($A1521,XRP!$A:$A,0))*INDEX('Control Panel'!$C:$C,MATCH($A1521+1,'Control Panel'!$A:$A,1)),0)</f>
        <v>329529984</v>
      </c>
      <c r="D1521" s="37">
        <f>IFERROR(INDEX(LTC!$F:$F,MATCH($A1521,LTC!$A:$A,0))*INDEX('Control Panel'!$D:$D,MATCH($A1521+1,'Control Panel'!$A:$A,1)),0)</f>
        <v>761321984</v>
      </c>
      <c r="E1521" s="37">
        <f>IFERROR(INDEX(ETC!$F:$F,MATCH($A1521,ETC!$A:$A,0))*INDEX('Control Panel'!$E:$E,MATCH($A1521+1,'Control Panel'!$A:$A,1)),0)</f>
        <v>501651008</v>
      </c>
      <c r="F1521" s="37">
        <f>IFERROR(INDEX(ETH!$F:$F,MATCH($A1521,ETH!$A:$A,0))*INDEX('Control Panel'!$F:$F,MATCH('Index Volume'!$A1521+1,'Control Panel'!$A:$A,1)),0)</f>
        <v>1963980032</v>
      </c>
      <c r="G1521" s="37">
        <f>IFERROR(INDEX(BCH!$F:$F,MATCH($A1521,BCH!$A:$A,0))*INDEX('Control Panel'!$G:$G,MATCH('Index Volume'!$A1521+1,'Control Panel'!$A:$A,1)),0)</f>
        <v>375300992</v>
      </c>
      <c r="H1521" s="37">
        <f>IFERROR(INDEX(XMR!$F:$F,MATCH($A1521,XMR!$A:$A,0))*INDEX('Control Panel'!$H:$H,MATCH('Index Volume'!$A1521+1,'Control Panel'!$A:$A,1)),0)</f>
        <v>47981800</v>
      </c>
      <c r="I1521" s="37">
        <f>IFERROR(INDEX(ZEC!$F:$F,MATCH($A1521,ZEC!$A:$A,0))*INDEX('Control Panel'!$I:$I,MATCH('Index Volume'!$A1521+1,'Control Panel'!$A:$A,1)),0)</f>
        <v>53379100</v>
      </c>
      <c r="J1521" s="37">
        <f>IFERROR(INDEX(EOS!$F:$F,MATCH($A1521,EOS!$A:$A,0))*INDEX('Control Panel'!$J:$J,MATCH('Index Volume'!$A1521+1,'Control Panel'!$A:$A,1)),0)</f>
        <v>380052992</v>
      </c>
      <c r="K1521" s="37">
        <f>IFERROR(INDEX(DASH!$F:$F,MATCH($A1521,DASH!$A:$A,0))*INDEX('Control Panel'!$K:$K,MATCH('Index Volume'!$A1521+1,'Control Panel'!$A:$A,1)),0)</f>
        <v>99014400</v>
      </c>
      <c r="L1521" s="37">
        <f>IFERROR(INDEX(XLM!$F:$F,MATCH($A1521,XLM!$A:$A,0))*INDEX('Control Panel'!$L:$L,MATCH('Index Volume'!$A1521+1,'Control Panel'!$A:$A,1)),0)</f>
        <v>38961000</v>
      </c>
      <c r="M1521" s="39">
        <f t="shared" si="336"/>
        <v>11487363244</v>
      </c>
      <c r="N1521" s="1" t="b">
        <f t="shared" si="337"/>
        <v>1</v>
      </c>
      <c r="O1521" s="41">
        <f t="shared" si="338"/>
        <v>11487363244</v>
      </c>
    </row>
    <row r="1522" spans="1:15" x14ac:dyDescent="0.75">
      <c r="A1522" s="3">
        <v>43160</v>
      </c>
      <c r="B1522" s="37">
        <f>IFERROR(INDEX(BTC!$F:$F,MATCH($A1522,BTC!$A:$A,0))*INDEX('Control Panel'!$B:$B,MATCH('Index Volume'!$A1522+1,'Control Panel'!$A:$A,1)),0)</f>
        <v>7317279744</v>
      </c>
      <c r="C1522" s="37">
        <f>IFERROR(INDEX(XRP!$F:$F,MATCH($A1522,XRP!$A:$A,0))*INDEX('Control Panel'!$C:$C,MATCH($A1522+1,'Control Panel'!$A:$A,1)),0)</f>
        <v>475256992</v>
      </c>
      <c r="D1522" s="37">
        <f>IFERROR(INDEX(LTC!$F:$F,MATCH($A1522,LTC!$A:$A,0))*INDEX('Control Panel'!$D:$D,MATCH($A1522+1,'Control Panel'!$A:$A,1)),0)</f>
        <v>678542016</v>
      </c>
      <c r="E1522" s="37">
        <f>IFERROR(INDEX(ETC!$F:$F,MATCH($A1522,ETC!$A:$A,0))*INDEX('Control Panel'!$E:$E,MATCH($A1522+1,'Control Panel'!$A:$A,1)),0)</f>
        <v>514648000</v>
      </c>
      <c r="F1522" s="37">
        <f>IFERROR(INDEX(ETH!$F:$F,MATCH($A1522,ETH!$A:$A,0))*INDEX('Control Panel'!$F:$F,MATCH('Index Volume'!$A1522+1,'Control Panel'!$A:$A,1)),0)</f>
        <v>1868519936</v>
      </c>
      <c r="G1522" s="37">
        <f>IFERROR(INDEX(BCH!$F:$F,MATCH($A1522,BCH!$A:$A,0))*INDEX('Control Panel'!$G:$G,MATCH('Index Volume'!$A1522+1,'Control Panel'!$A:$A,1)),0)</f>
        <v>482240000</v>
      </c>
      <c r="H1522" s="37">
        <f>IFERROR(INDEX(XMR!$F:$F,MATCH($A1522,XMR!$A:$A,0))*INDEX('Control Panel'!$H:$H,MATCH('Index Volume'!$A1522+1,'Control Panel'!$A:$A,1)),0)</f>
        <v>62044300</v>
      </c>
      <c r="I1522" s="37">
        <f>IFERROR(INDEX(ZEC!$F:$F,MATCH($A1522,ZEC!$A:$A,0))*INDEX('Control Panel'!$I:$I,MATCH('Index Volume'!$A1522+1,'Control Panel'!$A:$A,1)),0)</f>
        <v>44341900</v>
      </c>
      <c r="J1522" s="37">
        <f>IFERROR(INDEX(EOS!$F:$F,MATCH($A1522,EOS!$A:$A,0))*INDEX('Control Panel'!$J:$J,MATCH('Index Volume'!$A1522+1,'Control Panel'!$A:$A,1)),0)</f>
        <v>214126000</v>
      </c>
      <c r="K1522" s="37">
        <f>IFERROR(INDEX(DASH!$F:$F,MATCH($A1522,DASH!$A:$A,0))*INDEX('Control Panel'!$K:$K,MATCH('Index Volume'!$A1522+1,'Control Panel'!$A:$A,1)),0)</f>
        <v>104167000</v>
      </c>
      <c r="L1522" s="37">
        <f>IFERROR(INDEX(XLM!$F:$F,MATCH($A1522,XLM!$A:$A,0))*INDEX('Control Panel'!$L:$L,MATCH('Index Volume'!$A1522+1,'Control Panel'!$A:$A,1)),0)</f>
        <v>46631800</v>
      </c>
      <c r="M1522" s="39">
        <f t="shared" si="336"/>
        <v>11807797688</v>
      </c>
      <c r="N1522" s="1" t="b">
        <f t="shared" si="337"/>
        <v>1</v>
      </c>
      <c r="O1522" s="41">
        <f t="shared" si="338"/>
        <v>11807797688</v>
      </c>
    </row>
    <row r="1523" spans="1:15" x14ac:dyDescent="0.75">
      <c r="A1523" s="4">
        <v>43161</v>
      </c>
      <c r="B1523" s="37">
        <f>IFERROR(INDEX(BTC!$F:$F,MATCH($A1523,BTC!$A:$A,0))*INDEX('Control Panel'!$B:$B,MATCH('Index Volume'!$A1523+1,'Control Panel'!$A:$A,1)),0)</f>
        <v>7620590080</v>
      </c>
      <c r="C1523" s="37">
        <f>IFERROR(INDEX(XRP!$F:$F,MATCH($A1523,XRP!$A:$A,0))*INDEX('Control Panel'!$C:$C,MATCH($A1523+1,'Control Panel'!$A:$A,1)),0)</f>
        <v>271036000</v>
      </c>
      <c r="D1523" s="37">
        <f>IFERROR(INDEX(LTC!$F:$F,MATCH($A1523,LTC!$A:$A,0))*INDEX('Control Panel'!$D:$D,MATCH($A1523+1,'Control Panel'!$A:$A,1)),0)</f>
        <v>627142016</v>
      </c>
      <c r="E1523" s="37">
        <f>IFERROR(INDEX(ETC!$F:$F,MATCH($A1523,ETC!$A:$A,0))*INDEX('Control Panel'!$E:$E,MATCH($A1523+1,'Control Panel'!$A:$A,1)),0)</f>
        <v>556803968</v>
      </c>
      <c r="F1523" s="37">
        <f>IFERROR(INDEX(ETH!$F:$F,MATCH($A1523,ETH!$A:$A,0))*INDEX('Control Panel'!$F:$F,MATCH('Index Volume'!$A1523+1,'Control Panel'!$A:$A,1)),0)</f>
        <v>1894419968</v>
      </c>
      <c r="G1523" s="37">
        <f>IFERROR(INDEX(BCH!$F:$F,MATCH($A1523,BCH!$A:$A,0))*INDEX('Control Panel'!$G:$G,MATCH('Index Volume'!$A1523+1,'Control Panel'!$A:$A,1)),0)</f>
        <v>421497984</v>
      </c>
      <c r="H1523" s="37">
        <f>IFERROR(INDEX(XMR!$F:$F,MATCH($A1523,XMR!$A:$A,0))*INDEX('Control Panel'!$H:$H,MATCH('Index Volume'!$A1523+1,'Control Panel'!$A:$A,1)),0)</f>
        <v>170634000</v>
      </c>
      <c r="I1523" s="37">
        <f>IFERROR(INDEX(ZEC!$F:$F,MATCH($A1523,ZEC!$A:$A,0))*INDEX('Control Panel'!$I:$I,MATCH('Index Volume'!$A1523+1,'Control Panel'!$A:$A,1)),0)</f>
        <v>54698000</v>
      </c>
      <c r="J1523" s="37">
        <f>IFERROR(INDEX(EOS!$F:$F,MATCH($A1523,EOS!$A:$A,0))*INDEX('Control Panel'!$J:$J,MATCH('Index Volume'!$A1523+1,'Control Panel'!$A:$A,1)),0)</f>
        <v>211631008</v>
      </c>
      <c r="K1523" s="37">
        <f>IFERROR(INDEX(DASH!$F:$F,MATCH($A1523,DASH!$A:$A,0))*INDEX('Control Panel'!$K:$K,MATCH('Index Volume'!$A1523+1,'Control Panel'!$A:$A,1)),0)</f>
        <v>102460000</v>
      </c>
      <c r="L1523" s="37">
        <f>IFERROR(INDEX(XLM!$F:$F,MATCH($A1523,XLM!$A:$A,0))*INDEX('Control Panel'!$L:$L,MATCH('Index Volume'!$A1523+1,'Control Panel'!$A:$A,1)),0)</f>
        <v>38378100</v>
      </c>
      <c r="M1523" s="39">
        <f t="shared" si="336"/>
        <v>11969291124</v>
      </c>
      <c r="N1523" s="1" t="b">
        <f t="shared" si="337"/>
        <v>1</v>
      </c>
      <c r="O1523" s="41">
        <f t="shared" si="338"/>
        <v>11969291124</v>
      </c>
    </row>
    <row r="1524" spans="1:15" x14ac:dyDescent="0.75">
      <c r="A1524" s="3">
        <v>43162</v>
      </c>
      <c r="B1524" s="37">
        <f>IFERROR(INDEX(BTC!$F:$F,MATCH($A1524,BTC!$A:$A,0))*INDEX('Control Panel'!$B:$B,MATCH('Index Volume'!$A1524+1,'Control Panel'!$A:$A,1)),0)</f>
        <v>6690570240</v>
      </c>
      <c r="C1524" s="37">
        <f>IFERROR(INDEX(XRP!$F:$F,MATCH($A1524,XRP!$A:$A,0))*INDEX('Control Panel'!$C:$C,MATCH($A1524+1,'Control Panel'!$A:$A,1)),0)</f>
        <v>280852992</v>
      </c>
      <c r="D1524" s="37">
        <f>IFERROR(INDEX(LTC!$F:$F,MATCH($A1524,LTC!$A:$A,0))*INDEX('Control Panel'!$D:$D,MATCH($A1524+1,'Control Panel'!$A:$A,1)),0)</f>
        <v>681865984</v>
      </c>
      <c r="E1524" s="37">
        <f>IFERROR(INDEX(ETC!$F:$F,MATCH($A1524,ETC!$A:$A,0))*INDEX('Control Panel'!$E:$E,MATCH($A1524+1,'Control Panel'!$A:$A,1)),0)</f>
        <v>699657024</v>
      </c>
      <c r="F1524" s="37">
        <f>IFERROR(INDEX(ETH!$F:$F,MATCH($A1524,ETH!$A:$A,0))*INDEX('Control Panel'!$F:$F,MATCH('Index Volume'!$A1524+1,'Control Panel'!$A:$A,1)),0)</f>
        <v>1699369984</v>
      </c>
      <c r="G1524" s="37">
        <f>IFERROR(INDEX(BCH!$F:$F,MATCH($A1524,BCH!$A:$A,0))*INDEX('Control Panel'!$G:$G,MATCH('Index Volume'!$A1524+1,'Control Panel'!$A:$A,1)),0)</f>
        <v>371664000</v>
      </c>
      <c r="H1524" s="37">
        <f>IFERROR(INDEX(XMR!$F:$F,MATCH($A1524,XMR!$A:$A,0))*INDEX('Control Panel'!$H:$H,MATCH('Index Volume'!$A1524+1,'Control Panel'!$A:$A,1)),0)</f>
        <v>196022000</v>
      </c>
      <c r="I1524" s="37">
        <f>IFERROR(INDEX(ZEC!$F:$F,MATCH($A1524,ZEC!$A:$A,0))*INDEX('Control Panel'!$I:$I,MATCH('Index Volume'!$A1524+1,'Control Panel'!$A:$A,1)),0)</f>
        <v>61064800</v>
      </c>
      <c r="J1524" s="37">
        <f>IFERROR(INDEX(EOS!$F:$F,MATCH($A1524,EOS!$A:$A,0))*INDEX('Control Panel'!$J:$J,MATCH('Index Volume'!$A1524+1,'Control Panel'!$A:$A,1)),0)</f>
        <v>141850000</v>
      </c>
      <c r="K1524" s="37">
        <f>IFERROR(INDEX(DASH!$F:$F,MATCH($A1524,DASH!$A:$A,0))*INDEX('Control Panel'!$K:$K,MATCH('Index Volume'!$A1524+1,'Control Panel'!$A:$A,1)),0)</f>
        <v>111384000</v>
      </c>
      <c r="L1524" s="37">
        <f>IFERROR(INDEX(XLM!$F:$F,MATCH($A1524,XLM!$A:$A,0))*INDEX('Control Panel'!$L:$L,MATCH('Index Volume'!$A1524+1,'Control Panel'!$A:$A,1)),0)</f>
        <v>52827100</v>
      </c>
      <c r="M1524" s="39">
        <f t="shared" si="336"/>
        <v>10987128124</v>
      </c>
      <c r="N1524" s="1" t="b">
        <f t="shared" si="337"/>
        <v>1</v>
      </c>
      <c r="O1524" s="41">
        <f t="shared" si="338"/>
        <v>10987128124</v>
      </c>
    </row>
    <row r="1525" spans="1:15" x14ac:dyDescent="0.75">
      <c r="A1525" s="4">
        <v>43163</v>
      </c>
      <c r="B1525" s="37">
        <f>IFERROR(INDEX(BTC!$F:$F,MATCH($A1525,BTC!$A:$A,0))*INDEX('Control Panel'!$B:$B,MATCH('Index Volume'!$A1525+1,'Control Panel'!$A:$A,1)),0)</f>
        <v>6084149760</v>
      </c>
      <c r="C1525" s="37">
        <f>IFERROR(INDEX(XRP!$F:$F,MATCH($A1525,XRP!$A:$A,0))*INDEX('Control Panel'!$C:$C,MATCH($A1525+1,'Control Panel'!$A:$A,1)),0)</f>
        <v>797225984</v>
      </c>
      <c r="D1525" s="37">
        <f>IFERROR(INDEX(LTC!$F:$F,MATCH($A1525,LTC!$A:$A,0))*INDEX('Control Panel'!$D:$D,MATCH($A1525+1,'Control Panel'!$A:$A,1)),0)</f>
        <v>574675008</v>
      </c>
      <c r="E1525" s="37">
        <f>IFERROR(INDEX(ETC!$F:$F,MATCH($A1525,ETC!$A:$A,0))*INDEX('Control Panel'!$E:$E,MATCH($A1525+1,'Control Panel'!$A:$A,1)),0)</f>
        <v>647561984</v>
      </c>
      <c r="F1525" s="37">
        <f>IFERROR(INDEX(ETH!$F:$F,MATCH($A1525,ETH!$A:$A,0))*INDEX('Control Panel'!$F:$F,MATCH('Index Volume'!$A1525+1,'Control Panel'!$A:$A,1)),0)</f>
        <v>1697939968</v>
      </c>
      <c r="G1525" s="37">
        <f>IFERROR(INDEX(BCH!$F:$F,MATCH($A1525,BCH!$A:$A,0))*INDEX('Control Panel'!$G:$G,MATCH('Index Volume'!$A1525+1,'Control Panel'!$A:$A,1)),0)</f>
        <v>367584000</v>
      </c>
      <c r="H1525" s="37">
        <f>IFERROR(INDEX(XMR!$F:$F,MATCH($A1525,XMR!$A:$A,0))*INDEX('Control Panel'!$H:$H,MATCH('Index Volume'!$A1525+1,'Control Panel'!$A:$A,1)),0)</f>
        <v>123113000</v>
      </c>
      <c r="I1525" s="37">
        <f>IFERROR(INDEX(ZEC!$F:$F,MATCH($A1525,ZEC!$A:$A,0))*INDEX('Control Panel'!$I:$I,MATCH('Index Volume'!$A1525+1,'Control Panel'!$A:$A,1)),0)</f>
        <v>63635000</v>
      </c>
      <c r="J1525" s="37">
        <f>IFERROR(INDEX(EOS!$F:$F,MATCH($A1525,EOS!$A:$A,0))*INDEX('Control Panel'!$J:$J,MATCH('Index Volume'!$A1525+1,'Control Panel'!$A:$A,1)),0)</f>
        <v>195810000</v>
      </c>
      <c r="K1525" s="37">
        <f>IFERROR(INDEX(DASH!$F:$F,MATCH($A1525,DASH!$A:$A,0))*INDEX('Control Panel'!$K:$K,MATCH('Index Volume'!$A1525+1,'Control Panel'!$A:$A,1)),0)</f>
        <v>118065000</v>
      </c>
      <c r="L1525" s="37">
        <f>IFERROR(INDEX(XLM!$F:$F,MATCH($A1525,XLM!$A:$A,0))*INDEX('Control Panel'!$L:$L,MATCH('Index Volume'!$A1525+1,'Control Panel'!$A:$A,1)),0)</f>
        <v>99892704</v>
      </c>
      <c r="M1525" s="39">
        <f t="shared" si="336"/>
        <v>10769652408</v>
      </c>
      <c r="N1525" s="1" t="b">
        <f t="shared" si="337"/>
        <v>1</v>
      </c>
      <c r="O1525" s="41">
        <f t="shared" si="338"/>
        <v>10769652408</v>
      </c>
    </row>
    <row r="1526" spans="1:15" x14ac:dyDescent="0.75">
      <c r="A1526" s="3">
        <v>43164</v>
      </c>
      <c r="B1526" s="37">
        <f>IFERROR(INDEX(BTC!$F:$F,MATCH($A1526,BTC!$A:$A,0))*INDEX('Control Panel'!$B:$B,MATCH('Index Volume'!$A1526+1,'Control Panel'!$A:$A,1)),0)</f>
        <v>6468539904</v>
      </c>
      <c r="C1526" s="37">
        <f>IFERROR(INDEX(XRP!$F:$F,MATCH($A1526,XRP!$A:$A,0))*INDEX('Control Panel'!$C:$C,MATCH($A1526+1,'Control Panel'!$A:$A,1)),0)</f>
        <v>1706819968</v>
      </c>
      <c r="D1526" s="37">
        <f>IFERROR(INDEX(LTC!$F:$F,MATCH($A1526,LTC!$A:$A,0))*INDEX('Control Panel'!$D:$D,MATCH($A1526+1,'Control Panel'!$A:$A,1)),0)</f>
        <v>594828992</v>
      </c>
      <c r="E1526" s="37">
        <f>IFERROR(INDEX(ETC!$F:$F,MATCH($A1526,ETC!$A:$A,0))*INDEX('Control Panel'!$E:$E,MATCH($A1526+1,'Control Panel'!$A:$A,1)),0)</f>
        <v>637222016</v>
      </c>
      <c r="F1526" s="37">
        <f>IFERROR(INDEX(ETH!$F:$F,MATCH($A1526,ETH!$A:$A,0))*INDEX('Control Panel'!$F:$F,MATCH('Index Volume'!$A1526+1,'Control Panel'!$A:$A,1)),0)</f>
        <v>1898489984</v>
      </c>
      <c r="G1526" s="37">
        <f>IFERROR(INDEX(BCH!$F:$F,MATCH($A1526,BCH!$A:$A,0))*INDEX('Control Panel'!$G:$G,MATCH('Index Volume'!$A1526+1,'Control Panel'!$A:$A,1)),0)</f>
        <v>350078016</v>
      </c>
      <c r="H1526" s="37">
        <f>IFERROR(INDEX(XMR!$F:$F,MATCH($A1526,XMR!$A:$A,0))*INDEX('Control Panel'!$H:$H,MATCH('Index Volume'!$A1526+1,'Control Panel'!$A:$A,1)),0)</f>
        <v>130898000</v>
      </c>
      <c r="I1526" s="37">
        <f>IFERROR(INDEX(ZEC!$F:$F,MATCH($A1526,ZEC!$A:$A,0))*INDEX('Control Panel'!$I:$I,MATCH('Index Volume'!$A1526+1,'Control Panel'!$A:$A,1)),0)</f>
        <v>57656400</v>
      </c>
      <c r="J1526" s="37">
        <f>IFERROR(INDEX(EOS!$F:$F,MATCH($A1526,EOS!$A:$A,0))*INDEX('Control Panel'!$J:$J,MATCH('Index Volume'!$A1526+1,'Control Panel'!$A:$A,1)),0)</f>
        <v>183715008</v>
      </c>
      <c r="K1526" s="37">
        <f>IFERROR(INDEX(DASH!$F:$F,MATCH($A1526,DASH!$A:$A,0))*INDEX('Control Panel'!$K:$K,MATCH('Index Volume'!$A1526+1,'Control Panel'!$A:$A,1)),0)</f>
        <v>121584000</v>
      </c>
      <c r="L1526" s="37">
        <f>IFERROR(INDEX(XLM!$F:$F,MATCH($A1526,XLM!$A:$A,0))*INDEX('Control Panel'!$L:$L,MATCH('Index Volume'!$A1526+1,'Control Panel'!$A:$A,1)),0)</f>
        <v>98523696</v>
      </c>
      <c r="M1526" s="39">
        <f t="shared" si="336"/>
        <v>12248355984</v>
      </c>
      <c r="N1526" s="1" t="b">
        <f t="shared" si="337"/>
        <v>1</v>
      </c>
      <c r="O1526" s="41">
        <f t="shared" si="338"/>
        <v>12248355984</v>
      </c>
    </row>
    <row r="1527" spans="1:15" x14ac:dyDescent="0.75">
      <c r="A1527" s="4">
        <v>43165</v>
      </c>
      <c r="B1527" s="37">
        <f>IFERROR(INDEX(BTC!$F:$F,MATCH($A1527,BTC!$A:$A,0))*INDEX('Control Panel'!$B:$B,MATCH('Index Volume'!$A1527+1,'Control Panel'!$A:$A,1)),0)</f>
        <v>6832169984</v>
      </c>
      <c r="C1527" s="37">
        <f>IFERROR(INDEX(XRP!$F:$F,MATCH($A1527,XRP!$A:$A,0))*INDEX('Control Panel'!$C:$C,MATCH($A1527+1,'Control Panel'!$A:$A,1)),0)</f>
        <v>875180032</v>
      </c>
      <c r="D1527" s="37">
        <f>IFERROR(INDEX(LTC!$F:$F,MATCH($A1527,LTC!$A:$A,0))*INDEX('Control Panel'!$D:$D,MATCH($A1527+1,'Control Panel'!$A:$A,1)),0)</f>
        <v>661078016</v>
      </c>
      <c r="E1527" s="37">
        <f>IFERROR(INDEX(ETC!$F:$F,MATCH($A1527,ETC!$A:$A,0))*INDEX('Control Panel'!$E:$E,MATCH($A1527+1,'Control Panel'!$A:$A,1)),0)</f>
        <v>387811008</v>
      </c>
      <c r="F1527" s="37">
        <f>IFERROR(INDEX(ETH!$F:$F,MATCH($A1527,ETH!$A:$A,0))*INDEX('Control Panel'!$F:$F,MATCH('Index Volume'!$A1527+1,'Control Panel'!$A:$A,1)),0)</f>
        <v>1943069952</v>
      </c>
      <c r="G1527" s="37">
        <f>IFERROR(INDEX(BCH!$F:$F,MATCH($A1527,BCH!$A:$A,0))*INDEX('Control Panel'!$G:$G,MATCH('Index Volume'!$A1527+1,'Control Panel'!$A:$A,1)),0)</f>
        <v>401782016</v>
      </c>
      <c r="H1527" s="37">
        <f>IFERROR(INDEX(XMR!$F:$F,MATCH($A1527,XMR!$A:$A,0))*INDEX('Control Panel'!$H:$H,MATCH('Index Volume'!$A1527+1,'Control Panel'!$A:$A,1)),0)</f>
        <v>93212704</v>
      </c>
      <c r="I1527" s="37">
        <f>IFERROR(INDEX(ZEC!$F:$F,MATCH($A1527,ZEC!$A:$A,0))*INDEX('Control Panel'!$I:$I,MATCH('Index Volume'!$A1527+1,'Control Panel'!$A:$A,1)),0)</f>
        <v>57546200</v>
      </c>
      <c r="J1527" s="37">
        <f>IFERROR(INDEX(EOS!$F:$F,MATCH($A1527,EOS!$A:$A,0))*INDEX('Control Panel'!$J:$J,MATCH('Index Volume'!$A1527+1,'Control Panel'!$A:$A,1)),0)</f>
        <v>233026000</v>
      </c>
      <c r="K1527" s="37">
        <f>IFERROR(INDEX(DASH!$F:$F,MATCH($A1527,DASH!$A:$A,0))*INDEX('Control Panel'!$K:$K,MATCH('Index Volume'!$A1527+1,'Control Panel'!$A:$A,1)),0)</f>
        <v>118674000</v>
      </c>
      <c r="L1527" s="37">
        <f>IFERROR(INDEX(XLM!$F:$F,MATCH($A1527,XLM!$A:$A,0))*INDEX('Control Panel'!$L:$L,MATCH('Index Volume'!$A1527+1,'Control Panel'!$A:$A,1)),0)</f>
        <v>44141000</v>
      </c>
      <c r="M1527" s="39">
        <f t="shared" si="336"/>
        <v>11647690912</v>
      </c>
      <c r="N1527" s="1" t="b">
        <f t="shared" si="337"/>
        <v>1</v>
      </c>
      <c r="O1527" s="41">
        <f t="shared" si="338"/>
        <v>11647690912</v>
      </c>
    </row>
    <row r="1528" spans="1:15" x14ac:dyDescent="0.75">
      <c r="A1528" s="3">
        <v>43166</v>
      </c>
      <c r="B1528" s="37">
        <f>IFERROR(INDEX(BTC!$F:$F,MATCH($A1528,BTC!$A:$A,0))*INDEX('Control Panel'!$B:$B,MATCH('Index Volume'!$A1528+1,'Control Panel'!$A:$A,1)),0)</f>
        <v>8797910016</v>
      </c>
      <c r="C1528" s="37">
        <f>IFERROR(INDEX(XRP!$F:$F,MATCH($A1528,XRP!$A:$A,0))*INDEX('Control Panel'!$C:$C,MATCH($A1528+1,'Control Panel'!$A:$A,1)),0)</f>
        <v>809598016</v>
      </c>
      <c r="D1528" s="37">
        <f>IFERROR(INDEX(LTC!$F:$F,MATCH($A1528,LTC!$A:$A,0))*INDEX('Control Panel'!$D:$D,MATCH($A1528+1,'Control Panel'!$A:$A,1)),0)</f>
        <v>755924992</v>
      </c>
      <c r="E1528" s="37">
        <f>IFERROR(INDEX(ETC!$F:$F,MATCH($A1528,ETC!$A:$A,0))*INDEX('Control Panel'!$E:$E,MATCH($A1528+1,'Control Panel'!$A:$A,1)),0)</f>
        <v>417288992</v>
      </c>
      <c r="F1528" s="37">
        <f>IFERROR(INDEX(ETH!$F:$F,MATCH($A1528,ETH!$A:$A,0))*INDEX('Control Panel'!$F:$F,MATCH('Index Volume'!$A1528+1,'Control Panel'!$A:$A,1)),0)</f>
        <v>2175419904</v>
      </c>
      <c r="G1528" s="37">
        <f>IFERROR(INDEX(BCH!$F:$F,MATCH($A1528,BCH!$A:$A,0))*INDEX('Control Panel'!$G:$G,MATCH('Index Volume'!$A1528+1,'Control Panel'!$A:$A,1)),0)</f>
        <v>455224992</v>
      </c>
      <c r="H1528" s="37">
        <f>IFERROR(INDEX(XMR!$F:$F,MATCH($A1528,XMR!$A:$A,0))*INDEX('Control Panel'!$H:$H,MATCH('Index Volume'!$A1528+1,'Control Panel'!$A:$A,1)),0)</f>
        <v>162103008</v>
      </c>
      <c r="I1528" s="37">
        <f>IFERROR(INDEX(ZEC!$F:$F,MATCH($A1528,ZEC!$A:$A,0))*INDEX('Control Panel'!$I:$I,MATCH('Index Volume'!$A1528+1,'Control Panel'!$A:$A,1)),0)</f>
        <v>59469300</v>
      </c>
      <c r="J1528" s="37">
        <f>IFERROR(INDEX(EOS!$F:$F,MATCH($A1528,EOS!$A:$A,0))*INDEX('Control Panel'!$J:$J,MATCH('Index Volume'!$A1528+1,'Control Panel'!$A:$A,1)),0)</f>
        <v>423460000</v>
      </c>
      <c r="K1528" s="37">
        <f>IFERROR(INDEX(DASH!$F:$F,MATCH($A1528,DASH!$A:$A,0))*INDEX('Control Panel'!$K:$K,MATCH('Index Volume'!$A1528+1,'Control Panel'!$A:$A,1)),0)</f>
        <v>108981000</v>
      </c>
      <c r="L1528" s="37">
        <f>IFERROR(INDEX(XLM!$F:$F,MATCH($A1528,XLM!$A:$A,0))*INDEX('Control Panel'!$L:$L,MATCH('Index Volume'!$A1528+1,'Control Panel'!$A:$A,1)),0)</f>
        <v>62389100</v>
      </c>
      <c r="M1528" s="39">
        <f t="shared" si="336"/>
        <v>14227769320</v>
      </c>
      <c r="N1528" s="1" t="b">
        <f t="shared" si="337"/>
        <v>1</v>
      </c>
      <c r="O1528" s="41">
        <f t="shared" si="338"/>
        <v>14227769320</v>
      </c>
    </row>
    <row r="1529" spans="1:15" x14ac:dyDescent="0.75">
      <c r="A1529" s="4">
        <v>43167</v>
      </c>
      <c r="B1529" s="37">
        <f>IFERROR(INDEX(BTC!$F:$F,MATCH($A1529,BTC!$A:$A,0))*INDEX('Control Panel'!$B:$B,MATCH('Index Volume'!$A1529+1,'Control Panel'!$A:$A,1)),0)</f>
        <v>7186089984</v>
      </c>
      <c r="C1529" s="37">
        <f>IFERROR(INDEX(XRP!$F:$F,MATCH($A1529,XRP!$A:$A,0))*INDEX('Control Panel'!$C:$C,MATCH($A1529+1,'Control Panel'!$A:$A,1)),0)</f>
        <v>499496000</v>
      </c>
      <c r="D1529" s="37">
        <f>IFERROR(INDEX(LTC!$F:$F,MATCH($A1529,LTC!$A:$A,0))*INDEX('Control Panel'!$D:$D,MATCH($A1529+1,'Control Panel'!$A:$A,1)),0)</f>
        <v>612508992</v>
      </c>
      <c r="E1529" s="37">
        <f>IFERROR(INDEX(ETC!$F:$F,MATCH($A1529,ETC!$A:$A,0))*INDEX('Control Panel'!$E:$E,MATCH($A1529+1,'Control Panel'!$A:$A,1)),0)</f>
        <v>619476992</v>
      </c>
      <c r="F1529" s="37">
        <f>IFERROR(INDEX(ETH!$F:$F,MATCH($A1529,ETH!$A:$A,0))*INDEX('Control Panel'!$F:$F,MATCH('Index Volume'!$A1529+1,'Control Panel'!$A:$A,1)),0)</f>
        <v>1891640064</v>
      </c>
      <c r="G1529" s="37">
        <f>IFERROR(INDEX(BCH!$F:$F,MATCH($A1529,BCH!$A:$A,0))*INDEX('Control Panel'!$G:$G,MATCH('Index Volume'!$A1529+1,'Control Panel'!$A:$A,1)),0)</f>
        <v>446519008</v>
      </c>
      <c r="H1529" s="37">
        <f>IFERROR(INDEX(XMR!$F:$F,MATCH($A1529,XMR!$A:$A,0))*INDEX('Control Panel'!$H:$H,MATCH('Index Volume'!$A1529+1,'Control Panel'!$A:$A,1)),0)</f>
        <v>128424000</v>
      </c>
      <c r="I1529" s="37">
        <f>IFERROR(INDEX(ZEC!$F:$F,MATCH($A1529,ZEC!$A:$A,0))*INDEX('Control Panel'!$I:$I,MATCH('Index Volume'!$A1529+1,'Control Panel'!$A:$A,1)),0)</f>
        <v>57779600</v>
      </c>
      <c r="J1529" s="37">
        <f>IFERROR(INDEX(EOS!$F:$F,MATCH($A1529,EOS!$A:$A,0))*INDEX('Control Panel'!$J:$J,MATCH('Index Volume'!$A1529+1,'Control Panel'!$A:$A,1)),0)</f>
        <v>299364992</v>
      </c>
      <c r="K1529" s="37">
        <f>IFERROR(INDEX(DASH!$F:$F,MATCH($A1529,DASH!$A:$A,0))*INDEX('Control Panel'!$K:$K,MATCH('Index Volume'!$A1529+1,'Control Panel'!$A:$A,1)),0)</f>
        <v>104108000</v>
      </c>
      <c r="L1529" s="37">
        <f>IFERROR(INDEX(XLM!$F:$F,MATCH($A1529,XLM!$A:$A,0))*INDEX('Control Panel'!$L:$L,MATCH('Index Volume'!$A1529+1,'Control Panel'!$A:$A,1)),0)</f>
        <v>47233100</v>
      </c>
      <c r="M1529" s="39">
        <f t="shared" si="336"/>
        <v>11892640732</v>
      </c>
      <c r="N1529" s="1" t="b">
        <f t="shared" si="337"/>
        <v>1</v>
      </c>
      <c r="O1529" s="41">
        <f t="shared" si="338"/>
        <v>11892640732</v>
      </c>
    </row>
    <row r="1530" spans="1:15" x14ac:dyDescent="0.75">
      <c r="A1530" s="3">
        <v>43168</v>
      </c>
      <c r="B1530" s="37">
        <f>IFERROR(INDEX(BTC!$F:$F,MATCH($A1530,BTC!$A:$A,0))*INDEX('Control Panel'!$B:$B,MATCH('Index Volume'!$A1530+1,'Control Panel'!$A:$A,1)),0)</f>
        <v>8704190464</v>
      </c>
      <c r="C1530" s="37">
        <f>IFERROR(INDEX(XRP!$F:$F,MATCH($A1530,XRP!$A:$A,0))*INDEX('Control Panel'!$C:$C,MATCH($A1530+1,'Control Panel'!$A:$A,1)),0)</f>
        <v>989203008</v>
      </c>
      <c r="D1530" s="37">
        <f>IFERROR(INDEX(LTC!$F:$F,MATCH($A1530,LTC!$A:$A,0))*INDEX('Control Panel'!$D:$D,MATCH($A1530+1,'Control Panel'!$A:$A,1)),0)</f>
        <v>943363968</v>
      </c>
      <c r="E1530" s="37">
        <f>IFERROR(INDEX(ETC!$F:$F,MATCH($A1530,ETC!$A:$A,0))*INDEX('Control Panel'!$E:$E,MATCH($A1530+1,'Control Panel'!$A:$A,1)),0)</f>
        <v>499608992</v>
      </c>
      <c r="F1530" s="37">
        <f>IFERROR(INDEX(ETH!$F:$F,MATCH($A1530,ETH!$A:$A,0))*INDEX('Control Panel'!$F:$F,MATCH('Index Volume'!$A1530+1,'Control Panel'!$A:$A,1)),0)</f>
        <v>2233019904</v>
      </c>
      <c r="G1530" s="37">
        <f>IFERROR(INDEX(BCH!$F:$F,MATCH($A1530,BCH!$A:$A,0))*INDEX('Control Panel'!$G:$G,MATCH('Index Volume'!$A1530+1,'Control Panel'!$A:$A,1)),0)</f>
        <v>510887008</v>
      </c>
      <c r="H1530" s="37">
        <f>IFERROR(INDEX(XMR!$F:$F,MATCH($A1530,XMR!$A:$A,0))*INDEX('Control Panel'!$H:$H,MATCH('Index Volume'!$A1530+1,'Control Panel'!$A:$A,1)),0)</f>
        <v>155072000</v>
      </c>
      <c r="I1530" s="37">
        <f>IFERROR(INDEX(ZEC!$F:$F,MATCH($A1530,ZEC!$A:$A,0))*INDEX('Control Panel'!$I:$I,MATCH('Index Volume'!$A1530+1,'Control Panel'!$A:$A,1)),0)</f>
        <v>75390496</v>
      </c>
      <c r="J1530" s="37">
        <f>IFERROR(INDEX(EOS!$F:$F,MATCH($A1530,EOS!$A:$A,0))*INDEX('Control Panel'!$J:$J,MATCH('Index Volume'!$A1530+1,'Control Panel'!$A:$A,1)),0)</f>
        <v>429200992</v>
      </c>
      <c r="K1530" s="37">
        <f>IFERROR(INDEX(DASH!$F:$F,MATCH($A1530,DASH!$A:$A,0))*INDEX('Control Panel'!$K:$K,MATCH('Index Volume'!$A1530+1,'Control Panel'!$A:$A,1)),0)</f>
        <v>113806000</v>
      </c>
      <c r="L1530" s="37">
        <f>IFERROR(INDEX(XLM!$F:$F,MATCH($A1530,XLM!$A:$A,0))*INDEX('Control Panel'!$L:$L,MATCH('Index Volume'!$A1530+1,'Control Panel'!$A:$A,1)),0)</f>
        <v>56838800</v>
      </c>
      <c r="M1530" s="39">
        <f t="shared" si="336"/>
        <v>14710581632</v>
      </c>
      <c r="N1530" s="1" t="b">
        <f t="shared" si="337"/>
        <v>1</v>
      </c>
      <c r="O1530" s="41">
        <f t="shared" si="338"/>
        <v>14710581632</v>
      </c>
    </row>
    <row r="1531" spans="1:15" x14ac:dyDescent="0.75">
      <c r="A1531" s="4">
        <v>43169</v>
      </c>
      <c r="B1531" s="37">
        <f>IFERROR(INDEX(BTC!$F:$F,MATCH($A1531,BTC!$A:$A,0))*INDEX('Control Panel'!$B:$B,MATCH('Index Volume'!$A1531+1,'Control Panel'!$A:$A,1)),0)</f>
        <v>5386319872</v>
      </c>
      <c r="C1531" s="37">
        <f>IFERROR(INDEX(XRP!$F:$F,MATCH($A1531,XRP!$A:$A,0))*INDEX('Control Panel'!$C:$C,MATCH($A1531+1,'Control Panel'!$A:$A,1)),0)</f>
        <v>402670016</v>
      </c>
      <c r="D1531" s="37">
        <f>IFERROR(INDEX(LTC!$F:$F,MATCH($A1531,LTC!$A:$A,0))*INDEX('Control Panel'!$D:$D,MATCH($A1531+1,'Control Panel'!$A:$A,1)),0)</f>
        <v>625808000</v>
      </c>
      <c r="E1531" s="37">
        <f>IFERROR(INDEX(ETC!$F:$F,MATCH($A1531,ETC!$A:$A,0))*INDEX('Control Panel'!$E:$E,MATCH($A1531+1,'Control Panel'!$A:$A,1)),0)</f>
        <v>262771008</v>
      </c>
      <c r="F1531" s="37">
        <f>IFERROR(INDEX(ETH!$F:$F,MATCH($A1531,ETH!$A:$A,0))*INDEX('Control Panel'!$F:$F,MATCH('Index Volume'!$A1531+1,'Control Panel'!$A:$A,1)),0)</f>
        <v>1532960000</v>
      </c>
      <c r="G1531" s="37">
        <f>IFERROR(INDEX(BCH!$F:$F,MATCH($A1531,BCH!$A:$A,0))*INDEX('Control Panel'!$G:$G,MATCH('Index Volume'!$A1531+1,'Control Panel'!$A:$A,1)),0)</f>
        <v>370367008</v>
      </c>
      <c r="H1531" s="37">
        <f>IFERROR(INDEX(XMR!$F:$F,MATCH($A1531,XMR!$A:$A,0))*INDEX('Control Panel'!$H:$H,MATCH('Index Volume'!$A1531+1,'Control Panel'!$A:$A,1)),0)</f>
        <v>78431696</v>
      </c>
      <c r="I1531" s="37">
        <f>IFERROR(INDEX(ZEC!$F:$F,MATCH($A1531,ZEC!$A:$A,0))*INDEX('Control Panel'!$I:$I,MATCH('Index Volume'!$A1531+1,'Control Panel'!$A:$A,1)),0)</f>
        <v>51613200</v>
      </c>
      <c r="J1531" s="37">
        <f>IFERROR(INDEX(EOS!$F:$F,MATCH($A1531,EOS!$A:$A,0))*INDEX('Control Panel'!$J:$J,MATCH('Index Volume'!$A1531+1,'Control Panel'!$A:$A,1)),0)</f>
        <v>309652992</v>
      </c>
      <c r="K1531" s="37">
        <f>IFERROR(INDEX(DASH!$F:$F,MATCH($A1531,DASH!$A:$A,0))*INDEX('Control Panel'!$K:$K,MATCH('Index Volume'!$A1531+1,'Control Panel'!$A:$A,1)),0)</f>
        <v>91266096</v>
      </c>
      <c r="L1531" s="37">
        <f>IFERROR(INDEX(XLM!$F:$F,MATCH($A1531,XLM!$A:$A,0))*INDEX('Control Panel'!$L:$L,MATCH('Index Volume'!$A1531+1,'Control Panel'!$A:$A,1)),0)</f>
        <v>21963200</v>
      </c>
      <c r="M1531" s="39">
        <f t="shared" si="336"/>
        <v>9133823088</v>
      </c>
      <c r="N1531" s="1" t="b">
        <f t="shared" si="337"/>
        <v>1</v>
      </c>
      <c r="O1531" s="41">
        <f t="shared" si="338"/>
        <v>9133823088</v>
      </c>
    </row>
    <row r="1532" spans="1:15" x14ac:dyDescent="0.75">
      <c r="A1532" s="3">
        <v>43170</v>
      </c>
      <c r="B1532" s="37">
        <f>IFERROR(INDEX(BTC!$F:$F,MATCH($A1532,BTC!$A:$A,0))*INDEX('Control Panel'!$B:$B,MATCH('Index Volume'!$A1532+1,'Control Panel'!$A:$A,1)),0)</f>
        <v>6296370176</v>
      </c>
      <c r="C1532" s="37">
        <f>IFERROR(INDEX(XRP!$F:$F,MATCH($A1532,XRP!$A:$A,0))*INDEX('Control Panel'!$C:$C,MATCH($A1532+1,'Control Panel'!$A:$A,1)),0)</f>
        <v>472972000</v>
      </c>
      <c r="D1532" s="37">
        <f>IFERROR(INDEX(LTC!$F:$F,MATCH($A1532,LTC!$A:$A,0))*INDEX('Control Panel'!$D:$D,MATCH($A1532+1,'Control Panel'!$A:$A,1)),0)</f>
        <v>669377984</v>
      </c>
      <c r="E1532" s="37">
        <f>IFERROR(INDEX(ETC!$F:$F,MATCH($A1532,ETC!$A:$A,0))*INDEX('Control Panel'!$E:$E,MATCH($A1532+1,'Control Panel'!$A:$A,1)),0)</f>
        <v>278368000</v>
      </c>
      <c r="F1532" s="37">
        <f>IFERROR(INDEX(ETH!$F:$F,MATCH($A1532,ETH!$A:$A,0))*INDEX('Control Panel'!$F:$F,MATCH('Index Volume'!$A1532+1,'Control Panel'!$A:$A,1)),0)</f>
        <v>1562680064</v>
      </c>
      <c r="G1532" s="37">
        <f>IFERROR(INDEX(BCH!$F:$F,MATCH($A1532,BCH!$A:$A,0))*INDEX('Control Panel'!$G:$G,MATCH('Index Volume'!$A1532+1,'Control Panel'!$A:$A,1)),0)</f>
        <v>514167008</v>
      </c>
      <c r="H1532" s="37">
        <f>IFERROR(INDEX(XMR!$F:$F,MATCH($A1532,XMR!$A:$A,0))*INDEX('Control Panel'!$H:$H,MATCH('Index Volume'!$A1532+1,'Control Panel'!$A:$A,1)),0)</f>
        <v>73755400</v>
      </c>
      <c r="I1532" s="37">
        <f>IFERROR(INDEX(ZEC!$F:$F,MATCH($A1532,ZEC!$A:$A,0))*INDEX('Control Panel'!$I:$I,MATCH('Index Volume'!$A1532+1,'Control Panel'!$A:$A,1)),0)</f>
        <v>55436800</v>
      </c>
      <c r="J1532" s="37">
        <f>IFERROR(INDEX(EOS!$F:$F,MATCH($A1532,EOS!$A:$A,0))*INDEX('Control Panel'!$J:$J,MATCH('Index Volume'!$A1532+1,'Control Panel'!$A:$A,1)),0)</f>
        <v>271828992</v>
      </c>
      <c r="K1532" s="37">
        <f>IFERROR(INDEX(DASH!$F:$F,MATCH($A1532,DASH!$A:$A,0))*INDEX('Control Panel'!$K:$K,MATCH('Index Volume'!$A1532+1,'Control Panel'!$A:$A,1)),0)</f>
        <v>100122000</v>
      </c>
      <c r="L1532" s="37">
        <f>IFERROR(INDEX(XLM!$F:$F,MATCH($A1532,XLM!$A:$A,0))*INDEX('Control Panel'!$L:$L,MATCH('Index Volume'!$A1532+1,'Control Panel'!$A:$A,1)),0)</f>
        <v>26023900</v>
      </c>
      <c r="M1532" s="39">
        <f t="shared" si="336"/>
        <v>10321102324</v>
      </c>
      <c r="N1532" s="1" t="b">
        <f t="shared" si="337"/>
        <v>1</v>
      </c>
      <c r="O1532" s="41">
        <f t="shared" si="338"/>
        <v>10321102324</v>
      </c>
    </row>
    <row r="1533" spans="1:15" x14ac:dyDescent="0.75">
      <c r="A1533" s="4">
        <v>43171</v>
      </c>
      <c r="B1533" s="37">
        <f>IFERROR(INDEX(BTC!$F:$F,MATCH($A1533,BTC!$A:$A,0))*INDEX('Control Panel'!$B:$B,MATCH('Index Volume'!$A1533+1,'Control Panel'!$A:$A,1)),0)</f>
        <v>6457399808</v>
      </c>
      <c r="C1533" s="37">
        <f>IFERROR(INDEX(XRP!$F:$F,MATCH($A1533,XRP!$A:$A,0))*INDEX('Control Panel'!$C:$C,MATCH($A1533+1,'Control Panel'!$A:$A,1)),0)</f>
        <v>355031008</v>
      </c>
      <c r="D1533" s="37">
        <f>IFERROR(INDEX(LTC!$F:$F,MATCH($A1533,LTC!$A:$A,0))*INDEX('Control Panel'!$D:$D,MATCH($A1533+1,'Control Panel'!$A:$A,1)),0)</f>
        <v>567628992</v>
      </c>
      <c r="E1533" s="37">
        <f>IFERROR(INDEX(ETC!$F:$F,MATCH($A1533,ETC!$A:$A,0))*INDEX('Control Panel'!$E:$E,MATCH($A1533+1,'Control Panel'!$A:$A,1)),0)</f>
        <v>222694000</v>
      </c>
      <c r="F1533" s="37">
        <f>IFERROR(INDEX(ETH!$F:$F,MATCH($A1533,ETH!$A:$A,0))*INDEX('Control Panel'!$F:$F,MATCH('Index Volume'!$A1533+1,'Control Panel'!$A:$A,1)),0)</f>
        <v>1764999936</v>
      </c>
      <c r="G1533" s="37">
        <f>IFERROR(INDEX(BCH!$F:$F,MATCH($A1533,BCH!$A:$A,0))*INDEX('Control Panel'!$G:$G,MATCH('Index Volume'!$A1533+1,'Control Panel'!$A:$A,1)),0)</f>
        <v>425558016</v>
      </c>
      <c r="H1533" s="37">
        <f>IFERROR(INDEX(XMR!$F:$F,MATCH($A1533,XMR!$A:$A,0))*INDEX('Control Panel'!$H:$H,MATCH('Index Volume'!$A1533+1,'Control Panel'!$A:$A,1)),0)</f>
        <v>66680300</v>
      </c>
      <c r="I1533" s="37">
        <f>IFERROR(INDEX(ZEC!$F:$F,MATCH($A1533,ZEC!$A:$A,0))*INDEX('Control Panel'!$I:$I,MATCH('Index Volume'!$A1533+1,'Control Panel'!$A:$A,1)),0)</f>
        <v>51763700</v>
      </c>
      <c r="J1533" s="37">
        <f>IFERROR(INDEX(EOS!$F:$F,MATCH($A1533,EOS!$A:$A,0))*INDEX('Control Panel'!$J:$J,MATCH('Index Volume'!$A1533+1,'Control Panel'!$A:$A,1)),0)</f>
        <v>206551008</v>
      </c>
      <c r="K1533" s="37">
        <f>IFERROR(INDEX(DASH!$F:$F,MATCH($A1533,DASH!$A:$A,0))*INDEX('Control Panel'!$K:$K,MATCH('Index Volume'!$A1533+1,'Control Panel'!$A:$A,1)),0)</f>
        <v>85381400</v>
      </c>
      <c r="L1533" s="37">
        <f>IFERROR(INDEX(XLM!$F:$F,MATCH($A1533,XLM!$A:$A,0))*INDEX('Control Panel'!$L:$L,MATCH('Index Volume'!$A1533+1,'Control Panel'!$A:$A,1)),0)</f>
        <v>29443200</v>
      </c>
      <c r="M1533" s="39">
        <f t="shared" si="336"/>
        <v>10233131368</v>
      </c>
      <c r="N1533" s="1" t="b">
        <f t="shared" si="337"/>
        <v>1</v>
      </c>
      <c r="O1533" s="41">
        <f t="shared" si="338"/>
        <v>10233131368</v>
      </c>
    </row>
    <row r="1534" spans="1:15" x14ac:dyDescent="0.75">
      <c r="A1534" s="3">
        <v>43172</v>
      </c>
      <c r="B1534" s="37">
        <f>IFERROR(INDEX(BTC!$F:$F,MATCH($A1534,BTC!$A:$A,0))*INDEX('Control Panel'!$B:$B,MATCH('Index Volume'!$A1534+1,'Control Panel'!$A:$A,1)),0)</f>
        <v>5991139840</v>
      </c>
      <c r="C1534" s="37">
        <f>IFERROR(INDEX(XRP!$F:$F,MATCH($A1534,XRP!$A:$A,0))*INDEX('Control Panel'!$C:$C,MATCH($A1534+1,'Control Panel'!$A:$A,1)),0)</f>
        <v>279679008</v>
      </c>
      <c r="D1534" s="37">
        <f>IFERROR(INDEX(LTC!$F:$F,MATCH($A1534,LTC!$A:$A,0))*INDEX('Control Panel'!$D:$D,MATCH($A1534+1,'Control Panel'!$A:$A,1)),0)</f>
        <v>468094016</v>
      </c>
      <c r="E1534" s="37">
        <f>IFERROR(INDEX(ETC!$F:$F,MATCH($A1534,ETC!$A:$A,0))*INDEX('Control Panel'!$E:$E,MATCH($A1534+1,'Control Panel'!$A:$A,1)),0)</f>
        <v>178296000</v>
      </c>
      <c r="F1534" s="37">
        <f>IFERROR(INDEX(ETH!$F:$F,MATCH($A1534,ETH!$A:$A,0))*INDEX('Control Panel'!$F:$F,MATCH('Index Volume'!$A1534+1,'Control Panel'!$A:$A,1)),0)</f>
        <v>1425959936</v>
      </c>
      <c r="G1534" s="37">
        <f>IFERROR(INDEX(BCH!$F:$F,MATCH($A1534,BCH!$A:$A,0))*INDEX('Control Panel'!$G:$G,MATCH('Index Volume'!$A1534+1,'Control Panel'!$A:$A,1)),0)</f>
        <v>458028000</v>
      </c>
      <c r="H1534" s="37">
        <f>IFERROR(INDEX(XMR!$F:$F,MATCH($A1534,XMR!$A:$A,0))*INDEX('Control Panel'!$H:$H,MATCH('Index Volume'!$A1534+1,'Control Panel'!$A:$A,1)),0)</f>
        <v>69264496</v>
      </c>
      <c r="I1534" s="37">
        <f>IFERROR(INDEX(ZEC!$F:$F,MATCH($A1534,ZEC!$A:$A,0))*INDEX('Control Panel'!$I:$I,MATCH('Index Volume'!$A1534+1,'Control Panel'!$A:$A,1)),0)</f>
        <v>46337600</v>
      </c>
      <c r="J1534" s="37">
        <f>IFERROR(INDEX(EOS!$F:$F,MATCH($A1534,EOS!$A:$A,0))*INDEX('Control Panel'!$J:$J,MATCH('Index Volume'!$A1534+1,'Control Panel'!$A:$A,1)),0)</f>
        <v>199199008</v>
      </c>
      <c r="K1534" s="37">
        <f>IFERROR(INDEX(DASH!$F:$F,MATCH($A1534,DASH!$A:$A,0))*INDEX('Control Panel'!$K:$K,MATCH('Index Volume'!$A1534+1,'Control Panel'!$A:$A,1)),0)</f>
        <v>83317104</v>
      </c>
      <c r="L1534" s="37">
        <f>IFERROR(INDEX(XLM!$F:$F,MATCH($A1534,XLM!$A:$A,0))*INDEX('Control Panel'!$L:$L,MATCH('Index Volume'!$A1534+1,'Control Panel'!$A:$A,1)),0)</f>
        <v>24814700</v>
      </c>
      <c r="M1534" s="39">
        <f t="shared" si="336"/>
        <v>9224129708</v>
      </c>
      <c r="N1534" s="1" t="b">
        <f t="shared" si="337"/>
        <v>1</v>
      </c>
      <c r="O1534" s="41">
        <f t="shared" si="338"/>
        <v>9224129708</v>
      </c>
    </row>
    <row r="1535" spans="1:15" x14ac:dyDescent="0.75">
      <c r="A1535" s="4">
        <v>43173</v>
      </c>
      <c r="B1535" s="37">
        <f>IFERROR(INDEX(BTC!$F:$F,MATCH($A1535,BTC!$A:$A,0))*INDEX('Control Panel'!$B:$B,MATCH('Index Volume'!$A1535+1,'Control Panel'!$A:$A,1)),0)</f>
        <v>6438230016</v>
      </c>
      <c r="C1535" s="37">
        <f>IFERROR(INDEX(XRP!$F:$F,MATCH($A1535,XRP!$A:$A,0))*INDEX('Control Panel'!$C:$C,MATCH($A1535+1,'Control Panel'!$A:$A,1)),0)</f>
        <v>479148992</v>
      </c>
      <c r="D1535" s="37">
        <f>IFERROR(INDEX(LTC!$F:$F,MATCH($A1535,LTC!$A:$A,0))*INDEX('Control Panel'!$D:$D,MATCH($A1535+1,'Control Panel'!$A:$A,1)),0)</f>
        <v>480652992</v>
      </c>
      <c r="E1535" s="37">
        <f>IFERROR(INDEX(ETC!$F:$F,MATCH($A1535,ETC!$A:$A,0))*INDEX('Control Panel'!$E:$E,MATCH($A1535+1,'Control Panel'!$A:$A,1)),0)</f>
        <v>201571008</v>
      </c>
      <c r="F1535" s="37">
        <f>IFERROR(INDEX(ETH!$F:$F,MATCH($A1535,ETH!$A:$A,0))*INDEX('Control Panel'!$F:$F,MATCH('Index Volume'!$A1535+1,'Control Panel'!$A:$A,1)),0)</f>
        <v>1810560000</v>
      </c>
      <c r="G1535" s="37">
        <f>IFERROR(INDEX(BCH!$F:$F,MATCH($A1535,BCH!$A:$A,0))*INDEX('Control Panel'!$G:$G,MATCH('Index Volume'!$A1535+1,'Control Panel'!$A:$A,1)),0)</f>
        <v>406616000</v>
      </c>
      <c r="H1535" s="37">
        <f>IFERROR(INDEX(XMR!$F:$F,MATCH($A1535,XMR!$A:$A,0))*INDEX('Control Panel'!$H:$H,MATCH('Index Volume'!$A1535+1,'Control Panel'!$A:$A,1)),0)</f>
        <v>75383296</v>
      </c>
      <c r="I1535" s="37">
        <f>IFERROR(INDEX(ZEC!$F:$F,MATCH($A1535,ZEC!$A:$A,0))*INDEX('Control Panel'!$I:$I,MATCH('Index Volume'!$A1535+1,'Control Panel'!$A:$A,1)),0)</f>
        <v>52691100</v>
      </c>
      <c r="J1535" s="37">
        <f>IFERROR(INDEX(EOS!$F:$F,MATCH($A1535,EOS!$A:$A,0))*INDEX('Control Panel'!$J:$J,MATCH('Index Volume'!$A1535+1,'Control Panel'!$A:$A,1)),0)</f>
        <v>210732992</v>
      </c>
      <c r="K1535" s="37">
        <f>IFERROR(INDEX(DASH!$F:$F,MATCH($A1535,DASH!$A:$A,0))*INDEX('Control Panel'!$K:$K,MATCH('Index Volume'!$A1535+1,'Control Panel'!$A:$A,1)),0)</f>
        <v>96938400</v>
      </c>
      <c r="L1535" s="37">
        <f>IFERROR(INDEX(XLM!$F:$F,MATCH($A1535,XLM!$A:$A,0))*INDEX('Control Panel'!$L:$L,MATCH('Index Volume'!$A1535+1,'Control Panel'!$A:$A,1)),0)</f>
        <v>49138300</v>
      </c>
      <c r="M1535" s="39">
        <f t="shared" si="336"/>
        <v>10301663096</v>
      </c>
      <c r="N1535" s="1" t="b">
        <f t="shared" si="337"/>
        <v>1</v>
      </c>
      <c r="O1535" s="41">
        <f t="shared" si="338"/>
        <v>10301663096</v>
      </c>
    </row>
    <row r="1536" spans="1:15" x14ac:dyDescent="0.75">
      <c r="A1536" s="3">
        <v>43174</v>
      </c>
      <c r="B1536" s="37">
        <f>IFERROR(INDEX(BTC!$F:$F,MATCH($A1536,BTC!$A:$A,0))*INDEX('Control Panel'!$B:$B,MATCH('Index Volume'!$A1536+1,'Control Panel'!$A:$A,1)),0)</f>
        <v>6834429952</v>
      </c>
      <c r="C1536" s="37">
        <f>IFERROR(INDEX(XRP!$F:$F,MATCH($A1536,XRP!$A:$A,0))*INDEX('Control Panel'!$C:$C,MATCH($A1536+1,'Control Panel'!$A:$A,1)),0)</f>
        <v>888345024</v>
      </c>
      <c r="D1536" s="37">
        <f>IFERROR(INDEX(LTC!$F:$F,MATCH($A1536,LTC!$A:$A,0))*INDEX('Control Panel'!$D:$D,MATCH($A1536+1,'Control Panel'!$A:$A,1)),0)</f>
        <v>564609024</v>
      </c>
      <c r="E1536" s="37">
        <f>IFERROR(INDEX(ETC!$F:$F,MATCH($A1536,ETC!$A:$A,0))*INDEX('Control Panel'!$E:$E,MATCH($A1536+1,'Control Panel'!$A:$A,1)),0)</f>
        <v>368177984</v>
      </c>
      <c r="F1536" s="37">
        <f>IFERROR(INDEX(ETH!$F:$F,MATCH($A1536,ETH!$A:$A,0))*INDEX('Control Panel'!$F:$F,MATCH('Index Volume'!$A1536+1,'Control Panel'!$A:$A,1)),0)</f>
        <v>1770460032</v>
      </c>
      <c r="G1536" s="37">
        <f>IFERROR(INDEX(BCH!$F:$F,MATCH($A1536,BCH!$A:$A,0))*INDEX('Control Panel'!$G:$G,MATCH('Index Volume'!$A1536+1,'Control Panel'!$A:$A,1)),0)</f>
        <v>374740992</v>
      </c>
      <c r="H1536" s="37">
        <f>IFERROR(INDEX(XMR!$F:$F,MATCH($A1536,XMR!$A:$A,0))*INDEX('Control Panel'!$H:$H,MATCH('Index Volume'!$A1536+1,'Control Panel'!$A:$A,1)),0)</f>
        <v>75798000</v>
      </c>
      <c r="I1536" s="37">
        <f>IFERROR(INDEX(ZEC!$F:$F,MATCH($A1536,ZEC!$A:$A,0))*INDEX('Control Panel'!$I:$I,MATCH('Index Volume'!$A1536+1,'Control Panel'!$A:$A,1)),0)</f>
        <v>45521300</v>
      </c>
      <c r="J1536" s="37">
        <f>IFERROR(INDEX(EOS!$F:$F,MATCH($A1536,EOS!$A:$A,0))*INDEX('Control Panel'!$J:$J,MATCH('Index Volume'!$A1536+1,'Control Panel'!$A:$A,1)),0)</f>
        <v>293299008</v>
      </c>
      <c r="K1536" s="37">
        <f>IFERROR(INDEX(DASH!$F:$F,MATCH($A1536,DASH!$A:$A,0))*INDEX('Control Panel'!$K:$K,MATCH('Index Volume'!$A1536+1,'Control Panel'!$A:$A,1)),0)</f>
        <v>93514000</v>
      </c>
      <c r="L1536" s="37">
        <f>IFERROR(INDEX(XLM!$F:$F,MATCH($A1536,XLM!$A:$A,0))*INDEX('Control Panel'!$L:$L,MATCH('Index Volume'!$A1536+1,'Control Panel'!$A:$A,1)),0)</f>
        <v>54358800</v>
      </c>
      <c r="M1536" s="39">
        <f t="shared" si="336"/>
        <v>11363254116</v>
      </c>
      <c r="N1536" s="1" t="b">
        <f t="shared" si="337"/>
        <v>1</v>
      </c>
      <c r="O1536" s="41">
        <f t="shared" si="338"/>
        <v>11363254116</v>
      </c>
    </row>
    <row r="1537" spans="1:15" x14ac:dyDescent="0.75">
      <c r="A1537" s="4">
        <v>43175</v>
      </c>
      <c r="B1537" s="37">
        <f>IFERROR(INDEX(BTC!$F:$F,MATCH($A1537,BTC!$A:$A,0))*INDEX('Control Panel'!$B:$B,MATCH('Index Volume'!$A1537+1,'Control Panel'!$A:$A,1)),0)</f>
        <v>5289379840</v>
      </c>
      <c r="C1537" s="37">
        <f>IFERROR(INDEX(XRP!$F:$F,MATCH($A1537,XRP!$A:$A,0))*INDEX('Control Panel'!$C:$C,MATCH($A1537+1,'Control Panel'!$A:$A,1)),0)</f>
        <v>502740000</v>
      </c>
      <c r="D1537" s="37">
        <f>IFERROR(INDEX(LTC!$F:$F,MATCH($A1537,LTC!$A:$A,0))*INDEX('Control Panel'!$D:$D,MATCH($A1537+1,'Control Panel'!$A:$A,1)),0)</f>
        <v>436628000</v>
      </c>
      <c r="E1537" s="37">
        <f>IFERROR(INDEX(ETC!$F:$F,MATCH($A1537,ETC!$A:$A,0))*INDEX('Control Panel'!$E:$E,MATCH($A1537+1,'Control Panel'!$A:$A,1)),0)</f>
        <v>201540992</v>
      </c>
      <c r="F1537" s="37">
        <f>IFERROR(INDEX(ETH!$F:$F,MATCH($A1537,ETH!$A:$A,0))*INDEX('Control Panel'!$F:$F,MATCH('Index Volume'!$A1537+1,'Control Panel'!$A:$A,1)),0)</f>
        <v>1417350016</v>
      </c>
      <c r="G1537" s="37">
        <f>IFERROR(INDEX(BCH!$F:$F,MATCH($A1537,BCH!$A:$A,0))*INDEX('Control Panel'!$G:$G,MATCH('Index Volume'!$A1537+1,'Control Panel'!$A:$A,1)),0)</f>
        <v>472032992</v>
      </c>
      <c r="H1537" s="37">
        <f>IFERROR(INDEX(XMR!$F:$F,MATCH($A1537,XMR!$A:$A,0))*INDEX('Control Panel'!$H:$H,MATCH('Index Volume'!$A1537+1,'Control Panel'!$A:$A,1)),0)</f>
        <v>62972500</v>
      </c>
      <c r="I1537" s="37">
        <f>IFERROR(INDEX(ZEC!$F:$F,MATCH($A1537,ZEC!$A:$A,0))*INDEX('Control Panel'!$I:$I,MATCH('Index Volume'!$A1537+1,'Control Panel'!$A:$A,1)),0)</f>
        <v>43510900</v>
      </c>
      <c r="J1537" s="37">
        <f>IFERROR(INDEX(EOS!$F:$F,MATCH($A1537,EOS!$A:$A,0))*INDEX('Control Panel'!$J:$J,MATCH('Index Volume'!$A1537+1,'Control Panel'!$A:$A,1)),0)</f>
        <v>184719008</v>
      </c>
      <c r="K1537" s="37">
        <f>IFERROR(INDEX(DASH!$F:$F,MATCH($A1537,DASH!$A:$A,0))*INDEX('Control Panel'!$K:$K,MATCH('Index Volume'!$A1537+1,'Control Panel'!$A:$A,1)),0)</f>
        <v>97572200</v>
      </c>
      <c r="L1537" s="37">
        <f>IFERROR(INDEX(XLM!$F:$F,MATCH($A1537,XLM!$A:$A,0))*INDEX('Control Panel'!$L:$L,MATCH('Index Volume'!$A1537+1,'Control Panel'!$A:$A,1)),0)</f>
        <v>23756700</v>
      </c>
      <c r="M1537" s="39">
        <f t="shared" si="336"/>
        <v>8732203148</v>
      </c>
      <c r="N1537" s="1" t="b">
        <f t="shared" si="337"/>
        <v>1</v>
      </c>
      <c r="O1537" s="41">
        <f t="shared" si="338"/>
        <v>8732203148</v>
      </c>
    </row>
    <row r="1538" spans="1:15" x14ac:dyDescent="0.75">
      <c r="A1538" s="3">
        <v>43176</v>
      </c>
      <c r="B1538" s="37">
        <f>IFERROR(INDEX(BTC!$F:$F,MATCH($A1538,BTC!$A:$A,0))*INDEX('Control Panel'!$B:$B,MATCH('Index Volume'!$A1538+1,'Control Panel'!$A:$A,1)),0)</f>
        <v>4426149888</v>
      </c>
      <c r="C1538" s="37">
        <f>IFERROR(INDEX(XRP!$F:$F,MATCH($A1538,XRP!$A:$A,0))*INDEX('Control Panel'!$C:$C,MATCH($A1538+1,'Control Panel'!$A:$A,1)),0)</f>
        <v>319824000</v>
      </c>
      <c r="D1538" s="37">
        <f>IFERROR(INDEX(LTC!$F:$F,MATCH($A1538,LTC!$A:$A,0))*INDEX('Control Panel'!$D:$D,MATCH($A1538+1,'Control Panel'!$A:$A,1)),0)</f>
        <v>403808992</v>
      </c>
      <c r="E1538" s="37">
        <f>IFERROR(INDEX(ETC!$F:$F,MATCH($A1538,ETC!$A:$A,0))*INDEX('Control Panel'!$E:$E,MATCH($A1538+1,'Control Panel'!$A:$A,1)),0)</f>
        <v>154703008</v>
      </c>
      <c r="F1538" s="37">
        <f>IFERROR(INDEX(ETH!$F:$F,MATCH($A1538,ETH!$A:$A,0))*INDEX('Control Panel'!$F:$F,MATCH('Index Volume'!$A1538+1,'Control Panel'!$A:$A,1)),0)</f>
        <v>1267810048</v>
      </c>
      <c r="G1538" s="37">
        <f>IFERROR(INDEX(BCH!$F:$F,MATCH($A1538,BCH!$A:$A,0))*INDEX('Control Panel'!$G:$G,MATCH('Index Volume'!$A1538+1,'Control Panel'!$A:$A,1)),0)</f>
        <v>411316000</v>
      </c>
      <c r="H1538" s="37">
        <f>IFERROR(INDEX(XMR!$F:$F,MATCH($A1538,XMR!$A:$A,0))*INDEX('Control Panel'!$H:$H,MATCH('Index Volume'!$A1538+1,'Control Panel'!$A:$A,1)),0)</f>
        <v>48877500</v>
      </c>
      <c r="I1538" s="37">
        <f>IFERROR(INDEX(ZEC!$F:$F,MATCH($A1538,ZEC!$A:$A,0))*INDEX('Control Panel'!$I:$I,MATCH('Index Volume'!$A1538+1,'Control Panel'!$A:$A,1)),0)</f>
        <v>41086300</v>
      </c>
      <c r="J1538" s="37">
        <f>IFERROR(INDEX(EOS!$F:$F,MATCH($A1538,EOS!$A:$A,0))*INDEX('Control Panel'!$J:$J,MATCH('Index Volume'!$A1538+1,'Control Panel'!$A:$A,1)),0)</f>
        <v>140080000</v>
      </c>
      <c r="K1538" s="37">
        <f>IFERROR(INDEX(DASH!$F:$F,MATCH($A1538,DASH!$A:$A,0))*INDEX('Control Panel'!$K:$K,MATCH('Index Volume'!$A1538+1,'Control Panel'!$A:$A,1)),0)</f>
        <v>95970496</v>
      </c>
      <c r="L1538" s="37">
        <f>IFERROR(INDEX(XLM!$F:$F,MATCH($A1538,XLM!$A:$A,0))*INDEX('Control Panel'!$L:$L,MATCH('Index Volume'!$A1538+1,'Control Panel'!$A:$A,1)),0)</f>
        <v>33001800</v>
      </c>
      <c r="M1538" s="39">
        <f t="shared" ref="M1538:M1601" si="339">SUM(B1538:L1538)</f>
        <v>7342628032</v>
      </c>
      <c r="N1538" s="1" t="b">
        <f t="shared" si="337"/>
        <v>1</v>
      </c>
      <c r="O1538" s="41">
        <f t="shared" si="338"/>
        <v>7342628032</v>
      </c>
    </row>
    <row r="1539" spans="1:15" x14ac:dyDescent="0.75">
      <c r="A1539" s="4">
        <v>43177</v>
      </c>
      <c r="B1539" s="37">
        <f>IFERROR(INDEX(BTC!$F:$F,MATCH($A1539,BTC!$A:$A,0))*INDEX('Control Panel'!$B:$B,MATCH('Index Volume'!$A1539+1,'Control Panel'!$A:$A,1)),0)</f>
        <v>6639190016</v>
      </c>
      <c r="C1539" s="37">
        <f>IFERROR(INDEX(XRP!$F:$F,MATCH($A1539,XRP!$A:$A,0))*INDEX('Control Panel'!$C:$C,MATCH($A1539+1,'Control Panel'!$A:$A,1)),0)</f>
        <v>923606016</v>
      </c>
      <c r="D1539" s="37">
        <f>IFERROR(INDEX(LTC!$F:$F,MATCH($A1539,LTC!$A:$A,0))*INDEX('Control Panel'!$D:$D,MATCH($A1539+1,'Control Panel'!$A:$A,1)),0)</f>
        <v>595955008</v>
      </c>
      <c r="E1539" s="37">
        <f>IFERROR(INDEX(ETC!$F:$F,MATCH($A1539,ETC!$A:$A,0))*INDEX('Control Panel'!$E:$E,MATCH($A1539+1,'Control Panel'!$A:$A,1)),0)</f>
        <v>233156992</v>
      </c>
      <c r="F1539" s="37">
        <f>IFERROR(INDEX(ETH!$F:$F,MATCH($A1539,ETH!$A:$A,0))*INDEX('Control Panel'!$F:$F,MATCH('Index Volume'!$A1539+1,'Control Panel'!$A:$A,1)),0)</f>
        <v>2685499904</v>
      </c>
      <c r="G1539" s="37">
        <f>IFERROR(INDEX(BCH!$F:$F,MATCH($A1539,BCH!$A:$A,0))*INDEX('Control Panel'!$G:$G,MATCH('Index Volume'!$A1539+1,'Control Panel'!$A:$A,1)),0)</f>
        <v>435070016</v>
      </c>
      <c r="H1539" s="37">
        <f>IFERROR(INDEX(XMR!$F:$F,MATCH($A1539,XMR!$A:$A,0))*INDEX('Control Panel'!$H:$H,MATCH('Index Volume'!$A1539+1,'Control Panel'!$A:$A,1)),0)</f>
        <v>75859904</v>
      </c>
      <c r="I1539" s="37">
        <f>IFERROR(INDEX(ZEC!$F:$F,MATCH($A1539,ZEC!$A:$A,0))*INDEX('Control Panel'!$I:$I,MATCH('Index Volume'!$A1539+1,'Control Panel'!$A:$A,1)),0)</f>
        <v>59834200</v>
      </c>
      <c r="J1539" s="37">
        <f>IFERROR(INDEX(EOS!$F:$F,MATCH($A1539,EOS!$A:$A,0))*INDEX('Control Panel'!$J:$J,MATCH('Index Volume'!$A1539+1,'Control Panel'!$A:$A,1)),0)</f>
        <v>333500992</v>
      </c>
      <c r="K1539" s="37">
        <f>IFERROR(INDEX(DASH!$F:$F,MATCH($A1539,DASH!$A:$A,0))*INDEX('Control Panel'!$K:$K,MATCH('Index Volume'!$A1539+1,'Control Panel'!$A:$A,1)),0)</f>
        <v>117296000</v>
      </c>
      <c r="L1539" s="37">
        <f>IFERROR(INDEX(XLM!$F:$F,MATCH($A1539,XLM!$A:$A,0))*INDEX('Control Panel'!$L:$L,MATCH('Index Volume'!$A1539+1,'Control Panel'!$A:$A,1)),0)</f>
        <v>91400496</v>
      </c>
      <c r="M1539" s="39">
        <f t="shared" si="339"/>
        <v>12190369544</v>
      </c>
      <c r="N1539" s="1" t="b">
        <f t="shared" ref="N1539:N1602" si="340">COUNTIF(B1539:L1539,0)=COUNTIF(B1538:L1538,0)</f>
        <v>1</v>
      </c>
      <c r="O1539" s="41">
        <f t="shared" ref="O1539:O1602" si="341">IF(N1539,M1539,IF(B1538=0,0,B1539)+IF(C1538=0,0,C1539)+IF(D1538=0,0,D1539)+IF(E1538=0,0,E1539)+IF(F1538=0,0,F1539)+IF(G1538=0,0,G1539)+IF(H1538=0,0,H1539)+IF(I1538=0,0,I1539)+IF(J1538=0,0,J1539)+IF(K1538=0,0,K1539)+IF(L1538=0,0,L1539))</f>
        <v>12190369544</v>
      </c>
    </row>
    <row r="1540" spans="1:15" x14ac:dyDescent="0.75">
      <c r="A1540" s="3">
        <v>43178</v>
      </c>
      <c r="B1540" s="37">
        <f>IFERROR(INDEX(BTC!$F:$F,MATCH($A1540,BTC!$A:$A,0))*INDEX('Control Panel'!$B:$B,MATCH('Index Volume'!$A1540+1,'Control Panel'!$A:$A,1)),0)</f>
        <v>6729110016</v>
      </c>
      <c r="C1540" s="37">
        <f>IFERROR(INDEX(XRP!$F:$F,MATCH($A1540,XRP!$A:$A,0))*INDEX('Control Panel'!$C:$C,MATCH($A1540+1,'Control Panel'!$A:$A,1)),0)</f>
        <v>1096930048</v>
      </c>
      <c r="D1540" s="37">
        <f>IFERROR(INDEX(LTC!$F:$F,MATCH($A1540,LTC!$A:$A,0))*INDEX('Control Panel'!$D:$D,MATCH($A1540+1,'Control Panel'!$A:$A,1)),0)</f>
        <v>504832992</v>
      </c>
      <c r="E1540" s="37">
        <f>IFERROR(INDEX(ETC!$F:$F,MATCH($A1540,ETC!$A:$A,0))*INDEX('Control Panel'!$E:$E,MATCH($A1540+1,'Control Panel'!$A:$A,1)),0)</f>
        <v>315268000</v>
      </c>
      <c r="F1540" s="37">
        <f>IFERROR(INDEX(ETH!$F:$F,MATCH($A1540,ETH!$A:$A,0))*INDEX('Control Panel'!$F:$F,MATCH('Index Volume'!$A1540+1,'Control Panel'!$A:$A,1)),0)</f>
        <v>2046790016</v>
      </c>
      <c r="G1540" s="37">
        <f>IFERROR(INDEX(BCH!$F:$F,MATCH($A1540,BCH!$A:$A,0))*INDEX('Control Panel'!$G:$G,MATCH('Index Volume'!$A1540+1,'Control Panel'!$A:$A,1)),0)</f>
        <v>425419008</v>
      </c>
      <c r="H1540" s="37">
        <f>IFERROR(INDEX(XMR!$F:$F,MATCH($A1540,XMR!$A:$A,0))*INDEX('Control Panel'!$H:$H,MATCH('Index Volume'!$A1540+1,'Control Panel'!$A:$A,1)),0)</f>
        <v>67314400</v>
      </c>
      <c r="I1540" s="37">
        <f>IFERROR(INDEX(ZEC!$F:$F,MATCH($A1540,ZEC!$A:$A,0))*INDEX('Control Panel'!$I:$I,MATCH('Index Volume'!$A1540+1,'Control Panel'!$A:$A,1)),0)</f>
        <v>58323800</v>
      </c>
      <c r="J1540" s="37">
        <f>IFERROR(INDEX(EOS!$F:$F,MATCH($A1540,EOS!$A:$A,0))*INDEX('Control Panel'!$J:$J,MATCH('Index Volume'!$A1540+1,'Control Panel'!$A:$A,1)),0)</f>
        <v>660668992</v>
      </c>
      <c r="K1540" s="37">
        <f>IFERROR(INDEX(DASH!$F:$F,MATCH($A1540,DASH!$A:$A,0))*INDEX('Control Panel'!$K:$K,MATCH('Index Volume'!$A1540+1,'Control Panel'!$A:$A,1)),0)</f>
        <v>113994000</v>
      </c>
      <c r="L1540" s="37">
        <f>IFERROR(INDEX(XLM!$F:$F,MATCH($A1540,XLM!$A:$A,0))*INDEX('Control Panel'!$L:$L,MATCH('Index Volume'!$A1540+1,'Control Panel'!$A:$A,1)),0)</f>
        <v>93820800</v>
      </c>
      <c r="M1540" s="39">
        <f t="shared" si="339"/>
        <v>12112472072</v>
      </c>
      <c r="N1540" s="1" t="b">
        <f t="shared" si="340"/>
        <v>1</v>
      </c>
      <c r="O1540" s="41">
        <f t="shared" si="341"/>
        <v>12112472072</v>
      </c>
    </row>
    <row r="1541" spans="1:15" x14ac:dyDescent="0.75">
      <c r="A1541" s="4">
        <v>43179</v>
      </c>
      <c r="B1541" s="37">
        <f>IFERROR(INDEX(BTC!$F:$F,MATCH($A1541,BTC!$A:$A,0))*INDEX('Control Panel'!$B:$B,MATCH('Index Volume'!$A1541+1,'Control Panel'!$A:$A,1)),0)</f>
        <v>6361789952</v>
      </c>
      <c r="C1541" s="37">
        <f>IFERROR(INDEX(XRP!$F:$F,MATCH($A1541,XRP!$A:$A,0))*INDEX('Control Panel'!$C:$C,MATCH($A1541+1,'Control Panel'!$A:$A,1)),0)</f>
        <v>814275968</v>
      </c>
      <c r="D1541" s="37">
        <f>IFERROR(INDEX(LTC!$F:$F,MATCH($A1541,LTC!$A:$A,0))*INDEX('Control Panel'!$D:$D,MATCH($A1541+1,'Control Panel'!$A:$A,1)),0)</f>
        <v>492892000</v>
      </c>
      <c r="E1541" s="37">
        <f>IFERROR(INDEX(ETC!$F:$F,MATCH($A1541,ETC!$A:$A,0))*INDEX('Control Panel'!$E:$E,MATCH($A1541+1,'Control Panel'!$A:$A,1)),0)</f>
        <v>432819008</v>
      </c>
      <c r="F1541" s="37">
        <f>IFERROR(INDEX(ETH!$F:$F,MATCH($A1541,ETH!$A:$A,0))*INDEX('Control Panel'!$F:$F,MATCH('Index Volume'!$A1541+1,'Control Panel'!$A:$A,1)),0)</f>
        <v>1833680000</v>
      </c>
      <c r="G1541" s="37">
        <f>IFERROR(INDEX(BCH!$F:$F,MATCH($A1541,BCH!$A:$A,0))*INDEX('Control Panel'!$G:$G,MATCH('Index Volume'!$A1541+1,'Control Panel'!$A:$A,1)),0)</f>
        <v>503262016</v>
      </c>
      <c r="H1541" s="37">
        <f>IFERROR(INDEX(XMR!$F:$F,MATCH($A1541,XMR!$A:$A,0))*INDEX('Control Panel'!$H:$H,MATCH('Index Volume'!$A1541+1,'Control Panel'!$A:$A,1)),0)</f>
        <v>60005900</v>
      </c>
      <c r="I1541" s="37">
        <f>IFERROR(INDEX(ZEC!$F:$F,MATCH($A1541,ZEC!$A:$A,0))*INDEX('Control Panel'!$I:$I,MATCH('Index Volume'!$A1541+1,'Control Panel'!$A:$A,1)),0)</f>
        <v>54027600</v>
      </c>
      <c r="J1541" s="37">
        <f>IFERROR(INDEX(EOS!$F:$F,MATCH($A1541,EOS!$A:$A,0))*INDEX('Control Panel'!$J:$J,MATCH('Index Volume'!$A1541+1,'Control Panel'!$A:$A,1)),0)</f>
        <v>667072000</v>
      </c>
      <c r="K1541" s="37">
        <f>IFERROR(INDEX(DASH!$F:$F,MATCH($A1541,DASH!$A:$A,0))*INDEX('Control Panel'!$K:$K,MATCH('Index Volume'!$A1541+1,'Control Panel'!$A:$A,1)),0)</f>
        <v>109677000</v>
      </c>
      <c r="L1541" s="37">
        <f>IFERROR(INDEX(XLM!$F:$F,MATCH($A1541,XLM!$A:$A,0))*INDEX('Control Panel'!$L:$L,MATCH('Index Volume'!$A1541+1,'Control Panel'!$A:$A,1)),0)</f>
        <v>88101600</v>
      </c>
      <c r="M1541" s="39">
        <f t="shared" si="339"/>
        <v>11417603044</v>
      </c>
      <c r="N1541" s="1" t="b">
        <f t="shared" si="340"/>
        <v>1</v>
      </c>
      <c r="O1541" s="41">
        <f t="shared" si="341"/>
        <v>11417603044</v>
      </c>
    </row>
    <row r="1542" spans="1:15" x14ac:dyDescent="0.75">
      <c r="A1542" s="3">
        <v>43180</v>
      </c>
      <c r="B1542" s="37">
        <f>IFERROR(INDEX(BTC!$F:$F,MATCH($A1542,BTC!$A:$A,0))*INDEX('Control Panel'!$B:$B,MATCH('Index Volume'!$A1542+1,'Control Panel'!$A:$A,1)),0)</f>
        <v>6043129856</v>
      </c>
      <c r="C1542" s="37">
        <f>IFERROR(INDEX(XRP!$F:$F,MATCH($A1542,XRP!$A:$A,0))*INDEX('Control Panel'!$C:$C,MATCH($A1542+1,'Control Panel'!$A:$A,1)),0)</f>
        <v>527324000</v>
      </c>
      <c r="D1542" s="37">
        <f>IFERROR(INDEX(LTC!$F:$F,MATCH($A1542,LTC!$A:$A,0))*INDEX('Control Panel'!$D:$D,MATCH($A1542+1,'Control Panel'!$A:$A,1)),0)</f>
        <v>462536000</v>
      </c>
      <c r="E1542" s="37">
        <f>IFERROR(INDEX(ETC!$F:$F,MATCH($A1542,ETC!$A:$A,0))*INDEX('Control Panel'!$E:$E,MATCH($A1542+1,'Control Panel'!$A:$A,1)),0)</f>
        <v>295532000</v>
      </c>
      <c r="F1542" s="37">
        <f>IFERROR(INDEX(ETH!$F:$F,MATCH($A1542,ETH!$A:$A,0))*INDEX('Control Panel'!$F:$F,MATCH('Index Volume'!$A1542+1,'Control Panel'!$A:$A,1)),0)</f>
        <v>1781270016</v>
      </c>
      <c r="G1542" s="37">
        <f>IFERROR(INDEX(BCH!$F:$F,MATCH($A1542,BCH!$A:$A,0))*INDEX('Control Panel'!$G:$G,MATCH('Index Volume'!$A1542+1,'Control Panel'!$A:$A,1)),0)</f>
        <v>389291008</v>
      </c>
      <c r="H1542" s="37">
        <f>IFERROR(INDEX(XMR!$F:$F,MATCH($A1542,XMR!$A:$A,0))*INDEX('Control Panel'!$H:$H,MATCH('Index Volume'!$A1542+1,'Control Panel'!$A:$A,1)),0)</f>
        <v>57121400</v>
      </c>
      <c r="I1542" s="37">
        <f>IFERROR(INDEX(ZEC!$F:$F,MATCH($A1542,ZEC!$A:$A,0))*INDEX('Control Panel'!$I:$I,MATCH('Index Volume'!$A1542+1,'Control Panel'!$A:$A,1)),0)</f>
        <v>69577104</v>
      </c>
      <c r="J1542" s="37">
        <f>IFERROR(INDEX(EOS!$F:$F,MATCH($A1542,EOS!$A:$A,0))*INDEX('Control Panel'!$J:$J,MATCH('Index Volume'!$A1542+1,'Control Panel'!$A:$A,1)),0)</f>
        <v>765790016</v>
      </c>
      <c r="K1542" s="37">
        <f>IFERROR(INDEX(DASH!$F:$F,MATCH($A1542,DASH!$A:$A,0))*INDEX('Control Panel'!$K:$K,MATCH('Index Volume'!$A1542+1,'Control Panel'!$A:$A,1)),0)</f>
        <v>115173000</v>
      </c>
      <c r="L1542" s="37">
        <f>IFERROR(INDEX(XLM!$F:$F,MATCH($A1542,XLM!$A:$A,0))*INDEX('Control Panel'!$L:$L,MATCH('Index Volume'!$A1542+1,'Control Panel'!$A:$A,1)),0)</f>
        <v>93970496</v>
      </c>
      <c r="M1542" s="39">
        <f t="shared" si="339"/>
        <v>10600714896</v>
      </c>
      <c r="N1542" s="1" t="b">
        <f t="shared" si="340"/>
        <v>1</v>
      </c>
      <c r="O1542" s="41">
        <f t="shared" si="341"/>
        <v>10600714896</v>
      </c>
    </row>
    <row r="1543" spans="1:15" x14ac:dyDescent="0.75">
      <c r="A1543" s="4">
        <v>43181</v>
      </c>
      <c r="B1543" s="37">
        <f>IFERROR(INDEX(BTC!$F:$F,MATCH($A1543,BTC!$A:$A,0))*INDEX('Control Panel'!$B:$B,MATCH('Index Volume'!$A1543+1,'Control Panel'!$A:$A,1)),0)</f>
        <v>5530390016</v>
      </c>
      <c r="C1543" s="37">
        <f>IFERROR(INDEX(XRP!$F:$F,MATCH($A1543,XRP!$A:$A,0))*INDEX('Control Panel'!$C:$C,MATCH($A1543+1,'Control Panel'!$A:$A,1)),0)</f>
        <v>449041984</v>
      </c>
      <c r="D1543" s="37">
        <f>IFERROR(INDEX(LTC!$F:$F,MATCH($A1543,LTC!$A:$A,0))*INDEX('Control Panel'!$D:$D,MATCH($A1543+1,'Control Panel'!$A:$A,1)),0)</f>
        <v>404996992</v>
      </c>
      <c r="E1543" s="37">
        <f>IFERROR(INDEX(ETC!$F:$F,MATCH($A1543,ETC!$A:$A,0))*INDEX('Control Panel'!$E:$E,MATCH($A1543+1,'Control Panel'!$A:$A,1)),0)</f>
        <v>242384000</v>
      </c>
      <c r="F1543" s="37">
        <f>IFERROR(INDEX(ETH!$F:$F,MATCH($A1543,ETH!$A:$A,0))*INDEX('Control Panel'!$F:$F,MATCH('Index Volume'!$A1543+1,'Control Panel'!$A:$A,1)),0)</f>
        <v>1523459968</v>
      </c>
      <c r="G1543" s="37">
        <f>IFERROR(INDEX(BCH!$F:$F,MATCH($A1543,BCH!$A:$A,0))*INDEX('Control Panel'!$G:$G,MATCH('Index Volume'!$A1543+1,'Control Panel'!$A:$A,1)),0)</f>
        <v>344283008</v>
      </c>
      <c r="H1543" s="37">
        <f>IFERROR(INDEX(XMR!$F:$F,MATCH($A1543,XMR!$A:$A,0))*INDEX('Control Panel'!$H:$H,MATCH('Index Volume'!$A1543+1,'Control Panel'!$A:$A,1)),0)</f>
        <v>40394500</v>
      </c>
      <c r="I1543" s="37">
        <f>IFERROR(INDEX(ZEC!$F:$F,MATCH($A1543,ZEC!$A:$A,0))*INDEX('Control Panel'!$I:$I,MATCH('Index Volume'!$A1543+1,'Control Panel'!$A:$A,1)),0)</f>
        <v>49773700</v>
      </c>
      <c r="J1543" s="37">
        <f>IFERROR(INDEX(EOS!$F:$F,MATCH($A1543,EOS!$A:$A,0))*INDEX('Control Panel'!$J:$J,MATCH('Index Volume'!$A1543+1,'Control Panel'!$A:$A,1)),0)</f>
        <v>1062430016</v>
      </c>
      <c r="K1543" s="37">
        <f>IFERROR(INDEX(DASH!$F:$F,MATCH($A1543,DASH!$A:$A,0))*INDEX('Control Panel'!$K:$K,MATCH('Index Volume'!$A1543+1,'Control Panel'!$A:$A,1)),0)</f>
        <v>96356400</v>
      </c>
      <c r="L1543" s="37">
        <f>IFERROR(INDEX(XLM!$F:$F,MATCH($A1543,XLM!$A:$A,0))*INDEX('Control Panel'!$L:$L,MATCH('Index Volume'!$A1543+1,'Control Panel'!$A:$A,1)),0)</f>
        <v>53777200</v>
      </c>
      <c r="M1543" s="39">
        <f t="shared" si="339"/>
        <v>9797287784</v>
      </c>
      <c r="N1543" s="1" t="b">
        <f t="shared" si="340"/>
        <v>1</v>
      </c>
      <c r="O1543" s="41">
        <f t="shared" si="341"/>
        <v>9797287784</v>
      </c>
    </row>
    <row r="1544" spans="1:15" x14ac:dyDescent="0.75">
      <c r="A1544" s="3">
        <v>43182</v>
      </c>
      <c r="B1544" s="37">
        <f>IFERROR(INDEX(BTC!$F:$F,MATCH($A1544,BTC!$A:$A,0))*INDEX('Control Panel'!$B:$B,MATCH('Index Volume'!$A1544+1,'Control Panel'!$A:$A,1)),0)</f>
        <v>5954120192</v>
      </c>
      <c r="C1544" s="37">
        <f>IFERROR(INDEX(XRP!$F:$F,MATCH($A1544,XRP!$A:$A,0))*INDEX('Control Panel'!$C:$C,MATCH($A1544+1,'Control Panel'!$A:$A,1)),0)</f>
        <v>387164000</v>
      </c>
      <c r="D1544" s="37">
        <f>IFERROR(INDEX(LTC!$F:$F,MATCH($A1544,LTC!$A:$A,0))*INDEX('Control Panel'!$D:$D,MATCH($A1544+1,'Control Panel'!$A:$A,1)),0)</f>
        <v>348056000</v>
      </c>
      <c r="E1544" s="37">
        <f>IFERROR(INDEX(ETC!$F:$F,MATCH($A1544,ETC!$A:$A,0))*INDEX('Control Panel'!$E:$E,MATCH($A1544+1,'Control Panel'!$A:$A,1)),0)</f>
        <v>196326000</v>
      </c>
      <c r="F1544" s="37">
        <f>IFERROR(INDEX(ETH!$F:$F,MATCH($A1544,ETH!$A:$A,0))*INDEX('Control Panel'!$F:$F,MATCH('Index Volume'!$A1544+1,'Control Panel'!$A:$A,1)),0)</f>
        <v>1596349952</v>
      </c>
      <c r="G1544" s="37">
        <f>IFERROR(INDEX(BCH!$F:$F,MATCH($A1544,BCH!$A:$A,0))*INDEX('Control Panel'!$G:$G,MATCH('Index Volume'!$A1544+1,'Control Panel'!$A:$A,1)),0)</f>
        <v>303600000</v>
      </c>
      <c r="H1544" s="37">
        <f>IFERROR(INDEX(XMR!$F:$F,MATCH($A1544,XMR!$A:$A,0))*INDEX('Control Panel'!$H:$H,MATCH('Index Volume'!$A1544+1,'Control Panel'!$A:$A,1)),0)</f>
        <v>39365700</v>
      </c>
      <c r="I1544" s="37">
        <f>IFERROR(INDEX(ZEC!$F:$F,MATCH($A1544,ZEC!$A:$A,0))*INDEX('Control Panel'!$I:$I,MATCH('Index Volume'!$A1544+1,'Control Panel'!$A:$A,1)),0)</f>
        <v>49636800</v>
      </c>
      <c r="J1544" s="37">
        <f>IFERROR(INDEX(EOS!$F:$F,MATCH($A1544,EOS!$A:$A,0))*INDEX('Control Panel'!$J:$J,MATCH('Index Volume'!$A1544+1,'Control Panel'!$A:$A,1)),0)</f>
        <v>846830016</v>
      </c>
      <c r="K1544" s="37">
        <f>IFERROR(INDEX(DASH!$F:$F,MATCH($A1544,DASH!$A:$A,0))*INDEX('Control Panel'!$K:$K,MATCH('Index Volume'!$A1544+1,'Control Panel'!$A:$A,1)),0)</f>
        <v>105668000</v>
      </c>
      <c r="L1544" s="37">
        <f>IFERROR(INDEX(XLM!$F:$F,MATCH($A1544,XLM!$A:$A,0))*INDEX('Control Panel'!$L:$L,MATCH('Index Volume'!$A1544+1,'Control Panel'!$A:$A,1)),0)</f>
        <v>49937100</v>
      </c>
      <c r="M1544" s="39">
        <f t="shared" si="339"/>
        <v>9877053760</v>
      </c>
      <c r="N1544" s="1" t="b">
        <f t="shared" si="340"/>
        <v>1</v>
      </c>
      <c r="O1544" s="41">
        <f t="shared" si="341"/>
        <v>9877053760</v>
      </c>
    </row>
    <row r="1545" spans="1:15" x14ac:dyDescent="0.75">
      <c r="A1545" s="4">
        <v>43183</v>
      </c>
      <c r="B1545" s="37">
        <f>IFERROR(INDEX(BTC!$F:$F,MATCH($A1545,BTC!$A:$A,0))*INDEX('Control Panel'!$B:$B,MATCH('Index Volume'!$A1545+1,'Control Panel'!$A:$A,1)),0)</f>
        <v>5664600064</v>
      </c>
      <c r="C1545" s="37">
        <f>IFERROR(INDEX(XRP!$F:$F,MATCH($A1545,XRP!$A:$A,0))*INDEX('Control Panel'!$C:$C,MATCH($A1545+1,'Control Panel'!$A:$A,1)),0)</f>
        <v>390740000</v>
      </c>
      <c r="D1545" s="37">
        <f>IFERROR(INDEX(LTC!$F:$F,MATCH($A1545,LTC!$A:$A,0))*INDEX('Control Panel'!$D:$D,MATCH($A1545+1,'Control Panel'!$A:$A,1)),0)</f>
        <v>290270016</v>
      </c>
      <c r="E1545" s="37">
        <f>IFERROR(INDEX(ETC!$F:$F,MATCH($A1545,ETC!$A:$A,0))*INDEX('Control Panel'!$E:$E,MATCH($A1545+1,'Control Panel'!$A:$A,1)),0)</f>
        <v>137104992</v>
      </c>
      <c r="F1545" s="37">
        <f>IFERROR(INDEX(ETH!$F:$F,MATCH($A1545,ETH!$A:$A,0))*INDEX('Control Panel'!$F:$F,MATCH('Index Volume'!$A1545+1,'Control Panel'!$A:$A,1)),0)</f>
        <v>1300009984</v>
      </c>
      <c r="G1545" s="37">
        <f>IFERROR(INDEX(BCH!$F:$F,MATCH($A1545,BCH!$A:$A,0))*INDEX('Control Panel'!$G:$G,MATCH('Index Volume'!$A1545+1,'Control Panel'!$A:$A,1)),0)</f>
        <v>264080000</v>
      </c>
      <c r="H1545" s="37">
        <f>IFERROR(INDEX(XMR!$F:$F,MATCH($A1545,XMR!$A:$A,0))*INDEX('Control Panel'!$H:$H,MATCH('Index Volume'!$A1545+1,'Control Panel'!$A:$A,1)),0)</f>
        <v>24099100</v>
      </c>
      <c r="I1545" s="37">
        <f>IFERROR(INDEX(ZEC!$F:$F,MATCH($A1545,ZEC!$A:$A,0))*INDEX('Control Panel'!$I:$I,MATCH('Index Volume'!$A1545+1,'Control Panel'!$A:$A,1)),0)</f>
        <v>44876000</v>
      </c>
      <c r="J1545" s="37">
        <f>IFERROR(INDEX(EOS!$F:$F,MATCH($A1545,EOS!$A:$A,0))*INDEX('Control Panel'!$J:$J,MATCH('Index Volume'!$A1545+1,'Control Panel'!$A:$A,1)),0)</f>
        <v>357179008</v>
      </c>
      <c r="K1545" s="37">
        <f>IFERROR(INDEX(DASH!$F:$F,MATCH($A1545,DASH!$A:$A,0))*INDEX('Control Panel'!$K:$K,MATCH('Index Volume'!$A1545+1,'Control Panel'!$A:$A,1)),0)</f>
        <v>111372000</v>
      </c>
      <c r="L1545" s="37">
        <f>IFERROR(INDEX(XLM!$F:$F,MATCH($A1545,XLM!$A:$A,0))*INDEX('Control Panel'!$L:$L,MATCH('Index Volume'!$A1545+1,'Control Panel'!$A:$A,1)),0)</f>
        <v>37806800</v>
      </c>
      <c r="M1545" s="39">
        <f t="shared" si="339"/>
        <v>8622137964</v>
      </c>
      <c r="N1545" s="1" t="b">
        <f t="shared" si="340"/>
        <v>1</v>
      </c>
      <c r="O1545" s="41">
        <f t="shared" si="341"/>
        <v>8622137964</v>
      </c>
    </row>
    <row r="1546" spans="1:15" x14ac:dyDescent="0.75">
      <c r="A1546" s="3">
        <v>43184</v>
      </c>
      <c r="B1546" s="37">
        <f>IFERROR(INDEX(BTC!$F:$F,MATCH($A1546,BTC!$A:$A,0))*INDEX('Control Panel'!$B:$B,MATCH('Index Volume'!$A1546+1,'Control Panel'!$A:$A,1)),0)</f>
        <v>4569880064</v>
      </c>
      <c r="C1546" s="37">
        <f>IFERROR(INDEX(XRP!$F:$F,MATCH($A1546,XRP!$A:$A,0))*INDEX('Control Panel'!$C:$C,MATCH($A1546+1,'Control Panel'!$A:$A,1)),0)</f>
        <v>229352000</v>
      </c>
      <c r="D1546" s="37">
        <f>IFERROR(INDEX(LTC!$F:$F,MATCH($A1546,LTC!$A:$A,0))*INDEX('Control Panel'!$D:$D,MATCH($A1546+1,'Control Panel'!$A:$A,1)),0)</f>
        <v>241431008</v>
      </c>
      <c r="E1546" s="37">
        <f>IFERROR(INDEX(ETC!$F:$F,MATCH($A1546,ETC!$A:$A,0))*INDEX('Control Panel'!$E:$E,MATCH($A1546+1,'Control Panel'!$A:$A,1)),0)</f>
        <v>110957000</v>
      </c>
      <c r="F1546" s="37">
        <f>IFERROR(INDEX(ETH!$F:$F,MATCH($A1546,ETH!$A:$A,0))*INDEX('Control Panel'!$F:$F,MATCH('Index Volume'!$A1546+1,'Control Panel'!$A:$A,1)),0)</f>
        <v>1151170048</v>
      </c>
      <c r="G1546" s="37">
        <f>IFERROR(INDEX(BCH!$F:$F,MATCH($A1546,BCH!$A:$A,0))*INDEX('Control Panel'!$G:$G,MATCH('Index Volume'!$A1546+1,'Control Panel'!$A:$A,1)),0)</f>
        <v>237008000</v>
      </c>
      <c r="H1546" s="37">
        <f>IFERROR(INDEX(XMR!$F:$F,MATCH($A1546,XMR!$A:$A,0))*INDEX('Control Panel'!$H:$H,MATCH('Index Volume'!$A1546+1,'Control Panel'!$A:$A,1)),0)</f>
        <v>23409900</v>
      </c>
      <c r="I1546" s="37">
        <f>IFERROR(INDEX(ZEC!$F:$F,MATCH($A1546,ZEC!$A:$A,0))*INDEX('Control Panel'!$I:$I,MATCH('Index Volume'!$A1546+1,'Control Panel'!$A:$A,1)),0)</f>
        <v>41414800</v>
      </c>
      <c r="J1546" s="37">
        <f>IFERROR(INDEX(EOS!$F:$F,MATCH($A1546,EOS!$A:$A,0))*INDEX('Control Panel'!$J:$J,MATCH('Index Volume'!$A1546+1,'Control Panel'!$A:$A,1)),0)</f>
        <v>274460000</v>
      </c>
      <c r="K1546" s="37">
        <f>IFERROR(INDEX(DASH!$F:$F,MATCH($A1546,DASH!$A:$A,0))*INDEX('Control Panel'!$K:$K,MATCH('Index Volume'!$A1546+1,'Control Panel'!$A:$A,1)),0)</f>
        <v>102753000</v>
      </c>
      <c r="L1546" s="37">
        <f>IFERROR(INDEX(XLM!$F:$F,MATCH($A1546,XLM!$A:$A,0))*INDEX('Control Panel'!$L:$L,MATCH('Index Volume'!$A1546+1,'Control Panel'!$A:$A,1)),0)</f>
        <v>31527600</v>
      </c>
      <c r="M1546" s="39">
        <f t="shared" si="339"/>
        <v>7013363420</v>
      </c>
      <c r="N1546" s="1" t="b">
        <f t="shared" si="340"/>
        <v>1</v>
      </c>
      <c r="O1546" s="41">
        <f t="shared" si="341"/>
        <v>7013363420</v>
      </c>
    </row>
    <row r="1547" spans="1:15" x14ac:dyDescent="0.75">
      <c r="A1547" s="4">
        <v>43185</v>
      </c>
      <c r="B1547" s="37">
        <f>IFERROR(INDEX(BTC!$F:$F,MATCH($A1547,BTC!$A:$A,0))*INDEX('Control Panel'!$B:$B,MATCH('Index Volume'!$A1547+1,'Control Panel'!$A:$A,1)),0)</f>
        <v>5921039872</v>
      </c>
      <c r="C1547" s="37">
        <f>IFERROR(INDEX(XRP!$F:$F,MATCH($A1547,XRP!$A:$A,0))*INDEX('Control Panel'!$C:$C,MATCH($A1547+1,'Control Panel'!$A:$A,1)),0)</f>
        <v>384504992</v>
      </c>
      <c r="D1547" s="37">
        <f>IFERROR(INDEX(LTC!$F:$F,MATCH($A1547,LTC!$A:$A,0))*INDEX('Control Panel'!$D:$D,MATCH($A1547+1,'Control Panel'!$A:$A,1)),0)</f>
        <v>407135008</v>
      </c>
      <c r="E1547" s="37">
        <f>IFERROR(INDEX(ETC!$F:$F,MATCH($A1547,ETC!$A:$A,0))*INDEX('Control Panel'!$E:$E,MATCH($A1547+1,'Control Panel'!$A:$A,1)),0)</f>
        <v>189408000</v>
      </c>
      <c r="F1547" s="37">
        <f>IFERROR(INDEX(ETH!$F:$F,MATCH($A1547,ETH!$A:$A,0))*INDEX('Control Panel'!$F:$F,MATCH('Index Volume'!$A1547+1,'Control Panel'!$A:$A,1)),0)</f>
        <v>1638880000</v>
      </c>
      <c r="G1547" s="37">
        <f>IFERROR(INDEX(BCH!$F:$F,MATCH($A1547,BCH!$A:$A,0))*INDEX('Control Panel'!$G:$G,MATCH('Index Volume'!$A1547+1,'Control Panel'!$A:$A,1)),0)</f>
        <v>347366016</v>
      </c>
      <c r="H1547" s="37">
        <f>IFERROR(INDEX(XMR!$F:$F,MATCH($A1547,XMR!$A:$A,0))*INDEX('Control Panel'!$H:$H,MATCH('Index Volume'!$A1547+1,'Control Panel'!$A:$A,1)),0)</f>
        <v>37329600</v>
      </c>
      <c r="I1547" s="37">
        <f>IFERROR(INDEX(ZEC!$F:$F,MATCH($A1547,ZEC!$A:$A,0))*INDEX('Control Panel'!$I:$I,MATCH('Index Volume'!$A1547+1,'Control Panel'!$A:$A,1)),0)</f>
        <v>52425700</v>
      </c>
      <c r="J1547" s="37">
        <f>IFERROR(INDEX(EOS!$F:$F,MATCH($A1547,EOS!$A:$A,0))*INDEX('Control Panel'!$J:$J,MATCH('Index Volume'!$A1547+1,'Control Panel'!$A:$A,1)),0)</f>
        <v>553672000</v>
      </c>
      <c r="K1547" s="37">
        <f>IFERROR(INDEX(DASH!$F:$F,MATCH($A1547,DASH!$A:$A,0))*INDEX('Control Panel'!$K:$K,MATCH('Index Volume'!$A1547+1,'Control Panel'!$A:$A,1)),0)</f>
        <v>107776000</v>
      </c>
      <c r="L1547" s="37">
        <f>IFERROR(INDEX(XLM!$F:$F,MATCH($A1547,XLM!$A:$A,0))*INDEX('Control Panel'!$L:$L,MATCH('Index Volume'!$A1547+1,'Control Panel'!$A:$A,1)),0)</f>
        <v>44406300</v>
      </c>
      <c r="M1547" s="39">
        <f t="shared" si="339"/>
        <v>9683943488</v>
      </c>
      <c r="N1547" s="1" t="b">
        <f t="shared" si="340"/>
        <v>1</v>
      </c>
      <c r="O1547" s="41">
        <f t="shared" si="341"/>
        <v>9683943488</v>
      </c>
    </row>
    <row r="1548" spans="1:15" x14ac:dyDescent="0.75">
      <c r="A1548" s="3">
        <v>43186</v>
      </c>
      <c r="B1548" s="37">
        <f>IFERROR(INDEX(BTC!$F:$F,MATCH($A1548,BTC!$A:$A,0))*INDEX('Control Panel'!$B:$B,MATCH('Index Volume'!$A1548+1,'Control Panel'!$A:$A,1)),0)</f>
        <v>5378250240</v>
      </c>
      <c r="C1548" s="37">
        <f>IFERROR(INDEX(XRP!$F:$F,MATCH($A1548,XRP!$A:$A,0))*INDEX('Control Panel'!$C:$C,MATCH($A1548+1,'Control Panel'!$A:$A,1)),0)</f>
        <v>351380992</v>
      </c>
      <c r="D1548" s="37">
        <f>IFERROR(INDEX(LTC!$F:$F,MATCH($A1548,LTC!$A:$A,0))*INDEX('Control Panel'!$D:$D,MATCH($A1548+1,'Control Panel'!$A:$A,1)),0)</f>
        <v>385104000</v>
      </c>
      <c r="E1548" s="37">
        <f>IFERROR(INDEX(ETC!$F:$F,MATCH($A1548,ETC!$A:$A,0))*INDEX('Control Panel'!$E:$E,MATCH($A1548+1,'Control Panel'!$A:$A,1)),0)</f>
        <v>184083008</v>
      </c>
      <c r="F1548" s="37">
        <f>IFERROR(INDEX(ETH!$F:$F,MATCH($A1548,ETH!$A:$A,0))*INDEX('Control Panel'!$F:$F,MATCH('Index Volume'!$A1548+1,'Control Panel'!$A:$A,1)),0)</f>
        <v>1617939968</v>
      </c>
      <c r="G1548" s="37">
        <f>IFERROR(INDEX(BCH!$F:$F,MATCH($A1548,BCH!$A:$A,0))*INDEX('Control Panel'!$G:$G,MATCH('Index Volume'!$A1548+1,'Control Panel'!$A:$A,1)),0)</f>
        <v>339011008</v>
      </c>
      <c r="H1548" s="37">
        <f>IFERROR(INDEX(XMR!$F:$F,MATCH($A1548,XMR!$A:$A,0))*INDEX('Control Panel'!$H:$H,MATCH('Index Volume'!$A1548+1,'Control Panel'!$A:$A,1)),0)</f>
        <v>53498800</v>
      </c>
      <c r="I1548" s="37">
        <f>IFERROR(INDEX(ZEC!$F:$F,MATCH($A1548,ZEC!$A:$A,0))*INDEX('Control Panel'!$I:$I,MATCH('Index Volume'!$A1548+1,'Control Panel'!$A:$A,1)),0)</f>
        <v>46729300</v>
      </c>
      <c r="J1548" s="37">
        <f>IFERROR(INDEX(EOS!$F:$F,MATCH($A1548,EOS!$A:$A,0))*INDEX('Control Panel'!$J:$J,MATCH('Index Volume'!$A1548+1,'Control Panel'!$A:$A,1)),0)</f>
        <v>877542976</v>
      </c>
      <c r="K1548" s="37">
        <f>IFERROR(INDEX(DASH!$F:$F,MATCH($A1548,DASH!$A:$A,0))*INDEX('Control Panel'!$K:$K,MATCH('Index Volume'!$A1548+1,'Control Panel'!$A:$A,1)),0)</f>
        <v>88373400</v>
      </c>
      <c r="L1548" s="37">
        <f>IFERROR(INDEX(XLM!$F:$F,MATCH($A1548,XLM!$A:$A,0))*INDEX('Control Panel'!$L:$L,MATCH('Index Volume'!$A1548+1,'Control Panel'!$A:$A,1)),0)</f>
        <v>37693300</v>
      </c>
      <c r="M1548" s="39">
        <f t="shared" si="339"/>
        <v>9359606992</v>
      </c>
      <c r="N1548" s="1" t="b">
        <f t="shared" si="340"/>
        <v>1</v>
      </c>
      <c r="O1548" s="41">
        <f t="shared" si="341"/>
        <v>9359606992</v>
      </c>
    </row>
    <row r="1549" spans="1:15" x14ac:dyDescent="0.75">
      <c r="A1549" s="4">
        <v>43187</v>
      </c>
      <c r="B1549" s="37">
        <f>IFERROR(INDEX(BTC!$F:$F,MATCH($A1549,BTC!$A:$A,0))*INDEX('Control Panel'!$B:$B,MATCH('Index Volume'!$A1549+1,'Control Panel'!$A:$A,1)),0)</f>
        <v>4935289856</v>
      </c>
      <c r="C1549" s="37">
        <f>IFERROR(INDEX(XRP!$F:$F,MATCH($A1549,XRP!$A:$A,0))*INDEX('Control Panel'!$C:$C,MATCH($A1549+1,'Control Panel'!$A:$A,1)),0)</f>
        <v>258298000</v>
      </c>
      <c r="D1549" s="37">
        <f>IFERROR(INDEX(LTC!$F:$F,MATCH($A1549,LTC!$A:$A,0))*INDEX('Control Panel'!$D:$D,MATCH($A1549+1,'Control Panel'!$A:$A,1)),0)</f>
        <v>328374016</v>
      </c>
      <c r="E1549" s="37">
        <f>IFERROR(INDEX(ETC!$F:$F,MATCH($A1549,ETC!$A:$A,0))*INDEX('Control Panel'!$E:$E,MATCH($A1549+1,'Control Panel'!$A:$A,1)),0)</f>
        <v>144663008</v>
      </c>
      <c r="F1549" s="37">
        <f>IFERROR(INDEX(ETH!$F:$F,MATCH($A1549,ETH!$A:$A,0))*INDEX('Control Panel'!$F:$F,MATCH('Index Volume'!$A1549+1,'Control Panel'!$A:$A,1)),0)</f>
        <v>1514179968</v>
      </c>
      <c r="G1549" s="37">
        <f>IFERROR(INDEX(BCH!$F:$F,MATCH($A1549,BCH!$A:$A,0))*INDEX('Control Panel'!$G:$G,MATCH('Index Volume'!$A1549+1,'Control Panel'!$A:$A,1)),0)</f>
        <v>337268000</v>
      </c>
      <c r="H1549" s="37">
        <f>IFERROR(INDEX(XMR!$F:$F,MATCH($A1549,XMR!$A:$A,0))*INDEX('Control Panel'!$H:$H,MATCH('Index Volume'!$A1549+1,'Control Panel'!$A:$A,1)),0)</f>
        <v>44833300</v>
      </c>
      <c r="I1549" s="37">
        <f>IFERROR(INDEX(ZEC!$F:$F,MATCH($A1549,ZEC!$A:$A,0))*INDEX('Control Panel'!$I:$I,MATCH('Index Volume'!$A1549+1,'Control Panel'!$A:$A,1)),0)</f>
        <v>65786200</v>
      </c>
      <c r="J1549" s="37">
        <f>IFERROR(INDEX(EOS!$F:$F,MATCH($A1549,EOS!$A:$A,0))*INDEX('Control Panel'!$J:$J,MATCH('Index Volume'!$A1549+1,'Control Panel'!$A:$A,1)),0)</f>
        <v>616041984</v>
      </c>
      <c r="K1549" s="37">
        <f>IFERROR(INDEX(DASH!$F:$F,MATCH($A1549,DASH!$A:$A,0))*INDEX('Control Panel'!$K:$K,MATCH('Index Volume'!$A1549+1,'Control Panel'!$A:$A,1)),0)</f>
        <v>107592000</v>
      </c>
      <c r="L1549" s="37">
        <f>IFERROR(INDEX(XLM!$F:$F,MATCH($A1549,XLM!$A:$A,0))*INDEX('Control Panel'!$L:$L,MATCH('Index Volume'!$A1549+1,'Control Panel'!$A:$A,1)),0)</f>
        <v>21717600</v>
      </c>
      <c r="M1549" s="39">
        <f t="shared" si="339"/>
        <v>8374043932</v>
      </c>
      <c r="N1549" s="1" t="b">
        <f t="shared" si="340"/>
        <v>1</v>
      </c>
      <c r="O1549" s="41">
        <f t="shared" si="341"/>
        <v>8374043932</v>
      </c>
    </row>
    <row r="1550" spans="1:15" x14ac:dyDescent="0.75">
      <c r="A1550" s="3">
        <v>43188</v>
      </c>
      <c r="B1550" s="37">
        <f>IFERROR(INDEX(BTC!$F:$F,MATCH($A1550,BTC!$A:$A,0))*INDEX('Control Panel'!$B:$B,MATCH('Index Volume'!$A1550+1,'Control Panel'!$A:$A,1)),0)</f>
        <v>6361229824</v>
      </c>
      <c r="C1550" s="37">
        <f>IFERROR(INDEX(XRP!$F:$F,MATCH($A1550,XRP!$A:$A,0))*INDEX('Control Panel'!$C:$C,MATCH($A1550+1,'Control Panel'!$A:$A,1)),0)</f>
        <v>420550016</v>
      </c>
      <c r="D1550" s="37">
        <f>IFERROR(INDEX(LTC!$F:$F,MATCH($A1550,LTC!$A:$A,0))*INDEX('Control Panel'!$D:$D,MATCH($A1550+1,'Control Panel'!$A:$A,1)),0)</f>
        <v>476804000</v>
      </c>
      <c r="E1550" s="37">
        <f>IFERROR(INDEX(ETC!$F:$F,MATCH($A1550,ETC!$A:$A,0))*INDEX('Control Panel'!$E:$E,MATCH($A1550+1,'Control Panel'!$A:$A,1)),0)</f>
        <v>172103008</v>
      </c>
      <c r="F1550" s="37">
        <f>IFERROR(INDEX(ETH!$F:$F,MATCH($A1550,ETH!$A:$A,0))*INDEX('Control Panel'!$F:$F,MATCH('Index Volume'!$A1550+1,'Control Panel'!$A:$A,1)),0)</f>
        <v>1970230016</v>
      </c>
      <c r="G1550" s="37">
        <f>IFERROR(INDEX(BCH!$F:$F,MATCH($A1550,BCH!$A:$A,0))*INDEX('Control Panel'!$G:$G,MATCH('Index Volume'!$A1550+1,'Control Panel'!$A:$A,1)),0)</f>
        <v>452656000</v>
      </c>
      <c r="H1550" s="37">
        <f>IFERROR(INDEX(XMR!$F:$F,MATCH($A1550,XMR!$A:$A,0))*INDEX('Control Panel'!$H:$H,MATCH('Index Volume'!$A1550+1,'Control Panel'!$A:$A,1)),0)</f>
        <v>53055600</v>
      </c>
      <c r="I1550" s="37">
        <f>IFERROR(INDEX(ZEC!$F:$F,MATCH($A1550,ZEC!$A:$A,0))*INDEX('Control Panel'!$I:$I,MATCH('Index Volume'!$A1550+1,'Control Panel'!$A:$A,1)),0)</f>
        <v>55324500</v>
      </c>
      <c r="J1550" s="37">
        <f>IFERROR(INDEX(EOS!$F:$F,MATCH($A1550,EOS!$A:$A,0))*INDEX('Control Panel'!$J:$J,MATCH('Index Volume'!$A1550+1,'Control Panel'!$A:$A,1)),0)</f>
        <v>626902976</v>
      </c>
      <c r="K1550" s="37">
        <f>IFERROR(INDEX(DASH!$F:$F,MATCH($A1550,DASH!$A:$A,0))*INDEX('Control Panel'!$K:$K,MATCH('Index Volume'!$A1550+1,'Control Panel'!$A:$A,1)),0)</f>
        <v>101243000</v>
      </c>
      <c r="L1550" s="37">
        <f>IFERROR(INDEX(XLM!$F:$F,MATCH($A1550,XLM!$A:$A,0))*INDEX('Control Panel'!$L:$L,MATCH('Index Volume'!$A1550+1,'Control Panel'!$A:$A,1)),0)</f>
        <v>44352600</v>
      </c>
      <c r="M1550" s="39">
        <f t="shared" si="339"/>
        <v>10734451540</v>
      </c>
      <c r="N1550" s="1" t="b">
        <f t="shared" si="340"/>
        <v>1</v>
      </c>
      <c r="O1550" s="41">
        <f t="shared" si="341"/>
        <v>10734451540</v>
      </c>
    </row>
    <row r="1551" spans="1:15" x14ac:dyDescent="0.75">
      <c r="A1551" s="4">
        <v>43189</v>
      </c>
      <c r="B1551" s="37">
        <f>IFERROR(INDEX(BTC!$F:$F,MATCH($A1551,BTC!$A:$A,0))*INDEX('Control Panel'!$B:$B,MATCH('Index Volume'!$A1551+1,'Control Panel'!$A:$A,1)),0)</f>
        <v>6289509888</v>
      </c>
      <c r="C1551" s="37">
        <f>IFERROR(INDEX(XRP!$F:$F,MATCH($A1551,XRP!$A:$A,0))*INDEX('Control Panel'!$C:$C,MATCH($A1551+1,'Control Panel'!$A:$A,1)),0)</f>
        <v>518219008</v>
      </c>
      <c r="D1551" s="37">
        <f>IFERROR(INDEX(LTC!$F:$F,MATCH($A1551,LTC!$A:$A,0))*INDEX('Control Panel'!$D:$D,MATCH($A1551+1,'Control Panel'!$A:$A,1)),0)</f>
        <v>468439008</v>
      </c>
      <c r="E1551" s="37">
        <f>IFERROR(INDEX(ETC!$F:$F,MATCH($A1551,ETC!$A:$A,0))*INDEX('Control Panel'!$E:$E,MATCH($A1551+1,'Control Panel'!$A:$A,1)),0)</f>
        <v>171606000</v>
      </c>
      <c r="F1551" s="37">
        <f>IFERROR(INDEX(ETH!$F:$F,MATCH($A1551,ETH!$A:$A,0))*INDEX('Control Panel'!$F:$F,MATCH('Index Volume'!$A1551+1,'Control Panel'!$A:$A,1)),0)</f>
        <v>1878130048</v>
      </c>
      <c r="G1551" s="37">
        <f>IFERROR(INDEX(BCH!$F:$F,MATCH($A1551,BCH!$A:$A,0))*INDEX('Control Panel'!$G:$G,MATCH('Index Volume'!$A1551+1,'Control Panel'!$A:$A,1)),0)</f>
        <v>416567008</v>
      </c>
      <c r="H1551" s="37">
        <f>IFERROR(INDEX(XMR!$F:$F,MATCH($A1551,XMR!$A:$A,0))*INDEX('Control Panel'!$H:$H,MATCH('Index Volume'!$A1551+1,'Control Panel'!$A:$A,1)),0)</f>
        <v>41887500</v>
      </c>
      <c r="I1551" s="37">
        <f>IFERROR(INDEX(ZEC!$F:$F,MATCH($A1551,ZEC!$A:$A,0))*INDEX('Control Panel'!$I:$I,MATCH('Index Volume'!$A1551+1,'Control Panel'!$A:$A,1)),0)</f>
        <v>44308900</v>
      </c>
      <c r="J1551" s="37">
        <f>IFERROR(INDEX(EOS!$F:$F,MATCH($A1551,EOS!$A:$A,0))*INDEX('Control Panel'!$J:$J,MATCH('Index Volume'!$A1551+1,'Control Panel'!$A:$A,1)),0)</f>
        <v>506609984</v>
      </c>
      <c r="K1551" s="37">
        <f>IFERROR(INDEX(DASH!$F:$F,MATCH($A1551,DASH!$A:$A,0))*INDEX('Control Panel'!$K:$K,MATCH('Index Volume'!$A1551+1,'Control Panel'!$A:$A,1)),0)</f>
        <v>83525600</v>
      </c>
      <c r="L1551" s="37">
        <f>IFERROR(INDEX(XLM!$F:$F,MATCH($A1551,XLM!$A:$A,0))*INDEX('Control Panel'!$L:$L,MATCH('Index Volume'!$A1551+1,'Control Panel'!$A:$A,1)),0)</f>
        <v>37767000</v>
      </c>
      <c r="M1551" s="39">
        <f t="shared" si="339"/>
        <v>10456569944</v>
      </c>
      <c r="N1551" s="1" t="b">
        <f t="shared" si="340"/>
        <v>1</v>
      </c>
      <c r="O1551" s="41">
        <f t="shared" si="341"/>
        <v>10456569944</v>
      </c>
    </row>
    <row r="1552" spans="1:15" x14ac:dyDescent="0.75">
      <c r="A1552" s="3">
        <v>43190</v>
      </c>
      <c r="B1552" s="37">
        <f>IFERROR(INDEX(BTC!$F:$F,MATCH($A1552,BTC!$A:$A,0))*INDEX('Control Panel'!$B:$B,MATCH('Index Volume'!$A1552+1,'Control Panel'!$A:$A,1)),0)</f>
        <v>4553269760</v>
      </c>
      <c r="C1552" s="37">
        <f>IFERROR(INDEX(XRP!$F:$F,MATCH($A1552,XRP!$A:$A,0))*INDEX('Control Panel'!$C:$C,MATCH($A1552+1,'Control Panel'!$A:$A,1)),0)</f>
        <v>293208000</v>
      </c>
      <c r="D1552" s="37">
        <f>IFERROR(INDEX(LTC!$F:$F,MATCH($A1552,LTC!$A:$A,0))*INDEX('Control Panel'!$D:$D,MATCH($A1552+1,'Control Panel'!$A:$A,1)),0)</f>
        <v>295439008</v>
      </c>
      <c r="E1552" s="37">
        <f>IFERROR(INDEX(ETC!$F:$F,MATCH($A1552,ETC!$A:$A,0))*INDEX('Control Panel'!$E:$E,MATCH($A1552+1,'Control Panel'!$A:$A,1)),0)</f>
        <v>123343000</v>
      </c>
      <c r="F1552" s="37">
        <f>IFERROR(INDEX(ETH!$F:$F,MATCH($A1552,ETH!$A:$A,0))*INDEX('Control Panel'!$F:$F,MATCH('Index Volume'!$A1552+1,'Control Panel'!$A:$A,1)),0)</f>
        <v>1323920000</v>
      </c>
      <c r="G1552" s="37">
        <f>IFERROR(INDEX(BCH!$F:$F,MATCH($A1552,BCH!$A:$A,0))*INDEX('Control Panel'!$G:$G,MATCH('Index Volume'!$A1552+1,'Control Panel'!$A:$A,1)),0)</f>
        <v>306972000</v>
      </c>
      <c r="H1552" s="37">
        <f>IFERROR(INDEX(XMR!$F:$F,MATCH($A1552,XMR!$A:$A,0))*INDEX('Control Panel'!$H:$H,MATCH('Index Volume'!$A1552+1,'Control Panel'!$A:$A,1)),0)</f>
        <v>22220300</v>
      </c>
      <c r="I1552" s="37">
        <f>IFERROR(INDEX(ZEC!$F:$F,MATCH($A1552,ZEC!$A:$A,0))*INDEX('Control Panel'!$I:$I,MATCH('Index Volume'!$A1552+1,'Control Panel'!$A:$A,1)),0)</f>
        <v>46055900</v>
      </c>
      <c r="J1552" s="37">
        <f>IFERROR(INDEX(EOS!$F:$F,MATCH($A1552,EOS!$A:$A,0))*INDEX('Control Panel'!$J:$J,MATCH('Index Volume'!$A1552+1,'Control Panel'!$A:$A,1)),0)</f>
        <v>224212992</v>
      </c>
      <c r="K1552" s="37">
        <f>IFERROR(INDEX(DASH!$F:$F,MATCH($A1552,DASH!$A:$A,0))*INDEX('Control Panel'!$K:$K,MATCH('Index Volume'!$A1552+1,'Control Panel'!$A:$A,1)),0)</f>
        <v>72144400</v>
      </c>
      <c r="L1552" s="37">
        <f>IFERROR(INDEX(XLM!$F:$F,MATCH($A1552,XLM!$A:$A,0))*INDEX('Control Panel'!$L:$L,MATCH('Index Volume'!$A1552+1,'Control Panel'!$A:$A,1)),0)</f>
        <v>82895904</v>
      </c>
      <c r="M1552" s="39">
        <f t="shared" si="339"/>
        <v>7343681264</v>
      </c>
      <c r="N1552" s="1" t="b">
        <f t="shared" si="340"/>
        <v>1</v>
      </c>
      <c r="O1552" s="41">
        <f t="shared" si="341"/>
        <v>7343681264</v>
      </c>
    </row>
    <row r="1553" spans="1:15" x14ac:dyDescent="0.75">
      <c r="A1553" s="4">
        <v>43191</v>
      </c>
      <c r="B1553" s="37">
        <f>IFERROR(INDEX(BTC!$F:$F,MATCH($A1553,BTC!$A:$A,0))*INDEX('Control Panel'!$B:$B,MATCH('Index Volume'!$A1553+1,'Control Panel'!$A:$A,1)),0)</f>
        <v>4532100096</v>
      </c>
      <c r="C1553" s="37">
        <f>IFERROR(INDEX(XRP!$F:$F,MATCH($A1553,XRP!$A:$A,0))*INDEX('Control Panel'!$C:$C,MATCH($A1553+1,'Control Panel'!$A:$A,1)),0)</f>
        <v>297868992</v>
      </c>
      <c r="D1553" s="37">
        <f>IFERROR(INDEX(LTC!$F:$F,MATCH($A1553,LTC!$A:$A,0))*INDEX('Control Panel'!$D:$D,MATCH($A1553+1,'Control Panel'!$A:$A,1)),0)</f>
        <v>274182016</v>
      </c>
      <c r="E1553" s="37">
        <f>IFERROR(INDEX(ETC!$F:$F,MATCH($A1553,ETC!$A:$A,0))*INDEX('Control Panel'!$E:$E,MATCH($A1553+1,'Control Panel'!$A:$A,1)),0)</f>
        <v>122407000</v>
      </c>
      <c r="F1553" s="37">
        <f>IFERROR(INDEX(ETH!$F:$F,MATCH($A1553,ETH!$A:$A,0))*INDEX('Control Panel'!$F:$F,MATCH('Index Volume'!$A1553+1,'Control Panel'!$A:$A,1)),0)</f>
        <v>1256930048</v>
      </c>
      <c r="G1553" s="37">
        <f>IFERROR(INDEX(BCH!$F:$F,MATCH($A1553,BCH!$A:$A,0))*INDEX('Control Panel'!$G:$G,MATCH('Index Volume'!$A1553+1,'Control Panel'!$A:$A,1)),0)</f>
        <v>318440000</v>
      </c>
      <c r="H1553" s="37">
        <f>IFERROR(INDEX(XMR!$F:$F,MATCH($A1553,XMR!$A:$A,0))*INDEX('Control Panel'!$H:$H,MATCH('Index Volume'!$A1553+1,'Control Panel'!$A:$A,1)),0)</f>
        <v>31024200</v>
      </c>
      <c r="I1553" s="37">
        <f>IFERROR(INDEX(ZEC!$F:$F,MATCH($A1553,ZEC!$A:$A,0))*INDEX('Control Panel'!$I:$I,MATCH('Index Volume'!$A1553+1,'Control Panel'!$A:$A,1)),0)</f>
        <v>44314700</v>
      </c>
      <c r="J1553" s="37">
        <f>IFERROR(INDEX(EOS!$F:$F,MATCH($A1553,EOS!$A:$A,0))*INDEX('Control Panel'!$J:$J,MATCH('Index Volume'!$A1553+1,'Control Panel'!$A:$A,1)),0)</f>
        <v>401303008</v>
      </c>
      <c r="K1553" s="37">
        <f>IFERROR(INDEX(DASH!$F:$F,MATCH($A1553,DASH!$A:$A,0))*INDEX('Control Panel'!$K:$K,MATCH('Index Volume'!$A1553+1,'Control Panel'!$A:$A,1)),0)</f>
        <v>84000096</v>
      </c>
      <c r="L1553" s="37">
        <f>IFERROR(INDEX(XLM!$F:$F,MATCH($A1553,XLM!$A:$A,0))*INDEX('Control Panel'!$L:$L,MATCH('Index Volume'!$A1553+1,'Control Panel'!$A:$A,1)),0)</f>
        <v>43075500</v>
      </c>
      <c r="M1553" s="39">
        <f t="shared" si="339"/>
        <v>7405645656</v>
      </c>
      <c r="N1553" s="1" t="b">
        <f t="shared" si="340"/>
        <v>1</v>
      </c>
      <c r="O1553" s="41">
        <f t="shared" si="341"/>
        <v>7405645656</v>
      </c>
    </row>
    <row r="1554" spans="1:15" x14ac:dyDescent="0.75">
      <c r="A1554" s="3">
        <v>43192</v>
      </c>
      <c r="B1554" s="37">
        <f>IFERROR(INDEX(BTC!$F:$F,MATCH($A1554,BTC!$A:$A,0))*INDEX('Control Panel'!$B:$B,MATCH('Index Volume'!$A1554+1,'Control Panel'!$A:$A,1)),0)</f>
        <v>4333440000</v>
      </c>
      <c r="C1554" s="37">
        <f>IFERROR(INDEX(XRP!$F:$F,MATCH($A1554,XRP!$A:$A,0))*INDEX('Control Panel'!$C:$C,MATCH($A1554+1,'Control Panel'!$A:$A,1)),0)</f>
        <v>262342000</v>
      </c>
      <c r="D1554" s="37">
        <f>IFERROR(INDEX(LTC!$F:$F,MATCH($A1554,LTC!$A:$A,0))*INDEX('Control Panel'!$D:$D,MATCH($A1554+1,'Control Panel'!$A:$A,1)),0)</f>
        <v>271703008</v>
      </c>
      <c r="E1554" s="37">
        <f>IFERROR(INDEX(ETC!$F:$F,MATCH($A1554,ETC!$A:$A,0))*INDEX('Control Panel'!$E:$E,MATCH($A1554+1,'Control Panel'!$A:$A,1)),0)</f>
        <v>123715000</v>
      </c>
      <c r="F1554" s="37">
        <f>IFERROR(INDEX(ETH!$F:$F,MATCH($A1554,ETH!$A:$A,0))*INDEX('Control Panel'!$F:$F,MATCH('Index Volume'!$A1554+1,'Control Panel'!$A:$A,1)),0)</f>
        <v>1102259968</v>
      </c>
      <c r="G1554" s="37">
        <f>IFERROR(INDEX(BCH!$F:$F,MATCH($A1554,BCH!$A:$A,0))*INDEX('Control Panel'!$G:$G,MATCH('Index Volume'!$A1554+1,'Control Panel'!$A:$A,1)),0)</f>
        <v>282036000</v>
      </c>
      <c r="H1554" s="37">
        <f>IFERROR(INDEX(XMR!$F:$F,MATCH($A1554,XMR!$A:$A,0))*INDEX('Control Panel'!$H:$H,MATCH('Index Volume'!$A1554+1,'Control Panel'!$A:$A,1)),0)</f>
        <v>27927800</v>
      </c>
      <c r="I1554" s="37">
        <f>IFERROR(INDEX(ZEC!$F:$F,MATCH($A1554,ZEC!$A:$A,0))*INDEX('Control Panel'!$I:$I,MATCH('Index Volume'!$A1554+1,'Control Panel'!$A:$A,1)),0)</f>
        <v>44433600</v>
      </c>
      <c r="J1554" s="37">
        <f>IFERROR(INDEX(EOS!$F:$F,MATCH($A1554,EOS!$A:$A,0))*INDEX('Control Panel'!$J:$J,MATCH('Index Volume'!$A1554+1,'Control Panel'!$A:$A,1)),0)</f>
        <v>314995008</v>
      </c>
      <c r="K1554" s="37">
        <f>IFERROR(INDEX(DASH!$F:$F,MATCH($A1554,DASH!$A:$A,0))*INDEX('Control Panel'!$K:$K,MATCH('Index Volume'!$A1554+1,'Control Panel'!$A:$A,1)),0)</f>
        <v>72383600</v>
      </c>
      <c r="L1554" s="37">
        <f>IFERROR(INDEX(XLM!$F:$F,MATCH($A1554,XLM!$A:$A,0))*INDEX('Control Panel'!$L:$L,MATCH('Index Volume'!$A1554+1,'Control Panel'!$A:$A,1)),0)</f>
        <v>70195696</v>
      </c>
      <c r="M1554" s="39">
        <f t="shared" si="339"/>
        <v>6905431680</v>
      </c>
      <c r="N1554" s="1" t="b">
        <f t="shared" si="340"/>
        <v>1</v>
      </c>
      <c r="O1554" s="41">
        <f t="shared" si="341"/>
        <v>6905431680</v>
      </c>
    </row>
    <row r="1555" spans="1:15" x14ac:dyDescent="0.75">
      <c r="A1555" s="4">
        <v>43193</v>
      </c>
      <c r="B1555" s="37">
        <f>IFERROR(INDEX(BTC!$F:$F,MATCH($A1555,BTC!$A:$A,0))*INDEX('Control Panel'!$B:$B,MATCH('Index Volume'!$A1555+1,'Control Panel'!$A:$A,1)),0)</f>
        <v>5499700224</v>
      </c>
      <c r="C1555" s="37">
        <f>IFERROR(INDEX(XRP!$F:$F,MATCH($A1555,XRP!$A:$A,0))*INDEX('Control Panel'!$C:$C,MATCH($A1555+1,'Control Panel'!$A:$A,1)),0)</f>
        <v>578238976</v>
      </c>
      <c r="D1555" s="37">
        <f>IFERROR(INDEX(LTC!$F:$F,MATCH($A1555,LTC!$A:$A,0))*INDEX('Control Panel'!$D:$D,MATCH($A1555+1,'Control Panel'!$A:$A,1)),0)</f>
        <v>375408992</v>
      </c>
      <c r="E1555" s="37">
        <f>IFERROR(INDEX(ETC!$F:$F,MATCH($A1555,ETC!$A:$A,0))*INDEX('Control Panel'!$E:$E,MATCH($A1555+1,'Control Panel'!$A:$A,1)),0)</f>
        <v>140058000</v>
      </c>
      <c r="F1555" s="37">
        <f>IFERROR(INDEX(ETH!$F:$F,MATCH($A1555,ETH!$A:$A,0))*INDEX('Control Panel'!$F:$F,MATCH('Index Volume'!$A1555+1,'Control Panel'!$A:$A,1)),0)</f>
        <v>1363399936</v>
      </c>
      <c r="G1555" s="37">
        <f>IFERROR(INDEX(BCH!$F:$F,MATCH($A1555,BCH!$A:$A,0))*INDEX('Control Panel'!$G:$G,MATCH('Index Volume'!$A1555+1,'Control Panel'!$A:$A,1)),0)</f>
        <v>303771008</v>
      </c>
      <c r="H1555" s="37">
        <f>IFERROR(INDEX(XMR!$F:$F,MATCH($A1555,XMR!$A:$A,0))*INDEX('Control Panel'!$H:$H,MATCH('Index Volume'!$A1555+1,'Control Panel'!$A:$A,1)),0)</f>
        <v>36809600</v>
      </c>
      <c r="I1555" s="37">
        <f>IFERROR(INDEX(ZEC!$F:$F,MATCH($A1555,ZEC!$A:$A,0))*INDEX('Control Panel'!$I:$I,MATCH('Index Volume'!$A1555+1,'Control Panel'!$A:$A,1)),0)</f>
        <v>48698900</v>
      </c>
      <c r="J1555" s="37">
        <f>IFERROR(INDEX(EOS!$F:$F,MATCH($A1555,EOS!$A:$A,0))*INDEX('Control Panel'!$J:$J,MATCH('Index Volume'!$A1555+1,'Control Panel'!$A:$A,1)),0)</f>
        <v>306368992</v>
      </c>
      <c r="K1555" s="37">
        <f>IFERROR(INDEX(DASH!$F:$F,MATCH($A1555,DASH!$A:$A,0))*INDEX('Control Panel'!$K:$K,MATCH('Index Volume'!$A1555+1,'Control Panel'!$A:$A,1)),0)</f>
        <v>90557504</v>
      </c>
      <c r="L1555" s="37">
        <f>IFERROR(INDEX(XLM!$F:$F,MATCH($A1555,XLM!$A:$A,0))*INDEX('Control Panel'!$L:$L,MATCH('Index Volume'!$A1555+1,'Control Panel'!$A:$A,1)),0)</f>
        <v>76510096</v>
      </c>
      <c r="M1555" s="39">
        <f t="shared" si="339"/>
        <v>8819522228</v>
      </c>
      <c r="N1555" s="1" t="b">
        <f t="shared" si="340"/>
        <v>1</v>
      </c>
      <c r="O1555" s="41">
        <f t="shared" si="341"/>
        <v>8819522228</v>
      </c>
    </row>
    <row r="1556" spans="1:15" x14ac:dyDescent="0.75">
      <c r="A1556" s="3">
        <v>43194</v>
      </c>
      <c r="B1556" s="37">
        <f>IFERROR(INDEX(BTC!$F:$F,MATCH($A1556,BTC!$A:$A,0))*INDEX('Control Panel'!$B:$B,MATCH('Index Volume'!$A1556+1,'Control Panel'!$A:$A,1)),0)</f>
        <v>4936000000</v>
      </c>
      <c r="C1556" s="37">
        <f>IFERROR(INDEX(XRP!$F:$F,MATCH($A1556,XRP!$A:$A,0))*INDEX('Control Panel'!$C:$C,MATCH($A1556+1,'Control Panel'!$A:$A,1)),0)</f>
        <v>415257984</v>
      </c>
      <c r="D1556" s="37">
        <f>IFERROR(INDEX(LTC!$F:$F,MATCH($A1556,LTC!$A:$A,0))*INDEX('Control Panel'!$D:$D,MATCH($A1556+1,'Control Panel'!$A:$A,1)),0)</f>
        <v>380351008</v>
      </c>
      <c r="E1556" s="37">
        <f>IFERROR(INDEX(ETC!$F:$F,MATCH($A1556,ETC!$A:$A,0))*INDEX('Control Panel'!$E:$E,MATCH($A1556+1,'Control Panel'!$A:$A,1)),0)</f>
        <v>106000000</v>
      </c>
      <c r="F1556" s="37">
        <f>IFERROR(INDEX(ETH!$F:$F,MATCH($A1556,ETH!$A:$A,0))*INDEX('Control Panel'!$F:$F,MATCH('Index Volume'!$A1556+1,'Control Panel'!$A:$A,1)),0)</f>
        <v>1287730048</v>
      </c>
      <c r="G1556" s="37">
        <f>IFERROR(INDEX(BCH!$F:$F,MATCH($A1556,BCH!$A:$A,0))*INDEX('Control Panel'!$G:$G,MATCH('Index Volume'!$A1556+1,'Control Panel'!$A:$A,1)),0)</f>
        <v>282960000</v>
      </c>
      <c r="H1556" s="37">
        <f>IFERROR(INDEX(XMR!$F:$F,MATCH($A1556,XMR!$A:$A,0))*INDEX('Control Panel'!$H:$H,MATCH('Index Volume'!$A1556+1,'Control Panel'!$A:$A,1)),0)</f>
        <v>39301200</v>
      </c>
      <c r="I1556" s="37">
        <f>IFERROR(INDEX(ZEC!$F:$F,MATCH($A1556,ZEC!$A:$A,0))*INDEX('Control Panel'!$I:$I,MATCH('Index Volume'!$A1556+1,'Control Panel'!$A:$A,1)),0)</f>
        <v>38157200</v>
      </c>
      <c r="J1556" s="37">
        <f>IFERROR(INDEX(EOS!$F:$F,MATCH($A1556,EOS!$A:$A,0))*INDEX('Control Panel'!$J:$J,MATCH('Index Volume'!$A1556+1,'Control Panel'!$A:$A,1)),0)</f>
        <v>260820000</v>
      </c>
      <c r="K1556" s="37">
        <f>IFERROR(INDEX(DASH!$F:$F,MATCH($A1556,DASH!$A:$A,0))*INDEX('Control Panel'!$K:$K,MATCH('Index Volume'!$A1556+1,'Control Panel'!$A:$A,1)),0)</f>
        <v>74811696</v>
      </c>
      <c r="L1556" s="37">
        <f>IFERROR(INDEX(XLM!$F:$F,MATCH($A1556,XLM!$A:$A,0))*INDEX('Control Panel'!$L:$L,MATCH('Index Volume'!$A1556+1,'Control Panel'!$A:$A,1)),0)</f>
        <v>58482100</v>
      </c>
      <c r="M1556" s="39">
        <f t="shared" si="339"/>
        <v>7879871236</v>
      </c>
      <c r="N1556" s="1" t="b">
        <f t="shared" si="340"/>
        <v>1</v>
      </c>
      <c r="O1556" s="41">
        <f t="shared" si="341"/>
        <v>7879871236</v>
      </c>
    </row>
    <row r="1557" spans="1:15" x14ac:dyDescent="0.75">
      <c r="A1557" s="4">
        <v>43195</v>
      </c>
      <c r="B1557" s="37">
        <f>IFERROR(INDEX(BTC!$F:$F,MATCH($A1557,BTC!$A:$A,0))*INDEX('Control Panel'!$B:$B,MATCH('Index Volume'!$A1557+1,'Control Panel'!$A:$A,1)),0)</f>
        <v>5639320064</v>
      </c>
      <c r="C1557" s="37">
        <f>IFERROR(INDEX(XRP!$F:$F,MATCH($A1557,XRP!$A:$A,0))*INDEX('Control Panel'!$C:$C,MATCH($A1557+1,'Control Panel'!$A:$A,1)),0)</f>
        <v>358755008</v>
      </c>
      <c r="D1557" s="37">
        <f>IFERROR(INDEX(LTC!$F:$F,MATCH($A1557,LTC!$A:$A,0))*INDEX('Control Panel'!$D:$D,MATCH($A1557+1,'Control Panel'!$A:$A,1)),0)</f>
        <v>294022016</v>
      </c>
      <c r="E1557" s="37">
        <f>IFERROR(INDEX(ETC!$F:$F,MATCH($A1557,ETC!$A:$A,0))*INDEX('Control Panel'!$E:$E,MATCH($A1557+1,'Control Panel'!$A:$A,1)),0)</f>
        <v>97405600</v>
      </c>
      <c r="F1557" s="37">
        <f>IFERROR(INDEX(ETH!$F:$F,MATCH($A1557,ETH!$A:$A,0))*INDEX('Control Panel'!$F:$F,MATCH('Index Volume'!$A1557+1,'Control Panel'!$A:$A,1)),0)</f>
        <v>1210680064</v>
      </c>
      <c r="G1557" s="37">
        <f>IFERROR(INDEX(BCH!$F:$F,MATCH($A1557,BCH!$A:$A,0))*INDEX('Control Panel'!$G:$G,MATCH('Index Volume'!$A1557+1,'Control Panel'!$A:$A,1)),0)</f>
        <v>243988992</v>
      </c>
      <c r="H1557" s="37">
        <f>IFERROR(INDEX(XMR!$F:$F,MATCH($A1557,XMR!$A:$A,0))*INDEX('Control Panel'!$H:$H,MATCH('Index Volume'!$A1557+1,'Control Panel'!$A:$A,1)),0)</f>
        <v>40641000</v>
      </c>
      <c r="I1557" s="37">
        <f>IFERROR(INDEX(ZEC!$F:$F,MATCH($A1557,ZEC!$A:$A,0))*INDEX('Control Panel'!$I:$I,MATCH('Index Volume'!$A1557+1,'Control Panel'!$A:$A,1)),0)</f>
        <v>36531300</v>
      </c>
      <c r="J1557" s="37">
        <f>IFERROR(INDEX(EOS!$F:$F,MATCH($A1557,EOS!$A:$A,0))*INDEX('Control Panel'!$J:$J,MATCH('Index Volume'!$A1557+1,'Control Panel'!$A:$A,1)),0)</f>
        <v>542464000</v>
      </c>
      <c r="K1557" s="37">
        <f>IFERROR(INDEX(DASH!$F:$F,MATCH($A1557,DASH!$A:$A,0))*INDEX('Control Panel'!$K:$K,MATCH('Index Volume'!$A1557+1,'Control Panel'!$A:$A,1)),0)</f>
        <v>66728700</v>
      </c>
      <c r="L1557" s="37">
        <f>IFERROR(INDEX(XLM!$F:$F,MATCH($A1557,XLM!$A:$A,0))*INDEX('Control Panel'!$L:$L,MATCH('Index Volume'!$A1557+1,'Control Panel'!$A:$A,1)),0)</f>
        <v>46694000</v>
      </c>
      <c r="M1557" s="39">
        <f t="shared" si="339"/>
        <v>8577230744</v>
      </c>
      <c r="N1557" s="1" t="b">
        <f t="shared" si="340"/>
        <v>1</v>
      </c>
      <c r="O1557" s="41">
        <f t="shared" si="341"/>
        <v>8577230744</v>
      </c>
    </row>
    <row r="1558" spans="1:15" x14ac:dyDescent="0.75">
      <c r="A1558" s="3">
        <v>43196</v>
      </c>
      <c r="B1558" s="37">
        <f>IFERROR(INDEX(BTC!$F:$F,MATCH($A1558,BTC!$A:$A,0))*INDEX('Control Panel'!$B:$B,MATCH('Index Volume'!$A1558+1,'Control Panel'!$A:$A,1)),0)</f>
        <v>3766810112</v>
      </c>
      <c r="C1558" s="37">
        <f>IFERROR(INDEX(XRP!$F:$F,MATCH($A1558,XRP!$A:$A,0))*INDEX('Control Panel'!$C:$C,MATCH($A1558+1,'Control Panel'!$A:$A,1)),0)</f>
        <v>218156000</v>
      </c>
      <c r="D1558" s="37">
        <f>IFERROR(INDEX(LTC!$F:$F,MATCH($A1558,LTC!$A:$A,0))*INDEX('Control Panel'!$D:$D,MATCH($A1558+1,'Control Panel'!$A:$A,1)),0)</f>
        <v>233190000</v>
      </c>
      <c r="E1558" s="37">
        <f>IFERROR(INDEX(ETC!$F:$F,MATCH($A1558,ETC!$A:$A,0))*INDEX('Control Panel'!$E:$E,MATCH($A1558+1,'Control Panel'!$A:$A,1)),0)</f>
        <v>84228496</v>
      </c>
      <c r="F1558" s="37">
        <f>IFERROR(INDEX(ETH!$F:$F,MATCH($A1558,ETH!$A:$A,0))*INDEX('Control Panel'!$F:$F,MATCH('Index Volume'!$A1558+1,'Control Panel'!$A:$A,1)),0)</f>
        <v>967105984</v>
      </c>
      <c r="G1558" s="37">
        <f>IFERROR(INDEX(BCH!$F:$F,MATCH($A1558,BCH!$A:$A,0))*INDEX('Control Panel'!$G:$G,MATCH('Index Volume'!$A1558+1,'Control Panel'!$A:$A,1)),0)</f>
        <v>225186000</v>
      </c>
      <c r="H1558" s="37">
        <f>IFERROR(INDEX(XMR!$F:$F,MATCH($A1558,XMR!$A:$A,0))*INDEX('Control Panel'!$H:$H,MATCH('Index Volume'!$A1558+1,'Control Panel'!$A:$A,1)),0)</f>
        <v>42452500</v>
      </c>
      <c r="I1558" s="37">
        <f>IFERROR(INDEX(ZEC!$F:$F,MATCH($A1558,ZEC!$A:$A,0))*INDEX('Control Panel'!$I:$I,MATCH('Index Volume'!$A1558+1,'Control Panel'!$A:$A,1)),0)</f>
        <v>32598900</v>
      </c>
      <c r="J1558" s="37">
        <f>IFERROR(INDEX(EOS!$F:$F,MATCH($A1558,EOS!$A:$A,0))*INDEX('Control Panel'!$J:$J,MATCH('Index Volume'!$A1558+1,'Control Panel'!$A:$A,1)),0)</f>
        <v>451440992</v>
      </c>
      <c r="K1558" s="37">
        <f>IFERROR(INDEX(DASH!$F:$F,MATCH($A1558,DASH!$A:$A,0))*INDEX('Control Panel'!$K:$K,MATCH('Index Volume'!$A1558+1,'Control Panel'!$A:$A,1)),0)</f>
        <v>61683100</v>
      </c>
      <c r="L1558" s="37">
        <f>IFERROR(INDEX(XLM!$F:$F,MATCH($A1558,XLM!$A:$A,0))*INDEX('Control Panel'!$L:$L,MATCH('Index Volume'!$A1558+1,'Control Panel'!$A:$A,1)),0)</f>
        <v>30056300</v>
      </c>
      <c r="M1558" s="39">
        <f t="shared" si="339"/>
        <v>6112908384</v>
      </c>
      <c r="N1558" s="1" t="b">
        <f t="shared" si="340"/>
        <v>1</v>
      </c>
      <c r="O1558" s="41">
        <f t="shared" si="341"/>
        <v>6112908384</v>
      </c>
    </row>
    <row r="1559" spans="1:15" x14ac:dyDescent="0.75">
      <c r="A1559" s="4">
        <v>43197</v>
      </c>
      <c r="B1559" s="37">
        <f>IFERROR(INDEX(BTC!$F:$F,MATCH($A1559,BTC!$A:$A,0))*INDEX('Control Panel'!$B:$B,MATCH('Index Volume'!$A1559+1,'Control Panel'!$A:$A,1)),0)</f>
        <v>3976610048</v>
      </c>
      <c r="C1559" s="37">
        <f>IFERROR(INDEX(XRP!$F:$F,MATCH($A1559,XRP!$A:$A,0))*INDEX('Control Panel'!$C:$C,MATCH($A1559+1,'Control Panel'!$A:$A,1)),0)</f>
        <v>209076000</v>
      </c>
      <c r="D1559" s="37">
        <f>IFERROR(INDEX(LTC!$F:$F,MATCH($A1559,LTC!$A:$A,0))*INDEX('Control Panel'!$D:$D,MATCH($A1559+1,'Control Panel'!$A:$A,1)),0)</f>
        <v>211470000</v>
      </c>
      <c r="E1559" s="37">
        <f>IFERROR(INDEX(ETC!$F:$F,MATCH($A1559,ETC!$A:$A,0))*INDEX('Control Panel'!$E:$E,MATCH($A1559+1,'Control Panel'!$A:$A,1)),0)</f>
        <v>79211104</v>
      </c>
      <c r="F1559" s="37">
        <f>IFERROR(INDEX(ETH!$F:$F,MATCH($A1559,ETH!$A:$A,0))*INDEX('Control Panel'!$F:$F,MATCH('Index Volume'!$A1559+1,'Control Panel'!$A:$A,1)),0)</f>
        <v>951475008</v>
      </c>
      <c r="G1559" s="37">
        <f>IFERROR(INDEX(BCH!$F:$F,MATCH($A1559,BCH!$A:$A,0))*INDEX('Control Panel'!$G:$G,MATCH('Index Volume'!$A1559+1,'Control Panel'!$A:$A,1)),0)</f>
        <v>231143008</v>
      </c>
      <c r="H1559" s="37">
        <f>IFERROR(INDEX(XMR!$F:$F,MATCH($A1559,XMR!$A:$A,0))*INDEX('Control Panel'!$H:$H,MATCH('Index Volume'!$A1559+1,'Control Panel'!$A:$A,1)),0)</f>
        <v>30577500</v>
      </c>
      <c r="I1559" s="37">
        <f>IFERROR(INDEX(ZEC!$F:$F,MATCH($A1559,ZEC!$A:$A,0))*INDEX('Control Panel'!$I:$I,MATCH('Index Volume'!$A1559+1,'Control Panel'!$A:$A,1)),0)</f>
        <v>34326500</v>
      </c>
      <c r="J1559" s="37">
        <f>IFERROR(INDEX(EOS!$F:$F,MATCH($A1559,EOS!$A:$A,0))*INDEX('Control Panel'!$J:$J,MATCH('Index Volume'!$A1559+1,'Control Panel'!$A:$A,1)),0)</f>
        <v>220028000</v>
      </c>
      <c r="K1559" s="37">
        <f>IFERROR(INDEX(DASH!$F:$F,MATCH($A1559,DASH!$A:$A,0))*INDEX('Control Panel'!$K:$K,MATCH('Index Volume'!$A1559+1,'Control Panel'!$A:$A,1)),0)</f>
        <v>60452100</v>
      </c>
      <c r="L1559" s="37">
        <f>IFERROR(INDEX(XLM!$F:$F,MATCH($A1559,XLM!$A:$A,0))*INDEX('Control Panel'!$L:$L,MATCH('Index Volume'!$A1559+1,'Control Panel'!$A:$A,1)),0)</f>
        <v>27242100</v>
      </c>
      <c r="M1559" s="39">
        <f t="shared" si="339"/>
        <v>6031611368</v>
      </c>
      <c r="N1559" s="1" t="b">
        <f t="shared" si="340"/>
        <v>1</v>
      </c>
      <c r="O1559" s="41">
        <f t="shared" si="341"/>
        <v>6031611368</v>
      </c>
    </row>
    <row r="1560" spans="1:15" x14ac:dyDescent="0.75">
      <c r="A1560" s="3">
        <v>43198</v>
      </c>
      <c r="B1560" s="37">
        <f>IFERROR(INDEX(BTC!$F:$F,MATCH($A1560,BTC!$A:$A,0))*INDEX('Control Panel'!$B:$B,MATCH('Index Volume'!$A1560+1,'Control Panel'!$A:$A,1)),0)</f>
        <v>3652499968</v>
      </c>
      <c r="C1560" s="37">
        <f>IFERROR(INDEX(XRP!$F:$F,MATCH($A1560,XRP!$A:$A,0))*INDEX('Control Panel'!$C:$C,MATCH($A1560+1,'Control Panel'!$A:$A,1)),0)</f>
        <v>137548000</v>
      </c>
      <c r="D1560" s="37">
        <f>IFERROR(INDEX(LTC!$F:$F,MATCH($A1560,LTC!$A:$A,0))*INDEX('Control Panel'!$D:$D,MATCH($A1560+1,'Control Panel'!$A:$A,1)),0)</f>
        <v>194664000</v>
      </c>
      <c r="E1560" s="37">
        <f>IFERROR(INDEX(ETC!$F:$F,MATCH($A1560,ETC!$A:$A,0))*INDEX('Control Panel'!$E:$E,MATCH($A1560+1,'Control Panel'!$A:$A,1)),0)</f>
        <v>95690304</v>
      </c>
      <c r="F1560" s="37">
        <f>IFERROR(INDEX(ETH!$F:$F,MATCH($A1560,ETH!$A:$A,0))*INDEX('Control Panel'!$F:$F,MATCH('Index Volume'!$A1560+1,'Control Panel'!$A:$A,1)),0)</f>
        <v>948488000</v>
      </c>
      <c r="G1560" s="37">
        <f>IFERROR(INDEX(BCH!$F:$F,MATCH($A1560,BCH!$A:$A,0))*INDEX('Control Panel'!$G:$G,MATCH('Index Volume'!$A1560+1,'Control Panel'!$A:$A,1)),0)</f>
        <v>198906000</v>
      </c>
      <c r="H1560" s="37">
        <f>IFERROR(INDEX(XMR!$F:$F,MATCH($A1560,XMR!$A:$A,0))*INDEX('Control Panel'!$H:$H,MATCH('Index Volume'!$A1560+1,'Control Panel'!$A:$A,1)),0)</f>
        <v>24114000</v>
      </c>
      <c r="I1560" s="37">
        <f>IFERROR(INDEX(ZEC!$F:$F,MATCH($A1560,ZEC!$A:$A,0))*INDEX('Control Panel'!$I:$I,MATCH('Index Volume'!$A1560+1,'Control Panel'!$A:$A,1)),0)</f>
        <v>28660200</v>
      </c>
      <c r="J1560" s="37">
        <f>IFERROR(INDEX(EOS!$F:$F,MATCH($A1560,EOS!$A:$A,0))*INDEX('Control Panel'!$J:$J,MATCH('Index Volume'!$A1560+1,'Control Panel'!$A:$A,1)),0)</f>
        <v>166915008</v>
      </c>
      <c r="K1560" s="37">
        <f>IFERROR(INDEX(DASH!$F:$F,MATCH($A1560,DASH!$A:$A,0))*INDEX('Control Panel'!$K:$K,MATCH('Index Volume'!$A1560+1,'Control Panel'!$A:$A,1)),0)</f>
        <v>63050000</v>
      </c>
      <c r="L1560" s="37">
        <f>IFERROR(INDEX(XLM!$F:$F,MATCH($A1560,XLM!$A:$A,0))*INDEX('Control Panel'!$L:$L,MATCH('Index Volume'!$A1560+1,'Control Panel'!$A:$A,1)),0)</f>
        <v>18973800</v>
      </c>
      <c r="M1560" s="39">
        <f t="shared" si="339"/>
        <v>5529509280</v>
      </c>
      <c r="N1560" s="1" t="b">
        <f t="shared" si="340"/>
        <v>1</v>
      </c>
      <c r="O1560" s="41">
        <f t="shared" si="341"/>
        <v>5529509280</v>
      </c>
    </row>
    <row r="1561" spans="1:15" x14ac:dyDescent="0.75">
      <c r="A1561" s="4">
        <v>43199</v>
      </c>
      <c r="B1561" s="37">
        <f>IFERROR(INDEX(BTC!$F:$F,MATCH($A1561,BTC!$A:$A,0))*INDEX('Control Panel'!$B:$B,MATCH('Index Volume'!$A1561+1,'Control Panel'!$A:$A,1)),0)</f>
        <v>4894060032</v>
      </c>
      <c r="C1561" s="37">
        <f>IFERROR(INDEX(XRP!$F:$F,MATCH($A1561,XRP!$A:$A,0))*INDEX('Control Panel'!$C:$C,MATCH($A1561+1,'Control Panel'!$A:$A,1)),0)</f>
        <v>271775008</v>
      </c>
      <c r="D1561" s="37">
        <f>IFERROR(INDEX(LTC!$F:$F,MATCH($A1561,LTC!$A:$A,0))*INDEX('Control Panel'!$D:$D,MATCH($A1561+1,'Control Panel'!$A:$A,1)),0)</f>
        <v>260171008</v>
      </c>
      <c r="E1561" s="37">
        <f>IFERROR(INDEX(ETC!$F:$F,MATCH($A1561,ETC!$A:$A,0))*INDEX('Control Panel'!$E:$E,MATCH($A1561+1,'Control Panel'!$A:$A,1)),0)</f>
        <v>94279200</v>
      </c>
      <c r="F1561" s="37">
        <f>IFERROR(INDEX(ETH!$F:$F,MATCH($A1561,ETH!$A:$A,0))*INDEX('Control Panel'!$F:$F,MATCH('Index Volume'!$A1561+1,'Control Panel'!$A:$A,1)),0)</f>
        <v>1478390016</v>
      </c>
      <c r="G1561" s="37">
        <f>IFERROR(INDEX(BCH!$F:$F,MATCH($A1561,BCH!$A:$A,0))*INDEX('Control Panel'!$G:$G,MATCH('Index Volume'!$A1561+1,'Control Panel'!$A:$A,1)),0)</f>
        <v>254947008</v>
      </c>
      <c r="H1561" s="37">
        <f>IFERROR(INDEX(XMR!$F:$F,MATCH($A1561,XMR!$A:$A,0))*INDEX('Control Panel'!$H:$H,MATCH('Index Volume'!$A1561+1,'Control Panel'!$A:$A,1)),0)</f>
        <v>24546500</v>
      </c>
      <c r="I1561" s="37">
        <f>IFERROR(INDEX(ZEC!$F:$F,MATCH($A1561,ZEC!$A:$A,0))*INDEX('Control Panel'!$I:$I,MATCH('Index Volume'!$A1561+1,'Control Panel'!$A:$A,1)),0)</f>
        <v>33855700</v>
      </c>
      <c r="J1561" s="37">
        <f>IFERROR(INDEX(EOS!$F:$F,MATCH($A1561,EOS!$A:$A,0))*INDEX('Control Panel'!$J:$J,MATCH('Index Volume'!$A1561+1,'Control Panel'!$A:$A,1)),0)</f>
        <v>226564992</v>
      </c>
      <c r="K1561" s="37">
        <f>IFERROR(INDEX(DASH!$F:$F,MATCH($A1561,DASH!$A:$A,0))*INDEX('Control Panel'!$K:$K,MATCH('Index Volume'!$A1561+1,'Control Panel'!$A:$A,1)),0)</f>
        <v>69226600</v>
      </c>
      <c r="L1561" s="37">
        <f>IFERROR(INDEX(XLM!$F:$F,MATCH($A1561,XLM!$A:$A,0))*INDEX('Control Panel'!$L:$L,MATCH('Index Volume'!$A1561+1,'Control Panel'!$A:$A,1)),0)</f>
        <v>36684300</v>
      </c>
      <c r="M1561" s="39">
        <f t="shared" si="339"/>
        <v>7644500364</v>
      </c>
      <c r="N1561" s="1" t="b">
        <f t="shared" si="340"/>
        <v>1</v>
      </c>
      <c r="O1561" s="41">
        <f t="shared" si="341"/>
        <v>7644500364</v>
      </c>
    </row>
    <row r="1562" spans="1:15" x14ac:dyDescent="0.75">
      <c r="A1562" s="3">
        <v>43200</v>
      </c>
      <c r="B1562" s="37">
        <f>IFERROR(INDEX(BTC!$F:$F,MATCH($A1562,BTC!$A:$A,0))*INDEX('Control Panel'!$B:$B,MATCH('Index Volume'!$A1562+1,'Control Panel'!$A:$A,1)),0)</f>
        <v>4272750080</v>
      </c>
      <c r="C1562" s="37">
        <f>IFERROR(INDEX(XRP!$F:$F,MATCH($A1562,XRP!$A:$A,0))*INDEX('Control Panel'!$C:$C,MATCH($A1562+1,'Control Panel'!$A:$A,1)),0)</f>
        <v>154495008</v>
      </c>
      <c r="D1562" s="37">
        <f>IFERROR(INDEX(LTC!$F:$F,MATCH($A1562,LTC!$A:$A,0))*INDEX('Control Panel'!$D:$D,MATCH($A1562+1,'Control Panel'!$A:$A,1)),0)</f>
        <v>202879008</v>
      </c>
      <c r="E1562" s="37">
        <f>IFERROR(INDEX(ETC!$F:$F,MATCH($A1562,ETC!$A:$A,0))*INDEX('Control Panel'!$E:$E,MATCH($A1562+1,'Control Panel'!$A:$A,1)),0)</f>
        <v>73476000</v>
      </c>
      <c r="F1562" s="37">
        <f>IFERROR(INDEX(ETH!$F:$F,MATCH($A1562,ETH!$A:$A,0))*INDEX('Control Panel'!$F:$F,MATCH('Index Volume'!$A1562+1,'Control Panel'!$A:$A,1)),0)</f>
        <v>1196000000</v>
      </c>
      <c r="G1562" s="37">
        <f>IFERROR(INDEX(BCH!$F:$F,MATCH($A1562,BCH!$A:$A,0))*INDEX('Control Panel'!$G:$G,MATCH('Index Volume'!$A1562+1,'Control Panel'!$A:$A,1)),0)</f>
        <v>225054000</v>
      </c>
      <c r="H1562" s="37">
        <f>IFERROR(INDEX(XMR!$F:$F,MATCH($A1562,XMR!$A:$A,0))*INDEX('Control Panel'!$H:$H,MATCH('Index Volume'!$A1562+1,'Control Panel'!$A:$A,1)),0)</f>
        <v>31208400</v>
      </c>
      <c r="I1562" s="37">
        <f>IFERROR(INDEX(ZEC!$F:$F,MATCH($A1562,ZEC!$A:$A,0))*INDEX('Control Panel'!$I:$I,MATCH('Index Volume'!$A1562+1,'Control Panel'!$A:$A,1)),0)</f>
        <v>33315100</v>
      </c>
      <c r="J1562" s="37">
        <f>IFERROR(INDEX(EOS!$F:$F,MATCH($A1562,EOS!$A:$A,0))*INDEX('Control Panel'!$J:$J,MATCH('Index Volume'!$A1562+1,'Control Panel'!$A:$A,1)),0)</f>
        <v>225494000</v>
      </c>
      <c r="K1562" s="37">
        <f>IFERROR(INDEX(DASH!$F:$F,MATCH($A1562,DASH!$A:$A,0))*INDEX('Control Panel'!$K:$K,MATCH('Index Volume'!$A1562+1,'Control Panel'!$A:$A,1)),0)</f>
        <v>71283200</v>
      </c>
      <c r="L1562" s="37">
        <f>IFERROR(INDEX(XLM!$F:$F,MATCH($A1562,XLM!$A:$A,0))*INDEX('Control Panel'!$L:$L,MATCH('Index Volume'!$A1562+1,'Control Panel'!$A:$A,1)),0)</f>
        <v>26841200</v>
      </c>
      <c r="M1562" s="39">
        <f t="shared" si="339"/>
        <v>6512795996</v>
      </c>
      <c r="N1562" s="1" t="b">
        <f t="shared" si="340"/>
        <v>1</v>
      </c>
      <c r="O1562" s="41">
        <f t="shared" si="341"/>
        <v>6512795996</v>
      </c>
    </row>
    <row r="1563" spans="1:15" x14ac:dyDescent="0.75">
      <c r="A1563" s="4">
        <v>43201</v>
      </c>
      <c r="B1563" s="37">
        <f>IFERROR(INDEX(BTC!$F:$F,MATCH($A1563,BTC!$A:$A,0))*INDEX('Control Panel'!$B:$B,MATCH('Index Volume'!$A1563+1,'Control Panel'!$A:$A,1)),0)</f>
        <v>4641889792</v>
      </c>
      <c r="C1563" s="37">
        <f>IFERROR(INDEX(XRP!$F:$F,MATCH($A1563,XRP!$A:$A,0))*INDEX('Control Panel'!$C:$C,MATCH($A1563+1,'Control Panel'!$A:$A,1)),0)</f>
        <v>341707008</v>
      </c>
      <c r="D1563" s="37">
        <f>IFERROR(INDEX(LTC!$F:$F,MATCH($A1563,LTC!$A:$A,0))*INDEX('Control Panel'!$D:$D,MATCH($A1563+1,'Control Panel'!$A:$A,1)),0)</f>
        <v>230068992</v>
      </c>
      <c r="E1563" s="37">
        <f>IFERROR(INDEX(ETC!$F:$F,MATCH($A1563,ETC!$A:$A,0))*INDEX('Control Panel'!$E:$E,MATCH($A1563+1,'Control Panel'!$A:$A,1)),0)</f>
        <v>104725000</v>
      </c>
      <c r="F1563" s="37">
        <f>IFERROR(INDEX(ETH!$F:$F,MATCH($A1563,ETH!$A:$A,0))*INDEX('Control Panel'!$F:$F,MATCH('Index Volume'!$A1563+1,'Control Panel'!$A:$A,1)),0)</f>
        <v>1439040000</v>
      </c>
      <c r="G1563" s="37">
        <f>IFERROR(INDEX(BCH!$F:$F,MATCH($A1563,BCH!$A:$A,0))*INDEX('Control Panel'!$G:$G,MATCH('Index Volume'!$A1563+1,'Control Panel'!$A:$A,1)),0)</f>
        <v>252158000</v>
      </c>
      <c r="H1563" s="37">
        <f>IFERROR(INDEX(XMR!$F:$F,MATCH($A1563,XMR!$A:$A,0))*INDEX('Control Panel'!$H:$H,MATCH('Index Volume'!$A1563+1,'Control Panel'!$A:$A,1)),0)</f>
        <v>41345600</v>
      </c>
      <c r="I1563" s="37">
        <f>IFERROR(INDEX(ZEC!$F:$F,MATCH($A1563,ZEC!$A:$A,0))*INDEX('Control Panel'!$I:$I,MATCH('Index Volume'!$A1563+1,'Control Panel'!$A:$A,1)),0)</f>
        <v>41436000</v>
      </c>
      <c r="J1563" s="37">
        <f>IFERROR(INDEX(EOS!$F:$F,MATCH($A1563,EOS!$A:$A,0))*INDEX('Control Panel'!$J:$J,MATCH('Index Volume'!$A1563+1,'Control Panel'!$A:$A,1)),0)</f>
        <v>1818530048</v>
      </c>
      <c r="K1563" s="37">
        <f>IFERROR(INDEX(DASH!$F:$F,MATCH($A1563,DASH!$A:$A,0))*INDEX('Control Panel'!$K:$K,MATCH('Index Volume'!$A1563+1,'Control Panel'!$A:$A,1)),0)</f>
        <v>70827504</v>
      </c>
      <c r="L1563" s="37">
        <f>IFERROR(INDEX(XLM!$F:$F,MATCH($A1563,XLM!$A:$A,0))*INDEX('Control Panel'!$L:$L,MATCH('Index Volume'!$A1563+1,'Control Panel'!$A:$A,1)),0)</f>
        <v>40041100</v>
      </c>
      <c r="M1563" s="39">
        <f t="shared" si="339"/>
        <v>9021769044</v>
      </c>
      <c r="N1563" s="1" t="b">
        <f t="shared" si="340"/>
        <v>1</v>
      </c>
      <c r="O1563" s="41">
        <f t="shared" si="341"/>
        <v>9021769044</v>
      </c>
    </row>
    <row r="1564" spans="1:15" x14ac:dyDescent="0.75">
      <c r="A1564" s="3">
        <v>43202</v>
      </c>
      <c r="B1564" s="37">
        <f>IFERROR(INDEX(BTC!$F:$F,MATCH($A1564,BTC!$A:$A,0))*INDEX('Control Panel'!$B:$B,MATCH('Index Volume'!$A1564+1,'Control Panel'!$A:$A,1)),0)</f>
        <v>8906250240</v>
      </c>
      <c r="C1564" s="37">
        <f>IFERROR(INDEX(XRP!$F:$F,MATCH($A1564,XRP!$A:$A,0))*INDEX('Control Panel'!$C:$C,MATCH($A1564+1,'Control Panel'!$A:$A,1)),0)</f>
        <v>1346739968</v>
      </c>
      <c r="D1564" s="37">
        <f>IFERROR(INDEX(LTC!$F:$F,MATCH($A1564,LTC!$A:$A,0))*INDEX('Control Panel'!$D:$D,MATCH($A1564+1,'Control Panel'!$A:$A,1)),0)</f>
        <v>587510976</v>
      </c>
      <c r="E1564" s="37">
        <f>IFERROR(INDEX(ETC!$F:$F,MATCH($A1564,ETC!$A:$A,0))*INDEX('Control Panel'!$E:$E,MATCH($A1564+1,'Control Panel'!$A:$A,1)),0)</f>
        <v>211979008</v>
      </c>
      <c r="F1564" s="37">
        <f>IFERROR(INDEX(ETH!$F:$F,MATCH($A1564,ETH!$A:$A,0))*INDEX('Control Panel'!$F:$F,MATCH('Index Volume'!$A1564+1,'Control Panel'!$A:$A,1)),0)</f>
        <v>2519360000</v>
      </c>
      <c r="G1564" s="37">
        <f>IFERROR(INDEX(BCH!$F:$F,MATCH($A1564,BCH!$A:$A,0))*INDEX('Control Panel'!$G:$G,MATCH('Index Volume'!$A1564+1,'Control Panel'!$A:$A,1)),0)</f>
        <v>417016992</v>
      </c>
      <c r="H1564" s="37">
        <f>IFERROR(INDEX(XMR!$F:$F,MATCH($A1564,XMR!$A:$A,0))*INDEX('Control Panel'!$H:$H,MATCH('Index Volume'!$A1564+1,'Control Panel'!$A:$A,1)),0)</f>
        <v>62352400</v>
      </c>
      <c r="I1564" s="37">
        <f>IFERROR(INDEX(ZEC!$F:$F,MATCH($A1564,ZEC!$A:$A,0))*INDEX('Control Panel'!$I:$I,MATCH('Index Volume'!$A1564+1,'Control Panel'!$A:$A,1)),0)</f>
        <v>63825600</v>
      </c>
      <c r="J1564" s="37">
        <f>IFERROR(INDEX(EOS!$F:$F,MATCH($A1564,EOS!$A:$A,0))*INDEX('Control Panel'!$J:$J,MATCH('Index Volume'!$A1564+1,'Control Panel'!$A:$A,1)),0)</f>
        <v>1717360000</v>
      </c>
      <c r="K1564" s="37">
        <f>IFERROR(INDEX(DASH!$F:$F,MATCH($A1564,DASH!$A:$A,0))*INDEX('Control Panel'!$K:$K,MATCH('Index Volume'!$A1564+1,'Control Panel'!$A:$A,1)),0)</f>
        <v>89128200</v>
      </c>
      <c r="L1564" s="37">
        <f>IFERROR(INDEX(XLM!$F:$F,MATCH($A1564,XLM!$A:$A,0))*INDEX('Control Panel'!$L:$L,MATCH('Index Volume'!$A1564+1,'Control Panel'!$A:$A,1)),0)</f>
        <v>103292000</v>
      </c>
      <c r="M1564" s="39">
        <f t="shared" si="339"/>
        <v>16024815384</v>
      </c>
      <c r="N1564" s="1" t="b">
        <f t="shared" si="340"/>
        <v>1</v>
      </c>
      <c r="O1564" s="41">
        <f t="shared" si="341"/>
        <v>16024815384</v>
      </c>
    </row>
    <row r="1565" spans="1:15" x14ac:dyDescent="0.75">
      <c r="A1565" s="4">
        <v>43203</v>
      </c>
      <c r="B1565" s="37">
        <f>IFERROR(INDEX(BTC!$F:$F,MATCH($A1565,BTC!$A:$A,0))*INDEX('Control Panel'!$B:$B,MATCH('Index Volume'!$A1565+1,'Control Panel'!$A:$A,1)),0)</f>
        <v>7764460032</v>
      </c>
      <c r="C1565" s="37">
        <f>IFERROR(INDEX(XRP!$F:$F,MATCH($A1565,XRP!$A:$A,0))*INDEX('Control Panel'!$C:$C,MATCH($A1565+1,'Control Panel'!$A:$A,1)),0)</f>
        <v>1245170048</v>
      </c>
      <c r="D1565" s="37">
        <f>IFERROR(INDEX(LTC!$F:$F,MATCH($A1565,LTC!$A:$A,0))*INDEX('Control Panel'!$D:$D,MATCH($A1565+1,'Control Panel'!$A:$A,1)),0)</f>
        <v>458040000</v>
      </c>
      <c r="E1565" s="37">
        <f>IFERROR(INDEX(ETC!$F:$F,MATCH($A1565,ETC!$A:$A,0))*INDEX('Control Panel'!$E:$E,MATCH($A1565+1,'Control Panel'!$A:$A,1)),0)</f>
        <v>190710000</v>
      </c>
      <c r="F1565" s="37">
        <f>IFERROR(INDEX(ETH!$F:$F,MATCH($A1565,ETH!$A:$A,0))*INDEX('Control Panel'!$F:$F,MATCH('Index Volume'!$A1565+1,'Control Panel'!$A:$A,1)),0)</f>
        <v>2419249920</v>
      </c>
      <c r="G1565" s="37">
        <f>IFERROR(INDEX(BCH!$F:$F,MATCH($A1565,BCH!$A:$A,0))*INDEX('Control Panel'!$G:$G,MATCH('Index Volume'!$A1565+1,'Control Panel'!$A:$A,1)),0)</f>
        <v>384095008</v>
      </c>
      <c r="H1565" s="37">
        <f>IFERROR(INDEX(XMR!$F:$F,MATCH($A1565,XMR!$A:$A,0))*INDEX('Control Panel'!$H:$H,MATCH('Index Volume'!$A1565+1,'Control Panel'!$A:$A,1)),0)</f>
        <v>56740700</v>
      </c>
      <c r="I1565" s="37">
        <f>IFERROR(INDEX(ZEC!$F:$F,MATCH($A1565,ZEC!$A:$A,0))*INDEX('Control Panel'!$I:$I,MATCH('Index Volume'!$A1565+1,'Control Panel'!$A:$A,1)),0)</f>
        <v>71798000</v>
      </c>
      <c r="J1565" s="37">
        <f>IFERROR(INDEX(EOS!$F:$F,MATCH($A1565,EOS!$A:$A,0))*INDEX('Control Panel'!$J:$J,MATCH('Index Volume'!$A1565+1,'Control Panel'!$A:$A,1)),0)</f>
        <v>936742976</v>
      </c>
      <c r="K1565" s="37">
        <f>IFERROR(INDEX(DASH!$F:$F,MATCH($A1565,DASH!$A:$A,0))*INDEX('Control Panel'!$K:$K,MATCH('Index Volume'!$A1565+1,'Control Panel'!$A:$A,1)),0)</f>
        <v>93868000</v>
      </c>
      <c r="L1565" s="37">
        <f>IFERROR(INDEX(XLM!$F:$F,MATCH($A1565,XLM!$A:$A,0))*INDEX('Control Panel'!$L:$L,MATCH('Index Volume'!$A1565+1,'Control Panel'!$A:$A,1)),0)</f>
        <v>112587000</v>
      </c>
      <c r="M1565" s="39">
        <f t="shared" si="339"/>
        <v>13733461684</v>
      </c>
      <c r="N1565" s="1" t="b">
        <f t="shared" si="340"/>
        <v>1</v>
      </c>
      <c r="O1565" s="41">
        <f t="shared" si="341"/>
        <v>13733461684</v>
      </c>
    </row>
    <row r="1566" spans="1:15" x14ac:dyDescent="0.75">
      <c r="A1566" s="3">
        <v>43204</v>
      </c>
      <c r="B1566" s="37">
        <f>IFERROR(INDEX(BTC!$F:$F,MATCH($A1566,BTC!$A:$A,0))*INDEX('Control Panel'!$B:$B,MATCH('Index Volume'!$A1566+1,'Control Panel'!$A:$A,1)),0)</f>
        <v>5191430144</v>
      </c>
      <c r="C1566" s="37">
        <f>IFERROR(INDEX(XRP!$F:$F,MATCH($A1566,XRP!$A:$A,0))*INDEX('Control Panel'!$C:$C,MATCH($A1566+1,'Control Panel'!$A:$A,1)),0)</f>
        <v>626268032</v>
      </c>
      <c r="D1566" s="37">
        <f>IFERROR(INDEX(LTC!$F:$F,MATCH($A1566,LTC!$A:$A,0))*INDEX('Control Panel'!$D:$D,MATCH($A1566+1,'Control Panel'!$A:$A,1)),0)</f>
        <v>258806000</v>
      </c>
      <c r="E1566" s="37">
        <f>IFERROR(INDEX(ETC!$F:$F,MATCH($A1566,ETC!$A:$A,0))*INDEX('Control Panel'!$E:$E,MATCH($A1566+1,'Control Panel'!$A:$A,1)),0)</f>
        <v>130820000</v>
      </c>
      <c r="F1566" s="37">
        <f>IFERROR(INDEX(ETH!$F:$F,MATCH($A1566,ETH!$A:$A,0))*INDEX('Control Panel'!$F:$F,MATCH('Index Volume'!$A1566+1,'Control Panel'!$A:$A,1)),0)</f>
        <v>1519079936</v>
      </c>
      <c r="G1566" s="37">
        <f>IFERROR(INDEX(BCH!$F:$F,MATCH($A1566,BCH!$A:$A,0))*INDEX('Control Panel'!$G:$G,MATCH('Index Volume'!$A1566+1,'Control Panel'!$A:$A,1)),0)</f>
        <v>267415008</v>
      </c>
      <c r="H1566" s="37">
        <f>IFERROR(INDEX(XMR!$F:$F,MATCH($A1566,XMR!$A:$A,0))*INDEX('Control Panel'!$H:$H,MATCH('Index Volume'!$A1566+1,'Control Panel'!$A:$A,1)),0)</f>
        <v>42979700</v>
      </c>
      <c r="I1566" s="37">
        <f>IFERROR(INDEX(ZEC!$F:$F,MATCH($A1566,ZEC!$A:$A,0))*INDEX('Control Panel'!$I:$I,MATCH('Index Volume'!$A1566+1,'Control Panel'!$A:$A,1)),0)</f>
        <v>53766200</v>
      </c>
      <c r="J1566" s="37">
        <f>IFERROR(INDEX(EOS!$F:$F,MATCH($A1566,EOS!$A:$A,0))*INDEX('Control Panel'!$J:$J,MATCH('Index Volume'!$A1566+1,'Control Panel'!$A:$A,1)),0)</f>
        <v>811486976</v>
      </c>
      <c r="K1566" s="37">
        <f>IFERROR(INDEX(DASH!$F:$F,MATCH($A1566,DASH!$A:$A,0))*INDEX('Control Panel'!$K:$K,MATCH('Index Volume'!$A1566+1,'Control Panel'!$A:$A,1)),0)</f>
        <v>77555400</v>
      </c>
      <c r="L1566" s="37">
        <f>IFERROR(INDEX(XLM!$F:$F,MATCH($A1566,XLM!$A:$A,0))*INDEX('Control Panel'!$L:$L,MATCH('Index Volume'!$A1566+1,'Control Panel'!$A:$A,1)),0)</f>
        <v>44754800</v>
      </c>
      <c r="M1566" s="39">
        <f t="shared" si="339"/>
        <v>9024362196</v>
      </c>
      <c r="N1566" s="1" t="b">
        <f t="shared" si="340"/>
        <v>1</v>
      </c>
      <c r="O1566" s="41">
        <f t="shared" si="341"/>
        <v>9024362196</v>
      </c>
    </row>
    <row r="1567" spans="1:15" x14ac:dyDescent="0.75">
      <c r="A1567" s="4">
        <v>43205</v>
      </c>
      <c r="B1567" s="37">
        <f>IFERROR(INDEX(BTC!$F:$F,MATCH($A1567,BTC!$A:$A,0))*INDEX('Control Panel'!$B:$B,MATCH('Index Volume'!$A1567+1,'Control Panel'!$A:$A,1)),0)</f>
        <v>5244480000</v>
      </c>
      <c r="C1567" s="37">
        <f>IFERROR(INDEX(XRP!$F:$F,MATCH($A1567,XRP!$A:$A,0))*INDEX('Control Panel'!$C:$C,MATCH($A1567+1,'Control Panel'!$A:$A,1)),0)</f>
        <v>609636992</v>
      </c>
      <c r="D1567" s="37">
        <f>IFERROR(INDEX(LTC!$F:$F,MATCH($A1567,LTC!$A:$A,0))*INDEX('Control Panel'!$D:$D,MATCH($A1567+1,'Control Panel'!$A:$A,1)),0)</f>
        <v>274427008</v>
      </c>
      <c r="E1567" s="37">
        <f>IFERROR(INDEX(ETC!$F:$F,MATCH($A1567,ETC!$A:$A,0))*INDEX('Control Panel'!$E:$E,MATCH($A1567+1,'Control Panel'!$A:$A,1)),0)</f>
        <v>121745000</v>
      </c>
      <c r="F1567" s="37">
        <f>IFERROR(INDEX(ETH!$F:$F,MATCH($A1567,ETH!$A:$A,0))*INDEX('Control Panel'!$F:$F,MATCH('Index Volume'!$A1567+1,'Control Panel'!$A:$A,1)),0)</f>
        <v>1726089984</v>
      </c>
      <c r="G1567" s="37">
        <f>IFERROR(INDEX(BCH!$F:$F,MATCH($A1567,BCH!$A:$A,0))*INDEX('Control Panel'!$G:$G,MATCH('Index Volume'!$A1567+1,'Control Panel'!$A:$A,1)),0)</f>
        <v>327336000</v>
      </c>
      <c r="H1567" s="37">
        <f>IFERROR(INDEX(XMR!$F:$F,MATCH($A1567,XMR!$A:$A,0))*INDEX('Control Panel'!$H:$H,MATCH('Index Volume'!$A1567+1,'Control Panel'!$A:$A,1)),0)</f>
        <v>50712700</v>
      </c>
      <c r="I1567" s="37">
        <f>IFERROR(INDEX(ZEC!$F:$F,MATCH($A1567,ZEC!$A:$A,0))*INDEX('Control Panel'!$I:$I,MATCH('Index Volume'!$A1567+1,'Control Panel'!$A:$A,1)),0)</f>
        <v>50127300</v>
      </c>
      <c r="J1567" s="37">
        <f>IFERROR(INDEX(EOS!$F:$F,MATCH($A1567,EOS!$A:$A,0))*INDEX('Control Panel'!$J:$J,MATCH('Index Volume'!$A1567+1,'Control Panel'!$A:$A,1)),0)</f>
        <v>861262976</v>
      </c>
      <c r="K1567" s="37">
        <f>IFERROR(INDEX(DASH!$F:$F,MATCH($A1567,DASH!$A:$A,0))*INDEX('Control Panel'!$K:$K,MATCH('Index Volume'!$A1567+1,'Control Panel'!$A:$A,1)),0)</f>
        <v>87933504</v>
      </c>
      <c r="L1567" s="37">
        <f>IFERROR(INDEX(XLM!$F:$F,MATCH($A1567,XLM!$A:$A,0))*INDEX('Control Panel'!$L:$L,MATCH('Index Volume'!$A1567+1,'Control Panel'!$A:$A,1)),0)</f>
        <v>129731000</v>
      </c>
      <c r="M1567" s="39">
        <f t="shared" si="339"/>
        <v>9483482464</v>
      </c>
      <c r="N1567" s="1" t="b">
        <f t="shared" si="340"/>
        <v>1</v>
      </c>
      <c r="O1567" s="41">
        <f t="shared" si="341"/>
        <v>9483482464</v>
      </c>
    </row>
    <row r="1568" spans="1:15" x14ac:dyDescent="0.75">
      <c r="A1568" s="3">
        <v>43206</v>
      </c>
      <c r="B1568" s="37">
        <f>IFERROR(INDEX(BTC!$F:$F,MATCH($A1568,BTC!$A:$A,0))*INDEX('Control Panel'!$B:$B,MATCH('Index Volume'!$A1568+1,'Control Panel'!$A:$A,1)),0)</f>
        <v>5631309824</v>
      </c>
      <c r="C1568" s="37">
        <f>IFERROR(INDEX(XRP!$F:$F,MATCH($A1568,XRP!$A:$A,0))*INDEX('Control Panel'!$C:$C,MATCH($A1568+1,'Control Panel'!$A:$A,1)),0)</f>
        <v>531996000</v>
      </c>
      <c r="D1568" s="37">
        <f>IFERROR(INDEX(LTC!$F:$F,MATCH($A1568,LTC!$A:$A,0))*INDEX('Control Panel'!$D:$D,MATCH($A1568+1,'Control Panel'!$A:$A,1)),0)</f>
        <v>290855008</v>
      </c>
      <c r="E1568" s="37">
        <f>IFERROR(INDEX(ETC!$F:$F,MATCH($A1568,ETC!$A:$A,0))*INDEX('Control Panel'!$E:$E,MATCH($A1568+1,'Control Panel'!$A:$A,1)),0)</f>
        <v>122772000</v>
      </c>
      <c r="F1568" s="37">
        <f>IFERROR(INDEX(ETH!$F:$F,MATCH($A1568,ETH!$A:$A,0))*INDEX('Control Panel'!$F:$F,MATCH('Index Volume'!$A1568+1,'Control Panel'!$A:$A,1)),0)</f>
        <v>1758979968</v>
      </c>
      <c r="G1568" s="37">
        <f>IFERROR(INDEX(BCH!$F:$F,MATCH($A1568,BCH!$A:$A,0))*INDEX('Control Panel'!$G:$G,MATCH('Index Volume'!$A1568+1,'Control Panel'!$A:$A,1)),0)</f>
        <v>382080000</v>
      </c>
      <c r="H1568" s="37">
        <f>IFERROR(INDEX(XMR!$F:$F,MATCH($A1568,XMR!$A:$A,0))*INDEX('Control Panel'!$H:$H,MATCH('Index Volume'!$A1568+1,'Control Panel'!$A:$A,1)),0)</f>
        <v>41090800</v>
      </c>
      <c r="I1568" s="37">
        <f>IFERROR(INDEX(ZEC!$F:$F,MATCH($A1568,ZEC!$A:$A,0))*INDEX('Control Panel'!$I:$I,MATCH('Index Volume'!$A1568+1,'Control Panel'!$A:$A,1)),0)</f>
        <v>50850200</v>
      </c>
      <c r="J1568" s="37">
        <f>IFERROR(INDEX(EOS!$F:$F,MATCH($A1568,EOS!$A:$A,0))*INDEX('Control Panel'!$J:$J,MATCH('Index Volume'!$A1568+1,'Control Panel'!$A:$A,1)),0)</f>
        <v>455204000</v>
      </c>
      <c r="K1568" s="37">
        <f>IFERROR(INDEX(DASH!$F:$F,MATCH($A1568,DASH!$A:$A,0))*INDEX('Control Panel'!$K:$K,MATCH('Index Volume'!$A1568+1,'Control Panel'!$A:$A,1)),0)</f>
        <v>78933104</v>
      </c>
      <c r="L1568" s="37">
        <f>IFERROR(INDEX(XLM!$F:$F,MATCH($A1568,XLM!$A:$A,0))*INDEX('Control Panel'!$L:$L,MATCH('Index Volume'!$A1568+1,'Control Panel'!$A:$A,1)),0)</f>
        <v>90408600</v>
      </c>
      <c r="M1568" s="39">
        <f t="shared" si="339"/>
        <v>9434479504</v>
      </c>
      <c r="N1568" s="1" t="b">
        <f t="shared" si="340"/>
        <v>1</v>
      </c>
      <c r="O1568" s="41">
        <f t="shared" si="341"/>
        <v>9434479504</v>
      </c>
    </row>
    <row r="1569" spans="1:15" x14ac:dyDescent="0.75">
      <c r="A1569" s="4">
        <v>43207</v>
      </c>
      <c r="B1569" s="37">
        <f>IFERROR(INDEX(BTC!$F:$F,MATCH($A1569,BTC!$A:$A,0))*INDEX('Control Panel'!$B:$B,MATCH('Index Volume'!$A1569+1,'Control Panel'!$A:$A,1)),0)</f>
        <v>6900879872</v>
      </c>
      <c r="C1569" s="37">
        <f>IFERROR(INDEX(XRP!$F:$F,MATCH($A1569,XRP!$A:$A,0))*INDEX('Control Panel'!$C:$C,MATCH($A1569+1,'Control Panel'!$A:$A,1)),0)</f>
        <v>442352992</v>
      </c>
      <c r="D1569" s="37">
        <f>IFERROR(INDEX(LTC!$F:$F,MATCH($A1569,LTC!$A:$A,0))*INDEX('Control Panel'!$D:$D,MATCH($A1569+1,'Control Panel'!$A:$A,1)),0)</f>
        <v>532336000</v>
      </c>
      <c r="E1569" s="37">
        <f>IFERROR(INDEX(ETC!$F:$F,MATCH($A1569,ETC!$A:$A,0))*INDEX('Control Panel'!$E:$E,MATCH($A1569+1,'Control Panel'!$A:$A,1)),0)</f>
        <v>133100000</v>
      </c>
      <c r="F1569" s="37">
        <f>IFERROR(INDEX(ETH!$F:$F,MATCH($A1569,ETH!$A:$A,0))*INDEX('Control Panel'!$F:$F,MATCH('Index Volume'!$A1569+1,'Control Panel'!$A:$A,1)),0)</f>
        <v>1760359936</v>
      </c>
      <c r="G1569" s="37">
        <f>IFERROR(INDEX(BCH!$F:$F,MATCH($A1569,BCH!$A:$A,0))*INDEX('Control Panel'!$G:$G,MATCH('Index Volume'!$A1569+1,'Control Panel'!$A:$A,1)),0)</f>
        <v>331700992</v>
      </c>
      <c r="H1569" s="37">
        <f>IFERROR(INDEX(XMR!$F:$F,MATCH($A1569,XMR!$A:$A,0))*INDEX('Control Panel'!$H:$H,MATCH('Index Volume'!$A1569+1,'Control Panel'!$A:$A,1)),0)</f>
        <v>39801200</v>
      </c>
      <c r="I1569" s="37">
        <f>IFERROR(INDEX(ZEC!$F:$F,MATCH($A1569,ZEC!$A:$A,0))*INDEX('Control Panel'!$I:$I,MATCH('Index Volume'!$A1569+1,'Control Panel'!$A:$A,1)),0)</f>
        <v>50375200</v>
      </c>
      <c r="J1569" s="37">
        <f>IFERROR(INDEX(EOS!$F:$F,MATCH($A1569,EOS!$A:$A,0))*INDEX('Control Panel'!$J:$J,MATCH('Index Volume'!$A1569+1,'Control Panel'!$A:$A,1)),0)</f>
        <v>798768000</v>
      </c>
      <c r="K1569" s="37">
        <f>IFERROR(INDEX(DASH!$F:$F,MATCH($A1569,DASH!$A:$A,0))*INDEX('Control Panel'!$K:$K,MATCH('Index Volume'!$A1569+1,'Control Panel'!$A:$A,1)),0)</f>
        <v>76948496</v>
      </c>
      <c r="L1569" s="37">
        <f>IFERROR(INDEX(XLM!$F:$F,MATCH($A1569,XLM!$A:$A,0))*INDEX('Control Panel'!$L:$L,MATCH('Index Volume'!$A1569+1,'Control Panel'!$A:$A,1)),0)</f>
        <v>112255000</v>
      </c>
      <c r="M1569" s="39">
        <f t="shared" si="339"/>
        <v>11178877688</v>
      </c>
      <c r="N1569" s="1" t="b">
        <f t="shared" si="340"/>
        <v>1</v>
      </c>
      <c r="O1569" s="41">
        <f t="shared" si="341"/>
        <v>11178877688</v>
      </c>
    </row>
    <row r="1570" spans="1:15" x14ac:dyDescent="0.75">
      <c r="A1570" s="3">
        <v>43208</v>
      </c>
      <c r="B1570" s="37">
        <f>IFERROR(INDEX(BTC!$F:$F,MATCH($A1570,BTC!$A:$A,0))*INDEX('Control Panel'!$B:$B,MATCH('Index Volume'!$A1570+1,'Control Panel'!$A:$A,1)),0)</f>
        <v>6529909760</v>
      </c>
      <c r="C1570" s="37">
        <f>IFERROR(INDEX(XRP!$F:$F,MATCH($A1570,XRP!$A:$A,0))*INDEX('Control Panel'!$C:$C,MATCH($A1570+1,'Control Panel'!$A:$A,1)),0)</f>
        <v>624049024</v>
      </c>
      <c r="D1570" s="37">
        <f>IFERROR(INDEX(LTC!$F:$F,MATCH($A1570,LTC!$A:$A,0))*INDEX('Control Panel'!$D:$D,MATCH($A1570+1,'Control Panel'!$A:$A,1)),0)</f>
        <v>381161984</v>
      </c>
      <c r="E1570" s="37">
        <f>IFERROR(INDEX(ETC!$F:$F,MATCH($A1570,ETC!$A:$A,0))*INDEX('Control Panel'!$E:$E,MATCH($A1570+1,'Control Panel'!$A:$A,1)),0)</f>
        <v>200759008</v>
      </c>
      <c r="F1570" s="37">
        <f>IFERROR(INDEX(ETH!$F:$F,MATCH($A1570,ETH!$A:$A,0))*INDEX('Control Panel'!$F:$F,MATCH('Index Volume'!$A1570+1,'Control Panel'!$A:$A,1)),0)</f>
        <v>1762940032</v>
      </c>
      <c r="G1570" s="37">
        <f>IFERROR(INDEX(BCH!$F:$F,MATCH($A1570,BCH!$A:$A,0))*INDEX('Control Panel'!$G:$G,MATCH('Index Volume'!$A1570+1,'Control Panel'!$A:$A,1)),0)</f>
        <v>634652992</v>
      </c>
      <c r="H1570" s="37">
        <f>IFERROR(INDEX(XMR!$F:$F,MATCH($A1570,XMR!$A:$A,0))*INDEX('Control Panel'!$H:$H,MATCH('Index Volume'!$A1570+1,'Control Panel'!$A:$A,1)),0)</f>
        <v>180248992</v>
      </c>
      <c r="I1570" s="37">
        <f>IFERROR(INDEX(ZEC!$F:$F,MATCH($A1570,ZEC!$A:$A,0))*INDEX('Control Panel'!$I:$I,MATCH('Index Volume'!$A1570+1,'Control Panel'!$A:$A,1)),0)</f>
        <v>72614496</v>
      </c>
      <c r="J1570" s="37">
        <f>IFERROR(INDEX(EOS!$F:$F,MATCH($A1570,EOS!$A:$A,0))*INDEX('Control Panel'!$J:$J,MATCH('Index Volume'!$A1570+1,'Control Panel'!$A:$A,1)),0)</f>
        <v>518188992</v>
      </c>
      <c r="K1570" s="37">
        <f>IFERROR(INDEX(DASH!$F:$F,MATCH($A1570,DASH!$A:$A,0))*INDEX('Control Panel'!$K:$K,MATCH('Index Volume'!$A1570+1,'Control Panel'!$A:$A,1)),0)</f>
        <v>114930000</v>
      </c>
      <c r="L1570" s="37">
        <f>IFERROR(INDEX(XLM!$F:$F,MATCH($A1570,XLM!$A:$A,0))*INDEX('Control Panel'!$L:$L,MATCH('Index Volume'!$A1570+1,'Control Panel'!$A:$A,1)),0)</f>
        <v>158384992</v>
      </c>
      <c r="M1570" s="39">
        <f t="shared" si="339"/>
        <v>11177840272</v>
      </c>
      <c r="N1570" s="1" t="b">
        <f t="shared" si="340"/>
        <v>1</v>
      </c>
      <c r="O1570" s="41">
        <f t="shared" si="341"/>
        <v>11177840272</v>
      </c>
    </row>
    <row r="1571" spans="1:15" x14ac:dyDescent="0.75">
      <c r="A1571" s="4">
        <v>43209</v>
      </c>
      <c r="B1571" s="37">
        <f>IFERROR(INDEX(BTC!$F:$F,MATCH($A1571,BTC!$A:$A,0))*INDEX('Control Panel'!$B:$B,MATCH('Index Volume'!$A1571+1,'Control Panel'!$A:$A,1)),0)</f>
        <v>7063209984</v>
      </c>
      <c r="C1571" s="37">
        <f>IFERROR(INDEX(XRP!$F:$F,MATCH($A1571,XRP!$A:$A,0))*INDEX('Control Panel'!$C:$C,MATCH($A1571+1,'Control Panel'!$A:$A,1)),0)</f>
        <v>878328000</v>
      </c>
      <c r="D1571" s="37">
        <f>IFERROR(INDEX(LTC!$F:$F,MATCH($A1571,LTC!$A:$A,0))*INDEX('Control Panel'!$D:$D,MATCH($A1571+1,'Control Panel'!$A:$A,1)),0)</f>
        <v>408736000</v>
      </c>
      <c r="E1571" s="37">
        <f>IFERROR(INDEX(ETC!$F:$F,MATCH($A1571,ETC!$A:$A,0))*INDEX('Control Panel'!$E:$E,MATCH($A1571+1,'Control Panel'!$A:$A,1)),0)</f>
        <v>172275008</v>
      </c>
      <c r="F1571" s="37">
        <f>IFERROR(INDEX(ETH!$F:$F,MATCH($A1571,ETH!$A:$A,0))*INDEX('Control Panel'!$F:$F,MATCH('Index Volume'!$A1571+1,'Control Panel'!$A:$A,1)),0)</f>
        <v>2256869888</v>
      </c>
      <c r="G1571" s="37">
        <f>IFERROR(INDEX(BCH!$F:$F,MATCH($A1571,BCH!$A:$A,0))*INDEX('Control Panel'!$G:$G,MATCH('Index Volume'!$A1571+1,'Control Panel'!$A:$A,1)),0)</f>
        <v>658164992</v>
      </c>
      <c r="H1571" s="37">
        <f>IFERROR(INDEX(XMR!$F:$F,MATCH($A1571,XMR!$A:$A,0))*INDEX('Control Panel'!$H:$H,MATCH('Index Volume'!$A1571+1,'Control Panel'!$A:$A,1)),0)</f>
        <v>89253400</v>
      </c>
      <c r="I1571" s="37">
        <f>IFERROR(INDEX(ZEC!$F:$F,MATCH($A1571,ZEC!$A:$A,0))*INDEX('Control Panel'!$I:$I,MATCH('Index Volume'!$A1571+1,'Control Panel'!$A:$A,1)),0)</f>
        <v>70313696</v>
      </c>
      <c r="J1571" s="37">
        <f>IFERROR(INDEX(EOS!$F:$F,MATCH($A1571,EOS!$A:$A,0))*INDEX('Control Panel'!$J:$J,MATCH('Index Volume'!$A1571+1,'Control Panel'!$A:$A,1)),0)</f>
        <v>554115968</v>
      </c>
      <c r="K1571" s="37">
        <f>IFERROR(INDEX(DASH!$F:$F,MATCH($A1571,DASH!$A:$A,0))*INDEX('Control Panel'!$K:$K,MATCH('Index Volume'!$A1571+1,'Control Panel'!$A:$A,1)),0)</f>
        <v>104800000</v>
      </c>
      <c r="L1571" s="37">
        <f>IFERROR(INDEX(XLM!$F:$F,MATCH($A1571,XLM!$A:$A,0))*INDEX('Control Panel'!$L:$L,MATCH('Index Volume'!$A1571+1,'Control Panel'!$A:$A,1)),0)</f>
        <v>171820000</v>
      </c>
      <c r="M1571" s="39">
        <f t="shared" si="339"/>
        <v>12427886936</v>
      </c>
      <c r="N1571" s="1" t="b">
        <f t="shared" si="340"/>
        <v>1</v>
      </c>
      <c r="O1571" s="41">
        <f t="shared" si="341"/>
        <v>12427886936</v>
      </c>
    </row>
    <row r="1572" spans="1:15" x14ac:dyDescent="0.75">
      <c r="A1572" s="3">
        <v>43210</v>
      </c>
      <c r="B1572" s="37">
        <f>IFERROR(INDEX(BTC!$F:$F,MATCH($A1572,BTC!$A:$A,0))*INDEX('Control Panel'!$B:$B,MATCH('Index Volume'!$A1572+1,'Control Panel'!$A:$A,1)),0)</f>
        <v>8438110208</v>
      </c>
      <c r="C1572" s="37">
        <f>IFERROR(INDEX(XRP!$F:$F,MATCH($A1572,XRP!$A:$A,0))*INDEX('Control Panel'!$C:$C,MATCH($A1572+1,'Control Panel'!$A:$A,1)),0)</f>
        <v>2344069888</v>
      </c>
      <c r="D1572" s="37">
        <f>IFERROR(INDEX(LTC!$F:$F,MATCH($A1572,LTC!$A:$A,0))*INDEX('Control Panel'!$D:$D,MATCH($A1572+1,'Control Panel'!$A:$A,1)),0)</f>
        <v>491945984</v>
      </c>
      <c r="E1572" s="37">
        <f>IFERROR(INDEX(ETC!$F:$F,MATCH($A1572,ETC!$A:$A,0))*INDEX('Control Panel'!$E:$E,MATCH($A1572+1,'Control Panel'!$A:$A,1)),0)</f>
        <v>256292000</v>
      </c>
      <c r="F1572" s="37">
        <f>IFERROR(INDEX(ETH!$F:$F,MATCH($A1572,ETH!$A:$A,0))*INDEX('Control Panel'!$F:$F,MATCH('Index Volume'!$A1572+1,'Control Panel'!$A:$A,1)),0)</f>
        <v>2849469952</v>
      </c>
      <c r="G1572" s="37">
        <f>IFERROR(INDEX(BCH!$F:$F,MATCH($A1572,BCH!$A:$A,0))*INDEX('Control Panel'!$G:$G,MATCH('Index Volume'!$A1572+1,'Control Panel'!$A:$A,1)),0)</f>
        <v>1006640000</v>
      </c>
      <c r="H1572" s="37">
        <f>IFERROR(INDEX(XMR!$F:$F,MATCH($A1572,XMR!$A:$A,0))*INDEX('Control Panel'!$H:$H,MATCH('Index Volume'!$A1572+1,'Control Panel'!$A:$A,1)),0)</f>
        <v>128551000</v>
      </c>
      <c r="I1572" s="37">
        <f>IFERROR(INDEX(ZEC!$F:$F,MATCH($A1572,ZEC!$A:$A,0))*INDEX('Control Panel'!$I:$I,MATCH('Index Volume'!$A1572+1,'Control Panel'!$A:$A,1)),0)</f>
        <v>80577504</v>
      </c>
      <c r="J1572" s="37">
        <f>IFERROR(INDEX(EOS!$F:$F,MATCH($A1572,EOS!$A:$A,0))*INDEX('Control Panel'!$J:$J,MATCH('Index Volume'!$A1572+1,'Control Panel'!$A:$A,1)),0)</f>
        <v>1512339968</v>
      </c>
      <c r="K1572" s="37">
        <f>IFERROR(INDEX(DASH!$F:$F,MATCH($A1572,DASH!$A:$A,0))*INDEX('Control Panel'!$K:$K,MATCH('Index Volume'!$A1572+1,'Control Panel'!$A:$A,1)),0)</f>
        <v>113061000</v>
      </c>
      <c r="L1572" s="37">
        <f>IFERROR(INDEX(XLM!$F:$F,MATCH($A1572,XLM!$A:$A,0))*INDEX('Control Panel'!$L:$L,MATCH('Index Volume'!$A1572+1,'Control Panel'!$A:$A,1)),0)</f>
        <v>170282000</v>
      </c>
      <c r="M1572" s="39">
        <f t="shared" si="339"/>
        <v>17391339504</v>
      </c>
      <c r="N1572" s="1" t="b">
        <f t="shared" si="340"/>
        <v>1</v>
      </c>
      <c r="O1572" s="41">
        <f t="shared" si="341"/>
        <v>17391339504</v>
      </c>
    </row>
    <row r="1573" spans="1:15" x14ac:dyDescent="0.75">
      <c r="A1573" s="4">
        <v>43211</v>
      </c>
      <c r="B1573" s="37">
        <f>IFERROR(INDEX(BTC!$F:$F,MATCH($A1573,BTC!$A:$A,0))*INDEX('Control Panel'!$B:$B,MATCH('Index Volume'!$A1573+1,'Control Panel'!$A:$A,1)),0)</f>
        <v>7548550144</v>
      </c>
      <c r="C1573" s="37">
        <f>IFERROR(INDEX(XRP!$F:$F,MATCH($A1573,XRP!$A:$A,0))*INDEX('Control Panel'!$C:$C,MATCH($A1573+1,'Control Panel'!$A:$A,1)),0)</f>
        <v>1563970048</v>
      </c>
      <c r="D1573" s="37">
        <f>IFERROR(INDEX(LTC!$F:$F,MATCH($A1573,LTC!$A:$A,0))*INDEX('Control Panel'!$D:$D,MATCH($A1573+1,'Control Panel'!$A:$A,1)),0)</f>
        <v>482924000</v>
      </c>
      <c r="E1573" s="37">
        <f>IFERROR(INDEX(ETC!$F:$F,MATCH($A1573,ETC!$A:$A,0))*INDEX('Control Panel'!$E:$E,MATCH($A1573+1,'Control Panel'!$A:$A,1)),0)</f>
        <v>216888000</v>
      </c>
      <c r="F1573" s="37">
        <f>IFERROR(INDEX(ETH!$F:$F,MATCH($A1573,ETH!$A:$A,0))*INDEX('Control Panel'!$F:$F,MATCH('Index Volume'!$A1573+1,'Control Panel'!$A:$A,1)),0)</f>
        <v>2612460032</v>
      </c>
      <c r="G1573" s="37">
        <f>IFERROR(INDEX(BCH!$F:$F,MATCH($A1573,BCH!$A:$A,0))*INDEX('Control Panel'!$G:$G,MATCH('Index Volume'!$A1573+1,'Control Panel'!$A:$A,1)),0)</f>
        <v>1093510016</v>
      </c>
      <c r="H1573" s="37">
        <f>IFERROR(INDEX(XMR!$F:$F,MATCH($A1573,XMR!$A:$A,0))*INDEX('Control Panel'!$H:$H,MATCH('Index Volume'!$A1573+1,'Control Panel'!$A:$A,1)),0)</f>
        <v>89939200</v>
      </c>
      <c r="I1573" s="37">
        <f>IFERROR(INDEX(ZEC!$F:$F,MATCH($A1573,ZEC!$A:$A,0))*INDEX('Control Panel'!$I:$I,MATCH('Index Volume'!$A1573+1,'Control Panel'!$A:$A,1)),0)</f>
        <v>65454300</v>
      </c>
      <c r="J1573" s="37">
        <f>IFERROR(INDEX(EOS!$F:$F,MATCH($A1573,EOS!$A:$A,0))*INDEX('Control Panel'!$J:$J,MATCH('Index Volume'!$A1573+1,'Control Panel'!$A:$A,1)),0)</f>
        <v>1142259968</v>
      </c>
      <c r="K1573" s="37">
        <f>IFERROR(INDEX(DASH!$F:$F,MATCH($A1573,DASH!$A:$A,0))*INDEX('Control Panel'!$K:$K,MATCH('Index Volume'!$A1573+1,'Control Panel'!$A:$A,1)),0)</f>
        <v>92526096</v>
      </c>
      <c r="L1573" s="37">
        <f>IFERROR(INDEX(XLM!$F:$F,MATCH($A1573,XLM!$A:$A,0))*INDEX('Control Panel'!$L:$L,MATCH('Index Volume'!$A1573+1,'Control Panel'!$A:$A,1)),0)</f>
        <v>119787000</v>
      </c>
      <c r="M1573" s="39">
        <f t="shared" si="339"/>
        <v>15028268804</v>
      </c>
      <c r="N1573" s="1" t="b">
        <f t="shared" si="340"/>
        <v>1</v>
      </c>
      <c r="O1573" s="41">
        <f t="shared" si="341"/>
        <v>15028268804</v>
      </c>
    </row>
    <row r="1574" spans="1:15" x14ac:dyDescent="0.75">
      <c r="A1574" s="3">
        <v>43212</v>
      </c>
      <c r="B1574" s="37">
        <f>IFERROR(INDEX(BTC!$F:$F,MATCH($A1574,BTC!$A:$A,0))*INDEX('Control Panel'!$B:$B,MATCH('Index Volume'!$A1574+1,'Control Panel'!$A:$A,1)),0)</f>
        <v>6629899776</v>
      </c>
      <c r="C1574" s="37">
        <f>IFERROR(INDEX(XRP!$F:$F,MATCH($A1574,XRP!$A:$A,0))*INDEX('Control Panel'!$C:$C,MATCH($A1574+1,'Control Panel'!$A:$A,1)),0)</f>
        <v>946398976</v>
      </c>
      <c r="D1574" s="37">
        <f>IFERROR(INDEX(LTC!$F:$F,MATCH($A1574,LTC!$A:$A,0))*INDEX('Control Panel'!$D:$D,MATCH($A1574+1,'Control Panel'!$A:$A,1)),0)</f>
        <v>338735008</v>
      </c>
      <c r="E1574" s="37">
        <f>IFERROR(INDEX(ETC!$F:$F,MATCH($A1574,ETC!$A:$A,0))*INDEX('Control Panel'!$E:$E,MATCH($A1574+1,'Control Panel'!$A:$A,1)),0)</f>
        <v>157018000</v>
      </c>
      <c r="F1574" s="37">
        <f>IFERROR(INDEX(ETH!$F:$F,MATCH($A1574,ETH!$A:$A,0))*INDEX('Control Panel'!$F:$F,MATCH('Index Volume'!$A1574+1,'Control Panel'!$A:$A,1)),0)</f>
        <v>2426269952</v>
      </c>
      <c r="G1574" s="37">
        <f>IFERROR(INDEX(BCH!$F:$F,MATCH($A1574,BCH!$A:$A,0))*INDEX('Control Panel'!$G:$G,MATCH('Index Volume'!$A1574+1,'Control Panel'!$A:$A,1)),0)</f>
        <v>968409024</v>
      </c>
      <c r="H1574" s="37">
        <f>IFERROR(INDEX(XMR!$F:$F,MATCH($A1574,XMR!$A:$A,0))*INDEX('Control Panel'!$H:$H,MATCH('Index Volume'!$A1574+1,'Control Panel'!$A:$A,1)),0)</f>
        <v>142363008</v>
      </c>
      <c r="I1574" s="37">
        <f>IFERROR(INDEX(ZEC!$F:$F,MATCH($A1574,ZEC!$A:$A,0))*INDEX('Control Panel'!$I:$I,MATCH('Index Volume'!$A1574+1,'Control Panel'!$A:$A,1)),0)</f>
        <v>61057600</v>
      </c>
      <c r="J1574" s="37">
        <f>IFERROR(INDEX(EOS!$F:$F,MATCH($A1574,EOS!$A:$A,0))*INDEX('Control Panel'!$J:$J,MATCH('Index Volume'!$A1574+1,'Control Panel'!$A:$A,1)),0)</f>
        <v>1001900032</v>
      </c>
      <c r="K1574" s="37">
        <f>IFERROR(INDEX(DASH!$F:$F,MATCH($A1574,DASH!$A:$A,0))*INDEX('Control Panel'!$K:$K,MATCH('Index Volume'!$A1574+1,'Control Panel'!$A:$A,1)),0)</f>
        <v>100845000</v>
      </c>
      <c r="L1574" s="37">
        <f>IFERROR(INDEX(XLM!$F:$F,MATCH($A1574,XLM!$A:$A,0))*INDEX('Control Panel'!$L:$L,MATCH('Index Volume'!$A1574+1,'Control Panel'!$A:$A,1)),0)</f>
        <v>64261400</v>
      </c>
      <c r="M1574" s="39">
        <f t="shared" si="339"/>
        <v>12837157776</v>
      </c>
      <c r="N1574" s="1" t="b">
        <f t="shared" si="340"/>
        <v>1</v>
      </c>
      <c r="O1574" s="41">
        <f t="shared" si="341"/>
        <v>12837157776</v>
      </c>
    </row>
    <row r="1575" spans="1:15" x14ac:dyDescent="0.75">
      <c r="A1575" s="4">
        <v>43213</v>
      </c>
      <c r="B1575" s="37">
        <f>IFERROR(INDEX(BTC!$F:$F,MATCH($A1575,BTC!$A:$A,0))*INDEX('Control Panel'!$B:$B,MATCH('Index Volume'!$A1575+1,'Control Panel'!$A:$A,1)),0)</f>
        <v>6925190144</v>
      </c>
      <c r="C1575" s="37">
        <f>IFERROR(INDEX(XRP!$F:$F,MATCH($A1575,XRP!$A:$A,0))*INDEX('Control Panel'!$C:$C,MATCH($A1575+1,'Control Panel'!$A:$A,1)),0)</f>
        <v>674545024</v>
      </c>
      <c r="D1575" s="37">
        <f>IFERROR(INDEX(LTC!$F:$F,MATCH($A1575,LTC!$A:$A,0))*INDEX('Control Panel'!$D:$D,MATCH($A1575+1,'Control Panel'!$A:$A,1)),0)</f>
        <v>376060000</v>
      </c>
      <c r="E1575" s="37">
        <f>IFERROR(INDEX(ETC!$F:$F,MATCH($A1575,ETC!$A:$A,0))*INDEX('Control Panel'!$E:$E,MATCH($A1575+1,'Control Panel'!$A:$A,1)),0)</f>
        <v>278155008</v>
      </c>
      <c r="F1575" s="37">
        <f>IFERROR(INDEX(ETH!$F:$F,MATCH($A1575,ETH!$A:$A,0))*INDEX('Control Panel'!$F:$F,MATCH('Index Volume'!$A1575+1,'Control Panel'!$A:$A,1)),0)</f>
        <v>2386830080</v>
      </c>
      <c r="G1575" s="37">
        <f>IFERROR(INDEX(BCH!$F:$F,MATCH($A1575,BCH!$A:$A,0))*INDEX('Control Panel'!$G:$G,MATCH('Index Volume'!$A1575+1,'Control Panel'!$A:$A,1)),0)</f>
        <v>1934290048</v>
      </c>
      <c r="H1575" s="37">
        <f>IFERROR(INDEX(XMR!$F:$F,MATCH($A1575,XMR!$A:$A,0))*INDEX('Control Panel'!$H:$H,MATCH('Index Volume'!$A1575+1,'Control Panel'!$A:$A,1)),0)</f>
        <v>110600000</v>
      </c>
      <c r="I1575" s="37">
        <f>IFERROR(INDEX(ZEC!$F:$F,MATCH($A1575,ZEC!$A:$A,0))*INDEX('Control Panel'!$I:$I,MATCH('Index Volume'!$A1575+1,'Control Panel'!$A:$A,1)),0)</f>
        <v>79506600</v>
      </c>
      <c r="J1575" s="37">
        <f>IFERROR(INDEX(EOS!$F:$F,MATCH($A1575,EOS!$A:$A,0))*INDEX('Control Panel'!$J:$J,MATCH('Index Volume'!$A1575+1,'Control Panel'!$A:$A,1)),0)</f>
        <v>662115968</v>
      </c>
      <c r="K1575" s="37">
        <f>IFERROR(INDEX(DASH!$F:$F,MATCH($A1575,DASH!$A:$A,0))*INDEX('Control Panel'!$K:$K,MATCH('Index Volume'!$A1575+1,'Control Panel'!$A:$A,1)),0)</f>
        <v>148591008</v>
      </c>
      <c r="L1575" s="37">
        <f>IFERROR(INDEX(XLM!$F:$F,MATCH($A1575,XLM!$A:$A,0))*INDEX('Control Panel'!$L:$L,MATCH('Index Volume'!$A1575+1,'Control Panel'!$A:$A,1)),0)</f>
        <v>57282000</v>
      </c>
      <c r="M1575" s="39">
        <f t="shared" si="339"/>
        <v>13633165880</v>
      </c>
      <c r="N1575" s="1" t="b">
        <f t="shared" si="340"/>
        <v>1</v>
      </c>
      <c r="O1575" s="41">
        <f t="shared" si="341"/>
        <v>13633165880</v>
      </c>
    </row>
    <row r="1576" spans="1:15" x14ac:dyDescent="0.75">
      <c r="A1576" s="3">
        <v>43214</v>
      </c>
      <c r="B1576" s="37">
        <f>IFERROR(INDEX(BTC!$F:$F,MATCH($A1576,BTC!$A:$A,0))*INDEX('Control Panel'!$B:$B,MATCH('Index Volume'!$A1576+1,'Control Panel'!$A:$A,1)),0)</f>
        <v>10678800384</v>
      </c>
      <c r="C1576" s="37">
        <f>IFERROR(INDEX(XRP!$F:$F,MATCH($A1576,XRP!$A:$A,0))*INDEX('Control Panel'!$C:$C,MATCH($A1576+1,'Control Panel'!$A:$A,1)),0)</f>
        <v>1572930048</v>
      </c>
      <c r="D1576" s="37">
        <f>IFERROR(INDEX(LTC!$F:$F,MATCH($A1576,LTC!$A:$A,0))*INDEX('Control Panel'!$D:$D,MATCH($A1576+1,'Control Panel'!$A:$A,1)),0)</f>
        <v>643558016</v>
      </c>
      <c r="E1576" s="37">
        <f>IFERROR(INDEX(ETC!$F:$F,MATCH($A1576,ETC!$A:$A,0))*INDEX('Control Panel'!$E:$E,MATCH($A1576+1,'Control Panel'!$A:$A,1)),0)</f>
        <v>320566016</v>
      </c>
      <c r="F1576" s="37">
        <f>IFERROR(INDEX(ETH!$F:$F,MATCH($A1576,ETH!$A:$A,0))*INDEX('Control Panel'!$F:$F,MATCH('Index Volume'!$A1576+1,'Control Panel'!$A:$A,1)),0)</f>
        <v>3581860096</v>
      </c>
      <c r="G1576" s="37">
        <f>IFERROR(INDEX(BCH!$F:$F,MATCH($A1576,BCH!$A:$A,0))*INDEX('Control Panel'!$G:$G,MATCH('Index Volume'!$A1576+1,'Control Panel'!$A:$A,1)),0)</f>
        <v>2053920000</v>
      </c>
      <c r="H1576" s="37">
        <f>IFERROR(INDEX(XMR!$F:$F,MATCH($A1576,XMR!$A:$A,0))*INDEX('Control Panel'!$H:$H,MATCH('Index Volume'!$A1576+1,'Control Panel'!$A:$A,1)),0)</f>
        <v>141852000</v>
      </c>
      <c r="I1576" s="37">
        <f>IFERROR(INDEX(ZEC!$F:$F,MATCH($A1576,ZEC!$A:$A,0))*INDEX('Control Panel'!$I:$I,MATCH('Index Volume'!$A1576+1,'Control Panel'!$A:$A,1)),0)</f>
        <v>99571800</v>
      </c>
      <c r="J1576" s="37">
        <f>IFERROR(INDEX(EOS!$F:$F,MATCH($A1576,EOS!$A:$A,0))*INDEX('Control Panel'!$J:$J,MATCH('Index Volume'!$A1576+1,'Control Panel'!$A:$A,1)),0)</f>
        <v>3223780096</v>
      </c>
      <c r="K1576" s="37">
        <f>IFERROR(INDEX(DASH!$F:$F,MATCH($A1576,DASH!$A:$A,0))*INDEX('Control Panel'!$K:$K,MATCH('Index Volume'!$A1576+1,'Control Panel'!$A:$A,1)),0)</f>
        <v>140408992</v>
      </c>
      <c r="L1576" s="37">
        <f>IFERROR(INDEX(XLM!$F:$F,MATCH($A1576,XLM!$A:$A,0))*INDEX('Control Panel'!$L:$L,MATCH('Index Volume'!$A1576+1,'Control Panel'!$A:$A,1)),0)</f>
        <v>120285000</v>
      </c>
      <c r="M1576" s="39">
        <f t="shared" si="339"/>
        <v>22577532448</v>
      </c>
      <c r="N1576" s="1" t="b">
        <f t="shared" si="340"/>
        <v>1</v>
      </c>
      <c r="O1576" s="41">
        <f t="shared" si="341"/>
        <v>22577532448</v>
      </c>
    </row>
    <row r="1577" spans="1:15" x14ac:dyDescent="0.75">
      <c r="A1577" s="4">
        <v>43215</v>
      </c>
      <c r="B1577" s="37">
        <f>IFERROR(INDEX(BTC!$F:$F,MATCH($A1577,BTC!$A:$A,0))*INDEX('Control Panel'!$B:$B,MATCH('Index Volume'!$A1577+1,'Control Panel'!$A:$A,1)),0)</f>
        <v>11083100160</v>
      </c>
      <c r="C1577" s="37">
        <f>IFERROR(INDEX(XRP!$F:$F,MATCH($A1577,XRP!$A:$A,0))*INDEX('Control Panel'!$C:$C,MATCH($A1577+1,'Control Panel'!$A:$A,1)),0)</f>
        <v>1614050048</v>
      </c>
      <c r="D1577" s="37">
        <f>IFERROR(INDEX(LTC!$F:$F,MATCH($A1577,LTC!$A:$A,0))*INDEX('Control Panel'!$D:$D,MATCH($A1577+1,'Control Panel'!$A:$A,1)),0)</f>
        <v>613467008</v>
      </c>
      <c r="E1577" s="37">
        <f>IFERROR(INDEX(ETC!$F:$F,MATCH($A1577,ETC!$A:$A,0))*INDEX('Control Panel'!$E:$E,MATCH($A1577+1,'Control Panel'!$A:$A,1)),0)</f>
        <v>358536000</v>
      </c>
      <c r="F1577" s="37">
        <f>IFERROR(INDEX(ETH!$F:$F,MATCH($A1577,ETH!$A:$A,0))*INDEX('Control Panel'!$F:$F,MATCH('Index Volume'!$A1577+1,'Control Panel'!$A:$A,1)),0)</f>
        <v>4216140032</v>
      </c>
      <c r="G1577" s="37">
        <f>IFERROR(INDEX(BCH!$F:$F,MATCH($A1577,BCH!$A:$A,0))*INDEX('Control Panel'!$G:$G,MATCH('Index Volume'!$A1577+1,'Control Panel'!$A:$A,1)),0)</f>
        <v>1830969984</v>
      </c>
      <c r="H1577" s="37">
        <f>IFERROR(INDEX(XMR!$F:$F,MATCH($A1577,XMR!$A:$A,0))*INDEX('Control Panel'!$H:$H,MATCH('Index Volume'!$A1577+1,'Control Panel'!$A:$A,1)),0)</f>
        <v>157435008</v>
      </c>
      <c r="I1577" s="37">
        <f>IFERROR(INDEX(ZEC!$F:$F,MATCH($A1577,ZEC!$A:$A,0))*INDEX('Control Panel'!$I:$I,MATCH('Index Volume'!$A1577+1,'Control Panel'!$A:$A,1)),0)</f>
        <v>86984896</v>
      </c>
      <c r="J1577" s="37">
        <f>IFERROR(INDEX(EOS!$F:$F,MATCH($A1577,EOS!$A:$A,0))*INDEX('Control Panel'!$J:$J,MATCH('Index Volume'!$A1577+1,'Control Panel'!$A:$A,1)),0)</f>
        <v>3005040128</v>
      </c>
      <c r="K1577" s="37">
        <f>IFERROR(INDEX(DASH!$F:$F,MATCH($A1577,DASH!$A:$A,0))*INDEX('Control Panel'!$K:$K,MATCH('Index Volume'!$A1577+1,'Control Panel'!$A:$A,1)),0)</f>
        <v>125297000</v>
      </c>
      <c r="L1577" s="37">
        <f>IFERROR(INDEX(XLM!$F:$F,MATCH($A1577,XLM!$A:$A,0))*INDEX('Control Panel'!$L:$L,MATCH('Index Volume'!$A1577+1,'Control Panel'!$A:$A,1)),0)</f>
        <v>130724000</v>
      </c>
      <c r="M1577" s="39">
        <f t="shared" si="339"/>
        <v>23221744264</v>
      </c>
      <c r="N1577" s="1" t="b">
        <f t="shared" si="340"/>
        <v>1</v>
      </c>
      <c r="O1577" s="41">
        <f t="shared" si="341"/>
        <v>23221744264</v>
      </c>
    </row>
    <row r="1578" spans="1:15" x14ac:dyDescent="0.75">
      <c r="A1578" s="3">
        <v>43216</v>
      </c>
      <c r="B1578" s="37">
        <f>IFERROR(INDEX(BTC!$F:$F,MATCH($A1578,BTC!$A:$A,0))*INDEX('Control Panel'!$B:$B,MATCH('Index Volume'!$A1578+1,'Control Panel'!$A:$A,1)),0)</f>
        <v>8970559488</v>
      </c>
      <c r="C1578" s="37">
        <f>IFERROR(INDEX(XRP!$F:$F,MATCH($A1578,XRP!$A:$A,0))*INDEX('Control Panel'!$C:$C,MATCH($A1578+1,'Control Panel'!$A:$A,1)),0)</f>
        <v>1028590016</v>
      </c>
      <c r="D1578" s="37">
        <f>IFERROR(INDEX(LTC!$F:$F,MATCH($A1578,LTC!$A:$A,0))*INDEX('Control Panel'!$D:$D,MATCH($A1578+1,'Control Panel'!$A:$A,1)),0)</f>
        <v>412436992</v>
      </c>
      <c r="E1578" s="37">
        <f>IFERROR(INDEX(ETC!$F:$F,MATCH($A1578,ETC!$A:$A,0))*INDEX('Control Panel'!$E:$E,MATCH($A1578+1,'Control Panel'!$A:$A,1)),0)</f>
        <v>280513984</v>
      </c>
      <c r="F1578" s="37">
        <f>IFERROR(INDEX(ETH!$F:$F,MATCH($A1578,ETH!$A:$A,0))*INDEX('Control Panel'!$F:$F,MATCH('Index Volume'!$A1578+1,'Control Panel'!$A:$A,1)),0)</f>
        <v>2984009984</v>
      </c>
      <c r="G1578" s="37">
        <f>IFERROR(INDEX(BCH!$F:$F,MATCH($A1578,BCH!$A:$A,0))*INDEX('Control Panel'!$G:$G,MATCH('Index Volume'!$A1578+1,'Control Panel'!$A:$A,1)),0)</f>
        <v>1281929984</v>
      </c>
      <c r="H1578" s="37">
        <f>IFERROR(INDEX(XMR!$F:$F,MATCH($A1578,XMR!$A:$A,0))*INDEX('Control Panel'!$H:$H,MATCH('Index Volume'!$A1578+1,'Control Panel'!$A:$A,1)),0)</f>
        <v>153394000</v>
      </c>
      <c r="I1578" s="37">
        <f>IFERROR(INDEX(ZEC!$F:$F,MATCH($A1578,ZEC!$A:$A,0))*INDEX('Control Panel'!$I:$I,MATCH('Index Volume'!$A1578+1,'Control Panel'!$A:$A,1)),0)</f>
        <v>67863400</v>
      </c>
      <c r="J1578" s="37">
        <f>IFERROR(INDEX(EOS!$F:$F,MATCH($A1578,EOS!$A:$A,0))*INDEX('Control Panel'!$J:$J,MATCH('Index Volume'!$A1578+1,'Control Panel'!$A:$A,1)),0)</f>
        <v>1566850048</v>
      </c>
      <c r="K1578" s="37">
        <f>IFERROR(INDEX(DASH!$F:$F,MATCH($A1578,DASH!$A:$A,0))*INDEX('Control Panel'!$K:$K,MATCH('Index Volume'!$A1578+1,'Control Panel'!$A:$A,1)),0)</f>
        <v>132803000</v>
      </c>
      <c r="L1578" s="37">
        <f>IFERROR(INDEX(XLM!$F:$F,MATCH($A1578,XLM!$A:$A,0))*INDEX('Control Panel'!$L:$L,MATCH('Index Volume'!$A1578+1,'Control Panel'!$A:$A,1)),0)</f>
        <v>152903008</v>
      </c>
      <c r="M1578" s="39">
        <f t="shared" si="339"/>
        <v>17031853904</v>
      </c>
      <c r="N1578" s="1" t="b">
        <f t="shared" si="340"/>
        <v>1</v>
      </c>
      <c r="O1578" s="41">
        <f t="shared" si="341"/>
        <v>17031853904</v>
      </c>
    </row>
    <row r="1579" spans="1:15" x14ac:dyDescent="0.75">
      <c r="A1579" s="4">
        <v>43217</v>
      </c>
      <c r="B1579" s="37">
        <f>IFERROR(INDEX(BTC!$F:$F,MATCH($A1579,BTC!$A:$A,0))*INDEX('Control Panel'!$B:$B,MATCH('Index Volume'!$A1579+1,'Control Panel'!$A:$A,1)),0)</f>
        <v>7566289920</v>
      </c>
      <c r="C1579" s="37">
        <f>IFERROR(INDEX(XRP!$F:$F,MATCH($A1579,XRP!$A:$A,0))*INDEX('Control Panel'!$C:$C,MATCH($A1579+1,'Control Panel'!$A:$A,1)),0)</f>
        <v>673793024</v>
      </c>
      <c r="D1579" s="37">
        <f>IFERROR(INDEX(LTC!$F:$F,MATCH($A1579,LTC!$A:$A,0))*INDEX('Control Panel'!$D:$D,MATCH($A1579+1,'Control Panel'!$A:$A,1)),0)</f>
        <v>386742016</v>
      </c>
      <c r="E1579" s="37">
        <f>IFERROR(INDEX(ETC!$F:$F,MATCH($A1579,ETC!$A:$A,0))*INDEX('Control Panel'!$E:$E,MATCH($A1579+1,'Control Panel'!$A:$A,1)),0)</f>
        <v>273598016</v>
      </c>
      <c r="F1579" s="37">
        <f>IFERROR(INDEX(ETH!$F:$F,MATCH($A1579,ETH!$A:$A,0))*INDEX('Control Panel'!$F:$F,MATCH('Index Volume'!$A1579+1,'Control Panel'!$A:$A,1)),0)</f>
        <v>2598129920</v>
      </c>
      <c r="G1579" s="37">
        <f>IFERROR(INDEX(BCH!$F:$F,MATCH($A1579,BCH!$A:$A,0))*INDEX('Control Panel'!$G:$G,MATCH('Index Volume'!$A1579+1,'Control Panel'!$A:$A,1)),0)</f>
        <v>905273024</v>
      </c>
      <c r="H1579" s="37">
        <f>IFERROR(INDEX(XMR!$F:$F,MATCH($A1579,XMR!$A:$A,0))*INDEX('Control Panel'!$H:$H,MATCH('Index Volume'!$A1579+1,'Control Panel'!$A:$A,1)),0)</f>
        <v>93178896</v>
      </c>
      <c r="I1579" s="37">
        <f>IFERROR(INDEX(ZEC!$F:$F,MATCH($A1579,ZEC!$A:$A,0))*INDEX('Control Panel'!$I:$I,MATCH('Index Volume'!$A1579+1,'Control Panel'!$A:$A,1)),0)</f>
        <v>61549400</v>
      </c>
      <c r="J1579" s="37">
        <f>IFERROR(INDEX(EOS!$F:$F,MATCH($A1579,EOS!$A:$A,0))*INDEX('Control Panel'!$J:$J,MATCH('Index Volume'!$A1579+1,'Control Panel'!$A:$A,1)),0)</f>
        <v>2486409984</v>
      </c>
      <c r="K1579" s="37">
        <f>IFERROR(INDEX(DASH!$F:$F,MATCH($A1579,DASH!$A:$A,0))*INDEX('Control Panel'!$K:$K,MATCH('Index Volume'!$A1579+1,'Control Panel'!$A:$A,1)),0)</f>
        <v>108192000</v>
      </c>
      <c r="L1579" s="37">
        <f>IFERROR(INDEX(XLM!$F:$F,MATCH($A1579,XLM!$A:$A,0))*INDEX('Control Panel'!$L:$L,MATCH('Index Volume'!$A1579+1,'Control Panel'!$A:$A,1)),0)</f>
        <v>177676992</v>
      </c>
      <c r="M1579" s="39">
        <f t="shared" si="339"/>
        <v>15330833192</v>
      </c>
      <c r="N1579" s="1" t="b">
        <f t="shared" si="340"/>
        <v>1</v>
      </c>
      <c r="O1579" s="41">
        <f t="shared" si="341"/>
        <v>15330833192</v>
      </c>
    </row>
    <row r="1580" spans="1:15" x14ac:dyDescent="0.75">
      <c r="A1580" s="3">
        <v>43218</v>
      </c>
      <c r="B1580" s="37">
        <f>IFERROR(INDEX(BTC!$F:$F,MATCH($A1580,BTC!$A:$A,0))*INDEX('Control Panel'!$B:$B,MATCH('Index Volume'!$A1580+1,'Control Panel'!$A:$A,1)),0)</f>
        <v>7805479936</v>
      </c>
      <c r="C1580" s="37">
        <f>IFERROR(INDEX(XRP!$F:$F,MATCH($A1580,XRP!$A:$A,0))*INDEX('Control Panel'!$C:$C,MATCH($A1580+1,'Control Panel'!$A:$A,1)),0)</f>
        <v>788718976</v>
      </c>
      <c r="D1580" s="37">
        <f>IFERROR(INDEX(LTC!$F:$F,MATCH($A1580,LTC!$A:$A,0))*INDEX('Control Panel'!$D:$D,MATCH($A1580+1,'Control Panel'!$A:$A,1)),0)</f>
        <v>337116992</v>
      </c>
      <c r="E1580" s="37">
        <f>IFERROR(INDEX(ETC!$F:$F,MATCH($A1580,ETC!$A:$A,0))*INDEX('Control Panel'!$E:$E,MATCH($A1580+1,'Control Panel'!$A:$A,1)),0)</f>
        <v>246408992</v>
      </c>
      <c r="F1580" s="37">
        <f>IFERROR(INDEX(ETH!$F:$F,MATCH($A1580,ETH!$A:$A,0))*INDEX('Control Panel'!$F:$F,MATCH('Index Volume'!$A1580+1,'Control Panel'!$A:$A,1)),0)</f>
        <v>2496659968</v>
      </c>
      <c r="G1580" s="37">
        <f>IFERROR(INDEX(BCH!$F:$F,MATCH($A1580,BCH!$A:$A,0))*INDEX('Control Panel'!$G:$G,MATCH('Index Volume'!$A1580+1,'Control Panel'!$A:$A,1)),0)</f>
        <v>808801984</v>
      </c>
      <c r="H1580" s="37">
        <f>IFERROR(INDEX(XMR!$F:$F,MATCH($A1580,XMR!$A:$A,0))*INDEX('Control Panel'!$H:$H,MATCH('Index Volume'!$A1580+1,'Control Panel'!$A:$A,1)),0)</f>
        <v>84646704</v>
      </c>
      <c r="I1580" s="37">
        <f>IFERROR(INDEX(ZEC!$F:$F,MATCH($A1580,ZEC!$A:$A,0))*INDEX('Control Panel'!$I:$I,MATCH('Index Volume'!$A1580+1,'Control Panel'!$A:$A,1)),0)</f>
        <v>55599300</v>
      </c>
      <c r="J1580" s="37">
        <f>IFERROR(INDEX(EOS!$F:$F,MATCH($A1580,EOS!$A:$A,0))*INDEX('Control Panel'!$J:$J,MATCH('Index Volume'!$A1580+1,'Control Panel'!$A:$A,1)),0)</f>
        <v>2728300032</v>
      </c>
      <c r="K1580" s="37">
        <f>IFERROR(INDEX(DASH!$F:$F,MATCH($A1580,DASH!$A:$A,0))*INDEX('Control Panel'!$K:$K,MATCH('Index Volume'!$A1580+1,'Control Panel'!$A:$A,1)),0)</f>
        <v>101078000</v>
      </c>
      <c r="L1580" s="37">
        <f>IFERROR(INDEX(XLM!$F:$F,MATCH($A1580,XLM!$A:$A,0))*INDEX('Control Panel'!$L:$L,MATCH('Index Volume'!$A1580+1,'Control Panel'!$A:$A,1)),0)</f>
        <v>105747000</v>
      </c>
      <c r="M1580" s="39">
        <f t="shared" si="339"/>
        <v>15558557884</v>
      </c>
      <c r="N1580" s="1" t="b">
        <f t="shared" si="340"/>
        <v>1</v>
      </c>
      <c r="O1580" s="41">
        <f t="shared" si="341"/>
        <v>15558557884</v>
      </c>
    </row>
    <row r="1581" spans="1:15" x14ac:dyDescent="0.75">
      <c r="A1581" s="4">
        <v>43219</v>
      </c>
      <c r="B1581" s="37">
        <f>IFERROR(INDEX(BTC!$F:$F,MATCH($A1581,BTC!$A:$A,0))*INDEX('Control Panel'!$B:$B,MATCH('Index Volume'!$A1581+1,'Control Panel'!$A:$A,1)),0)</f>
        <v>8853000192</v>
      </c>
      <c r="C1581" s="37">
        <f>IFERROR(INDEX(XRP!$F:$F,MATCH($A1581,XRP!$A:$A,0))*INDEX('Control Panel'!$C:$C,MATCH($A1581+1,'Control Panel'!$A:$A,1)),0)</f>
        <v>896313984</v>
      </c>
      <c r="D1581" s="37">
        <f>IFERROR(INDEX(LTC!$F:$F,MATCH($A1581,LTC!$A:$A,0))*INDEX('Control Panel'!$D:$D,MATCH($A1581+1,'Control Panel'!$A:$A,1)),0)</f>
        <v>388081984</v>
      </c>
      <c r="E1581" s="37">
        <f>IFERROR(INDEX(ETC!$F:$F,MATCH($A1581,ETC!$A:$A,0))*INDEX('Control Panel'!$E:$E,MATCH($A1581+1,'Control Panel'!$A:$A,1)),0)</f>
        <v>271380000</v>
      </c>
      <c r="F1581" s="37">
        <f>IFERROR(INDEX(ETH!$F:$F,MATCH($A1581,ETH!$A:$A,0))*INDEX('Control Panel'!$F:$F,MATCH('Index Volume'!$A1581+1,'Control Panel'!$A:$A,1)),0)</f>
        <v>2740559872</v>
      </c>
      <c r="G1581" s="37">
        <f>IFERROR(INDEX(BCH!$F:$F,MATCH($A1581,BCH!$A:$A,0))*INDEX('Control Panel'!$G:$G,MATCH('Index Volume'!$A1581+1,'Control Panel'!$A:$A,1)),0)</f>
        <v>1049449984</v>
      </c>
      <c r="H1581" s="37">
        <f>IFERROR(INDEX(XMR!$F:$F,MATCH($A1581,XMR!$A:$A,0))*INDEX('Control Panel'!$H:$H,MATCH('Index Volume'!$A1581+1,'Control Panel'!$A:$A,1)),0)</f>
        <v>92297200</v>
      </c>
      <c r="I1581" s="37">
        <f>IFERROR(INDEX(ZEC!$F:$F,MATCH($A1581,ZEC!$A:$A,0))*INDEX('Control Panel'!$I:$I,MATCH('Index Volume'!$A1581+1,'Control Panel'!$A:$A,1)),0)</f>
        <v>63386900</v>
      </c>
      <c r="J1581" s="37">
        <f>IFERROR(INDEX(EOS!$F:$F,MATCH($A1581,EOS!$A:$A,0))*INDEX('Control Panel'!$J:$J,MATCH('Index Volume'!$A1581+1,'Control Panel'!$A:$A,1)),0)</f>
        <v>4870720000</v>
      </c>
      <c r="K1581" s="37">
        <f>IFERROR(INDEX(DASH!$F:$F,MATCH($A1581,DASH!$A:$A,0))*INDEX('Control Panel'!$K:$K,MATCH('Index Volume'!$A1581+1,'Control Panel'!$A:$A,1)),0)</f>
        <v>101137000</v>
      </c>
      <c r="L1581" s="37">
        <f>IFERROR(INDEX(XLM!$F:$F,MATCH($A1581,XLM!$A:$A,0))*INDEX('Control Panel'!$L:$L,MATCH('Index Volume'!$A1581+1,'Control Panel'!$A:$A,1)),0)</f>
        <v>156688992</v>
      </c>
      <c r="M1581" s="39">
        <f t="shared" si="339"/>
        <v>19483016108</v>
      </c>
      <c r="N1581" s="1" t="b">
        <f t="shared" si="340"/>
        <v>1</v>
      </c>
      <c r="O1581" s="41">
        <f t="shared" si="341"/>
        <v>19483016108</v>
      </c>
    </row>
    <row r="1582" spans="1:15" x14ac:dyDescent="0.75">
      <c r="A1582" s="3">
        <v>43220</v>
      </c>
      <c r="B1582" s="37">
        <f>IFERROR(INDEX(BTC!$F:$F,MATCH($A1582,BTC!$A:$A,0))*INDEX('Control Panel'!$B:$B,MATCH('Index Volume'!$A1582+1,'Control Panel'!$A:$A,1)),0)</f>
        <v>8673920000</v>
      </c>
      <c r="C1582" s="37">
        <f>IFERROR(INDEX(XRP!$F:$F,MATCH($A1582,XRP!$A:$A,0))*INDEX('Control Panel'!$C:$C,MATCH($A1582+1,'Control Panel'!$A:$A,1)),0)</f>
        <v>575363968</v>
      </c>
      <c r="D1582" s="37">
        <f>IFERROR(INDEX(LTC!$F:$F,MATCH($A1582,LTC!$A:$A,0))*INDEX('Control Panel'!$D:$D,MATCH($A1582+1,'Control Panel'!$A:$A,1)),0)</f>
        <v>341396992</v>
      </c>
      <c r="E1582" s="37">
        <f>IFERROR(INDEX(ETC!$F:$F,MATCH($A1582,ETC!$A:$A,0))*INDEX('Control Panel'!$E:$E,MATCH($A1582+1,'Control Panel'!$A:$A,1)),0)</f>
        <v>351048992</v>
      </c>
      <c r="F1582" s="37">
        <f>IFERROR(INDEX(ETH!$F:$F,MATCH($A1582,ETH!$A:$A,0))*INDEX('Control Panel'!$F:$F,MATCH('Index Volume'!$A1582+1,'Control Panel'!$A:$A,1)),0)</f>
        <v>2853100032</v>
      </c>
      <c r="G1582" s="37">
        <f>IFERROR(INDEX(BCH!$F:$F,MATCH($A1582,BCH!$A:$A,0))*INDEX('Control Panel'!$G:$G,MATCH('Index Volume'!$A1582+1,'Control Panel'!$A:$A,1)),0)</f>
        <v>753113984</v>
      </c>
      <c r="H1582" s="37">
        <f>IFERROR(INDEX(XMR!$F:$F,MATCH($A1582,XMR!$A:$A,0))*INDEX('Control Panel'!$H:$H,MATCH('Index Volume'!$A1582+1,'Control Panel'!$A:$A,1)),0)</f>
        <v>103574000</v>
      </c>
      <c r="I1582" s="37">
        <f>IFERROR(INDEX(ZEC!$F:$F,MATCH($A1582,ZEC!$A:$A,0))*INDEX('Control Panel'!$I:$I,MATCH('Index Volume'!$A1582+1,'Control Panel'!$A:$A,1)),0)</f>
        <v>67256896</v>
      </c>
      <c r="J1582" s="37">
        <f>IFERROR(INDEX(EOS!$F:$F,MATCH($A1582,EOS!$A:$A,0))*INDEX('Control Panel'!$J:$J,MATCH('Index Volume'!$A1582+1,'Control Panel'!$A:$A,1)),0)</f>
        <v>4073370112</v>
      </c>
      <c r="K1582" s="37">
        <f>IFERROR(INDEX(DASH!$F:$F,MATCH($A1582,DASH!$A:$A,0))*INDEX('Control Panel'!$K:$K,MATCH('Index Volume'!$A1582+1,'Control Panel'!$A:$A,1)),0)</f>
        <v>118497000</v>
      </c>
      <c r="L1582" s="37">
        <f>IFERROR(INDEX(XLM!$F:$F,MATCH($A1582,XLM!$A:$A,0))*INDEX('Control Panel'!$L:$L,MATCH('Index Volume'!$A1582+1,'Control Panel'!$A:$A,1)),0)</f>
        <v>81453296</v>
      </c>
      <c r="M1582" s="39">
        <f t="shared" si="339"/>
        <v>17992095272</v>
      </c>
      <c r="N1582" s="1" t="b">
        <f t="shared" si="340"/>
        <v>1</v>
      </c>
      <c r="O1582" s="41">
        <f t="shared" si="341"/>
        <v>17992095272</v>
      </c>
    </row>
    <row r="1583" spans="1:15" x14ac:dyDescent="0.75">
      <c r="A1583" s="4">
        <v>43221</v>
      </c>
      <c r="B1583" s="37">
        <f>IFERROR(INDEX(BTC!$F:$F,MATCH($A1583,BTC!$A:$A,0))*INDEX('Control Panel'!$B:$B,MATCH('Index Volume'!$A1583+1,'Control Panel'!$A:$A,1)),0)</f>
        <v>7713019904</v>
      </c>
      <c r="C1583" s="37">
        <f>IFERROR(INDEX(XRP!$F:$F,MATCH($A1583,XRP!$A:$A,0))*INDEX('Control Panel'!$C:$C,MATCH($A1583+1,'Control Panel'!$A:$A,1)),0)</f>
        <v>630809024</v>
      </c>
      <c r="D1583" s="37">
        <f>IFERROR(INDEX(LTC!$F:$F,MATCH($A1583,LTC!$A:$A,0))*INDEX('Control Panel'!$D:$D,MATCH($A1583+1,'Control Panel'!$A:$A,1)),0)</f>
        <v>342152000</v>
      </c>
      <c r="E1583" s="37">
        <f>IFERROR(INDEX(ETC!$F:$F,MATCH($A1583,ETC!$A:$A,0))*INDEX('Control Panel'!$E:$E,MATCH($A1583+1,'Control Panel'!$A:$A,1)),0)</f>
        <v>210024992</v>
      </c>
      <c r="F1583" s="37">
        <f>IFERROR(INDEX(ETH!$F:$F,MATCH($A1583,ETH!$A:$A,0))*INDEX('Control Panel'!$F:$F,MATCH('Index Volume'!$A1583+1,'Control Panel'!$A:$A,1)),0)</f>
        <v>2678960128</v>
      </c>
      <c r="G1583" s="37">
        <f>IFERROR(INDEX(BCH!$F:$F,MATCH($A1583,BCH!$A:$A,0))*INDEX('Control Panel'!$G:$G,MATCH('Index Volume'!$A1583+1,'Control Panel'!$A:$A,1)),0)</f>
        <v>774633024</v>
      </c>
      <c r="H1583" s="37">
        <f>IFERROR(INDEX(XMR!$F:$F,MATCH($A1583,XMR!$A:$A,0))*INDEX('Control Panel'!$H:$H,MATCH('Index Volume'!$A1583+1,'Control Panel'!$A:$A,1)),0)</f>
        <v>71420800</v>
      </c>
      <c r="I1583" s="37">
        <f>IFERROR(INDEX(ZEC!$F:$F,MATCH($A1583,ZEC!$A:$A,0))*INDEX('Control Panel'!$I:$I,MATCH('Index Volume'!$A1583+1,'Control Panel'!$A:$A,1)),0)</f>
        <v>66730800</v>
      </c>
      <c r="J1583" s="37">
        <f>IFERROR(INDEX(EOS!$F:$F,MATCH($A1583,EOS!$A:$A,0))*INDEX('Control Panel'!$J:$J,MATCH('Index Volume'!$A1583+1,'Control Panel'!$A:$A,1)),0)</f>
        <v>3330129920</v>
      </c>
      <c r="K1583" s="37">
        <f>IFERROR(INDEX(DASH!$F:$F,MATCH($A1583,DASH!$A:$A,0))*INDEX('Control Panel'!$K:$K,MATCH('Index Volume'!$A1583+1,'Control Panel'!$A:$A,1)),0)</f>
        <v>101299000</v>
      </c>
      <c r="L1583" s="37">
        <f>IFERROR(INDEX(XLM!$F:$F,MATCH($A1583,XLM!$A:$A,0))*INDEX('Control Panel'!$L:$L,MATCH('Index Volume'!$A1583+1,'Control Panel'!$A:$A,1)),0)</f>
        <v>152906000</v>
      </c>
      <c r="M1583" s="39">
        <f t="shared" si="339"/>
        <v>16072085592</v>
      </c>
      <c r="N1583" s="1" t="b">
        <f t="shared" si="340"/>
        <v>1</v>
      </c>
      <c r="O1583" s="41">
        <f t="shared" si="341"/>
        <v>16072085592</v>
      </c>
    </row>
    <row r="1584" spans="1:15" x14ac:dyDescent="0.75">
      <c r="A1584" s="3">
        <v>43222</v>
      </c>
      <c r="B1584" s="37">
        <f>IFERROR(INDEX(BTC!$F:$F,MATCH($A1584,BTC!$A:$A,0))*INDEX('Control Panel'!$B:$B,MATCH('Index Volume'!$A1584+1,'Control Panel'!$A:$A,1)),0)</f>
        <v>7558159872</v>
      </c>
      <c r="C1584" s="37">
        <f>IFERROR(INDEX(XRP!$F:$F,MATCH($A1584,XRP!$A:$A,0))*INDEX('Control Panel'!$C:$C,MATCH($A1584+1,'Control Panel'!$A:$A,1)),0)</f>
        <v>544425984</v>
      </c>
      <c r="D1584" s="37">
        <f>IFERROR(INDEX(LTC!$F:$F,MATCH($A1584,LTC!$A:$A,0))*INDEX('Control Panel'!$D:$D,MATCH($A1584+1,'Control Panel'!$A:$A,1)),0)</f>
        <v>354656992</v>
      </c>
      <c r="E1584" s="37">
        <f>IFERROR(INDEX(ETC!$F:$F,MATCH($A1584,ETC!$A:$A,0))*INDEX('Control Panel'!$E:$E,MATCH($A1584+1,'Control Panel'!$A:$A,1)),0)</f>
        <v>193015008</v>
      </c>
      <c r="F1584" s="37">
        <f>IFERROR(INDEX(ETH!$F:$F,MATCH($A1584,ETH!$A:$A,0))*INDEX('Control Panel'!$F:$F,MATCH('Index Volume'!$A1584+1,'Control Panel'!$A:$A,1)),0)</f>
        <v>2822269952</v>
      </c>
      <c r="G1584" s="37">
        <f>IFERROR(INDEX(BCH!$F:$F,MATCH($A1584,BCH!$A:$A,0))*INDEX('Control Panel'!$G:$G,MATCH('Index Volume'!$A1584+1,'Control Panel'!$A:$A,1)),0)</f>
        <v>1165139968</v>
      </c>
      <c r="H1584" s="37">
        <f>IFERROR(INDEX(XMR!$F:$F,MATCH($A1584,XMR!$A:$A,0))*INDEX('Control Panel'!$H:$H,MATCH('Index Volume'!$A1584+1,'Control Panel'!$A:$A,1)),0)</f>
        <v>83039296</v>
      </c>
      <c r="I1584" s="37">
        <f>IFERROR(INDEX(ZEC!$F:$F,MATCH($A1584,ZEC!$A:$A,0))*INDEX('Control Panel'!$I:$I,MATCH('Index Volume'!$A1584+1,'Control Panel'!$A:$A,1)),0)</f>
        <v>60618000</v>
      </c>
      <c r="J1584" s="37">
        <f>IFERROR(INDEX(EOS!$F:$F,MATCH($A1584,EOS!$A:$A,0))*INDEX('Control Panel'!$J:$J,MATCH('Index Volume'!$A1584+1,'Control Panel'!$A:$A,1)),0)</f>
        <v>2410370048</v>
      </c>
      <c r="K1584" s="37">
        <f>IFERROR(INDEX(DASH!$F:$F,MATCH($A1584,DASH!$A:$A,0))*INDEX('Control Panel'!$K:$K,MATCH('Index Volume'!$A1584+1,'Control Panel'!$A:$A,1)),0)</f>
        <v>129694000</v>
      </c>
      <c r="L1584" s="37">
        <f>IFERROR(INDEX(XLM!$F:$F,MATCH($A1584,XLM!$A:$A,0))*INDEX('Control Panel'!$L:$L,MATCH('Index Volume'!$A1584+1,'Control Panel'!$A:$A,1)),0)</f>
        <v>68610896</v>
      </c>
      <c r="M1584" s="39">
        <f t="shared" si="339"/>
        <v>15390000016</v>
      </c>
      <c r="N1584" s="1" t="b">
        <f t="shared" si="340"/>
        <v>1</v>
      </c>
      <c r="O1584" s="41">
        <f t="shared" si="341"/>
        <v>15390000016</v>
      </c>
    </row>
    <row r="1585" spans="1:15" x14ac:dyDescent="0.75">
      <c r="A1585" s="4">
        <v>43223</v>
      </c>
      <c r="B1585" s="37">
        <f>IFERROR(INDEX(BTC!$F:$F,MATCH($A1585,BTC!$A:$A,0))*INDEX('Control Panel'!$B:$B,MATCH('Index Volume'!$A1585+1,'Control Panel'!$A:$A,1)),0)</f>
        <v>10207299584</v>
      </c>
      <c r="C1585" s="37">
        <f>IFERROR(INDEX(XRP!$F:$F,MATCH($A1585,XRP!$A:$A,0))*INDEX('Control Panel'!$C:$C,MATCH($A1585+1,'Control Panel'!$A:$A,1)),0)</f>
        <v>725228992</v>
      </c>
      <c r="D1585" s="37">
        <f>IFERROR(INDEX(LTC!$F:$F,MATCH($A1585,LTC!$A:$A,0))*INDEX('Control Panel'!$D:$D,MATCH($A1585+1,'Control Panel'!$A:$A,1)),0)</f>
        <v>617984000</v>
      </c>
      <c r="E1585" s="37">
        <f>IFERROR(INDEX(ETC!$F:$F,MATCH($A1585,ETC!$A:$A,0))*INDEX('Control Panel'!$E:$E,MATCH($A1585+1,'Control Panel'!$A:$A,1)),0)</f>
        <v>370436992</v>
      </c>
      <c r="F1585" s="37">
        <f>IFERROR(INDEX(ETH!$F:$F,MATCH($A1585,ETH!$A:$A,0))*INDEX('Control Panel'!$F:$F,MATCH('Index Volume'!$A1585+1,'Control Panel'!$A:$A,1)),0)</f>
        <v>4210939904</v>
      </c>
      <c r="G1585" s="37">
        <f>IFERROR(INDEX(BCH!$F:$F,MATCH($A1585,BCH!$A:$A,0))*INDEX('Control Panel'!$G:$G,MATCH('Index Volume'!$A1585+1,'Control Panel'!$A:$A,1)),0)</f>
        <v>1282659968</v>
      </c>
      <c r="H1585" s="37">
        <f>IFERROR(INDEX(XMR!$F:$F,MATCH($A1585,XMR!$A:$A,0))*INDEX('Control Panel'!$H:$H,MATCH('Index Volume'!$A1585+1,'Control Panel'!$A:$A,1)),0)</f>
        <v>115162000</v>
      </c>
      <c r="I1585" s="37">
        <f>IFERROR(INDEX(ZEC!$F:$F,MATCH($A1585,ZEC!$A:$A,0))*INDEX('Control Panel'!$I:$I,MATCH('Index Volume'!$A1585+1,'Control Panel'!$A:$A,1)),0)</f>
        <v>77706896</v>
      </c>
      <c r="J1585" s="37">
        <f>IFERROR(INDEX(EOS!$F:$F,MATCH($A1585,EOS!$A:$A,0))*INDEX('Control Panel'!$J:$J,MATCH('Index Volume'!$A1585+1,'Control Panel'!$A:$A,1)),0)</f>
        <v>2266540032</v>
      </c>
      <c r="K1585" s="37">
        <f>IFERROR(INDEX(DASH!$F:$F,MATCH($A1585,DASH!$A:$A,0))*INDEX('Control Panel'!$K:$K,MATCH('Index Volume'!$A1585+1,'Control Panel'!$A:$A,1)),0)</f>
        <v>124091000</v>
      </c>
      <c r="L1585" s="37">
        <f>IFERROR(INDEX(XLM!$F:$F,MATCH($A1585,XLM!$A:$A,0))*INDEX('Control Panel'!$L:$L,MATCH('Index Volume'!$A1585+1,'Control Panel'!$A:$A,1)),0)</f>
        <v>83481296</v>
      </c>
      <c r="M1585" s="39">
        <f t="shared" si="339"/>
        <v>20081530664</v>
      </c>
      <c r="N1585" s="1" t="b">
        <f t="shared" si="340"/>
        <v>1</v>
      </c>
      <c r="O1585" s="41">
        <f t="shared" si="341"/>
        <v>20081530664</v>
      </c>
    </row>
    <row r="1586" spans="1:15" x14ac:dyDescent="0.75">
      <c r="A1586" s="3">
        <v>43224</v>
      </c>
      <c r="B1586" s="37">
        <f>IFERROR(INDEX(BTC!$F:$F,MATCH($A1586,BTC!$A:$A,0))*INDEX('Control Panel'!$B:$B,MATCH('Index Volume'!$A1586+1,'Control Panel'!$A:$A,1)),0)</f>
        <v>8217829888</v>
      </c>
      <c r="C1586" s="37">
        <f>IFERROR(INDEX(XRP!$F:$F,MATCH($A1586,XRP!$A:$A,0))*INDEX('Control Panel'!$C:$C,MATCH($A1586+1,'Control Panel'!$A:$A,1)),0)</f>
        <v>1007609984</v>
      </c>
      <c r="D1586" s="37">
        <f>IFERROR(INDEX(LTC!$F:$F,MATCH($A1586,LTC!$A:$A,0))*INDEX('Control Panel'!$D:$D,MATCH($A1586+1,'Control Panel'!$A:$A,1)),0)</f>
        <v>633054976</v>
      </c>
      <c r="E1586" s="37">
        <f>IFERROR(INDEX(ETC!$F:$F,MATCH($A1586,ETC!$A:$A,0))*INDEX('Control Panel'!$E:$E,MATCH($A1586+1,'Control Panel'!$A:$A,1)),0)</f>
        <v>299227008</v>
      </c>
      <c r="F1586" s="37">
        <f>IFERROR(INDEX(ETH!$F:$F,MATCH($A1586,ETH!$A:$A,0))*INDEX('Control Panel'!$F:$F,MATCH('Index Volume'!$A1586+1,'Control Panel'!$A:$A,1)),0)</f>
        <v>3533410048</v>
      </c>
      <c r="G1586" s="37">
        <f>IFERROR(INDEX(BCH!$F:$F,MATCH($A1586,BCH!$A:$A,0))*INDEX('Control Panel'!$G:$G,MATCH('Index Volume'!$A1586+1,'Control Panel'!$A:$A,1)),0)</f>
        <v>960185024</v>
      </c>
      <c r="H1586" s="37">
        <f>IFERROR(INDEX(XMR!$F:$F,MATCH($A1586,XMR!$A:$A,0))*INDEX('Control Panel'!$H:$H,MATCH('Index Volume'!$A1586+1,'Control Panel'!$A:$A,1)),0)</f>
        <v>77875600</v>
      </c>
      <c r="I1586" s="37">
        <f>IFERROR(INDEX(ZEC!$F:$F,MATCH($A1586,ZEC!$A:$A,0))*INDEX('Control Panel'!$I:$I,MATCH('Index Volume'!$A1586+1,'Control Panel'!$A:$A,1)),0)</f>
        <v>61999900</v>
      </c>
      <c r="J1586" s="37">
        <f>IFERROR(INDEX(EOS!$F:$F,MATCH($A1586,EOS!$A:$A,0))*INDEX('Control Panel'!$J:$J,MATCH('Index Volume'!$A1586+1,'Control Panel'!$A:$A,1)),0)</f>
        <v>1749309952</v>
      </c>
      <c r="K1586" s="37">
        <f>IFERROR(INDEX(DASH!$F:$F,MATCH($A1586,DASH!$A:$A,0))*INDEX('Control Panel'!$K:$K,MATCH('Index Volume'!$A1586+1,'Control Panel'!$A:$A,1)),0)</f>
        <v>150130000</v>
      </c>
      <c r="L1586" s="37">
        <f>IFERROR(INDEX(XLM!$F:$F,MATCH($A1586,XLM!$A:$A,0))*INDEX('Control Panel'!$L:$L,MATCH('Index Volume'!$A1586+1,'Control Panel'!$A:$A,1)),0)</f>
        <v>51379800</v>
      </c>
      <c r="M1586" s="39">
        <f t="shared" si="339"/>
        <v>16742012180</v>
      </c>
      <c r="N1586" s="1" t="b">
        <f t="shared" si="340"/>
        <v>1</v>
      </c>
      <c r="O1586" s="41">
        <f t="shared" si="341"/>
        <v>16742012180</v>
      </c>
    </row>
    <row r="1587" spans="1:15" x14ac:dyDescent="0.75">
      <c r="A1587" s="4">
        <v>43225</v>
      </c>
      <c r="B1587" s="37">
        <f>IFERROR(INDEX(BTC!$F:$F,MATCH($A1587,BTC!$A:$A,0))*INDEX('Control Panel'!$B:$B,MATCH('Index Volume'!$A1587+1,'Control Panel'!$A:$A,1)),0)</f>
        <v>7651939840</v>
      </c>
      <c r="C1587" s="37">
        <f>IFERROR(INDEX(XRP!$F:$F,MATCH($A1587,XRP!$A:$A,0))*INDEX('Control Panel'!$C:$C,MATCH($A1587+1,'Control Panel'!$A:$A,1)),0)</f>
        <v>668800000</v>
      </c>
      <c r="D1587" s="37">
        <f>IFERROR(INDEX(LTC!$F:$F,MATCH($A1587,LTC!$A:$A,0))*INDEX('Control Panel'!$D:$D,MATCH($A1587+1,'Control Panel'!$A:$A,1)),0)</f>
        <v>741246016</v>
      </c>
      <c r="E1587" s="37">
        <f>IFERROR(INDEX(ETC!$F:$F,MATCH($A1587,ETC!$A:$A,0))*INDEX('Control Panel'!$E:$E,MATCH($A1587+1,'Control Panel'!$A:$A,1)),0)</f>
        <v>263167008</v>
      </c>
      <c r="F1587" s="37">
        <f>IFERROR(INDEX(ETH!$F:$F,MATCH($A1587,ETH!$A:$A,0))*INDEX('Control Panel'!$F:$F,MATCH('Index Volume'!$A1587+1,'Control Panel'!$A:$A,1)),0)</f>
        <v>3035040000</v>
      </c>
      <c r="G1587" s="37">
        <f>IFERROR(INDEX(BCH!$F:$F,MATCH($A1587,BCH!$A:$A,0))*INDEX('Control Panel'!$G:$G,MATCH('Index Volume'!$A1587+1,'Control Panel'!$A:$A,1)),0)</f>
        <v>1664400000</v>
      </c>
      <c r="H1587" s="37">
        <f>IFERROR(INDEX(XMR!$F:$F,MATCH($A1587,XMR!$A:$A,0))*INDEX('Control Panel'!$H:$H,MATCH('Index Volume'!$A1587+1,'Control Panel'!$A:$A,1)),0)</f>
        <v>73154304</v>
      </c>
      <c r="I1587" s="37">
        <f>IFERROR(INDEX(ZEC!$F:$F,MATCH($A1587,ZEC!$A:$A,0))*INDEX('Control Panel'!$I:$I,MATCH('Index Volume'!$A1587+1,'Control Panel'!$A:$A,1)),0)</f>
        <v>61409500</v>
      </c>
      <c r="J1587" s="37">
        <f>IFERROR(INDEX(EOS!$F:$F,MATCH($A1587,EOS!$A:$A,0))*INDEX('Control Panel'!$J:$J,MATCH('Index Volume'!$A1587+1,'Control Panel'!$A:$A,1)),0)</f>
        <v>1614729984</v>
      </c>
      <c r="K1587" s="37">
        <f>IFERROR(INDEX(DASH!$F:$F,MATCH($A1587,DASH!$A:$A,0))*INDEX('Control Panel'!$K:$K,MATCH('Index Volume'!$A1587+1,'Control Panel'!$A:$A,1)),0)</f>
        <v>113858000</v>
      </c>
      <c r="L1587" s="37">
        <f>IFERROR(INDEX(XLM!$F:$F,MATCH($A1587,XLM!$A:$A,0))*INDEX('Control Panel'!$L:$L,MATCH('Index Volume'!$A1587+1,'Control Panel'!$A:$A,1)),0)</f>
        <v>44096200</v>
      </c>
      <c r="M1587" s="39">
        <f t="shared" si="339"/>
        <v>15931840852</v>
      </c>
      <c r="N1587" s="1" t="b">
        <f t="shared" si="340"/>
        <v>1</v>
      </c>
      <c r="O1587" s="41">
        <f t="shared" si="341"/>
        <v>15931840852</v>
      </c>
    </row>
    <row r="1588" spans="1:15" x14ac:dyDescent="0.75">
      <c r="A1588" s="3">
        <v>43226</v>
      </c>
      <c r="B1588" s="37">
        <f>IFERROR(INDEX(BTC!$F:$F,MATCH($A1588,BTC!$A:$A,0))*INDEX('Control Panel'!$B:$B,MATCH('Index Volume'!$A1588+1,'Control Panel'!$A:$A,1)),0)</f>
        <v>7222280192</v>
      </c>
      <c r="C1588" s="37">
        <f>IFERROR(INDEX(XRP!$F:$F,MATCH($A1588,XRP!$A:$A,0))*INDEX('Control Panel'!$C:$C,MATCH($A1588+1,'Control Panel'!$A:$A,1)),0)</f>
        <v>640057024</v>
      </c>
      <c r="D1588" s="37">
        <f>IFERROR(INDEX(LTC!$F:$F,MATCH($A1588,LTC!$A:$A,0))*INDEX('Control Panel'!$D:$D,MATCH($A1588+1,'Control Panel'!$A:$A,1)),0)</f>
        <v>626270016</v>
      </c>
      <c r="E1588" s="37">
        <f>IFERROR(INDEX(ETC!$F:$F,MATCH($A1588,ETC!$A:$A,0))*INDEX('Control Panel'!$E:$E,MATCH($A1588+1,'Control Panel'!$A:$A,1)),0)</f>
        <v>666931968</v>
      </c>
      <c r="F1588" s="37">
        <f>IFERROR(INDEX(ETH!$F:$F,MATCH($A1588,ETH!$A:$A,0))*INDEX('Control Panel'!$F:$F,MATCH('Index Volume'!$A1588+1,'Control Panel'!$A:$A,1)),0)</f>
        <v>3105570048</v>
      </c>
      <c r="G1588" s="37">
        <f>IFERROR(INDEX(BCH!$F:$F,MATCH($A1588,BCH!$A:$A,0))*INDEX('Control Panel'!$G:$G,MATCH('Index Volume'!$A1588+1,'Control Panel'!$A:$A,1)),0)</f>
        <v>1946960000</v>
      </c>
      <c r="H1588" s="37">
        <f>IFERROR(INDEX(XMR!$F:$F,MATCH($A1588,XMR!$A:$A,0))*INDEX('Control Panel'!$H:$H,MATCH('Index Volume'!$A1588+1,'Control Panel'!$A:$A,1)),0)</f>
        <v>50393500</v>
      </c>
      <c r="I1588" s="37">
        <f>IFERROR(INDEX(ZEC!$F:$F,MATCH($A1588,ZEC!$A:$A,0))*INDEX('Control Panel'!$I:$I,MATCH('Index Volume'!$A1588+1,'Control Panel'!$A:$A,1)),0)</f>
        <v>59462900</v>
      </c>
      <c r="J1588" s="37">
        <f>IFERROR(INDEX(EOS!$F:$F,MATCH($A1588,EOS!$A:$A,0))*INDEX('Control Panel'!$J:$J,MATCH('Index Volume'!$A1588+1,'Control Panel'!$A:$A,1)),0)</f>
        <v>1434829952</v>
      </c>
      <c r="K1588" s="37">
        <f>IFERROR(INDEX(DASH!$F:$F,MATCH($A1588,DASH!$A:$A,0))*INDEX('Control Panel'!$K:$K,MATCH('Index Volume'!$A1588+1,'Control Panel'!$A:$A,1)),0)</f>
        <v>97449000</v>
      </c>
      <c r="L1588" s="37">
        <f>IFERROR(INDEX(XLM!$F:$F,MATCH($A1588,XLM!$A:$A,0))*INDEX('Control Panel'!$L:$L,MATCH('Index Volume'!$A1588+1,'Control Panel'!$A:$A,1)),0)</f>
        <v>43793500</v>
      </c>
      <c r="M1588" s="39">
        <f t="shared" si="339"/>
        <v>15893998100</v>
      </c>
      <c r="N1588" s="1" t="b">
        <f t="shared" si="340"/>
        <v>1</v>
      </c>
      <c r="O1588" s="41">
        <f t="shared" si="341"/>
        <v>15893998100</v>
      </c>
    </row>
    <row r="1589" spans="1:15" x14ac:dyDescent="0.75">
      <c r="A1589" s="4">
        <v>43227</v>
      </c>
      <c r="B1589" s="37">
        <f>IFERROR(INDEX(BTC!$F:$F,MATCH($A1589,BTC!$A:$A,0))*INDEX('Control Panel'!$B:$B,MATCH('Index Volume'!$A1589+1,'Control Panel'!$A:$A,1)),0)</f>
        <v>7394019840</v>
      </c>
      <c r="C1589" s="37">
        <f>IFERROR(INDEX(XRP!$F:$F,MATCH($A1589,XRP!$A:$A,0))*INDEX('Control Panel'!$C:$C,MATCH($A1589+1,'Control Panel'!$A:$A,1)),0)</f>
        <v>602534976</v>
      </c>
      <c r="D1589" s="37">
        <f>IFERROR(INDEX(LTC!$F:$F,MATCH($A1589,LTC!$A:$A,0))*INDEX('Control Panel'!$D:$D,MATCH($A1589+1,'Control Panel'!$A:$A,1)),0)</f>
        <v>573281024</v>
      </c>
      <c r="E1589" s="37">
        <f>IFERROR(INDEX(ETC!$F:$F,MATCH($A1589,ETC!$A:$A,0))*INDEX('Control Panel'!$E:$E,MATCH($A1589+1,'Control Panel'!$A:$A,1)),0)</f>
        <v>411630016</v>
      </c>
      <c r="F1589" s="37">
        <f>IFERROR(INDEX(ETH!$F:$F,MATCH($A1589,ETH!$A:$A,0))*INDEX('Control Panel'!$F:$F,MATCH('Index Volume'!$A1589+1,'Control Panel'!$A:$A,1)),0)</f>
        <v>4316120064</v>
      </c>
      <c r="G1589" s="37">
        <f>IFERROR(INDEX(BCH!$F:$F,MATCH($A1589,BCH!$A:$A,0))*INDEX('Control Panel'!$G:$G,MATCH('Index Volume'!$A1589+1,'Control Panel'!$A:$A,1)),0)</f>
        <v>1407629952</v>
      </c>
      <c r="H1589" s="37">
        <f>IFERROR(INDEX(XMR!$F:$F,MATCH($A1589,XMR!$A:$A,0))*INDEX('Control Panel'!$H:$H,MATCH('Index Volume'!$A1589+1,'Control Panel'!$A:$A,1)),0)</f>
        <v>44546500</v>
      </c>
      <c r="I1589" s="37">
        <f>IFERROR(INDEX(ZEC!$F:$F,MATCH($A1589,ZEC!$A:$A,0))*INDEX('Control Panel'!$I:$I,MATCH('Index Volume'!$A1589+1,'Control Panel'!$A:$A,1)),0)</f>
        <v>58105400</v>
      </c>
      <c r="J1589" s="37">
        <f>IFERROR(INDEX(EOS!$F:$F,MATCH($A1589,EOS!$A:$A,0))*INDEX('Control Panel'!$J:$J,MATCH('Index Volume'!$A1589+1,'Control Panel'!$A:$A,1)),0)</f>
        <v>2000850048</v>
      </c>
      <c r="K1589" s="37">
        <f>IFERROR(INDEX(DASH!$F:$F,MATCH($A1589,DASH!$A:$A,0))*INDEX('Control Panel'!$K:$K,MATCH('Index Volume'!$A1589+1,'Control Panel'!$A:$A,1)),0)</f>
        <v>108330000</v>
      </c>
      <c r="L1589" s="37">
        <f>IFERROR(INDEX(XLM!$F:$F,MATCH($A1589,XLM!$A:$A,0))*INDEX('Control Panel'!$L:$L,MATCH('Index Volume'!$A1589+1,'Control Panel'!$A:$A,1)),0)</f>
        <v>48023200</v>
      </c>
      <c r="M1589" s="39">
        <f t="shared" si="339"/>
        <v>16965071020</v>
      </c>
      <c r="N1589" s="1" t="b">
        <f t="shared" si="340"/>
        <v>1</v>
      </c>
      <c r="O1589" s="41">
        <f t="shared" si="341"/>
        <v>16965071020</v>
      </c>
    </row>
    <row r="1590" spans="1:15" x14ac:dyDescent="0.75">
      <c r="A1590" s="3">
        <v>43228</v>
      </c>
      <c r="B1590" s="37">
        <f>IFERROR(INDEX(BTC!$F:$F,MATCH($A1590,BTC!$A:$A,0))*INDEX('Control Panel'!$B:$B,MATCH('Index Volume'!$A1590+1,'Control Panel'!$A:$A,1)),0)</f>
        <v>7415869952</v>
      </c>
      <c r="C1590" s="37">
        <f>IFERROR(INDEX(XRP!$F:$F,MATCH($A1590,XRP!$A:$A,0))*INDEX('Control Panel'!$C:$C,MATCH($A1590+1,'Control Panel'!$A:$A,1)),0)</f>
        <v>465040992</v>
      </c>
      <c r="D1590" s="37">
        <f>IFERROR(INDEX(LTC!$F:$F,MATCH($A1590,LTC!$A:$A,0))*INDEX('Control Panel'!$D:$D,MATCH($A1590+1,'Control Panel'!$A:$A,1)),0)</f>
        <v>466308992</v>
      </c>
      <c r="E1590" s="37">
        <f>IFERROR(INDEX(ETC!$F:$F,MATCH($A1590,ETC!$A:$A,0))*INDEX('Control Panel'!$E:$E,MATCH($A1590+1,'Control Panel'!$A:$A,1)),0)</f>
        <v>257408992</v>
      </c>
      <c r="F1590" s="37">
        <f>IFERROR(INDEX(ETH!$F:$F,MATCH($A1590,ETH!$A:$A,0))*INDEX('Control Panel'!$F:$F,MATCH('Index Volume'!$A1590+1,'Control Panel'!$A:$A,1)),0)</f>
        <v>2920489984</v>
      </c>
      <c r="G1590" s="37">
        <f>IFERROR(INDEX(BCH!$F:$F,MATCH($A1590,BCH!$A:$A,0))*INDEX('Control Panel'!$G:$G,MATCH('Index Volume'!$A1590+1,'Control Panel'!$A:$A,1)),0)</f>
        <v>1060739968</v>
      </c>
      <c r="H1590" s="37">
        <f>IFERROR(INDEX(XMR!$F:$F,MATCH($A1590,XMR!$A:$A,0))*INDEX('Control Panel'!$H:$H,MATCH('Index Volume'!$A1590+1,'Control Panel'!$A:$A,1)),0)</f>
        <v>33703600</v>
      </c>
      <c r="I1590" s="37">
        <f>IFERROR(INDEX(ZEC!$F:$F,MATCH($A1590,ZEC!$A:$A,0))*INDEX('Control Panel'!$I:$I,MATCH('Index Volume'!$A1590+1,'Control Panel'!$A:$A,1)),0)</f>
        <v>53964300</v>
      </c>
      <c r="J1590" s="37">
        <f>IFERROR(INDEX(EOS!$F:$F,MATCH($A1590,EOS!$A:$A,0))*INDEX('Control Panel'!$J:$J,MATCH('Index Volume'!$A1590+1,'Control Panel'!$A:$A,1)),0)</f>
        <v>1449939968</v>
      </c>
      <c r="K1590" s="37">
        <f>IFERROR(INDEX(DASH!$F:$F,MATCH($A1590,DASH!$A:$A,0))*INDEX('Control Panel'!$K:$K,MATCH('Index Volume'!$A1590+1,'Control Panel'!$A:$A,1)),0)</f>
        <v>98776400</v>
      </c>
      <c r="L1590" s="37">
        <f>IFERROR(INDEX(XLM!$F:$F,MATCH($A1590,XLM!$A:$A,0))*INDEX('Control Panel'!$L:$L,MATCH('Index Volume'!$A1590+1,'Control Panel'!$A:$A,1)),0)</f>
        <v>50210900</v>
      </c>
      <c r="M1590" s="39">
        <f t="shared" si="339"/>
        <v>14272454048</v>
      </c>
      <c r="N1590" s="1" t="b">
        <f t="shared" si="340"/>
        <v>1</v>
      </c>
      <c r="O1590" s="41">
        <f t="shared" si="341"/>
        <v>14272454048</v>
      </c>
    </row>
    <row r="1591" spans="1:15" x14ac:dyDescent="0.75">
      <c r="A1591" s="4">
        <v>43229</v>
      </c>
      <c r="B1591" s="37">
        <f>IFERROR(INDEX(BTC!$F:$F,MATCH($A1591,BTC!$A:$A,0))*INDEX('Control Panel'!$B:$B,MATCH('Index Volume'!$A1591+1,'Control Panel'!$A:$A,1)),0)</f>
        <v>7226890240</v>
      </c>
      <c r="C1591" s="37">
        <f>IFERROR(INDEX(XRP!$F:$F,MATCH($A1591,XRP!$A:$A,0))*INDEX('Control Panel'!$C:$C,MATCH($A1591+1,'Control Panel'!$A:$A,1)),0)</f>
        <v>611574976</v>
      </c>
      <c r="D1591" s="37">
        <f>IFERROR(INDEX(LTC!$F:$F,MATCH($A1591,LTC!$A:$A,0))*INDEX('Control Panel'!$D:$D,MATCH($A1591+1,'Control Panel'!$A:$A,1)),0)</f>
        <v>448136000</v>
      </c>
      <c r="E1591" s="37">
        <f>IFERROR(INDEX(ETC!$F:$F,MATCH($A1591,ETC!$A:$A,0))*INDEX('Control Panel'!$E:$E,MATCH($A1591+1,'Control Panel'!$A:$A,1)),0)</f>
        <v>293584000</v>
      </c>
      <c r="F1591" s="37">
        <f>IFERROR(INDEX(ETH!$F:$F,MATCH($A1591,ETH!$A:$A,0))*INDEX('Control Panel'!$F:$F,MATCH('Index Volume'!$A1591+1,'Control Panel'!$A:$A,1)),0)</f>
        <v>2877870080</v>
      </c>
      <c r="G1591" s="37">
        <f>IFERROR(INDEX(BCH!$F:$F,MATCH($A1591,BCH!$A:$A,0))*INDEX('Control Panel'!$G:$G,MATCH('Index Volume'!$A1591+1,'Control Panel'!$A:$A,1)),0)</f>
        <v>1273219968</v>
      </c>
      <c r="H1591" s="37">
        <f>IFERROR(INDEX(XMR!$F:$F,MATCH($A1591,XMR!$A:$A,0))*INDEX('Control Panel'!$H:$H,MATCH('Index Volume'!$A1591+1,'Control Panel'!$A:$A,1)),0)</f>
        <v>41903700</v>
      </c>
      <c r="I1591" s="37">
        <f>IFERROR(INDEX(ZEC!$F:$F,MATCH($A1591,ZEC!$A:$A,0))*INDEX('Control Panel'!$I:$I,MATCH('Index Volume'!$A1591+1,'Control Panel'!$A:$A,1)),0)</f>
        <v>49023000</v>
      </c>
      <c r="J1591" s="37">
        <f>IFERROR(INDEX(EOS!$F:$F,MATCH($A1591,EOS!$A:$A,0))*INDEX('Control Panel'!$J:$J,MATCH('Index Volume'!$A1591+1,'Control Panel'!$A:$A,1)),0)</f>
        <v>1199539968</v>
      </c>
      <c r="K1591" s="37">
        <f>IFERROR(INDEX(DASH!$F:$F,MATCH($A1591,DASH!$A:$A,0))*INDEX('Control Panel'!$K:$K,MATCH('Index Volume'!$A1591+1,'Control Panel'!$A:$A,1)),0)</f>
        <v>102561000</v>
      </c>
      <c r="L1591" s="37">
        <f>IFERROR(INDEX(XLM!$F:$F,MATCH($A1591,XLM!$A:$A,0))*INDEX('Control Panel'!$L:$L,MATCH('Index Volume'!$A1591+1,'Control Panel'!$A:$A,1)),0)</f>
        <v>54383500</v>
      </c>
      <c r="M1591" s="39">
        <f t="shared" si="339"/>
        <v>14178686432</v>
      </c>
      <c r="N1591" s="1" t="b">
        <f t="shared" si="340"/>
        <v>1</v>
      </c>
      <c r="O1591" s="41">
        <f t="shared" si="341"/>
        <v>14178686432</v>
      </c>
    </row>
    <row r="1592" spans="1:15" x14ac:dyDescent="0.75">
      <c r="A1592" s="3">
        <v>43230</v>
      </c>
      <c r="B1592" s="37">
        <f>IFERROR(INDEX(BTC!$F:$F,MATCH($A1592,BTC!$A:$A,0))*INDEX('Control Panel'!$B:$B,MATCH('Index Volume'!$A1592+1,'Control Panel'!$A:$A,1)),0)</f>
        <v>6906699776</v>
      </c>
      <c r="C1592" s="37">
        <f>IFERROR(INDEX(XRP!$F:$F,MATCH($A1592,XRP!$A:$A,0))*INDEX('Control Panel'!$C:$C,MATCH($A1592+1,'Control Panel'!$A:$A,1)),0)</f>
        <v>399324000</v>
      </c>
      <c r="D1592" s="37">
        <f>IFERROR(INDEX(LTC!$F:$F,MATCH($A1592,LTC!$A:$A,0))*INDEX('Control Panel'!$D:$D,MATCH($A1592+1,'Control Panel'!$A:$A,1)),0)</f>
        <v>426694016</v>
      </c>
      <c r="E1592" s="37">
        <f>IFERROR(INDEX(ETC!$F:$F,MATCH($A1592,ETC!$A:$A,0))*INDEX('Control Panel'!$E:$E,MATCH($A1592+1,'Control Panel'!$A:$A,1)),0)</f>
        <v>225995008</v>
      </c>
      <c r="F1592" s="37">
        <f>IFERROR(INDEX(ETH!$F:$F,MATCH($A1592,ETH!$A:$A,0))*INDEX('Control Panel'!$F:$F,MATCH('Index Volume'!$A1592+1,'Control Panel'!$A:$A,1)),0)</f>
        <v>2748950016</v>
      </c>
      <c r="G1592" s="37">
        <f>IFERROR(INDEX(BCH!$F:$F,MATCH($A1592,BCH!$A:$A,0))*INDEX('Control Panel'!$G:$G,MATCH('Index Volume'!$A1592+1,'Control Panel'!$A:$A,1)),0)</f>
        <v>1070040000</v>
      </c>
      <c r="H1592" s="37">
        <f>IFERROR(INDEX(XMR!$F:$F,MATCH($A1592,XMR!$A:$A,0))*INDEX('Control Panel'!$H:$H,MATCH('Index Volume'!$A1592+1,'Control Panel'!$A:$A,1)),0)</f>
        <v>36197200</v>
      </c>
      <c r="I1592" s="37">
        <f>IFERROR(INDEX(ZEC!$F:$F,MATCH($A1592,ZEC!$A:$A,0))*INDEX('Control Panel'!$I:$I,MATCH('Index Volume'!$A1592+1,'Control Panel'!$A:$A,1)),0)</f>
        <v>54034000</v>
      </c>
      <c r="J1592" s="37">
        <f>IFERROR(INDEX(EOS!$F:$F,MATCH($A1592,EOS!$A:$A,0))*INDEX('Control Panel'!$J:$J,MATCH('Index Volume'!$A1592+1,'Control Panel'!$A:$A,1)),0)</f>
        <v>1287810048</v>
      </c>
      <c r="K1592" s="37">
        <f>IFERROR(INDEX(DASH!$F:$F,MATCH($A1592,DASH!$A:$A,0))*INDEX('Control Panel'!$K:$K,MATCH('Index Volume'!$A1592+1,'Control Panel'!$A:$A,1)),0)</f>
        <v>100427000</v>
      </c>
      <c r="L1592" s="37">
        <f>IFERROR(INDEX(XLM!$F:$F,MATCH($A1592,XLM!$A:$A,0))*INDEX('Control Panel'!$L:$L,MATCH('Index Volume'!$A1592+1,'Control Panel'!$A:$A,1)),0)</f>
        <v>39548400</v>
      </c>
      <c r="M1592" s="39">
        <f t="shared" si="339"/>
        <v>13295719464</v>
      </c>
      <c r="N1592" s="1" t="b">
        <f t="shared" si="340"/>
        <v>1</v>
      </c>
      <c r="O1592" s="41">
        <f t="shared" si="341"/>
        <v>13295719464</v>
      </c>
    </row>
    <row r="1593" spans="1:15" x14ac:dyDescent="0.75">
      <c r="A1593" s="4">
        <v>43231</v>
      </c>
      <c r="B1593" s="37">
        <f>IFERROR(INDEX(BTC!$F:$F,MATCH($A1593,BTC!$A:$A,0))*INDEX('Control Panel'!$B:$B,MATCH('Index Volume'!$A1593+1,'Control Panel'!$A:$A,1)),0)</f>
        <v>8488520192</v>
      </c>
      <c r="C1593" s="37">
        <f>IFERROR(INDEX(XRP!$F:$F,MATCH($A1593,XRP!$A:$A,0))*INDEX('Control Panel'!$C:$C,MATCH($A1593+1,'Control Panel'!$A:$A,1)),0)</f>
        <v>991409024</v>
      </c>
      <c r="D1593" s="37">
        <f>IFERROR(INDEX(LTC!$F:$F,MATCH($A1593,LTC!$A:$A,0))*INDEX('Control Panel'!$D:$D,MATCH($A1593+1,'Control Panel'!$A:$A,1)),0)</f>
        <v>530416000</v>
      </c>
      <c r="E1593" s="37">
        <f>IFERROR(INDEX(ETC!$F:$F,MATCH($A1593,ETC!$A:$A,0))*INDEX('Control Panel'!$E:$E,MATCH($A1593+1,'Control Panel'!$A:$A,1)),0)</f>
        <v>354950016</v>
      </c>
      <c r="F1593" s="37">
        <f>IFERROR(INDEX(ETH!$F:$F,MATCH($A1593,ETH!$A:$A,0))*INDEX('Control Panel'!$F:$F,MATCH('Index Volume'!$A1593+1,'Control Panel'!$A:$A,1)),0)</f>
        <v>3290080000</v>
      </c>
      <c r="G1593" s="37">
        <f>IFERROR(INDEX(BCH!$F:$F,MATCH($A1593,BCH!$A:$A,0))*INDEX('Control Panel'!$G:$G,MATCH('Index Volume'!$A1593+1,'Control Panel'!$A:$A,1)),0)</f>
        <v>1513260032</v>
      </c>
      <c r="H1593" s="37">
        <f>IFERROR(INDEX(XMR!$F:$F,MATCH($A1593,XMR!$A:$A,0))*INDEX('Control Panel'!$H:$H,MATCH('Index Volume'!$A1593+1,'Control Panel'!$A:$A,1)),0)</f>
        <v>48447300</v>
      </c>
      <c r="I1593" s="37">
        <f>IFERROR(INDEX(ZEC!$F:$F,MATCH($A1593,ZEC!$A:$A,0))*INDEX('Control Panel'!$I:$I,MATCH('Index Volume'!$A1593+1,'Control Panel'!$A:$A,1)),0)</f>
        <v>58885700</v>
      </c>
      <c r="J1593" s="37">
        <f>IFERROR(INDEX(EOS!$F:$F,MATCH($A1593,EOS!$A:$A,0))*INDEX('Control Panel'!$J:$J,MATCH('Index Volume'!$A1593+1,'Control Panel'!$A:$A,1)),0)</f>
        <v>2919820032</v>
      </c>
      <c r="K1593" s="37">
        <f>IFERROR(INDEX(DASH!$F:$F,MATCH($A1593,DASH!$A:$A,0))*INDEX('Control Panel'!$K:$K,MATCH('Index Volume'!$A1593+1,'Control Panel'!$A:$A,1)),0)</f>
        <v>108972000</v>
      </c>
      <c r="L1593" s="37">
        <f>IFERROR(INDEX(XLM!$F:$F,MATCH($A1593,XLM!$A:$A,0))*INDEX('Control Panel'!$L:$L,MATCH('Index Volume'!$A1593+1,'Control Panel'!$A:$A,1)),0)</f>
        <v>80168200</v>
      </c>
      <c r="M1593" s="39">
        <f t="shared" si="339"/>
        <v>18384928496</v>
      </c>
      <c r="N1593" s="1" t="b">
        <f t="shared" si="340"/>
        <v>1</v>
      </c>
      <c r="O1593" s="41">
        <f t="shared" si="341"/>
        <v>18384928496</v>
      </c>
    </row>
    <row r="1594" spans="1:15" x14ac:dyDescent="0.75">
      <c r="A1594" s="3">
        <v>43232</v>
      </c>
      <c r="B1594" s="37">
        <f>IFERROR(INDEX(BTC!$F:$F,MATCH($A1594,BTC!$A:$A,0))*INDEX('Control Panel'!$B:$B,MATCH('Index Volume'!$A1594+1,'Control Panel'!$A:$A,1)),0)</f>
        <v>6821380096</v>
      </c>
      <c r="C1594" s="37">
        <f>IFERROR(INDEX(XRP!$F:$F,MATCH($A1594,XRP!$A:$A,0))*INDEX('Control Panel'!$C:$C,MATCH($A1594+1,'Control Panel'!$A:$A,1)),0)</f>
        <v>596684992</v>
      </c>
      <c r="D1594" s="37">
        <f>IFERROR(INDEX(LTC!$F:$F,MATCH($A1594,LTC!$A:$A,0))*INDEX('Control Panel'!$D:$D,MATCH($A1594+1,'Control Panel'!$A:$A,1)),0)</f>
        <v>410184992</v>
      </c>
      <c r="E1594" s="37">
        <f>IFERROR(INDEX(ETC!$F:$F,MATCH($A1594,ETC!$A:$A,0))*INDEX('Control Panel'!$E:$E,MATCH($A1594+1,'Control Panel'!$A:$A,1)),0)</f>
        <v>258036992</v>
      </c>
      <c r="F1594" s="37">
        <f>IFERROR(INDEX(ETH!$F:$F,MATCH($A1594,ETH!$A:$A,0))*INDEX('Control Panel'!$F:$F,MATCH('Index Volume'!$A1594+1,'Control Panel'!$A:$A,1)),0)</f>
        <v>2668480000</v>
      </c>
      <c r="G1594" s="37">
        <f>IFERROR(INDEX(BCH!$F:$F,MATCH($A1594,BCH!$A:$A,0))*INDEX('Control Panel'!$G:$G,MATCH('Index Volume'!$A1594+1,'Control Panel'!$A:$A,1)),0)</f>
        <v>1461449984</v>
      </c>
      <c r="H1594" s="37">
        <f>IFERROR(INDEX(XMR!$F:$F,MATCH($A1594,XMR!$A:$A,0))*INDEX('Control Panel'!$H:$H,MATCH('Index Volume'!$A1594+1,'Control Panel'!$A:$A,1)),0)</f>
        <v>32938200</v>
      </c>
      <c r="I1594" s="37">
        <f>IFERROR(INDEX(ZEC!$F:$F,MATCH($A1594,ZEC!$A:$A,0))*INDEX('Control Panel'!$I:$I,MATCH('Index Volume'!$A1594+1,'Control Panel'!$A:$A,1)),0)</f>
        <v>38966000</v>
      </c>
      <c r="J1594" s="37">
        <f>IFERROR(INDEX(EOS!$F:$F,MATCH($A1594,EOS!$A:$A,0))*INDEX('Control Panel'!$J:$J,MATCH('Index Volume'!$A1594+1,'Control Panel'!$A:$A,1)),0)</f>
        <v>3091069952</v>
      </c>
      <c r="K1594" s="37">
        <f>IFERROR(INDEX(DASH!$F:$F,MATCH($A1594,DASH!$A:$A,0))*INDEX('Control Panel'!$K:$K,MATCH('Index Volume'!$A1594+1,'Control Panel'!$A:$A,1)),0)</f>
        <v>77808896</v>
      </c>
      <c r="L1594" s="37">
        <f>IFERROR(INDEX(XLM!$F:$F,MATCH($A1594,XLM!$A:$A,0))*INDEX('Control Panel'!$L:$L,MATCH('Index Volume'!$A1594+1,'Control Panel'!$A:$A,1)),0)</f>
        <v>93267504</v>
      </c>
      <c r="M1594" s="39">
        <f t="shared" si="339"/>
        <v>15550267608</v>
      </c>
      <c r="N1594" s="1" t="b">
        <f t="shared" si="340"/>
        <v>1</v>
      </c>
      <c r="O1594" s="41">
        <f t="shared" si="341"/>
        <v>15550267608</v>
      </c>
    </row>
    <row r="1595" spans="1:15" x14ac:dyDescent="0.75">
      <c r="A1595" s="4">
        <v>43233</v>
      </c>
      <c r="B1595" s="37">
        <f>IFERROR(INDEX(BTC!$F:$F,MATCH($A1595,BTC!$A:$A,0))*INDEX('Control Panel'!$B:$B,MATCH('Index Volume'!$A1595+1,'Control Panel'!$A:$A,1)),0)</f>
        <v>5866379776</v>
      </c>
      <c r="C1595" s="37">
        <f>IFERROR(INDEX(XRP!$F:$F,MATCH($A1595,XRP!$A:$A,0))*INDEX('Control Panel'!$C:$C,MATCH($A1595+1,'Control Panel'!$A:$A,1)),0)</f>
        <v>532488000</v>
      </c>
      <c r="D1595" s="37">
        <f>IFERROR(INDEX(LTC!$F:$F,MATCH($A1595,LTC!$A:$A,0))*INDEX('Control Panel'!$D:$D,MATCH($A1595+1,'Control Panel'!$A:$A,1)),0)</f>
        <v>383224000</v>
      </c>
      <c r="E1595" s="37">
        <f>IFERROR(INDEX(ETC!$F:$F,MATCH($A1595,ETC!$A:$A,0))*INDEX('Control Panel'!$E:$E,MATCH($A1595+1,'Control Panel'!$A:$A,1)),0)</f>
        <v>201048000</v>
      </c>
      <c r="F1595" s="37">
        <f>IFERROR(INDEX(ETH!$F:$F,MATCH($A1595,ETH!$A:$A,0))*INDEX('Control Panel'!$F:$F,MATCH('Index Volume'!$A1595+1,'Control Panel'!$A:$A,1)),0)</f>
        <v>2362500096</v>
      </c>
      <c r="G1595" s="37">
        <f>IFERROR(INDEX(BCH!$F:$F,MATCH($A1595,BCH!$A:$A,0))*INDEX('Control Panel'!$G:$G,MATCH('Index Volume'!$A1595+1,'Control Panel'!$A:$A,1)),0)</f>
        <v>921628032</v>
      </c>
      <c r="H1595" s="37">
        <f>IFERROR(INDEX(XMR!$F:$F,MATCH($A1595,XMR!$A:$A,0))*INDEX('Control Panel'!$H:$H,MATCH('Index Volume'!$A1595+1,'Control Panel'!$A:$A,1)),0)</f>
        <v>32021800</v>
      </c>
      <c r="I1595" s="37">
        <f>IFERROR(INDEX(ZEC!$F:$F,MATCH($A1595,ZEC!$A:$A,0))*INDEX('Control Panel'!$I:$I,MATCH('Index Volume'!$A1595+1,'Control Panel'!$A:$A,1)),0)</f>
        <v>28585200</v>
      </c>
      <c r="J1595" s="37">
        <f>IFERROR(INDEX(EOS!$F:$F,MATCH($A1595,EOS!$A:$A,0))*INDEX('Control Panel'!$J:$J,MATCH('Index Volume'!$A1595+1,'Control Panel'!$A:$A,1)),0)</f>
        <v>1589949952</v>
      </c>
      <c r="K1595" s="37">
        <f>IFERROR(INDEX(DASH!$F:$F,MATCH($A1595,DASH!$A:$A,0))*INDEX('Control Panel'!$K:$K,MATCH('Index Volume'!$A1595+1,'Control Panel'!$A:$A,1)),0)</f>
        <v>99754096</v>
      </c>
      <c r="L1595" s="37">
        <f>IFERROR(INDEX(XLM!$F:$F,MATCH($A1595,XLM!$A:$A,0))*INDEX('Control Panel'!$L:$L,MATCH('Index Volume'!$A1595+1,'Control Panel'!$A:$A,1)),0)</f>
        <v>73407904</v>
      </c>
      <c r="M1595" s="39">
        <f t="shared" si="339"/>
        <v>12090986856</v>
      </c>
      <c r="N1595" s="1" t="b">
        <f t="shared" si="340"/>
        <v>1</v>
      </c>
      <c r="O1595" s="41">
        <f t="shared" si="341"/>
        <v>12090986856</v>
      </c>
    </row>
    <row r="1596" spans="1:15" x14ac:dyDescent="0.75">
      <c r="A1596" s="3">
        <v>43234</v>
      </c>
      <c r="B1596" s="37">
        <f>IFERROR(INDEX(BTC!$F:$F,MATCH($A1596,BTC!$A:$A,0))*INDEX('Control Panel'!$B:$B,MATCH('Index Volume'!$A1596+1,'Control Panel'!$A:$A,1)),0)</f>
        <v>7364149760</v>
      </c>
      <c r="C1596" s="37">
        <f>IFERROR(INDEX(XRP!$F:$F,MATCH($A1596,XRP!$A:$A,0))*INDEX('Control Panel'!$C:$C,MATCH($A1596+1,'Control Panel'!$A:$A,1)),0)</f>
        <v>613462016</v>
      </c>
      <c r="D1596" s="37">
        <f>IFERROR(INDEX(LTC!$F:$F,MATCH($A1596,LTC!$A:$A,0))*INDEX('Control Panel'!$D:$D,MATCH($A1596+1,'Control Panel'!$A:$A,1)),0)</f>
        <v>584222016</v>
      </c>
      <c r="E1596" s="37">
        <f>IFERROR(INDEX(ETC!$F:$F,MATCH($A1596,ETC!$A:$A,0))*INDEX('Control Panel'!$E:$E,MATCH($A1596+1,'Control Panel'!$A:$A,1)),0)</f>
        <v>221006000</v>
      </c>
      <c r="F1596" s="37">
        <f>IFERROR(INDEX(ETH!$F:$F,MATCH($A1596,ETH!$A:$A,0))*INDEX('Control Panel'!$F:$F,MATCH('Index Volume'!$A1596+1,'Control Panel'!$A:$A,1)),0)</f>
        <v>3005110016</v>
      </c>
      <c r="G1596" s="37">
        <f>IFERROR(INDEX(BCH!$F:$F,MATCH($A1596,BCH!$A:$A,0))*INDEX('Control Panel'!$G:$G,MATCH('Index Volume'!$A1596+1,'Control Panel'!$A:$A,1)),0)</f>
        <v>1158710016</v>
      </c>
      <c r="H1596" s="37">
        <f>IFERROR(INDEX(XMR!$F:$F,MATCH($A1596,XMR!$A:$A,0))*INDEX('Control Panel'!$H:$H,MATCH('Index Volume'!$A1596+1,'Control Panel'!$A:$A,1)),0)</f>
        <v>56526000</v>
      </c>
      <c r="I1596" s="37">
        <f>IFERROR(INDEX(ZEC!$F:$F,MATCH($A1596,ZEC!$A:$A,0))*INDEX('Control Panel'!$I:$I,MATCH('Index Volume'!$A1596+1,'Control Panel'!$A:$A,1)),0)</f>
        <v>293688000</v>
      </c>
      <c r="J1596" s="37">
        <f>IFERROR(INDEX(EOS!$F:$F,MATCH($A1596,EOS!$A:$A,0))*INDEX('Control Panel'!$J:$J,MATCH('Index Volume'!$A1596+1,'Control Panel'!$A:$A,1)),0)</f>
        <v>1702960000</v>
      </c>
      <c r="K1596" s="37">
        <f>IFERROR(INDEX(DASH!$F:$F,MATCH($A1596,DASH!$A:$A,0))*INDEX('Control Panel'!$K:$K,MATCH('Index Volume'!$A1596+1,'Control Panel'!$A:$A,1)),0)</f>
        <v>157680992</v>
      </c>
      <c r="L1596" s="37">
        <f>IFERROR(INDEX(XLM!$F:$F,MATCH($A1596,XLM!$A:$A,0))*INDEX('Control Panel'!$L:$L,MATCH('Index Volume'!$A1596+1,'Control Panel'!$A:$A,1)),0)</f>
        <v>58938400</v>
      </c>
      <c r="M1596" s="39">
        <f t="shared" si="339"/>
        <v>15216453216</v>
      </c>
      <c r="N1596" s="1" t="b">
        <f t="shared" si="340"/>
        <v>1</v>
      </c>
      <c r="O1596" s="41">
        <f t="shared" si="341"/>
        <v>15216453216</v>
      </c>
    </row>
    <row r="1597" spans="1:15" x14ac:dyDescent="0.75">
      <c r="A1597" s="4">
        <v>43235</v>
      </c>
      <c r="B1597" s="37">
        <f>IFERROR(INDEX(BTC!$F:$F,MATCH($A1597,BTC!$A:$A,0))*INDEX('Control Panel'!$B:$B,MATCH('Index Volume'!$A1597+1,'Control Panel'!$A:$A,1)),0)</f>
        <v>6705710080</v>
      </c>
      <c r="C1597" s="37">
        <f>IFERROR(INDEX(XRP!$F:$F,MATCH($A1597,XRP!$A:$A,0))*INDEX('Control Panel'!$C:$C,MATCH($A1597+1,'Control Panel'!$A:$A,1)),0)</f>
        <v>422980000</v>
      </c>
      <c r="D1597" s="37">
        <f>IFERROR(INDEX(LTC!$F:$F,MATCH($A1597,LTC!$A:$A,0))*INDEX('Control Panel'!$D:$D,MATCH($A1597+1,'Control Panel'!$A:$A,1)),0)</f>
        <v>415984992</v>
      </c>
      <c r="E1597" s="37">
        <f>IFERROR(INDEX(ETC!$F:$F,MATCH($A1597,ETC!$A:$A,0))*INDEX('Control Panel'!$E:$E,MATCH($A1597+1,'Control Panel'!$A:$A,1)),0)</f>
        <v>239530000</v>
      </c>
      <c r="F1597" s="37">
        <f>IFERROR(INDEX(ETH!$F:$F,MATCH($A1597,ETH!$A:$A,0))*INDEX('Control Panel'!$F:$F,MATCH('Index Volume'!$A1597+1,'Control Panel'!$A:$A,1)),0)</f>
        <v>2523069952</v>
      </c>
      <c r="G1597" s="37">
        <f>IFERROR(INDEX(BCH!$F:$F,MATCH($A1597,BCH!$A:$A,0))*INDEX('Control Panel'!$G:$G,MATCH('Index Volume'!$A1597+1,'Control Panel'!$A:$A,1)),0)</f>
        <v>939358016</v>
      </c>
      <c r="H1597" s="37">
        <f>IFERROR(INDEX(XMR!$F:$F,MATCH($A1597,XMR!$A:$A,0))*INDEX('Control Panel'!$H:$H,MATCH('Index Volume'!$A1597+1,'Control Panel'!$A:$A,1)),0)</f>
        <v>56849200</v>
      </c>
      <c r="I1597" s="37">
        <f>IFERROR(INDEX(ZEC!$F:$F,MATCH($A1597,ZEC!$A:$A,0))*INDEX('Control Panel'!$I:$I,MATCH('Index Volume'!$A1597+1,'Control Panel'!$A:$A,1)),0)</f>
        <v>419545984</v>
      </c>
      <c r="J1597" s="37">
        <f>IFERROR(INDEX(EOS!$F:$F,MATCH($A1597,EOS!$A:$A,0))*INDEX('Control Panel'!$J:$J,MATCH('Index Volume'!$A1597+1,'Control Panel'!$A:$A,1)),0)</f>
        <v>1371869952</v>
      </c>
      <c r="K1597" s="37">
        <f>IFERROR(INDEX(DASH!$F:$F,MATCH($A1597,DASH!$A:$A,0))*INDEX('Control Panel'!$K:$K,MATCH('Index Volume'!$A1597+1,'Control Panel'!$A:$A,1)),0)</f>
        <v>174088000</v>
      </c>
      <c r="L1597" s="37">
        <f>IFERROR(INDEX(XLM!$F:$F,MATCH($A1597,XLM!$A:$A,0))*INDEX('Control Panel'!$L:$L,MATCH('Index Volume'!$A1597+1,'Control Panel'!$A:$A,1)),0)</f>
        <v>39801700</v>
      </c>
      <c r="M1597" s="39">
        <f t="shared" si="339"/>
        <v>13308787876</v>
      </c>
      <c r="N1597" s="1" t="b">
        <f t="shared" si="340"/>
        <v>1</v>
      </c>
      <c r="O1597" s="41">
        <f t="shared" si="341"/>
        <v>13308787876</v>
      </c>
    </row>
    <row r="1598" spans="1:15" x14ac:dyDescent="0.75">
      <c r="A1598" s="3">
        <v>43236</v>
      </c>
      <c r="B1598" s="37">
        <f>IFERROR(INDEX(BTC!$F:$F,MATCH($A1598,BTC!$A:$A,0))*INDEX('Control Panel'!$B:$B,MATCH('Index Volume'!$A1598+1,'Control Panel'!$A:$A,1)),0)</f>
        <v>6760220160</v>
      </c>
      <c r="C1598" s="37">
        <f>IFERROR(INDEX(XRP!$F:$F,MATCH($A1598,XRP!$A:$A,0))*INDEX('Control Panel'!$C:$C,MATCH($A1598+1,'Control Panel'!$A:$A,1)),0)</f>
        <v>429641984</v>
      </c>
      <c r="D1598" s="37">
        <f>IFERROR(INDEX(LTC!$F:$F,MATCH($A1598,LTC!$A:$A,0))*INDEX('Control Panel'!$D:$D,MATCH($A1598+1,'Control Panel'!$A:$A,1)),0)</f>
        <v>351689984</v>
      </c>
      <c r="E1598" s="37">
        <f>IFERROR(INDEX(ETC!$F:$F,MATCH($A1598,ETC!$A:$A,0))*INDEX('Control Panel'!$E:$E,MATCH($A1598+1,'Control Panel'!$A:$A,1)),0)</f>
        <v>204932000</v>
      </c>
      <c r="F1598" s="37">
        <f>IFERROR(INDEX(ETH!$F:$F,MATCH($A1598,ETH!$A:$A,0))*INDEX('Control Panel'!$F:$F,MATCH('Index Volume'!$A1598+1,'Control Panel'!$A:$A,1)),0)</f>
        <v>2476130048</v>
      </c>
      <c r="G1598" s="37">
        <f>IFERROR(INDEX(BCH!$F:$F,MATCH($A1598,BCH!$A:$A,0))*INDEX('Control Panel'!$G:$G,MATCH('Index Volume'!$A1598+1,'Control Panel'!$A:$A,1)),0)</f>
        <v>913177984</v>
      </c>
      <c r="H1598" s="37">
        <f>IFERROR(INDEX(XMR!$F:$F,MATCH($A1598,XMR!$A:$A,0))*INDEX('Control Panel'!$H:$H,MATCH('Index Volume'!$A1598+1,'Control Panel'!$A:$A,1)),0)</f>
        <v>46385200</v>
      </c>
      <c r="I1598" s="37">
        <f>IFERROR(INDEX(ZEC!$F:$F,MATCH($A1598,ZEC!$A:$A,0))*INDEX('Control Panel'!$I:$I,MATCH('Index Volume'!$A1598+1,'Control Panel'!$A:$A,1)),0)</f>
        <v>298528992</v>
      </c>
      <c r="J1598" s="37">
        <f>IFERROR(INDEX(EOS!$F:$F,MATCH($A1598,EOS!$A:$A,0))*INDEX('Control Panel'!$J:$J,MATCH('Index Volume'!$A1598+1,'Control Panel'!$A:$A,1)),0)</f>
        <v>1534140032</v>
      </c>
      <c r="K1598" s="37">
        <f>IFERROR(INDEX(DASH!$F:$F,MATCH($A1598,DASH!$A:$A,0))*INDEX('Control Panel'!$K:$K,MATCH('Index Volume'!$A1598+1,'Control Panel'!$A:$A,1)),0)</f>
        <v>177326000</v>
      </c>
      <c r="L1598" s="37">
        <f>IFERROR(INDEX(XLM!$F:$F,MATCH($A1598,XLM!$A:$A,0))*INDEX('Control Panel'!$L:$L,MATCH('Index Volume'!$A1598+1,'Control Panel'!$A:$A,1)),0)</f>
        <v>43623300</v>
      </c>
      <c r="M1598" s="39">
        <f t="shared" si="339"/>
        <v>13235795684</v>
      </c>
      <c r="N1598" s="1" t="b">
        <f t="shared" si="340"/>
        <v>1</v>
      </c>
      <c r="O1598" s="41">
        <f t="shared" si="341"/>
        <v>13235795684</v>
      </c>
    </row>
    <row r="1599" spans="1:15" x14ac:dyDescent="0.75">
      <c r="A1599" s="4">
        <v>43237</v>
      </c>
      <c r="B1599" s="37">
        <f>IFERROR(INDEX(BTC!$F:$F,MATCH($A1599,BTC!$A:$A,0))*INDEX('Control Panel'!$B:$B,MATCH('Index Volume'!$A1599+1,'Control Panel'!$A:$A,1)),0)</f>
        <v>5862530048</v>
      </c>
      <c r="C1599" s="37">
        <f>IFERROR(INDEX(XRP!$F:$F,MATCH($A1599,XRP!$A:$A,0))*INDEX('Control Panel'!$C:$C,MATCH($A1599+1,'Control Panel'!$A:$A,1)),0)</f>
        <v>337999008</v>
      </c>
      <c r="D1599" s="37">
        <f>IFERROR(INDEX(LTC!$F:$F,MATCH($A1599,LTC!$A:$A,0))*INDEX('Control Panel'!$D:$D,MATCH($A1599+1,'Control Panel'!$A:$A,1)),0)</f>
        <v>320248992</v>
      </c>
      <c r="E1599" s="37">
        <f>IFERROR(INDEX(ETC!$F:$F,MATCH($A1599,ETC!$A:$A,0))*INDEX('Control Panel'!$E:$E,MATCH($A1599+1,'Control Panel'!$A:$A,1)),0)</f>
        <v>166820000</v>
      </c>
      <c r="F1599" s="37">
        <f>IFERROR(INDEX(ETH!$F:$F,MATCH($A1599,ETH!$A:$A,0))*INDEX('Control Panel'!$F:$F,MATCH('Index Volume'!$A1599+1,'Control Panel'!$A:$A,1)),0)</f>
        <v>2350619904</v>
      </c>
      <c r="G1599" s="37">
        <f>IFERROR(INDEX(BCH!$F:$F,MATCH($A1599,BCH!$A:$A,0))*INDEX('Control Panel'!$G:$G,MATCH('Index Volume'!$A1599+1,'Control Panel'!$A:$A,1)),0)</f>
        <v>804139008</v>
      </c>
      <c r="H1599" s="37">
        <f>IFERROR(INDEX(XMR!$F:$F,MATCH($A1599,XMR!$A:$A,0))*INDEX('Control Panel'!$H:$H,MATCH('Index Volume'!$A1599+1,'Control Panel'!$A:$A,1)),0)</f>
        <v>44934200</v>
      </c>
      <c r="I1599" s="37">
        <f>IFERROR(INDEX(ZEC!$F:$F,MATCH($A1599,ZEC!$A:$A,0))*INDEX('Control Panel'!$I:$I,MATCH('Index Volume'!$A1599+1,'Control Panel'!$A:$A,1)),0)</f>
        <v>134332992</v>
      </c>
      <c r="J1599" s="37">
        <f>IFERROR(INDEX(EOS!$F:$F,MATCH($A1599,EOS!$A:$A,0))*INDEX('Control Panel'!$J:$J,MATCH('Index Volume'!$A1599+1,'Control Panel'!$A:$A,1)),0)</f>
        <v>1644329984</v>
      </c>
      <c r="K1599" s="37">
        <f>IFERROR(INDEX(DASH!$F:$F,MATCH($A1599,DASH!$A:$A,0))*INDEX('Control Panel'!$K:$K,MATCH('Index Volume'!$A1599+1,'Control Panel'!$A:$A,1)),0)</f>
        <v>198663008</v>
      </c>
      <c r="L1599" s="37">
        <f>IFERROR(INDEX(XLM!$F:$F,MATCH($A1599,XLM!$A:$A,0))*INDEX('Control Panel'!$L:$L,MATCH('Index Volume'!$A1599+1,'Control Panel'!$A:$A,1)),0)</f>
        <v>31796700</v>
      </c>
      <c r="M1599" s="39">
        <f t="shared" si="339"/>
        <v>11896413844</v>
      </c>
      <c r="N1599" s="1" t="b">
        <f t="shared" si="340"/>
        <v>1</v>
      </c>
      <c r="O1599" s="41">
        <f t="shared" si="341"/>
        <v>11896413844</v>
      </c>
    </row>
    <row r="1600" spans="1:15" x14ac:dyDescent="0.75">
      <c r="A1600" s="3">
        <v>43238</v>
      </c>
      <c r="B1600" s="37">
        <f>IFERROR(INDEX(BTC!$F:$F,MATCH($A1600,BTC!$A:$A,0))*INDEX('Control Panel'!$B:$B,MATCH('Index Volume'!$A1600+1,'Control Panel'!$A:$A,1)),0)</f>
        <v>5764190208</v>
      </c>
      <c r="C1600" s="37">
        <f>IFERROR(INDEX(XRP!$F:$F,MATCH($A1600,XRP!$A:$A,0))*INDEX('Control Panel'!$C:$C,MATCH($A1600+1,'Control Panel'!$A:$A,1)),0)</f>
        <v>344944000</v>
      </c>
      <c r="D1600" s="37">
        <f>IFERROR(INDEX(LTC!$F:$F,MATCH($A1600,LTC!$A:$A,0))*INDEX('Control Panel'!$D:$D,MATCH($A1600+1,'Control Panel'!$A:$A,1)),0)</f>
        <v>371688000</v>
      </c>
      <c r="E1600" s="37">
        <f>IFERROR(INDEX(ETC!$F:$F,MATCH($A1600,ETC!$A:$A,0))*INDEX('Control Panel'!$E:$E,MATCH($A1600+1,'Control Panel'!$A:$A,1)),0)</f>
        <v>178787008</v>
      </c>
      <c r="F1600" s="37">
        <f>IFERROR(INDEX(ETH!$F:$F,MATCH($A1600,ETH!$A:$A,0))*INDEX('Control Panel'!$F:$F,MATCH('Index Volume'!$A1600+1,'Control Panel'!$A:$A,1)),0)</f>
        <v>2305740032</v>
      </c>
      <c r="G1600" s="37">
        <f>IFERROR(INDEX(BCH!$F:$F,MATCH($A1600,BCH!$A:$A,0))*INDEX('Control Panel'!$G:$G,MATCH('Index Volume'!$A1600+1,'Control Panel'!$A:$A,1)),0)</f>
        <v>876974976</v>
      </c>
      <c r="H1600" s="37">
        <f>IFERROR(INDEX(XMR!$F:$F,MATCH($A1600,XMR!$A:$A,0))*INDEX('Control Panel'!$H:$H,MATCH('Index Volume'!$A1600+1,'Control Panel'!$A:$A,1)),0)</f>
        <v>58532500</v>
      </c>
      <c r="I1600" s="37">
        <f>IFERROR(INDEX(ZEC!$F:$F,MATCH($A1600,ZEC!$A:$A,0))*INDEX('Control Panel'!$I:$I,MATCH('Index Volume'!$A1600+1,'Control Panel'!$A:$A,1)),0)</f>
        <v>235260992</v>
      </c>
      <c r="J1600" s="37">
        <f>IFERROR(INDEX(EOS!$F:$F,MATCH($A1600,EOS!$A:$A,0))*INDEX('Control Panel'!$J:$J,MATCH('Index Volume'!$A1600+1,'Control Panel'!$A:$A,1)),0)</f>
        <v>1343680000</v>
      </c>
      <c r="K1600" s="37">
        <f>IFERROR(INDEX(DASH!$F:$F,MATCH($A1600,DASH!$A:$A,0))*INDEX('Control Panel'!$K:$K,MATCH('Index Volume'!$A1600+1,'Control Panel'!$A:$A,1)),0)</f>
        <v>125453000</v>
      </c>
      <c r="L1600" s="37">
        <f>IFERROR(INDEX(XLM!$F:$F,MATCH($A1600,XLM!$A:$A,0))*INDEX('Control Panel'!$L:$L,MATCH('Index Volume'!$A1600+1,'Control Panel'!$A:$A,1)),0)</f>
        <v>31108600</v>
      </c>
      <c r="M1600" s="39">
        <f t="shared" si="339"/>
        <v>11636359316</v>
      </c>
      <c r="N1600" s="1" t="b">
        <f t="shared" si="340"/>
        <v>1</v>
      </c>
      <c r="O1600" s="41">
        <f t="shared" si="341"/>
        <v>11636359316</v>
      </c>
    </row>
    <row r="1601" spans="1:15" x14ac:dyDescent="0.75">
      <c r="A1601" s="4">
        <v>43239</v>
      </c>
      <c r="B1601" s="37">
        <f>IFERROR(INDEX(BTC!$F:$F,MATCH($A1601,BTC!$A:$A,0))*INDEX('Control Panel'!$B:$B,MATCH('Index Volume'!$A1601+1,'Control Panel'!$A:$A,1)),0)</f>
        <v>4712399872</v>
      </c>
      <c r="C1601" s="37">
        <f>IFERROR(INDEX(XRP!$F:$F,MATCH($A1601,XRP!$A:$A,0))*INDEX('Control Panel'!$C:$C,MATCH($A1601+1,'Control Panel'!$A:$A,1)),0)</f>
        <v>249039008</v>
      </c>
      <c r="D1601" s="37">
        <f>IFERROR(INDEX(LTC!$F:$F,MATCH($A1601,LTC!$A:$A,0))*INDEX('Control Panel'!$D:$D,MATCH($A1601+1,'Control Panel'!$A:$A,1)),0)</f>
        <v>310963008</v>
      </c>
      <c r="E1601" s="37">
        <f>IFERROR(INDEX(ETC!$F:$F,MATCH($A1601,ETC!$A:$A,0))*INDEX('Control Panel'!$E:$E,MATCH($A1601+1,'Control Panel'!$A:$A,1)),0)</f>
        <v>148970000</v>
      </c>
      <c r="F1601" s="37">
        <f>IFERROR(INDEX(ETH!$F:$F,MATCH($A1601,ETH!$A:$A,0))*INDEX('Control Panel'!$F:$F,MATCH('Index Volume'!$A1601+1,'Control Panel'!$A:$A,1)),0)</f>
        <v>2021549952</v>
      </c>
      <c r="G1601" s="37">
        <f>IFERROR(INDEX(BCH!$F:$F,MATCH($A1601,BCH!$A:$A,0))*INDEX('Control Panel'!$G:$G,MATCH('Index Volume'!$A1601+1,'Control Panel'!$A:$A,1)),0)</f>
        <v>595862016</v>
      </c>
      <c r="H1601" s="37">
        <f>IFERROR(INDEX(XMR!$F:$F,MATCH($A1601,XMR!$A:$A,0))*INDEX('Control Panel'!$H:$H,MATCH('Index Volume'!$A1601+1,'Control Panel'!$A:$A,1)),0)</f>
        <v>31524400</v>
      </c>
      <c r="I1601" s="37">
        <f>IFERROR(INDEX(ZEC!$F:$F,MATCH($A1601,ZEC!$A:$A,0))*INDEX('Control Panel'!$I:$I,MATCH('Index Volume'!$A1601+1,'Control Panel'!$A:$A,1)),0)</f>
        <v>154256992</v>
      </c>
      <c r="J1601" s="37">
        <f>IFERROR(INDEX(EOS!$F:$F,MATCH($A1601,EOS!$A:$A,0))*INDEX('Control Panel'!$J:$J,MATCH('Index Volume'!$A1601+1,'Control Panel'!$A:$A,1)),0)</f>
        <v>1018750016</v>
      </c>
      <c r="K1601" s="37">
        <f>IFERROR(INDEX(DASH!$F:$F,MATCH($A1601,DASH!$A:$A,0))*INDEX('Control Panel'!$K:$K,MATCH('Index Volume'!$A1601+1,'Control Panel'!$A:$A,1)),0)</f>
        <v>99795000</v>
      </c>
      <c r="L1601" s="37">
        <f>IFERROR(INDEX(XLM!$F:$F,MATCH($A1601,XLM!$A:$A,0))*INDEX('Control Panel'!$L:$L,MATCH('Index Volume'!$A1601+1,'Control Panel'!$A:$A,1)),0)</f>
        <v>23504200</v>
      </c>
      <c r="M1601" s="39">
        <f t="shared" si="339"/>
        <v>9366614464</v>
      </c>
      <c r="N1601" s="1" t="b">
        <f t="shared" si="340"/>
        <v>1</v>
      </c>
      <c r="O1601" s="41">
        <f t="shared" si="341"/>
        <v>9366614464</v>
      </c>
    </row>
    <row r="1602" spans="1:15" x14ac:dyDescent="0.75">
      <c r="A1602" s="3">
        <v>43240</v>
      </c>
      <c r="B1602" s="37">
        <f>IFERROR(INDEX(BTC!$F:$F,MATCH($A1602,BTC!$A:$A,0))*INDEX('Control Panel'!$B:$B,MATCH('Index Volume'!$A1602+1,'Control Panel'!$A:$A,1)),0)</f>
        <v>5191059968</v>
      </c>
      <c r="C1602" s="37">
        <f>IFERROR(INDEX(XRP!$F:$F,MATCH($A1602,XRP!$A:$A,0))*INDEX('Control Panel'!$C:$C,MATCH($A1602+1,'Control Panel'!$A:$A,1)),0)</f>
        <v>275614016</v>
      </c>
      <c r="D1602" s="37">
        <f>IFERROR(INDEX(LTC!$F:$F,MATCH($A1602,LTC!$A:$A,0))*INDEX('Control Panel'!$D:$D,MATCH($A1602+1,'Control Panel'!$A:$A,1)),0)</f>
        <v>324983008</v>
      </c>
      <c r="E1602" s="37">
        <f>IFERROR(INDEX(ETC!$F:$F,MATCH($A1602,ETC!$A:$A,0))*INDEX('Control Panel'!$E:$E,MATCH($A1602+1,'Control Panel'!$A:$A,1)),0)</f>
        <v>144931008</v>
      </c>
      <c r="F1602" s="37">
        <f>IFERROR(INDEX(ETH!$F:$F,MATCH($A1602,ETH!$A:$A,0))*INDEX('Control Panel'!$F:$F,MATCH('Index Volume'!$A1602+1,'Control Panel'!$A:$A,1)),0)</f>
        <v>2156910080</v>
      </c>
      <c r="G1602" s="37">
        <f>IFERROR(INDEX(BCH!$F:$F,MATCH($A1602,BCH!$A:$A,0))*INDEX('Control Panel'!$G:$G,MATCH('Index Volume'!$A1602+1,'Control Panel'!$A:$A,1)),0)</f>
        <v>805598976</v>
      </c>
      <c r="H1602" s="37">
        <f>IFERROR(INDEX(XMR!$F:$F,MATCH($A1602,XMR!$A:$A,0))*INDEX('Control Panel'!$H:$H,MATCH('Index Volume'!$A1602+1,'Control Panel'!$A:$A,1)),0)</f>
        <v>34040600</v>
      </c>
      <c r="I1602" s="37">
        <f>IFERROR(INDEX(ZEC!$F:$F,MATCH($A1602,ZEC!$A:$A,0))*INDEX('Control Panel'!$I:$I,MATCH('Index Volume'!$A1602+1,'Control Panel'!$A:$A,1)),0)</f>
        <v>125868000</v>
      </c>
      <c r="J1602" s="37">
        <f>IFERROR(INDEX(EOS!$F:$F,MATCH($A1602,EOS!$A:$A,0))*INDEX('Control Panel'!$J:$J,MATCH('Index Volume'!$A1602+1,'Control Panel'!$A:$A,1)),0)</f>
        <v>1228359936</v>
      </c>
      <c r="K1602" s="37">
        <f>IFERROR(INDEX(DASH!$F:$F,MATCH($A1602,DASH!$A:$A,0))*INDEX('Control Panel'!$K:$K,MATCH('Index Volume'!$A1602+1,'Control Panel'!$A:$A,1)),0)</f>
        <v>94187200</v>
      </c>
      <c r="L1602" s="37">
        <f>IFERROR(INDEX(XLM!$F:$F,MATCH($A1602,XLM!$A:$A,0))*INDEX('Control Panel'!$L:$L,MATCH('Index Volume'!$A1602+1,'Control Panel'!$A:$A,1)),0)</f>
        <v>30586700</v>
      </c>
      <c r="M1602" s="39">
        <f t="shared" ref="M1602:M1665" si="342">SUM(B1602:L1602)</f>
        <v>10412139492</v>
      </c>
      <c r="N1602" s="1" t="b">
        <f t="shared" si="340"/>
        <v>1</v>
      </c>
      <c r="O1602" s="41">
        <f t="shared" si="341"/>
        <v>10412139492</v>
      </c>
    </row>
    <row r="1603" spans="1:15" x14ac:dyDescent="0.75">
      <c r="A1603" s="4">
        <v>43241</v>
      </c>
      <c r="B1603" s="37">
        <f>IFERROR(INDEX(BTC!$F:$F,MATCH($A1603,BTC!$A:$A,0))*INDEX('Control Panel'!$B:$B,MATCH('Index Volume'!$A1603+1,'Control Panel'!$A:$A,1)),0)</f>
        <v>5154990080</v>
      </c>
      <c r="C1603" s="37">
        <f>IFERROR(INDEX(XRP!$F:$F,MATCH($A1603,XRP!$A:$A,0))*INDEX('Control Panel'!$C:$C,MATCH($A1603+1,'Control Panel'!$A:$A,1)),0)</f>
        <v>250480992</v>
      </c>
      <c r="D1603" s="37">
        <f>IFERROR(INDEX(LTC!$F:$F,MATCH($A1603,LTC!$A:$A,0))*INDEX('Control Panel'!$D:$D,MATCH($A1603+1,'Control Panel'!$A:$A,1)),0)</f>
        <v>308376992</v>
      </c>
      <c r="E1603" s="37">
        <f>IFERROR(INDEX(ETC!$F:$F,MATCH($A1603,ETC!$A:$A,0))*INDEX('Control Panel'!$E:$E,MATCH($A1603+1,'Control Panel'!$A:$A,1)),0)</f>
        <v>125063000</v>
      </c>
      <c r="F1603" s="37">
        <f>IFERROR(INDEX(ETH!$F:$F,MATCH($A1603,ETH!$A:$A,0))*INDEX('Control Panel'!$F:$F,MATCH('Index Volume'!$A1603+1,'Control Panel'!$A:$A,1)),0)</f>
        <v>2005170048</v>
      </c>
      <c r="G1603" s="37">
        <f>IFERROR(INDEX(BCH!$F:$F,MATCH($A1603,BCH!$A:$A,0))*INDEX('Control Panel'!$G:$G,MATCH('Index Volume'!$A1603+1,'Control Panel'!$A:$A,1)),0)</f>
        <v>622772992</v>
      </c>
      <c r="H1603" s="37">
        <f>IFERROR(INDEX(XMR!$F:$F,MATCH($A1603,XMR!$A:$A,0))*INDEX('Control Panel'!$H:$H,MATCH('Index Volume'!$A1603+1,'Control Panel'!$A:$A,1)),0)</f>
        <v>34791200</v>
      </c>
      <c r="I1603" s="37">
        <f>IFERROR(INDEX(ZEC!$F:$F,MATCH($A1603,ZEC!$A:$A,0))*INDEX('Control Panel'!$I:$I,MATCH('Index Volume'!$A1603+1,'Control Panel'!$A:$A,1)),0)</f>
        <v>89672200</v>
      </c>
      <c r="J1603" s="37">
        <f>IFERROR(INDEX(EOS!$F:$F,MATCH($A1603,EOS!$A:$A,0))*INDEX('Control Panel'!$J:$J,MATCH('Index Volume'!$A1603+1,'Control Panel'!$A:$A,1)),0)</f>
        <v>1063000000</v>
      </c>
      <c r="K1603" s="37">
        <f>IFERROR(INDEX(DASH!$F:$F,MATCH($A1603,DASH!$A:$A,0))*INDEX('Control Panel'!$K:$K,MATCH('Index Volume'!$A1603+1,'Control Panel'!$A:$A,1)),0)</f>
        <v>85493504</v>
      </c>
      <c r="L1603" s="37">
        <f>IFERROR(INDEX(XLM!$F:$F,MATCH($A1603,XLM!$A:$A,0))*INDEX('Control Panel'!$L:$L,MATCH('Index Volume'!$A1603+1,'Control Panel'!$A:$A,1)),0)</f>
        <v>27528600</v>
      </c>
      <c r="M1603" s="39">
        <f t="shared" si="342"/>
        <v>9767339608</v>
      </c>
      <c r="N1603" s="1" t="b">
        <f t="shared" ref="N1603:N1666" si="343">COUNTIF(B1603:L1603,0)=COUNTIF(B1602:L1602,0)</f>
        <v>1</v>
      </c>
      <c r="O1603" s="41">
        <f t="shared" ref="O1603:O1666" si="344">IF(N1603,M1603,IF(B1602=0,0,B1603)+IF(C1602=0,0,C1603)+IF(D1602=0,0,D1603)+IF(E1602=0,0,E1603)+IF(F1602=0,0,F1603)+IF(G1602=0,0,G1603)+IF(H1602=0,0,H1603)+IF(I1602=0,0,I1603)+IF(J1602=0,0,J1603)+IF(K1602=0,0,K1603)+IF(L1602=0,0,L1603))</f>
        <v>9767339608</v>
      </c>
    </row>
    <row r="1604" spans="1:15" x14ac:dyDescent="0.75">
      <c r="A1604" s="3">
        <v>43242</v>
      </c>
      <c r="B1604" s="37">
        <f>IFERROR(INDEX(BTC!$F:$F,MATCH($A1604,BTC!$A:$A,0))*INDEX('Control Panel'!$B:$B,MATCH('Index Volume'!$A1604+1,'Control Panel'!$A:$A,1)),0)</f>
        <v>5137010176</v>
      </c>
      <c r="C1604" s="37">
        <f>IFERROR(INDEX(XRP!$F:$F,MATCH($A1604,XRP!$A:$A,0))*INDEX('Control Panel'!$C:$C,MATCH($A1604+1,'Control Panel'!$A:$A,1)),0)</f>
        <v>234712992</v>
      </c>
      <c r="D1604" s="37">
        <f>IFERROR(INDEX(LTC!$F:$F,MATCH($A1604,LTC!$A:$A,0))*INDEX('Control Panel'!$D:$D,MATCH($A1604+1,'Control Panel'!$A:$A,1)),0)</f>
        <v>294447008</v>
      </c>
      <c r="E1604" s="37">
        <f>IFERROR(INDEX(ETC!$F:$F,MATCH($A1604,ETC!$A:$A,0))*INDEX('Control Panel'!$E:$E,MATCH($A1604+1,'Control Panel'!$A:$A,1)),0)</f>
        <v>133700000</v>
      </c>
      <c r="F1604" s="37">
        <f>IFERROR(INDEX(ETH!$F:$F,MATCH($A1604,ETH!$A:$A,0))*INDEX('Control Panel'!$F:$F,MATCH('Index Volume'!$A1604+1,'Control Panel'!$A:$A,1)),0)</f>
        <v>2230469888</v>
      </c>
      <c r="G1604" s="37">
        <f>IFERROR(INDEX(BCH!$F:$F,MATCH($A1604,BCH!$A:$A,0))*INDEX('Control Panel'!$G:$G,MATCH('Index Volume'!$A1604+1,'Control Panel'!$A:$A,1)),0)</f>
        <v>634201984</v>
      </c>
      <c r="H1604" s="37">
        <f>IFERROR(INDEX(XMR!$F:$F,MATCH($A1604,XMR!$A:$A,0))*INDEX('Control Panel'!$H:$H,MATCH('Index Volume'!$A1604+1,'Control Panel'!$A:$A,1)),0)</f>
        <v>51057500</v>
      </c>
      <c r="I1604" s="37">
        <f>IFERROR(INDEX(ZEC!$F:$F,MATCH($A1604,ZEC!$A:$A,0))*INDEX('Control Panel'!$I:$I,MATCH('Index Volume'!$A1604+1,'Control Panel'!$A:$A,1)),0)</f>
        <v>142211008</v>
      </c>
      <c r="J1604" s="37">
        <f>IFERROR(INDEX(EOS!$F:$F,MATCH($A1604,EOS!$A:$A,0))*INDEX('Control Panel'!$J:$J,MATCH('Index Volume'!$A1604+1,'Control Panel'!$A:$A,1)),0)</f>
        <v>991158976</v>
      </c>
      <c r="K1604" s="37">
        <f>IFERROR(INDEX(DASH!$F:$F,MATCH($A1604,DASH!$A:$A,0))*INDEX('Control Panel'!$K:$K,MATCH('Index Volume'!$A1604+1,'Control Panel'!$A:$A,1)),0)</f>
        <v>78835696</v>
      </c>
      <c r="L1604" s="37">
        <f>IFERROR(INDEX(XLM!$F:$F,MATCH($A1604,XLM!$A:$A,0))*INDEX('Control Panel'!$L:$L,MATCH('Index Volume'!$A1604+1,'Control Panel'!$A:$A,1)),0)</f>
        <v>31944800</v>
      </c>
      <c r="M1604" s="39">
        <f t="shared" si="342"/>
        <v>9959750028</v>
      </c>
      <c r="N1604" s="1" t="b">
        <f t="shared" si="343"/>
        <v>1</v>
      </c>
      <c r="O1604" s="41">
        <f t="shared" si="344"/>
        <v>9959750028</v>
      </c>
    </row>
    <row r="1605" spans="1:15" x14ac:dyDescent="0.75">
      <c r="A1605" s="4">
        <v>43243</v>
      </c>
      <c r="B1605" s="37">
        <f>IFERROR(INDEX(BTC!$F:$F,MATCH($A1605,BTC!$A:$A,0))*INDEX('Control Panel'!$B:$B,MATCH('Index Volume'!$A1605+1,'Control Panel'!$A:$A,1)),0)</f>
        <v>6491120128</v>
      </c>
      <c r="C1605" s="37">
        <f>IFERROR(INDEX(XRP!$F:$F,MATCH($A1605,XRP!$A:$A,0))*INDEX('Control Panel'!$C:$C,MATCH($A1605+1,'Control Panel'!$A:$A,1)),0)</f>
        <v>482480992</v>
      </c>
      <c r="D1605" s="37">
        <f>IFERROR(INDEX(LTC!$F:$F,MATCH($A1605,LTC!$A:$A,0))*INDEX('Control Panel'!$D:$D,MATCH($A1605+1,'Control Panel'!$A:$A,1)),0)</f>
        <v>373329984</v>
      </c>
      <c r="E1605" s="37">
        <f>IFERROR(INDEX(ETC!$F:$F,MATCH($A1605,ETC!$A:$A,0))*INDEX('Control Panel'!$E:$E,MATCH($A1605+1,'Control Panel'!$A:$A,1)),0)</f>
        <v>172594000</v>
      </c>
      <c r="F1605" s="37">
        <f>IFERROR(INDEX(ETH!$F:$F,MATCH($A1605,ETH!$A:$A,0))*INDEX('Control Panel'!$F:$F,MATCH('Index Volume'!$A1605+1,'Control Panel'!$A:$A,1)),0)</f>
        <v>2995429888</v>
      </c>
      <c r="G1605" s="37">
        <f>IFERROR(INDEX(BCH!$F:$F,MATCH($A1605,BCH!$A:$A,0))*INDEX('Control Panel'!$G:$G,MATCH('Index Volume'!$A1605+1,'Control Panel'!$A:$A,1)),0)</f>
        <v>858105984</v>
      </c>
      <c r="H1605" s="37">
        <f>IFERROR(INDEX(XMR!$F:$F,MATCH($A1605,XMR!$A:$A,0))*INDEX('Control Panel'!$H:$H,MATCH('Index Volume'!$A1605+1,'Control Panel'!$A:$A,1)),0)</f>
        <v>49136900</v>
      </c>
      <c r="I1605" s="37">
        <f>IFERROR(INDEX(ZEC!$F:$F,MATCH($A1605,ZEC!$A:$A,0))*INDEX('Control Panel'!$I:$I,MATCH('Index Volume'!$A1605+1,'Control Panel'!$A:$A,1)),0)</f>
        <v>142578000</v>
      </c>
      <c r="J1605" s="37">
        <f>IFERROR(INDEX(EOS!$F:$F,MATCH($A1605,EOS!$A:$A,0))*INDEX('Control Panel'!$J:$J,MATCH('Index Volume'!$A1605+1,'Control Panel'!$A:$A,1)),0)</f>
        <v>1591750016</v>
      </c>
      <c r="K1605" s="37">
        <f>IFERROR(INDEX(DASH!$F:$F,MATCH($A1605,DASH!$A:$A,0))*INDEX('Control Panel'!$K:$K,MATCH('Index Volume'!$A1605+1,'Control Panel'!$A:$A,1)),0)</f>
        <v>80860800</v>
      </c>
      <c r="L1605" s="37">
        <f>IFERROR(INDEX(XLM!$F:$F,MATCH($A1605,XLM!$A:$A,0))*INDEX('Control Panel'!$L:$L,MATCH('Index Volume'!$A1605+1,'Control Panel'!$A:$A,1)),0)</f>
        <v>39564300</v>
      </c>
      <c r="M1605" s="39">
        <f t="shared" si="342"/>
        <v>13276950992</v>
      </c>
      <c r="N1605" s="1" t="b">
        <f t="shared" si="343"/>
        <v>1</v>
      </c>
      <c r="O1605" s="41">
        <f t="shared" si="344"/>
        <v>13276950992</v>
      </c>
    </row>
    <row r="1606" spans="1:15" x14ac:dyDescent="0.75">
      <c r="A1606" s="3">
        <v>43244</v>
      </c>
      <c r="B1606" s="37">
        <f>IFERROR(INDEX(BTC!$F:$F,MATCH($A1606,BTC!$A:$A,0))*INDEX('Control Panel'!$B:$B,MATCH('Index Volume'!$A1606+1,'Control Panel'!$A:$A,1)),0)</f>
        <v>6049220096</v>
      </c>
      <c r="C1606" s="37">
        <f>IFERROR(INDEX(XRP!$F:$F,MATCH($A1606,XRP!$A:$A,0))*INDEX('Control Panel'!$C:$C,MATCH($A1606+1,'Control Panel'!$A:$A,1)),0)</f>
        <v>440532992</v>
      </c>
      <c r="D1606" s="37">
        <f>IFERROR(INDEX(LTC!$F:$F,MATCH($A1606,LTC!$A:$A,0))*INDEX('Control Panel'!$D:$D,MATCH($A1606+1,'Control Panel'!$A:$A,1)),0)</f>
        <v>345857984</v>
      </c>
      <c r="E1606" s="37">
        <f>IFERROR(INDEX(ETC!$F:$F,MATCH($A1606,ETC!$A:$A,0))*INDEX('Control Panel'!$E:$E,MATCH($A1606+1,'Control Panel'!$A:$A,1)),0)</f>
        <v>184862000</v>
      </c>
      <c r="F1606" s="37">
        <f>IFERROR(INDEX(ETH!$F:$F,MATCH($A1606,ETH!$A:$A,0))*INDEX('Control Panel'!$F:$F,MATCH('Index Volume'!$A1606+1,'Control Panel'!$A:$A,1)),0)</f>
        <v>2791099904</v>
      </c>
      <c r="G1606" s="37">
        <f>IFERROR(INDEX(BCH!$F:$F,MATCH($A1606,BCH!$A:$A,0))*INDEX('Control Panel'!$G:$G,MATCH('Index Volume'!$A1606+1,'Control Panel'!$A:$A,1)),0)</f>
        <v>785384000</v>
      </c>
      <c r="H1606" s="37">
        <f>IFERROR(INDEX(XMR!$F:$F,MATCH($A1606,XMR!$A:$A,0))*INDEX('Control Panel'!$H:$H,MATCH('Index Volume'!$A1606+1,'Control Panel'!$A:$A,1)),0)</f>
        <v>44489500</v>
      </c>
      <c r="I1606" s="37">
        <f>IFERROR(INDEX(ZEC!$F:$F,MATCH($A1606,ZEC!$A:$A,0))*INDEX('Control Panel'!$I:$I,MATCH('Index Volume'!$A1606+1,'Control Panel'!$A:$A,1)),0)</f>
        <v>106695000</v>
      </c>
      <c r="J1606" s="37">
        <f>IFERROR(INDEX(EOS!$F:$F,MATCH($A1606,EOS!$A:$A,0))*INDEX('Control Panel'!$J:$J,MATCH('Index Volume'!$A1606+1,'Control Panel'!$A:$A,1)),0)</f>
        <v>2161890048</v>
      </c>
      <c r="K1606" s="37">
        <f>IFERROR(INDEX(DASH!$F:$F,MATCH($A1606,DASH!$A:$A,0))*INDEX('Control Panel'!$K:$K,MATCH('Index Volume'!$A1606+1,'Control Panel'!$A:$A,1)),0)</f>
        <v>93794600</v>
      </c>
      <c r="L1606" s="37">
        <f>IFERROR(INDEX(XLM!$F:$F,MATCH($A1606,XLM!$A:$A,0))*INDEX('Control Panel'!$L:$L,MATCH('Index Volume'!$A1606+1,'Control Panel'!$A:$A,1)),0)</f>
        <v>45262500</v>
      </c>
      <c r="M1606" s="39">
        <f t="shared" si="342"/>
        <v>13049088624</v>
      </c>
      <c r="N1606" s="1" t="b">
        <f t="shared" si="343"/>
        <v>1</v>
      </c>
      <c r="O1606" s="41">
        <f t="shared" si="344"/>
        <v>13049088624</v>
      </c>
    </row>
    <row r="1607" spans="1:15" x14ac:dyDescent="0.75">
      <c r="A1607" s="4">
        <v>43245</v>
      </c>
      <c r="B1607" s="37">
        <f>IFERROR(INDEX(BTC!$F:$F,MATCH($A1607,BTC!$A:$A,0))*INDEX('Control Panel'!$B:$B,MATCH('Index Volume'!$A1607+1,'Control Panel'!$A:$A,1)),0)</f>
        <v>4867829760</v>
      </c>
      <c r="C1607" s="37">
        <f>IFERROR(INDEX(XRP!$F:$F,MATCH($A1607,XRP!$A:$A,0))*INDEX('Control Panel'!$C:$C,MATCH($A1607+1,'Control Panel'!$A:$A,1)),0)</f>
        <v>289816000</v>
      </c>
      <c r="D1607" s="37">
        <f>IFERROR(INDEX(LTC!$F:$F,MATCH($A1607,LTC!$A:$A,0))*INDEX('Control Panel'!$D:$D,MATCH($A1607+1,'Control Panel'!$A:$A,1)),0)</f>
        <v>297743008</v>
      </c>
      <c r="E1607" s="37">
        <f>IFERROR(INDEX(ETC!$F:$F,MATCH($A1607,ETC!$A:$A,0))*INDEX('Control Panel'!$E:$E,MATCH($A1607+1,'Control Panel'!$A:$A,1)),0)</f>
        <v>141072000</v>
      </c>
      <c r="F1607" s="37">
        <f>IFERROR(INDEX(ETH!$F:$F,MATCH($A1607,ETH!$A:$A,0))*INDEX('Control Panel'!$F:$F,MATCH('Index Volume'!$A1607+1,'Control Panel'!$A:$A,1)),0)</f>
        <v>2110919936</v>
      </c>
      <c r="G1607" s="37">
        <f>IFERROR(INDEX(BCH!$F:$F,MATCH($A1607,BCH!$A:$A,0))*INDEX('Control Panel'!$G:$G,MATCH('Index Volume'!$A1607+1,'Control Panel'!$A:$A,1)),0)</f>
        <v>620339968</v>
      </c>
      <c r="H1607" s="37">
        <f>IFERROR(INDEX(XMR!$F:$F,MATCH($A1607,XMR!$A:$A,0))*INDEX('Control Panel'!$H:$H,MATCH('Index Volume'!$A1607+1,'Control Panel'!$A:$A,1)),0)</f>
        <v>26129900</v>
      </c>
      <c r="I1607" s="37">
        <f>IFERROR(INDEX(ZEC!$F:$F,MATCH($A1607,ZEC!$A:$A,0))*INDEX('Control Panel'!$I:$I,MATCH('Index Volume'!$A1607+1,'Control Panel'!$A:$A,1)),0)</f>
        <v>68341504</v>
      </c>
      <c r="J1607" s="37">
        <f>IFERROR(INDEX(EOS!$F:$F,MATCH($A1607,EOS!$A:$A,0))*INDEX('Control Panel'!$J:$J,MATCH('Index Volume'!$A1607+1,'Control Panel'!$A:$A,1)),0)</f>
        <v>1624390016</v>
      </c>
      <c r="K1607" s="37">
        <f>IFERROR(INDEX(DASH!$F:$F,MATCH($A1607,DASH!$A:$A,0))*INDEX('Control Panel'!$K:$K,MATCH('Index Volume'!$A1607+1,'Control Panel'!$A:$A,1)),0)</f>
        <v>83410200</v>
      </c>
      <c r="L1607" s="37">
        <f>IFERROR(INDEX(XLM!$F:$F,MATCH($A1607,XLM!$A:$A,0))*INDEX('Control Panel'!$L:$L,MATCH('Index Volume'!$A1607+1,'Control Panel'!$A:$A,1)),0)</f>
        <v>45218800</v>
      </c>
      <c r="M1607" s="39">
        <f t="shared" si="342"/>
        <v>10175211092</v>
      </c>
      <c r="N1607" s="1" t="b">
        <f t="shared" si="343"/>
        <v>1</v>
      </c>
      <c r="O1607" s="41">
        <f t="shared" si="344"/>
        <v>10175211092</v>
      </c>
    </row>
    <row r="1608" spans="1:15" x14ac:dyDescent="0.75">
      <c r="A1608" s="3">
        <v>43246</v>
      </c>
      <c r="B1608" s="37">
        <f>IFERROR(INDEX(BTC!$F:$F,MATCH($A1608,BTC!$A:$A,0))*INDEX('Control Panel'!$B:$B,MATCH('Index Volume'!$A1608+1,'Control Panel'!$A:$A,1)),0)</f>
        <v>4051539968</v>
      </c>
      <c r="C1608" s="37">
        <f>IFERROR(INDEX(XRP!$F:$F,MATCH($A1608,XRP!$A:$A,0))*INDEX('Control Panel'!$C:$C,MATCH($A1608+1,'Control Panel'!$A:$A,1)),0)</f>
        <v>213242000</v>
      </c>
      <c r="D1608" s="37">
        <f>IFERROR(INDEX(LTC!$F:$F,MATCH($A1608,LTC!$A:$A,0))*INDEX('Control Panel'!$D:$D,MATCH($A1608+1,'Control Panel'!$A:$A,1)),0)</f>
        <v>275851008</v>
      </c>
      <c r="E1608" s="37">
        <f>IFERROR(INDEX(ETC!$F:$F,MATCH($A1608,ETC!$A:$A,0))*INDEX('Control Panel'!$E:$E,MATCH($A1608+1,'Control Panel'!$A:$A,1)),0)</f>
        <v>141440992</v>
      </c>
      <c r="F1608" s="37">
        <f>IFERROR(INDEX(ETH!$F:$F,MATCH($A1608,ETH!$A:$A,0))*INDEX('Control Panel'!$F:$F,MATCH('Index Volume'!$A1608+1,'Control Panel'!$A:$A,1)),0)</f>
        <v>1694300032</v>
      </c>
      <c r="G1608" s="37">
        <f>IFERROR(INDEX(BCH!$F:$F,MATCH($A1608,BCH!$A:$A,0))*INDEX('Control Panel'!$G:$G,MATCH('Index Volume'!$A1608+1,'Control Panel'!$A:$A,1)),0)</f>
        <v>486185984</v>
      </c>
      <c r="H1608" s="37">
        <f>IFERROR(INDEX(XMR!$F:$F,MATCH($A1608,XMR!$A:$A,0))*INDEX('Control Panel'!$H:$H,MATCH('Index Volume'!$A1608+1,'Control Panel'!$A:$A,1)),0)</f>
        <v>17384600</v>
      </c>
      <c r="I1608" s="37">
        <f>IFERROR(INDEX(ZEC!$F:$F,MATCH($A1608,ZEC!$A:$A,0))*INDEX('Control Panel'!$I:$I,MATCH('Index Volume'!$A1608+1,'Control Panel'!$A:$A,1)),0)</f>
        <v>62077600</v>
      </c>
      <c r="J1608" s="37">
        <f>IFERROR(INDEX(EOS!$F:$F,MATCH($A1608,EOS!$A:$A,0))*INDEX('Control Panel'!$J:$J,MATCH('Index Volume'!$A1608+1,'Control Panel'!$A:$A,1)),0)</f>
        <v>1085629952</v>
      </c>
      <c r="K1608" s="37">
        <f>IFERROR(INDEX(DASH!$F:$F,MATCH($A1608,DASH!$A:$A,0))*INDEX('Control Panel'!$K:$K,MATCH('Index Volume'!$A1608+1,'Control Panel'!$A:$A,1)),0)</f>
        <v>86956800</v>
      </c>
      <c r="L1608" s="37">
        <f>IFERROR(INDEX(XLM!$F:$F,MATCH($A1608,XLM!$A:$A,0))*INDEX('Control Panel'!$L:$L,MATCH('Index Volume'!$A1608+1,'Control Panel'!$A:$A,1)),0)</f>
        <v>40772900</v>
      </c>
      <c r="M1608" s="39">
        <f t="shared" si="342"/>
        <v>8155381836</v>
      </c>
      <c r="N1608" s="1" t="b">
        <f t="shared" si="343"/>
        <v>1</v>
      </c>
      <c r="O1608" s="41">
        <f t="shared" si="344"/>
        <v>8155381836</v>
      </c>
    </row>
    <row r="1609" spans="1:15" x14ac:dyDescent="0.75">
      <c r="A1609" s="4">
        <v>43247</v>
      </c>
      <c r="B1609" s="37">
        <f>IFERROR(INDEX(BTC!$F:$F,MATCH($A1609,BTC!$A:$A,0))*INDEX('Control Panel'!$B:$B,MATCH('Index Volume'!$A1609+1,'Control Panel'!$A:$A,1)),0)</f>
        <v>4056519936</v>
      </c>
      <c r="C1609" s="37">
        <f>IFERROR(INDEX(XRP!$F:$F,MATCH($A1609,XRP!$A:$A,0))*INDEX('Control Panel'!$C:$C,MATCH($A1609+1,'Control Panel'!$A:$A,1)),0)</f>
        <v>186963008</v>
      </c>
      <c r="D1609" s="37">
        <f>IFERROR(INDEX(LTC!$F:$F,MATCH($A1609,LTC!$A:$A,0))*INDEX('Control Panel'!$D:$D,MATCH($A1609+1,'Control Panel'!$A:$A,1)),0)</f>
        <v>258727008</v>
      </c>
      <c r="E1609" s="37">
        <f>IFERROR(INDEX(ETC!$F:$F,MATCH($A1609,ETC!$A:$A,0))*INDEX('Control Panel'!$E:$E,MATCH($A1609+1,'Control Panel'!$A:$A,1)),0)</f>
        <v>132207000</v>
      </c>
      <c r="F1609" s="37">
        <f>IFERROR(INDEX(ETH!$F:$F,MATCH($A1609,ETH!$A:$A,0))*INDEX('Control Panel'!$F:$F,MATCH('Index Volume'!$A1609+1,'Control Panel'!$A:$A,1)),0)</f>
        <v>1788790016</v>
      </c>
      <c r="G1609" s="37">
        <f>IFERROR(INDEX(BCH!$F:$F,MATCH($A1609,BCH!$A:$A,0))*INDEX('Control Panel'!$G:$G,MATCH('Index Volume'!$A1609+1,'Control Panel'!$A:$A,1)),0)</f>
        <v>507305984</v>
      </c>
      <c r="H1609" s="37">
        <f>IFERROR(INDEX(XMR!$F:$F,MATCH($A1609,XMR!$A:$A,0))*INDEX('Control Panel'!$H:$H,MATCH('Index Volume'!$A1609+1,'Control Panel'!$A:$A,1)),0)</f>
        <v>32033800</v>
      </c>
      <c r="I1609" s="37">
        <f>IFERROR(INDEX(ZEC!$F:$F,MATCH($A1609,ZEC!$A:$A,0))*INDEX('Control Panel'!$I:$I,MATCH('Index Volume'!$A1609+1,'Control Panel'!$A:$A,1)),0)</f>
        <v>57269700</v>
      </c>
      <c r="J1609" s="37">
        <f>IFERROR(INDEX(EOS!$F:$F,MATCH($A1609,EOS!$A:$A,0))*INDEX('Control Panel'!$J:$J,MATCH('Index Volume'!$A1609+1,'Control Panel'!$A:$A,1)),0)</f>
        <v>939929024</v>
      </c>
      <c r="K1609" s="37">
        <f>IFERROR(INDEX(DASH!$F:$F,MATCH($A1609,DASH!$A:$A,0))*INDEX('Control Panel'!$K:$K,MATCH('Index Volume'!$A1609+1,'Control Panel'!$A:$A,1)),0)</f>
        <v>85613504</v>
      </c>
      <c r="L1609" s="37">
        <f>IFERROR(INDEX(XLM!$F:$F,MATCH($A1609,XLM!$A:$A,0))*INDEX('Control Panel'!$L:$L,MATCH('Index Volume'!$A1609+1,'Control Panel'!$A:$A,1)),0)</f>
        <v>45604600</v>
      </c>
      <c r="M1609" s="39">
        <f t="shared" si="342"/>
        <v>8090963580</v>
      </c>
      <c r="N1609" s="1" t="b">
        <f t="shared" si="343"/>
        <v>1</v>
      </c>
      <c r="O1609" s="41">
        <f t="shared" si="344"/>
        <v>8090963580</v>
      </c>
    </row>
    <row r="1610" spans="1:15" x14ac:dyDescent="0.75">
      <c r="A1610" s="3">
        <v>43248</v>
      </c>
      <c r="B1610" s="37">
        <f>IFERROR(INDEX(BTC!$F:$F,MATCH($A1610,BTC!$A:$A,0))*INDEX('Control Panel'!$B:$B,MATCH('Index Volume'!$A1610+1,'Control Panel'!$A:$A,1)),0)</f>
        <v>5040600064</v>
      </c>
      <c r="C1610" s="37">
        <f>IFERROR(INDEX(XRP!$F:$F,MATCH($A1610,XRP!$A:$A,0))*INDEX('Control Panel'!$C:$C,MATCH($A1610+1,'Control Panel'!$A:$A,1)),0)</f>
        <v>327903008</v>
      </c>
      <c r="D1610" s="37">
        <f>IFERROR(INDEX(LTC!$F:$F,MATCH($A1610,LTC!$A:$A,0))*INDEX('Control Panel'!$D:$D,MATCH($A1610+1,'Control Panel'!$A:$A,1)),0)</f>
        <v>295723008</v>
      </c>
      <c r="E1610" s="37">
        <f>IFERROR(INDEX(ETC!$F:$F,MATCH($A1610,ETC!$A:$A,0))*INDEX('Control Panel'!$E:$E,MATCH($A1610+1,'Control Panel'!$A:$A,1)),0)</f>
        <v>147459008</v>
      </c>
      <c r="F1610" s="37">
        <f>IFERROR(INDEX(ETH!$F:$F,MATCH($A1610,ETH!$A:$A,0))*INDEX('Control Panel'!$F:$F,MATCH('Index Volume'!$A1610+1,'Control Panel'!$A:$A,1)),0)</f>
        <v>2356900096</v>
      </c>
      <c r="G1610" s="37">
        <f>IFERROR(INDEX(BCH!$F:$F,MATCH($A1610,BCH!$A:$A,0))*INDEX('Control Panel'!$G:$G,MATCH('Index Volume'!$A1610+1,'Control Panel'!$A:$A,1)),0)</f>
        <v>566168000</v>
      </c>
      <c r="H1610" s="37">
        <f>IFERROR(INDEX(XMR!$F:$F,MATCH($A1610,XMR!$A:$A,0))*INDEX('Control Panel'!$H:$H,MATCH('Index Volume'!$A1610+1,'Control Panel'!$A:$A,1)),0)</f>
        <v>38161100</v>
      </c>
      <c r="I1610" s="37">
        <f>IFERROR(INDEX(ZEC!$F:$F,MATCH($A1610,ZEC!$A:$A,0))*INDEX('Control Panel'!$I:$I,MATCH('Index Volume'!$A1610+1,'Control Panel'!$A:$A,1)),0)</f>
        <v>77346896</v>
      </c>
      <c r="J1610" s="37">
        <f>IFERROR(INDEX(EOS!$F:$F,MATCH($A1610,EOS!$A:$A,0))*INDEX('Control Panel'!$J:$J,MATCH('Index Volume'!$A1610+1,'Control Panel'!$A:$A,1)),0)</f>
        <v>1580160000</v>
      </c>
      <c r="K1610" s="37">
        <f>IFERROR(INDEX(DASH!$F:$F,MATCH($A1610,DASH!$A:$A,0))*INDEX('Control Panel'!$K:$K,MATCH('Index Volume'!$A1610+1,'Control Panel'!$A:$A,1)),0)</f>
        <v>84403696</v>
      </c>
      <c r="L1610" s="37">
        <f>IFERROR(INDEX(XLM!$F:$F,MATCH($A1610,XLM!$A:$A,0))*INDEX('Control Panel'!$L:$L,MATCH('Index Volume'!$A1610+1,'Control Panel'!$A:$A,1)),0)</f>
        <v>48667900</v>
      </c>
      <c r="M1610" s="39">
        <f t="shared" si="342"/>
        <v>10563492776</v>
      </c>
      <c r="N1610" s="1" t="b">
        <f t="shared" si="343"/>
        <v>1</v>
      </c>
      <c r="O1610" s="41">
        <f t="shared" si="344"/>
        <v>10563492776</v>
      </c>
    </row>
    <row r="1611" spans="1:15" x14ac:dyDescent="0.75">
      <c r="A1611" s="4">
        <v>43249</v>
      </c>
      <c r="B1611" s="37">
        <f>IFERROR(INDEX(BTC!$F:$F,MATCH($A1611,BTC!$A:$A,0))*INDEX('Control Panel'!$B:$B,MATCH('Index Volume'!$A1611+1,'Control Panel'!$A:$A,1)),0)</f>
        <v>5662660096</v>
      </c>
      <c r="C1611" s="37">
        <f>IFERROR(INDEX(XRP!$F:$F,MATCH($A1611,XRP!$A:$A,0))*INDEX('Control Panel'!$C:$C,MATCH($A1611+1,'Control Panel'!$A:$A,1)),0)</f>
        <v>380744000</v>
      </c>
      <c r="D1611" s="37">
        <f>IFERROR(INDEX(LTC!$F:$F,MATCH($A1611,LTC!$A:$A,0))*INDEX('Control Panel'!$D:$D,MATCH($A1611+1,'Control Panel'!$A:$A,1)),0)</f>
        <v>350520000</v>
      </c>
      <c r="E1611" s="37">
        <f>IFERROR(INDEX(ETC!$F:$F,MATCH($A1611,ETC!$A:$A,0))*INDEX('Control Panel'!$E:$E,MATCH($A1611+1,'Control Panel'!$A:$A,1)),0)</f>
        <v>157135008</v>
      </c>
      <c r="F1611" s="37">
        <f>IFERROR(INDEX(ETH!$F:$F,MATCH($A1611,ETH!$A:$A,0))*INDEX('Control Panel'!$F:$F,MATCH('Index Volume'!$A1611+1,'Control Panel'!$A:$A,1)),0)</f>
        <v>2330820096</v>
      </c>
      <c r="G1611" s="37">
        <f>IFERROR(INDEX(BCH!$F:$F,MATCH($A1611,BCH!$A:$A,0))*INDEX('Control Panel'!$G:$G,MATCH('Index Volume'!$A1611+1,'Control Panel'!$A:$A,1)),0)</f>
        <v>688334016</v>
      </c>
      <c r="H1611" s="37">
        <f>IFERROR(INDEX(XMR!$F:$F,MATCH($A1611,XMR!$A:$A,0))*INDEX('Control Panel'!$H:$H,MATCH('Index Volume'!$A1611+1,'Control Panel'!$A:$A,1)),0)</f>
        <v>51033600</v>
      </c>
      <c r="I1611" s="37">
        <f>IFERROR(INDEX(ZEC!$F:$F,MATCH($A1611,ZEC!$A:$A,0))*INDEX('Control Panel'!$I:$I,MATCH('Index Volume'!$A1611+1,'Control Panel'!$A:$A,1)),0)</f>
        <v>71846000</v>
      </c>
      <c r="J1611" s="37">
        <f>IFERROR(INDEX(EOS!$F:$F,MATCH($A1611,EOS!$A:$A,0))*INDEX('Control Panel'!$J:$J,MATCH('Index Volume'!$A1611+1,'Control Panel'!$A:$A,1)),0)</f>
        <v>1877299968</v>
      </c>
      <c r="K1611" s="37">
        <f>IFERROR(INDEX(DASH!$F:$F,MATCH($A1611,DASH!$A:$A,0))*INDEX('Control Panel'!$K:$K,MATCH('Index Volume'!$A1611+1,'Control Panel'!$A:$A,1)),0)</f>
        <v>98299696</v>
      </c>
      <c r="L1611" s="37">
        <f>IFERROR(INDEX(XLM!$F:$F,MATCH($A1611,XLM!$A:$A,0))*INDEX('Control Panel'!$L:$L,MATCH('Index Volume'!$A1611+1,'Control Panel'!$A:$A,1)),0)</f>
        <v>62185300</v>
      </c>
      <c r="M1611" s="39">
        <f t="shared" si="342"/>
        <v>11730877780</v>
      </c>
      <c r="N1611" s="1" t="b">
        <f t="shared" si="343"/>
        <v>1</v>
      </c>
      <c r="O1611" s="41">
        <f t="shared" si="344"/>
        <v>11730877780</v>
      </c>
    </row>
    <row r="1612" spans="1:15" x14ac:dyDescent="0.75">
      <c r="A1612" s="3">
        <v>43250</v>
      </c>
      <c r="B1612" s="37">
        <f>IFERROR(INDEX(BTC!$F:$F,MATCH($A1612,BTC!$A:$A,0))*INDEX('Control Panel'!$B:$B,MATCH('Index Volume'!$A1612+1,'Control Panel'!$A:$A,1)),0)</f>
        <v>4922540032</v>
      </c>
      <c r="C1612" s="37">
        <f>IFERROR(INDEX(XRP!$F:$F,MATCH($A1612,XRP!$A:$A,0))*INDEX('Control Panel'!$C:$C,MATCH($A1612+1,'Control Panel'!$A:$A,1)),0)</f>
        <v>320604992</v>
      </c>
      <c r="D1612" s="37">
        <f>IFERROR(INDEX(LTC!$F:$F,MATCH($A1612,LTC!$A:$A,0))*INDEX('Control Panel'!$D:$D,MATCH($A1612+1,'Control Panel'!$A:$A,1)),0)</f>
        <v>305275008</v>
      </c>
      <c r="E1612" s="37">
        <f>IFERROR(INDEX(ETC!$F:$F,MATCH($A1612,ETC!$A:$A,0))*INDEX('Control Panel'!$E:$E,MATCH($A1612+1,'Control Panel'!$A:$A,1)),0)</f>
        <v>129317000</v>
      </c>
      <c r="F1612" s="37">
        <f>IFERROR(INDEX(ETH!$F:$F,MATCH($A1612,ETH!$A:$A,0))*INDEX('Control Panel'!$F:$F,MATCH('Index Volume'!$A1612+1,'Control Panel'!$A:$A,1)),0)</f>
        <v>2053970048</v>
      </c>
      <c r="G1612" s="37">
        <f>IFERROR(INDEX(BCH!$F:$F,MATCH($A1612,BCH!$A:$A,0))*INDEX('Control Panel'!$G:$G,MATCH('Index Volume'!$A1612+1,'Control Panel'!$A:$A,1)),0)</f>
        <v>591774976</v>
      </c>
      <c r="H1612" s="37">
        <f>IFERROR(INDEX(XMR!$F:$F,MATCH($A1612,XMR!$A:$A,0))*INDEX('Control Panel'!$H:$H,MATCH('Index Volume'!$A1612+1,'Control Panel'!$A:$A,1)),0)</f>
        <v>23704800</v>
      </c>
      <c r="I1612" s="37">
        <f>IFERROR(INDEX(ZEC!$F:$F,MATCH($A1612,ZEC!$A:$A,0))*INDEX('Control Panel'!$I:$I,MATCH('Index Volume'!$A1612+1,'Control Panel'!$A:$A,1)),0)</f>
        <v>53620800</v>
      </c>
      <c r="J1612" s="37">
        <f>IFERROR(INDEX(EOS!$F:$F,MATCH($A1612,EOS!$A:$A,0))*INDEX('Control Panel'!$J:$J,MATCH('Index Volume'!$A1612+1,'Control Panel'!$A:$A,1)),0)</f>
        <v>1269209984</v>
      </c>
      <c r="K1612" s="37">
        <f>IFERROR(INDEX(DASH!$F:$F,MATCH($A1612,DASH!$A:$A,0))*INDEX('Control Panel'!$K:$K,MATCH('Index Volume'!$A1612+1,'Control Panel'!$A:$A,1)),0)</f>
        <v>74927104</v>
      </c>
      <c r="L1612" s="37">
        <f>IFERROR(INDEX(XLM!$F:$F,MATCH($A1612,XLM!$A:$A,0))*INDEX('Control Panel'!$L:$L,MATCH('Index Volume'!$A1612+1,'Control Panel'!$A:$A,1)),0)</f>
        <v>59599500</v>
      </c>
      <c r="M1612" s="39">
        <f t="shared" si="342"/>
        <v>9804544244</v>
      </c>
      <c r="N1612" s="1" t="b">
        <f t="shared" si="343"/>
        <v>1</v>
      </c>
      <c r="O1612" s="41">
        <f t="shared" si="344"/>
        <v>9804544244</v>
      </c>
    </row>
    <row r="1613" spans="1:15" x14ac:dyDescent="0.75">
      <c r="A1613" s="4">
        <v>43251</v>
      </c>
      <c r="B1613" s="37">
        <f>IFERROR(INDEX(BTC!$F:$F,MATCH($A1613,BTC!$A:$A,0))*INDEX('Control Panel'!$B:$B,MATCH('Index Volume'!$A1613+1,'Control Panel'!$A:$A,1)),0)</f>
        <v>5127130112</v>
      </c>
      <c r="C1613" s="37">
        <f>IFERROR(INDEX(XRP!$F:$F,MATCH($A1613,XRP!$A:$A,0))*INDEX('Control Panel'!$C:$C,MATCH($A1613+1,'Control Panel'!$A:$A,1)),0)</f>
        <v>283328000</v>
      </c>
      <c r="D1613" s="37">
        <f>IFERROR(INDEX(LTC!$F:$F,MATCH($A1613,LTC!$A:$A,0))*INDEX('Control Panel'!$D:$D,MATCH($A1613+1,'Control Panel'!$A:$A,1)),0)</f>
        <v>297183008</v>
      </c>
      <c r="E1613" s="37">
        <f>IFERROR(INDEX(ETC!$F:$F,MATCH($A1613,ETC!$A:$A,0))*INDEX('Control Panel'!$E:$E,MATCH($A1613+1,'Control Panel'!$A:$A,1)),0)</f>
        <v>122136000</v>
      </c>
      <c r="F1613" s="37">
        <f>IFERROR(INDEX(ETH!$F:$F,MATCH($A1613,ETH!$A:$A,0))*INDEX('Control Panel'!$F:$F,MATCH('Index Volume'!$A1613+1,'Control Panel'!$A:$A,1)),0)</f>
        <v>1985040000</v>
      </c>
      <c r="G1613" s="37">
        <f>IFERROR(INDEX(BCH!$F:$F,MATCH($A1613,BCH!$A:$A,0))*INDEX('Control Panel'!$G:$G,MATCH('Index Volume'!$A1613+1,'Control Panel'!$A:$A,1)),0)</f>
        <v>705260032</v>
      </c>
      <c r="H1613" s="37">
        <f>IFERROR(INDEX(XMR!$F:$F,MATCH($A1613,XMR!$A:$A,0))*INDEX('Control Panel'!$H:$H,MATCH('Index Volume'!$A1613+1,'Control Panel'!$A:$A,1)),0)</f>
        <v>35146100</v>
      </c>
      <c r="I1613" s="37">
        <f>IFERROR(INDEX(ZEC!$F:$F,MATCH($A1613,ZEC!$A:$A,0))*INDEX('Control Panel'!$I:$I,MATCH('Index Volume'!$A1613+1,'Control Panel'!$A:$A,1)),0)</f>
        <v>61591600</v>
      </c>
      <c r="J1613" s="37">
        <f>IFERROR(INDEX(EOS!$F:$F,MATCH($A1613,EOS!$A:$A,0))*INDEX('Control Panel'!$J:$J,MATCH('Index Volume'!$A1613+1,'Control Panel'!$A:$A,1)),0)</f>
        <v>1142809984</v>
      </c>
      <c r="K1613" s="37">
        <f>IFERROR(INDEX(DASH!$F:$F,MATCH($A1613,DASH!$A:$A,0))*INDEX('Control Panel'!$K:$K,MATCH('Index Volume'!$A1613+1,'Control Panel'!$A:$A,1)),0)</f>
        <v>81447904</v>
      </c>
      <c r="L1613" s="37">
        <f>IFERROR(INDEX(XLM!$F:$F,MATCH($A1613,XLM!$A:$A,0))*INDEX('Control Panel'!$L:$L,MATCH('Index Volume'!$A1613+1,'Control Panel'!$A:$A,1)),0)</f>
        <v>78378600</v>
      </c>
      <c r="M1613" s="39">
        <f t="shared" si="342"/>
        <v>9919451340</v>
      </c>
      <c r="N1613" s="1" t="b">
        <f t="shared" si="343"/>
        <v>1</v>
      </c>
      <c r="O1613" s="41">
        <f t="shared" si="344"/>
        <v>9919451340</v>
      </c>
    </row>
    <row r="1614" spans="1:15" x14ac:dyDescent="0.75">
      <c r="A1614" s="3">
        <v>43252</v>
      </c>
      <c r="B1614" s="37">
        <f>IFERROR(INDEX(BTC!$F:$F,MATCH($A1614,BTC!$A:$A,0))*INDEX('Control Panel'!$B:$B,MATCH('Index Volume'!$A1614+1,'Control Panel'!$A:$A,1)),0)</f>
        <v>4921460224</v>
      </c>
      <c r="C1614" s="37">
        <f>IFERROR(INDEX(XRP!$F:$F,MATCH($A1614,XRP!$A:$A,0))*INDEX('Control Panel'!$C:$C,MATCH($A1614+1,'Control Panel'!$A:$A,1)),0)</f>
        <v>263088000</v>
      </c>
      <c r="D1614" s="37">
        <f>IFERROR(INDEX(LTC!$F:$F,MATCH($A1614,LTC!$A:$A,0))*INDEX('Control Panel'!$D:$D,MATCH($A1614+1,'Control Panel'!$A:$A,1)),0)</f>
        <v>290886016</v>
      </c>
      <c r="E1614" s="37">
        <f>IFERROR(INDEX(ETC!$F:$F,MATCH($A1614,ETC!$A:$A,0))*INDEX('Control Panel'!$E:$E,MATCH($A1614+1,'Control Panel'!$A:$A,1)),0)</f>
        <v>137170000</v>
      </c>
      <c r="F1614" s="37">
        <f>IFERROR(INDEX(ETH!$F:$F,MATCH($A1614,ETH!$A:$A,0))*INDEX('Control Panel'!$F:$F,MATCH('Index Volume'!$A1614+1,'Control Panel'!$A:$A,1)),0)</f>
        <v>1945890048</v>
      </c>
      <c r="G1614" s="37">
        <f>IFERROR(INDEX(BCH!$F:$F,MATCH($A1614,BCH!$A:$A,0))*INDEX('Control Panel'!$G:$G,MATCH('Index Volume'!$A1614+1,'Control Panel'!$A:$A,1)),0)</f>
        <v>538528000</v>
      </c>
      <c r="H1614" s="37">
        <f>IFERROR(INDEX(XMR!$F:$F,MATCH($A1614,XMR!$A:$A,0))*INDEX('Control Panel'!$H:$H,MATCH('Index Volume'!$A1614+1,'Control Panel'!$A:$A,1)),0)</f>
        <v>29047300</v>
      </c>
      <c r="I1614" s="37">
        <f>IFERROR(INDEX(ZEC!$F:$F,MATCH($A1614,ZEC!$A:$A,0))*INDEX('Control Panel'!$I:$I,MATCH('Index Volume'!$A1614+1,'Control Panel'!$A:$A,1)),0)</f>
        <v>65648000</v>
      </c>
      <c r="J1614" s="37">
        <f>IFERROR(INDEX(EOS!$F:$F,MATCH($A1614,EOS!$A:$A,0))*INDEX('Control Panel'!$J:$J,MATCH('Index Volume'!$A1614+1,'Control Panel'!$A:$A,1)),0)</f>
        <v>1058150016</v>
      </c>
      <c r="K1614" s="37">
        <f>IFERROR(INDEX(DASH!$F:$F,MATCH($A1614,DASH!$A:$A,0))*INDEX('Control Panel'!$K:$K,MATCH('Index Volume'!$A1614+1,'Control Panel'!$A:$A,1)),0)</f>
        <v>82723800</v>
      </c>
      <c r="L1614" s="37">
        <f>IFERROR(INDEX(XLM!$F:$F,MATCH($A1614,XLM!$A:$A,0))*INDEX('Control Panel'!$L:$L,MATCH('Index Volume'!$A1614+1,'Control Panel'!$A:$A,1)),0)</f>
        <v>62207300</v>
      </c>
      <c r="M1614" s="39">
        <f t="shared" si="342"/>
        <v>9394798704</v>
      </c>
      <c r="N1614" s="1" t="b">
        <f t="shared" si="343"/>
        <v>1</v>
      </c>
      <c r="O1614" s="41">
        <f t="shared" si="344"/>
        <v>9394798704</v>
      </c>
    </row>
    <row r="1615" spans="1:15" x14ac:dyDescent="0.75">
      <c r="A1615" s="4">
        <v>43253</v>
      </c>
      <c r="B1615" s="37">
        <f>IFERROR(INDEX(BTC!$F:$F,MATCH($A1615,BTC!$A:$A,0))*INDEX('Control Panel'!$B:$B,MATCH('Index Volume'!$A1615+1,'Control Panel'!$A:$A,1)),0)</f>
        <v>4939299840</v>
      </c>
      <c r="C1615" s="37">
        <f>IFERROR(INDEX(XRP!$F:$F,MATCH($A1615,XRP!$A:$A,0))*INDEX('Control Panel'!$C:$C,MATCH($A1615+1,'Control Panel'!$A:$A,1)),0)</f>
        <v>315206016</v>
      </c>
      <c r="D1615" s="37">
        <f>IFERROR(INDEX(LTC!$F:$F,MATCH($A1615,LTC!$A:$A,0))*INDEX('Control Panel'!$D:$D,MATCH($A1615+1,'Control Panel'!$A:$A,1)),0)</f>
        <v>310800000</v>
      </c>
      <c r="E1615" s="37">
        <f>IFERROR(INDEX(ETC!$F:$F,MATCH($A1615,ETC!$A:$A,0))*INDEX('Control Panel'!$E:$E,MATCH($A1615+1,'Control Panel'!$A:$A,1)),0)</f>
        <v>143692000</v>
      </c>
      <c r="F1615" s="37">
        <f>IFERROR(INDEX(ETH!$F:$F,MATCH($A1615,ETH!$A:$A,0))*INDEX('Control Panel'!$F:$F,MATCH('Index Volume'!$A1615+1,'Control Panel'!$A:$A,1)),0)</f>
        <v>1880390016</v>
      </c>
      <c r="G1615" s="37">
        <f>IFERROR(INDEX(BCH!$F:$F,MATCH($A1615,BCH!$A:$A,0))*INDEX('Control Panel'!$G:$G,MATCH('Index Volume'!$A1615+1,'Control Panel'!$A:$A,1)),0)</f>
        <v>689121024</v>
      </c>
      <c r="H1615" s="37">
        <f>IFERROR(INDEX(XMR!$F:$F,MATCH($A1615,XMR!$A:$A,0))*INDEX('Control Panel'!$H:$H,MATCH('Index Volume'!$A1615+1,'Control Panel'!$A:$A,1)),0)</f>
        <v>40011500</v>
      </c>
      <c r="I1615" s="37">
        <f>IFERROR(INDEX(ZEC!$F:$F,MATCH($A1615,ZEC!$A:$A,0))*INDEX('Control Panel'!$I:$I,MATCH('Index Volume'!$A1615+1,'Control Panel'!$A:$A,1)),0)</f>
        <v>75534304</v>
      </c>
      <c r="J1615" s="37">
        <f>IFERROR(INDEX(EOS!$F:$F,MATCH($A1615,EOS!$A:$A,0))*INDEX('Control Panel'!$J:$J,MATCH('Index Volume'!$A1615+1,'Control Panel'!$A:$A,1)),0)</f>
        <v>2884720128</v>
      </c>
      <c r="K1615" s="37">
        <f>IFERROR(INDEX(DASH!$F:$F,MATCH($A1615,DASH!$A:$A,0))*INDEX('Control Panel'!$K:$K,MATCH('Index Volume'!$A1615+1,'Control Panel'!$A:$A,1)),0)</f>
        <v>80244496</v>
      </c>
      <c r="L1615" s="37">
        <f>IFERROR(INDEX(XLM!$F:$F,MATCH($A1615,XLM!$A:$A,0))*INDEX('Control Panel'!$L:$L,MATCH('Index Volume'!$A1615+1,'Control Panel'!$A:$A,1)),0)</f>
        <v>58244800</v>
      </c>
      <c r="M1615" s="39">
        <f t="shared" si="342"/>
        <v>11417264124</v>
      </c>
      <c r="N1615" s="1" t="b">
        <f t="shared" si="343"/>
        <v>1</v>
      </c>
      <c r="O1615" s="41">
        <f t="shared" si="344"/>
        <v>11417264124</v>
      </c>
    </row>
    <row r="1616" spans="1:15" x14ac:dyDescent="0.75">
      <c r="A1616" s="3">
        <v>43254</v>
      </c>
      <c r="B1616" s="37">
        <f>IFERROR(INDEX(BTC!$F:$F,MATCH($A1616,BTC!$A:$A,0))*INDEX('Control Panel'!$B:$B,MATCH('Index Volume'!$A1616+1,'Control Panel'!$A:$A,1)),0)</f>
        <v>4851760128</v>
      </c>
      <c r="C1616" s="37">
        <f>IFERROR(INDEX(XRP!$F:$F,MATCH($A1616,XRP!$A:$A,0))*INDEX('Control Panel'!$C:$C,MATCH($A1616+1,'Control Panel'!$A:$A,1)),0)</f>
        <v>327804000</v>
      </c>
      <c r="D1616" s="37">
        <f>IFERROR(INDEX(LTC!$F:$F,MATCH($A1616,LTC!$A:$A,0))*INDEX('Control Panel'!$D:$D,MATCH($A1616+1,'Control Panel'!$A:$A,1)),0)</f>
        <v>322787008</v>
      </c>
      <c r="E1616" s="37">
        <f>IFERROR(INDEX(ETC!$F:$F,MATCH($A1616,ETC!$A:$A,0))*INDEX('Control Panel'!$E:$E,MATCH($A1616+1,'Control Panel'!$A:$A,1)),0)</f>
        <v>144260992</v>
      </c>
      <c r="F1616" s="37">
        <f>IFERROR(INDEX(ETH!$F:$F,MATCH($A1616,ETH!$A:$A,0))*INDEX('Control Panel'!$F:$F,MATCH('Index Volume'!$A1616+1,'Control Panel'!$A:$A,1)),0)</f>
        <v>1832550016</v>
      </c>
      <c r="G1616" s="37">
        <f>IFERROR(INDEX(BCH!$F:$F,MATCH($A1616,BCH!$A:$A,0))*INDEX('Control Panel'!$G:$G,MATCH('Index Volume'!$A1616+1,'Control Panel'!$A:$A,1)),0)</f>
        <v>842262016</v>
      </c>
      <c r="H1616" s="37">
        <f>IFERROR(INDEX(XMR!$F:$F,MATCH($A1616,XMR!$A:$A,0))*INDEX('Control Panel'!$H:$H,MATCH('Index Volume'!$A1616+1,'Control Panel'!$A:$A,1)),0)</f>
        <v>44074900</v>
      </c>
      <c r="I1616" s="37">
        <f>IFERROR(INDEX(ZEC!$F:$F,MATCH($A1616,ZEC!$A:$A,0))*INDEX('Control Panel'!$I:$I,MATCH('Index Volume'!$A1616+1,'Control Panel'!$A:$A,1)),0)</f>
        <v>69116304</v>
      </c>
      <c r="J1616" s="37">
        <f>IFERROR(INDEX(EOS!$F:$F,MATCH($A1616,EOS!$A:$A,0))*INDEX('Control Panel'!$J:$J,MATCH('Index Volume'!$A1616+1,'Control Panel'!$A:$A,1)),0)</f>
        <v>1631840000</v>
      </c>
      <c r="K1616" s="37">
        <f>IFERROR(INDEX(DASH!$F:$F,MATCH($A1616,DASH!$A:$A,0))*INDEX('Control Panel'!$K:$K,MATCH('Index Volume'!$A1616+1,'Control Panel'!$A:$A,1)),0)</f>
        <v>75377104</v>
      </c>
      <c r="L1616" s="37">
        <f>IFERROR(INDEX(XLM!$F:$F,MATCH($A1616,XLM!$A:$A,0))*INDEX('Control Panel'!$L:$L,MATCH('Index Volume'!$A1616+1,'Control Panel'!$A:$A,1)),0)</f>
        <v>64563800</v>
      </c>
      <c r="M1616" s="39">
        <f t="shared" si="342"/>
        <v>10206396268</v>
      </c>
      <c r="N1616" s="1" t="b">
        <f t="shared" si="343"/>
        <v>1</v>
      </c>
      <c r="O1616" s="41">
        <f t="shared" si="344"/>
        <v>10206396268</v>
      </c>
    </row>
    <row r="1617" spans="1:15" x14ac:dyDescent="0.75">
      <c r="A1617" s="4">
        <v>43255</v>
      </c>
      <c r="B1617" s="37">
        <f>IFERROR(INDEX(BTC!$F:$F,MATCH($A1617,BTC!$A:$A,0))*INDEX('Control Panel'!$B:$B,MATCH('Index Volume'!$A1617+1,'Control Panel'!$A:$A,1)),0)</f>
        <v>4993169920</v>
      </c>
      <c r="C1617" s="37">
        <f>IFERROR(INDEX(XRP!$F:$F,MATCH($A1617,XRP!$A:$A,0))*INDEX('Control Panel'!$C:$C,MATCH($A1617+1,'Control Panel'!$A:$A,1)),0)</f>
        <v>558131008</v>
      </c>
      <c r="D1617" s="37">
        <f>IFERROR(INDEX(LTC!$F:$F,MATCH($A1617,LTC!$A:$A,0))*INDEX('Control Panel'!$D:$D,MATCH($A1617+1,'Control Panel'!$A:$A,1)),0)</f>
        <v>299780992</v>
      </c>
      <c r="E1617" s="37">
        <f>IFERROR(INDEX(ETC!$F:$F,MATCH($A1617,ETC!$A:$A,0))*INDEX('Control Panel'!$E:$E,MATCH($A1617+1,'Control Panel'!$A:$A,1)),0)</f>
        <v>140176992</v>
      </c>
      <c r="F1617" s="37">
        <f>IFERROR(INDEX(ETH!$F:$F,MATCH($A1617,ETH!$A:$A,0))*INDEX('Control Panel'!$F:$F,MATCH('Index Volume'!$A1617+1,'Control Panel'!$A:$A,1)),0)</f>
        <v>1903430016</v>
      </c>
      <c r="G1617" s="37">
        <f>IFERROR(INDEX(BCH!$F:$F,MATCH($A1617,BCH!$A:$A,0))*INDEX('Control Panel'!$G:$G,MATCH('Index Volume'!$A1617+1,'Control Panel'!$A:$A,1)),0)</f>
        <v>910656000</v>
      </c>
      <c r="H1617" s="37">
        <f>IFERROR(INDEX(XMR!$F:$F,MATCH($A1617,XMR!$A:$A,0))*INDEX('Control Panel'!$H:$H,MATCH('Index Volume'!$A1617+1,'Control Panel'!$A:$A,1)),0)</f>
        <v>39320200</v>
      </c>
      <c r="I1617" s="37">
        <f>IFERROR(INDEX(ZEC!$F:$F,MATCH($A1617,ZEC!$A:$A,0))*INDEX('Control Panel'!$I:$I,MATCH('Index Volume'!$A1617+1,'Control Panel'!$A:$A,1)),0)</f>
        <v>66867600</v>
      </c>
      <c r="J1617" s="37">
        <f>IFERROR(INDEX(EOS!$F:$F,MATCH($A1617,EOS!$A:$A,0))*INDEX('Control Panel'!$J:$J,MATCH('Index Volume'!$A1617+1,'Control Panel'!$A:$A,1)),0)</f>
        <v>1297159936</v>
      </c>
      <c r="K1617" s="37">
        <f>IFERROR(INDEX(DASH!$F:$F,MATCH($A1617,DASH!$A:$A,0))*INDEX('Control Panel'!$K:$K,MATCH('Index Volume'!$A1617+1,'Control Panel'!$A:$A,1)),0)</f>
        <v>79868600</v>
      </c>
      <c r="L1617" s="37">
        <f>IFERROR(INDEX(XLM!$F:$F,MATCH($A1617,XLM!$A:$A,0))*INDEX('Control Panel'!$L:$L,MATCH('Index Volume'!$A1617+1,'Control Panel'!$A:$A,1)),0)</f>
        <v>56371200</v>
      </c>
      <c r="M1617" s="39">
        <f t="shared" si="342"/>
        <v>10344932464</v>
      </c>
      <c r="N1617" s="1" t="b">
        <f t="shared" si="343"/>
        <v>1</v>
      </c>
      <c r="O1617" s="41">
        <f t="shared" si="344"/>
        <v>10344932464</v>
      </c>
    </row>
    <row r="1618" spans="1:15" x14ac:dyDescent="0.75">
      <c r="A1618" s="3">
        <v>43256</v>
      </c>
      <c r="B1618" s="37">
        <f>IFERROR(INDEX(BTC!$F:$F,MATCH($A1618,BTC!$A:$A,0))*INDEX('Control Panel'!$B:$B,MATCH('Index Volume'!$A1618+1,'Control Panel'!$A:$A,1)),0)</f>
        <v>4961739776</v>
      </c>
      <c r="C1618" s="37">
        <f>IFERROR(INDEX(XRP!$F:$F,MATCH($A1618,XRP!$A:$A,0))*INDEX('Control Panel'!$C:$C,MATCH($A1618+1,'Control Panel'!$A:$A,1)),0)</f>
        <v>386328000</v>
      </c>
      <c r="D1618" s="37">
        <f>IFERROR(INDEX(LTC!$F:$F,MATCH($A1618,LTC!$A:$A,0))*INDEX('Control Panel'!$D:$D,MATCH($A1618+1,'Control Panel'!$A:$A,1)),0)</f>
        <v>300892000</v>
      </c>
      <c r="E1618" s="37">
        <f>IFERROR(INDEX(ETC!$F:$F,MATCH($A1618,ETC!$A:$A,0))*INDEX('Control Panel'!$E:$E,MATCH($A1618+1,'Control Panel'!$A:$A,1)),0)</f>
        <v>124282000</v>
      </c>
      <c r="F1618" s="37">
        <f>IFERROR(INDEX(ETH!$F:$F,MATCH($A1618,ETH!$A:$A,0))*INDEX('Control Panel'!$F:$F,MATCH('Index Volume'!$A1618+1,'Control Panel'!$A:$A,1)),0)</f>
        <v>1844269952</v>
      </c>
      <c r="G1618" s="37">
        <f>IFERROR(INDEX(BCH!$F:$F,MATCH($A1618,BCH!$A:$A,0))*INDEX('Control Panel'!$G:$G,MATCH('Index Volume'!$A1618+1,'Control Panel'!$A:$A,1)),0)</f>
        <v>727427008</v>
      </c>
      <c r="H1618" s="37">
        <f>IFERROR(INDEX(XMR!$F:$F,MATCH($A1618,XMR!$A:$A,0))*INDEX('Control Panel'!$H:$H,MATCH('Index Volume'!$A1618+1,'Control Panel'!$A:$A,1)),0)</f>
        <v>40491500</v>
      </c>
      <c r="I1618" s="37">
        <f>IFERROR(INDEX(ZEC!$F:$F,MATCH($A1618,ZEC!$A:$A,0))*INDEX('Control Panel'!$I:$I,MATCH('Index Volume'!$A1618+1,'Control Panel'!$A:$A,1)),0)</f>
        <v>52339700</v>
      </c>
      <c r="J1618" s="37">
        <f>IFERROR(INDEX(EOS!$F:$F,MATCH($A1618,EOS!$A:$A,0))*INDEX('Control Panel'!$J:$J,MATCH('Index Volume'!$A1618+1,'Control Panel'!$A:$A,1)),0)</f>
        <v>1445139968</v>
      </c>
      <c r="K1618" s="37">
        <f>IFERROR(INDEX(DASH!$F:$F,MATCH($A1618,DASH!$A:$A,0))*INDEX('Control Panel'!$K:$K,MATCH('Index Volume'!$A1618+1,'Control Panel'!$A:$A,1)),0)</f>
        <v>79467904</v>
      </c>
      <c r="L1618" s="37">
        <f>IFERROR(INDEX(XLM!$F:$F,MATCH($A1618,XLM!$A:$A,0))*INDEX('Control Panel'!$L:$L,MATCH('Index Volume'!$A1618+1,'Control Panel'!$A:$A,1)),0)</f>
        <v>48728900</v>
      </c>
      <c r="M1618" s="39">
        <f t="shared" si="342"/>
        <v>10011106708</v>
      </c>
      <c r="N1618" s="1" t="b">
        <f t="shared" si="343"/>
        <v>1</v>
      </c>
      <c r="O1618" s="41">
        <f t="shared" si="344"/>
        <v>10011106708</v>
      </c>
    </row>
    <row r="1619" spans="1:15" x14ac:dyDescent="0.75">
      <c r="A1619" s="4">
        <v>43257</v>
      </c>
      <c r="B1619" s="37">
        <f>IFERROR(INDEX(BTC!$F:$F,MATCH($A1619,BTC!$A:$A,0))*INDEX('Control Panel'!$B:$B,MATCH('Index Volume'!$A1619+1,'Control Panel'!$A:$A,1)),0)</f>
        <v>4692259840</v>
      </c>
      <c r="C1619" s="37">
        <f>IFERROR(INDEX(XRP!$F:$F,MATCH($A1619,XRP!$A:$A,0))*INDEX('Control Panel'!$C:$C,MATCH($A1619+1,'Control Panel'!$A:$A,1)),0)</f>
        <v>273966016</v>
      </c>
      <c r="D1619" s="37">
        <f>IFERROR(INDEX(LTC!$F:$F,MATCH($A1619,LTC!$A:$A,0))*INDEX('Control Panel'!$D:$D,MATCH($A1619+1,'Control Panel'!$A:$A,1)),0)</f>
        <v>324158016</v>
      </c>
      <c r="E1619" s="37">
        <f>IFERROR(INDEX(ETC!$F:$F,MATCH($A1619,ETC!$A:$A,0))*INDEX('Control Panel'!$E:$E,MATCH($A1619+1,'Control Panel'!$A:$A,1)),0)</f>
        <v>110481000</v>
      </c>
      <c r="F1619" s="37">
        <f>IFERROR(INDEX(ETH!$F:$F,MATCH($A1619,ETH!$A:$A,0))*INDEX('Control Panel'!$F:$F,MATCH('Index Volume'!$A1619+1,'Control Panel'!$A:$A,1)),0)</f>
        <v>1756530048</v>
      </c>
      <c r="G1619" s="37">
        <f>IFERROR(INDEX(BCH!$F:$F,MATCH($A1619,BCH!$A:$A,0))*INDEX('Control Panel'!$G:$G,MATCH('Index Volume'!$A1619+1,'Control Panel'!$A:$A,1)),0)</f>
        <v>608502976</v>
      </c>
      <c r="H1619" s="37">
        <f>IFERROR(INDEX(XMR!$F:$F,MATCH($A1619,XMR!$A:$A,0))*INDEX('Control Panel'!$H:$H,MATCH('Index Volume'!$A1619+1,'Control Panel'!$A:$A,1)),0)</f>
        <v>41766300</v>
      </c>
      <c r="I1619" s="37">
        <f>IFERROR(INDEX(ZEC!$F:$F,MATCH($A1619,ZEC!$A:$A,0))*INDEX('Control Panel'!$I:$I,MATCH('Index Volume'!$A1619+1,'Control Panel'!$A:$A,1)),0)</f>
        <v>56887000</v>
      </c>
      <c r="J1619" s="37">
        <f>IFERROR(INDEX(EOS!$F:$F,MATCH($A1619,EOS!$A:$A,0))*INDEX('Control Panel'!$J:$J,MATCH('Index Volume'!$A1619+1,'Control Panel'!$A:$A,1)),0)</f>
        <v>1022289984</v>
      </c>
      <c r="K1619" s="37">
        <f>IFERROR(INDEX(DASH!$F:$F,MATCH($A1619,DASH!$A:$A,0))*INDEX('Control Panel'!$K:$K,MATCH('Index Volume'!$A1619+1,'Control Panel'!$A:$A,1)),0)</f>
        <v>75630800</v>
      </c>
      <c r="L1619" s="37">
        <f>IFERROR(INDEX(XLM!$F:$F,MATCH($A1619,XLM!$A:$A,0))*INDEX('Control Panel'!$L:$L,MATCH('Index Volume'!$A1619+1,'Control Panel'!$A:$A,1)),0)</f>
        <v>51165000</v>
      </c>
      <c r="M1619" s="39">
        <f t="shared" si="342"/>
        <v>9013636980</v>
      </c>
      <c r="N1619" s="1" t="b">
        <f t="shared" si="343"/>
        <v>1</v>
      </c>
      <c r="O1619" s="41">
        <f t="shared" si="344"/>
        <v>9013636980</v>
      </c>
    </row>
    <row r="1620" spans="1:15" x14ac:dyDescent="0.75">
      <c r="A1620" s="3">
        <v>43258</v>
      </c>
      <c r="B1620" s="37">
        <f>IFERROR(INDEX(BTC!$F:$F,MATCH($A1620,BTC!$A:$A,0))*INDEX('Control Panel'!$B:$B,MATCH('Index Volume'!$A1620+1,'Control Panel'!$A:$A,1)),0)</f>
        <v>4485799936</v>
      </c>
      <c r="C1620" s="37">
        <f>IFERROR(INDEX(XRP!$F:$F,MATCH($A1620,XRP!$A:$A,0))*INDEX('Control Panel'!$C:$C,MATCH($A1620+1,'Control Panel'!$A:$A,1)),0)</f>
        <v>244568000</v>
      </c>
      <c r="D1620" s="37">
        <f>IFERROR(INDEX(LTC!$F:$F,MATCH($A1620,LTC!$A:$A,0))*INDEX('Control Panel'!$D:$D,MATCH($A1620+1,'Control Panel'!$A:$A,1)),0)</f>
        <v>365670016</v>
      </c>
      <c r="E1620" s="37">
        <f>IFERROR(INDEX(ETC!$F:$F,MATCH($A1620,ETC!$A:$A,0))*INDEX('Control Panel'!$E:$E,MATCH($A1620+1,'Control Panel'!$A:$A,1)),0)</f>
        <v>109763000</v>
      </c>
      <c r="F1620" s="37">
        <f>IFERROR(INDEX(ETH!$F:$F,MATCH($A1620,ETH!$A:$A,0))*INDEX('Control Panel'!$F:$F,MATCH('Index Volume'!$A1620+1,'Control Panel'!$A:$A,1)),0)</f>
        <v>1880140032</v>
      </c>
      <c r="G1620" s="37">
        <f>IFERROR(INDEX(BCH!$F:$F,MATCH($A1620,BCH!$A:$A,0))*INDEX('Control Panel'!$G:$G,MATCH('Index Volume'!$A1620+1,'Control Panel'!$A:$A,1)),0)</f>
        <v>561721024</v>
      </c>
      <c r="H1620" s="37">
        <f>IFERROR(INDEX(XMR!$F:$F,MATCH($A1620,XMR!$A:$A,0))*INDEX('Control Panel'!$H:$H,MATCH('Index Volume'!$A1620+1,'Control Panel'!$A:$A,1)),0)</f>
        <v>40588500</v>
      </c>
      <c r="I1620" s="37">
        <f>IFERROR(INDEX(ZEC!$F:$F,MATCH($A1620,ZEC!$A:$A,0))*INDEX('Control Panel'!$I:$I,MATCH('Index Volume'!$A1620+1,'Control Panel'!$A:$A,1)),0)</f>
        <v>55284400</v>
      </c>
      <c r="J1620" s="37">
        <f>IFERROR(INDEX(EOS!$F:$F,MATCH($A1620,EOS!$A:$A,0))*INDEX('Control Panel'!$J:$J,MATCH('Index Volume'!$A1620+1,'Control Panel'!$A:$A,1)),0)</f>
        <v>1017480000</v>
      </c>
      <c r="K1620" s="37">
        <f>IFERROR(INDEX(DASH!$F:$F,MATCH($A1620,DASH!$A:$A,0))*INDEX('Control Panel'!$K:$K,MATCH('Index Volume'!$A1620+1,'Control Panel'!$A:$A,1)),0)</f>
        <v>75098896</v>
      </c>
      <c r="L1620" s="37">
        <f>IFERROR(INDEX(XLM!$F:$F,MATCH($A1620,XLM!$A:$A,0))*INDEX('Control Panel'!$L:$L,MATCH('Index Volume'!$A1620+1,'Control Panel'!$A:$A,1)),0)</f>
        <v>49336800</v>
      </c>
      <c r="M1620" s="39">
        <f t="shared" si="342"/>
        <v>8885450604</v>
      </c>
      <c r="N1620" s="1" t="b">
        <f t="shared" si="343"/>
        <v>1</v>
      </c>
      <c r="O1620" s="41">
        <f t="shared" si="344"/>
        <v>8885450604</v>
      </c>
    </row>
    <row r="1621" spans="1:15" x14ac:dyDescent="0.75">
      <c r="A1621" s="4">
        <v>43259</v>
      </c>
      <c r="B1621" s="37">
        <f>IFERROR(INDEX(BTC!$F:$F,MATCH($A1621,BTC!$A:$A,0))*INDEX('Control Panel'!$B:$B,MATCH('Index Volume'!$A1621+1,'Control Panel'!$A:$A,1)),0)</f>
        <v>4227579904</v>
      </c>
      <c r="C1621" s="37">
        <f>IFERROR(INDEX(XRP!$F:$F,MATCH($A1621,XRP!$A:$A,0))*INDEX('Control Panel'!$C:$C,MATCH($A1621+1,'Control Panel'!$A:$A,1)),0)</f>
        <v>221887008</v>
      </c>
      <c r="D1621" s="37">
        <f>IFERROR(INDEX(LTC!$F:$F,MATCH($A1621,LTC!$A:$A,0))*INDEX('Control Panel'!$D:$D,MATCH($A1621+1,'Control Panel'!$A:$A,1)),0)</f>
        <v>285831008</v>
      </c>
      <c r="E1621" s="37">
        <f>IFERROR(INDEX(ETC!$F:$F,MATCH($A1621,ETC!$A:$A,0))*INDEX('Control Panel'!$E:$E,MATCH($A1621+1,'Control Panel'!$A:$A,1)),0)</f>
        <v>131086000</v>
      </c>
      <c r="F1621" s="37">
        <f>IFERROR(INDEX(ETH!$F:$F,MATCH($A1621,ETH!$A:$A,0))*INDEX('Control Panel'!$F:$F,MATCH('Index Volume'!$A1621+1,'Control Panel'!$A:$A,1)),0)</f>
        <v>1637779968</v>
      </c>
      <c r="G1621" s="37">
        <f>IFERROR(INDEX(BCH!$F:$F,MATCH($A1621,BCH!$A:$A,0))*INDEX('Control Panel'!$G:$G,MATCH('Index Volume'!$A1621+1,'Control Panel'!$A:$A,1)),0)</f>
        <v>503856000</v>
      </c>
      <c r="H1621" s="37">
        <f>IFERROR(INDEX(XMR!$F:$F,MATCH($A1621,XMR!$A:$A,0))*INDEX('Control Panel'!$H:$H,MATCH('Index Volume'!$A1621+1,'Control Panel'!$A:$A,1)),0)</f>
        <v>36063500</v>
      </c>
      <c r="I1621" s="37">
        <f>IFERROR(INDEX(ZEC!$F:$F,MATCH($A1621,ZEC!$A:$A,0))*INDEX('Control Panel'!$I:$I,MATCH('Index Volume'!$A1621+1,'Control Panel'!$A:$A,1)),0)</f>
        <v>53682300</v>
      </c>
      <c r="J1621" s="37">
        <f>IFERROR(INDEX(EOS!$F:$F,MATCH($A1621,EOS!$A:$A,0))*INDEX('Control Panel'!$J:$J,MATCH('Index Volume'!$A1621+1,'Control Panel'!$A:$A,1)),0)</f>
        <v>1105590016</v>
      </c>
      <c r="K1621" s="37">
        <f>IFERROR(INDEX(DASH!$F:$F,MATCH($A1621,DASH!$A:$A,0))*INDEX('Control Panel'!$K:$K,MATCH('Index Volume'!$A1621+1,'Control Panel'!$A:$A,1)),0)</f>
        <v>68043600</v>
      </c>
      <c r="L1621" s="37">
        <f>IFERROR(INDEX(XLM!$F:$F,MATCH($A1621,XLM!$A:$A,0))*INDEX('Control Panel'!$L:$L,MATCH('Index Volume'!$A1621+1,'Control Panel'!$A:$A,1)),0)</f>
        <v>47014400</v>
      </c>
      <c r="M1621" s="39">
        <f t="shared" si="342"/>
        <v>8318413704</v>
      </c>
      <c r="N1621" s="1" t="b">
        <f t="shared" si="343"/>
        <v>1</v>
      </c>
      <c r="O1621" s="41">
        <f t="shared" si="344"/>
        <v>8318413704</v>
      </c>
    </row>
    <row r="1622" spans="1:15" x14ac:dyDescent="0.75">
      <c r="A1622" s="3">
        <v>43260</v>
      </c>
      <c r="B1622" s="37">
        <f>IFERROR(INDEX(BTC!$F:$F,MATCH($A1622,BTC!$A:$A,0))*INDEX('Control Panel'!$B:$B,MATCH('Index Volume'!$A1622+1,'Control Panel'!$A:$A,1)),0)</f>
        <v>3845220096</v>
      </c>
      <c r="C1622" s="37">
        <f>IFERROR(INDEX(XRP!$F:$F,MATCH($A1622,XRP!$A:$A,0))*INDEX('Control Panel'!$C:$C,MATCH($A1622+1,'Control Panel'!$A:$A,1)),0)</f>
        <v>175990000</v>
      </c>
      <c r="D1622" s="37">
        <f>IFERROR(INDEX(LTC!$F:$F,MATCH($A1622,LTC!$A:$A,0))*INDEX('Control Panel'!$D:$D,MATCH($A1622+1,'Control Panel'!$A:$A,1)),0)</f>
        <v>242235008</v>
      </c>
      <c r="E1622" s="37">
        <f>IFERROR(INDEX(ETC!$F:$F,MATCH($A1622,ETC!$A:$A,0))*INDEX('Control Panel'!$E:$E,MATCH($A1622+1,'Control Panel'!$A:$A,1)),0)</f>
        <v>106269000</v>
      </c>
      <c r="F1622" s="37">
        <f>IFERROR(INDEX(ETH!$F:$F,MATCH($A1622,ETH!$A:$A,0))*INDEX('Control Panel'!$F:$F,MATCH('Index Volume'!$A1622+1,'Control Panel'!$A:$A,1)),0)</f>
        <v>1519309952</v>
      </c>
      <c r="G1622" s="37">
        <f>IFERROR(INDEX(BCH!$F:$F,MATCH($A1622,BCH!$A:$A,0))*INDEX('Control Panel'!$G:$G,MATCH('Index Volume'!$A1622+1,'Control Panel'!$A:$A,1)),0)</f>
        <v>407028000</v>
      </c>
      <c r="H1622" s="37">
        <f>IFERROR(INDEX(XMR!$F:$F,MATCH($A1622,XMR!$A:$A,0))*INDEX('Control Panel'!$H:$H,MATCH('Index Volume'!$A1622+1,'Control Panel'!$A:$A,1)),0)</f>
        <v>29964000</v>
      </c>
      <c r="I1622" s="37">
        <f>IFERROR(INDEX(ZEC!$F:$F,MATCH($A1622,ZEC!$A:$A,0))*INDEX('Control Panel'!$I:$I,MATCH('Index Volume'!$A1622+1,'Control Panel'!$A:$A,1)),0)</f>
        <v>54753100</v>
      </c>
      <c r="J1622" s="37">
        <f>IFERROR(INDEX(EOS!$F:$F,MATCH($A1622,EOS!$A:$A,0))*INDEX('Control Panel'!$J:$J,MATCH('Index Volume'!$A1622+1,'Control Panel'!$A:$A,1)),0)</f>
        <v>1175320064</v>
      </c>
      <c r="K1622" s="37">
        <f>IFERROR(INDEX(DASH!$F:$F,MATCH($A1622,DASH!$A:$A,0))*INDEX('Control Panel'!$K:$K,MATCH('Index Volume'!$A1622+1,'Control Panel'!$A:$A,1)),0)</f>
        <v>76867504</v>
      </c>
      <c r="L1622" s="37">
        <f>IFERROR(INDEX(XLM!$F:$F,MATCH($A1622,XLM!$A:$A,0))*INDEX('Control Panel'!$L:$L,MATCH('Index Volume'!$A1622+1,'Control Panel'!$A:$A,1)),0)</f>
        <v>44872900</v>
      </c>
      <c r="M1622" s="39">
        <f t="shared" si="342"/>
        <v>7677829624</v>
      </c>
      <c r="N1622" s="1" t="b">
        <f t="shared" si="343"/>
        <v>1</v>
      </c>
      <c r="O1622" s="41">
        <f t="shared" si="344"/>
        <v>7677829624</v>
      </c>
    </row>
    <row r="1623" spans="1:15" x14ac:dyDescent="0.75">
      <c r="A1623" s="4">
        <v>43261</v>
      </c>
      <c r="B1623" s="37">
        <f>IFERROR(INDEX(BTC!$F:$F,MATCH($A1623,BTC!$A:$A,0))*INDEX('Control Panel'!$B:$B,MATCH('Index Volume'!$A1623+1,'Control Panel'!$A:$A,1)),0)</f>
        <v>5804839936</v>
      </c>
      <c r="C1623" s="37">
        <f>IFERROR(INDEX(XRP!$F:$F,MATCH($A1623,XRP!$A:$A,0))*INDEX('Control Panel'!$C:$C,MATCH($A1623+1,'Control Panel'!$A:$A,1)),0)</f>
        <v>492555008</v>
      </c>
      <c r="D1623" s="37">
        <f>IFERROR(INDEX(LTC!$F:$F,MATCH($A1623,LTC!$A:$A,0))*INDEX('Control Panel'!$D:$D,MATCH($A1623+1,'Control Panel'!$A:$A,1)),0)</f>
        <v>399889984</v>
      </c>
      <c r="E1623" s="37">
        <f>IFERROR(INDEX(ETC!$F:$F,MATCH($A1623,ETC!$A:$A,0))*INDEX('Control Panel'!$E:$E,MATCH($A1623+1,'Control Panel'!$A:$A,1)),0)</f>
        <v>173647008</v>
      </c>
      <c r="F1623" s="37">
        <f>IFERROR(INDEX(ETH!$F:$F,MATCH($A1623,ETH!$A:$A,0))*INDEX('Control Panel'!$F:$F,MATCH('Index Volume'!$A1623+1,'Control Panel'!$A:$A,1)),0)</f>
        <v>2234880000</v>
      </c>
      <c r="G1623" s="37">
        <f>IFERROR(INDEX(BCH!$F:$F,MATCH($A1623,BCH!$A:$A,0))*INDEX('Control Panel'!$G:$G,MATCH('Index Volume'!$A1623+1,'Control Panel'!$A:$A,1)),0)</f>
        <v>757265984</v>
      </c>
      <c r="H1623" s="37">
        <f>IFERROR(INDEX(XMR!$F:$F,MATCH($A1623,XMR!$A:$A,0))*INDEX('Control Panel'!$H:$H,MATCH('Index Volume'!$A1623+1,'Control Panel'!$A:$A,1)),0)</f>
        <v>46671000</v>
      </c>
      <c r="I1623" s="37">
        <f>IFERROR(INDEX(ZEC!$F:$F,MATCH($A1623,ZEC!$A:$A,0))*INDEX('Control Panel'!$I:$I,MATCH('Index Volume'!$A1623+1,'Control Panel'!$A:$A,1)),0)</f>
        <v>61739600</v>
      </c>
      <c r="J1623" s="37">
        <f>IFERROR(INDEX(EOS!$F:$F,MATCH($A1623,EOS!$A:$A,0))*INDEX('Control Panel'!$J:$J,MATCH('Index Volume'!$A1623+1,'Control Panel'!$A:$A,1)),0)</f>
        <v>2317139968</v>
      </c>
      <c r="K1623" s="37">
        <f>IFERROR(INDEX(DASH!$F:$F,MATCH($A1623,DASH!$A:$A,0))*INDEX('Control Panel'!$K:$K,MATCH('Index Volume'!$A1623+1,'Control Panel'!$A:$A,1)),0)</f>
        <v>72081400</v>
      </c>
      <c r="L1623" s="37">
        <f>IFERROR(INDEX(XLM!$F:$F,MATCH($A1623,XLM!$A:$A,0))*INDEX('Control Panel'!$L:$L,MATCH('Index Volume'!$A1623+1,'Control Panel'!$A:$A,1)),0)</f>
        <v>54768500</v>
      </c>
      <c r="M1623" s="39">
        <f t="shared" si="342"/>
        <v>12415478388</v>
      </c>
      <c r="N1623" s="1" t="b">
        <f t="shared" si="343"/>
        <v>1</v>
      </c>
      <c r="O1623" s="41">
        <f t="shared" si="344"/>
        <v>12415478388</v>
      </c>
    </row>
    <row r="1624" spans="1:15" x14ac:dyDescent="0.75">
      <c r="A1624" s="3">
        <v>43262</v>
      </c>
      <c r="B1624" s="37">
        <f>IFERROR(INDEX(BTC!$F:$F,MATCH($A1624,BTC!$A:$A,0))*INDEX('Control Panel'!$B:$B,MATCH('Index Volume'!$A1624+1,'Control Panel'!$A:$A,1)),0)</f>
        <v>4745269760</v>
      </c>
      <c r="C1624" s="37">
        <f>IFERROR(INDEX(XRP!$F:$F,MATCH($A1624,XRP!$A:$A,0))*INDEX('Control Panel'!$C:$C,MATCH($A1624+1,'Control Panel'!$A:$A,1)),0)</f>
        <v>336547008</v>
      </c>
      <c r="D1624" s="37">
        <f>IFERROR(INDEX(LTC!$F:$F,MATCH($A1624,LTC!$A:$A,0))*INDEX('Control Panel'!$D:$D,MATCH($A1624+1,'Control Panel'!$A:$A,1)),0)</f>
        <v>331430016</v>
      </c>
      <c r="E1624" s="37">
        <f>IFERROR(INDEX(ETC!$F:$F,MATCH($A1624,ETC!$A:$A,0))*INDEX('Control Panel'!$E:$E,MATCH($A1624+1,'Control Panel'!$A:$A,1)),0)</f>
        <v>128249000</v>
      </c>
      <c r="F1624" s="37">
        <f>IFERROR(INDEX(ETH!$F:$F,MATCH($A1624,ETH!$A:$A,0))*INDEX('Control Panel'!$F:$F,MATCH('Index Volume'!$A1624+1,'Control Panel'!$A:$A,1)),0)</f>
        <v>1982119936</v>
      </c>
      <c r="G1624" s="37">
        <f>IFERROR(INDEX(BCH!$F:$F,MATCH($A1624,BCH!$A:$A,0))*INDEX('Control Panel'!$G:$G,MATCH('Index Volume'!$A1624+1,'Control Panel'!$A:$A,1)),0)</f>
        <v>619150976</v>
      </c>
      <c r="H1624" s="37">
        <f>IFERROR(INDEX(XMR!$F:$F,MATCH($A1624,XMR!$A:$A,0))*INDEX('Control Panel'!$H:$H,MATCH('Index Volume'!$A1624+1,'Control Panel'!$A:$A,1)),0)</f>
        <v>32508500</v>
      </c>
      <c r="I1624" s="37">
        <f>IFERROR(INDEX(ZEC!$F:$F,MATCH($A1624,ZEC!$A:$A,0))*INDEX('Control Panel'!$I:$I,MATCH('Index Volume'!$A1624+1,'Control Panel'!$A:$A,1)),0)</f>
        <v>58327500</v>
      </c>
      <c r="J1624" s="37">
        <f>IFERROR(INDEX(EOS!$F:$F,MATCH($A1624,EOS!$A:$A,0))*INDEX('Control Panel'!$J:$J,MATCH('Index Volume'!$A1624+1,'Control Panel'!$A:$A,1)),0)</f>
        <v>1570569984</v>
      </c>
      <c r="K1624" s="37">
        <f>IFERROR(INDEX(DASH!$F:$F,MATCH($A1624,DASH!$A:$A,0))*INDEX('Control Panel'!$K:$K,MATCH('Index Volume'!$A1624+1,'Control Panel'!$A:$A,1)),0)</f>
        <v>66282200</v>
      </c>
      <c r="L1624" s="37">
        <f>IFERROR(INDEX(XLM!$F:$F,MATCH($A1624,XLM!$A:$A,0))*INDEX('Control Panel'!$L:$L,MATCH('Index Volume'!$A1624+1,'Control Panel'!$A:$A,1)),0)</f>
        <v>47904600</v>
      </c>
      <c r="M1624" s="39">
        <f t="shared" si="342"/>
        <v>9918359480</v>
      </c>
      <c r="N1624" s="1" t="b">
        <f t="shared" si="343"/>
        <v>1</v>
      </c>
      <c r="O1624" s="41">
        <f t="shared" si="344"/>
        <v>9918359480</v>
      </c>
    </row>
    <row r="1625" spans="1:15" x14ac:dyDescent="0.75">
      <c r="A1625" s="4">
        <v>43263</v>
      </c>
      <c r="B1625" s="37">
        <f>IFERROR(INDEX(BTC!$F:$F,MATCH($A1625,BTC!$A:$A,0))*INDEX('Control Panel'!$B:$B,MATCH('Index Volume'!$A1625+1,'Control Panel'!$A:$A,1)),0)</f>
        <v>4654380032</v>
      </c>
      <c r="C1625" s="37">
        <f>IFERROR(INDEX(XRP!$F:$F,MATCH($A1625,XRP!$A:$A,0))*INDEX('Control Panel'!$C:$C,MATCH($A1625+1,'Control Panel'!$A:$A,1)),0)</f>
        <v>309544000</v>
      </c>
      <c r="D1625" s="37">
        <f>IFERROR(INDEX(LTC!$F:$F,MATCH($A1625,LTC!$A:$A,0))*INDEX('Control Panel'!$D:$D,MATCH($A1625+1,'Control Panel'!$A:$A,1)),0)</f>
        <v>333163008</v>
      </c>
      <c r="E1625" s="37">
        <f>IFERROR(INDEX(ETC!$F:$F,MATCH($A1625,ETC!$A:$A,0))*INDEX('Control Panel'!$E:$E,MATCH($A1625+1,'Control Panel'!$A:$A,1)),0)</f>
        <v>686019008</v>
      </c>
      <c r="F1625" s="37">
        <f>IFERROR(INDEX(ETH!$F:$F,MATCH($A1625,ETH!$A:$A,0))*INDEX('Control Panel'!$F:$F,MATCH('Index Volume'!$A1625+1,'Control Panel'!$A:$A,1)),0)</f>
        <v>1932760064</v>
      </c>
      <c r="G1625" s="37">
        <f>IFERROR(INDEX(BCH!$F:$F,MATCH($A1625,BCH!$A:$A,0))*INDEX('Control Panel'!$G:$G,MATCH('Index Volume'!$A1625+1,'Control Panel'!$A:$A,1)),0)</f>
        <v>523140992</v>
      </c>
      <c r="H1625" s="37">
        <f>IFERROR(INDEX(XMR!$F:$F,MATCH($A1625,XMR!$A:$A,0))*INDEX('Control Panel'!$H:$H,MATCH('Index Volume'!$A1625+1,'Control Panel'!$A:$A,1)),0)</f>
        <v>36656700</v>
      </c>
      <c r="I1625" s="37">
        <f>IFERROR(INDEX(ZEC!$F:$F,MATCH($A1625,ZEC!$A:$A,0))*INDEX('Control Panel'!$I:$I,MATCH('Index Volume'!$A1625+1,'Control Panel'!$A:$A,1)),0)</f>
        <v>61372400</v>
      </c>
      <c r="J1625" s="37">
        <f>IFERROR(INDEX(EOS!$F:$F,MATCH($A1625,EOS!$A:$A,0))*INDEX('Control Panel'!$J:$J,MATCH('Index Volume'!$A1625+1,'Control Panel'!$A:$A,1)),0)</f>
        <v>1052700032</v>
      </c>
      <c r="K1625" s="37">
        <f>IFERROR(INDEX(DASH!$F:$F,MATCH($A1625,DASH!$A:$A,0))*INDEX('Control Panel'!$K:$K,MATCH('Index Volume'!$A1625+1,'Control Panel'!$A:$A,1)),0)</f>
        <v>70134304</v>
      </c>
      <c r="L1625" s="37">
        <f>IFERROR(INDEX(XLM!$F:$F,MATCH($A1625,XLM!$A:$A,0))*INDEX('Control Panel'!$L:$L,MATCH('Index Volume'!$A1625+1,'Control Panel'!$A:$A,1)),0)</f>
        <v>47126900</v>
      </c>
      <c r="M1625" s="39">
        <f t="shared" si="342"/>
        <v>9706997440</v>
      </c>
      <c r="N1625" s="1" t="b">
        <f t="shared" si="343"/>
        <v>1</v>
      </c>
      <c r="O1625" s="41">
        <f t="shared" si="344"/>
        <v>9706997440</v>
      </c>
    </row>
    <row r="1626" spans="1:15" x14ac:dyDescent="0.75">
      <c r="A1626" s="3">
        <v>43264</v>
      </c>
      <c r="B1626" s="37">
        <f>IFERROR(INDEX(BTC!$F:$F,MATCH($A1626,BTC!$A:$A,0))*INDEX('Control Panel'!$B:$B,MATCH('Index Volume'!$A1626+1,'Control Panel'!$A:$A,1)),0)</f>
        <v>5052349952</v>
      </c>
      <c r="C1626" s="37">
        <f>IFERROR(INDEX(XRP!$F:$F,MATCH($A1626,XRP!$A:$A,0))*INDEX('Control Panel'!$C:$C,MATCH($A1626+1,'Control Panel'!$A:$A,1)),0)</f>
        <v>359864992</v>
      </c>
      <c r="D1626" s="37">
        <f>IFERROR(INDEX(LTC!$F:$F,MATCH($A1626,LTC!$A:$A,0))*INDEX('Control Panel'!$D:$D,MATCH($A1626+1,'Control Panel'!$A:$A,1)),0)</f>
        <v>360492992</v>
      </c>
      <c r="E1626" s="37">
        <f>IFERROR(INDEX(ETC!$F:$F,MATCH($A1626,ETC!$A:$A,0))*INDEX('Control Panel'!$E:$E,MATCH($A1626+1,'Control Panel'!$A:$A,1)),0)</f>
        <v>325870016</v>
      </c>
      <c r="F1626" s="37">
        <f>IFERROR(INDEX(ETH!$F:$F,MATCH($A1626,ETH!$A:$A,0))*INDEX('Control Panel'!$F:$F,MATCH('Index Volume'!$A1626+1,'Control Panel'!$A:$A,1)),0)</f>
        <v>2080130048</v>
      </c>
      <c r="G1626" s="37">
        <f>IFERROR(INDEX(BCH!$F:$F,MATCH($A1626,BCH!$A:$A,0))*INDEX('Control Panel'!$G:$G,MATCH('Index Volume'!$A1626+1,'Control Panel'!$A:$A,1)),0)</f>
        <v>547672000</v>
      </c>
      <c r="H1626" s="37">
        <f>IFERROR(INDEX(XMR!$F:$F,MATCH($A1626,XMR!$A:$A,0))*INDEX('Control Panel'!$H:$H,MATCH('Index Volume'!$A1626+1,'Control Panel'!$A:$A,1)),0)</f>
        <v>44354400</v>
      </c>
      <c r="I1626" s="37">
        <f>IFERROR(INDEX(ZEC!$F:$F,MATCH($A1626,ZEC!$A:$A,0))*INDEX('Control Panel'!$I:$I,MATCH('Index Volume'!$A1626+1,'Control Panel'!$A:$A,1)),0)</f>
        <v>55781200</v>
      </c>
      <c r="J1626" s="37">
        <f>IFERROR(INDEX(EOS!$F:$F,MATCH($A1626,EOS!$A:$A,0))*INDEX('Control Panel'!$J:$J,MATCH('Index Volume'!$A1626+1,'Control Panel'!$A:$A,1)),0)</f>
        <v>1266409984</v>
      </c>
      <c r="K1626" s="37">
        <f>IFERROR(INDEX(DASH!$F:$F,MATCH($A1626,DASH!$A:$A,0))*INDEX('Control Panel'!$K:$K,MATCH('Index Volume'!$A1626+1,'Control Panel'!$A:$A,1)),0)</f>
        <v>116406000</v>
      </c>
      <c r="L1626" s="37">
        <f>IFERROR(INDEX(XLM!$F:$F,MATCH($A1626,XLM!$A:$A,0))*INDEX('Control Panel'!$L:$L,MATCH('Index Volume'!$A1626+1,'Control Panel'!$A:$A,1)),0)</f>
        <v>48479300</v>
      </c>
      <c r="M1626" s="39">
        <f t="shared" si="342"/>
        <v>10257810884</v>
      </c>
      <c r="N1626" s="1" t="b">
        <f t="shared" si="343"/>
        <v>1</v>
      </c>
      <c r="O1626" s="41">
        <f t="shared" si="344"/>
        <v>10257810884</v>
      </c>
    </row>
    <row r="1627" spans="1:15" x14ac:dyDescent="0.75">
      <c r="A1627" s="4">
        <v>43265</v>
      </c>
      <c r="B1627" s="37">
        <f>IFERROR(INDEX(BTC!$F:$F,MATCH($A1627,BTC!$A:$A,0))*INDEX('Control Panel'!$B:$B,MATCH('Index Volume'!$A1627+1,'Control Panel'!$A:$A,1)),0)</f>
        <v>5138710016</v>
      </c>
      <c r="C1627" s="37">
        <f>IFERROR(INDEX(XRP!$F:$F,MATCH($A1627,XRP!$A:$A,0))*INDEX('Control Panel'!$C:$C,MATCH($A1627+1,'Control Panel'!$A:$A,1)),0)</f>
        <v>379824992</v>
      </c>
      <c r="D1627" s="37">
        <f>IFERROR(INDEX(LTC!$F:$F,MATCH($A1627,LTC!$A:$A,0))*INDEX('Control Panel'!$D:$D,MATCH($A1627+1,'Control Panel'!$A:$A,1)),0)</f>
        <v>367742016</v>
      </c>
      <c r="E1627" s="37">
        <f>IFERROR(INDEX(ETC!$F:$F,MATCH($A1627,ETC!$A:$A,0))*INDEX('Control Panel'!$E:$E,MATCH($A1627+1,'Control Panel'!$A:$A,1)),0)</f>
        <v>280585984</v>
      </c>
      <c r="F1627" s="37">
        <f>IFERROR(INDEX(ETH!$F:$F,MATCH($A1627,ETH!$A:$A,0))*INDEX('Control Panel'!$F:$F,MATCH('Index Volume'!$A1627+1,'Control Panel'!$A:$A,1)),0)</f>
        <v>2458650112</v>
      </c>
      <c r="G1627" s="37">
        <f>IFERROR(INDEX(BCH!$F:$F,MATCH($A1627,BCH!$A:$A,0))*INDEX('Control Panel'!$G:$G,MATCH('Index Volume'!$A1627+1,'Control Panel'!$A:$A,1)),0)</f>
        <v>522806016</v>
      </c>
      <c r="H1627" s="37">
        <f>IFERROR(INDEX(XMR!$F:$F,MATCH($A1627,XMR!$A:$A,0))*INDEX('Control Panel'!$H:$H,MATCH('Index Volume'!$A1627+1,'Control Panel'!$A:$A,1)),0)</f>
        <v>44929500</v>
      </c>
      <c r="I1627" s="37">
        <f>IFERROR(INDEX(ZEC!$F:$F,MATCH($A1627,ZEC!$A:$A,0))*INDEX('Control Panel'!$I:$I,MATCH('Index Volume'!$A1627+1,'Control Panel'!$A:$A,1)),0)</f>
        <v>66378500</v>
      </c>
      <c r="J1627" s="37">
        <f>IFERROR(INDEX(EOS!$F:$F,MATCH($A1627,EOS!$A:$A,0))*INDEX('Control Panel'!$J:$J,MATCH('Index Volume'!$A1627+1,'Control Panel'!$A:$A,1)),0)</f>
        <v>1409440000</v>
      </c>
      <c r="K1627" s="37">
        <f>IFERROR(INDEX(DASH!$F:$F,MATCH($A1627,DASH!$A:$A,0))*INDEX('Control Panel'!$K:$K,MATCH('Index Volume'!$A1627+1,'Control Panel'!$A:$A,1)),0)</f>
        <v>112286000</v>
      </c>
      <c r="L1627" s="37">
        <f>IFERROR(INDEX(XLM!$F:$F,MATCH($A1627,XLM!$A:$A,0))*INDEX('Control Panel'!$L:$L,MATCH('Index Volume'!$A1627+1,'Control Panel'!$A:$A,1)),0)</f>
        <v>53521800</v>
      </c>
      <c r="M1627" s="39">
        <f t="shared" si="342"/>
        <v>10834874936</v>
      </c>
      <c r="N1627" s="1" t="b">
        <f t="shared" si="343"/>
        <v>1</v>
      </c>
      <c r="O1627" s="41">
        <f t="shared" si="344"/>
        <v>10834874936</v>
      </c>
    </row>
    <row r="1628" spans="1:15" x14ac:dyDescent="0.75">
      <c r="A1628" s="3">
        <v>43266</v>
      </c>
      <c r="B1628" s="37">
        <f>IFERROR(INDEX(BTC!$F:$F,MATCH($A1628,BTC!$A:$A,0))*INDEX('Control Panel'!$B:$B,MATCH('Index Volume'!$A1628+1,'Control Panel'!$A:$A,1)),0)</f>
        <v>3955389952</v>
      </c>
      <c r="C1628" s="37">
        <f>IFERROR(INDEX(XRP!$F:$F,MATCH($A1628,XRP!$A:$A,0))*INDEX('Control Panel'!$C:$C,MATCH($A1628+1,'Control Panel'!$A:$A,1)),0)</f>
        <v>241684992</v>
      </c>
      <c r="D1628" s="37">
        <f>IFERROR(INDEX(LTC!$F:$F,MATCH($A1628,LTC!$A:$A,0))*INDEX('Control Panel'!$D:$D,MATCH($A1628+1,'Control Panel'!$A:$A,1)),0)</f>
        <v>293284992</v>
      </c>
      <c r="E1628" s="37">
        <f>IFERROR(INDEX(ETC!$F:$F,MATCH($A1628,ETC!$A:$A,0))*INDEX('Control Panel'!$E:$E,MATCH($A1628+1,'Control Panel'!$A:$A,1)),0)</f>
        <v>194460992</v>
      </c>
      <c r="F1628" s="37">
        <f>IFERROR(INDEX(ETH!$F:$F,MATCH($A1628,ETH!$A:$A,0))*INDEX('Control Panel'!$F:$F,MATCH('Index Volume'!$A1628+1,'Control Panel'!$A:$A,1)),0)</f>
        <v>1808269952</v>
      </c>
      <c r="G1628" s="37">
        <f>IFERROR(INDEX(BCH!$F:$F,MATCH($A1628,BCH!$A:$A,0))*INDEX('Control Panel'!$G:$G,MATCH('Index Volume'!$A1628+1,'Control Panel'!$A:$A,1)),0)</f>
        <v>371601984</v>
      </c>
      <c r="H1628" s="37">
        <f>IFERROR(INDEX(XMR!$F:$F,MATCH($A1628,XMR!$A:$A,0))*INDEX('Control Panel'!$H:$H,MATCH('Index Volume'!$A1628+1,'Control Panel'!$A:$A,1)),0)</f>
        <v>35999400</v>
      </c>
      <c r="I1628" s="37">
        <f>IFERROR(INDEX(ZEC!$F:$F,MATCH($A1628,ZEC!$A:$A,0))*INDEX('Control Panel'!$I:$I,MATCH('Index Volume'!$A1628+1,'Control Panel'!$A:$A,1)),0)</f>
        <v>55652200</v>
      </c>
      <c r="J1628" s="37">
        <f>IFERROR(INDEX(EOS!$F:$F,MATCH($A1628,EOS!$A:$A,0))*INDEX('Control Panel'!$J:$J,MATCH('Index Volume'!$A1628+1,'Control Panel'!$A:$A,1)),0)</f>
        <v>936732992</v>
      </c>
      <c r="K1628" s="37">
        <f>IFERROR(INDEX(DASH!$F:$F,MATCH($A1628,DASH!$A:$A,0))*INDEX('Control Panel'!$K:$K,MATCH('Index Volume'!$A1628+1,'Control Panel'!$A:$A,1)),0)</f>
        <v>146774000</v>
      </c>
      <c r="L1628" s="37">
        <f>IFERROR(INDEX(XLM!$F:$F,MATCH($A1628,XLM!$A:$A,0))*INDEX('Control Panel'!$L:$L,MATCH('Index Volume'!$A1628+1,'Control Panel'!$A:$A,1)),0)</f>
        <v>37531000</v>
      </c>
      <c r="M1628" s="39">
        <f t="shared" si="342"/>
        <v>8077382456</v>
      </c>
      <c r="N1628" s="1" t="b">
        <f t="shared" si="343"/>
        <v>1</v>
      </c>
      <c r="O1628" s="41">
        <f t="shared" si="344"/>
        <v>8077382456</v>
      </c>
    </row>
    <row r="1629" spans="1:15" x14ac:dyDescent="0.75">
      <c r="A1629" s="4">
        <v>43267</v>
      </c>
      <c r="B1629" s="37">
        <f>IFERROR(INDEX(BTC!$F:$F,MATCH($A1629,BTC!$A:$A,0))*INDEX('Control Panel'!$B:$B,MATCH('Index Volume'!$A1629+1,'Control Panel'!$A:$A,1)),0)</f>
        <v>3194170112</v>
      </c>
      <c r="C1629" s="37">
        <f>IFERROR(INDEX(XRP!$F:$F,MATCH($A1629,XRP!$A:$A,0))*INDEX('Control Panel'!$C:$C,MATCH($A1629+1,'Control Panel'!$A:$A,1)),0)</f>
        <v>202682000</v>
      </c>
      <c r="D1629" s="37">
        <f>IFERROR(INDEX(LTC!$F:$F,MATCH($A1629,LTC!$A:$A,0))*INDEX('Control Panel'!$D:$D,MATCH($A1629+1,'Control Panel'!$A:$A,1)),0)</f>
        <v>259324992</v>
      </c>
      <c r="E1629" s="37">
        <f>IFERROR(INDEX(ETC!$F:$F,MATCH($A1629,ETC!$A:$A,0))*INDEX('Control Panel'!$E:$E,MATCH($A1629+1,'Control Panel'!$A:$A,1)),0)</f>
        <v>232232000</v>
      </c>
      <c r="F1629" s="37">
        <f>IFERROR(INDEX(ETH!$F:$F,MATCH($A1629,ETH!$A:$A,0))*INDEX('Control Panel'!$F:$F,MATCH('Index Volume'!$A1629+1,'Control Panel'!$A:$A,1)),0)</f>
        <v>1314109952</v>
      </c>
      <c r="G1629" s="37">
        <f>IFERROR(INDEX(BCH!$F:$F,MATCH($A1629,BCH!$A:$A,0))*INDEX('Control Panel'!$G:$G,MATCH('Index Volume'!$A1629+1,'Control Panel'!$A:$A,1)),0)</f>
        <v>311148000</v>
      </c>
      <c r="H1629" s="37">
        <f>IFERROR(INDEX(XMR!$F:$F,MATCH($A1629,XMR!$A:$A,0))*INDEX('Control Panel'!$H:$H,MATCH('Index Volume'!$A1629+1,'Control Panel'!$A:$A,1)),0)</f>
        <v>31221300</v>
      </c>
      <c r="I1629" s="37">
        <f>IFERROR(INDEX(ZEC!$F:$F,MATCH($A1629,ZEC!$A:$A,0))*INDEX('Control Panel'!$I:$I,MATCH('Index Volume'!$A1629+1,'Control Panel'!$A:$A,1)),0)</f>
        <v>49141200</v>
      </c>
      <c r="J1629" s="37">
        <f>IFERROR(INDEX(EOS!$F:$F,MATCH($A1629,EOS!$A:$A,0))*INDEX('Control Panel'!$J:$J,MATCH('Index Volume'!$A1629+1,'Control Panel'!$A:$A,1)),0)</f>
        <v>680969984</v>
      </c>
      <c r="K1629" s="37">
        <f>IFERROR(INDEX(DASH!$F:$F,MATCH($A1629,DASH!$A:$A,0))*INDEX('Control Panel'!$K:$K,MATCH('Index Volume'!$A1629+1,'Control Panel'!$A:$A,1)),0)</f>
        <v>129594000</v>
      </c>
      <c r="L1629" s="37">
        <f>IFERROR(INDEX(XLM!$F:$F,MATCH($A1629,XLM!$A:$A,0))*INDEX('Control Panel'!$L:$L,MATCH('Index Volume'!$A1629+1,'Control Panel'!$A:$A,1)),0)</f>
        <v>34627700</v>
      </c>
      <c r="M1629" s="39">
        <f t="shared" si="342"/>
        <v>6439221240</v>
      </c>
      <c r="N1629" s="1" t="b">
        <f t="shared" si="343"/>
        <v>1</v>
      </c>
      <c r="O1629" s="41">
        <f t="shared" si="344"/>
        <v>6439221240</v>
      </c>
    </row>
    <row r="1630" spans="1:15" x14ac:dyDescent="0.75">
      <c r="A1630" s="3">
        <v>43268</v>
      </c>
      <c r="B1630" s="37">
        <f>IFERROR(INDEX(BTC!$F:$F,MATCH($A1630,BTC!$A:$A,0))*INDEX('Control Panel'!$B:$B,MATCH('Index Volume'!$A1630+1,'Control Panel'!$A:$A,1)),0)</f>
        <v>3104019968</v>
      </c>
      <c r="C1630" s="37">
        <f>IFERROR(INDEX(XRP!$F:$F,MATCH($A1630,XRP!$A:$A,0))*INDEX('Control Panel'!$C:$C,MATCH($A1630+1,'Control Panel'!$A:$A,1)),0)</f>
        <v>166028000</v>
      </c>
      <c r="D1630" s="37">
        <f>IFERROR(INDEX(LTC!$F:$F,MATCH($A1630,LTC!$A:$A,0))*INDEX('Control Panel'!$D:$D,MATCH($A1630+1,'Control Panel'!$A:$A,1)),0)</f>
        <v>242331008</v>
      </c>
      <c r="E1630" s="37">
        <f>IFERROR(INDEX(ETC!$F:$F,MATCH($A1630,ETC!$A:$A,0))*INDEX('Control Panel'!$E:$E,MATCH($A1630+1,'Control Panel'!$A:$A,1)),0)</f>
        <v>164312000</v>
      </c>
      <c r="F1630" s="37">
        <f>IFERROR(INDEX(ETH!$F:$F,MATCH($A1630,ETH!$A:$A,0))*INDEX('Control Panel'!$F:$F,MATCH('Index Volume'!$A1630+1,'Control Panel'!$A:$A,1)),0)</f>
        <v>1264870016</v>
      </c>
      <c r="G1630" s="37">
        <f>IFERROR(INDEX(BCH!$F:$F,MATCH($A1630,BCH!$A:$A,0))*INDEX('Control Panel'!$G:$G,MATCH('Index Volume'!$A1630+1,'Control Panel'!$A:$A,1)),0)</f>
        <v>290560992</v>
      </c>
      <c r="H1630" s="37">
        <f>IFERROR(INDEX(XMR!$F:$F,MATCH($A1630,XMR!$A:$A,0))*INDEX('Control Panel'!$H:$H,MATCH('Index Volume'!$A1630+1,'Control Panel'!$A:$A,1)),0)</f>
        <v>29247600</v>
      </c>
      <c r="I1630" s="37">
        <f>IFERROR(INDEX(ZEC!$F:$F,MATCH($A1630,ZEC!$A:$A,0))*INDEX('Control Panel'!$I:$I,MATCH('Index Volume'!$A1630+1,'Control Panel'!$A:$A,1)),0)</f>
        <v>48691500</v>
      </c>
      <c r="J1630" s="37">
        <f>IFERROR(INDEX(EOS!$F:$F,MATCH($A1630,EOS!$A:$A,0))*INDEX('Control Panel'!$J:$J,MATCH('Index Volume'!$A1630+1,'Control Panel'!$A:$A,1)),0)</f>
        <v>432120992</v>
      </c>
      <c r="K1630" s="37">
        <f>IFERROR(INDEX(DASH!$F:$F,MATCH($A1630,DASH!$A:$A,0))*INDEX('Control Panel'!$K:$K,MATCH('Index Volume'!$A1630+1,'Control Panel'!$A:$A,1)),0)</f>
        <v>119911000</v>
      </c>
      <c r="L1630" s="37">
        <f>IFERROR(INDEX(XLM!$F:$F,MATCH($A1630,XLM!$A:$A,0))*INDEX('Control Panel'!$L:$L,MATCH('Index Volume'!$A1630+1,'Control Panel'!$A:$A,1)),0)</f>
        <v>31223300</v>
      </c>
      <c r="M1630" s="39">
        <f t="shared" si="342"/>
        <v>5893316376</v>
      </c>
      <c r="N1630" s="1" t="b">
        <f t="shared" si="343"/>
        <v>1</v>
      </c>
      <c r="O1630" s="41">
        <f t="shared" si="344"/>
        <v>5893316376</v>
      </c>
    </row>
    <row r="1631" spans="1:15" x14ac:dyDescent="0.75">
      <c r="A1631" s="4">
        <v>43269</v>
      </c>
      <c r="B1631" s="37">
        <f>IFERROR(INDEX(BTC!$F:$F,MATCH($A1631,BTC!$A:$A,0))*INDEX('Control Panel'!$B:$B,MATCH('Index Volume'!$A1631+1,'Control Panel'!$A:$A,1)),0)</f>
        <v>4039200000</v>
      </c>
      <c r="C1631" s="37">
        <f>IFERROR(INDEX(XRP!$F:$F,MATCH($A1631,XRP!$A:$A,0))*INDEX('Control Panel'!$C:$C,MATCH($A1631+1,'Control Panel'!$A:$A,1)),0)</f>
        <v>276527008</v>
      </c>
      <c r="D1631" s="37">
        <f>IFERROR(INDEX(LTC!$F:$F,MATCH($A1631,LTC!$A:$A,0))*INDEX('Control Panel'!$D:$D,MATCH($A1631+1,'Control Panel'!$A:$A,1)),0)</f>
        <v>282937984</v>
      </c>
      <c r="E1631" s="37">
        <f>IFERROR(INDEX(ETC!$F:$F,MATCH($A1631,ETC!$A:$A,0))*INDEX('Control Panel'!$E:$E,MATCH($A1631+1,'Control Panel'!$A:$A,1)),0)</f>
        <v>235592992</v>
      </c>
      <c r="F1631" s="37">
        <f>IFERROR(INDEX(ETH!$F:$F,MATCH($A1631,ETH!$A:$A,0))*INDEX('Control Panel'!$F:$F,MATCH('Index Volume'!$A1631+1,'Control Panel'!$A:$A,1)),0)</f>
        <v>1513869952</v>
      </c>
      <c r="G1631" s="37">
        <f>IFERROR(INDEX(BCH!$F:$F,MATCH($A1631,BCH!$A:$A,0))*INDEX('Control Panel'!$G:$G,MATCH('Index Volume'!$A1631+1,'Control Panel'!$A:$A,1)),0)</f>
        <v>381404000</v>
      </c>
      <c r="H1631" s="37">
        <f>IFERROR(INDEX(XMR!$F:$F,MATCH($A1631,XMR!$A:$A,0))*INDEX('Control Panel'!$H:$H,MATCH('Index Volume'!$A1631+1,'Control Panel'!$A:$A,1)),0)</f>
        <v>32087200</v>
      </c>
      <c r="I1631" s="37">
        <f>IFERROR(INDEX(ZEC!$F:$F,MATCH($A1631,ZEC!$A:$A,0))*INDEX('Control Panel'!$I:$I,MATCH('Index Volume'!$A1631+1,'Control Panel'!$A:$A,1)),0)</f>
        <v>58180400</v>
      </c>
      <c r="J1631" s="37">
        <f>IFERROR(INDEX(EOS!$F:$F,MATCH($A1631,EOS!$A:$A,0))*INDEX('Control Panel'!$J:$J,MATCH('Index Volume'!$A1631+1,'Control Panel'!$A:$A,1)),0)</f>
        <v>720630016</v>
      </c>
      <c r="K1631" s="37">
        <f>IFERROR(INDEX(DASH!$F:$F,MATCH($A1631,DASH!$A:$A,0))*INDEX('Control Panel'!$K:$K,MATCH('Index Volume'!$A1631+1,'Control Panel'!$A:$A,1)),0)</f>
        <v>138831008</v>
      </c>
      <c r="L1631" s="37">
        <f>IFERROR(INDEX(XLM!$F:$F,MATCH($A1631,XLM!$A:$A,0))*INDEX('Control Panel'!$L:$L,MATCH('Index Volume'!$A1631+1,'Control Panel'!$A:$A,1)),0)</f>
        <v>36372000</v>
      </c>
      <c r="M1631" s="39">
        <f t="shared" si="342"/>
        <v>7715632560</v>
      </c>
      <c r="N1631" s="1" t="b">
        <f t="shared" si="343"/>
        <v>1</v>
      </c>
      <c r="O1631" s="41">
        <f t="shared" si="344"/>
        <v>7715632560</v>
      </c>
    </row>
    <row r="1632" spans="1:15" x14ac:dyDescent="0.75">
      <c r="A1632" s="3">
        <v>43270</v>
      </c>
      <c r="B1632" s="37">
        <f>IFERROR(INDEX(BTC!$F:$F,MATCH($A1632,BTC!$A:$A,0))*INDEX('Control Panel'!$B:$B,MATCH('Index Volume'!$A1632+1,'Control Panel'!$A:$A,1)),0)</f>
        <v>4057029888</v>
      </c>
      <c r="C1632" s="37">
        <f>IFERROR(INDEX(XRP!$F:$F,MATCH($A1632,XRP!$A:$A,0))*INDEX('Control Panel'!$C:$C,MATCH($A1632+1,'Control Panel'!$A:$A,1)),0)</f>
        <v>255400000</v>
      </c>
      <c r="D1632" s="37">
        <f>IFERROR(INDEX(LTC!$F:$F,MATCH($A1632,LTC!$A:$A,0))*INDEX('Control Panel'!$D:$D,MATCH($A1632+1,'Control Panel'!$A:$A,1)),0)</f>
        <v>284982016</v>
      </c>
      <c r="E1632" s="37">
        <f>IFERROR(INDEX(ETC!$F:$F,MATCH($A1632,ETC!$A:$A,0))*INDEX('Control Panel'!$E:$E,MATCH($A1632+1,'Control Panel'!$A:$A,1)),0)</f>
        <v>263659008</v>
      </c>
      <c r="F1632" s="37">
        <f>IFERROR(INDEX(ETH!$F:$F,MATCH($A1632,ETH!$A:$A,0))*INDEX('Control Panel'!$F:$F,MATCH('Index Volume'!$A1632+1,'Control Panel'!$A:$A,1)),0)</f>
        <v>1726569984</v>
      </c>
      <c r="G1632" s="37">
        <f>IFERROR(INDEX(BCH!$F:$F,MATCH($A1632,BCH!$A:$A,0))*INDEX('Control Panel'!$G:$G,MATCH('Index Volume'!$A1632+1,'Control Panel'!$A:$A,1)),0)</f>
        <v>397230016</v>
      </c>
      <c r="H1632" s="37">
        <f>IFERROR(INDEX(XMR!$F:$F,MATCH($A1632,XMR!$A:$A,0))*INDEX('Control Panel'!$H:$H,MATCH('Index Volume'!$A1632+1,'Control Panel'!$A:$A,1)),0)</f>
        <v>34054800</v>
      </c>
      <c r="I1632" s="37">
        <f>IFERROR(INDEX(ZEC!$F:$F,MATCH($A1632,ZEC!$A:$A,0))*INDEX('Control Panel'!$I:$I,MATCH('Index Volume'!$A1632+1,'Control Panel'!$A:$A,1)),0)</f>
        <v>45700900</v>
      </c>
      <c r="J1632" s="37">
        <f>IFERROR(INDEX(EOS!$F:$F,MATCH($A1632,EOS!$A:$A,0))*INDEX('Control Panel'!$J:$J,MATCH('Index Volume'!$A1632+1,'Control Panel'!$A:$A,1)),0)</f>
        <v>715926016</v>
      </c>
      <c r="K1632" s="37">
        <f>IFERROR(INDEX(DASH!$F:$F,MATCH($A1632,DASH!$A:$A,0))*INDEX('Control Panel'!$K:$K,MATCH('Index Volume'!$A1632+1,'Control Panel'!$A:$A,1)),0)</f>
        <v>144064000</v>
      </c>
      <c r="L1632" s="37">
        <f>IFERROR(INDEX(XLM!$F:$F,MATCH($A1632,XLM!$A:$A,0))*INDEX('Control Panel'!$L:$L,MATCH('Index Volume'!$A1632+1,'Control Panel'!$A:$A,1)),0)</f>
        <v>34048000</v>
      </c>
      <c r="M1632" s="39">
        <f t="shared" si="342"/>
        <v>7958664628</v>
      </c>
      <c r="N1632" s="1" t="b">
        <f t="shared" si="343"/>
        <v>1</v>
      </c>
      <c r="O1632" s="41">
        <f t="shared" si="344"/>
        <v>7958664628</v>
      </c>
    </row>
    <row r="1633" spans="1:15" x14ac:dyDescent="0.75">
      <c r="A1633" s="4">
        <v>43271</v>
      </c>
      <c r="B1633" s="37">
        <f>IFERROR(INDEX(BTC!$F:$F,MATCH($A1633,BTC!$A:$A,0))*INDEX('Control Panel'!$B:$B,MATCH('Index Volume'!$A1633+1,'Control Panel'!$A:$A,1)),0)</f>
        <v>3888640000</v>
      </c>
      <c r="C1633" s="37">
        <f>IFERROR(INDEX(XRP!$F:$F,MATCH($A1633,XRP!$A:$A,0))*INDEX('Control Panel'!$C:$C,MATCH($A1633+1,'Control Panel'!$A:$A,1)),0)</f>
        <v>256920000</v>
      </c>
      <c r="D1633" s="37">
        <f>IFERROR(INDEX(LTC!$F:$F,MATCH($A1633,LTC!$A:$A,0))*INDEX('Control Panel'!$D:$D,MATCH($A1633+1,'Control Panel'!$A:$A,1)),0)</f>
        <v>261392000</v>
      </c>
      <c r="E1633" s="37">
        <f>IFERROR(INDEX(ETC!$F:$F,MATCH($A1633,ETC!$A:$A,0))*INDEX('Control Panel'!$E:$E,MATCH($A1633+1,'Control Panel'!$A:$A,1)),0)</f>
        <v>356187008</v>
      </c>
      <c r="F1633" s="37">
        <f>IFERROR(INDEX(ETH!$F:$F,MATCH($A1633,ETH!$A:$A,0))*INDEX('Control Panel'!$F:$F,MATCH('Index Volume'!$A1633+1,'Control Panel'!$A:$A,1)),0)</f>
        <v>1596290048</v>
      </c>
      <c r="G1633" s="37">
        <f>IFERROR(INDEX(BCH!$F:$F,MATCH($A1633,BCH!$A:$A,0))*INDEX('Control Panel'!$G:$G,MATCH('Index Volume'!$A1633+1,'Control Panel'!$A:$A,1)),0)</f>
        <v>430131008</v>
      </c>
      <c r="H1633" s="37">
        <f>IFERROR(INDEX(XMR!$F:$F,MATCH($A1633,XMR!$A:$A,0))*INDEX('Control Panel'!$H:$H,MATCH('Index Volume'!$A1633+1,'Control Panel'!$A:$A,1)),0)</f>
        <v>33876600</v>
      </c>
      <c r="I1633" s="37">
        <f>IFERROR(INDEX(ZEC!$F:$F,MATCH($A1633,ZEC!$A:$A,0))*INDEX('Control Panel'!$I:$I,MATCH('Index Volume'!$A1633+1,'Control Panel'!$A:$A,1)),0)</f>
        <v>46208400</v>
      </c>
      <c r="J1633" s="37">
        <f>IFERROR(INDEX(EOS!$F:$F,MATCH($A1633,EOS!$A:$A,0))*INDEX('Control Panel'!$J:$J,MATCH('Index Volume'!$A1633+1,'Control Panel'!$A:$A,1)),0)</f>
        <v>852286976</v>
      </c>
      <c r="K1633" s="37">
        <f>IFERROR(INDEX(DASH!$F:$F,MATCH($A1633,DASH!$A:$A,0))*INDEX('Control Panel'!$K:$K,MATCH('Index Volume'!$A1633+1,'Control Panel'!$A:$A,1)),0)</f>
        <v>93710200</v>
      </c>
      <c r="L1633" s="37">
        <f>IFERROR(INDEX(XLM!$F:$F,MATCH($A1633,XLM!$A:$A,0))*INDEX('Control Panel'!$L:$L,MATCH('Index Volume'!$A1633+1,'Control Panel'!$A:$A,1)),0)</f>
        <v>43000600</v>
      </c>
      <c r="M1633" s="39">
        <f t="shared" si="342"/>
        <v>7858642840</v>
      </c>
      <c r="N1633" s="1" t="b">
        <f t="shared" si="343"/>
        <v>1</v>
      </c>
      <c r="O1633" s="41">
        <f t="shared" si="344"/>
        <v>7858642840</v>
      </c>
    </row>
    <row r="1634" spans="1:15" x14ac:dyDescent="0.75">
      <c r="A1634" s="3">
        <v>43272</v>
      </c>
      <c r="B1634" s="37">
        <f>IFERROR(INDEX(BTC!$F:$F,MATCH($A1634,BTC!$A:$A,0))*INDEX('Control Panel'!$B:$B,MATCH('Index Volume'!$A1634+1,'Control Panel'!$A:$A,1)),0)</f>
        <v>3529129984</v>
      </c>
      <c r="C1634" s="37">
        <f>IFERROR(INDEX(XRP!$F:$F,MATCH($A1634,XRP!$A:$A,0))*INDEX('Control Panel'!$C:$C,MATCH($A1634+1,'Control Panel'!$A:$A,1)),0)</f>
        <v>194312000</v>
      </c>
      <c r="D1634" s="37">
        <f>IFERROR(INDEX(LTC!$F:$F,MATCH($A1634,LTC!$A:$A,0))*INDEX('Control Panel'!$D:$D,MATCH($A1634+1,'Control Panel'!$A:$A,1)),0)</f>
        <v>261544000</v>
      </c>
      <c r="E1634" s="37">
        <f>IFERROR(INDEX(ETC!$F:$F,MATCH($A1634,ETC!$A:$A,0))*INDEX('Control Panel'!$E:$E,MATCH($A1634+1,'Control Panel'!$A:$A,1)),0)</f>
        <v>399804000</v>
      </c>
      <c r="F1634" s="37">
        <f>IFERROR(INDEX(ETH!$F:$F,MATCH($A1634,ETH!$A:$A,0))*INDEX('Control Panel'!$F:$F,MATCH('Index Volume'!$A1634+1,'Control Panel'!$A:$A,1)),0)</f>
        <v>1462070016</v>
      </c>
      <c r="G1634" s="37">
        <f>IFERROR(INDEX(BCH!$F:$F,MATCH($A1634,BCH!$A:$A,0))*INDEX('Control Panel'!$G:$G,MATCH('Index Volume'!$A1634+1,'Control Panel'!$A:$A,1)),0)</f>
        <v>361313984</v>
      </c>
      <c r="H1634" s="37">
        <f>IFERROR(INDEX(XMR!$F:$F,MATCH($A1634,XMR!$A:$A,0))*INDEX('Control Panel'!$H:$H,MATCH('Index Volume'!$A1634+1,'Control Panel'!$A:$A,1)),0)</f>
        <v>29272800</v>
      </c>
      <c r="I1634" s="37">
        <f>IFERROR(INDEX(ZEC!$F:$F,MATCH($A1634,ZEC!$A:$A,0))*INDEX('Control Panel'!$I:$I,MATCH('Index Volume'!$A1634+1,'Control Panel'!$A:$A,1)),0)</f>
        <v>43987900</v>
      </c>
      <c r="J1634" s="37">
        <f>IFERROR(INDEX(EOS!$F:$F,MATCH($A1634,EOS!$A:$A,0))*INDEX('Control Panel'!$J:$J,MATCH('Index Volume'!$A1634+1,'Control Panel'!$A:$A,1)),0)</f>
        <v>662139008</v>
      </c>
      <c r="K1634" s="37">
        <f>IFERROR(INDEX(DASH!$F:$F,MATCH($A1634,DASH!$A:$A,0))*INDEX('Control Panel'!$K:$K,MATCH('Index Volume'!$A1634+1,'Control Panel'!$A:$A,1)),0)</f>
        <v>50978600</v>
      </c>
      <c r="L1634" s="37">
        <f>IFERROR(INDEX(XLM!$F:$F,MATCH($A1634,XLM!$A:$A,0))*INDEX('Control Panel'!$L:$L,MATCH('Index Volume'!$A1634+1,'Control Panel'!$A:$A,1)),0)</f>
        <v>38175500</v>
      </c>
      <c r="M1634" s="39">
        <f t="shared" si="342"/>
        <v>7032727792</v>
      </c>
      <c r="N1634" s="1" t="b">
        <f t="shared" si="343"/>
        <v>1</v>
      </c>
      <c r="O1634" s="41">
        <f t="shared" si="344"/>
        <v>7032727792</v>
      </c>
    </row>
    <row r="1635" spans="1:15" x14ac:dyDescent="0.75">
      <c r="A1635" s="4">
        <v>43273</v>
      </c>
      <c r="B1635" s="37">
        <f>IFERROR(INDEX(BTC!$F:$F,MATCH($A1635,BTC!$A:$A,0))*INDEX('Control Panel'!$B:$B,MATCH('Index Volume'!$A1635+1,'Control Panel'!$A:$A,1)),0)</f>
        <v>5079810048</v>
      </c>
      <c r="C1635" s="37">
        <f>IFERROR(INDEX(XRP!$F:$F,MATCH($A1635,XRP!$A:$A,0))*INDEX('Control Panel'!$C:$C,MATCH($A1635+1,'Control Panel'!$A:$A,1)),0)</f>
        <v>339428992</v>
      </c>
      <c r="D1635" s="37">
        <f>IFERROR(INDEX(LTC!$F:$F,MATCH($A1635,LTC!$A:$A,0))*INDEX('Control Panel'!$D:$D,MATCH($A1635+1,'Control Panel'!$A:$A,1)),0)</f>
        <v>458636992</v>
      </c>
      <c r="E1635" s="37">
        <f>IFERROR(INDEX(ETC!$F:$F,MATCH($A1635,ETC!$A:$A,0))*INDEX('Control Panel'!$E:$E,MATCH($A1635+1,'Control Panel'!$A:$A,1)),0)</f>
        <v>455676992</v>
      </c>
      <c r="F1635" s="37">
        <f>IFERROR(INDEX(ETH!$F:$F,MATCH($A1635,ETH!$A:$A,0))*INDEX('Control Panel'!$F:$F,MATCH('Index Volume'!$A1635+1,'Control Panel'!$A:$A,1)),0)</f>
        <v>2226030080</v>
      </c>
      <c r="G1635" s="37">
        <f>IFERROR(INDEX(BCH!$F:$F,MATCH($A1635,BCH!$A:$A,0))*INDEX('Control Panel'!$G:$G,MATCH('Index Volume'!$A1635+1,'Control Panel'!$A:$A,1)),0)</f>
        <v>589187968</v>
      </c>
      <c r="H1635" s="37">
        <f>IFERROR(INDEX(XMR!$F:$F,MATCH($A1635,XMR!$A:$A,0))*INDEX('Control Panel'!$H:$H,MATCH('Index Volume'!$A1635+1,'Control Panel'!$A:$A,1)),0)</f>
        <v>40058500</v>
      </c>
      <c r="I1635" s="37">
        <f>IFERROR(INDEX(ZEC!$F:$F,MATCH($A1635,ZEC!$A:$A,0))*INDEX('Control Panel'!$I:$I,MATCH('Index Volume'!$A1635+1,'Control Panel'!$A:$A,1)),0)</f>
        <v>48782000</v>
      </c>
      <c r="J1635" s="37">
        <f>IFERROR(INDEX(EOS!$F:$F,MATCH($A1635,EOS!$A:$A,0))*INDEX('Control Panel'!$J:$J,MATCH('Index Volume'!$A1635+1,'Control Panel'!$A:$A,1)),0)</f>
        <v>1258310016</v>
      </c>
      <c r="K1635" s="37">
        <f>IFERROR(INDEX(DASH!$F:$F,MATCH($A1635,DASH!$A:$A,0))*INDEX('Control Panel'!$K:$K,MATCH('Index Volume'!$A1635+1,'Control Panel'!$A:$A,1)),0)</f>
        <v>58715100</v>
      </c>
      <c r="L1635" s="37">
        <f>IFERROR(INDEX(XLM!$F:$F,MATCH($A1635,XLM!$A:$A,0))*INDEX('Control Panel'!$L:$L,MATCH('Index Volume'!$A1635+1,'Control Panel'!$A:$A,1)),0)</f>
        <v>41435400</v>
      </c>
      <c r="M1635" s="39">
        <f t="shared" si="342"/>
        <v>10596072088</v>
      </c>
      <c r="N1635" s="1" t="b">
        <f t="shared" si="343"/>
        <v>1</v>
      </c>
      <c r="O1635" s="41">
        <f t="shared" si="344"/>
        <v>10596072088</v>
      </c>
    </row>
    <row r="1636" spans="1:15" x14ac:dyDescent="0.75">
      <c r="A1636" s="3">
        <v>43274</v>
      </c>
      <c r="B1636" s="37">
        <f>IFERROR(INDEX(BTC!$F:$F,MATCH($A1636,BTC!$A:$A,0))*INDEX('Control Panel'!$B:$B,MATCH('Index Volume'!$A1636+1,'Control Panel'!$A:$A,1)),0)</f>
        <v>3431360000</v>
      </c>
      <c r="C1636" s="37">
        <f>IFERROR(INDEX(XRP!$F:$F,MATCH($A1636,XRP!$A:$A,0))*INDEX('Control Panel'!$C:$C,MATCH($A1636+1,'Control Panel'!$A:$A,1)),0)</f>
        <v>204927008</v>
      </c>
      <c r="D1636" s="37">
        <f>IFERROR(INDEX(LTC!$F:$F,MATCH($A1636,LTC!$A:$A,0))*INDEX('Control Panel'!$D:$D,MATCH($A1636+1,'Control Panel'!$A:$A,1)),0)</f>
        <v>439203008</v>
      </c>
      <c r="E1636" s="37">
        <f>IFERROR(INDEX(ETC!$F:$F,MATCH($A1636,ETC!$A:$A,0))*INDEX('Control Panel'!$E:$E,MATCH($A1636+1,'Control Panel'!$A:$A,1)),0)</f>
        <v>214750000</v>
      </c>
      <c r="F1636" s="37">
        <f>IFERROR(INDEX(ETH!$F:$F,MATCH($A1636,ETH!$A:$A,0))*INDEX('Control Panel'!$F:$F,MATCH('Index Volume'!$A1636+1,'Control Panel'!$A:$A,1)),0)</f>
        <v>1651379968</v>
      </c>
      <c r="G1636" s="37">
        <f>IFERROR(INDEX(BCH!$F:$F,MATCH($A1636,BCH!$A:$A,0))*INDEX('Control Panel'!$G:$G,MATCH('Index Volume'!$A1636+1,'Control Panel'!$A:$A,1)),0)</f>
        <v>397206016</v>
      </c>
      <c r="H1636" s="37">
        <f>IFERROR(INDEX(XMR!$F:$F,MATCH($A1636,XMR!$A:$A,0))*INDEX('Control Panel'!$H:$H,MATCH('Index Volume'!$A1636+1,'Control Panel'!$A:$A,1)),0)</f>
        <v>33435900</v>
      </c>
      <c r="I1636" s="37">
        <f>IFERROR(INDEX(ZEC!$F:$F,MATCH($A1636,ZEC!$A:$A,0))*INDEX('Control Panel'!$I:$I,MATCH('Index Volume'!$A1636+1,'Control Panel'!$A:$A,1)),0)</f>
        <v>40087600</v>
      </c>
      <c r="J1636" s="37">
        <f>IFERROR(INDEX(EOS!$F:$F,MATCH($A1636,EOS!$A:$A,0))*INDEX('Control Panel'!$J:$J,MATCH('Index Volume'!$A1636+1,'Control Panel'!$A:$A,1)),0)</f>
        <v>709977024</v>
      </c>
      <c r="K1636" s="37">
        <f>IFERROR(INDEX(DASH!$F:$F,MATCH($A1636,DASH!$A:$A,0))*INDEX('Control Panel'!$K:$K,MATCH('Index Volume'!$A1636+1,'Control Panel'!$A:$A,1)),0)</f>
        <v>55232200</v>
      </c>
      <c r="L1636" s="37">
        <f>IFERROR(INDEX(XLM!$F:$F,MATCH($A1636,XLM!$A:$A,0))*INDEX('Control Panel'!$L:$L,MATCH('Index Volume'!$A1636+1,'Control Panel'!$A:$A,1)),0)</f>
        <v>33872100</v>
      </c>
      <c r="M1636" s="39">
        <f t="shared" si="342"/>
        <v>7211430824</v>
      </c>
      <c r="N1636" s="1" t="b">
        <f t="shared" si="343"/>
        <v>1</v>
      </c>
      <c r="O1636" s="41">
        <f t="shared" si="344"/>
        <v>7211430824</v>
      </c>
    </row>
    <row r="1637" spans="1:15" x14ac:dyDescent="0.75">
      <c r="A1637" s="4">
        <v>43275</v>
      </c>
      <c r="B1637" s="37">
        <f>IFERROR(INDEX(BTC!$F:$F,MATCH($A1637,BTC!$A:$A,0))*INDEX('Control Panel'!$B:$B,MATCH('Index Volume'!$A1637+1,'Control Panel'!$A:$A,1)),0)</f>
        <v>4566909952</v>
      </c>
      <c r="C1637" s="37">
        <f>IFERROR(INDEX(XRP!$F:$F,MATCH($A1637,XRP!$A:$A,0))*INDEX('Control Panel'!$C:$C,MATCH($A1637+1,'Control Panel'!$A:$A,1)),0)</f>
        <v>369520000</v>
      </c>
      <c r="D1637" s="37">
        <f>IFERROR(INDEX(LTC!$F:$F,MATCH($A1637,LTC!$A:$A,0))*INDEX('Control Panel'!$D:$D,MATCH($A1637+1,'Control Panel'!$A:$A,1)),0)</f>
        <v>449884992</v>
      </c>
      <c r="E1637" s="37">
        <f>IFERROR(INDEX(ETC!$F:$F,MATCH($A1637,ETC!$A:$A,0))*INDEX('Control Panel'!$E:$E,MATCH($A1637+1,'Control Panel'!$A:$A,1)),0)</f>
        <v>270734016</v>
      </c>
      <c r="F1637" s="37">
        <f>IFERROR(INDEX(ETH!$F:$F,MATCH($A1637,ETH!$A:$A,0))*INDEX('Control Panel'!$F:$F,MATCH('Index Volume'!$A1637+1,'Control Panel'!$A:$A,1)),0)</f>
        <v>2490579968</v>
      </c>
      <c r="G1637" s="37">
        <f>IFERROR(INDEX(BCH!$F:$F,MATCH($A1637,BCH!$A:$A,0))*INDEX('Control Panel'!$G:$G,MATCH('Index Volume'!$A1637+1,'Control Panel'!$A:$A,1)),0)</f>
        <v>642142016</v>
      </c>
      <c r="H1637" s="37">
        <f>IFERROR(INDEX(XMR!$F:$F,MATCH($A1637,XMR!$A:$A,0))*INDEX('Control Panel'!$H:$H,MATCH('Index Volume'!$A1637+1,'Control Panel'!$A:$A,1)),0)</f>
        <v>45338000</v>
      </c>
      <c r="I1637" s="37">
        <f>IFERROR(INDEX(ZEC!$F:$F,MATCH($A1637,ZEC!$A:$A,0))*INDEX('Control Panel'!$I:$I,MATCH('Index Volume'!$A1637+1,'Control Panel'!$A:$A,1)),0)</f>
        <v>40595500</v>
      </c>
      <c r="J1637" s="37">
        <f>IFERROR(INDEX(EOS!$F:$F,MATCH($A1637,EOS!$A:$A,0))*INDEX('Control Panel'!$J:$J,MATCH('Index Volume'!$A1637+1,'Control Panel'!$A:$A,1)),0)</f>
        <v>1397600000</v>
      </c>
      <c r="K1637" s="37">
        <f>IFERROR(INDEX(DASH!$F:$F,MATCH($A1637,DASH!$A:$A,0))*INDEX('Control Panel'!$K:$K,MATCH('Index Volume'!$A1637+1,'Control Panel'!$A:$A,1)),0)</f>
        <v>107736000</v>
      </c>
      <c r="L1637" s="37">
        <f>IFERROR(INDEX(XLM!$F:$F,MATCH($A1637,XLM!$A:$A,0))*INDEX('Control Panel'!$L:$L,MATCH('Index Volume'!$A1637+1,'Control Panel'!$A:$A,1)),0)</f>
        <v>43348500</v>
      </c>
      <c r="M1637" s="39">
        <f t="shared" si="342"/>
        <v>10424388944</v>
      </c>
      <c r="N1637" s="1" t="b">
        <f t="shared" si="343"/>
        <v>1</v>
      </c>
      <c r="O1637" s="41">
        <f t="shared" si="344"/>
        <v>10424388944</v>
      </c>
    </row>
    <row r="1638" spans="1:15" x14ac:dyDescent="0.75">
      <c r="A1638" s="3">
        <v>43276</v>
      </c>
      <c r="B1638" s="37">
        <f>IFERROR(INDEX(BTC!$F:$F,MATCH($A1638,BTC!$A:$A,0))*INDEX('Control Panel'!$B:$B,MATCH('Index Volume'!$A1638+1,'Control Panel'!$A:$A,1)),0)</f>
        <v>5500810240</v>
      </c>
      <c r="C1638" s="37">
        <f>IFERROR(INDEX(XRP!$F:$F,MATCH($A1638,XRP!$A:$A,0))*INDEX('Control Panel'!$C:$C,MATCH($A1638+1,'Control Panel'!$A:$A,1)),0)</f>
        <v>231728992</v>
      </c>
      <c r="D1638" s="37">
        <f>IFERROR(INDEX(LTC!$F:$F,MATCH($A1638,LTC!$A:$A,0))*INDEX('Control Panel'!$D:$D,MATCH($A1638+1,'Control Panel'!$A:$A,1)),0)</f>
        <v>458366016</v>
      </c>
      <c r="E1638" s="37">
        <f>IFERROR(INDEX(ETC!$F:$F,MATCH($A1638,ETC!$A:$A,0))*INDEX('Control Panel'!$E:$E,MATCH($A1638+1,'Control Panel'!$A:$A,1)),0)</f>
        <v>232960000</v>
      </c>
      <c r="F1638" s="37">
        <f>IFERROR(INDEX(ETH!$F:$F,MATCH($A1638,ETH!$A:$A,0))*INDEX('Control Panel'!$F:$F,MATCH('Index Volume'!$A1638+1,'Control Panel'!$A:$A,1)),0)</f>
        <v>4007950080</v>
      </c>
      <c r="G1638" s="37">
        <f>IFERROR(INDEX(BCH!$F:$F,MATCH($A1638,BCH!$A:$A,0))*INDEX('Control Panel'!$G:$G,MATCH('Index Volume'!$A1638+1,'Control Panel'!$A:$A,1)),0)</f>
        <v>447070016</v>
      </c>
      <c r="H1638" s="37">
        <f>IFERROR(INDEX(XMR!$F:$F,MATCH($A1638,XMR!$A:$A,0))*INDEX('Control Panel'!$H:$H,MATCH('Index Volume'!$A1638+1,'Control Panel'!$A:$A,1)),0)</f>
        <v>37688900</v>
      </c>
      <c r="I1638" s="37">
        <f>IFERROR(INDEX(ZEC!$F:$F,MATCH($A1638,ZEC!$A:$A,0))*INDEX('Control Panel'!$I:$I,MATCH('Index Volume'!$A1638+1,'Control Panel'!$A:$A,1)),0)</f>
        <v>49277800</v>
      </c>
      <c r="J1638" s="37">
        <f>IFERROR(INDEX(EOS!$F:$F,MATCH($A1638,EOS!$A:$A,0))*INDEX('Control Panel'!$J:$J,MATCH('Index Volume'!$A1638+1,'Control Panel'!$A:$A,1)),0)</f>
        <v>905011968</v>
      </c>
      <c r="K1638" s="37">
        <f>IFERROR(INDEX(DASH!$F:$F,MATCH($A1638,DASH!$A:$A,0))*INDEX('Control Panel'!$K:$K,MATCH('Index Volume'!$A1638+1,'Control Panel'!$A:$A,1)),0)</f>
        <v>129569000</v>
      </c>
      <c r="L1638" s="37">
        <f>IFERROR(INDEX(XLM!$F:$F,MATCH($A1638,XLM!$A:$A,0))*INDEX('Control Panel'!$L:$L,MATCH('Index Volume'!$A1638+1,'Control Panel'!$A:$A,1)),0)</f>
        <v>38729400</v>
      </c>
      <c r="M1638" s="39">
        <f t="shared" si="342"/>
        <v>12039162412</v>
      </c>
      <c r="N1638" s="1" t="b">
        <f t="shared" si="343"/>
        <v>1</v>
      </c>
      <c r="O1638" s="41">
        <f t="shared" si="344"/>
        <v>12039162412</v>
      </c>
    </row>
    <row r="1639" spans="1:15" x14ac:dyDescent="0.75">
      <c r="A1639" s="4">
        <v>43277</v>
      </c>
      <c r="B1639" s="37">
        <f>IFERROR(INDEX(BTC!$F:$F,MATCH($A1639,BTC!$A:$A,0))*INDEX('Control Panel'!$B:$B,MATCH('Index Volume'!$A1639+1,'Control Panel'!$A:$A,1)),0)</f>
        <v>3279759872</v>
      </c>
      <c r="C1639" s="37">
        <f>IFERROR(INDEX(XRP!$F:$F,MATCH($A1639,XRP!$A:$A,0))*INDEX('Control Panel'!$C:$C,MATCH($A1639+1,'Control Panel'!$A:$A,1)),0)</f>
        <v>179426000</v>
      </c>
      <c r="D1639" s="37">
        <f>IFERROR(INDEX(LTC!$F:$F,MATCH($A1639,LTC!$A:$A,0))*INDEX('Control Panel'!$D:$D,MATCH($A1639+1,'Control Panel'!$A:$A,1)),0)</f>
        <v>258432992</v>
      </c>
      <c r="E1639" s="37">
        <f>IFERROR(INDEX(ETC!$F:$F,MATCH($A1639,ETC!$A:$A,0))*INDEX('Control Panel'!$E:$E,MATCH($A1639+1,'Control Panel'!$A:$A,1)),0)</f>
        <v>211464992</v>
      </c>
      <c r="F1639" s="37">
        <f>IFERROR(INDEX(ETH!$F:$F,MATCH($A1639,ETH!$A:$A,0))*INDEX('Control Panel'!$F:$F,MATCH('Index Volume'!$A1639+1,'Control Panel'!$A:$A,1)),0)</f>
        <v>1356560000</v>
      </c>
      <c r="G1639" s="37">
        <f>IFERROR(INDEX(BCH!$F:$F,MATCH($A1639,BCH!$A:$A,0))*INDEX('Control Panel'!$G:$G,MATCH('Index Volume'!$A1639+1,'Control Panel'!$A:$A,1)),0)</f>
        <v>357417984</v>
      </c>
      <c r="H1639" s="37">
        <f>IFERROR(INDEX(XMR!$F:$F,MATCH($A1639,XMR!$A:$A,0))*INDEX('Control Panel'!$H:$H,MATCH('Index Volume'!$A1639+1,'Control Panel'!$A:$A,1)),0)</f>
        <v>35735700</v>
      </c>
      <c r="I1639" s="37">
        <f>IFERROR(INDEX(ZEC!$F:$F,MATCH($A1639,ZEC!$A:$A,0))*INDEX('Control Panel'!$I:$I,MATCH('Index Volume'!$A1639+1,'Control Panel'!$A:$A,1)),0)</f>
        <v>43075600</v>
      </c>
      <c r="J1639" s="37">
        <f>IFERROR(INDEX(EOS!$F:$F,MATCH($A1639,EOS!$A:$A,0))*INDEX('Control Panel'!$J:$J,MATCH('Index Volume'!$A1639+1,'Control Panel'!$A:$A,1)),0)</f>
        <v>629339008</v>
      </c>
      <c r="K1639" s="37">
        <f>IFERROR(INDEX(DASH!$F:$F,MATCH($A1639,DASH!$A:$A,0))*INDEX('Control Panel'!$K:$K,MATCH('Index Volume'!$A1639+1,'Control Panel'!$A:$A,1)),0)</f>
        <v>185207008</v>
      </c>
      <c r="L1639" s="37">
        <f>IFERROR(INDEX(XLM!$F:$F,MATCH($A1639,XLM!$A:$A,0))*INDEX('Control Panel'!$L:$L,MATCH('Index Volume'!$A1639+1,'Control Panel'!$A:$A,1)),0)</f>
        <v>31190300</v>
      </c>
      <c r="M1639" s="39">
        <f t="shared" si="342"/>
        <v>6567609456</v>
      </c>
      <c r="N1639" s="1" t="b">
        <f t="shared" si="343"/>
        <v>1</v>
      </c>
      <c r="O1639" s="41">
        <f t="shared" si="344"/>
        <v>6567609456</v>
      </c>
    </row>
    <row r="1640" spans="1:15" x14ac:dyDescent="0.75">
      <c r="A1640" s="3">
        <v>43278</v>
      </c>
      <c r="B1640" s="37">
        <f>IFERROR(INDEX(BTC!$F:$F,MATCH($A1640,BTC!$A:$A,0))*INDEX('Control Panel'!$B:$B,MATCH('Index Volume'!$A1640+1,'Control Panel'!$A:$A,1)),0)</f>
        <v>3296219904</v>
      </c>
      <c r="C1640" s="37">
        <f>IFERROR(INDEX(XRP!$F:$F,MATCH($A1640,XRP!$A:$A,0))*INDEX('Control Panel'!$C:$C,MATCH($A1640+1,'Control Panel'!$A:$A,1)),0)</f>
        <v>215618000</v>
      </c>
      <c r="D1640" s="37">
        <f>IFERROR(INDEX(LTC!$F:$F,MATCH($A1640,LTC!$A:$A,0))*INDEX('Control Panel'!$D:$D,MATCH($A1640+1,'Control Panel'!$A:$A,1)),0)</f>
        <v>274128000</v>
      </c>
      <c r="E1640" s="37">
        <f>IFERROR(INDEX(ETC!$F:$F,MATCH($A1640,ETC!$A:$A,0))*INDEX('Control Panel'!$E:$E,MATCH($A1640+1,'Control Panel'!$A:$A,1)),0)</f>
        <v>232582000</v>
      </c>
      <c r="F1640" s="37">
        <f>IFERROR(INDEX(ETH!$F:$F,MATCH($A1640,ETH!$A:$A,0))*INDEX('Control Panel'!$F:$F,MATCH('Index Volume'!$A1640+1,'Control Panel'!$A:$A,1)),0)</f>
        <v>1368940032</v>
      </c>
      <c r="G1640" s="37">
        <f>IFERROR(INDEX(BCH!$F:$F,MATCH($A1640,BCH!$A:$A,0))*INDEX('Control Panel'!$G:$G,MATCH('Index Volume'!$A1640+1,'Control Panel'!$A:$A,1)),0)</f>
        <v>333936992</v>
      </c>
      <c r="H1640" s="37">
        <f>IFERROR(INDEX(XMR!$F:$F,MATCH($A1640,XMR!$A:$A,0))*INDEX('Control Panel'!$H:$H,MATCH('Index Volume'!$A1640+1,'Control Panel'!$A:$A,1)),0)</f>
        <v>39016100</v>
      </c>
      <c r="I1640" s="37">
        <f>IFERROR(INDEX(ZEC!$F:$F,MATCH($A1640,ZEC!$A:$A,0))*INDEX('Control Panel'!$I:$I,MATCH('Index Volume'!$A1640+1,'Control Panel'!$A:$A,1)),0)</f>
        <v>37729200</v>
      </c>
      <c r="J1640" s="37">
        <f>IFERROR(INDEX(EOS!$F:$F,MATCH($A1640,EOS!$A:$A,0))*INDEX('Control Panel'!$J:$J,MATCH('Index Volume'!$A1640+1,'Control Panel'!$A:$A,1)),0)</f>
        <v>716035968</v>
      </c>
      <c r="K1640" s="37">
        <f>IFERROR(INDEX(DASH!$F:$F,MATCH($A1640,DASH!$A:$A,0))*INDEX('Control Panel'!$K:$K,MATCH('Index Volume'!$A1640+1,'Control Panel'!$A:$A,1)),0)</f>
        <v>152626000</v>
      </c>
      <c r="L1640" s="37">
        <f>IFERROR(INDEX(XLM!$F:$F,MATCH($A1640,XLM!$A:$A,0))*INDEX('Control Panel'!$L:$L,MATCH('Index Volume'!$A1640+1,'Control Panel'!$A:$A,1)),0)</f>
        <v>34514300</v>
      </c>
      <c r="M1640" s="39">
        <f t="shared" si="342"/>
        <v>6701346496</v>
      </c>
      <c r="N1640" s="1" t="b">
        <f t="shared" si="343"/>
        <v>1</v>
      </c>
      <c r="O1640" s="41">
        <f t="shared" si="344"/>
        <v>6701346496</v>
      </c>
    </row>
    <row r="1641" spans="1:15" x14ac:dyDescent="0.75">
      <c r="A1641" s="4">
        <v>43279</v>
      </c>
      <c r="B1641" s="37">
        <f>IFERROR(INDEX(BTC!$F:$F,MATCH($A1641,BTC!$A:$A,0))*INDEX('Control Panel'!$B:$B,MATCH('Index Volume'!$A1641+1,'Control Panel'!$A:$A,1)),0)</f>
        <v>3467800064</v>
      </c>
      <c r="C1641" s="37">
        <f>IFERROR(INDEX(XRP!$F:$F,MATCH($A1641,XRP!$A:$A,0))*INDEX('Control Panel'!$C:$C,MATCH($A1641+1,'Control Panel'!$A:$A,1)),0)</f>
        <v>220566000</v>
      </c>
      <c r="D1641" s="37">
        <f>IFERROR(INDEX(LTC!$F:$F,MATCH($A1641,LTC!$A:$A,0))*INDEX('Control Panel'!$D:$D,MATCH($A1641+1,'Control Panel'!$A:$A,1)),0)</f>
        <v>263414000</v>
      </c>
      <c r="E1641" s="37">
        <f>IFERROR(INDEX(ETC!$F:$F,MATCH($A1641,ETC!$A:$A,0))*INDEX('Control Panel'!$E:$E,MATCH($A1641+1,'Control Panel'!$A:$A,1)),0)</f>
        <v>189564992</v>
      </c>
      <c r="F1641" s="37">
        <f>IFERROR(INDEX(ETH!$F:$F,MATCH($A1641,ETH!$A:$A,0))*INDEX('Control Panel'!$F:$F,MATCH('Index Volume'!$A1641+1,'Control Panel'!$A:$A,1)),0)</f>
        <v>1360790016</v>
      </c>
      <c r="G1641" s="37">
        <f>IFERROR(INDEX(BCH!$F:$F,MATCH($A1641,BCH!$A:$A,0))*INDEX('Control Panel'!$G:$G,MATCH('Index Volume'!$A1641+1,'Control Panel'!$A:$A,1)),0)</f>
        <v>340686016</v>
      </c>
      <c r="H1641" s="37">
        <f>IFERROR(INDEX(XMR!$F:$F,MATCH($A1641,XMR!$A:$A,0))*INDEX('Control Panel'!$H:$H,MATCH('Index Volume'!$A1641+1,'Control Panel'!$A:$A,1)),0)</f>
        <v>48284400</v>
      </c>
      <c r="I1641" s="37">
        <f>IFERROR(INDEX(ZEC!$F:$F,MATCH($A1641,ZEC!$A:$A,0))*INDEX('Control Panel'!$I:$I,MATCH('Index Volume'!$A1641+1,'Control Panel'!$A:$A,1)),0)</f>
        <v>31601200</v>
      </c>
      <c r="J1641" s="37">
        <f>IFERROR(INDEX(EOS!$F:$F,MATCH($A1641,EOS!$A:$A,0))*INDEX('Control Panel'!$J:$J,MATCH('Index Volume'!$A1641+1,'Control Panel'!$A:$A,1)),0)</f>
        <v>724915008</v>
      </c>
      <c r="K1641" s="37">
        <f>IFERROR(INDEX(DASH!$F:$F,MATCH($A1641,DASH!$A:$A,0))*INDEX('Control Panel'!$K:$K,MATCH('Index Volume'!$A1641+1,'Control Panel'!$A:$A,1)),0)</f>
        <v>164232992</v>
      </c>
      <c r="L1641" s="37">
        <f>IFERROR(INDEX(XLM!$F:$F,MATCH($A1641,XLM!$A:$A,0))*INDEX('Control Panel'!$L:$L,MATCH('Index Volume'!$A1641+1,'Control Panel'!$A:$A,1)),0)</f>
        <v>32294900</v>
      </c>
      <c r="M1641" s="39">
        <f t="shared" si="342"/>
        <v>6844149588</v>
      </c>
      <c r="N1641" s="1" t="b">
        <f t="shared" si="343"/>
        <v>1</v>
      </c>
      <c r="O1641" s="41">
        <f t="shared" si="344"/>
        <v>6844149588</v>
      </c>
    </row>
    <row r="1642" spans="1:15" x14ac:dyDescent="0.75">
      <c r="A1642" s="3">
        <v>43280</v>
      </c>
      <c r="B1642" s="37">
        <f>IFERROR(INDEX(BTC!$F:$F,MATCH($A1642,BTC!$A:$A,0))*INDEX('Control Panel'!$B:$B,MATCH('Index Volume'!$A1642+1,'Control Panel'!$A:$A,1)),0)</f>
        <v>3966230016</v>
      </c>
      <c r="C1642" s="37">
        <f>IFERROR(INDEX(XRP!$F:$F,MATCH($A1642,XRP!$A:$A,0))*INDEX('Control Panel'!$C:$C,MATCH($A1642+1,'Control Panel'!$A:$A,1)),0)</f>
        <v>309777984</v>
      </c>
      <c r="D1642" s="37">
        <f>IFERROR(INDEX(LTC!$F:$F,MATCH($A1642,LTC!$A:$A,0))*INDEX('Control Panel'!$D:$D,MATCH($A1642+1,'Control Panel'!$A:$A,1)),0)</f>
        <v>309339008</v>
      </c>
      <c r="E1642" s="37">
        <f>IFERROR(INDEX(ETC!$F:$F,MATCH($A1642,ETC!$A:$A,0))*INDEX('Control Panel'!$E:$E,MATCH($A1642+1,'Control Panel'!$A:$A,1)),0)</f>
        <v>226952000</v>
      </c>
      <c r="F1642" s="37">
        <f>IFERROR(INDEX(ETH!$F:$F,MATCH($A1642,ETH!$A:$A,0))*INDEX('Control Panel'!$F:$F,MATCH('Index Volume'!$A1642+1,'Control Panel'!$A:$A,1)),0)</f>
        <v>1564499968</v>
      </c>
      <c r="G1642" s="37">
        <f>IFERROR(INDEX(BCH!$F:$F,MATCH($A1642,BCH!$A:$A,0))*INDEX('Control Panel'!$G:$G,MATCH('Index Volume'!$A1642+1,'Control Panel'!$A:$A,1)),0)</f>
        <v>407536000</v>
      </c>
      <c r="H1642" s="37">
        <f>IFERROR(INDEX(XMR!$F:$F,MATCH($A1642,XMR!$A:$A,0))*INDEX('Control Panel'!$H:$H,MATCH('Index Volume'!$A1642+1,'Control Panel'!$A:$A,1)),0)</f>
        <v>34762700</v>
      </c>
      <c r="I1642" s="37">
        <f>IFERROR(INDEX(ZEC!$F:$F,MATCH($A1642,ZEC!$A:$A,0))*INDEX('Control Panel'!$I:$I,MATCH('Index Volume'!$A1642+1,'Control Panel'!$A:$A,1)),0)</f>
        <v>37554300</v>
      </c>
      <c r="J1642" s="37">
        <f>IFERROR(INDEX(EOS!$F:$F,MATCH($A1642,EOS!$A:$A,0))*INDEX('Control Panel'!$J:$J,MATCH('Index Volume'!$A1642+1,'Control Panel'!$A:$A,1)),0)</f>
        <v>802745984</v>
      </c>
      <c r="K1642" s="37">
        <f>IFERROR(INDEX(DASH!$F:$F,MATCH($A1642,DASH!$A:$A,0))*INDEX('Control Panel'!$K:$K,MATCH('Index Volume'!$A1642+1,'Control Panel'!$A:$A,1)),0)</f>
        <v>144490000</v>
      </c>
      <c r="L1642" s="37">
        <f>IFERROR(INDEX(XLM!$F:$F,MATCH($A1642,XLM!$A:$A,0))*INDEX('Control Panel'!$L:$L,MATCH('Index Volume'!$A1642+1,'Control Panel'!$A:$A,1)),0)</f>
        <v>39542800</v>
      </c>
      <c r="M1642" s="39">
        <f t="shared" si="342"/>
        <v>7843430760</v>
      </c>
      <c r="N1642" s="1" t="b">
        <f t="shared" si="343"/>
        <v>1</v>
      </c>
      <c r="O1642" s="41">
        <f t="shared" si="344"/>
        <v>7843430760</v>
      </c>
    </row>
    <row r="1643" spans="1:15" x14ac:dyDescent="0.75">
      <c r="A1643" s="4">
        <v>43281</v>
      </c>
      <c r="B1643" s="37">
        <f>IFERROR(INDEX(BTC!$F:$F,MATCH($A1643,BTC!$A:$A,0))*INDEX('Control Panel'!$B:$B,MATCH('Index Volume'!$A1643+1,'Control Panel'!$A:$A,1)),0)</f>
        <v>4543860224</v>
      </c>
      <c r="C1643" s="37">
        <f>IFERROR(INDEX(XRP!$F:$F,MATCH($A1643,XRP!$A:$A,0))*INDEX('Control Panel'!$C:$C,MATCH($A1643+1,'Control Panel'!$A:$A,1)),0)</f>
        <v>345528992</v>
      </c>
      <c r="D1643" s="37">
        <f>IFERROR(INDEX(LTC!$F:$F,MATCH($A1643,LTC!$A:$A,0))*INDEX('Control Panel'!$D:$D,MATCH($A1643+1,'Control Panel'!$A:$A,1)),0)</f>
        <v>276550016</v>
      </c>
      <c r="E1643" s="37">
        <f>IFERROR(INDEX(ETC!$F:$F,MATCH($A1643,ETC!$A:$A,0))*INDEX('Control Panel'!$E:$E,MATCH($A1643+1,'Control Panel'!$A:$A,1)),0)</f>
        <v>253512000</v>
      </c>
      <c r="F1643" s="37">
        <f>IFERROR(INDEX(ETH!$F:$F,MATCH($A1643,ETH!$A:$A,0))*INDEX('Control Panel'!$F:$F,MATCH('Index Volume'!$A1643+1,'Control Panel'!$A:$A,1)),0)</f>
        <v>1475939968</v>
      </c>
      <c r="G1643" s="37">
        <f>IFERROR(INDEX(BCH!$F:$F,MATCH($A1643,BCH!$A:$A,0))*INDEX('Control Panel'!$G:$G,MATCH('Index Volume'!$A1643+1,'Control Panel'!$A:$A,1)),0)</f>
        <v>576081024</v>
      </c>
      <c r="H1643" s="37">
        <f>IFERROR(INDEX(XMR!$F:$F,MATCH($A1643,XMR!$A:$A,0))*INDEX('Control Panel'!$H:$H,MATCH('Index Volume'!$A1643+1,'Control Panel'!$A:$A,1)),0)</f>
        <v>33426400</v>
      </c>
      <c r="I1643" s="37">
        <f>IFERROR(INDEX(ZEC!$F:$F,MATCH($A1643,ZEC!$A:$A,0))*INDEX('Control Panel'!$I:$I,MATCH('Index Volume'!$A1643+1,'Control Panel'!$A:$A,1)),0)</f>
        <v>41442600</v>
      </c>
      <c r="J1643" s="37">
        <f>IFERROR(INDEX(EOS!$F:$F,MATCH($A1643,EOS!$A:$A,0))*INDEX('Control Panel'!$J:$J,MATCH('Index Volume'!$A1643+1,'Control Panel'!$A:$A,1)),0)</f>
        <v>832537984</v>
      </c>
      <c r="K1643" s="37">
        <f>IFERROR(INDEX(DASH!$F:$F,MATCH($A1643,DASH!$A:$A,0))*INDEX('Control Panel'!$K:$K,MATCH('Index Volume'!$A1643+1,'Control Panel'!$A:$A,1)),0)</f>
        <v>104743000</v>
      </c>
      <c r="L1643" s="37">
        <f>IFERROR(INDEX(XLM!$F:$F,MATCH($A1643,XLM!$A:$A,0))*INDEX('Control Panel'!$L:$L,MATCH('Index Volume'!$A1643+1,'Control Panel'!$A:$A,1)),0)</f>
        <v>47083800</v>
      </c>
      <c r="M1643" s="39">
        <f t="shared" si="342"/>
        <v>8530706008</v>
      </c>
      <c r="N1643" s="1" t="b">
        <f t="shared" si="343"/>
        <v>1</v>
      </c>
      <c r="O1643" s="41">
        <f t="shared" si="344"/>
        <v>8530706008</v>
      </c>
    </row>
    <row r="1644" spans="1:15" x14ac:dyDescent="0.75">
      <c r="A1644" s="3">
        <v>43282</v>
      </c>
      <c r="B1644" s="37">
        <f>IFERROR(INDEX(BTC!$F:$F,MATCH($A1644,BTC!$A:$A,0))*INDEX('Control Panel'!$B:$B,MATCH('Index Volume'!$A1644+1,'Control Panel'!$A:$A,1)),0)</f>
        <v>4788259840</v>
      </c>
      <c r="C1644" s="37">
        <f>IFERROR(INDEX(XRP!$F:$F,MATCH($A1644,XRP!$A:$A,0))*INDEX('Control Panel'!$C:$C,MATCH($A1644+1,'Control Panel'!$A:$A,1)),0)</f>
        <v>267224992</v>
      </c>
      <c r="D1644" s="37">
        <f>IFERROR(INDEX(LTC!$F:$F,MATCH($A1644,LTC!$A:$A,0))*INDEX('Control Panel'!$D:$D,MATCH($A1644+1,'Control Panel'!$A:$A,1)),0)</f>
        <v>343401984</v>
      </c>
      <c r="E1644" s="37">
        <f>IFERROR(INDEX(ETC!$F:$F,MATCH($A1644,ETC!$A:$A,0))*INDEX('Control Panel'!$E:$E,MATCH($A1644+1,'Control Panel'!$A:$A,1)),0)</f>
        <v>244395008</v>
      </c>
      <c r="F1644" s="37">
        <f>IFERROR(INDEX(ETH!$F:$F,MATCH($A1644,ETH!$A:$A,0))*INDEX('Control Panel'!$F:$F,MATCH('Index Volume'!$A1644+1,'Control Panel'!$A:$A,1)),0)</f>
        <v>1511730048</v>
      </c>
      <c r="G1644" s="37">
        <f>IFERROR(INDEX(BCH!$F:$F,MATCH($A1644,BCH!$A:$A,0))*INDEX('Control Panel'!$G:$G,MATCH('Index Volume'!$A1644+1,'Control Panel'!$A:$A,1)),0)</f>
        <v>558793984</v>
      </c>
      <c r="H1644" s="37">
        <f>IFERROR(INDEX(XMR!$F:$F,MATCH($A1644,XMR!$A:$A,0))*INDEX('Control Panel'!$H:$H,MATCH('Index Volume'!$A1644+1,'Control Panel'!$A:$A,1)),0)</f>
        <v>32338800</v>
      </c>
      <c r="I1644" s="37">
        <f>IFERROR(INDEX(ZEC!$F:$F,MATCH($A1644,ZEC!$A:$A,0))*INDEX('Control Panel'!$I:$I,MATCH('Index Volume'!$A1644+1,'Control Panel'!$A:$A,1)),0)</f>
        <v>41191400</v>
      </c>
      <c r="J1644" s="37">
        <f>IFERROR(INDEX(EOS!$F:$F,MATCH($A1644,EOS!$A:$A,0))*INDEX('Control Panel'!$J:$J,MATCH('Index Volume'!$A1644+1,'Control Panel'!$A:$A,1)),0)</f>
        <v>621643008</v>
      </c>
      <c r="K1644" s="37">
        <f>IFERROR(INDEX(DASH!$F:$F,MATCH($A1644,DASH!$A:$A,0))*INDEX('Control Panel'!$K:$K,MATCH('Index Volume'!$A1644+1,'Control Panel'!$A:$A,1)),0)</f>
        <v>206254000</v>
      </c>
      <c r="L1644" s="37">
        <f>IFERROR(INDEX(XLM!$F:$F,MATCH($A1644,XLM!$A:$A,0))*INDEX('Control Panel'!$L:$L,MATCH('Index Volume'!$A1644+1,'Control Panel'!$A:$A,1)),0)</f>
        <v>41380400</v>
      </c>
      <c r="M1644" s="39">
        <f t="shared" si="342"/>
        <v>8656613464</v>
      </c>
      <c r="N1644" s="1" t="b">
        <f t="shared" si="343"/>
        <v>1</v>
      </c>
      <c r="O1644" s="41">
        <f t="shared" si="344"/>
        <v>8656613464</v>
      </c>
    </row>
    <row r="1645" spans="1:15" x14ac:dyDescent="0.75">
      <c r="A1645" s="4">
        <v>43283</v>
      </c>
      <c r="B1645" s="37">
        <f>IFERROR(INDEX(BTC!$F:$F,MATCH($A1645,BTC!$A:$A,0))*INDEX('Control Panel'!$B:$B,MATCH('Index Volume'!$A1645+1,'Control Panel'!$A:$A,1)),0)</f>
        <v>4396930048</v>
      </c>
      <c r="C1645" s="37">
        <f>IFERROR(INDEX(XRP!$F:$F,MATCH($A1645,XRP!$A:$A,0))*INDEX('Control Panel'!$C:$C,MATCH($A1645+1,'Control Panel'!$A:$A,1)),0)</f>
        <v>335919008</v>
      </c>
      <c r="D1645" s="37">
        <f>IFERROR(INDEX(LTC!$F:$F,MATCH($A1645,LTC!$A:$A,0))*INDEX('Control Panel'!$D:$D,MATCH($A1645+1,'Control Panel'!$A:$A,1)),0)</f>
        <v>302471008</v>
      </c>
      <c r="E1645" s="37">
        <f>IFERROR(INDEX(ETC!$F:$F,MATCH($A1645,ETC!$A:$A,0))*INDEX('Control Panel'!$E:$E,MATCH($A1645+1,'Control Panel'!$A:$A,1)),0)</f>
        <v>290288000</v>
      </c>
      <c r="F1645" s="37">
        <f>IFERROR(INDEX(ETH!$F:$F,MATCH($A1645,ETH!$A:$A,0))*INDEX('Control Panel'!$F:$F,MATCH('Index Volume'!$A1645+1,'Control Panel'!$A:$A,1)),0)</f>
        <v>1625789952</v>
      </c>
      <c r="G1645" s="37">
        <f>IFERROR(INDEX(BCH!$F:$F,MATCH($A1645,BCH!$A:$A,0))*INDEX('Control Panel'!$G:$G,MATCH('Index Volume'!$A1645+1,'Control Panel'!$A:$A,1)),0)</f>
        <v>413921984</v>
      </c>
      <c r="H1645" s="37">
        <f>IFERROR(INDEX(XMR!$F:$F,MATCH($A1645,XMR!$A:$A,0))*INDEX('Control Panel'!$H:$H,MATCH('Index Volume'!$A1645+1,'Control Panel'!$A:$A,1)),0)</f>
        <v>41012600</v>
      </c>
      <c r="I1645" s="37">
        <f>IFERROR(INDEX(ZEC!$F:$F,MATCH($A1645,ZEC!$A:$A,0))*INDEX('Control Panel'!$I:$I,MATCH('Index Volume'!$A1645+1,'Control Panel'!$A:$A,1)),0)</f>
        <v>51703800</v>
      </c>
      <c r="J1645" s="37">
        <f>IFERROR(INDEX(EOS!$F:$F,MATCH($A1645,EOS!$A:$A,0))*INDEX('Control Panel'!$J:$J,MATCH('Index Volume'!$A1645+1,'Control Panel'!$A:$A,1)),0)</f>
        <v>1024129984</v>
      </c>
      <c r="K1645" s="37">
        <f>IFERROR(INDEX(DASH!$F:$F,MATCH($A1645,DASH!$A:$A,0))*INDEX('Control Panel'!$K:$K,MATCH('Index Volume'!$A1645+1,'Control Panel'!$A:$A,1)),0)</f>
        <v>156646000</v>
      </c>
      <c r="L1645" s="37">
        <f>IFERROR(INDEX(XLM!$F:$F,MATCH($A1645,XLM!$A:$A,0))*INDEX('Control Panel'!$L:$L,MATCH('Index Volume'!$A1645+1,'Control Panel'!$A:$A,1)),0)</f>
        <v>49362900</v>
      </c>
      <c r="M1645" s="39">
        <f t="shared" si="342"/>
        <v>8688175284</v>
      </c>
      <c r="N1645" s="1" t="b">
        <f t="shared" si="343"/>
        <v>1</v>
      </c>
      <c r="O1645" s="41">
        <f t="shared" si="344"/>
        <v>8688175284</v>
      </c>
    </row>
    <row r="1646" spans="1:15" x14ac:dyDescent="0.75">
      <c r="A1646" s="3">
        <v>43284</v>
      </c>
      <c r="B1646" s="37">
        <f>IFERROR(INDEX(BTC!$F:$F,MATCH($A1646,BTC!$A:$A,0))*INDEX('Control Panel'!$B:$B,MATCH('Index Volume'!$A1646+1,'Control Panel'!$A:$A,1)),0)</f>
        <v>4672309760</v>
      </c>
      <c r="C1646" s="37">
        <f>IFERROR(INDEX(XRP!$F:$F,MATCH($A1646,XRP!$A:$A,0))*INDEX('Control Panel'!$C:$C,MATCH($A1646+1,'Control Panel'!$A:$A,1)),0)</f>
        <v>410225984</v>
      </c>
      <c r="D1646" s="37">
        <f>IFERROR(INDEX(LTC!$F:$F,MATCH($A1646,LTC!$A:$A,0))*INDEX('Control Panel'!$D:$D,MATCH($A1646+1,'Control Panel'!$A:$A,1)),0)</f>
        <v>343900992</v>
      </c>
      <c r="E1646" s="37">
        <f>IFERROR(INDEX(ETC!$F:$F,MATCH($A1646,ETC!$A:$A,0))*INDEX('Control Panel'!$E:$E,MATCH($A1646+1,'Control Panel'!$A:$A,1)),0)</f>
        <v>269278016</v>
      </c>
      <c r="F1646" s="37">
        <f>IFERROR(INDEX(ETH!$F:$F,MATCH($A1646,ETH!$A:$A,0))*INDEX('Control Panel'!$F:$F,MATCH('Index Volume'!$A1646+1,'Control Panel'!$A:$A,1)),0)</f>
        <v>1683939968</v>
      </c>
      <c r="G1646" s="37">
        <f>IFERROR(INDEX(BCH!$F:$F,MATCH($A1646,BCH!$A:$A,0))*INDEX('Control Panel'!$G:$G,MATCH('Index Volume'!$A1646+1,'Control Panel'!$A:$A,1)),0)</f>
        <v>478640000</v>
      </c>
      <c r="H1646" s="37">
        <f>IFERROR(INDEX(XMR!$F:$F,MATCH($A1646,XMR!$A:$A,0))*INDEX('Control Panel'!$H:$H,MATCH('Index Volume'!$A1646+1,'Control Panel'!$A:$A,1)),0)</f>
        <v>33954300</v>
      </c>
      <c r="I1646" s="37">
        <f>IFERROR(INDEX(ZEC!$F:$F,MATCH($A1646,ZEC!$A:$A,0))*INDEX('Control Panel'!$I:$I,MATCH('Index Volume'!$A1646+1,'Control Panel'!$A:$A,1)),0)</f>
        <v>44685100</v>
      </c>
      <c r="J1646" s="37">
        <f>IFERROR(INDEX(EOS!$F:$F,MATCH($A1646,EOS!$A:$A,0))*INDEX('Control Panel'!$J:$J,MATCH('Index Volume'!$A1646+1,'Control Panel'!$A:$A,1)),0)</f>
        <v>1006099968</v>
      </c>
      <c r="K1646" s="37">
        <f>IFERROR(INDEX(DASH!$F:$F,MATCH($A1646,DASH!$A:$A,0))*INDEX('Control Panel'!$K:$K,MATCH('Index Volume'!$A1646+1,'Control Panel'!$A:$A,1)),0)</f>
        <v>188614000</v>
      </c>
      <c r="L1646" s="37">
        <f>IFERROR(INDEX(XLM!$F:$F,MATCH($A1646,XLM!$A:$A,0))*INDEX('Control Panel'!$L:$L,MATCH('Index Volume'!$A1646+1,'Control Panel'!$A:$A,1)),0)</f>
        <v>49012200</v>
      </c>
      <c r="M1646" s="39">
        <f t="shared" si="342"/>
        <v>9180660288</v>
      </c>
      <c r="N1646" s="1" t="b">
        <f t="shared" si="343"/>
        <v>1</v>
      </c>
      <c r="O1646" s="41">
        <f t="shared" si="344"/>
        <v>9180660288</v>
      </c>
    </row>
    <row r="1647" spans="1:15" x14ac:dyDescent="0.75">
      <c r="A1647" s="4">
        <v>43285</v>
      </c>
      <c r="B1647" s="37">
        <f>IFERROR(INDEX(BTC!$F:$F,MATCH($A1647,BTC!$A:$A,0))*INDEX('Control Panel'!$B:$B,MATCH('Index Volume'!$A1647+1,'Control Panel'!$A:$A,1)),0)</f>
        <v>4176689920</v>
      </c>
      <c r="C1647" s="37">
        <f>IFERROR(INDEX(XRP!$F:$F,MATCH($A1647,XRP!$A:$A,0))*INDEX('Control Panel'!$C:$C,MATCH($A1647+1,'Control Panel'!$A:$A,1)),0)</f>
        <v>313828992</v>
      </c>
      <c r="D1647" s="37">
        <f>IFERROR(INDEX(LTC!$F:$F,MATCH($A1647,LTC!$A:$A,0))*INDEX('Control Panel'!$D:$D,MATCH($A1647+1,'Control Panel'!$A:$A,1)),0)</f>
        <v>282222016</v>
      </c>
      <c r="E1647" s="37">
        <f>IFERROR(INDEX(ETC!$F:$F,MATCH($A1647,ETC!$A:$A,0))*INDEX('Control Panel'!$E:$E,MATCH($A1647+1,'Control Panel'!$A:$A,1)),0)</f>
        <v>275641984</v>
      </c>
      <c r="F1647" s="37">
        <f>IFERROR(INDEX(ETH!$F:$F,MATCH($A1647,ETH!$A:$A,0))*INDEX('Control Panel'!$F:$F,MATCH('Index Volume'!$A1647+1,'Control Panel'!$A:$A,1)),0)</f>
        <v>1549769984</v>
      </c>
      <c r="G1647" s="37">
        <f>IFERROR(INDEX(BCH!$F:$F,MATCH($A1647,BCH!$A:$A,0))*INDEX('Control Panel'!$G:$G,MATCH('Index Volume'!$A1647+1,'Control Panel'!$A:$A,1)),0)</f>
        <v>420710016</v>
      </c>
      <c r="H1647" s="37">
        <f>IFERROR(INDEX(XMR!$F:$F,MATCH($A1647,XMR!$A:$A,0))*INDEX('Control Panel'!$H:$H,MATCH('Index Volume'!$A1647+1,'Control Panel'!$A:$A,1)),0)</f>
        <v>31732500</v>
      </c>
      <c r="I1647" s="37">
        <f>IFERROR(INDEX(ZEC!$F:$F,MATCH($A1647,ZEC!$A:$A,0))*INDEX('Control Panel'!$I:$I,MATCH('Index Volume'!$A1647+1,'Control Panel'!$A:$A,1)),0)</f>
        <v>42678600</v>
      </c>
      <c r="J1647" s="37">
        <f>IFERROR(INDEX(EOS!$F:$F,MATCH($A1647,EOS!$A:$A,0))*INDEX('Control Panel'!$J:$J,MATCH('Index Volume'!$A1647+1,'Control Panel'!$A:$A,1)),0)</f>
        <v>935387008</v>
      </c>
      <c r="K1647" s="37">
        <f>IFERROR(INDEX(DASH!$F:$F,MATCH($A1647,DASH!$A:$A,0))*INDEX('Control Panel'!$K:$K,MATCH('Index Volume'!$A1647+1,'Control Panel'!$A:$A,1)),0)</f>
        <v>233191008</v>
      </c>
      <c r="L1647" s="37">
        <f>IFERROR(INDEX(XLM!$F:$F,MATCH($A1647,XLM!$A:$A,0))*INDEX('Control Panel'!$L:$L,MATCH('Index Volume'!$A1647+1,'Control Panel'!$A:$A,1)),0)</f>
        <v>33301500</v>
      </c>
      <c r="M1647" s="39">
        <f t="shared" si="342"/>
        <v>8295153528</v>
      </c>
      <c r="N1647" s="1" t="b">
        <f t="shared" si="343"/>
        <v>1</v>
      </c>
      <c r="O1647" s="41">
        <f t="shared" si="344"/>
        <v>8295153528</v>
      </c>
    </row>
    <row r="1648" spans="1:15" x14ac:dyDescent="0.75">
      <c r="A1648" s="3">
        <v>43286</v>
      </c>
      <c r="B1648" s="37">
        <f>IFERROR(INDEX(BTC!$F:$F,MATCH($A1648,BTC!$A:$A,0))*INDEX('Control Panel'!$B:$B,MATCH('Index Volume'!$A1648+1,'Control Panel'!$A:$A,1)),0)</f>
        <v>4999240192</v>
      </c>
      <c r="C1648" s="37">
        <f>IFERROR(INDEX(XRP!$F:$F,MATCH($A1648,XRP!$A:$A,0))*INDEX('Control Panel'!$C:$C,MATCH($A1648+1,'Control Panel'!$A:$A,1)),0)</f>
        <v>279999008</v>
      </c>
      <c r="D1648" s="37">
        <f>IFERROR(INDEX(LTC!$F:$F,MATCH($A1648,LTC!$A:$A,0))*INDEX('Control Panel'!$D:$D,MATCH($A1648+1,'Control Panel'!$A:$A,1)),0)</f>
        <v>306121984</v>
      </c>
      <c r="E1648" s="37">
        <f>IFERROR(INDEX(ETC!$F:$F,MATCH($A1648,ETC!$A:$A,0))*INDEX('Control Panel'!$E:$E,MATCH($A1648+1,'Control Panel'!$A:$A,1)),0)</f>
        <v>270719008</v>
      </c>
      <c r="F1648" s="37">
        <f>IFERROR(INDEX(ETH!$F:$F,MATCH($A1648,ETH!$A:$A,0))*INDEX('Control Panel'!$F:$F,MATCH('Index Volume'!$A1648+1,'Control Panel'!$A:$A,1)),0)</f>
        <v>1828610048</v>
      </c>
      <c r="G1648" s="37">
        <f>IFERROR(INDEX(BCH!$F:$F,MATCH($A1648,BCH!$A:$A,0))*INDEX('Control Panel'!$G:$G,MATCH('Index Volume'!$A1648+1,'Control Panel'!$A:$A,1)),0)</f>
        <v>469756992</v>
      </c>
      <c r="H1648" s="37">
        <f>IFERROR(INDEX(XMR!$F:$F,MATCH($A1648,XMR!$A:$A,0))*INDEX('Control Panel'!$H:$H,MATCH('Index Volume'!$A1648+1,'Control Panel'!$A:$A,1)),0)</f>
        <v>33014500</v>
      </c>
      <c r="I1648" s="37">
        <f>IFERROR(INDEX(ZEC!$F:$F,MATCH($A1648,ZEC!$A:$A,0))*INDEX('Control Panel'!$I:$I,MATCH('Index Volume'!$A1648+1,'Control Panel'!$A:$A,1)),0)</f>
        <v>43696600</v>
      </c>
      <c r="J1648" s="37">
        <f>IFERROR(INDEX(EOS!$F:$F,MATCH($A1648,EOS!$A:$A,0))*INDEX('Control Panel'!$J:$J,MATCH('Index Volume'!$A1648+1,'Control Panel'!$A:$A,1)),0)</f>
        <v>958548992</v>
      </c>
      <c r="K1648" s="37">
        <f>IFERROR(INDEX(DASH!$F:$F,MATCH($A1648,DASH!$A:$A,0))*INDEX('Control Panel'!$K:$K,MATCH('Index Volume'!$A1648+1,'Control Panel'!$A:$A,1)),0)</f>
        <v>226226000</v>
      </c>
      <c r="L1648" s="37">
        <f>IFERROR(INDEX(XLM!$F:$F,MATCH($A1648,XLM!$A:$A,0))*INDEX('Control Panel'!$L:$L,MATCH('Index Volume'!$A1648+1,'Control Panel'!$A:$A,1)),0)</f>
        <v>37009800</v>
      </c>
      <c r="M1648" s="39">
        <f t="shared" si="342"/>
        <v>9452943124</v>
      </c>
      <c r="N1648" s="1" t="b">
        <f t="shared" si="343"/>
        <v>1</v>
      </c>
      <c r="O1648" s="41">
        <f t="shared" si="344"/>
        <v>9452943124</v>
      </c>
    </row>
    <row r="1649" spans="1:15" x14ac:dyDescent="0.75">
      <c r="A1649" s="4">
        <v>43287</v>
      </c>
      <c r="B1649" s="37">
        <f>IFERROR(INDEX(BTC!$F:$F,MATCH($A1649,BTC!$A:$A,0))*INDEX('Control Panel'!$B:$B,MATCH('Index Volume'!$A1649+1,'Control Panel'!$A:$A,1)),0)</f>
        <v>4313959936</v>
      </c>
      <c r="C1649" s="37">
        <f>IFERROR(INDEX(XRP!$F:$F,MATCH($A1649,XRP!$A:$A,0))*INDEX('Control Panel'!$C:$C,MATCH($A1649+1,'Control Panel'!$A:$A,1)),0)</f>
        <v>245003008</v>
      </c>
      <c r="D1649" s="37">
        <f>IFERROR(INDEX(LTC!$F:$F,MATCH($A1649,LTC!$A:$A,0))*INDEX('Control Panel'!$D:$D,MATCH($A1649+1,'Control Panel'!$A:$A,1)),0)</f>
        <v>253160000</v>
      </c>
      <c r="E1649" s="37">
        <f>IFERROR(INDEX(ETC!$F:$F,MATCH($A1649,ETC!$A:$A,0))*INDEX('Control Panel'!$E:$E,MATCH($A1649+1,'Control Panel'!$A:$A,1)),0)</f>
        <v>448598016</v>
      </c>
      <c r="F1649" s="37">
        <f>IFERROR(INDEX(ETH!$F:$F,MATCH($A1649,ETH!$A:$A,0))*INDEX('Control Panel'!$F:$F,MATCH('Index Volume'!$A1649+1,'Control Panel'!$A:$A,1)),0)</f>
        <v>1627609984</v>
      </c>
      <c r="G1649" s="37">
        <f>IFERROR(INDEX(BCH!$F:$F,MATCH($A1649,BCH!$A:$A,0))*INDEX('Control Panel'!$G:$G,MATCH('Index Volume'!$A1649+1,'Control Panel'!$A:$A,1)),0)</f>
        <v>375967008</v>
      </c>
      <c r="H1649" s="37">
        <f>IFERROR(INDEX(XMR!$F:$F,MATCH($A1649,XMR!$A:$A,0))*INDEX('Control Panel'!$H:$H,MATCH('Index Volume'!$A1649+1,'Control Panel'!$A:$A,1)),0)</f>
        <v>32393700</v>
      </c>
      <c r="I1649" s="37">
        <f>IFERROR(INDEX(ZEC!$F:$F,MATCH($A1649,ZEC!$A:$A,0))*INDEX('Control Panel'!$I:$I,MATCH('Index Volume'!$A1649+1,'Control Panel'!$A:$A,1)),0)</f>
        <v>49916100</v>
      </c>
      <c r="J1649" s="37">
        <f>IFERROR(INDEX(EOS!$F:$F,MATCH($A1649,EOS!$A:$A,0))*INDEX('Control Panel'!$J:$J,MATCH('Index Volume'!$A1649+1,'Control Panel'!$A:$A,1)),0)</f>
        <v>604649984</v>
      </c>
      <c r="K1649" s="37">
        <f>IFERROR(INDEX(DASH!$F:$F,MATCH($A1649,DASH!$A:$A,0))*INDEX('Control Panel'!$K:$K,MATCH('Index Volume'!$A1649+1,'Control Panel'!$A:$A,1)),0)</f>
        <v>206210000</v>
      </c>
      <c r="L1649" s="37">
        <f>IFERROR(INDEX(XLM!$F:$F,MATCH($A1649,XLM!$A:$A,0))*INDEX('Control Panel'!$L:$L,MATCH('Index Volume'!$A1649+1,'Control Panel'!$A:$A,1)),0)</f>
        <v>37627900</v>
      </c>
      <c r="M1649" s="39">
        <f t="shared" si="342"/>
        <v>8195095636</v>
      </c>
      <c r="N1649" s="1" t="b">
        <f t="shared" si="343"/>
        <v>1</v>
      </c>
      <c r="O1649" s="41">
        <f t="shared" si="344"/>
        <v>8195095636</v>
      </c>
    </row>
    <row r="1650" spans="1:15" x14ac:dyDescent="0.75">
      <c r="A1650" s="3">
        <v>43288</v>
      </c>
      <c r="B1650" s="37">
        <f>IFERROR(INDEX(BTC!$F:$F,MATCH($A1650,BTC!$A:$A,0))*INDEX('Control Panel'!$B:$B,MATCH('Index Volume'!$A1650+1,'Control Panel'!$A:$A,1)),0)</f>
        <v>3961080064</v>
      </c>
      <c r="C1650" s="37">
        <f>IFERROR(INDEX(XRP!$F:$F,MATCH($A1650,XRP!$A:$A,0))*INDEX('Control Panel'!$C:$C,MATCH($A1650+1,'Control Panel'!$A:$A,1)),0)</f>
        <v>214979008</v>
      </c>
      <c r="D1650" s="37">
        <f>IFERROR(INDEX(LTC!$F:$F,MATCH($A1650,LTC!$A:$A,0))*INDEX('Control Panel'!$D:$D,MATCH($A1650+1,'Control Panel'!$A:$A,1)),0)</f>
        <v>238936992</v>
      </c>
      <c r="E1650" s="37">
        <f>IFERROR(INDEX(ETC!$F:$F,MATCH($A1650,ETC!$A:$A,0))*INDEX('Control Panel'!$E:$E,MATCH($A1650+1,'Control Panel'!$A:$A,1)),0)</f>
        <v>304575008</v>
      </c>
      <c r="F1650" s="37">
        <f>IFERROR(INDEX(ETH!$F:$F,MATCH($A1650,ETH!$A:$A,0))*INDEX('Control Panel'!$F:$F,MATCH('Index Volume'!$A1650+1,'Control Panel'!$A:$A,1)),0)</f>
        <v>1358360064</v>
      </c>
      <c r="G1650" s="37">
        <f>IFERROR(INDEX(BCH!$F:$F,MATCH($A1650,BCH!$A:$A,0))*INDEX('Control Panel'!$G:$G,MATCH('Index Volume'!$A1650+1,'Control Panel'!$A:$A,1)),0)</f>
        <v>772953024</v>
      </c>
      <c r="H1650" s="37">
        <f>IFERROR(INDEX(XMR!$F:$F,MATCH($A1650,XMR!$A:$A,0))*INDEX('Control Panel'!$H:$H,MATCH('Index Volume'!$A1650+1,'Control Panel'!$A:$A,1)),0)</f>
        <v>27346900</v>
      </c>
      <c r="I1650" s="37">
        <f>IFERROR(INDEX(ZEC!$F:$F,MATCH($A1650,ZEC!$A:$A,0))*INDEX('Control Panel'!$I:$I,MATCH('Index Volume'!$A1650+1,'Control Panel'!$A:$A,1)),0)</f>
        <v>41225500</v>
      </c>
      <c r="J1650" s="37">
        <f>IFERROR(INDEX(EOS!$F:$F,MATCH($A1650,EOS!$A:$A,0))*INDEX('Control Panel'!$J:$J,MATCH('Index Volume'!$A1650+1,'Control Panel'!$A:$A,1)),0)</f>
        <v>490260992</v>
      </c>
      <c r="K1650" s="37">
        <f>IFERROR(INDEX(DASH!$F:$F,MATCH($A1650,DASH!$A:$A,0))*INDEX('Control Panel'!$K:$K,MATCH('Index Volume'!$A1650+1,'Control Panel'!$A:$A,1)),0)</f>
        <v>151578000</v>
      </c>
      <c r="L1650" s="37">
        <f>IFERROR(INDEX(XLM!$F:$F,MATCH($A1650,XLM!$A:$A,0))*INDEX('Control Panel'!$L:$L,MATCH('Index Volume'!$A1650+1,'Control Panel'!$A:$A,1)),0)</f>
        <v>36238600</v>
      </c>
      <c r="M1650" s="39">
        <f t="shared" si="342"/>
        <v>7597534152</v>
      </c>
      <c r="N1650" s="1" t="b">
        <f t="shared" si="343"/>
        <v>1</v>
      </c>
      <c r="O1650" s="41">
        <f t="shared" si="344"/>
        <v>7597534152</v>
      </c>
    </row>
    <row r="1651" spans="1:15" x14ac:dyDescent="0.75">
      <c r="A1651" s="4">
        <v>43289</v>
      </c>
      <c r="B1651" s="37">
        <f>IFERROR(INDEX(BTC!$F:$F,MATCH($A1651,BTC!$A:$A,0))*INDEX('Control Panel'!$B:$B,MATCH('Index Volume'!$A1651+1,'Control Panel'!$A:$A,1)),0)</f>
        <v>3386210048</v>
      </c>
      <c r="C1651" s="37">
        <f>IFERROR(INDEX(XRP!$F:$F,MATCH($A1651,XRP!$A:$A,0))*INDEX('Control Panel'!$C:$C,MATCH($A1651+1,'Control Panel'!$A:$A,1)),0)</f>
        <v>226644000</v>
      </c>
      <c r="D1651" s="37">
        <f>IFERROR(INDEX(LTC!$F:$F,MATCH($A1651,LTC!$A:$A,0))*INDEX('Control Panel'!$D:$D,MATCH($A1651+1,'Control Panel'!$A:$A,1)),0)</f>
        <v>239655008</v>
      </c>
      <c r="E1651" s="37">
        <f>IFERROR(INDEX(ETC!$F:$F,MATCH($A1651,ETC!$A:$A,0))*INDEX('Control Panel'!$E:$E,MATCH($A1651+1,'Control Panel'!$A:$A,1)),0)</f>
        <v>249696992</v>
      </c>
      <c r="F1651" s="37">
        <f>IFERROR(INDEX(ETH!$F:$F,MATCH($A1651,ETH!$A:$A,0))*INDEX('Control Panel'!$F:$F,MATCH('Index Volume'!$A1651+1,'Control Panel'!$A:$A,1)),0)</f>
        <v>1344560000</v>
      </c>
      <c r="G1651" s="37">
        <f>IFERROR(INDEX(BCH!$F:$F,MATCH($A1651,BCH!$A:$A,0))*INDEX('Control Panel'!$G:$G,MATCH('Index Volume'!$A1651+1,'Control Panel'!$A:$A,1)),0)</f>
        <v>328903008</v>
      </c>
      <c r="H1651" s="37">
        <f>IFERROR(INDEX(XMR!$F:$F,MATCH($A1651,XMR!$A:$A,0))*INDEX('Control Panel'!$H:$H,MATCH('Index Volume'!$A1651+1,'Control Panel'!$A:$A,1)),0)</f>
        <v>25550900</v>
      </c>
      <c r="I1651" s="37">
        <f>IFERROR(INDEX(ZEC!$F:$F,MATCH($A1651,ZEC!$A:$A,0))*INDEX('Control Panel'!$I:$I,MATCH('Index Volume'!$A1651+1,'Control Panel'!$A:$A,1)),0)</f>
        <v>36348200</v>
      </c>
      <c r="J1651" s="37">
        <f>IFERROR(INDEX(EOS!$F:$F,MATCH($A1651,EOS!$A:$A,0))*INDEX('Control Panel'!$J:$J,MATCH('Index Volume'!$A1651+1,'Control Panel'!$A:$A,1)),0)</f>
        <v>491667008</v>
      </c>
      <c r="K1651" s="37">
        <f>IFERROR(INDEX(DASH!$F:$F,MATCH($A1651,DASH!$A:$A,0))*INDEX('Control Panel'!$K:$K,MATCH('Index Volume'!$A1651+1,'Control Panel'!$A:$A,1)),0)</f>
        <v>170284992</v>
      </c>
      <c r="L1651" s="37">
        <f>IFERROR(INDEX(XLM!$F:$F,MATCH($A1651,XLM!$A:$A,0))*INDEX('Control Panel'!$L:$L,MATCH('Index Volume'!$A1651+1,'Control Panel'!$A:$A,1)),0)</f>
        <v>40958600</v>
      </c>
      <c r="M1651" s="39">
        <f t="shared" si="342"/>
        <v>6540478756</v>
      </c>
      <c r="N1651" s="1" t="b">
        <f t="shared" si="343"/>
        <v>1</v>
      </c>
      <c r="O1651" s="41">
        <f t="shared" si="344"/>
        <v>6540478756</v>
      </c>
    </row>
    <row r="1652" spans="1:15" x14ac:dyDescent="0.75">
      <c r="A1652" s="3">
        <v>43290</v>
      </c>
      <c r="B1652" s="37">
        <f>IFERROR(INDEX(BTC!$F:$F,MATCH($A1652,BTC!$A:$A,0))*INDEX('Control Panel'!$B:$B,MATCH('Index Volume'!$A1652+1,'Control Panel'!$A:$A,1)),0)</f>
        <v>3718129920</v>
      </c>
      <c r="C1652" s="37">
        <f>IFERROR(INDEX(XRP!$F:$F,MATCH($A1652,XRP!$A:$A,0))*INDEX('Control Panel'!$C:$C,MATCH($A1652+1,'Control Panel'!$A:$A,1)),0)</f>
        <v>206344992</v>
      </c>
      <c r="D1652" s="37">
        <f>IFERROR(INDEX(LTC!$F:$F,MATCH($A1652,LTC!$A:$A,0))*INDEX('Control Panel'!$D:$D,MATCH($A1652+1,'Control Panel'!$A:$A,1)),0)</f>
        <v>263326000</v>
      </c>
      <c r="E1652" s="37">
        <f>IFERROR(INDEX(ETC!$F:$F,MATCH($A1652,ETC!$A:$A,0))*INDEX('Control Panel'!$E:$E,MATCH($A1652+1,'Control Panel'!$A:$A,1)),0)</f>
        <v>298020000</v>
      </c>
      <c r="F1652" s="37">
        <f>IFERROR(INDEX(ETH!$F:$F,MATCH($A1652,ETH!$A:$A,0))*INDEX('Control Panel'!$F:$F,MATCH('Index Volume'!$A1652+1,'Control Panel'!$A:$A,1)),0)</f>
        <v>1533799936</v>
      </c>
      <c r="G1652" s="37">
        <f>IFERROR(INDEX(BCH!$F:$F,MATCH($A1652,BCH!$A:$A,0))*INDEX('Control Panel'!$G:$G,MATCH('Index Volume'!$A1652+1,'Control Panel'!$A:$A,1)),0)</f>
        <v>338876000</v>
      </c>
      <c r="H1652" s="37">
        <f>IFERROR(INDEX(XMR!$F:$F,MATCH($A1652,XMR!$A:$A,0))*INDEX('Control Panel'!$H:$H,MATCH('Index Volume'!$A1652+1,'Control Panel'!$A:$A,1)),0)</f>
        <v>33160900</v>
      </c>
      <c r="I1652" s="37">
        <f>IFERROR(INDEX(ZEC!$F:$F,MATCH($A1652,ZEC!$A:$A,0))*INDEX('Control Panel'!$I:$I,MATCH('Index Volume'!$A1652+1,'Control Panel'!$A:$A,1)),0)</f>
        <v>40715700</v>
      </c>
      <c r="J1652" s="37">
        <f>IFERROR(INDEX(EOS!$F:$F,MATCH($A1652,EOS!$A:$A,0))*INDEX('Control Panel'!$J:$J,MATCH('Index Volume'!$A1652+1,'Control Panel'!$A:$A,1)),0)</f>
        <v>707878016</v>
      </c>
      <c r="K1652" s="37">
        <f>IFERROR(INDEX(DASH!$F:$F,MATCH($A1652,DASH!$A:$A,0))*INDEX('Control Panel'!$K:$K,MATCH('Index Volume'!$A1652+1,'Control Panel'!$A:$A,1)),0)</f>
        <v>163096992</v>
      </c>
      <c r="L1652" s="37">
        <f>IFERROR(INDEX(XLM!$F:$F,MATCH($A1652,XLM!$A:$A,0))*INDEX('Control Panel'!$L:$L,MATCH('Index Volume'!$A1652+1,'Control Panel'!$A:$A,1)),0)</f>
        <v>38649000</v>
      </c>
      <c r="M1652" s="39">
        <f t="shared" si="342"/>
        <v>7341997456</v>
      </c>
      <c r="N1652" s="1" t="b">
        <f t="shared" si="343"/>
        <v>1</v>
      </c>
      <c r="O1652" s="41">
        <f t="shared" si="344"/>
        <v>7341997456</v>
      </c>
    </row>
    <row r="1653" spans="1:15" x14ac:dyDescent="0.75">
      <c r="A1653" s="4">
        <v>43291</v>
      </c>
      <c r="B1653" s="37">
        <f>IFERROR(INDEX(BTC!$F:$F,MATCH($A1653,BTC!$A:$A,0))*INDEX('Control Panel'!$B:$B,MATCH('Index Volume'!$A1653+1,'Control Panel'!$A:$A,1)),0)</f>
        <v>4052430080</v>
      </c>
      <c r="C1653" s="37">
        <f>IFERROR(INDEX(XRP!$F:$F,MATCH($A1653,XRP!$A:$A,0))*INDEX('Control Panel'!$C:$C,MATCH($A1653+1,'Control Panel'!$A:$A,1)),0)</f>
        <v>230418000</v>
      </c>
      <c r="D1653" s="37">
        <f>IFERROR(INDEX(LTC!$F:$F,MATCH($A1653,LTC!$A:$A,0))*INDEX('Control Panel'!$D:$D,MATCH($A1653+1,'Control Panel'!$A:$A,1)),0)</f>
        <v>321614016</v>
      </c>
      <c r="E1653" s="37">
        <f>IFERROR(INDEX(ETC!$F:$F,MATCH($A1653,ETC!$A:$A,0))*INDEX('Control Panel'!$E:$E,MATCH($A1653+1,'Control Panel'!$A:$A,1)),0)</f>
        <v>394620992</v>
      </c>
      <c r="F1653" s="37">
        <f>IFERROR(INDEX(ETH!$F:$F,MATCH($A1653,ETH!$A:$A,0))*INDEX('Control Panel'!$F:$F,MATCH('Index Volume'!$A1653+1,'Control Panel'!$A:$A,1)),0)</f>
        <v>1789069952</v>
      </c>
      <c r="G1653" s="37">
        <f>IFERROR(INDEX(BCH!$F:$F,MATCH($A1653,BCH!$A:$A,0))*INDEX('Control Panel'!$G:$G,MATCH('Index Volume'!$A1653+1,'Control Panel'!$A:$A,1)),0)</f>
        <v>374505984</v>
      </c>
      <c r="H1653" s="37">
        <f>IFERROR(INDEX(XMR!$F:$F,MATCH($A1653,XMR!$A:$A,0))*INDEX('Control Panel'!$H:$H,MATCH('Index Volume'!$A1653+1,'Control Panel'!$A:$A,1)),0)</f>
        <v>31309100</v>
      </c>
      <c r="I1653" s="37">
        <f>IFERROR(INDEX(ZEC!$F:$F,MATCH($A1653,ZEC!$A:$A,0))*INDEX('Control Panel'!$I:$I,MATCH('Index Volume'!$A1653+1,'Control Panel'!$A:$A,1)),0)</f>
        <v>55215300</v>
      </c>
      <c r="J1653" s="37">
        <f>IFERROR(INDEX(EOS!$F:$F,MATCH($A1653,EOS!$A:$A,0))*INDEX('Control Panel'!$J:$J,MATCH('Index Volume'!$A1653+1,'Control Panel'!$A:$A,1)),0)</f>
        <v>707110016</v>
      </c>
      <c r="K1653" s="37">
        <f>IFERROR(INDEX(DASH!$F:$F,MATCH($A1653,DASH!$A:$A,0))*INDEX('Control Panel'!$K:$K,MATCH('Index Volume'!$A1653+1,'Control Panel'!$A:$A,1)),0)</f>
        <v>174620992</v>
      </c>
      <c r="L1653" s="37">
        <f>IFERROR(INDEX(XLM!$F:$F,MATCH($A1653,XLM!$A:$A,0))*INDEX('Control Panel'!$L:$L,MATCH('Index Volume'!$A1653+1,'Control Panel'!$A:$A,1)),0)</f>
        <v>36923400</v>
      </c>
      <c r="M1653" s="39">
        <f t="shared" si="342"/>
        <v>8167837832</v>
      </c>
      <c r="N1653" s="1" t="b">
        <f t="shared" si="343"/>
        <v>1</v>
      </c>
      <c r="O1653" s="41">
        <f t="shared" si="344"/>
        <v>8167837832</v>
      </c>
    </row>
    <row r="1654" spans="1:15" x14ac:dyDescent="0.75">
      <c r="A1654" s="3">
        <v>43292</v>
      </c>
      <c r="B1654" s="37">
        <f>IFERROR(INDEX(BTC!$F:$F,MATCH($A1654,BTC!$A:$A,0))*INDEX('Control Panel'!$B:$B,MATCH('Index Volume'!$A1654+1,'Control Panel'!$A:$A,1)),0)</f>
        <v>3644859904</v>
      </c>
      <c r="C1654" s="37">
        <f>IFERROR(INDEX(XRP!$F:$F,MATCH($A1654,XRP!$A:$A,0))*INDEX('Control Panel'!$C:$C,MATCH($A1654+1,'Control Panel'!$A:$A,1)),0)</f>
        <v>183887008</v>
      </c>
      <c r="D1654" s="37">
        <f>IFERROR(INDEX(LTC!$F:$F,MATCH($A1654,LTC!$A:$A,0))*INDEX('Control Panel'!$D:$D,MATCH($A1654+1,'Control Panel'!$A:$A,1)),0)</f>
        <v>284915008</v>
      </c>
      <c r="E1654" s="37">
        <f>IFERROR(INDEX(ETC!$F:$F,MATCH($A1654,ETC!$A:$A,0))*INDEX('Control Panel'!$E:$E,MATCH($A1654+1,'Control Panel'!$A:$A,1)),0)</f>
        <v>249134000</v>
      </c>
      <c r="F1654" s="37">
        <f>IFERROR(INDEX(ETH!$F:$F,MATCH($A1654,ETH!$A:$A,0))*INDEX('Control Panel'!$F:$F,MATCH('Index Volume'!$A1654+1,'Control Panel'!$A:$A,1)),0)</f>
        <v>1422470016</v>
      </c>
      <c r="G1654" s="37">
        <f>IFERROR(INDEX(BCH!$F:$F,MATCH($A1654,BCH!$A:$A,0))*INDEX('Control Panel'!$G:$G,MATCH('Index Volume'!$A1654+1,'Control Panel'!$A:$A,1)),0)</f>
        <v>321031008</v>
      </c>
      <c r="H1654" s="37">
        <f>IFERROR(INDEX(XMR!$F:$F,MATCH($A1654,XMR!$A:$A,0))*INDEX('Control Panel'!$H:$H,MATCH('Index Volume'!$A1654+1,'Control Panel'!$A:$A,1)),0)</f>
        <v>35463900</v>
      </c>
      <c r="I1654" s="37">
        <f>IFERROR(INDEX(ZEC!$F:$F,MATCH($A1654,ZEC!$A:$A,0))*INDEX('Control Panel'!$I:$I,MATCH('Index Volume'!$A1654+1,'Control Panel'!$A:$A,1)),0)</f>
        <v>41382400</v>
      </c>
      <c r="J1654" s="37">
        <f>IFERROR(INDEX(EOS!$F:$F,MATCH($A1654,EOS!$A:$A,0))*INDEX('Control Panel'!$J:$J,MATCH('Index Volume'!$A1654+1,'Control Panel'!$A:$A,1)),0)</f>
        <v>599606976</v>
      </c>
      <c r="K1654" s="37">
        <f>IFERROR(INDEX(DASH!$F:$F,MATCH($A1654,DASH!$A:$A,0))*INDEX('Control Panel'!$K:$K,MATCH('Index Volume'!$A1654+1,'Control Panel'!$A:$A,1)),0)</f>
        <v>237408000</v>
      </c>
      <c r="L1654" s="37">
        <f>IFERROR(INDEX(XLM!$F:$F,MATCH($A1654,XLM!$A:$A,0))*INDEX('Control Panel'!$L:$L,MATCH('Index Volume'!$A1654+1,'Control Panel'!$A:$A,1)),0)</f>
        <v>33530700</v>
      </c>
      <c r="M1654" s="39">
        <f t="shared" si="342"/>
        <v>7053688920</v>
      </c>
      <c r="N1654" s="1" t="b">
        <f t="shared" si="343"/>
        <v>1</v>
      </c>
      <c r="O1654" s="41">
        <f t="shared" si="344"/>
        <v>7053688920</v>
      </c>
    </row>
    <row r="1655" spans="1:15" x14ac:dyDescent="0.75">
      <c r="A1655" s="4">
        <v>43293</v>
      </c>
      <c r="B1655" s="37">
        <f>IFERROR(INDEX(BTC!$F:$F,MATCH($A1655,BTC!$A:$A,0))*INDEX('Control Panel'!$B:$B,MATCH('Index Volume'!$A1655+1,'Control Panel'!$A:$A,1)),0)</f>
        <v>3770170112</v>
      </c>
      <c r="C1655" s="37">
        <f>IFERROR(INDEX(XRP!$F:$F,MATCH($A1655,XRP!$A:$A,0))*INDEX('Control Panel'!$C:$C,MATCH($A1655+1,'Control Panel'!$A:$A,1)),0)</f>
        <v>182139008</v>
      </c>
      <c r="D1655" s="37">
        <f>IFERROR(INDEX(LTC!$F:$F,MATCH($A1655,LTC!$A:$A,0))*INDEX('Control Panel'!$D:$D,MATCH($A1655+1,'Control Panel'!$A:$A,1)),0)</f>
        <v>267396992</v>
      </c>
      <c r="E1655" s="37">
        <f>IFERROR(INDEX(ETC!$F:$F,MATCH($A1655,ETC!$A:$A,0))*INDEX('Control Panel'!$E:$E,MATCH($A1655+1,'Control Panel'!$A:$A,1)),0)</f>
        <v>212922000</v>
      </c>
      <c r="F1655" s="37">
        <f>IFERROR(INDEX(ETH!$F:$F,MATCH($A1655,ETH!$A:$A,0))*INDEX('Control Panel'!$F:$F,MATCH('Index Volume'!$A1655+1,'Control Panel'!$A:$A,1)),0)</f>
        <v>1495440000</v>
      </c>
      <c r="G1655" s="37">
        <f>IFERROR(INDEX(BCH!$F:$F,MATCH($A1655,BCH!$A:$A,0))*INDEX('Control Panel'!$G:$G,MATCH('Index Volume'!$A1655+1,'Control Panel'!$A:$A,1)),0)</f>
        <v>336003008</v>
      </c>
      <c r="H1655" s="37">
        <f>IFERROR(INDEX(XMR!$F:$F,MATCH($A1655,XMR!$A:$A,0))*INDEX('Control Panel'!$H:$H,MATCH('Index Volume'!$A1655+1,'Control Panel'!$A:$A,1)),0)</f>
        <v>28289200</v>
      </c>
      <c r="I1655" s="37">
        <f>IFERROR(INDEX(ZEC!$F:$F,MATCH($A1655,ZEC!$A:$A,0))*INDEX('Control Panel'!$I:$I,MATCH('Index Volume'!$A1655+1,'Control Panel'!$A:$A,1)),0)</f>
        <v>42486300</v>
      </c>
      <c r="J1655" s="37">
        <f>IFERROR(INDEX(EOS!$F:$F,MATCH($A1655,EOS!$A:$A,0))*INDEX('Control Panel'!$J:$J,MATCH('Index Volume'!$A1655+1,'Control Panel'!$A:$A,1)),0)</f>
        <v>597379968</v>
      </c>
      <c r="K1655" s="37">
        <f>IFERROR(INDEX(DASH!$F:$F,MATCH($A1655,DASH!$A:$A,0))*INDEX('Control Panel'!$K:$K,MATCH('Index Volume'!$A1655+1,'Control Panel'!$A:$A,1)),0)</f>
        <v>239220992</v>
      </c>
      <c r="L1655" s="37">
        <f>IFERROR(INDEX(XLM!$F:$F,MATCH($A1655,XLM!$A:$A,0))*INDEX('Control Panel'!$L:$L,MATCH('Index Volume'!$A1655+1,'Control Panel'!$A:$A,1)),0)</f>
        <v>35633800</v>
      </c>
      <c r="M1655" s="39">
        <f t="shared" si="342"/>
        <v>7207081380</v>
      </c>
      <c r="N1655" s="1" t="b">
        <f t="shared" si="343"/>
        <v>1</v>
      </c>
      <c r="O1655" s="41">
        <f t="shared" si="344"/>
        <v>7207081380</v>
      </c>
    </row>
    <row r="1656" spans="1:15" x14ac:dyDescent="0.75">
      <c r="A1656" s="3">
        <v>43294</v>
      </c>
      <c r="B1656" s="37">
        <f>IFERROR(INDEX(BTC!$F:$F,MATCH($A1656,BTC!$A:$A,0))*INDEX('Control Panel'!$B:$B,MATCH('Index Volume'!$A1656+1,'Control Panel'!$A:$A,1)),0)</f>
        <v>3805400064</v>
      </c>
      <c r="C1656" s="37">
        <f>IFERROR(INDEX(XRP!$F:$F,MATCH($A1656,XRP!$A:$A,0))*INDEX('Control Panel'!$C:$C,MATCH($A1656+1,'Control Panel'!$A:$A,1)),0)</f>
        <v>179403008</v>
      </c>
      <c r="D1656" s="37">
        <f>IFERROR(INDEX(LTC!$F:$F,MATCH($A1656,LTC!$A:$A,0))*INDEX('Control Panel'!$D:$D,MATCH($A1656+1,'Control Panel'!$A:$A,1)),0)</f>
        <v>256038000</v>
      </c>
      <c r="E1656" s="37">
        <f>IFERROR(INDEX(ETC!$F:$F,MATCH($A1656,ETC!$A:$A,0))*INDEX('Control Panel'!$E:$E,MATCH($A1656+1,'Control Panel'!$A:$A,1)),0)</f>
        <v>241580000</v>
      </c>
      <c r="F1656" s="37">
        <f>IFERROR(INDEX(ETH!$F:$F,MATCH($A1656,ETH!$A:$A,0))*INDEX('Control Panel'!$F:$F,MATCH('Index Volume'!$A1656+1,'Control Panel'!$A:$A,1)),0)</f>
        <v>1489670016</v>
      </c>
      <c r="G1656" s="37">
        <f>IFERROR(INDEX(BCH!$F:$F,MATCH($A1656,BCH!$A:$A,0))*INDEX('Control Panel'!$G:$G,MATCH('Index Volume'!$A1656+1,'Control Panel'!$A:$A,1)),0)</f>
        <v>352371008</v>
      </c>
      <c r="H1656" s="37">
        <f>IFERROR(INDEX(XMR!$F:$F,MATCH($A1656,XMR!$A:$A,0))*INDEX('Control Panel'!$H:$H,MATCH('Index Volume'!$A1656+1,'Control Panel'!$A:$A,1)),0)</f>
        <v>23792500</v>
      </c>
      <c r="I1656" s="37">
        <f>IFERROR(INDEX(ZEC!$F:$F,MATCH($A1656,ZEC!$A:$A,0))*INDEX('Control Panel'!$I:$I,MATCH('Index Volume'!$A1656+1,'Control Panel'!$A:$A,1)),0)</f>
        <v>87204000</v>
      </c>
      <c r="J1656" s="37">
        <f>IFERROR(INDEX(EOS!$F:$F,MATCH($A1656,EOS!$A:$A,0))*INDEX('Control Panel'!$J:$J,MATCH('Index Volume'!$A1656+1,'Control Panel'!$A:$A,1)),0)</f>
        <v>586718016</v>
      </c>
      <c r="K1656" s="37">
        <f>IFERROR(INDEX(DASH!$F:$F,MATCH($A1656,DASH!$A:$A,0))*INDEX('Control Panel'!$K:$K,MATCH('Index Volume'!$A1656+1,'Control Panel'!$A:$A,1)),0)</f>
        <v>240115008</v>
      </c>
      <c r="L1656" s="37">
        <f>IFERROR(INDEX(XLM!$F:$F,MATCH($A1656,XLM!$A:$A,0))*INDEX('Control Panel'!$L:$L,MATCH('Index Volume'!$A1656+1,'Control Panel'!$A:$A,1)),0)</f>
        <v>49954700</v>
      </c>
      <c r="M1656" s="39">
        <f t="shared" si="342"/>
        <v>7312246320</v>
      </c>
      <c r="N1656" s="1" t="b">
        <f t="shared" si="343"/>
        <v>1</v>
      </c>
      <c r="O1656" s="41">
        <f t="shared" si="344"/>
        <v>7312246320</v>
      </c>
    </row>
    <row r="1657" spans="1:15" x14ac:dyDescent="0.75">
      <c r="A1657" s="4">
        <v>43295</v>
      </c>
      <c r="B1657" s="37">
        <f>IFERROR(INDEX(BTC!$F:$F,MATCH($A1657,BTC!$A:$A,0))*INDEX('Control Panel'!$B:$B,MATCH('Index Volume'!$A1657+1,'Control Panel'!$A:$A,1)),0)</f>
        <v>2923670016</v>
      </c>
      <c r="C1657" s="37">
        <f>IFERROR(INDEX(XRP!$F:$F,MATCH($A1657,XRP!$A:$A,0))*INDEX('Control Panel'!$C:$C,MATCH($A1657+1,'Control Panel'!$A:$A,1)),0)</f>
        <v>134840992</v>
      </c>
      <c r="D1657" s="37">
        <f>IFERROR(INDEX(LTC!$F:$F,MATCH($A1657,LTC!$A:$A,0))*INDEX('Control Panel'!$D:$D,MATCH($A1657+1,'Control Panel'!$A:$A,1)),0)</f>
        <v>197776000</v>
      </c>
      <c r="E1657" s="37">
        <f>IFERROR(INDEX(ETC!$F:$F,MATCH($A1657,ETC!$A:$A,0))*INDEX('Control Panel'!$E:$E,MATCH($A1657+1,'Control Panel'!$A:$A,1)),0)</f>
        <v>156358000</v>
      </c>
      <c r="F1657" s="37">
        <f>IFERROR(INDEX(ETH!$F:$F,MATCH($A1657,ETH!$A:$A,0))*INDEX('Control Panel'!$F:$F,MATCH('Index Volume'!$A1657+1,'Control Panel'!$A:$A,1)),0)</f>
        <v>1235820032</v>
      </c>
      <c r="G1657" s="37">
        <f>IFERROR(INDEX(BCH!$F:$F,MATCH($A1657,BCH!$A:$A,0))*INDEX('Control Panel'!$G:$G,MATCH('Index Volume'!$A1657+1,'Control Panel'!$A:$A,1)),0)</f>
        <v>272856000</v>
      </c>
      <c r="H1657" s="37">
        <f>IFERROR(INDEX(XMR!$F:$F,MATCH($A1657,XMR!$A:$A,0))*INDEX('Control Panel'!$H:$H,MATCH('Index Volume'!$A1657+1,'Control Panel'!$A:$A,1)),0)</f>
        <v>20547700</v>
      </c>
      <c r="I1657" s="37">
        <f>IFERROR(INDEX(ZEC!$F:$F,MATCH($A1657,ZEC!$A:$A,0))*INDEX('Control Panel'!$I:$I,MATCH('Index Volume'!$A1657+1,'Control Panel'!$A:$A,1)),0)</f>
        <v>65835000</v>
      </c>
      <c r="J1657" s="37">
        <f>IFERROR(INDEX(EOS!$F:$F,MATCH($A1657,EOS!$A:$A,0))*INDEX('Control Panel'!$J:$J,MATCH('Index Volume'!$A1657+1,'Control Panel'!$A:$A,1)),0)</f>
        <v>396983008</v>
      </c>
      <c r="K1657" s="37">
        <f>IFERROR(INDEX(DASH!$F:$F,MATCH($A1657,DASH!$A:$A,0))*INDEX('Control Panel'!$K:$K,MATCH('Index Volume'!$A1657+1,'Control Panel'!$A:$A,1)),0)</f>
        <v>122131000</v>
      </c>
      <c r="L1657" s="37">
        <f>IFERROR(INDEX(XLM!$F:$F,MATCH($A1657,XLM!$A:$A,0))*INDEX('Control Panel'!$L:$L,MATCH('Index Volume'!$A1657+1,'Control Panel'!$A:$A,1)),0)</f>
        <v>43684700</v>
      </c>
      <c r="M1657" s="39">
        <f t="shared" si="342"/>
        <v>5570502448</v>
      </c>
      <c r="N1657" s="1" t="b">
        <f t="shared" si="343"/>
        <v>1</v>
      </c>
      <c r="O1657" s="41">
        <f t="shared" si="344"/>
        <v>5570502448</v>
      </c>
    </row>
    <row r="1658" spans="1:15" x14ac:dyDescent="0.75">
      <c r="A1658" s="3">
        <v>43296</v>
      </c>
      <c r="B1658" s="37">
        <f>IFERROR(INDEX(BTC!$F:$F,MATCH($A1658,BTC!$A:$A,0))*INDEX('Control Panel'!$B:$B,MATCH('Index Volume'!$A1658+1,'Control Panel'!$A:$A,1)),0)</f>
        <v>3285459968</v>
      </c>
      <c r="C1658" s="37">
        <f>IFERROR(INDEX(XRP!$F:$F,MATCH($A1658,XRP!$A:$A,0))*INDEX('Control Panel'!$C:$C,MATCH($A1658+1,'Control Panel'!$A:$A,1)),0)</f>
        <v>152903008</v>
      </c>
      <c r="D1658" s="37">
        <f>IFERROR(INDEX(LTC!$F:$F,MATCH($A1658,LTC!$A:$A,0))*INDEX('Control Panel'!$D:$D,MATCH($A1658+1,'Control Panel'!$A:$A,1)),0)</f>
        <v>230467008</v>
      </c>
      <c r="E1658" s="37">
        <f>IFERROR(INDEX(ETC!$F:$F,MATCH($A1658,ETC!$A:$A,0))*INDEX('Control Panel'!$E:$E,MATCH($A1658+1,'Control Panel'!$A:$A,1)),0)</f>
        <v>164426000</v>
      </c>
      <c r="F1658" s="37">
        <f>IFERROR(INDEX(ETH!$F:$F,MATCH($A1658,ETH!$A:$A,0))*INDEX('Control Panel'!$F:$F,MATCH('Index Volume'!$A1658+1,'Control Panel'!$A:$A,1)),0)</f>
        <v>1350160000</v>
      </c>
      <c r="G1658" s="37">
        <f>IFERROR(INDEX(BCH!$F:$F,MATCH($A1658,BCH!$A:$A,0))*INDEX('Control Panel'!$G:$G,MATCH('Index Volume'!$A1658+1,'Control Panel'!$A:$A,1)),0)</f>
        <v>322284000</v>
      </c>
      <c r="H1658" s="37">
        <f>IFERROR(INDEX(XMR!$F:$F,MATCH($A1658,XMR!$A:$A,0))*INDEX('Control Panel'!$H:$H,MATCH('Index Volume'!$A1658+1,'Control Panel'!$A:$A,1)),0)</f>
        <v>22403800</v>
      </c>
      <c r="I1658" s="37">
        <f>IFERROR(INDEX(ZEC!$F:$F,MATCH($A1658,ZEC!$A:$A,0))*INDEX('Control Panel'!$I:$I,MATCH('Index Volume'!$A1658+1,'Control Panel'!$A:$A,1)),0)</f>
        <v>51919300</v>
      </c>
      <c r="J1658" s="37">
        <f>IFERROR(INDEX(EOS!$F:$F,MATCH($A1658,EOS!$A:$A,0))*INDEX('Control Panel'!$J:$J,MATCH('Index Volume'!$A1658+1,'Control Panel'!$A:$A,1)),0)</f>
        <v>501440000</v>
      </c>
      <c r="K1658" s="37">
        <f>IFERROR(INDEX(DASH!$F:$F,MATCH($A1658,DASH!$A:$A,0))*INDEX('Control Panel'!$K:$K,MATCH('Index Volume'!$A1658+1,'Control Panel'!$A:$A,1)),0)</f>
        <v>144706000</v>
      </c>
      <c r="L1658" s="37">
        <f>IFERROR(INDEX(XLM!$F:$F,MATCH($A1658,XLM!$A:$A,0))*INDEX('Control Panel'!$L:$L,MATCH('Index Volume'!$A1658+1,'Control Panel'!$A:$A,1)),0)</f>
        <v>51388000</v>
      </c>
      <c r="M1658" s="39">
        <f t="shared" si="342"/>
        <v>6277557084</v>
      </c>
      <c r="N1658" s="1" t="b">
        <f t="shared" si="343"/>
        <v>1</v>
      </c>
      <c r="O1658" s="41">
        <f t="shared" si="344"/>
        <v>6277557084</v>
      </c>
    </row>
    <row r="1659" spans="1:15" x14ac:dyDescent="0.75">
      <c r="A1659" s="4">
        <v>43297</v>
      </c>
      <c r="B1659" s="37">
        <f>IFERROR(INDEX(BTC!$F:$F,MATCH($A1659,BTC!$A:$A,0))*INDEX('Control Panel'!$B:$B,MATCH('Index Volume'!$A1659+1,'Control Panel'!$A:$A,1)),0)</f>
        <v>4725799936</v>
      </c>
      <c r="C1659" s="37">
        <f>IFERROR(INDEX(XRP!$F:$F,MATCH($A1659,XRP!$A:$A,0))*INDEX('Control Panel'!$C:$C,MATCH($A1659+1,'Control Panel'!$A:$A,1)),0)</f>
        <v>269283008</v>
      </c>
      <c r="D1659" s="37">
        <f>IFERROR(INDEX(LTC!$F:$F,MATCH($A1659,LTC!$A:$A,0))*INDEX('Control Panel'!$D:$D,MATCH($A1659+1,'Control Panel'!$A:$A,1)),0)</f>
        <v>307904000</v>
      </c>
      <c r="E1659" s="37">
        <f>IFERROR(INDEX(ETC!$F:$F,MATCH($A1659,ETC!$A:$A,0))*INDEX('Control Panel'!$E:$E,MATCH($A1659+1,'Control Panel'!$A:$A,1)),0)</f>
        <v>223788000</v>
      </c>
      <c r="F1659" s="37">
        <f>IFERROR(INDEX(ETH!$F:$F,MATCH($A1659,ETH!$A:$A,0))*INDEX('Control Panel'!$F:$F,MATCH('Index Volume'!$A1659+1,'Control Panel'!$A:$A,1)),0)</f>
        <v>1858680064</v>
      </c>
      <c r="G1659" s="37">
        <f>IFERROR(INDEX(BCH!$F:$F,MATCH($A1659,BCH!$A:$A,0))*INDEX('Control Panel'!$G:$G,MATCH('Index Volume'!$A1659+1,'Control Panel'!$A:$A,1)),0)</f>
        <v>534068000</v>
      </c>
      <c r="H1659" s="37">
        <f>IFERROR(INDEX(XMR!$F:$F,MATCH($A1659,XMR!$A:$A,0))*INDEX('Control Panel'!$H:$H,MATCH('Index Volume'!$A1659+1,'Control Panel'!$A:$A,1)),0)</f>
        <v>33018400</v>
      </c>
      <c r="I1659" s="37">
        <f>IFERROR(INDEX(ZEC!$F:$F,MATCH($A1659,ZEC!$A:$A,0))*INDEX('Control Panel'!$I:$I,MATCH('Index Volume'!$A1659+1,'Control Panel'!$A:$A,1)),0)</f>
        <v>64024200</v>
      </c>
      <c r="J1659" s="37">
        <f>IFERROR(INDEX(EOS!$F:$F,MATCH($A1659,EOS!$A:$A,0))*INDEX('Control Panel'!$J:$J,MATCH('Index Volume'!$A1659+1,'Control Panel'!$A:$A,1)),0)</f>
        <v>716972032</v>
      </c>
      <c r="K1659" s="37">
        <f>IFERROR(INDEX(DASH!$F:$F,MATCH($A1659,DASH!$A:$A,0))*INDEX('Control Panel'!$K:$K,MATCH('Index Volume'!$A1659+1,'Control Panel'!$A:$A,1)),0)</f>
        <v>159618000</v>
      </c>
      <c r="L1659" s="37">
        <f>IFERROR(INDEX(XLM!$F:$F,MATCH($A1659,XLM!$A:$A,0))*INDEX('Control Panel'!$L:$L,MATCH('Index Volume'!$A1659+1,'Control Panel'!$A:$A,1)),0)</f>
        <v>51377800</v>
      </c>
      <c r="M1659" s="39">
        <f t="shared" si="342"/>
        <v>8944533440</v>
      </c>
      <c r="N1659" s="1" t="b">
        <f t="shared" si="343"/>
        <v>1</v>
      </c>
      <c r="O1659" s="41">
        <f t="shared" si="344"/>
        <v>8944533440</v>
      </c>
    </row>
    <row r="1660" spans="1:15" x14ac:dyDescent="0.75">
      <c r="A1660" s="3">
        <v>43298</v>
      </c>
      <c r="B1660" s="37">
        <f>IFERROR(INDEX(BTC!$F:$F,MATCH($A1660,BTC!$A:$A,0))*INDEX('Control Panel'!$B:$B,MATCH('Index Volume'!$A1660+1,'Control Panel'!$A:$A,1)),0)</f>
        <v>5961950208</v>
      </c>
      <c r="C1660" s="37">
        <f>IFERROR(INDEX(XRP!$F:$F,MATCH($A1660,XRP!$A:$A,0))*INDEX('Control Panel'!$C:$C,MATCH($A1660+1,'Control Panel'!$A:$A,1)),0)</f>
        <v>347700000</v>
      </c>
      <c r="D1660" s="37">
        <f>IFERROR(INDEX(LTC!$F:$F,MATCH($A1660,LTC!$A:$A,0))*INDEX('Control Panel'!$D:$D,MATCH($A1660+1,'Control Panel'!$A:$A,1)),0)</f>
        <v>341836000</v>
      </c>
      <c r="E1660" s="37">
        <f>IFERROR(INDEX(ETC!$F:$F,MATCH($A1660,ETC!$A:$A,0))*INDEX('Control Panel'!$E:$E,MATCH($A1660+1,'Control Panel'!$A:$A,1)),0)</f>
        <v>266384992</v>
      </c>
      <c r="F1660" s="37">
        <f>IFERROR(INDEX(ETH!$F:$F,MATCH($A1660,ETH!$A:$A,0))*INDEX('Control Panel'!$F:$F,MATCH('Index Volume'!$A1660+1,'Control Panel'!$A:$A,1)),0)</f>
        <v>2288100096</v>
      </c>
      <c r="G1660" s="37">
        <f>IFERROR(INDEX(BCH!$F:$F,MATCH($A1660,BCH!$A:$A,0))*INDEX('Control Panel'!$G:$G,MATCH('Index Volume'!$A1660+1,'Control Panel'!$A:$A,1)),0)</f>
        <v>752280000</v>
      </c>
      <c r="H1660" s="37">
        <f>IFERROR(INDEX(XMR!$F:$F,MATCH($A1660,XMR!$A:$A,0))*INDEX('Control Panel'!$H:$H,MATCH('Index Volume'!$A1660+1,'Control Panel'!$A:$A,1)),0)</f>
        <v>40091900</v>
      </c>
      <c r="I1660" s="37">
        <f>IFERROR(INDEX(ZEC!$F:$F,MATCH($A1660,ZEC!$A:$A,0))*INDEX('Control Panel'!$I:$I,MATCH('Index Volume'!$A1660+1,'Control Panel'!$A:$A,1)),0)</f>
        <v>102171000</v>
      </c>
      <c r="J1660" s="37">
        <f>IFERROR(INDEX(EOS!$F:$F,MATCH($A1660,EOS!$A:$A,0))*INDEX('Control Panel'!$J:$J,MATCH('Index Volume'!$A1660+1,'Control Panel'!$A:$A,1)),0)</f>
        <v>847793984</v>
      </c>
      <c r="K1660" s="37">
        <f>IFERROR(INDEX(DASH!$F:$F,MATCH($A1660,DASH!$A:$A,0))*INDEX('Control Panel'!$K:$K,MATCH('Index Volume'!$A1660+1,'Control Panel'!$A:$A,1)),0)</f>
        <v>216190000</v>
      </c>
      <c r="L1660" s="37">
        <f>IFERROR(INDEX(XLM!$F:$F,MATCH($A1660,XLM!$A:$A,0))*INDEX('Control Panel'!$L:$L,MATCH('Index Volume'!$A1660+1,'Control Panel'!$A:$A,1)),0)</f>
        <v>60804000</v>
      </c>
      <c r="M1660" s="39">
        <f t="shared" si="342"/>
        <v>11225302180</v>
      </c>
      <c r="N1660" s="1" t="b">
        <f t="shared" si="343"/>
        <v>1</v>
      </c>
      <c r="O1660" s="41">
        <f t="shared" si="344"/>
        <v>11225302180</v>
      </c>
    </row>
    <row r="1661" spans="1:15" x14ac:dyDescent="0.75">
      <c r="A1661" s="4">
        <v>43299</v>
      </c>
      <c r="B1661" s="37">
        <f>IFERROR(INDEX(BTC!$F:$F,MATCH($A1661,BTC!$A:$A,0))*INDEX('Control Panel'!$B:$B,MATCH('Index Volume'!$A1661+1,'Control Panel'!$A:$A,1)),0)</f>
        <v>6103410176</v>
      </c>
      <c r="C1661" s="37">
        <f>IFERROR(INDEX(XRP!$F:$F,MATCH($A1661,XRP!$A:$A,0))*INDEX('Control Panel'!$C:$C,MATCH($A1661+1,'Control Panel'!$A:$A,1)),0)</f>
        <v>367988992</v>
      </c>
      <c r="D1661" s="37">
        <f>IFERROR(INDEX(LTC!$F:$F,MATCH($A1661,LTC!$A:$A,0))*INDEX('Control Panel'!$D:$D,MATCH($A1661+1,'Control Panel'!$A:$A,1)),0)</f>
        <v>375428992</v>
      </c>
      <c r="E1661" s="37">
        <f>IFERROR(INDEX(ETC!$F:$F,MATCH($A1661,ETC!$A:$A,0))*INDEX('Control Panel'!$E:$E,MATCH($A1661+1,'Control Panel'!$A:$A,1)),0)</f>
        <v>248274000</v>
      </c>
      <c r="F1661" s="37">
        <f>IFERROR(INDEX(ETH!$F:$F,MATCH($A1661,ETH!$A:$A,0))*INDEX('Control Panel'!$F:$F,MATCH('Index Volume'!$A1661+1,'Control Panel'!$A:$A,1)),0)</f>
        <v>2371559936</v>
      </c>
      <c r="G1661" s="37">
        <f>IFERROR(INDEX(BCH!$F:$F,MATCH($A1661,BCH!$A:$A,0))*INDEX('Control Panel'!$G:$G,MATCH('Index Volume'!$A1661+1,'Control Panel'!$A:$A,1)),0)</f>
        <v>720550976</v>
      </c>
      <c r="H1661" s="37">
        <f>IFERROR(INDEX(XMR!$F:$F,MATCH($A1661,XMR!$A:$A,0))*INDEX('Control Panel'!$H:$H,MATCH('Index Volume'!$A1661+1,'Control Panel'!$A:$A,1)),0)</f>
        <v>30846300</v>
      </c>
      <c r="I1661" s="37">
        <f>IFERROR(INDEX(ZEC!$F:$F,MATCH($A1661,ZEC!$A:$A,0))*INDEX('Control Panel'!$I:$I,MATCH('Index Volume'!$A1661+1,'Control Panel'!$A:$A,1)),0)</f>
        <v>108763000</v>
      </c>
      <c r="J1661" s="37">
        <f>IFERROR(INDEX(EOS!$F:$F,MATCH($A1661,EOS!$A:$A,0))*INDEX('Control Panel'!$J:$J,MATCH('Index Volume'!$A1661+1,'Control Panel'!$A:$A,1)),0)</f>
        <v>929459008</v>
      </c>
      <c r="K1661" s="37">
        <f>IFERROR(INDEX(DASH!$F:$F,MATCH($A1661,DASH!$A:$A,0))*INDEX('Control Panel'!$K:$K,MATCH('Index Volume'!$A1661+1,'Control Panel'!$A:$A,1)),0)</f>
        <v>251270000</v>
      </c>
      <c r="L1661" s="37">
        <f>IFERROR(INDEX(XLM!$F:$F,MATCH($A1661,XLM!$A:$A,0))*INDEX('Control Panel'!$L:$L,MATCH('Index Volume'!$A1661+1,'Control Panel'!$A:$A,1)),0)</f>
        <v>238660000</v>
      </c>
      <c r="M1661" s="39">
        <f t="shared" si="342"/>
        <v>11746211380</v>
      </c>
      <c r="N1661" s="1" t="b">
        <f t="shared" si="343"/>
        <v>1</v>
      </c>
      <c r="O1661" s="41">
        <f t="shared" si="344"/>
        <v>11746211380</v>
      </c>
    </row>
    <row r="1662" spans="1:15" x14ac:dyDescent="0.75">
      <c r="A1662" s="3">
        <v>43300</v>
      </c>
      <c r="B1662" s="37">
        <f>IFERROR(INDEX(BTC!$F:$F,MATCH($A1662,BTC!$A:$A,0))*INDEX('Control Panel'!$B:$B,MATCH('Index Volume'!$A1662+1,'Control Panel'!$A:$A,1)),0)</f>
        <v>5111629824</v>
      </c>
      <c r="C1662" s="37">
        <f>IFERROR(INDEX(XRP!$F:$F,MATCH($A1662,XRP!$A:$A,0))*INDEX('Control Panel'!$C:$C,MATCH($A1662+1,'Control Panel'!$A:$A,1)),0)</f>
        <v>293942016</v>
      </c>
      <c r="D1662" s="37">
        <f>IFERROR(INDEX(LTC!$F:$F,MATCH($A1662,LTC!$A:$A,0))*INDEX('Control Panel'!$D:$D,MATCH($A1662+1,'Control Panel'!$A:$A,1)),0)</f>
        <v>307785984</v>
      </c>
      <c r="E1662" s="37">
        <f>IFERROR(INDEX(ETC!$F:$F,MATCH($A1662,ETC!$A:$A,0))*INDEX('Control Panel'!$E:$E,MATCH($A1662+1,'Control Panel'!$A:$A,1)),0)</f>
        <v>222698000</v>
      </c>
      <c r="F1662" s="37">
        <f>IFERROR(INDEX(ETH!$F:$F,MATCH($A1662,ETH!$A:$A,0))*INDEX('Control Panel'!$F:$F,MATCH('Index Volume'!$A1662+1,'Control Panel'!$A:$A,1)),0)</f>
        <v>2068739968</v>
      </c>
      <c r="G1662" s="37">
        <f>IFERROR(INDEX(BCH!$F:$F,MATCH($A1662,BCH!$A:$A,0))*INDEX('Control Panel'!$G:$G,MATCH('Index Volume'!$A1662+1,'Control Panel'!$A:$A,1)),0)</f>
        <v>684182976</v>
      </c>
      <c r="H1662" s="37">
        <f>IFERROR(INDEX(XMR!$F:$F,MATCH($A1662,XMR!$A:$A,0))*INDEX('Control Panel'!$H:$H,MATCH('Index Volume'!$A1662+1,'Control Panel'!$A:$A,1)),0)</f>
        <v>30172600</v>
      </c>
      <c r="I1662" s="37">
        <f>IFERROR(INDEX(ZEC!$F:$F,MATCH($A1662,ZEC!$A:$A,0))*INDEX('Control Panel'!$I:$I,MATCH('Index Volume'!$A1662+1,'Control Panel'!$A:$A,1)),0)</f>
        <v>101966000</v>
      </c>
      <c r="J1662" s="37">
        <f>IFERROR(INDEX(EOS!$F:$F,MATCH($A1662,EOS!$A:$A,0))*INDEX('Control Panel'!$J:$J,MATCH('Index Volume'!$A1662+1,'Control Panel'!$A:$A,1)),0)</f>
        <v>852908992</v>
      </c>
      <c r="K1662" s="37">
        <f>IFERROR(INDEX(DASH!$F:$F,MATCH($A1662,DASH!$A:$A,0))*INDEX('Control Panel'!$K:$K,MATCH('Index Volume'!$A1662+1,'Control Panel'!$A:$A,1)),0)</f>
        <v>213808992</v>
      </c>
      <c r="L1662" s="37">
        <f>IFERROR(INDEX(XLM!$F:$F,MATCH($A1662,XLM!$A:$A,0))*INDEX('Control Panel'!$L:$L,MATCH('Index Volume'!$A1662+1,'Control Panel'!$A:$A,1)),0)</f>
        <v>190768000</v>
      </c>
      <c r="M1662" s="39">
        <f t="shared" si="342"/>
        <v>10078603352</v>
      </c>
      <c r="N1662" s="1" t="b">
        <f t="shared" si="343"/>
        <v>1</v>
      </c>
      <c r="O1662" s="41">
        <f t="shared" si="344"/>
        <v>10078603352</v>
      </c>
    </row>
    <row r="1663" spans="1:15" x14ac:dyDescent="0.75">
      <c r="A1663" s="4">
        <v>43301</v>
      </c>
      <c r="B1663" s="37">
        <f>IFERROR(INDEX(BTC!$F:$F,MATCH($A1663,BTC!$A:$A,0))*INDEX('Control Panel'!$B:$B,MATCH('Index Volume'!$A1663+1,'Control Panel'!$A:$A,1)),0)</f>
        <v>4936869888</v>
      </c>
      <c r="C1663" s="37">
        <f>IFERROR(INDEX(XRP!$F:$F,MATCH($A1663,XRP!$A:$A,0))*INDEX('Control Panel'!$C:$C,MATCH($A1663+1,'Control Panel'!$A:$A,1)),0)</f>
        <v>295403008</v>
      </c>
      <c r="D1663" s="37">
        <f>IFERROR(INDEX(LTC!$F:$F,MATCH($A1663,LTC!$A:$A,0))*INDEX('Control Panel'!$D:$D,MATCH($A1663+1,'Control Panel'!$A:$A,1)),0)</f>
        <v>287448000</v>
      </c>
      <c r="E1663" s="37">
        <f>IFERROR(INDEX(ETC!$F:$F,MATCH($A1663,ETC!$A:$A,0))*INDEX('Control Panel'!$E:$E,MATCH($A1663+1,'Control Panel'!$A:$A,1)),0)</f>
        <v>233146000</v>
      </c>
      <c r="F1663" s="37">
        <f>IFERROR(INDEX(ETH!$F:$F,MATCH($A1663,ETH!$A:$A,0))*INDEX('Control Panel'!$F:$F,MATCH('Index Volume'!$A1663+1,'Control Panel'!$A:$A,1)),0)</f>
        <v>1821350016</v>
      </c>
      <c r="G1663" s="37">
        <f>IFERROR(INDEX(BCH!$F:$F,MATCH($A1663,BCH!$A:$A,0))*INDEX('Control Panel'!$G:$G,MATCH('Index Volume'!$A1663+1,'Control Panel'!$A:$A,1)),0)</f>
        <v>612099008</v>
      </c>
      <c r="H1663" s="37">
        <f>IFERROR(INDEX(XMR!$F:$F,MATCH($A1663,XMR!$A:$A,0))*INDEX('Control Panel'!$H:$H,MATCH('Index Volume'!$A1663+1,'Control Panel'!$A:$A,1)),0)</f>
        <v>37618500</v>
      </c>
      <c r="I1663" s="37">
        <f>IFERROR(INDEX(ZEC!$F:$F,MATCH($A1663,ZEC!$A:$A,0))*INDEX('Control Panel'!$I:$I,MATCH('Index Volume'!$A1663+1,'Control Panel'!$A:$A,1)),0)</f>
        <v>58021000</v>
      </c>
      <c r="J1663" s="37">
        <f>IFERROR(INDEX(EOS!$F:$F,MATCH($A1663,EOS!$A:$A,0))*INDEX('Control Panel'!$J:$J,MATCH('Index Volume'!$A1663+1,'Control Panel'!$A:$A,1)),0)</f>
        <v>810102976</v>
      </c>
      <c r="K1663" s="37">
        <f>IFERROR(INDEX(DASH!$F:$F,MATCH($A1663,DASH!$A:$A,0))*INDEX('Control Panel'!$K:$K,MATCH('Index Volume'!$A1663+1,'Control Panel'!$A:$A,1)),0)</f>
        <v>172104992</v>
      </c>
      <c r="L1663" s="37">
        <f>IFERROR(INDEX(XLM!$F:$F,MATCH($A1663,XLM!$A:$A,0))*INDEX('Control Panel'!$L:$L,MATCH('Index Volume'!$A1663+1,'Control Panel'!$A:$A,1)),0)</f>
        <v>132780000</v>
      </c>
      <c r="M1663" s="39">
        <f t="shared" si="342"/>
        <v>9396943388</v>
      </c>
      <c r="N1663" s="1" t="b">
        <f t="shared" si="343"/>
        <v>1</v>
      </c>
      <c r="O1663" s="41">
        <f t="shared" si="344"/>
        <v>9396943388</v>
      </c>
    </row>
    <row r="1664" spans="1:15" x14ac:dyDescent="0.75">
      <c r="A1664" s="3">
        <v>43302</v>
      </c>
      <c r="B1664" s="37">
        <f>IFERROR(INDEX(BTC!$F:$F,MATCH($A1664,BTC!$A:$A,0))*INDEX('Control Panel'!$B:$B,MATCH('Index Volume'!$A1664+1,'Control Panel'!$A:$A,1)),0)</f>
        <v>3726609920</v>
      </c>
      <c r="C1664" s="37">
        <f>IFERROR(INDEX(XRP!$F:$F,MATCH($A1664,XRP!$A:$A,0))*INDEX('Control Panel'!$C:$C,MATCH($A1664+1,'Control Panel'!$A:$A,1)),0)</f>
        <v>180339008</v>
      </c>
      <c r="D1664" s="37">
        <f>IFERROR(INDEX(LTC!$F:$F,MATCH($A1664,LTC!$A:$A,0))*INDEX('Control Panel'!$D:$D,MATCH($A1664+1,'Control Panel'!$A:$A,1)),0)</f>
        <v>246152992</v>
      </c>
      <c r="E1664" s="37">
        <f>IFERROR(INDEX(ETC!$F:$F,MATCH($A1664,ETC!$A:$A,0))*INDEX('Control Panel'!$E:$E,MATCH($A1664+1,'Control Panel'!$A:$A,1)),0)</f>
        <v>148059008</v>
      </c>
      <c r="F1664" s="37">
        <f>IFERROR(INDEX(ETH!$F:$F,MATCH($A1664,ETH!$A:$A,0))*INDEX('Control Panel'!$F:$F,MATCH('Index Volume'!$A1664+1,'Control Panel'!$A:$A,1)),0)</f>
        <v>1504310016</v>
      </c>
      <c r="G1664" s="37">
        <f>IFERROR(INDEX(BCH!$F:$F,MATCH($A1664,BCH!$A:$A,0))*INDEX('Control Panel'!$G:$G,MATCH('Index Volume'!$A1664+1,'Control Panel'!$A:$A,1)),0)</f>
        <v>513512992</v>
      </c>
      <c r="H1664" s="37">
        <f>IFERROR(INDEX(XMR!$F:$F,MATCH($A1664,XMR!$A:$A,0))*INDEX('Control Panel'!$H:$H,MATCH('Index Volume'!$A1664+1,'Control Panel'!$A:$A,1)),0)</f>
        <v>22586300</v>
      </c>
      <c r="I1664" s="37">
        <f>IFERROR(INDEX(ZEC!$F:$F,MATCH($A1664,ZEC!$A:$A,0))*INDEX('Control Panel'!$I:$I,MATCH('Index Volume'!$A1664+1,'Control Panel'!$A:$A,1)),0)</f>
        <v>39662800</v>
      </c>
      <c r="J1664" s="37">
        <f>IFERROR(INDEX(EOS!$F:$F,MATCH($A1664,EOS!$A:$A,0))*INDEX('Control Panel'!$J:$J,MATCH('Index Volume'!$A1664+1,'Control Panel'!$A:$A,1)),0)</f>
        <v>551660032</v>
      </c>
      <c r="K1664" s="37">
        <f>IFERROR(INDEX(DASH!$F:$F,MATCH($A1664,DASH!$A:$A,0))*INDEX('Control Panel'!$K:$K,MATCH('Index Volume'!$A1664+1,'Control Panel'!$A:$A,1)),0)</f>
        <v>137596000</v>
      </c>
      <c r="L1664" s="37">
        <f>IFERROR(INDEX(XLM!$F:$F,MATCH($A1664,XLM!$A:$A,0))*INDEX('Control Panel'!$L:$L,MATCH('Index Volume'!$A1664+1,'Control Panel'!$A:$A,1)),0)</f>
        <v>103169000</v>
      </c>
      <c r="M1664" s="39">
        <f t="shared" si="342"/>
        <v>7173658068</v>
      </c>
      <c r="N1664" s="1" t="b">
        <f t="shared" si="343"/>
        <v>1</v>
      </c>
      <c r="O1664" s="41">
        <f t="shared" si="344"/>
        <v>7173658068</v>
      </c>
    </row>
    <row r="1665" spans="1:15" x14ac:dyDescent="0.75">
      <c r="A1665" s="4">
        <v>43303</v>
      </c>
      <c r="B1665" s="37">
        <f>IFERROR(INDEX(BTC!$F:$F,MATCH($A1665,BTC!$A:$A,0))*INDEX('Control Panel'!$B:$B,MATCH('Index Volume'!$A1665+1,'Control Panel'!$A:$A,1)),0)</f>
        <v>3695460096</v>
      </c>
      <c r="C1665" s="37">
        <f>IFERROR(INDEX(XRP!$F:$F,MATCH($A1665,XRP!$A:$A,0))*INDEX('Control Panel'!$C:$C,MATCH($A1665+1,'Control Panel'!$A:$A,1)),0)</f>
        <v>158906000</v>
      </c>
      <c r="D1665" s="37">
        <f>IFERROR(INDEX(LTC!$F:$F,MATCH($A1665,LTC!$A:$A,0))*INDEX('Control Panel'!$D:$D,MATCH($A1665+1,'Control Panel'!$A:$A,1)),0)</f>
        <v>245916992</v>
      </c>
      <c r="E1665" s="37">
        <f>IFERROR(INDEX(ETC!$F:$F,MATCH($A1665,ETC!$A:$A,0))*INDEX('Control Panel'!$E:$E,MATCH($A1665+1,'Control Panel'!$A:$A,1)),0)</f>
        <v>139591008</v>
      </c>
      <c r="F1665" s="37">
        <f>IFERROR(INDEX(ETH!$F:$F,MATCH($A1665,ETH!$A:$A,0))*INDEX('Control Panel'!$F:$F,MATCH('Index Volume'!$A1665+1,'Control Panel'!$A:$A,1)),0)</f>
        <v>1338589952</v>
      </c>
      <c r="G1665" s="37">
        <f>IFERROR(INDEX(BCH!$F:$F,MATCH($A1665,BCH!$A:$A,0))*INDEX('Control Panel'!$G:$G,MATCH('Index Volume'!$A1665+1,'Control Panel'!$A:$A,1)),0)</f>
        <v>529767008</v>
      </c>
      <c r="H1665" s="37">
        <f>IFERROR(INDEX(XMR!$F:$F,MATCH($A1665,XMR!$A:$A,0))*INDEX('Control Panel'!$H:$H,MATCH('Index Volume'!$A1665+1,'Control Panel'!$A:$A,1)),0)</f>
        <v>34691600</v>
      </c>
      <c r="I1665" s="37">
        <f>IFERROR(INDEX(ZEC!$F:$F,MATCH($A1665,ZEC!$A:$A,0))*INDEX('Control Panel'!$I:$I,MATCH('Index Volume'!$A1665+1,'Control Panel'!$A:$A,1)),0)</f>
        <v>46066100</v>
      </c>
      <c r="J1665" s="37">
        <f>IFERROR(INDEX(EOS!$F:$F,MATCH($A1665,EOS!$A:$A,0))*INDEX('Control Panel'!$J:$J,MATCH('Index Volume'!$A1665+1,'Control Panel'!$A:$A,1)),0)</f>
        <v>497159008</v>
      </c>
      <c r="K1665" s="37">
        <f>IFERROR(INDEX(DASH!$F:$F,MATCH($A1665,DASH!$A:$A,0))*INDEX('Control Panel'!$K:$K,MATCH('Index Volume'!$A1665+1,'Control Panel'!$A:$A,1)),0)</f>
        <v>163632992</v>
      </c>
      <c r="L1665" s="37">
        <f>IFERROR(INDEX(XLM!$F:$F,MATCH($A1665,XLM!$A:$A,0))*INDEX('Control Panel'!$L:$L,MATCH('Index Volume'!$A1665+1,'Control Panel'!$A:$A,1)),0)</f>
        <v>98754600</v>
      </c>
      <c r="M1665" s="39">
        <f t="shared" si="342"/>
        <v>6948535356</v>
      </c>
      <c r="N1665" s="1" t="b">
        <f t="shared" si="343"/>
        <v>1</v>
      </c>
      <c r="O1665" s="41">
        <f t="shared" si="344"/>
        <v>6948535356</v>
      </c>
    </row>
    <row r="1666" spans="1:15" x14ac:dyDescent="0.75">
      <c r="A1666" s="3">
        <v>43304</v>
      </c>
      <c r="B1666" s="37">
        <f>IFERROR(INDEX(BTC!$F:$F,MATCH($A1666,BTC!$A:$A,0))*INDEX('Control Panel'!$B:$B,MATCH('Index Volume'!$A1666+1,'Control Panel'!$A:$A,1)),0)</f>
        <v>5132480000</v>
      </c>
      <c r="C1666" s="37">
        <f>IFERROR(INDEX(XRP!$F:$F,MATCH($A1666,XRP!$A:$A,0))*INDEX('Control Panel'!$C:$C,MATCH($A1666+1,'Control Panel'!$A:$A,1)),0)</f>
        <v>194542000</v>
      </c>
      <c r="D1666" s="37">
        <f>IFERROR(INDEX(LTC!$F:$F,MATCH($A1666,LTC!$A:$A,0))*INDEX('Control Panel'!$D:$D,MATCH($A1666+1,'Control Panel'!$A:$A,1)),0)</f>
        <v>296071008</v>
      </c>
      <c r="E1666" s="37">
        <f>IFERROR(INDEX(ETC!$F:$F,MATCH($A1666,ETC!$A:$A,0))*INDEX('Control Panel'!$E:$E,MATCH($A1666+1,'Control Panel'!$A:$A,1)),0)</f>
        <v>170788992</v>
      </c>
      <c r="F1666" s="37">
        <f>IFERROR(INDEX(ETH!$F:$F,MATCH($A1666,ETH!$A:$A,0))*INDEX('Control Panel'!$F:$F,MATCH('Index Volume'!$A1666+1,'Control Panel'!$A:$A,1)),0)</f>
        <v>1596999936</v>
      </c>
      <c r="G1666" s="37">
        <f>IFERROR(INDEX(BCH!$F:$F,MATCH($A1666,BCH!$A:$A,0))*INDEX('Control Panel'!$G:$G,MATCH('Index Volume'!$A1666+1,'Control Panel'!$A:$A,1)),0)</f>
        <v>608630016</v>
      </c>
      <c r="H1666" s="37">
        <f>IFERROR(INDEX(XMR!$F:$F,MATCH($A1666,XMR!$A:$A,0))*INDEX('Control Panel'!$H:$H,MATCH('Index Volume'!$A1666+1,'Control Panel'!$A:$A,1)),0)</f>
        <v>54845300</v>
      </c>
      <c r="I1666" s="37">
        <f>IFERROR(INDEX(ZEC!$F:$F,MATCH($A1666,ZEC!$A:$A,0))*INDEX('Control Panel'!$I:$I,MATCH('Index Volume'!$A1666+1,'Control Panel'!$A:$A,1)),0)</f>
        <v>93810304</v>
      </c>
      <c r="J1666" s="37">
        <f>IFERROR(INDEX(EOS!$F:$F,MATCH($A1666,EOS!$A:$A,0))*INDEX('Control Panel'!$J:$J,MATCH('Index Volume'!$A1666+1,'Control Panel'!$A:$A,1)),0)</f>
        <v>630787008</v>
      </c>
      <c r="K1666" s="37">
        <f>IFERROR(INDEX(DASH!$F:$F,MATCH($A1666,DASH!$A:$A,0))*INDEX('Control Panel'!$K:$K,MATCH('Index Volume'!$A1666+1,'Control Panel'!$A:$A,1)),0)</f>
        <v>176091008</v>
      </c>
      <c r="L1666" s="37">
        <f>IFERROR(INDEX(XLM!$F:$F,MATCH($A1666,XLM!$A:$A,0))*INDEX('Control Panel'!$L:$L,MATCH('Index Volume'!$A1666+1,'Control Panel'!$A:$A,1)),0)</f>
        <v>91948800</v>
      </c>
      <c r="M1666" s="39">
        <f t="shared" ref="M1666:M1729" si="345">SUM(B1666:L1666)</f>
        <v>9046994372</v>
      </c>
      <c r="N1666" s="1" t="b">
        <f t="shared" si="343"/>
        <v>1</v>
      </c>
      <c r="O1666" s="41">
        <f t="shared" si="344"/>
        <v>9046994372</v>
      </c>
    </row>
    <row r="1667" spans="1:15" x14ac:dyDescent="0.75">
      <c r="A1667" s="4">
        <v>43305</v>
      </c>
      <c r="B1667" s="37">
        <f>IFERROR(INDEX(BTC!$F:$F,MATCH($A1667,BTC!$A:$A,0))*INDEX('Control Panel'!$B:$B,MATCH('Index Volume'!$A1667+1,'Control Panel'!$A:$A,1)),0)</f>
        <v>7277689856</v>
      </c>
      <c r="C1667" s="37">
        <f>IFERROR(INDEX(XRP!$F:$F,MATCH($A1667,XRP!$A:$A,0))*INDEX('Control Panel'!$C:$C,MATCH($A1667+1,'Control Panel'!$A:$A,1)),0)</f>
        <v>319956000</v>
      </c>
      <c r="D1667" s="37">
        <f>IFERROR(INDEX(LTC!$F:$F,MATCH($A1667,LTC!$A:$A,0))*INDEX('Control Panel'!$D:$D,MATCH($A1667+1,'Control Panel'!$A:$A,1)),0)</f>
        <v>440572992</v>
      </c>
      <c r="E1667" s="37">
        <f>IFERROR(INDEX(ETC!$F:$F,MATCH($A1667,ETC!$A:$A,0))*INDEX('Control Panel'!$E:$E,MATCH($A1667+1,'Control Panel'!$A:$A,1)),0)</f>
        <v>209846000</v>
      </c>
      <c r="F1667" s="37">
        <f>IFERROR(INDEX(ETH!$F:$F,MATCH($A1667,ETH!$A:$A,0))*INDEX('Control Panel'!$F:$F,MATCH('Index Volume'!$A1667+1,'Control Panel'!$A:$A,1)),0)</f>
        <v>2287520000</v>
      </c>
      <c r="G1667" s="37">
        <f>IFERROR(INDEX(BCH!$F:$F,MATCH($A1667,BCH!$A:$A,0))*INDEX('Control Panel'!$G:$G,MATCH('Index Volume'!$A1667+1,'Control Panel'!$A:$A,1)),0)</f>
        <v>905811968</v>
      </c>
      <c r="H1667" s="37">
        <f>IFERROR(INDEX(XMR!$F:$F,MATCH($A1667,XMR!$A:$A,0))*INDEX('Control Panel'!$H:$H,MATCH('Index Volume'!$A1667+1,'Control Panel'!$A:$A,1)),0)</f>
        <v>41505800</v>
      </c>
      <c r="I1667" s="37">
        <f>IFERROR(INDEX(ZEC!$F:$F,MATCH($A1667,ZEC!$A:$A,0))*INDEX('Control Panel'!$I:$I,MATCH('Index Volume'!$A1667+1,'Control Panel'!$A:$A,1)),0)</f>
        <v>168768000</v>
      </c>
      <c r="J1667" s="37">
        <f>IFERROR(INDEX(EOS!$F:$F,MATCH($A1667,EOS!$A:$A,0))*INDEX('Control Panel'!$J:$J,MATCH('Index Volume'!$A1667+1,'Control Panel'!$A:$A,1)),0)</f>
        <v>1007480000</v>
      </c>
      <c r="K1667" s="37">
        <f>IFERROR(INDEX(DASH!$F:$F,MATCH($A1667,DASH!$A:$A,0))*INDEX('Control Panel'!$K:$K,MATCH('Index Volume'!$A1667+1,'Control Panel'!$A:$A,1)),0)</f>
        <v>107106000</v>
      </c>
      <c r="L1667" s="37">
        <f>IFERROR(INDEX(XLM!$F:$F,MATCH($A1667,XLM!$A:$A,0))*INDEX('Control Panel'!$L:$L,MATCH('Index Volume'!$A1667+1,'Control Panel'!$A:$A,1)),0)</f>
        <v>107505000</v>
      </c>
      <c r="M1667" s="39">
        <f t="shared" si="345"/>
        <v>12873761616</v>
      </c>
      <c r="N1667" s="1" t="b">
        <f t="shared" ref="N1667:N1730" si="346">COUNTIF(B1667:L1667,0)=COUNTIF(B1666:L1666,0)</f>
        <v>1</v>
      </c>
      <c r="O1667" s="41">
        <f t="shared" ref="O1667:O1730" si="347">IF(N1667,M1667,IF(B1666=0,0,B1667)+IF(C1666=0,0,C1667)+IF(D1666=0,0,D1667)+IF(E1666=0,0,E1667)+IF(F1666=0,0,F1667)+IF(G1666=0,0,G1667)+IF(H1666=0,0,H1667)+IF(I1666=0,0,I1667)+IF(J1666=0,0,J1667)+IF(K1666=0,0,K1667)+IF(L1666=0,0,L1667))</f>
        <v>12873761616</v>
      </c>
    </row>
    <row r="1668" spans="1:15" x14ac:dyDescent="0.75">
      <c r="A1668" s="3">
        <v>43306</v>
      </c>
      <c r="B1668" s="37">
        <f>IFERROR(INDEX(BTC!$F:$F,MATCH($A1668,BTC!$A:$A,0))*INDEX('Control Panel'!$B:$B,MATCH('Index Volume'!$A1668+1,'Control Panel'!$A:$A,1)),0)</f>
        <v>5845400064</v>
      </c>
      <c r="C1668" s="37">
        <f>IFERROR(INDEX(XRP!$F:$F,MATCH($A1668,XRP!$A:$A,0))*INDEX('Control Panel'!$C:$C,MATCH($A1668+1,'Control Panel'!$A:$A,1)),0)</f>
        <v>255872000</v>
      </c>
      <c r="D1668" s="37">
        <f>IFERROR(INDEX(LTC!$F:$F,MATCH($A1668,LTC!$A:$A,0))*INDEX('Control Panel'!$D:$D,MATCH($A1668+1,'Control Panel'!$A:$A,1)),0)</f>
        <v>310156992</v>
      </c>
      <c r="E1668" s="37">
        <f>IFERROR(INDEX(ETC!$F:$F,MATCH($A1668,ETC!$A:$A,0))*INDEX('Control Panel'!$E:$E,MATCH($A1668+1,'Control Panel'!$A:$A,1)),0)</f>
        <v>165899008</v>
      </c>
      <c r="F1668" s="37">
        <f>IFERROR(INDEX(ETH!$F:$F,MATCH($A1668,ETH!$A:$A,0))*INDEX('Control Panel'!$F:$F,MATCH('Index Volume'!$A1668+1,'Control Panel'!$A:$A,1)),0)</f>
        <v>1930780032</v>
      </c>
      <c r="G1668" s="37">
        <f>IFERROR(INDEX(BCH!$F:$F,MATCH($A1668,BCH!$A:$A,0))*INDEX('Control Panel'!$G:$G,MATCH('Index Volume'!$A1668+1,'Control Panel'!$A:$A,1)),0)</f>
        <v>692334016</v>
      </c>
      <c r="H1668" s="37">
        <f>IFERROR(INDEX(XMR!$F:$F,MATCH($A1668,XMR!$A:$A,0))*INDEX('Control Panel'!$H:$H,MATCH('Index Volume'!$A1668+1,'Control Panel'!$A:$A,1)),0)</f>
        <v>32155300</v>
      </c>
      <c r="I1668" s="37">
        <f>IFERROR(INDEX(ZEC!$F:$F,MATCH($A1668,ZEC!$A:$A,0))*INDEX('Control Panel'!$I:$I,MATCH('Index Volume'!$A1668+1,'Control Panel'!$A:$A,1)),0)</f>
        <v>114760000</v>
      </c>
      <c r="J1668" s="37">
        <f>IFERROR(INDEX(EOS!$F:$F,MATCH($A1668,EOS!$A:$A,0))*INDEX('Control Panel'!$J:$J,MATCH('Index Volume'!$A1668+1,'Control Panel'!$A:$A,1)),0)</f>
        <v>835307008</v>
      </c>
      <c r="K1668" s="37">
        <f>IFERROR(INDEX(DASH!$F:$F,MATCH($A1668,DASH!$A:$A,0))*INDEX('Control Panel'!$K:$K,MATCH('Index Volume'!$A1668+1,'Control Panel'!$A:$A,1)),0)</f>
        <v>131916000</v>
      </c>
      <c r="L1668" s="37">
        <f>IFERROR(INDEX(XLM!$F:$F,MATCH($A1668,XLM!$A:$A,0))*INDEX('Control Panel'!$L:$L,MATCH('Index Volume'!$A1668+1,'Control Panel'!$A:$A,1)),0)</f>
        <v>180428000</v>
      </c>
      <c r="M1668" s="39">
        <f t="shared" si="345"/>
        <v>10495008420</v>
      </c>
      <c r="N1668" s="1" t="b">
        <f t="shared" si="346"/>
        <v>1</v>
      </c>
      <c r="O1668" s="41">
        <f t="shared" si="347"/>
        <v>10495008420</v>
      </c>
    </row>
    <row r="1669" spans="1:15" x14ac:dyDescent="0.75">
      <c r="A1669" s="4">
        <v>43307</v>
      </c>
      <c r="B1669" s="37">
        <f>IFERROR(INDEX(BTC!$F:$F,MATCH($A1669,BTC!$A:$A,0))*INDEX('Control Panel'!$B:$B,MATCH('Index Volume'!$A1669+1,'Control Panel'!$A:$A,1)),0)</f>
        <v>4899089920</v>
      </c>
      <c r="C1669" s="37">
        <f>IFERROR(INDEX(XRP!$F:$F,MATCH($A1669,XRP!$A:$A,0))*INDEX('Control Panel'!$C:$C,MATCH($A1669+1,'Control Panel'!$A:$A,1)),0)</f>
        <v>199587008</v>
      </c>
      <c r="D1669" s="37">
        <f>IFERROR(INDEX(LTC!$F:$F,MATCH($A1669,LTC!$A:$A,0))*INDEX('Control Panel'!$D:$D,MATCH($A1669+1,'Control Panel'!$A:$A,1)),0)</f>
        <v>286579008</v>
      </c>
      <c r="E1669" s="37">
        <f>IFERROR(INDEX(ETC!$F:$F,MATCH($A1669,ETC!$A:$A,0))*INDEX('Control Panel'!$E:$E,MATCH($A1669+1,'Control Panel'!$A:$A,1)),0)</f>
        <v>198975008</v>
      </c>
      <c r="F1669" s="37">
        <f>IFERROR(INDEX(ETH!$F:$F,MATCH($A1669,ETH!$A:$A,0))*INDEX('Control Panel'!$F:$F,MATCH('Index Volume'!$A1669+1,'Control Panel'!$A:$A,1)),0)</f>
        <v>1621560064</v>
      </c>
      <c r="G1669" s="37">
        <f>IFERROR(INDEX(BCH!$F:$F,MATCH($A1669,BCH!$A:$A,0))*INDEX('Control Panel'!$G:$G,MATCH('Index Volume'!$A1669+1,'Control Panel'!$A:$A,1)),0)</f>
        <v>597276992</v>
      </c>
      <c r="H1669" s="37">
        <f>IFERROR(INDEX(XMR!$F:$F,MATCH($A1669,XMR!$A:$A,0))*INDEX('Control Panel'!$H:$H,MATCH('Index Volume'!$A1669+1,'Control Panel'!$A:$A,1)),0)</f>
        <v>30321500</v>
      </c>
      <c r="I1669" s="37">
        <f>IFERROR(INDEX(ZEC!$F:$F,MATCH($A1669,ZEC!$A:$A,0))*INDEX('Control Panel'!$I:$I,MATCH('Index Volume'!$A1669+1,'Control Panel'!$A:$A,1)),0)</f>
        <v>123371000</v>
      </c>
      <c r="J1669" s="37">
        <f>IFERROR(INDEX(EOS!$F:$F,MATCH($A1669,EOS!$A:$A,0))*INDEX('Control Panel'!$J:$J,MATCH('Index Volume'!$A1669+1,'Control Panel'!$A:$A,1)),0)</f>
        <v>644028992</v>
      </c>
      <c r="K1669" s="37">
        <f>IFERROR(INDEX(DASH!$F:$F,MATCH($A1669,DASH!$A:$A,0))*INDEX('Control Panel'!$K:$K,MATCH('Index Volume'!$A1669+1,'Control Panel'!$A:$A,1)),0)</f>
        <v>130621000</v>
      </c>
      <c r="L1669" s="37">
        <f>IFERROR(INDEX(XLM!$F:$F,MATCH($A1669,XLM!$A:$A,0))*INDEX('Control Panel'!$L:$L,MATCH('Index Volume'!$A1669+1,'Control Panel'!$A:$A,1)),0)</f>
        <v>173806000</v>
      </c>
      <c r="M1669" s="39">
        <f t="shared" si="345"/>
        <v>8905216492</v>
      </c>
      <c r="N1669" s="1" t="b">
        <f t="shared" si="346"/>
        <v>1</v>
      </c>
      <c r="O1669" s="41">
        <f t="shared" si="347"/>
        <v>8905216492</v>
      </c>
    </row>
    <row r="1670" spans="1:15" x14ac:dyDescent="0.75">
      <c r="A1670" s="3">
        <v>43308</v>
      </c>
      <c r="B1670" s="37">
        <f>IFERROR(INDEX(BTC!$F:$F,MATCH($A1670,BTC!$A:$A,0))*INDEX('Control Panel'!$B:$B,MATCH('Index Volume'!$A1670+1,'Control Panel'!$A:$A,1)),0)</f>
        <v>5195879936</v>
      </c>
      <c r="C1670" s="37">
        <f>IFERROR(INDEX(XRP!$F:$F,MATCH($A1670,XRP!$A:$A,0))*INDEX('Control Panel'!$C:$C,MATCH($A1670+1,'Control Panel'!$A:$A,1)),0)</f>
        <v>203720992</v>
      </c>
      <c r="D1670" s="37">
        <f>IFERROR(INDEX(LTC!$F:$F,MATCH($A1670,LTC!$A:$A,0))*INDEX('Control Panel'!$D:$D,MATCH($A1670+1,'Control Panel'!$A:$A,1)),0)</f>
        <v>358798016</v>
      </c>
      <c r="E1670" s="37">
        <f>IFERROR(INDEX(ETC!$F:$F,MATCH($A1670,ETC!$A:$A,0))*INDEX('Control Panel'!$E:$E,MATCH($A1670+1,'Control Panel'!$A:$A,1)),0)</f>
        <v>169216992</v>
      </c>
      <c r="F1670" s="37">
        <f>IFERROR(INDEX(ETH!$F:$F,MATCH($A1670,ETH!$A:$A,0))*INDEX('Control Panel'!$F:$F,MATCH('Index Volume'!$A1670+1,'Control Panel'!$A:$A,1)),0)</f>
        <v>1734259968</v>
      </c>
      <c r="G1670" s="37">
        <f>IFERROR(INDEX(BCH!$F:$F,MATCH($A1670,BCH!$A:$A,0))*INDEX('Control Panel'!$G:$G,MATCH('Index Volume'!$A1670+1,'Control Panel'!$A:$A,1)),0)</f>
        <v>589747968</v>
      </c>
      <c r="H1670" s="37">
        <f>IFERROR(INDEX(XMR!$F:$F,MATCH($A1670,XMR!$A:$A,0))*INDEX('Control Panel'!$H:$H,MATCH('Index Volume'!$A1670+1,'Control Panel'!$A:$A,1)),0)</f>
        <v>27555400</v>
      </c>
      <c r="I1670" s="37">
        <f>IFERROR(INDEX(ZEC!$F:$F,MATCH($A1670,ZEC!$A:$A,0))*INDEX('Control Panel'!$I:$I,MATCH('Index Volume'!$A1670+1,'Control Panel'!$A:$A,1)),0)</f>
        <v>118509000</v>
      </c>
      <c r="J1670" s="37">
        <f>IFERROR(INDEX(EOS!$F:$F,MATCH($A1670,EOS!$A:$A,0))*INDEX('Control Panel'!$J:$J,MATCH('Index Volume'!$A1670+1,'Control Panel'!$A:$A,1)),0)</f>
        <v>694945984</v>
      </c>
      <c r="K1670" s="37">
        <f>IFERROR(INDEX(DASH!$F:$F,MATCH($A1670,DASH!$A:$A,0))*INDEX('Control Panel'!$K:$K,MATCH('Index Volume'!$A1670+1,'Control Panel'!$A:$A,1)),0)</f>
        <v>111515000</v>
      </c>
      <c r="L1670" s="37">
        <f>IFERROR(INDEX(XLM!$F:$F,MATCH($A1670,XLM!$A:$A,0))*INDEX('Control Panel'!$L:$L,MATCH('Index Volume'!$A1670+1,'Control Panel'!$A:$A,1)),0)</f>
        <v>109249000</v>
      </c>
      <c r="M1670" s="39">
        <f t="shared" si="345"/>
        <v>9313398256</v>
      </c>
      <c r="N1670" s="1" t="b">
        <f t="shared" si="346"/>
        <v>1</v>
      </c>
      <c r="O1670" s="41">
        <f t="shared" si="347"/>
        <v>9313398256</v>
      </c>
    </row>
    <row r="1671" spans="1:15" x14ac:dyDescent="0.75">
      <c r="A1671" s="4">
        <v>43309</v>
      </c>
      <c r="B1671" s="37">
        <f>IFERROR(INDEX(BTC!$F:$F,MATCH($A1671,BTC!$A:$A,0))*INDEX('Control Panel'!$B:$B,MATCH('Index Volume'!$A1671+1,'Control Panel'!$A:$A,1)),0)</f>
        <v>3988750080</v>
      </c>
      <c r="C1671" s="37">
        <f>IFERROR(INDEX(XRP!$F:$F,MATCH($A1671,XRP!$A:$A,0))*INDEX('Control Panel'!$C:$C,MATCH($A1671+1,'Control Panel'!$A:$A,1)),0)</f>
        <v>157346000</v>
      </c>
      <c r="D1671" s="37">
        <f>IFERROR(INDEX(LTC!$F:$F,MATCH($A1671,LTC!$A:$A,0))*INDEX('Control Panel'!$D:$D,MATCH($A1671+1,'Control Panel'!$A:$A,1)),0)</f>
        <v>279804992</v>
      </c>
      <c r="E1671" s="37">
        <f>IFERROR(INDEX(ETC!$F:$F,MATCH($A1671,ETC!$A:$A,0))*INDEX('Control Panel'!$E:$E,MATCH($A1671+1,'Control Panel'!$A:$A,1)),0)</f>
        <v>139036000</v>
      </c>
      <c r="F1671" s="37">
        <f>IFERROR(INDEX(ETH!$F:$F,MATCH($A1671,ETH!$A:$A,0))*INDEX('Control Panel'!$F:$F,MATCH('Index Volume'!$A1671+1,'Control Panel'!$A:$A,1)),0)</f>
        <v>1531890048</v>
      </c>
      <c r="G1671" s="37">
        <f>IFERROR(INDEX(BCH!$F:$F,MATCH($A1671,BCH!$A:$A,0))*INDEX('Control Panel'!$G:$G,MATCH('Index Volume'!$A1671+1,'Control Panel'!$A:$A,1)),0)</f>
        <v>525351008</v>
      </c>
      <c r="H1671" s="37">
        <f>IFERROR(INDEX(XMR!$F:$F,MATCH($A1671,XMR!$A:$A,0))*INDEX('Control Panel'!$H:$H,MATCH('Index Volume'!$A1671+1,'Control Panel'!$A:$A,1)),0)</f>
        <v>23366000</v>
      </c>
      <c r="I1671" s="37">
        <f>IFERROR(INDEX(ZEC!$F:$F,MATCH($A1671,ZEC!$A:$A,0))*INDEX('Control Panel'!$I:$I,MATCH('Index Volume'!$A1671+1,'Control Panel'!$A:$A,1)),0)</f>
        <v>127041000</v>
      </c>
      <c r="J1671" s="37">
        <f>IFERROR(INDEX(EOS!$F:$F,MATCH($A1671,EOS!$A:$A,0))*INDEX('Control Panel'!$J:$J,MATCH('Index Volume'!$A1671+1,'Control Panel'!$A:$A,1)),0)</f>
        <v>527104000</v>
      </c>
      <c r="K1671" s="37">
        <f>IFERROR(INDEX(DASH!$F:$F,MATCH($A1671,DASH!$A:$A,0))*INDEX('Control Panel'!$K:$K,MATCH('Index Volume'!$A1671+1,'Control Panel'!$A:$A,1)),0)</f>
        <v>94602704</v>
      </c>
      <c r="L1671" s="37">
        <f>IFERROR(INDEX(XLM!$F:$F,MATCH($A1671,XLM!$A:$A,0))*INDEX('Control Panel'!$L:$L,MATCH('Index Volume'!$A1671+1,'Control Panel'!$A:$A,1)),0)</f>
        <v>72393904</v>
      </c>
      <c r="M1671" s="39">
        <f t="shared" si="345"/>
        <v>7466685736</v>
      </c>
      <c r="N1671" s="1" t="b">
        <f t="shared" si="346"/>
        <v>1</v>
      </c>
      <c r="O1671" s="41">
        <f t="shared" si="347"/>
        <v>7466685736</v>
      </c>
    </row>
    <row r="1672" spans="1:15" x14ac:dyDescent="0.75">
      <c r="A1672" s="3">
        <v>43310</v>
      </c>
      <c r="B1672" s="37">
        <f>IFERROR(INDEX(BTC!$F:$F,MATCH($A1672,BTC!$A:$A,0))*INDEX('Control Panel'!$B:$B,MATCH('Index Volume'!$A1672+1,'Control Panel'!$A:$A,1)),0)</f>
        <v>4107190016</v>
      </c>
      <c r="C1672" s="37">
        <f>IFERROR(INDEX(XRP!$F:$F,MATCH($A1672,XRP!$A:$A,0))*INDEX('Control Panel'!$C:$C,MATCH($A1672+1,'Control Panel'!$A:$A,1)),0)</f>
        <v>191966000</v>
      </c>
      <c r="D1672" s="37">
        <f>IFERROR(INDEX(LTC!$F:$F,MATCH($A1672,LTC!$A:$A,0))*INDEX('Control Panel'!$D:$D,MATCH($A1672+1,'Control Panel'!$A:$A,1)),0)</f>
        <v>276696000</v>
      </c>
      <c r="E1672" s="37">
        <f>IFERROR(INDEX(ETC!$F:$F,MATCH($A1672,ETC!$A:$A,0))*INDEX('Control Panel'!$E:$E,MATCH($A1672+1,'Control Panel'!$A:$A,1)),0)</f>
        <v>154180000</v>
      </c>
      <c r="F1672" s="37">
        <f>IFERROR(INDEX(ETH!$F:$F,MATCH($A1672,ETH!$A:$A,0))*INDEX('Control Panel'!$F:$F,MATCH('Index Volume'!$A1672+1,'Control Panel'!$A:$A,1)),0)</f>
        <v>1631910016</v>
      </c>
      <c r="G1672" s="37">
        <f>IFERROR(INDEX(BCH!$F:$F,MATCH($A1672,BCH!$A:$A,0))*INDEX('Control Panel'!$G:$G,MATCH('Index Volume'!$A1672+1,'Control Panel'!$A:$A,1)),0)</f>
        <v>565436032</v>
      </c>
      <c r="H1672" s="37">
        <f>IFERROR(INDEX(XMR!$F:$F,MATCH($A1672,XMR!$A:$A,0))*INDEX('Control Panel'!$H:$H,MATCH('Index Volume'!$A1672+1,'Control Panel'!$A:$A,1)),0)</f>
        <v>29691600</v>
      </c>
      <c r="I1672" s="37">
        <f>IFERROR(INDEX(ZEC!$F:$F,MATCH($A1672,ZEC!$A:$A,0))*INDEX('Control Panel'!$I:$I,MATCH('Index Volume'!$A1672+1,'Control Panel'!$A:$A,1)),0)</f>
        <v>152800992</v>
      </c>
      <c r="J1672" s="37">
        <f>IFERROR(INDEX(EOS!$F:$F,MATCH($A1672,EOS!$A:$A,0))*INDEX('Control Panel'!$J:$J,MATCH('Index Volume'!$A1672+1,'Control Panel'!$A:$A,1)),0)</f>
        <v>615336000</v>
      </c>
      <c r="K1672" s="37">
        <f>IFERROR(INDEX(DASH!$F:$F,MATCH($A1672,DASH!$A:$A,0))*INDEX('Control Panel'!$K:$K,MATCH('Index Volume'!$A1672+1,'Control Panel'!$A:$A,1)),0)</f>
        <v>64928800</v>
      </c>
      <c r="L1672" s="37">
        <f>IFERROR(INDEX(XLM!$F:$F,MATCH($A1672,XLM!$A:$A,0))*INDEX('Control Panel'!$L:$L,MATCH('Index Volume'!$A1672+1,'Control Panel'!$A:$A,1)),0)</f>
        <v>69073696</v>
      </c>
      <c r="M1672" s="39">
        <f t="shared" si="345"/>
        <v>7859209152</v>
      </c>
      <c r="N1672" s="1" t="b">
        <f t="shared" si="346"/>
        <v>1</v>
      </c>
      <c r="O1672" s="41">
        <f t="shared" si="347"/>
        <v>7859209152</v>
      </c>
    </row>
    <row r="1673" spans="1:15" x14ac:dyDescent="0.75">
      <c r="A1673" s="4">
        <v>43311</v>
      </c>
      <c r="B1673" s="37">
        <f>IFERROR(INDEX(BTC!$F:$F,MATCH($A1673,BTC!$A:$A,0))*INDEX('Control Panel'!$B:$B,MATCH('Index Volume'!$A1673+1,'Control Panel'!$A:$A,1)),0)</f>
        <v>5551400000</v>
      </c>
      <c r="C1673" s="37">
        <f>IFERROR(INDEX(XRP!$F:$F,MATCH($A1673,XRP!$A:$A,0))*INDEX('Control Panel'!$C:$C,MATCH($A1673+1,'Control Panel'!$A:$A,1)),0)</f>
        <v>247714000</v>
      </c>
      <c r="D1673" s="37">
        <f>IFERROR(INDEX(LTC!$F:$F,MATCH($A1673,LTC!$A:$A,0))*INDEX('Control Panel'!$D:$D,MATCH($A1673+1,'Control Panel'!$A:$A,1)),0)</f>
        <v>313998000</v>
      </c>
      <c r="E1673" s="37">
        <f>IFERROR(INDEX(ETC!$F:$F,MATCH($A1673,ETC!$A:$A,0))*INDEX('Control Panel'!$E:$E,MATCH($A1673+1,'Control Panel'!$A:$A,1)),0)</f>
        <v>237202000</v>
      </c>
      <c r="F1673" s="37">
        <f>IFERROR(INDEX(ETH!$F:$F,MATCH($A1673,ETH!$A:$A,0))*INDEX('Control Panel'!$F:$F,MATCH('Index Volume'!$A1673+1,'Control Panel'!$A:$A,1)),0)</f>
        <v>2141590000</v>
      </c>
      <c r="G1673" s="37">
        <f>IFERROR(INDEX(BCH!$F:$F,MATCH($A1673,BCH!$A:$A,0))*INDEX('Control Panel'!$G:$G,MATCH('Index Volume'!$A1673+1,'Control Panel'!$A:$A,1)),0)</f>
        <v>568282000</v>
      </c>
      <c r="H1673" s="37">
        <f>IFERROR(INDEX(XMR!$F:$F,MATCH($A1673,XMR!$A:$A,0))*INDEX('Control Panel'!$H:$H,MATCH('Index Volume'!$A1673+1,'Control Panel'!$A:$A,1)),0)</f>
        <v>28947100</v>
      </c>
      <c r="I1673" s="37">
        <f>IFERROR(INDEX(ZEC!$F:$F,MATCH($A1673,ZEC!$A:$A,0))*INDEX('Control Panel'!$I:$I,MATCH('Index Volume'!$A1673+1,'Control Panel'!$A:$A,1)),0)</f>
        <v>157531000</v>
      </c>
      <c r="J1673" s="37">
        <f>IFERROR(INDEX(EOS!$F:$F,MATCH($A1673,EOS!$A:$A,0))*INDEX('Control Panel'!$J:$J,MATCH('Index Volume'!$A1673+1,'Control Panel'!$A:$A,1)),0)</f>
        <v>849398000</v>
      </c>
      <c r="K1673" s="37">
        <f>IFERROR(INDEX(DASH!$F:$F,MATCH($A1673,DASH!$A:$A,0))*INDEX('Control Panel'!$K:$K,MATCH('Index Volume'!$A1673+1,'Control Panel'!$A:$A,1)),0)</f>
        <v>371534000</v>
      </c>
      <c r="L1673" s="37">
        <f>IFERROR(INDEX(XLM!$F:$F,MATCH($A1673,XLM!$A:$A,0))*INDEX('Control Panel'!$L:$L,MATCH('Index Volume'!$A1673+1,'Control Panel'!$A:$A,1)),0)</f>
        <v>87990000</v>
      </c>
      <c r="M1673" s="39">
        <f t="shared" si="345"/>
        <v>10555586100</v>
      </c>
      <c r="N1673" s="1" t="b">
        <f t="shared" si="346"/>
        <v>1</v>
      </c>
      <c r="O1673" s="41">
        <f t="shared" si="347"/>
        <v>10555586100</v>
      </c>
    </row>
    <row r="1674" spans="1:15" x14ac:dyDescent="0.75">
      <c r="A1674" s="3">
        <v>43312</v>
      </c>
      <c r="B1674" s="37">
        <f>IFERROR(INDEX(BTC!$F:$F,MATCH($A1674,BTC!$A:$A,0))*INDEX('Control Panel'!$B:$B,MATCH('Index Volume'!$A1674+1,'Control Panel'!$A:$A,1)),0)</f>
        <v>5287530000</v>
      </c>
      <c r="C1674" s="37">
        <f>IFERROR(INDEX(XRP!$F:$F,MATCH($A1674,XRP!$A:$A,0))*INDEX('Control Panel'!$C:$C,MATCH($A1674+1,'Control Panel'!$A:$A,1)),0)</f>
        <v>228767000</v>
      </c>
      <c r="D1674" s="37">
        <f>IFERROR(INDEX(LTC!$F:$F,MATCH($A1674,LTC!$A:$A,0))*INDEX('Control Panel'!$D:$D,MATCH($A1674+1,'Control Panel'!$A:$A,1)),0)</f>
        <v>319362000</v>
      </c>
      <c r="E1674" s="37">
        <f>IFERROR(INDEX(ETC!$F:$F,MATCH($A1674,ETC!$A:$A,0))*INDEX('Control Panel'!$E:$E,MATCH($A1674+1,'Control Panel'!$A:$A,1)),0)</f>
        <v>184935000</v>
      </c>
      <c r="F1674" s="37">
        <f>IFERROR(INDEX(ETH!$F:$F,MATCH($A1674,ETH!$A:$A,0))*INDEX('Control Panel'!$F:$F,MATCH('Index Volume'!$A1674+1,'Control Panel'!$A:$A,1)),0)</f>
        <v>1820680000</v>
      </c>
      <c r="G1674" s="37">
        <f>IFERROR(INDEX(BCH!$F:$F,MATCH($A1674,BCH!$A:$A,0))*INDEX('Control Panel'!$G:$G,MATCH('Index Volume'!$A1674+1,'Control Panel'!$A:$A,1)),0)</f>
        <v>420759000</v>
      </c>
      <c r="H1674" s="37">
        <f>IFERROR(INDEX(XMR!$F:$F,MATCH($A1674,XMR!$A:$A,0))*INDEX('Control Panel'!$H:$H,MATCH('Index Volume'!$A1674+1,'Control Panel'!$A:$A,1)),0)</f>
        <v>31704100</v>
      </c>
      <c r="I1674" s="37">
        <f>IFERROR(INDEX(ZEC!$F:$F,MATCH($A1674,ZEC!$A:$A,0))*INDEX('Control Panel'!$I:$I,MATCH('Index Volume'!$A1674+1,'Control Panel'!$A:$A,1)),0)</f>
        <v>144526000</v>
      </c>
      <c r="J1674" s="37">
        <f>IFERROR(INDEX(EOS!$F:$F,MATCH($A1674,EOS!$A:$A,0))*INDEX('Control Panel'!$J:$J,MATCH('Index Volume'!$A1674+1,'Control Panel'!$A:$A,1)),0)</f>
        <v>708842000</v>
      </c>
      <c r="K1674" s="37">
        <f>IFERROR(INDEX(DASH!$F:$F,MATCH($A1674,DASH!$A:$A,0))*INDEX('Control Panel'!$K:$K,MATCH('Index Volume'!$A1674+1,'Control Panel'!$A:$A,1)),0)</f>
        <v>100782000</v>
      </c>
      <c r="L1674" s="37">
        <f>IFERROR(INDEX(XLM!$F:$F,MATCH($A1674,XLM!$A:$A,0))*INDEX('Control Panel'!$L:$L,MATCH('Index Volume'!$A1674+1,'Control Panel'!$A:$A,1)),0)</f>
        <v>90072600</v>
      </c>
      <c r="M1674" s="39">
        <f t="shared" si="345"/>
        <v>9337959700</v>
      </c>
      <c r="N1674" s="1" t="b">
        <f t="shared" si="346"/>
        <v>1</v>
      </c>
      <c r="O1674" s="41">
        <f t="shared" si="347"/>
        <v>9337959700</v>
      </c>
    </row>
    <row r="1675" spans="1:15" x14ac:dyDescent="0.75">
      <c r="A1675" s="4">
        <v>43313</v>
      </c>
      <c r="B1675" s="37">
        <f>IFERROR(INDEX(BTC!$F:$F,MATCH($A1675,BTC!$A:$A,0))*INDEX('Control Panel'!$B:$B,MATCH('Index Volume'!$A1675+1,'Control Panel'!$A:$A,1)),0)</f>
        <v>4797620000</v>
      </c>
      <c r="C1675" s="37">
        <f>IFERROR(INDEX(XRP!$F:$F,MATCH($A1675,XRP!$A:$A,0))*INDEX('Control Panel'!$C:$C,MATCH($A1675+1,'Control Panel'!$A:$A,1)),0)</f>
        <v>323200000</v>
      </c>
      <c r="D1675" s="37">
        <f>IFERROR(INDEX(LTC!$F:$F,MATCH($A1675,LTC!$A:$A,0))*INDEX('Control Panel'!$D:$D,MATCH($A1675+1,'Control Panel'!$A:$A,1)),0)</f>
        <v>301530000</v>
      </c>
      <c r="E1675" s="37">
        <f>IFERROR(INDEX(ETC!$F:$F,MATCH($A1675,ETC!$A:$A,0))*INDEX('Control Panel'!$E:$E,MATCH($A1675+1,'Control Panel'!$A:$A,1)),0)</f>
        <v>167916000</v>
      </c>
      <c r="F1675" s="37">
        <f>IFERROR(INDEX(ETH!$F:$F,MATCH($A1675,ETH!$A:$A,0))*INDEX('Control Panel'!$F:$F,MATCH('Index Volume'!$A1675+1,'Control Panel'!$A:$A,1)),0)</f>
        <v>1888060000</v>
      </c>
      <c r="G1675" s="37">
        <f>IFERROR(INDEX(BCH!$F:$F,MATCH($A1675,BCH!$A:$A,0))*INDEX('Control Panel'!$G:$G,MATCH('Index Volume'!$A1675+1,'Control Panel'!$A:$A,1)),0)</f>
        <v>499193000</v>
      </c>
      <c r="H1675" s="37">
        <f>IFERROR(INDEX(XMR!$F:$F,MATCH($A1675,XMR!$A:$A,0))*INDEX('Control Panel'!$H:$H,MATCH('Index Volume'!$A1675+1,'Control Panel'!$A:$A,1)),0)</f>
        <v>31815200</v>
      </c>
      <c r="I1675" s="37">
        <f>IFERROR(INDEX(ZEC!$F:$F,MATCH($A1675,ZEC!$A:$A,0))*INDEX('Control Panel'!$I:$I,MATCH('Index Volume'!$A1675+1,'Control Panel'!$A:$A,1)),0)</f>
        <v>151024000</v>
      </c>
      <c r="J1675" s="37">
        <f>IFERROR(INDEX(EOS!$F:$F,MATCH($A1675,EOS!$A:$A,0))*INDEX('Control Panel'!$J:$J,MATCH('Index Volume'!$A1675+1,'Control Panel'!$A:$A,1)),0)</f>
        <v>699077000</v>
      </c>
      <c r="K1675" s="37">
        <f>IFERROR(INDEX(DASH!$F:$F,MATCH($A1675,DASH!$A:$A,0))*INDEX('Control Panel'!$K:$K,MATCH('Index Volume'!$A1675+1,'Control Panel'!$A:$A,1)),0)</f>
        <v>94695000</v>
      </c>
      <c r="L1675" s="37">
        <f>IFERROR(INDEX(XLM!$F:$F,MATCH($A1675,XLM!$A:$A,0))*INDEX('Control Panel'!$L:$L,MATCH('Index Volume'!$A1675+1,'Control Panel'!$A:$A,1)),0)</f>
        <v>78075400</v>
      </c>
      <c r="M1675" s="39">
        <f t="shared" si="345"/>
        <v>9032205600</v>
      </c>
      <c r="N1675" s="1" t="b">
        <f t="shared" si="346"/>
        <v>1</v>
      </c>
      <c r="O1675" s="41">
        <f t="shared" si="347"/>
        <v>9032205600</v>
      </c>
    </row>
    <row r="1676" spans="1:15" x14ac:dyDescent="0.75">
      <c r="A1676" s="3">
        <v>43314</v>
      </c>
      <c r="B1676" s="37">
        <f>IFERROR(INDEX(BTC!$F:$F,MATCH($A1676,BTC!$A:$A,0))*INDEX('Control Panel'!$B:$B,MATCH('Index Volume'!$A1676+1,'Control Panel'!$A:$A,1)),0)</f>
        <v>4214110000</v>
      </c>
      <c r="C1676" s="37">
        <f>IFERROR(INDEX(XRP!$F:$F,MATCH($A1676,XRP!$A:$A,0))*INDEX('Control Panel'!$C:$C,MATCH($A1676+1,'Control Panel'!$A:$A,1)),0)</f>
        <v>204898000</v>
      </c>
      <c r="D1676" s="37">
        <f>IFERROR(INDEX(LTC!$F:$F,MATCH($A1676,LTC!$A:$A,0))*INDEX('Control Panel'!$D:$D,MATCH($A1676+1,'Control Panel'!$A:$A,1)),0)</f>
        <v>285466000</v>
      </c>
      <c r="E1676" s="37">
        <f>IFERROR(INDEX(ETC!$F:$F,MATCH($A1676,ETC!$A:$A,0))*INDEX('Control Panel'!$E:$E,MATCH($A1676+1,'Control Panel'!$A:$A,1)),0)</f>
        <v>158264000</v>
      </c>
      <c r="F1676" s="37">
        <f>IFERROR(INDEX(ETH!$F:$F,MATCH($A1676,ETH!$A:$A,0))*INDEX('Control Panel'!$F:$F,MATCH('Index Volume'!$A1676+1,'Control Panel'!$A:$A,1)),0)</f>
        <v>1569300000</v>
      </c>
      <c r="G1676" s="37">
        <f>IFERROR(INDEX(BCH!$F:$F,MATCH($A1676,BCH!$A:$A,0))*INDEX('Control Panel'!$G:$G,MATCH('Index Volume'!$A1676+1,'Control Panel'!$A:$A,1)),0)</f>
        <v>387197000</v>
      </c>
      <c r="H1676" s="37">
        <f>IFERROR(INDEX(XMR!$F:$F,MATCH($A1676,XMR!$A:$A,0))*INDEX('Control Panel'!$H:$H,MATCH('Index Volume'!$A1676+1,'Control Panel'!$A:$A,1)),0)</f>
        <v>24394700</v>
      </c>
      <c r="I1676" s="37">
        <f>IFERROR(INDEX(ZEC!$F:$F,MATCH($A1676,ZEC!$A:$A,0))*INDEX('Control Panel'!$I:$I,MATCH('Index Volume'!$A1676+1,'Control Panel'!$A:$A,1)),0)</f>
        <v>122037000</v>
      </c>
      <c r="J1676" s="37">
        <f>IFERROR(INDEX(EOS!$F:$F,MATCH($A1676,EOS!$A:$A,0))*INDEX('Control Panel'!$J:$J,MATCH('Index Volume'!$A1676+1,'Control Panel'!$A:$A,1)),0)</f>
        <v>559363000</v>
      </c>
      <c r="K1676" s="37">
        <f>IFERROR(INDEX(DASH!$F:$F,MATCH($A1676,DASH!$A:$A,0))*INDEX('Control Panel'!$K:$K,MATCH('Index Volume'!$A1676+1,'Control Panel'!$A:$A,1)),0)</f>
        <v>110739000</v>
      </c>
      <c r="L1676" s="37">
        <f>IFERROR(INDEX(XLM!$F:$F,MATCH($A1676,XLM!$A:$A,0))*INDEX('Control Panel'!$L:$L,MATCH('Index Volume'!$A1676+1,'Control Panel'!$A:$A,1)),0)</f>
        <v>64773900</v>
      </c>
      <c r="M1676" s="39">
        <f t="shared" si="345"/>
        <v>7700542600</v>
      </c>
      <c r="N1676" s="1" t="b">
        <f t="shared" si="346"/>
        <v>1</v>
      </c>
      <c r="O1676" s="41">
        <f t="shared" si="347"/>
        <v>7700542600</v>
      </c>
    </row>
    <row r="1677" spans="1:15" x14ac:dyDescent="0.75">
      <c r="A1677" s="4">
        <v>43315</v>
      </c>
      <c r="B1677" s="37">
        <f>IFERROR(INDEX(BTC!$F:$F,MATCH($A1677,BTC!$A:$A,0))*INDEX('Control Panel'!$B:$B,MATCH('Index Volume'!$A1677+1,'Control Panel'!$A:$A,1)),0)</f>
        <v>4627150000</v>
      </c>
      <c r="C1677" s="37">
        <f>IFERROR(INDEX(XRP!$F:$F,MATCH($A1677,XRP!$A:$A,0))*INDEX('Control Panel'!$C:$C,MATCH($A1677+1,'Control Panel'!$A:$A,1)),0)</f>
        <v>278870000</v>
      </c>
      <c r="D1677" s="37">
        <f>IFERROR(INDEX(LTC!$F:$F,MATCH($A1677,LTC!$A:$A,0))*INDEX('Control Panel'!$D:$D,MATCH($A1677+1,'Control Panel'!$A:$A,1)),0)</f>
        <v>298295000</v>
      </c>
      <c r="E1677" s="37">
        <f>IFERROR(INDEX(ETC!$F:$F,MATCH($A1677,ETC!$A:$A,0))*INDEX('Control Panel'!$E:$E,MATCH($A1677+1,'Control Panel'!$A:$A,1)),0)</f>
        <v>266154000</v>
      </c>
      <c r="F1677" s="37">
        <f>IFERROR(INDEX(ETH!$F:$F,MATCH($A1677,ETH!$A:$A,0))*INDEX('Control Panel'!$F:$F,MATCH('Index Volume'!$A1677+1,'Control Panel'!$A:$A,1)),0)</f>
        <v>1722340000</v>
      </c>
      <c r="G1677" s="37">
        <f>IFERROR(INDEX(BCH!$F:$F,MATCH($A1677,BCH!$A:$A,0))*INDEX('Control Panel'!$G:$G,MATCH('Index Volume'!$A1677+1,'Control Panel'!$A:$A,1)),0)</f>
        <v>361851000</v>
      </c>
      <c r="H1677" s="37">
        <f>IFERROR(INDEX(XMR!$F:$F,MATCH($A1677,XMR!$A:$A,0))*INDEX('Control Panel'!$H:$H,MATCH('Index Volume'!$A1677+1,'Control Panel'!$A:$A,1)),0)</f>
        <v>22482600</v>
      </c>
      <c r="I1677" s="37">
        <f>IFERROR(INDEX(ZEC!$F:$F,MATCH($A1677,ZEC!$A:$A,0))*INDEX('Control Panel'!$I:$I,MATCH('Index Volume'!$A1677+1,'Control Panel'!$A:$A,1)),0)</f>
        <v>122098000</v>
      </c>
      <c r="J1677" s="37">
        <f>IFERROR(INDEX(EOS!$F:$F,MATCH($A1677,EOS!$A:$A,0))*INDEX('Control Panel'!$J:$J,MATCH('Index Volume'!$A1677+1,'Control Panel'!$A:$A,1)),0)</f>
        <v>521404000</v>
      </c>
      <c r="K1677" s="37">
        <f>IFERROR(INDEX(DASH!$F:$F,MATCH($A1677,DASH!$A:$A,0))*INDEX('Control Panel'!$K:$K,MATCH('Index Volume'!$A1677+1,'Control Panel'!$A:$A,1)),0)</f>
        <v>160182000</v>
      </c>
      <c r="L1677" s="37">
        <f>IFERROR(INDEX(XLM!$F:$F,MATCH($A1677,XLM!$A:$A,0))*INDEX('Control Panel'!$L:$L,MATCH('Index Volume'!$A1677+1,'Control Panel'!$A:$A,1)),0)</f>
        <v>78914000</v>
      </c>
      <c r="M1677" s="39">
        <f t="shared" si="345"/>
        <v>8459740600</v>
      </c>
      <c r="N1677" s="1" t="b">
        <f t="shared" si="346"/>
        <v>1</v>
      </c>
      <c r="O1677" s="41">
        <f t="shared" si="347"/>
        <v>8459740600</v>
      </c>
    </row>
    <row r="1678" spans="1:15" x14ac:dyDescent="0.75">
      <c r="A1678" s="3">
        <v>43316</v>
      </c>
      <c r="B1678" s="37">
        <f>IFERROR(INDEX(BTC!$F:$F,MATCH($A1678,BTC!$A:$A,0))*INDEX('Control Panel'!$B:$B,MATCH('Index Volume'!$A1678+1,'Control Panel'!$A:$A,1)),0)</f>
        <v>4268390000</v>
      </c>
      <c r="C1678" s="37">
        <f>IFERROR(INDEX(XRP!$F:$F,MATCH($A1678,XRP!$A:$A,0))*INDEX('Control Panel'!$C:$C,MATCH($A1678+1,'Control Panel'!$A:$A,1)),0)</f>
        <v>185678000</v>
      </c>
      <c r="D1678" s="37">
        <f>IFERROR(INDEX(LTC!$F:$F,MATCH($A1678,LTC!$A:$A,0))*INDEX('Control Panel'!$D:$D,MATCH($A1678+1,'Control Panel'!$A:$A,1)),0)</f>
        <v>262765000</v>
      </c>
      <c r="E1678" s="37">
        <f>IFERROR(INDEX(ETC!$F:$F,MATCH($A1678,ETC!$A:$A,0))*INDEX('Control Panel'!$E:$E,MATCH($A1678+1,'Control Panel'!$A:$A,1)),0)</f>
        <v>236249000</v>
      </c>
      <c r="F1678" s="37">
        <f>IFERROR(INDEX(ETH!$F:$F,MATCH($A1678,ETH!$A:$A,0))*INDEX('Control Panel'!$F:$F,MATCH('Index Volume'!$A1678+1,'Control Panel'!$A:$A,1)),0)</f>
        <v>1466540000</v>
      </c>
      <c r="G1678" s="37">
        <f>IFERROR(INDEX(BCH!$F:$F,MATCH($A1678,BCH!$A:$A,0))*INDEX('Control Panel'!$G:$G,MATCH('Index Volume'!$A1678+1,'Control Panel'!$A:$A,1)),0)</f>
        <v>327670000</v>
      </c>
      <c r="H1678" s="37">
        <f>IFERROR(INDEX(XMR!$F:$F,MATCH($A1678,XMR!$A:$A,0))*INDEX('Control Panel'!$H:$H,MATCH('Index Volume'!$A1678+1,'Control Panel'!$A:$A,1)),0)</f>
        <v>19018600</v>
      </c>
      <c r="I1678" s="37">
        <f>IFERROR(INDEX(ZEC!$F:$F,MATCH($A1678,ZEC!$A:$A,0))*INDEX('Control Panel'!$I:$I,MATCH('Index Volume'!$A1678+1,'Control Panel'!$A:$A,1)),0)</f>
        <v>92356800</v>
      </c>
      <c r="J1678" s="37">
        <f>IFERROR(INDEX(EOS!$F:$F,MATCH($A1678,EOS!$A:$A,0))*INDEX('Control Panel'!$J:$J,MATCH('Index Volume'!$A1678+1,'Control Panel'!$A:$A,1)),0)</f>
        <v>465467000</v>
      </c>
      <c r="K1678" s="37">
        <f>IFERROR(INDEX(DASH!$F:$F,MATCH($A1678,DASH!$A:$A,0))*INDEX('Control Panel'!$K:$K,MATCH('Index Volume'!$A1678+1,'Control Panel'!$A:$A,1)),0)</f>
        <v>167293000</v>
      </c>
      <c r="L1678" s="37">
        <f>IFERROR(INDEX(XLM!$F:$F,MATCH($A1678,XLM!$A:$A,0))*INDEX('Control Panel'!$L:$L,MATCH('Index Volume'!$A1678+1,'Control Panel'!$A:$A,1)),0)</f>
        <v>62650500</v>
      </c>
      <c r="M1678" s="39">
        <f t="shared" si="345"/>
        <v>7554077900</v>
      </c>
      <c r="N1678" s="1" t="b">
        <f t="shared" si="346"/>
        <v>1</v>
      </c>
      <c r="O1678" s="41">
        <f t="shared" si="347"/>
        <v>7554077900</v>
      </c>
    </row>
    <row r="1679" spans="1:15" x14ac:dyDescent="0.75">
      <c r="A1679" s="4">
        <v>43317</v>
      </c>
      <c r="B1679" s="37">
        <f>IFERROR(INDEX(BTC!$F:$F,MATCH($A1679,BTC!$A:$A,0))*INDEX('Control Panel'!$B:$B,MATCH('Index Volume'!$A1679+1,'Control Panel'!$A:$A,1)),0)</f>
        <v>3679110000</v>
      </c>
      <c r="C1679" s="37">
        <f>IFERROR(INDEX(XRP!$F:$F,MATCH($A1679,XRP!$A:$A,0))*INDEX('Control Panel'!$C:$C,MATCH($A1679+1,'Control Panel'!$A:$A,1)),0)</f>
        <v>186848000</v>
      </c>
      <c r="D1679" s="37">
        <f>IFERROR(INDEX(LTC!$F:$F,MATCH($A1679,LTC!$A:$A,0))*INDEX('Control Panel'!$D:$D,MATCH($A1679+1,'Control Panel'!$A:$A,1)),0)</f>
        <v>265627000</v>
      </c>
      <c r="E1679" s="37">
        <f>IFERROR(INDEX(ETC!$F:$F,MATCH($A1679,ETC!$A:$A,0))*INDEX('Control Panel'!$E:$E,MATCH($A1679+1,'Control Panel'!$A:$A,1)),0)</f>
        <v>218174000</v>
      </c>
      <c r="F1679" s="37">
        <f>IFERROR(INDEX(ETH!$F:$F,MATCH($A1679,ETH!$A:$A,0))*INDEX('Control Panel'!$F:$F,MATCH('Index Volume'!$A1679+1,'Control Panel'!$A:$A,1)),0)</f>
        <v>1396820000</v>
      </c>
      <c r="G1679" s="37">
        <f>IFERROR(INDEX(BCH!$F:$F,MATCH($A1679,BCH!$A:$A,0))*INDEX('Control Panel'!$G:$G,MATCH('Index Volume'!$A1679+1,'Control Panel'!$A:$A,1)),0)</f>
        <v>313362000</v>
      </c>
      <c r="H1679" s="37">
        <f>IFERROR(INDEX(XMR!$F:$F,MATCH($A1679,XMR!$A:$A,0))*INDEX('Control Panel'!$H:$H,MATCH('Index Volume'!$A1679+1,'Control Panel'!$A:$A,1)),0)</f>
        <v>20136800</v>
      </c>
      <c r="I1679" s="37">
        <f>IFERROR(INDEX(ZEC!$F:$F,MATCH($A1679,ZEC!$A:$A,0))*INDEX('Control Panel'!$I:$I,MATCH('Index Volume'!$A1679+1,'Control Panel'!$A:$A,1)),0)</f>
        <v>93770600</v>
      </c>
      <c r="J1679" s="37">
        <f>IFERROR(INDEX(EOS!$F:$F,MATCH($A1679,EOS!$A:$A,0))*INDEX('Control Panel'!$J:$J,MATCH('Index Volume'!$A1679+1,'Control Panel'!$A:$A,1)),0)</f>
        <v>481289000</v>
      </c>
      <c r="K1679" s="37">
        <f>IFERROR(INDEX(DASH!$F:$F,MATCH($A1679,DASH!$A:$A,0))*INDEX('Control Panel'!$K:$K,MATCH('Index Volume'!$A1679+1,'Control Panel'!$A:$A,1)),0)</f>
        <v>170719000</v>
      </c>
      <c r="L1679" s="37">
        <f>IFERROR(INDEX(XLM!$F:$F,MATCH($A1679,XLM!$A:$A,0))*INDEX('Control Panel'!$L:$L,MATCH('Index Volume'!$A1679+1,'Control Panel'!$A:$A,1)),0)</f>
        <v>50833600</v>
      </c>
      <c r="M1679" s="39">
        <f t="shared" si="345"/>
        <v>6876690000</v>
      </c>
      <c r="N1679" s="1" t="b">
        <f t="shared" si="346"/>
        <v>1</v>
      </c>
      <c r="O1679" s="41">
        <f t="shared" si="347"/>
        <v>6876690000</v>
      </c>
    </row>
    <row r="1680" spans="1:15" x14ac:dyDescent="0.75">
      <c r="A1680" s="3">
        <v>43318</v>
      </c>
      <c r="B1680" s="37">
        <f>IFERROR(INDEX(BTC!$F:$F,MATCH($A1680,BTC!$A:$A,0))*INDEX('Control Panel'!$B:$B,MATCH('Index Volume'!$A1680+1,'Control Panel'!$A:$A,1)),0)</f>
        <v>3925900000</v>
      </c>
      <c r="C1680" s="37">
        <f>IFERROR(INDEX(XRP!$F:$F,MATCH($A1680,XRP!$A:$A,0))*INDEX('Control Panel'!$C:$C,MATCH($A1680+1,'Control Panel'!$A:$A,1)),0)</f>
        <v>242075000</v>
      </c>
      <c r="D1680" s="37">
        <f>IFERROR(INDEX(LTC!$F:$F,MATCH($A1680,LTC!$A:$A,0))*INDEX('Control Panel'!$D:$D,MATCH($A1680+1,'Control Panel'!$A:$A,1)),0)</f>
        <v>265134000</v>
      </c>
      <c r="E1680" s="37">
        <f>IFERROR(INDEX(ETC!$F:$F,MATCH($A1680,ETC!$A:$A,0))*INDEX('Control Panel'!$E:$E,MATCH($A1680+1,'Control Panel'!$A:$A,1)),0)</f>
        <v>347516000</v>
      </c>
      <c r="F1680" s="37">
        <f>IFERROR(INDEX(ETH!$F:$F,MATCH($A1680,ETH!$A:$A,0))*INDEX('Control Panel'!$F:$F,MATCH('Index Volume'!$A1680+1,'Control Panel'!$A:$A,1)),0)</f>
        <v>1384880000</v>
      </c>
      <c r="G1680" s="37">
        <f>IFERROR(INDEX(BCH!$F:$F,MATCH($A1680,BCH!$A:$A,0))*INDEX('Control Panel'!$G:$G,MATCH('Index Volume'!$A1680+1,'Control Panel'!$A:$A,1)),0)</f>
        <v>316406000</v>
      </c>
      <c r="H1680" s="37">
        <f>IFERROR(INDEX(XMR!$F:$F,MATCH($A1680,XMR!$A:$A,0))*INDEX('Control Panel'!$H:$H,MATCH('Index Volume'!$A1680+1,'Control Panel'!$A:$A,1)),0)</f>
        <v>21437100</v>
      </c>
      <c r="I1680" s="37">
        <f>IFERROR(INDEX(ZEC!$F:$F,MATCH($A1680,ZEC!$A:$A,0))*INDEX('Control Panel'!$I:$I,MATCH('Index Volume'!$A1680+1,'Control Panel'!$A:$A,1)),0)</f>
        <v>117804000</v>
      </c>
      <c r="J1680" s="37">
        <f>IFERROR(INDEX(EOS!$F:$F,MATCH($A1680,EOS!$A:$A,0))*INDEX('Control Panel'!$J:$J,MATCH('Index Volume'!$A1680+1,'Control Panel'!$A:$A,1)),0)</f>
        <v>477949000</v>
      </c>
      <c r="K1680" s="37">
        <f>IFERROR(INDEX(DASH!$F:$F,MATCH($A1680,DASH!$A:$A,0))*INDEX('Control Panel'!$K:$K,MATCH('Index Volume'!$A1680+1,'Control Panel'!$A:$A,1)),0)</f>
        <v>224131000</v>
      </c>
      <c r="L1680" s="37">
        <f>IFERROR(INDEX(XLM!$F:$F,MATCH($A1680,XLM!$A:$A,0))*INDEX('Control Panel'!$L:$L,MATCH('Index Volume'!$A1680+1,'Control Panel'!$A:$A,1)),0)</f>
        <v>52688700</v>
      </c>
      <c r="M1680" s="39">
        <f t="shared" si="345"/>
        <v>7375920800</v>
      </c>
      <c r="N1680" s="1" t="b">
        <f t="shared" si="346"/>
        <v>1</v>
      </c>
      <c r="O1680" s="41">
        <f t="shared" si="347"/>
        <v>7375920800</v>
      </c>
    </row>
    <row r="1681" spans="1:15" x14ac:dyDescent="0.75">
      <c r="A1681" s="4">
        <v>43319</v>
      </c>
      <c r="B1681" s="37">
        <f>IFERROR(INDEX(BTC!$F:$F,MATCH($A1681,BTC!$A:$A,0))*INDEX('Control Panel'!$B:$B,MATCH('Index Volume'!$A1681+1,'Control Panel'!$A:$A,1)),0)</f>
        <v>4682800000</v>
      </c>
      <c r="C1681" s="37">
        <f>IFERROR(INDEX(XRP!$F:$F,MATCH($A1681,XRP!$A:$A,0))*INDEX('Control Panel'!$C:$C,MATCH($A1681+1,'Control Panel'!$A:$A,1)),0)</f>
        <v>244448000</v>
      </c>
      <c r="D1681" s="37">
        <f>IFERROR(INDEX(LTC!$F:$F,MATCH($A1681,LTC!$A:$A,0))*INDEX('Control Panel'!$D:$D,MATCH($A1681+1,'Control Panel'!$A:$A,1)),0)</f>
        <v>299418000</v>
      </c>
      <c r="E1681" s="37">
        <f>IFERROR(INDEX(ETC!$F:$F,MATCH($A1681,ETC!$A:$A,0))*INDEX('Control Panel'!$E:$E,MATCH($A1681+1,'Control Panel'!$A:$A,1)),0)</f>
        <v>721105000</v>
      </c>
      <c r="F1681" s="37">
        <f>IFERROR(INDEX(ETH!$F:$F,MATCH($A1681,ETH!$A:$A,0))*INDEX('Control Panel'!$F:$F,MATCH('Index Volume'!$A1681+1,'Control Panel'!$A:$A,1)),0)</f>
        <v>1828350000</v>
      </c>
      <c r="G1681" s="37">
        <f>IFERROR(INDEX(BCH!$F:$F,MATCH($A1681,BCH!$A:$A,0))*INDEX('Control Panel'!$G:$G,MATCH('Index Volume'!$A1681+1,'Control Panel'!$A:$A,1)),0)</f>
        <v>378007000</v>
      </c>
      <c r="H1681" s="37">
        <f>IFERROR(INDEX(XMR!$F:$F,MATCH($A1681,XMR!$A:$A,0))*INDEX('Control Panel'!$H:$H,MATCH('Index Volume'!$A1681+1,'Control Panel'!$A:$A,1)),0)</f>
        <v>24304400</v>
      </c>
      <c r="I1681" s="37">
        <f>IFERROR(INDEX(ZEC!$F:$F,MATCH($A1681,ZEC!$A:$A,0))*INDEX('Control Panel'!$I:$I,MATCH('Index Volume'!$A1681+1,'Control Panel'!$A:$A,1)),0)</f>
        <v>123897000</v>
      </c>
      <c r="J1681" s="37">
        <f>IFERROR(INDEX(EOS!$F:$F,MATCH($A1681,EOS!$A:$A,0))*INDEX('Control Panel'!$J:$J,MATCH('Index Volume'!$A1681+1,'Control Panel'!$A:$A,1)),0)</f>
        <v>572786000</v>
      </c>
      <c r="K1681" s="37">
        <f>IFERROR(INDEX(DASH!$F:$F,MATCH($A1681,DASH!$A:$A,0))*INDEX('Control Panel'!$K:$K,MATCH('Index Volume'!$A1681+1,'Control Panel'!$A:$A,1)),0)</f>
        <v>170902000</v>
      </c>
      <c r="L1681" s="37">
        <f>IFERROR(INDEX(XLM!$F:$F,MATCH($A1681,XLM!$A:$A,0))*INDEX('Control Panel'!$L:$L,MATCH('Index Volume'!$A1681+1,'Control Panel'!$A:$A,1)),0)</f>
        <v>64467600</v>
      </c>
      <c r="M1681" s="39">
        <f t="shared" si="345"/>
        <v>9110485000</v>
      </c>
      <c r="N1681" s="1" t="b">
        <f t="shared" si="346"/>
        <v>1</v>
      </c>
      <c r="O1681" s="41">
        <f t="shared" si="347"/>
        <v>9110485000</v>
      </c>
    </row>
    <row r="1682" spans="1:15" x14ac:dyDescent="0.75">
      <c r="A1682" s="3">
        <v>43320</v>
      </c>
      <c r="B1682" s="37">
        <f>IFERROR(INDEX(BTC!$F:$F,MATCH($A1682,BTC!$A:$A,0))*INDEX('Control Panel'!$B:$B,MATCH('Index Volume'!$A1682+1,'Control Panel'!$A:$A,1)),0)</f>
        <v>5064430000</v>
      </c>
      <c r="C1682" s="37">
        <f>IFERROR(INDEX(XRP!$F:$F,MATCH($A1682,XRP!$A:$A,0))*INDEX('Control Panel'!$C:$C,MATCH($A1682+1,'Control Panel'!$A:$A,1)),0)</f>
        <v>360857000</v>
      </c>
      <c r="D1682" s="37">
        <f>IFERROR(INDEX(LTC!$F:$F,MATCH($A1682,LTC!$A:$A,0))*INDEX('Control Panel'!$D:$D,MATCH($A1682+1,'Control Panel'!$A:$A,1)),0)</f>
        <v>313187000</v>
      </c>
      <c r="E1682" s="37">
        <f>IFERROR(INDEX(ETC!$F:$F,MATCH($A1682,ETC!$A:$A,0))*INDEX('Control Panel'!$E:$E,MATCH($A1682+1,'Control Panel'!$A:$A,1)),0)</f>
        <v>421786000</v>
      </c>
      <c r="F1682" s="37">
        <f>IFERROR(INDEX(ETH!$F:$F,MATCH($A1682,ETH!$A:$A,0))*INDEX('Control Panel'!$F:$F,MATCH('Index Volume'!$A1682+1,'Control Panel'!$A:$A,1)),0)</f>
        <v>2016080000</v>
      </c>
      <c r="G1682" s="37">
        <f>IFERROR(INDEX(BCH!$F:$F,MATCH($A1682,BCH!$A:$A,0))*INDEX('Control Panel'!$G:$G,MATCH('Index Volume'!$A1682+1,'Control Panel'!$A:$A,1)),0)</f>
        <v>450595000</v>
      </c>
      <c r="H1682" s="37">
        <f>IFERROR(INDEX(XMR!$F:$F,MATCH($A1682,XMR!$A:$A,0))*INDEX('Control Panel'!$H:$H,MATCH('Index Volume'!$A1682+1,'Control Panel'!$A:$A,1)),0)</f>
        <v>31289400</v>
      </c>
      <c r="I1682" s="37">
        <f>IFERROR(INDEX(ZEC!$F:$F,MATCH($A1682,ZEC!$A:$A,0))*INDEX('Control Panel'!$I:$I,MATCH('Index Volume'!$A1682+1,'Control Panel'!$A:$A,1)),0)</f>
        <v>112907000</v>
      </c>
      <c r="J1682" s="37">
        <f>IFERROR(INDEX(EOS!$F:$F,MATCH($A1682,EOS!$A:$A,0))*INDEX('Control Panel'!$J:$J,MATCH('Index Volume'!$A1682+1,'Control Panel'!$A:$A,1)),0)</f>
        <v>885000000</v>
      </c>
      <c r="K1682" s="37">
        <f>IFERROR(INDEX(DASH!$F:$F,MATCH($A1682,DASH!$A:$A,0))*INDEX('Control Panel'!$K:$K,MATCH('Index Volume'!$A1682+1,'Control Panel'!$A:$A,1)),0)</f>
        <v>174335000</v>
      </c>
      <c r="L1682" s="37">
        <f>IFERROR(INDEX(XLM!$F:$F,MATCH($A1682,XLM!$A:$A,0))*INDEX('Control Panel'!$L:$L,MATCH('Index Volume'!$A1682+1,'Control Panel'!$A:$A,1)),0)</f>
        <v>68469800</v>
      </c>
      <c r="M1682" s="39">
        <f t="shared" si="345"/>
        <v>9898936200</v>
      </c>
      <c r="N1682" s="1" t="b">
        <f t="shared" si="346"/>
        <v>1</v>
      </c>
      <c r="O1682" s="41">
        <f t="shared" si="347"/>
        <v>9898936200</v>
      </c>
    </row>
    <row r="1683" spans="1:15" x14ac:dyDescent="0.75">
      <c r="A1683" s="4">
        <v>43321</v>
      </c>
      <c r="B1683" s="37">
        <f>IFERROR(INDEX(BTC!$F:$F,MATCH($A1683,BTC!$A:$A,0))*INDEX('Control Panel'!$B:$B,MATCH('Index Volume'!$A1683+1,'Control Panel'!$A:$A,1)),0)</f>
        <v>4267040000</v>
      </c>
      <c r="C1683" s="37">
        <f>IFERROR(INDEX(XRP!$F:$F,MATCH($A1683,XRP!$A:$A,0))*INDEX('Control Panel'!$C:$C,MATCH($A1683+1,'Control Panel'!$A:$A,1)),0)</f>
        <v>325775000</v>
      </c>
      <c r="D1683" s="37">
        <f>IFERROR(INDEX(LTC!$F:$F,MATCH($A1683,LTC!$A:$A,0))*INDEX('Control Panel'!$D:$D,MATCH($A1683+1,'Control Panel'!$A:$A,1)),0)</f>
        <v>270095000</v>
      </c>
      <c r="E1683" s="37">
        <f>IFERROR(INDEX(ETC!$F:$F,MATCH($A1683,ETC!$A:$A,0))*INDEX('Control Panel'!$E:$E,MATCH($A1683+1,'Control Panel'!$A:$A,1)),0)</f>
        <v>281762000</v>
      </c>
      <c r="F1683" s="37">
        <f>IFERROR(INDEX(ETH!$F:$F,MATCH($A1683,ETH!$A:$A,0))*INDEX('Control Panel'!$F:$F,MATCH('Index Volume'!$A1683+1,'Control Panel'!$A:$A,1)),0)</f>
        <v>1616610000</v>
      </c>
      <c r="G1683" s="37">
        <f>IFERROR(INDEX(BCH!$F:$F,MATCH($A1683,BCH!$A:$A,0))*INDEX('Control Panel'!$G:$G,MATCH('Index Volume'!$A1683+1,'Control Panel'!$A:$A,1)),0)</f>
        <v>355208000</v>
      </c>
      <c r="H1683" s="37">
        <f>IFERROR(INDEX(XMR!$F:$F,MATCH($A1683,XMR!$A:$A,0))*INDEX('Control Panel'!$H:$H,MATCH('Index Volume'!$A1683+1,'Control Panel'!$A:$A,1)),0)</f>
        <v>24062700</v>
      </c>
      <c r="I1683" s="37">
        <f>IFERROR(INDEX(ZEC!$F:$F,MATCH($A1683,ZEC!$A:$A,0))*INDEX('Control Panel'!$I:$I,MATCH('Index Volume'!$A1683+1,'Control Panel'!$A:$A,1)),0)</f>
        <v>99718400</v>
      </c>
      <c r="J1683" s="37">
        <f>IFERROR(INDEX(EOS!$F:$F,MATCH($A1683,EOS!$A:$A,0))*INDEX('Control Panel'!$J:$J,MATCH('Index Volume'!$A1683+1,'Control Panel'!$A:$A,1)),0)</f>
        <v>711726000</v>
      </c>
      <c r="K1683" s="37">
        <f>IFERROR(INDEX(DASH!$F:$F,MATCH($A1683,DASH!$A:$A,0))*INDEX('Control Panel'!$K:$K,MATCH('Index Volume'!$A1683+1,'Control Panel'!$A:$A,1)),0)</f>
        <v>122426000</v>
      </c>
      <c r="L1683" s="37">
        <f>IFERROR(INDEX(XLM!$F:$F,MATCH($A1683,XLM!$A:$A,0))*INDEX('Control Panel'!$L:$L,MATCH('Index Volume'!$A1683+1,'Control Panel'!$A:$A,1)),0)</f>
        <v>75813300</v>
      </c>
      <c r="M1683" s="39">
        <f t="shared" si="345"/>
        <v>8150236400</v>
      </c>
      <c r="N1683" s="1" t="b">
        <f t="shared" si="346"/>
        <v>1</v>
      </c>
      <c r="O1683" s="41">
        <f t="shared" si="347"/>
        <v>8150236400</v>
      </c>
    </row>
    <row r="1684" spans="1:15" x14ac:dyDescent="0.75">
      <c r="A1684" s="3">
        <v>43322</v>
      </c>
      <c r="B1684" s="37">
        <f>IFERROR(INDEX(BTC!$F:$F,MATCH($A1684,BTC!$A:$A,0))*INDEX('Control Panel'!$B:$B,MATCH('Index Volume'!$A1684+1,'Control Panel'!$A:$A,1)),0)</f>
        <v>4528680000</v>
      </c>
      <c r="C1684" s="37">
        <f>IFERROR(INDEX(XRP!$F:$F,MATCH($A1684,XRP!$A:$A,0))*INDEX('Control Panel'!$C:$C,MATCH($A1684+1,'Control Panel'!$A:$A,1)),0)</f>
        <v>249264000</v>
      </c>
      <c r="D1684" s="37">
        <f>IFERROR(INDEX(LTC!$F:$F,MATCH($A1684,LTC!$A:$A,0))*INDEX('Control Panel'!$D:$D,MATCH($A1684+1,'Control Panel'!$A:$A,1)),0)</f>
        <v>259781000</v>
      </c>
      <c r="E1684" s="37">
        <f>IFERROR(INDEX(ETC!$F:$F,MATCH($A1684,ETC!$A:$A,0))*INDEX('Control Panel'!$E:$E,MATCH($A1684+1,'Control Panel'!$A:$A,1)),0)</f>
        <v>273050000</v>
      </c>
      <c r="F1684" s="37">
        <f>IFERROR(INDEX(ETH!$F:$F,MATCH($A1684,ETH!$A:$A,0))*INDEX('Control Panel'!$F:$F,MATCH('Index Volume'!$A1684+1,'Control Panel'!$A:$A,1)),0)</f>
        <v>1699400000</v>
      </c>
      <c r="G1684" s="37">
        <f>IFERROR(INDEX(BCH!$F:$F,MATCH($A1684,BCH!$A:$A,0))*INDEX('Control Panel'!$G:$G,MATCH('Index Volume'!$A1684+1,'Control Panel'!$A:$A,1)),0)</f>
        <v>345223000</v>
      </c>
      <c r="H1684" s="37">
        <f>IFERROR(INDEX(XMR!$F:$F,MATCH($A1684,XMR!$A:$A,0))*INDEX('Control Panel'!$H:$H,MATCH('Index Volume'!$A1684+1,'Control Panel'!$A:$A,1)),0)</f>
        <v>23751500</v>
      </c>
      <c r="I1684" s="37">
        <f>IFERROR(INDEX(ZEC!$F:$F,MATCH($A1684,ZEC!$A:$A,0))*INDEX('Control Panel'!$I:$I,MATCH('Index Volume'!$A1684+1,'Control Panel'!$A:$A,1)),0)</f>
        <v>97636500</v>
      </c>
      <c r="J1684" s="37">
        <f>IFERROR(INDEX(EOS!$F:$F,MATCH($A1684,EOS!$A:$A,0))*INDEX('Control Panel'!$J:$J,MATCH('Index Volume'!$A1684+1,'Control Panel'!$A:$A,1)),0)</f>
        <v>771704000</v>
      </c>
      <c r="K1684" s="37">
        <f>IFERROR(INDEX(DASH!$F:$F,MATCH($A1684,DASH!$A:$A,0))*INDEX('Control Panel'!$K:$K,MATCH('Index Volume'!$A1684+1,'Control Panel'!$A:$A,1)),0)</f>
        <v>110106000</v>
      </c>
      <c r="L1684" s="37">
        <f>IFERROR(INDEX(XLM!$F:$F,MATCH($A1684,XLM!$A:$A,0))*INDEX('Control Panel'!$L:$L,MATCH('Index Volume'!$A1684+1,'Control Panel'!$A:$A,1)),0)</f>
        <v>110186000</v>
      </c>
      <c r="M1684" s="39">
        <f t="shared" si="345"/>
        <v>8468782000</v>
      </c>
      <c r="N1684" s="1" t="b">
        <f t="shared" si="346"/>
        <v>1</v>
      </c>
      <c r="O1684" s="41">
        <f t="shared" si="347"/>
        <v>8468782000</v>
      </c>
    </row>
    <row r="1685" spans="1:15" x14ac:dyDescent="0.75">
      <c r="A1685" s="4">
        <v>43323</v>
      </c>
      <c r="B1685" s="37">
        <f>IFERROR(INDEX(BTC!$F:$F,MATCH($A1685,BTC!$A:$A,0))*INDEX('Control Panel'!$B:$B,MATCH('Index Volume'!$A1685+1,'Control Panel'!$A:$A,1)),0)</f>
        <v>4047850000</v>
      </c>
      <c r="C1685" s="37">
        <f>IFERROR(INDEX(XRP!$F:$F,MATCH($A1685,XRP!$A:$A,0))*INDEX('Control Panel'!$C:$C,MATCH($A1685+1,'Control Panel'!$A:$A,1)),0)</f>
        <v>284423000</v>
      </c>
      <c r="D1685" s="37">
        <f>IFERROR(INDEX(LTC!$F:$F,MATCH($A1685,LTC!$A:$A,0))*INDEX('Control Panel'!$D:$D,MATCH($A1685+1,'Control Panel'!$A:$A,1)),0)</f>
        <v>259948000</v>
      </c>
      <c r="E1685" s="37">
        <f>IFERROR(INDEX(ETC!$F:$F,MATCH($A1685,ETC!$A:$A,0))*INDEX('Control Panel'!$E:$E,MATCH($A1685+1,'Control Panel'!$A:$A,1)),0)</f>
        <v>258674000</v>
      </c>
      <c r="F1685" s="37">
        <f>IFERROR(INDEX(ETH!$F:$F,MATCH($A1685,ETH!$A:$A,0))*INDEX('Control Panel'!$F:$F,MATCH('Index Volume'!$A1685+1,'Control Panel'!$A:$A,1)),0)</f>
        <v>1790370000</v>
      </c>
      <c r="G1685" s="37">
        <f>IFERROR(INDEX(BCH!$F:$F,MATCH($A1685,BCH!$A:$A,0))*INDEX('Control Panel'!$G:$G,MATCH('Index Volume'!$A1685+1,'Control Panel'!$A:$A,1)),0)</f>
        <v>341530000</v>
      </c>
      <c r="H1685" s="37">
        <f>IFERROR(INDEX(XMR!$F:$F,MATCH($A1685,XMR!$A:$A,0))*INDEX('Control Panel'!$H:$H,MATCH('Index Volume'!$A1685+1,'Control Panel'!$A:$A,1)),0)</f>
        <v>30488100</v>
      </c>
      <c r="I1685" s="37">
        <f>IFERROR(INDEX(ZEC!$F:$F,MATCH($A1685,ZEC!$A:$A,0))*INDEX('Control Panel'!$I:$I,MATCH('Index Volume'!$A1685+1,'Control Panel'!$A:$A,1)),0)</f>
        <v>92390800</v>
      </c>
      <c r="J1685" s="37">
        <f>IFERROR(INDEX(EOS!$F:$F,MATCH($A1685,EOS!$A:$A,0))*INDEX('Control Panel'!$J:$J,MATCH('Index Volume'!$A1685+1,'Control Panel'!$A:$A,1)),0)</f>
        <v>651458000</v>
      </c>
      <c r="K1685" s="37">
        <f>IFERROR(INDEX(DASH!$F:$F,MATCH($A1685,DASH!$A:$A,0))*INDEX('Control Panel'!$K:$K,MATCH('Index Volume'!$A1685+1,'Control Panel'!$A:$A,1)),0)</f>
        <v>113630000</v>
      </c>
      <c r="L1685" s="37">
        <f>IFERROR(INDEX(XLM!$F:$F,MATCH($A1685,XLM!$A:$A,0))*INDEX('Control Panel'!$L:$L,MATCH('Index Volume'!$A1685+1,'Control Panel'!$A:$A,1)),0)</f>
        <v>87523800</v>
      </c>
      <c r="M1685" s="39">
        <f t="shared" si="345"/>
        <v>7958285700</v>
      </c>
      <c r="N1685" s="1" t="b">
        <f t="shared" si="346"/>
        <v>1</v>
      </c>
      <c r="O1685" s="41">
        <f t="shared" si="347"/>
        <v>7958285700</v>
      </c>
    </row>
    <row r="1686" spans="1:15" x14ac:dyDescent="0.75">
      <c r="A1686" s="3">
        <v>43324</v>
      </c>
      <c r="B1686" s="37">
        <f>IFERROR(INDEX(BTC!$F:$F,MATCH($A1686,BTC!$A:$A,0))*INDEX('Control Panel'!$B:$B,MATCH('Index Volume'!$A1686+1,'Control Panel'!$A:$A,1)),0)</f>
        <v>5665250000</v>
      </c>
      <c r="C1686" s="37">
        <f>IFERROR(INDEX(XRP!$F:$F,MATCH($A1686,XRP!$A:$A,0))*INDEX('Control Panel'!$C:$C,MATCH($A1686+1,'Control Panel'!$A:$A,1)),0)</f>
        <v>178827000</v>
      </c>
      <c r="D1686" s="37">
        <f>IFERROR(INDEX(LTC!$F:$F,MATCH($A1686,LTC!$A:$A,0))*INDEX('Control Panel'!$D:$D,MATCH($A1686+1,'Control Panel'!$A:$A,1)),0)</f>
        <v>276383000</v>
      </c>
      <c r="E1686" s="37">
        <f>IFERROR(INDEX(ETC!$F:$F,MATCH($A1686,ETC!$A:$A,0))*INDEX('Control Panel'!$E:$E,MATCH($A1686+1,'Control Panel'!$A:$A,1)),0)</f>
        <v>197004000</v>
      </c>
      <c r="F1686" s="37">
        <f>IFERROR(INDEX(ETH!$F:$F,MATCH($A1686,ETH!$A:$A,0))*INDEX('Control Panel'!$F:$F,MATCH('Index Volume'!$A1686+1,'Control Panel'!$A:$A,1)),0)</f>
        <v>1625420000</v>
      </c>
      <c r="G1686" s="37">
        <f>IFERROR(INDEX(BCH!$F:$F,MATCH($A1686,BCH!$A:$A,0))*INDEX('Control Panel'!$G:$G,MATCH('Index Volume'!$A1686+1,'Control Panel'!$A:$A,1)),0)</f>
        <v>324257000</v>
      </c>
      <c r="H1686" s="37">
        <f>IFERROR(INDEX(XMR!$F:$F,MATCH($A1686,XMR!$A:$A,0))*INDEX('Control Panel'!$H:$H,MATCH('Index Volume'!$A1686+1,'Control Panel'!$A:$A,1)),0)</f>
        <v>18323700</v>
      </c>
      <c r="I1686" s="37">
        <f>IFERROR(INDEX(ZEC!$F:$F,MATCH($A1686,ZEC!$A:$A,0))*INDEX('Control Panel'!$I:$I,MATCH('Index Volume'!$A1686+1,'Control Panel'!$A:$A,1)),0)</f>
        <v>98623700</v>
      </c>
      <c r="J1686" s="37">
        <f>IFERROR(INDEX(EOS!$F:$F,MATCH($A1686,EOS!$A:$A,0))*INDEX('Control Panel'!$J:$J,MATCH('Index Volume'!$A1686+1,'Control Panel'!$A:$A,1)),0)</f>
        <v>602163000</v>
      </c>
      <c r="K1686" s="37">
        <f>IFERROR(INDEX(DASH!$F:$F,MATCH($A1686,DASH!$A:$A,0))*INDEX('Control Panel'!$K:$K,MATCH('Index Volume'!$A1686+1,'Control Panel'!$A:$A,1)),0)</f>
        <v>107311000</v>
      </c>
      <c r="L1686" s="37">
        <f>IFERROR(INDEX(XLM!$F:$F,MATCH($A1686,XLM!$A:$A,0))*INDEX('Control Panel'!$L:$L,MATCH('Index Volume'!$A1686+1,'Control Panel'!$A:$A,1)),0)</f>
        <v>69114300</v>
      </c>
      <c r="M1686" s="39">
        <f t="shared" si="345"/>
        <v>9162676700</v>
      </c>
      <c r="N1686" s="1" t="b">
        <f t="shared" si="346"/>
        <v>1</v>
      </c>
      <c r="O1686" s="41">
        <f t="shared" si="347"/>
        <v>9162676700</v>
      </c>
    </row>
    <row r="1687" spans="1:15" x14ac:dyDescent="0.75">
      <c r="A1687" s="4">
        <v>43325</v>
      </c>
      <c r="B1687" s="37">
        <f>IFERROR(INDEX(BTC!$F:$F,MATCH($A1687,BTC!$A:$A,0))*INDEX('Control Panel'!$B:$B,MATCH('Index Volume'!$A1687+1,'Control Panel'!$A:$A,1)),0)</f>
        <v>4083980000</v>
      </c>
      <c r="C1687" s="37">
        <f>IFERROR(INDEX(XRP!$F:$F,MATCH($A1687,XRP!$A:$A,0))*INDEX('Control Panel'!$C:$C,MATCH($A1687+1,'Control Panel'!$A:$A,1)),0)</f>
        <v>235117000</v>
      </c>
      <c r="D1687" s="37">
        <f>IFERROR(INDEX(LTC!$F:$F,MATCH($A1687,LTC!$A:$A,0))*INDEX('Control Panel'!$D:$D,MATCH($A1687+1,'Control Panel'!$A:$A,1)),0)</f>
        <v>223061000</v>
      </c>
      <c r="E1687" s="37">
        <f>IFERROR(INDEX(ETC!$F:$F,MATCH($A1687,ETC!$A:$A,0))*INDEX('Control Panel'!$E:$E,MATCH($A1687+1,'Control Panel'!$A:$A,1)),0)</f>
        <v>226746000</v>
      </c>
      <c r="F1687" s="37">
        <f>IFERROR(INDEX(ETH!$F:$F,MATCH($A1687,ETH!$A:$A,0))*INDEX('Control Panel'!$F:$F,MATCH('Index Volume'!$A1687+1,'Control Panel'!$A:$A,1)),0)</f>
        <v>1751190000</v>
      </c>
      <c r="G1687" s="37">
        <f>IFERROR(INDEX(BCH!$F:$F,MATCH($A1687,BCH!$A:$A,0))*INDEX('Control Panel'!$G:$G,MATCH('Index Volume'!$A1687+1,'Control Panel'!$A:$A,1)),0)</f>
        <v>379411000</v>
      </c>
      <c r="H1687" s="37">
        <f>IFERROR(INDEX(XMR!$F:$F,MATCH($A1687,XMR!$A:$A,0))*INDEX('Control Panel'!$H:$H,MATCH('Index Volume'!$A1687+1,'Control Panel'!$A:$A,1)),0)</f>
        <v>25503900</v>
      </c>
      <c r="I1687" s="37">
        <f>IFERROR(INDEX(ZEC!$F:$F,MATCH($A1687,ZEC!$A:$A,0))*INDEX('Control Panel'!$I:$I,MATCH('Index Volume'!$A1687+1,'Control Panel'!$A:$A,1)),0)</f>
        <v>100641000</v>
      </c>
      <c r="J1687" s="37">
        <f>IFERROR(INDEX(EOS!$F:$F,MATCH($A1687,EOS!$A:$A,0))*INDEX('Control Panel'!$J:$J,MATCH('Index Volume'!$A1687+1,'Control Panel'!$A:$A,1)),0)</f>
        <v>666517000</v>
      </c>
      <c r="K1687" s="37">
        <f>IFERROR(INDEX(DASH!$F:$F,MATCH($A1687,DASH!$A:$A,0))*INDEX('Control Panel'!$K:$K,MATCH('Index Volume'!$A1687+1,'Control Panel'!$A:$A,1)),0)</f>
        <v>129702000</v>
      </c>
      <c r="L1687" s="37">
        <f>IFERROR(INDEX(XLM!$F:$F,MATCH($A1687,XLM!$A:$A,0))*INDEX('Control Panel'!$L:$L,MATCH('Index Volume'!$A1687+1,'Control Panel'!$A:$A,1)),0)</f>
        <v>100249000</v>
      </c>
      <c r="M1687" s="39">
        <f t="shared" si="345"/>
        <v>7922117900</v>
      </c>
      <c r="N1687" s="1" t="b">
        <f t="shared" si="346"/>
        <v>1</v>
      </c>
      <c r="O1687" s="41">
        <f t="shared" si="347"/>
        <v>7922117900</v>
      </c>
    </row>
    <row r="1688" spans="1:15" x14ac:dyDescent="0.75">
      <c r="A1688" s="3">
        <v>43326</v>
      </c>
      <c r="B1688" s="37">
        <f>IFERROR(INDEX(BTC!$F:$F,MATCH($A1688,BTC!$A:$A,0))*INDEX('Control Panel'!$B:$B,MATCH('Index Volume'!$A1688+1,'Control Panel'!$A:$A,1)),0)</f>
        <v>5301700000</v>
      </c>
      <c r="C1688" s="37">
        <f>IFERROR(INDEX(XRP!$F:$F,MATCH($A1688,XRP!$A:$A,0))*INDEX('Control Panel'!$C:$C,MATCH($A1688+1,'Control Panel'!$A:$A,1)),0)</f>
        <v>276768000</v>
      </c>
      <c r="D1688" s="37">
        <f>IFERROR(INDEX(LTC!$F:$F,MATCH($A1688,LTC!$A:$A,0))*INDEX('Control Panel'!$D:$D,MATCH($A1688+1,'Control Panel'!$A:$A,1)),0)</f>
        <v>250440000</v>
      </c>
      <c r="E1688" s="37">
        <f>IFERROR(INDEX(ETC!$F:$F,MATCH($A1688,ETC!$A:$A,0))*INDEX('Control Panel'!$E:$E,MATCH($A1688+1,'Control Panel'!$A:$A,1)),0)</f>
        <v>296484000</v>
      </c>
      <c r="F1688" s="37">
        <f>IFERROR(INDEX(ETH!$F:$F,MATCH($A1688,ETH!$A:$A,0))*INDEX('Control Panel'!$F:$F,MATCH('Index Volume'!$A1688+1,'Control Panel'!$A:$A,1)),0)</f>
        <v>2137850000</v>
      </c>
      <c r="G1688" s="37">
        <f>IFERROR(INDEX(BCH!$F:$F,MATCH($A1688,BCH!$A:$A,0))*INDEX('Control Panel'!$G:$G,MATCH('Index Volume'!$A1688+1,'Control Panel'!$A:$A,1)),0)</f>
        <v>420396000</v>
      </c>
      <c r="H1688" s="37">
        <f>IFERROR(INDEX(XMR!$F:$F,MATCH($A1688,XMR!$A:$A,0))*INDEX('Control Panel'!$H:$H,MATCH('Index Volume'!$A1688+1,'Control Panel'!$A:$A,1)),0)</f>
        <v>31742700</v>
      </c>
      <c r="I1688" s="37">
        <f>IFERROR(INDEX(ZEC!$F:$F,MATCH($A1688,ZEC!$A:$A,0))*INDEX('Control Panel'!$I:$I,MATCH('Index Volume'!$A1688+1,'Control Panel'!$A:$A,1)),0)</f>
        <v>110542000</v>
      </c>
      <c r="J1688" s="37">
        <f>IFERROR(INDEX(EOS!$F:$F,MATCH($A1688,EOS!$A:$A,0))*INDEX('Control Panel'!$J:$J,MATCH('Index Volume'!$A1688+1,'Control Panel'!$A:$A,1)),0)</f>
        <v>588931000</v>
      </c>
      <c r="K1688" s="37">
        <f>IFERROR(INDEX(DASH!$F:$F,MATCH($A1688,DASH!$A:$A,0))*INDEX('Control Panel'!$K:$K,MATCH('Index Volume'!$A1688+1,'Control Panel'!$A:$A,1)),0)</f>
        <v>123578000</v>
      </c>
      <c r="L1688" s="37">
        <f>IFERROR(INDEX(XLM!$F:$F,MATCH($A1688,XLM!$A:$A,0))*INDEX('Control Panel'!$L:$L,MATCH('Index Volume'!$A1688+1,'Control Panel'!$A:$A,1)),0)</f>
        <v>95074200</v>
      </c>
      <c r="M1688" s="39">
        <f t="shared" si="345"/>
        <v>9633505900</v>
      </c>
      <c r="N1688" s="1" t="b">
        <f t="shared" si="346"/>
        <v>1</v>
      </c>
      <c r="O1688" s="41">
        <f t="shared" si="347"/>
        <v>9633505900</v>
      </c>
    </row>
    <row r="1689" spans="1:15" x14ac:dyDescent="0.75">
      <c r="A1689" s="4">
        <v>43327</v>
      </c>
      <c r="B1689" s="37">
        <f>IFERROR(INDEX(BTC!$F:$F,MATCH($A1689,BTC!$A:$A,0))*INDEX('Control Panel'!$B:$B,MATCH('Index Volume'!$A1689+1,'Control Panel'!$A:$A,1)),0)</f>
        <v>4895450000</v>
      </c>
      <c r="C1689" s="37">
        <f>IFERROR(INDEX(XRP!$F:$F,MATCH($A1689,XRP!$A:$A,0))*INDEX('Control Panel'!$C:$C,MATCH($A1689+1,'Control Panel'!$A:$A,1)),0)</f>
        <v>332432000</v>
      </c>
      <c r="D1689" s="37">
        <f>IFERROR(INDEX(LTC!$F:$F,MATCH($A1689,LTC!$A:$A,0))*INDEX('Control Panel'!$D:$D,MATCH($A1689+1,'Control Panel'!$A:$A,1)),0)</f>
        <v>282699000</v>
      </c>
      <c r="E1689" s="37">
        <f>IFERROR(INDEX(ETC!$F:$F,MATCH($A1689,ETC!$A:$A,0))*INDEX('Control Panel'!$E:$E,MATCH($A1689+1,'Control Panel'!$A:$A,1)),0)</f>
        <v>303255000</v>
      </c>
      <c r="F1689" s="37">
        <f>IFERROR(INDEX(ETH!$F:$F,MATCH($A1689,ETH!$A:$A,0))*INDEX('Control Panel'!$F:$F,MATCH('Index Volume'!$A1689+1,'Control Panel'!$A:$A,1)),0)</f>
        <v>1878150000</v>
      </c>
      <c r="G1689" s="37">
        <f>IFERROR(INDEX(BCH!$F:$F,MATCH($A1689,BCH!$A:$A,0))*INDEX('Control Panel'!$G:$G,MATCH('Index Volume'!$A1689+1,'Control Panel'!$A:$A,1)),0)</f>
        <v>378019000</v>
      </c>
      <c r="H1689" s="37">
        <f>IFERROR(INDEX(XMR!$F:$F,MATCH($A1689,XMR!$A:$A,0))*INDEX('Control Panel'!$H:$H,MATCH('Index Volume'!$A1689+1,'Control Panel'!$A:$A,1)),0)</f>
        <v>23635100</v>
      </c>
      <c r="I1689" s="37">
        <f>IFERROR(INDEX(ZEC!$F:$F,MATCH($A1689,ZEC!$A:$A,0))*INDEX('Control Panel'!$I:$I,MATCH('Index Volume'!$A1689+1,'Control Panel'!$A:$A,1)),0)</f>
        <v>84434000</v>
      </c>
      <c r="J1689" s="37">
        <f>IFERROR(INDEX(EOS!$F:$F,MATCH($A1689,EOS!$A:$A,0))*INDEX('Control Panel'!$J:$J,MATCH('Index Volume'!$A1689+1,'Control Panel'!$A:$A,1)),0)</f>
        <v>692546000</v>
      </c>
      <c r="K1689" s="37">
        <f>IFERROR(INDEX(DASH!$F:$F,MATCH($A1689,DASH!$A:$A,0))*INDEX('Control Panel'!$K:$K,MATCH('Index Volume'!$A1689+1,'Control Panel'!$A:$A,1)),0)</f>
        <v>126689000</v>
      </c>
      <c r="L1689" s="37">
        <f>IFERROR(INDEX(XLM!$F:$F,MATCH($A1689,XLM!$A:$A,0))*INDEX('Control Panel'!$L:$L,MATCH('Index Volume'!$A1689+1,'Control Panel'!$A:$A,1)),0)</f>
        <v>98247500</v>
      </c>
      <c r="M1689" s="39">
        <f t="shared" si="345"/>
        <v>9095556600</v>
      </c>
      <c r="N1689" s="1" t="b">
        <f t="shared" si="346"/>
        <v>1</v>
      </c>
      <c r="O1689" s="41">
        <f t="shared" si="347"/>
        <v>9095556600</v>
      </c>
    </row>
    <row r="1690" spans="1:15" x14ac:dyDescent="0.75">
      <c r="A1690" s="3">
        <v>43328</v>
      </c>
      <c r="B1690" s="37">
        <f>IFERROR(INDEX(BTC!$F:$F,MATCH($A1690,BTC!$A:$A,0))*INDEX('Control Panel'!$B:$B,MATCH('Index Volume'!$A1690+1,'Control Panel'!$A:$A,1)),0)</f>
        <v>4328420000</v>
      </c>
      <c r="C1690" s="37">
        <f>IFERROR(INDEX(XRP!$F:$F,MATCH($A1690,XRP!$A:$A,0))*INDEX('Control Panel'!$C:$C,MATCH($A1690+1,'Control Panel'!$A:$A,1)),0)</f>
        <v>238219000</v>
      </c>
      <c r="D1690" s="37">
        <f>IFERROR(INDEX(LTC!$F:$F,MATCH($A1690,LTC!$A:$A,0))*INDEX('Control Panel'!$D:$D,MATCH($A1690+1,'Control Panel'!$A:$A,1)),0)</f>
        <v>211779000</v>
      </c>
      <c r="E1690" s="37">
        <f>IFERROR(INDEX(ETC!$F:$F,MATCH($A1690,ETC!$A:$A,0))*INDEX('Control Panel'!$E:$E,MATCH($A1690+1,'Control Panel'!$A:$A,1)),0)</f>
        <v>551305000</v>
      </c>
      <c r="F1690" s="37">
        <f>IFERROR(INDEX(ETH!$F:$F,MATCH($A1690,ETH!$A:$A,0))*INDEX('Control Panel'!$F:$F,MATCH('Index Volume'!$A1690+1,'Control Panel'!$A:$A,1)),0)</f>
        <v>1552970000</v>
      </c>
      <c r="G1690" s="37">
        <f>IFERROR(INDEX(BCH!$F:$F,MATCH($A1690,BCH!$A:$A,0))*INDEX('Control Panel'!$G:$G,MATCH('Index Volume'!$A1690+1,'Control Panel'!$A:$A,1)),0)</f>
        <v>402136000</v>
      </c>
      <c r="H1690" s="37">
        <f>IFERROR(INDEX(XMR!$F:$F,MATCH($A1690,XMR!$A:$A,0))*INDEX('Control Panel'!$H:$H,MATCH('Index Volume'!$A1690+1,'Control Panel'!$A:$A,1)),0)</f>
        <v>20515800</v>
      </c>
      <c r="I1690" s="37">
        <f>IFERROR(INDEX(ZEC!$F:$F,MATCH($A1690,ZEC!$A:$A,0))*INDEX('Control Panel'!$I:$I,MATCH('Index Volume'!$A1690+1,'Control Panel'!$A:$A,1)),0)</f>
        <v>82493200</v>
      </c>
      <c r="J1690" s="37">
        <f>IFERROR(INDEX(EOS!$F:$F,MATCH($A1690,EOS!$A:$A,0))*INDEX('Control Panel'!$J:$J,MATCH('Index Volume'!$A1690+1,'Control Panel'!$A:$A,1)),0)</f>
        <v>654120000</v>
      </c>
      <c r="K1690" s="37">
        <f>IFERROR(INDEX(DASH!$F:$F,MATCH($A1690,DASH!$A:$A,0))*INDEX('Control Panel'!$K:$K,MATCH('Index Volume'!$A1690+1,'Control Panel'!$A:$A,1)),0)</f>
        <v>104578000</v>
      </c>
      <c r="L1690" s="37">
        <f>IFERROR(INDEX(XLM!$F:$F,MATCH($A1690,XLM!$A:$A,0))*INDEX('Control Panel'!$L:$L,MATCH('Index Volume'!$A1690+1,'Control Panel'!$A:$A,1)),0)</f>
        <v>66979600</v>
      </c>
      <c r="M1690" s="39">
        <f t="shared" si="345"/>
        <v>8213515600</v>
      </c>
      <c r="N1690" s="1" t="b">
        <f t="shared" si="346"/>
        <v>1</v>
      </c>
      <c r="O1690" s="41">
        <f t="shared" si="347"/>
        <v>8213515600</v>
      </c>
    </row>
    <row r="1691" spans="1:15" x14ac:dyDescent="0.75">
      <c r="A1691" s="4">
        <v>43329</v>
      </c>
      <c r="B1691" s="37">
        <f>IFERROR(INDEX(BTC!$F:$F,MATCH($A1691,BTC!$A:$A,0))*INDEX('Control Panel'!$B:$B,MATCH('Index Volume'!$A1691+1,'Control Panel'!$A:$A,1)),0)</f>
        <v>4992990000</v>
      </c>
      <c r="C1691" s="37">
        <f>IFERROR(INDEX(XRP!$F:$F,MATCH($A1691,XRP!$A:$A,0))*INDEX('Control Panel'!$C:$C,MATCH($A1691+1,'Control Panel'!$A:$A,1)),0)</f>
        <v>497206000</v>
      </c>
      <c r="D1691" s="37">
        <f>IFERROR(INDEX(LTC!$F:$F,MATCH($A1691,LTC!$A:$A,0))*INDEX('Control Panel'!$D:$D,MATCH($A1691+1,'Control Panel'!$A:$A,1)),0)</f>
        <v>263383000</v>
      </c>
      <c r="E1691" s="37">
        <f>IFERROR(INDEX(ETC!$F:$F,MATCH($A1691,ETC!$A:$A,0))*INDEX('Control Panel'!$E:$E,MATCH($A1691+1,'Control Panel'!$A:$A,1)),0)</f>
        <v>467499000</v>
      </c>
      <c r="F1691" s="37">
        <f>IFERROR(INDEX(ETH!$F:$F,MATCH($A1691,ETH!$A:$A,0))*INDEX('Control Panel'!$F:$F,MATCH('Index Volume'!$A1691+1,'Control Panel'!$A:$A,1)),0)</f>
        <v>1995460000</v>
      </c>
      <c r="G1691" s="37">
        <f>IFERROR(INDEX(BCH!$F:$F,MATCH($A1691,BCH!$A:$A,0))*INDEX('Control Panel'!$G:$G,MATCH('Index Volume'!$A1691+1,'Control Panel'!$A:$A,1)),0)</f>
        <v>463256000</v>
      </c>
      <c r="H1691" s="37">
        <f>IFERROR(INDEX(XMR!$F:$F,MATCH($A1691,XMR!$A:$A,0))*INDEX('Control Panel'!$H:$H,MATCH('Index Volume'!$A1691+1,'Control Panel'!$A:$A,1)),0)</f>
        <v>25798500</v>
      </c>
      <c r="I1691" s="37">
        <f>IFERROR(INDEX(ZEC!$F:$F,MATCH($A1691,ZEC!$A:$A,0))*INDEX('Control Panel'!$I:$I,MATCH('Index Volume'!$A1691+1,'Control Panel'!$A:$A,1)),0)</f>
        <v>90914200</v>
      </c>
      <c r="J1691" s="37">
        <f>IFERROR(INDEX(EOS!$F:$F,MATCH($A1691,EOS!$A:$A,0))*INDEX('Control Panel'!$J:$J,MATCH('Index Volume'!$A1691+1,'Control Panel'!$A:$A,1)),0)</f>
        <v>1009130000</v>
      </c>
      <c r="K1691" s="37">
        <f>IFERROR(INDEX(DASH!$F:$F,MATCH($A1691,DASH!$A:$A,0))*INDEX('Control Panel'!$K:$K,MATCH('Index Volume'!$A1691+1,'Control Panel'!$A:$A,1)),0)</f>
        <v>207021000</v>
      </c>
      <c r="L1691" s="37">
        <f>IFERROR(INDEX(XLM!$F:$F,MATCH($A1691,XLM!$A:$A,0))*INDEX('Control Panel'!$L:$L,MATCH('Index Volume'!$A1691+1,'Control Panel'!$A:$A,1)),0)</f>
        <v>85576200</v>
      </c>
      <c r="M1691" s="39">
        <f t="shared" si="345"/>
        <v>10098233900</v>
      </c>
      <c r="N1691" s="1" t="b">
        <f t="shared" si="346"/>
        <v>1</v>
      </c>
      <c r="O1691" s="41">
        <f t="shared" si="347"/>
        <v>10098233900</v>
      </c>
    </row>
    <row r="1692" spans="1:15" x14ac:dyDescent="0.75">
      <c r="A1692" s="3">
        <v>43330</v>
      </c>
      <c r="B1692" s="37">
        <f>IFERROR(INDEX(BTC!$F:$F,MATCH($A1692,BTC!$A:$A,0))*INDEX('Control Panel'!$B:$B,MATCH('Index Volume'!$A1692+1,'Control Panel'!$A:$A,1)),0)</f>
        <v>3984520000</v>
      </c>
      <c r="C1692" s="37">
        <f>IFERROR(INDEX(XRP!$F:$F,MATCH($A1692,XRP!$A:$A,0))*INDEX('Control Panel'!$C:$C,MATCH($A1692+1,'Control Panel'!$A:$A,1)),0)</f>
        <v>434332000</v>
      </c>
      <c r="D1692" s="37">
        <f>IFERROR(INDEX(LTC!$F:$F,MATCH($A1692,LTC!$A:$A,0))*INDEX('Control Panel'!$D:$D,MATCH($A1692+1,'Control Panel'!$A:$A,1)),0)</f>
        <v>243057000</v>
      </c>
      <c r="E1692" s="37">
        <f>IFERROR(INDEX(ETC!$F:$F,MATCH($A1692,ETC!$A:$A,0))*INDEX('Control Panel'!$E:$E,MATCH($A1692+1,'Control Panel'!$A:$A,1)),0)</f>
        <v>281553000</v>
      </c>
      <c r="F1692" s="37">
        <f>IFERROR(INDEX(ETH!$F:$F,MATCH($A1692,ETH!$A:$A,0))*INDEX('Control Panel'!$F:$F,MATCH('Index Volume'!$A1692+1,'Control Panel'!$A:$A,1)),0)</f>
        <v>1764020000</v>
      </c>
      <c r="G1692" s="37">
        <f>IFERROR(INDEX(BCH!$F:$F,MATCH($A1692,BCH!$A:$A,0))*INDEX('Control Panel'!$G:$G,MATCH('Index Volume'!$A1692+1,'Control Panel'!$A:$A,1)),0)</f>
        <v>413731000</v>
      </c>
      <c r="H1692" s="37">
        <f>IFERROR(INDEX(XMR!$F:$F,MATCH($A1692,XMR!$A:$A,0))*INDEX('Control Panel'!$H:$H,MATCH('Index Volume'!$A1692+1,'Control Panel'!$A:$A,1)),0)</f>
        <v>29601700</v>
      </c>
      <c r="I1692" s="37">
        <f>IFERROR(INDEX(ZEC!$F:$F,MATCH($A1692,ZEC!$A:$A,0))*INDEX('Control Panel'!$I:$I,MATCH('Index Volume'!$A1692+1,'Control Panel'!$A:$A,1)),0)</f>
        <v>72459600</v>
      </c>
      <c r="J1692" s="37">
        <f>IFERROR(INDEX(EOS!$F:$F,MATCH($A1692,EOS!$A:$A,0))*INDEX('Control Panel'!$J:$J,MATCH('Index Volume'!$A1692+1,'Control Panel'!$A:$A,1)),0)</f>
        <v>824713000</v>
      </c>
      <c r="K1692" s="37">
        <f>IFERROR(INDEX(DASH!$F:$F,MATCH($A1692,DASH!$A:$A,0))*INDEX('Control Panel'!$K:$K,MATCH('Index Volume'!$A1692+1,'Control Panel'!$A:$A,1)),0)</f>
        <v>166439000</v>
      </c>
      <c r="L1692" s="37">
        <f>IFERROR(INDEX(XLM!$F:$F,MATCH($A1692,XLM!$A:$A,0))*INDEX('Control Panel'!$L:$L,MATCH('Index Volume'!$A1692+1,'Control Panel'!$A:$A,1)),0)</f>
        <v>73536300</v>
      </c>
      <c r="M1692" s="39">
        <f t="shared" si="345"/>
        <v>8287962600</v>
      </c>
      <c r="N1692" s="1" t="b">
        <f t="shared" si="346"/>
        <v>1</v>
      </c>
      <c r="O1692" s="41">
        <f t="shared" si="347"/>
        <v>8287962600</v>
      </c>
    </row>
    <row r="1693" spans="1:15" x14ac:dyDescent="0.75">
      <c r="A1693" s="4">
        <v>43331</v>
      </c>
      <c r="B1693" s="37">
        <f>IFERROR(INDEX(BTC!$F:$F,MATCH($A1693,BTC!$A:$A,0))*INDEX('Control Panel'!$B:$B,MATCH('Index Volume'!$A1693+1,'Control Panel'!$A:$A,1)),0)</f>
        <v>3311170000</v>
      </c>
      <c r="C1693" s="37">
        <f>IFERROR(INDEX(XRP!$F:$F,MATCH($A1693,XRP!$A:$A,0))*INDEX('Control Panel'!$C:$C,MATCH($A1693+1,'Control Panel'!$A:$A,1)),0)</f>
        <v>327300000</v>
      </c>
      <c r="D1693" s="37">
        <f>IFERROR(INDEX(LTC!$F:$F,MATCH($A1693,LTC!$A:$A,0))*INDEX('Control Panel'!$D:$D,MATCH($A1693+1,'Control Panel'!$A:$A,1)),0)</f>
        <v>204484000</v>
      </c>
      <c r="E1693" s="37">
        <f>IFERROR(INDEX(ETC!$F:$F,MATCH($A1693,ETC!$A:$A,0))*INDEX('Control Panel'!$E:$E,MATCH($A1693+1,'Control Panel'!$A:$A,1)),0)</f>
        <v>196340000</v>
      </c>
      <c r="F1693" s="37">
        <f>IFERROR(INDEX(ETH!$F:$F,MATCH($A1693,ETH!$A:$A,0))*INDEX('Control Panel'!$F:$F,MATCH('Index Volume'!$A1693+1,'Control Panel'!$A:$A,1)),0)</f>
        <v>1447910000</v>
      </c>
      <c r="G1693" s="37">
        <f>IFERROR(INDEX(BCH!$F:$F,MATCH($A1693,BCH!$A:$A,0))*INDEX('Control Panel'!$G:$G,MATCH('Index Volume'!$A1693+1,'Control Panel'!$A:$A,1)),0)</f>
        <v>383846000</v>
      </c>
      <c r="H1693" s="37">
        <f>IFERROR(INDEX(XMR!$F:$F,MATCH($A1693,XMR!$A:$A,0))*INDEX('Control Panel'!$H:$H,MATCH('Index Volume'!$A1693+1,'Control Panel'!$A:$A,1)),0)</f>
        <v>17273400</v>
      </c>
      <c r="I1693" s="37">
        <f>IFERROR(INDEX(ZEC!$F:$F,MATCH($A1693,ZEC!$A:$A,0))*INDEX('Control Panel'!$I:$I,MATCH('Index Volume'!$A1693+1,'Control Panel'!$A:$A,1)),0)</f>
        <v>93628600</v>
      </c>
      <c r="J1693" s="37">
        <f>IFERROR(INDEX(EOS!$F:$F,MATCH($A1693,EOS!$A:$A,0))*INDEX('Control Panel'!$J:$J,MATCH('Index Volume'!$A1693+1,'Control Panel'!$A:$A,1)),0)</f>
        <v>659969000</v>
      </c>
      <c r="K1693" s="37">
        <f>IFERROR(INDEX(DASH!$F:$F,MATCH($A1693,DASH!$A:$A,0))*INDEX('Control Panel'!$K:$K,MATCH('Index Volume'!$A1693+1,'Control Panel'!$A:$A,1)),0)</f>
        <v>234411000</v>
      </c>
      <c r="L1693" s="37">
        <f>IFERROR(INDEX(XLM!$F:$F,MATCH($A1693,XLM!$A:$A,0))*INDEX('Control Panel'!$L:$L,MATCH('Index Volume'!$A1693+1,'Control Panel'!$A:$A,1)),0)</f>
        <v>58941500</v>
      </c>
      <c r="M1693" s="39">
        <f t="shared" si="345"/>
        <v>6935273500</v>
      </c>
      <c r="N1693" s="1" t="b">
        <f t="shared" si="346"/>
        <v>1</v>
      </c>
      <c r="O1693" s="41">
        <f t="shared" si="347"/>
        <v>6935273500</v>
      </c>
    </row>
    <row r="1694" spans="1:15" x14ac:dyDescent="0.75">
      <c r="A1694" s="3">
        <v>43332</v>
      </c>
      <c r="B1694" s="37">
        <f>IFERROR(INDEX(BTC!$F:$F,MATCH($A1694,BTC!$A:$A,0))*INDEX('Control Panel'!$B:$B,MATCH('Index Volume'!$A1694+1,'Control Panel'!$A:$A,1)),0)</f>
        <v>3665100000</v>
      </c>
      <c r="C1694" s="37">
        <f>IFERROR(INDEX(XRP!$F:$F,MATCH($A1694,XRP!$A:$A,0))*INDEX('Control Panel'!$C:$C,MATCH($A1694+1,'Control Panel'!$A:$A,1)),0)</f>
        <v>311144000</v>
      </c>
      <c r="D1694" s="37">
        <f>IFERROR(INDEX(LTC!$F:$F,MATCH($A1694,LTC!$A:$A,0))*INDEX('Control Panel'!$D:$D,MATCH($A1694+1,'Control Panel'!$A:$A,1)),0)</f>
        <v>244192000</v>
      </c>
      <c r="E1694" s="37">
        <f>IFERROR(INDEX(ETC!$F:$F,MATCH($A1694,ETC!$A:$A,0))*INDEX('Control Panel'!$E:$E,MATCH($A1694+1,'Control Panel'!$A:$A,1)),0)</f>
        <v>231594000</v>
      </c>
      <c r="F1694" s="37">
        <f>IFERROR(INDEX(ETH!$F:$F,MATCH($A1694,ETH!$A:$A,0))*INDEX('Control Panel'!$F:$F,MATCH('Index Volume'!$A1694+1,'Control Panel'!$A:$A,1)),0)</f>
        <v>1413790000</v>
      </c>
      <c r="G1694" s="37">
        <f>IFERROR(INDEX(BCH!$F:$F,MATCH($A1694,BCH!$A:$A,0))*INDEX('Control Panel'!$G:$G,MATCH('Index Volume'!$A1694+1,'Control Panel'!$A:$A,1)),0)</f>
        <v>374592000</v>
      </c>
      <c r="H1694" s="37">
        <f>IFERROR(INDEX(XMR!$F:$F,MATCH($A1694,XMR!$A:$A,0))*INDEX('Control Panel'!$H:$H,MATCH('Index Volume'!$A1694+1,'Control Panel'!$A:$A,1)),0)</f>
        <v>22207700</v>
      </c>
      <c r="I1694" s="37">
        <f>IFERROR(INDEX(ZEC!$F:$F,MATCH($A1694,ZEC!$A:$A,0))*INDEX('Control Panel'!$I:$I,MATCH('Index Volume'!$A1694+1,'Control Panel'!$A:$A,1)),0)</f>
        <v>91939300</v>
      </c>
      <c r="J1694" s="37">
        <f>IFERROR(INDEX(EOS!$F:$F,MATCH($A1694,EOS!$A:$A,0))*INDEX('Control Panel'!$J:$J,MATCH('Index Volume'!$A1694+1,'Control Panel'!$A:$A,1)),0)</f>
        <v>560766000</v>
      </c>
      <c r="K1694" s="37">
        <f>IFERROR(INDEX(DASH!$F:$F,MATCH($A1694,DASH!$A:$A,0))*INDEX('Control Panel'!$K:$K,MATCH('Index Volume'!$A1694+1,'Control Panel'!$A:$A,1)),0)</f>
        <v>120183000</v>
      </c>
      <c r="L1694" s="37">
        <f>IFERROR(INDEX(XLM!$F:$F,MATCH($A1694,XLM!$A:$A,0))*INDEX('Control Panel'!$L:$L,MATCH('Index Volume'!$A1694+1,'Control Panel'!$A:$A,1)),0)</f>
        <v>56916000</v>
      </c>
      <c r="M1694" s="39">
        <f t="shared" si="345"/>
        <v>7092424000</v>
      </c>
      <c r="N1694" s="1" t="b">
        <f t="shared" si="346"/>
        <v>1</v>
      </c>
      <c r="O1694" s="41">
        <f t="shared" si="347"/>
        <v>7092424000</v>
      </c>
    </row>
    <row r="1695" spans="1:15" x14ac:dyDescent="0.75">
      <c r="A1695" s="4">
        <v>43333</v>
      </c>
      <c r="B1695" s="37">
        <f>IFERROR(INDEX(BTC!$F:$F,MATCH($A1695,BTC!$A:$A,0))*INDEX('Control Panel'!$B:$B,MATCH('Index Volume'!$A1695+1,'Control Panel'!$A:$A,1)),0)</f>
        <v>3377180000</v>
      </c>
      <c r="C1695" s="37">
        <f>IFERROR(INDEX(XRP!$F:$F,MATCH($A1695,XRP!$A:$A,0))*INDEX('Control Panel'!$C:$C,MATCH($A1695+1,'Control Panel'!$A:$A,1)),0)</f>
        <v>248735000</v>
      </c>
      <c r="D1695" s="37">
        <f>IFERROR(INDEX(LTC!$F:$F,MATCH($A1695,LTC!$A:$A,0))*INDEX('Control Panel'!$D:$D,MATCH($A1695+1,'Control Panel'!$A:$A,1)),0)</f>
        <v>187486000</v>
      </c>
      <c r="E1695" s="37">
        <f>IFERROR(INDEX(ETC!$F:$F,MATCH($A1695,ETC!$A:$A,0))*INDEX('Control Panel'!$E:$E,MATCH($A1695+1,'Control Panel'!$A:$A,1)),0)</f>
        <v>200951000</v>
      </c>
      <c r="F1695" s="37">
        <f>IFERROR(INDEX(ETH!$F:$F,MATCH($A1695,ETH!$A:$A,0))*INDEX('Control Panel'!$F:$F,MATCH('Index Volume'!$A1695+1,'Control Panel'!$A:$A,1)),0)</f>
        <v>1164120000</v>
      </c>
      <c r="G1695" s="37">
        <f>IFERROR(INDEX(BCH!$F:$F,MATCH($A1695,BCH!$A:$A,0))*INDEX('Control Panel'!$G:$G,MATCH('Index Volume'!$A1695+1,'Control Panel'!$A:$A,1)),0)</f>
        <v>304026000</v>
      </c>
      <c r="H1695" s="37">
        <f>IFERROR(INDEX(XMR!$F:$F,MATCH($A1695,XMR!$A:$A,0))*INDEX('Control Panel'!$H:$H,MATCH('Index Volume'!$A1695+1,'Control Panel'!$A:$A,1)),0)</f>
        <v>21602300</v>
      </c>
      <c r="I1695" s="37">
        <f>IFERROR(INDEX(ZEC!$F:$F,MATCH($A1695,ZEC!$A:$A,0))*INDEX('Control Panel'!$I:$I,MATCH('Index Volume'!$A1695+1,'Control Panel'!$A:$A,1)),0)</f>
        <v>71913500</v>
      </c>
      <c r="J1695" s="37">
        <f>IFERROR(INDEX(EOS!$F:$F,MATCH($A1695,EOS!$A:$A,0))*INDEX('Control Panel'!$J:$J,MATCH('Index Volume'!$A1695+1,'Control Panel'!$A:$A,1)),0)</f>
        <v>412303000</v>
      </c>
      <c r="K1695" s="37">
        <f>IFERROR(INDEX(DASH!$F:$F,MATCH($A1695,DASH!$A:$A,0))*INDEX('Control Panel'!$K:$K,MATCH('Index Volume'!$A1695+1,'Control Panel'!$A:$A,1)),0)</f>
        <v>152785000</v>
      </c>
      <c r="L1695" s="37">
        <f>IFERROR(INDEX(XLM!$F:$F,MATCH($A1695,XLM!$A:$A,0))*INDEX('Control Panel'!$L:$L,MATCH('Index Volume'!$A1695+1,'Control Panel'!$A:$A,1)),0)</f>
        <v>57619800</v>
      </c>
      <c r="M1695" s="39">
        <f t="shared" si="345"/>
        <v>6198721600</v>
      </c>
      <c r="N1695" s="1" t="b">
        <f t="shared" si="346"/>
        <v>1</v>
      </c>
      <c r="O1695" s="41">
        <f t="shared" si="347"/>
        <v>6198721600</v>
      </c>
    </row>
    <row r="1696" spans="1:15" x14ac:dyDescent="0.75">
      <c r="A1696" s="3">
        <v>43334</v>
      </c>
      <c r="B1696" s="37">
        <f>IFERROR(INDEX(BTC!$F:$F,MATCH($A1696,BTC!$A:$A,0))*INDEX('Control Panel'!$B:$B,MATCH('Index Volume'!$A1696+1,'Control Panel'!$A:$A,1)),0)</f>
        <v>4668110000</v>
      </c>
      <c r="C1696" s="37">
        <f>IFERROR(INDEX(XRP!$F:$F,MATCH($A1696,XRP!$A:$A,0))*INDEX('Control Panel'!$C:$C,MATCH($A1696+1,'Control Panel'!$A:$A,1)),0)</f>
        <v>286845000</v>
      </c>
      <c r="D1696" s="37">
        <f>IFERROR(INDEX(LTC!$F:$F,MATCH($A1696,LTC!$A:$A,0))*INDEX('Control Panel'!$D:$D,MATCH($A1696+1,'Control Panel'!$A:$A,1)),0)</f>
        <v>228893000</v>
      </c>
      <c r="E1696" s="37">
        <f>IFERROR(INDEX(ETC!$F:$F,MATCH($A1696,ETC!$A:$A,0))*INDEX('Control Panel'!$E:$E,MATCH($A1696+1,'Control Panel'!$A:$A,1)),0)</f>
        <v>251982000</v>
      </c>
      <c r="F1696" s="37">
        <f>IFERROR(INDEX(ETH!$F:$F,MATCH($A1696,ETH!$A:$A,0))*INDEX('Control Panel'!$F:$F,MATCH('Index Volume'!$A1696+1,'Control Panel'!$A:$A,1)),0)</f>
        <v>1507660000</v>
      </c>
      <c r="G1696" s="37">
        <f>IFERROR(INDEX(BCH!$F:$F,MATCH($A1696,BCH!$A:$A,0))*INDEX('Control Panel'!$G:$G,MATCH('Index Volume'!$A1696+1,'Control Panel'!$A:$A,1)),0)</f>
        <v>319315000</v>
      </c>
      <c r="H1696" s="37">
        <f>IFERROR(INDEX(XMR!$F:$F,MATCH($A1696,XMR!$A:$A,0))*INDEX('Control Panel'!$H:$H,MATCH('Index Volume'!$A1696+1,'Control Panel'!$A:$A,1)),0)</f>
        <v>21752000</v>
      </c>
      <c r="I1696" s="37">
        <f>IFERROR(INDEX(ZEC!$F:$F,MATCH($A1696,ZEC!$A:$A,0))*INDEX('Control Panel'!$I:$I,MATCH('Index Volume'!$A1696+1,'Control Panel'!$A:$A,1)),0)</f>
        <v>84143200</v>
      </c>
      <c r="J1696" s="37">
        <f>IFERROR(INDEX(EOS!$F:$F,MATCH($A1696,EOS!$A:$A,0))*INDEX('Control Panel'!$J:$J,MATCH('Index Volume'!$A1696+1,'Control Panel'!$A:$A,1)),0)</f>
        <v>571812000</v>
      </c>
      <c r="K1696" s="37">
        <f>IFERROR(INDEX(DASH!$F:$F,MATCH($A1696,DASH!$A:$A,0))*INDEX('Control Panel'!$K:$K,MATCH('Index Volume'!$A1696+1,'Control Panel'!$A:$A,1)),0)</f>
        <v>195766000</v>
      </c>
      <c r="L1696" s="37">
        <f>IFERROR(INDEX(XLM!$F:$F,MATCH($A1696,XLM!$A:$A,0))*INDEX('Control Panel'!$L:$L,MATCH('Index Volume'!$A1696+1,'Control Panel'!$A:$A,1)),0)</f>
        <v>57593700</v>
      </c>
      <c r="M1696" s="39">
        <f t="shared" si="345"/>
        <v>8193871900</v>
      </c>
      <c r="N1696" s="1" t="b">
        <f t="shared" si="346"/>
        <v>1</v>
      </c>
      <c r="O1696" s="41">
        <f t="shared" si="347"/>
        <v>8193871900</v>
      </c>
    </row>
    <row r="1697" spans="1:15" x14ac:dyDescent="0.75">
      <c r="A1697" s="4">
        <v>43335</v>
      </c>
      <c r="B1697" s="37">
        <f>IFERROR(INDEX(BTC!$F:$F,MATCH($A1697,BTC!$A:$A,0))*INDEX('Control Panel'!$B:$B,MATCH('Index Volume'!$A1697+1,'Control Panel'!$A:$A,1)),0)</f>
        <v>3426180000</v>
      </c>
      <c r="C1697" s="37">
        <f>IFERROR(INDEX(XRP!$F:$F,MATCH($A1697,XRP!$A:$A,0))*INDEX('Control Panel'!$C:$C,MATCH($A1697+1,'Control Panel'!$A:$A,1)),0)</f>
        <v>217578000</v>
      </c>
      <c r="D1697" s="37">
        <f>IFERROR(INDEX(LTC!$F:$F,MATCH($A1697,LTC!$A:$A,0))*INDEX('Control Panel'!$D:$D,MATCH($A1697+1,'Control Panel'!$A:$A,1)),0)</f>
        <v>205125000</v>
      </c>
      <c r="E1697" s="37">
        <f>IFERROR(INDEX(ETC!$F:$F,MATCH($A1697,ETC!$A:$A,0))*INDEX('Control Panel'!$E:$E,MATCH($A1697+1,'Control Panel'!$A:$A,1)),0)</f>
        <v>213442000</v>
      </c>
      <c r="F1697" s="37">
        <f>IFERROR(INDEX(ETH!$F:$F,MATCH($A1697,ETH!$A:$A,0))*INDEX('Control Panel'!$F:$F,MATCH('Index Volume'!$A1697+1,'Control Panel'!$A:$A,1)),0)</f>
        <v>1271160000</v>
      </c>
      <c r="G1697" s="37">
        <f>IFERROR(INDEX(BCH!$F:$F,MATCH($A1697,BCH!$A:$A,0))*INDEX('Control Panel'!$G:$G,MATCH('Index Volume'!$A1697+1,'Control Panel'!$A:$A,1)),0)</f>
        <v>282362000</v>
      </c>
      <c r="H1697" s="37">
        <f>IFERROR(INDEX(XMR!$F:$F,MATCH($A1697,XMR!$A:$A,0))*INDEX('Control Panel'!$H:$H,MATCH('Index Volume'!$A1697+1,'Control Panel'!$A:$A,1)),0)</f>
        <v>19364700</v>
      </c>
      <c r="I1697" s="37">
        <f>IFERROR(INDEX(ZEC!$F:$F,MATCH($A1697,ZEC!$A:$A,0))*INDEX('Control Panel'!$I:$I,MATCH('Index Volume'!$A1697+1,'Control Panel'!$A:$A,1)),0)</f>
        <v>93644000</v>
      </c>
      <c r="J1697" s="37">
        <f>IFERROR(INDEX(EOS!$F:$F,MATCH($A1697,EOS!$A:$A,0))*INDEX('Control Panel'!$J:$J,MATCH('Index Volume'!$A1697+1,'Control Panel'!$A:$A,1)),0)</f>
        <v>442313000</v>
      </c>
      <c r="K1697" s="37">
        <f>IFERROR(INDEX(DASH!$F:$F,MATCH($A1697,DASH!$A:$A,0))*INDEX('Control Panel'!$K:$K,MATCH('Index Volume'!$A1697+1,'Control Panel'!$A:$A,1)),0)</f>
        <v>183027000</v>
      </c>
      <c r="L1697" s="37">
        <f>IFERROR(INDEX(XLM!$F:$F,MATCH($A1697,XLM!$A:$A,0))*INDEX('Control Panel'!$L:$L,MATCH('Index Volume'!$A1697+1,'Control Panel'!$A:$A,1)),0)</f>
        <v>50407300</v>
      </c>
      <c r="M1697" s="39">
        <f t="shared" si="345"/>
        <v>6404603000</v>
      </c>
      <c r="N1697" s="1" t="b">
        <f t="shared" si="346"/>
        <v>1</v>
      </c>
      <c r="O1697" s="41">
        <f t="shared" si="347"/>
        <v>6404603000</v>
      </c>
    </row>
    <row r="1698" spans="1:15" x14ac:dyDescent="0.75">
      <c r="A1698" s="3">
        <v>43336</v>
      </c>
      <c r="B1698" s="37">
        <f>IFERROR(INDEX(BTC!$F:$F,MATCH($A1698,BTC!$A:$A,0))*INDEX('Control Panel'!$B:$B,MATCH('Index Volume'!$A1698+1,'Control Panel'!$A:$A,1)),0)</f>
        <v>4097820000</v>
      </c>
      <c r="C1698" s="37">
        <f>IFERROR(INDEX(XRP!$F:$F,MATCH($A1698,XRP!$A:$A,0))*INDEX('Control Panel'!$C:$C,MATCH($A1698+1,'Control Panel'!$A:$A,1)),0)</f>
        <v>244571000</v>
      </c>
      <c r="D1698" s="37">
        <f>IFERROR(INDEX(LTC!$F:$F,MATCH($A1698,LTC!$A:$A,0))*INDEX('Control Panel'!$D:$D,MATCH($A1698+1,'Control Panel'!$A:$A,1)),0)</f>
        <v>194676000</v>
      </c>
      <c r="E1698" s="37">
        <f>IFERROR(INDEX(ETC!$F:$F,MATCH($A1698,ETC!$A:$A,0))*INDEX('Control Panel'!$E:$E,MATCH($A1698+1,'Control Panel'!$A:$A,1)),0)</f>
        <v>173345000</v>
      </c>
      <c r="F1698" s="37">
        <f>IFERROR(INDEX(ETH!$F:$F,MATCH($A1698,ETH!$A:$A,0))*INDEX('Control Panel'!$F:$F,MATCH('Index Volume'!$A1698+1,'Control Panel'!$A:$A,1)),0)</f>
        <v>1450170000</v>
      </c>
      <c r="G1698" s="37">
        <f>IFERROR(INDEX(BCH!$F:$F,MATCH($A1698,BCH!$A:$A,0))*INDEX('Control Panel'!$G:$G,MATCH('Index Volume'!$A1698+1,'Control Panel'!$A:$A,1)),0)</f>
        <v>304350000</v>
      </c>
      <c r="H1698" s="37">
        <f>IFERROR(INDEX(XMR!$F:$F,MATCH($A1698,XMR!$A:$A,0))*INDEX('Control Panel'!$H:$H,MATCH('Index Volume'!$A1698+1,'Control Panel'!$A:$A,1)),0)</f>
        <v>29263100</v>
      </c>
      <c r="I1698" s="37">
        <f>IFERROR(INDEX(ZEC!$F:$F,MATCH($A1698,ZEC!$A:$A,0))*INDEX('Control Panel'!$I:$I,MATCH('Index Volume'!$A1698+1,'Control Panel'!$A:$A,1)),0)</f>
        <v>109149000</v>
      </c>
      <c r="J1698" s="37">
        <f>IFERROR(INDEX(EOS!$F:$F,MATCH($A1698,EOS!$A:$A,0))*INDEX('Control Panel'!$J:$J,MATCH('Index Volume'!$A1698+1,'Control Panel'!$A:$A,1)),0)</f>
        <v>616336000</v>
      </c>
      <c r="K1698" s="37">
        <f>IFERROR(INDEX(DASH!$F:$F,MATCH($A1698,DASH!$A:$A,0))*INDEX('Control Panel'!$K:$K,MATCH('Index Volume'!$A1698+1,'Control Panel'!$A:$A,1)),0)</f>
        <v>232796000</v>
      </c>
      <c r="L1698" s="37">
        <f>IFERROR(INDEX(XLM!$F:$F,MATCH($A1698,XLM!$A:$A,0))*INDEX('Control Panel'!$L:$L,MATCH('Index Volume'!$A1698+1,'Control Panel'!$A:$A,1)),0)</f>
        <v>46565700</v>
      </c>
      <c r="M1698" s="39">
        <f t="shared" si="345"/>
        <v>7499041800</v>
      </c>
      <c r="N1698" s="1" t="b">
        <f t="shared" si="346"/>
        <v>1</v>
      </c>
      <c r="O1698" s="41">
        <f t="shared" si="347"/>
        <v>7499041800</v>
      </c>
    </row>
    <row r="1699" spans="1:15" x14ac:dyDescent="0.75">
      <c r="A1699" s="4">
        <v>43337</v>
      </c>
      <c r="B1699" s="37">
        <f>IFERROR(INDEX(BTC!$F:$F,MATCH($A1699,BTC!$A:$A,0))*INDEX('Control Panel'!$B:$B,MATCH('Index Volume'!$A1699+1,'Control Panel'!$A:$A,1)),0)</f>
        <v>3312600000</v>
      </c>
      <c r="C1699" s="37">
        <f>IFERROR(INDEX(XRP!$F:$F,MATCH($A1699,XRP!$A:$A,0))*INDEX('Control Panel'!$C:$C,MATCH($A1699+1,'Control Panel'!$A:$A,1)),0)</f>
        <v>167363000</v>
      </c>
      <c r="D1699" s="37">
        <f>IFERROR(INDEX(LTC!$F:$F,MATCH($A1699,LTC!$A:$A,0))*INDEX('Control Panel'!$D:$D,MATCH($A1699+1,'Control Panel'!$A:$A,1)),0)</f>
        <v>187571000</v>
      </c>
      <c r="E1699" s="37">
        <f>IFERROR(INDEX(ETC!$F:$F,MATCH($A1699,ETC!$A:$A,0))*INDEX('Control Panel'!$E:$E,MATCH($A1699+1,'Control Panel'!$A:$A,1)),0)</f>
        <v>149757000</v>
      </c>
      <c r="F1699" s="37">
        <f>IFERROR(INDEX(ETH!$F:$F,MATCH($A1699,ETH!$A:$A,0))*INDEX('Control Panel'!$F:$F,MATCH('Index Volume'!$A1699+1,'Control Panel'!$A:$A,1)),0)</f>
        <v>1208360000</v>
      </c>
      <c r="G1699" s="37">
        <f>IFERROR(INDEX(BCH!$F:$F,MATCH($A1699,BCH!$A:$A,0))*INDEX('Control Panel'!$G:$G,MATCH('Index Volume'!$A1699+1,'Control Panel'!$A:$A,1)),0)</f>
        <v>272027000</v>
      </c>
      <c r="H1699" s="37">
        <f>IFERROR(INDEX(XMR!$F:$F,MATCH($A1699,XMR!$A:$A,0))*INDEX('Control Panel'!$H:$H,MATCH('Index Volume'!$A1699+1,'Control Panel'!$A:$A,1)),0)</f>
        <v>17631600</v>
      </c>
      <c r="I1699" s="37">
        <f>IFERROR(INDEX(ZEC!$F:$F,MATCH($A1699,ZEC!$A:$A,0))*INDEX('Control Panel'!$I:$I,MATCH('Index Volume'!$A1699+1,'Control Panel'!$A:$A,1)),0)</f>
        <v>95632300</v>
      </c>
      <c r="J1699" s="37">
        <f>IFERROR(INDEX(EOS!$F:$F,MATCH($A1699,EOS!$A:$A,0))*INDEX('Control Panel'!$J:$J,MATCH('Index Volume'!$A1699+1,'Control Panel'!$A:$A,1)),0)</f>
        <v>356801000</v>
      </c>
      <c r="K1699" s="37">
        <f>IFERROR(INDEX(DASH!$F:$F,MATCH($A1699,DASH!$A:$A,0))*INDEX('Control Panel'!$K:$K,MATCH('Index Volume'!$A1699+1,'Control Panel'!$A:$A,1)),0)</f>
        <v>275311000</v>
      </c>
      <c r="L1699" s="37">
        <f>IFERROR(INDEX(XLM!$F:$F,MATCH($A1699,XLM!$A:$A,0))*INDEX('Control Panel'!$L:$L,MATCH('Index Volume'!$A1699+1,'Control Panel'!$A:$A,1)),0)</f>
        <v>37623300</v>
      </c>
      <c r="M1699" s="39">
        <f t="shared" si="345"/>
        <v>6080677200</v>
      </c>
      <c r="N1699" s="1" t="b">
        <f t="shared" si="346"/>
        <v>1</v>
      </c>
      <c r="O1699" s="41">
        <f t="shared" si="347"/>
        <v>6080677200</v>
      </c>
    </row>
    <row r="1700" spans="1:15" x14ac:dyDescent="0.75">
      <c r="A1700" s="3">
        <v>43338</v>
      </c>
      <c r="B1700" s="37">
        <f>IFERROR(INDEX(BTC!$F:$F,MATCH($A1700,BTC!$A:$A,0))*INDEX('Control Panel'!$B:$B,MATCH('Index Volume'!$A1700+1,'Control Panel'!$A:$A,1)),0)</f>
        <v>3295500000</v>
      </c>
      <c r="C1700" s="37">
        <f>IFERROR(INDEX(XRP!$F:$F,MATCH($A1700,XRP!$A:$A,0))*INDEX('Control Panel'!$C:$C,MATCH($A1700+1,'Control Panel'!$A:$A,1)),0)</f>
        <v>168718000</v>
      </c>
      <c r="D1700" s="37">
        <f>IFERROR(INDEX(LTC!$F:$F,MATCH($A1700,LTC!$A:$A,0))*INDEX('Control Panel'!$D:$D,MATCH($A1700+1,'Control Panel'!$A:$A,1)),0)</f>
        <v>206572000</v>
      </c>
      <c r="E1700" s="37">
        <f>IFERROR(INDEX(ETC!$F:$F,MATCH($A1700,ETC!$A:$A,0))*INDEX('Control Panel'!$E:$E,MATCH($A1700+1,'Control Panel'!$A:$A,1)),0)</f>
        <v>203880000</v>
      </c>
      <c r="F1700" s="37">
        <f>IFERROR(INDEX(ETH!$F:$F,MATCH($A1700,ETH!$A:$A,0))*INDEX('Control Panel'!$F:$F,MATCH('Index Volume'!$A1700+1,'Control Panel'!$A:$A,1)),0)</f>
        <v>1206650000</v>
      </c>
      <c r="G1700" s="37">
        <f>IFERROR(INDEX(BCH!$F:$F,MATCH($A1700,BCH!$A:$A,0))*INDEX('Control Panel'!$G:$G,MATCH('Index Volume'!$A1700+1,'Control Panel'!$A:$A,1)),0)</f>
        <v>257257000</v>
      </c>
      <c r="H1700" s="37">
        <f>IFERROR(INDEX(XMR!$F:$F,MATCH($A1700,XMR!$A:$A,0))*INDEX('Control Panel'!$H:$H,MATCH('Index Volume'!$A1700+1,'Control Panel'!$A:$A,1)),0)</f>
        <v>46481300</v>
      </c>
      <c r="I1700" s="37">
        <f>IFERROR(INDEX(ZEC!$F:$F,MATCH($A1700,ZEC!$A:$A,0))*INDEX('Control Panel'!$I:$I,MATCH('Index Volume'!$A1700+1,'Control Panel'!$A:$A,1)),0)</f>
        <v>124786000</v>
      </c>
      <c r="J1700" s="37">
        <f>IFERROR(INDEX(EOS!$F:$F,MATCH($A1700,EOS!$A:$A,0))*INDEX('Control Panel'!$J:$J,MATCH('Index Volume'!$A1700+1,'Control Panel'!$A:$A,1)),0)</f>
        <v>361901000</v>
      </c>
      <c r="K1700" s="37">
        <f>IFERROR(INDEX(DASH!$F:$F,MATCH($A1700,DASH!$A:$A,0))*INDEX('Control Panel'!$K:$K,MATCH('Index Volume'!$A1700+1,'Control Panel'!$A:$A,1)),0)</f>
        <v>166603000</v>
      </c>
      <c r="L1700" s="37">
        <f>IFERROR(INDEX(XLM!$F:$F,MATCH($A1700,XLM!$A:$A,0))*INDEX('Control Panel'!$L:$L,MATCH('Index Volume'!$A1700+1,'Control Panel'!$A:$A,1)),0)</f>
        <v>41019000</v>
      </c>
      <c r="M1700" s="39">
        <f t="shared" si="345"/>
        <v>6079367300</v>
      </c>
      <c r="N1700" s="1" t="b">
        <f t="shared" si="346"/>
        <v>1</v>
      </c>
      <c r="O1700" s="41">
        <f t="shared" si="347"/>
        <v>6079367300</v>
      </c>
    </row>
    <row r="1701" spans="1:15" x14ac:dyDescent="0.75">
      <c r="A1701" s="4">
        <v>43339</v>
      </c>
      <c r="B1701" s="37">
        <f>IFERROR(INDEX(BTC!$F:$F,MATCH($A1701,BTC!$A:$A,0))*INDEX('Control Panel'!$B:$B,MATCH('Index Volume'!$A1701+1,'Control Panel'!$A:$A,1)),0)</f>
        <v>4019000000</v>
      </c>
      <c r="C1701" s="37">
        <f>IFERROR(INDEX(XRP!$F:$F,MATCH($A1701,XRP!$A:$A,0))*INDEX('Control Panel'!$C:$C,MATCH($A1701+1,'Control Panel'!$A:$A,1)),0)</f>
        <v>227284000</v>
      </c>
      <c r="D1701" s="37">
        <f>IFERROR(INDEX(LTC!$F:$F,MATCH($A1701,LTC!$A:$A,0))*INDEX('Control Panel'!$D:$D,MATCH($A1701+1,'Control Panel'!$A:$A,1)),0)</f>
        <v>228072000</v>
      </c>
      <c r="E1701" s="37">
        <f>IFERROR(INDEX(ETC!$F:$F,MATCH($A1701,ETC!$A:$A,0))*INDEX('Control Panel'!$E:$E,MATCH($A1701+1,'Control Panel'!$A:$A,1)),0)</f>
        <v>191951000</v>
      </c>
      <c r="F1701" s="37">
        <f>IFERROR(INDEX(ETH!$F:$F,MATCH($A1701,ETH!$A:$A,0))*INDEX('Control Panel'!$F:$F,MATCH('Index Volume'!$A1701+1,'Control Panel'!$A:$A,1)),0)</f>
        <v>1406790000</v>
      </c>
      <c r="G1701" s="37">
        <f>IFERROR(INDEX(BCH!$F:$F,MATCH($A1701,BCH!$A:$A,0))*INDEX('Control Panel'!$G:$G,MATCH('Index Volume'!$A1701+1,'Control Panel'!$A:$A,1)),0)</f>
        <v>305426000</v>
      </c>
      <c r="H1701" s="37">
        <f>IFERROR(INDEX(XMR!$F:$F,MATCH($A1701,XMR!$A:$A,0))*INDEX('Control Panel'!$H:$H,MATCH('Index Volume'!$A1701+1,'Control Panel'!$A:$A,1)),0)</f>
        <v>28849600</v>
      </c>
      <c r="I1701" s="37">
        <f>IFERROR(INDEX(ZEC!$F:$F,MATCH($A1701,ZEC!$A:$A,0))*INDEX('Control Panel'!$I:$I,MATCH('Index Volume'!$A1701+1,'Control Panel'!$A:$A,1)),0)</f>
        <v>137472000</v>
      </c>
      <c r="J1701" s="37">
        <f>IFERROR(INDEX(EOS!$F:$F,MATCH($A1701,EOS!$A:$A,0))*INDEX('Control Panel'!$J:$J,MATCH('Index Volume'!$A1701+1,'Control Panel'!$A:$A,1)),0)</f>
        <v>552155000</v>
      </c>
      <c r="K1701" s="37">
        <f>IFERROR(INDEX(DASH!$F:$F,MATCH($A1701,DASH!$A:$A,0))*INDEX('Control Panel'!$K:$K,MATCH('Index Volume'!$A1701+1,'Control Panel'!$A:$A,1)),0)</f>
        <v>355782000</v>
      </c>
      <c r="L1701" s="37">
        <f>IFERROR(INDEX(XLM!$F:$F,MATCH($A1701,XLM!$A:$A,0))*INDEX('Control Panel'!$L:$L,MATCH('Index Volume'!$A1701+1,'Control Panel'!$A:$A,1)),0)</f>
        <v>50597200</v>
      </c>
      <c r="M1701" s="39">
        <f t="shared" si="345"/>
        <v>7503378800</v>
      </c>
      <c r="N1701" s="1" t="b">
        <f t="shared" si="346"/>
        <v>1</v>
      </c>
      <c r="O1701" s="41">
        <f t="shared" si="347"/>
        <v>7503378800</v>
      </c>
    </row>
    <row r="1702" spans="1:15" x14ac:dyDescent="0.75">
      <c r="A1702" s="3">
        <v>43340</v>
      </c>
      <c r="B1702" s="37">
        <f>IFERROR(INDEX(BTC!$F:$F,MATCH($A1702,BTC!$A:$A,0))*INDEX('Control Panel'!$B:$B,MATCH('Index Volume'!$A1702+1,'Control Panel'!$A:$A,1)),0)</f>
        <v>4659940000</v>
      </c>
      <c r="C1702" s="37">
        <f>IFERROR(INDEX(XRP!$F:$F,MATCH($A1702,XRP!$A:$A,0))*INDEX('Control Panel'!$C:$C,MATCH($A1702+1,'Control Panel'!$A:$A,1)),0)</f>
        <v>329550000</v>
      </c>
      <c r="D1702" s="37">
        <f>IFERROR(INDEX(LTC!$F:$F,MATCH($A1702,LTC!$A:$A,0))*INDEX('Control Panel'!$D:$D,MATCH($A1702+1,'Control Panel'!$A:$A,1)),0)</f>
        <v>246764000</v>
      </c>
      <c r="E1702" s="37">
        <f>IFERROR(INDEX(ETC!$F:$F,MATCH($A1702,ETC!$A:$A,0))*INDEX('Control Panel'!$E:$E,MATCH($A1702+1,'Control Panel'!$A:$A,1)),0)</f>
        <v>218125000</v>
      </c>
      <c r="F1702" s="37">
        <f>IFERROR(INDEX(ETH!$F:$F,MATCH($A1702,ETH!$A:$A,0))*INDEX('Control Panel'!$F:$F,MATCH('Index Volume'!$A1702+1,'Control Panel'!$A:$A,1)),0)</f>
        <v>1513350000</v>
      </c>
      <c r="G1702" s="37">
        <f>IFERROR(INDEX(BCH!$F:$F,MATCH($A1702,BCH!$A:$A,0))*INDEX('Control Panel'!$G:$G,MATCH('Index Volume'!$A1702+1,'Control Panel'!$A:$A,1)),0)</f>
        <v>429636000</v>
      </c>
      <c r="H1702" s="37">
        <f>IFERROR(INDEX(XMR!$F:$F,MATCH($A1702,XMR!$A:$A,0))*INDEX('Control Panel'!$H:$H,MATCH('Index Volume'!$A1702+1,'Control Panel'!$A:$A,1)),0)</f>
        <v>22513800</v>
      </c>
      <c r="I1702" s="37">
        <f>IFERROR(INDEX(ZEC!$F:$F,MATCH($A1702,ZEC!$A:$A,0))*INDEX('Control Panel'!$I:$I,MATCH('Index Volume'!$A1702+1,'Control Panel'!$A:$A,1)),0)</f>
        <v>102112000</v>
      </c>
      <c r="J1702" s="37">
        <f>IFERROR(INDEX(EOS!$F:$F,MATCH($A1702,EOS!$A:$A,0))*INDEX('Control Panel'!$J:$J,MATCH('Index Volume'!$A1702+1,'Control Panel'!$A:$A,1)),0)</f>
        <v>622686000</v>
      </c>
      <c r="K1702" s="37">
        <f>IFERROR(INDEX(DASH!$F:$F,MATCH($A1702,DASH!$A:$A,0))*INDEX('Control Panel'!$K:$K,MATCH('Index Volume'!$A1702+1,'Control Panel'!$A:$A,1)),0)</f>
        <v>305053000</v>
      </c>
      <c r="L1702" s="37">
        <f>IFERROR(INDEX(XLM!$F:$F,MATCH($A1702,XLM!$A:$A,0))*INDEX('Control Panel'!$L:$L,MATCH('Index Volume'!$A1702+1,'Control Panel'!$A:$A,1)),0)</f>
        <v>66510100</v>
      </c>
      <c r="M1702" s="39">
        <f t="shared" si="345"/>
        <v>8516239900</v>
      </c>
      <c r="N1702" s="1" t="b">
        <f t="shared" si="346"/>
        <v>1</v>
      </c>
      <c r="O1702" s="41">
        <f t="shared" si="347"/>
        <v>8516239900</v>
      </c>
    </row>
    <row r="1703" spans="1:15" x14ac:dyDescent="0.75">
      <c r="A1703" s="4">
        <v>43341</v>
      </c>
      <c r="B1703" s="37">
        <f>IFERROR(INDEX(BTC!$F:$F,MATCH($A1703,BTC!$A:$A,0))*INDEX('Control Panel'!$B:$B,MATCH('Index Volume'!$A1703+1,'Control Panel'!$A:$A,1)),0)</f>
        <v>4145880000</v>
      </c>
      <c r="C1703" s="37">
        <f>IFERROR(INDEX(XRP!$F:$F,MATCH($A1703,XRP!$A:$A,0))*INDEX('Control Panel'!$C:$C,MATCH($A1703+1,'Control Panel'!$A:$A,1)),0)</f>
        <v>275908000</v>
      </c>
      <c r="D1703" s="37">
        <f>IFERROR(INDEX(LTC!$F:$F,MATCH($A1703,LTC!$A:$A,0))*INDEX('Control Panel'!$D:$D,MATCH($A1703+1,'Control Panel'!$A:$A,1)),0)</f>
        <v>220637000</v>
      </c>
      <c r="E1703" s="37">
        <f>IFERROR(INDEX(ETC!$F:$F,MATCH($A1703,ETC!$A:$A,0))*INDEX('Control Panel'!$E:$E,MATCH($A1703+1,'Control Panel'!$A:$A,1)),0)</f>
        <v>187637000</v>
      </c>
      <c r="F1703" s="37">
        <f>IFERROR(INDEX(ETH!$F:$F,MATCH($A1703,ETH!$A:$A,0))*INDEX('Control Panel'!$F:$F,MATCH('Index Volume'!$A1703+1,'Control Panel'!$A:$A,1)),0)</f>
        <v>1474460000</v>
      </c>
      <c r="G1703" s="37">
        <f>IFERROR(INDEX(BCH!$F:$F,MATCH($A1703,BCH!$A:$A,0))*INDEX('Control Panel'!$G:$G,MATCH('Index Volume'!$A1703+1,'Control Panel'!$A:$A,1)),0)</f>
        <v>299414000</v>
      </c>
      <c r="H1703" s="37">
        <f>IFERROR(INDEX(XMR!$F:$F,MATCH($A1703,XMR!$A:$A,0))*INDEX('Control Panel'!$H:$H,MATCH('Index Volume'!$A1703+1,'Control Panel'!$A:$A,1)),0)</f>
        <v>19745900</v>
      </c>
      <c r="I1703" s="37">
        <f>IFERROR(INDEX(ZEC!$F:$F,MATCH($A1703,ZEC!$A:$A,0))*INDEX('Control Panel'!$I:$I,MATCH('Index Volume'!$A1703+1,'Control Panel'!$A:$A,1)),0)</f>
        <v>85594300</v>
      </c>
      <c r="J1703" s="37">
        <f>IFERROR(INDEX(EOS!$F:$F,MATCH($A1703,EOS!$A:$A,0))*INDEX('Control Panel'!$J:$J,MATCH('Index Volume'!$A1703+1,'Control Panel'!$A:$A,1)),0)</f>
        <v>955876000</v>
      </c>
      <c r="K1703" s="37">
        <f>IFERROR(INDEX(DASH!$F:$F,MATCH($A1703,DASH!$A:$A,0))*INDEX('Control Panel'!$K:$K,MATCH('Index Volume'!$A1703+1,'Control Panel'!$A:$A,1)),0)</f>
        <v>177095000</v>
      </c>
      <c r="L1703" s="37">
        <f>IFERROR(INDEX(XLM!$F:$F,MATCH($A1703,XLM!$A:$A,0))*INDEX('Control Panel'!$L:$L,MATCH('Index Volume'!$A1703+1,'Control Panel'!$A:$A,1)),0)</f>
        <v>59888100</v>
      </c>
      <c r="M1703" s="39">
        <f t="shared" si="345"/>
        <v>7902135300</v>
      </c>
      <c r="N1703" s="1" t="b">
        <f t="shared" si="346"/>
        <v>1</v>
      </c>
      <c r="O1703" s="41">
        <f t="shared" si="347"/>
        <v>7902135300</v>
      </c>
    </row>
    <row r="1704" spans="1:15" x14ac:dyDescent="0.75">
      <c r="A1704" s="3">
        <v>43342</v>
      </c>
      <c r="B1704" s="37">
        <f>IFERROR(INDEX(BTC!$F:$F,MATCH($A1704,BTC!$A:$A,0))*INDEX('Control Panel'!$B:$B,MATCH('Index Volume'!$A1704+1,'Control Panel'!$A:$A,1)),0)</f>
        <v>4463250000</v>
      </c>
      <c r="C1704" s="37">
        <f>IFERROR(INDEX(XRP!$F:$F,MATCH($A1704,XRP!$A:$A,0))*INDEX('Control Panel'!$C:$C,MATCH($A1704+1,'Control Panel'!$A:$A,1)),0)</f>
        <v>263925000</v>
      </c>
      <c r="D1704" s="37">
        <f>IFERROR(INDEX(LTC!$F:$F,MATCH($A1704,LTC!$A:$A,0))*INDEX('Control Panel'!$D:$D,MATCH($A1704+1,'Control Panel'!$A:$A,1)),0)</f>
        <v>219094000</v>
      </c>
      <c r="E1704" s="37">
        <f>IFERROR(INDEX(ETC!$F:$F,MATCH($A1704,ETC!$A:$A,0))*INDEX('Control Panel'!$E:$E,MATCH($A1704+1,'Control Panel'!$A:$A,1)),0)</f>
        <v>168594000</v>
      </c>
      <c r="F1704" s="37">
        <f>IFERROR(INDEX(ETH!$F:$F,MATCH($A1704,ETH!$A:$A,0))*INDEX('Control Panel'!$F:$F,MATCH('Index Volume'!$A1704+1,'Control Panel'!$A:$A,1)),0)</f>
        <v>1513100000</v>
      </c>
      <c r="G1704" s="37">
        <f>IFERROR(INDEX(BCH!$F:$F,MATCH($A1704,BCH!$A:$A,0))*INDEX('Control Panel'!$G:$G,MATCH('Index Volume'!$A1704+1,'Control Panel'!$A:$A,1)),0)</f>
        <v>337841000</v>
      </c>
      <c r="H1704" s="37">
        <f>IFERROR(INDEX(XMR!$F:$F,MATCH($A1704,XMR!$A:$A,0))*INDEX('Control Panel'!$H:$H,MATCH('Index Volume'!$A1704+1,'Control Panel'!$A:$A,1)),0)</f>
        <v>35257200</v>
      </c>
      <c r="I1704" s="37">
        <f>IFERROR(INDEX(ZEC!$F:$F,MATCH($A1704,ZEC!$A:$A,0))*INDEX('Control Panel'!$I:$I,MATCH('Index Volume'!$A1704+1,'Control Panel'!$A:$A,1)),0)</f>
        <v>114991000</v>
      </c>
      <c r="J1704" s="37">
        <f>IFERROR(INDEX(EOS!$F:$F,MATCH($A1704,EOS!$A:$A,0))*INDEX('Control Panel'!$J:$J,MATCH('Index Volume'!$A1704+1,'Control Panel'!$A:$A,1)),0)</f>
        <v>744458000</v>
      </c>
      <c r="K1704" s="37">
        <f>IFERROR(INDEX(DASH!$F:$F,MATCH($A1704,DASH!$A:$A,0))*INDEX('Control Panel'!$K:$K,MATCH('Index Volume'!$A1704+1,'Control Panel'!$A:$A,1)),0)</f>
        <v>299466000</v>
      </c>
      <c r="L1704" s="37">
        <f>IFERROR(INDEX(XLM!$F:$F,MATCH($A1704,XLM!$A:$A,0))*INDEX('Control Panel'!$L:$L,MATCH('Index Volume'!$A1704+1,'Control Panel'!$A:$A,1)),0)</f>
        <v>52981700</v>
      </c>
      <c r="M1704" s="39">
        <f t="shared" si="345"/>
        <v>8212957900</v>
      </c>
      <c r="N1704" s="1" t="b">
        <f t="shared" si="346"/>
        <v>1</v>
      </c>
      <c r="O1704" s="41">
        <f t="shared" si="347"/>
        <v>8212957900</v>
      </c>
    </row>
    <row r="1705" spans="1:15" x14ac:dyDescent="0.75">
      <c r="A1705" s="4">
        <v>43343</v>
      </c>
      <c r="B1705" s="37">
        <f>IFERROR(INDEX(BTC!$F:$F,MATCH($A1705,BTC!$A:$A,0))*INDEX('Control Panel'!$B:$B,MATCH('Index Volume'!$A1705+1,'Control Panel'!$A:$A,1)),0)</f>
        <v>4495650000</v>
      </c>
      <c r="C1705" s="37">
        <f>IFERROR(INDEX(XRP!$F:$F,MATCH($A1705,XRP!$A:$A,0))*INDEX('Control Panel'!$C:$C,MATCH($A1705+1,'Control Panel'!$A:$A,1)),0)</f>
        <v>219139000</v>
      </c>
      <c r="D1705" s="37">
        <f>IFERROR(INDEX(LTC!$F:$F,MATCH($A1705,LTC!$A:$A,0))*INDEX('Control Panel'!$D:$D,MATCH($A1705+1,'Control Panel'!$A:$A,1)),0)</f>
        <v>265252000</v>
      </c>
      <c r="E1705" s="37">
        <f>IFERROR(INDEX(ETC!$F:$F,MATCH($A1705,ETC!$A:$A,0))*INDEX('Control Panel'!$E:$E,MATCH($A1705+1,'Control Panel'!$A:$A,1)),0)</f>
        <v>190517000</v>
      </c>
      <c r="F1705" s="37">
        <f>IFERROR(INDEX(ETH!$F:$F,MATCH($A1705,ETH!$A:$A,0))*INDEX('Control Panel'!$F:$F,MATCH('Index Volume'!$A1705+1,'Control Panel'!$A:$A,1)),0)</f>
        <v>1411910000</v>
      </c>
      <c r="G1705" s="37">
        <f>IFERROR(INDEX(BCH!$F:$F,MATCH($A1705,BCH!$A:$A,0))*INDEX('Control Panel'!$G:$G,MATCH('Index Volume'!$A1705+1,'Control Panel'!$A:$A,1)),0)</f>
        <v>307222000</v>
      </c>
      <c r="H1705" s="37">
        <f>IFERROR(INDEX(XMR!$F:$F,MATCH($A1705,XMR!$A:$A,0))*INDEX('Control Panel'!$H:$H,MATCH('Index Volume'!$A1705+1,'Control Panel'!$A:$A,1)),0)</f>
        <v>57364500</v>
      </c>
      <c r="I1705" s="37">
        <f>IFERROR(INDEX(ZEC!$F:$F,MATCH($A1705,ZEC!$A:$A,0))*INDEX('Control Panel'!$I:$I,MATCH('Index Volume'!$A1705+1,'Control Panel'!$A:$A,1)),0)</f>
        <v>115392000</v>
      </c>
      <c r="J1705" s="37">
        <f>IFERROR(INDEX(EOS!$F:$F,MATCH($A1705,EOS!$A:$A,0))*INDEX('Control Panel'!$J:$J,MATCH('Index Volume'!$A1705+1,'Control Panel'!$A:$A,1)),0)</f>
        <v>899621000</v>
      </c>
      <c r="K1705" s="37">
        <f>IFERROR(INDEX(DASH!$F:$F,MATCH($A1705,DASH!$A:$A,0))*INDEX('Control Panel'!$K:$K,MATCH('Index Volume'!$A1705+1,'Control Panel'!$A:$A,1)),0)</f>
        <v>315329000</v>
      </c>
      <c r="L1705" s="37">
        <f>IFERROR(INDEX(XLM!$F:$F,MATCH($A1705,XLM!$A:$A,0))*INDEX('Control Panel'!$L:$L,MATCH('Index Volume'!$A1705+1,'Control Panel'!$A:$A,1)),0)</f>
        <v>49383600</v>
      </c>
      <c r="M1705" s="39">
        <f t="shared" si="345"/>
        <v>8326780100</v>
      </c>
      <c r="N1705" s="1" t="b">
        <f t="shared" si="346"/>
        <v>1</v>
      </c>
      <c r="O1705" s="41">
        <f t="shared" si="347"/>
        <v>8326780100</v>
      </c>
    </row>
    <row r="1706" spans="1:15" x14ac:dyDescent="0.75">
      <c r="A1706" s="3">
        <v>43344</v>
      </c>
      <c r="B1706" s="37">
        <f>IFERROR(INDEX(BTC!$F:$F,MATCH($A1706,BTC!$A:$A,0))*INDEX('Control Panel'!$B:$B,MATCH('Index Volume'!$A1706+1,'Control Panel'!$A:$A,1)),0)</f>
        <v>4116050000</v>
      </c>
      <c r="C1706" s="37">
        <f>IFERROR(INDEX(XRP!$F:$F,MATCH($A1706,XRP!$A:$A,0))*INDEX('Control Panel'!$C:$C,MATCH($A1706+1,'Control Panel'!$A:$A,1)),0)</f>
        <v>257267000</v>
      </c>
      <c r="D1706" s="37">
        <f>IFERROR(INDEX(LTC!$F:$F,MATCH($A1706,LTC!$A:$A,0))*INDEX('Control Panel'!$D:$D,MATCH($A1706+1,'Control Panel'!$A:$A,1)),0)</f>
        <v>306586000</v>
      </c>
      <c r="E1706" s="37">
        <f>IFERROR(INDEX(ETC!$F:$F,MATCH($A1706,ETC!$A:$A,0))*INDEX('Control Panel'!$E:$E,MATCH($A1706+1,'Control Panel'!$A:$A,1)),0)</f>
        <v>182146000</v>
      </c>
      <c r="F1706" s="37">
        <f>IFERROR(INDEX(ETH!$F:$F,MATCH($A1706,ETH!$A:$A,0))*INDEX('Control Panel'!$F:$F,MATCH('Index Volume'!$A1706+1,'Control Panel'!$A:$A,1)),0)</f>
        <v>1546630000</v>
      </c>
      <c r="G1706" s="37">
        <f>IFERROR(INDEX(BCH!$F:$F,MATCH($A1706,BCH!$A:$A,0))*INDEX('Control Panel'!$G:$G,MATCH('Index Volume'!$A1706+1,'Control Panel'!$A:$A,1)),0)</f>
        <v>490619000</v>
      </c>
      <c r="H1706" s="37">
        <f>IFERROR(INDEX(XMR!$F:$F,MATCH($A1706,XMR!$A:$A,0))*INDEX('Control Panel'!$H:$H,MATCH('Index Volume'!$A1706+1,'Control Panel'!$A:$A,1)),0)</f>
        <v>52810000</v>
      </c>
      <c r="I1706" s="37">
        <f>IFERROR(INDEX(ZEC!$F:$F,MATCH($A1706,ZEC!$A:$A,0))*INDEX('Control Panel'!$I:$I,MATCH('Index Volume'!$A1706+1,'Control Panel'!$A:$A,1)),0)</f>
        <v>144187000</v>
      </c>
      <c r="J1706" s="37">
        <f>IFERROR(INDEX(EOS!$F:$F,MATCH($A1706,EOS!$A:$A,0))*INDEX('Control Panel'!$J:$J,MATCH('Index Volume'!$A1706+1,'Control Panel'!$A:$A,1)),0)</f>
        <v>746530000</v>
      </c>
      <c r="K1706" s="37">
        <f>IFERROR(INDEX(DASH!$F:$F,MATCH($A1706,DASH!$A:$A,0))*INDEX('Control Panel'!$K:$K,MATCH('Index Volume'!$A1706+1,'Control Panel'!$A:$A,1)),0)</f>
        <v>234140000</v>
      </c>
      <c r="L1706" s="37">
        <f>IFERROR(INDEX(XLM!$F:$F,MATCH($A1706,XLM!$A:$A,0))*INDEX('Control Panel'!$L:$L,MATCH('Index Volume'!$A1706+1,'Control Panel'!$A:$A,1)),0)</f>
        <v>57559200</v>
      </c>
      <c r="M1706" s="39">
        <f t="shared" si="345"/>
        <v>8134524200</v>
      </c>
      <c r="N1706" s="1" t="b">
        <f t="shared" si="346"/>
        <v>1</v>
      </c>
      <c r="O1706" s="41">
        <f t="shared" si="347"/>
        <v>8134524200</v>
      </c>
    </row>
    <row r="1707" spans="1:15" x14ac:dyDescent="0.75">
      <c r="A1707" s="4">
        <v>43345</v>
      </c>
      <c r="B1707" s="37">
        <f>IFERROR(INDEX(BTC!$F:$F,MATCH($A1707,BTC!$A:$A,0))*INDEX('Control Panel'!$B:$B,MATCH('Index Volume'!$A1707+1,'Control Panel'!$A:$A,1)),0)</f>
        <v>4329540000</v>
      </c>
      <c r="C1707" s="37">
        <f>IFERROR(INDEX(XRP!$F:$F,MATCH($A1707,XRP!$A:$A,0))*INDEX('Control Panel'!$C:$C,MATCH($A1707+1,'Control Panel'!$A:$A,1)),0)</f>
        <v>240907000</v>
      </c>
      <c r="D1707" s="37">
        <f>IFERROR(INDEX(LTC!$F:$F,MATCH($A1707,LTC!$A:$A,0))*INDEX('Control Panel'!$D:$D,MATCH($A1707+1,'Control Panel'!$A:$A,1)),0)</f>
        <v>265104000</v>
      </c>
      <c r="E1707" s="37">
        <f>IFERROR(INDEX(ETC!$F:$F,MATCH($A1707,ETC!$A:$A,0))*INDEX('Control Panel'!$E:$E,MATCH($A1707+1,'Control Panel'!$A:$A,1)),0)</f>
        <v>153472000</v>
      </c>
      <c r="F1707" s="37">
        <f>IFERROR(INDEX(ETH!$F:$F,MATCH($A1707,ETH!$A:$A,0))*INDEX('Control Panel'!$F:$F,MATCH('Index Volume'!$A1707+1,'Control Panel'!$A:$A,1)),0)</f>
        <v>1321050000</v>
      </c>
      <c r="G1707" s="37">
        <f>IFERROR(INDEX(BCH!$F:$F,MATCH($A1707,BCH!$A:$A,0))*INDEX('Control Panel'!$G:$G,MATCH('Index Volume'!$A1707+1,'Control Panel'!$A:$A,1)),0)</f>
        <v>570200000</v>
      </c>
      <c r="H1707" s="37">
        <f>IFERROR(INDEX(XMR!$F:$F,MATCH($A1707,XMR!$A:$A,0))*INDEX('Control Panel'!$H:$H,MATCH('Index Volume'!$A1707+1,'Control Panel'!$A:$A,1)),0)</f>
        <v>35711900</v>
      </c>
      <c r="I1707" s="37">
        <f>IFERROR(INDEX(ZEC!$F:$F,MATCH($A1707,ZEC!$A:$A,0))*INDEX('Control Panel'!$I:$I,MATCH('Index Volume'!$A1707+1,'Control Panel'!$A:$A,1)),0)</f>
        <v>119554000</v>
      </c>
      <c r="J1707" s="37">
        <f>IFERROR(INDEX(EOS!$F:$F,MATCH($A1707,EOS!$A:$A,0))*INDEX('Control Panel'!$J:$J,MATCH('Index Volume'!$A1707+1,'Control Panel'!$A:$A,1)),0)</f>
        <v>903575000</v>
      </c>
      <c r="K1707" s="37">
        <f>IFERROR(INDEX(DASH!$F:$F,MATCH($A1707,DASH!$A:$A,0))*INDEX('Control Panel'!$K:$K,MATCH('Index Volume'!$A1707+1,'Control Panel'!$A:$A,1)),0)</f>
        <v>246093000</v>
      </c>
      <c r="L1707" s="37">
        <f>IFERROR(INDEX(XLM!$F:$F,MATCH($A1707,XLM!$A:$A,0))*INDEX('Control Panel'!$L:$L,MATCH('Index Volume'!$A1707+1,'Control Panel'!$A:$A,1)),0)</f>
        <v>44368300</v>
      </c>
      <c r="M1707" s="39">
        <f t="shared" si="345"/>
        <v>8229575200</v>
      </c>
      <c r="N1707" s="1" t="b">
        <f t="shared" si="346"/>
        <v>1</v>
      </c>
      <c r="O1707" s="41">
        <f t="shared" si="347"/>
        <v>8229575200</v>
      </c>
    </row>
    <row r="1708" spans="1:15" x14ac:dyDescent="0.75">
      <c r="A1708" s="3">
        <v>43346</v>
      </c>
      <c r="B1708" s="37">
        <f>IFERROR(INDEX(BTC!$F:$F,MATCH($A1708,BTC!$A:$A,0))*INDEX('Control Panel'!$B:$B,MATCH('Index Volume'!$A1708+1,'Control Panel'!$A:$A,1)),0)</f>
        <v>4087760000</v>
      </c>
      <c r="C1708" s="37">
        <f>IFERROR(INDEX(XRP!$F:$F,MATCH($A1708,XRP!$A:$A,0))*INDEX('Control Panel'!$C:$C,MATCH($A1708+1,'Control Panel'!$A:$A,1)),0)</f>
        <v>201147000</v>
      </c>
      <c r="D1708" s="37">
        <f>IFERROR(INDEX(LTC!$F:$F,MATCH($A1708,LTC!$A:$A,0))*INDEX('Control Panel'!$D:$D,MATCH($A1708+1,'Control Panel'!$A:$A,1)),0)</f>
        <v>235034000</v>
      </c>
      <c r="E1708" s="37">
        <f>IFERROR(INDEX(ETC!$F:$F,MATCH($A1708,ETC!$A:$A,0))*INDEX('Control Panel'!$E:$E,MATCH($A1708+1,'Control Panel'!$A:$A,1)),0)</f>
        <v>285040000</v>
      </c>
      <c r="F1708" s="37">
        <f>IFERROR(INDEX(ETH!$F:$F,MATCH($A1708,ETH!$A:$A,0))*INDEX('Control Panel'!$F:$F,MATCH('Index Volume'!$A1708+1,'Control Panel'!$A:$A,1)),0)</f>
        <v>1394490000</v>
      </c>
      <c r="G1708" s="37">
        <f>IFERROR(INDEX(BCH!$F:$F,MATCH($A1708,BCH!$A:$A,0))*INDEX('Control Panel'!$G:$G,MATCH('Index Volume'!$A1708+1,'Control Panel'!$A:$A,1)),0)</f>
        <v>397157000</v>
      </c>
      <c r="H1708" s="37">
        <f>IFERROR(INDEX(XMR!$F:$F,MATCH($A1708,XMR!$A:$A,0))*INDEX('Control Panel'!$H:$H,MATCH('Index Volume'!$A1708+1,'Control Panel'!$A:$A,1)),0)</f>
        <v>53805800</v>
      </c>
      <c r="I1708" s="37">
        <f>IFERROR(INDEX(ZEC!$F:$F,MATCH($A1708,ZEC!$A:$A,0))*INDEX('Control Panel'!$I:$I,MATCH('Index Volume'!$A1708+1,'Control Panel'!$A:$A,1)),0)</f>
        <v>108822000</v>
      </c>
      <c r="J1708" s="37">
        <f>IFERROR(INDEX(EOS!$F:$F,MATCH($A1708,EOS!$A:$A,0))*INDEX('Control Panel'!$J:$J,MATCH('Index Volume'!$A1708+1,'Control Panel'!$A:$A,1)),0)</f>
        <v>720704000</v>
      </c>
      <c r="K1708" s="37">
        <f>IFERROR(INDEX(DASH!$F:$F,MATCH($A1708,DASH!$A:$A,0))*INDEX('Control Panel'!$K:$K,MATCH('Index Volume'!$A1708+1,'Control Panel'!$A:$A,1)),0)</f>
        <v>177073000</v>
      </c>
      <c r="L1708" s="37">
        <f>IFERROR(INDEX(XLM!$F:$F,MATCH($A1708,XLM!$A:$A,0))*INDEX('Control Panel'!$L:$L,MATCH('Index Volume'!$A1708+1,'Control Panel'!$A:$A,1)),0)</f>
        <v>47867700</v>
      </c>
      <c r="M1708" s="39">
        <f t="shared" si="345"/>
        <v>7708900500</v>
      </c>
      <c r="N1708" s="1" t="b">
        <f t="shared" si="346"/>
        <v>1</v>
      </c>
      <c r="O1708" s="41">
        <f t="shared" si="347"/>
        <v>7708900500</v>
      </c>
    </row>
    <row r="1709" spans="1:15" x14ac:dyDescent="0.75">
      <c r="A1709" s="4">
        <v>43347</v>
      </c>
      <c r="B1709" s="37">
        <f>IFERROR(INDEX(BTC!$F:$F,MATCH($A1709,BTC!$A:$A,0))*INDEX('Control Panel'!$B:$B,MATCH('Index Volume'!$A1709+1,'Control Panel'!$A:$A,1)),0)</f>
        <v>4273640000</v>
      </c>
      <c r="C1709" s="37">
        <f>IFERROR(INDEX(XRP!$F:$F,MATCH($A1709,XRP!$A:$A,0))*INDEX('Control Panel'!$C:$C,MATCH($A1709+1,'Control Panel'!$A:$A,1)),0)</f>
        <v>241419000</v>
      </c>
      <c r="D1709" s="37">
        <f>IFERROR(INDEX(LTC!$F:$F,MATCH($A1709,LTC!$A:$A,0))*INDEX('Control Panel'!$D:$D,MATCH($A1709+1,'Control Panel'!$A:$A,1)),0)</f>
        <v>308206000</v>
      </c>
      <c r="E1709" s="37">
        <f>IFERROR(INDEX(ETC!$F:$F,MATCH($A1709,ETC!$A:$A,0))*INDEX('Control Panel'!$E:$E,MATCH($A1709+1,'Control Panel'!$A:$A,1)),0)</f>
        <v>185368000</v>
      </c>
      <c r="F1709" s="37">
        <f>IFERROR(INDEX(ETH!$F:$F,MATCH($A1709,ETH!$A:$A,0))*INDEX('Control Panel'!$F:$F,MATCH('Index Volume'!$A1709+1,'Control Panel'!$A:$A,1)),0)</f>
        <v>1554870000</v>
      </c>
      <c r="G1709" s="37">
        <f>IFERROR(INDEX(BCH!$F:$F,MATCH($A1709,BCH!$A:$A,0))*INDEX('Control Panel'!$G:$G,MATCH('Index Volume'!$A1709+1,'Control Panel'!$A:$A,1)),0)</f>
        <v>386332000</v>
      </c>
      <c r="H1709" s="37">
        <f>IFERROR(INDEX(XMR!$F:$F,MATCH($A1709,XMR!$A:$A,0))*INDEX('Control Panel'!$H:$H,MATCH('Index Volume'!$A1709+1,'Control Panel'!$A:$A,1)),0)</f>
        <v>52929600</v>
      </c>
      <c r="I1709" s="37">
        <f>IFERROR(INDEX(ZEC!$F:$F,MATCH($A1709,ZEC!$A:$A,0))*INDEX('Control Panel'!$I:$I,MATCH('Index Volume'!$A1709+1,'Control Panel'!$A:$A,1)),0)</f>
        <v>116901000</v>
      </c>
      <c r="J1709" s="37">
        <f>IFERROR(INDEX(EOS!$F:$F,MATCH($A1709,EOS!$A:$A,0))*INDEX('Control Panel'!$J:$J,MATCH('Index Volume'!$A1709+1,'Control Panel'!$A:$A,1)),0)</f>
        <v>765275000</v>
      </c>
      <c r="K1709" s="37">
        <f>IFERROR(INDEX(DASH!$F:$F,MATCH($A1709,DASH!$A:$A,0))*INDEX('Control Panel'!$K:$K,MATCH('Index Volume'!$A1709+1,'Control Panel'!$A:$A,1)),0)</f>
        <v>160185000</v>
      </c>
      <c r="L1709" s="37">
        <f>IFERROR(INDEX(XLM!$F:$F,MATCH($A1709,XLM!$A:$A,0))*INDEX('Control Panel'!$L:$L,MATCH('Index Volume'!$A1709+1,'Control Panel'!$A:$A,1)),0)</f>
        <v>52972600</v>
      </c>
      <c r="M1709" s="39">
        <f t="shared" si="345"/>
        <v>8098098200</v>
      </c>
      <c r="N1709" s="1" t="b">
        <f t="shared" si="346"/>
        <v>1</v>
      </c>
      <c r="O1709" s="41">
        <f t="shared" si="347"/>
        <v>8098098200</v>
      </c>
    </row>
    <row r="1710" spans="1:15" x14ac:dyDescent="0.75">
      <c r="A1710" s="3">
        <v>43348</v>
      </c>
      <c r="B1710" s="37">
        <f>IFERROR(INDEX(BTC!$F:$F,MATCH($A1710,BTC!$A:$A,0))*INDEX('Control Panel'!$B:$B,MATCH('Index Volume'!$A1710+1,'Control Panel'!$A:$A,1)),0)</f>
        <v>5800460000</v>
      </c>
      <c r="C1710" s="37">
        <f>IFERROR(INDEX(XRP!$F:$F,MATCH($A1710,XRP!$A:$A,0))*INDEX('Control Panel'!$C:$C,MATCH($A1710+1,'Control Panel'!$A:$A,1)),0)</f>
        <v>344488000</v>
      </c>
      <c r="D1710" s="37">
        <f>IFERROR(INDEX(LTC!$F:$F,MATCH($A1710,LTC!$A:$A,0))*INDEX('Control Panel'!$D:$D,MATCH($A1710+1,'Control Panel'!$A:$A,1)),0)</f>
        <v>409226000</v>
      </c>
      <c r="E1710" s="37">
        <f>IFERROR(INDEX(ETC!$F:$F,MATCH($A1710,ETC!$A:$A,0))*INDEX('Control Panel'!$E:$E,MATCH($A1710+1,'Control Panel'!$A:$A,1)),0)</f>
        <v>237372000</v>
      </c>
      <c r="F1710" s="37">
        <f>IFERROR(INDEX(ETH!$F:$F,MATCH($A1710,ETH!$A:$A,0))*INDEX('Control Panel'!$F:$F,MATCH('Index Volume'!$A1710+1,'Control Panel'!$A:$A,1)),0)</f>
        <v>2390390000</v>
      </c>
      <c r="G1710" s="37">
        <f>IFERROR(INDEX(BCH!$F:$F,MATCH($A1710,BCH!$A:$A,0))*INDEX('Control Panel'!$G:$G,MATCH('Index Volume'!$A1710+1,'Control Panel'!$A:$A,1)),0)</f>
        <v>520184000</v>
      </c>
      <c r="H1710" s="37">
        <f>IFERROR(INDEX(XMR!$F:$F,MATCH($A1710,XMR!$A:$A,0))*INDEX('Control Panel'!$H:$H,MATCH('Index Volume'!$A1710+1,'Control Panel'!$A:$A,1)),0)</f>
        <v>54877800</v>
      </c>
      <c r="I1710" s="37">
        <f>IFERROR(INDEX(ZEC!$F:$F,MATCH($A1710,ZEC!$A:$A,0))*INDEX('Control Panel'!$I:$I,MATCH('Index Volume'!$A1710+1,'Control Panel'!$A:$A,1)),0)</f>
        <v>136070000</v>
      </c>
      <c r="J1710" s="37">
        <f>IFERROR(INDEX(EOS!$F:$F,MATCH($A1710,EOS!$A:$A,0))*INDEX('Control Panel'!$J:$J,MATCH('Index Volume'!$A1710+1,'Control Panel'!$A:$A,1)),0)</f>
        <v>1009270000</v>
      </c>
      <c r="K1710" s="37">
        <f>IFERROR(INDEX(DASH!$F:$F,MATCH($A1710,DASH!$A:$A,0))*INDEX('Control Panel'!$K:$K,MATCH('Index Volume'!$A1710+1,'Control Panel'!$A:$A,1)),0)</f>
        <v>186626000</v>
      </c>
      <c r="L1710" s="37">
        <f>IFERROR(INDEX(XLM!$F:$F,MATCH($A1710,XLM!$A:$A,0))*INDEX('Control Panel'!$L:$L,MATCH('Index Volume'!$A1710+1,'Control Panel'!$A:$A,1)),0)</f>
        <v>69435700</v>
      </c>
      <c r="M1710" s="39">
        <f t="shared" si="345"/>
        <v>11158399500</v>
      </c>
      <c r="N1710" s="1" t="b">
        <f t="shared" si="346"/>
        <v>1</v>
      </c>
      <c r="O1710" s="41">
        <f t="shared" si="347"/>
        <v>11158399500</v>
      </c>
    </row>
    <row r="1711" spans="1:15" x14ac:dyDescent="0.75">
      <c r="A1711" s="4">
        <v>43349</v>
      </c>
      <c r="B1711" s="37">
        <f>IFERROR(INDEX(BTC!$F:$F,MATCH($A1711,BTC!$A:$A,0))*INDEX('Control Panel'!$B:$B,MATCH('Index Volume'!$A1711+1,'Control Panel'!$A:$A,1)),0)</f>
        <v>5523470000</v>
      </c>
      <c r="C1711" s="37">
        <f>IFERROR(INDEX(XRP!$F:$F,MATCH($A1711,XRP!$A:$A,0))*INDEX('Control Panel'!$C:$C,MATCH($A1711+1,'Control Panel'!$A:$A,1)),0)</f>
        <v>329763000</v>
      </c>
      <c r="D1711" s="37">
        <f>IFERROR(INDEX(LTC!$F:$F,MATCH($A1711,LTC!$A:$A,0))*INDEX('Control Panel'!$D:$D,MATCH($A1711+1,'Control Panel'!$A:$A,1)),0)</f>
        <v>351270000</v>
      </c>
      <c r="E1711" s="37">
        <f>IFERROR(INDEX(ETC!$F:$F,MATCH($A1711,ETC!$A:$A,0))*INDEX('Control Panel'!$E:$E,MATCH($A1711+1,'Control Panel'!$A:$A,1)),0)</f>
        <v>222766000</v>
      </c>
      <c r="F1711" s="37">
        <f>IFERROR(INDEX(ETH!$F:$F,MATCH($A1711,ETH!$A:$A,0))*INDEX('Control Panel'!$F:$F,MATCH('Index Volume'!$A1711+1,'Control Panel'!$A:$A,1)),0)</f>
        <v>2097310000</v>
      </c>
      <c r="G1711" s="37">
        <f>IFERROR(INDEX(BCH!$F:$F,MATCH($A1711,BCH!$A:$A,0))*INDEX('Control Panel'!$G:$G,MATCH('Index Volume'!$A1711+1,'Control Panel'!$A:$A,1)),0)</f>
        <v>441732000</v>
      </c>
      <c r="H1711" s="37">
        <f>IFERROR(INDEX(XMR!$F:$F,MATCH($A1711,XMR!$A:$A,0))*INDEX('Control Panel'!$H:$H,MATCH('Index Volume'!$A1711+1,'Control Panel'!$A:$A,1)),0)</f>
        <v>47806200</v>
      </c>
      <c r="I1711" s="37">
        <f>IFERROR(INDEX(ZEC!$F:$F,MATCH($A1711,ZEC!$A:$A,0))*INDEX('Control Panel'!$I:$I,MATCH('Index Volume'!$A1711+1,'Control Panel'!$A:$A,1)),0)</f>
        <v>108919000</v>
      </c>
      <c r="J1711" s="37">
        <f>IFERROR(INDEX(EOS!$F:$F,MATCH($A1711,EOS!$A:$A,0))*INDEX('Control Panel'!$J:$J,MATCH('Index Volume'!$A1711+1,'Control Panel'!$A:$A,1)),0)</f>
        <v>844070000</v>
      </c>
      <c r="K1711" s="37">
        <f>IFERROR(INDEX(DASH!$F:$F,MATCH($A1711,DASH!$A:$A,0))*INDEX('Control Panel'!$K:$K,MATCH('Index Volume'!$A1711+1,'Control Panel'!$A:$A,1)),0)</f>
        <v>198834000</v>
      </c>
      <c r="L1711" s="37">
        <f>IFERROR(INDEX(XLM!$F:$F,MATCH($A1711,XLM!$A:$A,0))*INDEX('Control Panel'!$L:$L,MATCH('Index Volume'!$A1711+1,'Control Panel'!$A:$A,1)),0)</f>
        <v>71466100</v>
      </c>
      <c r="M1711" s="39">
        <f t="shared" si="345"/>
        <v>10237406300</v>
      </c>
      <c r="N1711" s="1" t="b">
        <f t="shared" si="346"/>
        <v>1</v>
      </c>
      <c r="O1711" s="41">
        <f t="shared" si="347"/>
        <v>10237406300</v>
      </c>
    </row>
    <row r="1712" spans="1:15" x14ac:dyDescent="0.75">
      <c r="A1712" s="3">
        <v>43350</v>
      </c>
      <c r="B1712" s="37">
        <f>IFERROR(INDEX(BTC!$F:$F,MATCH($A1712,BTC!$A:$A,0))*INDEX('Control Panel'!$B:$B,MATCH('Index Volume'!$A1712+1,'Control Panel'!$A:$A,1)),0)</f>
        <v>4264680000</v>
      </c>
      <c r="C1712" s="37">
        <f>IFERROR(INDEX(XRP!$F:$F,MATCH($A1712,XRP!$A:$A,0))*INDEX('Control Panel'!$C:$C,MATCH($A1712+1,'Control Panel'!$A:$A,1)),0)</f>
        <v>213961000</v>
      </c>
      <c r="D1712" s="37">
        <f>IFERROR(INDEX(LTC!$F:$F,MATCH($A1712,LTC!$A:$A,0))*INDEX('Control Panel'!$D:$D,MATCH($A1712+1,'Control Panel'!$A:$A,1)),0)</f>
        <v>229626000</v>
      </c>
      <c r="E1712" s="37">
        <f>IFERROR(INDEX(ETC!$F:$F,MATCH($A1712,ETC!$A:$A,0))*INDEX('Control Panel'!$E:$E,MATCH($A1712+1,'Control Panel'!$A:$A,1)),0)</f>
        <v>179172000</v>
      </c>
      <c r="F1712" s="37">
        <f>IFERROR(INDEX(ETH!$F:$F,MATCH($A1712,ETH!$A:$A,0))*INDEX('Control Panel'!$F:$F,MATCH('Index Volume'!$A1712+1,'Control Panel'!$A:$A,1)),0)</f>
        <v>1678260000</v>
      </c>
      <c r="G1712" s="37">
        <f>IFERROR(INDEX(BCH!$F:$F,MATCH($A1712,BCH!$A:$A,0))*INDEX('Control Panel'!$G:$G,MATCH('Index Volume'!$A1712+1,'Control Panel'!$A:$A,1)),0)</f>
        <v>368854000</v>
      </c>
      <c r="H1712" s="37">
        <f>IFERROR(INDEX(XMR!$F:$F,MATCH($A1712,XMR!$A:$A,0))*INDEX('Control Panel'!$H:$H,MATCH('Index Volume'!$A1712+1,'Control Panel'!$A:$A,1)),0)</f>
        <v>34706300</v>
      </c>
      <c r="I1712" s="37">
        <f>IFERROR(INDEX(ZEC!$F:$F,MATCH($A1712,ZEC!$A:$A,0))*INDEX('Control Panel'!$I:$I,MATCH('Index Volume'!$A1712+1,'Control Panel'!$A:$A,1)),0)</f>
        <v>93275100</v>
      </c>
      <c r="J1712" s="37">
        <f>IFERROR(INDEX(EOS!$F:$F,MATCH($A1712,EOS!$A:$A,0))*INDEX('Control Panel'!$J:$J,MATCH('Index Volume'!$A1712+1,'Control Panel'!$A:$A,1)),0)</f>
        <v>651853000</v>
      </c>
      <c r="K1712" s="37">
        <f>IFERROR(INDEX(DASH!$F:$F,MATCH($A1712,DASH!$A:$A,0))*INDEX('Control Panel'!$K:$K,MATCH('Index Volume'!$A1712+1,'Control Panel'!$A:$A,1)),0)</f>
        <v>247866000</v>
      </c>
      <c r="L1712" s="37">
        <f>IFERROR(INDEX(XLM!$F:$F,MATCH($A1712,XLM!$A:$A,0))*INDEX('Control Panel'!$L:$L,MATCH('Index Volume'!$A1712+1,'Control Panel'!$A:$A,1)),0)</f>
        <v>60828100</v>
      </c>
      <c r="M1712" s="39">
        <f t="shared" si="345"/>
        <v>8023081500</v>
      </c>
      <c r="N1712" s="1" t="b">
        <f t="shared" si="346"/>
        <v>1</v>
      </c>
      <c r="O1712" s="41">
        <f t="shared" si="347"/>
        <v>8023081500</v>
      </c>
    </row>
    <row r="1713" spans="1:15" x14ac:dyDescent="0.75">
      <c r="A1713" s="4">
        <v>43351</v>
      </c>
      <c r="B1713" s="37">
        <f>IFERROR(INDEX(BTC!$F:$F,MATCH($A1713,BTC!$A:$A,0))*INDEX('Control Panel'!$B:$B,MATCH('Index Volume'!$A1713+1,'Control Panel'!$A:$A,1)),0)</f>
        <v>3835060000</v>
      </c>
      <c r="C1713" s="37">
        <f>IFERROR(INDEX(XRP!$F:$F,MATCH($A1713,XRP!$A:$A,0))*INDEX('Control Panel'!$C:$C,MATCH($A1713+1,'Control Panel'!$A:$A,1)),0)</f>
        <v>169208000</v>
      </c>
      <c r="D1713" s="37">
        <f>IFERROR(INDEX(LTC!$F:$F,MATCH($A1713,LTC!$A:$A,0))*INDEX('Control Panel'!$D:$D,MATCH($A1713+1,'Control Panel'!$A:$A,1)),0)</f>
        <v>223684000</v>
      </c>
      <c r="E1713" s="37">
        <f>IFERROR(INDEX(ETC!$F:$F,MATCH($A1713,ETC!$A:$A,0))*INDEX('Control Panel'!$E:$E,MATCH($A1713+1,'Control Panel'!$A:$A,1)),0)</f>
        <v>168330000</v>
      </c>
      <c r="F1713" s="37">
        <f>IFERROR(INDEX(ETH!$F:$F,MATCH($A1713,ETH!$A:$A,0))*INDEX('Control Panel'!$F:$F,MATCH('Index Volume'!$A1713+1,'Control Panel'!$A:$A,1)),0)</f>
        <v>1517200000</v>
      </c>
      <c r="G1713" s="37">
        <f>IFERROR(INDEX(BCH!$F:$F,MATCH($A1713,BCH!$A:$A,0))*INDEX('Control Panel'!$G:$G,MATCH('Index Volume'!$A1713+1,'Control Panel'!$A:$A,1)),0)</f>
        <v>311599000</v>
      </c>
      <c r="H1713" s="37">
        <f>IFERROR(INDEX(XMR!$F:$F,MATCH($A1713,XMR!$A:$A,0))*INDEX('Control Panel'!$H:$H,MATCH('Index Volume'!$A1713+1,'Control Panel'!$A:$A,1)),0)</f>
        <v>29966300</v>
      </c>
      <c r="I1713" s="37">
        <f>IFERROR(INDEX(ZEC!$F:$F,MATCH($A1713,ZEC!$A:$A,0))*INDEX('Control Panel'!$I:$I,MATCH('Index Volume'!$A1713+1,'Control Panel'!$A:$A,1)),0)</f>
        <v>87398300</v>
      </c>
      <c r="J1713" s="37">
        <f>IFERROR(INDEX(EOS!$F:$F,MATCH($A1713,EOS!$A:$A,0))*INDEX('Control Panel'!$J:$J,MATCH('Index Volume'!$A1713+1,'Control Panel'!$A:$A,1)),0)</f>
        <v>531005000</v>
      </c>
      <c r="K1713" s="37">
        <f>IFERROR(INDEX(DASH!$F:$F,MATCH($A1713,DASH!$A:$A,0))*INDEX('Control Panel'!$K:$K,MATCH('Index Volume'!$A1713+1,'Control Panel'!$A:$A,1)),0)</f>
        <v>270179000</v>
      </c>
      <c r="L1713" s="37">
        <f>IFERROR(INDEX(XLM!$F:$F,MATCH($A1713,XLM!$A:$A,0))*INDEX('Control Panel'!$L:$L,MATCH('Index Volume'!$A1713+1,'Control Panel'!$A:$A,1)),0)</f>
        <v>52306100</v>
      </c>
      <c r="M1713" s="39">
        <f t="shared" si="345"/>
        <v>7195935700</v>
      </c>
      <c r="N1713" s="1" t="b">
        <f t="shared" si="346"/>
        <v>1</v>
      </c>
      <c r="O1713" s="41">
        <f t="shared" si="347"/>
        <v>7195935700</v>
      </c>
    </row>
    <row r="1714" spans="1:15" x14ac:dyDescent="0.75">
      <c r="A1714" s="3">
        <v>43352</v>
      </c>
      <c r="B1714" s="37">
        <f>IFERROR(INDEX(BTC!$F:$F,MATCH($A1714,BTC!$A:$A,0))*INDEX('Control Panel'!$B:$B,MATCH('Index Volume'!$A1714+1,'Control Panel'!$A:$A,1)),0)</f>
        <v>3671890000</v>
      </c>
      <c r="C1714" s="37">
        <f>IFERROR(INDEX(XRP!$F:$F,MATCH($A1714,XRP!$A:$A,0))*INDEX('Control Panel'!$C:$C,MATCH($A1714+1,'Control Panel'!$A:$A,1)),0)</f>
        <v>168991000</v>
      </c>
      <c r="D1714" s="37">
        <f>IFERROR(INDEX(LTC!$F:$F,MATCH($A1714,LTC!$A:$A,0))*INDEX('Control Panel'!$D:$D,MATCH($A1714+1,'Control Panel'!$A:$A,1)),0)</f>
        <v>253320000</v>
      </c>
      <c r="E1714" s="37">
        <f>IFERROR(INDEX(ETC!$F:$F,MATCH($A1714,ETC!$A:$A,0))*INDEX('Control Panel'!$E:$E,MATCH($A1714+1,'Control Panel'!$A:$A,1)),0)</f>
        <v>177693000</v>
      </c>
      <c r="F1714" s="37">
        <f>IFERROR(INDEX(ETH!$F:$F,MATCH($A1714,ETH!$A:$A,0))*INDEX('Control Panel'!$F:$F,MATCH('Index Volume'!$A1714+1,'Control Panel'!$A:$A,1)),0)</f>
        <v>1585980000</v>
      </c>
      <c r="G1714" s="37">
        <f>IFERROR(INDEX(BCH!$F:$F,MATCH($A1714,BCH!$A:$A,0))*INDEX('Control Panel'!$G:$G,MATCH('Index Volume'!$A1714+1,'Control Panel'!$A:$A,1)),0)</f>
        <v>286768000</v>
      </c>
      <c r="H1714" s="37">
        <f>IFERROR(INDEX(XMR!$F:$F,MATCH($A1714,XMR!$A:$A,0))*INDEX('Control Panel'!$H:$H,MATCH('Index Volume'!$A1714+1,'Control Panel'!$A:$A,1)),0)</f>
        <v>38884300</v>
      </c>
      <c r="I1714" s="37">
        <f>IFERROR(INDEX(ZEC!$F:$F,MATCH($A1714,ZEC!$A:$A,0))*INDEX('Control Panel'!$I:$I,MATCH('Index Volume'!$A1714+1,'Control Panel'!$A:$A,1)),0)</f>
        <v>95415600</v>
      </c>
      <c r="J1714" s="37">
        <f>IFERROR(INDEX(EOS!$F:$F,MATCH($A1714,EOS!$A:$A,0))*INDEX('Control Panel'!$J:$J,MATCH('Index Volume'!$A1714+1,'Control Panel'!$A:$A,1)),0)</f>
        <v>621964000</v>
      </c>
      <c r="K1714" s="37">
        <f>IFERROR(INDEX(DASH!$F:$F,MATCH($A1714,DASH!$A:$A,0))*INDEX('Control Panel'!$K:$K,MATCH('Index Volume'!$A1714+1,'Control Panel'!$A:$A,1)),0)</f>
        <v>239540000</v>
      </c>
      <c r="L1714" s="37">
        <f>IFERROR(INDEX(XLM!$F:$F,MATCH($A1714,XLM!$A:$A,0))*INDEX('Control Panel'!$L:$L,MATCH('Index Volume'!$A1714+1,'Control Panel'!$A:$A,1)),0)</f>
        <v>54678800</v>
      </c>
      <c r="M1714" s="39">
        <f t="shared" si="345"/>
        <v>7195124700</v>
      </c>
      <c r="N1714" s="1" t="b">
        <f t="shared" si="346"/>
        <v>1</v>
      </c>
      <c r="O1714" s="41">
        <f t="shared" si="347"/>
        <v>7195124700</v>
      </c>
    </row>
    <row r="1715" spans="1:15" x14ac:dyDescent="0.75">
      <c r="A1715" s="4">
        <v>43353</v>
      </c>
      <c r="B1715" s="37">
        <f>IFERROR(INDEX(BTC!$F:$F,MATCH($A1715,BTC!$A:$A,0))*INDEX('Control Panel'!$B:$B,MATCH('Index Volume'!$A1715+1,'Control Panel'!$A:$A,1)),0)</f>
        <v>3714100000</v>
      </c>
      <c r="C1715" s="37">
        <f>IFERROR(INDEX(XRP!$F:$F,MATCH($A1715,XRP!$A:$A,0))*INDEX('Control Panel'!$C:$C,MATCH($A1715+1,'Control Panel'!$A:$A,1)),0)</f>
        <v>204958000</v>
      </c>
      <c r="D1715" s="37">
        <f>IFERROR(INDEX(LTC!$F:$F,MATCH($A1715,LTC!$A:$A,0))*INDEX('Control Panel'!$D:$D,MATCH($A1715+1,'Control Panel'!$A:$A,1)),0)</f>
        <v>251240000</v>
      </c>
      <c r="E1715" s="37">
        <f>IFERROR(INDEX(ETC!$F:$F,MATCH($A1715,ETC!$A:$A,0))*INDEX('Control Panel'!$E:$E,MATCH($A1715+1,'Control Panel'!$A:$A,1)),0)</f>
        <v>169260000</v>
      </c>
      <c r="F1715" s="37">
        <f>IFERROR(INDEX(ETH!$F:$F,MATCH($A1715,ETH!$A:$A,0))*INDEX('Control Panel'!$F:$F,MATCH('Index Volume'!$A1715+1,'Control Panel'!$A:$A,1)),0)</f>
        <v>1502960000</v>
      </c>
      <c r="G1715" s="37">
        <f>IFERROR(INDEX(BCH!$F:$F,MATCH($A1715,BCH!$A:$A,0))*INDEX('Control Panel'!$G:$G,MATCH('Index Volume'!$A1715+1,'Control Panel'!$A:$A,1)),0)</f>
        <v>300172000</v>
      </c>
      <c r="H1715" s="37">
        <f>IFERROR(INDEX(XMR!$F:$F,MATCH($A1715,XMR!$A:$A,0))*INDEX('Control Panel'!$H:$H,MATCH('Index Volume'!$A1715+1,'Control Panel'!$A:$A,1)),0)</f>
        <v>33801900</v>
      </c>
      <c r="I1715" s="37">
        <f>IFERROR(INDEX(ZEC!$F:$F,MATCH($A1715,ZEC!$A:$A,0))*INDEX('Control Panel'!$I:$I,MATCH('Index Volume'!$A1715+1,'Control Panel'!$A:$A,1)),0)</f>
        <v>95923500</v>
      </c>
      <c r="J1715" s="37">
        <f>IFERROR(INDEX(EOS!$F:$F,MATCH($A1715,EOS!$A:$A,0))*INDEX('Control Panel'!$J:$J,MATCH('Index Volume'!$A1715+1,'Control Panel'!$A:$A,1)),0)</f>
        <v>536130000</v>
      </c>
      <c r="K1715" s="37">
        <f>IFERROR(INDEX(DASH!$F:$F,MATCH($A1715,DASH!$A:$A,0))*INDEX('Control Panel'!$K:$K,MATCH('Index Volume'!$A1715+1,'Control Panel'!$A:$A,1)),0)</f>
        <v>197999000</v>
      </c>
      <c r="L1715" s="37">
        <f>IFERROR(INDEX(XLM!$F:$F,MATCH($A1715,XLM!$A:$A,0))*INDEX('Control Panel'!$L:$L,MATCH('Index Volume'!$A1715+1,'Control Panel'!$A:$A,1)),0)</f>
        <v>51759700</v>
      </c>
      <c r="M1715" s="39">
        <f t="shared" si="345"/>
        <v>7058304100</v>
      </c>
      <c r="N1715" s="1" t="b">
        <f t="shared" si="346"/>
        <v>1</v>
      </c>
      <c r="O1715" s="41">
        <f t="shared" si="347"/>
        <v>7058304100</v>
      </c>
    </row>
    <row r="1716" spans="1:15" x14ac:dyDescent="0.75">
      <c r="A1716" s="3">
        <v>43354</v>
      </c>
      <c r="B1716" s="37">
        <f>IFERROR(INDEX(BTC!$F:$F,MATCH($A1716,BTC!$A:$A,0))*INDEX('Control Panel'!$B:$B,MATCH('Index Volume'!$A1716+1,'Control Panel'!$A:$A,1)),0)</f>
        <v>3849910000</v>
      </c>
      <c r="C1716" s="37">
        <f>IFERROR(INDEX(XRP!$F:$F,MATCH($A1716,XRP!$A:$A,0))*INDEX('Control Panel'!$C:$C,MATCH($A1716+1,'Control Panel'!$A:$A,1)),0)</f>
        <v>200330000</v>
      </c>
      <c r="D1716" s="37">
        <f>IFERROR(INDEX(LTC!$F:$F,MATCH($A1716,LTC!$A:$A,0))*INDEX('Control Panel'!$D:$D,MATCH($A1716+1,'Control Panel'!$A:$A,1)),0)</f>
        <v>272379000</v>
      </c>
      <c r="E1716" s="37">
        <f>IFERROR(INDEX(ETC!$F:$F,MATCH($A1716,ETC!$A:$A,0))*INDEX('Control Panel'!$E:$E,MATCH($A1716+1,'Control Panel'!$A:$A,1)),0)</f>
        <v>182031000</v>
      </c>
      <c r="F1716" s="37">
        <f>IFERROR(INDEX(ETH!$F:$F,MATCH($A1716,ETH!$A:$A,0))*INDEX('Control Panel'!$F:$F,MATCH('Index Volume'!$A1716+1,'Control Panel'!$A:$A,1)),0)</f>
        <v>1568900000</v>
      </c>
      <c r="G1716" s="37">
        <f>IFERROR(INDEX(BCH!$F:$F,MATCH($A1716,BCH!$A:$A,0))*INDEX('Control Panel'!$G:$G,MATCH('Index Volume'!$A1716+1,'Control Panel'!$A:$A,1)),0)</f>
        <v>355090000</v>
      </c>
      <c r="H1716" s="37">
        <f>IFERROR(INDEX(XMR!$F:$F,MATCH($A1716,XMR!$A:$A,0))*INDEX('Control Panel'!$H:$H,MATCH('Index Volume'!$A1716+1,'Control Panel'!$A:$A,1)),0)</f>
        <v>32241000</v>
      </c>
      <c r="I1716" s="37">
        <f>IFERROR(INDEX(ZEC!$F:$F,MATCH($A1716,ZEC!$A:$A,0))*INDEX('Control Panel'!$I:$I,MATCH('Index Volume'!$A1716+1,'Control Panel'!$A:$A,1)),0)</f>
        <v>92611300</v>
      </c>
      <c r="J1716" s="37">
        <f>IFERROR(INDEX(EOS!$F:$F,MATCH($A1716,EOS!$A:$A,0))*INDEX('Control Panel'!$J:$J,MATCH('Index Volume'!$A1716+1,'Control Panel'!$A:$A,1)),0)</f>
        <v>582087000</v>
      </c>
      <c r="K1716" s="37">
        <f>IFERROR(INDEX(DASH!$F:$F,MATCH($A1716,DASH!$A:$A,0))*INDEX('Control Panel'!$K:$K,MATCH('Index Volume'!$A1716+1,'Control Panel'!$A:$A,1)),0)</f>
        <v>144562000</v>
      </c>
      <c r="L1716" s="37">
        <f>IFERROR(INDEX(XLM!$F:$F,MATCH($A1716,XLM!$A:$A,0))*INDEX('Control Panel'!$L:$L,MATCH('Index Volume'!$A1716+1,'Control Panel'!$A:$A,1)),0)</f>
        <v>77490400</v>
      </c>
      <c r="M1716" s="39">
        <f t="shared" si="345"/>
        <v>7357631700</v>
      </c>
      <c r="N1716" s="1" t="b">
        <f t="shared" si="346"/>
        <v>1</v>
      </c>
      <c r="O1716" s="41">
        <f t="shared" si="347"/>
        <v>7357631700</v>
      </c>
    </row>
    <row r="1717" spans="1:15" x14ac:dyDescent="0.75">
      <c r="A1717" s="4">
        <v>43355</v>
      </c>
      <c r="B1717" s="37">
        <f>IFERROR(INDEX(BTC!$F:$F,MATCH($A1717,BTC!$A:$A,0))*INDEX('Control Panel'!$B:$B,MATCH('Index Volume'!$A1717+1,'Control Panel'!$A:$A,1)),0)</f>
        <v>4064230000</v>
      </c>
      <c r="C1717" s="37">
        <f>IFERROR(INDEX(XRP!$F:$F,MATCH($A1717,XRP!$A:$A,0))*INDEX('Control Panel'!$C:$C,MATCH($A1717+1,'Control Panel'!$A:$A,1)),0)</f>
        <v>298449000</v>
      </c>
      <c r="D1717" s="37">
        <f>IFERROR(INDEX(LTC!$F:$F,MATCH($A1717,LTC!$A:$A,0))*INDEX('Control Panel'!$D:$D,MATCH($A1717+1,'Control Panel'!$A:$A,1)),0)</f>
        <v>290357000</v>
      </c>
      <c r="E1717" s="37">
        <f>IFERROR(INDEX(ETC!$F:$F,MATCH($A1717,ETC!$A:$A,0))*INDEX('Control Panel'!$E:$E,MATCH($A1717+1,'Control Panel'!$A:$A,1)),0)</f>
        <v>195188000</v>
      </c>
      <c r="F1717" s="37">
        <f>IFERROR(INDEX(ETH!$F:$F,MATCH($A1717,ETH!$A:$A,0))*INDEX('Control Panel'!$F:$F,MATCH('Index Volume'!$A1717+1,'Control Panel'!$A:$A,1)),0)</f>
        <v>1874850000</v>
      </c>
      <c r="G1717" s="37">
        <f>IFERROR(INDEX(BCH!$F:$F,MATCH($A1717,BCH!$A:$A,0))*INDEX('Control Panel'!$G:$G,MATCH('Index Volume'!$A1717+1,'Control Panel'!$A:$A,1)),0)</f>
        <v>319094000</v>
      </c>
      <c r="H1717" s="37">
        <f>IFERROR(INDEX(XMR!$F:$F,MATCH($A1717,XMR!$A:$A,0))*INDEX('Control Panel'!$H:$H,MATCH('Index Volume'!$A1717+1,'Control Panel'!$A:$A,1)),0)</f>
        <v>37938300</v>
      </c>
      <c r="I1717" s="37">
        <f>IFERROR(INDEX(ZEC!$F:$F,MATCH($A1717,ZEC!$A:$A,0))*INDEX('Control Panel'!$I:$I,MATCH('Index Volume'!$A1717+1,'Control Panel'!$A:$A,1)),0)</f>
        <v>96953500</v>
      </c>
      <c r="J1717" s="37">
        <f>IFERROR(INDEX(EOS!$F:$F,MATCH($A1717,EOS!$A:$A,0))*INDEX('Control Panel'!$J:$J,MATCH('Index Volume'!$A1717+1,'Control Panel'!$A:$A,1)),0)</f>
        <v>707279000</v>
      </c>
      <c r="K1717" s="37">
        <f>IFERROR(INDEX(DASH!$F:$F,MATCH($A1717,DASH!$A:$A,0))*INDEX('Control Panel'!$K:$K,MATCH('Index Volume'!$A1717+1,'Control Panel'!$A:$A,1)),0)</f>
        <v>231141000</v>
      </c>
      <c r="L1717" s="37">
        <f>IFERROR(INDEX(XLM!$F:$F,MATCH($A1717,XLM!$A:$A,0))*INDEX('Control Panel'!$L:$L,MATCH('Index Volume'!$A1717+1,'Control Panel'!$A:$A,1)),0)</f>
        <v>81499500</v>
      </c>
      <c r="M1717" s="39">
        <f t="shared" si="345"/>
        <v>8196979300</v>
      </c>
      <c r="N1717" s="1" t="b">
        <f t="shared" si="346"/>
        <v>1</v>
      </c>
      <c r="O1717" s="41">
        <f t="shared" si="347"/>
        <v>8196979300</v>
      </c>
    </row>
    <row r="1718" spans="1:15" x14ac:dyDescent="0.75">
      <c r="A1718" s="3">
        <v>43356</v>
      </c>
      <c r="B1718" s="37">
        <f>IFERROR(INDEX(BTC!$F:$F,MATCH($A1718,BTC!$A:$A,0))*INDEX('Control Panel'!$B:$B,MATCH('Index Volume'!$A1718+1,'Control Panel'!$A:$A,1)),0)</f>
        <v>4210910000</v>
      </c>
      <c r="C1718" s="37">
        <f>IFERROR(INDEX(XRP!$F:$F,MATCH($A1718,XRP!$A:$A,0))*INDEX('Control Panel'!$C:$C,MATCH($A1718+1,'Control Panel'!$A:$A,1)),0)</f>
        <v>311799000</v>
      </c>
      <c r="D1718" s="37">
        <f>IFERROR(INDEX(LTC!$F:$F,MATCH($A1718,LTC!$A:$A,0))*INDEX('Control Panel'!$D:$D,MATCH($A1718+1,'Control Panel'!$A:$A,1)),0)</f>
        <v>295074000</v>
      </c>
      <c r="E1718" s="37">
        <f>IFERROR(INDEX(ETC!$F:$F,MATCH($A1718,ETC!$A:$A,0))*INDEX('Control Panel'!$E:$E,MATCH($A1718+1,'Control Panel'!$A:$A,1)),0)</f>
        <v>192363000</v>
      </c>
      <c r="F1718" s="37">
        <f>IFERROR(INDEX(ETH!$F:$F,MATCH($A1718,ETH!$A:$A,0))*INDEX('Control Panel'!$F:$F,MATCH('Index Volume'!$A1718+1,'Control Panel'!$A:$A,1)),0)</f>
        <v>2330720000</v>
      </c>
      <c r="G1718" s="37">
        <f>IFERROR(INDEX(BCH!$F:$F,MATCH($A1718,BCH!$A:$A,0))*INDEX('Control Panel'!$G:$G,MATCH('Index Volume'!$A1718+1,'Control Panel'!$A:$A,1)),0)</f>
        <v>393614000</v>
      </c>
      <c r="H1718" s="37">
        <f>IFERROR(INDEX(XMR!$F:$F,MATCH($A1718,XMR!$A:$A,0))*INDEX('Control Panel'!$H:$H,MATCH('Index Volume'!$A1718+1,'Control Panel'!$A:$A,1)),0)</f>
        <v>42702500</v>
      </c>
      <c r="I1718" s="37">
        <f>IFERROR(INDEX(ZEC!$F:$F,MATCH($A1718,ZEC!$A:$A,0))*INDEX('Control Panel'!$I:$I,MATCH('Index Volume'!$A1718+1,'Control Panel'!$A:$A,1)),0)</f>
        <v>101930000</v>
      </c>
      <c r="J1718" s="37">
        <f>IFERROR(INDEX(EOS!$F:$F,MATCH($A1718,EOS!$A:$A,0))*INDEX('Control Panel'!$J:$J,MATCH('Index Volume'!$A1718+1,'Control Panel'!$A:$A,1)),0)</f>
        <v>718438000</v>
      </c>
      <c r="K1718" s="37">
        <f>IFERROR(INDEX(DASH!$F:$F,MATCH($A1718,DASH!$A:$A,0))*INDEX('Control Panel'!$K:$K,MATCH('Index Volume'!$A1718+1,'Control Panel'!$A:$A,1)),0)</f>
        <v>171149000</v>
      </c>
      <c r="L1718" s="37">
        <f>IFERROR(INDEX(XLM!$F:$F,MATCH($A1718,XLM!$A:$A,0))*INDEX('Control Panel'!$L:$L,MATCH('Index Volume'!$A1718+1,'Control Panel'!$A:$A,1)),0)</f>
        <v>68042900</v>
      </c>
      <c r="M1718" s="39">
        <f t="shared" si="345"/>
        <v>8836742400</v>
      </c>
      <c r="N1718" s="1" t="b">
        <f t="shared" si="346"/>
        <v>1</v>
      </c>
      <c r="O1718" s="41">
        <f t="shared" si="347"/>
        <v>8836742400</v>
      </c>
    </row>
    <row r="1719" spans="1:15" x14ac:dyDescent="0.75">
      <c r="A1719" s="4">
        <v>43357</v>
      </c>
      <c r="B1719" s="37">
        <f>IFERROR(INDEX(BTC!$F:$F,MATCH($A1719,BTC!$A:$A,0))*INDEX('Control Panel'!$B:$B,MATCH('Index Volume'!$A1719+1,'Control Panel'!$A:$A,1)),0)</f>
        <v>4076220000</v>
      </c>
      <c r="C1719" s="37">
        <f>IFERROR(INDEX(XRP!$F:$F,MATCH($A1719,XRP!$A:$A,0))*INDEX('Control Panel'!$C:$C,MATCH($A1719+1,'Control Panel'!$A:$A,1)),0)</f>
        <v>269029000</v>
      </c>
      <c r="D1719" s="37">
        <f>IFERROR(INDEX(LTC!$F:$F,MATCH($A1719,LTC!$A:$A,0))*INDEX('Control Panel'!$D:$D,MATCH($A1719+1,'Control Panel'!$A:$A,1)),0)</f>
        <v>336190000</v>
      </c>
      <c r="E1719" s="37">
        <f>IFERROR(INDEX(ETC!$F:$F,MATCH($A1719,ETC!$A:$A,0))*INDEX('Control Panel'!$E:$E,MATCH($A1719+1,'Control Panel'!$A:$A,1)),0)</f>
        <v>193196000</v>
      </c>
      <c r="F1719" s="37">
        <f>IFERROR(INDEX(ETH!$F:$F,MATCH($A1719,ETH!$A:$A,0))*INDEX('Control Panel'!$F:$F,MATCH('Index Volume'!$A1719+1,'Control Panel'!$A:$A,1)),0)</f>
        <v>2232190000</v>
      </c>
      <c r="G1719" s="37">
        <f>IFERROR(INDEX(BCH!$F:$F,MATCH($A1719,BCH!$A:$A,0))*INDEX('Control Panel'!$G:$G,MATCH('Index Volume'!$A1719+1,'Control Panel'!$A:$A,1)),0)</f>
        <v>314701000</v>
      </c>
      <c r="H1719" s="37">
        <f>IFERROR(INDEX(XMR!$F:$F,MATCH($A1719,XMR!$A:$A,0))*INDEX('Control Panel'!$H:$H,MATCH('Index Volume'!$A1719+1,'Control Panel'!$A:$A,1)),0)</f>
        <v>43837300</v>
      </c>
      <c r="I1719" s="37">
        <f>IFERROR(INDEX(ZEC!$F:$F,MATCH($A1719,ZEC!$A:$A,0))*INDEX('Control Panel'!$I:$I,MATCH('Index Volume'!$A1719+1,'Control Panel'!$A:$A,1)),0)</f>
        <v>96404100</v>
      </c>
      <c r="J1719" s="37">
        <f>IFERROR(INDEX(EOS!$F:$F,MATCH($A1719,EOS!$A:$A,0))*INDEX('Control Panel'!$J:$J,MATCH('Index Volume'!$A1719+1,'Control Panel'!$A:$A,1)),0)</f>
        <v>606576000</v>
      </c>
      <c r="K1719" s="37">
        <f>IFERROR(INDEX(DASH!$F:$F,MATCH($A1719,DASH!$A:$A,0))*INDEX('Control Panel'!$K:$K,MATCH('Index Volume'!$A1719+1,'Control Panel'!$A:$A,1)),0)</f>
        <v>215844000</v>
      </c>
      <c r="L1719" s="37">
        <f>IFERROR(INDEX(XLM!$F:$F,MATCH($A1719,XLM!$A:$A,0))*INDEX('Control Panel'!$L:$L,MATCH('Index Volume'!$A1719+1,'Control Panel'!$A:$A,1)),0)</f>
        <v>49018400</v>
      </c>
      <c r="M1719" s="39">
        <f t="shared" si="345"/>
        <v>8433205800</v>
      </c>
      <c r="N1719" s="1" t="b">
        <f t="shared" si="346"/>
        <v>1</v>
      </c>
      <c r="O1719" s="41">
        <f t="shared" si="347"/>
        <v>8433205800</v>
      </c>
    </row>
    <row r="1720" spans="1:15" x14ac:dyDescent="0.75">
      <c r="A1720" s="3">
        <v>43358</v>
      </c>
      <c r="B1720" s="37">
        <f>IFERROR(INDEX(BTC!$F:$F,MATCH($A1720,BTC!$A:$A,0))*INDEX('Control Panel'!$B:$B,MATCH('Index Volume'!$A1720+1,'Control Panel'!$A:$A,1)),0)</f>
        <v>3216300000</v>
      </c>
      <c r="C1720" s="37">
        <f>IFERROR(INDEX(XRP!$F:$F,MATCH($A1720,XRP!$A:$A,0))*INDEX('Control Panel'!$C:$C,MATCH($A1720+1,'Control Panel'!$A:$A,1)),0)</f>
        <v>205361000</v>
      </c>
      <c r="D1720" s="37">
        <f>IFERROR(INDEX(LTC!$F:$F,MATCH($A1720,LTC!$A:$A,0))*INDEX('Control Panel'!$D:$D,MATCH($A1720+1,'Control Panel'!$A:$A,1)),0)</f>
        <v>252020000</v>
      </c>
      <c r="E1720" s="37">
        <f>IFERROR(INDEX(ETC!$F:$F,MATCH($A1720,ETC!$A:$A,0))*INDEX('Control Panel'!$E:$E,MATCH($A1720+1,'Control Panel'!$A:$A,1)),0)</f>
        <v>156127000</v>
      </c>
      <c r="F1720" s="37">
        <f>IFERROR(INDEX(ETH!$F:$F,MATCH($A1720,ETH!$A:$A,0))*INDEX('Control Panel'!$F:$F,MATCH('Index Volume'!$A1720+1,'Control Panel'!$A:$A,1)),0)</f>
        <v>1670490000</v>
      </c>
      <c r="G1720" s="37">
        <f>IFERROR(INDEX(BCH!$F:$F,MATCH($A1720,BCH!$A:$A,0))*INDEX('Control Panel'!$G:$G,MATCH('Index Volume'!$A1720+1,'Control Panel'!$A:$A,1)),0)</f>
        <v>276833000</v>
      </c>
      <c r="H1720" s="37">
        <f>IFERROR(INDEX(XMR!$F:$F,MATCH($A1720,XMR!$A:$A,0))*INDEX('Control Panel'!$H:$H,MATCH('Index Volume'!$A1720+1,'Control Panel'!$A:$A,1)),0)</f>
        <v>38659300</v>
      </c>
      <c r="I1720" s="37">
        <f>IFERROR(INDEX(ZEC!$F:$F,MATCH($A1720,ZEC!$A:$A,0))*INDEX('Control Panel'!$I:$I,MATCH('Index Volume'!$A1720+1,'Control Panel'!$A:$A,1)),0)</f>
        <v>96134200</v>
      </c>
      <c r="J1720" s="37">
        <f>IFERROR(INDEX(EOS!$F:$F,MATCH($A1720,EOS!$A:$A,0))*INDEX('Control Panel'!$J:$J,MATCH('Index Volume'!$A1720+1,'Control Panel'!$A:$A,1)),0)</f>
        <v>508734000</v>
      </c>
      <c r="K1720" s="37">
        <f>IFERROR(INDEX(DASH!$F:$F,MATCH($A1720,DASH!$A:$A,0))*INDEX('Control Panel'!$K:$K,MATCH('Index Volume'!$A1720+1,'Control Panel'!$A:$A,1)),0)</f>
        <v>171229000</v>
      </c>
      <c r="L1720" s="37">
        <f>IFERROR(INDEX(XLM!$F:$F,MATCH($A1720,XLM!$A:$A,0))*INDEX('Control Panel'!$L:$L,MATCH('Index Volume'!$A1720+1,'Control Panel'!$A:$A,1)),0)</f>
        <v>37685700</v>
      </c>
      <c r="M1720" s="39">
        <f t="shared" si="345"/>
        <v>6629573200</v>
      </c>
      <c r="N1720" s="1" t="b">
        <f t="shared" si="346"/>
        <v>1</v>
      </c>
      <c r="O1720" s="41">
        <f t="shared" si="347"/>
        <v>6629573200</v>
      </c>
    </row>
    <row r="1721" spans="1:15" x14ac:dyDescent="0.75">
      <c r="A1721" s="4">
        <v>43359</v>
      </c>
      <c r="B1721" s="37">
        <f>IFERROR(INDEX(BTC!$F:$F,MATCH($A1721,BTC!$A:$A,0))*INDEX('Control Panel'!$B:$B,MATCH('Index Volume'!$A1721+1,'Control Panel'!$A:$A,1)),0)</f>
        <v>3273730000</v>
      </c>
      <c r="C1721" s="37">
        <f>IFERROR(INDEX(XRP!$F:$F,MATCH($A1721,XRP!$A:$A,0))*INDEX('Control Panel'!$C:$C,MATCH($A1721+1,'Control Panel'!$A:$A,1)),0)</f>
        <v>197009000</v>
      </c>
      <c r="D1721" s="37">
        <f>IFERROR(INDEX(LTC!$F:$F,MATCH($A1721,LTC!$A:$A,0))*INDEX('Control Panel'!$D:$D,MATCH($A1721+1,'Control Panel'!$A:$A,1)),0)</f>
        <v>253978000</v>
      </c>
      <c r="E1721" s="37">
        <f>IFERROR(INDEX(ETC!$F:$F,MATCH($A1721,ETC!$A:$A,0))*INDEX('Control Panel'!$E:$E,MATCH($A1721+1,'Control Panel'!$A:$A,1)),0)</f>
        <v>153507000</v>
      </c>
      <c r="F1721" s="37">
        <f>IFERROR(INDEX(ETH!$F:$F,MATCH($A1721,ETH!$A:$A,0))*INDEX('Control Panel'!$F:$F,MATCH('Index Volume'!$A1721+1,'Control Panel'!$A:$A,1)),0)</f>
        <v>1502260000</v>
      </c>
      <c r="G1721" s="37">
        <f>IFERROR(INDEX(BCH!$F:$F,MATCH($A1721,BCH!$A:$A,0))*INDEX('Control Panel'!$G:$G,MATCH('Index Volume'!$A1721+1,'Control Panel'!$A:$A,1)),0)</f>
        <v>277244000</v>
      </c>
      <c r="H1721" s="37">
        <f>IFERROR(INDEX(XMR!$F:$F,MATCH($A1721,XMR!$A:$A,0))*INDEX('Control Panel'!$H:$H,MATCH('Index Volume'!$A1721+1,'Control Panel'!$A:$A,1)),0)</f>
        <v>34245700</v>
      </c>
      <c r="I1721" s="37">
        <f>IFERROR(INDEX(ZEC!$F:$F,MATCH($A1721,ZEC!$A:$A,0))*INDEX('Control Panel'!$I:$I,MATCH('Index Volume'!$A1721+1,'Control Panel'!$A:$A,1)),0)</f>
        <v>94970600</v>
      </c>
      <c r="J1721" s="37">
        <f>IFERROR(INDEX(EOS!$F:$F,MATCH($A1721,EOS!$A:$A,0))*INDEX('Control Panel'!$J:$J,MATCH('Index Volume'!$A1721+1,'Control Panel'!$A:$A,1)),0)</f>
        <v>477706000</v>
      </c>
      <c r="K1721" s="37">
        <f>IFERROR(INDEX(DASH!$F:$F,MATCH($A1721,DASH!$A:$A,0))*INDEX('Control Panel'!$K:$K,MATCH('Index Volume'!$A1721+1,'Control Panel'!$A:$A,1)),0)</f>
        <v>293870000</v>
      </c>
      <c r="L1721" s="37">
        <f>IFERROR(INDEX(XLM!$F:$F,MATCH($A1721,XLM!$A:$A,0))*INDEX('Control Panel'!$L:$L,MATCH('Index Volume'!$A1721+1,'Control Panel'!$A:$A,1)),0)</f>
        <v>41913100</v>
      </c>
      <c r="M1721" s="39">
        <f t="shared" si="345"/>
        <v>6600433400</v>
      </c>
      <c r="N1721" s="1" t="b">
        <f t="shared" si="346"/>
        <v>1</v>
      </c>
      <c r="O1721" s="41">
        <f t="shared" si="347"/>
        <v>6600433400</v>
      </c>
    </row>
    <row r="1722" spans="1:15" x14ac:dyDescent="0.75">
      <c r="A1722" s="3">
        <v>43360</v>
      </c>
      <c r="B1722" s="37">
        <f>IFERROR(INDEX(BTC!$F:$F,MATCH($A1722,BTC!$A:$A,0))*INDEX('Control Panel'!$B:$B,MATCH('Index Volume'!$A1722+1,'Control Panel'!$A:$A,1)),0)</f>
        <v>3910780000</v>
      </c>
      <c r="C1722" s="37">
        <f>IFERROR(INDEX(XRP!$F:$F,MATCH($A1722,XRP!$A:$A,0))*INDEX('Control Panel'!$C:$C,MATCH($A1722+1,'Control Panel'!$A:$A,1)),0)</f>
        <v>246489000</v>
      </c>
      <c r="D1722" s="37">
        <f>IFERROR(INDEX(LTC!$F:$F,MATCH($A1722,LTC!$A:$A,0))*INDEX('Control Panel'!$D:$D,MATCH($A1722+1,'Control Panel'!$A:$A,1)),0)</f>
        <v>261325000</v>
      </c>
      <c r="E1722" s="37">
        <f>IFERROR(INDEX(ETC!$F:$F,MATCH($A1722,ETC!$A:$A,0))*INDEX('Control Panel'!$E:$E,MATCH($A1722+1,'Control Panel'!$A:$A,1)),0)</f>
        <v>164247000</v>
      </c>
      <c r="F1722" s="37">
        <f>IFERROR(INDEX(ETH!$F:$F,MATCH($A1722,ETH!$A:$A,0))*INDEX('Control Panel'!$F:$F,MATCH('Index Volume'!$A1722+1,'Control Panel'!$A:$A,1)),0)</f>
        <v>2019910000</v>
      </c>
      <c r="G1722" s="37">
        <f>IFERROR(INDEX(BCH!$F:$F,MATCH($A1722,BCH!$A:$A,0))*INDEX('Control Panel'!$G:$G,MATCH('Index Volume'!$A1722+1,'Control Panel'!$A:$A,1)),0)</f>
        <v>365115000</v>
      </c>
      <c r="H1722" s="37">
        <f>IFERROR(INDEX(XMR!$F:$F,MATCH($A1722,XMR!$A:$A,0))*INDEX('Control Panel'!$H:$H,MATCH('Index Volume'!$A1722+1,'Control Panel'!$A:$A,1)),0)</f>
        <v>40377800</v>
      </c>
      <c r="I1722" s="37">
        <f>IFERROR(INDEX(ZEC!$F:$F,MATCH($A1722,ZEC!$A:$A,0))*INDEX('Control Panel'!$I:$I,MATCH('Index Volume'!$A1722+1,'Control Panel'!$A:$A,1)),0)</f>
        <v>95085800</v>
      </c>
      <c r="J1722" s="37">
        <f>IFERROR(INDEX(EOS!$F:$F,MATCH($A1722,EOS!$A:$A,0))*INDEX('Control Panel'!$J:$J,MATCH('Index Volume'!$A1722+1,'Control Panel'!$A:$A,1)),0)</f>
        <v>696413000</v>
      </c>
      <c r="K1722" s="37">
        <f>IFERROR(INDEX(DASH!$F:$F,MATCH($A1722,DASH!$A:$A,0))*INDEX('Control Panel'!$K:$K,MATCH('Index Volume'!$A1722+1,'Control Panel'!$A:$A,1)),0)</f>
        <v>213697000</v>
      </c>
      <c r="L1722" s="37">
        <f>IFERROR(INDEX(XLM!$F:$F,MATCH($A1722,XLM!$A:$A,0))*INDEX('Control Panel'!$L:$L,MATCH('Index Volume'!$A1722+1,'Control Panel'!$A:$A,1)),0)</f>
        <v>42653700</v>
      </c>
      <c r="M1722" s="39">
        <f t="shared" si="345"/>
        <v>8056093300</v>
      </c>
      <c r="N1722" s="1" t="b">
        <f t="shared" si="346"/>
        <v>1</v>
      </c>
      <c r="O1722" s="41">
        <f t="shared" si="347"/>
        <v>8056093300</v>
      </c>
    </row>
    <row r="1723" spans="1:15" x14ac:dyDescent="0.75">
      <c r="A1723" s="4">
        <v>43361</v>
      </c>
      <c r="B1723" s="37">
        <f>IFERROR(INDEX(BTC!$F:$F,MATCH($A1723,BTC!$A:$A,0))*INDEX('Control Panel'!$B:$B,MATCH('Index Volume'!$A1723+1,'Control Panel'!$A:$A,1)),0)</f>
        <v>4180090000</v>
      </c>
      <c r="C1723" s="37">
        <f>IFERROR(INDEX(XRP!$F:$F,MATCH($A1723,XRP!$A:$A,0))*INDEX('Control Panel'!$C:$C,MATCH($A1723+1,'Control Panel'!$A:$A,1)),0)</f>
        <v>600216000</v>
      </c>
      <c r="D1723" s="37">
        <f>IFERROR(INDEX(LTC!$F:$F,MATCH($A1723,LTC!$A:$A,0))*INDEX('Control Panel'!$D:$D,MATCH($A1723+1,'Control Panel'!$A:$A,1)),0)</f>
        <v>296552000</v>
      </c>
      <c r="E1723" s="37">
        <f>IFERROR(INDEX(ETC!$F:$F,MATCH($A1723,ETC!$A:$A,0))*INDEX('Control Panel'!$E:$E,MATCH($A1723+1,'Control Panel'!$A:$A,1)),0)</f>
        <v>165477000</v>
      </c>
      <c r="F1723" s="37">
        <f>IFERROR(INDEX(ETH!$F:$F,MATCH($A1723,ETH!$A:$A,0))*INDEX('Control Panel'!$F:$F,MATCH('Index Volume'!$A1723+1,'Control Panel'!$A:$A,1)),0)</f>
        <v>1800640000</v>
      </c>
      <c r="G1723" s="37">
        <f>IFERROR(INDEX(BCH!$F:$F,MATCH($A1723,BCH!$A:$A,0))*INDEX('Control Panel'!$G:$G,MATCH('Index Volume'!$A1723+1,'Control Panel'!$A:$A,1)),0)</f>
        <v>332161000</v>
      </c>
      <c r="H1723" s="37">
        <f>IFERROR(INDEX(XMR!$F:$F,MATCH($A1723,XMR!$A:$A,0))*INDEX('Control Panel'!$H:$H,MATCH('Index Volume'!$A1723+1,'Control Panel'!$A:$A,1)),0)</f>
        <v>35111400</v>
      </c>
      <c r="I1723" s="37">
        <f>IFERROR(INDEX(ZEC!$F:$F,MATCH($A1723,ZEC!$A:$A,0))*INDEX('Control Panel'!$I:$I,MATCH('Index Volume'!$A1723+1,'Control Panel'!$A:$A,1)),0)</f>
        <v>104004000</v>
      </c>
      <c r="J1723" s="37">
        <f>IFERROR(INDEX(EOS!$F:$F,MATCH($A1723,EOS!$A:$A,0))*INDEX('Control Panel'!$J:$J,MATCH('Index Volume'!$A1723+1,'Control Panel'!$A:$A,1)),0)</f>
        <v>658606000</v>
      </c>
      <c r="K1723" s="37">
        <f>IFERROR(INDEX(DASH!$F:$F,MATCH($A1723,DASH!$A:$A,0))*INDEX('Control Panel'!$K:$K,MATCH('Index Volume'!$A1723+1,'Control Panel'!$A:$A,1)),0)</f>
        <v>262497000</v>
      </c>
      <c r="L1723" s="37">
        <f>IFERROR(INDEX(XLM!$F:$F,MATCH($A1723,XLM!$A:$A,0))*INDEX('Control Panel'!$L:$L,MATCH('Index Volume'!$A1723+1,'Control Panel'!$A:$A,1)),0)</f>
        <v>55982400</v>
      </c>
      <c r="M1723" s="39">
        <f t="shared" si="345"/>
        <v>8491336800</v>
      </c>
      <c r="N1723" s="1" t="b">
        <f t="shared" si="346"/>
        <v>1</v>
      </c>
      <c r="O1723" s="41">
        <f t="shared" si="347"/>
        <v>8491336800</v>
      </c>
    </row>
    <row r="1724" spans="1:15" x14ac:dyDescent="0.75">
      <c r="A1724" s="3">
        <v>43362</v>
      </c>
      <c r="B1724" s="37">
        <f>IFERROR(INDEX(BTC!$F:$F,MATCH($A1724,BTC!$A:$A,0))*INDEX('Control Panel'!$B:$B,MATCH('Index Volume'!$A1724+1,'Control Panel'!$A:$A,1)),0)</f>
        <v>4431340000</v>
      </c>
      <c r="C1724" s="37">
        <f>IFERROR(INDEX(XRP!$F:$F,MATCH($A1724,XRP!$A:$A,0))*INDEX('Control Panel'!$C:$C,MATCH($A1724+1,'Control Panel'!$A:$A,1)),0)</f>
        <v>489609000</v>
      </c>
      <c r="D1724" s="37">
        <f>IFERROR(INDEX(LTC!$F:$F,MATCH($A1724,LTC!$A:$A,0))*INDEX('Control Panel'!$D:$D,MATCH($A1724+1,'Control Panel'!$A:$A,1)),0)</f>
        <v>271642000</v>
      </c>
      <c r="E1724" s="37">
        <f>IFERROR(INDEX(ETC!$F:$F,MATCH($A1724,ETC!$A:$A,0))*INDEX('Control Panel'!$E:$E,MATCH($A1724+1,'Control Panel'!$A:$A,1)),0)</f>
        <v>177159000</v>
      </c>
      <c r="F1724" s="37">
        <f>IFERROR(INDEX(ETH!$F:$F,MATCH($A1724,ETH!$A:$A,0))*INDEX('Control Panel'!$F:$F,MATCH('Index Volume'!$A1724+1,'Control Panel'!$A:$A,1)),0)</f>
        <v>1733330000</v>
      </c>
      <c r="G1724" s="37">
        <f>IFERROR(INDEX(BCH!$F:$F,MATCH($A1724,BCH!$A:$A,0))*INDEX('Control Panel'!$G:$G,MATCH('Index Volume'!$A1724+1,'Control Panel'!$A:$A,1)),0)</f>
        <v>337321000</v>
      </c>
      <c r="H1724" s="37">
        <f>IFERROR(INDEX(XMR!$F:$F,MATCH($A1724,XMR!$A:$A,0))*INDEX('Control Panel'!$H:$H,MATCH('Index Volume'!$A1724+1,'Control Panel'!$A:$A,1)),0)</f>
        <v>35204700</v>
      </c>
      <c r="I1724" s="37">
        <f>IFERROR(INDEX(ZEC!$F:$F,MATCH($A1724,ZEC!$A:$A,0))*INDEX('Control Panel'!$I:$I,MATCH('Index Volume'!$A1724+1,'Control Panel'!$A:$A,1)),0)</f>
        <v>91429500</v>
      </c>
      <c r="J1724" s="37">
        <f>IFERROR(INDEX(EOS!$F:$F,MATCH($A1724,EOS!$A:$A,0))*INDEX('Control Panel'!$J:$J,MATCH('Index Volume'!$A1724+1,'Control Panel'!$A:$A,1)),0)</f>
        <v>622045000</v>
      </c>
      <c r="K1724" s="37">
        <f>IFERROR(INDEX(DASH!$F:$F,MATCH($A1724,DASH!$A:$A,0))*INDEX('Control Panel'!$K:$K,MATCH('Index Volume'!$A1724+1,'Control Panel'!$A:$A,1)),0)</f>
        <v>194043000</v>
      </c>
      <c r="L1724" s="37">
        <f>IFERROR(INDEX(XLM!$F:$F,MATCH($A1724,XLM!$A:$A,0))*INDEX('Control Panel'!$L:$L,MATCH('Index Volume'!$A1724+1,'Control Panel'!$A:$A,1)),0)</f>
        <v>48741100</v>
      </c>
      <c r="M1724" s="39">
        <f t="shared" si="345"/>
        <v>8431864300</v>
      </c>
      <c r="N1724" s="1" t="b">
        <f t="shared" si="346"/>
        <v>1</v>
      </c>
      <c r="O1724" s="41">
        <f t="shared" si="347"/>
        <v>8431864300</v>
      </c>
    </row>
    <row r="1725" spans="1:15" x14ac:dyDescent="0.75">
      <c r="A1725" s="4">
        <v>43363</v>
      </c>
      <c r="B1725" s="37">
        <f>IFERROR(INDEX(BTC!$F:$F,MATCH($A1725,BTC!$A:$A,0))*INDEX('Control Panel'!$B:$B,MATCH('Index Volume'!$A1725+1,'Control Panel'!$A:$A,1)),0)</f>
        <v>4348110000</v>
      </c>
      <c r="C1725" s="37">
        <f>IFERROR(INDEX(XRP!$F:$F,MATCH($A1725,XRP!$A:$A,0))*INDEX('Control Panel'!$C:$C,MATCH($A1725+1,'Control Panel'!$A:$A,1)),0)</f>
        <v>1291360000</v>
      </c>
      <c r="D1725" s="37">
        <f>IFERROR(INDEX(LTC!$F:$F,MATCH($A1725,LTC!$A:$A,0))*INDEX('Control Panel'!$D:$D,MATCH($A1725+1,'Control Panel'!$A:$A,1)),0)</f>
        <v>260631000</v>
      </c>
      <c r="E1725" s="37">
        <f>IFERROR(INDEX(ETC!$F:$F,MATCH($A1725,ETC!$A:$A,0))*INDEX('Control Panel'!$E:$E,MATCH($A1725+1,'Control Panel'!$A:$A,1)),0)</f>
        <v>169241000</v>
      </c>
      <c r="F1725" s="37">
        <f>IFERROR(INDEX(ETH!$F:$F,MATCH($A1725,ETH!$A:$A,0))*INDEX('Control Panel'!$F:$F,MATCH('Index Volume'!$A1725+1,'Control Panel'!$A:$A,1)),0)</f>
        <v>1782070000</v>
      </c>
      <c r="G1725" s="37">
        <f>IFERROR(INDEX(BCH!$F:$F,MATCH($A1725,BCH!$A:$A,0))*INDEX('Control Panel'!$G:$G,MATCH('Index Volume'!$A1725+1,'Control Panel'!$A:$A,1)),0)</f>
        <v>369099000</v>
      </c>
      <c r="H1725" s="37">
        <f>IFERROR(INDEX(XMR!$F:$F,MATCH($A1725,XMR!$A:$A,0))*INDEX('Control Panel'!$H:$H,MATCH('Index Volume'!$A1725+1,'Control Panel'!$A:$A,1)),0)</f>
        <v>37921600</v>
      </c>
      <c r="I1725" s="37">
        <f>IFERROR(INDEX(ZEC!$F:$F,MATCH($A1725,ZEC!$A:$A,0))*INDEX('Control Panel'!$I:$I,MATCH('Index Volume'!$A1725+1,'Control Panel'!$A:$A,1)),0)</f>
        <v>107159000</v>
      </c>
      <c r="J1725" s="37">
        <f>IFERROR(INDEX(EOS!$F:$F,MATCH($A1725,EOS!$A:$A,0))*INDEX('Control Panel'!$J:$J,MATCH('Index Volume'!$A1725+1,'Control Panel'!$A:$A,1)),0)</f>
        <v>703866000</v>
      </c>
      <c r="K1725" s="37">
        <f>IFERROR(INDEX(DASH!$F:$F,MATCH($A1725,DASH!$A:$A,0))*INDEX('Control Panel'!$K:$K,MATCH('Index Volume'!$A1725+1,'Control Panel'!$A:$A,1)),0)</f>
        <v>210051000</v>
      </c>
      <c r="L1725" s="37">
        <f>IFERROR(INDEX(XLM!$F:$F,MATCH($A1725,XLM!$A:$A,0))*INDEX('Control Panel'!$L:$L,MATCH('Index Volume'!$A1725+1,'Control Panel'!$A:$A,1)),0)</f>
        <v>89258100</v>
      </c>
      <c r="M1725" s="39">
        <f t="shared" si="345"/>
        <v>9368766700</v>
      </c>
      <c r="N1725" s="1" t="b">
        <f t="shared" si="346"/>
        <v>1</v>
      </c>
      <c r="O1725" s="41">
        <f t="shared" si="347"/>
        <v>9368766700</v>
      </c>
    </row>
    <row r="1726" spans="1:15" x14ac:dyDescent="0.75">
      <c r="A1726" s="3">
        <v>43364</v>
      </c>
      <c r="B1726" s="37">
        <f>IFERROR(INDEX(BTC!$F:$F,MATCH($A1726,BTC!$A:$A,0))*INDEX('Control Panel'!$B:$B,MATCH('Index Volume'!$A1726+1,'Control Panel'!$A:$A,1)),0)</f>
        <v>6531940000</v>
      </c>
      <c r="C1726" s="37">
        <f>IFERROR(INDEX(XRP!$F:$F,MATCH($A1726,XRP!$A:$A,0))*INDEX('Control Panel'!$C:$C,MATCH($A1726+1,'Control Panel'!$A:$A,1)),0)</f>
        <v>4101490000</v>
      </c>
      <c r="D1726" s="37">
        <f>IFERROR(INDEX(LTC!$F:$F,MATCH($A1726,LTC!$A:$A,0))*INDEX('Control Panel'!$D:$D,MATCH($A1726+1,'Control Panel'!$A:$A,1)),0)</f>
        <v>398550000</v>
      </c>
      <c r="E1726" s="37">
        <f>IFERROR(INDEX(ETC!$F:$F,MATCH($A1726,ETC!$A:$A,0))*INDEX('Control Panel'!$E:$E,MATCH($A1726+1,'Control Panel'!$A:$A,1)),0)</f>
        <v>247448000</v>
      </c>
      <c r="F1726" s="37">
        <f>IFERROR(INDEX(ETH!$F:$F,MATCH($A1726,ETH!$A:$A,0))*INDEX('Control Panel'!$F:$F,MATCH('Index Volume'!$A1726+1,'Control Panel'!$A:$A,1)),0)</f>
        <v>2836200000</v>
      </c>
      <c r="G1726" s="37">
        <f>IFERROR(INDEX(BCH!$F:$F,MATCH($A1726,BCH!$A:$A,0))*INDEX('Control Panel'!$G:$G,MATCH('Index Volume'!$A1726+1,'Control Panel'!$A:$A,1)),0)</f>
        <v>597228000</v>
      </c>
      <c r="H1726" s="37">
        <f>IFERROR(INDEX(XMR!$F:$F,MATCH($A1726,XMR!$A:$A,0))*INDEX('Control Panel'!$H:$H,MATCH('Index Volume'!$A1726+1,'Control Panel'!$A:$A,1)),0)</f>
        <v>46774300</v>
      </c>
      <c r="I1726" s="37">
        <f>IFERROR(INDEX(ZEC!$F:$F,MATCH($A1726,ZEC!$A:$A,0))*INDEX('Control Panel'!$I:$I,MATCH('Index Volume'!$A1726+1,'Control Panel'!$A:$A,1)),0)</f>
        <v>127960000</v>
      </c>
      <c r="J1726" s="37">
        <f>IFERROR(INDEX(EOS!$F:$F,MATCH($A1726,EOS!$A:$A,0))*INDEX('Control Panel'!$J:$J,MATCH('Index Volume'!$A1726+1,'Control Panel'!$A:$A,1)),0)</f>
        <v>1088760000</v>
      </c>
      <c r="K1726" s="37">
        <f>IFERROR(INDEX(DASH!$F:$F,MATCH($A1726,DASH!$A:$A,0))*INDEX('Control Panel'!$K:$K,MATCH('Index Volume'!$A1726+1,'Control Panel'!$A:$A,1)),0)</f>
        <v>206347000</v>
      </c>
      <c r="L1726" s="37">
        <f>IFERROR(INDEX(XLM!$F:$F,MATCH($A1726,XLM!$A:$A,0))*INDEX('Control Panel'!$L:$L,MATCH('Index Volume'!$A1726+1,'Control Panel'!$A:$A,1)),0)</f>
        <v>182926000</v>
      </c>
      <c r="M1726" s="39">
        <f t="shared" si="345"/>
        <v>16365623300</v>
      </c>
      <c r="N1726" s="1" t="b">
        <f t="shared" si="346"/>
        <v>1</v>
      </c>
      <c r="O1726" s="41">
        <f t="shared" si="347"/>
        <v>16365623300</v>
      </c>
    </row>
    <row r="1727" spans="1:15" x14ac:dyDescent="0.75">
      <c r="A1727" s="4">
        <v>43365</v>
      </c>
      <c r="B1727" s="37">
        <f>IFERROR(INDEX(BTC!$F:$F,MATCH($A1727,BTC!$A:$A,0))*INDEX('Control Panel'!$B:$B,MATCH('Index Volume'!$A1727+1,'Control Panel'!$A:$A,1)),0)</f>
        <v>4509660000</v>
      </c>
      <c r="C1727" s="37">
        <f>IFERROR(INDEX(XRP!$F:$F,MATCH($A1727,XRP!$A:$A,0))*INDEX('Control Panel'!$C:$C,MATCH($A1727+1,'Control Panel'!$A:$A,1)),0)</f>
        <v>2411430000</v>
      </c>
      <c r="D1727" s="37">
        <f>IFERROR(INDEX(LTC!$F:$F,MATCH($A1727,LTC!$A:$A,0))*INDEX('Control Panel'!$D:$D,MATCH($A1727+1,'Control Panel'!$A:$A,1)),0)</f>
        <v>298424000</v>
      </c>
      <c r="E1727" s="37">
        <f>IFERROR(INDEX(ETC!$F:$F,MATCH($A1727,ETC!$A:$A,0))*INDEX('Control Panel'!$E:$E,MATCH($A1727+1,'Control Panel'!$A:$A,1)),0)</f>
        <v>167522000</v>
      </c>
      <c r="F1727" s="37">
        <f>IFERROR(INDEX(ETH!$F:$F,MATCH($A1727,ETH!$A:$A,0))*INDEX('Control Panel'!$F:$F,MATCH('Index Volume'!$A1727+1,'Control Panel'!$A:$A,1)),0)</f>
        <v>1921820000</v>
      </c>
      <c r="G1727" s="37">
        <f>IFERROR(INDEX(BCH!$F:$F,MATCH($A1727,BCH!$A:$A,0))*INDEX('Control Panel'!$G:$G,MATCH('Index Volume'!$A1727+1,'Control Panel'!$A:$A,1)),0)</f>
        <v>412279000</v>
      </c>
      <c r="H1727" s="37">
        <f>IFERROR(INDEX(XMR!$F:$F,MATCH($A1727,XMR!$A:$A,0))*INDEX('Control Panel'!$H:$H,MATCH('Index Volume'!$A1727+1,'Control Panel'!$A:$A,1)),0)</f>
        <v>29282500</v>
      </c>
      <c r="I1727" s="37">
        <f>IFERROR(INDEX(ZEC!$F:$F,MATCH($A1727,ZEC!$A:$A,0))*INDEX('Control Panel'!$I:$I,MATCH('Index Volume'!$A1727+1,'Control Panel'!$A:$A,1)),0)</f>
        <v>99206300</v>
      </c>
      <c r="J1727" s="37">
        <f>IFERROR(INDEX(EOS!$F:$F,MATCH($A1727,EOS!$A:$A,0))*INDEX('Control Panel'!$J:$J,MATCH('Index Volume'!$A1727+1,'Control Panel'!$A:$A,1)),0)</f>
        <v>669024000</v>
      </c>
      <c r="K1727" s="37">
        <f>IFERROR(INDEX(DASH!$F:$F,MATCH($A1727,DASH!$A:$A,0))*INDEX('Control Panel'!$K:$K,MATCH('Index Volume'!$A1727+1,'Control Panel'!$A:$A,1)),0)</f>
        <v>169790000</v>
      </c>
      <c r="L1727" s="37">
        <f>IFERROR(INDEX(XLM!$F:$F,MATCH($A1727,XLM!$A:$A,0))*INDEX('Control Panel'!$L:$L,MATCH('Index Volume'!$A1727+1,'Control Panel'!$A:$A,1)),0)</f>
        <v>76614200</v>
      </c>
      <c r="M1727" s="39">
        <f t="shared" si="345"/>
        <v>10765052000</v>
      </c>
      <c r="N1727" s="1" t="b">
        <f t="shared" si="346"/>
        <v>1</v>
      </c>
      <c r="O1727" s="41">
        <f t="shared" si="347"/>
        <v>10765052000</v>
      </c>
    </row>
    <row r="1728" spans="1:15" x14ac:dyDescent="0.75">
      <c r="A1728" s="3">
        <v>43366</v>
      </c>
      <c r="B1728" s="37">
        <f>IFERROR(INDEX(BTC!$F:$F,MATCH($A1728,BTC!$A:$A,0))*INDEX('Control Panel'!$B:$B,MATCH('Index Volume'!$A1728+1,'Control Panel'!$A:$A,1)),0)</f>
        <v>4197500000</v>
      </c>
      <c r="C1728" s="37">
        <f>IFERROR(INDEX(XRP!$F:$F,MATCH($A1728,XRP!$A:$A,0))*INDEX('Control Panel'!$C:$C,MATCH($A1728+1,'Control Panel'!$A:$A,1)),0)</f>
        <v>1043970000</v>
      </c>
      <c r="D1728" s="37">
        <f>IFERROR(INDEX(LTC!$F:$F,MATCH($A1728,LTC!$A:$A,0))*INDEX('Control Panel'!$D:$D,MATCH($A1728+1,'Control Panel'!$A:$A,1)),0)</f>
        <v>304888000</v>
      </c>
      <c r="E1728" s="37">
        <f>IFERROR(INDEX(ETC!$F:$F,MATCH($A1728,ETC!$A:$A,0))*INDEX('Control Panel'!$E:$E,MATCH($A1728+1,'Control Panel'!$A:$A,1)),0)</f>
        <v>162975000</v>
      </c>
      <c r="F1728" s="37">
        <f>IFERROR(INDEX(ETH!$F:$F,MATCH($A1728,ETH!$A:$A,0))*INDEX('Control Panel'!$F:$F,MATCH('Index Volume'!$A1728+1,'Control Panel'!$A:$A,1)),0)</f>
        <v>1693470000</v>
      </c>
      <c r="G1728" s="37">
        <f>IFERROR(INDEX(BCH!$F:$F,MATCH($A1728,BCH!$A:$A,0))*INDEX('Control Panel'!$G:$G,MATCH('Index Volume'!$A1728+1,'Control Panel'!$A:$A,1)),0)</f>
        <v>384226000</v>
      </c>
      <c r="H1728" s="37">
        <f>IFERROR(INDEX(XMR!$F:$F,MATCH($A1728,XMR!$A:$A,0))*INDEX('Control Panel'!$H:$H,MATCH('Index Volume'!$A1728+1,'Control Panel'!$A:$A,1)),0)</f>
        <v>53467200</v>
      </c>
      <c r="I1728" s="37">
        <f>IFERROR(INDEX(ZEC!$F:$F,MATCH($A1728,ZEC!$A:$A,0))*INDEX('Control Panel'!$I:$I,MATCH('Index Volume'!$A1728+1,'Control Panel'!$A:$A,1)),0)</f>
        <v>124136000</v>
      </c>
      <c r="J1728" s="37">
        <f>IFERROR(INDEX(EOS!$F:$F,MATCH($A1728,EOS!$A:$A,0))*INDEX('Control Panel'!$J:$J,MATCH('Index Volume'!$A1728+1,'Control Panel'!$A:$A,1)),0)</f>
        <v>686260000</v>
      </c>
      <c r="K1728" s="37">
        <f>IFERROR(INDEX(DASH!$F:$F,MATCH($A1728,DASH!$A:$A,0))*INDEX('Control Panel'!$K:$K,MATCH('Index Volume'!$A1728+1,'Control Panel'!$A:$A,1)),0)</f>
        <v>156285000</v>
      </c>
      <c r="L1728" s="37">
        <f>IFERROR(INDEX(XLM!$F:$F,MATCH($A1728,XLM!$A:$A,0))*INDEX('Control Panel'!$L:$L,MATCH('Index Volume'!$A1728+1,'Control Panel'!$A:$A,1)),0)</f>
        <v>317587000</v>
      </c>
      <c r="M1728" s="39">
        <f t="shared" si="345"/>
        <v>9124764200</v>
      </c>
      <c r="N1728" s="1" t="b">
        <f t="shared" si="346"/>
        <v>1</v>
      </c>
      <c r="O1728" s="41">
        <f t="shared" si="347"/>
        <v>9124764200</v>
      </c>
    </row>
    <row r="1729" spans="1:15" x14ac:dyDescent="0.75">
      <c r="A1729" s="4">
        <v>43367</v>
      </c>
      <c r="B1729" s="37">
        <f>IFERROR(INDEX(BTC!$F:$F,MATCH($A1729,BTC!$A:$A,0))*INDEX('Control Panel'!$B:$B,MATCH('Index Volume'!$A1729+1,'Control Panel'!$A:$A,1)),0)</f>
        <v>4177310000</v>
      </c>
      <c r="C1729" s="37">
        <f>IFERROR(INDEX(XRP!$F:$F,MATCH($A1729,XRP!$A:$A,0))*INDEX('Control Panel'!$C:$C,MATCH($A1729+1,'Control Panel'!$A:$A,1)),0)</f>
        <v>1034380000</v>
      </c>
      <c r="D1729" s="37">
        <f>IFERROR(INDEX(LTC!$F:$F,MATCH($A1729,LTC!$A:$A,0))*INDEX('Control Panel'!$D:$D,MATCH($A1729+1,'Control Panel'!$A:$A,1)),0)</f>
        <v>296366000</v>
      </c>
      <c r="E1729" s="37">
        <f>IFERROR(INDEX(ETC!$F:$F,MATCH($A1729,ETC!$A:$A,0))*INDEX('Control Panel'!$E:$E,MATCH($A1729+1,'Control Panel'!$A:$A,1)),0)</f>
        <v>145599000</v>
      </c>
      <c r="F1729" s="37">
        <f>IFERROR(INDEX(ETH!$F:$F,MATCH($A1729,ETH!$A:$A,0))*INDEX('Control Panel'!$F:$F,MATCH('Index Volume'!$A1729+1,'Control Panel'!$A:$A,1)),0)</f>
        <v>1748740000</v>
      </c>
      <c r="G1729" s="37">
        <f>IFERROR(INDEX(BCH!$F:$F,MATCH($A1729,BCH!$A:$A,0))*INDEX('Control Panel'!$G:$G,MATCH('Index Volume'!$A1729+1,'Control Panel'!$A:$A,1)),0)</f>
        <v>385322000</v>
      </c>
      <c r="H1729" s="37">
        <f>IFERROR(INDEX(XMR!$F:$F,MATCH($A1729,XMR!$A:$A,0))*INDEX('Control Panel'!$H:$H,MATCH('Index Volume'!$A1729+1,'Control Panel'!$A:$A,1)),0)</f>
        <v>32909400</v>
      </c>
      <c r="I1729" s="37">
        <f>IFERROR(INDEX(ZEC!$F:$F,MATCH($A1729,ZEC!$A:$A,0))*INDEX('Control Panel'!$I:$I,MATCH('Index Volume'!$A1729+1,'Control Panel'!$A:$A,1)),0)</f>
        <v>154700000</v>
      </c>
      <c r="J1729" s="37">
        <f>IFERROR(INDEX(EOS!$F:$F,MATCH($A1729,EOS!$A:$A,0))*INDEX('Control Panel'!$J:$J,MATCH('Index Volume'!$A1729+1,'Control Panel'!$A:$A,1)),0)</f>
        <v>654906000</v>
      </c>
      <c r="K1729" s="37">
        <f>IFERROR(INDEX(DASH!$F:$F,MATCH($A1729,DASH!$A:$A,0))*INDEX('Control Panel'!$K:$K,MATCH('Index Volume'!$A1729+1,'Control Panel'!$A:$A,1)),0)</f>
        <v>164016000</v>
      </c>
      <c r="L1729" s="37">
        <f>IFERROR(INDEX(XLM!$F:$F,MATCH($A1729,XLM!$A:$A,0))*INDEX('Control Panel'!$L:$L,MATCH('Index Volume'!$A1729+1,'Control Panel'!$A:$A,1)),0)</f>
        <v>135616000</v>
      </c>
      <c r="M1729" s="39">
        <f t="shared" si="345"/>
        <v>8929864400</v>
      </c>
      <c r="N1729" s="1" t="b">
        <f t="shared" si="346"/>
        <v>1</v>
      </c>
      <c r="O1729" s="41">
        <f t="shared" si="347"/>
        <v>8929864400</v>
      </c>
    </row>
    <row r="1730" spans="1:15" x14ac:dyDescent="0.75">
      <c r="A1730" s="3">
        <v>43368</v>
      </c>
      <c r="B1730" s="37">
        <f>IFERROR(INDEX(BTC!$F:$F,MATCH($A1730,BTC!$A:$A,0))*INDEX('Control Panel'!$B:$B,MATCH('Index Volume'!$A1730+1,'Control Panel'!$A:$A,1)),0)</f>
        <v>4726180000</v>
      </c>
      <c r="C1730" s="37">
        <f>IFERROR(INDEX(XRP!$F:$F,MATCH($A1730,XRP!$A:$A,0))*INDEX('Control Panel'!$C:$C,MATCH($A1730+1,'Control Panel'!$A:$A,1)),0)</f>
        <v>1639680000</v>
      </c>
      <c r="D1730" s="37">
        <f>IFERROR(INDEX(LTC!$F:$F,MATCH($A1730,LTC!$A:$A,0))*INDEX('Control Panel'!$D:$D,MATCH($A1730+1,'Control Panel'!$A:$A,1)),0)</f>
        <v>351579000</v>
      </c>
      <c r="E1730" s="37">
        <f>IFERROR(INDEX(ETC!$F:$F,MATCH($A1730,ETC!$A:$A,0))*INDEX('Control Panel'!$E:$E,MATCH($A1730+1,'Control Panel'!$A:$A,1)),0)</f>
        <v>183283000</v>
      </c>
      <c r="F1730" s="37">
        <f>IFERROR(INDEX(ETH!$F:$F,MATCH($A1730,ETH!$A:$A,0))*INDEX('Control Panel'!$F:$F,MATCH('Index Volume'!$A1730+1,'Control Panel'!$A:$A,1)),0)</f>
        <v>2120360000</v>
      </c>
      <c r="G1730" s="37">
        <f>IFERROR(INDEX(BCH!$F:$F,MATCH($A1730,BCH!$A:$A,0))*INDEX('Control Panel'!$G:$G,MATCH('Index Volume'!$A1730+1,'Control Panel'!$A:$A,1)),0)</f>
        <v>414548000</v>
      </c>
      <c r="H1730" s="37">
        <f>IFERROR(INDEX(XMR!$F:$F,MATCH($A1730,XMR!$A:$A,0))*INDEX('Control Panel'!$H:$H,MATCH('Index Volume'!$A1730+1,'Control Panel'!$A:$A,1)),0)</f>
        <v>30107600</v>
      </c>
      <c r="I1730" s="37">
        <f>IFERROR(INDEX(ZEC!$F:$F,MATCH($A1730,ZEC!$A:$A,0))*INDEX('Control Panel'!$I:$I,MATCH('Index Volume'!$A1730+1,'Control Panel'!$A:$A,1)),0)</f>
        <v>111247000</v>
      </c>
      <c r="J1730" s="37">
        <f>IFERROR(INDEX(EOS!$F:$F,MATCH($A1730,EOS!$A:$A,0))*INDEX('Control Panel'!$J:$J,MATCH('Index Volume'!$A1730+1,'Control Panel'!$A:$A,1)),0)</f>
        <v>891486000</v>
      </c>
      <c r="K1730" s="37">
        <f>IFERROR(INDEX(DASH!$F:$F,MATCH($A1730,DASH!$A:$A,0))*INDEX('Control Panel'!$K:$K,MATCH('Index Volume'!$A1730+1,'Control Panel'!$A:$A,1)),0)</f>
        <v>150086000</v>
      </c>
      <c r="L1730" s="37">
        <f>IFERROR(INDEX(XLM!$F:$F,MATCH($A1730,XLM!$A:$A,0))*INDEX('Control Panel'!$L:$L,MATCH('Index Volume'!$A1730+1,'Control Panel'!$A:$A,1)),0)</f>
        <v>118361000</v>
      </c>
      <c r="M1730" s="39">
        <f t="shared" ref="M1730:M1793" si="348">SUM(B1730:L1730)</f>
        <v>10736917600</v>
      </c>
      <c r="N1730" s="1" t="b">
        <f t="shared" si="346"/>
        <v>1</v>
      </c>
      <c r="O1730" s="41">
        <f t="shared" si="347"/>
        <v>10736917600</v>
      </c>
    </row>
    <row r="1731" spans="1:15" x14ac:dyDescent="0.75">
      <c r="A1731" s="4">
        <v>43369</v>
      </c>
      <c r="B1731" s="37">
        <f>IFERROR(INDEX(BTC!$F:$F,MATCH($A1731,BTC!$A:$A,0))*INDEX('Control Panel'!$B:$B,MATCH('Index Volume'!$A1731+1,'Control Panel'!$A:$A,1)),0)</f>
        <v>4437300000</v>
      </c>
      <c r="C1731" s="37">
        <f>IFERROR(INDEX(XRP!$F:$F,MATCH($A1731,XRP!$A:$A,0))*INDEX('Control Panel'!$C:$C,MATCH($A1731+1,'Control Panel'!$A:$A,1)),0)</f>
        <v>1821610000</v>
      </c>
      <c r="D1731" s="37">
        <f>IFERROR(INDEX(LTC!$F:$F,MATCH($A1731,LTC!$A:$A,0))*INDEX('Control Panel'!$D:$D,MATCH($A1731+1,'Control Panel'!$A:$A,1)),0)</f>
        <v>294136000</v>
      </c>
      <c r="E1731" s="37">
        <f>IFERROR(INDEX(ETC!$F:$F,MATCH($A1731,ETC!$A:$A,0))*INDEX('Control Panel'!$E:$E,MATCH($A1731+1,'Control Panel'!$A:$A,1)),0)</f>
        <v>154050000</v>
      </c>
      <c r="F1731" s="37">
        <f>IFERROR(INDEX(ETH!$F:$F,MATCH($A1731,ETH!$A:$A,0))*INDEX('Control Panel'!$F:$F,MATCH('Index Volume'!$A1731+1,'Control Panel'!$A:$A,1)),0)</f>
        <v>1756100000</v>
      </c>
      <c r="G1731" s="37">
        <f>IFERROR(INDEX(BCH!$F:$F,MATCH($A1731,BCH!$A:$A,0))*INDEX('Control Panel'!$G:$G,MATCH('Index Volume'!$A1731+1,'Control Panel'!$A:$A,1)),0)</f>
        <v>856458000</v>
      </c>
      <c r="H1731" s="37">
        <f>IFERROR(INDEX(XMR!$F:$F,MATCH($A1731,XMR!$A:$A,0))*INDEX('Control Panel'!$H:$H,MATCH('Index Volume'!$A1731+1,'Control Panel'!$A:$A,1)),0)</f>
        <v>29067600</v>
      </c>
      <c r="I1731" s="37">
        <f>IFERROR(INDEX(ZEC!$F:$F,MATCH($A1731,ZEC!$A:$A,0))*INDEX('Control Panel'!$I:$I,MATCH('Index Volume'!$A1731+1,'Control Panel'!$A:$A,1)),0)</f>
        <v>127405000</v>
      </c>
      <c r="J1731" s="37">
        <f>IFERROR(INDEX(EOS!$F:$F,MATCH($A1731,EOS!$A:$A,0))*INDEX('Control Panel'!$J:$J,MATCH('Index Volume'!$A1731+1,'Control Panel'!$A:$A,1)),0)</f>
        <v>683187000</v>
      </c>
      <c r="K1731" s="37">
        <f>IFERROR(INDEX(DASH!$F:$F,MATCH($A1731,DASH!$A:$A,0))*INDEX('Control Panel'!$K:$K,MATCH('Index Volume'!$A1731+1,'Control Panel'!$A:$A,1)),0)</f>
        <v>179411000</v>
      </c>
      <c r="L1731" s="37">
        <f>IFERROR(INDEX(XLM!$F:$F,MATCH($A1731,XLM!$A:$A,0))*INDEX('Control Panel'!$L:$L,MATCH('Index Volume'!$A1731+1,'Control Panel'!$A:$A,1)),0)</f>
        <v>89889500</v>
      </c>
      <c r="M1731" s="39">
        <f t="shared" si="348"/>
        <v>10428614100</v>
      </c>
      <c r="N1731" s="1" t="b">
        <f t="shared" ref="N1731:N1794" si="349">COUNTIF(B1731:L1731,0)=COUNTIF(B1730:L1730,0)</f>
        <v>1</v>
      </c>
      <c r="O1731" s="41">
        <f t="shared" ref="O1731:O1794" si="350">IF(N1731,M1731,IF(B1730=0,0,B1731)+IF(C1730=0,0,C1731)+IF(D1730=0,0,D1731)+IF(E1730=0,0,E1731)+IF(F1730=0,0,F1731)+IF(G1730=0,0,G1731)+IF(H1730=0,0,H1731)+IF(I1730=0,0,I1731)+IF(J1730=0,0,J1731)+IF(K1730=0,0,K1731)+IF(L1730=0,0,L1731))</f>
        <v>10428614100</v>
      </c>
    </row>
    <row r="1732" spans="1:15" x14ac:dyDescent="0.75">
      <c r="A1732" s="3">
        <v>43370</v>
      </c>
      <c r="B1732" s="37">
        <f>IFERROR(INDEX(BTC!$F:$F,MATCH($A1732,BTC!$A:$A,0))*INDEX('Control Panel'!$B:$B,MATCH('Index Volume'!$A1732+1,'Control Panel'!$A:$A,1)),0)</f>
        <v>4606810000</v>
      </c>
      <c r="C1732" s="37">
        <f>IFERROR(INDEX(XRP!$F:$F,MATCH($A1732,XRP!$A:$A,0))*INDEX('Control Panel'!$C:$C,MATCH($A1732+1,'Control Panel'!$A:$A,1)),0)</f>
        <v>824083000</v>
      </c>
      <c r="D1732" s="37">
        <f>IFERROR(INDEX(LTC!$F:$F,MATCH($A1732,LTC!$A:$A,0))*INDEX('Control Panel'!$D:$D,MATCH($A1732+1,'Control Panel'!$A:$A,1)),0)</f>
        <v>574277000</v>
      </c>
      <c r="E1732" s="37">
        <f>IFERROR(INDEX(ETC!$F:$F,MATCH($A1732,ETC!$A:$A,0))*INDEX('Control Panel'!$E:$E,MATCH($A1732+1,'Control Panel'!$A:$A,1)),0)</f>
        <v>175910000</v>
      </c>
      <c r="F1732" s="37">
        <f>IFERROR(INDEX(ETH!$F:$F,MATCH($A1732,ETH!$A:$A,0))*INDEX('Control Panel'!$F:$F,MATCH('Index Volume'!$A1732+1,'Control Panel'!$A:$A,1)),0)</f>
        <v>2030320000</v>
      </c>
      <c r="G1732" s="37">
        <f>IFERROR(INDEX(BCH!$F:$F,MATCH($A1732,BCH!$A:$A,0))*INDEX('Control Panel'!$G:$G,MATCH('Index Volume'!$A1732+1,'Control Panel'!$A:$A,1)),0)</f>
        <v>1083230000</v>
      </c>
      <c r="H1732" s="37">
        <f>IFERROR(INDEX(XMR!$F:$F,MATCH($A1732,XMR!$A:$A,0))*INDEX('Control Panel'!$H:$H,MATCH('Index Volume'!$A1732+1,'Control Panel'!$A:$A,1)),0)</f>
        <v>38769800</v>
      </c>
      <c r="I1732" s="37">
        <f>IFERROR(INDEX(ZEC!$F:$F,MATCH($A1732,ZEC!$A:$A,0))*INDEX('Control Panel'!$I:$I,MATCH('Index Volume'!$A1732+1,'Control Panel'!$A:$A,1)),0)</f>
        <v>134801000</v>
      </c>
      <c r="J1732" s="37">
        <f>IFERROR(INDEX(EOS!$F:$F,MATCH($A1732,EOS!$A:$A,0))*INDEX('Control Panel'!$J:$J,MATCH('Index Volume'!$A1732+1,'Control Panel'!$A:$A,1)),0)</f>
        <v>753645000</v>
      </c>
      <c r="K1732" s="37">
        <f>IFERROR(INDEX(DASH!$F:$F,MATCH($A1732,DASH!$A:$A,0))*INDEX('Control Panel'!$K:$K,MATCH('Index Volume'!$A1732+1,'Control Panel'!$A:$A,1)),0)</f>
        <v>243512000</v>
      </c>
      <c r="L1732" s="37">
        <f>IFERROR(INDEX(XLM!$F:$F,MATCH($A1732,XLM!$A:$A,0))*INDEX('Control Panel'!$L:$L,MATCH('Index Volume'!$A1732+1,'Control Panel'!$A:$A,1)),0)</f>
        <v>99370800</v>
      </c>
      <c r="M1732" s="39">
        <f t="shared" si="348"/>
        <v>10564728600</v>
      </c>
      <c r="N1732" s="1" t="b">
        <f t="shared" si="349"/>
        <v>1</v>
      </c>
      <c r="O1732" s="41">
        <f t="shared" si="350"/>
        <v>10564728600</v>
      </c>
    </row>
    <row r="1733" spans="1:15" x14ac:dyDescent="0.75">
      <c r="A1733" s="4">
        <v>43371</v>
      </c>
      <c r="B1733" s="37">
        <f>IFERROR(INDEX(BTC!$F:$F,MATCH($A1733,BTC!$A:$A,0))*INDEX('Control Panel'!$B:$B,MATCH('Index Volume'!$A1733+1,'Control Panel'!$A:$A,1)),0)</f>
        <v>5014430000</v>
      </c>
      <c r="C1733" s="37">
        <f>IFERROR(INDEX(XRP!$F:$F,MATCH($A1733,XRP!$A:$A,0))*INDEX('Control Panel'!$C:$C,MATCH($A1733+1,'Control Panel'!$A:$A,1)),0)</f>
        <v>718255000</v>
      </c>
      <c r="D1733" s="37">
        <f>IFERROR(INDEX(LTC!$F:$F,MATCH($A1733,LTC!$A:$A,0))*INDEX('Control Panel'!$D:$D,MATCH($A1733+1,'Control Panel'!$A:$A,1)),0)</f>
        <v>459862000</v>
      </c>
      <c r="E1733" s="37">
        <f>IFERROR(INDEX(ETC!$F:$F,MATCH($A1733,ETC!$A:$A,0))*INDEX('Control Panel'!$E:$E,MATCH($A1733+1,'Control Panel'!$A:$A,1)),0)</f>
        <v>157811000</v>
      </c>
      <c r="F1733" s="37">
        <f>IFERROR(INDEX(ETH!$F:$F,MATCH($A1733,ETH!$A:$A,0))*INDEX('Control Panel'!$F:$F,MATCH('Index Volume'!$A1733+1,'Control Panel'!$A:$A,1)),0)</f>
        <v>2018120000</v>
      </c>
      <c r="G1733" s="37">
        <f>IFERROR(INDEX(BCH!$F:$F,MATCH($A1733,BCH!$A:$A,0))*INDEX('Control Panel'!$G:$G,MATCH('Index Volume'!$A1733+1,'Control Panel'!$A:$A,1)),0)</f>
        <v>673844000</v>
      </c>
      <c r="H1733" s="37">
        <f>IFERROR(INDEX(XMR!$F:$F,MATCH($A1733,XMR!$A:$A,0))*INDEX('Control Panel'!$H:$H,MATCH('Index Volume'!$A1733+1,'Control Panel'!$A:$A,1)),0)</f>
        <v>35421800</v>
      </c>
      <c r="I1733" s="37">
        <f>IFERROR(INDEX(ZEC!$F:$F,MATCH($A1733,ZEC!$A:$A,0))*INDEX('Control Panel'!$I:$I,MATCH('Index Volume'!$A1733+1,'Control Panel'!$A:$A,1)),0)</f>
        <v>165087000</v>
      </c>
      <c r="J1733" s="37">
        <f>IFERROR(INDEX(EOS!$F:$F,MATCH($A1733,EOS!$A:$A,0))*INDEX('Control Panel'!$J:$J,MATCH('Index Volume'!$A1733+1,'Control Panel'!$A:$A,1)),0)</f>
        <v>840105000</v>
      </c>
      <c r="K1733" s="37">
        <f>IFERROR(INDEX(DASH!$F:$F,MATCH($A1733,DASH!$A:$A,0))*INDEX('Control Panel'!$K:$K,MATCH('Index Volume'!$A1733+1,'Control Panel'!$A:$A,1)),0)</f>
        <v>224084000</v>
      </c>
      <c r="L1733" s="37">
        <f>IFERROR(INDEX(XLM!$F:$F,MATCH($A1733,XLM!$A:$A,0))*INDEX('Control Panel'!$L:$L,MATCH('Index Volume'!$A1733+1,'Control Panel'!$A:$A,1)),0)</f>
        <v>63003000</v>
      </c>
      <c r="M1733" s="39">
        <f t="shared" si="348"/>
        <v>10370022800</v>
      </c>
      <c r="N1733" s="1" t="b">
        <f t="shared" si="349"/>
        <v>1</v>
      </c>
      <c r="O1733" s="41">
        <f t="shared" si="350"/>
        <v>10370022800</v>
      </c>
    </row>
    <row r="1734" spans="1:15" x14ac:dyDescent="0.75">
      <c r="A1734" s="3">
        <v>43372</v>
      </c>
      <c r="B1734" s="37">
        <f>IFERROR(INDEX(BTC!$F:$F,MATCH($A1734,BTC!$A:$A,0))*INDEX('Control Panel'!$B:$B,MATCH('Index Volume'!$A1734+1,'Control Panel'!$A:$A,1)),0)</f>
        <v>4363690000</v>
      </c>
      <c r="C1734" s="37">
        <f>IFERROR(INDEX(XRP!$F:$F,MATCH($A1734,XRP!$A:$A,0))*INDEX('Control Panel'!$C:$C,MATCH($A1734+1,'Control Panel'!$A:$A,1)),0)</f>
        <v>1034370000</v>
      </c>
      <c r="D1734" s="37">
        <f>IFERROR(INDEX(LTC!$F:$F,MATCH($A1734,LTC!$A:$A,0))*INDEX('Control Panel'!$D:$D,MATCH($A1734+1,'Control Panel'!$A:$A,1)),0)</f>
        <v>356028000</v>
      </c>
      <c r="E1734" s="37">
        <f>IFERROR(INDEX(ETC!$F:$F,MATCH($A1734,ETC!$A:$A,0))*INDEX('Control Panel'!$E:$E,MATCH($A1734+1,'Control Panel'!$A:$A,1)),0)</f>
        <v>155294000</v>
      </c>
      <c r="F1734" s="37">
        <f>IFERROR(INDEX(ETH!$F:$F,MATCH($A1734,ETH!$A:$A,0))*INDEX('Control Panel'!$F:$F,MATCH('Index Volume'!$A1734+1,'Control Panel'!$A:$A,1)),0)</f>
        <v>2208720000</v>
      </c>
      <c r="G1734" s="37">
        <f>IFERROR(INDEX(BCH!$F:$F,MATCH($A1734,BCH!$A:$A,0))*INDEX('Control Panel'!$G:$G,MATCH('Index Volume'!$A1734+1,'Control Panel'!$A:$A,1)),0)</f>
        <v>581112000</v>
      </c>
      <c r="H1734" s="37">
        <f>IFERROR(INDEX(XMR!$F:$F,MATCH($A1734,XMR!$A:$A,0))*INDEX('Control Panel'!$H:$H,MATCH('Index Volume'!$A1734+1,'Control Panel'!$A:$A,1)),0)</f>
        <v>34176800</v>
      </c>
      <c r="I1734" s="37">
        <f>IFERROR(INDEX(ZEC!$F:$F,MATCH($A1734,ZEC!$A:$A,0))*INDEX('Control Panel'!$I:$I,MATCH('Index Volume'!$A1734+1,'Control Panel'!$A:$A,1)),0)</f>
        <v>143884000</v>
      </c>
      <c r="J1734" s="37">
        <f>IFERROR(INDEX(EOS!$F:$F,MATCH($A1734,EOS!$A:$A,0))*INDEX('Control Panel'!$J:$J,MATCH('Index Volume'!$A1734+1,'Control Panel'!$A:$A,1)),0)</f>
        <v>678214000</v>
      </c>
      <c r="K1734" s="37">
        <f>IFERROR(INDEX(DASH!$F:$F,MATCH($A1734,DASH!$A:$A,0))*INDEX('Control Panel'!$K:$K,MATCH('Index Volume'!$A1734+1,'Control Panel'!$A:$A,1)),0)</f>
        <v>297395000</v>
      </c>
      <c r="L1734" s="37">
        <f>IFERROR(INDEX(XLM!$F:$F,MATCH($A1734,XLM!$A:$A,0))*INDEX('Control Panel'!$L:$L,MATCH('Index Volume'!$A1734+1,'Control Panel'!$A:$A,1)),0)</f>
        <v>54822100</v>
      </c>
      <c r="M1734" s="39">
        <f t="shared" si="348"/>
        <v>9907705900</v>
      </c>
      <c r="N1734" s="1" t="b">
        <f t="shared" si="349"/>
        <v>1</v>
      </c>
      <c r="O1734" s="41">
        <f t="shared" si="350"/>
        <v>9907705900</v>
      </c>
    </row>
    <row r="1735" spans="1:15" x14ac:dyDescent="0.75">
      <c r="A1735" s="4">
        <v>43373</v>
      </c>
      <c r="B1735" s="37">
        <f>IFERROR(INDEX(BTC!$F:$F,MATCH($A1735,BTC!$A:$A,0))*INDEX('Control Panel'!$B:$B,MATCH('Index Volume'!$A1735+1,'Control Panel'!$A:$A,1)),0)</f>
        <v>4002280000</v>
      </c>
      <c r="C1735" s="37">
        <f>IFERROR(INDEX(XRP!$F:$F,MATCH($A1735,XRP!$A:$A,0))*INDEX('Control Panel'!$C:$C,MATCH($A1735+1,'Control Panel'!$A:$A,1)),0)</f>
        <v>1329720000</v>
      </c>
      <c r="D1735" s="37">
        <f>IFERROR(INDEX(LTC!$F:$F,MATCH($A1735,LTC!$A:$A,0))*INDEX('Control Panel'!$D:$D,MATCH($A1735+1,'Control Panel'!$A:$A,1)),0)</f>
        <v>463002000</v>
      </c>
      <c r="E1735" s="37">
        <f>IFERROR(INDEX(ETC!$F:$F,MATCH($A1735,ETC!$A:$A,0))*INDEX('Control Panel'!$E:$E,MATCH($A1735+1,'Control Panel'!$A:$A,1)),0)</f>
        <v>197595000</v>
      </c>
      <c r="F1735" s="37">
        <f>IFERROR(INDEX(ETH!$F:$F,MATCH($A1735,ETH!$A:$A,0))*INDEX('Control Panel'!$F:$F,MATCH('Index Volume'!$A1735+1,'Control Panel'!$A:$A,1)),0)</f>
        <v>1765560000</v>
      </c>
      <c r="G1735" s="37">
        <f>IFERROR(INDEX(BCH!$F:$F,MATCH($A1735,BCH!$A:$A,0))*INDEX('Control Panel'!$G:$G,MATCH('Index Volume'!$A1735+1,'Control Panel'!$A:$A,1)),0)</f>
        <v>477471000</v>
      </c>
      <c r="H1735" s="37">
        <f>IFERROR(INDEX(XMR!$F:$F,MATCH($A1735,XMR!$A:$A,0))*INDEX('Control Panel'!$H:$H,MATCH('Index Volume'!$A1735+1,'Control Panel'!$A:$A,1)),0)</f>
        <v>26235500</v>
      </c>
      <c r="I1735" s="37">
        <f>IFERROR(INDEX(ZEC!$F:$F,MATCH($A1735,ZEC!$A:$A,0))*INDEX('Control Panel'!$I:$I,MATCH('Index Volume'!$A1735+1,'Control Panel'!$A:$A,1)),0)</f>
        <v>151008000</v>
      </c>
      <c r="J1735" s="37">
        <f>IFERROR(INDEX(EOS!$F:$F,MATCH($A1735,EOS!$A:$A,0))*INDEX('Control Panel'!$J:$J,MATCH('Index Volume'!$A1735+1,'Control Panel'!$A:$A,1)),0)</f>
        <v>828008000</v>
      </c>
      <c r="K1735" s="37">
        <f>IFERROR(INDEX(DASH!$F:$F,MATCH($A1735,DASH!$A:$A,0))*INDEX('Control Panel'!$K:$K,MATCH('Index Volume'!$A1735+1,'Control Panel'!$A:$A,1)),0)</f>
        <v>281672000</v>
      </c>
      <c r="L1735" s="37">
        <f>IFERROR(INDEX(XLM!$F:$F,MATCH($A1735,XLM!$A:$A,0))*INDEX('Control Panel'!$L:$L,MATCH('Index Volume'!$A1735+1,'Control Panel'!$A:$A,1)),0)</f>
        <v>64864600</v>
      </c>
      <c r="M1735" s="39">
        <f t="shared" si="348"/>
        <v>9587416100</v>
      </c>
      <c r="N1735" s="1" t="b">
        <f t="shared" si="349"/>
        <v>1</v>
      </c>
      <c r="O1735" s="41">
        <f t="shared" si="350"/>
        <v>9587416100</v>
      </c>
    </row>
    <row r="1736" spans="1:15" x14ac:dyDescent="0.75">
      <c r="A1736" s="3">
        <v>43374</v>
      </c>
      <c r="B1736" s="37">
        <f>IFERROR(INDEX(BTC!$F:$F,MATCH($A1736,BTC!$A:$A,0))*INDEX('Control Panel'!$B:$B,MATCH('Index Volume'!$A1736+1,'Control Panel'!$A:$A,1)),0)</f>
        <v>4000970000</v>
      </c>
      <c r="C1736" s="37">
        <f>IFERROR(INDEX(XRP!$F:$F,MATCH($A1736,XRP!$A:$A,0))*INDEX('Control Panel'!$C:$C,MATCH($A1736+1,'Control Panel'!$A:$A,1)),0)</f>
        <v>1412800000</v>
      </c>
      <c r="D1736" s="37">
        <f>IFERROR(INDEX(LTC!$F:$F,MATCH($A1736,LTC!$A:$A,0))*INDEX('Control Panel'!$D:$D,MATCH($A1736+1,'Control Panel'!$A:$A,1)),0)</f>
        <v>456583000</v>
      </c>
      <c r="E1736" s="37">
        <f>IFERROR(INDEX(ETC!$F:$F,MATCH($A1736,ETC!$A:$A,0))*INDEX('Control Panel'!$E:$E,MATCH($A1736+1,'Control Panel'!$A:$A,1)),0)</f>
        <v>178803000</v>
      </c>
      <c r="F1736" s="37">
        <f>IFERROR(INDEX(ETH!$F:$F,MATCH($A1736,ETH!$A:$A,0))*INDEX('Control Panel'!$F:$F,MATCH('Index Volume'!$A1736+1,'Control Panel'!$A:$A,1)),0)</f>
        <v>1597500000</v>
      </c>
      <c r="G1736" s="37">
        <f>IFERROR(INDEX(BCH!$F:$F,MATCH($A1736,BCH!$A:$A,0))*INDEX('Control Panel'!$G:$G,MATCH('Index Volume'!$A1736+1,'Control Panel'!$A:$A,1)),0)</f>
        <v>450906000</v>
      </c>
      <c r="H1736" s="37">
        <f>IFERROR(INDEX(XMR!$F:$F,MATCH($A1736,XMR!$A:$A,0))*INDEX('Control Panel'!$H:$H,MATCH('Index Volume'!$A1736+1,'Control Panel'!$A:$A,1)),0)</f>
        <v>20659400</v>
      </c>
      <c r="I1736" s="37">
        <f>IFERROR(INDEX(ZEC!$F:$F,MATCH($A1736,ZEC!$A:$A,0))*INDEX('Control Panel'!$I:$I,MATCH('Index Volume'!$A1736+1,'Control Panel'!$A:$A,1)),0)</f>
        <v>151058000</v>
      </c>
      <c r="J1736" s="37">
        <f>IFERROR(INDEX(EOS!$F:$F,MATCH($A1736,EOS!$A:$A,0))*INDEX('Control Panel'!$J:$J,MATCH('Index Volume'!$A1736+1,'Control Panel'!$A:$A,1)),0)</f>
        <v>695608000</v>
      </c>
      <c r="K1736" s="37">
        <f>IFERROR(INDEX(DASH!$F:$F,MATCH($A1736,DASH!$A:$A,0))*INDEX('Control Panel'!$K:$K,MATCH('Index Volume'!$A1736+1,'Control Panel'!$A:$A,1)),0)</f>
        <v>368119000</v>
      </c>
      <c r="L1736" s="37">
        <f>IFERROR(INDEX(XLM!$F:$F,MATCH($A1736,XLM!$A:$A,0))*INDEX('Control Panel'!$L:$L,MATCH('Index Volume'!$A1736+1,'Control Panel'!$A:$A,1)),0)</f>
        <v>67813900</v>
      </c>
      <c r="M1736" s="39">
        <f t="shared" si="348"/>
        <v>9400820300</v>
      </c>
      <c r="N1736" s="1" t="b">
        <f t="shared" si="349"/>
        <v>1</v>
      </c>
      <c r="O1736" s="41">
        <f t="shared" si="350"/>
        <v>9400820300</v>
      </c>
    </row>
    <row r="1737" spans="1:15" x14ac:dyDescent="0.75">
      <c r="A1737" s="4">
        <v>43375</v>
      </c>
      <c r="B1737" s="37">
        <f>IFERROR(INDEX(BTC!$F:$F,MATCH($A1737,BTC!$A:$A,0))*INDEX('Control Panel'!$B:$B,MATCH('Index Volume'!$A1737+1,'Control Panel'!$A:$A,1)),0)</f>
        <v>3979260000</v>
      </c>
      <c r="C1737" s="37">
        <f>IFERROR(INDEX(XRP!$F:$F,MATCH($A1737,XRP!$A:$A,0))*INDEX('Control Panel'!$C:$C,MATCH($A1737+1,'Control Panel'!$A:$A,1)),0)</f>
        <v>743705000</v>
      </c>
      <c r="D1737" s="37">
        <f>IFERROR(INDEX(LTC!$F:$F,MATCH($A1737,LTC!$A:$A,0))*INDEX('Control Panel'!$D:$D,MATCH($A1737+1,'Control Panel'!$A:$A,1)),0)</f>
        <v>444830000</v>
      </c>
      <c r="E1737" s="37">
        <f>IFERROR(INDEX(ETC!$F:$F,MATCH($A1737,ETC!$A:$A,0))*INDEX('Control Panel'!$E:$E,MATCH($A1737+1,'Control Panel'!$A:$A,1)),0)</f>
        <v>148728000</v>
      </c>
      <c r="F1737" s="37">
        <f>IFERROR(INDEX(ETH!$F:$F,MATCH($A1737,ETH!$A:$A,0))*INDEX('Control Panel'!$F:$F,MATCH('Index Volume'!$A1737+1,'Control Panel'!$A:$A,1)),0)</f>
        <v>1542080000</v>
      </c>
      <c r="G1737" s="37">
        <f>IFERROR(INDEX(BCH!$F:$F,MATCH($A1737,BCH!$A:$A,0))*INDEX('Control Panel'!$G:$G,MATCH('Index Volume'!$A1737+1,'Control Panel'!$A:$A,1)),0)</f>
        <v>536291000</v>
      </c>
      <c r="H1737" s="37">
        <f>IFERROR(INDEX(XMR!$F:$F,MATCH($A1737,XMR!$A:$A,0))*INDEX('Control Panel'!$H:$H,MATCH('Index Volume'!$A1737+1,'Control Panel'!$A:$A,1)),0)</f>
        <v>31906300</v>
      </c>
      <c r="I1737" s="37">
        <f>IFERROR(INDEX(ZEC!$F:$F,MATCH($A1737,ZEC!$A:$A,0))*INDEX('Control Panel'!$I:$I,MATCH('Index Volume'!$A1737+1,'Control Panel'!$A:$A,1)),0)</f>
        <v>133792000</v>
      </c>
      <c r="J1737" s="37">
        <f>IFERROR(INDEX(EOS!$F:$F,MATCH($A1737,EOS!$A:$A,0))*INDEX('Control Panel'!$J:$J,MATCH('Index Volume'!$A1737+1,'Control Panel'!$A:$A,1)),0)</f>
        <v>564671000</v>
      </c>
      <c r="K1737" s="37">
        <f>IFERROR(INDEX(DASH!$F:$F,MATCH($A1737,DASH!$A:$A,0))*INDEX('Control Panel'!$K:$K,MATCH('Index Volume'!$A1737+1,'Control Panel'!$A:$A,1)),0)</f>
        <v>222211000</v>
      </c>
      <c r="L1737" s="37">
        <f>IFERROR(INDEX(XLM!$F:$F,MATCH($A1737,XLM!$A:$A,0))*INDEX('Control Panel'!$L:$L,MATCH('Index Volume'!$A1737+1,'Control Panel'!$A:$A,1)),0)</f>
        <v>50886900</v>
      </c>
      <c r="M1737" s="39">
        <f t="shared" si="348"/>
        <v>8398361200</v>
      </c>
      <c r="N1737" s="1" t="b">
        <f t="shared" si="349"/>
        <v>1</v>
      </c>
      <c r="O1737" s="41">
        <f t="shared" si="350"/>
        <v>8398361200</v>
      </c>
    </row>
    <row r="1738" spans="1:15" x14ac:dyDescent="0.75">
      <c r="A1738" s="3">
        <v>43376</v>
      </c>
      <c r="B1738" s="37">
        <f>IFERROR(INDEX(BTC!$F:$F,MATCH($A1738,BTC!$A:$A,0))*INDEX('Control Panel'!$B:$B,MATCH('Index Volume'!$A1738+1,'Control Panel'!$A:$A,1)),0)</f>
        <v>3887310000</v>
      </c>
      <c r="C1738" s="37">
        <f>IFERROR(INDEX(XRP!$F:$F,MATCH($A1738,XRP!$A:$A,0))*INDEX('Control Panel'!$C:$C,MATCH($A1738+1,'Control Panel'!$A:$A,1)),0)</f>
        <v>789229000</v>
      </c>
      <c r="D1738" s="37">
        <f>IFERROR(INDEX(LTC!$F:$F,MATCH($A1738,LTC!$A:$A,0))*INDEX('Control Panel'!$D:$D,MATCH($A1738+1,'Control Panel'!$A:$A,1)),0)</f>
        <v>452464000</v>
      </c>
      <c r="E1738" s="37">
        <f>IFERROR(INDEX(ETC!$F:$F,MATCH($A1738,ETC!$A:$A,0))*INDEX('Control Panel'!$E:$E,MATCH($A1738+1,'Control Panel'!$A:$A,1)),0)</f>
        <v>160819000</v>
      </c>
      <c r="F1738" s="37">
        <f>IFERROR(INDEX(ETH!$F:$F,MATCH($A1738,ETH!$A:$A,0))*INDEX('Control Panel'!$F:$F,MATCH('Index Volume'!$A1738+1,'Control Panel'!$A:$A,1)),0)</f>
        <v>1683930000</v>
      </c>
      <c r="G1738" s="37">
        <f>IFERROR(INDEX(BCH!$F:$F,MATCH($A1738,BCH!$A:$A,0))*INDEX('Control Panel'!$G:$G,MATCH('Index Volume'!$A1738+1,'Control Panel'!$A:$A,1)),0)</f>
        <v>512420000</v>
      </c>
      <c r="H1738" s="37">
        <f>IFERROR(INDEX(XMR!$F:$F,MATCH($A1738,XMR!$A:$A,0))*INDEX('Control Panel'!$H:$H,MATCH('Index Volume'!$A1738+1,'Control Panel'!$A:$A,1)),0)</f>
        <v>24600100</v>
      </c>
      <c r="I1738" s="37">
        <f>IFERROR(INDEX(ZEC!$F:$F,MATCH($A1738,ZEC!$A:$A,0))*INDEX('Control Panel'!$I:$I,MATCH('Index Volume'!$A1738+1,'Control Panel'!$A:$A,1)),0)</f>
        <v>133461000</v>
      </c>
      <c r="J1738" s="37">
        <f>IFERROR(INDEX(EOS!$F:$F,MATCH($A1738,EOS!$A:$A,0))*INDEX('Control Panel'!$J:$J,MATCH('Index Volume'!$A1738+1,'Control Panel'!$A:$A,1)),0)</f>
        <v>595740000</v>
      </c>
      <c r="K1738" s="37">
        <f>IFERROR(INDEX(DASH!$F:$F,MATCH($A1738,DASH!$A:$A,0))*INDEX('Control Panel'!$K:$K,MATCH('Index Volume'!$A1738+1,'Control Panel'!$A:$A,1)),0)</f>
        <v>303071000</v>
      </c>
      <c r="L1738" s="37">
        <f>IFERROR(INDEX(XLM!$F:$F,MATCH($A1738,XLM!$A:$A,0))*INDEX('Control Panel'!$L:$L,MATCH('Index Volume'!$A1738+1,'Control Panel'!$A:$A,1)),0)</f>
        <v>47661800</v>
      </c>
      <c r="M1738" s="39">
        <f t="shared" si="348"/>
        <v>8590705900</v>
      </c>
      <c r="N1738" s="1" t="b">
        <f t="shared" si="349"/>
        <v>1</v>
      </c>
      <c r="O1738" s="41">
        <f t="shared" si="350"/>
        <v>8590705900</v>
      </c>
    </row>
    <row r="1739" spans="1:15" x14ac:dyDescent="0.75">
      <c r="A1739" s="4">
        <v>43377</v>
      </c>
      <c r="B1739" s="37">
        <f>IFERROR(INDEX(BTC!$F:$F,MATCH($A1739,BTC!$A:$A,0))*INDEX('Control Panel'!$B:$B,MATCH('Index Volume'!$A1739+1,'Control Panel'!$A:$A,1)),0)</f>
        <v>3838410000</v>
      </c>
      <c r="C1739" s="37">
        <f>IFERROR(INDEX(XRP!$F:$F,MATCH($A1739,XRP!$A:$A,0))*INDEX('Control Panel'!$C:$C,MATCH($A1739+1,'Control Panel'!$A:$A,1)),0)</f>
        <v>621615000</v>
      </c>
      <c r="D1739" s="37">
        <f>IFERROR(INDEX(LTC!$F:$F,MATCH($A1739,LTC!$A:$A,0))*INDEX('Control Panel'!$D:$D,MATCH($A1739+1,'Control Panel'!$A:$A,1)),0)</f>
        <v>343602000</v>
      </c>
      <c r="E1739" s="37">
        <f>IFERROR(INDEX(ETC!$F:$F,MATCH($A1739,ETC!$A:$A,0))*INDEX('Control Panel'!$E:$E,MATCH($A1739+1,'Control Panel'!$A:$A,1)),0)</f>
        <v>132819000</v>
      </c>
      <c r="F1739" s="37">
        <f>IFERROR(INDEX(ETH!$F:$F,MATCH($A1739,ETH!$A:$A,0))*INDEX('Control Panel'!$F:$F,MATCH('Index Volume'!$A1739+1,'Control Panel'!$A:$A,1)),0)</f>
        <v>1479500000</v>
      </c>
      <c r="G1739" s="37">
        <f>IFERROR(INDEX(BCH!$F:$F,MATCH($A1739,BCH!$A:$A,0))*INDEX('Control Panel'!$G:$G,MATCH('Index Volume'!$A1739+1,'Control Panel'!$A:$A,1)),0)</f>
        <v>466791000</v>
      </c>
      <c r="H1739" s="37">
        <f>IFERROR(INDEX(XMR!$F:$F,MATCH($A1739,XMR!$A:$A,0))*INDEX('Control Panel'!$H:$H,MATCH('Index Volume'!$A1739+1,'Control Panel'!$A:$A,1)),0)</f>
        <v>25737300</v>
      </c>
      <c r="I1739" s="37">
        <f>IFERROR(INDEX(ZEC!$F:$F,MATCH($A1739,ZEC!$A:$A,0))*INDEX('Control Panel'!$I:$I,MATCH('Index Volume'!$A1739+1,'Control Panel'!$A:$A,1)),0)</f>
        <v>169554000</v>
      </c>
      <c r="J1739" s="37">
        <f>IFERROR(INDEX(EOS!$F:$F,MATCH($A1739,EOS!$A:$A,0))*INDEX('Control Panel'!$J:$J,MATCH('Index Volume'!$A1739+1,'Control Panel'!$A:$A,1)),0)</f>
        <v>613679000</v>
      </c>
      <c r="K1739" s="37">
        <f>IFERROR(INDEX(DASH!$F:$F,MATCH($A1739,DASH!$A:$A,0))*INDEX('Control Panel'!$K:$K,MATCH('Index Volume'!$A1739+1,'Control Panel'!$A:$A,1)),0)</f>
        <v>309359000</v>
      </c>
      <c r="L1739" s="37">
        <f>IFERROR(INDEX(XLM!$F:$F,MATCH($A1739,XLM!$A:$A,0))*INDEX('Control Panel'!$L:$L,MATCH('Index Volume'!$A1739+1,'Control Panel'!$A:$A,1)),0)</f>
        <v>36170200</v>
      </c>
      <c r="M1739" s="39">
        <f t="shared" si="348"/>
        <v>8037236500</v>
      </c>
      <c r="N1739" s="1" t="b">
        <f t="shared" si="349"/>
        <v>1</v>
      </c>
      <c r="O1739" s="41">
        <f t="shared" si="350"/>
        <v>8037236500</v>
      </c>
    </row>
    <row r="1740" spans="1:15" x14ac:dyDescent="0.75">
      <c r="A1740" s="3">
        <v>43378</v>
      </c>
      <c r="B1740" s="37">
        <f>IFERROR(INDEX(BTC!$F:$F,MATCH($A1740,BTC!$A:$A,0))*INDEX('Control Panel'!$B:$B,MATCH('Index Volume'!$A1740+1,'Control Panel'!$A:$A,1)),0)</f>
        <v>3671500000</v>
      </c>
      <c r="C1740" s="37">
        <f>IFERROR(INDEX(XRP!$F:$F,MATCH($A1740,XRP!$A:$A,0))*INDEX('Control Panel'!$C:$C,MATCH($A1740+1,'Control Panel'!$A:$A,1)),0)</f>
        <v>589636000</v>
      </c>
      <c r="D1740" s="37">
        <f>IFERROR(INDEX(LTC!$F:$F,MATCH($A1740,LTC!$A:$A,0))*INDEX('Control Panel'!$D:$D,MATCH($A1740+1,'Control Panel'!$A:$A,1)),0)</f>
        <v>371790000</v>
      </c>
      <c r="E1740" s="37">
        <f>IFERROR(INDEX(ETC!$F:$F,MATCH($A1740,ETC!$A:$A,0))*INDEX('Control Panel'!$E:$E,MATCH($A1740+1,'Control Panel'!$A:$A,1)),0)</f>
        <v>147212000</v>
      </c>
      <c r="F1740" s="37">
        <f>IFERROR(INDEX(ETH!$F:$F,MATCH($A1740,ETH!$A:$A,0))*INDEX('Control Panel'!$F:$F,MATCH('Index Volume'!$A1740+1,'Control Panel'!$A:$A,1)),0)</f>
        <v>1547330000</v>
      </c>
      <c r="G1740" s="37">
        <f>IFERROR(INDEX(BCH!$F:$F,MATCH($A1740,BCH!$A:$A,0))*INDEX('Control Panel'!$G:$G,MATCH('Index Volume'!$A1740+1,'Control Panel'!$A:$A,1)),0)</f>
        <v>384914000</v>
      </c>
      <c r="H1740" s="37">
        <f>IFERROR(INDEX(XMR!$F:$F,MATCH($A1740,XMR!$A:$A,0))*INDEX('Control Panel'!$H:$H,MATCH('Index Volume'!$A1740+1,'Control Panel'!$A:$A,1)),0)</f>
        <v>20766400</v>
      </c>
      <c r="I1740" s="37">
        <f>IFERROR(INDEX(ZEC!$F:$F,MATCH($A1740,ZEC!$A:$A,0))*INDEX('Control Panel'!$I:$I,MATCH('Index Volume'!$A1740+1,'Control Panel'!$A:$A,1)),0)</f>
        <v>147203000</v>
      </c>
      <c r="J1740" s="37">
        <f>IFERROR(INDEX(EOS!$F:$F,MATCH($A1740,EOS!$A:$A,0))*INDEX('Control Panel'!$J:$J,MATCH('Index Volume'!$A1740+1,'Control Panel'!$A:$A,1)),0)</f>
        <v>554553000</v>
      </c>
      <c r="K1740" s="37">
        <f>IFERROR(INDEX(DASH!$F:$F,MATCH($A1740,DASH!$A:$A,0))*INDEX('Control Panel'!$K:$K,MATCH('Index Volume'!$A1740+1,'Control Panel'!$A:$A,1)),0)</f>
        <v>216765000</v>
      </c>
      <c r="L1740" s="37">
        <f>IFERROR(INDEX(XLM!$F:$F,MATCH($A1740,XLM!$A:$A,0))*INDEX('Control Panel'!$L:$L,MATCH('Index Volume'!$A1740+1,'Control Panel'!$A:$A,1)),0)</f>
        <v>38001100</v>
      </c>
      <c r="M1740" s="39">
        <f t="shared" si="348"/>
        <v>7689670500</v>
      </c>
      <c r="N1740" s="1" t="b">
        <f t="shared" si="349"/>
        <v>1</v>
      </c>
      <c r="O1740" s="41">
        <f t="shared" si="350"/>
        <v>7689670500</v>
      </c>
    </row>
    <row r="1741" spans="1:15" x14ac:dyDescent="0.75">
      <c r="A1741" s="4">
        <v>43379</v>
      </c>
      <c r="B1741" s="37">
        <f>IFERROR(INDEX(BTC!$F:$F,MATCH($A1741,BTC!$A:$A,0))*INDEX('Control Panel'!$B:$B,MATCH('Index Volume'!$A1741+1,'Control Panel'!$A:$A,1)),0)</f>
        <v>3259740000</v>
      </c>
      <c r="C1741" s="37">
        <f>IFERROR(INDEX(XRP!$F:$F,MATCH($A1741,XRP!$A:$A,0))*INDEX('Control Panel'!$C:$C,MATCH($A1741+1,'Control Panel'!$A:$A,1)),0)</f>
        <v>672167000</v>
      </c>
      <c r="D1741" s="37">
        <f>IFERROR(INDEX(LTC!$F:$F,MATCH($A1741,LTC!$A:$A,0))*INDEX('Control Panel'!$D:$D,MATCH($A1741+1,'Control Panel'!$A:$A,1)),0)</f>
        <v>375900000</v>
      </c>
      <c r="E1741" s="37">
        <f>IFERROR(INDEX(ETC!$F:$F,MATCH($A1741,ETC!$A:$A,0))*INDEX('Control Panel'!$E:$E,MATCH($A1741+1,'Control Panel'!$A:$A,1)),0)</f>
        <v>146455000</v>
      </c>
      <c r="F1741" s="37">
        <f>IFERROR(INDEX(ETH!$F:$F,MATCH($A1741,ETH!$A:$A,0))*INDEX('Control Panel'!$F:$F,MATCH('Index Volume'!$A1741+1,'Control Panel'!$A:$A,1)),0)</f>
        <v>1505070000</v>
      </c>
      <c r="G1741" s="37">
        <f>IFERROR(INDEX(BCH!$F:$F,MATCH($A1741,BCH!$A:$A,0))*INDEX('Control Panel'!$G:$G,MATCH('Index Volume'!$A1741+1,'Control Panel'!$A:$A,1)),0)</f>
        <v>391070000</v>
      </c>
      <c r="H1741" s="37">
        <f>IFERROR(INDEX(XMR!$F:$F,MATCH($A1741,XMR!$A:$A,0))*INDEX('Control Panel'!$H:$H,MATCH('Index Volume'!$A1741+1,'Control Panel'!$A:$A,1)),0)</f>
        <v>22917000</v>
      </c>
      <c r="I1741" s="37">
        <f>IFERROR(INDEX(ZEC!$F:$F,MATCH($A1741,ZEC!$A:$A,0))*INDEX('Control Panel'!$I:$I,MATCH('Index Volume'!$A1741+1,'Control Panel'!$A:$A,1)),0)</f>
        <v>147108000</v>
      </c>
      <c r="J1741" s="37">
        <f>IFERROR(INDEX(EOS!$F:$F,MATCH($A1741,EOS!$A:$A,0))*INDEX('Control Panel'!$J:$J,MATCH('Index Volume'!$A1741+1,'Control Panel'!$A:$A,1)),0)</f>
        <v>486075000</v>
      </c>
      <c r="K1741" s="37">
        <f>IFERROR(INDEX(DASH!$F:$F,MATCH($A1741,DASH!$A:$A,0))*INDEX('Control Panel'!$K:$K,MATCH('Index Volume'!$A1741+1,'Control Panel'!$A:$A,1)),0)</f>
        <v>275432000</v>
      </c>
      <c r="L1741" s="37">
        <f>IFERROR(INDEX(XLM!$F:$F,MATCH($A1741,XLM!$A:$A,0))*INDEX('Control Panel'!$L:$L,MATCH('Index Volume'!$A1741+1,'Control Panel'!$A:$A,1)),0)</f>
        <v>34392600</v>
      </c>
      <c r="M1741" s="39">
        <f t="shared" si="348"/>
        <v>7316326600</v>
      </c>
      <c r="N1741" s="1" t="b">
        <f t="shared" si="349"/>
        <v>1</v>
      </c>
      <c r="O1741" s="41">
        <f t="shared" si="350"/>
        <v>7316326600</v>
      </c>
    </row>
    <row r="1742" spans="1:15" x14ac:dyDescent="0.75">
      <c r="A1742" s="3">
        <v>43380</v>
      </c>
      <c r="B1742" s="37">
        <f>IFERROR(INDEX(BTC!$F:$F,MATCH($A1742,BTC!$A:$A,0))*INDEX('Control Panel'!$B:$B,MATCH('Index Volume'!$A1742+1,'Control Panel'!$A:$A,1)),0)</f>
        <v>3306630000</v>
      </c>
      <c r="C1742" s="37">
        <f>IFERROR(INDEX(XRP!$F:$F,MATCH($A1742,XRP!$A:$A,0))*INDEX('Control Panel'!$C:$C,MATCH($A1742+1,'Control Panel'!$A:$A,1)),0)</f>
        <v>548645000</v>
      </c>
      <c r="D1742" s="37">
        <f>IFERROR(INDEX(LTC!$F:$F,MATCH($A1742,LTC!$A:$A,0))*INDEX('Control Panel'!$D:$D,MATCH($A1742+1,'Control Panel'!$A:$A,1)),0)</f>
        <v>435270000</v>
      </c>
      <c r="E1742" s="37">
        <f>IFERROR(INDEX(ETC!$F:$F,MATCH($A1742,ETC!$A:$A,0))*INDEX('Control Panel'!$E:$E,MATCH($A1742+1,'Control Panel'!$A:$A,1)),0)</f>
        <v>152882000</v>
      </c>
      <c r="F1742" s="37">
        <f>IFERROR(INDEX(ETH!$F:$F,MATCH($A1742,ETH!$A:$A,0))*INDEX('Control Panel'!$F:$F,MATCH('Index Volume'!$A1742+1,'Control Panel'!$A:$A,1)),0)</f>
        <v>1470480000</v>
      </c>
      <c r="G1742" s="37">
        <f>IFERROR(INDEX(BCH!$F:$F,MATCH($A1742,BCH!$A:$A,0))*INDEX('Control Panel'!$G:$G,MATCH('Index Volume'!$A1742+1,'Control Panel'!$A:$A,1)),0)</f>
        <v>382426000</v>
      </c>
      <c r="H1742" s="37">
        <f>IFERROR(INDEX(XMR!$F:$F,MATCH($A1742,XMR!$A:$A,0))*INDEX('Control Panel'!$H:$H,MATCH('Index Volume'!$A1742+1,'Control Panel'!$A:$A,1)),0)</f>
        <v>25004000</v>
      </c>
      <c r="I1742" s="37">
        <f>IFERROR(INDEX(ZEC!$F:$F,MATCH($A1742,ZEC!$A:$A,0))*INDEX('Control Panel'!$I:$I,MATCH('Index Volume'!$A1742+1,'Control Panel'!$A:$A,1)),0)</f>
        <v>141094000</v>
      </c>
      <c r="J1742" s="37">
        <f>IFERROR(INDEX(EOS!$F:$F,MATCH($A1742,EOS!$A:$A,0))*INDEX('Control Panel'!$J:$J,MATCH('Index Volume'!$A1742+1,'Control Panel'!$A:$A,1)),0)</f>
        <v>525930000</v>
      </c>
      <c r="K1742" s="37">
        <f>IFERROR(INDEX(DASH!$F:$F,MATCH($A1742,DASH!$A:$A,0))*INDEX('Control Panel'!$K:$K,MATCH('Index Volume'!$A1742+1,'Control Panel'!$A:$A,1)),0)</f>
        <v>207284000</v>
      </c>
      <c r="L1742" s="37">
        <f>IFERROR(INDEX(XLM!$F:$F,MATCH($A1742,XLM!$A:$A,0))*INDEX('Control Panel'!$L:$L,MATCH('Index Volume'!$A1742+1,'Control Panel'!$A:$A,1)),0)</f>
        <v>33460000</v>
      </c>
      <c r="M1742" s="39">
        <f t="shared" si="348"/>
        <v>7229105000</v>
      </c>
      <c r="N1742" s="1" t="b">
        <f t="shared" si="349"/>
        <v>1</v>
      </c>
      <c r="O1742" s="41">
        <f t="shared" si="350"/>
        <v>7229105000</v>
      </c>
    </row>
    <row r="1743" spans="1:15" x14ac:dyDescent="0.75">
      <c r="A1743" s="4">
        <v>43381</v>
      </c>
      <c r="B1743" s="37">
        <f>IFERROR(INDEX(BTC!$F:$F,MATCH($A1743,BTC!$A:$A,0))*INDEX('Control Panel'!$B:$B,MATCH('Index Volume'!$A1743+1,'Control Panel'!$A:$A,1)),0)</f>
        <v>3979460000</v>
      </c>
      <c r="C1743" s="37">
        <f>IFERROR(INDEX(XRP!$F:$F,MATCH($A1743,XRP!$A:$A,0))*INDEX('Control Panel'!$C:$C,MATCH($A1743+1,'Control Panel'!$A:$A,1)),0)</f>
        <v>540832000</v>
      </c>
      <c r="D1743" s="37">
        <f>IFERROR(INDEX(LTC!$F:$F,MATCH($A1743,LTC!$A:$A,0))*INDEX('Control Panel'!$D:$D,MATCH($A1743+1,'Control Panel'!$A:$A,1)),0)</f>
        <v>347408000</v>
      </c>
      <c r="E1743" s="37">
        <f>IFERROR(INDEX(ETC!$F:$F,MATCH($A1743,ETC!$A:$A,0))*INDEX('Control Panel'!$E:$E,MATCH($A1743+1,'Control Panel'!$A:$A,1)),0)</f>
        <v>159584000</v>
      </c>
      <c r="F1743" s="37">
        <f>IFERROR(INDEX(ETH!$F:$F,MATCH($A1743,ETH!$A:$A,0))*INDEX('Control Panel'!$F:$F,MATCH('Index Volume'!$A1743+1,'Control Panel'!$A:$A,1)),0)</f>
        <v>1470740000</v>
      </c>
      <c r="G1743" s="37">
        <f>IFERROR(INDEX(BCH!$F:$F,MATCH($A1743,BCH!$A:$A,0))*INDEX('Control Panel'!$G:$G,MATCH('Index Volume'!$A1743+1,'Control Panel'!$A:$A,1)),0)</f>
        <v>397869000</v>
      </c>
      <c r="H1743" s="37">
        <f>IFERROR(INDEX(XMR!$F:$F,MATCH($A1743,XMR!$A:$A,0))*INDEX('Control Panel'!$H:$H,MATCH('Index Volume'!$A1743+1,'Control Panel'!$A:$A,1)),0)</f>
        <v>107293000</v>
      </c>
      <c r="I1743" s="37">
        <f>IFERROR(INDEX(ZEC!$F:$F,MATCH($A1743,ZEC!$A:$A,0))*INDEX('Control Panel'!$I:$I,MATCH('Index Volume'!$A1743+1,'Control Panel'!$A:$A,1)),0)</f>
        <v>159355000</v>
      </c>
      <c r="J1743" s="37">
        <f>IFERROR(INDEX(EOS!$F:$F,MATCH($A1743,EOS!$A:$A,0))*INDEX('Control Panel'!$J:$J,MATCH('Index Volume'!$A1743+1,'Control Panel'!$A:$A,1)),0)</f>
        <v>627571000</v>
      </c>
      <c r="K1743" s="37">
        <f>IFERROR(INDEX(DASH!$F:$F,MATCH($A1743,DASH!$A:$A,0))*INDEX('Control Panel'!$K:$K,MATCH('Index Volume'!$A1743+1,'Control Panel'!$A:$A,1)),0)</f>
        <v>150222000</v>
      </c>
      <c r="L1743" s="37">
        <f>IFERROR(INDEX(XLM!$F:$F,MATCH($A1743,XLM!$A:$A,0))*INDEX('Control Panel'!$L:$L,MATCH('Index Volume'!$A1743+1,'Control Panel'!$A:$A,1)),0)</f>
        <v>41913600</v>
      </c>
      <c r="M1743" s="39">
        <f t="shared" si="348"/>
        <v>7982247600</v>
      </c>
      <c r="N1743" s="1" t="b">
        <f t="shared" si="349"/>
        <v>1</v>
      </c>
      <c r="O1743" s="41">
        <f t="shared" si="350"/>
        <v>7982247600</v>
      </c>
    </row>
    <row r="1744" spans="1:15" x14ac:dyDescent="0.75">
      <c r="A1744" s="3">
        <v>43382</v>
      </c>
      <c r="B1744" s="37">
        <f>IFERROR(INDEX(BTC!$F:$F,MATCH($A1744,BTC!$A:$A,0))*INDEX('Control Panel'!$B:$B,MATCH('Index Volume'!$A1744+1,'Control Panel'!$A:$A,1)),0)</f>
        <v>3580810000</v>
      </c>
      <c r="C1744" s="37">
        <f>IFERROR(INDEX(XRP!$F:$F,MATCH($A1744,XRP!$A:$A,0))*INDEX('Control Panel'!$C:$C,MATCH($A1744+1,'Control Panel'!$A:$A,1)),0)</f>
        <v>416867000</v>
      </c>
      <c r="D1744" s="37">
        <f>IFERROR(INDEX(LTC!$F:$F,MATCH($A1744,LTC!$A:$A,0))*INDEX('Control Panel'!$D:$D,MATCH($A1744+1,'Control Panel'!$A:$A,1)),0)</f>
        <v>318545000</v>
      </c>
      <c r="E1744" s="37">
        <f>IFERROR(INDEX(ETC!$F:$F,MATCH($A1744,ETC!$A:$A,0))*INDEX('Control Panel'!$E:$E,MATCH($A1744+1,'Control Panel'!$A:$A,1)),0)</f>
        <v>157706000</v>
      </c>
      <c r="F1744" s="37">
        <f>IFERROR(INDEX(ETH!$F:$F,MATCH($A1744,ETH!$A:$A,0))*INDEX('Control Panel'!$F:$F,MATCH('Index Volume'!$A1744+1,'Control Panel'!$A:$A,1)),0)</f>
        <v>1405130000</v>
      </c>
      <c r="G1744" s="37">
        <f>IFERROR(INDEX(BCH!$F:$F,MATCH($A1744,BCH!$A:$A,0))*INDEX('Control Panel'!$G:$G,MATCH('Index Volume'!$A1744+1,'Control Panel'!$A:$A,1)),0)</f>
        <v>372000000</v>
      </c>
      <c r="H1744" s="37">
        <f>IFERROR(INDEX(XMR!$F:$F,MATCH($A1744,XMR!$A:$A,0))*INDEX('Control Panel'!$H:$H,MATCH('Index Volume'!$A1744+1,'Control Panel'!$A:$A,1)),0)</f>
        <v>36076800</v>
      </c>
      <c r="I1744" s="37">
        <f>IFERROR(INDEX(ZEC!$F:$F,MATCH($A1744,ZEC!$A:$A,0))*INDEX('Control Panel'!$I:$I,MATCH('Index Volume'!$A1744+1,'Control Panel'!$A:$A,1)),0)</f>
        <v>188448000</v>
      </c>
      <c r="J1744" s="37">
        <f>IFERROR(INDEX(EOS!$F:$F,MATCH($A1744,EOS!$A:$A,0))*INDEX('Control Panel'!$J:$J,MATCH('Index Volume'!$A1744+1,'Control Panel'!$A:$A,1)),0)</f>
        <v>538883000</v>
      </c>
      <c r="K1744" s="37">
        <f>IFERROR(INDEX(DASH!$F:$F,MATCH($A1744,DASH!$A:$A,0))*INDEX('Control Panel'!$K:$K,MATCH('Index Volume'!$A1744+1,'Control Panel'!$A:$A,1)),0)</f>
        <v>147767000</v>
      </c>
      <c r="L1744" s="37">
        <f>IFERROR(INDEX(XLM!$F:$F,MATCH($A1744,XLM!$A:$A,0))*INDEX('Control Panel'!$L:$L,MATCH('Index Volume'!$A1744+1,'Control Panel'!$A:$A,1)),0)</f>
        <v>40657100</v>
      </c>
      <c r="M1744" s="39">
        <f t="shared" si="348"/>
        <v>7202889900</v>
      </c>
      <c r="N1744" s="1" t="b">
        <f t="shared" si="349"/>
        <v>1</v>
      </c>
      <c r="O1744" s="41">
        <f t="shared" si="350"/>
        <v>7202889900</v>
      </c>
    </row>
    <row r="1745" spans="1:15" x14ac:dyDescent="0.75">
      <c r="A1745" s="4">
        <v>43383</v>
      </c>
      <c r="B1745" s="37">
        <f>IFERROR(INDEX(BTC!$F:$F,MATCH($A1745,BTC!$A:$A,0))*INDEX('Control Panel'!$B:$B,MATCH('Index Volume'!$A1745+1,'Control Panel'!$A:$A,1)),0)</f>
        <v>3787650000</v>
      </c>
      <c r="C1745" s="37">
        <f>IFERROR(INDEX(XRP!$F:$F,MATCH($A1745,XRP!$A:$A,0))*INDEX('Control Panel'!$C:$C,MATCH($A1745+1,'Control Panel'!$A:$A,1)),0)</f>
        <v>412207000</v>
      </c>
      <c r="D1745" s="37">
        <f>IFERROR(INDEX(LTC!$F:$F,MATCH($A1745,LTC!$A:$A,0))*INDEX('Control Panel'!$D:$D,MATCH($A1745+1,'Control Panel'!$A:$A,1)),0)</f>
        <v>358009000</v>
      </c>
      <c r="E1745" s="37">
        <f>IFERROR(INDEX(ETC!$F:$F,MATCH($A1745,ETC!$A:$A,0))*INDEX('Control Panel'!$E:$E,MATCH($A1745+1,'Control Panel'!$A:$A,1)),0)</f>
        <v>175735000</v>
      </c>
      <c r="F1745" s="37">
        <f>IFERROR(INDEX(ETH!$F:$F,MATCH($A1745,ETH!$A:$A,0))*INDEX('Control Panel'!$F:$F,MATCH('Index Volume'!$A1745+1,'Control Panel'!$A:$A,1)),0)</f>
        <v>1384040000</v>
      </c>
      <c r="G1745" s="37">
        <f>IFERROR(INDEX(BCH!$F:$F,MATCH($A1745,BCH!$A:$A,0))*INDEX('Control Panel'!$G:$G,MATCH('Index Volume'!$A1745+1,'Control Panel'!$A:$A,1)),0)</f>
        <v>369806000</v>
      </c>
      <c r="H1745" s="37">
        <f>IFERROR(INDEX(XMR!$F:$F,MATCH($A1745,XMR!$A:$A,0))*INDEX('Control Panel'!$H:$H,MATCH('Index Volume'!$A1745+1,'Control Panel'!$A:$A,1)),0)</f>
        <v>164644000</v>
      </c>
      <c r="I1745" s="37">
        <f>IFERROR(INDEX(ZEC!$F:$F,MATCH($A1745,ZEC!$A:$A,0))*INDEX('Control Panel'!$I:$I,MATCH('Index Volume'!$A1745+1,'Control Panel'!$A:$A,1)),0)</f>
        <v>175638000</v>
      </c>
      <c r="J1745" s="37">
        <f>IFERROR(INDEX(EOS!$F:$F,MATCH($A1745,EOS!$A:$A,0))*INDEX('Control Panel'!$J:$J,MATCH('Index Volume'!$A1745+1,'Control Panel'!$A:$A,1)),0)</f>
        <v>533169000</v>
      </c>
      <c r="K1745" s="37">
        <f>IFERROR(INDEX(DASH!$F:$F,MATCH($A1745,DASH!$A:$A,0))*INDEX('Control Panel'!$K:$K,MATCH('Index Volume'!$A1745+1,'Control Panel'!$A:$A,1)),0)</f>
        <v>252133000</v>
      </c>
      <c r="L1745" s="37">
        <f>IFERROR(INDEX(XLM!$F:$F,MATCH($A1745,XLM!$A:$A,0))*INDEX('Control Panel'!$L:$L,MATCH('Index Volume'!$A1745+1,'Control Panel'!$A:$A,1)),0)</f>
        <v>40184400</v>
      </c>
      <c r="M1745" s="39">
        <f t="shared" si="348"/>
        <v>7653215400</v>
      </c>
      <c r="N1745" s="1" t="b">
        <f t="shared" si="349"/>
        <v>1</v>
      </c>
      <c r="O1745" s="41">
        <f t="shared" si="350"/>
        <v>7653215400</v>
      </c>
    </row>
    <row r="1746" spans="1:15" x14ac:dyDescent="0.75">
      <c r="A1746" s="3">
        <v>43384</v>
      </c>
      <c r="B1746" s="37">
        <f>IFERROR(INDEX(BTC!$F:$F,MATCH($A1746,BTC!$A:$A,0))*INDEX('Control Panel'!$B:$B,MATCH('Index Volume'!$A1746+1,'Control Panel'!$A:$A,1)),0)</f>
        <v>5181640000</v>
      </c>
      <c r="C1746" s="37">
        <f>IFERROR(INDEX(XRP!$F:$F,MATCH($A1746,XRP!$A:$A,0))*INDEX('Control Panel'!$C:$C,MATCH($A1746+1,'Control Panel'!$A:$A,1)),0)</f>
        <v>791202000</v>
      </c>
      <c r="D1746" s="37">
        <f>IFERROR(INDEX(LTC!$F:$F,MATCH($A1746,LTC!$A:$A,0))*INDEX('Control Panel'!$D:$D,MATCH($A1746+1,'Control Panel'!$A:$A,1)),0)</f>
        <v>343098000</v>
      </c>
      <c r="E1746" s="37">
        <f>IFERROR(INDEX(ETC!$F:$F,MATCH($A1746,ETC!$A:$A,0))*INDEX('Control Panel'!$E:$E,MATCH($A1746+1,'Control Panel'!$A:$A,1)),0)</f>
        <v>255593000</v>
      </c>
      <c r="F1746" s="37">
        <f>IFERROR(INDEX(ETH!$F:$F,MATCH($A1746,ETH!$A:$A,0))*INDEX('Control Panel'!$F:$F,MATCH('Index Volume'!$A1746+1,'Control Panel'!$A:$A,1)),0)</f>
        <v>2167620000</v>
      </c>
      <c r="G1746" s="37">
        <f>IFERROR(INDEX(BCH!$F:$F,MATCH($A1746,BCH!$A:$A,0))*INDEX('Control Panel'!$G:$G,MATCH('Index Volume'!$A1746+1,'Control Panel'!$A:$A,1)),0)</f>
        <v>487652000</v>
      </c>
      <c r="H1746" s="37">
        <f>IFERROR(INDEX(XMR!$F:$F,MATCH($A1746,XMR!$A:$A,0))*INDEX('Control Panel'!$H:$H,MATCH('Index Volume'!$A1746+1,'Control Panel'!$A:$A,1)),0)</f>
        <v>24185900</v>
      </c>
      <c r="I1746" s="37">
        <f>IFERROR(INDEX(ZEC!$F:$F,MATCH($A1746,ZEC!$A:$A,0))*INDEX('Control Panel'!$I:$I,MATCH('Index Volume'!$A1746+1,'Control Panel'!$A:$A,1)),0)</f>
        <v>93696300</v>
      </c>
      <c r="J1746" s="37">
        <f>IFERROR(INDEX(EOS!$F:$F,MATCH($A1746,EOS!$A:$A,0))*INDEX('Control Panel'!$J:$J,MATCH('Index Volume'!$A1746+1,'Control Panel'!$A:$A,1)),0)</f>
        <v>758737000</v>
      </c>
      <c r="K1746" s="37">
        <f>IFERROR(INDEX(DASH!$F:$F,MATCH($A1746,DASH!$A:$A,0))*INDEX('Control Panel'!$K:$K,MATCH('Index Volume'!$A1746+1,'Control Panel'!$A:$A,1)),0)</f>
        <v>150780000</v>
      </c>
      <c r="L1746" s="37">
        <f>IFERROR(INDEX(XLM!$F:$F,MATCH($A1746,XLM!$A:$A,0))*INDEX('Control Panel'!$L:$L,MATCH('Index Volume'!$A1746+1,'Control Panel'!$A:$A,1)),0)</f>
        <v>75872400</v>
      </c>
      <c r="M1746" s="39">
        <f t="shared" si="348"/>
        <v>10330076600</v>
      </c>
      <c r="N1746" s="1" t="b">
        <f t="shared" si="349"/>
        <v>1</v>
      </c>
      <c r="O1746" s="41">
        <f t="shared" si="350"/>
        <v>10330076600</v>
      </c>
    </row>
    <row r="1747" spans="1:15" x14ac:dyDescent="0.75">
      <c r="A1747" s="4">
        <v>43385</v>
      </c>
      <c r="B1747" s="37">
        <f>IFERROR(INDEX(BTC!$F:$F,MATCH($A1747,BTC!$A:$A,0))*INDEX('Control Panel'!$B:$B,MATCH('Index Volume'!$A1747+1,'Control Panel'!$A:$A,1)),0)</f>
        <v>3783500000</v>
      </c>
      <c r="C1747" s="37">
        <f>IFERROR(INDEX(XRP!$F:$F,MATCH($A1747,XRP!$A:$A,0))*INDEX('Control Panel'!$C:$C,MATCH($A1747+1,'Control Panel'!$A:$A,1)),0)</f>
        <v>820154000</v>
      </c>
      <c r="D1747" s="37">
        <f>IFERROR(INDEX(LTC!$F:$F,MATCH($A1747,LTC!$A:$A,0))*INDEX('Control Panel'!$D:$D,MATCH($A1747+1,'Control Panel'!$A:$A,1)),0)</f>
        <v>280891000</v>
      </c>
      <c r="E1747" s="37">
        <f>IFERROR(INDEX(ETC!$F:$F,MATCH($A1747,ETC!$A:$A,0))*INDEX('Control Panel'!$E:$E,MATCH($A1747+1,'Control Panel'!$A:$A,1)),0)</f>
        <v>195087000</v>
      </c>
      <c r="F1747" s="37">
        <f>IFERROR(INDEX(ETH!$F:$F,MATCH($A1747,ETH!$A:$A,0))*INDEX('Control Panel'!$F:$F,MATCH('Index Volume'!$A1747+1,'Control Panel'!$A:$A,1)),0)</f>
        <v>1487900000</v>
      </c>
      <c r="G1747" s="37">
        <f>IFERROR(INDEX(BCH!$F:$F,MATCH($A1747,BCH!$A:$A,0))*INDEX('Control Panel'!$G:$G,MATCH('Index Volume'!$A1747+1,'Control Panel'!$A:$A,1)),0)</f>
        <v>289722000</v>
      </c>
      <c r="H1747" s="37">
        <f>IFERROR(INDEX(XMR!$F:$F,MATCH($A1747,XMR!$A:$A,0))*INDEX('Control Panel'!$H:$H,MATCH('Index Volume'!$A1747+1,'Control Panel'!$A:$A,1)),0)</f>
        <v>14421900</v>
      </c>
      <c r="I1747" s="37">
        <f>IFERROR(INDEX(ZEC!$F:$F,MATCH($A1747,ZEC!$A:$A,0))*INDEX('Control Panel'!$I:$I,MATCH('Index Volume'!$A1747+1,'Control Panel'!$A:$A,1)),0)</f>
        <v>115512000</v>
      </c>
      <c r="J1747" s="37">
        <f>IFERROR(INDEX(EOS!$F:$F,MATCH($A1747,EOS!$A:$A,0))*INDEX('Control Panel'!$J:$J,MATCH('Index Volume'!$A1747+1,'Control Panel'!$A:$A,1)),0)</f>
        <v>525307000</v>
      </c>
      <c r="K1747" s="37">
        <f>IFERROR(INDEX(DASH!$F:$F,MATCH($A1747,DASH!$A:$A,0))*INDEX('Control Panel'!$K:$K,MATCH('Index Volume'!$A1747+1,'Control Panel'!$A:$A,1)),0)</f>
        <v>191719000</v>
      </c>
      <c r="L1747" s="37">
        <f>IFERROR(INDEX(XLM!$F:$F,MATCH($A1747,XLM!$A:$A,0))*INDEX('Control Panel'!$L:$L,MATCH('Index Volume'!$A1747+1,'Control Panel'!$A:$A,1)),0)</f>
        <v>48988300</v>
      </c>
      <c r="M1747" s="39">
        <f t="shared" si="348"/>
        <v>7753202200</v>
      </c>
      <c r="N1747" s="1" t="b">
        <f t="shared" si="349"/>
        <v>1</v>
      </c>
      <c r="O1747" s="41">
        <f t="shared" si="350"/>
        <v>7753202200</v>
      </c>
    </row>
    <row r="1748" spans="1:15" x14ac:dyDescent="0.75">
      <c r="A1748" s="3">
        <v>43386</v>
      </c>
      <c r="B1748" s="37">
        <f>IFERROR(INDEX(BTC!$F:$F,MATCH($A1748,BTC!$A:$A,0))*INDEX('Control Panel'!$B:$B,MATCH('Index Volume'!$A1748+1,'Control Panel'!$A:$A,1)),0)</f>
        <v>3064030000</v>
      </c>
      <c r="C1748" s="37">
        <f>IFERROR(INDEX(XRP!$F:$F,MATCH($A1748,XRP!$A:$A,0))*INDEX('Control Panel'!$C:$C,MATCH($A1748+1,'Control Panel'!$A:$A,1)),0)</f>
        <v>373875000</v>
      </c>
      <c r="D1748" s="37">
        <f>IFERROR(INDEX(LTC!$F:$F,MATCH($A1748,LTC!$A:$A,0))*INDEX('Control Panel'!$D:$D,MATCH($A1748+1,'Control Panel'!$A:$A,1)),0)</f>
        <v>237333000</v>
      </c>
      <c r="E1748" s="37">
        <f>IFERROR(INDEX(ETC!$F:$F,MATCH($A1748,ETC!$A:$A,0))*INDEX('Control Panel'!$E:$E,MATCH($A1748+1,'Control Panel'!$A:$A,1)),0)</f>
        <v>114944000</v>
      </c>
      <c r="F1748" s="37">
        <f>IFERROR(INDEX(ETH!$F:$F,MATCH($A1748,ETH!$A:$A,0))*INDEX('Control Panel'!$F:$F,MATCH('Index Volume'!$A1748+1,'Control Panel'!$A:$A,1)),0)</f>
        <v>1167610000</v>
      </c>
      <c r="G1748" s="37">
        <f>IFERROR(INDEX(BCH!$F:$F,MATCH($A1748,BCH!$A:$A,0))*INDEX('Control Panel'!$G:$G,MATCH('Index Volume'!$A1748+1,'Control Panel'!$A:$A,1)),0)</f>
        <v>245372000</v>
      </c>
      <c r="H1748" s="37">
        <f>IFERROR(INDEX(XMR!$F:$F,MATCH($A1748,XMR!$A:$A,0))*INDEX('Control Panel'!$H:$H,MATCH('Index Volume'!$A1748+1,'Control Panel'!$A:$A,1)),0)</f>
        <v>12537800</v>
      </c>
      <c r="I1748" s="37">
        <f>IFERROR(INDEX(ZEC!$F:$F,MATCH($A1748,ZEC!$A:$A,0))*INDEX('Control Panel'!$I:$I,MATCH('Index Volume'!$A1748+1,'Control Panel'!$A:$A,1)),0)</f>
        <v>109809000</v>
      </c>
      <c r="J1748" s="37">
        <f>IFERROR(INDEX(EOS!$F:$F,MATCH($A1748,EOS!$A:$A,0))*INDEX('Control Panel'!$J:$J,MATCH('Index Volume'!$A1748+1,'Control Panel'!$A:$A,1)),0)</f>
        <v>362609000</v>
      </c>
      <c r="K1748" s="37">
        <f>IFERROR(INDEX(DASH!$F:$F,MATCH($A1748,DASH!$A:$A,0))*INDEX('Control Panel'!$K:$K,MATCH('Index Volume'!$A1748+1,'Control Panel'!$A:$A,1)),0)</f>
        <v>109154000</v>
      </c>
      <c r="L1748" s="37">
        <f>IFERROR(INDEX(XLM!$F:$F,MATCH($A1748,XLM!$A:$A,0))*INDEX('Control Panel'!$L:$L,MATCH('Index Volume'!$A1748+1,'Control Panel'!$A:$A,1)),0)</f>
        <v>46116600</v>
      </c>
      <c r="M1748" s="39">
        <f t="shared" si="348"/>
        <v>5843390400</v>
      </c>
      <c r="N1748" s="1" t="b">
        <f t="shared" si="349"/>
        <v>1</v>
      </c>
      <c r="O1748" s="41">
        <f t="shared" si="350"/>
        <v>5843390400</v>
      </c>
    </row>
    <row r="1749" spans="1:15" x14ac:dyDescent="0.75">
      <c r="A1749" s="4">
        <v>43387</v>
      </c>
      <c r="B1749" s="37">
        <f>IFERROR(INDEX(BTC!$F:$F,MATCH($A1749,BTC!$A:$A,0))*INDEX('Control Panel'!$B:$B,MATCH('Index Volume'!$A1749+1,'Control Panel'!$A:$A,1)),0)</f>
        <v>3085320000</v>
      </c>
      <c r="C1749" s="37">
        <f>IFERROR(INDEX(XRP!$F:$F,MATCH($A1749,XRP!$A:$A,0))*INDEX('Control Panel'!$C:$C,MATCH($A1749+1,'Control Panel'!$A:$A,1)),0)</f>
        <v>289195000</v>
      </c>
      <c r="D1749" s="37">
        <f>IFERROR(INDEX(LTC!$F:$F,MATCH($A1749,LTC!$A:$A,0))*INDEX('Control Panel'!$D:$D,MATCH($A1749+1,'Control Panel'!$A:$A,1)),0)</f>
        <v>242221000</v>
      </c>
      <c r="E1749" s="37">
        <f>IFERROR(INDEX(ETC!$F:$F,MATCH($A1749,ETC!$A:$A,0))*INDEX('Control Panel'!$E:$E,MATCH($A1749+1,'Control Panel'!$A:$A,1)),0)</f>
        <v>113477000</v>
      </c>
      <c r="F1749" s="37">
        <f>IFERROR(INDEX(ETH!$F:$F,MATCH($A1749,ETH!$A:$A,0))*INDEX('Control Panel'!$F:$F,MATCH('Index Volume'!$A1749+1,'Control Panel'!$A:$A,1)),0)</f>
        <v>1169260000</v>
      </c>
      <c r="G1749" s="37">
        <f>IFERROR(INDEX(BCH!$F:$F,MATCH($A1749,BCH!$A:$A,0))*INDEX('Control Panel'!$G:$G,MATCH('Index Volume'!$A1749+1,'Control Panel'!$A:$A,1)),0)</f>
        <v>242400000</v>
      </c>
      <c r="H1749" s="37">
        <f>IFERROR(INDEX(XMR!$F:$F,MATCH($A1749,XMR!$A:$A,0))*INDEX('Control Panel'!$H:$H,MATCH('Index Volume'!$A1749+1,'Control Panel'!$A:$A,1)),0)</f>
        <v>13930300</v>
      </c>
      <c r="I1749" s="37">
        <f>IFERROR(INDEX(ZEC!$F:$F,MATCH($A1749,ZEC!$A:$A,0))*INDEX('Control Panel'!$I:$I,MATCH('Index Volume'!$A1749+1,'Control Panel'!$A:$A,1)),0)</f>
        <v>100116000</v>
      </c>
      <c r="J1749" s="37">
        <f>IFERROR(INDEX(EOS!$F:$F,MATCH($A1749,EOS!$A:$A,0))*INDEX('Control Panel'!$J:$J,MATCH('Index Volume'!$A1749+1,'Control Panel'!$A:$A,1)),0)</f>
        <v>372903000</v>
      </c>
      <c r="K1749" s="37">
        <f>IFERROR(INDEX(DASH!$F:$F,MATCH($A1749,DASH!$A:$A,0))*INDEX('Control Panel'!$K:$K,MATCH('Index Volume'!$A1749+1,'Control Panel'!$A:$A,1)),0)</f>
        <v>147540000</v>
      </c>
      <c r="L1749" s="37">
        <f>IFERROR(INDEX(XLM!$F:$F,MATCH($A1749,XLM!$A:$A,0))*INDEX('Control Panel'!$L:$L,MATCH('Index Volume'!$A1749+1,'Control Panel'!$A:$A,1)),0)</f>
        <v>36498700</v>
      </c>
      <c r="M1749" s="39">
        <f t="shared" si="348"/>
        <v>5812861000</v>
      </c>
      <c r="N1749" s="1" t="b">
        <f t="shared" si="349"/>
        <v>1</v>
      </c>
      <c r="O1749" s="41">
        <f t="shared" si="350"/>
        <v>5812861000</v>
      </c>
    </row>
    <row r="1750" spans="1:15" x14ac:dyDescent="0.75">
      <c r="A1750" s="3">
        <v>43388</v>
      </c>
      <c r="B1750" s="37">
        <f>IFERROR(INDEX(BTC!$F:$F,MATCH($A1750,BTC!$A:$A,0))*INDEX('Control Panel'!$B:$B,MATCH('Index Volume'!$A1750+1,'Control Panel'!$A:$A,1)),0)</f>
        <v>7370770000</v>
      </c>
      <c r="C1750" s="37">
        <f>IFERROR(INDEX(XRP!$F:$F,MATCH($A1750,XRP!$A:$A,0))*INDEX('Control Panel'!$C:$C,MATCH($A1750+1,'Control Panel'!$A:$A,1)),0)</f>
        <v>1041470000</v>
      </c>
      <c r="D1750" s="37">
        <f>IFERROR(INDEX(LTC!$F:$F,MATCH($A1750,LTC!$A:$A,0))*INDEX('Control Panel'!$D:$D,MATCH($A1750+1,'Control Panel'!$A:$A,1)),0)</f>
        <v>431765000</v>
      </c>
      <c r="E1750" s="37">
        <f>IFERROR(INDEX(ETC!$F:$F,MATCH($A1750,ETC!$A:$A,0))*INDEX('Control Panel'!$E:$E,MATCH($A1750+1,'Control Panel'!$A:$A,1)),0)</f>
        <v>243513000</v>
      </c>
      <c r="F1750" s="37">
        <f>IFERROR(INDEX(ETH!$F:$F,MATCH($A1750,ETH!$A:$A,0))*INDEX('Control Panel'!$F:$F,MATCH('Index Volume'!$A1750+1,'Control Panel'!$A:$A,1)),0)</f>
        <v>2865830000</v>
      </c>
      <c r="G1750" s="37">
        <f>IFERROR(INDEX(BCH!$F:$F,MATCH($A1750,BCH!$A:$A,0))*INDEX('Control Panel'!$G:$G,MATCH('Index Volume'!$A1750+1,'Control Panel'!$A:$A,1)),0)</f>
        <v>571575000</v>
      </c>
      <c r="H1750" s="37">
        <f>IFERROR(INDEX(XMR!$F:$F,MATCH($A1750,XMR!$A:$A,0))*INDEX('Control Panel'!$H:$H,MATCH('Index Volume'!$A1750+1,'Control Panel'!$A:$A,1)),0)</f>
        <v>35911700</v>
      </c>
      <c r="I1750" s="37">
        <f>IFERROR(INDEX(ZEC!$F:$F,MATCH($A1750,ZEC!$A:$A,0))*INDEX('Control Panel'!$I:$I,MATCH('Index Volume'!$A1750+1,'Control Panel'!$A:$A,1)),0)</f>
        <v>139572000</v>
      </c>
      <c r="J1750" s="37">
        <f>IFERROR(INDEX(EOS!$F:$F,MATCH($A1750,EOS!$A:$A,0))*INDEX('Control Panel'!$J:$J,MATCH('Index Volume'!$A1750+1,'Control Panel'!$A:$A,1)),0)</f>
        <v>918475000</v>
      </c>
      <c r="K1750" s="37">
        <f>IFERROR(INDEX(DASH!$F:$F,MATCH($A1750,DASH!$A:$A,0))*INDEX('Control Panel'!$K:$K,MATCH('Index Volume'!$A1750+1,'Control Panel'!$A:$A,1)),0)</f>
        <v>167932000</v>
      </c>
      <c r="L1750" s="37">
        <f>IFERROR(INDEX(XLM!$F:$F,MATCH($A1750,XLM!$A:$A,0))*INDEX('Control Panel'!$L:$L,MATCH('Index Volume'!$A1750+1,'Control Panel'!$A:$A,1)),0)</f>
        <v>71749600</v>
      </c>
      <c r="M1750" s="39">
        <f t="shared" si="348"/>
        <v>13858563300</v>
      </c>
      <c r="N1750" s="1" t="b">
        <f t="shared" si="349"/>
        <v>1</v>
      </c>
      <c r="O1750" s="41">
        <f t="shared" si="350"/>
        <v>13858563300</v>
      </c>
    </row>
    <row r="1751" spans="1:15" x14ac:dyDescent="0.75">
      <c r="A1751" s="4">
        <v>43389</v>
      </c>
      <c r="B1751" s="37">
        <f>IFERROR(INDEX(BTC!$F:$F,MATCH($A1751,BTC!$A:$A,0))*INDEX('Control Panel'!$B:$B,MATCH('Index Volume'!$A1751+1,'Control Panel'!$A:$A,1)),0)</f>
        <v>4074800000</v>
      </c>
      <c r="C1751" s="37">
        <f>IFERROR(INDEX(XRP!$F:$F,MATCH($A1751,XRP!$A:$A,0))*INDEX('Control Panel'!$C:$C,MATCH($A1751+1,'Control Panel'!$A:$A,1)),0)</f>
        <v>605102000</v>
      </c>
      <c r="D1751" s="37">
        <f>IFERROR(INDEX(LTC!$F:$F,MATCH($A1751,LTC!$A:$A,0))*INDEX('Control Panel'!$D:$D,MATCH($A1751+1,'Control Panel'!$A:$A,1)),0)</f>
        <v>281917000</v>
      </c>
      <c r="E1751" s="37">
        <f>IFERROR(INDEX(ETC!$F:$F,MATCH($A1751,ETC!$A:$A,0))*INDEX('Control Panel'!$E:$E,MATCH($A1751+1,'Control Panel'!$A:$A,1)),0)</f>
        <v>110875000</v>
      </c>
      <c r="F1751" s="37">
        <f>IFERROR(INDEX(ETH!$F:$F,MATCH($A1751,ETH!$A:$A,0))*INDEX('Control Panel'!$F:$F,MATCH('Index Volume'!$A1751+1,'Control Panel'!$A:$A,1)),0)</f>
        <v>1532280000</v>
      </c>
      <c r="G1751" s="37">
        <f>IFERROR(INDEX(BCH!$F:$F,MATCH($A1751,BCH!$A:$A,0))*INDEX('Control Panel'!$G:$G,MATCH('Index Volume'!$A1751+1,'Control Panel'!$A:$A,1)),0)</f>
        <v>302192000</v>
      </c>
      <c r="H1751" s="37">
        <f>IFERROR(INDEX(XMR!$F:$F,MATCH($A1751,XMR!$A:$A,0))*INDEX('Control Panel'!$H:$H,MATCH('Index Volume'!$A1751+1,'Control Panel'!$A:$A,1)),0)</f>
        <v>19815100</v>
      </c>
      <c r="I1751" s="37">
        <f>IFERROR(INDEX(ZEC!$F:$F,MATCH($A1751,ZEC!$A:$A,0))*INDEX('Control Panel'!$I:$I,MATCH('Index Volume'!$A1751+1,'Control Panel'!$A:$A,1)),0)</f>
        <v>128564000</v>
      </c>
      <c r="J1751" s="37">
        <f>IFERROR(INDEX(EOS!$F:$F,MATCH($A1751,EOS!$A:$A,0))*INDEX('Control Panel'!$J:$J,MATCH('Index Volume'!$A1751+1,'Control Panel'!$A:$A,1)),0)</f>
        <v>425119000</v>
      </c>
      <c r="K1751" s="37">
        <f>IFERROR(INDEX(DASH!$F:$F,MATCH($A1751,DASH!$A:$A,0))*INDEX('Control Panel'!$K:$K,MATCH('Index Volume'!$A1751+1,'Control Panel'!$A:$A,1)),0)</f>
        <v>195519000</v>
      </c>
      <c r="L1751" s="37">
        <f>IFERROR(INDEX(XLM!$F:$F,MATCH($A1751,XLM!$A:$A,0))*INDEX('Control Panel'!$L:$L,MATCH('Index Volume'!$A1751+1,'Control Panel'!$A:$A,1)),0)</f>
        <v>42468100</v>
      </c>
      <c r="M1751" s="39">
        <f t="shared" si="348"/>
        <v>7718651200</v>
      </c>
      <c r="N1751" s="1" t="b">
        <f t="shared" si="349"/>
        <v>1</v>
      </c>
      <c r="O1751" s="41">
        <f t="shared" si="350"/>
        <v>7718651200</v>
      </c>
    </row>
    <row r="1752" spans="1:15" x14ac:dyDescent="0.75">
      <c r="A1752" s="3">
        <v>43390</v>
      </c>
      <c r="B1752" s="37">
        <f>IFERROR(INDEX(BTC!$F:$F,MATCH($A1752,BTC!$A:$A,0))*INDEX('Control Panel'!$B:$B,MATCH('Index Volume'!$A1752+1,'Control Panel'!$A:$A,1)),0)</f>
        <v>4088420000</v>
      </c>
      <c r="C1752" s="37">
        <f>IFERROR(INDEX(XRP!$F:$F,MATCH($A1752,XRP!$A:$A,0))*INDEX('Control Panel'!$C:$C,MATCH($A1752+1,'Control Panel'!$A:$A,1)),0)</f>
        <v>526538000</v>
      </c>
      <c r="D1752" s="37">
        <f>IFERROR(INDEX(LTC!$F:$F,MATCH($A1752,LTC!$A:$A,0))*INDEX('Control Panel'!$D:$D,MATCH($A1752+1,'Control Panel'!$A:$A,1)),0)</f>
        <v>295022000</v>
      </c>
      <c r="E1752" s="37">
        <f>IFERROR(INDEX(ETC!$F:$F,MATCH($A1752,ETC!$A:$A,0))*INDEX('Control Panel'!$E:$E,MATCH($A1752+1,'Control Panel'!$A:$A,1)),0)</f>
        <v>156238000</v>
      </c>
      <c r="F1752" s="37">
        <f>IFERROR(INDEX(ETH!$F:$F,MATCH($A1752,ETH!$A:$A,0))*INDEX('Control Panel'!$F:$F,MATCH('Index Volume'!$A1752+1,'Control Panel'!$A:$A,1)),0)</f>
        <v>1444130000</v>
      </c>
      <c r="G1752" s="37">
        <f>IFERROR(INDEX(BCH!$F:$F,MATCH($A1752,BCH!$A:$A,0))*INDEX('Control Panel'!$G:$G,MATCH('Index Volume'!$A1752+1,'Control Panel'!$A:$A,1)),0)</f>
        <v>292950000</v>
      </c>
      <c r="H1752" s="37">
        <f>IFERROR(INDEX(XMR!$F:$F,MATCH($A1752,XMR!$A:$A,0))*INDEX('Control Panel'!$H:$H,MATCH('Index Volume'!$A1752+1,'Control Panel'!$A:$A,1)),0)</f>
        <v>22030600</v>
      </c>
      <c r="I1752" s="37">
        <f>IFERROR(INDEX(ZEC!$F:$F,MATCH($A1752,ZEC!$A:$A,0))*INDEX('Control Panel'!$I:$I,MATCH('Index Volume'!$A1752+1,'Control Panel'!$A:$A,1)),0)</f>
        <v>107976000</v>
      </c>
      <c r="J1752" s="37">
        <f>IFERROR(INDEX(EOS!$F:$F,MATCH($A1752,EOS!$A:$A,0))*INDEX('Control Panel'!$J:$J,MATCH('Index Volume'!$A1752+1,'Control Panel'!$A:$A,1)),0)</f>
        <v>401459000</v>
      </c>
      <c r="K1752" s="37">
        <f>IFERROR(INDEX(DASH!$F:$F,MATCH($A1752,DASH!$A:$A,0))*INDEX('Control Panel'!$K:$K,MATCH('Index Volume'!$A1752+1,'Control Panel'!$A:$A,1)),0)</f>
        <v>170806000</v>
      </c>
      <c r="L1752" s="37">
        <f>IFERROR(INDEX(XLM!$F:$F,MATCH($A1752,XLM!$A:$A,0))*INDEX('Control Panel'!$L:$L,MATCH('Index Volume'!$A1752+1,'Control Panel'!$A:$A,1)),0)</f>
        <v>74599800</v>
      </c>
      <c r="M1752" s="39">
        <f t="shared" si="348"/>
        <v>7580169400</v>
      </c>
      <c r="N1752" s="1" t="b">
        <f t="shared" si="349"/>
        <v>1</v>
      </c>
      <c r="O1752" s="41">
        <f t="shared" si="350"/>
        <v>7580169400</v>
      </c>
    </row>
    <row r="1753" spans="1:15" x14ac:dyDescent="0.75">
      <c r="A1753" s="4">
        <v>43391</v>
      </c>
      <c r="B1753" s="37">
        <f>IFERROR(INDEX(BTC!$F:$F,MATCH($A1753,BTC!$A:$A,0))*INDEX('Control Panel'!$B:$B,MATCH('Index Volume'!$A1753+1,'Control Panel'!$A:$A,1)),0)</f>
        <v>3924080000</v>
      </c>
      <c r="C1753" s="37">
        <f>IFERROR(INDEX(XRP!$F:$F,MATCH($A1753,XRP!$A:$A,0))*INDEX('Control Panel'!$C:$C,MATCH($A1753+1,'Control Panel'!$A:$A,1)),0)</f>
        <v>476876000</v>
      </c>
      <c r="D1753" s="37">
        <f>IFERROR(INDEX(LTC!$F:$F,MATCH($A1753,LTC!$A:$A,0))*INDEX('Control Panel'!$D:$D,MATCH($A1753+1,'Control Panel'!$A:$A,1)),0)</f>
        <v>296411000</v>
      </c>
      <c r="E1753" s="37">
        <f>IFERROR(INDEX(ETC!$F:$F,MATCH($A1753,ETC!$A:$A,0))*INDEX('Control Panel'!$E:$E,MATCH($A1753+1,'Control Panel'!$A:$A,1)),0)</f>
        <v>135906000</v>
      </c>
      <c r="F1753" s="37">
        <f>IFERROR(INDEX(ETH!$F:$F,MATCH($A1753,ETH!$A:$A,0))*INDEX('Control Panel'!$F:$F,MATCH('Index Volume'!$A1753+1,'Control Panel'!$A:$A,1)),0)</f>
        <v>1365860000</v>
      </c>
      <c r="G1753" s="37">
        <f>IFERROR(INDEX(BCH!$F:$F,MATCH($A1753,BCH!$A:$A,0))*INDEX('Control Panel'!$G:$G,MATCH('Index Volume'!$A1753+1,'Control Panel'!$A:$A,1)),0)</f>
        <v>327540000</v>
      </c>
      <c r="H1753" s="37">
        <f>IFERROR(INDEX(XMR!$F:$F,MATCH($A1753,XMR!$A:$A,0))*INDEX('Control Panel'!$H:$H,MATCH('Index Volume'!$A1753+1,'Control Panel'!$A:$A,1)),0)</f>
        <v>23064100</v>
      </c>
      <c r="I1753" s="37">
        <f>IFERROR(INDEX(ZEC!$F:$F,MATCH($A1753,ZEC!$A:$A,0))*INDEX('Control Panel'!$I:$I,MATCH('Index Volume'!$A1753+1,'Control Panel'!$A:$A,1)),0)</f>
        <v>65867900</v>
      </c>
      <c r="J1753" s="37">
        <f>IFERROR(INDEX(EOS!$F:$F,MATCH($A1753,EOS!$A:$A,0))*INDEX('Control Panel'!$J:$J,MATCH('Index Volume'!$A1753+1,'Control Panel'!$A:$A,1)),0)</f>
        <v>440484000</v>
      </c>
      <c r="K1753" s="37">
        <f>IFERROR(INDEX(DASH!$F:$F,MATCH($A1753,DASH!$A:$A,0))*INDEX('Control Panel'!$K:$K,MATCH('Index Volume'!$A1753+1,'Control Panel'!$A:$A,1)),0)</f>
        <v>171415000</v>
      </c>
      <c r="L1753" s="37">
        <f>IFERROR(INDEX(XLM!$F:$F,MATCH($A1753,XLM!$A:$A,0))*INDEX('Control Panel'!$L:$L,MATCH('Index Volume'!$A1753+1,'Control Panel'!$A:$A,1)),0)</f>
        <v>59461700</v>
      </c>
      <c r="M1753" s="39">
        <f t="shared" si="348"/>
        <v>7286965700</v>
      </c>
      <c r="N1753" s="1" t="b">
        <f t="shared" si="349"/>
        <v>1</v>
      </c>
      <c r="O1753" s="41">
        <f t="shared" si="350"/>
        <v>7286965700</v>
      </c>
    </row>
    <row r="1754" spans="1:15" x14ac:dyDescent="0.75">
      <c r="A1754" s="3">
        <v>43392</v>
      </c>
      <c r="B1754" s="37">
        <f>IFERROR(INDEX(BTC!$F:$F,MATCH($A1754,BTC!$A:$A,0))*INDEX('Control Panel'!$B:$B,MATCH('Index Volume'!$A1754+1,'Control Panel'!$A:$A,1)),0)</f>
        <v>3578870000</v>
      </c>
      <c r="C1754" s="37">
        <f>IFERROR(INDEX(XRP!$F:$F,MATCH($A1754,XRP!$A:$A,0))*INDEX('Control Panel'!$C:$C,MATCH($A1754+1,'Control Panel'!$A:$A,1)),0)</f>
        <v>303401000</v>
      </c>
      <c r="D1754" s="37">
        <f>IFERROR(INDEX(LTC!$F:$F,MATCH($A1754,LTC!$A:$A,0))*INDEX('Control Panel'!$D:$D,MATCH($A1754+1,'Control Panel'!$A:$A,1)),0)</f>
        <v>272130000</v>
      </c>
      <c r="E1754" s="37">
        <f>IFERROR(INDEX(ETC!$F:$F,MATCH($A1754,ETC!$A:$A,0))*INDEX('Control Panel'!$E:$E,MATCH($A1754+1,'Control Panel'!$A:$A,1)),0)</f>
        <v>131854000</v>
      </c>
      <c r="F1754" s="37">
        <f>IFERROR(INDEX(ETH!$F:$F,MATCH($A1754,ETH!$A:$A,0))*INDEX('Control Panel'!$F:$F,MATCH('Index Volume'!$A1754+1,'Control Panel'!$A:$A,1)),0)</f>
        <v>1264480000</v>
      </c>
      <c r="G1754" s="37">
        <f>IFERROR(INDEX(BCH!$F:$F,MATCH($A1754,BCH!$A:$A,0))*INDEX('Control Panel'!$G:$G,MATCH('Index Volume'!$A1754+1,'Control Panel'!$A:$A,1)),0)</f>
        <v>303766000</v>
      </c>
      <c r="H1754" s="37">
        <f>IFERROR(INDEX(XMR!$F:$F,MATCH($A1754,XMR!$A:$A,0))*INDEX('Control Panel'!$H:$H,MATCH('Index Volume'!$A1754+1,'Control Panel'!$A:$A,1)),0)</f>
        <v>18523600</v>
      </c>
      <c r="I1754" s="37">
        <f>IFERROR(INDEX(ZEC!$F:$F,MATCH($A1754,ZEC!$A:$A,0))*INDEX('Control Panel'!$I:$I,MATCH('Index Volume'!$A1754+1,'Control Panel'!$A:$A,1)),0)</f>
        <v>67313800</v>
      </c>
      <c r="J1754" s="37">
        <f>IFERROR(INDEX(EOS!$F:$F,MATCH($A1754,EOS!$A:$A,0))*INDEX('Control Panel'!$J:$J,MATCH('Index Volume'!$A1754+1,'Control Panel'!$A:$A,1)),0)</f>
        <v>378435000</v>
      </c>
      <c r="K1754" s="37">
        <f>IFERROR(INDEX(DASH!$F:$F,MATCH($A1754,DASH!$A:$A,0))*INDEX('Control Panel'!$K:$K,MATCH('Index Volume'!$A1754+1,'Control Panel'!$A:$A,1)),0)</f>
        <v>167318000</v>
      </c>
      <c r="L1754" s="37">
        <f>IFERROR(INDEX(XLM!$F:$F,MATCH($A1754,XLM!$A:$A,0))*INDEX('Control Panel'!$L:$L,MATCH('Index Volume'!$A1754+1,'Control Panel'!$A:$A,1)),0)</f>
        <v>45872300</v>
      </c>
      <c r="M1754" s="39">
        <f t="shared" si="348"/>
        <v>6531963700</v>
      </c>
      <c r="N1754" s="1" t="b">
        <f t="shared" si="349"/>
        <v>1</v>
      </c>
      <c r="O1754" s="41">
        <f t="shared" si="350"/>
        <v>6531963700</v>
      </c>
    </row>
    <row r="1755" spans="1:15" x14ac:dyDescent="0.75">
      <c r="A1755" s="4">
        <v>43393</v>
      </c>
      <c r="B1755" s="37">
        <f>IFERROR(INDEX(BTC!$F:$F,MATCH($A1755,BTC!$A:$A,0))*INDEX('Control Panel'!$B:$B,MATCH('Index Volume'!$A1755+1,'Control Panel'!$A:$A,1)),0)</f>
        <v>3379130000</v>
      </c>
      <c r="C1755" s="37">
        <f>IFERROR(INDEX(XRP!$F:$F,MATCH($A1755,XRP!$A:$A,0))*INDEX('Control Panel'!$C:$C,MATCH($A1755+1,'Control Panel'!$A:$A,1)),0)</f>
        <v>277061000</v>
      </c>
      <c r="D1755" s="37">
        <f>IFERROR(INDEX(LTC!$F:$F,MATCH($A1755,LTC!$A:$A,0))*INDEX('Control Panel'!$D:$D,MATCH($A1755+1,'Control Panel'!$A:$A,1)),0)</f>
        <v>258418000</v>
      </c>
      <c r="E1755" s="37">
        <f>IFERROR(INDEX(ETC!$F:$F,MATCH($A1755,ETC!$A:$A,0))*INDEX('Control Panel'!$E:$E,MATCH($A1755+1,'Control Panel'!$A:$A,1)),0)</f>
        <v>89769700</v>
      </c>
      <c r="F1755" s="37">
        <f>IFERROR(INDEX(ETH!$F:$F,MATCH($A1755,ETH!$A:$A,0))*INDEX('Control Panel'!$F:$F,MATCH('Index Volume'!$A1755+1,'Control Panel'!$A:$A,1)),0)</f>
        <v>1238780000</v>
      </c>
      <c r="G1755" s="37">
        <f>IFERROR(INDEX(BCH!$F:$F,MATCH($A1755,BCH!$A:$A,0))*INDEX('Control Panel'!$G:$G,MATCH('Index Volume'!$A1755+1,'Control Panel'!$A:$A,1)),0)</f>
        <v>266812000</v>
      </c>
      <c r="H1755" s="37">
        <f>IFERROR(INDEX(XMR!$F:$F,MATCH($A1755,XMR!$A:$A,0))*INDEX('Control Panel'!$H:$H,MATCH('Index Volume'!$A1755+1,'Control Panel'!$A:$A,1)),0)</f>
        <v>14535300</v>
      </c>
      <c r="I1755" s="37">
        <f>IFERROR(INDEX(ZEC!$F:$F,MATCH($A1755,ZEC!$A:$A,0))*INDEX('Control Panel'!$I:$I,MATCH('Index Volume'!$A1755+1,'Control Panel'!$A:$A,1)),0)</f>
        <v>94854900</v>
      </c>
      <c r="J1755" s="37">
        <f>IFERROR(INDEX(EOS!$F:$F,MATCH($A1755,EOS!$A:$A,0))*INDEX('Control Panel'!$J:$J,MATCH('Index Volume'!$A1755+1,'Control Panel'!$A:$A,1)),0)</f>
        <v>366171000</v>
      </c>
      <c r="K1755" s="37">
        <f>IFERROR(INDEX(DASH!$F:$F,MATCH($A1755,DASH!$A:$A,0))*INDEX('Control Panel'!$K:$K,MATCH('Index Volume'!$A1755+1,'Control Panel'!$A:$A,1)),0)</f>
        <v>152333000</v>
      </c>
      <c r="L1755" s="37">
        <f>IFERROR(INDEX(XLM!$F:$F,MATCH($A1755,XLM!$A:$A,0))*INDEX('Control Panel'!$L:$L,MATCH('Index Volume'!$A1755+1,'Control Panel'!$A:$A,1)),0)</f>
        <v>60012800</v>
      </c>
      <c r="M1755" s="39">
        <f t="shared" si="348"/>
        <v>6197877700</v>
      </c>
      <c r="N1755" s="1" t="b">
        <f t="shared" si="349"/>
        <v>1</v>
      </c>
      <c r="O1755" s="41">
        <f t="shared" si="350"/>
        <v>6197877700</v>
      </c>
    </row>
    <row r="1756" spans="1:15" x14ac:dyDescent="0.75">
      <c r="A1756" s="3">
        <v>43394</v>
      </c>
      <c r="B1756" s="37">
        <f>IFERROR(INDEX(BTC!$F:$F,MATCH($A1756,BTC!$A:$A,0))*INDEX('Control Panel'!$B:$B,MATCH('Index Volume'!$A1756+1,'Control Panel'!$A:$A,1)),0)</f>
        <v>3253610000</v>
      </c>
      <c r="C1756" s="37">
        <f>IFERROR(INDEX(XRP!$F:$F,MATCH($A1756,XRP!$A:$A,0))*INDEX('Control Panel'!$C:$C,MATCH($A1756+1,'Control Panel'!$A:$A,1)),0)</f>
        <v>262867000</v>
      </c>
      <c r="D1756" s="37">
        <f>IFERROR(INDEX(LTC!$F:$F,MATCH($A1756,LTC!$A:$A,0))*INDEX('Control Panel'!$D:$D,MATCH($A1756+1,'Control Panel'!$A:$A,1)),0)</f>
        <v>273510000</v>
      </c>
      <c r="E1756" s="37">
        <f>IFERROR(INDEX(ETC!$F:$F,MATCH($A1756,ETC!$A:$A,0))*INDEX('Control Panel'!$E:$E,MATCH($A1756+1,'Control Panel'!$A:$A,1)),0)</f>
        <v>123219000</v>
      </c>
      <c r="F1756" s="37">
        <f>IFERROR(INDEX(ETH!$F:$F,MATCH($A1756,ETH!$A:$A,0))*INDEX('Control Panel'!$F:$F,MATCH('Index Volume'!$A1756+1,'Control Panel'!$A:$A,1)),0)</f>
        <v>1190300000</v>
      </c>
      <c r="G1756" s="37">
        <f>IFERROR(INDEX(BCH!$F:$F,MATCH($A1756,BCH!$A:$A,0))*INDEX('Control Panel'!$G:$G,MATCH('Index Volume'!$A1756+1,'Control Panel'!$A:$A,1)),0)</f>
        <v>295702000</v>
      </c>
      <c r="H1756" s="37">
        <f>IFERROR(INDEX(XMR!$F:$F,MATCH($A1756,XMR!$A:$A,0))*INDEX('Control Panel'!$H:$H,MATCH('Index Volume'!$A1756+1,'Control Panel'!$A:$A,1)),0)</f>
        <v>13189200</v>
      </c>
      <c r="I1756" s="37">
        <f>IFERROR(INDEX(ZEC!$F:$F,MATCH($A1756,ZEC!$A:$A,0))*INDEX('Control Panel'!$I:$I,MATCH('Index Volume'!$A1756+1,'Control Panel'!$A:$A,1)),0)</f>
        <v>89406600</v>
      </c>
      <c r="J1756" s="37">
        <f>IFERROR(INDEX(EOS!$F:$F,MATCH($A1756,EOS!$A:$A,0))*INDEX('Control Panel'!$J:$J,MATCH('Index Volume'!$A1756+1,'Control Panel'!$A:$A,1)),0)</f>
        <v>443995000</v>
      </c>
      <c r="K1756" s="37">
        <f>IFERROR(INDEX(DASH!$F:$F,MATCH($A1756,DASH!$A:$A,0))*INDEX('Control Panel'!$K:$K,MATCH('Index Volume'!$A1756+1,'Control Panel'!$A:$A,1)),0)</f>
        <v>137353000</v>
      </c>
      <c r="L1756" s="37">
        <f>IFERROR(INDEX(XLM!$F:$F,MATCH($A1756,XLM!$A:$A,0))*INDEX('Control Panel'!$L:$L,MATCH('Index Volume'!$A1756+1,'Control Panel'!$A:$A,1)),0)</f>
        <v>46623600</v>
      </c>
      <c r="M1756" s="39">
        <f t="shared" si="348"/>
        <v>6129775400</v>
      </c>
      <c r="N1756" s="1" t="b">
        <f t="shared" si="349"/>
        <v>1</v>
      </c>
      <c r="O1756" s="41">
        <f t="shared" si="350"/>
        <v>6129775400</v>
      </c>
    </row>
    <row r="1757" spans="1:15" x14ac:dyDescent="0.75">
      <c r="A1757" s="4">
        <v>43395</v>
      </c>
      <c r="B1757" s="37">
        <f>IFERROR(INDEX(BTC!$F:$F,MATCH($A1757,BTC!$A:$A,0))*INDEX('Control Panel'!$B:$B,MATCH('Index Volume'!$A1757+1,'Control Panel'!$A:$A,1)),0)</f>
        <v>3672860000</v>
      </c>
      <c r="C1757" s="37">
        <f>IFERROR(INDEX(XRP!$F:$F,MATCH($A1757,XRP!$A:$A,0))*INDEX('Control Panel'!$C:$C,MATCH($A1757+1,'Control Panel'!$A:$A,1)),0)</f>
        <v>249302000</v>
      </c>
      <c r="D1757" s="37">
        <f>IFERROR(INDEX(LTC!$F:$F,MATCH($A1757,LTC!$A:$A,0))*INDEX('Control Panel'!$D:$D,MATCH($A1757+1,'Control Panel'!$A:$A,1)),0)</f>
        <v>263337000</v>
      </c>
      <c r="E1757" s="37">
        <f>IFERROR(INDEX(ETC!$F:$F,MATCH($A1757,ETC!$A:$A,0))*INDEX('Control Panel'!$E:$E,MATCH($A1757+1,'Control Panel'!$A:$A,1)),0)</f>
        <v>177641000</v>
      </c>
      <c r="F1757" s="37">
        <f>IFERROR(INDEX(ETH!$F:$F,MATCH($A1757,ETH!$A:$A,0))*INDEX('Control Panel'!$F:$F,MATCH('Index Volume'!$A1757+1,'Control Panel'!$A:$A,1)),0)</f>
        <v>1328980000</v>
      </c>
      <c r="G1757" s="37">
        <f>IFERROR(INDEX(BCH!$F:$F,MATCH($A1757,BCH!$A:$A,0))*INDEX('Control Panel'!$G:$G,MATCH('Index Volume'!$A1757+1,'Control Panel'!$A:$A,1)),0)</f>
        <v>261566000</v>
      </c>
      <c r="H1757" s="37">
        <f>IFERROR(INDEX(XMR!$F:$F,MATCH($A1757,XMR!$A:$A,0))*INDEX('Control Panel'!$H:$H,MATCH('Index Volume'!$A1757+1,'Control Panel'!$A:$A,1)),0)</f>
        <v>15874800</v>
      </c>
      <c r="I1757" s="37">
        <f>IFERROR(INDEX(ZEC!$F:$F,MATCH($A1757,ZEC!$A:$A,0))*INDEX('Control Panel'!$I:$I,MATCH('Index Volume'!$A1757+1,'Control Panel'!$A:$A,1)),0)</f>
        <v>84498700</v>
      </c>
      <c r="J1757" s="37">
        <f>IFERROR(INDEX(EOS!$F:$F,MATCH($A1757,EOS!$A:$A,0))*INDEX('Control Panel'!$J:$J,MATCH('Index Volume'!$A1757+1,'Control Panel'!$A:$A,1)),0)</f>
        <v>348657000</v>
      </c>
      <c r="K1757" s="37">
        <f>IFERROR(INDEX(DASH!$F:$F,MATCH($A1757,DASH!$A:$A,0))*INDEX('Control Panel'!$K:$K,MATCH('Index Volume'!$A1757+1,'Control Panel'!$A:$A,1)),0)</f>
        <v>104357000</v>
      </c>
      <c r="L1757" s="37">
        <f>IFERROR(INDEX(XLM!$F:$F,MATCH($A1757,XLM!$A:$A,0))*INDEX('Control Panel'!$L:$L,MATCH('Index Volume'!$A1757+1,'Control Panel'!$A:$A,1)),0)</f>
        <v>40765500</v>
      </c>
      <c r="M1757" s="39">
        <f t="shared" si="348"/>
        <v>6547839000</v>
      </c>
      <c r="N1757" s="1" t="b">
        <f t="shared" si="349"/>
        <v>1</v>
      </c>
      <c r="O1757" s="41">
        <f t="shared" si="350"/>
        <v>6547839000</v>
      </c>
    </row>
    <row r="1758" spans="1:15" x14ac:dyDescent="0.75">
      <c r="A1758" s="3">
        <v>43396</v>
      </c>
      <c r="B1758" s="37">
        <f>IFERROR(INDEX(BTC!$F:$F,MATCH($A1758,BTC!$A:$A,0))*INDEX('Control Panel'!$B:$B,MATCH('Index Volume'!$A1758+1,'Control Panel'!$A:$A,1)),0)</f>
        <v>3716150000</v>
      </c>
      <c r="C1758" s="37">
        <f>IFERROR(INDEX(XRP!$F:$F,MATCH($A1758,XRP!$A:$A,0))*INDEX('Control Panel'!$C:$C,MATCH($A1758+1,'Control Panel'!$A:$A,1)),0)</f>
        <v>445238000</v>
      </c>
      <c r="D1758" s="37">
        <f>IFERROR(INDEX(LTC!$F:$F,MATCH($A1758,LTC!$A:$A,0))*INDEX('Control Panel'!$D:$D,MATCH($A1758+1,'Control Panel'!$A:$A,1)),0)</f>
        <v>278025000</v>
      </c>
      <c r="E1758" s="37">
        <f>IFERROR(INDEX(ETC!$F:$F,MATCH($A1758,ETC!$A:$A,0))*INDEX('Control Panel'!$E:$E,MATCH($A1758+1,'Control Panel'!$A:$A,1)),0)</f>
        <v>149643000</v>
      </c>
      <c r="F1758" s="37">
        <f>IFERROR(INDEX(ETH!$F:$F,MATCH($A1758,ETH!$A:$A,0))*INDEX('Control Panel'!$F:$F,MATCH('Index Volume'!$A1758+1,'Control Panel'!$A:$A,1)),0)</f>
        <v>1237490000</v>
      </c>
      <c r="G1758" s="37">
        <f>IFERROR(INDEX(BCH!$F:$F,MATCH($A1758,BCH!$A:$A,0))*INDEX('Control Panel'!$G:$G,MATCH('Index Volume'!$A1758+1,'Control Panel'!$A:$A,1)),0)</f>
        <v>262509000</v>
      </c>
      <c r="H1758" s="37">
        <f>IFERROR(INDEX(XMR!$F:$F,MATCH($A1758,XMR!$A:$A,0))*INDEX('Control Panel'!$H:$H,MATCH('Index Volume'!$A1758+1,'Control Panel'!$A:$A,1)),0)</f>
        <v>20239100</v>
      </c>
      <c r="I1758" s="37">
        <f>IFERROR(INDEX(ZEC!$F:$F,MATCH($A1758,ZEC!$A:$A,0))*INDEX('Control Panel'!$I:$I,MATCH('Index Volume'!$A1758+1,'Control Panel'!$A:$A,1)),0)</f>
        <v>75859000</v>
      </c>
      <c r="J1758" s="37">
        <f>IFERROR(INDEX(EOS!$F:$F,MATCH($A1758,EOS!$A:$A,0))*INDEX('Control Panel'!$J:$J,MATCH('Index Volume'!$A1758+1,'Control Panel'!$A:$A,1)),0)</f>
        <v>329169000</v>
      </c>
      <c r="K1758" s="37">
        <f>IFERROR(INDEX(DASH!$F:$F,MATCH($A1758,DASH!$A:$A,0))*INDEX('Control Panel'!$K:$K,MATCH('Index Volume'!$A1758+1,'Control Panel'!$A:$A,1)),0)</f>
        <v>165491000</v>
      </c>
      <c r="L1758" s="37">
        <f>IFERROR(INDEX(XLM!$F:$F,MATCH($A1758,XLM!$A:$A,0))*INDEX('Control Panel'!$L:$L,MATCH('Index Volume'!$A1758+1,'Control Panel'!$A:$A,1)),0)</f>
        <v>39384600</v>
      </c>
      <c r="M1758" s="39">
        <f t="shared" si="348"/>
        <v>6719197700</v>
      </c>
      <c r="N1758" s="1" t="b">
        <f t="shared" si="349"/>
        <v>1</v>
      </c>
      <c r="O1758" s="41">
        <f t="shared" si="350"/>
        <v>6719197700</v>
      </c>
    </row>
    <row r="1759" spans="1:15" x14ac:dyDescent="0.75">
      <c r="A1759" s="4">
        <v>43397</v>
      </c>
      <c r="B1759" s="37">
        <f>IFERROR(INDEX(BTC!$F:$F,MATCH($A1759,BTC!$A:$A,0))*INDEX('Control Panel'!$B:$B,MATCH('Index Volume'!$A1759+1,'Control Panel'!$A:$A,1)),0)</f>
        <v>3424670000</v>
      </c>
      <c r="C1759" s="37">
        <f>IFERROR(INDEX(XRP!$F:$F,MATCH($A1759,XRP!$A:$A,0))*INDEX('Control Panel'!$C:$C,MATCH($A1759+1,'Control Panel'!$A:$A,1)),0)</f>
        <v>295115000</v>
      </c>
      <c r="D1759" s="37">
        <f>IFERROR(INDEX(LTC!$F:$F,MATCH($A1759,LTC!$A:$A,0))*INDEX('Control Panel'!$D:$D,MATCH($A1759+1,'Control Panel'!$A:$A,1)),0)</f>
        <v>291042000</v>
      </c>
      <c r="E1759" s="37">
        <f>IFERROR(INDEX(ETC!$F:$F,MATCH($A1759,ETC!$A:$A,0))*INDEX('Control Panel'!$E:$E,MATCH($A1759+1,'Control Panel'!$A:$A,1)),0)</f>
        <v>128267000</v>
      </c>
      <c r="F1759" s="37">
        <f>IFERROR(INDEX(ETH!$F:$F,MATCH($A1759,ETH!$A:$A,0))*INDEX('Control Panel'!$F:$F,MATCH('Index Volume'!$A1759+1,'Control Panel'!$A:$A,1)),0)</f>
        <v>1102220000</v>
      </c>
      <c r="G1759" s="37">
        <f>IFERROR(INDEX(BCH!$F:$F,MATCH($A1759,BCH!$A:$A,0))*INDEX('Control Panel'!$G:$G,MATCH('Index Volume'!$A1759+1,'Control Panel'!$A:$A,1)),0)</f>
        <v>249002000</v>
      </c>
      <c r="H1759" s="37">
        <f>IFERROR(INDEX(XMR!$F:$F,MATCH($A1759,XMR!$A:$A,0))*INDEX('Control Panel'!$H:$H,MATCH('Index Volume'!$A1759+1,'Control Panel'!$A:$A,1)),0)</f>
        <v>11786500</v>
      </c>
      <c r="I1759" s="37">
        <f>IFERROR(INDEX(ZEC!$F:$F,MATCH($A1759,ZEC!$A:$A,0))*INDEX('Control Panel'!$I:$I,MATCH('Index Volume'!$A1759+1,'Control Panel'!$A:$A,1)),0)</f>
        <v>95361200</v>
      </c>
      <c r="J1759" s="37">
        <f>IFERROR(INDEX(EOS!$F:$F,MATCH($A1759,EOS!$A:$A,0))*INDEX('Control Panel'!$J:$J,MATCH('Index Volume'!$A1759+1,'Control Panel'!$A:$A,1)),0)</f>
        <v>312068000</v>
      </c>
      <c r="K1759" s="37">
        <f>IFERROR(INDEX(DASH!$F:$F,MATCH($A1759,DASH!$A:$A,0))*INDEX('Control Panel'!$K:$K,MATCH('Index Volume'!$A1759+1,'Control Panel'!$A:$A,1)),0)</f>
        <v>163230000</v>
      </c>
      <c r="L1759" s="37">
        <f>IFERROR(INDEX(XLM!$F:$F,MATCH($A1759,XLM!$A:$A,0))*INDEX('Control Panel'!$L:$L,MATCH('Index Volume'!$A1759+1,'Control Panel'!$A:$A,1)),0)</f>
        <v>39973400</v>
      </c>
      <c r="M1759" s="39">
        <f t="shared" si="348"/>
        <v>6112735100</v>
      </c>
      <c r="N1759" s="1" t="b">
        <f t="shared" si="349"/>
        <v>1</v>
      </c>
      <c r="O1759" s="41">
        <f t="shared" si="350"/>
        <v>6112735100</v>
      </c>
    </row>
    <row r="1760" spans="1:15" x14ac:dyDescent="0.75">
      <c r="A1760" s="3">
        <v>43398</v>
      </c>
      <c r="B1760" s="37">
        <f>IFERROR(INDEX(BTC!$F:$F,MATCH($A1760,BTC!$A:$A,0))*INDEX('Control Panel'!$B:$B,MATCH('Index Volume'!$A1760+1,'Control Panel'!$A:$A,1)),0)</f>
        <v>3230550000</v>
      </c>
      <c r="C1760" s="37">
        <f>IFERROR(INDEX(XRP!$F:$F,MATCH($A1760,XRP!$A:$A,0))*INDEX('Control Panel'!$C:$C,MATCH($A1760+1,'Control Panel'!$A:$A,1)),0)</f>
        <v>273380000</v>
      </c>
      <c r="D1760" s="37">
        <f>IFERROR(INDEX(LTC!$F:$F,MATCH($A1760,LTC!$A:$A,0))*INDEX('Control Panel'!$D:$D,MATCH($A1760+1,'Control Panel'!$A:$A,1)),0)</f>
        <v>241117000</v>
      </c>
      <c r="E1760" s="37">
        <f>IFERROR(INDEX(ETC!$F:$F,MATCH($A1760,ETC!$A:$A,0))*INDEX('Control Panel'!$E:$E,MATCH($A1760+1,'Control Panel'!$A:$A,1)),0)</f>
        <v>106770000</v>
      </c>
      <c r="F1760" s="37">
        <f>IFERROR(INDEX(ETH!$F:$F,MATCH($A1760,ETH!$A:$A,0))*INDEX('Control Panel'!$F:$F,MATCH('Index Volume'!$A1760+1,'Control Panel'!$A:$A,1)),0)</f>
        <v>1102900000</v>
      </c>
      <c r="G1760" s="37">
        <f>IFERROR(INDEX(BCH!$F:$F,MATCH($A1760,BCH!$A:$A,0))*INDEX('Control Panel'!$G:$G,MATCH('Index Volume'!$A1760+1,'Control Panel'!$A:$A,1)),0)</f>
        <v>226378000</v>
      </c>
      <c r="H1760" s="37">
        <f>IFERROR(INDEX(XMR!$F:$F,MATCH($A1760,XMR!$A:$A,0))*INDEX('Control Panel'!$H:$H,MATCH('Index Volume'!$A1760+1,'Control Panel'!$A:$A,1)),0)</f>
        <v>12371700</v>
      </c>
      <c r="I1760" s="37">
        <f>IFERROR(INDEX(ZEC!$F:$F,MATCH($A1760,ZEC!$A:$A,0))*INDEX('Control Panel'!$I:$I,MATCH('Index Volume'!$A1760+1,'Control Panel'!$A:$A,1)),0)</f>
        <v>93196700</v>
      </c>
      <c r="J1760" s="37">
        <f>IFERROR(INDEX(EOS!$F:$F,MATCH($A1760,EOS!$A:$A,0))*INDEX('Control Panel'!$J:$J,MATCH('Index Volume'!$A1760+1,'Control Panel'!$A:$A,1)),0)</f>
        <v>291321000</v>
      </c>
      <c r="K1760" s="37">
        <f>IFERROR(INDEX(DASH!$F:$F,MATCH($A1760,DASH!$A:$A,0))*INDEX('Control Panel'!$K:$K,MATCH('Index Volume'!$A1760+1,'Control Panel'!$A:$A,1)),0)</f>
        <v>168704000</v>
      </c>
      <c r="L1760" s="37">
        <f>IFERROR(INDEX(XLM!$F:$F,MATCH($A1760,XLM!$A:$A,0))*INDEX('Control Panel'!$L:$L,MATCH('Index Volume'!$A1760+1,'Control Panel'!$A:$A,1)),0)</f>
        <v>39745700</v>
      </c>
      <c r="M1760" s="39">
        <f t="shared" si="348"/>
        <v>5786434100</v>
      </c>
      <c r="N1760" s="1" t="b">
        <f t="shared" si="349"/>
        <v>1</v>
      </c>
      <c r="O1760" s="41">
        <f t="shared" si="350"/>
        <v>5786434100</v>
      </c>
    </row>
    <row r="1761" spans="1:15" x14ac:dyDescent="0.75">
      <c r="A1761" s="4">
        <v>43399</v>
      </c>
      <c r="B1761" s="37">
        <f>IFERROR(INDEX(BTC!$F:$F,MATCH($A1761,BTC!$A:$A,0))*INDEX('Control Panel'!$B:$B,MATCH('Index Volume'!$A1761+1,'Control Panel'!$A:$A,1)),0)</f>
        <v>3306050000</v>
      </c>
      <c r="C1761" s="37">
        <f>IFERROR(INDEX(XRP!$F:$F,MATCH($A1761,XRP!$A:$A,0))*INDEX('Control Panel'!$C:$C,MATCH($A1761+1,'Control Panel'!$A:$A,1)),0)</f>
        <v>235514000</v>
      </c>
      <c r="D1761" s="37">
        <f>IFERROR(INDEX(LTC!$F:$F,MATCH($A1761,LTC!$A:$A,0))*INDEX('Control Panel'!$D:$D,MATCH($A1761+1,'Control Panel'!$A:$A,1)),0)</f>
        <v>292908000</v>
      </c>
      <c r="E1761" s="37">
        <f>IFERROR(INDEX(ETC!$F:$F,MATCH($A1761,ETC!$A:$A,0))*INDEX('Control Panel'!$E:$E,MATCH($A1761+1,'Control Panel'!$A:$A,1)),0)</f>
        <v>115908000</v>
      </c>
      <c r="F1761" s="37">
        <f>IFERROR(INDEX(ETH!$F:$F,MATCH($A1761,ETH!$A:$A,0))*INDEX('Control Panel'!$F:$F,MATCH('Index Volume'!$A1761+1,'Control Panel'!$A:$A,1)),0)</f>
        <v>1161310000</v>
      </c>
      <c r="G1761" s="37">
        <f>IFERROR(INDEX(BCH!$F:$F,MATCH($A1761,BCH!$A:$A,0))*INDEX('Control Panel'!$G:$G,MATCH('Index Volume'!$A1761+1,'Control Panel'!$A:$A,1)),0)</f>
        <v>259970000</v>
      </c>
      <c r="H1761" s="37">
        <f>IFERROR(INDEX(XMR!$F:$F,MATCH($A1761,XMR!$A:$A,0))*INDEX('Control Panel'!$H:$H,MATCH('Index Volume'!$A1761+1,'Control Panel'!$A:$A,1)),0)</f>
        <v>14102000</v>
      </c>
      <c r="I1761" s="37">
        <f>IFERROR(INDEX(ZEC!$F:$F,MATCH($A1761,ZEC!$A:$A,0))*INDEX('Control Panel'!$I:$I,MATCH('Index Volume'!$A1761+1,'Control Panel'!$A:$A,1)),0)</f>
        <v>100690000</v>
      </c>
      <c r="J1761" s="37">
        <f>IFERROR(INDEX(EOS!$F:$F,MATCH($A1761,EOS!$A:$A,0))*INDEX('Control Panel'!$J:$J,MATCH('Index Volume'!$A1761+1,'Control Panel'!$A:$A,1)),0)</f>
        <v>355795000</v>
      </c>
      <c r="K1761" s="37">
        <f>IFERROR(INDEX(DASH!$F:$F,MATCH($A1761,DASH!$A:$A,0))*INDEX('Control Panel'!$K:$K,MATCH('Index Volume'!$A1761+1,'Control Panel'!$A:$A,1)),0)</f>
        <v>174752000</v>
      </c>
      <c r="L1761" s="37">
        <f>IFERROR(INDEX(XLM!$F:$F,MATCH($A1761,XLM!$A:$A,0))*INDEX('Control Panel'!$L:$L,MATCH('Index Volume'!$A1761+1,'Control Panel'!$A:$A,1)),0)</f>
        <v>35741700</v>
      </c>
      <c r="M1761" s="39">
        <f t="shared" si="348"/>
        <v>6052740700</v>
      </c>
      <c r="N1761" s="1" t="b">
        <f t="shared" si="349"/>
        <v>1</v>
      </c>
      <c r="O1761" s="41">
        <f t="shared" si="350"/>
        <v>6052740700</v>
      </c>
    </row>
    <row r="1762" spans="1:15" x14ac:dyDescent="0.75">
      <c r="A1762" s="3">
        <v>43400</v>
      </c>
      <c r="B1762" s="37">
        <f>IFERROR(INDEX(BTC!$F:$F,MATCH($A1762,BTC!$A:$A,0))*INDEX('Control Panel'!$B:$B,MATCH('Index Volume'!$A1762+1,'Control Panel'!$A:$A,1)),0)</f>
        <v>3393250000</v>
      </c>
      <c r="C1762" s="37">
        <f>IFERROR(INDEX(XRP!$F:$F,MATCH($A1762,XRP!$A:$A,0))*INDEX('Control Panel'!$C:$C,MATCH($A1762+1,'Control Panel'!$A:$A,1)),0)</f>
        <v>211006000</v>
      </c>
      <c r="D1762" s="37">
        <f>IFERROR(INDEX(LTC!$F:$F,MATCH($A1762,LTC!$A:$A,0))*INDEX('Control Panel'!$D:$D,MATCH($A1762+1,'Control Panel'!$A:$A,1)),0)</f>
        <v>312308000</v>
      </c>
      <c r="E1762" s="37">
        <f>IFERROR(INDEX(ETC!$F:$F,MATCH($A1762,ETC!$A:$A,0))*INDEX('Control Panel'!$E:$E,MATCH($A1762+1,'Control Panel'!$A:$A,1)),0)</f>
        <v>103230000</v>
      </c>
      <c r="F1762" s="37">
        <f>IFERROR(INDEX(ETH!$F:$F,MATCH($A1762,ETH!$A:$A,0))*INDEX('Control Panel'!$F:$F,MATCH('Index Volume'!$A1762+1,'Control Panel'!$A:$A,1)),0)</f>
        <v>1084810000</v>
      </c>
      <c r="G1762" s="37">
        <f>IFERROR(INDEX(BCH!$F:$F,MATCH($A1762,BCH!$A:$A,0))*INDEX('Control Panel'!$G:$G,MATCH('Index Volume'!$A1762+1,'Control Panel'!$A:$A,1)),0)</f>
        <v>235687000</v>
      </c>
      <c r="H1762" s="37">
        <f>IFERROR(INDEX(XMR!$F:$F,MATCH($A1762,XMR!$A:$A,0))*INDEX('Control Panel'!$H:$H,MATCH('Index Volume'!$A1762+1,'Control Panel'!$A:$A,1)),0)</f>
        <v>16064700</v>
      </c>
      <c r="I1762" s="37">
        <f>IFERROR(INDEX(ZEC!$F:$F,MATCH($A1762,ZEC!$A:$A,0))*INDEX('Control Panel'!$I:$I,MATCH('Index Volume'!$A1762+1,'Control Panel'!$A:$A,1)),0)</f>
        <v>83068300</v>
      </c>
      <c r="J1762" s="37">
        <f>IFERROR(INDEX(EOS!$F:$F,MATCH($A1762,EOS!$A:$A,0))*INDEX('Control Panel'!$J:$J,MATCH('Index Volume'!$A1762+1,'Control Panel'!$A:$A,1)),0)</f>
        <v>415957000</v>
      </c>
      <c r="K1762" s="37">
        <f>IFERROR(INDEX(DASH!$F:$F,MATCH($A1762,DASH!$A:$A,0))*INDEX('Control Panel'!$K:$K,MATCH('Index Volume'!$A1762+1,'Control Panel'!$A:$A,1)),0)</f>
        <v>188644000</v>
      </c>
      <c r="L1762" s="37">
        <f>IFERROR(INDEX(XLM!$F:$F,MATCH($A1762,XLM!$A:$A,0))*INDEX('Control Panel'!$L:$L,MATCH('Index Volume'!$A1762+1,'Control Panel'!$A:$A,1)),0)</f>
        <v>38499600</v>
      </c>
      <c r="M1762" s="39">
        <f t="shared" si="348"/>
        <v>6082524600</v>
      </c>
      <c r="N1762" s="1" t="b">
        <f t="shared" si="349"/>
        <v>1</v>
      </c>
      <c r="O1762" s="41">
        <f t="shared" si="350"/>
        <v>6082524600</v>
      </c>
    </row>
    <row r="1763" spans="1:15" x14ac:dyDescent="0.75">
      <c r="A1763" s="4">
        <v>43401</v>
      </c>
      <c r="B1763" s="37">
        <f>IFERROR(INDEX(BTC!$F:$F,MATCH($A1763,BTC!$A:$A,0))*INDEX('Control Panel'!$B:$B,MATCH('Index Volume'!$A1763+1,'Control Panel'!$A:$A,1)),0)</f>
        <v>3445190000</v>
      </c>
      <c r="C1763" s="37">
        <f>IFERROR(INDEX(XRP!$F:$F,MATCH($A1763,XRP!$A:$A,0))*INDEX('Control Panel'!$C:$C,MATCH($A1763+1,'Control Panel'!$A:$A,1)),0)</f>
        <v>280005000</v>
      </c>
      <c r="D1763" s="37">
        <f>IFERROR(INDEX(LTC!$F:$F,MATCH($A1763,LTC!$A:$A,0))*INDEX('Control Panel'!$D:$D,MATCH($A1763+1,'Control Panel'!$A:$A,1)),0)</f>
        <v>335237000</v>
      </c>
      <c r="E1763" s="37">
        <f>IFERROR(INDEX(ETC!$F:$F,MATCH($A1763,ETC!$A:$A,0))*INDEX('Control Panel'!$E:$E,MATCH($A1763+1,'Control Panel'!$A:$A,1)),0)</f>
        <v>110869000</v>
      </c>
      <c r="F1763" s="37">
        <f>IFERROR(INDEX(ETH!$F:$F,MATCH($A1763,ETH!$A:$A,0))*INDEX('Control Panel'!$F:$F,MATCH('Index Volume'!$A1763+1,'Control Panel'!$A:$A,1)),0)</f>
        <v>1139140000</v>
      </c>
      <c r="G1763" s="37">
        <f>IFERROR(INDEX(BCH!$F:$F,MATCH($A1763,BCH!$A:$A,0))*INDEX('Control Panel'!$G:$G,MATCH('Index Volume'!$A1763+1,'Control Panel'!$A:$A,1)),0)</f>
        <v>226911000</v>
      </c>
      <c r="H1763" s="37">
        <f>IFERROR(INDEX(XMR!$F:$F,MATCH($A1763,XMR!$A:$A,0))*INDEX('Control Panel'!$H:$H,MATCH('Index Volume'!$A1763+1,'Control Panel'!$A:$A,1)),0)</f>
        <v>19928900</v>
      </c>
      <c r="I1763" s="37">
        <f>IFERROR(INDEX(ZEC!$F:$F,MATCH($A1763,ZEC!$A:$A,0))*INDEX('Control Panel'!$I:$I,MATCH('Index Volume'!$A1763+1,'Control Panel'!$A:$A,1)),0)</f>
        <v>82785700</v>
      </c>
      <c r="J1763" s="37">
        <f>IFERROR(INDEX(EOS!$F:$F,MATCH($A1763,EOS!$A:$A,0))*INDEX('Control Panel'!$J:$J,MATCH('Index Volume'!$A1763+1,'Control Panel'!$A:$A,1)),0)</f>
        <v>382333000</v>
      </c>
      <c r="K1763" s="37">
        <f>IFERROR(INDEX(DASH!$F:$F,MATCH($A1763,DASH!$A:$A,0))*INDEX('Control Panel'!$K:$K,MATCH('Index Volume'!$A1763+1,'Control Panel'!$A:$A,1)),0)</f>
        <v>99202700</v>
      </c>
      <c r="L1763" s="37">
        <f>IFERROR(INDEX(XLM!$F:$F,MATCH($A1763,XLM!$A:$A,0))*INDEX('Control Panel'!$L:$L,MATCH('Index Volume'!$A1763+1,'Control Panel'!$A:$A,1)),0)</f>
        <v>39381600</v>
      </c>
      <c r="M1763" s="39">
        <f t="shared" si="348"/>
        <v>6160983900</v>
      </c>
      <c r="N1763" s="1" t="b">
        <f t="shared" si="349"/>
        <v>1</v>
      </c>
      <c r="O1763" s="41">
        <f t="shared" si="350"/>
        <v>6160983900</v>
      </c>
    </row>
    <row r="1764" spans="1:15" x14ac:dyDescent="0.75">
      <c r="A1764" s="3">
        <v>43402</v>
      </c>
      <c r="B1764" s="37">
        <f>IFERROR(INDEX(BTC!$F:$F,MATCH($A1764,BTC!$A:$A,0))*INDEX('Control Panel'!$B:$B,MATCH('Index Volume'!$A1764+1,'Control Panel'!$A:$A,1)),0)</f>
        <v>4199910000</v>
      </c>
      <c r="C1764" s="37">
        <f>IFERROR(INDEX(XRP!$F:$F,MATCH($A1764,XRP!$A:$A,0))*INDEX('Control Panel'!$C:$C,MATCH($A1764+1,'Control Panel'!$A:$A,1)),0)</f>
        <v>341648000</v>
      </c>
      <c r="D1764" s="37">
        <f>IFERROR(INDEX(LTC!$F:$F,MATCH($A1764,LTC!$A:$A,0))*INDEX('Control Panel'!$D:$D,MATCH($A1764+1,'Control Panel'!$A:$A,1)),0)</f>
        <v>373076000</v>
      </c>
      <c r="E1764" s="37">
        <f>IFERROR(INDEX(ETC!$F:$F,MATCH($A1764,ETC!$A:$A,0))*INDEX('Control Panel'!$E:$E,MATCH($A1764+1,'Control Panel'!$A:$A,1)),0)</f>
        <v>157042000</v>
      </c>
      <c r="F1764" s="37">
        <f>IFERROR(INDEX(ETH!$F:$F,MATCH($A1764,ETH!$A:$A,0))*INDEX('Control Panel'!$F:$F,MATCH('Index Volume'!$A1764+1,'Control Panel'!$A:$A,1)),0)</f>
        <v>1517230000</v>
      </c>
      <c r="G1764" s="37">
        <f>IFERROR(INDEX(BCH!$F:$F,MATCH($A1764,BCH!$A:$A,0))*INDEX('Control Panel'!$G:$G,MATCH('Index Volume'!$A1764+1,'Control Panel'!$A:$A,1)),0)</f>
        <v>294419000</v>
      </c>
      <c r="H1764" s="37">
        <f>IFERROR(INDEX(XMR!$F:$F,MATCH($A1764,XMR!$A:$A,0))*INDEX('Control Panel'!$H:$H,MATCH('Index Volume'!$A1764+1,'Control Panel'!$A:$A,1)),0)</f>
        <v>13488400</v>
      </c>
      <c r="I1764" s="37">
        <f>IFERROR(INDEX(ZEC!$F:$F,MATCH($A1764,ZEC!$A:$A,0))*INDEX('Control Panel'!$I:$I,MATCH('Index Volume'!$A1764+1,'Control Panel'!$A:$A,1)),0)</f>
        <v>102798000</v>
      </c>
      <c r="J1764" s="37">
        <f>IFERROR(INDEX(EOS!$F:$F,MATCH($A1764,EOS!$A:$A,0))*INDEX('Control Panel'!$J:$J,MATCH('Index Volume'!$A1764+1,'Control Panel'!$A:$A,1)),0)</f>
        <v>578423000</v>
      </c>
      <c r="K1764" s="37">
        <f>IFERROR(INDEX(DASH!$F:$F,MATCH($A1764,DASH!$A:$A,0))*INDEX('Control Panel'!$K:$K,MATCH('Index Volume'!$A1764+1,'Control Panel'!$A:$A,1)),0)</f>
        <v>151064000</v>
      </c>
      <c r="L1764" s="37">
        <f>IFERROR(INDEX(XLM!$F:$F,MATCH($A1764,XLM!$A:$A,0))*INDEX('Control Panel'!$L:$L,MATCH('Index Volume'!$A1764+1,'Control Panel'!$A:$A,1)),0)</f>
        <v>45544800</v>
      </c>
      <c r="M1764" s="39">
        <f t="shared" si="348"/>
        <v>7774643200</v>
      </c>
      <c r="N1764" s="1" t="b">
        <f t="shared" si="349"/>
        <v>1</v>
      </c>
      <c r="O1764" s="41">
        <f t="shared" si="350"/>
        <v>7774643200</v>
      </c>
    </row>
    <row r="1765" spans="1:15" x14ac:dyDescent="0.75">
      <c r="A1765" s="4">
        <v>43403</v>
      </c>
      <c r="B1765" s="37">
        <f>IFERROR(INDEX(BTC!$F:$F,MATCH($A1765,BTC!$A:$A,0))*INDEX('Control Panel'!$B:$B,MATCH('Index Volume'!$A1765+1,'Control Panel'!$A:$A,1)),0)</f>
        <v>3781100000</v>
      </c>
      <c r="C1765" s="37">
        <f>IFERROR(INDEX(XRP!$F:$F,MATCH($A1765,XRP!$A:$A,0))*INDEX('Control Panel'!$C:$C,MATCH($A1765+1,'Control Panel'!$A:$A,1)),0)</f>
        <v>245858000</v>
      </c>
      <c r="D1765" s="37">
        <f>IFERROR(INDEX(LTC!$F:$F,MATCH($A1765,LTC!$A:$A,0))*INDEX('Control Panel'!$D:$D,MATCH($A1765+1,'Control Panel'!$A:$A,1)),0)</f>
        <v>295448000</v>
      </c>
      <c r="E1765" s="37">
        <f>IFERROR(INDEX(ETC!$F:$F,MATCH($A1765,ETC!$A:$A,0))*INDEX('Control Panel'!$E:$E,MATCH($A1765+1,'Control Panel'!$A:$A,1)),0)</f>
        <v>136682000</v>
      </c>
      <c r="F1765" s="37">
        <f>IFERROR(INDEX(ETH!$F:$F,MATCH($A1765,ETH!$A:$A,0))*INDEX('Control Panel'!$F:$F,MATCH('Index Volume'!$A1765+1,'Control Panel'!$A:$A,1)),0)</f>
        <v>1363500000</v>
      </c>
      <c r="G1765" s="37">
        <f>IFERROR(INDEX(BCH!$F:$F,MATCH($A1765,BCH!$A:$A,0))*INDEX('Control Panel'!$G:$G,MATCH('Index Volume'!$A1765+1,'Control Panel'!$A:$A,1)),0)</f>
        <v>243462000</v>
      </c>
      <c r="H1765" s="37">
        <f>IFERROR(INDEX(XMR!$F:$F,MATCH($A1765,XMR!$A:$A,0))*INDEX('Control Panel'!$H:$H,MATCH('Index Volume'!$A1765+1,'Control Panel'!$A:$A,1)),0)</f>
        <v>15187300</v>
      </c>
      <c r="I1765" s="37">
        <f>IFERROR(INDEX(ZEC!$F:$F,MATCH($A1765,ZEC!$A:$A,0))*INDEX('Control Panel'!$I:$I,MATCH('Index Volume'!$A1765+1,'Control Panel'!$A:$A,1)),0)</f>
        <v>105116000</v>
      </c>
      <c r="J1765" s="37">
        <f>IFERROR(INDEX(EOS!$F:$F,MATCH($A1765,EOS!$A:$A,0))*INDEX('Control Panel'!$J:$J,MATCH('Index Volume'!$A1765+1,'Control Panel'!$A:$A,1)),0)</f>
        <v>562212000</v>
      </c>
      <c r="K1765" s="37">
        <f>IFERROR(INDEX(DASH!$F:$F,MATCH($A1765,DASH!$A:$A,0))*INDEX('Control Panel'!$K:$K,MATCH('Index Volume'!$A1765+1,'Control Panel'!$A:$A,1)),0)</f>
        <v>154155000</v>
      </c>
      <c r="L1765" s="37">
        <f>IFERROR(INDEX(XLM!$F:$F,MATCH($A1765,XLM!$A:$A,0))*INDEX('Control Panel'!$L:$L,MATCH('Index Volume'!$A1765+1,'Control Panel'!$A:$A,1)),0)</f>
        <v>43111300</v>
      </c>
      <c r="M1765" s="39">
        <f t="shared" si="348"/>
        <v>6945831600</v>
      </c>
      <c r="N1765" s="1" t="b">
        <f t="shared" si="349"/>
        <v>1</v>
      </c>
      <c r="O1765" s="41">
        <f t="shared" si="350"/>
        <v>6945831600</v>
      </c>
    </row>
    <row r="1766" spans="1:15" x14ac:dyDescent="0.75">
      <c r="A1766" s="3">
        <v>43404</v>
      </c>
      <c r="B1766" s="37">
        <f>IFERROR(INDEX(BTC!$F:$F,MATCH($A1766,BTC!$A:$A,0))*INDEX('Control Panel'!$B:$B,MATCH('Index Volume'!$A1766+1,'Control Panel'!$A:$A,1)),0)</f>
        <v>4191240000</v>
      </c>
      <c r="C1766" s="37">
        <f>IFERROR(INDEX(XRP!$F:$F,MATCH($A1766,XRP!$A:$A,0))*INDEX('Control Panel'!$C:$C,MATCH($A1766+1,'Control Panel'!$A:$A,1)),0)</f>
        <v>367008000</v>
      </c>
      <c r="D1766" s="37">
        <f>IFERROR(INDEX(LTC!$F:$F,MATCH($A1766,LTC!$A:$A,0))*INDEX('Control Panel'!$D:$D,MATCH($A1766+1,'Control Panel'!$A:$A,1)),0)</f>
        <v>410734000</v>
      </c>
      <c r="E1766" s="37">
        <f>IFERROR(INDEX(ETC!$F:$F,MATCH($A1766,ETC!$A:$A,0))*INDEX('Control Panel'!$E:$E,MATCH($A1766+1,'Control Panel'!$A:$A,1)),0)</f>
        <v>125670000</v>
      </c>
      <c r="F1766" s="37">
        <f>IFERROR(INDEX(ETH!$F:$F,MATCH($A1766,ETH!$A:$A,0))*INDEX('Control Panel'!$F:$F,MATCH('Index Volume'!$A1766+1,'Control Panel'!$A:$A,1)),0)</f>
        <v>1442380000</v>
      </c>
      <c r="G1766" s="37">
        <f>IFERROR(INDEX(BCH!$F:$F,MATCH($A1766,BCH!$A:$A,0))*INDEX('Control Panel'!$G:$G,MATCH('Index Volume'!$A1766+1,'Control Panel'!$A:$A,1)),0)</f>
        <v>286666000</v>
      </c>
      <c r="H1766" s="37">
        <f>IFERROR(INDEX(XMR!$F:$F,MATCH($A1766,XMR!$A:$A,0))*INDEX('Control Panel'!$H:$H,MATCH('Index Volume'!$A1766+1,'Control Panel'!$A:$A,1)),0)</f>
        <v>13314200</v>
      </c>
      <c r="I1766" s="37">
        <f>IFERROR(INDEX(ZEC!$F:$F,MATCH($A1766,ZEC!$A:$A,0))*INDEX('Control Panel'!$I:$I,MATCH('Index Volume'!$A1766+1,'Control Panel'!$A:$A,1)),0)</f>
        <v>98439900</v>
      </c>
      <c r="J1766" s="37">
        <f>IFERROR(INDEX(EOS!$F:$F,MATCH($A1766,EOS!$A:$A,0))*INDEX('Control Panel'!$J:$J,MATCH('Index Volume'!$A1766+1,'Control Panel'!$A:$A,1)),0)</f>
        <v>646592000</v>
      </c>
      <c r="K1766" s="37">
        <f>IFERROR(INDEX(DASH!$F:$F,MATCH($A1766,DASH!$A:$A,0))*INDEX('Control Panel'!$K:$K,MATCH('Index Volume'!$A1766+1,'Control Panel'!$A:$A,1)),0)</f>
        <v>156270000</v>
      </c>
      <c r="L1766" s="37">
        <f>IFERROR(INDEX(XLM!$F:$F,MATCH($A1766,XLM!$A:$A,0))*INDEX('Control Panel'!$L:$L,MATCH('Index Volume'!$A1766+1,'Control Panel'!$A:$A,1)),0)</f>
        <v>42791700</v>
      </c>
      <c r="M1766" s="39">
        <f t="shared" si="348"/>
        <v>7781105800</v>
      </c>
      <c r="N1766" s="1" t="b">
        <f t="shared" si="349"/>
        <v>1</v>
      </c>
      <c r="O1766" s="41">
        <f t="shared" si="350"/>
        <v>7781105800</v>
      </c>
    </row>
    <row r="1767" spans="1:15" x14ac:dyDescent="0.75">
      <c r="A1767" s="4">
        <v>43405</v>
      </c>
      <c r="B1767" s="37">
        <f>IFERROR(INDEX(BTC!$F:$F,MATCH($A1767,BTC!$A:$A,0))*INDEX('Control Panel'!$B:$B,MATCH('Index Volume'!$A1767+1,'Control Panel'!$A:$A,1)),0)</f>
        <v>3789400000</v>
      </c>
      <c r="C1767" s="37">
        <f>IFERROR(INDEX(XRP!$F:$F,MATCH($A1767,XRP!$A:$A,0))*INDEX('Control Panel'!$C:$C,MATCH($A1767+1,'Control Panel'!$A:$A,1)),0)</f>
        <v>346501000</v>
      </c>
      <c r="D1767" s="37">
        <f>IFERROR(INDEX(LTC!$F:$F,MATCH($A1767,LTC!$A:$A,0))*INDEX('Control Panel'!$D:$D,MATCH($A1767+1,'Control Panel'!$A:$A,1)),0)</f>
        <v>321492000</v>
      </c>
      <c r="E1767" s="37">
        <f>IFERROR(INDEX(ETC!$F:$F,MATCH($A1767,ETC!$A:$A,0))*INDEX('Control Panel'!$E:$E,MATCH($A1767+1,'Control Panel'!$A:$A,1)),0)</f>
        <v>115387000</v>
      </c>
      <c r="F1767" s="37">
        <f>IFERROR(INDEX(ETH!$F:$F,MATCH($A1767,ETH!$A:$A,0))*INDEX('Control Panel'!$F:$F,MATCH('Index Volume'!$A1767+1,'Control Panel'!$A:$A,1)),0)</f>
        <v>1336700000</v>
      </c>
      <c r="G1767" s="37">
        <f>IFERROR(INDEX(BCH!$F:$F,MATCH($A1767,BCH!$A:$A,0))*INDEX('Control Panel'!$G:$G,MATCH('Index Volume'!$A1767+1,'Control Panel'!$A:$A,1)),0)</f>
        <v>228640000</v>
      </c>
      <c r="H1767" s="37">
        <f>IFERROR(INDEX(XMR!$F:$F,MATCH($A1767,XMR!$A:$A,0))*INDEX('Control Panel'!$H:$H,MATCH('Index Volume'!$A1767+1,'Control Panel'!$A:$A,1)),0)</f>
        <v>10160300</v>
      </c>
      <c r="I1767" s="37">
        <f>IFERROR(INDEX(ZEC!$F:$F,MATCH($A1767,ZEC!$A:$A,0))*INDEX('Control Panel'!$I:$I,MATCH('Index Volume'!$A1767+1,'Control Panel'!$A:$A,1)),0)</f>
        <v>106367000</v>
      </c>
      <c r="J1767" s="37">
        <f>IFERROR(INDEX(EOS!$F:$F,MATCH($A1767,EOS!$A:$A,0))*INDEX('Control Panel'!$J:$J,MATCH('Index Volume'!$A1767+1,'Control Panel'!$A:$A,1)),0)</f>
        <v>560423000</v>
      </c>
      <c r="K1767" s="37">
        <f>IFERROR(INDEX(DASH!$F:$F,MATCH($A1767,DASH!$A:$A,0))*INDEX('Control Panel'!$K:$K,MATCH('Index Volume'!$A1767+1,'Control Panel'!$A:$A,1)),0)</f>
        <v>179048000</v>
      </c>
      <c r="L1767" s="37">
        <f>IFERROR(INDEX(XLM!$F:$F,MATCH($A1767,XLM!$A:$A,0))*INDEX('Control Panel'!$L:$L,MATCH('Index Volume'!$A1767+1,'Control Panel'!$A:$A,1)),0)</f>
        <v>38696300</v>
      </c>
      <c r="M1767" s="39">
        <f t="shared" si="348"/>
        <v>7032814600</v>
      </c>
      <c r="N1767" s="1" t="b">
        <f t="shared" si="349"/>
        <v>1</v>
      </c>
      <c r="O1767" s="41">
        <f t="shared" si="350"/>
        <v>7032814600</v>
      </c>
    </row>
    <row r="1768" spans="1:15" x14ac:dyDescent="0.75">
      <c r="A1768" s="3">
        <v>43406</v>
      </c>
      <c r="B1768" s="37">
        <f>IFERROR(INDEX(BTC!$F:$F,MATCH($A1768,BTC!$A:$A,0))*INDEX('Control Panel'!$B:$B,MATCH('Index Volume'!$A1768+1,'Control Panel'!$A:$A,1)),0)</f>
        <v>4234870000</v>
      </c>
      <c r="C1768" s="37">
        <f>IFERROR(INDEX(XRP!$F:$F,MATCH($A1768,XRP!$A:$A,0))*INDEX('Control Panel'!$C:$C,MATCH($A1768+1,'Control Panel'!$A:$A,1)),0)</f>
        <v>401300000</v>
      </c>
      <c r="D1768" s="37">
        <f>IFERROR(INDEX(LTC!$F:$F,MATCH($A1768,LTC!$A:$A,0))*INDEX('Control Panel'!$D:$D,MATCH($A1768+1,'Control Panel'!$A:$A,1)),0)</f>
        <v>362726000</v>
      </c>
      <c r="E1768" s="37">
        <f>IFERROR(INDEX(ETC!$F:$F,MATCH($A1768,ETC!$A:$A,0))*INDEX('Control Panel'!$E:$E,MATCH($A1768+1,'Control Panel'!$A:$A,1)),0)</f>
        <v>113927000</v>
      </c>
      <c r="F1768" s="37">
        <f>IFERROR(INDEX(ETH!$F:$F,MATCH($A1768,ETH!$A:$A,0))*INDEX('Control Panel'!$F:$F,MATCH('Index Volume'!$A1768+1,'Control Panel'!$A:$A,1)),0)</f>
        <v>1451870000</v>
      </c>
      <c r="G1768" s="37">
        <f>IFERROR(INDEX(BCH!$F:$F,MATCH($A1768,BCH!$A:$A,0))*INDEX('Control Panel'!$G:$G,MATCH('Index Volume'!$A1768+1,'Control Panel'!$A:$A,1)),0)</f>
        <v>524499000</v>
      </c>
      <c r="H1768" s="37">
        <f>IFERROR(INDEX(XMR!$F:$F,MATCH($A1768,XMR!$A:$A,0))*INDEX('Control Panel'!$H:$H,MATCH('Index Volume'!$A1768+1,'Control Panel'!$A:$A,1)),0)</f>
        <v>11916800</v>
      </c>
      <c r="I1768" s="37">
        <f>IFERROR(INDEX(ZEC!$F:$F,MATCH($A1768,ZEC!$A:$A,0))*INDEX('Control Panel'!$I:$I,MATCH('Index Volume'!$A1768+1,'Control Panel'!$A:$A,1)),0)</f>
        <v>90126600</v>
      </c>
      <c r="J1768" s="37">
        <f>IFERROR(INDEX(EOS!$F:$F,MATCH($A1768,EOS!$A:$A,0))*INDEX('Control Panel'!$J:$J,MATCH('Index Volume'!$A1768+1,'Control Panel'!$A:$A,1)),0)</f>
        <v>668222000</v>
      </c>
      <c r="K1768" s="37">
        <f>IFERROR(INDEX(DASH!$F:$F,MATCH($A1768,DASH!$A:$A,0))*INDEX('Control Panel'!$K:$K,MATCH('Index Volume'!$A1768+1,'Control Panel'!$A:$A,1)),0)</f>
        <v>198045000</v>
      </c>
      <c r="L1768" s="37">
        <f>IFERROR(INDEX(XLM!$F:$F,MATCH($A1768,XLM!$A:$A,0))*INDEX('Control Panel'!$L:$L,MATCH('Index Volume'!$A1768+1,'Control Panel'!$A:$A,1)),0)</f>
        <v>50452100</v>
      </c>
      <c r="M1768" s="39">
        <f t="shared" si="348"/>
        <v>8107954500</v>
      </c>
      <c r="N1768" s="1" t="b">
        <f t="shared" si="349"/>
        <v>1</v>
      </c>
      <c r="O1768" s="41">
        <f t="shared" si="350"/>
        <v>8107954500</v>
      </c>
    </row>
    <row r="1769" spans="1:15" x14ac:dyDescent="0.75">
      <c r="A1769" s="4">
        <v>43407</v>
      </c>
      <c r="B1769" s="37">
        <f>IFERROR(INDEX(BTC!$F:$F,MATCH($A1769,BTC!$A:$A,0))*INDEX('Control Panel'!$B:$B,MATCH('Index Volume'!$A1769+1,'Control Panel'!$A:$A,1)),0)</f>
        <v>3658640000</v>
      </c>
      <c r="C1769" s="37">
        <f>IFERROR(INDEX(XRP!$F:$F,MATCH($A1769,XRP!$A:$A,0))*INDEX('Control Panel'!$C:$C,MATCH($A1769+1,'Control Panel'!$A:$A,1)),0)</f>
        <v>275311000</v>
      </c>
      <c r="D1769" s="37">
        <f>IFERROR(INDEX(LTC!$F:$F,MATCH($A1769,LTC!$A:$A,0))*INDEX('Control Panel'!$D:$D,MATCH($A1769+1,'Control Panel'!$A:$A,1)),0)</f>
        <v>325128000</v>
      </c>
      <c r="E1769" s="37">
        <f>IFERROR(INDEX(ETC!$F:$F,MATCH($A1769,ETC!$A:$A,0))*INDEX('Control Panel'!$E:$E,MATCH($A1769+1,'Control Panel'!$A:$A,1)),0)</f>
        <v>112902000</v>
      </c>
      <c r="F1769" s="37">
        <f>IFERROR(INDEX(ETH!$F:$F,MATCH($A1769,ETH!$A:$A,0))*INDEX('Control Panel'!$F:$F,MATCH('Index Volume'!$A1769+1,'Control Panel'!$A:$A,1)),0)</f>
        <v>1307150000</v>
      </c>
      <c r="G1769" s="37">
        <f>IFERROR(INDEX(BCH!$F:$F,MATCH($A1769,BCH!$A:$A,0))*INDEX('Control Panel'!$G:$G,MATCH('Index Volume'!$A1769+1,'Control Panel'!$A:$A,1)),0)</f>
        <v>470238000</v>
      </c>
      <c r="H1769" s="37">
        <f>IFERROR(INDEX(XMR!$F:$F,MATCH($A1769,XMR!$A:$A,0))*INDEX('Control Panel'!$H:$H,MATCH('Index Volume'!$A1769+1,'Control Panel'!$A:$A,1)),0)</f>
        <v>10283100</v>
      </c>
      <c r="I1769" s="37">
        <f>IFERROR(INDEX(ZEC!$F:$F,MATCH($A1769,ZEC!$A:$A,0))*INDEX('Control Panel'!$I:$I,MATCH('Index Volume'!$A1769+1,'Control Panel'!$A:$A,1)),0)</f>
        <v>85513200</v>
      </c>
      <c r="J1769" s="37">
        <f>IFERROR(INDEX(EOS!$F:$F,MATCH($A1769,EOS!$A:$A,0))*INDEX('Control Panel'!$J:$J,MATCH('Index Volume'!$A1769+1,'Control Panel'!$A:$A,1)),0)</f>
        <v>624348000</v>
      </c>
      <c r="K1769" s="37">
        <f>IFERROR(INDEX(DASH!$F:$F,MATCH($A1769,DASH!$A:$A,0))*INDEX('Control Panel'!$K:$K,MATCH('Index Volume'!$A1769+1,'Control Panel'!$A:$A,1)),0)</f>
        <v>122982000</v>
      </c>
      <c r="L1769" s="37">
        <f>IFERROR(INDEX(XLM!$F:$F,MATCH($A1769,XLM!$A:$A,0))*INDEX('Control Panel'!$L:$L,MATCH('Index Volume'!$A1769+1,'Control Panel'!$A:$A,1)),0)</f>
        <v>50502800</v>
      </c>
      <c r="M1769" s="39">
        <f t="shared" si="348"/>
        <v>7042998100</v>
      </c>
      <c r="N1769" s="1" t="b">
        <f t="shared" si="349"/>
        <v>1</v>
      </c>
      <c r="O1769" s="41">
        <f t="shared" si="350"/>
        <v>7042998100</v>
      </c>
    </row>
    <row r="1770" spans="1:15" x14ac:dyDescent="0.75">
      <c r="A1770" s="3">
        <v>43408</v>
      </c>
      <c r="B1770" s="37">
        <f>IFERROR(INDEX(BTC!$F:$F,MATCH($A1770,BTC!$A:$A,0))*INDEX('Control Panel'!$B:$B,MATCH('Index Volume'!$A1770+1,'Control Panel'!$A:$A,1)),0)</f>
        <v>4390020000</v>
      </c>
      <c r="C1770" s="37">
        <f>IFERROR(INDEX(XRP!$F:$F,MATCH($A1770,XRP!$A:$A,0))*INDEX('Control Panel'!$C:$C,MATCH($A1770+1,'Control Panel'!$A:$A,1)),0)</f>
        <v>429629000</v>
      </c>
      <c r="D1770" s="37">
        <f>IFERROR(INDEX(LTC!$F:$F,MATCH($A1770,LTC!$A:$A,0))*INDEX('Control Panel'!$D:$D,MATCH($A1770+1,'Control Panel'!$A:$A,1)),0)</f>
        <v>441533000</v>
      </c>
      <c r="E1770" s="37">
        <f>IFERROR(INDEX(ETC!$F:$F,MATCH($A1770,ETC!$A:$A,0))*INDEX('Control Panel'!$E:$E,MATCH($A1770+1,'Control Panel'!$A:$A,1)),0)</f>
        <v>143710000</v>
      </c>
      <c r="F1770" s="37">
        <f>IFERROR(INDEX(ETH!$F:$F,MATCH($A1770,ETH!$A:$A,0))*INDEX('Control Panel'!$F:$F,MATCH('Index Volume'!$A1770+1,'Control Panel'!$A:$A,1)),0)</f>
        <v>1749300000</v>
      </c>
      <c r="G1770" s="37">
        <f>IFERROR(INDEX(BCH!$F:$F,MATCH($A1770,BCH!$A:$A,0))*INDEX('Control Panel'!$G:$G,MATCH('Index Volume'!$A1770+1,'Control Panel'!$A:$A,1)),0)</f>
        <v>1452890000</v>
      </c>
      <c r="H1770" s="37">
        <f>IFERROR(INDEX(XMR!$F:$F,MATCH($A1770,XMR!$A:$A,0))*INDEX('Control Panel'!$H:$H,MATCH('Index Volume'!$A1770+1,'Control Panel'!$A:$A,1)),0)</f>
        <v>14673200</v>
      </c>
      <c r="I1770" s="37">
        <f>IFERROR(INDEX(ZEC!$F:$F,MATCH($A1770,ZEC!$A:$A,0))*INDEX('Control Panel'!$I:$I,MATCH('Index Volume'!$A1770+1,'Control Panel'!$A:$A,1)),0)</f>
        <v>100538000</v>
      </c>
      <c r="J1770" s="37">
        <f>IFERROR(INDEX(EOS!$F:$F,MATCH($A1770,EOS!$A:$A,0))*INDEX('Control Panel'!$J:$J,MATCH('Index Volume'!$A1770+1,'Control Panel'!$A:$A,1)),0)</f>
        <v>736521000</v>
      </c>
      <c r="K1770" s="37">
        <f>IFERROR(INDEX(DASH!$F:$F,MATCH($A1770,DASH!$A:$A,0))*INDEX('Control Panel'!$K:$K,MATCH('Index Volume'!$A1770+1,'Control Panel'!$A:$A,1)),0)</f>
        <v>191731000</v>
      </c>
      <c r="L1770" s="37">
        <f>IFERROR(INDEX(XLM!$F:$F,MATCH($A1770,XLM!$A:$A,0))*INDEX('Control Panel'!$L:$L,MATCH('Index Volume'!$A1770+1,'Control Panel'!$A:$A,1)),0)</f>
        <v>57585400</v>
      </c>
      <c r="M1770" s="39">
        <f t="shared" si="348"/>
        <v>9708130600</v>
      </c>
      <c r="N1770" s="1" t="b">
        <f t="shared" si="349"/>
        <v>1</v>
      </c>
      <c r="O1770" s="41">
        <f t="shared" si="350"/>
        <v>9708130600</v>
      </c>
    </row>
    <row r="1771" spans="1:15" x14ac:dyDescent="0.75">
      <c r="A1771" s="4">
        <v>43409</v>
      </c>
      <c r="B1771" s="37">
        <f>IFERROR(INDEX(BTC!$F:$F,MATCH($A1771,BTC!$A:$A,0))*INDEX('Control Panel'!$B:$B,MATCH('Index Volume'!$A1771+1,'Control Panel'!$A:$A,1)),0)</f>
        <v>4174800000</v>
      </c>
      <c r="C1771" s="37">
        <f>IFERROR(INDEX(XRP!$F:$F,MATCH($A1771,XRP!$A:$A,0))*INDEX('Control Panel'!$C:$C,MATCH($A1771+1,'Control Panel'!$A:$A,1)),0)</f>
        <v>556519000</v>
      </c>
      <c r="D1771" s="37">
        <f>IFERROR(INDEX(LTC!$F:$F,MATCH($A1771,LTC!$A:$A,0))*INDEX('Control Panel'!$D:$D,MATCH($A1771+1,'Control Panel'!$A:$A,1)),0)</f>
        <v>398133000</v>
      </c>
      <c r="E1771" s="37">
        <f>IFERROR(INDEX(ETC!$F:$F,MATCH($A1771,ETC!$A:$A,0))*INDEX('Control Panel'!$E:$E,MATCH($A1771+1,'Control Panel'!$A:$A,1)),0)</f>
        <v>135752000</v>
      </c>
      <c r="F1771" s="37">
        <f>IFERROR(INDEX(ETH!$F:$F,MATCH($A1771,ETH!$A:$A,0))*INDEX('Control Panel'!$F:$F,MATCH('Index Volume'!$A1771+1,'Control Panel'!$A:$A,1)),0)</f>
        <v>1613510000</v>
      </c>
      <c r="G1771" s="37">
        <f>IFERROR(INDEX(BCH!$F:$F,MATCH($A1771,BCH!$A:$A,0))*INDEX('Control Panel'!$G:$G,MATCH('Index Volume'!$A1771+1,'Control Panel'!$A:$A,1)),0)</f>
        <v>907963000</v>
      </c>
      <c r="H1771" s="37">
        <f>IFERROR(INDEX(XMR!$F:$F,MATCH($A1771,XMR!$A:$A,0))*INDEX('Control Panel'!$H:$H,MATCH('Index Volume'!$A1771+1,'Control Panel'!$A:$A,1)),0)</f>
        <v>14464400</v>
      </c>
      <c r="I1771" s="37">
        <f>IFERROR(INDEX(ZEC!$F:$F,MATCH($A1771,ZEC!$A:$A,0))*INDEX('Control Panel'!$I:$I,MATCH('Index Volume'!$A1771+1,'Control Panel'!$A:$A,1)),0)</f>
        <v>109497000</v>
      </c>
      <c r="J1771" s="37">
        <f>IFERROR(INDEX(EOS!$F:$F,MATCH($A1771,EOS!$A:$A,0))*INDEX('Control Panel'!$J:$J,MATCH('Index Volume'!$A1771+1,'Control Panel'!$A:$A,1)),0)</f>
        <v>681390000</v>
      </c>
      <c r="K1771" s="37">
        <f>IFERROR(INDEX(DASH!$F:$F,MATCH($A1771,DASH!$A:$A,0))*INDEX('Control Panel'!$K:$K,MATCH('Index Volume'!$A1771+1,'Control Panel'!$A:$A,1)),0)</f>
        <v>153372000</v>
      </c>
      <c r="L1771" s="37">
        <f>IFERROR(INDEX(XLM!$F:$F,MATCH($A1771,XLM!$A:$A,0))*INDEX('Control Panel'!$L:$L,MATCH('Index Volume'!$A1771+1,'Control Panel'!$A:$A,1)),0)</f>
        <v>54187000</v>
      </c>
      <c r="M1771" s="39">
        <f t="shared" si="348"/>
        <v>8799587400</v>
      </c>
      <c r="N1771" s="1" t="b">
        <f t="shared" si="349"/>
        <v>1</v>
      </c>
      <c r="O1771" s="41">
        <f t="shared" si="350"/>
        <v>8799587400</v>
      </c>
    </row>
    <row r="1772" spans="1:15" x14ac:dyDescent="0.75">
      <c r="A1772" s="3">
        <v>43410</v>
      </c>
      <c r="B1772" s="37">
        <f>IFERROR(INDEX(BTC!$F:$F,MATCH($A1772,BTC!$A:$A,0))*INDEX('Control Panel'!$B:$B,MATCH('Index Volume'!$A1772+1,'Control Panel'!$A:$A,1)),0)</f>
        <v>4700040000</v>
      </c>
      <c r="C1772" s="37">
        <f>IFERROR(INDEX(XRP!$F:$F,MATCH($A1772,XRP!$A:$A,0))*INDEX('Control Panel'!$C:$C,MATCH($A1772+1,'Control Panel'!$A:$A,1)),0)</f>
        <v>1333160000</v>
      </c>
      <c r="D1772" s="37">
        <f>IFERROR(INDEX(LTC!$F:$F,MATCH($A1772,LTC!$A:$A,0))*INDEX('Control Panel'!$D:$D,MATCH($A1772+1,'Control Panel'!$A:$A,1)),0)</f>
        <v>371534000</v>
      </c>
      <c r="E1772" s="37">
        <f>IFERROR(INDEX(ETC!$F:$F,MATCH($A1772,ETC!$A:$A,0))*INDEX('Control Panel'!$E:$E,MATCH($A1772+1,'Control Panel'!$A:$A,1)),0)</f>
        <v>161376000</v>
      </c>
      <c r="F1772" s="37">
        <f>IFERROR(INDEX(ETH!$F:$F,MATCH($A1772,ETH!$A:$A,0))*INDEX('Control Panel'!$F:$F,MATCH('Index Volume'!$A1772+1,'Control Panel'!$A:$A,1)),0)</f>
        <v>1856940000</v>
      </c>
      <c r="G1772" s="37">
        <f>IFERROR(INDEX(BCH!$F:$F,MATCH($A1772,BCH!$A:$A,0))*INDEX('Control Panel'!$G:$G,MATCH('Index Volume'!$A1772+1,'Control Panel'!$A:$A,1)),0)</f>
        <v>958116000</v>
      </c>
      <c r="H1772" s="37">
        <f>IFERROR(INDEX(XMR!$F:$F,MATCH($A1772,XMR!$A:$A,0))*INDEX('Control Panel'!$H:$H,MATCH('Index Volume'!$A1772+1,'Control Panel'!$A:$A,1)),0)</f>
        <v>16887600</v>
      </c>
      <c r="I1772" s="37">
        <f>IFERROR(INDEX(ZEC!$F:$F,MATCH($A1772,ZEC!$A:$A,0))*INDEX('Control Panel'!$I:$I,MATCH('Index Volume'!$A1772+1,'Control Panel'!$A:$A,1)),0)</f>
        <v>117486000</v>
      </c>
      <c r="J1772" s="37">
        <f>IFERROR(INDEX(EOS!$F:$F,MATCH($A1772,EOS!$A:$A,0))*INDEX('Control Panel'!$J:$J,MATCH('Index Volume'!$A1772+1,'Control Panel'!$A:$A,1)),0)</f>
        <v>776546000</v>
      </c>
      <c r="K1772" s="37">
        <f>IFERROR(INDEX(DASH!$F:$F,MATCH($A1772,DASH!$A:$A,0))*INDEX('Control Panel'!$K:$K,MATCH('Index Volume'!$A1772+1,'Control Panel'!$A:$A,1)),0)</f>
        <v>167367000</v>
      </c>
      <c r="L1772" s="37">
        <f>IFERROR(INDEX(XLM!$F:$F,MATCH($A1772,XLM!$A:$A,0))*INDEX('Control Panel'!$L:$L,MATCH('Index Volume'!$A1772+1,'Control Panel'!$A:$A,1)),0)</f>
        <v>101099000</v>
      </c>
      <c r="M1772" s="39">
        <f t="shared" si="348"/>
        <v>10560551600</v>
      </c>
      <c r="N1772" s="1" t="b">
        <f t="shared" si="349"/>
        <v>1</v>
      </c>
      <c r="O1772" s="41">
        <f t="shared" si="350"/>
        <v>10560551600</v>
      </c>
    </row>
    <row r="1773" spans="1:15" x14ac:dyDescent="0.75">
      <c r="A1773" s="4">
        <v>43411</v>
      </c>
      <c r="B1773" s="37">
        <f>IFERROR(INDEX(BTC!$F:$F,MATCH($A1773,BTC!$A:$A,0))*INDEX('Control Panel'!$B:$B,MATCH('Index Volume'!$A1773+1,'Control Panel'!$A:$A,1)),0)</f>
        <v>4941260000</v>
      </c>
      <c r="C1773" s="37">
        <f>IFERROR(INDEX(XRP!$F:$F,MATCH($A1773,XRP!$A:$A,0))*INDEX('Control Panel'!$C:$C,MATCH($A1773+1,'Control Panel'!$A:$A,1)),0)</f>
        <v>631230000</v>
      </c>
      <c r="D1773" s="37">
        <f>IFERROR(INDEX(LTC!$F:$F,MATCH($A1773,LTC!$A:$A,0))*INDEX('Control Panel'!$D:$D,MATCH($A1773+1,'Control Panel'!$A:$A,1)),0)</f>
        <v>385412000</v>
      </c>
      <c r="E1773" s="37">
        <f>IFERROR(INDEX(ETC!$F:$F,MATCH($A1773,ETC!$A:$A,0))*INDEX('Control Panel'!$E:$E,MATCH($A1773+1,'Control Panel'!$A:$A,1)),0)</f>
        <v>142023000</v>
      </c>
      <c r="F1773" s="37">
        <f>IFERROR(INDEX(ETH!$F:$F,MATCH($A1773,ETH!$A:$A,0))*INDEX('Control Panel'!$F:$F,MATCH('Index Volume'!$A1773+1,'Control Panel'!$A:$A,1)),0)</f>
        <v>1927830000</v>
      </c>
      <c r="G1773" s="37">
        <f>IFERROR(INDEX(BCH!$F:$F,MATCH($A1773,BCH!$A:$A,0))*INDEX('Control Panel'!$G:$G,MATCH('Index Volume'!$A1773+1,'Control Panel'!$A:$A,1)),0)</f>
        <v>935156000</v>
      </c>
      <c r="H1773" s="37">
        <f>IFERROR(INDEX(XMR!$F:$F,MATCH($A1773,XMR!$A:$A,0))*INDEX('Control Panel'!$H:$H,MATCH('Index Volume'!$A1773+1,'Control Panel'!$A:$A,1)),0)</f>
        <v>14328200</v>
      </c>
      <c r="I1773" s="37">
        <f>IFERROR(INDEX(ZEC!$F:$F,MATCH($A1773,ZEC!$A:$A,0))*INDEX('Control Panel'!$I:$I,MATCH('Index Volume'!$A1773+1,'Control Panel'!$A:$A,1)),0)</f>
        <v>119754000</v>
      </c>
      <c r="J1773" s="37">
        <f>IFERROR(INDEX(EOS!$F:$F,MATCH($A1773,EOS!$A:$A,0))*INDEX('Control Panel'!$J:$J,MATCH('Index Volume'!$A1773+1,'Control Panel'!$A:$A,1)),0)</f>
        <v>719042000</v>
      </c>
      <c r="K1773" s="37">
        <f>IFERROR(INDEX(DASH!$F:$F,MATCH($A1773,DASH!$A:$A,0))*INDEX('Control Panel'!$K:$K,MATCH('Index Volume'!$A1773+1,'Control Panel'!$A:$A,1)),0)</f>
        <v>190695000</v>
      </c>
      <c r="L1773" s="37">
        <f>IFERROR(INDEX(XLM!$F:$F,MATCH($A1773,XLM!$A:$A,0))*INDEX('Control Panel'!$L:$L,MATCH('Index Volume'!$A1773+1,'Control Panel'!$A:$A,1)),0)</f>
        <v>78967900</v>
      </c>
      <c r="M1773" s="39">
        <f t="shared" si="348"/>
        <v>10085698100</v>
      </c>
      <c r="N1773" s="1" t="b">
        <f t="shared" si="349"/>
        <v>1</v>
      </c>
      <c r="O1773" s="41">
        <f t="shared" si="350"/>
        <v>10085698100</v>
      </c>
    </row>
    <row r="1774" spans="1:15" x14ac:dyDescent="0.75">
      <c r="A1774" s="3">
        <v>43412</v>
      </c>
      <c r="B1774" s="37">
        <f>IFERROR(INDEX(BTC!$F:$F,MATCH($A1774,BTC!$A:$A,0))*INDEX('Control Panel'!$B:$B,MATCH('Index Volume'!$A1774+1,'Control Panel'!$A:$A,1)),0)</f>
        <v>4665260000</v>
      </c>
      <c r="C1774" s="37">
        <f>IFERROR(INDEX(XRP!$F:$F,MATCH($A1774,XRP!$A:$A,0))*INDEX('Control Panel'!$C:$C,MATCH($A1774+1,'Control Panel'!$A:$A,1)),0)</f>
        <v>686221000</v>
      </c>
      <c r="D1774" s="37">
        <f>IFERROR(INDEX(LTC!$F:$F,MATCH($A1774,LTC!$A:$A,0))*INDEX('Control Panel'!$D:$D,MATCH($A1774+1,'Control Panel'!$A:$A,1)),0)</f>
        <v>351857000</v>
      </c>
      <c r="E1774" s="37">
        <f>IFERROR(INDEX(ETC!$F:$F,MATCH($A1774,ETC!$A:$A,0))*INDEX('Control Panel'!$E:$E,MATCH($A1774+1,'Control Panel'!$A:$A,1)),0)</f>
        <v>125338000</v>
      </c>
      <c r="F1774" s="37">
        <f>IFERROR(INDEX(ETH!$F:$F,MATCH($A1774,ETH!$A:$A,0))*INDEX('Control Panel'!$F:$F,MATCH('Index Volume'!$A1774+1,'Control Panel'!$A:$A,1)),0)</f>
        <v>1769080000</v>
      </c>
      <c r="G1774" s="37">
        <f>IFERROR(INDEX(BCH!$F:$F,MATCH($A1774,BCH!$A:$A,0))*INDEX('Control Panel'!$G:$G,MATCH('Index Volume'!$A1774+1,'Control Panel'!$A:$A,1)),0)</f>
        <v>824619000</v>
      </c>
      <c r="H1774" s="37">
        <f>IFERROR(INDEX(XMR!$F:$F,MATCH($A1774,XMR!$A:$A,0))*INDEX('Control Panel'!$H:$H,MATCH('Index Volume'!$A1774+1,'Control Panel'!$A:$A,1)),0)</f>
        <v>15042800</v>
      </c>
      <c r="I1774" s="37">
        <f>IFERROR(INDEX(ZEC!$F:$F,MATCH($A1774,ZEC!$A:$A,0))*INDEX('Control Panel'!$I:$I,MATCH('Index Volume'!$A1774+1,'Control Panel'!$A:$A,1)),0)</f>
        <v>162097000</v>
      </c>
      <c r="J1774" s="37">
        <f>IFERROR(INDEX(EOS!$F:$F,MATCH($A1774,EOS!$A:$A,0))*INDEX('Control Panel'!$J:$J,MATCH('Index Volume'!$A1774+1,'Control Panel'!$A:$A,1)),0)</f>
        <v>655039000</v>
      </c>
      <c r="K1774" s="37">
        <f>IFERROR(INDEX(DASH!$F:$F,MATCH($A1774,DASH!$A:$A,0))*INDEX('Control Panel'!$K:$K,MATCH('Index Volume'!$A1774+1,'Control Panel'!$A:$A,1)),0)</f>
        <v>139714000</v>
      </c>
      <c r="L1774" s="37">
        <f>IFERROR(INDEX(XLM!$F:$F,MATCH($A1774,XLM!$A:$A,0))*INDEX('Control Panel'!$L:$L,MATCH('Index Volume'!$A1774+1,'Control Panel'!$A:$A,1)),0)</f>
        <v>88138000</v>
      </c>
      <c r="M1774" s="39">
        <f t="shared" si="348"/>
        <v>9482405800</v>
      </c>
      <c r="N1774" s="1" t="b">
        <f t="shared" si="349"/>
        <v>1</v>
      </c>
      <c r="O1774" s="41">
        <f t="shared" si="350"/>
        <v>9482405800</v>
      </c>
    </row>
    <row r="1775" spans="1:15" x14ac:dyDescent="0.75">
      <c r="A1775" s="4">
        <v>43413</v>
      </c>
      <c r="B1775" s="37">
        <f>IFERROR(INDEX(BTC!$F:$F,MATCH($A1775,BTC!$A:$A,0))*INDEX('Control Panel'!$B:$B,MATCH('Index Volume'!$A1775+1,'Control Panel'!$A:$A,1)),0)</f>
        <v>4346820000</v>
      </c>
      <c r="C1775" s="37">
        <f>IFERROR(INDEX(XRP!$F:$F,MATCH($A1775,XRP!$A:$A,0))*INDEX('Control Panel'!$C:$C,MATCH($A1775+1,'Control Panel'!$A:$A,1)),0)</f>
        <v>509865000</v>
      </c>
      <c r="D1775" s="37">
        <f>IFERROR(INDEX(LTC!$F:$F,MATCH($A1775,LTC!$A:$A,0))*INDEX('Control Panel'!$D:$D,MATCH($A1775+1,'Control Panel'!$A:$A,1)),0)</f>
        <v>386711000</v>
      </c>
      <c r="E1775" s="37">
        <f>IFERROR(INDEX(ETC!$F:$F,MATCH($A1775,ETC!$A:$A,0))*INDEX('Control Panel'!$E:$E,MATCH($A1775+1,'Control Panel'!$A:$A,1)),0)</f>
        <v>142040000</v>
      </c>
      <c r="F1775" s="37">
        <f>IFERROR(INDEX(ETH!$F:$F,MATCH($A1775,ETH!$A:$A,0))*INDEX('Control Panel'!$F:$F,MATCH('Index Volume'!$A1775+1,'Control Panel'!$A:$A,1)),0)</f>
        <v>1554750000</v>
      </c>
      <c r="G1775" s="37">
        <f>IFERROR(INDEX(BCH!$F:$F,MATCH($A1775,BCH!$A:$A,0))*INDEX('Control Panel'!$G:$G,MATCH('Index Volume'!$A1775+1,'Control Panel'!$A:$A,1)),0)</f>
        <v>860474000</v>
      </c>
      <c r="H1775" s="37">
        <f>IFERROR(INDEX(XMR!$F:$F,MATCH($A1775,XMR!$A:$A,0))*INDEX('Control Panel'!$H:$H,MATCH('Index Volume'!$A1775+1,'Control Panel'!$A:$A,1)),0)</f>
        <v>13896100</v>
      </c>
      <c r="I1775" s="37">
        <f>IFERROR(INDEX(ZEC!$F:$F,MATCH($A1775,ZEC!$A:$A,0))*INDEX('Control Panel'!$I:$I,MATCH('Index Volume'!$A1775+1,'Control Panel'!$A:$A,1)),0)</f>
        <v>124923000</v>
      </c>
      <c r="J1775" s="37">
        <f>IFERROR(INDEX(EOS!$F:$F,MATCH($A1775,EOS!$A:$A,0))*INDEX('Control Panel'!$J:$J,MATCH('Index Volume'!$A1775+1,'Control Panel'!$A:$A,1)),0)</f>
        <v>719946000</v>
      </c>
      <c r="K1775" s="37">
        <f>IFERROR(INDEX(DASH!$F:$F,MATCH($A1775,DASH!$A:$A,0))*INDEX('Control Panel'!$K:$K,MATCH('Index Volume'!$A1775+1,'Control Panel'!$A:$A,1)),0)</f>
        <v>210843000</v>
      </c>
      <c r="L1775" s="37">
        <f>IFERROR(INDEX(XLM!$F:$F,MATCH($A1775,XLM!$A:$A,0))*INDEX('Control Panel'!$L:$L,MATCH('Index Volume'!$A1775+1,'Control Panel'!$A:$A,1)),0)</f>
        <v>71764800</v>
      </c>
      <c r="M1775" s="39">
        <f t="shared" si="348"/>
        <v>8942032900</v>
      </c>
      <c r="N1775" s="1" t="b">
        <f t="shared" si="349"/>
        <v>1</v>
      </c>
      <c r="O1775" s="41">
        <f t="shared" si="350"/>
        <v>8942032900</v>
      </c>
    </row>
    <row r="1776" spans="1:15" x14ac:dyDescent="0.75">
      <c r="A1776" s="3">
        <v>43414</v>
      </c>
      <c r="B1776" s="37">
        <f>IFERROR(INDEX(BTC!$F:$F,MATCH($A1776,BTC!$A:$A,0))*INDEX('Control Panel'!$B:$B,MATCH('Index Volume'!$A1776+1,'Control Panel'!$A:$A,1)),0)</f>
        <v>3705320000</v>
      </c>
      <c r="C1776" s="37">
        <f>IFERROR(INDEX(XRP!$F:$F,MATCH($A1776,XRP!$A:$A,0))*INDEX('Control Panel'!$C:$C,MATCH($A1776+1,'Control Panel'!$A:$A,1)),0)</f>
        <v>328038000</v>
      </c>
      <c r="D1776" s="37">
        <f>IFERROR(INDEX(LTC!$F:$F,MATCH($A1776,LTC!$A:$A,0))*INDEX('Control Panel'!$D:$D,MATCH($A1776+1,'Control Panel'!$A:$A,1)),0)</f>
        <v>322713000</v>
      </c>
      <c r="E1776" s="37">
        <f>IFERROR(INDEX(ETC!$F:$F,MATCH($A1776,ETC!$A:$A,0))*INDEX('Control Panel'!$E:$E,MATCH($A1776+1,'Control Panel'!$A:$A,1)),0)</f>
        <v>123221000</v>
      </c>
      <c r="F1776" s="37">
        <f>IFERROR(INDEX(ETH!$F:$F,MATCH($A1776,ETH!$A:$A,0))*INDEX('Control Panel'!$F:$F,MATCH('Index Volume'!$A1776+1,'Control Panel'!$A:$A,1)),0)</f>
        <v>1377760000</v>
      </c>
      <c r="G1776" s="37">
        <f>IFERROR(INDEX(BCH!$F:$F,MATCH($A1776,BCH!$A:$A,0))*INDEX('Control Panel'!$G:$G,MATCH('Index Volume'!$A1776+1,'Control Panel'!$A:$A,1)),0)</f>
        <v>656843000</v>
      </c>
      <c r="H1776" s="37">
        <f>IFERROR(INDEX(XMR!$F:$F,MATCH($A1776,XMR!$A:$A,0))*INDEX('Control Panel'!$H:$H,MATCH('Index Volume'!$A1776+1,'Control Panel'!$A:$A,1)),0)</f>
        <v>11667700</v>
      </c>
      <c r="I1776" s="37">
        <f>IFERROR(INDEX(ZEC!$F:$F,MATCH($A1776,ZEC!$A:$A,0))*INDEX('Control Panel'!$I:$I,MATCH('Index Volume'!$A1776+1,'Control Panel'!$A:$A,1)),0)</f>
        <v>120109000</v>
      </c>
      <c r="J1776" s="37">
        <f>IFERROR(INDEX(EOS!$F:$F,MATCH($A1776,EOS!$A:$A,0))*INDEX('Control Panel'!$J:$J,MATCH('Index Volume'!$A1776+1,'Control Panel'!$A:$A,1)),0)</f>
        <v>595931000</v>
      </c>
      <c r="K1776" s="37">
        <f>IFERROR(INDEX(DASH!$F:$F,MATCH($A1776,DASH!$A:$A,0))*INDEX('Control Panel'!$K:$K,MATCH('Index Volume'!$A1776+1,'Control Panel'!$A:$A,1)),0)</f>
        <v>320383000</v>
      </c>
      <c r="L1776" s="37">
        <f>IFERROR(INDEX(XLM!$F:$F,MATCH($A1776,XLM!$A:$A,0))*INDEX('Control Panel'!$L:$L,MATCH('Index Volume'!$A1776+1,'Control Panel'!$A:$A,1)),0)</f>
        <v>53086500</v>
      </c>
      <c r="M1776" s="39">
        <f t="shared" si="348"/>
        <v>7615072200</v>
      </c>
      <c r="N1776" s="1" t="b">
        <f t="shared" si="349"/>
        <v>1</v>
      </c>
      <c r="O1776" s="41">
        <f t="shared" si="350"/>
        <v>7615072200</v>
      </c>
    </row>
    <row r="1777" spans="1:15" x14ac:dyDescent="0.75">
      <c r="A1777" s="4">
        <v>43415</v>
      </c>
      <c r="B1777" s="37">
        <f>IFERROR(INDEX(BTC!$F:$F,MATCH($A1777,BTC!$A:$A,0))*INDEX('Control Panel'!$B:$B,MATCH('Index Volume'!$A1777+1,'Control Panel'!$A:$A,1)),0)</f>
        <v>3939060000</v>
      </c>
      <c r="C1777" s="37">
        <f>IFERROR(INDEX(XRP!$F:$F,MATCH($A1777,XRP!$A:$A,0))*INDEX('Control Panel'!$C:$C,MATCH($A1777+1,'Control Panel'!$A:$A,1)),0)</f>
        <v>292675000</v>
      </c>
      <c r="D1777" s="37">
        <f>IFERROR(INDEX(LTC!$F:$F,MATCH($A1777,LTC!$A:$A,0))*INDEX('Control Panel'!$D:$D,MATCH($A1777+1,'Control Panel'!$A:$A,1)),0)</f>
        <v>410262000</v>
      </c>
      <c r="E1777" s="37">
        <f>IFERROR(INDEX(ETC!$F:$F,MATCH($A1777,ETC!$A:$A,0))*INDEX('Control Panel'!$E:$E,MATCH($A1777+1,'Control Panel'!$A:$A,1)),0)</f>
        <v>148242000</v>
      </c>
      <c r="F1777" s="37">
        <f>IFERROR(INDEX(ETH!$F:$F,MATCH($A1777,ETH!$A:$A,0))*INDEX('Control Panel'!$F:$F,MATCH('Index Volume'!$A1777+1,'Control Panel'!$A:$A,1)),0)</f>
        <v>1501600000</v>
      </c>
      <c r="G1777" s="37">
        <f>IFERROR(INDEX(BCH!$F:$F,MATCH($A1777,BCH!$A:$A,0))*INDEX('Control Panel'!$G:$G,MATCH('Index Volume'!$A1777+1,'Control Panel'!$A:$A,1)),0)</f>
        <v>693990000</v>
      </c>
      <c r="H1777" s="37">
        <f>IFERROR(INDEX(XMR!$F:$F,MATCH($A1777,XMR!$A:$A,0))*INDEX('Control Panel'!$H:$H,MATCH('Index Volume'!$A1777+1,'Control Panel'!$A:$A,1)),0)</f>
        <v>14920300</v>
      </c>
      <c r="I1777" s="37">
        <f>IFERROR(INDEX(ZEC!$F:$F,MATCH($A1777,ZEC!$A:$A,0))*INDEX('Control Panel'!$I:$I,MATCH('Index Volume'!$A1777+1,'Control Panel'!$A:$A,1)),0)</f>
        <v>136586000</v>
      </c>
      <c r="J1777" s="37">
        <f>IFERROR(INDEX(EOS!$F:$F,MATCH($A1777,EOS!$A:$A,0))*INDEX('Control Panel'!$J:$J,MATCH('Index Volume'!$A1777+1,'Control Panel'!$A:$A,1)),0)</f>
        <v>729699000</v>
      </c>
      <c r="K1777" s="37">
        <f>IFERROR(INDEX(DASH!$F:$F,MATCH($A1777,DASH!$A:$A,0))*INDEX('Control Panel'!$K:$K,MATCH('Index Volume'!$A1777+1,'Control Panel'!$A:$A,1)),0)</f>
        <v>317344000</v>
      </c>
      <c r="L1777" s="37">
        <f>IFERROR(INDEX(XLM!$F:$F,MATCH($A1777,XLM!$A:$A,0))*INDEX('Control Panel'!$L:$L,MATCH('Index Volume'!$A1777+1,'Control Panel'!$A:$A,1)),0)</f>
        <v>109488000</v>
      </c>
      <c r="M1777" s="39">
        <f t="shared" si="348"/>
        <v>8293866300</v>
      </c>
      <c r="N1777" s="1" t="b">
        <f t="shared" si="349"/>
        <v>1</v>
      </c>
      <c r="O1777" s="41">
        <f t="shared" si="350"/>
        <v>8293866300</v>
      </c>
    </row>
    <row r="1778" spans="1:15" x14ac:dyDescent="0.75">
      <c r="A1778" s="3">
        <v>43416</v>
      </c>
      <c r="B1778" s="37">
        <f>IFERROR(INDEX(BTC!$F:$F,MATCH($A1778,BTC!$A:$A,0))*INDEX('Control Panel'!$B:$B,MATCH('Index Volume'!$A1778+1,'Control Panel'!$A:$A,1)),0)</f>
        <v>4295770000</v>
      </c>
      <c r="C1778" s="37">
        <f>IFERROR(INDEX(XRP!$F:$F,MATCH($A1778,XRP!$A:$A,0))*INDEX('Control Panel'!$C:$C,MATCH($A1778+1,'Control Panel'!$A:$A,1)),0)</f>
        <v>605042000</v>
      </c>
      <c r="D1778" s="37">
        <f>IFERROR(INDEX(LTC!$F:$F,MATCH($A1778,LTC!$A:$A,0))*INDEX('Control Panel'!$D:$D,MATCH($A1778+1,'Control Panel'!$A:$A,1)),0)</f>
        <v>388194000</v>
      </c>
      <c r="E1778" s="37">
        <f>IFERROR(INDEX(ETC!$F:$F,MATCH($A1778,ETC!$A:$A,0))*INDEX('Control Panel'!$E:$E,MATCH($A1778+1,'Control Panel'!$A:$A,1)),0)</f>
        <v>119261000</v>
      </c>
      <c r="F1778" s="37">
        <f>IFERROR(INDEX(ETH!$F:$F,MATCH($A1778,ETH!$A:$A,0))*INDEX('Control Panel'!$F:$F,MATCH('Index Volume'!$A1778+1,'Control Panel'!$A:$A,1)),0)</f>
        <v>1452380000</v>
      </c>
      <c r="G1778" s="37">
        <f>IFERROR(INDEX(BCH!$F:$F,MATCH($A1778,BCH!$A:$A,0))*INDEX('Control Panel'!$G:$G,MATCH('Index Volume'!$A1778+1,'Control Panel'!$A:$A,1)),0)</f>
        <v>951132000</v>
      </c>
      <c r="H1778" s="37">
        <f>IFERROR(INDEX(XMR!$F:$F,MATCH($A1778,XMR!$A:$A,0))*INDEX('Control Panel'!$H:$H,MATCH('Index Volume'!$A1778+1,'Control Panel'!$A:$A,1)),0)</f>
        <v>14649400</v>
      </c>
      <c r="I1778" s="37">
        <f>IFERROR(INDEX(ZEC!$F:$F,MATCH($A1778,ZEC!$A:$A,0))*INDEX('Control Panel'!$I:$I,MATCH('Index Volume'!$A1778+1,'Control Panel'!$A:$A,1)),0)</f>
        <v>153442000</v>
      </c>
      <c r="J1778" s="37">
        <f>IFERROR(INDEX(EOS!$F:$F,MATCH($A1778,EOS!$A:$A,0))*INDEX('Control Panel'!$J:$J,MATCH('Index Volume'!$A1778+1,'Control Panel'!$A:$A,1)),0)</f>
        <v>606714000</v>
      </c>
      <c r="K1778" s="37">
        <f>IFERROR(INDEX(DASH!$F:$F,MATCH($A1778,DASH!$A:$A,0))*INDEX('Control Panel'!$K:$K,MATCH('Index Volume'!$A1778+1,'Control Panel'!$A:$A,1)),0)</f>
        <v>198078000</v>
      </c>
      <c r="L1778" s="37">
        <f>IFERROR(INDEX(XLM!$F:$F,MATCH($A1778,XLM!$A:$A,0))*INDEX('Control Panel'!$L:$L,MATCH('Index Volume'!$A1778+1,'Control Panel'!$A:$A,1)),0)</f>
        <v>98560700</v>
      </c>
      <c r="M1778" s="39">
        <f t="shared" si="348"/>
        <v>8883223100</v>
      </c>
      <c r="N1778" s="1" t="b">
        <f t="shared" si="349"/>
        <v>1</v>
      </c>
      <c r="O1778" s="41">
        <f t="shared" si="350"/>
        <v>8883223100</v>
      </c>
    </row>
    <row r="1779" spans="1:15" x14ac:dyDescent="0.75">
      <c r="A1779" s="4">
        <v>43417</v>
      </c>
      <c r="B1779" s="37">
        <f>IFERROR(INDEX(BTC!$F:$F,MATCH($A1779,BTC!$A:$A,0))*INDEX('Control Panel'!$B:$B,MATCH('Index Volume'!$A1779+1,'Control Panel'!$A:$A,1)),0)</f>
        <v>4503800000</v>
      </c>
      <c r="C1779" s="37">
        <f>IFERROR(INDEX(XRP!$F:$F,MATCH($A1779,XRP!$A:$A,0))*INDEX('Control Panel'!$C:$C,MATCH($A1779+1,'Control Panel'!$A:$A,1)),0)</f>
        <v>521675000</v>
      </c>
      <c r="D1779" s="37">
        <f>IFERROR(INDEX(LTC!$F:$F,MATCH($A1779,LTC!$A:$A,0))*INDEX('Control Panel'!$D:$D,MATCH($A1779+1,'Control Panel'!$A:$A,1)),0)</f>
        <v>356433000</v>
      </c>
      <c r="E1779" s="37">
        <f>IFERROR(INDEX(ETC!$F:$F,MATCH($A1779,ETC!$A:$A,0))*INDEX('Control Panel'!$E:$E,MATCH($A1779+1,'Control Panel'!$A:$A,1)),0)</f>
        <v>130398000</v>
      </c>
      <c r="F1779" s="37">
        <f>IFERROR(INDEX(ETH!$F:$F,MATCH($A1779,ETH!$A:$A,0))*INDEX('Control Panel'!$F:$F,MATCH('Index Volume'!$A1779+1,'Control Panel'!$A:$A,1)),0)</f>
        <v>1610260000</v>
      </c>
      <c r="G1779" s="37">
        <f>IFERROR(INDEX(BCH!$F:$F,MATCH($A1779,BCH!$A:$A,0))*INDEX('Control Panel'!$G:$G,MATCH('Index Volume'!$A1779+1,'Control Panel'!$A:$A,1)),0)</f>
        <v>972530000</v>
      </c>
      <c r="H1779" s="37">
        <f>IFERROR(INDEX(XMR!$F:$F,MATCH($A1779,XMR!$A:$A,0))*INDEX('Control Panel'!$H:$H,MATCH('Index Volume'!$A1779+1,'Control Panel'!$A:$A,1)),0)</f>
        <v>16715400</v>
      </c>
      <c r="I1779" s="37">
        <f>IFERROR(INDEX(ZEC!$F:$F,MATCH($A1779,ZEC!$A:$A,0))*INDEX('Control Panel'!$I:$I,MATCH('Index Volume'!$A1779+1,'Control Panel'!$A:$A,1)),0)</f>
        <v>135567000</v>
      </c>
      <c r="J1779" s="37">
        <f>IFERROR(INDEX(EOS!$F:$F,MATCH($A1779,EOS!$A:$A,0))*INDEX('Control Panel'!$J:$J,MATCH('Index Volume'!$A1779+1,'Control Panel'!$A:$A,1)),0)</f>
        <v>766307000</v>
      </c>
      <c r="K1779" s="37">
        <f>IFERROR(INDEX(DASH!$F:$F,MATCH($A1779,DASH!$A:$A,0))*INDEX('Control Panel'!$K:$K,MATCH('Index Volume'!$A1779+1,'Control Panel'!$A:$A,1)),0)</f>
        <v>155883000</v>
      </c>
      <c r="L1779" s="37">
        <f>IFERROR(INDEX(XLM!$F:$F,MATCH($A1779,XLM!$A:$A,0))*INDEX('Control Panel'!$L:$L,MATCH('Index Volume'!$A1779+1,'Control Panel'!$A:$A,1)),0)</f>
        <v>71147400</v>
      </c>
      <c r="M1779" s="39">
        <f t="shared" si="348"/>
        <v>9240715800</v>
      </c>
      <c r="N1779" s="1" t="b">
        <f t="shared" si="349"/>
        <v>1</v>
      </c>
      <c r="O1779" s="41">
        <f t="shared" si="350"/>
        <v>9240715800</v>
      </c>
    </row>
    <row r="1780" spans="1:15" x14ac:dyDescent="0.75">
      <c r="A1780" s="3">
        <v>43418</v>
      </c>
      <c r="B1780" s="37">
        <f>IFERROR(INDEX(BTC!$F:$F,MATCH($A1780,BTC!$A:$A,0))*INDEX('Control Panel'!$B:$B,MATCH('Index Volume'!$A1780+1,'Control Panel'!$A:$A,1)),0)</f>
        <v>7398940000</v>
      </c>
      <c r="C1780" s="37">
        <f>IFERROR(INDEX(XRP!$F:$F,MATCH($A1780,XRP!$A:$A,0))*INDEX('Control Panel'!$C:$C,MATCH($A1780+1,'Control Panel'!$A:$A,1)),0)</f>
        <v>980604000</v>
      </c>
      <c r="D1780" s="37">
        <f>IFERROR(INDEX(LTC!$F:$F,MATCH($A1780,LTC!$A:$A,0))*INDEX('Control Panel'!$D:$D,MATCH($A1780+1,'Control Panel'!$A:$A,1)),0)</f>
        <v>604639000</v>
      </c>
      <c r="E1780" s="37">
        <f>IFERROR(INDEX(ETC!$F:$F,MATCH($A1780,ETC!$A:$A,0))*INDEX('Control Panel'!$E:$E,MATCH($A1780+1,'Control Panel'!$A:$A,1)),0)</f>
        <v>360972000</v>
      </c>
      <c r="F1780" s="37">
        <f>IFERROR(INDEX(ETH!$F:$F,MATCH($A1780,ETH!$A:$A,0))*INDEX('Control Panel'!$F:$F,MATCH('Index Volume'!$A1780+1,'Control Panel'!$A:$A,1)),0)</f>
        <v>2595330000</v>
      </c>
      <c r="G1780" s="37">
        <f>IFERROR(INDEX(BCH!$F:$F,MATCH($A1780,BCH!$A:$A,0))*INDEX('Control Panel'!$G:$G,MATCH('Index Volume'!$A1780+1,'Control Panel'!$A:$A,1)),0)</f>
        <v>1167480000</v>
      </c>
      <c r="H1780" s="37">
        <f>IFERROR(INDEX(XMR!$F:$F,MATCH($A1780,XMR!$A:$A,0))*INDEX('Control Panel'!$H:$H,MATCH('Index Volume'!$A1780+1,'Control Panel'!$A:$A,1)),0)</f>
        <v>30182000</v>
      </c>
      <c r="I1780" s="37">
        <f>IFERROR(INDEX(ZEC!$F:$F,MATCH($A1780,ZEC!$A:$A,0))*INDEX('Control Panel'!$I:$I,MATCH('Index Volume'!$A1780+1,'Control Panel'!$A:$A,1)),0)</f>
        <v>161584000</v>
      </c>
      <c r="J1780" s="37">
        <f>IFERROR(INDEX(EOS!$F:$F,MATCH($A1780,EOS!$A:$A,0))*INDEX('Control Panel'!$J:$J,MATCH('Index Volume'!$A1780+1,'Control Panel'!$A:$A,1)),0)</f>
        <v>1244140000</v>
      </c>
      <c r="K1780" s="37">
        <f>IFERROR(INDEX(DASH!$F:$F,MATCH($A1780,DASH!$A:$A,0))*INDEX('Control Panel'!$K:$K,MATCH('Index Volume'!$A1780+1,'Control Panel'!$A:$A,1)),0)</f>
        <v>153849000</v>
      </c>
      <c r="L1780" s="37">
        <f>IFERROR(INDEX(XLM!$F:$F,MATCH($A1780,XLM!$A:$A,0))*INDEX('Control Panel'!$L:$L,MATCH('Index Volume'!$A1780+1,'Control Panel'!$A:$A,1)),0)</f>
        <v>100039000</v>
      </c>
      <c r="M1780" s="39">
        <f t="shared" si="348"/>
        <v>14797759000</v>
      </c>
      <c r="N1780" s="1" t="b">
        <f t="shared" si="349"/>
        <v>1</v>
      </c>
      <c r="O1780" s="41">
        <f t="shared" si="350"/>
        <v>14797759000</v>
      </c>
    </row>
    <row r="1781" spans="1:15" x14ac:dyDescent="0.75">
      <c r="A1781" s="4">
        <v>43419</v>
      </c>
      <c r="B1781" s="37">
        <f>IFERROR(INDEX(BTC!$F:$F,MATCH($A1781,BTC!$A:$A,0))*INDEX('Control Panel'!$B:$B,MATCH('Index Volume'!$A1781+1,'Control Panel'!$A:$A,1)),0)</f>
        <v>7032140000</v>
      </c>
      <c r="C1781" s="37">
        <f>IFERROR(INDEX(XRP!$F:$F,MATCH($A1781,XRP!$A:$A,0))*INDEX('Control Panel'!$C:$C,MATCH($A1781+1,'Control Panel'!$A:$A,1)),0)</f>
        <v>965997000</v>
      </c>
      <c r="D1781" s="37">
        <f>IFERROR(INDEX(LTC!$F:$F,MATCH($A1781,LTC!$A:$A,0))*INDEX('Control Panel'!$D:$D,MATCH($A1781+1,'Control Panel'!$A:$A,1)),0)</f>
        <v>588718000</v>
      </c>
      <c r="E1781" s="37">
        <f>IFERROR(INDEX(ETC!$F:$F,MATCH($A1781,ETC!$A:$A,0))*INDEX('Control Panel'!$E:$E,MATCH($A1781+1,'Control Panel'!$A:$A,1)),0)</f>
        <v>285111000</v>
      </c>
      <c r="F1781" s="37">
        <f>IFERROR(INDEX(ETH!$F:$F,MATCH($A1781,ETH!$A:$A,0))*INDEX('Control Panel'!$F:$F,MATCH('Index Volume'!$A1781+1,'Control Panel'!$A:$A,1)),0)</f>
        <v>2638410000</v>
      </c>
      <c r="G1781" s="37">
        <f>IFERROR(INDEX(BCH!$F:$F,MATCH($A1781,BCH!$A:$A,0))*INDEX('Control Panel'!$G:$G,MATCH('Index Volume'!$A1781+1,'Control Panel'!$A:$A,1)),0)</f>
        <v>979243000</v>
      </c>
      <c r="H1781" s="37">
        <f>IFERROR(INDEX(XMR!$F:$F,MATCH($A1781,XMR!$A:$A,0))*INDEX('Control Panel'!$H:$H,MATCH('Index Volume'!$A1781+1,'Control Panel'!$A:$A,1)),0)</f>
        <v>33617400</v>
      </c>
      <c r="I1781" s="37">
        <f>IFERROR(INDEX(ZEC!$F:$F,MATCH($A1781,ZEC!$A:$A,0))*INDEX('Control Panel'!$I:$I,MATCH('Index Volume'!$A1781+1,'Control Panel'!$A:$A,1)),0)</f>
        <v>141197000</v>
      </c>
      <c r="J1781" s="37">
        <f>IFERROR(INDEX(EOS!$F:$F,MATCH($A1781,EOS!$A:$A,0))*INDEX('Control Panel'!$J:$J,MATCH('Index Volume'!$A1781+1,'Control Panel'!$A:$A,1)),0)</f>
        <v>1265280000</v>
      </c>
      <c r="K1781" s="37">
        <f>IFERROR(INDEX(DASH!$F:$F,MATCH($A1781,DASH!$A:$A,0))*INDEX('Control Panel'!$K:$K,MATCH('Index Volume'!$A1781+1,'Control Panel'!$A:$A,1)),0)</f>
        <v>208017000</v>
      </c>
      <c r="L1781" s="37">
        <f>IFERROR(INDEX(XLM!$F:$F,MATCH($A1781,XLM!$A:$A,0))*INDEX('Control Panel'!$L:$L,MATCH('Index Volume'!$A1781+1,'Control Panel'!$A:$A,1)),0)</f>
        <v>97300800</v>
      </c>
      <c r="M1781" s="39">
        <f t="shared" si="348"/>
        <v>14235031200</v>
      </c>
      <c r="N1781" s="1" t="b">
        <f t="shared" si="349"/>
        <v>1</v>
      </c>
      <c r="O1781" s="41">
        <f t="shared" si="350"/>
        <v>14235031200</v>
      </c>
    </row>
    <row r="1782" spans="1:15" x14ac:dyDescent="0.75">
      <c r="A1782" s="3">
        <v>43420</v>
      </c>
      <c r="B1782" s="37">
        <f>IFERROR(INDEX(BTC!$F:$F,MATCH($A1782,BTC!$A:$A,0))*INDEX('Control Panel'!$B:$B,MATCH('Index Volume'!$A1782+1,'Control Panel'!$A:$A,1)),0)</f>
        <v>5279320000</v>
      </c>
      <c r="C1782" s="37">
        <f>IFERROR(INDEX(XRP!$F:$F,MATCH($A1782,XRP!$A:$A,0))*INDEX('Control Panel'!$C:$C,MATCH($A1782+1,'Control Panel'!$A:$A,1)),0)</f>
        <v>593572000</v>
      </c>
      <c r="D1782" s="37">
        <f>IFERROR(INDEX(LTC!$F:$F,MATCH($A1782,LTC!$A:$A,0))*INDEX('Control Panel'!$D:$D,MATCH($A1782+1,'Control Panel'!$A:$A,1)),0)</f>
        <v>411507000</v>
      </c>
      <c r="E1782" s="37">
        <f>IFERROR(INDEX(ETC!$F:$F,MATCH($A1782,ETC!$A:$A,0))*INDEX('Control Panel'!$E:$E,MATCH($A1782+1,'Control Panel'!$A:$A,1)),0)</f>
        <v>165776000</v>
      </c>
      <c r="F1782" s="37">
        <f>IFERROR(INDEX(ETH!$F:$F,MATCH($A1782,ETH!$A:$A,0))*INDEX('Control Panel'!$F:$F,MATCH('Index Volume'!$A1782+1,'Control Panel'!$A:$A,1)),0)</f>
        <v>2015330000</v>
      </c>
      <c r="G1782" s="37">
        <f>IFERROR(INDEX(BCH!$F:$F,MATCH($A1782,BCH!$A:$A,0))*INDEX('Control Panel'!$G:$G,MATCH('Index Volume'!$A1782+1,'Control Panel'!$A:$A,1)),0)</f>
        <v>502805000</v>
      </c>
      <c r="H1782" s="37">
        <f>IFERROR(INDEX(XMR!$F:$F,MATCH($A1782,XMR!$A:$A,0))*INDEX('Control Panel'!$H:$H,MATCH('Index Volume'!$A1782+1,'Control Panel'!$A:$A,1)),0)</f>
        <v>18856700</v>
      </c>
      <c r="I1782" s="37">
        <f>IFERROR(INDEX(ZEC!$F:$F,MATCH($A1782,ZEC!$A:$A,0))*INDEX('Control Panel'!$I:$I,MATCH('Index Volume'!$A1782+1,'Control Panel'!$A:$A,1)),0)</f>
        <v>134646000</v>
      </c>
      <c r="J1782" s="37">
        <f>IFERROR(INDEX(EOS!$F:$F,MATCH($A1782,EOS!$A:$A,0))*INDEX('Control Panel'!$J:$J,MATCH('Index Volume'!$A1782+1,'Control Panel'!$A:$A,1)),0)</f>
        <v>923308000</v>
      </c>
      <c r="K1782" s="37">
        <f>IFERROR(INDEX(DASH!$F:$F,MATCH($A1782,DASH!$A:$A,0))*INDEX('Control Panel'!$K:$K,MATCH('Index Volume'!$A1782+1,'Control Panel'!$A:$A,1)),0)</f>
        <v>173701000</v>
      </c>
      <c r="L1782" s="37">
        <f>IFERROR(INDEX(XLM!$F:$F,MATCH($A1782,XLM!$A:$A,0))*INDEX('Control Panel'!$L:$L,MATCH('Index Volume'!$A1782+1,'Control Panel'!$A:$A,1)),0)</f>
        <v>116280000</v>
      </c>
      <c r="M1782" s="39">
        <f t="shared" si="348"/>
        <v>10335101700</v>
      </c>
      <c r="N1782" s="1" t="b">
        <f t="shared" si="349"/>
        <v>1</v>
      </c>
      <c r="O1782" s="41">
        <f t="shared" si="350"/>
        <v>10335101700</v>
      </c>
    </row>
    <row r="1783" spans="1:15" x14ac:dyDescent="0.75">
      <c r="A1783" s="4">
        <v>43421</v>
      </c>
      <c r="B1783" s="37">
        <f>IFERROR(INDEX(BTC!$F:$F,MATCH($A1783,BTC!$A:$A,0))*INDEX('Control Panel'!$B:$B,MATCH('Index Volume'!$A1783+1,'Control Panel'!$A:$A,1)),0)</f>
        <v>4303150000</v>
      </c>
      <c r="C1783" s="37">
        <f>IFERROR(INDEX(XRP!$F:$F,MATCH($A1783,XRP!$A:$A,0))*INDEX('Control Panel'!$C:$C,MATCH($A1783+1,'Control Panel'!$A:$A,1)),0)</f>
        <v>607453000</v>
      </c>
      <c r="D1783" s="37">
        <f>IFERROR(INDEX(LTC!$F:$F,MATCH($A1783,LTC!$A:$A,0))*INDEX('Control Panel'!$D:$D,MATCH($A1783+1,'Control Panel'!$A:$A,1)),0)</f>
        <v>330818000</v>
      </c>
      <c r="E1783" s="37">
        <f>IFERROR(INDEX(ETC!$F:$F,MATCH($A1783,ETC!$A:$A,0))*INDEX('Control Panel'!$E:$E,MATCH($A1783+1,'Control Panel'!$A:$A,1)),0)</f>
        <v>149058000</v>
      </c>
      <c r="F1783" s="37">
        <f>IFERROR(INDEX(ETH!$F:$F,MATCH($A1783,ETH!$A:$A,0))*INDEX('Control Panel'!$F:$F,MATCH('Index Volume'!$A1783+1,'Control Panel'!$A:$A,1)),0)</f>
        <v>1832800000</v>
      </c>
      <c r="G1783" s="37">
        <f>IFERROR(INDEX(BCH!$F:$F,MATCH($A1783,BCH!$A:$A,0))*INDEX('Control Panel'!$G:$G,MATCH('Index Volume'!$A1783+1,'Control Panel'!$A:$A,1)),0)</f>
        <v>356307000</v>
      </c>
      <c r="H1783" s="37">
        <f>IFERROR(INDEX(XMR!$F:$F,MATCH($A1783,XMR!$A:$A,0))*INDEX('Control Panel'!$H:$H,MATCH('Index Volume'!$A1783+1,'Control Panel'!$A:$A,1)),0)</f>
        <v>17386000</v>
      </c>
      <c r="I1783" s="37">
        <f>IFERROR(INDEX(ZEC!$F:$F,MATCH($A1783,ZEC!$A:$A,0))*INDEX('Control Panel'!$I:$I,MATCH('Index Volume'!$A1783+1,'Control Panel'!$A:$A,1)),0)</f>
        <v>167133000</v>
      </c>
      <c r="J1783" s="37">
        <f>IFERROR(INDEX(EOS!$F:$F,MATCH($A1783,EOS!$A:$A,0))*INDEX('Control Panel'!$J:$J,MATCH('Index Volume'!$A1783+1,'Control Panel'!$A:$A,1)),0)</f>
        <v>773374000</v>
      </c>
      <c r="K1783" s="37">
        <f>IFERROR(INDEX(DASH!$F:$F,MATCH($A1783,DASH!$A:$A,0))*INDEX('Control Panel'!$K:$K,MATCH('Index Volume'!$A1783+1,'Control Panel'!$A:$A,1)),0)</f>
        <v>209353000</v>
      </c>
      <c r="L1783" s="37">
        <f>IFERROR(INDEX(XLM!$F:$F,MATCH($A1783,XLM!$A:$A,0))*INDEX('Control Panel'!$L:$L,MATCH('Index Volume'!$A1783+1,'Control Panel'!$A:$A,1)),0)</f>
        <v>95893400</v>
      </c>
      <c r="M1783" s="39">
        <f t="shared" si="348"/>
        <v>8842725400</v>
      </c>
      <c r="N1783" s="1" t="b">
        <f t="shared" si="349"/>
        <v>1</v>
      </c>
      <c r="O1783" s="41">
        <f t="shared" si="350"/>
        <v>8842725400</v>
      </c>
    </row>
    <row r="1784" spans="1:15" x14ac:dyDescent="0.75">
      <c r="A1784" s="3">
        <v>43422</v>
      </c>
      <c r="B1784" s="37">
        <f>IFERROR(INDEX(BTC!$F:$F,MATCH($A1784,BTC!$A:$A,0))*INDEX('Control Panel'!$B:$B,MATCH('Index Volume'!$A1784+1,'Control Panel'!$A:$A,1)),0)</f>
        <v>4159680000</v>
      </c>
      <c r="C1784" s="37">
        <f>IFERROR(INDEX(XRP!$F:$F,MATCH($A1784,XRP!$A:$A,0))*INDEX('Control Panel'!$C:$C,MATCH($A1784+1,'Control Panel'!$A:$A,1)),0)</f>
        <v>884280000</v>
      </c>
      <c r="D1784" s="37">
        <f>IFERROR(INDEX(LTC!$F:$F,MATCH($A1784,LTC!$A:$A,0))*INDEX('Control Panel'!$D:$D,MATCH($A1784+1,'Control Panel'!$A:$A,1)),0)</f>
        <v>352001000</v>
      </c>
      <c r="E1784" s="37">
        <f>IFERROR(INDEX(ETC!$F:$F,MATCH($A1784,ETC!$A:$A,0))*INDEX('Control Panel'!$E:$E,MATCH($A1784+1,'Control Panel'!$A:$A,1)),0)</f>
        <v>164022000</v>
      </c>
      <c r="F1784" s="37">
        <f>IFERROR(INDEX(ETH!$F:$F,MATCH($A1784,ETH!$A:$A,0))*INDEX('Control Panel'!$F:$F,MATCH('Index Volume'!$A1784+1,'Control Panel'!$A:$A,1)),0)</f>
        <v>1810920000</v>
      </c>
      <c r="G1784" s="37">
        <f>IFERROR(INDEX(BCH!$F:$F,MATCH($A1784,BCH!$A:$A,0))*INDEX('Control Panel'!$G:$G,MATCH('Index Volume'!$A1784+1,'Control Panel'!$A:$A,1)),0)</f>
        <v>275157000</v>
      </c>
      <c r="H1784" s="37">
        <f>IFERROR(INDEX(XMR!$F:$F,MATCH($A1784,XMR!$A:$A,0))*INDEX('Control Panel'!$H:$H,MATCH('Index Volume'!$A1784+1,'Control Panel'!$A:$A,1)),0)</f>
        <v>23170800</v>
      </c>
      <c r="I1784" s="37">
        <f>IFERROR(INDEX(ZEC!$F:$F,MATCH($A1784,ZEC!$A:$A,0))*INDEX('Control Panel'!$I:$I,MATCH('Index Volume'!$A1784+1,'Control Panel'!$A:$A,1)),0)</f>
        <v>179765000</v>
      </c>
      <c r="J1784" s="37">
        <f>IFERROR(INDEX(EOS!$F:$F,MATCH($A1784,EOS!$A:$A,0))*INDEX('Control Panel'!$J:$J,MATCH('Index Volume'!$A1784+1,'Control Panel'!$A:$A,1)),0)</f>
        <v>750443000</v>
      </c>
      <c r="K1784" s="37">
        <f>IFERROR(INDEX(DASH!$F:$F,MATCH($A1784,DASH!$A:$A,0))*INDEX('Control Panel'!$K:$K,MATCH('Index Volume'!$A1784+1,'Control Panel'!$A:$A,1)),0)</f>
        <v>140238000</v>
      </c>
      <c r="L1784" s="37">
        <f>IFERROR(INDEX(XLM!$F:$F,MATCH($A1784,XLM!$A:$A,0))*INDEX('Control Panel'!$L:$L,MATCH('Index Volume'!$A1784+1,'Control Panel'!$A:$A,1)),0)</f>
        <v>101810000</v>
      </c>
      <c r="M1784" s="39">
        <f t="shared" si="348"/>
        <v>8841486800</v>
      </c>
      <c r="N1784" s="1" t="b">
        <f t="shared" si="349"/>
        <v>1</v>
      </c>
      <c r="O1784" s="41">
        <f t="shared" si="350"/>
        <v>8841486800</v>
      </c>
    </row>
    <row r="1785" spans="1:15" x14ac:dyDescent="0.75">
      <c r="A1785" s="4">
        <v>43423</v>
      </c>
      <c r="B1785" s="37">
        <f>IFERROR(INDEX(BTC!$F:$F,MATCH($A1785,BTC!$A:$A,0))*INDEX('Control Panel'!$B:$B,MATCH('Index Volume'!$A1785+1,'Control Panel'!$A:$A,1)),0)</f>
        <v>7039560000</v>
      </c>
      <c r="C1785" s="37">
        <f>IFERROR(INDEX(XRP!$F:$F,MATCH($A1785,XRP!$A:$A,0))*INDEX('Control Panel'!$C:$C,MATCH($A1785+1,'Control Panel'!$A:$A,1)),0)</f>
        <v>1297340000</v>
      </c>
      <c r="D1785" s="37">
        <f>IFERROR(INDEX(LTC!$F:$F,MATCH($A1785,LTC!$A:$A,0))*INDEX('Control Panel'!$D:$D,MATCH($A1785+1,'Control Panel'!$A:$A,1)),0)</f>
        <v>571241000</v>
      </c>
      <c r="E1785" s="37">
        <f>IFERROR(INDEX(ETC!$F:$F,MATCH($A1785,ETC!$A:$A,0))*INDEX('Control Panel'!$E:$E,MATCH($A1785+1,'Control Panel'!$A:$A,1)),0)</f>
        <v>241759000</v>
      </c>
      <c r="F1785" s="37">
        <f>IFERROR(INDEX(ETH!$F:$F,MATCH($A1785,ETH!$A:$A,0))*INDEX('Control Panel'!$F:$F,MATCH('Index Volume'!$A1785+1,'Control Panel'!$A:$A,1)),0)</f>
        <v>2745160000</v>
      </c>
      <c r="G1785" s="37">
        <f>IFERROR(INDEX(BCH!$F:$F,MATCH($A1785,BCH!$A:$A,0))*INDEX('Control Panel'!$G:$G,MATCH('Index Volume'!$A1785+1,'Control Panel'!$A:$A,1)),0)</f>
        <v>107950000</v>
      </c>
      <c r="H1785" s="37">
        <f>IFERROR(INDEX(XMR!$F:$F,MATCH($A1785,XMR!$A:$A,0))*INDEX('Control Panel'!$H:$H,MATCH('Index Volume'!$A1785+1,'Control Panel'!$A:$A,1)),0)</f>
        <v>30858500</v>
      </c>
      <c r="I1785" s="37">
        <f>IFERROR(INDEX(ZEC!$F:$F,MATCH($A1785,ZEC!$A:$A,0))*INDEX('Control Panel'!$I:$I,MATCH('Index Volume'!$A1785+1,'Control Panel'!$A:$A,1)),0)</f>
        <v>126629000</v>
      </c>
      <c r="J1785" s="37">
        <f>IFERROR(INDEX(EOS!$F:$F,MATCH($A1785,EOS!$A:$A,0))*INDEX('Control Panel'!$J:$J,MATCH('Index Volume'!$A1785+1,'Control Panel'!$A:$A,1)),0)</f>
        <v>1193950000</v>
      </c>
      <c r="K1785" s="37">
        <f>IFERROR(INDEX(DASH!$F:$F,MATCH($A1785,DASH!$A:$A,0))*INDEX('Control Panel'!$K:$K,MATCH('Index Volume'!$A1785+1,'Control Panel'!$A:$A,1)),0)</f>
        <v>179060000</v>
      </c>
      <c r="L1785" s="37">
        <f>IFERROR(INDEX(XLM!$F:$F,MATCH($A1785,XLM!$A:$A,0))*INDEX('Control Panel'!$L:$L,MATCH('Index Volume'!$A1785+1,'Control Panel'!$A:$A,1)),0)</f>
        <v>130056000</v>
      </c>
      <c r="M1785" s="39">
        <f t="shared" si="348"/>
        <v>13663563500</v>
      </c>
      <c r="N1785" s="1" t="b">
        <f t="shared" si="349"/>
        <v>1</v>
      </c>
      <c r="O1785" s="41">
        <f t="shared" si="350"/>
        <v>13663563500</v>
      </c>
    </row>
    <row r="1786" spans="1:15" x14ac:dyDescent="0.75">
      <c r="A1786" s="3">
        <v>43424</v>
      </c>
      <c r="B1786" s="37">
        <f>IFERROR(INDEX(BTC!$F:$F,MATCH($A1786,BTC!$A:$A,0))*INDEX('Control Panel'!$B:$B,MATCH('Index Volume'!$A1786+1,'Control Panel'!$A:$A,1)),0)</f>
        <v>8428290000</v>
      </c>
      <c r="C1786" s="37">
        <f>IFERROR(INDEX(XRP!$F:$F,MATCH($A1786,XRP!$A:$A,0))*INDEX('Control Panel'!$C:$C,MATCH($A1786+1,'Control Panel'!$A:$A,1)),0)</f>
        <v>1538310000</v>
      </c>
      <c r="D1786" s="37">
        <f>IFERROR(INDEX(LTC!$F:$F,MATCH($A1786,LTC!$A:$A,0))*INDEX('Control Panel'!$D:$D,MATCH($A1786+1,'Control Panel'!$A:$A,1)),0)</f>
        <v>619356000</v>
      </c>
      <c r="E1786" s="37">
        <f>IFERROR(INDEX(ETC!$F:$F,MATCH($A1786,ETC!$A:$A,0))*INDEX('Control Panel'!$E:$E,MATCH($A1786+1,'Control Panel'!$A:$A,1)),0)</f>
        <v>323667000</v>
      </c>
      <c r="F1786" s="37">
        <f>IFERROR(INDEX(ETH!$F:$F,MATCH($A1786,ETH!$A:$A,0))*INDEX('Control Panel'!$F:$F,MATCH('Index Volume'!$A1786+1,'Control Panel'!$A:$A,1)),0)</f>
        <v>3134410000</v>
      </c>
      <c r="G1786" s="37">
        <f>IFERROR(INDEX(BCH!$F:$F,MATCH($A1786,BCH!$A:$A,0))*INDEX('Control Panel'!$G:$G,MATCH('Index Volume'!$A1786+1,'Control Panel'!$A:$A,1)),0)</f>
        <v>142641000</v>
      </c>
      <c r="H1786" s="37">
        <f>IFERROR(INDEX(XMR!$F:$F,MATCH($A1786,XMR!$A:$A,0))*INDEX('Control Panel'!$H:$H,MATCH('Index Volume'!$A1786+1,'Control Panel'!$A:$A,1)),0)</f>
        <v>29890100</v>
      </c>
      <c r="I1786" s="37">
        <f>IFERROR(INDEX(ZEC!$F:$F,MATCH($A1786,ZEC!$A:$A,0))*INDEX('Control Panel'!$I:$I,MATCH('Index Volume'!$A1786+1,'Control Panel'!$A:$A,1)),0)</f>
        <v>123150000</v>
      </c>
      <c r="J1786" s="37">
        <f>IFERROR(INDEX(EOS!$F:$F,MATCH($A1786,EOS!$A:$A,0))*INDEX('Control Panel'!$J:$J,MATCH('Index Volume'!$A1786+1,'Control Panel'!$A:$A,1)),0)</f>
        <v>1305960000</v>
      </c>
      <c r="K1786" s="37">
        <f>IFERROR(INDEX(DASH!$F:$F,MATCH($A1786,DASH!$A:$A,0))*INDEX('Control Panel'!$K:$K,MATCH('Index Volume'!$A1786+1,'Control Panel'!$A:$A,1)),0)</f>
        <v>127655000</v>
      </c>
      <c r="L1786" s="37">
        <f>IFERROR(INDEX(XLM!$F:$F,MATCH($A1786,XLM!$A:$A,0))*INDEX('Control Panel'!$L:$L,MATCH('Index Volume'!$A1786+1,'Control Panel'!$A:$A,1)),0)</f>
        <v>154290000</v>
      </c>
      <c r="M1786" s="39">
        <f t="shared" si="348"/>
        <v>15927619100</v>
      </c>
      <c r="N1786" s="1" t="b">
        <f t="shared" si="349"/>
        <v>1</v>
      </c>
      <c r="O1786" s="41">
        <f t="shared" si="350"/>
        <v>15927619100</v>
      </c>
    </row>
    <row r="1787" spans="1:15" x14ac:dyDescent="0.75">
      <c r="A1787" s="4">
        <v>43425</v>
      </c>
      <c r="B1787" s="37">
        <f>IFERROR(INDEX(BTC!$F:$F,MATCH($A1787,BTC!$A:$A,0))*INDEX('Control Panel'!$B:$B,MATCH('Index Volume'!$A1787+1,'Control Panel'!$A:$A,1)),0)</f>
        <v>6120120000</v>
      </c>
      <c r="C1787" s="37">
        <f>IFERROR(INDEX(XRP!$F:$F,MATCH($A1787,XRP!$A:$A,0))*INDEX('Control Panel'!$C:$C,MATCH($A1787+1,'Control Panel'!$A:$A,1)),0)</f>
        <v>858303000</v>
      </c>
      <c r="D1787" s="37">
        <f>IFERROR(INDEX(LTC!$F:$F,MATCH($A1787,LTC!$A:$A,0))*INDEX('Control Panel'!$D:$D,MATCH($A1787+1,'Control Panel'!$A:$A,1)),0)</f>
        <v>504001000</v>
      </c>
      <c r="E1787" s="37">
        <f>IFERROR(INDEX(ETC!$F:$F,MATCH($A1787,ETC!$A:$A,0))*INDEX('Control Panel'!$E:$E,MATCH($A1787+1,'Control Panel'!$A:$A,1)),0)</f>
        <v>182373000</v>
      </c>
      <c r="F1787" s="37">
        <f>IFERROR(INDEX(ETH!$F:$F,MATCH($A1787,ETH!$A:$A,0))*INDEX('Control Panel'!$F:$F,MATCH('Index Volume'!$A1787+1,'Control Panel'!$A:$A,1)),0)</f>
        <v>2685930000</v>
      </c>
      <c r="G1787" s="37">
        <f>IFERROR(INDEX(BCH!$F:$F,MATCH($A1787,BCH!$A:$A,0))*INDEX('Control Panel'!$G:$G,MATCH('Index Volume'!$A1787+1,'Control Panel'!$A:$A,1)),0)</f>
        <v>80873000</v>
      </c>
      <c r="H1787" s="37">
        <f>IFERROR(INDEX(XMR!$F:$F,MATCH($A1787,XMR!$A:$A,0))*INDEX('Control Panel'!$H:$H,MATCH('Index Volume'!$A1787+1,'Control Panel'!$A:$A,1)),0)</f>
        <v>21715400</v>
      </c>
      <c r="I1787" s="37">
        <f>IFERROR(INDEX(ZEC!$F:$F,MATCH($A1787,ZEC!$A:$A,0))*INDEX('Control Panel'!$I:$I,MATCH('Index Volume'!$A1787+1,'Control Panel'!$A:$A,1)),0)</f>
        <v>122448000</v>
      </c>
      <c r="J1787" s="37">
        <f>IFERROR(INDEX(EOS!$F:$F,MATCH($A1787,EOS!$A:$A,0))*INDEX('Control Panel'!$J:$J,MATCH('Index Volume'!$A1787+1,'Control Panel'!$A:$A,1)),0)</f>
        <v>965961000</v>
      </c>
      <c r="K1787" s="37">
        <f>IFERROR(INDEX(DASH!$F:$F,MATCH($A1787,DASH!$A:$A,0))*INDEX('Control Panel'!$K:$K,MATCH('Index Volume'!$A1787+1,'Control Panel'!$A:$A,1)),0)</f>
        <v>168913000</v>
      </c>
      <c r="L1787" s="37">
        <f>IFERROR(INDEX(XLM!$F:$F,MATCH($A1787,XLM!$A:$A,0))*INDEX('Control Panel'!$L:$L,MATCH('Index Volume'!$A1787+1,'Control Panel'!$A:$A,1)),0)</f>
        <v>108181000</v>
      </c>
      <c r="M1787" s="39">
        <f t="shared" si="348"/>
        <v>11818818400</v>
      </c>
      <c r="N1787" s="1" t="b">
        <f t="shared" si="349"/>
        <v>1</v>
      </c>
      <c r="O1787" s="41">
        <f t="shared" si="350"/>
        <v>11818818400</v>
      </c>
    </row>
    <row r="1788" spans="1:15" x14ac:dyDescent="0.75">
      <c r="A1788" s="3">
        <v>43426</v>
      </c>
      <c r="B1788" s="37">
        <f>IFERROR(INDEX(BTC!$F:$F,MATCH($A1788,BTC!$A:$A,0))*INDEX('Control Panel'!$B:$B,MATCH('Index Volume'!$A1788+1,'Control Panel'!$A:$A,1)),0)</f>
        <v>4569370000</v>
      </c>
      <c r="C1788" s="37">
        <f>IFERROR(INDEX(XRP!$F:$F,MATCH($A1788,XRP!$A:$A,0))*INDEX('Control Panel'!$C:$C,MATCH($A1788+1,'Control Panel'!$A:$A,1)),0)</f>
        <v>480044000</v>
      </c>
      <c r="D1788" s="37">
        <f>IFERROR(INDEX(LTC!$F:$F,MATCH($A1788,LTC!$A:$A,0))*INDEX('Control Panel'!$D:$D,MATCH($A1788+1,'Control Panel'!$A:$A,1)),0)</f>
        <v>468218000</v>
      </c>
      <c r="E1788" s="37">
        <f>IFERROR(INDEX(ETC!$F:$F,MATCH($A1788,ETC!$A:$A,0))*INDEX('Control Panel'!$E:$E,MATCH($A1788+1,'Control Panel'!$A:$A,1)),0)</f>
        <v>135517000</v>
      </c>
      <c r="F1788" s="37">
        <f>IFERROR(INDEX(ETH!$F:$F,MATCH($A1788,ETH!$A:$A,0))*INDEX('Control Panel'!$F:$F,MATCH('Index Volume'!$A1788+1,'Control Panel'!$A:$A,1)),0)</f>
        <v>1792150000</v>
      </c>
      <c r="G1788" s="37">
        <f>IFERROR(INDEX(BCH!$F:$F,MATCH($A1788,BCH!$A:$A,0))*INDEX('Control Panel'!$G:$G,MATCH('Index Volume'!$A1788+1,'Control Panel'!$A:$A,1)),0)</f>
        <v>59981900</v>
      </c>
      <c r="H1788" s="37">
        <f>IFERROR(INDEX(XMR!$F:$F,MATCH($A1788,XMR!$A:$A,0))*INDEX('Control Panel'!$H:$H,MATCH('Index Volume'!$A1788+1,'Control Panel'!$A:$A,1)),0)</f>
        <v>13864000</v>
      </c>
      <c r="I1788" s="37">
        <f>IFERROR(INDEX(ZEC!$F:$F,MATCH($A1788,ZEC!$A:$A,0))*INDEX('Control Panel'!$I:$I,MATCH('Index Volume'!$A1788+1,'Control Panel'!$A:$A,1)),0)</f>
        <v>111280000</v>
      </c>
      <c r="J1788" s="37">
        <f>IFERROR(INDEX(EOS!$F:$F,MATCH($A1788,EOS!$A:$A,0))*INDEX('Control Panel'!$J:$J,MATCH('Index Volume'!$A1788+1,'Control Panel'!$A:$A,1)),0)</f>
        <v>694359000</v>
      </c>
      <c r="K1788" s="37">
        <f>IFERROR(INDEX(DASH!$F:$F,MATCH($A1788,DASH!$A:$A,0))*INDEX('Control Panel'!$K:$K,MATCH('Index Volume'!$A1788+1,'Control Panel'!$A:$A,1)),0)</f>
        <v>125393000</v>
      </c>
      <c r="L1788" s="37">
        <f>IFERROR(INDEX(XLM!$F:$F,MATCH($A1788,XLM!$A:$A,0))*INDEX('Control Panel'!$L:$L,MATCH('Index Volume'!$A1788+1,'Control Panel'!$A:$A,1)),0)</f>
        <v>81440600</v>
      </c>
      <c r="M1788" s="39">
        <f t="shared" si="348"/>
        <v>8531617500</v>
      </c>
      <c r="N1788" s="1" t="b">
        <f t="shared" si="349"/>
        <v>1</v>
      </c>
      <c r="O1788" s="41">
        <f t="shared" si="350"/>
        <v>8531617500</v>
      </c>
    </row>
    <row r="1789" spans="1:15" x14ac:dyDescent="0.75">
      <c r="A1789" s="4">
        <v>43427</v>
      </c>
      <c r="B1789" s="37">
        <f>IFERROR(INDEX(BTC!$F:$F,MATCH($A1789,BTC!$A:$A,0))*INDEX('Control Panel'!$B:$B,MATCH('Index Volume'!$A1789+1,'Control Panel'!$A:$A,1)),0)</f>
        <v>4871490000</v>
      </c>
      <c r="C1789" s="37">
        <f>IFERROR(INDEX(XRP!$F:$F,MATCH($A1789,XRP!$A:$A,0))*INDEX('Control Panel'!$C:$C,MATCH($A1789+1,'Control Panel'!$A:$A,1)),0)</f>
        <v>774083000</v>
      </c>
      <c r="D1789" s="37">
        <f>IFERROR(INDEX(LTC!$F:$F,MATCH($A1789,LTC!$A:$A,0))*INDEX('Control Panel'!$D:$D,MATCH($A1789+1,'Control Panel'!$A:$A,1)),0)</f>
        <v>462932000</v>
      </c>
      <c r="E1789" s="37">
        <f>IFERROR(INDEX(ETC!$F:$F,MATCH($A1789,ETC!$A:$A,0))*INDEX('Control Panel'!$E:$E,MATCH($A1789+1,'Control Panel'!$A:$A,1)),0)</f>
        <v>190000000</v>
      </c>
      <c r="F1789" s="37">
        <f>IFERROR(INDEX(ETH!$F:$F,MATCH($A1789,ETH!$A:$A,0))*INDEX('Control Panel'!$F:$F,MATCH('Index Volume'!$A1789+1,'Control Panel'!$A:$A,1)),0)</f>
        <v>1998010000</v>
      </c>
      <c r="G1789" s="37">
        <f>IFERROR(INDEX(BCH!$F:$F,MATCH($A1789,BCH!$A:$A,0))*INDEX('Control Panel'!$G:$G,MATCH('Index Volume'!$A1789+1,'Control Panel'!$A:$A,1)),0)</f>
        <v>103947000</v>
      </c>
      <c r="H1789" s="37">
        <f>IFERROR(INDEX(XMR!$F:$F,MATCH($A1789,XMR!$A:$A,0))*INDEX('Control Panel'!$H:$H,MATCH('Index Volume'!$A1789+1,'Control Panel'!$A:$A,1)),0)</f>
        <v>16968500</v>
      </c>
      <c r="I1789" s="37">
        <f>IFERROR(INDEX(ZEC!$F:$F,MATCH($A1789,ZEC!$A:$A,0))*INDEX('Control Panel'!$I:$I,MATCH('Index Volume'!$A1789+1,'Control Panel'!$A:$A,1)),0)</f>
        <v>124773000</v>
      </c>
      <c r="J1789" s="37">
        <f>IFERROR(INDEX(EOS!$F:$F,MATCH($A1789,EOS!$A:$A,0))*INDEX('Control Panel'!$J:$J,MATCH('Index Volume'!$A1789+1,'Control Panel'!$A:$A,1)),0)</f>
        <v>891425000</v>
      </c>
      <c r="K1789" s="37">
        <f>IFERROR(INDEX(DASH!$F:$F,MATCH($A1789,DASH!$A:$A,0))*INDEX('Control Panel'!$K:$K,MATCH('Index Volume'!$A1789+1,'Control Panel'!$A:$A,1)),0)</f>
        <v>216622000</v>
      </c>
      <c r="L1789" s="37">
        <f>IFERROR(INDEX(XLM!$F:$F,MATCH($A1789,XLM!$A:$A,0))*INDEX('Control Panel'!$L:$L,MATCH('Index Volume'!$A1789+1,'Control Panel'!$A:$A,1)),0)</f>
        <v>101304000</v>
      </c>
      <c r="M1789" s="39">
        <f t="shared" si="348"/>
        <v>9751554500</v>
      </c>
      <c r="N1789" s="1" t="b">
        <f t="shared" si="349"/>
        <v>1</v>
      </c>
      <c r="O1789" s="41">
        <f t="shared" si="350"/>
        <v>9751554500</v>
      </c>
    </row>
    <row r="1790" spans="1:15" x14ac:dyDescent="0.75">
      <c r="A1790" s="3">
        <v>43428</v>
      </c>
      <c r="B1790" s="37">
        <f>IFERROR(INDEX(BTC!$F:$F,MATCH($A1790,BTC!$A:$A,0))*INDEX('Control Panel'!$B:$B,MATCH('Index Volume'!$A1790+1,'Control Panel'!$A:$A,1)),0)</f>
        <v>4679500000</v>
      </c>
      <c r="C1790" s="37">
        <f>IFERROR(INDEX(XRP!$F:$F,MATCH($A1790,XRP!$A:$A,0))*INDEX('Control Panel'!$C:$C,MATCH($A1790+1,'Control Panel'!$A:$A,1)),0)</f>
        <v>626279000</v>
      </c>
      <c r="D1790" s="37">
        <f>IFERROR(INDEX(LTC!$F:$F,MATCH($A1790,LTC!$A:$A,0))*INDEX('Control Panel'!$D:$D,MATCH($A1790+1,'Control Panel'!$A:$A,1)),0)</f>
        <v>396969000</v>
      </c>
      <c r="E1790" s="37">
        <f>IFERROR(INDEX(ETC!$F:$F,MATCH($A1790,ETC!$A:$A,0))*INDEX('Control Panel'!$E:$E,MATCH($A1790+1,'Control Panel'!$A:$A,1)),0)</f>
        <v>159911000</v>
      </c>
      <c r="F1790" s="37">
        <f>IFERROR(INDEX(ETH!$F:$F,MATCH($A1790,ETH!$A:$A,0))*INDEX('Control Panel'!$F:$F,MATCH('Index Volume'!$A1790+1,'Control Panel'!$A:$A,1)),0)</f>
        <v>1800960000</v>
      </c>
      <c r="G1790" s="37">
        <f>IFERROR(INDEX(BCH!$F:$F,MATCH($A1790,BCH!$A:$A,0))*INDEX('Control Panel'!$G:$G,MATCH('Index Volume'!$A1790+1,'Control Panel'!$A:$A,1)),0)</f>
        <v>97740700</v>
      </c>
      <c r="H1790" s="37">
        <f>IFERROR(INDEX(XMR!$F:$F,MATCH($A1790,XMR!$A:$A,0))*INDEX('Control Panel'!$H:$H,MATCH('Index Volume'!$A1790+1,'Control Panel'!$A:$A,1)),0)</f>
        <v>14215400</v>
      </c>
      <c r="I1790" s="37">
        <f>IFERROR(INDEX(ZEC!$F:$F,MATCH($A1790,ZEC!$A:$A,0))*INDEX('Control Panel'!$I:$I,MATCH('Index Volume'!$A1790+1,'Control Panel'!$A:$A,1)),0)</f>
        <v>128204000</v>
      </c>
      <c r="J1790" s="37">
        <f>IFERROR(INDEX(EOS!$F:$F,MATCH($A1790,EOS!$A:$A,0))*INDEX('Control Panel'!$J:$J,MATCH('Index Volume'!$A1790+1,'Control Panel'!$A:$A,1)),0)</f>
        <v>796038000</v>
      </c>
      <c r="K1790" s="37">
        <f>IFERROR(INDEX(DASH!$F:$F,MATCH($A1790,DASH!$A:$A,0))*INDEX('Control Panel'!$K:$K,MATCH('Index Volume'!$A1790+1,'Control Panel'!$A:$A,1)),0)</f>
        <v>135284000</v>
      </c>
      <c r="L1790" s="37">
        <f>IFERROR(INDEX(XLM!$F:$F,MATCH($A1790,XLM!$A:$A,0))*INDEX('Control Panel'!$L:$L,MATCH('Index Volume'!$A1790+1,'Control Panel'!$A:$A,1)),0)</f>
        <v>98670200</v>
      </c>
      <c r="M1790" s="39">
        <f t="shared" si="348"/>
        <v>8933771300</v>
      </c>
      <c r="N1790" s="1" t="b">
        <f t="shared" si="349"/>
        <v>1</v>
      </c>
      <c r="O1790" s="41">
        <f t="shared" si="350"/>
        <v>8933771300</v>
      </c>
    </row>
    <row r="1791" spans="1:15" x14ac:dyDescent="0.75">
      <c r="A1791" s="4">
        <v>43429</v>
      </c>
      <c r="B1791" s="37">
        <f>IFERROR(INDEX(BTC!$F:$F,MATCH($A1791,BTC!$A:$A,0))*INDEX('Control Panel'!$B:$B,MATCH('Index Volume'!$A1791+1,'Control Panel'!$A:$A,1)),0)</f>
        <v>6825640000</v>
      </c>
      <c r="C1791" s="37">
        <f>IFERROR(INDEX(XRP!$F:$F,MATCH($A1791,XRP!$A:$A,0))*INDEX('Control Panel'!$C:$C,MATCH($A1791+1,'Control Panel'!$A:$A,1)),0)</f>
        <v>1296590000</v>
      </c>
      <c r="D1791" s="37">
        <f>IFERROR(INDEX(LTC!$F:$F,MATCH($A1791,LTC!$A:$A,0))*INDEX('Control Panel'!$D:$D,MATCH($A1791+1,'Control Panel'!$A:$A,1)),0)</f>
        <v>573938000</v>
      </c>
      <c r="E1791" s="37">
        <f>IFERROR(INDEX(ETC!$F:$F,MATCH($A1791,ETC!$A:$A,0))*INDEX('Control Panel'!$E:$E,MATCH($A1791+1,'Control Panel'!$A:$A,1)),0)</f>
        <v>214075000</v>
      </c>
      <c r="F1791" s="37">
        <f>IFERROR(INDEX(ETH!$F:$F,MATCH($A1791,ETH!$A:$A,0))*INDEX('Control Panel'!$F:$F,MATCH('Index Volume'!$A1791+1,'Control Panel'!$A:$A,1)),0)</f>
        <v>2466750000</v>
      </c>
      <c r="G1791" s="37">
        <f>IFERROR(INDEX(BCH!$F:$F,MATCH($A1791,BCH!$A:$A,0))*INDEX('Control Panel'!$G:$G,MATCH('Index Volume'!$A1791+1,'Control Panel'!$A:$A,1)),0)</f>
        <v>164581000</v>
      </c>
      <c r="H1791" s="37">
        <f>IFERROR(INDEX(XMR!$F:$F,MATCH($A1791,XMR!$A:$A,0))*INDEX('Control Panel'!$H:$H,MATCH('Index Volume'!$A1791+1,'Control Panel'!$A:$A,1)),0)</f>
        <v>24217900</v>
      </c>
      <c r="I1791" s="37">
        <f>IFERROR(INDEX(ZEC!$F:$F,MATCH($A1791,ZEC!$A:$A,0))*INDEX('Control Panel'!$I:$I,MATCH('Index Volume'!$A1791+1,'Control Panel'!$A:$A,1)),0)</f>
        <v>107979000</v>
      </c>
      <c r="J1791" s="37">
        <f>IFERROR(INDEX(EOS!$F:$F,MATCH($A1791,EOS!$A:$A,0))*INDEX('Control Panel'!$J:$J,MATCH('Index Volume'!$A1791+1,'Control Panel'!$A:$A,1)),0)</f>
        <v>1057330000</v>
      </c>
      <c r="K1791" s="37">
        <f>IFERROR(INDEX(DASH!$F:$F,MATCH($A1791,DASH!$A:$A,0))*INDEX('Control Panel'!$K:$K,MATCH('Index Volume'!$A1791+1,'Control Panel'!$A:$A,1)),0)</f>
        <v>215597000</v>
      </c>
      <c r="L1791" s="37">
        <f>IFERROR(INDEX(XLM!$F:$F,MATCH($A1791,XLM!$A:$A,0))*INDEX('Control Panel'!$L:$L,MATCH('Index Volume'!$A1791+1,'Control Panel'!$A:$A,1)),0)</f>
        <v>137467000</v>
      </c>
      <c r="M1791" s="39">
        <f t="shared" si="348"/>
        <v>13084164900</v>
      </c>
      <c r="N1791" s="1" t="b">
        <f t="shared" si="349"/>
        <v>1</v>
      </c>
      <c r="O1791" s="41">
        <f t="shared" si="350"/>
        <v>13084164900</v>
      </c>
    </row>
    <row r="1792" spans="1:15" x14ac:dyDescent="0.75">
      <c r="A1792" s="3">
        <v>43430</v>
      </c>
      <c r="B1792" s="37">
        <f>IFERROR(INDEX(BTC!$F:$F,MATCH($A1792,BTC!$A:$A,0))*INDEX('Control Panel'!$B:$B,MATCH('Index Volume'!$A1792+1,'Control Panel'!$A:$A,1)),0)</f>
        <v>6476900000</v>
      </c>
      <c r="C1792" s="37">
        <f>IFERROR(INDEX(XRP!$F:$F,MATCH($A1792,XRP!$A:$A,0))*INDEX('Control Panel'!$C:$C,MATCH($A1792+1,'Control Panel'!$A:$A,1)),0)</f>
        <v>1032000000</v>
      </c>
      <c r="D1792" s="37">
        <f>IFERROR(INDEX(LTC!$F:$F,MATCH($A1792,LTC!$A:$A,0))*INDEX('Control Panel'!$D:$D,MATCH($A1792+1,'Control Panel'!$A:$A,1)),0)</f>
        <v>528902000</v>
      </c>
      <c r="E1792" s="37">
        <f>IFERROR(INDEX(ETC!$F:$F,MATCH($A1792,ETC!$A:$A,0))*INDEX('Control Panel'!$E:$E,MATCH($A1792+1,'Control Panel'!$A:$A,1)),0)</f>
        <v>173389000</v>
      </c>
      <c r="F1792" s="37">
        <f>IFERROR(INDEX(ETH!$F:$F,MATCH($A1792,ETH!$A:$A,0))*INDEX('Control Panel'!$F:$F,MATCH('Index Volume'!$A1792+1,'Control Panel'!$A:$A,1)),0)</f>
        <v>2139490000</v>
      </c>
      <c r="G1792" s="37">
        <f>IFERROR(INDEX(BCH!$F:$F,MATCH($A1792,BCH!$A:$A,0))*INDEX('Control Panel'!$G:$G,MATCH('Index Volume'!$A1792+1,'Control Panel'!$A:$A,1)),0)</f>
        <v>283429000</v>
      </c>
      <c r="H1792" s="37">
        <f>IFERROR(INDEX(XMR!$F:$F,MATCH($A1792,XMR!$A:$A,0))*INDEX('Control Panel'!$H:$H,MATCH('Index Volume'!$A1792+1,'Control Panel'!$A:$A,1)),0)</f>
        <v>21913900</v>
      </c>
      <c r="I1792" s="37">
        <f>IFERROR(INDEX(ZEC!$F:$F,MATCH($A1792,ZEC!$A:$A,0))*INDEX('Control Panel'!$I:$I,MATCH('Index Volume'!$A1792+1,'Control Panel'!$A:$A,1)),0)</f>
        <v>98142400</v>
      </c>
      <c r="J1792" s="37">
        <f>IFERROR(INDEX(EOS!$F:$F,MATCH($A1792,EOS!$A:$A,0))*INDEX('Control Panel'!$J:$J,MATCH('Index Volume'!$A1792+1,'Control Panel'!$A:$A,1)),0)</f>
        <v>984528000</v>
      </c>
      <c r="K1792" s="37">
        <f>IFERROR(INDEX(DASH!$F:$F,MATCH($A1792,DASH!$A:$A,0))*INDEX('Control Panel'!$K:$K,MATCH('Index Volume'!$A1792+1,'Control Panel'!$A:$A,1)),0)</f>
        <v>102231000</v>
      </c>
      <c r="L1792" s="37">
        <f>IFERROR(INDEX(XLM!$F:$F,MATCH($A1792,XLM!$A:$A,0))*INDEX('Control Panel'!$L:$L,MATCH('Index Volume'!$A1792+1,'Control Panel'!$A:$A,1)),0)</f>
        <v>105913000</v>
      </c>
      <c r="M1792" s="39">
        <f t="shared" si="348"/>
        <v>11946838300</v>
      </c>
      <c r="N1792" s="1" t="b">
        <f t="shared" si="349"/>
        <v>1</v>
      </c>
      <c r="O1792" s="41">
        <f t="shared" si="350"/>
        <v>11946838300</v>
      </c>
    </row>
    <row r="1793" spans="1:15" x14ac:dyDescent="0.75">
      <c r="A1793" s="4">
        <v>43431</v>
      </c>
      <c r="B1793" s="37">
        <f>IFERROR(INDEX(BTC!$F:$F,MATCH($A1793,BTC!$A:$A,0))*INDEX('Control Panel'!$B:$B,MATCH('Index Volume'!$A1793+1,'Control Panel'!$A:$A,1)),0)</f>
        <v>5998720000</v>
      </c>
      <c r="C1793" s="37">
        <f>IFERROR(INDEX(XRP!$F:$F,MATCH($A1793,XRP!$A:$A,0))*INDEX('Control Panel'!$C:$C,MATCH($A1793+1,'Control Panel'!$A:$A,1)),0)</f>
        <v>600169000</v>
      </c>
      <c r="D1793" s="37">
        <f>IFERROR(INDEX(LTC!$F:$F,MATCH($A1793,LTC!$A:$A,0))*INDEX('Control Panel'!$D:$D,MATCH($A1793+1,'Control Panel'!$A:$A,1)),0)</f>
        <v>486621000</v>
      </c>
      <c r="E1793" s="37">
        <f>IFERROR(INDEX(ETC!$F:$F,MATCH($A1793,ETC!$A:$A,0))*INDEX('Control Panel'!$E:$E,MATCH($A1793+1,'Control Panel'!$A:$A,1)),0)</f>
        <v>152596000</v>
      </c>
      <c r="F1793" s="37">
        <f>IFERROR(INDEX(ETH!$F:$F,MATCH($A1793,ETH!$A:$A,0))*INDEX('Control Panel'!$F:$F,MATCH('Index Volume'!$A1793+1,'Control Panel'!$A:$A,1)),0)</f>
        <v>2320010000</v>
      </c>
      <c r="G1793" s="37">
        <f>IFERROR(INDEX(BCH!$F:$F,MATCH($A1793,BCH!$A:$A,0))*INDEX('Control Panel'!$G:$G,MATCH('Index Volume'!$A1793+1,'Control Panel'!$A:$A,1)),0)</f>
        <v>136514000</v>
      </c>
      <c r="H1793" s="37">
        <f>IFERROR(INDEX(XMR!$F:$F,MATCH($A1793,XMR!$A:$A,0))*INDEX('Control Panel'!$H:$H,MATCH('Index Volume'!$A1793+1,'Control Panel'!$A:$A,1)),0)</f>
        <v>19314700</v>
      </c>
      <c r="I1793" s="37">
        <f>IFERROR(INDEX(ZEC!$F:$F,MATCH($A1793,ZEC!$A:$A,0))*INDEX('Control Panel'!$I:$I,MATCH('Index Volume'!$A1793+1,'Control Panel'!$A:$A,1)),0)</f>
        <v>155518000</v>
      </c>
      <c r="J1793" s="37">
        <f>IFERROR(INDEX(EOS!$F:$F,MATCH($A1793,EOS!$A:$A,0))*INDEX('Control Panel'!$J:$J,MATCH('Index Volume'!$A1793+1,'Control Panel'!$A:$A,1)),0)</f>
        <v>957723000</v>
      </c>
      <c r="K1793" s="37">
        <f>IFERROR(INDEX(DASH!$F:$F,MATCH($A1793,DASH!$A:$A,0))*INDEX('Control Panel'!$K:$K,MATCH('Index Volume'!$A1793+1,'Control Panel'!$A:$A,1)),0)</f>
        <v>126986000</v>
      </c>
      <c r="L1793" s="37">
        <f>IFERROR(INDEX(XLM!$F:$F,MATCH($A1793,XLM!$A:$A,0))*INDEX('Control Panel'!$L:$L,MATCH('Index Volume'!$A1793+1,'Control Panel'!$A:$A,1)),0)</f>
        <v>81742500</v>
      </c>
      <c r="M1793" s="39">
        <f t="shared" si="348"/>
        <v>11035914200</v>
      </c>
      <c r="N1793" s="1" t="b">
        <f t="shared" si="349"/>
        <v>1</v>
      </c>
      <c r="O1793" s="41">
        <f t="shared" si="350"/>
        <v>11035914200</v>
      </c>
    </row>
    <row r="1794" spans="1:15" x14ac:dyDescent="0.75">
      <c r="A1794" s="3">
        <v>43432</v>
      </c>
      <c r="B1794" s="37">
        <f>IFERROR(INDEX(BTC!$F:$F,MATCH($A1794,BTC!$A:$A,0))*INDEX('Control Panel'!$B:$B,MATCH('Index Volume'!$A1794+1,'Control Panel'!$A:$A,1)),0)</f>
        <v>7280280000</v>
      </c>
      <c r="C1794" s="37">
        <f>IFERROR(INDEX(XRP!$F:$F,MATCH($A1794,XRP!$A:$A,0))*INDEX('Control Panel'!$C:$C,MATCH($A1794+1,'Control Panel'!$A:$A,1)),0)</f>
        <v>774818000</v>
      </c>
      <c r="D1794" s="37">
        <f>IFERROR(INDEX(LTC!$F:$F,MATCH($A1794,LTC!$A:$A,0))*INDEX('Control Panel'!$D:$D,MATCH($A1794+1,'Control Panel'!$A:$A,1)),0)</f>
        <v>573550000</v>
      </c>
      <c r="E1794" s="37">
        <f>IFERROR(INDEX(ETC!$F:$F,MATCH($A1794,ETC!$A:$A,0))*INDEX('Control Panel'!$E:$E,MATCH($A1794+1,'Control Panel'!$A:$A,1)),0)</f>
        <v>236086000</v>
      </c>
      <c r="F1794" s="37">
        <f>IFERROR(INDEX(ETH!$F:$F,MATCH($A1794,ETH!$A:$A,0))*INDEX('Control Panel'!$F:$F,MATCH('Index Volume'!$A1794+1,'Control Panel'!$A:$A,1)),0)</f>
        <v>2673470000</v>
      </c>
      <c r="G1794" s="37">
        <f>IFERROR(INDEX(BCH!$F:$F,MATCH($A1794,BCH!$A:$A,0))*INDEX('Control Panel'!$G:$G,MATCH('Index Volume'!$A1794+1,'Control Panel'!$A:$A,1)),0)</f>
        <v>127871000</v>
      </c>
      <c r="H1794" s="37">
        <f>IFERROR(INDEX(XMR!$F:$F,MATCH($A1794,XMR!$A:$A,0))*INDEX('Control Panel'!$H:$H,MATCH('Index Volume'!$A1794+1,'Control Panel'!$A:$A,1)),0)</f>
        <v>18065200</v>
      </c>
      <c r="I1794" s="37">
        <f>IFERROR(INDEX(ZEC!$F:$F,MATCH($A1794,ZEC!$A:$A,0))*INDEX('Control Panel'!$I:$I,MATCH('Index Volume'!$A1794+1,'Control Panel'!$A:$A,1)),0)</f>
        <v>188765000</v>
      </c>
      <c r="J1794" s="37">
        <f>IFERROR(INDEX(EOS!$F:$F,MATCH($A1794,EOS!$A:$A,0))*INDEX('Control Panel'!$J:$J,MATCH('Index Volume'!$A1794+1,'Control Panel'!$A:$A,1)),0)</f>
        <v>860148000</v>
      </c>
      <c r="K1794" s="37">
        <f>IFERROR(INDEX(DASH!$F:$F,MATCH($A1794,DASH!$A:$A,0))*INDEX('Control Panel'!$K:$K,MATCH('Index Volume'!$A1794+1,'Control Panel'!$A:$A,1)),0)</f>
        <v>199504000</v>
      </c>
      <c r="L1794" s="37">
        <f>IFERROR(INDEX(XLM!$F:$F,MATCH($A1794,XLM!$A:$A,0))*INDEX('Control Panel'!$L:$L,MATCH('Index Volume'!$A1794+1,'Control Panel'!$A:$A,1)),0)</f>
        <v>101285000</v>
      </c>
      <c r="M1794" s="39">
        <f t="shared" ref="M1794:M1853" si="351">SUM(B1794:L1794)</f>
        <v>13033842200</v>
      </c>
      <c r="N1794" s="1" t="b">
        <f t="shared" si="349"/>
        <v>1</v>
      </c>
      <c r="O1794" s="41">
        <f t="shared" si="350"/>
        <v>13033842200</v>
      </c>
    </row>
    <row r="1795" spans="1:15" x14ac:dyDescent="0.75">
      <c r="A1795" s="4">
        <v>43433</v>
      </c>
      <c r="B1795" s="37">
        <f>IFERROR(INDEX(BTC!$F:$F,MATCH($A1795,BTC!$A:$A,0))*INDEX('Control Panel'!$B:$B,MATCH('Index Volume'!$A1795+1,'Control Panel'!$A:$A,1)),0)</f>
        <v>6503347767</v>
      </c>
      <c r="C1795" s="37">
        <f>IFERROR(INDEX(XRP!$F:$F,MATCH($A1795,XRP!$A:$A,0))*INDEX('Control Panel'!$C:$C,MATCH($A1795+1,'Control Panel'!$A:$A,1)),0)</f>
        <v>629900577</v>
      </c>
      <c r="D1795" s="37">
        <f>IFERROR(INDEX(LTC!$F:$F,MATCH($A1795,LTC!$A:$A,0))*INDEX('Control Panel'!$D:$D,MATCH($A1795+1,'Control Panel'!$A:$A,1)),0)</f>
        <v>476701013</v>
      </c>
      <c r="E1795" s="37">
        <f>IFERROR(INDEX(ETC!$F:$F,MATCH($A1795,ETC!$A:$A,0))*INDEX('Control Panel'!$E:$E,MATCH($A1795+1,'Control Panel'!$A:$A,1)),0)</f>
        <v>229957883</v>
      </c>
      <c r="F1795" s="37">
        <f>IFERROR(INDEX(ETH!$F:$F,MATCH($A1795,ETH!$A:$A,0))*INDEX('Control Panel'!$F:$F,MATCH('Index Volume'!$A1795+1,'Control Panel'!$A:$A,1)),0)</f>
        <v>2196099151</v>
      </c>
      <c r="G1795" s="37">
        <f>IFERROR(INDEX(BCH!$F:$F,MATCH($A1795,BCH!$A:$A,0))*INDEX('Control Panel'!$G:$G,MATCH('Index Volume'!$A1795+1,'Control Panel'!$A:$A,1)),0)</f>
        <v>89166901</v>
      </c>
      <c r="H1795" s="37">
        <f>IFERROR(INDEX(XMR!$F:$F,MATCH($A1795,XMR!$A:$A,0))*INDEX('Control Panel'!$H:$H,MATCH('Index Volume'!$A1795+1,'Control Panel'!$A:$A,1)),0)</f>
        <v>16842316</v>
      </c>
      <c r="I1795" s="37">
        <f>IFERROR(INDEX(ZEC!$F:$F,MATCH($A1795,ZEC!$A:$A,0))*INDEX('Control Panel'!$I:$I,MATCH('Index Volume'!$A1795+1,'Control Panel'!$A:$A,1)),0)</f>
        <v>176426953</v>
      </c>
      <c r="J1795" s="37">
        <f>IFERROR(INDEX(EOS!$F:$F,MATCH($A1795,EOS!$A:$A,0))*INDEX('Control Panel'!$J:$J,MATCH('Index Volume'!$A1795+1,'Control Panel'!$A:$A,1)),0)</f>
        <v>896394060</v>
      </c>
      <c r="K1795" s="37">
        <f>IFERROR(INDEX(DASH!$F:$F,MATCH($A1795,DASH!$A:$A,0))*INDEX('Control Panel'!$K:$K,MATCH('Index Volume'!$A1795+1,'Control Panel'!$A:$A,1)),0)</f>
        <v>165236103</v>
      </c>
      <c r="L1795" s="37">
        <f>IFERROR(INDEX(XLM!$F:$F,MATCH($A1795,XLM!$A:$A,0))*INDEX('Control Panel'!$L:$L,MATCH('Index Volume'!$A1795+1,'Control Panel'!$A:$A,1)),0)</f>
        <v>88862064</v>
      </c>
      <c r="M1795" s="39">
        <f t="shared" si="351"/>
        <v>11468934788</v>
      </c>
      <c r="N1795" s="1" t="b">
        <f t="shared" ref="N1795:N1853" si="352">COUNTIF(B1795:L1795,0)=COUNTIF(B1794:L1794,0)</f>
        <v>1</v>
      </c>
      <c r="O1795" s="41">
        <f t="shared" ref="O1795:O1853" si="353">IF(N1795,M1795,IF(B1794=0,0,B1795)+IF(C1794=0,0,C1795)+IF(D1794=0,0,D1795)+IF(E1794=0,0,E1795)+IF(F1794=0,0,F1795)+IF(G1794=0,0,G1795)+IF(H1794=0,0,H1795)+IF(I1794=0,0,I1795)+IF(J1794=0,0,J1795)+IF(K1794=0,0,K1795)+IF(L1794=0,0,L1795))</f>
        <v>11468934788</v>
      </c>
    </row>
    <row r="1796" spans="1:15" x14ac:dyDescent="0.75">
      <c r="A1796" s="3">
        <v>43434</v>
      </c>
      <c r="B1796" s="37">
        <f>IFERROR(INDEX(BTC!$F:$F,MATCH($A1796,BTC!$A:$A,0))*INDEX('Control Panel'!$B:$B,MATCH('Index Volume'!$A1796+1,'Control Panel'!$A:$A,1)),0)</f>
        <v>6048016717</v>
      </c>
      <c r="C1796" s="37">
        <f>IFERROR(INDEX(XRP!$F:$F,MATCH($A1796,XRP!$A:$A,0))*INDEX('Control Panel'!$C:$C,MATCH($A1796+1,'Control Panel'!$A:$A,1)),0)</f>
        <v>512041152</v>
      </c>
      <c r="D1796" s="37">
        <f>IFERROR(INDEX(LTC!$F:$F,MATCH($A1796,LTC!$A:$A,0))*INDEX('Control Panel'!$D:$D,MATCH($A1796+1,'Control Panel'!$A:$A,1)),0)</f>
        <v>431153649</v>
      </c>
      <c r="E1796" s="37">
        <f>IFERROR(INDEX(ETC!$F:$F,MATCH($A1796,ETC!$A:$A,0))*INDEX('Control Panel'!$E:$E,MATCH($A1796+1,'Control Panel'!$A:$A,1)),0)</f>
        <v>212580092</v>
      </c>
      <c r="F1796" s="37">
        <f>IFERROR(INDEX(ETH!$F:$F,MATCH($A1796,ETH!$A:$A,0))*INDEX('Control Panel'!$F:$F,MATCH('Index Volume'!$A1796+1,'Control Panel'!$A:$A,1)),0)</f>
        <v>2020748396</v>
      </c>
      <c r="G1796" s="37">
        <f>IFERROR(INDEX(BCH!$F:$F,MATCH($A1796,BCH!$A:$A,0))*INDEX('Control Panel'!$G:$G,MATCH('Index Volume'!$A1796+1,'Control Panel'!$A:$A,1)),0)</f>
        <v>97441740</v>
      </c>
      <c r="H1796" s="37">
        <f>IFERROR(INDEX(XMR!$F:$F,MATCH($A1796,XMR!$A:$A,0))*INDEX('Control Panel'!$H:$H,MATCH('Index Volume'!$A1796+1,'Control Panel'!$A:$A,1)),0)</f>
        <v>14373887</v>
      </c>
      <c r="I1796" s="37">
        <f>IFERROR(INDEX(ZEC!$F:$F,MATCH($A1796,ZEC!$A:$A,0))*INDEX('Control Panel'!$I:$I,MATCH('Index Volume'!$A1796+1,'Control Panel'!$A:$A,1)),0)</f>
        <v>151698983</v>
      </c>
      <c r="J1796" s="37">
        <f>IFERROR(INDEX(EOS!$F:$F,MATCH($A1796,EOS!$A:$A,0))*INDEX('Control Panel'!$J:$J,MATCH('Index Volume'!$A1796+1,'Control Panel'!$A:$A,1)),0)</f>
        <v>887904092</v>
      </c>
      <c r="K1796" s="37">
        <f>IFERROR(INDEX(DASH!$F:$F,MATCH($A1796,DASH!$A:$A,0))*INDEX('Control Panel'!$K:$K,MATCH('Index Volume'!$A1796+1,'Control Panel'!$A:$A,1)),0)</f>
        <v>170464251</v>
      </c>
      <c r="L1796" s="37">
        <f>IFERROR(INDEX(XLM!$F:$F,MATCH($A1796,XLM!$A:$A,0))*INDEX('Control Panel'!$L:$L,MATCH('Index Volume'!$A1796+1,'Control Panel'!$A:$A,1)),0)</f>
        <v>95843387</v>
      </c>
      <c r="M1796" s="39">
        <f t="shared" si="351"/>
        <v>10642266346</v>
      </c>
      <c r="N1796" s="1" t="b">
        <f t="shared" si="352"/>
        <v>1</v>
      </c>
      <c r="O1796" s="41">
        <f t="shared" si="353"/>
        <v>10642266346</v>
      </c>
    </row>
    <row r="1797" spans="1:15" x14ac:dyDescent="0.75">
      <c r="A1797" s="4">
        <v>43435</v>
      </c>
      <c r="B1797" s="37">
        <f>IFERROR(INDEX(BTC!$F:$F,MATCH($A1797,BTC!$A:$A,0))*INDEX('Control Panel'!$B:$B,MATCH('Index Volume'!$A1797+1,'Control Panel'!$A:$A,1)),0)</f>
        <v>5375314093</v>
      </c>
      <c r="C1797" s="37">
        <f>IFERROR(INDEX(XRP!$F:$F,MATCH($A1797,XRP!$A:$A,0))*INDEX('Control Panel'!$C:$C,MATCH($A1797+1,'Control Panel'!$A:$A,1)),0)</f>
        <v>397266566</v>
      </c>
      <c r="D1797" s="37">
        <f>IFERROR(INDEX(LTC!$F:$F,MATCH($A1797,LTC!$A:$A,0))*INDEX('Control Panel'!$D:$D,MATCH($A1797+1,'Control Panel'!$A:$A,1)),0)</f>
        <v>428286157</v>
      </c>
      <c r="E1797" s="37">
        <f>IFERROR(INDEX(ETC!$F:$F,MATCH($A1797,ETC!$A:$A,0))*INDEX('Control Panel'!$E:$E,MATCH($A1797+1,'Control Panel'!$A:$A,1)),0)</f>
        <v>182630934</v>
      </c>
      <c r="F1797" s="37">
        <f>IFERROR(INDEX(ETH!$F:$F,MATCH($A1797,ETH!$A:$A,0))*INDEX('Control Panel'!$F:$F,MATCH('Index Volume'!$A1797+1,'Control Panel'!$A:$A,1)),0)</f>
        <v>2131475768</v>
      </c>
      <c r="G1797" s="37">
        <f>IFERROR(INDEX(BCH!$F:$F,MATCH($A1797,BCH!$A:$A,0))*INDEX('Control Panel'!$G:$G,MATCH('Index Volume'!$A1797+1,'Control Panel'!$A:$A,1)),0)</f>
        <v>68660039</v>
      </c>
      <c r="H1797" s="37">
        <f>IFERROR(INDEX(XMR!$F:$F,MATCH($A1797,XMR!$A:$A,0))*INDEX('Control Panel'!$H:$H,MATCH('Index Volume'!$A1797+1,'Control Panel'!$A:$A,1)),0)</f>
        <v>10636037</v>
      </c>
      <c r="I1797" s="37">
        <f>IFERROR(INDEX(ZEC!$F:$F,MATCH($A1797,ZEC!$A:$A,0))*INDEX('Control Panel'!$I:$I,MATCH('Index Volume'!$A1797+1,'Control Panel'!$A:$A,1)),0)</f>
        <v>207842018</v>
      </c>
      <c r="J1797" s="37">
        <f>IFERROR(INDEX(EOS!$F:$F,MATCH($A1797,EOS!$A:$A,0))*INDEX('Control Panel'!$J:$J,MATCH('Index Volume'!$A1797+1,'Control Panel'!$A:$A,1)),0)</f>
        <v>814784417</v>
      </c>
      <c r="K1797" s="37">
        <f>IFERROR(INDEX(DASH!$F:$F,MATCH($A1797,DASH!$A:$A,0))*INDEX('Control Panel'!$K:$K,MATCH('Index Volume'!$A1797+1,'Control Panel'!$A:$A,1)),0)</f>
        <v>183221199</v>
      </c>
      <c r="L1797" s="37">
        <f>IFERROR(INDEX(XLM!$F:$F,MATCH($A1797,XLM!$A:$A,0))*INDEX('Control Panel'!$L:$L,MATCH('Index Volume'!$A1797+1,'Control Panel'!$A:$A,1)),0)</f>
        <v>83084025</v>
      </c>
      <c r="M1797" s="39">
        <f t="shared" si="351"/>
        <v>9883201253</v>
      </c>
      <c r="N1797" s="1" t="b">
        <f t="shared" si="352"/>
        <v>1</v>
      </c>
      <c r="O1797" s="41">
        <f t="shared" si="353"/>
        <v>9883201253</v>
      </c>
    </row>
    <row r="1798" spans="1:15" x14ac:dyDescent="0.75">
      <c r="A1798" s="3">
        <v>43436</v>
      </c>
      <c r="B1798" s="37">
        <f>IFERROR(INDEX(BTC!$F:$F,MATCH($A1798,BTC!$A:$A,0))*INDEX('Control Panel'!$B:$B,MATCH('Index Volume'!$A1798+1,'Control Panel'!$A:$A,1)),0)</f>
        <v>5262697895</v>
      </c>
      <c r="C1798" s="37">
        <f>IFERROR(INDEX(XRP!$F:$F,MATCH($A1798,XRP!$A:$A,0))*INDEX('Control Panel'!$C:$C,MATCH($A1798+1,'Control Panel'!$A:$A,1)),0)</f>
        <v>335732170</v>
      </c>
      <c r="D1798" s="37">
        <f>IFERROR(INDEX(LTC!$F:$F,MATCH($A1798,LTC!$A:$A,0))*INDEX('Control Panel'!$D:$D,MATCH($A1798+1,'Control Panel'!$A:$A,1)),0)</f>
        <v>407318732</v>
      </c>
      <c r="E1798" s="37">
        <f>IFERROR(INDEX(ETC!$F:$F,MATCH($A1798,ETC!$A:$A,0))*INDEX('Control Panel'!$E:$E,MATCH($A1798+1,'Control Panel'!$A:$A,1)),0)</f>
        <v>185846834</v>
      </c>
      <c r="F1798" s="37">
        <f>IFERROR(INDEX(ETH!$F:$F,MATCH($A1798,ETH!$A:$A,0))*INDEX('Control Panel'!$F:$F,MATCH('Index Volume'!$A1798+1,'Control Panel'!$A:$A,1)),0)</f>
        <v>1856199149</v>
      </c>
      <c r="G1798" s="37">
        <f>IFERROR(INDEX(BCH!$F:$F,MATCH($A1798,BCH!$A:$A,0))*INDEX('Control Panel'!$G:$G,MATCH('Index Volume'!$A1798+1,'Control Panel'!$A:$A,1)),0)</f>
        <v>71004464</v>
      </c>
      <c r="H1798" s="37">
        <f>IFERROR(INDEX(XMR!$F:$F,MATCH($A1798,XMR!$A:$A,0))*INDEX('Control Panel'!$H:$H,MATCH('Index Volume'!$A1798+1,'Control Panel'!$A:$A,1)),0)</f>
        <v>11105556</v>
      </c>
      <c r="I1798" s="37">
        <f>IFERROR(INDEX(ZEC!$F:$F,MATCH($A1798,ZEC!$A:$A,0))*INDEX('Control Panel'!$I:$I,MATCH('Index Volume'!$A1798+1,'Control Panel'!$A:$A,1)),0)</f>
        <v>184371750</v>
      </c>
      <c r="J1798" s="37">
        <f>IFERROR(INDEX(EOS!$F:$F,MATCH($A1798,EOS!$A:$A,0))*INDEX('Control Panel'!$J:$J,MATCH('Index Volume'!$A1798+1,'Control Panel'!$A:$A,1)),0)</f>
        <v>740214948</v>
      </c>
      <c r="K1798" s="37">
        <f>IFERROR(INDEX(DASH!$F:$F,MATCH($A1798,DASH!$A:$A,0))*INDEX('Control Panel'!$K:$K,MATCH('Index Volume'!$A1798+1,'Control Panel'!$A:$A,1)),0)</f>
        <v>187696265</v>
      </c>
      <c r="L1798" s="37">
        <f>IFERROR(INDEX(XLM!$F:$F,MATCH($A1798,XLM!$A:$A,0))*INDEX('Control Panel'!$L:$L,MATCH('Index Volume'!$A1798+1,'Control Panel'!$A:$A,1)),0)</f>
        <v>75295614</v>
      </c>
      <c r="M1798" s="39">
        <f t="shared" si="351"/>
        <v>9317483377</v>
      </c>
      <c r="N1798" s="1" t="b">
        <f t="shared" si="352"/>
        <v>1</v>
      </c>
      <c r="O1798" s="41">
        <f t="shared" si="353"/>
        <v>9317483377</v>
      </c>
    </row>
    <row r="1799" spans="1:15" x14ac:dyDescent="0.75">
      <c r="A1799" s="4">
        <v>43437</v>
      </c>
      <c r="B1799" s="37">
        <f>IFERROR(INDEX(BTC!$F:$F,MATCH($A1799,BTC!$A:$A,0))*INDEX('Control Panel'!$B:$B,MATCH('Index Volume'!$A1799+1,'Control Panel'!$A:$A,1)),0)</f>
        <v>5089570994</v>
      </c>
      <c r="C1799" s="37">
        <f>IFERROR(INDEX(XRP!$F:$F,MATCH($A1799,XRP!$A:$A,0))*INDEX('Control Panel'!$C:$C,MATCH($A1799+1,'Control Panel'!$A:$A,1)),0)</f>
        <v>392651603</v>
      </c>
      <c r="D1799" s="37">
        <f>IFERROR(INDEX(LTC!$F:$F,MATCH($A1799,LTC!$A:$A,0))*INDEX('Control Panel'!$D:$D,MATCH($A1799+1,'Control Panel'!$A:$A,1)),0)</f>
        <v>431873524</v>
      </c>
      <c r="E1799" s="37">
        <f>IFERROR(INDEX(ETC!$F:$F,MATCH($A1799,ETC!$A:$A,0))*INDEX('Control Panel'!$E:$E,MATCH($A1799+1,'Control Panel'!$A:$A,1)),0)</f>
        <v>190323995</v>
      </c>
      <c r="F1799" s="37">
        <f>IFERROR(INDEX(ETH!$F:$F,MATCH($A1799,ETH!$A:$A,0))*INDEX('Control Panel'!$F:$F,MATCH('Index Volume'!$A1799+1,'Control Panel'!$A:$A,1)),0)</f>
        <v>1772756193</v>
      </c>
      <c r="G1799" s="37">
        <f>IFERROR(INDEX(BCH!$F:$F,MATCH($A1799,BCH!$A:$A,0))*INDEX('Control Panel'!$G:$G,MATCH('Index Volume'!$A1799+1,'Control Panel'!$A:$A,1)),0)</f>
        <v>69403051</v>
      </c>
      <c r="H1799" s="37">
        <f>IFERROR(INDEX(XMR!$F:$F,MATCH($A1799,XMR!$A:$A,0))*INDEX('Control Panel'!$H:$H,MATCH('Index Volume'!$A1799+1,'Control Panel'!$A:$A,1)),0)</f>
        <v>15779706</v>
      </c>
      <c r="I1799" s="37">
        <f>IFERROR(INDEX(ZEC!$F:$F,MATCH($A1799,ZEC!$A:$A,0))*INDEX('Control Panel'!$I:$I,MATCH('Index Volume'!$A1799+1,'Control Panel'!$A:$A,1)),0)</f>
        <v>158281198</v>
      </c>
      <c r="J1799" s="37">
        <f>IFERROR(INDEX(EOS!$F:$F,MATCH($A1799,EOS!$A:$A,0))*INDEX('Control Panel'!$J:$J,MATCH('Index Volume'!$A1799+1,'Control Panel'!$A:$A,1)),0)</f>
        <v>798359633</v>
      </c>
      <c r="K1799" s="37">
        <f>IFERROR(INDEX(DASH!$F:$F,MATCH($A1799,DASH!$A:$A,0))*INDEX('Control Panel'!$K:$K,MATCH('Index Volume'!$A1799+1,'Control Panel'!$A:$A,1)),0)</f>
        <v>190219025</v>
      </c>
      <c r="L1799" s="37">
        <f>IFERROR(INDEX(XLM!$F:$F,MATCH($A1799,XLM!$A:$A,0))*INDEX('Control Panel'!$L:$L,MATCH('Index Volume'!$A1799+1,'Control Panel'!$A:$A,1)),0)</f>
        <v>76449399</v>
      </c>
      <c r="M1799" s="39">
        <f t="shared" si="351"/>
        <v>9185668321</v>
      </c>
      <c r="N1799" s="1" t="b">
        <f t="shared" si="352"/>
        <v>1</v>
      </c>
      <c r="O1799" s="41">
        <f t="shared" si="353"/>
        <v>9185668321</v>
      </c>
    </row>
    <row r="1800" spans="1:15" x14ac:dyDescent="0.75">
      <c r="A1800" s="3">
        <v>43438</v>
      </c>
      <c r="B1800" s="37">
        <f>IFERROR(INDEX(BTC!$F:$F,MATCH($A1800,BTC!$A:$A,0))*INDEX('Control Panel'!$B:$B,MATCH('Index Volume'!$A1800+1,'Control Panel'!$A:$A,1)),0)</f>
        <v>5028069239</v>
      </c>
      <c r="C1800" s="37">
        <f>IFERROR(INDEX(XRP!$F:$F,MATCH($A1800,XRP!$A:$A,0))*INDEX('Control Panel'!$C:$C,MATCH($A1800+1,'Control Panel'!$A:$A,1)),0)</f>
        <v>445334425</v>
      </c>
      <c r="D1800" s="37">
        <f>IFERROR(INDEX(LTC!$F:$F,MATCH($A1800,LTC!$A:$A,0))*INDEX('Control Panel'!$D:$D,MATCH($A1800+1,'Control Panel'!$A:$A,1)),0)</f>
        <v>398521610</v>
      </c>
      <c r="E1800" s="37">
        <f>IFERROR(INDEX(ETC!$F:$F,MATCH($A1800,ETC!$A:$A,0))*INDEX('Control Panel'!$E:$E,MATCH($A1800+1,'Control Panel'!$A:$A,1)),0)</f>
        <v>193022630</v>
      </c>
      <c r="F1800" s="37">
        <f>IFERROR(INDEX(ETH!$F:$F,MATCH($A1800,ETH!$A:$A,0))*INDEX('Control Panel'!$F:$F,MATCH('Index Volume'!$A1800+1,'Control Panel'!$A:$A,1)),0)</f>
        <v>1748116495</v>
      </c>
      <c r="G1800" s="37">
        <f>IFERROR(INDEX(BCH!$F:$F,MATCH($A1800,BCH!$A:$A,0))*INDEX('Control Panel'!$G:$G,MATCH('Index Volume'!$A1800+1,'Control Panel'!$A:$A,1)),0)</f>
        <v>73451486</v>
      </c>
      <c r="H1800" s="37">
        <f>IFERROR(INDEX(XMR!$F:$F,MATCH($A1800,XMR!$A:$A,0))*INDEX('Control Panel'!$H:$H,MATCH('Index Volume'!$A1800+1,'Control Panel'!$A:$A,1)),0)</f>
        <v>14305388</v>
      </c>
      <c r="I1800" s="37">
        <f>IFERROR(INDEX(ZEC!$F:$F,MATCH($A1800,ZEC!$A:$A,0))*INDEX('Control Panel'!$I:$I,MATCH('Index Volume'!$A1800+1,'Control Panel'!$A:$A,1)),0)</f>
        <v>139136110</v>
      </c>
      <c r="J1800" s="37">
        <f>IFERROR(INDEX(EOS!$F:$F,MATCH($A1800,EOS!$A:$A,0))*INDEX('Control Panel'!$J:$J,MATCH('Index Volume'!$A1800+1,'Control Panel'!$A:$A,1)),0)</f>
        <v>770915653</v>
      </c>
      <c r="K1800" s="37">
        <f>IFERROR(INDEX(DASH!$F:$F,MATCH($A1800,DASH!$A:$A,0))*INDEX('Control Panel'!$K:$K,MATCH('Index Volume'!$A1800+1,'Control Panel'!$A:$A,1)),0)</f>
        <v>174190427</v>
      </c>
      <c r="L1800" s="37">
        <f>IFERROR(INDEX(XLM!$F:$F,MATCH($A1800,XLM!$A:$A,0))*INDEX('Control Panel'!$L:$L,MATCH('Index Volume'!$A1800+1,'Control Panel'!$A:$A,1)),0)</f>
        <v>71173373</v>
      </c>
      <c r="M1800" s="39">
        <f t="shared" si="351"/>
        <v>9056236836</v>
      </c>
      <c r="N1800" s="1" t="b">
        <f t="shared" si="352"/>
        <v>1</v>
      </c>
      <c r="O1800" s="41">
        <f t="shared" si="353"/>
        <v>9056236836</v>
      </c>
    </row>
    <row r="1801" spans="1:15" x14ac:dyDescent="0.75">
      <c r="A1801" s="4">
        <v>43439</v>
      </c>
      <c r="B1801" s="37">
        <f>IFERROR(INDEX(BTC!$F:$F,MATCH($A1801,BTC!$A:$A,0))*INDEX('Control Panel'!$B:$B,MATCH('Index Volume'!$A1801+1,'Control Panel'!$A:$A,1)),0)</f>
        <v>5302481574</v>
      </c>
      <c r="C1801" s="37">
        <f>IFERROR(INDEX(XRP!$F:$F,MATCH($A1801,XRP!$A:$A,0))*INDEX('Control Panel'!$C:$C,MATCH($A1801+1,'Control Panel'!$A:$A,1)),0)</f>
        <v>400526135</v>
      </c>
      <c r="D1801" s="37">
        <f>IFERROR(INDEX(LTC!$F:$F,MATCH($A1801,LTC!$A:$A,0))*INDEX('Control Panel'!$D:$D,MATCH($A1801+1,'Control Panel'!$A:$A,1)),0)</f>
        <v>392132740</v>
      </c>
      <c r="E1801" s="37">
        <f>IFERROR(INDEX(ETC!$F:$F,MATCH($A1801,ETC!$A:$A,0))*INDEX('Control Panel'!$E:$E,MATCH($A1801+1,'Control Panel'!$A:$A,1)),0)</f>
        <v>146132326</v>
      </c>
      <c r="F1801" s="37">
        <f>IFERROR(INDEX(ETH!$F:$F,MATCH($A1801,ETH!$A:$A,0))*INDEX('Control Panel'!$F:$F,MATCH('Index Volume'!$A1801+1,'Control Panel'!$A:$A,1)),0)</f>
        <v>1990157607</v>
      </c>
      <c r="G1801" s="37">
        <f>IFERROR(INDEX(BCH!$F:$F,MATCH($A1801,BCH!$A:$A,0))*INDEX('Control Panel'!$G:$G,MATCH('Index Volume'!$A1801+1,'Control Panel'!$A:$A,1)),0)</f>
        <v>95942782</v>
      </c>
      <c r="H1801" s="37">
        <f>IFERROR(INDEX(XMR!$F:$F,MATCH($A1801,XMR!$A:$A,0))*INDEX('Control Panel'!$H:$H,MATCH('Index Volume'!$A1801+1,'Control Panel'!$A:$A,1)),0)</f>
        <v>13315061</v>
      </c>
      <c r="I1801" s="37">
        <f>IFERROR(INDEX(ZEC!$F:$F,MATCH($A1801,ZEC!$A:$A,0))*INDEX('Control Panel'!$I:$I,MATCH('Index Volume'!$A1801+1,'Control Panel'!$A:$A,1)),0)</f>
        <v>154298622</v>
      </c>
      <c r="J1801" s="37">
        <f>IFERROR(INDEX(EOS!$F:$F,MATCH($A1801,EOS!$A:$A,0))*INDEX('Control Panel'!$J:$J,MATCH('Index Volume'!$A1801+1,'Control Panel'!$A:$A,1)),0)</f>
        <v>843118459</v>
      </c>
      <c r="K1801" s="37">
        <f>IFERROR(INDEX(DASH!$F:$F,MATCH($A1801,DASH!$A:$A,0))*INDEX('Control Panel'!$K:$K,MATCH('Index Volume'!$A1801+1,'Control Panel'!$A:$A,1)),0)</f>
        <v>207834874</v>
      </c>
      <c r="L1801" s="37">
        <f>IFERROR(INDEX(XLM!$F:$F,MATCH($A1801,XLM!$A:$A,0))*INDEX('Control Panel'!$L:$L,MATCH('Index Volume'!$A1801+1,'Control Panel'!$A:$A,1)),0)</f>
        <v>68043241</v>
      </c>
      <c r="M1801" s="39">
        <f t="shared" si="351"/>
        <v>9613983421</v>
      </c>
      <c r="N1801" s="1" t="b">
        <f t="shared" si="352"/>
        <v>1</v>
      </c>
      <c r="O1801" s="41">
        <f t="shared" si="353"/>
        <v>9613983421</v>
      </c>
    </row>
    <row r="1802" spans="1:15" x14ac:dyDescent="0.75">
      <c r="A1802" s="3">
        <v>43440</v>
      </c>
      <c r="B1802" s="37">
        <f>IFERROR(INDEX(BTC!$F:$F,MATCH($A1802,BTC!$A:$A,0))*INDEX('Control Panel'!$B:$B,MATCH('Index Volume'!$A1802+1,'Control Panel'!$A:$A,1)),0)</f>
        <v>5878333109</v>
      </c>
      <c r="C1802" s="37">
        <f>IFERROR(INDEX(XRP!$F:$F,MATCH($A1802,XRP!$A:$A,0))*INDEX('Control Panel'!$C:$C,MATCH($A1802+1,'Control Panel'!$A:$A,1)),0)</f>
        <v>517551018</v>
      </c>
      <c r="D1802" s="37">
        <f>IFERROR(INDEX(LTC!$F:$F,MATCH($A1802,LTC!$A:$A,0))*INDEX('Control Panel'!$D:$D,MATCH($A1802+1,'Control Panel'!$A:$A,1)),0)</f>
        <v>451241301</v>
      </c>
      <c r="E1802" s="37">
        <f>IFERROR(INDEX(ETC!$F:$F,MATCH($A1802,ETC!$A:$A,0))*INDEX('Control Panel'!$E:$E,MATCH($A1802+1,'Control Panel'!$A:$A,1)),0)</f>
        <v>167476883</v>
      </c>
      <c r="F1802" s="37">
        <f>IFERROR(INDEX(ETH!$F:$F,MATCH($A1802,ETH!$A:$A,0))*INDEX('Control Panel'!$F:$F,MATCH('Index Volume'!$A1802+1,'Control Panel'!$A:$A,1)),0)</f>
        <v>2310716932</v>
      </c>
      <c r="G1802" s="37">
        <f>IFERROR(INDEX(BCH!$F:$F,MATCH($A1802,BCH!$A:$A,0))*INDEX('Control Panel'!$G:$G,MATCH('Index Volume'!$A1802+1,'Control Panel'!$A:$A,1)),0)</f>
        <v>123685568</v>
      </c>
      <c r="H1802" s="37">
        <f>IFERROR(INDEX(XMR!$F:$F,MATCH($A1802,XMR!$A:$A,0))*INDEX('Control Panel'!$H:$H,MATCH('Index Volume'!$A1802+1,'Control Panel'!$A:$A,1)),0)</f>
        <v>16666075</v>
      </c>
      <c r="I1802" s="37">
        <f>IFERROR(INDEX(ZEC!$F:$F,MATCH($A1802,ZEC!$A:$A,0))*INDEX('Control Panel'!$I:$I,MATCH('Index Volume'!$A1802+1,'Control Panel'!$A:$A,1)),0)</f>
        <v>223829065</v>
      </c>
      <c r="J1802" s="37">
        <f>IFERROR(INDEX(EOS!$F:$F,MATCH($A1802,EOS!$A:$A,0))*INDEX('Control Panel'!$J:$J,MATCH('Index Volume'!$A1802+1,'Control Panel'!$A:$A,1)),0)</f>
        <v>771704763</v>
      </c>
      <c r="K1802" s="37">
        <f>IFERROR(INDEX(DASH!$F:$F,MATCH($A1802,DASH!$A:$A,0))*INDEX('Control Panel'!$K:$K,MATCH('Index Volume'!$A1802+1,'Control Panel'!$A:$A,1)),0)</f>
        <v>180559293</v>
      </c>
      <c r="L1802" s="37">
        <f>IFERROR(INDEX(XLM!$F:$F,MATCH($A1802,XLM!$A:$A,0))*INDEX('Control Panel'!$L:$L,MATCH('Index Volume'!$A1802+1,'Control Panel'!$A:$A,1)),0)</f>
        <v>152806952</v>
      </c>
      <c r="M1802" s="39">
        <f t="shared" si="351"/>
        <v>10794570959</v>
      </c>
      <c r="N1802" s="1" t="b">
        <f t="shared" si="352"/>
        <v>1</v>
      </c>
      <c r="O1802" s="41">
        <f t="shared" si="353"/>
        <v>10794570959</v>
      </c>
    </row>
    <row r="1803" spans="1:15" x14ac:dyDescent="0.75">
      <c r="A1803" s="4">
        <v>43441</v>
      </c>
      <c r="B1803" s="37">
        <f>IFERROR(INDEX(BTC!$F:$F,MATCH($A1803,BTC!$A:$A,0))*INDEX('Control Panel'!$B:$B,MATCH('Index Volume'!$A1803+1,'Control Panel'!$A:$A,1)),0)</f>
        <v>6835615448</v>
      </c>
      <c r="C1803" s="37">
        <f>IFERROR(INDEX(XRP!$F:$F,MATCH($A1803,XRP!$A:$A,0))*INDEX('Control Panel'!$C:$C,MATCH($A1803+1,'Control Panel'!$A:$A,1)),0)</f>
        <v>667331347</v>
      </c>
      <c r="D1803" s="37">
        <f>IFERROR(INDEX(LTC!$F:$F,MATCH($A1803,LTC!$A:$A,0))*INDEX('Control Panel'!$D:$D,MATCH($A1803+1,'Control Panel'!$A:$A,1)),0)</f>
        <v>519622321</v>
      </c>
      <c r="E1803" s="37">
        <f>IFERROR(INDEX(ETC!$F:$F,MATCH($A1803,ETC!$A:$A,0))*INDEX('Control Panel'!$E:$E,MATCH($A1803+1,'Control Panel'!$A:$A,1)),0)</f>
        <v>257953590</v>
      </c>
      <c r="F1803" s="37">
        <f>IFERROR(INDEX(ETH!$F:$F,MATCH($A1803,ETH!$A:$A,0))*INDEX('Control Panel'!$F:$F,MATCH('Index Volume'!$A1803+1,'Control Panel'!$A:$A,1)),0)</f>
        <v>2554304530</v>
      </c>
      <c r="G1803" s="37">
        <f>IFERROR(INDEX(BCH!$F:$F,MATCH($A1803,BCH!$A:$A,0))*INDEX('Control Panel'!$G:$G,MATCH('Index Volume'!$A1803+1,'Control Panel'!$A:$A,1)),0)</f>
        <v>211041228</v>
      </c>
      <c r="H1803" s="37">
        <f>IFERROR(INDEX(XMR!$F:$F,MATCH($A1803,XMR!$A:$A,0))*INDEX('Control Panel'!$H:$H,MATCH('Index Volume'!$A1803+1,'Control Panel'!$A:$A,1)),0)</f>
        <v>17903551</v>
      </c>
      <c r="I1803" s="37">
        <f>IFERROR(INDEX(ZEC!$F:$F,MATCH($A1803,ZEC!$A:$A,0))*INDEX('Control Panel'!$I:$I,MATCH('Index Volume'!$A1803+1,'Control Panel'!$A:$A,1)),0)</f>
        <v>180603693</v>
      </c>
      <c r="J1803" s="37">
        <f>IFERROR(INDEX(EOS!$F:$F,MATCH($A1803,EOS!$A:$A,0))*INDEX('Control Panel'!$J:$J,MATCH('Index Volume'!$A1803+1,'Control Panel'!$A:$A,1)),0)</f>
        <v>937285229</v>
      </c>
      <c r="K1803" s="37">
        <f>IFERROR(INDEX(DASH!$F:$F,MATCH($A1803,DASH!$A:$A,0))*INDEX('Control Panel'!$K:$K,MATCH('Index Volume'!$A1803+1,'Control Panel'!$A:$A,1)),0)</f>
        <v>177956763</v>
      </c>
      <c r="L1803" s="37">
        <f>IFERROR(INDEX(XLM!$F:$F,MATCH($A1803,XLM!$A:$A,0))*INDEX('Control Panel'!$L:$L,MATCH('Index Volume'!$A1803+1,'Control Panel'!$A:$A,1)),0)</f>
        <v>174082644</v>
      </c>
      <c r="M1803" s="39">
        <f t="shared" si="351"/>
        <v>12533700344</v>
      </c>
      <c r="N1803" s="1" t="b">
        <f t="shared" si="352"/>
        <v>1</v>
      </c>
      <c r="O1803" s="41">
        <f t="shared" si="353"/>
        <v>12533700344</v>
      </c>
    </row>
    <row r="1804" spans="1:15" x14ac:dyDescent="0.75">
      <c r="A1804" s="3">
        <v>43442</v>
      </c>
      <c r="B1804" s="37">
        <f>IFERROR(INDEX(BTC!$F:$F,MATCH($A1804,BTC!$A:$A,0))*INDEX('Control Panel'!$B:$B,MATCH('Index Volume'!$A1804+1,'Control Panel'!$A:$A,1)),0)</f>
        <v>5305024497</v>
      </c>
      <c r="C1804" s="37">
        <f>IFERROR(INDEX(XRP!$F:$F,MATCH($A1804,XRP!$A:$A,0))*INDEX('Control Panel'!$C:$C,MATCH($A1804+1,'Control Panel'!$A:$A,1)),0)</f>
        <v>463529471</v>
      </c>
      <c r="D1804" s="37">
        <f>IFERROR(INDEX(LTC!$F:$F,MATCH($A1804,LTC!$A:$A,0))*INDEX('Control Panel'!$D:$D,MATCH($A1804+1,'Control Panel'!$A:$A,1)),0)</f>
        <v>504751040</v>
      </c>
      <c r="E1804" s="37">
        <f>IFERROR(INDEX(ETC!$F:$F,MATCH($A1804,ETC!$A:$A,0))*INDEX('Control Panel'!$E:$E,MATCH($A1804+1,'Control Panel'!$A:$A,1)),0)</f>
        <v>172036529</v>
      </c>
      <c r="F1804" s="37">
        <f>IFERROR(INDEX(ETH!$F:$F,MATCH($A1804,ETH!$A:$A,0))*INDEX('Control Panel'!$F:$F,MATCH('Index Volume'!$A1804+1,'Control Panel'!$A:$A,1)),0)</f>
        <v>1855759401</v>
      </c>
      <c r="G1804" s="37">
        <f>IFERROR(INDEX(BCH!$F:$F,MATCH($A1804,BCH!$A:$A,0))*INDEX('Control Panel'!$G:$G,MATCH('Index Volume'!$A1804+1,'Control Panel'!$A:$A,1)),0)</f>
        <v>112407720</v>
      </c>
      <c r="H1804" s="37">
        <f>IFERROR(INDEX(XMR!$F:$F,MATCH($A1804,XMR!$A:$A,0))*INDEX('Control Panel'!$H:$H,MATCH('Index Volume'!$A1804+1,'Control Panel'!$A:$A,1)),0)</f>
        <v>14219602</v>
      </c>
      <c r="I1804" s="37">
        <f>IFERROR(INDEX(ZEC!$F:$F,MATCH($A1804,ZEC!$A:$A,0))*INDEX('Control Panel'!$I:$I,MATCH('Index Volume'!$A1804+1,'Control Panel'!$A:$A,1)),0)</f>
        <v>135081233</v>
      </c>
      <c r="J1804" s="37">
        <f>IFERROR(INDEX(EOS!$F:$F,MATCH($A1804,EOS!$A:$A,0))*INDEX('Control Panel'!$J:$J,MATCH('Index Volume'!$A1804+1,'Control Panel'!$A:$A,1)),0)</f>
        <v>847786798</v>
      </c>
      <c r="K1804" s="37">
        <f>IFERROR(INDEX(DASH!$F:$F,MATCH($A1804,DASH!$A:$A,0))*INDEX('Control Panel'!$K:$K,MATCH('Index Volume'!$A1804+1,'Control Panel'!$A:$A,1)),0)</f>
        <v>155676914</v>
      </c>
      <c r="L1804" s="37">
        <f>IFERROR(INDEX(XLM!$F:$F,MATCH($A1804,XLM!$A:$A,0))*INDEX('Control Panel'!$L:$L,MATCH('Index Volume'!$A1804+1,'Control Panel'!$A:$A,1)),0)</f>
        <v>157281952</v>
      </c>
      <c r="M1804" s="39">
        <f t="shared" si="351"/>
        <v>9723555157</v>
      </c>
      <c r="N1804" s="1" t="b">
        <f t="shared" si="352"/>
        <v>1</v>
      </c>
      <c r="O1804" s="41">
        <f t="shared" si="353"/>
        <v>9723555157</v>
      </c>
    </row>
    <row r="1805" spans="1:15" x14ac:dyDescent="0.75">
      <c r="A1805" s="4">
        <v>43443</v>
      </c>
      <c r="B1805" s="37">
        <f>IFERROR(INDEX(BTC!$F:$F,MATCH($A1805,BTC!$A:$A,0))*INDEX('Control Panel'!$B:$B,MATCH('Index Volume'!$A1805+1,'Control Panel'!$A:$A,1)),0)</f>
        <v>4947372847</v>
      </c>
      <c r="C1805" s="37">
        <f>IFERROR(INDEX(XRP!$F:$F,MATCH($A1805,XRP!$A:$A,0))*INDEX('Control Panel'!$C:$C,MATCH($A1805+1,'Control Panel'!$A:$A,1)),0)</f>
        <v>430122747</v>
      </c>
      <c r="D1805" s="37">
        <f>IFERROR(INDEX(LTC!$F:$F,MATCH($A1805,LTC!$A:$A,0))*INDEX('Control Panel'!$D:$D,MATCH($A1805+1,'Control Panel'!$A:$A,1)),0)</f>
        <v>471979152</v>
      </c>
      <c r="E1805" s="37">
        <f>IFERROR(INDEX(ETC!$F:$F,MATCH($A1805,ETC!$A:$A,0))*INDEX('Control Panel'!$E:$E,MATCH($A1805+1,'Control Panel'!$A:$A,1)),0)</f>
        <v>124556605</v>
      </c>
      <c r="F1805" s="37">
        <f>IFERROR(INDEX(ETH!$F:$F,MATCH($A1805,ETH!$A:$A,0))*INDEX('Control Panel'!$F:$F,MATCH('Index Volume'!$A1805+1,'Control Panel'!$A:$A,1)),0)</f>
        <v>1875567180</v>
      </c>
      <c r="G1805" s="37">
        <f>IFERROR(INDEX(BCH!$F:$F,MATCH($A1805,BCH!$A:$A,0))*INDEX('Control Panel'!$G:$G,MATCH('Index Volume'!$A1805+1,'Control Panel'!$A:$A,1)),0)</f>
        <v>120406818</v>
      </c>
      <c r="H1805" s="37">
        <f>IFERROR(INDEX(XMR!$F:$F,MATCH($A1805,XMR!$A:$A,0))*INDEX('Control Panel'!$H:$H,MATCH('Index Volume'!$A1805+1,'Control Panel'!$A:$A,1)),0)</f>
        <v>11992076</v>
      </c>
      <c r="I1805" s="37">
        <f>IFERROR(INDEX(ZEC!$F:$F,MATCH($A1805,ZEC!$A:$A,0))*INDEX('Control Panel'!$I:$I,MATCH('Index Volume'!$A1805+1,'Control Panel'!$A:$A,1)),0)</f>
        <v>154260599</v>
      </c>
      <c r="J1805" s="37">
        <f>IFERROR(INDEX(EOS!$F:$F,MATCH($A1805,EOS!$A:$A,0))*INDEX('Control Panel'!$J:$J,MATCH('Index Volume'!$A1805+1,'Control Panel'!$A:$A,1)),0)</f>
        <v>813391106</v>
      </c>
      <c r="K1805" s="37">
        <f>IFERROR(INDEX(DASH!$F:$F,MATCH($A1805,DASH!$A:$A,0))*INDEX('Control Panel'!$K:$K,MATCH('Index Volume'!$A1805+1,'Control Panel'!$A:$A,1)),0)</f>
        <v>156384716</v>
      </c>
      <c r="L1805" s="37">
        <f>IFERROR(INDEX(XLM!$F:$F,MATCH($A1805,XLM!$A:$A,0))*INDEX('Control Panel'!$L:$L,MATCH('Index Volume'!$A1805+1,'Control Panel'!$A:$A,1)),0)</f>
        <v>184624488</v>
      </c>
      <c r="M1805" s="39">
        <f t="shared" si="351"/>
        <v>9290658334</v>
      </c>
      <c r="N1805" s="1" t="b">
        <f t="shared" si="352"/>
        <v>1</v>
      </c>
      <c r="O1805" s="41">
        <f t="shared" si="353"/>
        <v>9290658334</v>
      </c>
    </row>
    <row r="1806" spans="1:15" x14ac:dyDescent="0.75">
      <c r="A1806" s="3">
        <v>43444</v>
      </c>
      <c r="B1806" s="37">
        <f>IFERROR(INDEX(BTC!$F:$F,MATCH($A1806,BTC!$A:$A,0))*INDEX('Control Panel'!$B:$B,MATCH('Index Volume'!$A1806+1,'Control Panel'!$A:$A,1)),0)</f>
        <v>5020968740</v>
      </c>
      <c r="C1806" s="37">
        <f>IFERROR(INDEX(XRP!$F:$F,MATCH($A1806,XRP!$A:$A,0))*INDEX('Control Panel'!$C:$C,MATCH($A1806+1,'Control Panel'!$A:$A,1)),0)</f>
        <v>386627711</v>
      </c>
      <c r="D1806" s="37">
        <f>IFERROR(INDEX(LTC!$F:$F,MATCH($A1806,LTC!$A:$A,0))*INDEX('Control Panel'!$D:$D,MATCH($A1806+1,'Control Panel'!$A:$A,1)),0)</f>
        <v>423653343</v>
      </c>
      <c r="E1806" s="37">
        <f>IFERROR(INDEX(ETC!$F:$F,MATCH($A1806,ETC!$A:$A,0))*INDEX('Control Panel'!$E:$E,MATCH($A1806+1,'Control Panel'!$A:$A,1)),0)</f>
        <v>103578969</v>
      </c>
      <c r="F1806" s="37">
        <f>IFERROR(INDEX(ETH!$F:$F,MATCH($A1806,ETH!$A:$A,0))*INDEX('Control Panel'!$F:$F,MATCH('Index Volume'!$A1806+1,'Control Panel'!$A:$A,1)),0)</f>
        <v>1756437577</v>
      </c>
      <c r="G1806" s="37">
        <f>IFERROR(INDEX(BCH!$F:$F,MATCH($A1806,BCH!$A:$A,0))*INDEX('Control Panel'!$G:$G,MATCH('Index Volume'!$A1806+1,'Control Panel'!$A:$A,1)),0)</f>
        <v>73938617</v>
      </c>
      <c r="H1806" s="37">
        <f>IFERROR(INDEX(XMR!$F:$F,MATCH($A1806,XMR!$A:$A,0))*INDEX('Control Panel'!$H:$H,MATCH('Index Volume'!$A1806+1,'Control Panel'!$A:$A,1)),0)</f>
        <v>13100388</v>
      </c>
      <c r="I1806" s="37">
        <f>IFERROR(INDEX(ZEC!$F:$F,MATCH($A1806,ZEC!$A:$A,0))*INDEX('Control Panel'!$I:$I,MATCH('Index Volume'!$A1806+1,'Control Panel'!$A:$A,1)),0)</f>
        <v>122237317</v>
      </c>
      <c r="J1806" s="37">
        <f>IFERROR(INDEX(EOS!$F:$F,MATCH($A1806,EOS!$A:$A,0))*INDEX('Control Panel'!$J:$J,MATCH('Index Volume'!$A1806+1,'Control Panel'!$A:$A,1)),0)</f>
        <v>867574172</v>
      </c>
      <c r="K1806" s="37">
        <f>IFERROR(INDEX(DASH!$F:$F,MATCH($A1806,DASH!$A:$A,0))*INDEX('Control Panel'!$K:$K,MATCH('Index Volume'!$A1806+1,'Control Panel'!$A:$A,1)),0)</f>
        <v>150275092</v>
      </c>
      <c r="L1806" s="37">
        <f>IFERROR(INDEX(XLM!$F:$F,MATCH($A1806,XLM!$A:$A,0))*INDEX('Control Panel'!$L:$L,MATCH('Index Volume'!$A1806+1,'Control Panel'!$A:$A,1)),0)</f>
        <v>92973561</v>
      </c>
      <c r="M1806" s="39">
        <f t="shared" si="351"/>
        <v>9011365487</v>
      </c>
      <c r="N1806" s="1" t="b">
        <f t="shared" si="352"/>
        <v>1</v>
      </c>
      <c r="O1806" s="41">
        <f t="shared" si="353"/>
        <v>9011365487</v>
      </c>
    </row>
    <row r="1807" spans="1:15" x14ac:dyDescent="0.75">
      <c r="A1807" s="4">
        <v>43445</v>
      </c>
      <c r="B1807" s="37">
        <f>IFERROR(INDEX(BTC!$F:$F,MATCH($A1807,BTC!$A:$A,0))*INDEX('Control Panel'!$B:$B,MATCH('Index Volume'!$A1807+1,'Control Panel'!$A:$A,1)),0)</f>
        <v>4696765188</v>
      </c>
      <c r="C1807" s="37">
        <f>IFERROR(INDEX(XRP!$F:$F,MATCH($A1807,XRP!$A:$A,0))*INDEX('Control Panel'!$C:$C,MATCH($A1807+1,'Control Panel'!$A:$A,1)),0)</f>
        <v>394872461</v>
      </c>
      <c r="D1807" s="37">
        <f>IFERROR(INDEX(LTC!$F:$F,MATCH($A1807,LTC!$A:$A,0))*INDEX('Control Panel'!$D:$D,MATCH($A1807+1,'Control Panel'!$A:$A,1)),0)</f>
        <v>386533569</v>
      </c>
      <c r="E1807" s="37">
        <f>IFERROR(INDEX(ETC!$F:$F,MATCH($A1807,ETC!$A:$A,0))*INDEX('Control Panel'!$E:$E,MATCH($A1807+1,'Control Panel'!$A:$A,1)),0)</f>
        <v>110590535</v>
      </c>
      <c r="F1807" s="37">
        <f>IFERROR(INDEX(ETH!$F:$F,MATCH($A1807,ETH!$A:$A,0))*INDEX('Control Panel'!$F:$F,MATCH('Index Volume'!$A1807+1,'Control Panel'!$A:$A,1)),0)</f>
        <v>1707497898</v>
      </c>
      <c r="G1807" s="37">
        <f>IFERROR(INDEX(BCH!$F:$F,MATCH($A1807,BCH!$A:$A,0))*INDEX('Control Panel'!$G:$G,MATCH('Index Volume'!$A1807+1,'Control Panel'!$A:$A,1)),0)</f>
        <v>71529997</v>
      </c>
      <c r="H1807" s="37">
        <f>IFERROR(INDEX(XMR!$F:$F,MATCH($A1807,XMR!$A:$A,0))*INDEX('Control Panel'!$H:$H,MATCH('Index Volume'!$A1807+1,'Control Panel'!$A:$A,1)),0)</f>
        <v>11705044</v>
      </c>
      <c r="I1807" s="37">
        <f>IFERROR(INDEX(ZEC!$F:$F,MATCH($A1807,ZEC!$A:$A,0))*INDEX('Control Panel'!$I:$I,MATCH('Index Volume'!$A1807+1,'Control Panel'!$A:$A,1)),0)</f>
        <v>157076776</v>
      </c>
      <c r="J1807" s="37">
        <f>IFERROR(INDEX(EOS!$F:$F,MATCH($A1807,EOS!$A:$A,0))*INDEX('Control Panel'!$J:$J,MATCH('Index Volume'!$A1807+1,'Control Panel'!$A:$A,1)),0)</f>
        <v>769874104</v>
      </c>
      <c r="K1807" s="37">
        <f>IFERROR(INDEX(DASH!$F:$F,MATCH($A1807,DASH!$A:$A,0))*INDEX('Control Panel'!$K:$K,MATCH('Index Volume'!$A1807+1,'Control Panel'!$A:$A,1)),0)</f>
        <v>156411314</v>
      </c>
      <c r="L1807" s="37">
        <f>IFERROR(INDEX(XLM!$F:$F,MATCH($A1807,XLM!$A:$A,0))*INDEX('Control Panel'!$L:$L,MATCH('Index Volume'!$A1807+1,'Control Panel'!$A:$A,1)),0)</f>
        <v>198352456</v>
      </c>
      <c r="M1807" s="39">
        <f t="shared" si="351"/>
        <v>8661209342</v>
      </c>
      <c r="N1807" s="1" t="b">
        <f t="shared" si="352"/>
        <v>1</v>
      </c>
      <c r="O1807" s="41">
        <f t="shared" si="353"/>
        <v>8661209342</v>
      </c>
    </row>
    <row r="1808" spans="1:15" x14ac:dyDescent="0.75">
      <c r="A1808" s="3">
        <v>43446</v>
      </c>
      <c r="B1808" s="37">
        <f>IFERROR(INDEX(BTC!$F:$F,MATCH($A1808,BTC!$A:$A,0))*INDEX('Control Panel'!$B:$B,MATCH('Index Volume'!$A1808+1,'Control Panel'!$A:$A,1)),0)</f>
        <v>4139364829</v>
      </c>
      <c r="C1808" s="37">
        <f>IFERROR(INDEX(XRP!$F:$F,MATCH($A1808,XRP!$A:$A,0))*INDEX('Control Panel'!$C:$C,MATCH($A1808+1,'Control Panel'!$A:$A,1)),0)</f>
        <v>370325300</v>
      </c>
      <c r="D1808" s="37">
        <f>IFERROR(INDEX(LTC!$F:$F,MATCH($A1808,LTC!$A:$A,0))*INDEX('Control Panel'!$D:$D,MATCH($A1808+1,'Control Panel'!$A:$A,1)),0)</f>
        <v>367818943</v>
      </c>
      <c r="E1808" s="37">
        <f>IFERROR(INDEX(ETC!$F:$F,MATCH($A1808,ETC!$A:$A,0))*INDEX('Control Panel'!$E:$E,MATCH($A1808+1,'Control Panel'!$A:$A,1)),0)</f>
        <v>90010557</v>
      </c>
      <c r="F1808" s="37">
        <f>IFERROR(INDEX(ETH!$F:$F,MATCH($A1808,ETH!$A:$A,0))*INDEX('Control Panel'!$F:$F,MATCH('Index Volume'!$A1808+1,'Control Panel'!$A:$A,1)),0)</f>
        <v>1533050103</v>
      </c>
      <c r="G1808" s="37">
        <f>IFERROR(INDEX(BCH!$F:$F,MATCH($A1808,BCH!$A:$A,0))*INDEX('Control Panel'!$G:$G,MATCH('Index Volume'!$A1808+1,'Control Panel'!$A:$A,1)),0)</f>
        <v>59280514</v>
      </c>
      <c r="H1808" s="37">
        <f>IFERROR(INDEX(XMR!$F:$F,MATCH($A1808,XMR!$A:$A,0))*INDEX('Control Panel'!$H:$H,MATCH('Index Volume'!$A1808+1,'Control Panel'!$A:$A,1)),0)</f>
        <v>11027516</v>
      </c>
      <c r="I1808" s="37">
        <f>IFERROR(INDEX(ZEC!$F:$F,MATCH($A1808,ZEC!$A:$A,0))*INDEX('Control Panel'!$I:$I,MATCH('Index Volume'!$A1808+1,'Control Panel'!$A:$A,1)),0)</f>
        <v>127269001</v>
      </c>
      <c r="J1808" s="37">
        <f>IFERROR(INDEX(EOS!$F:$F,MATCH($A1808,EOS!$A:$A,0))*INDEX('Control Panel'!$J:$J,MATCH('Index Volume'!$A1808+1,'Control Panel'!$A:$A,1)),0)</f>
        <v>684689882</v>
      </c>
      <c r="K1808" s="37">
        <f>IFERROR(INDEX(DASH!$F:$F,MATCH($A1808,DASH!$A:$A,0))*INDEX('Control Panel'!$K:$K,MATCH('Index Volume'!$A1808+1,'Control Panel'!$A:$A,1)),0)</f>
        <v>99204303</v>
      </c>
      <c r="L1808" s="37">
        <f>IFERROR(INDEX(XLM!$F:$F,MATCH($A1808,XLM!$A:$A,0))*INDEX('Control Panel'!$L:$L,MATCH('Index Volume'!$A1808+1,'Control Panel'!$A:$A,1)),0)</f>
        <v>90782295</v>
      </c>
      <c r="M1808" s="39">
        <f t="shared" si="351"/>
        <v>7572823243</v>
      </c>
      <c r="N1808" s="1" t="b">
        <f t="shared" si="352"/>
        <v>1</v>
      </c>
      <c r="O1808" s="41">
        <f t="shared" si="353"/>
        <v>7572823243</v>
      </c>
    </row>
    <row r="1809" spans="1:15" x14ac:dyDescent="0.75">
      <c r="A1809" s="4">
        <v>43447</v>
      </c>
      <c r="B1809" s="37">
        <f>IFERROR(INDEX(BTC!$F:$F,MATCH($A1809,BTC!$A:$A,0))*INDEX('Control Panel'!$B:$B,MATCH('Index Volume'!$A1809+1,'Control Panel'!$A:$A,1)),0)</f>
        <v>4343372456</v>
      </c>
      <c r="C1809" s="37">
        <f>IFERROR(INDEX(XRP!$F:$F,MATCH($A1809,XRP!$A:$A,0))*INDEX('Control Panel'!$C:$C,MATCH($A1809+1,'Control Panel'!$A:$A,1)),0)</f>
        <v>303413883</v>
      </c>
      <c r="D1809" s="37">
        <f>IFERROR(INDEX(LTC!$F:$F,MATCH($A1809,LTC!$A:$A,0))*INDEX('Control Panel'!$D:$D,MATCH($A1809+1,'Control Panel'!$A:$A,1)),0)</f>
        <v>328942983</v>
      </c>
      <c r="E1809" s="37">
        <f>IFERROR(INDEX(ETC!$F:$F,MATCH($A1809,ETC!$A:$A,0))*INDEX('Control Panel'!$E:$E,MATCH($A1809+1,'Control Panel'!$A:$A,1)),0)</f>
        <v>103018928</v>
      </c>
      <c r="F1809" s="37">
        <f>IFERROR(INDEX(ETH!$F:$F,MATCH($A1809,ETH!$A:$A,0))*INDEX('Control Panel'!$F:$F,MATCH('Index Volume'!$A1809+1,'Control Panel'!$A:$A,1)),0)</f>
        <v>1754475622</v>
      </c>
      <c r="G1809" s="37">
        <f>IFERROR(INDEX(BCH!$F:$F,MATCH($A1809,BCH!$A:$A,0))*INDEX('Control Panel'!$G:$G,MATCH('Index Volume'!$A1809+1,'Control Panel'!$A:$A,1)),0)</f>
        <v>74837340</v>
      </c>
      <c r="H1809" s="37">
        <f>IFERROR(INDEX(XMR!$F:$F,MATCH($A1809,XMR!$A:$A,0))*INDEX('Control Panel'!$H:$H,MATCH('Index Volume'!$A1809+1,'Control Panel'!$A:$A,1)),0)</f>
        <v>11758377</v>
      </c>
      <c r="I1809" s="37">
        <f>IFERROR(INDEX(ZEC!$F:$F,MATCH($A1809,ZEC!$A:$A,0))*INDEX('Control Panel'!$I:$I,MATCH('Index Volume'!$A1809+1,'Control Panel'!$A:$A,1)),0)</f>
        <v>109403691</v>
      </c>
      <c r="J1809" s="37">
        <f>IFERROR(INDEX(EOS!$F:$F,MATCH($A1809,EOS!$A:$A,0))*INDEX('Control Panel'!$J:$J,MATCH('Index Volume'!$A1809+1,'Control Panel'!$A:$A,1)),0)</f>
        <v>612212508</v>
      </c>
      <c r="K1809" s="37">
        <f>IFERROR(INDEX(DASH!$F:$F,MATCH($A1809,DASH!$A:$A,0))*INDEX('Control Panel'!$K:$K,MATCH('Index Volume'!$A1809+1,'Control Panel'!$A:$A,1)),0)</f>
        <v>114651080</v>
      </c>
      <c r="L1809" s="37">
        <f>IFERROR(INDEX(XLM!$F:$F,MATCH($A1809,XLM!$A:$A,0))*INDEX('Control Panel'!$L:$L,MATCH('Index Volume'!$A1809+1,'Control Panel'!$A:$A,1)),0)</f>
        <v>51964279</v>
      </c>
      <c r="M1809" s="39">
        <f t="shared" si="351"/>
        <v>7808051147</v>
      </c>
      <c r="N1809" s="1" t="b">
        <f t="shared" si="352"/>
        <v>1</v>
      </c>
      <c r="O1809" s="41">
        <f t="shared" si="353"/>
        <v>7808051147</v>
      </c>
    </row>
    <row r="1810" spans="1:15" x14ac:dyDescent="0.75">
      <c r="A1810" s="3">
        <v>43448</v>
      </c>
      <c r="B1810" s="37">
        <f>IFERROR(INDEX(BTC!$F:$F,MATCH($A1810,BTC!$A:$A,0))*INDEX('Control Panel'!$B:$B,MATCH('Index Volume'!$A1810+1,'Control Panel'!$A:$A,1)),0)</f>
        <v>4372763663</v>
      </c>
      <c r="C1810" s="37">
        <f>IFERROR(INDEX(XRP!$F:$F,MATCH($A1810,XRP!$A:$A,0))*INDEX('Control Panel'!$C:$C,MATCH($A1810+1,'Control Panel'!$A:$A,1)),0)</f>
        <v>320266797</v>
      </c>
      <c r="D1810" s="37">
        <f>IFERROR(INDEX(LTC!$F:$F,MATCH($A1810,LTC!$A:$A,0))*INDEX('Control Panel'!$D:$D,MATCH($A1810+1,'Control Panel'!$A:$A,1)),0)</f>
        <v>318851820</v>
      </c>
      <c r="E1810" s="37">
        <f>IFERROR(INDEX(ETC!$F:$F,MATCH($A1810,ETC!$A:$A,0))*INDEX('Control Panel'!$E:$E,MATCH($A1810+1,'Control Panel'!$A:$A,1)),0)</f>
        <v>97721744</v>
      </c>
      <c r="F1810" s="37">
        <f>IFERROR(INDEX(ETH!$F:$F,MATCH($A1810,ETH!$A:$A,0))*INDEX('Control Panel'!$F:$F,MATCH('Index Volume'!$A1810+1,'Control Panel'!$A:$A,1)),0)</f>
        <v>1651491877</v>
      </c>
      <c r="G1810" s="37">
        <f>IFERROR(INDEX(BCH!$F:$F,MATCH($A1810,BCH!$A:$A,0))*INDEX('Control Panel'!$G:$G,MATCH('Index Volume'!$A1810+1,'Control Panel'!$A:$A,1)),0)</f>
        <v>104537195</v>
      </c>
      <c r="H1810" s="37">
        <f>IFERROR(INDEX(XMR!$F:$F,MATCH($A1810,XMR!$A:$A,0))*INDEX('Control Panel'!$H:$H,MATCH('Index Volume'!$A1810+1,'Control Panel'!$A:$A,1)),0)</f>
        <v>12444729</v>
      </c>
      <c r="I1810" s="37">
        <f>IFERROR(INDEX(ZEC!$F:$F,MATCH($A1810,ZEC!$A:$A,0))*INDEX('Control Panel'!$I:$I,MATCH('Index Volume'!$A1810+1,'Control Panel'!$A:$A,1)),0)</f>
        <v>102714635</v>
      </c>
      <c r="J1810" s="37">
        <f>IFERROR(INDEX(EOS!$F:$F,MATCH($A1810,EOS!$A:$A,0))*INDEX('Control Panel'!$J:$J,MATCH('Index Volume'!$A1810+1,'Control Panel'!$A:$A,1)),0)</f>
        <v>608056107</v>
      </c>
      <c r="K1810" s="37">
        <f>IFERROR(INDEX(DASH!$F:$F,MATCH($A1810,DASH!$A:$A,0))*INDEX('Control Panel'!$K:$K,MATCH('Index Volume'!$A1810+1,'Control Panel'!$A:$A,1)),0)</f>
        <v>88936827</v>
      </c>
      <c r="L1810" s="37">
        <f>IFERROR(INDEX(XLM!$F:$F,MATCH($A1810,XLM!$A:$A,0))*INDEX('Control Panel'!$L:$L,MATCH('Index Volume'!$A1810+1,'Control Panel'!$A:$A,1)),0)</f>
        <v>75210407</v>
      </c>
      <c r="M1810" s="39">
        <f t="shared" si="351"/>
        <v>7752995801</v>
      </c>
      <c r="N1810" s="1" t="b">
        <f t="shared" si="352"/>
        <v>1</v>
      </c>
      <c r="O1810" s="41">
        <f t="shared" si="353"/>
        <v>7752995801</v>
      </c>
    </row>
    <row r="1811" spans="1:15" x14ac:dyDescent="0.75">
      <c r="A1811" s="4">
        <v>43449</v>
      </c>
      <c r="B1811" s="37">
        <f>IFERROR(INDEX(BTC!$F:$F,MATCH($A1811,BTC!$A:$A,0))*INDEX('Control Panel'!$B:$B,MATCH('Index Volume'!$A1811+1,'Control Panel'!$A:$A,1)),0)</f>
        <v>3551763561</v>
      </c>
      <c r="C1811" s="37">
        <f>IFERROR(INDEX(XRP!$F:$F,MATCH($A1811,XRP!$A:$A,0))*INDEX('Control Panel'!$C:$C,MATCH($A1811+1,'Control Panel'!$A:$A,1)),0)</f>
        <v>277696890</v>
      </c>
      <c r="D1811" s="37">
        <f>IFERROR(INDEX(LTC!$F:$F,MATCH($A1811,LTC!$A:$A,0))*INDEX('Control Panel'!$D:$D,MATCH($A1811+1,'Control Panel'!$A:$A,1)),0)</f>
        <v>291476162</v>
      </c>
      <c r="E1811" s="37">
        <f>IFERROR(INDEX(ETC!$F:$F,MATCH($A1811,ETC!$A:$A,0))*INDEX('Control Panel'!$E:$E,MATCH($A1811+1,'Control Panel'!$A:$A,1)),0)</f>
        <v>77444858</v>
      </c>
      <c r="F1811" s="37">
        <f>IFERROR(INDEX(ETH!$F:$F,MATCH($A1811,ETH!$A:$A,0))*INDEX('Control Panel'!$F:$F,MATCH('Index Volume'!$A1811+1,'Control Panel'!$A:$A,1)),0)</f>
        <v>1496176898</v>
      </c>
      <c r="G1811" s="37">
        <f>IFERROR(INDEX(BCH!$F:$F,MATCH($A1811,BCH!$A:$A,0))*INDEX('Control Panel'!$G:$G,MATCH('Index Volume'!$A1811+1,'Control Panel'!$A:$A,1)),0)</f>
        <v>68901780</v>
      </c>
      <c r="H1811" s="37">
        <f>IFERROR(INDEX(XMR!$F:$F,MATCH($A1811,XMR!$A:$A,0))*INDEX('Control Panel'!$H:$H,MATCH('Index Volume'!$A1811+1,'Control Panel'!$A:$A,1)),0)</f>
        <v>11591710</v>
      </c>
      <c r="I1811" s="37">
        <f>IFERROR(INDEX(ZEC!$F:$F,MATCH($A1811,ZEC!$A:$A,0))*INDEX('Control Panel'!$I:$I,MATCH('Index Volume'!$A1811+1,'Control Panel'!$A:$A,1)),0)</f>
        <v>100792417</v>
      </c>
      <c r="J1811" s="37">
        <f>IFERROR(INDEX(EOS!$F:$F,MATCH($A1811,EOS!$A:$A,0))*INDEX('Control Panel'!$J:$J,MATCH('Index Volume'!$A1811+1,'Control Panel'!$A:$A,1)),0)</f>
        <v>514205945</v>
      </c>
      <c r="K1811" s="37">
        <f>IFERROR(INDEX(DASH!$F:$F,MATCH($A1811,DASH!$A:$A,0))*INDEX('Control Panel'!$K:$K,MATCH('Index Volume'!$A1811+1,'Control Panel'!$A:$A,1)),0)</f>
        <v>112585020</v>
      </c>
      <c r="L1811" s="37">
        <f>IFERROR(INDEX(XLM!$F:$F,MATCH($A1811,XLM!$A:$A,0))*INDEX('Control Panel'!$L:$L,MATCH('Index Volume'!$A1811+1,'Control Panel'!$A:$A,1)),0)</f>
        <v>80164249</v>
      </c>
      <c r="M1811" s="39">
        <f t="shared" si="351"/>
        <v>6582799490</v>
      </c>
      <c r="N1811" s="1" t="b">
        <f t="shared" si="352"/>
        <v>1</v>
      </c>
      <c r="O1811" s="41">
        <f t="shared" si="353"/>
        <v>6582799490</v>
      </c>
    </row>
    <row r="1812" spans="1:15" x14ac:dyDescent="0.75">
      <c r="A1812" s="3">
        <v>43450</v>
      </c>
      <c r="B1812" s="37">
        <f>IFERROR(INDEX(BTC!$F:$F,MATCH($A1812,BTC!$A:$A,0))*INDEX('Control Panel'!$B:$B,MATCH('Index Volume'!$A1812+1,'Control Panel'!$A:$A,1)),0)</f>
        <v>3744248994</v>
      </c>
      <c r="C1812" s="37">
        <f>IFERROR(INDEX(XRP!$F:$F,MATCH($A1812,XRP!$A:$A,0))*INDEX('Control Panel'!$C:$C,MATCH($A1812+1,'Control Panel'!$A:$A,1)),0)</f>
        <v>316135928</v>
      </c>
      <c r="D1812" s="37">
        <f>IFERROR(INDEX(LTC!$F:$F,MATCH($A1812,LTC!$A:$A,0))*INDEX('Control Panel'!$D:$D,MATCH($A1812+1,'Control Panel'!$A:$A,1)),0)</f>
        <v>424549776</v>
      </c>
      <c r="E1812" s="37">
        <f>IFERROR(INDEX(ETC!$F:$F,MATCH($A1812,ETC!$A:$A,0))*INDEX('Control Panel'!$E:$E,MATCH($A1812+1,'Control Panel'!$A:$A,1)),0)</f>
        <v>74065191</v>
      </c>
      <c r="F1812" s="37">
        <f>IFERROR(INDEX(ETH!$F:$F,MATCH($A1812,ETH!$A:$A,0))*INDEX('Control Panel'!$F:$F,MATCH('Index Volume'!$A1812+1,'Control Panel'!$A:$A,1)),0)</f>
        <v>1565817037</v>
      </c>
      <c r="G1812" s="37">
        <f>IFERROR(INDEX(BCH!$F:$F,MATCH($A1812,BCH!$A:$A,0))*INDEX('Control Panel'!$G:$G,MATCH('Index Volume'!$A1812+1,'Control Panel'!$A:$A,1)),0)</f>
        <v>80118715</v>
      </c>
      <c r="H1812" s="37">
        <f>IFERROR(INDEX(XMR!$F:$F,MATCH($A1812,XMR!$A:$A,0))*INDEX('Control Panel'!$H:$H,MATCH('Index Volume'!$A1812+1,'Control Panel'!$A:$A,1)),0)</f>
        <v>10345232</v>
      </c>
      <c r="I1812" s="37">
        <f>IFERROR(INDEX(ZEC!$F:$F,MATCH($A1812,ZEC!$A:$A,0))*INDEX('Control Panel'!$I:$I,MATCH('Index Volume'!$A1812+1,'Control Panel'!$A:$A,1)),0)</f>
        <v>106891750</v>
      </c>
      <c r="J1812" s="37">
        <f>IFERROR(INDEX(EOS!$F:$F,MATCH($A1812,EOS!$A:$A,0))*INDEX('Control Panel'!$J:$J,MATCH('Index Volume'!$A1812+1,'Control Panel'!$A:$A,1)),0)</f>
        <v>592700281</v>
      </c>
      <c r="K1812" s="37">
        <f>IFERROR(INDEX(DASH!$F:$F,MATCH($A1812,DASH!$A:$A,0))*INDEX('Control Panel'!$K:$K,MATCH('Index Volume'!$A1812+1,'Control Panel'!$A:$A,1)),0)</f>
        <v>106671272</v>
      </c>
      <c r="L1812" s="37">
        <f>IFERROR(INDEX(XLM!$F:$F,MATCH($A1812,XLM!$A:$A,0))*INDEX('Control Panel'!$L:$L,MATCH('Index Volume'!$A1812+1,'Control Panel'!$A:$A,1)),0)</f>
        <v>64490415</v>
      </c>
      <c r="M1812" s="39">
        <f t="shared" si="351"/>
        <v>7086034591</v>
      </c>
      <c r="N1812" s="1" t="b">
        <f t="shared" si="352"/>
        <v>1</v>
      </c>
      <c r="O1812" s="41">
        <f t="shared" si="353"/>
        <v>7086034591</v>
      </c>
    </row>
    <row r="1813" spans="1:15" x14ac:dyDescent="0.75">
      <c r="A1813" s="4">
        <v>43451</v>
      </c>
      <c r="B1813" s="37">
        <f>IFERROR(INDEX(BTC!$F:$F,MATCH($A1813,BTC!$A:$A,0))*INDEX('Control Panel'!$B:$B,MATCH('Index Volume'!$A1813+1,'Control Panel'!$A:$A,1)),0)</f>
        <v>5409247918</v>
      </c>
      <c r="C1813" s="37">
        <f>IFERROR(INDEX(XRP!$F:$F,MATCH($A1813,XRP!$A:$A,0))*INDEX('Control Panel'!$C:$C,MATCH($A1813+1,'Control Panel'!$A:$A,1)),0)</f>
        <v>639336585</v>
      </c>
      <c r="D1813" s="37">
        <f>IFERROR(INDEX(LTC!$F:$F,MATCH($A1813,LTC!$A:$A,0))*INDEX('Control Panel'!$D:$D,MATCH($A1813+1,'Control Panel'!$A:$A,1)),0)</f>
        <v>613385969</v>
      </c>
      <c r="E1813" s="37">
        <f>IFERROR(INDEX(ETC!$F:$F,MATCH($A1813,ETC!$A:$A,0))*INDEX('Control Panel'!$E:$E,MATCH($A1813+1,'Control Panel'!$A:$A,1)),0)</f>
        <v>111966937</v>
      </c>
      <c r="F1813" s="37">
        <f>IFERROR(INDEX(ETH!$F:$F,MATCH($A1813,ETH!$A:$A,0))*INDEX('Control Panel'!$F:$F,MATCH('Index Volume'!$A1813+1,'Control Panel'!$A:$A,1)),0)</f>
        <v>2101453024</v>
      </c>
      <c r="G1813" s="37">
        <f>IFERROR(INDEX(BCH!$F:$F,MATCH($A1813,BCH!$A:$A,0))*INDEX('Control Panel'!$G:$G,MATCH('Index Volume'!$A1813+1,'Control Panel'!$A:$A,1)),0)</f>
        <v>109893213</v>
      </c>
      <c r="H1813" s="37">
        <f>IFERROR(INDEX(XMR!$F:$F,MATCH($A1813,XMR!$A:$A,0))*INDEX('Control Panel'!$H:$H,MATCH('Index Volume'!$A1813+1,'Control Panel'!$A:$A,1)),0)</f>
        <v>12214093</v>
      </c>
      <c r="I1813" s="37">
        <f>IFERROR(INDEX(ZEC!$F:$F,MATCH($A1813,ZEC!$A:$A,0))*INDEX('Control Panel'!$I:$I,MATCH('Index Volume'!$A1813+1,'Control Panel'!$A:$A,1)),0)</f>
        <v>134445281</v>
      </c>
      <c r="J1813" s="37">
        <f>IFERROR(INDEX(EOS!$F:$F,MATCH($A1813,EOS!$A:$A,0))*INDEX('Control Panel'!$J:$J,MATCH('Index Volume'!$A1813+1,'Control Panel'!$A:$A,1)),0)</f>
        <v>1035073029</v>
      </c>
      <c r="K1813" s="37">
        <f>IFERROR(INDEX(DASH!$F:$F,MATCH($A1813,DASH!$A:$A,0))*INDEX('Control Panel'!$K:$K,MATCH('Index Volume'!$A1813+1,'Control Panel'!$A:$A,1)),0)</f>
        <v>141113375</v>
      </c>
      <c r="L1813" s="37">
        <f>IFERROR(INDEX(XLM!$F:$F,MATCH($A1813,XLM!$A:$A,0))*INDEX('Control Panel'!$L:$L,MATCH('Index Volume'!$A1813+1,'Control Panel'!$A:$A,1)),0)</f>
        <v>103169894</v>
      </c>
      <c r="M1813" s="39">
        <f t="shared" si="351"/>
        <v>10411299318</v>
      </c>
      <c r="N1813" s="1" t="b">
        <f t="shared" si="352"/>
        <v>1</v>
      </c>
      <c r="O1813" s="41">
        <f t="shared" si="353"/>
        <v>10411299318</v>
      </c>
    </row>
    <row r="1814" spans="1:15" x14ac:dyDescent="0.75">
      <c r="A1814" s="3">
        <v>43452</v>
      </c>
      <c r="B1814" s="37">
        <f>IFERROR(INDEX(BTC!$F:$F,MATCH($A1814,BTC!$A:$A,0))*INDEX('Control Panel'!$B:$B,MATCH('Index Volume'!$A1814+1,'Control Panel'!$A:$A,1)),0)</f>
        <v>5911325473</v>
      </c>
      <c r="C1814" s="37">
        <f>IFERROR(INDEX(XRP!$F:$F,MATCH($A1814,XRP!$A:$A,0))*INDEX('Control Panel'!$C:$C,MATCH($A1814+1,'Control Panel'!$A:$A,1)),0)</f>
        <v>753758217</v>
      </c>
      <c r="D1814" s="37">
        <f>IFERROR(INDEX(LTC!$F:$F,MATCH($A1814,LTC!$A:$A,0))*INDEX('Control Panel'!$D:$D,MATCH($A1814+1,'Control Panel'!$A:$A,1)),0)</f>
        <v>492064386</v>
      </c>
      <c r="E1814" s="37">
        <f>IFERROR(INDEX(ETC!$F:$F,MATCH($A1814,ETC!$A:$A,0))*INDEX('Control Panel'!$E:$E,MATCH($A1814+1,'Control Panel'!$A:$A,1)),0)</f>
        <v>112062954</v>
      </c>
      <c r="F1814" s="37">
        <f>IFERROR(INDEX(ETH!$F:$F,MATCH($A1814,ETH!$A:$A,0))*INDEX('Control Panel'!$F:$F,MATCH('Index Volume'!$A1814+1,'Control Panel'!$A:$A,1)),0)</f>
        <v>2277514076</v>
      </c>
      <c r="G1814" s="37">
        <f>IFERROR(INDEX(BCH!$F:$F,MATCH($A1814,BCH!$A:$A,0))*INDEX('Control Panel'!$G:$G,MATCH('Index Volume'!$A1814+1,'Control Panel'!$A:$A,1)),0)</f>
        <v>188289946</v>
      </c>
      <c r="H1814" s="37">
        <f>IFERROR(INDEX(XMR!$F:$F,MATCH($A1814,XMR!$A:$A,0))*INDEX('Control Panel'!$H:$H,MATCH('Index Volume'!$A1814+1,'Control Panel'!$A:$A,1)),0)</f>
        <v>13576157</v>
      </c>
      <c r="I1814" s="37">
        <f>IFERROR(INDEX(ZEC!$F:$F,MATCH($A1814,ZEC!$A:$A,0))*INDEX('Control Panel'!$I:$I,MATCH('Index Volume'!$A1814+1,'Control Panel'!$A:$A,1)),0)</f>
        <v>118425224</v>
      </c>
      <c r="J1814" s="37">
        <f>IFERROR(INDEX(EOS!$F:$F,MATCH($A1814,EOS!$A:$A,0))*INDEX('Control Panel'!$J:$J,MATCH('Index Volume'!$A1814+1,'Control Panel'!$A:$A,1)),0)</f>
        <v>1357427909</v>
      </c>
      <c r="K1814" s="37">
        <f>IFERROR(INDEX(DASH!$F:$F,MATCH($A1814,DASH!$A:$A,0))*INDEX('Control Panel'!$K:$K,MATCH('Index Volume'!$A1814+1,'Control Panel'!$A:$A,1)),0)</f>
        <v>119681350</v>
      </c>
      <c r="L1814" s="37">
        <f>IFERROR(INDEX(XLM!$F:$F,MATCH($A1814,XLM!$A:$A,0))*INDEX('Control Panel'!$L:$L,MATCH('Index Volume'!$A1814+1,'Control Panel'!$A:$A,1)),0)</f>
        <v>96486763</v>
      </c>
      <c r="M1814" s="39">
        <f t="shared" si="351"/>
        <v>11440612455</v>
      </c>
      <c r="N1814" s="1" t="b">
        <f t="shared" si="352"/>
        <v>1</v>
      </c>
      <c r="O1814" s="41">
        <f t="shared" si="353"/>
        <v>11440612455</v>
      </c>
    </row>
    <row r="1815" spans="1:15" x14ac:dyDescent="0.75">
      <c r="A1815" s="4">
        <v>43453</v>
      </c>
      <c r="B1815" s="37">
        <f>IFERROR(INDEX(BTC!$F:$F,MATCH($A1815,BTC!$A:$A,0))*INDEX('Control Panel'!$B:$B,MATCH('Index Volume'!$A1815+1,'Control Panel'!$A:$A,1)),0)</f>
        <v>6810689119</v>
      </c>
      <c r="C1815" s="37">
        <f>IFERROR(INDEX(XRP!$F:$F,MATCH($A1815,XRP!$A:$A,0))*INDEX('Control Panel'!$C:$C,MATCH($A1815+1,'Control Panel'!$A:$A,1)),0)</f>
        <v>1041279272</v>
      </c>
      <c r="D1815" s="37">
        <f>IFERROR(INDEX(LTC!$F:$F,MATCH($A1815,LTC!$A:$A,0))*INDEX('Control Panel'!$D:$D,MATCH($A1815+1,'Control Panel'!$A:$A,1)),0)</f>
        <v>505439992</v>
      </c>
      <c r="E1815" s="37">
        <f>IFERROR(INDEX(ETC!$F:$F,MATCH($A1815,ETC!$A:$A,0))*INDEX('Control Panel'!$E:$E,MATCH($A1815+1,'Control Panel'!$A:$A,1)),0)</f>
        <v>151584656</v>
      </c>
      <c r="F1815" s="37">
        <f>IFERROR(INDEX(ETH!$F:$F,MATCH($A1815,ETH!$A:$A,0))*INDEX('Control Panel'!$F:$F,MATCH('Index Volume'!$A1815+1,'Control Panel'!$A:$A,1)),0)</f>
        <v>2456482115</v>
      </c>
      <c r="G1815" s="37">
        <f>IFERROR(INDEX(BCH!$F:$F,MATCH($A1815,BCH!$A:$A,0))*INDEX('Control Panel'!$G:$G,MATCH('Index Volume'!$A1815+1,'Control Panel'!$A:$A,1)),0)</f>
        <v>532417073</v>
      </c>
      <c r="H1815" s="37">
        <f>IFERROR(INDEX(XMR!$F:$F,MATCH($A1815,XMR!$A:$A,0))*INDEX('Control Panel'!$H:$H,MATCH('Index Volume'!$A1815+1,'Control Panel'!$A:$A,1)),0)</f>
        <v>16853229</v>
      </c>
      <c r="I1815" s="37">
        <f>IFERROR(INDEX(ZEC!$F:$F,MATCH($A1815,ZEC!$A:$A,0))*INDEX('Control Panel'!$I:$I,MATCH('Index Volume'!$A1815+1,'Control Panel'!$A:$A,1)),0)</f>
        <v>131784903</v>
      </c>
      <c r="J1815" s="37">
        <f>IFERROR(INDEX(EOS!$F:$F,MATCH($A1815,EOS!$A:$A,0))*INDEX('Control Panel'!$J:$J,MATCH('Index Volume'!$A1815+1,'Control Panel'!$A:$A,1)),0)</f>
        <v>1267475702</v>
      </c>
      <c r="K1815" s="37">
        <f>IFERROR(INDEX(DASH!$F:$F,MATCH($A1815,DASH!$A:$A,0))*INDEX('Control Panel'!$K:$K,MATCH('Index Volume'!$A1815+1,'Control Panel'!$A:$A,1)),0)</f>
        <v>147010895</v>
      </c>
      <c r="L1815" s="37">
        <f>IFERROR(INDEX(XLM!$F:$F,MATCH($A1815,XLM!$A:$A,0))*INDEX('Control Panel'!$L:$L,MATCH('Index Volume'!$A1815+1,'Control Panel'!$A:$A,1)),0)</f>
        <v>113320280</v>
      </c>
      <c r="M1815" s="39">
        <f t="shared" si="351"/>
        <v>13174337236</v>
      </c>
      <c r="N1815" s="1" t="b">
        <f t="shared" si="352"/>
        <v>1</v>
      </c>
      <c r="O1815" s="41">
        <f t="shared" si="353"/>
        <v>13174337236</v>
      </c>
    </row>
    <row r="1816" spans="1:15" x14ac:dyDescent="0.75">
      <c r="A1816" s="3">
        <v>43454</v>
      </c>
      <c r="B1816" s="37">
        <f>IFERROR(INDEX(BTC!$F:$F,MATCH($A1816,BTC!$A:$A,0))*INDEX('Control Panel'!$B:$B,MATCH('Index Volume'!$A1816+1,'Control Panel'!$A:$A,1)),0)</f>
        <v>8927129279</v>
      </c>
      <c r="C1816" s="37">
        <f>IFERROR(INDEX(XRP!$F:$F,MATCH($A1816,XRP!$A:$A,0))*INDEX('Control Panel'!$C:$C,MATCH($A1816+1,'Control Panel'!$A:$A,1)),0)</f>
        <v>1006287680</v>
      </c>
      <c r="D1816" s="37">
        <f>IFERROR(INDEX(LTC!$F:$F,MATCH($A1816,LTC!$A:$A,0))*INDEX('Control Panel'!$D:$D,MATCH($A1816+1,'Control Panel'!$A:$A,1)),0)</f>
        <v>796645103</v>
      </c>
      <c r="E1816" s="37">
        <f>IFERROR(INDEX(ETC!$F:$F,MATCH($A1816,ETC!$A:$A,0))*INDEX('Control Panel'!$E:$E,MATCH($A1816+1,'Control Panel'!$A:$A,1)),0)</f>
        <v>189562996</v>
      </c>
      <c r="F1816" s="37">
        <f>IFERROR(INDEX(ETH!$F:$F,MATCH($A1816,ETH!$A:$A,0))*INDEX('Control Panel'!$F:$F,MATCH('Index Volume'!$A1816+1,'Control Panel'!$A:$A,1)),0)</f>
        <v>3063842618</v>
      </c>
      <c r="G1816" s="37">
        <f>IFERROR(INDEX(BCH!$F:$F,MATCH($A1816,BCH!$A:$A,0))*INDEX('Control Panel'!$G:$G,MATCH('Index Volume'!$A1816+1,'Control Panel'!$A:$A,1)),0)</f>
        <v>1558759484</v>
      </c>
      <c r="H1816" s="37">
        <f>IFERROR(INDEX(XMR!$F:$F,MATCH($A1816,XMR!$A:$A,0))*INDEX('Control Panel'!$H:$H,MATCH('Index Volume'!$A1816+1,'Control Panel'!$A:$A,1)),0)</f>
        <v>20425202</v>
      </c>
      <c r="I1816" s="37">
        <f>IFERROR(INDEX(ZEC!$F:$F,MATCH($A1816,ZEC!$A:$A,0))*INDEX('Control Panel'!$I:$I,MATCH('Index Volume'!$A1816+1,'Control Panel'!$A:$A,1)),0)</f>
        <v>123989787</v>
      </c>
      <c r="J1816" s="37">
        <f>IFERROR(INDEX(EOS!$F:$F,MATCH($A1816,EOS!$A:$A,0))*INDEX('Control Panel'!$J:$J,MATCH('Index Volume'!$A1816+1,'Control Panel'!$A:$A,1)),0)</f>
        <v>1338384673</v>
      </c>
      <c r="K1816" s="37">
        <f>IFERROR(INDEX(DASH!$F:$F,MATCH($A1816,DASH!$A:$A,0))*INDEX('Control Panel'!$K:$K,MATCH('Index Volume'!$A1816+1,'Control Panel'!$A:$A,1)),0)</f>
        <v>184639844</v>
      </c>
      <c r="L1816" s="37">
        <f>IFERROR(INDEX(XLM!$F:$F,MATCH($A1816,XLM!$A:$A,0))*INDEX('Control Panel'!$L:$L,MATCH('Index Volume'!$A1816+1,'Control Panel'!$A:$A,1)),0)</f>
        <v>125348361</v>
      </c>
      <c r="M1816" s="39">
        <f t="shared" si="351"/>
        <v>17335015027</v>
      </c>
      <c r="N1816" s="1" t="b">
        <f t="shared" si="352"/>
        <v>1</v>
      </c>
      <c r="O1816" s="41">
        <f t="shared" si="353"/>
        <v>17335015027</v>
      </c>
    </row>
    <row r="1817" spans="1:15" x14ac:dyDescent="0.75">
      <c r="A1817" s="4">
        <v>43455</v>
      </c>
      <c r="B1817" s="37">
        <f>IFERROR(INDEX(BTC!$F:$F,MATCH($A1817,BTC!$A:$A,0))*INDEX('Control Panel'!$B:$B,MATCH('Index Volume'!$A1817+1,'Control Panel'!$A:$A,1)),0)</f>
        <v>7206015706</v>
      </c>
      <c r="C1817" s="37">
        <f>IFERROR(INDEX(XRP!$F:$F,MATCH($A1817,XRP!$A:$A,0))*INDEX('Control Panel'!$C:$C,MATCH($A1817+1,'Control Panel'!$A:$A,1)),0)</f>
        <v>724747471</v>
      </c>
      <c r="D1817" s="37">
        <f>IFERROR(INDEX(LTC!$F:$F,MATCH($A1817,LTC!$A:$A,0))*INDEX('Control Panel'!$D:$D,MATCH($A1817+1,'Control Panel'!$A:$A,1)),0)</f>
        <v>546504526</v>
      </c>
      <c r="E1817" s="37">
        <f>IFERROR(INDEX(ETC!$F:$F,MATCH($A1817,ETC!$A:$A,0))*INDEX('Control Panel'!$E:$E,MATCH($A1817+1,'Control Panel'!$A:$A,1)),0)</f>
        <v>149205559</v>
      </c>
      <c r="F1817" s="37">
        <f>IFERROR(INDEX(ETH!$F:$F,MATCH($A1817,ETH!$A:$A,0))*INDEX('Control Panel'!$F:$F,MATCH('Index Volume'!$A1817+1,'Control Panel'!$A:$A,1)),0)</f>
        <v>2632539990</v>
      </c>
      <c r="G1817" s="37">
        <f>IFERROR(INDEX(BCH!$F:$F,MATCH($A1817,BCH!$A:$A,0))*INDEX('Control Panel'!$G:$G,MATCH('Index Volume'!$A1817+1,'Control Panel'!$A:$A,1)),0)</f>
        <v>1520475211</v>
      </c>
      <c r="H1817" s="37">
        <f>IFERROR(INDEX(XMR!$F:$F,MATCH($A1817,XMR!$A:$A,0))*INDEX('Control Panel'!$H:$H,MATCH('Index Volume'!$A1817+1,'Control Panel'!$A:$A,1)),0)</f>
        <v>19104638</v>
      </c>
      <c r="I1817" s="37">
        <f>IFERROR(INDEX(ZEC!$F:$F,MATCH($A1817,ZEC!$A:$A,0))*INDEX('Control Panel'!$I:$I,MATCH('Index Volume'!$A1817+1,'Control Panel'!$A:$A,1)),0)</f>
        <v>106561647</v>
      </c>
      <c r="J1817" s="37">
        <f>IFERROR(INDEX(EOS!$F:$F,MATCH($A1817,EOS!$A:$A,0))*INDEX('Control Panel'!$J:$J,MATCH('Index Volume'!$A1817+1,'Control Panel'!$A:$A,1)),0)</f>
        <v>1034421052</v>
      </c>
      <c r="K1817" s="37">
        <f>IFERROR(INDEX(DASH!$F:$F,MATCH($A1817,DASH!$A:$A,0))*INDEX('Control Panel'!$K:$K,MATCH('Index Volume'!$A1817+1,'Control Panel'!$A:$A,1)),0)</f>
        <v>160660461</v>
      </c>
      <c r="L1817" s="37">
        <f>IFERROR(INDEX(XLM!$F:$F,MATCH($A1817,XLM!$A:$A,0))*INDEX('Control Panel'!$L:$L,MATCH('Index Volume'!$A1817+1,'Control Panel'!$A:$A,1)),0)</f>
        <v>140455598</v>
      </c>
      <c r="M1817" s="39">
        <f t="shared" si="351"/>
        <v>14240691859</v>
      </c>
      <c r="N1817" s="1" t="b">
        <f t="shared" si="352"/>
        <v>1</v>
      </c>
      <c r="O1817" s="41">
        <f t="shared" si="353"/>
        <v>14240691859</v>
      </c>
    </row>
    <row r="1818" spans="1:15" x14ac:dyDescent="0.75">
      <c r="A1818" s="3">
        <v>43456</v>
      </c>
      <c r="B1818" s="37">
        <f>IFERROR(INDEX(BTC!$F:$F,MATCH($A1818,BTC!$A:$A,0))*INDEX('Control Panel'!$B:$B,MATCH('Index Volume'!$A1818+1,'Control Panel'!$A:$A,1)),0)</f>
        <v>5605823233</v>
      </c>
      <c r="C1818" s="37">
        <f>IFERROR(INDEX(XRP!$F:$F,MATCH($A1818,XRP!$A:$A,0))*INDEX('Control Panel'!$C:$C,MATCH($A1818+1,'Control Panel'!$A:$A,1)),0)</f>
        <v>487175830</v>
      </c>
      <c r="D1818" s="37">
        <f>IFERROR(INDEX(LTC!$F:$F,MATCH($A1818,LTC!$A:$A,0))*INDEX('Control Panel'!$D:$D,MATCH($A1818+1,'Control Panel'!$A:$A,1)),0)</f>
        <v>419546205</v>
      </c>
      <c r="E1818" s="37">
        <f>IFERROR(INDEX(ETC!$F:$F,MATCH($A1818,ETC!$A:$A,0))*INDEX('Control Panel'!$E:$E,MATCH($A1818+1,'Control Panel'!$A:$A,1)),0)</f>
        <v>116468770</v>
      </c>
      <c r="F1818" s="37">
        <f>IFERROR(INDEX(ETH!$F:$F,MATCH($A1818,ETH!$A:$A,0))*INDEX('Control Panel'!$F:$F,MATCH('Index Volume'!$A1818+1,'Control Panel'!$A:$A,1)),0)</f>
        <v>2338772939</v>
      </c>
      <c r="G1818" s="37">
        <f>IFERROR(INDEX(BCH!$F:$F,MATCH($A1818,BCH!$A:$A,0))*INDEX('Control Panel'!$G:$G,MATCH('Index Volume'!$A1818+1,'Control Panel'!$A:$A,1)),0)</f>
        <v>716022686</v>
      </c>
      <c r="H1818" s="37">
        <f>IFERROR(INDEX(XMR!$F:$F,MATCH($A1818,XMR!$A:$A,0))*INDEX('Control Panel'!$H:$H,MATCH('Index Volume'!$A1818+1,'Control Panel'!$A:$A,1)),0)</f>
        <v>13813550</v>
      </c>
      <c r="I1818" s="37">
        <f>IFERROR(INDEX(ZEC!$F:$F,MATCH($A1818,ZEC!$A:$A,0))*INDEX('Control Panel'!$I:$I,MATCH('Index Volume'!$A1818+1,'Control Panel'!$A:$A,1)),0)</f>
        <v>99333080</v>
      </c>
      <c r="J1818" s="37">
        <f>IFERROR(INDEX(EOS!$F:$F,MATCH($A1818,EOS!$A:$A,0))*INDEX('Control Panel'!$J:$J,MATCH('Index Volume'!$A1818+1,'Control Panel'!$A:$A,1)),0)</f>
        <v>826024877</v>
      </c>
      <c r="K1818" s="37">
        <f>IFERROR(INDEX(DASH!$F:$F,MATCH($A1818,DASH!$A:$A,0))*INDEX('Control Panel'!$K:$K,MATCH('Index Volume'!$A1818+1,'Control Panel'!$A:$A,1)),0)</f>
        <v>147573455</v>
      </c>
      <c r="L1818" s="37">
        <f>IFERROR(INDEX(XLM!$F:$F,MATCH($A1818,XLM!$A:$A,0))*INDEX('Control Panel'!$L:$L,MATCH('Index Volume'!$A1818+1,'Control Panel'!$A:$A,1)),0)</f>
        <v>131136807</v>
      </c>
      <c r="M1818" s="39">
        <f t="shared" si="351"/>
        <v>10901691432</v>
      </c>
      <c r="N1818" s="1" t="b">
        <f t="shared" si="352"/>
        <v>1</v>
      </c>
      <c r="O1818" s="41">
        <f t="shared" si="353"/>
        <v>10901691432</v>
      </c>
    </row>
    <row r="1819" spans="1:15" x14ac:dyDescent="0.75">
      <c r="A1819" s="4">
        <v>43457</v>
      </c>
      <c r="B1819" s="37">
        <f>IFERROR(INDEX(BTC!$F:$F,MATCH($A1819,BTC!$A:$A,0))*INDEX('Control Panel'!$B:$B,MATCH('Index Volume'!$A1819+1,'Control Panel'!$A:$A,1)),0)</f>
        <v>6151275490</v>
      </c>
      <c r="C1819" s="37">
        <f>IFERROR(INDEX(XRP!$F:$F,MATCH($A1819,XRP!$A:$A,0))*INDEX('Control Panel'!$C:$C,MATCH($A1819+1,'Control Panel'!$A:$A,1)),0)</f>
        <v>634162707</v>
      </c>
      <c r="D1819" s="37">
        <f>IFERROR(INDEX(LTC!$F:$F,MATCH($A1819,LTC!$A:$A,0))*INDEX('Control Panel'!$D:$D,MATCH($A1819+1,'Control Panel'!$A:$A,1)),0)</f>
        <v>554317219</v>
      </c>
      <c r="E1819" s="37">
        <f>IFERROR(INDEX(ETC!$F:$F,MATCH($A1819,ETC!$A:$A,0))*INDEX('Control Panel'!$E:$E,MATCH($A1819+1,'Control Panel'!$A:$A,1)),0)</f>
        <v>152610338</v>
      </c>
      <c r="F1819" s="37">
        <f>IFERROR(INDEX(ETH!$F:$F,MATCH($A1819,ETH!$A:$A,0))*INDEX('Control Panel'!$F:$F,MATCH('Index Volume'!$A1819+1,'Control Panel'!$A:$A,1)),0)</f>
        <v>3579715061</v>
      </c>
      <c r="G1819" s="37">
        <f>IFERROR(INDEX(BCH!$F:$F,MATCH($A1819,BCH!$A:$A,0))*INDEX('Control Panel'!$G:$G,MATCH('Index Volume'!$A1819+1,'Control Panel'!$A:$A,1)),0)</f>
        <v>578345903</v>
      </c>
      <c r="H1819" s="37">
        <f>IFERROR(INDEX(XMR!$F:$F,MATCH($A1819,XMR!$A:$A,0))*INDEX('Control Panel'!$H:$H,MATCH('Index Volume'!$A1819+1,'Control Panel'!$A:$A,1)),0)</f>
        <v>13916278</v>
      </c>
      <c r="I1819" s="37">
        <f>IFERROR(INDEX(ZEC!$F:$F,MATCH($A1819,ZEC!$A:$A,0))*INDEX('Control Panel'!$I:$I,MATCH('Index Volume'!$A1819+1,'Control Panel'!$A:$A,1)),0)</f>
        <v>117480667</v>
      </c>
      <c r="J1819" s="37">
        <f>IFERROR(INDEX(EOS!$F:$F,MATCH($A1819,EOS!$A:$A,0))*INDEX('Control Panel'!$J:$J,MATCH('Index Volume'!$A1819+1,'Control Panel'!$A:$A,1)),0)</f>
        <v>1098757163</v>
      </c>
      <c r="K1819" s="37">
        <f>IFERROR(INDEX(DASH!$F:$F,MATCH($A1819,DASH!$A:$A,0))*INDEX('Control Panel'!$K:$K,MATCH('Index Volume'!$A1819+1,'Control Panel'!$A:$A,1)),0)</f>
        <v>131821218</v>
      </c>
      <c r="L1819" s="37">
        <f>IFERROR(INDEX(XLM!$F:$F,MATCH($A1819,XLM!$A:$A,0))*INDEX('Control Panel'!$L:$L,MATCH('Index Volume'!$A1819+1,'Control Panel'!$A:$A,1)),0)</f>
        <v>128331036</v>
      </c>
      <c r="M1819" s="39">
        <f t="shared" si="351"/>
        <v>13140733080</v>
      </c>
      <c r="N1819" s="1" t="b">
        <f t="shared" si="352"/>
        <v>1</v>
      </c>
      <c r="O1819" s="41">
        <f t="shared" si="353"/>
        <v>13140733080</v>
      </c>
    </row>
    <row r="1820" spans="1:15" x14ac:dyDescent="0.75">
      <c r="A1820" s="3">
        <v>43458</v>
      </c>
      <c r="B1820" s="37">
        <f>IFERROR(INDEX(BTC!$F:$F,MATCH($A1820,BTC!$A:$A,0))*INDEX('Control Panel'!$B:$B,MATCH('Index Volume'!$A1820+1,'Control Panel'!$A:$A,1)),0)</f>
        <v>7240968501</v>
      </c>
      <c r="C1820" s="37">
        <f>IFERROR(INDEX(XRP!$F:$F,MATCH($A1820,XRP!$A:$A,0))*INDEX('Control Panel'!$C:$C,MATCH($A1820+1,'Control Panel'!$A:$A,1)),0)</f>
        <v>1688430313</v>
      </c>
      <c r="D1820" s="37">
        <f>IFERROR(INDEX(LTC!$F:$F,MATCH($A1820,LTC!$A:$A,0))*INDEX('Control Panel'!$D:$D,MATCH($A1820+1,'Control Panel'!$A:$A,1)),0)</f>
        <v>535897387</v>
      </c>
      <c r="E1820" s="37">
        <f>IFERROR(INDEX(ETC!$F:$F,MATCH($A1820,ETC!$A:$A,0))*INDEX('Control Panel'!$E:$E,MATCH($A1820+1,'Control Panel'!$A:$A,1)),0)</f>
        <v>192486916</v>
      </c>
      <c r="F1820" s="37">
        <f>IFERROR(INDEX(ETH!$F:$F,MATCH($A1820,ETH!$A:$A,0))*INDEX('Control Panel'!$F:$F,MATCH('Index Volume'!$A1820+1,'Control Panel'!$A:$A,1)),0)</f>
        <v>4370343387</v>
      </c>
      <c r="G1820" s="37">
        <f>IFERROR(INDEX(BCH!$F:$F,MATCH($A1820,BCH!$A:$A,0))*INDEX('Control Panel'!$G:$G,MATCH('Index Volume'!$A1820+1,'Control Panel'!$A:$A,1)),0)</f>
        <v>611323718</v>
      </c>
      <c r="H1820" s="37">
        <f>IFERROR(INDEX(XMR!$F:$F,MATCH($A1820,XMR!$A:$A,0))*INDEX('Control Panel'!$H:$H,MATCH('Index Volume'!$A1820+1,'Control Panel'!$A:$A,1)),0)</f>
        <v>21739807</v>
      </c>
      <c r="I1820" s="37">
        <f>IFERROR(INDEX(ZEC!$F:$F,MATCH($A1820,ZEC!$A:$A,0))*INDEX('Control Panel'!$I:$I,MATCH('Index Volume'!$A1820+1,'Control Panel'!$A:$A,1)),0)</f>
        <v>171486194</v>
      </c>
      <c r="J1820" s="37">
        <f>IFERROR(INDEX(EOS!$F:$F,MATCH($A1820,EOS!$A:$A,0))*INDEX('Control Panel'!$J:$J,MATCH('Index Volume'!$A1820+1,'Control Panel'!$A:$A,1)),0)</f>
        <v>1205992715</v>
      </c>
      <c r="K1820" s="37">
        <f>IFERROR(INDEX(DASH!$F:$F,MATCH($A1820,DASH!$A:$A,0))*INDEX('Control Panel'!$K:$K,MATCH('Index Volume'!$A1820+1,'Control Panel'!$A:$A,1)),0)</f>
        <v>164735127</v>
      </c>
      <c r="L1820" s="37">
        <f>IFERROR(INDEX(XLM!$F:$F,MATCH($A1820,XLM!$A:$A,0))*INDEX('Control Panel'!$L:$L,MATCH('Index Volume'!$A1820+1,'Control Panel'!$A:$A,1)),0)</f>
        <v>169588599</v>
      </c>
      <c r="M1820" s="39">
        <f t="shared" si="351"/>
        <v>16372992664</v>
      </c>
      <c r="N1820" s="1" t="b">
        <f t="shared" si="352"/>
        <v>1</v>
      </c>
      <c r="O1820" s="41">
        <f t="shared" si="353"/>
        <v>16372992664</v>
      </c>
    </row>
    <row r="1821" spans="1:15" x14ac:dyDescent="0.75">
      <c r="A1821" s="4">
        <v>43459</v>
      </c>
      <c r="B1821" s="37">
        <f>IFERROR(INDEX(BTC!$F:$F,MATCH($A1821,BTC!$A:$A,0))*INDEX('Control Panel'!$B:$B,MATCH('Index Volume'!$A1821+1,'Control Panel'!$A:$A,1)),0)</f>
        <v>6158207293</v>
      </c>
      <c r="C1821" s="37">
        <f>IFERROR(INDEX(XRP!$F:$F,MATCH($A1821,XRP!$A:$A,0))*INDEX('Control Panel'!$C:$C,MATCH($A1821+1,'Control Panel'!$A:$A,1)),0)</f>
        <v>955306080</v>
      </c>
      <c r="D1821" s="37">
        <f>IFERROR(INDEX(LTC!$F:$F,MATCH($A1821,LTC!$A:$A,0))*INDEX('Control Panel'!$D:$D,MATCH($A1821+1,'Control Panel'!$A:$A,1)),0)</f>
        <v>508836253</v>
      </c>
      <c r="E1821" s="37">
        <f>IFERROR(INDEX(ETC!$F:$F,MATCH($A1821,ETC!$A:$A,0))*INDEX('Control Panel'!$E:$E,MATCH($A1821+1,'Control Panel'!$A:$A,1)),0)</f>
        <v>170618977</v>
      </c>
      <c r="F1821" s="37">
        <f>IFERROR(INDEX(ETH!$F:$F,MATCH($A1821,ETH!$A:$A,0))*INDEX('Control Panel'!$F:$F,MATCH('Index Volume'!$A1821+1,'Control Panel'!$A:$A,1)),0)</f>
        <v>3298280609</v>
      </c>
      <c r="G1821" s="37">
        <f>IFERROR(INDEX(BCH!$F:$F,MATCH($A1821,BCH!$A:$A,0))*INDEX('Control Panel'!$G:$G,MATCH('Index Volume'!$A1821+1,'Control Panel'!$A:$A,1)),0)</f>
        <v>621674076</v>
      </c>
      <c r="H1821" s="37">
        <f>IFERROR(INDEX(XMR!$F:$F,MATCH($A1821,XMR!$A:$A,0))*INDEX('Control Panel'!$H:$H,MATCH('Index Volume'!$A1821+1,'Control Panel'!$A:$A,1)),0)</f>
        <v>17051136</v>
      </c>
      <c r="I1821" s="37">
        <f>IFERROR(INDEX(ZEC!$F:$F,MATCH($A1821,ZEC!$A:$A,0))*INDEX('Control Panel'!$I:$I,MATCH('Index Volume'!$A1821+1,'Control Panel'!$A:$A,1)),0)</f>
        <v>106099893</v>
      </c>
      <c r="J1821" s="37">
        <f>IFERROR(INDEX(EOS!$F:$F,MATCH($A1821,EOS!$A:$A,0))*INDEX('Control Panel'!$J:$J,MATCH('Index Volume'!$A1821+1,'Control Panel'!$A:$A,1)),0)</f>
        <v>1040752729</v>
      </c>
      <c r="K1821" s="37">
        <f>IFERROR(INDEX(DASH!$F:$F,MATCH($A1821,DASH!$A:$A,0))*INDEX('Control Panel'!$K:$K,MATCH('Index Volume'!$A1821+1,'Control Panel'!$A:$A,1)),0)</f>
        <v>128516889</v>
      </c>
      <c r="L1821" s="37">
        <f>IFERROR(INDEX(XLM!$F:$F,MATCH($A1821,XLM!$A:$A,0))*INDEX('Control Panel'!$L:$L,MATCH('Index Volume'!$A1821+1,'Control Panel'!$A:$A,1)),0)</f>
        <v>111648903</v>
      </c>
      <c r="M1821" s="39">
        <f t="shared" si="351"/>
        <v>13116992838</v>
      </c>
      <c r="N1821" s="1" t="b">
        <f t="shared" si="352"/>
        <v>1</v>
      </c>
      <c r="O1821" s="41">
        <f t="shared" si="353"/>
        <v>13116992838</v>
      </c>
    </row>
    <row r="1822" spans="1:15" x14ac:dyDescent="0.75">
      <c r="A1822" s="3">
        <v>43460</v>
      </c>
      <c r="B1822" s="37">
        <f>IFERROR(INDEX(BTC!$F:$F,MATCH($A1822,BTC!$A:$A,0))*INDEX('Control Panel'!$B:$B,MATCH('Index Volume'!$A1822+1,'Control Panel'!$A:$A,1)),0)</f>
        <v>5326547918</v>
      </c>
      <c r="C1822" s="37">
        <f>IFERROR(INDEX(XRP!$F:$F,MATCH($A1822,XRP!$A:$A,0))*INDEX('Control Panel'!$C:$C,MATCH($A1822+1,'Control Panel'!$A:$A,1)),0)</f>
        <v>690588635</v>
      </c>
      <c r="D1822" s="37">
        <f>IFERROR(INDEX(LTC!$F:$F,MATCH($A1822,LTC!$A:$A,0))*INDEX('Control Panel'!$D:$D,MATCH($A1822+1,'Control Panel'!$A:$A,1)),0)</f>
        <v>464721770</v>
      </c>
      <c r="E1822" s="37">
        <f>IFERROR(INDEX(ETC!$F:$F,MATCH($A1822,ETC!$A:$A,0))*INDEX('Control Panel'!$E:$E,MATCH($A1822+1,'Control Panel'!$A:$A,1)),0)</f>
        <v>209148907</v>
      </c>
      <c r="F1822" s="37">
        <f>IFERROR(INDEX(ETH!$F:$F,MATCH($A1822,ETH!$A:$A,0))*INDEX('Control Panel'!$F:$F,MATCH('Index Volume'!$A1822+1,'Control Panel'!$A:$A,1)),0)</f>
        <v>2720469126</v>
      </c>
      <c r="G1822" s="37">
        <f>IFERROR(INDEX(BCH!$F:$F,MATCH($A1822,BCH!$A:$A,0))*INDEX('Control Panel'!$G:$G,MATCH('Index Volume'!$A1822+1,'Control Panel'!$A:$A,1)),0)</f>
        <v>537284643</v>
      </c>
      <c r="H1822" s="37">
        <f>IFERROR(INDEX(XMR!$F:$F,MATCH($A1822,XMR!$A:$A,0))*INDEX('Control Panel'!$H:$H,MATCH('Index Volume'!$A1822+1,'Control Panel'!$A:$A,1)),0)</f>
        <v>16360059</v>
      </c>
      <c r="I1822" s="37">
        <f>IFERROR(INDEX(ZEC!$F:$F,MATCH($A1822,ZEC!$A:$A,0))*INDEX('Control Panel'!$I:$I,MATCH('Index Volume'!$A1822+1,'Control Panel'!$A:$A,1)),0)</f>
        <v>121013186</v>
      </c>
      <c r="J1822" s="37">
        <f>IFERROR(INDEX(EOS!$F:$F,MATCH($A1822,EOS!$A:$A,0))*INDEX('Control Panel'!$J:$J,MATCH('Index Volume'!$A1822+1,'Control Panel'!$A:$A,1)),0)</f>
        <v>919041942</v>
      </c>
      <c r="K1822" s="37">
        <f>IFERROR(INDEX(DASH!$F:$F,MATCH($A1822,DASH!$A:$A,0))*INDEX('Control Panel'!$K:$K,MATCH('Index Volume'!$A1822+1,'Control Panel'!$A:$A,1)),0)</f>
        <v>128734179</v>
      </c>
      <c r="L1822" s="37">
        <f>IFERROR(INDEX(XLM!$F:$F,MATCH($A1822,XLM!$A:$A,0))*INDEX('Control Panel'!$L:$L,MATCH('Index Volume'!$A1822+1,'Control Panel'!$A:$A,1)),0)</f>
        <v>105367076</v>
      </c>
      <c r="M1822" s="39">
        <f t="shared" si="351"/>
        <v>11239277441</v>
      </c>
      <c r="N1822" s="1" t="b">
        <f t="shared" si="352"/>
        <v>1</v>
      </c>
      <c r="O1822" s="41">
        <f t="shared" si="353"/>
        <v>11239277441</v>
      </c>
    </row>
    <row r="1823" spans="1:15" x14ac:dyDescent="0.75">
      <c r="A1823" s="4">
        <v>43461</v>
      </c>
      <c r="B1823" s="37">
        <f>IFERROR(INDEX(BTC!$F:$F,MATCH($A1823,BTC!$A:$A,0))*INDEX('Control Panel'!$B:$B,MATCH('Index Volume'!$A1823+1,'Control Panel'!$A:$A,1)),0)</f>
        <v>5130222366</v>
      </c>
      <c r="C1823" s="37">
        <f>IFERROR(INDEX(XRP!$F:$F,MATCH($A1823,XRP!$A:$A,0))*INDEX('Control Panel'!$C:$C,MATCH($A1823+1,'Control Panel'!$A:$A,1)),0)</f>
        <v>575821047</v>
      </c>
      <c r="D1823" s="37">
        <f>IFERROR(INDEX(LTC!$F:$F,MATCH($A1823,LTC!$A:$A,0))*INDEX('Control Panel'!$D:$D,MATCH($A1823+1,'Control Panel'!$A:$A,1)),0)</f>
        <v>442100051</v>
      </c>
      <c r="E1823" s="37">
        <f>IFERROR(INDEX(ETC!$F:$F,MATCH($A1823,ETC!$A:$A,0))*INDEX('Control Panel'!$E:$E,MATCH($A1823+1,'Control Panel'!$A:$A,1)),0)</f>
        <v>249141104</v>
      </c>
      <c r="F1823" s="37">
        <f>IFERROR(INDEX(ETH!$F:$F,MATCH($A1823,ETH!$A:$A,0))*INDEX('Control Panel'!$F:$F,MATCH('Index Volume'!$A1823+1,'Control Panel'!$A:$A,1)),0)</f>
        <v>2612804378</v>
      </c>
      <c r="G1823" s="37">
        <f>IFERROR(INDEX(BCH!$F:$F,MATCH($A1823,BCH!$A:$A,0))*INDEX('Control Panel'!$G:$G,MATCH('Index Volume'!$A1823+1,'Control Panel'!$A:$A,1)),0)</f>
        <v>339080968</v>
      </c>
      <c r="H1823" s="37">
        <f>IFERROR(INDEX(XMR!$F:$F,MATCH($A1823,XMR!$A:$A,0))*INDEX('Control Panel'!$H:$H,MATCH('Index Volume'!$A1823+1,'Control Panel'!$A:$A,1)),0)</f>
        <v>14370278</v>
      </c>
      <c r="I1823" s="37">
        <f>IFERROR(INDEX(ZEC!$F:$F,MATCH($A1823,ZEC!$A:$A,0))*INDEX('Control Panel'!$I:$I,MATCH('Index Volume'!$A1823+1,'Control Panel'!$A:$A,1)),0)</f>
        <v>115439227</v>
      </c>
      <c r="J1823" s="37">
        <f>IFERROR(INDEX(EOS!$F:$F,MATCH($A1823,EOS!$A:$A,0))*INDEX('Control Panel'!$J:$J,MATCH('Index Volume'!$A1823+1,'Control Panel'!$A:$A,1)),0)</f>
        <v>786076003</v>
      </c>
      <c r="K1823" s="37">
        <f>IFERROR(INDEX(DASH!$F:$F,MATCH($A1823,DASH!$A:$A,0))*INDEX('Control Panel'!$K:$K,MATCH('Index Volume'!$A1823+1,'Control Panel'!$A:$A,1)),0)</f>
        <v>135210655</v>
      </c>
      <c r="L1823" s="37">
        <f>IFERROR(INDEX(XLM!$F:$F,MATCH($A1823,XLM!$A:$A,0))*INDEX('Control Panel'!$L:$L,MATCH('Index Volume'!$A1823+1,'Control Panel'!$A:$A,1)),0)</f>
        <v>84397745</v>
      </c>
      <c r="M1823" s="39">
        <f t="shared" si="351"/>
        <v>10484663822</v>
      </c>
      <c r="N1823" s="1" t="b">
        <f t="shared" si="352"/>
        <v>1</v>
      </c>
      <c r="O1823" s="41">
        <f t="shared" si="353"/>
        <v>10484663822</v>
      </c>
    </row>
    <row r="1824" spans="1:15" x14ac:dyDescent="0.75">
      <c r="A1824" s="3">
        <v>43462</v>
      </c>
      <c r="B1824" s="37">
        <f>IFERROR(INDEX(BTC!$F:$F,MATCH($A1824,BTC!$A:$A,0))*INDEX('Control Panel'!$B:$B,MATCH('Index Volume'!$A1824+1,'Control Panel'!$A:$A,1)),0)</f>
        <v>5631554348</v>
      </c>
      <c r="C1824" s="37">
        <f>IFERROR(INDEX(XRP!$F:$F,MATCH($A1824,XRP!$A:$A,0))*INDEX('Control Panel'!$C:$C,MATCH($A1824+1,'Control Panel'!$A:$A,1)),0)</f>
        <v>765420103</v>
      </c>
      <c r="D1824" s="37">
        <f>IFERROR(INDEX(LTC!$F:$F,MATCH($A1824,LTC!$A:$A,0))*INDEX('Control Panel'!$D:$D,MATCH($A1824+1,'Control Panel'!$A:$A,1)),0)</f>
        <v>486919645</v>
      </c>
      <c r="E1824" s="37">
        <f>IFERROR(INDEX(ETC!$F:$F,MATCH($A1824,ETC!$A:$A,0))*INDEX('Control Panel'!$E:$E,MATCH($A1824+1,'Control Panel'!$A:$A,1)),0)</f>
        <v>182310818</v>
      </c>
      <c r="F1824" s="37">
        <f>IFERROR(INDEX(ETH!$F:$F,MATCH($A1824,ETH!$A:$A,0))*INDEX('Control Panel'!$F:$F,MATCH('Index Volume'!$A1824+1,'Control Panel'!$A:$A,1)),0)</f>
        <v>3130201009</v>
      </c>
      <c r="G1824" s="37">
        <f>IFERROR(INDEX(BCH!$F:$F,MATCH($A1824,BCH!$A:$A,0))*INDEX('Control Panel'!$G:$G,MATCH('Index Volume'!$A1824+1,'Control Panel'!$A:$A,1)),0)</f>
        <v>466524537</v>
      </c>
      <c r="H1824" s="37">
        <f>IFERROR(INDEX(XMR!$F:$F,MATCH($A1824,XMR!$A:$A,0))*INDEX('Control Panel'!$H:$H,MATCH('Index Volume'!$A1824+1,'Control Panel'!$A:$A,1)),0)</f>
        <v>18873091</v>
      </c>
      <c r="I1824" s="37">
        <f>IFERROR(INDEX(ZEC!$F:$F,MATCH($A1824,ZEC!$A:$A,0))*INDEX('Control Panel'!$I:$I,MATCH('Index Volume'!$A1824+1,'Control Panel'!$A:$A,1)),0)</f>
        <v>126963805</v>
      </c>
      <c r="J1824" s="37">
        <f>IFERROR(INDEX(EOS!$F:$F,MATCH($A1824,EOS!$A:$A,0))*INDEX('Control Panel'!$J:$J,MATCH('Index Volume'!$A1824+1,'Control Panel'!$A:$A,1)),0)</f>
        <v>912368604</v>
      </c>
      <c r="K1824" s="37">
        <f>IFERROR(INDEX(DASH!$F:$F,MATCH($A1824,DASH!$A:$A,0))*INDEX('Control Panel'!$K:$K,MATCH('Index Volume'!$A1824+1,'Control Panel'!$A:$A,1)),0)</f>
        <v>121544934</v>
      </c>
      <c r="L1824" s="37">
        <f>IFERROR(INDEX(XLM!$F:$F,MATCH($A1824,XLM!$A:$A,0))*INDEX('Control Panel'!$L:$L,MATCH('Index Volume'!$A1824+1,'Control Panel'!$A:$A,1)),0)</f>
        <v>122279839</v>
      </c>
      <c r="M1824" s="39">
        <f t="shared" si="351"/>
        <v>11964960733</v>
      </c>
      <c r="N1824" s="1" t="b">
        <f t="shared" si="352"/>
        <v>1</v>
      </c>
      <c r="O1824" s="41">
        <f t="shared" si="353"/>
        <v>11964960733</v>
      </c>
    </row>
    <row r="1825" spans="1:15" x14ac:dyDescent="0.75">
      <c r="A1825" s="4">
        <v>43463</v>
      </c>
      <c r="B1825" s="37">
        <f>IFERROR(INDEX(BTC!$F:$F,MATCH($A1825,BTC!$A:$A,0))*INDEX('Control Panel'!$B:$B,MATCH('Index Volume'!$A1825+1,'Control Panel'!$A:$A,1)),0)</f>
        <v>4991655917</v>
      </c>
      <c r="C1825" s="37">
        <f>IFERROR(INDEX(XRP!$F:$F,MATCH($A1825,XRP!$A:$A,0))*INDEX('Control Panel'!$C:$C,MATCH($A1825+1,'Control Panel'!$A:$A,1)),0)</f>
        <v>617892297</v>
      </c>
      <c r="D1825" s="37">
        <f>IFERROR(INDEX(LTC!$F:$F,MATCH($A1825,LTC!$A:$A,0))*INDEX('Control Panel'!$D:$D,MATCH($A1825+1,'Control Panel'!$A:$A,1)),0)</f>
        <v>390868406</v>
      </c>
      <c r="E1825" s="37">
        <f>IFERROR(INDEX(ETC!$F:$F,MATCH($A1825,ETC!$A:$A,0))*INDEX('Control Panel'!$E:$E,MATCH($A1825+1,'Control Panel'!$A:$A,1)),0)</f>
        <v>137872770</v>
      </c>
      <c r="F1825" s="37">
        <f>IFERROR(INDEX(ETH!$F:$F,MATCH($A1825,ETH!$A:$A,0))*INDEX('Control Panel'!$F:$F,MATCH('Index Volume'!$A1825+1,'Control Panel'!$A:$A,1)),0)</f>
        <v>3169029972</v>
      </c>
      <c r="G1825" s="37">
        <f>IFERROR(INDEX(BCH!$F:$F,MATCH($A1825,BCH!$A:$A,0))*INDEX('Control Panel'!$G:$G,MATCH('Index Volume'!$A1825+1,'Control Panel'!$A:$A,1)),0)</f>
        <v>308440732</v>
      </c>
      <c r="H1825" s="37">
        <f>IFERROR(INDEX(XMR!$F:$F,MATCH($A1825,XMR!$A:$A,0))*INDEX('Control Panel'!$H:$H,MATCH('Index Volume'!$A1825+1,'Control Panel'!$A:$A,1)),0)</f>
        <v>15781153</v>
      </c>
      <c r="I1825" s="37">
        <f>IFERROR(INDEX(ZEC!$F:$F,MATCH($A1825,ZEC!$A:$A,0))*INDEX('Control Panel'!$I:$I,MATCH('Index Volume'!$A1825+1,'Control Panel'!$A:$A,1)),0)</f>
        <v>120228181</v>
      </c>
      <c r="J1825" s="37">
        <f>IFERROR(INDEX(EOS!$F:$F,MATCH($A1825,EOS!$A:$A,0))*INDEX('Control Panel'!$J:$J,MATCH('Index Volume'!$A1825+1,'Control Panel'!$A:$A,1)),0)</f>
        <v>832583860</v>
      </c>
      <c r="K1825" s="37">
        <f>IFERROR(INDEX(DASH!$F:$F,MATCH($A1825,DASH!$A:$A,0))*INDEX('Control Panel'!$K:$K,MATCH('Index Volume'!$A1825+1,'Control Panel'!$A:$A,1)),0)</f>
        <v>107080371</v>
      </c>
      <c r="L1825" s="37">
        <f>IFERROR(INDEX(XLM!$F:$F,MATCH($A1825,XLM!$A:$A,0))*INDEX('Control Panel'!$L:$L,MATCH('Index Volume'!$A1825+1,'Control Panel'!$A:$A,1)),0)</f>
        <v>99849382</v>
      </c>
      <c r="M1825" s="39">
        <f t="shared" si="351"/>
        <v>10791283041</v>
      </c>
      <c r="N1825" s="1" t="b">
        <f t="shared" si="352"/>
        <v>1</v>
      </c>
      <c r="O1825" s="41">
        <f t="shared" si="353"/>
        <v>10791283041</v>
      </c>
    </row>
    <row r="1826" spans="1:15" x14ac:dyDescent="0.75">
      <c r="A1826" s="3">
        <v>43464</v>
      </c>
      <c r="B1826" s="37">
        <f>IFERROR(INDEX(BTC!$F:$F,MATCH($A1826,BTC!$A:$A,0))*INDEX('Control Panel'!$B:$B,MATCH('Index Volume'!$A1826+1,'Control Panel'!$A:$A,1)),0)</f>
        <v>4770578575</v>
      </c>
      <c r="C1826" s="37">
        <f>IFERROR(INDEX(XRP!$F:$F,MATCH($A1826,XRP!$A:$A,0))*INDEX('Control Panel'!$C:$C,MATCH($A1826+1,'Control Panel'!$A:$A,1)),0)</f>
        <v>486955034</v>
      </c>
      <c r="D1826" s="37">
        <f>IFERROR(INDEX(LTC!$F:$F,MATCH($A1826,LTC!$A:$A,0))*INDEX('Control Panel'!$D:$D,MATCH($A1826+1,'Control Panel'!$A:$A,1)),0)</f>
        <v>405650440</v>
      </c>
      <c r="E1826" s="37">
        <f>IFERROR(INDEX(ETC!$F:$F,MATCH($A1826,ETC!$A:$A,0))*INDEX('Control Panel'!$E:$E,MATCH($A1826+1,'Control Panel'!$A:$A,1)),0)</f>
        <v>118057574</v>
      </c>
      <c r="F1826" s="37">
        <f>IFERROR(INDEX(ETH!$F:$F,MATCH($A1826,ETH!$A:$A,0))*INDEX('Control Panel'!$F:$F,MATCH('Index Volume'!$A1826+1,'Control Panel'!$A:$A,1)),0)</f>
        <v>2660086834</v>
      </c>
      <c r="G1826" s="37">
        <f>IFERROR(INDEX(BCH!$F:$F,MATCH($A1826,BCH!$A:$A,0))*INDEX('Control Panel'!$G:$G,MATCH('Index Volume'!$A1826+1,'Control Panel'!$A:$A,1)),0)</f>
        <v>254982420</v>
      </c>
      <c r="H1826" s="37">
        <f>IFERROR(INDEX(XMR!$F:$F,MATCH($A1826,XMR!$A:$A,0))*INDEX('Control Panel'!$H:$H,MATCH('Index Volume'!$A1826+1,'Control Panel'!$A:$A,1)),0)</f>
        <v>12884901</v>
      </c>
      <c r="I1826" s="37">
        <f>IFERROR(INDEX(ZEC!$F:$F,MATCH($A1826,ZEC!$A:$A,0))*INDEX('Control Panel'!$I:$I,MATCH('Index Volume'!$A1826+1,'Control Panel'!$A:$A,1)),0)</f>
        <v>100754025</v>
      </c>
      <c r="J1826" s="37">
        <f>IFERROR(INDEX(EOS!$F:$F,MATCH($A1826,EOS!$A:$A,0))*INDEX('Control Panel'!$J:$J,MATCH('Index Volume'!$A1826+1,'Control Panel'!$A:$A,1)),0)</f>
        <v>678199674</v>
      </c>
      <c r="K1826" s="37">
        <f>IFERROR(INDEX(DASH!$F:$F,MATCH($A1826,DASH!$A:$A,0))*INDEX('Control Panel'!$K:$K,MATCH('Index Volume'!$A1826+1,'Control Panel'!$A:$A,1)),0)</f>
        <v>103433722</v>
      </c>
      <c r="L1826" s="37">
        <f>IFERROR(INDEX(XLM!$F:$F,MATCH($A1826,XLM!$A:$A,0))*INDEX('Control Panel'!$L:$L,MATCH('Index Volume'!$A1826+1,'Control Panel'!$A:$A,1)),0)</f>
        <v>87412670</v>
      </c>
      <c r="M1826" s="39">
        <f t="shared" si="351"/>
        <v>9678995869</v>
      </c>
      <c r="N1826" s="1" t="b">
        <f t="shared" si="352"/>
        <v>1</v>
      </c>
      <c r="O1826" s="41">
        <f t="shared" si="353"/>
        <v>9678995869</v>
      </c>
    </row>
    <row r="1827" spans="1:15" x14ac:dyDescent="0.75">
      <c r="A1827" s="4">
        <v>43465</v>
      </c>
      <c r="B1827" s="37">
        <f>IFERROR(INDEX(BTC!$F:$F,MATCH($A1827,BTC!$A:$A,0))*INDEX('Control Panel'!$B:$B,MATCH('Index Volume'!$A1827+1,'Control Panel'!$A:$A,1)),0)</f>
        <v>4661840806</v>
      </c>
      <c r="C1827" s="37">
        <f>IFERROR(INDEX(XRP!$F:$F,MATCH($A1827,XRP!$A:$A,0))*INDEX('Control Panel'!$C:$C,MATCH($A1827+1,'Control Panel'!$A:$A,1)),0)</f>
        <v>501793515</v>
      </c>
      <c r="D1827" s="37">
        <f>IFERROR(INDEX(LTC!$F:$F,MATCH($A1827,LTC!$A:$A,0))*INDEX('Control Panel'!$D:$D,MATCH($A1827+1,'Control Panel'!$A:$A,1)),0)</f>
        <v>367746437</v>
      </c>
      <c r="E1827" s="37">
        <f>IFERROR(INDEX(ETC!$F:$F,MATCH($A1827,ETC!$A:$A,0))*INDEX('Control Panel'!$E:$E,MATCH($A1827+1,'Control Panel'!$A:$A,1)),0)</f>
        <v>99735815</v>
      </c>
      <c r="F1827" s="37">
        <f>IFERROR(INDEX(ETH!$F:$F,MATCH($A1827,ETH!$A:$A,0))*INDEX('Control Panel'!$F:$F,MATCH('Index Volume'!$A1827+1,'Control Panel'!$A:$A,1)),0)</f>
        <v>2358360234</v>
      </c>
      <c r="G1827" s="37">
        <f>IFERROR(INDEX(BCH!$F:$F,MATCH($A1827,BCH!$A:$A,0))*INDEX('Control Panel'!$G:$G,MATCH('Index Volume'!$A1827+1,'Control Panel'!$A:$A,1)),0)</f>
        <v>184371700</v>
      </c>
      <c r="H1827" s="37">
        <f>IFERROR(INDEX(XMR!$F:$F,MATCH($A1827,XMR!$A:$A,0))*INDEX('Control Panel'!$H:$H,MATCH('Index Volume'!$A1827+1,'Control Panel'!$A:$A,1)),0)</f>
        <v>11899404</v>
      </c>
      <c r="I1827" s="37">
        <f>IFERROR(INDEX(ZEC!$F:$F,MATCH($A1827,ZEC!$A:$A,0))*INDEX('Control Panel'!$I:$I,MATCH('Index Volume'!$A1827+1,'Control Panel'!$A:$A,1)),0)</f>
        <v>110422244</v>
      </c>
      <c r="J1827" s="37">
        <f>IFERROR(INDEX(EOS!$F:$F,MATCH($A1827,EOS!$A:$A,0))*INDEX('Control Panel'!$J:$J,MATCH('Index Volume'!$A1827+1,'Control Panel'!$A:$A,1)),0)</f>
        <v>737955581</v>
      </c>
      <c r="K1827" s="37">
        <f>IFERROR(INDEX(DASH!$F:$F,MATCH($A1827,DASH!$A:$A,0))*INDEX('Control Panel'!$K:$K,MATCH('Index Volume'!$A1827+1,'Control Panel'!$A:$A,1)),0)</f>
        <v>108299749</v>
      </c>
      <c r="L1827" s="37">
        <f>IFERROR(INDEX(XLM!$F:$F,MATCH($A1827,XLM!$A:$A,0))*INDEX('Control Panel'!$L:$L,MATCH('Index Volume'!$A1827+1,'Control Panel'!$A:$A,1)),0)</f>
        <v>101118303</v>
      </c>
      <c r="M1827" s="39">
        <f t="shared" si="351"/>
        <v>9243543788</v>
      </c>
      <c r="N1827" s="1" t="b">
        <f t="shared" si="352"/>
        <v>1</v>
      </c>
      <c r="O1827" s="41">
        <f t="shared" si="353"/>
        <v>9243543788</v>
      </c>
    </row>
    <row r="1828" spans="1:15" x14ac:dyDescent="0.75">
      <c r="A1828" s="3">
        <v>43466</v>
      </c>
      <c r="B1828" s="37">
        <f>IFERROR(INDEX(BTC!$F:$F,MATCH($A1828,BTC!$A:$A,0))*INDEX('Control Panel'!$B:$B,MATCH('Index Volume'!$A1828+1,'Control Panel'!$A:$A,1)),0)</f>
        <v>4324200990</v>
      </c>
      <c r="C1828" s="37">
        <f>IFERROR(INDEX(XRP!$F:$F,MATCH($A1828,XRP!$A:$A,0))*INDEX('Control Panel'!$C:$C,MATCH($A1828+1,'Control Panel'!$A:$A,1)),0)</f>
        <v>449347622</v>
      </c>
      <c r="D1828" s="37">
        <f>IFERROR(INDEX(LTC!$F:$F,MATCH($A1828,LTC!$A:$A,0))*INDEX('Control Panel'!$D:$D,MATCH($A1828+1,'Control Panel'!$A:$A,1)),0)</f>
        <v>379429124</v>
      </c>
      <c r="E1828" s="37">
        <f>IFERROR(INDEX(ETC!$F:$F,MATCH($A1828,ETC!$A:$A,0))*INDEX('Control Panel'!$E:$E,MATCH($A1828+1,'Control Panel'!$A:$A,1)),0)</f>
        <v>101629380</v>
      </c>
      <c r="F1828" s="37">
        <f>IFERROR(INDEX(ETH!$F:$F,MATCH($A1828,ETH!$A:$A,0))*INDEX('Control Panel'!$F:$F,MATCH('Index Volume'!$A1828+1,'Control Panel'!$A:$A,1)),0)</f>
        <v>2258709868</v>
      </c>
      <c r="G1828" s="37">
        <f>IFERROR(INDEX(BCH!$F:$F,MATCH($A1828,BCH!$A:$A,0))*INDEX('Control Panel'!$G:$G,MATCH('Index Volume'!$A1828+1,'Control Panel'!$A:$A,1)),0)</f>
        <v>267838686</v>
      </c>
      <c r="H1828" s="37">
        <f>IFERROR(INDEX(XMR!$F:$F,MATCH($A1828,XMR!$A:$A,0))*INDEX('Control Panel'!$H:$H,MATCH('Index Volume'!$A1828+1,'Control Panel'!$A:$A,1)),0)</f>
        <v>10174528</v>
      </c>
      <c r="I1828" s="37">
        <f>IFERROR(INDEX(ZEC!$F:$F,MATCH($A1828,ZEC!$A:$A,0))*INDEX('Control Panel'!$I:$I,MATCH('Index Volume'!$A1828+1,'Control Panel'!$A:$A,1)),0)</f>
        <v>117318415</v>
      </c>
      <c r="J1828" s="37">
        <f>IFERROR(INDEX(EOS!$F:$F,MATCH($A1828,EOS!$A:$A,0))*INDEX('Control Panel'!$J:$J,MATCH('Index Volume'!$A1828+1,'Control Panel'!$A:$A,1)),0)</f>
        <v>675099229</v>
      </c>
      <c r="K1828" s="37">
        <f>IFERROR(INDEX(DASH!$F:$F,MATCH($A1828,DASH!$A:$A,0))*INDEX('Control Panel'!$K:$K,MATCH('Index Volume'!$A1828+1,'Control Panel'!$A:$A,1)),0)</f>
        <v>88078738</v>
      </c>
      <c r="L1828" s="37">
        <f>IFERROR(INDEX(XLM!$F:$F,MATCH($A1828,XLM!$A:$A,0))*INDEX('Control Panel'!$L:$L,MATCH('Index Volume'!$A1828+1,'Control Panel'!$A:$A,1)),0)</f>
        <v>91630088</v>
      </c>
      <c r="M1828" s="39">
        <f t="shared" si="351"/>
        <v>8763456668</v>
      </c>
      <c r="N1828" s="1" t="b">
        <f t="shared" si="352"/>
        <v>1</v>
      </c>
      <c r="O1828" s="41">
        <f t="shared" si="353"/>
        <v>8763456668</v>
      </c>
    </row>
    <row r="1829" spans="1:15" x14ac:dyDescent="0.75">
      <c r="A1829" s="4">
        <v>43467</v>
      </c>
      <c r="B1829" s="37">
        <f>IFERROR(INDEX(BTC!$F:$F,MATCH($A1829,BTC!$A:$A,0))*INDEX('Control Panel'!$B:$B,MATCH('Index Volume'!$A1829+1,'Control Panel'!$A:$A,1)),0)</f>
        <v>5244856836</v>
      </c>
      <c r="C1829" s="37">
        <f>IFERROR(INDEX(XRP!$F:$F,MATCH($A1829,XRP!$A:$A,0))*INDEX('Control Panel'!$C:$C,MATCH($A1829+1,'Control Panel'!$A:$A,1)),0)</f>
        <v>543216669</v>
      </c>
      <c r="D1829" s="37">
        <f>IFERROR(INDEX(LTC!$F:$F,MATCH($A1829,LTC!$A:$A,0))*INDEX('Control Panel'!$D:$D,MATCH($A1829+1,'Control Panel'!$A:$A,1)),0)</f>
        <v>414331918</v>
      </c>
      <c r="E1829" s="37">
        <f>IFERROR(INDEX(ETC!$F:$F,MATCH($A1829,ETC!$A:$A,0))*INDEX('Control Panel'!$E:$E,MATCH($A1829+1,'Control Panel'!$A:$A,1)),0)</f>
        <v>121887313</v>
      </c>
      <c r="F1829" s="37">
        <f>IFERROR(INDEX(ETH!$F:$F,MATCH($A1829,ETH!$A:$A,0))*INDEX('Control Panel'!$F:$F,MATCH('Index Volume'!$A1829+1,'Control Panel'!$A:$A,1)),0)</f>
        <v>3328240369</v>
      </c>
      <c r="G1829" s="37">
        <f>IFERROR(INDEX(BCH!$F:$F,MATCH($A1829,BCH!$A:$A,0))*INDEX('Control Panel'!$G:$G,MATCH('Index Volume'!$A1829+1,'Control Panel'!$A:$A,1)),0)</f>
        <v>270357561</v>
      </c>
      <c r="H1829" s="37">
        <f>IFERROR(INDEX(XMR!$F:$F,MATCH($A1829,XMR!$A:$A,0))*INDEX('Control Panel'!$H:$H,MATCH('Index Volume'!$A1829+1,'Control Panel'!$A:$A,1)),0)</f>
        <v>24331239</v>
      </c>
      <c r="I1829" s="37">
        <f>IFERROR(INDEX(ZEC!$F:$F,MATCH($A1829,ZEC!$A:$A,0))*INDEX('Control Panel'!$I:$I,MATCH('Index Volume'!$A1829+1,'Control Panel'!$A:$A,1)),0)</f>
        <v>106422105</v>
      </c>
      <c r="J1829" s="37">
        <f>IFERROR(INDEX(EOS!$F:$F,MATCH($A1829,EOS!$A:$A,0))*INDEX('Control Panel'!$J:$J,MATCH('Index Volume'!$A1829+1,'Control Panel'!$A:$A,1)),0)</f>
        <v>808413256</v>
      </c>
      <c r="K1829" s="37">
        <f>IFERROR(INDEX(DASH!$F:$F,MATCH($A1829,DASH!$A:$A,0))*INDEX('Control Panel'!$K:$K,MATCH('Index Volume'!$A1829+1,'Control Panel'!$A:$A,1)),0)</f>
        <v>97837934</v>
      </c>
      <c r="L1829" s="37">
        <f>IFERROR(INDEX(XLM!$F:$F,MATCH($A1829,XLM!$A:$A,0))*INDEX('Control Panel'!$L:$L,MATCH('Index Volume'!$A1829+1,'Control Panel'!$A:$A,1)),0)</f>
        <v>106949561</v>
      </c>
      <c r="M1829" s="39">
        <f t="shared" si="351"/>
        <v>11066844761</v>
      </c>
      <c r="N1829" s="1" t="b">
        <f t="shared" si="352"/>
        <v>1</v>
      </c>
      <c r="O1829" s="41">
        <f t="shared" si="353"/>
        <v>11066844761</v>
      </c>
    </row>
    <row r="1830" spans="1:15" x14ac:dyDescent="0.75">
      <c r="A1830" s="3">
        <v>43468</v>
      </c>
      <c r="B1830" s="37">
        <f>IFERROR(INDEX(BTC!$F:$F,MATCH($A1830,BTC!$A:$A,0))*INDEX('Control Panel'!$B:$B,MATCH('Index Volume'!$A1830+1,'Control Panel'!$A:$A,1)),0)</f>
        <v>4530215219</v>
      </c>
      <c r="C1830" s="37">
        <f>IFERROR(INDEX(XRP!$F:$F,MATCH($A1830,XRP!$A:$A,0))*INDEX('Control Panel'!$C:$C,MATCH($A1830+1,'Control Panel'!$A:$A,1)),0)</f>
        <v>438873803</v>
      </c>
      <c r="D1830" s="37">
        <f>IFERROR(INDEX(LTC!$F:$F,MATCH($A1830,LTC!$A:$A,0))*INDEX('Control Panel'!$D:$D,MATCH($A1830+1,'Control Panel'!$A:$A,1)),0)</f>
        <v>345068249</v>
      </c>
      <c r="E1830" s="37">
        <f>IFERROR(INDEX(ETC!$F:$F,MATCH($A1830,ETC!$A:$A,0))*INDEX('Control Panel'!$E:$E,MATCH($A1830+1,'Control Panel'!$A:$A,1)),0)</f>
        <v>105163400</v>
      </c>
      <c r="F1830" s="37">
        <f>IFERROR(INDEX(ETH!$F:$F,MATCH($A1830,ETH!$A:$A,0))*INDEX('Control Panel'!$F:$F,MATCH('Index Volume'!$A1830+1,'Control Panel'!$A:$A,1)),0)</f>
        <v>2676164880</v>
      </c>
      <c r="G1830" s="37">
        <f>IFERROR(INDEX(BCH!$F:$F,MATCH($A1830,BCH!$A:$A,0))*INDEX('Control Panel'!$G:$G,MATCH('Index Volume'!$A1830+1,'Control Panel'!$A:$A,1)),0)</f>
        <v>231676176</v>
      </c>
      <c r="H1830" s="37">
        <f>IFERROR(INDEX(XMR!$F:$F,MATCH($A1830,XMR!$A:$A,0))*INDEX('Control Panel'!$H:$H,MATCH('Index Volume'!$A1830+1,'Control Panel'!$A:$A,1)),0)</f>
        <v>12738595</v>
      </c>
      <c r="I1830" s="37">
        <f>IFERROR(INDEX(ZEC!$F:$F,MATCH($A1830,ZEC!$A:$A,0))*INDEX('Control Panel'!$I:$I,MATCH('Index Volume'!$A1830+1,'Control Panel'!$A:$A,1)),0)</f>
        <v>97767990</v>
      </c>
      <c r="J1830" s="37">
        <f>IFERROR(INDEX(EOS!$F:$F,MATCH($A1830,EOS!$A:$A,0))*INDEX('Control Panel'!$J:$J,MATCH('Index Volume'!$A1830+1,'Control Panel'!$A:$A,1)),0)</f>
        <v>636865311</v>
      </c>
      <c r="K1830" s="37">
        <f>IFERROR(INDEX(DASH!$F:$F,MATCH($A1830,DASH!$A:$A,0))*INDEX('Control Panel'!$K:$K,MATCH('Index Volume'!$A1830+1,'Control Panel'!$A:$A,1)),0)</f>
        <v>107808623</v>
      </c>
      <c r="L1830" s="37">
        <f>IFERROR(INDEX(XLM!$F:$F,MATCH($A1830,XLM!$A:$A,0))*INDEX('Control Panel'!$L:$L,MATCH('Index Volume'!$A1830+1,'Control Panel'!$A:$A,1)),0)</f>
        <v>90192344</v>
      </c>
      <c r="M1830" s="39">
        <f t="shared" si="351"/>
        <v>9272534590</v>
      </c>
      <c r="N1830" s="1" t="b">
        <f t="shared" si="352"/>
        <v>1</v>
      </c>
      <c r="O1830" s="41">
        <f t="shared" si="353"/>
        <v>9272534590</v>
      </c>
    </row>
    <row r="1831" spans="1:15" x14ac:dyDescent="0.75">
      <c r="A1831" s="4">
        <v>43469</v>
      </c>
      <c r="B1831" s="37">
        <f>IFERROR(INDEX(BTC!$F:$F,MATCH($A1831,BTC!$A:$A,0))*INDEX('Control Panel'!$B:$B,MATCH('Index Volume'!$A1831+1,'Control Panel'!$A:$A,1)),0)</f>
        <v>4847965467</v>
      </c>
      <c r="C1831" s="37">
        <f>IFERROR(INDEX(XRP!$F:$F,MATCH($A1831,XRP!$A:$A,0))*INDEX('Control Panel'!$C:$C,MATCH($A1831+1,'Control Panel'!$A:$A,1)),0)</f>
        <v>450633876</v>
      </c>
      <c r="D1831" s="37">
        <f>IFERROR(INDEX(LTC!$F:$F,MATCH($A1831,LTC!$A:$A,0))*INDEX('Control Panel'!$D:$D,MATCH($A1831+1,'Control Panel'!$A:$A,1)),0)</f>
        <v>391010579</v>
      </c>
      <c r="E1831" s="37">
        <f>IFERROR(INDEX(ETC!$F:$F,MATCH($A1831,ETC!$A:$A,0))*INDEX('Control Panel'!$E:$E,MATCH($A1831+1,'Control Panel'!$A:$A,1)),0)</f>
        <v>115827900</v>
      </c>
      <c r="F1831" s="37">
        <f>IFERROR(INDEX(ETH!$F:$F,MATCH($A1831,ETH!$A:$A,0))*INDEX('Control Panel'!$F:$F,MATCH('Index Volume'!$A1831+1,'Control Panel'!$A:$A,1)),0)</f>
        <v>3126192535</v>
      </c>
      <c r="G1831" s="37">
        <f>IFERROR(INDEX(BCH!$F:$F,MATCH($A1831,BCH!$A:$A,0))*INDEX('Control Panel'!$G:$G,MATCH('Index Volume'!$A1831+1,'Control Panel'!$A:$A,1)),0)</f>
        <v>207663255</v>
      </c>
      <c r="H1831" s="37">
        <f>IFERROR(INDEX(XMR!$F:$F,MATCH($A1831,XMR!$A:$A,0))*INDEX('Control Panel'!$H:$H,MATCH('Index Volume'!$A1831+1,'Control Panel'!$A:$A,1)),0)</f>
        <v>12125339</v>
      </c>
      <c r="I1831" s="37">
        <f>IFERROR(INDEX(ZEC!$F:$F,MATCH($A1831,ZEC!$A:$A,0))*INDEX('Control Panel'!$I:$I,MATCH('Index Volume'!$A1831+1,'Control Panel'!$A:$A,1)),0)</f>
        <v>156017985</v>
      </c>
      <c r="J1831" s="37">
        <f>IFERROR(INDEX(EOS!$F:$F,MATCH($A1831,EOS!$A:$A,0))*INDEX('Control Panel'!$J:$J,MATCH('Index Volume'!$A1831+1,'Control Panel'!$A:$A,1)),0)</f>
        <v>723318560</v>
      </c>
      <c r="K1831" s="37">
        <f>IFERROR(INDEX(DASH!$F:$F,MATCH($A1831,DASH!$A:$A,0))*INDEX('Control Panel'!$K:$K,MATCH('Index Volume'!$A1831+1,'Control Panel'!$A:$A,1)),0)</f>
        <v>88034486</v>
      </c>
      <c r="L1831" s="37">
        <f>IFERROR(INDEX(XLM!$F:$F,MATCH($A1831,XLM!$A:$A,0))*INDEX('Control Panel'!$L:$L,MATCH('Index Volume'!$A1831+1,'Control Panel'!$A:$A,1)),0)</f>
        <v>80564462</v>
      </c>
      <c r="M1831" s="39">
        <f t="shared" si="351"/>
        <v>10199354444</v>
      </c>
      <c r="N1831" s="1" t="b">
        <f t="shared" si="352"/>
        <v>1</v>
      </c>
      <c r="O1831" s="41">
        <f t="shared" si="353"/>
        <v>10199354444</v>
      </c>
    </row>
    <row r="1832" spans="1:15" x14ac:dyDescent="0.75">
      <c r="A1832" s="3">
        <v>43470</v>
      </c>
      <c r="B1832" s="37">
        <f>IFERROR(INDEX(BTC!$F:$F,MATCH($A1832,BTC!$A:$A,0))*INDEX('Control Panel'!$B:$B,MATCH('Index Volume'!$A1832+1,'Control Panel'!$A:$A,1)),0)</f>
        <v>5137609824</v>
      </c>
      <c r="C1832" s="37">
        <f>IFERROR(INDEX(XRP!$F:$F,MATCH($A1832,XRP!$A:$A,0))*INDEX('Control Panel'!$C:$C,MATCH($A1832+1,'Control Panel'!$A:$A,1)),0)</f>
        <v>452090239</v>
      </c>
      <c r="D1832" s="37">
        <f>IFERROR(INDEX(LTC!$F:$F,MATCH($A1832,LTC!$A:$A,0))*INDEX('Control Panel'!$D:$D,MATCH($A1832+1,'Control Panel'!$A:$A,1)),0)</f>
        <v>640607603</v>
      </c>
      <c r="E1832" s="37">
        <f>IFERROR(INDEX(ETC!$F:$F,MATCH($A1832,ETC!$A:$A,0))*INDEX('Control Panel'!$E:$E,MATCH($A1832+1,'Control Panel'!$A:$A,1)),0)</f>
        <v>106525711</v>
      </c>
      <c r="F1832" s="37">
        <f>IFERROR(INDEX(ETH!$F:$F,MATCH($A1832,ETH!$A:$A,0))*INDEX('Control Panel'!$F:$F,MATCH('Index Volume'!$A1832+1,'Control Panel'!$A:$A,1)),0)</f>
        <v>3338211928</v>
      </c>
      <c r="G1832" s="37">
        <f>IFERROR(INDEX(BCH!$F:$F,MATCH($A1832,BCH!$A:$A,0))*INDEX('Control Panel'!$G:$G,MATCH('Index Volume'!$A1832+1,'Control Panel'!$A:$A,1)),0)</f>
        <v>230320255</v>
      </c>
      <c r="H1832" s="37">
        <f>IFERROR(INDEX(XMR!$F:$F,MATCH($A1832,XMR!$A:$A,0))*INDEX('Control Panel'!$H:$H,MATCH('Index Volume'!$A1832+1,'Control Panel'!$A:$A,1)),0)</f>
        <v>13488431</v>
      </c>
      <c r="I1832" s="37">
        <f>IFERROR(INDEX(ZEC!$F:$F,MATCH($A1832,ZEC!$A:$A,0))*INDEX('Control Panel'!$I:$I,MATCH('Index Volume'!$A1832+1,'Control Panel'!$A:$A,1)),0)</f>
        <v>223989922</v>
      </c>
      <c r="J1832" s="37">
        <f>IFERROR(INDEX(EOS!$F:$F,MATCH($A1832,EOS!$A:$A,0))*INDEX('Control Panel'!$J:$J,MATCH('Index Volume'!$A1832+1,'Control Panel'!$A:$A,1)),0)</f>
        <v>750751760</v>
      </c>
      <c r="K1832" s="37">
        <f>IFERROR(INDEX(DASH!$F:$F,MATCH($A1832,DASH!$A:$A,0))*INDEX('Control Panel'!$K:$K,MATCH('Index Volume'!$A1832+1,'Control Panel'!$A:$A,1)),0)</f>
        <v>116893026</v>
      </c>
      <c r="L1832" s="37">
        <f>IFERROR(INDEX(XLM!$F:$F,MATCH($A1832,XLM!$A:$A,0))*INDEX('Control Panel'!$L:$L,MATCH('Index Volume'!$A1832+1,'Control Panel'!$A:$A,1)),0)</f>
        <v>88463994</v>
      </c>
      <c r="M1832" s="39">
        <f t="shared" si="351"/>
        <v>11098952693</v>
      </c>
      <c r="N1832" s="1" t="b">
        <f t="shared" si="352"/>
        <v>1</v>
      </c>
      <c r="O1832" s="41">
        <f t="shared" si="353"/>
        <v>11098952693</v>
      </c>
    </row>
    <row r="1833" spans="1:15" x14ac:dyDescent="0.75">
      <c r="A1833" s="4">
        <v>43471</v>
      </c>
      <c r="B1833" s="37">
        <f>IFERROR(INDEX(BTC!$F:$F,MATCH($A1833,BTC!$A:$A,0))*INDEX('Control Panel'!$B:$B,MATCH('Index Volume'!$A1833+1,'Control Panel'!$A:$A,1)),0)</f>
        <v>5597027440</v>
      </c>
      <c r="C1833" s="37">
        <f>IFERROR(INDEX(XRP!$F:$F,MATCH($A1833,XRP!$A:$A,0))*INDEX('Control Panel'!$C:$C,MATCH($A1833+1,'Control Panel'!$A:$A,1)),0)</f>
        <v>492558794</v>
      </c>
      <c r="D1833" s="37">
        <f>IFERROR(INDEX(LTC!$F:$F,MATCH($A1833,LTC!$A:$A,0))*INDEX('Control Panel'!$D:$D,MATCH($A1833+1,'Control Panel'!$A:$A,1)),0)</f>
        <v>809493170</v>
      </c>
      <c r="E1833" s="37">
        <f>IFERROR(INDEX(ETC!$F:$F,MATCH($A1833,ETC!$A:$A,0))*INDEX('Control Panel'!$E:$E,MATCH($A1833+1,'Control Panel'!$A:$A,1)),0)</f>
        <v>132701649</v>
      </c>
      <c r="F1833" s="37">
        <f>IFERROR(INDEX(ETH!$F:$F,MATCH($A1833,ETH!$A:$A,0))*INDEX('Control Panel'!$F:$F,MATCH('Index Volume'!$A1833+1,'Control Panel'!$A:$A,1)),0)</f>
        <v>3231294371</v>
      </c>
      <c r="G1833" s="37">
        <f>IFERROR(INDEX(BCH!$F:$F,MATCH($A1833,BCH!$A:$A,0))*INDEX('Control Panel'!$G:$G,MATCH('Index Volume'!$A1833+1,'Control Panel'!$A:$A,1)),0)</f>
        <v>226834845</v>
      </c>
      <c r="H1833" s="37">
        <f>IFERROR(INDEX(XMR!$F:$F,MATCH($A1833,XMR!$A:$A,0))*INDEX('Control Panel'!$H:$H,MATCH('Index Volume'!$A1833+1,'Control Panel'!$A:$A,1)),0)</f>
        <v>16838854</v>
      </c>
      <c r="I1833" s="37">
        <f>IFERROR(INDEX(ZEC!$F:$F,MATCH($A1833,ZEC!$A:$A,0))*INDEX('Control Panel'!$I:$I,MATCH('Index Volume'!$A1833+1,'Control Panel'!$A:$A,1)),0)</f>
        <v>255070882</v>
      </c>
      <c r="J1833" s="37">
        <f>IFERROR(INDEX(EOS!$F:$F,MATCH($A1833,EOS!$A:$A,0))*INDEX('Control Panel'!$J:$J,MATCH('Index Volume'!$A1833+1,'Control Panel'!$A:$A,1)),0)</f>
        <v>867964715</v>
      </c>
      <c r="K1833" s="37">
        <f>IFERROR(INDEX(DASH!$F:$F,MATCH($A1833,DASH!$A:$A,0))*INDEX('Control Panel'!$K:$K,MATCH('Index Volume'!$A1833+1,'Control Panel'!$A:$A,1)),0)</f>
        <v>108093796</v>
      </c>
      <c r="L1833" s="37">
        <f>IFERROR(INDEX(XLM!$F:$F,MATCH($A1833,XLM!$A:$A,0))*INDEX('Control Panel'!$L:$L,MATCH('Index Volume'!$A1833+1,'Control Panel'!$A:$A,1)),0)</f>
        <v>93094440</v>
      </c>
      <c r="M1833" s="39">
        <f t="shared" si="351"/>
        <v>11830972956</v>
      </c>
      <c r="N1833" s="1" t="b">
        <f t="shared" si="352"/>
        <v>1</v>
      </c>
      <c r="O1833" s="41">
        <f t="shared" si="353"/>
        <v>11830972956</v>
      </c>
    </row>
    <row r="1834" spans="1:15" x14ac:dyDescent="0.75">
      <c r="A1834" s="3">
        <v>43472</v>
      </c>
      <c r="B1834" s="37">
        <f>IFERROR(INDEX(BTC!$F:$F,MATCH($A1834,BTC!$A:$A,0))*INDEX('Control Panel'!$B:$B,MATCH('Index Volume'!$A1834+1,'Control Panel'!$A:$A,1)),0)</f>
        <v>5228625637</v>
      </c>
      <c r="C1834" s="37">
        <f>IFERROR(INDEX(XRP!$F:$F,MATCH($A1834,XRP!$A:$A,0))*INDEX('Control Panel'!$C:$C,MATCH($A1834+1,'Control Panel'!$A:$A,1)),0)</f>
        <v>499028522</v>
      </c>
      <c r="D1834" s="37">
        <f>IFERROR(INDEX(LTC!$F:$F,MATCH($A1834,LTC!$A:$A,0))*INDEX('Control Panel'!$D:$D,MATCH($A1834+1,'Control Panel'!$A:$A,1)),0)</f>
        <v>586891613</v>
      </c>
      <c r="E1834" s="37">
        <f>IFERROR(INDEX(ETC!$F:$F,MATCH($A1834,ETC!$A:$A,0))*INDEX('Control Panel'!$E:$E,MATCH($A1834+1,'Control Panel'!$A:$A,1)),0)</f>
        <v>144351122</v>
      </c>
      <c r="F1834" s="37">
        <f>IFERROR(INDEX(ETH!$F:$F,MATCH($A1834,ETH!$A:$A,0))*INDEX('Control Panel'!$F:$F,MATCH('Index Volume'!$A1834+1,'Control Panel'!$A:$A,1)),0)</f>
        <v>2712108388</v>
      </c>
      <c r="G1834" s="37">
        <f>IFERROR(INDEX(BCH!$F:$F,MATCH($A1834,BCH!$A:$A,0))*INDEX('Control Panel'!$G:$G,MATCH('Index Volume'!$A1834+1,'Control Panel'!$A:$A,1)),0)</f>
        <v>204578538</v>
      </c>
      <c r="H1834" s="37">
        <f>IFERROR(INDEX(XMR!$F:$F,MATCH($A1834,XMR!$A:$A,0))*INDEX('Control Panel'!$H:$H,MATCH('Index Volume'!$A1834+1,'Control Panel'!$A:$A,1)),0)</f>
        <v>15100414</v>
      </c>
      <c r="I1834" s="37">
        <f>IFERROR(INDEX(ZEC!$F:$F,MATCH($A1834,ZEC!$A:$A,0))*INDEX('Control Panel'!$I:$I,MATCH('Index Volume'!$A1834+1,'Control Panel'!$A:$A,1)),0)</f>
        <v>257883235</v>
      </c>
      <c r="J1834" s="37">
        <f>IFERROR(INDEX(EOS!$F:$F,MATCH($A1834,EOS!$A:$A,0))*INDEX('Control Panel'!$J:$J,MATCH('Index Volume'!$A1834+1,'Control Panel'!$A:$A,1)),0)</f>
        <v>747456993</v>
      </c>
      <c r="K1834" s="37">
        <f>IFERROR(INDEX(DASH!$F:$F,MATCH($A1834,DASH!$A:$A,0))*INDEX('Control Panel'!$K:$K,MATCH('Index Volume'!$A1834+1,'Control Panel'!$A:$A,1)),0)</f>
        <v>115327298</v>
      </c>
      <c r="L1834" s="37">
        <f>IFERROR(INDEX(XLM!$F:$F,MATCH($A1834,XLM!$A:$A,0))*INDEX('Control Panel'!$L:$L,MATCH('Index Volume'!$A1834+1,'Control Panel'!$A:$A,1)),0)</f>
        <v>95010988</v>
      </c>
      <c r="M1834" s="39">
        <f t="shared" si="351"/>
        <v>10606362748</v>
      </c>
      <c r="N1834" s="1" t="b">
        <f t="shared" si="352"/>
        <v>1</v>
      </c>
      <c r="O1834" s="41">
        <f t="shared" si="353"/>
        <v>10606362748</v>
      </c>
    </row>
    <row r="1835" spans="1:15" x14ac:dyDescent="0.75">
      <c r="A1835" s="4">
        <v>43473</v>
      </c>
      <c r="B1835" s="37">
        <f>IFERROR(INDEX(BTC!$F:$F,MATCH($A1835,BTC!$A:$A,0))*INDEX('Control Panel'!$B:$B,MATCH('Index Volume'!$A1835+1,'Control Panel'!$A:$A,1)),0)</f>
        <v>5306593305</v>
      </c>
      <c r="C1835" s="37">
        <f>IFERROR(INDEX(XRP!$F:$F,MATCH($A1835,XRP!$A:$A,0))*INDEX('Control Panel'!$C:$C,MATCH($A1835+1,'Control Panel'!$A:$A,1)),0)</f>
        <v>499493490</v>
      </c>
      <c r="D1835" s="37">
        <f>IFERROR(INDEX(LTC!$F:$F,MATCH($A1835,LTC!$A:$A,0))*INDEX('Control Panel'!$D:$D,MATCH($A1835+1,'Control Panel'!$A:$A,1)),0)</f>
        <v>643946959</v>
      </c>
      <c r="E1835" s="37">
        <f>IFERROR(INDEX(ETC!$F:$F,MATCH($A1835,ETC!$A:$A,0))*INDEX('Control Panel'!$E:$E,MATCH($A1835+1,'Control Panel'!$A:$A,1)),0)</f>
        <v>146348077</v>
      </c>
      <c r="F1835" s="37">
        <f>IFERROR(INDEX(ETH!$F:$F,MATCH($A1835,ETH!$A:$A,0))*INDEX('Control Panel'!$F:$F,MATCH('Index Volume'!$A1835+1,'Control Panel'!$A:$A,1)),0)</f>
        <v>2459808140</v>
      </c>
      <c r="G1835" s="37">
        <f>IFERROR(INDEX(BCH!$F:$F,MATCH($A1835,BCH!$A:$A,0))*INDEX('Control Panel'!$G:$G,MATCH('Index Volume'!$A1835+1,'Control Panel'!$A:$A,1)),0)</f>
        <v>167967145</v>
      </c>
      <c r="H1835" s="37">
        <f>IFERROR(INDEX(XMR!$F:$F,MATCH($A1835,XMR!$A:$A,0))*INDEX('Control Panel'!$H:$H,MATCH('Index Volume'!$A1835+1,'Control Panel'!$A:$A,1)),0)</f>
        <v>15133986</v>
      </c>
      <c r="I1835" s="37">
        <f>IFERROR(INDEX(ZEC!$F:$F,MATCH($A1835,ZEC!$A:$A,0))*INDEX('Control Panel'!$I:$I,MATCH('Index Volume'!$A1835+1,'Control Panel'!$A:$A,1)),0)</f>
        <v>111887547</v>
      </c>
      <c r="J1835" s="37">
        <f>IFERROR(INDEX(EOS!$F:$F,MATCH($A1835,EOS!$A:$A,0))*INDEX('Control Panel'!$J:$J,MATCH('Index Volume'!$A1835+1,'Control Panel'!$A:$A,1)),0)</f>
        <v>672422514</v>
      </c>
      <c r="K1835" s="37">
        <f>IFERROR(INDEX(DASH!$F:$F,MATCH($A1835,DASH!$A:$A,0))*INDEX('Control Panel'!$K:$K,MATCH('Index Volume'!$A1835+1,'Control Panel'!$A:$A,1)),0)</f>
        <v>97001749</v>
      </c>
      <c r="L1835" s="37">
        <f>IFERROR(INDEX(XLM!$F:$F,MATCH($A1835,XLM!$A:$A,0))*INDEX('Control Panel'!$L:$L,MATCH('Index Volume'!$A1835+1,'Control Panel'!$A:$A,1)),0)</f>
        <v>104584394</v>
      </c>
      <c r="M1835" s="39">
        <f t="shared" si="351"/>
        <v>10225187306</v>
      </c>
      <c r="N1835" s="1" t="b">
        <f t="shared" si="352"/>
        <v>1</v>
      </c>
      <c r="O1835" s="41">
        <f t="shared" si="353"/>
        <v>10225187306</v>
      </c>
    </row>
    <row r="1836" spans="1:15" x14ac:dyDescent="0.75">
      <c r="A1836" s="3">
        <v>43474</v>
      </c>
      <c r="B1836" s="37">
        <f>IFERROR(INDEX(BTC!$F:$F,MATCH($A1836,BTC!$A:$A,0))*INDEX('Control Panel'!$B:$B,MATCH('Index Volume'!$A1836+1,'Control Panel'!$A:$A,1)),0)</f>
        <v>5115905225</v>
      </c>
      <c r="C1836" s="37">
        <f>IFERROR(INDEX(XRP!$F:$F,MATCH($A1836,XRP!$A:$A,0))*INDEX('Control Panel'!$C:$C,MATCH($A1836+1,'Control Panel'!$A:$A,1)),0)</f>
        <v>455908708</v>
      </c>
      <c r="D1836" s="37">
        <f>IFERROR(INDEX(LTC!$F:$F,MATCH($A1836,LTC!$A:$A,0))*INDEX('Control Panel'!$D:$D,MATCH($A1836+1,'Control Panel'!$A:$A,1)),0)</f>
        <v>504601883</v>
      </c>
      <c r="E1836" s="37">
        <f>IFERROR(INDEX(ETC!$F:$F,MATCH($A1836,ETC!$A:$A,0))*INDEX('Control Panel'!$E:$E,MATCH($A1836+1,'Control Panel'!$A:$A,1)),0)</f>
        <v>0</v>
      </c>
      <c r="F1836" s="37">
        <f>IFERROR(INDEX(ETH!$F:$F,MATCH($A1836,ETH!$A:$A,0))*INDEX('Control Panel'!$F:$F,MATCH('Index Volume'!$A1836+1,'Control Panel'!$A:$A,1)),0)</f>
        <v>2369241197</v>
      </c>
      <c r="G1836" s="37">
        <f>IFERROR(INDEX(BCH!$F:$F,MATCH($A1836,BCH!$A:$A,0))*INDEX('Control Panel'!$G:$G,MATCH('Index Volume'!$A1836+1,'Control Panel'!$A:$A,1)),0)</f>
        <v>163008542</v>
      </c>
      <c r="H1836" s="37">
        <f>IFERROR(INDEX(XMR!$F:$F,MATCH($A1836,XMR!$A:$A,0))*INDEX('Control Panel'!$H:$H,MATCH('Index Volume'!$A1836+1,'Control Panel'!$A:$A,1)),0)</f>
        <v>19143630</v>
      </c>
      <c r="I1836" s="37">
        <f>IFERROR(INDEX(ZEC!$F:$F,MATCH($A1836,ZEC!$A:$A,0))*INDEX('Control Panel'!$I:$I,MATCH('Index Volume'!$A1836+1,'Control Panel'!$A:$A,1)),0)</f>
        <v>138605651</v>
      </c>
      <c r="J1836" s="37">
        <f>IFERROR(INDEX(EOS!$F:$F,MATCH($A1836,EOS!$A:$A,0))*INDEX('Control Panel'!$J:$J,MATCH('Index Volume'!$A1836+1,'Control Panel'!$A:$A,1)),0)</f>
        <v>734853519</v>
      </c>
      <c r="K1836" s="37">
        <f>IFERROR(INDEX(DASH!$F:$F,MATCH($A1836,DASH!$A:$A,0))*INDEX('Control Panel'!$K:$K,MATCH('Index Volume'!$A1836+1,'Control Panel'!$A:$A,1)),0)</f>
        <v>107500924</v>
      </c>
      <c r="L1836" s="37">
        <f>IFERROR(INDEX(XLM!$F:$F,MATCH($A1836,XLM!$A:$A,0))*INDEX('Control Panel'!$L:$L,MATCH('Index Volume'!$A1836+1,'Control Panel'!$A:$A,1)),0)</f>
        <v>94733730</v>
      </c>
      <c r="M1836" s="39">
        <f t="shared" si="351"/>
        <v>9703503009</v>
      </c>
      <c r="N1836" s="1" t="b">
        <f t="shared" si="352"/>
        <v>0</v>
      </c>
      <c r="O1836" s="41">
        <f t="shared" si="353"/>
        <v>9703503009</v>
      </c>
    </row>
    <row r="1837" spans="1:15" x14ac:dyDescent="0.75">
      <c r="A1837" s="4">
        <v>43475</v>
      </c>
      <c r="B1837" s="37">
        <f>IFERROR(INDEX(BTC!$F:$F,MATCH($A1837,BTC!$A:$A,0))*INDEX('Control Panel'!$B:$B,MATCH('Index Volume'!$A1837+1,'Control Panel'!$A:$A,1)),0)</f>
        <v>6874143796</v>
      </c>
      <c r="C1837" s="37">
        <f>IFERROR(INDEX(XRP!$F:$F,MATCH($A1837,XRP!$A:$A,0))*INDEX('Control Panel'!$C:$C,MATCH($A1837+1,'Control Panel'!$A:$A,1)),0)</f>
        <v>839535352</v>
      </c>
      <c r="D1837" s="37">
        <f>IFERROR(INDEX(LTC!$F:$F,MATCH($A1837,LTC!$A:$A,0))*INDEX('Control Panel'!$D:$D,MATCH($A1837+1,'Control Panel'!$A:$A,1)),0)</f>
        <v>701124437</v>
      </c>
      <c r="E1837" s="37">
        <f>IFERROR(INDEX(ETC!$F:$F,MATCH($A1837,ETC!$A:$A,0))*INDEX('Control Panel'!$E:$E,MATCH($A1837+1,'Control Panel'!$A:$A,1)),0)</f>
        <v>0</v>
      </c>
      <c r="F1837" s="37">
        <f>IFERROR(INDEX(ETH!$F:$F,MATCH($A1837,ETH!$A:$A,0))*INDEX('Control Panel'!$F:$F,MATCH('Index Volume'!$A1837+1,'Control Panel'!$A:$A,1)),0)</f>
        <v>3397734456</v>
      </c>
      <c r="G1837" s="37">
        <f>IFERROR(INDEX(BCH!$F:$F,MATCH($A1837,BCH!$A:$A,0))*INDEX('Control Panel'!$G:$G,MATCH('Index Volume'!$A1837+1,'Control Panel'!$A:$A,1)),0)</f>
        <v>349267379</v>
      </c>
      <c r="H1837" s="37">
        <f>IFERROR(INDEX(XMR!$F:$F,MATCH($A1837,XMR!$A:$A,0))*INDEX('Control Panel'!$H:$H,MATCH('Index Volume'!$A1837+1,'Control Panel'!$A:$A,1)),0)</f>
        <v>24306322</v>
      </c>
      <c r="I1837" s="37">
        <f>IFERROR(INDEX(ZEC!$F:$F,MATCH($A1837,ZEC!$A:$A,0))*INDEX('Control Panel'!$I:$I,MATCH('Index Volume'!$A1837+1,'Control Panel'!$A:$A,1)),0)</f>
        <v>134487356</v>
      </c>
      <c r="J1837" s="37">
        <f>IFERROR(INDEX(EOS!$F:$F,MATCH($A1837,EOS!$A:$A,0))*INDEX('Control Panel'!$J:$J,MATCH('Index Volume'!$A1837+1,'Control Panel'!$A:$A,1)),0)</f>
        <v>1205353503</v>
      </c>
      <c r="K1837" s="37">
        <f>IFERROR(INDEX(DASH!$F:$F,MATCH($A1837,DASH!$A:$A,0))*INDEX('Control Panel'!$K:$K,MATCH('Index Volume'!$A1837+1,'Control Panel'!$A:$A,1)),0)</f>
        <v>136869558</v>
      </c>
      <c r="L1837" s="37">
        <f>IFERROR(INDEX(XLM!$F:$F,MATCH($A1837,XLM!$A:$A,0))*INDEX('Control Panel'!$L:$L,MATCH('Index Volume'!$A1837+1,'Control Panel'!$A:$A,1)),0)</f>
        <v>128623288</v>
      </c>
      <c r="M1837" s="39">
        <f t="shared" si="351"/>
        <v>13791445447</v>
      </c>
      <c r="N1837" s="1" t="b">
        <f t="shared" si="352"/>
        <v>1</v>
      </c>
      <c r="O1837" s="41">
        <f t="shared" si="353"/>
        <v>13791445447</v>
      </c>
    </row>
    <row r="1838" spans="1:15" x14ac:dyDescent="0.75">
      <c r="A1838" s="3">
        <v>43476</v>
      </c>
      <c r="B1838" s="37">
        <f>IFERROR(INDEX(BTC!$F:$F,MATCH($A1838,BTC!$A:$A,0))*INDEX('Control Panel'!$B:$B,MATCH('Index Volume'!$A1838+1,'Control Panel'!$A:$A,1)),0)</f>
        <v>5538712865</v>
      </c>
      <c r="C1838" s="37">
        <f>IFERROR(INDEX(XRP!$F:$F,MATCH($A1838,XRP!$A:$A,0))*INDEX('Control Panel'!$C:$C,MATCH($A1838+1,'Control Panel'!$A:$A,1)),0)</f>
        <v>501054509</v>
      </c>
      <c r="D1838" s="37">
        <f>IFERROR(INDEX(LTC!$F:$F,MATCH($A1838,LTC!$A:$A,0))*INDEX('Control Panel'!$D:$D,MATCH($A1838+1,'Control Panel'!$A:$A,1)),0)</f>
        <v>628980637</v>
      </c>
      <c r="E1838" s="37">
        <f>IFERROR(INDEX(ETC!$F:$F,MATCH($A1838,ETC!$A:$A,0))*INDEX('Control Panel'!$E:$E,MATCH($A1838+1,'Control Panel'!$A:$A,1)),0)</f>
        <v>0</v>
      </c>
      <c r="F1838" s="37">
        <f>IFERROR(INDEX(ETH!$F:$F,MATCH($A1838,ETH!$A:$A,0))*INDEX('Control Panel'!$F:$F,MATCH('Index Volume'!$A1838+1,'Control Panel'!$A:$A,1)),0)</f>
        <v>2667585234</v>
      </c>
      <c r="G1838" s="37">
        <f>IFERROR(INDEX(BCH!$F:$F,MATCH($A1838,BCH!$A:$A,0))*INDEX('Control Panel'!$G:$G,MATCH('Index Volume'!$A1838+1,'Control Panel'!$A:$A,1)),0)</f>
        <v>221067019</v>
      </c>
      <c r="H1838" s="37">
        <f>IFERROR(INDEX(XMR!$F:$F,MATCH($A1838,XMR!$A:$A,0))*INDEX('Control Panel'!$H:$H,MATCH('Index Volume'!$A1838+1,'Control Panel'!$A:$A,1)),0)</f>
        <v>23562848</v>
      </c>
      <c r="I1838" s="37">
        <f>IFERROR(INDEX(ZEC!$F:$F,MATCH($A1838,ZEC!$A:$A,0))*INDEX('Control Panel'!$I:$I,MATCH('Index Volume'!$A1838+1,'Control Panel'!$A:$A,1)),0)</f>
        <v>197776266</v>
      </c>
      <c r="J1838" s="37">
        <f>IFERROR(INDEX(EOS!$F:$F,MATCH($A1838,EOS!$A:$A,0))*INDEX('Control Panel'!$J:$J,MATCH('Index Volume'!$A1838+1,'Control Panel'!$A:$A,1)),0)</f>
        <v>839425934</v>
      </c>
      <c r="K1838" s="37">
        <f>IFERROR(INDEX(DASH!$F:$F,MATCH($A1838,DASH!$A:$A,0))*INDEX('Control Panel'!$K:$K,MATCH('Index Volume'!$A1838+1,'Control Panel'!$A:$A,1)),0)</f>
        <v>115955105</v>
      </c>
      <c r="L1838" s="37">
        <f>IFERROR(INDEX(XLM!$F:$F,MATCH($A1838,XLM!$A:$A,0))*INDEX('Control Panel'!$L:$L,MATCH('Index Volume'!$A1838+1,'Control Panel'!$A:$A,1)),0)</f>
        <v>102731220</v>
      </c>
      <c r="M1838" s="39">
        <f t="shared" si="351"/>
        <v>10836851637</v>
      </c>
      <c r="N1838" s="1" t="b">
        <f t="shared" si="352"/>
        <v>1</v>
      </c>
      <c r="O1838" s="41">
        <f t="shared" si="353"/>
        <v>10836851637</v>
      </c>
    </row>
    <row r="1839" spans="1:15" x14ac:dyDescent="0.75">
      <c r="A1839" s="4">
        <v>43477</v>
      </c>
      <c r="B1839" s="37">
        <f>IFERROR(INDEX(BTC!$F:$F,MATCH($A1839,BTC!$A:$A,0))*INDEX('Control Panel'!$B:$B,MATCH('Index Volume'!$A1839+1,'Control Panel'!$A:$A,1)),0)</f>
        <v>4778170883</v>
      </c>
      <c r="C1839" s="37">
        <f>IFERROR(INDEX(XRP!$F:$F,MATCH($A1839,XRP!$A:$A,0))*INDEX('Control Panel'!$C:$C,MATCH($A1839+1,'Control Panel'!$A:$A,1)),0)</f>
        <v>376386863</v>
      </c>
      <c r="D1839" s="37">
        <f>IFERROR(INDEX(LTC!$F:$F,MATCH($A1839,LTC!$A:$A,0))*INDEX('Control Panel'!$D:$D,MATCH($A1839+1,'Control Panel'!$A:$A,1)),0)</f>
        <v>491524393</v>
      </c>
      <c r="E1839" s="37">
        <f>IFERROR(INDEX(ETC!$F:$F,MATCH($A1839,ETC!$A:$A,0))*INDEX('Control Panel'!$E:$E,MATCH($A1839+1,'Control Panel'!$A:$A,1)),0)</f>
        <v>0</v>
      </c>
      <c r="F1839" s="37">
        <f>IFERROR(INDEX(ETH!$F:$F,MATCH($A1839,ETH!$A:$A,0))*INDEX('Control Panel'!$F:$F,MATCH('Index Volume'!$A1839+1,'Control Panel'!$A:$A,1)),0)</f>
        <v>2212109224</v>
      </c>
      <c r="G1839" s="37">
        <f>IFERROR(INDEX(BCH!$F:$F,MATCH($A1839,BCH!$A:$A,0))*INDEX('Control Panel'!$G:$G,MATCH('Index Volume'!$A1839+1,'Control Panel'!$A:$A,1)),0)</f>
        <v>212095966</v>
      </c>
      <c r="H1839" s="37">
        <f>IFERROR(INDEX(XMR!$F:$F,MATCH($A1839,XMR!$A:$A,0))*INDEX('Control Panel'!$H:$H,MATCH('Index Volume'!$A1839+1,'Control Panel'!$A:$A,1)),0)</f>
        <v>20037124</v>
      </c>
      <c r="I1839" s="37">
        <f>IFERROR(INDEX(ZEC!$F:$F,MATCH($A1839,ZEC!$A:$A,0))*INDEX('Control Panel'!$I:$I,MATCH('Index Volume'!$A1839+1,'Control Panel'!$A:$A,1)),0)</f>
        <v>160209732</v>
      </c>
      <c r="J1839" s="37">
        <f>IFERROR(INDEX(EOS!$F:$F,MATCH($A1839,EOS!$A:$A,0))*INDEX('Control Panel'!$J:$J,MATCH('Index Volume'!$A1839+1,'Control Panel'!$A:$A,1)),0)</f>
        <v>676904282</v>
      </c>
      <c r="K1839" s="37">
        <f>IFERROR(INDEX(DASH!$F:$F,MATCH($A1839,DASH!$A:$A,0))*INDEX('Control Panel'!$K:$K,MATCH('Index Volume'!$A1839+1,'Control Panel'!$A:$A,1)),0)</f>
        <v>123278278</v>
      </c>
      <c r="L1839" s="37">
        <f>IFERROR(INDEX(XLM!$F:$F,MATCH($A1839,XLM!$A:$A,0))*INDEX('Control Panel'!$L:$L,MATCH('Index Volume'!$A1839+1,'Control Panel'!$A:$A,1)),0)</f>
        <v>103509557</v>
      </c>
      <c r="M1839" s="39">
        <f t="shared" si="351"/>
        <v>9154226302</v>
      </c>
      <c r="N1839" s="1" t="b">
        <f t="shared" si="352"/>
        <v>1</v>
      </c>
      <c r="O1839" s="41">
        <f t="shared" si="353"/>
        <v>9154226302</v>
      </c>
    </row>
    <row r="1840" spans="1:15" x14ac:dyDescent="0.75">
      <c r="A1840" s="3">
        <v>43478</v>
      </c>
      <c r="B1840" s="37">
        <f>IFERROR(INDEX(BTC!$F:$F,MATCH($A1840,BTC!$A:$A,0))*INDEX('Control Panel'!$B:$B,MATCH('Index Volume'!$A1840+1,'Control Panel'!$A:$A,1)),0)</f>
        <v>4681302466</v>
      </c>
      <c r="C1840" s="37">
        <f>IFERROR(INDEX(XRP!$F:$F,MATCH($A1840,XRP!$A:$A,0))*INDEX('Control Panel'!$C:$C,MATCH($A1840+1,'Control Panel'!$A:$A,1)),0)</f>
        <v>452358902</v>
      </c>
      <c r="D1840" s="37">
        <f>IFERROR(INDEX(LTC!$F:$F,MATCH($A1840,LTC!$A:$A,0))*INDEX('Control Panel'!$D:$D,MATCH($A1840+1,'Control Panel'!$A:$A,1)),0)</f>
        <v>564244096</v>
      </c>
      <c r="E1840" s="37">
        <f>IFERROR(INDEX(ETC!$F:$F,MATCH($A1840,ETC!$A:$A,0))*INDEX('Control Panel'!$E:$E,MATCH($A1840+1,'Control Panel'!$A:$A,1)),0)</f>
        <v>0</v>
      </c>
      <c r="F1840" s="37">
        <f>IFERROR(INDEX(ETH!$F:$F,MATCH($A1840,ETH!$A:$A,0))*INDEX('Control Panel'!$F:$F,MATCH('Index Volume'!$A1840+1,'Control Panel'!$A:$A,1)),0)</f>
        <v>2268263944</v>
      </c>
      <c r="G1840" s="37">
        <f>IFERROR(INDEX(BCH!$F:$F,MATCH($A1840,BCH!$A:$A,0))*INDEX('Control Panel'!$G:$G,MATCH('Index Volume'!$A1840+1,'Control Panel'!$A:$A,1)),0)</f>
        <v>182166624</v>
      </c>
      <c r="H1840" s="37">
        <f>IFERROR(INDEX(XMR!$F:$F,MATCH($A1840,XMR!$A:$A,0))*INDEX('Control Panel'!$H:$H,MATCH('Index Volume'!$A1840+1,'Control Panel'!$A:$A,1)),0)</f>
        <v>16719882</v>
      </c>
      <c r="I1840" s="37">
        <f>IFERROR(INDEX(ZEC!$F:$F,MATCH($A1840,ZEC!$A:$A,0))*INDEX('Control Panel'!$I:$I,MATCH('Index Volume'!$A1840+1,'Control Panel'!$A:$A,1)),0)</f>
        <v>151593036</v>
      </c>
      <c r="J1840" s="37">
        <f>IFERROR(INDEX(EOS!$F:$F,MATCH($A1840,EOS!$A:$A,0))*INDEX('Control Panel'!$J:$J,MATCH('Index Volume'!$A1840+1,'Control Panel'!$A:$A,1)),0)</f>
        <v>654710955</v>
      </c>
      <c r="K1840" s="37">
        <f>IFERROR(INDEX(DASH!$F:$F,MATCH($A1840,DASH!$A:$A,0))*INDEX('Control Panel'!$K:$K,MATCH('Index Volume'!$A1840+1,'Control Panel'!$A:$A,1)),0)</f>
        <v>128458987</v>
      </c>
      <c r="L1840" s="37">
        <f>IFERROR(INDEX(XLM!$F:$F,MATCH($A1840,XLM!$A:$A,0))*INDEX('Control Panel'!$L:$L,MATCH('Index Volume'!$A1840+1,'Control Panel'!$A:$A,1)),0)</f>
        <v>119389904</v>
      </c>
      <c r="M1840" s="39">
        <f t="shared" si="351"/>
        <v>9219208796</v>
      </c>
      <c r="N1840" s="1" t="b">
        <f t="shared" si="352"/>
        <v>1</v>
      </c>
      <c r="O1840" s="41">
        <f t="shared" si="353"/>
        <v>9219208796</v>
      </c>
    </row>
    <row r="1841" spans="1:15" x14ac:dyDescent="0.75">
      <c r="A1841" s="4">
        <v>43479</v>
      </c>
      <c r="B1841" s="37">
        <f>IFERROR(INDEX(BTC!$F:$F,MATCH($A1841,BTC!$A:$A,0))*INDEX('Control Panel'!$B:$B,MATCH('Index Volume'!$A1841+1,'Control Panel'!$A:$A,1)),0)</f>
        <v>5651384490</v>
      </c>
      <c r="C1841" s="37">
        <f>IFERROR(INDEX(XRP!$F:$F,MATCH($A1841,XRP!$A:$A,0))*INDEX('Control Panel'!$C:$C,MATCH($A1841+1,'Control Panel'!$A:$A,1)),0)</f>
        <v>545540174</v>
      </c>
      <c r="D1841" s="37">
        <f>IFERROR(INDEX(LTC!$F:$F,MATCH($A1841,LTC!$A:$A,0))*INDEX('Control Panel'!$D:$D,MATCH($A1841+1,'Control Panel'!$A:$A,1)),0)</f>
        <v>593098938</v>
      </c>
      <c r="E1841" s="37">
        <f>IFERROR(INDEX(ETC!$F:$F,MATCH($A1841,ETC!$A:$A,0))*INDEX('Control Panel'!$E:$E,MATCH($A1841+1,'Control Panel'!$A:$A,1)),0)</f>
        <v>0</v>
      </c>
      <c r="F1841" s="37">
        <f>IFERROR(INDEX(ETH!$F:$F,MATCH($A1841,ETH!$A:$A,0))*INDEX('Control Panel'!$F:$F,MATCH('Index Volume'!$A1841+1,'Control Panel'!$A:$A,1)),0)</f>
        <v>2798085735</v>
      </c>
      <c r="G1841" s="37">
        <f>IFERROR(INDEX(BCH!$F:$F,MATCH($A1841,BCH!$A:$A,0))*INDEX('Control Panel'!$G:$G,MATCH('Index Volume'!$A1841+1,'Control Panel'!$A:$A,1)),0)</f>
        <v>214446102</v>
      </c>
      <c r="H1841" s="37">
        <f>IFERROR(INDEX(XMR!$F:$F,MATCH($A1841,XMR!$A:$A,0))*INDEX('Control Panel'!$H:$H,MATCH('Index Volume'!$A1841+1,'Control Panel'!$A:$A,1)),0)</f>
        <v>18488424</v>
      </c>
      <c r="I1841" s="37">
        <f>IFERROR(INDEX(ZEC!$F:$F,MATCH($A1841,ZEC!$A:$A,0))*INDEX('Control Panel'!$I:$I,MATCH('Index Volume'!$A1841+1,'Control Panel'!$A:$A,1)),0)</f>
        <v>157517101</v>
      </c>
      <c r="J1841" s="37">
        <f>IFERROR(INDEX(EOS!$F:$F,MATCH($A1841,EOS!$A:$A,0))*INDEX('Control Panel'!$J:$J,MATCH('Index Volume'!$A1841+1,'Control Panel'!$A:$A,1)),0)</f>
        <v>754055929</v>
      </c>
      <c r="K1841" s="37">
        <f>IFERROR(INDEX(DASH!$F:$F,MATCH($A1841,DASH!$A:$A,0))*INDEX('Control Panel'!$K:$K,MATCH('Index Volume'!$A1841+1,'Control Panel'!$A:$A,1)),0)</f>
        <v>137162317</v>
      </c>
      <c r="L1841" s="37">
        <f>IFERROR(INDEX(XLM!$F:$F,MATCH($A1841,XLM!$A:$A,0))*INDEX('Control Panel'!$L:$L,MATCH('Index Volume'!$A1841+1,'Control Panel'!$A:$A,1)),0)</f>
        <v>110842789</v>
      </c>
      <c r="M1841" s="39">
        <f t="shared" si="351"/>
        <v>10980621999</v>
      </c>
      <c r="N1841" s="1" t="b">
        <f t="shared" si="352"/>
        <v>1</v>
      </c>
      <c r="O1841" s="41">
        <f t="shared" si="353"/>
        <v>10980621999</v>
      </c>
    </row>
    <row r="1842" spans="1:15" x14ac:dyDescent="0.75">
      <c r="A1842" s="3">
        <v>43480</v>
      </c>
      <c r="B1842" s="37">
        <f>IFERROR(INDEX(BTC!$F:$F,MATCH($A1842,BTC!$A:$A,0))*INDEX('Control Panel'!$B:$B,MATCH('Index Volume'!$A1842+1,'Control Panel'!$A:$A,1)),0)</f>
        <v>5537192302</v>
      </c>
      <c r="C1842" s="37">
        <f>IFERROR(INDEX(XRP!$F:$F,MATCH($A1842,XRP!$A:$A,0))*INDEX('Control Panel'!$C:$C,MATCH($A1842+1,'Control Panel'!$A:$A,1)),0)</f>
        <v>429283720</v>
      </c>
      <c r="D1842" s="37">
        <f>IFERROR(INDEX(LTC!$F:$F,MATCH($A1842,LTC!$A:$A,0))*INDEX('Control Panel'!$D:$D,MATCH($A1842+1,'Control Panel'!$A:$A,1)),0)</f>
        <v>527294088</v>
      </c>
      <c r="E1842" s="37">
        <f>IFERROR(INDEX(ETC!$F:$F,MATCH($A1842,ETC!$A:$A,0))*INDEX('Control Panel'!$E:$E,MATCH($A1842+1,'Control Panel'!$A:$A,1)),0)</f>
        <v>0</v>
      </c>
      <c r="F1842" s="37">
        <f>IFERROR(INDEX(ETH!$F:$F,MATCH($A1842,ETH!$A:$A,0))*INDEX('Control Panel'!$F:$F,MATCH('Index Volume'!$A1842+1,'Control Panel'!$A:$A,1)),0)</f>
        <v>2735449164</v>
      </c>
      <c r="G1842" s="37">
        <f>IFERROR(INDEX(BCH!$F:$F,MATCH($A1842,BCH!$A:$A,0))*INDEX('Control Panel'!$G:$G,MATCH('Index Volume'!$A1842+1,'Control Panel'!$A:$A,1)),0)</f>
        <v>182316505</v>
      </c>
      <c r="H1842" s="37">
        <f>IFERROR(INDEX(XMR!$F:$F,MATCH($A1842,XMR!$A:$A,0))*INDEX('Control Panel'!$H:$H,MATCH('Index Volume'!$A1842+1,'Control Panel'!$A:$A,1)),0)</f>
        <v>24204633</v>
      </c>
      <c r="I1842" s="37">
        <f>IFERROR(INDEX(ZEC!$F:$F,MATCH($A1842,ZEC!$A:$A,0))*INDEX('Control Panel'!$I:$I,MATCH('Index Volume'!$A1842+1,'Control Panel'!$A:$A,1)),0)</f>
        <v>202251667</v>
      </c>
      <c r="J1842" s="37">
        <f>IFERROR(INDEX(EOS!$F:$F,MATCH($A1842,EOS!$A:$A,0))*INDEX('Control Panel'!$J:$J,MATCH('Index Volume'!$A1842+1,'Control Panel'!$A:$A,1)),0)</f>
        <v>742818854</v>
      </c>
      <c r="K1842" s="37">
        <f>IFERROR(INDEX(DASH!$F:$F,MATCH($A1842,DASH!$A:$A,0))*INDEX('Control Panel'!$K:$K,MATCH('Index Volume'!$A1842+1,'Control Panel'!$A:$A,1)),0)</f>
        <v>170689876</v>
      </c>
      <c r="L1842" s="37">
        <f>IFERROR(INDEX(XLM!$F:$F,MATCH($A1842,XLM!$A:$A,0))*INDEX('Control Panel'!$L:$L,MATCH('Index Volume'!$A1842+1,'Control Panel'!$A:$A,1)),0)</f>
        <v>89555967</v>
      </c>
      <c r="M1842" s="39">
        <f t="shared" si="351"/>
        <v>10641056776</v>
      </c>
      <c r="N1842" s="1" t="b">
        <f t="shared" si="352"/>
        <v>1</v>
      </c>
      <c r="O1842" s="41">
        <f t="shared" si="353"/>
        <v>10641056776</v>
      </c>
    </row>
    <row r="1843" spans="1:15" x14ac:dyDescent="0.75">
      <c r="A1843" s="4">
        <v>43481</v>
      </c>
      <c r="B1843" s="37">
        <f>IFERROR(INDEX(BTC!$F:$F,MATCH($A1843,BTC!$A:$A,0))*INDEX('Control Panel'!$B:$B,MATCH('Index Volume'!$A1843+1,'Control Panel'!$A:$A,1)),0)</f>
        <v>5394457145</v>
      </c>
      <c r="C1843" s="37">
        <f>IFERROR(INDEX(XRP!$F:$F,MATCH($A1843,XRP!$A:$A,0))*INDEX('Control Panel'!$C:$C,MATCH($A1843+1,'Control Panel'!$A:$A,1)),0)</f>
        <v>438731638</v>
      </c>
      <c r="D1843" s="37">
        <f>IFERROR(INDEX(LTC!$F:$F,MATCH($A1843,LTC!$A:$A,0))*INDEX('Control Panel'!$D:$D,MATCH($A1843+1,'Control Panel'!$A:$A,1)),0)</f>
        <v>539347966</v>
      </c>
      <c r="E1843" s="37">
        <f>IFERROR(INDEX(ETC!$F:$F,MATCH($A1843,ETC!$A:$A,0))*INDEX('Control Panel'!$E:$E,MATCH($A1843+1,'Control Panel'!$A:$A,1)),0)</f>
        <v>0</v>
      </c>
      <c r="F1843" s="37">
        <f>IFERROR(INDEX(ETH!$F:$F,MATCH($A1843,ETH!$A:$A,0))*INDEX('Control Panel'!$F:$F,MATCH('Index Volume'!$A1843+1,'Control Panel'!$A:$A,1)),0)</f>
        <v>2746469340</v>
      </c>
      <c r="G1843" s="37">
        <f>IFERROR(INDEX(BCH!$F:$F,MATCH($A1843,BCH!$A:$A,0))*INDEX('Control Panel'!$G:$G,MATCH('Index Volume'!$A1843+1,'Control Panel'!$A:$A,1)),0)</f>
        <v>161105128</v>
      </c>
      <c r="H1843" s="37">
        <f>IFERROR(INDEX(XMR!$F:$F,MATCH($A1843,XMR!$A:$A,0))*INDEX('Control Panel'!$H:$H,MATCH('Index Volume'!$A1843+1,'Control Panel'!$A:$A,1)),0)</f>
        <v>24281060</v>
      </c>
      <c r="I1843" s="37">
        <f>IFERROR(INDEX(ZEC!$F:$F,MATCH($A1843,ZEC!$A:$A,0))*INDEX('Control Panel'!$I:$I,MATCH('Index Volume'!$A1843+1,'Control Panel'!$A:$A,1)),0)</f>
        <v>175718264</v>
      </c>
      <c r="J1843" s="37">
        <f>IFERROR(INDEX(EOS!$F:$F,MATCH($A1843,EOS!$A:$A,0))*INDEX('Control Panel'!$J:$J,MATCH('Index Volume'!$A1843+1,'Control Panel'!$A:$A,1)),0)</f>
        <v>676246815</v>
      </c>
      <c r="K1843" s="37">
        <f>IFERROR(INDEX(DASH!$F:$F,MATCH($A1843,DASH!$A:$A,0))*INDEX('Control Panel'!$K:$K,MATCH('Index Volume'!$A1843+1,'Control Panel'!$A:$A,1)),0)</f>
        <v>157274044</v>
      </c>
      <c r="L1843" s="37">
        <f>IFERROR(INDEX(XLM!$F:$F,MATCH($A1843,XLM!$A:$A,0))*INDEX('Control Panel'!$L:$L,MATCH('Index Volume'!$A1843+1,'Control Panel'!$A:$A,1)),0)</f>
        <v>92258083</v>
      </c>
      <c r="M1843" s="39">
        <f t="shared" si="351"/>
        <v>10405889483</v>
      </c>
      <c r="N1843" s="1" t="b">
        <f t="shared" si="352"/>
        <v>1</v>
      </c>
      <c r="O1843" s="41">
        <f t="shared" si="353"/>
        <v>10405889483</v>
      </c>
    </row>
    <row r="1844" spans="1:15" x14ac:dyDescent="0.75">
      <c r="A1844" s="3">
        <v>43482</v>
      </c>
      <c r="B1844" s="37">
        <f>IFERROR(INDEX(BTC!$F:$F,MATCH($A1844,BTC!$A:$A,0))*INDEX('Control Panel'!$B:$B,MATCH('Index Volume'!$A1844+1,'Control Panel'!$A:$A,1)),0)</f>
        <v>5464420383</v>
      </c>
      <c r="C1844" s="37">
        <f>IFERROR(INDEX(XRP!$F:$F,MATCH($A1844,XRP!$A:$A,0))*INDEX('Control Panel'!$C:$C,MATCH($A1844+1,'Control Panel'!$A:$A,1)),0)</f>
        <v>433446502</v>
      </c>
      <c r="D1844" s="37">
        <f>IFERROR(INDEX(LTC!$F:$F,MATCH($A1844,LTC!$A:$A,0))*INDEX('Control Panel'!$D:$D,MATCH($A1844+1,'Control Panel'!$A:$A,1)),0)</f>
        <v>609389197</v>
      </c>
      <c r="E1844" s="37">
        <f>IFERROR(INDEX(ETC!$F:$F,MATCH($A1844,ETC!$A:$A,0))*INDEX('Control Panel'!$E:$E,MATCH($A1844+1,'Control Panel'!$A:$A,1)),0)</f>
        <v>0</v>
      </c>
      <c r="F1844" s="37">
        <f>IFERROR(INDEX(ETH!$F:$F,MATCH($A1844,ETH!$A:$A,0))*INDEX('Control Panel'!$F:$F,MATCH('Index Volume'!$A1844+1,'Control Panel'!$A:$A,1)),0)</f>
        <v>2594091285</v>
      </c>
      <c r="G1844" s="37">
        <f>IFERROR(INDEX(BCH!$F:$F,MATCH($A1844,BCH!$A:$A,0))*INDEX('Control Panel'!$G:$G,MATCH('Index Volume'!$A1844+1,'Control Panel'!$A:$A,1)),0)</f>
        <v>178365450</v>
      </c>
      <c r="H1844" s="37">
        <f>IFERROR(INDEX(XMR!$F:$F,MATCH($A1844,XMR!$A:$A,0))*INDEX('Control Panel'!$H:$H,MATCH('Index Volume'!$A1844+1,'Control Panel'!$A:$A,1)),0)</f>
        <v>27183479</v>
      </c>
      <c r="I1844" s="37">
        <f>IFERROR(INDEX(ZEC!$F:$F,MATCH($A1844,ZEC!$A:$A,0))*INDEX('Control Panel'!$I:$I,MATCH('Index Volume'!$A1844+1,'Control Panel'!$A:$A,1)),0)</f>
        <v>158939525</v>
      </c>
      <c r="J1844" s="37">
        <f>IFERROR(INDEX(EOS!$F:$F,MATCH($A1844,EOS!$A:$A,0))*INDEX('Control Panel'!$J:$J,MATCH('Index Volume'!$A1844+1,'Control Panel'!$A:$A,1)),0)</f>
        <v>776197591</v>
      </c>
      <c r="K1844" s="37">
        <f>IFERROR(INDEX(DASH!$F:$F,MATCH($A1844,DASH!$A:$A,0))*INDEX('Control Panel'!$K:$K,MATCH('Index Volume'!$A1844+1,'Control Panel'!$A:$A,1)),0)</f>
        <v>160688846</v>
      </c>
      <c r="L1844" s="37">
        <f>IFERROR(INDEX(XLM!$F:$F,MATCH($A1844,XLM!$A:$A,0))*INDEX('Control Panel'!$L:$L,MATCH('Index Volume'!$A1844+1,'Control Panel'!$A:$A,1)),0)</f>
        <v>110024544</v>
      </c>
      <c r="M1844" s="39">
        <f t="shared" si="351"/>
        <v>10512746802</v>
      </c>
      <c r="N1844" s="1" t="b">
        <f t="shared" si="352"/>
        <v>1</v>
      </c>
      <c r="O1844" s="41">
        <f t="shared" si="353"/>
        <v>10512746802</v>
      </c>
    </row>
    <row r="1845" spans="1:15" x14ac:dyDescent="0.75">
      <c r="A1845" s="4">
        <v>43483</v>
      </c>
      <c r="B1845" s="37">
        <f>IFERROR(INDEX(BTC!$F:$F,MATCH($A1845,BTC!$A:$A,0))*INDEX('Control Panel'!$B:$B,MATCH('Index Volume'!$A1845+1,'Control Panel'!$A:$A,1)),0)</f>
        <v>5002961727</v>
      </c>
      <c r="C1845" s="37">
        <f>IFERROR(INDEX(XRP!$F:$F,MATCH($A1845,XRP!$A:$A,0))*INDEX('Control Panel'!$C:$C,MATCH($A1845+1,'Control Panel'!$A:$A,1)),0)</f>
        <v>376280714</v>
      </c>
      <c r="D1845" s="37">
        <f>IFERROR(INDEX(LTC!$F:$F,MATCH($A1845,LTC!$A:$A,0))*INDEX('Control Panel'!$D:$D,MATCH($A1845+1,'Control Panel'!$A:$A,1)),0)</f>
        <v>566482194</v>
      </c>
      <c r="E1845" s="37">
        <f>IFERROR(INDEX(ETC!$F:$F,MATCH($A1845,ETC!$A:$A,0))*INDEX('Control Panel'!$E:$E,MATCH($A1845+1,'Control Panel'!$A:$A,1)),0)</f>
        <v>0</v>
      </c>
      <c r="F1845" s="37">
        <f>IFERROR(INDEX(ETH!$F:$F,MATCH($A1845,ETH!$A:$A,0))*INDEX('Control Panel'!$F:$F,MATCH('Index Volume'!$A1845+1,'Control Panel'!$A:$A,1)),0)</f>
        <v>2305389800</v>
      </c>
      <c r="G1845" s="37">
        <f>IFERROR(INDEX(BCH!$F:$F,MATCH($A1845,BCH!$A:$A,0))*INDEX('Control Panel'!$G:$G,MATCH('Index Volume'!$A1845+1,'Control Panel'!$A:$A,1)),0)</f>
        <v>208629422</v>
      </c>
      <c r="H1845" s="37">
        <f>IFERROR(INDEX(XMR!$F:$F,MATCH($A1845,XMR!$A:$A,0))*INDEX('Control Panel'!$H:$H,MATCH('Index Volume'!$A1845+1,'Control Panel'!$A:$A,1)),0)</f>
        <v>21365213</v>
      </c>
      <c r="I1845" s="37">
        <f>IFERROR(INDEX(ZEC!$F:$F,MATCH($A1845,ZEC!$A:$A,0))*INDEX('Control Panel'!$I:$I,MATCH('Index Volume'!$A1845+1,'Control Panel'!$A:$A,1)),0)</f>
        <v>166877877</v>
      </c>
      <c r="J1845" s="37">
        <f>IFERROR(INDEX(EOS!$F:$F,MATCH($A1845,EOS!$A:$A,0))*INDEX('Control Panel'!$J:$J,MATCH('Index Volume'!$A1845+1,'Control Panel'!$A:$A,1)),0)</f>
        <v>755857709</v>
      </c>
      <c r="K1845" s="37">
        <f>IFERROR(INDEX(DASH!$F:$F,MATCH($A1845,DASH!$A:$A,0))*INDEX('Control Panel'!$K:$K,MATCH('Index Volume'!$A1845+1,'Control Panel'!$A:$A,1)),0)</f>
        <v>198778864</v>
      </c>
      <c r="L1845" s="37">
        <f>IFERROR(INDEX(XLM!$F:$F,MATCH($A1845,XLM!$A:$A,0))*INDEX('Control Panel'!$L:$L,MATCH('Index Volume'!$A1845+1,'Control Panel'!$A:$A,1)),0)</f>
        <v>84272978</v>
      </c>
      <c r="M1845" s="39">
        <f t="shared" si="351"/>
        <v>9686896498</v>
      </c>
      <c r="N1845" s="1" t="b">
        <f t="shared" si="352"/>
        <v>1</v>
      </c>
      <c r="O1845" s="41">
        <f t="shared" si="353"/>
        <v>9686896498</v>
      </c>
    </row>
    <row r="1846" spans="1:15" x14ac:dyDescent="0.75">
      <c r="A1846" s="3">
        <v>43484</v>
      </c>
      <c r="B1846" s="37">
        <f>IFERROR(INDEX(BTC!$F:$F,MATCH($A1846,BTC!$A:$A,0))*INDEX('Control Panel'!$B:$B,MATCH('Index Volume'!$A1846+1,'Control Panel'!$A:$A,1)),0)</f>
        <v>5955691380</v>
      </c>
      <c r="C1846" s="37">
        <f>IFERROR(INDEX(XRP!$F:$F,MATCH($A1846,XRP!$A:$A,0))*INDEX('Control Panel'!$C:$C,MATCH($A1846+1,'Control Panel'!$A:$A,1)),0)</f>
        <v>420070097</v>
      </c>
      <c r="D1846" s="37">
        <f>IFERROR(INDEX(LTC!$F:$F,MATCH($A1846,LTC!$A:$A,0))*INDEX('Control Panel'!$D:$D,MATCH($A1846+1,'Control Panel'!$A:$A,1)),0)</f>
        <v>585789957</v>
      </c>
      <c r="E1846" s="37">
        <f>IFERROR(INDEX(ETC!$F:$F,MATCH($A1846,ETC!$A:$A,0))*INDEX('Control Panel'!$E:$E,MATCH($A1846+1,'Control Panel'!$A:$A,1)),0)</f>
        <v>0</v>
      </c>
      <c r="F1846" s="37">
        <f>IFERROR(INDEX(ETH!$F:$F,MATCH($A1846,ETH!$A:$A,0))*INDEX('Control Panel'!$F:$F,MATCH('Index Volume'!$A1846+1,'Control Panel'!$A:$A,1)),0)</f>
        <v>3048261797</v>
      </c>
      <c r="G1846" s="37">
        <f>IFERROR(INDEX(BCH!$F:$F,MATCH($A1846,BCH!$A:$A,0))*INDEX('Control Panel'!$G:$G,MATCH('Index Volume'!$A1846+1,'Control Panel'!$A:$A,1)),0)</f>
        <v>198967556</v>
      </c>
      <c r="H1846" s="37">
        <f>IFERROR(INDEX(XMR!$F:$F,MATCH($A1846,XMR!$A:$A,0))*INDEX('Control Panel'!$H:$H,MATCH('Index Volume'!$A1846+1,'Control Panel'!$A:$A,1)),0)</f>
        <v>28578356</v>
      </c>
      <c r="I1846" s="37">
        <f>IFERROR(INDEX(ZEC!$F:$F,MATCH($A1846,ZEC!$A:$A,0))*INDEX('Control Panel'!$I:$I,MATCH('Index Volume'!$A1846+1,'Control Panel'!$A:$A,1)),0)</f>
        <v>195698183</v>
      </c>
      <c r="J1846" s="37">
        <f>IFERROR(INDEX(EOS!$F:$F,MATCH($A1846,EOS!$A:$A,0))*INDEX('Control Panel'!$J:$J,MATCH('Index Volume'!$A1846+1,'Control Panel'!$A:$A,1)),0)</f>
        <v>738761772</v>
      </c>
      <c r="K1846" s="37">
        <f>IFERROR(INDEX(DASH!$F:$F,MATCH($A1846,DASH!$A:$A,0))*INDEX('Control Panel'!$K:$K,MATCH('Index Volume'!$A1846+1,'Control Panel'!$A:$A,1)),0)</f>
        <v>173266129</v>
      </c>
      <c r="L1846" s="37">
        <f>IFERROR(INDEX(XLM!$F:$F,MATCH($A1846,XLM!$A:$A,0))*INDEX('Control Panel'!$L:$L,MATCH('Index Volume'!$A1846+1,'Control Panel'!$A:$A,1)),0)</f>
        <v>111942030</v>
      </c>
      <c r="M1846" s="39">
        <f t="shared" si="351"/>
        <v>11457027257</v>
      </c>
      <c r="N1846" s="1" t="b">
        <f t="shared" si="352"/>
        <v>1</v>
      </c>
      <c r="O1846" s="41">
        <f t="shared" si="353"/>
        <v>11457027257</v>
      </c>
    </row>
    <row r="1847" spans="1:15" x14ac:dyDescent="0.75">
      <c r="A1847" s="4">
        <v>43485</v>
      </c>
      <c r="B1847" s="37">
        <f>IFERROR(INDEX(BTC!$F:$F,MATCH($A1847,BTC!$A:$A,0))*INDEX('Control Panel'!$B:$B,MATCH('Index Volume'!$A1847+1,'Control Panel'!$A:$A,1)),0)</f>
        <v>5582489560</v>
      </c>
      <c r="C1847" s="37">
        <f>IFERROR(INDEX(XRP!$F:$F,MATCH($A1847,XRP!$A:$A,0))*INDEX('Control Panel'!$C:$C,MATCH($A1847+1,'Control Panel'!$A:$A,1)),0)</f>
        <v>407205881</v>
      </c>
      <c r="D1847" s="37">
        <f>IFERROR(INDEX(LTC!$F:$F,MATCH($A1847,LTC!$A:$A,0))*INDEX('Control Panel'!$D:$D,MATCH($A1847+1,'Control Panel'!$A:$A,1)),0)</f>
        <v>584024741</v>
      </c>
      <c r="E1847" s="37">
        <f>IFERROR(INDEX(ETC!$F:$F,MATCH($A1847,ETC!$A:$A,0))*INDEX('Control Panel'!$E:$E,MATCH($A1847+1,'Control Panel'!$A:$A,1)),0)</f>
        <v>0</v>
      </c>
      <c r="F1847" s="37">
        <f>IFERROR(INDEX(ETH!$F:$F,MATCH($A1847,ETH!$A:$A,0))*INDEX('Control Panel'!$F:$F,MATCH('Index Volume'!$A1847+1,'Control Panel'!$A:$A,1)),0)</f>
        <v>2964108269</v>
      </c>
      <c r="G1847" s="37">
        <f>IFERROR(INDEX(BCH!$F:$F,MATCH($A1847,BCH!$A:$A,0))*INDEX('Control Panel'!$G:$G,MATCH('Index Volume'!$A1847+1,'Control Panel'!$A:$A,1)),0)</f>
        <v>269797874</v>
      </c>
      <c r="H1847" s="37">
        <f>IFERROR(INDEX(XMR!$F:$F,MATCH($A1847,XMR!$A:$A,0))*INDEX('Control Panel'!$H:$H,MATCH('Index Volume'!$A1847+1,'Control Panel'!$A:$A,1)),0)</f>
        <v>33574394</v>
      </c>
      <c r="I1847" s="37">
        <f>IFERROR(INDEX(ZEC!$F:$F,MATCH($A1847,ZEC!$A:$A,0))*INDEX('Control Panel'!$I:$I,MATCH('Index Volume'!$A1847+1,'Control Panel'!$A:$A,1)),0)</f>
        <v>615956056</v>
      </c>
      <c r="J1847" s="37">
        <f>IFERROR(INDEX(EOS!$F:$F,MATCH($A1847,EOS!$A:$A,0))*INDEX('Control Panel'!$J:$J,MATCH('Index Volume'!$A1847+1,'Control Panel'!$A:$A,1)),0)</f>
        <v>971352022</v>
      </c>
      <c r="K1847" s="37">
        <f>IFERROR(INDEX(DASH!$F:$F,MATCH($A1847,DASH!$A:$A,0))*INDEX('Control Panel'!$K:$K,MATCH('Index Volume'!$A1847+1,'Control Panel'!$A:$A,1)),0)</f>
        <v>242808317</v>
      </c>
      <c r="L1847" s="37">
        <f>IFERROR(INDEX(XLM!$F:$F,MATCH($A1847,XLM!$A:$A,0))*INDEX('Control Panel'!$L:$L,MATCH('Index Volume'!$A1847+1,'Control Panel'!$A:$A,1)),0)</f>
        <v>123424390</v>
      </c>
      <c r="M1847" s="39">
        <f t="shared" si="351"/>
        <v>11794741504</v>
      </c>
      <c r="N1847" s="1" t="b">
        <f t="shared" si="352"/>
        <v>1</v>
      </c>
      <c r="O1847" s="41">
        <f t="shared" si="353"/>
        <v>11794741504</v>
      </c>
    </row>
    <row r="1848" spans="1:15" x14ac:dyDescent="0.75">
      <c r="A1848" s="3">
        <v>43486</v>
      </c>
      <c r="B1848" s="37">
        <f>IFERROR(INDEX(BTC!$F:$F,MATCH($A1848,BTC!$A:$A,0))*INDEX('Control Panel'!$B:$B,MATCH('Index Volume'!$A1848+1,'Control Panel'!$A:$A,1)),0)</f>
        <v>5004347059</v>
      </c>
      <c r="C1848" s="37">
        <f>IFERROR(INDEX(XRP!$F:$F,MATCH($A1848,XRP!$A:$A,0))*INDEX('Control Panel'!$C:$C,MATCH($A1848+1,'Control Panel'!$A:$A,1)),0)</f>
        <v>363940431</v>
      </c>
      <c r="D1848" s="37">
        <f>IFERROR(INDEX(LTC!$F:$F,MATCH($A1848,LTC!$A:$A,0))*INDEX('Control Panel'!$D:$D,MATCH($A1848+1,'Control Panel'!$A:$A,1)),0)</f>
        <v>531048792</v>
      </c>
      <c r="E1848" s="37">
        <f>IFERROR(INDEX(ETC!$F:$F,MATCH($A1848,ETC!$A:$A,0))*INDEX('Control Panel'!$E:$E,MATCH($A1848+1,'Control Panel'!$A:$A,1)),0)</f>
        <v>0</v>
      </c>
      <c r="F1848" s="37">
        <f>IFERROR(INDEX(ETH!$F:$F,MATCH($A1848,ETH!$A:$A,0))*INDEX('Control Panel'!$F:$F,MATCH('Index Volume'!$A1848+1,'Control Panel'!$A:$A,1)),0)</f>
        <v>2421720343</v>
      </c>
      <c r="G1848" s="37">
        <f>IFERROR(INDEX(BCH!$F:$F,MATCH($A1848,BCH!$A:$A,0))*INDEX('Control Panel'!$G:$G,MATCH('Index Volume'!$A1848+1,'Control Panel'!$A:$A,1)),0)</f>
        <v>187814581</v>
      </c>
      <c r="H1848" s="37">
        <f>IFERROR(INDEX(XMR!$F:$F,MATCH($A1848,XMR!$A:$A,0))*INDEX('Control Panel'!$H:$H,MATCH('Index Volume'!$A1848+1,'Control Panel'!$A:$A,1)),0)</f>
        <v>36435975</v>
      </c>
      <c r="I1848" s="37">
        <f>IFERROR(INDEX(ZEC!$F:$F,MATCH($A1848,ZEC!$A:$A,0))*INDEX('Control Panel'!$I:$I,MATCH('Index Volume'!$A1848+1,'Control Panel'!$A:$A,1)),0)</f>
        <v>166177591</v>
      </c>
      <c r="J1848" s="37">
        <f>IFERROR(INDEX(EOS!$F:$F,MATCH($A1848,EOS!$A:$A,0))*INDEX('Control Panel'!$J:$J,MATCH('Index Volume'!$A1848+1,'Control Panel'!$A:$A,1)),0)</f>
        <v>681202741</v>
      </c>
      <c r="K1848" s="37">
        <f>IFERROR(INDEX(DASH!$F:$F,MATCH($A1848,DASH!$A:$A,0))*INDEX('Control Panel'!$K:$K,MATCH('Index Volume'!$A1848+1,'Control Panel'!$A:$A,1)),0)</f>
        <v>163197554</v>
      </c>
      <c r="L1848" s="37">
        <f>IFERROR(INDEX(XLM!$F:$F,MATCH($A1848,XLM!$A:$A,0))*INDEX('Control Panel'!$L:$L,MATCH('Index Volume'!$A1848+1,'Control Panel'!$A:$A,1)),0)</f>
        <v>111143574</v>
      </c>
      <c r="M1848" s="39">
        <f t="shared" si="351"/>
        <v>9667028641</v>
      </c>
      <c r="N1848" s="1" t="b">
        <f t="shared" si="352"/>
        <v>1</v>
      </c>
      <c r="O1848" s="41">
        <f t="shared" si="353"/>
        <v>9667028641</v>
      </c>
    </row>
    <row r="1849" spans="1:15" x14ac:dyDescent="0.75">
      <c r="A1849" s="4">
        <v>43487</v>
      </c>
      <c r="B1849" s="37">
        <f>IFERROR(INDEX(BTC!$F:$F,MATCH($A1849,BTC!$A:$A,0))*INDEX('Control Panel'!$B:$B,MATCH('Index Volume'!$A1849+1,'Control Panel'!$A:$A,1)),0)</f>
        <v>5313623556</v>
      </c>
      <c r="C1849" s="37">
        <f>IFERROR(INDEX(XRP!$F:$F,MATCH($A1849,XRP!$A:$A,0))*INDEX('Control Panel'!$C:$C,MATCH($A1849+1,'Control Panel'!$A:$A,1)),0)</f>
        <v>434125854</v>
      </c>
      <c r="D1849" s="37">
        <f>IFERROR(INDEX(LTC!$F:$F,MATCH($A1849,LTC!$A:$A,0))*INDEX('Control Panel'!$D:$D,MATCH($A1849+1,'Control Panel'!$A:$A,1)),0)</f>
        <v>589374367</v>
      </c>
      <c r="E1849" s="37">
        <f>IFERROR(INDEX(ETC!$F:$F,MATCH($A1849,ETC!$A:$A,0))*INDEX('Control Panel'!$E:$E,MATCH($A1849+1,'Control Panel'!$A:$A,1)),0)</f>
        <v>0</v>
      </c>
      <c r="F1849" s="37">
        <f>IFERROR(INDEX(ETH!$F:$F,MATCH($A1849,ETH!$A:$A,0))*INDEX('Control Panel'!$F:$F,MATCH('Index Volume'!$A1849+1,'Control Panel'!$A:$A,1)),0)</f>
        <v>2552507405</v>
      </c>
      <c r="G1849" s="37">
        <f>IFERROR(INDEX(BCH!$F:$F,MATCH($A1849,BCH!$A:$A,0))*INDEX('Control Panel'!$G:$G,MATCH('Index Volume'!$A1849+1,'Control Panel'!$A:$A,1)),0)</f>
        <v>264996480</v>
      </c>
      <c r="H1849" s="37">
        <f>IFERROR(INDEX(XMR!$F:$F,MATCH($A1849,XMR!$A:$A,0))*INDEX('Control Panel'!$H:$H,MATCH('Index Volume'!$A1849+1,'Control Panel'!$A:$A,1)),0)</f>
        <v>24212367</v>
      </c>
      <c r="I1849" s="37">
        <f>IFERROR(INDEX(ZEC!$F:$F,MATCH($A1849,ZEC!$A:$A,0))*INDEX('Control Panel'!$I:$I,MATCH('Index Volume'!$A1849+1,'Control Panel'!$A:$A,1)),0)</f>
        <v>126552054</v>
      </c>
      <c r="J1849" s="37">
        <f>IFERROR(INDEX(EOS!$F:$F,MATCH($A1849,EOS!$A:$A,0))*INDEX('Control Panel'!$J:$J,MATCH('Index Volume'!$A1849+1,'Control Panel'!$A:$A,1)),0)</f>
        <v>737422547</v>
      </c>
      <c r="K1849" s="37">
        <f>IFERROR(INDEX(DASH!$F:$F,MATCH($A1849,DASH!$A:$A,0))*INDEX('Control Panel'!$K:$K,MATCH('Index Volume'!$A1849+1,'Control Panel'!$A:$A,1)),0)</f>
        <v>138943879</v>
      </c>
      <c r="L1849" s="37">
        <f>IFERROR(INDEX(XLM!$F:$F,MATCH($A1849,XLM!$A:$A,0))*INDEX('Control Panel'!$L:$L,MATCH('Index Volume'!$A1849+1,'Control Panel'!$A:$A,1)),0)</f>
        <v>129057418</v>
      </c>
      <c r="M1849" s="39">
        <f t="shared" si="351"/>
        <v>10310815927</v>
      </c>
      <c r="N1849" s="1" t="b">
        <f t="shared" si="352"/>
        <v>1</v>
      </c>
      <c r="O1849" s="41">
        <f t="shared" si="353"/>
        <v>10310815927</v>
      </c>
    </row>
    <row r="1850" spans="1:15" x14ac:dyDescent="0.75">
      <c r="A1850" s="3">
        <v>43488</v>
      </c>
      <c r="B1850" s="37">
        <f>IFERROR(INDEX(BTC!$F:$F,MATCH($A1850,BTC!$A:$A,0))*INDEX('Control Panel'!$B:$B,MATCH('Index Volume'!$A1850+1,'Control Panel'!$A:$A,1)),0)</f>
        <v>5433755649</v>
      </c>
      <c r="C1850" s="37">
        <f>IFERROR(INDEX(XRP!$F:$F,MATCH($A1850,XRP!$A:$A,0))*INDEX('Control Panel'!$C:$C,MATCH($A1850+1,'Control Panel'!$A:$A,1)),0)</f>
        <v>375671478</v>
      </c>
      <c r="D1850" s="37">
        <f>IFERROR(INDEX(LTC!$F:$F,MATCH($A1850,LTC!$A:$A,0))*INDEX('Control Panel'!$D:$D,MATCH($A1850+1,'Control Panel'!$A:$A,1)),0)</f>
        <v>613521888</v>
      </c>
      <c r="E1850" s="37">
        <f>IFERROR(INDEX(ETC!$F:$F,MATCH($A1850,ETC!$A:$A,0))*INDEX('Control Panel'!$E:$E,MATCH($A1850+1,'Control Panel'!$A:$A,1)),0)</f>
        <v>0</v>
      </c>
      <c r="F1850" s="37">
        <f>IFERROR(INDEX(ETH!$F:$F,MATCH($A1850,ETH!$A:$A,0))*INDEX('Control Panel'!$F:$F,MATCH('Index Volume'!$A1850+1,'Control Panel'!$A:$A,1)),0)</f>
        <v>2556952198</v>
      </c>
      <c r="G1850" s="37">
        <f>IFERROR(INDEX(BCH!$F:$F,MATCH($A1850,BCH!$A:$A,0))*INDEX('Control Panel'!$G:$G,MATCH('Index Volume'!$A1850+1,'Control Panel'!$A:$A,1)),0)</f>
        <v>293056048</v>
      </c>
      <c r="H1850" s="37">
        <f>IFERROR(INDEX(XMR!$F:$F,MATCH($A1850,XMR!$A:$A,0))*INDEX('Control Panel'!$H:$H,MATCH('Index Volume'!$A1850+1,'Control Panel'!$A:$A,1)),0)</f>
        <v>32608467</v>
      </c>
      <c r="I1850" s="37">
        <f>IFERROR(INDEX(ZEC!$F:$F,MATCH($A1850,ZEC!$A:$A,0))*INDEX('Control Panel'!$I:$I,MATCH('Index Volume'!$A1850+1,'Control Panel'!$A:$A,1)),0)</f>
        <v>162698774</v>
      </c>
      <c r="J1850" s="37">
        <f>IFERROR(INDEX(EOS!$F:$F,MATCH($A1850,EOS!$A:$A,0))*INDEX('Control Panel'!$J:$J,MATCH('Index Volume'!$A1850+1,'Control Panel'!$A:$A,1)),0)</f>
        <v>630931520</v>
      </c>
      <c r="K1850" s="37">
        <f>IFERROR(INDEX(DASH!$F:$F,MATCH($A1850,DASH!$A:$A,0))*INDEX('Control Panel'!$K:$K,MATCH('Index Volume'!$A1850+1,'Control Panel'!$A:$A,1)),0)</f>
        <v>173653586</v>
      </c>
      <c r="L1850" s="37">
        <f>IFERROR(INDEX(XLM!$F:$F,MATCH($A1850,XLM!$A:$A,0))*INDEX('Control Panel'!$L:$L,MATCH('Index Volume'!$A1850+1,'Control Panel'!$A:$A,1)),0)</f>
        <v>97605045</v>
      </c>
      <c r="M1850" s="39">
        <f t="shared" si="351"/>
        <v>10370454653</v>
      </c>
      <c r="N1850" s="1" t="b">
        <f t="shared" si="352"/>
        <v>1</v>
      </c>
      <c r="O1850" s="41">
        <f t="shared" si="353"/>
        <v>10370454653</v>
      </c>
    </row>
    <row r="1851" spans="1:15" x14ac:dyDescent="0.75">
      <c r="A1851" s="4">
        <v>43489</v>
      </c>
      <c r="B1851" s="37">
        <f>IFERROR(INDEX(BTC!$F:$F,MATCH($A1851,BTC!$A:$A,0))*INDEX('Control Panel'!$B:$B,MATCH('Index Volume'!$A1851+1,'Control Panel'!$A:$A,1)),0)</f>
        <v>5262869046</v>
      </c>
      <c r="C1851" s="37">
        <f>IFERROR(INDEX(XRP!$F:$F,MATCH($A1851,XRP!$A:$A,0))*INDEX('Control Panel'!$C:$C,MATCH($A1851+1,'Control Panel'!$A:$A,1)),0)</f>
        <v>344960253</v>
      </c>
      <c r="D1851" s="37">
        <f>IFERROR(INDEX(LTC!$F:$F,MATCH($A1851,LTC!$A:$A,0))*INDEX('Control Panel'!$D:$D,MATCH($A1851+1,'Control Panel'!$A:$A,1)),0)</f>
        <v>614405338</v>
      </c>
      <c r="E1851" s="37">
        <f>IFERROR(INDEX(ETC!$F:$F,MATCH($A1851,ETC!$A:$A,0))*INDEX('Control Panel'!$E:$E,MATCH($A1851+1,'Control Panel'!$A:$A,1)),0)</f>
        <v>0</v>
      </c>
      <c r="F1851" s="37">
        <f>IFERROR(INDEX(ETH!$F:$F,MATCH($A1851,ETH!$A:$A,0))*INDEX('Control Panel'!$F:$F,MATCH('Index Volume'!$A1851+1,'Control Panel'!$A:$A,1)),0)</f>
        <v>2520843420</v>
      </c>
      <c r="G1851" s="37">
        <f>IFERROR(INDEX(BCH!$F:$F,MATCH($A1851,BCH!$A:$A,0))*INDEX('Control Panel'!$G:$G,MATCH('Index Volume'!$A1851+1,'Control Panel'!$A:$A,1)),0)</f>
        <v>264182477</v>
      </c>
      <c r="H1851" s="37">
        <f>IFERROR(INDEX(XMR!$F:$F,MATCH($A1851,XMR!$A:$A,0))*INDEX('Control Panel'!$H:$H,MATCH('Index Volume'!$A1851+1,'Control Panel'!$A:$A,1)),0)</f>
        <v>36027328</v>
      </c>
      <c r="I1851" s="37">
        <f>IFERROR(INDEX(ZEC!$F:$F,MATCH($A1851,ZEC!$A:$A,0))*INDEX('Control Panel'!$I:$I,MATCH('Index Volume'!$A1851+1,'Control Panel'!$A:$A,1)),0)</f>
        <v>166711625</v>
      </c>
      <c r="J1851" s="37">
        <f>IFERROR(INDEX(EOS!$F:$F,MATCH($A1851,EOS!$A:$A,0))*INDEX('Control Panel'!$J:$J,MATCH('Index Volume'!$A1851+1,'Control Panel'!$A:$A,1)),0)</f>
        <v>662563042</v>
      </c>
      <c r="K1851" s="37">
        <f>IFERROR(INDEX(DASH!$F:$F,MATCH($A1851,DASH!$A:$A,0))*INDEX('Control Panel'!$K:$K,MATCH('Index Volume'!$A1851+1,'Control Panel'!$A:$A,1)),0)</f>
        <v>165476902</v>
      </c>
      <c r="L1851" s="37">
        <f>IFERROR(INDEX(XLM!$F:$F,MATCH($A1851,XLM!$A:$A,0))*INDEX('Control Panel'!$L:$L,MATCH('Index Volume'!$A1851+1,'Control Panel'!$A:$A,1)),0)</f>
        <v>109073513</v>
      </c>
      <c r="M1851" s="39">
        <f t="shared" si="351"/>
        <v>10147112944</v>
      </c>
      <c r="N1851" s="1" t="b">
        <f t="shared" si="352"/>
        <v>1</v>
      </c>
      <c r="O1851" s="41">
        <f t="shared" si="353"/>
        <v>10147112944</v>
      </c>
    </row>
    <row r="1852" spans="1:15" x14ac:dyDescent="0.75">
      <c r="A1852" s="3">
        <v>43490</v>
      </c>
      <c r="B1852" s="37">
        <f>IFERROR(INDEX(BTC!$F:$F,MATCH($A1852,BTC!$A:$A,0))*INDEX('Control Panel'!$B:$B,MATCH('Index Volume'!$A1852+1,'Control Panel'!$A:$A,1)),0)</f>
        <v>5265847539</v>
      </c>
      <c r="C1852" s="37">
        <f>IFERROR(INDEX(XRP!$F:$F,MATCH($A1852,XRP!$A:$A,0))*INDEX('Control Panel'!$C:$C,MATCH($A1852+1,'Control Panel'!$A:$A,1)),0)</f>
        <v>360076505</v>
      </c>
      <c r="D1852" s="37">
        <f>IFERROR(INDEX(LTC!$F:$F,MATCH($A1852,LTC!$A:$A,0))*INDEX('Control Panel'!$D:$D,MATCH($A1852+1,'Control Panel'!$A:$A,1)),0)</f>
        <v>661476020</v>
      </c>
      <c r="E1852" s="37">
        <f>IFERROR(INDEX(ETC!$F:$F,MATCH($A1852,ETC!$A:$A,0))*INDEX('Control Panel'!$E:$E,MATCH($A1852+1,'Control Panel'!$A:$A,1)),0)</f>
        <v>0</v>
      </c>
      <c r="F1852" s="37">
        <f>IFERROR(INDEX(ETH!$F:$F,MATCH($A1852,ETH!$A:$A,0))*INDEX('Control Panel'!$F:$F,MATCH('Index Volume'!$A1852+1,'Control Panel'!$A:$A,1)),0)</f>
        <v>2606881898</v>
      </c>
      <c r="G1852" s="37">
        <f>IFERROR(INDEX(BCH!$F:$F,MATCH($A1852,BCH!$A:$A,0))*INDEX('Control Panel'!$G:$G,MATCH('Index Volume'!$A1852+1,'Control Panel'!$A:$A,1)),0)</f>
        <v>205641444</v>
      </c>
      <c r="H1852" s="37">
        <f>IFERROR(INDEX(XMR!$F:$F,MATCH($A1852,XMR!$A:$A,0))*INDEX('Control Panel'!$H:$H,MATCH('Index Volume'!$A1852+1,'Control Panel'!$A:$A,1)),0)</f>
        <v>34838080</v>
      </c>
      <c r="I1852" s="37">
        <f>IFERROR(INDEX(ZEC!$F:$F,MATCH($A1852,ZEC!$A:$A,0))*INDEX('Control Panel'!$I:$I,MATCH('Index Volume'!$A1852+1,'Control Panel'!$A:$A,1)),0)</f>
        <v>150847434</v>
      </c>
      <c r="J1852" s="37">
        <f>IFERROR(INDEX(EOS!$F:$F,MATCH($A1852,EOS!$A:$A,0))*INDEX('Control Panel'!$J:$J,MATCH('Index Volume'!$A1852+1,'Control Panel'!$A:$A,1)),0)</f>
        <v>630943289</v>
      </c>
      <c r="K1852" s="37">
        <f>IFERROR(INDEX(DASH!$F:$F,MATCH($A1852,DASH!$A:$A,0))*INDEX('Control Panel'!$K:$K,MATCH('Index Volume'!$A1852+1,'Control Panel'!$A:$A,1)),0)</f>
        <v>170704889</v>
      </c>
      <c r="L1852" s="37">
        <f>IFERROR(INDEX(XLM!$F:$F,MATCH($A1852,XLM!$A:$A,0))*INDEX('Control Panel'!$L:$L,MATCH('Index Volume'!$A1852+1,'Control Panel'!$A:$A,1)),0)</f>
        <v>102773915</v>
      </c>
      <c r="M1852" s="39">
        <f t="shared" si="351"/>
        <v>10190031013</v>
      </c>
      <c r="N1852" s="1" t="b">
        <f t="shared" si="352"/>
        <v>1</v>
      </c>
      <c r="O1852" s="41">
        <f t="shared" si="353"/>
        <v>10190031013</v>
      </c>
    </row>
    <row r="1853" spans="1:15" x14ac:dyDescent="0.75">
      <c r="A1853" s="4">
        <v>43491</v>
      </c>
      <c r="B1853" s="37">
        <f>IFERROR(INDEX(BTC!$F:$F,MATCH($A1853,BTC!$A:$A,0))*INDEX('Control Panel'!$B:$B,MATCH('Index Volume'!$A1853+1,'Control Panel'!$A:$A,1)),0)</f>
        <v>5098183235</v>
      </c>
      <c r="C1853" s="37">
        <f>IFERROR(INDEX(XRP!$F:$F,MATCH($A1853,XRP!$A:$A,0))*INDEX('Control Panel'!$C:$C,MATCH($A1853+1,'Control Panel'!$A:$A,1)),0)</f>
        <v>346413648</v>
      </c>
      <c r="D1853" s="37">
        <f>IFERROR(INDEX(LTC!$F:$F,MATCH($A1853,LTC!$A:$A,0))*INDEX('Control Panel'!$D:$D,MATCH($A1853+1,'Control Panel'!$A:$A,1)),0)</f>
        <v>694481467</v>
      </c>
      <c r="E1853" s="37">
        <f>IFERROR(INDEX(ETC!$F:$F,MATCH($A1853,ETC!$A:$A,0))*INDEX('Control Panel'!$E:$E,MATCH($A1853+1,'Control Panel'!$A:$A,1)),0)</f>
        <v>0</v>
      </c>
      <c r="F1853" s="37">
        <f>IFERROR(INDEX(ETH!$F:$F,MATCH($A1853,ETH!$A:$A,0))*INDEX('Control Panel'!$F:$F,MATCH('Index Volume'!$A1853+1,'Control Panel'!$A:$A,1)),0)</f>
        <v>2412181169</v>
      </c>
      <c r="G1853" s="37">
        <f>IFERROR(INDEX(BCH!$F:$F,MATCH($A1853,BCH!$A:$A,0))*INDEX('Control Panel'!$G:$G,MATCH('Index Volume'!$A1853+1,'Control Panel'!$A:$A,1)),0)</f>
        <v>178570796</v>
      </c>
      <c r="H1853" s="37">
        <f>IFERROR(INDEX(XMR!$F:$F,MATCH($A1853,XMR!$A:$A,0))*INDEX('Control Panel'!$H:$H,MATCH('Index Volume'!$A1853+1,'Control Panel'!$A:$A,1)),0)</f>
        <v>33090913</v>
      </c>
      <c r="I1853" s="37">
        <f>IFERROR(INDEX(ZEC!$F:$F,MATCH($A1853,ZEC!$A:$A,0))*INDEX('Control Panel'!$I:$I,MATCH('Index Volume'!$A1853+1,'Control Panel'!$A:$A,1)),0)</f>
        <v>169396557</v>
      </c>
      <c r="J1853" s="37">
        <f>IFERROR(INDEX(EOS!$F:$F,MATCH($A1853,EOS!$A:$A,0))*INDEX('Control Panel'!$J:$J,MATCH('Index Volume'!$A1853+1,'Control Panel'!$A:$A,1)),0)</f>
        <v>610470886</v>
      </c>
      <c r="K1853" s="37">
        <f>IFERROR(INDEX(DASH!$F:$F,MATCH($A1853,DASH!$A:$A,0))*INDEX('Control Panel'!$K:$K,MATCH('Index Volume'!$A1853+1,'Control Panel'!$A:$A,1)),0)</f>
        <v>160830169</v>
      </c>
      <c r="L1853" s="37">
        <f>IFERROR(INDEX(XLM!$F:$F,MATCH($A1853,XLM!$A:$A,0))*INDEX('Control Panel'!$L:$L,MATCH('Index Volume'!$A1853+1,'Control Panel'!$A:$A,1)),0)</f>
        <v>142586255</v>
      </c>
      <c r="M1853" s="39">
        <f t="shared" si="351"/>
        <v>9846205095</v>
      </c>
      <c r="N1853" s="1" t="b">
        <f t="shared" si="352"/>
        <v>1</v>
      </c>
      <c r="O1853" s="41">
        <f t="shared" si="353"/>
        <v>9846205095</v>
      </c>
    </row>
    <row r="1858" ht="14.25" customHeight="1" x14ac:dyDescent="0.75"/>
  </sheetData>
  <autoFilter ref="A1:O1853" xr:uid="{B513F820-D44C-4FD6-9E9D-E036038431BA}">
    <filterColumn colId="12">
      <filters>
        <filter val="1.027.335.228"/>
        <filter val="1.031.733.705"/>
        <filter val="1.066.114.586"/>
        <filter val="1.101.168.500"/>
        <filter val="1.107.837.864"/>
        <filter val="1.111.714.724"/>
        <filter val="1.219.586.899"/>
        <filter val="1.253.090.412"/>
        <filter val="1.318.700.994"/>
        <filter val="1.325.168.261"/>
        <filter val="1.374.863.060"/>
        <filter val="1.394.136.148"/>
        <filter val="1.400.198.724"/>
        <filter val="1.515.236.594"/>
        <filter val="1.540.721.652"/>
        <filter val="1.554.982.006"/>
        <filter val="1.613.623.188"/>
        <filter val="1.618.644.200"/>
        <filter val="1.660.155.436"/>
        <filter val="1.683.779.732"/>
        <filter val="1.695.190.422"/>
        <filter val="1.698.599.828"/>
        <filter val="1.710.393.198"/>
        <filter val="1.739.900.432"/>
        <filter val="1.773.397.738"/>
        <filter val="1.805.847.670"/>
        <filter val="1.811.969.286"/>
        <filter val="1.817.350.150"/>
        <filter val="1.818.220.106"/>
        <filter val="1.822.193.516"/>
        <filter val="1.830.276.052"/>
        <filter val="1.848.244.124"/>
        <filter val="1.868.599.460"/>
        <filter val="1.912.584.134"/>
        <filter val="1.913.027.322"/>
        <filter val="1.923.122.570"/>
        <filter val="1.968.012.292"/>
        <filter val="1.985.701.758"/>
        <filter val="1.991.893.774"/>
        <filter val="1.994.511.016"/>
        <filter val="10.010.697.600"/>
        <filter val="10.011.106.708"/>
        <filter val="10.078.603.352"/>
        <filter val="10.085.698.100"/>
        <filter val="10.098.233.900"/>
        <filter val="10.147.112.944"/>
        <filter val="10.161.928.216"/>
        <filter val="10.175.211.092"/>
        <filter val="10.190.031.013"/>
        <filter val="10.199.354.444"/>
        <filter val="10.206.396.268"/>
        <filter val="10.225.187.306"/>
        <filter val="10.233.131.368"/>
        <filter val="10.237.406.300"/>
        <filter val="10.257.810.884"/>
        <filter val="10.266.438.096"/>
        <filter val="10.301.663.096"/>
        <filter val="10.310.815.927"/>
        <filter val="10.321.102.324"/>
        <filter val="10.330.076.600"/>
        <filter val="10.335.101.700"/>
        <filter val="10.344.932.464"/>
        <filter val="10.370.022.800"/>
        <filter val="10.370.454.653"/>
        <filter val="10.405.889.483"/>
        <filter val="10.411.299.318"/>
        <filter val="10.412.139.492"/>
        <filter val="10.424.388.944"/>
        <filter val="10.428.614.100"/>
        <filter val="10.456.569.944"/>
        <filter val="10.484.663.822"/>
        <filter val="10.495.008.420"/>
        <filter val="10.512.746.802"/>
        <filter val="10.553.241.456"/>
        <filter val="10.555.586.100"/>
        <filter val="10.560.551.600"/>
        <filter val="10.563.492.776"/>
        <filter val="10.564.728.600"/>
        <filter val="10.596.072.088"/>
        <filter val="10.600.714.896"/>
        <filter val="10.606.362.748"/>
        <filter val="10.641.056.776"/>
        <filter val="10.642.266.346"/>
        <filter val="10.734.451.540"/>
        <filter val="10.736.917.600"/>
        <filter val="10.765.052.000"/>
        <filter val="10.769.652.408"/>
        <filter val="10.791.283.041"/>
        <filter val="10.794.570.959"/>
        <filter val="10.834.874.936"/>
        <filter val="10.836.851.637"/>
        <filter val="10.901.691.432"/>
        <filter val="10.940.119.792"/>
        <filter val="10.980.621.999"/>
        <filter val="10.987.128.124"/>
        <filter val="100.275.389"/>
        <filter val="100.282.864"/>
        <filter val="100.432.437"/>
        <filter val="100.601.017"/>
        <filter val="101.453.162"/>
        <filter val="101.804.093"/>
        <filter val="101.823.461"/>
        <filter val="101.900.598"/>
        <filter val="102.012.379"/>
        <filter val="102.188.752"/>
        <filter val="102.334.112"/>
        <filter val="102.376.715"/>
        <filter val="102.418.589"/>
        <filter val="102.955.296"/>
        <filter val="103.114.896"/>
        <filter val="103.459.331"/>
        <filter val="103.822.417"/>
        <filter val="103.881.898"/>
        <filter val="104.290.990"/>
        <filter val="104.656.502"/>
        <filter val="104.700.058"/>
        <filter val="104.924.146"/>
        <filter val="104.967.132"/>
        <filter val="105.566.304"/>
        <filter val="105.792.035"/>
        <filter val="105.926.404"/>
        <filter val="106.241.267"/>
        <filter val="106.371.111"/>
        <filter val="107.249.994"/>
        <filter val="107.268.629"/>
        <filter val="107.459.884"/>
        <filter val="108.552.347"/>
        <filter val="108.606.388"/>
        <filter val="109.249.183"/>
        <filter val="11.035.914.200"/>
        <filter val="11.066.844.761"/>
        <filter val="11.098.952.693"/>
        <filter val="11.158.399.500"/>
        <filter val="11.177.840.272"/>
        <filter val="11.178.877.688"/>
        <filter val="11.206.025.432"/>
        <filter val="11.225.302.180"/>
        <filter val="11.239.277.441"/>
        <filter val="11.363.254.116"/>
        <filter val="11.375.310.024"/>
        <filter val="11.417.264.124"/>
        <filter val="11.417.603.044"/>
        <filter val="11.440.612.455"/>
        <filter val="11.457.027.257"/>
        <filter val="11.468.934.788"/>
        <filter val="11.487.363.244"/>
        <filter val="11.512.294.112"/>
        <filter val="11.636.359.316"/>
        <filter val="11.647.690.912"/>
        <filter val="11.695.103.856"/>
        <filter val="11.730.877.780"/>
        <filter val="11.746.211.380"/>
        <filter val="11.759.177.820"/>
        <filter val="11.794.741.504"/>
        <filter val="11.807.797.688"/>
        <filter val="11.818.818.400"/>
        <filter val="11.830.972.956"/>
        <filter val="11.892.640.732"/>
        <filter val="11.896.413.844"/>
        <filter val="11.946.838.300"/>
        <filter val="11.964.960.733"/>
        <filter val="11.969.291.124"/>
        <filter val="110.112.065"/>
        <filter val="110.130.383"/>
        <filter val="110.677.606"/>
        <filter val="110.808.967"/>
        <filter val="110.809.548"/>
        <filter val="111.154.970"/>
        <filter val="111.330.600"/>
        <filter val="111.543.333"/>
        <filter val="112.167.505"/>
        <filter val="112.650.134"/>
        <filter val="113.077.498"/>
        <filter val="113.251.423"/>
        <filter val="113.663.938"/>
        <filter val="114.192.827"/>
        <filter val="114.479.730"/>
        <filter val="114.579.739"/>
        <filter val="115.099.867"/>
        <filter val="116.073.110"/>
        <filter val="116.706.053"/>
        <filter val="116.828.618"/>
        <filter val="117.335.015"/>
        <filter val="117.689.355"/>
        <filter val="117.802.969"/>
        <filter val="117.911.882"/>
        <filter val="118.579.458"/>
        <filter val="119.819.648"/>
        <filter val="119.889.797"/>
        <filter val="12.039.162.412"/>
        <filter val="12.090.986.856"/>
        <filter val="12.112.472.072"/>
        <filter val="12.190.369.544"/>
        <filter val="12.248.355.984"/>
        <filter val="12.357.506.784"/>
        <filter val="12.411.211.196"/>
        <filter val="12.415.478.388"/>
        <filter val="12.418.156.960"/>
        <filter val="12.427.886.936"/>
        <filter val="12.491.623.720"/>
        <filter val="12.533.700.344"/>
        <filter val="12.566.558.876"/>
        <filter val="12.647.831.016"/>
        <filter val="12.837.157.776"/>
        <filter val="12.873.761.616"/>
        <filter val="120.146.534"/>
        <filter val="120.298.014"/>
        <filter val="120.556.502"/>
        <filter val="120.652.876"/>
        <filter val="121.215.894"/>
        <filter val="121.311.097"/>
        <filter val="121.946.429"/>
        <filter val="122.082.983"/>
        <filter val="122.636.957"/>
        <filter val="123.137.053"/>
        <filter val="123.589.293"/>
        <filter val="123.610.472"/>
        <filter val="123.805.865"/>
        <filter val="124.273.025"/>
        <filter val="125.055.343"/>
        <filter val="125.364.510"/>
        <filter val="125.972.693"/>
        <filter val="126.661.244"/>
        <filter val="127.373.348"/>
        <filter val="127.451.033"/>
        <filter val="127.545.386"/>
        <filter val="128.246.586"/>
        <filter val="128.358.906"/>
        <filter val="129.230.475"/>
        <filter val="129.527.174"/>
        <filter val="129.538.096"/>
        <filter val="129.616.983"/>
        <filter val="129.909.252"/>
        <filter val="129.930.701"/>
        <filter val="13.033.842.200"/>
        <filter val="13.049.088.624"/>
        <filter val="13.084.164.900"/>
        <filter val="13.116.992.838"/>
        <filter val="13.140.733.080"/>
        <filter val="13.174.337.236"/>
        <filter val="13.235.795.684"/>
        <filter val="13.245.265.840"/>
        <filter val="13.260.651.372"/>
        <filter val="13.276.950.992"/>
        <filter val="13.295.719.464"/>
        <filter val="13.308.787.876"/>
        <filter val="13.403.366.204"/>
        <filter val="13.451.755.460"/>
        <filter val="13.500.678.688"/>
        <filter val="13.633.165.880"/>
        <filter val="13.663.563.500"/>
        <filter val="13.687.902.472"/>
        <filter val="13.733.461.684"/>
        <filter val="13.791.445.447"/>
        <filter val="13.858.563.300"/>
        <filter val="13.881.877.184"/>
        <filter val="130.279.772"/>
        <filter val="130.435.455"/>
        <filter val="130.495.540"/>
        <filter val="130.705.795"/>
        <filter val="132.503.214"/>
        <filter val="133.345.805"/>
        <filter val="134.126.371"/>
        <filter val="134.301.755"/>
        <filter val="134.369.916"/>
        <filter val="134.583.144"/>
        <filter val="136.897.664"/>
        <filter val="137.699.632"/>
        <filter val="138.007.299"/>
        <filter val="139.045.402"/>
        <filter val="139.337.200"/>
        <filter val="139.741.789"/>
        <filter val="139.991.646"/>
        <filter val="14.025.612.556"/>
        <filter val="14.136.932.788"/>
        <filter val="14.152.436.632"/>
        <filter val="14.178.686.432"/>
        <filter val="14.227.769.320"/>
        <filter val="14.235.031.200"/>
        <filter val="14.240.519.756"/>
        <filter val="14.240.691.859"/>
        <filter val="14.272.454.048"/>
        <filter val="14.710.581.632"/>
        <filter val="14.797.759.000"/>
        <filter val="140.551.268"/>
        <filter val="142.379.012"/>
        <filter val="142.970.136"/>
        <filter val="143.931.770"/>
        <filter val="144.608.149"/>
        <filter val="144.883.011"/>
        <filter val="145.032.352"/>
        <filter val="145.855.534"/>
        <filter val="148.072.817"/>
        <filter val="148.931.909"/>
        <filter val="149.954.888"/>
        <filter val="15.018.369.432"/>
        <filter val="15.027.849.264"/>
        <filter val="15.028.268.804"/>
        <filter val="15.216.453.216"/>
        <filter val="15.330.833.192"/>
        <filter val="15.390.000.016"/>
        <filter val="15.469.327.304"/>
        <filter val="15.550.267.608"/>
        <filter val="15.558.557.884"/>
        <filter val="15.893.998.100"/>
        <filter val="15.927.619.100"/>
        <filter val="15.931.840.852"/>
        <filter val="15.966.978.608"/>
        <filter val="150.033.594"/>
        <filter val="150.140.847"/>
        <filter val="150.876.814"/>
        <filter val="152.224.992"/>
        <filter val="154.041.812"/>
        <filter val="154.516.489"/>
        <filter val="155.770.752"/>
        <filter val="155.827.739"/>
        <filter val="156.888.700"/>
        <filter val="157.229.528"/>
        <filter val="157.703.548"/>
        <filter val="157.736.311"/>
        <filter val="157.798.710"/>
        <filter val="158.245.664"/>
        <filter val="158.809.099"/>
        <filter val="159.408.951"/>
        <filter val="16.024.815.384"/>
        <filter val="16.072.085.592"/>
        <filter val="16.315.241.824"/>
        <filter val="16.365.623.300"/>
        <filter val="16.372.992.664"/>
        <filter val="16.641.368.496"/>
        <filter val="16.742.012.180"/>
        <filter val="16.965.071.020"/>
        <filter val="160.126.048"/>
        <filter val="161.388.103"/>
        <filter val="163.356.487"/>
        <filter val="163.628.336"/>
        <filter val="166.554.608"/>
        <filter val="166.601.124"/>
        <filter val="166.984.714"/>
        <filter val="167.558.514"/>
        <filter val="168.458.984"/>
        <filter val="168.618.456"/>
        <filter val="169.151.302"/>
        <filter val="17.031.853.904"/>
        <filter val="17.124.277.360"/>
        <filter val="17.168.824.256"/>
        <filter val="17.277.566.032"/>
        <filter val="17.287.408.044"/>
        <filter val="17.335.015.027"/>
        <filter val="17.391.339.504"/>
        <filter val="17.407.641.056"/>
        <filter val="17.459.645.576"/>
        <filter val="17.616.845.752"/>
        <filter val="17.715.435.512"/>
        <filter val="17.992.095.272"/>
        <filter val="170.648.851"/>
        <filter val="172.069.217"/>
        <filter val="172.922.160"/>
        <filter val="173.616.900"/>
        <filter val="174.437.347"/>
        <filter val="174.584.145"/>
        <filter val="174.696.481"/>
        <filter val="177.467.292"/>
        <filter val="178.205.397"/>
        <filter val="178.250.396"/>
        <filter val="18.102.372.592"/>
        <filter val="18.115.037.712"/>
        <filter val="18.289.088.232"/>
        <filter val="18.384.928.496"/>
        <filter val="18.550.132.208"/>
        <filter val="18.622.691.072"/>
        <filter val="18.691.369.184"/>
        <filter val="18.798.081.840"/>
        <filter val="181.783.240"/>
        <filter val="182.288.109"/>
        <filter val="182.470.303"/>
        <filter val="183.596.689"/>
        <filter val="185.028.939"/>
        <filter val="185.480.641"/>
        <filter val="186.156.135"/>
        <filter val="187.435.576"/>
        <filter val="187.943.780"/>
        <filter val="188.347.355"/>
        <filter val="189.147.760"/>
        <filter val="19.080.895.176"/>
        <filter val="19.131.102.944"/>
        <filter val="19.483.016.108"/>
        <filter val="19.492.831.232"/>
        <filter val="19.573.230.976"/>
        <filter val="19.955.049.880"/>
        <filter val="193.290.863"/>
        <filter val="195.646.373"/>
        <filter val="196.443.079"/>
        <filter val="198.987.209"/>
        <filter val="2.029.730.686"/>
        <filter val="2.036.740.680"/>
        <filter val="2.076.434.154"/>
        <filter val="2.088.205.364"/>
        <filter val="2.100.438.340"/>
        <filter val="2.115.250.082"/>
        <filter val="2.128.079.596"/>
        <filter val="2.129.174.414"/>
        <filter val="2.169.075.768"/>
        <filter val="2.179.949.234"/>
        <filter val="2.187.462.756"/>
        <filter val="2.220.913.856"/>
        <filter val="2.225.487.076"/>
        <filter val="2.257.189.612"/>
        <filter val="2.288.796.128"/>
        <filter val="2.289.079.536"/>
        <filter val="2.300.772.012"/>
        <filter val="2.315.968.164"/>
        <filter val="2.329.737.292"/>
        <filter val="2.332.865.028"/>
        <filter val="2.336.645.240"/>
        <filter val="2.393.314.176"/>
        <filter val="2.416.074.330"/>
        <filter val="2.426.776.008"/>
        <filter val="2.427.971.052"/>
        <filter val="2.433.497.248"/>
        <filter val="2.436.465.166"/>
        <filter val="2.441.115.796"/>
        <filter val="2.442.242.500"/>
        <filter val="2.444.875.300"/>
        <filter val="2.456.599.436"/>
        <filter val="2.468.197.976"/>
        <filter val="2.525.928.706"/>
        <filter val="2.565.792.230"/>
        <filter val="2.566.885.500"/>
        <filter val="2.570.426.028"/>
        <filter val="2.581.473.246"/>
        <filter val="2.622.749.476"/>
        <filter val="2.629.500.272"/>
        <filter val="2.631.075.456"/>
        <filter val="2.637.989.880"/>
        <filter val="2.655.540.646"/>
        <filter val="2.696.277.876"/>
        <filter val="2.715.369.318"/>
        <filter val="2.718.500.644"/>
        <filter val="2.719.127.712"/>
        <filter val="2.727.442.768"/>
        <filter val="2.767.012.442"/>
        <filter val="2.775.452.674"/>
        <filter val="2.779.644.008"/>
        <filter val="2.803.520.976"/>
        <filter val="2.835.555.304"/>
        <filter val="2.864.428.424"/>
        <filter val="2.870.145.174"/>
        <filter val="2.903.648.854"/>
        <filter val="2.954.778.836"/>
        <filter val="20.081.530.664"/>
        <filter val="20.265.454.352"/>
        <filter val="20.893.888.960"/>
        <filter val="20.943.152.960"/>
        <filter val="201.991.167"/>
        <filter val="204.230.293"/>
        <filter val="204.310.974"/>
        <filter val="205.230.474"/>
        <filter val="209.636.319"/>
        <filter val="21.000.614.748"/>
        <filter val="21.057.244.488"/>
        <filter val="21.124.570.624"/>
        <filter val="21.249.317.888"/>
        <filter val="21.762.583.240"/>
        <filter val="213.420.116"/>
        <filter val="213.485.981"/>
        <filter val="213.970.196"/>
        <filter val="216.569.346"/>
        <filter val="216.865.616"/>
        <filter val="217.749.268"/>
        <filter val="219.878.498"/>
        <filter val="22.127.694.592"/>
        <filter val="22.421.552.280"/>
        <filter val="22.577.532.448"/>
        <filter val="22.742.896.160"/>
        <filter val="22.869.401.824"/>
        <filter val="224.461.530"/>
        <filter val="23.221.744.264"/>
        <filter val="23.709.646.264"/>
        <filter val="23.752.814.816"/>
        <filter val="23.905.908.528"/>
        <filter val="231.873.325"/>
        <filter val="232.274.008"/>
        <filter val="232.516.646"/>
        <filter val="234.781.566"/>
        <filter val="236.671.188"/>
        <filter val="239.740.255"/>
        <filter val="24.728.214.200"/>
        <filter val="241.521.881"/>
        <filter val="243.381.363"/>
        <filter val="248.989.211"/>
        <filter val="255.640.714"/>
        <filter val="257.309.134"/>
        <filter val="26.286.529.248"/>
        <filter val="26.322.571.696"/>
        <filter val="26.633.011.856"/>
        <filter val="267.392.723"/>
        <filter val="27.137.556.880"/>
        <filter val="27.301.569.304"/>
        <filter val="27.332.766.952"/>
        <filter val="27.839.534.144"/>
        <filter val="270.297.903"/>
        <filter val="270.307.558"/>
        <filter val="270.528.059"/>
        <filter val="271.522.542"/>
        <filter val="274.602.351"/>
        <filter val="275.688.249"/>
        <filter val="28.763.901.856"/>
        <filter val="28.919.540.576"/>
        <filter val="282.628.523"/>
        <filter val="284.135.423"/>
        <filter val="284.782.609"/>
        <filter val="29.698.230.832"/>
        <filter val="29.739.031.752"/>
        <filter val="292.439.673"/>
        <filter val="299.276.530"/>
        <filter val="3.017.559.230"/>
        <filter val="3.019.084.754"/>
        <filter val="3.044.359.380"/>
        <filter val="3.067.257.476"/>
        <filter val="3.069.369.388"/>
        <filter val="3.076.486.236"/>
        <filter val="3.090.426.252"/>
        <filter val="3.101.458.100"/>
        <filter val="3.136.760.276"/>
        <filter val="3.137.088.404"/>
        <filter val="3.196.602.264"/>
        <filter val="3.268.318.594"/>
        <filter val="3.275.745.646"/>
        <filter val="3.323.268.994"/>
        <filter val="3.343.197.754"/>
        <filter val="3.345.706.988"/>
        <filter val="3.355.607.686"/>
        <filter val="3.384.497.136"/>
        <filter val="3.390.318.884"/>
        <filter val="3.416.140.366"/>
        <filter val="3.457.876.436"/>
        <filter val="3.464.961.454"/>
        <filter val="3.490.684.442"/>
        <filter val="3.498.610.666"/>
        <filter val="3.518.550.110"/>
        <filter val="3.528.843.020"/>
        <filter val="3.570.908.860"/>
        <filter val="3.609.206.296"/>
        <filter val="3.637.098.570"/>
        <filter val="3.646.984.574"/>
        <filter val="3.659.871.124"/>
        <filter val="3.664.529.908"/>
        <filter val="3.692.186.724"/>
        <filter val="3.699.558.296"/>
        <filter val="3.734.912.764"/>
        <filter val="3.746.444.888"/>
        <filter val="3.753.874.616"/>
        <filter val="3.806.549.092"/>
        <filter val="3.824.820.810"/>
        <filter val="3.838.226.312"/>
        <filter val="3.846.872.900"/>
        <filter val="3.877.035.286"/>
        <filter val="3.892.070.304"/>
        <filter val="3.926.440.740"/>
        <filter val="3.934.995.228"/>
        <filter val="3.945.364.542"/>
        <filter val="3.985.230.376"/>
        <filter val="3.989.262.376"/>
        <filter val="3.991.951.984"/>
        <filter val="31.261.348.928"/>
        <filter val="31.403.972.896"/>
        <filter val="31.416.635.792"/>
        <filter val="31.741.554.160"/>
        <filter val="31.935.842.352"/>
        <filter val="32.244.619.520"/>
        <filter val="32.866.300.752"/>
        <filter val="323.917.417"/>
        <filter val="324.543.656"/>
        <filter val="325.311.577"/>
        <filter val="325.372.393"/>
        <filter val="33.824.107"/>
        <filter val="331.408.470"/>
        <filter val="334.728.355"/>
        <filter val="34.677.361.512"/>
        <filter val="340.604.633"/>
        <filter val="35.255.756.752"/>
        <filter val="35.758.689.584"/>
        <filter val="35.856.667"/>
        <filter val="356.419.952"/>
        <filter val="357.096.722"/>
        <filter val="36.755.685"/>
        <filter val="36.957.848"/>
        <filter val="37.349.186"/>
        <filter val="373.835.836"/>
        <filter val="375.129.290"/>
        <filter val="376.068.338"/>
        <filter val="379.956.047"/>
        <filter val="380.960.811"/>
        <filter val="384.958.740"/>
        <filter val="39.204.042.944"/>
        <filter val="39.294.086"/>
        <filter val="39.662.230.976"/>
        <filter val="39.680.077"/>
        <filter val="39.967.065.392"/>
        <filter val="395.668.823"/>
        <filter val="395.744.110"/>
        <filter val="398.120.686"/>
        <filter val="398.872.930"/>
        <filter val="4.002.396.144"/>
        <filter val="4.003.142.832"/>
        <filter val="4.022.044.576"/>
        <filter val="4.038.249.276"/>
        <filter val="4.060.374.504"/>
        <filter val="4.100.608.176"/>
        <filter val="4.101.743.082"/>
        <filter val="4.147.454.536"/>
        <filter val="4.167.659.350"/>
        <filter val="4.185.348.098"/>
        <filter val="4.209.904.824"/>
        <filter val="4.283.305.432"/>
        <filter val="4.289.078.044"/>
        <filter val="4.294.068.336"/>
        <filter val="4.304.501.356"/>
        <filter val="4.324.244.924"/>
        <filter val="4.412.854.710"/>
        <filter val="4.474.567.900"/>
        <filter val="4.525.986.968"/>
        <filter val="4.528.827.638"/>
        <filter val="4.586.845.098"/>
        <filter val="4.605.066.220"/>
        <filter val="4.641.997.228"/>
        <filter val="4.645.201.262"/>
        <filter val="4.728.307.254"/>
        <filter val="4.753.687.240"/>
        <filter val="4.818.536.788"/>
        <filter val="4.943.633.448"/>
        <filter val="40.360.260"/>
        <filter val="40.780.242.688"/>
        <filter val="400.147.545"/>
        <filter val="409.201.654"/>
        <filter val="41.492.186.912"/>
        <filter val="415.970.166"/>
        <filter val="419.341.540"/>
        <filter val="42.544.068"/>
        <filter val="42.913.228"/>
        <filter val="423.439.575"/>
        <filter val="423.741.069"/>
        <filter val="427.883.884"/>
        <filter val="43.081.706.048"/>
        <filter val="434.470.320"/>
        <filter val="436.466.534"/>
        <filter val="44.688.925.184"/>
        <filter val="44.755.973"/>
        <filter val="45.815.549"/>
        <filter val="454.589.248"/>
        <filter val="456.888.657"/>
        <filter val="459.310.318"/>
        <filter val="46.106.038"/>
        <filter val="46.374.579"/>
        <filter val="46.387.764"/>
        <filter val="47.867.260"/>
        <filter val="47.922.707"/>
        <filter val="470.025.182"/>
        <filter val="475.322.592"/>
        <filter val="477.533.082"/>
        <filter val="479.015.282"/>
        <filter val="48.246.599"/>
        <filter val="48.619.605"/>
        <filter val="48.993.309"/>
        <filter val="480.284.264"/>
        <filter val="483.549.994"/>
        <filter val="489.318.986"/>
        <filter val="49.516.942"/>
        <filter val="49.696.755.648"/>
        <filter val="49.710.339"/>
        <filter val="49.711.935"/>
        <filter val="49.949.251"/>
        <filter val="498.603.193"/>
        <filter val="5.012.161.744"/>
        <filter val="5.034.316.596"/>
        <filter val="5.048.853.256"/>
        <filter val="5.232.177.794"/>
        <filter val="5.255.951.340"/>
        <filter val="5.317.549.292"/>
        <filter val="5.342.793.944"/>
        <filter val="5.407.722.304"/>
        <filter val="5.409.595.240"/>
        <filter val="5.529.509.280"/>
        <filter val="5.570.502.448"/>
        <filter val="5.728.474.960"/>
        <filter val="5.786.434.100"/>
        <filter val="5.812.861.000"/>
        <filter val="5.843.390.400"/>
        <filter val="5.893.316.376"/>
        <filter val="5.902.489.216"/>
        <filter val="5.929.560.948"/>
        <filter val="5.936.016.056"/>
        <filter val="5.969.952.158"/>
        <filter val="50.926.275"/>
        <filter val="507.111.778"/>
        <filter val="51.516.830"/>
        <filter val="51.525.157"/>
        <filter val="52.009.205"/>
        <filter val="52.183.075"/>
        <filter val="52.275.791"/>
        <filter val="52.946.379"/>
        <filter val="523.702.246"/>
        <filter val="525.065.756"/>
        <filter val="53.176.865"/>
        <filter val="531.444.987"/>
        <filter val="54.458.589"/>
        <filter val="54.550.330"/>
        <filter val="551.716.963"/>
        <filter val="559.355.860"/>
        <filter val="56.373.404"/>
        <filter val="56.387.132"/>
        <filter val="56.555.876"/>
        <filter val="565.404.810"/>
        <filter val="57.779.346"/>
        <filter val="572.269.001"/>
        <filter val="578.505.928"/>
        <filter val="58.101.836"/>
        <filter val="58.129.272"/>
        <filter val="58.984.491"/>
        <filter val="584.953.037"/>
        <filter val="587.306.100"/>
        <filter val="588.571.108"/>
        <filter val="59.526.171"/>
        <filter val="59.715.251"/>
        <filter val="59.827.507"/>
        <filter val="593.666.397"/>
        <filter val="6.031.611.368"/>
        <filter val="6.052.740.700"/>
        <filter val="6.079.367.300"/>
        <filter val="6.080.677.200"/>
        <filter val="6.082.524.600"/>
        <filter val="6.112.735.100"/>
        <filter val="6.112.908.384"/>
        <filter val="6.129.775.400"/>
        <filter val="6.160.983.900"/>
        <filter val="6.197.877.700"/>
        <filter val="6.198.721.600"/>
        <filter val="6.277.557.084"/>
        <filter val="6.357.534.266"/>
        <filter val="6.375.870.540"/>
        <filter val="6.403.618.916"/>
        <filter val="6.404.603.000"/>
        <filter val="6.415.365.928"/>
        <filter val="6.439.221.240"/>
        <filter val="6.456.673.240"/>
        <filter val="6.512.795.996"/>
        <filter val="6.531.963.700"/>
        <filter val="6.540.478.756"/>
        <filter val="6.547.839.000"/>
        <filter val="6.567.609.456"/>
        <filter val="6.582.799.490"/>
        <filter val="6.595.032.104"/>
        <filter val="6.600.433.400"/>
        <filter val="6.629.573.200"/>
        <filter val="6.701.346.496"/>
        <filter val="6.719.197.700"/>
        <filter val="6.791.157.908"/>
        <filter val="6.844.149.588"/>
        <filter val="6.876.690.000"/>
        <filter val="6.905.431.680"/>
        <filter val="6.935.273.500"/>
        <filter val="6.945.831.600"/>
        <filter val="6.948.535.356"/>
        <filter val="60.234.863"/>
        <filter val="60.695.962"/>
        <filter val="61.229.607"/>
        <filter val="61.421.064"/>
        <filter val="62.023.239"/>
        <filter val="62.045.726"/>
        <filter val="62.059.136"/>
        <filter val="62.108.130"/>
        <filter val="62.121.451"/>
        <filter val="62.340.084"/>
        <filter val="62.910.212"/>
        <filter val="63.202.141"/>
        <filter val="63.869.305"/>
        <filter val="634.983.620"/>
        <filter val="64.495.766"/>
        <filter val="64.772.261"/>
        <filter val="64.863.590"/>
        <filter val="65.315.081"/>
        <filter val="65.865.061"/>
        <filter val="65.869.034"/>
        <filter val="66.233.254"/>
        <filter val="66.807.318"/>
        <filter val="67.042.238"/>
        <filter val="67.136.452"/>
        <filter val="67.156.405"/>
        <filter val="67.216.578"/>
        <filter val="67.407.573"/>
        <filter val="67.966.489"/>
        <filter val="67.990.728"/>
        <filter val="68.107.500"/>
        <filter val="68.753.396"/>
        <filter val="68.868.814"/>
        <filter val="69.083.736"/>
        <filter val="69.251.527"/>
        <filter val="69.383.214"/>
        <filter val="69.701.179"/>
        <filter val="69.803.747"/>
        <filter val="69.939.903"/>
        <filter val="7.013.363.420"/>
        <filter val="7.025.251.188"/>
        <filter val="7.032.727.792"/>
        <filter val="7.032.814.600"/>
        <filter val="7.042.998.100"/>
        <filter val="7.053.688.920"/>
        <filter val="7.058.304.100"/>
        <filter val="7.071.780.824"/>
        <filter val="7.080.804.636"/>
        <filter val="7.086.034.591"/>
        <filter val="7.092.424.000"/>
        <filter val="7.101.745.578"/>
        <filter val="7.139.628.096"/>
        <filter val="7.173.658.068"/>
        <filter val="7.195.124.700"/>
        <filter val="7.195.935.700"/>
        <filter val="7.202.889.900"/>
        <filter val="7.207.081.380"/>
        <filter val="7.211.430.824"/>
        <filter val="7.229.105.000"/>
        <filter val="7.286.965.700"/>
        <filter val="7.312.246.320"/>
        <filter val="7.316.326.600"/>
        <filter val="7.341.997.456"/>
        <filter val="7.342.628.032"/>
        <filter val="7.343.681.264"/>
        <filter val="7.357.631.700"/>
        <filter val="7.375.521.868"/>
        <filter val="7.375.920.800"/>
        <filter val="7.405.645.656"/>
        <filter val="7.466.685.736"/>
        <filter val="7.499.041.800"/>
        <filter val="7.503.378.800"/>
        <filter val="7.554.077.900"/>
        <filter val="7.572.823.243"/>
        <filter val="7.580.169.400"/>
        <filter val="7.597.534.152"/>
        <filter val="7.615.072.200"/>
        <filter val="7.644.500.364"/>
        <filter val="7.653.215.400"/>
        <filter val="7.677.829.624"/>
        <filter val="7.689.670.500"/>
        <filter val="7.700.542.600"/>
        <filter val="7.708.900.500"/>
        <filter val="7.715.632.560"/>
        <filter val="7.718.651.200"/>
        <filter val="7.752.995.801"/>
        <filter val="7.753.202.200"/>
        <filter val="7.774.643.200"/>
        <filter val="7.781.105.800"/>
        <filter val="7.808.051.147"/>
        <filter val="7.843.430.760"/>
        <filter val="7.858.642.840"/>
        <filter val="7.859.209.152"/>
        <filter val="7.879.871.236"/>
        <filter val="7.902.135.300"/>
        <filter val="7.919.971.660"/>
        <filter val="7.922.117.900"/>
        <filter val="7.958.285.700"/>
        <filter val="7.958.664.628"/>
        <filter val="7.982.247.600"/>
        <filter val="70.079.943"/>
        <filter val="70.420.674"/>
        <filter val="70.624.236"/>
        <filter val="70.763.785"/>
        <filter val="703.699.445"/>
        <filter val="708.806.816"/>
        <filter val="71.223.619"/>
        <filter val="71.547.098"/>
        <filter val="71.608.697"/>
        <filter val="71.812.147"/>
        <filter val="71.916.972"/>
        <filter val="71.978.843"/>
        <filter val="719.773.990"/>
        <filter val="72.210.193"/>
        <filter val="72.322.683"/>
        <filter val="72.528.748"/>
        <filter val="72.677.439"/>
        <filter val="72.729.026"/>
        <filter val="72.803.265"/>
        <filter val="724.678.985"/>
        <filter val="73.403.146"/>
        <filter val="73.622.854"/>
        <filter val="73.896.088"/>
        <filter val="73.950.659"/>
        <filter val="733.058.193"/>
        <filter val="74.344.656"/>
        <filter val="74.346.741"/>
        <filter val="74.434.836"/>
        <filter val="74.490.493"/>
        <filter val="74.541.250"/>
        <filter val="743.926.706"/>
        <filter val="75.049.157"/>
        <filter val="75.557.774"/>
        <filter val="75.647.670"/>
        <filter val="76.029.776"/>
        <filter val="76.226.435"/>
        <filter val="76.418.078"/>
        <filter val="76.569.984"/>
        <filter val="76.899.474"/>
        <filter val="77.166.024"/>
        <filter val="77.316.053"/>
        <filter val="77.577.659"/>
        <filter val="77.649.807"/>
        <filter val="77.984.841"/>
        <filter val="78.217.219"/>
        <filter val="78.375.179"/>
        <filter val="78.447.340"/>
        <filter val="78.518.636"/>
        <filter val="78.539.926"/>
        <filter val="78.932.056"/>
        <filter val="79.100.668"/>
        <filter val="79.117.296"/>
        <filter val="79.669.116"/>
        <filter val="8.023.081.500"/>
        <filter val="8.037.236.500"/>
        <filter val="8.056.093.300"/>
        <filter val="8.077.382.456"/>
        <filter val="8.090.963.580"/>
        <filter val="8.098.098.200"/>
        <filter val="8.107.954.500"/>
        <filter val="8.134.524.200"/>
        <filter val="8.150.236.400"/>
        <filter val="8.155.381.836"/>
        <filter val="8.167.837.832"/>
        <filter val="8.176.842.134"/>
        <filter val="8.193.871.900"/>
        <filter val="8.195.095.636"/>
        <filter val="8.196.979.300"/>
        <filter val="8.212.957.900"/>
        <filter val="8.213.515.600"/>
        <filter val="8.229.575.200"/>
        <filter val="8.287.962.600"/>
        <filter val="8.293.866.300"/>
        <filter val="8.295.153.528"/>
        <filter val="8.318.413.704"/>
        <filter val="8.326.780.100"/>
        <filter val="8.361.340.428"/>
        <filter val="8.374.043.932"/>
        <filter val="8.398.361.200"/>
        <filter val="8.431.864.300"/>
        <filter val="8.433.205.800"/>
        <filter val="8.459.740.600"/>
        <filter val="8.468.782.000"/>
        <filter val="8.491.336.800"/>
        <filter val="8.516.239.900"/>
        <filter val="8.530.706.008"/>
        <filter val="8.531.617.500"/>
        <filter val="8.577.230.744"/>
        <filter val="8.590.705.900"/>
        <filter val="8.622.137.964"/>
        <filter val="8.656.613.464"/>
        <filter val="8.661.209.342"/>
        <filter val="8.668.791.936"/>
        <filter val="8.688.175.284"/>
        <filter val="8.732.203.148"/>
        <filter val="8.763.456.668"/>
        <filter val="8.799.587.400"/>
        <filter val="8.819.522.228"/>
        <filter val="8.836.742.400"/>
        <filter val="8.841.486.800"/>
        <filter val="8.842.725.400"/>
        <filter val="8.880.828.168"/>
        <filter val="8.883.223.100"/>
        <filter val="8.885.450.604"/>
        <filter val="8.905.216.492"/>
        <filter val="8.929.864.400"/>
        <filter val="8.933.771.300"/>
        <filter val="8.942.032.900"/>
        <filter val="8.944.533.440"/>
        <filter val="81.115.740"/>
        <filter val="81.789.321"/>
        <filter val="81.815.930"/>
        <filter val="81.861.775"/>
        <filter val="82.457.681"/>
        <filter val="82.506.935"/>
        <filter val="82.714.468"/>
        <filter val="83.396.431"/>
        <filter val="83.507.284"/>
        <filter val="83.673.623"/>
        <filter val="83.823.847"/>
        <filter val="83.963.230"/>
        <filter val="835.194.006"/>
        <filter val="84.331.754"/>
        <filter val="84.516.316"/>
        <filter val="84.719.677"/>
        <filter val="84.939.098"/>
        <filter val="848.302.990"/>
        <filter val="849.087.994"/>
        <filter val="849.621.548"/>
        <filter val="85.702.846"/>
        <filter val="85.941.637"/>
        <filter val="856.017.562"/>
        <filter val="858.785.550"/>
        <filter val="86.476.095"/>
        <filter val="86.521.280"/>
        <filter val="86.557.237"/>
        <filter val="87.330.424"/>
        <filter val="87.603.182"/>
        <filter val="87.808.943"/>
        <filter val="87.835.925"/>
        <filter val="87.974.947"/>
        <filter val="87.987.844"/>
        <filter val="88.033.909"/>
        <filter val="88.144.792"/>
        <filter val="88.551.118"/>
        <filter val="88.669.127"/>
        <filter val="88.741.976"/>
        <filter val="888.097.560"/>
        <filter val="89.001.255"/>
        <filter val="89.320.816"/>
        <filter val="89.382.167"/>
        <filter val="89.437.782"/>
        <filter val="89.503.263"/>
        <filter val="89.522.857"/>
        <filter val="895.231.732"/>
        <filter val="9.011.365.487"/>
        <filter val="9.013.636.980"/>
        <filter val="9.021.769.044"/>
        <filter val="9.024.362.196"/>
        <filter val="9.032.205.600"/>
        <filter val="9.046.994.372"/>
        <filter val="9.056.236.836"/>
        <filter val="9.095.556.600"/>
        <filter val="9.110.485.000"/>
        <filter val="9.118.587.064"/>
        <filter val="9.124.764.200"/>
        <filter val="9.133.823.088"/>
        <filter val="9.154.226.302"/>
        <filter val="9.162.676.700"/>
        <filter val="9.180.660.288"/>
        <filter val="9.185.668.321"/>
        <filter val="9.219.208.796"/>
        <filter val="9.224.129.708"/>
        <filter val="9.240.715.800"/>
        <filter val="9.243.543.788"/>
        <filter val="9.272.534.590"/>
        <filter val="9.290.658.334"/>
        <filter val="9.313.398.256"/>
        <filter val="9.317.483.377"/>
        <filter val="9.337.959.700"/>
        <filter val="9.359.606.992"/>
        <filter val="9.366.614.464"/>
        <filter val="9.368.766.700"/>
        <filter val="9.394.798.704"/>
        <filter val="9.396.943.388"/>
        <filter val="9.400.820.300"/>
        <filter val="9.434.479.504"/>
        <filter val="9.452.943.124"/>
        <filter val="9.482.405.800"/>
        <filter val="9.483.482.464"/>
        <filter val="9.587.416.100"/>
        <filter val="9.613.983.421"/>
        <filter val="9.633.505.900"/>
        <filter val="9.636.376.184"/>
        <filter val="9.667.028.641"/>
        <filter val="9.678.995.869"/>
        <filter val="9.683.943.488"/>
        <filter val="9.686.896.498"/>
        <filter val="9.686.943.340"/>
        <filter val="9.703.503.009"/>
        <filter val="9.706.997.440"/>
        <filter val="9.708.130.600"/>
        <filter val="9.723.555.157"/>
        <filter val="9.751.554.500"/>
        <filter val="9.767.339.608"/>
        <filter val="9.797.287.784"/>
        <filter val="9.804.544.244"/>
        <filter val="9.846.205.095"/>
        <filter val="9.877.053.760"/>
        <filter val="9.883.201.253"/>
        <filter val="9.898.936.200"/>
        <filter val="9.907.705.900"/>
        <filter val="9.918.359.480"/>
        <filter val="9.919.451.340"/>
        <filter val="9.959.750.028"/>
        <filter val="90.015.852"/>
        <filter val="90.713.795"/>
        <filter val="90.850.751"/>
        <filter val="91.468.339"/>
        <filter val="91.568.232"/>
        <filter val="91.936.764"/>
        <filter val="92.057.859"/>
        <filter val="92.069.254"/>
        <filter val="92.114.935"/>
        <filter val="92.615.919"/>
        <filter val="92.980.545"/>
        <filter val="93.004.040"/>
        <filter val="93.023.932"/>
        <filter val="93.082.594"/>
        <filter val="93.333.413"/>
        <filter val="93.361.256"/>
        <filter val="93.386.741"/>
        <filter val="93.620.468"/>
        <filter val="93.826.440"/>
        <filter val="93.874.481"/>
        <filter val="94.178.024"/>
        <filter val="946.650.228"/>
        <filter val="95.021.402"/>
        <filter val="95.059.879"/>
        <filter val="95.470.897"/>
        <filter val="95.489.766"/>
        <filter val="95.606.309"/>
        <filter val="952.611.316"/>
        <filter val="96.223.672"/>
        <filter val="96.379.754"/>
        <filter val="96.505.625"/>
        <filter val="96.572.674"/>
        <filter val="96.587.613"/>
        <filter val="96.662.741"/>
        <filter val="96.795.726"/>
        <filter val="96.881.347"/>
        <filter val="97.119.117"/>
        <filter val="97.182.096"/>
        <filter val="97.220.597"/>
        <filter val="97.289.545"/>
        <filter val="98.127.592"/>
        <filter val="98.250.752"/>
        <filter val="98.499.906"/>
        <filter val="98.526.539"/>
        <filter val="98.605.109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211FC-FB5E-498C-B233-DC27726F061E}">
  <dimension ref="A1:BS112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75" outlineLevelCol="1" x14ac:dyDescent="0.75"/>
  <cols>
    <col min="1" max="1" width="10.7265625" bestFit="1" customWidth="1"/>
    <col min="2" max="2" width="14.6796875" style="7" hidden="1" customWidth="1" outlineLevel="1"/>
    <col min="3" max="6" width="10.6796875" style="7" hidden="1" customWidth="1" outlineLevel="1"/>
    <col min="7" max="7" width="11.6796875" style="7" hidden="1" customWidth="1" outlineLevel="1"/>
    <col min="8" max="9" width="9.6796875" style="7" hidden="1" customWidth="1" outlineLevel="1"/>
    <col min="10" max="10" width="10.6796875" style="7" hidden="1" customWidth="1" outlineLevel="1"/>
    <col min="11" max="11" width="9.6796875" style="7" hidden="1" customWidth="1" outlineLevel="1"/>
    <col min="12" max="12" width="10.6796875" style="7" hidden="1" customWidth="1" outlineLevel="1"/>
    <col min="13" max="14" width="11.6796875" style="1" hidden="1" customWidth="1" outlineLevel="1"/>
    <col min="15" max="40" width="8.7265625" hidden="1" customWidth="1" outlineLevel="1"/>
    <col min="41" max="41" width="13.90625" hidden="1" customWidth="1" outlineLevel="1"/>
    <col min="42" max="44" width="10.36328125" hidden="1" customWidth="1" outlineLevel="1"/>
    <col min="45" max="45" width="11.36328125" hidden="1" customWidth="1" outlineLevel="1"/>
    <col min="46" max="46" width="9.08984375" hidden="1" customWidth="1" outlineLevel="1"/>
    <col min="47" max="47" width="10.36328125" hidden="1" customWidth="1" outlineLevel="1"/>
    <col min="48" max="48" width="9.76953125" hidden="1" customWidth="1" outlineLevel="1"/>
    <col min="49" max="49" width="9.08984375" hidden="1" customWidth="1" outlineLevel="1"/>
    <col min="50" max="50" width="11.36328125" hidden="1" customWidth="1" outlineLevel="1"/>
    <col min="51" max="51" width="10.36328125" hidden="1" customWidth="1" outlineLevel="1"/>
    <col min="52" max="63" width="8.7265625" hidden="1" customWidth="1" outlineLevel="1"/>
    <col min="64" max="64" width="8.7265625" collapsed="1"/>
    <col min="66" max="66" width="10.36328125" bestFit="1" customWidth="1"/>
    <col min="68" max="68" width="5.453125" customWidth="1"/>
    <col min="70" max="70" width="10.2265625" bestFit="1" customWidth="1"/>
    <col min="71" max="71" width="10.5" customWidth="1"/>
  </cols>
  <sheetData>
    <row r="1" spans="1:71" x14ac:dyDescent="0.75">
      <c r="A1" s="3" t="s">
        <v>5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1</v>
      </c>
      <c r="G1" s="7" t="s">
        <v>13</v>
      </c>
      <c r="H1" s="7" t="s">
        <v>14</v>
      </c>
      <c r="I1" s="7" t="s">
        <v>15</v>
      </c>
      <c r="J1" s="7" t="s">
        <v>16</v>
      </c>
      <c r="K1" s="7" t="s">
        <v>17</v>
      </c>
      <c r="L1" s="7" t="s">
        <v>18</v>
      </c>
      <c r="M1" s="6" t="s">
        <v>19</v>
      </c>
      <c r="N1" s="6"/>
      <c r="O1" s="5"/>
      <c r="P1" s="5"/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 s="5"/>
      <c r="AC1">
        <v>2</v>
      </c>
      <c r="AD1">
        <v>3</v>
      </c>
      <c r="AE1">
        <v>4</v>
      </c>
      <c r="AF1">
        <v>5</v>
      </c>
      <c r="AG1">
        <v>6</v>
      </c>
      <c r="AH1">
        <v>7</v>
      </c>
      <c r="AI1">
        <v>8</v>
      </c>
      <c r="AJ1">
        <v>9</v>
      </c>
      <c r="AK1">
        <v>10</v>
      </c>
      <c r="AL1">
        <v>11</v>
      </c>
      <c r="AM1">
        <v>12</v>
      </c>
      <c r="AN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23" t="s">
        <v>26</v>
      </c>
      <c r="BN1" s="5"/>
    </row>
    <row r="2" spans="1:71" ht="15.5" thickBot="1" x14ac:dyDescent="0.9">
      <c r="A2" s="13">
        <v>42369</v>
      </c>
      <c r="B2" s="46">
        <f>INDEX('Index Volume'!B:B,MATCH(Index_New!$A2,'Index Volume'!$A:$A,0))</f>
        <v>45996600</v>
      </c>
      <c r="C2" s="46">
        <f>INDEX('Index Volume'!C:C,MATCH(Index_New!$A2,'Index Volume'!$A:$A,0))</f>
        <v>374355</v>
      </c>
      <c r="D2" s="46">
        <f>INDEX('Index Volume'!D:D,MATCH(Index_New!$A2,'Index Volume'!$A:$A,0))</f>
        <v>2667620</v>
      </c>
      <c r="E2" s="46">
        <f>INDEX('Index Volume'!E:E,MATCH(Index_New!$A2,'Index Volume'!$A:$A,0))</f>
        <v>0</v>
      </c>
      <c r="F2" s="46">
        <f>INDEX('Index Volume'!F:F,MATCH(Index_New!$A2,'Index Volume'!$A:$A,0))</f>
        <v>663994</v>
      </c>
      <c r="G2" s="46">
        <f>INDEX('Index Volume'!G:G,MATCH(Index_New!$A2,'Index Volume'!$A:$A,0))</f>
        <v>0</v>
      </c>
      <c r="H2" s="46">
        <f>INDEX('Index Volume'!H:H,MATCH(Index_New!$A2,'Index Volume'!$A:$A,0))</f>
        <v>27510</v>
      </c>
      <c r="I2" s="46">
        <f>INDEX('Index Volume'!I:I,MATCH(Index_New!$A2,'Index Volume'!$A:$A,0))</f>
        <v>0</v>
      </c>
      <c r="J2" s="46">
        <f>INDEX('Index Volume'!J:J,MATCH(Index_New!$A2,'Index Volume'!$A:$A,0))</f>
        <v>0</v>
      </c>
      <c r="K2" s="46">
        <f>INDEX('Index Volume'!K:K,MATCH(Index_New!$A2,'Index Volume'!$A:$A,0))</f>
        <v>191862</v>
      </c>
      <c r="L2" s="46">
        <f>INDEX('Index Volume'!L:L,MATCH(Index_New!$A2,'Index Volume'!$A:$A,0))</f>
        <v>27310</v>
      </c>
      <c r="M2" s="46">
        <f>SUM(B2:L2)</f>
        <v>49949251</v>
      </c>
      <c r="N2" s="46">
        <f>M2</f>
        <v>49949251</v>
      </c>
      <c r="O2" s="20"/>
      <c r="P2" s="20"/>
      <c r="Q2" s="21" t="s">
        <v>0</v>
      </c>
      <c r="R2" s="21" t="s">
        <v>2</v>
      </c>
      <c r="S2" s="21" t="s">
        <v>3</v>
      </c>
      <c r="T2" s="21" t="s">
        <v>4</v>
      </c>
      <c r="U2" s="21" t="s">
        <v>1</v>
      </c>
      <c r="V2" s="21" t="s">
        <v>13</v>
      </c>
      <c r="W2" s="21" t="s">
        <v>14</v>
      </c>
      <c r="X2" s="21" t="s">
        <v>15</v>
      </c>
      <c r="Y2" s="21" t="s">
        <v>16</v>
      </c>
      <c r="Z2" s="21" t="s">
        <v>17</v>
      </c>
      <c r="AA2" s="21" t="s">
        <v>18</v>
      </c>
      <c r="AB2" s="20"/>
      <c r="AC2" s="21" t="s">
        <v>0</v>
      </c>
      <c r="AD2" s="21" t="s">
        <v>2</v>
      </c>
      <c r="AE2" s="21" t="s">
        <v>3</v>
      </c>
      <c r="AF2" s="21" t="s">
        <v>4</v>
      </c>
      <c r="AG2" s="21" t="s">
        <v>1</v>
      </c>
      <c r="AH2" s="21" t="s">
        <v>13</v>
      </c>
      <c r="AI2" s="21" t="s">
        <v>14</v>
      </c>
      <c r="AJ2" s="21" t="s">
        <v>15</v>
      </c>
      <c r="AK2" s="21" t="s">
        <v>16</v>
      </c>
      <c r="AL2" s="21" t="s">
        <v>17</v>
      </c>
      <c r="AM2" s="21" t="s">
        <v>18</v>
      </c>
      <c r="AN2" s="20"/>
      <c r="AO2" s="21" t="s">
        <v>20</v>
      </c>
      <c r="AP2" s="21" t="s">
        <v>2</v>
      </c>
      <c r="AQ2" s="21" t="s">
        <v>3</v>
      </c>
      <c r="AR2" s="21" t="s">
        <v>4</v>
      </c>
      <c r="AS2" s="21" t="s">
        <v>1</v>
      </c>
      <c r="AT2" s="21" t="s">
        <v>13</v>
      </c>
      <c r="AU2" s="21" t="s">
        <v>14</v>
      </c>
      <c r="AV2" s="21" t="s">
        <v>15</v>
      </c>
      <c r="AW2" s="21" t="s">
        <v>16</v>
      </c>
      <c r="AX2" s="21" t="s">
        <v>17</v>
      </c>
      <c r="AY2" s="21" t="s">
        <v>18</v>
      </c>
      <c r="AZ2" s="5"/>
      <c r="BA2" s="21" t="s">
        <v>20</v>
      </c>
      <c r="BB2" s="21" t="s">
        <v>2</v>
      </c>
      <c r="BC2" s="21" t="s">
        <v>3</v>
      </c>
      <c r="BD2" s="21" t="s">
        <v>4</v>
      </c>
      <c r="BE2" s="21" t="s">
        <v>1</v>
      </c>
      <c r="BF2" s="21" t="s">
        <v>13</v>
      </c>
      <c r="BG2" s="21" t="s">
        <v>14</v>
      </c>
      <c r="BH2" s="21" t="s">
        <v>15</v>
      </c>
      <c r="BI2" s="21" t="s">
        <v>16</v>
      </c>
      <c r="BJ2" s="21" t="s">
        <v>17</v>
      </c>
      <c r="BK2" s="21" t="s">
        <v>18</v>
      </c>
      <c r="BL2" s="23"/>
      <c r="BM2" s="48">
        <f>AO3</f>
        <v>434.33</v>
      </c>
      <c r="BN2" s="19" t="s">
        <v>22</v>
      </c>
      <c r="BO2" s="53" t="s">
        <v>0</v>
      </c>
    </row>
    <row r="3" spans="1:71" ht="15.5" thickTop="1" x14ac:dyDescent="0.75">
      <c r="A3" s="15">
        <v>42370</v>
      </c>
      <c r="B3" s="44">
        <f>INDEX('Index Volume'!B:B,MATCH(Index_New!$A3,'Index Volume'!$A:$A,0))</f>
        <v>36278900</v>
      </c>
      <c r="C3" s="44">
        <f>INDEX('Index Volume'!C:C,MATCH(Index_New!$A3,'Index Volume'!$A:$A,0))</f>
        <v>211767</v>
      </c>
      <c r="D3" s="44">
        <f>INDEX('Index Volume'!D:D,MATCH(Index_New!$A3,'Index Volume'!$A:$A,0))</f>
        <v>2791170</v>
      </c>
      <c r="E3" s="44">
        <f>INDEX('Index Volume'!E:E,MATCH(Index_New!$A3,'Index Volume'!$A:$A,0))</f>
        <v>0</v>
      </c>
      <c r="F3" s="44">
        <f>INDEX('Index Volume'!F:F,MATCH(Index_New!$A3,'Index Volume'!$A:$A,0))</f>
        <v>206062</v>
      </c>
      <c r="G3" s="44">
        <f>INDEX('Index Volume'!G:G,MATCH(Index_New!$A3,'Index Volume'!$A:$A,0))</f>
        <v>0</v>
      </c>
      <c r="H3" s="44">
        <f>INDEX('Index Volume'!H:H,MATCH(Index_New!$A3,'Index Volume'!$A:$A,0))</f>
        <v>88914</v>
      </c>
      <c r="I3" s="44">
        <f>INDEX('Index Volume'!I:I,MATCH(Index_New!$A3,'Index Volume'!$A:$A,0))</f>
        <v>0</v>
      </c>
      <c r="J3" s="44">
        <f>INDEX('Index Volume'!J:J,MATCH(Index_New!$A3,'Index Volume'!$A:$A,0))</f>
        <v>0</v>
      </c>
      <c r="K3" s="44">
        <f>INDEX('Index Volume'!K:K,MATCH(Index_New!$A3,'Index Volume'!$A:$A,0))</f>
        <v>98317</v>
      </c>
      <c r="L3" s="44">
        <f>INDEX('Index Volume'!L:L,MATCH(Index_New!$A3,'Index Volume'!$A:$A,0))</f>
        <v>4947</v>
      </c>
      <c r="M3" s="46">
        <f t="shared" ref="M3:M66" si="0">SUM(B3:L3)</f>
        <v>39680077</v>
      </c>
      <c r="N3" s="45">
        <f>SUMPRODUCT(B3:L3,BA3:BK3)</f>
        <v>39680077</v>
      </c>
      <c r="O3" s="17" t="b">
        <f>M3=N3</f>
        <v>1</v>
      </c>
      <c r="P3" s="17"/>
      <c r="Q3" s="16">
        <f t="shared" ref="Q3" si="1">IF(OR(DAY($A3)=1,NOT(SUM($BA3:$BK3)=SUM($BA2:$BK2))),VLOOKUP($A3-1,$A$2:$L$1124,Q$1,FALSE)/VLOOKUP($A3-1,$A$2:$M$1124,13,FALSE),Q2)</f>
        <v>0.92086666124382921</v>
      </c>
      <c r="R3" s="16">
        <f t="shared" ref="R3" si="2">IF(OR(DAY($A3)=1,NOT(SUM($BA3:$BK3)=SUM($BA2:$BK2))),VLOOKUP($A3-1,$A$2:$L$1124,R$1,FALSE)/VLOOKUP($A3-1,$A$2:$M$1124,13,FALSE),R2)</f>
        <v>7.4947069776882137E-3</v>
      </c>
      <c r="S3" s="16">
        <f t="shared" ref="S3" si="3">IF(OR(DAY($A3)=1,NOT(SUM($BA3:$BK3)=SUM($BA2:$BK2))),VLOOKUP($A3-1,$A$2:$L$1124,S$1,FALSE)/VLOOKUP($A3-1,$A$2:$M$1124,13,FALSE),S2)</f>
        <v>5.3406606637605034E-2</v>
      </c>
      <c r="T3" s="16">
        <f t="shared" ref="T3" si="4">IF(OR(DAY($A3)=1,NOT(SUM($BA3:$BK3)=SUM($BA2:$BK2))),VLOOKUP($A3-1,$A$2:$L$1124,T$1,FALSE)/VLOOKUP($A3-1,$A$2:$M$1124,13,FALSE),T2)</f>
        <v>0</v>
      </c>
      <c r="U3" s="16">
        <f t="shared" ref="U3" si="5">IF(OR(DAY($A3)=1,NOT(SUM($BA3:$BK3)=SUM($BA2:$BK2))),VLOOKUP($A3-1,$A$2:$L$1124,U$1,FALSE)/VLOOKUP($A3-1,$A$2:$M$1124,13,FALSE),U2)</f>
        <v>1.3293372507227386E-2</v>
      </c>
      <c r="V3" s="16">
        <f t="shared" ref="V3" si="6">IF(OR(DAY($A3)=1,NOT(SUM($BA3:$BK3)=SUM($BA2:$BK2))),VLOOKUP($A3-1,$A$2:$L$1124,V$1,FALSE)/VLOOKUP($A3-1,$A$2:$M$1124,13,FALSE),V2)</f>
        <v>0</v>
      </c>
      <c r="W3" s="16">
        <f t="shared" ref="W3" si="7">IF(OR(DAY($A3)=1,NOT(SUM($BA3:$BK3)=SUM($BA2:$BK2))),VLOOKUP($A3-1,$A$2:$L$1124,W$1,FALSE)/VLOOKUP($A3-1,$A$2:$M$1124,13,FALSE),W2)</f>
        <v>5.5075900937933981E-4</v>
      </c>
      <c r="X3" s="16">
        <f t="shared" ref="X3" si="8">IF(OR(DAY($A3)=1,NOT(SUM($BA3:$BK3)=SUM($BA2:$BK2))),VLOOKUP($A3-1,$A$2:$L$1124,X$1,FALSE)/VLOOKUP($A3-1,$A$2:$M$1124,13,FALSE),X2)</f>
        <v>0</v>
      </c>
      <c r="Y3" s="16">
        <f t="shared" ref="Y3" si="9">IF(OR(DAY($A3)=1,NOT(SUM($BA3:$BK3)=SUM($BA2:$BK2))),VLOOKUP($A3-1,$A$2:$L$1124,Y$1,FALSE)/VLOOKUP($A3-1,$A$2:$M$1124,13,FALSE),Y2)</f>
        <v>0</v>
      </c>
      <c r="Z3" s="16">
        <f t="shared" ref="Z3" si="10">IF(OR(DAY($A3)=1,NOT(SUM($BA3:$BK3)=SUM($BA2:$BK2))),VLOOKUP($A3-1,$A$2:$L$1124,Z$1,FALSE)/VLOOKUP($A3-1,$A$2:$M$1124,13,FALSE),Z2)</f>
        <v>3.8411386789363468E-3</v>
      </c>
      <c r="AA3" s="16">
        <f t="shared" ref="AA3" si="11">IF(OR(DAY($A3)=1,NOT(SUM($BA3:$BK3)=SUM($BA2:$BK2))),VLOOKUP($A3-1,$A$2:$L$1124,AA$1,FALSE)/VLOOKUP($A3-1,$A$2:$M$1124,13,FALSE),AA2)</f>
        <v>5.4675494533441556E-4</v>
      </c>
      <c r="AB3" s="17"/>
      <c r="AC3" s="16">
        <f>IF(DAY($A3)=1,VLOOKUP($A3-1,$A$2:$L$1124,$Q$1,FALSE)/VLOOKUP($A3-1,$A$2:$N$1124,14,FALSE),AC2)</f>
        <v>0.92086666124382921</v>
      </c>
      <c r="AD3" s="16">
        <f>IF(DAY($A3)=1,VLOOKUP($A3-1,$A$2:$L$1124,$R$1,FALSE)/VLOOKUP($A3-1,$A$2:$N$1124,14,FALSE),AD2)</f>
        <v>7.4947069776882137E-3</v>
      </c>
      <c r="AE3" s="16">
        <f>IF(DAY($A3)=1,VLOOKUP($A3-1,$A$2:$L$1124,$S$1,FALSE)/VLOOKUP($A3-1,$A$2:$N$1124,14,FALSE),AE2)</f>
        <v>5.3406606637605034E-2</v>
      </c>
      <c r="AF3" s="16">
        <f>IF(DAY($A3)=1,VLOOKUP($A3-1,$A$2:$L$1124,$T$1,FALSE)/VLOOKUP($A3-1,$A$2:$N$1124,14,FALSE),AF2)</f>
        <v>0</v>
      </c>
      <c r="AG3" s="16">
        <f>IF(DAY($A3)=1,VLOOKUP($A3-1,$A$2:$L$1124,$U$1,FALSE)/VLOOKUP($A3-1,$A$2:$N$1124,14,FALSE),AG2)</f>
        <v>1.3293372507227386E-2</v>
      </c>
      <c r="AH3" s="16">
        <f>IF(DAY($A3)=1,VLOOKUP($A3-1,$A$2:$L$1124,$V$1,FALSE)/VLOOKUP($A3-1,$A$2:$N$1124,14,FALSE),AH2)</f>
        <v>0</v>
      </c>
      <c r="AI3" s="16">
        <f>IF(DAY($A3)=1,VLOOKUP($A3-1,$A$2:$L$1124,$W$1,FALSE)/VLOOKUP($A3-1,$A$2:$N$1124,14,FALSE),AI2)</f>
        <v>5.5075900937933981E-4</v>
      </c>
      <c r="AJ3" s="16">
        <f>IF(DAY($A3)=1,VLOOKUP($A3-1,$A$2:$L$1124,$X$1,FALSE)/VLOOKUP($A3-1,$A$2:$N$1124,14,FALSE),AJ2)</f>
        <v>0</v>
      </c>
      <c r="AK3" s="16">
        <f>IF(DAY($A3)=1,VLOOKUP($A3-1,$A$2:$L$1124,$Y$1,FALSE)/VLOOKUP($A3-1,$A$2:$N$1124,14,FALSE),AK2)</f>
        <v>0</v>
      </c>
      <c r="AL3" s="16">
        <f>IF(DAY($A3)=1,VLOOKUP($A3-1,$A$2:$L$1124,$Z$1,FALSE)/VLOOKUP($A3-1,$A$2:$N$1124,14,FALSE),AL2)</f>
        <v>3.8411386789363468E-3</v>
      </c>
      <c r="AM3" s="16">
        <f>IF(DAY($A3)=1,VLOOKUP($A3-1,$A$2:$L$1124,$AA$1,FALSE)/VLOOKUP($A3-1,$A$2:$N$1124,14,FALSE),AM2)</f>
        <v>5.4675494533441556E-4</v>
      </c>
      <c r="AN3" s="17"/>
      <c r="AO3" s="22">
        <f>VLOOKUP($A3,BTC!$A$1:$G$1853,5,FALSE)</f>
        <v>434.33</v>
      </c>
      <c r="AP3" s="22">
        <f>VLOOKUP($A3,XRP!$A$1:$G$1853,5,FALSE)</f>
        <v>5.9550000000000002E-3</v>
      </c>
      <c r="AQ3" s="22">
        <f>VLOOKUP($A3,LTC!$A$1:$G$1853,5,FALSE)</f>
        <v>3.51</v>
      </c>
      <c r="AR3" s="22">
        <f>VLOOKUP($A3,ETC!$A$1:$G$1853,5,FALSE)</f>
        <v>0</v>
      </c>
      <c r="AS3" s="22">
        <f>VLOOKUP($A3,ETH!$A$1:$G$1853,5,FALSE)</f>
        <v>0.94802399999999998</v>
      </c>
      <c r="AT3" s="22">
        <f>VLOOKUP($A3,BCH!$A$1:$G$1853,5,FALSE)</f>
        <v>0</v>
      </c>
      <c r="AU3" s="22">
        <f>VLOOKUP($A3,XMR!$A$1:$G$1853,5,FALSE)</f>
        <v>0.497867</v>
      </c>
      <c r="AV3" s="22">
        <f>VLOOKUP($A3,ZEC!$A$1:$G$1853,5,FALSE)</f>
        <v>0</v>
      </c>
      <c r="AW3" s="22">
        <f>VLOOKUP($A3,EOS!$A$1:$G$1853,5,FALSE)</f>
        <v>0</v>
      </c>
      <c r="AX3" s="22">
        <f>VLOOKUP($A3,DASH!$A$1:$G$1853,5,FALSE)</f>
        <v>3.38</v>
      </c>
      <c r="AY3" s="22">
        <f>VLOOKUP($A3,XLM!$A$1:$G$1853,5,FALSE)</f>
        <v>1.748E-3</v>
      </c>
      <c r="AZ3" s="17"/>
      <c r="BA3" s="17">
        <v>1</v>
      </c>
      <c r="BB3" s="17">
        <v>1</v>
      </c>
      <c r="BC3" s="17">
        <v>1</v>
      </c>
      <c r="BD3" s="17">
        <v>0</v>
      </c>
      <c r="BE3" s="17">
        <v>1</v>
      </c>
      <c r="BF3" s="17">
        <v>0</v>
      </c>
      <c r="BG3" s="17">
        <v>1</v>
      </c>
      <c r="BH3" s="17">
        <v>0</v>
      </c>
      <c r="BI3" s="17">
        <v>0</v>
      </c>
      <c r="BJ3" s="17">
        <v>1</v>
      </c>
      <c r="BK3" s="17">
        <v>1</v>
      </c>
      <c r="BL3" s="17"/>
      <c r="BM3" s="18">
        <f>SUMPRODUCT(Q3:AA3,AO3:AY3,BA3:BK3)/BM2</f>
        <v>0.92135790630093795</v>
      </c>
      <c r="BN3" s="25">
        <f>SUMPRODUCT(AO3:AY3,BA3:BK3,Q3:AA3)/BM3</f>
        <v>434.33</v>
      </c>
      <c r="BO3">
        <f>INDEX(AO:AO,MATCH(A3,A:A,0))</f>
        <v>434.33</v>
      </c>
      <c r="BR3" t="s">
        <v>29</v>
      </c>
      <c r="BS3" t="s">
        <v>0</v>
      </c>
    </row>
    <row r="4" spans="1:71" x14ac:dyDescent="0.75">
      <c r="A4" s="14">
        <v>42371</v>
      </c>
      <c r="B4" s="46">
        <f>INDEX('Index Volume'!B:B,MATCH(Index_New!$A4,'Index Volume'!$A:$A,0))</f>
        <v>30096600</v>
      </c>
      <c r="C4" s="46">
        <f>INDEX('Index Volume'!C:C,MATCH(Index_New!$A4,'Index Volume'!$A:$A,0))</f>
        <v>278539</v>
      </c>
      <c r="D4" s="46">
        <f>INDEX('Index Volume'!D:D,MATCH(Index_New!$A4,'Index Volume'!$A:$A,0))</f>
        <v>3020260</v>
      </c>
      <c r="E4" s="46">
        <f>INDEX('Index Volume'!E:E,MATCH(Index_New!$A4,'Index Volume'!$A:$A,0))</f>
        <v>0</v>
      </c>
      <c r="F4" s="46">
        <f>INDEX('Index Volume'!F:F,MATCH(Index_New!$A4,'Index Volume'!$A:$A,0))</f>
        <v>255504</v>
      </c>
      <c r="G4" s="46">
        <f>INDEX('Index Volume'!G:G,MATCH(Index_New!$A4,'Index Volume'!$A:$A,0))</f>
        <v>0</v>
      </c>
      <c r="H4" s="46">
        <f>INDEX('Index Volume'!H:H,MATCH(Index_New!$A4,'Index Volume'!$A:$A,0))</f>
        <v>64901</v>
      </c>
      <c r="I4" s="46">
        <f>INDEX('Index Volume'!I:I,MATCH(Index_New!$A4,'Index Volume'!$A:$A,0))</f>
        <v>0</v>
      </c>
      <c r="J4" s="46">
        <f>INDEX('Index Volume'!J:J,MATCH(Index_New!$A4,'Index Volume'!$A:$A,0))</f>
        <v>0</v>
      </c>
      <c r="K4" s="46">
        <f>INDEX('Index Volume'!K:K,MATCH(Index_New!$A4,'Index Volume'!$A:$A,0))</f>
        <v>62353</v>
      </c>
      <c r="L4" s="46">
        <f>INDEX('Index Volume'!L:L,MATCH(Index_New!$A4,'Index Volume'!$A:$A,0))</f>
        <v>45950</v>
      </c>
      <c r="M4" s="46">
        <f t="shared" si="0"/>
        <v>33824107</v>
      </c>
      <c r="N4" s="1">
        <f t="shared" ref="N4:N67" si="12">SUMPRODUCT(B4:L4,BA4:BK4)</f>
        <v>33824107</v>
      </c>
      <c r="O4" t="b">
        <f t="shared" ref="O4:O67" si="13">M4=N4</f>
        <v>1</v>
      </c>
      <c r="Q4" s="7">
        <f t="shared" ref="Q4:Q67" si="14">IF(OR(DAY($A4)=1,NOT(SUM($BA4:$BK4)=SUM($BA3:$BK3))),VLOOKUP($A4-1,$A$2:$L$1124,Q$1,FALSE)/VLOOKUP($A4-1,$A$2:$M$1124,13,FALSE),Q3)</f>
        <v>0.92086666124382921</v>
      </c>
      <c r="R4" s="7">
        <f t="shared" ref="R4:R67" si="15">IF(OR(DAY($A4)=1,NOT(SUM($BA4:$BK4)=SUM($BA3:$BK3))),VLOOKUP($A4-1,$A$2:$L$1124,R$1,FALSE)/VLOOKUP($A4-1,$A$2:$M$1124,13,FALSE),R3)</f>
        <v>7.4947069776882137E-3</v>
      </c>
      <c r="S4" s="7">
        <f t="shared" ref="S4:S67" si="16">IF(OR(DAY($A4)=1,NOT(SUM($BA4:$BK4)=SUM($BA3:$BK3))),VLOOKUP($A4-1,$A$2:$L$1124,S$1,FALSE)/VLOOKUP($A4-1,$A$2:$M$1124,13,FALSE),S3)</f>
        <v>5.3406606637605034E-2</v>
      </c>
      <c r="T4" s="7">
        <f t="shared" ref="T4:T67" si="17">IF(OR(DAY($A4)=1,NOT(SUM($BA4:$BK4)=SUM($BA3:$BK3))),VLOOKUP($A4-1,$A$2:$L$1124,T$1,FALSE)/VLOOKUP($A4-1,$A$2:$M$1124,13,FALSE),T3)</f>
        <v>0</v>
      </c>
      <c r="U4" s="7">
        <f t="shared" ref="U4:U67" si="18">IF(OR(DAY($A4)=1,NOT(SUM($BA4:$BK4)=SUM($BA3:$BK3))),VLOOKUP($A4-1,$A$2:$L$1124,U$1,FALSE)/VLOOKUP($A4-1,$A$2:$M$1124,13,FALSE),U3)</f>
        <v>1.3293372507227386E-2</v>
      </c>
      <c r="V4" s="7">
        <f t="shared" ref="V4:V67" si="19">IF(OR(DAY($A4)=1,NOT(SUM($BA4:$BK4)=SUM($BA3:$BK3))),VLOOKUP($A4-1,$A$2:$L$1124,V$1,FALSE)/VLOOKUP($A4-1,$A$2:$M$1124,13,FALSE),V3)</f>
        <v>0</v>
      </c>
      <c r="W4" s="7">
        <f t="shared" ref="W4:W67" si="20">IF(OR(DAY($A4)=1,NOT(SUM($BA4:$BK4)=SUM($BA3:$BK3))),VLOOKUP($A4-1,$A$2:$L$1124,W$1,FALSE)/VLOOKUP($A4-1,$A$2:$M$1124,13,FALSE),W3)</f>
        <v>5.5075900937933981E-4</v>
      </c>
      <c r="X4" s="7">
        <f t="shared" ref="X4:X67" si="21">IF(OR(DAY($A4)=1,NOT(SUM($BA4:$BK4)=SUM($BA3:$BK3))),VLOOKUP($A4-1,$A$2:$L$1124,X$1,FALSE)/VLOOKUP($A4-1,$A$2:$M$1124,13,FALSE),X3)</f>
        <v>0</v>
      </c>
      <c r="Y4" s="7">
        <f t="shared" ref="Y4:Y67" si="22">IF(OR(DAY($A4)=1,NOT(SUM($BA4:$BK4)=SUM($BA3:$BK3))),VLOOKUP($A4-1,$A$2:$L$1124,Y$1,FALSE)/VLOOKUP($A4-1,$A$2:$M$1124,13,FALSE),Y3)</f>
        <v>0</v>
      </c>
      <c r="Z4" s="7">
        <f t="shared" ref="Z4:Z67" si="23">IF(OR(DAY($A4)=1,NOT(SUM($BA4:$BK4)=SUM($BA3:$BK3))),VLOOKUP($A4-1,$A$2:$L$1124,Z$1,FALSE)/VLOOKUP($A4-1,$A$2:$M$1124,13,FALSE),Z3)</f>
        <v>3.8411386789363468E-3</v>
      </c>
      <c r="AA4" s="7">
        <f t="shared" ref="AA4:AA67" si="24">IF(OR(DAY($A4)=1,NOT(SUM($BA4:$BK4)=SUM($BA3:$BK3))),VLOOKUP($A4-1,$A$2:$L$1124,AA$1,FALSE)/VLOOKUP($A4-1,$A$2:$M$1124,13,FALSE),AA3)</f>
        <v>5.4675494533441556E-4</v>
      </c>
      <c r="AC4" s="7">
        <f>IF(DAY($A4)=1,VLOOKUP($A4-1,$A$2:$L$1124,$Q$1,FALSE)/VLOOKUP($A4-1,$A$2:$N$1124,14,FALSE),AC3)</f>
        <v>0.92086666124382921</v>
      </c>
      <c r="AD4" s="7">
        <f>IF(DAY($A4)=1,VLOOKUP($A4-1,$A$2:$L$1124,$R$1,FALSE)/VLOOKUP($A4-1,$A$2:$N$1124,14,FALSE),AD3)</f>
        <v>7.4947069776882137E-3</v>
      </c>
      <c r="AE4" s="7">
        <f>IF(DAY($A4)=1,VLOOKUP($A4-1,$A$2:$L$1124,$S$1,FALSE)/VLOOKUP($A4-1,$A$2:$N$1124,14,FALSE),AE3)</f>
        <v>5.3406606637605034E-2</v>
      </c>
      <c r="AF4" s="7">
        <f>IF(DAY($A4)=1,VLOOKUP($A4-1,$A$2:$L$1124,$T$1,FALSE)/VLOOKUP($A4-1,$A$2:$N$1124,14,FALSE),AF3)</f>
        <v>0</v>
      </c>
      <c r="AG4" s="7">
        <f>IF(DAY($A4)=1,VLOOKUP($A4-1,$A$2:$L$1124,$U$1,FALSE)/VLOOKUP($A4-1,$A$2:$N$1124,14,FALSE),AG3)</f>
        <v>1.3293372507227386E-2</v>
      </c>
      <c r="AH4" s="7">
        <f>IF(DAY($A4)=1,VLOOKUP($A4-1,$A$2:$L$1124,$V$1,FALSE)/VLOOKUP($A4-1,$A$2:$N$1124,14,FALSE),AH3)</f>
        <v>0</v>
      </c>
      <c r="AI4" s="7">
        <f>IF(DAY($A4)=1,VLOOKUP($A4-1,$A$2:$L$1124,$W$1,FALSE)/VLOOKUP($A4-1,$A$2:$N$1124,14,FALSE),AI3)</f>
        <v>5.5075900937933981E-4</v>
      </c>
      <c r="AJ4" s="7">
        <f>IF(DAY($A4)=1,VLOOKUP($A4-1,$A$2:$L$1124,$X$1,FALSE)/VLOOKUP($A4-1,$A$2:$N$1124,14,FALSE),AJ3)</f>
        <v>0</v>
      </c>
      <c r="AK4" s="7">
        <f>IF(DAY($A4)=1,VLOOKUP($A4-1,$A$2:$L$1124,$Y$1,FALSE)/VLOOKUP($A4-1,$A$2:$N$1124,14,FALSE),AK3)</f>
        <v>0</v>
      </c>
      <c r="AL4" s="7">
        <f>IF(DAY($A4)=1,VLOOKUP($A4-1,$A$2:$L$1124,$Z$1,FALSE)/VLOOKUP($A4-1,$A$2:$N$1124,14,FALSE),AL3)</f>
        <v>3.8411386789363468E-3</v>
      </c>
      <c r="AM4" s="7">
        <f>IF(DAY($A4)=1,VLOOKUP($A4-1,$A$2:$L$1124,$AA$1,FALSE)/VLOOKUP($A4-1,$A$2:$N$1124,14,FALSE),AM3)</f>
        <v>5.4675494533441556E-4</v>
      </c>
      <c r="AO4" s="12">
        <f>VLOOKUP($A4,BTC!$A$1:$G$1853,5,FALSE)</f>
        <v>433.44</v>
      </c>
      <c r="AP4" s="12">
        <f>VLOOKUP($A4,XRP!$A$1:$G$1853,5,FALSE)</f>
        <v>6.0650000000000001E-3</v>
      </c>
      <c r="AQ4" s="12">
        <f>VLOOKUP($A4,LTC!$A$1:$G$1853,5,FALSE)</f>
        <v>3.5</v>
      </c>
      <c r="AR4" s="12">
        <f>VLOOKUP($A4,ETC!$A$1:$G$1853,5,FALSE)</f>
        <v>0</v>
      </c>
      <c r="AS4" s="12">
        <f>VLOOKUP($A4,ETH!$A$1:$G$1853,5,FALSE)</f>
        <v>0.93712399999999996</v>
      </c>
      <c r="AT4" s="12">
        <f>VLOOKUP($A4,BCH!$A$1:$G$1853,5,FALSE)</f>
        <v>0</v>
      </c>
      <c r="AU4" s="12">
        <f>VLOOKUP($A4,XMR!$A$1:$G$1853,5,FALSE)</f>
        <v>0.53266800000000003</v>
      </c>
      <c r="AV4" s="12">
        <f>VLOOKUP($A4,ZEC!$A$1:$G$1853,5,FALSE)</f>
        <v>0</v>
      </c>
      <c r="AW4" s="12">
        <f>VLOOKUP($A4,EOS!$A$1:$G$1853,5,FALSE)</f>
        <v>0</v>
      </c>
      <c r="AX4" s="12">
        <f>VLOOKUP($A4,DASH!$A$1:$G$1853,5,FALSE)</f>
        <v>3.28</v>
      </c>
      <c r="AY4" s="12">
        <f>VLOOKUP($A4,XLM!$A$1:$G$1853,5,FALSE)</f>
        <v>1.7409999999999999E-3</v>
      </c>
      <c r="BA4" s="24">
        <v>1</v>
      </c>
      <c r="BB4" s="24">
        <v>1</v>
      </c>
      <c r="BC4" s="24">
        <v>1</v>
      </c>
      <c r="BD4" s="24">
        <v>0</v>
      </c>
      <c r="BE4" s="24">
        <v>1</v>
      </c>
      <c r="BF4" s="24">
        <v>0</v>
      </c>
      <c r="BG4" s="24">
        <v>1</v>
      </c>
      <c r="BH4" s="24">
        <v>0</v>
      </c>
      <c r="BI4" s="24">
        <v>0</v>
      </c>
      <c r="BJ4" s="24">
        <v>1</v>
      </c>
      <c r="BK4" s="24">
        <v>1</v>
      </c>
      <c r="BM4" s="19">
        <f>IF(SUM(BA3:BK3)=SUM(BA4:BK4),BM3,BM3*SUMPRODUCT(BA4:BK4,AO4:AY4,Q4:AA4)/SUMPRODUCT(BA3:BK3,AO4:AY4,AC4:AM4))</f>
        <v>0.92135790630093795</v>
      </c>
      <c r="BN4" s="26">
        <f>SUMPRODUCT(AO4:AY4,BA4:BK4,Q4:AA4)/BM4</f>
        <v>433.43934240316935</v>
      </c>
      <c r="BO4">
        <f t="shared" ref="BO4:BO67" si="25">INDEX(AO:AO,MATCH(A4,A:A,0))</f>
        <v>433.44</v>
      </c>
      <c r="BQ4" t="s">
        <v>27</v>
      </c>
      <c r="BR4" s="52">
        <f>MAX(BN3:BN1124)</f>
        <v>14486.304549731769</v>
      </c>
      <c r="BS4" s="52">
        <f>MAX(BO3:BO1124)</f>
        <v>19497.400000000001</v>
      </c>
    </row>
    <row r="5" spans="1:71" x14ac:dyDescent="0.75">
      <c r="A5" s="3">
        <v>42372</v>
      </c>
      <c r="B5" s="46">
        <f>INDEX('Index Volume'!B:B,MATCH(Index_New!$A5,'Index Volume'!$A:$A,0))</f>
        <v>39633800</v>
      </c>
      <c r="C5" s="46">
        <f>INDEX('Index Volume'!C:C,MATCH(Index_New!$A5,'Index Volume'!$A:$A,0))</f>
        <v>291723</v>
      </c>
      <c r="D5" s="46">
        <f>INDEX('Index Volume'!D:D,MATCH(Index_New!$A5,'Index Volume'!$A:$A,0))</f>
        <v>2406150</v>
      </c>
      <c r="E5" s="46">
        <f>INDEX('Index Volume'!E:E,MATCH(Index_New!$A5,'Index Volume'!$A:$A,0))</f>
        <v>0</v>
      </c>
      <c r="F5" s="46">
        <f>INDEX('Index Volume'!F:F,MATCH(Index_New!$A5,'Index Volume'!$A:$A,0))</f>
        <v>407632</v>
      </c>
      <c r="G5" s="46">
        <f>INDEX('Index Volume'!G:G,MATCH(Index_New!$A5,'Index Volume'!$A:$A,0))</f>
        <v>0</v>
      </c>
      <c r="H5" s="46">
        <f>INDEX('Index Volume'!H:H,MATCH(Index_New!$A5,'Index Volume'!$A:$A,0))</f>
        <v>43237</v>
      </c>
      <c r="I5" s="46">
        <f>INDEX('Index Volume'!I:I,MATCH(Index_New!$A5,'Index Volume'!$A:$A,0))</f>
        <v>0</v>
      </c>
      <c r="J5" s="46">
        <f>INDEX('Index Volume'!J:J,MATCH(Index_New!$A5,'Index Volume'!$A:$A,0))</f>
        <v>0</v>
      </c>
      <c r="K5" s="46">
        <f>INDEX('Index Volume'!K:K,MATCH(Index_New!$A5,'Index Volume'!$A:$A,0))</f>
        <v>87155</v>
      </c>
      <c r="L5" s="46">
        <f>INDEX('Index Volume'!L:L,MATCH(Index_New!$A5,'Index Volume'!$A:$A,0))</f>
        <v>43531</v>
      </c>
      <c r="M5" s="46">
        <f t="shared" si="0"/>
        <v>42913228</v>
      </c>
      <c r="N5" s="1">
        <f t="shared" si="12"/>
        <v>42913228</v>
      </c>
      <c r="O5" t="b">
        <f t="shared" si="13"/>
        <v>1</v>
      </c>
      <c r="Q5" s="7">
        <f t="shared" si="14"/>
        <v>0.92086666124382921</v>
      </c>
      <c r="R5" s="7">
        <f t="shared" si="15"/>
        <v>7.4947069776882137E-3</v>
      </c>
      <c r="S5" s="7">
        <f t="shared" si="16"/>
        <v>5.3406606637605034E-2</v>
      </c>
      <c r="T5" s="7">
        <f t="shared" si="17"/>
        <v>0</v>
      </c>
      <c r="U5" s="7">
        <f t="shared" si="18"/>
        <v>1.3293372507227386E-2</v>
      </c>
      <c r="V5" s="7">
        <f t="shared" si="19"/>
        <v>0</v>
      </c>
      <c r="W5" s="7">
        <f t="shared" si="20"/>
        <v>5.5075900937933981E-4</v>
      </c>
      <c r="X5" s="7">
        <f t="shared" si="21"/>
        <v>0</v>
      </c>
      <c r="Y5" s="7">
        <f t="shared" si="22"/>
        <v>0</v>
      </c>
      <c r="Z5" s="7">
        <f t="shared" si="23"/>
        <v>3.8411386789363468E-3</v>
      </c>
      <c r="AA5" s="7">
        <f t="shared" si="24"/>
        <v>5.4675494533441556E-4</v>
      </c>
      <c r="AC5" s="7">
        <f>IF(DAY($A5)=1,VLOOKUP($A5-1,$A$2:$L$1124,$Q$1,FALSE)/VLOOKUP($A5-1,$A$2:$N$1124,14,FALSE),AC4)</f>
        <v>0.92086666124382921</v>
      </c>
      <c r="AD5" s="7">
        <f>IF(DAY($A5)=1,VLOOKUP($A5-1,$A$2:$L$1124,$R$1,FALSE)/VLOOKUP($A5-1,$A$2:$N$1124,14,FALSE),AD4)</f>
        <v>7.4947069776882137E-3</v>
      </c>
      <c r="AE5" s="7">
        <f>IF(DAY($A5)=1,VLOOKUP($A5-1,$A$2:$L$1124,$S$1,FALSE)/VLOOKUP($A5-1,$A$2:$N$1124,14,FALSE),AE4)</f>
        <v>5.3406606637605034E-2</v>
      </c>
      <c r="AF5" s="7">
        <f>IF(DAY($A5)=1,VLOOKUP($A5-1,$A$2:$L$1124,$T$1,FALSE)/VLOOKUP($A5-1,$A$2:$N$1124,14,FALSE),AF4)</f>
        <v>0</v>
      </c>
      <c r="AG5" s="7">
        <f>IF(DAY($A5)=1,VLOOKUP($A5-1,$A$2:$L$1124,$U$1,FALSE)/VLOOKUP($A5-1,$A$2:$N$1124,14,FALSE),AG4)</f>
        <v>1.3293372507227386E-2</v>
      </c>
      <c r="AH5" s="7">
        <f>IF(DAY($A5)=1,VLOOKUP($A5-1,$A$2:$L$1124,$V$1,FALSE)/VLOOKUP($A5-1,$A$2:$N$1124,14,FALSE),AH4)</f>
        <v>0</v>
      </c>
      <c r="AI5" s="7">
        <f>IF(DAY($A5)=1,VLOOKUP($A5-1,$A$2:$L$1124,$W$1,FALSE)/VLOOKUP($A5-1,$A$2:$N$1124,14,FALSE),AI4)</f>
        <v>5.5075900937933981E-4</v>
      </c>
      <c r="AJ5" s="7">
        <f>IF(DAY($A5)=1,VLOOKUP($A5-1,$A$2:$L$1124,$X$1,FALSE)/VLOOKUP($A5-1,$A$2:$N$1124,14,FALSE),AJ4)</f>
        <v>0</v>
      </c>
      <c r="AK5" s="7">
        <f>IF(DAY($A5)=1,VLOOKUP($A5-1,$A$2:$L$1124,$Y$1,FALSE)/VLOOKUP($A5-1,$A$2:$N$1124,14,FALSE),AK4)</f>
        <v>0</v>
      </c>
      <c r="AL5" s="7">
        <f>IF(DAY($A5)=1,VLOOKUP($A5-1,$A$2:$L$1124,$Z$1,FALSE)/VLOOKUP($A5-1,$A$2:$N$1124,14,FALSE),AL4)</f>
        <v>3.8411386789363468E-3</v>
      </c>
      <c r="AM5" s="7">
        <f>IF(DAY($A5)=1,VLOOKUP($A5-1,$A$2:$L$1124,$AA$1,FALSE)/VLOOKUP($A5-1,$A$2:$N$1124,14,FALSE),AM4)</f>
        <v>5.4675494533441556E-4</v>
      </c>
      <c r="AO5" s="12">
        <f>VLOOKUP($A5,BTC!$A$1:$G$1853,5,FALSE)</f>
        <v>430.01</v>
      </c>
      <c r="AP5" s="12">
        <f>VLOOKUP($A5,XRP!$A$1:$G$1853,5,FALSE)</f>
        <v>6.0169999999999998E-3</v>
      </c>
      <c r="AQ5" s="12">
        <f>VLOOKUP($A5,LTC!$A$1:$G$1853,5,FALSE)</f>
        <v>3.48</v>
      </c>
      <c r="AR5" s="12">
        <f>VLOOKUP($A5,ETC!$A$1:$G$1853,5,FALSE)</f>
        <v>0</v>
      </c>
      <c r="AS5" s="12">
        <f>VLOOKUP($A5,ETH!$A$1:$G$1853,5,FALSE)</f>
        <v>0.97190500000000002</v>
      </c>
      <c r="AT5" s="12">
        <f>VLOOKUP($A5,BCH!$A$1:$G$1853,5,FALSE)</f>
        <v>0</v>
      </c>
      <c r="AU5" s="12">
        <f>VLOOKUP($A5,XMR!$A$1:$G$1853,5,FALSE)</f>
        <v>0.50031199999999998</v>
      </c>
      <c r="AV5" s="12">
        <f>VLOOKUP($A5,ZEC!$A$1:$G$1853,5,FALSE)</f>
        <v>0</v>
      </c>
      <c r="AW5" s="12">
        <f>VLOOKUP($A5,EOS!$A$1:$G$1853,5,FALSE)</f>
        <v>0</v>
      </c>
      <c r="AX5" s="12">
        <f>VLOOKUP($A5,DASH!$A$1:$G$1853,5,FALSE)</f>
        <v>3.24</v>
      </c>
      <c r="AY5" s="12">
        <f>VLOOKUP($A5,XLM!$A$1:$G$1853,5,FALSE)</f>
        <v>1.7440000000000001E-3</v>
      </c>
      <c r="BA5" s="24">
        <v>1</v>
      </c>
      <c r="BB5" s="24">
        <v>1</v>
      </c>
      <c r="BC5" s="24">
        <v>1</v>
      </c>
      <c r="BD5" s="24">
        <v>0</v>
      </c>
      <c r="BE5" s="24">
        <v>1</v>
      </c>
      <c r="BF5" s="24">
        <v>0</v>
      </c>
      <c r="BG5" s="24">
        <v>1</v>
      </c>
      <c r="BH5" s="24">
        <v>0</v>
      </c>
      <c r="BI5" s="24">
        <v>0</v>
      </c>
      <c r="BJ5" s="24">
        <v>1</v>
      </c>
      <c r="BK5" s="24">
        <v>1</v>
      </c>
      <c r="BM5" s="19">
        <f>IF(SUM(BA4:BK4)=SUM(BA5:BK5),BM4,BM4*SUMPRODUCT(BA5:BK5,AO5:AY5,Q5:AA5)/SUMPRODUCT(BA4:BK4,AO5:AY5,AC5:AM5))</f>
        <v>0.92135790630093795</v>
      </c>
      <c r="BN5" s="26">
        <f>SUMPRODUCT(AO5:AY5,BA5:BK5,Q5:AA5)/BM5</f>
        <v>430.01032722262426</v>
      </c>
      <c r="BO5">
        <f t="shared" si="25"/>
        <v>430.01</v>
      </c>
      <c r="BQ5" t="s">
        <v>30</v>
      </c>
      <c r="BR5" s="2">
        <f>INDEX(A:A,MATCH(BR4,BN:BN,0))</f>
        <v>43085</v>
      </c>
      <c r="BS5" s="2">
        <f>INDEX(A:A,MATCH(BS4,BO:BO,0))</f>
        <v>43085</v>
      </c>
    </row>
    <row r="6" spans="1:71" x14ac:dyDescent="0.75">
      <c r="A6" s="4">
        <v>42373</v>
      </c>
      <c r="B6" s="46">
        <f>INDEX('Index Volume'!B:B,MATCH(Index_New!$A6,'Index Volume'!$A:$A,0))</f>
        <v>38477500</v>
      </c>
      <c r="C6" s="46">
        <f>INDEX('Index Volume'!C:C,MATCH(Index_New!$A6,'Index Volume'!$A:$A,0))</f>
        <v>310820</v>
      </c>
      <c r="D6" s="46">
        <f>INDEX('Index Volume'!D:D,MATCH(Index_New!$A6,'Index Volume'!$A:$A,0))</f>
        <v>3309740</v>
      </c>
      <c r="E6" s="46">
        <f>INDEX('Index Volume'!E:E,MATCH(Index_New!$A6,'Index Volume'!$A:$A,0))</f>
        <v>0</v>
      </c>
      <c r="F6" s="46">
        <f>INDEX('Index Volume'!F:F,MATCH(Index_New!$A6,'Index Volume'!$A:$A,0))</f>
        <v>346245</v>
      </c>
      <c r="G6" s="46">
        <f>INDEX('Index Volume'!G:G,MATCH(Index_New!$A6,'Index Volume'!$A:$A,0))</f>
        <v>0</v>
      </c>
      <c r="H6" s="46">
        <f>INDEX('Index Volume'!H:H,MATCH(Index_New!$A6,'Index Volume'!$A:$A,0))</f>
        <v>29381</v>
      </c>
      <c r="I6" s="46">
        <f>INDEX('Index Volume'!I:I,MATCH(Index_New!$A6,'Index Volume'!$A:$A,0))</f>
        <v>0</v>
      </c>
      <c r="J6" s="46">
        <f>INDEX('Index Volume'!J:J,MATCH(Index_New!$A6,'Index Volume'!$A:$A,0))</f>
        <v>0</v>
      </c>
      <c r="K6" s="46">
        <f>INDEX('Index Volume'!K:K,MATCH(Index_New!$A6,'Index Volume'!$A:$A,0))</f>
        <v>65748</v>
      </c>
      <c r="L6" s="46">
        <f>INDEX('Index Volume'!L:L,MATCH(Index_New!$A6,'Index Volume'!$A:$A,0))</f>
        <v>4634</v>
      </c>
      <c r="M6" s="46">
        <f t="shared" si="0"/>
        <v>42544068</v>
      </c>
      <c r="N6" s="1">
        <f t="shared" si="12"/>
        <v>42544068</v>
      </c>
      <c r="O6" t="b">
        <f t="shared" si="13"/>
        <v>1</v>
      </c>
      <c r="Q6" s="7">
        <f t="shared" si="14"/>
        <v>0.92086666124382921</v>
      </c>
      <c r="R6" s="7">
        <f t="shared" si="15"/>
        <v>7.4947069776882137E-3</v>
      </c>
      <c r="S6" s="7">
        <f t="shared" si="16"/>
        <v>5.3406606637605034E-2</v>
      </c>
      <c r="T6" s="7">
        <f t="shared" si="17"/>
        <v>0</v>
      </c>
      <c r="U6" s="7">
        <f t="shared" si="18"/>
        <v>1.3293372507227386E-2</v>
      </c>
      <c r="V6" s="7">
        <f t="shared" si="19"/>
        <v>0</v>
      </c>
      <c r="W6" s="7">
        <f t="shared" si="20"/>
        <v>5.5075900937933981E-4</v>
      </c>
      <c r="X6" s="7">
        <f t="shared" si="21"/>
        <v>0</v>
      </c>
      <c r="Y6" s="7">
        <f t="shared" si="22"/>
        <v>0</v>
      </c>
      <c r="Z6" s="7">
        <f t="shared" si="23"/>
        <v>3.8411386789363468E-3</v>
      </c>
      <c r="AA6" s="7">
        <f t="shared" si="24"/>
        <v>5.4675494533441556E-4</v>
      </c>
      <c r="AC6" s="7">
        <f>IF(DAY($A6)=1,VLOOKUP($A6-1,$A$2:$L$1124,$Q$1,FALSE)/VLOOKUP($A6-1,$A$2:$N$1124,14,FALSE),AC5)</f>
        <v>0.92086666124382921</v>
      </c>
      <c r="AD6" s="7">
        <f>IF(DAY($A6)=1,VLOOKUP($A6-1,$A$2:$L$1124,$R$1,FALSE)/VLOOKUP($A6-1,$A$2:$N$1124,14,FALSE),AD5)</f>
        <v>7.4947069776882137E-3</v>
      </c>
      <c r="AE6" s="7">
        <f>IF(DAY($A6)=1,VLOOKUP($A6-1,$A$2:$L$1124,$S$1,FALSE)/VLOOKUP($A6-1,$A$2:$N$1124,14,FALSE),AE5)</f>
        <v>5.3406606637605034E-2</v>
      </c>
      <c r="AF6" s="7">
        <f>IF(DAY($A6)=1,VLOOKUP($A6-1,$A$2:$L$1124,$T$1,FALSE)/VLOOKUP($A6-1,$A$2:$N$1124,14,FALSE),AF5)</f>
        <v>0</v>
      </c>
      <c r="AG6" s="7">
        <f>IF(DAY($A6)=1,VLOOKUP($A6-1,$A$2:$L$1124,$U$1,FALSE)/VLOOKUP($A6-1,$A$2:$N$1124,14,FALSE),AG5)</f>
        <v>1.3293372507227386E-2</v>
      </c>
      <c r="AH6" s="7">
        <f>IF(DAY($A6)=1,VLOOKUP($A6-1,$A$2:$L$1124,$V$1,FALSE)/VLOOKUP($A6-1,$A$2:$N$1124,14,FALSE),AH5)</f>
        <v>0</v>
      </c>
      <c r="AI6" s="7">
        <f>IF(DAY($A6)=1,VLOOKUP($A6-1,$A$2:$L$1124,$W$1,FALSE)/VLOOKUP($A6-1,$A$2:$N$1124,14,FALSE),AI5)</f>
        <v>5.5075900937933981E-4</v>
      </c>
      <c r="AJ6" s="7">
        <f>IF(DAY($A6)=1,VLOOKUP($A6-1,$A$2:$L$1124,$X$1,FALSE)/VLOOKUP($A6-1,$A$2:$N$1124,14,FALSE),AJ5)</f>
        <v>0</v>
      </c>
      <c r="AK6" s="7">
        <f>IF(DAY($A6)=1,VLOOKUP($A6-1,$A$2:$L$1124,$Y$1,FALSE)/VLOOKUP($A6-1,$A$2:$N$1124,14,FALSE),AK5)</f>
        <v>0</v>
      </c>
      <c r="AL6" s="7">
        <f>IF(DAY($A6)=1,VLOOKUP($A6-1,$A$2:$L$1124,$Z$1,FALSE)/VLOOKUP($A6-1,$A$2:$N$1124,14,FALSE),AL5)</f>
        <v>3.8411386789363468E-3</v>
      </c>
      <c r="AM6" s="7">
        <f>IF(DAY($A6)=1,VLOOKUP($A6-1,$A$2:$L$1124,$AA$1,FALSE)/VLOOKUP($A6-1,$A$2:$N$1124,14,FALSE),AM5)</f>
        <v>5.4675494533441556E-4</v>
      </c>
      <c r="AO6" s="12">
        <f>VLOOKUP($A6,BTC!$A$1:$G$1853,5,FALSE)</f>
        <v>433.09</v>
      </c>
      <c r="AP6" s="12">
        <f>VLOOKUP($A6,XRP!$A$1:$G$1853,5,FALSE)</f>
        <v>5.9579999999999998E-3</v>
      </c>
      <c r="AQ6" s="12">
        <f>VLOOKUP($A6,LTC!$A$1:$G$1853,5,FALSE)</f>
        <v>3.5</v>
      </c>
      <c r="AR6" s="12">
        <f>VLOOKUP($A6,ETC!$A$1:$G$1853,5,FALSE)</f>
        <v>0</v>
      </c>
      <c r="AS6" s="12">
        <f>VLOOKUP($A6,ETH!$A$1:$G$1853,5,FALSE)</f>
        <v>0.95448</v>
      </c>
      <c r="AT6" s="12">
        <f>VLOOKUP($A6,BCH!$A$1:$G$1853,5,FALSE)</f>
        <v>0</v>
      </c>
      <c r="AU6" s="12">
        <f>VLOOKUP($A6,XMR!$A$1:$G$1853,5,FALSE)</f>
        <v>0.51738799999999996</v>
      </c>
      <c r="AV6" s="12">
        <f>VLOOKUP($A6,ZEC!$A$1:$G$1853,5,FALSE)</f>
        <v>0</v>
      </c>
      <c r="AW6" s="12">
        <f>VLOOKUP($A6,EOS!$A$1:$G$1853,5,FALSE)</f>
        <v>0</v>
      </c>
      <c r="AX6" s="12">
        <f>VLOOKUP($A6,DASH!$A$1:$G$1853,5,FALSE)</f>
        <v>3.32</v>
      </c>
      <c r="AY6" s="12">
        <f>VLOOKUP($A6,XLM!$A$1:$G$1853,5,FALSE)</f>
        <v>1.748E-3</v>
      </c>
      <c r="BA6" s="24">
        <v>1</v>
      </c>
      <c r="BB6" s="24">
        <v>1</v>
      </c>
      <c r="BC6" s="24">
        <v>1</v>
      </c>
      <c r="BD6" s="24">
        <v>0</v>
      </c>
      <c r="BE6" s="24">
        <v>1</v>
      </c>
      <c r="BF6" s="24">
        <v>0</v>
      </c>
      <c r="BG6" s="24">
        <v>1</v>
      </c>
      <c r="BH6" s="24">
        <v>0</v>
      </c>
      <c r="BI6" s="24">
        <v>0</v>
      </c>
      <c r="BJ6" s="24">
        <v>1</v>
      </c>
      <c r="BK6" s="24">
        <v>1</v>
      </c>
      <c r="BM6" s="19">
        <f>IF(SUM(BA5:BK5)=SUM(BA6:BK6),BM5,BM5*SUMPRODUCT(BA6:BK6,AO6:AY6,Q6:AA6)/SUMPRODUCT(BA5:BK5,AO6:AY6,AC6:AM6))</f>
        <v>0.92135790630093795</v>
      </c>
      <c r="BN6" s="26">
        <f>SUMPRODUCT(AO6:AY6,BA6:BK6,Q6:AA6)/BM6</f>
        <v>433.08993618695598</v>
      </c>
      <c r="BO6">
        <f t="shared" si="25"/>
        <v>433.09</v>
      </c>
      <c r="BQ6" t="s">
        <v>28</v>
      </c>
      <c r="BR6" s="52">
        <f>MIN(BN3:BN1124)</f>
        <v>307.62369181485303</v>
      </c>
      <c r="BS6" s="52">
        <f>MIN(BO3:BO1124)</f>
        <v>364.33</v>
      </c>
    </row>
    <row r="7" spans="1:71" x14ac:dyDescent="0.75">
      <c r="A7" s="3">
        <v>42374</v>
      </c>
      <c r="B7" s="46">
        <f>INDEX('Index Volume'!B:B,MATCH(Index_New!$A7,'Index Volume'!$A:$A,0))</f>
        <v>34522600</v>
      </c>
      <c r="C7" s="46">
        <f>INDEX('Index Volume'!C:C,MATCH(Index_New!$A7,'Index Volume'!$A:$A,0))</f>
        <v>381554</v>
      </c>
      <c r="D7" s="46">
        <f>INDEX('Index Volume'!D:D,MATCH(Index_New!$A7,'Index Volume'!$A:$A,0))</f>
        <v>2104650</v>
      </c>
      <c r="E7" s="46">
        <f>INDEX('Index Volume'!E:E,MATCH(Index_New!$A7,'Index Volume'!$A:$A,0))</f>
        <v>0</v>
      </c>
      <c r="F7" s="46">
        <f>INDEX('Index Volume'!F:F,MATCH(Index_New!$A7,'Index Volume'!$A:$A,0))</f>
        <v>219833</v>
      </c>
      <c r="G7" s="46">
        <f>INDEX('Index Volume'!G:G,MATCH(Index_New!$A7,'Index Volume'!$A:$A,0))</f>
        <v>0</v>
      </c>
      <c r="H7" s="46">
        <f>INDEX('Index Volume'!H:H,MATCH(Index_New!$A7,'Index Volume'!$A:$A,0))</f>
        <v>30449</v>
      </c>
      <c r="I7" s="46">
        <f>INDEX('Index Volume'!I:I,MATCH(Index_New!$A7,'Index Volume'!$A:$A,0))</f>
        <v>0</v>
      </c>
      <c r="J7" s="46">
        <f>INDEX('Index Volume'!J:J,MATCH(Index_New!$A7,'Index Volume'!$A:$A,0))</f>
        <v>0</v>
      </c>
      <c r="K7" s="46">
        <f>INDEX('Index Volume'!K:K,MATCH(Index_New!$A7,'Index Volume'!$A:$A,0))</f>
        <v>71861</v>
      </c>
      <c r="L7" s="46">
        <f>INDEX('Index Volume'!L:L,MATCH(Index_New!$A7,'Index Volume'!$A:$A,0))</f>
        <v>18239</v>
      </c>
      <c r="M7" s="46">
        <f t="shared" si="0"/>
        <v>37349186</v>
      </c>
      <c r="N7" s="1">
        <f t="shared" si="12"/>
        <v>37349186</v>
      </c>
      <c r="O7" t="b">
        <f t="shared" si="13"/>
        <v>1</v>
      </c>
      <c r="Q7" s="7">
        <f t="shared" si="14"/>
        <v>0.92086666124382921</v>
      </c>
      <c r="R7" s="7">
        <f t="shared" si="15"/>
        <v>7.4947069776882137E-3</v>
      </c>
      <c r="S7" s="7">
        <f t="shared" si="16"/>
        <v>5.3406606637605034E-2</v>
      </c>
      <c r="T7" s="7">
        <f t="shared" si="17"/>
        <v>0</v>
      </c>
      <c r="U7" s="7">
        <f t="shared" si="18"/>
        <v>1.3293372507227386E-2</v>
      </c>
      <c r="V7" s="7">
        <f t="shared" si="19"/>
        <v>0</v>
      </c>
      <c r="W7" s="7">
        <f t="shared" si="20"/>
        <v>5.5075900937933981E-4</v>
      </c>
      <c r="X7" s="7">
        <f t="shared" si="21"/>
        <v>0</v>
      </c>
      <c r="Y7" s="7">
        <f t="shared" si="22"/>
        <v>0</v>
      </c>
      <c r="Z7" s="7">
        <f t="shared" si="23"/>
        <v>3.8411386789363468E-3</v>
      </c>
      <c r="AA7" s="7">
        <f t="shared" si="24"/>
        <v>5.4675494533441556E-4</v>
      </c>
      <c r="AC7" s="7">
        <f>IF(DAY($A7)=1,VLOOKUP($A7-1,$A$2:$L$1124,$Q$1,FALSE)/VLOOKUP($A7-1,$A$2:$N$1124,14,FALSE),AC6)</f>
        <v>0.92086666124382921</v>
      </c>
      <c r="AD7" s="7">
        <f>IF(DAY($A7)=1,VLOOKUP($A7-1,$A$2:$L$1124,$R$1,FALSE)/VLOOKUP($A7-1,$A$2:$N$1124,14,FALSE),AD6)</f>
        <v>7.4947069776882137E-3</v>
      </c>
      <c r="AE7" s="7">
        <f>IF(DAY($A7)=1,VLOOKUP($A7-1,$A$2:$L$1124,$S$1,FALSE)/VLOOKUP($A7-1,$A$2:$N$1124,14,FALSE),AE6)</f>
        <v>5.3406606637605034E-2</v>
      </c>
      <c r="AF7" s="7">
        <f>IF(DAY($A7)=1,VLOOKUP($A7-1,$A$2:$L$1124,$T$1,FALSE)/VLOOKUP($A7-1,$A$2:$N$1124,14,FALSE),AF6)</f>
        <v>0</v>
      </c>
      <c r="AG7" s="7">
        <f>IF(DAY($A7)=1,VLOOKUP($A7-1,$A$2:$L$1124,$U$1,FALSE)/VLOOKUP($A7-1,$A$2:$N$1124,14,FALSE),AG6)</f>
        <v>1.3293372507227386E-2</v>
      </c>
      <c r="AH7" s="7">
        <f>IF(DAY($A7)=1,VLOOKUP($A7-1,$A$2:$L$1124,$V$1,FALSE)/VLOOKUP($A7-1,$A$2:$N$1124,14,FALSE),AH6)</f>
        <v>0</v>
      </c>
      <c r="AI7" s="7">
        <f>IF(DAY($A7)=1,VLOOKUP($A7-1,$A$2:$L$1124,$W$1,FALSE)/VLOOKUP($A7-1,$A$2:$N$1124,14,FALSE),AI6)</f>
        <v>5.5075900937933981E-4</v>
      </c>
      <c r="AJ7" s="7">
        <f>IF(DAY($A7)=1,VLOOKUP($A7-1,$A$2:$L$1124,$X$1,FALSE)/VLOOKUP($A7-1,$A$2:$N$1124,14,FALSE),AJ6)</f>
        <v>0</v>
      </c>
      <c r="AK7" s="7">
        <f>IF(DAY($A7)=1,VLOOKUP($A7-1,$A$2:$L$1124,$Y$1,FALSE)/VLOOKUP($A7-1,$A$2:$N$1124,14,FALSE),AK6)</f>
        <v>0</v>
      </c>
      <c r="AL7" s="7">
        <f>IF(DAY($A7)=1,VLOOKUP($A7-1,$A$2:$L$1124,$Z$1,FALSE)/VLOOKUP($A7-1,$A$2:$N$1124,14,FALSE),AL6)</f>
        <v>3.8411386789363468E-3</v>
      </c>
      <c r="AM7" s="7">
        <f>IF(DAY($A7)=1,VLOOKUP($A7-1,$A$2:$L$1124,$AA$1,FALSE)/VLOOKUP($A7-1,$A$2:$N$1124,14,FALSE),AM6)</f>
        <v>5.4675494533441556E-4</v>
      </c>
      <c r="AO7" s="12">
        <f>VLOOKUP($A7,BTC!$A$1:$G$1853,5,FALSE)</f>
        <v>431.96</v>
      </c>
      <c r="AP7" s="12">
        <f>VLOOKUP($A7,XRP!$A$1:$G$1853,5,FALSE)</f>
        <v>6.0439999999999999E-3</v>
      </c>
      <c r="AQ7" s="12">
        <f>VLOOKUP($A7,LTC!$A$1:$G$1853,5,FALSE)</f>
        <v>3.47</v>
      </c>
      <c r="AR7" s="12">
        <f>VLOOKUP($A7,ETC!$A$1:$G$1853,5,FALSE)</f>
        <v>0</v>
      </c>
      <c r="AS7" s="12">
        <f>VLOOKUP($A7,ETH!$A$1:$G$1853,5,FALSE)</f>
        <v>0.95017600000000002</v>
      </c>
      <c r="AT7" s="12">
        <f>VLOOKUP($A7,BCH!$A$1:$G$1853,5,FALSE)</f>
        <v>0</v>
      </c>
      <c r="AU7" s="12">
        <f>VLOOKUP($A7,XMR!$A$1:$G$1853,5,FALSE)</f>
        <v>0.49927199999999999</v>
      </c>
      <c r="AV7" s="12">
        <f>VLOOKUP($A7,ZEC!$A$1:$G$1853,5,FALSE)</f>
        <v>0</v>
      </c>
      <c r="AW7" s="12">
        <f>VLOOKUP($A7,EOS!$A$1:$G$1853,5,FALSE)</f>
        <v>0</v>
      </c>
      <c r="AX7" s="12">
        <f>VLOOKUP($A7,DASH!$A$1:$G$1853,5,FALSE)</f>
        <v>3.33</v>
      </c>
      <c r="AY7" s="12">
        <f>VLOOKUP($A7,XLM!$A$1:$G$1853,5,FALSE)</f>
        <v>1.7210000000000001E-3</v>
      </c>
      <c r="BA7" s="24">
        <v>1</v>
      </c>
      <c r="BB7" s="24">
        <v>1</v>
      </c>
      <c r="BC7" s="24">
        <v>1</v>
      </c>
      <c r="BD7" s="24">
        <v>0</v>
      </c>
      <c r="BE7" s="24">
        <v>1</v>
      </c>
      <c r="BF7" s="24">
        <v>0</v>
      </c>
      <c r="BG7" s="24">
        <v>1</v>
      </c>
      <c r="BH7" s="24">
        <v>0</v>
      </c>
      <c r="BI7" s="24">
        <v>0</v>
      </c>
      <c r="BJ7" s="24">
        <v>1</v>
      </c>
      <c r="BK7" s="24">
        <v>1</v>
      </c>
      <c r="BM7" s="19">
        <f>IF(SUM(BA6:BK6)=SUM(BA7:BK7),BM6,BM6*SUMPRODUCT(BA7:BK7,AO7:AY7,Q7:AA7)/SUMPRODUCT(BA6:BK6,AO7:AY7,AC7:AM7))</f>
        <v>0.92135790630093795</v>
      </c>
      <c r="BN7" s="26">
        <f>SUMPRODUCT(AO7:AY7,BA7:BK7,Q7:AA7)/BM7</f>
        <v>431.958769167784</v>
      </c>
      <c r="BO7">
        <f t="shared" si="25"/>
        <v>431.96</v>
      </c>
      <c r="BQ7" t="s">
        <v>31</v>
      </c>
      <c r="BR7" s="2">
        <f>INDEX(A:A,MATCH(BR6,BN:BN,0))</f>
        <v>42509</v>
      </c>
      <c r="BS7" s="2">
        <f>INDEX(A:A,MATCH(BS6,BO:BO,0))</f>
        <v>42384</v>
      </c>
    </row>
    <row r="8" spans="1:71" x14ac:dyDescent="0.75">
      <c r="A8" s="4">
        <v>42375</v>
      </c>
      <c r="B8" s="46">
        <f>INDEX('Index Volume'!B:B,MATCH(Index_New!$A8,'Index Volume'!$A:$A,0))</f>
        <v>34042500</v>
      </c>
      <c r="C8" s="46">
        <f>INDEX('Index Volume'!C:C,MATCH(Index_New!$A8,'Index Volume'!$A:$A,0))</f>
        <v>316235</v>
      </c>
      <c r="D8" s="46">
        <f>INDEX('Index Volume'!D:D,MATCH(Index_New!$A8,'Index Volume'!$A:$A,0))</f>
        <v>2208860</v>
      </c>
      <c r="E8" s="46">
        <f>INDEX('Index Volume'!E:E,MATCH(Index_New!$A8,'Index Volume'!$A:$A,0))</f>
        <v>0</v>
      </c>
      <c r="F8" s="46">
        <f>INDEX('Index Volume'!F:F,MATCH(Index_New!$A8,'Index Volume'!$A:$A,0))</f>
        <v>308791</v>
      </c>
      <c r="G8" s="46">
        <f>INDEX('Index Volume'!G:G,MATCH(Index_New!$A8,'Index Volume'!$A:$A,0))</f>
        <v>0</v>
      </c>
      <c r="H8" s="46">
        <f>INDEX('Index Volume'!H:H,MATCH(Index_New!$A8,'Index Volume'!$A:$A,0))</f>
        <v>19057</v>
      </c>
      <c r="I8" s="46">
        <f>INDEX('Index Volume'!I:I,MATCH(Index_New!$A8,'Index Volume'!$A:$A,0))</f>
        <v>0</v>
      </c>
      <c r="J8" s="46">
        <f>INDEX('Index Volume'!J:J,MATCH(Index_New!$A8,'Index Volume'!$A:$A,0))</f>
        <v>0</v>
      </c>
      <c r="K8" s="46">
        <f>INDEX('Index Volume'!K:K,MATCH(Index_New!$A8,'Index Volume'!$A:$A,0))</f>
        <v>34542</v>
      </c>
      <c r="L8" s="46">
        <f>INDEX('Index Volume'!L:L,MATCH(Index_New!$A8,'Index Volume'!$A:$A,0))</f>
        <v>27863</v>
      </c>
      <c r="M8" s="46">
        <f t="shared" si="0"/>
        <v>36957848</v>
      </c>
      <c r="N8" s="1">
        <f t="shared" si="12"/>
        <v>36957848</v>
      </c>
      <c r="O8" t="b">
        <f t="shared" si="13"/>
        <v>1</v>
      </c>
      <c r="Q8" s="7">
        <f t="shared" si="14"/>
        <v>0.92086666124382921</v>
      </c>
      <c r="R8" s="7">
        <f t="shared" si="15"/>
        <v>7.4947069776882137E-3</v>
      </c>
      <c r="S8" s="7">
        <f t="shared" si="16"/>
        <v>5.3406606637605034E-2</v>
      </c>
      <c r="T8" s="7">
        <f t="shared" si="17"/>
        <v>0</v>
      </c>
      <c r="U8" s="7">
        <f t="shared" si="18"/>
        <v>1.3293372507227386E-2</v>
      </c>
      <c r="V8" s="7">
        <f t="shared" si="19"/>
        <v>0</v>
      </c>
      <c r="W8" s="7">
        <f t="shared" si="20"/>
        <v>5.5075900937933981E-4</v>
      </c>
      <c r="X8" s="7">
        <f t="shared" si="21"/>
        <v>0</v>
      </c>
      <c r="Y8" s="7">
        <f t="shared" si="22"/>
        <v>0</v>
      </c>
      <c r="Z8" s="7">
        <f t="shared" si="23"/>
        <v>3.8411386789363468E-3</v>
      </c>
      <c r="AA8" s="7">
        <f t="shared" si="24"/>
        <v>5.4675494533441556E-4</v>
      </c>
      <c r="AC8" s="7">
        <f>IF(DAY($A8)=1,VLOOKUP($A8-1,$A$2:$L$1124,$Q$1,FALSE)/VLOOKUP($A8-1,$A$2:$N$1124,14,FALSE),AC7)</f>
        <v>0.92086666124382921</v>
      </c>
      <c r="AD8" s="7">
        <f>IF(DAY($A8)=1,VLOOKUP($A8-1,$A$2:$L$1124,$R$1,FALSE)/VLOOKUP($A8-1,$A$2:$N$1124,14,FALSE),AD7)</f>
        <v>7.4947069776882137E-3</v>
      </c>
      <c r="AE8" s="7">
        <f>IF(DAY($A8)=1,VLOOKUP($A8-1,$A$2:$L$1124,$S$1,FALSE)/VLOOKUP($A8-1,$A$2:$N$1124,14,FALSE),AE7)</f>
        <v>5.3406606637605034E-2</v>
      </c>
      <c r="AF8" s="7">
        <f>IF(DAY($A8)=1,VLOOKUP($A8-1,$A$2:$L$1124,$T$1,FALSE)/VLOOKUP($A8-1,$A$2:$N$1124,14,FALSE),AF7)</f>
        <v>0</v>
      </c>
      <c r="AG8" s="7">
        <f>IF(DAY($A8)=1,VLOOKUP($A8-1,$A$2:$L$1124,$U$1,FALSE)/VLOOKUP($A8-1,$A$2:$N$1124,14,FALSE),AG7)</f>
        <v>1.3293372507227386E-2</v>
      </c>
      <c r="AH8" s="7">
        <f>IF(DAY($A8)=1,VLOOKUP($A8-1,$A$2:$L$1124,$V$1,FALSE)/VLOOKUP($A8-1,$A$2:$N$1124,14,FALSE),AH7)</f>
        <v>0</v>
      </c>
      <c r="AI8" s="7">
        <f>IF(DAY($A8)=1,VLOOKUP($A8-1,$A$2:$L$1124,$W$1,FALSE)/VLOOKUP($A8-1,$A$2:$N$1124,14,FALSE),AI7)</f>
        <v>5.5075900937933981E-4</v>
      </c>
      <c r="AJ8" s="7">
        <f>IF(DAY($A8)=1,VLOOKUP($A8-1,$A$2:$L$1124,$X$1,FALSE)/VLOOKUP($A8-1,$A$2:$N$1124,14,FALSE),AJ7)</f>
        <v>0</v>
      </c>
      <c r="AK8" s="7">
        <f>IF(DAY($A8)=1,VLOOKUP($A8-1,$A$2:$L$1124,$Y$1,FALSE)/VLOOKUP($A8-1,$A$2:$N$1124,14,FALSE),AK7)</f>
        <v>0</v>
      </c>
      <c r="AL8" s="7">
        <f>IF(DAY($A8)=1,VLOOKUP($A8-1,$A$2:$L$1124,$Z$1,FALSE)/VLOOKUP($A8-1,$A$2:$N$1124,14,FALSE),AL7)</f>
        <v>3.8411386789363468E-3</v>
      </c>
      <c r="AM8" s="7">
        <f>IF(DAY($A8)=1,VLOOKUP($A8-1,$A$2:$L$1124,$AA$1,FALSE)/VLOOKUP($A8-1,$A$2:$N$1124,14,FALSE),AM7)</f>
        <v>5.4675494533441556E-4</v>
      </c>
      <c r="AO8" s="12">
        <f>VLOOKUP($A8,BTC!$A$1:$G$1853,5,FALSE)</f>
        <v>429.11</v>
      </c>
      <c r="AP8" s="12">
        <f>VLOOKUP($A8,XRP!$A$1:$G$1853,5,FALSE)</f>
        <v>6.0029999999999997E-3</v>
      </c>
      <c r="AQ8" s="12">
        <f>VLOOKUP($A8,LTC!$A$1:$G$1853,5,FALSE)</f>
        <v>3.45</v>
      </c>
      <c r="AR8" s="12">
        <f>VLOOKUP($A8,ETC!$A$1:$G$1853,5,FALSE)</f>
        <v>0</v>
      </c>
      <c r="AS8" s="12">
        <f>VLOOKUP($A8,ETH!$A$1:$G$1853,5,FALSE)</f>
        <v>0.95086000000000004</v>
      </c>
      <c r="AT8" s="12">
        <f>VLOOKUP($A8,BCH!$A$1:$G$1853,5,FALSE)</f>
        <v>0</v>
      </c>
      <c r="AU8" s="12">
        <f>VLOOKUP($A8,XMR!$A$1:$G$1853,5,FALSE)</f>
        <v>0.50505299999999997</v>
      </c>
      <c r="AV8" s="12">
        <f>VLOOKUP($A8,ZEC!$A$1:$G$1853,5,FALSE)</f>
        <v>0</v>
      </c>
      <c r="AW8" s="12">
        <f>VLOOKUP($A8,EOS!$A$1:$G$1853,5,FALSE)</f>
        <v>0</v>
      </c>
      <c r="AX8" s="12">
        <f>VLOOKUP($A8,DASH!$A$1:$G$1853,5,FALSE)</f>
        <v>3.38</v>
      </c>
      <c r="AY8" s="12">
        <f>VLOOKUP($A8,XLM!$A$1:$G$1853,5,FALSE)</f>
        <v>1.6720000000000001E-3</v>
      </c>
      <c r="BA8" s="24">
        <v>1</v>
      </c>
      <c r="BB8" s="24">
        <v>1</v>
      </c>
      <c r="BC8" s="24">
        <v>1</v>
      </c>
      <c r="BD8" s="24">
        <v>0</v>
      </c>
      <c r="BE8" s="24">
        <v>1</v>
      </c>
      <c r="BF8" s="24">
        <v>0</v>
      </c>
      <c r="BG8" s="24">
        <v>1</v>
      </c>
      <c r="BH8" s="24">
        <v>0</v>
      </c>
      <c r="BI8" s="24">
        <v>0</v>
      </c>
      <c r="BJ8" s="24">
        <v>1</v>
      </c>
      <c r="BK8" s="24">
        <v>1</v>
      </c>
      <c r="BM8" s="19">
        <f>IF(SUM(BA7:BK7)=SUM(BA8:BK8),BM7,BM7*SUMPRODUCT(BA8:BK8,AO8:AY8,Q8:AA8)/SUMPRODUCT(BA7:BK7,AO8:AY8,AC8:AM8))</f>
        <v>0.92135790630093795</v>
      </c>
      <c r="BN8" s="26">
        <f>SUMPRODUCT(AO8:AY8,BA8:BK8,Q8:AA8)/BM8</f>
        <v>429.10935082637826</v>
      </c>
      <c r="BO8">
        <f t="shared" si="25"/>
        <v>429.11</v>
      </c>
    </row>
    <row r="9" spans="1:71" x14ac:dyDescent="0.75">
      <c r="A9" s="3">
        <v>42376</v>
      </c>
      <c r="B9" s="46">
        <f>INDEX('Index Volume'!B:B,MATCH(Index_New!$A9,'Index Volume'!$A:$A,0))</f>
        <v>87562200</v>
      </c>
      <c r="C9" s="46">
        <f>INDEX('Index Volume'!C:C,MATCH(Index_New!$A9,'Index Volume'!$A:$A,0))</f>
        <v>426048</v>
      </c>
      <c r="D9" s="46">
        <f>INDEX('Index Volume'!D:D,MATCH(Index_New!$A9,'Index Volume'!$A:$A,0))</f>
        <v>4560680</v>
      </c>
      <c r="E9" s="46">
        <f>INDEX('Index Volume'!E:E,MATCH(Index_New!$A9,'Index Volume'!$A:$A,0))</f>
        <v>0</v>
      </c>
      <c r="F9" s="46">
        <f>INDEX('Index Volume'!F:F,MATCH(Index_New!$A9,'Index Volume'!$A:$A,0))</f>
        <v>647462</v>
      </c>
      <c r="G9" s="46">
        <f>INDEX('Index Volume'!G:G,MATCH(Index_New!$A9,'Index Volume'!$A:$A,0))</f>
        <v>0</v>
      </c>
      <c r="H9" s="46">
        <f>INDEX('Index Volume'!H:H,MATCH(Index_New!$A9,'Index Volume'!$A:$A,0))</f>
        <v>47307</v>
      </c>
      <c r="I9" s="46">
        <f>INDEX('Index Volume'!I:I,MATCH(Index_New!$A9,'Index Volume'!$A:$A,0))</f>
        <v>0</v>
      </c>
      <c r="J9" s="46">
        <f>INDEX('Index Volume'!J:J,MATCH(Index_New!$A9,'Index Volume'!$A:$A,0))</f>
        <v>0</v>
      </c>
      <c r="K9" s="46">
        <f>INDEX('Index Volume'!K:K,MATCH(Index_New!$A9,'Index Volume'!$A:$A,0))</f>
        <v>116373</v>
      </c>
      <c r="L9" s="46">
        <f>INDEX('Index Volume'!L:L,MATCH(Index_New!$A9,'Index Volume'!$A:$A,0))</f>
        <v>26671</v>
      </c>
      <c r="M9" s="46">
        <f t="shared" si="0"/>
        <v>93386741</v>
      </c>
      <c r="N9" s="1">
        <f t="shared" si="12"/>
        <v>93386741</v>
      </c>
      <c r="O9" t="b">
        <f t="shared" si="13"/>
        <v>1</v>
      </c>
      <c r="Q9" s="7">
        <f t="shared" si="14"/>
        <v>0.92086666124382921</v>
      </c>
      <c r="R9" s="7">
        <f t="shared" si="15"/>
        <v>7.4947069776882137E-3</v>
      </c>
      <c r="S9" s="7">
        <f t="shared" si="16"/>
        <v>5.3406606637605034E-2</v>
      </c>
      <c r="T9" s="7">
        <f t="shared" si="17"/>
        <v>0</v>
      </c>
      <c r="U9" s="7">
        <f t="shared" si="18"/>
        <v>1.3293372507227386E-2</v>
      </c>
      <c r="V9" s="7">
        <f t="shared" si="19"/>
        <v>0</v>
      </c>
      <c r="W9" s="7">
        <f t="shared" si="20"/>
        <v>5.5075900937933981E-4</v>
      </c>
      <c r="X9" s="7">
        <f t="shared" si="21"/>
        <v>0</v>
      </c>
      <c r="Y9" s="7">
        <f t="shared" si="22"/>
        <v>0</v>
      </c>
      <c r="Z9" s="7">
        <f t="shared" si="23"/>
        <v>3.8411386789363468E-3</v>
      </c>
      <c r="AA9" s="7">
        <f t="shared" si="24"/>
        <v>5.4675494533441556E-4</v>
      </c>
      <c r="AC9" s="7">
        <f>IF(DAY($A9)=1,VLOOKUP($A9-1,$A$2:$L$1124,$Q$1,FALSE)/VLOOKUP($A9-1,$A$2:$N$1124,14,FALSE),AC8)</f>
        <v>0.92086666124382921</v>
      </c>
      <c r="AD9" s="7">
        <f>IF(DAY($A9)=1,VLOOKUP($A9-1,$A$2:$L$1124,$R$1,FALSE)/VLOOKUP($A9-1,$A$2:$N$1124,14,FALSE),AD8)</f>
        <v>7.4947069776882137E-3</v>
      </c>
      <c r="AE9" s="7">
        <f>IF(DAY($A9)=1,VLOOKUP($A9-1,$A$2:$L$1124,$S$1,FALSE)/VLOOKUP($A9-1,$A$2:$N$1124,14,FALSE),AE8)</f>
        <v>5.3406606637605034E-2</v>
      </c>
      <c r="AF9" s="7">
        <f>IF(DAY($A9)=1,VLOOKUP($A9-1,$A$2:$L$1124,$T$1,FALSE)/VLOOKUP($A9-1,$A$2:$N$1124,14,FALSE),AF8)</f>
        <v>0</v>
      </c>
      <c r="AG9" s="7">
        <f>IF(DAY($A9)=1,VLOOKUP($A9-1,$A$2:$L$1124,$U$1,FALSE)/VLOOKUP($A9-1,$A$2:$N$1124,14,FALSE),AG8)</f>
        <v>1.3293372507227386E-2</v>
      </c>
      <c r="AH9" s="7">
        <f>IF(DAY($A9)=1,VLOOKUP($A9-1,$A$2:$L$1124,$V$1,FALSE)/VLOOKUP($A9-1,$A$2:$N$1124,14,FALSE),AH8)</f>
        <v>0</v>
      </c>
      <c r="AI9" s="7">
        <f>IF(DAY($A9)=1,VLOOKUP($A9-1,$A$2:$L$1124,$W$1,FALSE)/VLOOKUP($A9-1,$A$2:$N$1124,14,FALSE),AI8)</f>
        <v>5.5075900937933981E-4</v>
      </c>
      <c r="AJ9" s="7">
        <f>IF(DAY($A9)=1,VLOOKUP($A9-1,$A$2:$L$1124,$X$1,FALSE)/VLOOKUP($A9-1,$A$2:$N$1124,14,FALSE),AJ8)</f>
        <v>0</v>
      </c>
      <c r="AK9" s="7">
        <f>IF(DAY($A9)=1,VLOOKUP($A9-1,$A$2:$L$1124,$Y$1,FALSE)/VLOOKUP($A9-1,$A$2:$N$1124,14,FALSE),AK8)</f>
        <v>0</v>
      </c>
      <c r="AL9" s="7">
        <f>IF(DAY($A9)=1,VLOOKUP($A9-1,$A$2:$L$1124,$Z$1,FALSE)/VLOOKUP($A9-1,$A$2:$N$1124,14,FALSE),AL8)</f>
        <v>3.8411386789363468E-3</v>
      </c>
      <c r="AM9" s="7">
        <f>IF(DAY($A9)=1,VLOOKUP($A9-1,$A$2:$L$1124,$AA$1,FALSE)/VLOOKUP($A9-1,$A$2:$N$1124,14,FALSE),AM8)</f>
        <v>5.4675494533441556E-4</v>
      </c>
      <c r="AO9" s="12">
        <f>VLOOKUP($A9,BTC!$A$1:$G$1853,5,FALSE)</f>
        <v>458.05</v>
      </c>
      <c r="AP9" s="12">
        <f>VLOOKUP($A9,XRP!$A$1:$G$1853,5,FALSE)</f>
        <v>6.0390000000000001E-3</v>
      </c>
      <c r="AQ9" s="12">
        <f>VLOOKUP($A9,LTC!$A$1:$G$1853,5,FALSE)</f>
        <v>3.6</v>
      </c>
      <c r="AR9" s="12">
        <f>VLOOKUP($A9,ETC!$A$1:$G$1853,5,FALSE)</f>
        <v>0</v>
      </c>
      <c r="AS9" s="12">
        <f>VLOOKUP($A9,ETH!$A$1:$G$1853,5,FALSE)</f>
        <v>0.94200499999999998</v>
      </c>
      <c r="AT9" s="12">
        <f>VLOOKUP($A9,BCH!$A$1:$G$1853,5,FALSE)</f>
        <v>0</v>
      </c>
      <c r="AU9" s="12">
        <f>VLOOKUP($A9,XMR!$A$1:$G$1853,5,FALSE)</f>
        <v>0.49252899999999999</v>
      </c>
      <c r="AV9" s="12">
        <f>VLOOKUP($A9,ZEC!$A$1:$G$1853,5,FALSE)</f>
        <v>0</v>
      </c>
      <c r="AW9" s="12">
        <f>VLOOKUP($A9,EOS!$A$1:$G$1853,5,FALSE)</f>
        <v>0</v>
      </c>
      <c r="AX9" s="12">
        <f>VLOOKUP($A9,DASH!$A$1:$G$1853,5,FALSE)</f>
        <v>3.38</v>
      </c>
      <c r="AY9" s="12">
        <f>VLOOKUP($A9,XLM!$A$1:$G$1853,5,FALSE)</f>
        <v>1.7279999999999999E-3</v>
      </c>
      <c r="BA9" s="24">
        <v>1</v>
      </c>
      <c r="BB9" s="24">
        <v>1</v>
      </c>
      <c r="BC9" s="24">
        <v>1</v>
      </c>
      <c r="BD9" s="24">
        <v>0</v>
      </c>
      <c r="BE9" s="24">
        <v>1</v>
      </c>
      <c r="BF9" s="24">
        <v>0</v>
      </c>
      <c r="BG9" s="24">
        <v>1</v>
      </c>
      <c r="BH9" s="24">
        <v>0</v>
      </c>
      <c r="BI9" s="24">
        <v>0</v>
      </c>
      <c r="BJ9" s="24">
        <v>1</v>
      </c>
      <c r="BK9" s="24">
        <v>1</v>
      </c>
      <c r="BM9" s="19">
        <f>IF(SUM(BA8:BK8)=SUM(BA9:BK9),BM8,BM8*SUMPRODUCT(BA9:BK9,AO9:AY9,Q9:AA9)/SUMPRODUCT(BA8:BK8,AO9:AY9,AC9:AM9))</f>
        <v>0.92135790630093795</v>
      </c>
      <c r="BN9" s="26">
        <f>SUMPRODUCT(AO9:AY9,BA9:BK9,Q9:AA9)/BM9</f>
        <v>458.04248058517726</v>
      </c>
      <c r="BO9">
        <f t="shared" si="25"/>
        <v>458.05</v>
      </c>
    </row>
    <row r="10" spans="1:71" x14ac:dyDescent="0.75">
      <c r="A10" s="4">
        <v>42377</v>
      </c>
      <c r="B10" s="46">
        <f>INDEX('Index Volume'!B:B,MATCH(Index_New!$A10,'Index Volume'!$A:$A,0))</f>
        <v>56993000</v>
      </c>
      <c r="C10" s="46">
        <f>INDEX('Index Volume'!C:C,MATCH(Index_New!$A10,'Index Volume'!$A:$A,0))</f>
        <v>288641</v>
      </c>
      <c r="D10" s="46">
        <f>INDEX('Index Volume'!D:D,MATCH(Index_New!$A10,'Index Volume'!$A:$A,0))</f>
        <v>3277990</v>
      </c>
      <c r="E10" s="46">
        <f>INDEX('Index Volume'!E:E,MATCH(Index_New!$A10,'Index Volume'!$A:$A,0))</f>
        <v>0</v>
      </c>
      <c r="F10" s="46">
        <f>INDEX('Index Volume'!F:F,MATCH(Index_New!$A10,'Index Volume'!$A:$A,0))</f>
        <v>545600</v>
      </c>
      <c r="G10" s="46">
        <f>INDEX('Index Volume'!G:G,MATCH(Index_New!$A10,'Index Volume'!$A:$A,0))</f>
        <v>0</v>
      </c>
      <c r="H10" s="46">
        <f>INDEX('Index Volume'!H:H,MATCH(Index_New!$A10,'Index Volume'!$A:$A,0))</f>
        <v>19424</v>
      </c>
      <c r="I10" s="46">
        <f>INDEX('Index Volume'!I:I,MATCH(Index_New!$A10,'Index Volume'!$A:$A,0))</f>
        <v>0</v>
      </c>
      <c r="J10" s="46">
        <f>INDEX('Index Volume'!J:J,MATCH(Index_New!$A10,'Index Volume'!$A:$A,0))</f>
        <v>0</v>
      </c>
      <c r="K10" s="46">
        <f>INDEX('Index Volume'!K:K,MATCH(Index_New!$A10,'Index Volume'!$A:$A,0))</f>
        <v>76706</v>
      </c>
      <c r="L10" s="46">
        <f>INDEX('Index Volume'!L:L,MATCH(Index_New!$A10,'Index Volume'!$A:$A,0))</f>
        <v>28246</v>
      </c>
      <c r="M10" s="46">
        <f t="shared" si="0"/>
        <v>61229607</v>
      </c>
      <c r="N10" s="1">
        <f t="shared" si="12"/>
        <v>61229607</v>
      </c>
      <c r="O10" t="b">
        <f t="shared" si="13"/>
        <v>1</v>
      </c>
      <c r="Q10" s="7">
        <f t="shared" si="14"/>
        <v>0.92086666124382921</v>
      </c>
      <c r="R10" s="7">
        <f t="shared" si="15"/>
        <v>7.4947069776882137E-3</v>
      </c>
      <c r="S10" s="7">
        <f t="shared" si="16"/>
        <v>5.3406606637605034E-2</v>
      </c>
      <c r="T10" s="7">
        <f t="shared" si="17"/>
        <v>0</v>
      </c>
      <c r="U10" s="7">
        <f t="shared" si="18"/>
        <v>1.3293372507227386E-2</v>
      </c>
      <c r="V10" s="7">
        <f t="shared" si="19"/>
        <v>0</v>
      </c>
      <c r="W10" s="7">
        <f t="shared" si="20"/>
        <v>5.5075900937933981E-4</v>
      </c>
      <c r="X10" s="7">
        <f t="shared" si="21"/>
        <v>0</v>
      </c>
      <c r="Y10" s="7">
        <f t="shared" si="22"/>
        <v>0</v>
      </c>
      <c r="Z10" s="7">
        <f t="shared" si="23"/>
        <v>3.8411386789363468E-3</v>
      </c>
      <c r="AA10" s="7">
        <f t="shared" si="24"/>
        <v>5.4675494533441556E-4</v>
      </c>
      <c r="AC10" s="7">
        <f>IF(DAY($A10)=1,VLOOKUP($A10-1,$A$2:$L$1124,$Q$1,FALSE)/VLOOKUP($A10-1,$A$2:$N$1124,14,FALSE),AC9)</f>
        <v>0.92086666124382921</v>
      </c>
      <c r="AD10" s="7">
        <f>IF(DAY($A10)=1,VLOOKUP($A10-1,$A$2:$L$1124,$R$1,FALSE)/VLOOKUP($A10-1,$A$2:$N$1124,14,FALSE),AD9)</f>
        <v>7.4947069776882137E-3</v>
      </c>
      <c r="AE10" s="7">
        <f>IF(DAY($A10)=1,VLOOKUP($A10-1,$A$2:$L$1124,$S$1,FALSE)/VLOOKUP($A10-1,$A$2:$N$1124,14,FALSE),AE9)</f>
        <v>5.3406606637605034E-2</v>
      </c>
      <c r="AF10" s="7">
        <f>IF(DAY($A10)=1,VLOOKUP($A10-1,$A$2:$L$1124,$T$1,FALSE)/VLOOKUP($A10-1,$A$2:$N$1124,14,FALSE),AF9)</f>
        <v>0</v>
      </c>
      <c r="AG10" s="7">
        <f>IF(DAY($A10)=1,VLOOKUP($A10-1,$A$2:$L$1124,$U$1,FALSE)/VLOOKUP($A10-1,$A$2:$N$1124,14,FALSE),AG9)</f>
        <v>1.3293372507227386E-2</v>
      </c>
      <c r="AH10" s="7">
        <f>IF(DAY($A10)=1,VLOOKUP($A10-1,$A$2:$L$1124,$V$1,FALSE)/VLOOKUP($A10-1,$A$2:$N$1124,14,FALSE),AH9)</f>
        <v>0</v>
      </c>
      <c r="AI10" s="7">
        <f>IF(DAY($A10)=1,VLOOKUP($A10-1,$A$2:$L$1124,$W$1,FALSE)/VLOOKUP($A10-1,$A$2:$N$1124,14,FALSE),AI9)</f>
        <v>5.5075900937933981E-4</v>
      </c>
      <c r="AJ10" s="7">
        <f>IF(DAY($A10)=1,VLOOKUP($A10-1,$A$2:$L$1124,$X$1,FALSE)/VLOOKUP($A10-1,$A$2:$N$1124,14,FALSE),AJ9)</f>
        <v>0</v>
      </c>
      <c r="AK10" s="7">
        <f>IF(DAY($A10)=1,VLOOKUP($A10-1,$A$2:$L$1124,$Y$1,FALSE)/VLOOKUP($A10-1,$A$2:$N$1124,14,FALSE),AK9)</f>
        <v>0</v>
      </c>
      <c r="AL10" s="7">
        <f>IF(DAY($A10)=1,VLOOKUP($A10-1,$A$2:$L$1124,$Z$1,FALSE)/VLOOKUP($A10-1,$A$2:$N$1124,14,FALSE),AL9)</f>
        <v>3.8411386789363468E-3</v>
      </c>
      <c r="AM10" s="7">
        <f>IF(DAY($A10)=1,VLOOKUP($A10-1,$A$2:$L$1124,$AA$1,FALSE)/VLOOKUP($A10-1,$A$2:$N$1124,14,FALSE),AM9)</f>
        <v>5.4675494533441556E-4</v>
      </c>
      <c r="AO10" s="12">
        <f>VLOOKUP($A10,BTC!$A$1:$G$1853,5,FALSE)</f>
        <v>453.23</v>
      </c>
      <c r="AP10" s="12">
        <f>VLOOKUP($A10,XRP!$A$1:$G$1853,5,FALSE)</f>
        <v>5.9329999999999999E-3</v>
      </c>
      <c r="AQ10" s="12">
        <f>VLOOKUP($A10,LTC!$A$1:$G$1853,5,FALSE)</f>
        <v>3.57</v>
      </c>
      <c r="AR10" s="12">
        <f>VLOOKUP($A10,ETC!$A$1:$G$1853,5,FALSE)</f>
        <v>0</v>
      </c>
      <c r="AS10" s="12">
        <f>VLOOKUP($A10,ETH!$A$1:$G$1853,5,FALSE)</f>
        <v>0.98678900000000003</v>
      </c>
      <c r="AT10" s="12">
        <f>VLOOKUP($A10,BCH!$A$1:$G$1853,5,FALSE)</f>
        <v>0</v>
      </c>
      <c r="AU10" s="12">
        <f>VLOOKUP($A10,XMR!$A$1:$G$1853,5,FALSE)</f>
        <v>0.48841699999999999</v>
      </c>
      <c r="AV10" s="12">
        <f>VLOOKUP($A10,ZEC!$A$1:$G$1853,5,FALSE)</f>
        <v>0</v>
      </c>
      <c r="AW10" s="12">
        <f>VLOOKUP($A10,EOS!$A$1:$G$1853,5,FALSE)</f>
        <v>0</v>
      </c>
      <c r="AX10" s="12">
        <f>VLOOKUP($A10,DASH!$A$1:$G$1853,5,FALSE)</f>
        <v>3.31</v>
      </c>
      <c r="AY10" s="12">
        <f>VLOOKUP($A10,XLM!$A$1:$G$1853,5,FALSE)</f>
        <v>1.681E-3</v>
      </c>
      <c r="BA10" s="24">
        <v>1</v>
      </c>
      <c r="BB10" s="24">
        <v>1</v>
      </c>
      <c r="BC10" s="24">
        <v>1</v>
      </c>
      <c r="BD10" s="24">
        <v>0</v>
      </c>
      <c r="BE10" s="24">
        <v>1</v>
      </c>
      <c r="BF10" s="24">
        <v>0</v>
      </c>
      <c r="BG10" s="24">
        <v>1</v>
      </c>
      <c r="BH10" s="24">
        <v>0</v>
      </c>
      <c r="BI10" s="24">
        <v>0</v>
      </c>
      <c r="BJ10" s="24">
        <v>1</v>
      </c>
      <c r="BK10" s="24">
        <v>1</v>
      </c>
      <c r="BM10" s="19">
        <f>IF(SUM(BA9:BK9)=SUM(BA10:BK10),BM9,BM9*SUMPRODUCT(BA10:BK10,AO10:AY10,Q10:AA10)/SUMPRODUCT(BA9:BK9,AO10:AY10,AC10:AM10))</f>
        <v>0.92135790630093795</v>
      </c>
      <c r="BN10" s="26">
        <f>SUMPRODUCT(AO10:AY10,BA10:BK10,Q10:AA10)/BM10</f>
        <v>453.2236625024301</v>
      </c>
      <c r="BO10">
        <f t="shared" si="25"/>
        <v>453.23</v>
      </c>
    </row>
    <row r="11" spans="1:71" x14ac:dyDescent="0.75">
      <c r="A11" s="3">
        <v>42378</v>
      </c>
      <c r="B11" s="46">
        <f>INDEX('Index Volume'!B:B,MATCH(Index_New!$A11,'Index Volume'!$A:$A,0))</f>
        <v>32278000</v>
      </c>
      <c r="C11" s="46">
        <f>INDEX('Index Volume'!C:C,MATCH(Index_New!$A11,'Index Volume'!$A:$A,0))</f>
        <v>310336</v>
      </c>
      <c r="D11" s="46">
        <f>INDEX('Index Volume'!D:D,MATCH(Index_New!$A11,'Index Volume'!$A:$A,0))</f>
        <v>2934720</v>
      </c>
      <c r="E11" s="46">
        <f>INDEX('Index Volume'!E:E,MATCH(Index_New!$A11,'Index Volume'!$A:$A,0))</f>
        <v>0</v>
      </c>
      <c r="F11" s="46">
        <f>INDEX('Index Volume'!F:F,MATCH(Index_New!$A11,'Index Volume'!$A:$A,0))</f>
        <v>226281</v>
      </c>
      <c r="G11" s="46">
        <f>INDEX('Index Volume'!G:G,MATCH(Index_New!$A11,'Index Volume'!$A:$A,0))</f>
        <v>0</v>
      </c>
      <c r="H11" s="46">
        <f>INDEX('Index Volume'!H:H,MATCH(Index_New!$A11,'Index Volume'!$A:$A,0))</f>
        <v>29526</v>
      </c>
      <c r="I11" s="46">
        <f>INDEX('Index Volume'!I:I,MATCH(Index_New!$A11,'Index Volume'!$A:$A,0))</f>
        <v>0</v>
      </c>
      <c r="J11" s="46">
        <f>INDEX('Index Volume'!J:J,MATCH(Index_New!$A11,'Index Volume'!$A:$A,0))</f>
        <v>0</v>
      </c>
      <c r="K11" s="46">
        <f>INDEX('Index Volume'!K:K,MATCH(Index_New!$A11,'Index Volume'!$A:$A,0))</f>
        <v>39174</v>
      </c>
      <c r="L11" s="46">
        <f>INDEX('Index Volume'!L:L,MATCH(Index_New!$A11,'Index Volume'!$A:$A,0))</f>
        <v>38630</v>
      </c>
      <c r="M11" s="46">
        <f t="shared" si="0"/>
        <v>35856667</v>
      </c>
      <c r="N11" s="1">
        <f t="shared" si="12"/>
        <v>35856667</v>
      </c>
      <c r="O11" t="b">
        <f t="shared" si="13"/>
        <v>1</v>
      </c>
      <c r="Q11" s="7">
        <f t="shared" si="14"/>
        <v>0.92086666124382921</v>
      </c>
      <c r="R11" s="7">
        <f t="shared" si="15"/>
        <v>7.4947069776882137E-3</v>
      </c>
      <c r="S11" s="7">
        <f t="shared" si="16"/>
        <v>5.3406606637605034E-2</v>
      </c>
      <c r="T11" s="7">
        <f t="shared" si="17"/>
        <v>0</v>
      </c>
      <c r="U11" s="7">
        <f t="shared" si="18"/>
        <v>1.3293372507227386E-2</v>
      </c>
      <c r="V11" s="7">
        <f t="shared" si="19"/>
        <v>0</v>
      </c>
      <c r="W11" s="7">
        <f t="shared" si="20"/>
        <v>5.5075900937933981E-4</v>
      </c>
      <c r="X11" s="7">
        <f t="shared" si="21"/>
        <v>0</v>
      </c>
      <c r="Y11" s="7">
        <f t="shared" si="22"/>
        <v>0</v>
      </c>
      <c r="Z11" s="7">
        <f t="shared" si="23"/>
        <v>3.8411386789363468E-3</v>
      </c>
      <c r="AA11" s="7">
        <f t="shared" si="24"/>
        <v>5.4675494533441556E-4</v>
      </c>
      <c r="AC11" s="7">
        <f>IF(DAY($A11)=1,VLOOKUP($A11-1,$A$2:$L$1124,$Q$1,FALSE)/VLOOKUP($A11-1,$A$2:$N$1124,14,FALSE),AC10)</f>
        <v>0.92086666124382921</v>
      </c>
      <c r="AD11" s="7">
        <f>IF(DAY($A11)=1,VLOOKUP($A11-1,$A$2:$L$1124,$R$1,FALSE)/VLOOKUP($A11-1,$A$2:$N$1124,14,FALSE),AD10)</f>
        <v>7.4947069776882137E-3</v>
      </c>
      <c r="AE11" s="7">
        <f>IF(DAY($A11)=1,VLOOKUP($A11-1,$A$2:$L$1124,$S$1,FALSE)/VLOOKUP($A11-1,$A$2:$N$1124,14,FALSE),AE10)</f>
        <v>5.3406606637605034E-2</v>
      </c>
      <c r="AF11" s="7">
        <f>IF(DAY($A11)=1,VLOOKUP($A11-1,$A$2:$L$1124,$T$1,FALSE)/VLOOKUP($A11-1,$A$2:$N$1124,14,FALSE),AF10)</f>
        <v>0</v>
      </c>
      <c r="AG11" s="7">
        <f>IF(DAY($A11)=1,VLOOKUP($A11-1,$A$2:$L$1124,$U$1,FALSE)/VLOOKUP($A11-1,$A$2:$N$1124,14,FALSE),AG10)</f>
        <v>1.3293372507227386E-2</v>
      </c>
      <c r="AH11" s="7">
        <f>IF(DAY($A11)=1,VLOOKUP($A11-1,$A$2:$L$1124,$V$1,FALSE)/VLOOKUP($A11-1,$A$2:$N$1124,14,FALSE),AH10)</f>
        <v>0</v>
      </c>
      <c r="AI11" s="7">
        <f>IF(DAY($A11)=1,VLOOKUP($A11-1,$A$2:$L$1124,$W$1,FALSE)/VLOOKUP($A11-1,$A$2:$N$1124,14,FALSE),AI10)</f>
        <v>5.5075900937933981E-4</v>
      </c>
      <c r="AJ11" s="7">
        <f>IF(DAY($A11)=1,VLOOKUP($A11-1,$A$2:$L$1124,$X$1,FALSE)/VLOOKUP($A11-1,$A$2:$N$1124,14,FALSE),AJ10)</f>
        <v>0</v>
      </c>
      <c r="AK11" s="7">
        <f>IF(DAY($A11)=1,VLOOKUP($A11-1,$A$2:$L$1124,$Y$1,FALSE)/VLOOKUP($A11-1,$A$2:$N$1124,14,FALSE),AK10)</f>
        <v>0</v>
      </c>
      <c r="AL11" s="7">
        <f>IF(DAY($A11)=1,VLOOKUP($A11-1,$A$2:$L$1124,$Z$1,FALSE)/VLOOKUP($A11-1,$A$2:$N$1124,14,FALSE),AL10)</f>
        <v>3.8411386789363468E-3</v>
      </c>
      <c r="AM11" s="7">
        <f>IF(DAY($A11)=1,VLOOKUP($A11-1,$A$2:$L$1124,$AA$1,FALSE)/VLOOKUP($A11-1,$A$2:$N$1124,14,FALSE),AM10)</f>
        <v>5.4675494533441556E-4</v>
      </c>
      <c r="AO11" s="12">
        <f>VLOOKUP($A11,BTC!$A$1:$G$1853,5,FALSE)</f>
        <v>447.61</v>
      </c>
      <c r="AP11" s="12">
        <f>VLOOKUP($A11,XRP!$A$1:$G$1853,5,FALSE)</f>
        <v>5.9820000000000003E-3</v>
      </c>
      <c r="AQ11" s="12">
        <f>VLOOKUP($A11,LTC!$A$1:$G$1853,5,FALSE)</f>
        <v>3.56</v>
      </c>
      <c r="AR11" s="12">
        <f>VLOOKUP($A11,ETC!$A$1:$G$1853,5,FALSE)</f>
        <v>0</v>
      </c>
      <c r="AS11" s="12">
        <f>VLOOKUP($A11,ETH!$A$1:$G$1853,5,FALSE)</f>
        <v>0.98683299999999996</v>
      </c>
      <c r="AT11" s="12">
        <f>VLOOKUP($A11,BCH!$A$1:$G$1853,5,FALSE)</f>
        <v>0</v>
      </c>
      <c r="AU11" s="12">
        <f>VLOOKUP($A11,XMR!$A$1:$G$1853,5,FALSE)</f>
        <v>0.49013499999999999</v>
      </c>
      <c r="AV11" s="12">
        <f>VLOOKUP($A11,ZEC!$A$1:$G$1853,5,FALSE)</f>
        <v>0</v>
      </c>
      <c r="AW11" s="12">
        <f>VLOOKUP($A11,EOS!$A$1:$G$1853,5,FALSE)</f>
        <v>0</v>
      </c>
      <c r="AX11" s="12">
        <f>VLOOKUP($A11,DASH!$A$1:$G$1853,5,FALSE)</f>
        <v>3.18</v>
      </c>
      <c r="AY11" s="12">
        <f>VLOOKUP($A11,XLM!$A$1:$G$1853,5,FALSE)</f>
        <v>1.7489999999999999E-3</v>
      </c>
      <c r="BA11" s="24">
        <v>1</v>
      </c>
      <c r="BB11" s="24">
        <v>1</v>
      </c>
      <c r="BC11" s="24">
        <v>1</v>
      </c>
      <c r="BD11" s="24">
        <v>0</v>
      </c>
      <c r="BE11" s="24">
        <v>1</v>
      </c>
      <c r="BF11" s="24">
        <v>0</v>
      </c>
      <c r="BG11" s="24">
        <v>1</v>
      </c>
      <c r="BH11" s="24">
        <v>0</v>
      </c>
      <c r="BI11" s="24">
        <v>0</v>
      </c>
      <c r="BJ11" s="24">
        <v>1</v>
      </c>
      <c r="BK11" s="24">
        <v>1</v>
      </c>
      <c r="BM11" s="19">
        <f>IF(SUM(BA10:BK10)=SUM(BA11:BK11),BM10,BM10*SUMPRODUCT(BA11:BK11,AO11:AY11,Q11:AA11)/SUMPRODUCT(BA10:BK10,AO11:AY11,AC11:AM11))</f>
        <v>0.92135790630093795</v>
      </c>
      <c r="BN11" s="26">
        <f>SUMPRODUCT(AO11:AY11,BA11:BK11,Q11:AA11)/BM11</f>
        <v>447.60553942631259</v>
      </c>
      <c r="BO11">
        <f t="shared" si="25"/>
        <v>447.61</v>
      </c>
    </row>
    <row r="12" spans="1:71" x14ac:dyDescent="0.75">
      <c r="A12" s="4">
        <v>42379</v>
      </c>
      <c r="B12" s="46">
        <f>INDEX('Index Volume'!B:B,MATCH(Index_New!$A12,'Index Volume'!$A:$A,0))</f>
        <v>35995900</v>
      </c>
      <c r="C12" s="46">
        <f>INDEX('Index Volume'!C:C,MATCH(Index_New!$A12,'Index Volume'!$A:$A,0))</f>
        <v>195011</v>
      </c>
      <c r="D12" s="46">
        <f>INDEX('Index Volume'!D:D,MATCH(Index_New!$A12,'Index Volume'!$A:$A,0))</f>
        <v>2462000</v>
      </c>
      <c r="E12" s="46">
        <f>INDEX('Index Volume'!E:E,MATCH(Index_New!$A12,'Index Volume'!$A:$A,0))</f>
        <v>0</v>
      </c>
      <c r="F12" s="46">
        <f>INDEX('Index Volume'!F:F,MATCH(Index_New!$A12,'Index Volume'!$A:$A,0))</f>
        <v>390888</v>
      </c>
      <c r="G12" s="46">
        <f>INDEX('Index Volume'!G:G,MATCH(Index_New!$A12,'Index Volume'!$A:$A,0))</f>
        <v>0</v>
      </c>
      <c r="H12" s="46">
        <f>INDEX('Index Volume'!H:H,MATCH(Index_New!$A12,'Index Volume'!$A:$A,0))</f>
        <v>31087</v>
      </c>
      <c r="I12" s="46">
        <f>INDEX('Index Volume'!I:I,MATCH(Index_New!$A12,'Index Volume'!$A:$A,0))</f>
        <v>0</v>
      </c>
      <c r="J12" s="46">
        <f>INDEX('Index Volume'!J:J,MATCH(Index_New!$A12,'Index Volume'!$A:$A,0))</f>
        <v>0</v>
      </c>
      <c r="K12" s="46">
        <f>INDEX('Index Volume'!K:K,MATCH(Index_New!$A12,'Index Volume'!$A:$A,0))</f>
        <v>167678</v>
      </c>
      <c r="L12" s="46">
        <f>INDEX('Index Volume'!L:L,MATCH(Index_New!$A12,'Index Volume'!$A:$A,0))</f>
        <v>51522</v>
      </c>
      <c r="M12" s="46">
        <f t="shared" si="0"/>
        <v>39294086</v>
      </c>
      <c r="N12" s="1">
        <f t="shared" si="12"/>
        <v>39294086</v>
      </c>
      <c r="O12" t="b">
        <f t="shared" si="13"/>
        <v>1</v>
      </c>
      <c r="Q12" s="7">
        <f t="shared" si="14"/>
        <v>0.92086666124382921</v>
      </c>
      <c r="R12" s="7">
        <f t="shared" si="15"/>
        <v>7.4947069776882137E-3</v>
      </c>
      <c r="S12" s="7">
        <f t="shared" si="16"/>
        <v>5.3406606637605034E-2</v>
      </c>
      <c r="T12" s="7">
        <f t="shared" si="17"/>
        <v>0</v>
      </c>
      <c r="U12" s="7">
        <f t="shared" si="18"/>
        <v>1.3293372507227386E-2</v>
      </c>
      <c r="V12" s="7">
        <f t="shared" si="19"/>
        <v>0</v>
      </c>
      <c r="W12" s="7">
        <f t="shared" si="20"/>
        <v>5.5075900937933981E-4</v>
      </c>
      <c r="X12" s="7">
        <f t="shared" si="21"/>
        <v>0</v>
      </c>
      <c r="Y12" s="7">
        <f t="shared" si="22"/>
        <v>0</v>
      </c>
      <c r="Z12" s="7">
        <f t="shared" si="23"/>
        <v>3.8411386789363468E-3</v>
      </c>
      <c r="AA12" s="7">
        <f t="shared" si="24"/>
        <v>5.4675494533441556E-4</v>
      </c>
      <c r="AC12" s="7">
        <f>IF(DAY($A12)=1,VLOOKUP($A12-1,$A$2:$L$1124,$Q$1,FALSE)/VLOOKUP($A12-1,$A$2:$N$1124,14,FALSE),AC11)</f>
        <v>0.92086666124382921</v>
      </c>
      <c r="AD12" s="7">
        <f>IF(DAY($A12)=1,VLOOKUP($A12-1,$A$2:$L$1124,$R$1,FALSE)/VLOOKUP($A12-1,$A$2:$N$1124,14,FALSE),AD11)</f>
        <v>7.4947069776882137E-3</v>
      </c>
      <c r="AE12" s="7">
        <f>IF(DAY($A12)=1,VLOOKUP($A12-1,$A$2:$L$1124,$S$1,FALSE)/VLOOKUP($A12-1,$A$2:$N$1124,14,FALSE),AE11)</f>
        <v>5.3406606637605034E-2</v>
      </c>
      <c r="AF12" s="7">
        <f>IF(DAY($A12)=1,VLOOKUP($A12-1,$A$2:$L$1124,$T$1,FALSE)/VLOOKUP($A12-1,$A$2:$N$1124,14,FALSE),AF11)</f>
        <v>0</v>
      </c>
      <c r="AG12" s="7">
        <f>IF(DAY($A12)=1,VLOOKUP($A12-1,$A$2:$L$1124,$U$1,FALSE)/VLOOKUP($A12-1,$A$2:$N$1124,14,FALSE),AG11)</f>
        <v>1.3293372507227386E-2</v>
      </c>
      <c r="AH12" s="7">
        <f>IF(DAY($A12)=1,VLOOKUP($A12-1,$A$2:$L$1124,$V$1,FALSE)/VLOOKUP($A12-1,$A$2:$N$1124,14,FALSE),AH11)</f>
        <v>0</v>
      </c>
      <c r="AI12" s="7">
        <f>IF(DAY($A12)=1,VLOOKUP($A12-1,$A$2:$L$1124,$W$1,FALSE)/VLOOKUP($A12-1,$A$2:$N$1124,14,FALSE),AI11)</f>
        <v>5.5075900937933981E-4</v>
      </c>
      <c r="AJ12" s="7">
        <f>IF(DAY($A12)=1,VLOOKUP($A12-1,$A$2:$L$1124,$X$1,FALSE)/VLOOKUP($A12-1,$A$2:$N$1124,14,FALSE),AJ11)</f>
        <v>0</v>
      </c>
      <c r="AK12" s="7">
        <f>IF(DAY($A12)=1,VLOOKUP($A12-1,$A$2:$L$1124,$Y$1,FALSE)/VLOOKUP($A12-1,$A$2:$N$1124,14,FALSE),AK11)</f>
        <v>0</v>
      </c>
      <c r="AL12" s="7">
        <f>IF(DAY($A12)=1,VLOOKUP($A12-1,$A$2:$L$1124,$Z$1,FALSE)/VLOOKUP($A12-1,$A$2:$N$1124,14,FALSE),AL11)</f>
        <v>3.8411386789363468E-3</v>
      </c>
      <c r="AM12" s="7">
        <f>IF(DAY($A12)=1,VLOOKUP($A12-1,$A$2:$L$1124,$AA$1,FALSE)/VLOOKUP($A12-1,$A$2:$N$1124,14,FALSE),AM11)</f>
        <v>5.4675494533441556E-4</v>
      </c>
      <c r="AO12" s="12">
        <f>VLOOKUP($A12,BTC!$A$1:$G$1853,5,FALSE)</f>
        <v>447.99</v>
      </c>
      <c r="AP12" s="12">
        <f>VLOOKUP($A12,XRP!$A$1:$G$1853,5,FALSE)</f>
        <v>5.9560000000000004E-3</v>
      </c>
      <c r="AQ12" s="12">
        <f>VLOOKUP($A12,LTC!$A$1:$G$1853,5,FALSE)</f>
        <v>3.54</v>
      </c>
      <c r="AR12" s="12">
        <f>VLOOKUP($A12,ETC!$A$1:$G$1853,5,FALSE)</f>
        <v>0</v>
      </c>
      <c r="AS12" s="12">
        <f>VLOOKUP($A12,ETH!$A$1:$G$1853,5,FALSE)</f>
        <v>0.99923099999999998</v>
      </c>
      <c r="AT12" s="12">
        <f>VLOOKUP($A12,BCH!$A$1:$G$1853,5,FALSE)</f>
        <v>0</v>
      </c>
      <c r="AU12" s="12">
        <f>VLOOKUP($A12,XMR!$A$1:$G$1853,5,FALSE)</f>
        <v>0.48857800000000001</v>
      </c>
      <c r="AV12" s="12">
        <f>VLOOKUP($A12,ZEC!$A$1:$G$1853,5,FALSE)</f>
        <v>0</v>
      </c>
      <c r="AW12" s="12">
        <f>VLOOKUP($A12,EOS!$A$1:$G$1853,5,FALSE)</f>
        <v>0</v>
      </c>
      <c r="AX12" s="12">
        <f>VLOOKUP($A12,DASH!$A$1:$G$1853,5,FALSE)</f>
        <v>3.29</v>
      </c>
      <c r="AY12" s="12">
        <f>VLOOKUP($A12,XLM!$A$1:$G$1853,5,FALSE)</f>
        <v>1.7650000000000001E-3</v>
      </c>
      <c r="BA12" s="24">
        <v>1</v>
      </c>
      <c r="BB12" s="24">
        <v>1</v>
      </c>
      <c r="BC12" s="24">
        <v>1</v>
      </c>
      <c r="BD12" s="24">
        <v>0</v>
      </c>
      <c r="BE12" s="24">
        <v>1</v>
      </c>
      <c r="BF12" s="24">
        <v>0</v>
      </c>
      <c r="BG12" s="24">
        <v>1</v>
      </c>
      <c r="BH12" s="24">
        <v>0</v>
      </c>
      <c r="BI12" s="24">
        <v>0</v>
      </c>
      <c r="BJ12" s="24">
        <v>1</v>
      </c>
      <c r="BK12" s="24">
        <v>1</v>
      </c>
      <c r="BM12" s="19">
        <f>IF(SUM(BA11:BK11)=SUM(BA12:BK12),BM11,BM11*SUMPRODUCT(BA12:BK12,AO12:AY12,Q12:AA12)/SUMPRODUCT(BA11:BK11,AO12:AY12,AC12:AM12))</f>
        <v>0.92135790630093795</v>
      </c>
      <c r="BN12" s="26">
        <f>SUMPRODUCT(AO12:AY12,BA12:BK12,Q12:AA12)/BM12</f>
        <v>447.98481385331991</v>
      </c>
      <c r="BO12">
        <f t="shared" si="25"/>
        <v>447.99</v>
      </c>
    </row>
    <row r="13" spans="1:71" x14ac:dyDescent="0.75">
      <c r="A13" s="3">
        <v>42380</v>
      </c>
      <c r="B13" s="46">
        <f>INDEX('Index Volume'!B:B,MATCH(Index_New!$A13,'Index Volume'!$A:$A,0))</f>
        <v>40450000</v>
      </c>
      <c r="C13" s="46">
        <f>INDEX('Index Volume'!C:C,MATCH(Index_New!$A13,'Index Volume'!$A:$A,0))</f>
        <v>216286</v>
      </c>
      <c r="D13" s="46">
        <f>INDEX('Index Volume'!D:D,MATCH(Index_New!$A13,'Index Volume'!$A:$A,0))</f>
        <v>2931030</v>
      </c>
      <c r="E13" s="46">
        <f>INDEX('Index Volume'!E:E,MATCH(Index_New!$A13,'Index Volume'!$A:$A,0))</f>
        <v>0</v>
      </c>
      <c r="F13" s="46">
        <f>INDEX('Index Volume'!F:F,MATCH(Index_New!$A13,'Index Volume'!$A:$A,0))</f>
        <v>1011920</v>
      </c>
      <c r="G13" s="46">
        <f>INDEX('Index Volume'!G:G,MATCH(Index_New!$A13,'Index Volume'!$A:$A,0))</f>
        <v>0</v>
      </c>
      <c r="H13" s="46">
        <f>INDEX('Index Volume'!H:H,MATCH(Index_New!$A13,'Index Volume'!$A:$A,0))</f>
        <v>22051</v>
      </c>
      <c r="I13" s="46">
        <f>INDEX('Index Volume'!I:I,MATCH(Index_New!$A13,'Index Volume'!$A:$A,0))</f>
        <v>0</v>
      </c>
      <c r="J13" s="46">
        <f>INDEX('Index Volume'!J:J,MATCH(Index_New!$A13,'Index Volume'!$A:$A,0))</f>
        <v>0</v>
      </c>
      <c r="K13" s="46">
        <f>INDEX('Index Volume'!K:K,MATCH(Index_New!$A13,'Index Volume'!$A:$A,0))</f>
        <v>99815</v>
      </c>
      <c r="L13" s="46">
        <f>INDEX('Index Volume'!L:L,MATCH(Index_New!$A13,'Index Volume'!$A:$A,0))</f>
        <v>24871</v>
      </c>
      <c r="M13" s="46">
        <f t="shared" si="0"/>
        <v>44755973</v>
      </c>
      <c r="N13" s="1">
        <f t="shared" si="12"/>
        <v>44755973</v>
      </c>
      <c r="O13" t="b">
        <f t="shared" si="13"/>
        <v>1</v>
      </c>
      <c r="Q13" s="7">
        <f t="shared" si="14"/>
        <v>0.92086666124382921</v>
      </c>
      <c r="R13" s="7">
        <f t="shared" si="15"/>
        <v>7.4947069776882137E-3</v>
      </c>
      <c r="S13" s="7">
        <f t="shared" si="16"/>
        <v>5.3406606637605034E-2</v>
      </c>
      <c r="T13" s="7">
        <f t="shared" si="17"/>
        <v>0</v>
      </c>
      <c r="U13" s="7">
        <f t="shared" si="18"/>
        <v>1.3293372507227386E-2</v>
      </c>
      <c r="V13" s="7">
        <f t="shared" si="19"/>
        <v>0</v>
      </c>
      <c r="W13" s="7">
        <f t="shared" si="20"/>
        <v>5.5075900937933981E-4</v>
      </c>
      <c r="X13" s="7">
        <f t="shared" si="21"/>
        <v>0</v>
      </c>
      <c r="Y13" s="7">
        <f t="shared" si="22"/>
        <v>0</v>
      </c>
      <c r="Z13" s="7">
        <f t="shared" si="23"/>
        <v>3.8411386789363468E-3</v>
      </c>
      <c r="AA13" s="7">
        <f t="shared" si="24"/>
        <v>5.4675494533441556E-4</v>
      </c>
      <c r="AC13" s="7">
        <f>IF(DAY($A13)=1,VLOOKUP($A13-1,$A$2:$L$1124,$Q$1,FALSE)/VLOOKUP($A13-1,$A$2:$N$1124,14,FALSE),AC12)</f>
        <v>0.92086666124382921</v>
      </c>
      <c r="AD13" s="7">
        <f>IF(DAY($A13)=1,VLOOKUP($A13-1,$A$2:$L$1124,$R$1,FALSE)/VLOOKUP($A13-1,$A$2:$N$1124,14,FALSE),AD12)</f>
        <v>7.4947069776882137E-3</v>
      </c>
      <c r="AE13" s="7">
        <f>IF(DAY($A13)=1,VLOOKUP($A13-1,$A$2:$L$1124,$S$1,FALSE)/VLOOKUP($A13-1,$A$2:$N$1124,14,FALSE),AE12)</f>
        <v>5.3406606637605034E-2</v>
      </c>
      <c r="AF13" s="7">
        <f>IF(DAY($A13)=1,VLOOKUP($A13-1,$A$2:$L$1124,$T$1,FALSE)/VLOOKUP($A13-1,$A$2:$N$1124,14,FALSE),AF12)</f>
        <v>0</v>
      </c>
      <c r="AG13" s="7">
        <f>IF(DAY($A13)=1,VLOOKUP($A13-1,$A$2:$L$1124,$U$1,FALSE)/VLOOKUP($A13-1,$A$2:$N$1124,14,FALSE),AG12)</f>
        <v>1.3293372507227386E-2</v>
      </c>
      <c r="AH13" s="7">
        <f>IF(DAY($A13)=1,VLOOKUP($A13-1,$A$2:$L$1124,$V$1,FALSE)/VLOOKUP($A13-1,$A$2:$N$1124,14,FALSE),AH12)</f>
        <v>0</v>
      </c>
      <c r="AI13" s="7">
        <f>IF(DAY($A13)=1,VLOOKUP($A13-1,$A$2:$L$1124,$W$1,FALSE)/VLOOKUP($A13-1,$A$2:$N$1124,14,FALSE),AI12)</f>
        <v>5.5075900937933981E-4</v>
      </c>
      <c r="AJ13" s="7">
        <f>IF(DAY($A13)=1,VLOOKUP($A13-1,$A$2:$L$1124,$X$1,FALSE)/VLOOKUP($A13-1,$A$2:$N$1124,14,FALSE),AJ12)</f>
        <v>0</v>
      </c>
      <c r="AK13" s="7">
        <f>IF(DAY($A13)=1,VLOOKUP($A13-1,$A$2:$L$1124,$Y$1,FALSE)/VLOOKUP($A13-1,$A$2:$N$1124,14,FALSE),AK12)</f>
        <v>0</v>
      </c>
      <c r="AL13" s="7">
        <f>IF(DAY($A13)=1,VLOOKUP($A13-1,$A$2:$L$1124,$Z$1,FALSE)/VLOOKUP($A13-1,$A$2:$N$1124,14,FALSE),AL12)</f>
        <v>3.8411386789363468E-3</v>
      </c>
      <c r="AM13" s="7">
        <f>IF(DAY($A13)=1,VLOOKUP($A13-1,$A$2:$L$1124,$AA$1,FALSE)/VLOOKUP($A13-1,$A$2:$N$1124,14,FALSE),AM12)</f>
        <v>5.4675494533441556E-4</v>
      </c>
      <c r="AO13" s="12">
        <f>VLOOKUP($A13,BTC!$A$1:$G$1853,5,FALSE)</f>
        <v>448.43</v>
      </c>
      <c r="AP13" s="12">
        <f>VLOOKUP($A13,XRP!$A$1:$G$1853,5,FALSE)</f>
        <v>5.8950000000000001E-3</v>
      </c>
      <c r="AQ13" s="12">
        <f>VLOOKUP($A13,LTC!$A$1:$G$1853,5,FALSE)</f>
        <v>3.56</v>
      </c>
      <c r="AR13" s="12">
        <f>VLOOKUP($A13,ETC!$A$1:$G$1853,5,FALSE)</f>
        <v>0</v>
      </c>
      <c r="AS13" s="12">
        <f>VLOOKUP($A13,ETH!$A$1:$G$1853,5,FALSE)</f>
        <v>1.06</v>
      </c>
      <c r="AT13" s="12">
        <f>VLOOKUP($A13,BCH!$A$1:$G$1853,5,FALSE)</f>
        <v>0</v>
      </c>
      <c r="AU13" s="12">
        <f>VLOOKUP($A13,XMR!$A$1:$G$1853,5,FALSE)</f>
        <v>0.48204900000000001</v>
      </c>
      <c r="AV13" s="12">
        <f>VLOOKUP($A13,ZEC!$A$1:$G$1853,5,FALSE)</f>
        <v>0</v>
      </c>
      <c r="AW13" s="12">
        <f>VLOOKUP($A13,EOS!$A$1:$G$1853,5,FALSE)</f>
        <v>0</v>
      </c>
      <c r="AX13" s="12">
        <f>VLOOKUP($A13,DASH!$A$1:$G$1853,5,FALSE)</f>
        <v>3.15</v>
      </c>
      <c r="AY13" s="12">
        <f>VLOOKUP($A13,XLM!$A$1:$G$1853,5,FALSE)</f>
        <v>1.7390000000000001E-3</v>
      </c>
      <c r="BA13" s="24">
        <v>1</v>
      </c>
      <c r="BB13" s="24">
        <v>1</v>
      </c>
      <c r="BC13" s="24">
        <v>1</v>
      </c>
      <c r="BD13" s="24">
        <v>0</v>
      </c>
      <c r="BE13" s="24">
        <v>1</v>
      </c>
      <c r="BF13" s="24">
        <v>0</v>
      </c>
      <c r="BG13" s="24">
        <v>1</v>
      </c>
      <c r="BH13" s="24">
        <v>0</v>
      </c>
      <c r="BI13" s="24">
        <v>0</v>
      </c>
      <c r="BJ13" s="24">
        <v>1</v>
      </c>
      <c r="BK13" s="24">
        <v>1</v>
      </c>
      <c r="BM13" s="19">
        <f>IF(SUM(BA12:BK12)=SUM(BA13:BK13),BM12,BM12*SUMPRODUCT(BA13:BK13,AO13:AY13,Q13:AA13)/SUMPRODUCT(BA12:BK12,AO13:AY13,AC13:AM13))</f>
        <v>0.92135790630093795</v>
      </c>
      <c r="BN13" s="26">
        <f>SUMPRODUCT(AO13:AY13,BA13:BK13,Q13:AA13)/BM13</f>
        <v>448.42602726077035</v>
      </c>
      <c r="BO13">
        <f t="shared" si="25"/>
        <v>448.43</v>
      </c>
    </row>
    <row r="14" spans="1:71" x14ac:dyDescent="0.75">
      <c r="A14" s="4">
        <v>42381</v>
      </c>
      <c r="B14" s="46">
        <f>INDEX('Index Volume'!B:B,MATCH(Index_New!$A14,'Index Volume'!$A:$A,0))</f>
        <v>115607000</v>
      </c>
      <c r="C14" s="46">
        <f>INDEX('Index Volume'!C:C,MATCH(Index_New!$A14,'Index Volume'!$A:$A,0))</f>
        <v>310414</v>
      </c>
      <c r="D14" s="46">
        <f>INDEX('Index Volume'!D:D,MATCH(Index_New!$A14,'Index Volume'!$A:$A,0))</f>
        <v>4566050</v>
      </c>
      <c r="E14" s="46">
        <f>INDEX('Index Volume'!E:E,MATCH(Index_New!$A14,'Index Volume'!$A:$A,0))</f>
        <v>0</v>
      </c>
      <c r="F14" s="46">
        <f>INDEX('Index Volume'!F:F,MATCH(Index_New!$A14,'Index Volume'!$A:$A,0))</f>
        <v>2898760</v>
      </c>
      <c r="G14" s="46">
        <f>INDEX('Index Volume'!G:G,MATCH(Index_New!$A14,'Index Volume'!$A:$A,0))</f>
        <v>0</v>
      </c>
      <c r="H14" s="46">
        <f>INDEX('Index Volume'!H:H,MATCH(Index_New!$A14,'Index Volume'!$A:$A,0))</f>
        <v>51116</v>
      </c>
      <c r="I14" s="46">
        <f>INDEX('Index Volume'!I:I,MATCH(Index_New!$A14,'Index Volume'!$A:$A,0))</f>
        <v>0</v>
      </c>
      <c r="J14" s="46">
        <f>INDEX('Index Volume'!J:J,MATCH(Index_New!$A14,'Index Volume'!$A:$A,0))</f>
        <v>0</v>
      </c>
      <c r="K14" s="46">
        <f>INDEX('Index Volume'!K:K,MATCH(Index_New!$A14,'Index Volume'!$A:$A,0))</f>
        <v>130485</v>
      </c>
      <c r="L14" s="46">
        <f>INDEX('Index Volume'!L:L,MATCH(Index_New!$A14,'Index Volume'!$A:$A,0))</f>
        <v>25468</v>
      </c>
      <c r="M14" s="46">
        <f t="shared" si="0"/>
        <v>123589293</v>
      </c>
      <c r="N14" s="1">
        <f t="shared" si="12"/>
        <v>123589293</v>
      </c>
      <c r="O14" t="b">
        <f t="shared" si="13"/>
        <v>1</v>
      </c>
      <c r="Q14" s="7">
        <f t="shared" si="14"/>
        <v>0.92086666124382921</v>
      </c>
      <c r="R14" s="7">
        <f t="shared" si="15"/>
        <v>7.4947069776882137E-3</v>
      </c>
      <c r="S14" s="7">
        <f t="shared" si="16"/>
        <v>5.3406606637605034E-2</v>
      </c>
      <c r="T14" s="7">
        <f t="shared" si="17"/>
        <v>0</v>
      </c>
      <c r="U14" s="7">
        <f t="shared" si="18"/>
        <v>1.3293372507227386E-2</v>
      </c>
      <c r="V14" s="7">
        <f t="shared" si="19"/>
        <v>0</v>
      </c>
      <c r="W14" s="7">
        <f t="shared" si="20"/>
        <v>5.5075900937933981E-4</v>
      </c>
      <c r="X14" s="7">
        <f t="shared" si="21"/>
        <v>0</v>
      </c>
      <c r="Y14" s="7">
        <f t="shared" si="22"/>
        <v>0</v>
      </c>
      <c r="Z14" s="7">
        <f t="shared" si="23"/>
        <v>3.8411386789363468E-3</v>
      </c>
      <c r="AA14" s="7">
        <f t="shared" si="24"/>
        <v>5.4675494533441556E-4</v>
      </c>
      <c r="AC14" s="7">
        <f>IF(DAY($A14)=1,VLOOKUP($A14-1,$A$2:$L$1124,$Q$1,FALSE)/VLOOKUP($A14-1,$A$2:$N$1124,14,FALSE),AC13)</f>
        <v>0.92086666124382921</v>
      </c>
      <c r="AD14" s="7">
        <f>IF(DAY($A14)=1,VLOOKUP($A14-1,$A$2:$L$1124,$R$1,FALSE)/VLOOKUP($A14-1,$A$2:$N$1124,14,FALSE),AD13)</f>
        <v>7.4947069776882137E-3</v>
      </c>
      <c r="AE14" s="7">
        <f>IF(DAY($A14)=1,VLOOKUP($A14-1,$A$2:$L$1124,$S$1,FALSE)/VLOOKUP($A14-1,$A$2:$N$1124,14,FALSE),AE13)</f>
        <v>5.3406606637605034E-2</v>
      </c>
      <c r="AF14" s="7">
        <f>IF(DAY($A14)=1,VLOOKUP($A14-1,$A$2:$L$1124,$T$1,FALSE)/VLOOKUP($A14-1,$A$2:$N$1124,14,FALSE),AF13)</f>
        <v>0</v>
      </c>
      <c r="AG14" s="7">
        <f>IF(DAY($A14)=1,VLOOKUP($A14-1,$A$2:$L$1124,$U$1,FALSE)/VLOOKUP($A14-1,$A$2:$N$1124,14,FALSE),AG13)</f>
        <v>1.3293372507227386E-2</v>
      </c>
      <c r="AH14" s="7">
        <f>IF(DAY($A14)=1,VLOOKUP($A14-1,$A$2:$L$1124,$V$1,FALSE)/VLOOKUP($A14-1,$A$2:$N$1124,14,FALSE),AH13)</f>
        <v>0</v>
      </c>
      <c r="AI14" s="7">
        <f>IF(DAY($A14)=1,VLOOKUP($A14-1,$A$2:$L$1124,$W$1,FALSE)/VLOOKUP($A14-1,$A$2:$N$1124,14,FALSE),AI13)</f>
        <v>5.5075900937933981E-4</v>
      </c>
      <c r="AJ14" s="7">
        <f>IF(DAY($A14)=1,VLOOKUP($A14-1,$A$2:$L$1124,$X$1,FALSE)/VLOOKUP($A14-1,$A$2:$N$1124,14,FALSE),AJ13)</f>
        <v>0</v>
      </c>
      <c r="AK14" s="7">
        <f>IF(DAY($A14)=1,VLOOKUP($A14-1,$A$2:$L$1124,$Y$1,FALSE)/VLOOKUP($A14-1,$A$2:$N$1124,14,FALSE),AK13)</f>
        <v>0</v>
      </c>
      <c r="AL14" s="7">
        <f>IF(DAY($A14)=1,VLOOKUP($A14-1,$A$2:$L$1124,$Z$1,FALSE)/VLOOKUP($A14-1,$A$2:$N$1124,14,FALSE),AL13)</f>
        <v>3.8411386789363468E-3</v>
      </c>
      <c r="AM14" s="7">
        <f>IF(DAY($A14)=1,VLOOKUP($A14-1,$A$2:$L$1124,$AA$1,FALSE)/VLOOKUP($A14-1,$A$2:$N$1124,14,FALSE),AM13)</f>
        <v>5.4675494533441556E-4</v>
      </c>
      <c r="AO14" s="12">
        <f>VLOOKUP($A14,BTC!$A$1:$G$1853,5,FALSE)</f>
        <v>435.69</v>
      </c>
      <c r="AP14" s="12">
        <f>VLOOKUP($A14,XRP!$A$1:$G$1853,5,FALSE)</f>
        <v>5.8539999999999998E-3</v>
      </c>
      <c r="AQ14" s="12">
        <f>VLOOKUP($A14,LTC!$A$1:$G$1853,5,FALSE)</f>
        <v>3.49</v>
      </c>
      <c r="AR14" s="12">
        <f>VLOOKUP($A14,ETC!$A$1:$G$1853,5,FALSE)</f>
        <v>0</v>
      </c>
      <c r="AS14" s="12">
        <f>VLOOKUP($A14,ETH!$A$1:$G$1853,5,FALSE)</f>
        <v>1.1399999999999999</v>
      </c>
      <c r="AT14" s="12">
        <f>VLOOKUP($A14,BCH!$A$1:$G$1853,5,FALSE)</f>
        <v>0</v>
      </c>
      <c r="AU14" s="12">
        <f>VLOOKUP($A14,XMR!$A$1:$G$1853,5,FALSE)</f>
        <v>0.49011300000000002</v>
      </c>
      <c r="AV14" s="12">
        <f>VLOOKUP($A14,ZEC!$A$1:$G$1853,5,FALSE)</f>
        <v>0</v>
      </c>
      <c r="AW14" s="12">
        <f>VLOOKUP($A14,EOS!$A$1:$G$1853,5,FALSE)</f>
        <v>0</v>
      </c>
      <c r="AX14" s="12">
        <f>VLOOKUP($A14,DASH!$A$1:$G$1853,5,FALSE)</f>
        <v>3.03</v>
      </c>
      <c r="AY14" s="12">
        <f>VLOOKUP($A14,XLM!$A$1:$G$1853,5,FALSE)</f>
        <v>1.743E-3</v>
      </c>
      <c r="BA14" s="24">
        <v>1</v>
      </c>
      <c r="BB14" s="24">
        <v>1</v>
      </c>
      <c r="BC14" s="24">
        <v>1</v>
      </c>
      <c r="BD14" s="24">
        <v>0</v>
      </c>
      <c r="BE14" s="24">
        <v>1</v>
      </c>
      <c r="BF14" s="24">
        <v>0</v>
      </c>
      <c r="BG14" s="24">
        <v>1</v>
      </c>
      <c r="BH14" s="24">
        <v>0</v>
      </c>
      <c r="BI14" s="24">
        <v>0</v>
      </c>
      <c r="BJ14" s="24">
        <v>1</v>
      </c>
      <c r="BK14" s="24">
        <v>1</v>
      </c>
      <c r="BM14" s="19">
        <f>IF(SUM(BA13:BK13)=SUM(BA14:BK14),BM13,BM13*SUMPRODUCT(BA14:BK14,AO14:AY14,Q14:AA14)/SUMPRODUCT(BA13:BK13,AO14:AY14,AC14:AM14))</f>
        <v>0.92135790630093795</v>
      </c>
      <c r="BN14" s="26">
        <f>SUMPRODUCT(AO14:AY14,BA14:BK14,Q14:AA14)/BM14</f>
        <v>435.68942080515234</v>
      </c>
      <c r="BO14">
        <f t="shared" si="25"/>
        <v>435.69</v>
      </c>
    </row>
    <row r="15" spans="1:71" x14ac:dyDescent="0.75">
      <c r="A15" s="3">
        <v>42382</v>
      </c>
      <c r="B15" s="46">
        <f>INDEX('Index Volume'!B:B,MATCH(Index_New!$A15,'Index Volume'!$A:$A,0))</f>
        <v>173888000</v>
      </c>
      <c r="C15" s="46">
        <f>INDEX('Index Volume'!C:C,MATCH(Index_New!$A15,'Index Volume'!$A:$A,0))</f>
        <v>497284</v>
      </c>
      <c r="D15" s="46">
        <f>INDEX('Index Volume'!D:D,MATCH(Index_New!$A15,'Index Volume'!$A:$A,0))</f>
        <v>6745630</v>
      </c>
      <c r="E15" s="46">
        <f>INDEX('Index Volume'!E:E,MATCH(Index_New!$A15,'Index Volume'!$A:$A,0))</f>
        <v>0</v>
      </c>
      <c r="F15" s="46">
        <f>INDEX('Index Volume'!F:F,MATCH(Index_New!$A15,'Index Volume'!$A:$A,0))</f>
        <v>1005910</v>
      </c>
      <c r="G15" s="46">
        <f>INDEX('Index Volume'!G:G,MATCH(Index_New!$A15,'Index Volume'!$A:$A,0))</f>
        <v>0</v>
      </c>
      <c r="H15" s="46">
        <f>INDEX('Index Volume'!H:H,MATCH(Index_New!$A15,'Index Volume'!$A:$A,0))</f>
        <v>43051</v>
      </c>
      <c r="I15" s="46">
        <f>INDEX('Index Volume'!I:I,MATCH(Index_New!$A15,'Index Volume'!$A:$A,0))</f>
        <v>0</v>
      </c>
      <c r="J15" s="46">
        <f>INDEX('Index Volume'!J:J,MATCH(Index_New!$A15,'Index Volume'!$A:$A,0))</f>
        <v>0</v>
      </c>
      <c r="K15" s="46">
        <f>INDEX('Index Volume'!K:K,MATCH(Index_New!$A15,'Index Volume'!$A:$A,0))</f>
        <v>57266</v>
      </c>
      <c r="L15" s="46">
        <f>INDEX('Index Volume'!L:L,MATCH(Index_New!$A15,'Index Volume'!$A:$A,0))</f>
        <v>50968</v>
      </c>
      <c r="M15" s="46">
        <f t="shared" si="0"/>
        <v>182288109</v>
      </c>
      <c r="N15" s="1">
        <f t="shared" si="12"/>
        <v>182288109</v>
      </c>
      <c r="O15" t="b">
        <f t="shared" si="13"/>
        <v>1</v>
      </c>
      <c r="Q15" s="7">
        <f t="shared" si="14"/>
        <v>0.92086666124382921</v>
      </c>
      <c r="R15" s="7">
        <f t="shared" si="15"/>
        <v>7.4947069776882137E-3</v>
      </c>
      <c r="S15" s="7">
        <f t="shared" si="16"/>
        <v>5.3406606637605034E-2</v>
      </c>
      <c r="T15" s="7">
        <f t="shared" si="17"/>
        <v>0</v>
      </c>
      <c r="U15" s="7">
        <f t="shared" si="18"/>
        <v>1.3293372507227386E-2</v>
      </c>
      <c r="V15" s="7">
        <f t="shared" si="19"/>
        <v>0</v>
      </c>
      <c r="W15" s="7">
        <f t="shared" si="20"/>
        <v>5.5075900937933981E-4</v>
      </c>
      <c r="X15" s="7">
        <f t="shared" si="21"/>
        <v>0</v>
      </c>
      <c r="Y15" s="7">
        <f t="shared" si="22"/>
        <v>0</v>
      </c>
      <c r="Z15" s="7">
        <f t="shared" si="23"/>
        <v>3.8411386789363468E-3</v>
      </c>
      <c r="AA15" s="7">
        <f t="shared" si="24"/>
        <v>5.4675494533441556E-4</v>
      </c>
      <c r="AC15" s="7">
        <f>IF(DAY($A15)=1,VLOOKUP($A15-1,$A$2:$L$1124,$Q$1,FALSE)/VLOOKUP($A15-1,$A$2:$N$1124,14,FALSE),AC14)</f>
        <v>0.92086666124382921</v>
      </c>
      <c r="AD15" s="7">
        <f>IF(DAY($A15)=1,VLOOKUP($A15-1,$A$2:$L$1124,$R$1,FALSE)/VLOOKUP($A15-1,$A$2:$N$1124,14,FALSE),AD14)</f>
        <v>7.4947069776882137E-3</v>
      </c>
      <c r="AE15" s="7">
        <f>IF(DAY($A15)=1,VLOOKUP($A15-1,$A$2:$L$1124,$S$1,FALSE)/VLOOKUP($A15-1,$A$2:$N$1124,14,FALSE),AE14)</f>
        <v>5.3406606637605034E-2</v>
      </c>
      <c r="AF15" s="7">
        <f>IF(DAY($A15)=1,VLOOKUP($A15-1,$A$2:$L$1124,$T$1,FALSE)/VLOOKUP($A15-1,$A$2:$N$1124,14,FALSE),AF14)</f>
        <v>0</v>
      </c>
      <c r="AG15" s="7">
        <f>IF(DAY($A15)=1,VLOOKUP($A15-1,$A$2:$L$1124,$U$1,FALSE)/VLOOKUP($A15-1,$A$2:$N$1124,14,FALSE),AG14)</f>
        <v>1.3293372507227386E-2</v>
      </c>
      <c r="AH15" s="7">
        <f>IF(DAY($A15)=1,VLOOKUP($A15-1,$A$2:$L$1124,$V$1,FALSE)/VLOOKUP($A15-1,$A$2:$N$1124,14,FALSE),AH14)</f>
        <v>0</v>
      </c>
      <c r="AI15" s="7">
        <f>IF(DAY($A15)=1,VLOOKUP($A15-1,$A$2:$L$1124,$W$1,FALSE)/VLOOKUP($A15-1,$A$2:$N$1124,14,FALSE),AI14)</f>
        <v>5.5075900937933981E-4</v>
      </c>
      <c r="AJ15" s="7">
        <f>IF(DAY($A15)=1,VLOOKUP($A15-1,$A$2:$L$1124,$X$1,FALSE)/VLOOKUP($A15-1,$A$2:$N$1124,14,FALSE),AJ14)</f>
        <v>0</v>
      </c>
      <c r="AK15" s="7">
        <f>IF(DAY($A15)=1,VLOOKUP($A15-1,$A$2:$L$1124,$Y$1,FALSE)/VLOOKUP($A15-1,$A$2:$N$1124,14,FALSE),AK14)</f>
        <v>0</v>
      </c>
      <c r="AL15" s="7">
        <f>IF(DAY($A15)=1,VLOOKUP($A15-1,$A$2:$L$1124,$Z$1,FALSE)/VLOOKUP($A15-1,$A$2:$N$1124,14,FALSE),AL14)</f>
        <v>3.8411386789363468E-3</v>
      </c>
      <c r="AM15" s="7">
        <f>IF(DAY($A15)=1,VLOOKUP($A15-1,$A$2:$L$1124,$AA$1,FALSE)/VLOOKUP($A15-1,$A$2:$N$1124,14,FALSE),AM14)</f>
        <v>5.4675494533441556E-4</v>
      </c>
      <c r="AO15" s="12">
        <f>VLOOKUP($A15,BTC!$A$1:$G$1853,5,FALSE)</f>
        <v>432.37</v>
      </c>
      <c r="AP15" s="12">
        <f>VLOOKUP($A15,XRP!$A$1:$G$1853,5,FALSE)</f>
        <v>5.7939999999999997E-3</v>
      </c>
      <c r="AQ15" s="12">
        <f>VLOOKUP($A15,LTC!$A$1:$G$1853,5,FALSE)</f>
        <v>3.48</v>
      </c>
      <c r="AR15" s="12">
        <f>VLOOKUP($A15,ETC!$A$1:$G$1853,5,FALSE)</f>
        <v>0</v>
      </c>
      <c r="AS15" s="12">
        <f>VLOOKUP($A15,ETH!$A$1:$G$1853,5,FALSE)</f>
        <v>1.1299999999999999</v>
      </c>
      <c r="AT15" s="12">
        <f>VLOOKUP($A15,BCH!$A$1:$G$1853,5,FALSE)</f>
        <v>0</v>
      </c>
      <c r="AU15" s="12">
        <f>VLOOKUP($A15,XMR!$A$1:$G$1853,5,FALSE)</f>
        <v>0.48430200000000001</v>
      </c>
      <c r="AV15" s="12">
        <f>VLOOKUP($A15,ZEC!$A$1:$G$1853,5,FALSE)</f>
        <v>0</v>
      </c>
      <c r="AW15" s="12">
        <f>VLOOKUP($A15,EOS!$A$1:$G$1853,5,FALSE)</f>
        <v>0</v>
      </c>
      <c r="AX15" s="12">
        <f>VLOOKUP($A15,DASH!$A$1:$G$1853,5,FALSE)</f>
        <v>3.1</v>
      </c>
      <c r="AY15" s="12">
        <f>VLOOKUP($A15,XLM!$A$1:$G$1853,5,FALSE)</f>
        <v>1.8240000000000001E-3</v>
      </c>
      <c r="BA15" s="24">
        <v>1</v>
      </c>
      <c r="BB15" s="24">
        <v>1</v>
      </c>
      <c r="BC15" s="24">
        <v>1</v>
      </c>
      <c r="BD15" s="24">
        <v>0</v>
      </c>
      <c r="BE15" s="24">
        <v>1</v>
      </c>
      <c r="BF15" s="24">
        <v>0</v>
      </c>
      <c r="BG15" s="24">
        <v>1</v>
      </c>
      <c r="BH15" s="24">
        <v>0</v>
      </c>
      <c r="BI15" s="24">
        <v>0</v>
      </c>
      <c r="BJ15" s="24">
        <v>1</v>
      </c>
      <c r="BK15" s="24">
        <v>1</v>
      </c>
      <c r="BM15" s="19">
        <f>IF(SUM(BA14:BK14)=SUM(BA15:BK15),BM14,BM14*SUMPRODUCT(BA15:BK15,AO15:AY15,Q15:AA15)/SUMPRODUCT(BA14:BK14,AO15:AY15,AC15:AM15))</f>
        <v>0.92135790630093795</v>
      </c>
      <c r="BN15" s="26">
        <f>SUMPRODUCT(AO15:AY15,BA15:BK15,Q15:AA15)/BM15</f>
        <v>432.37075493127367</v>
      </c>
      <c r="BO15">
        <f t="shared" si="25"/>
        <v>432.37</v>
      </c>
    </row>
    <row r="16" spans="1:71" x14ac:dyDescent="0.75">
      <c r="A16" s="4">
        <v>42383</v>
      </c>
      <c r="B16" s="46">
        <f>INDEX('Index Volume'!B:B,MATCH(Index_New!$A16,'Index Volume'!$A:$A,0))</f>
        <v>43945500</v>
      </c>
      <c r="C16" s="46">
        <f>INDEX('Index Volume'!C:C,MATCH(Index_New!$A16,'Index Volume'!$A:$A,0))</f>
        <v>849371</v>
      </c>
      <c r="D16" s="46">
        <f>INDEX('Index Volume'!D:D,MATCH(Index_New!$A16,'Index Volume'!$A:$A,0))</f>
        <v>2044890</v>
      </c>
      <c r="E16" s="46">
        <f>INDEX('Index Volume'!E:E,MATCH(Index_New!$A16,'Index Volume'!$A:$A,0))</f>
        <v>0</v>
      </c>
      <c r="F16" s="46">
        <f>INDEX('Index Volume'!F:F,MATCH(Index_New!$A16,'Index Volume'!$A:$A,0))</f>
        <v>751961</v>
      </c>
      <c r="G16" s="46">
        <f>INDEX('Index Volume'!G:G,MATCH(Index_New!$A16,'Index Volume'!$A:$A,0))</f>
        <v>0</v>
      </c>
      <c r="H16" s="46">
        <f>INDEX('Index Volume'!H:H,MATCH(Index_New!$A16,'Index Volume'!$A:$A,0))</f>
        <v>34524</v>
      </c>
      <c r="I16" s="46">
        <f>INDEX('Index Volume'!I:I,MATCH(Index_New!$A16,'Index Volume'!$A:$A,0))</f>
        <v>0</v>
      </c>
      <c r="J16" s="46">
        <f>INDEX('Index Volume'!J:J,MATCH(Index_New!$A16,'Index Volume'!$A:$A,0))</f>
        <v>0</v>
      </c>
      <c r="K16" s="46">
        <f>INDEX('Index Volume'!K:K,MATCH(Index_New!$A16,'Index Volume'!$A:$A,0))</f>
        <v>176887</v>
      </c>
      <c r="L16" s="46">
        <f>INDEX('Index Volume'!L:L,MATCH(Index_New!$A16,'Index Volume'!$A:$A,0))</f>
        <v>64127</v>
      </c>
      <c r="M16" s="46">
        <f t="shared" si="0"/>
        <v>47867260</v>
      </c>
      <c r="N16" s="1">
        <f t="shared" si="12"/>
        <v>47867260</v>
      </c>
      <c r="O16" t="b">
        <f t="shared" si="13"/>
        <v>1</v>
      </c>
      <c r="Q16" s="7">
        <f t="shared" si="14"/>
        <v>0.92086666124382921</v>
      </c>
      <c r="R16" s="7">
        <f t="shared" si="15"/>
        <v>7.4947069776882137E-3</v>
      </c>
      <c r="S16" s="7">
        <f t="shared" si="16"/>
        <v>5.3406606637605034E-2</v>
      </c>
      <c r="T16" s="7">
        <f t="shared" si="17"/>
        <v>0</v>
      </c>
      <c r="U16" s="7">
        <f t="shared" si="18"/>
        <v>1.3293372507227386E-2</v>
      </c>
      <c r="V16" s="7">
        <f t="shared" si="19"/>
        <v>0</v>
      </c>
      <c r="W16" s="7">
        <f t="shared" si="20"/>
        <v>5.5075900937933981E-4</v>
      </c>
      <c r="X16" s="7">
        <f t="shared" si="21"/>
        <v>0</v>
      </c>
      <c r="Y16" s="7">
        <f t="shared" si="22"/>
        <v>0</v>
      </c>
      <c r="Z16" s="7">
        <f t="shared" si="23"/>
        <v>3.8411386789363468E-3</v>
      </c>
      <c r="AA16" s="7">
        <f t="shared" si="24"/>
        <v>5.4675494533441556E-4</v>
      </c>
      <c r="AC16" s="7">
        <f>IF(DAY($A16)=1,VLOOKUP($A16-1,$A$2:$L$1124,$Q$1,FALSE)/VLOOKUP($A16-1,$A$2:$N$1124,14,FALSE),AC15)</f>
        <v>0.92086666124382921</v>
      </c>
      <c r="AD16" s="7">
        <f>IF(DAY($A16)=1,VLOOKUP($A16-1,$A$2:$L$1124,$R$1,FALSE)/VLOOKUP($A16-1,$A$2:$N$1124,14,FALSE),AD15)</f>
        <v>7.4947069776882137E-3</v>
      </c>
      <c r="AE16" s="7">
        <f>IF(DAY($A16)=1,VLOOKUP($A16-1,$A$2:$L$1124,$S$1,FALSE)/VLOOKUP($A16-1,$A$2:$N$1124,14,FALSE),AE15)</f>
        <v>5.3406606637605034E-2</v>
      </c>
      <c r="AF16" s="7">
        <f>IF(DAY($A16)=1,VLOOKUP($A16-1,$A$2:$L$1124,$T$1,FALSE)/VLOOKUP($A16-1,$A$2:$N$1124,14,FALSE),AF15)</f>
        <v>0</v>
      </c>
      <c r="AG16" s="7">
        <f>IF(DAY($A16)=1,VLOOKUP($A16-1,$A$2:$L$1124,$U$1,FALSE)/VLOOKUP($A16-1,$A$2:$N$1124,14,FALSE),AG15)</f>
        <v>1.3293372507227386E-2</v>
      </c>
      <c r="AH16" s="7">
        <f>IF(DAY($A16)=1,VLOOKUP($A16-1,$A$2:$L$1124,$V$1,FALSE)/VLOOKUP($A16-1,$A$2:$N$1124,14,FALSE),AH15)</f>
        <v>0</v>
      </c>
      <c r="AI16" s="7">
        <f>IF(DAY($A16)=1,VLOOKUP($A16-1,$A$2:$L$1124,$W$1,FALSE)/VLOOKUP($A16-1,$A$2:$N$1124,14,FALSE),AI15)</f>
        <v>5.5075900937933981E-4</v>
      </c>
      <c r="AJ16" s="7">
        <f>IF(DAY($A16)=1,VLOOKUP($A16-1,$A$2:$L$1124,$X$1,FALSE)/VLOOKUP($A16-1,$A$2:$N$1124,14,FALSE),AJ15)</f>
        <v>0</v>
      </c>
      <c r="AK16" s="7">
        <f>IF(DAY($A16)=1,VLOOKUP($A16-1,$A$2:$L$1124,$Y$1,FALSE)/VLOOKUP($A16-1,$A$2:$N$1124,14,FALSE),AK15)</f>
        <v>0</v>
      </c>
      <c r="AL16" s="7">
        <f>IF(DAY($A16)=1,VLOOKUP($A16-1,$A$2:$L$1124,$Z$1,FALSE)/VLOOKUP($A16-1,$A$2:$N$1124,14,FALSE),AL15)</f>
        <v>3.8411386789363468E-3</v>
      </c>
      <c r="AM16" s="7">
        <f>IF(DAY($A16)=1,VLOOKUP($A16-1,$A$2:$L$1124,$AA$1,FALSE)/VLOOKUP($A16-1,$A$2:$N$1124,14,FALSE),AM15)</f>
        <v>5.4675494533441556E-4</v>
      </c>
      <c r="AO16" s="12">
        <f>VLOOKUP($A16,BTC!$A$1:$G$1853,5,FALSE)</f>
        <v>430.31</v>
      </c>
      <c r="AP16" s="12">
        <f>VLOOKUP($A16,XRP!$A$1:$G$1853,5,FALSE)</f>
        <v>5.5290000000000001E-3</v>
      </c>
      <c r="AQ16" s="12">
        <f>VLOOKUP($A16,LTC!$A$1:$G$1853,5,FALSE)</f>
        <v>3.47</v>
      </c>
      <c r="AR16" s="12">
        <f>VLOOKUP($A16,ETC!$A$1:$G$1853,5,FALSE)</f>
        <v>0</v>
      </c>
      <c r="AS16" s="12">
        <f>VLOOKUP($A16,ETH!$A$1:$G$1853,5,FALSE)</f>
        <v>1.19</v>
      </c>
      <c r="AT16" s="12">
        <f>VLOOKUP($A16,BCH!$A$1:$G$1853,5,FALSE)</f>
        <v>0</v>
      </c>
      <c r="AU16" s="12">
        <f>VLOOKUP($A16,XMR!$A$1:$G$1853,5,FALSE)</f>
        <v>0.486483</v>
      </c>
      <c r="AV16" s="12">
        <f>VLOOKUP($A16,ZEC!$A$1:$G$1853,5,FALSE)</f>
        <v>0</v>
      </c>
      <c r="AW16" s="12">
        <f>VLOOKUP($A16,EOS!$A$1:$G$1853,5,FALSE)</f>
        <v>0</v>
      </c>
      <c r="AX16" s="12">
        <f>VLOOKUP($A16,DASH!$A$1:$G$1853,5,FALSE)</f>
        <v>3.4</v>
      </c>
      <c r="AY16" s="12">
        <f>VLOOKUP($A16,XLM!$A$1:$G$1853,5,FALSE)</f>
        <v>1.9139999999999999E-3</v>
      </c>
      <c r="BA16" s="24">
        <v>1</v>
      </c>
      <c r="BB16" s="24">
        <v>1</v>
      </c>
      <c r="BC16" s="24">
        <v>1</v>
      </c>
      <c r="BD16" s="24">
        <v>0</v>
      </c>
      <c r="BE16" s="24">
        <v>1</v>
      </c>
      <c r="BF16" s="24">
        <v>0</v>
      </c>
      <c r="BG16" s="24">
        <v>1</v>
      </c>
      <c r="BH16" s="24">
        <v>0</v>
      </c>
      <c r="BI16" s="24">
        <v>0</v>
      </c>
      <c r="BJ16" s="24">
        <v>1</v>
      </c>
      <c r="BK16" s="24">
        <v>1</v>
      </c>
      <c r="BM16" s="19">
        <f>IF(SUM(BA15:BK15)=SUM(BA16:BK16),BM15,BM15*SUMPRODUCT(BA16:BK16,AO16:AY16,Q16:AA16)/SUMPRODUCT(BA15:BK15,AO16:AY16,AC16:AM16))</f>
        <v>0.92135790630093795</v>
      </c>
      <c r="BN16" s="26">
        <f>SUMPRODUCT(AO16:AY16,BA16:BK16,Q16:AA16)/BM16</f>
        <v>430.31338920293371</v>
      </c>
      <c r="BO16">
        <f t="shared" si="25"/>
        <v>430.31</v>
      </c>
    </row>
    <row r="17" spans="1:67" x14ac:dyDescent="0.75">
      <c r="A17" s="3">
        <v>42384</v>
      </c>
      <c r="B17" s="46">
        <f>INDEX('Index Volume'!B:B,MATCH(Index_New!$A17,'Index Volume'!$A:$A,0))</f>
        <v>153351008</v>
      </c>
      <c r="C17" s="46">
        <f>INDEX('Index Volume'!C:C,MATCH(Index_New!$A17,'Index Volume'!$A:$A,0))</f>
        <v>441054</v>
      </c>
      <c r="D17" s="46">
        <f>INDEX('Index Volume'!D:D,MATCH(Index_New!$A17,'Index Volume'!$A:$A,0))</f>
        <v>5117640</v>
      </c>
      <c r="E17" s="46">
        <f>INDEX('Index Volume'!E:E,MATCH(Index_New!$A17,'Index Volume'!$A:$A,0))</f>
        <v>0</v>
      </c>
      <c r="F17" s="46">
        <f>INDEX('Index Volume'!F:F,MATCH(Index_New!$A17,'Index Volume'!$A:$A,0))</f>
        <v>3910550</v>
      </c>
      <c r="G17" s="46">
        <f>INDEX('Index Volume'!G:G,MATCH(Index_New!$A17,'Index Volume'!$A:$A,0))</f>
        <v>0</v>
      </c>
      <c r="H17" s="46">
        <f>INDEX('Index Volume'!H:H,MATCH(Index_New!$A17,'Index Volume'!$A:$A,0))</f>
        <v>43534</v>
      </c>
      <c r="I17" s="46">
        <f>INDEX('Index Volume'!I:I,MATCH(Index_New!$A17,'Index Volume'!$A:$A,0))</f>
        <v>0</v>
      </c>
      <c r="J17" s="46">
        <f>INDEX('Index Volume'!J:J,MATCH(Index_New!$A17,'Index Volume'!$A:$A,0))</f>
        <v>0</v>
      </c>
      <c r="K17" s="46">
        <f>INDEX('Index Volume'!K:K,MATCH(Index_New!$A17,'Index Volume'!$A:$A,0))</f>
        <v>431794</v>
      </c>
      <c r="L17" s="46">
        <f>INDEX('Index Volume'!L:L,MATCH(Index_New!$A17,'Index Volume'!$A:$A,0))</f>
        <v>60907</v>
      </c>
      <c r="M17" s="46">
        <f t="shared" si="0"/>
        <v>163356487</v>
      </c>
      <c r="N17" s="1">
        <f t="shared" si="12"/>
        <v>163356487</v>
      </c>
      <c r="O17" t="b">
        <f t="shared" si="13"/>
        <v>1</v>
      </c>
      <c r="Q17" s="7">
        <f t="shared" si="14"/>
        <v>0.92086666124382921</v>
      </c>
      <c r="R17" s="7">
        <f t="shared" si="15"/>
        <v>7.4947069776882137E-3</v>
      </c>
      <c r="S17" s="7">
        <f t="shared" si="16"/>
        <v>5.3406606637605034E-2</v>
      </c>
      <c r="T17" s="7">
        <f t="shared" si="17"/>
        <v>0</v>
      </c>
      <c r="U17" s="7">
        <f t="shared" si="18"/>
        <v>1.3293372507227386E-2</v>
      </c>
      <c r="V17" s="7">
        <f t="shared" si="19"/>
        <v>0</v>
      </c>
      <c r="W17" s="7">
        <f t="shared" si="20"/>
        <v>5.5075900937933981E-4</v>
      </c>
      <c r="X17" s="7">
        <f t="shared" si="21"/>
        <v>0</v>
      </c>
      <c r="Y17" s="7">
        <f t="shared" si="22"/>
        <v>0</v>
      </c>
      <c r="Z17" s="7">
        <f t="shared" si="23"/>
        <v>3.8411386789363468E-3</v>
      </c>
      <c r="AA17" s="7">
        <f t="shared" si="24"/>
        <v>5.4675494533441556E-4</v>
      </c>
      <c r="AC17" s="7">
        <f>IF(DAY($A17)=1,VLOOKUP($A17-1,$A$2:$L$1124,$Q$1,FALSE)/VLOOKUP($A17-1,$A$2:$N$1124,14,FALSE),AC16)</f>
        <v>0.92086666124382921</v>
      </c>
      <c r="AD17" s="7">
        <f>IF(DAY($A17)=1,VLOOKUP($A17-1,$A$2:$L$1124,$R$1,FALSE)/VLOOKUP($A17-1,$A$2:$N$1124,14,FALSE),AD16)</f>
        <v>7.4947069776882137E-3</v>
      </c>
      <c r="AE17" s="7">
        <f>IF(DAY($A17)=1,VLOOKUP($A17-1,$A$2:$L$1124,$S$1,FALSE)/VLOOKUP($A17-1,$A$2:$N$1124,14,FALSE),AE16)</f>
        <v>5.3406606637605034E-2</v>
      </c>
      <c r="AF17" s="7">
        <f>IF(DAY($A17)=1,VLOOKUP($A17-1,$A$2:$L$1124,$T$1,FALSE)/VLOOKUP($A17-1,$A$2:$N$1124,14,FALSE),AF16)</f>
        <v>0</v>
      </c>
      <c r="AG17" s="7">
        <f>IF(DAY($A17)=1,VLOOKUP($A17-1,$A$2:$L$1124,$U$1,FALSE)/VLOOKUP($A17-1,$A$2:$N$1124,14,FALSE),AG16)</f>
        <v>1.3293372507227386E-2</v>
      </c>
      <c r="AH17" s="7">
        <f>IF(DAY($A17)=1,VLOOKUP($A17-1,$A$2:$L$1124,$V$1,FALSE)/VLOOKUP($A17-1,$A$2:$N$1124,14,FALSE),AH16)</f>
        <v>0</v>
      </c>
      <c r="AI17" s="7">
        <f>IF(DAY($A17)=1,VLOOKUP($A17-1,$A$2:$L$1124,$W$1,FALSE)/VLOOKUP($A17-1,$A$2:$N$1124,14,FALSE),AI16)</f>
        <v>5.5075900937933981E-4</v>
      </c>
      <c r="AJ17" s="7">
        <f>IF(DAY($A17)=1,VLOOKUP($A17-1,$A$2:$L$1124,$X$1,FALSE)/VLOOKUP($A17-1,$A$2:$N$1124,14,FALSE),AJ16)</f>
        <v>0</v>
      </c>
      <c r="AK17" s="7">
        <f>IF(DAY($A17)=1,VLOOKUP($A17-1,$A$2:$L$1124,$Y$1,FALSE)/VLOOKUP($A17-1,$A$2:$N$1124,14,FALSE),AK16)</f>
        <v>0</v>
      </c>
      <c r="AL17" s="7">
        <f>IF(DAY($A17)=1,VLOOKUP($A17-1,$A$2:$L$1124,$Z$1,FALSE)/VLOOKUP($A17-1,$A$2:$N$1124,14,FALSE),AL16)</f>
        <v>3.8411386789363468E-3</v>
      </c>
      <c r="AM17" s="7">
        <f>IF(DAY($A17)=1,VLOOKUP($A17-1,$A$2:$L$1124,$AA$1,FALSE)/VLOOKUP($A17-1,$A$2:$N$1124,14,FALSE),AM16)</f>
        <v>5.4675494533441556E-4</v>
      </c>
      <c r="AO17" s="12">
        <f>VLOOKUP($A17,BTC!$A$1:$G$1853,5,FALSE)</f>
        <v>364.33</v>
      </c>
      <c r="AP17" s="12">
        <f>VLOOKUP($A17,XRP!$A$1:$G$1853,5,FALSE)</f>
        <v>5.2290000000000001E-3</v>
      </c>
      <c r="AQ17" s="12">
        <f>VLOOKUP($A17,LTC!$A$1:$G$1853,5,FALSE)</f>
        <v>3</v>
      </c>
      <c r="AR17" s="12">
        <f>VLOOKUP($A17,ETC!$A$1:$G$1853,5,FALSE)</f>
        <v>0</v>
      </c>
      <c r="AS17" s="12">
        <f>VLOOKUP($A17,ETH!$A$1:$G$1853,5,FALSE)</f>
        <v>1.21</v>
      </c>
      <c r="AT17" s="12">
        <f>VLOOKUP($A17,BCH!$A$1:$G$1853,5,FALSE)</f>
        <v>0</v>
      </c>
      <c r="AU17" s="12">
        <f>VLOOKUP($A17,XMR!$A$1:$G$1853,5,FALSE)</f>
        <v>0.428456</v>
      </c>
      <c r="AV17" s="12">
        <f>VLOOKUP($A17,ZEC!$A$1:$G$1853,5,FALSE)</f>
        <v>0</v>
      </c>
      <c r="AW17" s="12">
        <f>VLOOKUP($A17,EOS!$A$1:$G$1853,5,FALSE)</f>
        <v>0</v>
      </c>
      <c r="AX17" s="12">
        <f>VLOOKUP($A17,DASH!$A$1:$G$1853,5,FALSE)</f>
        <v>3.36</v>
      </c>
      <c r="AY17" s="12">
        <f>VLOOKUP($A17,XLM!$A$1:$G$1853,5,FALSE)</f>
        <v>1.737E-3</v>
      </c>
      <c r="BA17" s="24">
        <v>1</v>
      </c>
      <c r="BB17" s="24">
        <v>1</v>
      </c>
      <c r="BC17" s="24">
        <v>1</v>
      </c>
      <c r="BD17" s="24">
        <v>0</v>
      </c>
      <c r="BE17" s="24">
        <v>1</v>
      </c>
      <c r="BF17" s="24">
        <v>0</v>
      </c>
      <c r="BG17" s="24">
        <v>1</v>
      </c>
      <c r="BH17" s="24">
        <v>0</v>
      </c>
      <c r="BI17" s="24">
        <v>0</v>
      </c>
      <c r="BJ17" s="24">
        <v>1</v>
      </c>
      <c r="BK17" s="24">
        <v>1</v>
      </c>
      <c r="BM17" s="19">
        <f>IF(SUM(BA16:BK16)=SUM(BA17:BK17),BM16,BM16*SUMPRODUCT(BA17:BK17,AO17:AY17,Q17:AA17)/SUMPRODUCT(BA16:BK16,AO17:AY17,AC17:AM17))</f>
        <v>0.92135790630093795</v>
      </c>
      <c r="BN17" s="26">
        <f>SUMPRODUCT(AO17:AY17,BA17:BK17,Q17:AA17)/BM17</f>
        <v>364.34140906309881</v>
      </c>
      <c r="BO17">
        <f t="shared" si="25"/>
        <v>364.33</v>
      </c>
    </row>
    <row r="18" spans="1:67" x14ac:dyDescent="0.75">
      <c r="A18" s="4">
        <v>42385</v>
      </c>
      <c r="B18" s="46">
        <f>INDEX('Index Volume'!B:B,MATCH(Index_New!$A18,'Index Volume'!$A:$A,0))</f>
        <v>120352000</v>
      </c>
      <c r="C18" s="46">
        <f>INDEX('Index Volume'!C:C,MATCH(Index_New!$A18,'Index Volume'!$A:$A,0))</f>
        <v>304209</v>
      </c>
      <c r="D18" s="46">
        <f>INDEX('Index Volume'!D:D,MATCH(Index_New!$A18,'Index Volume'!$A:$A,0))</f>
        <v>4170270</v>
      </c>
      <c r="E18" s="46">
        <f>INDEX('Index Volume'!E:E,MATCH(Index_New!$A18,'Index Volume'!$A:$A,0))</f>
        <v>0</v>
      </c>
      <c r="F18" s="46">
        <f>INDEX('Index Volume'!F:F,MATCH(Index_New!$A18,'Index Volume'!$A:$A,0))</f>
        <v>2462630</v>
      </c>
      <c r="G18" s="46">
        <f>INDEX('Index Volume'!G:G,MATCH(Index_New!$A18,'Index Volume'!$A:$A,0))</f>
        <v>0</v>
      </c>
      <c r="H18" s="46">
        <f>INDEX('Index Volume'!H:H,MATCH(Index_New!$A18,'Index Volume'!$A:$A,0))</f>
        <v>38893</v>
      </c>
      <c r="I18" s="46">
        <f>INDEX('Index Volume'!I:I,MATCH(Index_New!$A18,'Index Volume'!$A:$A,0))</f>
        <v>0</v>
      </c>
      <c r="J18" s="46">
        <f>INDEX('Index Volume'!J:J,MATCH(Index_New!$A18,'Index Volume'!$A:$A,0))</f>
        <v>0</v>
      </c>
      <c r="K18" s="46">
        <f>INDEX('Index Volume'!K:K,MATCH(Index_New!$A18,'Index Volume'!$A:$A,0))</f>
        <v>1878320</v>
      </c>
      <c r="L18" s="46">
        <f>INDEX('Index Volume'!L:L,MATCH(Index_New!$A18,'Index Volume'!$A:$A,0))</f>
        <v>24153</v>
      </c>
      <c r="M18" s="46">
        <f t="shared" si="0"/>
        <v>129230475</v>
      </c>
      <c r="N18" s="1">
        <f t="shared" si="12"/>
        <v>129230475</v>
      </c>
      <c r="O18" t="b">
        <f t="shared" si="13"/>
        <v>1</v>
      </c>
      <c r="Q18" s="7">
        <f t="shared" si="14"/>
        <v>0.92086666124382921</v>
      </c>
      <c r="R18" s="7">
        <f t="shared" si="15"/>
        <v>7.4947069776882137E-3</v>
      </c>
      <c r="S18" s="7">
        <f t="shared" si="16"/>
        <v>5.3406606637605034E-2</v>
      </c>
      <c r="T18" s="7">
        <f t="shared" si="17"/>
        <v>0</v>
      </c>
      <c r="U18" s="7">
        <f t="shared" si="18"/>
        <v>1.3293372507227386E-2</v>
      </c>
      <c r="V18" s="7">
        <f t="shared" si="19"/>
        <v>0</v>
      </c>
      <c r="W18" s="7">
        <f t="shared" si="20"/>
        <v>5.5075900937933981E-4</v>
      </c>
      <c r="X18" s="7">
        <f t="shared" si="21"/>
        <v>0</v>
      </c>
      <c r="Y18" s="7">
        <f t="shared" si="22"/>
        <v>0</v>
      </c>
      <c r="Z18" s="7">
        <f t="shared" si="23"/>
        <v>3.8411386789363468E-3</v>
      </c>
      <c r="AA18" s="7">
        <f t="shared" si="24"/>
        <v>5.4675494533441556E-4</v>
      </c>
      <c r="AC18" s="7">
        <f>IF(DAY($A18)=1,VLOOKUP($A18-1,$A$2:$L$1124,$Q$1,FALSE)/VLOOKUP($A18-1,$A$2:$N$1124,14,FALSE),AC17)</f>
        <v>0.92086666124382921</v>
      </c>
      <c r="AD18" s="7">
        <f>IF(DAY($A18)=1,VLOOKUP($A18-1,$A$2:$L$1124,$R$1,FALSE)/VLOOKUP($A18-1,$A$2:$N$1124,14,FALSE),AD17)</f>
        <v>7.4947069776882137E-3</v>
      </c>
      <c r="AE18" s="7">
        <f>IF(DAY($A18)=1,VLOOKUP($A18-1,$A$2:$L$1124,$S$1,FALSE)/VLOOKUP($A18-1,$A$2:$N$1124,14,FALSE),AE17)</f>
        <v>5.3406606637605034E-2</v>
      </c>
      <c r="AF18" s="7">
        <f>IF(DAY($A18)=1,VLOOKUP($A18-1,$A$2:$L$1124,$T$1,FALSE)/VLOOKUP($A18-1,$A$2:$N$1124,14,FALSE),AF17)</f>
        <v>0</v>
      </c>
      <c r="AG18" s="7">
        <f>IF(DAY($A18)=1,VLOOKUP($A18-1,$A$2:$L$1124,$U$1,FALSE)/VLOOKUP($A18-1,$A$2:$N$1124,14,FALSE),AG17)</f>
        <v>1.3293372507227386E-2</v>
      </c>
      <c r="AH18" s="7">
        <f>IF(DAY($A18)=1,VLOOKUP($A18-1,$A$2:$L$1124,$V$1,FALSE)/VLOOKUP($A18-1,$A$2:$N$1124,14,FALSE),AH17)</f>
        <v>0</v>
      </c>
      <c r="AI18" s="7">
        <f>IF(DAY($A18)=1,VLOOKUP($A18-1,$A$2:$L$1124,$W$1,FALSE)/VLOOKUP($A18-1,$A$2:$N$1124,14,FALSE),AI17)</f>
        <v>5.5075900937933981E-4</v>
      </c>
      <c r="AJ18" s="7">
        <f>IF(DAY($A18)=1,VLOOKUP($A18-1,$A$2:$L$1124,$X$1,FALSE)/VLOOKUP($A18-1,$A$2:$N$1124,14,FALSE),AJ17)</f>
        <v>0</v>
      </c>
      <c r="AK18" s="7">
        <f>IF(DAY($A18)=1,VLOOKUP($A18-1,$A$2:$L$1124,$Y$1,FALSE)/VLOOKUP($A18-1,$A$2:$N$1124,14,FALSE),AK17)</f>
        <v>0</v>
      </c>
      <c r="AL18" s="7">
        <f>IF(DAY($A18)=1,VLOOKUP($A18-1,$A$2:$L$1124,$Z$1,FALSE)/VLOOKUP($A18-1,$A$2:$N$1124,14,FALSE),AL17)</f>
        <v>3.8411386789363468E-3</v>
      </c>
      <c r="AM18" s="7">
        <f>IF(DAY($A18)=1,VLOOKUP($A18-1,$A$2:$L$1124,$AA$1,FALSE)/VLOOKUP($A18-1,$A$2:$N$1124,14,FALSE),AM17)</f>
        <v>5.4675494533441556E-4</v>
      </c>
      <c r="AO18" s="12">
        <f>VLOOKUP($A18,BTC!$A$1:$G$1853,5,FALSE)</f>
        <v>387.54</v>
      </c>
      <c r="AP18" s="12">
        <f>VLOOKUP($A18,XRP!$A$1:$G$1853,5,FALSE)</f>
        <v>5.1120000000000002E-3</v>
      </c>
      <c r="AQ18" s="12">
        <f>VLOOKUP($A18,LTC!$A$1:$G$1853,5,FALSE)</f>
        <v>3.09</v>
      </c>
      <c r="AR18" s="12">
        <f>VLOOKUP($A18,ETC!$A$1:$G$1853,5,FALSE)</f>
        <v>0</v>
      </c>
      <c r="AS18" s="12">
        <f>VLOOKUP($A18,ETH!$A$1:$G$1853,5,FALSE)</f>
        <v>1.22</v>
      </c>
      <c r="AT18" s="12">
        <f>VLOOKUP($A18,BCH!$A$1:$G$1853,5,FALSE)</f>
        <v>0</v>
      </c>
      <c r="AU18" s="12">
        <f>VLOOKUP($A18,XMR!$A$1:$G$1853,5,FALSE)</f>
        <v>0.496668</v>
      </c>
      <c r="AV18" s="12">
        <f>VLOOKUP($A18,ZEC!$A$1:$G$1853,5,FALSE)</f>
        <v>0</v>
      </c>
      <c r="AW18" s="12">
        <f>VLOOKUP($A18,EOS!$A$1:$G$1853,5,FALSE)</f>
        <v>0</v>
      </c>
      <c r="AX18" s="12">
        <f>VLOOKUP($A18,DASH!$A$1:$G$1853,5,FALSE)</f>
        <v>3.89</v>
      </c>
      <c r="AY18" s="12">
        <f>VLOOKUP($A18,XLM!$A$1:$G$1853,5,FALSE)</f>
        <v>1.748E-3</v>
      </c>
      <c r="BA18" s="24">
        <v>1</v>
      </c>
      <c r="BB18" s="24">
        <v>1</v>
      </c>
      <c r="BC18" s="24">
        <v>1</v>
      </c>
      <c r="BD18" s="24">
        <v>0</v>
      </c>
      <c r="BE18" s="24">
        <v>1</v>
      </c>
      <c r="BF18" s="24">
        <v>0</v>
      </c>
      <c r="BG18" s="24">
        <v>1</v>
      </c>
      <c r="BH18" s="24">
        <v>0</v>
      </c>
      <c r="BI18" s="24">
        <v>0</v>
      </c>
      <c r="BJ18" s="24">
        <v>1</v>
      </c>
      <c r="BK18" s="24">
        <v>1</v>
      </c>
      <c r="BM18" s="19">
        <f>IF(SUM(BA17:BK17)=SUM(BA18:BK18),BM17,BM17*SUMPRODUCT(BA18:BK18,AO18:AY18,Q18:AA18)/SUMPRODUCT(BA17:BK17,AO18:AY18,AC18:AM18))</f>
        <v>0.92135790630093795</v>
      </c>
      <c r="BN18" s="26">
        <f>SUMPRODUCT(AO18:AY18,BA18:BK18,Q18:AA18)/BM18</f>
        <v>387.54664460792236</v>
      </c>
      <c r="BO18">
        <f t="shared" si="25"/>
        <v>387.54</v>
      </c>
    </row>
    <row r="19" spans="1:67" x14ac:dyDescent="0.75">
      <c r="A19" s="3">
        <v>42386</v>
      </c>
      <c r="B19" s="46">
        <f>INDEX('Index Volume'!B:B,MATCH(Index_New!$A19,'Index Volume'!$A:$A,0))</f>
        <v>45319600</v>
      </c>
      <c r="C19" s="46">
        <f>INDEX('Index Volume'!C:C,MATCH(Index_New!$A19,'Index Volume'!$A:$A,0))</f>
        <v>473175</v>
      </c>
      <c r="D19" s="46">
        <f>INDEX('Index Volume'!D:D,MATCH(Index_New!$A19,'Index Volume'!$A:$A,0))</f>
        <v>1905660</v>
      </c>
      <c r="E19" s="46">
        <f>INDEX('Index Volume'!E:E,MATCH(Index_New!$A19,'Index Volume'!$A:$A,0))</f>
        <v>0</v>
      </c>
      <c r="F19" s="46">
        <f>INDEX('Index Volume'!F:F,MATCH(Index_New!$A19,'Index Volume'!$A:$A,0))</f>
        <v>1171150</v>
      </c>
      <c r="G19" s="46">
        <f>INDEX('Index Volume'!G:G,MATCH(Index_New!$A19,'Index Volume'!$A:$A,0))</f>
        <v>0</v>
      </c>
      <c r="H19" s="46">
        <f>INDEX('Index Volume'!H:H,MATCH(Index_New!$A19,'Index Volume'!$A:$A,0))</f>
        <v>61136</v>
      </c>
      <c r="I19" s="46">
        <f>INDEX('Index Volume'!I:I,MATCH(Index_New!$A19,'Index Volume'!$A:$A,0))</f>
        <v>0</v>
      </c>
      <c r="J19" s="46">
        <f>INDEX('Index Volume'!J:J,MATCH(Index_New!$A19,'Index Volume'!$A:$A,0))</f>
        <v>0</v>
      </c>
      <c r="K19" s="46">
        <f>INDEX('Index Volume'!K:K,MATCH(Index_New!$A19,'Index Volume'!$A:$A,0))</f>
        <v>560892</v>
      </c>
      <c r="L19" s="46">
        <f>INDEX('Index Volume'!L:L,MATCH(Index_New!$A19,'Index Volume'!$A:$A,0))</f>
        <v>25329</v>
      </c>
      <c r="M19" s="46">
        <f t="shared" si="0"/>
        <v>49516942</v>
      </c>
      <c r="N19" s="1">
        <f t="shared" si="12"/>
        <v>49516942</v>
      </c>
      <c r="O19" t="b">
        <f t="shared" si="13"/>
        <v>1</v>
      </c>
      <c r="Q19" s="7">
        <f t="shared" si="14"/>
        <v>0.92086666124382921</v>
      </c>
      <c r="R19" s="7">
        <f t="shared" si="15"/>
        <v>7.4947069776882137E-3</v>
      </c>
      <c r="S19" s="7">
        <f t="shared" si="16"/>
        <v>5.3406606637605034E-2</v>
      </c>
      <c r="T19" s="7">
        <f t="shared" si="17"/>
        <v>0</v>
      </c>
      <c r="U19" s="7">
        <f t="shared" si="18"/>
        <v>1.3293372507227386E-2</v>
      </c>
      <c r="V19" s="7">
        <f t="shared" si="19"/>
        <v>0</v>
      </c>
      <c r="W19" s="7">
        <f t="shared" si="20"/>
        <v>5.5075900937933981E-4</v>
      </c>
      <c r="X19" s="7">
        <f t="shared" si="21"/>
        <v>0</v>
      </c>
      <c r="Y19" s="7">
        <f t="shared" si="22"/>
        <v>0</v>
      </c>
      <c r="Z19" s="7">
        <f t="shared" si="23"/>
        <v>3.8411386789363468E-3</v>
      </c>
      <c r="AA19" s="7">
        <f t="shared" si="24"/>
        <v>5.4675494533441556E-4</v>
      </c>
      <c r="AC19" s="7">
        <f>IF(DAY($A19)=1,VLOOKUP($A19-1,$A$2:$L$1124,$Q$1,FALSE)/VLOOKUP($A19-1,$A$2:$N$1124,14,FALSE),AC18)</f>
        <v>0.92086666124382921</v>
      </c>
      <c r="AD19" s="7">
        <f>IF(DAY($A19)=1,VLOOKUP($A19-1,$A$2:$L$1124,$R$1,FALSE)/VLOOKUP($A19-1,$A$2:$N$1124,14,FALSE),AD18)</f>
        <v>7.4947069776882137E-3</v>
      </c>
      <c r="AE19" s="7">
        <f>IF(DAY($A19)=1,VLOOKUP($A19-1,$A$2:$L$1124,$S$1,FALSE)/VLOOKUP($A19-1,$A$2:$N$1124,14,FALSE),AE18)</f>
        <v>5.3406606637605034E-2</v>
      </c>
      <c r="AF19" s="7">
        <f>IF(DAY($A19)=1,VLOOKUP($A19-1,$A$2:$L$1124,$T$1,FALSE)/VLOOKUP($A19-1,$A$2:$N$1124,14,FALSE),AF18)</f>
        <v>0</v>
      </c>
      <c r="AG19" s="7">
        <f>IF(DAY($A19)=1,VLOOKUP($A19-1,$A$2:$L$1124,$U$1,FALSE)/VLOOKUP($A19-1,$A$2:$N$1124,14,FALSE),AG18)</f>
        <v>1.3293372507227386E-2</v>
      </c>
      <c r="AH19" s="7">
        <f>IF(DAY($A19)=1,VLOOKUP($A19-1,$A$2:$L$1124,$V$1,FALSE)/VLOOKUP($A19-1,$A$2:$N$1124,14,FALSE),AH18)</f>
        <v>0</v>
      </c>
      <c r="AI19" s="7">
        <f>IF(DAY($A19)=1,VLOOKUP($A19-1,$A$2:$L$1124,$W$1,FALSE)/VLOOKUP($A19-1,$A$2:$N$1124,14,FALSE),AI18)</f>
        <v>5.5075900937933981E-4</v>
      </c>
      <c r="AJ19" s="7">
        <f>IF(DAY($A19)=1,VLOOKUP($A19-1,$A$2:$L$1124,$X$1,FALSE)/VLOOKUP($A19-1,$A$2:$N$1124,14,FALSE),AJ18)</f>
        <v>0</v>
      </c>
      <c r="AK19" s="7">
        <f>IF(DAY($A19)=1,VLOOKUP($A19-1,$A$2:$L$1124,$Y$1,FALSE)/VLOOKUP($A19-1,$A$2:$N$1124,14,FALSE),AK18)</f>
        <v>0</v>
      </c>
      <c r="AL19" s="7">
        <f>IF(DAY($A19)=1,VLOOKUP($A19-1,$A$2:$L$1124,$Z$1,FALSE)/VLOOKUP($A19-1,$A$2:$N$1124,14,FALSE),AL18)</f>
        <v>3.8411386789363468E-3</v>
      </c>
      <c r="AM19" s="7">
        <f>IF(DAY($A19)=1,VLOOKUP($A19-1,$A$2:$L$1124,$AA$1,FALSE)/VLOOKUP($A19-1,$A$2:$N$1124,14,FALSE),AM18)</f>
        <v>5.4675494533441556E-4</v>
      </c>
      <c r="AO19" s="12">
        <f>VLOOKUP($A19,BTC!$A$1:$G$1853,5,FALSE)</f>
        <v>382.3</v>
      </c>
      <c r="AP19" s="12">
        <f>VLOOKUP($A19,XRP!$A$1:$G$1853,5,FALSE)</f>
        <v>5.2659999999999998E-3</v>
      </c>
      <c r="AQ19" s="12">
        <f>VLOOKUP($A19,LTC!$A$1:$G$1853,5,FALSE)</f>
        <v>3.03</v>
      </c>
      <c r="AR19" s="12">
        <f>VLOOKUP($A19,ETC!$A$1:$G$1853,5,FALSE)</f>
        <v>0</v>
      </c>
      <c r="AS19" s="12">
        <f>VLOOKUP($A19,ETH!$A$1:$G$1853,5,FALSE)</f>
        <v>1.33</v>
      </c>
      <c r="AT19" s="12">
        <f>VLOOKUP($A19,BCH!$A$1:$G$1853,5,FALSE)</f>
        <v>0</v>
      </c>
      <c r="AU19" s="12">
        <f>VLOOKUP($A19,XMR!$A$1:$G$1853,5,FALSE)</f>
        <v>0.45077400000000001</v>
      </c>
      <c r="AV19" s="12">
        <f>VLOOKUP($A19,ZEC!$A$1:$G$1853,5,FALSE)</f>
        <v>0</v>
      </c>
      <c r="AW19" s="12">
        <f>VLOOKUP($A19,EOS!$A$1:$G$1853,5,FALSE)</f>
        <v>0</v>
      </c>
      <c r="AX19" s="12">
        <f>VLOOKUP($A19,DASH!$A$1:$G$1853,5,FALSE)</f>
        <v>4.95</v>
      </c>
      <c r="AY19" s="12">
        <f>VLOOKUP($A19,XLM!$A$1:$G$1853,5,FALSE)</f>
        <v>1.714E-3</v>
      </c>
      <c r="BA19" s="24">
        <v>1</v>
      </c>
      <c r="BB19" s="24">
        <v>1</v>
      </c>
      <c r="BC19" s="24">
        <v>1</v>
      </c>
      <c r="BD19" s="24">
        <v>0</v>
      </c>
      <c r="BE19" s="24">
        <v>1</v>
      </c>
      <c r="BF19" s="24">
        <v>0</v>
      </c>
      <c r="BG19" s="24">
        <v>1</v>
      </c>
      <c r="BH19" s="24">
        <v>0</v>
      </c>
      <c r="BI19" s="24">
        <v>0</v>
      </c>
      <c r="BJ19" s="24">
        <v>1</v>
      </c>
      <c r="BK19" s="24">
        <v>1</v>
      </c>
      <c r="BM19" s="19">
        <f>IF(SUM(BA18:BK18)=SUM(BA19:BK19),BM18,BM18*SUMPRODUCT(BA19:BK19,AO19:AY19,Q19:AA19)/SUMPRODUCT(BA18:BK18,AO19:AY19,AC19:AM19))</f>
        <v>0.92135790630093795</v>
      </c>
      <c r="BN19" s="26">
        <f>SUMPRODUCT(AO19:AY19,BA19:BK19,Q19:AA19)/BM19</f>
        <v>382.31194055719931</v>
      </c>
      <c r="BO19">
        <f t="shared" si="25"/>
        <v>382.3</v>
      </c>
    </row>
    <row r="20" spans="1:67" x14ac:dyDescent="0.75">
      <c r="A20" s="4">
        <v>42387</v>
      </c>
      <c r="B20" s="46">
        <f>INDEX('Index Volume'!B:B,MATCH(Index_New!$A20,'Index Volume'!$A:$A,0))</f>
        <v>54403900</v>
      </c>
      <c r="C20" s="46">
        <f>INDEX('Index Volume'!C:C,MATCH(Index_New!$A20,'Index Volume'!$A:$A,0))</f>
        <v>514295</v>
      </c>
      <c r="D20" s="46">
        <f>INDEX('Index Volume'!D:D,MATCH(Index_New!$A20,'Index Volume'!$A:$A,0))</f>
        <v>2304070</v>
      </c>
      <c r="E20" s="46">
        <f>INDEX('Index Volume'!E:E,MATCH(Index_New!$A20,'Index Volume'!$A:$A,0))</f>
        <v>0</v>
      </c>
      <c r="F20" s="46">
        <f>INDEX('Index Volume'!F:F,MATCH(Index_New!$A20,'Index Volume'!$A:$A,0))</f>
        <v>4278930</v>
      </c>
      <c r="G20" s="46">
        <f>INDEX('Index Volume'!G:G,MATCH(Index_New!$A20,'Index Volume'!$A:$A,0))</f>
        <v>0</v>
      </c>
      <c r="H20" s="46">
        <f>INDEX('Index Volume'!H:H,MATCH(Index_New!$A20,'Index Volume'!$A:$A,0))</f>
        <v>65860</v>
      </c>
      <c r="I20" s="46">
        <f>INDEX('Index Volume'!I:I,MATCH(Index_New!$A20,'Index Volume'!$A:$A,0))</f>
        <v>0</v>
      </c>
      <c r="J20" s="46">
        <f>INDEX('Index Volume'!J:J,MATCH(Index_New!$A20,'Index Volume'!$A:$A,0))</f>
        <v>0</v>
      </c>
      <c r="K20" s="46">
        <f>INDEX('Index Volume'!K:K,MATCH(Index_New!$A20,'Index Volume'!$A:$A,0))</f>
        <v>464263</v>
      </c>
      <c r="L20" s="46">
        <f>INDEX('Index Volume'!L:L,MATCH(Index_New!$A20,'Index Volume'!$A:$A,0))</f>
        <v>14408</v>
      </c>
      <c r="M20" s="46">
        <f t="shared" si="0"/>
        <v>62045726</v>
      </c>
      <c r="N20" s="1">
        <f t="shared" si="12"/>
        <v>62045726</v>
      </c>
      <c r="O20" t="b">
        <f t="shared" si="13"/>
        <v>1</v>
      </c>
      <c r="Q20" s="7">
        <f t="shared" si="14"/>
        <v>0.92086666124382921</v>
      </c>
      <c r="R20" s="7">
        <f t="shared" si="15"/>
        <v>7.4947069776882137E-3</v>
      </c>
      <c r="S20" s="7">
        <f t="shared" si="16"/>
        <v>5.3406606637605034E-2</v>
      </c>
      <c r="T20" s="7">
        <f t="shared" si="17"/>
        <v>0</v>
      </c>
      <c r="U20" s="7">
        <f t="shared" si="18"/>
        <v>1.3293372507227386E-2</v>
      </c>
      <c r="V20" s="7">
        <f t="shared" si="19"/>
        <v>0</v>
      </c>
      <c r="W20" s="7">
        <f t="shared" si="20"/>
        <v>5.5075900937933981E-4</v>
      </c>
      <c r="X20" s="7">
        <f t="shared" si="21"/>
        <v>0</v>
      </c>
      <c r="Y20" s="7">
        <f t="shared" si="22"/>
        <v>0</v>
      </c>
      <c r="Z20" s="7">
        <f t="shared" si="23"/>
        <v>3.8411386789363468E-3</v>
      </c>
      <c r="AA20" s="7">
        <f t="shared" si="24"/>
        <v>5.4675494533441556E-4</v>
      </c>
      <c r="AC20" s="7">
        <f>IF(DAY($A20)=1,VLOOKUP($A20-1,$A$2:$L$1124,$Q$1,FALSE)/VLOOKUP($A20-1,$A$2:$N$1124,14,FALSE),AC19)</f>
        <v>0.92086666124382921</v>
      </c>
      <c r="AD20" s="7">
        <f>IF(DAY($A20)=1,VLOOKUP($A20-1,$A$2:$L$1124,$R$1,FALSE)/VLOOKUP($A20-1,$A$2:$N$1124,14,FALSE),AD19)</f>
        <v>7.4947069776882137E-3</v>
      </c>
      <c r="AE20" s="7">
        <f>IF(DAY($A20)=1,VLOOKUP($A20-1,$A$2:$L$1124,$S$1,FALSE)/VLOOKUP($A20-1,$A$2:$N$1124,14,FALSE),AE19)</f>
        <v>5.3406606637605034E-2</v>
      </c>
      <c r="AF20" s="7">
        <f>IF(DAY($A20)=1,VLOOKUP($A20-1,$A$2:$L$1124,$T$1,FALSE)/VLOOKUP($A20-1,$A$2:$N$1124,14,FALSE),AF19)</f>
        <v>0</v>
      </c>
      <c r="AG20" s="7">
        <f>IF(DAY($A20)=1,VLOOKUP($A20-1,$A$2:$L$1124,$U$1,FALSE)/VLOOKUP($A20-1,$A$2:$N$1124,14,FALSE),AG19)</f>
        <v>1.3293372507227386E-2</v>
      </c>
      <c r="AH20" s="7">
        <f>IF(DAY($A20)=1,VLOOKUP($A20-1,$A$2:$L$1124,$V$1,FALSE)/VLOOKUP($A20-1,$A$2:$N$1124,14,FALSE),AH19)</f>
        <v>0</v>
      </c>
      <c r="AI20" s="7">
        <f>IF(DAY($A20)=1,VLOOKUP($A20-1,$A$2:$L$1124,$W$1,FALSE)/VLOOKUP($A20-1,$A$2:$N$1124,14,FALSE),AI19)</f>
        <v>5.5075900937933981E-4</v>
      </c>
      <c r="AJ20" s="7">
        <f>IF(DAY($A20)=1,VLOOKUP($A20-1,$A$2:$L$1124,$X$1,FALSE)/VLOOKUP($A20-1,$A$2:$N$1124,14,FALSE),AJ19)</f>
        <v>0</v>
      </c>
      <c r="AK20" s="7">
        <f>IF(DAY($A20)=1,VLOOKUP($A20-1,$A$2:$L$1124,$Y$1,FALSE)/VLOOKUP($A20-1,$A$2:$N$1124,14,FALSE),AK19)</f>
        <v>0</v>
      </c>
      <c r="AL20" s="7">
        <f>IF(DAY($A20)=1,VLOOKUP($A20-1,$A$2:$L$1124,$Z$1,FALSE)/VLOOKUP($A20-1,$A$2:$N$1124,14,FALSE),AL19)</f>
        <v>3.8411386789363468E-3</v>
      </c>
      <c r="AM20" s="7">
        <f>IF(DAY($A20)=1,VLOOKUP($A20-1,$A$2:$L$1124,$AA$1,FALSE)/VLOOKUP($A20-1,$A$2:$N$1124,14,FALSE),AM19)</f>
        <v>5.4675494533441556E-4</v>
      </c>
      <c r="AO20" s="12">
        <f>VLOOKUP($A20,BTC!$A$1:$G$1853,5,FALSE)</f>
        <v>387.17</v>
      </c>
      <c r="AP20" s="12">
        <f>VLOOKUP($A20,XRP!$A$1:$G$1853,5,FALSE)</f>
        <v>5.326E-3</v>
      </c>
      <c r="AQ20" s="12">
        <f>VLOOKUP($A20,LTC!$A$1:$G$1853,5,FALSE)</f>
        <v>3.05</v>
      </c>
      <c r="AR20" s="12">
        <f>VLOOKUP($A20,ETC!$A$1:$G$1853,5,FALSE)</f>
        <v>0</v>
      </c>
      <c r="AS20" s="12">
        <f>VLOOKUP($A20,ETH!$A$1:$G$1853,5,FALSE)</f>
        <v>1.43</v>
      </c>
      <c r="AT20" s="12">
        <f>VLOOKUP($A20,BCH!$A$1:$G$1853,5,FALSE)</f>
        <v>0</v>
      </c>
      <c r="AU20" s="12">
        <f>VLOOKUP($A20,XMR!$A$1:$G$1853,5,FALSE)</f>
        <v>0.50234599999999996</v>
      </c>
      <c r="AV20" s="12">
        <f>VLOOKUP($A20,ZEC!$A$1:$G$1853,5,FALSE)</f>
        <v>0</v>
      </c>
      <c r="AW20" s="12">
        <f>VLOOKUP($A20,EOS!$A$1:$G$1853,5,FALSE)</f>
        <v>0</v>
      </c>
      <c r="AX20" s="12">
        <f>VLOOKUP($A20,DASH!$A$1:$G$1853,5,FALSE)</f>
        <v>4.37</v>
      </c>
      <c r="AY20" s="12">
        <f>VLOOKUP($A20,XLM!$A$1:$G$1853,5,FALSE)</f>
        <v>1.7110000000000001E-3</v>
      </c>
      <c r="BA20" s="24">
        <v>1</v>
      </c>
      <c r="BB20" s="24">
        <v>1</v>
      </c>
      <c r="BC20" s="24">
        <v>1</v>
      </c>
      <c r="BD20" s="24">
        <v>0</v>
      </c>
      <c r="BE20" s="24">
        <v>1</v>
      </c>
      <c r="BF20" s="24">
        <v>0</v>
      </c>
      <c r="BG20" s="24">
        <v>1</v>
      </c>
      <c r="BH20" s="24">
        <v>0</v>
      </c>
      <c r="BI20" s="24">
        <v>0</v>
      </c>
      <c r="BJ20" s="24">
        <v>1</v>
      </c>
      <c r="BK20" s="24">
        <v>1</v>
      </c>
      <c r="BM20" s="19">
        <f>IF(SUM(BA19:BK19)=SUM(BA20:BK20),BM19,BM19*SUMPRODUCT(BA20:BK20,AO20:AY20,Q20:AA20)/SUMPRODUCT(BA19:BK19,AO20:AY20,AC20:AM20))</f>
        <v>0.92135790630093795</v>
      </c>
      <c r="BN20" s="26">
        <f>SUMPRODUCT(AO20:AY20,BA20:BK20,Q20:AA20)/BM20</f>
        <v>387.17955939491958</v>
      </c>
      <c r="BO20">
        <f t="shared" si="25"/>
        <v>387.17</v>
      </c>
    </row>
    <row r="21" spans="1:67" x14ac:dyDescent="0.75">
      <c r="A21" s="3">
        <v>42388</v>
      </c>
      <c r="B21" s="46">
        <f>INDEX('Index Volume'!B:B,MATCH(Index_New!$A21,'Index Volume'!$A:$A,0))</f>
        <v>46819800</v>
      </c>
      <c r="C21" s="46">
        <f>INDEX('Index Volume'!C:C,MATCH(Index_New!$A21,'Index Volume'!$A:$A,0))</f>
        <v>226472</v>
      </c>
      <c r="D21" s="46">
        <f>INDEX('Index Volume'!D:D,MATCH(Index_New!$A21,'Index Volume'!$A:$A,0))</f>
        <v>1626900</v>
      </c>
      <c r="E21" s="46">
        <f>INDEX('Index Volume'!E:E,MATCH(Index_New!$A21,'Index Volume'!$A:$A,0))</f>
        <v>0</v>
      </c>
      <c r="F21" s="46">
        <f>INDEX('Index Volume'!F:F,MATCH(Index_New!$A21,'Index Volume'!$A:$A,0))</f>
        <v>2446740</v>
      </c>
      <c r="G21" s="46">
        <f>INDEX('Index Volume'!G:G,MATCH(Index_New!$A21,'Index Volume'!$A:$A,0))</f>
        <v>0</v>
      </c>
      <c r="H21" s="46">
        <f>INDEX('Index Volume'!H:H,MATCH(Index_New!$A21,'Index Volume'!$A:$A,0))</f>
        <v>91400</v>
      </c>
      <c r="I21" s="46">
        <f>INDEX('Index Volume'!I:I,MATCH(Index_New!$A21,'Index Volume'!$A:$A,0))</f>
        <v>0</v>
      </c>
      <c r="J21" s="46">
        <f>INDEX('Index Volume'!J:J,MATCH(Index_New!$A21,'Index Volume'!$A:$A,0))</f>
        <v>0</v>
      </c>
      <c r="K21" s="46">
        <f>INDEX('Index Volume'!K:K,MATCH(Index_New!$A21,'Index Volume'!$A:$A,0))</f>
        <v>277216</v>
      </c>
      <c r="L21" s="46">
        <f>INDEX('Index Volume'!L:L,MATCH(Index_New!$A21,'Index Volume'!$A:$A,0))</f>
        <v>36629</v>
      </c>
      <c r="M21" s="46">
        <f t="shared" si="0"/>
        <v>51525157</v>
      </c>
      <c r="N21" s="1">
        <f t="shared" si="12"/>
        <v>51525157</v>
      </c>
      <c r="O21" t="b">
        <f t="shared" si="13"/>
        <v>1</v>
      </c>
      <c r="Q21" s="7">
        <f t="shared" si="14"/>
        <v>0.92086666124382921</v>
      </c>
      <c r="R21" s="7">
        <f t="shared" si="15"/>
        <v>7.4947069776882137E-3</v>
      </c>
      <c r="S21" s="7">
        <f t="shared" si="16"/>
        <v>5.3406606637605034E-2</v>
      </c>
      <c r="T21" s="7">
        <f t="shared" si="17"/>
        <v>0</v>
      </c>
      <c r="U21" s="7">
        <f t="shared" si="18"/>
        <v>1.3293372507227386E-2</v>
      </c>
      <c r="V21" s="7">
        <f t="shared" si="19"/>
        <v>0</v>
      </c>
      <c r="W21" s="7">
        <f t="shared" si="20"/>
        <v>5.5075900937933981E-4</v>
      </c>
      <c r="X21" s="7">
        <f t="shared" si="21"/>
        <v>0</v>
      </c>
      <c r="Y21" s="7">
        <f t="shared" si="22"/>
        <v>0</v>
      </c>
      <c r="Z21" s="7">
        <f t="shared" si="23"/>
        <v>3.8411386789363468E-3</v>
      </c>
      <c r="AA21" s="7">
        <f t="shared" si="24"/>
        <v>5.4675494533441556E-4</v>
      </c>
      <c r="AC21" s="7">
        <f>IF(DAY($A21)=1,VLOOKUP($A21-1,$A$2:$L$1124,$Q$1,FALSE)/VLOOKUP($A21-1,$A$2:$N$1124,14,FALSE),AC20)</f>
        <v>0.92086666124382921</v>
      </c>
      <c r="AD21" s="7">
        <f>IF(DAY($A21)=1,VLOOKUP($A21-1,$A$2:$L$1124,$R$1,FALSE)/VLOOKUP($A21-1,$A$2:$N$1124,14,FALSE),AD20)</f>
        <v>7.4947069776882137E-3</v>
      </c>
      <c r="AE21" s="7">
        <f>IF(DAY($A21)=1,VLOOKUP($A21-1,$A$2:$L$1124,$S$1,FALSE)/VLOOKUP($A21-1,$A$2:$N$1124,14,FALSE),AE20)</f>
        <v>5.3406606637605034E-2</v>
      </c>
      <c r="AF21" s="7">
        <f>IF(DAY($A21)=1,VLOOKUP($A21-1,$A$2:$L$1124,$T$1,FALSE)/VLOOKUP($A21-1,$A$2:$N$1124,14,FALSE),AF20)</f>
        <v>0</v>
      </c>
      <c r="AG21" s="7">
        <f>IF(DAY($A21)=1,VLOOKUP($A21-1,$A$2:$L$1124,$U$1,FALSE)/VLOOKUP($A21-1,$A$2:$N$1124,14,FALSE),AG20)</f>
        <v>1.3293372507227386E-2</v>
      </c>
      <c r="AH21" s="7">
        <f>IF(DAY($A21)=1,VLOOKUP($A21-1,$A$2:$L$1124,$V$1,FALSE)/VLOOKUP($A21-1,$A$2:$N$1124,14,FALSE),AH20)</f>
        <v>0</v>
      </c>
      <c r="AI21" s="7">
        <f>IF(DAY($A21)=1,VLOOKUP($A21-1,$A$2:$L$1124,$W$1,FALSE)/VLOOKUP($A21-1,$A$2:$N$1124,14,FALSE),AI20)</f>
        <v>5.5075900937933981E-4</v>
      </c>
      <c r="AJ21" s="7">
        <f>IF(DAY($A21)=1,VLOOKUP($A21-1,$A$2:$L$1124,$X$1,FALSE)/VLOOKUP($A21-1,$A$2:$N$1124,14,FALSE),AJ20)</f>
        <v>0</v>
      </c>
      <c r="AK21" s="7">
        <f>IF(DAY($A21)=1,VLOOKUP($A21-1,$A$2:$L$1124,$Y$1,FALSE)/VLOOKUP($A21-1,$A$2:$N$1124,14,FALSE),AK20)</f>
        <v>0</v>
      </c>
      <c r="AL21" s="7">
        <f>IF(DAY($A21)=1,VLOOKUP($A21-1,$A$2:$L$1124,$Z$1,FALSE)/VLOOKUP($A21-1,$A$2:$N$1124,14,FALSE),AL20)</f>
        <v>3.8411386789363468E-3</v>
      </c>
      <c r="AM21" s="7">
        <f>IF(DAY($A21)=1,VLOOKUP($A21-1,$A$2:$L$1124,$AA$1,FALSE)/VLOOKUP($A21-1,$A$2:$N$1124,14,FALSE),AM20)</f>
        <v>5.4675494533441556E-4</v>
      </c>
      <c r="AO21" s="12">
        <f>VLOOKUP($A21,BTC!$A$1:$G$1853,5,FALSE)</f>
        <v>380.15</v>
      </c>
      <c r="AP21" s="12">
        <f>VLOOKUP($A21,XRP!$A$1:$G$1853,5,FALSE)</f>
        <v>5.2709999999999996E-3</v>
      </c>
      <c r="AQ21" s="12">
        <f>VLOOKUP($A21,LTC!$A$1:$G$1853,5,FALSE)</f>
        <v>3.02</v>
      </c>
      <c r="AR21" s="12">
        <f>VLOOKUP($A21,ETC!$A$1:$G$1853,5,FALSE)</f>
        <v>0</v>
      </c>
      <c r="AS21" s="12">
        <f>VLOOKUP($A21,ETH!$A$1:$G$1853,5,FALSE)</f>
        <v>1.37</v>
      </c>
      <c r="AT21" s="12">
        <f>VLOOKUP($A21,BCH!$A$1:$G$1853,5,FALSE)</f>
        <v>0</v>
      </c>
      <c r="AU21" s="12">
        <f>VLOOKUP($A21,XMR!$A$1:$G$1853,5,FALSE)</f>
        <v>0.54590399999999994</v>
      </c>
      <c r="AV21" s="12">
        <f>VLOOKUP($A21,ZEC!$A$1:$G$1853,5,FALSE)</f>
        <v>0</v>
      </c>
      <c r="AW21" s="12">
        <f>VLOOKUP($A21,EOS!$A$1:$G$1853,5,FALSE)</f>
        <v>0</v>
      </c>
      <c r="AX21" s="12">
        <f>VLOOKUP($A21,DASH!$A$1:$G$1853,5,FALSE)</f>
        <v>3.87</v>
      </c>
      <c r="AY21" s="12">
        <f>VLOOKUP($A21,XLM!$A$1:$G$1853,5,FALSE)</f>
        <v>1.8259999999999999E-3</v>
      </c>
      <c r="BA21" s="24">
        <v>1</v>
      </c>
      <c r="BB21" s="24">
        <v>1</v>
      </c>
      <c r="BC21" s="24">
        <v>1</v>
      </c>
      <c r="BD21" s="24">
        <v>0</v>
      </c>
      <c r="BE21" s="24">
        <v>1</v>
      </c>
      <c r="BF21" s="24">
        <v>0</v>
      </c>
      <c r="BG21" s="24">
        <v>1</v>
      </c>
      <c r="BH21" s="24">
        <v>0</v>
      </c>
      <c r="BI21" s="24">
        <v>0</v>
      </c>
      <c r="BJ21" s="24">
        <v>1</v>
      </c>
      <c r="BK21" s="24">
        <v>1</v>
      </c>
      <c r="BM21" s="19">
        <f>IF(SUM(BA20:BK20)=SUM(BA21:BK21),BM20,BM20*SUMPRODUCT(BA21:BK21,AO21:AY21,Q21:AA21)/SUMPRODUCT(BA20:BK20,AO21:AY21,AC21:AM21))</f>
        <v>0.92135790630093795</v>
      </c>
      <c r="BN21" s="26">
        <f>SUMPRODUCT(AO21:AY21,BA21:BK21,Q21:AA21)/BM21</f>
        <v>380.15863880916942</v>
      </c>
      <c r="BO21">
        <f t="shared" si="25"/>
        <v>380.15</v>
      </c>
    </row>
    <row r="22" spans="1:67" x14ac:dyDescent="0.75">
      <c r="A22" s="4">
        <v>42389</v>
      </c>
      <c r="B22" s="46">
        <f>INDEX('Index Volume'!B:B,MATCH(Index_New!$A22,'Index Volume'!$A:$A,0))</f>
        <v>121720000</v>
      </c>
      <c r="C22" s="46">
        <f>INDEX('Index Volume'!C:C,MATCH(Index_New!$A22,'Index Volume'!$A:$A,0))</f>
        <v>722260</v>
      </c>
      <c r="D22" s="46">
        <f>INDEX('Index Volume'!D:D,MATCH(Index_New!$A22,'Index Volume'!$A:$A,0))</f>
        <v>4438610</v>
      </c>
      <c r="E22" s="46">
        <f>INDEX('Index Volume'!E:E,MATCH(Index_New!$A22,'Index Volume'!$A:$A,0))</f>
        <v>0</v>
      </c>
      <c r="F22" s="46">
        <f>INDEX('Index Volume'!F:F,MATCH(Index_New!$A22,'Index Volume'!$A:$A,0))</f>
        <v>2933220</v>
      </c>
      <c r="G22" s="46">
        <f>INDEX('Index Volume'!G:G,MATCH(Index_New!$A22,'Index Volume'!$A:$A,0))</f>
        <v>0</v>
      </c>
      <c r="H22" s="46">
        <f>INDEX('Index Volume'!H:H,MATCH(Index_New!$A22,'Index Volume'!$A:$A,0))</f>
        <v>120678</v>
      </c>
      <c r="I22" s="46">
        <f>INDEX('Index Volume'!I:I,MATCH(Index_New!$A22,'Index Volume'!$A:$A,0))</f>
        <v>0</v>
      </c>
      <c r="J22" s="46">
        <f>INDEX('Index Volume'!J:J,MATCH(Index_New!$A22,'Index Volume'!$A:$A,0))</f>
        <v>0</v>
      </c>
      <c r="K22" s="46">
        <f>INDEX('Index Volume'!K:K,MATCH(Index_New!$A22,'Index Volume'!$A:$A,0))</f>
        <v>307278</v>
      </c>
      <c r="L22" s="46">
        <f>INDEX('Index Volume'!L:L,MATCH(Index_New!$A22,'Index Volume'!$A:$A,0))</f>
        <v>37726</v>
      </c>
      <c r="M22" s="46">
        <f t="shared" si="0"/>
        <v>130279772</v>
      </c>
      <c r="N22" s="1">
        <f t="shared" si="12"/>
        <v>130279772</v>
      </c>
      <c r="O22" t="b">
        <f t="shared" si="13"/>
        <v>1</v>
      </c>
      <c r="Q22" s="7">
        <f t="shared" si="14"/>
        <v>0.92086666124382921</v>
      </c>
      <c r="R22" s="7">
        <f t="shared" si="15"/>
        <v>7.4947069776882137E-3</v>
      </c>
      <c r="S22" s="7">
        <f t="shared" si="16"/>
        <v>5.3406606637605034E-2</v>
      </c>
      <c r="T22" s="7">
        <f t="shared" si="17"/>
        <v>0</v>
      </c>
      <c r="U22" s="7">
        <f t="shared" si="18"/>
        <v>1.3293372507227386E-2</v>
      </c>
      <c r="V22" s="7">
        <f t="shared" si="19"/>
        <v>0</v>
      </c>
      <c r="W22" s="7">
        <f t="shared" si="20"/>
        <v>5.5075900937933981E-4</v>
      </c>
      <c r="X22" s="7">
        <f t="shared" si="21"/>
        <v>0</v>
      </c>
      <c r="Y22" s="7">
        <f t="shared" si="22"/>
        <v>0</v>
      </c>
      <c r="Z22" s="7">
        <f t="shared" si="23"/>
        <v>3.8411386789363468E-3</v>
      </c>
      <c r="AA22" s="7">
        <f t="shared" si="24"/>
        <v>5.4675494533441556E-4</v>
      </c>
      <c r="AC22" s="7">
        <f>IF(DAY($A22)=1,VLOOKUP($A22-1,$A$2:$L$1124,$Q$1,FALSE)/VLOOKUP($A22-1,$A$2:$N$1124,14,FALSE),AC21)</f>
        <v>0.92086666124382921</v>
      </c>
      <c r="AD22" s="7">
        <f>IF(DAY($A22)=1,VLOOKUP($A22-1,$A$2:$L$1124,$R$1,FALSE)/VLOOKUP($A22-1,$A$2:$N$1124,14,FALSE),AD21)</f>
        <v>7.4947069776882137E-3</v>
      </c>
      <c r="AE22" s="7">
        <f>IF(DAY($A22)=1,VLOOKUP($A22-1,$A$2:$L$1124,$S$1,FALSE)/VLOOKUP($A22-1,$A$2:$N$1124,14,FALSE),AE21)</f>
        <v>5.3406606637605034E-2</v>
      </c>
      <c r="AF22" s="7">
        <f>IF(DAY($A22)=1,VLOOKUP($A22-1,$A$2:$L$1124,$T$1,FALSE)/VLOOKUP($A22-1,$A$2:$N$1124,14,FALSE),AF21)</f>
        <v>0</v>
      </c>
      <c r="AG22" s="7">
        <f>IF(DAY($A22)=1,VLOOKUP($A22-1,$A$2:$L$1124,$U$1,FALSE)/VLOOKUP($A22-1,$A$2:$N$1124,14,FALSE),AG21)</f>
        <v>1.3293372507227386E-2</v>
      </c>
      <c r="AH22" s="7">
        <f>IF(DAY($A22)=1,VLOOKUP($A22-1,$A$2:$L$1124,$V$1,FALSE)/VLOOKUP($A22-1,$A$2:$N$1124,14,FALSE),AH21)</f>
        <v>0</v>
      </c>
      <c r="AI22" s="7">
        <f>IF(DAY($A22)=1,VLOOKUP($A22-1,$A$2:$L$1124,$W$1,FALSE)/VLOOKUP($A22-1,$A$2:$N$1124,14,FALSE),AI21)</f>
        <v>5.5075900937933981E-4</v>
      </c>
      <c r="AJ22" s="7">
        <f>IF(DAY($A22)=1,VLOOKUP($A22-1,$A$2:$L$1124,$X$1,FALSE)/VLOOKUP($A22-1,$A$2:$N$1124,14,FALSE),AJ21)</f>
        <v>0</v>
      </c>
      <c r="AK22" s="7">
        <f>IF(DAY($A22)=1,VLOOKUP($A22-1,$A$2:$L$1124,$Y$1,FALSE)/VLOOKUP($A22-1,$A$2:$N$1124,14,FALSE),AK21)</f>
        <v>0</v>
      </c>
      <c r="AL22" s="7">
        <f>IF(DAY($A22)=1,VLOOKUP($A22-1,$A$2:$L$1124,$Z$1,FALSE)/VLOOKUP($A22-1,$A$2:$N$1124,14,FALSE),AL21)</f>
        <v>3.8411386789363468E-3</v>
      </c>
      <c r="AM22" s="7">
        <f>IF(DAY($A22)=1,VLOOKUP($A22-1,$A$2:$L$1124,$AA$1,FALSE)/VLOOKUP($A22-1,$A$2:$N$1124,14,FALSE),AM21)</f>
        <v>5.4675494533441556E-4</v>
      </c>
      <c r="AO22" s="12">
        <f>VLOOKUP($A22,BTC!$A$1:$G$1853,5,FALSE)</f>
        <v>420.23</v>
      </c>
      <c r="AP22" s="12">
        <f>VLOOKUP($A22,XRP!$A$1:$G$1853,5,FALSE)</f>
        <v>5.3810000000000004E-3</v>
      </c>
      <c r="AQ22" s="12">
        <f>VLOOKUP($A22,LTC!$A$1:$G$1853,5,FALSE)</f>
        <v>3.39</v>
      </c>
      <c r="AR22" s="12">
        <f>VLOOKUP($A22,ETC!$A$1:$G$1853,5,FALSE)</f>
        <v>0</v>
      </c>
      <c r="AS22" s="12">
        <f>VLOOKUP($A22,ETH!$A$1:$G$1853,5,FALSE)</f>
        <v>1.53</v>
      </c>
      <c r="AT22" s="12">
        <f>VLOOKUP($A22,BCH!$A$1:$G$1853,5,FALSE)</f>
        <v>0</v>
      </c>
      <c r="AU22" s="12">
        <f>VLOOKUP($A22,XMR!$A$1:$G$1853,5,FALSE)</f>
        <v>0.53509499999999999</v>
      </c>
      <c r="AV22" s="12">
        <f>VLOOKUP($A22,ZEC!$A$1:$G$1853,5,FALSE)</f>
        <v>0</v>
      </c>
      <c r="AW22" s="12">
        <f>VLOOKUP($A22,EOS!$A$1:$G$1853,5,FALSE)</f>
        <v>0</v>
      </c>
      <c r="AX22" s="12">
        <f>VLOOKUP($A22,DASH!$A$1:$G$1853,5,FALSE)</f>
        <v>4.7699999999999996</v>
      </c>
      <c r="AY22" s="12">
        <f>VLOOKUP($A22,XLM!$A$1:$G$1853,5,FALSE)</f>
        <v>1.8209999999999999E-3</v>
      </c>
      <c r="BA22" s="24">
        <v>1</v>
      </c>
      <c r="BB22" s="24">
        <v>1</v>
      </c>
      <c r="BC22" s="24">
        <v>1</v>
      </c>
      <c r="BD22" s="24">
        <v>0</v>
      </c>
      <c r="BE22" s="24">
        <v>1</v>
      </c>
      <c r="BF22" s="24">
        <v>0</v>
      </c>
      <c r="BG22" s="24">
        <v>1</v>
      </c>
      <c r="BH22" s="24">
        <v>0</v>
      </c>
      <c r="BI22" s="24">
        <v>0</v>
      </c>
      <c r="BJ22" s="24">
        <v>1</v>
      </c>
      <c r="BK22" s="24">
        <v>1</v>
      </c>
      <c r="BM22" s="19">
        <f>IF(SUM(BA21:BK21)=SUM(BA22:BK22),BM21,BM21*SUMPRODUCT(BA22:BK22,AO22:AY22,Q22:AA22)/SUMPRODUCT(BA21:BK21,AO22:AY22,AC22:AM22))</f>
        <v>0.92135790630093795</v>
      </c>
      <c r="BN22" s="26">
        <f>SUMPRODUCT(AO22:AY22,BA22:BK22,Q22:AA22)/BM22</f>
        <v>420.24477125289235</v>
      </c>
      <c r="BO22">
        <f t="shared" si="25"/>
        <v>420.23</v>
      </c>
    </row>
    <row r="23" spans="1:67" x14ac:dyDescent="0.75">
      <c r="A23" s="3">
        <v>42390</v>
      </c>
      <c r="B23" s="46">
        <f>INDEX('Index Volume'!B:B,MATCH(Index_New!$A23,'Index Volume'!$A:$A,0))</f>
        <v>68338000</v>
      </c>
      <c r="C23" s="46">
        <f>INDEX('Index Volume'!C:C,MATCH(Index_New!$A23,'Index Volume'!$A:$A,0))</f>
        <v>344950</v>
      </c>
      <c r="D23" s="46">
        <f>INDEX('Index Volume'!D:D,MATCH(Index_New!$A23,'Index Volume'!$A:$A,0))</f>
        <v>3665110</v>
      </c>
      <c r="E23" s="46">
        <f>INDEX('Index Volume'!E:E,MATCH(Index_New!$A23,'Index Volume'!$A:$A,0))</f>
        <v>0</v>
      </c>
      <c r="F23" s="46">
        <f>INDEX('Index Volume'!F:F,MATCH(Index_New!$A23,'Index Volume'!$A:$A,0))</f>
        <v>1614960</v>
      </c>
      <c r="G23" s="46">
        <f>INDEX('Index Volume'!G:G,MATCH(Index_New!$A23,'Index Volume'!$A:$A,0))</f>
        <v>0</v>
      </c>
      <c r="H23" s="46">
        <f>INDEX('Index Volume'!H:H,MATCH(Index_New!$A23,'Index Volume'!$A:$A,0))</f>
        <v>65915</v>
      </c>
      <c r="I23" s="46">
        <f>INDEX('Index Volume'!I:I,MATCH(Index_New!$A23,'Index Volume'!$A:$A,0))</f>
        <v>0</v>
      </c>
      <c r="J23" s="46">
        <f>INDEX('Index Volume'!J:J,MATCH(Index_New!$A23,'Index Volume'!$A:$A,0))</f>
        <v>0</v>
      </c>
      <c r="K23" s="46">
        <f>INDEX('Index Volume'!K:K,MATCH(Index_New!$A23,'Index Volume'!$A:$A,0))</f>
        <v>289153</v>
      </c>
      <c r="L23" s="46">
        <f>INDEX('Index Volume'!L:L,MATCH(Index_New!$A23,'Index Volume'!$A:$A,0))</f>
        <v>28653</v>
      </c>
      <c r="M23" s="46">
        <f t="shared" si="0"/>
        <v>74346741</v>
      </c>
      <c r="N23" s="1">
        <f t="shared" si="12"/>
        <v>74346741</v>
      </c>
      <c r="O23" t="b">
        <f t="shared" si="13"/>
        <v>1</v>
      </c>
      <c r="Q23" s="7">
        <f t="shared" si="14"/>
        <v>0.92086666124382921</v>
      </c>
      <c r="R23" s="7">
        <f t="shared" si="15"/>
        <v>7.4947069776882137E-3</v>
      </c>
      <c r="S23" s="7">
        <f t="shared" si="16"/>
        <v>5.3406606637605034E-2</v>
      </c>
      <c r="T23" s="7">
        <f t="shared" si="17"/>
        <v>0</v>
      </c>
      <c r="U23" s="7">
        <f t="shared" si="18"/>
        <v>1.3293372507227386E-2</v>
      </c>
      <c r="V23" s="7">
        <f t="shared" si="19"/>
        <v>0</v>
      </c>
      <c r="W23" s="7">
        <f t="shared" si="20"/>
        <v>5.5075900937933981E-4</v>
      </c>
      <c r="X23" s="7">
        <f t="shared" si="21"/>
        <v>0</v>
      </c>
      <c r="Y23" s="7">
        <f t="shared" si="22"/>
        <v>0</v>
      </c>
      <c r="Z23" s="7">
        <f t="shared" si="23"/>
        <v>3.8411386789363468E-3</v>
      </c>
      <c r="AA23" s="7">
        <f t="shared" si="24"/>
        <v>5.4675494533441556E-4</v>
      </c>
      <c r="AC23" s="7">
        <f>IF(DAY($A23)=1,VLOOKUP($A23-1,$A$2:$L$1124,$Q$1,FALSE)/VLOOKUP($A23-1,$A$2:$N$1124,14,FALSE),AC22)</f>
        <v>0.92086666124382921</v>
      </c>
      <c r="AD23" s="7">
        <f>IF(DAY($A23)=1,VLOOKUP($A23-1,$A$2:$L$1124,$R$1,FALSE)/VLOOKUP($A23-1,$A$2:$N$1124,14,FALSE),AD22)</f>
        <v>7.4947069776882137E-3</v>
      </c>
      <c r="AE23" s="7">
        <f>IF(DAY($A23)=1,VLOOKUP($A23-1,$A$2:$L$1124,$S$1,FALSE)/VLOOKUP($A23-1,$A$2:$N$1124,14,FALSE),AE22)</f>
        <v>5.3406606637605034E-2</v>
      </c>
      <c r="AF23" s="7">
        <f>IF(DAY($A23)=1,VLOOKUP($A23-1,$A$2:$L$1124,$T$1,FALSE)/VLOOKUP($A23-1,$A$2:$N$1124,14,FALSE),AF22)</f>
        <v>0</v>
      </c>
      <c r="AG23" s="7">
        <f>IF(DAY($A23)=1,VLOOKUP($A23-1,$A$2:$L$1124,$U$1,FALSE)/VLOOKUP($A23-1,$A$2:$N$1124,14,FALSE),AG22)</f>
        <v>1.3293372507227386E-2</v>
      </c>
      <c r="AH23" s="7">
        <f>IF(DAY($A23)=1,VLOOKUP($A23-1,$A$2:$L$1124,$V$1,FALSE)/VLOOKUP($A23-1,$A$2:$N$1124,14,FALSE),AH22)</f>
        <v>0</v>
      </c>
      <c r="AI23" s="7">
        <f>IF(DAY($A23)=1,VLOOKUP($A23-1,$A$2:$L$1124,$W$1,FALSE)/VLOOKUP($A23-1,$A$2:$N$1124,14,FALSE),AI22)</f>
        <v>5.5075900937933981E-4</v>
      </c>
      <c r="AJ23" s="7">
        <f>IF(DAY($A23)=1,VLOOKUP($A23-1,$A$2:$L$1124,$X$1,FALSE)/VLOOKUP($A23-1,$A$2:$N$1124,14,FALSE),AJ22)</f>
        <v>0</v>
      </c>
      <c r="AK23" s="7">
        <f>IF(DAY($A23)=1,VLOOKUP($A23-1,$A$2:$L$1124,$Y$1,FALSE)/VLOOKUP($A23-1,$A$2:$N$1124,14,FALSE),AK22)</f>
        <v>0</v>
      </c>
      <c r="AL23" s="7">
        <f>IF(DAY($A23)=1,VLOOKUP($A23-1,$A$2:$L$1124,$Z$1,FALSE)/VLOOKUP($A23-1,$A$2:$N$1124,14,FALSE),AL22)</f>
        <v>3.8411386789363468E-3</v>
      </c>
      <c r="AM23" s="7">
        <f>IF(DAY($A23)=1,VLOOKUP($A23-1,$A$2:$L$1124,$AA$1,FALSE)/VLOOKUP($A23-1,$A$2:$N$1124,14,FALSE),AM22)</f>
        <v>5.4675494533441556E-4</v>
      </c>
      <c r="AO23" s="12">
        <f>VLOOKUP($A23,BTC!$A$1:$G$1853,5,FALSE)</f>
        <v>410.26</v>
      </c>
      <c r="AP23" s="12">
        <f>VLOOKUP($A23,XRP!$A$1:$G$1853,5,FALSE)</f>
        <v>5.313E-3</v>
      </c>
      <c r="AQ23" s="12">
        <f>VLOOKUP($A23,LTC!$A$1:$G$1853,5,FALSE)</f>
        <v>3.22</v>
      </c>
      <c r="AR23" s="12">
        <f>VLOOKUP($A23,ETC!$A$1:$G$1853,5,FALSE)</f>
        <v>0</v>
      </c>
      <c r="AS23" s="12">
        <f>VLOOKUP($A23,ETH!$A$1:$G$1853,5,FALSE)</f>
        <v>1.55</v>
      </c>
      <c r="AT23" s="12">
        <f>VLOOKUP($A23,BCH!$A$1:$G$1853,5,FALSE)</f>
        <v>0</v>
      </c>
      <c r="AU23" s="12">
        <f>VLOOKUP($A23,XMR!$A$1:$G$1853,5,FALSE)</f>
        <v>0.54936200000000002</v>
      </c>
      <c r="AV23" s="12">
        <f>VLOOKUP($A23,ZEC!$A$1:$G$1853,5,FALSE)</f>
        <v>0</v>
      </c>
      <c r="AW23" s="12">
        <f>VLOOKUP($A23,EOS!$A$1:$G$1853,5,FALSE)</f>
        <v>0</v>
      </c>
      <c r="AX23" s="12">
        <f>VLOOKUP($A23,DASH!$A$1:$G$1853,5,FALSE)</f>
        <v>5.15</v>
      </c>
      <c r="AY23" s="12">
        <f>VLOOKUP($A23,XLM!$A$1:$G$1853,5,FALSE)</f>
        <v>1.738E-3</v>
      </c>
      <c r="BA23" s="24">
        <v>1</v>
      </c>
      <c r="BB23" s="24">
        <v>1</v>
      </c>
      <c r="BC23" s="24">
        <v>1</v>
      </c>
      <c r="BD23" s="24">
        <v>0</v>
      </c>
      <c r="BE23" s="24">
        <v>1</v>
      </c>
      <c r="BF23" s="24">
        <v>0</v>
      </c>
      <c r="BG23" s="24">
        <v>1</v>
      </c>
      <c r="BH23" s="24">
        <v>0</v>
      </c>
      <c r="BI23" s="24">
        <v>0</v>
      </c>
      <c r="BJ23" s="24">
        <v>1</v>
      </c>
      <c r="BK23" s="24">
        <v>1</v>
      </c>
      <c r="BM23" s="19">
        <f>IF(SUM(BA22:BK22)=SUM(BA23:BK23),BM22,BM22*SUMPRODUCT(BA23:BK23,AO23:AY23,Q23:AA23)/SUMPRODUCT(BA22:BK22,AO23:AY23,AC23:AM23))</f>
        <v>0.92135790630093795</v>
      </c>
      <c r="BN23" s="26">
        <f>SUMPRODUCT(AO23:AY23,BA23:BK23,Q23:AA23)/BM23</f>
        <v>410.27211364602096</v>
      </c>
      <c r="BO23">
        <f t="shared" si="25"/>
        <v>410.26</v>
      </c>
    </row>
    <row r="24" spans="1:67" x14ac:dyDescent="0.75">
      <c r="A24" s="4">
        <v>42391</v>
      </c>
      <c r="B24" s="46">
        <f>INDEX('Index Volume'!B:B,MATCH(Index_New!$A24,'Index Volume'!$A:$A,0))</f>
        <v>91546600</v>
      </c>
      <c r="C24" s="46">
        <f>INDEX('Index Volume'!C:C,MATCH(Index_New!$A24,'Index Volume'!$A:$A,0))</f>
        <v>355595</v>
      </c>
      <c r="D24" s="46">
        <f>INDEX('Index Volume'!D:D,MATCH(Index_New!$A24,'Index Volume'!$A:$A,0))</f>
        <v>3589150</v>
      </c>
      <c r="E24" s="46">
        <f>INDEX('Index Volume'!E:E,MATCH(Index_New!$A24,'Index Volume'!$A:$A,0))</f>
        <v>0</v>
      </c>
      <c r="F24" s="46">
        <f>INDEX('Index Volume'!F:F,MATCH(Index_New!$A24,'Index Volume'!$A:$A,0))</f>
        <v>1567240</v>
      </c>
      <c r="G24" s="46">
        <f>INDEX('Index Volume'!G:G,MATCH(Index_New!$A24,'Index Volume'!$A:$A,0))</f>
        <v>0</v>
      </c>
      <c r="H24" s="46">
        <f>INDEX('Index Volume'!H:H,MATCH(Index_New!$A24,'Index Volume'!$A:$A,0))</f>
        <v>66462</v>
      </c>
      <c r="I24" s="46">
        <f>INDEX('Index Volume'!I:I,MATCH(Index_New!$A24,'Index Volume'!$A:$A,0))</f>
        <v>0</v>
      </c>
      <c r="J24" s="46">
        <f>INDEX('Index Volume'!J:J,MATCH(Index_New!$A24,'Index Volume'!$A:$A,0))</f>
        <v>0</v>
      </c>
      <c r="K24" s="46">
        <f>INDEX('Index Volume'!K:K,MATCH(Index_New!$A24,'Index Volume'!$A:$A,0))</f>
        <v>1096190</v>
      </c>
      <c r="L24" s="46">
        <f>INDEX('Index Volume'!L:L,MATCH(Index_New!$A24,'Index Volume'!$A:$A,0))</f>
        <v>29515</v>
      </c>
      <c r="M24" s="46">
        <f t="shared" si="0"/>
        <v>98250752</v>
      </c>
      <c r="N24" s="1">
        <f t="shared" si="12"/>
        <v>98250752</v>
      </c>
      <c r="O24" t="b">
        <f t="shared" si="13"/>
        <v>1</v>
      </c>
      <c r="Q24" s="7">
        <f t="shared" si="14"/>
        <v>0.92086666124382921</v>
      </c>
      <c r="R24" s="7">
        <f t="shared" si="15"/>
        <v>7.4947069776882137E-3</v>
      </c>
      <c r="S24" s="7">
        <f t="shared" si="16"/>
        <v>5.3406606637605034E-2</v>
      </c>
      <c r="T24" s="7">
        <f t="shared" si="17"/>
        <v>0</v>
      </c>
      <c r="U24" s="7">
        <f t="shared" si="18"/>
        <v>1.3293372507227386E-2</v>
      </c>
      <c r="V24" s="7">
        <f t="shared" si="19"/>
        <v>0</v>
      </c>
      <c r="W24" s="7">
        <f t="shared" si="20"/>
        <v>5.5075900937933981E-4</v>
      </c>
      <c r="X24" s="7">
        <f t="shared" si="21"/>
        <v>0</v>
      </c>
      <c r="Y24" s="7">
        <f t="shared" si="22"/>
        <v>0</v>
      </c>
      <c r="Z24" s="7">
        <f t="shared" si="23"/>
        <v>3.8411386789363468E-3</v>
      </c>
      <c r="AA24" s="7">
        <f t="shared" si="24"/>
        <v>5.4675494533441556E-4</v>
      </c>
      <c r="AC24" s="7">
        <f>IF(DAY($A24)=1,VLOOKUP($A24-1,$A$2:$L$1124,$Q$1,FALSE)/VLOOKUP($A24-1,$A$2:$N$1124,14,FALSE),AC23)</f>
        <v>0.92086666124382921</v>
      </c>
      <c r="AD24" s="7">
        <f>IF(DAY($A24)=1,VLOOKUP($A24-1,$A$2:$L$1124,$R$1,FALSE)/VLOOKUP($A24-1,$A$2:$N$1124,14,FALSE),AD23)</f>
        <v>7.4947069776882137E-3</v>
      </c>
      <c r="AE24" s="7">
        <f>IF(DAY($A24)=1,VLOOKUP($A24-1,$A$2:$L$1124,$S$1,FALSE)/VLOOKUP($A24-1,$A$2:$N$1124,14,FALSE),AE23)</f>
        <v>5.3406606637605034E-2</v>
      </c>
      <c r="AF24" s="7">
        <f>IF(DAY($A24)=1,VLOOKUP($A24-1,$A$2:$L$1124,$T$1,FALSE)/VLOOKUP($A24-1,$A$2:$N$1124,14,FALSE),AF23)</f>
        <v>0</v>
      </c>
      <c r="AG24" s="7">
        <f>IF(DAY($A24)=1,VLOOKUP($A24-1,$A$2:$L$1124,$U$1,FALSE)/VLOOKUP($A24-1,$A$2:$N$1124,14,FALSE),AG23)</f>
        <v>1.3293372507227386E-2</v>
      </c>
      <c r="AH24" s="7">
        <f>IF(DAY($A24)=1,VLOOKUP($A24-1,$A$2:$L$1124,$V$1,FALSE)/VLOOKUP($A24-1,$A$2:$N$1124,14,FALSE),AH23)</f>
        <v>0</v>
      </c>
      <c r="AI24" s="7">
        <f>IF(DAY($A24)=1,VLOOKUP($A24-1,$A$2:$L$1124,$W$1,FALSE)/VLOOKUP($A24-1,$A$2:$N$1124,14,FALSE),AI23)</f>
        <v>5.5075900937933981E-4</v>
      </c>
      <c r="AJ24" s="7">
        <f>IF(DAY($A24)=1,VLOOKUP($A24-1,$A$2:$L$1124,$X$1,FALSE)/VLOOKUP($A24-1,$A$2:$N$1124,14,FALSE),AJ23)</f>
        <v>0</v>
      </c>
      <c r="AK24" s="7">
        <f>IF(DAY($A24)=1,VLOOKUP($A24-1,$A$2:$L$1124,$Y$1,FALSE)/VLOOKUP($A24-1,$A$2:$N$1124,14,FALSE),AK23)</f>
        <v>0</v>
      </c>
      <c r="AL24" s="7">
        <f>IF(DAY($A24)=1,VLOOKUP($A24-1,$A$2:$L$1124,$Z$1,FALSE)/VLOOKUP($A24-1,$A$2:$N$1124,14,FALSE),AL23)</f>
        <v>3.8411386789363468E-3</v>
      </c>
      <c r="AM24" s="7">
        <f>IF(DAY($A24)=1,VLOOKUP($A24-1,$A$2:$L$1124,$AA$1,FALSE)/VLOOKUP($A24-1,$A$2:$N$1124,14,FALSE),AM23)</f>
        <v>5.4675494533441556E-4</v>
      </c>
      <c r="AO24" s="12">
        <f>VLOOKUP($A24,BTC!$A$1:$G$1853,5,FALSE)</f>
        <v>382.49</v>
      </c>
      <c r="AP24" s="12">
        <f>VLOOKUP($A24,XRP!$A$1:$G$1853,5,FALSE)</f>
        <v>5.1139999999999996E-3</v>
      </c>
      <c r="AQ24" s="12">
        <f>VLOOKUP($A24,LTC!$A$1:$G$1853,5,FALSE)</f>
        <v>3.08</v>
      </c>
      <c r="AR24" s="12">
        <f>VLOOKUP($A24,ETC!$A$1:$G$1853,5,FALSE)</f>
        <v>0</v>
      </c>
      <c r="AS24" s="12">
        <f>VLOOKUP($A24,ETH!$A$1:$G$1853,5,FALSE)</f>
        <v>1.5</v>
      </c>
      <c r="AT24" s="12">
        <f>VLOOKUP($A24,BCH!$A$1:$G$1853,5,FALSE)</f>
        <v>0</v>
      </c>
      <c r="AU24" s="12">
        <f>VLOOKUP($A24,XMR!$A$1:$G$1853,5,FALSE)</f>
        <v>0.536995</v>
      </c>
      <c r="AV24" s="12">
        <f>VLOOKUP($A24,ZEC!$A$1:$G$1853,5,FALSE)</f>
        <v>0</v>
      </c>
      <c r="AW24" s="12">
        <f>VLOOKUP($A24,EOS!$A$1:$G$1853,5,FALSE)</f>
        <v>0</v>
      </c>
      <c r="AX24" s="12">
        <f>VLOOKUP($A24,DASH!$A$1:$G$1853,5,FALSE)</f>
        <v>5.13</v>
      </c>
      <c r="AY24" s="12">
        <f>VLOOKUP($A24,XLM!$A$1:$G$1853,5,FALSE)</f>
        <v>1.704E-3</v>
      </c>
      <c r="BA24" s="24">
        <v>1</v>
      </c>
      <c r="BB24" s="24">
        <v>1</v>
      </c>
      <c r="BC24" s="24">
        <v>1</v>
      </c>
      <c r="BD24" s="24">
        <v>0</v>
      </c>
      <c r="BE24" s="24">
        <v>1</v>
      </c>
      <c r="BF24" s="24">
        <v>0</v>
      </c>
      <c r="BG24" s="24">
        <v>1</v>
      </c>
      <c r="BH24" s="24">
        <v>0</v>
      </c>
      <c r="BI24" s="24">
        <v>0</v>
      </c>
      <c r="BJ24" s="24">
        <v>1</v>
      </c>
      <c r="BK24" s="24">
        <v>1</v>
      </c>
      <c r="BM24" s="19">
        <f>IF(SUM(BA23:BK23)=SUM(BA24:BK24),BM23,BM23*SUMPRODUCT(BA24:BK24,AO24:AY24,Q24:AA24)/SUMPRODUCT(BA23:BK23,AO24:AY24,AC24:AM24))</f>
        <v>0.92135790630093795</v>
      </c>
      <c r="BN24" s="26">
        <f>SUMPRODUCT(AO24:AY24,BA24:BK24,Q24:AA24)/BM24</f>
        <v>382.50799099031644</v>
      </c>
      <c r="BO24">
        <f t="shared" si="25"/>
        <v>382.49</v>
      </c>
    </row>
    <row r="25" spans="1:67" x14ac:dyDescent="0.75">
      <c r="A25" s="3">
        <v>42392</v>
      </c>
      <c r="B25" s="46">
        <f>INDEX('Index Volume'!B:B,MATCH(Index_New!$A25,'Index Volume'!$A:$A,0))</f>
        <v>56247400</v>
      </c>
      <c r="C25" s="46">
        <f>INDEX('Index Volume'!C:C,MATCH(Index_New!$A25,'Index Volume'!$A:$A,0))</f>
        <v>310286</v>
      </c>
      <c r="D25" s="46">
        <f>INDEX('Index Volume'!D:D,MATCH(Index_New!$A25,'Index Volume'!$A:$A,0))</f>
        <v>2384900</v>
      </c>
      <c r="E25" s="46">
        <f>INDEX('Index Volume'!E:E,MATCH(Index_New!$A25,'Index Volume'!$A:$A,0))</f>
        <v>0</v>
      </c>
      <c r="F25" s="46">
        <f>INDEX('Index Volume'!F:F,MATCH(Index_New!$A25,'Index Volume'!$A:$A,0))</f>
        <v>7370980</v>
      </c>
      <c r="G25" s="46">
        <f>INDEX('Index Volume'!G:G,MATCH(Index_New!$A25,'Index Volume'!$A:$A,0))</f>
        <v>0</v>
      </c>
      <c r="H25" s="46">
        <f>INDEX('Index Volume'!H:H,MATCH(Index_New!$A25,'Index Volume'!$A:$A,0))</f>
        <v>187212</v>
      </c>
      <c r="I25" s="46">
        <f>INDEX('Index Volume'!I:I,MATCH(Index_New!$A25,'Index Volume'!$A:$A,0))</f>
        <v>0</v>
      </c>
      <c r="J25" s="46">
        <f>INDEX('Index Volume'!J:J,MATCH(Index_New!$A25,'Index Volume'!$A:$A,0))</f>
        <v>0</v>
      </c>
      <c r="K25" s="46">
        <f>INDEX('Index Volume'!K:K,MATCH(Index_New!$A25,'Index Volume'!$A:$A,0))</f>
        <v>677578</v>
      </c>
      <c r="L25" s="46">
        <f>INDEX('Index Volume'!L:L,MATCH(Index_New!$A25,'Index Volume'!$A:$A,0))</f>
        <v>38222</v>
      </c>
      <c r="M25" s="46">
        <f t="shared" si="0"/>
        <v>67216578</v>
      </c>
      <c r="N25" s="1">
        <f t="shared" si="12"/>
        <v>67216578</v>
      </c>
      <c r="O25" t="b">
        <f t="shared" si="13"/>
        <v>1</v>
      </c>
      <c r="Q25" s="7">
        <f t="shared" si="14"/>
        <v>0.92086666124382921</v>
      </c>
      <c r="R25" s="7">
        <f t="shared" si="15"/>
        <v>7.4947069776882137E-3</v>
      </c>
      <c r="S25" s="7">
        <f t="shared" si="16"/>
        <v>5.3406606637605034E-2</v>
      </c>
      <c r="T25" s="7">
        <f t="shared" si="17"/>
        <v>0</v>
      </c>
      <c r="U25" s="7">
        <f t="shared" si="18"/>
        <v>1.3293372507227386E-2</v>
      </c>
      <c r="V25" s="7">
        <f t="shared" si="19"/>
        <v>0</v>
      </c>
      <c r="W25" s="7">
        <f t="shared" si="20"/>
        <v>5.5075900937933981E-4</v>
      </c>
      <c r="X25" s="7">
        <f t="shared" si="21"/>
        <v>0</v>
      </c>
      <c r="Y25" s="7">
        <f t="shared" si="22"/>
        <v>0</v>
      </c>
      <c r="Z25" s="7">
        <f t="shared" si="23"/>
        <v>3.8411386789363468E-3</v>
      </c>
      <c r="AA25" s="7">
        <f t="shared" si="24"/>
        <v>5.4675494533441556E-4</v>
      </c>
      <c r="AC25" s="7">
        <f>IF(DAY($A25)=1,VLOOKUP($A25-1,$A$2:$L$1124,$Q$1,FALSE)/VLOOKUP($A25-1,$A$2:$N$1124,14,FALSE),AC24)</f>
        <v>0.92086666124382921</v>
      </c>
      <c r="AD25" s="7">
        <f>IF(DAY($A25)=1,VLOOKUP($A25-1,$A$2:$L$1124,$R$1,FALSE)/VLOOKUP($A25-1,$A$2:$N$1124,14,FALSE),AD24)</f>
        <v>7.4947069776882137E-3</v>
      </c>
      <c r="AE25" s="7">
        <f>IF(DAY($A25)=1,VLOOKUP($A25-1,$A$2:$L$1124,$S$1,FALSE)/VLOOKUP($A25-1,$A$2:$N$1124,14,FALSE),AE24)</f>
        <v>5.3406606637605034E-2</v>
      </c>
      <c r="AF25" s="7">
        <f>IF(DAY($A25)=1,VLOOKUP($A25-1,$A$2:$L$1124,$T$1,FALSE)/VLOOKUP($A25-1,$A$2:$N$1124,14,FALSE),AF24)</f>
        <v>0</v>
      </c>
      <c r="AG25" s="7">
        <f>IF(DAY($A25)=1,VLOOKUP($A25-1,$A$2:$L$1124,$U$1,FALSE)/VLOOKUP($A25-1,$A$2:$N$1124,14,FALSE),AG24)</f>
        <v>1.3293372507227386E-2</v>
      </c>
      <c r="AH25" s="7">
        <f>IF(DAY($A25)=1,VLOOKUP($A25-1,$A$2:$L$1124,$V$1,FALSE)/VLOOKUP($A25-1,$A$2:$N$1124,14,FALSE),AH24)</f>
        <v>0</v>
      </c>
      <c r="AI25" s="7">
        <f>IF(DAY($A25)=1,VLOOKUP($A25-1,$A$2:$L$1124,$W$1,FALSE)/VLOOKUP($A25-1,$A$2:$N$1124,14,FALSE),AI24)</f>
        <v>5.5075900937933981E-4</v>
      </c>
      <c r="AJ25" s="7">
        <f>IF(DAY($A25)=1,VLOOKUP($A25-1,$A$2:$L$1124,$X$1,FALSE)/VLOOKUP($A25-1,$A$2:$N$1124,14,FALSE),AJ24)</f>
        <v>0</v>
      </c>
      <c r="AK25" s="7">
        <f>IF(DAY($A25)=1,VLOOKUP($A25-1,$A$2:$L$1124,$Y$1,FALSE)/VLOOKUP($A25-1,$A$2:$N$1124,14,FALSE),AK24)</f>
        <v>0</v>
      </c>
      <c r="AL25" s="7">
        <f>IF(DAY($A25)=1,VLOOKUP($A25-1,$A$2:$L$1124,$Z$1,FALSE)/VLOOKUP($A25-1,$A$2:$N$1124,14,FALSE),AL24)</f>
        <v>3.8411386789363468E-3</v>
      </c>
      <c r="AM25" s="7">
        <f>IF(DAY($A25)=1,VLOOKUP($A25-1,$A$2:$L$1124,$AA$1,FALSE)/VLOOKUP($A25-1,$A$2:$N$1124,14,FALSE),AM24)</f>
        <v>5.4675494533441556E-4</v>
      </c>
      <c r="AO25" s="12">
        <f>VLOOKUP($A25,BTC!$A$1:$G$1853,5,FALSE)</f>
        <v>387.49</v>
      </c>
      <c r="AP25" s="12">
        <f>VLOOKUP($A25,XRP!$A$1:$G$1853,5,FALSE)</f>
        <v>5.1200000000000004E-3</v>
      </c>
      <c r="AQ25" s="12">
        <f>VLOOKUP($A25,LTC!$A$1:$G$1853,5,FALSE)</f>
        <v>3.1</v>
      </c>
      <c r="AR25" s="12">
        <f>VLOOKUP($A25,ETC!$A$1:$G$1853,5,FALSE)</f>
        <v>0</v>
      </c>
      <c r="AS25" s="12">
        <f>VLOOKUP($A25,ETH!$A$1:$G$1853,5,FALSE)</f>
        <v>1.97</v>
      </c>
      <c r="AT25" s="12">
        <f>VLOOKUP($A25,BCH!$A$1:$G$1853,5,FALSE)</f>
        <v>0</v>
      </c>
      <c r="AU25" s="12">
        <f>VLOOKUP($A25,XMR!$A$1:$G$1853,5,FALSE)</f>
        <v>0.61602000000000001</v>
      </c>
      <c r="AV25" s="12">
        <f>VLOOKUP($A25,ZEC!$A$1:$G$1853,5,FALSE)</f>
        <v>0</v>
      </c>
      <c r="AW25" s="12">
        <f>VLOOKUP($A25,EOS!$A$1:$G$1853,5,FALSE)</f>
        <v>0</v>
      </c>
      <c r="AX25" s="12">
        <f>VLOOKUP($A25,DASH!$A$1:$G$1853,5,FALSE)</f>
        <v>4.49</v>
      </c>
      <c r="AY25" s="12">
        <f>VLOOKUP($A25,XLM!$A$1:$G$1853,5,FALSE)</f>
        <v>1.696E-3</v>
      </c>
      <c r="BA25" s="24">
        <v>1</v>
      </c>
      <c r="BB25" s="24">
        <v>1</v>
      </c>
      <c r="BC25" s="24">
        <v>1</v>
      </c>
      <c r="BD25" s="24">
        <v>0</v>
      </c>
      <c r="BE25" s="24">
        <v>1</v>
      </c>
      <c r="BF25" s="24">
        <v>0</v>
      </c>
      <c r="BG25" s="24">
        <v>1</v>
      </c>
      <c r="BH25" s="24">
        <v>0</v>
      </c>
      <c r="BI25" s="24">
        <v>0</v>
      </c>
      <c r="BJ25" s="24">
        <v>1</v>
      </c>
      <c r="BK25" s="24">
        <v>1</v>
      </c>
      <c r="BM25" s="19">
        <f>IF(SUM(BA24:BK24)=SUM(BA25:BK25),BM24,BM24*SUMPRODUCT(BA25:BK25,AO25:AY25,Q25:AA25)/SUMPRODUCT(BA24:BK24,AO25:AY25,AC25:AM25))</f>
        <v>0.92135790630093795</v>
      </c>
      <c r="BN25" s="26">
        <f>SUMPRODUCT(AO25:AY25,BA25:BK25,Q25:AA25)/BM25</f>
        <v>387.5106447120454</v>
      </c>
      <c r="BO25">
        <f t="shared" si="25"/>
        <v>387.49</v>
      </c>
    </row>
    <row r="26" spans="1:67" x14ac:dyDescent="0.75">
      <c r="A26" s="4">
        <v>42393</v>
      </c>
      <c r="B26" s="46">
        <f>INDEX('Index Volume'!B:B,MATCH(Index_New!$A26,'Index Volume'!$A:$A,0))</f>
        <v>54824800</v>
      </c>
      <c r="C26" s="46">
        <f>INDEX('Index Volume'!C:C,MATCH(Index_New!$A26,'Index Volume'!$A:$A,0))</f>
        <v>341789</v>
      </c>
      <c r="D26" s="46">
        <f>INDEX('Index Volume'!D:D,MATCH(Index_New!$A26,'Index Volume'!$A:$A,0))</f>
        <v>1806510</v>
      </c>
      <c r="E26" s="46">
        <f>INDEX('Index Volume'!E:E,MATCH(Index_New!$A26,'Index Volume'!$A:$A,0))</f>
        <v>0</v>
      </c>
      <c r="F26" s="46">
        <f>INDEX('Index Volume'!F:F,MATCH(Index_New!$A26,'Index Volume'!$A:$A,0))</f>
        <v>9669770</v>
      </c>
      <c r="G26" s="46">
        <f>INDEX('Index Volume'!G:G,MATCH(Index_New!$A26,'Index Volume'!$A:$A,0))</f>
        <v>0</v>
      </c>
      <c r="H26" s="46">
        <f>INDEX('Index Volume'!H:H,MATCH(Index_New!$A26,'Index Volume'!$A:$A,0))</f>
        <v>145260</v>
      </c>
      <c r="I26" s="46">
        <f>INDEX('Index Volume'!I:I,MATCH(Index_New!$A26,'Index Volume'!$A:$A,0))</f>
        <v>0</v>
      </c>
      <c r="J26" s="46">
        <f>INDEX('Index Volume'!J:J,MATCH(Index_New!$A26,'Index Volume'!$A:$A,0))</f>
        <v>0</v>
      </c>
      <c r="K26" s="46">
        <f>INDEX('Index Volume'!K:K,MATCH(Index_New!$A26,'Index Volume'!$A:$A,0))</f>
        <v>320311</v>
      </c>
      <c r="L26" s="46">
        <f>INDEX('Index Volume'!L:L,MATCH(Index_New!$A26,'Index Volume'!$A:$A,0))</f>
        <v>28012</v>
      </c>
      <c r="M26" s="46">
        <f t="shared" si="0"/>
        <v>67136452</v>
      </c>
      <c r="N26" s="1">
        <f t="shared" si="12"/>
        <v>67136452</v>
      </c>
      <c r="O26" t="b">
        <f t="shared" si="13"/>
        <v>1</v>
      </c>
      <c r="Q26" s="7">
        <f t="shared" si="14"/>
        <v>0.92086666124382921</v>
      </c>
      <c r="R26" s="7">
        <f t="shared" si="15"/>
        <v>7.4947069776882137E-3</v>
      </c>
      <c r="S26" s="7">
        <f t="shared" si="16"/>
        <v>5.3406606637605034E-2</v>
      </c>
      <c r="T26" s="7">
        <f t="shared" si="17"/>
        <v>0</v>
      </c>
      <c r="U26" s="7">
        <f t="shared" si="18"/>
        <v>1.3293372507227386E-2</v>
      </c>
      <c r="V26" s="7">
        <f t="shared" si="19"/>
        <v>0</v>
      </c>
      <c r="W26" s="7">
        <f t="shared" si="20"/>
        <v>5.5075900937933981E-4</v>
      </c>
      <c r="X26" s="7">
        <f t="shared" si="21"/>
        <v>0</v>
      </c>
      <c r="Y26" s="7">
        <f t="shared" si="22"/>
        <v>0</v>
      </c>
      <c r="Z26" s="7">
        <f t="shared" si="23"/>
        <v>3.8411386789363468E-3</v>
      </c>
      <c r="AA26" s="7">
        <f t="shared" si="24"/>
        <v>5.4675494533441556E-4</v>
      </c>
      <c r="AC26" s="7">
        <f>IF(DAY($A26)=1,VLOOKUP($A26-1,$A$2:$L$1124,$Q$1,FALSE)/VLOOKUP($A26-1,$A$2:$N$1124,14,FALSE),AC25)</f>
        <v>0.92086666124382921</v>
      </c>
      <c r="AD26" s="7">
        <f>IF(DAY($A26)=1,VLOOKUP($A26-1,$A$2:$L$1124,$R$1,FALSE)/VLOOKUP($A26-1,$A$2:$N$1124,14,FALSE),AD25)</f>
        <v>7.4947069776882137E-3</v>
      </c>
      <c r="AE26" s="7">
        <f>IF(DAY($A26)=1,VLOOKUP($A26-1,$A$2:$L$1124,$S$1,FALSE)/VLOOKUP($A26-1,$A$2:$N$1124,14,FALSE),AE25)</f>
        <v>5.3406606637605034E-2</v>
      </c>
      <c r="AF26" s="7">
        <f>IF(DAY($A26)=1,VLOOKUP($A26-1,$A$2:$L$1124,$T$1,FALSE)/VLOOKUP($A26-1,$A$2:$N$1124,14,FALSE),AF25)</f>
        <v>0</v>
      </c>
      <c r="AG26" s="7">
        <f>IF(DAY($A26)=1,VLOOKUP($A26-1,$A$2:$L$1124,$U$1,FALSE)/VLOOKUP($A26-1,$A$2:$N$1124,14,FALSE),AG25)</f>
        <v>1.3293372507227386E-2</v>
      </c>
      <c r="AH26" s="7">
        <f>IF(DAY($A26)=1,VLOOKUP($A26-1,$A$2:$L$1124,$V$1,FALSE)/VLOOKUP($A26-1,$A$2:$N$1124,14,FALSE),AH25)</f>
        <v>0</v>
      </c>
      <c r="AI26" s="7">
        <f>IF(DAY($A26)=1,VLOOKUP($A26-1,$A$2:$L$1124,$W$1,FALSE)/VLOOKUP($A26-1,$A$2:$N$1124,14,FALSE),AI25)</f>
        <v>5.5075900937933981E-4</v>
      </c>
      <c r="AJ26" s="7">
        <f>IF(DAY($A26)=1,VLOOKUP($A26-1,$A$2:$L$1124,$X$1,FALSE)/VLOOKUP($A26-1,$A$2:$N$1124,14,FALSE),AJ25)</f>
        <v>0</v>
      </c>
      <c r="AK26" s="7">
        <f>IF(DAY($A26)=1,VLOOKUP($A26-1,$A$2:$L$1124,$Y$1,FALSE)/VLOOKUP($A26-1,$A$2:$N$1124,14,FALSE),AK25)</f>
        <v>0</v>
      </c>
      <c r="AL26" s="7">
        <f>IF(DAY($A26)=1,VLOOKUP($A26-1,$A$2:$L$1124,$Z$1,FALSE)/VLOOKUP($A26-1,$A$2:$N$1124,14,FALSE),AL25)</f>
        <v>3.8411386789363468E-3</v>
      </c>
      <c r="AM26" s="7">
        <f>IF(DAY($A26)=1,VLOOKUP($A26-1,$A$2:$L$1124,$AA$1,FALSE)/VLOOKUP($A26-1,$A$2:$N$1124,14,FALSE),AM25)</f>
        <v>5.4675494533441556E-4</v>
      </c>
      <c r="AO26" s="12">
        <f>VLOOKUP($A26,BTC!$A$1:$G$1853,5,FALSE)</f>
        <v>402.97</v>
      </c>
      <c r="AP26" s="12">
        <f>VLOOKUP($A26,XRP!$A$1:$G$1853,5,FALSE)</f>
        <v>5.2189999999999997E-3</v>
      </c>
      <c r="AQ26" s="12">
        <f>VLOOKUP($A26,LTC!$A$1:$G$1853,5,FALSE)</f>
        <v>3.18</v>
      </c>
      <c r="AR26" s="12">
        <f>VLOOKUP($A26,ETC!$A$1:$G$1853,5,FALSE)</f>
        <v>0</v>
      </c>
      <c r="AS26" s="12">
        <f>VLOOKUP($A26,ETH!$A$1:$G$1853,5,FALSE)</f>
        <v>2.14</v>
      </c>
      <c r="AT26" s="12">
        <f>VLOOKUP($A26,BCH!$A$1:$G$1853,5,FALSE)</f>
        <v>0</v>
      </c>
      <c r="AU26" s="12">
        <f>VLOOKUP($A26,XMR!$A$1:$G$1853,5,FALSE)</f>
        <v>0.62204999999999999</v>
      </c>
      <c r="AV26" s="12">
        <f>VLOOKUP($A26,ZEC!$A$1:$G$1853,5,FALSE)</f>
        <v>0</v>
      </c>
      <c r="AW26" s="12">
        <f>VLOOKUP($A26,EOS!$A$1:$G$1853,5,FALSE)</f>
        <v>0</v>
      </c>
      <c r="AX26" s="12">
        <f>VLOOKUP($A26,DASH!$A$1:$G$1853,5,FALSE)</f>
        <v>4.4000000000000004</v>
      </c>
      <c r="AY26" s="12">
        <f>VLOOKUP($A26,XLM!$A$1:$G$1853,5,FALSE)</f>
        <v>1.7229999999999999E-3</v>
      </c>
      <c r="BA26" s="24">
        <v>1</v>
      </c>
      <c r="BB26" s="24">
        <v>1</v>
      </c>
      <c r="BC26" s="24">
        <v>1</v>
      </c>
      <c r="BD26" s="24">
        <v>0</v>
      </c>
      <c r="BE26" s="24">
        <v>1</v>
      </c>
      <c r="BF26" s="24">
        <v>0</v>
      </c>
      <c r="BG26" s="24">
        <v>1</v>
      </c>
      <c r="BH26" s="24">
        <v>0</v>
      </c>
      <c r="BI26" s="24">
        <v>0</v>
      </c>
      <c r="BJ26" s="24">
        <v>1</v>
      </c>
      <c r="BK26" s="24">
        <v>1</v>
      </c>
      <c r="BM26" s="19">
        <f>IF(SUM(BA25:BK25)=SUM(BA26:BK26),BM25,BM25*SUMPRODUCT(BA26:BK26,AO26:AY26,Q26:AA26)/SUMPRODUCT(BA25:BK25,AO26:AY26,AC26:AM26))</f>
        <v>0.92135790630093795</v>
      </c>
      <c r="BN26" s="26">
        <f>SUMPRODUCT(AO26:AY26,BA26:BK26,Q26:AA26)/BM26</f>
        <v>402.9891103503353</v>
      </c>
      <c r="BO26">
        <f t="shared" si="25"/>
        <v>402.97</v>
      </c>
    </row>
    <row r="27" spans="1:67" x14ac:dyDescent="0.75">
      <c r="A27" s="3">
        <v>42394</v>
      </c>
      <c r="B27" s="46">
        <f>INDEX('Index Volume'!B:B,MATCH(Index_New!$A27,'Index Volume'!$A:$A,0))</f>
        <v>59062400</v>
      </c>
      <c r="C27" s="46">
        <f>INDEX('Index Volume'!C:C,MATCH(Index_New!$A27,'Index Volume'!$A:$A,0))</f>
        <v>412095</v>
      </c>
      <c r="D27" s="46">
        <f>INDEX('Index Volume'!D:D,MATCH(Index_New!$A27,'Index Volume'!$A:$A,0))</f>
        <v>1940070</v>
      </c>
      <c r="E27" s="46">
        <f>INDEX('Index Volume'!E:E,MATCH(Index_New!$A27,'Index Volume'!$A:$A,0))</f>
        <v>0</v>
      </c>
      <c r="F27" s="46">
        <f>INDEX('Index Volume'!F:F,MATCH(Index_New!$A27,'Index Volume'!$A:$A,0))</f>
        <v>10739300</v>
      </c>
      <c r="G27" s="46">
        <f>INDEX('Index Volume'!G:G,MATCH(Index_New!$A27,'Index Volume'!$A:$A,0))</f>
        <v>0</v>
      </c>
      <c r="H27" s="46">
        <f>INDEX('Index Volume'!H:H,MATCH(Index_New!$A27,'Index Volume'!$A:$A,0))</f>
        <v>74134</v>
      </c>
      <c r="I27" s="46">
        <f>INDEX('Index Volume'!I:I,MATCH(Index_New!$A27,'Index Volume'!$A:$A,0))</f>
        <v>0</v>
      </c>
      <c r="J27" s="46">
        <f>INDEX('Index Volume'!J:J,MATCH(Index_New!$A27,'Index Volume'!$A:$A,0))</f>
        <v>0</v>
      </c>
      <c r="K27" s="46">
        <f>INDEX('Index Volume'!K:K,MATCH(Index_New!$A27,'Index Volume'!$A:$A,0))</f>
        <v>410300</v>
      </c>
      <c r="L27" s="46">
        <f>INDEX('Index Volume'!L:L,MATCH(Index_New!$A27,'Index Volume'!$A:$A,0))</f>
        <v>39140</v>
      </c>
      <c r="M27" s="46">
        <f t="shared" si="0"/>
        <v>72677439</v>
      </c>
      <c r="N27" s="1">
        <f t="shared" si="12"/>
        <v>72677439</v>
      </c>
      <c r="O27" t="b">
        <f t="shared" si="13"/>
        <v>1</v>
      </c>
      <c r="Q27" s="7">
        <f t="shared" si="14"/>
        <v>0.92086666124382921</v>
      </c>
      <c r="R27" s="7">
        <f t="shared" si="15"/>
        <v>7.4947069776882137E-3</v>
      </c>
      <c r="S27" s="7">
        <f t="shared" si="16"/>
        <v>5.3406606637605034E-2</v>
      </c>
      <c r="T27" s="7">
        <f t="shared" si="17"/>
        <v>0</v>
      </c>
      <c r="U27" s="7">
        <f t="shared" si="18"/>
        <v>1.3293372507227386E-2</v>
      </c>
      <c r="V27" s="7">
        <f t="shared" si="19"/>
        <v>0</v>
      </c>
      <c r="W27" s="7">
        <f t="shared" si="20"/>
        <v>5.5075900937933981E-4</v>
      </c>
      <c r="X27" s="7">
        <f t="shared" si="21"/>
        <v>0</v>
      </c>
      <c r="Y27" s="7">
        <f t="shared" si="22"/>
        <v>0</v>
      </c>
      <c r="Z27" s="7">
        <f t="shared" si="23"/>
        <v>3.8411386789363468E-3</v>
      </c>
      <c r="AA27" s="7">
        <f t="shared" si="24"/>
        <v>5.4675494533441556E-4</v>
      </c>
      <c r="AC27" s="7">
        <f>IF(DAY($A27)=1,VLOOKUP($A27-1,$A$2:$L$1124,$Q$1,FALSE)/VLOOKUP($A27-1,$A$2:$N$1124,14,FALSE),AC26)</f>
        <v>0.92086666124382921</v>
      </c>
      <c r="AD27" s="7">
        <f>IF(DAY($A27)=1,VLOOKUP($A27-1,$A$2:$L$1124,$R$1,FALSE)/VLOOKUP($A27-1,$A$2:$N$1124,14,FALSE),AD26)</f>
        <v>7.4947069776882137E-3</v>
      </c>
      <c r="AE27" s="7">
        <f>IF(DAY($A27)=1,VLOOKUP($A27-1,$A$2:$L$1124,$S$1,FALSE)/VLOOKUP($A27-1,$A$2:$N$1124,14,FALSE),AE26)</f>
        <v>5.3406606637605034E-2</v>
      </c>
      <c r="AF27" s="7">
        <f>IF(DAY($A27)=1,VLOOKUP($A27-1,$A$2:$L$1124,$T$1,FALSE)/VLOOKUP($A27-1,$A$2:$N$1124,14,FALSE),AF26)</f>
        <v>0</v>
      </c>
      <c r="AG27" s="7">
        <f>IF(DAY($A27)=1,VLOOKUP($A27-1,$A$2:$L$1124,$U$1,FALSE)/VLOOKUP($A27-1,$A$2:$N$1124,14,FALSE),AG26)</f>
        <v>1.3293372507227386E-2</v>
      </c>
      <c r="AH27" s="7">
        <f>IF(DAY($A27)=1,VLOOKUP($A27-1,$A$2:$L$1124,$V$1,FALSE)/VLOOKUP($A27-1,$A$2:$N$1124,14,FALSE),AH26)</f>
        <v>0</v>
      </c>
      <c r="AI27" s="7">
        <f>IF(DAY($A27)=1,VLOOKUP($A27-1,$A$2:$L$1124,$W$1,FALSE)/VLOOKUP($A27-1,$A$2:$N$1124,14,FALSE),AI26)</f>
        <v>5.5075900937933981E-4</v>
      </c>
      <c r="AJ27" s="7">
        <f>IF(DAY($A27)=1,VLOOKUP($A27-1,$A$2:$L$1124,$X$1,FALSE)/VLOOKUP($A27-1,$A$2:$N$1124,14,FALSE),AJ26)</f>
        <v>0</v>
      </c>
      <c r="AK27" s="7">
        <f>IF(DAY($A27)=1,VLOOKUP($A27-1,$A$2:$L$1124,$Y$1,FALSE)/VLOOKUP($A27-1,$A$2:$N$1124,14,FALSE),AK26)</f>
        <v>0</v>
      </c>
      <c r="AL27" s="7">
        <f>IF(DAY($A27)=1,VLOOKUP($A27-1,$A$2:$L$1124,$Z$1,FALSE)/VLOOKUP($A27-1,$A$2:$N$1124,14,FALSE),AL26)</f>
        <v>3.8411386789363468E-3</v>
      </c>
      <c r="AM27" s="7">
        <f>IF(DAY($A27)=1,VLOOKUP($A27-1,$A$2:$L$1124,$AA$1,FALSE)/VLOOKUP($A27-1,$A$2:$N$1124,14,FALSE),AM26)</f>
        <v>5.4675494533441556E-4</v>
      </c>
      <c r="AO27" s="12">
        <f>VLOOKUP($A27,BTC!$A$1:$G$1853,5,FALSE)</f>
        <v>391.73</v>
      </c>
      <c r="AP27" s="12">
        <f>VLOOKUP($A27,XRP!$A$1:$G$1853,5,FALSE)</f>
        <v>5.1349999999999998E-3</v>
      </c>
      <c r="AQ27" s="12">
        <f>VLOOKUP($A27,LTC!$A$1:$G$1853,5,FALSE)</f>
        <v>3.13</v>
      </c>
      <c r="AR27" s="12">
        <f>VLOOKUP($A27,ETC!$A$1:$G$1853,5,FALSE)</f>
        <v>0</v>
      </c>
      <c r="AS27" s="12">
        <f>VLOOKUP($A27,ETH!$A$1:$G$1853,5,FALSE)</f>
        <v>2.5</v>
      </c>
      <c r="AT27" s="12">
        <f>VLOOKUP($A27,BCH!$A$1:$G$1853,5,FALSE)</f>
        <v>0</v>
      </c>
      <c r="AU27" s="12">
        <f>VLOOKUP($A27,XMR!$A$1:$G$1853,5,FALSE)</f>
        <v>0.58135400000000004</v>
      </c>
      <c r="AV27" s="12">
        <f>VLOOKUP($A27,ZEC!$A$1:$G$1853,5,FALSE)</f>
        <v>0</v>
      </c>
      <c r="AW27" s="12">
        <f>VLOOKUP($A27,EOS!$A$1:$G$1853,5,FALSE)</f>
        <v>0</v>
      </c>
      <c r="AX27" s="12">
        <f>VLOOKUP($A27,DASH!$A$1:$G$1853,5,FALSE)</f>
        <v>4.0199999999999996</v>
      </c>
      <c r="AY27" s="12">
        <f>VLOOKUP($A27,XLM!$A$1:$G$1853,5,FALSE)</f>
        <v>1.709E-3</v>
      </c>
      <c r="BA27" s="24">
        <v>1</v>
      </c>
      <c r="BB27" s="24">
        <v>1</v>
      </c>
      <c r="BC27" s="24">
        <v>1</v>
      </c>
      <c r="BD27" s="24">
        <v>0</v>
      </c>
      <c r="BE27" s="24">
        <v>1</v>
      </c>
      <c r="BF27" s="24">
        <v>0</v>
      </c>
      <c r="BG27" s="24">
        <v>1</v>
      </c>
      <c r="BH27" s="24">
        <v>0</v>
      </c>
      <c r="BI27" s="24">
        <v>0</v>
      </c>
      <c r="BJ27" s="24">
        <v>1</v>
      </c>
      <c r="BK27" s="24">
        <v>1</v>
      </c>
      <c r="BM27" s="19">
        <f>IF(SUM(BA26:BK26)=SUM(BA27:BK27),BM26,BM26*SUMPRODUCT(BA27:BK27,AO27:AY27,Q27:AA27)/SUMPRODUCT(BA26:BK26,AO27:AY27,AC27:AM27))</f>
        <v>0.92135790630093795</v>
      </c>
      <c r="BN27" s="26">
        <f>SUMPRODUCT(AO27:AY27,BA27:BK27,Q27:AA27)/BM27</f>
        <v>391.75578983349146</v>
      </c>
      <c r="BO27">
        <f t="shared" si="25"/>
        <v>391.73</v>
      </c>
    </row>
    <row r="28" spans="1:67" x14ac:dyDescent="0.75">
      <c r="A28" s="4">
        <v>42395</v>
      </c>
      <c r="B28" s="46">
        <f>INDEX('Index Volume'!B:B,MATCH(Index_New!$A28,'Index Volume'!$A:$A,0))</f>
        <v>58147000</v>
      </c>
      <c r="C28" s="46">
        <f>INDEX('Index Volume'!C:C,MATCH(Index_New!$A28,'Index Volume'!$A:$A,0))</f>
        <v>904781</v>
      </c>
      <c r="D28" s="46">
        <f>INDEX('Index Volume'!D:D,MATCH(Index_New!$A28,'Index Volume'!$A:$A,0))</f>
        <v>2926650</v>
      </c>
      <c r="E28" s="46">
        <f>INDEX('Index Volume'!E:E,MATCH(Index_New!$A28,'Index Volume'!$A:$A,0))</f>
        <v>0</v>
      </c>
      <c r="F28" s="46">
        <f>INDEX('Index Volume'!F:F,MATCH(Index_New!$A28,'Index Volume'!$A:$A,0))</f>
        <v>13939200</v>
      </c>
      <c r="G28" s="46">
        <f>INDEX('Index Volume'!G:G,MATCH(Index_New!$A28,'Index Volume'!$A:$A,0))</f>
        <v>0</v>
      </c>
      <c r="H28" s="46">
        <f>INDEX('Index Volume'!H:H,MATCH(Index_New!$A28,'Index Volume'!$A:$A,0))</f>
        <v>85768</v>
      </c>
      <c r="I28" s="46">
        <f>INDEX('Index Volume'!I:I,MATCH(Index_New!$A28,'Index Volume'!$A:$A,0))</f>
        <v>0</v>
      </c>
      <c r="J28" s="46">
        <f>INDEX('Index Volume'!J:J,MATCH(Index_New!$A28,'Index Volume'!$A:$A,0))</f>
        <v>0</v>
      </c>
      <c r="K28" s="46">
        <f>INDEX('Index Volume'!K:K,MATCH(Index_New!$A28,'Index Volume'!$A:$A,0))</f>
        <v>298849</v>
      </c>
      <c r="L28" s="46">
        <f>INDEX('Index Volume'!L:L,MATCH(Index_New!$A28,'Index Volume'!$A:$A,0))</f>
        <v>115830</v>
      </c>
      <c r="M28" s="46">
        <f t="shared" si="0"/>
        <v>76418078</v>
      </c>
      <c r="N28" s="1">
        <f t="shared" si="12"/>
        <v>76418078</v>
      </c>
      <c r="O28" t="b">
        <f t="shared" si="13"/>
        <v>1</v>
      </c>
      <c r="Q28" s="7">
        <f t="shared" si="14"/>
        <v>0.92086666124382921</v>
      </c>
      <c r="R28" s="7">
        <f t="shared" si="15"/>
        <v>7.4947069776882137E-3</v>
      </c>
      <c r="S28" s="7">
        <f t="shared" si="16"/>
        <v>5.3406606637605034E-2</v>
      </c>
      <c r="T28" s="7">
        <f t="shared" si="17"/>
        <v>0</v>
      </c>
      <c r="U28" s="7">
        <f t="shared" si="18"/>
        <v>1.3293372507227386E-2</v>
      </c>
      <c r="V28" s="7">
        <f t="shared" si="19"/>
        <v>0</v>
      </c>
      <c r="W28" s="7">
        <f t="shared" si="20"/>
        <v>5.5075900937933981E-4</v>
      </c>
      <c r="X28" s="7">
        <f t="shared" si="21"/>
        <v>0</v>
      </c>
      <c r="Y28" s="7">
        <f t="shared" si="22"/>
        <v>0</v>
      </c>
      <c r="Z28" s="7">
        <f t="shared" si="23"/>
        <v>3.8411386789363468E-3</v>
      </c>
      <c r="AA28" s="7">
        <f t="shared" si="24"/>
        <v>5.4675494533441556E-4</v>
      </c>
      <c r="AC28" s="7">
        <f>IF(DAY($A28)=1,VLOOKUP($A28-1,$A$2:$L$1124,$Q$1,FALSE)/VLOOKUP($A28-1,$A$2:$N$1124,14,FALSE),AC27)</f>
        <v>0.92086666124382921</v>
      </c>
      <c r="AD28" s="7">
        <f>IF(DAY($A28)=1,VLOOKUP($A28-1,$A$2:$L$1124,$R$1,FALSE)/VLOOKUP($A28-1,$A$2:$N$1124,14,FALSE),AD27)</f>
        <v>7.4947069776882137E-3</v>
      </c>
      <c r="AE28" s="7">
        <f>IF(DAY($A28)=1,VLOOKUP($A28-1,$A$2:$L$1124,$S$1,FALSE)/VLOOKUP($A28-1,$A$2:$N$1124,14,FALSE),AE27)</f>
        <v>5.3406606637605034E-2</v>
      </c>
      <c r="AF28" s="7">
        <f>IF(DAY($A28)=1,VLOOKUP($A28-1,$A$2:$L$1124,$T$1,FALSE)/VLOOKUP($A28-1,$A$2:$N$1124,14,FALSE),AF27)</f>
        <v>0</v>
      </c>
      <c r="AG28" s="7">
        <f>IF(DAY($A28)=1,VLOOKUP($A28-1,$A$2:$L$1124,$U$1,FALSE)/VLOOKUP($A28-1,$A$2:$N$1124,14,FALSE),AG27)</f>
        <v>1.3293372507227386E-2</v>
      </c>
      <c r="AH28" s="7">
        <f>IF(DAY($A28)=1,VLOOKUP($A28-1,$A$2:$L$1124,$V$1,FALSE)/VLOOKUP($A28-1,$A$2:$N$1124,14,FALSE),AH27)</f>
        <v>0</v>
      </c>
      <c r="AI28" s="7">
        <f>IF(DAY($A28)=1,VLOOKUP($A28-1,$A$2:$L$1124,$W$1,FALSE)/VLOOKUP($A28-1,$A$2:$N$1124,14,FALSE),AI27)</f>
        <v>5.5075900937933981E-4</v>
      </c>
      <c r="AJ28" s="7">
        <f>IF(DAY($A28)=1,VLOOKUP($A28-1,$A$2:$L$1124,$X$1,FALSE)/VLOOKUP($A28-1,$A$2:$N$1124,14,FALSE),AJ27)</f>
        <v>0</v>
      </c>
      <c r="AK28" s="7">
        <f>IF(DAY($A28)=1,VLOOKUP($A28-1,$A$2:$L$1124,$Y$1,FALSE)/VLOOKUP($A28-1,$A$2:$N$1124,14,FALSE),AK27)</f>
        <v>0</v>
      </c>
      <c r="AL28" s="7">
        <f>IF(DAY($A28)=1,VLOOKUP($A28-1,$A$2:$L$1124,$Z$1,FALSE)/VLOOKUP($A28-1,$A$2:$N$1124,14,FALSE),AL27)</f>
        <v>3.8411386789363468E-3</v>
      </c>
      <c r="AM28" s="7">
        <f>IF(DAY($A28)=1,VLOOKUP($A28-1,$A$2:$L$1124,$AA$1,FALSE)/VLOOKUP($A28-1,$A$2:$N$1124,14,FALSE),AM27)</f>
        <v>5.4675494533441556E-4</v>
      </c>
      <c r="AO28" s="12">
        <f>VLOOKUP($A28,BTC!$A$1:$G$1853,5,FALSE)</f>
        <v>392.15</v>
      </c>
      <c r="AP28" s="12">
        <f>VLOOKUP($A28,XRP!$A$1:$G$1853,5,FALSE)</f>
        <v>5.4190000000000002E-3</v>
      </c>
      <c r="AQ28" s="12">
        <f>VLOOKUP($A28,LTC!$A$1:$G$1853,5,FALSE)</f>
        <v>3.15</v>
      </c>
      <c r="AR28" s="12">
        <f>VLOOKUP($A28,ETC!$A$1:$G$1853,5,FALSE)</f>
        <v>0</v>
      </c>
      <c r="AS28" s="12">
        <f>VLOOKUP($A28,ETH!$A$1:$G$1853,5,FALSE)</f>
        <v>2.2799999999999998</v>
      </c>
      <c r="AT28" s="12">
        <f>VLOOKUP($A28,BCH!$A$1:$G$1853,5,FALSE)</f>
        <v>0</v>
      </c>
      <c r="AU28" s="12">
        <f>VLOOKUP($A28,XMR!$A$1:$G$1853,5,FALSE)</f>
        <v>0.584982</v>
      </c>
      <c r="AV28" s="12">
        <f>VLOOKUP($A28,ZEC!$A$1:$G$1853,5,FALSE)</f>
        <v>0</v>
      </c>
      <c r="AW28" s="12">
        <f>VLOOKUP($A28,EOS!$A$1:$G$1853,5,FALSE)</f>
        <v>0</v>
      </c>
      <c r="AX28" s="12">
        <f>VLOOKUP($A28,DASH!$A$1:$G$1853,5,FALSE)</f>
        <v>4.5199999999999996</v>
      </c>
      <c r="AY28" s="12">
        <f>VLOOKUP($A28,XLM!$A$1:$G$1853,5,FALSE)</f>
        <v>1.9009999999999999E-3</v>
      </c>
      <c r="BA28" s="24">
        <v>1</v>
      </c>
      <c r="BB28" s="24">
        <v>1</v>
      </c>
      <c r="BC28" s="24">
        <v>1</v>
      </c>
      <c r="BD28" s="24">
        <v>0</v>
      </c>
      <c r="BE28" s="24">
        <v>1</v>
      </c>
      <c r="BF28" s="24">
        <v>0</v>
      </c>
      <c r="BG28" s="24">
        <v>1</v>
      </c>
      <c r="BH28" s="24">
        <v>0</v>
      </c>
      <c r="BI28" s="24">
        <v>0</v>
      </c>
      <c r="BJ28" s="24">
        <v>1</v>
      </c>
      <c r="BK28" s="24">
        <v>1</v>
      </c>
      <c r="BM28" s="19">
        <f>IF(SUM(BA27:BK27)=SUM(BA28:BK28),BM27,BM27*SUMPRODUCT(BA28:BK28,AO28:AY28,Q28:AA28)/SUMPRODUCT(BA27:BK27,AO28:AY28,AC28:AM28))</f>
        <v>0.92135790630093795</v>
      </c>
      <c r="BN28" s="26">
        <f>SUMPRODUCT(AO28:AY28,BA28:BK28,Q28:AA28)/BM28</f>
        <v>392.17564012861027</v>
      </c>
      <c r="BO28">
        <f t="shared" si="25"/>
        <v>392.15</v>
      </c>
    </row>
    <row r="29" spans="1:67" x14ac:dyDescent="0.75">
      <c r="A29" s="3">
        <v>42396</v>
      </c>
      <c r="B29" s="46">
        <f>INDEX('Index Volume'!B:B,MATCH(Index_New!$A29,'Index Volume'!$A:$A,0))</f>
        <v>47424400</v>
      </c>
      <c r="C29" s="46">
        <f>INDEX('Index Volume'!C:C,MATCH(Index_New!$A29,'Index Volume'!$A:$A,0))</f>
        <v>2544770</v>
      </c>
      <c r="D29" s="46">
        <f>INDEX('Index Volume'!D:D,MATCH(Index_New!$A29,'Index Volume'!$A:$A,0))</f>
        <v>5341690</v>
      </c>
      <c r="E29" s="46">
        <f>INDEX('Index Volume'!E:E,MATCH(Index_New!$A29,'Index Volume'!$A:$A,0))</f>
        <v>0</v>
      </c>
      <c r="F29" s="46">
        <f>INDEX('Index Volume'!F:F,MATCH(Index_New!$A29,'Index Volume'!$A:$A,0))</f>
        <v>6961080</v>
      </c>
      <c r="G29" s="46">
        <f>INDEX('Index Volume'!G:G,MATCH(Index_New!$A29,'Index Volume'!$A:$A,0))</f>
        <v>0</v>
      </c>
      <c r="H29" s="46">
        <f>INDEX('Index Volume'!H:H,MATCH(Index_New!$A29,'Index Volume'!$A:$A,0))</f>
        <v>122466</v>
      </c>
      <c r="I29" s="46">
        <f>INDEX('Index Volume'!I:I,MATCH(Index_New!$A29,'Index Volume'!$A:$A,0))</f>
        <v>0</v>
      </c>
      <c r="J29" s="46">
        <f>INDEX('Index Volume'!J:J,MATCH(Index_New!$A29,'Index Volume'!$A:$A,0))</f>
        <v>0</v>
      </c>
      <c r="K29" s="46">
        <f>INDEX('Index Volume'!K:K,MATCH(Index_New!$A29,'Index Volume'!$A:$A,0))</f>
        <v>301964</v>
      </c>
      <c r="L29" s="46">
        <f>INDEX('Index Volume'!L:L,MATCH(Index_New!$A29,'Index Volume'!$A:$A,0))</f>
        <v>213842</v>
      </c>
      <c r="M29" s="46">
        <f t="shared" si="0"/>
        <v>62910212</v>
      </c>
      <c r="N29" s="1">
        <f t="shared" si="12"/>
        <v>62910212</v>
      </c>
      <c r="O29" t="b">
        <f t="shared" si="13"/>
        <v>1</v>
      </c>
      <c r="Q29" s="7">
        <f t="shared" si="14"/>
        <v>0.92086666124382921</v>
      </c>
      <c r="R29" s="7">
        <f t="shared" si="15"/>
        <v>7.4947069776882137E-3</v>
      </c>
      <c r="S29" s="7">
        <f t="shared" si="16"/>
        <v>5.3406606637605034E-2</v>
      </c>
      <c r="T29" s="7">
        <f t="shared" si="17"/>
        <v>0</v>
      </c>
      <c r="U29" s="7">
        <f t="shared" si="18"/>
        <v>1.3293372507227386E-2</v>
      </c>
      <c r="V29" s="7">
        <f t="shared" si="19"/>
        <v>0</v>
      </c>
      <c r="W29" s="7">
        <f t="shared" si="20"/>
        <v>5.5075900937933981E-4</v>
      </c>
      <c r="X29" s="7">
        <f t="shared" si="21"/>
        <v>0</v>
      </c>
      <c r="Y29" s="7">
        <f t="shared" si="22"/>
        <v>0</v>
      </c>
      <c r="Z29" s="7">
        <f t="shared" si="23"/>
        <v>3.8411386789363468E-3</v>
      </c>
      <c r="AA29" s="7">
        <f t="shared" si="24"/>
        <v>5.4675494533441556E-4</v>
      </c>
      <c r="AC29" s="7">
        <f>IF(DAY($A29)=1,VLOOKUP($A29-1,$A$2:$L$1124,$Q$1,FALSE)/VLOOKUP($A29-1,$A$2:$N$1124,14,FALSE),AC28)</f>
        <v>0.92086666124382921</v>
      </c>
      <c r="AD29" s="7">
        <f>IF(DAY($A29)=1,VLOOKUP($A29-1,$A$2:$L$1124,$R$1,FALSE)/VLOOKUP($A29-1,$A$2:$N$1124,14,FALSE),AD28)</f>
        <v>7.4947069776882137E-3</v>
      </c>
      <c r="AE29" s="7">
        <f>IF(DAY($A29)=1,VLOOKUP($A29-1,$A$2:$L$1124,$S$1,FALSE)/VLOOKUP($A29-1,$A$2:$N$1124,14,FALSE),AE28)</f>
        <v>5.3406606637605034E-2</v>
      </c>
      <c r="AF29" s="7">
        <f>IF(DAY($A29)=1,VLOOKUP($A29-1,$A$2:$L$1124,$T$1,FALSE)/VLOOKUP($A29-1,$A$2:$N$1124,14,FALSE),AF28)</f>
        <v>0</v>
      </c>
      <c r="AG29" s="7">
        <f>IF(DAY($A29)=1,VLOOKUP($A29-1,$A$2:$L$1124,$U$1,FALSE)/VLOOKUP($A29-1,$A$2:$N$1124,14,FALSE),AG28)</f>
        <v>1.3293372507227386E-2</v>
      </c>
      <c r="AH29" s="7">
        <f>IF(DAY($A29)=1,VLOOKUP($A29-1,$A$2:$L$1124,$V$1,FALSE)/VLOOKUP($A29-1,$A$2:$N$1124,14,FALSE),AH28)</f>
        <v>0</v>
      </c>
      <c r="AI29" s="7">
        <f>IF(DAY($A29)=1,VLOOKUP($A29-1,$A$2:$L$1124,$W$1,FALSE)/VLOOKUP($A29-1,$A$2:$N$1124,14,FALSE),AI28)</f>
        <v>5.5075900937933981E-4</v>
      </c>
      <c r="AJ29" s="7">
        <f>IF(DAY($A29)=1,VLOOKUP($A29-1,$A$2:$L$1124,$X$1,FALSE)/VLOOKUP($A29-1,$A$2:$N$1124,14,FALSE),AJ28)</f>
        <v>0</v>
      </c>
      <c r="AK29" s="7">
        <f>IF(DAY($A29)=1,VLOOKUP($A29-1,$A$2:$L$1124,$Y$1,FALSE)/VLOOKUP($A29-1,$A$2:$N$1124,14,FALSE),AK28)</f>
        <v>0</v>
      </c>
      <c r="AL29" s="7">
        <f>IF(DAY($A29)=1,VLOOKUP($A29-1,$A$2:$L$1124,$Z$1,FALSE)/VLOOKUP($A29-1,$A$2:$N$1124,14,FALSE),AL28)</f>
        <v>3.8411386789363468E-3</v>
      </c>
      <c r="AM29" s="7">
        <f>IF(DAY($A29)=1,VLOOKUP($A29-1,$A$2:$L$1124,$AA$1,FALSE)/VLOOKUP($A29-1,$A$2:$N$1124,14,FALSE),AM28)</f>
        <v>5.4675494533441556E-4</v>
      </c>
      <c r="AO29" s="12">
        <f>VLOOKUP($A29,BTC!$A$1:$G$1853,5,FALSE)</f>
        <v>394.97</v>
      </c>
      <c r="AP29" s="12">
        <f>VLOOKUP($A29,XRP!$A$1:$G$1853,5,FALSE)</f>
        <v>6.5059999999999996E-3</v>
      </c>
      <c r="AQ29" s="12">
        <f>VLOOKUP($A29,LTC!$A$1:$G$1853,5,FALSE)</f>
        <v>3.29</v>
      </c>
      <c r="AR29" s="12">
        <f>VLOOKUP($A29,ETC!$A$1:$G$1853,5,FALSE)</f>
        <v>0</v>
      </c>
      <c r="AS29" s="12">
        <f>VLOOKUP($A29,ETH!$A$1:$G$1853,5,FALSE)</f>
        <v>2.39</v>
      </c>
      <c r="AT29" s="12">
        <f>VLOOKUP($A29,BCH!$A$1:$G$1853,5,FALSE)</f>
        <v>0</v>
      </c>
      <c r="AU29" s="12">
        <f>VLOOKUP($A29,XMR!$A$1:$G$1853,5,FALSE)</f>
        <v>0.61087000000000002</v>
      </c>
      <c r="AV29" s="12">
        <f>VLOOKUP($A29,ZEC!$A$1:$G$1853,5,FALSE)</f>
        <v>0</v>
      </c>
      <c r="AW29" s="12">
        <f>VLOOKUP($A29,EOS!$A$1:$G$1853,5,FALSE)</f>
        <v>0</v>
      </c>
      <c r="AX29" s="12">
        <f>VLOOKUP($A29,DASH!$A$1:$G$1853,5,FALSE)</f>
        <v>4.2</v>
      </c>
      <c r="AY29" s="12">
        <f>VLOOKUP($A29,XLM!$A$1:$G$1853,5,FALSE)</f>
        <v>2.235E-3</v>
      </c>
      <c r="BA29" s="24">
        <v>1</v>
      </c>
      <c r="BB29" s="24">
        <v>1</v>
      </c>
      <c r="BC29" s="24">
        <v>1</v>
      </c>
      <c r="BD29" s="24">
        <v>0</v>
      </c>
      <c r="BE29" s="24">
        <v>1</v>
      </c>
      <c r="BF29" s="24">
        <v>0</v>
      </c>
      <c r="BG29" s="24">
        <v>1</v>
      </c>
      <c r="BH29" s="24">
        <v>0</v>
      </c>
      <c r="BI29" s="24">
        <v>0</v>
      </c>
      <c r="BJ29" s="24">
        <v>1</v>
      </c>
      <c r="BK29" s="24">
        <v>1</v>
      </c>
      <c r="BM29" s="19">
        <f>IF(SUM(BA28:BK28)=SUM(BA29:BK29),BM28,BM28*SUMPRODUCT(BA29:BK29,AO29:AY29,Q29:AA29)/SUMPRODUCT(BA28:BK28,AO29:AY29,AC29:AM29))</f>
        <v>0.92135790630093795</v>
      </c>
      <c r="BN29" s="26">
        <f>SUMPRODUCT(AO29:AY29,BA29:BK29,Q29:AA29)/BM29</f>
        <v>395.00252920812568</v>
      </c>
      <c r="BO29">
        <f t="shared" si="25"/>
        <v>394.97</v>
      </c>
    </row>
    <row r="30" spans="1:67" x14ac:dyDescent="0.75">
      <c r="A30" s="4">
        <v>42397</v>
      </c>
      <c r="B30" s="46">
        <f>INDEX('Index Volume'!B:B,MATCH(Index_New!$A30,'Index Volume'!$A:$A,0))</f>
        <v>59247900</v>
      </c>
      <c r="C30" s="46">
        <f>INDEX('Index Volume'!C:C,MATCH(Index_New!$A30,'Index Volume'!$A:$A,0))</f>
        <v>2203940</v>
      </c>
      <c r="D30" s="46">
        <f>INDEX('Index Volume'!D:D,MATCH(Index_New!$A30,'Index Volume'!$A:$A,0))</f>
        <v>3075380</v>
      </c>
      <c r="E30" s="46">
        <f>INDEX('Index Volume'!E:E,MATCH(Index_New!$A30,'Index Volume'!$A:$A,0))</f>
        <v>0</v>
      </c>
      <c r="F30" s="46">
        <f>INDEX('Index Volume'!F:F,MATCH(Index_New!$A30,'Index Volume'!$A:$A,0))</f>
        <v>4903850</v>
      </c>
      <c r="G30" s="46">
        <f>INDEX('Index Volume'!G:G,MATCH(Index_New!$A30,'Index Volume'!$A:$A,0))</f>
        <v>0</v>
      </c>
      <c r="H30" s="46">
        <f>INDEX('Index Volume'!H:H,MATCH(Index_New!$A30,'Index Volume'!$A:$A,0))</f>
        <v>50054</v>
      </c>
      <c r="I30" s="46">
        <f>INDEX('Index Volume'!I:I,MATCH(Index_New!$A30,'Index Volume'!$A:$A,0))</f>
        <v>0</v>
      </c>
      <c r="J30" s="46">
        <f>INDEX('Index Volume'!J:J,MATCH(Index_New!$A30,'Index Volume'!$A:$A,0))</f>
        <v>0</v>
      </c>
      <c r="K30" s="46">
        <f>INDEX('Index Volume'!K:K,MATCH(Index_New!$A30,'Index Volume'!$A:$A,0))</f>
        <v>185032</v>
      </c>
      <c r="L30" s="46">
        <f>INDEX('Index Volume'!L:L,MATCH(Index_New!$A30,'Index Volume'!$A:$A,0))</f>
        <v>137591</v>
      </c>
      <c r="M30" s="46">
        <f t="shared" si="0"/>
        <v>69803747</v>
      </c>
      <c r="N30" s="1">
        <f t="shared" si="12"/>
        <v>69803747</v>
      </c>
      <c r="O30" t="b">
        <f t="shared" si="13"/>
        <v>1</v>
      </c>
      <c r="Q30" s="7">
        <f t="shared" si="14"/>
        <v>0.92086666124382921</v>
      </c>
      <c r="R30" s="7">
        <f t="shared" si="15"/>
        <v>7.4947069776882137E-3</v>
      </c>
      <c r="S30" s="7">
        <f t="shared" si="16"/>
        <v>5.3406606637605034E-2</v>
      </c>
      <c r="T30" s="7">
        <f t="shared" si="17"/>
        <v>0</v>
      </c>
      <c r="U30" s="7">
        <f t="shared" si="18"/>
        <v>1.3293372507227386E-2</v>
      </c>
      <c r="V30" s="7">
        <f t="shared" si="19"/>
        <v>0</v>
      </c>
      <c r="W30" s="7">
        <f t="shared" si="20"/>
        <v>5.5075900937933981E-4</v>
      </c>
      <c r="X30" s="7">
        <f t="shared" si="21"/>
        <v>0</v>
      </c>
      <c r="Y30" s="7">
        <f t="shared" si="22"/>
        <v>0</v>
      </c>
      <c r="Z30" s="7">
        <f t="shared" si="23"/>
        <v>3.8411386789363468E-3</v>
      </c>
      <c r="AA30" s="7">
        <f t="shared" si="24"/>
        <v>5.4675494533441556E-4</v>
      </c>
      <c r="AC30" s="7">
        <f>IF(DAY($A30)=1,VLOOKUP($A30-1,$A$2:$L$1124,$Q$1,FALSE)/VLOOKUP($A30-1,$A$2:$N$1124,14,FALSE),AC29)</f>
        <v>0.92086666124382921</v>
      </c>
      <c r="AD30" s="7">
        <f>IF(DAY($A30)=1,VLOOKUP($A30-1,$A$2:$L$1124,$R$1,FALSE)/VLOOKUP($A30-1,$A$2:$N$1124,14,FALSE),AD29)</f>
        <v>7.4947069776882137E-3</v>
      </c>
      <c r="AE30" s="7">
        <f>IF(DAY($A30)=1,VLOOKUP($A30-1,$A$2:$L$1124,$S$1,FALSE)/VLOOKUP($A30-1,$A$2:$N$1124,14,FALSE),AE29)</f>
        <v>5.3406606637605034E-2</v>
      </c>
      <c r="AF30" s="7">
        <f>IF(DAY($A30)=1,VLOOKUP($A30-1,$A$2:$L$1124,$T$1,FALSE)/VLOOKUP($A30-1,$A$2:$N$1124,14,FALSE),AF29)</f>
        <v>0</v>
      </c>
      <c r="AG30" s="7">
        <f>IF(DAY($A30)=1,VLOOKUP($A30-1,$A$2:$L$1124,$U$1,FALSE)/VLOOKUP($A30-1,$A$2:$N$1124,14,FALSE),AG29)</f>
        <v>1.3293372507227386E-2</v>
      </c>
      <c r="AH30" s="7">
        <f>IF(DAY($A30)=1,VLOOKUP($A30-1,$A$2:$L$1124,$V$1,FALSE)/VLOOKUP($A30-1,$A$2:$N$1124,14,FALSE),AH29)</f>
        <v>0</v>
      </c>
      <c r="AI30" s="7">
        <f>IF(DAY($A30)=1,VLOOKUP($A30-1,$A$2:$L$1124,$W$1,FALSE)/VLOOKUP($A30-1,$A$2:$N$1124,14,FALSE),AI29)</f>
        <v>5.5075900937933981E-4</v>
      </c>
      <c r="AJ30" s="7">
        <f>IF(DAY($A30)=1,VLOOKUP($A30-1,$A$2:$L$1124,$X$1,FALSE)/VLOOKUP($A30-1,$A$2:$N$1124,14,FALSE),AJ29)</f>
        <v>0</v>
      </c>
      <c r="AK30" s="7">
        <f>IF(DAY($A30)=1,VLOOKUP($A30-1,$A$2:$L$1124,$Y$1,FALSE)/VLOOKUP($A30-1,$A$2:$N$1124,14,FALSE),AK29)</f>
        <v>0</v>
      </c>
      <c r="AL30" s="7">
        <f>IF(DAY($A30)=1,VLOOKUP($A30-1,$A$2:$L$1124,$Z$1,FALSE)/VLOOKUP($A30-1,$A$2:$N$1124,14,FALSE),AL29)</f>
        <v>3.8411386789363468E-3</v>
      </c>
      <c r="AM30" s="7">
        <f>IF(DAY($A30)=1,VLOOKUP($A30-1,$A$2:$L$1124,$AA$1,FALSE)/VLOOKUP($A30-1,$A$2:$N$1124,14,FALSE),AM29)</f>
        <v>5.4675494533441556E-4</v>
      </c>
      <c r="AO30" s="12">
        <f>VLOOKUP($A30,BTC!$A$1:$G$1853,5,FALSE)</f>
        <v>380.29</v>
      </c>
      <c r="AP30" s="12">
        <f>VLOOKUP($A30,XRP!$A$1:$G$1853,5,FALSE)</f>
        <v>6.2259999999999998E-3</v>
      </c>
      <c r="AQ30" s="12">
        <f>VLOOKUP($A30,LTC!$A$1:$G$1853,5,FALSE)</f>
        <v>3.12</v>
      </c>
      <c r="AR30" s="12">
        <f>VLOOKUP($A30,ETC!$A$1:$G$1853,5,FALSE)</f>
        <v>0</v>
      </c>
      <c r="AS30" s="12">
        <f>VLOOKUP($A30,ETH!$A$1:$G$1853,5,FALSE)</f>
        <v>2.5299999999999998</v>
      </c>
      <c r="AT30" s="12">
        <f>VLOOKUP($A30,BCH!$A$1:$G$1853,5,FALSE)</f>
        <v>0</v>
      </c>
      <c r="AU30" s="12">
        <f>VLOOKUP($A30,XMR!$A$1:$G$1853,5,FALSE)</f>
        <v>0.56312899999999999</v>
      </c>
      <c r="AV30" s="12">
        <f>VLOOKUP($A30,ZEC!$A$1:$G$1853,5,FALSE)</f>
        <v>0</v>
      </c>
      <c r="AW30" s="12">
        <f>VLOOKUP($A30,EOS!$A$1:$G$1853,5,FALSE)</f>
        <v>0</v>
      </c>
      <c r="AX30" s="12">
        <f>VLOOKUP($A30,DASH!$A$1:$G$1853,5,FALSE)</f>
        <v>4.22</v>
      </c>
      <c r="AY30" s="12">
        <f>VLOOKUP($A30,XLM!$A$1:$G$1853,5,FALSE)</f>
        <v>1.908E-3</v>
      </c>
      <c r="BA30" s="24">
        <v>1</v>
      </c>
      <c r="BB30" s="24">
        <v>1</v>
      </c>
      <c r="BC30" s="24">
        <v>1</v>
      </c>
      <c r="BD30" s="24">
        <v>0</v>
      </c>
      <c r="BE30" s="24">
        <v>1</v>
      </c>
      <c r="BF30" s="24">
        <v>0</v>
      </c>
      <c r="BG30" s="24">
        <v>1</v>
      </c>
      <c r="BH30" s="24">
        <v>0</v>
      </c>
      <c r="BI30" s="24">
        <v>0</v>
      </c>
      <c r="BJ30" s="24">
        <v>1</v>
      </c>
      <c r="BK30" s="24">
        <v>1</v>
      </c>
      <c r="BM30" s="19">
        <f>IF(SUM(BA29:BK29)=SUM(BA30:BK30),BM29,BM29*SUMPRODUCT(BA30:BK30,AO30:AY30,Q30:AA30)/SUMPRODUCT(BA29:BK29,AO30:AY30,AC30:AM30))</f>
        <v>0.92135790630093795</v>
      </c>
      <c r="BN30" s="26">
        <f>SUMPRODUCT(AO30:AY30,BA30:BK30,Q30:AA30)/BM30</f>
        <v>380.32257444368673</v>
      </c>
      <c r="BO30">
        <f t="shared" si="25"/>
        <v>380.29</v>
      </c>
    </row>
    <row r="31" spans="1:67" x14ac:dyDescent="0.75">
      <c r="A31" s="3">
        <v>42398</v>
      </c>
      <c r="B31" s="46">
        <f>INDEX('Index Volume'!B:B,MATCH(Index_New!$A31,'Index Volume'!$A:$A,0))</f>
        <v>86125296</v>
      </c>
      <c r="C31" s="46">
        <f>INDEX('Index Volume'!C:C,MATCH(Index_New!$A31,'Index Volume'!$A:$A,0))</f>
        <v>2895430</v>
      </c>
      <c r="D31" s="46">
        <f>INDEX('Index Volume'!D:D,MATCH(Index_New!$A31,'Index Volume'!$A:$A,0))</f>
        <v>2555880</v>
      </c>
      <c r="E31" s="46">
        <f>INDEX('Index Volume'!E:E,MATCH(Index_New!$A31,'Index Volume'!$A:$A,0))</f>
        <v>0</v>
      </c>
      <c r="F31" s="46">
        <f>INDEX('Index Volume'!F:F,MATCH(Index_New!$A31,'Index Volume'!$A:$A,0))</f>
        <v>6662340</v>
      </c>
      <c r="G31" s="46">
        <f>INDEX('Index Volume'!G:G,MATCH(Index_New!$A31,'Index Volume'!$A:$A,0))</f>
        <v>0</v>
      </c>
      <c r="H31" s="46">
        <f>INDEX('Index Volume'!H:H,MATCH(Index_New!$A31,'Index Volume'!$A:$A,0))</f>
        <v>82072</v>
      </c>
      <c r="I31" s="46">
        <f>INDEX('Index Volume'!I:I,MATCH(Index_New!$A31,'Index Volume'!$A:$A,0))</f>
        <v>0</v>
      </c>
      <c r="J31" s="46">
        <f>INDEX('Index Volume'!J:J,MATCH(Index_New!$A31,'Index Volume'!$A:$A,0))</f>
        <v>0</v>
      </c>
      <c r="K31" s="46">
        <f>INDEX('Index Volume'!K:K,MATCH(Index_New!$A31,'Index Volume'!$A:$A,0))</f>
        <v>126718</v>
      </c>
      <c r="L31" s="46">
        <f>INDEX('Index Volume'!L:L,MATCH(Index_New!$A31,'Index Volume'!$A:$A,0))</f>
        <v>78803</v>
      </c>
      <c r="M31" s="46">
        <f t="shared" si="0"/>
        <v>98526539</v>
      </c>
      <c r="N31" s="1">
        <f t="shared" si="12"/>
        <v>98526539</v>
      </c>
      <c r="O31" t="b">
        <f t="shared" si="13"/>
        <v>1</v>
      </c>
      <c r="Q31" s="7">
        <f t="shared" si="14"/>
        <v>0.92086666124382921</v>
      </c>
      <c r="R31" s="7">
        <f t="shared" si="15"/>
        <v>7.4947069776882137E-3</v>
      </c>
      <c r="S31" s="7">
        <f t="shared" si="16"/>
        <v>5.3406606637605034E-2</v>
      </c>
      <c r="T31" s="7">
        <f t="shared" si="17"/>
        <v>0</v>
      </c>
      <c r="U31" s="7">
        <f t="shared" si="18"/>
        <v>1.3293372507227386E-2</v>
      </c>
      <c r="V31" s="7">
        <f t="shared" si="19"/>
        <v>0</v>
      </c>
      <c r="W31" s="7">
        <f t="shared" si="20"/>
        <v>5.5075900937933981E-4</v>
      </c>
      <c r="X31" s="7">
        <f t="shared" si="21"/>
        <v>0</v>
      </c>
      <c r="Y31" s="7">
        <f t="shared" si="22"/>
        <v>0</v>
      </c>
      <c r="Z31" s="7">
        <f t="shared" si="23"/>
        <v>3.8411386789363468E-3</v>
      </c>
      <c r="AA31" s="7">
        <f t="shared" si="24"/>
        <v>5.4675494533441556E-4</v>
      </c>
      <c r="AC31" s="7">
        <f>IF(DAY($A31)=1,VLOOKUP($A31-1,$A$2:$L$1124,$Q$1,FALSE)/VLOOKUP($A31-1,$A$2:$N$1124,14,FALSE),AC30)</f>
        <v>0.92086666124382921</v>
      </c>
      <c r="AD31" s="7">
        <f>IF(DAY($A31)=1,VLOOKUP($A31-1,$A$2:$L$1124,$R$1,FALSE)/VLOOKUP($A31-1,$A$2:$N$1124,14,FALSE),AD30)</f>
        <v>7.4947069776882137E-3</v>
      </c>
      <c r="AE31" s="7">
        <f>IF(DAY($A31)=1,VLOOKUP($A31-1,$A$2:$L$1124,$S$1,FALSE)/VLOOKUP($A31-1,$A$2:$N$1124,14,FALSE),AE30)</f>
        <v>5.3406606637605034E-2</v>
      </c>
      <c r="AF31" s="7">
        <f>IF(DAY($A31)=1,VLOOKUP($A31-1,$A$2:$L$1124,$T$1,FALSE)/VLOOKUP($A31-1,$A$2:$N$1124,14,FALSE),AF30)</f>
        <v>0</v>
      </c>
      <c r="AG31" s="7">
        <f>IF(DAY($A31)=1,VLOOKUP($A31-1,$A$2:$L$1124,$U$1,FALSE)/VLOOKUP($A31-1,$A$2:$N$1124,14,FALSE),AG30)</f>
        <v>1.3293372507227386E-2</v>
      </c>
      <c r="AH31" s="7">
        <f>IF(DAY($A31)=1,VLOOKUP($A31-1,$A$2:$L$1124,$V$1,FALSE)/VLOOKUP($A31-1,$A$2:$N$1124,14,FALSE),AH30)</f>
        <v>0</v>
      </c>
      <c r="AI31" s="7">
        <f>IF(DAY($A31)=1,VLOOKUP($A31-1,$A$2:$L$1124,$W$1,FALSE)/VLOOKUP($A31-1,$A$2:$N$1124,14,FALSE),AI30)</f>
        <v>5.5075900937933981E-4</v>
      </c>
      <c r="AJ31" s="7">
        <f>IF(DAY($A31)=1,VLOOKUP($A31-1,$A$2:$L$1124,$X$1,FALSE)/VLOOKUP($A31-1,$A$2:$N$1124,14,FALSE),AJ30)</f>
        <v>0</v>
      </c>
      <c r="AK31" s="7">
        <f>IF(DAY($A31)=1,VLOOKUP($A31-1,$A$2:$L$1124,$Y$1,FALSE)/VLOOKUP($A31-1,$A$2:$N$1124,14,FALSE),AK30)</f>
        <v>0</v>
      </c>
      <c r="AL31" s="7">
        <f>IF(DAY($A31)=1,VLOOKUP($A31-1,$A$2:$L$1124,$Z$1,FALSE)/VLOOKUP($A31-1,$A$2:$N$1124,14,FALSE),AL30)</f>
        <v>3.8411386789363468E-3</v>
      </c>
      <c r="AM31" s="7">
        <f>IF(DAY($A31)=1,VLOOKUP($A31-1,$A$2:$L$1124,$AA$1,FALSE)/VLOOKUP($A31-1,$A$2:$N$1124,14,FALSE),AM30)</f>
        <v>5.4675494533441556E-4</v>
      </c>
      <c r="AO31" s="12">
        <f>VLOOKUP($A31,BTC!$A$1:$G$1853,5,FALSE)</f>
        <v>379.47</v>
      </c>
      <c r="AP31" s="12">
        <f>VLOOKUP($A31,XRP!$A$1:$G$1853,5,FALSE)</f>
        <v>6.8399999999999997E-3</v>
      </c>
      <c r="AQ31" s="12">
        <f>VLOOKUP($A31,LTC!$A$1:$G$1853,5,FALSE)</f>
        <v>3.11</v>
      </c>
      <c r="AR31" s="12">
        <f>VLOOKUP($A31,ETC!$A$1:$G$1853,5,FALSE)</f>
        <v>0</v>
      </c>
      <c r="AS31" s="12">
        <f>VLOOKUP($A31,ETH!$A$1:$G$1853,5,FALSE)</f>
        <v>2.4900000000000002</v>
      </c>
      <c r="AT31" s="12">
        <f>VLOOKUP($A31,BCH!$A$1:$G$1853,5,FALSE)</f>
        <v>0</v>
      </c>
      <c r="AU31" s="12">
        <f>VLOOKUP($A31,XMR!$A$1:$G$1853,5,FALSE)</f>
        <v>0.51824999999999999</v>
      </c>
      <c r="AV31" s="12">
        <f>VLOOKUP($A31,ZEC!$A$1:$G$1853,5,FALSE)</f>
        <v>0</v>
      </c>
      <c r="AW31" s="12">
        <f>VLOOKUP($A31,EOS!$A$1:$G$1853,5,FALSE)</f>
        <v>0</v>
      </c>
      <c r="AX31" s="12">
        <f>VLOOKUP($A31,DASH!$A$1:$G$1853,5,FALSE)</f>
        <v>4.3899999999999997</v>
      </c>
      <c r="AY31" s="12">
        <f>VLOOKUP($A31,XLM!$A$1:$G$1853,5,FALSE)</f>
        <v>1.8879999999999999E-3</v>
      </c>
      <c r="BA31" s="24">
        <v>1</v>
      </c>
      <c r="BB31" s="24">
        <v>1</v>
      </c>
      <c r="BC31" s="24">
        <v>1</v>
      </c>
      <c r="BD31" s="24">
        <v>0</v>
      </c>
      <c r="BE31" s="24">
        <v>1</v>
      </c>
      <c r="BF31" s="24">
        <v>0</v>
      </c>
      <c r="BG31" s="24">
        <v>1</v>
      </c>
      <c r="BH31" s="24">
        <v>0</v>
      </c>
      <c r="BI31" s="24">
        <v>0</v>
      </c>
      <c r="BJ31" s="24">
        <v>1</v>
      </c>
      <c r="BK31" s="24">
        <v>1</v>
      </c>
      <c r="BM31" s="19">
        <f>IF(SUM(BA30:BK30)=SUM(BA31:BK31),BM30,BM30*SUMPRODUCT(BA31:BK31,AO31:AY31,Q31:AA31)/SUMPRODUCT(BA30:BK30,AO31:AY31,AC31:AM31))</f>
        <v>0.92135790630093795</v>
      </c>
      <c r="BN31" s="26">
        <f>SUMPRODUCT(AO31:AY31,BA31:BK31,Q31:AA31)/BM31</f>
        <v>379.50254176024981</v>
      </c>
      <c r="BO31">
        <f t="shared" si="25"/>
        <v>379.47</v>
      </c>
    </row>
    <row r="32" spans="1:67" x14ac:dyDescent="0.75">
      <c r="A32" s="4">
        <v>42399</v>
      </c>
      <c r="B32" s="46">
        <f>INDEX('Index Volume'!B:B,MATCH(Index_New!$A32,'Index Volume'!$A:$A,0))</f>
        <v>30284400</v>
      </c>
      <c r="C32" s="46">
        <f>INDEX('Index Volume'!C:C,MATCH(Index_New!$A32,'Index Volume'!$A:$A,0))</f>
        <v>1233320</v>
      </c>
      <c r="D32" s="46">
        <f>INDEX('Index Volume'!D:D,MATCH(Index_New!$A32,'Index Volume'!$A:$A,0))</f>
        <v>1298980</v>
      </c>
      <c r="E32" s="46">
        <f>INDEX('Index Volume'!E:E,MATCH(Index_New!$A32,'Index Volume'!$A:$A,0))</f>
        <v>0</v>
      </c>
      <c r="F32" s="46">
        <f>INDEX('Index Volume'!F:F,MATCH(Index_New!$A32,'Index Volume'!$A:$A,0))</f>
        <v>3725080</v>
      </c>
      <c r="G32" s="46">
        <f>INDEX('Index Volume'!G:G,MATCH(Index_New!$A32,'Index Volume'!$A:$A,0))</f>
        <v>0</v>
      </c>
      <c r="H32" s="46">
        <f>INDEX('Index Volume'!H:H,MATCH(Index_New!$A32,'Index Volume'!$A:$A,0))</f>
        <v>40357</v>
      </c>
      <c r="I32" s="46">
        <f>INDEX('Index Volume'!I:I,MATCH(Index_New!$A32,'Index Volume'!$A:$A,0))</f>
        <v>0</v>
      </c>
      <c r="J32" s="46">
        <f>INDEX('Index Volume'!J:J,MATCH(Index_New!$A32,'Index Volume'!$A:$A,0))</f>
        <v>0</v>
      </c>
      <c r="K32" s="46">
        <f>INDEX('Index Volume'!K:K,MATCH(Index_New!$A32,'Index Volume'!$A:$A,0))</f>
        <v>136278</v>
      </c>
      <c r="L32" s="46">
        <f>INDEX('Index Volume'!L:L,MATCH(Index_New!$A32,'Index Volume'!$A:$A,0))</f>
        <v>37270</v>
      </c>
      <c r="M32" s="46">
        <f t="shared" si="0"/>
        <v>36755685</v>
      </c>
      <c r="N32" s="1">
        <f t="shared" si="12"/>
        <v>36755685</v>
      </c>
      <c r="O32" t="b">
        <f t="shared" si="13"/>
        <v>1</v>
      </c>
      <c r="Q32" s="7">
        <f t="shared" si="14"/>
        <v>0.92086666124382921</v>
      </c>
      <c r="R32" s="7">
        <f t="shared" si="15"/>
        <v>7.4947069776882137E-3</v>
      </c>
      <c r="S32" s="7">
        <f t="shared" si="16"/>
        <v>5.3406606637605034E-2</v>
      </c>
      <c r="T32" s="7">
        <f t="shared" si="17"/>
        <v>0</v>
      </c>
      <c r="U32" s="7">
        <f t="shared" si="18"/>
        <v>1.3293372507227386E-2</v>
      </c>
      <c r="V32" s="7">
        <f t="shared" si="19"/>
        <v>0</v>
      </c>
      <c r="W32" s="7">
        <f t="shared" si="20"/>
        <v>5.5075900937933981E-4</v>
      </c>
      <c r="X32" s="7">
        <f t="shared" si="21"/>
        <v>0</v>
      </c>
      <c r="Y32" s="7">
        <f t="shared" si="22"/>
        <v>0</v>
      </c>
      <c r="Z32" s="7">
        <f t="shared" si="23"/>
        <v>3.8411386789363468E-3</v>
      </c>
      <c r="AA32" s="7">
        <f t="shared" si="24"/>
        <v>5.4675494533441556E-4</v>
      </c>
      <c r="AC32" s="7">
        <f>IF(DAY($A32)=1,VLOOKUP($A32-1,$A$2:$L$1124,$Q$1,FALSE)/VLOOKUP($A32-1,$A$2:$N$1124,14,FALSE),AC31)</f>
        <v>0.92086666124382921</v>
      </c>
      <c r="AD32" s="7">
        <f>IF(DAY($A32)=1,VLOOKUP($A32-1,$A$2:$L$1124,$R$1,FALSE)/VLOOKUP($A32-1,$A$2:$N$1124,14,FALSE),AD31)</f>
        <v>7.4947069776882137E-3</v>
      </c>
      <c r="AE32" s="7">
        <f>IF(DAY($A32)=1,VLOOKUP($A32-1,$A$2:$L$1124,$S$1,FALSE)/VLOOKUP($A32-1,$A$2:$N$1124,14,FALSE),AE31)</f>
        <v>5.3406606637605034E-2</v>
      </c>
      <c r="AF32" s="7">
        <f>IF(DAY($A32)=1,VLOOKUP($A32-1,$A$2:$L$1124,$T$1,FALSE)/VLOOKUP($A32-1,$A$2:$N$1124,14,FALSE),AF31)</f>
        <v>0</v>
      </c>
      <c r="AG32" s="7">
        <f>IF(DAY($A32)=1,VLOOKUP($A32-1,$A$2:$L$1124,$U$1,FALSE)/VLOOKUP($A32-1,$A$2:$N$1124,14,FALSE),AG31)</f>
        <v>1.3293372507227386E-2</v>
      </c>
      <c r="AH32" s="7">
        <f>IF(DAY($A32)=1,VLOOKUP($A32-1,$A$2:$L$1124,$V$1,FALSE)/VLOOKUP($A32-1,$A$2:$N$1124,14,FALSE),AH31)</f>
        <v>0</v>
      </c>
      <c r="AI32" s="7">
        <f>IF(DAY($A32)=1,VLOOKUP($A32-1,$A$2:$L$1124,$W$1,FALSE)/VLOOKUP($A32-1,$A$2:$N$1124,14,FALSE),AI31)</f>
        <v>5.5075900937933981E-4</v>
      </c>
      <c r="AJ32" s="7">
        <f>IF(DAY($A32)=1,VLOOKUP($A32-1,$A$2:$L$1124,$X$1,FALSE)/VLOOKUP($A32-1,$A$2:$N$1124,14,FALSE),AJ31)</f>
        <v>0</v>
      </c>
      <c r="AK32" s="7">
        <f>IF(DAY($A32)=1,VLOOKUP($A32-1,$A$2:$L$1124,$Y$1,FALSE)/VLOOKUP($A32-1,$A$2:$N$1124,14,FALSE),AK31)</f>
        <v>0</v>
      </c>
      <c r="AL32" s="7">
        <f>IF(DAY($A32)=1,VLOOKUP($A32-1,$A$2:$L$1124,$Z$1,FALSE)/VLOOKUP($A32-1,$A$2:$N$1124,14,FALSE),AL31)</f>
        <v>3.8411386789363468E-3</v>
      </c>
      <c r="AM32" s="7">
        <f>IF(DAY($A32)=1,VLOOKUP($A32-1,$A$2:$L$1124,$AA$1,FALSE)/VLOOKUP($A32-1,$A$2:$N$1124,14,FALSE),AM31)</f>
        <v>5.4675494533441556E-4</v>
      </c>
      <c r="AO32" s="12">
        <f>VLOOKUP($A32,BTC!$A$1:$G$1853,5,FALSE)</f>
        <v>378.26</v>
      </c>
      <c r="AP32" s="12">
        <f>VLOOKUP($A32,XRP!$A$1:$G$1853,5,FALSE)</f>
        <v>6.6340000000000001E-3</v>
      </c>
      <c r="AQ32" s="12">
        <f>VLOOKUP($A32,LTC!$A$1:$G$1853,5,FALSE)</f>
        <v>3.08</v>
      </c>
      <c r="AR32" s="12">
        <f>VLOOKUP($A32,ETC!$A$1:$G$1853,5,FALSE)</f>
        <v>0</v>
      </c>
      <c r="AS32" s="12">
        <f>VLOOKUP($A32,ETH!$A$1:$G$1853,5,FALSE)</f>
        <v>2.4500000000000002</v>
      </c>
      <c r="AT32" s="12">
        <f>VLOOKUP($A32,BCH!$A$1:$G$1853,5,FALSE)</f>
        <v>0</v>
      </c>
      <c r="AU32" s="12">
        <f>VLOOKUP($A32,XMR!$A$1:$G$1853,5,FALSE)</f>
        <v>0.51152799999999998</v>
      </c>
      <c r="AV32" s="12">
        <f>VLOOKUP($A32,ZEC!$A$1:$G$1853,5,FALSE)</f>
        <v>0</v>
      </c>
      <c r="AW32" s="12">
        <f>VLOOKUP($A32,EOS!$A$1:$G$1853,5,FALSE)</f>
        <v>0</v>
      </c>
      <c r="AX32" s="12">
        <f>VLOOKUP($A32,DASH!$A$1:$G$1853,5,FALSE)</f>
        <v>4.29</v>
      </c>
      <c r="AY32" s="12">
        <f>VLOOKUP($A32,XLM!$A$1:$G$1853,5,FALSE)</f>
        <v>1.735E-3</v>
      </c>
      <c r="BA32" s="24">
        <v>1</v>
      </c>
      <c r="BB32" s="24">
        <v>1</v>
      </c>
      <c r="BC32" s="24">
        <v>1</v>
      </c>
      <c r="BD32" s="24">
        <v>0</v>
      </c>
      <c r="BE32" s="24">
        <v>1</v>
      </c>
      <c r="BF32" s="24">
        <v>0</v>
      </c>
      <c r="BG32" s="24">
        <v>1</v>
      </c>
      <c r="BH32" s="24">
        <v>0</v>
      </c>
      <c r="BI32" s="24">
        <v>0</v>
      </c>
      <c r="BJ32" s="24">
        <v>1</v>
      </c>
      <c r="BK32" s="24">
        <v>1</v>
      </c>
      <c r="BM32" s="19">
        <f>IF(SUM(BA31:BK31)=SUM(BA32:BK32),BM31,BM31*SUMPRODUCT(BA32:BK32,AO32:AY32,Q32:AA32)/SUMPRODUCT(BA31:BK31,AO32:AY32,AC32:AM32))</f>
        <v>0.92135790630093795</v>
      </c>
      <c r="BN32" s="26">
        <f>SUMPRODUCT(AO32:AY32,BA32:BK32,Q32:AA32)/BM32</f>
        <v>378.29044814364306</v>
      </c>
      <c r="BO32">
        <f t="shared" si="25"/>
        <v>378.26</v>
      </c>
    </row>
    <row r="33" spans="1:67" x14ac:dyDescent="0.75">
      <c r="A33" s="3">
        <v>42400</v>
      </c>
      <c r="B33" s="46">
        <f>INDEX('Index Volume'!B:B,MATCH(Index_New!$A33,'Index Volume'!$A:$A,0))</f>
        <v>37894300</v>
      </c>
      <c r="C33" s="46">
        <f>INDEX('Index Volume'!C:C,MATCH(Index_New!$A33,'Index Volume'!$A:$A,0))</f>
        <v>977856</v>
      </c>
      <c r="D33" s="46">
        <f>INDEX('Index Volume'!D:D,MATCH(Index_New!$A33,'Index Volume'!$A:$A,0))</f>
        <v>1450600</v>
      </c>
      <c r="E33" s="46">
        <f>INDEX('Index Volume'!E:E,MATCH(Index_New!$A33,'Index Volume'!$A:$A,0))</f>
        <v>0</v>
      </c>
      <c r="F33" s="46">
        <f>INDEX('Index Volume'!F:F,MATCH(Index_New!$A33,'Index Volume'!$A:$A,0))</f>
        <v>5847500</v>
      </c>
      <c r="G33" s="46">
        <f>INDEX('Index Volume'!G:G,MATCH(Index_New!$A33,'Index Volume'!$A:$A,0))</f>
        <v>0</v>
      </c>
      <c r="H33" s="46">
        <f>INDEX('Index Volume'!H:H,MATCH(Index_New!$A33,'Index Volume'!$A:$A,0))</f>
        <v>43787</v>
      </c>
      <c r="I33" s="46">
        <f>INDEX('Index Volume'!I:I,MATCH(Index_New!$A33,'Index Volume'!$A:$A,0))</f>
        <v>0</v>
      </c>
      <c r="J33" s="46">
        <f>INDEX('Index Volume'!J:J,MATCH(Index_New!$A33,'Index Volume'!$A:$A,0))</f>
        <v>0</v>
      </c>
      <c r="K33" s="46">
        <f>INDEX('Index Volume'!K:K,MATCH(Index_New!$A33,'Index Volume'!$A:$A,0))</f>
        <v>147359</v>
      </c>
      <c r="L33" s="46">
        <f>INDEX('Index Volume'!L:L,MATCH(Index_New!$A33,'Index Volume'!$A:$A,0))</f>
        <v>26362</v>
      </c>
      <c r="M33" s="46">
        <f t="shared" si="0"/>
        <v>46387764</v>
      </c>
      <c r="N33" s="1">
        <f t="shared" si="12"/>
        <v>46387764</v>
      </c>
      <c r="O33" t="b">
        <f t="shared" si="13"/>
        <v>1</v>
      </c>
      <c r="Q33" s="7">
        <f t="shared" si="14"/>
        <v>0.92086666124382921</v>
      </c>
      <c r="R33" s="7">
        <f t="shared" si="15"/>
        <v>7.4947069776882137E-3</v>
      </c>
      <c r="S33" s="7">
        <f t="shared" si="16"/>
        <v>5.3406606637605034E-2</v>
      </c>
      <c r="T33" s="7">
        <f t="shared" si="17"/>
        <v>0</v>
      </c>
      <c r="U33" s="7">
        <f t="shared" si="18"/>
        <v>1.3293372507227386E-2</v>
      </c>
      <c r="V33" s="7">
        <f t="shared" si="19"/>
        <v>0</v>
      </c>
      <c r="W33" s="7">
        <f t="shared" si="20"/>
        <v>5.5075900937933981E-4</v>
      </c>
      <c r="X33" s="7">
        <f t="shared" si="21"/>
        <v>0</v>
      </c>
      <c r="Y33" s="7">
        <f t="shared" si="22"/>
        <v>0</v>
      </c>
      <c r="Z33" s="7">
        <f t="shared" si="23"/>
        <v>3.8411386789363468E-3</v>
      </c>
      <c r="AA33" s="7">
        <f t="shared" si="24"/>
        <v>5.4675494533441556E-4</v>
      </c>
      <c r="AC33" s="7">
        <f>IF(DAY($A33)=1,VLOOKUP($A33-1,$A$2:$L$1124,$Q$1,FALSE)/VLOOKUP($A33-1,$A$2:$N$1124,14,FALSE),AC32)</f>
        <v>0.92086666124382921</v>
      </c>
      <c r="AD33" s="7">
        <f>IF(DAY($A33)=1,VLOOKUP($A33-1,$A$2:$L$1124,$R$1,FALSE)/VLOOKUP($A33-1,$A$2:$N$1124,14,FALSE),AD32)</f>
        <v>7.4947069776882137E-3</v>
      </c>
      <c r="AE33" s="7">
        <f>IF(DAY($A33)=1,VLOOKUP($A33-1,$A$2:$L$1124,$S$1,FALSE)/VLOOKUP($A33-1,$A$2:$N$1124,14,FALSE),AE32)</f>
        <v>5.3406606637605034E-2</v>
      </c>
      <c r="AF33" s="7">
        <f>IF(DAY($A33)=1,VLOOKUP($A33-1,$A$2:$L$1124,$T$1,FALSE)/VLOOKUP($A33-1,$A$2:$N$1124,14,FALSE),AF32)</f>
        <v>0</v>
      </c>
      <c r="AG33" s="7">
        <f>IF(DAY($A33)=1,VLOOKUP($A33-1,$A$2:$L$1124,$U$1,FALSE)/VLOOKUP($A33-1,$A$2:$N$1124,14,FALSE),AG32)</f>
        <v>1.3293372507227386E-2</v>
      </c>
      <c r="AH33" s="7">
        <f>IF(DAY($A33)=1,VLOOKUP($A33-1,$A$2:$L$1124,$V$1,FALSE)/VLOOKUP($A33-1,$A$2:$N$1124,14,FALSE),AH32)</f>
        <v>0</v>
      </c>
      <c r="AI33" s="7">
        <f>IF(DAY($A33)=1,VLOOKUP($A33-1,$A$2:$L$1124,$W$1,FALSE)/VLOOKUP($A33-1,$A$2:$N$1124,14,FALSE),AI32)</f>
        <v>5.5075900937933981E-4</v>
      </c>
      <c r="AJ33" s="7">
        <f>IF(DAY($A33)=1,VLOOKUP($A33-1,$A$2:$L$1124,$X$1,FALSE)/VLOOKUP($A33-1,$A$2:$N$1124,14,FALSE),AJ32)</f>
        <v>0</v>
      </c>
      <c r="AK33" s="7">
        <f>IF(DAY($A33)=1,VLOOKUP($A33-1,$A$2:$L$1124,$Y$1,FALSE)/VLOOKUP($A33-1,$A$2:$N$1124,14,FALSE),AK32)</f>
        <v>0</v>
      </c>
      <c r="AL33" s="7">
        <f>IF(DAY($A33)=1,VLOOKUP($A33-1,$A$2:$L$1124,$Z$1,FALSE)/VLOOKUP($A33-1,$A$2:$N$1124,14,FALSE),AL32)</f>
        <v>3.8411386789363468E-3</v>
      </c>
      <c r="AM33" s="7">
        <f>IF(DAY($A33)=1,VLOOKUP($A33-1,$A$2:$L$1124,$AA$1,FALSE)/VLOOKUP($A33-1,$A$2:$N$1124,14,FALSE),AM32)</f>
        <v>5.4675494533441556E-4</v>
      </c>
      <c r="AO33" s="12">
        <f>VLOOKUP($A33,BTC!$A$1:$G$1853,5,FALSE)</f>
        <v>368.77</v>
      </c>
      <c r="AP33" s="12">
        <f>VLOOKUP($A33,XRP!$A$1:$G$1853,5,FALSE)</f>
        <v>6.3990000000000002E-3</v>
      </c>
      <c r="AQ33" s="12">
        <f>VLOOKUP($A33,LTC!$A$1:$G$1853,5,FALSE)</f>
        <v>3.05</v>
      </c>
      <c r="AR33" s="12">
        <f>VLOOKUP($A33,ETC!$A$1:$G$1853,5,FALSE)</f>
        <v>0</v>
      </c>
      <c r="AS33" s="12">
        <f>VLOOKUP($A33,ETH!$A$1:$G$1853,5,FALSE)</f>
        <v>2.31</v>
      </c>
      <c r="AT33" s="12">
        <f>VLOOKUP($A33,BCH!$A$1:$G$1853,5,FALSE)</f>
        <v>0</v>
      </c>
      <c r="AU33" s="12">
        <f>VLOOKUP($A33,XMR!$A$1:$G$1853,5,FALSE)</f>
        <v>0.483429</v>
      </c>
      <c r="AV33" s="12">
        <f>VLOOKUP($A33,ZEC!$A$1:$G$1853,5,FALSE)</f>
        <v>0</v>
      </c>
      <c r="AW33" s="12">
        <f>VLOOKUP($A33,EOS!$A$1:$G$1853,5,FALSE)</f>
        <v>0</v>
      </c>
      <c r="AX33" s="12">
        <f>VLOOKUP($A33,DASH!$A$1:$G$1853,5,FALSE)</f>
        <v>4.1100000000000003</v>
      </c>
      <c r="AY33" s="12">
        <f>VLOOKUP($A33,XLM!$A$1:$G$1853,5,FALSE)</f>
        <v>1.776E-3</v>
      </c>
      <c r="BA33" s="24">
        <v>1</v>
      </c>
      <c r="BB33" s="24">
        <v>1</v>
      </c>
      <c r="BC33" s="24">
        <v>1</v>
      </c>
      <c r="BD33" s="24">
        <v>0</v>
      </c>
      <c r="BE33" s="24">
        <v>1</v>
      </c>
      <c r="BF33" s="24">
        <v>0</v>
      </c>
      <c r="BG33" s="24">
        <v>1</v>
      </c>
      <c r="BH33" s="24">
        <v>0</v>
      </c>
      <c r="BI33" s="24">
        <v>0</v>
      </c>
      <c r="BJ33" s="24">
        <v>1</v>
      </c>
      <c r="BK33" s="24">
        <v>1</v>
      </c>
      <c r="BM33" s="19">
        <f>IF(SUM(BA32:BK32)=SUM(BA33:BK33),BM32,BM32*SUMPRODUCT(BA33:BK33,AO33:AY33,Q33:AA33)/SUMPRODUCT(BA32:BK32,AO33:AY33,AC33:AM33))</f>
        <v>0.92135790630093795</v>
      </c>
      <c r="BN33" s="26">
        <f>SUMPRODUCT(AO33:AY33,BA33:BK33,Q33:AA33)/BM33</f>
        <v>368.80097999522832</v>
      </c>
      <c r="BO33">
        <f t="shared" si="25"/>
        <v>368.77</v>
      </c>
    </row>
    <row r="34" spans="1:67" x14ac:dyDescent="0.75">
      <c r="A34" s="4">
        <v>42401</v>
      </c>
      <c r="B34" s="46">
        <f>INDEX('Index Volume'!B:B,MATCH(Index_New!$A34,'Index Volume'!$A:$A,0))</f>
        <v>51656700</v>
      </c>
      <c r="C34" s="46">
        <f>INDEX('Index Volume'!C:C,MATCH(Index_New!$A34,'Index Volume'!$A:$A,0))</f>
        <v>830380</v>
      </c>
      <c r="D34" s="46">
        <f>INDEX('Index Volume'!D:D,MATCH(Index_New!$A34,'Index Volume'!$A:$A,0))</f>
        <v>1502430</v>
      </c>
      <c r="E34" s="46">
        <f>INDEX('Index Volume'!E:E,MATCH(Index_New!$A34,'Index Volume'!$A:$A,0))</f>
        <v>0</v>
      </c>
      <c r="F34" s="46">
        <f>INDEX('Index Volume'!F:F,MATCH(Index_New!$A34,'Index Volume'!$A:$A,0))</f>
        <v>3994100</v>
      </c>
      <c r="G34" s="46">
        <f>INDEX('Index Volume'!G:G,MATCH(Index_New!$A34,'Index Volume'!$A:$A,0))</f>
        <v>0</v>
      </c>
      <c r="H34" s="46">
        <f>INDEX('Index Volume'!H:H,MATCH(Index_New!$A34,'Index Volume'!$A:$A,0))</f>
        <v>42354</v>
      </c>
      <c r="I34" s="46">
        <f>INDEX('Index Volume'!I:I,MATCH(Index_New!$A34,'Index Volume'!$A:$A,0))</f>
        <v>0</v>
      </c>
      <c r="J34" s="46">
        <f>INDEX('Index Volume'!J:J,MATCH(Index_New!$A34,'Index Volume'!$A:$A,0))</f>
        <v>0</v>
      </c>
      <c r="K34" s="46">
        <f>INDEX('Index Volume'!K:K,MATCH(Index_New!$A34,'Index Volume'!$A:$A,0))</f>
        <v>61713</v>
      </c>
      <c r="L34" s="46">
        <f>INDEX('Index Volume'!L:L,MATCH(Index_New!$A34,'Index Volume'!$A:$A,0))</f>
        <v>14159</v>
      </c>
      <c r="M34" s="46">
        <f t="shared" si="0"/>
        <v>58101836</v>
      </c>
      <c r="N34" s="1">
        <f t="shared" si="12"/>
        <v>58101836</v>
      </c>
      <c r="O34" t="b">
        <f t="shared" si="13"/>
        <v>1</v>
      </c>
      <c r="Q34" s="7">
        <f t="shared" si="14"/>
        <v>0.8169029229345911</v>
      </c>
      <c r="R34" s="7">
        <f t="shared" si="15"/>
        <v>2.1080041710999479E-2</v>
      </c>
      <c r="S34" s="7">
        <f t="shared" si="16"/>
        <v>3.1271177459642162E-2</v>
      </c>
      <c r="T34" s="7">
        <f t="shared" si="17"/>
        <v>0</v>
      </c>
      <c r="U34" s="7">
        <f t="shared" si="18"/>
        <v>0.1260569489833569</v>
      </c>
      <c r="V34" s="7">
        <f t="shared" si="19"/>
        <v>0</v>
      </c>
      <c r="W34" s="7">
        <f t="shared" si="20"/>
        <v>9.4393426680363377E-4</v>
      </c>
      <c r="X34" s="7">
        <f t="shared" si="21"/>
        <v>0</v>
      </c>
      <c r="Y34" s="7">
        <f t="shared" si="22"/>
        <v>0</v>
      </c>
      <c r="Z34" s="7">
        <f t="shared" si="23"/>
        <v>3.1766782291985447E-3</v>
      </c>
      <c r="AA34" s="7">
        <f t="shared" si="24"/>
        <v>5.6829641540816667E-4</v>
      </c>
      <c r="AC34" s="7">
        <f>IF(DAY($A34)=1,VLOOKUP($A34-1,$A$2:$L$1124,$Q$1,FALSE)/VLOOKUP($A34-1,$A$2:$N$1124,14,FALSE),AC33)</f>
        <v>0.8169029229345911</v>
      </c>
      <c r="AD34" s="7">
        <f>IF(DAY($A34)=1,VLOOKUP($A34-1,$A$2:$L$1124,$R$1,FALSE)/VLOOKUP($A34-1,$A$2:$N$1124,14,FALSE),AD33)</f>
        <v>2.1080041710999479E-2</v>
      </c>
      <c r="AE34" s="7">
        <f>IF(DAY($A34)=1,VLOOKUP($A34-1,$A$2:$L$1124,$S$1,FALSE)/VLOOKUP($A34-1,$A$2:$N$1124,14,FALSE),AE33)</f>
        <v>3.1271177459642162E-2</v>
      </c>
      <c r="AF34" s="7">
        <f>IF(DAY($A34)=1,VLOOKUP($A34-1,$A$2:$L$1124,$T$1,FALSE)/VLOOKUP($A34-1,$A$2:$N$1124,14,FALSE),AF33)</f>
        <v>0</v>
      </c>
      <c r="AG34" s="7">
        <f>IF(DAY($A34)=1,VLOOKUP($A34-1,$A$2:$L$1124,$U$1,FALSE)/VLOOKUP($A34-1,$A$2:$N$1124,14,FALSE),AG33)</f>
        <v>0.1260569489833569</v>
      </c>
      <c r="AH34" s="7">
        <f>IF(DAY($A34)=1,VLOOKUP($A34-1,$A$2:$L$1124,$V$1,FALSE)/VLOOKUP($A34-1,$A$2:$N$1124,14,FALSE),AH33)</f>
        <v>0</v>
      </c>
      <c r="AI34" s="7">
        <f>IF(DAY($A34)=1,VLOOKUP($A34-1,$A$2:$L$1124,$W$1,FALSE)/VLOOKUP($A34-1,$A$2:$N$1124,14,FALSE),AI33)</f>
        <v>9.4393426680363377E-4</v>
      </c>
      <c r="AJ34" s="7">
        <f>IF(DAY($A34)=1,VLOOKUP($A34-1,$A$2:$L$1124,$X$1,FALSE)/VLOOKUP($A34-1,$A$2:$N$1124,14,FALSE),AJ33)</f>
        <v>0</v>
      </c>
      <c r="AK34" s="7">
        <f>IF(DAY($A34)=1,VLOOKUP($A34-1,$A$2:$L$1124,$Y$1,FALSE)/VLOOKUP($A34-1,$A$2:$N$1124,14,FALSE),AK33)</f>
        <v>0</v>
      </c>
      <c r="AL34" s="7">
        <f>IF(DAY($A34)=1,VLOOKUP($A34-1,$A$2:$L$1124,$Z$1,FALSE)/VLOOKUP($A34-1,$A$2:$N$1124,14,FALSE),AL33)</f>
        <v>3.1766782291985447E-3</v>
      </c>
      <c r="AM34" s="7">
        <f>IF(DAY($A34)=1,VLOOKUP($A34-1,$A$2:$L$1124,$AA$1,FALSE)/VLOOKUP($A34-1,$A$2:$N$1124,14,FALSE),AM33)</f>
        <v>5.6829641540816667E-4</v>
      </c>
      <c r="AO34" s="12">
        <f>VLOOKUP($A34,BTC!$A$1:$G$1853,5,FALSE)</f>
        <v>373.06</v>
      </c>
      <c r="AP34" s="12">
        <f>VLOOKUP($A34,XRP!$A$1:$G$1853,5,FALSE)</f>
        <v>6.5420000000000001E-3</v>
      </c>
      <c r="AQ34" s="12">
        <f>VLOOKUP($A34,LTC!$A$1:$G$1853,5,FALSE)</f>
        <v>3.08</v>
      </c>
      <c r="AR34" s="12">
        <f>VLOOKUP($A34,ETC!$A$1:$G$1853,5,FALSE)</f>
        <v>0</v>
      </c>
      <c r="AS34" s="12">
        <f>VLOOKUP($A34,ETH!$A$1:$G$1853,5,FALSE)</f>
        <v>2.21</v>
      </c>
      <c r="AT34" s="12">
        <f>VLOOKUP($A34,BCH!$A$1:$G$1853,5,FALSE)</f>
        <v>0</v>
      </c>
      <c r="AU34" s="12">
        <f>VLOOKUP($A34,XMR!$A$1:$G$1853,5,FALSE)</f>
        <v>0.49796200000000002</v>
      </c>
      <c r="AV34" s="12">
        <f>VLOOKUP($A34,ZEC!$A$1:$G$1853,5,FALSE)</f>
        <v>0</v>
      </c>
      <c r="AW34" s="12">
        <f>VLOOKUP($A34,EOS!$A$1:$G$1853,5,FALSE)</f>
        <v>0</v>
      </c>
      <c r="AX34" s="12">
        <f>VLOOKUP($A34,DASH!$A$1:$G$1853,5,FALSE)</f>
        <v>4.12</v>
      </c>
      <c r="AY34" s="12">
        <f>VLOOKUP($A34,XLM!$A$1:$G$1853,5,FALSE)</f>
        <v>1.792E-3</v>
      </c>
      <c r="BA34" s="24">
        <v>1</v>
      </c>
      <c r="BB34" s="24">
        <v>1</v>
      </c>
      <c r="BC34" s="24">
        <v>1</v>
      </c>
      <c r="BD34" s="24">
        <v>0</v>
      </c>
      <c r="BE34" s="24">
        <v>1</v>
      </c>
      <c r="BF34" s="24">
        <v>0</v>
      </c>
      <c r="BG34" s="24">
        <v>1</v>
      </c>
      <c r="BH34" s="24">
        <v>0</v>
      </c>
      <c r="BI34" s="24">
        <v>0</v>
      </c>
      <c r="BJ34" s="24">
        <v>1</v>
      </c>
      <c r="BK34" s="24">
        <v>1</v>
      </c>
      <c r="BM34" s="19">
        <f>IF(SUM(BA33:BK33)=SUM(BA34:BK34),BM33,BM33*SUMPRODUCT(BA34:BK34,AO34:AY34,Q34:AA34)/SUMPRODUCT(BA33:BK33,AO34:AY34,AC34:AM34))</f>
        <v>0.92135790630093795</v>
      </c>
      <c r="BN34" s="26">
        <f>SUMPRODUCT(AO34:AY34,BA34:BK34,Q34:AA34)/BM34</f>
        <v>331.18769623480097</v>
      </c>
      <c r="BO34">
        <f t="shared" si="25"/>
        <v>373.06</v>
      </c>
    </row>
    <row r="35" spans="1:67" x14ac:dyDescent="0.75">
      <c r="A35" s="3">
        <v>42402</v>
      </c>
      <c r="B35" s="46">
        <f>INDEX('Index Volume'!B:B,MATCH(Index_New!$A35,'Index Volume'!$A:$A,0))</f>
        <v>40378700</v>
      </c>
      <c r="C35" s="46">
        <f>INDEX('Index Volume'!C:C,MATCH(Index_New!$A35,'Index Volume'!$A:$A,0))</f>
        <v>809854</v>
      </c>
      <c r="D35" s="46">
        <f>INDEX('Index Volume'!D:D,MATCH(Index_New!$A35,'Index Volume'!$A:$A,0))</f>
        <v>1279650</v>
      </c>
      <c r="E35" s="46">
        <f>INDEX('Index Volume'!E:E,MATCH(Index_New!$A35,'Index Volume'!$A:$A,0))</f>
        <v>0</v>
      </c>
      <c r="F35" s="46">
        <f>INDEX('Index Volume'!F:F,MATCH(Index_New!$A35,'Index Volume'!$A:$A,0))</f>
        <v>3451270</v>
      </c>
      <c r="G35" s="46">
        <f>INDEX('Index Volume'!G:G,MATCH(Index_New!$A35,'Index Volume'!$A:$A,0))</f>
        <v>0</v>
      </c>
      <c r="H35" s="46">
        <f>INDEX('Index Volume'!H:H,MATCH(Index_New!$A35,'Index Volume'!$A:$A,0))</f>
        <v>20583</v>
      </c>
      <c r="I35" s="46">
        <f>INDEX('Index Volume'!I:I,MATCH(Index_New!$A35,'Index Volume'!$A:$A,0))</f>
        <v>0</v>
      </c>
      <c r="J35" s="46">
        <f>INDEX('Index Volume'!J:J,MATCH(Index_New!$A35,'Index Volume'!$A:$A,0))</f>
        <v>0</v>
      </c>
      <c r="K35" s="46">
        <f>INDEX('Index Volume'!K:K,MATCH(Index_New!$A35,'Index Volume'!$A:$A,0))</f>
        <v>125829</v>
      </c>
      <c r="L35" s="46">
        <f>INDEX('Index Volume'!L:L,MATCH(Index_New!$A35,'Index Volume'!$A:$A,0))</f>
        <v>40152</v>
      </c>
      <c r="M35" s="46">
        <f t="shared" si="0"/>
        <v>46106038</v>
      </c>
      <c r="N35" s="1">
        <f t="shared" si="12"/>
        <v>46106038</v>
      </c>
      <c r="O35" t="b">
        <f t="shared" si="13"/>
        <v>1</v>
      </c>
      <c r="Q35" s="7">
        <f t="shared" si="14"/>
        <v>0.8169029229345911</v>
      </c>
      <c r="R35" s="7">
        <f t="shared" si="15"/>
        <v>2.1080041710999479E-2</v>
      </c>
      <c r="S35" s="7">
        <f t="shared" si="16"/>
        <v>3.1271177459642162E-2</v>
      </c>
      <c r="T35" s="7">
        <f t="shared" si="17"/>
        <v>0</v>
      </c>
      <c r="U35" s="7">
        <f t="shared" si="18"/>
        <v>0.1260569489833569</v>
      </c>
      <c r="V35" s="7">
        <f t="shared" si="19"/>
        <v>0</v>
      </c>
      <c r="W35" s="7">
        <f t="shared" si="20"/>
        <v>9.4393426680363377E-4</v>
      </c>
      <c r="X35" s="7">
        <f t="shared" si="21"/>
        <v>0</v>
      </c>
      <c r="Y35" s="7">
        <f t="shared" si="22"/>
        <v>0</v>
      </c>
      <c r="Z35" s="7">
        <f t="shared" si="23"/>
        <v>3.1766782291985447E-3</v>
      </c>
      <c r="AA35" s="7">
        <f t="shared" si="24"/>
        <v>5.6829641540816667E-4</v>
      </c>
      <c r="AC35" s="7">
        <f>IF(DAY($A35)=1,VLOOKUP($A35-1,$A$2:$L$1124,$Q$1,FALSE)/VLOOKUP($A35-1,$A$2:$N$1124,14,FALSE),AC34)</f>
        <v>0.8169029229345911</v>
      </c>
      <c r="AD35" s="7">
        <f>IF(DAY($A35)=1,VLOOKUP($A35-1,$A$2:$L$1124,$R$1,FALSE)/VLOOKUP($A35-1,$A$2:$N$1124,14,FALSE),AD34)</f>
        <v>2.1080041710999479E-2</v>
      </c>
      <c r="AE35" s="7">
        <f>IF(DAY($A35)=1,VLOOKUP($A35-1,$A$2:$L$1124,$S$1,FALSE)/VLOOKUP($A35-1,$A$2:$N$1124,14,FALSE),AE34)</f>
        <v>3.1271177459642162E-2</v>
      </c>
      <c r="AF35" s="7">
        <f>IF(DAY($A35)=1,VLOOKUP($A35-1,$A$2:$L$1124,$T$1,FALSE)/VLOOKUP($A35-1,$A$2:$N$1124,14,FALSE),AF34)</f>
        <v>0</v>
      </c>
      <c r="AG35" s="7">
        <f>IF(DAY($A35)=1,VLOOKUP($A35-1,$A$2:$L$1124,$U$1,FALSE)/VLOOKUP($A35-1,$A$2:$N$1124,14,FALSE),AG34)</f>
        <v>0.1260569489833569</v>
      </c>
      <c r="AH35" s="7">
        <f>IF(DAY($A35)=1,VLOOKUP($A35-1,$A$2:$L$1124,$V$1,FALSE)/VLOOKUP($A35-1,$A$2:$N$1124,14,FALSE),AH34)</f>
        <v>0</v>
      </c>
      <c r="AI35" s="7">
        <f>IF(DAY($A35)=1,VLOOKUP($A35-1,$A$2:$L$1124,$W$1,FALSE)/VLOOKUP($A35-1,$A$2:$N$1124,14,FALSE),AI34)</f>
        <v>9.4393426680363377E-4</v>
      </c>
      <c r="AJ35" s="7">
        <f>IF(DAY($A35)=1,VLOOKUP($A35-1,$A$2:$L$1124,$X$1,FALSE)/VLOOKUP($A35-1,$A$2:$N$1124,14,FALSE),AJ34)</f>
        <v>0</v>
      </c>
      <c r="AK35" s="7">
        <f>IF(DAY($A35)=1,VLOOKUP($A35-1,$A$2:$L$1124,$Y$1,FALSE)/VLOOKUP($A35-1,$A$2:$N$1124,14,FALSE),AK34)</f>
        <v>0</v>
      </c>
      <c r="AL35" s="7">
        <f>IF(DAY($A35)=1,VLOOKUP($A35-1,$A$2:$L$1124,$Z$1,FALSE)/VLOOKUP($A35-1,$A$2:$N$1124,14,FALSE),AL34)</f>
        <v>3.1766782291985447E-3</v>
      </c>
      <c r="AM35" s="7">
        <f>IF(DAY($A35)=1,VLOOKUP($A35-1,$A$2:$L$1124,$AA$1,FALSE)/VLOOKUP($A35-1,$A$2:$N$1124,14,FALSE),AM34)</f>
        <v>5.6829641540816667E-4</v>
      </c>
      <c r="AO35" s="12">
        <f>VLOOKUP($A35,BTC!$A$1:$G$1853,5,FALSE)</f>
        <v>374.45</v>
      </c>
      <c r="AP35" s="12">
        <f>VLOOKUP($A35,XRP!$A$1:$G$1853,5,FALSE)</f>
        <v>6.7679999999999997E-3</v>
      </c>
      <c r="AQ35" s="12">
        <f>VLOOKUP($A35,LTC!$A$1:$G$1853,5,FALSE)</f>
        <v>3.08</v>
      </c>
      <c r="AR35" s="12">
        <f>VLOOKUP($A35,ETC!$A$1:$G$1853,5,FALSE)</f>
        <v>0</v>
      </c>
      <c r="AS35" s="12">
        <f>VLOOKUP($A35,ETH!$A$1:$G$1853,5,FALSE)</f>
        <v>2.44</v>
      </c>
      <c r="AT35" s="12">
        <f>VLOOKUP($A35,BCH!$A$1:$G$1853,5,FALSE)</f>
        <v>0</v>
      </c>
      <c r="AU35" s="12">
        <f>VLOOKUP($A35,XMR!$A$1:$G$1853,5,FALSE)</f>
        <v>0.50103699999999995</v>
      </c>
      <c r="AV35" s="12">
        <f>VLOOKUP($A35,ZEC!$A$1:$G$1853,5,FALSE)</f>
        <v>0</v>
      </c>
      <c r="AW35" s="12">
        <f>VLOOKUP($A35,EOS!$A$1:$G$1853,5,FALSE)</f>
        <v>0</v>
      </c>
      <c r="AX35" s="12">
        <f>VLOOKUP($A35,DASH!$A$1:$G$1853,5,FALSE)</f>
        <v>4.1100000000000003</v>
      </c>
      <c r="AY35" s="12">
        <f>VLOOKUP($A35,XLM!$A$1:$G$1853,5,FALSE)</f>
        <v>1.7960000000000001E-3</v>
      </c>
      <c r="BA35" s="24">
        <v>1</v>
      </c>
      <c r="BB35" s="24">
        <v>1</v>
      </c>
      <c r="BC35" s="24">
        <v>1</v>
      </c>
      <c r="BD35" s="24">
        <v>0</v>
      </c>
      <c r="BE35" s="24">
        <v>1</v>
      </c>
      <c r="BF35" s="24">
        <v>0</v>
      </c>
      <c r="BG35" s="24">
        <v>1</v>
      </c>
      <c r="BH35" s="24">
        <v>0</v>
      </c>
      <c r="BI35" s="24">
        <v>0</v>
      </c>
      <c r="BJ35" s="24">
        <v>1</v>
      </c>
      <c r="BK35" s="24">
        <v>1</v>
      </c>
      <c r="BM35" s="19">
        <f>IF(SUM(BA34:BK34)=SUM(BA35:BK35),BM34,BM34*SUMPRODUCT(BA35:BK35,AO35:AY35,Q35:AA35)/SUMPRODUCT(BA34:BK34,AO35:AY35,AC35:AM35))</f>
        <v>0.92135790630093795</v>
      </c>
      <c r="BN35" s="26">
        <f>SUMPRODUCT(AO35:AY35,BA35:BK35,Q35:AA35)/BM35</f>
        <v>332.45155260957114</v>
      </c>
      <c r="BO35">
        <f t="shared" si="25"/>
        <v>374.45</v>
      </c>
    </row>
    <row r="36" spans="1:67" x14ac:dyDescent="0.75">
      <c r="A36" s="4">
        <v>42403</v>
      </c>
      <c r="B36" s="46">
        <f>INDEX('Index Volume'!B:B,MATCH(Index_New!$A36,'Index Volume'!$A:$A,0))</f>
        <v>45933400</v>
      </c>
      <c r="C36" s="46">
        <f>INDEX('Index Volume'!C:C,MATCH(Index_New!$A36,'Index Volume'!$A:$A,0))</f>
        <v>803366</v>
      </c>
      <c r="D36" s="46">
        <f>INDEX('Index Volume'!D:D,MATCH(Index_New!$A36,'Index Volume'!$A:$A,0))</f>
        <v>1406560</v>
      </c>
      <c r="E36" s="46">
        <f>INDEX('Index Volume'!E:E,MATCH(Index_New!$A36,'Index Volume'!$A:$A,0))</f>
        <v>0</v>
      </c>
      <c r="F36" s="46">
        <f>INDEX('Index Volume'!F:F,MATCH(Index_New!$A36,'Index Volume'!$A:$A,0))</f>
        <v>3987750</v>
      </c>
      <c r="G36" s="46">
        <f>INDEX('Index Volume'!G:G,MATCH(Index_New!$A36,'Index Volume'!$A:$A,0))</f>
        <v>0</v>
      </c>
      <c r="H36" s="46">
        <f>INDEX('Index Volume'!H:H,MATCH(Index_New!$A36,'Index Volume'!$A:$A,0))</f>
        <v>26092</v>
      </c>
      <c r="I36" s="46">
        <f>INDEX('Index Volume'!I:I,MATCH(Index_New!$A36,'Index Volume'!$A:$A,0))</f>
        <v>0</v>
      </c>
      <c r="J36" s="46">
        <f>INDEX('Index Volume'!J:J,MATCH(Index_New!$A36,'Index Volume'!$A:$A,0))</f>
        <v>0</v>
      </c>
      <c r="K36" s="46">
        <f>INDEX('Index Volume'!K:K,MATCH(Index_New!$A36,'Index Volume'!$A:$A,0))</f>
        <v>85544</v>
      </c>
      <c r="L36" s="46">
        <f>INDEX('Index Volume'!L:L,MATCH(Index_New!$A36,'Index Volume'!$A:$A,0))</f>
        <v>33079</v>
      </c>
      <c r="M36" s="46">
        <f t="shared" si="0"/>
        <v>52275791</v>
      </c>
      <c r="N36" s="1">
        <f t="shared" si="12"/>
        <v>52275791</v>
      </c>
      <c r="O36" t="b">
        <f t="shared" si="13"/>
        <v>1</v>
      </c>
      <c r="Q36" s="7">
        <f t="shared" si="14"/>
        <v>0.8169029229345911</v>
      </c>
      <c r="R36" s="7">
        <f t="shared" si="15"/>
        <v>2.1080041710999479E-2</v>
      </c>
      <c r="S36" s="7">
        <f t="shared" si="16"/>
        <v>3.1271177459642162E-2</v>
      </c>
      <c r="T36" s="7">
        <f t="shared" si="17"/>
        <v>0</v>
      </c>
      <c r="U36" s="7">
        <f t="shared" si="18"/>
        <v>0.1260569489833569</v>
      </c>
      <c r="V36" s="7">
        <f t="shared" si="19"/>
        <v>0</v>
      </c>
      <c r="W36" s="7">
        <f t="shared" si="20"/>
        <v>9.4393426680363377E-4</v>
      </c>
      <c r="X36" s="7">
        <f t="shared" si="21"/>
        <v>0</v>
      </c>
      <c r="Y36" s="7">
        <f t="shared" si="22"/>
        <v>0</v>
      </c>
      <c r="Z36" s="7">
        <f t="shared" si="23"/>
        <v>3.1766782291985447E-3</v>
      </c>
      <c r="AA36" s="7">
        <f t="shared" si="24"/>
        <v>5.6829641540816667E-4</v>
      </c>
      <c r="AC36" s="7">
        <f>IF(DAY($A36)=1,VLOOKUP($A36-1,$A$2:$L$1124,$Q$1,FALSE)/VLOOKUP($A36-1,$A$2:$N$1124,14,FALSE),AC35)</f>
        <v>0.8169029229345911</v>
      </c>
      <c r="AD36" s="7">
        <f>IF(DAY($A36)=1,VLOOKUP($A36-1,$A$2:$L$1124,$R$1,FALSE)/VLOOKUP($A36-1,$A$2:$N$1124,14,FALSE),AD35)</f>
        <v>2.1080041710999479E-2</v>
      </c>
      <c r="AE36" s="7">
        <f>IF(DAY($A36)=1,VLOOKUP($A36-1,$A$2:$L$1124,$S$1,FALSE)/VLOOKUP($A36-1,$A$2:$N$1124,14,FALSE),AE35)</f>
        <v>3.1271177459642162E-2</v>
      </c>
      <c r="AF36" s="7">
        <f>IF(DAY($A36)=1,VLOOKUP($A36-1,$A$2:$L$1124,$T$1,FALSE)/VLOOKUP($A36-1,$A$2:$N$1124,14,FALSE),AF35)</f>
        <v>0</v>
      </c>
      <c r="AG36" s="7">
        <f>IF(DAY($A36)=1,VLOOKUP($A36-1,$A$2:$L$1124,$U$1,FALSE)/VLOOKUP($A36-1,$A$2:$N$1124,14,FALSE),AG35)</f>
        <v>0.1260569489833569</v>
      </c>
      <c r="AH36" s="7">
        <f>IF(DAY($A36)=1,VLOOKUP($A36-1,$A$2:$L$1124,$V$1,FALSE)/VLOOKUP($A36-1,$A$2:$N$1124,14,FALSE),AH35)</f>
        <v>0</v>
      </c>
      <c r="AI36" s="7">
        <f>IF(DAY($A36)=1,VLOOKUP($A36-1,$A$2:$L$1124,$W$1,FALSE)/VLOOKUP($A36-1,$A$2:$N$1124,14,FALSE),AI35)</f>
        <v>9.4393426680363377E-4</v>
      </c>
      <c r="AJ36" s="7">
        <f>IF(DAY($A36)=1,VLOOKUP($A36-1,$A$2:$L$1124,$X$1,FALSE)/VLOOKUP($A36-1,$A$2:$N$1124,14,FALSE),AJ35)</f>
        <v>0</v>
      </c>
      <c r="AK36" s="7">
        <f>IF(DAY($A36)=1,VLOOKUP($A36-1,$A$2:$L$1124,$Y$1,FALSE)/VLOOKUP($A36-1,$A$2:$N$1124,14,FALSE),AK35)</f>
        <v>0</v>
      </c>
      <c r="AL36" s="7">
        <f>IF(DAY($A36)=1,VLOOKUP($A36-1,$A$2:$L$1124,$Z$1,FALSE)/VLOOKUP($A36-1,$A$2:$N$1124,14,FALSE),AL35)</f>
        <v>3.1766782291985447E-3</v>
      </c>
      <c r="AM36" s="7">
        <f>IF(DAY($A36)=1,VLOOKUP($A36-1,$A$2:$L$1124,$AA$1,FALSE)/VLOOKUP($A36-1,$A$2:$N$1124,14,FALSE),AM35)</f>
        <v>5.6829641540816667E-4</v>
      </c>
      <c r="AO36" s="12">
        <f>VLOOKUP($A36,BTC!$A$1:$G$1853,5,FALSE)</f>
        <v>369.95</v>
      </c>
      <c r="AP36" s="12">
        <f>VLOOKUP($A36,XRP!$A$1:$G$1853,5,FALSE)</f>
        <v>6.8830000000000002E-3</v>
      </c>
      <c r="AQ36" s="12">
        <f>VLOOKUP($A36,LTC!$A$1:$G$1853,5,FALSE)</f>
        <v>3.05</v>
      </c>
      <c r="AR36" s="12">
        <f>VLOOKUP($A36,ETC!$A$1:$G$1853,5,FALSE)</f>
        <v>0</v>
      </c>
      <c r="AS36" s="12">
        <f>VLOOKUP($A36,ETH!$A$1:$G$1853,5,FALSE)</f>
        <v>2.5299999999999998</v>
      </c>
      <c r="AT36" s="12">
        <f>VLOOKUP($A36,BCH!$A$1:$G$1853,5,FALSE)</f>
        <v>0</v>
      </c>
      <c r="AU36" s="12">
        <f>VLOOKUP($A36,XMR!$A$1:$G$1853,5,FALSE)</f>
        <v>0.49197400000000002</v>
      </c>
      <c r="AV36" s="12">
        <f>VLOOKUP($A36,ZEC!$A$1:$G$1853,5,FALSE)</f>
        <v>0</v>
      </c>
      <c r="AW36" s="12">
        <f>VLOOKUP($A36,EOS!$A$1:$G$1853,5,FALSE)</f>
        <v>0</v>
      </c>
      <c r="AX36" s="12">
        <f>VLOOKUP($A36,DASH!$A$1:$G$1853,5,FALSE)</f>
        <v>4.18</v>
      </c>
      <c r="AY36" s="12">
        <f>VLOOKUP($A36,XLM!$A$1:$G$1853,5,FALSE)</f>
        <v>1.807E-3</v>
      </c>
      <c r="BA36" s="24">
        <v>1</v>
      </c>
      <c r="BB36" s="24">
        <v>1</v>
      </c>
      <c r="BC36" s="24">
        <v>1</v>
      </c>
      <c r="BD36" s="24">
        <v>0</v>
      </c>
      <c r="BE36" s="24">
        <v>1</v>
      </c>
      <c r="BF36" s="24">
        <v>0</v>
      </c>
      <c r="BG36" s="24">
        <v>1</v>
      </c>
      <c r="BH36" s="24">
        <v>0</v>
      </c>
      <c r="BI36" s="24">
        <v>0</v>
      </c>
      <c r="BJ36" s="24">
        <v>1</v>
      </c>
      <c r="BK36" s="24">
        <v>1</v>
      </c>
      <c r="BM36" s="19">
        <f>IF(SUM(BA35:BK35)=SUM(BA36:BK36),BM35,BM35*SUMPRODUCT(BA36:BK36,AO36:AY36,Q36:AA36)/SUMPRODUCT(BA35:BK35,AO36:AY36,AC36:AM36))</f>
        <v>0.92135790630093795</v>
      </c>
      <c r="BN36" s="26">
        <f>SUMPRODUCT(AO36:AY36,BA36:BK36,Q36:AA36)/BM36</f>
        <v>328.47325069779714</v>
      </c>
      <c r="BO36">
        <f t="shared" si="25"/>
        <v>369.95</v>
      </c>
    </row>
    <row r="37" spans="1:67" x14ac:dyDescent="0.75">
      <c r="A37" s="3">
        <v>42404</v>
      </c>
      <c r="B37" s="46">
        <f>INDEX('Index Volume'!B:B,MATCH(Index_New!$A37,'Index Volume'!$A:$A,0))</f>
        <v>69285504</v>
      </c>
      <c r="C37" s="46">
        <f>INDEX('Index Volume'!C:C,MATCH(Index_New!$A37,'Index Volume'!$A:$A,0))</f>
        <v>1174600</v>
      </c>
      <c r="D37" s="46">
        <f>INDEX('Index Volume'!D:D,MATCH(Index_New!$A37,'Index Volume'!$A:$A,0))</f>
        <v>2059350</v>
      </c>
      <c r="E37" s="46">
        <f>INDEX('Index Volume'!E:E,MATCH(Index_New!$A37,'Index Volume'!$A:$A,0))</f>
        <v>0</v>
      </c>
      <c r="F37" s="46">
        <f>INDEX('Index Volume'!F:F,MATCH(Index_New!$A37,'Index Volume'!$A:$A,0))</f>
        <v>3552320</v>
      </c>
      <c r="G37" s="46">
        <f>INDEX('Index Volume'!G:G,MATCH(Index_New!$A37,'Index Volume'!$A:$A,0))</f>
        <v>0</v>
      </c>
      <c r="H37" s="46">
        <f>INDEX('Index Volume'!H:H,MATCH(Index_New!$A37,'Index Volume'!$A:$A,0))</f>
        <v>31220</v>
      </c>
      <c r="I37" s="46">
        <f>INDEX('Index Volume'!I:I,MATCH(Index_New!$A37,'Index Volume'!$A:$A,0))</f>
        <v>0</v>
      </c>
      <c r="J37" s="46">
        <f>INDEX('Index Volume'!J:J,MATCH(Index_New!$A37,'Index Volume'!$A:$A,0))</f>
        <v>0</v>
      </c>
      <c r="K37" s="46">
        <f>INDEX('Index Volume'!K:K,MATCH(Index_New!$A37,'Index Volume'!$A:$A,0))</f>
        <v>100963</v>
      </c>
      <c r="L37" s="46">
        <f>INDEX('Index Volume'!L:L,MATCH(Index_New!$A37,'Index Volume'!$A:$A,0))</f>
        <v>22478</v>
      </c>
      <c r="M37" s="46">
        <f t="shared" si="0"/>
        <v>76226435</v>
      </c>
      <c r="N37" s="1">
        <f t="shared" si="12"/>
        <v>76226435</v>
      </c>
      <c r="O37" t="b">
        <f t="shared" si="13"/>
        <v>1</v>
      </c>
      <c r="Q37" s="7">
        <f t="shared" si="14"/>
        <v>0.8169029229345911</v>
      </c>
      <c r="R37" s="7">
        <f t="shared" si="15"/>
        <v>2.1080041710999479E-2</v>
      </c>
      <c r="S37" s="7">
        <f t="shared" si="16"/>
        <v>3.1271177459642162E-2</v>
      </c>
      <c r="T37" s="7">
        <f t="shared" si="17"/>
        <v>0</v>
      </c>
      <c r="U37" s="7">
        <f t="shared" si="18"/>
        <v>0.1260569489833569</v>
      </c>
      <c r="V37" s="7">
        <f t="shared" si="19"/>
        <v>0</v>
      </c>
      <c r="W37" s="7">
        <f t="shared" si="20"/>
        <v>9.4393426680363377E-4</v>
      </c>
      <c r="X37" s="7">
        <f t="shared" si="21"/>
        <v>0</v>
      </c>
      <c r="Y37" s="7">
        <f t="shared" si="22"/>
        <v>0</v>
      </c>
      <c r="Z37" s="7">
        <f t="shared" si="23"/>
        <v>3.1766782291985447E-3</v>
      </c>
      <c r="AA37" s="7">
        <f t="shared" si="24"/>
        <v>5.6829641540816667E-4</v>
      </c>
      <c r="AC37" s="7">
        <f>IF(DAY($A37)=1,VLOOKUP($A37-1,$A$2:$L$1124,$Q$1,FALSE)/VLOOKUP($A37-1,$A$2:$N$1124,14,FALSE),AC36)</f>
        <v>0.8169029229345911</v>
      </c>
      <c r="AD37" s="7">
        <f>IF(DAY($A37)=1,VLOOKUP($A37-1,$A$2:$L$1124,$R$1,FALSE)/VLOOKUP($A37-1,$A$2:$N$1124,14,FALSE),AD36)</f>
        <v>2.1080041710999479E-2</v>
      </c>
      <c r="AE37" s="7">
        <f>IF(DAY($A37)=1,VLOOKUP($A37-1,$A$2:$L$1124,$S$1,FALSE)/VLOOKUP($A37-1,$A$2:$N$1124,14,FALSE),AE36)</f>
        <v>3.1271177459642162E-2</v>
      </c>
      <c r="AF37" s="7">
        <f>IF(DAY($A37)=1,VLOOKUP($A37-1,$A$2:$L$1124,$T$1,FALSE)/VLOOKUP($A37-1,$A$2:$N$1124,14,FALSE),AF36)</f>
        <v>0</v>
      </c>
      <c r="AG37" s="7">
        <f>IF(DAY($A37)=1,VLOOKUP($A37-1,$A$2:$L$1124,$U$1,FALSE)/VLOOKUP($A37-1,$A$2:$N$1124,14,FALSE),AG36)</f>
        <v>0.1260569489833569</v>
      </c>
      <c r="AH37" s="7">
        <f>IF(DAY($A37)=1,VLOOKUP($A37-1,$A$2:$L$1124,$V$1,FALSE)/VLOOKUP($A37-1,$A$2:$N$1124,14,FALSE),AH36)</f>
        <v>0</v>
      </c>
      <c r="AI37" s="7">
        <f>IF(DAY($A37)=1,VLOOKUP($A37-1,$A$2:$L$1124,$W$1,FALSE)/VLOOKUP($A37-1,$A$2:$N$1124,14,FALSE),AI36)</f>
        <v>9.4393426680363377E-4</v>
      </c>
      <c r="AJ37" s="7">
        <f>IF(DAY($A37)=1,VLOOKUP($A37-1,$A$2:$L$1124,$X$1,FALSE)/VLOOKUP($A37-1,$A$2:$N$1124,14,FALSE),AJ36)</f>
        <v>0</v>
      </c>
      <c r="AK37" s="7">
        <f>IF(DAY($A37)=1,VLOOKUP($A37-1,$A$2:$L$1124,$Y$1,FALSE)/VLOOKUP($A37-1,$A$2:$N$1124,14,FALSE),AK36)</f>
        <v>0</v>
      </c>
      <c r="AL37" s="7">
        <f>IF(DAY($A37)=1,VLOOKUP($A37-1,$A$2:$L$1124,$Z$1,FALSE)/VLOOKUP($A37-1,$A$2:$N$1124,14,FALSE),AL36)</f>
        <v>3.1766782291985447E-3</v>
      </c>
      <c r="AM37" s="7">
        <f>IF(DAY($A37)=1,VLOOKUP($A37-1,$A$2:$L$1124,$AA$1,FALSE)/VLOOKUP($A37-1,$A$2:$N$1124,14,FALSE),AM36)</f>
        <v>5.6829641540816667E-4</v>
      </c>
      <c r="AO37" s="12">
        <f>VLOOKUP($A37,BTC!$A$1:$G$1853,5,FALSE)</f>
        <v>389.59</v>
      </c>
      <c r="AP37" s="12">
        <f>VLOOKUP($A37,XRP!$A$1:$G$1853,5,FALSE)</f>
        <v>6.9699999999999996E-3</v>
      </c>
      <c r="AQ37" s="12">
        <f>VLOOKUP($A37,LTC!$A$1:$G$1853,5,FALSE)</f>
        <v>3.16</v>
      </c>
      <c r="AR37" s="12">
        <f>VLOOKUP($A37,ETC!$A$1:$G$1853,5,FALSE)</f>
        <v>0</v>
      </c>
      <c r="AS37" s="12">
        <f>VLOOKUP($A37,ETH!$A$1:$G$1853,5,FALSE)</f>
        <v>2.58</v>
      </c>
      <c r="AT37" s="12">
        <f>VLOOKUP($A37,BCH!$A$1:$G$1853,5,FALSE)</f>
        <v>0</v>
      </c>
      <c r="AU37" s="12">
        <f>VLOOKUP($A37,XMR!$A$1:$G$1853,5,FALSE)</f>
        <v>0.50716399999999995</v>
      </c>
      <c r="AV37" s="12">
        <f>VLOOKUP($A37,ZEC!$A$1:$G$1853,5,FALSE)</f>
        <v>0</v>
      </c>
      <c r="AW37" s="12">
        <f>VLOOKUP($A37,EOS!$A$1:$G$1853,5,FALSE)</f>
        <v>0</v>
      </c>
      <c r="AX37" s="12">
        <f>VLOOKUP($A37,DASH!$A$1:$G$1853,5,FALSE)</f>
        <v>4.29</v>
      </c>
      <c r="AY37" s="12">
        <f>VLOOKUP($A37,XLM!$A$1:$G$1853,5,FALSE)</f>
        <v>1.8029999999999999E-3</v>
      </c>
      <c r="BA37" s="24">
        <v>1</v>
      </c>
      <c r="BB37" s="24">
        <v>1</v>
      </c>
      <c r="BC37" s="24">
        <v>1</v>
      </c>
      <c r="BD37" s="24">
        <v>0</v>
      </c>
      <c r="BE37" s="24">
        <v>1</v>
      </c>
      <c r="BF37" s="24">
        <v>0</v>
      </c>
      <c r="BG37" s="24">
        <v>1</v>
      </c>
      <c r="BH37" s="24">
        <v>0</v>
      </c>
      <c r="BI37" s="24">
        <v>0</v>
      </c>
      <c r="BJ37" s="24">
        <v>1</v>
      </c>
      <c r="BK37" s="24">
        <v>1</v>
      </c>
      <c r="BM37" s="19">
        <f>IF(SUM(BA36:BK36)=SUM(BA37:BK37),BM36,BM36*SUMPRODUCT(BA37:BK37,AO37:AY37,Q37:AA37)/SUMPRODUCT(BA36:BK36,AO37:AY37,AC37:AM37))</f>
        <v>0.92135790630093795</v>
      </c>
      <c r="BN37" s="26">
        <f>SUMPRODUCT(AO37:AY37,BA37:BK37,Q37:AA37)/BM37</f>
        <v>345.89762137749989</v>
      </c>
      <c r="BO37">
        <f t="shared" si="25"/>
        <v>389.59</v>
      </c>
    </row>
    <row r="38" spans="1:67" x14ac:dyDescent="0.75">
      <c r="A38" s="4">
        <v>42405</v>
      </c>
      <c r="B38" s="46">
        <f>INDEX('Index Volume'!B:B,MATCH(Index_New!$A38,'Index Volume'!$A:$A,0))</f>
        <v>43825000</v>
      </c>
      <c r="C38" s="46">
        <f>INDEX('Index Volume'!C:C,MATCH(Index_New!$A38,'Index Volume'!$A:$A,0))</f>
        <v>1186010</v>
      </c>
      <c r="D38" s="46">
        <f>INDEX('Index Volume'!D:D,MATCH(Index_New!$A38,'Index Volume'!$A:$A,0))</f>
        <v>1211900</v>
      </c>
      <c r="E38" s="46">
        <f>INDEX('Index Volume'!E:E,MATCH(Index_New!$A38,'Index Volume'!$A:$A,0))</f>
        <v>0</v>
      </c>
      <c r="F38" s="46">
        <f>INDEX('Index Volume'!F:F,MATCH(Index_New!$A38,'Index Volume'!$A:$A,0))</f>
        <v>2636700</v>
      </c>
      <c r="G38" s="46">
        <f>INDEX('Index Volume'!G:G,MATCH(Index_New!$A38,'Index Volume'!$A:$A,0))</f>
        <v>0</v>
      </c>
      <c r="H38" s="46">
        <f>INDEX('Index Volume'!H:H,MATCH(Index_New!$A38,'Index Volume'!$A:$A,0))</f>
        <v>49762</v>
      </c>
      <c r="I38" s="46">
        <f>INDEX('Index Volume'!I:I,MATCH(Index_New!$A38,'Index Volume'!$A:$A,0))</f>
        <v>0</v>
      </c>
      <c r="J38" s="46">
        <f>INDEX('Index Volume'!J:J,MATCH(Index_New!$A38,'Index Volume'!$A:$A,0))</f>
        <v>0</v>
      </c>
      <c r="K38" s="46">
        <f>INDEX('Index Volume'!K:K,MATCH(Index_New!$A38,'Index Volume'!$A:$A,0))</f>
        <v>56705</v>
      </c>
      <c r="L38" s="46">
        <f>INDEX('Index Volume'!L:L,MATCH(Index_New!$A38,'Index Volume'!$A:$A,0))</f>
        <v>27232</v>
      </c>
      <c r="M38" s="46">
        <f t="shared" si="0"/>
        <v>48993309</v>
      </c>
      <c r="N38" s="1">
        <f t="shared" si="12"/>
        <v>48993309</v>
      </c>
      <c r="O38" t="b">
        <f t="shared" si="13"/>
        <v>1</v>
      </c>
      <c r="Q38" s="7">
        <f t="shared" si="14"/>
        <v>0.8169029229345911</v>
      </c>
      <c r="R38" s="7">
        <f t="shared" si="15"/>
        <v>2.1080041710999479E-2</v>
      </c>
      <c r="S38" s="7">
        <f t="shared" si="16"/>
        <v>3.1271177459642162E-2</v>
      </c>
      <c r="T38" s="7">
        <f t="shared" si="17"/>
        <v>0</v>
      </c>
      <c r="U38" s="7">
        <f t="shared" si="18"/>
        <v>0.1260569489833569</v>
      </c>
      <c r="V38" s="7">
        <f t="shared" si="19"/>
        <v>0</v>
      </c>
      <c r="W38" s="7">
        <f t="shared" si="20"/>
        <v>9.4393426680363377E-4</v>
      </c>
      <c r="X38" s="7">
        <f t="shared" si="21"/>
        <v>0</v>
      </c>
      <c r="Y38" s="7">
        <f t="shared" si="22"/>
        <v>0</v>
      </c>
      <c r="Z38" s="7">
        <f t="shared" si="23"/>
        <v>3.1766782291985447E-3</v>
      </c>
      <c r="AA38" s="7">
        <f t="shared" si="24"/>
        <v>5.6829641540816667E-4</v>
      </c>
      <c r="AC38" s="7">
        <f>IF(DAY($A38)=1,VLOOKUP($A38-1,$A$2:$L$1124,$Q$1,FALSE)/VLOOKUP($A38-1,$A$2:$N$1124,14,FALSE),AC37)</f>
        <v>0.8169029229345911</v>
      </c>
      <c r="AD38" s="7">
        <f>IF(DAY($A38)=1,VLOOKUP($A38-1,$A$2:$L$1124,$R$1,FALSE)/VLOOKUP($A38-1,$A$2:$N$1124,14,FALSE),AD37)</f>
        <v>2.1080041710999479E-2</v>
      </c>
      <c r="AE38" s="7">
        <f>IF(DAY($A38)=1,VLOOKUP($A38-1,$A$2:$L$1124,$S$1,FALSE)/VLOOKUP($A38-1,$A$2:$N$1124,14,FALSE),AE37)</f>
        <v>3.1271177459642162E-2</v>
      </c>
      <c r="AF38" s="7">
        <f>IF(DAY($A38)=1,VLOOKUP($A38-1,$A$2:$L$1124,$T$1,FALSE)/VLOOKUP($A38-1,$A$2:$N$1124,14,FALSE),AF37)</f>
        <v>0</v>
      </c>
      <c r="AG38" s="7">
        <f>IF(DAY($A38)=1,VLOOKUP($A38-1,$A$2:$L$1124,$U$1,FALSE)/VLOOKUP($A38-1,$A$2:$N$1124,14,FALSE),AG37)</f>
        <v>0.1260569489833569</v>
      </c>
      <c r="AH38" s="7">
        <f>IF(DAY($A38)=1,VLOOKUP($A38-1,$A$2:$L$1124,$V$1,FALSE)/VLOOKUP($A38-1,$A$2:$N$1124,14,FALSE),AH37)</f>
        <v>0</v>
      </c>
      <c r="AI38" s="7">
        <f>IF(DAY($A38)=1,VLOOKUP($A38-1,$A$2:$L$1124,$W$1,FALSE)/VLOOKUP($A38-1,$A$2:$N$1124,14,FALSE),AI37)</f>
        <v>9.4393426680363377E-4</v>
      </c>
      <c r="AJ38" s="7">
        <f>IF(DAY($A38)=1,VLOOKUP($A38-1,$A$2:$L$1124,$X$1,FALSE)/VLOOKUP($A38-1,$A$2:$N$1124,14,FALSE),AJ37)</f>
        <v>0</v>
      </c>
      <c r="AK38" s="7">
        <f>IF(DAY($A38)=1,VLOOKUP($A38-1,$A$2:$L$1124,$Y$1,FALSE)/VLOOKUP($A38-1,$A$2:$N$1124,14,FALSE),AK37)</f>
        <v>0</v>
      </c>
      <c r="AL38" s="7">
        <f>IF(DAY($A38)=1,VLOOKUP($A38-1,$A$2:$L$1124,$Z$1,FALSE)/VLOOKUP($A38-1,$A$2:$N$1124,14,FALSE),AL37)</f>
        <v>3.1766782291985447E-3</v>
      </c>
      <c r="AM38" s="7">
        <f>IF(DAY($A38)=1,VLOOKUP($A38-1,$A$2:$L$1124,$AA$1,FALSE)/VLOOKUP($A38-1,$A$2:$N$1124,14,FALSE),AM37)</f>
        <v>5.6829641540816667E-4</v>
      </c>
      <c r="AO38" s="12">
        <f>VLOOKUP($A38,BTC!$A$1:$G$1853,5,FALSE)</f>
        <v>386.55</v>
      </c>
      <c r="AP38" s="12">
        <f>VLOOKUP($A38,XRP!$A$1:$G$1853,5,FALSE)</f>
        <v>7.2620000000000002E-3</v>
      </c>
      <c r="AQ38" s="12">
        <f>VLOOKUP($A38,LTC!$A$1:$G$1853,5,FALSE)</f>
        <v>3.14</v>
      </c>
      <c r="AR38" s="12">
        <f>VLOOKUP($A38,ETC!$A$1:$G$1853,5,FALSE)</f>
        <v>0</v>
      </c>
      <c r="AS38" s="12">
        <f>VLOOKUP($A38,ETH!$A$1:$G$1853,5,FALSE)</f>
        <v>2.54</v>
      </c>
      <c r="AT38" s="12">
        <f>VLOOKUP($A38,BCH!$A$1:$G$1853,5,FALSE)</f>
        <v>0</v>
      </c>
      <c r="AU38" s="12">
        <f>VLOOKUP($A38,XMR!$A$1:$G$1853,5,FALSE)</f>
        <v>0.49635200000000002</v>
      </c>
      <c r="AV38" s="12">
        <f>VLOOKUP($A38,ZEC!$A$1:$G$1853,5,FALSE)</f>
        <v>0</v>
      </c>
      <c r="AW38" s="12">
        <f>VLOOKUP($A38,EOS!$A$1:$G$1853,5,FALSE)</f>
        <v>0</v>
      </c>
      <c r="AX38" s="12">
        <f>VLOOKUP($A38,DASH!$A$1:$G$1853,5,FALSE)</f>
        <v>4.28</v>
      </c>
      <c r="AY38" s="12">
        <f>VLOOKUP($A38,XLM!$A$1:$G$1853,5,FALSE)</f>
        <v>1.8339999999999999E-3</v>
      </c>
      <c r="BA38" s="24">
        <v>1</v>
      </c>
      <c r="BB38" s="24">
        <v>1</v>
      </c>
      <c r="BC38" s="24">
        <v>1</v>
      </c>
      <c r="BD38" s="24">
        <v>0</v>
      </c>
      <c r="BE38" s="24">
        <v>1</v>
      </c>
      <c r="BF38" s="24">
        <v>0</v>
      </c>
      <c r="BG38" s="24">
        <v>1</v>
      </c>
      <c r="BH38" s="24">
        <v>0</v>
      </c>
      <c r="BI38" s="24">
        <v>0</v>
      </c>
      <c r="BJ38" s="24">
        <v>1</v>
      </c>
      <c r="BK38" s="24">
        <v>1</v>
      </c>
      <c r="BM38" s="19">
        <f>IF(SUM(BA37:BK37)=SUM(BA38:BK38),BM37,BM37*SUMPRODUCT(BA38:BK38,AO38:AY38,Q38:AA38)/SUMPRODUCT(BA37:BK37,AO38:AY38,AC38:AM38))</f>
        <v>0.92135790630093795</v>
      </c>
      <c r="BN38" s="26">
        <f>SUMPRODUCT(AO38:AY38,BA38:BK38,Q38:AA38)/BM38</f>
        <v>343.19607796009637</v>
      </c>
      <c r="BO38">
        <f t="shared" si="25"/>
        <v>386.55</v>
      </c>
    </row>
    <row r="39" spans="1:67" x14ac:dyDescent="0.75">
      <c r="A39" s="3">
        <v>42406</v>
      </c>
      <c r="B39" s="46">
        <f>INDEX('Index Volume'!B:B,MATCH(Index_New!$A39,'Index Volume'!$A:$A,0))</f>
        <v>49249300</v>
      </c>
      <c r="C39" s="46">
        <f>INDEX('Index Volume'!C:C,MATCH(Index_New!$A39,'Index Volume'!$A:$A,0))</f>
        <v>1859040</v>
      </c>
      <c r="D39" s="46">
        <f>INDEX('Index Volume'!D:D,MATCH(Index_New!$A39,'Index Volume'!$A:$A,0))</f>
        <v>1394670</v>
      </c>
      <c r="E39" s="46">
        <f>INDEX('Index Volume'!E:E,MATCH(Index_New!$A39,'Index Volume'!$A:$A,0))</f>
        <v>0</v>
      </c>
      <c r="F39" s="46">
        <f>INDEX('Index Volume'!F:F,MATCH(Index_New!$A39,'Index Volume'!$A:$A,0))</f>
        <v>1921240</v>
      </c>
      <c r="G39" s="46">
        <f>INDEX('Index Volume'!G:G,MATCH(Index_New!$A39,'Index Volume'!$A:$A,0))</f>
        <v>0</v>
      </c>
      <c r="H39" s="46">
        <f>INDEX('Index Volume'!H:H,MATCH(Index_New!$A39,'Index Volume'!$A:$A,0))</f>
        <v>35794</v>
      </c>
      <c r="I39" s="46">
        <f>INDEX('Index Volume'!I:I,MATCH(Index_New!$A39,'Index Volume'!$A:$A,0))</f>
        <v>0</v>
      </c>
      <c r="J39" s="46">
        <f>INDEX('Index Volume'!J:J,MATCH(Index_New!$A39,'Index Volume'!$A:$A,0))</f>
        <v>0</v>
      </c>
      <c r="K39" s="46">
        <f>INDEX('Index Volume'!K:K,MATCH(Index_New!$A39,'Index Volume'!$A:$A,0))</f>
        <v>70855</v>
      </c>
      <c r="L39" s="46">
        <f>INDEX('Index Volume'!L:L,MATCH(Index_New!$A39,'Index Volume'!$A:$A,0))</f>
        <v>19431</v>
      </c>
      <c r="M39" s="46">
        <f t="shared" si="0"/>
        <v>54550330</v>
      </c>
      <c r="N39" s="1">
        <f t="shared" si="12"/>
        <v>54550330</v>
      </c>
      <c r="O39" t="b">
        <f t="shared" si="13"/>
        <v>1</v>
      </c>
      <c r="Q39" s="7">
        <f t="shared" si="14"/>
        <v>0.8169029229345911</v>
      </c>
      <c r="R39" s="7">
        <f t="shared" si="15"/>
        <v>2.1080041710999479E-2</v>
      </c>
      <c r="S39" s="7">
        <f t="shared" si="16"/>
        <v>3.1271177459642162E-2</v>
      </c>
      <c r="T39" s="7">
        <f t="shared" si="17"/>
        <v>0</v>
      </c>
      <c r="U39" s="7">
        <f t="shared" si="18"/>
        <v>0.1260569489833569</v>
      </c>
      <c r="V39" s="7">
        <f t="shared" si="19"/>
        <v>0</v>
      </c>
      <c r="W39" s="7">
        <f t="shared" si="20"/>
        <v>9.4393426680363377E-4</v>
      </c>
      <c r="X39" s="7">
        <f t="shared" si="21"/>
        <v>0</v>
      </c>
      <c r="Y39" s="7">
        <f t="shared" si="22"/>
        <v>0</v>
      </c>
      <c r="Z39" s="7">
        <f t="shared" si="23"/>
        <v>3.1766782291985447E-3</v>
      </c>
      <c r="AA39" s="7">
        <f t="shared" si="24"/>
        <v>5.6829641540816667E-4</v>
      </c>
      <c r="AC39" s="7">
        <f>IF(DAY($A39)=1,VLOOKUP($A39-1,$A$2:$L$1124,$Q$1,FALSE)/VLOOKUP($A39-1,$A$2:$N$1124,14,FALSE),AC38)</f>
        <v>0.8169029229345911</v>
      </c>
      <c r="AD39" s="7">
        <f>IF(DAY($A39)=1,VLOOKUP($A39-1,$A$2:$L$1124,$R$1,FALSE)/VLOOKUP($A39-1,$A$2:$N$1124,14,FALSE),AD38)</f>
        <v>2.1080041710999479E-2</v>
      </c>
      <c r="AE39" s="7">
        <f>IF(DAY($A39)=1,VLOOKUP($A39-1,$A$2:$L$1124,$S$1,FALSE)/VLOOKUP($A39-1,$A$2:$N$1124,14,FALSE),AE38)</f>
        <v>3.1271177459642162E-2</v>
      </c>
      <c r="AF39" s="7">
        <f>IF(DAY($A39)=1,VLOOKUP($A39-1,$A$2:$L$1124,$T$1,FALSE)/VLOOKUP($A39-1,$A$2:$N$1124,14,FALSE),AF38)</f>
        <v>0</v>
      </c>
      <c r="AG39" s="7">
        <f>IF(DAY($A39)=1,VLOOKUP($A39-1,$A$2:$L$1124,$U$1,FALSE)/VLOOKUP($A39-1,$A$2:$N$1124,14,FALSE),AG38)</f>
        <v>0.1260569489833569</v>
      </c>
      <c r="AH39" s="7">
        <f>IF(DAY($A39)=1,VLOOKUP($A39-1,$A$2:$L$1124,$V$1,FALSE)/VLOOKUP($A39-1,$A$2:$N$1124,14,FALSE),AH38)</f>
        <v>0</v>
      </c>
      <c r="AI39" s="7">
        <f>IF(DAY($A39)=1,VLOOKUP($A39-1,$A$2:$L$1124,$W$1,FALSE)/VLOOKUP($A39-1,$A$2:$N$1124,14,FALSE),AI38)</f>
        <v>9.4393426680363377E-4</v>
      </c>
      <c r="AJ39" s="7">
        <f>IF(DAY($A39)=1,VLOOKUP($A39-1,$A$2:$L$1124,$X$1,FALSE)/VLOOKUP($A39-1,$A$2:$N$1124,14,FALSE),AJ38)</f>
        <v>0</v>
      </c>
      <c r="AK39" s="7">
        <f>IF(DAY($A39)=1,VLOOKUP($A39-1,$A$2:$L$1124,$Y$1,FALSE)/VLOOKUP($A39-1,$A$2:$N$1124,14,FALSE),AK38)</f>
        <v>0</v>
      </c>
      <c r="AL39" s="7">
        <f>IF(DAY($A39)=1,VLOOKUP($A39-1,$A$2:$L$1124,$Z$1,FALSE)/VLOOKUP($A39-1,$A$2:$N$1124,14,FALSE),AL38)</f>
        <v>3.1766782291985447E-3</v>
      </c>
      <c r="AM39" s="7">
        <f>IF(DAY($A39)=1,VLOOKUP($A39-1,$A$2:$L$1124,$AA$1,FALSE)/VLOOKUP($A39-1,$A$2:$N$1124,14,FALSE),AM38)</f>
        <v>5.6829641540816667E-4</v>
      </c>
      <c r="AO39" s="12">
        <f>VLOOKUP($A39,BTC!$A$1:$G$1853,5,FALSE)</f>
        <v>376.52</v>
      </c>
      <c r="AP39" s="12">
        <f>VLOOKUP($A39,XRP!$A$1:$G$1853,5,FALSE)</f>
        <v>7.9220000000000002E-3</v>
      </c>
      <c r="AQ39" s="12">
        <f>VLOOKUP($A39,LTC!$A$1:$G$1853,5,FALSE)</f>
        <v>3.1</v>
      </c>
      <c r="AR39" s="12">
        <f>VLOOKUP($A39,ETC!$A$1:$G$1853,5,FALSE)</f>
        <v>0</v>
      </c>
      <c r="AS39" s="12">
        <f>VLOOKUP($A39,ETH!$A$1:$G$1853,5,FALSE)</f>
        <v>2.5299999999999998</v>
      </c>
      <c r="AT39" s="12">
        <f>VLOOKUP($A39,BCH!$A$1:$G$1853,5,FALSE)</f>
        <v>0</v>
      </c>
      <c r="AU39" s="12">
        <f>VLOOKUP($A39,XMR!$A$1:$G$1853,5,FALSE)</f>
        <v>0.48042099999999999</v>
      </c>
      <c r="AV39" s="12">
        <f>VLOOKUP($A39,ZEC!$A$1:$G$1853,5,FALSE)</f>
        <v>0</v>
      </c>
      <c r="AW39" s="12">
        <f>VLOOKUP($A39,EOS!$A$1:$G$1853,5,FALSE)</f>
        <v>0</v>
      </c>
      <c r="AX39" s="12">
        <f>VLOOKUP($A39,DASH!$A$1:$G$1853,5,FALSE)</f>
        <v>4.1900000000000004</v>
      </c>
      <c r="AY39" s="12">
        <f>VLOOKUP($A39,XLM!$A$1:$G$1853,5,FALSE)</f>
        <v>1.864E-3</v>
      </c>
      <c r="BA39" s="24">
        <v>1</v>
      </c>
      <c r="BB39" s="24">
        <v>1</v>
      </c>
      <c r="BC39" s="24">
        <v>1</v>
      </c>
      <c r="BD39" s="24">
        <v>0</v>
      </c>
      <c r="BE39" s="24">
        <v>1</v>
      </c>
      <c r="BF39" s="24">
        <v>0</v>
      </c>
      <c r="BG39" s="24">
        <v>1</v>
      </c>
      <c r="BH39" s="24">
        <v>0</v>
      </c>
      <c r="BI39" s="24">
        <v>0</v>
      </c>
      <c r="BJ39" s="24">
        <v>1</v>
      </c>
      <c r="BK39" s="24">
        <v>1</v>
      </c>
      <c r="BM39" s="19">
        <f>IF(SUM(BA38:BK38)=SUM(BA39:BK39),BM38,BM38*SUMPRODUCT(BA39:BK39,AO39:AY39,Q39:AA39)/SUMPRODUCT(BA38:BK38,AO39:AY39,AC39:AM39))</f>
        <v>0.92135790630093795</v>
      </c>
      <c r="BN39" s="26">
        <f>SUMPRODUCT(AO39:AY39,BA39:BK39,Q39:AA39)/BM39</f>
        <v>334.30014871636769</v>
      </c>
      <c r="BO39">
        <f t="shared" si="25"/>
        <v>376.52</v>
      </c>
    </row>
    <row r="40" spans="1:67" x14ac:dyDescent="0.75">
      <c r="A40" s="4">
        <v>42407</v>
      </c>
      <c r="B40" s="46">
        <f>INDEX('Index Volume'!B:B,MATCH(Index_New!$A40,'Index Volume'!$A:$A,0))</f>
        <v>37076300</v>
      </c>
      <c r="C40" s="46">
        <f>INDEX('Index Volume'!C:C,MATCH(Index_New!$A40,'Index Volume'!$A:$A,0))</f>
        <v>2460140</v>
      </c>
      <c r="D40" s="46">
        <f>INDEX('Index Volume'!D:D,MATCH(Index_New!$A40,'Index Volume'!$A:$A,0))</f>
        <v>1168970</v>
      </c>
      <c r="E40" s="46">
        <f>INDEX('Index Volume'!E:E,MATCH(Index_New!$A40,'Index Volume'!$A:$A,0))</f>
        <v>0</v>
      </c>
      <c r="F40" s="46">
        <f>INDEX('Index Volume'!F:F,MATCH(Index_New!$A40,'Index Volume'!$A:$A,0))</f>
        <v>7007060</v>
      </c>
      <c r="G40" s="46">
        <f>INDEX('Index Volume'!G:G,MATCH(Index_New!$A40,'Index Volume'!$A:$A,0))</f>
        <v>0</v>
      </c>
      <c r="H40" s="46">
        <f>INDEX('Index Volume'!H:H,MATCH(Index_New!$A40,'Index Volume'!$A:$A,0))</f>
        <v>53520</v>
      </c>
      <c r="I40" s="46">
        <f>INDEX('Index Volume'!I:I,MATCH(Index_New!$A40,'Index Volume'!$A:$A,0))</f>
        <v>0</v>
      </c>
      <c r="J40" s="46">
        <f>INDEX('Index Volume'!J:J,MATCH(Index_New!$A40,'Index Volume'!$A:$A,0))</f>
        <v>0</v>
      </c>
      <c r="K40" s="46">
        <f>INDEX('Index Volume'!K:K,MATCH(Index_New!$A40,'Index Volume'!$A:$A,0))</f>
        <v>108239</v>
      </c>
      <c r="L40" s="46">
        <f>INDEX('Index Volume'!L:L,MATCH(Index_New!$A40,'Index Volume'!$A:$A,0))</f>
        <v>48478</v>
      </c>
      <c r="M40" s="46">
        <f t="shared" si="0"/>
        <v>47922707</v>
      </c>
      <c r="N40" s="1">
        <f t="shared" si="12"/>
        <v>47922707</v>
      </c>
      <c r="O40" t="b">
        <f t="shared" si="13"/>
        <v>1</v>
      </c>
      <c r="Q40" s="7">
        <f t="shared" si="14"/>
        <v>0.8169029229345911</v>
      </c>
      <c r="R40" s="7">
        <f t="shared" si="15"/>
        <v>2.1080041710999479E-2</v>
      </c>
      <c r="S40" s="7">
        <f t="shared" si="16"/>
        <v>3.1271177459642162E-2</v>
      </c>
      <c r="T40" s="7">
        <f t="shared" si="17"/>
        <v>0</v>
      </c>
      <c r="U40" s="7">
        <f t="shared" si="18"/>
        <v>0.1260569489833569</v>
      </c>
      <c r="V40" s="7">
        <f t="shared" si="19"/>
        <v>0</v>
      </c>
      <c r="W40" s="7">
        <f t="shared" si="20"/>
        <v>9.4393426680363377E-4</v>
      </c>
      <c r="X40" s="7">
        <f t="shared" si="21"/>
        <v>0</v>
      </c>
      <c r="Y40" s="7">
        <f t="shared" si="22"/>
        <v>0</v>
      </c>
      <c r="Z40" s="7">
        <f t="shared" si="23"/>
        <v>3.1766782291985447E-3</v>
      </c>
      <c r="AA40" s="7">
        <f t="shared" si="24"/>
        <v>5.6829641540816667E-4</v>
      </c>
      <c r="AC40" s="7">
        <f>IF(DAY($A40)=1,VLOOKUP($A40-1,$A$2:$L$1124,$Q$1,FALSE)/VLOOKUP($A40-1,$A$2:$N$1124,14,FALSE),AC39)</f>
        <v>0.8169029229345911</v>
      </c>
      <c r="AD40" s="7">
        <f>IF(DAY($A40)=1,VLOOKUP($A40-1,$A$2:$L$1124,$R$1,FALSE)/VLOOKUP($A40-1,$A$2:$N$1124,14,FALSE),AD39)</f>
        <v>2.1080041710999479E-2</v>
      </c>
      <c r="AE40" s="7">
        <f>IF(DAY($A40)=1,VLOOKUP($A40-1,$A$2:$L$1124,$S$1,FALSE)/VLOOKUP($A40-1,$A$2:$N$1124,14,FALSE),AE39)</f>
        <v>3.1271177459642162E-2</v>
      </c>
      <c r="AF40" s="7">
        <f>IF(DAY($A40)=1,VLOOKUP($A40-1,$A$2:$L$1124,$T$1,FALSE)/VLOOKUP($A40-1,$A$2:$N$1124,14,FALSE),AF39)</f>
        <v>0</v>
      </c>
      <c r="AG40" s="7">
        <f>IF(DAY($A40)=1,VLOOKUP($A40-1,$A$2:$L$1124,$U$1,FALSE)/VLOOKUP($A40-1,$A$2:$N$1124,14,FALSE),AG39)</f>
        <v>0.1260569489833569</v>
      </c>
      <c r="AH40" s="7">
        <f>IF(DAY($A40)=1,VLOOKUP($A40-1,$A$2:$L$1124,$V$1,FALSE)/VLOOKUP($A40-1,$A$2:$N$1124,14,FALSE),AH39)</f>
        <v>0</v>
      </c>
      <c r="AI40" s="7">
        <f>IF(DAY($A40)=1,VLOOKUP($A40-1,$A$2:$L$1124,$W$1,FALSE)/VLOOKUP($A40-1,$A$2:$N$1124,14,FALSE),AI39)</f>
        <v>9.4393426680363377E-4</v>
      </c>
      <c r="AJ40" s="7">
        <f>IF(DAY($A40)=1,VLOOKUP($A40-1,$A$2:$L$1124,$X$1,FALSE)/VLOOKUP($A40-1,$A$2:$N$1124,14,FALSE),AJ39)</f>
        <v>0</v>
      </c>
      <c r="AK40" s="7">
        <f>IF(DAY($A40)=1,VLOOKUP($A40-1,$A$2:$L$1124,$Y$1,FALSE)/VLOOKUP($A40-1,$A$2:$N$1124,14,FALSE),AK39)</f>
        <v>0</v>
      </c>
      <c r="AL40" s="7">
        <f>IF(DAY($A40)=1,VLOOKUP($A40-1,$A$2:$L$1124,$Z$1,FALSE)/VLOOKUP($A40-1,$A$2:$N$1124,14,FALSE),AL39)</f>
        <v>3.1766782291985447E-3</v>
      </c>
      <c r="AM40" s="7">
        <f>IF(DAY($A40)=1,VLOOKUP($A40-1,$A$2:$L$1124,$AA$1,FALSE)/VLOOKUP($A40-1,$A$2:$N$1124,14,FALSE),AM39)</f>
        <v>5.6829641540816667E-4</v>
      </c>
      <c r="AO40" s="12">
        <f>VLOOKUP($A40,BTC!$A$1:$G$1853,5,FALSE)</f>
        <v>376.62</v>
      </c>
      <c r="AP40" s="12">
        <f>VLOOKUP($A40,XRP!$A$1:$G$1853,5,FALSE)</f>
        <v>8.3379999999999999E-3</v>
      </c>
      <c r="AQ40" s="12">
        <f>VLOOKUP($A40,LTC!$A$1:$G$1853,5,FALSE)</f>
        <v>3.09</v>
      </c>
      <c r="AR40" s="12">
        <f>VLOOKUP($A40,ETC!$A$1:$G$1853,5,FALSE)</f>
        <v>0</v>
      </c>
      <c r="AS40" s="12">
        <f>VLOOKUP($A40,ETH!$A$1:$G$1853,5,FALSE)</f>
        <v>2.96</v>
      </c>
      <c r="AT40" s="12">
        <f>VLOOKUP($A40,BCH!$A$1:$G$1853,5,FALSE)</f>
        <v>0</v>
      </c>
      <c r="AU40" s="12">
        <f>VLOOKUP($A40,XMR!$A$1:$G$1853,5,FALSE)</f>
        <v>0.47940700000000003</v>
      </c>
      <c r="AV40" s="12">
        <f>VLOOKUP($A40,ZEC!$A$1:$G$1853,5,FALSE)</f>
        <v>0</v>
      </c>
      <c r="AW40" s="12">
        <f>VLOOKUP($A40,EOS!$A$1:$G$1853,5,FALSE)</f>
        <v>0</v>
      </c>
      <c r="AX40" s="12">
        <f>VLOOKUP($A40,DASH!$A$1:$G$1853,5,FALSE)</f>
        <v>4.21</v>
      </c>
      <c r="AY40" s="12">
        <f>VLOOKUP($A40,XLM!$A$1:$G$1853,5,FALSE)</f>
        <v>1.8519999999999999E-3</v>
      </c>
      <c r="BA40" s="24">
        <v>1</v>
      </c>
      <c r="BB40" s="24">
        <v>1</v>
      </c>
      <c r="BC40" s="24">
        <v>1</v>
      </c>
      <c r="BD40" s="24">
        <v>0</v>
      </c>
      <c r="BE40" s="24">
        <v>1</v>
      </c>
      <c r="BF40" s="24">
        <v>0</v>
      </c>
      <c r="BG40" s="24">
        <v>1</v>
      </c>
      <c r="BH40" s="24">
        <v>0</v>
      </c>
      <c r="BI40" s="24">
        <v>0</v>
      </c>
      <c r="BJ40" s="24">
        <v>1</v>
      </c>
      <c r="BK40" s="24">
        <v>1</v>
      </c>
      <c r="BM40" s="19">
        <f>IF(SUM(BA39:BK39)=SUM(BA40:BK40),BM39,BM39*SUMPRODUCT(BA40:BK40,AO40:AY40,Q40:AA40)/SUMPRODUCT(BA39:BK39,AO40:AY40,AC40:AM40))</f>
        <v>0.92135790630093795</v>
      </c>
      <c r="BN40" s="26">
        <f>SUMPRODUCT(AO40:AY40,BA40:BK40,Q40:AA40)/BM40</f>
        <v>334.44738076001443</v>
      </c>
      <c r="BO40">
        <f t="shared" si="25"/>
        <v>376.62</v>
      </c>
    </row>
    <row r="41" spans="1:67" x14ac:dyDescent="0.75">
      <c r="A41" s="3">
        <v>42408</v>
      </c>
      <c r="B41" s="46">
        <f>INDEX('Index Volume'!B:B,MATCH(Index_New!$A41,'Index Volume'!$A:$A,0))</f>
        <v>47671100</v>
      </c>
      <c r="C41" s="46">
        <f>INDEX('Index Volume'!C:C,MATCH(Index_New!$A41,'Index Volume'!$A:$A,0))</f>
        <v>1048160</v>
      </c>
      <c r="D41" s="46">
        <f>INDEX('Index Volume'!D:D,MATCH(Index_New!$A41,'Index Volume'!$A:$A,0))</f>
        <v>964279</v>
      </c>
      <c r="E41" s="46">
        <f>INDEX('Index Volume'!E:E,MATCH(Index_New!$A41,'Index Volume'!$A:$A,0))</f>
        <v>0</v>
      </c>
      <c r="F41" s="46">
        <f>INDEX('Index Volume'!F:F,MATCH(Index_New!$A41,'Index Volume'!$A:$A,0))</f>
        <v>9725690</v>
      </c>
      <c r="G41" s="46">
        <f>INDEX('Index Volume'!G:G,MATCH(Index_New!$A41,'Index Volume'!$A:$A,0))</f>
        <v>0</v>
      </c>
      <c r="H41" s="46">
        <f>INDEX('Index Volume'!H:H,MATCH(Index_New!$A41,'Index Volume'!$A:$A,0))</f>
        <v>30834</v>
      </c>
      <c r="I41" s="46">
        <f>INDEX('Index Volume'!I:I,MATCH(Index_New!$A41,'Index Volume'!$A:$A,0))</f>
        <v>0</v>
      </c>
      <c r="J41" s="46">
        <f>INDEX('Index Volume'!J:J,MATCH(Index_New!$A41,'Index Volume'!$A:$A,0))</f>
        <v>0</v>
      </c>
      <c r="K41" s="46">
        <f>INDEX('Index Volume'!K:K,MATCH(Index_New!$A41,'Index Volume'!$A:$A,0))</f>
        <v>70569</v>
      </c>
      <c r="L41" s="46">
        <f>INDEX('Index Volume'!L:L,MATCH(Index_New!$A41,'Index Volume'!$A:$A,0))</f>
        <v>15539</v>
      </c>
      <c r="M41" s="46">
        <f t="shared" si="0"/>
        <v>59526171</v>
      </c>
      <c r="N41" s="1">
        <f t="shared" si="12"/>
        <v>59526171</v>
      </c>
      <c r="O41" t="b">
        <f t="shared" si="13"/>
        <v>1</v>
      </c>
      <c r="Q41" s="7">
        <f t="shared" si="14"/>
        <v>0.8169029229345911</v>
      </c>
      <c r="R41" s="7">
        <f t="shared" si="15"/>
        <v>2.1080041710999479E-2</v>
      </c>
      <c r="S41" s="7">
        <f t="shared" si="16"/>
        <v>3.1271177459642162E-2</v>
      </c>
      <c r="T41" s="7">
        <f t="shared" si="17"/>
        <v>0</v>
      </c>
      <c r="U41" s="7">
        <f t="shared" si="18"/>
        <v>0.1260569489833569</v>
      </c>
      <c r="V41" s="7">
        <f t="shared" si="19"/>
        <v>0</v>
      </c>
      <c r="W41" s="7">
        <f t="shared" si="20"/>
        <v>9.4393426680363377E-4</v>
      </c>
      <c r="X41" s="7">
        <f t="shared" si="21"/>
        <v>0</v>
      </c>
      <c r="Y41" s="7">
        <f t="shared" si="22"/>
        <v>0</v>
      </c>
      <c r="Z41" s="7">
        <f t="shared" si="23"/>
        <v>3.1766782291985447E-3</v>
      </c>
      <c r="AA41" s="7">
        <f t="shared" si="24"/>
        <v>5.6829641540816667E-4</v>
      </c>
      <c r="AC41" s="7">
        <f>IF(DAY($A41)=1,VLOOKUP($A41-1,$A$2:$L$1124,$Q$1,FALSE)/VLOOKUP($A41-1,$A$2:$N$1124,14,FALSE),AC40)</f>
        <v>0.8169029229345911</v>
      </c>
      <c r="AD41" s="7">
        <f>IF(DAY($A41)=1,VLOOKUP($A41-1,$A$2:$L$1124,$R$1,FALSE)/VLOOKUP($A41-1,$A$2:$N$1124,14,FALSE),AD40)</f>
        <v>2.1080041710999479E-2</v>
      </c>
      <c r="AE41" s="7">
        <f>IF(DAY($A41)=1,VLOOKUP($A41-1,$A$2:$L$1124,$S$1,FALSE)/VLOOKUP($A41-1,$A$2:$N$1124,14,FALSE),AE40)</f>
        <v>3.1271177459642162E-2</v>
      </c>
      <c r="AF41" s="7">
        <f>IF(DAY($A41)=1,VLOOKUP($A41-1,$A$2:$L$1124,$T$1,FALSE)/VLOOKUP($A41-1,$A$2:$N$1124,14,FALSE),AF40)</f>
        <v>0</v>
      </c>
      <c r="AG41" s="7">
        <f>IF(DAY($A41)=1,VLOOKUP($A41-1,$A$2:$L$1124,$U$1,FALSE)/VLOOKUP($A41-1,$A$2:$N$1124,14,FALSE),AG40)</f>
        <v>0.1260569489833569</v>
      </c>
      <c r="AH41" s="7">
        <f>IF(DAY($A41)=1,VLOOKUP($A41-1,$A$2:$L$1124,$V$1,FALSE)/VLOOKUP($A41-1,$A$2:$N$1124,14,FALSE),AH40)</f>
        <v>0</v>
      </c>
      <c r="AI41" s="7">
        <f>IF(DAY($A41)=1,VLOOKUP($A41-1,$A$2:$L$1124,$W$1,FALSE)/VLOOKUP($A41-1,$A$2:$N$1124,14,FALSE),AI40)</f>
        <v>9.4393426680363377E-4</v>
      </c>
      <c r="AJ41" s="7">
        <f>IF(DAY($A41)=1,VLOOKUP($A41-1,$A$2:$L$1124,$X$1,FALSE)/VLOOKUP($A41-1,$A$2:$N$1124,14,FALSE),AJ40)</f>
        <v>0</v>
      </c>
      <c r="AK41" s="7">
        <f>IF(DAY($A41)=1,VLOOKUP($A41-1,$A$2:$L$1124,$Y$1,FALSE)/VLOOKUP($A41-1,$A$2:$N$1124,14,FALSE),AK40)</f>
        <v>0</v>
      </c>
      <c r="AL41" s="7">
        <f>IF(DAY($A41)=1,VLOOKUP($A41-1,$A$2:$L$1124,$Z$1,FALSE)/VLOOKUP($A41-1,$A$2:$N$1124,14,FALSE),AL40)</f>
        <v>3.1766782291985447E-3</v>
      </c>
      <c r="AM41" s="7">
        <f>IF(DAY($A41)=1,VLOOKUP($A41-1,$A$2:$L$1124,$AA$1,FALSE)/VLOOKUP($A41-1,$A$2:$N$1124,14,FALSE),AM40)</f>
        <v>5.6829641540816667E-4</v>
      </c>
      <c r="AO41" s="12">
        <f>VLOOKUP($A41,BTC!$A$1:$G$1853,5,FALSE)</f>
        <v>373.45</v>
      </c>
      <c r="AP41" s="12">
        <f>VLOOKUP($A41,XRP!$A$1:$G$1853,5,FALSE)</f>
        <v>7.9909999999999998E-3</v>
      </c>
      <c r="AQ41" s="12">
        <f>VLOOKUP($A41,LTC!$A$1:$G$1853,5,FALSE)</f>
        <v>3.06</v>
      </c>
      <c r="AR41" s="12">
        <f>VLOOKUP($A41,ETC!$A$1:$G$1853,5,FALSE)</f>
        <v>0</v>
      </c>
      <c r="AS41" s="12">
        <f>VLOOKUP($A41,ETH!$A$1:$G$1853,5,FALSE)</f>
        <v>3.18</v>
      </c>
      <c r="AT41" s="12">
        <f>VLOOKUP($A41,BCH!$A$1:$G$1853,5,FALSE)</f>
        <v>0</v>
      </c>
      <c r="AU41" s="12">
        <f>VLOOKUP($A41,XMR!$A$1:$G$1853,5,FALSE)</f>
        <v>0.48163600000000001</v>
      </c>
      <c r="AV41" s="12">
        <f>VLOOKUP($A41,ZEC!$A$1:$G$1853,5,FALSE)</f>
        <v>0</v>
      </c>
      <c r="AW41" s="12">
        <f>VLOOKUP($A41,EOS!$A$1:$G$1853,5,FALSE)</f>
        <v>0</v>
      </c>
      <c r="AX41" s="12">
        <f>VLOOKUP($A41,DASH!$A$1:$G$1853,5,FALSE)</f>
        <v>4.16</v>
      </c>
      <c r="AY41" s="12">
        <f>VLOOKUP($A41,XLM!$A$1:$G$1853,5,FALSE)</f>
        <v>1.841E-3</v>
      </c>
      <c r="BA41" s="24">
        <v>1</v>
      </c>
      <c r="BB41" s="24">
        <v>1</v>
      </c>
      <c r="BC41" s="24">
        <v>1</v>
      </c>
      <c r="BD41" s="24">
        <v>0</v>
      </c>
      <c r="BE41" s="24">
        <v>1</v>
      </c>
      <c r="BF41" s="24">
        <v>0</v>
      </c>
      <c r="BG41" s="24">
        <v>1</v>
      </c>
      <c r="BH41" s="24">
        <v>0</v>
      </c>
      <c r="BI41" s="24">
        <v>0</v>
      </c>
      <c r="BJ41" s="24">
        <v>1</v>
      </c>
      <c r="BK41" s="24">
        <v>1</v>
      </c>
      <c r="BM41" s="19">
        <f>IF(SUM(BA40:BK40)=SUM(BA41:BK41),BM40,BM40*SUMPRODUCT(BA41:BK41,AO41:AY41,Q41:AA41)/SUMPRODUCT(BA40:BK40,AO41:AY41,AC41:AM41))</f>
        <v>0.92135790630093795</v>
      </c>
      <c r="BN41" s="26">
        <f>SUMPRODUCT(AO41:AY41,BA41:BK41,Q41:AA41)/BM41</f>
        <v>331.66566921705112</v>
      </c>
      <c r="BO41">
        <f t="shared" si="25"/>
        <v>373.45</v>
      </c>
    </row>
    <row r="42" spans="1:67" x14ac:dyDescent="0.75">
      <c r="A42" s="4">
        <v>42409</v>
      </c>
      <c r="B42" s="46">
        <f>INDEX('Index Volume'!B:B,MATCH(Index_New!$A42,'Index Volume'!$A:$A,0))</f>
        <v>55318500</v>
      </c>
      <c r="C42" s="46">
        <f>INDEX('Index Volume'!C:C,MATCH(Index_New!$A42,'Index Volume'!$A:$A,0))</f>
        <v>866765</v>
      </c>
      <c r="D42" s="46">
        <f>INDEX('Index Volume'!D:D,MATCH(Index_New!$A42,'Index Volume'!$A:$A,0))</f>
        <v>1197280</v>
      </c>
      <c r="E42" s="46">
        <f>INDEX('Index Volume'!E:E,MATCH(Index_New!$A42,'Index Volume'!$A:$A,0))</f>
        <v>0</v>
      </c>
      <c r="F42" s="46">
        <f>INDEX('Index Volume'!F:F,MATCH(Index_New!$A42,'Index Volume'!$A:$A,0))</f>
        <v>17954000</v>
      </c>
      <c r="G42" s="46">
        <f>INDEX('Index Volume'!G:G,MATCH(Index_New!$A42,'Index Volume'!$A:$A,0))</f>
        <v>0</v>
      </c>
      <c r="H42" s="46">
        <f>INDEX('Index Volume'!H:H,MATCH(Index_New!$A42,'Index Volume'!$A:$A,0))</f>
        <v>39705</v>
      </c>
      <c r="I42" s="46">
        <f>INDEX('Index Volume'!I:I,MATCH(Index_New!$A42,'Index Volume'!$A:$A,0))</f>
        <v>0</v>
      </c>
      <c r="J42" s="46">
        <f>INDEX('Index Volume'!J:J,MATCH(Index_New!$A42,'Index Volume'!$A:$A,0))</f>
        <v>0</v>
      </c>
      <c r="K42" s="46">
        <f>INDEX('Index Volume'!K:K,MATCH(Index_New!$A42,'Index Volume'!$A:$A,0))</f>
        <v>164368</v>
      </c>
      <c r="L42" s="46">
        <f>INDEX('Index Volume'!L:L,MATCH(Index_New!$A42,'Index Volume'!$A:$A,0))</f>
        <v>17156</v>
      </c>
      <c r="M42" s="46">
        <f t="shared" si="0"/>
        <v>75557774</v>
      </c>
      <c r="N42" s="1">
        <f t="shared" si="12"/>
        <v>75557774</v>
      </c>
      <c r="O42" t="b">
        <f t="shared" si="13"/>
        <v>1</v>
      </c>
      <c r="Q42" s="7">
        <f t="shared" si="14"/>
        <v>0.8169029229345911</v>
      </c>
      <c r="R42" s="7">
        <f t="shared" si="15"/>
        <v>2.1080041710999479E-2</v>
      </c>
      <c r="S42" s="7">
        <f t="shared" si="16"/>
        <v>3.1271177459642162E-2</v>
      </c>
      <c r="T42" s="7">
        <f t="shared" si="17"/>
        <v>0</v>
      </c>
      <c r="U42" s="7">
        <f t="shared" si="18"/>
        <v>0.1260569489833569</v>
      </c>
      <c r="V42" s="7">
        <f t="shared" si="19"/>
        <v>0</v>
      </c>
      <c r="W42" s="7">
        <f t="shared" si="20"/>
        <v>9.4393426680363377E-4</v>
      </c>
      <c r="X42" s="7">
        <f t="shared" si="21"/>
        <v>0</v>
      </c>
      <c r="Y42" s="7">
        <f t="shared" si="22"/>
        <v>0</v>
      </c>
      <c r="Z42" s="7">
        <f t="shared" si="23"/>
        <v>3.1766782291985447E-3</v>
      </c>
      <c r="AA42" s="7">
        <f t="shared" si="24"/>
        <v>5.6829641540816667E-4</v>
      </c>
      <c r="AC42" s="7">
        <f>IF(DAY($A42)=1,VLOOKUP($A42-1,$A$2:$L$1124,$Q$1,FALSE)/VLOOKUP($A42-1,$A$2:$N$1124,14,FALSE),AC41)</f>
        <v>0.8169029229345911</v>
      </c>
      <c r="AD42" s="7">
        <f>IF(DAY($A42)=1,VLOOKUP($A42-1,$A$2:$L$1124,$R$1,FALSE)/VLOOKUP($A42-1,$A$2:$N$1124,14,FALSE),AD41)</f>
        <v>2.1080041710999479E-2</v>
      </c>
      <c r="AE42" s="7">
        <f>IF(DAY($A42)=1,VLOOKUP($A42-1,$A$2:$L$1124,$S$1,FALSE)/VLOOKUP($A42-1,$A$2:$N$1124,14,FALSE),AE41)</f>
        <v>3.1271177459642162E-2</v>
      </c>
      <c r="AF42" s="7">
        <f>IF(DAY($A42)=1,VLOOKUP($A42-1,$A$2:$L$1124,$T$1,FALSE)/VLOOKUP($A42-1,$A$2:$N$1124,14,FALSE),AF41)</f>
        <v>0</v>
      </c>
      <c r="AG42" s="7">
        <f>IF(DAY($A42)=1,VLOOKUP($A42-1,$A$2:$L$1124,$U$1,FALSE)/VLOOKUP($A42-1,$A$2:$N$1124,14,FALSE),AG41)</f>
        <v>0.1260569489833569</v>
      </c>
      <c r="AH42" s="7">
        <f>IF(DAY($A42)=1,VLOOKUP($A42-1,$A$2:$L$1124,$V$1,FALSE)/VLOOKUP($A42-1,$A$2:$N$1124,14,FALSE),AH41)</f>
        <v>0</v>
      </c>
      <c r="AI42" s="7">
        <f>IF(DAY($A42)=1,VLOOKUP($A42-1,$A$2:$L$1124,$W$1,FALSE)/VLOOKUP($A42-1,$A$2:$N$1124,14,FALSE),AI41)</f>
        <v>9.4393426680363377E-4</v>
      </c>
      <c r="AJ42" s="7">
        <f>IF(DAY($A42)=1,VLOOKUP($A42-1,$A$2:$L$1124,$X$1,FALSE)/VLOOKUP($A42-1,$A$2:$N$1124,14,FALSE),AJ41)</f>
        <v>0</v>
      </c>
      <c r="AK42" s="7">
        <f>IF(DAY($A42)=1,VLOOKUP($A42-1,$A$2:$L$1124,$Y$1,FALSE)/VLOOKUP($A42-1,$A$2:$N$1124,14,FALSE),AK41)</f>
        <v>0</v>
      </c>
      <c r="AL42" s="7">
        <f>IF(DAY($A42)=1,VLOOKUP($A42-1,$A$2:$L$1124,$Z$1,FALSE)/VLOOKUP($A42-1,$A$2:$N$1124,14,FALSE),AL41)</f>
        <v>3.1766782291985447E-3</v>
      </c>
      <c r="AM42" s="7">
        <f>IF(DAY($A42)=1,VLOOKUP($A42-1,$A$2:$L$1124,$AA$1,FALSE)/VLOOKUP($A42-1,$A$2:$N$1124,14,FALSE),AM41)</f>
        <v>5.6829641540816667E-4</v>
      </c>
      <c r="AO42" s="12">
        <f>VLOOKUP($A42,BTC!$A$1:$G$1853,5,FALSE)</f>
        <v>376.03</v>
      </c>
      <c r="AP42" s="12">
        <f>VLOOKUP($A42,XRP!$A$1:$G$1853,5,FALSE)</f>
        <v>7.8150000000000008E-3</v>
      </c>
      <c r="AQ42" s="12">
        <f>VLOOKUP($A42,LTC!$A$1:$G$1853,5,FALSE)</f>
        <v>3.08</v>
      </c>
      <c r="AR42" s="12">
        <f>VLOOKUP($A42,ETC!$A$1:$G$1853,5,FALSE)</f>
        <v>0</v>
      </c>
      <c r="AS42" s="12">
        <f>VLOOKUP($A42,ETH!$A$1:$G$1853,5,FALSE)</f>
        <v>4.04</v>
      </c>
      <c r="AT42" s="12">
        <f>VLOOKUP($A42,BCH!$A$1:$G$1853,5,FALSE)</f>
        <v>0</v>
      </c>
      <c r="AU42" s="12">
        <f>VLOOKUP($A42,XMR!$A$1:$G$1853,5,FALSE)</f>
        <v>0.46484999999999999</v>
      </c>
      <c r="AV42" s="12">
        <f>VLOOKUP($A42,ZEC!$A$1:$G$1853,5,FALSE)</f>
        <v>0</v>
      </c>
      <c r="AW42" s="12">
        <f>VLOOKUP($A42,EOS!$A$1:$G$1853,5,FALSE)</f>
        <v>0</v>
      </c>
      <c r="AX42" s="12">
        <f>VLOOKUP($A42,DASH!$A$1:$G$1853,5,FALSE)</f>
        <v>3.97</v>
      </c>
      <c r="AY42" s="12">
        <f>VLOOKUP($A42,XLM!$A$1:$G$1853,5,FALSE)</f>
        <v>1.8259999999999999E-3</v>
      </c>
      <c r="BA42" s="24">
        <v>1</v>
      </c>
      <c r="BB42" s="24">
        <v>1</v>
      </c>
      <c r="BC42" s="24">
        <v>1</v>
      </c>
      <c r="BD42" s="24">
        <v>0</v>
      </c>
      <c r="BE42" s="24">
        <v>1</v>
      </c>
      <c r="BF42" s="24">
        <v>0</v>
      </c>
      <c r="BG42" s="24">
        <v>1</v>
      </c>
      <c r="BH42" s="24">
        <v>0</v>
      </c>
      <c r="BI42" s="24">
        <v>0</v>
      </c>
      <c r="BJ42" s="24">
        <v>1</v>
      </c>
      <c r="BK42" s="24">
        <v>1</v>
      </c>
      <c r="BM42" s="19">
        <f>IF(SUM(BA41:BK41)=SUM(BA42:BK42),BM41,BM41*SUMPRODUCT(BA42:BK42,AO42:AY42,Q42:AA42)/SUMPRODUCT(BA41:BK41,AO42:AY42,AC42:AM42))</f>
        <v>0.92135790630093795</v>
      </c>
      <c r="BN42" s="26">
        <f>SUMPRODUCT(AO42:AY42,BA42:BK42,Q42:AA42)/BM42</f>
        <v>334.07083749458508</v>
      </c>
      <c r="BO42">
        <f t="shared" si="25"/>
        <v>376.03</v>
      </c>
    </row>
    <row r="43" spans="1:67" x14ac:dyDescent="0.75">
      <c r="A43" s="3">
        <v>42410</v>
      </c>
      <c r="B43" s="46">
        <f>INDEX('Index Volume'!B:B,MATCH(Index_New!$A43,'Index Volume'!$A:$A,0))</f>
        <v>85130896</v>
      </c>
      <c r="C43" s="46">
        <f>INDEX('Index Volume'!C:C,MATCH(Index_New!$A43,'Index Volume'!$A:$A,0))</f>
        <v>668185</v>
      </c>
      <c r="D43" s="46">
        <f>INDEX('Index Volume'!D:D,MATCH(Index_New!$A43,'Index Volume'!$A:$A,0))</f>
        <v>1358800</v>
      </c>
      <c r="E43" s="46">
        <f>INDEX('Index Volume'!E:E,MATCH(Index_New!$A43,'Index Volume'!$A:$A,0))</f>
        <v>0</v>
      </c>
      <c r="F43" s="46">
        <f>INDEX('Index Volume'!F:F,MATCH(Index_New!$A43,'Index Volume'!$A:$A,0))</f>
        <v>28640400</v>
      </c>
      <c r="G43" s="46">
        <f>INDEX('Index Volume'!G:G,MATCH(Index_New!$A43,'Index Volume'!$A:$A,0))</f>
        <v>0</v>
      </c>
      <c r="H43" s="46">
        <f>INDEX('Index Volume'!H:H,MATCH(Index_New!$A43,'Index Volume'!$A:$A,0))</f>
        <v>52572</v>
      </c>
      <c r="I43" s="46">
        <f>INDEX('Index Volume'!I:I,MATCH(Index_New!$A43,'Index Volume'!$A:$A,0))</f>
        <v>0</v>
      </c>
      <c r="J43" s="46">
        <f>INDEX('Index Volume'!J:J,MATCH(Index_New!$A43,'Index Volume'!$A:$A,0))</f>
        <v>0</v>
      </c>
      <c r="K43" s="46">
        <f>INDEX('Index Volume'!K:K,MATCH(Index_New!$A43,'Index Volume'!$A:$A,0))</f>
        <v>193410</v>
      </c>
      <c r="L43" s="46">
        <f>INDEX('Index Volume'!L:L,MATCH(Index_New!$A43,'Index Volume'!$A:$A,0))</f>
        <v>28847</v>
      </c>
      <c r="M43" s="46">
        <f t="shared" si="0"/>
        <v>116073110</v>
      </c>
      <c r="N43" s="1">
        <f t="shared" si="12"/>
        <v>116073110</v>
      </c>
      <c r="O43" t="b">
        <f t="shared" si="13"/>
        <v>1</v>
      </c>
      <c r="Q43" s="7">
        <f t="shared" si="14"/>
        <v>0.8169029229345911</v>
      </c>
      <c r="R43" s="7">
        <f t="shared" si="15"/>
        <v>2.1080041710999479E-2</v>
      </c>
      <c r="S43" s="7">
        <f t="shared" si="16"/>
        <v>3.1271177459642162E-2</v>
      </c>
      <c r="T43" s="7">
        <f t="shared" si="17"/>
        <v>0</v>
      </c>
      <c r="U43" s="7">
        <f t="shared" si="18"/>
        <v>0.1260569489833569</v>
      </c>
      <c r="V43" s="7">
        <f t="shared" si="19"/>
        <v>0</v>
      </c>
      <c r="W43" s="7">
        <f t="shared" si="20"/>
        <v>9.4393426680363377E-4</v>
      </c>
      <c r="X43" s="7">
        <f t="shared" si="21"/>
        <v>0</v>
      </c>
      <c r="Y43" s="7">
        <f t="shared" si="22"/>
        <v>0</v>
      </c>
      <c r="Z43" s="7">
        <f t="shared" si="23"/>
        <v>3.1766782291985447E-3</v>
      </c>
      <c r="AA43" s="7">
        <f t="shared" si="24"/>
        <v>5.6829641540816667E-4</v>
      </c>
      <c r="AC43" s="7">
        <f>IF(DAY($A43)=1,VLOOKUP($A43-1,$A$2:$L$1124,$Q$1,FALSE)/VLOOKUP($A43-1,$A$2:$N$1124,14,FALSE),AC42)</f>
        <v>0.8169029229345911</v>
      </c>
      <c r="AD43" s="7">
        <f>IF(DAY($A43)=1,VLOOKUP($A43-1,$A$2:$L$1124,$R$1,FALSE)/VLOOKUP($A43-1,$A$2:$N$1124,14,FALSE),AD42)</f>
        <v>2.1080041710999479E-2</v>
      </c>
      <c r="AE43" s="7">
        <f>IF(DAY($A43)=1,VLOOKUP($A43-1,$A$2:$L$1124,$S$1,FALSE)/VLOOKUP($A43-1,$A$2:$N$1124,14,FALSE),AE42)</f>
        <v>3.1271177459642162E-2</v>
      </c>
      <c r="AF43" s="7">
        <f>IF(DAY($A43)=1,VLOOKUP($A43-1,$A$2:$L$1124,$T$1,FALSE)/VLOOKUP($A43-1,$A$2:$N$1124,14,FALSE),AF42)</f>
        <v>0</v>
      </c>
      <c r="AG43" s="7">
        <f>IF(DAY($A43)=1,VLOOKUP($A43-1,$A$2:$L$1124,$U$1,FALSE)/VLOOKUP($A43-1,$A$2:$N$1124,14,FALSE),AG42)</f>
        <v>0.1260569489833569</v>
      </c>
      <c r="AH43" s="7">
        <f>IF(DAY($A43)=1,VLOOKUP($A43-1,$A$2:$L$1124,$V$1,FALSE)/VLOOKUP($A43-1,$A$2:$N$1124,14,FALSE),AH42)</f>
        <v>0</v>
      </c>
      <c r="AI43" s="7">
        <f>IF(DAY($A43)=1,VLOOKUP($A43-1,$A$2:$L$1124,$W$1,FALSE)/VLOOKUP($A43-1,$A$2:$N$1124,14,FALSE),AI42)</f>
        <v>9.4393426680363377E-4</v>
      </c>
      <c r="AJ43" s="7">
        <f>IF(DAY($A43)=1,VLOOKUP($A43-1,$A$2:$L$1124,$X$1,FALSE)/VLOOKUP($A43-1,$A$2:$N$1124,14,FALSE),AJ42)</f>
        <v>0</v>
      </c>
      <c r="AK43" s="7">
        <f>IF(DAY($A43)=1,VLOOKUP($A43-1,$A$2:$L$1124,$Y$1,FALSE)/VLOOKUP($A43-1,$A$2:$N$1124,14,FALSE),AK42)</f>
        <v>0</v>
      </c>
      <c r="AL43" s="7">
        <f>IF(DAY($A43)=1,VLOOKUP($A43-1,$A$2:$L$1124,$Z$1,FALSE)/VLOOKUP($A43-1,$A$2:$N$1124,14,FALSE),AL42)</f>
        <v>3.1766782291985447E-3</v>
      </c>
      <c r="AM43" s="7">
        <f>IF(DAY($A43)=1,VLOOKUP($A43-1,$A$2:$L$1124,$AA$1,FALSE)/VLOOKUP($A43-1,$A$2:$N$1124,14,FALSE),AM42)</f>
        <v>5.6829641540816667E-4</v>
      </c>
      <c r="AO43" s="12">
        <f>VLOOKUP($A43,BTC!$A$1:$G$1853,5,FALSE)</f>
        <v>381.65</v>
      </c>
      <c r="AP43" s="12">
        <f>VLOOKUP($A43,XRP!$A$1:$G$1853,5,FALSE)</f>
        <v>7.8530000000000006E-3</v>
      </c>
      <c r="AQ43" s="12">
        <f>VLOOKUP($A43,LTC!$A$1:$G$1853,5,FALSE)</f>
        <v>3.1</v>
      </c>
      <c r="AR43" s="12">
        <f>VLOOKUP($A43,ETC!$A$1:$G$1853,5,FALSE)</f>
        <v>0</v>
      </c>
      <c r="AS43" s="12">
        <f>VLOOKUP($A43,ETH!$A$1:$G$1853,5,FALSE)</f>
        <v>4.4400000000000004</v>
      </c>
      <c r="AT43" s="12">
        <f>VLOOKUP($A43,BCH!$A$1:$G$1853,5,FALSE)</f>
        <v>0</v>
      </c>
      <c r="AU43" s="12">
        <f>VLOOKUP($A43,XMR!$A$1:$G$1853,5,FALSE)</f>
        <v>0.48042400000000002</v>
      </c>
      <c r="AV43" s="12">
        <f>VLOOKUP($A43,ZEC!$A$1:$G$1853,5,FALSE)</f>
        <v>0</v>
      </c>
      <c r="AW43" s="12">
        <f>VLOOKUP($A43,EOS!$A$1:$G$1853,5,FALSE)</f>
        <v>0</v>
      </c>
      <c r="AX43" s="12">
        <f>VLOOKUP($A43,DASH!$A$1:$G$1853,5,FALSE)</f>
        <v>3.84</v>
      </c>
      <c r="AY43" s="12">
        <f>VLOOKUP($A43,XLM!$A$1:$G$1853,5,FALSE)</f>
        <v>1.8489999999999999E-3</v>
      </c>
      <c r="BA43" s="24">
        <v>1</v>
      </c>
      <c r="BB43" s="24">
        <v>1</v>
      </c>
      <c r="BC43" s="24">
        <v>1</v>
      </c>
      <c r="BD43" s="24">
        <v>0</v>
      </c>
      <c r="BE43" s="24">
        <v>1</v>
      </c>
      <c r="BF43" s="24">
        <v>0</v>
      </c>
      <c r="BG43" s="24">
        <v>1</v>
      </c>
      <c r="BH43" s="24">
        <v>0</v>
      </c>
      <c r="BI43" s="24">
        <v>0</v>
      </c>
      <c r="BJ43" s="24">
        <v>1</v>
      </c>
      <c r="BK43" s="24">
        <v>1</v>
      </c>
      <c r="BM43" s="19">
        <f>IF(SUM(BA42:BK42)=SUM(BA43:BK43),BM42,BM42*SUMPRODUCT(BA43:BK43,AO43:AY43,Q43:AA43)/SUMPRODUCT(BA42:BK42,AO43:AY43,AC43:AM43))</f>
        <v>0.92135790630093795</v>
      </c>
      <c r="BN43" s="26">
        <f>SUMPRODUCT(AO43:AY43,BA43:BK43,Q43:AA43)/BM43</f>
        <v>339.10866822796982</v>
      </c>
      <c r="BO43">
        <f t="shared" si="25"/>
        <v>381.65</v>
      </c>
    </row>
    <row r="44" spans="1:67" x14ac:dyDescent="0.75">
      <c r="A44" s="4">
        <v>42411</v>
      </c>
      <c r="B44" s="46">
        <f>INDEX('Index Volume'!B:B,MATCH(Index_New!$A44,'Index Volume'!$A:$A,0))</f>
        <v>74375600</v>
      </c>
      <c r="C44" s="46">
        <f>INDEX('Index Volume'!C:C,MATCH(Index_New!$A44,'Index Volume'!$A:$A,0))</f>
        <v>565522</v>
      </c>
      <c r="D44" s="46">
        <f>INDEX('Index Volume'!D:D,MATCH(Index_New!$A44,'Index Volume'!$A:$A,0))</f>
        <v>1263660</v>
      </c>
      <c r="E44" s="46">
        <f>INDEX('Index Volume'!E:E,MATCH(Index_New!$A44,'Index Volume'!$A:$A,0))</f>
        <v>0</v>
      </c>
      <c r="F44" s="46">
        <f>INDEX('Index Volume'!F:F,MATCH(Index_New!$A44,'Index Volume'!$A:$A,0))</f>
        <v>26408200</v>
      </c>
      <c r="G44" s="46">
        <f>INDEX('Index Volume'!G:G,MATCH(Index_New!$A44,'Index Volume'!$A:$A,0))</f>
        <v>0</v>
      </c>
      <c r="H44" s="46">
        <f>INDEX('Index Volume'!H:H,MATCH(Index_New!$A44,'Index Volume'!$A:$A,0))</f>
        <v>227183</v>
      </c>
      <c r="I44" s="46">
        <f>INDEX('Index Volume'!I:I,MATCH(Index_New!$A44,'Index Volume'!$A:$A,0))</f>
        <v>0</v>
      </c>
      <c r="J44" s="46">
        <f>INDEX('Index Volume'!J:J,MATCH(Index_New!$A44,'Index Volume'!$A:$A,0))</f>
        <v>0</v>
      </c>
      <c r="K44" s="46">
        <f>INDEX('Index Volume'!K:K,MATCH(Index_New!$A44,'Index Volume'!$A:$A,0))</f>
        <v>243649</v>
      </c>
      <c r="L44" s="46">
        <f>INDEX('Index Volume'!L:L,MATCH(Index_New!$A44,'Index Volume'!$A:$A,0))</f>
        <v>31082</v>
      </c>
      <c r="M44" s="46">
        <f t="shared" si="0"/>
        <v>103114896</v>
      </c>
      <c r="N44" s="1">
        <f t="shared" si="12"/>
        <v>103114896</v>
      </c>
      <c r="O44" t="b">
        <f t="shared" si="13"/>
        <v>1</v>
      </c>
      <c r="Q44" s="7">
        <f t="shared" si="14"/>
        <v>0.8169029229345911</v>
      </c>
      <c r="R44" s="7">
        <f t="shared" si="15"/>
        <v>2.1080041710999479E-2</v>
      </c>
      <c r="S44" s="7">
        <f t="shared" si="16"/>
        <v>3.1271177459642162E-2</v>
      </c>
      <c r="T44" s="7">
        <f t="shared" si="17"/>
        <v>0</v>
      </c>
      <c r="U44" s="7">
        <f t="shared" si="18"/>
        <v>0.1260569489833569</v>
      </c>
      <c r="V44" s="7">
        <f t="shared" si="19"/>
        <v>0</v>
      </c>
      <c r="W44" s="7">
        <f t="shared" si="20"/>
        <v>9.4393426680363377E-4</v>
      </c>
      <c r="X44" s="7">
        <f t="shared" si="21"/>
        <v>0</v>
      </c>
      <c r="Y44" s="7">
        <f t="shared" si="22"/>
        <v>0</v>
      </c>
      <c r="Z44" s="7">
        <f t="shared" si="23"/>
        <v>3.1766782291985447E-3</v>
      </c>
      <c r="AA44" s="7">
        <f t="shared" si="24"/>
        <v>5.6829641540816667E-4</v>
      </c>
      <c r="AC44" s="7">
        <f>IF(DAY($A44)=1,VLOOKUP($A44-1,$A$2:$L$1124,$Q$1,FALSE)/VLOOKUP($A44-1,$A$2:$N$1124,14,FALSE),AC43)</f>
        <v>0.8169029229345911</v>
      </c>
      <c r="AD44" s="7">
        <f>IF(DAY($A44)=1,VLOOKUP($A44-1,$A$2:$L$1124,$R$1,FALSE)/VLOOKUP($A44-1,$A$2:$N$1124,14,FALSE),AD43)</f>
        <v>2.1080041710999479E-2</v>
      </c>
      <c r="AE44" s="7">
        <f>IF(DAY($A44)=1,VLOOKUP($A44-1,$A$2:$L$1124,$S$1,FALSE)/VLOOKUP($A44-1,$A$2:$N$1124,14,FALSE),AE43)</f>
        <v>3.1271177459642162E-2</v>
      </c>
      <c r="AF44" s="7">
        <f>IF(DAY($A44)=1,VLOOKUP($A44-1,$A$2:$L$1124,$T$1,FALSE)/VLOOKUP($A44-1,$A$2:$N$1124,14,FALSE),AF43)</f>
        <v>0</v>
      </c>
      <c r="AG44" s="7">
        <f>IF(DAY($A44)=1,VLOOKUP($A44-1,$A$2:$L$1124,$U$1,FALSE)/VLOOKUP($A44-1,$A$2:$N$1124,14,FALSE),AG43)</f>
        <v>0.1260569489833569</v>
      </c>
      <c r="AH44" s="7">
        <f>IF(DAY($A44)=1,VLOOKUP($A44-1,$A$2:$L$1124,$V$1,FALSE)/VLOOKUP($A44-1,$A$2:$N$1124,14,FALSE),AH43)</f>
        <v>0</v>
      </c>
      <c r="AI44" s="7">
        <f>IF(DAY($A44)=1,VLOOKUP($A44-1,$A$2:$L$1124,$W$1,FALSE)/VLOOKUP($A44-1,$A$2:$N$1124,14,FALSE),AI43)</f>
        <v>9.4393426680363377E-4</v>
      </c>
      <c r="AJ44" s="7">
        <f>IF(DAY($A44)=1,VLOOKUP($A44-1,$A$2:$L$1124,$X$1,FALSE)/VLOOKUP($A44-1,$A$2:$N$1124,14,FALSE),AJ43)</f>
        <v>0</v>
      </c>
      <c r="AK44" s="7">
        <f>IF(DAY($A44)=1,VLOOKUP($A44-1,$A$2:$L$1124,$Y$1,FALSE)/VLOOKUP($A44-1,$A$2:$N$1124,14,FALSE),AK43)</f>
        <v>0</v>
      </c>
      <c r="AL44" s="7">
        <f>IF(DAY($A44)=1,VLOOKUP($A44-1,$A$2:$L$1124,$Z$1,FALSE)/VLOOKUP($A44-1,$A$2:$N$1124,14,FALSE),AL43)</f>
        <v>3.1766782291985447E-3</v>
      </c>
      <c r="AM44" s="7">
        <f>IF(DAY($A44)=1,VLOOKUP($A44-1,$A$2:$L$1124,$AA$1,FALSE)/VLOOKUP($A44-1,$A$2:$N$1124,14,FALSE),AM43)</f>
        <v>5.6829641540816667E-4</v>
      </c>
      <c r="AO44" s="12">
        <f>VLOOKUP($A44,BTC!$A$1:$G$1853,5,FALSE)</f>
        <v>379.65</v>
      </c>
      <c r="AP44" s="12">
        <f>VLOOKUP($A44,XRP!$A$1:$G$1853,5,FALSE)</f>
        <v>7.8150000000000008E-3</v>
      </c>
      <c r="AQ44" s="12">
        <f>VLOOKUP($A44,LTC!$A$1:$G$1853,5,FALSE)</f>
        <v>3.08</v>
      </c>
      <c r="AR44" s="12">
        <f>VLOOKUP($A44,ETC!$A$1:$G$1853,5,FALSE)</f>
        <v>0</v>
      </c>
      <c r="AS44" s="12">
        <f>VLOOKUP($A44,ETH!$A$1:$G$1853,5,FALSE)</f>
        <v>6.01</v>
      </c>
      <c r="AT44" s="12">
        <f>VLOOKUP($A44,BCH!$A$1:$G$1853,5,FALSE)</f>
        <v>0</v>
      </c>
      <c r="AU44" s="12">
        <f>VLOOKUP($A44,XMR!$A$1:$G$1853,5,FALSE)</f>
        <v>0.51638099999999998</v>
      </c>
      <c r="AV44" s="12">
        <f>VLOOKUP($A44,ZEC!$A$1:$G$1853,5,FALSE)</f>
        <v>0</v>
      </c>
      <c r="AW44" s="12">
        <f>VLOOKUP($A44,EOS!$A$1:$G$1853,5,FALSE)</f>
        <v>0</v>
      </c>
      <c r="AX44" s="12">
        <f>VLOOKUP($A44,DASH!$A$1:$G$1853,5,FALSE)</f>
        <v>3.26</v>
      </c>
      <c r="AY44" s="12">
        <f>VLOOKUP($A44,XLM!$A$1:$G$1853,5,FALSE)</f>
        <v>1.8779999999999999E-3</v>
      </c>
      <c r="BA44" s="24">
        <v>1</v>
      </c>
      <c r="BB44" s="24">
        <v>1</v>
      </c>
      <c r="BC44" s="24">
        <v>1</v>
      </c>
      <c r="BD44" s="24">
        <v>0</v>
      </c>
      <c r="BE44" s="24">
        <v>1</v>
      </c>
      <c r="BF44" s="24">
        <v>0</v>
      </c>
      <c r="BG44" s="24">
        <v>1</v>
      </c>
      <c r="BH44" s="24">
        <v>0</v>
      </c>
      <c r="BI44" s="24">
        <v>0</v>
      </c>
      <c r="BJ44" s="24">
        <v>1</v>
      </c>
      <c r="BK44" s="24">
        <v>1</v>
      </c>
      <c r="BM44" s="19">
        <f>IF(SUM(BA43:BK43)=SUM(BA44:BK44),BM43,BM43*SUMPRODUCT(BA44:BK44,AO44:AY44,Q44:AA44)/SUMPRODUCT(BA43:BK43,AO44:AY44,AC44:AM44))</f>
        <v>0.92135790630093795</v>
      </c>
      <c r="BN44" s="26">
        <f>SUMPRODUCT(AO44:AY44,BA44:BK44,Q44:AA44)/BM44</f>
        <v>337.54756893466839</v>
      </c>
      <c r="BO44">
        <f t="shared" si="25"/>
        <v>379.65</v>
      </c>
    </row>
    <row r="45" spans="1:67" x14ac:dyDescent="0.75">
      <c r="A45" s="3">
        <v>42412</v>
      </c>
      <c r="B45" s="46">
        <f>INDEX('Index Volume'!B:B,MATCH(Index_New!$A45,'Index Volume'!$A:$A,0))</f>
        <v>67042800</v>
      </c>
      <c r="C45" s="46">
        <f>INDEX('Index Volume'!C:C,MATCH(Index_New!$A45,'Index Volume'!$A:$A,0))</f>
        <v>816579</v>
      </c>
      <c r="D45" s="46">
        <f>INDEX('Index Volume'!D:D,MATCH(Index_New!$A45,'Index Volume'!$A:$A,0))</f>
        <v>1041630</v>
      </c>
      <c r="E45" s="46">
        <f>INDEX('Index Volume'!E:E,MATCH(Index_New!$A45,'Index Volume'!$A:$A,0))</f>
        <v>0</v>
      </c>
      <c r="F45" s="46">
        <f>INDEX('Index Volume'!F:F,MATCH(Index_New!$A45,'Index Volume'!$A:$A,0))</f>
        <v>23360800</v>
      </c>
      <c r="G45" s="46">
        <f>INDEX('Index Volume'!G:G,MATCH(Index_New!$A45,'Index Volume'!$A:$A,0))</f>
        <v>0</v>
      </c>
      <c r="H45" s="46">
        <f>INDEX('Index Volume'!H:H,MATCH(Index_New!$A45,'Index Volume'!$A:$A,0))</f>
        <v>173507</v>
      </c>
      <c r="I45" s="46">
        <f>INDEX('Index Volume'!I:I,MATCH(Index_New!$A45,'Index Volume'!$A:$A,0))</f>
        <v>0</v>
      </c>
      <c r="J45" s="46">
        <f>INDEX('Index Volume'!J:J,MATCH(Index_New!$A45,'Index Volume'!$A:$A,0))</f>
        <v>0</v>
      </c>
      <c r="K45" s="46">
        <f>INDEX('Index Volume'!K:K,MATCH(Index_New!$A45,'Index Volume'!$A:$A,0))</f>
        <v>182601</v>
      </c>
      <c r="L45" s="46">
        <f>INDEX('Index Volume'!L:L,MATCH(Index_New!$A45,'Index Volume'!$A:$A,0))</f>
        <v>715496</v>
      </c>
      <c r="M45" s="46">
        <f t="shared" si="0"/>
        <v>93333413</v>
      </c>
      <c r="N45" s="1">
        <f t="shared" si="12"/>
        <v>93333413</v>
      </c>
      <c r="O45" t="b">
        <f t="shared" si="13"/>
        <v>1</v>
      </c>
      <c r="Q45" s="7">
        <f t="shared" si="14"/>
        <v>0.8169029229345911</v>
      </c>
      <c r="R45" s="7">
        <f t="shared" si="15"/>
        <v>2.1080041710999479E-2</v>
      </c>
      <c r="S45" s="7">
        <f t="shared" si="16"/>
        <v>3.1271177459642162E-2</v>
      </c>
      <c r="T45" s="7">
        <f t="shared" si="17"/>
        <v>0</v>
      </c>
      <c r="U45" s="7">
        <f t="shared" si="18"/>
        <v>0.1260569489833569</v>
      </c>
      <c r="V45" s="7">
        <f t="shared" si="19"/>
        <v>0</v>
      </c>
      <c r="W45" s="7">
        <f t="shared" si="20"/>
        <v>9.4393426680363377E-4</v>
      </c>
      <c r="X45" s="7">
        <f t="shared" si="21"/>
        <v>0</v>
      </c>
      <c r="Y45" s="7">
        <f t="shared" si="22"/>
        <v>0</v>
      </c>
      <c r="Z45" s="7">
        <f t="shared" si="23"/>
        <v>3.1766782291985447E-3</v>
      </c>
      <c r="AA45" s="7">
        <f t="shared" si="24"/>
        <v>5.6829641540816667E-4</v>
      </c>
      <c r="AC45" s="7">
        <f>IF(DAY($A45)=1,VLOOKUP($A45-1,$A$2:$L$1124,$Q$1,FALSE)/VLOOKUP($A45-1,$A$2:$N$1124,14,FALSE),AC44)</f>
        <v>0.8169029229345911</v>
      </c>
      <c r="AD45" s="7">
        <f>IF(DAY($A45)=1,VLOOKUP($A45-1,$A$2:$L$1124,$R$1,FALSE)/VLOOKUP($A45-1,$A$2:$N$1124,14,FALSE),AD44)</f>
        <v>2.1080041710999479E-2</v>
      </c>
      <c r="AE45" s="7">
        <f>IF(DAY($A45)=1,VLOOKUP($A45-1,$A$2:$L$1124,$S$1,FALSE)/VLOOKUP($A45-1,$A$2:$N$1124,14,FALSE),AE44)</f>
        <v>3.1271177459642162E-2</v>
      </c>
      <c r="AF45" s="7">
        <f>IF(DAY($A45)=1,VLOOKUP($A45-1,$A$2:$L$1124,$T$1,FALSE)/VLOOKUP($A45-1,$A$2:$N$1124,14,FALSE),AF44)</f>
        <v>0</v>
      </c>
      <c r="AG45" s="7">
        <f>IF(DAY($A45)=1,VLOOKUP($A45-1,$A$2:$L$1124,$U$1,FALSE)/VLOOKUP($A45-1,$A$2:$N$1124,14,FALSE),AG44)</f>
        <v>0.1260569489833569</v>
      </c>
      <c r="AH45" s="7">
        <f>IF(DAY($A45)=1,VLOOKUP($A45-1,$A$2:$L$1124,$V$1,FALSE)/VLOOKUP($A45-1,$A$2:$N$1124,14,FALSE),AH44)</f>
        <v>0</v>
      </c>
      <c r="AI45" s="7">
        <f>IF(DAY($A45)=1,VLOOKUP($A45-1,$A$2:$L$1124,$W$1,FALSE)/VLOOKUP($A45-1,$A$2:$N$1124,14,FALSE),AI44)</f>
        <v>9.4393426680363377E-4</v>
      </c>
      <c r="AJ45" s="7">
        <f>IF(DAY($A45)=1,VLOOKUP($A45-1,$A$2:$L$1124,$X$1,FALSE)/VLOOKUP($A45-1,$A$2:$N$1124,14,FALSE),AJ44)</f>
        <v>0</v>
      </c>
      <c r="AK45" s="7">
        <f>IF(DAY($A45)=1,VLOOKUP($A45-1,$A$2:$L$1124,$Y$1,FALSE)/VLOOKUP($A45-1,$A$2:$N$1124,14,FALSE),AK44)</f>
        <v>0</v>
      </c>
      <c r="AL45" s="7">
        <f>IF(DAY($A45)=1,VLOOKUP($A45-1,$A$2:$L$1124,$Z$1,FALSE)/VLOOKUP($A45-1,$A$2:$N$1124,14,FALSE),AL44)</f>
        <v>3.1766782291985447E-3</v>
      </c>
      <c r="AM45" s="7">
        <f>IF(DAY($A45)=1,VLOOKUP($A45-1,$A$2:$L$1124,$AA$1,FALSE)/VLOOKUP($A45-1,$A$2:$N$1124,14,FALSE),AM44)</f>
        <v>5.6829641540816667E-4</v>
      </c>
      <c r="AO45" s="12">
        <f>VLOOKUP($A45,BTC!$A$1:$G$1853,5,FALSE)</f>
        <v>384.26</v>
      </c>
      <c r="AP45" s="12">
        <f>VLOOKUP($A45,XRP!$A$1:$G$1853,5,FALSE)</f>
        <v>7.979E-3</v>
      </c>
      <c r="AQ45" s="12">
        <f>VLOOKUP($A45,LTC!$A$1:$G$1853,5,FALSE)</f>
        <v>3.11</v>
      </c>
      <c r="AR45" s="12">
        <f>VLOOKUP($A45,ETC!$A$1:$G$1853,5,FALSE)</f>
        <v>0</v>
      </c>
      <c r="AS45" s="12">
        <f>VLOOKUP($A45,ETH!$A$1:$G$1853,5,FALSE)</f>
        <v>5.55</v>
      </c>
      <c r="AT45" s="12">
        <f>VLOOKUP($A45,BCH!$A$1:$G$1853,5,FALSE)</f>
        <v>0</v>
      </c>
      <c r="AU45" s="12">
        <f>VLOOKUP($A45,XMR!$A$1:$G$1853,5,FALSE)</f>
        <v>0.61249900000000002</v>
      </c>
      <c r="AV45" s="12">
        <f>VLOOKUP($A45,ZEC!$A$1:$G$1853,5,FALSE)</f>
        <v>0</v>
      </c>
      <c r="AW45" s="12">
        <f>VLOOKUP($A45,EOS!$A$1:$G$1853,5,FALSE)</f>
        <v>0</v>
      </c>
      <c r="AX45" s="12">
        <f>VLOOKUP($A45,DASH!$A$1:$G$1853,5,FALSE)</f>
        <v>3.79</v>
      </c>
      <c r="AY45" s="12">
        <f>VLOOKUP($A45,XLM!$A$1:$G$1853,5,FALSE)</f>
        <v>2.3440000000000002E-3</v>
      </c>
      <c r="BA45" s="24">
        <v>1</v>
      </c>
      <c r="BB45" s="24">
        <v>1</v>
      </c>
      <c r="BC45" s="24">
        <v>1</v>
      </c>
      <c r="BD45" s="24">
        <v>0</v>
      </c>
      <c r="BE45" s="24">
        <v>1</v>
      </c>
      <c r="BF45" s="24">
        <v>0</v>
      </c>
      <c r="BG45" s="24">
        <v>1</v>
      </c>
      <c r="BH45" s="24">
        <v>0</v>
      </c>
      <c r="BI45" s="24">
        <v>0</v>
      </c>
      <c r="BJ45" s="24">
        <v>1</v>
      </c>
      <c r="BK45" s="24">
        <v>1</v>
      </c>
      <c r="BM45" s="19">
        <f>IF(SUM(BA44:BK44)=SUM(BA45:BK45),BM44,BM44*SUMPRODUCT(BA45:BK45,AO45:AY45,Q45:AA45)/SUMPRODUCT(BA44:BK44,AO45:AY45,AC45:AM45))</f>
        <v>0.92135790630093795</v>
      </c>
      <c r="BN45" s="26">
        <f>SUMPRODUCT(AO45:AY45,BA45:BK45,Q45:AA45)/BM45</f>
        <v>341.5749425303494</v>
      </c>
      <c r="BO45">
        <f t="shared" si="25"/>
        <v>384.26</v>
      </c>
    </row>
    <row r="46" spans="1:67" x14ac:dyDescent="0.75">
      <c r="A46" s="4">
        <v>42413</v>
      </c>
      <c r="B46" s="46">
        <f>INDEX('Index Volume'!B:B,MATCH(Index_New!$A46,'Index Volume'!$A:$A,0))</f>
        <v>61911700</v>
      </c>
      <c r="C46" s="46">
        <f>INDEX('Index Volume'!C:C,MATCH(Index_New!$A46,'Index Volume'!$A:$A,0))</f>
        <v>684444</v>
      </c>
      <c r="D46" s="46">
        <f>INDEX('Index Volume'!D:D,MATCH(Index_New!$A46,'Index Volume'!$A:$A,0))</f>
        <v>1313500</v>
      </c>
      <c r="E46" s="46">
        <f>INDEX('Index Volume'!E:E,MATCH(Index_New!$A46,'Index Volume'!$A:$A,0))</f>
        <v>0</v>
      </c>
      <c r="F46" s="46">
        <f>INDEX('Index Volume'!F:F,MATCH(Index_New!$A46,'Index Volume'!$A:$A,0))</f>
        <v>24218800</v>
      </c>
      <c r="G46" s="46">
        <f>INDEX('Index Volume'!G:G,MATCH(Index_New!$A46,'Index Volume'!$A:$A,0))</f>
        <v>0</v>
      </c>
      <c r="H46" s="46">
        <f>INDEX('Index Volume'!H:H,MATCH(Index_New!$A46,'Index Volume'!$A:$A,0))</f>
        <v>1044850</v>
      </c>
      <c r="I46" s="46">
        <f>INDEX('Index Volume'!I:I,MATCH(Index_New!$A46,'Index Volume'!$A:$A,0))</f>
        <v>0</v>
      </c>
      <c r="J46" s="46">
        <f>INDEX('Index Volume'!J:J,MATCH(Index_New!$A46,'Index Volume'!$A:$A,0))</f>
        <v>0</v>
      </c>
      <c r="K46" s="46">
        <f>INDEX('Index Volume'!K:K,MATCH(Index_New!$A46,'Index Volume'!$A:$A,0))</f>
        <v>120917</v>
      </c>
      <c r="L46" s="46">
        <f>INDEX('Index Volume'!L:L,MATCH(Index_New!$A46,'Index Volume'!$A:$A,0))</f>
        <v>87956</v>
      </c>
      <c r="M46" s="46">
        <f t="shared" si="0"/>
        <v>89382167</v>
      </c>
      <c r="N46" s="1">
        <f t="shared" si="12"/>
        <v>89382167</v>
      </c>
      <c r="O46" t="b">
        <f t="shared" si="13"/>
        <v>1</v>
      </c>
      <c r="Q46" s="7">
        <f t="shared" si="14"/>
        <v>0.8169029229345911</v>
      </c>
      <c r="R46" s="7">
        <f t="shared" si="15"/>
        <v>2.1080041710999479E-2</v>
      </c>
      <c r="S46" s="7">
        <f t="shared" si="16"/>
        <v>3.1271177459642162E-2</v>
      </c>
      <c r="T46" s="7">
        <f t="shared" si="17"/>
        <v>0</v>
      </c>
      <c r="U46" s="7">
        <f t="shared" si="18"/>
        <v>0.1260569489833569</v>
      </c>
      <c r="V46" s="7">
        <f t="shared" si="19"/>
        <v>0</v>
      </c>
      <c r="W46" s="7">
        <f t="shared" si="20"/>
        <v>9.4393426680363377E-4</v>
      </c>
      <c r="X46" s="7">
        <f t="shared" si="21"/>
        <v>0</v>
      </c>
      <c r="Y46" s="7">
        <f t="shared" si="22"/>
        <v>0</v>
      </c>
      <c r="Z46" s="7">
        <f t="shared" si="23"/>
        <v>3.1766782291985447E-3</v>
      </c>
      <c r="AA46" s="7">
        <f t="shared" si="24"/>
        <v>5.6829641540816667E-4</v>
      </c>
      <c r="AC46" s="7">
        <f>IF(DAY($A46)=1,VLOOKUP($A46-1,$A$2:$L$1124,$Q$1,FALSE)/VLOOKUP($A46-1,$A$2:$N$1124,14,FALSE),AC45)</f>
        <v>0.8169029229345911</v>
      </c>
      <c r="AD46" s="7">
        <f>IF(DAY($A46)=1,VLOOKUP($A46-1,$A$2:$L$1124,$R$1,FALSE)/VLOOKUP($A46-1,$A$2:$N$1124,14,FALSE),AD45)</f>
        <v>2.1080041710999479E-2</v>
      </c>
      <c r="AE46" s="7">
        <f>IF(DAY($A46)=1,VLOOKUP($A46-1,$A$2:$L$1124,$S$1,FALSE)/VLOOKUP($A46-1,$A$2:$N$1124,14,FALSE),AE45)</f>
        <v>3.1271177459642162E-2</v>
      </c>
      <c r="AF46" s="7">
        <f>IF(DAY($A46)=1,VLOOKUP($A46-1,$A$2:$L$1124,$T$1,FALSE)/VLOOKUP($A46-1,$A$2:$N$1124,14,FALSE),AF45)</f>
        <v>0</v>
      </c>
      <c r="AG46" s="7">
        <f>IF(DAY($A46)=1,VLOOKUP($A46-1,$A$2:$L$1124,$U$1,FALSE)/VLOOKUP($A46-1,$A$2:$N$1124,14,FALSE),AG45)</f>
        <v>0.1260569489833569</v>
      </c>
      <c r="AH46" s="7">
        <f>IF(DAY($A46)=1,VLOOKUP($A46-1,$A$2:$L$1124,$V$1,FALSE)/VLOOKUP($A46-1,$A$2:$N$1124,14,FALSE),AH45)</f>
        <v>0</v>
      </c>
      <c r="AI46" s="7">
        <f>IF(DAY($A46)=1,VLOOKUP($A46-1,$A$2:$L$1124,$W$1,FALSE)/VLOOKUP($A46-1,$A$2:$N$1124,14,FALSE),AI45)</f>
        <v>9.4393426680363377E-4</v>
      </c>
      <c r="AJ46" s="7">
        <f>IF(DAY($A46)=1,VLOOKUP($A46-1,$A$2:$L$1124,$X$1,FALSE)/VLOOKUP($A46-1,$A$2:$N$1124,14,FALSE),AJ45)</f>
        <v>0</v>
      </c>
      <c r="AK46" s="7">
        <f>IF(DAY($A46)=1,VLOOKUP($A46-1,$A$2:$L$1124,$Y$1,FALSE)/VLOOKUP($A46-1,$A$2:$N$1124,14,FALSE),AK45)</f>
        <v>0</v>
      </c>
      <c r="AL46" s="7">
        <f>IF(DAY($A46)=1,VLOOKUP($A46-1,$A$2:$L$1124,$Z$1,FALSE)/VLOOKUP($A46-1,$A$2:$N$1124,14,FALSE),AL45)</f>
        <v>3.1766782291985447E-3</v>
      </c>
      <c r="AM46" s="7">
        <f>IF(DAY($A46)=1,VLOOKUP($A46-1,$A$2:$L$1124,$AA$1,FALSE)/VLOOKUP($A46-1,$A$2:$N$1124,14,FALSE),AM45)</f>
        <v>5.6829641540816667E-4</v>
      </c>
      <c r="AO46" s="12">
        <f>VLOOKUP($A46,BTC!$A$1:$G$1853,5,FALSE)</f>
        <v>391.86</v>
      </c>
      <c r="AP46" s="12">
        <f>VLOOKUP($A46,XRP!$A$1:$G$1853,5,FALSE)</f>
        <v>8.2570000000000005E-3</v>
      </c>
      <c r="AQ46" s="12">
        <f>VLOOKUP($A46,LTC!$A$1:$G$1853,5,FALSE)</f>
        <v>3.13</v>
      </c>
      <c r="AR46" s="12">
        <f>VLOOKUP($A46,ETC!$A$1:$G$1853,5,FALSE)</f>
        <v>0</v>
      </c>
      <c r="AS46" s="12">
        <f>VLOOKUP($A46,ETH!$A$1:$G$1853,5,FALSE)</f>
        <v>5.39</v>
      </c>
      <c r="AT46" s="12">
        <f>VLOOKUP($A46,BCH!$A$1:$G$1853,5,FALSE)</f>
        <v>0</v>
      </c>
      <c r="AU46" s="12">
        <f>VLOOKUP($A46,XMR!$A$1:$G$1853,5,FALSE)</f>
        <v>0.804311</v>
      </c>
      <c r="AV46" s="12">
        <f>VLOOKUP($A46,ZEC!$A$1:$G$1853,5,FALSE)</f>
        <v>0</v>
      </c>
      <c r="AW46" s="12">
        <f>VLOOKUP($A46,EOS!$A$1:$G$1853,5,FALSE)</f>
        <v>0</v>
      </c>
      <c r="AX46" s="12">
        <f>VLOOKUP($A46,DASH!$A$1:$G$1853,5,FALSE)</f>
        <v>3.77</v>
      </c>
      <c r="AY46" s="12">
        <f>VLOOKUP($A46,XLM!$A$1:$G$1853,5,FALSE)</f>
        <v>2.2030000000000001E-3</v>
      </c>
      <c r="BA46" s="24">
        <v>1</v>
      </c>
      <c r="BB46" s="24">
        <v>1</v>
      </c>
      <c r="BC46" s="24">
        <v>1</v>
      </c>
      <c r="BD46" s="24">
        <v>0</v>
      </c>
      <c r="BE46" s="24">
        <v>1</v>
      </c>
      <c r="BF46" s="24">
        <v>0</v>
      </c>
      <c r="BG46" s="24">
        <v>1</v>
      </c>
      <c r="BH46" s="24">
        <v>0</v>
      </c>
      <c r="BI46" s="24">
        <v>0</v>
      </c>
      <c r="BJ46" s="24">
        <v>1</v>
      </c>
      <c r="BK46" s="24">
        <v>1</v>
      </c>
      <c r="BM46" s="19">
        <f>IF(SUM(BA45:BK45)=SUM(BA46:BK46),BM45,BM45*SUMPRODUCT(BA46:BK46,AO46:AY46,Q46:AA46)/SUMPRODUCT(BA45:BK45,AO46:AY46,AC46:AM46))</f>
        <v>0.92135790630093795</v>
      </c>
      <c r="BN46" s="26">
        <f>SUMPRODUCT(AO46:AY46,BA46:BK46,Q46:AA46)/BM46</f>
        <v>348.29224726954601</v>
      </c>
      <c r="BO46">
        <f t="shared" si="25"/>
        <v>391.86</v>
      </c>
    </row>
    <row r="47" spans="1:67" x14ac:dyDescent="0.75">
      <c r="A47" s="3">
        <v>42414</v>
      </c>
      <c r="B47" s="46">
        <f>INDEX('Index Volume'!B:B,MATCH(Index_New!$A47,'Index Volume'!$A:$A,0))</f>
        <v>74469800</v>
      </c>
      <c r="C47" s="46">
        <f>INDEX('Index Volume'!C:C,MATCH(Index_New!$A47,'Index Volume'!$A:$A,0))</f>
        <v>1144830</v>
      </c>
      <c r="D47" s="46">
        <f>INDEX('Index Volume'!D:D,MATCH(Index_New!$A47,'Index Volume'!$A:$A,0))</f>
        <v>1924190</v>
      </c>
      <c r="E47" s="46">
        <f>INDEX('Index Volume'!E:E,MATCH(Index_New!$A47,'Index Volume'!$A:$A,0))</f>
        <v>0</v>
      </c>
      <c r="F47" s="46">
        <f>INDEX('Index Volume'!F:F,MATCH(Index_New!$A47,'Index Volume'!$A:$A,0))</f>
        <v>11226500</v>
      </c>
      <c r="G47" s="46">
        <f>INDEX('Index Volume'!G:G,MATCH(Index_New!$A47,'Index Volume'!$A:$A,0))</f>
        <v>0</v>
      </c>
      <c r="H47" s="46">
        <f>INDEX('Index Volume'!H:H,MATCH(Index_New!$A47,'Index Volume'!$A:$A,0))</f>
        <v>564309</v>
      </c>
      <c r="I47" s="46">
        <f>INDEX('Index Volume'!I:I,MATCH(Index_New!$A47,'Index Volume'!$A:$A,0))</f>
        <v>0</v>
      </c>
      <c r="J47" s="46">
        <f>INDEX('Index Volume'!J:J,MATCH(Index_New!$A47,'Index Volume'!$A:$A,0))</f>
        <v>0</v>
      </c>
      <c r="K47" s="46">
        <f>INDEX('Index Volume'!K:K,MATCH(Index_New!$A47,'Index Volume'!$A:$A,0))</f>
        <v>60426</v>
      </c>
      <c r="L47" s="46">
        <f>INDEX('Index Volume'!L:L,MATCH(Index_New!$A47,'Index Volume'!$A:$A,0))</f>
        <v>47727</v>
      </c>
      <c r="M47" s="46">
        <f t="shared" si="0"/>
        <v>89437782</v>
      </c>
      <c r="N47" s="1">
        <f t="shared" si="12"/>
        <v>89437782</v>
      </c>
      <c r="O47" t="b">
        <f t="shared" si="13"/>
        <v>1</v>
      </c>
      <c r="Q47" s="7">
        <f t="shared" si="14"/>
        <v>0.8169029229345911</v>
      </c>
      <c r="R47" s="7">
        <f t="shared" si="15"/>
        <v>2.1080041710999479E-2</v>
      </c>
      <c r="S47" s="7">
        <f t="shared" si="16"/>
        <v>3.1271177459642162E-2</v>
      </c>
      <c r="T47" s="7">
        <f t="shared" si="17"/>
        <v>0</v>
      </c>
      <c r="U47" s="7">
        <f t="shared" si="18"/>
        <v>0.1260569489833569</v>
      </c>
      <c r="V47" s="7">
        <f t="shared" si="19"/>
        <v>0</v>
      </c>
      <c r="W47" s="7">
        <f t="shared" si="20"/>
        <v>9.4393426680363377E-4</v>
      </c>
      <c r="X47" s="7">
        <f t="shared" si="21"/>
        <v>0</v>
      </c>
      <c r="Y47" s="7">
        <f t="shared" si="22"/>
        <v>0</v>
      </c>
      <c r="Z47" s="7">
        <f t="shared" si="23"/>
        <v>3.1766782291985447E-3</v>
      </c>
      <c r="AA47" s="7">
        <f t="shared" si="24"/>
        <v>5.6829641540816667E-4</v>
      </c>
      <c r="AC47" s="7">
        <f>IF(DAY($A47)=1,VLOOKUP($A47-1,$A$2:$L$1124,$Q$1,FALSE)/VLOOKUP($A47-1,$A$2:$N$1124,14,FALSE),AC46)</f>
        <v>0.8169029229345911</v>
      </c>
      <c r="AD47" s="7">
        <f>IF(DAY($A47)=1,VLOOKUP($A47-1,$A$2:$L$1124,$R$1,FALSE)/VLOOKUP($A47-1,$A$2:$N$1124,14,FALSE),AD46)</f>
        <v>2.1080041710999479E-2</v>
      </c>
      <c r="AE47" s="7">
        <f>IF(DAY($A47)=1,VLOOKUP($A47-1,$A$2:$L$1124,$S$1,FALSE)/VLOOKUP($A47-1,$A$2:$N$1124,14,FALSE),AE46)</f>
        <v>3.1271177459642162E-2</v>
      </c>
      <c r="AF47" s="7">
        <f>IF(DAY($A47)=1,VLOOKUP($A47-1,$A$2:$L$1124,$T$1,FALSE)/VLOOKUP($A47-1,$A$2:$N$1124,14,FALSE),AF46)</f>
        <v>0</v>
      </c>
      <c r="AG47" s="7">
        <f>IF(DAY($A47)=1,VLOOKUP($A47-1,$A$2:$L$1124,$U$1,FALSE)/VLOOKUP($A47-1,$A$2:$N$1124,14,FALSE),AG46)</f>
        <v>0.1260569489833569</v>
      </c>
      <c r="AH47" s="7">
        <f>IF(DAY($A47)=1,VLOOKUP($A47-1,$A$2:$L$1124,$V$1,FALSE)/VLOOKUP($A47-1,$A$2:$N$1124,14,FALSE),AH46)</f>
        <v>0</v>
      </c>
      <c r="AI47" s="7">
        <f>IF(DAY($A47)=1,VLOOKUP($A47-1,$A$2:$L$1124,$W$1,FALSE)/VLOOKUP($A47-1,$A$2:$N$1124,14,FALSE),AI46)</f>
        <v>9.4393426680363377E-4</v>
      </c>
      <c r="AJ47" s="7">
        <f>IF(DAY($A47)=1,VLOOKUP($A47-1,$A$2:$L$1124,$X$1,FALSE)/VLOOKUP($A47-1,$A$2:$N$1124,14,FALSE),AJ46)</f>
        <v>0</v>
      </c>
      <c r="AK47" s="7">
        <f>IF(DAY($A47)=1,VLOOKUP($A47-1,$A$2:$L$1124,$Y$1,FALSE)/VLOOKUP($A47-1,$A$2:$N$1124,14,FALSE),AK46)</f>
        <v>0</v>
      </c>
      <c r="AL47" s="7">
        <f>IF(DAY($A47)=1,VLOOKUP($A47-1,$A$2:$L$1124,$Z$1,FALSE)/VLOOKUP($A47-1,$A$2:$N$1124,14,FALSE),AL46)</f>
        <v>3.1766782291985447E-3</v>
      </c>
      <c r="AM47" s="7">
        <f>IF(DAY($A47)=1,VLOOKUP($A47-1,$A$2:$L$1124,$AA$1,FALSE)/VLOOKUP($A47-1,$A$2:$N$1124,14,FALSE),AM46)</f>
        <v>5.6829641540816667E-4</v>
      </c>
      <c r="AO47" s="12">
        <f>VLOOKUP($A47,BTC!$A$1:$G$1853,5,FALSE)</f>
        <v>407.23</v>
      </c>
      <c r="AP47" s="12">
        <f>VLOOKUP($A47,XRP!$A$1:$G$1853,5,FALSE)</f>
        <v>8.5900000000000004E-3</v>
      </c>
      <c r="AQ47" s="12">
        <f>VLOOKUP($A47,LTC!$A$1:$G$1853,5,FALSE)</f>
        <v>3.21</v>
      </c>
      <c r="AR47" s="12">
        <f>VLOOKUP($A47,ETC!$A$1:$G$1853,5,FALSE)</f>
        <v>0</v>
      </c>
      <c r="AS47" s="12">
        <f>VLOOKUP($A47,ETH!$A$1:$G$1853,5,FALSE)</f>
        <v>5.24</v>
      </c>
      <c r="AT47" s="12">
        <f>VLOOKUP($A47,BCH!$A$1:$G$1853,5,FALSE)</f>
        <v>0</v>
      </c>
      <c r="AU47" s="12">
        <f>VLOOKUP($A47,XMR!$A$1:$G$1853,5,FALSE)</f>
        <v>0.84640300000000002</v>
      </c>
      <c r="AV47" s="12">
        <f>VLOOKUP($A47,ZEC!$A$1:$G$1853,5,FALSE)</f>
        <v>0</v>
      </c>
      <c r="AW47" s="12">
        <f>VLOOKUP($A47,EOS!$A$1:$G$1853,5,FALSE)</f>
        <v>0</v>
      </c>
      <c r="AX47" s="12">
        <f>VLOOKUP($A47,DASH!$A$1:$G$1853,5,FALSE)</f>
        <v>3.8</v>
      </c>
      <c r="AY47" s="12">
        <f>VLOOKUP($A47,XLM!$A$1:$G$1853,5,FALSE)</f>
        <v>2.1900000000000001E-3</v>
      </c>
      <c r="BA47" s="24">
        <v>1</v>
      </c>
      <c r="BB47" s="24">
        <v>1</v>
      </c>
      <c r="BC47" s="24">
        <v>1</v>
      </c>
      <c r="BD47" s="24">
        <v>0</v>
      </c>
      <c r="BE47" s="24">
        <v>1</v>
      </c>
      <c r="BF47" s="24">
        <v>0</v>
      </c>
      <c r="BG47" s="24">
        <v>1</v>
      </c>
      <c r="BH47" s="24">
        <v>0</v>
      </c>
      <c r="BI47" s="24">
        <v>0</v>
      </c>
      <c r="BJ47" s="24">
        <v>1</v>
      </c>
      <c r="BK47" s="24">
        <v>1</v>
      </c>
      <c r="BM47" s="19">
        <f>IF(SUM(BA46:BK46)=SUM(BA47:BK47),BM46,BM46*SUMPRODUCT(BA47:BK47,AO47:AY47,Q47:AA47)/SUMPRODUCT(BA46:BK46,AO47:AY47,AC47:AM47))</f>
        <v>0.92135790630093795</v>
      </c>
      <c r="BN47" s="26">
        <f>SUMPRODUCT(AO47:AY47,BA47:BK47,Q47:AA47)/BM47</f>
        <v>361.90208665584009</v>
      </c>
      <c r="BO47">
        <f t="shared" si="25"/>
        <v>407.23</v>
      </c>
    </row>
    <row r="48" spans="1:67" x14ac:dyDescent="0.75">
      <c r="A48" s="4">
        <v>42415</v>
      </c>
      <c r="B48" s="46">
        <f>INDEX('Index Volume'!B:B,MATCH(Index_New!$A48,'Index Volume'!$A:$A,0))</f>
        <v>74070496</v>
      </c>
      <c r="C48" s="46">
        <f>INDEX('Index Volume'!C:C,MATCH(Index_New!$A48,'Index Volume'!$A:$A,0))</f>
        <v>734275</v>
      </c>
      <c r="D48" s="46">
        <f>INDEX('Index Volume'!D:D,MATCH(Index_New!$A48,'Index Volume'!$A:$A,0))</f>
        <v>1521240</v>
      </c>
      <c r="E48" s="46">
        <f>INDEX('Index Volume'!E:E,MATCH(Index_New!$A48,'Index Volume'!$A:$A,0))</f>
        <v>0</v>
      </c>
      <c r="F48" s="46">
        <f>INDEX('Index Volume'!F:F,MATCH(Index_New!$A48,'Index Volume'!$A:$A,0))</f>
        <v>13934200</v>
      </c>
      <c r="G48" s="46">
        <f>INDEX('Index Volume'!G:G,MATCH(Index_New!$A48,'Index Volume'!$A:$A,0))</f>
        <v>0</v>
      </c>
      <c r="H48" s="46">
        <f>INDEX('Index Volume'!H:H,MATCH(Index_New!$A48,'Index Volume'!$A:$A,0))</f>
        <v>450366</v>
      </c>
      <c r="I48" s="46">
        <f>INDEX('Index Volume'!I:I,MATCH(Index_New!$A48,'Index Volume'!$A:$A,0))</f>
        <v>0</v>
      </c>
      <c r="J48" s="46">
        <f>INDEX('Index Volume'!J:J,MATCH(Index_New!$A48,'Index Volume'!$A:$A,0))</f>
        <v>0</v>
      </c>
      <c r="K48" s="46">
        <f>INDEX('Index Volume'!K:K,MATCH(Index_New!$A48,'Index Volume'!$A:$A,0))</f>
        <v>112454</v>
      </c>
      <c r="L48" s="46">
        <f>INDEX('Index Volume'!L:L,MATCH(Index_New!$A48,'Index Volume'!$A:$A,0))</f>
        <v>27720</v>
      </c>
      <c r="M48" s="46">
        <f t="shared" si="0"/>
        <v>90850751</v>
      </c>
      <c r="N48" s="1">
        <f t="shared" si="12"/>
        <v>90850751</v>
      </c>
      <c r="O48" t="b">
        <f t="shared" si="13"/>
        <v>1</v>
      </c>
      <c r="Q48" s="7">
        <f t="shared" si="14"/>
        <v>0.8169029229345911</v>
      </c>
      <c r="R48" s="7">
        <f t="shared" si="15"/>
        <v>2.1080041710999479E-2</v>
      </c>
      <c r="S48" s="7">
        <f t="shared" si="16"/>
        <v>3.1271177459642162E-2</v>
      </c>
      <c r="T48" s="7">
        <f t="shared" si="17"/>
        <v>0</v>
      </c>
      <c r="U48" s="7">
        <f t="shared" si="18"/>
        <v>0.1260569489833569</v>
      </c>
      <c r="V48" s="7">
        <f t="shared" si="19"/>
        <v>0</v>
      </c>
      <c r="W48" s="7">
        <f t="shared" si="20"/>
        <v>9.4393426680363377E-4</v>
      </c>
      <c r="X48" s="7">
        <f t="shared" si="21"/>
        <v>0</v>
      </c>
      <c r="Y48" s="7">
        <f t="shared" si="22"/>
        <v>0</v>
      </c>
      <c r="Z48" s="7">
        <f t="shared" si="23"/>
        <v>3.1766782291985447E-3</v>
      </c>
      <c r="AA48" s="7">
        <f t="shared" si="24"/>
        <v>5.6829641540816667E-4</v>
      </c>
      <c r="AC48" s="7">
        <f>IF(DAY($A48)=1,VLOOKUP($A48-1,$A$2:$L$1124,$Q$1,FALSE)/VLOOKUP($A48-1,$A$2:$N$1124,14,FALSE),AC47)</f>
        <v>0.8169029229345911</v>
      </c>
      <c r="AD48" s="7">
        <f>IF(DAY($A48)=1,VLOOKUP($A48-1,$A$2:$L$1124,$R$1,FALSE)/VLOOKUP($A48-1,$A$2:$N$1124,14,FALSE),AD47)</f>
        <v>2.1080041710999479E-2</v>
      </c>
      <c r="AE48" s="7">
        <f>IF(DAY($A48)=1,VLOOKUP($A48-1,$A$2:$L$1124,$S$1,FALSE)/VLOOKUP($A48-1,$A$2:$N$1124,14,FALSE),AE47)</f>
        <v>3.1271177459642162E-2</v>
      </c>
      <c r="AF48" s="7">
        <f>IF(DAY($A48)=1,VLOOKUP($A48-1,$A$2:$L$1124,$T$1,FALSE)/VLOOKUP($A48-1,$A$2:$N$1124,14,FALSE),AF47)</f>
        <v>0</v>
      </c>
      <c r="AG48" s="7">
        <f>IF(DAY($A48)=1,VLOOKUP($A48-1,$A$2:$L$1124,$U$1,FALSE)/VLOOKUP($A48-1,$A$2:$N$1124,14,FALSE),AG47)</f>
        <v>0.1260569489833569</v>
      </c>
      <c r="AH48" s="7">
        <f>IF(DAY($A48)=1,VLOOKUP($A48-1,$A$2:$L$1124,$V$1,FALSE)/VLOOKUP($A48-1,$A$2:$N$1124,14,FALSE),AH47)</f>
        <v>0</v>
      </c>
      <c r="AI48" s="7">
        <f>IF(DAY($A48)=1,VLOOKUP($A48-1,$A$2:$L$1124,$W$1,FALSE)/VLOOKUP($A48-1,$A$2:$N$1124,14,FALSE),AI47)</f>
        <v>9.4393426680363377E-4</v>
      </c>
      <c r="AJ48" s="7">
        <f>IF(DAY($A48)=1,VLOOKUP($A48-1,$A$2:$L$1124,$X$1,FALSE)/VLOOKUP($A48-1,$A$2:$N$1124,14,FALSE),AJ47)</f>
        <v>0</v>
      </c>
      <c r="AK48" s="7">
        <f>IF(DAY($A48)=1,VLOOKUP($A48-1,$A$2:$L$1124,$Y$1,FALSE)/VLOOKUP($A48-1,$A$2:$N$1124,14,FALSE),AK47)</f>
        <v>0</v>
      </c>
      <c r="AL48" s="7">
        <f>IF(DAY($A48)=1,VLOOKUP($A48-1,$A$2:$L$1124,$Z$1,FALSE)/VLOOKUP($A48-1,$A$2:$N$1124,14,FALSE),AL47)</f>
        <v>3.1766782291985447E-3</v>
      </c>
      <c r="AM48" s="7">
        <f>IF(DAY($A48)=1,VLOOKUP($A48-1,$A$2:$L$1124,$AA$1,FALSE)/VLOOKUP($A48-1,$A$2:$N$1124,14,FALSE),AM47)</f>
        <v>5.6829641540816667E-4</v>
      </c>
      <c r="AO48" s="12">
        <f>VLOOKUP($A48,BTC!$A$1:$G$1853,5,FALSE)</f>
        <v>400.18</v>
      </c>
      <c r="AP48" s="12">
        <f>VLOOKUP($A48,XRP!$A$1:$G$1853,5,FALSE)</f>
        <v>8.6309999999999998E-3</v>
      </c>
      <c r="AQ48" s="12">
        <f>VLOOKUP($A48,LTC!$A$1:$G$1853,5,FALSE)</f>
        <v>3.18</v>
      </c>
      <c r="AR48" s="12">
        <f>VLOOKUP($A48,ETC!$A$1:$G$1853,5,FALSE)</f>
        <v>0</v>
      </c>
      <c r="AS48" s="12">
        <f>VLOOKUP($A48,ETH!$A$1:$G$1853,5,FALSE)</f>
        <v>5.29</v>
      </c>
      <c r="AT48" s="12">
        <f>VLOOKUP($A48,BCH!$A$1:$G$1853,5,FALSE)</f>
        <v>0</v>
      </c>
      <c r="AU48" s="12">
        <f>VLOOKUP($A48,XMR!$A$1:$G$1853,5,FALSE)</f>
        <v>0.79164699999999999</v>
      </c>
      <c r="AV48" s="12">
        <f>VLOOKUP($A48,ZEC!$A$1:$G$1853,5,FALSE)</f>
        <v>0</v>
      </c>
      <c r="AW48" s="12">
        <f>VLOOKUP($A48,EOS!$A$1:$G$1853,5,FALSE)</f>
        <v>0</v>
      </c>
      <c r="AX48" s="12">
        <f>VLOOKUP($A48,DASH!$A$1:$G$1853,5,FALSE)</f>
        <v>3.78</v>
      </c>
      <c r="AY48" s="12">
        <f>VLOOKUP($A48,XLM!$A$1:$G$1853,5,FALSE)</f>
        <v>2.2030000000000001E-3</v>
      </c>
      <c r="BA48" s="24">
        <v>1</v>
      </c>
      <c r="BB48" s="24">
        <v>1</v>
      </c>
      <c r="BC48" s="24">
        <v>1</v>
      </c>
      <c r="BD48" s="24">
        <v>0</v>
      </c>
      <c r="BE48" s="24">
        <v>1</v>
      </c>
      <c r="BF48" s="24">
        <v>0</v>
      </c>
      <c r="BG48" s="24">
        <v>1</v>
      </c>
      <c r="BH48" s="24">
        <v>0</v>
      </c>
      <c r="BI48" s="24">
        <v>0</v>
      </c>
      <c r="BJ48" s="24">
        <v>1</v>
      </c>
      <c r="BK48" s="24">
        <v>1</v>
      </c>
      <c r="BM48" s="19">
        <f>IF(SUM(BA47:BK47)=SUM(BA48:BK48),BM47,BM47*SUMPRODUCT(BA48:BK48,AO48:AY48,Q48:AA48)/SUMPRODUCT(BA47:BK47,AO48:AY48,AC48:AM48))</f>
        <v>0.92135790630093795</v>
      </c>
      <c r="BN48" s="26">
        <f>SUMPRODUCT(AO48:AY48,BA48:BK48,Q48:AA48)/BM48</f>
        <v>355.65704854071288</v>
      </c>
      <c r="BO48">
        <f t="shared" si="25"/>
        <v>400.18</v>
      </c>
    </row>
    <row r="49" spans="1:67" x14ac:dyDescent="0.75">
      <c r="A49" s="3">
        <v>42416</v>
      </c>
      <c r="B49" s="46">
        <f>INDEX('Index Volume'!B:B,MATCH(Index_New!$A49,'Index Volume'!$A:$A,0))</f>
        <v>73093104</v>
      </c>
      <c r="C49" s="46">
        <f>INDEX('Index Volume'!C:C,MATCH(Index_New!$A49,'Index Volume'!$A:$A,0))</f>
        <v>1012220</v>
      </c>
      <c r="D49" s="46">
        <f>INDEX('Index Volume'!D:D,MATCH(Index_New!$A49,'Index Volume'!$A:$A,0))</f>
        <v>1479430</v>
      </c>
      <c r="E49" s="46">
        <f>INDEX('Index Volume'!E:E,MATCH(Index_New!$A49,'Index Volume'!$A:$A,0))</f>
        <v>0</v>
      </c>
      <c r="F49" s="46">
        <f>INDEX('Index Volume'!F:F,MATCH(Index_New!$A49,'Index Volume'!$A:$A,0))</f>
        <v>15889100</v>
      </c>
      <c r="G49" s="46">
        <f>INDEX('Index Volume'!G:G,MATCH(Index_New!$A49,'Index Volume'!$A:$A,0))</f>
        <v>0</v>
      </c>
      <c r="H49" s="46">
        <f>INDEX('Index Volume'!H:H,MATCH(Index_New!$A49,'Index Volume'!$A:$A,0))</f>
        <v>846371</v>
      </c>
      <c r="I49" s="46">
        <f>INDEX('Index Volume'!I:I,MATCH(Index_New!$A49,'Index Volume'!$A:$A,0))</f>
        <v>0</v>
      </c>
      <c r="J49" s="46">
        <f>INDEX('Index Volume'!J:J,MATCH(Index_New!$A49,'Index Volume'!$A:$A,0))</f>
        <v>0</v>
      </c>
      <c r="K49" s="46">
        <f>INDEX('Index Volume'!K:K,MATCH(Index_New!$A49,'Index Volume'!$A:$A,0))</f>
        <v>180945</v>
      </c>
      <c r="L49" s="46">
        <f>INDEX('Index Volume'!L:L,MATCH(Index_New!$A49,'Index Volume'!$A:$A,0))</f>
        <v>114749</v>
      </c>
      <c r="M49" s="46">
        <f t="shared" si="0"/>
        <v>92615919</v>
      </c>
      <c r="N49" s="1">
        <f t="shared" si="12"/>
        <v>92615919</v>
      </c>
      <c r="O49" t="b">
        <f t="shared" si="13"/>
        <v>1</v>
      </c>
      <c r="Q49" s="7">
        <f t="shared" si="14"/>
        <v>0.8169029229345911</v>
      </c>
      <c r="R49" s="7">
        <f t="shared" si="15"/>
        <v>2.1080041710999479E-2</v>
      </c>
      <c r="S49" s="7">
        <f t="shared" si="16"/>
        <v>3.1271177459642162E-2</v>
      </c>
      <c r="T49" s="7">
        <f t="shared" si="17"/>
        <v>0</v>
      </c>
      <c r="U49" s="7">
        <f t="shared" si="18"/>
        <v>0.1260569489833569</v>
      </c>
      <c r="V49" s="7">
        <f t="shared" si="19"/>
        <v>0</v>
      </c>
      <c r="W49" s="7">
        <f t="shared" si="20"/>
        <v>9.4393426680363377E-4</v>
      </c>
      <c r="X49" s="7">
        <f t="shared" si="21"/>
        <v>0</v>
      </c>
      <c r="Y49" s="7">
        <f t="shared" si="22"/>
        <v>0</v>
      </c>
      <c r="Z49" s="7">
        <f t="shared" si="23"/>
        <v>3.1766782291985447E-3</v>
      </c>
      <c r="AA49" s="7">
        <f t="shared" si="24"/>
        <v>5.6829641540816667E-4</v>
      </c>
      <c r="AC49" s="7">
        <f>IF(DAY($A49)=1,VLOOKUP($A49-1,$A$2:$L$1124,$Q$1,FALSE)/VLOOKUP($A49-1,$A$2:$N$1124,14,FALSE),AC48)</f>
        <v>0.8169029229345911</v>
      </c>
      <c r="AD49" s="7">
        <f>IF(DAY($A49)=1,VLOOKUP($A49-1,$A$2:$L$1124,$R$1,FALSE)/VLOOKUP($A49-1,$A$2:$N$1124,14,FALSE),AD48)</f>
        <v>2.1080041710999479E-2</v>
      </c>
      <c r="AE49" s="7">
        <f>IF(DAY($A49)=1,VLOOKUP($A49-1,$A$2:$L$1124,$S$1,FALSE)/VLOOKUP($A49-1,$A$2:$N$1124,14,FALSE),AE48)</f>
        <v>3.1271177459642162E-2</v>
      </c>
      <c r="AF49" s="7">
        <f>IF(DAY($A49)=1,VLOOKUP($A49-1,$A$2:$L$1124,$T$1,FALSE)/VLOOKUP($A49-1,$A$2:$N$1124,14,FALSE),AF48)</f>
        <v>0</v>
      </c>
      <c r="AG49" s="7">
        <f>IF(DAY($A49)=1,VLOOKUP($A49-1,$A$2:$L$1124,$U$1,FALSE)/VLOOKUP($A49-1,$A$2:$N$1124,14,FALSE),AG48)</f>
        <v>0.1260569489833569</v>
      </c>
      <c r="AH49" s="7">
        <f>IF(DAY($A49)=1,VLOOKUP($A49-1,$A$2:$L$1124,$V$1,FALSE)/VLOOKUP($A49-1,$A$2:$N$1124,14,FALSE),AH48)</f>
        <v>0</v>
      </c>
      <c r="AI49" s="7">
        <f>IF(DAY($A49)=1,VLOOKUP($A49-1,$A$2:$L$1124,$W$1,FALSE)/VLOOKUP($A49-1,$A$2:$N$1124,14,FALSE),AI48)</f>
        <v>9.4393426680363377E-4</v>
      </c>
      <c r="AJ49" s="7">
        <f>IF(DAY($A49)=1,VLOOKUP($A49-1,$A$2:$L$1124,$X$1,FALSE)/VLOOKUP($A49-1,$A$2:$N$1124,14,FALSE),AJ48)</f>
        <v>0</v>
      </c>
      <c r="AK49" s="7">
        <f>IF(DAY($A49)=1,VLOOKUP($A49-1,$A$2:$L$1124,$Y$1,FALSE)/VLOOKUP($A49-1,$A$2:$N$1124,14,FALSE),AK48)</f>
        <v>0</v>
      </c>
      <c r="AL49" s="7">
        <f>IF(DAY($A49)=1,VLOOKUP($A49-1,$A$2:$L$1124,$Z$1,FALSE)/VLOOKUP($A49-1,$A$2:$N$1124,14,FALSE),AL48)</f>
        <v>3.1766782291985447E-3</v>
      </c>
      <c r="AM49" s="7">
        <f>IF(DAY($A49)=1,VLOOKUP($A49-1,$A$2:$L$1124,$AA$1,FALSE)/VLOOKUP($A49-1,$A$2:$N$1124,14,FALSE),AM48)</f>
        <v>5.6829641540816667E-4</v>
      </c>
      <c r="AO49" s="12">
        <f>VLOOKUP($A49,BTC!$A$1:$G$1853,5,FALSE)</f>
        <v>407.49</v>
      </c>
      <c r="AP49" s="12">
        <f>VLOOKUP($A49,XRP!$A$1:$G$1853,5,FALSE)</f>
        <v>8.4510000000000002E-3</v>
      </c>
      <c r="AQ49" s="12">
        <f>VLOOKUP($A49,LTC!$A$1:$G$1853,5,FALSE)</f>
        <v>3.21</v>
      </c>
      <c r="AR49" s="12">
        <f>VLOOKUP($A49,ETC!$A$1:$G$1853,5,FALSE)</f>
        <v>0</v>
      </c>
      <c r="AS49" s="12">
        <f>VLOOKUP($A49,ETH!$A$1:$G$1853,5,FALSE)</f>
        <v>4.32</v>
      </c>
      <c r="AT49" s="12">
        <f>VLOOKUP($A49,BCH!$A$1:$G$1853,5,FALSE)</f>
        <v>0</v>
      </c>
      <c r="AU49" s="12">
        <f>VLOOKUP($A49,XMR!$A$1:$G$1853,5,FALSE)</f>
        <v>0.93574400000000002</v>
      </c>
      <c r="AV49" s="12">
        <f>VLOOKUP($A49,ZEC!$A$1:$G$1853,5,FALSE)</f>
        <v>0</v>
      </c>
      <c r="AW49" s="12">
        <f>VLOOKUP($A49,EOS!$A$1:$G$1853,5,FALSE)</f>
        <v>0</v>
      </c>
      <c r="AX49" s="12">
        <f>VLOOKUP($A49,DASH!$A$1:$G$1853,5,FALSE)</f>
        <v>3.48</v>
      </c>
      <c r="AY49" s="12">
        <f>VLOOKUP($A49,XLM!$A$1:$G$1853,5,FALSE)</f>
        <v>2.6489999999999999E-3</v>
      </c>
      <c r="BA49" s="24">
        <v>1</v>
      </c>
      <c r="BB49" s="24">
        <v>1</v>
      </c>
      <c r="BC49" s="24">
        <v>1</v>
      </c>
      <c r="BD49" s="24">
        <v>0</v>
      </c>
      <c r="BE49" s="24">
        <v>1</v>
      </c>
      <c r="BF49" s="24">
        <v>0</v>
      </c>
      <c r="BG49" s="24">
        <v>1</v>
      </c>
      <c r="BH49" s="24">
        <v>0</v>
      </c>
      <c r="BI49" s="24">
        <v>0</v>
      </c>
      <c r="BJ49" s="24">
        <v>1</v>
      </c>
      <c r="BK49" s="24">
        <v>1</v>
      </c>
      <c r="BM49" s="19">
        <f>IF(SUM(BA48:BK48)=SUM(BA49:BK49),BM48,BM48*SUMPRODUCT(BA49:BK49,AO49:AY49,Q49:AA49)/SUMPRODUCT(BA48:BK48,AO49:AY49,AC49:AM49))</f>
        <v>0.92135790630093795</v>
      </c>
      <c r="BN49" s="26">
        <f>SUMPRODUCT(AO49:AY49,BA49:BK49,Q49:AA49)/BM49</f>
        <v>362.00572444085878</v>
      </c>
      <c r="BO49">
        <f t="shared" si="25"/>
        <v>407.49</v>
      </c>
    </row>
    <row r="50" spans="1:67" x14ac:dyDescent="0.75">
      <c r="A50" s="4">
        <v>42417</v>
      </c>
      <c r="B50" s="46">
        <f>INDEX('Index Volume'!B:B,MATCH(Index_New!$A50,'Index Volume'!$A:$A,0))</f>
        <v>83193600</v>
      </c>
      <c r="C50" s="46">
        <f>INDEX('Index Volume'!C:C,MATCH(Index_New!$A50,'Index Volume'!$A:$A,0))</f>
        <v>1556320</v>
      </c>
      <c r="D50" s="46">
        <f>INDEX('Index Volume'!D:D,MATCH(Index_New!$A50,'Index Volume'!$A:$A,0))</f>
        <v>1857460</v>
      </c>
      <c r="E50" s="46">
        <f>INDEX('Index Volume'!E:E,MATCH(Index_New!$A50,'Index Volume'!$A:$A,0))</f>
        <v>0</v>
      </c>
      <c r="F50" s="46">
        <f>INDEX('Index Volume'!F:F,MATCH(Index_New!$A50,'Index Volume'!$A:$A,0))</f>
        <v>15451000</v>
      </c>
      <c r="G50" s="46">
        <f>INDEX('Index Volume'!G:G,MATCH(Index_New!$A50,'Index Volume'!$A:$A,0))</f>
        <v>0</v>
      </c>
      <c r="H50" s="46">
        <f>INDEX('Index Volume'!H:H,MATCH(Index_New!$A50,'Index Volume'!$A:$A,0))</f>
        <v>623116</v>
      </c>
      <c r="I50" s="46">
        <f>INDEX('Index Volume'!I:I,MATCH(Index_New!$A50,'Index Volume'!$A:$A,0))</f>
        <v>0</v>
      </c>
      <c r="J50" s="46">
        <f>INDEX('Index Volume'!J:J,MATCH(Index_New!$A50,'Index Volume'!$A:$A,0))</f>
        <v>0</v>
      </c>
      <c r="K50" s="46">
        <f>INDEX('Index Volume'!K:K,MATCH(Index_New!$A50,'Index Volume'!$A:$A,0))</f>
        <v>150307</v>
      </c>
      <c r="L50" s="46">
        <f>INDEX('Index Volume'!L:L,MATCH(Index_New!$A50,'Index Volume'!$A:$A,0))</f>
        <v>123493</v>
      </c>
      <c r="M50" s="46">
        <f t="shared" si="0"/>
        <v>102955296</v>
      </c>
      <c r="N50" s="1">
        <f t="shared" si="12"/>
        <v>102955296</v>
      </c>
      <c r="O50" t="b">
        <f t="shared" si="13"/>
        <v>1</v>
      </c>
      <c r="Q50" s="7">
        <f t="shared" si="14"/>
        <v>0.8169029229345911</v>
      </c>
      <c r="R50" s="7">
        <f t="shared" si="15"/>
        <v>2.1080041710999479E-2</v>
      </c>
      <c r="S50" s="7">
        <f t="shared" si="16"/>
        <v>3.1271177459642162E-2</v>
      </c>
      <c r="T50" s="7">
        <f t="shared" si="17"/>
        <v>0</v>
      </c>
      <c r="U50" s="7">
        <f t="shared" si="18"/>
        <v>0.1260569489833569</v>
      </c>
      <c r="V50" s="7">
        <f t="shared" si="19"/>
        <v>0</v>
      </c>
      <c r="W50" s="7">
        <f t="shared" si="20"/>
        <v>9.4393426680363377E-4</v>
      </c>
      <c r="X50" s="7">
        <f t="shared" si="21"/>
        <v>0</v>
      </c>
      <c r="Y50" s="7">
        <f t="shared" si="22"/>
        <v>0</v>
      </c>
      <c r="Z50" s="7">
        <f t="shared" si="23"/>
        <v>3.1766782291985447E-3</v>
      </c>
      <c r="AA50" s="7">
        <f t="shared" si="24"/>
        <v>5.6829641540816667E-4</v>
      </c>
      <c r="AC50" s="7">
        <f>IF(DAY($A50)=1,VLOOKUP($A50-1,$A$2:$L$1124,$Q$1,FALSE)/VLOOKUP($A50-1,$A$2:$N$1124,14,FALSE),AC49)</f>
        <v>0.8169029229345911</v>
      </c>
      <c r="AD50" s="7">
        <f>IF(DAY($A50)=1,VLOOKUP($A50-1,$A$2:$L$1124,$R$1,FALSE)/VLOOKUP($A50-1,$A$2:$N$1124,14,FALSE),AD49)</f>
        <v>2.1080041710999479E-2</v>
      </c>
      <c r="AE50" s="7">
        <f>IF(DAY($A50)=1,VLOOKUP($A50-1,$A$2:$L$1124,$S$1,FALSE)/VLOOKUP($A50-1,$A$2:$N$1124,14,FALSE),AE49)</f>
        <v>3.1271177459642162E-2</v>
      </c>
      <c r="AF50" s="7">
        <f>IF(DAY($A50)=1,VLOOKUP($A50-1,$A$2:$L$1124,$T$1,FALSE)/VLOOKUP($A50-1,$A$2:$N$1124,14,FALSE),AF49)</f>
        <v>0</v>
      </c>
      <c r="AG50" s="7">
        <f>IF(DAY($A50)=1,VLOOKUP($A50-1,$A$2:$L$1124,$U$1,FALSE)/VLOOKUP($A50-1,$A$2:$N$1124,14,FALSE),AG49)</f>
        <v>0.1260569489833569</v>
      </c>
      <c r="AH50" s="7">
        <f>IF(DAY($A50)=1,VLOOKUP($A50-1,$A$2:$L$1124,$V$1,FALSE)/VLOOKUP($A50-1,$A$2:$N$1124,14,FALSE),AH49)</f>
        <v>0</v>
      </c>
      <c r="AI50" s="7">
        <f>IF(DAY($A50)=1,VLOOKUP($A50-1,$A$2:$L$1124,$W$1,FALSE)/VLOOKUP($A50-1,$A$2:$N$1124,14,FALSE),AI49)</f>
        <v>9.4393426680363377E-4</v>
      </c>
      <c r="AJ50" s="7">
        <f>IF(DAY($A50)=1,VLOOKUP($A50-1,$A$2:$L$1124,$X$1,FALSE)/VLOOKUP($A50-1,$A$2:$N$1124,14,FALSE),AJ49)</f>
        <v>0</v>
      </c>
      <c r="AK50" s="7">
        <f>IF(DAY($A50)=1,VLOOKUP($A50-1,$A$2:$L$1124,$Y$1,FALSE)/VLOOKUP($A50-1,$A$2:$N$1124,14,FALSE),AK49)</f>
        <v>0</v>
      </c>
      <c r="AL50" s="7">
        <f>IF(DAY($A50)=1,VLOOKUP($A50-1,$A$2:$L$1124,$Z$1,FALSE)/VLOOKUP($A50-1,$A$2:$N$1124,14,FALSE),AL49)</f>
        <v>3.1766782291985447E-3</v>
      </c>
      <c r="AM50" s="7">
        <f>IF(DAY($A50)=1,VLOOKUP($A50-1,$A$2:$L$1124,$AA$1,FALSE)/VLOOKUP($A50-1,$A$2:$N$1124,14,FALSE),AM49)</f>
        <v>5.6829641540816667E-4</v>
      </c>
      <c r="AO50" s="12">
        <f>VLOOKUP($A50,BTC!$A$1:$G$1853,5,FALSE)</f>
        <v>416.32</v>
      </c>
      <c r="AP50" s="12">
        <f>VLOOKUP($A50,XRP!$A$1:$G$1853,5,FALSE)</f>
        <v>8.1379999999999994E-3</v>
      </c>
      <c r="AQ50" s="12">
        <f>VLOOKUP($A50,LTC!$A$1:$G$1853,5,FALSE)</f>
        <v>3.24</v>
      </c>
      <c r="AR50" s="12">
        <f>VLOOKUP($A50,ETC!$A$1:$G$1853,5,FALSE)</f>
        <v>0</v>
      </c>
      <c r="AS50" s="12">
        <f>VLOOKUP($A50,ETH!$A$1:$G$1853,5,FALSE)</f>
        <v>3.76</v>
      </c>
      <c r="AT50" s="12">
        <f>VLOOKUP($A50,BCH!$A$1:$G$1853,5,FALSE)</f>
        <v>0</v>
      </c>
      <c r="AU50" s="12">
        <f>VLOOKUP($A50,XMR!$A$1:$G$1853,5,FALSE)</f>
        <v>0.73315600000000003</v>
      </c>
      <c r="AV50" s="12">
        <f>VLOOKUP($A50,ZEC!$A$1:$G$1853,5,FALSE)</f>
        <v>0</v>
      </c>
      <c r="AW50" s="12">
        <f>VLOOKUP($A50,EOS!$A$1:$G$1853,5,FALSE)</f>
        <v>0</v>
      </c>
      <c r="AX50" s="12">
        <f>VLOOKUP($A50,DASH!$A$1:$G$1853,5,FALSE)</f>
        <v>3.68</v>
      </c>
      <c r="AY50" s="12">
        <f>VLOOKUP($A50,XLM!$A$1:$G$1853,5,FALSE)</f>
        <v>2.1580000000000002E-3</v>
      </c>
      <c r="BA50" s="24">
        <v>1</v>
      </c>
      <c r="BB50" s="24">
        <v>1</v>
      </c>
      <c r="BC50" s="24">
        <v>1</v>
      </c>
      <c r="BD50" s="24">
        <v>0</v>
      </c>
      <c r="BE50" s="24">
        <v>1</v>
      </c>
      <c r="BF50" s="24">
        <v>0</v>
      </c>
      <c r="BG50" s="24">
        <v>1</v>
      </c>
      <c r="BH50" s="24">
        <v>0</v>
      </c>
      <c r="BI50" s="24">
        <v>0</v>
      </c>
      <c r="BJ50" s="24">
        <v>1</v>
      </c>
      <c r="BK50" s="24">
        <v>1</v>
      </c>
      <c r="BM50" s="19">
        <f>IF(SUM(BA49:BK49)=SUM(BA50:BK50),BM49,BM49*SUMPRODUCT(BA50:BK50,AO50:AY50,Q50:AA50)/SUMPRODUCT(BA49:BK49,AO50:AY50,AC50:AM50))</f>
        <v>0.92135790630093795</v>
      </c>
      <c r="BN50" s="26">
        <f>SUMPRODUCT(AO50:AY50,BA50:BK50,Q50:AA50)/BM50</f>
        <v>369.75953675782409</v>
      </c>
      <c r="BO50">
        <f t="shared" si="25"/>
        <v>416.32</v>
      </c>
    </row>
    <row r="51" spans="1:67" x14ac:dyDescent="0.75">
      <c r="A51" s="3">
        <v>42418</v>
      </c>
      <c r="B51" s="46">
        <f>INDEX('Index Volume'!B:B,MATCH(Index_New!$A51,'Index Volume'!$A:$A,0))</f>
        <v>76752600</v>
      </c>
      <c r="C51" s="46">
        <f>INDEX('Index Volume'!C:C,MATCH(Index_New!$A51,'Index Volume'!$A:$A,0))</f>
        <v>854073</v>
      </c>
      <c r="D51" s="46">
        <f>INDEX('Index Volume'!D:D,MATCH(Index_New!$A51,'Index Volume'!$A:$A,0))</f>
        <v>1422270</v>
      </c>
      <c r="E51" s="46">
        <f>INDEX('Index Volume'!E:E,MATCH(Index_New!$A51,'Index Volume'!$A:$A,0))</f>
        <v>0</v>
      </c>
      <c r="F51" s="46">
        <f>INDEX('Index Volume'!F:F,MATCH(Index_New!$A51,'Index Volume'!$A:$A,0))</f>
        <v>17054000</v>
      </c>
      <c r="G51" s="46">
        <f>INDEX('Index Volume'!G:G,MATCH(Index_New!$A51,'Index Volume'!$A:$A,0))</f>
        <v>0</v>
      </c>
      <c r="H51" s="46">
        <f>INDEX('Index Volume'!H:H,MATCH(Index_New!$A51,'Index Volume'!$A:$A,0))</f>
        <v>220495</v>
      </c>
      <c r="I51" s="46">
        <f>INDEX('Index Volume'!I:I,MATCH(Index_New!$A51,'Index Volume'!$A:$A,0))</f>
        <v>0</v>
      </c>
      <c r="J51" s="46">
        <f>INDEX('Index Volume'!J:J,MATCH(Index_New!$A51,'Index Volume'!$A:$A,0))</f>
        <v>0</v>
      </c>
      <c r="K51" s="46">
        <f>INDEX('Index Volume'!K:K,MATCH(Index_New!$A51,'Index Volume'!$A:$A,0))</f>
        <v>247042</v>
      </c>
      <c r="L51" s="46">
        <f>INDEX('Index Volume'!L:L,MATCH(Index_New!$A51,'Index Volume'!$A:$A,0))</f>
        <v>22194</v>
      </c>
      <c r="M51" s="46">
        <f t="shared" si="0"/>
        <v>96572674</v>
      </c>
      <c r="N51" s="1">
        <f t="shared" si="12"/>
        <v>96572674</v>
      </c>
      <c r="O51" t="b">
        <f t="shared" si="13"/>
        <v>1</v>
      </c>
      <c r="Q51" s="7">
        <f t="shared" si="14"/>
        <v>0.8169029229345911</v>
      </c>
      <c r="R51" s="7">
        <f t="shared" si="15"/>
        <v>2.1080041710999479E-2</v>
      </c>
      <c r="S51" s="7">
        <f t="shared" si="16"/>
        <v>3.1271177459642162E-2</v>
      </c>
      <c r="T51" s="7">
        <f t="shared" si="17"/>
        <v>0</v>
      </c>
      <c r="U51" s="7">
        <f t="shared" si="18"/>
        <v>0.1260569489833569</v>
      </c>
      <c r="V51" s="7">
        <f t="shared" si="19"/>
        <v>0</v>
      </c>
      <c r="W51" s="7">
        <f t="shared" si="20"/>
        <v>9.4393426680363377E-4</v>
      </c>
      <c r="X51" s="7">
        <f t="shared" si="21"/>
        <v>0</v>
      </c>
      <c r="Y51" s="7">
        <f t="shared" si="22"/>
        <v>0</v>
      </c>
      <c r="Z51" s="7">
        <f t="shared" si="23"/>
        <v>3.1766782291985447E-3</v>
      </c>
      <c r="AA51" s="7">
        <f t="shared" si="24"/>
        <v>5.6829641540816667E-4</v>
      </c>
      <c r="AC51" s="7">
        <f>IF(DAY($A51)=1,VLOOKUP($A51-1,$A$2:$L$1124,$Q$1,FALSE)/VLOOKUP($A51-1,$A$2:$N$1124,14,FALSE),AC50)</f>
        <v>0.8169029229345911</v>
      </c>
      <c r="AD51" s="7">
        <f>IF(DAY($A51)=1,VLOOKUP($A51-1,$A$2:$L$1124,$R$1,FALSE)/VLOOKUP($A51-1,$A$2:$N$1124,14,FALSE),AD50)</f>
        <v>2.1080041710999479E-2</v>
      </c>
      <c r="AE51" s="7">
        <f>IF(DAY($A51)=1,VLOOKUP($A51-1,$A$2:$L$1124,$S$1,FALSE)/VLOOKUP($A51-1,$A$2:$N$1124,14,FALSE),AE50)</f>
        <v>3.1271177459642162E-2</v>
      </c>
      <c r="AF51" s="7">
        <f>IF(DAY($A51)=1,VLOOKUP($A51-1,$A$2:$L$1124,$T$1,FALSE)/VLOOKUP($A51-1,$A$2:$N$1124,14,FALSE),AF50)</f>
        <v>0</v>
      </c>
      <c r="AG51" s="7">
        <f>IF(DAY($A51)=1,VLOOKUP($A51-1,$A$2:$L$1124,$U$1,FALSE)/VLOOKUP($A51-1,$A$2:$N$1124,14,FALSE),AG50)</f>
        <v>0.1260569489833569</v>
      </c>
      <c r="AH51" s="7">
        <f>IF(DAY($A51)=1,VLOOKUP($A51-1,$A$2:$L$1124,$V$1,FALSE)/VLOOKUP($A51-1,$A$2:$N$1124,14,FALSE),AH50)</f>
        <v>0</v>
      </c>
      <c r="AI51" s="7">
        <f>IF(DAY($A51)=1,VLOOKUP($A51-1,$A$2:$L$1124,$W$1,FALSE)/VLOOKUP($A51-1,$A$2:$N$1124,14,FALSE),AI50)</f>
        <v>9.4393426680363377E-4</v>
      </c>
      <c r="AJ51" s="7">
        <f>IF(DAY($A51)=1,VLOOKUP($A51-1,$A$2:$L$1124,$X$1,FALSE)/VLOOKUP($A51-1,$A$2:$N$1124,14,FALSE),AJ50)</f>
        <v>0</v>
      </c>
      <c r="AK51" s="7">
        <f>IF(DAY($A51)=1,VLOOKUP($A51-1,$A$2:$L$1124,$Y$1,FALSE)/VLOOKUP($A51-1,$A$2:$N$1124,14,FALSE),AK50)</f>
        <v>0</v>
      </c>
      <c r="AL51" s="7">
        <f>IF(DAY($A51)=1,VLOOKUP($A51-1,$A$2:$L$1124,$Z$1,FALSE)/VLOOKUP($A51-1,$A$2:$N$1124,14,FALSE),AL50)</f>
        <v>3.1766782291985447E-3</v>
      </c>
      <c r="AM51" s="7">
        <f>IF(DAY($A51)=1,VLOOKUP($A51-1,$A$2:$L$1124,$AA$1,FALSE)/VLOOKUP($A51-1,$A$2:$N$1124,14,FALSE),AM50)</f>
        <v>5.6829641540816667E-4</v>
      </c>
      <c r="AO51" s="12">
        <f>VLOOKUP($A51,BTC!$A$1:$G$1853,5,FALSE)</f>
        <v>422.37</v>
      </c>
      <c r="AP51" s="12">
        <f>VLOOKUP($A51,XRP!$A$1:$G$1853,5,FALSE)</f>
        <v>7.9950000000000004E-3</v>
      </c>
      <c r="AQ51" s="12">
        <f>VLOOKUP($A51,LTC!$A$1:$G$1853,5,FALSE)</f>
        <v>3.25</v>
      </c>
      <c r="AR51" s="12">
        <f>VLOOKUP($A51,ETC!$A$1:$G$1853,5,FALSE)</f>
        <v>0</v>
      </c>
      <c r="AS51" s="12">
        <f>VLOOKUP($A51,ETH!$A$1:$G$1853,5,FALSE)</f>
        <v>4.4000000000000004</v>
      </c>
      <c r="AT51" s="12">
        <f>VLOOKUP($A51,BCH!$A$1:$G$1853,5,FALSE)</f>
        <v>0</v>
      </c>
      <c r="AU51" s="12">
        <f>VLOOKUP($A51,XMR!$A$1:$G$1853,5,FALSE)</f>
        <v>0.77453300000000003</v>
      </c>
      <c r="AV51" s="12">
        <f>VLOOKUP($A51,ZEC!$A$1:$G$1853,5,FALSE)</f>
        <v>0</v>
      </c>
      <c r="AW51" s="12">
        <f>VLOOKUP($A51,EOS!$A$1:$G$1853,5,FALSE)</f>
        <v>0</v>
      </c>
      <c r="AX51" s="12">
        <f>VLOOKUP($A51,DASH!$A$1:$G$1853,5,FALSE)</f>
        <v>3.53</v>
      </c>
      <c r="AY51" s="12">
        <f>VLOOKUP($A51,XLM!$A$1:$G$1853,5,FALSE)</f>
        <v>2.1220000000000002E-3</v>
      </c>
      <c r="BA51" s="24">
        <v>1</v>
      </c>
      <c r="BB51" s="24">
        <v>1</v>
      </c>
      <c r="BC51" s="24">
        <v>1</v>
      </c>
      <c r="BD51" s="24">
        <v>0</v>
      </c>
      <c r="BE51" s="24">
        <v>1</v>
      </c>
      <c r="BF51" s="24">
        <v>0</v>
      </c>
      <c r="BG51" s="24">
        <v>1</v>
      </c>
      <c r="BH51" s="24">
        <v>0</v>
      </c>
      <c r="BI51" s="24">
        <v>0</v>
      </c>
      <c r="BJ51" s="24">
        <v>1</v>
      </c>
      <c r="BK51" s="24">
        <v>1</v>
      </c>
      <c r="BM51" s="19">
        <f>IF(SUM(BA50:BK50)=SUM(BA51:BK51),BM50,BM50*SUMPRODUCT(BA51:BK51,AO51:AY51,Q51:AA51)/SUMPRODUCT(BA50:BK50,AO51:AY51,AC51:AM51))</f>
        <v>0.92135790630093795</v>
      </c>
      <c r="BN51" s="26">
        <f>SUMPRODUCT(AO51:AY51,BA51:BK51,Q51:AA51)/BM51</f>
        <v>375.21106794788346</v>
      </c>
      <c r="BO51">
        <f t="shared" si="25"/>
        <v>422.37</v>
      </c>
    </row>
    <row r="52" spans="1:67" x14ac:dyDescent="0.75">
      <c r="A52" s="4">
        <v>42419</v>
      </c>
      <c r="B52" s="46">
        <f>INDEX('Index Volume'!B:B,MATCH(Index_New!$A52,'Index Volume'!$A:$A,0))</f>
        <v>55711300</v>
      </c>
      <c r="C52" s="46">
        <f>INDEX('Index Volume'!C:C,MATCH(Index_New!$A52,'Index Volume'!$A:$A,0))</f>
        <v>710808</v>
      </c>
      <c r="D52" s="46">
        <f>INDEX('Index Volume'!D:D,MATCH(Index_New!$A52,'Index Volume'!$A:$A,0))</f>
        <v>1780240</v>
      </c>
      <c r="E52" s="46">
        <f>INDEX('Index Volume'!E:E,MATCH(Index_New!$A52,'Index Volume'!$A:$A,0))</f>
        <v>0</v>
      </c>
      <c r="F52" s="46">
        <f>INDEX('Index Volume'!F:F,MATCH(Index_New!$A52,'Index Volume'!$A:$A,0))</f>
        <v>7666320</v>
      </c>
      <c r="G52" s="46">
        <f>INDEX('Index Volume'!G:G,MATCH(Index_New!$A52,'Index Volume'!$A:$A,0))</f>
        <v>0</v>
      </c>
      <c r="H52" s="46">
        <f>INDEX('Index Volume'!H:H,MATCH(Index_New!$A52,'Index Volume'!$A:$A,0))</f>
        <v>199937</v>
      </c>
      <c r="I52" s="46">
        <f>INDEX('Index Volume'!I:I,MATCH(Index_New!$A52,'Index Volume'!$A:$A,0))</f>
        <v>0</v>
      </c>
      <c r="J52" s="46">
        <f>INDEX('Index Volume'!J:J,MATCH(Index_New!$A52,'Index Volume'!$A:$A,0))</f>
        <v>0</v>
      </c>
      <c r="K52" s="46">
        <f>INDEX('Index Volume'!K:K,MATCH(Index_New!$A52,'Index Volume'!$A:$A,0))</f>
        <v>120692</v>
      </c>
      <c r="L52" s="46">
        <f>INDEX('Index Volume'!L:L,MATCH(Index_New!$A52,'Index Volume'!$A:$A,0))</f>
        <v>43957</v>
      </c>
      <c r="M52" s="46">
        <f t="shared" si="0"/>
        <v>66233254</v>
      </c>
      <c r="N52" s="1">
        <f t="shared" si="12"/>
        <v>66233254</v>
      </c>
      <c r="O52" t="b">
        <f t="shared" si="13"/>
        <v>1</v>
      </c>
      <c r="Q52" s="7">
        <f t="shared" si="14"/>
        <v>0.8169029229345911</v>
      </c>
      <c r="R52" s="7">
        <f t="shared" si="15"/>
        <v>2.1080041710999479E-2</v>
      </c>
      <c r="S52" s="7">
        <f t="shared" si="16"/>
        <v>3.1271177459642162E-2</v>
      </c>
      <c r="T52" s="7">
        <f t="shared" si="17"/>
        <v>0</v>
      </c>
      <c r="U52" s="7">
        <f t="shared" si="18"/>
        <v>0.1260569489833569</v>
      </c>
      <c r="V52" s="7">
        <f t="shared" si="19"/>
        <v>0</v>
      </c>
      <c r="W52" s="7">
        <f t="shared" si="20"/>
        <v>9.4393426680363377E-4</v>
      </c>
      <c r="X52" s="7">
        <f t="shared" si="21"/>
        <v>0</v>
      </c>
      <c r="Y52" s="7">
        <f t="shared" si="22"/>
        <v>0</v>
      </c>
      <c r="Z52" s="7">
        <f t="shared" si="23"/>
        <v>3.1766782291985447E-3</v>
      </c>
      <c r="AA52" s="7">
        <f t="shared" si="24"/>
        <v>5.6829641540816667E-4</v>
      </c>
      <c r="AC52" s="7">
        <f>IF(DAY($A52)=1,VLOOKUP($A52-1,$A$2:$L$1124,$Q$1,FALSE)/VLOOKUP($A52-1,$A$2:$N$1124,14,FALSE),AC51)</f>
        <v>0.8169029229345911</v>
      </c>
      <c r="AD52" s="7">
        <f>IF(DAY($A52)=1,VLOOKUP($A52-1,$A$2:$L$1124,$R$1,FALSE)/VLOOKUP($A52-1,$A$2:$N$1124,14,FALSE),AD51)</f>
        <v>2.1080041710999479E-2</v>
      </c>
      <c r="AE52" s="7">
        <f>IF(DAY($A52)=1,VLOOKUP($A52-1,$A$2:$L$1124,$S$1,FALSE)/VLOOKUP($A52-1,$A$2:$N$1124,14,FALSE),AE51)</f>
        <v>3.1271177459642162E-2</v>
      </c>
      <c r="AF52" s="7">
        <f>IF(DAY($A52)=1,VLOOKUP($A52-1,$A$2:$L$1124,$T$1,FALSE)/VLOOKUP($A52-1,$A$2:$N$1124,14,FALSE),AF51)</f>
        <v>0</v>
      </c>
      <c r="AG52" s="7">
        <f>IF(DAY($A52)=1,VLOOKUP($A52-1,$A$2:$L$1124,$U$1,FALSE)/VLOOKUP($A52-1,$A$2:$N$1124,14,FALSE),AG51)</f>
        <v>0.1260569489833569</v>
      </c>
      <c r="AH52" s="7">
        <f>IF(DAY($A52)=1,VLOOKUP($A52-1,$A$2:$L$1124,$V$1,FALSE)/VLOOKUP($A52-1,$A$2:$N$1124,14,FALSE),AH51)</f>
        <v>0</v>
      </c>
      <c r="AI52" s="7">
        <f>IF(DAY($A52)=1,VLOOKUP($A52-1,$A$2:$L$1124,$W$1,FALSE)/VLOOKUP($A52-1,$A$2:$N$1124,14,FALSE),AI51)</f>
        <v>9.4393426680363377E-4</v>
      </c>
      <c r="AJ52" s="7">
        <f>IF(DAY($A52)=1,VLOOKUP($A52-1,$A$2:$L$1124,$X$1,FALSE)/VLOOKUP($A52-1,$A$2:$N$1124,14,FALSE),AJ51)</f>
        <v>0</v>
      </c>
      <c r="AK52" s="7">
        <f>IF(DAY($A52)=1,VLOOKUP($A52-1,$A$2:$L$1124,$Y$1,FALSE)/VLOOKUP($A52-1,$A$2:$N$1124,14,FALSE),AK51)</f>
        <v>0</v>
      </c>
      <c r="AL52" s="7">
        <f>IF(DAY($A52)=1,VLOOKUP($A52-1,$A$2:$L$1124,$Z$1,FALSE)/VLOOKUP($A52-1,$A$2:$N$1124,14,FALSE),AL51)</f>
        <v>3.1766782291985447E-3</v>
      </c>
      <c r="AM52" s="7">
        <f>IF(DAY($A52)=1,VLOOKUP($A52-1,$A$2:$L$1124,$AA$1,FALSE)/VLOOKUP($A52-1,$A$2:$N$1124,14,FALSE),AM51)</f>
        <v>5.6829641540816667E-4</v>
      </c>
      <c r="AO52" s="12">
        <f>VLOOKUP($A52,BTC!$A$1:$G$1853,5,FALSE)</f>
        <v>420.79</v>
      </c>
      <c r="AP52" s="12">
        <f>VLOOKUP($A52,XRP!$A$1:$G$1853,5,FALSE)</f>
        <v>8.2450000000000006E-3</v>
      </c>
      <c r="AQ52" s="12">
        <f>VLOOKUP($A52,LTC!$A$1:$G$1853,5,FALSE)</f>
        <v>3.25</v>
      </c>
      <c r="AR52" s="12">
        <f>VLOOKUP($A52,ETC!$A$1:$G$1853,5,FALSE)</f>
        <v>0</v>
      </c>
      <c r="AS52" s="12">
        <f>VLOOKUP($A52,ETH!$A$1:$G$1853,5,FALSE)</f>
        <v>4.74</v>
      </c>
      <c r="AT52" s="12">
        <f>VLOOKUP($A52,BCH!$A$1:$G$1853,5,FALSE)</f>
        <v>0</v>
      </c>
      <c r="AU52" s="12">
        <f>VLOOKUP($A52,XMR!$A$1:$G$1853,5,FALSE)</f>
        <v>0.81908800000000004</v>
      </c>
      <c r="AV52" s="12">
        <f>VLOOKUP($A52,ZEC!$A$1:$G$1853,5,FALSE)</f>
        <v>0</v>
      </c>
      <c r="AW52" s="12">
        <f>VLOOKUP($A52,EOS!$A$1:$G$1853,5,FALSE)</f>
        <v>0</v>
      </c>
      <c r="AX52" s="12">
        <f>VLOOKUP($A52,DASH!$A$1:$G$1853,5,FALSE)</f>
        <v>3.51</v>
      </c>
      <c r="AY52" s="12">
        <f>VLOOKUP($A52,XLM!$A$1:$G$1853,5,FALSE)</f>
        <v>2.1099999999999999E-3</v>
      </c>
      <c r="BA52" s="24">
        <v>1</v>
      </c>
      <c r="BB52" s="24">
        <v>1</v>
      </c>
      <c r="BC52" s="24">
        <v>1</v>
      </c>
      <c r="BD52" s="24">
        <v>0</v>
      </c>
      <c r="BE52" s="24">
        <v>1</v>
      </c>
      <c r="BF52" s="24">
        <v>0</v>
      </c>
      <c r="BG52" s="24">
        <v>1</v>
      </c>
      <c r="BH52" s="24">
        <v>0</v>
      </c>
      <c r="BI52" s="24">
        <v>0</v>
      </c>
      <c r="BJ52" s="24">
        <v>1</v>
      </c>
      <c r="BK52" s="24">
        <v>1</v>
      </c>
      <c r="BM52" s="19">
        <f>IF(SUM(BA51:BK51)=SUM(BA52:BK52),BM51,BM51*SUMPRODUCT(BA52:BK52,AO52:AY52,Q52:AA52)/SUMPRODUCT(BA51:BK51,AO52:AY52,AC52:AM52))</f>
        <v>0.92135790630093795</v>
      </c>
      <c r="BN52" s="26">
        <f>SUMPRODUCT(AO52:AY52,BA52:BK52,Q52:AA52)/BM52</f>
        <v>373.85669364835138</v>
      </c>
      <c r="BO52">
        <f t="shared" si="25"/>
        <v>420.79</v>
      </c>
    </row>
    <row r="53" spans="1:67" x14ac:dyDescent="0.75">
      <c r="A53" s="3">
        <v>42420</v>
      </c>
      <c r="B53" s="46">
        <f>INDEX('Index Volume'!B:B,MATCH(Index_New!$A53,'Index Volume'!$A:$A,0))</f>
        <v>93992096</v>
      </c>
      <c r="C53" s="46">
        <f>INDEX('Index Volume'!C:C,MATCH(Index_New!$A53,'Index Volume'!$A:$A,0))</f>
        <v>515312</v>
      </c>
      <c r="D53" s="46">
        <f>INDEX('Index Volume'!D:D,MATCH(Index_New!$A53,'Index Volume'!$A:$A,0))</f>
        <v>3677250</v>
      </c>
      <c r="E53" s="46">
        <f>INDEX('Index Volume'!E:E,MATCH(Index_New!$A53,'Index Volume'!$A:$A,0))</f>
        <v>0</v>
      </c>
      <c r="F53" s="46">
        <f>INDEX('Index Volume'!F:F,MATCH(Index_New!$A53,'Index Volume'!$A:$A,0))</f>
        <v>8631090</v>
      </c>
      <c r="G53" s="46">
        <f>INDEX('Index Volume'!G:G,MATCH(Index_New!$A53,'Index Volume'!$A:$A,0))</f>
        <v>0</v>
      </c>
      <c r="H53" s="46">
        <f>INDEX('Index Volume'!H:H,MATCH(Index_New!$A53,'Index Volume'!$A:$A,0))</f>
        <v>308919</v>
      </c>
      <c r="I53" s="46">
        <f>INDEX('Index Volume'!I:I,MATCH(Index_New!$A53,'Index Volume'!$A:$A,0))</f>
        <v>0</v>
      </c>
      <c r="J53" s="46">
        <f>INDEX('Index Volume'!J:J,MATCH(Index_New!$A53,'Index Volume'!$A:$A,0))</f>
        <v>0</v>
      </c>
      <c r="K53" s="46">
        <f>INDEX('Index Volume'!K:K,MATCH(Index_New!$A53,'Index Volume'!$A:$A,0))</f>
        <v>91429</v>
      </c>
      <c r="L53" s="46">
        <f>INDEX('Index Volume'!L:L,MATCH(Index_New!$A53,'Index Volume'!$A:$A,0))</f>
        <v>33898</v>
      </c>
      <c r="M53" s="46">
        <f t="shared" si="0"/>
        <v>107249994</v>
      </c>
      <c r="N53" s="1">
        <f t="shared" si="12"/>
        <v>107249994</v>
      </c>
      <c r="O53" t="b">
        <f t="shared" si="13"/>
        <v>1</v>
      </c>
      <c r="Q53" s="7">
        <f t="shared" si="14"/>
        <v>0.8169029229345911</v>
      </c>
      <c r="R53" s="7">
        <f t="shared" si="15"/>
        <v>2.1080041710999479E-2</v>
      </c>
      <c r="S53" s="7">
        <f t="shared" si="16"/>
        <v>3.1271177459642162E-2</v>
      </c>
      <c r="T53" s="7">
        <f t="shared" si="17"/>
        <v>0</v>
      </c>
      <c r="U53" s="7">
        <f t="shared" si="18"/>
        <v>0.1260569489833569</v>
      </c>
      <c r="V53" s="7">
        <f t="shared" si="19"/>
        <v>0</v>
      </c>
      <c r="W53" s="7">
        <f t="shared" si="20"/>
        <v>9.4393426680363377E-4</v>
      </c>
      <c r="X53" s="7">
        <f t="shared" si="21"/>
        <v>0</v>
      </c>
      <c r="Y53" s="7">
        <f t="shared" si="22"/>
        <v>0</v>
      </c>
      <c r="Z53" s="7">
        <f t="shared" si="23"/>
        <v>3.1766782291985447E-3</v>
      </c>
      <c r="AA53" s="7">
        <f t="shared" si="24"/>
        <v>5.6829641540816667E-4</v>
      </c>
      <c r="AC53" s="7">
        <f>IF(DAY($A53)=1,VLOOKUP($A53-1,$A$2:$L$1124,$Q$1,FALSE)/VLOOKUP($A53-1,$A$2:$N$1124,14,FALSE),AC52)</f>
        <v>0.8169029229345911</v>
      </c>
      <c r="AD53" s="7">
        <f>IF(DAY($A53)=1,VLOOKUP($A53-1,$A$2:$L$1124,$R$1,FALSE)/VLOOKUP($A53-1,$A$2:$N$1124,14,FALSE),AD52)</f>
        <v>2.1080041710999479E-2</v>
      </c>
      <c r="AE53" s="7">
        <f>IF(DAY($A53)=1,VLOOKUP($A53-1,$A$2:$L$1124,$S$1,FALSE)/VLOOKUP($A53-1,$A$2:$N$1124,14,FALSE),AE52)</f>
        <v>3.1271177459642162E-2</v>
      </c>
      <c r="AF53" s="7">
        <f>IF(DAY($A53)=1,VLOOKUP($A53-1,$A$2:$L$1124,$T$1,FALSE)/VLOOKUP($A53-1,$A$2:$N$1124,14,FALSE),AF52)</f>
        <v>0</v>
      </c>
      <c r="AG53" s="7">
        <f>IF(DAY($A53)=1,VLOOKUP($A53-1,$A$2:$L$1124,$U$1,FALSE)/VLOOKUP($A53-1,$A$2:$N$1124,14,FALSE),AG52)</f>
        <v>0.1260569489833569</v>
      </c>
      <c r="AH53" s="7">
        <f>IF(DAY($A53)=1,VLOOKUP($A53-1,$A$2:$L$1124,$V$1,FALSE)/VLOOKUP($A53-1,$A$2:$N$1124,14,FALSE),AH52)</f>
        <v>0</v>
      </c>
      <c r="AI53" s="7">
        <f>IF(DAY($A53)=1,VLOOKUP($A53-1,$A$2:$L$1124,$W$1,FALSE)/VLOOKUP($A53-1,$A$2:$N$1124,14,FALSE),AI52)</f>
        <v>9.4393426680363377E-4</v>
      </c>
      <c r="AJ53" s="7">
        <f>IF(DAY($A53)=1,VLOOKUP($A53-1,$A$2:$L$1124,$X$1,FALSE)/VLOOKUP($A53-1,$A$2:$N$1124,14,FALSE),AJ52)</f>
        <v>0</v>
      </c>
      <c r="AK53" s="7">
        <f>IF(DAY($A53)=1,VLOOKUP($A53-1,$A$2:$L$1124,$Y$1,FALSE)/VLOOKUP($A53-1,$A$2:$N$1124,14,FALSE),AK52)</f>
        <v>0</v>
      </c>
      <c r="AL53" s="7">
        <f>IF(DAY($A53)=1,VLOOKUP($A53-1,$A$2:$L$1124,$Z$1,FALSE)/VLOOKUP($A53-1,$A$2:$N$1124,14,FALSE),AL52)</f>
        <v>3.1766782291985447E-3</v>
      </c>
      <c r="AM53" s="7">
        <f>IF(DAY($A53)=1,VLOOKUP($A53-1,$A$2:$L$1124,$AA$1,FALSE)/VLOOKUP($A53-1,$A$2:$N$1124,14,FALSE),AM52)</f>
        <v>5.6829641540816667E-4</v>
      </c>
      <c r="AO53" s="12">
        <f>VLOOKUP($A53,BTC!$A$1:$G$1853,5,FALSE)</f>
        <v>437.16</v>
      </c>
      <c r="AP53" s="12">
        <f>VLOOKUP($A53,XRP!$A$1:$G$1853,5,FALSE)</f>
        <v>8.2529999999999999E-3</v>
      </c>
      <c r="AQ53" s="12">
        <f>VLOOKUP($A53,LTC!$A$1:$G$1853,5,FALSE)</f>
        <v>3.46</v>
      </c>
      <c r="AR53" s="12">
        <f>VLOOKUP($A53,ETC!$A$1:$G$1853,5,FALSE)</f>
        <v>0</v>
      </c>
      <c r="AS53" s="12">
        <f>VLOOKUP($A53,ETH!$A$1:$G$1853,5,FALSE)</f>
        <v>4.34</v>
      </c>
      <c r="AT53" s="12">
        <f>VLOOKUP($A53,BCH!$A$1:$G$1853,5,FALSE)</f>
        <v>0</v>
      </c>
      <c r="AU53" s="12">
        <f>VLOOKUP($A53,XMR!$A$1:$G$1853,5,FALSE)</f>
        <v>0.824465</v>
      </c>
      <c r="AV53" s="12">
        <f>VLOOKUP($A53,ZEC!$A$1:$G$1853,5,FALSE)</f>
        <v>0</v>
      </c>
      <c r="AW53" s="12">
        <f>VLOOKUP($A53,EOS!$A$1:$G$1853,5,FALSE)</f>
        <v>0</v>
      </c>
      <c r="AX53" s="12">
        <f>VLOOKUP($A53,DASH!$A$1:$G$1853,5,FALSE)</f>
        <v>3.64</v>
      </c>
      <c r="AY53" s="12">
        <f>VLOOKUP($A53,XLM!$A$1:$G$1853,5,FALSE)</f>
        <v>2.101E-3</v>
      </c>
      <c r="BA53" s="24">
        <v>1</v>
      </c>
      <c r="BB53" s="24">
        <v>1</v>
      </c>
      <c r="BC53" s="24">
        <v>1</v>
      </c>
      <c r="BD53" s="24">
        <v>0</v>
      </c>
      <c r="BE53" s="24">
        <v>1</v>
      </c>
      <c r="BF53" s="24">
        <v>0</v>
      </c>
      <c r="BG53" s="24">
        <v>1</v>
      </c>
      <c r="BH53" s="24">
        <v>0</v>
      </c>
      <c r="BI53" s="24">
        <v>0</v>
      </c>
      <c r="BJ53" s="24">
        <v>1</v>
      </c>
      <c r="BK53" s="24">
        <v>1</v>
      </c>
      <c r="BM53" s="19">
        <f>IF(SUM(BA52:BK52)=SUM(BA53:BK53),BM52,BM52*SUMPRODUCT(BA53:BK53,AO53:AY53,Q53:AA53)/SUMPRODUCT(BA52:BK52,AO53:AY53,AC53:AM53))</f>
        <v>0.92135790630093795</v>
      </c>
      <c r="BN53" s="26">
        <f>SUMPRODUCT(AO53:AY53,BA53:BK53,Q53:AA53)/BM53</f>
        <v>388.32367019697261</v>
      </c>
      <c r="BO53">
        <f t="shared" si="25"/>
        <v>437.16</v>
      </c>
    </row>
    <row r="54" spans="1:67" x14ac:dyDescent="0.75">
      <c r="A54" s="4">
        <v>42421</v>
      </c>
      <c r="B54" s="46">
        <f>INDEX('Index Volume'!B:B,MATCH(Index_New!$A54,'Index Volume'!$A:$A,0))</f>
        <v>89820704</v>
      </c>
      <c r="C54" s="46">
        <f>INDEX('Index Volume'!C:C,MATCH(Index_New!$A54,'Index Volume'!$A:$A,0))</f>
        <v>472569</v>
      </c>
      <c r="D54" s="46">
        <f>INDEX('Index Volume'!D:D,MATCH(Index_New!$A54,'Index Volume'!$A:$A,0))</f>
        <v>3518950</v>
      </c>
      <c r="E54" s="46">
        <f>INDEX('Index Volume'!E:E,MATCH(Index_New!$A54,'Index Volume'!$A:$A,0))</f>
        <v>0</v>
      </c>
      <c r="F54" s="46">
        <f>INDEX('Index Volume'!F:F,MATCH(Index_New!$A54,'Index Volume'!$A:$A,0))</f>
        <v>6413550</v>
      </c>
      <c r="G54" s="46">
        <f>INDEX('Index Volume'!G:G,MATCH(Index_New!$A54,'Index Volume'!$A:$A,0))</f>
        <v>0</v>
      </c>
      <c r="H54" s="46">
        <f>INDEX('Index Volume'!H:H,MATCH(Index_New!$A54,'Index Volume'!$A:$A,0))</f>
        <v>180109</v>
      </c>
      <c r="I54" s="46">
        <f>INDEX('Index Volume'!I:I,MATCH(Index_New!$A54,'Index Volume'!$A:$A,0))</f>
        <v>0</v>
      </c>
      <c r="J54" s="46">
        <f>INDEX('Index Volume'!J:J,MATCH(Index_New!$A54,'Index Volume'!$A:$A,0))</f>
        <v>0</v>
      </c>
      <c r="K54" s="46">
        <f>INDEX('Index Volume'!K:K,MATCH(Index_New!$A54,'Index Volume'!$A:$A,0))</f>
        <v>165716</v>
      </c>
      <c r="L54" s="46">
        <f>INDEX('Index Volume'!L:L,MATCH(Index_New!$A54,'Index Volume'!$A:$A,0))</f>
        <v>29419</v>
      </c>
      <c r="M54" s="46">
        <f t="shared" si="0"/>
        <v>100601017</v>
      </c>
      <c r="N54" s="1">
        <f t="shared" si="12"/>
        <v>100601017</v>
      </c>
      <c r="O54" t="b">
        <f t="shared" si="13"/>
        <v>1</v>
      </c>
      <c r="Q54" s="7">
        <f t="shared" si="14"/>
        <v>0.8169029229345911</v>
      </c>
      <c r="R54" s="7">
        <f t="shared" si="15"/>
        <v>2.1080041710999479E-2</v>
      </c>
      <c r="S54" s="7">
        <f t="shared" si="16"/>
        <v>3.1271177459642162E-2</v>
      </c>
      <c r="T54" s="7">
        <f t="shared" si="17"/>
        <v>0</v>
      </c>
      <c r="U54" s="7">
        <f t="shared" si="18"/>
        <v>0.1260569489833569</v>
      </c>
      <c r="V54" s="7">
        <f t="shared" si="19"/>
        <v>0</v>
      </c>
      <c r="W54" s="7">
        <f t="shared" si="20"/>
        <v>9.4393426680363377E-4</v>
      </c>
      <c r="X54" s="7">
        <f t="shared" si="21"/>
        <v>0</v>
      </c>
      <c r="Y54" s="7">
        <f t="shared" si="22"/>
        <v>0</v>
      </c>
      <c r="Z54" s="7">
        <f t="shared" si="23"/>
        <v>3.1766782291985447E-3</v>
      </c>
      <c r="AA54" s="7">
        <f t="shared" si="24"/>
        <v>5.6829641540816667E-4</v>
      </c>
      <c r="AC54" s="7">
        <f>IF(DAY($A54)=1,VLOOKUP($A54-1,$A$2:$L$1124,$Q$1,FALSE)/VLOOKUP($A54-1,$A$2:$N$1124,14,FALSE),AC53)</f>
        <v>0.8169029229345911</v>
      </c>
      <c r="AD54" s="7">
        <f>IF(DAY($A54)=1,VLOOKUP($A54-1,$A$2:$L$1124,$R$1,FALSE)/VLOOKUP($A54-1,$A$2:$N$1124,14,FALSE),AD53)</f>
        <v>2.1080041710999479E-2</v>
      </c>
      <c r="AE54" s="7">
        <f>IF(DAY($A54)=1,VLOOKUP($A54-1,$A$2:$L$1124,$S$1,FALSE)/VLOOKUP($A54-1,$A$2:$N$1124,14,FALSE),AE53)</f>
        <v>3.1271177459642162E-2</v>
      </c>
      <c r="AF54" s="7">
        <f>IF(DAY($A54)=1,VLOOKUP($A54-1,$A$2:$L$1124,$T$1,FALSE)/VLOOKUP($A54-1,$A$2:$N$1124,14,FALSE),AF53)</f>
        <v>0</v>
      </c>
      <c r="AG54" s="7">
        <f>IF(DAY($A54)=1,VLOOKUP($A54-1,$A$2:$L$1124,$U$1,FALSE)/VLOOKUP($A54-1,$A$2:$N$1124,14,FALSE),AG53)</f>
        <v>0.1260569489833569</v>
      </c>
      <c r="AH54" s="7">
        <f>IF(DAY($A54)=1,VLOOKUP($A54-1,$A$2:$L$1124,$V$1,FALSE)/VLOOKUP($A54-1,$A$2:$N$1124,14,FALSE),AH53)</f>
        <v>0</v>
      </c>
      <c r="AI54" s="7">
        <f>IF(DAY($A54)=1,VLOOKUP($A54-1,$A$2:$L$1124,$W$1,FALSE)/VLOOKUP($A54-1,$A$2:$N$1124,14,FALSE),AI53)</f>
        <v>9.4393426680363377E-4</v>
      </c>
      <c r="AJ54" s="7">
        <f>IF(DAY($A54)=1,VLOOKUP($A54-1,$A$2:$L$1124,$X$1,FALSE)/VLOOKUP($A54-1,$A$2:$N$1124,14,FALSE),AJ53)</f>
        <v>0</v>
      </c>
      <c r="AK54" s="7">
        <f>IF(DAY($A54)=1,VLOOKUP($A54-1,$A$2:$L$1124,$Y$1,FALSE)/VLOOKUP($A54-1,$A$2:$N$1124,14,FALSE),AK53)</f>
        <v>0</v>
      </c>
      <c r="AL54" s="7">
        <f>IF(DAY($A54)=1,VLOOKUP($A54-1,$A$2:$L$1124,$Z$1,FALSE)/VLOOKUP($A54-1,$A$2:$N$1124,14,FALSE),AL53)</f>
        <v>3.1766782291985447E-3</v>
      </c>
      <c r="AM54" s="7">
        <f>IF(DAY($A54)=1,VLOOKUP($A54-1,$A$2:$L$1124,$AA$1,FALSE)/VLOOKUP($A54-1,$A$2:$N$1124,14,FALSE),AM53)</f>
        <v>5.6829641540816667E-4</v>
      </c>
      <c r="AO54" s="12">
        <f>VLOOKUP($A54,BTC!$A$1:$G$1853,5,FALSE)</f>
        <v>438.8</v>
      </c>
      <c r="AP54" s="12">
        <f>VLOOKUP($A54,XRP!$A$1:$G$1853,5,FALSE)</f>
        <v>8.0999999999999996E-3</v>
      </c>
      <c r="AQ54" s="12">
        <f>VLOOKUP($A54,LTC!$A$1:$G$1853,5,FALSE)</f>
        <v>3.46</v>
      </c>
      <c r="AR54" s="12">
        <f>VLOOKUP($A54,ETC!$A$1:$G$1853,5,FALSE)</f>
        <v>0</v>
      </c>
      <c r="AS54" s="12">
        <f>VLOOKUP($A54,ETH!$A$1:$G$1853,5,FALSE)</f>
        <v>4.6500000000000004</v>
      </c>
      <c r="AT54" s="12">
        <f>VLOOKUP($A54,BCH!$A$1:$G$1853,5,FALSE)</f>
        <v>0</v>
      </c>
      <c r="AU54" s="12">
        <f>VLOOKUP($A54,XMR!$A$1:$G$1853,5,FALSE)</f>
        <v>0.78214799999999995</v>
      </c>
      <c r="AV54" s="12">
        <f>VLOOKUP($A54,ZEC!$A$1:$G$1853,5,FALSE)</f>
        <v>0</v>
      </c>
      <c r="AW54" s="12">
        <f>VLOOKUP($A54,EOS!$A$1:$G$1853,5,FALSE)</f>
        <v>0</v>
      </c>
      <c r="AX54" s="12">
        <f>VLOOKUP($A54,DASH!$A$1:$G$1853,5,FALSE)</f>
        <v>4</v>
      </c>
      <c r="AY54" s="12">
        <f>VLOOKUP($A54,XLM!$A$1:$G$1853,5,FALSE)</f>
        <v>2.1570000000000001E-3</v>
      </c>
      <c r="BA54" s="24">
        <v>1</v>
      </c>
      <c r="BB54" s="24">
        <v>1</v>
      </c>
      <c r="BC54" s="24">
        <v>1</v>
      </c>
      <c r="BD54" s="24">
        <v>0</v>
      </c>
      <c r="BE54" s="24">
        <v>1</v>
      </c>
      <c r="BF54" s="24">
        <v>0</v>
      </c>
      <c r="BG54" s="24">
        <v>1</v>
      </c>
      <c r="BH54" s="24">
        <v>0</v>
      </c>
      <c r="BI54" s="24">
        <v>0</v>
      </c>
      <c r="BJ54" s="24">
        <v>1</v>
      </c>
      <c r="BK54" s="24">
        <v>1</v>
      </c>
      <c r="BM54" s="19">
        <f>IF(SUM(BA53:BK53)=SUM(BA54:BK54),BM53,BM53*SUMPRODUCT(BA54:BK54,AO54:AY54,Q54:AA54)/SUMPRODUCT(BA53:BK53,AO54:AY54,AC54:AM54))</f>
        <v>0.92135790630093795</v>
      </c>
      <c r="BN54" s="26">
        <f>SUMPRODUCT(AO54:AY54,BA54:BK54,Q54:AA54)/BM54</f>
        <v>389.82134976821743</v>
      </c>
      <c r="BO54">
        <f t="shared" si="25"/>
        <v>438.8</v>
      </c>
    </row>
    <row r="55" spans="1:67" x14ac:dyDescent="0.75">
      <c r="A55" s="3">
        <v>42422</v>
      </c>
      <c r="B55" s="46">
        <f>INDEX('Index Volume'!B:B,MATCH(Index_New!$A55,'Index Volume'!$A:$A,0))</f>
        <v>85385200</v>
      </c>
      <c r="C55" s="46">
        <f>INDEX('Index Volume'!C:C,MATCH(Index_New!$A55,'Index Volume'!$A:$A,0))</f>
        <v>607198</v>
      </c>
      <c r="D55" s="46">
        <f>INDEX('Index Volume'!D:D,MATCH(Index_New!$A55,'Index Volume'!$A:$A,0))</f>
        <v>2066780</v>
      </c>
      <c r="E55" s="46">
        <f>INDEX('Index Volume'!E:E,MATCH(Index_New!$A55,'Index Volume'!$A:$A,0))</f>
        <v>0</v>
      </c>
      <c r="F55" s="46">
        <f>INDEX('Index Volume'!F:F,MATCH(Index_New!$A55,'Index Volume'!$A:$A,0))</f>
        <v>15056200</v>
      </c>
      <c r="G55" s="46">
        <f>INDEX('Index Volume'!G:G,MATCH(Index_New!$A55,'Index Volume'!$A:$A,0))</f>
        <v>0</v>
      </c>
      <c r="H55" s="46">
        <f>INDEX('Index Volume'!H:H,MATCH(Index_New!$A55,'Index Volume'!$A:$A,0))</f>
        <v>131583</v>
      </c>
      <c r="I55" s="46">
        <f>INDEX('Index Volume'!I:I,MATCH(Index_New!$A55,'Index Volume'!$A:$A,0))</f>
        <v>0</v>
      </c>
      <c r="J55" s="46">
        <f>INDEX('Index Volume'!J:J,MATCH(Index_New!$A55,'Index Volume'!$A:$A,0))</f>
        <v>0</v>
      </c>
      <c r="K55" s="46">
        <f>INDEX('Index Volume'!K:K,MATCH(Index_New!$A55,'Index Volume'!$A:$A,0))</f>
        <v>185000</v>
      </c>
      <c r="L55" s="46">
        <f>INDEX('Index Volume'!L:L,MATCH(Index_New!$A55,'Index Volume'!$A:$A,0))</f>
        <v>27370</v>
      </c>
      <c r="M55" s="46">
        <f t="shared" si="0"/>
        <v>103459331</v>
      </c>
      <c r="N55" s="1">
        <f t="shared" si="12"/>
        <v>103459331</v>
      </c>
      <c r="O55" t="b">
        <f t="shared" si="13"/>
        <v>1</v>
      </c>
      <c r="Q55" s="7">
        <f t="shared" si="14"/>
        <v>0.8169029229345911</v>
      </c>
      <c r="R55" s="7">
        <f t="shared" si="15"/>
        <v>2.1080041710999479E-2</v>
      </c>
      <c r="S55" s="7">
        <f t="shared" si="16"/>
        <v>3.1271177459642162E-2</v>
      </c>
      <c r="T55" s="7">
        <f t="shared" si="17"/>
        <v>0</v>
      </c>
      <c r="U55" s="7">
        <f t="shared" si="18"/>
        <v>0.1260569489833569</v>
      </c>
      <c r="V55" s="7">
        <f t="shared" si="19"/>
        <v>0</v>
      </c>
      <c r="W55" s="7">
        <f t="shared" si="20"/>
        <v>9.4393426680363377E-4</v>
      </c>
      <c r="X55" s="7">
        <f t="shared" si="21"/>
        <v>0</v>
      </c>
      <c r="Y55" s="7">
        <f t="shared" si="22"/>
        <v>0</v>
      </c>
      <c r="Z55" s="7">
        <f t="shared" si="23"/>
        <v>3.1766782291985447E-3</v>
      </c>
      <c r="AA55" s="7">
        <f t="shared" si="24"/>
        <v>5.6829641540816667E-4</v>
      </c>
      <c r="AC55" s="7">
        <f>IF(DAY($A55)=1,VLOOKUP($A55-1,$A$2:$L$1124,$Q$1,FALSE)/VLOOKUP($A55-1,$A$2:$N$1124,14,FALSE),AC54)</f>
        <v>0.8169029229345911</v>
      </c>
      <c r="AD55" s="7">
        <f>IF(DAY($A55)=1,VLOOKUP($A55-1,$A$2:$L$1124,$R$1,FALSE)/VLOOKUP($A55-1,$A$2:$N$1124,14,FALSE),AD54)</f>
        <v>2.1080041710999479E-2</v>
      </c>
      <c r="AE55" s="7">
        <f>IF(DAY($A55)=1,VLOOKUP($A55-1,$A$2:$L$1124,$S$1,FALSE)/VLOOKUP($A55-1,$A$2:$N$1124,14,FALSE),AE54)</f>
        <v>3.1271177459642162E-2</v>
      </c>
      <c r="AF55" s="7">
        <f>IF(DAY($A55)=1,VLOOKUP($A55-1,$A$2:$L$1124,$T$1,FALSE)/VLOOKUP($A55-1,$A$2:$N$1124,14,FALSE),AF54)</f>
        <v>0</v>
      </c>
      <c r="AG55" s="7">
        <f>IF(DAY($A55)=1,VLOOKUP($A55-1,$A$2:$L$1124,$U$1,FALSE)/VLOOKUP($A55-1,$A$2:$N$1124,14,FALSE),AG54)</f>
        <v>0.1260569489833569</v>
      </c>
      <c r="AH55" s="7">
        <f>IF(DAY($A55)=1,VLOOKUP($A55-1,$A$2:$L$1124,$V$1,FALSE)/VLOOKUP($A55-1,$A$2:$N$1124,14,FALSE),AH54)</f>
        <v>0</v>
      </c>
      <c r="AI55" s="7">
        <f>IF(DAY($A55)=1,VLOOKUP($A55-1,$A$2:$L$1124,$W$1,FALSE)/VLOOKUP($A55-1,$A$2:$N$1124,14,FALSE),AI54)</f>
        <v>9.4393426680363377E-4</v>
      </c>
      <c r="AJ55" s="7">
        <f>IF(DAY($A55)=1,VLOOKUP($A55-1,$A$2:$L$1124,$X$1,FALSE)/VLOOKUP($A55-1,$A$2:$N$1124,14,FALSE),AJ54)</f>
        <v>0</v>
      </c>
      <c r="AK55" s="7">
        <f>IF(DAY($A55)=1,VLOOKUP($A55-1,$A$2:$L$1124,$Y$1,FALSE)/VLOOKUP($A55-1,$A$2:$N$1124,14,FALSE),AK54)</f>
        <v>0</v>
      </c>
      <c r="AL55" s="7">
        <f>IF(DAY($A55)=1,VLOOKUP($A55-1,$A$2:$L$1124,$Z$1,FALSE)/VLOOKUP($A55-1,$A$2:$N$1124,14,FALSE),AL54)</f>
        <v>3.1766782291985447E-3</v>
      </c>
      <c r="AM55" s="7">
        <f>IF(DAY($A55)=1,VLOOKUP($A55-1,$A$2:$L$1124,$AA$1,FALSE)/VLOOKUP($A55-1,$A$2:$N$1124,14,FALSE),AM54)</f>
        <v>5.6829641540816667E-4</v>
      </c>
      <c r="AO55" s="12">
        <f>VLOOKUP($A55,BTC!$A$1:$G$1853,5,FALSE)</f>
        <v>437.75</v>
      </c>
      <c r="AP55" s="12">
        <f>VLOOKUP($A55,XRP!$A$1:$G$1853,5,FALSE)</f>
        <v>8.0499999999999999E-3</v>
      </c>
      <c r="AQ55" s="12">
        <f>VLOOKUP($A55,LTC!$A$1:$G$1853,5,FALSE)</f>
        <v>3.48</v>
      </c>
      <c r="AR55" s="12">
        <f>VLOOKUP($A55,ETC!$A$1:$G$1853,5,FALSE)</f>
        <v>0</v>
      </c>
      <c r="AS55" s="12">
        <f>VLOOKUP($A55,ETH!$A$1:$G$1853,5,FALSE)</f>
        <v>5.62</v>
      </c>
      <c r="AT55" s="12">
        <f>VLOOKUP($A55,BCH!$A$1:$G$1853,5,FALSE)</f>
        <v>0</v>
      </c>
      <c r="AU55" s="12">
        <f>VLOOKUP($A55,XMR!$A$1:$G$1853,5,FALSE)</f>
        <v>0.77803</v>
      </c>
      <c r="AV55" s="12">
        <f>VLOOKUP($A55,ZEC!$A$1:$G$1853,5,FALSE)</f>
        <v>0</v>
      </c>
      <c r="AW55" s="12">
        <f>VLOOKUP($A55,EOS!$A$1:$G$1853,5,FALSE)</f>
        <v>0</v>
      </c>
      <c r="AX55" s="12">
        <f>VLOOKUP($A55,DASH!$A$1:$G$1853,5,FALSE)</f>
        <v>4.2</v>
      </c>
      <c r="AY55" s="12">
        <f>VLOOKUP($A55,XLM!$A$1:$G$1853,5,FALSE)</f>
        <v>1.9759999999999999E-3</v>
      </c>
      <c r="BA55" s="24">
        <v>1</v>
      </c>
      <c r="BB55" s="24">
        <v>1</v>
      </c>
      <c r="BC55" s="24">
        <v>1</v>
      </c>
      <c r="BD55" s="24">
        <v>0</v>
      </c>
      <c r="BE55" s="24">
        <v>1</v>
      </c>
      <c r="BF55" s="24">
        <v>0</v>
      </c>
      <c r="BG55" s="24">
        <v>1</v>
      </c>
      <c r="BH55" s="24">
        <v>0</v>
      </c>
      <c r="BI55" s="24">
        <v>0</v>
      </c>
      <c r="BJ55" s="24">
        <v>1</v>
      </c>
      <c r="BK55" s="24">
        <v>1</v>
      </c>
      <c r="BM55" s="19">
        <f>IF(SUM(BA54:BK54)=SUM(BA55:BK55),BM54,BM54*SUMPRODUCT(BA55:BK55,AO55:AY55,Q55:AA55)/SUMPRODUCT(BA54:BK54,AO55:AY55,AC55:AM55))</f>
        <v>0.92135790630093795</v>
      </c>
      <c r="BN55" s="26">
        <f>SUMPRODUCT(AO55:AY55,BA55:BK55,Q55:AA55)/BM55</f>
        <v>389.02446388018598</v>
      </c>
      <c r="BO55">
        <f t="shared" si="25"/>
        <v>437.75</v>
      </c>
    </row>
    <row r="56" spans="1:67" x14ac:dyDescent="0.75">
      <c r="A56" s="4">
        <v>42423</v>
      </c>
      <c r="B56" s="46">
        <f>INDEX('Index Volume'!B:B,MATCH(Index_New!$A56,'Index Volume'!$A:$A,0))</f>
        <v>85244896</v>
      </c>
      <c r="C56" s="46">
        <f>INDEX('Index Volume'!C:C,MATCH(Index_New!$A56,'Index Volume'!$A:$A,0))</f>
        <v>807140</v>
      </c>
      <c r="D56" s="46">
        <f>INDEX('Index Volume'!D:D,MATCH(Index_New!$A56,'Index Volume'!$A:$A,0))</f>
        <v>2416790</v>
      </c>
      <c r="E56" s="46">
        <f>INDEX('Index Volume'!E:E,MATCH(Index_New!$A56,'Index Volume'!$A:$A,0))</f>
        <v>0</v>
      </c>
      <c r="F56" s="46">
        <f>INDEX('Index Volume'!F:F,MATCH(Index_New!$A56,'Index Volume'!$A:$A,0))</f>
        <v>13380600</v>
      </c>
      <c r="G56" s="46">
        <f>INDEX('Index Volume'!G:G,MATCH(Index_New!$A56,'Index Volume'!$A:$A,0))</f>
        <v>0</v>
      </c>
      <c r="H56" s="46">
        <f>INDEX('Index Volume'!H:H,MATCH(Index_New!$A56,'Index Volume'!$A:$A,0))</f>
        <v>81027</v>
      </c>
      <c r="I56" s="46">
        <f>INDEX('Index Volume'!I:I,MATCH(Index_New!$A56,'Index Volume'!$A:$A,0))</f>
        <v>0</v>
      </c>
      <c r="J56" s="46">
        <f>INDEX('Index Volume'!J:J,MATCH(Index_New!$A56,'Index Volume'!$A:$A,0))</f>
        <v>0</v>
      </c>
      <c r="K56" s="46">
        <f>INDEX('Index Volume'!K:K,MATCH(Index_New!$A56,'Index Volume'!$A:$A,0))</f>
        <v>214434</v>
      </c>
      <c r="L56" s="46">
        <f>INDEX('Index Volume'!L:L,MATCH(Index_New!$A56,'Index Volume'!$A:$A,0))</f>
        <v>43865</v>
      </c>
      <c r="M56" s="46">
        <f t="shared" si="0"/>
        <v>102188752</v>
      </c>
      <c r="N56" s="1">
        <f t="shared" si="12"/>
        <v>102188752</v>
      </c>
      <c r="O56" t="b">
        <f t="shared" si="13"/>
        <v>1</v>
      </c>
      <c r="Q56" s="7">
        <f t="shared" si="14"/>
        <v>0.8169029229345911</v>
      </c>
      <c r="R56" s="7">
        <f t="shared" si="15"/>
        <v>2.1080041710999479E-2</v>
      </c>
      <c r="S56" s="7">
        <f t="shared" si="16"/>
        <v>3.1271177459642162E-2</v>
      </c>
      <c r="T56" s="7">
        <f t="shared" si="17"/>
        <v>0</v>
      </c>
      <c r="U56" s="7">
        <f t="shared" si="18"/>
        <v>0.1260569489833569</v>
      </c>
      <c r="V56" s="7">
        <f t="shared" si="19"/>
        <v>0</v>
      </c>
      <c r="W56" s="7">
        <f t="shared" si="20"/>
        <v>9.4393426680363377E-4</v>
      </c>
      <c r="X56" s="7">
        <f t="shared" si="21"/>
        <v>0</v>
      </c>
      <c r="Y56" s="7">
        <f t="shared" si="22"/>
        <v>0</v>
      </c>
      <c r="Z56" s="7">
        <f t="shared" si="23"/>
        <v>3.1766782291985447E-3</v>
      </c>
      <c r="AA56" s="7">
        <f t="shared" si="24"/>
        <v>5.6829641540816667E-4</v>
      </c>
      <c r="AC56" s="7">
        <f>IF(DAY($A56)=1,VLOOKUP($A56-1,$A$2:$L$1124,$Q$1,FALSE)/VLOOKUP($A56-1,$A$2:$N$1124,14,FALSE),AC55)</f>
        <v>0.8169029229345911</v>
      </c>
      <c r="AD56" s="7">
        <f>IF(DAY($A56)=1,VLOOKUP($A56-1,$A$2:$L$1124,$R$1,FALSE)/VLOOKUP($A56-1,$A$2:$N$1124,14,FALSE),AD55)</f>
        <v>2.1080041710999479E-2</v>
      </c>
      <c r="AE56" s="7">
        <f>IF(DAY($A56)=1,VLOOKUP($A56-1,$A$2:$L$1124,$S$1,FALSE)/VLOOKUP($A56-1,$A$2:$N$1124,14,FALSE),AE55)</f>
        <v>3.1271177459642162E-2</v>
      </c>
      <c r="AF56" s="7">
        <f>IF(DAY($A56)=1,VLOOKUP($A56-1,$A$2:$L$1124,$T$1,FALSE)/VLOOKUP($A56-1,$A$2:$N$1124,14,FALSE),AF55)</f>
        <v>0</v>
      </c>
      <c r="AG56" s="7">
        <f>IF(DAY($A56)=1,VLOOKUP($A56-1,$A$2:$L$1124,$U$1,FALSE)/VLOOKUP($A56-1,$A$2:$N$1124,14,FALSE),AG55)</f>
        <v>0.1260569489833569</v>
      </c>
      <c r="AH56" s="7">
        <f>IF(DAY($A56)=1,VLOOKUP($A56-1,$A$2:$L$1124,$V$1,FALSE)/VLOOKUP($A56-1,$A$2:$N$1124,14,FALSE),AH55)</f>
        <v>0</v>
      </c>
      <c r="AI56" s="7">
        <f>IF(DAY($A56)=1,VLOOKUP($A56-1,$A$2:$L$1124,$W$1,FALSE)/VLOOKUP($A56-1,$A$2:$N$1124,14,FALSE),AI55)</f>
        <v>9.4393426680363377E-4</v>
      </c>
      <c r="AJ56" s="7">
        <f>IF(DAY($A56)=1,VLOOKUP($A56-1,$A$2:$L$1124,$X$1,FALSE)/VLOOKUP($A56-1,$A$2:$N$1124,14,FALSE),AJ55)</f>
        <v>0</v>
      </c>
      <c r="AK56" s="7">
        <f>IF(DAY($A56)=1,VLOOKUP($A56-1,$A$2:$L$1124,$Y$1,FALSE)/VLOOKUP($A56-1,$A$2:$N$1124,14,FALSE),AK55)</f>
        <v>0</v>
      </c>
      <c r="AL56" s="7">
        <f>IF(DAY($A56)=1,VLOOKUP($A56-1,$A$2:$L$1124,$Z$1,FALSE)/VLOOKUP($A56-1,$A$2:$N$1124,14,FALSE),AL55)</f>
        <v>3.1766782291985447E-3</v>
      </c>
      <c r="AM56" s="7">
        <f>IF(DAY($A56)=1,VLOOKUP($A56-1,$A$2:$L$1124,$AA$1,FALSE)/VLOOKUP($A56-1,$A$2:$N$1124,14,FALSE),AM55)</f>
        <v>5.6829641540816667E-4</v>
      </c>
      <c r="AO56" s="12">
        <f>VLOOKUP($A56,BTC!$A$1:$G$1853,5,FALSE)</f>
        <v>420.74</v>
      </c>
      <c r="AP56" s="12">
        <f>VLOOKUP($A56,XRP!$A$1:$G$1853,5,FALSE)</f>
        <v>7.9699999999999997E-3</v>
      </c>
      <c r="AQ56" s="12">
        <f>VLOOKUP($A56,LTC!$A$1:$G$1853,5,FALSE)</f>
        <v>3.4</v>
      </c>
      <c r="AR56" s="12">
        <f>VLOOKUP($A56,ETC!$A$1:$G$1853,5,FALSE)</f>
        <v>0</v>
      </c>
      <c r="AS56" s="12">
        <f>VLOOKUP($A56,ETH!$A$1:$G$1853,5,FALSE)</f>
        <v>5.59</v>
      </c>
      <c r="AT56" s="12">
        <f>VLOOKUP($A56,BCH!$A$1:$G$1853,5,FALSE)</f>
        <v>0</v>
      </c>
      <c r="AU56" s="12">
        <f>VLOOKUP($A56,XMR!$A$1:$G$1853,5,FALSE)</f>
        <v>0.75652799999999998</v>
      </c>
      <c r="AV56" s="12">
        <f>VLOOKUP($A56,ZEC!$A$1:$G$1853,5,FALSE)</f>
        <v>0</v>
      </c>
      <c r="AW56" s="12">
        <f>VLOOKUP($A56,EOS!$A$1:$G$1853,5,FALSE)</f>
        <v>0</v>
      </c>
      <c r="AX56" s="12">
        <f>VLOOKUP($A56,DASH!$A$1:$G$1853,5,FALSE)</f>
        <v>3.8</v>
      </c>
      <c r="AY56" s="12">
        <f>VLOOKUP($A56,XLM!$A$1:$G$1853,5,FALSE)</f>
        <v>1.903E-3</v>
      </c>
      <c r="BA56" s="24">
        <v>1</v>
      </c>
      <c r="BB56" s="24">
        <v>1</v>
      </c>
      <c r="BC56" s="24">
        <v>1</v>
      </c>
      <c r="BD56" s="24">
        <v>0</v>
      </c>
      <c r="BE56" s="24">
        <v>1</v>
      </c>
      <c r="BF56" s="24">
        <v>0</v>
      </c>
      <c r="BG56" s="24">
        <v>1</v>
      </c>
      <c r="BH56" s="24">
        <v>0</v>
      </c>
      <c r="BI56" s="24">
        <v>0</v>
      </c>
      <c r="BJ56" s="24">
        <v>1</v>
      </c>
      <c r="BK56" s="24">
        <v>1</v>
      </c>
      <c r="BM56" s="19">
        <f>IF(SUM(BA55:BK55)=SUM(BA56:BK56),BM55,BM55*SUMPRODUCT(BA56:BK56,AO56:AY56,Q56:AA56)/SUMPRODUCT(BA55:BK55,AO56:AY56,AC56:AM56))</f>
        <v>0.92135790630093795</v>
      </c>
      <c r="BN56" s="26">
        <f>SUMPRODUCT(AO56:AY56,BA56:BK56,Q56:AA56)/BM56</f>
        <v>373.93467659735148</v>
      </c>
      <c r="BO56">
        <f t="shared" si="25"/>
        <v>420.74</v>
      </c>
    </row>
    <row r="57" spans="1:67" x14ac:dyDescent="0.75">
      <c r="A57" s="3">
        <v>42424</v>
      </c>
      <c r="B57" s="46">
        <f>INDEX('Index Volume'!B:B,MATCH(Index_New!$A57,'Index Volume'!$A:$A,0))</f>
        <v>67743696</v>
      </c>
      <c r="C57" s="46">
        <f>INDEX('Index Volume'!C:C,MATCH(Index_New!$A57,'Index Volume'!$A:$A,0))</f>
        <v>473097</v>
      </c>
      <c r="D57" s="46">
        <f>INDEX('Index Volume'!D:D,MATCH(Index_New!$A57,'Index Volume'!$A:$A,0))</f>
        <v>1909510</v>
      </c>
      <c r="E57" s="46">
        <f>INDEX('Index Volume'!E:E,MATCH(Index_New!$A57,'Index Volume'!$A:$A,0))</f>
        <v>0</v>
      </c>
      <c r="F57" s="46">
        <f>INDEX('Index Volume'!F:F,MATCH(Index_New!$A57,'Index Volume'!$A:$A,0))</f>
        <v>11426500</v>
      </c>
      <c r="G57" s="46">
        <f>INDEX('Index Volume'!G:G,MATCH(Index_New!$A57,'Index Volume'!$A:$A,0))</f>
        <v>0</v>
      </c>
      <c r="H57" s="46">
        <f>INDEX('Index Volume'!H:H,MATCH(Index_New!$A57,'Index Volume'!$A:$A,0))</f>
        <v>121771</v>
      </c>
      <c r="I57" s="46">
        <f>INDEX('Index Volume'!I:I,MATCH(Index_New!$A57,'Index Volume'!$A:$A,0))</f>
        <v>0</v>
      </c>
      <c r="J57" s="46">
        <f>INDEX('Index Volume'!J:J,MATCH(Index_New!$A57,'Index Volume'!$A:$A,0))</f>
        <v>0</v>
      </c>
      <c r="K57" s="46">
        <f>INDEX('Index Volume'!K:K,MATCH(Index_New!$A57,'Index Volume'!$A:$A,0))</f>
        <v>120323</v>
      </c>
      <c r="L57" s="46">
        <f>INDEX('Index Volume'!L:L,MATCH(Index_New!$A57,'Index Volume'!$A:$A,0))</f>
        <v>21033</v>
      </c>
      <c r="M57" s="46">
        <f t="shared" si="0"/>
        <v>81815930</v>
      </c>
      <c r="N57" s="1">
        <f t="shared" si="12"/>
        <v>81815930</v>
      </c>
      <c r="O57" t="b">
        <f t="shared" si="13"/>
        <v>1</v>
      </c>
      <c r="Q57" s="7">
        <f t="shared" si="14"/>
        <v>0.8169029229345911</v>
      </c>
      <c r="R57" s="7">
        <f t="shared" si="15"/>
        <v>2.1080041710999479E-2</v>
      </c>
      <c r="S57" s="7">
        <f t="shared" si="16"/>
        <v>3.1271177459642162E-2</v>
      </c>
      <c r="T57" s="7">
        <f t="shared" si="17"/>
        <v>0</v>
      </c>
      <c r="U57" s="7">
        <f t="shared" si="18"/>
        <v>0.1260569489833569</v>
      </c>
      <c r="V57" s="7">
        <f t="shared" si="19"/>
        <v>0</v>
      </c>
      <c r="W57" s="7">
        <f t="shared" si="20"/>
        <v>9.4393426680363377E-4</v>
      </c>
      <c r="X57" s="7">
        <f t="shared" si="21"/>
        <v>0</v>
      </c>
      <c r="Y57" s="7">
        <f t="shared" si="22"/>
        <v>0</v>
      </c>
      <c r="Z57" s="7">
        <f t="shared" si="23"/>
        <v>3.1766782291985447E-3</v>
      </c>
      <c r="AA57" s="7">
        <f t="shared" si="24"/>
        <v>5.6829641540816667E-4</v>
      </c>
      <c r="AC57" s="7">
        <f>IF(DAY($A57)=1,VLOOKUP($A57-1,$A$2:$L$1124,$Q$1,FALSE)/VLOOKUP($A57-1,$A$2:$N$1124,14,FALSE),AC56)</f>
        <v>0.8169029229345911</v>
      </c>
      <c r="AD57" s="7">
        <f>IF(DAY($A57)=1,VLOOKUP($A57-1,$A$2:$L$1124,$R$1,FALSE)/VLOOKUP($A57-1,$A$2:$N$1124,14,FALSE),AD56)</f>
        <v>2.1080041710999479E-2</v>
      </c>
      <c r="AE57" s="7">
        <f>IF(DAY($A57)=1,VLOOKUP($A57-1,$A$2:$L$1124,$S$1,FALSE)/VLOOKUP($A57-1,$A$2:$N$1124,14,FALSE),AE56)</f>
        <v>3.1271177459642162E-2</v>
      </c>
      <c r="AF57" s="7">
        <f>IF(DAY($A57)=1,VLOOKUP($A57-1,$A$2:$L$1124,$T$1,FALSE)/VLOOKUP($A57-1,$A$2:$N$1124,14,FALSE),AF56)</f>
        <v>0</v>
      </c>
      <c r="AG57" s="7">
        <f>IF(DAY($A57)=1,VLOOKUP($A57-1,$A$2:$L$1124,$U$1,FALSE)/VLOOKUP($A57-1,$A$2:$N$1124,14,FALSE),AG56)</f>
        <v>0.1260569489833569</v>
      </c>
      <c r="AH57" s="7">
        <f>IF(DAY($A57)=1,VLOOKUP($A57-1,$A$2:$L$1124,$V$1,FALSE)/VLOOKUP($A57-1,$A$2:$N$1124,14,FALSE),AH56)</f>
        <v>0</v>
      </c>
      <c r="AI57" s="7">
        <f>IF(DAY($A57)=1,VLOOKUP($A57-1,$A$2:$L$1124,$W$1,FALSE)/VLOOKUP($A57-1,$A$2:$N$1124,14,FALSE),AI56)</f>
        <v>9.4393426680363377E-4</v>
      </c>
      <c r="AJ57" s="7">
        <f>IF(DAY($A57)=1,VLOOKUP($A57-1,$A$2:$L$1124,$X$1,FALSE)/VLOOKUP($A57-1,$A$2:$N$1124,14,FALSE),AJ56)</f>
        <v>0</v>
      </c>
      <c r="AK57" s="7">
        <f>IF(DAY($A57)=1,VLOOKUP($A57-1,$A$2:$L$1124,$Y$1,FALSE)/VLOOKUP($A57-1,$A$2:$N$1124,14,FALSE),AK56)</f>
        <v>0</v>
      </c>
      <c r="AL57" s="7">
        <f>IF(DAY($A57)=1,VLOOKUP($A57-1,$A$2:$L$1124,$Z$1,FALSE)/VLOOKUP($A57-1,$A$2:$N$1124,14,FALSE),AL56)</f>
        <v>3.1766782291985447E-3</v>
      </c>
      <c r="AM57" s="7">
        <f>IF(DAY($A57)=1,VLOOKUP($A57-1,$A$2:$L$1124,$AA$1,FALSE)/VLOOKUP($A57-1,$A$2:$N$1124,14,FALSE),AM56)</f>
        <v>5.6829641540816667E-4</v>
      </c>
      <c r="AO57" s="12">
        <f>VLOOKUP($A57,BTC!$A$1:$G$1853,5,FALSE)</f>
        <v>424.95</v>
      </c>
      <c r="AP57" s="12">
        <f>VLOOKUP($A57,XRP!$A$1:$G$1853,5,FALSE)</f>
        <v>8.0759999999999998E-3</v>
      </c>
      <c r="AQ57" s="12">
        <f>VLOOKUP($A57,LTC!$A$1:$G$1853,5,FALSE)</f>
        <v>3.37</v>
      </c>
      <c r="AR57" s="12">
        <f>VLOOKUP($A57,ETC!$A$1:$G$1853,5,FALSE)</f>
        <v>0</v>
      </c>
      <c r="AS57" s="12">
        <f>VLOOKUP($A57,ETH!$A$1:$G$1853,5,FALSE)</f>
        <v>6.24</v>
      </c>
      <c r="AT57" s="12">
        <f>VLOOKUP($A57,BCH!$A$1:$G$1853,5,FALSE)</f>
        <v>0</v>
      </c>
      <c r="AU57" s="12">
        <f>VLOOKUP($A57,XMR!$A$1:$G$1853,5,FALSE)</f>
        <v>0.80125100000000005</v>
      </c>
      <c r="AV57" s="12">
        <f>VLOOKUP($A57,ZEC!$A$1:$G$1853,5,FALSE)</f>
        <v>0</v>
      </c>
      <c r="AW57" s="12">
        <f>VLOOKUP($A57,EOS!$A$1:$G$1853,5,FALSE)</f>
        <v>0</v>
      </c>
      <c r="AX57" s="12">
        <f>VLOOKUP($A57,DASH!$A$1:$G$1853,5,FALSE)</f>
        <v>4.0199999999999996</v>
      </c>
      <c r="AY57" s="12">
        <f>VLOOKUP($A57,XLM!$A$1:$G$1853,5,FALSE)</f>
        <v>1.9589999999999998E-3</v>
      </c>
      <c r="BA57" s="24">
        <v>1</v>
      </c>
      <c r="BB57" s="24">
        <v>1</v>
      </c>
      <c r="BC57" s="24">
        <v>1</v>
      </c>
      <c r="BD57" s="24">
        <v>0</v>
      </c>
      <c r="BE57" s="24">
        <v>1</v>
      </c>
      <c r="BF57" s="24">
        <v>0</v>
      </c>
      <c r="BG57" s="24">
        <v>1</v>
      </c>
      <c r="BH57" s="24">
        <v>0</v>
      </c>
      <c r="BI57" s="24">
        <v>0</v>
      </c>
      <c r="BJ57" s="24">
        <v>1</v>
      </c>
      <c r="BK57" s="24">
        <v>1</v>
      </c>
      <c r="BM57" s="19">
        <f>IF(SUM(BA56:BK56)=SUM(BA57:BK57),BM56,BM56*SUMPRODUCT(BA57:BK57,AO57:AY57,Q57:AA57)/SUMPRODUCT(BA56:BK56,AO57:AY57,AC57:AM57))</f>
        <v>0.92135790630093795</v>
      </c>
      <c r="BN57" s="26">
        <f>SUMPRODUCT(AO57:AY57,BA57:BK57,Q57:AA57)/BM57</f>
        <v>377.75610528872431</v>
      </c>
      <c r="BO57">
        <f t="shared" si="25"/>
        <v>424.95</v>
      </c>
    </row>
    <row r="58" spans="1:67" x14ac:dyDescent="0.75">
      <c r="A58" s="4">
        <v>42425</v>
      </c>
      <c r="B58" s="46">
        <f>INDEX('Index Volume'!B:B,MATCH(Index_New!$A58,'Index Volume'!$A:$A,0))</f>
        <v>70798000</v>
      </c>
      <c r="C58" s="46">
        <f>INDEX('Index Volume'!C:C,MATCH(Index_New!$A58,'Index Volume'!$A:$A,0))</f>
        <v>825297</v>
      </c>
      <c r="D58" s="46">
        <f>INDEX('Index Volume'!D:D,MATCH(Index_New!$A58,'Index Volume'!$A:$A,0))</f>
        <v>1556360</v>
      </c>
      <c r="E58" s="46">
        <f>INDEX('Index Volume'!E:E,MATCH(Index_New!$A58,'Index Volume'!$A:$A,0))</f>
        <v>0</v>
      </c>
      <c r="F58" s="46">
        <f>INDEX('Index Volume'!F:F,MATCH(Index_New!$A58,'Index Volume'!$A:$A,0))</f>
        <v>21471800</v>
      </c>
      <c r="G58" s="46">
        <f>INDEX('Index Volume'!G:G,MATCH(Index_New!$A58,'Index Volume'!$A:$A,0))</f>
        <v>0</v>
      </c>
      <c r="H58" s="46">
        <f>INDEX('Index Volume'!H:H,MATCH(Index_New!$A58,'Index Volume'!$A:$A,0))</f>
        <v>234953</v>
      </c>
      <c r="I58" s="46">
        <f>INDEX('Index Volume'!I:I,MATCH(Index_New!$A58,'Index Volume'!$A:$A,0))</f>
        <v>0</v>
      </c>
      <c r="J58" s="46">
        <f>INDEX('Index Volume'!J:J,MATCH(Index_New!$A58,'Index Volume'!$A:$A,0))</f>
        <v>0</v>
      </c>
      <c r="K58" s="46">
        <f>INDEX('Index Volume'!K:K,MATCH(Index_New!$A58,'Index Volume'!$A:$A,0))</f>
        <v>125778</v>
      </c>
      <c r="L58" s="46">
        <f>INDEX('Index Volume'!L:L,MATCH(Index_New!$A58,'Index Volume'!$A:$A,0))</f>
        <v>9214</v>
      </c>
      <c r="M58" s="46">
        <f t="shared" si="0"/>
        <v>95021402</v>
      </c>
      <c r="N58" s="1">
        <f t="shared" si="12"/>
        <v>95021402</v>
      </c>
      <c r="O58" t="b">
        <f t="shared" si="13"/>
        <v>1</v>
      </c>
      <c r="Q58" s="7">
        <f t="shared" si="14"/>
        <v>0.8169029229345911</v>
      </c>
      <c r="R58" s="7">
        <f t="shared" si="15"/>
        <v>2.1080041710999479E-2</v>
      </c>
      <c r="S58" s="7">
        <f t="shared" si="16"/>
        <v>3.1271177459642162E-2</v>
      </c>
      <c r="T58" s="7">
        <f t="shared" si="17"/>
        <v>0</v>
      </c>
      <c r="U58" s="7">
        <f t="shared" si="18"/>
        <v>0.1260569489833569</v>
      </c>
      <c r="V58" s="7">
        <f t="shared" si="19"/>
        <v>0</v>
      </c>
      <c r="W58" s="7">
        <f t="shared" si="20"/>
        <v>9.4393426680363377E-4</v>
      </c>
      <c r="X58" s="7">
        <f t="shared" si="21"/>
        <v>0</v>
      </c>
      <c r="Y58" s="7">
        <f t="shared" si="22"/>
        <v>0</v>
      </c>
      <c r="Z58" s="7">
        <f t="shared" si="23"/>
        <v>3.1766782291985447E-3</v>
      </c>
      <c r="AA58" s="7">
        <f t="shared" si="24"/>
        <v>5.6829641540816667E-4</v>
      </c>
      <c r="AC58" s="7">
        <f>IF(DAY($A58)=1,VLOOKUP($A58-1,$A$2:$L$1124,$Q$1,FALSE)/VLOOKUP($A58-1,$A$2:$N$1124,14,FALSE),AC57)</f>
        <v>0.8169029229345911</v>
      </c>
      <c r="AD58" s="7">
        <f>IF(DAY($A58)=1,VLOOKUP($A58-1,$A$2:$L$1124,$R$1,FALSE)/VLOOKUP($A58-1,$A$2:$N$1124,14,FALSE),AD57)</f>
        <v>2.1080041710999479E-2</v>
      </c>
      <c r="AE58" s="7">
        <f>IF(DAY($A58)=1,VLOOKUP($A58-1,$A$2:$L$1124,$S$1,FALSE)/VLOOKUP($A58-1,$A$2:$N$1124,14,FALSE),AE57)</f>
        <v>3.1271177459642162E-2</v>
      </c>
      <c r="AF58" s="7">
        <f>IF(DAY($A58)=1,VLOOKUP($A58-1,$A$2:$L$1124,$T$1,FALSE)/VLOOKUP($A58-1,$A$2:$N$1124,14,FALSE),AF57)</f>
        <v>0</v>
      </c>
      <c r="AG58" s="7">
        <f>IF(DAY($A58)=1,VLOOKUP($A58-1,$A$2:$L$1124,$U$1,FALSE)/VLOOKUP($A58-1,$A$2:$N$1124,14,FALSE),AG57)</f>
        <v>0.1260569489833569</v>
      </c>
      <c r="AH58" s="7">
        <f>IF(DAY($A58)=1,VLOOKUP($A58-1,$A$2:$L$1124,$V$1,FALSE)/VLOOKUP($A58-1,$A$2:$N$1124,14,FALSE),AH57)</f>
        <v>0</v>
      </c>
      <c r="AI58" s="7">
        <f>IF(DAY($A58)=1,VLOOKUP($A58-1,$A$2:$L$1124,$W$1,FALSE)/VLOOKUP($A58-1,$A$2:$N$1124,14,FALSE),AI57)</f>
        <v>9.4393426680363377E-4</v>
      </c>
      <c r="AJ58" s="7">
        <f>IF(DAY($A58)=1,VLOOKUP($A58-1,$A$2:$L$1124,$X$1,FALSE)/VLOOKUP($A58-1,$A$2:$N$1124,14,FALSE),AJ57)</f>
        <v>0</v>
      </c>
      <c r="AK58" s="7">
        <f>IF(DAY($A58)=1,VLOOKUP($A58-1,$A$2:$L$1124,$Y$1,FALSE)/VLOOKUP($A58-1,$A$2:$N$1124,14,FALSE),AK57)</f>
        <v>0</v>
      </c>
      <c r="AL58" s="7">
        <f>IF(DAY($A58)=1,VLOOKUP($A58-1,$A$2:$L$1124,$Z$1,FALSE)/VLOOKUP($A58-1,$A$2:$N$1124,14,FALSE),AL57)</f>
        <v>3.1766782291985447E-3</v>
      </c>
      <c r="AM58" s="7">
        <f>IF(DAY($A58)=1,VLOOKUP($A58-1,$A$2:$L$1124,$AA$1,FALSE)/VLOOKUP($A58-1,$A$2:$N$1124,14,FALSE),AM57)</f>
        <v>5.6829641540816667E-4</v>
      </c>
      <c r="AO58" s="12">
        <f>VLOOKUP($A58,BTC!$A$1:$G$1853,5,FALSE)</f>
        <v>424.54</v>
      </c>
      <c r="AP58" s="12">
        <f>VLOOKUP($A58,XRP!$A$1:$G$1853,5,FALSE)</f>
        <v>8.0269999999999994E-3</v>
      </c>
      <c r="AQ58" s="12">
        <f>VLOOKUP($A58,LTC!$A$1:$G$1853,5,FALSE)</f>
        <v>3.37</v>
      </c>
      <c r="AR58" s="12">
        <f>VLOOKUP($A58,ETC!$A$1:$G$1853,5,FALSE)</f>
        <v>0</v>
      </c>
      <c r="AS58" s="12">
        <f>VLOOKUP($A58,ETH!$A$1:$G$1853,5,FALSE)</f>
        <v>6.1</v>
      </c>
      <c r="AT58" s="12">
        <f>VLOOKUP($A58,BCH!$A$1:$G$1853,5,FALSE)</f>
        <v>0</v>
      </c>
      <c r="AU58" s="12">
        <f>VLOOKUP($A58,XMR!$A$1:$G$1853,5,FALSE)</f>
        <v>0.806427</v>
      </c>
      <c r="AV58" s="12">
        <f>VLOOKUP($A58,ZEC!$A$1:$G$1853,5,FALSE)</f>
        <v>0</v>
      </c>
      <c r="AW58" s="12">
        <f>VLOOKUP($A58,EOS!$A$1:$G$1853,5,FALSE)</f>
        <v>0</v>
      </c>
      <c r="AX58" s="12">
        <f>VLOOKUP($A58,DASH!$A$1:$G$1853,5,FALSE)</f>
        <v>3.91</v>
      </c>
      <c r="AY58" s="12">
        <f>VLOOKUP($A58,XLM!$A$1:$G$1853,5,FALSE)</f>
        <v>1.9750000000000002E-3</v>
      </c>
      <c r="BA58" s="24">
        <v>1</v>
      </c>
      <c r="BB58" s="24">
        <v>1</v>
      </c>
      <c r="BC58" s="24">
        <v>1</v>
      </c>
      <c r="BD58" s="24">
        <v>0</v>
      </c>
      <c r="BE58" s="24">
        <v>1</v>
      </c>
      <c r="BF58" s="24">
        <v>0</v>
      </c>
      <c r="BG58" s="24">
        <v>1</v>
      </c>
      <c r="BH58" s="24">
        <v>0</v>
      </c>
      <c r="BI58" s="24">
        <v>0</v>
      </c>
      <c r="BJ58" s="24">
        <v>1</v>
      </c>
      <c r="BK58" s="24">
        <v>1</v>
      </c>
      <c r="BM58" s="19">
        <f>IF(SUM(BA57:BK57)=SUM(BA58:BK58),BM57,BM57*SUMPRODUCT(BA58:BK58,AO58:AY58,Q58:AA58)/SUMPRODUCT(BA57:BK57,AO58:AY58,AC58:AM58))</f>
        <v>0.92135790630093795</v>
      </c>
      <c r="BN58" s="26">
        <f>SUMPRODUCT(AO58:AY58,BA58:BK58,Q58:AA58)/BM58</f>
        <v>377.37305789587299</v>
      </c>
      <c r="BO58">
        <f t="shared" si="25"/>
        <v>424.54</v>
      </c>
    </row>
    <row r="59" spans="1:67" x14ac:dyDescent="0.75">
      <c r="A59" s="3">
        <v>42426</v>
      </c>
      <c r="B59" s="46">
        <f>INDEX('Index Volume'!B:B,MATCH(Index_New!$A59,'Index Volume'!$A:$A,0))</f>
        <v>61486000</v>
      </c>
      <c r="C59" s="46">
        <f>INDEX('Index Volume'!C:C,MATCH(Index_New!$A59,'Index Volume'!$A:$A,0))</f>
        <v>579986</v>
      </c>
      <c r="D59" s="46">
        <f>INDEX('Index Volume'!D:D,MATCH(Index_New!$A59,'Index Volume'!$A:$A,0))</f>
        <v>1849390</v>
      </c>
      <c r="E59" s="46">
        <f>INDEX('Index Volume'!E:E,MATCH(Index_New!$A59,'Index Volume'!$A:$A,0))</f>
        <v>0</v>
      </c>
      <c r="F59" s="46">
        <f>INDEX('Index Volume'!F:F,MATCH(Index_New!$A59,'Index Volume'!$A:$A,0))</f>
        <v>9526860</v>
      </c>
      <c r="G59" s="46">
        <f>INDEX('Index Volume'!G:G,MATCH(Index_New!$A59,'Index Volume'!$A:$A,0))</f>
        <v>0</v>
      </c>
      <c r="H59" s="46">
        <f>INDEX('Index Volume'!H:H,MATCH(Index_New!$A59,'Index Volume'!$A:$A,0))</f>
        <v>75396</v>
      </c>
      <c r="I59" s="46">
        <f>INDEX('Index Volume'!I:I,MATCH(Index_New!$A59,'Index Volume'!$A:$A,0))</f>
        <v>0</v>
      </c>
      <c r="J59" s="46">
        <f>INDEX('Index Volume'!J:J,MATCH(Index_New!$A59,'Index Volume'!$A:$A,0))</f>
        <v>0</v>
      </c>
      <c r="K59" s="46">
        <f>INDEX('Index Volume'!K:K,MATCH(Index_New!$A59,'Index Volume'!$A:$A,0))</f>
        <v>77086</v>
      </c>
      <c r="L59" s="46">
        <f>INDEX('Index Volume'!L:L,MATCH(Index_New!$A59,'Index Volume'!$A:$A,0))</f>
        <v>28136</v>
      </c>
      <c r="M59" s="46">
        <f t="shared" si="0"/>
        <v>73622854</v>
      </c>
      <c r="N59" s="1">
        <f t="shared" si="12"/>
        <v>73622854</v>
      </c>
      <c r="O59" t="b">
        <f t="shared" si="13"/>
        <v>1</v>
      </c>
      <c r="Q59" s="7">
        <f t="shared" si="14"/>
        <v>0.8169029229345911</v>
      </c>
      <c r="R59" s="7">
        <f t="shared" si="15"/>
        <v>2.1080041710999479E-2</v>
      </c>
      <c r="S59" s="7">
        <f t="shared" si="16"/>
        <v>3.1271177459642162E-2</v>
      </c>
      <c r="T59" s="7">
        <f t="shared" si="17"/>
        <v>0</v>
      </c>
      <c r="U59" s="7">
        <f t="shared" si="18"/>
        <v>0.1260569489833569</v>
      </c>
      <c r="V59" s="7">
        <f t="shared" si="19"/>
        <v>0</v>
      </c>
      <c r="W59" s="7">
        <f t="shared" si="20"/>
        <v>9.4393426680363377E-4</v>
      </c>
      <c r="X59" s="7">
        <f t="shared" si="21"/>
        <v>0</v>
      </c>
      <c r="Y59" s="7">
        <f t="shared" si="22"/>
        <v>0</v>
      </c>
      <c r="Z59" s="7">
        <f t="shared" si="23"/>
        <v>3.1766782291985447E-3</v>
      </c>
      <c r="AA59" s="7">
        <f t="shared" si="24"/>
        <v>5.6829641540816667E-4</v>
      </c>
      <c r="AC59" s="7">
        <f>IF(DAY($A59)=1,VLOOKUP($A59-1,$A$2:$L$1124,$Q$1,FALSE)/VLOOKUP($A59-1,$A$2:$N$1124,14,FALSE),AC58)</f>
        <v>0.8169029229345911</v>
      </c>
      <c r="AD59" s="7">
        <f>IF(DAY($A59)=1,VLOOKUP($A59-1,$A$2:$L$1124,$R$1,FALSE)/VLOOKUP($A59-1,$A$2:$N$1124,14,FALSE),AD58)</f>
        <v>2.1080041710999479E-2</v>
      </c>
      <c r="AE59" s="7">
        <f>IF(DAY($A59)=1,VLOOKUP($A59-1,$A$2:$L$1124,$S$1,FALSE)/VLOOKUP($A59-1,$A$2:$N$1124,14,FALSE),AE58)</f>
        <v>3.1271177459642162E-2</v>
      </c>
      <c r="AF59" s="7">
        <f>IF(DAY($A59)=1,VLOOKUP($A59-1,$A$2:$L$1124,$T$1,FALSE)/VLOOKUP($A59-1,$A$2:$N$1124,14,FALSE),AF58)</f>
        <v>0</v>
      </c>
      <c r="AG59" s="7">
        <f>IF(DAY($A59)=1,VLOOKUP($A59-1,$A$2:$L$1124,$U$1,FALSE)/VLOOKUP($A59-1,$A$2:$N$1124,14,FALSE),AG58)</f>
        <v>0.1260569489833569</v>
      </c>
      <c r="AH59" s="7">
        <f>IF(DAY($A59)=1,VLOOKUP($A59-1,$A$2:$L$1124,$V$1,FALSE)/VLOOKUP($A59-1,$A$2:$N$1124,14,FALSE),AH58)</f>
        <v>0</v>
      </c>
      <c r="AI59" s="7">
        <f>IF(DAY($A59)=1,VLOOKUP($A59-1,$A$2:$L$1124,$W$1,FALSE)/VLOOKUP($A59-1,$A$2:$N$1124,14,FALSE),AI58)</f>
        <v>9.4393426680363377E-4</v>
      </c>
      <c r="AJ59" s="7">
        <f>IF(DAY($A59)=1,VLOOKUP($A59-1,$A$2:$L$1124,$X$1,FALSE)/VLOOKUP($A59-1,$A$2:$N$1124,14,FALSE),AJ58)</f>
        <v>0</v>
      </c>
      <c r="AK59" s="7">
        <f>IF(DAY($A59)=1,VLOOKUP($A59-1,$A$2:$L$1124,$Y$1,FALSE)/VLOOKUP($A59-1,$A$2:$N$1124,14,FALSE),AK58)</f>
        <v>0</v>
      </c>
      <c r="AL59" s="7">
        <f>IF(DAY($A59)=1,VLOOKUP($A59-1,$A$2:$L$1124,$Z$1,FALSE)/VLOOKUP($A59-1,$A$2:$N$1124,14,FALSE),AL58)</f>
        <v>3.1766782291985447E-3</v>
      </c>
      <c r="AM59" s="7">
        <f>IF(DAY($A59)=1,VLOOKUP($A59-1,$A$2:$L$1124,$AA$1,FALSE)/VLOOKUP($A59-1,$A$2:$N$1124,14,FALSE),AM58)</f>
        <v>5.6829641540816667E-4</v>
      </c>
      <c r="AO59" s="12">
        <f>VLOOKUP($A59,BTC!$A$1:$G$1853,5,FALSE)</f>
        <v>432.15</v>
      </c>
      <c r="AP59" s="12">
        <f>VLOOKUP($A59,XRP!$A$1:$G$1853,5,FALSE)</f>
        <v>8.0579999999999992E-3</v>
      </c>
      <c r="AQ59" s="12">
        <f>VLOOKUP($A59,LTC!$A$1:$G$1853,5,FALSE)</f>
        <v>3.42</v>
      </c>
      <c r="AR59" s="12">
        <f>VLOOKUP($A59,ETC!$A$1:$G$1853,5,FALSE)</f>
        <v>0</v>
      </c>
      <c r="AS59" s="12">
        <f>VLOOKUP($A59,ETH!$A$1:$G$1853,5,FALSE)</f>
        <v>5.92</v>
      </c>
      <c r="AT59" s="12">
        <f>VLOOKUP($A59,BCH!$A$1:$G$1853,5,FALSE)</f>
        <v>0</v>
      </c>
      <c r="AU59" s="12">
        <f>VLOOKUP($A59,XMR!$A$1:$G$1853,5,FALSE)</f>
        <v>0.81359499999999996</v>
      </c>
      <c r="AV59" s="12">
        <f>VLOOKUP($A59,ZEC!$A$1:$G$1853,5,FALSE)</f>
        <v>0</v>
      </c>
      <c r="AW59" s="12">
        <f>VLOOKUP($A59,EOS!$A$1:$G$1853,5,FALSE)</f>
        <v>0</v>
      </c>
      <c r="AX59" s="12">
        <f>VLOOKUP($A59,DASH!$A$1:$G$1853,5,FALSE)</f>
        <v>3.97</v>
      </c>
      <c r="AY59" s="12">
        <f>VLOOKUP($A59,XLM!$A$1:$G$1853,5,FALSE)</f>
        <v>1.9430000000000001E-3</v>
      </c>
      <c r="BA59" s="24">
        <v>1</v>
      </c>
      <c r="BB59" s="24">
        <v>1</v>
      </c>
      <c r="BC59" s="24">
        <v>1</v>
      </c>
      <c r="BD59" s="24">
        <v>0</v>
      </c>
      <c r="BE59" s="24">
        <v>1</v>
      </c>
      <c r="BF59" s="24">
        <v>0</v>
      </c>
      <c r="BG59" s="24">
        <v>1</v>
      </c>
      <c r="BH59" s="24">
        <v>0</v>
      </c>
      <c r="BI59" s="24">
        <v>0</v>
      </c>
      <c r="BJ59" s="24">
        <v>1</v>
      </c>
      <c r="BK59" s="24">
        <v>1</v>
      </c>
      <c r="BM59" s="19">
        <f>IF(SUM(BA58:BK58)=SUM(BA59:BK59),BM58,BM58*SUMPRODUCT(BA59:BK59,AO59:AY59,Q59:AA59)/SUMPRODUCT(BA58:BK58,AO59:AY59,AC59:AM59))</f>
        <v>0.92135790630093795</v>
      </c>
      <c r="BN59" s="26">
        <f>SUMPRODUCT(AO59:AY59,BA59:BK59,Q59:AA59)/BM59</f>
        <v>384.09759188133904</v>
      </c>
      <c r="BO59">
        <f t="shared" si="25"/>
        <v>432.15</v>
      </c>
    </row>
    <row r="60" spans="1:67" x14ac:dyDescent="0.75">
      <c r="A60" s="4">
        <v>42427</v>
      </c>
      <c r="B60" s="46">
        <f>INDEX('Index Volume'!B:B,MATCH(Index_New!$A60,'Index Volume'!$A:$A,0))</f>
        <v>41893600</v>
      </c>
      <c r="C60" s="46">
        <f>INDEX('Index Volume'!C:C,MATCH(Index_New!$A60,'Index Volume'!$A:$A,0))</f>
        <v>417576</v>
      </c>
      <c r="D60" s="46">
        <f>INDEX('Index Volume'!D:D,MATCH(Index_New!$A60,'Index Volume'!$A:$A,0))</f>
        <v>731107</v>
      </c>
      <c r="E60" s="46">
        <f>INDEX('Index Volume'!E:E,MATCH(Index_New!$A60,'Index Volume'!$A:$A,0))</f>
        <v>0</v>
      </c>
      <c r="F60" s="46">
        <f>INDEX('Index Volume'!F:F,MATCH(Index_New!$A60,'Index Volume'!$A:$A,0))</f>
        <v>8903210</v>
      </c>
      <c r="G60" s="46">
        <f>INDEX('Index Volume'!G:G,MATCH(Index_New!$A60,'Index Volume'!$A:$A,0))</f>
        <v>0</v>
      </c>
      <c r="H60" s="46">
        <f>INDEX('Index Volume'!H:H,MATCH(Index_New!$A60,'Index Volume'!$A:$A,0))</f>
        <v>101882</v>
      </c>
      <c r="I60" s="46">
        <f>INDEX('Index Volume'!I:I,MATCH(Index_New!$A60,'Index Volume'!$A:$A,0))</f>
        <v>0</v>
      </c>
      <c r="J60" s="46">
        <f>INDEX('Index Volume'!J:J,MATCH(Index_New!$A60,'Index Volume'!$A:$A,0))</f>
        <v>0</v>
      </c>
      <c r="K60" s="46">
        <f>INDEX('Index Volume'!K:K,MATCH(Index_New!$A60,'Index Volume'!$A:$A,0))</f>
        <v>113700</v>
      </c>
      <c r="L60" s="46">
        <f>INDEX('Index Volume'!L:L,MATCH(Index_New!$A60,'Index Volume'!$A:$A,0))</f>
        <v>22000</v>
      </c>
      <c r="M60" s="46">
        <f t="shared" si="0"/>
        <v>52183075</v>
      </c>
      <c r="N60" s="1">
        <f t="shared" si="12"/>
        <v>52183075</v>
      </c>
      <c r="O60" t="b">
        <f t="shared" si="13"/>
        <v>1</v>
      </c>
      <c r="Q60" s="7">
        <f t="shared" si="14"/>
        <v>0.8169029229345911</v>
      </c>
      <c r="R60" s="7">
        <f t="shared" si="15"/>
        <v>2.1080041710999479E-2</v>
      </c>
      <c r="S60" s="7">
        <f t="shared" si="16"/>
        <v>3.1271177459642162E-2</v>
      </c>
      <c r="T60" s="7">
        <f t="shared" si="17"/>
        <v>0</v>
      </c>
      <c r="U60" s="7">
        <f t="shared" si="18"/>
        <v>0.1260569489833569</v>
      </c>
      <c r="V60" s="7">
        <f t="shared" si="19"/>
        <v>0</v>
      </c>
      <c r="W60" s="7">
        <f t="shared" si="20"/>
        <v>9.4393426680363377E-4</v>
      </c>
      <c r="X60" s="7">
        <f t="shared" si="21"/>
        <v>0</v>
      </c>
      <c r="Y60" s="7">
        <f t="shared" si="22"/>
        <v>0</v>
      </c>
      <c r="Z60" s="7">
        <f t="shared" si="23"/>
        <v>3.1766782291985447E-3</v>
      </c>
      <c r="AA60" s="7">
        <f t="shared" si="24"/>
        <v>5.6829641540816667E-4</v>
      </c>
      <c r="AC60" s="7">
        <f>IF(DAY($A60)=1,VLOOKUP($A60-1,$A$2:$L$1124,$Q$1,FALSE)/VLOOKUP($A60-1,$A$2:$N$1124,14,FALSE),AC59)</f>
        <v>0.8169029229345911</v>
      </c>
      <c r="AD60" s="7">
        <f>IF(DAY($A60)=1,VLOOKUP($A60-1,$A$2:$L$1124,$R$1,FALSE)/VLOOKUP($A60-1,$A$2:$N$1124,14,FALSE),AD59)</f>
        <v>2.1080041710999479E-2</v>
      </c>
      <c r="AE60" s="7">
        <f>IF(DAY($A60)=1,VLOOKUP($A60-1,$A$2:$L$1124,$S$1,FALSE)/VLOOKUP($A60-1,$A$2:$N$1124,14,FALSE),AE59)</f>
        <v>3.1271177459642162E-2</v>
      </c>
      <c r="AF60" s="7">
        <f>IF(DAY($A60)=1,VLOOKUP($A60-1,$A$2:$L$1124,$T$1,FALSE)/VLOOKUP($A60-1,$A$2:$N$1124,14,FALSE),AF59)</f>
        <v>0</v>
      </c>
      <c r="AG60" s="7">
        <f>IF(DAY($A60)=1,VLOOKUP($A60-1,$A$2:$L$1124,$U$1,FALSE)/VLOOKUP($A60-1,$A$2:$N$1124,14,FALSE),AG59)</f>
        <v>0.1260569489833569</v>
      </c>
      <c r="AH60" s="7">
        <f>IF(DAY($A60)=1,VLOOKUP($A60-1,$A$2:$L$1124,$V$1,FALSE)/VLOOKUP($A60-1,$A$2:$N$1124,14,FALSE),AH59)</f>
        <v>0</v>
      </c>
      <c r="AI60" s="7">
        <f>IF(DAY($A60)=1,VLOOKUP($A60-1,$A$2:$L$1124,$W$1,FALSE)/VLOOKUP($A60-1,$A$2:$N$1124,14,FALSE),AI59)</f>
        <v>9.4393426680363377E-4</v>
      </c>
      <c r="AJ60" s="7">
        <f>IF(DAY($A60)=1,VLOOKUP($A60-1,$A$2:$L$1124,$X$1,FALSE)/VLOOKUP($A60-1,$A$2:$N$1124,14,FALSE),AJ59)</f>
        <v>0</v>
      </c>
      <c r="AK60" s="7">
        <f>IF(DAY($A60)=1,VLOOKUP($A60-1,$A$2:$L$1124,$Y$1,FALSE)/VLOOKUP($A60-1,$A$2:$N$1124,14,FALSE),AK59)</f>
        <v>0</v>
      </c>
      <c r="AL60" s="7">
        <f>IF(DAY($A60)=1,VLOOKUP($A60-1,$A$2:$L$1124,$Z$1,FALSE)/VLOOKUP($A60-1,$A$2:$N$1124,14,FALSE),AL59)</f>
        <v>3.1766782291985447E-3</v>
      </c>
      <c r="AM60" s="7">
        <f>IF(DAY($A60)=1,VLOOKUP($A60-1,$A$2:$L$1124,$AA$1,FALSE)/VLOOKUP($A60-1,$A$2:$N$1124,14,FALSE),AM59)</f>
        <v>5.6829641540816667E-4</v>
      </c>
      <c r="AO60" s="12">
        <f>VLOOKUP($A60,BTC!$A$1:$G$1853,5,FALSE)</f>
        <v>432.52</v>
      </c>
      <c r="AP60" s="12">
        <f>VLOOKUP($A60,XRP!$A$1:$G$1853,5,FALSE)</f>
        <v>7.9719999999999999E-3</v>
      </c>
      <c r="AQ60" s="12">
        <f>VLOOKUP($A60,LTC!$A$1:$G$1853,5,FALSE)</f>
        <v>3.41</v>
      </c>
      <c r="AR60" s="12">
        <f>VLOOKUP($A60,ETC!$A$1:$G$1853,5,FALSE)</f>
        <v>0</v>
      </c>
      <c r="AS60" s="12">
        <f>VLOOKUP($A60,ETH!$A$1:$G$1853,5,FALSE)</f>
        <v>6.43</v>
      </c>
      <c r="AT60" s="12">
        <f>VLOOKUP($A60,BCH!$A$1:$G$1853,5,FALSE)</f>
        <v>0</v>
      </c>
      <c r="AU60" s="12">
        <f>VLOOKUP($A60,XMR!$A$1:$G$1853,5,FALSE)</f>
        <v>0.82969999999999999</v>
      </c>
      <c r="AV60" s="12">
        <f>VLOOKUP($A60,ZEC!$A$1:$G$1853,5,FALSE)</f>
        <v>0</v>
      </c>
      <c r="AW60" s="12">
        <f>VLOOKUP($A60,EOS!$A$1:$G$1853,5,FALSE)</f>
        <v>0</v>
      </c>
      <c r="AX60" s="12">
        <f>VLOOKUP($A60,DASH!$A$1:$G$1853,5,FALSE)</f>
        <v>4.08</v>
      </c>
      <c r="AY60" s="12">
        <f>VLOOKUP($A60,XLM!$A$1:$G$1853,5,FALSE)</f>
        <v>2.003E-3</v>
      </c>
      <c r="BA60" s="24">
        <v>1</v>
      </c>
      <c r="BB60" s="24">
        <v>1</v>
      </c>
      <c r="BC60" s="24">
        <v>1</v>
      </c>
      <c r="BD60" s="24">
        <v>0</v>
      </c>
      <c r="BE60" s="24">
        <v>1</v>
      </c>
      <c r="BF60" s="24">
        <v>0</v>
      </c>
      <c r="BG60" s="24">
        <v>1</v>
      </c>
      <c r="BH60" s="24">
        <v>0</v>
      </c>
      <c r="BI60" s="24">
        <v>0</v>
      </c>
      <c r="BJ60" s="24">
        <v>1</v>
      </c>
      <c r="BK60" s="24">
        <v>1</v>
      </c>
      <c r="BM60" s="19">
        <f>IF(SUM(BA59:BK59)=SUM(BA60:BK60),BM59,BM59*SUMPRODUCT(BA60:BK60,AO60:AY60,Q60:AA60)/SUMPRODUCT(BA59:BK59,AO60:AY60,AC60:AM60))</f>
        <v>0.92135790630093795</v>
      </c>
      <c r="BN60" s="26">
        <f>SUMPRODUCT(AO60:AY60,BA60:BK60,Q60:AA60)/BM60</f>
        <v>384.49547555831896</v>
      </c>
      <c r="BO60">
        <f t="shared" si="25"/>
        <v>432.52</v>
      </c>
    </row>
    <row r="61" spans="1:67" x14ac:dyDescent="0.75">
      <c r="A61" s="3">
        <v>42428</v>
      </c>
      <c r="B61" s="46">
        <f>INDEX('Index Volume'!B:B,MATCH(Index_New!$A61,'Index Volume'!$A:$A,0))</f>
        <v>53033400</v>
      </c>
      <c r="C61" s="46">
        <f>INDEX('Index Volume'!C:C,MATCH(Index_New!$A61,'Index Volume'!$A:$A,0))</f>
        <v>570935</v>
      </c>
      <c r="D61" s="46">
        <f>INDEX('Index Volume'!D:D,MATCH(Index_New!$A61,'Index Volume'!$A:$A,0))</f>
        <v>986849</v>
      </c>
      <c r="E61" s="46">
        <f>INDEX('Index Volume'!E:E,MATCH(Index_New!$A61,'Index Volume'!$A:$A,0))</f>
        <v>0</v>
      </c>
      <c r="F61" s="46">
        <f>INDEX('Index Volume'!F:F,MATCH(Index_New!$A61,'Index Volume'!$A:$A,0))</f>
        <v>9851660</v>
      </c>
      <c r="G61" s="46">
        <f>INDEX('Index Volume'!G:G,MATCH(Index_New!$A61,'Index Volume'!$A:$A,0))</f>
        <v>0</v>
      </c>
      <c r="H61" s="46">
        <f>INDEX('Index Volume'!H:H,MATCH(Index_New!$A61,'Index Volume'!$A:$A,0))</f>
        <v>145400</v>
      </c>
      <c r="I61" s="46">
        <f>INDEX('Index Volume'!I:I,MATCH(Index_New!$A61,'Index Volume'!$A:$A,0))</f>
        <v>0</v>
      </c>
      <c r="J61" s="46">
        <f>INDEX('Index Volume'!J:J,MATCH(Index_New!$A61,'Index Volume'!$A:$A,0))</f>
        <v>0</v>
      </c>
      <c r="K61" s="46">
        <f>INDEX('Index Volume'!K:K,MATCH(Index_New!$A61,'Index Volume'!$A:$A,0))</f>
        <v>150601</v>
      </c>
      <c r="L61" s="46">
        <f>INDEX('Index Volume'!L:L,MATCH(Index_New!$A61,'Index Volume'!$A:$A,0))</f>
        <v>33416</v>
      </c>
      <c r="M61" s="46">
        <f t="shared" si="0"/>
        <v>64772261</v>
      </c>
      <c r="N61" s="1">
        <f t="shared" si="12"/>
        <v>64772261</v>
      </c>
      <c r="O61" t="b">
        <f t="shared" si="13"/>
        <v>1</v>
      </c>
      <c r="Q61" s="7">
        <f t="shared" si="14"/>
        <v>0.8169029229345911</v>
      </c>
      <c r="R61" s="7">
        <f t="shared" si="15"/>
        <v>2.1080041710999479E-2</v>
      </c>
      <c r="S61" s="7">
        <f t="shared" si="16"/>
        <v>3.1271177459642162E-2</v>
      </c>
      <c r="T61" s="7">
        <f t="shared" si="17"/>
        <v>0</v>
      </c>
      <c r="U61" s="7">
        <f t="shared" si="18"/>
        <v>0.1260569489833569</v>
      </c>
      <c r="V61" s="7">
        <f t="shared" si="19"/>
        <v>0</v>
      </c>
      <c r="W61" s="7">
        <f t="shared" si="20"/>
        <v>9.4393426680363377E-4</v>
      </c>
      <c r="X61" s="7">
        <f t="shared" si="21"/>
        <v>0</v>
      </c>
      <c r="Y61" s="7">
        <f t="shared" si="22"/>
        <v>0</v>
      </c>
      <c r="Z61" s="7">
        <f t="shared" si="23"/>
        <v>3.1766782291985447E-3</v>
      </c>
      <c r="AA61" s="7">
        <f t="shared" si="24"/>
        <v>5.6829641540816667E-4</v>
      </c>
      <c r="AC61" s="7">
        <f>IF(DAY($A61)=1,VLOOKUP($A61-1,$A$2:$L$1124,$Q$1,FALSE)/VLOOKUP($A61-1,$A$2:$N$1124,14,FALSE),AC60)</f>
        <v>0.8169029229345911</v>
      </c>
      <c r="AD61" s="7">
        <f>IF(DAY($A61)=1,VLOOKUP($A61-1,$A$2:$L$1124,$R$1,FALSE)/VLOOKUP($A61-1,$A$2:$N$1124,14,FALSE),AD60)</f>
        <v>2.1080041710999479E-2</v>
      </c>
      <c r="AE61" s="7">
        <f>IF(DAY($A61)=1,VLOOKUP($A61-1,$A$2:$L$1124,$S$1,FALSE)/VLOOKUP($A61-1,$A$2:$N$1124,14,FALSE),AE60)</f>
        <v>3.1271177459642162E-2</v>
      </c>
      <c r="AF61" s="7">
        <f>IF(DAY($A61)=1,VLOOKUP($A61-1,$A$2:$L$1124,$T$1,FALSE)/VLOOKUP($A61-1,$A$2:$N$1124,14,FALSE),AF60)</f>
        <v>0</v>
      </c>
      <c r="AG61" s="7">
        <f>IF(DAY($A61)=1,VLOOKUP($A61-1,$A$2:$L$1124,$U$1,FALSE)/VLOOKUP($A61-1,$A$2:$N$1124,14,FALSE),AG60)</f>
        <v>0.1260569489833569</v>
      </c>
      <c r="AH61" s="7">
        <f>IF(DAY($A61)=1,VLOOKUP($A61-1,$A$2:$L$1124,$V$1,FALSE)/VLOOKUP($A61-1,$A$2:$N$1124,14,FALSE),AH60)</f>
        <v>0</v>
      </c>
      <c r="AI61" s="7">
        <f>IF(DAY($A61)=1,VLOOKUP($A61-1,$A$2:$L$1124,$W$1,FALSE)/VLOOKUP($A61-1,$A$2:$N$1124,14,FALSE),AI60)</f>
        <v>9.4393426680363377E-4</v>
      </c>
      <c r="AJ61" s="7">
        <f>IF(DAY($A61)=1,VLOOKUP($A61-1,$A$2:$L$1124,$X$1,FALSE)/VLOOKUP($A61-1,$A$2:$N$1124,14,FALSE),AJ60)</f>
        <v>0</v>
      </c>
      <c r="AK61" s="7">
        <f>IF(DAY($A61)=1,VLOOKUP($A61-1,$A$2:$L$1124,$Y$1,FALSE)/VLOOKUP($A61-1,$A$2:$N$1124,14,FALSE),AK60)</f>
        <v>0</v>
      </c>
      <c r="AL61" s="7">
        <f>IF(DAY($A61)=1,VLOOKUP($A61-1,$A$2:$L$1124,$Z$1,FALSE)/VLOOKUP($A61-1,$A$2:$N$1124,14,FALSE),AL60)</f>
        <v>3.1766782291985447E-3</v>
      </c>
      <c r="AM61" s="7">
        <f>IF(DAY($A61)=1,VLOOKUP($A61-1,$A$2:$L$1124,$AA$1,FALSE)/VLOOKUP($A61-1,$A$2:$N$1124,14,FALSE),AM60)</f>
        <v>5.6829641540816667E-4</v>
      </c>
      <c r="AO61" s="12">
        <f>VLOOKUP($A61,BTC!$A$1:$G$1853,5,FALSE)</f>
        <v>433.5</v>
      </c>
      <c r="AP61" s="12">
        <f>VLOOKUP($A61,XRP!$A$1:$G$1853,5,FALSE)</f>
        <v>7.8890000000000002E-3</v>
      </c>
      <c r="AQ61" s="12">
        <f>VLOOKUP($A61,LTC!$A$1:$G$1853,5,FALSE)</f>
        <v>3.44</v>
      </c>
      <c r="AR61" s="12">
        <f>VLOOKUP($A61,ETC!$A$1:$G$1853,5,FALSE)</f>
        <v>0</v>
      </c>
      <c r="AS61" s="12">
        <f>VLOOKUP($A61,ETH!$A$1:$G$1853,5,FALSE)</f>
        <v>6.47</v>
      </c>
      <c r="AT61" s="12">
        <f>VLOOKUP($A61,BCH!$A$1:$G$1853,5,FALSE)</f>
        <v>0</v>
      </c>
      <c r="AU61" s="12">
        <f>VLOOKUP($A61,XMR!$A$1:$G$1853,5,FALSE)</f>
        <v>0.87048499999999995</v>
      </c>
      <c r="AV61" s="12">
        <f>VLOOKUP($A61,ZEC!$A$1:$G$1853,5,FALSE)</f>
        <v>0</v>
      </c>
      <c r="AW61" s="12">
        <f>VLOOKUP($A61,EOS!$A$1:$G$1853,5,FALSE)</f>
        <v>0</v>
      </c>
      <c r="AX61" s="12">
        <f>VLOOKUP($A61,DASH!$A$1:$G$1853,5,FALSE)</f>
        <v>4</v>
      </c>
      <c r="AY61" s="12">
        <f>VLOOKUP($A61,XLM!$A$1:$G$1853,5,FALSE)</f>
        <v>1.9810000000000001E-3</v>
      </c>
      <c r="BA61" s="24">
        <v>1</v>
      </c>
      <c r="BB61" s="24">
        <v>1</v>
      </c>
      <c r="BC61" s="24">
        <v>1</v>
      </c>
      <c r="BD61" s="24">
        <v>0</v>
      </c>
      <c r="BE61" s="24">
        <v>1</v>
      </c>
      <c r="BF61" s="24">
        <v>0</v>
      </c>
      <c r="BG61" s="24">
        <v>1</v>
      </c>
      <c r="BH61" s="24">
        <v>0</v>
      </c>
      <c r="BI61" s="24">
        <v>0</v>
      </c>
      <c r="BJ61" s="24">
        <v>1</v>
      </c>
      <c r="BK61" s="24">
        <v>1</v>
      </c>
      <c r="BM61" s="19">
        <f>IF(SUM(BA60:BK60)=SUM(BA61:BK61),BM60,BM60*SUMPRODUCT(BA61:BK61,AO61:AY61,Q61:AA61)/SUMPRODUCT(BA60:BK60,AO61:AY61,AC61:AM61))</f>
        <v>0.92135790630093795</v>
      </c>
      <c r="BN61" s="26">
        <f>SUMPRODUCT(AO61:AY61,BA61:BK61,Q61:AA61)/BM61</f>
        <v>385.37062719504939</v>
      </c>
      <c r="BO61">
        <f t="shared" si="25"/>
        <v>433.5</v>
      </c>
    </row>
    <row r="62" spans="1:67" x14ac:dyDescent="0.75">
      <c r="A62" s="4">
        <v>42429</v>
      </c>
      <c r="B62" s="46">
        <f>INDEX('Index Volume'!B:B,MATCH(Index_New!$A62,'Index Volume'!$A:$A,0))</f>
        <v>60694700</v>
      </c>
      <c r="C62" s="46">
        <f>INDEX('Index Volume'!C:C,MATCH(Index_New!$A62,'Index Volume'!$A:$A,0))</f>
        <v>689215</v>
      </c>
      <c r="D62" s="46">
        <f>INDEX('Index Volume'!D:D,MATCH(Index_New!$A62,'Index Volume'!$A:$A,0))</f>
        <v>1431670</v>
      </c>
      <c r="E62" s="46">
        <f>INDEX('Index Volume'!E:E,MATCH(Index_New!$A62,'Index Volume'!$A:$A,0))</f>
        <v>0</v>
      </c>
      <c r="F62" s="46">
        <f>INDEX('Index Volume'!F:F,MATCH(Index_New!$A62,'Index Volume'!$A:$A,0))</f>
        <v>7648020</v>
      </c>
      <c r="G62" s="46">
        <f>INDEX('Index Volume'!G:G,MATCH(Index_New!$A62,'Index Volume'!$A:$A,0))</f>
        <v>0</v>
      </c>
      <c r="H62" s="46">
        <f>INDEX('Index Volume'!H:H,MATCH(Index_New!$A62,'Index Volume'!$A:$A,0))</f>
        <v>136190</v>
      </c>
      <c r="I62" s="46">
        <f>INDEX('Index Volume'!I:I,MATCH(Index_New!$A62,'Index Volume'!$A:$A,0))</f>
        <v>0</v>
      </c>
      <c r="J62" s="46">
        <f>INDEX('Index Volume'!J:J,MATCH(Index_New!$A62,'Index Volume'!$A:$A,0))</f>
        <v>0</v>
      </c>
      <c r="K62" s="46">
        <f>INDEX('Index Volume'!K:K,MATCH(Index_New!$A62,'Index Volume'!$A:$A,0))</f>
        <v>140688</v>
      </c>
      <c r="L62" s="46">
        <f>INDEX('Index Volume'!L:L,MATCH(Index_New!$A62,'Index Volume'!$A:$A,0))</f>
        <v>23302</v>
      </c>
      <c r="M62" s="46">
        <f t="shared" si="0"/>
        <v>70763785</v>
      </c>
      <c r="N62" s="1">
        <f t="shared" si="12"/>
        <v>70763785</v>
      </c>
      <c r="O62" t="b">
        <f t="shared" si="13"/>
        <v>1</v>
      </c>
      <c r="Q62" s="7">
        <f t="shared" si="14"/>
        <v>0.8169029229345911</v>
      </c>
      <c r="R62" s="7">
        <f t="shared" si="15"/>
        <v>2.1080041710999479E-2</v>
      </c>
      <c r="S62" s="7">
        <f t="shared" si="16"/>
        <v>3.1271177459642162E-2</v>
      </c>
      <c r="T62" s="7">
        <f t="shared" si="17"/>
        <v>0</v>
      </c>
      <c r="U62" s="7">
        <f t="shared" si="18"/>
        <v>0.1260569489833569</v>
      </c>
      <c r="V62" s="7">
        <f t="shared" si="19"/>
        <v>0</v>
      </c>
      <c r="W62" s="7">
        <f t="shared" si="20"/>
        <v>9.4393426680363377E-4</v>
      </c>
      <c r="X62" s="7">
        <f t="shared" si="21"/>
        <v>0</v>
      </c>
      <c r="Y62" s="7">
        <f t="shared" si="22"/>
        <v>0</v>
      </c>
      <c r="Z62" s="7">
        <f t="shared" si="23"/>
        <v>3.1766782291985447E-3</v>
      </c>
      <c r="AA62" s="7">
        <f t="shared" si="24"/>
        <v>5.6829641540816667E-4</v>
      </c>
      <c r="AC62" s="7">
        <f>IF(DAY($A62)=1,VLOOKUP($A62-1,$A$2:$L$1124,$Q$1,FALSE)/VLOOKUP($A62-1,$A$2:$N$1124,14,FALSE),AC61)</f>
        <v>0.8169029229345911</v>
      </c>
      <c r="AD62" s="7">
        <f>IF(DAY($A62)=1,VLOOKUP($A62-1,$A$2:$L$1124,$R$1,FALSE)/VLOOKUP($A62-1,$A$2:$N$1124,14,FALSE),AD61)</f>
        <v>2.1080041710999479E-2</v>
      </c>
      <c r="AE62" s="7">
        <f>IF(DAY($A62)=1,VLOOKUP($A62-1,$A$2:$L$1124,$S$1,FALSE)/VLOOKUP($A62-1,$A$2:$N$1124,14,FALSE),AE61)</f>
        <v>3.1271177459642162E-2</v>
      </c>
      <c r="AF62" s="7">
        <f>IF(DAY($A62)=1,VLOOKUP($A62-1,$A$2:$L$1124,$T$1,FALSE)/VLOOKUP($A62-1,$A$2:$N$1124,14,FALSE),AF61)</f>
        <v>0</v>
      </c>
      <c r="AG62" s="7">
        <f>IF(DAY($A62)=1,VLOOKUP($A62-1,$A$2:$L$1124,$U$1,FALSE)/VLOOKUP($A62-1,$A$2:$N$1124,14,FALSE),AG61)</f>
        <v>0.1260569489833569</v>
      </c>
      <c r="AH62" s="7">
        <f>IF(DAY($A62)=1,VLOOKUP($A62-1,$A$2:$L$1124,$V$1,FALSE)/VLOOKUP($A62-1,$A$2:$N$1124,14,FALSE),AH61)</f>
        <v>0</v>
      </c>
      <c r="AI62" s="7">
        <f>IF(DAY($A62)=1,VLOOKUP($A62-1,$A$2:$L$1124,$W$1,FALSE)/VLOOKUP($A62-1,$A$2:$N$1124,14,FALSE),AI61)</f>
        <v>9.4393426680363377E-4</v>
      </c>
      <c r="AJ62" s="7">
        <f>IF(DAY($A62)=1,VLOOKUP($A62-1,$A$2:$L$1124,$X$1,FALSE)/VLOOKUP($A62-1,$A$2:$N$1124,14,FALSE),AJ61)</f>
        <v>0</v>
      </c>
      <c r="AK62" s="7">
        <f>IF(DAY($A62)=1,VLOOKUP($A62-1,$A$2:$L$1124,$Y$1,FALSE)/VLOOKUP($A62-1,$A$2:$N$1124,14,FALSE),AK61)</f>
        <v>0</v>
      </c>
      <c r="AL62" s="7">
        <f>IF(DAY($A62)=1,VLOOKUP($A62-1,$A$2:$L$1124,$Z$1,FALSE)/VLOOKUP($A62-1,$A$2:$N$1124,14,FALSE),AL61)</f>
        <v>3.1766782291985447E-3</v>
      </c>
      <c r="AM62" s="7">
        <f>IF(DAY($A62)=1,VLOOKUP($A62-1,$A$2:$L$1124,$AA$1,FALSE)/VLOOKUP($A62-1,$A$2:$N$1124,14,FALSE),AM61)</f>
        <v>5.6829641540816667E-4</v>
      </c>
      <c r="AO62" s="12">
        <f>VLOOKUP($A62,BTC!$A$1:$G$1853,5,FALSE)</f>
        <v>437.7</v>
      </c>
      <c r="AP62" s="12">
        <f>VLOOKUP($A62,XRP!$A$1:$G$1853,5,FALSE)</f>
        <v>7.9229999999999995E-3</v>
      </c>
      <c r="AQ62" s="12">
        <f>VLOOKUP($A62,LTC!$A$1:$G$1853,5,FALSE)</f>
        <v>3.45</v>
      </c>
      <c r="AR62" s="12">
        <f>VLOOKUP($A62,ETC!$A$1:$G$1853,5,FALSE)</f>
        <v>0</v>
      </c>
      <c r="AS62" s="12">
        <f>VLOOKUP($A62,ETH!$A$1:$G$1853,5,FALSE)</f>
        <v>6.34</v>
      </c>
      <c r="AT62" s="12">
        <f>VLOOKUP($A62,BCH!$A$1:$G$1853,5,FALSE)</f>
        <v>0</v>
      </c>
      <c r="AU62" s="12">
        <f>VLOOKUP($A62,XMR!$A$1:$G$1853,5,FALSE)</f>
        <v>0.87050300000000003</v>
      </c>
      <c r="AV62" s="12">
        <f>VLOOKUP($A62,ZEC!$A$1:$G$1853,5,FALSE)</f>
        <v>0</v>
      </c>
      <c r="AW62" s="12">
        <f>VLOOKUP($A62,EOS!$A$1:$G$1853,5,FALSE)</f>
        <v>0</v>
      </c>
      <c r="AX62" s="12">
        <f>VLOOKUP($A62,DASH!$A$1:$G$1853,5,FALSE)</f>
        <v>3.92</v>
      </c>
      <c r="AY62" s="12">
        <f>VLOOKUP($A62,XLM!$A$1:$G$1853,5,FALSE)</f>
        <v>1.949E-3</v>
      </c>
      <c r="BA62" s="24">
        <v>1</v>
      </c>
      <c r="BB62" s="24">
        <v>1</v>
      </c>
      <c r="BC62" s="24">
        <v>1</v>
      </c>
      <c r="BD62" s="24">
        <v>0</v>
      </c>
      <c r="BE62" s="24">
        <v>1</v>
      </c>
      <c r="BF62" s="24">
        <v>0</v>
      </c>
      <c r="BG62" s="24">
        <v>1</v>
      </c>
      <c r="BH62" s="24">
        <v>0</v>
      </c>
      <c r="BI62" s="24">
        <v>0</v>
      </c>
      <c r="BJ62" s="24">
        <v>1</v>
      </c>
      <c r="BK62" s="24">
        <v>1</v>
      </c>
      <c r="BM62" s="19">
        <f>IF(SUM(BA61:BK61)=SUM(BA62:BK62),BM61,BM61*SUMPRODUCT(BA62:BK62,AO62:AY62,Q62:AA62)/SUMPRODUCT(BA61:BK61,AO62:AY62,AC62:AM62))</f>
        <v>0.92135790630093795</v>
      </c>
      <c r="BN62" s="26">
        <f>SUMPRODUCT(AO62:AY62,BA62:BK62,Q62:AA62)/BM62</f>
        <v>389.07674849997159</v>
      </c>
      <c r="BO62">
        <f t="shared" si="25"/>
        <v>437.7</v>
      </c>
    </row>
    <row r="63" spans="1:67" x14ac:dyDescent="0.75">
      <c r="A63" s="3">
        <v>42430</v>
      </c>
      <c r="B63" s="46">
        <f>INDEX('Index Volume'!B:B,MATCH(Index_New!$A63,'Index Volume'!$A:$A,0))</f>
        <v>74895800</v>
      </c>
      <c r="C63" s="46">
        <f>INDEX('Index Volume'!C:C,MATCH(Index_New!$A63,'Index Volume'!$A:$A,0))</f>
        <v>738772</v>
      </c>
      <c r="D63" s="46">
        <f>INDEX('Index Volume'!D:D,MATCH(Index_New!$A63,'Index Volume'!$A:$A,0))</f>
        <v>1133580</v>
      </c>
      <c r="E63" s="46">
        <f>INDEX('Index Volume'!E:E,MATCH(Index_New!$A63,'Index Volume'!$A:$A,0))</f>
        <v>0</v>
      </c>
      <c r="F63" s="46">
        <f>INDEX('Index Volume'!F:F,MATCH(Index_New!$A63,'Index Volume'!$A:$A,0))</f>
        <v>23098100</v>
      </c>
      <c r="G63" s="46">
        <f>INDEX('Index Volume'!G:G,MATCH(Index_New!$A63,'Index Volume'!$A:$A,0))</f>
        <v>0</v>
      </c>
      <c r="H63" s="46">
        <f>INDEX('Index Volume'!H:H,MATCH(Index_New!$A63,'Index Volume'!$A:$A,0))</f>
        <v>204620</v>
      </c>
      <c r="I63" s="46">
        <f>INDEX('Index Volume'!I:I,MATCH(Index_New!$A63,'Index Volume'!$A:$A,0))</f>
        <v>0</v>
      </c>
      <c r="J63" s="46">
        <f>INDEX('Index Volume'!J:J,MATCH(Index_New!$A63,'Index Volume'!$A:$A,0))</f>
        <v>0</v>
      </c>
      <c r="K63" s="46">
        <f>INDEX('Index Volume'!K:K,MATCH(Index_New!$A63,'Index Volume'!$A:$A,0))</f>
        <v>195998</v>
      </c>
      <c r="L63" s="46">
        <f>INDEX('Index Volume'!L:L,MATCH(Index_New!$A63,'Index Volume'!$A:$A,0))</f>
        <v>15994</v>
      </c>
      <c r="M63" s="46">
        <f t="shared" si="0"/>
        <v>100282864</v>
      </c>
      <c r="N63" s="1">
        <f t="shared" si="12"/>
        <v>100282864</v>
      </c>
      <c r="O63" t="b">
        <f t="shared" si="13"/>
        <v>1</v>
      </c>
      <c r="Q63" s="7">
        <f t="shared" si="14"/>
        <v>0.85770850160149004</v>
      </c>
      <c r="R63" s="7">
        <f t="shared" si="15"/>
        <v>9.7396570858949948E-3</v>
      </c>
      <c r="S63" s="7">
        <f t="shared" si="16"/>
        <v>2.0231676414708456E-2</v>
      </c>
      <c r="T63" s="7">
        <f t="shared" si="17"/>
        <v>0</v>
      </c>
      <c r="U63" s="7">
        <f t="shared" si="18"/>
        <v>0.10807816455832599</v>
      </c>
      <c r="V63" s="7">
        <f t="shared" si="19"/>
        <v>0</v>
      </c>
      <c r="W63" s="7">
        <f t="shared" si="20"/>
        <v>1.9245720109516472E-3</v>
      </c>
      <c r="X63" s="7">
        <f t="shared" si="21"/>
        <v>0</v>
      </c>
      <c r="Y63" s="7">
        <f t="shared" si="22"/>
        <v>0</v>
      </c>
      <c r="Z63" s="7">
        <f t="shared" si="23"/>
        <v>1.9881355978909267E-3</v>
      </c>
      <c r="AA63" s="7">
        <f t="shared" si="24"/>
        <v>3.2929273073790499E-4</v>
      </c>
      <c r="AC63" s="7">
        <f>IF(DAY($A63)=1,VLOOKUP($A63-1,$A$2:$L$1124,$Q$1,FALSE)/VLOOKUP($A63-1,$A$2:$N$1124,14,FALSE),AC62)</f>
        <v>0.85770850160149004</v>
      </c>
      <c r="AD63" s="7">
        <f>IF(DAY($A63)=1,VLOOKUP($A63-1,$A$2:$L$1124,$R$1,FALSE)/VLOOKUP($A63-1,$A$2:$N$1124,14,FALSE),AD62)</f>
        <v>9.7396570858949948E-3</v>
      </c>
      <c r="AE63" s="7">
        <f>IF(DAY($A63)=1,VLOOKUP($A63-1,$A$2:$L$1124,$S$1,FALSE)/VLOOKUP($A63-1,$A$2:$N$1124,14,FALSE),AE62)</f>
        <v>2.0231676414708456E-2</v>
      </c>
      <c r="AF63" s="7">
        <f>IF(DAY($A63)=1,VLOOKUP($A63-1,$A$2:$L$1124,$T$1,FALSE)/VLOOKUP($A63-1,$A$2:$N$1124,14,FALSE),AF62)</f>
        <v>0</v>
      </c>
      <c r="AG63" s="7">
        <f>IF(DAY($A63)=1,VLOOKUP($A63-1,$A$2:$L$1124,$U$1,FALSE)/VLOOKUP($A63-1,$A$2:$N$1124,14,FALSE),AG62)</f>
        <v>0.10807816455832599</v>
      </c>
      <c r="AH63" s="7">
        <f>IF(DAY($A63)=1,VLOOKUP($A63-1,$A$2:$L$1124,$V$1,FALSE)/VLOOKUP($A63-1,$A$2:$N$1124,14,FALSE),AH62)</f>
        <v>0</v>
      </c>
      <c r="AI63" s="7">
        <f>IF(DAY($A63)=1,VLOOKUP($A63-1,$A$2:$L$1124,$W$1,FALSE)/VLOOKUP($A63-1,$A$2:$N$1124,14,FALSE),AI62)</f>
        <v>1.9245720109516472E-3</v>
      </c>
      <c r="AJ63" s="7">
        <f>IF(DAY($A63)=1,VLOOKUP($A63-1,$A$2:$L$1124,$X$1,FALSE)/VLOOKUP($A63-1,$A$2:$N$1124,14,FALSE),AJ62)</f>
        <v>0</v>
      </c>
      <c r="AK63" s="7">
        <f>IF(DAY($A63)=1,VLOOKUP($A63-1,$A$2:$L$1124,$Y$1,FALSE)/VLOOKUP($A63-1,$A$2:$N$1124,14,FALSE),AK62)</f>
        <v>0</v>
      </c>
      <c r="AL63" s="7">
        <f>IF(DAY($A63)=1,VLOOKUP($A63-1,$A$2:$L$1124,$Z$1,FALSE)/VLOOKUP($A63-1,$A$2:$N$1124,14,FALSE),AL62)</f>
        <v>1.9881355978909267E-3</v>
      </c>
      <c r="AM63" s="7">
        <f>IF(DAY($A63)=1,VLOOKUP($A63-1,$A$2:$L$1124,$AA$1,FALSE)/VLOOKUP($A63-1,$A$2:$N$1124,14,FALSE),AM62)</f>
        <v>3.2929273073790499E-4</v>
      </c>
      <c r="AO63" s="12">
        <f>VLOOKUP($A63,BTC!$A$1:$G$1853,5,FALSE)</f>
        <v>435.12</v>
      </c>
      <c r="AP63" s="12">
        <f>VLOOKUP($A63,XRP!$A$1:$G$1853,5,FALSE)</f>
        <v>8.0059999999999992E-3</v>
      </c>
      <c r="AQ63" s="12">
        <f>VLOOKUP($A63,LTC!$A$1:$G$1853,5,FALSE)</f>
        <v>3.43</v>
      </c>
      <c r="AR63" s="12">
        <f>VLOOKUP($A63,ETC!$A$1:$G$1853,5,FALSE)</f>
        <v>0</v>
      </c>
      <c r="AS63" s="12">
        <f>VLOOKUP($A63,ETH!$A$1:$G$1853,5,FALSE)</f>
        <v>7.65</v>
      </c>
      <c r="AT63" s="12">
        <f>VLOOKUP($A63,BCH!$A$1:$G$1853,5,FALSE)</f>
        <v>0</v>
      </c>
      <c r="AU63" s="12">
        <f>VLOOKUP($A63,XMR!$A$1:$G$1853,5,FALSE)</f>
        <v>0.84799599999999997</v>
      </c>
      <c r="AV63" s="12">
        <f>VLOOKUP($A63,ZEC!$A$1:$G$1853,5,FALSE)</f>
        <v>0</v>
      </c>
      <c r="AW63" s="12">
        <f>VLOOKUP($A63,EOS!$A$1:$G$1853,5,FALSE)</f>
        <v>0</v>
      </c>
      <c r="AX63" s="12">
        <f>VLOOKUP($A63,DASH!$A$1:$G$1853,5,FALSE)</f>
        <v>3.9</v>
      </c>
      <c r="AY63" s="12">
        <f>VLOOKUP($A63,XLM!$A$1:$G$1853,5,FALSE)</f>
        <v>1.9090000000000001E-3</v>
      </c>
      <c r="BA63" s="24">
        <v>1</v>
      </c>
      <c r="BB63" s="24">
        <v>1</v>
      </c>
      <c r="BC63" s="24">
        <v>1</v>
      </c>
      <c r="BD63" s="24">
        <v>0</v>
      </c>
      <c r="BE63" s="24">
        <v>1</v>
      </c>
      <c r="BF63" s="24">
        <v>0</v>
      </c>
      <c r="BG63" s="24">
        <v>1</v>
      </c>
      <c r="BH63" s="24">
        <v>0</v>
      </c>
      <c r="BI63" s="24">
        <v>0</v>
      </c>
      <c r="BJ63" s="24">
        <v>1</v>
      </c>
      <c r="BK63" s="24">
        <v>1</v>
      </c>
      <c r="BM63" s="19">
        <f>IF(SUM(BA62:BK62)=SUM(BA63:BK63),BM62,BM62*SUMPRODUCT(BA63:BK63,AO63:AY63,Q63:AA63)/SUMPRODUCT(BA62:BK62,AO63:AY63,AC63:AM63))</f>
        <v>0.92135790630093795</v>
      </c>
      <c r="BN63" s="26">
        <f>SUMPRODUCT(AO63:AY63,BA63:BK63,Q63:AA63)/BM63</f>
        <v>406.0439245486142</v>
      </c>
      <c r="BO63">
        <f t="shared" si="25"/>
        <v>435.12</v>
      </c>
    </row>
    <row r="64" spans="1:67" x14ac:dyDescent="0.75">
      <c r="A64" s="4">
        <v>42431</v>
      </c>
      <c r="B64" s="46">
        <f>INDEX('Index Volume'!B:B,MATCH(Index_New!$A64,'Index Volume'!$A:$A,0))</f>
        <v>74955296</v>
      </c>
      <c r="C64" s="46">
        <f>INDEX('Index Volume'!C:C,MATCH(Index_New!$A64,'Index Volume'!$A:$A,0))</f>
        <v>409388</v>
      </c>
      <c r="D64" s="46">
        <f>INDEX('Index Volume'!D:D,MATCH(Index_New!$A64,'Index Volume'!$A:$A,0))</f>
        <v>1469810</v>
      </c>
      <c r="E64" s="46">
        <f>INDEX('Index Volume'!E:E,MATCH(Index_New!$A64,'Index Volume'!$A:$A,0))</f>
        <v>0</v>
      </c>
      <c r="F64" s="46">
        <f>INDEX('Index Volume'!F:F,MATCH(Index_New!$A64,'Index Volume'!$A:$A,0))</f>
        <v>29130200</v>
      </c>
      <c r="G64" s="46">
        <f>INDEX('Index Volume'!G:G,MATCH(Index_New!$A64,'Index Volume'!$A:$A,0))</f>
        <v>0</v>
      </c>
      <c r="H64" s="46">
        <f>INDEX('Index Volume'!H:H,MATCH(Index_New!$A64,'Index Volume'!$A:$A,0))</f>
        <v>127689</v>
      </c>
      <c r="I64" s="46">
        <f>INDEX('Index Volume'!I:I,MATCH(Index_New!$A64,'Index Volume'!$A:$A,0))</f>
        <v>0</v>
      </c>
      <c r="J64" s="46">
        <f>INDEX('Index Volume'!J:J,MATCH(Index_New!$A64,'Index Volume'!$A:$A,0))</f>
        <v>0</v>
      </c>
      <c r="K64" s="46">
        <f>INDEX('Index Volume'!K:K,MATCH(Index_New!$A64,'Index Volume'!$A:$A,0))</f>
        <v>126503</v>
      </c>
      <c r="L64" s="46">
        <f>INDEX('Index Volume'!L:L,MATCH(Index_New!$A64,'Index Volume'!$A:$A,0))</f>
        <v>22381</v>
      </c>
      <c r="M64" s="46">
        <f t="shared" si="0"/>
        <v>106241267</v>
      </c>
      <c r="N64" s="1">
        <f t="shared" si="12"/>
        <v>106241267</v>
      </c>
      <c r="O64" t="b">
        <f t="shared" si="13"/>
        <v>1</v>
      </c>
      <c r="Q64" s="7">
        <f t="shared" si="14"/>
        <v>0.85770850160149004</v>
      </c>
      <c r="R64" s="7">
        <f t="shared" si="15"/>
        <v>9.7396570858949948E-3</v>
      </c>
      <c r="S64" s="7">
        <f t="shared" si="16"/>
        <v>2.0231676414708456E-2</v>
      </c>
      <c r="T64" s="7">
        <f t="shared" si="17"/>
        <v>0</v>
      </c>
      <c r="U64" s="7">
        <f t="shared" si="18"/>
        <v>0.10807816455832599</v>
      </c>
      <c r="V64" s="7">
        <f t="shared" si="19"/>
        <v>0</v>
      </c>
      <c r="W64" s="7">
        <f t="shared" si="20"/>
        <v>1.9245720109516472E-3</v>
      </c>
      <c r="X64" s="7">
        <f t="shared" si="21"/>
        <v>0</v>
      </c>
      <c r="Y64" s="7">
        <f t="shared" si="22"/>
        <v>0</v>
      </c>
      <c r="Z64" s="7">
        <f t="shared" si="23"/>
        <v>1.9881355978909267E-3</v>
      </c>
      <c r="AA64" s="7">
        <f t="shared" si="24"/>
        <v>3.2929273073790499E-4</v>
      </c>
      <c r="AC64" s="7">
        <f>IF(DAY($A64)=1,VLOOKUP($A64-1,$A$2:$L$1124,$Q$1,FALSE)/VLOOKUP($A64-1,$A$2:$N$1124,14,FALSE),AC63)</f>
        <v>0.85770850160149004</v>
      </c>
      <c r="AD64" s="7">
        <f>IF(DAY($A64)=1,VLOOKUP($A64-1,$A$2:$L$1124,$R$1,FALSE)/VLOOKUP($A64-1,$A$2:$N$1124,14,FALSE),AD63)</f>
        <v>9.7396570858949948E-3</v>
      </c>
      <c r="AE64" s="7">
        <f>IF(DAY($A64)=1,VLOOKUP($A64-1,$A$2:$L$1124,$S$1,FALSE)/VLOOKUP($A64-1,$A$2:$N$1124,14,FALSE),AE63)</f>
        <v>2.0231676414708456E-2</v>
      </c>
      <c r="AF64" s="7">
        <f>IF(DAY($A64)=1,VLOOKUP($A64-1,$A$2:$L$1124,$T$1,FALSE)/VLOOKUP($A64-1,$A$2:$N$1124,14,FALSE),AF63)</f>
        <v>0</v>
      </c>
      <c r="AG64" s="7">
        <f>IF(DAY($A64)=1,VLOOKUP($A64-1,$A$2:$L$1124,$U$1,FALSE)/VLOOKUP($A64-1,$A$2:$N$1124,14,FALSE),AG63)</f>
        <v>0.10807816455832599</v>
      </c>
      <c r="AH64" s="7">
        <f>IF(DAY($A64)=1,VLOOKUP($A64-1,$A$2:$L$1124,$V$1,FALSE)/VLOOKUP($A64-1,$A$2:$N$1124,14,FALSE),AH63)</f>
        <v>0</v>
      </c>
      <c r="AI64" s="7">
        <f>IF(DAY($A64)=1,VLOOKUP($A64-1,$A$2:$L$1124,$W$1,FALSE)/VLOOKUP($A64-1,$A$2:$N$1124,14,FALSE),AI63)</f>
        <v>1.9245720109516472E-3</v>
      </c>
      <c r="AJ64" s="7">
        <f>IF(DAY($A64)=1,VLOOKUP($A64-1,$A$2:$L$1124,$X$1,FALSE)/VLOOKUP($A64-1,$A$2:$N$1124,14,FALSE),AJ63)</f>
        <v>0</v>
      </c>
      <c r="AK64" s="7">
        <f>IF(DAY($A64)=1,VLOOKUP($A64-1,$A$2:$L$1124,$Y$1,FALSE)/VLOOKUP($A64-1,$A$2:$N$1124,14,FALSE),AK63)</f>
        <v>0</v>
      </c>
      <c r="AL64" s="7">
        <f>IF(DAY($A64)=1,VLOOKUP($A64-1,$A$2:$L$1124,$Z$1,FALSE)/VLOOKUP($A64-1,$A$2:$N$1124,14,FALSE),AL63)</f>
        <v>1.9881355978909267E-3</v>
      </c>
      <c r="AM64" s="7">
        <f>IF(DAY($A64)=1,VLOOKUP($A64-1,$A$2:$L$1124,$AA$1,FALSE)/VLOOKUP($A64-1,$A$2:$N$1124,14,FALSE),AM63)</f>
        <v>3.2929273073790499E-4</v>
      </c>
      <c r="AO64" s="12">
        <f>VLOOKUP($A64,BTC!$A$1:$G$1853,5,FALSE)</f>
        <v>423.99</v>
      </c>
      <c r="AP64" s="12">
        <f>VLOOKUP($A64,XRP!$A$1:$G$1853,5,FALSE)</f>
        <v>8.0300000000000007E-3</v>
      </c>
      <c r="AQ64" s="12">
        <f>VLOOKUP($A64,LTC!$A$1:$G$1853,5,FALSE)</f>
        <v>3.37</v>
      </c>
      <c r="AR64" s="12">
        <f>VLOOKUP($A64,ETC!$A$1:$G$1853,5,FALSE)</f>
        <v>0</v>
      </c>
      <c r="AS64" s="12">
        <f>VLOOKUP($A64,ETH!$A$1:$G$1853,5,FALSE)</f>
        <v>8.4700000000000006</v>
      </c>
      <c r="AT64" s="12">
        <f>VLOOKUP($A64,BCH!$A$1:$G$1853,5,FALSE)</f>
        <v>0</v>
      </c>
      <c r="AU64" s="12">
        <f>VLOOKUP($A64,XMR!$A$1:$G$1853,5,FALSE)</f>
        <v>0.82763299999999995</v>
      </c>
      <c r="AV64" s="12">
        <f>VLOOKUP($A64,ZEC!$A$1:$G$1853,5,FALSE)</f>
        <v>0</v>
      </c>
      <c r="AW64" s="12">
        <f>VLOOKUP($A64,EOS!$A$1:$G$1853,5,FALSE)</f>
        <v>0</v>
      </c>
      <c r="AX64" s="12">
        <f>VLOOKUP($A64,DASH!$A$1:$G$1853,5,FALSE)</f>
        <v>3.88</v>
      </c>
      <c r="AY64" s="12">
        <f>VLOOKUP($A64,XLM!$A$1:$G$1853,5,FALSE)</f>
        <v>1.884E-3</v>
      </c>
      <c r="BA64" s="24">
        <v>1</v>
      </c>
      <c r="BB64" s="24">
        <v>1</v>
      </c>
      <c r="BC64" s="24">
        <v>1</v>
      </c>
      <c r="BD64" s="24">
        <v>0</v>
      </c>
      <c r="BE64" s="24">
        <v>1</v>
      </c>
      <c r="BF64" s="24">
        <v>0</v>
      </c>
      <c r="BG64" s="24">
        <v>1</v>
      </c>
      <c r="BH64" s="24">
        <v>0</v>
      </c>
      <c r="BI64" s="24">
        <v>0</v>
      </c>
      <c r="BJ64" s="24">
        <v>1</v>
      </c>
      <c r="BK64" s="24">
        <v>1</v>
      </c>
      <c r="BM64" s="19">
        <f>IF(SUM(BA63:BK63)=SUM(BA64:BK64),BM63,BM63*SUMPRODUCT(BA64:BK64,AO64:AY64,Q64:AA64)/SUMPRODUCT(BA63:BK63,AO64:AY64,AC64:AM64))</f>
        <v>0.92135790630093795</v>
      </c>
      <c r="BN64" s="26">
        <f>SUMPRODUCT(AO64:AY64,BA64:BK64,Q64:AA64)/BM64</f>
        <v>395.77759472061086</v>
      </c>
      <c r="BO64">
        <f t="shared" si="25"/>
        <v>423.99</v>
      </c>
    </row>
    <row r="65" spans="1:67" x14ac:dyDescent="0.75">
      <c r="A65" s="3">
        <v>42432</v>
      </c>
      <c r="B65" s="46">
        <f>INDEX('Index Volume'!B:B,MATCH(Index_New!$A65,'Index Volume'!$A:$A,0))</f>
        <v>100484000</v>
      </c>
      <c r="C65" s="46">
        <f>INDEX('Index Volume'!C:C,MATCH(Index_New!$A65,'Index Volume'!$A:$A,0))</f>
        <v>685240</v>
      </c>
      <c r="D65" s="46">
        <f>INDEX('Index Volume'!D:D,MATCH(Index_New!$A65,'Index Volume'!$A:$A,0))</f>
        <v>1812040</v>
      </c>
      <c r="E65" s="46">
        <f>INDEX('Index Volume'!E:E,MATCH(Index_New!$A65,'Index Volume'!$A:$A,0))</f>
        <v>0</v>
      </c>
      <c r="F65" s="46">
        <f>INDEX('Index Volume'!F:F,MATCH(Index_New!$A65,'Index Volume'!$A:$A,0))</f>
        <v>40314900</v>
      </c>
      <c r="G65" s="46">
        <f>INDEX('Index Volume'!G:G,MATCH(Index_New!$A65,'Index Volume'!$A:$A,0))</f>
        <v>0</v>
      </c>
      <c r="H65" s="46">
        <f>INDEX('Index Volume'!H:H,MATCH(Index_New!$A65,'Index Volume'!$A:$A,0))</f>
        <v>782236</v>
      </c>
      <c r="I65" s="46">
        <f>INDEX('Index Volume'!I:I,MATCH(Index_New!$A65,'Index Volume'!$A:$A,0))</f>
        <v>0</v>
      </c>
      <c r="J65" s="46">
        <f>INDEX('Index Volume'!J:J,MATCH(Index_New!$A65,'Index Volume'!$A:$A,0))</f>
        <v>0</v>
      </c>
      <c r="K65" s="46">
        <f>INDEX('Index Volume'!K:K,MATCH(Index_New!$A65,'Index Volume'!$A:$A,0))</f>
        <v>505229</v>
      </c>
      <c r="L65" s="46">
        <f>INDEX('Index Volume'!L:L,MATCH(Index_New!$A65,'Index Volume'!$A:$A,0))</f>
        <v>24504</v>
      </c>
      <c r="M65" s="46">
        <f t="shared" si="0"/>
        <v>144608149</v>
      </c>
      <c r="N65" s="1">
        <f t="shared" si="12"/>
        <v>144608149</v>
      </c>
      <c r="O65" t="b">
        <f t="shared" si="13"/>
        <v>1</v>
      </c>
      <c r="Q65" s="7">
        <f t="shared" si="14"/>
        <v>0.85770850160149004</v>
      </c>
      <c r="R65" s="7">
        <f t="shared" si="15"/>
        <v>9.7396570858949948E-3</v>
      </c>
      <c r="S65" s="7">
        <f t="shared" si="16"/>
        <v>2.0231676414708456E-2</v>
      </c>
      <c r="T65" s="7">
        <f t="shared" si="17"/>
        <v>0</v>
      </c>
      <c r="U65" s="7">
        <f t="shared" si="18"/>
        <v>0.10807816455832599</v>
      </c>
      <c r="V65" s="7">
        <f t="shared" si="19"/>
        <v>0</v>
      </c>
      <c r="W65" s="7">
        <f t="shared" si="20"/>
        <v>1.9245720109516472E-3</v>
      </c>
      <c r="X65" s="7">
        <f t="shared" si="21"/>
        <v>0</v>
      </c>
      <c r="Y65" s="7">
        <f t="shared" si="22"/>
        <v>0</v>
      </c>
      <c r="Z65" s="7">
        <f t="shared" si="23"/>
        <v>1.9881355978909267E-3</v>
      </c>
      <c r="AA65" s="7">
        <f t="shared" si="24"/>
        <v>3.2929273073790499E-4</v>
      </c>
      <c r="AC65" s="7">
        <f>IF(DAY($A65)=1,VLOOKUP($A65-1,$A$2:$L$1124,$Q$1,FALSE)/VLOOKUP($A65-1,$A$2:$N$1124,14,FALSE),AC64)</f>
        <v>0.85770850160149004</v>
      </c>
      <c r="AD65" s="7">
        <f>IF(DAY($A65)=1,VLOOKUP($A65-1,$A$2:$L$1124,$R$1,FALSE)/VLOOKUP($A65-1,$A$2:$N$1124,14,FALSE),AD64)</f>
        <v>9.7396570858949948E-3</v>
      </c>
      <c r="AE65" s="7">
        <f>IF(DAY($A65)=1,VLOOKUP($A65-1,$A$2:$L$1124,$S$1,FALSE)/VLOOKUP($A65-1,$A$2:$N$1124,14,FALSE),AE64)</f>
        <v>2.0231676414708456E-2</v>
      </c>
      <c r="AF65" s="7">
        <f>IF(DAY($A65)=1,VLOOKUP($A65-1,$A$2:$L$1124,$T$1,FALSE)/VLOOKUP($A65-1,$A$2:$N$1124,14,FALSE),AF64)</f>
        <v>0</v>
      </c>
      <c r="AG65" s="7">
        <f>IF(DAY($A65)=1,VLOOKUP($A65-1,$A$2:$L$1124,$U$1,FALSE)/VLOOKUP($A65-1,$A$2:$N$1124,14,FALSE),AG64)</f>
        <v>0.10807816455832599</v>
      </c>
      <c r="AH65" s="7">
        <f>IF(DAY($A65)=1,VLOOKUP($A65-1,$A$2:$L$1124,$V$1,FALSE)/VLOOKUP($A65-1,$A$2:$N$1124,14,FALSE),AH64)</f>
        <v>0</v>
      </c>
      <c r="AI65" s="7">
        <f>IF(DAY($A65)=1,VLOOKUP($A65-1,$A$2:$L$1124,$W$1,FALSE)/VLOOKUP($A65-1,$A$2:$N$1124,14,FALSE),AI64)</f>
        <v>1.9245720109516472E-3</v>
      </c>
      <c r="AJ65" s="7">
        <f>IF(DAY($A65)=1,VLOOKUP($A65-1,$A$2:$L$1124,$X$1,FALSE)/VLOOKUP($A65-1,$A$2:$N$1124,14,FALSE),AJ64)</f>
        <v>0</v>
      </c>
      <c r="AK65" s="7">
        <f>IF(DAY($A65)=1,VLOOKUP($A65-1,$A$2:$L$1124,$Y$1,FALSE)/VLOOKUP($A65-1,$A$2:$N$1124,14,FALSE),AK64)</f>
        <v>0</v>
      </c>
      <c r="AL65" s="7">
        <f>IF(DAY($A65)=1,VLOOKUP($A65-1,$A$2:$L$1124,$Z$1,FALSE)/VLOOKUP($A65-1,$A$2:$N$1124,14,FALSE),AL64)</f>
        <v>1.9881355978909267E-3</v>
      </c>
      <c r="AM65" s="7">
        <f>IF(DAY($A65)=1,VLOOKUP($A65-1,$A$2:$L$1124,$AA$1,FALSE)/VLOOKUP($A65-1,$A$2:$N$1124,14,FALSE),AM64)</f>
        <v>3.2929273073790499E-4</v>
      </c>
      <c r="AO65" s="12">
        <f>VLOOKUP($A65,BTC!$A$1:$G$1853,5,FALSE)</f>
        <v>421.65</v>
      </c>
      <c r="AP65" s="12">
        <f>VLOOKUP($A65,XRP!$A$1:$G$1853,5,FALSE)</f>
        <v>8.1620000000000009E-3</v>
      </c>
      <c r="AQ65" s="12">
        <f>VLOOKUP($A65,LTC!$A$1:$G$1853,5,FALSE)</f>
        <v>3.32</v>
      </c>
      <c r="AR65" s="12">
        <f>VLOOKUP($A65,ETC!$A$1:$G$1853,5,FALSE)</f>
        <v>0</v>
      </c>
      <c r="AS65" s="12">
        <f>VLOOKUP($A65,ETH!$A$1:$G$1853,5,FALSE)</f>
        <v>9.2899999999999991</v>
      </c>
      <c r="AT65" s="12">
        <f>VLOOKUP($A65,BCH!$A$1:$G$1853,5,FALSE)</f>
        <v>0</v>
      </c>
      <c r="AU65" s="12">
        <f>VLOOKUP($A65,XMR!$A$1:$G$1853,5,FALSE)</f>
        <v>1.0900000000000001</v>
      </c>
      <c r="AV65" s="12">
        <f>VLOOKUP($A65,ZEC!$A$1:$G$1853,5,FALSE)</f>
        <v>0</v>
      </c>
      <c r="AW65" s="12">
        <f>VLOOKUP($A65,EOS!$A$1:$G$1853,5,FALSE)</f>
        <v>0</v>
      </c>
      <c r="AX65" s="12">
        <f>VLOOKUP($A65,DASH!$A$1:$G$1853,5,FALSE)</f>
        <v>4.71</v>
      </c>
      <c r="AY65" s="12">
        <f>VLOOKUP($A65,XLM!$A$1:$G$1853,5,FALSE)</f>
        <v>1.89E-3</v>
      </c>
      <c r="BA65" s="24">
        <v>1</v>
      </c>
      <c r="BB65" s="24">
        <v>1</v>
      </c>
      <c r="BC65" s="24">
        <v>1</v>
      </c>
      <c r="BD65" s="24">
        <v>0</v>
      </c>
      <c r="BE65" s="24">
        <v>1</v>
      </c>
      <c r="BF65" s="24">
        <v>0</v>
      </c>
      <c r="BG65" s="24">
        <v>1</v>
      </c>
      <c r="BH65" s="24">
        <v>0</v>
      </c>
      <c r="BI65" s="24">
        <v>0</v>
      </c>
      <c r="BJ65" s="24">
        <v>1</v>
      </c>
      <c r="BK65" s="24">
        <v>1</v>
      </c>
      <c r="BM65" s="19">
        <f>IF(SUM(BA64:BK64)=SUM(BA65:BK65),BM64,BM64*SUMPRODUCT(BA65:BK65,AO65:AY65,Q65:AA65)/SUMPRODUCT(BA64:BK64,AO65:AY65,AC65:AM65))</f>
        <v>0.92135790630093795</v>
      </c>
      <c r="BN65" s="26">
        <f>SUMPRODUCT(AO65:AY65,BA65:BK65,Q65:AA65)/BM65</f>
        <v>393.69667808096722</v>
      </c>
      <c r="BO65">
        <f t="shared" si="25"/>
        <v>421.65</v>
      </c>
    </row>
    <row r="66" spans="1:67" x14ac:dyDescent="0.75">
      <c r="A66" s="4">
        <v>42433</v>
      </c>
      <c r="B66" s="46">
        <f>INDEX('Index Volume'!B:B,MATCH(Index_New!$A66,'Index Volume'!$A:$A,0))</f>
        <v>90856096</v>
      </c>
      <c r="C66" s="46">
        <f>INDEX('Index Volume'!C:C,MATCH(Index_New!$A66,'Index Volume'!$A:$A,0))</f>
        <v>567974</v>
      </c>
      <c r="D66" s="46">
        <f>INDEX('Index Volume'!D:D,MATCH(Index_New!$A66,'Index Volume'!$A:$A,0))</f>
        <v>1459960</v>
      </c>
      <c r="E66" s="46">
        <f>INDEX('Index Volume'!E:E,MATCH(Index_New!$A66,'Index Volume'!$A:$A,0))</f>
        <v>0</v>
      </c>
      <c r="F66" s="46">
        <f>INDEX('Index Volume'!F:F,MATCH(Index_New!$A66,'Index Volume'!$A:$A,0))</f>
        <v>35520100</v>
      </c>
      <c r="G66" s="46">
        <f>INDEX('Index Volume'!G:G,MATCH(Index_New!$A66,'Index Volume'!$A:$A,0))</f>
        <v>0</v>
      </c>
      <c r="H66" s="46">
        <f>INDEX('Index Volume'!H:H,MATCH(Index_New!$A66,'Index Volume'!$A:$A,0))</f>
        <v>822636</v>
      </c>
      <c r="I66" s="46">
        <f>INDEX('Index Volume'!I:I,MATCH(Index_New!$A66,'Index Volume'!$A:$A,0))</f>
        <v>0</v>
      </c>
      <c r="J66" s="46">
        <f>INDEX('Index Volume'!J:J,MATCH(Index_New!$A66,'Index Volume'!$A:$A,0))</f>
        <v>0</v>
      </c>
      <c r="K66" s="46">
        <f>INDEX('Index Volume'!K:K,MATCH(Index_New!$A66,'Index Volume'!$A:$A,0))</f>
        <v>657278</v>
      </c>
      <c r="L66" s="46">
        <f>INDEX('Index Volume'!L:L,MATCH(Index_New!$A66,'Index Volume'!$A:$A,0))</f>
        <v>25208</v>
      </c>
      <c r="M66" s="46">
        <f t="shared" si="0"/>
        <v>129909252</v>
      </c>
      <c r="N66" s="1">
        <f t="shared" si="12"/>
        <v>129909252</v>
      </c>
      <c r="O66" t="b">
        <f t="shared" si="13"/>
        <v>1</v>
      </c>
      <c r="Q66" s="7">
        <f t="shared" si="14"/>
        <v>0.85770850160149004</v>
      </c>
      <c r="R66" s="7">
        <f t="shared" si="15"/>
        <v>9.7396570858949948E-3</v>
      </c>
      <c r="S66" s="7">
        <f t="shared" si="16"/>
        <v>2.0231676414708456E-2</v>
      </c>
      <c r="T66" s="7">
        <f t="shared" si="17"/>
        <v>0</v>
      </c>
      <c r="U66" s="7">
        <f t="shared" si="18"/>
        <v>0.10807816455832599</v>
      </c>
      <c r="V66" s="7">
        <f t="shared" si="19"/>
        <v>0</v>
      </c>
      <c r="W66" s="7">
        <f t="shared" si="20"/>
        <v>1.9245720109516472E-3</v>
      </c>
      <c r="X66" s="7">
        <f t="shared" si="21"/>
        <v>0</v>
      </c>
      <c r="Y66" s="7">
        <f t="shared" si="22"/>
        <v>0</v>
      </c>
      <c r="Z66" s="7">
        <f t="shared" si="23"/>
        <v>1.9881355978909267E-3</v>
      </c>
      <c r="AA66" s="7">
        <f t="shared" si="24"/>
        <v>3.2929273073790499E-4</v>
      </c>
      <c r="AC66" s="7">
        <f>IF(DAY($A66)=1,VLOOKUP($A66-1,$A$2:$L$1124,$Q$1,FALSE)/VLOOKUP($A66-1,$A$2:$N$1124,14,FALSE),AC65)</f>
        <v>0.85770850160149004</v>
      </c>
      <c r="AD66" s="7">
        <f>IF(DAY($A66)=1,VLOOKUP($A66-1,$A$2:$L$1124,$R$1,FALSE)/VLOOKUP($A66-1,$A$2:$N$1124,14,FALSE),AD65)</f>
        <v>9.7396570858949948E-3</v>
      </c>
      <c r="AE66" s="7">
        <f>IF(DAY($A66)=1,VLOOKUP($A66-1,$A$2:$L$1124,$S$1,FALSE)/VLOOKUP($A66-1,$A$2:$N$1124,14,FALSE),AE65)</f>
        <v>2.0231676414708456E-2</v>
      </c>
      <c r="AF66" s="7">
        <f>IF(DAY($A66)=1,VLOOKUP($A66-1,$A$2:$L$1124,$T$1,FALSE)/VLOOKUP($A66-1,$A$2:$N$1124,14,FALSE),AF65)</f>
        <v>0</v>
      </c>
      <c r="AG66" s="7">
        <f>IF(DAY($A66)=1,VLOOKUP($A66-1,$A$2:$L$1124,$U$1,FALSE)/VLOOKUP($A66-1,$A$2:$N$1124,14,FALSE),AG65)</f>
        <v>0.10807816455832599</v>
      </c>
      <c r="AH66" s="7">
        <f>IF(DAY($A66)=1,VLOOKUP($A66-1,$A$2:$L$1124,$V$1,FALSE)/VLOOKUP($A66-1,$A$2:$N$1124,14,FALSE),AH65)</f>
        <v>0</v>
      </c>
      <c r="AI66" s="7">
        <f>IF(DAY($A66)=1,VLOOKUP($A66-1,$A$2:$L$1124,$W$1,FALSE)/VLOOKUP($A66-1,$A$2:$N$1124,14,FALSE),AI65)</f>
        <v>1.9245720109516472E-3</v>
      </c>
      <c r="AJ66" s="7">
        <f>IF(DAY($A66)=1,VLOOKUP($A66-1,$A$2:$L$1124,$X$1,FALSE)/VLOOKUP($A66-1,$A$2:$N$1124,14,FALSE),AJ65)</f>
        <v>0</v>
      </c>
      <c r="AK66" s="7">
        <f>IF(DAY($A66)=1,VLOOKUP($A66-1,$A$2:$L$1124,$Y$1,FALSE)/VLOOKUP($A66-1,$A$2:$N$1124,14,FALSE),AK65)</f>
        <v>0</v>
      </c>
      <c r="AL66" s="7">
        <f>IF(DAY($A66)=1,VLOOKUP($A66-1,$A$2:$L$1124,$Z$1,FALSE)/VLOOKUP($A66-1,$A$2:$N$1124,14,FALSE),AL65)</f>
        <v>1.9881355978909267E-3</v>
      </c>
      <c r="AM66" s="7">
        <f>IF(DAY($A66)=1,VLOOKUP($A66-1,$A$2:$L$1124,$AA$1,FALSE)/VLOOKUP($A66-1,$A$2:$N$1124,14,FALSE),AM65)</f>
        <v>3.2929273073790499E-4</v>
      </c>
      <c r="AO66" s="12">
        <f>VLOOKUP($A66,BTC!$A$1:$G$1853,5,FALSE)</f>
        <v>410.94</v>
      </c>
      <c r="AP66" s="12">
        <f>VLOOKUP($A66,XRP!$A$1:$G$1853,5,FALSE)</f>
        <v>8.0960000000000008E-3</v>
      </c>
      <c r="AQ66" s="12">
        <f>VLOOKUP($A66,LTC!$A$1:$G$1853,5,FALSE)</f>
        <v>3.25</v>
      </c>
      <c r="AR66" s="12">
        <f>VLOOKUP($A66,ETC!$A$1:$G$1853,5,FALSE)</f>
        <v>0</v>
      </c>
      <c r="AS66" s="12">
        <f>VLOOKUP($A66,ETH!$A$1:$G$1853,5,FALSE)</f>
        <v>10.41</v>
      </c>
      <c r="AT66" s="12">
        <f>VLOOKUP($A66,BCH!$A$1:$G$1853,5,FALSE)</f>
        <v>0</v>
      </c>
      <c r="AU66" s="12">
        <f>VLOOKUP($A66,XMR!$A$1:$G$1853,5,FALSE)</f>
        <v>1.1000000000000001</v>
      </c>
      <c r="AV66" s="12">
        <f>VLOOKUP($A66,ZEC!$A$1:$G$1853,5,FALSE)</f>
        <v>0</v>
      </c>
      <c r="AW66" s="12">
        <f>VLOOKUP($A66,EOS!$A$1:$G$1853,5,FALSE)</f>
        <v>0</v>
      </c>
      <c r="AX66" s="12">
        <f>VLOOKUP($A66,DASH!$A$1:$G$1853,5,FALSE)</f>
        <v>4.63</v>
      </c>
      <c r="AY66" s="12">
        <f>VLOOKUP($A66,XLM!$A$1:$G$1853,5,FALSE)</f>
        <v>1.9139999999999999E-3</v>
      </c>
      <c r="BA66" s="24">
        <v>1</v>
      </c>
      <c r="BB66" s="24">
        <v>1</v>
      </c>
      <c r="BC66" s="24">
        <v>1</v>
      </c>
      <c r="BD66" s="24">
        <v>0</v>
      </c>
      <c r="BE66" s="24">
        <v>1</v>
      </c>
      <c r="BF66" s="24">
        <v>0</v>
      </c>
      <c r="BG66" s="24">
        <v>1</v>
      </c>
      <c r="BH66" s="24">
        <v>0</v>
      </c>
      <c r="BI66" s="24">
        <v>0</v>
      </c>
      <c r="BJ66" s="24">
        <v>1</v>
      </c>
      <c r="BK66" s="24">
        <v>1</v>
      </c>
      <c r="BM66" s="19">
        <f>IF(SUM(BA65:BK65)=SUM(BA66:BK66),BM65,BM65*SUMPRODUCT(BA66:BK66,AO66:AY66,Q66:AA66)/SUMPRODUCT(BA65:BK65,AO66:AY66,AC66:AM66))</f>
        <v>0.92135790630093795</v>
      </c>
      <c r="BN66" s="26">
        <f>SUMPRODUCT(AO66:AY66,BA66:BK66,Q66:AA66)/BM66</f>
        <v>383.85623811379082</v>
      </c>
      <c r="BO66">
        <f t="shared" si="25"/>
        <v>410.94</v>
      </c>
    </row>
    <row r="67" spans="1:67" x14ac:dyDescent="0.75">
      <c r="A67" s="3">
        <v>42434</v>
      </c>
      <c r="B67" s="46">
        <f>INDEX('Index Volume'!B:B,MATCH(Index_New!$A67,'Index Volume'!$A:$A,0))</f>
        <v>135384992</v>
      </c>
      <c r="C67" s="46">
        <f>INDEX('Index Volume'!C:C,MATCH(Index_New!$A67,'Index Volume'!$A:$A,0))</f>
        <v>1148690</v>
      </c>
      <c r="D67" s="46">
        <f>INDEX('Index Volume'!D:D,MATCH(Index_New!$A67,'Index Volume'!$A:$A,0))</f>
        <v>1689010</v>
      </c>
      <c r="E67" s="46">
        <f>INDEX('Index Volume'!E:E,MATCH(Index_New!$A67,'Index Volume'!$A:$A,0))</f>
        <v>0</v>
      </c>
      <c r="F67" s="46">
        <f>INDEX('Index Volume'!F:F,MATCH(Index_New!$A67,'Index Volume'!$A:$A,0))</f>
        <v>56439600</v>
      </c>
      <c r="G67" s="46">
        <f>INDEX('Index Volume'!G:G,MATCH(Index_New!$A67,'Index Volume'!$A:$A,0))</f>
        <v>0</v>
      </c>
      <c r="H67" s="46">
        <f>INDEX('Index Volume'!H:H,MATCH(Index_New!$A67,'Index Volume'!$A:$A,0))</f>
        <v>1150340</v>
      </c>
      <c r="I67" s="46">
        <f>INDEX('Index Volume'!I:I,MATCH(Index_New!$A67,'Index Volume'!$A:$A,0))</f>
        <v>0</v>
      </c>
      <c r="J67" s="46">
        <f>INDEX('Index Volume'!J:J,MATCH(Index_New!$A67,'Index Volume'!$A:$A,0))</f>
        <v>0</v>
      </c>
      <c r="K67" s="46">
        <f>INDEX('Index Volume'!K:K,MATCH(Index_New!$A67,'Index Volume'!$A:$A,0))</f>
        <v>590483</v>
      </c>
      <c r="L67" s="46">
        <f>INDEX('Index Volume'!L:L,MATCH(Index_New!$A67,'Index Volume'!$A:$A,0))</f>
        <v>39964</v>
      </c>
      <c r="M67" s="46">
        <f t="shared" ref="M67:M130" si="26">SUM(B67:L67)</f>
        <v>196443079</v>
      </c>
      <c r="N67" s="1">
        <f t="shared" si="12"/>
        <v>196443079</v>
      </c>
      <c r="O67" t="b">
        <f t="shared" si="13"/>
        <v>1</v>
      </c>
      <c r="Q67" s="7">
        <f t="shared" si="14"/>
        <v>0.85770850160149004</v>
      </c>
      <c r="R67" s="7">
        <f t="shared" si="15"/>
        <v>9.7396570858949948E-3</v>
      </c>
      <c r="S67" s="7">
        <f t="shared" si="16"/>
        <v>2.0231676414708456E-2</v>
      </c>
      <c r="T67" s="7">
        <f t="shared" si="17"/>
        <v>0</v>
      </c>
      <c r="U67" s="7">
        <f t="shared" si="18"/>
        <v>0.10807816455832599</v>
      </c>
      <c r="V67" s="7">
        <f t="shared" si="19"/>
        <v>0</v>
      </c>
      <c r="W67" s="7">
        <f t="shared" si="20"/>
        <v>1.9245720109516472E-3</v>
      </c>
      <c r="X67" s="7">
        <f t="shared" si="21"/>
        <v>0</v>
      </c>
      <c r="Y67" s="7">
        <f t="shared" si="22"/>
        <v>0</v>
      </c>
      <c r="Z67" s="7">
        <f t="shared" si="23"/>
        <v>1.9881355978909267E-3</v>
      </c>
      <c r="AA67" s="7">
        <f t="shared" si="24"/>
        <v>3.2929273073790499E-4</v>
      </c>
      <c r="AC67" s="7">
        <f>IF(DAY($A67)=1,VLOOKUP($A67-1,$A$2:$L$1124,$Q$1,FALSE)/VLOOKUP($A67-1,$A$2:$N$1124,14,FALSE),AC66)</f>
        <v>0.85770850160149004</v>
      </c>
      <c r="AD67" s="7">
        <f>IF(DAY($A67)=1,VLOOKUP($A67-1,$A$2:$L$1124,$R$1,FALSE)/VLOOKUP($A67-1,$A$2:$N$1124,14,FALSE),AD66)</f>
        <v>9.7396570858949948E-3</v>
      </c>
      <c r="AE67" s="7">
        <f>IF(DAY($A67)=1,VLOOKUP($A67-1,$A$2:$L$1124,$S$1,FALSE)/VLOOKUP($A67-1,$A$2:$N$1124,14,FALSE),AE66)</f>
        <v>2.0231676414708456E-2</v>
      </c>
      <c r="AF67" s="7">
        <f>IF(DAY($A67)=1,VLOOKUP($A67-1,$A$2:$L$1124,$T$1,FALSE)/VLOOKUP($A67-1,$A$2:$N$1124,14,FALSE),AF66)</f>
        <v>0</v>
      </c>
      <c r="AG67" s="7">
        <f>IF(DAY($A67)=1,VLOOKUP($A67-1,$A$2:$L$1124,$U$1,FALSE)/VLOOKUP($A67-1,$A$2:$N$1124,14,FALSE),AG66)</f>
        <v>0.10807816455832599</v>
      </c>
      <c r="AH67" s="7">
        <f>IF(DAY($A67)=1,VLOOKUP($A67-1,$A$2:$L$1124,$V$1,FALSE)/VLOOKUP($A67-1,$A$2:$N$1124,14,FALSE),AH66)</f>
        <v>0</v>
      </c>
      <c r="AI67" s="7">
        <f>IF(DAY($A67)=1,VLOOKUP($A67-1,$A$2:$L$1124,$W$1,FALSE)/VLOOKUP($A67-1,$A$2:$N$1124,14,FALSE),AI66)</f>
        <v>1.9245720109516472E-3</v>
      </c>
      <c r="AJ67" s="7">
        <f>IF(DAY($A67)=1,VLOOKUP($A67-1,$A$2:$L$1124,$X$1,FALSE)/VLOOKUP($A67-1,$A$2:$N$1124,14,FALSE),AJ66)</f>
        <v>0</v>
      </c>
      <c r="AK67" s="7">
        <f>IF(DAY($A67)=1,VLOOKUP($A67-1,$A$2:$L$1124,$Y$1,FALSE)/VLOOKUP($A67-1,$A$2:$N$1124,14,FALSE),AK66)</f>
        <v>0</v>
      </c>
      <c r="AL67" s="7">
        <f>IF(DAY($A67)=1,VLOOKUP($A67-1,$A$2:$L$1124,$Z$1,FALSE)/VLOOKUP($A67-1,$A$2:$N$1124,14,FALSE),AL66)</f>
        <v>1.9881355978909267E-3</v>
      </c>
      <c r="AM67" s="7">
        <f>IF(DAY($A67)=1,VLOOKUP($A67-1,$A$2:$L$1124,$AA$1,FALSE)/VLOOKUP($A67-1,$A$2:$N$1124,14,FALSE),AM66)</f>
        <v>3.2929273073790499E-4</v>
      </c>
      <c r="AO67" s="12">
        <f>VLOOKUP($A67,BTC!$A$1:$G$1853,5,FALSE)</f>
        <v>400.57</v>
      </c>
      <c r="AP67" s="12">
        <f>VLOOKUP($A67,XRP!$A$1:$G$1853,5,FALSE)</f>
        <v>7.8779999999999996E-3</v>
      </c>
      <c r="AQ67" s="12">
        <f>VLOOKUP($A67,LTC!$A$1:$G$1853,5,FALSE)</f>
        <v>3.19</v>
      </c>
      <c r="AR67" s="12">
        <f>VLOOKUP($A67,ETC!$A$1:$G$1853,5,FALSE)</f>
        <v>0</v>
      </c>
      <c r="AS67" s="12">
        <f>VLOOKUP($A67,ETH!$A$1:$G$1853,5,FALSE)</f>
        <v>11</v>
      </c>
      <c r="AT67" s="12">
        <f>VLOOKUP($A67,BCH!$A$1:$G$1853,5,FALSE)</f>
        <v>0</v>
      </c>
      <c r="AU67" s="12">
        <f>VLOOKUP($A67,XMR!$A$1:$G$1853,5,FALSE)</f>
        <v>1.2</v>
      </c>
      <c r="AV67" s="12">
        <f>VLOOKUP($A67,ZEC!$A$1:$G$1853,5,FALSE)</f>
        <v>0</v>
      </c>
      <c r="AW67" s="12">
        <f>VLOOKUP($A67,EOS!$A$1:$G$1853,5,FALSE)</f>
        <v>0</v>
      </c>
      <c r="AX67" s="12">
        <f>VLOOKUP($A67,DASH!$A$1:$G$1853,5,FALSE)</f>
        <v>4.87</v>
      </c>
      <c r="AY67" s="12">
        <f>VLOOKUP($A67,XLM!$A$1:$G$1853,5,FALSE)</f>
        <v>1.8240000000000001E-3</v>
      </c>
      <c r="BA67" s="24">
        <v>1</v>
      </c>
      <c r="BB67" s="24">
        <v>1</v>
      </c>
      <c r="BC67" s="24">
        <v>1</v>
      </c>
      <c r="BD67" s="24">
        <v>0</v>
      </c>
      <c r="BE67" s="24">
        <v>1</v>
      </c>
      <c r="BF67" s="24">
        <v>0</v>
      </c>
      <c r="BG67" s="24">
        <v>1</v>
      </c>
      <c r="BH67" s="24">
        <v>0</v>
      </c>
      <c r="BI67" s="24">
        <v>0</v>
      </c>
      <c r="BJ67" s="24">
        <v>1</v>
      </c>
      <c r="BK67" s="24">
        <v>1</v>
      </c>
      <c r="BM67" s="19">
        <f>IF(SUM(BA66:BK66)=SUM(BA67:BK67),BM66,BM66*SUMPRODUCT(BA67:BK67,AO67:AY67,Q67:AA67)/SUMPRODUCT(BA66:BK66,AO67:AY67,AC67:AM67))</f>
        <v>0.92135790630093795</v>
      </c>
      <c r="BN67" s="26">
        <f>SUMPRODUCT(AO67:AY67,BA67:BK67,Q67:AA67)/BM67</f>
        <v>374.27123599046246</v>
      </c>
      <c r="BO67">
        <f t="shared" si="25"/>
        <v>400.57</v>
      </c>
    </row>
    <row r="68" spans="1:67" x14ac:dyDescent="0.75">
      <c r="A68" s="4">
        <v>42435</v>
      </c>
      <c r="B68" s="46">
        <f>INDEX('Index Volume'!B:B,MATCH(Index_New!$A68,'Index Volume'!$A:$A,0))</f>
        <v>91212496</v>
      </c>
      <c r="C68" s="46">
        <f>INDEX('Index Volume'!C:C,MATCH(Index_New!$A68,'Index Volume'!$A:$A,0))</f>
        <v>569577</v>
      </c>
      <c r="D68" s="46">
        <f>INDEX('Index Volume'!D:D,MATCH(Index_New!$A68,'Index Volume'!$A:$A,0))</f>
        <v>1010650</v>
      </c>
      <c r="E68" s="46">
        <f>INDEX('Index Volume'!E:E,MATCH(Index_New!$A68,'Index Volume'!$A:$A,0))</f>
        <v>0</v>
      </c>
      <c r="F68" s="46">
        <f>INDEX('Index Volume'!F:F,MATCH(Index_New!$A68,'Index Volume'!$A:$A,0))</f>
        <v>39112000</v>
      </c>
      <c r="G68" s="46">
        <f>INDEX('Index Volume'!G:G,MATCH(Index_New!$A68,'Index Volume'!$A:$A,0))</f>
        <v>0</v>
      </c>
      <c r="H68" s="46">
        <f>INDEX('Index Volume'!H:H,MATCH(Index_New!$A68,'Index Volume'!$A:$A,0))</f>
        <v>912620</v>
      </c>
      <c r="I68" s="46">
        <f>INDEX('Index Volume'!I:I,MATCH(Index_New!$A68,'Index Volume'!$A:$A,0))</f>
        <v>0</v>
      </c>
      <c r="J68" s="46">
        <f>INDEX('Index Volume'!J:J,MATCH(Index_New!$A68,'Index Volume'!$A:$A,0))</f>
        <v>0</v>
      </c>
      <c r="K68" s="46">
        <f>INDEX('Index Volume'!K:K,MATCH(Index_New!$A68,'Index Volume'!$A:$A,0))</f>
        <v>487244</v>
      </c>
      <c r="L68" s="46">
        <f>INDEX('Index Volume'!L:L,MATCH(Index_New!$A68,'Index Volume'!$A:$A,0))</f>
        <v>41218</v>
      </c>
      <c r="M68" s="46">
        <f t="shared" si="26"/>
        <v>133345805</v>
      </c>
      <c r="N68" s="1">
        <f t="shared" ref="N68:N131" si="27">SUMPRODUCT(B68:L68,BA68:BK68)</f>
        <v>133345805</v>
      </c>
      <c r="O68" t="b">
        <f t="shared" ref="O68:O131" si="28">M68=N68</f>
        <v>1</v>
      </c>
      <c r="Q68" s="7">
        <f t="shared" ref="Q68:Q131" si="29">IF(OR(DAY($A68)=1,NOT(SUM($BA68:$BK68)=SUM($BA67:$BK67))),VLOOKUP($A68-1,$A$2:$L$1124,Q$1,FALSE)/VLOOKUP($A68-1,$A$2:$M$1124,13,FALSE),Q67)</f>
        <v>0.85770850160149004</v>
      </c>
      <c r="R68" s="7">
        <f t="shared" ref="R68:R131" si="30">IF(OR(DAY($A68)=1,NOT(SUM($BA68:$BK68)=SUM($BA67:$BK67))),VLOOKUP($A68-1,$A$2:$L$1124,R$1,FALSE)/VLOOKUP($A68-1,$A$2:$M$1124,13,FALSE),R67)</f>
        <v>9.7396570858949948E-3</v>
      </c>
      <c r="S68" s="7">
        <f t="shared" ref="S68:S131" si="31">IF(OR(DAY($A68)=1,NOT(SUM($BA68:$BK68)=SUM($BA67:$BK67))),VLOOKUP($A68-1,$A$2:$L$1124,S$1,FALSE)/VLOOKUP($A68-1,$A$2:$M$1124,13,FALSE),S67)</f>
        <v>2.0231676414708456E-2</v>
      </c>
      <c r="T68" s="7">
        <f t="shared" ref="T68:T131" si="32">IF(OR(DAY($A68)=1,NOT(SUM($BA68:$BK68)=SUM($BA67:$BK67))),VLOOKUP($A68-1,$A$2:$L$1124,T$1,FALSE)/VLOOKUP($A68-1,$A$2:$M$1124,13,FALSE),T67)</f>
        <v>0</v>
      </c>
      <c r="U68" s="7">
        <f t="shared" ref="U68:U131" si="33">IF(OR(DAY($A68)=1,NOT(SUM($BA68:$BK68)=SUM($BA67:$BK67))),VLOOKUP($A68-1,$A$2:$L$1124,U$1,FALSE)/VLOOKUP($A68-1,$A$2:$M$1124,13,FALSE),U67)</f>
        <v>0.10807816455832599</v>
      </c>
      <c r="V68" s="7">
        <f t="shared" ref="V68:V131" si="34">IF(OR(DAY($A68)=1,NOT(SUM($BA68:$BK68)=SUM($BA67:$BK67))),VLOOKUP($A68-1,$A$2:$L$1124,V$1,FALSE)/VLOOKUP($A68-1,$A$2:$M$1124,13,FALSE),V67)</f>
        <v>0</v>
      </c>
      <c r="W68" s="7">
        <f t="shared" ref="W68:W131" si="35">IF(OR(DAY($A68)=1,NOT(SUM($BA68:$BK68)=SUM($BA67:$BK67))),VLOOKUP($A68-1,$A$2:$L$1124,W$1,FALSE)/VLOOKUP($A68-1,$A$2:$M$1124,13,FALSE),W67)</f>
        <v>1.9245720109516472E-3</v>
      </c>
      <c r="X68" s="7">
        <f t="shared" ref="X68:X131" si="36">IF(OR(DAY($A68)=1,NOT(SUM($BA68:$BK68)=SUM($BA67:$BK67))),VLOOKUP($A68-1,$A$2:$L$1124,X$1,FALSE)/VLOOKUP($A68-1,$A$2:$M$1124,13,FALSE),X67)</f>
        <v>0</v>
      </c>
      <c r="Y68" s="7">
        <f t="shared" ref="Y68:Y131" si="37">IF(OR(DAY($A68)=1,NOT(SUM($BA68:$BK68)=SUM($BA67:$BK67))),VLOOKUP($A68-1,$A$2:$L$1124,Y$1,FALSE)/VLOOKUP($A68-1,$A$2:$M$1124,13,FALSE),Y67)</f>
        <v>0</v>
      </c>
      <c r="Z68" s="7">
        <f t="shared" ref="Z68:Z131" si="38">IF(OR(DAY($A68)=1,NOT(SUM($BA68:$BK68)=SUM($BA67:$BK67))),VLOOKUP($A68-1,$A$2:$L$1124,Z$1,FALSE)/VLOOKUP($A68-1,$A$2:$M$1124,13,FALSE),Z67)</f>
        <v>1.9881355978909267E-3</v>
      </c>
      <c r="AA68" s="7">
        <f t="shared" ref="AA68:AA131" si="39">IF(OR(DAY($A68)=1,NOT(SUM($BA68:$BK68)=SUM($BA67:$BK67))),VLOOKUP($A68-1,$A$2:$L$1124,AA$1,FALSE)/VLOOKUP($A68-1,$A$2:$M$1124,13,FALSE),AA67)</f>
        <v>3.2929273073790499E-4</v>
      </c>
      <c r="AC68" s="7">
        <f>IF(DAY($A68)=1,VLOOKUP($A68-1,$A$2:$L$1124,$Q$1,FALSE)/VLOOKUP($A68-1,$A$2:$N$1124,14,FALSE),AC67)</f>
        <v>0.85770850160149004</v>
      </c>
      <c r="AD68" s="7">
        <f>IF(DAY($A68)=1,VLOOKUP($A68-1,$A$2:$L$1124,$R$1,FALSE)/VLOOKUP($A68-1,$A$2:$N$1124,14,FALSE),AD67)</f>
        <v>9.7396570858949948E-3</v>
      </c>
      <c r="AE68" s="7">
        <f>IF(DAY($A68)=1,VLOOKUP($A68-1,$A$2:$L$1124,$S$1,FALSE)/VLOOKUP($A68-1,$A$2:$N$1124,14,FALSE),AE67)</f>
        <v>2.0231676414708456E-2</v>
      </c>
      <c r="AF68" s="7">
        <f>IF(DAY($A68)=1,VLOOKUP($A68-1,$A$2:$L$1124,$T$1,FALSE)/VLOOKUP($A68-1,$A$2:$N$1124,14,FALSE),AF67)</f>
        <v>0</v>
      </c>
      <c r="AG68" s="7">
        <f>IF(DAY($A68)=1,VLOOKUP($A68-1,$A$2:$L$1124,$U$1,FALSE)/VLOOKUP($A68-1,$A$2:$N$1124,14,FALSE),AG67)</f>
        <v>0.10807816455832599</v>
      </c>
      <c r="AH68" s="7">
        <f>IF(DAY($A68)=1,VLOOKUP($A68-1,$A$2:$L$1124,$V$1,FALSE)/VLOOKUP($A68-1,$A$2:$N$1124,14,FALSE),AH67)</f>
        <v>0</v>
      </c>
      <c r="AI68" s="7">
        <f>IF(DAY($A68)=1,VLOOKUP($A68-1,$A$2:$L$1124,$W$1,FALSE)/VLOOKUP($A68-1,$A$2:$N$1124,14,FALSE),AI67)</f>
        <v>1.9245720109516472E-3</v>
      </c>
      <c r="AJ68" s="7">
        <f>IF(DAY($A68)=1,VLOOKUP($A68-1,$A$2:$L$1124,$X$1,FALSE)/VLOOKUP($A68-1,$A$2:$N$1124,14,FALSE),AJ67)</f>
        <v>0</v>
      </c>
      <c r="AK68" s="7">
        <f>IF(DAY($A68)=1,VLOOKUP($A68-1,$A$2:$L$1124,$Y$1,FALSE)/VLOOKUP($A68-1,$A$2:$N$1124,14,FALSE),AK67)</f>
        <v>0</v>
      </c>
      <c r="AL68" s="7">
        <f>IF(DAY($A68)=1,VLOOKUP($A68-1,$A$2:$L$1124,$Z$1,FALSE)/VLOOKUP($A68-1,$A$2:$N$1124,14,FALSE),AL67)</f>
        <v>1.9881355978909267E-3</v>
      </c>
      <c r="AM68" s="7">
        <f>IF(DAY($A68)=1,VLOOKUP($A68-1,$A$2:$L$1124,$AA$1,FALSE)/VLOOKUP($A68-1,$A$2:$N$1124,14,FALSE),AM67)</f>
        <v>3.2929273073790499E-4</v>
      </c>
      <c r="AO68" s="12">
        <f>VLOOKUP($A68,BTC!$A$1:$G$1853,5,FALSE)</f>
        <v>407.71</v>
      </c>
      <c r="AP68" s="12">
        <f>VLOOKUP($A68,XRP!$A$1:$G$1853,5,FALSE)</f>
        <v>7.8600000000000007E-3</v>
      </c>
      <c r="AQ68" s="12">
        <f>VLOOKUP($A68,LTC!$A$1:$G$1853,5,FALSE)</f>
        <v>3.22</v>
      </c>
      <c r="AR68" s="12">
        <f>VLOOKUP($A68,ETC!$A$1:$G$1853,5,FALSE)</f>
        <v>0</v>
      </c>
      <c r="AS68" s="12">
        <f>VLOOKUP($A68,ETH!$A$1:$G$1853,5,FALSE)</f>
        <v>11.38</v>
      </c>
      <c r="AT68" s="12">
        <f>VLOOKUP($A68,BCH!$A$1:$G$1853,5,FALSE)</f>
        <v>0</v>
      </c>
      <c r="AU68" s="12">
        <f>VLOOKUP($A68,XMR!$A$1:$G$1853,5,FALSE)</f>
        <v>1.2</v>
      </c>
      <c r="AV68" s="12">
        <f>VLOOKUP($A68,ZEC!$A$1:$G$1853,5,FALSE)</f>
        <v>0</v>
      </c>
      <c r="AW68" s="12">
        <f>VLOOKUP($A68,EOS!$A$1:$G$1853,5,FALSE)</f>
        <v>0</v>
      </c>
      <c r="AX68" s="12">
        <f>VLOOKUP($A68,DASH!$A$1:$G$1853,5,FALSE)</f>
        <v>4.58</v>
      </c>
      <c r="AY68" s="12">
        <f>VLOOKUP($A68,XLM!$A$1:$G$1853,5,FALSE)</f>
        <v>1.9380000000000001E-3</v>
      </c>
      <c r="BA68" s="24">
        <v>1</v>
      </c>
      <c r="BB68" s="24">
        <v>1</v>
      </c>
      <c r="BC68" s="24">
        <v>1</v>
      </c>
      <c r="BD68" s="24">
        <v>0</v>
      </c>
      <c r="BE68" s="24">
        <v>1</v>
      </c>
      <c r="BF68" s="24">
        <v>0</v>
      </c>
      <c r="BG68" s="24">
        <v>1</v>
      </c>
      <c r="BH68" s="24">
        <v>0</v>
      </c>
      <c r="BI68" s="24">
        <v>0</v>
      </c>
      <c r="BJ68" s="24">
        <v>1</v>
      </c>
      <c r="BK68" s="24">
        <v>1</v>
      </c>
      <c r="BM68" s="19">
        <f>IF(SUM(BA67:BK67)=SUM(BA68:BK68),BM67,BM67*SUMPRODUCT(BA68:BK68,AO68:AY68,Q68:AA68)/SUMPRODUCT(BA67:BK67,AO68:AY68,AC68:AM68))</f>
        <v>0.92135790630093795</v>
      </c>
      <c r="BN68" s="26">
        <f>SUMPRODUCT(AO68:AY68,BA68:BK68,Q68:AA68)/BM68</f>
        <v>380.96259731161626</v>
      </c>
      <c r="BO68">
        <f t="shared" ref="BO68:BO131" si="40">INDEX(AO:AO,MATCH(A68,A:A,0))</f>
        <v>407.71</v>
      </c>
    </row>
    <row r="69" spans="1:67" x14ac:dyDescent="0.75">
      <c r="A69" s="3">
        <v>42436</v>
      </c>
      <c r="B69" s="46">
        <f>INDEX('Index Volume'!B:B,MATCH(Index_New!$A69,'Index Volume'!$A:$A,0))</f>
        <v>85762400</v>
      </c>
      <c r="C69" s="46">
        <f>INDEX('Index Volume'!C:C,MATCH(Index_New!$A69,'Index Volume'!$A:$A,0))</f>
        <v>587059</v>
      </c>
      <c r="D69" s="46">
        <f>INDEX('Index Volume'!D:D,MATCH(Index_New!$A69,'Index Volume'!$A:$A,0))</f>
        <v>1057270</v>
      </c>
      <c r="E69" s="46">
        <f>INDEX('Index Volume'!E:E,MATCH(Index_New!$A69,'Index Volume'!$A:$A,0))</f>
        <v>0</v>
      </c>
      <c r="F69" s="46">
        <f>INDEX('Index Volume'!F:F,MATCH(Index_New!$A69,'Index Volume'!$A:$A,0))</f>
        <v>34085100</v>
      </c>
      <c r="G69" s="46">
        <f>INDEX('Index Volume'!G:G,MATCH(Index_New!$A69,'Index Volume'!$A:$A,0))</f>
        <v>0</v>
      </c>
      <c r="H69" s="46">
        <f>INDEX('Index Volume'!H:H,MATCH(Index_New!$A69,'Index Volume'!$A:$A,0))</f>
        <v>514730</v>
      </c>
      <c r="I69" s="46">
        <f>INDEX('Index Volume'!I:I,MATCH(Index_New!$A69,'Index Volume'!$A:$A,0))</f>
        <v>0</v>
      </c>
      <c r="J69" s="46">
        <f>INDEX('Index Volume'!J:J,MATCH(Index_New!$A69,'Index Volume'!$A:$A,0))</f>
        <v>0</v>
      </c>
      <c r="K69" s="46">
        <f>INDEX('Index Volume'!K:K,MATCH(Index_New!$A69,'Index Volume'!$A:$A,0))</f>
        <v>305007</v>
      </c>
      <c r="L69" s="46">
        <f>INDEX('Index Volume'!L:L,MATCH(Index_New!$A69,'Index Volume'!$A:$A,0))</f>
        <v>325391</v>
      </c>
      <c r="M69" s="46">
        <f t="shared" si="26"/>
        <v>122636957</v>
      </c>
      <c r="N69" s="1">
        <f t="shared" si="27"/>
        <v>122636957</v>
      </c>
      <c r="O69" t="b">
        <f t="shared" si="28"/>
        <v>1</v>
      </c>
      <c r="Q69" s="7">
        <f t="shared" si="29"/>
        <v>0.85770850160149004</v>
      </c>
      <c r="R69" s="7">
        <f t="shared" si="30"/>
        <v>9.7396570858949948E-3</v>
      </c>
      <c r="S69" s="7">
        <f t="shared" si="31"/>
        <v>2.0231676414708456E-2</v>
      </c>
      <c r="T69" s="7">
        <f t="shared" si="32"/>
        <v>0</v>
      </c>
      <c r="U69" s="7">
        <f t="shared" si="33"/>
        <v>0.10807816455832599</v>
      </c>
      <c r="V69" s="7">
        <f t="shared" si="34"/>
        <v>0</v>
      </c>
      <c r="W69" s="7">
        <f t="shared" si="35"/>
        <v>1.9245720109516472E-3</v>
      </c>
      <c r="X69" s="7">
        <f t="shared" si="36"/>
        <v>0</v>
      </c>
      <c r="Y69" s="7">
        <f t="shared" si="37"/>
        <v>0</v>
      </c>
      <c r="Z69" s="7">
        <f t="shared" si="38"/>
        <v>1.9881355978909267E-3</v>
      </c>
      <c r="AA69" s="7">
        <f t="shared" si="39"/>
        <v>3.2929273073790499E-4</v>
      </c>
      <c r="AC69" s="7">
        <f>IF(DAY($A69)=1,VLOOKUP($A69-1,$A$2:$L$1124,$Q$1,FALSE)/VLOOKUP($A69-1,$A$2:$N$1124,14,FALSE),AC68)</f>
        <v>0.85770850160149004</v>
      </c>
      <c r="AD69" s="7">
        <f>IF(DAY($A69)=1,VLOOKUP($A69-1,$A$2:$L$1124,$R$1,FALSE)/VLOOKUP($A69-1,$A$2:$N$1124,14,FALSE),AD68)</f>
        <v>9.7396570858949948E-3</v>
      </c>
      <c r="AE69" s="7">
        <f>IF(DAY($A69)=1,VLOOKUP($A69-1,$A$2:$L$1124,$S$1,FALSE)/VLOOKUP($A69-1,$A$2:$N$1124,14,FALSE),AE68)</f>
        <v>2.0231676414708456E-2</v>
      </c>
      <c r="AF69" s="7">
        <f>IF(DAY($A69)=1,VLOOKUP($A69-1,$A$2:$L$1124,$T$1,FALSE)/VLOOKUP($A69-1,$A$2:$N$1124,14,FALSE),AF68)</f>
        <v>0</v>
      </c>
      <c r="AG69" s="7">
        <f>IF(DAY($A69)=1,VLOOKUP($A69-1,$A$2:$L$1124,$U$1,FALSE)/VLOOKUP($A69-1,$A$2:$N$1124,14,FALSE),AG68)</f>
        <v>0.10807816455832599</v>
      </c>
      <c r="AH69" s="7">
        <f>IF(DAY($A69)=1,VLOOKUP($A69-1,$A$2:$L$1124,$V$1,FALSE)/VLOOKUP($A69-1,$A$2:$N$1124,14,FALSE),AH68)</f>
        <v>0</v>
      </c>
      <c r="AI69" s="7">
        <f>IF(DAY($A69)=1,VLOOKUP($A69-1,$A$2:$L$1124,$W$1,FALSE)/VLOOKUP($A69-1,$A$2:$N$1124,14,FALSE),AI68)</f>
        <v>1.9245720109516472E-3</v>
      </c>
      <c r="AJ69" s="7">
        <f>IF(DAY($A69)=1,VLOOKUP($A69-1,$A$2:$L$1124,$X$1,FALSE)/VLOOKUP($A69-1,$A$2:$N$1124,14,FALSE),AJ68)</f>
        <v>0</v>
      </c>
      <c r="AK69" s="7">
        <f>IF(DAY($A69)=1,VLOOKUP($A69-1,$A$2:$L$1124,$Y$1,FALSE)/VLOOKUP($A69-1,$A$2:$N$1124,14,FALSE),AK68)</f>
        <v>0</v>
      </c>
      <c r="AL69" s="7">
        <f>IF(DAY($A69)=1,VLOOKUP($A69-1,$A$2:$L$1124,$Z$1,FALSE)/VLOOKUP($A69-1,$A$2:$N$1124,14,FALSE),AL68)</f>
        <v>1.9881355978909267E-3</v>
      </c>
      <c r="AM69" s="7">
        <f>IF(DAY($A69)=1,VLOOKUP($A69-1,$A$2:$L$1124,$AA$1,FALSE)/VLOOKUP($A69-1,$A$2:$N$1124,14,FALSE),AM68)</f>
        <v>3.2929273073790499E-4</v>
      </c>
      <c r="AO69" s="12">
        <f>VLOOKUP($A69,BTC!$A$1:$G$1853,5,FALSE)</f>
        <v>414.32</v>
      </c>
      <c r="AP69" s="12">
        <f>VLOOKUP($A69,XRP!$A$1:$G$1853,5,FALSE)</f>
        <v>7.9179999999999997E-3</v>
      </c>
      <c r="AQ69" s="12">
        <f>VLOOKUP($A69,LTC!$A$1:$G$1853,5,FALSE)</f>
        <v>3.27</v>
      </c>
      <c r="AR69" s="12">
        <f>VLOOKUP($A69,ETC!$A$1:$G$1853,5,FALSE)</f>
        <v>0</v>
      </c>
      <c r="AS69" s="12">
        <f>VLOOKUP($A69,ETH!$A$1:$G$1853,5,FALSE)</f>
        <v>9.5500000000000007</v>
      </c>
      <c r="AT69" s="12">
        <f>VLOOKUP($A69,BCH!$A$1:$G$1853,5,FALSE)</f>
        <v>0</v>
      </c>
      <c r="AU69" s="12">
        <f>VLOOKUP($A69,XMR!$A$1:$G$1853,5,FALSE)</f>
        <v>1.07</v>
      </c>
      <c r="AV69" s="12">
        <f>VLOOKUP($A69,ZEC!$A$1:$G$1853,5,FALSE)</f>
        <v>0</v>
      </c>
      <c r="AW69" s="12">
        <f>VLOOKUP($A69,EOS!$A$1:$G$1853,5,FALSE)</f>
        <v>0</v>
      </c>
      <c r="AX69" s="12">
        <f>VLOOKUP($A69,DASH!$A$1:$G$1853,5,FALSE)</f>
        <v>4.3</v>
      </c>
      <c r="AY69" s="12">
        <f>VLOOKUP($A69,XLM!$A$1:$G$1853,5,FALSE)</f>
        <v>2.392E-3</v>
      </c>
      <c r="BA69" s="24">
        <v>1</v>
      </c>
      <c r="BB69" s="24">
        <v>1</v>
      </c>
      <c r="BC69" s="24">
        <v>1</v>
      </c>
      <c r="BD69" s="24">
        <v>0</v>
      </c>
      <c r="BE69" s="24">
        <v>1</v>
      </c>
      <c r="BF69" s="24">
        <v>0</v>
      </c>
      <c r="BG69" s="24">
        <v>1</v>
      </c>
      <c r="BH69" s="24">
        <v>0</v>
      </c>
      <c r="BI69" s="24">
        <v>0</v>
      </c>
      <c r="BJ69" s="24">
        <v>1</v>
      </c>
      <c r="BK69" s="24">
        <v>1</v>
      </c>
      <c r="BM69" s="19">
        <f>IF(SUM(BA68:BK68)=SUM(BA69:BK69),BM68,BM68*SUMPRODUCT(BA69:BK69,AO69:AY69,Q69:AA69)/SUMPRODUCT(BA68:BK68,AO69:AY69,AC69:AM69))</f>
        <v>0.92135790630093795</v>
      </c>
      <c r="BN69" s="26">
        <f>SUMPRODUCT(AO69:AY69,BA69:BK69,Q69:AA69)/BM69</f>
        <v>386.90152239481603</v>
      </c>
      <c r="BO69">
        <f t="shared" si="40"/>
        <v>414.32</v>
      </c>
    </row>
    <row r="70" spans="1:67" x14ac:dyDescent="0.75">
      <c r="A70" s="4">
        <v>42437</v>
      </c>
      <c r="B70" s="46">
        <f>INDEX('Index Volume'!B:B,MATCH(Index_New!$A70,'Index Volume'!$A:$A,0))</f>
        <v>70311696</v>
      </c>
      <c r="C70" s="46">
        <f>INDEX('Index Volume'!C:C,MATCH(Index_New!$A70,'Index Volume'!$A:$A,0))</f>
        <v>655974</v>
      </c>
      <c r="D70" s="46">
        <f>INDEX('Index Volume'!D:D,MATCH(Index_New!$A70,'Index Volume'!$A:$A,0))</f>
        <v>918434</v>
      </c>
      <c r="E70" s="46">
        <f>INDEX('Index Volume'!E:E,MATCH(Index_New!$A70,'Index Volume'!$A:$A,0))</f>
        <v>0</v>
      </c>
      <c r="F70" s="46">
        <f>INDEX('Index Volume'!F:F,MATCH(Index_New!$A70,'Index Volume'!$A:$A,0))</f>
        <v>25524300</v>
      </c>
      <c r="G70" s="46">
        <f>INDEX('Index Volume'!G:G,MATCH(Index_New!$A70,'Index Volume'!$A:$A,0))</f>
        <v>0</v>
      </c>
      <c r="H70" s="46">
        <f>INDEX('Index Volume'!H:H,MATCH(Index_New!$A70,'Index Volume'!$A:$A,0))</f>
        <v>339627</v>
      </c>
      <c r="I70" s="46">
        <f>INDEX('Index Volume'!I:I,MATCH(Index_New!$A70,'Index Volume'!$A:$A,0))</f>
        <v>0</v>
      </c>
      <c r="J70" s="46">
        <f>INDEX('Index Volume'!J:J,MATCH(Index_New!$A70,'Index Volume'!$A:$A,0))</f>
        <v>0</v>
      </c>
      <c r="K70" s="46">
        <f>INDEX('Index Volume'!K:K,MATCH(Index_New!$A70,'Index Volume'!$A:$A,0))</f>
        <v>250496</v>
      </c>
      <c r="L70" s="46">
        <f>INDEX('Index Volume'!L:L,MATCH(Index_New!$A70,'Index Volume'!$A:$A,0))</f>
        <v>127065</v>
      </c>
      <c r="M70" s="46">
        <f t="shared" si="26"/>
        <v>98127592</v>
      </c>
      <c r="N70" s="1">
        <f t="shared" si="27"/>
        <v>98127592</v>
      </c>
      <c r="O70" t="b">
        <f t="shared" si="28"/>
        <v>1</v>
      </c>
      <c r="Q70" s="7">
        <f t="shared" si="29"/>
        <v>0.85770850160149004</v>
      </c>
      <c r="R70" s="7">
        <f t="shared" si="30"/>
        <v>9.7396570858949948E-3</v>
      </c>
      <c r="S70" s="7">
        <f t="shared" si="31"/>
        <v>2.0231676414708456E-2</v>
      </c>
      <c r="T70" s="7">
        <f t="shared" si="32"/>
        <v>0</v>
      </c>
      <c r="U70" s="7">
        <f t="shared" si="33"/>
        <v>0.10807816455832599</v>
      </c>
      <c r="V70" s="7">
        <f t="shared" si="34"/>
        <v>0</v>
      </c>
      <c r="W70" s="7">
        <f t="shared" si="35"/>
        <v>1.9245720109516472E-3</v>
      </c>
      <c r="X70" s="7">
        <f t="shared" si="36"/>
        <v>0</v>
      </c>
      <c r="Y70" s="7">
        <f t="shared" si="37"/>
        <v>0</v>
      </c>
      <c r="Z70" s="7">
        <f t="shared" si="38"/>
        <v>1.9881355978909267E-3</v>
      </c>
      <c r="AA70" s="7">
        <f t="shared" si="39"/>
        <v>3.2929273073790499E-4</v>
      </c>
      <c r="AC70" s="7">
        <f>IF(DAY($A70)=1,VLOOKUP($A70-1,$A$2:$L$1124,$Q$1,FALSE)/VLOOKUP($A70-1,$A$2:$N$1124,14,FALSE),AC69)</f>
        <v>0.85770850160149004</v>
      </c>
      <c r="AD70" s="7">
        <f>IF(DAY($A70)=1,VLOOKUP($A70-1,$A$2:$L$1124,$R$1,FALSE)/VLOOKUP($A70-1,$A$2:$N$1124,14,FALSE),AD69)</f>
        <v>9.7396570858949948E-3</v>
      </c>
      <c r="AE70" s="7">
        <f>IF(DAY($A70)=1,VLOOKUP($A70-1,$A$2:$L$1124,$S$1,FALSE)/VLOOKUP($A70-1,$A$2:$N$1124,14,FALSE),AE69)</f>
        <v>2.0231676414708456E-2</v>
      </c>
      <c r="AF70" s="7">
        <f>IF(DAY($A70)=1,VLOOKUP($A70-1,$A$2:$L$1124,$T$1,FALSE)/VLOOKUP($A70-1,$A$2:$N$1124,14,FALSE),AF69)</f>
        <v>0</v>
      </c>
      <c r="AG70" s="7">
        <f>IF(DAY($A70)=1,VLOOKUP($A70-1,$A$2:$L$1124,$U$1,FALSE)/VLOOKUP($A70-1,$A$2:$N$1124,14,FALSE),AG69)</f>
        <v>0.10807816455832599</v>
      </c>
      <c r="AH70" s="7">
        <f>IF(DAY($A70)=1,VLOOKUP($A70-1,$A$2:$L$1124,$V$1,FALSE)/VLOOKUP($A70-1,$A$2:$N$1124,14,FALSE),AH69)</f>
        <v>0</v>
      </c>
      <c r="AI70" s="7">
        <f>IF(DAY($A70)=1,VLOOKUP($A70-1,$A$2:$L$1124,$W$1,FALSE)/VLOOKUP($A70-1,$A$2:$N$1124,14,FALSE),AI69)</f>
        <v>1.9245720109516472E-3</v>
      </c>
      <c r="AJ70" s="7">
        <f>IF(DAY($A70)=1,VLOOKUP($A70-1,$A$2:$L$1124,$X$1,FALSE)/VLOOKUP($A70-1,$A$2:$N$1124,14,FALSE),AJ69)</f>
        <v>0</v>
      </c>
      <c r="AK70" s="7">
        <f>IF(DAY($A70)=1,VLOOKUP($A70-1,$A$2:$L$1124,$Y$1,FALSE)/VLOOKUP($A70-1,$A$2:$N$1124,14,FALSE),AK69)</f>
        <v>0</v>
      </c>
      <c r="AL70" s="7">
        <f>IF(DAY($A70)=1,VLOOKUP($A70-1,$A$2:$L$1124,$Z$1,FALSE)/VLOOKUP($A70-1,$A$2:$N$1124,14,FALSE),AL69)</f>
        <v>1.9881355978909267E-3</v>
      </c>
      <c r="AM70" s="7">
        <f>IF(DAY($A70)=1,VLOOKUP($A70-1,$A$2:$L$1124,$AA$1,FALSE)/VLOOKUP($A70-1,$A$2:$N$1124,14,FALSE),AM69)</f>
        <v>3.2929273073790499E-4</v>
      </c>
      <c r="AO70" s="12">
        <f>VLOOKUP($A70,BTC!$A$1:$G$1853,5,FALSE)</f>
        <v>413.97</v>
      </c>
      <c r="AP70" s="12">
        <f>VLOOKUP($A70,XRP!$A$1:$G$1853,5,FALSE)</f>
        <v>7.9489999999999995E-3</v>
      </c>
      <c r="AQ70" s="12">
        <f>VLOOKUP($A70,LTC!$A$1:$G$1853,5,FALSE)</f>
        <v>3.25</v>
      </c>
      <c r="AR70" s="12">
        <f>VLOOKUP($A70,ETC!$A$1:$G$1853,5,FALSE)</f>
        <v>0</v>
      </c>
      <c r="AS70" s="12">
        <f>VLOOKUP($A70,ETH!$A$1:$G$1853,5,FALSE)</f>
        <v>9.85</v>
      </c>
      <c r="AT70" s="12">
        <f>VLOOKUP($A70,BCH!$A$1:$G$1853,5,FALSE)</f>
        <v>0</v>
      </c>
      <c r="AU70" s="12">
        <f>VLOOKUP($A70,XMR!$A$1:$G$1853,5,FALSE)</f>
        <v>1.19</v>
      </c>
      <c r="AV70" s="12">
        <f>VLOOKUP($A70,ZEC!$A$1:$G$1853,5,FALSE)</f>
        <v>0</v>
      </c>
      <c r="AW70" s="12">
        <f>VLOOKUP($A70,EOS!$A$1:$G$1853,5,FALSE)</f>
        <v>0</v>
      </c>
      <c r="AX70" s="12">
        <f>VLOOKUP($A70,DASH!$A$1:$G$1853,5,FALSE)</f>
        <v>4.5999999999999996</v>
      </c>
      <c r="AY70" s="12">
        <f>VLOOKUP($A70,XLM!$A$1:$G$1853,5,FALSE)</f>
        <v>2.2160000000000001E-3</v>
      </c>
      <c r="BA70" s="24">
        <v>1</v>
      </c>
      <c r="BB70" s="24">
        <v>1</v>
      </c>
      <c r="BC70" s="24">
        <v>1</v>
      </c>
      <c r="BD70" s="24">
        <v>0</v>
      </c>
      <c r="BE70" s="24">
        <v>1</v>
      </c>
      <c r="BF70" s="24">
        <v>0</v>
      </c>
      <c r="BG70" s="24">
        <v>1</v>
      </c>
      <c r="BH70" s="24">
        <v>0</v>
      </c>
      <c r="BI70" s="24">
        <v>0</v>
      </c>
      <c r="BJ70" s="24">
        <v>1</v>
      </c>
      <c r="BK70" s="24">
        <v>1</v>
      </c>
      <c r="BM70" s="19">
        <f>IF(SUM(BA69:BK69)=SUM(BA70:BK70),BM69,BM69*SUMPRODUCT(BA70:BK70,AO70:AY70,Q70:AA70)/SUMPRODUCT(BA69:BK69,AO70:AY70,AC70:AM70))</f>
        <v>0.92135790630093795</v>
      </c>
      <c r="BN70" s="26">
        <f>SUMPRODUCT(AO70:AY70,BA70:BK70,Q70:AA70)/BM70</f>
        <v>386.61135119793528</v>
      </c>
      <c r="BO70">
        <f t="shared" si="40"/>
        <v>413.97</v>
      </c>
    </row>
    <row r="71" spans="1:67" x14ac:dyDescent="0.75">
      <c r="A71" s="3">
        <v>42438</v>
      </c>
      <c r="B71" s="46">
        <f>INDEX('Index Volume'!B:B,MATCH(Index_New!$A71,'Index Volume'!$A:$A,0))</f>
        <v>70012304</v>
      </c>
      <c r="C71" s="46">
        <f>INDEX('Index Volume'!C:C,MATCH(Index_New!$A71,'Index Volume'!$A:$A,0))</f>
        <v>396527</v>
      </c>
      <c r="D71" s="46">
        <f>INDEX('Index Volume'!D:D,MATCH(Index_New!$A71,'Index Volume'!$A:$A,0))</f>
        <v>1247320</v>
      </c>
      <c r="E71" s="46">
        <f>INDEX('Index Volume'!E:E,MATCH(Index_New!$A71,'Index Volume'!$A:$A,0))</f>
        <v>0</v>
      </c>
      <c r="F71" s="46">
        <f>INDEX('Index Volume'!F:F,MATCH(Index_New!$A71,'Index Volume'!$A:$A,0))</f>
        <v>27540500</v>
      </c>
      <c r="G71" s="46">
        <f>INDEX('Index Volume'!G:G,MATCH(Index_New!$A71,'Index Volume'!$A:$A,0))</f>
        <v>0</v>
      </c>
      <c r="H71" s="46">
        <f>INDEX('Index Volume'!H:H,MATCH(Index_New!$A71,'Index Volume'!$A:$A,0))</f>
        <v>826080</v>
      </c>
      <c r="I71" s="46">
        <f>INDEX('Index Volume'!I:I,MATCH(Index_New!$A71,'Index Volume'!$A:$A,0))</f>
        <v>0</v>
      </c>
      <c r="J71" s="46">
        <f>INDEX('Index Volume'!J:J,MATCH(Index_New!$A71,'Index Volume'!$A:$A,0))</f>
        <v>0</v>
      </c>
      <c r="K71" s="46">
        <f>INDEX('Index Volume'!K:K,MATCH(Index_New!$A71,'Index Volume'!$A:$A,0))</f>
        <v>200317</v>
      </c>
      <c r="L71" s="46">
        <f>INDEX('Index Volume'!L:L,MATCH(Index_New!$A71,'Index Volume'!$A:$A,0))</f>
        <v>52341</v>
      </c>
      <c r="M71" s="46">
        <f t="shared" si="26"/>
        <v>100275389</v>
      </c>
      <c r="N71" s="1">
        <f t="shared" si="27"/>
        <v>100275389</v>
      </c>
      <c r="O71" t="b">
        <f t="shared" si="28"/>
        <v>1</v>
      </c>
      <c r="Q71" s="7">
        <f t="shared" si="29"/>
        <v>0.85770850160149004</v>
      </c>
      <c r="R71" s="7">
        <f t="shared" si="30"/>
        <v>9.7396570858949948E-3</v>
      </c>
      <c r="S71" s="7">
        <f t="shared" si="31"/>
        <v>2.0231676414708456E-2</v>
      </c>
      <c r="T71" s="7">
        <f t="shared" si="32"/>
        <v>0</v>
      </c>
      <c r="U71" s="7">
        <f t="shared" si="33"/>
        <v>0.10807816455832599</v>
      </c>
      <c r="V71" s="7">
        <f t="shared" si="34"/>
        <v>0</v>
      </c>
      <c r="W71" s="7">
        <f t="shared" si="35"/>
        <v>1.9245720109516472E-3</v>
      </c>
      <c r="X71" s="7">
        <f t="shared" si="36"/>
        <v>0</v>
      </c>
      <c r="Y71" s="7">
        <f t="shared" si="37"/>
        <v>0</v>
      </c>
      <c r="Z71" s="7">
        <f t="shared" si="38"/>
        <v>1.9881355978909267E-3</v>
      </c>
      <c r="AA71" s="7">
        <f t="shared" si="39"/>
        <v>3.2929273073790499E-4</v>
      </c>
      <c r="AC71" s="7">
        <f>IF(DAY($A71)=1,VLOOKUP($A71-1,$A$2:$L$1124,$Q$1,FALSE)/VLOOKUP($A71-1,$A$2:$N$1124,14,FALSE),AC70)</f>
        <v>0.85770850160149004</v>
      </c>
      <c r="AD71" s="7">
        <f>IF(DAY($A71)=1,VLOOKUP($A71-1,$A$2:$L$1124,$R$1,FALSE)/VLOOKUP($A71-1,$A$2:$N$1124,14,FALSE),AD70)</f>
        <v>9.7396570858949948E-3</v>
      </c>
      <c r="AE71" s="7">
        <f>IF(DAY($A71)=1,VLOOKUP($A71-1,$A$2:$L$1124,$S$1,FALSE)/VLOOKUP($A71-1,$A$2:$N$1124,14,FALSE),AE70)</f>
        <v>2.0231676414708456E-2</v>
      </c>
      <c r="AF71" s="7">
        <f>IF(DAY($A71)=1,VLOOKUP($A71-1,$A$2:$L$1124,$T$1,FALSE)/VLOOKUP($A71-1,$A$2:$N$1124,14,FALSE),AF70)</f>
        <v>0</v>
      </c>
      <c r="AG71" s="7">
        <f>IF(DAY($A71)=1,VLOOKUP($A71-1,$A$2:$L$1124,$U$1,FALSE)/VLOOKUP($A71-1,$A$2:$N$1124,14,FALSE),AG70)</f>
        <v>0.10807816455832599</v>
      </c>
      <c r="AH71" s="7">
        <f>IF(DAY($A71)=1,VLOOKUP($A71-1,$A$2:$L$1124,$V$1,FALSE)/VLOOKUP($A71-1,$A$2:$N$1124,14,FALSE),AH70)</f>
        <v>0</v>
      </c>
      <c r="AI71" s="7">
        <f>IF(DAY($A71)=1,VLOOKUP($A71-1,$A$2:$L$1124,$W$1,FALSE)/VLOOKUP($A71-1,$A$2:$N$1124,14,FALSE),AI70)</f>
        <v>1.9245720109516472E-3</v>
      </c>
      <c r="AJ71" s="7">
        <f>IF(DAY($A71)=1,VLOOKUP($A71-1,$A$2:$L$1124,$X$1,FALSE)/VLOOKUP($A71-1,$A$2:$N$1124,14,FALSE),AJ70)</f>
        <v>0</v>
      </c>
      <c r="AK71" s="7">
        <f>IF(DAY($A71)=1,VLOOKUP($A71-1,$A$2:$L$1124,$Y$1,FALSE)/VLOOKUP($A71-1,$A$2:$N$1124,14,FALSE),AK70)</f>
        <v>0</v>
      </c>
      <c r="AL71" s="7">
        <f>IF(DAY($A71)=1,VLOOKUP($A71-1,$A$2:$L$1124,$Z$1,FALSE)/VLOOKUP($A71-1,$A$2:$N$1124,14,FALSE),AL70)</f>
        <v>1.9881355978909267E-3</v>
      </c>
      <c r="AM71" s="7">
        <f>IF(DAY($A71)=1,VLOOKUP($A71-1,$A$2:$L$1124,$AA$1,FALSE)/VLOOKUP($A71-1,$A$2:$N$1124,14,FALSE),AM70)</f>
        <v>3.2929273073790499E-4</v>
      </c>
      <c r="AO71" s="12">
        <f>VLOOKUP($A71,BTC!$A$1:$G$1853,5,FALSE)</f>
        <v>414.86</v>
      </c>
      <c r="AP71" s="12">
        <f>VLOOKUP($A71,XRP!$A$1:$G$1853,5,FALSE)</f>
        <v>8.0560000000000007E-3</v>
      </c>
      <c r="AQ71" s="12">
        <f>VLOOKUP($A71,LTC!$A$1:$G$1853,5,FALSE)</f>
        <v>3.28</v>
      </c>
      <c r="AR71" s="12">
        <f>VLOOKUP($A71,ETC!$A$1:$G$1853,5,FALSE)</f>
        <v>0</v>
      </c>
      <c r="AS71" s="12">
        <f>VLOOKUP($A71,ETH!$A$1:$G$1853,5,FALSE)</f>
        <v>11.9</v>
      </c>
      <c r="AT71" s="12">
        <f>VLOOKUP($A71,BCH!$A$1:$G$1853,5,FALSE)</f>
        <v>0</v>
      </c>
      <c r="AU71" s="12">
        <f>VLOOKUP($A71,XMR!$A$1:$G$1853,5,FALSE)</f>
        <v>1.24</v>
      </c>
      <c r="AV71" s="12">
        <f>VLOOKUP($A71,ZEC!$A$1:$G$1853,5,FALSE)</f>
        <v>0</v>
      </c>
      <c r="AW71" s="12">
        <f>VLOOKUP($A71,EOS!$A$1:$G$1853,5,FALSE)</f>
        <v>0</v>
      </c>
      <c r="AX71" s="12">
        <f>VLOOKUP($A71,DASH!$A$1:$G$1853,5,FALSE)</f>
        <v>4.57</v>
      </c>
      <c r="AY71" s="12">
        <f>VLOOKUP($A71,XLM!$A$1:$G$1853,5,FALSE)</f>
        <v>2.2290000000000001E-3</v>
      </c>
      <c r="BA71" s="24">
        <v>1</v>
      </c>
      <c r="BB71" s="24">
        <v>1</v>
      </c>
      <c r="BC71" s="24">
        <v>1</v>
      </c>
      <c r="BD71" s="24">
        <v>0</v>
      </c>
      <c r="BE71" s="24">
        <v>1</v>
      </c>
      <c r="BF71" s="24">
        <v>0</v>
      </c>
      <c r="BG71" s="24">
        <v>1</v>
      </c>
      <c r="BH71" s="24">
        <v>0</v>
      </c>
      <c r="BI71" s="24">
        <v>0</v>
      </c>
      <c r="BJ71" s="24">
        <v>1</v>
      </c>
      <c r="BK71" s="24">
        <v>1</v>
      </c>
      <c r="BM71" s="19">
        <f>IF(SUM(BA70:BK70)=SUM(BA71:BK71),BM70,BM70*SUMPRODUCT(BA71:BK71,AO71:AY71,Q71:AA71)/SUMPRODUCT(BA70:BK70,AO71:AY71,AC71:AM71))</f>
        <v>0.92135790630093795</v>
      </c>
      <c r="BN71" s="26">
        <f>SUMPRODUCT(AO71:AY71,BA71:BK71,Q71:AA71)/BM71</f>
        <v>387.6810390774001</v>
      </c>
      <c r="BO71">
        <f t="shared" si="40"/>
        <v>414.86</v>
      </c>
    </row>
    <row r="72" spans="1:67" x14ac:dyDescent="0.75">
      <c r="A72" s="4">
        <v>42439</v>
      </c>
      <c r="B72" s="46">
        <f>INDEX('Index Volume'!B:B,MATCH(Index_New!$A72,'Index Volume'!$A:$A,0))</f>
        <v>81022896</v>
      </c>
      <c r="C72" s="46">
        <f>INDEX('Index Volume'!C:C,MATCH(Index_New!$A72,'Index Volume'!$A:$A,0))</f>
        <v>1348660</v>
      </c>
      <c r="D72" s="46">
        <f>INDEX('Index Volume'!D:D,MATCH(Index_New!$A72,'Index Volume'!$A:$A,0))</f>
        <v>898376</v>
      </c>
      <c r="E72" s="46">
        <f>INDEX('Index Volume'!E:E,MATCH(Index_New!$A72,'Index Volume'!$A:$A,0))</f>
        <v>0</v>
      </c>
      <c r="F72" s="46">
        <f>INDEX('Index Volume'!F:F,MATCH(Index_New!$A72,'Index Volume'!$A:$A,0))</f>
        <v>26851500</v>
      </c>
      <c r="G72" s="46">
        <f>INDEX('Index Volume'!G:G,MATCH(Index_New!$A72,'Index Volume'!$A:$A,0))</f>
        <v>0</v>
      </c>
      <c r="H72" s="46">
        <f>INDEX('Index Volume'!H:H,MATCH(Index_New!$A72,'Index Volume'!$A:$A,0))</f>
        <v>437740</v>
      </c>
      <c r="I72" s="46">
        <f>INDEX('Index Volume'!I:I,MATCH(Index_New!$A72,'Index Volume'!$A:$A,0))</f>
        <v>0</v>
      </c>
      <c r="J72" s="46">
        <f>INDEX('Index Volume'!J:J,MATCH(Index_New!$A72,'Index Volume'!$A:$A,0))</f>
        <v>0</v>
      </c>
      <c r="K72" s="46">
        <f>INDEX('Index Volume'!K:K,MATCH(Index_New!$A72,'Index Volume'!$A:$A,0))</f>
        <v>476033</v>
      </c>
      <c r="L72" s="46">
        <f>INDEX('Index Volume'!L:L,MATCH(Index_New!$A72,'Index Volume'!$A:$A,0))</f>
        <v>119765</v>
      </c>
      <c r="M72" s="46">
        <f t="shared" si="26"/>
        <v>111154970</v>
      </c>
      <c r="N72" s="1">
        <f t="shared" si="27"/>
        <v>111154970</v>
      </c>
      <c r="O72" t="b">
        <f t="shared" si="28"/>
        <v>1</v>
      </c>
      <c r="Q72" s="7">
        <f t="shared" si="29"/>
        <v>0.85770850160149004</v>
      </c>
      <c r="R72" s="7">
        <f t="shared" si="30"/>
        <v>9.7396570858949948E-3</v>
      </c>
      <c r="S72" s="7">
        <f t="shared" si="31"/>
        <v>2.0231676414708456E-2</v>
      </c>
      <c r="T72" s="7">
        <f t="shared" si="32"/>
        <v>0</v>
      </c>
      <c r="U72" s="7">
        <f t="shared" si="33"/>
        <v>0.10807816455832599</v>
      </c>
      <c r="V72" s="7">
        <f t="shared" si="34"/>
        <v>0</v>
      </c>
      <c r="W72" s="7">
        <f t="shared" si="35"/>
        <v>1.9245720109516472E-3</v>
      </c>
      <c r="X72" s="7">
        <f t="shared" si="36"/>
        <v>0</v>
      </c>
      <c r="Y72" s="7">
        <f t="shared" si="37"/>
        <v>0</v>
      </c>
      <c r="Z72" s="7">
        <f t="shared" si="38"/>
        <v>1.9881355978909267E-3</v>
      </c>
      <c r="AA72" s="7">
        <f t="shared" si="39"/>
        <v>3.2929273073790499E-4</v>
      </c>
      <c r="AC72" s="7">
        <f>IF(DAY($A72)=1,VLOOKUP($A72-1,$A$2:$L$1124,$Q$1,FALSE)/VLOOKUP($A72-1,$A$2:$N$1124,14,FALSE),AC71)</f>
        <v>0.85770850160149004</v>
      </c>
      <c r="AD72" s="7">
        <f>IF(DAY($A72)=1,VLOOKUP($A72-1,$A$2:$L$1124,$R$1,FALSE)/VLOOKUP($A72-1,$A$2:$N$1124,14,FALSE),AD71)</f>
        <v>9.7396570858949948E-3</v>
      </c>
      <c r="AE72" s="7">
        <f>IF(DAY($A72)=1,VLOOKUP($A72-1,$A$2:$L$1124,$S$1,FALSE)/VLOOKUP($A72-1,$A$2:$N$1124,14,FALSE),AE71)</f>
        <v>2.0231676414708456E-2</v>
      </c>
      <c r="AF72" s="7">
        <f>IF(DAY($A72)=1,VLOOKUP($A72-1,$A$2:$L$1124,$T$1,FALSE)/VLOOKUP($A72-1,$A$2:$N$1124,14,FALSE),AF71)</f>
        <v>0</v>
      </c>
      <c r="AG72" s="7">
        <f>IF(DAY($A72)=1,VLOOKUP($A72-1,$A$2:$L$1124,$U$1,FALSE)/VLOOKUP($A72-1,$A$2:$N$1124,14,FALSE),AG71)</f>
        <v>0.10807816455832599</v>
      </c>
      <c r="AH72" s="7">
        <f>IF(DAY($A72)=1,VLOOKUP($A72-1,$A$2:$L$1124,$V$1,FALSE)/VLOOKUP($A72-1,$A$2:$N$1124,14,FALSE),AH71)</f>
        <v>0</v>
      </c>
      <c r="AI72" s="7">
        <f>IF(DAY($A72)=1,VLOOKUP($A72-1,$A$2:$L$1124,$W$1,FALSE)/VLOOKUP($A72-1,$A$2:$N$1124,14,FALSE),AI71)</f>
        <v>1.9245720109516472E-3</v>
      </c>
      <c r="AJ72" s="7">
        <f>IF(DAY($A72)=1,VLOOKUP($A72-1,$A$2:$L$1124,$X$1,FALSE)/VLOOKUP($A72-1,$A$2:$N$1124,14,FALSE),AJ71)</f>
        <v>0</v>
      </c>
      <c r="AK72" s="7">
        <f>IF(DAY($A72)=1,VLOOKUP($A72-1,$A$2:$L$1124,$Y$1,FALSE)/VLOOKUP($A72-1,$A$2:$N$1124,14,FALSE),AK71)</f>
        <v>0</v>
      </c>
      <c r="AL72" s="7">
        <f>IF(DAY($A72)=1,VLOOKUP($A72-1,$A$2:$L$1124,$Z$1,FALSE)/VLOOKUP($A72-1,$A$2:$N$1124,14,FALSE),AL71)</f>
        <v>1.9881355978909267E-3</v>
      </c>
      <c r="AM72" s="7">
        <f>IF(DAY($A72)=1,VLOOKUP($A72-1,$A$2:$L$1124,$AA$1,FALSE)/VLOOKUP($A72-1,$A$2:$N$1124,14,FALSE),AM71)</f>
        <v>3.2929273073790499E-4</v>
      </c>
      <c r="AO72" s="12">
        <f>VLOOKUP($A72,BTC!$A$1:$G$1853,5,FALSE)</f>
        <v>417.13</v>
      </c>
      <c r="AP72" s="12">
        <f>VLOOKUP($A72,XRP!$A$1:$G$1853,5,FALSE)</f>
        <v>8.1899999999999994E-3</v>
      </c>
      <c r="AQ72" s="12">
        <f>VLOOKUP($A72,LTC!$A$1:$G$1853,5,FALSE)</f>
        <v>3.29</v>
      </c>
      <c r="AR72" s="12">
        <f>VLOOKUP($A72,ETC!$A$1:$G$1853,5,FALSE)</f>
        <v>0</v>
      </c>
      <c r="AS72" s="12">
        <f>VLOOKUP($A72,ETH!$A$1:$G$1853,5,FALSE)</f>
        <v>11.31</v>
      </c>
      <c r="AT72" s="12">
        <f>VLOOKUP($A72,BCH!$A$1:$G$1853,5,FALSE)</f>
        <v>0</v>
      </c>
      <c r="AU72" s="12">
        <f>VLOOKUP($A72,XMR!$A$1:$G$1853,5,FALSE)</f>
        <v>1.0900000000000001</v>
      </c>
      <c r="AV72" s="12">
        <f>VLOOKUP($A72,ZEC!$A$1:$G$1853,5,FALSE)</f>
        <v>0</v>
      </c>
      <c r="AW72" s="12">
        <f>VLOOKUP($A72,EOS!$A$1:$G$1853,5,FALSE)</f>
        <v>0</v>
      </c>
      <c r="AX72" s="12">
        <f>VLOOKUP($A72,DASH!$A$1:$G$1853,5,FALSE)</f>
        <v>4.92</v>
      </c>
      <c r="AY72" s="12">
        <f>VLOOKUP($A72,XLM!$A$1:$G$1853,5,FALSE)</f>
        <v>2.3679999999999999E-3</v>
      </c>
      <c r="BA72" s="24">
        <v>1</v>
      </c>
      <c r="BB72" s="24">
        <v>1</v>
      </c>
      <c r="BC72" s="24">
        <v>1</v>
      </c>
      <c r="BD72" s="24">
        <v>0</v>
      </c>
      <c r="BE72" s="24">
        <v>1</v>
      </c>
      <c r="BF72" s="24">
        <v>0</v>
      </c>
      <c r="BG72" s="24">
        <v>1</v>
      </c>
      <c r="BH72" s="24">
        <v>0</v>
      </c>
      <c r="BI72" s="24">
        <v>0</v>
      </c>
      <c r="BJ72" s="24">
        <v>1</v>
      </c>
      <c r="BK72" s="24">
        <v>1</v>
      </c>
      <c r="BM72" s="19">
        <f>IF(SUM(BA71:BK71)=SUM(BA72:BK72),BM71,BM71*SUMPRODUCT(BA72:BK72,AO72:AY72,Q72:AA72)/SUMPRODUCT(BA71:BK71,AO72:AY72,AC72:AM72))</f>
        <v>0.92135790630093795</v>
      </c>
      <c r="BN72" s="26">
        <f>SUMPRODUCT(AO72:AY72,BA72:BK72,Q72:AA72)/BM72</f>
        <v>389.72567666933946</v>
      </c>
      <c r="BO72">
        <f t="shared" si="40"/>
        <v>417.13</v>
      </c>
    </row>
    <row r="73" spans="1:67" x14ac:dyDescent="0.75">
      <c r="A73" s="3">
        <v>42440</v>
      </c>
      <c r="B73" s="46">
        <f>INDEX('Index Volume'!B:B,MATCH(Index_New!$A73,'Index Volume'!$A:$A,0))</f>
        <v>73969696</v>
      </c>
      <c r="C73" s="46">
        <f>INDEX('Index Volume'!C:C,MATCH(Index_New!$A73,'Index Volume'!$A:$A,0))</f>
        <v>2831220</v>
      </c>
      <c r="D73" s="46">
        <f>INDEX('Index Volume'!D:D,MATCH(Index_New!$A73,'Index Volume'!$A:$A,0))</f>
        <v>1804450</v>
      </c>
      <c r="E73" s="46">
        <f>INDEX('Index Volume'!E:E,MATCH(Index_New!$A73,'Index Volume'!$A:$A,0))</f>
        <v>0</v>
      </c>
      <c r="F73" s="46">
        <f>INDEX('Index Volume'!F:F,MATCH(Index_New!$A73,'Index Volume'!$A:$A,0))</f>
        <v>21002700</v>
      </c>
      <c r="G73" s="46">
        <f>INDEX('Index Volume'!G:G,MATCH(Index_New!$A73,'Index Volume'!$A:$A,0))</f>
        <v>0</v>
      </c>
      <c r="H73" s="46">
        <f>INDEX('Index Volume'!H:H,MATCH(Index_New!$A73,'Index Volume'!$A:$A,0))</f>
        <v>134947</v>
      </c>
      <c r="I73" s="46">
        <f>INDEX('Index Volume'!I:I,MATCH(Index_New!$A73,'Index Volume'!$A:$A,0))</f>
        <v>0</v>
      </c>
      <c r="J73" s="46">
        <f>INDEX('Index Volume'!J:J,MATCH(Index_New!$A73,'Index Volume'!$A:$A,0))</f>
        <v>0</v>
      </c>
      <c r="K73" s="46">
        <f>INDEX('Index Volume'!K:K,MATCH(Index_New!$A73,'Index Volume'!$A:$A,0))</f>
        <v>342455</v>
      </c>
      <c r="L73" s="46">
        <f>INDEX('Index Volume'!L:L,MATCH(Index_New!$A73,'Index Volume'!$A:$A,0))</f>
        <v>346969</v>
      </c>
      <c r="M73" s="46">
        <f t="shared" si="26"/>
        <v>100432437</v>
      </c>
      <c r="N73" s="1">
        <f t="shared" si="27"/>
        <v>100432437</v>
      </c>
      <c r="O73" t="b">
        <f t="shared" si="28"/>
        <v>1</v>
      </c>
      <c r="Q73" s="7">
        <f t="shared" si="29"/>
        <v>0.85770850160149004</v>
      </c>
      <c r="R73" s="7">
        <f t="shared" si="30"/>
        <v>9.7396570858949948E-3</v>
      </c>
      <c r="S73" s="7">
        <f t="shared" si="31"/>
        <v>2.0231676414708456E-2</v>
      </c>
      <c r="T73" s="7">
        <f t="shared" si="32"/>
        <v>0</v>
      </c>
      <c r="U73" s="7">
        <f t="shared" si="33"/>
        <v>0.10807816455832599</v>
      </c>
      <c r="V73" s="7">
        <f t="shared" si="34"/>
        <v>0</v>
      </c>
      <c r="W73" s="7">
        <f t="shared" si="35"/>
        <v>1.9245720109516472E-3</v>
      </c>
      <c r="X73" s="7">
        <f t="shared" si="36"/>
        <v>0</v>
      </c>
      <c r="Y73" s="7">
        <f t="shared" si="37"/>
        <v>0</v>
      </c>
      <c r="Z73" s="7">
        <f t="shared" si="38"/>
        <v>1.9881355978909267E-3</v>
      </c>
      <c r="AA73" s="7">
        <f t="shared" si="39"/>
        <v>3.2929273073790499E-4</v>
      </c>
      <c r="AC73" s="7">
        <f>IF(DAY($A73)=1,VLOOKUP($A73-1,$A$2:$L$1124,$Q$1,FALSE)/VLOOKUP($A73-1,$A$2:$N$1124,14,FALSE),AC72)</f>
        <v>0.85770850160149004</v>
      </c>
      <c r="AD73" s="7">
        <f>IF(DAY($A73)=1,VLOOKUP($A73-1,$A$2:$L$1124,$R$1,FALSE)/VLOOKUP($A73-1,$A$2:$N$1124,14,FALSE),AD72)</f>
        <v>9.7396570858949948E-3</v>
      </c>
      <c r="AE73" s="7">
        <f>IF(DAY($A73)=1,VLOOKUP($A73-1,$A$2:$L$1124,$S$1,FALSE)/VLOOKUP($A73-1,$A$2:$N$1124,14,FALSE),AE72)</f>
        <v>2.0231676414708456E-2</v>
      </c>
      <c r="AF73" s="7">
        <f>IF(DAY($A73)=1,VLOOKUP($A73-1,$A$2:$L$1124,$T$1,FALSE)/VLOOKUP($A73-1,$A$2:$N$1124,14,FALSE),AF72)</f>
        <v>0</v>
      </c>
      <c r="AG73" s="7">
        <f>IF(DAY($A73)=1,VLOOKUP($A73-1,$A$2:$L$1124,$U$1,FALSE)/VLOOKUP($A73-1,$A$2:$N$1124,14,FALSE),AG72)</f>
        <v>0.10807816455832599</v>
      </c>
      <c r="AH73" s="7">
        <f>IF(DAY($A73)=1,VLOOKUP($A73-1,$A$2:$L$1124,$V$1,FALSE)/VLOOKUP($A73-1,$A$2:$N$1124,14,FALSE),AH72)</f>
        <v>0</v>
      </c>
      <c r="AI73" s="7">
        <f>IF(DAY($A73)=1,VLOOKUP($A73-1,$A$2:$L$1124,$W$1,FALSE)/VLOOKUP($A73-1,$A$2:$N$1124,14,FALSE),AI72)</f>
        <v>1.9245720109516472E-3</v>
      </c>
      <c r="AJ73" s="7">
        <f>IF(DAY($A73)=1,VLOOKUP($A73-1,$A$2:$L$1124,$X$1,FALSE)/VLOOKUP($A73-1,$A$2:$N$1124,14,FALSE),AJ72)</f>
        <v>0</v>
      </c>
      <c r="AK73" s="7">
        <f>IF(DAY($A73)=1,VLOOKUP($A73-1,$A$2:$L$1124,$Y$1,FALSE)/VLOOKUP($A73-1,$A$2:$N$1124,14,FALSE),AK72)</f>
        <v>0</v>
      </c>
      <c r="AL73" s="7">
        <f>IF(DAY($A73)=1,VLOOKUP($A73-1,$A$2:$L$1124,$Z$1,FALSE)/VLOOKUP($A73-1,$A$2:$N$1124,14,FALSE),AL72)</f>
        <v>1.9881355978909267E-3</v>
      </c>
      <c r="AM73" s="7">
        <f>IF(DAY($A73)=1,VLOOKUP($A73-1,$A$2:$L$1124,$AA$1,FALSE)/VLOOKUP($A73-1,$A$2:$N$1124,14,FALSE),AM72)</f>
        <v>3.2929273073790499E-4</v>
      </c>
      <c r="AO73" s="12">
        <f>VLOOKUP($A73,BTC!$A$1:$G$1853,5,FALSE)</f>
        <v>421.69</v>
      </c>
      <c r="AP73" s="12">
        <f>VLOOKUP($A73,XRP!$A$1:$G$1853,5,FALSE)</f>
        <v>8.8030000000000001E-3</v>
      </c>
      <c r="AQ73" s="12">
        <f>VLOOKUP($A73,LTC!$A$1:$G$1853,5,FALSE)</f>
        <v>3.38</v>
      </c>
      <c r="AR73" s="12">
        <f>VLOOKUP($A73,ETC!$A$1:$G$1853,5,FALSE)</f>
        <v>0</v>
      </c>
      <c r="AS73" s="12">
        <f>VLOOKUP($A73,ETH!$A$1:$G$1853,5,FALSE)</f>
        <v>11.08</v>
      </c>
      <c r="AT73" s="12">
        <f>VLOOKUP($A73,BCH!$A$1:$G$1853,5,FALSE)</f>
        <v>0</v>
      </c>
      <c r="AU73" s="12">
        <f>VLOOKUP($A73,XMR!$A$1:$G$1853,5,FALSE)</f>
        <v>1.1000000000000001</v>
      </c>
      <c r="AV73" s="12">
        <f>VLOOKUP($A73,ZEC!$A$1:$G$1853,5,FALSE)</f>
        <v>0</v>
      </c>
      <c r="AW73" s="12">
        <f>VLOOKUP($A73,EOS!$A$1:$G$1853,5,FALSE)</f>
        <v>0</v>
      </c>
      <c r="AX73" s="12">
        <f>VLOOKUP($A73,DASH!$A$1:$G$1853,5,FALSE)</f>
        <v>5.15</v>
      </c>
      <c r="AY73" s="12">
        <f>VLOOKUP($A73,XLM!$A$1:$G$1853,5,FALSE)</f>
        <v>2.5669999999999998E-3</v>
      </c>
      <c r="BA73" s="24">
        <v>1</v>
      </c>
      <c r="BB73" s="24">
        <v>1</v>
      </c>
      <c r="BC73" s="24">
        <v>1</v>
      </c>
      <c r="BD73" s="24">
        <v>0</v>
      </c>
      <c r="BE73" s="24">
        <v>1</v>
      </c>
      <c r="BF73" s="24">
        <v>0</v>
      </c>
      <c r="BG73" s="24">
        <v>1</v>
      </c>
      <c r="BH73" s="24">
        <v>0</v>
      </c>
      <c r="BI73" s="24">
        <v>0</v>
      </c>
      <c r="BJ73" s="24">
        <v>1</v>
      </c>
      <c r="BK73" s="24">
        <v>1</v>
      </c>
      <c r="BM73" s="19">
        <f>IF(SUM(BA72:BK72)=SUM(BA73:BK73),BM72,BM72*SUMPRODUCT(BA73:BK73,AO73:AY73,Q73:AA73)/SUMPRODUCT(BA72:BK72,AO73:AY73,AC73:AM73))</f>
        <v>0.92135790630093795</v>
      </c>
      <c r="BN73" s="26">
        <f>SUMPRODUCT(AO73:AY73,BA73:BK73,Q73:AA73)/BM73</f>
        <v>393.94618225851957</v>
      </c>
      <c r="BO73">
        <f t="shared" si="40"/>
        <v>421.69</v>
      </c>
    </row>
    <row r="74" spans="1:67" x14ac:dyDescent="0.75">
      <c r="A74" s="4">
        <v>42441</v>
      </c>
      <c r="B74" s="46">
        <f>INDEX('Index Volume'!B:B,MATCH(Index_New!$A74,'Index Volume'!$A:$A,0))</f>
        <v>92712896</v>
      </c>
      <c r="C74" s="46">
        <f>INDEX('Index Volume'!C:C,MATCH(Index_New!$A74,'Index Volume'!$A:$A,0))</f>
        <v>1536850</v>
      </c>
      <c r="D74" s="46">
        <f>INDEX('Index Volume'!D:D,MATCH(Index_New!$A74,'Index Volume'!$A:$A,0))</f>
        <v>1076560</v>
      </c>
      <c r="E74" s="46">
        <f>INDEX('Index Volume'!E:E,MATCH(Index_New!$A74,'Index Volume'!$A:$A,0))</f>
        <v>0</v>
      </c>
      <c r="F74" s="46">
        <f>INDEX('Index Volume'!F:F,MATCH(Index_New!$A74,'Index Volume'!$A:$A,0))</f>
        <v>48957300</v>
      </c>
      <c r="G74" s="46">
        <f>INDEX('Index Volume'!G:G,MATCH(Index_New!$A74,'Index Volume'!$A:$A,0))</f>
        <v>0</v>
      </c>
      <c r="H74" s="46">
        <f>INDEX('Index Volume'!H:H,MATCH(Index_New!$A74,'Index Volume'!$A:$A,0))</f>
        <v>332215</v>
      </c>
      <c r="I74" s="46">
        <f>INDEX('Index Volume'!I:I,MATCH(Index_New!$A74,'Index Volume'!$A:$A,0))</f>
        <v>0</v>
      </c>
      <c r="J74" s="46">
        <f>INDEX('Index Volume'!J:J,MATCH(Index_New!$A74,'Index Volume'!$A:$A,0))</f>
        <v>0</v>
      </c>
      <c r="K74" s="46">
        <f>INDEX('Index Volume'!K:K,MATCH(Index_New!$A74,'Index Volume'!$A:$A,0))</f>
        <v>313635</v>
      </c>
      <c r="L74" s="46">
        <f>INDEX('Index Volume'!L:L,MATCH(Index_New!$A74,'Index Volume'!$A:$A,0))</f>
        <v>102896</v>
      </c>
      <c r="M74" s="46">
        <f t="shared" si="26"/>
        <v>145032352</v>
      </c>
      <c r="N74" s="1">
        <f t="shared" si="27"/>
        <v>145032352</v>
      </c>
      <c r="O74" t="b">
        <f t="shared" si="28"/>
        <v>1</v>
      </c>
      <c r="Q74" s="7">
        <f t="shared" si="29"/>
        <v>0.85770850160149004</v>
      </c>
      <c r="R74" s="7">
        <f t="shared" si="30"/>
        <v>9.7396570858949948E-3</v>
      </c>
      <c r="S74" s="7">
        <f t="shared" si="31"/>
        <v>2.0231676414708456E-2</v>
      </c>
      <c r="T74" s="7">
        <f t="shared" si="32"/>
        <v>0</v>
      </c>
      <c r="U74" s="7">
        <f t="shared" si="33"/>
        <v>0.10807816455832599</v>
      </c>
      <c r="V74" s="7">
        <f t="shared" si="34"/>
        <v>0</v>
      </c>
      <c r="W74" s="7">
        <f t="shared" si="35"/>
        <v>1.9245720109516472E-3</v>
      </c>
      <c r="X74" s="7">
        <f t="shared" si="36"/>
        <v>0</v>
      </c>
      <c r="Y74" s="7">
        <f t="shared" si="37"/>
        <v>0</v>
      </c>
      <c r="Z74" s="7">
        <f t="shared" si="38"/>
        <v>1.9881355978909267E-3</v>
      </c>
      <c r="AA74" s="7">
        <f t="shared" si="39"/>
        <v>3.2929273073790499E-4</v>
      </c>
      <c r="AC74" s="7">
        <f>IF(DAY($A74)=1,VLOOKUP($A74-1,$A$2:$L$1124,$Q$1,FALSE)/VLOOKUP($A74-1,$A$2:$N$1124,14,FALSE),AC73)</f>
        <v>0.85770850160149004</v>
      </c>
      <c r="AD74" s="7">
        <f>IF(DAY($A74)=1,VLOOKUP($A74-1,$A$2:$L$1124,$R$1,FALSE)/VLOOKUP($A74-1,$A$2:$N$1124,14,FALSE),AD73)</f>
        <v>9.7396570858949948E-3</v>
      </c>
      <c r="AE74" s="7">
        <f>IF(DAY($A74)=1,VLOOKUP($A74-1,$A$2:$L$1124,$S$1,FALSE)/VLOOKUP($A74-1,$A$2:$N$1124,14,FALSE),AE73)</f>
        <v>2.0231676414708456E-2</v>
      </c>
      <c r="AF74" s="7">
        <f>IF(DAY($A74)=1,VLOOKUP($A74-1,$A$2:$L$1124,$T$1,FALSE)/VLOOKUP($A74-1,$A$2:$N$1124,14,FALSE),AF73)</f>
        <v>0</v>
      </c>
      <c r="AG74" s="7">
        <f>IF(DAY($A74)=1,VLOOKUP($A74-1,$A$2:$L$1124,$U$1,FALSE)/VLOOKUP($A74-1,$A$2:$N$1124,14,FALSE),AG73)</f>
        <v>0.10807816455832599</v>
      </c>
      <c r="AH74" s="7">
        <f>IF(DAY($A74)=1,VLOOKUP($A74-1,$A$2:$L$1124,$V$1,FALSE)/VLOOKUP($A74-1,$A$2:$N$1124,14,FALSE),AH73)</f>
        <v>0</v>
      </c>
      <c r="AI74" s="7">
        <f>IF(DAY($A74)=1,VLOOKUP($A74-1,$A$2:$L$1124,$W$1,FALSE)/VLOOKUP($A74-1,$A$2:$N$1124,14,FALSE),AI73)</f>
        <v>1.9245720109516472E-3</v>
      </c>
      <c r="AJ74" s="7">
        <f>IF(DAY($A74)=1,VLOOKUP($A74-1,$A$2:$L$1124,$X$1,FALSE)/VLOOKUP($A74-1,$A$2:$N$1124,14,FALSE),AJ73)</f>
        <v>0</v>
      </c>
      <c r="AK74" s="7">
        <f>IF(DAY($A74)=1,VLOOKUP($A74-1,$A$2:$L$1124,$Y$1,FALSE)/VLOOKUP($A74-1,$A$2:$N$1124,14,FALSE),AK73)</f>
        <v>0</v>
      </c>
      <c r="AL74" s="7">
        <f>IF(DAY($A74)=1,VLOOKUP($A74-1,$A$2:$L$1124,$Z$1,FALSE)/VLOOKUP($A74-1,$A$2:$N$1124,14,FALSE),AL73)</f>
        <v>1.9881355978909267E-3</v>
      </c>
      <c r="AM74" s="7">
        <f>IF(DAY($A74)=1,VLOOKUP($A74-1,$A$2:$L$1124,$AA$1,FALSE)/VLOOKUP($A74-1,$A$2:$N$1124,14,FALSE),AM73)</f>
        <v>3.2929273073790499E-4</v>
      </c>
      <c r="AO74" s="12">
        <f>VLOOKUP($A74,BTC!$A$1:$G$1853,5,FALSE)</f>
        <v>411.62</v>
      </c>
      <c r="AP74" s="12">
        <f>VLOOKUP($A74,XRP!$A$1:$G$1853,5,FALSE)</f>
        <v>8.6999999999999994E-3</v>
      </c>
      <c r="AQ74" s="12">
        <f>VLOOKUP($A74,LTC!$A$1:$G$1853,5,FALSE)</f>
        <v>3.29</v>
      </c>
      <c r="AR74" s="12">
        <f>VLOOKUP($A74,ETC!$A$1:$G$1853,5,FALSE)</f>
        <v>0</v>
      </c>
      <c r="AS74" s="12">
        <f>VLOOKUP($A74,ETH!$A$1:$G$1853,5,FALSE)</f>
        <v>13.53</v>
      </c>
      <c r="AT74" s="12">
        <f>VLOOKUP($A74,BCH!$A$1:$G$1853,5,FALSE)</f>
        <v>0</v>
      </c>
      <c r="AU74" s="12">
        <f>VLOOKUP($A74,XMR!$A$1:$G$1853,5,FALSE)</f>
        <v>1.1499999999999999</v>
      </c>
      <c r="AV74" s="12">
        <f>VLOOKUP($A74,ZEC!$A$1:$G$1853,5,FALSE)</f>
        <v>0</v>
      </c>
      <c r="AW74" s="12">
        <f>VLOOKUP($A74,EOS!$A$1:$G$1853,5,FALSE)</f>
        <v>0</v>
      </c>
      <c r="AX74" s="12">
        <f>VLOOKUP($A74,DASH!$A$1:$G$1853,5,FALSE)</f>
        <v>5.31</v>
      </c>
      <c r="AY74" s="12">
        <f>VLOOKUP($A74,XLM!$A$1:$G$1853,5,FALSE)</f>
        <v>2.2699999999999999E-3</v>
      </c>
      <c r="BA74" s="24">
        <v>1</v>
      </c>
      <c r="BB74" s="24">
        <v>1</v>
      </c>
      <c r="BC74" s="24">
        <v>1</v>
      </c>
      <c r="BD74" s="24">
        <v>0</v>
      </c>
      <c r="BE74" s="24">
        <v>1</v>
      </c>
      <c r="BF74" s="24">
        <v>0</v>
      </c>
      <c r="BG74" s="24">
        <v>1</v>
      </c>
      <c r="BH74" s="24">
        <v>0</v>
      </c>
      <c r="BI74" s="24">
        <v>0</v>
      </c>
      <c r="BJ74" s="24">
        <v>1</v>
      </c>
      <c r="BK74" s="24">
        <v>1</v>
      </c>
      <c r="BM74" s="19">
        <f>IF(SUM(BA73:BK73)=SUM(BA74:BK74),BM73,BM73*SUMPRODUCT(BA74:BK74,AO74:AY74,Q74:AA74)/SUMPRODUCT(BA73:BK73,AO74:AY74,AC74:AM74))</f>
        <v>0.92135790630093795</v>
      </c>
      <c r="BN74" s="26">
        <f>SUMPRODUCT(AO74:AY74,BA74:BK74,Q74:AA74)/BM74</f>
        <v>384.85770461887597</v>
      </c>
      <c r="BO74">
        <f t="shared" si="40"/>
        <v>411.62</v>
      </c>
    </row>
    <row r="75" spans="1:67" x14ac:dyDescent="0.75">
      <c r="A75" s="3">
        <v>42442</v>
      </c>
      <c r="B75" s="46">
        <f>INDEX('Index Volume'!B:B,MATCH(Index_New!$A75,'Index Volume'!$A:$A,0))</f>
        <v>74322800</v>
      </c>
      <c r="C75" s="46">
        <f>INDEX('Index Volume'!C:C,MATCH(Index_New!$A75,'Index Volume'!$A:$A,0))</f>
        <v>860868</v>
      </c>
      <c r="D75" s="46">
        <f>INDEX('Index Volume'!D:D,MATCH(Index_New!$A75,'Index Volume'!$A:$A,0))</f>
        <v>1140930</v>
      </c>
      <c r="E75" s="46">
        <f>INDEX('Index Volume'!E:E,MATCH(Index_New!$A75,'Index Volume'!$A:$A,0))</f>
        <v>0</v>
      </c>
      <c r="F75" s="46">
        <f>INDEX('Index Volume'!F:F,MATCH(Index_New!$A75,'Index Volume'!$A:$A,0))</f>
        <v>43915100</v>
      </c>
      <c r="G75" s="46">
        <f>INDEX('Index Volume'!G:G,MATCH(Index_New!$A75,'Index Volume'!$A:$A,0))</f>
        <v>0</v>
      </c>
      <c r="H75" s="46">
        <f>INDEX('Index Volume'!H:H,MATCH(Index_New!$A75,'Index Volume'!$A:$A,0))</f>
        <v>276132</v>
      </c>
      <c r="I75" s="46">
        <f>INDEX('Index Volume'!I:I,MATCH(Index_New!$A75,'Index Volume'!$A:$A,0))</f>
        <v>0</v>
      </c>
      <c r="J75" s="46">
        <f>INDEX('Index Volume'!J:J,MATCH(Index_New!$A75,'Index Volume'!$A:$A,0))</f>
        <v>0</v>
      </c>
      <c r="K75" s="46">
        <f>INDEX('Index Volume'!K:K,MATCH(Index_New!$A75,'Index Volume'!$A:$A,0))</f>
        <v>738440</v>
      </c>
      <c r="L75" s="46">
        <f>INDEX('Index Volume'!L:L,MATCH(Index_New!$A75,'Index Volume'!$A:$A,0))</f>
        <v>56827</v>
      </c>
      <c r="M75" s="46">
        <f t="shared" si="26"/>
        <v>121311097</v>
      </c>
      <c r="N75" s="1">
        <f t="shared" si="27"/>
        <v>121311097</v>
      </c>
      <c r="O75" t="b">
        <f t="shared" si="28"/>
        <v>1</v>
      </c>
      <c r="Q75" s="7">
        <f t="shared" si="29"/>
        <v>0.85770850160149004</v>
      </c>
      <c r="R75" s="7">
        <f t="shared" si="30"/>
        <v>9.7396570858949948E-3</v>
      </c>
      <c r="S75" s="7">
        <f t="shared" si="31"/>
        <v>2.0231676414708456E-2</v>
      </c>
      <c r="T75" s="7">
        <f t="shared" si="32"/>
        <v>0</v>
      </c>
      <c r="U75" s="7">
        <f t="shared" si="33"/>
        <v>0.10807816455832599</v>
      </c>
      <c r="V75" s="7">
        <f t="shared" si="34"/>
        <v>0</v>
      </c>
      <c r="W75" s="7">
        <f t="shared" si="35"/>
        <v>1.9245720109516472E-3</v>
      </c>
      <c r="X75" s="7">
        <f t="shared" si="36"/>
        <v>0</v>
      </c>
      <c r="Y75" s="7">
        <f t="shared" si="37"/>
        <v>0</v>
      </c>
      <c r="Z75" s="7">
        <f t="shared" si="38"/>
        <v>1.9881355978909267E-3</v>
      </c>
      <c r="AA75" s="7">
        <f t="shared" si="39"/>
        <v>3.2929273073790499E-4</v>
      </c>
      <c r="AC75" s="7">
        <f>IF(DAY($A75)=1,VLOOKUP($A75-1,$A$2:$L$1124,$Q$1,FALSE)/VLOOKUP($A75-1,$A$2:$N$1124,14,FALSE),AC74)</f>
        <v>0.85770850160149004</v>
      </c>
      <c r="AD75" s="7">
        <f>IF(DAY($A75)=1,VLOOKUP($A75-1,$A$2:$L$1124,$R$1,FALSE)/VLOOKUP($A75-1,$A$2:$N$1124,14,FALSE),AD74)</f>
        <v>9.7396570858949948E-3</v>
      </c>
      <c r="AE75" s="7">
        <f>IF(DAY($A75)=1,VLOOKUP($A75-1,$A$2:$L$1124,$S$1,FALSE)/VLOOKUP($A75-1,$A$2:$N$1124,14,FALSE),AE74)</f>
        <v>2.0231676414708456E-2</v>
      </c>
      <c r="AF75" s="7">
        <f>IF(DAY($A75)=1,VLOOKUP($A75-1,$A$2:$L$1124,$T$1,FALSE)/VLOOKUP($A75-1,$A$2:$N$1124,14,FALSE),AF74)</f>
        <v>0</v>
      </c>
      <c r="AG75" s="7">
        <f>IF(DAY($A75)=1,VLOOKUP($A75-1,$A$2:$L$1124,$U$1,FALSE)/VLOOKUP($A75-1,$A$2:$N$1124,14,FALSE),AG74)</f>
        <v>0.10807816455832599</v>
      </c>
      <c r="AH75" s="7">
        <f>IF(DAY($A75)=1,VLOOKUP($A75-1,$A$2:$L$1124,$V$1,FALSE)/VLOOKUP($A75-1,$A$2:$N$1124,14,FALSE),AH74)</f>
        <v>0</v>
      </c>
      <c r="AI75" s="7">
        <f>IF(DAY($A75)=1,VLOOKUP($A75-1,$A$2:$L$1124,$W$1,FALSE)/VLOOKUP($A75-1,$A$2:$N$1124,14,FALSE),AI74)</f>
        <v>1.9245720109516472E-3</v>
      </c>
      <c r="AJ75" s="7">
        <f>IF(DAY($A75)=1,VLOOKUP($A75-1,$A$2:$L$1124,$X$1,FALSE)/VLOOKUP($A75-1,$A$2:$N$1124,14,FALSE),AJ74)</f>
        <v>0</v>
      </c>
      <c r="AK75" s="7">
        <f>IF(DAY($A75)=1,VLOOKUP($A75-1,$A$2:$L$1124,$Y$1,FALSE)/VLOOKUP($A75-1,$A$2:$N$1124,14,FALSE),AK74)</f>
        <v>0</v>
      </c>
      <c r="AL75" s="7">
        <f>IF(DAY($A75)=1,VLOOKUP($A75-1,$A$2:$L$1124,$Z$1,FALSE)/VLOOKUP($A75-1,$A$2:$N$1124,14,FALSE),AL74)</f>
        <v>1.9881355978909267E-3</v>
      </c>
      <c r="AM75" s="7">
        <f>IF(DAY($A75)=1,VLOOKUP($A75-1,$A$2:$L$1124,$AA$1,FALSE)/VLOOKUP($A75-1,$A$2:$N$1124,14,FALSE),AM74)</f>
        <v>3.2929273073790499E-4</v>
      </c>
      <c r="AO75" s="12">
        <f>VLOOKUP($A75,BTC!$A$1:$G$1853,5,FALSE)</f>
        <v>414.07</v>
      </c>
      <c r="AP75" s="12">
        <f>VLOOKUP($A75,XRP!$A$1:$G$1853,5,FALSE)</f>
        <v>8.6350000000000003E-3</v>
      </c>
      <c r="AQ75" s="12">
        <f>VLOOKUP($A75,LTC!$A$1:$G$1853,5,FALSE)</f>
        <v>3.31</v>
      </c>
      <c r="AR75" s="12">
        <f>VLOOKUP($A75,ETC!$A$1:$G$1853,5,FALSE)</f>
        <v>0</v>
      </c>
      <c r="AS75" s="12">
        <f>VLOOKUP($A75,ETH!$A$1:$G$1853,5,FALSE)</f>
        <v>14.48</v>
      </c>
      <c r="AT75" s="12">
        <f>VLOOKUP($A75,BCH!$A$1:$G$1853,5,FALSE)</f>
        <v>0</v>
      </c>
      <c r="AU75" s="12">
        <f>VLOOKUP($A75,XMR!$A$1:$G$1853,5,FALSE)</f>
        <v>1.24</v>
      </c>
      <c r="AV75" s="12">
        <f>VLOOKUP($A75,ZEC!$A$1:$G$1853,5,FALSE)</f>
        <v>0</v>
      </c>
      <c r="AW75" s="12">
        <f>VLOOKUP($A75,EOS!$A$1:$G$1853,5,FALSE)</f>
        <v>0</v>
      </c>
      <c r="AX75" s="12">
        <f>VLOOKUP($A75,DASH!$A$1:$G$1853,5,FALSE)</f>
        <v>5.68</v>
      </c>
      <c r="AY75" s="12">
        <f>VLOOKUP($A75,XLM!$A$1:$G$1853,5,FALSE)</f>
        <v>2.1770000000000001E-3</v>
      </c>
      <c r="BA75" s="24">
        <v>1</v>
      </c>
      <c r="BB75" s="24">
        <v>1</v>
      </c>
      <c r="BC75" s="24">
        <v>1</v>
      </c>
      <c r="BD75" s="24">
        <v>0</v>
      </c>
      <c r="BE75" s="24">
        <v>1</v>
      </c>
      <c r="BF75" s="24">
        <v>0</v>
      </c>
      <c r="BG75" s="24">
        <v>1</v>
      </c>
      <c r="BH75" s="24">
        <v>0</v>
      </c>
      <c r="BI75" s="24">
        <v>0</v>
      </c>
      <c r="BJ75" s="24">
        <v>1</v>
      </c>
      <c r="BK75" s="24">
        <v>1</v>
      </c>
      <c r="BM75" s="19">
        <f>IF(SUM(BA74:BK74)=SUM(BA75:BK75),BM74,BM74*SUMPRODUCT(BA75:BK75,AO75:AY75,Q75:AA75)/SUMPRODUCT(BA74:BK74,AO75:AY75,AC75:AM75))</f>
        <v>0.92135790630093795</v>
      </c>
      <c r="BN75" s="26">
        <f>SUMPRODUCT(AO75:AY75,BA75:BK75,Q75:AA75)/BM75</f>
        <v>387.25131611518009</v>
      </c>
      <c r="BO75">
        <f t="shared" si="40"/>
        <v>414.07</v>
      </c>
    </row>
    <row r="76" spans="1:67" x14ac:dyDescent="0.75">
      <c r="A76" s="4">
        <v>42443</v>
      </c>
      <c r="B76" s="46">
        <f>INDEX('Index Volume'!B:B,MATCH(Index_New!$A76,'Index Volume'!$A:$A,0))</f>
        <v>95259400</v>
      </c>
      <c r="C76" s="46">
        <f>INDEX('Index Volume'!C:C,MATCH(Index_New!$A76,'Index Volume'!$A:$A,0))</f>
        <v>846750</v>
      </c>
      <c r="D76" s="46">
        <f>INDEX('Index Volume'!D:D,MATCH(Index_New!$A76,'Index Volume'!$A:$A,0))</f>
        <v>670283</v>
      </c>
      <c r="E76" s="46">
        <f>INDEX('Index Volume'!E:E,MATCH(Index_New!$A76,'Index Volume'!$A:$A,0))</f>
        <v>0</v>
      </c>
      <c r="F76" s="46">
        <f>INDEX('Index Volume'!F:F,MATCH(Index_New!$A76,'Index Volume'!$A:$A,0))</f>
        <v>58385100</v>
      </c>
      <c r="G76" s="46">
        <f>INDEX('Index Volume'!G:G,MATCH(Index_New!$A76,'Index Volume'!$A:$A,0))</f>
        <v>0</v>
      </c>
      <c r="H76" s="46">
        <f>INDEX('Index Volume'!H:H,MATCH(Index_New!$A76,'Index Volume'!$A:$A,0))</f>
        <v>195842</v>
      </c>
      <c r="I76" s="46">
        <f>INDEX('Index Volume'!I:I,MATCH(Index_New!$A76,'Index Volume'!$A:$A,0))</f>
        <v>0</v>
      </c>
      <c r="J76" s="46">
        <f>INDEX('Index Volume'!J:J,MATCH(Index_New!$A76,'Index Volume'!$A:$A,0))</f>
        <v>0</v>
      </c>
      <c r="K76" s="46">
        <f>INDEX('Index Volume'!K:K,MATCH(Index_New!$A76,'Index Volume'!$A:$A,0))</f>
        <v>395433</v>
      </c>
      <c r="L76" s="46">
        <f>INDEX('Index Volume'!L:L,MATCH(Index_New!$A76,'Index Volume'!$A:$A,0))</f>
        <v>74931</v>
      </c>
      <c r="M76" s="46">
        <f t="shared" si="26"/>
        <v>155827739</v>
      </c>
      <c r="N76" s="1">
        <f t="shared" si="27"/>
        <v>155827739</v>
      </c>
      <c r="O76" t="b">
        <f t="shared" si="28"/>
        <v>1</v>
      </c>
      <c r="Q76" s="7">
        <f t="shared" si="29"/>
        <v>0.85770850160149004</v>
      </c>
      <c r="R76" s="7">
        <f t="shared" si="30"/>
        <v>9.7396570858949948E-3</v>
      </c>
      <c r="S76" s="7">
        <f t="shared" si="31"/>
        <v>2.0231676414708456E-2</v>
      </c>
      <c r="T76" s="7">
        <f t="shared" si="32"/>
        <v>0</v>
      </c>
      <c r="U76" s="7">
        <f t="shared" si="33"/>
        <v>0.10807816455832599</v>
      </c>
      <c r="V76" s="7">
        <f t="shared" si="34"/>
        <v>0</v>
      </c>
      <c r="W76" s="7">
        <f t="shared" si="35"/>
        <v>1.9245720109516472E-3</v>
      </c>
      <c r="X76" s="7">
        <f t="shared" si="36"/>
        <v>0</v>
      </c>
      <c r="Y76" s="7">
        <f t="shared" si="37"/>
        <v>0</v>
      </c>
      <c r="Z76" s="7">
        <f t="shared" si="38"/>
        <v>1.9881355978909267E-3</v>
      </c>
      <c r="AA76" s="7">
        <f t="shared" si="39"/>
        <v>3.2929273073790499E-4</v>
      </c>
      <c r="AC76" s="7">
        <f>IF(DAY($A76)=1,VLOOKUP($A76-1,$A$2:$L$1124,$Q$1,FALSE)/VLOOKUP($A76-1,$A$2:$N$1124,14,FALSE),AC75)</f>
        <v>0.85770850160149004</v>
      </c>
      <c r="AD76" s="7">
        <f>IF(DAY($A76)=1,VLOOKUP($A76-1,$A$2:$L$1124,$R$1,FALSE)/VLOOKUP($A76-1,$A$2:$N$1124,14,FALSE),AD75)</f>
        <v>9.7396570858949948E-3</v>
      </c>
      <c r="AE76" s="7">
        <f>IF(DAY($A76)=1,VLOOKUP($A76-1,$A$2:$L$1124,$S$1,FALSE)/VLOOKUP($A76-1,$A$2:$N$1124,14,FALSE),AE75)</f>
        <v>2.0231676414708456E-2</v>
      </c>
      <c r="AF76" s="7">
        <f>IF(DAY($A76)=1,VLOOKUP($A76-1,$A$2:$L$1124,$T$1,FALSE)/VLOOKUP($A76-1,$A$2:$N$1124,14,FALSE),AF75)</f>
        <v>0</v>
      </c>
      <c r="AG76" s="7">
        <f>IF(DAY($A76)=1,VLOOKUP($A76-1,$A$2:$L$1124,$U$1,FALSE)/VLOOKUP($A76-1,$A$2:$N$1124,14,FALSE),AG75)</f>
        <v>0.10807816455832599</v>
      </c>
      <c r="AH76" s="7">
        <f>IF(DAY($A76)=1,VLOOKUP($A76-1,$A$2:$L$1124,$V$1,FALSE)/VLOOKUP($A76-1,$A$2:$N$1124,14,FALSE),AH75)</f>
        <v>0</v>
      </c>
      <c r="AI76" s="7">
        <f>IF(DAY($A76)=1,VLOOKUP($A76-1,$A$2:$L$1124,$W$1,FALSE)/VLOOKUP($A76-1,$A$2:$N$1124,14,FALSE),AI75)</f>
        <v>1.9245720109516472E-3</v>
      </c>
      <c r="AJ76" s="7">
        <f>IF(DAY($A76)=1,VLOOKUP($A76-1,$A$2:$L$1124,$X$1,FALSE)/VLOOKUP($A76-1,$A$2:$N$1124,14,FALSE),AJ75)</f>
        <v>0</v>
      </c>
      <c r="AK76" s="7">
        <f>IF(DAY($A76)=1,VLOOKUP($A76-1,$A$2:$L$1124,$Y$1,FALSE)/VLOOKUP($A76-1,$A$2:$N$1124,14,FALSE),AK75)</f>
        <v>0</v>
      </c>
      <c r="AL76" s="7">
        <f>IF(DAY($A76)=1,VLOOKUP($A76-1,$A$2:$L$1124,$Z$1,FALSE)/VLOOKUP($A76-1,$A$2:$N$1124,14,FALSE),AL75)</f>
        <v>1.9881355978909267E-3</v>
      </c>
      <c r="AM76" s="7">
        <f>IF(DAY($A76)=1,VLOOKUP($A76-1,$A$2:$L$1124,$AA$1,FALSE)/VLOOKUP($A76-1,$A$2:$N$1124,14,FALSE),AM75)</f>
        <v>3.2929273073790499E-4</v>
      </c>
      <c r="AO76" s="12">
        <f>VLOOKUP($A76,BTC!$A$1:$G$1853,5,FALSE)</f>
        <v>416.44</v>
      </c>
      <c r="AP76" s="12">
        <f>VLOOKUP($A76,XRP!$A$1:$G$1853,5,FALSE)</f>
        <v>8.4790000000000004E-3</v>
      </c>
      <c r="AQ76" s="12">
        <f>VLOOKUP($A76,LTC!$A$1:$G$1853,5,FALSE)</f>
        <v>3.3</v>
      </c>
      <c r="AR76" s="12">
        <f>VLOOKUP($A76,ETC!$A$1:$G$1853,5,FALSE)</f>
        <v>0</v>
      </c>
      <c r="AS76" s="12">
        <f>VLOOKUP($A76,ETH!$A$1:$G$1853,5,FALSE)</f>
        <v>12.45</v>
      </c>
      <c r="AT76" s="12">
        <f>VLOOKUP($A76,BCH!$A$1:$G$1853,5,FALSE)</f>
        <v>0</v>
      </c>
      <c r="AU76" s="12">
        <f>VLOOKUP($A76,XMR!$A$1:$G$1853,5,FALSE)</f>
        <v>1.1200000000000001</v>
      </c>
      <c r="AV76" s="12">
        <f>VLOOKUP($A76,ZEC!$A$1:$G$1853,5,FALSE)</f>
        <v>0</v>
      </c>
      <c r="AW76" s="12">
        <f>VLOOKUP($A76,EOS!$A$1:$G$1853,5,FALSE)</f>
        <v>0</v>
      </c>
      <c r="AX76" s="12">
        <f>VLOOKUP($A76,DASH!$A$1:$G$1853,5,FALSE)</f>
        <v>5.54</v>
      </c>
      <c r="AY76" s="12">
        <f>VLOOKUP($A76,XLM!$A$1:$G$1853,5,FALSE)</f>
        <v>2.1380000000000001E-3</v>
      </c>
      <c r="BA76" s="24">
        <v>1</v>
      </c>
      <c r="BB76" s="24">
        <v>1</v>
      </c>
      <c r="BC76" s="24">
        <v>1</v>
      </c>
      <c r="BD76" s="24">
        <v>0</v>
      </c>
      <c r="BE76" s="24">
        <v>1</v>
      </c>
      <c r="BF76" s="24">
        <v>0</v>
      </c>
      <c r="BG76" s="24">
        <v>1</v>
      </c>
      <c r="BH76" s="24">
        <v>0</v>
      </c>
      <c r="BI76" s="24">
        <v>0</v>
      </c>
      <c r="BJ76" s="24">
        <v>1</v>
      </c>
      <c r="BK76" s="24">
        <v>1</v>
      </c>
      <c r="BM76" s="19">
        <f>IF(SUM(BA75:BK75)=SUM(BA76:BK76),BM75,BM75*SUMPRODUCT(BA76:BK76,AO76:AY76,Q76:AA76)/SUMPRODUCT(BA75:BK75,AO76:AY76,AC76:AM76))</f>
        <v>0.92135790630093795</v>
      </c>
      <c r="BN76" s="26">
        <f>SUMPRODUCT(AO76:AY76,BA76:BK76,Q76:AA76)/BM76</f>
        <v>389.21869201300188</v>
      </c>
      <c r="BO76">
        <f t="shared" si="40"/>
        <v>416.44</v>
      </c>
    </row>
    <row r="77" spans="1:67" x14ac:dyDescent="0.75">
      <c r="A77" s="3">
        <v>42444</v>
      </c>
      <c r="B77" s="46">
        <f>INDEX('Index Volume'!B:B,MATCH(Index_New!$A77,'Index Volume'!$A:$A,0))</f>
        <v>66781700</v>
      </c>
      <c r="C77" s="46">
        <f>INDEX('Index Volume'!C:C,MATCH(Index_New!$A77,'Index Volume'!$A:$A,0))</f>
        <v>284572</v>
      </c>
      <c r="D77" s="46">
        <f>INDEX('Index Volume'!D:D,MATCH(Index_New!$A77,'Index Volume'!$A:$A,0))</f>
        <v>747107</v>
      </c>
      <c r="E77" s="46">
        <f>INDEX('Index Volume'!E:E,MATCH(Index_New!$A77,'Index Volume'!$A:$A,0))</f>
        <v>0</v>
      </c>
      <c r="F77" s="46">
        <f>INDEX('Index Volume'!F:F,MATCH(Index_New!$A77,'Index Volume'!$A:$A,0))</f>
        <v>28404500</v>
      </c>
      <c r="G77" s="46">
        <f>INDEX('Index Volume'!G:G,MATCH(Index_New!$A77,'Index Volume'!$A:$A,0))</f>
        <v>0</v>
      </c>
      <c r="H77" s="46">
        <f>INDEX('Index Volume'!H:H,MATCH(Index_New!$A77,'Index Volume'!$A:$A,0))</f>
        <v>221688</v>
      </c>
      <c r="I77" s="46">
        <f>INDEX('Index Volume'!I:I,MATCH(Index_New!$A77,'Index Volume'!$A:$A,0))</f>
        <v>0</v>
      </c>
      <c r="J77" s="46">
        <f>INDEX('Index Volume'!J:J,MATCH(Index_New!$A77,'Index Volume'!$A:$A,0))</f>
        <v>0</v>
      </c>
      <c r="K77" s="46">
        <f>INDEX('Index Volume'!K:K,MATCH(Index_New!$A77,'Index Volume'!$A:$A,0))</f>
        <v>310793</v>
      </c>
      <c r="L77" s="46">
        <f>INDEX('Index Volume'!L:L,MATCH(Index_New!$A77,'Index Volume'!$A:$A,0))</f>
        <v>45366</v>
      </c>
      <c r="M77" s="46">
        <f t="shared" si="26"/>
        <v>96795726</v>
      </c>
      <c r="N77" s="1">
        <f t="shared" si="27"/>
        <v>96795726</v>
      </c>
      <c r="O77" t="b">
        <f t="shared" si="28"/>
        <v>1</v>
      </c>
      <c r="Q77" s="7">
        <f t="shared" si="29"/>
        <v>0.85770850160149004</v>
      </c>
      <c r="R77" s="7">
        <f t="shared" si="30"/>
        <v>9.7396570858949948E-3</v>
      </c>
      <c r="S77" s="7">
        <f t="shared" si="31"/>
        <v>2.0231676414708456E-2</v>
      </c>
      <c r="T77" s="7">
        <f t="shared" si="32"/>
        <v>0</v>
      </c>
      <c r="U77" s="7">
        <f t="shared" si="33"/>
        <v>0.10807816455832599</v>
      </c>
      <c r="V77" s="7">
        <f t="shared" si="34"/>
        <v>0</v>
      </c>
      <c r="W77" s="7">
        <f t="shared" si="35"/>
        <v>1.9245720109516472E-3</v>
      </c>
      <c r="X77" s="7">
        <f t="shared" si="36"/>
        <v>0</v>
      </c>
      <c r="Y77" s="7">
        <f t="shared" si="37"/>
        <v>0</v>
      </c>
      <c r="Z77" s="7">
        <f t="shared" si="38"/>
        <v>1.9881355978909267E-3</v>
      </c>
      <c r="AA77" s="7">
        <f t="shared" si="39"/>
        <v>3.2929273073790499E-4</v>
      </c>
      <c r="AC77" s="7">
        <f>IF(DAY($A77)=1,VLOOKUP($A77-1,$A$2:$L$1124,$Q$1,FALSE)/VLOOKUP($A77-1,$A$2:$N$1124,14,FALSE),AC76)</f>
        <v>0.85770850160149004</v>
      </c>
      <c r="AD77" s="7">
        <f>IF(DAY($A77)=1,VLOOKUP($A77-1,$A$2:$L$1124,$R$1,FALSE)/VLOOKUP($A77-1,$A$2:$N$1124,14,FALSE),AD76)</f>
        <v>9.7396570858949948E-3</v>
      </c>
      <c r="AE77" s="7">
        <f>IF(DAY($A77)=1,VLOOKUP($A77-1,$A$2:$L$1124,$S$1,FALSE)/VLOOKUP($A77-1,$A$2:$N$1124,14,FALSE),AE76)</f>
        <v>2.0231676414708456E-2</v>
      </c>
      <c r="AF77" s="7">
        <f>IF(DAY($A77)=1,VLOOKUP($A77-1,$A$2:$L$1124,$T$1,FALSE)/VLOOKUP($A77-1,$A$2:$N$1124,14,FALSE),AF76)</f>
        <v>0</v>
      </c>
      <c r="AG77" s="7">
        <f>IF(DAY($A77)=1,VLOOKUP($A77-1,$A$2:$L$1124,$U$1,FALSE)/VLOOKUP($A77-1,$A$2:$N$1124,14,FALSE),AG76)</f>
        <v>0.10807816455832599</v>
      </c>
      <c r="AH77" s="7">
        <f>IF(DAY($A77)=1,VLOOKUP($A77-1,$A$2:$L$1124,$V$1,FALSE)/VLOOKUP($A77-1,$A$2:$N$1124,14,FALSE),AH76)</f>
        <v>0</v>
      </c>
      <c r="AI77" s="7">
        <f>IF(DAY($A77)=1,VLOOKUP($A77-1,$A$2:$L$1124,$W$1,FALSE)/VLOOKUP($A77-1,$A$2:$N$1124,14,FALSE),AI76)</f>
        <v>1.9245720109516472E-3</v>
      </c>
      <c r="AJ77" s="7">
        <f>IF(DAY($A77)=1,VLOOKUP($A77-1,$A$2:$L$1124,$X$1,FALSE)/VLOOKUP($A77-1,$A$2:$N$1124,14,FALSE),AJ76)</f>
        <v>0</v>
      </c>
      <c r="AK77" s="7">
        <f>IF(DAY($A77)=1,VLOOKUP($A77-1,$A$2:$L$1124,$Y$1,FALSE)/VLOOKUP($A77-1,$A$2:$N$1124,14,FALSE),AK76)</f>
        <v>0</v>
      </c>
      <c r="AL77" s="7">
        <f>IF(DAY($A77)=1,VLOOKUP($A77-1,$A$2:$L$1124,$Z$1,FALSE)/VLOOKUP($A77-1,$A$2:$N$1124,14,FALSE),AL76)</f>
        <v>1.9881355978909267E-3</v>
      </c>
      <c r="AM77" s="7">
        <f>IF(DAY($A77)=1,VLOOKUP($A77-1,$A$2:$L$1124,$AA$1,FALSE)/VLOOKUP($A77-1,$A$2:$N$1124,14,FALSE),AM76)</f>
        <v>3.2929273073790499E-4</v>
      </c>
      <c r="AO77" s="12">
        <f>VLOOKUP($A77,BTC!$A$1:$G$1853,5,FALSE)</f>
        <v>416.83</v>
      </c>
      <c r="AP77" s="12">
        <f>VLOOKUP($A77,XRP!$A$1:$G$1853,5,FALSE)</f>
        <v>8.1860000000000006E-3</v>
      </c>
      <c r="AQ77" s="12">
        <f>VLOOKUP($A77,LTC!$A$1:$G$1853,5,FALSE)</f>
        <v>3.31</v>
      </c>
      <c r="AR77" s="12">
        <f>VLOOKUP($A77,ETC!$A$1:$G$1853,5,FALSE)</f>
        <v>0</v>
      </c>
      <c r="AS77" s="12">
        <f>VLOOKUP($A77,ETH!$A$1:$G$1853,5,FALSE)</f>
        <v>13.01</v>
      </c>
      <c r="AT77" s="12">
        <f>VLOOKUP($A77,BCH!$A$1:$G$1853,5,FALSE)</f>
        <v>0</v>
      </c>
      <c r="AU77" s="12">
        <f>VLOOKUP($A77,XMR!$A$1:$G$1853,5,FALSE)</f>
        <v>1.1399999999999999</v>
      </c>
      <c r="AV77" s="12">
        <f>VLOOKUP($A77,ZEC!$A$1:$G$1853,5,FALSE)</f>
        <v>0</v>
      </c>
      <c r="AW77" s="12">
        <f>VLOOKUP($A77,EOS!$A$1:$G$1853,5,FALSE)</f>
        <v>0</v>
      </c>
      <c r="AX77" s="12">
        <f>VLOOKUP($A77,DASH!$A$1:$G$1853,5,FALSE)</f>
        <v>5.84</v>
      </c>
      <c r="AY77" s="12">
        <f>VLOOKUP($A77,XLM!$A$1:$G$1853,5,FALSE)</f>
        <v>2.1930000000000001E-3</v>
      </c>
      <c r="BA77" s="24">
        <v>1</v>
      </c>
      <c r="BB77" s="24">
        <v>1</v>
      </c>
      <c r="BC77" s="24">
        <v>1</v>
      </c>
      <c r="BD77" s="24">
        <v>0</v>
      </c>
      <c r="BE77" s="24">
        <v>1</v>
      </c>
      <c r="BF77" s="24">
        <v>0</v>
      </c>
      <c r="BG77" s="24">
        <v>1</v>
      </c>
      <c r="BH77" s="24">
        <v>0</v>
      </c>
      <c r="BI77" s="24">
        <v>0</v>
      </c>
      <c r="BJ77" s="24">
        <v>1</v>
      </c>
      <c r="BK77" s="24">
        <v>1</v>
      </c>
      <c r="BM77" s="19">
        <f>IF(SUM(BA76:BK76)=SUM(BA77:BK77),BM76,BM76*SUMPRODUCT(BA77:BK77,AO77:AY77,Q77:AA77)/SUMPRODUCT(BA76:BK76,AO77:AY77,AC77:AM77))</f>
        <v>0.92135790630093795</v>
      </c>
      <c r="BN77" s="26">
        <f>SUMPRODUCT(AO77:AY77,BA77:BK77,Q77:AA77)/BM77</f>
        <v>389.64834535221507</v>
      </c>
      <c r="BO77">
        <f t="shared" si="40"/>
        <v>416.83</v>
      </c>
    </row>
    <row r="78" spans="1:67" x14ac:dyDescent="0.75">
      <c r="A78" s="4">
        <v>42445</v>
      </c>
      <c r="B78" s="46">
        <f>INDEX('Index Volume'!B:B,MATCH(Index_New!$A78,'Index Volume'!$A:$A,0))</f>
        <v>65185800</v>
      </c>
      <c r="C78" s="46">
        <f>INDEX('Index Volume'!C:C,MATCH(Index_New!$A78,'Index Volume'!$A:$A,0))</f>
        <v>219047</v>
      </c>
      <c r="D78" s="46">
        <f>INDEX('Index Volume'!D:D,MATCH(Index_New!$A78,'Index Volume'!$A:$A,0))</f>
        <v>692940</v>
      </c>
      <c r="E78" s="46">
        <f>INDEX('Index Volume'!E:E,MATCH(Index_New!$A78,'Index Volume'!$A:$A,0))</f>
        <v>0</v>
      </c>
      <c r="F78" s="46">
        <f>INDEX('Index Volume'!F:F,MATCH(Index_New!$A78,'Index Volume'!$A:$A,0))</f>
        <v>24335500</v>
      </c>
      <c r="G78" s="46">
        <f>INDEX('Index Volume'!G:G,MATCH(Index_New!$A78,'Index Volume'!$A:$A,0))</f>
        <v>0</v>
      </c>
      <c r="H78" s="46">
        <f>INDEX('Index Volume'!H:H,MATCH(Index_New!$A78,'Index Volume'!$A:$A,0))</f>
        <v>156281</v>
      </c>
      <c r="I78" s="46">
        <f>INDEX('Index Volume'!I:I,MATCH(Index_New!$A78,'Index Volume'!$A:$A,0))</f>
        <v>0</v>
      </c>
      <c r="J78" s="46">
        <f>INDEX('Index Volume'!J:J,MATCH(Index_New!$A78,'Index Volume'!$A:$A,0))</f>
        <v>0</v>
      </c>
      <c r="K78" s="46">
        <f>INDEX('Index Volume'!K:K,MATCH(Index_New!$A78,'Index Volume'!$A:$A,0))</f>
        <v>953870</v>
      </c>
      <c r="L78" s="46">
        <f>INDEX('Index Volume'!L:L,MATCH(Index_New!$A78,'Index Volume'!$A:$A,0))</f>
        <v>24794</v>
      </c>
      <c r="M78" s="46">
        <f t="shared" si="26"/>
        <v>91568232</v>
      </c>
      <c r="N78" s="1">
        <f t="shared" si="27"/>
        <v>91568232</v>
      </c>
      <c r="O78" t="b">
        <f t="shared" si="28"/>
        <v>1</v>
      </c>
      <c r="Q78" s="7">
        <f t="shared" si="29"/>
        <v>0.85770850160149004</v>
      </c>
      <c r="R78" s="7">
        <f t="shared" si="30"/>
        <v>9.7396570858949948E-3</v>
      </c>
      <c r="S78" s="7">
        <f t="shared" si="31"/>
        <v>2.0231676414708456E-2</v>
      </c>
      <c r="T78" s="7">
        <f t="shared" si="32"/>
        <v>0</v>
      </c>
      <c r="U78" s="7">
        <f t="shared" si="33"/>
        <v>0.10807816455832599</v>
      </c>
      <c r="V78" s="7">
        <f t="shared" si="34"/>
        <v>0</v>
      </c>
      <c r="W78" s="7">
        <f t="shared" si="35"/>
        <v>1.9245720109516472E-3</v>
      </c>
      <c r="X78" s="7">
        <f t="shared" si="36"/>
        <v>0</v>
      </c>
      <c r="Y78" s="7">
        <f t="shared" si="37"/>
        <v>0</v>
      </c>
      <c r="Z78" s="7">
        <f t="shared" si="38"/>
        <v>1.9881355978909267E-3</v>
      </c>
      <c r="AA78" s="7">
        <f t="shared" si="39"/>
        <v>3.2929273073790499E-4</v>
      </c>
      <c r="AC78" s="7">
        <f>IF(DAY($A78)=1,VLOOKUP($A78-1,$A$2:$L$1124,$Q$1,FALSE)/VLOOKUP($A78-1,$A$2:$N$1124,14,FALSE),AC77)</f>
        <v>0.85770850160149004</v>
      </c>
      <c r="AD78" s="7">
        <f>IF(DAY($A78)=1,VLOOKUP($A78-1,$A$2:$L$1124,$R$1,FALSE)/VLOOKUP($A78-1,$A$2:$N$1124,14,FALSE),AD77)</f>
        <v>9.7396570858949948E-3</v>
      </c>
      <c r="AE78" s="7">
        <f>IF(DAY($A78)=1,VLOOKUP($A78-1,$A$2:$L$1124,$S$1,FALSE)/VLOOKUP($A78-1,$A$2:$N$1124,14,FALSE),AE77)</f>
        <v>2.0231676414708456E-2</v>
      </c>
      <c r="AF78" s="7">
        <f>IF(DAY($A78)=1,VLOOKUP($A78-1,$A$2:$L$1124,$T$1,FALSE)/VLOOKUP($A78-1,$A$2:$N$1124,14,FALSE),AF77)</f>
        <v>0</v>
      </c>
      <c r="AG78" s="7">
        <f>IF(DAY($A78)=1,VLOOKUP($A78-1,$A$2:$L$1124,$U$1,FALSE)/VLOOKUP($A78-1,$A$2:$N$1124,14,FALSE),AG77)</f>
        <v>0.10807816455832599</v>
      </c>
      <c r="AH78" s="7">
        <f>IF(DAY($A78)=1,VLOOKUP($A78-1,$A$2:$L$1124,$V$1,FALSE)/VLOOKUP($A78-1,$A$2:$N$1124,14,FALSE),AH77)</f>
        <v>0</v>
      </c>
      <c r="AI78" s="7">
        <f>IF(DAY($A78)=1,VLOOKUP($A78-1,$A$2:$L$1124,$W$1,FALSE)/VLOOKUP($A78-1,$A$2:$N$1124,14,FALSE),AI77)</f>
        <v>1.9245720109516472E-3</v>
      </c>
      <c r="AJ78" s="7">
        <f>IF(DAY($A78)=1,VLOOKUP($A78-1,$A$2:$L$1124,$X$1,FALSE)/VLOOKUP($A78-1,$A$2:$N$1124,14,FALSE),AJ77)</f>
        <v>0</v>
      </c>
      <c r="AK78" s="7">
        <f>IF(DAY($A78)=1,VLOOKUP($A78-1,$A$2:$L$1124,$Y$1,FALSE)/VLOOKUP($A78-1,$A$2:$N$1124,14,FALSE),AK77)</f>
        <v>0</v>
      </c>
      <c r="AL78" s="7">
        <f>IF(DAY($A78)=1,VLOOKUP($A78-1,$A$2:$L$1124,$Z$1,FALSE)/VLOOKUP($A78-1,$A$2:$N$1124,14,FALSE),AL77)</f>
        <v>1.9881355978909267E-3</v>
      </c>
      <c r="AM78" s="7">
        <f>IF(DAY($A78)=1,VLOOKUP($A78-1,$A$2:$L$1124,$AA$1,FALSE)/VLOOKUP($A78-1,$A$2:$N$1124,14,FALSE),AM77)</f>
        <v>3.2929273073790499E-4</v>
      </c>
      <c r="AO78" s="12">
        <f>VLOOKUP($A78,BTC!$A$1:$G$1853,5,FALSE)</f>
        <v>417.01</v>
      </c>
      <c r="AP78" s="12">
        <f>VLOOKUP($A78,XRP!$A$1:$G$1853,5,FALSE)</f>
        <v>8.1779999999999995E-3</v>
      </c>
      <c r="AQ78" s="12">
        <f>VLOOKUP($A78,LTC!$A$1:$G$1853,5,FALSE)</f>
        <v>3.31</v>
      </c>
      <c r="AR78" s="12">
        <f>VLOOKUP($A78,ETC!$A$1:$G$1853,5,FALSE)</f>
        <v>0</v>
      </c>
      <c r="AS78" s="12">
        <f>VLOOKUP($A78,ETH!$A$1:$G$1853,5,FALSE)</f>
        <v>12.52</v>
      </c>
      <c r="AT78" s="12">
        <f>VLOOKUP($A78,BCH!$A$1:$G$1853,5,FALSE)</f>
        <v>0</v>
      </c>
      <c r="AU78" s="12">
        <f>VLOOKUP($A78,XMR!$A$1:$G$1853,5,FALSE)</f>
        <v>1.1499999999999999</v>
      </c>
      <c r="AV78" s="12">
        <f>VLOOKUP($A78,ZEC!$A$1:$G$1853,5,FALSE)</f>
        <v>0</v>
      </c>
      <c r="AW78" s="12">
        <f>VLOOKUP($A78,EOS!$A$1:$G$1853,5,FALSE)</f>
        <v>0</v>
      </c>
      <c r="AX78" s="12">
        <f>VLOOKUP($A78,DASH!$A$1:$G$1853,5,FALSE)</f>
        <v>6.33</v>
      </c>
      <c r="AY78" s="12">
        <f>VLOOKUP($A78,XLM!$A$1:$G$1853,5,FALSE)</f>
        <v>2.1359999999999999E-3</v>
      </c>
      <c r="BA78" s="24">
        <v>1</v>
      </c>
      <c r="BB78" s="24">
        <v>1</v>
      </c>
      <c r="BC78" s="24">
        <v>1</v>
      </c>
      <c r="BD78" s="24">
        <v>0</v>
      </c>
      <c r="BE78" s="24">
        <v>1</v>
      </c>
      <c r="BF78" s="24">
        <v>0</v>
      </c>
      <c r="BG78" s="24">
        <v>1</v>
      </c>
      <c r="BH78" s="24">
        <v>0</v>
      </c>
      <c r="BI78" s="24">
        <v>0</v>
      </c>
      <c r="BJ78" s="24">
        <v>1</v>
      </c>
      <c r="BK78" s="24">
        <v>1</v>
      </c>
      <c r="BM78" s="19">
        <f>IF(SUM(BA77:BK77)=SUM(BA78:BK78),BM77,BM77*SUMPRODUCT(BA78:BK78,AO78:AY78,Q78:AA78)/SUMPRODUCT(BA77:BK77,AO78:AY78,AC78:AM78))</f>
        <v>0.92135790630093795</v>
      </c>
      <c r="BN78" s="26">
        <f>SUMPRODUCT(AO78:AY78,BA78:BK78,Q78:AA78)/BM78</f>
        <v>389.75951014977124</v>
      </c>
      <c r="BO78">
        <f t="shared" si="40"/>
        <v>417.01</v>
      </c>
    </row>
    <row r="79" spans="1:67" x14ac:dyDescent="0.75">
      <c r="A79" s="3">
        <v>42446</v>
      </c>
      <c r="B79" s="46">
        <f>INDEX('Index Volume'!B:B,MATCH(Index_New!$A79,'Index Volume'!$A:$A,0))</f>
        <v>83528600</v>
      </c>
      <c r="C79" s="46">
        <f>INDEX('Index Volume'!C:C,MATCH(Index_New!$A79,'Index Volume'!$A:$A,0))</f>
        <v>176475</v>
      </c>
      <c r="D79" s="46">
        <f>INDEX('Index Volume'!D:D,MATCH(Index_New!$A79,'Index Volume'!$A:$A,0))</f>
        <v>1038460</v>
      </c>
      <c r="E79" s="46">
        <f>INDEX('Index Volume'!E:E,MATCH(Index_New!$A79,'Index Volume'!$A:$A,0))</f>
        <v>0</v>
      </c>
      <c r="F79" s="46">
        <f>INDEX('Index Volume'!F:F,MATCH(Index_New!$A79,'Index Volume'!$A:$A,0))</f>
        <v>41650600</v>
      </c>
      <c r="G79" s="46">
        <f>INDEX('Index Volume'!G:G,MATCH(Index_New!$A79,'Index Volume'!$A:$A,0))</f>
        <v>0</v>
      </c>
      <c r="H79" s="46">
        <f>INDEX('Index Volume'!H:H,MATCH(Index_New!$A79,'Index Volume'!$A:$A,0))</f>
        <v>510610</v>
      </c>
      <c r="I79" s="46">
        <f>INDEX('Index Volume'!I:I,MATCH(Index_New!$A79,'Index Volume'!$A:$A,0))</f>
        <v>0</v>
      </c>
      <c r="J79" s="46">
        <f>INDEX('Index Volume'!J:J,MATCH(Index_New!$A79,'Index Volume'!$A:$A,0))</f>
        <v>0</v>
      </c>
      <c r="K79" s="46">
        <f>INDEX('Index Volume'!K:K,MATCH(Index_New!$A79,'Index Volume'!$A:$A,0))</f>
        <v>595131</v>
      </c>
      <c r="L79" s="46">
        <f>INDEX('Index Volume'!L:L,MATCH(Index_New!$A79,'Index Volume'!$A:$A,0))</f>
        <v>45510</v>
      </c>
      <c r="M79" s="46">
        <f t="shared" si="26"/>
        <v>127545386</v>
      </c>
      <c r="N79" s="1">
        <f t="shared" si="27"/>
        <v>127545386</v>
      </c>
      <c r="O79" t="b">
        <f t="shared" si="28"/>
        <v>1</v>
      </c>
      <c r="Q79" s="7">
        <f t="shared" si="29"/>
        <v>0.85770850160149004</v>
      </c>
      <c r="R79" s="7">
        <f t="shared" si="30"/>
        <v>9.7396570858949948E-3</v>
      </c>
      <c r="S79" s="7">
        <f t="shared" si="31"/>
        <v>2.0231676414708456E-2</v>
      </c>
      <c r="T79" s="7">
        <f t="shared" si="32"/>
        <v>0</v>
      </c>
      <c r="U79" s="7">
        <f t="shared" si="33"/>
        <v>0.10807816455832599</v>
      </c>
      <c r="V79" s="7">
        <f t="shared" si="34"/>
        <v>0</v>
      </c>
      <c r="W79" s="7">
        <f t="shared" si="35"/>
        <v>1.9245720109516472E-3</v>
      </c>
      <c r="X79" s="7">
        <f t="shared" si="36"/>
        <v>0</v>
      </c>
      <c r="Y79" s="7">
        <f t="shared" si="37"/>
        <v>0</v>
      </c>
      <c r="Z79" s="7">
        <f t="shared" si="38"/>
        <v>1.9881355978909267E-3</v>
      </c>
      <c r="AA79" s="7">
        <f t="shared" si="39"/>
        <v>3.2929273073790499E-4</v>
      </c>
      <c r="AC79" s="7">
        <f>IF(DAY($A79)=1,VLOOKUP($A79-1,$A$2:$L$1124,$Q$1,FALSE)/VLOOKUP($A79-1,$A$2:$N$1124,14,FALSE),AC78)</f>
        <v>0.85770850160149004</v>
      </c>
      <c r="AD79" s="7">
        <f>IF(DAY($A79)=1,VLOOKUP($A79-1,$A$2:$L$1124,$R$1,FALSE)/VLOOKUP($A79-1,$A$2:$N$1124,14,FALSE),AD78)</f>
        <v>9.7396570858949948E-3</v>
      </c>
      <c r="AE79" s="7">
        <f>IF(DAY($A79)=1,VLOOKUP($A79-1,$A$2:$L$1124,$S$1,FALSE)/VLOOKUP($A79-1,$A$2:$N$1124,14,FALSE),AE78)</f>
        <v>2.0231676414708456E-2</v>
      </c>
      <c r="AF79" s="7">
        <f>IF(DAY($A79)=1,VLOOKUP($A79-1,$A$2:$L$1124,$T$1,FALSE)/VLOOKUP($A79-1,$A$2:$N$1124,14,FALSE),AF78)</f>
        <v>0</v>
      </c>
      <c r="AG79" s="7">
        <f>IF(DAY($A79)=1,VLOOKUP($A79-1,$A$2:$L$1124,$U$1,FALSE)/VLOOKUP($A79-1,$A$2:$N$1124,14,FALSE),AG78)</f>
        <v>0.10807816455832599</v>
      </c>
      <c r="AH79" s="7">
        <f>IF(DAY($A79)=1,VLOOKUP($A79-1,$A$2:$L$1124,$V$1,FALSE)/VLOOKUP($A79-1,$A$2:$N$1124,14,FALSE),AH78)</f>
        <v>0</v>
      </c>
      <c r="AI79" s="7">
        <f>IF(DAY($A79)=1,VLOOKUP($A79-1,$A$2:$L$1124,$W$1,FALSE)/VLOOKUP($A79-1,$A$2:$N$1124,14,FALSE),AI78)</f>
        <v>1.9245720109516472E-3</v>
      </c>
      <c r="AJ79" s="7">
        <f>IF(DAY($A79)=1,VLOOKUP($A79-1,$A$2:$L$1124,$X$1,FALSE)/VLOOKUP($A79-1,$A$2:$N$1124,14,FALSE),AJ78)</f>
        <v>0</v>
      </c>
      <c r="AK79" s="7">
        <f>IF(DAY($A79)=1,VLOOKUP($A79-1,$A$2:$L$1124,$Y$1,FALSE)/VLOOKUP($A79-1,$A$2:$N$1124,14,FALSE),AK78)</f>
        <v>0</v>
      </c>
      <c r="AL79" s="7">
        <f>IF(DAY($A79)=1,VLOOKUP($A79-1,$A$2:$L$1124,$Z$1,FALSE)/VLOOKUP($A79-1,$A$2:$N$1124,14,FALSE),AL78)</f>
        <v>1.9881355978909267E-3</v>
      </c>
      <c r="AM79" s="7">
        <f>IF(DAY($A79)=1,VLOOKUP($A79-1,$A$2:$L$1124,$AA$1,FALSE)/VLOOKUP($A79-1,$A$2:$N$1124,14,FALSE),AM78)</f>
        <v>3.2929273073790499E-4</v>
      </c>
      <c r="AO79" s="12">
        <f>VLOOKUP($A79,BTC!$A$1:$G$1853,5,FALSE)</f>
        <v>420.62</v>
      </c>
      <c r="AP79" s="12">
        <f>VLOOKUP($A79,XRP!$A$1:$G$1853,5,FALSE)</f>
        <v>8.2869999999999992E-3</v>
      </c>
      <c r="AQ79" s="12">
        <f>VLOOKUP($A79,LTC!$A$1:$G$1853,5,FALSE)</f>
        <v>3.31</v>
      </c>
      <c r="AR79" s="12">
        <f>VLOOKUP($A79,ETC!$A$1:$G$1853,5,FALSE)</f>
        <v>0</v>
      </c>
      <c r="AS79" s="12">
        <f>VLOOKUP($A79,ETH!$A$1:$G$1853,5,FALSE)</f>
        <v>11.08</v>
      </c>
      <c r="AT79" s="12">
        <f>VLOOKUP($A79,BCH!$A$1:$G$1853,5,FALSE)</f>
        <v>0</v>
      </c>
      <c r="AU79" s="12">
        <f>VLOOKUP($A79,XMR!$A$1:$G$1853,5,FALSE)</f>
        <v>1.3</v>
      </c>
      <c r="AV79" s="12">
        <f>VLOOKUP($A79,ZEC!$A$1:$G$1853,5,FALSE)</f>
        <v>0</v>
      </c>
      <c r="AW79" s="12">
        <f>VLOOKUP($A79,EOS!$A$1:$G$1853,5,FALSE)</f>
        <v>0</v>
      </c>
      <c r="AX79" s="12">
        <f>VLOOKUP($A79,DASH!$A$1:$G$1853,5,FALSE)</f>
        <v>5.98</v>
      </c>
      <c r="AY79" s="12">
        <f>VLOOKUP($A79,XLM!$A$1:$G$1853,5,FALSE)</f>
        <v>2.147E-3</v>
      </c>
      <c r="BA79" s="24">
        <v>1</v>
      </c>
      <c r="BB79" s="24">
        <v>1</v>
      </c>
      <c r="BC79" s="24">
        <v>1</v>
      </c>
      <c r="BD79" s="24">
        <v>0</v>
      </c>
      <c r="BE79" s="24">
        <v>1</v>
      </c>
      <c r="BF79" s="24">
        <v>0</v>
      </c>
      <c r="BG79" s="24">
        <v>1</v>
      </c>
      <c r="BH79" s="24">
        <v>0</v>
      </c>
      <c r="BI79" s="24">
        <v>0</v>
      </c>
      <c r="BJ79" s="24">
        <v>1</v>
      </c>
      <c r="BK79" s="24">
        <v>1</v>
      </c>
      <c r="BM79" s="19">
        <f>IF(SUM(BA78:BK78)=SUM(BA79:BK79),BM78,BM78*SUMPRODUCT(BA79:BK79,AO79:AY79,Q79:AA79)/SUMPRODUCT(BA78:BK78,AO79:AY79,AC79:AM79))</f>
        <v>0.92135790630093795</v>
      </c>
      <c r="BN79" s="26">
        <f>SUMPRODUCT(AO79:AY79,BA79:BK79,Q79:AA79)/BM79</f>
        <v>392.95076624829358</v>
      </c>
      <c r="BO79">
        <f t="shared" si="40"/>
        <v>420.62</v>
      </c>
    </row>
    <row r="80" spans="1:67" x14ac:dyDescent="0.75">
      <c r="A80" s="4">
        <v>42447</v>
      </c>
      <c r="B80" s="46">
        <f>INDEX('Index Volume'!B:B,MATCH(Index_New!$A80,'Index Volume'!$A:$A,0))</f>
        <v>104940000</v>
      </c>
      <c r="C80" s="46">
        <f>INDEX('Index Volume'!C:C,MATCH(Index_New!$A80,'Index Volume'!$A:$A,0))</f>
        <v>229313</v>
      </c>
      <c r="D80" s="46">
        <f>INDEX('Index Volume'!D:D,MATCH(Index_New!$A80,'Index Volume'!$A:$A,0))</f>
        <v>1502010</v>
      </c>
      <c r="E80" s="46">
        <f>INDEX('Index Volume'!E:E,MATCH(Index_New!$A80,'Index Volume'!$A:$A,0))</f>
        <v>0</v>
      </c>
      <c r="F80" s="46">
        <f>INDEX('Index Volume'!F:F,MATCH(Index_New!$A80,'Index Volume'!$A:$A,0))</f>
        <v>53956800</v>
      </c>
      <c r="G80" s="46">
        <f>INDEX('Index Volume'!G:G,MATCH(Index_New!$A80,'Index Volume'!$A:$A,0))</f>
        <v>0</v>
      </c>
      <c r="H80" s="46">
        <f>INDEX('Index Volume'!H:H,MATCH(Index_New!$A80,'Index Volume'!$A:$A,0))</f>
        <v>408786</v>
      </c>
      <c r="I80" s="46">
        <f>INDEX('Index Volume'!I:I,MATCH(Index_New!$A80,'Index Volume'!$A:$A,0))</f>
        <v>0</v>
      </c>
      <c r="J80" s="46">
        <f>INDEX('Index Volume'!J:J,MATCH(Index_New!$A80,'Index Volume'!$A:$A,0))</f>
        <v>0</v>
      </c>
      <c r="K80" s="46">
        <f>INDEX('Index Volume'!K:K,MATCH(Index_New!$A80,'Index Volume'!$A:$A,0))</f>
        <v>301156</v>
      </c>
      <c r="L80" s="46">
        <f>INDEX('Index Volume'!L:L,MATCH(Index_New!$A80,'Index Volume'!$A:$A,0))</f>
        <v>50038</v>
      </c>
      <c r="M80" s="46">
        <f t="shared" si="26"/>
        <v>161388103</v>
      </c>
      <c r="N80" s="1">
        <f t="shared" si="27"/>
        <v>161388103</v>
      </c>
      <c r="O80" t="b">
        <f t="shared" si="28"/>
        <v>1</v>
      </c>
      <c r="Q80" s="7">
        <f t="shared" si="29"/>
        <v>0.85770850160149004</v>
      </c>
      <c r="R80" s="7">
        <f t="shared" si="30"/>
        <v>9.7396570858949948E-3</v>
      </c>
      <c r="S80" s="7">
        <f t="shared" si="31"/>
        <v>2.0231676414708456E-2</v>
      </c>
      <c r="T80" s="7">
        <f t="shared" si="32"/>
        <v>0</v>
      </c>
      <c r="U80" s="7">
        <f t="shared" si="33"/>
        <v>0.10807816455832599</v>
      </c>
      <c r="V80" s="7">
        <f t="shared" si="34"/>
        <v>0</v>
      </c>
      <c r="W80" s="7">
        <f t="shared" si="35"/>
        <v>1.9245720109516472E-3</v>
      </c>
      <c r="X80" s="7">
        <f t="shared" si="36"/>
        <v>0</v>
      </c>
      <c r="Y80" s="7">
        <f t="shared" si="37"/>
        <v>0</v>
      </c>
      <c r="Z80" s="7">
        <f t="shared" si="38"/>
        <v>1.9881355978909267E-3</v>
      </c>
      <c r="AA80" s="7">
        <f t="shared" si="39"/>
        <v>3.2929273073790499E-4</v>
      </c>
      <c r="AC80" s="7">
        <f>IF(DAY($A80)=1,VLOOKUP($A80-1,$A$2:$L$1124,$Q$1,FALSE)/VLOOKUP($A80-1,$A$2:$N$1124,14,FALSE),AC79)</f>
        <v>0.85770850160149004</v>
      </c>
      <c r="AD80" s="7">
        <f>IF(DAY($A80)=1,VLOOKUP($A80-1,$A$2:$L$1124,$R$1,FALSE)/VLOOKUP($A80-1,$A$2:$N$1124,14,FALSE),AD79)</f>
        <v>9.7396570858949948E-3</v>
      </c>
      <c r="AE80" s="7">
        <f>IF(DAY($A80)=1,VLOOKUP($A80-1,$A$2:$L$1124,$S$1,FALSE)/VLOOKUP($A80-1,$A$2:$N$1124,14,FALSE),AE79)</f>
        <v>2.0231676414708456E-2</v>
      </c>
      <c r="AF80" s="7">
        <f>IF(DAY($A80)=1,VLOOKUP($A80-1,$A$2:$L$1124,$T$1,FALSE)/VLOOKUP($A80-1,$A$2:$N$1124,14,FALSE),AF79)</f>
        <v>0</v>
      </c>
      <c r="AG80" s="7">
        <f>IF(DAY($A80)=1,VLOOKUP($A80-1,$A$2:$L$1124,$U$1,FALSE)/VLOOKUP($A80-1,$A$2:$N$1124,14,FALSE),AG79)</f>
        <v>0.10807816455832599</v>
      </c>
      <c r="AH80" s="7">
        <f>IF(DAY($A80)=1,VLOOKUP($A80-1,$A$2:$L$1124,$V$1,FALSE)/VLOOKUP($A80-1,$A$2:$N$1124,14,FALSE),AH79)</f>
        <v>0</v>
      </c>
      <c r="AI80" s="7">
        <f>IF(DAY($A80)=1,VLOOKUP($A80-1,$A$2:$L$1124,$W$1,FALSE)/VLOOKUP($A80-1,$A$2:$N$1124,14,FALSE),AI79)</f>
        <v>1.9245720109516472E-3</v>
      </c>
      <c r="AJ80" s="7">
        <f>IF(DAY($A80)=1,VLOOKUP($A80-1,$A$2:$L$1124,$X$1,FALSE)/VLOOKUP($A80-1,$A$2:$N$1124,14,FALSE),AJ79)</f>
        <v>0</v>
      </c>
      <c r="AK80" s="7">
        <f>IF(DAY($A80)=1,VLOOKUP($A80-1,$A$2:$L$1124,$Y$1,FALSE)/VLOOKUP($A80-1,$A$2:$N$1124,14,FALSE),AK79)</f>
        <v>0</v>
      </c>
      <c r="AL80" s="7">
        <f>IF(DAY($A80)=1,VLOOKUP($A80-1,$A$2:$L$1124,$Z$1,FALSE)/VLOOKUP($A80-1,$A$2:$N$1124,14,FALSE),AL79)</f>
        <v>1.9881355978909267E-3</v>
      </c>
      <c r="AM80" s="7">
        <f>IF(DAY($A80)=1,VLOOKUP($A80-1,$A$2:$L$1124,$AA$1,FALSE)/VLOOKUP($A80-1,$A$2:$N$1124,14,FALSE),AM79)</f>
        <v>3.2929273073790499E-4</v>
      </c>
      <c r="AO80" s="12">
        <f>VLOOKUP($A80,BTC!$A$1:$G$1853,5,FALSE)</f>
        <v>409.55</v>
      </c>
      <c r="AP80" s="12">
        <f>VLOOKUP($A80,XRP!$A$1:$G$1853,5,FALSE)</f>
        <v>8.1189999999999995E-3</v>
      </c>
      <c r="AQ80" s="12">
        <f>VLOOKUP($A80,LTC!$A$1:$G$1853,5,FALSE)</f>
        <v>3.17</v>
      </c>
      <c r="AR80" s="12">
        <f>VLOOKUP($A80,ETC!$A$1:$G$1853,5,FALSE)</f>
        <v>0</v>
      </c>
      <c r="AS80" s="12">
        <f>VLOOKUP($A80,ETH!$A$1:$G$1853,5,FALSE)</f>
        <v>11</v>
      </c>
      <c r="AT80" s="12">
        <f>VLOOKUP($A80,BCH!$A$1:$G$1853,5,FALSE)</f>
        <v>0</v>
      </c>
      <c r="AU80" s="12">
        <f>VLOOKUP($A80,XMR!$A$1:$G$1853,5,FALSE)</f>
        <v>1.1499999999999999</v>
      </c>
      <c r="AV80" s="12">
        <f>VLOOKUP($A80,ZEC!$A$1:$G$1853,5,FALSE)</f>
        <v>0</v>
      </c>
      <c r="AW80" s="12">
        <f>VLOOKUP($A80,EOS!$A$1:$G$1853,5,FALSE)</f>
        <v>0</v>
      </c>
      <c r="AX80" s="12">
        <f>VLOOKUP($A80,DASH!$A$1:$G$1853,5,FALSE)</f>
        <v>5.95</v>
      </c>
      <c r="AY80" s="12">
        <f>VLOOKUP($A80,XLM!$A$1:$G$1853,5,FALSE)</f>
        <v>1.98E-3</v>
      </c>
      <c r="BA80" s="24">
        <v>1</v>
      </c>
      <c r="BB80" s="24">
        <v>1</v>
      </c>
      <c r="BC80" s="24">
        <v>1</v>
      </c>
      <c r="BD80" s="24">
        <v>0</v>
      </c>
      <c r="BE80" s="24">
        <v>1</v>
      </c>
      <c r="BF80" s="24">
        <v>0</v>
      </c>
      <c r="BG80" s="24">
        <v>1</v>
      </c>
      <c r="BH80" s="24">
        <v>0</v>
      </c>
      <c r="BI80" s="24">
        <v>0</v>
      </c>
      <c r="BJ80" s="24">
        <v>1</v>
      </c>
      <c r="BK80" s="24">
        <v>1</v>
      </c>
      <c r="BM80" s="19">
        <f>IF(SUM(BA79:BK79)=SUM(BA80:BK80),BM79,BM79*SUMPRODUCT(BA80:BK80,AO80:AY80,Q80:AA80)/SUMPRODUCT(BA79:BK79,AO80:AY80,AC80:AM80))</f>
        <v>0.92135790630093795</v>
      </c>
      <c r="BN80" s="26">
        <f>SUMPRODUCT(AO80:AY80,BA80:BK80,Q80:AA80)/BM80</f>
        <v>382.63266754126414</v>
      </c>
      <c r="BO80">
        <f t="shared" si="40"/>
        <v>409.55</v>
      </c>
    </row>
    <row r="81" spans="1:67" x14ac:dyDescent="0.75">
      <c r="A81" s="3">
        <v>42448</v>
      </c>
      <c r="B81" s="46">
        <f>INDEX('Index Volume'!B:B,MATCH(Index_New!$A81,'Index Volume'!$A:$A,0))</f>
        <v>58423000</v>
      </c>
      <c r="C81" s="46">
        <f>INDEX('Index Volume'!C:C,MATCH(Index_New!$A81,'Index Volume'!$A:$A,0))</f>
        <v>164010</v>
      </c>
      <c r="D81" s="46">
        <f>INDEX('Index Volume'!D:D,MATCH(Index_New!$A81,'Index Volume'!$A:$A,0))</f>
        <v>617579</v>
      </c>
      <c r="E81" s="46">
        <f>INDEX('Index Volume'!E:E,MATCH(Index_New!$A81,'Index Volume'!$A:$A,0))</f>
        <v>0</v>
      </c>
      <c r="F81" s="46">
        <f>INDEX('Index Volume'!F:F,MATCH(Index_New!$A81,'Index Volume'!$A:$A,0))</f>
        <v>26735700</v>
      </c>
      <c r="G81" s="46">
        <f>INDEX('Index Volume'!G:G,MATCH(Index_New!$A81,'Index Volume'!$A:$A,0))</f>
        <v>0</v>
      </c>
      <c r="H81" s="46">
        <f>INDEX('Index Volume'!H:H,MATCH(Index_New!$A81,'Index Volume'!$A:$A,0))</f>
        <v>273033</v>
      </c>
      <c r="I81" s="46">
        <f>INDEX('Index Volume'!I:I,MATCH(Index_New!$A81,'Index Volume'!$A:$A,0))</f>
        <v>0</v>
      </c>
      <c r="J81" s="46">
        <f>INDEX('Index Volume'!J:J,MATCH(Index_New!$A81,'Index Volume'!$A:$A,0))</f>
        <v>0</v>
      </c>
      <c r="K81" s="46">
        <f>INDEX('Index Volume'!K:K,MATCH(Index_New!$A81,'Index Volume'!$A:$A,0))</f>
        <v>261243</v>
      </c>
      <c r="L81" s="46">
        <f>INDEX('Index Volume'!L:L,MATCH(Index_New!$A81,'Index Volume'!$A:$A,0))</f>
        <v>46715</v>
      </c>
      <c r="M81" s="46">
        <f t="shared" si="26"/>
        <v>86521280</v>
      </c>
      <c r="N81" s="1">
        <f t="shared" si="27"/>
        <v>86521280</v>
      </c>
      <c r="O81" t="b">
        <f t="shared" si="28"/>
        <v>1</v>
      </c>
      <c r="Q81" s="7">
        <f t="shared" si="29"/>
        <v>0.85770850160149004</v>
      </c>
      <c r="R81" s="7">
        <f t="shared" si="30"/>
        <v>9.7396570858949948E-3</v>
      </c>
      <c r="S81" s="7">
        <f t="shared" si="31"/>
        <v>2.0231676414708456E-2</v>
      </c>
      <c r="T81" s="7">
        <f t="shared" si="32"/>
        <v>0</v>
      </c>
      <c r="U81" s="7">
        <f t="shared" si="33"/>
        <v>0.10807816455832599</v>
      </c>
      <c r="V81" s="7">
        <f t="shared" si="34"/>
        <v>0</v>
      </c>
      <c r="W81" s="7">
        <f t="shared" si="35"/>
        <v>1.9245720109516472E-3</v>
      </c>
      <c r="X81" s="7">
        <f t="shared" si="36"/>
        <v>0</v>
      </c>
      <c r="Y81" s="7">
        <f t="shared" si="37"/>
        <v>0</v>
      </c>
      <c r="Z81" s="7">
        <f t="shared" si="38"/>
        <v>1.9881355978909267E-3</v>
      </c>
      <c r="AA81" s="7">
        <f t="shared" si="39"/>
        <v>3.2929273073790499E-4</v>
      </c>
      <c r="AC81" s="7">
        <f>IF(DAY($A81)=1,VLOOKUP($A81-1,$A$2:$L$1124,$Q$1,FALSE)/VLOOKUP($A81-1,$A$2:$N$1124,14,FALSE),AC80)</f>
        <v>0.85770850160149004</v>
      </c>
      <c r="AD81" s="7">
        <f>IF(DAY($A81)=1,VLOOKUP($A81-1,$A$2:$L$1124,$R$1,FALSE)/VLOOKUP($A81-1,$A$2:$N$1124,14,FALSE),AD80)</f>
        <v>9.7396570858949948E-3</v>
      </c>
      <c r="AE81" s="7">
        <f>IF(DAY($A81)=1,VLOOKUP($A81-1,$A$2:$L$1124,$S$1,FALSE)/VLOOKUP($A81-1,$A$2:$N$1124,14,FALSE),AE80)</f>
        <v>2.0231676414708456E-2</v>
      </c>
      <c r="AF81" s="7">
        <f>IF(DAY($A81)=1,VLOOKUP($A81-1,$A$2:$L$1124,$T$1,FALSE)/VLOOKUP($A81-1,$A$2:$N$1124,14,FALSE),AF80)</f>
        <v>0</v>
      </c>
      <c r="AG81" s="7">
        <f>IF(DAY($A81)=1,VLOOKUP($A81-1,$A$2:$L$1124,$U$1,FALSE)/VLOOKUP($A81-1,$A$2:$N$1124,14,FALSE),AG80)</f>
        <v>0.10807816455832599</v>
      </c>
      <c r="AH81" s="7">
        <f>IF(DAY($A81)=1,VLOOKUP($A81-1,$A$2:$L$1124,$V$1,FALSE)/VLOOKUP($A81-1,$A$2:$N$1124,14,FALSE),AH80)</f>
        <v>0</v>
      </c>
      <c r="AI81" s="7">
        <f>IF(DAY($A81)=1,VLOOKUP($A81-1,$A$2:$L$1124,$W$1,FALSE)/VLOOKUP($A81-1,$A$2:$N$1124,14,FALSE),AI80)</f>
        <v>1.9245720109516472E-3</v>
      </c>
      <c r="AJ81" s="7">
        <f>IF(DAY($A81)=1,VLOOKUP($A81-1,$A$2:$L$1124,$X$1,FALSE)/VLOOKUP($A81-1,$A$2:$N$1124,14,FALSE),AJ80)</f>
        <v>0</v>
      </c>
      <c r="AK81" s="7">
        <f>IF(DAY($A81)=1,VLOOKUP($A81-1,$A$2:$L$1124,$Y$1,FALSE)/VLOOKUP($A81-1,$A$2:$N$1124,14,FALSE),AK80)</f>
        <v>0</v>
      </c>
      <c r="AL81" s="7">
        <f>IF(DAY($A81)=1,VLOOKUP($A81-1,$A$2:$L$1124,$Z$1,FALSE)/VLOOKUP($A81-1,$A$2:$N$1124,14,FALSE),AL80)</f>
        <v>1.9881355978909267E-3</v>
      </c>
      <c r="AM81" s="7">
        <f>IF(DAY($A81)=1,VLOOKUP($A81-1,$A$2:$L$1124,$AA$1,FALSE)/VLOOKUP($A81-1,$A$2:$N$1124,14,FALSE),AM80)</f>
        <v>3.2929273073790499E-4</v>
      </c>
      <c r="AO81" s="12">
        <f>VLOOKUP($A81,BTC!$A$1:$G$1853,5,FALSE)</f>
        <v>410.44</v>
      </c>
      <c r="AP81" s="12">
        <f>VLOOKUP($A81,XRP!$A$1:$G$1853,5,FALSE)</f>
        <v>8.0160000000000006E-3</v>
      </c>
      <c r="AQ81" s="12">
        <f>VLOOKUP($A81,LTC!$A$1:$G$1853,5,FALSE)</f>
        <v>3.18</v>
      </c>
      <c r="AR81" s="12">
        <f>VLOOKUP($A81,ETC!$A$1:$G$1853,5,FALSE)</f>
        <v>0</v>
      </c>
      <c r="AS81" s="12">
        <f>VLOOKUP($A81,ETH!$A$1:$G$1853,5,FALSE)</f>
        <v>10.53</v>
      </c>
      <c r="AT81" s="12">
        <f>VLOOKUP($A81,BCH!$A$1:$G$1853,5,FALSE)</f>
        <v>0</v>
      </c>
      <c r="AU81" s="12">
        <f>VLOOKUP($A81,XMR!$A$1:$G$1853,5,FALSE)</f>
        <v>1.21</v>
      </c>
      <c r="AV81" s="12">
        <f>VLOOKUP($A81,ZEC!$A$1:$G$1853,5,FALSE)</f>
        <v>0</v>
      </c>
      <c r="AW81" s="12">
        <f>VLOOKUP($A81,EOS!$A$1:$G$1853,5,FALSE)</f>
        <v>0</v>
      </c>
      <c r="AX81" s="12">
        <f>VLOOKUP($A81,DASH!$A$1:$G$1853,5,FALSE)</f>
        <v>5.99</v>
      </c>
      <c r="AY81" s="12">
        <f>VLOOKUP($A81,XLM!$A$1:$G$1853,5,FALSE)</f>
        <v>2.0149999999999999E-3</v>
      </c>
      <c r="BA81" s="24">
        <v>1</v>
      </c>
      <c r="BB81" s="24">
        <v>1</v>
      </c>
      <c r="BC81" s="24">
        <v>1</v>
      </c>
      <c r="BD81" s="24">
        <v>0</v>
      </c>
      <c r="BE81" s="24">
        <v>1</v>
      </c>
      <c r="BF81" s="24">
        <v>0</v>
      </c>
      <c r="BG81" s="24">
        <v>1</v>
      </c>
      <c r="BH81" s="24">
        <v>0</v>
      </c>
      <c r="BI81" s="24">
        <v>0</v>
      </c>
      <c r="BJ81" s="24">
        <v>1</v>
      </c>
      <c r="BK81" s="24">
        <v>1</v>
      </c>
      <c r="BM81" s="19">
        <f>IF(SUM(BA80:BK80)=SUM(BA81:BK81),BM80,BM80*SUMPRODUCT(BA81:BK81,AO81:AY81,Q81:AA81)/SUMPRODUCT(BA80:BK80,AO81:AY81,AC81:AM81))</f>
        <v>0.92135790630093795</v>
      </c>
      <c r="BN81" s="26">
        <f>SUMPRODUCT(AO81:AY81,BA81:BK81,Q81:AA81)/BM81</f>
        <v>383.406482091567</v>
      </c>
      <c r="BO81">
        <f t="shared" si="40"/>
        <v>410.44</v>
      </c>
    </row>
    <row r="82" spans="1:67" x14ac:dyDescent="0.75">
      <c r="A82" s="4">
        <v>42449</v>
      </c>
      <c r="B82" s="46">
        <f>INDEX('Index Volume'!B:B,MATCH(Index_New!$A82,'Index Volume'!$A:$A,0))</f>
        <v>45947900</v>
      </c>
      <c r="C82" s="46">
        <f>INDEX('Index Volume'!C:C,MATCH(Index_New!$A82,'Index Volume'!$A:$A,0))</f>
        <v>115984</v>
      </c>
      <c r="D82" s="46">
        <f>INDEX('Index Volume'!D:D,MATCH(Index_New!$A82,'Index Volume'!$A:$A,0))</f>
        <v>926158</v>
      </c>
      <c r="E82" s="46">
        <f>INDEX('Index Volume'!E:E,MATCH(Index_New!$A82,'Index Volume'!$A:$A,0))</f>
        <v>0</v>
      </c>
      <c r="F82" s="46">
        <f>INDEX('Index Volume'!F:F,MATCH(Index_New!$A82,'Index Volume'!$A:$A,0))</f>
        <v>17651100</v>
      </c>
      <c r="G82" s="46">
        <f>INDEX('Index Volume'!G:G,MATCH(Index_New!$A82,'Index Volume'!$A:$A,0))</f>
        <v>0</v>
      </c>
      <c r="H82" s="46">
        <f>INDEX('Index Volume'!H:H,MATCH(Index_New!$A82,'Index Volume'!$A:$A,0))</f>
        <v>979776</v>
      </c>
      <c r="I82" s="46">
        <f>INDEX('Index Volume'!I:I,MATCH(Index_New!$A82,'Index Volume'!$A:$A,0))</f>
        <v>0</v>
      </c>
      <c r="J82" s="46">
        <f>INDEX('Index Volume'!J:J,MATCH(Index_New!$A82,'Index Volume'!$A:$A,0))</f>
        <v>0</v>
      </c>
      <c r="K82" s="46">
        <f>INDEX('Index Volume'!K:K,MATCH(Index_New!$A82,'Index Volume'!$A:$A,0))</f>
        <v>220354</v>
      </c>
      <c r="L82" s="46">
        <f>INDEX('Index Volume'!L:L,MATCH(Index_New!$A82,'Index Volume'!$A:$A,0))</f>
        <v>23789</v>
      </c>
      <c r="M82" s="46">
        <f t="shared" si="26"/>
        <v>65865061</v>
      </c>
      <c r="N82" s="1">
        <f t="shared" si="27"/>
        <v>65865061</v>
      </c>
      <c r="O82" t="b">
        <f t="shared" si="28"/>
        <v>1</v>
      </c>
      <c r="Q82" s="7">
        <f t="shared" si="29"/>
        <v>0.85770850160149004</v>
      </c>
      <c r="R82" s="7">
        <f t="shared" si="30"/>
        <v>9.7396570858949948E-3</v>
      </c>
      <c r="S82" s="7">
        <f t="shared" si="31"/>
        <v>2.0231676414708456E-2</v>
      </c>
      <c r="T82" s="7">
        <f t="shared" si="32"/>
        <v>0</v>
      </c>
      <c r="U82" s="7">
        <f t="shared" si="33"/>
        <v>0.10807816455832599</v>
      </c>
      <c r="V82" s="7">
        <f t="shared" si="34"/>
        <v>0</v>
      </c>
      <c r="W82" s="7">
        <f t="shared" si="35"/>
        <v>1.9245720109516472E-3</v>
      </c>
      <c r="X82" s="7">
        <f t="shared" si="36"/>
        <v>0</v>
      </c>
      <c r="Y82" s="7">
        <f t="shared" si="37"/>
        <v>0</v>
      </c>
      <c r="Z82" s="7">
        <f t="shared" si="38"/>
        <v>1.9881355978909267E-3</v>
      </c>
      <c r="AA82" s="7">
        <f t="shared" si="39"/>
        <v>3.2929273073790499E-4</v>
      </c>
      <c r="AC82" s="7">
        <f>IF(DAY($A82)=1,VLOOKUP($A82-1,$A$2:$L$1124,$Q$1,FALSE)/VLOOKUP($A82-1,$A$2:$N$1124,14,FALSE),AC81)</f>
        <v>0.85770850160149004</v>
      </c>
      <c r="AD82" s="7">
        <f>IF(DAY($A82)=1,VLOOKUP($A82-1,$A$2:$L$1124,$R$1,FALSE)/VLOOKUP($A82-1,$A$2:$N$1124,14,FALSE),AD81)</f>
        <v>9.7396570858949948E-3</v>
      </c>
      <c r="AE82" s="7">
        <f>IF(DAY($A82)=1,VLOOKUP($A82-1,$A$2:$L$1124,$S$1,FALSE)/VLOOKUP($A82-1,$A$2:$N$1124,14,FALSE),AE81)</f>
        <v>2.0231676414708456E-2</v>
      </c>
      <c r="AF82" s="7">
        <f>IF(DAY($A82)=1,VLOOKUP($A82-1,$A$2:$L$1124,$T$1,FALSE)/VLOOKUP($A82-1,$A$2:$N$1124,14,FALSE),AF81)</f>
        <v>0</v>
      </c>
      <c r="AG82" s="7">
        <f>IF(DAY($A82)=1,VLOOKUP($A82-1,$A$2:$L$1124,$U$1,FALSE)/VLOOKUP($A82-1,$A$2:$N$1124,14,FALSE),AG81)</f>
        <v>0.10807816455832599</v>
      </c>
      <c r="AH82" s="7">
        <f>IF(DAY($A82)=1,VLOOKUP($A82-1,$A$2:$L$1124,$V$1,FALSE)/VLOOKUP($A82-1,$A$2:$N$1124,14,FALSE),AH81)</f>
        <v>0</v>
      </c>
      <c r="AI82" s="7">
        <f>IF(DAY($A82)=1,VLOOKUP($A82-1,$A$2:$L$1124,$W$1,FALSE)/VLOOKUP($A82-1,$A$2:$N$1124,14,FALSE),AI81)</f>
        <v>1.9245720109516472E-3</v>
      </c>
      <c r="AJ82" s="7">
        <f>IF(DAY($A82)=1,VLOOKUP($A82-1,$A$2:$L$1124,$X$1,FALSE)/VLOOKUP($A82-1,$A$2:$N$1124,14,FALSE),AJ81)</f>
        <v>0</v>
      </c>
      <c r="AK82" s="7">
        <f>IF(DAY($A82)=1,VLOOKUP($A82-1,$A$2:$L$1124,$Y$1,FALSE)/VLOOKUP($A82-1,$A$2:$N$1124,14,FALSE),AK81)</f>
        <v>0</v>
      </c>
      <c r="AL82" s="7">
        <f>IF(DAY($A82)=1,VLOOKUP($A82-1,$A$2:$L$1124,$Z$1,FALSE)/VLOOKUP($A82-1,$A$2:$N$1124,14,FALSE),AL81)</f>
        <v>1.9881355978909267E-3</v>
      </c>
      <c r="AM82" s="7">
        <f>IF(DAY($A82)=1,VLOOKUP($A82-1,$A$2:$L$1124,$AA$1,FALSE)/VLOOKUP($A82-1,$A$2:$N$1124,14,FALSE),AM81)</f>
        <v>3.2929273073790499E-4</v>
      </c>
      <c r="AO82" s="12">
        <f>VLOOKUP($A82,BTC!$A$1:$G$1853,5,FALSE)</f>
        <v>413.76</v>
      </c>
      <c r="AP82" s="12">
        <f>VLOOKUP($A82,XRP!$A$1:$G$1853,5,FALSE)</f>
        <v>7.9600000000000001E-3</v>
      </c>
      <c r="AQ82" s="12">
        <f>VLOOKUP($A82,LTC!$A$1:$G$1853,5,FALSE)</f>
        <v>3.21</v>
      </c>
      <c r="AR82" s="12">
        <f>VLOOKUP($A82,ETC!$A$1:$G$1853,5,FALSE)</f>
        <v>0</v>
      </c>
      <c r="AS82" s="12">
        <f>VLOOKUP($A82,ETH!$A$1:$G$1853,5,FALSE)</f>
        <v>10.32</v>
      </c>
      <c r="AT82" s="12">
        <f>VLOOKUP($A82,BCH!$A$1:$G$1853,5,FALSE)</f>
        <v>0</v>
      </c>
      <c r="AU82" s="12">
        <f>VLOOKUP($A82,XMR!$A$1:$G$1853,5,FALSE)</f>
        <v>1.52</v>
      </c>
      <c r="AV82" s="12">
        <f>VLOOKUP($A82,ZEC!$A$1:$G$1853,5,FALSE)</f>
        <v>0</v>
      </c>
      <c r="AW82" s="12">
        <f>VLOOKUP($A82,EOS!$A$1:$G$1853,5,FALSE)</f>
        <v>0</v>
      </c>
      <c r="AX82" s="12">
        <f>VLOOKUP($A82,DASH!$A$1:$G$1853,5,FALSE)</f>
        <v>6.12</v>
      </c>
      <c r="AY82" s="12">
        <f>VLOOKUP($A82,XLM!$A$1:$G$1853,5,FALSE)</f>
        <v>2.088E-3</v>
      </c>
      <c r="BA82" s="24">
        <v>1</v>
      </c>
      <c r="BB82" s="24">
        <v>1</v>
      </c>
      <c r="BC82" s="24">
        <v>1</v>
      </c>
      <c r="BD82" s="24">
        <v>0</v>
      </c>
      <c r="BE82" s="24">
        <v>1</v>
      </c>
      <c r="BF82" s="24">
        <v>0</v>
      </c>
      <c r="BG82" s="24">
        <v>1</v>
      </c>
      <c r="BH82" s="24">
        <v>0</v>
      </c>
      <c r="BI82" s="24">
        <v>0</v>
      </c>
      <c r="BJ82" s="24">
        <v>1</v>
      </c>
      <c r="BK82" s="24">
        <v>1</v>
      </c>
      <c r="BM82" s="19">
        <f>IF(SUM(BA81:BK81)=SUM(BA82:BK82),BM81,BM81*SUMPRODUCT(BA82:BK82,AO82:AY82,Q82:AA82)/SUMPRODUCT(BA81:BK81,AO82:AY82,AC82:AM82))</f>
        <v>0.92135790630093795</v>
      </c>
      <c r="BN82" s="26">
        <f>SUMPRODUCT(AO82:AY82,BA82:BK82,Q82:AA82)/BM82</f>
        <v>386.47408187585489</v>
      </c>
      <c r="BO82">
        <f t="shared" si="40"/>
        <v>413.76</v>
      </c>
    </row>
    <row r="83" spans="1:67" x14ac:dyDescent="0.75">
      <c r="A83" s="3">
        <v>42450</v>
      </c>
      <c r="B83" s="46">
        <f>INDEX('Index Volume'!B:B,MATCH(Index_New!$A83,'Index Volume'!$A:$A,0))</f>
        <v>61655400</v>
      </c>
      <c r="C83" s="46">
        <f>INDEX('Index Volume'!C:C,MATCH(Index_New!$A83,'Index Volume'!$A:$A,0))</f>
        <v>79784</v>
      </c>
      <c r="D83" s="46">
        <f>INDEX('Index Volume'!D:D,MATCH(Index_New!$A83,'Index Volume'!$A:$A,0))</f>
        <v>507480</v>
      </c>
      <c r="E83" s="46">
        <f>INDEX('Index Volume'!E:E,MATCH(Index_New!$A83,'Index Volume'!$A:$A,0))</f>
        <v>0</v>
      </c>
      <c r="F83" s="46">
        <f>INDEX('Index Volume'!F:F,MATCH(Index_New!$A83,'Index Volume'!$A:$A,0))</f>
        <v>28572600</v>
      </c>
      <c r="G83" s="46">
        <f>INDEX('Index Volume'!G:G,MATCH(Index_New!$A83,'Index Volume'!$A:$A,0))</f>
        <v>0</v>
      </c>
      <c r="H83" s="46">
        <f>INDEX('Index Volume'!H:H,MATCH(Index_New!$A83,'Index Volume'!$A:$A,0))</f>
        <v>819654</v>
      </c>
      <c r="I83" s="46">
        <f>INDEX('Index Volume'!I:I,MATCH(Index_New!$A83,'Index Volume'!$A:$A,0))</f>
        <v>0</v>
      </c>
      <c r="J83" s="46">
        <f>INDEX('Index Volume'!J:J,MATCH(Index_New!$A83,'Index Volume'!$A:$A,0))</f>
        <v>0</v>
      </c>
      <c r="K83" s="46">
        <f>INDEX('Index Volume'!K:K,MATCH(Index_New!$A83,'Index Volume'!$A:$A,0))</f>
        <v>398501</v>
      </c>
      <c r="L83" s="46">
        <f>INDEX('Index Volume'!L:L,MATCH(Index_New!$A83,'Index Volume'!$A:$A,0))</f>
        <v>24440</v>
      </c>
      <c r="M83" s="46">
        <f t="shared" si="26"/>
        <v>92057859</v>
      </c>
      <c r="N83" s="1">
        <f t="shared" si="27"/>
        <v>92057859</v>
      </c>
      <c r="O83" t="b">
        <f t="shared" si="28"/>
        <v>1</v>
      </c>
      <c r="Q83" s="7">
        <f t="shared" si="29"/>
        <v>0.85770850160149004</v>
      </c>
      <c r="R83" s="7">
        <f t="shared" si="30"/>
        <v>9.7396570858949948E-3</v>
      </c>
      <c r="S83" s="7">
        <f t="shared" si="31"/>
        <v>2.0231676414708456E-2</v>
      </c>
      <c r="T83" s="7">
        <f t="shared" si="32"/>
        <v>0</v>
      </c>
      <c r="U83" s="7">
        <f t="shared" si="33"/>
        <v>0.10807816455832599</v>
      </c>
      <c r="V83" s="7">
        <f t="shared" si="34"/>
        <v>0</v>
      </c>
      <c r="W83" s="7">
        <f t="shared" si="35"/>
        <v>1.9245720109516472E-3</v>
      </c>
      <c r="X83" s="7">
        <f t="shared" si="36"/>
        <v>0</v>
      </c>
      <c r="Y83" s="7">
        <f t="shared" si="37"/>
        <v>0</v>
      </c>
      <c r="Z83" s="7">
        <f t="shared" si="38"/>
        <v>1.9881355978909267E-3</v>
      </c>
      <c r="AA83" s="7">
        <f t="shared" si="39"/>
        <v>3.2929273073790499E-4</v>
      </c>
      <c r="AC83" s="7">
        <f>IF(DAY($A83)=1,VLOOKUP($A83-1,$A$2:$L$1124,$Q$1,FALSE)/VLOOKUP($A83-1,$A$2:$N$1124,14,FALSE),AC82)</f>
        <v>0.85770850160149004</v>
      </c>
      <c r="AD83" s="7">
        <f>IF(DAY($A83)=1,VLOOKUP($A83-1,$A$2:$L$1124,$R$1,FALSE)/VLOOKUP($A83-1,$A$2:$N$1124,14,FALSE),AD82)</f>
        <v>9.7396570858949948E-3</v>
      </c>
      <c r="AE83" s="7">
        <f>IF(DAY($A83)=1,VLOOKUP($A83-1,$A$2:$L$1124,$S$1,FALSE)/VLOOKUP($A83-1,$A$2:$N$1124,14,FALSE),AE82)</f>
        <v>2.0231676414708456E-2</v>
      </c>
      <c r="AF83" s="7">
        <f>IF(DAY($A83)=1,VLOOKUP($A83-1,$A$2:$L$1124,$T$1,FALSE)/VLOOKUP($A83-1,$A$2:$N$1124,14,FALSE),AF82)</f>
        <v>0</v>
      </c>
      <c r="AG83" s="7">
        <f>IF(DAY($A83)=1,VLOOKUP($A83-1,$A$2:$L$1124,$U$1,FALSE)/VLOOKUP($A83-1,$A$2:$N$1124,14,FALSE),AG82)</f>
        <v>0.10807816455832599</v>
      </c>
      <c r="AH83" s="7">
        <f>IF(DAY($A83)=1,VLOOKUP($A83-1,$A$2:$L$1124,$V$1,FALSE)/VLOOKUP($A83-1,$A$2:$N$1124,14,FALSE),AH82)</f>
        <v>0</v>
      </c>
      <c r="AI83" s="7">
        <f>IF(DAY($A83)=1,VLOOKUP($A83-1,$A$2:$L$1124,$W$1,FALSE)/VLOOKUP($A83-1,$A$2:$N$1124,14,FALSE),AI82)</f>
        <v>1.9245720109516472E-3</v>
      </c>
      <c r="AJ83" s="7">
        <f>IF(DAY($A83)=1,VLOOKUP($A83-1,$A$2:$L$1124,$X$1,FALSE)/VLOOKUP($A83-1,$A$2:$N$1124,14,FALSE),AJ82)</f>
        <v>0</v>
      </c>
      <c r="AK83" s="7">
        <f>IF(DAY($A83)=1,VLOOKUP($A83-1,$A$2:$L$1124,$Y$1,FALSE)/VLOOKUP($A83-1,$A$2:$N$1124,14,FALSE),AK82)</f>
        <v>0</v>
      </c>
      <c r="AL83" s="7">
        <f>IF(DAY($A83)=1,VLOOKUP($A83-1,$A$2:$L$1124,$Z$1,FALSE)/VLOOKUP($A83-1,$A$2:$N$1124,14,FALSE),AL82)</f>
        <v>1.9881355978909267E-3</v>
      </c>
      <c r="AM83" s="7">
        <f>IF(DAY($A83)=1,VLOOKUP($A83-1,$A$2:$L$1124,$AA$1,FALSE)/VLOOKUP($A83-1,$A$2:$N$1124,14,FALSE),AM82)</f>
        <v>3.2929273073790499E-4</v>
      </c>
      <c r="AO83" s="12">
        <f>VLOOKUP($A83,BTC!$A$1:$G$1853,5,FALSE)</f>
        <v>413.31</v>
      </c>
      <c r="AP83" s="12">
        <f>VLOOKUP($A83,XRP!$A$1:$G$1853,5,FALSE)</f>
        <v>8.0470000000000003E-3</v>
      </c>
      <c r="AQ83" s="12">
        <f>VLOOKUP($A83,LTC!$A$1:$G$1853,5,FALSE)</f>
        <v>3.2</v>
      </c>
      <c r="AR83" s="12">
        <f>VLOOKUP($A83,ETC!$A$1:$G$1853,5,FALSE)</f>
        <v>0</v>
      </c>
      <c r="AS83" s="12">
        <f>VLOOKUP($A83,ETH!$A$1:$G$1853,5,FALSE)</f>
        <v>11.86</v>
      </c>
      <c r="AT83" s="12">
        <f>VLOOKUP($A83,BCH!$A$1:$G$1853,5,FALSE)</f>
        <v>0</v>
      </c>
      <c r="AU83" s="12">
        <f>VLOOKUP($A83,XMR!$A$1:$G$1853,5,FALSE)</f>
        <v>1.49</v>
      </c>
      <c r="AV83" s="12">
        <f>VLOOKUP($A83,ZEC!$A$1:$G$1853,5,FALSE)</f>
        <v>0</v>
      </c>
      <c r="AW83" s="12">
        <f>VLOOKUP($A83,EOS!$A$1:$G$1853,5,FALSE)</f>
        <v>0</v>
      </c>
      <c r="AX83" s="12">
        <f>VLOOKUP($A83,DASH!$A$1:$G$1853,5,FALSE)</f>
        <v>6.01</v>
      </c>
      <c r="AY83" s="12">
        <f>VLOOKUP($A83,XLM!$A$1:$G$1853,5,FALSE)</f>
        <v>2.0739999999999999E-3</v>
      </c>
      <c r="BA83" s="24">
        <v>1</v>
      </c>
      <c r="BB83" s="24">
        <v>1</v>
      </c>
      <c r="BC83" s="24">
        <v>1</v>
      </c>
      <c r="BD83" s="24">
        <v>0</v>
      </c>
      <c r="BE83" s="24">
        <v>1</v>
      </c>
      <c r="BF83" s="24">
        <v>0</v>
      </c>
      <c r="BG83" s="24">
        <v>1</v>
      </c>
      <c r="BH83" s="24">
        <v>0</v>
      </c>
      <c r="BI83" s="24">
        <v>0</v>
      </c>
      <c r="BJ83" s="24">
        <v>1</v>
      </c>
      <c r="BK83" s="24">
        <v>1</v>
      </c>
      <c r="BM83" s="19">
        <f>IF(SUM(BA82:BK82)=SUM(BA83:BK83),BM82,BM82*SUMPRODUCT(BA83:BK83,AO83:AY83,Q83:AA83)/SUMPRODUCT(BA82:BK82,AO83:AY83,AC83:AM83))</f>
        <v>0.92135790630093795</v>
      </c>
      <c r="BN83" s="26">
        <f>SUMPRODUCT(AO83:AY83,BA83:BK83,Q83:AA83)/BM83</f>
        <v>386.23529697272835</v>
      </c>
      <c r="BO83">
        <f t="shared" si="40"/>
        <v>413.31</v>
      </c>
    </row>
    <row r="84" spans="1:67" x14ac:dyDescent="0.75">
      <c r="A84" s="4">
        <v>42451</v>
      </c>
      <c r="B84" s="46">
        <f>INDEX('Index Volume'!B:B,MATCH(Index_New!$A84,'Index Volume'!$A:$A,0))</f>
        <v>66813300</v>
      </c>
      <c r="C84" s="46">
        <f>INDEX('Index Volume'!C:C,MATCH(Index_New!$A84,'Index Volume'!$A:$A,0))</f>
        <v>604214</v>
      </c>
      <c r="D84" s="46">
        <f>INDEX('Index Volume'!D:D,MATCH(Index_New!$A84,'Index Volume'!$A:$A,0))</f>
        <v>1265140</v>
      </c>
      <c r="E84" s="46">
        <f>INDEX('Index Volume'!E:E,MATCH(Index_New!$A84,'Index Volume'!$A:$A,0))</f>
        <v>0</v>
      </c>
      <c r="F84" s="46">
        <f>INDEX('Index Volume'!F:F,MATCH(Index_New!$A84,'Index Volume'!$A:$A,0))</f>
        <v>19730300</v>
      </c>
      <c r="G84" s="46">
        <f>INDEX('Index Volume'!G:G,MATCH(Index_New!$A84,'Index Volume'!$A:$A,0))</f>
        <v>0</v>
      </c>
      <c r="H84" s="46">
        <f>INDEX('Index Volume'!H:H,MATCH(Index_New!$A84,'Index Volume'!$A:$A,0))</f>
        <v>601296</v>
      </c>
      <c r="I84" s="46">
        <f>INDEX('Index Volume'!I:I,MATCH(Index_New!$A84,'Index Volume'!$A:$A,0))</f>
        <v>0</v>
      </c>
      <c r="J84" s="46">
        <f>INDEX('Index Volume'!J:J,MATCH(Index_New!$A84,'Index Volume'!$A:$A,0))</f>
        <v>0</v>
      </c>
      <c r="K84" s="46">
        <f>INDEX('Index Volume'!K:K,MATCH(Index_New!$A84,'Index Volume'!$A:$A,0))</f>
        <v>287782</v>
      </c>
      <c r="L84" s="46">
        <f>INDEX('Index Volume'!L:L,MATCH(Index_New!$A84,'Index Volume'!$A:$A,0))</f>
        <v>18784</v>
      </c>
      <c r="M84" s="46">
        <f t="shared" si="26"/>
        <v>89320816</v>
      </c>
      <c r="N84" s="1">
        <f t="shared" si="27"/>
        <v>89320816</v>
      </c>
      <c r="O84" t="b">
        <f t="shared" si="28"/>
        <v>1</v>
      </c>
      <c r="Q84" s="7">
        <f t="shared" si="29"/>
        <v>0.85770850160149004</v>
      </c>
      <c r="R84" s="7">
        <f t="shared" si="30"/>
        <v>9.7396570858949948E-3</v>
      </c>
      <c r="S84" s="7">
        <f t="shared" si="31"/>
        <v>2.0231676414708456E-2</v>
      </c>
      <c r="T84" s="7">
        <f t="shared" si="32"/>
        <v>0</v>
      </c>
      <c r="U84" s="7">
        <f t="shared" si="33"/>
        <v>0.10807816455832599</v>
      </c>
      <c r="V84" s="7">
        <f t="shared" si="34"/>
        <v>0</v>
      </c>
      <c r="W84" s="7">
        <f t="shared" si="35"/>
        <v>1.9245720109516472E-3</v>
      </c>
      <c r="X84" s="7">
        <f t="shared" si="36"/>
        <v>0</v>
      </c>
      <c r="Y84" s="7">
        <f t="shared" si="37"/>
        <v>0</v>
      </c>
      <c r="Z84" s="7">
        <f t="shared" si="38"/>
        <v>1.9881355978909267E-3</v>
      </c>
      <c r="AA84" s="7">
        <f t="shared" si="39"/>
        <v>3.2929273073790499E-4</v>
      </c>
      <c r="AC84" s="7">
        <f>IF(DAY($A84)=1,VLOOKUP($A84-1,$A$2:$L$1124,$Q$1,FALSE)/VLOOKUP($A84-1,$A$2:$N$1124,14,FALSE),AC83)</f>
        <v>0.85770850160149004</v>
      </c>
      <c r="AD84" s="7">
        <f>IF(DAY($A84)=1,VLOOKUP($A84-1,$A$2:$L$1124,$R$1,FALSE)/VLOOKUP($A84-1,$A$2:$N$1124,14,FALSE),AD83)</f>
        <v>9.7396570858949948E-3</v>
      </c>
      <c r="AE84" s="7">
        <f>IF(DAY($A84)=1,VLOOKUP($A84-1,$A$2:$L$1124,$S$1,FALSE)/VLOOKUP($A84-1,$A$2:$N$1124,14,FALSE),AE83)</f>
        <v>2.0231676414708456E-2</v>
      </c>
      <c r="AF84" s="7">
        <f>IF(DAY($A84)=1,VLOOKUP($A84-1,$A$2:$L$1124,$T$1,FALSE)/VLOOKUP($A84-1,$A$2:$N$1124,14,FALSE),AF83)</f>
        <v>0</v>
      </c>
      <c r="AG84" s="7">
        <f>IF(DAY($A84)=1,VLOOKUP($A84-1,$A$2:$L$1124,$U$1,FALSE)/VLOOKUP($A84-1,$A$2:$N$1124,14,FALSE),AG83)</f>
        <v>0.10807816455832599</v>
      </c>
      <c r="AH84" s="7">
        <f>IF(DAY($A84)=1,VLOOKUP($A84-1,$A$2:$L$1124,$V$1,FALSE)/VLOOKUP($A84-1,$A$2:$N$1124,14,FALSE),AH83)</f>
        <v>0</v>
      </c>
      <c r="AI84" s="7">
        <f>IF(DAY($A84)=1,VLOOKUP($A84-1,$A$2:$L$1124,$W$1,FALSE)/VLOOKUP($A84-1,$A$2:$N$1124,14,FALSE),AI83)</f>
        <v>1.9245720109516472E-3</v>
      </c>
      <c r="AJ84" s="7">
        <f>IF(DAY($A84)=1,VLOOKUP($A84-1,$A$2:$L$1124,$X$1,FALSE)/VLOOKUP($A84-1,$A$2:$N$1124,14,FALSE),AJ83)</f>
        <v>0</v>
      </c>
      <c r="AK84" s="7">
        <f>IF(DAY($A84)=1,VLOOKUP($A84-1,$A$2:$L$1124,$Y$1,FALSE)/VLOOKUP($A84-1,$A$2:$N$1124,14,FALSE),AK83)</f>
        <v>0</v>
      </c>
      <c r="AL84" s="7">
        <f>IF(DAY($A84)=1,VLOOKUP($A84-1,$A$2:$L$1124,$Z$1,FALSE)/VLOOKUP($A84-1,$A$2:$N$1124,14,FALSE),AL83)</f>
        <v>1.9881355978909267E-3</v>
      </c>
      <c r="AM84" s="7">
        <f>IF(DAY($A84)=1,VLOOKUP($A84-1,$A$2:$L$1124,$AA$1,FALSE)/VLOOKUP($A84-1,$A$2:$N$1124,14,FALSE),AM83)</f>
        <v>3.2929273073790499E-4</v>
      </c>
      <c r="AO84" s="12">
        <f>VLOOKUP($A84,BTC!$A$1:$G$1853,5,FALSE)</f>
        <v>418.09</v>
      </c>
      <c r="AP84" s="12">
        <f>VLOOKUP($A84,XRP!$A$1:$G$1853,5,FALSE)</f>
        <v>8.1099999999999992E-3</v>
      </c>
      <c r="AQ84" s="12">
        <f>VLOOKUP($A84,LTC!$A$1:$G$1853,5,FALSE)</f>
        <v>3.23</v>
      </c>
      <c r="AR84" s="12">
        <f>VLOOKUP($A84,ETC!$A$1:$G$1853,5,FALSE)</f>
        <v>0</v>
      </c>
      <c r="AS84" s="12">
        <f>VLOOKUP($A84,ETH!$A$1:$G$1853,5,FALSE)</f>
        <v>11.27</v>
      </c>
      <c r="AT84" s="12">
        <f>VLOOKUP($A84,BCH!$A$1:$G$1853,5,FALSE)</f>
        <v>0</v>
      </c>
      <c r="AU84" s="12">
        <f>VLOOKUP($A84,XMR!$A$1:$G$1853,5,FALSE)</f>
        <v>1.39</v>
      </c>
      <c r="AV84" s="12">
        <f>VLOOKUP($A84,ZEC!$A$1:$G$1853,5,FALSE)</f>
        <v>0</v>
      </c>
      <c r="AW84" s="12">
        <f>VLOOKUP($A84,EOS!$A$1:$G$1853,5,FALSE)</f>
        <v>0</v>
      </c>
      <c r="AX84" s="12">
        <f>VLOOKUP($A84,DASH!$A$1:$G$1853,5,FALSE)</f>
        <v>6.09</v>
      </c>
      <c r="AY84" s="12">
        <f>VLOOKUP($A84,XLM!$A$1:$G$1853,5,FALSE)</f>
        <v>2.0790000000000001E-3</v>
      </c>
      <c r="BA84" s="24">
        <v>1</v>
      </c>
      <c r="BB84" s="24">
        <v>1</v>
      </c>
      <c r="BC84" s="24">
        <v>1</v>
      </c>
      <c r="BD84" s="24">
        <v>0</v>
      </c>
      <c r="BE84" s="24">
        <v>1</v>
      </c>
      <c r="BF84" s="24">
        <v>0</v>
      </c>
      <c r="BG84" s="24">
        <v>1</v>
      </c>
      <c r="BH84" s="24">
        <v>0</v>
      </c>
      <c r="BI84" s="24">
        <v>0</v>
      </c>
      <c r="BJ84" s="24">
        <v>1</v>
      </c>
      <c r="BK84" s="24">
        <v>1</v>
      </c>
      <c r="BM84" s="19">
        <f>IF(SUM(BA83:BK83)=SUM(BA84:BK84),BM83,BM83*SUMPRODUCT(BA84:BK84,AO84:AY84,Q84:AA84)/SUMPRODUCT(BA83:BK83,AO84:AY84,AC84:AM84))</f>
        <v>0.92135790630093795</v>
      </c>
      <c r="BN84" s="26">
        <f>SUMPRODUCT(AO84:AY84,BA84:BK84,Q84:AA84)/BM84</f>
        <v>390.61649851465256</v>
      </c>
      <c r="BO84">
        <f t="shared" si="40"/>
        <v>418.09</v>
      </c>
    </row>
    <row r="85" spans="1:67" x14ac:dyDescent="0.75">
      <c r="A85" s="3">
        <v>42452</v>
      </c>
      <c r="B85" s="46">
        <f>INDEX('Index Volume'!B:B,MATCH(Index_New!$A85,'Index Volume'!$A:$A,0))</f>
        <v>61444200</v>
      </c>
      <c r="C85" s="46">
        <f>INDEX('Index Volume'!C:C,MATCH(Index_New!$A85,'Index Volume'!$A:$A,0))</f>
        <v>1022850</v>
      </c>
      <c r="D85" s="46">
        <f>INDEX('Index Volume'!D:D,MATCH(Index_New!$A85,'Index Volume'!$A:$A,0))</f>
        <v>1703040</v>
      </c>
      <c r="E85" s="46">
        <f>INDEX('Index Volume'!E:E,MATCH(Index_New!$A85,'Index Volume'!$A:$A,0))</f>
        <v>0</v>
      </c>
      <c r="F85" s="46">
        <f>INDEX('Index Volume'!F:F,MATCH(Index_New!$A85,'Index Volume'!$A:$A,0))</f>
        <v>19353200</v>
      </c>
      <c r="G85" s="46">
        <f>INDEX('Index Volume'!G:G,MATCH(Index_New!$A85,'Index Volume'!$A:$A,0))</f>
        <v>0</v>
      </c>
      <c r="H85" s="46">
        <f>INDEX('Index Volume'!H:H,MATCH(Index_New!$A85,'Index Volume'!$A:$A,0))</f>
        <v>439967</v>
      </c>
      <c r="I85" s="46">
        <f>INDEX('Index Volume'!I:I,MATCH(Index_New!$A85,'Index Volume'!$A:$A,0))</f>
        <v>0</v>
      </c>
      <c r="J85" s="46">
        <f>INDEX('Index Volume'!J:J,MATCH(Index_New!$A85,'Index Volume'!$A:$A,0))</f>
        <v>0</v>
      </c>
      <c r="K85" s="46">
        <f>INDEX('Index Volume'!K:K,MATCH(Index_New!$A85,'Index Volume'!$A:$A,0))</f>
        <v>532087</v>
      </c>
      <c r="L85" s="46">
        <f>INDEX('Index Volume'!L:L,MATCH(Index_New!$A85,'Index Volume'!$A:$A,0))</f>
        <v>20972</v>
      </c>
      <c r="M85" s="46">
        <f t="shared" si="26"/>
        <v>84516316</v>
      </c>
      <c r="N85" s="1">
        <f t="shared" si="27"/>
        <v>84516316</v>
      </c>
      <c r="O85" t="b">
        <f t="shared" si="28"/>
        <v>1</v>
      </c>
      <c r="Q85" s="7">
        <f t="shared" si="29"/>
        <v>0.85770850160149004</v>
      </c>
      <c r="R85" s="7">
        <f t="shared" si="30"/>
        <v>9.7396570858949948E-3</v>
      </c>
      <c r="S85" s="7">
        <f t="shared" si="31"/>
        <v>2.0231676414708456E-2</v>
      </c>
      <c r="T85" s="7">
        <f t="shared" si="32"/>
        <v>0</v>
      </c>
      <c r="U85" s="7">
        <f t="shared" si="33"/>
        <v>0.10807816455832599</v>
      </c>
      <c r="V85" s="7">
        <f t="shared" si="34"/>
        <v>0</v>
      </c>
      <c r="W85" s="7">
        <f t="shared" si="35"/>
        <v>1.9245720109516472E-3</v>
      </c>
      <c r="X85" s="7">
        <f t="shared" si="36"/>
        <v>0</v>
      </c>
      <c r="Y85" s="7">
        <f t="shared" si="37"/>
        <v>0</v>
      </c>
      <c r="Z85" s="7">
        <f t="shared" si="38"/>
        <v>1.9881355978909267E-3</v>
      </c>
      <c r="AA85" s="7">
        <f t="shared" si="39"/>
        <v>3.2929273073790499E-4</v>
      </c>
      <c r="AC85" s="7">
        <f>IF(DAY($A85)=1,VLOOKUP($A85-1,$A$2:$L$1124,$Q$1,FALSE)/VLOOKUP($A85-1,$A$2:$N$1124,14,FALSE),AC84)</f>
        <v>0.85770850160149004</v>
      </c>
      <c r="AD85" s="7">
        <f>IF(DAY($A85)=1,VLOOKUP($A85-1,$A$2:$L$1124,$R$1,FALSE)/VLOOKUP($A85-1,$A$2:$N$1124,14,FALSE),AD84)</f>
        <v>9.7396570858949948E-3</v>
      </c>
      <c r="AE85" s="7">
        <f>IF(DAY($A85)=1,VLOOKUP($A85-1,$A$2:$L$1124,$S$1,FALSE)/VLOOKUP($A85-1,$A$2:$N$1124,14,FALSE),AE84)</f>
        <v>2.0231676414708456E-2</v>
      </c>
      <c r="AF85" s="7">
        <f>IF(DAY($A85)=1,VLOOKUP($A85-1,$A$2:$L$1124,$T$1,FALSE)/VLOOKUP($A85-1,$A$2:$N$1124,14,FALSE),AF84)</f>
        <v>0</v>
      </c>
      <c r="AG85" s="7">
        <f>IF(DAY($A85)=1,VLOOKUP($A85-1,$A$2:$L$1124,$U$1,FALSE)/VLOOKUP($A85-1,$A$2:$N$1124,14,FALSE),AG84)</f>
        <v>0.10807816455832599</v>
      </c>
      <c r="AH85" s="7">
        <f>IF(DAY($A85)=1,VLOOKUP($A85-1,$A$2:$L$1124,$V$1,FALSE)/VLOOKUP($A85-1,$A$2:$N$1124,14,FALSE),AH84)</f>
        <v>0</v>
      </c>
      <c r="AI85" s="7">
        <f>IF(DAY($A85)=1,VLOOKUP($A85-1,$A$2:$L$1124,$W$1,FALSE)/VLOOKUP($A85-1,$A$2:$N$1124,14,FALSE),AI84)</f>
        <v>1.9245720109516472E-3</v>
      </c>
      <c r="AJ85" s="7">
        <f>IF(DAY($A85)=1,VLOOKUP($A85-1,$A$2:$L$1124,$X$1,FALSE)/VLOOKUP($A85-1,$A$2:$N$1124,14,FALSE),AJ84)</f>
        <v>0</v>
      </c>
      <c r="AK85" s="7">
        <f>IF(DAY($A85)=1,VLOOKUP($A85-1,$A$2:$L$1124,$Y$1,FALSE)/VLOOKUP($A85-1,$A$2:$N$1124,14,FALSE),AK84)</f>
        <v>0</v>
      </c>
      <c r="AL85" s="7">
        <f>IF(DAY($A85)=1,VLOOKUP($A85-1,$A$2:$L$1124,$Z$1,FALSE)/VLOOKUP($A85-1,$A$2:$N$1124,14,FALSE),AL84)</f>
        <v>1.9881355978909267E-3</v>
      </c>
      <c r="AM85" s="7">
        <f>IF(DAY($A85)=1,VLOOKUP($A85-1,$A$2:$L$1124,$AA$1,FALSE)/VLOOKUP($A85-1,$A$2:$N$1124,14,FALSE),AM84)</f>
        <v>3.2929273073790499E-4</v>
      </c>
      <c r="AO85" s="12">
        <f>VLOOKUP($A85,BTC!$A$1:$G$1853,5,FALSE)</f>
        <v>418.04</v>
      </c>
      <c r="AP85" s="12">
        <f>VLOOKUP($A85,XRP!$A$1:$G$1853,5,FALSE)</f>
        <v>8.3320000000000009E-3</v>
      </c>
      <c r="AQ85" s="12">
        <f>VLOOKUP($A85,LTC!$A$1:$G$1853,5,FALSE)</f>
        <v>3.24</v>
      </c>
      <c r="AR85" s="12">
        <f>VLOOKUP($A85,ETC!$A$1:$G$1853,5,FALSE)</f>
        <v>0</v>
      </c>
      <c r="AS85" s="12">
        <f>VLOOKUP($A85,ETH!$A$1:$G$1853,5,FALSE)</f>
        <v>12.42</v>
      </c>
      <c r="AT85" s="12">
        <f>VLOOKUP($A85,BCH!$A$1:$G$1853,5,FALSE)</f>
        <v>0</v>
      </c>
      <c r="AU85" s="12">
        <f>VLOOKUP($A85,XMR!$A$1:$G$1853,5,FALSE)</f>
        <v>1.45</v>
      </c>
      <c r="AV85" s="12">
        <f>VLOOKUP($A85,ZEC!$A$1:$G$1853,5,FALSE)</f>
        <v>0</v>
      </c>
      <c r="AW85" s="12">
        <f>VLOOKUP($A85,EOS!$A$1:$G$1853,5,FALSE)</f>
        <v>0</v>
      </c>
      <c r="AX85" s="12">
        <f>VLOOKUP($A85,DASH!$A$1:$G$1853,5,FALSE)</f>
        <v>6.59</v>
      </c>
      <c r="AY85" s="12">
        <f>VLOOKUP($A85,XLM!$A$1:$G$1853,5,FALSE)</f>
        <v>2.1740000000000002E-3</v>
      </c>
      <c r="BA85" s="24">
        <v>1</v>
      </c>
      <c r="BB85" s="24">
        <v>1</v>
      </c>
      <c r="BC85" s="24">
        <v>1</v>
      </c>
      <c r="BD85" s="24">
        <v>0</v>
      </c>
      <c r="BE85" s="24">
        <v>1</v>
      </c>
      <c r="BF85" s="24">
        <v>0</v>
      </c>
      <c r="BG85" s="24">
        <v>1</v>
      </c>
      <c r="BH85" s="24">
        <v>0</v>
      </c>
      <c r="BI85" s="24">
        <v>0</v>
      </c>
      <c r="BJ85" s="24">
        <v>1</v>
      </c>
      <c r="BK85" s="24">
        <v>1</v>
      </c>
      <c r="BM85" s="19">
        <f>IF(SUM(BA84:BK84)=SUM(BA85:BK85),BM84,BM84*SUMPRODUCT(BA85:BK85,AO85:AY85,Q85:AA85)/SUMPRODUCT(BA84:BK84,AO85:AY85,AC85:AM85))</f>
        <v>0.92135790630093795</v>
      </c>
      <c r="BN85" s="26">
        <f>SUMPRODUCT(AO85:AY85,BA85:BK85,Q85:AA85)/BM85</f>
        <v>390.70627743331897</v>
      </c>
      <c r="BO85">
        <f t="shared" si="40"/>
        <v>418.04</v>
      </c>
    </row>
    <row r="86" spans="1:67" x14ac:dyDescent="0.75">
      <c r="A86" s="4">
        <v>42453</v>
      </c>
      <c r="B86" s="46">
        <f>INDEX('Index Volume'!B:B,MATCH(Index_New!$A86,'Index Volume'!$A:$A,0))</f>
        <v>68346704</v>
      </c>
      <c r="C86" s="46">
        <f>INDEX('Index Volume'!C:C,MATCH(Index_New!$A86,'Index Volume'!$A:$A,0))</f>
        <v>965196</v>
      </c>
      <c r="D86" s="46">
        <f>INDEX('Index Volume'!D:D,MATCH(Index_New!$A86,'Index Volume'!$A:$A,0))</f>
        <v>1394180</v>
      </c>
      <c r="E86" s="46">
        <f>INDEX('Index Volume'!E:E,MATCH(Index_New!$A86,'Index Volume'!$A:$A,0))</f>
        <v>0</v>
      </c>
      <c r="F86" s="46">
        <f>INDEX('Index Volume'!F:F,MATCH(Index_New!$A86,'Index Volume'!$A:$A,0))</f>
        <v>26081800</v>
      </c>
      <c r="G86" s="46">
        <f>INDEX('Index Volume'!G:G,MATCH(Index_New!$A86,'Index Volume'!$A:$A,0))</f>
        <v>0</v>
      </c>
      <c r="H86" s="46">
        <f>INDEX('Index Volume'!H:H,MATCH(Index_New!$A86,'Index Volume'!$A:$A,0))</f>
        <v>1231660</v>
      </c>
      <c r="I86" s="46">
        <f>INDEX('Index Volume'!I:I,MATCH(Index_New!$A86,'Index Volume'!$A:$A,0))</f>
        <v>0</v>
      </c>
      <c r="J86" s="46">
        <f>INDEX('Index Volume'!J:J,MATCH(Index_New!$A86,'Index Volume'!$A:$A,0))</f>
        <v>0</v>
      </c>
      <c r="K86" s="46">
        <f>INDEX('Index Volume'!K:K,MATCH(Index_New!$A86,'Index Volume'!$A:$A,0))</f>
        <v>461165</v>
      </c>
      <c r="L86" s="46">
        <f>INDEX('Index Volume'!L:L,MATCH(Index_New!$A86,'Index Volume'!$A:$A,0))</f>
        <v>19201</v>
      </c>
      <c r="M86" s="46">
        <f t="shared" si="26"/>
        <v>98499906</v>
      </c>
      <c r="N86" s="1">
        <f t="shared" si="27"/>
        <v>98499906</v>
      </c>
      <c r="O86" t="b">
        <f t="shared" si="28"/>
        <v>1</v>
      </c>
      <c r="Q86" s="7">
        <f t="shared" si="29"/>
        <v>0.85770850160149004</v>
      </c>
      <c r="R86" s="7">
        <f t="shared" si="30"/>
        <v>9.7396570858949948E-3</v>
      </c>
      <c r="S86" s="7">
        <f t="shared" si="31"/>
        <v>2.0231676414708456E-2</v>
      </c>
      <c r="T86" s="7">
        <f t="shared" si="32"/>
        <v>0</v>
      </c>
      <c r="U86" s="7">
        <f t="shared" si="33"/>
        <v>0.10807816455832599</v>
      </c>
      <c r="V86" s="7">
        <f t="shared" si="34"/>
        <v>0</v>
      </c>
      <c r="W86" s="7">
        <f t="shared" si="35"/>
        <v>1.9245720109516472E-3</v>
      </c>
      <c r="X86" s="7">
        <f t="shared" si="36"/>
        <v>0</v>
      </c>
      <c r="Y86" s="7">
        <f t="shared" si="37"/>
        <v>0</v>
      </c>
      <c r="Z86" s="7">
        <f t="shared" si="38"/>
        <v>1.9881355978909267E-3</v>
      </c>
      <c r="AA86" s="7">
        <f t="shared" si="39"/>
        <v>3.2929273073790499E-4</v>
      </c>
      <c r="AC86" s="7">
        <f>IF(DAY($A86)=1,VLOOKUP($A86-1,$A$2:$L$1124,$Q$1,FALSE)/VLOOKUP($A86-1,$A$2:$N$1124,14,FALSE),AC85)</f>
        <v>0.85770850160149004</v>
      </c>
      <c r="AD86" s="7">
        <f>IF(DAY($A86)=1,VLOOKUP($A86-1,$A$2:$L$1124,$R$1,FALSE)/VLOOKUP($A86-1,$A$2:$N$1124,14,FALSE),AD85)</f>
        <v>9.7396570858949948E-3</v>
      </c>
      <c r="AE86" s="7">
        <f>IF(DAY($A86)=1,VLOOKUP($A86-1,$A$2:$L$1124,$S$1,FALSE)/VLOOKUP($A86-1,$A$2:$N$1124,14,FALSE),AE85)</f>
        <v>2.0231676414708456E-2</v>
      </c>
      <c r="AF86" s="7">
        <f>IF(DAY($A86)=1,VLOOKUP($A86-1,$A$2:$L$1124,$T$1,FALSE)/VLOOKUP($A86-1,$A$2:$N$1124,14,FALSE),AF85)</f>
        <v>0</v>
      </c>
      <c r="AG86" s="7">
        <f>IF(DAY($A86)=1,VLOOKUP($A86-1,$A$2:$L$1124,$U$1,FALSE)/VLOOKUP($A86-1,$A$2:$N$1124,14,FALSE),AG85)</f>
        <v>0.10807816455832599</v>
      </c>
      <c r="AH86" s="7">
        <f>IF(DAY($A86)=1,VLOOKUP($A86-1,$A$2:$L$1124,$V$1,FALSE)/VLOOKUP($A86-1,$A$2:$N$1124,14,FALSE),AH85)</f>
        <v>0</v>
      </c>
      <c r="AI86" s="7">
        <f>IF(DAY($A86)=1,VLOOKUP($A86-1,$A$2:$L$1124,$W$1,FALSE)/VLOOKUP($A86-1,$A$2:$N$1124,14,FALSE),AI85)</f>
        <v>1.9245720109516472E-3</v>
      </c>
      <c r="AJ86" s="7">
        <f>IF(DAY($A86)=1,VLOOKUP($A86-1,$A$2:$L$1124,$X$1,FALSE)/VLOOKUP($A86-1,$A$2:$N$1124,14,FALSE),AJ85)</f>
        <v>0</v>
      </c>
      <c r="AK86" s="7">
        <f>IF(DAY($A86)=1,VLOOKUP($A86-1,$A$2:$L$1124,$Y$1,FALSE)/VLOOKUP($A86-1,$A$2:$N$1124,14,FALSE),AK85)</f>
        <v>0</v>
      </c>
      <c r="AL86" s="7">
        <f>IF(DAY($A86)=1,VLOOKUP($A86-1,$A$2:$L$1124,$Z$1,FALSE)/VLOOKUP($A86-1,$A$2:$N$1124,14,FALSE),AL85)</f>
        <v>1.9881355978909267E-3</v>
      </c>
      <c r="AM86" s="7">
        <f>IF(DAY($A86)=1,VLOOKUP($A86-1,$A$2:$L$1124,$AA$1,FALSE)/VLOOKUP($A86-1,$A$2:$N$1124,14,FALSE),AM85)</f>
        <v>3.2929273073790499E-4</v>
      </c>
      <c r="AO86" s="12">
        <f>VLOOKUP($A86,BTC!$A$1:$G$1853,5,FALSE)</f>
        <v>416.39</v>
      </c>
      <c r="AP86" s="12">
        <f>VLOOKUP($A86,XRP!$A$1:$G$1853,5,FALSE)</f>
        <v>8.2299999999999995E-3</v>
      </c>
      <c r="AQ86" s="12">
        <f>VLOOKUP($A86,LTC!$A$1:$G$1853,5,FALSE)</f>
        <v>3.22</v>
      </c>
      <c r="AR86" s="12">
        <f>VLOOKUP($A86,ETC!$A$1:$G$1853,5,FALSE)</f>
        <v>0</v>
      </c>
      <c r="AS86" s="12">
        <f>VLOOKUP($A86,ETH!$A$1:$G$1853,5,FALSE)</f>
        <v>11.23</v>
      </c>
      <c r="AT86" s="12">
        <f>VLOOKUP($A86,BCH!$A$1:$G$1853,5,FALSE)</f>
        <v>0</v>
      </c>
      <c r="AU86" s="12">
        <f>VLOOKUP($A86,XMR!$A$1:$G$1853,5,FALSE)</f>
        <v>1.7</v>
      </c>
      <c r="AV86" s="12">
        <f>VLOOKUP($A86,ZEC!$A$1:$G$1853,5,FALSE)</f>
        <v>0</v>
      </c>
      <c r="AW86" s="12">
        <f>VLOOKUP($A86,EOS!$A$1:$G$1853,5,FALSE)</f>
        <v>0</v>
      </c>
      <c r="AX86" s="12">
        <f>VLOOKUP($A86,DASH!$A$1:$G$1853,5,FALSE)</f>
        <v>6.66</v>
      </c>
      <c r="AY86" s="12">
        <f>VLOOKUP($A86,XLM!$A$1:$G$1853,5,FALSE)</f>
        <v>2.0799999999999998E-3</v>
      </c>
      <c r="BA86" s="24">
        <v>1</v>
      </c>
      <c r="BB86" s="24">
        <v>1</v>
      </c>
      <c r="BC86" s="24">
        <v>1</v>
      </c>
      <c r="BD86" s="24">
        <v>0</v>
      </c>
      <c r="BE86" s="24">
        <v>1</v>
      </c>
      <c r="BF86" s="24">
        <v>0</v>
      </c>
      <c r="BG86" s="24">
        <v>1</v>
      </c>
      <c r="BH86" s="24">
        <v>0</v>
      </c>
      <c r="BI86" s="24">
        <v>0</v>
      </c>
      <c r="BJ86" s="24">
        <v>1</v>
      </c>
      <c r="BK86" s="24">
        <v>1</v>
      </c>
      <c r="BM86" s="19">
        <f>IF(SUM(BA85:BK85)=SUM(BA86:BK86),BM85,BM85*SUMPRODUCT(BA86:BK86,AO86:AY86,Q86:AA86)/SUMPRODUCT(BA85:BK85,AO86:AY86,AC86:AM86))</f>
        <v>0.92135790630093795</v>
      </c>
      <c r="BN86" s="26">
        <f>SUMPRODUCT(AO86:AY86,BA86:BK86,Q86:AA86)/BM86</f>
        <v>389.03090526975177</v>
      </c>
      <c r="BO86">
        <f t="shared" si="40"/>
        <v>416.39</v>
      </c>
    </row>
    <row r="87" spans="1:67" x14ac:dyDescent="0.75">
      <c r="A87" s="3">
        <v>42454</v>
      </c>
      <c r="B87" s="46">
        <f>INDEX('Index Volume'!B:B,MATCH(Index_New!$A87,'Index Volume'!$A:$A,0))</f>
        <v>52560000</v>
      </c>
      <c r="C87" s="46">
        <f>INDEX('Index Volume'!C:C,MATCH(Index_New!$A87,'Index Volume'!$A:$A,0))</f>
        <v>753671</v>
      </c>
      <c r="D87" s="46">
        <f>INDEX('Index Volume'!D:D,MATCH(Index_New!$A87,'Index Volume'!$A:$A,0))</f>
        <v>1200290</v>
      </c>
      <c r="E87" s="46">
        <f>INDEX('Index Volume'!E:E,MATCH(Index_New!$A87,'Index Volume'!$A:$A,0))</f>
        <v>0</v>
      </c>
      <c r="F87" s="46">
        <f>INDEX('Index Volume'!F:F,MATCH(Index_New!$A87,'Index Volume'!$A:$A,0))</f>
        <v>13782000</v>
      </c>
      <c r="G87" s="46">
        <f>INDEX('Index Volume'!G:G,MATCH(Index_New!$A87,'Index Volume'!$A:$A,0))</f>
        <v>0</v>
      </c>
      <c r="H87" s="46">
        <f>INDEX('Index Volume'!H:H,MATCH(Index_New!$A87,'Index Volume'!$A:$A,0))</f>
        <v>742739</v>
      </c>
      <c r="I87" s="46">
        <f>INDEX('Index Volume'!I:I,MATCH(Index_New!$A87,'Index Volume'!$A:$A,0))</f>
        <v>0</v>
      </c>
      <c r="J87" s="46">
        <f>INDEX('Index Volume'!J:J,MATCH(Index_New!$A87,'Index Volume'!$A:$A,0))</f>
        <v>0</v>
      </c>
      <c r="K87" s="46">
        <f>INDEX('Index Volume'!K:K,MATCH(Index_New!$A87,'Index Volume'!$A:$A,0))</f>
        <v>878166</v>
      </c>
      <c r="L87" s="46">
        <f>INDEX('Index Volume'!L:L,MATCH(Index_New!$A87,'Index Volume'!$A:$A,0))</f>
        <v>23037</v>
      </c>
      <c r="M87" s="46">
        <f t="shared" si="26"/>
        <v>69939903</v>
      </c>
      <c r="N87" s="1">
        <f t="shared" si="27"/>
        <v>69939903</v>
      </c>
      <c r="O87" t="b">
        <f t="shared" si="28"/>
        <v>1</v>
      </c>
      <c r="Q87" s="7">
        <f t="shared" si="29"/>
        <v>0.85770850160149004</v>
      </c>
      <c r="R87" s="7">
        <f t="shared" si="30"/>
        <v>9.7396570858949948E-3</v>
      </c>
      <c r="S87" s="7">
        <f t="shared" si="31"/>
        <v>2.0231676414708456E-2</v>
      </c>
      <c r="T87" s="7">
        <f t="shared" si="32"/>
        <v>0</v>
      </c>
      <c r="U87" s="7">
        <f t="shared" si="33"/>
        <v>0.10807816455832599</v>
      </c>
      <c r="V87" s="7">
        <f t="shared" si="34"/>
        <v>0</v>
      </c>
      <c r="W87" s="7">
        <f t="shared" si="35"/>
        <v>1.9245720109516472E-3</v>
      </c>
      <c r="X87" s="7">
        <f t="shared" si="36"/>
        <v>0</v>
      </c>
      <c r="Y87" s="7">
        <f t="shared" si="37"/>
        <v>0</v>
      </c>
      <c r="Z87" s="7">
        <f t="shared" si="38"/>
        <v>1.9881355978909267E-3</v>
      </c>
      <c r="AA87" s="7">
        <f t="shared" si="39"/>
        <v>3.2929273073790499E-4</v>
      </c>
      <c r="AC87" s="7">
        <f>IF(DAY($A87)=1,VLOOKUP($A87-1,$A$2:$L$1124,$Q$1,FALSE)/VLOOKUP($A87-1,$A$2:$N$1124,14,FALSE),AC86)</f>
        <v>0.85770850160149004</v>
      </c>
      <c r="AD87" s="7">
        <f>IF(DAY($A87)=1,VLOOKUP($A87-1,$A$2:$L$1124,$R$1,FALSE)/VLOOKUP($A87-1,$A$2:$N$1124,14,FALSE),AD86)</f>
        <v>9.7396570858949948E-3</v>
      </c>
      <c r="AE87" s="7">
        <f>IF(DAY($A87)=1,VLOOKUP($A87-1,$A$2:$L$1124,$S$1,FALSE)/VLOOKUP($A87-1,$A$2:$N$1124,14,FALSE),AE86)</f>
        <v>2.0231676414708456E-2</v>
      </c>
      <c r="AF87" s="7">
        <f>IF(DAY($A87)=1,VLOOKUP($A87-1,$A$2:$L$1124,$T$1,FALSE)/VLOOKUP($A87-1,$A$2:$N$1124,14,FALSE),AF86)</f>
        <v>0</v>
      </c>
      <c r="AG87" s="7">
        <f>IF(DAY($A87)=1,VLOOKUP($A87-1,$A$2:$L$1124,$U$1,FALSE)/VLOOKUP($A87-1,$A$2:$N$1124,14,FALSE),AG86)</f>
        <v>0.10807816455832599</v>
      </c>
      <c r="AH87" s="7">
        <f>IF(DAY($A87)=1,VLOOKUP($A87-1,$A$2:$L$1124,$V$1,FALSE)/VLOOKUP($A87-1,$A$2:$N$1124,14,FALSE),AH86)</f>
        <v>0</v>
      </c>
      <c r="AI87" s="7">
        <f>IF(DAY($A87)=1,VLOOKUP($A87-1,$A$2:$L$1124,$W$1,FALSE)/VLOOKUP($A87-1,$A$2:$N$1124,14,FALSE),AI86)</f>
        <v>1.9245720109516472E-3</v>
      </c>
      <c r="AJ87" s="7">
        <f>IF(DAY($A87)=1,VLOOKUP($A87-1,$A$2:$L$1124,$X$1,FALSE)/VLOOKUP($A87-1,$A$2:$N$1124,14,FALSE),AJ86)</f>
        <v>0</v>
      </c>
      <c r="AK87" s="7">
        <f>IF(DAY($A87)=1,VLOOKUP($A87-1,$A$2:$L$1124,$Y$1,FALSE)/VLOOKUP($A87-1,$A$2:$N$1124,14,FALSE),AK86)</f>
        <v>0</v>
      </c>
      <c r="AL87" s="7">
        <f>IF(DAY($A87)=1,VLOOKUP($A87-1,$A$2:$L$1124,$Z$1,FALSE)/VLOOKUP($A87-1,$A$2:$N$1124,14,FALSE),AL86)</f>
        <v>1.9881355978909267E-3</v>
      </c>
      <c r="AM87" s="7">
        <f>IF(DAY($A87)=1,VLOOKUP($A87-1,$A$2:$L$1124,$AA$1,FALSE)/VLOOKUP($A87-1,$A$2:$N$1124,14,FALSE),AM86)</f>
        <v>3.2929273073790499E-4</v>
      </c>
      <c r="AO87" s="12">
        <f>VLOOKUP($A87,BTC!$A$1:$G$1853,5,FALSE)</f>
        <v>417.18</v>
      </c>
      <c r="AP87" s="12">
        <f>VLOOKUP($A87,XRP!$A$1:$G$1853,5,FALSE)</f>
        <v>8.1910000000000004E-3</v>
      </c>
      <c r="AQ87" s="12">
        <f>VLOOKUP($A87,LTC!$A$1:$G$1853,5,FALSE)</f>
        <v>3.23</v>
      </c>
      <c r="AR87" s="12">
        <f>VLOOKUP($A87,ETC!$A$1:$G$1853,5,FALSE)</f>
        <v>0</v>
      </c>
      <c r="AS87" s="12">
        <f>VLOOKUP($A87,ETH!$A$1:$G$1853,5,FALSE)</f>
        <v>10.74</v>
      </c>
      <c r="AT87" s="12">
        <f>VLOOKUP($A87,BCH!$A$1:$G$1853,5,FALSE)</f>
        <v>0</v>
      </c>
      <c r="AU87" s="12">
        <f>VLOOKUP($A87,XMR!$A$1:$G$1853,5,FALSE)</f>
        <v>1.6</v>
      </c>
      <c r="AV87" s="12">
        <f>VLOOKUP($A87,ZEC!$A$1:$G$1853,5,FALSE)</f>
        <v>0</v>
      </c>
      <c r="AW87" s="12">
        <f>VLOOKUP($A87,EOS!$A$1:$G$1853,5,FALSE)</f>
        <v>0</v>
      </c>
      <c r="AX87" s="12">
        <f>VLOOKUP($A87,DASH!$A$1:$G$1853,5,FALSE)</f>
        <v>7.44</v>
      </c>
      <c r="AY87" s="12">
        <f>VLOOKUP($A87,XLM!$A$1:$G$1853,5,FALSE)</f>
        <v>2.0760000000000002E-3</v>
      </c>
      <c r="BA87" s="24">
        <v>1</v>
      </c>
      <c r="BB87" s="24">
        <v>1</v>
      </c>
      <c r="BC87" s="24">
        <v>1</v>
      </c>
      <c r="BD87" s="24">
        <v>0</v>
      </c>
      <c r="BE87" s="24">
        <v>1</v>
      </c>
      <c r="BF87" s="24">
        <v>0</v>
      </c>
      <c r="BG87" s="24">
        <v>1</v>
      </c>
      <c r="BH87" s="24">
        <v>0</v>
      </c>
      <c r="BI87" s="24">
        <v>0</v>
      </c>
      <c r="BJ87" s="24">
        <v>1</v>
      </c>
      <c r="BK87" s="24">
        <v>1</v>
      </c>
      <c r="BM87" s="19">
        <f>IF(SUM(BA86:BK86)=SUM(BA87:BK87),BM86,BM86*SUMPRODUCT(BA87:BK87,AO87:AY87,Q87:AA87)/SUMPRODUCT(BA86:BK86,AO87:AY87,AC87:AM87))</f>
        <v>0.92135790630093795</v>
      </c>
      <c r="BN87" s="26">
        <f>SUMPRODUCT(AO87:AY87,BA87:BK87,Q87:AA87)/BM87</f>
        <v>389.71054521804427</v>
      </c>
      <c r="BO87">
        <f t="shared" si="40"/>
        <v>417.18</v>
      </c>
    </row>
    <row r="88" spans="1:67" x14ac:dyDescent="0.75">
      <c r="A88" s="4">
        <v>42455</v>
      </c>
      <c r="B88" s="46">
        <f>INDEX('Index Volume'!B:B,MATCH(Index_New!$A88,'Index Volume'!$A:$A,0))</f>
        <v>44650400</v>
      </c>
      <c r="C88" s="46">
        <f>INDEX('Index Volume'!C:C,MATCH(Index_New!$A88,'Index Volume'!$A:$A,0))</f>
        <v>309664</v>
      </c>
      <c r="D88" s="46">
        <f>INDEX('Index Volume'!D:D,MATCH(Index_New!$A88,'Index Volume'!$A:$A,0))</f>
        <v>1117430</v>
      </c>
      <c r="E88" s="46">
        <f>INDEX('Index Volume'!E:E,MATCH(Index_New!$A88,'Index Volume'!$A:$A,0))</f>
        <v>0</v>
      </c>
      <c r="F88" s="46">
        <f>INDEX('Index Volume'!F:F,MATCH(Index_New!$A88,'Index Volume'!$A:$A,0))</f>
        <v>9425480</v>
      </c>
      <c r="G88" s="46">
        <f>INDEX('Index Volume'!G:G,MATCH(Index_New!$A88,'Index Volume'!$A:$A,0))</f>
        <v>0</v>
      </c>
      <c r="H88" s="46">
        <f>INDEX('Index Volume'!H:H,MATCH(Index_New!$A88,'Index Volume'!$A:$A,0))</f>
        <v>505566</v>
      </c>
      <c r="I88" s="46">
        <f>INDEX('Index Volume'!I:I,MATCH(Index_New!$A88,'Index Volume'!$A:$A,0))</f>
        <v>0</v>
      </c>
      <c r="J88" s="46">
        <f>INDEX('Index Volume'!J:J,MATCH(Index_New!$A88,'Index Volume'!$A:$A,0))</f>
        <v>0</v>
      </c>
      <c r="K88" s="46">
        <f>INDEX('Index Volume'!K:K,MATCH(Index_New!$A88,'Index Volume'!$A:$A,0))</f>
        <v>362976</v>
      </c>
      <c r="L88" s="46">
        <f>INDEX('Index Volume'!L:L,MATCH(Index_New!$A88,'Index Volume'!$A:$A,0))</f>
        <v>15616</v>
      </c>
      <c r="M88" s="46">
        <f t="shared" si="26"/>
        <v>56387132</v>
      </c>
      <c r="N88" s="1">
        <f t="shared" si="27"/>
        <v>56387132</v>
      </c>
      <c r="O88" t="b">
        <f t="shared" si="28"/>
        <v>1</v>
      </c>
      <c r="Q88" s="7">
        <f t="shared" si="29"/>
        <v>0.85770850160149004</v>
      </c>
      <c r="R88" s="7">
        <f t="shared" si="30"/>
        <v>9.7396570858949948E-3</v>
      </c>
      <c r="S88" s="7">
        <f t="shared" si="31"/>
        <v>2.0231676414708456E-2</v>
      </c>
      <c r="T88" s="7">
        <f t="shared" si="32"/>
        <v>0</v>
      </c>
      <c r="U88" s="7">
        <f t="shared" si="33"/>
        <v>0.10807816455832599</v>
      </c>
      <c r="V88" s="7">
        <f t="shared" si="34"/>
        <v>0</v>
      </c>
      <c r="W88" s="7">
        <f t="shared" si="35"/>
        <v>1.9245720109516472E-3</v>
      </c>
      <c r="X88" s="7">
        <f t="shared" si="36"/>
        <v>0</v>
      </c>
      <c r="Y88" s="7">
        <f t="shared" si="37"/>
        <v>0</v>
      </c>
      <c r="Z88" s="7">
        <f t="shared" si="38"/>
        <v>1.9881355978909267E-3</v>
      </c>
      <c r="AA88" s="7">
        <f t="shared" si="39"/>
        <v>3.2929273073790499E-4</v>
      </c>
      <c r="AC88" s="7">
        <f>IF(DAY($A88)=1,VLOOKUP($A88-1,$A$2:$L$1124,$Q$1,FALSE)/VLOOKUP($A88-1,$A$2:$N$1124,14,FALSE),AC87)</f>
        <v>0.85770850160149004</v>
      </c>
      <c r="AD88" s="7">
        <f>IF(DAY($A88)=1,VLOOKUP($A88-1,$A$2:$L$1124,$R$1,FALSE)/VLOOKUP($A88-1,$A$2:$N$1124,14,FALSE),AD87)</f>
        <v>9.7396570858949948E-3</v>
      </c>
      <c r="AE88" s="7">
        <f>IF(DAY($A88)=1,VLOOKUP($A88-1,$A$2:$L$1124,$S$1,FALSE)/VLOOKUP($A88-1,$A$2:$N$1124,14,FALSE),AE87)</f>
        <v>2.0231676414708456E-2</v>
      </c>
      <c r="AF88" s="7">
        <f>IF(DAY($A88)=1,VLOOKUP($A88-1,$A$2:$L$1124,$T$1,FALSE)/VLOOKUP($A88-1,$A$2:$N$1124,14,FALSE),AF87)</f>
        <v>0</v>
      </c>
      <c r="AG88" s="7">
        <f>IF(DAY($A88)=1,VLOOKUP($A88-1,$A$2:$L$1124,$U$1,FALSE)/VLOOKUP($A88-1,$A$2:$N$1124,14,FALSE),AG87)</f>
        <v>0.10807816455832599</v>
      </c>
      <c r="AH88" s="7">
        <f>IF(DAY($A88)=1,VLOOKUP($A88-1,$A$2:$L$1124,$V$1,FALSE)/VLOOKUP($A88-1,$A$2:$N$1124,14,FALSE),AH87)</f>
        <v>0</v>
      </c>
      <c r="AI88" s="7">
        <f>IF(DAY($A88)=1,VLOOKUP($A88-1,$A$2:$L$1124,$W$1,FALSE)/VLOOKUP($A88-1,$A$2:$N$1124,14,FALSE),AI87)</f>
        <v>1.9245720109516472E-3</v>
      </c>
      <c r="AJ88" s="7">
        <f>IF(DAY($A88)=1,VLOOKUP($A88-1,$A$2:$L$1124,$X$1,FALSE)/VLOOKUP($A88-1,$A$2:$N$1124,14,FALSE),AJ87)</f>
        <v>0</v>
      </c>
      <c r="AK88" s="7">
        <f>IF(DAY($A88)=1,VLOOKUP($A88-1,$A$2:$L$1124,$Y$1,FALSE)/VLOOKUP($A88-1,$A$2:$N$1124,14,FALSE),AK87)</f>
        <v>0</v>
      </c>
      <c r="AL88" s="7">
        <f>IF(DAY($A88)=1,VLOOKUP($A88-1,$A$2:$L$1124,$Z$1,FALSE)/VLOOKUP($A88-1,$A$2:$N$1124,14,FALSE),AL87)</f>
        <v>1.9881355978909267E-3</v>
      </c>
      <c r="AM88" s="7">
        <f>IF(DAY($A88)=1,VLOOKUP($A88-1,$A$2:$L$1124,$AA$1,FALSE)/VLOOKUP($A88-1,$A$2:$N$1124,14,FALSE),AM87)</f>
        <v>3.2929273073790499E-4</v>
      </c>
      <c r="AO88" s="12">
        <f>VLOOKUP($A88,BTC!$A$1:$G$1853,5,FALSE)</f>
        <v>417.95</v>
      </c>
      <c r="AP88" s="12">
        <f>VLOOKUP($A88,XRP!$A$1:$G$1853,5,FALSE)</f>
        <v>8.0660000000000003E-3</v>
      </c>
      <c r="AQ88" s="12">
        <f>VLOOKUP($A88,LTC!$A$1:$G$1853,5,FALSE)</f>
        <v>3.23</v>
      </c>
      <c r="AR88" s="12">
        <f>VLOOKUP($A88,ETC!$A$1:$G$1853,5,FALSE)</f>
        <v>0</v>
      </c>
      <c r="AS88" s="12">
        <f>VLOOKUP($A88,ETH!$A$1:$G$1853,5,FALSE)</f>
        <v>10.97</v>
      </c>
      <c r="AT88" s="12">
        <f>VLOOKUP($A88,BCH!$A$1:$G$1853,5,FALSE)</f>
        <v>0</v>
      </c>
      <c r="AU88" s="12">
        <f>VLOOKUP($A88,XMR!$A$1:$G$1853,5,FALSE)</f>
        <v>1.7</v>
      </c>
      <c r="AV88" s="12">
        <f>VLOOKUP($A88,ZEC!$A$1:$G$1853,5,FALSE)</f>
        <v>0</v>
      </c>
      <c r="AW88" s="12">
        <f>VLOOKUP($A88,EOS!$A$1:$G$1853,5,FALSE)</f>
        <v>0</v>
      </c>
      <c r="AX88" s="12">
        <f>VLOOKUP($A88,DASH!$A$1:$G$1853,5,FALSE)</f>
        <v>7.21</v>
      </c>
      <c r="AY88" s="12">
        <f>VLOOKUP($A88,XLM!$A$1:$G$1853,5,FALSE)</f>
        <v>2.0590000000000001E-3</v>
      </c>
      <c r="BA88" s="24">
        <v>1</v>
      </c>
      <c r="BB88" s="24">
        <v>1</v>
      </c>
      <c r="BC88" s="24">
        <v>1</v>
      </c>
      <c r="BD88" s="24">
        <v>0</v>
      </c>
      <c r="BE88" s="24">
        <v>1</v>
      </c>
      <c r="BF88" s="24">
        <v>0</v>
      </c>
      <c r="BG88" s="24">
        <v>1</v>
      </c>
      <c r="BH88" s="24">
        <v>0</v>
      </c>
      <c r="BI88" s="24">
        <v>0</v>
      </c>
      <c r="BJ88" s="24">
        <v>1</v>
      </c>
      <c r="BK88" s="24">
        <v>1</v>
      </c>
      <c r="BM88" s="19">
        <f>IF(SUM(BA87:BK87)=SUM(BA88:BK88),BM87,BM87*SUMPRODUCT(BA88:BK88,AO88:AY88,Q88:AA88)/SUMPRODUCT(BA87:BK87,AO88:AY88,AC88:AM88))</f>
        <v>0.92135790630093795</v>
      </c>
      <c r="BN88" s="26">
        <f>SUMPRODUCT(AO88:AY88,BA88:BK88,Q88:AA88)/BM88</f>
        <v>390.45404292111408</v>
      </c>
      <c r="BO88">
        <f t="shared" si="40"/>
        <v>417.95</v>
      </c>
    </row>
    <row r="89" spans="1:67" x14ac:dyDescent="0.75">
      <c r="A89" s="3">
        <v>42456</v>
      </c>
      <c r="B89" s="46">
        <f>INDEX('Index Volume'!B:B,MATCH(Index_New!$A89,'Index Volume'!$A:$A,0))</f>
        <v>71229400</v>
      </c>
      <c r="C89" s="46">
        <f>INDEX('Index Volume'!C:C,MATCH(Index_New!$A89,'Index Volume'!$A:$A,0))</f>
        <v>418222</v>
      </c>
      <c r="D89" s="46">
        <f>INDEX('Index Volume'!D:D,MATCH(Index_New!$A89,'Index Volume'!$A:$A,0))</f>
        <v>2089890</v>
      </c>
      <c r="E89" s="46">
        <f>INDEX('Index Volume'!E:E,MATCH(Index_New!$A89,'Index Volume'!$A:$A,0))</f>
        <v>0</v>
      </c>
      <c r="F89" s="46">
        <f>INDEX('Index Volume'!F:F,MATCH(Index_New!$A89,'Index Volume'!$A:$A,0))</f>
        <v>16744800</v>
      </c>
      <c r="G89" s="46">
        <f>INDEX('Index Volume'!G:G,MATCH(Index_New!$A89,'Index Volume'!$A:$A,0))</f>
        <v>0</v>
      </c>
      <c r="H89" s="46">
        <f>INDEX('Index Volume'!H:H,MATCH(Index_New!$A89,'Index Volume'!$A:$A,0))</f>
        <v>981701</v>
      </c>
      <c r="I89" s="46">
        <f>INDEX('Index Volume'!I:I,MATCH(Index_New!$A89,'Index Volume'!$A:$A,0))</f>
        <v>0</v>
      </c>
      <c r="J89" s="46">
        <f>INDEX('Index Volume'!J:J,MATCH(Index_New!$A89,'Index Volume'!$A:$A,0))</f>
        <v>0</v>
      </c>
      <c r="K89" s="46">
        <f>INDEX('Index Volume'!K:K,MATCH(Index_New!$A89,'Index Volume'!$A:$A,0))</f>
        <v>441517</v>
      </c>
      <c r="L89" s="46">
        <f>INDEX('Index Volume'!L:L,MATCH(Index_New!$A89,'Index Volume'!$A:$A,0))</f>
        <v>31234</v>
      </c>
      <c r="M89" s="46">
        <f t="shared" si="26"/>
        <v>91936764</v>
      </c>
      <c r="N89" s="1">
        <f t="shared" si="27"/>
        <v>91936764</v>
      </c>
      <c r="O89" t="b">
        <f t="shared" si="28"/>
        <v>1</v>
      </c>
      <c r="Q89" s="7">
        <f t="shared" si="29"/>
        <v>0.85770850160149004</v>
      </c>
      <c r="R89" s="7">
        <f t="shared" si="30"/>
        <v>9.7396570858949948E-3</v>
      </c>
      <c r="S89" s="7">
        <f t="shared" si="31"/>
        <v>2.0231676414708456E-2</v>
      </c>
      <c r="T89" s="7">
        <f t="shared" si="32"/>
        <v>0</v>
      </c>
      <c r="U89" s="7">
        <f t="shared" si="33"/>
        <v>0.10807816455832599</v>
      </c>
      <c r="V89" s="7">
        <f t="shared" si="34"/>
        <v>0</v>
      </c>
      <c r="W89" s="7">
        <f t="shared" si="35"/>
        <v>1.9245720109516472E-3</v>
      </c>
      <c r="X89" s="7">
        <f t="shared" si="36"/>
        <v>0</v>
      </c>
      <c r="Y89" s="7">
        <f t="shared" si="37"/>
        <v>0</v>
      </c>
      <c r="Z89" s="7">
        <f t="shared" si="38"/>
        <v>1.9881355978909267E-3</v>
      </c>
      <c r="AA89" s="7">
        <f t="shared" si="39"/>
        <v>3.2929273073790499E-4</v>
      </c>
      <c r="AC89" s="7">
        <f>IF(DAY($A89)=1,VLOOKUP($A89-1,$A$2:$L$1124,$Q$1,FALSE)/VLOOKUP($A89-1,$A$2:$N$1124,14,FALSE),AC88)</f>
        <v>0.85770850160149004</v>
      </c>
      <c r="AD89" s="7">
        <f>IF(DAY($A89)=1,VLOOKUP($A89-1,$A$2:$L$1124,$R$1,FALSE)/VLOOKUP($A89-1,$A$2:$N$1124,14,FALSE),AD88)</f>
        <v>9.7396570858949948E-3</v>
      </c>
      <c r="AE89" s="7">
        <f>IF(DAY($A89)=1,VLOOKUP($A89-1,$A$2:$L$1124,$S$1,FALSE)/VLOOKUP($A89-1,$A$2:$N$1124,14,FALSE),AE88)</f>
        <v>2.0231676414708456E-2</v>
      </c>
      <c r="AF89" s="7">
        <f>IF(DAY($A89)=1,VLOOKUP($A89-1,$A$2:$L$1124,$T$1,FALSE)/VLOOKUP($A89-1,$A$2:$N$1124,14,FALSE),AF88)</f>
        <v>0</v>
      </c>
      <c r="AG89" s="7">
        <f>IF(DAY($A89)=1,VLOOKUP($A89-1,$A$2:$L$1124,$U$1,FALSE)/VLOOKUP($A89-1,$A$2:$N$1124,14,FALSE),AG88)</f>
        <v>0.10807816455832599</v>
      </c>
      <c r="AH89" s="7">
        <f>IF(DAY($A89)=1,VLOOKUP($A89-1,$A$2:$L$1124,$V$1,FALSE)/VLOOKUP($A89-1,$A$2:$N$1124,14,FALSE),AH88)</f>
        <v>0</v>
      </c>
      <c r="AI89" s="7">
        <f>IF(DAY($A89)=1,VLOOKUP($A89-1,$A$2:$L$1124,$W$1,FALSE)/VLOOKUP($A89-1,$A$2:$N$1124,14,FALSE),AI88)</f>
        <v>1.9245720109516472E-3</v>
      </c>
      <c r="AJ89" s="7">
        <f>IF(DAY($A89)=1,VLOOKUP($A89-1,$A$2:$L$1124,$X$1,FALSE)/VLOOKUP($A89-1,$A$2:$N$1124,14,FALSE),AJ88)</f>
        <v>0</v>
      </c>
      <c r="AK89" s="7">
        <f>IF(DAY($A89)=1,VLOOKUP($A89-1,$A$2:$L$1124,$Y$1,FALSE)/VLOOKUP($A89-1,$A$2:$N$1124,14,FALSE),AK88)</f>
        <v>0</v>
      </c>
      <c r="AL89" s="7">
        <f>IF(DAY($A89)=1,VLOOKUP($A89-1,$A$2:$L$1124,$Z$1,FALSE)/VLOOKUP($A89-1,$A$2:$N$1124,14,FALSE),AL88)</f>
        <v>1.9881355978909267E-3</v>
      </c>
      <c r="AM89" s="7">
        <f>IF(DAY($A89)=1,VLOOKUP($A89-1,$A$2:$L$1124,$AA$1,FALSE)/VLOOKUP($A89-1,$A$2:$N$1124,14,FALSE),AM88)</f>
        <v>3.2929273073790499E-4</v>
      </c>
      <c r="AO89" s="12">
        <f>VLOOKUP($A89,BTC!$A$1:$G$1853,5,FALSE)</f>
        <v>426.77</v>
      </c>
      <c r="AP89" s="12">
        <f>VLOOKUP($A89,XRP!$A$1:$G$1853,5,FALSE)</f>
        <v>8.0289999999999997E-3</v>
      </c>
      <c r="AQ89" s="12">
        <f>VLOOKUP($A89,LTC!$A$1:$G$1853,5,FALSE)</f>
        <v>3.3</v>
      </c>
      <c r="AR89" s="12">
        <f>VLOOKUP($A89,ETC!$A$1:$G$1853,5,FALSE)</f>
        <v>0</v>
      </c>
      <c r="AS89" s="12">
        <f>VLOOKUP($A89,ETH!$A$1:$G$1853,5,FALSE)</f>
        <v>10.42</v>
      </c>
      <c r="AT89" s="12">
        <f>VLOOKUP($A89,BCH!$A$1:$G$1853,5,FALSE)</f>
        <v>0</v>
      </c>
      <c r="AU89" s="12">
        <f>VLOOKUP($A89,XMR!$A$1:$G$1853,5,FALSE)</f>
        <v>1.53</v>
      </c>
      <c r="AV89" s="12">
        <f>VLOOKUP($A89,ZEC!$A$1:$G$1853,5,FALSE)</f>
        <v>0</v>
      </c>
      <c r="AW89" s="12">
        <f>VLOOKUP($A89,EOS!$A$1:$G$1853,5,FALSE)</f>
        <v>0</v>
      </c>
      <c r="AX89" s="12">
        <f>VLOOKUP($A89,DASH!$A$1:$G$1853,5,FALSE)</f>
        <v>7.05</v>
      </c>
      <c r="AY89" s="12">
        <f>VLOOKUP($A89,XLM!$A$1:$G$1853,5,FALSE)</f>
        <v>2.0270000000000002E-3</v>
      </c>
      <c r="BA89" s="24">
        <v>1</v>
      </c>
      <c r="BB89" s="24">
        <v>1</v>
      </c>
      <c r="BC89" s="24">
        <v>1</v>
      </c>
      <c r="BD89" s="24">
        <v>0</v>
      </c>
      <c r="BE89" s="24">
        <v>1</v>
      </c>
      <c r="BF89" s="24">
        <v>0</v>
      </c>
      <c r="BG89" s="24">
        <v>1</v>
      </c>
      <c r="BH89" s="24">
        <v>0</v>
      </c>
      <c r="BI89" s="24">
        <v>0</v>
      </c>
      <c r="BJ89" s="24">
        <v>1</v>
      </c>
      <c r="BK89" s="24">
        <v>1</v>
      </c>
      <c r="BM89" s="19">
        <f>IF(SUM(BA88:BK88)=SUM(BA89:BK89),BM88,BM88*SUMPRODUCT(BA89:BK89,AO89:AY89,Q89:AA89)/SUMPRODUCT(BA88:BK88,AO89:AY89,AC89:AM89))</f>
        <v>0.92135790630093795</v>
      </c>
      <c r="BN89" s="26">
        <f>SUMPRODUCT(AO89:AY89,BA89:BK89,Q89:AA89)/BM89</f>
        <v>398.60105778883383</v>
      </c>
      <c r="BO89">
        <f t="shared" si="40"/>
        <v>426.77</v>
      </c>
    </row>
    <row r="90" spans="1:67" x14ac:dyDescent="0.75">
      <c r="A90" s="4">
        <v>42457</v>
      </c>
      <c r="B90" s="46">
        <f>INDEX('Index Volume'!B:B,MATCH(Index_New!$A90,'Index Volume'!$A:$A,0))</f>
        <v>68522800</v>
      </c>
      <c r="C90" s="46">
        <f>INDEX('Index Volume'!C:C,MATCH(Index_New!$A90,'Index Volume'!$A:$A,0))</f>
        <v>2114600</v>
      </c>
      <c r="D90" s="46">
        <f>INDEX('Index Volume'!D:D,MATCH(Index_New!$A90,'Index Volume'!$A:$A,0))</f>
        <v>1427140</v>
      </c>
      <c r="E90" s="46">
        <f>INDEX('Index Volume'!E:E,MATCH(Index_New!$A90,'Index Volume'!$A:$A,0))</f>
        <v>0</v>
      </c>
      <c r="F90" s="46">
        <f>INDEX('Index Volume'!F:F,MATCH(Index_New!$A90,'Index Volume'!$A:$A,0))</f>
        <v>23188300</v>
      </c>
      <c r="G90" s="46">
        <f>INDEX('Index Volume'!G:G,MATCH(Index_New!$A90,'Index Volume'!$A:$A,0))</f>
        <v>0</v>
      </c>
      <c r="H90" s="46">
        <f>INDEX('Index Volume'!H:H,MATCH(Index_New!$A90,'Index Volume'!$A:$A,0))</f>
        <v>591183</v>
      </c>
      <c r="I90" s="46">
        <f>INDEX('Index Volume'!I:I,MATCH(Index_New!$A90,'Index Volume'!$A:$A,0))</f>
        <v>0</v>
      </c>
      <c r="J90" s="46">
        <f>INDEX('Index Volume'!J:J,MATCH(Index_New!$A90,'Index Volume'!$A:$A,0))</f>
        <v>0</v>
      </c>
      <c r="K90" s="46">
        <f>INDEX('Index Volume'!K:K,MATCH(Index_New!$A90,'Index Volume'!$A:$A,0))</f>
        <v>577452</v>
      </c>
      <c r="L90" s="46">
        <f>INDEX('Index Volume'!L:L,MATCH(Index_New!$A90,'Index Volume'!$A:$A,0))</f>
        <v>84150</v>
      </c>
      <c r="M90" s="46">
        <f t="shared" si="26"/>
        <v>96505625</v>
      </c>
      <c r="N90" s="1">
        <f t="shared" si="27"/>
        <v>96505625</v>
      </c>
      <c r="O90" t="b">
        <f t="shared" si="28"/>
        <v>1</v>
      </c>
      <c r="Q90" s="7">
        <f t="shared" si="29"/>
        <v>0.85770850160149004</v>
      </c>
      <c r="R90" s="7">
        <f t="shared" si="30"/>
        <v>9.7396570858949948E-3</v>
      </c>
      <c r="S90" s="7">
        <f t="shared" si="31"/>
        <v>2.0231676414708456E-2</v>
      </c>
      <c r="T90" s="7">
        <f t="shared" si="32"/>
        <v>0</v>
      </c>
      <c r="U90" s="7">
        <f t="shared" si="33"/>
        <v>0.10807816455832599</v>
      </c>
      <c r="V90" s="7">
        <f t="shared" si="34"/>
        <v>0</v>
      </c>
      <c r="W90" s="7">
        <f t="shared" si="35"/>
        <v>1.9245720109516472E-3</v>
      </c>
      <c r="X90" s="7">
        <f t="shared" si="36"/>
        <v>0</v>
      </c>
      <c r="Y90" s="7">
        <f t="shared" si="37"/>
        <v>0</v>
      </c>
      <c r="Z90" s="7">
        <f t="shared" si="38"/>
        <v>1.9881355978909267E-3</v>
      </c>
      <c r="AA90" s="7">
        <f t="shared" si="39"/>
        <v>3.2929273073790499E-4</v>
      </c>
      <c r="AC90" s="7">
        <f>IF(DAY($A90)=1,VLOOKUP($A90-1,$A$2:$L$1124,$Q$1,FALSE)/VLOOKUP($A90-1,$A$2:$N$1124,14,FALSE),AC89)</f>
        <v>0.85770850160149004</v>
      </c>
      <c r="AD90" s="7">
        <f>IF(DAY($A90)=1,VLOOKUP($A90-1,$A$2:$L$1124,$R$1,FALSE)/VLOOKUP($A90-1,$A$2:$N$1124,14,FALSE),AD89)</f>
        <v>9.7396570858949948E-3</v>
      </c>
      <c r="AE90" s="7">
        <f>IF(DAY($A90)=1,VLOOKUP($A90-1,$A$2:$L$1124,$S$1,FALSE)/VLOOKUP($A90-1,$A$2:$N$1124,14,FALSE),AE89)</f>
        <v>2.0231676414708456E-2</v>
      </c>
      <c r="AF90" s="7">
        <f>IF(DAY($A90)=1,VLOOKUP($A90-1,$A$2:$L$1124,$T$1,FALSE)/VLOOKUP($A90-1,$A$2:$N$1124,14,FALSE),AF89)</f>
        <v>0</v>
      </c>
      <c r="AG90" s="7">
        <f>IF(DAY($A90)=1,VLOOKUP($A90-1,$A$2:$L$1124,$U$1,FALSE)/VLOOKUP($A90-1,$A$2:$N$1124,14,FALSE),AG89)</f>
        <v>0.10807816455832599</v>
      </c>
      <c r="AH90" s="7">
        <f>IF(DAY($A90)=1,VLOOKUP($A90-1,$A$2:$L$1124,$V$1,FALSE)/VLOOKUP($A90-1,$A$2:$N$1124,14,FALSE),AH89)</f>
        <v>0</v>
      </c>
      <c r="AI90" s="7">
        <f>IF(DAY($A90)=1,VLOOKUP($A90-1,$A$2:$L$1124,$W$1,FALSE)/VLOOKUP($A90-1,$A$2:$N$1124,14,FALSE),AI89)</f>
        <v>1.9245720109516472E-3</v>
      </c>
      <c r="AJ90" s="7">
        <f>IF(DAY($A90)=1,VLOOKUP($A90-1,$A$2:$L$1124,$X$1,FALSE)/VLOOKUP($A90-1,$A$2:$N$1124,14,FALSE),AJ89)</f>
        <v>0</v>
      </c>
      <c r="AK90" s="7">
        <f>IF(DAY($A90)=1,VLOOKUP($A90-1,$A$2:$L$1124,$Y$1,FALSE)/VLOOKUP($A90-1,$A$2:$N$1124,14,FALSE),AK89)</f>
        <v>0</v>
      </c>
      <c r="AL90" s="7">
        <f>IF(DAY($A90)=1,VLOOKUP($A90-1,$A$2:$L$1124,$Z$1,FALSE)/VLOOKUP($A90-1,$A$2:$N$1124,14,FALSE),AL89)</f>
        <v>1.9881355978909267E-3</v>
      </c>
      <c r="AM90" s="7">
        <f>IF(DAY($A90)=1,VLOOKUP($A90-1,$A$2:$L$1124,$AA$1,FALSE)/VLOOKUP($A90-1,$A$2:$N$1124,14,FALSE),AM89)</f>
        <v>3.2929273073790499E-4</v>
      </c>
      <c r="AO90" s="12">
        <f>VLOOKUP($A90,BTC!$A$1:$G$1853,5,FALSE)</f>
        <v>424.23</v>
      </c>
      <c r="AP90" s="12">
        <f>VLOOKUP($A90,XRP!$A$1:$G$1853,5,FALSE)</f>
        <v>7.5640000000000004E-3</v>
      </c>
      <c r="AQ90" s="12">
        <f>VLOOKUP($A90,LTC!$A$1:$G$1853,5,FALSE)</f>
        <v>3.26</v>
      </c>
      <c r="AR90" s="12">
        <f>VLOOKUP($A90,ETC!$A$1:$G$1853,5,FALSE)</f>
        <v>0</v>
      </c>
      <c r="AS90" s="12">
        <f>VLOOKUP($A90,ETH!$A$1:$G$1853,5,FALSE)</f>
        <v>11.67</v>
      </c>
      <c r="AT90" s="12">
        <f>VLOOKUP($A90,BCH!$A$1:$G$1853,5,FALSE)</f>
        <v>0</v>
      </c>
      <c r="AU90" s="12">
        <f>VLOOKUP($A90,XMR!$A$1:$G$1853,5,FALSE)</f>
        <v>1.49</v>
      </c>
      <c r="AV90" s="12">
        <f>VLOOKUP($A90,ZEC!$A$1:$G$1853,5,FALSE)</f>
        <v>0</v>
      </c>
      <c r="AW90" s="12">
        <f>VLOOKUP($A90,EOS!$A$1:$G$1853,5,FALSE)</f>
        <v>0</v>
      </c>
      <c r="AX90" s="12">
        <f>VLOOKUP($A90,DASH!$A$1:$G$1853,5,FALSE)</f>
        <v>7.06</v>
      </c>
      <c r="AY90" s="12">
        <f>VLOOKUP($A90,XLM!$A$1:$G$1853,5,FALSE)</f>
        <v>2.1129999999999999E-3</v>
      </c>
      <c r="BA90" s="24">
        <v>1</v>
      </c>
      <c r="BB90" s="24">
        <v>1</v>
      </c>
      <c r="BC90" s="24">
        <v>1</v>
      </c>
      <c r="BD90" s="24">
        <v>0</v>
      </c>
      <c r="BE90" s="24">
        <v>1</v>
      </c>
      <c r="BF90" s="24">
        <v>0</v>
      </c>
      <c r="BG90" s="24">
        <v>1</v>
      </c>
      <c r="BH90" s="24">
        <v>0</v>
      </c>
      <c r="BI90" s="24">
        <v>0</v>
      </c>
      <c r="BJ90" s="24">
        <v>1</v>
      </c>
      <c r="BK90" s="24">
        <v>1</v>
      </c>
      <c r="BM90" s="19">
        <f>IF(SUM(BA89:BK89)=SUM(BA90:BK90),BM89,BM89*SUMPRODUCT(BA90:BK90,AO90:AY90,Q90:AA90)/SUMPRODUCT(BA89:BK89,AO90:AY90,AC90:AM90))</f>
        <v>0.92135790630093795</v>
      </c>
      <c r="BN90" s="26">
        <f>SUMPRODUCT(AO90:AY90,BA90:BK90,Q90:AA90)/BM90</f>
        <v>396.38221021223916</v>
      </c>
      <c r="BO90">
        <f t="shared" si="40"/>
        <v>424.23</v>
      </c>
    </row>
    <row r="91" spans="1:67" x14ac:dyDescent="0.75">
      <c r="A91" s="3">
        <v>42458</v>
      </c>
      <c r="B91" s="46">
        <f>INDEX('Index Volume'!B:B,MATCH(Index_New!$A91,'Index Volume'!$A:$A,0))</f>
        <v>75411504</v>
      </c>
      <c r="C91" s="46">
        <f>INDEX('Index Volume'!C:C,MATCH(Index_New!$A91,'Index Volume'!$A:$A,0))</f>
        <v>1116900</v>
      </c>
      <c r="D91" s="46">
        <f>INDEX('Index Volume'!D:D,MATCH(Index_New!$A91,'Index Volume'!$A:$A,0))</f>
        <v>1764730</v>
      </c>
      <c r="E91" s="46">
        <f>INDEX('Index Volume'!E:E,MATCH(Index_New!$A91,'Index Volume'!$A:$A,0))</f>
        <v>0</v>
      </c>
      <c r="F91" s="46">
        <f>INDEX('Index Volume'!F:F,MATCH(Index_New!$A91,'Index Volume'!$A:$A,0))</f>
        <v>17684200</v>
      </c>
      <c r="G91" s="46">
        <f>INDEX('Index Volume'!G:G,MATCH(Index_New!$A91,'Index Volume'!$A:$A,0))</f>
        <v>0</v>
      </c>
      <c r="H91" s="46">
        <f>INDEX('Index Volume'!H:H,MATCH(Index_New!$A91,'Index Volume'!$A:$A,0))</f>
        <v>324528</v>
      </c>
      <c r="I91" s="46">
        <f>INDEX('Index Volume'!I:I,MATCH(Index_New!$A91,'Index Volume'!$A:$A,0))</f>
        <v>0</v>
      </c>
      <c r="J91" s="46">
        <f>INDEX('Index Volume'!J:J,MATCH(Index_New!$A91,'Index Volume'!$A:$A,0))</f>
        <v>0</v>
      </c>
      <c r="K91" s="46">
        <f>INDEX('Index Volume'!K:K,MATCH(Index_New!$A91,'Index Volume'!$A:$A,0))</f>
        <v>268689</v>
      </c>
      <c r="L91" s="46">
        <f>INDEX('Index Volume'!L:L,MATCH(Index_New!$A91,'Index Volume'!$A:$A,0))</f>
        <v>17062</v>
      </c>
      <c r="M91" s="46">
        <f t="shared" si="26"/>
        <v>96587613</v>
      </c>
      <c r="N91" s="1">
        <f t="shared" si="27"/>
        <v>96587613</v>
      </c>
      <c r="O91" t="b">
        <f t="shared" si="28"/>
        <v>1</v>
      </c>
      <c r="Q91" s="7">
        <f t="shared" si="29"/>
        <v>0.85770850160149004</v>
      </c>
      <c r="R91" s="7">
        <f t="shared" si="30"/>
        <v>9.7396570858949948E-3</v>
      </c>
      <c r="S91" s="7">
        <f t="shared" si="31"/>
        <v>2.0231676414708456E-2</v>
      </c>
      <c r="T91" s="7">
        <f t="shared" si="32"/>
        <v>0</v>
      </c>
      <c r="U91" s="7">
        <f t="shared" si="33"/>
        <v>0.10807816455832599</v>
      </c>
      <c r="V91" s="7">
        <f t="shared" si="34"/>
        <v>0</v>
      </c>
      <c r="W91" s="7">
        <f t="shared" si="35"/>
        <v>1.9245720109516472E-3</v>
      </c>
      <c r="X91" s="7">
        <f t="shared" si="36"/>
        <v>0</v>
      </c>
      <c r="Y91" s="7">
        <f t="shared" si="37"/>
        <v>0</v>
      </c>
      <c r="Z91" s="7">
        <f t="shared" si="38"/>
        <v>1.9881355978909267E-3</v>
      </c>
      <c r="AA91" s="7">
        <f t="shared" si="39"/>
        <v>3.2929273073790499E-4</v>
      </c>
      <c r="AC91" s="7">
        <f>IF(DAY($A91)=1,VLOOKUP($A91-1,$A$2:$L$1124,$Q$1,FALSE)/VLOOKUP($A91-1,$A$2:$N$1124,14,FALSE),AC90)</f>
        <v>0.85770850160149004</v>
      </c>
      <c r="AD91" s="7">
        <f>IF(DAY($A91)=1,VLOOKUP($A91-1,$A$2:$L$1124,$R$1,FALSE)/VLOOKUP($A91-1,$A$2:$N$1124,14,FALSE),AD90)</f>
        <v>9.7396570858949948E-3</v>
      </c>
      <c r="AE91" s="7">
        <f>IF(DAY($A91)=1,VLOOKUP($A91-1,$A$2:$L$1124,$S$1,FALSE)/VLOOKUP($A91-1,$A$2:$N$1124,14,FALSE),AE90)</f>
        <v>2.0231676414708456E-2</v>
      </c>
      <c r="AF91" s="7">
        <f>IF(DAY($A91)=1,VLOOKUP($A91-1,$A$2:$L$1124,$T$1,FALSE)/VLOOKUP($A91-1,$A$2:$N$1124,14,FALSE),AF90)</f>
        <v>0</v>
      </c>
      <c r="AG91" s="7">
        <f>IF(DAY($A91)=1,VLOOKUP($A91-1,$A$2:$L$1124,$U$1,FALSE)/VLOOKUP($A91-1,$A$2:$N$1124,14,FALSE),AG90)</f>
        <v>0.10807816455832599</v>
      </c>
      <c r="AH91" s="7">
        <f>IF(DAY($A91)=1,VLOOKUP($A91-1,$A$2:$L$1124,$V$1,FALSE)/VLOOKUP($A91-1,$A$2:$N$1124,14,FALSE),AH90)</f>
        <v>0</v>
      </c>
      <c r="AI91" s="7">
        <f>IF(DAY($A91)=1,VLOOKUP($A91-1,$A$2:$L$1124,$W$1,FALSE)/VLOOKUP($A91-1,$A$2:$N$1124,14,FALSE),AI90)</f>
        <v>1.9245720109516472E-3</v>
      </c>
      <c r="AJ91" s="7">
        <f>IF(DAY($A91)=1,VLOOKUP($A91-1,$A$2:$L$1124,$X$1,FALSE)/VLOOKUP($A91-1,$A$2:$N$1124,14,FALSE),AJ90)</f>
        <v>0</v>
      </c>
      <c r="AK91" s="7">
        <f>IF(DAY($A91)=1,VLOOKUP($A91-1,$A$2:$L$1124,$Y$1,FALSE)/VLOOKUP($A91-1,$A$2:$N$1124,14,FALSE),AK90)</f>
        <v>0</v>
      </c>
      <c r="AL91" s="7">
        <f>IF(DAY($A91)=1,VLOOKUP($A91-1,$A$2:$L$1124,$Z$1,FALSE)/VLOOKUP($A91-1,$A$2:$N$1124,14,FALSE),AL90)</f>
        <v>1.9881355978909267E-3</v>
      </c>
      <c r="AM91" s="7">
        <f>IF(DAY($A91)=1,VLOOKUP($A91-1,$A$2:$L$1124,$AA$1,FALSE)/VLOOKUP($A91-1,$A$2:$N$1124,14,FALSE),AM90)</f>
        <v>3.2929273073790499E-4</v>
      </c>
      <c r="AO91" s="12">
        <f>VLOOKUP($A91,BTC!$A$1:$G$1853,5,FALSE)</f>
        <v>416.52</v>
      </c>
      <c r="AP91" s="12">
        <f>VLOOKUP($A91,XRP!$A$1:$G$1853,5,FALSE)</f>
        <v>7.5659999999999998E-3</v>
      </c>
      <c r="AQ91" s="12">
        <f>VLOOKUP($A91,LTC!$A$1:$G$1853,5,FALSE)</f>
        <v>3.23</v>
      </c>
      <c r="AR91" s="12">
        <f>VLOOKUP($A91,ETC!$A$1:$G$1853,5,FALSE)</f>
        <v>0</v>
      </c>
      <c r="AS91" s="12">
        <f>VLOOKUP($A91,ETH!$A$1:$G$1853,5,FALSE)</f>
        <v>11.66</v>
      </c>
      <c r="AT91" s="12">
        <f>VLOOKUP($A91,BCH!$A$1:$G$1853,5,FALSE)</f>
        <v>0</v>
      </c>
      <c r="AU91" s="12">
        <f>VLOOKUP($A91,XMR!$A$1:$G$1853,5,FALSE)</f>
        <v>1.49</v>
      </c>
      <c r="AV91" s="12">
        <f>VLOOKUP($A91,ZEC!$A$1:$G$1853,5,FALSE)</f>
        <v>0</v>
      </c>
      <c r="AW91" s="12">
        <f>VLOOKUP($A91,EOS!$A$1:$G$1853,5,FALSE)</f>
        <v>0</v>
      </c>
      <c r="AX91" s="12">
        <f>VLOOKUP($A91,DASH!$A$1:$G$1853,5,FALSE)</f>
        <v>7.08</v>
      </c>
      <c r="AY91" s="12">
        <f>VLOOKUP($A91,XLM!$A$1:$G$1853,5,FALSE)</f>
        <v>2.0869999999999999E-3</v>
      </c>
      <c r="BA91" s="24">
        <v>1</v>
      </c>
      <c r="BB91" s="24">
        <v>1</v>
      </c>
      <c r="BC91" s="24">
        <v>1</v>
      </c>
      <c r="BD91" s="24">
        <v>0</v>
      </c>
      <c r="BE91" s="24">
        <v>1</v>
      </c>
      <c r="BF91" s="24">
        <v>0</v>
      </c>
      <c r="BG91" s="24">
        <v>1</v>
      </c>
      <c r="BH91" s="24">
        <v>0</v>
      </c>
      <c r="BI91" s="24">
        <v>0</v>
      </c>
      <c r="BJ91" s="24">
        <v>1</v>
      </c>
      <c r="BK91" s="24">
        <v>1</v>
      </c>
      <c r="BM91" s="19">
        <f>IF(SUM(BA90:BK90)=SUM(BA91:BK91),BM90,BM90*SUMPRODUCT(BA91:BK91,AO91:AY91,Q91:AA91)/SUMPRODUCT(BA90:BK90,AO91:AY91,AC91:AM91))</f>
        <v>0.92135790630093795</v>
      </c>
      <c r="BN91" s="26">
        <f>SUMPRODUCT(AO91:AY91,BA91:BK91,Q91:AA91)/BM91</f>
        <v>389.20304513380393</v>
      </c>
      <c r="BO91">
        <f t="shared" si="40"/>
        <v>416.52</v>
      </c>
    </row>
    <row r="92" spans="1:67" x14ac:dyDescent="0.75">
      <c r="A92" s="4">
        <v>42459</v>
      </c>
      <c r="B92" s="46">
        <f>INDEX('Index Volume'!B:B,MATCH(Index_New!$A92,'Index Volume'!$A:$A,0))</f>
        <v>66034100</v>
      </c>
      <c r="C92" s="46">
        <f>INDEX('Index Volume'!C:C,MATCH(Index_New!$A92,'Index Volume'!$A:$A,0))</f>
        <v>1210630</v>
      </c>
      <c r="D92" s="46">
        <f>INDEX('Index Volume'!D:D,MATCH(Index_New!$A92,'Index Volume'!$A:$A,0))</f>
        <v>1450290</v>
      </c>
      <c r="E92" s="46">
        <f>INDEX('Index Volume'!E:E,MATCH(Index_New!$A92,'Index Volume'!$A:$A,0))</f>
        <v>0</v>
      </c>
      <c r="F92" s="46">
        <f>INDEX('Index Volume'!F:F,MATCH(Index_New!$A92,'Index Volume'!$A:$A,0))</f>
        <v>19351200</v>
      </c>
      <c r="G92" s="46">
        <f>INDEX('Index Volume'!G:G,MATCH(Index_New!$A92,'Index Volume'!$A:$A,0))</f>
        <v>0</v>
      </c>
      <c r="H92" s="46">
        <f>INDEX('Index Volume'!H:H,MATCH(Index_New!$A92,'Index Volume'!$A:$A,0))</f>
        <v>324062</v>
      </c>
      <c r="I92" s="46">
        <f>INDEX('Index Volume'!I:I,MATCH(Index_New!$A92,'Index Volume'!$A:$A,0))</f>
        <v>0</v>
      </c>
      <c r="J92" s="46">
        <f>INDEX('Index Volume'!J:J,MATCH(Index_New!$A92,'Index Volume'!$A:$A,0))</f>
        <v>0</v>
      </c>
      <c r="K92" s="46">
        <f>INDEX('Index Volume'!K:K,MATCH(Index_New!$A92,'Index Volume'!$A:$A,0))</f>
        <v>280500</v>
      </c>
      <c r="L92" s="46">
        <f>INDEX('Index Volume'!L:L,MATCH(Index_New!$A92,'Index Volume'!$A:$A,0))</f>
        <v>18345</v>
      </c>
      <c r="M92" s="46">
        <f t="shared" si="26"/>
        <v>88669127</v>
      </c>
      <c r="N92" s="1">
        <f t="shared" si="27"/>
        <v>88669127</v>
      </c>
      <c r="O92" t="b">
        <f t="shared" si="28"/>
        <v>1</v>
      </c>
      <c r="Q92" s="7">
        <f t="shared" si="29"/>
        <v>0.85770850160149004</v>
      </c>
      <c r="R92" s="7">
        <f t="shared" si="30"/>
        <v>9.7396570858949948E-3</v>
      </c>
      <c r="S92" s="7">
        <f t="shared" si="31"/>
        <v>2.0231676414708456E-2</v>
      </c>
      <c r="T92" s="7">
        <f t="shared" si="32"/>
        <v>0</v>
      </c>
      <c r="U92" s="7">
        <f t="shared" si="33"/>
        <v>0.10807816455832599</v>
      </c>
      <c r="V92" s="7">
        <f t="shared" si="34"/>
        <v>0</v>
      </c>
      <c r="W92" s="7">
        <f t="shared" si="35"/>
        <v>1.9245720109516472E-3</v>
      </c>
      <c r="X92" s="7">
        <f t="shared" si="36"/>
        <v>0</v>
      </c>
      <c r="Y92" s="7">
        <f t="shared" si="37"/>
        <v>0</v>
      </c>
      <c r="Z92" s="7">
        <f t="shared" si="38"/>
        <v>1.9881355978909267E-3</v>
      </c>
      <c r="AA92" s="7">
        <f t="shared" si="39"/>
        <v>3.2929273073790499E-4</v>
      </c>
      <c r="AC92" s="7">
        <f>IF(DAY($A92)=1,VLOOKUP($A92-1,$A$2:$L$1124,$Q$1,FALSE)/VLOOKUP($A92-1,$A$2:$N$1124,14,FALSE),AC91)</f>
        <v>0.85770850160149004</v>
      </c>
      <c r="AD92" s="7">
        <f>IF(DAY($A92)=1,VLOOKUP($A92-1,$A$2:$L$1124,$R$1,FALSE)/VLOOKUP($A92-1,$A$2:$N$1124,14,FALSE),AD91)</f>
        <v>9.7396570858949948E-3</v>
      </c>
      <c r="AE92" s="7">
        <f>IF(DAY($A92)=1,VLOOKUP($A92-1,$A$2:$L$1124,$S$1,FALSE)/VLOOKUP($A92-1,$A$2:$N$1124,14,FALSE),AE91)</f>
        <v>2.0231676414708456E-2</v>
      </c>
      <c r="AF92" s="7">
        <f>IF(DAY($A92)=1,VLOOKUP($A92-1,$A$2:$L$1124,$T$1,FALSE)/VLOOKUP($A92-1,$A$2:$N$1124,14,FALSE),AF91)</f>
        <v>0</v>
      </c>
      <c r="AG92" s="7">
        <f>IF(DAY($A92)=1,VLOOKUP($A92-1,$A$2:$L$1124,$U$1,FALSE)/VLOOKUP($A92-1,$A$2:$N$1124,14,FALSE),AG91)</f>
        <v>0.10807816455832599</v>
      </c>
      <c r="AH92" s="7">
        <f>IF(DAY($A92)=1,VLOOKUP($A92-1,$A$2:$L$1124,$V$1,FALSE)/VLOOKUP($A92-1,$A$2:$N$1124,14,FALSE),AH91)</f>
        <v>0</v>
      </c>
      <c r="AI92" s="7">
        <f>IF(DAY($A92)=1,VLOOKUP($A92-1,$A$2:$L$1124,$W$1,FALSE)/VLOOKUP($A92-1,$A$2:$N$1124,14,FALSE),AI91)</f>
        <v>1.9245720109516472E-3</v>
      </c>
      <c r="AJ92" s="7">
        <f>IF(DAY($A92)=1,VLOOKUP($A92-1,$A$2:$L$1124,$X$1,FALSE)/VLOOKUP($A92-1,$A$2:$N$1124,14,FALSE),AJ91)</f>
        <v>0</v>
      </c>
      <c r="AK92" s="7">
        <f>IF(DAY($A92)=1,VLOOKUP($A92-1,$A$2:$L$1124,$Y$1,FALSE)/VLOOKUP($A92-1,$A$2:$N$1124,14,FALSE),AK91)</f>
        <v>0</v>
      </c>
      <c r="AL92" s="7">
        <f>IF(DAY($A92)=1,VLOOKUP($A92-1,$A$2:$L$1124,$Z$1,FALSE)/VLOOKUP($A92-1,$A$2:$N$1124,14,FALSE),AL91)</f>
        <v>1.9881355978909267E-3</v>
      </c>
      <c r="AM92" s="7">
        <f>IF(DAY($A92)=1,VLOOKUP($A92-1,$A$2:$L$1124,$AA$1,FALSE)/VLOOKUP($A92-1,$A$2:$N$1124,14,FALSE),AM91)</f>
        <v>3.2929273073790499E-4</v>
      </c>
      <c r="AO92" s="12">
        <f>VLOOKUP($A92,BTC!$A$1:$G$1853,5,FALSE)</f>
        <v>414.82</v>
      </c>
      <c r="AP92" s="12">
        <f>VLOOKUP($A92,XRP!$A$1:$G$1853,5,FALSE)</f>
        <v>7.332E-3</v>
      </c>
      <c r="AQ92" s="12">
        <f>VLOOKUP($A92,LTC!$A$1:$G$1853,5,FALSE)</f>
        <v>3.22</v>
      </c>
      <c r="AR92" s="12">
        <f>VLOOKUP($A92,ETC!$A$1:$G$1853,5,FALSE)</f>
        <v>0</v>
      </c>
      <c r="AS92" s="12">
        <f>VLOOKUP($A92,ETH!$A$1:$G$1853,5,FALSE)</f>
        <v>11.95</v>
      </c>
      <c r="AT92" s="12">
        <f>VLOOKUP($A92,BCH!$A$1:$G$1853,5,FALSE)</f>
        <v>0</v>
      </c>
      <c r="AU92" s="12">
        <f>VLOOKUP($A92,XMR!$A$1:$G$1853,5,FALSE)</f>
        <v>1.45</v>
      </c>
      <c r="AV92" s="12">
        <f>VLOOKUP($A92,ZEC!$A$1:$G$1853,5,FALSE)</f>
        <v>0</v>
      </c>
      <c r="AW92" s="12">
        <f>VLOOKUP($A92,EOS!$A$1:$G$1853,5,FALSE)</f>
        <v>0</v>
      </c>
      <c r="AX92" s="12">
        <f>VLOOKUP($A92,DASH!$A$1:$G$1853,5,FALSE)</f>
        <v>6.78</v>
      </c>
      <c r="AY92" s="12">
        <f>VLOOKUP($A92,XLM!$A$1:$G$1853,5,FALSE)</f>
        <v>2.039E-3</v>
      </c>
      <c r="BA92" s="24">
        <v>1</v>
      </c>
      <c r="BB92" s="24">
        <v>1</v>
      </c>
      <c r="BC92" s="24">
        <v>1</v>
      </c>
      <c r="BD92" s="24">
        <v>0</v>
      </c>
      <c r="BE92" s="24">
        <v>1</v>
      </c>
      <c r="BF92" s="24">
        <v>0</v>
      </c>
      <c r="BG92" s="24">
        <v>1</v>
      </c>
      <c r="BH92" s="24">
        <v>0</v>
      </c>
      <c r="BI92" s="24">
        <v>0</v>
      </c>
      <c r="BJ92" s="24">
        <v>1</v>
      </c>
      <c r="BK92" s="24">
        <v>1</v>
      </c>
      <c r="BM92" s="19">
        <f>IF(SUM(BA91:BK91)=SUM(BA92:BK92),BM91,BM91*SUMPRODUCT(BA92:BK92,AO92:AY92,Q92:AA92)/SUMPRODUCT(BA91:BK91,AO92:AY92,AC92:AM92))</f>
        <v>0.92135790630093795</v>
      </c>
      <c r="BN92" s="26">
        <f>SUMPRODUCT(AO92:AY92,BA92:BK92,Q92:AA92)/BM92</f>
        <v>387.65354975264194</v>
      </c>
      <c r="BO92">
        <f t="shared" si="40"/>
        <v>414.82</v>
      </c>
    </row>
    <row r="93" spans="1:67" x14ac:dyDescent="0.75">
      <c r="A93" s="3">
        <v>42460</v>
      </c>
      <c r="B93" s="46">
        <f>INDEX('Index Volume'!B:B,MATCH(Index_New!$A93,'Index Volume'!$A:$A,0))</f>
        <v>60215200</v>
      </c>
      <c r="C93" s="46">
        <f>INDEX('Index Volume'!C:C,MATCH(Index_New!$A93,'Index Volume'!$A:$A,0))</f>
        <v>1036210</v>
      </c>
      <c r="D93" s="46">
        <f>INDEX('Index Volume'!D:D,MATCH(Index_New!$A93,'Index Volume'!$A:$A,0))</f>
        <v>1704440</v>
      </c>
      <c r="E93" s="46">
        <f>INDEX('Index Volume'!E:E,MATCH(Index_New!$A93,'Index Volume'!$A:$A,0))</f>
        <v>0</v>
      </c>
      <c r="F93" s="46">
        <f>INDEX('Index Volume'!F:F,MATCH(Index_New!$A93,'Index Volume'!$A:$A,0))</f>
        <v>14966700</v>
      </c>
      <c r="G93" s="46">
        <f>INDEX('Index Volume'!G:G,MATCH(Index_New!$A93,'Index Volume'!$A:$A,0))</f>
        <v>0</v>
      </c>
      <c r="H93" s="46">
        <f>INDEX('Index Volume'!H:H,MATCH(Index_New!$A93,'Index Volume'!$A:$A,0))</f>
        <v>197875</v>
      </c>
      <c r="I93" s="46">
        <f>INDEX('Index Volume'!I:I,MATCH(Index_New!$A93,'Index Volume'!$A:$A,0))</f>
        <v>0</v>
      </c>
      <c r="J93" s="46">
        <f>INDEX('Index Volume'!J:J,MATCH(Index_New!$A93,'Index Volume'!$A:$A,0))</f>
        <v>0</v>
      </c>
      <c r="K93" s="46">
        <f>INDEX('Index Volume'!K:K,MATCH(Index_New!$A93,'Index Volume'!$A:$A,0))</f>
        <v>220521</v>
      </c>
      <c r="L93" s="46">
        <f>INDEX('Index Volume'!L:L,MATCH(Index_New!$A93,'Index Volume'!$A:$A,0))</f>
        <v>34233</v>
      </c>
      <c r="M93" s="46">
        <f t="shared" si="26"/>
        <v>78375179</v>
      </c>
      <c r="N93" s="1">
        <f t="shared" si="27"/>
        <v>78375179</v>
      </c>
      <c r="O93" t="b">
        <f t="shared" si="28"/>
        <v>1</v>
      </c>
      <c r="Q93" s="7">
        <f t="shared" si="29"/>
        <v>0.85770850160149004</v>
      </c>
      <c r="R93" s="7">
        <f t="shared" si="30"/>
        <v>9.7396570858949948E-3</v>
      </c>
      <c r="S93" s="7">
        <f t="shared" si="31"/>
        <v>2.0231676414708456E-2</v>
      </c>
      <c r="T93" s="7">
        <f t="shared" si="32"/>
        <v>0</v>
      </c>
      <c r="U93" s="7">
        <f t="shared" si="33"/>
        <v>0.10807816455832599</v>
      </c>
      <c r="V93" s="7">
        <f t="shared" si="34"/>
        <v>0</v>
      </c>
      <c r="W93" s="7">
        <f t="shared" si="35"/>
        <v>1.9245720109516472E-3</v>
      </c>
      <c r="X93" s="7">
        <f t="shared" si="36"/>
        <v>0</v>
      </c>
      <c r="Y93" s="7">
        <f t="shared" si="37"/>
        <v>0</v>
      </c>
      <c r="Z93" s="7">
        <f t="shared" si="38"/>
        <v>1.9881355978909267E-3</v>
      </c>
      <c r="AA93" s="7">
        <f t="shared" si="39"/>
        <v>3.2929273073790499E-4</v>
      </c>
      <c r="AC93" s="7">
        <f>IF(DAY($A93)=1,VLOOKUP($A93-1,$A$2:$L$1124,$Q$1,FALSE)/VLOOKUP($A93-1,$A$2:$N$1124,14,FALSE),AC92)</f>
        <v>0.85770850160149004</v>
      </c>
      <c r="AD93" s="7">
        <f>IF(DAY($A93)=1,VLOOKUP($A93-1,$A$2:$L$1124,$R$1,FALSE)/VLOOKUP($A93-1,$A$2:$N$1124,14,FALSE),AD92)</f>
        <v>9.7396570858949948E-3</v>
      </c>
      <c r="AE93" s="7">
        <f>IF(DAY($A93)=1,VLOOKUP($A93-1,$A$2:$L$1124,$S$1,FALSE)/VLOOKUP($A93-1,$A$2:$N$1124,14,FALSE),AE92)</f>
        <v>2.0231676414708456E-2</v>
      </c>
      <c r="AF93" s="7">
        <f>IF(DAY($A93)=1,VLOOKUP($A93-1,$A$2:$L$1124,$T$1,FALSE)/VLOOKUP($A93-1,$A$2:$N$1124,14,FALSE),AF92)</f>
        <v>0</v>
      </c>
      <c r="AG93" s="7">
        <f>IF(DAY($A93)=1,VLOOKUP($A93-1,$A$2:$L$1124,$U$1,FALSE)/VLOOKUP($A93-1,$A$2:$N$1124,14,FALSE),AG92)</f>
        <v>0.10807816455832599</v>
      </c>
      <c r="AH93" s="7">
        <f>IF(DAY($A93)=1,VLOOKUP($A93-1,$A$2:$L$1124,$V$1,FALSE)/VLOOKUP($A93-1,$A$2:$N$1124,14,FALSE),AH92)</f>
        <v>0</v>
      </c>
      <c r="AI93" s="7">
        <f>IF(DAY($A93)=1,VLOOKUP($A93-1,$A$2:$L$1124,$W$1,FALSE)/VLOOKUP($A93-1,$A$2:$N$1124,14,FALSE),AI92)</f>
        <v>1.9245720109516472E-3</v>
      </c>
      <c r="AJ93" s="7">
        <f>IF(DAY($A93)=1,VLOOKUP($A93-1,$A$2:$L$1124,$X$1,FALSE)/VLOOKUP($A93-1,$A$2:$N$1124,14,FALSE),AJ92)</f>
        <v>0</v>
      </c>
      <c r="AK93" s="7">
        <f>IF(DAY($A93)=1,VLOOKUP($A93-1,$A$2:$L$1124,$Y$1,FALSE)/VLOOKUP($A93-1,$A$2:$N$1124,14,FALSE),AK92)</f>
        <v>0</v>
      </c>
      <c r="AL93" s="7">
        <f>IF(DAY($A93)=1,VLOOKUP($A93-1,$A$2:$L$1124,$Z$1,FALSE)/VLOOKUP($A93-1,$A$2:$N$1124,14,FALSE),AL92)</f>
        <v>1.9881355978909267E-3</v>
      </c>
      <c r="AM93" s="7">
        <f>IF(DAY($A93)=1,VLOOKUP($A93-1,$A$2:$L$1124,$AA$1,FALSE)/VLOOKUP($A93-1,$A$2:$N$1124,14,FALSE),AM92)</f>
        <v>3.2929273073790499E-4</v>
      </c>
      <c r="AO93" s="12">
        <f>VLOOKUP($A93,BTC!$A$1:$G$1853,5,FALSE)</f>
        <v>416.73</v>
      </c>
      <c r="AP93" s="12">
        <f>VLOOKUP($A93,XRP!$A$1:$G$1853,5,FALSE)</f>
        <v>7.391E-3</v>
      </c>
      <c r="AQ93" s="12">
        <f>VLOOKUP($A93,LTC!$A$1:$G$1853,5,FALSE)</f>
        <v>3.26</v>
      </c>
      <c r="AR93" s="12">
        <f>VLOOKUP($A93,ETC!$A$1:$G$1853,5,FALSE)</f>
        <v>0</v>
      </c>
      <c r="AS93" s="12">
        <f>VLOOKUP($A93,ETH!$A$1:$G$1853,5,FALSE)</f>
        <v>11.4</v>
      </c>
      <c r="AT93" s="12">
        <f>VLOOKUP($A93,BCH!$A$1:$G$1853,5,FALSE)</f>
        <v>0</v>
      </c>
      <c r="AU93" s="12">
        <f>VLOOKUP($A93,XMR!$A$1:$G$1853,5,FALSE)</f>
        <v>1.4</v>
      </c>
      <c r="AV93" s="12">
        <f>VLOOKUP($A93,ZEC!$A$1:$G$1853,5,FALSE)</f>
        <v>0</v>
      </c>
      <c r="AW93" s="12">
        <f>VLOOKUP($A93,EOS!$A$1:$G$1853,5,FALSE)</f>
        <v>0</v>
      </c>
      <c r="AX93" s="12">
        <f>VLOOKUP($A93,DASH!$A$1:$G$1853,5,FALSE)</f>
        <v>6.88</v>
      </c>
      <c r="AY93" s="12">
        <f>VLOOKUP($A93,XLM!$A$1:$G$1853,5,FALSE)</f>
        <v>2.0270000000000002E-3</v>
      </c>
      <c r="BA93" s="24">
        <v>1</v>
      </c>
      <c r="BB93" s="24">
        <v>1</v>
      </c>
      <c r="BC93" s="24">
        <v>1</v>
      </c>
      <c r="BD93" s="24">
        <v>0</v>
      </c>
      <c r="BE93" s="24">
        <v>1</v>
      </c>
      <c r="BF93" s="24">
        <v>0</v>
      </c>
      <c r="BG93" s="24">
        <v>1</v>
      </c>
      <c r="BH93" s="24">
        <v>0</v>
      </c>
      <c r="BI93" s="24">
        <v>0</v>
      </c>
      <c r="BJ93" s="24">
        <v>1</v>
      </c>
      <c r="BK93" s="24">
        <v>1</v>
      </c>
      <c r="BM93" s="19">
        <f>IF(SUM(BA92:BK92)=SUM(BA93:BK93),BM92,BM92*SUMPRODUCT(BA93:BK93,AO93:AY93,Q93:AA93)/SUMPRODUCT(BA92:BK92,AO93:AY93,AC93:AM93))</f>
        <v>0.92135790630093795</v>
      </c>
      <c r="BN93" s="26">
        <f>SUMPRODUCT(AO93:AY93,BA93:BK93,Q93:AA93)/BM93</f>
        <v>389.36807638713731</v>
      </c>
      <c r="BO93">
        <f t="shared" si="40"/>
        <v>416.73</v>
      </c>
    </row>
    <row r="94" spans="1:67" x14ac:dyDescent="0.75">
      <c r="A94" s="4">
        <v>42461</v>
      </c>
      <c r="B94" s="46">
        <f>INDEX('Index Volume'!B:B,MATCH(Index_New!$A94,'Index Volume'!$A:$A,0))</f>
        <v>51235700</v>
      </c>
      <c r="C94" s="46">
        <f>INDEX('Index Volume'!C:C,MATCH(Index_New!$A94,'Index Volume'!$A:$A,0))</f>
        <v>827273</v>
      </c>
      <c r="D94" s="46">
        <f>INDEX('Index Volume'!D:D,MATCH(Index_New!$A94,'Index Volume'!$A:$A,0))</f>
        <v>1316230</v>
      </c>
      <c r="E94" s="46">
        <f>INDEX('Index Volume'!E:E,MATCH(Index_New!$A94,'Index Volume'!$A:$A,0))</f>
        <v>0</v>
      </c>
      <c r="F94" s="46">
        <f>INDEX('Index Volume'!F:F,MATCH(Index_New!$A94,'Index Volume'!$A:$A,0))</f>
        <v>11373100</v>
      </c>
      <c r="G94" s="46">
        <f>INDEX('Index Volume'!G:G,MATCH(Index_New!$A94,'Index Volume'!$A:$A,0))</f>
        <v>0</v>
      </c>
      <c r="H94" s="46">
        <f>INDEX('Index Volume'!H:H,MATCH(Index_New!$A94,'Index Volume'!$A:$A,0))</f>
        <v>353597</v>
      </c>
      <c r="I94" s="46">
        <f>INDEX('Index Volume'!I:I,MATCH(Index_New!$A94,'Index Volume'!$A:$A,0))</f>
        <v>0</v>
      </c>
      <c r="J94" s="46">
        <f>INDEX('Index Volume'!J:J,MATCH(Index_New!$A94,'Index Volume'!$A:$A,0))</f>
        <v>0</v>
      </c>
      <c r="K94" s="46">
        <f>INDEX('Index Volume'!K:K,MATCH(Index_New!$A94,'Index Volume'!$A:$A,0))</f>
        <v>189159</v>
      </c>
      <c r="L94" s="46">
        <f>INDEX('Index Volume'!L:L,MATCH(Index_New!$A94,'Index Volume'!$A:$A,0))</f>
        <v>20022</v>
      </c>
      <c r="M94" s="46">
        <f t="shared" si="26"/>
        <v>65315081</v>
      </c>
      <c r="N94" s="1">
        <f t="shared" si="27"/>
        <v>65315081</v>
      </c>
      <c r="O94" t="b">
        <f t="shared" si="28"/>
        <v>1</v>
      </c>
      <c r="Q94" s="7">
        <f t="shared" si="29"/>
        <v>0.76829425805840901</v>
      </c>
      <c r="R94" s="7">
        <f t="shared" si="30"/>
        <v>1.3221150027612696E-2</v>
      </c>
      <c r="S94" s="7">
        <f t="shared" si="31"/>
        <v>2.1747191161120026E-2</v>
      </c>
      <c r="T94" s="7">
        <f t="shared" si="32"/>
        <v>0</v>
      </c>
      <c r="U94" s="7">
        <f t="shared" si="33"/>
        <v>0.19096224328878406</v>
      </c>
      <c r="V94" s="7">
        <f t="shared" si="34"/>
        <v>0</v>
      </c>
      <c r="W94" s="7">
        <f t="shared" si="35"/>
        <v>2.5247151269664086E-3</v>
      </c>
      <c r="X94" s="7">
        <f t="shared" si="36"/>
        <v>0</v>
      </c>
      <c r="Y94" s="7">
        <f t="shared" si="37"/>
        <v>0</v>
      </c>
      <c r="Z94" s="7">
        <f t="shared" si="38"/>
        <v>2.8136586456791379E-3</v>
      </c>
      <c r="AA94" s="7">
        <f t="shared" si="39"/>
        <v>4.3678369142863456E-4</v>
      </c>
      <c r="AC94" s="7">
        <f>IF(DAY($A94)=1,VLOOKUP($A94-1,$A$2:$L$1124,$Q$1,FALSE)/VLOOKUP($A94-1,$A$2:$N$1124,14,FALSE),AC93)</f>
        <v>0.76829425805840901</v>
      </c>
      <c r="AD94" s="7">
        <f>IF(DAY($A94)=1,VLOOKUP($A94-1,$A$2:$L$1124,$R$1,FALSE)/VLOOKUP($A94-1,$A$2:$N$1124,14,FALSE),AD93)</f>
        <v>1.3221150027612696E-2</v>
      </c>
      <c r="AE94" s="7">
        <f>IF(DAY($A94)=1,VLOOKUP($A94-1,$A$2:$L$1124,$S$1,FALSE)/VLOOKUP($A94-1,$A$2:$N$1124,14,FALSE),AE93)</f>
        <v>2.1747191161120026E-2</v>
      </c>
      <c r="AF94" s="7">
        <f>IF(DAY($A94)=1,VLOOKUP($A94-1,$A$2:$L$1124,$T$1,FALSE)/VLOOKUP($A94-1,$A$2:$N$1124,14,FALSE),AF93)</f>
        <v>0</v>
      </c>
      <c r="AG94" s="7">
        <f>IF(DAY($A94)=1,VLOOKUP($A94-1,$A$2:$L$1124,$U$1,FALSE)/VLOOKUP($A94-1,$A$2:$N$1124,14,FALSE),AG93)</f>
        <v>0.19096224328878406</v>
      </c>
      <c r="AH94" s="7">
        <f>IF(DAY($A94)=1,VLOOKUP($A94-1,$A$2:$L$1124,$V$1,FALSE)/VLOOKUP($A94-1,$A$2:$N$1124,14,FALSE),AH93)</f>
        <v>0</v>
      </c>
      <c r="AI94" s="7">
        <f>IF(DAY($A94)=1,VLOOKUP($A94-1,$A$2:$L$1124,$W$1,FALSE)/VLOOKUP($A94-1,$A$2:$N$1124,14,FALSE),AI93)</f>
        <v>2.5247151269664086E-3</v>
      </c>
      <c r="AJ94" s="7">
        <f>IF(DAY($A94)=1,VLOOKUP($A94-1,$A$2:$L$1124,$X$1,FALSE)/VLOOKUP($A94-1,$A$2:$N$1124,14,FALSE),AJ93)</f>
        <v>0</v>
      </c>
      <c r="AK94" s="7">
        <f>IF(DAY($A94)=1,VLOOKUP($A94-1,$A$2:$L$1124,$Y$1,FALSE)/VLOOKUP($A94-1,$A$2:$N$1124,14,FALSE),AK93)</f>
        <v>0</v>
      </c>
      <c r="AL94" s="7">
        <f>IF(DAY($A94)=1,VLOOKUP($A94-1,$A$2:$L$1124,$Z$1,FALSE)/VLOOKUP($A94-1,$A$2:$N$1124,14,FALSE),AL93)</f>
        <v>2.8136586456791379E-3</v>
      </c>
      <c r="AM94" s="7">
        <f>IF(DAY($A94)=1,VLOOKUP($A94-1,$A$2:$L$1124,$AA$1,FALSE)/VLOOKUP($A94-1,$A$2:$N$1124,14,FALSE),AM93)</f>
        <v>4.3678369142863456E-4</v>
      </c>
      <c r="AO94" s="12">
        <f>VLOOKUP($A94,BTC!$A$1:$G$1853,5,FALSE)</f>
        <v>417.96</v>
      </c>
      <c r="AP94" s="12">
        <f>VLOOKUP($A94,XRP!$A$1:$G$1853,5,FALSE)</f>
        <v>7.4180000000000001E-3</v>
      </c>
      <c r="AQ94" s="12">
        <f>VLOOKUP($A94,LTC!$A$1:$G$1853,5,FALSE)</f>
        <v>3.24</v>
      </c>
      <c r="AR94" s="12">
        <f>VLOOKUP($A94,ETC!$A$1:$G$1853,5,FALSE)</f>
        <v>0</v>
      </c>
      <c r="AS94" s="12">
        <f>VLOOKUP($A94,ETH!$A$1:$G$1853,5,FALSE)</f>
        <v>11.66</v>
      </c>
      <c r="AT94" s="12">
        <f>VLOOKUP($A94,BCH!$A$1:$G$1853,5,FALSE)</f>
        <v>0</v>
      </c>
      <c r="AU94" s="12">
        <f>VLOOKUP($A94,XMR!$A$1:$G$1853,5,FALSE)</f>
        <v>1.46</v>
      </c>
      <c r="AV94" s="12">
        <f>VLOOKUP($A94,ZEC!$A$1:$G$1853,5,FALSE)</f>
        <v>0</v>
      </c>
      <c r="AW94" s="12">
        <f>VLOOKUP($A94,EOS!$A$1:$G$1853,5,FALSE)</f>
        <v>0</v>
      </c>
      <c r="AX94" s="12">
        <f>VLOOKUP($A94,DASH!$A$1:$G$1853,5,FALSE)</f>
        <v>7.07</v>
      </c>
      <c r="AY94" s="12">
        <f>VLOOKUP($A94,XLM!$A$1:$G$1853,5,FALSE)</f>
        <v>2.0470000000000002E-3</v>
      </c>
      <c r="BA94" s="24">
        <v>1</v>
      </c>
      <c r="BB94" s="24">
        <v>1</v>
      </c>
      <c r="BC94" s="24">
        <v>1</v>
      </c>
      <c r="BD94" s="24">
        <v>0</v>
      </c>
      <c r="BE94" s="24">
        <v>1</v>
      </c>
      <c r="BF94" s="24">
        <v>0</v>
      </c>
      <c r="BG94" s="24">
        <v>1</v>
      </c>
      <c r="BH94" s="24">
        <v>0</v>
      </c>
      <c r="BI94" s="24">
        <v>0</v>
      </c>
      <c r="BJ94" s="24">
        <v>1</v>
      </c>
      <c r="BK94" s="24">
        <v>1</v>
      </c>
      <c r="BM94" s="19">
        <f>IF(SUM(BA93:BK93)=SUM(BA94:BK94),BM93,BM93*SUMPRODUCT(BA94:BK94,AO94:AY94,Q94:AA94)/SUMPRODUCT(BA93:BK93,AO94:AY94,AC94:AM94))</f>
        <v>0.92135790630093795</v>
      </c>
      <c r="BN94" s="26">
        <f>SUMPRODUCT(AO94:AY94,BA94:BK94,Q94:AA94)/BM94</f>
        <v>351.04384969358136</v>
      </c>
      <c r="BO94">
        <f t="shared" si="40"/>
        <v>417.96</v>
      </c>
    </row>
    <row r="95" spans="1:67" x14ac:dyDescent="0.75">
      <c r="A95" s="3">
        <v>42462</v>
      </c>
      <c r="B95" s="46">
        <f>INDEX('Index Volume'!B:B,MATCH(Index_New!$A95,'Index Volume'!$A:$A,0))</f>
        <v>45681200</v>
      </c>
      <c r="C95" s="46">
        <f>INDEX('Index Volume'!C:C,MATCH(Index_New!$A95,'Index Volume'!$A:$A,0))</f>
        <v>390399</v>
      </c>
      <c r="D95" s="46">
        <f>INDEX('Index Volume'!D:D,MATCH(Index_New!$A95,'Index Volume'!$A:$A,0))</f>
        <v>1174830</v>
      </c>
      <c r="E95" s="46">
        <f>INDEX('Index Volume'!E:E,MATCH(Index_New!$A95,'Index Volume'!$A:$A,0))</f>
        <v>0</v>
      </c>
      <c r="F95" s="46">
        <f>INDEX('Index Volume'!F:F,MATCH(Index_New!$A95,'Index Volume'!$A:$A,0))</f>
        <v>8682620</v>
      </c>
      <c r="G95" s="46">
        <f>INDEX('Index Volume'!G:G,MATCH(Index_New!$A95,'Index Volume'!$A:$A,0))</f>
        <v>0</v>
      </c>
      <c r="H95" s="46">
        <f>INDEX('Index Volume'!H:H,MATCH(Index_New!$A95,'Index Volume'!$A:$A,0))</f>
        <v>438901</v>
      </c>
      <c r="I95" s="46">
        <f>INDEX('Index Volume'!I:I,MATCH(Index_New!$A95,'Index Volume'!$A:$A,0))</f>
        <v>0</v>
      </c>
      <c r="J95" s="46">
        <f>INDEX('Index Volume'!J:J,MATCH(Index_New!$A95,'Index Volume'!$A:$A,0))</f>
        <v>0</v>
      </c>
      <c r="K95" s="46">
        <f>INDEX('Index Volume'!K:K,MATCH(Index_New!$A95,'Index Volume'!$A:$A,0))</f>
        <v>157191</v>
      </c>
      <c r="L95" s="46">
        <f>INDEX('Index Volume'!L:L,MATCH(Index_New!$A95,'Index Volume'!$A:$A,0))</f>
        <v>30735</v>
      </c>
      <c r="M95" s="46">
        <f t="shared" si="26"/>
        <v>56555876</v>
      </c>
      <c r="N95" s="1">
        <f t="shared" si="27"/>
        <v>56555876</v>
      </c>
      <c r="O95" t="b">
        <f t="shared" si="28"/>
        <v>1</v>
      </c>
      <c r="Q95" s="7">
        <f t="shared" si="29"/>
        <v>0.76829425805840901</v>
      </c>
      <c r="R95" s="7">
        <f t="shared" si="30"/>
        <v>1.3221150027612696E-2</v>
      </c>
      <c r="S95" s="7">
        <f t="shared" si="31"/>
        <v>2.1747191161120026E-2</v>
      </c>
      <c r="T95" s="7">
        <f t="shared" si="32"/>
        <v>0</v>
      </c>
      <c r="U95" s="7">
        <f t="shared" si="33"/>
        <v>0.19096224328878406</v>
      </c>
      <c r="V95" s="7">
        <f t="shared" si="34"/>
        <v>0</v>
      </c>
      <c r="W95" s="7">
        <f t="shared" si="35"/>
        <v>2.5247151269664086E-3</v>
      </c>
      <c r="X95" s="7">
        <f t="shared" si="36"/>
        <v>0</v>
      </c>
      <c r="Y95" s="7">
        <f t="shared" si="37"/>
        <v>0</v>
      </c>
      <c r="Z95" s="7">
        <f t="shared" si="38"/>
        <v>2.8136586456791379E-3</v>
      </c>
      <c r="AA95" s="7">
        <f t="shared" si="39"/>
        <v>4.3678369142863456E-4</v>
      </c>
      <c r="AC95" s="7">
        <f>IF(DAY($A95)=1,VLOOKUP($A95-1,$A$2:$L$1124,$Q$1,FALSE)/VLOOKUP($A95-1,$A$2:$N$1124,14,FALSE),AC94)</f>
        <v>0.76829425805840901</v>
      </c>
      <c r="AD95" s="7">
        <f>IF(DAY($A95)=1,VLOOKUP($A95-1,$A$2:$L$1124,$R$1,FALSE)/VLOOKUP($A95-1,$A$2:$N$1124,14,FALSE),AD94)</f>
        <v>1.3221150027612696E-2</v>
      </c>
      <c r="AE95" s="7">
        <f>IF(DAY($A95)=1,VLOOKUP($A95-1,$A$2:$L$1124,$S$1,FALSE)/VLOOKUP($A95-1,$A$2:$N$1124,14,FALSE),AE94)</f>
        <v>2.1747191161120026E-2</v>
      </c>
      <c r="AF95" s="7">
        <f>IF(DAY($A95)=1,VLOOKUP($A95-1,$A$2:$L$1124,$T$1,FALSE)/VLOOKUP($A95-1,$A$2:$N$1124,14,FALSE),AF94)</f>
        <v>0</v>
      </c>
      <c r="AG95" s="7">
        <f>IF(DAY($A95)=1,VLOOKUP($A95-1,$A$2:$L$1124,$U$1,FALSE)/VLOOKUP($A95-1,$A$2:$N$1124,14,FALSE),AG94)</f>
        <v>0.19096224328878406</v>
      </c>
      <c r="AH95" s="7">
        <f>IF(DAY($A95)=1,VLOOKUP($A95-1,$A$2:$L$1124,$V$1,FALSE)/VLOOKUP($A95-1,$A$2:$N$1124,14,FALSE),AH94)</f>
        <v>0</v>
      </c>
      <c r="AI95" s="7">
        <f>IF(DAY($A95)=1,VLOOKUP($A95-1,$A$2:$L$1124,$W$1,FALSE)/VLOOKUP($A95-1,$A$2:$N$1124,14,FALSE),AI94)</f>
        <v>2.5247151269664086E-3</v>
      </c>
      <c r="AJ95" s="7">
        <f>IF(DAY($A95)=1,VLOOKUP($A95-1,$A$2:$L$1124,$X$1,FALSE)/VLOOKUP($A95-1,$A$2:$N$1124,14,FALSE),AJ94)</f>
        <v>0</v>
      </c>
      <c r="AK95" s="7">
        <f>IF(DAY($A95)=1,VLOOKUP($A95-1,$A$2:$L$1124,$Y$1,FALSE)/VLOOKUP($A95-1,$A$2:$N$1124,14,FALSE),AK94)</f>
        <v>0</v>
      </c>
      <c r="AL95" s="7">
        <f>IF(DAY($A95)=1,VLOOKUP($A95-1,$A$2:$L$1124,$Z$1,FALSE)/VLOOKUP($A95-1,$A$2:$N$1124,14,FALSE),AL94)</f>
        <v>2.8136586456791379E-3</v>
      </c>
      <c r="AM95" s="7">
        <f>IF(DAY($A95)=1,VLOOKUP($A95-1,$A$2:$L$1124,$AA$1,FALSE)/VLOOKUP($A95-1,$A$2:$N$1124,14,FALSE),AM94)</f>
        <v>4.3678369142863456E-4</v>
      </c>
      <c r="AO95" s="12">
        <f>VLOOKUP($A95,BTC!$A$1:$G$1853,5,FALSE)</f>
        <v>420.87</v>
      </c>
      <c r="AP95" s="12">
        <f>VLOOKUP($A95,XRP!$A$1:$G$1853,5,FALSE)</f>
        <v>7.5009999999999999E-3</v>
      </c>
      <c r="AQ95" s="12">
        <f>VLOOKUP($A95,LTC!$A$1:$G$1853,5,FALSE)</f>
        <v>3.26</v>
      </c>
      <c r="AR95" s="12">
        <f>VLOOKUP($A95,ETC!$A$1:$G$1853,5,FALSE)</f>
        <v>0</v>
      </c>
      <c r="AS95" s="12">
        <f>VLOOKUP($A95,ETH!$A$1:$G$1853,5,FALSE)</f>
        <v>11.6</v>
      </c>
      <c r="AT95" s="12">
        <f>VLOOKUP($A95,BCH!$A$1:$G$1853,5,FALSE)</f>
        <v>0</v>
      </c>
      <c r="AU95" s="12">
        <f>VLOOKUP($A95,XMR!$A$1:$G$1853,5,FALSE)</f>
        <v>1.55</v>
      </c>
      <c r="AV95" s="12">
        <f>VLOOKUP($A95,ZEC!$A$1:$G$1853,5,FALSE)</f>
        <v>0</v>
      </c>
      <c r="AW95" s="12">
        <f>VLOOKUP($A95,EOS!$A$1:$G$1853,5,FALSE)</f>
        <v>0</v>
      </c>
      <c r="AX95" s="12">
        <f>VLOOKUP($A95,DASH!$A$1:$G$1853,5,FALSE)</f>
        <v>7.05</v>
      </c>
      <c r="AY95" s="12">
        <f>VLOOKUP($A95,XLM!$A$1:$G$1853,5,FALSE)</f>
        <v>2.0890000000000001E-3</v>
      </c>
      <c r="BA95" s="24">
        <v>1</v>
      </c>
      <c r="BB95" s="24">
        <v>1</v>
      </c>
      <c r="BC95" s="24">
        <v>1</v>
      </c>
      <c r="BD95" s="24">
        <v>0</v>
      </c>
      <c r="BE95" s="24">
        <v>1</v>
      </c>
      <c r="BF95" s="24">
        <v>0</v>
      </c>
      <c r="BG95" s="24">
        <v>1</v>
      </c>
      <c r="BH95" s="24">
        <v>0</v>
      </c>
      <c r="BI95" s="24">
        <v>0</v>
      </c>
      <c r="BJ95" s="24">
        <v>1</v>
      </c>
      <c r="BK95" s="24">
        <v>1</v>
      </c>
      <c r="BM95" s="19">
        <f>IF(SUM(BA94:BK94)=SUM(BA95:BK95),BM94,BM94*SUMPRODUCT(BA95:BK95,AO95:AY95,Q95:AA95)/SUMPRODUCT(BA94:BK94,AO95:AY95,AC95:AM95))</f>
        <v>0.92135790630093795</v>
      </c>
      <c r="BN95" s="26">
        <f>SUMPRODUCT(AO95:AY95,BA95:BK95,Q95:AA95)/BM95</f>
        <v>353.45863937720952</v>
      </c>
      <c r="BO95">
        <f t="shared" si="40"/>
        <v>420.87</v>
      </c>
    </row>
    <row r="96" spans="1:67" x14ac:dyDescent="0.75">
      <c r="A96" s="4">
        <v>42463</v>
      </c>
      <c r="B96" s="46">
        <f>INDEX('Index Volume'!B:B,MATCH(Index_New!$A96,'Index Volume'!$A:$A,0))</f>
        <v>38053700</v>
      </c>
      <c r="C96" s="46">
        <f>INDEX('Index Volume'!C:C,MATCH(Index_New!$A96,'Index Volume'!$A:$A,0))</f>
        <v>250112</v>
      </c>
      <c r="D96" s="46">
        <f>INDEX('Index Volume'!D:D,MATCH(Index_New!$A96,'Index Volume'!$A:$A,0))</f>
        <v>1281200</v>
      </c>
      <c r="E96" s="46">
        <f>INDEX('Index Volume'!E:E,MATCH(Index_New!$A96,'Index Volume'!$A:$A,0))</f>
        <v>0</v>
      </c>
      <c r="F96" s="46">
        <f>INDEX('Index Volume'!F:F,MATCH(Index_New!$A96,'Index Volume'!$A:$A,0))</f>
        <v>5580550</v>
      </c>
      <c r="G96" s="46">
        <f>INDEX('Index Volume'!G:G,MATCH(Index_New!$A96,'Index Volume'!$A:$A,0))</f>
        <v>0</v>
      </c>
      <c r="H96" s="46">
        <f>INDEX('Index Volume'!H:H,MATCH(Index_New!$A96,'Index Volume'!$A:$A,0))</f>
        <v>255047</v>
      </c>
      <c r="I96" s="46">
        <f>INDEX('Index Volume'!I:I,MATCH(Index_New!$A96,'Index Volume'!$A:$A,0))</f>
        <v>0</v>
      </c>
      <c r="J96" s="46">
        <f>INDEX('Index Volume'!J:J,MATCH(Index_New!$A96,'Index Volume'!$A:$A,0))</f>
        <v>0</v>
      </c>
      <c r="K96" s="46">
        <f>INDEX('Index Volume'!K:K,MATCH(Index_New!$A96,'Index Volume'!$A:$A,0))</f>
        <v>351429</v>
      </c>
      <c r="L96" s="46">
        <f>INDEX('Index Volume'!L:L,MATCH(Index_New!$A96,'Index Volume'!$A:$A,0))</f>
        <v>43511</v>
      </c>
      <c r="M96" s="46">
        <f t="shared" si="26"/>
        <v>45815549</v>
      </c>
      <c r="N96" s="1">
        <f t="shared" si="27"/>
        <v>45815549</v>
      </c>
      <c r="O96" t="b">
        <f t="shared" si="28"/>
        <v>1</v>
      </c>
      <c r="Q96" s="7">
        <f t="shared" si="29"/>
        <v>0.76829425805840901</v>
      </c>
      <c r="R96" s="7">
        <f t="shared" si="30"/>
        <v>1.3221150027612696E-2</v>
      </c>
      <c r="S96" s="7">
        <f t="shared" si="31"/>
        <v>2.1747191161120026E-2</v>
      </c>
      <c r="T96" s="7">
        <f t="shared" si="32"/>
        <v>0</v>
      </c>
      <c r="U96" s="7">
        <f t="shared" si="33"/>
        <v>0.19096224328878406</v>
      </c>
      <c r="V96" s="7">
        <f t="shared" si="34"/>
        <v>0</v>
      </c>
      <c r="W96" s="7">
        <f t="shared" si="35"/>
        <v>2.5247151269664086E-3</v>
      </c>
      <c r="X96" s="7">
        <f t="shared" si="36"/>
        <v>0</v>
      </c>
      <c r="Y96" s="7">
        <f t="shared" si="37"/>
        <v>0</v>
      </c>
      <c r="Z96" s="7">
        <f t="shared" si="38"/>
        <v>2.8136586456791379E-3</v>
      </c>
      <c r="AA96" s="7">
        <f t="shared" si="39"/>
        <v>4.3678369142863456E-4</v>
      </c>
      <c r="AC96" s="7">
        <f>IF(DAY($A96)=1,VLOOKUP($A96-1,$A$2:$L$1124,$Q$1,FALSE)/VLOOKUP($A96-1,$A$2:$N$1124,14,FALSE),AC95)</f>
        <v>0.76829425805840901</v>
      </c>
      <c r="AD96" s="7">
        <f>IF(DAY($A96)=1,VLOOKUP($A96-1,$A$2:$L$1124,$R$1,FALSE)/VLOOKUP($A96-1,$A$2:$N$1124,14,FALSE),AD95)</f>
        <v>1.3221150027612696E-2</v>
      </c>
      <c r="AE96" s="7">
        <f>IF(DAY($A96)=1,VLOOKUP($A96-1,$A$2:$L$1124,$S$1,FALSE)/VLOOKUP($A96-1,$A$2:$N$1124,14,FALSE),AE95)</f>
        <v>2.1747191161120026E-2</v>
      </c>
      <c r="AF96" s="7">
        <f>IF(DAY($A96)=1,VLOOKUP($A96-1,$A$2:$L$1124,$T$1,FALSE)/VLOOKUP($A96-1,$A$2:$N$1124,14,FALSE),AF95)</f>
        <v>0</v>
      </c>
      <c r="AG96" s="7">
        <f>IF(DAY($A96)=1,VLOOKUP($A96-1,$A$2:$L$1124,$U$1,FALSE)/VLOOKUP($A96-1,$A$2:$N$1124,14,FALSE),AG95)</f>
        <v>0.19096224328878406</v>
      </c>
      <c r="AH96" s="7">
        <f>IF(DAY($A96)=1,VLOOKUP($A96-1,$A$2:$L$1124,$V$1,FALSE)/VLOOKUP($A96-1,$A$2:$N$1124,14,FALSE),AH95)</f>
        <v>0</v>
      </c>
      <c r="AI96" s="7">
        <f>IF(DAY($A96)=1,VLOOKUP($A96-1,$A$2:$L$1124,$W$1,FALSE)/VLOOKUP($A96-1,$A$2:$N$1124,14,FALSE),AI95)</f>
        <v>2.5247151269664086E-3</v>
      </c>
      <c r="AJ96" s="7">
        <f>IF(DAY($A96)=1,VLOOKUP($A96-1,$A$2:$L$1124,$X$1,FALSE)/VLOOKUP($A96-1,$A$2:$N$1124,14,FALSE),AJ95)</f>
        <v>0</v>
      </c>
      <c r="AK96" s="7">
        <f>IF(DAY($A96)=1,VLOOKUP($A96-1,$A$2:$L$1124,$Y$1,FALSE)/VLOOKUP($A96-1,$A$2:$N$1124,14,FALSE),AK95)</f>
        <v>0</v>
      </c>
      <c r="AL96" s="7">
        <f>IF(DAY($A96)=1,VLOOKUP($A96-1,$A$2:$L$1124,$Z$1,FALSE)/VLOOKUP($A96-1,$A$2:$N$1124,14,FALSE),AL95)</f>
        <v>2.8136586456791379E-3</v>
      </c>
      <c r="AM96" s="7">
        <f>IF(DAY($A96)=1,VLOOKUP($A96-1,$A$2:$L$1124,$AA$1,FALSE)/VLOOKUP($A96-1,$A$2:$N$1124,14,FALSE),AM95)</f>
        <v>4.3678369142863456E-4</v>
      </c>
      <c r="AO96" s="12">
        <f>VLOOKUP($A96,BTC!$A$1:$G$1853,5,FALSE)</f>
        <v>420.9</v>
      </c>
      <c r="AP96" s="12">
        <f>VLOOKUP($A96,XRP!$A$1:$G$1853,5,FALSE)</f>
        <v>7.5030000000000001E-3</v>
      </c>
      <c r="AQ96" s="12">
        <f>VLOOKUP($A96,LTC!$A$1:$G$1853,5,FALSE)</f>
        <v>3.26</v>
      </c>
      <c r="AR96" s="12">
        <f>VLOOKUP($A96,ETC!$A$1:$G$1853,5,FALSE)</f>
        <v>0</v>
      </c>
      <c r="AS96" s="12">
        <f>VLOOKUP($A96,ETH!$A$1:$G$1853,5,FALSE)</f>
        <v>11.62</v>
      </c>
      <c r="AT96" s="12">
        <f>VLOOKUP($A96,BCH!$A$1:$G$1853,5,FALSE)</f>
        <v>0</v>
      </c>
      <c r="AU96" s="12">
        <f>VLOOKUP($A96,XMR!$A$1:$G$1853,5,FALSE)</f>
        <v>1.54</v>
      </c>
      <c r="AV96" s="12">
        <f>VLOOKUP($A96,ZEC!$A$1:$G$1853,5,FALSE)</f>
        <v>0</v>
      </c>
      <c r="AW96" s="12">
        <f>VLOOKUP($A96,EOS!$A$1:$G$1853,5,FALSE)</f>
        <v>0</v>
      </c>
      <c r="AX96" s="12">
        <f>VLOOKUP($A96,DASH!$A$1:$G$1853,5,FALSE)</f>
        <v>7</v>
      </c>
      <c r="AY96" s="12">
        <f>VLOOKUP($A96,XLM!$A$1:$G$1853,5,FALSE)</f>
        <v>2.2100000000000002E-3</v>
      </c>
      <c r="BA96" s="24">
        <v>1</v>
      </c>
      <c r="BB96" s="24">
        <v>1</v>
      </c>
      <c r="BC96" s="24">
        <v>1</v>
      </c>
      <c r="BD96" s="24">
        <v>0</v>
      </c>
      <c r="BE96" s="24">
        <v>1</v>
      </c>
      <c r="BF96" s="24">
        <v>0</v>
      </c>
      <c r="BG96" s="24">
        <v>1</v>
      </c>
      <c r="BH96" s="24">
        <v>0</v>
      </c>
      <c r="BI96" s="24">
        <v>0</v>
      </c>
      <c r="BJ96" s="24">
        <v>1</v>
      </c>
      <c r="BK96" s="24">
        <v>1</v>
      </c>
      <c r="BM96" s="19">
        <f>IF(SUM(BA95:BK95)=SUM(BA96:BK96),BM95,BM95*SUMPRODUCT(BA96:BK96,AO96:AY96,Q96:AA96)/SUMPRODUCT(BA95:BK95,AO96:AY96,AC96:AM96))</f>
        <v>0.92135790630093795</v>
      </c>
      <c r="BN96" s="26">
        <f>SUMPRODUCT(AO96:AY96,BA96:BK96,Q96:AA96)/BM96</f>
        <v>353.48762075527617</v>
      </c>
      <c r="BO96">
        <f t="shared" si="40"/>
        <v>420.9</v>
      </c>
    </row>
    <row r="97" spans="1:67" x14ac:dyDescent="0.75">
      <c r="A97" s="3">
        <v>42464</v>
      </c>
      <c r="B97" s="46">
        <f>INDEX('Index Volume'!B:B,MATCH(Index_New!$A97,'Index Volume'!$A:$A,0))</f>
        <v>50634300</v>
      </c>
      <c r="C97" s="46">
        <f>INDEX('Index Volume'!C:C,MATCH(Index_New!$A97,'Index Volume'!$A:$A,0))</f>
        <v>300359</v>
      </c>
      <c r="D97" s="46">
        <f>INDEX('Index Volume'!D:D,MATCH(Index_New!$A97,'Index Volume'!$A:$A,0))</f>
        <v>1188610</v>
      </c>
      <c r="E97" s="46">
        <f>INDEX('Index Volume'!E:E,MATCH(Index_New!$A97,'Index Volume'!$A:$A,0))</f>
        <v>0</v>
      </c>
      <c r="F97" s="46">
        <f>INDEX('Index Volume'!F:F,MATCH(Index_New!$A97,'Index Volume'!$A:$A,0))</f>
        <v>9599070</v>
      </c>
      <c r="G97" s="46">
        <f>INDEX('Index Volume'!G:G,MATCH(Index_New!$A97,'Index Volume'!$A:$A,0))</f>
        <v>0</v>
      </c>
      <c r="H97" s="46">
        <f>INDEX('Index Volume'!H:H,MATCH(Index_New!$A97,'Index Volume'!$A:$A,0))</f>
        <v>296207</v>
      </c>
      <c r="I97" s="46">
        <f>INDEX('Index Volume'!I:I,MATCH(Index_New!$A97,'Index Volume'!$A:$A,0))</f>
        <v>0</v>
      </c>
      <c r="J97" s="46">
        <f>INDEX('Index Volume'!J:J,MATCH(Index_New!$A97,'Index Volume'!$A:$A,0))</f>
        <v>0</v>
      </c>
      <c r="K97" s="46">
        <f>INDEX('Index Volume'!K:K,MATCH(Index_New!$A97,'Index Volume'!$A:$A,0))</f>
        <v>141900</v>
      </c>
      <c r="L97" s="46">
        <f>INDEX('Index Volume'!L:L,MATCH(Index_New!$A97,'Index Volume'!$A:$A,0))</f>
        <v>179638</v>
      </c>
      <c r="M97" s="46">
        <f t="shared" si="26"/>
        <v>62340084</v>
      </c>
      <c r="N97" s="1">
        <f t="shared" si="27"/>
        <v>62340084</v>
      </c>
      <c r="O97" t="b">
        <f t="shared" si="28"/>
        <v>1</v>
      </c>
      <c r="Q97" s="7">
        <f t="shared" si="29"/>
        <v>0.76829425805840901</v>
      </c>
      <c r="R97" s="7">
        <f t="shared" si="30"/>
        <v>1.3221150027612696E-2</v>
      </c>
      <c r="S97" s="7">
        <f t="shared" si="31"/>
        <v>2.1747191161120026E-2</v>
      </c>
      <c r="T97" s="7">
        <f t="shared" si="32"/>
        <v>0</v>
      </c>
      <c r="U97" s="7">
        <f t="shared" si="33"/>
        <v>0.19096224328878406</v>
      </c>
      <c r="V97" s="7">
        <f t="shared" si="34"/>
        <v>0</v>
      </c>
      <c r="W97" s="7">
        <f t="shared" si="35"/>
        <v>2.5247151269664086E-3</v>
      </c>
      <c r="X97" s="7">
        <f t="shared" si="36"/>
        <v>0</v>
      </c>
      <c r="Y97" s="7">
        <f t="shared" si="37"/>
        <v>0</v>
      </c>
      <c r="Z97" s="7">
        <f t="shared" si="38"/>
        <v>2.8136586456791379E-3</v>
      </c>
      <c r="AA97" s="7">
        <f t="shared" si="39"/>
        <v>4.3678369142863456E-4</v>
      </c>
      <c r="AC97" s="7">
        <f>IF(DAY($A97)=1,VLOOKUP($A97-1,$A$2:$L$1124,$Q$1,FALSE)/VLOOKUP($A97-1,$A$2:$N$1124,14,FALSE),AC96)</f>
        <v>0.76829425805840901</v>
      </c>
      <c r="AD97" s="7">
        <f>IF(DAY($A97)=1,VLOOKUP($A97-1,$A$2:$L$1124,$R$1,FALSE)/VLOOKUP($A97-1,$A$2:$N$1124,14,FALSE),AD96)</f>
        <v>1.3221150027612696E-2</v>
      </c>
      <c r="AE97" s="7">
        <f>IF(DAY($A97)=1,VLOOKUP($A97-1,$A$2:$L$1124,$S$1,FALSE)/VLOOKUP($A97-1,$A$2:$N$1124,14,FALSE),AE96)</f>
        <v>2.1747191161120026E-2</v>
      </c>
      <c r="AF97" s="7">
        <f>IF(DAY($A97)=1,VLOOKUP($A97-1,$A$2:$L$1124,$T$1,FALSE)/VLOOKUP($A97-1,$A$2:$N$1124,14,FALSE),AF96)</f>
        <v>0</v>
      </c>
      <c r="AG97" s="7">
        <f>IF(DAY($A97)=1,VLOOKUP($A97-1,$A$2:$L$1124,$U$1,FALSE)/VLOOKUP($A97-1,$A$2:$N$1124,14,FALSE),AG96)</f>
        <v>0.19096224328878406</v>
      </c>
      <c r="AH97" s="7">
        <f>IF(DAY($A97)=1,VLOOKUP($A97-1,$A$2:$L$1124,$V$1,FALSE)/VLOOKUP($A97-1,$A$2:$N$1124,14,FALSE),AH96)</f>
        <v>0</v>
      </c>
      <c r="AI97" s="7">
        <f>IF(DAY($A97)=1,VLOOKUP($A97-1,$A$2:$L$1124,$W$1,FALSE)/VLOOKUP($A97-1,$A$2:$N$1124,14,FALSE),AI96)</f>
        <v>2.5247151269664086E-3</v>
      </c>
      <c r="AJ97" s="7">
        <f>IF(DAY($A97)=1,VLOOKUP($A97-1,$A$2:$L$1124,$X$1,FALSE)/VLOOKUP($A97-1,$A$2:$N$1124,14,FALSE),AJ96)</f>
        <v>0</v>
      </c>
      <c r="AK97" s="7">
        <f>IF(DAY($A97)=1,VLOOKUP($A97-1,$A$2:$L$1124,$Y$1,FALSE)/VLOOKUP($A97-1,$A$2:$N$1124,14,FALSE),AK96)</f>
        <v>0</v>
      </c>
      <c r="AL97" s="7">
        <f>IF(DAY($A97)=1,VLOOKUP($A97-1,$A$2:$L$1124,$Z$1,FALSE)/VLOOKUP($A97-1,$A$2:$N$1124,14,FALSE),AL96)</f>
        <v>2.8136586456791379E-3</v>
      </c>
      <c r="AM97" s="7">
        <f>IF(DAY($A97)=1,VLOOKUP($A97-1,$A$2:$L$1124,$AA$1,FALSE)/VLOOKUP($A97-1,$A$2:$N$1124,14,FALSE),AM96)</f>
        <v>4.3678369142863456E-4</v>
      </c>
      <c r="AO97" s="12">
        <f>VLOOKUP($A97,BTC!$A$1:$G$1853,5,FALSE)</f>
        <v>421.44</v>
      </c>
      <c r="AP97" s="12">
        <f>VLOOKUP($A97,XRP!$A$1:$G$1853,5,FALSE)</f>
        <v>7.4910000000000003E-3</v>
      </c>
      <c r="AQ97" s="12">
        <f>VLOOKUP($A97,LTC!$A$1:$G$1853,5,FALSE)</f>
        <v>3.25</v>
      </c>
      <c r="AR97" s="12">
        <f>VLOOKUP($A97,ETC!$A$1:$G$1853,5,FALSE)</f>
        <v>0</v>
      </c>
      <c r="AS97" s="12">
        <f>VLOOKUP($A97,ETH!$A$1:$G$1853,5,FALSE)</f>
        <v>11.16</v>
      </c>
      <c r="AT97" s="12">
        <f>VLOOKUP($A97,BCH!$A$1:$G$1853,5,FALSE)</f>
        <v>0</v>
      </c>
      <c r="AU97" s="12">
        <f>VLOOKUP($A97,XMR!$A$1:$G$1853,5,FALSE)</f>
        <v>1.6</v>
      </c>
      <c r="AV97" s="12">
        <f>VLOOKUP($A97,ZEC!$A$1:$G$1853,5,FALSE)</f>
        <v>0</v>
      </c>
      <c r="AW97" s="12">
        <f>VLOOKUP($A97,EOS!$A$1:$G$1853,5,FALSE)</f>
        <v>0</v>
      </c>
      <c r="AX97" s="12">
        <f>VLOOKUP($A97,DASH!$A$1:$G$1853,5,FALSE)</f>
        <v>6.96</v>
      </c>
      <c r="AY97" s="12">
        <f>VLOOKUP($A97,XLM!$A$1:$G$1853,5,FALSE)</f>
        <v>2.294E-3</v>
      </c>
      <c r="BA97" s="24">
        <v>1</v>
      </c>
      <c r="BB97" s="24">
        <v>1</v>
      </c>
      <c r="BC97" s="24">
        <v>1</v>
      </c>
      <c r="BD97" s="24">
        <v>0</v>
      </c>
      <c r="BE97" s="24">
        <v>1</v>
      </c>
      <c r="BF97" s="24">
        <v>0</v>
      </c>
      <c r="BG97" s="24">
        <v>1</v>
      </c>
      <c r="BH97" s="24">
        <v>0</v>
      </c>
      <c r="BI97" s="24">
        <v>0</v>
      </c>
      <c r="BJ97" s="24">
        <v>1</v>
      </c>
      <c r="BK97" s="24">
        <v>1</v>
      </c>
      <c r="BM97" s="19">
        <f>IF(SUM(BA96:BK96)=SUM(BA97:BK97),BM96,BM96*SUMPRODUCT(BA97:BK97,AO97:AY97,Q97:AA97)/SUMPRODUCT(BA96:BK96,AO97:AY97,AC97:AM97))</f>
        <v>0.92135790630093795</v>
      </c>
      <c r="BN97" s="26">
        <f>SUMPRODUCT(AO97:AY97,BA97:BK97,Q97:AA97)/BM97</f>
        <v>353.84237715112357</v>
      </c>
      <c r="BO97">
        <f t="shared" si="40"/>
        <v>421.44</v>
      </c>
    </row>
    <row r="98" spans="1:67" x14ac:dyDescent="0.75">
      <c r="A98" s="4">
        <v>42465</v>
      </c>
      <c r="B98" s="46">
        <f>INDEX('Index Volume'!B:B,MATCH(Index_New!$A98,'Index Volume'!$A:$A,0))</f>
        <v>60718000</v>
      </c>
      <c r="C98" s="46">
        <f>INDEX('Index Volume'!C:C,MATCH(Index_New!$A98,'Index Volume'!$A:$A,0))</f>
        <v>464037</v>
      </c>
      <c r="D98" s="46">
        <f>INDEX('Index Volume'!D:D,MATCH(Index_New!$A98,'Index Volume'!$A:$A,0))</f>
        <v>863788</v>
      </c>
      <c r="E98" s="46">
        <f>INDEX('Index Volume'!E:E,MATCH(Index_New!$A98,'Index Volume'!$A:$A,0))</f>
        <v>0</v>
      </c>
      <c r="F98" s="46">
        <f>INDEX('Index Volume'!F:F,MATCH(Index_New!$A98,'Index Volume'!$A:$A,0))</f>
        <v>20557300</v>
      </c>
      <c r="G98" s="46">
        <f>INDEX('Index Volume'!G:G,MATCH(Index_New!$A98,'Index Volume'!$A:$A,0))</f>
        <v>0</v>
      </c>
      <c r="H98" s="46">
        <f>INDEX('Index Volume'!H:H,MATCH(Index_New!$A98,'Index Volume'!$A:$A,0))</f>
        <v>404485</v>
      </c>
      <c r="I98" s="46">
        <f>INDEX('Index Volume'!I:I,MATCH(Index_New!$A98,'Index Volume'!$A:$A,0))</f>
        <v>0</v>
      </c>
      <c r="J98" s="46">
        <f>INDEX('Index Volume'!J:J,MATCH(Index_New!$A98,'Index Volume'!$A:$A,0))</f>
        <v>0</v>
      </c>
      <c r="K98" s="46">
        <f>INDEX('Index Volume'!K:K,MATCH(Index_New!$A98,'Index Volume'!$A:$A,0))</f>
        <v>420016</v>
      </c>
      <c r="L98" s="46">
        <f>INDEX('Index Volume'!L:L,MATCH(Index_New!$A98,'Index Volume'!$A:$A,0))</f>
        <v>79658</v>
      </c>
      <c r="M98" s="46">
        <f t="shared" si="26"/>
        <v>83507284</v>
      </c>
      <c r="N98" s="1">
        <f t="shared" si="27"/>
        <v>83507284</v>
      </c>
      <c r="O98" t="b">
        <f t="shared" si="28"/>
        <v>1</v>
      </c>
      <c r="Q98" s="7">
        <f t="shared" si="29"/>
        <v>0.76829425805840901</v>
      </c>
      <c r="R98" s="7">
        <f t="shared" si="30"/>
        <v>1.3221150027612696E-2</v>
      </c>
      <c r="S98" s="7">
        <f t="shared" si="31"/>
        <v>2.1747191161120026E-2</v>
      </c>
      <c r="T98" s="7">
        <f t="shared" si="32"/>
        <v>0</v>
      </c>
      <c r="U98" s="7">
        <f t="shared" si="33"/>
        <v>0.19096224328878406</v>
      </c>
      <c r="V98" s="7">
        <f t="shared" si="34"/>
        <v>0</v>
      </c>
      <c r="W98" s="7">
        <f t="shared" si="35"/>
        <v>2.5247151269664086E-3</v>
      </c>
      <c r="X98" s="7">
        <f t="shared" si="36"/>
        <v>0</v>
      </c>
      <c r="Y98" s="7">
        <f t="shared" si="37"/>
        <v>0</v>
      </c>
      <c r="Z98" s="7">
        <f t="shared" si="38"/>
        <v>2.8136586456791379E-3</v>
      </c>
      <c r="AA98" s="7">
        <f t="shared" si="39"/>
        <v>4.3678369142863456E-4</v>
      </c>
      <c r="AC98" s="7">
        <f>IF(DAY($A98)=1,VLOOKUP($A98-1,$A$2:$L$1124,$Q$1,FALSE)/VLOOKUP($A98-1,$A$2:$N$1124,14,FALSE),AC97)</f>
        <v>0.76829425805840901</v>
      </c>
      <c r="AD98" s="7">
        <f>IF(DAY($A98)=1,VLOOKUP($A98-1,$A$2:$L$1124,$R$1,FALSE)/VLOOKUP($A98-1,$A$2:$N$1124,14,FALSE),AD97)</f>
        <v>1.3221150027612696E-2</v>
      </c>
      <c r="AE98" s="7">
        <f>IF(DAY($A98)=1,VLOOKUP($A98-1,$A$2:$L$1124,$S$1,FALSE)/VLOOKUP($A98-1,$A$2:$N$1124,14,FALSE),AE97)</f>
        <v>2.1747191161120026E-2</v>
      </c>
      <c r="AF98" s="7">
        <f>IF(DAY($A98)=1,VLOOKUP($A98-1,$A$2:$L$1124,$T$1,FALSE)/VLOOKUP($A98-1,$A$2:$N$1124,14,FALSE),AF97)</f>
        <v>0</v>
      </c>
      <c r="AG98" s="7">
        <f>IF(DAY($A98)=1,VLOOKUP($A98-1,$A$2:$L$1124,$U$1,FALSE)/VLOOKUP($A98-1,$A$2:$N$1124,14,FALSE),AG97)</f>
        <v>0.19096224328878406</v>
      </c>
      <c r="AH98" s="7">
        <f>IF(DAY($A98)=1,VLOOKUP($A98-1,$A$2:$L$1124,$V$1,FALSE)/VLOOKUP($A98-1,$A$2:$N$1124,14,FALSE),AH97)</f>
        <v>0</v>
      </c>
      <c r="AI98" s="7">
        <f>IF(DAY($A98)=1,VLOOKUP($A98-1,$A$2:$L$1124,$W$1,FALSE)/VLOOKUP($A98-1,$A$2:$N$1124,14,FALSE),AI97)</f>
        <v>2.5247151269664086E-3</v>
      </c>
      <c r="AJ98" s="7">
        <f>IF(DAY($A98)=1,VLOOKUP($A98-1,$A$2:$L$1124,$X$1,FALSE)/VLOOKUP($A98-1,$A$2:$N$1124,14,FALSE),AJ97)</f>
        <v>0</v>
      </c>
      <c r="AK98" s="7">
        <f>IF(DAY($A98)=1,VLOOKUP($A98-1,$A$2:$L$1124,$Y$1,FALSE)/VLOOKUP($A98-1,$A$2:$N$1124,14,FALSE),AK97)</f>
        <v>0</v>
      </c>
      <c r="AL98" s="7">
        <f>IF(DAY($A98)=1,VLOOKUP($A98-1,$A$2:$L$1124,$Z$1,FALSE)/VLOOKUP($A98-1,$A$2:$N$1124,14,FALSE),AL97)</f>
        <v>2.8136586456791379E-3</v>
      </c>
      <c r="AM98" s="7">
        <f>IF(DAY($A98)=1,VLOOKUP($A98-1,$A$2:$L$1124,$AA$1,FALSE)/VLOOKUP($A98-1,$A$2:$N$1124,14,FALSE),AM97)</f>
        <v>4.3678369142863456E-4</v>
      </c>
      <c r="AO98" s="12">
        <f>VLOOKUP($A98,BTC!$A$1:$G$1853,5,FALSE)</f>
        <v>424.03</v>
      </c>
      <c r="AP98" s="12">
        <f>VLOOKUP($A98,XRP!$A$1:$G$1853,5,FALSE)</f>
        <v>7.4739999999999997E-3</v>
      </c>
      <c r="AQ98" s="12">
        <f>VLOOKUP($A98,LTC!$A$1:$G$1853,5,FALSE)</f>
        <v>3.25</v>
      </c>
      <c r="AR98" s="12">
        <f>VLOOKUP($A98,ETC!$A$1:$G$1853,5,FALSE)</f>
        <v>0</v>
      </c>
      <c r="AS98" s="12">
        <f>VLOOKUP($A98,ETH!$A$1:$G$1853,5,FALSE)</f>
        <v>10.44</v>
      </c>
      <c r="AT98" s="12">
        <f>VLOOKUP($A98,BCH!$A$1:$G$1853,5,FALSE)</f>
        <v>0</v>
      </c>
      <c r="AU98" s="12">
        <f>VLOOKUP($A98,XMR!$A$1:$G$1853,5,FALSE)</f>
        <v>1.52</v>
      </c>
      <c r="AV98" s="12">
        <f>VLOOKUP($A98,ZEC!$A$1:$G$1853,5,FALSE)</f>
        <v>0</v>
      </c>
      <c r="AW98" s="12">
        <f>VLOOKUP($A98,EOS!$A$1:$G$1853,5,FALSE)</f>
        <v>0</v>
      </c>
      <c r="AX98" s="12">
        <f>VLOOKUP($A98,DASH!$A$1:$G$1853,5,FALSE)</f>
        <v>7.07</v>
      </c>
      <c r="AY98" s="12">
        <f>VLOOKUP($A98,XLM!$A$1:$G$1853,5,FALSE)</f>
        <v>2.16E-3</v>
      </c>
      <c r="BA98" s="24">
        <v>1</v>
      </c>
      <c r="BB98" s="24">
        <v>1</v>
      </c>
      <c r="BC98" s="24">
        <v>1</v>
      </c>
      <c r="BD98" s="24">
        <v>0</v>
      </c>
      <c r="BE98" s="24">
        <v>1</v>
      </c>
      <c r="BF98" s="24">
        <v>0</v>
      </c>
      <c r="BG98" s="24">
        <v>1</v>
      </c>
      <c r="BH98" s="24">
        <v>0</v>
      </c>
      <c r="BI98" s="24">
        <v>0</v>
      </c>
      <c r="BJ98" s="24">
        <v>1</v>
      </c>
      <c r="BK98" s="24">
        <v>1</v>
      </c>
      <c r="BM98" s="19">
        <f>IF(SUM(BA97:BK97)=SUM(BA98:BK98),BM97,BM97*SUMPRODUCT(BA98:BK98,AO98:AY98,Q98:AA98)/SUMPRODUCT(BA97:BK97,AO98:AY98,AC98:AM98))</f>
        <v>0.92135790630093795</v>
      </c>
      <c r="BN98" s="26">
        <f>SUMPRODUCT(AO98:AY98,BA98:BK98,Q98:AA98)/BM98</f>
        <v>355.85299272460145</v>
      </c>
      <c r="BO98">
        <f t="shared" si="40"/>
        <v>424.03</v>
      </c>
    </row>
    <row r="99" spans="1:67" x14ac:dyDescent="0.75">
      <c r="A99" s="3">
        <v>42466</v>
      </c>
      <c r="B99" s="46">
        <f>INDEX('Index Volume'!B:B,MATCH(Index_New!$A99,'Index Volume'!$A:$A,0))</f>
        <v>59091000</v>
      </c>
      <c r="C99" s="46">
        <f>INDEX('Index Volume'!C:C,MATCH(Index_New!$A99,'Index Volume'!$A:$A,0))</f>
        <v>796790</v>
      </c>
      <c r="D99" s="46">
        <f>INDEX('Index Volume'!D:D,MATCH(Index_New!$A99,'Index Volume'!$A:$A,0))</f>
        <v>1088910</v>
      </c>
      <c r="E99" s="46">
        <f>INDEX('Index Volume'!E:E,MATCH(Index_New!$A99,'Index Volume'!$A:$A,0))</f>
        <v>0</v>
      </c>
      <c r="F99" s="46">
        <f>INDEX('Index Volume'!F:F,MATCH(Index_New!$A99,'Index Volume'!$A:$A,0))</f>
        <v>16997100</v>
      </c>
      <c r="G99" s="46">
        <f>INDEX('Index Volume'!G:G,MATCH(Index_New!$A99,'Index Volume'!$A:$A,0))</f>
        <v>0</v>
      </c>
      <c r="H99" s="46">
        <f>INDEX('Index Volume'!H:H,MATCH(Index_New!$A99,'Index Volume'!$A:$A,0))</f>
        <v>253803</v>
      </c>
      <c r="I99" s="46">
        <f>INDEX('Index Volume'!I:I,MATCH(Index_New!$A99,'Index Volume'!$A:$A,0))</f>
        <v>0</v>
      </c>
      <c r="J99" s="46">
        <f>INDEX('Index Volume'!J:J,MATCH(Index_New!$A99,'Index Volume'!$A:$A,0))</f>
        <v>0</v>
      </c>
      <c r="K99" s="46">
        <f>INDEX('Index Volume'!K:K,MATCH(Index_New!$A99,'Index Volume'!$A:$A,0))</f>
        <v>189714</v>
      </c>
      <c r="L99" s="46">
        <f>INDEX('Index Volume'!L:L,MATCH(Index_New!$A99,'Index Volume'!$A:$A,0))</f>
        <v>30023</v>
      </c>
      <c r="M99" s="46">
        <f t="shared" si="26"/>
        <v>78447340</v>
      </c>
      <c r="N99" s="1">
        <f t="shared" si="27"/>
        <v>78447340</v>
      </c>
      <c r="O99" t="b">
        <f t="shared" si="28"/>
        <v>1</v>
      </c>
      <c r="Q99" s="7">
        <f t="shared" si="29"/>
        <v>0.76829425805840901</v>
      </c>
      <c r="R99" s="7">
        <f t="shared" si="30"/>
        <v>1.3221150027612696E-2</v>
      </c>
      <c r="S99" s="7">
        <f t="shared" si="31"/>
        <v>2.1747191161120026E-2</v>
      </c>
      <c r="T99" s="7">
        <f t="shared" si="32"/>
        <v>0</v>
      </c>
      <c r="U99" s="7">
        <f t="shared" si="33"/>
        <v>0.19096224328878406</v>
      </c>
      <c r="V99" s="7">
        <f t="shared" si="34"/>
        <v>0</v>
      </c>
      <c r="W99" s="7">
        <f t="shared" si="35"/>
        <v>2.5247151269664086E-3</v>
      </c>
      <c r="X99" s="7">
        <f t="shared" si="36"/>
        <v>0</v>
      </c>
      <c r="Y99" s="7">
        <f t="shared" si="37"/>
        <v>0</v>
      </c>
      <c r="Z99" s="7">
        <f t="shared" si="38"/>
        <v>2.8136586456791379E-3</v>
      </c>
      <c r="AA99" s="7">
        <f t="shared" si="39"/>
        <v>4.3678369142863456E-4</v>
      </c>
      <c r="AC99" s="7">
        <f>IF(DAY($A99)=1,VLOOKUP($A99-1,$A$2:$L$1124,$Q$1,FALSE)/VLOOKUP($A99-1,$A$2:$N$1124,14,FALSE),AC98)</f>
        <v>0.76829425805840901</v>
      </c>
      <c r="AD99" s="7">
        <f>IF(DAY($A99)=1,VLOOKUP($A99-1,$A$2:$L$1124,$R$1,FALSE)/VLOOKUP($A99-1,$A$2:$N$1124,14,FALSE),AD98)</f>
        <v>1.3221150027612696E-2</v>
      </c>
      <c r="AE99" s="7">
        <f>IF(DAY($A99)=1,VLOOKUP($A99-1,$A$2:$L$1124,$S$1,FALSE)/VLOOKUP($A99-1,$A$2:$N$1124,14,FALSE),AE98)</f>
        <v>2.1747191161120026E-2</v>
      </c>
      <c r="AF99" s="7">
        <f>IF(DAY($A99)=1,VLOOKUP($A99-1,$A$2:$L$1124,$T$1,FALSE)/VLOOKUP($A99-1,$A$2:$N$1124,14,FALSE),AF98)</f>
        <v>0</v>
      </c>
      <c r="AG99" s="7">
        <f>IF(DAY($A99)=1,VLOOKUP($A99-1,$A$2:$L$1124,$U$1,FALSE)/VLOOKUP($A99-1,$A$2:$N$1124,14,FALSE),AG98)</f>
        <v>0.19096224328878406</v>
      </c>
      <c r="AH99" s="7">
        <f>IF(DAY($A99)=1,VLOOKUP($A99-1,$A$2:$L$1124,$V$1,FALSE)/VLOOKUP($A99-1,$A$2:$N$1124,14,FALSE),AH98)</f>
        <v>0</v>
      </c>
      <c r="AI99" s="7">
        <f>IF(DAY($A99)=1,VLOOKUP($A99-1,$A$2:$L$1124,$W$1,FALSE)/VLOOKUP($A99-1,$A$2:$N$1124,14,FALSE),AI98)</f>
        <v>2.5247151269664086E-3</v>
      </c>
      <c r="AJ99" s="7">
        <f>IF(DAY($A99)=1,VLOOKUP($A99-1,$A$2:$L$1124,$X$1,FALSE)/VLOOKUP($A99-1,$A$2:$N$1124,14,FALSE),AJ98)</f>
        <v>0</v>
      </c>
      <c r="AK99" s="7">
        <f>IF(DAY($A99)=1,VLOOKUP($A99-1,$A$2:$L$1124,$Y$1,FALSE)/VLOOKUP($A99-1,$A$2:$N$1124,14,FALSE),AK98)</f>
        <v>0</v>
      </c>
      <c r="AL99" s="7">
        <f>IF(DAY($A99)=1,VLOOKUP($A99-1,$A$2:$L$1124,$Z$1,FALSE)/VLOOKUP($A99-1,$A$2:$N$1124,14,FALSE),AL98)</f>
        <v>2.8136586456791379E-3</v>
      </c>
      <c r="AM99" s="7">
        <f>IF(DAY($A99)=1,VLOOKUP($A99-1,$A$2:$L$1124,$AA$1,FALSE)/VLOOKUP($A99-1,$A$2:$N$1124,14,FALSE),AM98)</f>
        <v>4.3678369142863456E-4</v>
      </c>
      <c r="AO99" s="12">
        <f>VLOOKUP($A99,BTC!$A$1:$G$1853,5,FALSE)</f>
        <v>423.41</v>
      </c>
      <c r="AP99" s="12">
        <f>VLOOKUP($A99,XRP!$A$1:$G$1853,5,FALSE)</f>
        <v>7.2960000000000004E-3</v>
      </c>
      <c r="AQ99" s="12">
        <f>VLOOKUP($A99,LTC!$A$1:$G$1853,5,FALSE)</f>
        <v>3.26</v>
      </c>
      <c r="AR99" s="12">
        <f>VLOOKUP($A99,ETC!$A$1:$G$1853,5,FALSE)</f>
        <v>0</v>
      </c>
      <c r="AS99" s="12">
        <f>VLOOKUP($A99,ETH!$A$1:$G$1853,5,FALSE)</f>
        <v>10.69</v>
      </c>
      <c r="AT99" s="12">
        <f>VLOOKUP($A99,BCH!$A$1:$G$1853,5,FALSE)</f>
        <v>0</v>
      </c>
      <c r="AU99" s="12">
        <f>VLOOKUP($A99,XMR!$A$1:$G$1853,5,FALSE)</f>
        <v>1.51</v>
      </c>
      <c r="AV99" s="12">
        <f>VLOOKUP($A99,ZEC!$A$1:$G$1853,5,FALSE)</f>
        <v>0</v>
      </c>
      <c r="AW99" s="12">
        <f>VLOOKUP($A99,EOS!$A$1:$G$1853,5,FALSE)</f>
        <v>0</v>
      </c>
      <c r="AX99" s="12">
        <f>VLOOKUP($A99,DASH!$A$1:$G$1853,5,FALSE)</f>
        <v>7.02</v>
      </c>
      <c r="AY99" s="12">
        <f>VLOOKUP($A99,XLM!$A$1:$G$1853,5,FALSE)</f>
        <v>2.163E-3</v>
      </c>
      <c r="BA99" s="24">
        <v>1</v>
      </c>
      <c r="BB99" s="24">
        <v>1</v>
      </c>
      <c r="BC99" s="24">
        <v>1</v>
      </c>
      <c r="BD99" s="24">
        <v>0</v>
      </c>
      <c r="BE99" s="24">
        <v>1</v>
      </c>
      <c r="BF99" s="24">
        <v>0</v>
      </c>
      <c r="BG99" s="24">
        <v>1</v>
      </c>
      <c r="BH99" s="24">
        <v>0</v>
      </c>
      <c r="BI99" s="24">
        <v>0</v>
      </c>
      <c r="BJ99" s="24">
        <v>1</v>
      </c>
      <c r="BK99" s="24">
        <v>1</v>
      </c>
      <c r="BM99" s="19">
        <f>IF(SUM(BA98:BK98)=SUM(BA99:BK99),BM98,BM98*SUMPRODUCT(BA99:BK99,AO99:AY99,Q99:AA99)/SUMPRODUCT(BA98:BK98,AO99:AY99,AC99:AM99))</f>
        <v>0.92135790630093795</v>
      </c>
      <c r="BN99" s="26">
        <f>SUMPRODUCT(AO99:AY99,BA99:BK99,Q99:AA99)/BM99</f>
        <v>355.38786111128439</v>
      </c>
      <c r="BO99">
        <f t="shared" si="40"/>
        <v>423.41</v>
      </c>
    </row>
    <row r="100" spans="1:67" x14ac:dyDescent="0.75">
      <c r="A100" s="4">
        <v>42467</v>
      </c>
      <c r="B100" s="46">
        <f>INDEX('Index Volume'!B:B,MATCH(Index_New!$A100,'Index Volume'!$A:$A,0))</f>
        <v>57858600</v>
      </c>
      <c r="C100" s="46">
        <f>INDEX('Index Volume'!C:C,MATCH(Index_New!$A100,'Index Volume'!$A:$A,0))</f>
        <v>1450030</v>
      </c>
      <c r="D100" s="46">
        <f>INDEX('Index Volume'!D:D,MATCH(Index_New!$A100,'Index Volume'!$A:$A,0))</f>
        <v>1150280</v>
      </c>
      <c r="E100" s="46">
        <f>INDEX('Index Volume'!E:E,MATCH(Index_New!$A100,'Index Volume'!$A:$A,0))</f>
        <v>0</v>
      </c>
      <c r="F100" s="46">
        <f>INDEX('Index Volume'!F:F,MATCH(Index_New!$A100,'Index Volume'!$A:$A,0))</f>
        <v>13464500</v>
      </c>
      <c r="G100" s="46">
        <f>INDEX('Index Volume'!G:G,MATCH(Index_New!$A100,'Index Volume'!$A:$A,0))</f>
        <v>0</v>
      </c>
      <c r="H100" s="46">
        <f>INDEX('Index Volume'!H:H,MATCH(Index_New!$A100,'Index Volume'!$A:$A,0))</f>
        <v>293003</v>
      </c>
      <c r="I100" s="46">
        <f>INDEX('Index Volume'!I:I,MATCH(Index_New!$A100,'Index Volume'!$A:$A,0))</f>
        <v>0</v>
      </c>
      <c r="J100" s="46">
        <f>INDEX('Index Volume'!J:J,MATCH(Index_New!$A100,'Index Volume'!$A:$A,0))</f>
        <v>0</v>
      </c>
      <c r="K100" s="46">
        <f>INDEX('Index Volume'!K:K,MATCH(Index_New!$A100,'Index Volume'!$A:$A,0))</f>
        <v>174662</v>
      </c>
      <c r="L100" s="46">
        <f>INDEX('Index Volume'!L:L,MATCH(Index_New!$A100,'Index Volume'!$A:$A,0))</f>
        <v>43761</v>
      </c>
      <c r="M100" s="46">
        <f t="shared" si="26"/>
        <v>74434836</v>
      </c>
      <c r="N100" s="1">
        <f t="shared" si="27"/>
        <v>74434836</v>
      </c>
      <c r="O100" t="b">
        <f t="shared" si="28"/>
        <v>1</v>
      </c>
      <c r="Q100" s="7">
        <f t="shared" si="29"/>
        <v>0.76829425805840901</v>
      </c>
      <c r="R100" s="7">
        <f t="shared" si="30"/>
        <v>1.3221150027612696E-2</v>
      </c>
      <c r="S100" s="7">
        <f t="shared" si="31"/>
        <v>2.1747191161120026E-2</v>
      </c>
      <c r="T100" s="7">
        <f t="shared" si="32"/>
        <v>0</v>
      </c>
      <c r="U100" s="7">
        <f t="shared" si="33"/>
        <v>0.19096224328878406</v>
      </c>
      <c r="V100" s="7">
        <f t="shared" si="34"/>
        <v>0</v>
      </c>
      <c r="W100" s="7">
        <f t="shared" si="35"/>
        <v>2.5247151269664086E-3</v>
      </c>
      <c r="X100" s="7">
        <f t="shared" si="36"/>
        <v>0</v>
      </c>
      <c r="Y100" s="7">
        <f t="shared" si="37"/>
        <v>0</v>
      </c>
      <c r="Z100" s="7">
        <f t="shared" si="38"/>
        <v>2.8136586456791379E-3</v>
      </c>
      <c r="AA100" s="7">
        <f t="shared" si="39"/>
        <v>4.3678369142863456E-4</v>
      </c>
      <c r="AC100" s="7">
        <f>IF(DAY($A100)=1,VLOOKUP($A100-1,$A$2:$L$1124,$Q$1,FALSE)/VLOOKUP($A100-1,$A$2:$N$1124,14,FALSE),AC99)</f>
        <v>0.76829425805840901</v>
      </c>
      <c r="AD100" s="7">
        <f>IF(DAY($A100)=1,VLOOKUP($A100-1,$A$2:$L$1124,$R$1,FALSE)/VLOOKUP($A100-1,$A$2:$N$1124,14,FALSE),AD99)</f>
        <v>1.3221150027612696E-2</v>
      </c>
      <c r="AE100" s="7">
        <f>IF(DAY($A100)=1,VLOOKUP($A100-1,$A$2:$L$1124,$S$1,FALSE)/VLOOKUP($A100-1,$A$2:$N$1124,14,FALSE),AE99)</f>
        <v>2.1747191161120026E-2</v>
      </c>
      <c r="AF100" s="7">
        <f>IF(DAY($A100)=1,VLOOKUP($A100-1,$A$2:$L$1124,$T$1,FALSE)/VLOOKUP($A100-1,$A$2:$N$1124,14,FALSE),AF99)</f>
        <v>0</v>
      </c>
      <c r="AG100" s="7">
        <f>IF(DAY($A100)=1,VLOOKUP($A100-1,$A$2:$L$1124,$U$1,FALSE)/VLOOKUP($A100-1,$A$2:$N$1124,14,FALSE),AG99)</f>
        <v>0.19096224328878406</v>
      </c>
      <c r="AH100" s="7">
        <f>IF(DAY($A100)=1,VLOOKUP($A100-1,$A$2:$L$1124,$V$1,FALSE)/VLOOKUP($A100-1,$A$2:$N$1124,14,FALSE),AH99)</f>
        <v>0</v>
      </c>
      <c r="AI100" s="7">
        <f>IF(DAY($A100)=1,VLOOKUP($A100-1,$A$2:$L$1124,$W$1,FALSE)/VLOOKUP($A100-1,$A$2:$N$1124,14,FALSE),AI99)</f>
        <v>2.5247151269664086E-3</v>
      </c>
      <c r="AJ100" s="7">
        <f>IF(DAY($A100)=1,VLOOKUP($A100-1,$A$2:$L$1124,$X$1,FALSE)/VLOOKUP($A100-1,$A$2:$N$1124,14,FALSE),AJ99)</f>
        <v>0</v>
      </c>
      <c r="AK100" s="7">
        <f>IF(DAY($A100)=1,VLOOKUP($A100-1,$A$2:$L$1124,$Y$1,FALSE)/VLOOKUP($A100-1,$A$2:$N$1124,14,FALSE),AK99)</f>
        <v>0</v>
      </c>
      <c r="AL100" s="7">
        <f>IF(DAY($A100)=1,VLOOKUP($A100-1,$A$2:$L$1124,$Z$1,FALSE)/VLOOKUP($A100-1,$A$2:$N$1124,14,FALSE),AL99)</f>
        <v>2.8136586456791379E-3</v>
      </c>
      <c r="AM100" s="7">
        <f>IF(DAY($A100)=1,VLOOKUP($A100-1,$A$2:$L$1124,$AA$1,FALSE)/VLOOKUP($A100-1,$A$2:$N$1124,14,FALSE),AM99)</f>
        <v>4.3678369142863456E-4</v>
      </c>
      <c r="AO100" s="12">
        <f>VLOOKUP($A100,BTC!$A$1:$G$1853,5,FALSE)</f>
        <v>422.74</v>
      </c>
      <c r="AP100" s="12">
        <f>VLOOKUP($A100,XRP!$A$1:$G$1853,5,FALSE)</f>
        <v>6.875E-3</v>
      </c>
      <c r="AQ100" s="12">
        <f>VLOOKUP($A100,LTC!$A$1:$G$1853,5,FALSE)</f>
        <v>3.25</v>
      </c>
      <c r="AR100" s="12">
        <f>VLOOKUP($A100,ETC!$A$1:$G$1853,5,FALSE)</f>
        <v>0</v>
      </c>
      <c r="AS100" s="12">
        <f>VLOOKUP($A100,ETH!$A$1:$G$1853,5,FALSE)</f>
        <v>10.07</v>
      </c>
      <c r="AT100" s="12">
        <f>VLOOKUP($A100,BCH!$A$1:$G$1853,5,FALSE)</f>
        <v>0</v>
      </c>
      <c r="AU100" s="12">
        <f>VLOOKUP($A100,XMR!$A$1:$G$1853,5,FALSE)</f>
        <v>1.5</v>
      </c>
      <c r="AV100" s="12">
        <f>VLOOKUP($A100,ZEC!$A$1:$G$1853,5,FALSE)</f>
        <v>0</v>
      </c>
      <c r="AW100" s="12">
        <f>VLOOKUP($A100,EOS!$A$1:$G$1853,5,FALSE)</f>
        <v>0</v>
      </c>
      <c r="AX100" s="12">
        <f>VLOOKUP($A100,DASH!$A$1:$G$1853,5,FALSE)</f>
        <v>6.9</v>
      </c>
      <c r="AY100" s="12">
        <f>VLOOKUP($A100,XLM!$A$1:$G$1853,5,FALSE)</f>
        <v>2.1549999999999998E-3</v>
      </c>
      <c r="BA100" s="24">
        <v>1</v>
      </c>
      <c r="BB100" s="24">
        <v>1</v>
      </c>
      <c r="BC100" s="24">
        <v>1</v>
      </c>
      <c r="BD100" s="24">
        <v>0</v>
      </c>
      <c r="BE100" s="24">
        <v>1</v>
      </c>
      <c r="BF100" s="24">
        <v>0</v>
      </c>
      <c r="BG100" s="24">
        <v>1</v>
      </c>
      <c r="BH100" s="24">
        <v>0</v>
      </c>
      <c r="BI100" s="24">
        <v>0</v>
      </c>
      <c r="BJ100" s="24">
        <v>1</v>
      </c>
      <c r="BK100" s="24">
        <v>1</v>
      </c>
      <c r="BM100" s="19">
        <f>IF(SUM(BA99:BK99)=SUM(BA100:BK100),BM99,BM99*SUMPRODUCT(BA100:BK100,AO100:AY100,Q100:AA100)/SUMPRODUCT(BA99:BK99,AO100:AY100,AC100:AM100))</f>
        <v>0.92135790630093795</v>
      </c>
      <c r="BN100" s="26">
        <f>SUMPRODUCT(AO100:AY100,BA100:BK100,Q100:AA100)/BM100</f>
        <v>354.70002887247358</v>
      </c>
      <c r="BO100">
        <f t="shared" si="40"/>
        <v>422.74</v>
      </c>
    </row>
    <row r="101" spans="1:67" x14ac:dyDescent="0.75">
      <c r="A101" s="3">
        <v>42468</v>
      </c>
      <c r="B101" s="46">
        <f>INDEX('Index Volume'!B:B,MATCH(Index_New!$A101,'Index Volume'!$A:$A,0))</f>
        <v>63454700</v>
      </c>
      <c r="C101" s="46">
        <f>INDEX('Index Volume'!C:C,MATCH(Index_New!$A101,'Index Volume'!$A:$A,0))</f>
        <v>859428</v>
      </c>
      <c r="D101" s="46">
        <f>INDEX('Index Volume'!D:D,MATCH(Index_New!$A101,'Index Volume'!$A:$A,0))</f>
        <v>1352320</v>
      </c>
      <c r="E101" s="46">
        <f>INDEX('Index Volume'!E:E,MATCH(Index_New!$A101,'Index Volume'!$A:$A,0))</f>
        <v>0</v>
      </c>
      <c r="F101" s="46">
        <f>INDEX('Index Volume'!F:F,MATCH(Index_New!$A101,'Index Volume'!$A:$A,0))</f>
        <v>14660600</v>
      </c>
      <c r="G101" s="46">
        <f>INDEX('Index Volume'!G:G,MATCH(Index_New!$A101,'Index Volume'!$A:$A,0))</f>
        <v>0</v>
      </c>
      <c r="H101" s="46">
        <f>INDEX('Index Volume'!H:H,MATCH(Index_New!$A101,'Index Volume'!$A:$A,0))</f>
        <v>535958</v>
      </c>
      <c r="I101" s="46">
        <f>INDEX('Index Volume'!I:I,MATCH(Index_New!$A101,'Index Volume'!$A:$A,0))</f>
        <v>0</v>
      </c>
      <c r="J101" s="46">
        <f>INDEX('Index Volume'!J:J,MATCH(Index_New!$A101,'Index Volume'!$A:$A,0))</f>
        <v>0</v>
      </c>
      <c r="K101" s="46">
        <f>INDEX('Index Volume'!K:K,MATCH(Index_New!$A101,'Index Volume'!$A:$A,0))</f>
        <v>218748</v>
      </c>
      <c r="L101" s="46">
        <f>INDEX('Index Volume'!L:L,MATCH(Index_New!$A101,'Index Volume'!$A:$A,0))</f>
        <v>33986</v>
      </c>
      <c r="M101" s="46">
        <f t="shared" si="26"/>
        <v>81115740</v>
      </c>
      <c r="N101" s="1">
        <f t="shared" si="27"/>
        <v>81115740</v>
      </c>
      <c r="O101" t="b">
        <f t="shared" si="28"/>
        <v>1</v>
      </c>
      <c r="Q101" s="7">
        <f t="shared" si="29"/>
        <v>0.76829425805840901</v>
      </c>
      <c r="R101" s="7">
        <f t="shared" si="30"/>
        <v>1.3221150027612696E-2</v>
      </c>
      <c r="S101" s="7">
        <f t="shared" si="31"/>
        <v>2.1747191161120026E-2</v>
      </c>
      <c r="T101" s="7">
        <f t="shared" si="32"/>
        <v>0</v>
      </c>
      <c r="U101" s="7">
        <f t="shared" si="33"/>
        <v>0.19096224328878406</v>
      </c>
      <c r="V101" s="7">
        <f t="shared" si="34"/>
        <v>0</v>
      </c>
      <c r="W101" s="7">
        <f t="shared" si="35"/>
        <v>2.5247151269664086E-3</v>
      </c>
      <c r="X101" s="7">
        <f t="shared" si="36"/>
        <v>0</v>
      </c>
      <c r="Y101" s="7">
        <f t="shared" si="37"/>
        <v>0</v>
      </c>
      <c r="Z101" s="7">
        <f t="shared" si="38"/>
        <v>2.8136586456791379E-3</v>
      </c>
      <c r="AA101" s="7">
        <f t="shared" si="39"/>
        <v>4.3678369142863456E-4</v>
      </c>
      <c r="AC101" s="7">
        <f>IF(DAY($A101)=1,VLOOKUP($A101-1,$A$2:$L$1124,$Q$1,FALSE)/VLOOKUP($A101-1,$A$2:$N$1124,14,FALSE),AC100)</f>
        <v>0.76829425805840901</v>
      </c>
      <c r="AD101" s="7">
        <f>IF(DAY($A101)=1,VLOOKUP($A101-1,$A$2:$L$1124,$R$1,FALSE)/VLOOKUP($A101-1,$A$2:$N$1124,14,FALSE),AD100)</f>
        <v>1.3221150027612696E-2</v>
      </c>
      <c r="AE101" s="7">
        <f>IF(DAY($A101)=1,VLOOKUP($A101-1,$A$2:$L$1124,$S$1,FALSE)/VLOOKUP($A101-1,$A$2:$N$1124,14,FALSE),AE100)</f>
        <v>2.1747191161120026E-2</v>
      </c>
      <c r="AF101" s="7">
        <f>IF(DAY($A101)=1,VLOOKUP($A101-1,$A$2:$L$1124,$T$1,FALSE)/VLOOKUP($A101-1,$A$2:$N$1124,14,FALSE),AF100)</f>
        <v>0</v>
      </c>
      <c r="AG101" s="7">
        <f>IF(DAY($A101)=1,VLOOKUP($A101-1,$A$2:$L$1124,$U$1,FALSE)/VLOOKUP($A101-1,$A$2:$N$1124,14,FALSE),AG100)</f>
        <v>0.19096224328878406</v>
      </c>
      <c r="AH101" s="7">
        <f>IF(DAY($A101)=1,VLOOKUP($A101-1,$A$2:$L$1124,$V$1,FALSE)/VLOOKUP($A101-1,$A$2:$N$1124,14,FALSE),AH100)</f>
        <v>0</v>
      </c>
      <c r="AI101" s="7">
        <f>IF(DAY($A101)=1,VLOOKUP($A101-1,$A$2:$L$1124,$W$1,FALSE)/VLOOKUP($A101-1,$A$2:$N$1124,14,FALSE),AI100)</f>
        <v>2.5247151269664086E-3</v>
      </c>
      <c r="AJ101" s="7">
        <f>IF(DAY($A101)=1,VLOOKUP($A101-1,$A$2:$L$1124,$X$1,FALSE)/VLOOKUP($A101-1,$A$2:$N$1124,14,FALSE),AJ100)</f>
        <v>0</v>
      </c>
      <c r="AK101" s="7">
        <f>IF(DAY($A101)=1,VLOOKUP($A101-1,$A$2:$L$1124,$Y$1,FALSE)/VLOOKUP($A101-1,$A$2:$N$1124,14,FALSE),AK100)</f>
        <v>0</v>
      </c>
      <c r="AL101" s="7">
        <f>IF(DAY($A101)=1,VLOOKUP($A101-1,$A$2:$L$1124,$Z$1,FALSE)/VLOOKUP($A101-1,$A$2:$N$1124,14,FALSE),AL100)</f>
        <v>2.8136586456791379E-3</v>
      </c>
      <c r="AM101" s="7">
        <f>IF(DAY($A101)=1,VLOOKUP($A101-1,$A$2:$L$1124,$AA$1,FALSE)/VLOOKUP($A101-1,$A$2:$N$1124,14,FALSE),AM100)</f>
        <v>4.3678369142863456E-4</v>
      </c>
      <c r="AO101" s="12">
        <f>VLOOKUP($A101,BTC!$A$1:$G$1853,5,FALSE)</f>
        <v>420.35</v>
      </c>
      <c r="AP101" s="12">
        <f>VLOOKUP($A101,XRP!$A$1:$G$1853,5,FALSE)</f>
        <v>6.6709999999999998E-3</v>
      </c>
      <c r="AQ101" s="12">
        <f>VLOOKUP($A101,LTC!$A$1:$G$1853,5,FALSE)</f>
        <v>3.22</v>
      </c>
      <c r="AR101" s="12">
        <f>VLOOKUP($A101,ETC!$A$1:$G$1853,5,FALSE)</f>
        <v>0</v>
      </c>
      <c r="AS101" s="12">
        <f>VLOOKUP($A101,ETH!$A$1:$G$1853,5,FALSE)</f>
        <v>9.7200000000000006</v>
      </c>
      <c r="AT101" s="12">
        <f>VLOOKUP($A101,BCH!$A$1:$G$1853,5,FALSE)</f>
        <v>0</v>
      </c>
      <c r="AU101" s="12">
        <f>VLOOKUP($A101,XMR!$A$1:$G$1853,5,FALSE)</f>
        <v>1.24</v>
      </c>
      <c r="AV101" s="12">
        <f>VLOOKUP($A101,ZEC!$A$1:$G$1853,5,FALSE)</f>
        <v>0</v>
      </c>
      <c r="AW101" s="12">
        <f>VLOOKUP($A101,EOS!$A$1:$G$1853,5,FALSE)</f>
        <v>0</v>
      </c>
      <c r="AX101" s="12">
        <f>VLOOKUP($A101,DASH!$A$1:$G$1853,5,FALSE)</f>
        <v>6.99</v>
      </c>
      <c r="AY101" s="12">
        <f>VLOOKUP($A101,XLM!$A$1:$G$1853,5,FALSE)</f>
        <v>2.1840000000000002E-3</v>
      </c>
      <c r="BA101" s="24">
        <v>1</v>
      </c>
      <c r="BB101" s="24">
        <v>1</v>
      </c>
      <c r="BC101" s="24">
        <v>1</v>
      </c>
      <c r="BD101" s="24">
        <v>0</v>
      </c>
      <c r="BE101" s="24">
        <v>1</v>
      </c>
      <c r="BF101" s="24">
        <v>0</v>
      </c>
      <c r="BG101" s="24">
        <v>1</v>
      </c>
      <c r="BH101" s="24">
        <v>0</v>
      </c>
      <c r="BI101" s="24">
        <v>0</v>
      </c>
      <c r="BJ101" s="24">
        <v>1</v>
      </c>
      <c r="BK101" s="24">
        <v>1</v>
      </c>
      <c r="BM101" s="19">
        <f>IF(SUM(BA100:BK100)=SUM(BA101:BK101),BM100,BM100*SUMPRODUCT(BA101:BK101,AO101:AY101,Q101:AA101)/SUMPRODUCT(BA100:BK100,AO101:AY101,AC101:AM101))</f>
        <v>0.92135790630093795</v>
      </c>
      <c r="BN101" s="26">
        <f>SUMPRODUCT(AO101:AY101,BA101:BK101,Q101:AA101)/BM101</f>
        <v>352.63338533935087</v>
      </c>
      <c r="BO101">
        <f t="shared" si="40"/>
        <v>420.35</v>
      </c>
    </row>
    <row r="102" spans="1:67" x14ac:dyDescent="0.75">
      <c r="A102" s="4">
        <v>42469</v>
      </c>
      <c r="B102" s="46">
        <f>INDEX('Index Volume'!B:B,MATCH(Index_New!$A102,'Index Volume'!$A:$A,0))</f>
        <v>49792700</v>
      </c>
      <c r="C102" s="46">
        <f>INDEX('Index Volume'!C:C,MATCH(Index_New!$A102,'Index Volume'!$A:$A,0))</f>
        <v>1032700</v>
      </c>
      <c r="D102" s="46">
        <f>INDEX('Index Volume'!D:D,MATCH(Index_New!$A102,'Index Volume'!$A:$A,0))</f>
        <v>1224580</v>
      </c>
      <c r="E102" s="46">
        <f>INDEX('Index Volume'!E:E,MATCH(Index_New!$A102,'Index Volume'!$A:$A,0))</f>
        <v>0</v>
      </c>
      <c r="F102" s="46">
        <f>INDEX('Index Volume'!F:F,MATCH(Index_New!$A102,'Index Volume'!$A:$A,0))</f>
        <v>16194800</v>
      </c>
      <c r="G102" s="46">
        <f>INDEX('Index Volume'!G:G,MATCH(Index_New!$A102,'Index Volume'!$A:$A,0))</f>
        <v>0</v>
      </c>
      <c r="H102" s="46">
        <f>INDEX('Index Volume'!H:H,MATCH(Index_New!$A102,'Index Volume'!$A:$A,0))</f>
        <v>937009</v>
      </c>
      <c r="I102" s="46">
        <f>INDEX('Index Volume'!I:I,MATCH(Index_New!$A102,'Index Volume'!$A:$A,0))</f>
        <v>0</v>
      </c>
      <c r="J102" s="46">
        <f>INDEX('Index Volume'!J:J,MATCH(Index_New!$A102,'Index Volume'!$A:$A,0))</f>
        <v>0</v>
      </c>
      <c r="K102" s="46">
        <f>INDEX('Index Volume'!K:K,MATCH(Index_New!$A102,'Index Volume'!$A:$A,0))</f>
        <v>490236</v>
      </c>
      <c r="L102" s="46">
        <f>INDEX('Index Volume'!L:L,MATCH(Index_New!$A102,'Index Volume'!$A:$A,0))</f>
        <v>29154</v>
      </c>
      <c r="M102" s="46">
        <f t="shared" si="26"/>
        <v>69701179</v>
      </c>
      <c r="N102" s="1">
        <f t="shared" si="27"/>
        <v>69701179</v>
      </c>
      <c r="O102" t="b">
        <f t="shared" si="28"/>
        <v>1</v>
      </c>
      <c r="Q102" s="7">
        <f t="shared" si="29"/>
        <v>0.76829425805840901</v>
      </c>
      <c r="R102" s="7">
        <f t="shared" si="30"/>
        <v>1.3221150027612696E-2</v>
      </c>
      <c r="S102" s="7">
        <f t="shared" si="31"/>
        <v>2.1747191161120026E-2</v>
      </c>
      <c r="T102" s="7">
        <f t="shared" si="32"/>
        <v>0</v>
      </c>
      <c r="U102" s="7">
        <f t="shared" si="33"/>
        <v>0.19096224328878406</v>
      </c>
      <c r="V102" s="7">
        <f t="shared" si="34"/>
        <v>0</v>
      </c>
      <c r="W102" s="7">
        <f t="shared" si="35"/>
        <v>2.5247151269664086E-3</v>
      </c>
      <c r="X102" s="7">
        <f t="shared" si="36"/>
        <v>0</v>
      </c>
      <c r="Y102" s="7">
        <f t="shared" si="37"/>
        <v>0</v>
      </c>
      <c r="Z102" s="7">
        <f t="shared" si="38"/>
        <v>2.8136586456791379E-3</v>
      </c>
      <c r="AA102" s="7">
        <f t="shared" si="39"/>
        <v>4.3678369142863456E-4</v>
      </c>
      <c r="AC102" s="7">
        <f>IF(DAY($A102)=1,VLOOKUP($A102-1,$A$2:$L$1124,$Q$1,FALSE)/VLOOKUP($A102-1,$A$2:$N$1124,14,FALSE),AC101)</f>
        <v>0.76829425805840901</v>
      </c>
      <c r="AD102" s="7">
        <f>IF(DAY($A102)=1,VLOOKUP($A102-1,$A$2:$L$1124,$R$1,FALSE)/VLOOKUP($A102-1,$A$2:$N$1124,14,FALSE),AD101)</f>
        <v>1.3221150027612696E-2</v>
      </c>
      <c r="AE102" s="7">
        <f>IF(DAY($A102)=1,VLOOKUP($A102-1,$A$2:$L$1124,$S$1,FALSE)/VLOOKUP($A102-1,$A$2:$N$1124,14,FALSE),AE101)</f>
        <v>2.1747191161120026E-2</v>
      </c>
      <c r="AF102" s="7">
        <f>IF(DAY($A102)=1,VLOOKUP($A102-1,$A$2:$L$1124,$T$1,FALSE)/VLOOKUP($A102-1,$A$2:$N$1124,14,FALSE),AF101)</f>
        <v>0</v>
      </c>
      <c r="AG102" s="7">
        <f>IF(DAY($A102)=1,VLOOKUP($A102-1,$A$2:$L$1124,$U$1,FALSE)/VLOOKUP($A102-1,$A$2:$N$1124,14,FALSE),AG101)</f>
        <v>0.19096224328878406</v>
      </c>
      <c r="AH102" s="7">
        <f>IF(DAY($A102)=1,VLOOKUP($A102-1,$A$2:$L$1124,$V$1,FALSE)/VLOOKUP($A102-1,$A$2:$N$1124,14,FALSE),AH101)</f>
        <v>0</v>
      </c>
      <c r="AI102" s="7">
        <f>IF(DAY($A102)=1,VLOOKUP($A102-1,$A$2:$L$1124,$W$1,FALSE)/VLOOKUP($A102-1,$A$2:$N$1124,14,FALSE),AI101)</f>
        <v>2.5247151269664086E-3</v>
      </c>
      <c r="AJ102" s="7">
        <f>IF(DAY($A102)=1,VLOOKUP($A102-1,$A$2:$L$1124,$X$1,FALSE)/VLOOKUP($A102-1,$A$2:$N$1124,14,FALSE),AJ101)</f>
        <v>0</v>
      </c>
      <c r="AK102" s="7">
        <f>IF(DAY($A102)=1,VLOOKUP($A102-1,$A$2:$L$1124,$Y$1,FALSE)/VLOOKUP($A102-1,$A$2:$N$1124,14,FALSE),AK101)</f>
        <v>0</v>
      </c>
      <c r="AL102" s="7">
        <f>IF(DAY($A102)=1,VLOOKUP($A102-1,$A$2:$L$1124,$Z$1,FALSE)/VLOOKUP($A102-1,$A$2:$N$1124,14,FALSE),AL101)</f>
        <v>2.8136586456791379E-3</v>
      </c>
      <c r="AM102" s="7">
        <f>IF(DAY($A102)=1,VLOOKUP($A102-1,$A$2:$L$1124,$AA$1,FALSE)/VLOOKUP($A102-1,$A$2:$N$1124,14,FALSE),AM101)</f>
        <v>4.3678369142863456E-4</v>
      </c>
      <c r="AO102" s="12">
        <f>VLOOKUP($A102,BTC!$A$1:$G$1853,5,FALSE)</f>
        <v>419.41</v>
      </c>
      <c r="AP102" s="12">
        <f>VLOOKUP($A102,XRP!$A$1:$G$1853,5,FALSE)</f>
        <v>6.2880000000000002E-3</v>
      </c>
      <c r="AQ102" s="12">
        <f>VLOOKUP($A102,LTC!$A$1:$G$1853,5,FALSE)</f>
        <v>3.22</v>
      </c>
      <c r="AR102" s="12">
        <f>VLOOKUP($A102,ETC!$A$1:$G$1853,5,FALSE)</f>
        <v>0</v>
      </c>
      <c r="AS102" s="12">
        <f>VLOOKUP($A102,ETH!$A$1:$G$1853,5,FALSE)</f>
        <v>9.15</v>
      </c>
      <c r="AT102" s="12">
        <f>VLOOKUP($A102,BCH!$A$1:$G$1853,5,FALSE)</f>
        <v>0</v>
      </c>
      <c r="AU102" s="12">
        <f>VLOOKUP($A102,XMR!$A$1:$G$1853,5,FALSE)</f>
        <v>1.1299999999999999</v>
      </c>
      <c r="AV102" s="12">
        <f>VLOOKUP($A102,ZEC!$A$1:$G$1853,5,FALSE)</f>
        <v>0</v>
      </c>
      <c r="AW102" s="12">
        <f>VLOOKUP($A102,EOS!$A$1:$G$1853,5,FALSE)</f>
        <v>0</v>
      </c>
      <c r="AX102" s="12">
        <f>VLOOKUP($A102,DASH!$A$1:$G$1853,5,FALSE)</f>
        <v>6.68</v>
      </c>
      <c r="AY102" s="12">
        <f>VLOOKUP($A102,XLM!$A$1:$G$1853,5,FALSE)</f>
        <v>2.0170000000000001E-3</v>
      </c>
      <c r="BA102" s="24">
        <v>1</v>
      </c>
      <c r="BB102" s="24">
        <v>1</v>
      </c>
      <c r="BC102" s="24">
        <v>1</v>
      </c>
      <c r="BD102" s="24">
        <v>0</v>
      </c>
      <c r="BE102" s="24">
        <v>1</v>
      </c>
      <c r="BF102" s="24">
        <v>0</v>
      </c>
      <c r="BG102" s="24">
        <v>1</v>
      </c>
      <c r="BH102" s="24">
        <v>0</v>
      </c>
      <c r="BI102" s="24">
        <v>0</v>
      </c>
      <c r="BJ102" s="24">
        <v>1</v>
      </c>
      <c r="BK102" s="24">
        <v>1</v>
      </c>
      <c r="BM102" s="19">
        <f>IF(SUM(BA101:BK101)=SUM(BA102:BK102),BM101,BM101*SUMPRODUCT(BA102:BK102,AO102:AY102,Q102:AA102)/SUMPRODUCT(BA101:BK101,AO102:AY102,AC102:AM102))</f>
        <v>0.92135790630093795</v>
      </c>
      <c r="BN102" s="26">
        <f>SUMPRODUCT(AO102:AY102,BA102:BK102,Q102:AA102)/BM102</f>
        <v>351.73015309372113</v>
      </c>
      <c r="BO102">
        <f t="shared" si="40"/>
        <v>419.41</v>
      </c>
    </row>
    <row r="103" spans="1:67" x14ac:dyDescent="0.75">
      <c r="A103" s="3">
        <v>42470</v>
      </c>
      <c r="B103" s="46">
        <f>INDEX('Index Volume'!B:B,MATCH(Index_New!$A103,'Index Volume'!$A:$A,0))</f>
        <v>73478600</v>
      </c>
      <c r="C103" s="46">
        <f>INDEX('Index Volume'!C:C,MATCH(Index_New!$A103,'Index Volume'!$A:$A,0))</f>
        <v>774554</v>
      </c>
      <c r="D103" s="46">
        <f>INDEX('Index Volume'!D:D,MATCH(Index_New!$A103,'Index Volume'!$A:$A,0))</f>
        <v>1417490</v>
      </c>
      <c r="E103" s="46">
        <f>INDEX('Index Volume'!E:E,MATCH(Index_New!$A103,'Index Volume'!$A:$A,0))</f>
        <v>0</v>
      </c>
      <c r="F103" s="46">
        <f>INDEX('Index Volume'!F:F,MATCH(Index_New!$A103,'Index Volume'!$A:$A,0))</f>
        <v>42613400</v>
      </c>
      <c r="G103" s="46">
        <f>INDEX('Index Volume'!G:G,MATCH(Index_New!$A103,'Index Volume'!$A:$A,0))</f>
        <v>0</v>
      </c>
      <c r="H103" s="46">
        <f>INDEX('Index Volume'!H:H,MATCH(Index_New!$A103,'Index Volume'!$A:$A,0))</f>
        <v>1270300</v>
      </c>
      <c r="I103" s="46">
        <f>INDEX('Index Volume'!I:I,MATCH(Index_New!$A103,'Index Volume'!$A:$A,0))</f>
        <v>0</v>
      </c>
      <c r="J103" s="46">
        <f>INDEX('Index Volume'!J:J,MATCH(Index_New!$A103,'Index Volume'!$A:$A,0))</f>
        <v>0</v>
      </c>
      <c r="K103" s="46">
        <f>INDEX('Index Volume'!K:K,MATCH(Index_New!$A103,'Index Volume'!$A:$A,0))</f>
        <v>874074</v>
      </c>
      <c r="L103" s="46">
        <f>INDEX('Index Volume'!L:L,MATCH(Index_New!$A103,'Index Volume'!$A:$A,0))</f>
        <v>128084</v>
      </c>
      <c r="M103" s="46">
        <f t="shared" si="26"/>
        <v>120556502</v>
      </c>
      <c r="N103" s="1">
        <f t="shared" si="27"/>
        <v>120556502</v>
      </c>
      <c r="O103" t="b">
        <f t="shared" si="28"/>
        <v>1</v>
      </c>
      <c r="Q103" s="7">
        <f t="shared" si="29"/>
        <v>0.76829425805840901</v>
      </c>
      <c r="R103" s="7">
        <f t="shared" si="30"/>
        <v>1.3221150027612696E-2</v>
      </c>
      <c r="S103" s="7">
        <f t="shared" si="31"/>
        <v>2.1747191161120026E-2</v>
      </c>
      <c r="T103" s="7">
        <f t="shared" si="32"/>
        <v>0</v>
      </c>
      <c r="U103" s="7">
        <f t="shared" si="33"/>
        <v>0.19096224328878406</v>
      </c>
      <c r="V103" s="7">
        <f t="shared" si="34"/>
        <v>0</v>
      </c>
      <c r="W103" s="7">
        <f t="shared" si="35"/>
        <v>2.5247151269664086E-3</v>
      </c>
      <c r="X103" s="7">
        <f t="shared" si="36"/>
        <v>0</v>
      </c>
      <c r="Y103" s="7">
        <f t="shared" si="37"/>
        <v>0</v>
      </c>
      <c r="Z103" s="7">
        <f t="shared" si="38"/>
        <v>2.8136586456791379E-3</v>
      </c>
      <c r="AA103" s="7">
        <f t="shared" si="39"/>
        <v>4.3678369142863456E-4</v>
      </c>
      <c r="AC103" s="7">
        <f>IF(DAY($A103)=1,VLOOKUP($A103-1,$A$2:$L$1124,$Q$1,FALSE)/VLOOKUP($A103-1,$A$2:$N$1124,14,FALSE),AC102)</f>
        <v>0.76829425805840901</v>
      </c>
      <c r="AD103" s="7">
        <f>IF(DAY($A103)=1,VLOOKUP($A103-1,$A$2:$L$1124,$R$1,FALSE)/VLOOKUP($A103-1,$A$2:$N$1124,14,FALSE),AD102)</f>
        <v>1.3221150027612696E-2</v>
      </c>
      <c r="AE103" s="7">
        <f>IF(DAY($A103)=1,VLOOKUP($A103-1,$A$2:$L$1124,$S$1,FALSE)/VLOOKUP($A103-1,$A$2:$N$1124,14,FALSE),AE102)</f>
        <v>2.1747191161120026E-2</v>
      </c>
      <c r="AF103" s="7">
        <f>IF(DAY($A103)=1,VLOOKUP($A103-1,$A$2:$L$1124,$T$1,FALSE)/VLOOKUP($A103-1,$A$2:$N$1124,14,FALSE),AF102)</f>
        <v>0</v>
      </c>
      <c r="AG103" s="7">
        <f>IF(DAY($A103)=1,VLOOKUP($A103-1,$A$2:$L$1124,$U$1,FALSE)/VLOOKUP($A103-1,$A$2:$N$1124,14,FALSE),AG102)</f>
        <v>0.19096224328878406</v>
      </c>
      <c r="AH103" s="7">
        <f>IF(DAY($A103)=1,VLOOKUP($A103-1,$A$2:$L$1124,$V$1,FALSE)/VLOOKUP($A103-1,$A$2:$N$1124,14,FALSE),AH102)</f>
        <v>0</v>
      </c>
      <c r="AI103" s="7">
        <f>IF(DAY($A103)=1,VLOOKUP($A103-1,$A$2:$L$1124,$W$1,FALSE)/VLOOKUP($A103-1,$A$2:$N$1124,14,FALSE),AI102)</f>
        <v>2.5247151269664086E-3</v>
      </c>
      <c r="AJ103" s="7">
        <f>IF(DAY($A103)=1,VLOOKUP($A103-1,$A$2:$L$1124,$X$1,FALSE)/VLOOKUP($A103-1,$A$2:$N$1124,14,FALSE),AJ102)</f>
        <v>0</v>
      </c>
      <c r="AK103" s="7">
        <f>IF(DAY($A103)=1,VLOOKUP($A103-1,$A$2:$L$1124,$Y$1,FALSE)/VLOOKUP($A103-1,$A$2:$N$1124,14,FALSE),AK102)</f>
        <v>0</v>
      </c>
      <c r="AL103" s="7">
        <f>IF(DAY($A103)=1,VLOOKUP($A103-1,$A$2:$L$1124,$Z$1,FALSE)/VLOOKUP($A103-1,$A$2:$N$1124,14,FALSE),AL102)</f>
        <v>2.8136586456791379E-3</v>
      </c>
      <c r="AM103" s="7">
        <f>IF(DAY($A103)=1,VLOOKUP($A103-1,$A$2:$L$1124,$AA$1,FALSE)/VLOOKUP($A103-1,$A$2:$N$1124,14,FALSE),AM102)</f>
        <v>4.3678369142863456E-4</v>
      </c>
      <c r="AO103" s="12">
        <f>VLOOKUP($A103,BTC!$A$1:$G$1853,5,FALSE)</f>
        <v>421.56</v>
      </c>
      <c r="AP103" s="12">
        <f>VLOOKUP($A103,XRP!$A$1:$G$1853,5,FALSE)</f>
        <v>5.9369999999999996E-3</v>
      </c>
      <c r="AQ103" s="12">
        <f>VLOOKUP($A103,LTC!$A$1:$G$1853,5,FALSE)</f>
        <v>3.23</v>
      </c>
      <c r="AR103" s="12">
        <f>VLOOKUP($A103,ETC!$A$1:$G$1853,5,FALSE)</f>
        <v>0</v>
      </c>
      <c r="AS103" s="12">
        <f>VLOOKUP($A103,ETH!$A$1:$G$1853,5,FALSE)</f>
        <v>8.94</v>
      </c>
      <c r="AT103" s="12">
        <f>VLOOKUP($A103,BCH!$A$1:$G$1853,5,FALSE)</f>
        <v>0</v>
      </c>
      <c r="AU103" s="12">
        <f>VLOOKUP($A103,XMR!$A$1:$G$1853,5,FALSE)</f>
        <v>1.1000000000000001</v>
      </c>
      <c r="AV103" s="12">
        <f>VLOOKUP($A103,ZEC!$A$1:$G$1853,5,FALSE)</f>
        <v>0</v>
      </c>
      <c r="AW103" s="12">
        <f>VLOOKUP($A103,EOS!$A$1:$G$1853,5,FALSE)</f>
        <v>0</v>
      </c>
      <c r="AX103" s="12">
        <f>VLOOKUP($A103,DASH!$A$1:$G$1853,5,FALSE)</f>
        <v>6.54</v>
      </c>
      <c r="AY103" s="12">
        <f>VLOOKUP($A103,XLM!$A$1:$G$1853,5,FALSE)</f>
        <v>1.882E-3</v>
      </c>
      <c r="BA103" s="24">
        <v>1</v>
      </c>
      <c r="BB103" s="24">
        <v>1</v>
      </c>
      <c r="BC103" s="24">
        <v>1</v>
      </c>
      <c r="BD103" s="24">
        <v>0</v>
      </c>
      <c r="BE103" s="24">
        <v>1</v>
      </c>
      <c r="BF103" s="24">
        <v>0</v>
      </c>
      <c r="BG103" s="24">
        <v>1</v>
      </c>
      <c r="BH103" s="24">
        <v>0</v>
      </c>
      <c r="BI103" s="24">
        <v>0</v>
      </c>
      <c r="BJ103" s="24">
        <v>1</v>
      </c>
      <c r="BK103" s="24">
        <v>1</v>
      </c>
      <c r="BM103" s="19">
        <f>IF(SUM(BA102:BK102)=SUM(BA103:BK103),BM102,BM102*SUMPRODUCT(BA103:BK103,AO103:AY103,Q103:AA103)/SUMPRODUCT(BA102:BK102,AO103:AY103,AC103:AM103))</f>
        <v>0.92135790630093795</v>
      </c>
      <c r="BN103" s="26">
        <f>SUMPRODUCT(AO103:AY103,BA103:BK103,Q103:AA103)/BM103</f>
        <v>353.47917341619547</v>
      </c>
      <c r="BO103">
        <f t="shared" si="40"/>
        <v>421.56</v>
      </c>
    </row>
    <row r="104" spans="1:67" x14ac:dyDescent="0.75">
      <c r="A104" s="4">
        <v>42471</v>
      </c>
      <c r="B104" s="46">
        <f>INDEX('Index Volume'!B:B,MATCH(Index_New!$A104,'Index Volume'!$A:$A,0))</f>
        <v>50747500</v>
      </c>
      <c r="C104" s="46">
        <f>INDEX('Index Volume'!C:C,MATCH(Index_New!$A104,'Index Volume'!$A:$A,0))</f>
        <v>1871520</v>
      </c>
      <c r="D104" s="46">
        <f>INDEX('Index Volume'!D:D,MATCH(Index_New!$A104,'Index Volume'!$A:$A,0))</f>
        <v>1061060</v>
      </c>
      <c r="E104" s="46">
        <f>INDEX('Index Volume'!E:E,MATCH(Index_New!$A104,'Index Volume'!$A:$A,0))</f>
        <v>0</v>
      </c>
      <c r="F104" s="46">
        <f>INDEX('Index Volume'!F:F,MATCH(Index_New!$A104,'Index Volume'!$A:$A,0))</f>
        <v>15138100</v>
      </c>
      <c r="G104" s="46">
        <f>INDEX('Index Volume'!G:G,MATCH(Index_New!$A104,'Index Volume'!$A:$A,0))</f>
        <v>0</v>
      </c>
      <c r="H104" s="46">
        <f>INDEX('Index Volume'!H:H,MATCH(Index_New!$A104,'Index Volume'!$A:$A,0))</f>
        <v>307904</v>
      </c>
      <c r="I104" s="46">
        <f>INDEX('Index Volume'!I:I,MATCH(Index_New!$A104,'Index Volume'!$A:$A,0))</f>
        <v>0</v>
      </c>
      <c r="J104" s="46">
        <f>INDEX('Index Volume'!J:J,MATCH(Index_New!$A104,'Index Volume'!$A:$A,0))</f>
        <v>0</v>
      </c>
      <c r="K104" s="46">
        <f>INDEX('Index Volume'!K:K,MATCH(Index_New!$A104,'Index Volume'!$A:$A,0))</f>
        <v>230475</v>
      </c>
      <c r="L104" s="46">
        <f>INDEX('Index Volume'!L:L,MATCH(Index_New!$A104,'Index Volume'!$A:$A,0))</f>
        <v>26655</v>
      </c>
      <c r="M104" s="46">
        <f t="shared" si="26"/>
        <v>69383214</v>
      </c>
      <c r="N104" s="1">
        <f t="shared" si="27"/>
        <v>69383214</v>
      </c>
      <c r="O104" t="b">
        <f t="shared" si="28"/>
        <v>1</v>
      </c>
      <c r="Q104" s="7">
        <f t="shared" si="29"/>
        <v>0.76829425805840901</v>
      </c>
      <c r="R104" s="7">
        <f t="shared" si="30"/>
        <v>1.3221150027612696E-2</v>
      </c>
      <c r="S104" s="7">
        <f t="shared" si="31"/>
        <v>2.1747191161120026E-2</v>
      </c>
      <c r="T104" s="7">
        <f t="shared" si="32"/>
        <v>0</v>
      </c>
      <c r="U104" s="7">
        <f t="shared" si="33"/>
        <v>0.19096224328878406</v>
      </c>
      <c r="V104" s="7">
        <f t="shared" si="34"/>
        <v>0</v>
      </c>
      <c r="W104" s="7">
        <f t="shared" si="35"/>
        <v>2.5247151269664086E-3</v>
      </c>
      <c r="X104" s="7">
        <f t="shared" si="36"/>
        <v>0</v>
      </c>
      <c r="Y104" s="7">
        <f t="shared" si="37"/>
        <v>0</v>
      </c>
      <c r="Z104" s="7">
        <f t="shared" si="38"/>
        <v>2.8136586456791379E-3</v>
      </c>
      <c r="AA104" s="7">
        <f t="shared" si="39"/>
        <v>4.3678369142863456E-4</v>
      </c>
      <c r="AC104" s="7">
        <f>IF(DAY($A104)=1,VLOOKUP($A104-1,$A$2:$L$1124,$Q$1,FALSE)/VLOOKUP($A104-1,$A$2:$N$1124,14,FALSE),AC103)</f>
        <v>0.76829425805840901</v>
      </c>
      <c r="AD104" s="7">
        <f>IF(DAY($A104)=1,VLOOKUP($A104-1,$A$2:$L$1124,$R$1,FALSE)/VLOOKUP($A104-1,$A$2:$N$1124,14,FALSE),AD103)</f>
        <v>1.3221150027612696E-2</v>
      </c>
      <c r="AE104" s="7">
        <f>IF(DAY($A104)=1,VLOOKUP($A104-1,$A$2:$L$1124,$S$1,FALSE)/VLOOKUP($A104-1,$A$2:$N$1124,14,FALSE),AE103)</f>
        <v>2.1747191161120026E-2</v>
      </c>
      <c r="AF104" s="7">
        <f>IF(DAY($A104)=1,VLOOKUP($A104-1,$A$2:$L$1124,$T$1,FALSE)/VLOOKUP($A104-1,$A$2:$N$1124,14,FALSE),AF103)</f>
        <v>0</v>
      </c>
      <c r="AG104" s="7">
        <f>IF(DAY($A104)=1,VLOOKUP($A104-1,$A$2:$L$1124,$U$1,FALSE)/VLOOKUP($A104-1,$A$2:$N$1124,14,FALSE),AG103)</f>
        <v>0.19096224328878406</v>
      </c>
      <c r="AH104" s="7">
        <f>IF(DAY($A104)=1,VLOOKUP($A104-1,$A$2:$L$1124,$V$1,FALSE)/VLOOKUP($A104-1,$A$2:$N$1124,14,FALSE),AH103)</f>
        <v>0</v>
      </c>
      <c r="AI104" s="7">
        <f>IF(DAY($A104)=1,VLOOKUP($A104-1,$A$2:$L$1124,$W$1,FALSE)/VLOOKUP($A104-1,$A$2:$N$1124,14,FALSE),AI103)</f>
        <v>2.5247151269664086E-3</v>
      </c>
      <c r="AJ104" s="7">
        <f>IF(DAY($A104)=1,VLOOKUP($A104-1,$A$2:$L$1124,$X$1,FALSE)/VLOOKUP($A104-1,$A$2:$N$1124,14,FALSE),AJ103)</f>
        <v>0</v>
      </c>
      <c r="AK104" s="7">
        <f>IF(DAY($A104)=1,VLOOKUP($A104-1,$A$2:$L$1124,$Y$1,FALSE)/VLOOKUP($A104-1,$A$2:$N$1124,14,FALSE),AK103)</f>
        <v>0</v>
      </c>
      <c r="AL104" s="7">
        <f>IF(DAY($A104)=1,VLOOKUP($A104-1,$A$2:$L$1124,$Z$1,FALSE)/VLOOKUP($A104-1,$A$2:$N$1124,14,FALSE),AL103)</f>
        <v>2.8136586456791379E-3</v>
      </c>
      <c r="AM104" s="7">
        <f>IF(DAY($A104)=1,VLOOKUP($A104-1,$A$2:$L$1124,$AA$1,FALSE)/VLOOKUP($A104-1,$A$2:$N$1124,14,FALSE),AM103)</f>
        <v>4.3678369142863456E-4</v>
      </c>
      <c r="AO104" s="12">
        <f>VLOOKUP($A104,BTC!$A$1:$G$1853,5,FALSE)</f>
        <v>422.48</v>
      </c>
      <c r="AP104" s="12">
        <f>VLOOKUP($A104,XRP!$A$1:$G$1853,5,FALSE)</f>
        <v>6.0480000000000004E-3</v>
      </c>
      <c r="AQ104" s="12">
        <f>VLOOKUP($A104,LTC!$A$1:$G$1853,5,FALSE)</f>
        <v>3.24</v>
      </c>
      <c r="AR104" s="12">
        <f>VLOOKUP($A104,ETC!$A$1:$G$1853,5,FALSE)</f>
        <v>0</v>
      </c>
      <c r="AS104" s="12">
        <f>VLOOKUP($A104,ETH!$A$1:$G$1853,5,FALSE)</f>
        <v>8.64</v>
      </c>
      <c r="AT104" s="12">
        <f>VLOOKUP($A104,BCH!$A$1:$G$1853,5,FALSE)</f>
        <v>0</v>
      </c>
      <c r="AU104" s="12">
        <f>VLOOKUP($A104,XMR!$A$1:$G$1853,5,FALSE)</f>
        <v>1.02</v>
      </c>
      <c r="AV104" s="12">
        <f>VLOOKUP($A104,ZEC!$A$1:$G$1853,5,FALSE)</f>
        <v>0</v>
      </c>
      <c r="AW104" s="12">
        <f>VLOOKUP($A104,EOS!$A$1:$G$1853,5,FALSE)</f>
        <v>0</v>
      </c>
      <c r="AX104" s="12">
        <f>VLOOKUP($A104,DASH!$A$1:$G$1853,5,FALSE)</f>
        <v>6.35</v>
      </c>
      <c r="AY104" s="12">
        <f>VLOOKUP($A104,XLM!$A$1:$G$1853,5,FALSE)</f>
        <v>1.903E-3</v>
      </c>
      <c r="BA104" s="24">
        <v>1</v>
      </c>
      <c r="BB104" s="24">
        <v>1</v>
      </c>
      <c r="BC104" s="24">
        <v>1</v>
      </c>
      <c r="BD104" s="24">
        <v>0</v>
      </c>
      <c r="BE104" s="24">
        <v>1</v>
      </c>
      <c r="BF104" s="24">
        <v>0</v>
      </c>
      <c r="BG104" s="24">
        <v>1</v>
      </c>
      <c r="BH104" s="24">
        <v>0</v>
      </c>
      <c r="BI104" s="24">
        <v>0</v>
      </c>
      <c r="BJ104" s="24">
        <v>1</v>
      </c>
      <c r="BK104" s="24">
        <v>1</v>
      </c>
      <c r="BM104" s="19">
        <f>IF(SUM(BA103:BK103)=SUM(BA104:BK104),BM103,BM103*SUMPRODUCT(BA104:BK104,AO104:AY104,Q104:AA104)/SUMPRODUCT(BA103:BK103,AO104:AY104,AC104:AM104))</f>
        <v>0.92135790630093795</v>
      </c>
      <c r="BN104" s="26">
        <f>SUMPRODUCT(AO104:AY104,BA104:BK104,Q104:AA104)/BM104</f>
        <v>354.1835950272411</v>
      </c>
      <c r="BO104">
        <f t="shared" si="40"/>
        <v>422.48</v>
      </c>
    </row>
    <row r="105" spans="1:67" x14ac:dyDescent="0.75">
      <c r="A105" s="3">
        <v>42472</v>
      </c>
      <c r="B105" s="46">
        <f>INDEX('Index Volume'!B:B,MATCH(Index_New!$A105,'Index Volume'!$A:$A,0))</f>
        <v>70728800</v>
      </c>
      <c r="C105" s="46">
        <f>INDEX('Index Volume'!C:C,MATCH(Index_New!$A105,'Index Volume'!$A:$A,0))</f>
        <v>1085670</v>
      </c>
      <c r="D105" s="46">
        <f>INDEX('Index Volume'!D:D,MATCH(Index_New!$A105,'Index Volume'!$A:$A,0))</f>
        <v>1305310</v>
      </c>
      <c r="E105" s="46">
        <f>INDEX('Index Volume'!E:E,MATCH(Index_New!$A105,'Index Volume'!$A:$A,0))</f>
        <v>0</v>
      </c>
      <c r="F105" s="46">
        <f>INDEX('Index Volume'!F:F,MATCH(Index_New!$A105,'Index Volume'!$A:$A,0))</f>
        <v>23190100</v>
      </c>
      <c r="G105" s="46">
        <f>INDEX('Index Volume'!G:G,MATCH(Index_New!$A105,'Index Volume'!$A:$A,0))</f>
        <v>0</v>
      </c>
      <c r="H105" s="46">
        <f>INDEX('Index Volume'!H:H,MATCH(Index_New!$A105,'Index Volume'!$A:$A,0))</f>
        <v>607158</v>
      </c>
      <c r="I105" s="46">
        <f>INDEX('Index Volume'!I:I,MATCH(Index_New!$A105,'Index Volume'!$A:$A,0))</f>
        <v>0</v>
      </c>
      <c r="J105" s="46">
        <f>INDEX('Index Volume'!J:J,MATCH(Index_New!$A105,'Index Volume'!$A:$A,0))</f>
        <v>0</v>
      </c>
      <c r="K105" s="46">
        <f>INDEX('Index Volume'!K:K,MATCH(Index_New!$A105,'Index Volume'!$A:$A,0))</f>
        <v>334270</v>
      </c>
      <c r="L105" s="46">
        <f>INDEX('Index Volume'!L:L,MATCH(Index_New!$A105,'Index Volume'!$A:$A,0))</f>
        <v>38237</v>
      </c>
      <c r="M105" s="46">
        <f t="shared" si="26"/>
        <v>97289545</v>
      </c>
      <c r="N105" s="1">
        <f t="shared" si="27"/>
        <v>97289545</v>
      </c>
      <c r="O105" t="b">
        <f t="shared" si="28"/>
        <v>1</v>
      </c>
      <c r="Q105" s="7">
        <f t="shared" si="29"/>
        <v>0.76829425805840901</v>
      </c>
      <c r="R105" s="7">
        <f t="shared" si="30"/>
        <v>1.3221150027612696E-2</v>
      </c>
      <c r="S105" s="7">
        <f t="shared" si="31"/>
        <v>2.1747191161120026E-2</v>
      </c>
      <c r="T105" s="7">
        <f t="shared" si="32"/>
        <v>0</v>
      </c>
      <c r="U105" s="7">
        <f t="shared" si="33"/>
        <v>0.19096224328878406</v>
      </c>
      <c r="V105" s="7">
        <f t="shared" si="34"/>
        <v>0</v>
      </c>
      <c r="W105" s="7">
        <f t="shared" si="35"/>
        <v>2.5247151269664086E-3</v>
      </c>
      <c r="X105" s="7">
        <f t="shared" si="36"/>
        <v>0</v>
      </c>
      <c r="Y105" s="7">
        <f t="shared" si="37"/>
        <v>0</v>
      </c>
      <c r="Z105" s="7">
        <f t="shared" si="38"/>
        <v>2.8136586456791379E-3</v>
      </c>
      <c r="AA105" s="7">
        <f t="shared" si="39"/>
        <v>4.3678369142863456E-4</v>
      </c>
      <c r="AC105" s="7">
        <f>IF(DAY($A105)=1,VLOOKUP($A105-1,$A$2:$L$1124,$Q$1,FALSE)/VLOOKUP($A105-1,$A$2:$N$1124,14,FALSE),AC104)</f>
        <v>0.76829425805840901</v>
      </c>
      <c r="AD105" s="7">
        <f>IF(DAY($A105)=1,VLOOKUP($A105-1,$A$2:$L$1124,$R$1,FALSE)/VLOOKUP($A105-1,$A$2:$N$1124,14,FALSE),AD104)</f>
        <v>1.3221150027612696E-2</v>
      </c>
      <c r="AE105" s="7">
        <f>IF(DAY($A105)=1,VLOOKUP($A105-1,$A$2:$L$1124,$S$1,FALSE)/VLOOKUP($A105-1,$A$2:$N$1124,14,FALSE),AE104)</f>
        <v>2.1747191161120026E-2</v>
      </c>
      <c r="AF105" s="7">
        <f>IF(DAY($A105)=1,VLOOKUP($A105-1,$A$2:$L$1124,$T$1,FALSE)/VLOOKUP($A105-1,$A$2:$N$1124,14,FALSE),AF104)</f>
        <v>0</v>
      </c>
      <c r="AG105" s="7">
        <f>IF(DAY($A105)=1,VLOOKUP($A105-1,$A$2:$L$1124,$U$1,FALSE)/VLOOKUP($A105-1,$A$2:$N$1124,14,FALSE),AG104)</f>
        <v>0.19096224328878406</v>
      </c>
      <c r="AH105" s="7">
        <f>IF(DAY($A105)=1,VLOOKUP($A105-1,$A$2:$L$1124,$V$1,FALSE)/VLOOKUP($A105-1,$A$2:$N$1124,14,FALSE),AH104)</f>
        <v>0</v>
      </c>
      <c r="AI105" s="7">
        <f>IF(DAY($A105)=1,VLOOKUP($A105-1,$A$2:$L$1124,$W$1,FALSE)/VLOOKUP($A105-1,$A$2:$N$1124,14,FALSE),AI104)</f>
        <v>2.5247151269664086E-3</v>
      </c>
      <c r="AJ105" s="7">
        <f>IF(DAY($A105)=1,VLOOKUP($A105-1,$A$2:$L$1124,$X$1,FALSE)/VLOOKUP($A105-1,$A$2:$N$1124,14,FALSE),AJ104)</f>
        <v>0</v>
      </c>
      <c r="AK105" s="7">
        <f>IF(DAY($A105)=1,VLOOKUP($A105-1,$A$2:$L$1124,$Y$1,FALSE)/VLOOKUP($A105-1,$A$2:$N$1124,14,FALSE),AK104)</f>
        <v>0</v>
      </c>
      <c r="AL105" s="7">
        <f>IF(DAY($A105)=1,VLOOKUP($A105-1,$A$2:$L$1124,$Z$1,FALSE)/VLOOKUP($A105-1,$A$2:$N$1124,14,FALSE),AL104)</f>
        <v>2.8136586456791379E-3</v>
      </c>
      <c r="AM105" s="7">
        <f>IF(DAY($A105)=1,VLOOKUP($A105-1,$A$2:$L$1124,$AA$1,FALSE)/VLOOKUP($A105-1,$A$2:$N$1124,14,FALSE),AM104)</f>
        <v>4.3678369142863456E-4</v>
      </c>
      <c r="AO105" s="12">
        <f>VLOOKUP($A105,BTC!$A$1:$G$1853,5,FALSE)</f>
        <v>425.19</v>
      </c>
      <c r="AP105" s="12">
        <f>VLOOKUP($A105,XRP!$A$1:$G$1853,5,FALSE)</f>
        <v>5.8849999999999996E-3</v>
      </c>
      <c r="AQ105" s="12">
        <f>VLOOKUP($A105,LTC!$A$1:$G$1853,5,FALSE)</f>
        <v>3.26</v>
      </c>
      <c r="AR105" s="12">
        <f>VLOOKUP($A105,ETC!$A$1:$G$1853,5,FALSE)</f>
        <v>0</v>
      </c>
      <c r="AS105" s="12">
        <f>VLOOKUP($A105,ETH!$A$1:$G$1853,5,FALSE)</f>
        <v>7.44</v>
      </c>
      <c r="AT105" s="12">
        <f>VLOOKUP($A105,BCH!$A$1:$G$1853,5,FALSE)</f>
        <v>0</v>
      </c>
      <c r="AU105" s="12">
        <f>VLOOKUP($A105,XMR!$A$1:$G$1853,5,FALSE)</f>
        <v>0.955986</v>
      </c>
      <c r="AV105" s="12">
        <f>VLOOKUP($A105,ZEC!$A$1:$G$1853,5,FALSE)</f>
        <v>0</v>
      </c>
      <c r="AW105" s="12">
        <f>VLOOKUP($A105,EOS!$A$1:$G$1853,5,FALSE)</f>
        <v>0</v>
      </c>
      <c r="AX105" s="12">
        <f>VLOOKUP($A105,DASH!$A$1:$G$1853,5,FALSE)</f>
        <v>6.5</v>
      </c>
      <c r="AY105" s="12">
        <f>VLOOKUP($A105,XLM!$A$1:$G$1853,5,FALSE)</f>
        <v>1.8710000000000001E-3</v>
      </c>
      <c r="BA105" s="24">
        <v>1</v>
      </c>
      <c r="BB105" s="24">
        <v>1</v>
      </c>
      <c r="BC105" s="24">
        <v>1</v>
      </c>
      <c r="BD105" s="24">
        <v>0</v>
      </c>
      <c r="BE105" s="24">
        <v>1</v>
      </c>
      <c r="BF105" s="24">
        <v>0</v>
      </c>
      <c r="BG105" s="24">
        <v>1</v>
      </c>
      <c r="BH105" s="24">
        <v>0</v>
      </c>
      <c r="BI105" s="24">
        <v>0</v>
      </c>
      <c r="BJ105" s="24">
        <v>1</v>
      </c>
      <c r="BK105" s="24">
        <v>1</v>
      </c>
      <c r="BM105" s="19">
        <f>IF(SUM(BA104:BK104)=SUM(BA105:BK105),BM104,BM104*SUMPRODUCT(BA105:BK105,AO105:AY105,Q105:AA105)/SUMPRODUCT(BA104:BK104,AO105:AY105,AC105:AM105))</f>
        <v>0.92135790630093795</v>
      </c>
      <c r="BN105" s="26">
        <f>SUMPRODUCT(AO105:AY105,BA105:BK105,Q105:AA105)/BM105</f>
        <v>356.19542554521536</v>
      </c>
      <c r="BO105">
        <f t="shared" si="40"/>
        <v>425.19</v>
      </c>
    </row>
    <row r="106" spans="1:67" x14ac:dyDescent="0.75">
      <c r="A106" s="4">
        <v>42473</v>
      </c>
      <c r="B106" s="46">
        <f>INDEX('Index Volume'!B:B,MATCH(Index_New!$A106,'Index Volume'!$A:$A,0))</f>
        <v>69060400</v>
      </c>
      <c r="C106" s="46">
        <f>INDEX('Index Volume'!C:C,MATCH(Index_New!$A106,'Index Volume'!$A:$A,0))</f>
        <v>1384420</v>
      </c>
      <c r="D106" s="46">
        <f>INDEX('Index Volume'!D:D,MATCH(Index_New!$A106,'Index Volume'!$A:$A,0))</f>
        <v>1295720</v>
      </c>
      <c r="E106" s="46">
        <f>INDEX('Index Volume'!E:E,MATCH(Index_New!$A106,'Index Volume'!$A:$A,0))</f>
        <v>0</v>
      </c>
      <c r="F106" s="46">
        <f>INDEX('Index Volume'!F:F,MATCH(Index_New!$A106,'Index Volume'!$A:$A,0))</f>
        <v>31403300</v>
      </c>
      <c r="G106" s="46">
        <f>INDEX('Index Volume'!G:G,MATCH(Index_New!$A106,'Index Volume'!$A:$A,0))</f>
        <v>0</v>
      </c>
      <c r="H106" s="46">
        <f>INDEX('Index Volume'!H:H,MATCH(Index_New!$A106,'Index Volume'!$A:$A,0))</f>
        <v>411783</v>
      </c>
      <c r="I106" s="46">
        <f>INDEX('Index Volume'!I:I,MATCH(Index_New!$A106,'Index Volume'!$A:$A,0))</f>
        <v>0</v>
      </c>
      <c r="J106" s="46">
        <f>INDEX('Index Volume'!J:J,MATCH(Index_New!$A106,'Index Volume'!$A:$A,0))</f>
        <v>0</v>
      </c>
      <c r="K106" s="46">
        <f>INDEX('Index Volume'!K:K,MATCH(Index_New!$A106,'Index Volume'!$A:$A,0))</f>
        <v>223697</v>
      </c>
      <c r="L106" s="46">
        <f>INDEX('Index Volume'!L:L,MATCH(Index_New!$A106,'Index Volume'!$A:$A,0))</f>
        <v>43097</v>
      </c>
      <c r="M106" s="46">
        <f t="shared" si="26"/>
        <v>103822417</v>
      </c>
      <c r="N106" s="1">
        <f t="shared" si="27"/>
        <v>103822417</v>
      </c>
      <c r="O106" t="b">
        <f t="shared" si="28"/>
        <v>1</v>
      </c>
      <c r="Q106" s="7">
        <f t="shared" si="29"/>
        <v>0.76829425805840901</v>
      </c>
      <c r="R106" s="7">
        <f t="shared" si="30"/>
        <v>1.3221150027612696E-2</v>
      </c>
      <c r="S106" s="7">
        <f t="shared" si="31"/>
        <v>2.1747191161120026E-2</v>
      </c>
      <c r="T106" s="7">
        <f t="shared" si="32"/>
        <v>0</v>
      </c>
      <c r="U106" s="7">
        <f t="shared" si="33"/>
        <v>0.19096224328878406</v>
      </c>
      <c r="V106" s="7">
        <f t="shared" si="34"/>
        <v>0</v>
      </c>
      <c r="W106" s="7">
        <f t="shared" si="35"/>
        <v>2.5247151269664086E-3</v>
      </c>
      <c r="X106" s="7">
        <f t="shared" si="36"/>
        <v>0</v>
      </c>
      <c r="Y106" s="7">
        <f t="shared" si="37"/>
        <v>0</v>
      </c>
      <c r="Z106" s="7">
        <f t="shared" si="38"/>
        <v>2.8136586456791379E-3</v>
      </c>
      <c r="AA106" s="7">
        <f t="shared" si="39"/>
        <v>4.3678369142863456E-4</v>
      </c>
      <c r="AC106" s="7">
        <f>IF(DAY($A106)=1,VLOOKUP($A106-1,$A$2:$L$1124,$Q$1,FALSE)/VLOOKUP($A106-1,$A$2:$N$1124,14,FALSE),AC105)</f>
        <v>0.76829425805840901</v>
      </c>
      <c r="AD106" s="7">
        <f>IF(DAY($A106)=1,VLOOKUP($A106-1,$A$2:$L$1124,$R$1,FALSE)/VLOOKUP($A106-1,$A$2:$N$1124,14,FALSE),AD105)</f>
        <v>1.3221150027612696E-2</v>
      </c>
      <c r="AE106" s="7">
        <f>IF(DAY($A106)=1,VLOOKUP($A106-1,$A$2:$L$1124,$S$1,FALSE)/VLOOKUP($A106-1,$A$2:$N$1124,14,FALSE),AE105)</f>
        <v>2.1747191161120026E-2</v>
      </c>
      <c r="AF106" s="7">
        <f>IF(DAY($A106)=1,VLOOKUP($A106-1,$A$2:$L$1124,$T$1,FALSE)/VLOOKUP($A106-1,$A$2:$N$1124,14,FALSE),AF105)</f>
        <v>0</v>
      </c>
      <c r="AG106" s="7">
        <f>IF(DAY($A106)=1,VLOOKUP($A106-1,$A$2:$L$1124,$U$1,FALSE)/VLOOKUP($A106-1,$A$2:$N$1124,14,FALSE),AG105)</f>
        <v>0.19096224328878406</v>
      </c>
      <c r="AH106" s="7">
        <f>IF(DAY($A106)=1,VLOOKUP($A106-1,$A$2:$L$1124,$V$1,FALSE)/VLOOKUP($A106-1,$A$2:$N$1124,14,FALSE),AH105)</f>
        <v>0</v>
      </c>
      <c r="AI106" s="7">
        <f>IF(DAY($A106)=1,VLOOKUP($A106-1,$A$2:$L$1124,$W$1,FALSE)/VLOOKUP($A106-1,$A$2:$N$1124,14,FALSE),AI105)</f>
        <v>2.5247151269664086E-3</v>
      </c>
      <c r="AJ106" s="7">
        <f>IF(DAY($A106)=1,VLOOKUP($A106-1,$A$2:$L$1124,$X$1,FALSE)/VLOOKUP($A106-1,$A$2:$N$1124,14,FALSE),AJ105)</f>
        <v>0</v>
      </c>
      <c r="AK106" s="7">
        <f>IF(DAY($A106)=1,VLOOKUP($A106-1,$A$2:$L$1124,$Y$1,FALSE)/VLOOKUP($A106-1,$A$2:$N$1124,14,FALSE),AK105)</f>
        <v>0</v>
      </c>
      <c r="AL106" s="7">
        <f>IF(DAY($A106)=1,VLOOKUP($A106-1,$A$2:$L$1124,$Z$1,FALSE)/VLOOKUP($A106-1,$A$2:$N$1124,14,FALSE),AL105)</f>
        <v>2.8136586456791379E-3</v>
      </c>
      <c r="AM106" s="7">
        <f>IF(DAY($A106)=1,VLOOKUP($A106-1,$A$2:$L$1124,$AA$1,FALSE)/VLOOKUP($A106-1,$A$2:$N$1124,14,FALSE),AM105)</f>
        <v>4.3678369142863456E-4</v>
      </c>
      <c r="AO106" s="12">
        <f>VLOOKUP($A106,BTC!$A$1:$G$1853,5,FALSE)</f>
        <v>423.73</v>
      </c>
      <c r="AP106" s="12">
        <f>VLOOKUP($A106,XRP!$A$1:$G$1853,5,FALSE)</f>
        <v>5.6950000000000004E-3</v>
      </c>
      <c r="AQ106" s="12">
        <f>VLOOKUP($A106,LTC!$A$1:$G$1853,5,FALSE)</f>
        <v>3.24</v>
      </c>
      <c r="AR106" s="12">
        <f>VLOOKUP($A106,ETC!$A$1:$G$1853,5,FALSE)</f>
        <v>0</v>
      </c>
      <c r="AS106" s="12">
        <f>VLOOKUP($A106,ETH!$A$1:$G$1853,5,FALSE)</f>
        <v>8.0399999999999991</v>
      </c>
      <c r="AT106" s="12">
        <f>VLOOKUP($A106,BCH!$A$1:$G$1853,5,FALSE)</f>
        <v>0</v>
      </c>
      <c r="AU106" s="12">
        <f>VLOOKUP($A106,XMR!$A$1:$G$1853,5,FALSE)</f>
        <v>1.03</v>
      </c>
      <c r="AV106" s="12">
        <f>VLOOKUP($A106,ZEC!$A$1:$G$1853,5,FALSE)</f>
        <v>0</v>
      </c>
      <c r="AW106" s="12">
        <f>VLOOKUP($A106,EOS!$A$1:$G$1853,5,FALSE)</f>
        <v>0</v>
      </c>
      <c r="AX106" s="12">
        <f>VLOOKUP($A106,DASH!$A$1:$G$1853,5,FALSE)</f>
        <v>6.51</v>
      </c>
      <c r="AY106" s="12">
        <f>VLOOKUP($A106,XLM!$A$1:$G$1853,5,FALSE)</f>
        <v>1.8630000000000001E-3</v>
      </c>
      <c r="BA106" s="24">
        <v>1</v>
      </c>
      <c r="BB106" s="24">
        <v>1</v>
      </c>
      <c r="BC106" s="24">
        <v>1</v>
      </c>
      <c r="BD106" s="24">
        <v>0</v>
      </c>
      <c r="BE106" s="24">
        <v>1</v>
      </c>
      <c r="BF106" s="24">
        <v>0</v>
      </c>
      <c r="BG106" s="24">
        <v>1</v>
      </c>
      <c r="BH106" s="24">
        <v>0</v>
      </c>
      <c r="BI106" s="24">
        <v>0</v>
      </c>
      <c r="BJ106" s="24">
        <v>1</v>
      </c>
      <c r="BK106" s="24">
        <v>1</v>
      </c>
      <c r="BM106" s="19">
        <f>IF(SUM(BA105:BK105)=SUM(BA106:BK106),BM105,BM105*SUMPRODUCT(BA106:BK106,AO106:AY106,Q106:AA106)/SUMPRODUCT(BA105:BK105,AO106:AY106,AC106:AM106))</f>
        <v>0.92135790630093795</v>
      </c>
      <c r="BN106" s="26">
        <f>SUMPRODUCT(AO106:AY106,BA106:BK106,Q106:AA106)/BM106</f>
        <v>355.10208850171995</v>
      </c>
      <c r="BO106">
        <f t="shared" si="40"/>
        <v>423.73</v>
      </c>
    </row>
    <row r="107" spans="1:67" x14ac:dyDescent="0.75">
      <c r="A107" s="3">
        <v>42474</v>
      </c>
      <c r="B107" s="46">
        <f>INDEX('Index Volume'!B:B,MATCH(Index_New!$A107,'Index Volume'!$A:$A,0))</f>
        <v>45281000</v>
      </c>
      <c r="C107" s="46">
        <f>INDEX('Index Volume'!C:C,MATCH(Index_New!$A107,'Index Volume'!$A:$A,0))</f>
        <v>192592</v>
      </c>
      <c r="D107" s="46">
        <f>INDEX('Index Volume'!D:D,MATCH(Index_New!$A107,'Index Volume'!$A:$A,0))</f>
        <v>1190770</v>
      </c>
      <c r="E107" s="46">
        <f>INDEX('Index Volume'!E:E,MATCH(Index_New!$A107,'Index Volume'!$A:$A,0))</f>
        <v>0</v>
      </c>
      <c r="F107" s="46">
        <f>INDEX('Index Volume'!F:F,MATCH(Index_New!$A107,'Index Volume'!$A:$A,0))</f>
        <v>13590700</v>
      </c>
      <c r="G107" s="46">
        <f>INDEX('Index Volume'!G:G,MATCH(Index_New!$A107,'Index Volume'!$A:$A,0))</f>
        <v>0</v>
      </c>
      <c r="H107" s="46">
        <f>INDEX('Index Volume'!H:H,MATCH(Index_New!$A107,'Index Volume'!$A:$A,0))</f>
        <v>199039</v>
      </c>
      <c r="I107" s="46">
        <f>INDEX('Index Volume'!I:I,MATCH(Index_New!$A107,'Index Volume'!$A:$A,0))</f>
        <v>0</v>
      </c>
      <c r="J107" s="46">
        <f>INDEX('Index Volume'!J:J,MATCH(Index_New!$A107,'Index Volume'!$A:$A,0))</f>
        <v>0</v>
      </c>
      <c r="K107" s="46">
        <f>INDEX('Index Volume'!K:K,MATCH(Index_New!$A107,'Index Volume'!$A:$A,0))</f>
        <v>218510</v>
      </c>
      <c r="L107" s="46">
        <f>INDEX('Index Volume'!L:L,MATCH(Index_New!$A107,'Index Volume'!$A:$A,0))</f>
        <v>23351</v>
      </c>
      <c r="M107" s="46">
        <f t="shared" si="26"/>
        <v>60695962</v>
      </c>
      <c r="N107" s="1">
        <f t="shared" si="27"/>
        <v>60695962</v>
      </c>
      <c r="O107" t="b">
        <f t="shared" si="28"/>
        <v>1</v>
      </c>
      <c r="Q107" s="7">
        <f t="shared" si="29"/>
        <v>0.76829425805840901</v>
      </c>
      <c r="R107" s="7">
        <f t="shared" si="30"/>
        <v>1.3221150027612696E-2</v>
      </c>
      <c r="S107" s="7">
        <f t="shared" si="31"/>
        <v>2.1747191161120026E-2</v>
      </c>
      <c r="T107" s="7">
        <f t="shared" si="32"/>
        <v>0</v>
      </c>
      <c r="U107" s="7">
        <f t="shared" si="33"/>
        <v>0.19096224328878406</v>
      </c>
      <c r="V107" s="7">
        <f t="shared" si="34"/>
        <v>0</v>
      </c>
      <c r="W107" s="7">
        <f t="shared" si="35"/>
        <v>2.5247151269664086E-3</v>
      </c>
      <c r="X107" s="7">
        <f t="shared" si="36"/>
        <v>0</v>
      </c>
      <c r="Y107" s="7">
        <f t="shared" si="37"/>
        <v>0</v>
      </c>
      <c r="Z107" s="7">
        <f t="shared" si="38"/>
        <v>2.8136586456791379E-3</v>
      </c>
      <c r="AA107" s="7">
        <f t="shared" si="39"/>
        <v>4.3678369142863456E-4</v>
      </c>
      <c r="AC107" s="7">
        <f>IF(DAY($A107)=1,VLOOKUP($A107-1,$A$2:$L$1124,$Q$1,FALSE)/VLOOKUP($A107-1,$A$2:$N$1124,14,FALSE),AC106)</f>
        <v>0.76829425805840901</v>
      </c>
      <c r="AD107" s="7">
        <f>IF(DAY($A107)=1,VLOOKUP($A107-1,$A$2:$L$1124,$R$1,FALSE)/VLOOKUP($A107-1,$A$2:$N$1124,14,FALSE),AD106)</f>
        <v>1.3221150027612696E-2</v>
      </c>
      <c r="AE107" s="7">
        <f>IF(DAY($A107)=1,VLOOKUP($A107-1,$A$2:$L$1124,$S$1,FALSE)/VLOOKUP($A107-1,$A$2:$N$1124,14,FALSE),AE106)</f>
        <v>2.1747191161120026E-2</v>
      </c>
      <c r="AF107" s="7">
        <f>IF(DAY($A107)=1,VLOOKUP($A107-1,$A$2:$L$1124,$T$1,FALSE)/VLOOKUP($A107-1,$A$2:$N$1124,14,FALSE),AF106)</f>
        <v>0</v>
      </c>
      <c r="AG107" s="7">
        <f>IF(DAY($A107)=1,VLOOKUP($A107-1,$A$2:$L$1124,$U$1,FALSE)/VLOOKUP($A107-1,$A$2:$N$1124,14,FALSE),AG106)</f>
        <v>0.19096224328878406</v>
      </c>
      <c r="AH107" s="7">
        <f>IF(DAY($A107)=1,VLOOKUP($A107-1,$A$2:$L$1124,$V$1,FALSE)/VLOOKUP($A107-1,$A$2:$N$1124,14,FALSE),AH106)</f>
        <v>0</v>
      </c>
      <c r="AI107" s="7">
        <f>IF(DAY($A107)=1,VLOOKUP($A107-1,$A$2:$L$1124,$W$1,FALSE)/VLOOKUP($A107-1,$A$2:$N$1124,14,FALSE),AI106)</f>
        <v>2.5247151269664086E-3</v>
      </c>
      <c r="AJ107" s="7">
        <f>IF(DAY($A107)=1,VLOOKUP($A107-1,$A$2:$L$1124,$X$1,FALSE)/VLOOKUP($A107-1,$A$2:$N$1124,14,FALSE),AJ106)</f>
        <v>0</v>
      </c>
      <c r="AK107" s="7">
        <f>IF(DAY($A107)=1,VLOOKUP($A107-1,$A$2:$L$1124,$Y$1,FALSE)/VLOOKUP($A107-1,$A$2:$N$1124,14,FALSE),AK106)</f>
        <v>0</v>
      </c>
      <c r="AL107" s="7">
        <f>IF(DAY($A107)=1,VLOOKUP($A107-1,$A$2:$L$1124,$Z$1,FALSE)/VLOOKUP($A107-1,$A$2:$N$1124,14,FALSE),AL106)</f>
        <v>2.8136586456791379E-3</v>
      </c>
      <c r="AM107" s="7">
        <f>IF(DAY($A107)=1,VLOOKUP($A107-1,$A$2:$L$1124,$AA$1,FALSE)/VLOOKUP($A107-1,$A$2:$N$1124,14,FALSE),AM106)</f>
        <v>4.3678369142863456E-4</v>
      </c>
      <c r="AO107" s="12">
        <f>VLOOKUP($A107,BTC!$A$1:$G$1853,5,FALSE)</f>
        <v>424.28</v>
      </c>
      <c r="AP107" s="12">
        <f>VLOOKUP($A107,XRP!$A$1:$G$1853,5,FALSE)</f>
        <v>6.2890000000000003E-3</v>
      </c>
      <c r="AQ107" s="12">
        <f>VLOOKUP($A107,LTC!$A$1:$G$1853,5,FALSE)</f>
        <v>3.24</v>
      </c>
      <c r="AR107" s="12">
        <f>VLOOKUP($A107,ETC!$A$1:$G$1853,5,FALSE)</f>
        <v>0</v>
      </c>
      <c r="AS107" s="12">
        <f>VLOOKUP($A107,ETH!$A$1:$G$1853,5,FALSE)</f>
        <v>8.39</v>
      </c>
      <c r="AT107" s="12">
        <f>VLOOKUP($A107,BCH!$A$1:$G$1853,5,FALSE)</f>
        <v>0</v>
      </c>
      <c r="AU107" s="12">
        <f>VLOOKUP($A107,XMR!$A$1:$G$1853,5,FALSE)</f>
        <v>1.01</v>
      </c>
      <c r="AV107" s="12">
        <f>VLOOKUP($A107,ZEC!$A$1:$G$1853,5,FALSE)</f>
        <v>0</v>
      </c>
      <c r="AW107" s="12">
        <f>VLOOKUP($A107,EOS!$A$1:$G$1853,5,FALSE)</f>
        <v>0</v>
      </c>
      <c r="AX107" s="12">
        <f>VLOOKUP($A107,DASH!$A$1:$G$1853,5,FALSE)</f>
        <v>6.41</v>
      </c>
      <c r="AY107" s="12">
        <f>VLOOKUP($A107,XLM!$A$1:$G$1853,5,FALSE)</f>
        <v>1.877E-3</v>
      </c>
      <c r="BA107" s="24">
        <v>1</v>
      </c>
      <c r="BB107" s="24">
        <v>1</v>
      </c>
      <c r="BC107" s="24">
        <v>1</v>
      </c>
      <c r="BD107" s="24">
        <v>0</v>
      </c>
      <c r="BE107" s="24">
        <v>1</v>
      </c>
      <c r="BF107" s="24">
        <v>0</v>
      </c>
      <c r="BG107" s="24">
        <v>1</v>
      </c>
      <c r="BH107" s="24">
        <v>0</v>
      </c>
      <c r="BI107" s="24">
        <v>0</v>
      </c>
      <c r="BJ107" s="24">
        <v>1</v>
      </c>
      <c r="BK107" s="24">
        <v>1</v>
      </c>
      <c r="BM107" s="19">
        <f>IF(SUM(BA106:BK106)=SUM(BA107:BK107),BM106,BM106*SUMPRODUCT(BA107:BK107,AO107:AY107,Q107:AA107)/SUMPRODUCT(BA106:BK106,AO107:AY107,AC107:AM107))</f>
        <v>0.92135790630093795</v>
      </c>
      <c r="BN107" s="26">
        <f>SUMPRODUCT(AO107:AY107,BA107:BK107,Q107:AA107)/BM107</f>
        <v>355.63290787500534</v>
      </c>
      <c r="BO107">
        <f t="shared" si="40"/>
        <v>424.28</v>
      </c>
    </row>
    <row r="108" spans="1:67" x14ac:dyDescent="0.75">
      <c r="A108" s="4">
        <v>42475</v>
      </c>
      <c r="B108" s="46">
        <f>INDEX('Index Volume'!B:B,MATCH(Index_New!$A108,'Index Volume'!$A:$A,0))</f>
        <v>54801500</v>
      </c>
      <c r="C108" s="46">
        <f>INDEX('Index Volume'!C:C,MATCH(Index_New!$A108,'Index Volume'!$A:$A,0))</f>
        <v>156069</v>
      </c>
      <c r="D108" s="46">
        <f>INDEX('Index Volume'!D:D,MATCH(Index_New!$A108,'Index Volume'!$A:$A,0))</f>
        <v>1404400</v>
      </c>
      <c r="E108" s="46">
        <f>INDEX('Index Volume'!E:E,MATCH(Index_New!$A108,'Index Volume'!$A:$A,0))</f>
        <v>0</v>
      </c>
      <c r="F108" s="46">
        <f>INDEX('Index Volume'!F:F,MATCH(Index_New!$A108,'Index Volume'!$A:$A,0))</f>
        <v>12179000</v>
      </c>
      <c r="G108" s="46">
        <f>INDEX('Index Volume'!G:G,MATCH(Index_New!$A108,'Index Volume'!$A:$A,0))</f>
        <v>0</v>
      </c>
      <c r="H108" s="46">
        <f>INDEX('Index Volume'!H:H,MATCH(Index_New!$A108,'Index Volume'!$A:$A,0))</f>
        <v>366008</v>
      </c>
      <c r="I108" s="46">
        <f>INDEX('Index Volume'!I:I,MATCH(Index_New!$A108,'Index Volume'!$A:$A,0))</f>
        <v>0</v>
      </c>
      <c r="J108" s="46">
        <f>INDEX('Index Volume'!J:J,MATCH(Index_New!$A108,'Index Volume'!$A:$A,0))</f>
        <v>0</v>
      </c>
      <c r="K108" s="46">
        <f>INDEX('Index Volume'!K:K,MATCH(Index_New!$A108,'Index Volume'!$A:$A,0))</f>
        <v>303991</v>
      </c>
      <c r="L108" s="46">
        <f>INDEX('Index Volume'!L:L,MATCH(Index_New!$A108,'Index Volume'!$A:$A,0))</f>
        <v>40559</v>
      </c>
      <c r="M108" s="46">
        <f t="shared" si="26"/>
        <v>69251527</v>
      </c>
      <c r="N108" s="1">
        <f t="shared" si="27"/>
        <v>69251527</v>
      </c>
      <c r="O108" t="b">
        <f t="shared" si="28"/>
        <v>1</v>
      </c>
      <c r="Q108" s="7">
        <f t="shared" si="29"/>
        <v>0.76829425805840901</v>
      </c>
      <c r="R108" s="7">
        <f t="shared" si="30"/>
        <v>1.3221150027612696E-2</v>
      </c>
      <c r="S108" s="7">
        <f t="shared" si="31"/>
        <v>2.1747191161120026E-2</v>
      </c>
      <c r="T108" s="7">
        <f t="shared" si="32"/>
        <v>0</v>
      </c>
      <c r="U108" s="7">
        <f t="shared" si="33"/>
        <v>0.19096224328878406</v>
      </c>
      <c r="V108" s="7">
        <f t="shared" si="34"/>
        <v>0</v>
      </c>
      <c r="W108" s="7">
        <f t="shared" si="35"/>
        <v>2.5247151269664086E-3</v>
      </c>
      <c r="X108" s="7">
        <f t="shared" si="36"/>
        <v>0</v>
      </c>
      <c r="Y108" s="7">
        <f t="shared" si="37"/>
        <v>0</v>
      </c>
      <c r="Z108" s="7">
        <f t="shared" si="38"/>
        <v>2.8136586456791379E-3</v>
      </c>
      <c r="AA108" s="7">
        <f t="shared" si="39"/>
        <v>4.3678369142863456E-4</v>
      </c>
      <c r="AC108" s="7">
        <f>IF(DAY($A108)=1,VLOOKUP($A108-1,$A$2:$L$1124,$Q$1,FALSE)/VLOOKUP($A108-1,$A$2:$N$1124,14,FALSE),AC107)</f>
        <v>0.76829425805840901</v>
      </c>
      <c r="AD108" s="7">
        <f>IF(DAY($A108)=1,VLOOKUP($A108-1,$A$2:$L$1124,$R$1,FALSE)/VLOOKUP($A108-1,$A$2:$N$1124,14,FALSE),AD107)</f>
        <v>1.3221150027612696E-2</v>
      </c>
      <c r="AE108" s="7">
        <f>IF(DAY($A108)=1,VLOOKUP($A108-1,$A$2:$L$1124,$S$1,FALSE)/VLOOKUP($A108-1,$A$2:$N$1124,14,FALSE),AE107)</f>
        <v>2.1747191161120026E-2</v>
      </c>
      <c r="AF108" s="7">
        <f>IF(DAY($A108)=1,VLOOKUP($A108-1,$A$2:$L$1124,$T$1,FALSE)/VLOOKUP($A108-1,$A$2:$N$1124,14,FALSE),AF107)</f>
        <v>0</v>
      </c>
      <c r="AG108" s="7">
        <f>IF(DAY($A108)=1,VLOOKUP($A108-1,$A$2:$L$1124,$U$1,FALSE)/VLOOKUP($A108-1,$A$2:$N$1124,14,FALSE),AG107)</f>
        <v>0.19096224328878406</v>
      </c>
      <c r="AH108" s="7">
        <f>IF(DAY($A108)=1,VLOOKUP($A108-1,$A$2:$L$1124,$V$1,FALSE)/VLOOKUP($A108-1,$A$2:$N$1124,14,FALSE),AH107)</f>
        <v>0</v>
      </c>
      <c r="AI108" s="7">
        <f>IF(DAY($A108)=1,VLOOKUP($A108-1,$A$2:$L$1124,$W$1,FALSE)/VLOOKUP($A108-1,$A$2:$N$1124,14,FALSE),AI107)</f>
        <v>2.5247151269664086E-3</v>
      </c>
      <c r="AJ108" s="7">
        <f>IF(DAY($A108)=1,VLOOKUP($A108-1,$A$2:$L$1124,$X$1,FALSE)/VLOOKUP($A108-1,$A$2:$N$1124,14,FALSE),AJ107)</f>
        <v>0</v>
      </c>
      <c r="AK108" s="7">
        <f>IF(DAY($A108)=1,VLOOKUP($A108-1,$A$2:$L$1124,$Y$1,FALSE)/VLOOKUP($A108-1,$A$2:$N$1124,14,FALSE),AK107)</f>
        <v>0</v>
      </c>
      <c r="AL108" s="7">
        <f>IF(DAY($A108)=1,VLOOKUP($A108-1,$A$2:$L$1124,$Z$1,FALSE)/VLOOKUP($A108-1,$A$2:$N$1124,14,FALSE),AL107)</f>
        <v>2.8136586456791379E-3</v>
      </c>
      <c r="AM108" s="7">
        <f>IF(DAY($A108)=1,VLOOKUP($A108-1,$A$2:$L$1124,$AA$1,FALSE)/VLOOKUP($A108-1,$A$2:$N$1124,14,FALSE),AM107)</f>
        <v>4.3678369142863456E-4</v>
      </c>
      <c r="AO108" s="12">
        <f>VLOOKUP($A108,BTC!$A$1:$G$1853,5,FALSE)</f>
        <v>429.71</v>
      </c>
      <c r="AP108" s="12">
        <f>VLOOKUP($A108,XRP!$A$1:$G$1853,5,FALSE)</f>
        <v>6.424E-3</v>
      </c>
      <c r="AQ108" s="12">
        <f>VLOOKUP($A108,LTC!$A$1:$G$1853,5,FALSE)</f>
        <v>3.28</v>
      </c>
      <c r="AR108" s="12">
        <f>VLOOKUP($A108,ETC!$A$1:$G$1853,5,FALSE)</f>
        <v>0</v>
      </c>
      <c r="AS108" s="12">
        <f>VLOOKUP($A108,ETH!$A$1:$G$1853,5,FALSE)</f>
        <v>8.24</v>
      </c>
      <c r="AT108" s="12">
        <f>VLOOKUP($A108,BCH!$A$1:$G$1853,5,FALSE)</f>
        <v>0</v>
      </c>
      <c r="AU108" s="12">
        <f>VLOOKUP($A108,XMR!$A$1:$G$1853,5,FALSE)</f>
        <v>0.99014500000000005</v>
      </c>
      <c r="AV108" s="12">
        <f>VLOOKUP($A108,ZEC!$A$1:$G$1853,5,FALSE)</f>
        <v>0</v>
      </c>
      <c r="AW108" s="12">
        <f>VLOOKUP($A108,EOS!$A$1:$G$1853,5,FALSE)</f>
        <v>0</v>
      </c>
      <c r="AX108" s="12">
        <f>VLOOKUP($A108,DASH!$A$1:$G$1853,5,FALSE)</f>
        <v>6.03</v>
      </c>
      <c r="AY108" s="12">
        <f>VLOOKUP($A108,XLM!$A$1:$G$1853,5,FALSE)</f>
        <v>1.879E-3</v>
      </c>
      <c r="BA108" s="24">
        <v>1</v>
      </c>
      <c r="BB108" s="24">
        <v>1</v>
      </c>
      <c r="BC108" s="24">
        <v>1</v>
      </c>
      <c r="BD108" s="24">
        <v>0</v>
      </c>
      <c r="BE108" s="24">
        <v>1</v>
      </c>
      <c r="BF108" s="24">
        <v>0</v>
      </c>
      <c r="BG108" s="24">
        <v>1</v>
      </c>
      <c r="BH108" s="24">
        <v>0</v>
      </c>
      <c r="BI108" s="24">
        <v>0</v>
      </c>
      <c r="BJ108" s="24">
        <v>1</v>
      </c>
      <c r="BK108" s="24">
        <v>1</v>
      </c>
      <c r="BM108" s="19">
        <f>IF(SUM(BA107:BK107)=SUM(BA108:BK108),BM107,BM107*SUMPRODUCT(BA108:BK108,AO108:AY108,Q108:AA108)/SUMPRODUCT(BA107:BK107,AO108:AY108,AC108:AM108))</f>
        <v>0.92135790630093795</v>
      </c>
      <c r="BN108" s="26">
        <f>SUMPRODUCT(AO108:AY108,BA108:BK108,Q108:AA108)/BM108</f>
        <v>360.12947301142225</v>
      </c>
      <c r="BO108">
        <f t="shared" si="40"/>
        <v>429.71</v>
      </c>
    </row>
    <row r="109" spans="1:67" x14ac:dyDescent="0.75">
      <c r="A109" s="3">
        <v>42476</v>
      </c>
      <c r="B109" s="46">
        <f>INDEX('Index Volume'!B:B,MATCH(Index_New!$A109,'Index Volume'!$A:$A,0))</f>
        <v>39392800</v>
      </c>
      <c r="C109" s="46">
        <f>INDEX('Index Volume'!C:C,MATCH(Index_New!$A109,'Index Volume'!$A:$A,0))</f>
        <v>70487</v>
      </c>
      <c r="D109" s="46">
        <f>INDEX('Index Volume'!D:D,MATCH(Index_New!$A109,'Index Volume'!$A:$A,0))</f>
        <v>1155850</v>
      </c>
      <c r="E109" s="46">
        <f>INDEX('Index Volume'!E:E,MATCH(Index_New!$A109,'Index Volume'!$A:$A,0))</f>
        <v>0</v>
      </c>
      <c r="F109" s="46">
        <f>INDEX('Index Volume'!F:F,MATCH(Index_New!$A109,'Index Volume'!$A:$A,0))</f>
        <v>9888460</v>
      </c>
      <c r="G109" s="46">
        <f>INDEX('Index Volume'!G:G,MATCH(Index_New!$A109,'Index Volume'!$A:$A,0))</f>
        <v>0</v>
      </c>
      <c r="H109" s="46">
        <f>INDEX('Index Volume'!H:H,MATCH(Index_New!$A109,'Index Volume'!$A:$A,0))</f>
        <v>111910</v>
      </c>
      <c r="I109" s="46">
        <f>INDEX('Index Volume'!I:I,MATCH(Index_New!$A109,'Index Volume'!$A:$A,0))</f>
        <v>0</v>
      </c>
      <c r="J109" s="46">
        <f>INDEX('Index Volume'!J:J,MATCH(Index_New!$A109,'Index Volume'!$A:$A,0))</f>
        <v>0</v>
      </c>
      <c r="K109" s="46">
        <f>INDEX('Index Volume'!K:K,MATCH(Index_New!$A109,'Index Volume'!$A:$A,0))</f>
        <v>287896</v>
      </c>
      <c r="L109" s="46">
        <f>INDEX('Index Volume'!L:L,MATCH(Index_New!$A109,'Index Volume'!$A:$A,0))</f>
        <v>18872</v>
      </c>
      <c r="M109" s="46">
        <f t="shared" si="26"/>
        <v>50926275</v>
      </c>
      <c r="N109" s="1">
        <f t="shared" si="27"/>
        <v>50926275</v>
      </c>
      <c r="O109" t="b">
        <f t="shared" si="28"/>
        <v>1</v>
      </c>
      <c r="Q109" s="7">
        <f t="shared" si="29"/>
        <v>0.76829425805840901</v>
      </c>
      <c r="R109" s="7">
        <f t="shared" si="30"/>
        <v>1.3221150027612696E-2</v>
      </c>
      <c r="S109" s="7">
        <f t="shared" si="31"/>
        <v>2.1747191161120026E-2</v>
      </c>
      <c r="T109" s="7">
        <f t="shared" si="32"/>
        <v>0</v>
      </c>
      <c r="U109" s="7">
        <f t="shared" si="33"/>
        <v>0.19096224328878406</v>
      </c>
      <c r="V109" s="7">
        <f t="shared" si="34"/>
        <v>0</v>
      </c>
      <c r="W109" s="7">
        <f t="shared" si="35"/>
        <v>2.5247151269664086E-3</v>
      </c>
      <c r="X109" s="7">
        <f t="shared" si="36"/>
        <v>0</v>
      </c>
      <c r="Y109" s="7">
        <f t="shared" si="37"/>
        <v>0</v>
      </c>
      <c r="Z109" s="7">
        <f t="shared" si="38"/>
        <v>2.8136586456791379E-3</v>
      </c>
      <c r="AA109" s="7">
        <f t="shared" si="39"/>
        <v>4.3678369142863456E-4</v>
      </c>
      <c r="AC109" s="7">
        <f>IF(DAY($A109)=1,VLOOKUP($A109-1,$A$2:$L$1124,$Q$1,FALSE)/VLOOKUP($A109-1,$A$2:$N$1124,14,FALSE),AC108)</f>
        <v>0.76829425805840901</v>
      </c>
      <c r="AD109" s="7">
        <f>IF(DAY($A109)=1,VLOOKUP($A109-1,$A$2:$L$1124,$R$1,FALSE)/VLOOKUP($A109-1,$A$2:$N$1124,14,FALSE),AD108)</f>
        <v>1.3221150027612696E-2</v>
      </c>
      <c r="AE109" s="7">
        <f>IF(DAY($A109)=1,VLOOKUP($A109-1,$A$2:$L$1124,$S$1,FALSE)/VLOOKUP($A109-1,$A$2:$N$1124,14,FALSE),AE108)</f>
        <v>2.1747191161120026E-2</v>
      </c>
      <c r="AF109" s="7">
        <f>IF(DAY($A109)=1,VLOOKUP($A109-1,$A$2:$L$1124,$T$1,FALSE)/VLOOKUP($A109-1,$A$2:$N$1124,14,FALSE),AF108)</f>
        <v>0</v>
      </c>
      <c r="AG109" s="7">
        <f>IF(DAY($A109)=1,VLOOKUP($A109-1,$A$2:$L$1124,$U$1,FALSE)/VLOOKUP($A109-1,$A$2:$N$1124,14,FALSE),AG108)</f>
        <v>0.19096224328878406</v>
      </c>
      <c r="AH109" s="7">
        <f>IF(DAY($A109)=1,VLOOKUP($A109-1,$A$2:$L$1124,$V$1,FALSE)/VLOOKUP($A109-1,$A$2:$N$1124,14,FALSE),AH108)</f>
        <v>0</v>
      </c>
      <c r="AI109" s="7">
        <f>IF(DAY($A109)=1,VLOOKUP($A109-1,$A$2:$L$1124,$W$1,FALSE)/VLOOKUP($A109-1,$A$2:$N$1124,14,FALSE),AI108)</f>
        <v>2.5247151269664086E-3</v>
      </c>
      <c r="AJ109" s="7">
        <f>IF(DAY($A109)=1,VLOOKUP($A109-1,$A$2:$L$1124,$X$1,FALSE)/VLOOKUP($A109-1,$A$2:$N$1124,14,FALSE),AJ108)</f>
        <v>0</v>
      </c>
      <c r="AK109" s="7">
        <f>IF(DAY($A109)=1,VLOOKUP($A109-1,$A$2:$L$1124,$Y$1,FALSE)/VLOOKUP($A109-1,$A$2:$N$1124,14,FALSE),AK108)</f>
        <v>0</v>
      </c>
      <c r="AL109" s="7">
        <f>IF(DAY($A109)=1,VLOOKUP($A109-1,$A$2:$L$1124,$Z$1,FALSE)/VLOOKUP($A109-1,$A$2:$N$1124,14,FALSE),AL108)</f>
        <v>2.8136586456791379E-3</v>
      </c>
      <c r="AM109" s="7">
        <f>IF(DAY($A109)=1,VLOOKUP($A109-1,$A$2:$L$1124,$AA$1,FALSE)/VLOOKUP($A109-1,$A$2:$N$1124,14,FALSE),AM108)</f>
        <v>4.3678369142863456E-4</v>
      </c>
      <c r="AO109" s="12">
        <f>VLOOKUP($A109,BTC!$A$1:$G$1853,5,FALSE)</f>
        <v>430.57</v>
      </c>
      <c r="AP109" s="12">
        <f>VLOOKUP($A109,XRP!$A$1:$G$1853,5,FALSE)</f>
        <v>6.5100000000000002E-3</v>
      </c>
      <c r="AQ109" s="12">
        <f>VLOOKUP($A109,LTC!$A$1:$G$1853,5,FALSE)</f>
        <v>3.27</v>
      </c>
      <c r="AR109" s="12">
        <f>VLOOKUP($A109,ETC!$A$1:$G$1853,5,FALSE)</f>
        <v>0</v>
      </c>
      <c r="AS109" s="12">
        <f>VLOOKUP($A109,ETH!$A$1:$G$1853,5,FALSE)</f>
        <v>8.61</v>
      </c>
      <c r="AT109" s="12">
        <f>VLOOKUP($A109,BCH!$A$1:$G$1853,5,FALSE)</f>
        <v>0</v>
      </c>
      <c r="AU109" s="12">
        <f>VLOOKUP($A109,XMR!$A$1:$G$1853,5,FALSE)</f>
        <v>0.97798300000000005</v>
      </c>
      <c r="AV109" s="12">
        <f>VLOOKUP($A109,ZEC!$A$1:$G$1853,5,FALSE)</f>
        <v>0</v>
      </c>
      <c r="AW109" s="12">
        <f>VLOOKUP($A109,EOS!$A$1:$G$1853,5,FALSE)</f>
        <v>0</v>
      </c>
      <c r="AX109" s="12">
        <f>VLOOKUP($A109,DASH!$A$1:$G$1853,5,FALSE)</f>
        <v>6.3</v>
      </c>
      <c r="AY109" s="12">
        <f>VLOOKUP($A109,XLM!$A$1:$G$1853,5,FALSE)</f>
        <v>1.9220000000000001E-3</v>
      </c>
      <c r="BA109" s="24">
        <v>1</v>
      </c>
      <c r="BB109" s="24">
        <v>1</v>
      </c>
      <c r="BC109" s="24">
        <v>1</v>
      </c>
      <c r="BD109" s="24">
        <v>0</v>
      </c>
      <c r="BE109" s="24">
        <v>1</v>
      </c>
      <c r="BF109" s="24">
        <v>0</v>
      </c>
      <c r="BG109" s="24">
        <v>1</v>
      </c>
      <c r="BH109" s="24">
        <v>0</v>
      </c>
      <c r="BI109" s="24">
        <v>0</v>
      </c>
      <c r="BJ109" s="24">
        <v>1</v>
      </c>
      <c r="BK109" s="24">
        <v>1</v>
      </c>
      <c r="BM109" s="19">
        <f>IF(SUM(BA108:BK108)=SUM(BA109:BK109),BM108,BM108*SUMPRODUCT(BA109:BK109,AO109:AY109,Q109:AA109)/SUMPRODUCT(BA108:BK108,AO109:AY109,AC109:AM109))</f>
        <v>0.92135790630093795</v>
      </c>
      <c r="BN109" s="26">
        <f>SUMPRODUCT(AO109:AY109,BA109:BK109,Q109:AA109)/BM109</f>
        <v>360.92384591806331</v>
      </c>
      <c r="BO109">
        <f t="shared" si="40"/>
        <v>430.57</v>
      </c>
    </row>
    <row r="110" spans="1:67" x14ac:dyDescent="0.75">
      <c r="A110" s="4">
        <v>42477</v>
      </c>
      <c r="B110" s="46">
        <f>INDEX('Index Volume'!B:B,MATCH(Index_New!$A110,'Index Volume'!$A:$A,0))</f>
        <v>52125900</v>
      </c>
      <c r="C110" s="46">
        <f>INDEX('Index Volume'!C:C,MATCH(Index_New!$A110,'Index Volume'!$A:$A,0))</f>
        <v>54782</v>
      </c>
      <c r="D110" s="46">
        <f>INDEX('Index Volume'!D:D,MATCH(Index_New!$A110,'Index Volume'!$A:$A,0))</f>
        <v>1211900</v>
      </c>
      <c r="E110" s="46">
        <f>INDEX('Index Volume'!E:E,MATCH(Index_New!$A110,'Index Volume'!$A:$A,0))</f>
        <v>0</v>
      </c>
      <c r="F110" s="46">
        <f>INDEX('Index Volume'!F:F,MATCH(Index_New!$A110,'Index Volume'!$A:$A,0))</f>
        <v>24619600</v>
      </c>
      <c r="G110" s="46">
        <f>INDEX('Index Volume'!G:G,MATCH(Index_New!$A110,'Index Volume'!$A:$A,0))</f>
        <v>0</v>
      </c>
      <c r="H110" s="46">
        <f>INDEX('Index Volume'!H:H,MATCH(Index_New!$A110,'Index Volume'!$A:$A,0))</f>
        <v>306365</v>
      </c>
      <c r="I110" s="46">
        <f>INDEX('Index Volume'!I:I,MATCH(Index_New!$A110,'Index Volume'!$A:$A,0))</f>
        <v>0</v>
      </c>
      <c r="J110" s="46">
        <f>INDEX('Index Volume'!J:J,MATCH(Index_New!$A110,'Index Volume'!$A:$A,0))</f>
        <v>0</v>
      </c>
      <c r="K110" s="46">
        <f>INDEX('Index Volume'!K:K,MATCH(Index_New!$A110,'Index Volume'!$A:$A,0))</f>
        <v>206734</v>
      </c>
      <c r="L110" s="46">
        <f>INDEX('Index Volume'!L:L,MATCH(Index_New!$A110,'Index Volume'!$A:$A,0))</f>
        <v>14645</v>
      </c>
      <c r="M110" s="46">
        <f t="shared" si="26"/>
        <v>78539926</v>
      </c>
      <c r="N110" s="1">
        <f t="shared" si="27"/>
        <v>78539926</v>
      </c>
      <c r="O110" t="b">
        <f t="shared" si="28"/>
        <v>1</v>
      </c>
      <c r="Q110" s="7">
        <f t="shared" si="29"/>
        <v>0.76829425805840901</v>
      </c>
      <c r="R110" s="7">
        <f t="shared" si="30"/>
        <v>1.3221150027612696E-2</v>
      </c>
      <c r="S110" s="7">
        <f t="shared" si="31"/>
        <v>2.1747191161120026E-2</v>
      </c>
      <c r="T110" s="7">
        <f t="shared" si="32"/>
        <v>0</v>
      </c>
      <c r="U110" s="7">
        <f t="shared" si="33"/>
        <v>0.19096224328878406</v>
      </c>
      <c r="V110" s="7">
        <f t="shared" si="34"/>
        <v>0</v>
      </c>
      <c r="W110" s="7">
        <f t="shared" si="35"/>
        <v>2.5247151269664086E-3</v>
      </c>
      <c r="X110" s="7">
        <f t="shared" si="36"/>
        <v>0</v>
      </c>
      <c r="Y110" s="7">
        <f t="shared" si="37"/>
        <v>0</v>
      </c>
      <c r="Z110" s="7">
        <f t="shared" si="38"/>
        <v>2.8136586456791379E-3</v>
      </c>
      <c r="AA110" s="7">
        <f t="shared" si="39"/>
        <v>4.3678369142863456E-4</v>
      </c>
      <c r="AC110" s="7">
        <f>IF(DAY($A110)=1,VLOOKUP($A110-1,$A$2:$L$1124,$Q$1,FALSE)/VLOOKUP($A110-1,$A$2:$N$1124,14,FALSE),AC109)</f>
        <v>0.76829425805840901</v>
      </c>
      <c r="AD110" s="7">
        <f>IF(DAY($A110)=1,VLOOKUP($A110-1,$A$2:$L$1124,$R$1,FALSE)/VLOOKUP($A110-1,$A$2:$N$1124,14,FALSE),AD109)</f>
        <v>1.3221150027612696E-2</v>
      </c>
      <c r="AE110" s="7">
        <f>IF(DAY($A110)=1,VLOOKUP($A110-1,$A$2:$L$1124,$S$1,FALSE)/VLOOKUP($A110-1,$A$2:$N$1124,14,FALSE),AE109)</f>
        <v>2.1747191161120026E-2</v>
      </c>
      <c r="AF110" s="7">
        <f>IF(DAY($A110)=1,VLOOKUP($A110-1,$A$2:$L$1124,$T$1,FALSE)/VLOOKUP($A110-1,$A$2:$N$1124,14,FALSE),AF109)</f>
        <v>0</v>
      </c>
      <c r="AG110" s="7">
        <f>IF(DAY($A110)=1,VLOOKUP($A110-1,$A$2:$L$1124,$U$1,FALSE)/VLOOKUP($A110-1,$A$2:$N$1124,14,FALSE),AG109)</f>
        <v>0.19096224328878406</v>
      </c>
      <c r="AH110" s="7">
        <f>IF(DAY($A110)=1,VLOOKUP($A110-1,$A$2:$L$1124,$V$1,FALSE)/VLOOKUP($A110-1,$A$2:$N$1124,14,FALSE),AH109)</f>
        <v>0</v>
      </c>
      <c r="AI110" s="7">
        <f>IF(DAY($A110)=1,VLOOKUP($A110-1,$A$2:$L$1124,$W$1,FALSE)/VLOOKUP($A110-1,$A$2:$N$1124,14,FALSE),AI109)</f>
        <v>2.5247151269664086E-3</v>
      </c>
      <c r="AJ110" s="7">
        <f>IF(DAY($A110)=1,VLOOKUP($A110-1,$A$2:$L$1124,$X$1,FALSE)/VLOOKUP($A110-1,$A$2:$N$1124,14,FALSE),AJ109)</f>
        <v>0</v>
      </c>
      <c r="AK110" s="7">
        <f>IF(DAY($A110)=1,VLOOKUP($A110-1,$A$2:$L$1124,$Y$1,FALSE)/VLOOKUP($A110-1,$A$2:$N$1124,14,FALSE),AK109)</f>
        <v>0</v>
      </c>
      <c r="AL110" s="7">
        <f>IF(DAY($A110)=1,VLOOKUP($A110-1,$A$2:$L$1124,$Z$1,FALSE)/VLOOKUP($A110-1,$A$2:$N$1124,14,FALSE),AL109)</f>
        <v>2.8136586456791379E-3</v>
      </c>
      <c r="AM110" s="7">
        <f>IF(DAY($A110)=1,VLOOKUP($A110-1,$A$2:$L$1124,$AA$1,FALSE)/VLOOKUP($A110-1,$A$2:$N$1124,14,FALSE),AM109)</f>
        <v>4.3678369142863456E-4</v>
      </c>
      <c r="AO110" s="12">
        <f>VLOOKUP($A110,BTC!$A$1:$G$1853,5,FALSE)</f>
        <v>427.4</v>
      </c>
      <c r="AP110" s="12">
        <f>VLOOKUP($A110,XRP!$A$1:$G$1853,5,FALSE)</f>
        <v>6.4989999999999996E-3</v>
      </c>
      <c r="AQ110" s="12">
        <f>VLOOKUP($A110,LTC!$A$1:$G$1853,5,FALSE)</f>
        <v>3.26</v>
      </c>
      <c r="AR110" s="12">
        <f>VLOOKUP($A110,ETC!$A$1:$G$1853,5,FALSE)</f>
        <v>0</v>
      </c>
      <c r="AS110" s="12">
        <f>VLOOKUP($A110,ETH!$A$1:$G$1853,5,FALSE)</f>
        <v>9.31</v>
      </c>
      <c r="AT110" s="12">
        <f>VLOOKUP($A110,BCH!$A$1:$G$1853,5,FALSE)</f>
        <v>0</v>
      </c>
      <c r="AU110" s="12">
        <f>VLOOKUP($A110,XMR!$A$1:$G$1853,5,FALSE)</f>
        <v>1.04</v>
      </c>
      <c r="AV110" s="12">
        <f>VLOOKUP($A110,ZEC!$A$1:$G$1853,5,FALSE)</f>
        <v>0</v>
      </c>
      <c r="AW110" s="12">
        <f>VLOOKUP($A110,EOS!$A$1:$G$1853,5,FALSE)</f>
        <v>0</v>
      </c>
      <c r="AX110" s="12">
        <f>VLOOKUP($A110,DASH!$A$1:$G$1853,5,FALSE)</f>
        <v>6.4</v>
      </c>
      <c r="AY110" s="12">
        <f>VLOOKUP($A110,XLM!$A$1:$G$1853,5,FALSE)</f>
        <v>1.8990000000000001E-3</v>
      </c>
      <c r="BA110" s="24">
        <v>1</v>
      </c>
      <c r="BB110" s="24">
        <v>1</v>
      </c>
      <c r="BC110" s="24">
        <v>1</v>
      </c>
      <c r="BD110" s="24">
        <v>0</v>
      </c>
      <c r="BE110" s="24">
        <v>1</v>
      </c>
      <c r="BF110" s="24">
        <v>0</v>
      </c>
      <c r="BG110" s="24">
        <v>1</v>
      </c>
      <c r="BH110" s="24">
        <v>0</v>
      </c>
      <c r="BI110" s="24">
        <v>0</v>
      </c>
      <c r="BJ110" s="24">
        <v>1</v>
      </c>
      <c r="BK110" s="24">
        <v>1</v>
      </c>
      <c r="BM110" s="19">
        <f>IF(SUM(BA109:BK109)=SUM(BA110:BK110),BM109,BM109*SUMPRODUCT(BA110:BK110,AO110:AY110,Q110:AA110)/SUMPRODUCT(BA109:BK109,AO110:AY110,AC110:AM110))</f>
        <v>0.92135790630093795</v>
      </c>
      <c r="BN110" s="26">
        <f>SUMPRODUCT(AO110:AY110,BA110:BK110,Q110:AA110)/BM110</f>
        <v>358.42579505393053</v>
      </c>
      <c r="BO110">
        <f t="shared" si="40"/>
        <v>427.4</v>
      </c>
    </row>
    <row r="111" spans="1:67" x14ac:dyDescent="0.75">
      <c r="A111" s="3">
        <v>42478</v>
      </c>
      <c r="B111" s="46">
        <f>INDEX('Index Volume'!B:B,MATCH(Index_New!$A111,'Index Volume'!$A:$A,0))</f>
        <v>55670900</v>
      </c>
      <c r="C111" s="46">
        <f>INDEX('Index Volume'!C:C,MATCH(Index_New!$A111,'Index Volume'!$A:$A,0))</f>
        <v>1066190</v>
      </c>
      <c r="D111" s="46">
        <f>INDEX('Index Volume'!D:D,MATCH(Index_New!$A111,'Index Volume'!$A:$A,0))</f>
        <v>1317730</v>
      </c>
      <c r="E111" s="46">
        <f>INDEX('Index Volume'!E:E,MATCH(Index_New!$A111,'Index Volume'!$A:$A,0))</f>
        <v>0</v>
      </c>
      <c r="F111" s="46">
        <f>INDEX('Index Volume'!F:F,MATCH(Index_New!$A111,'Index Volume'!$A:$A,0))</f>
        <v>21084100</v>
      </c>
      <c r="G111" s="46">
        <f>INDEX('Index Volume'!G:G,MATCH(Index_New!$A111,'Index Volume'!$A:$A,0))</f>
        <v>0</v>
      </c>
      <c r="H111" s="46">
        <f>INDEX('Index Volume'!H:H,MATCH(Index_New!$A111,'Index Volume'!$A:$A,0))</f>
        <v>294792</v>
      </c>
      <c r="I111" s="46">
        <f>INDEX('Index Volume'!I:I,MATCH(Index_New!$A111,'Index Volume'!$A:$A,0))</f>
        <v>0</v>
      </c>
      <c r="J111" s="46">
        <f>INDEX('Index Volume'!J:J,MATCH(Index_New!$A111,'Index Volume'!$A:$A,0))</f>
        <v>0</v>
      </c>
      <c r="K111" s="46">
        <f>INDEX('Index Volume'!K:K,MATCH(Index_New!$A111,'Index Volume'!$A:$A,0))</f>
        <v>211282</v>
      </c>
      <c r="L111" s="46">
        <f>INDEX('Index Volume'!L:L,MATCH(Index_New!$A111,'Index Volume'!$A:$A,0))</f>
        <v>24122</v>
      </c>
      <c r="M111" s="46">
        <f t="shared" si="26"/>
        <v>79669116</v>
      </c>
      <c r="N111" s="1">
        <f t="shared" si="27"/>
        <v>79669116</v>
      </c>
      <c r="O111" t="b">
        <f t="shared" si="28"/>
        <v>1</v>
      </c>
      <c r="Q111" s="7">
        <f t="shared" si="29"/>
        <v>0.76829425805840901</v>
      </c>
      <c r="R111" s="7">
        <f t="shared" si="30"/>
        <v>1.3221150027612696E-2</v>
      </c>
      <c r="S111" s="7">
        <f t="shared" si="31"/>
        <v>2.1747191161120026E-2</v>
      </c>
      <c r="T111" s="7">
        <f t="shared" si="32"/>
        <v>0</v>
      </c>
      <c r="U111" s="7">
        <f t="shared" si="33"/>
        <v>0.19096224328878406</v>
      </c>
      <c r="V111" s="7">
        <f t="shared" si="34"/>
        <v>0</v>
      </c>
      <c r="W111" s="7">
        <f t="shared" si="35"/>
        <v>2.5247151269664086E-3</v>
      </c>
      <c r="X111" s="7">
        <f t="shared" si="36"/>
        <v>0</v>
      </c>
      <c r="Y111" s="7">
        <f t="shared" si="37"/>
        <v>0</v>
      </c>
      <c r="Z111" s="7">
        <f t="shared" si="38"/>
        <v>2.8136586456791379E-3</v>
      </c>
      <c r="AA111" s="7">
        <f t="shared" si="39"/>
        <v>4.3678369142863456E-4</v>
      </c>
      <c r="AC111" s="7">
        <f>IF(DAY($A111)=1,VLOOKUP($A111-1,$A$2:$L$1124,$Q$1,FALSE)/VLOOKUP($A111-1,$A$2:$N$1124,14,FALSE),AC110)</f>
        <v>0.76829425805840901</v>
      </c>
      <c r="AD111" s="7">
        <f>IF(DAY($A111)=1,VLOOKUP($A111-1,$A$2:$L$1124,$R$1,FALSE)/VLOOKUP($A111-1,$A$2:$N$1124,14,FALSE),AD110)</f>
        <v>1.3221150027612696E-2</v>
      </c>
      <c r="AE111" s="7">
        <f>IF(DAY($A111)=1,VLOOKUP($A111-1,$A$2:$L$1124,$S$1,FALSE)/VLOOKUP($A111-1,$A$2:$N$1124,14,FALSE),AE110)</f>
        <v>2.1747191161120026E-2</v>
      </c>
      <c r="AF111" s="7">
        <f>IF(DAY($A111)=1,VLOOKUP($A111-1,$A$2:$L$1124,$T$1,FALSE)/VLOOKUP($A111-1,$A$2:$N$1124,14,FALSE),AF110)</f>
        <v>0</v>
      </c>
      <c r="AG111" s="7">
        <f>IF(DAY($A111)=1,VLOOKUP($A111-1,$A$2:$L$1124,$U$1,FALSE)/VLOOKUP($A111-1,$A$2:$N$1124,14,FALSE),AG110)</f>
        <v>0.19096224328878406</v>
      </c>
      <c r="AH111" s="7">
        <f>IF(DAY($A111)=1,VLOOKUP($A111-1,$A$2:$L$1124,$V$1,FALSE)/VLOOKUP($A111-1,$A$2:$N$1124,14,FALSE),AH110)</f>
        <v>0</v>
      </c>
      <c r="AI111" s="7">
        <f>IF(DAY($A111)=1,VLOOKUP($A111-1,$A$2:$L$1124,$W$1,FALSE)/VLOOKUP($A111-1,$A$2:$N$1124,14,FALSE),AI110)</f>
        <v>2.5247151269664086E-3</v>
      </c>
      <c r="AJ111" s="7">
        <f>IF(DAY($A111)=1,VLOOKUP($A111-1,$A$2:$L$1124,$X$1,FALSE)/VLOOKUP($A111-1,$A$2:$N$1124,14,FALSE),AJ110)</f>
        <v>0</v>
      </c>
      <c r="AK111" s="7">
        <f>IF(DAY($A111)=1,VLOOKUP($A111-1,$A$2:$L$1124,$Y$1,FALSE)/VLOOKUP($A111-1,$A$2:$N$1124,14,FALSE),AK110)</f>
        <v>0</v>
      </c>
      <c r="AL111" s="7">
        <f>IF(DAY($A111)=1,VLOOKUP($A111-1,$A$2:$L$1124,$Z$1,FALSE)/VLOOKUP($A111-1,$A$2:$N$1124,14,FALSE),AL110)</f>
        <v>2.8136586456791379E-3</v>
      </c>
      <c r="AM111" s="7">
        <f>IF(DAY($A111)=1,VLOOKUP($A111-1,$A$2:$L$1124,$AA$1,FALSE)/VLOOKUP($A111-1,$A$2:$N$1124,14,FALSE),AM110)</f>
        <v>4.3678369142863456E-4</v>
      </c>
      <c r="AO111" s="12">
        <f>VLOOKUP($A111,BTC!$A$1:$G$1853,5,FALSE)</f>
        <v>428.59</v>
      </c>
      <c r="AP111" s="12">
        <f>VLOOKUP($A111,XRP!$A$1:$G$1853,5,FALSE)</f>
        <v>6.9870000000000002E-3</v>
      </c>
      <c r="AQ111" s="12">
        <f>VLOOKUP($A111,LTC!$A$1:$G$1853,5,FALSE)</f>
        <v>3.24</v>
      </c>
      <c r="AR111" s="12">
        <f>VLOOKUP($A111,ETC!$A$1:$G$1853,5,FALSE)</f>
        <v>0</v>
      </c>
      <c r="AS111" s="12">
        <f>VLOOKUP($A111,ETH!$A$1:$G$1853,5,FALSE)</f>
        <v>9.0399999999999991</v>
      </c>
      <c r="AT111" s="12">
        <f>VLOOKUP($A111,BCH!$A$1:$G$1853,5,FALSE)</f>
        <v>0</v>
      </c>
      <c r="AU111" s="12">
        <f>VLOOKUP($A111,XMR!$A$1:$G$1853,5,FALSE)</f>
        <v>1.1100000000000001</v>
      </c>
      <c r="AV111" s="12">
        <f>VLOOKUP($A111,ZEC!$A$1:$G$1853,5,FALSE)</f>
        <v>0</v>
      </c>
      <c r="AW111" s="12">
        <f>VLOOKUP($A111,EOS!$A$1:$G$1853,5,FALSE)</f>
        <v>0</v>
      </c>
      <c r="AX111" s="12">
        <f>VLOOKUP($A111,DASH!$A$1:$G$1853,5,FALSE)</f>
        <v>6.23</v>
      </c>
      <c r="AY111" s="12">
        <f>VLOOKUP($A111,XLM!$A$1:$G$1853,5,FALSE)</f>
        <v>1.903E-3</v>
      </c>
      <c r="BA111" s="24">
        <v>1</v>
      </c>
      <c r="BB111" s="24">
        <v>1</v>
      </c>
      <c r="BC111" s="24">
        <v>1</v>
      </c>
      <c r="BD111" s="24">
        <v>0</v>
      </c>
      <c r="BE111" s="24">
        <v>1</v>
      </c>
      <c r="BF111" s="24">
        <v>0</v>
      </c>
      <c r="BG111" s="24">
        <v>1</v>
      </c>
      <c r="BH111" s="24">
        <v>0</v>
      </c>
      <c r="BI111" s="24">
        <v>0</v>
      </c>
      <c r="BJ111" s="24">
        <v>1</v>
      </c>
      <c r="BK111" s="24">
        <v>1</v>
      </c>
      <c r="BM111" s="19">
        <f>IF(SUM(BA110:BK110)=SUM(BA111:BK111),BM110,BM110*SUMPRODUCT(BA111:BK111,AO111:AY111,Q111:AA111)/SUMPRODUCT(BA110:BK110,AO111:AY111,AC111:AM111))</f>
        <v>0.92135790630093795</v>
      </c>
      <c r="BN111" s="26">
        <f>SUMPRODUCT(AO111:AY111,BA111:BK111,Q111:AA111)/BM111</f>
        <v>359.36134927606383</v>
      </c>
      <c r="BO111">
        <f t="shared" si="40"/>
        <v>428.59</v>
      </c>
    </row>
    <row r="112" spans="1:67" x14ac:dyDescent="0.75">
      <c r="A112" s="4">
        <v>42479</v>
      </c>
      <c r="B112" s="46">
        <f>INDEX('Index Volume'!B:B,MATCH(Index_New!$A112,'Index Volume'!$A:$A,0))</f>
        <v>52810500</v>
      </c>
      <c r="C112" s="46">
        <f>INDEX('Index Volume'!C:C,MATCH(Index_New!$A112,'Index Volume'!$A:$A,0))</f>
        <v>426257</v>
      </c>
      <c r="D112" s="46">
        <f>INDEX('Index Volume'!D:D,MATCH(Index_New!$A112,'Index Volume'!$A:$A,0))</f>
        <v>1333410</v>
      </c>
      <c r="E112" s="46">
        <f>INDEX('Index Volume'!E:E,MATCH(Index_New!$A112,'Index Volume'!$A:$A,0))</f>
        <v>0</v>
      </c>
      <c r="F112" s="46">
        <f>INDEX('Index Volume'!F:F,MATCH(Index_New!$A112,'Index Volume'!$A:$A,0))</f>
        <v>12899100</v>
      </c>
      <c r="G112" s="46">
        <f>INDEX('Index Volume'!G:G,MATCH(Index_New!$A112,'Index Volume'!$A:$A,0))</f>
        <v>0</v>
      </c>
      <c r="H112" s="46">
        <f>INDEX('Index Volume'!H:H,MATCH(Index_New!$A112,'Index Volume'!$A:$A,0))</f>
        <v>279257</v>
      </c>
      <c r="I112" s="46">
        <f>INDEX('Index Volume'!I:I,MATCH(Index_New!$A112,'Index Volume'!$A:$A,0))</f>
        <v>0</v>
      </c>
      <c r="J112" s="46">
        <f>INDEX('Index Volume'!J:J,MATCH(Index_New!$A112,'Index Volume'!$A:$A,0))</f>
        <v>0</v>
      </c>
      <c r="K112" s="46">
        <f>INDEX('Index Volume'!K:K,MATCH(Index_New!$A112,'Index Volume'!$A:$A,0))</f>
        <v>204854</v>
      </c>
      <c r="L112" s="46">
        <f>INDEX('Index Volume'!L:L,MATCH(Index_New!$A112,'Index Volume'!$A:$A,0))</f>
        <v>13111</v>
      </c>
      <c r="M112" s="46">
        <f t="shared" si="26"/>
        <v>67966489</v>
      </c>
      <c r="N112" s="1">
        <f t="shared" si="27"/>
        <v>67966489</v>
      </c>
      <c r="O112" t="b">
        <f t="shared" si="28"/>
        <v>1</v>
      </c>
      <c r="Q112" s="7">
        <f t="shared" si="29"/>
        <v>0.76829425805840901</v>
      </c>
      <c r="R112" s="7">
        <f t="shared" si="30"/>
        <v>1.3221150027612696E-2</v>
      </c>
      <c r="S112" s="7">
        <f t="shared" si="31"/>
        <v>2.1747191161120026E-2</v>
      </c>
      <c r="T112" s="7">
        <f t="shared" si="32"/>
        <v>0</v>
      </c>
      <c r="U112" s="7">
        <f t="shared" si="33"/>
        <v>0.19096224328878406</v>
      </c>
      <c r="V112" s="7">
        <f t="shared" si="34"/>
        <v>0</v>
      </c>
      <c r="W112" s="7">
        <f t="shared" si="35"/>
        <v>2.5247151269664086E-3</v>
      </c>
      <c r="X112" s="7">
        <f t="shared" si="36"/>
        <v>0</v>
      </c>
      <c r="Y112" s="7">
        <f t="shared" si="37"/>
        <v>0</v>
      </c>
      <c r="Z112" s="7">
        <f t="shared" si="38"/>
        <v>2.8136586456791379E-3</v>
      </c>
      <c r="AA112" s="7">
        <f t="shared" si="39"/>
        <v>4.3678369142863456E-4</v>
      </c>
      <c r="AC112" s="7">
        <f>IF(DAY($A112)=1,VLOOKUP($A112-1,$A$2:$L$1124,$Q$1,FALSE)/VLOOKUP($A112-1,$A$2:$N$1124,14,FALSE),AC111)</f>
        <v>0.76829425805840901</v>
      </c>
      <c r="AD112" s="7">
        <f>IF(DAY($A112)=1,VLOOKUP($A112-1,$A$2:$L$1124,$R$1,FALSE)/VLOOKUP($A112-1,$A$2:$N$1124,14,FALSE),AD111)</f>
        <v>1.3221150027612696E-2</v>
      </c>
      <c r="AE112" s="7">
        <f>IF(DAY($A112)=1,VLOOKUP($A112-1,$A$2:$L$1124,$S$1,FALSE)/VLOOKUP($A112-1,$A$2:$N$1124,14,FALSE),AE111)</f>
        <v>2.1747191161120026E-2</v>
      </c>
      <c r="AF112" s="7">
        <f>IF(DAY($A112)=1,VLOOKUP($A112-1,$A$2:$L$1124,$T$1,FALSE)/VLOOKUP($A112-1,$A$2:$N$1124,14,FALSE),AF111)</f>
        <v>0</v>
      </c>
      <c r="AG112" s="7">
        <f>IF(DAY($A112)=1,VLOOKUP($A112-1,$A$2:$L$1124,$U$1,FALSE)/VLOOKUP($A112-1,$A$2:$N$1124,14,FALSE),AG111)</f>
        <v>0.19096224328878406</v>
      </c>
      <c r="AH112" s="7">
        <f>IF(DAY($A112)=1,VLOOKUP($A112-1,$A$2:$L$1124,$V$1,FALSE)/VLOOKUP($A112-1,$A$2:$N$1124,14,FALSE),AH111)</f>
        <v>0</v>
      </c>
      <c r="AI112" s="7">
        <f>IF(DAY($A112)=1,VLOOKUP($A112-1,$A$2:$L$1124,$W$1,FALSE)/VLOOKUP($A112-1,$A$2:$N$1124,14,FALSE),AI111)</f>
        <v>2.5247151269664086E-3</v>
      </c>
      <c r="AJ112" s="7">
        <f>IF(DAY($A112)=1,VLOOKUP($A112-1,$A$2:$L$1124,$X$1,FALSE)/VLOOKUP($A112-1,$A$2:$N$1124,14,FALSE),AJ111)</f>
        <v>0</v>
      </c>
      <c r="AK112" s="7">
        <f>IF(DAY($A112)=1,VLOOKUP($A112-1,$A$2:$L$1124,$Y$1,FALSE)/VLOOKUP($A112-1,$A$2:$N$1124,14,FALSE),AK111)</f>
        <v>0</v>
      </c>
      <c r="AL112" s="7">
        <f>IF(DAY($A112)=1,VLOOKUP($A112-1,$A$2:$L$1124,$Z$1,FALSE)/VLOOKUP($A112-1,$A$2:$N$1124,14,FALSE),AL111)</f>
        <v>2.8136586456791379E-3</v>
      </c>
      <c r="AM112" s="7">
        <f>IF(DAY($A112)=1,VLOOKUP($A112-1,$A$2:$L$1124,$AA$1,FALSE)/VLOOKUP($A112-1,$A$2:$N$1124,14,FALSE),AM111)</f>
        <v>4.3678369142863456E-4</v>
      </c>
      <c r="AO112" s="12">
        <f>VLOOKUP($A112,BTC!$A$1:$G$1853,5,FALSE)</f>
        <v>435.51</v>
      </c>
      <c r="AP112" s="12">
        <f>VLOOKUP($A112,XRP!$A$1:$G$1853,5,FALSE)</f>
        <v>7.1180000000000002E-3</v>
      </c>
      <c r="AQ112" s="12">
        <f>VLOOKUP($A112,LTC!$A$1:$G$1853,5,FALSE)</f>
        <v>3.29</v>
      </c>
      <c r="AR112" s="12">
        <f>VLOOKUP($A112,ETC!$A$1:$G$1853,5,FALSE)</f>
        <v>0</v>
      </c>
      <c r="AS112" s="12">
        <f>VLOOKUP($A112,ETH!$A$1:$G$1853,5,FALSE)</f>
        <v>8.7100000000000009</v>
      </c>
      <c r="AT112" s="12">
        <f>VLOOKUP($A112,BCH!$A$1:$G$1853,5,FALSE)</f>
        <v>0</v>
      </c>
      <c r="AU112" s="12">
        <f>VLOOKUP($A112,XMR!$A$1:$G$1853,5,FALSE)</f>
        <v>1.1100000000000001</v>
      </c>
      <c r="AV112" s="12">
        <f>VLOOKUP($A112,ZEC!$A$1:$G$1853,5,FALSE)</f>
        <v>0</v>
      </c>
      <c r="AW112" s="12">
        <f>VLOOKUP($A112,EOS!$A$1:$G$1853,5,FALSE)</f>
        <v>0</v>
      </c>
      <c r="AX112" s="12">
        <f>VLOOKUP($A112,DASH!$A$1:$G$1853,5,FALSE)</f>
        <v>6.39</v>
      </c>
      <c r="AY112" s="12">
        <f>VLOOKUP($A112,XLM!$A$1:$G$1853,5,FALSE)</f>
        <v>1.9289999999999999E-3</v>
      </c>
      <c r="BA112" s="24">
        <v>1</v>
      </c>
      <c r="BB112" s="24">
        <v>1</v>
      </c>
      <c r="BC112" s="24">
        <v>1</v>
      </c>
      <c r="BD112" s="24">
        <v>0</v>
      </c>
      <c r="BE112" s="24">
        <v>1</v>
      </c>
      <c r="BF112" s="24">
        <v>0</v>
      </c>
      <c r="BG112" s="24">
        <v>1</v>
      </c>
      <c r="BH112" s="24">
        <v>0</v>
      </c>
      <c r="BI112" s="24">
        <v>0</v>
      </c>
      <c r="BJ112" s="24">
        <v>1</v>
      </c>
      <c r="BK112" s="24">
        <v>1</v>
      </c>
      <c r="BM112" s="19">
        <f>IF(SUM(BA111:BK111)=SUM(BA112:BK112),BM111,BM111*SUMPRODUCT(BA112:BK112,AO112:AY112,Q112:AA112)/SUMPRODUCT(BA111:BK111,AO112:AY112,AC112:AM112))</f>
        <v>0.92135790630093795</v>
      </c>
      <c r="BN112" s="26">
        <f>SUMPRODUCT(AO112:AY112,BA112:BK112,Q112:AA112)/BM112</f>
        <v>365.06501554712827</v>
      </c>
      <c r="BO112">
        <f t="shared" si="40"/>
        <v>435.51</v>
      </c>
    </row>
    <row r="113" spans="1:67" x14ac:dyDescent="0.75">
      <c r="A113" s="3">
        <v>42480</v>
      </c>
      <c r="B113" s="46">
        <f>INDEX('Index Volume'!B:B,MATCH(Index_New!$A113,'Index Volume'!$A:$A,0))</f>
        <v>72890096</v>
      </c>
      <c r="C113" s="46">
        <f>INDEX('Index Volume'!C:C,MATCH(Index_New!$A113,'Index Volume'!$A:$A,0))</f>
        <v>1301350</v>
      </c>
      <c r="D113" s="46">
        <f>INDEX('Index Volume'!D:D,MATCH(Index_New!$A113,'Index Volume'!$A:$A,0))</f>
        <v>1638920</v>
      </c>
      <c r="E113" s="46">
        <f>INDEX('Index Volume'!E:E,MATCH(Index_New!$A113,'Index Volume'!$A:$A,0))</f>
        <v>0</v>
      </c>
      <c r="F113" s="46">
        <f>INDEX('Index Volume'!F:F,MATCH(Index_New!$A113,'Index Volume'!$A:$A,0))</f>
        <v>15634700</v>
      </c>
      <c r="G113" s="46">
        <f>INDEX('Index Volume'!G:G,MATCH(Index_New!$A113,'Index Volume'!$A:$A,0))</f>
        <v>0</v>
      </c>
      <c r="H113" s="46">
        <f>INDEX('Index Volume'!H:H,MATCH(Index_New!$A113,'Index Volume'!$A:$A,0))</f>
        <v>317076</v>
      </c>
      <c r="I113" s="46">
        <f>INDEX('Index Volume'!I:I,MATCH(Index_New!$A113,'Index Volume'!$A:$A,0))</f>
        <v>0</v>
      </c>
      <c r="J113" s="46">
        <f>INDEX('Index Volume'!J:J,MATCH(Index_New!$A113,'Index Volume'!$A:$A,0))</f>
        <v>0</v>
      </c>
      <c r="K113" s="46">
        <f>INDEX('Index Volume'!K:K,MATCH(Index_New!$A113,'Index Volume'!$A:$A,0))</f>
        <v>247651</v>
      </c>
      <c r="L113" s="46">
        <f>INDEX('Index Volume'!L:L,MATCH(Index_New!$A113,'Index Volume'!$A:$A,0))</f>
        <v>39461</v>
      </c>
      <c r="M113" s="46">
        <f t="shared" si="26"/>
        <v>92069254</v>
      </c>
      <c r="N113" s="1">
        <f t="shared" si="27"/>
        <v>92069254</v>
      </c>
      <c r="O113" t="b">
        <f t="shared" si="28"/>
        <v>1</v>
      </c>
      <c r="Q113" s="7">
        <f t="shared" si="29"/>
        <v>0.76829425805840901</v>
      </c>
      <c r="R113" s="7">
        <f t="shared" si="30"/>
        <v>1.3221150027612696E-2</v>
      </c>
      <c r="S113" s="7">
        <f t="shared" si="31"/>
        <v>2.1747191161120026E-2</v>
      </c>
      <c r="T113" s="7">
        <f t="shared" si="32"/>
        <v>0</v>
      </c>
      <c r="U113" s="7">
        <f t="shared" si="33"/>
        <v>0.19096224328878406</v>
      </c>
      <c r="V113" s="7">
        <f t="shared" si="34"/>
        <v>0</v>
      </c>
      <c r="W113" s="7">
        <f t="shared" si="35"/>
        <v>2.5247151269664086E-3</v>
      </c>
      <c r="X113" s="7">
        <f t="shared" si="36"/>
        <v>0</v>
      </c>
      <c r="Y113" s="7">
        <f t="shared" si="37"/>
        <v>0</v>
      </c>
      <c r="Z113" s="7">
        <f t="shared" si="38"/>
        <v>2.8136586456791379E-3</v>
      </c>
      <c r="AA113" s="7">
        <f t="shared" si="39"/>
        <v>4.3678369142863456E-4</v>
      </c>
      <c r="AC113" s="7">
        <f>IF(DAY($A113)=1,VLOOKUP($A113-1,$A$2:$L$1124,$Q$1,FALSE)/VLOOKUP($A113-1,$A$2:$N$1124,14,FALSE),AC112)</f>
        <v>0.76829425805840901</v>
      </c>
      <c r="AD113" s="7">
        <f>IF(DAY($A113)=1,VLOOKUP($A113-1,$A$2:$L$1124,$R$1,FALSE)/VLOOKUP($A113-1,$A$2:$N$1124,14,FALSE),AD112)</f>
        <v>1.3221150027612696E-2</v>
      </c>
      <c r="AE113" s="7">
        <f>IF(DAY($A113)=1,VLOOKUP($A113-1,$A$2:$L$1124,$S$1,FALSE)/VLOOKUP($A113-1,$A$2:$N$1124,14,FALSE),AE112)</f>
        <v>2.1747191161120026E-2</v>
      </c>
      <c r="AF113" s="7">
        <f>IF(DAY($A113)=1,VLOOKUP($A113-1,$A$2:$L$1124,$T$1,FALSE)/VLOOKUP($A113-1,$A$2:$N$1124,14,FALSE),AF112)</f>
        <v>0</v>
      </c>
      <c r="AG113" s="7">
        <f>IF(DAY($A113)=1,VLOOKUP($A113-1,$A$2:$L$1124,$U$1,FALSE)/VLOOKUP($A113-1,$A$2:$N$1124,14,FALSE),AG112)</f>
        <v>0.19096224328878406</v>
      </c>
      <c r="AH113" s="7">
        <f>IF(DAY($A113)=1,VLOOKUP($A113-1,$A$2:$L$1124,$V$1,FALSE)/VLOOKUP($A113-1,$A$2:$N$1124,14,FALSE),AH112)</f>
        <v>0</v>
      </c>
      <c r="AI113" s="7">
        <f>IF(DAY($A113)=1,VLOOKUP($A113-1,$A$2:$L$1124,$W$1,FALSE)/VLOOKUP($A113-1,$A$2:$N$1124,14,FALSE),AI112)</f>
        <v>2.5247151269664086E-3</v>
      </c>
      <c r="AJ113" s="7">
        <f>IF(DAY($A113)=1,VLOOKUP($A113-1,$A$2:$L$1124,$X$1,FALSE)/VLOOKUP($A113-1,$A$2:$N$1124,14,FALSE),AJ112)</f>
        <v>0</v>
      </c>
      <c r="AK113" s="7">
        <f>IF(DAY($A113)=1,VLOOKUP($A113-1,$A$2:$L$1124,$Y$1,FALSE)/VLOOKUP($A113-1,$A$2:$N$1124,14,FALSE),AK112)</f>
        <v>0</v>
      </c>
      <c r="AL113" s="7">
        <f>IF(DAY($A113)=1,VLOOKUP($A113-1,$A$2:$L$1124,$Z$1,FALSE)/VLOOKUP($A113-1,$A$2:$N$1124,14,FALSE),AL112)</f>
        <v>2.8136586456791379E-3</v>
      </c>
      <c r="AM113" s="7">
        <f>IF(DAY($A113)=1,VLOOKUP($A113-1,$A$2:$L$1124,$AA$1,FALSE)/VLOOKUP($A113-1,$A$2:$N$1124,14,FALSE),AM112)</f>
        <v>4.3678369142863456E-4</v>
      </c>
      <c r="AO113" s="12">
        <f>VLOOKUP($A113,BTC!$A$1:$G$1853,5,FALSE)</f>
        <v>441.39</v>
      </c>
      <c r="AP113" s="12">
        <f>VLOOKUP($A113,XRP!$A$1:$G$1853,5,FALSE)</f>
        <v>7.2439999999999996E-3</v>
      </c>
      <c r="AQ113" s="12">
        <f>VLOOKUP($A113,LTC!$A$1:$G$1853,5,FALSE)</f>
        <v>3.28</v>
      </c>
      <c r="AR113" s="12">
        <f>VLOOKUP($A113,ETC!$A$1:$G$1853,5,FALSE)</f>
        <v>0</v>
      </c>
      <c r="AS113" s="12">
        <f>VLOOKUP($A113,ETH!$A$1:$G$1853,5,FALSE)</f>
        <v>8.4700000000000006</v>
      </c>
      <c r="AT113" s="12">
        <f>VLOOKUP($A113,BCH!$A$1:$G$1853,5,FALSE)</f>
        <v>0</v>
      </c>
      <c r="AU113" s="12">
        <f>VLOOKUP($A113,XMR!$A$1:$G$1853,5,FALSE)</f>
        <v>1.06</v>
      </c>
      <c r="AV113" s="12">
        <f>VLOOKUP($A113,ZEC!$A$1:$G$1853,5,FALSE)</f>
        <v>0</v>
      </c>
      <c r="AW113" s="12">
        <f>VLOOKUP($A113,EOS!$A$1:$G$1853,5,FALSE)</f>
        <v>0</v>
      </c>
      <c r="AX113" s="12">
        <f>VLOOKUP($A113,DASH!$A$1:$G$1853,5,FALSE)</f>
        <v>6.35</v>
      </c>
      <c r="AY113" s="12">
        <f>VLOOKUP($A113,XLM!$A$1:$G$1853,5,FALSE)</f>
        <v>1.928E-3</v>
      </c>
      <c r="BA113" s="24">
        <v>1</v>
      </c>
      <c r="BB113" s="24">
        <v>1</v>
      </c>
      <c r="BC113" s="24">
        <v>1</v>
      </c>
      <c r="BD113" s="24">
        <v>0</v>
      </c>
      <c r="BE113" s="24">
        <v>1</v>
      </c>
      <c r="BF113" s="24">
        <v>0</v>
      </c>
      <c r="BG113" s="24">
        <v>1</v>
      </c>
      <c r="BH113" s="24">
        <v>0</v>
      </c>
      <c r="BI113" s="24">
        <v>0</v>
      </c>
      <c r="BJ113" s="24">
        <v>1</v>
      </c>
      <c r="BK113" s="24">
        <v>1</v>
      </c>
      <c r="BM113" s="19">
        <f>IF(SUM(BA112:BK112)=SUM(BA113:BK113),BM112,BM112*SUMPRODUCT(BA113:BK113,AO113:AY113,Q113:AA113)/SUMPRODUCT(BA112:BK112,AO113:AY113,AC113:AM113))</f>
        <v>0.92135790630093795</v>
      </c>
      <c r="BN113" s="26">
        <f>SUMPRODUCT(AO113:AY113,BA113:BK113,Q113:AA113)/BM113</f>
        <v>369.91794477238426</v>
      </c>
      <c r="BO113">
        <f t="shared" si="40"/>
        <v>441.39</v>
      </c>
    </row>
    <row r="114" spans="1:67" x14ac:dyDescent="0.75">
      <c r="A114" s="4">
        <v>42481</v>
      </c>
      <c r="B114" s="46">
        <f>INDEX('Index Volume'!B:B,MATCH(Index_New!$A114,'Index Volume'!$A:$A,0))</f>
        <v>68204704</v>
      </c>
      <c r="C114" s="46">
        <f>INDEX('Index Volume'!C:C,MATCH(Index_New!$A114,'Index Volume'!$A:$A,0))</f>
        <v>1011580</v>
      </c>
      <c r="D114" s="46">
        <f>INDEX('Index Volume'!D:D,MATCH(Index_New!$A114,'Index Volume'!$A:$A,0))</f>
        <v>1688230</v>
      </c>
      <c r="E114" s="46">
        <f>INDEX('Index Volume'!E:E,MATCH(Index_New!$A114,'Index Volume'!$A:$A,0))</f>
        <v>0</v>
      </c>
      <c r="F114" s="46">
        <f>INDEX('Index Volume'!F:F,MATCH(Index_New!$A114,'Index Volume'!$A:$A,0))</f>
        <v>13355400</v>
      </c>
      <c r="G114" s="46">
        <f>INDEX('Index Volume'!G:G,MATCH(Index_New!$A114,'Index Volume'!$A:$A,0))</f>
        <v>0</v>
      </c>
      <c r="H114" s="46">
        <f>INDEX('Index Volume'!H:H,MATCH(Index_New!$A114,'Index Volume'!$A:$A,0))</f>
        <v>217840</v>
      </c>
      <c r="I114" s="46">
        <f>INDEX('Index Volume'!I:I,MATCH(Index_New!$A114,'Index Volume'!$A:$A,0))</f>
        <v>0</v>
      </c>
      <c r="J114" s="46">
        <f>INDEX('Index Volume'!J:J,MATCH(Index_New!$A114,'Index Volume'!$A:$A,0))</f>
        <v>0</v>
      </c>
      <c r="K114" s="46">
        <f>INDEX('Index Volume'!K:K,MATCH(Index_New!$A114,'Index Volume'!$A:$A,0))</f>
        <v>187613</v>
      </c>
      <c r="L114" s="46">
        <f>INDEX('Index Volume'!L:L,MATCH(Index_New!$A114,'Index Volume'!$A:$A,0))</f>
        <v>54310</v>
      </c>
      <c r="M114" s="46">
        <f t="shared" si="26"/>
        <v>84719677</v>
      </c>
      <c r="N114" s="1">
        <f t="shared" si="27"/>
        <v>84719677</v>
      </c>
      <c r="O114" t="b">
        <f t="shared" si="28"/>
        <v>1</v>
      </c>
      <c r="Q114" s="7">
        <f t="shared" si="29"/>
        <v>0.76829425805840901</v>
      </c>
      <c r="R114" s="7">
        <f t="shared" si="30"/>
        <v>1.3221150027612696E-2</v>
      </c>
      <c r="S114" s="7">
        <f t="shared" si="31"/>
        <v>2.1747191161120026E-2</v>
      </c>
      <c r="T114" s="7">
        <f t="shared" si="32"/>
        <v>0</v>
      </c>
      <c r="U114" s="7">
        <f t="shared" si="33"/>
        <v>0.19096224328878406</v>
      </c>
      <c r="V114" s="7">
        <f t="shared" si="34"/>
        <v>0</v>
      </c>
      <c r="W114" s="7">
        <f t="shared" si="35"/>
        <v>2.5247151269664086E-3</v>
      </c>
      <c r="X114" s="7">
        <f t="shared" si="36"/>
        <v>0</v>
      </c>
      <c r="Y114" s="7">
        <f t="shared" si="37"/>
        <v>0</v>
      </c>
      <c r="Z114" s="7">
        <f t="shared" si="38"/>
        <v>2.8136586456791379E-3</v>
      </c>
      <c r="AA114" s="7">
        <f t="shared" si="39"/>
        <v>4.3678369142863456E-4</v>
      </c>
      <c r="AC114" s="7">
        <f>IF(DAY($A114)=1,VLOOKUP($A114-1,$A$2:$L$1124,$Q$1,FALSE)/VLOOKUP($A114-1,$A$2:$N$1124,14,FALSE),AC113)</f>
        <v>0.76829425805840901</v>
      </c>
      <c r="AD114" s="7">
        <f>IF(DAY($A114)=1,VLOOKUP($A114-1,$A$2:$L$1124,$R$1,FALSE)/VLOOKUP($A114-1,$A$2:$N$1124,14,FALSE),AD113)</f>
        <v>1.3221150027612696E-2</v>
      </c>
      <c r="AE114" s="7">
        <f>IF(DAY($A114)=1,VLOOKUP($A114-1,$A$2:$L$1124,$S$1,FALSE)/VLOOKUP($A114-1,$A$2:$N$1124,14,FALSE),AE113)</f>
        <v>2.1747191161120026E-2</v>
      </c>
      <c r="AF114" s="7">
        <f>IF(DAY($A114)=1,VLOOKUP($A114-1,$A$2:$L$1124,$T$1,FALSE)/VLOOKUP($A114-1,$A$2:$N$1124,14,FALSE),AF113)</f>
        <v>0</v>
      </c>
      <c r="AG114" s="7">
        <f>IF(DAY($A114)=1,VLOOKUP($A114-1,$A$2:$L$1124,$U$1,FALSE)/VLOOKUP($A114-1,$A$2:$N$1124,14,FALSE),AG113)</f>
        <v>0.19096224328878406</v>
      </c>
      <c r="AH114" s="7">
        <f>IF(DAY($A114)=1,VLOOKUP($A114-1,$A$2:$L$1124,$V$1,FALSE)/VLOOKUP($A114-1,$A$2:$N$1124,14,FALSE),AH113)</f>
        <v>0</v>
      </c>
      <c r="AI114" s="7">
        <f>IF(DAY($A114)=1,VLOOKUP($A114-1,$A$2:$L$1124,$W$1,FALSE)/VLOOKUP($A114-1,$A$2:$N$1124,14,FALSE),AI113)</f>
        <v>2.5247151269664086E-3</v>
      </c>
      <c r="AJ114" s="7">
        <f>IF(DAY($A114)=1,VLOOKUP($A114-1,$A$2:$L$1124,$X$1,FALSE)/VLOOKUP($A114-1,$A$2:$N$1124,14,FALSE),AJ113)</f>
        <v>0</v>
      </c>
      <c r="AK114" s="7">
        <f>IF(DAY($A114)=1,VLOOKUP($A114-1,$A$2:$L$1124,$Y$1,FALSE)/VLOOKUP($A114-1,$A$2:$N$1124,14,FALSE),AK113)</f>
        <v>0</v>
      </c>
      <c r="AL114" s="7">
        <f>IF(DAY($A114)=1,VLOOKUP($A114-1,$A$2:$L$1124,$Z$1,FALSE)/VLOOKUP($A114-1,$A$2:$N$1124,14,FALSE),AL113)</f>
        <v>2.8136586456791379E-3</v>
      </c>
      <c r="AM114" s="7">
        <f>IF(DAY($A114)=1,VLOOKUP($A114-1,$A$2:$L$1124,$AA$1,FALSE)/VLOOKUP($A114-1,$A$2:$N$1124,14,FALSE),AM113)</f>
        <v>4.3678369142863456E-4</v>
      </c>
      <c r="AO114" s="12">
        <f>VLOOKUP($A114,BTC!$A$1:$G$1853,5,FALSE)</f>
        <v>449.42</v>
      </c>
      <c r="AP114" s="12">
        <f>VLOOKUP($A114,XRP!$A$1:$G$1853,5,FALSE)</f>
        <v>7.4330000000000004E-3</v>
      </c>
      <c r="AQ114" s="12">
        <f>VLOOKUP($A114,LTC!$A$1:$G$1853,5,FALSE)</f>
        <v>3.35</v>
      </c>
      <c r="AR114" s="12">
        <f>VLOOKUP($A114,ETC!$A$1:$G$1853,5,FALSE)</f>
        <v>0</v>
      </c>
      <c r="AS114" s="12">
        <f>VLOOKUP($A114,ETH!$A$1:$G$1853,5,FALSE)</f>
        <v>8.1</v>
      </c>
      <c r="AT114" s="12">
        <f>VLOOKUP($A114,BCH!$A$1:$G$1853,5,FALSE)</f>
        <v>0</v>
      </c>
      <c r="AU114" s="12">
        <f>VLOOKUP($A114,XMR!$A$1:$G$1853,5,FALSE)</f>
        <v>0.97723300000000002</v>
      </c>
      <c r="AV114" s="12">
        <f>VLOOKUP($A114,ZEC!$A$1:$G$1853,5,FALSE)</f>
        <v>0</v>
      </c>
      <c r="AW114" s="12">
        <f>VLOOKUP($A114,EOS!$A$1:$G$1853,5,FALSE)</f>
        <v>0</v>
      </c>
      <c r="AX114" s="12">
        <f>VLOOKUP($A114,DASH!$A$1:$G$1853,5,FALSE)</f>
        <v>6.19</v>
      </c>
      <c r="AY114" s="12">
        <f>VLOOKUP($A114,XLM!$A$1:$G$1853,5,FALSE)</f>
        <v>1.874E-3</v>
      </c>
      <c r="BA114" s="24">
        <v>1</v>
      </c>
      <c r="BB114" s="24">
        <v>1</v>
      </c>
      <c r="BC114" s="24">
        <v>1</v>
      </c>
      <c r="BD114" s="24">
        <v>0</v>
      </c>
      <c r="BE114" s="24">
        <v>1</v>
      </c>
      <c r="BF114" s="24">
        <v>0</v>
      </c>
      <c r="BG114" s="24">
        <v>1</v>
      </c>
      <c r="BH114" s="24">
        <v>0</v>
      </c>
      <c r="BI114" s="24">
        <v>0</v>
      </c>
      <c r="BJ114" s="24">
        <v>1</v>
      </c>
      <c r="BK114" s="24">
        <v>1</v>
      </c>
      <c r="BM114" s="19">
        <f>IF(SUM(BA113:BK113)=SUM(BA114:BK114),BM113,BM113*SUMPRODUCT(BA114:BK114,AO114:AY114,Q114:AA114)/SUMPRODUCT(BA113:BK113,AO114:AY114,AC114:AM114))</f>
        <v>0.92135790630093795</v>
      </c>
      <c r="BN114" s="26">
        <f>SUMPRODUCT(AO114:AY114,BA114:BK114,Q114:AA114)/BM114</f>
        <v>376.53818697206646</v>
      </c>
      <c r="BO114">
        <f t="shared" si="40"/>
        <v>449.42</v>
      </c>
    </row>
    <row r="115" spans="1:67" x14ac:dyDescent="0.75">
      <c r="A115" s="3">
        <v>42482</v>
      </c>
      <c r="B115" s="46">
        <f>INDEX('Index Volume'!B:B,MATCH(Index_New!$A115,'Index Volume'!$A:$A,0))</f>
        <v>58804400</v>
      </c>
      <c r="C115" s="46">
        <f>INDEX('Index Volume'!C:C,MATCH(Index_New!$A115,'Index Volume'!$A:$A,0))</f>
        <v>955674</v>
      </c>
      <c r="D115" s="46">
        <f>INDEX('Index Volume'!D:D,MATCH(Index_New!$A115,'Index Volume'!$A:$A,0))</f>
        <v>1569850</v>
      </c>
      <c r="E115" s="46">
        <f>INDEX('Index Volume'!E:E,MATCH(Index_New!$A115,'Index Volume'!$A:$A,0))</f>
        <v>0</v>
      </c>
      <c r="F115" s="46">
        <f>INDEX('Index Volume'!F:F,MATCH(Index_New!$A115,'Index Volume'!$A:$A,0))</f>
        <v>13309300</v>
      </c>
      <c r="G115" s="46">
        <f>INDEX('Index Volume'!G:G,MATCH(Index_New!$A115,'Index Volume'!$A:$A,0))</f>
        <v>0</v>
      </c>
      <c r="H115" s="46">
        <f>INDEX('Index Volume'!H:H,MATCH(Index_New!$A115,'Index Volume'!$A:$A,0))</f>
        <v>142996</v>
      </c>
      <c r="I115" s="46">
        <f>INDEX('Index Volume'!I:I,MATCH(Index_New!$A115,'Index Volume'!$A:$A,0))</f>
        <v>0</v>
      </c>
      <c r="J115" s="46">
        <f>INDEX('Index Volume'!J:J,MATCH(Index_New!$A115,'Index Volume'!$A:$A,0))</f>
        <v>0</v>
      </c>
      <c r="K115" s="46">
        <f>INDEX('Index Volume'!K:K,MATCH(Index_New!$A115,'Index Volume'!$A:$A,0))</f>
        <v>239961</v>
      </c>
      <c r="L115" s="46">
        <f>INDEX('Index Volume'!L:L,MATCH(Index_New!$A115,'Index Volume'!$A:$A,0))</f>
        <v>26976</v>
      </c>
      <c r="M115" s="46">
        <f t="shared" si="26"/>
        <v>75049157</v>
      </c>
      <c r="N115" s="1">
        <f t="shared" si="27"/>
        <v>75049157</v>
      </c>
      <c r="O115" t="b">
        <f t="shared" si="28"/>
        <v>1</v>
      </c>
      <c r="Q115" s="7">
        <f t="shared" si="29"/>
        <v>0.76829425805840901</v>
      </c>
      <c r="R115" s="7">
        <f t="shared" si="30"/>
        <v>1.3221150027612696E-2</v>
      </c>
      <c r="S115" s="7">
        <f t="shared" si="31"/>
        <v>2.1747191161120026E-2</v>
      </c>
      <c r="T115" s="7">
        <f t="shared" si="32"/>
        <v>0</v>
      </c>
      <c r="U115" s="7">
        <f t="shared" si="33"/>
        <v>0.19096224328878406</v>
      </c>
      <c r="V115" s="7">
        <f t="shared" si="34"/>
        <v>0</v>
      </c>
      <c r="W115" s="7">
        <f t="shared" si="35"/>
        <v>2.5247151269664086E-3</v>
      </c>
      <c r="X115" s="7">
        <f t="shared" si="36"/>
        <v>0</v>
      </c>
      <c r="Y115" s="7">
        <f t="shared" si="37"/>
        <v>0</v>
      </c>
      <c r="Z115" s="7">
        <f t="shared" si="38"/>
        <v>2.8136586456791379E-3</v>
      </c>
      <c r="AA115" s="7">
        <f t="shared" si="39"/>
        <v>4.3678369142863456E-4</v>
      </c>
      <c r="AC115" s="7">
        <f>IF(DAY($A115)=1,VLOOKUP($A115-1,$A$2:$L$1124,$Q$1,FALSE)/VLOOKUP($A115-1,$A$2:$N$1124,14,FALSE),AC114)</f>
        <v>0.76829425805840901</v>
      </c>
      <c r="AD115" s="7">
        <f>IF(DAY($A115)=1,VLOOKUP($A115-1,$A$2:$L$1124,$R$1,FALSE)/VLOOKUP($A115-1,$A$2:$N$1124,14,FALSE),AD114)</f>
        <v>1.3221150027612696E-2</v>
      </c>
      <c r="AE115" s="7">
        <f>IF(DAY($A115)=1,VLOOKUP($A115-1,$A$2:$L$1124,$S$1,FALSE)/VLOOKUP($A115-1,$A$2:$N$1124,14,FALSE),AE114)</f>
        <v>2.1747191161120026E-2</v>
      </c>
      <c r="AF115" s="7">
        <f>IF(DAY($A115)=1,VLOOKUP($A115-1,$A$2:$L$1124,$T$1,FALSE)/VLOOKUP($A115-1,$A$2:$N$1124,14,FALSE),AF114)</f>
        <v>0</v>
      </c>
      <c r="AG115" s="7">
        <f>IF(DAY($A115)=1,VLOOKUP($A115-1,$A$2:$L$1124,$U$1,FALSE)/VLOOKUP($A115-1,$A$2:$N$1124,14,FALSE),AG114)</f>
        <v>0.19096224328878406</v>
      </c>
      <c r="AH115" s="7">
        <f>IF(DAY($A115)=1,VLOOKUP($A115-1,$A$2:$L$1124,$V$1,FALSE)/VLOOKUP($A115-1,$A$2:$N$1124,14,FALSE),AH114)</f>
        <v>0</v>
      </c>
      <c r="AI115" s="7">
        <f>IF(DAY($A115)=1,VLOOKUP($A115-1,$A$2:$L$1124,$W$1,FALSE)/VLOOKUP($A115-1,$A$2:$N$1124,14,FALSE),AI114)</f>
        <v>2.5247151269664086E-3</v>
      </c>
      <c r="AJ115" s="7">
        <f>IF(DAY($A115)=1,VLOOKUP($A115-1,$A$2:$L$1124,$X$1,FALSE)/VLOOKUP($A115-1,$A$2:$N$1124,14,FALSE),AJ114)</f>
        <v>0</v>
      </c>
      <c r="AK115" s="7">
        <f>IF(DAY($A115)=1,VLOOKUP($A115-1,$A$2:$L$1124,$Y$1,FALSE)/VLOOKUP($A115-1,$A$2:$N$1124,14,FALSE),AK114)</f>
        <v>0</v>
      </c>
      <c r="AL115" s="7">
        <f>IF(DAY($A115)=1,VLOOKUP($A115-1,$A$2:$L$1124,$Z$1,FALSE)/VLOOKUP($A115-1,$A$2:$N$1124,14,FALSE),AL114)</f>
        <v>2.8136586456791379E-3</v>
      </c>
      <c r="AM115" s="7">
        <f>IF(DAY($A115)=1,VLOOKUP($A115-1,$A$2:$L$1124,$AA$1,FALSE)/VLOOKUP($A115-1,$A$2:$N$1124,14,FALSE),AM114)</f>
        <v>4.3678369142863456E-4</v>
      </c>
      <c r="AO115" s="12">
        <f>VLOOKUP($A115,BTC!$A$1:$G$1853,5,FALSE)</f>
        <v>445.74</v>
      </c>
      <c r="AP115" s="12">
        <f>VLOOKUP($A115,XRP!$A$1:$G$1853,5,FALSE)</f>
        <v>7.2839999999999997E-3</v>
      </c>
      <c r="AQ115" s="12">
        <f>VLOOKUP($A115,LTC!$A$1:$G$1853,5,FALSE)</f>
        <v>3.32</v>
      </c>
      <c r="AR115" s="12">
        <f>VLOOKUP($A115,ETC!$A$1:$G$1853,5,FALSE)</f>
        <v>0</v>
      </c>
      <c r="AS115" s="12">
        <f>VLOOKUP($A115,ETH!$A$1:$G$1853,5,FALSE)</f>
        <v>7.82</v>
      </c>
      <c r="AT115" s="12">
        <f>VLOOKUP($A115,BCH!$A$1:$G$1853,5,FALSE)</f>
        <v>0</v>
      </c>
      <c r="AU115" s="12">
        <f>VLOOKUP($A115,XMR!$A$1:$G$1853,5,FALSE)</f>
        <v>0.98042899999999999</v>
      </c>
      <c r="AV115" s="12">
        <f>VLOOKUP($A115,ZEC!$A$1:$G$1853,5,FALSE)</f>
        <v>0</v>
      </c>
      <c r="AW115" s="12">
        <f>VLOOKUP($A115,EOS!$A$1:$G$1853,5,FALSE)</f>
        <v>0</v>
      </c>
      <c r="AX115" s="12">
        <f>VLOOKUP($A115,DASH!$A$1:$G$1853,5,FALSE)</f>
        <v>6.28</v>
      </c>
      <c r="AY115" s="12">
        <f>VLOOKUP($A115,XLM!$A$1:$G$1853,5,FALSE)</f>
        <v>1.9170000000000001E-3</v>
      </c>
      <c r="BA115" s="24">
        <v>1</v>
      </c>
      <c r="BB115" s="24">
        <v>1</v>
      </c>
      <c r="BC115" s="24">
        <v>1</v>
      </c>
      <c r="BD115" s="24">
        <v>0</v>
      </c>
      <c r="BE115" s="24">
        <v>1</v>
      </c>
      <c r="BF115" s="24">
        <v>0</v>
      </c>
      <c r="BG115" s="24">
        <v>1</v>
      </c>
      <c r="BH115" s="24">
        <v>0</v>
      </c>
      <c r="BI115" s="24">
        <v>0</v>
      </c>
      <c r="BJ115" s="24">
        <v>1</v>
      </c>
      <c r="BK115" s="24">
        <v>1</v>
      </c>
      <c r="BM115" s="19">
        <f>IF(SUM(BA114:BK114)=SUM(BA115:BK115),BM114,BM114*SUMPRODUCT(BA115:BK115,AO115:AY115,Q115:AA115)/SUMPRODUCT(BA114:BK114,AO115:AY115,AC115:AM115))</f>
        <v>0.92135790630093795</v>
      </c>
      <c r="BN115" s="26">
        <f>SUMPRODUCT(AO115:AY115,BA115:BK115,Q115:AA115)/BM115</f>
        <v>373.41107931204755</v>
      </c>
      <c r="BO115">
        <f t="shared" si="40"/>
        <v>445.74</v>
      </c>
    </row>
    <row r="116" spans="1:67" x14ac:dyDescent="0.75">
      <c r="A116" s="4">
        <v>42483</v>
      </c>
      <c r="B116" s="46">
        <f>INDEX('Index Volume'!B:B,MATCH(Index_New!$A116,'Index Volume'!$A:$A,0))</f>
        <v>50485400</v>
      </c>
      <c r="C116" s="46">
        <f>INDEX('Index Volume'!C:C,MATCH(Index_New!$A116,'Index Volume'!$A:$A,0))</f>
        <v>345650</v>
      </c>
      <c r="D116" s="46">
        <f>INDEX('Index Volume'!D:D,MATCH(Index_New!$A116,'Index Volume'!$A:$A,0))</f>
        <v>1383790</v>
      </c>
      <c r="E116" s="46">
        <f>INDEX('Index Volume'!E:E,MATCH(Index_New!$A116,'Index Volume'!$A:$A,0))</f>
        <v>0</v>
      </c>
      <c r="F116" s="46">
        <f>INDEX('Index Volume'!F:F,MATCH(Index_New!$A116,'Index Volume'!$A:$A,0))</f>
        <v>14565200</v>
      </c>
      <c r="G116" s="46">
        <f>INDEX('Index Volume'!G:G,MATCH(Index_New!$A116,'Index Volume'!$A:$A,0))</f>
        <v>0</v>
      </c>
      <c r="H116" s="46">
        <f>INDEX('Index Volume'!H:H,MATCH(Index_New!$A116,'Index Volume'!$A:$A,0))</f>
        <v>111624</v>
      </c>
      <c r="I116" s="46">
        <f>INDEX('Index Volume'!I:I,MATCH(Index_New!$A116,'Index Volume'!$A:$A,0))</f>
        <v>0</v>
      </c>
      <c r="J116" s="46">
        <f>INDEX('Index Volume'!J:J,MATCH(Index_New!$A116,'Index Volume'!$A:$A,0))</f>
        <v>0</v>
      </c>
      <c r="K116" s="46">
        <f>INDEX('Index Volume'!K:K,MATCH(Index_New!$A116,'Index Volume'!$A:$A,0))</f>
        <v>241922</v>
      </c>
      <c r="L116" s="46">
        <f>INDEX('Index Volume'!L:L,MATCH(Index_New!$A116,'Index Volume'!$A:$A,0))</f>
        <v>22819</v>
      </c>
      <c r="M116" s="46">
        <f t="shared" si="26"/>
        <v>67156405</v>
      </c>
      <c r="N116" s="1">
        <f t="shared" si="27"/>
        <v>67156405</v>
      </c>
      <c r="O116" t="b">
        <f t="shared" si="28"/>
        <v>1</v>
      </c>
      <c r="Q116" s="7">
        <f t="shared" si="29"/>
        <v>0.76829425805840901</v>
      </c>
      <c r="R116" s="7">
        <f t="shared" si="30"/>
        <v>1.3221150027612696E-2</v>
      </c>
      <c r="S116" s="7">
        <f t="shared" si="31"/>
        <v>2.1747191161120026E-2</v>
      </c>
      <c r="T116" s="7">
        <f t="shared" si="32"/>
        <v>0</v>
      </c>
      <c r="U116" s="7">
        <f t="shared" si="33"/>
        <v>0.19096224328878406</v>
      </c>
      <c r="V116" s="7">
        <f t="shared" si="34"/>
        <v>0</v>
      </c>
      <c r="W116" s="7">
        <f t="shared" si="35"/>
        <v>2.5247151269664086E-3</v>
      </c>
      <c r="X116" s="7">
        <f t="shared" si="36"/>
        <v>0</v>
      </c>
      <c r="Y116" s="7">
        <f t="shared" si="37"/>
        <v>0</v>
      </c>
      <c r="Z116" s="7">
        <f t="shared" si="38"/>
        <v>2.8136586456791379E-3</v>
      </c>
      <c r="AA116" s="7">
        <f t="shared" si="39"/>
        <v>4.3678369142863456E-4</v>
      </c>
      <c r="AC116" s="7">
        <f>IF(DAY($A116)=1,VLOOKUP($A116-1,$A$2:$L$1124,$Q$1,FALSE)/VLOOKUP($A116-1,$A$2:$N$1124,14,FALSE),AC115)</f>
        <v>0.76829425805840901</v>
      </c>
      <c r="AD116" s="7">
        <f>IF(DAY($A116)=1,VLOOKUP($A116-1,$A$2:$L$1124,$R$1,FALSE)/VLOOKUP($A116-1,$A$2:$N$1124,14,FALSE),AD115)</f>
        <v>1.3221150027612696E-2</v>
      </c>
      <c r="AE116" s="7">
        <f>IF(DAY($A116)=1,VLOOKUP($A116-1,$A$2:$L$1124,$S$1,FALSE)/VLOOKUP($A116-1,$A$2:$N$1124,14,FALSE),AE115)</f>
        <v>2.1747191161120026E-2</v>
      </c>
      <c r="AF116" s="7">
        <f>IF(DAY($A116)=1,VLOOKUP($A116-1,$A$2:$L$1124,$T$1,FALSE)/VLOOKUP($A116-1,$A$2:$N$1124,14,FALSE),AF115)</f>
        <v>0</v>
      </c>
      <c r="AG116" s="7">
        <f>IF(DAY($A116)=1,VLOOKUP($A116-1,$A$2:$L$1124,$U$1,FALSE)/VLOOKUP($A116-1,$A$2:$N$1124,14,FALSE),AG115)</f>
        <v>0.19096224328878406</v>
      </c>
      <c r="AH116" s="7">
        <f>IF(DAY($A116)=1,VLOOKUP($A116-1,$A$2:$L$1124,$V$1,FALSE)/VLOOKUP($A116-1,$A$2:$N$1124,14,FALSE),AH115)</f>
        <v>0</v>
      </c>
      <c r="AI116" s="7">
        <f>IF(DAY($A116)=1,VLOOKUP($A116-1,$A$2:$L$1124,$W$1,FALSE)/VLOOKUP($A116-1,$A$2:$N$1124,14,FALSE),AI115)</f>
        <v>2.5247151269664086E-3</v>
      </c>
      <c r="AJ116" s="7">
        <f>IF(DAY($A116)=1,VLOOKUP($A116-1,$A$2:$L$1124,$X$1,FALSE)/VLOOKUP($A116-1,$A$2:$N$1124,14,FALSE),AJ115)</f>
        <v>0</v>
      </c>
      <c r="AK116" s="7">
        <f>IF(DAY($A116)=1,VLOOKUP($A116-1,$A$2:$L$1124,$Y$1,FALSE)/VLOOKUP($A116-1,$A$2:$N$1124,14,FALSE),AK115)</f>
        <v>0</v>
      </c>
      <c r="AL116" s="7">
        <f>IF(DAY($A116)=1,VLOOKUP($A116-1,$A$2:$L$1124,$Z$1,FALSE)/VLOOKUP($A116-1,$A$2:$N$1124,14,FALSE),AL115)</f>
        <v>2.8136586456791379E-3</v>
      </c>
      <c r="AM116" s="7">
        <f>IF(DAY($A116)=1,VLOOKUP($A116-1,$A$2:$L$1124,$AA$1,FALSE)/VLOOKUP($A116-1,$A$2:$N$1124,14,FALSE),AM115)</f>
        <v>4.3678369142863456E-4</v>
      </c>
      <c r="AO116" s="12">
        <f>VLOOKUP($A116,BTC!$A$1:$G$1853,5,FALSE)</f>
        <v>450.28</v>
      </c>
      <c r="AP116" s="12">
        <f>VLOOKUP($A116,XRP!$A$1:$G$1853,5,FALSE)</f>
        <v>7.3460000000000001E-3</v>
      </c>
      <c r="AQ116" s="12">
        <f>VLOOKUP($A116,LTC!$A$1:$G$1853,5,FALSE)</f>
        <v>3.33</v>
      </c>
      <c r="AR116" s="12">
        <f>VLOOKUP($A116,ETC!$A$1:$G$1853,5,FALSE)</f>
        <v>0</v>
      </c>
      <c r="AS116" s="12">
        <f>VLOOKUP($A116,ETH!$A$1:$G$1853,5,FALSE)</f>
        <v>8.2899999999999991</v>
      </c>
      <c r="AT116" s="12">
        <f>VLOOKUP($A116,BCH!$A$1:$G$1853,5,FALSE)</f>
        <v>0</v>
      </c>
      <c r="AU116" s="12">
        <f>VLOOKUP($A116,XMR!$A$1:$G$1853,5,FALSE)</f>
        <v>1.04</v>
      </c>
      <c r="AV116" s="12">
        <f>VLOOKUP($A116,ZEC!$A$1:$G$1853,5,FALSE)</f>
        <v>0</v>
      </c>
      <c r="AW116" s="12">
        <f>VLOOKUP($A116,EOS!$A$1:$G$1853,5,FALSE)</f>
        <v>0</v>
      </c>
      <c r="AX116" s="12">
        <f>VLOOKUP($A116,DASH!$A$1:$G$1853,5,FALSE)</f>
        <v>6.51</v>
      </c>
      <c r="AY116" s="12">
        <f>VLOOKUP($A116,XLM!$A$1:$G$1853,5,FALSE)</f>
        <v>1.926E-3</v>
      </c>
      <c r="BA116" s="24">
        <v>1</v>
      </c>
      <c r="BB116" s="24">
        <v>1</v>
      </c>
      <c r="BC116" s="24">
        <v>1</v>
      </c>
      <c r="BD116" s="24">
        <v>0</v>
      </c>
      <c r="BE116" s="24">
        <v>1</v>
      </c>
      <c r="BF116" s="24">
        <v>0</v>
      </c>
      <c r="BG116" s="24">
        <v>1</v>
      </c>
      <c r="BH116" s="24">
        <v>0</v>
      </c>
      <c r="BI116" s="24">
        <v>0</v>
      </c>
      <c r="BJ116" s="24">
        <v>1</v>
      </c>
      <c r="BK116" s="24">
        <v>1</v>
      </c>
      <c r="BM116" s="19">
        <f>IF(SUM(BA115:BK115)=SUM(BA116:BK116),BM115,BM115*SUMPRODUCT(BA116:BK116,AO116:AY116,Q116:AA116)/SUMPRODUCT(BA115:BK115,AO116:AY116,AC116:AM116))</f>
        <v>0.92135790630093795</v>
      </c>
      <c r="BN116" s="26">
        <f>SUMPRODUCT(AO116:AY116,BA116:BK116,Q116:AA116)/BM116</f>
        <v>377.29537226520233</v>
      </c>
      <c r="BO116">
        <f t="shared" si="40"/>
        <v>450.28</v>
      </c>
    </row>
    <row r="117" spans="1:67" x14ac:dyDescent="0.75">
      <c r="A117" s="3">
        <v>42484</v>
      </c>
      <c r="B117" s="46">
        <f>INDEX('Index Volume'!B:B,MATCH(Index_New!$A117,'Index Volume'!$A:$A,0))</f>
        <v>68198400</v>
      </c>
      <c r="C117" s="46">
        <f>INDEX('Index Volume'!C:C,MATCH(Index_New!$A117,'Index Volume'!$A:$A,0))</f>
        <v>472274</v>
      </c>
      <c r="D117" s="46">
        <f>INDEX('Index Volume'!D:D,MATCH(Index_New!$A117,'Index Volume'!$A:$A,0))</f>
        <v>4502460</v>
      </c>
      <c r="E117" s="46">
        <f>INDEX('Index Volume'!E:E,MATCH(Index_New!$A117,'Index Volume'!$A:$A,0))</f>
        <v>0</v>
      </c>
      <c r="F117" s="46">
        <f>INDEX('Index Volume'!F:F,MATCH(Index_New!$A117,'Index Volume'!$A:$A,0))</f>
        <v>10786400</v>
      </c>
      <c r="G117" s="46">
        <f>INDEX('Index Volume'!G:G,MATCH(Index_New!$A117,'Index Volume'!$A:$A,0))</f>
        <v>0</v>
      </c>
      <c r="H117" s="46">
        <f>INDEX('Index Volume'!H:H,MATCH(Index_New!$A117,'Index Volume'!$A:$A,0))</f>
        <v>117386</v>
      </c>
      <c r="I117" s="46">
        <f>INDEX('Index Volume'!I:I,MATCH(Index_New!$A117,'Index Volume'!$A:$A,0))</f>
        <v>0</v>
      </c>
      <c r="J117" s="46">
        <f>INDEX('Index Volume'!J:J,MATCH(Index_New!$A117,'Index Volume'!$A:$A,0))</f>
        <v>0</v>
      </c>
      <c r="K117" s="46">
        <f>INDEX('Index Volume'!K:K,MATCH(Index_New!$A117,'Index Volume'!$A:$A,0))</f>
        <v>236604</v>
      </c>
      <c r="L117" s="46">
        <f>INDEX('Index Volume'!L:L,MATCH(Index_New!$A117,'Index Volume'!$A:$A,0))</f>
        <v>18230</v>
      </c>
      <c r="M117" s="46">
        <f t="shared" si="26"/>
        <v>84331754</v>
      </c>
      <c r="N117" s="1">
        <f t="shared" si="27"/>
        <v>84331754</v>
      </c>
      <c r="O117" t="b">
        <f t="shared" si="28"/>
        <v>1</v>
      </c>
      <c r="Q117" s="7">
        <f t="shared" si="29"/>
        <v>0.76829425805840901</v>
      </c>
      <c r="R117" s="7">
        <f t="shared" si="30"/>
        <v>1.3221150027612696E-2</v>
      </c>
      <c r="S117" s="7">
        <f t="shared" si="31"/>
        <v>2.1747191161120026E-2</v>
      </c>
      <c r="T117" s="7">
        <f t="shared" si="32"/>
        <v>0</v>
      </c>
      <c r="U117" s="7">
        <f t="shared" si="33"/>
        <v>0.19096224328878406</v>
      </c>
      <c r="V117" s="7">
        <f t="shared" si="34"/>
        <v>0</v>
      </c>
      <c r="W117" s="7">
        <f t="shared" si="35"/>
        <v>2.5247151269664086E-3</v>
      </c>
      <c r="X117" s="7">
        <f t="shared" si="36"/>
        <v>0</v>
      </c>
      <c r="Y117" s="7">
        <f t="shared" si="37"/>
        <v>0</v>
      </c>
      <c r="Z117" s="7">
        <f t="shared" si="38"/>
        <v>2.8136586456791379E-3</v>
      </c>
      <c r="AA117" s="7">
        <f t="shared" si="39"/>
        <v>4.3678369142863456E-4</v>
      </c>
      <c r="AC117" s="7">
        <f>IF(DAY($A117)=1,VLOOKUP($A117-1,$A$2:$L$1124,$Q$1,FALSE)/VLOOKUP($A117-1,$A$2:$N$1124,14,FALSE),AC116)</f>
        <v>0.76829425805840901</v>
      </c>
      <c r="AD117" s="7">
        <f>IF(DAY($A117)=1,VLOOKUP($A117-1,$A$2:$L$1124,$R$1,FALSE)/VLOOKUP($A117-1,$A$2:$N$1124,14,FALSE),AD116)</f>
        <v>1.3221150027612696E-2</v>
      </c>
      <c r="AE117" s="7">
        <f>IF(DAY($A117)=1,VLOOKUP($A117-1,$A$2:$L$1124,$S$1,FALSE)/VLOOKUP($A117-1,$A$2:$N$1124,14,FALSE),AE116)</f>
        <v>2.1747191161120026E-2</v>
      </c>
      <c r="AF117" s="7">
        <f>IF(DAY($A117)=1,VLOOKUP($A117-1,$A$2:$L$1124,$T$1,FALSE)/VLOOKUP($A117-1,$A$2:$N$1124,14,FALSE),AF116)</f>
        <v>0</v>
      </c>
      <c r="AG117" s="7">
        <f>IF(DAY($A117)=1,VLOOKUP($A117-1,$A$2:$L$1124,$U$1,FALSE)/VLOOKUP($A117-1,$A$2:$N$1124,14,FALSE),AG116)</f>
        <v>0.19096224328878406</v>
      </c>
      <c r="AH117" s="7">
        <f>IF(DAY($A117)=1,VLOOKUP($A117-1,$A$2:$L$1124,$V$1,FALSE)/VLOOKUP($A117-1,$A$2:$N$1124,14,FALSE),AH116)</f>
        <v>0</v>
      </c>
      <c r="AI117" s="7">
        <f>IF(DAY($A117)=1,VLOOKUP($A117-1,$A$2:$L$1124,$W$1,FALSE)/VLOOKUP($A117-1,$A$2:$N$1124,14,FALSE),AI116)</f>
        <v>2.5247151269664086E-3</v>
      </c>
      <c r="AJ117" s="7">
        <f>IF(DAY($A117)=1,VLOOKUP($A117-1,$A$2:$L$1124,$X$1,FALSE)/VLOOKUP($A117-1,$A$2:$N$1124,14,FALSE),AJ116)</f>
        <v>0</v>
      </c>
      <c r="AK117" s="7">
        <f>IF(DAY($A117)=1,VLOOKUP($A117-1,$A$2:$L$1124,$Y$1,FALSE)/VLOOKUP($A117-1,$A$2:$N$1124,14,FALSE),AK116)</f>
        <v>0</v>
      </c>
      <c r="AL117" s="7">
        <f>IF(DAY($A117)=1,VLOOKUP($A117-1,$A$2:$L$1124,$Z$1,FALSE)/VLOOKUP($A117-1,$A$2:$N$1124,14,FALSE),AL116)</f>
        <v>2.8136586456791379E-3</v>
      </c>
      <c r="AM117" s="7">
        <f>IF(DAY($A117)=1,VLOOKUP($A117-1,$A$2:$L$1124,$AA$1,FALSE)/VLOOKUP($A117-1,$A$2:$N$1124,14,FALSE),AM116)</f>
        <v>4.3678369142863456E-4</v>
      </c>
      <c r="AO117" s="12">
        <f>VLOOKUP($A117,BTC!$A$1:$G$1853,5,FALSE)</f>
        <v>458.55</v>
      </c>
      <c r="AP117" s="12">
        <f>VLOOKUP($A117,XRP!$A$1:$G$1853,5,FALSE)</f>
        <v>7.2509999999999996E-3</v>
      </c>
      <c r="AQ117" s="12">
        <f>VLOOKUP($A117,LTC!$A$1:$G$1853,5,FALSE)</f>
        <v>3.63</v>
      </c>
      <c r="AR117" s="12">
        <f>VLOOKUP($A117,ETC!$A$1:$G$1853,5,FALSE)</f>
        <v>0</v>
      </c>
      <c r="AS117" s="12">
        <f>VLOOKUP($A117,ETH!$A$1:$G$1853,5,FALSE)</f>
        <v>8</v>
      </c>
      <c r="AT117" s="12">
        <f>VLOOKUP($A117,BCH!$A$1:$G$1853,5,FALSE)</f>
        <v>0</v>
      </c>
      <c r="AU117" s="12">
        <f>VLOOKUP($A117,XMR!$A$1:$G$1853,5,FALSE)</f>
        <v>1.01</v>
      </c>
      <c r="AV117" s="12">
        <f>VLOOKUP($A117,ZEC!$A$1:$G$1853,5,FALSE)</f>
        <v>0</v>
      </c>
      <c r="AW117" s="12">
        <f>VLOOKUP($A117,EOS!$A$1:$G$1853,5,FALSE)</f>
        <v>0</v>
      </c>
      <c r="AX117" s="12">
        <f>VLOOKUP($A117,DASH!$A$1:$G$1853,5,FALSE)</f>
        <v>6.44</v>
      </c>
      <c r="AY117" s="12">
        <f>VLOOKUP($A117,XLM!$A$1:$G$1853,5,FALSE)</f>
        <v>1.9120000000000001E-3</v>
      </c>
      <c r="BA117" s="24">
        <v>1</v>
      </c>
      <c r="BB117" s="24">
        <v>1</v>
      </c>
      <c r="BC117" s="24">
        <v>1</v>
      </c>
      <c r="BD117" s="24">
        <v>0</v>
      </c>
      <c r="BE117" s="24">
        <v>1</v>
      </c>
      <c r="BF117" s="24">
        <v>0</v>
      </c>
      <c r="BG117" s="24">
        <v>1</v>
      </c>
      <c r="BH117" s="24">
        <v>0</v>
      </c>
      <c r="BI117" s="24">
        <v>0</v>
      </c>
      <c r="BJ117" s="24">
        <v>1</v>
      </c>
      <c r="BK117" s="24">
        <v>1</v>
      </c>
      <c r="BM117" s="19">
        <f>IF(SUM(BA116:BK116)=SUM(BA117:BK117),BM116,BM116*SUMPRODUCT(BA117:BK117,AO117:AY117,Q117:AA117)/SUMPRODUCT(BA116:BK116,AO117:AY117,AC117:AM117))</f>
        <v>0.92135790630093795</v>
      </c>
      <c r="BN117" s="26">
        <f>SUMPRODUCT(AO117:AY117,BA117:BK117,Q117:AA117)/BM117</f>
        <v>384.13816877038067</v>
      </c>
      <c r="BO117">
        <f t="shared" si="40"/>
        <v>458.55</v>
      </c>
    </row>
    <row r="118" spans="1:67" x14ac:dyDescent="0.75">
      <c r="A118" s="4">
        <v>42485</v>
      </c>
      <c r="B118" s="46">
        <f>INDEX('Index Volume'!B:B,MATCH(Index_New!$A118,'Index Volume'!$A:$A,0))</f>
        <v>87091800</v>
      </c>
      <c r="C118" s="46">
        <f>INDEX('Index Volume'!C:C,MATCH(Index_New!$A118,'Index Volume'!$A:$A,0))</f>
        <v>605219</v>
      </c>
      <c r="D118" s="46">
        <f>INDEX('Index Volume'!D:D,MATCH(Index_New!$A118,'Index Volume'!$A:$A,0))</f>
        <v>6605750</v>
      </c>
      <c r="E118" s="46">
        <f>INDEX('Index Volume'!E:E,MATCH(Index_New!$A118,'Index Volume'!$A:$A,0))</f>
        <v>0</v>
      </c>
      <c r="F118" s="46">
        <f>INDEX('Index Volume'!F:F,MATCH(Index_New!$A118,'Index Volume'!$A:$A,0))</f>
        <v>18239900</v>
      </c>
      <c r="G118" s="46">
        <f>INDEX('Index Volume'!G:G,MATCH(Index_New!$A118,'Index Volume'!$A:$A,0))</f>
        <v>0</v>
      </c>
      <c r="H118" s="46">
        <f>INDEX('Index Volume'!H:H,MATCH(Index_New!$A118,'Index Volume'!$A:$A,0))</f>
        <v>209133</v>
      </c>
      <c r="I118" s="46">
        <f>INDEX('Index Volume'!I:I,MATCH(Index_New!$A118,'Index Volume'!$A:$A,0))</f>
        <v>0</v>
      </c>
      <c r="J118" s="46">
        <f>INDEX('Index Volume'!J:J,MATCH(Index_New!$A118,'Index Volume'!$A:$A,0))</f>
        <v>0</v>
      </c>
      <c r="K118" s="46">
        <f>INDEX('Index Volume'!K:K,MATCH(Index_New!$A118,'Index Volume'!$A:$A,0))</f>
        <v>269831</v>
      </c>
      <c r="L118" s="46">
        <f>INDEX('Index Volume'!L:L,MATCH(Index_New!$A118,'Index Volume'!$A:$A,0))</f>
        <v>55865</v>
      </c>
      <c r="M118" s="46">
        <f t="shared" si="26"/>
        <v>113077498</v>
      </c>
      <c r="N118" s="1">
        <f t="shared" si="27"/>
        <v>113077498</v>
      </c>
      <c r="O118" t="b">
        <f t="shared" si="28"/>
        <v>1</v>
      </c>
      <c r="Q118" s="7">
        <f t="shared" si="29"/>
        <v>0.76829425805840901</v>
      </c>
      <c r="R118" s="7">
        <f t="shared" si="30"/>
        <v>1.3221150027612696E-2</v>
      </c>
      <c r="S118" s="7">
        <f t="shared" si="31"/>
        <v>2.1747191161120026E-2</v>
      </c>
      <c r="T118" s="7">
        <f t="shared" si="32"/>
        <v>0</v>
      </c>
      <c r="U118" s="7">
        <f t="shared" si="33"/>
        <v>0.19096224328878406</v>
      </c>
      <c r="V118" s="7">
        <f t="shared" si="34"/>
        <v>0</v>
      </c>
      <c r="W118" s="7">
        <f t="shared" si="35"/>
        <v>2.5247151269664086E-3</v>
      </c>
      <c r="X118" s="7">
        <f t="shared" si="36"/>
        <v>0</v>
      </c>
      <c r="Y118" s="7">
        <f t="shared" si="37"/>
        <v>0</v>
      </c>
      <c r="Z118" s="7">
        <f t="shared" si="38"/>
        <v>2.8136586456791379E-3</v>
      </c>
      <c r="AA118" s="7">
        <f t="shared" si="39"/>
        <v>4.3678369142863456E-4</v>
      </c>
      <c r="AC118" s="7">
        <f>IF(DAY($A118)=1,VLOOKUP($A118-1,$A$2:$L$1124,$Q$1,FALSE)/VLOOKUP($A118-1,$A$2:$N$1124,14,FALSE),AC117)</f>
        <v>0.76829425805840901</v>
      </c>
      <c r="AD118" s="7">
        <f>IF(DAY($A118)=1,VLOOKUP($A118-1,$A$2:$L$1124,$R$1,FALSE)/VLOOKUP($A118-1,$A$2:$N$1124,14,FALSE),AD117)</f>
        <v>1.3221150027612696E-2</v>
      </c>
      <c r="AE118" s="7">
        <f>IF(DAY($A118)=1,VLOOKUP($A118-1,$A$2:$L$1124,$S$1,FALSE)/VLOOKUP($A118-1,$A$2:$N$1124,14,FALSE),AE117)</f>
        <v>2.1747191161120026E-2</v>
      </c>
      <c r="AF118" s="7">
        <f>IF(DAY($A118)=1,VLOOKUP($A118-1,$A$2:$L$1124,$T$1,FALSE)/VLOOKUP($A118-1,$A$2:$N$1124,14,FALSE),AF117)</f>
        <v>0</v>
      </c>
      <c r="AG118" s="7">
        <f>IF(DAY($A118)=1,VLOOKUP($A118-1,$A$2:$L$1124,$U$1,FALSE)/VLOOKUP($A118-1,$A$2:$N$1124,14,FALSE),AG117)</f>
        <v>0.19096224328878406</v>
      </c>
      <c r="AH118" s="7">
        <f>IF(DAY($A118)=1,VLOOKUP($A118-1,$A$2:$L$1124,$V$1,FALSE)/VLOOKUP($A118-1,$A$2:$N$1124,14,FALSE),AH117)</f>
        <v>0</v>
      </c>
      <c r="AI118" s="7">
        <f>IF(DAY($A118)=1,VLOOKUP($A118-1,$A$2:$L$1124,$W$1,FALSE)/VLOOKUP($A118-1,$A$2:$N$1124,14,FALSE),AI117)</f>
        <v>2.5247151269664086E-3</v>
      </c>
      <c r="AJ118" s="7">
        <f>IF(DAY($A118)=1,VLOOKUP($A118-1,$A$2:$L$1124,$X$1,FALSE)/VLOOKUP($A118-1,$A$2:$N$1124,14,FALSE),AJ117)</f>
        <v>0</v>
      </c>
      <c r="AK118" s="7">
        <f>IF(DAY($A118)=1,VLOOKUP($A118-1,$A$2:$L$1124,$Y$1,FALSE)/VLOOKUP($A118-1,$A$2:$N$1124,14,FALSE),AK117)</f>
        <v>0</v>
      </c>
      <c r="AL118" s="7">
        <f>IF(DAY($A118)=1,VLOOKUP($A118-1,$A$2:$L$1124,$Z$1,FALSE)/VLOOKUP($A118-1,$A$2:$N$1124,14,FALSE),AL117)</f>
        <v>2.8136586456791379E-3</v>
      </c>
      <c r="AM118" s="7">
        <f>IF(DAY($A118)=1,VLOOKUP($A118-1,$A$2:$L$1124,$AA$1,FALSE)/VLOOKUP($A118-1,$A$2:$N$1124,14,FALSE),AM117)</f>
        <v>4.3678369142863456E-4</v>
      </c>
      <c r="AO118" s="12">
        <f>VLOOKUP($A118,BTC!$A$1:$G$1853,5,FALSE)</f>
        <v>461.43</v>
      </c>
      <c r="AP118" s="12">
        <f>VLOOKUP($A118,XRP!$A$1:$G$1853,5,FALSE)</f>
        <v>7.2830000000000004E-3</v>
      </c>
      <c r="AQ118" s="12">
        <f>VLOOKUP($A118,LTC!$A$1:$G$1853,5,FALSE)</f>
        <v>3.81</v>
      </c>
      <c r="AR118" s="12">
        <f>VLOOKUP($A118,ETC!$A$1:$G$1853,5,FALSE)</f>
        <v>0</v>
      </c>
      <c r="AS118" s="12">
        <f>VLOOKUP($A118,ETH!$A$1:$G$1853,5,FALSE)</f>
        <v>7.55</v>
      </c>
      <c r="AT118" s="12">
        <f>VLOOKUP($A118,BCH!$A$1:$G$1853,5,FALSE)</f>
        <v>0</v>
      </c>
      <c r="AU118" s="12">
        <f>VLOOKUP($A118,XMR!$A$1:$G$1853,5,FALSE)</f>
        <v>0.95336200000000004</v>
      </c>
      <c r="AV118" s="12">
        <f>VLOOKUP($A118,ZEC!$A$1:$G$1853,5,FALSE)</f>
        <v>0</v>
      </c>
      <c r="AW118" s="12">
        <f>VLOOKUP($A118,EOS!$A$1:$G$1853,5,FALSE)</f>
        <v>0</v>
      </c>
      <c r="AX118" s="12">
        <f>VLOOKUP($A118,DASH!$A$1:$G$1853,5,FALSE)</f>
        <v>6.17</v>
      </c>
      <c r="AY118" s="12">
        <f>VLOOKUP($A118,XLM!$A$1:$G$1853,5,FALSE)</f>
        <v>1.8760000000000001E-3</v>
      </c>
      <c r="BA118" s="24">
        <v>1</v>
      </c>
      <c r="BB118" s="24">
        <v>1</v>
      </c>
      <c r="BC118" s="24">
        <v>1</v>
      </c>
      <c r="BD118" s="24">
        <v>0</v>
      </c>
      <c r="BE118" s="24">
        <v>1</v>
      </c>
      <c r="BF118" s="24">
        <v>0</v>
      </c>
      <c r="BG118" s="24">
        <v>1</v>
      </c>
      <c r="BH118" s="24">
        <v>0</v>
      </c>
      <c r="BI118" s="24">
        <v>0</v>
      </c>
      <c r="BJ118" s="24">
        <v>1</v>
      </c>
      <c r="BK118" s="24">
        <v>1</v>
      </c>
      <c r="BM118" s="19">
        <f>IF(SUM(BA117:BK117)=SUM(BA118:BK118),BM117,BM117*SUMPRODUCT(BA118:BK118,AO118:AY118,Q118:AA118)/SUMPRODUCT(BA117:BK117,AO118:AY118,AC118:AM118))</f>
        <v>0.92135790630093795</v>
      </c>
      <c r="BN118" s="26">
        <f>SUMPRODUCT(AO118:AY118,BA118:BK118,Q118:AA118)/BM118</f>
        <v>386.4497207289358</v>
      </c>
      <c r="BO118">
        <f t="shared" si="40"/>
        <v>461.43</v>
      </c>
    </row>
    <row r="119" spans="1:67" x14ac:dyDescent="0.75">
      <c r="A119" s="3">
        <v>42486</v>
      </c>
      <c r="B119" s="46">
        <f>INDEX('Index Volume'!B:B,MATCH(Index_New!$A119,'Index Volume'!$A:$A,0))</f>
        <v>78971904</v>
      </c>
      <c r="C119" s="46">
        <f>INDEX('Index Volume'!C:C,MATCH(Index_New!$A119,'Index Volume'!$A:$A,0))</f>
        <v>884879</v>
      </c>
      <c r="D119" s="46">
        <f>INDEX('Index Volume'!D:D,MATCH(Index_New!$A119,'Index Volume'!$A:$A,0))</f>
        <v>6717450</v>
      </c>
      <c r="E119" s="46">
        <f>INDEX('Index Volume'!E:E,MATCH(Index_New!$A119,'Index Volume'!$A:$A,0))</f>
        <v>0</v>
      </c>
      <c r="F119" s="46">
        <f>INDEX('Index Volume'!F:F,MATCH(Index_New!$A119,'Index Volume'!$A:$A,0))</f>
        <v>17667300</v>
      </c>
      <c r="G119" s="46">
        <f>INDEX('Index Volume'!G:G,MATCH(Index_New!$A119,'Index Volume'!$A:$A,0))</f>
        <v>0</v>
      </c>
      <c r="H119" s="46">
        <f>INDEX('Index Volume'!H:H,MATCH(Index_New!$A119,'Index Volume'!$A:$A,0))</f>
        <v>339835</v>
      </c>
      <c r="I119" s="46">
        <f>INDEX('Index Volume'!I:I,MATCH(Index_New!$A119,'Index Volume'!$A:$A,0))</f>
        <v>0</v>
      </c>
      <c r="J119" s="46">
        <f>INDEX('Index Volume'!J:J,MATCH(Index_New!$A119,'Index Volume'!$A:$A,0))</f>
        <v>0</v>
      </c>
      <c r="K119" s="46">
        <f>INDEX('Index Volume'!K:K,MATCH(Index_New!$A119,'Index Volume'!$A:$A,0))</f>
        <v>249141</v>
      </c>
      <c r="L119" s="46">
        <f>INDEX('Index Volume'!L:L,MATCH(Index_New!$A119,'Index Volume'!$A:$A,0))</f>
        <v>93637</v>
      </c>
      <c r="M119" s="46">
        <f t="shared" si="26"/>
        <v>104924146</v>
      </c>
      <c r="N119" s="1">
        <f t="shared" si="27"/>
        <v>104924146</v>
      </c>
      <c r="O119" t="b">
        <f t="shared" si="28"/>
        <v>1</v>
      </c>
      <c r="Q119" s="7">
        <f t="shared" si="29"/>
        <v>0.76829425805840901</v>
      </c>
      <c r="R119" s="7">
        <f t="shared" si="30"/>
        <v>1.3221150027612696E-2</v>
      </c>
      <c r="S119" s="7">
        <f t="shared" si="31"/>
        <v>2.1747191161120026E-2</v>
      </c>
      <c r="T119" s="7">
        <f t="shared" si="32"/>
        <v>0</v>
      </c>
      <c r="U119" s="7">
        <f t="shared" si="33"/>
        <v>0.19096224328878406</v>
      </c>
      <c r="V119" s="7">
        <f t="shared" si="34"/>
        <v>0</v>
      </c>
      <c r="W119" s="7">
        <f t="shared" si="35"/>
        <v>2.5247151269664086E-3</v>
      </c>
      <c r="X119" s="7">
        <f t="shared" si="36"/>
        <v>0</v>
      </c>
      <c r="Y119" s="7">
        <f t="shared" si="37"/>
        <v>0</v>
      </c>
      <c r="Z119" s="7">
        <f t="shared" si="38"/>
        <v>2.8136586456791379E-3</v>
      </c>
      <c r="AA119" s="7">
        <f t="shared" si="39"/>
        <v>4.3678369142863456E-4</v>
      </c>
      <c r="AC119" s="7">
        <f>IF(DAY($A119)=1,VLOOKUP($A119-1,$A$2:$L$1124,$Q$1,FALSE)/VLOOKUP($A119-1,$A$2:$N$1124,14,FALSE),AC118)</f>
        <v>0.76829425805840901</v>
      </c>
      <c r="AD119" s="7">
        <f>IF(DAY($A119)=1,VLOOKUP($A119-1,$A$2:$L$1124,$R$1,FALSE)/VLOOKUP($A119-1,$A$2:$N$1124,14,FALSE),AD118)</f>
        <v>1.3221150027612696E-2</v>
      </c>
      <c r="AE119" s="7">
        <f>IF(DAY($A119)=1,VLOOKUP($A119-1,$A$2:$L$1124,$S$1,FALSE)/VLOOKUP($A119-1,$A$2:$N$1124,14,FALSE),AE118)</f>
        <v>2.1747191161120026E-2</v>
      </c>
      <c r="AF119" s="7">
        <f>IF(DAY($A119)=1,VLOOKUP($A119-1,$A$2:$L$1124,$T$1,FALSE)/VLOOKUP($A119-1,$A$2:$N$1124,14,FALSE),AF118)</f>
        <v>0</v>
      </c>
      <c r="AG119" s="7">
        <f>IF(DAY($A119)=1,VLOOKUP($A119-1,$A$2:$L$1124,$U$1,FALSE)/VLOOKUP($A119-1,$A$2:$N$1124,14,FALSE),AG118)</f>
        <v>0.19096224328878406</v>
      </c>
      <c r="AH119" s="7">
        <f>IF(DAY($A119)=1,VLOOKUP($A119-1,$A$2:$L$1124,$V$1,FALSE)/VLOOKUP($A119-1,$A$2:$N$1124,14,FALSE),AH118)</f>
        <v>0</v>
      </c>
      <c r="AI119" s="7">
        <f>IF(DAY($A119)=1,VLOOKUP($A119-1,$A$2:$L$1124,$W$1,FALSE)/VLOOKUP($A119-1,$A$2:$N$1124,14,FALSE),AI118)</f>
        <v>2.5247151269664086E-3</v>
      </c>
      <c r="AJ119" s="7">
        <f>IF(DAY($A119)=1,VLOOKUP($A119-1,$A$2:$L$1124,$X$1,FALSE)/VLOOKUP($A119-1,$A$2:$N$1124,14,FALSE),AJ118)</f>
        <v>0</v>
      </c>
      <c r="AK119" s="7">
        <f>IF(DAY($A119)=1,VLOOKUP($A119-1,$A$2:$L$1124,$Y$1,FALSE)/VLOOKUP($A119-1,$A$2:$N$1124,14,FALSE),AK118)</f>
        <v>0</v>
      </c>
      <c r="AL119" s="7">
        <f>IF(DAY($A119)=1,VLOOKUP($A119-1,$A$2:$L$1124,$Z$1,FALSE)/VLOOKUP($A119-1,$A$2:$N$1124,14,FALSE),AL118)</f>
        <v>2.8136586456791379E-3</v>
      </c>
      <c r="AM119" s="7">
        <f>IF(DAY($A119)=1,VLOOKUP($A119-1,$A$2:$L$1124,$AA$1,FALSE)/VLOOKUP($A119-1,$A$2:$N$1124,14,FALSE),AM118)</f>
        <v>4.3678369142863456E-4</v>
      </c>
      <c r="AO119" s="12">
        <f>VLOOKUP($A119,BTC!$A$1:$G$1853,5,FALSE)</f>
        <v>466.09</v>
      </c>
      <c r="AP119" s="12">
        <f>VLOOKUP($A119,XRP!$A$1:$G$1853,5,FALSE)</f>
        <v>7.0949999999999997E-3</v>
      </c>
      <c r="AQ119" s="12">
        <f>VLOOKUP($A119,LTC!$A$1:$G$1853,5,FALSE)</f>
        <v>4.05</v>
      </c>
      <c r="AR119" s="12">
        <f>VLOOKUP($A119,ETC!$A$1:$G$1853,5,FALSE)</f>
        <v>0</v>
      </c>
      <c r="AS119" s="12">
        <f>VLOOKUP($A119,ETH!$A$1:$G$1853,5,FALSE)</f>
        <v>7.4</v>
      </c>
      <c r="AT119" s="12">
        <f>VLOOKUP($A119,BCH!$A$1:$G$1853,5,FALSE)</f>
        <v>0</v>
      </c>
      <c r="AU119" s="12">
        <f>VLOOKUP($A119,XMR!$A$1:$G$1853,5,FALSE)</f>
        <v>0.88429500000000005</v>
      </c>
      <c r="AV119" s="12">
        <f>VLOOKUP($A119,ZEC!$A$1:$G$1853,5,FALSE)</f>
        <v>0</v>
      </c>
      <c r="AW119" s="12">
        <f>VLOOKUP($A119,EOS!$A$1:$G$1853,5,FALSE)</f>
        <v>0</v>
      </c>
      <c r="AX119" s="12">
        <f>VLOOKUP($A119,DASH!$A$1:$G$1853,5,FALSE)</f>
        <v>6.08</v>
      </c>
      <c r="AY119" s="12">
        <f>VLOOKUP($A119,XLM!$A$1:$G$1853,5,FALSE)</f>
        <v>1.8190000000000001E-3</v>
      </c>
      <c r="BA119" s="24">
        <v>1</v>
      </c>
      <c r="BB119" s="24">
        <v>1</v>
      </c>
      <c r="BC119" s="24">
        <v>1</v>
      </c>
      <c r="BD119" s="24">
        <v>0</v>
      </c>
      <c r="BE119" s="24">
        <v>1</v>
      </c>
      <c r="BF119" s="24">
        <v>0</v>
      </c>
      <c r="BG119" s="24">
        <v>1</v>
      </c>
      <c r="BH119" s="24">
        <v>0</v>
      </c>
      <c r="BI119" s="24">
        <v>0</v>
      </c>
      <c r="BJ119" s="24">
        <v>1</v>
      </c>
      <c r="BK119" s="24">
        <v>1</v>
      </c>
      <c r="BM119" s="19">
        <f>IF(SUM(BA118:BK118)=SUM(BA119:BK119),BM118,BM118*SUMPRODUCT(BA119:BK119,AO119:AY119,Q119:AA119)/SUMPRODUCT(BA118:BK118,AO119:AY119,AC119:AM119))</f>
        <v>0.92135790630093795</v>
      </c>
      <c r="BN119" s="26">
        <f>SUMPRODUCT(AO119:AY119,BA119:BK119,Q119:AA119)/BM119</f>
        <v>390.30967145314992</v>
      </c>
      <c r="BO119">
        <f t="shared" si="40"/>
        <v>466.09</v>
      </c>
    </row>
    <row r="120" spans="1:67" x14ac:dyDescent="0.75">
      <c r="A120" s="4">
        <v>42487</v>
      </c>
      <c r="B120" s="46">
        <f>INDEX('Index Volume'!B:B,MATCH(Index_New!$A120,'Index Volume'!$A:$A,0))</f>
        <v>93564896</v>
      </c>
      <c r="C120" s="46">
        <f>INDEX('Index Volume'!C:C,MATCH(Index_New!$A120,'Index Volume'!$A:$A,0))</f>
        <v>797081</v>
      </c>
      <c r="D120" s="46">
        <f>INDEX('Index Volume'!D:D,MATCH(Index_New!$A120,'Index Volume'!$A:$A,0))</f>
        <v>9435190</v>
      </c>
      <c r="E120" s="46">
        <f>INDEX('Index Volume'!E:E,MATCH(Index_New!$A120,'Index Volume'!$A:$A,0))</f>
        <v>0</v>
      </c>
      <c r="F120" s="46">
        <f>INDEX('Index Volume'!F:F,MATCH(Index_New!$A120,'Index Volume'!$A:$A,0))</f>
        <v>19254500</v>
      </c>
      <c r="G120" s="46">
        <f>INDEX('Index Volume'!G:G,MATCH(Index_New!$A120,'Index Volume'!$A:$A,0))</f>
        <v>0</v>
      </c>
      <c r="H120" s="46">
        <f>INDEX('Index Volume'!H:H,MATCH(Index_New!$A120,'Index Volume'!$A:$A,0))</f>
        <v>300067</v>
      </c>
      <c r="I120" s="46">
        <f>INDEX('Index Volume'!I:I,MATCH(Index_New!$A120,'Index Volume'!$A:$A,0))</f>
        <v>0</v>
      </c>
      <c r="J120" s="46">
        <f>INDEX('Index Volume'!J:J,MATCH(Index_New!$A120,'Index Volume'!$A:$A,0))</f>
        <v>0</v>
      </c>
      <c r="K120" s="46">
        <f>INDEX('Index Volume'!K:K,MATCH(Index_New!$A120,'Index Volume'!$A:$A,0))</f>
        <v>422258</v>
      </c>
      <c r="L120" s="46">
        <f>INDEX('Index Volume'!L:L,MATCH(Index_New!$A120,'Index Volume'!$A:$A,0))</f>
        <v>31873</v>
      </c>
      <c r="M120" s="46">
        <f t="shared" si="26"/>
        <v>123805865</v>
      </c>
      <c r="N120" s="1">
        <f t="shared" si="27"/>
        <v>123805865</v>
      </c>
      <c r="O120" t="b">
        <f t="shared" si="28"/>
        <v>1</v>
      </c>
      <c r="Q120" s="7">
        <f t="shared" si="29"/>
        <v>0.76829425805840901</v>
      </c>
      <c r="R120" s="7">
        <f t="shared" si="30"/>
        <v>1.3221150027612696E-2</v>
      </c>
      <c r="S120" s="7">
        <f t="shared" si="31"/>
        <v>2.1747191161120026E-2</v>
      </c>
      <c r="T120" s="7">
        <f t="shared" si="32"/>
        <v>0</v>
      </c>
      <c r="U120" s="7">
        <f t="shared" si="33"/>
        <v>0.19096224328878406</v>
      </c>
      <c r="V120" s="7">
        <f t="shared" si="34"/>
        <v>0</v>
      </c>
      <c r="W120" s="7">
        <f t="shared" si="35"/>
        <v>2.5247151269664086E-3</v>
      </c>
      <c r="X120" s="7">
        <f t="shared" si="36"/>
        <v>0</v>
      </c>
      <c r="Y120" s="7">
        <f t="shared" si="37"/>
        <v>0</v>
      </c>
      <c r="Z120" s="7">
        <f t="shared" si="38"/>
        <v>2.8136586456791379E-3</v>
      </c>
      <c r="AA120" s="7">
        <f t="shared" si="39"/>
        <v>4.3678369142863456E-4</v>
      </c>
      <c r="AC120" s="7">
        <f>IF(DAY($A120)=1,VLOOKUP($A120-1,$A$2:$L$1124,$Q$1,FALSE)/VLOOKUP($A120-1,$A$2:$N$1124,14,FALSE),AC119)</f>
        <v>0.76829425805840901</v>
      </c>
      <c r="AD120" s="7">
        <f>IF(DAY($A120)=1,VLOOKUP($A120-1,$A$2:$L$1124,$R$1,FALSE)/VLOOKUP($A120-1,$A$2:$N$1124,14,FALSE),AD119)</f>
        <v>1.3221150027612696E-2</v>
      </c>
      <c r="AE120" s="7">
        <f>IF(DAY($A120)=1,VLOOKUP($A120-1,$A$2:$L$1124,$S$1,FALSE)/VLOOKUP($A120-1,$A$2:$N$1124,14,FALSE),AE119)</f>
        <v>2.1747191161120026E-2</v>
      </c>
      <c r="AF120" s="7">
        <f>IF(DAY($A120)=1,VLOOKUP($A120-1,$A$2:$L$1124,$T$1,FALSE)/VLOOKUP($A120-1,$A$2:$N$1124,14,FALSE),AF119)</f>
        <v>0</v>
      </c>
      <c r="AG120" s="7">
        <f>IF(DAY($A120)=1,VLOOKUP($A120-1,$A$2:$L$1124,$U$1,FALSE)/VLOOKUP($A120-1,$A$2:$N$1124,14,FALSE),AG119)</f>
        <v>0.19096224328878406</v>
      </c>
      <c r="AH120" s="7">
        <f>IF(DAY($A120)=1,VLOOKUP($A120-1,$A$2:$L$1124,$V$1,FALSE)/VLOOKUP($A120-1,$A$2:$N$1124,14,FALSE),AH119)</f>
        <v>0</v>
      </c>
      <c r="AI120" s="7">
        <f>IF(DAY($A120)=1,VLOOKUP($A120-1,$A$2:$L$1124,$W$1,FALSE)/VLOOKUP($A120-1,$A$2:$N$1124,14,FALSE),AI119)</f>
        <v>2.5247151269664086E-3</v>
      </c>
      <c r="AJ120" s="7">
        <f>IF(DAY($A120)=1,VLOOKUP($A120-1,$A$2:$L$1124,$X$1,FALSE)/VLOOKUP($A120-1,$A$2:$N$1124,14,FALSE),AJ119)</f>
        <v>0</v>
      </c>
      <c r="AK120" s="7">
        <f>IF(DAY($A120)=1,VLOOKUP($A120-1,$A$2:$L$1124,$Y$1,FALSE)/VLOOKUP($A120-1,$A$2:$N$1124,14,FALSE),AK119)</f>
        <v>0</v>
      </c>
      <c r="AL120" s="7">
        <f>IF(DAY($A120)=1,VLOOKUP($A120-1,$A$2:$L$1124,$Z$1,FALSE)/VLOOKUP($A120-1,$A$2:$N$1124,14,FALSE),AL119)</f>
        <v>2.8136586456791379E-3</v>
      </c>
      <c r="AM120" s="7">
        <f>IF(DAY($A120)=1,VLOOKUP($A120-1,$A$2:$L$1124,$AA$1,FALSE)/VLOOKUP($A120-1,$A$2:$N$1124,14,FALSE),AM119)</f>
        <v>4.3678369142863456E-4</v>
      </c>
      <c r="AO120" s="12">
        <f>VLOOKUP($A120,BTC!$A$1:$G$1853,5,FALSE)</f>
        <v>444.69</v>
      </c>
      <c r="AP120" s="12">
        <f>VLOOKUP($A120,XRP!$A$1:$G$1853,5,FALSE)</f>
        <v>6.7250000000000001E-3</v>
      </c>
      <c r="AQ120" s="12">
        <f>VLOOKUP($A120,LTC!$A$1:$G$1853,5,FALSE)</f>
        <v>3.89</v>
      </c>
      <c r="AR120" s="12">
        <f>VLOOKUP($A120,ETC!$A$1:$G$1853,5,FALSE)</f>
        <v>0</v>
      </c>
      <c r="AS120" s="12">
        <f>VLOOKUP($A120,ETH!$A$1:$G$1853,5,FALSE)</f>
        <v>7.76</v>
      </c>
      <c r="AT120" s="12">
        <f>VLOOKUP($A120,BCH!$A$1:$G$1853,5,FALSE)</f>
        <v>0</v>
      </c>
      <c r="AU120" s="12">
        <f>VLOOKUP($A120,XMR!$A$1:$G$1853,5,FALSE)</f>
        <v>0.94153100000000001</v>
      </c>
      <c r="AV120" s="12">
        <f>VLOOKUP($A120,ZEC!$A$1:$G$1853,5,FALSE)</f>
        <v>0</v>
      </c>
      <c r="AW120" s="12">
        <f>VLOOKUP($A120,EOS!$A$1:$G$1853,5,FALSE)</f>
        <v>0</v>
      </c>
      <c r="AX120" s="12">
        <f>VLOOKUP($A120,DASH!$A$1:$G$1853,5,FALSE)</f>
        <v>6.28</v>
      </c>
      <c r="AY120" s="12">
        <f>VLOOKUP($A120,XLM!$A$1:$G$1853,5,FALSE)</f>
        <v>1.8320000000000001E-3</v>
      </c>
      <c r="BA120" s="24">
        <v>1</v>
      </c>
      <c r="BB120" s="24">
        <v>1</v>
      </c>
      <c r="BC120" s="24">
        <v>1</v>
      </c>
      <c r="BD120" s="24">
        <v>0</v>
      </c>
      <c r="BE120" s="24">
        <v>1</v>
      </c>
      <c r="BF120" s="24">
        <v>0</v>
      </c>
      <c r="BG120" s="24">
        <v>1</v>
      </c>
      <c r="BH120" s="24">
        <v>0</v>
      </c>
      <c r="BI120" s="24">
        <v>0</v>
      </c>
      <c r="BJ120" s="24">
        <v>1</v>
      </c>
      <c r="BK120" s="24">
        <v>1</v>
      </c>
      <c r="BM120" s="19">
        <f>IF(SUM(BA119:BK119)=SUM(BA120:BK120),BM119,BM119*SUMPRODUCT(BA120:BK120,AO120:AY120,Q120:AA120)/SUMPRODUCT(BA119:BK119,AO120:AY120,AC120:AM120))</f>
        <v>0.92135790630093795</v>
      </c>
      <c r="BN120" s="26">
        <f>SUMPRODUCT(AO120:AY120,BA120:BK120,Q120:AA120)/BM120</f>
        <v>372.53641764669027</v>
      </c>
      <c r="BO120">
        <f t="shared" si="40"/>
        <v>444.69</v>
      </c>
    </row>
    <row r="121" spans="1:67" x14ac:dyDescent="0.75">
      <c r="A121" s="3">
        <v>42488</v>
      </c>
      <c r="B121" s="46">
        <f>INDEX('Index Volume'!B:B,MATCH(Index_New!$A121,'Index Volume'!$A:$A,0))</f>
        <v>74064704</v>
      </c>
      <c r="C121" s="46">
        <f>INDEX('Index Volume'!C:C,MATCH(Index_New!$A121,'Index Volume'!$A:$A,0))</f>
        <v>752872</v>
      </c>
      <c r="D121" s="46">
        <f>INDEX('Index Volume'!D:D,MATCH(Index_New!$A121,'Index Volume'!$A:$A,0))</f>
        <v>3952590</v>
      </c>
      <c r="E121" s="46">
        <f>INDEX('Index Volume'!E:E,MATCH(Index_New!$A121,'Index Volume'!$A:$A,0))</f>
        <v>0</v>
      </c>
      <c r="F121" s="46">
        <f>INDEX('Index Volume'!F:F,MATCH(Index_New!$A121,'Index Volume'!$A:$A,0))</f>
        <v>11576000</v>
      </c>
      <c r="G121" s="46">
        <f>INDEX('Index Volume'!G:G,MATCH(Index_New!$A121,'Index Volume'!$A:$A,0))</f>
        <v>0</v>
      </c>
      <c r="H121" s="46">
        <f>INDEX('Index Volume'!H:H,MATCH(Index_New!$A121,'Index Volume'!$A:$A,0))</f>
        <v>98147</v>
      </c>
      <c r="I121" s="46">
        <f>INDEX('Index Volume'!I:I,MATCH(Index_New!$A121,'Index Volume'!$A:$A,0))</f>
        <v>0</v>
      </c>
      <c r="J121" s="46">
        <f>INDEX('Index Volume'!J:J,MATCH(Index_New!$A121,'Index Volume'!$A:$A,0))</f>
        <v>0</v>
      </c>
      <c r="K121" s="46">
        <f>INDEX('Index Volume'!K:K,MATCH(Index_New!$A121,'Index Volume'!$A:$A,0))</f>
        <v>224846</v>
      </c>
      <c r="L121" s="46">
        <f>INDEX('Index Volume'!L:L,MATCH(Index_New!$A121,'Index Volume'!$A:$A,0))</f>
        <v>44636</v>
      </c>
      <c r="M121" s="46">
        <f t="shared" si="26"/>
        <v>90713795</v>
      </c>
      <c r="N121" s="1">
        <f t="shared" si="27"/>
        <v>90713795</v>
      </c>
      <c r="O121" t="b">
        <f t="shared" si="28"/>
        <v>1</v>
      </c>
      <c r="Q121" s="7">
        <f t="shared" si="29"/>
        <v>0.76829425805840901</v>
      </c>
      <c r="R121" s="7">
        <f t="shared" si="30"/>
        <v>1.3221150027612696E-2</v>
      </c>
      <c r="S121" s="7">
        <f t="shared" si="31"/>
        <v>2.1747191161120026E-2</v>
      </c>
      <c r="T121" s="7">
        <f t="shared" si="32"/>
        <v>0</v>
      </c>
      <c r="U121" s="7">
        <f t="shared" si="33"/>
        <v>0.19096224328878406</v>
      </c>
      <c r="V121" s="7">
        <f t="shared" si="34"/>
        <v>0</v>
      </c>
      <c r="W121" s="7">
        <f t="shared" si="35"/>
        <v>2.5247151269664086E-3</v>
      </c>
      <c r="X121" s="7">
        <f t="shared" si="36"/>
        <v>0</v>
      </c>
      <c r="Y121" s="7">
        <f t="shared" si="37"/>
        <v>0</v>
      </c>
      <c r="Z121" s="7">
        <f t="shared" si="38"/>
        <v>2.8136586456791379E-3</v>
      </c>
      <c r="AA121" s="7">
        <f t="shared" si="39"/>
        <v>4.3678369142863456E-4</v>
      </c>
      <c r="AC121" s="7">
        <f>IF(DAY($A121)=1,VLOOKUP($A121-1,$A$2:$L$1124,$Q$1,FALSE)/VLOOKUP($A121-1,$A$2:$N$1124,14,FALSE),AC120)</f>
        <v>0.76829425805840901</v>
      </c>
      <c r="AD121" s="7">
        <f>IF(DAY($A121)=1,VLOOKUP($A121-1,$A$2:$L$1124,$R$1,FALSE)/VLOOKUP($A121-1,$A$2:$N$1124,14,FALSE),AD120)</f>
        <v>1.3221150027612696E-2</v>
      </c>
      <c r="AE121" s="7">
        <f>IF(DAY($A121)=1,VLOOKUP($A121-1,$A$2:$L$1124,$S$1,FALSE)/VLOOKUP($A121-1,$A$2:$N$1124,14,FALSE),AE120)</f>
        <v>2.1747191161120026E-2</v>
      </c>
      <c r="AF121" s="7">
        <f>IF(DAY($A121)=1,VLOOKUP($A121-1,$A$2:$L$1124,$T$1,FALSE)/VLOOKUP($A121-1,$A$2:$N$1124,14,FALSE),AF120)</f>
        <v>0</v>
      </c>
      <c r="AG121" s="7">
        <f>IF(DAY($A121)=1,VLOOKUP($A121-1,$A$2:$L$1124,$U$1,FALSE)/VLOOKUP($A121-1,$A$2:$N$1124,14,FALSE),AG120)</f>
        <v>0.19096224328878406</v>
      </c>
      <c r="AH121" s="7">
        <f>IF(DAY($A121)=1,VLOOKUP($A121-1,$A$2:$L$1124,$V$1,FALSE)/VLOOKUP($A121-1,$A$2:$N$1124,14,FALSE),AH120)</f>
        <v>0</v>
      </c>
      <c r="AI121" s="7">
        <f>IF(DAY($A121)=1,VLOOKUP($A121-1,$A$2:$L$1124,$W$1,FALSE)/VLOOKUP($A121-1,$A$2:$N$1124,14,FALSE),AI120)</f>
        <v>2.5247151269664086E-3</v>
      </c>
      <c r="AJ121" s="7">
        <f>IF(DAY($A121)=1,VLOOKUP($A121-1,$A$2:$L$1124,$X$1,FALSE)/VLOOKUP($A121-1,$A$2:$N$1124,14,FALSE),AJ120)</f>
        <v>0</v>
      </c>
      <c r="AK121" s="7">
        <f>IF(DAY($A121)=1,VLOOKUP($A121-1,$A$2:$L$1124,$Y$1,FALSE)/VLOOKUP($A121-1,$A$2:$N$1124,14,FALSE),AK120)</f>
        <v>0</v>
      </c>
      <c r="AL121" s="7">
        <f>IF(DAY($A121)=1,VLOOKUP($A121-1,$A$2:$L$1124,$Z$1,FALSE)/VLOOKUP($A121-1,$A$2:$N$1124,14,FALSE),AL120)</f>
        <v>2.8136586456791379E-3</v>
      </c>
      <c r="AM121" s="7">
        <f>IF(DAY($A121)=1,VLOOKUP($A121-1,$A$2:$L$1124,$AA$1,FALSE)/VLOOKUP($A121-1,$A$2:$N$1124,14,FALSE),AM120)</f>
        <v>4.3678369142863456E-4</v>
      </c>
      <c r="AO121" s="12">
        <f>VLOOKUP($A121,BTC!$A$1:$G$1853,5,FALSE)</f>
        <v>449.01</v>
      </c>
      <c r="AP121" s="12">
        <f>VLOOKUP($A121,XRP!$A$1:$G$1853,5,FALSE)</f>
        <v>6.6860000000000001E-3</v>
      </c>
      <c r="AQ121" s="12">
        <f>VLOOKUP($A121,LTC!$A$1:$G$1853,5,FALSE)</f>
        <v>3.79</v>
      </c>
      <c r="AR121" s="12">
        <f>VLOOKUP($A121,ETC!$A$1:$G$1853,5,FALSE)</f>
        <v>0</v>
      </c>
      <c r="AS121" s="12">
        <f>VLOOKUP($A121,ETH!$A$1:$G$1853,5,FALSE)</f>
        <v>7.17</v>
      </c>
      <c r="AT121" s="12">
        <f>VLOOKUP($A121,BCH!$A$1:$G$1853,5,FALSE)</f>
        <v>0</v>
      </c>
      <c r="AU121" s="12">
        <f>VLOOKUP($A121,XMR!$A$1:$G$1853,5,FALSE)</f>
        <v>0.90479399999999999</v>
      </c>
      <c r="AV121" s="12">
        <f>VLOOKUP($A121,ZEC!$A$1:$G$1853,5,FALSE)</f>
        <v>0</v>
      </c>
      <c r="AW121" s="12">
        <f>VLOOKUP($A121,EOS!$A$1:$G$1853,5,FALSE)</f>
        <v>0</v>
      </c>
      <c r="AX121" s="12">
        <f>VLOOKUP($A121,DASH!$A$1:$G$1853,5,FALSE)</f>
        <v>6.46</v>
      </c>
      <c r="AY121" s="12">
        <f>VLOOKUP($A121,XLM!$A$1:$G$1853,5,FALSE)</f>
        <v>1.9040000000000001E-3</v>
      </c>
      <c r="BA121" s="24">
        <v>1</v>
      </c>
      <c r="BB121" s="24">
        <v>1</v>
      </c>
      <c r="BC121" s="24">
        <v>1</v>
      </c>
      <c r="BD121" s="24">
        <v>0</v>
      </c>
      <c r="BE121" s="24">
        <v>1</v>
      </c>
      <c r="BF121" s="24">
        <v>0</v>
      </c>
      <c r="BG121" s="24">
        <v>1</v>
      </c>
      <c r="BH121" s="24">
        <v>0</v>
      </c>
      <c r="BI121" s="24">
        <v>0</v>
      </c>
      <c r="BJ121" s="24">
        <v>1</v>
      </c>
      <c r="BK121" s="24">
        <v>1</v>
      </c>
      <c r="BM121" s="19">
        <f>IF(SUM(BA120:BK120)=SUM(BA121:BK121),BM120,BM120*SUMPRODUCT(BA121:BK121,AO121:AY121,Q121:AA121)/SUMPRODUCT(BA120:BK120,AO121:AY121,AC121:AM121))</f>
        <v>0.92135790630093795</v>
      </c>
      <c r="BN121" s="26">
        <f>SUMPRODUCT(AO121:AY121,BA121:BK121,Q121:AA121)/BM121</f>
        <v>376.01454699703339</v>
      </c>
      <c r="BO121">
        <f t="shared" si="40"/>
        <v>449.01</v>
      </c>
    </row>
    <row r="122" spans="1:67" x14ac:dyDescent="0.75">
      <c r="A122" s="4">
        <v>42489</v>
      </c>
      <c r="B122" s="46">
        <f>INDEX('Index Volume'!B:B,MATCH(Index_New!$A122,'Index Volume'!$A:$A,0))</f>
        <v>49258500</v>
      </c>
      <c r="C122" s="46">
        <f>INDEX('Index Volume'!C:C,MATCH(Index_New!$A122,'Index Volume'!$A:$A,0))</f>
        <v>538253</v>
      </c>
      <c r="D122" s="46">
        <f>INDEX('Index Volume'!D:D,MATCH(Index_New!$A122,'Index Volume'!$A:$A,0))</f>
        <v>2467080</v>
      </c>
      <c r="E122" s="46">
        <f>INDEX('Index Volume'!E:E,MATCH(Index_New!$A122,'Index Volume'!$A:$A,0))</f>
        <v>0</v>
      </c>
      <c r="F122" s="46">
        <f>INDEX('Index Volume'!F:F,MATCH(Index_New!$A122,'Index Volume'!$A:$A,0))</f>
        <v>8762080</v>
      </c>
      <c r="G122" s="46">
        <f>INDEX('Index Volume'!G:G,MATCH(Index_New!$A122,'Index Volume'!$A:$A,0))</f>
        <v>0</v>
      </c>
      <c r="H122" s="46">
        <f>INDEX('Index Volume'!H:H,MATCH(Index_New!$A122,'Index Volume'!$A:$A,0))</f>
        <v>101368</v>
      </c>
      <c r="I122" s="46">
        <f>INDEX('Index Volume'!I:I,MATCH(Index_New!$A122,'Index Volume'!$A:$A,0))</f>
        <v>0</v>
      </c>
      <c r="J122" s="46">
        <f>INDEX('Index Volume'!J:J,MATCH(Index_New!$A122,'Index Volume'!$A:$A,0))</f>
        <v>0</v>
      </c>
      <c r="K122" s="46">
        <f>INDEX('Index Volume'!K:K,MATCH(Index_New!$A122,'Index Volume'!$A:$A,0))</f>
        <v>281894</v>
      </c>
      <c r="L122" s="46">
        <f>INDEX('Index Volume'!L:L,MATCH(Index_New!$A122,'Index Volume'!$A:$A,0))</f>
        <v>11889</v>
      </c>
      <c r="M122" s="46">
        <f t="shared" si="26"/>
        <v>61421064</v>
      </c>
      <c r="N122" s="1">
        <f t="shared" si="27"/>
        <v>61421064</v>
      </c>
      <c r="O122" t="b">
        <f t="shared" si="28"/>
        <v>1</v>
      </c>
      <c r="Q122" s="7">
        <f t="shared" si="29"/>
        <v>0.76829425805840901</v>
      </c>
      <c r="R122" s="7">
        <f t="shared" si="30"/>
        <v>1.3221150027612696E-2</v>
      </c>
      <c r="S122" s="7">
        <f t="shared" si="31"/>
        <v>2.1747191161120026E-2</v>
      </c>
      <c r="T122" s="7">
        <f t="shared" si="32"/>
        <v>0</v>
      </c>
      <c r="U122" s="7">
        <f t="shared" si="33"/>
        <v>0.19096224328878406</v>
      </c>
      <c r="V122" s="7">
        <f t="shared" si="34"/>
        <v>0</v>
      </c>
      <c r="W122" s="7">
        <f t="shared" si="35"/>
        <v>2.5247151269664086E-3</v>
      </c>
      <c r="X122" s="7">
        <f t="shared" si="36"/>
        <v>0</v>
      </c>
      <c r="Y122" s="7">
        <f t="shared" si="37"/>
        <v>0</v>
      </c>
      <c r="Z122" s="7">
        <f t="shared" si="38"/>
        <v>2.8136586456791379E-3</v>
      </c>
      <c r="AA122" s="7">
        <f t="shared" si="39"/>
        <v>4.3678369142863456E-4</v>
      </c>
      <c r="AC122" s="7">
        <f>IF(DAY($A122)=1,VLOOKUP($A122-1,$A$2:$L$1124,$Q$1,FALSE)/VLOOKUP($A122-1,$A$2:$N$1124,14,FALSE),AC121)</f>
        <v>0.76829425805840901</v>
      </c>
      <c r="AD122" s="7">
        <f>IF(DAY($A122)=1,VLOOKUP($A122-1,$A$2:$L$1124,$R$1,FALSE)/VLOOKUP($A122-1,$A$2:$N$1124,14,FALSE),AD121)</f>
        <v>1.3221150027612696E-2</v>
      </c>
      <c r="AE122" s="7">
        <f>IF(DAY($A122)=1,VLOOKUP($A122-1,$A$2:$L$1124,$S$1,FALSE)/VLOOKUP($A122-1,$A$2:$N$1124,14,FALSE),AE121)</f>
        <v>2.1747191161120026E-2</v>
      </c>
      <c r="AF122" s="7">
        <f>IF(DAY($A122)=1,VLOOKUP($A122-1,$A$2:$L$1124,$T$1,FALSE)/VLOOKUP($A122-1,$A$2:$N$1124,14,FALSE),AF121)</f>
        <v>0</v>
      </c>
      <c r="AG122" s="7">
        <f>IF(DAY($A122)=1,VLOOKUP($A122-1,$A$2:$L$1124,$U$1,FALSE)/VLOOKUP($A122-1,$A$2:$N$1124,14,FALSE),AG121)</f>
        <v>0.19096224328878406</v>
      </c>
      <c r="AH122" s="7">
        <f>IF(DAY($A122)=1,VLOOKUP($A122-1,$A$2:$L$1124,$V$1,FALSE)/VLOOKUP($A122-1,$A$2:$N$1124,14,FALSE),AH121)</f>
        <v>0</v>
      </c>
      <c r="AI122" s="7">
        <f>IF(DAY($A122)=1,VLOOKUP($A122-1,$A$2:$L$1124,$W$1,FALSE)/VLOOKUP($A122-1,$A$2:$N$1124,14,FALSE),AI121)</f>
        <v>2.5247151269664086E-3</v>
      </c>
      <c r="AJ122" s="7">
        <f>IF(DAY($A122)=1,VLOOKUP($A122-1,$A$2:$L$1124,$X$1,FALSE)/VLOOKUP($A122-1,$A$2:$N$1124,14,FALSE),AJ121)</f>
        <v>0</v>
      </c>
      <c r="AK122" s="7">
        <f>IF(DAY($A122)=1,VLOOKUP($A122-1,$A$2:$L$1124,$Y$1,FALSE)/VLOOKUP($A122-1,$A$2:$N$1124,14,FALSE),AK121)</f>
        <v>0</v>
      </c>
      <c r="AL122" s="7">
        <f>IF(DAY($A122)=1,VLOOKUP($A122-1,$A$2:$L$1124,$Z$1,FALSE)/VLOOKUP($A122-1,$A$2:$N$1124,14,FALSE),AL121)</f>
        <v>2.8136586456791379E-3</v>
      </c>
      <c r="AM122" s="7">
        <f>IF(DAY($A122)=1,VLOOKUP($A122-1,$A$2:$L$1124,$AA$1,FALSE)/VLOOKUP($A122-1,$A$2:$N$1124,14,FALSE),AM121)</f>
        <v>4.3678369142863456E-4</v>
      </c>
      <c r="AO122" s="12">
        <f>VLOOKUP($A122,BTC!$A$1:$G$1853,5,FALSE)</f>
        <v>455.1</v>
      </c>
      <c r="AP122" s="12">
        <f>VLOOKUP($A122,XRP!$A$1:$G$1853,5,FALSE)</f>
        <v>6.7590000000000003E-3</v>
      </c>
      <c r="AQ122" s="12">
        <f>VLOOKUP($A122,LTC!$A$1:$G$1853,5,FALSE)</f>
        <v>3.81</v>
      </c>
      <c r="AR122" s="12">
        <f>VLOOKUP($A122,ETC!$A$1:$G$1853,5,FALSE)</f>
        <v>0</v>
      </c>
      <c r="AS122" s="12">
        <f>VLOOKUP($A122,ETH!$A$1:$G$1853,5,FALSE)</f>
        <v>7.46</v>
      </c>
      <c r="AT122" s="12">
        <f>VLOOKUP($A122,BCH!$A$1:$G$1853,5,FALSE)</f>
        <v>0</v>
      </c>
      <c r="AU122" s="12">
        <f>VLOOKUP($A122,XMR!$A$1:$G$1853,5,FALSE)</f>
        <v>0.88368400000000003</v>
      </c>
      <c r="AV122" s="12">
        <f>VLOOKUP($A122,ZEC!$A$1:$G$1853,5,FALSE)</f>
        <v>0</v>
      </c>
      <c r="AW122" s="12">
        <f>VLOOKUP($A122,EOS!$A$1:$G$1853,5,FALSE)</f>
        <v>0</v>
      </c>
      <c r="AX122" s="12">
        <f>VLOOKUP($A122,DASH!$A$1:$G$1853,5,FALSE)</f>
        <v>6.6</v>
      </c>
      <c r="AY122" s="12">
        <f>VLOOKUP($A122,XLM!$A$1:$G$1853,5,FALSE)</f>
        <v>1.8489999999999999E-3</v>
      </c>
      <c r="BA122" s="24">
        <v>1</v>
      </c>
      <c r="BB122" s="24">
        <v>1</v>
      </c>
      <c r="BC122" s="24">
        <v>1</v>
      </c>
      <c r="BD122" s="24">
        <v>0</v>
      </c>
      <c r="BE122" s="24">
        <v>1</v>
      </c>
      <c r="BF122" s="24">
        <v>0</v>
      </c>
      <c r="BG122" s="24">
        <v>1</v>
      </c>
      <c r="BH122" s="24">
        <v>0</v>
      </c>
      <c r="BI122" s="24">
        <v>0</v>
      </c>
      <c r="BJ122" s="24">
        <v>1</v>
      </c>
      <c r="BK122" s="24">
        <v>1</v>
      </c>
      <c r="BM122" s="19">
        <f>IF(SUM(BA121:BK121)=SUM(BA122:BK122),BM121,BM121*SUMPRODUCT(BA122:BK122,AO122:AY122,Q122:AA122)/SUMPRODUCT(BA121:BK121,AO122:AY122,AC122:AM122))</f>
        <v>0.92135790630093795</v>
      </c>
      <c r="BN122" s="26">
        <f>SUMPRODUCT(AO122:AY122,BA122:BK122,Q122:AA122)/BM122</f>
        <v>381.15377416398525</v>
      </c>
      <c r="BO122">
        <f t="shared" si="40"/>
        <v>455.1</v>
      </c>
    </row>
    <row r="123" spans="1:67" x14ac:dyDescent="0.75">
      <c r="A123" s="3">
        <v>42490</v>
      </c>
      <c r="B123" s="46">
        <f>INDEX('Index Volume'!B:B,MATCH(Index_New!$A123,'Index Volume'!$A:$A,0))</f>
        <v>69322600</v>
      </c>
      <c r="C123" s="46">
        <f>INDEX('Index Volume'!C:C,MATCH(Index_New!$A123,'Index Volume'!$A:$A,0))</f>
        <v>406123</v>
      </c>
      <c r="D123" s="46">
        <f>INDEX('Index Volume'!D:D,MATCH(Index_New!$A123,'Index Volume'!$A:$A,0))</f>
        <v>2502180</v>
      </c>
      <c r="E123" s="46">
        <f>INDEX('Index Volume'!E:E,MATCH(Index_New!$A123,'Index Volume'!$A:$A,0))</f>
        <v>0</v>
      </c>
      <c r="F123" s="46">
        <f>INDEX('Index Volume'!F:F,MATCH(Index_New!$A123,'Index Volume'!$A:$A,0))</f>
        <v>36573300</v>
      </c>
      <c r="G123" s="46">
        <f>INDEX('Index Volume'!G:G,MATCH(Index_New!$A123,'Index Volume'!$A:$A,0))</f>
        <v>0</v>
      </c>
      <c r="H123" s="46">
        <f>INDEX('Index Volume'!H:H,MATCH(Index_New!$A123,'Index Volume'!$A:$A,0))</f>
        <v>127183</v>
      </c>
      <c r="I123" s="46">
        <f>INDEX('Index Volume'!I:I,MATCH(Index_New!$A123,'Index Volume'!$A:$A,0))</f>
        <v>0</v>
      </c>
      <c r="J123" s="46">
        <f>INDEX('Index Volume'!J:J,MATCH(Index_New!$A123,'Index Volume'!$A:$A,0))</f>
        <v>0</v>
      </c>
      <c r="K123" s="46">
        <f>INDEX('Index Volume'!K:K,MATCH(Index_New!$A123,'Index Volume'!$A:$A,0))</f>
        <v>293789</v>
      </c>
      <c r="L123" s="46">
        <f>INDEX('Index Volume'!L:L,MATCH(Index_New!$A123,'Index Volume'!$A:$A,0))</f>
        <v>24008</v>
      </c>
      <c r="M123" s="46">
        <f t="shared" si="26"/>
        <v>109249183</v>
      </c>
      <c r="N123" s="1">
        <f t="shared" si="27"/>
        <v>109249183</v>
      </c>
      <c r="O123" t="b">
        <f t="shared" si="28"/>
        <v>1</v>
      </c>
      <c r="Q123" s="7">
        <f t="shared" si="29"/>
        <v>0.76829425805840901</v>
      </c>
      <c r="R123" s="7">
        <f t="shared" si="30"/>
        <v>1.3221150027612696E-2</v>
      </c>
      <c r="S123" s="7">
        <f t="shared" si="31"/>
        <v>2.1747191161120026E-2</v>
      </c>
      <c r="T123" s="7">
        <f t="shared" si="32"/>
        <v>0</v>
      </c>
      <c r="U123" s="7">
        <f t="shared" si="33"/>
        <v>0.19096224328878406</v>
      </c>
      <c r="V123" s="7">
        <f t="shared" si="34"/>
        <v>0</v>
      </c>
      <c r="W123" s="7">
        <f t="shared" si="35"/>
        <v>2.5247151269664086E-3</v>
      </c>
      <c r="X123" s="7">
        <f t="shared" si="36"/>
        <v>0</v>
      </c>
      <c r="Y123" s="7">
        <f t="shared" si="37"/>
        <v>0</v>
      </c>
      <c r="Z123" s="7">
        <f t="shared" si="38"/>
        <v>2.8136586456791379E-3</v>
      </c>
      <c r="AA123" s="7">
        <f t="shared" si="39"/>
        <v>4.3678369142863456E-4</v>
      </c>
      <c r="AC123" s="7">
        <f>IF(DAY($A123)=1,VLOOKUP($A123-1,$A$2:$L$1124,$Q$1,FALSE)/VLOOKUP($A123-1,$A$2:$N$1124,14,FALSE),AC122)</f>
        <v>0.76829425805840901</v>
      </c>
      <c r="AD123" s="7">
        <f>IF(DAY($A123)=1,VLOOKUP($A123-1,$A$2:$L$1124,$R$1,FALSE)/VLOOKUP($A123-1,$A$2:$N$1124,14,FALSE),AD122)</f>
        <v>1.3221150027612696E-2</v>
      </c>
      <c r="AE123" s="7">
        <f>IF(DAY($A123)=1,VLOOKUP($A123-1,$A$2:$L$1124,$S$1,FALSE)/VLOOKUP($A123-1,$A$2:$N$1124,14,FALSE),AE122)</f>
        <v>2.1747191161120026E-2</v>
      </c>
      <c r="AF123" s="7">
        <f>IF(DAY($A123)=1,VLOOKUP($A123-1,$A$2:$L$1124,$T$1,FALSE)/VLOOKUP($A123-1,$A$2:$N$1124,14,FALSE),AF122)</f>
        <v>0</v>
      </c>
      <c r="AG123" s="7">
        <f>IF(DAY($A123)=1,VLOOKUP($A123-1,$A$2:$L$1124,$U$1,FALSE)/VLOOKUP($A123-1,$A$2:$N$1124,14,FALSE),AG122)</f>
        <v>0.19096224328878406</v>
      </c>
      <c r="AH123" s="7">
        <f>IF(DAY($A123)=1,VLOOKUP($A123-1,$A$2:$L$1124,$V$1,FALSE)/VLOOKUP($A123-1,$A$2:$N$1124,14,FALSE),AH122)</f>
        <v>0</v>
      </c>
      <c r="AI123" s="7">
        <f>IF(DAY($A123)=1,VLOOKUP($A123-1,$A$2:$L$1124,$W$1,FALSE)/VLOOKUP($A123-1,$A$2:$N$1124,14,FALSE),AI122)</f>
        <v>2.5247151269664086E-3</v>
      </c>
      <c r="AJ123" s="7">
        <f>IF(DAY($A123)=1,VLOOKUP($A123-1,$A$2:$L$1124,$X$1,FALSE)/VLOOKUP($A123-1,$A$2:$N$1124,14,FALSE),AJ122)</f>
        <v>0</v>
      </c>
      <c r="AK123" s="7">
        <f>IF(DAY($A123)=1,VLOOKUP($A123-1,$A$2:$L$1124,$Y$1,FALSE)/VLOOKUP($A123-1,$A$2:$N$1124,14,FALSE),AK122)</f>
        <v>0</v>
      </c>
      <c r="AL123" s="7">
        <f>IF(DAY($A123)=1,VLOOKUP($A123-1,$A$2:$L$1124,$Z$1,FALSE)/VLOOKUP($A123-1,$A$2:$N$1124,14,FALSE),AL122)</f>
        <v>2.8136586456791379E-3</v>
      </c>
      <c r="AM123" s="7">
        <f>IF(DAY($A123)=1,VLOOKUP($A123-1,$A$2:$L$1124,$AA$1,FALSE)/VLOOKUP($A123-1,$A$2:$N$1124,14,FALSE),AM122)</f>
        <v>4.3678369142863456E-4</v>
      </c>
      <c r="AO123" s="12">
        <f>VLOOKUP($A123,BTC!$A$1:$G$1853,5,FALSE)</f>
        <v>448.32</v>
      </c>
      <c r="AP123" s="12">
        <f>VLOOKUP($A123,XRP!$A$1:$G$1853,5,FALSE)</f>
        <v>6.8120000000000003E-3</v>
      </c>
      <c r="AQ123" s="12">
        <f>VLOOKUP($A123,LTC!$A$1:$G$1853,5,FALSE)</f>
        <v>3.66</v>
      </c>
      <c r="AR123" s="12">
        <f>VLOOKUP($A123,ETC!$A$1:$G$1853,5,FALSE)</f>
        <v>0</v>
      </c>
      <c r="AS123" s="12">
        <f>VLOOKUP($A123,ETH!$A$1:$G$1853,5,FALSE)</f>
        <v>8.81</v>
      </c>
      <c r="AT123" s="12">
        <f>VLOOKUP($A123,BCH!$A$1:$G$1853,5,FALSE)</f>
        <v>0</v>
      </c>
      <c r="AU123" s="12">
        <f>VLOOKUP($A123,XMR!$A$1:$G$1853,5,FALSE)</f>
        <v>0.91653700000000005</v>
      </c>
      <c r="AV123" s="12">
        <f>VLOOKUP($A123,ZEC!$A$1:$G$1853,5,FALSE)</f>
        <v>0</v>
      </c>
      <c r="AW123" s="12">
        <f>VLOOKUP($A123,EOS!$A$1:$G$1853,5,FALSE)</f>
        <v>0</v>
      </c>
      <c r="AX123" s="12">
        <f>VLOOKUP($A123,DASH!$A$1:$G$1853,5,FALSE)</f>
        <v>6.83</v>
      </c>
      <c r="AY123" s="12">
        <f>VLOOKUP($A123,XLM!$A$1:$G$1853,5,FALSE)</f>
        <v>1.8519999999999999E-3</v>
      </c>
      <c r="BA123" s="24">
        <v>1</v>
      </c>
      <c r="BB123" s="24">
        <v>1</v>
      </c>
      <c r="BC123" s="24">
        <v>1</v>
      </c>
      <c r="BD123" s="24">
        <v>0</v>
      </c>
      <c r="BE123" s="24">
        <v>1</v>
      </c>
      <c r="BF123" s="24">
        <v>0</v>
      </c>
      <c r="BG123" s="24">
        <v>1</v>
      </c>
      <c r="BH123" s="24">
        <v>0</v>
      </c>
      <c r="BI123" s="24">
        <v>0</v>
      </c>
      <c r="BJ123" s="24">
        <v>1</v>
      </c>
      <c r="BK123" s="24">
        <v>1</v>
      </c>
      <c r="BM123" s="19">
        <f>IF(SUM(BA122:BK122)=SUM(BA123:BK123),BM122,BM122*SUMPRODUCT(BA123:BK123,AO123:AY123,Q123:AA123)/SUMPRODUCT(BA122:BK122,AO123:AY123,AC123:AM123))</f>
        <v>0.92135790630093795</v>
      </c>
      <c r="BN123" s="26">
        <f>SUMPRODUCT(AO123:AY123,BA123:BK123,Q123:AA123)/BM123</f>
        <v>375.77718022800576</v>
      </c>
      <c r="BO123">
        <f t="shared" si="40"/>
        <v>448.32</v>
      </c>
    </row>
    <row r="124" spans="1:67" x14ac:dyDescent="0.75">
      <c r="A124" s="4">
        <v>42491</v>
      </c>
      <c r="B124" s="46">
        <f>INDEX('Index Volume'!B:B,MATCH(Index_New!$A124,'Index Volume'!$A:$A,0))</f>
        <v>40660100</v>
      </c>
      <c r="C124" s="46">
        <f>INDEX('Index Volume'!C:C,MATCH(Index_New!$A124,'Index Volume'!$A:$A,0))</f>
        <v>241733</v>
      </c>
      <c r="D124" s="46">
        <f>INDEX('Index Volume'!D:D,MATCH(Index_New!$A124,'Index Volume'!$A:$A,0))</f>
        <v>1911590</v>
      </c>
      <c r="E124" s="46">
        <f>INDEX('Index Volume'!E:E,MATCH(Index_New!$A124,'Index Volume'!$A:$A,0))</f>
        <v>0</v>
      </c>
      <c r="F124" s="46">
        <f>INDEX('Index Volume'!F:F,MATCH(Index_New!$A124,'Index Volume'!$A:$A,0))</f>
        <v>16713800</v>
      </c>
      <c r="G124" s="46">
        <f>INDEX('Index Volume'!G:G,MATCH(Index_New!$A124,'Index Volume'!$A:$A,0))</f>
        <v>0</v>
      </c>
      <c r="H124" s="46">
        <f>INDEX('Index Volume'!H:H,MATCH(Index_New!$A124,'Index Volume'!$A:$A,0))</f>
        <v>64193</v>
      </c>
      <c r="I124" s="46">
        <f>INDEX('Index Volume'!I:I,MATCH(Index_New!$A124,'Index Volume'!$A:$A,0))</f>
        <v>0</v>
      </c>
      <c r="J124" s="46">
        <f>INDEX('Index Volume'!J:J,MATCH(Index_New!$A124,'Index Volume'!$A:$A,0))</f>
        <v>0</v>
      </c>
      <c r="K124" s="46">
        <f>INDEX('Index Volume'!K:K,MATCH(Index_New!$A124,'Index Volume'!$A:$A,0))</f>
        <v>229207</v>
      </c>
      <c r="L124" s="46">
        <f>INDEX('Index Volume'!L:L,MATCH(Index_New!$A124,'Index Volume'!$A:$A,0))</f>
        <v>6884</v>
      </c>
      <c r="M124" s="46">
        <f t="shared" si="26"/>
        <v>59827507</v>
      </c>
      <c r="N124" s="1">
        <f t="shared" si="27"/>
        <v>59827507</v>
      </c>
      <c r="O124" t="b">
        <f t="shared" si="28"/>
        <v>1</v>
      </c>
      <c r="Q124" s="7">
        <f t="shared" si="29"/>
        <v>0.63453655301019507</v>
      </c>
      <c r="R124" s="7">
        <f t="shared" si="30"/>
        <v>3.7174007974045903E-3</v>
      </c>
      <c r="S124" s="7">
        <f t="shared" si="31"/>
        <v>2.2903420705672462E-2</v>
      </c>
      <c r="T124" s="7">
        <f t="shared" si="32"/>
        <v>0</v>
      </c>
      <c r="U124" s="7">
        <f t="shared" si="33"/>
        <v>0.3347695515489576</v>
      </c>
      <c r="V124" s="7">
        <f t="shared" si="34"/>
        <v>0</v>
      </c>
      <c r="W124" s="7">
        <f t="shared" si="35"/>
        <v>1.1641551589452162E-3</v>
      </c>
      <c r="X124" s="7">
        <f t="shared" si="36"/>
        <v>0</v>
      </c>
      <c r="Y124" s="7">
        <f t="shared" si="37"/>
        <v>0</v>
      </c>
      <c r="Z124" s="7">
        <f t="shared" si="38"/>
        <v>2.6891642750316953E-3</v>
      </c>
      <c r="AA124" s="7">
        <f t="shared" si="39"/>
        <v>2.1975450379340593E-4</v>
      </c>
      <c r="AC124" s="7">
        <f>IF(DAY($A124)=1,VLOOKUP($A124-1,$A$2:$L$1124,$Q$1,FALSE)/VLOOKUP($A124-1,$A$2:$N$1124,14,FALSE),AC123)</f>
        <v>0.63453655301019507</v>
      </c>
      <c r="AD124" s="7">
        <f>IF(DAY($A124)=1,VLOOKUP($A124-1,$A$2:$L$1124,$R$1,FALSE)/VLOOKUP($A124-1,$A$2:$N$1124,14,FALSE),AD123)</f>
        <v>3.7174007974045903E-3</v>
      </c>
      <c r="AE124" s="7">
        <f>IF(DAY($A124)=1,VLOOKUP($A124-1,$A$2:$L$1124,$S$1,FALSE)/VLOOKUP($A124-1,$A$2:$N$1124,14,FALSE),AE123)</f>
        <v>2.2903420705672462E-2</v>
      </c>
      <c r="AF124" s="7">
        <f>IF(DAY($A124)=1,VLOOKUP($A124-1,$A$2:$L$1124,$T$1,FALSE)/VLOOKUP($A124-1,$A$2:$N$1124,14,FALSE),AF123)</f>
        <v>0</v>
      </c>
      <c r="AG124" s="7">
        <f>IF(DAY($A124)=1,VLOOKUP($A124-1,$A$2:$L$1124,$U$1,FALSE)/VLOOKUP($A124-1,$A$2:$N$1124,14,FALSE),AG123)</f>
        <v>0.3347695515489576</v>
      </c>
      <c r="AH124" s="7">
        <f>IF(DAY($A124)=1,VLOOKUP($A124-1,$A$2:$L$1124,$V$1,FALSE)/VLOOKUP($A124-1,$A$2:$N$1124,14,FALSE),AH123)</f>
        <v>0</v>
      </c>
      <c r="AI124" s="7">
        <f>IF(DAY($A124)=1,VLOOKUP($A124-1,$A$2:$L$1124,$W$1,FALSE)/VLOOKUP($A124-1,$A$2:$N$1124,14,FALSE),AI123)</f>
        <v>1.1641551589452162E-3</v>
      </c>
      <c r="AJ124" s="7">
        <f>IF(DAY($A124)=1,VLOOKUP($A124-1,$A$2:$L$1124,$X$1,FALSE)/VLOOKUP($A124-1,$A$2:$N$1124,14,FALSE),AJ123)</f>
        <v>0</v>
      </c>
      <c r="AK124" s="7">
        <f>IF(DAY($A124)=1,VLOOKUP($A124-1,$A$2:$L$1124,$Y$1,FALSE)/VLOOKUP($A124-1,$A$2:$N$1124,14,FALSE),AK123)</f>
        <v>0</v>
      </c>
      <c r="AL124" s="7">
        <f>IF(DAY($A124)=1,VLOOKUP($A124-1,$A$2:$L$1124,$Z$1,FALSE)/VLOOKUP($A124-1,$A$2:$N$1124,14,FALSE),AL123)</f>
        <v>2.6891642750316953E-3</v>
      </c>
      <c r="AM124" s="7">
        <f>IF(DAY($A124)=1,VLOOKUP($A124-1,$A$2:$L$1124,$AA$1,FALSE)/VLOOKUP($A124-1,$A$2:$N$1124,14,FALSE),AM123)</f>
        <v>2.1975450379340593E-4</v>
      </c>
      <c r="AO124" s="12">
        <f>VLOOKUP($A124,BTC!$A$1:$G$1853,5,FALSE)</f>
        <v>451.88</v>
      </c>
      <c r="AP124" s="12">
        <f>VLOOKUP($A124,XRP!$A$1:$G$1853,5,FALSE)</f>
        <v>6.7910000000000002E-3</v>
      </c>
      <c r="AQ124" s="12">
        <f>VLOOKUP($A124,LTC!$A$1:$G$1853,5,FALSE)</f>
        <v>3.71</v>
      </c>
      <c r="AR124" s="12">
        <f>VLOOKUP($A124,ETC!$A$1:$G$1853,5,FALSE)</f>
        <v>0</v>
      </c>
      <c r="AS124" s="12">
        <f>VLOOKUP($A124,ETH!$A$1:$G$1853,5,FALSE)</f>
        <v>8.85</v>
      </c>
      <c r="AT124" s="12">
        <f>VLOOKUP($A124,BCH!$A$1:$G$1853,5,FALSE)</f>
        <v>0</v>
      </c>
      <c r="AU124" s="12">
        <f>VLOOKUP($A124,XMR!$A$1:$G$1853,5,FALSE)</f>
        <v>0.91429300000000002</v>
      </c>
      <c r="AV124" s="12">
        <f>VLOOKUP($A124,ZEC!$A$1:$G$1853,5,FALSE)</f>
        <v>0</v>
      </c>
      <c r="AW124" s="12">
        <f>VLOOKUP($A124,EOS!$A$1:$G$1853,5,FALSE)</f>
        <v>0</v>
      </c>
      <c r="AX124" s="12">
        <f>VLOOKUP($A124,DASH!$A$1:$G$1853,5,FALSE)</f>
        <v>6.79</v>
      </c>
      <c r="AY124" s="12">
        <f>VLOOKUP($A124,XLM!$A$1:$G$1853,5,FALSE)</f>
        <v>1.8829999999999999E-3</v>
      </c>
      <c r="BA124" s="24">
        <v>1</v>
      </c>
      <c r="BB124" s="24">
        <v>1</v>
      </c>
      <c r="BC124" s="24">
        <v>1</v>
      </c>
      <c r="BD124" s="24">
        <v>0</v>
      </c>
      <c r="BE124" s="24">
        <v>1</v>
      </c>
      <c r="BF124" s="24">
        <v>0</v>
      </c>
      <c r="BG124" s="24">
        <v>1</v>
      </c>
      <c r="BH124" s="24">
        <v>0</v>
      </c>
      <c r="BI124" s="24">
        <v>0</v>
      </c>
      <c r="BJ124" s="24">
        <v>1</v>
      </c>
      <c r="BK124" s="24">
        <v>1</v>
      </c>
      <c r="BM124" s="19">
        <f>IF(SUM(BA123:BK123)=SUM(BA124:BK124),BM123,BM123*SUMPRODUCT(BA124:BK124,AO124:AY124,Q124:AA124)/SUMPRODUCT(BA123:BK123,AO124:AY124,AC124:AM124))</f>
        <v>0.92135790630093795</v>
      </c>
      <c r="BN124" s="26">
        <f>SUMPRODUCT(AO124:AY124,BA124:BK124,Q124:AA124)/BM124</f>
        <v>314.53727946262813</v>
      </c>
      <c r="BO124">
        <f t="shared" si="40"/>
        <v>451.88</v>
      </c>
    </row>
    <row r="125" spans="1:67" x14ac:dyDescent="0.75">
      <c r="A125" s="3">
        <v>42492</v>
      </c>
      <c r="B125" s="46">
        <f>INDEX('Index Volume'!B:B,MATCH(Index_New!$A125,'Index Volume'!$A:$A,0))</f>
        <v>92127000</v>
      </c>
      <c r="C125" s="46">
        <f>INDEX('Index Volume'!C:C,MATCH(Index_New!$A125,'Index Volume'!$A:$A,0))</f>
        <v>585826</v>
      </c>
      <c r="D125" s="46">
        <f>INDEX('Index Volume'!D:D,MATCH(Index_New!$A125,'Index Volume'!$A:$A,0))</f>
        <v>2667410</v>
      </c>
      <c r="E125" s="46">
        <f>INDEX('Index Volume'!E:E,MATCH(Index_New!$A125,'Index Volume'!$A:$A,0))</f>
        <v>0</v>
      </c>
      <c r="F125" s="46">
        <f>INDEX('Index Volume'!F:F,MATCH(Index_New!$A125,'Index Volume'!$A:$A,0))</f>
        <v>41019200</v>
      </c>
      <c r="G125" s="46">
        <f>INDEX('Index Volume'!G:G,MATCH(Index_New!$A125,'Index Volume'!$A:$A,0))</f>
        <v>0</v>
      </c>
      <c r="H125" s="46">
        <f>INDEX('Index Volume'!H:H,MATCH(Index_New!$A125,'Index Volume'!$A:$A,0))</f>
        <v>212997</v>
      </c>
      <c r="I125" s="46">
        <f>INDEX('Index Volume'!I:I,MATCH(Index_New!$A125,'Index Volume'!$A:$A,0))</f>
        <v>0</v>
      </c>
      <c r="J125" s="46">
        <f>INDEX('Index Volume'!J:J,MATCH(Index_New!$A125,'Index Volume'!$A:$A,0))</f>
        <v>0</v>
      </c>
      <c r="K125" s="46">
        <f>INDEX('Index Volume'!K:K,MATCH(Index_New!$A125,'Index Volume'!$A:$A,0))</f>
        <v>265828</v>
      </c>
      <c r="L125" s="46">
        <f>INDEX('Index Volume'!L:L,MATCH(Index_New!$A125,'Index Volume'!$A:$A,0))</f>
        <v>19403</v>
      </c>
      <c r="M125" s="46">
        <f t="shared" si="26"/>
        <v>136897664</v>
      </c>
      <c r="N125" s="1">
        <f t="shared" si="27"/>
        <v>136897664</v>
      </c>
      <c r="O125" t="b">
        <f t="shared" si="28"/>
        <v>1</v>
      </c>
      <c r="Q125" s="7">
        <f t="shared" si="29"/>
        <v>0.63453655301019507</v>
      </c>
      <c r="R125" s="7">
        <f t="shared" si="30"/>
        <v>3.7174007974045903E-3</v>
      </c>
      <c r="S125" s="7">
        <f t="shared" si="31"/>
        <v>2.2903420705672462E-2</v>
      </c>
      <c r="T125" s="7">
        <f t="shared" si="32"/>
        <v>0</v>
      </c>
      <c r="U125" s="7">
        <f t="shared" si="33"/>
        <v>0.3347695515489576</v>
      </c>
      <c r="V125" s="7">
        <f t="shared" si="34"/>
        <v>0</v>
      </c>
      <c r="W125" s="7">
        <f t="shared" si="35"/>
        <v>1.1641551589452162E-3</v>
      </c>
      <c r="X125" s="7">
        <f t="shared" si="36"/>
        <v>0</v>
      </c>
      <c r="Y125" s="7">
        <f t="shared" si="37"/>
        <v>0</v>
      </c>
      <c r="Z125" s="7">
        <f t="shared" si="38"/>
        <v>2.6891642750316953E-3</v>
      </c>
      <c r="AA125" s="7">
        <f t="shared" si="39"/>
        <v>2.1975450379340593E-4</v>
      </c>
      <c r="AC125" s="7">
        <f>IF(DAY($A125)=1,VLOOKUP($A125-1,$A$2:$L$1124,$Q$1,FALSE)/VLOOKUP($A125-1,$A$2:$N$1124,14,FALSE),AC124)</f>
        <v>0.63453655301019507</v>
      </c>
      <c r="AD125" s="7">
        <f>IF(DAY($A125)=1,VLOOKUP($A125-1,$A$2:$L$1124,$R$1,FALSE)/VLOOKUP($A125-1,$A$2:$N$1124,14,FALSE),AD124)</f>
        <v>3.7174007974045903E-3</v>
      </c>
      <c r="AE125" s="7">
        <f>IF(DAY($A125)=1,VLOOKUP($A125-1,$A$2:$L$1124,$S$1,FALSE)/VLOOKUP($A125-1,$A$2:$N$1124,14,FALSE),AE124)</f>
        <v>2.2903420705672462E-2</v>
      </c>
      <c r="AF125" s="7">
        <f>IF(DAY($A125)=1,VLOOKUP($A125-1,$A$2:$L$1124,$T$1,FALSE)/VLOOKUP($A125-1,$A$2:$N$1124,14,FALSE),AF124)</f>
        <v>0</v>
      </c>
      <c r="AG125" s="7">
        <f>IF(DAY($A125)=1,VLOOKUP($A125-1,$A$2:$L$1124,$U$1,FALSE)/VLOOKUP($A125-1,$A$2:$N$1124,14,FALSE),AG124)</f>
        <v>0.3347695515489576</v>
      </c>
      <c r="AH125" s="7">
        <f>IF(DAY($A125)=1,VLOOKUP($A125-1,$A$2:$L$1124,$V$1,FALSE)/VLOOKUP($A125-1,$A$2:$N$1124,14,FALSE),AH124)</f>
        <v>0</v>
      </c>
      <c r="AI125" s="7">
        <f>IF(DAY($A125)=1,VLOOKUP($A125-1,$A$2:$L$1124,$W$1,FALSE)/VLOOKUP($A125-1,$A$2:$N$1124,14,FALSE),AI124)</f>
        <v>1.1641551589452162E-3</v>
      </c>
      <c r="AJ125" s="7">
        <f>IF(DAY($A125)=1,VLOOKUP($A125-1,$A$2:$L$1124,$X$1,FALSE)/VLOOKUP($A125-1,$A$2:$N$1124,14,FALSE),AJ124)</f>
        <v>0</v>
      </c>
      <c r="AK125" s="7">
        <f>IF(DAY($A125)=1,VLOOKUP($A125-1,$A$2:$L$1124,$Y$1,FALSE)/VLOOKUP($A125-1,$A$2:$N$1124,14,FALSE),AK124)</f>
        <v>0</v>
      </c>
      <c r="AL125" s="7">
        <f>IF(DAY($A125)=1,VLOOKUP($A125-1,$A$2:$L$1124,$Z$1,FALSE)/VLOOKUP($A125-1,$A$2:$N$1124,14,FALSE),AL124)</f>
        <v>2.6891642750316953E-3</v>
      </c>
      <c r="AM125" s="7">
        <f>IF(DAY($A125)=1,VLOOKUP($A125-1,$A$2:$L$1124,$AA$1,FALSE)/VLOOKUP($A125-1,$A$2:$N$1124,14,FALSE),AM124)</f>
        <v>2.1975450379340593E-4</v>
      </c>
      <c r="AO125" s="12">
        <f>VLOOKUP($A125,BTC!$A$1:$G$1853,5,FALSE)</f>
        <v>444.67</v>
      </c>
      <c r="AP125" s="12">
        <f>VLOOKUP($A125,XRP!$A$1:$G$1853,5,FALSE)</f>
        <v>6.7140000000000003E-3</v>
      </c>
      <c r="AQ125" s="12">
        <f>VLOOKUP($A125,LTC!$A$1:$G$1853,5,FALSE)</f>
        <v>3.68</v>
      </c>
      <c r="AR125" s="12">
        <f>VLOOKUP($A125,ETC!$A$1:$G$1853,5,FALSE)</f>
        <v>0</v>
      </c>
      <c r="AS125" s="12">
        <f>VLOOKUP($A125,ETH!$A$1:$G$1853,5,FALSE)</f>
        <v>10.16</v>
      </c>
      <c r="AT125" s="12">
        <f>VLOOKUP($A125,BCH!$A$1:$G$1853,5,FALSE)</f>
        <v>0</v>
      </c>
      <c r="AU125" s="12">
        <f>VLOOKUP($A125,XMR!$A$1:$G$1853,5,FALSE)</f>
        <v>0.964395</v>
      </c>
      <c r="AV125" s="12">
        <f>VLOOKUP($A125,ZEC!$A$1:$G$1853,5,FALSE)</f>
        <v>0</v>
      </c>
      <c r="AW125" s="12">
        <f>VLOOKUP($A125,EOS!$A$1:$G$1853,5,FALSE)</f>
        <v>0</v>
      </c>
      <c r="AX125" s="12">
        <f>VLOOKUP($A125,DASH!$A$1:$G$1853,5,FALSE)</f>
        <v>6.83</v>
      </c>
      <c r="AY125" s="12">
        <f>VLOOKUP($A125,XLM!$A$1:$G$1853,5,FALSE)</f>
        <v>1.8680000000000001E-3</v>
      </c>
      <c r="BA125" s="24">
        <v>1</v>
      </c>
      <c r="BB125" s="24">
        <v>1</v>
      </c>
      <c r="BC125" s="24">
        <v>1</v>
      </c>
      <c r="BD125" s="24">
        <v>0</v>
      </c>
      <c r="BE125" s="24">
        <v>1</v>
      </c>
      <c r="BF125" s="24">
        <v>0</v>
      </c>
      <c r="BG125" s="24">
        <v>1</v>
      </c>
      <c r="BH125" s="24">
        <v>0</v>
      </c>
      <c r="BI125" s="24">
        <v>0</v>
      </c>
      <c r="BJ125" s="24">
        <v>1</v>
      </c>
      <c r="BK125" s="24">
        <v>1</v>
      </c>
      <c r="BM125" s="19">
        <f>IF(SUM(BA124:BK124)=SUM(BA125:BK125),BM124,BM124*SUMPRODUCT(BA125:BK125,AO125:AY125,Q125:AA125)/SUMPRODUCT(BA124:BK124,AO125:AY125,AC125:AM125))</f>
        <v>0.92135790630093795</v>
      </c>
      <c r="BN125" s="26">
        <f>SUMPRODUCT(AO125:AY125,BA125:BK125,Q125:AA125)/BM125</f>
        <v>310.04718727861666</v>
      </c>
      <c r="BO125">
        <f t="shared" si="40"/>
        <v>444.67</v>
      </c>
    </row>
    <row r="126" spans="1:67" x14ac:dyDescent="0.75">
      <c r="A126" s="4">
        <v>42493</v>
      </c>
      <c r="B126" s="46">
        <f>INDEX('Index Volume'!B:B,MATCH(Index_New!$A126,'Index Volume'!$A:$A,0))</f>
        <v>59366400</v>
      </c>
      <c r="C126" s="46">
        <f>INDEX('Index Volume'!C:C,MATCH(Index_New!$A126,'Index Volume'!$A:$A,0))</f>
        <v>329125</v>
      </c>
      <c r="D126" s="46">
        <f>INDEX('Index Volume'!D:D,MATCH(Index_New!$A126,'Index Volume'!$A:$A,0))</f>
        <v>2363200</v>
      </c>
      <c r="E126" s="46">
        <f>INDEX('Index Volume'!E:E,MATCH(Index_New!$A126,'Index Volume'!$A:$A,0))</f>
        <v>0</v>
      </c>
      <c r="F126" s="46">
        <f>INDEX('Index Volume'!F:F,MATCH(Index_New!$A126,'Index Volume'!$A:$A,0))</f>
        <v>21463900</v>
      </c>
      <c r="G126" s="46">
        <f>INDEX('Index Volume'!G:G,MATCH(Index_New!$A126,'Index Volume'!$A:$A,0))</f>
        <v>0</v>
      </c>
      <c r="H126" s="46">
        <f>INDEX('Index Volume'!H:H,MATCH(Index_New!$A126,'Index Volume'!$A:$A,0))</f>
        <v>103842</v>
      </c>
      <c r="I126" s="46">
        <f>INDEX('Index Volume'!I:I,MATCH(Index_New!$A126,'Index Volume'!$A:$A,0))</f>
        <v>0</v>
      </c>
      <c r="J126" s="46">
        <f>INDEX('Index Volume'!J:J,MATCH(Index_New!$A126,'Index Volume'!$A:$A,0))</f>
        <v>0</v>
      </c>
      <c r="K126" s="46">
        <f>INDEX('Index Volume'!K:K,MATCH(Index_New!$A126,'Index Volume'!$A:$A,0))</f>
        <v>180138</v>
      </c>
      <c r="L126" s="46">
        <f>INDEX('Index Volume'!L:L,MATCH(Index_New!$A126,'Index Volume'!$A:$A,0))</f>
        <v>17242</v>
      </c>
      <c r="M126" s="46">
        <f t="shared" si="26"/>
        <v>83823847</v>
      </c>
      <c r="N126" s="1">
        <f t="shared" si="27"/>
        <v>83823847</v>
      </c>
      <c r="O126" t="b">
        <f t="shared" si="28"/>
        <v>1</v>
      </c>
      <c r="Q126" s="7">
        <f t="shared" si="29"/>
        <v>0.63453655301019507</v>
      </c>
      <c r="R126" s="7">
        <f t="shared" si="30"/>
        <v>3.7174007974045903E-3</v>
      </c>
      <c r="S126" s="7">
        <f t="shared" si="31"/>
        <v>2.2903420705672462E-2</v>
      </c>
      <c r="T126" s="7">
        <f t="shared" si="32"/>
        <v>0</v>
      </c>
      <c r="U126" s="7">
        <f t="shared" si="33"/>
        <v>0.3347695515489576</v>
      </c>
      <c r="V126" s="7">
        <f t="shared" si="34"/>
        <v>0</v>
      </c>
      <c r="W126" s="7">
        <f t="shared" si="35"/>
        <v>1.1641551589452162E-3</v>
      </c>
      <c r="X126" s="7">
        <f t="shared" si="36"/>
        <v>0</v>
      </c>
      <c r="Y126" s="7">
        <f t="shared" si="37"/>
        <v>0</v>
      </c>
      <c r="Z126" s="7">
        <f t="shared" si="38"/>
        <v>2.6891642750316953E-3</v>
      </c>
      <c r="AA126" s="7">
        <f t="shared" si="39"/>
        <v>2.1975450379340593E-4</v>
      </c>
      <c r="AC126" s="7">
        <f>IF(DAY($A126)=1,VLOOKUP($A126-1,$A$2:$L$1124,$Q$1,FALSE)/VLOOKUP($A126-1,$A$2:$N$1124,14,FALSE),AC125)</f>
        <v>0.63453655301019507</v>
      </c>
      <c r="AD126" s="7">
        <f>IF(DAY($A126)=1,VLOOKUP($A126-1,$A$2:$L$1124,$R$1,FALSE)/VLOOKUP($A126-1,$A$2:$N$1124,14,FALSE),AD125)</f>
        <v>3.7174007974045903E-3</v>
      </c>
      <c r="AE126" s="7">
        <f>IF(DAY($A126)=1,VLOOKUP($A126-1,$A$2:$L$1124,$S$1,FALSE)/VLOOKUP($A126-1,$A$2:$N$1124,14,FALSE),AE125)</f>
        <v>2.2903420705672462E-2</v>
      </c>
      <c r="AF126" s="7">
        <f>IF(DAY($A126)=1,VLOOKUP($A126-1,$A$2:$L$1124,$T$1,FALSE)/VLOOKUP($A126-1,$A$2:$N$1124,14,FALSE),AF125)</f>
        <v>0</v>
      </c>
      <c r="AG126" s="7">
        <f>IF(DAY($A126)=1,VLOOKUP($A126-1,$A$2:$L$1124,$U$1,FALSE)/VLOOKUP($A126-1,$A$2:$N$1124,14,FALSE),AG125)</f>
        <v>0.3347695515489576</v>
      </c>
      <c r="AH126" s="7">
        <f>IF(DAY($A126)=1,VLOOKUP($A126-1,$A$2:$L$1124,$V$1,FALSE)/VLOOKUP($A126-1,$A$2:$N$1124,14,FALSE),AH125)</f>
        <v>0</v>
      </c>
      <c r="AI126" s="7">
        <f>IF(DAY($A126)=1,VLOOKUP($A126-1,$A$2:$L$1124,$W$1,FALSE)/VLOOKUP($A126-1,$A$2:$N$1124,14,FALSE),AI125)</f>
        <v>1.1641551589452162E-3</v>
      </c>
      <c r="AJ126" s="7">
        <f>IF(DAY($A126)=1,VLOOKUP($A126-1,$A$2:$L$1124,$X$1,FALSE)/VLOOKUP($A126-1,$A$2:$N$1124,14,FALSE),AJ125)</f>
        <v>0</v>
      </c>
      <c r="AK126" s="7">
        <f>IF(DAY($A126)=1,VLOOKUP($A126-1,$A$2:$L$1124,$Y$1,FALSE)/VLOOKUP($A126-1,$A$2:$N$1124,14,FALSE),AK125)</f>
        <v>0</v>
      </c>
      <c r="AL126" s="7">
        <f>IF(DAY($A126)=1,VLOOKUP($A126-1,$A$2:$L$1124,$Z$1,FALSE)/VLOOKUP($A126-1,$A$2:$N$1124,14,FALSE),AL125)</f>
        <v>2.6891642750316953E-3</v>
      </c>
      <c r="AM126" s="7">
        <f>IF(DAY($A126)=1,VLOOKUP($A126-1,$A$2:$L$1124,$AA$1,FALSE)/VLOOKUP($A126-1,$A$2:$N$1124,14,FALSE),AM125)</f>
        <v>2.1975450379340593E-4</v>
      </c>
      <c r="AO126" s="12">
        <f>VLOOKUP($A126,BTC!$A$1:$G$1853,5,FALSE)</f>
        <v>450.3</v>
      </c>
      <c r="AP126" s="12">
        <f>VLOOKUP($A126,XRP!$A$1:$G$1853,5,FALSE)</f>
        <v>6.5599999999999999E-3</v>
      </c>
      <c r="AQ126" s="12">
        <f>VLOOKUP($A126,LTC!$A$1:$G$1853,5,FALSE)</f>
        <v>3.74</v>
      </c>
      <c r="AR126" s="12">
        <f>VLOOKUP($A126,ETC!$A$1:$G$1853,5,FALSE)</f>
        <v>0</v>
      </c>
      <c r="AS126" s="12">
        <f>VLOOKUP($A126,ETH!$A$1:$G$1853,5,FALSE)</f>
        <v>9.31</v>
      </c>
      <c r="AT126" s="12">
        <f>VLOOKUP($A126,BCH!$A$1:$G$1853,5,FALSE)</f>
        <v>0</v>
      </c>
      <c r="AU126" s="12">
        <f>VLOOKUP($A126,XMR!$A$1:$G$1853,5,FALSE)</f>
        <v>0.90823699999999996</v>
      </c>
      <c r="AV126" s="12">
        <f>VLOOKUP($A126,ZEC!$A$1:$G$1853,5,FALSE)</f>
        <v>0</v>
      </c>
      <c r="AW126" s="12">
        <f>VLOOKUP($A126,EOS!$A$1:$G$1853,5,FALSE)</f>
        <v>0</v>
      </c>
      <c r="AX126" s="12">
        <f>VLOOKUP($A126,DASH!$A$1:$G$1853,5,FALSE)</f>
        <v>6.8</v>
      </c>
      <c r="AY126" s="12">
        <f>VLOOKUP($A126,XLM!$A$1:$G$1853,5,FALSE)</f>
        <v>1.8619999999999999E-3</v>
      </c>
      <c r="BA126" s="24">
        <v>1</v>
      </c>
      <c r="BB126" s="24">
        <v>1</v>
      </c>
      <c r="BC126" s="24">
        <v>1</v>
      </c>
      <c r="BD126" s="24">
        <v>0</v>
      </c>
      <c r="BE126" s="24">
        <v>1</v>
      </c>
      <c r="BF126" s="24">
        <v>0</v>
      </c>
      <c r="BG126" s="24">
        <v>1</v>
      </c>
      <c r="BH126" s="24">
        <v>0</v>
      </c>
      <c r="BI126" s="24">
        <v>0</v>
      </c>
      <c r="BJ126" s="24">
        <v>1</v>
      </c>
      <c r="BK126" s="24">
        <v>1</v>
      </c>
      <c r="BM126" s="19">
        <f>IF(SUM(BA125:BK125)=SUM(BA126:BK126),BM125,BM125*SUMPRODUCT(BA126:BK126,AO126:AY126,Q126:AA126)/SUMPRODUCT(BA125:BK125,AO126:AY126,AC126:AM126))</f>
        <v>0.92135790630093795</v>
      </c>
      <c r="BN126" s="26">
        <f>SUMPRODUCT(AO126:AY126,BA126:BK126,Q126:AA126)/BM126</f>
        <v>313.6170424152881</v>
      </c>
      <c r="BO126">
        <f t="shared" si="40"/>
        <v>450.3</v>
      </c>
    </row>
    <row r="127" spans="1:67" x14ac:dyDescent="0.75">
      <c r="A127" s="3">
        <v>42494</v>
      </c>
      <c r="B127" s="46">
        <f>INDEX('Index Volume'!B:B,MATCH(Index_New!$A127,'Index Volume'!$A:$A,0))</f>
        <v>50407300</v>
      </c>
      <c r="C127" s="46">
        <f>INDEX('Index Volume'!C:C,MATCH(Index_New!$A127,'Index Volume'!$A:$A,0))</f>
        <v>563556</v>
      </c>
      <c r="D127" s="46">
        <f>INDEX('Index Volume'!D:D,MATCH(Index_New!$A127,'Index Volume'!$A:$A,0))</f>
        <v>1716110</v>
      </c>
      <c r="E127" s="46">
        <f>INDEX('Index Volume'!E:E,MATCH(Index_New!$A127,'Index Volume'!$A:$A,0))</f>
        <v>0</v>
      </c>
      <c r="F127" s="46">
        <f>INDEX('Index Volume'!F:F,MATCH(Index_New!$A127,'Index Volume'!$A:$A,0))</f>
        <v>17622400</v>
      </c>
      <c r="G127" s="46">
        <f>INDEX('Index Volume'!G:G,MATCH(Index_New!$A127,'Index Volume'!$A:$A,0))</f>
        <v>0</v>
      </c>
      <c r="H127" s="46">
        <f>INDEX('Index Volume'!H:H,MATCH(Index_New!$A127,'Index Volume'!$A:$A,0))</f>
        <v>102053</v>
      </c>
      <c r="I127" s="46">
        <f>INDEX('Index Volume'!I:I,MATCH(Index_New!$A127,'Index Volume'!$A:$A,0))</f>
        <v>0</v>
      </c>
      <c r="J127" s="46">
        <f>INDEX('Index Volume'!J:J,MATCH(Index_New!$A127,'Index Volume'!$A:$A,0))</f>
        <v>0</v>
      </c>
      <c r="K127" s="46">
        <f>INDEX('Index Volume'!K:K,MATCH(Index_New!$A127,'Index Volume'!$A:$A,0))</f>
        <v>196202</v>
      </c>
      <c r="L127" s="46">
        <f>INDEX('Index Volume'!L:L,MATCH(Index_New!$A127,'Index Volume'!$A:$A,0))</f>
        <v>16615</v>
      </c>
      <c r="M127" s="46">
        <f t="shared" si="26"/>
        <v>70624236</v>
      </c>
      <c r="N127" s="1">
        <f t="shared" si="27"/>
        <v>70624236</v>
      </c>
      <c r="O127" t="b">
        <f t="shared" si="28"/>
        <v>1</v>
      </c>
      <c r="Q127" s="7">
        <f t="shared" si="29"/>
        <v>0.63453655301019507</v>
      </c>
      <c r="R127" s="7">
        <f t="shared" si="30"/>
        <v>3.7174007974045903E-3</v>
      </c>
      <c r="S127" s="7">
        <f t="shared" si="31"/>
        <v>2.2903420705672462E-2</v>
      </c>
      <c r="T127" s="7">
        <f t="shared" si="32"/>
        <v>0</v>
      </c>
      <c r="U127" s="7">
        <f t="shared" si="33"/>
        <v>0.3347695515489576</v>
      </c>
      <c r="V127" s="7">
        <f t="shared" si="34"/>
        <v>0</v>
      </c>
      <c r="W127" s="7">
        <f t="shared" si="35"/>
        <v>1.1641551589452162E-3</v>
      </c>
      <c r="X127" s="7">
        <f t="shared" si="36"/>
        <v>0</v>
      </c>
      <c r="Y127" s="7">
        <f t="shared" si="37"/>
        <v>0</v>
      </c>
      <c r="Z127" s="7">
        <f t="shared" si="38"/>
        <v>2.6891642750316953E-3</v>
      </c>
      <c r="AA127" s="7">
        <f t="shared" si="39"/>
        <v>2.1975450379340593E-4</v>
      </c>
      <c r="AC127" s="7">
        <f>IF(DAY($A127)=1,VLOOKUP($A127-1,$A$2:$L$1124,$Q$1,FALSE)/VLOOKUP($A127-1,$A$2:$N$1124,14,FALSE),AC126)</f>
        <v>0.63453655301019507</v>
      </c>
      <c r="AD127" s="7">
        <f>IF(DAY($A127)=1,VLOOKUP($A127-1,$A$2:$L$1124,$R$1,FALSE)/VLOOKUP($A127-1,$A$2:$N$1124,14,FALSE),AD126)</f>
        <v>3.7174007974045903E-3</v>
      </c>
      <c r="AE127" s="7">
        <f>IF(DAY($A127)=1,VLOOKUP($A127-1,$A$2:$L$1124,$S$1,FALSE)/VLOOKUP($A127-1,$A$2:$N$1124,14,FALSE),AE126)</f>
        <v>2.2903420705672462E-2</v>
      </c>
      <c r="AF127" s="7">
        <f>IF(DAY($A127)=1,VLOOKUP($A127-1,$A$2:$L$1124,$T$1,FALSE)/VLOOKUP($A127-1,$A$2:$N$1124,14,FALSE),AF126)</f>
        <v>0</v>
      </c>
      <c r="AG127" s="7">
        <f>IF(DAY($A127)=1,VLOOKUP($A127-1,$A$2:$L$1124,$U$1,FALSE)/VLOOKUP($A127-1,$A$2:$N$1124,14,FALSE),AG126)</f>
        <v>0.3347695515489576</v>
      </c>
      <c r="AH127" s="7">
        <f>IF(DAY($A127)=1,VLOOKUP($A127-1,$A$2:$L$1124,$V$1,FALSE)/VLOOKUP($A127-1,$A$2:$N$1124,14,FALSE),AH126)</f>
        <v>0</v>
      </c>
      <c r="AI127" s="7">
        <f>IF(DAY($A127)=1,VLOOKUP($A127-1,$A$2:$L$1124,$W$1,FALSE)/VLOOKUP($A127-1,$A$2:$N$1124,14,FALSE),AI126)</f>
        <v>1.1641551589452162E-3</v>
      </c>
      <c r="AJ127" s="7">
        <f>IF(DAY($A127)=1,VLOOKUP($A127-1,$A$2:$L$1124,$X$1,FALSE)/VLOOKUP($A127-1,$A$2:$N$1124,14,FALSE),AJ126)</f>
        <v>0</v>
      </c>
      <c r="AK127" s="7">
        <f>IF(DAY($A127)=1,VLOOKUP($A127-1,$A$2:$L$1124,$Y$1,FALSE)/VLOOKUP($A127-1,$A$2:$N$1124,14,FALSE),AK126)</f>
        <v>0</v>
      </c>
      <c r="AL127" s="7">
        <f>IF(DAY($A127)=1,VLOOKUP($A127-1,$A$2:$L$1124,$Z$1,FALSE)/VLOOKUP($A127-1,$A$2:$N$1124,14,FALSE),AL126)</f>
        <v>2.6891642750316953E-3</v>
      </c>
      <c r="AM127" s="7">
        <f>IF(DAY($A127)=1,VLOOKUP($A127-1,$A$2:$L$1124,$AA$1,FALSE)/VLOOKUP($A127-1,$A$2:$N$1124,14,FALSE),AM126)</f>
        <v>2.1975450379340593E-4</v>
      </c>
      <c r="AO127" s="12">
        <f>VLOOKUP($A127,BTC!$A$1:$G$1853,5,FALSE)</f>
        <v>446.72</v>
      </c>
      <c r="AP127" s="12">
        <f>VLOOKUP($A127,XRP!$A$1:$G$1853,5,FALSE)</f>
        <v>6.3229999999999996E-3</v>
      </c>
      <c r="AQ127" s="12">
        <f>VLOOKUP($A127,LTC!$A$1:$G$1853,5,FALSE)</f>
        <v>3.75</v>
      </c>
      <c r="AR127" s="12">
        <f>VLOOKUP($A127,ETC!$A$1:$G$1853,5,FALSE)</f>
        <v>0</v>
      </c>
      <c r="AS127" s="12">
        <f>VLOOKUP($A127,ETH!$A$1:$G$1853,5,FALSE)</f>
        <v>9.41</v>
      </c>
      <c r="AT127" s="12">
        <f>VLOOKUP($A127,BCH!$A$1:$G$1853,5,FALSE)</f>
        <v>0</v>
      </c>
      <c r="AU127" s="12">
        <f>VLOOKUP($A127,XMR!$A$1:$G$1853,5,FALSE)</f>
        <v>0.91645500000000002</v>
      </c>
      <c r="AV127" s="12">
        <f>VLOOKUP($A127,ZEC!$A$1:$G$1853,5,FALSE)</f>
        <v>0</v>
      </c>
      <c r="AW127" s="12">
        <f>VLOOKUP($A127,EOS!$A$1:$G$1853,5,FALSE)</f>
        <v>0</v>
      </c>
      <c r="AX127" s="12">
        <f>VLOOKUP($A127,DASH!$A$1:$G$1853,5,FALSE)</f>
        <v>6.84</v>
      </c>
      <c r="AY127" s="12">
        <f>VLOOKUP($A127,XLM!$A$1:$G$1853,5,FALSE)</f>
        <v>1.8649999999999999E-3</v>
      </c>
      <c r="BA127" s="24">
        <v>1</v>
      </c>
      <c r="BB127" s="24">
        <v>1</v>
      </c>
      <c r="BC127" s="24">
        <v>1</v>
      </c>
      <c r="BD127" s="24">
        <v>0</v>
      </c>
      <c r="BE127" s="24">
        <v>1</v>
      </c>
      <c r="BF127" s="24">
        <v>0</v>
      </c>
      <c r="BG127" s="24">
        <v>1</v>
      </c>
      <c r="BH127" s="24">
        <v>0</v>
      </c>
      <c r="BI127" s="24">
        <v>0</v>
      </c>
      <c r="BJ127" s="24">
        <v>1</v>
      </c>
      <c r="BK127" s="24">
        <v>1</v>
      </c>
      <c r="BM127" s="19">
        <f>IF(SUM(BA126:BK126)=SUM(BA127:BK127),BM126,BM126*SUMPRODUCT(BA127:BK127,AO127:AY127,Q127:AA127)/SUMPRODUCT(BA126:BK126,AO127:AY127,AC127:AM127))</f>
        <v>0.92135790630093795</v>
      </c>
      <c r="BN127" s="26">
        <f>SUMPRODUCT(AO127:AY127,BA127:BK127,Q127:AA127)/BM127</f>
        <v>311.18821578681144</v>
      </c>
      <c r="BO127">
        <f t="shared" si="40"/>
        <v>446.72</v>
      </c>
    </row>
    <row r="128" spans="1:67" x14ac:dyDescent="0.75">
      <c r="A128" s="4">
        <v>42495</v>
      </c>
      <c r="B128" s="46">
        <f>INDEX('Index Volume'!B:B,MATCH(Index_New!$A128,'Index Volume'!$A:$A,0))</f>
        <v>50440800</v>
      </c>
      <c r="C128" s="46">
        <f>INDEX('Index Volume'!C:C,MATCH(Index_New!$A128,'Index Volume'!$A:$A,0))</f>
        <v>509188</v>
      </c>
      <c r="D128" s="46">
        <f>INDEX('Index Volume'!D:D,MATCH(Index_New!$A128,'Index Volume'!$A:$A,0))</f>
        <v>1702120</v>
      </c>
      <c r="E128" s="46">
        <f>INDEX('Index Volume'!E:E,MATCH(Index_New!$A128,'Index Volume'!$A:$A,0))</f>
        <v>0</v>
      </c>
      <c r="F128" s="46">
        <f>INDEX('Index Volume'!F:F,MATCH(Index_New!$A128,'Index Volume'!$A:$A,0))</f>
        <v>18296200</v>
      </c>
      <c r="G128" s="46">
        <f>INDEX('Index Volume'!G:G,MATCH(Index_New!$A128,'Index Volume'!$A:$A,0))</f>
        <v>0</v>
      </c>
      <c r="H128" s="46">
        <f>INDEX('Index Volume'!H:H,MATCH(Index_New!$A128,'Index Volume'!$A:$A,0))</f>
        <v>76568</v>
      </c>
      <c r="I128" s="46">
        <f>INDEX('Index Volume'!I:I,MATCH(Index_New!$A128,'Index Volume'!$A:$A,0))</f>
        <v>0</v>
      </c>
      <c r="J128" s="46">
        <f>INDEX('Index Volume'!J:J,MATCH(Index_New!$A128,'Index Volume'!$A:$A,0))</f>
        <v>0</v>
      </c>
      <c r="K128" s="46">
        <f>INDEX('Index Volume'!K:K,MATCH(Index_New!$A128,'Index Volume'!$A:$A,0))</f>
        <v>186158</v>
      </c>
      <c r="L128" s="46">
        <f>INDEX('Index Volume'!L:L,MATCH(Index_New!$A128,'Index Volume'!$A:$A,0))</f>
        <v>12585</v>
      </c>
      <c r="M128" s="46">
        <f t="shared" si="26"/>
        <v>71223619</v>
      </c>
      <c r="N128" s="1">
        <f t="shared" si="27"/>
        <v>71223619</v>
      </c>
      <c r="O128" t="b">
        <f t="shared" si="28"/>
        <v>1</v>
      </c>
      <c r="Q128" s="7">
        <f t="shared" si="29"/>
        <v>0.63453655301019507</v>
      </c>
      <c r="R128" s="7">
        <f t="shared" si="30"/>
        <v>3.7174007974045903E-3</v>
      </c>
      <c r="S128" s="7">
        <f t="shared" si="31"/>
        <v>2.2903420705672462E-2</v>
      </c>
      <c r="T128" s="7">
        <f t="shared" si="32"/>
        <v>0</v>
      </c>
      <c r="U128" s="7">
        <f t="shared" si="33"/>
        <v>0.3347695515489576</v>
      </c>
      <c r="V128" s="7">
        <f t="shared" si="34"/>
        <v>0</v>
      </c>
      <c r="W128" s="7">
        <f t="shared" si="35"/>
        <v>1.1641551589452162E-3</v>
      </c>
      <c r="X128" s="7">
        <f t="shared" si="36"/>
        <v>0</v>
      </c>
      <c r="Y128" s="7">
        <f t="shared" si="37"/>
        <v>0</v>
      </c>
      <c r="Z128" s="7">
        <f t="shared" si="38"/>
        <v>2.6891642750316953E-3</v>
      </c>
      <c r="AA128" s="7">
        <f t="shared" si="39"/>
        <v>2.1975450379340593E-4</v>
      </c>
      <c r="AC128" s="7">
        <f>IF(DAY($A128)=1,VLOOKUP($A128-1,$A$2:$L$1124,$Q$1,FALSE)/VLOOKUP($A128-1,$A$2:$N$1124,14,FALSE),AC127)</f>
        <v>0.63453655301019507</v>
      </c>
      <c r="AD128" s="7">
        <f>IF(DAY($A128)=1,VLOOKUP($A128-1,$A$2:$L$1124,$R$1,FALSE)/VLOOKUP($A128-1,$A$2:$N$1124,14,FALSE),AD127)</f>
        <v>3.7174007974045903E-3</v>
      </c>
      <c r="AE128" s="7">
        <f>IF(DAY($A128)=1,VLOOKUP($A128-1,$A$2:$L$1124,$S$1,FALSE)/VLOOKUP($A128-1,$A$2:$N$1124,14,FALSE),AE127)</f>
        <v>2.2903420705672462E-2</v>
      </c>
      <c r="AF128" s="7">
        <f>IF(DAY($A128)=1,VLOOKUP($A128-1,$A$2:$L$1124,$T$1,FALSE)/VLOOKUP($A128-1,$A$2:$N$1124,14,FALSE),AF127)</f>
        <v>0</v>
      </c>
      <c r="AG128" s="7">
        <f>IF(DAY($A128)=1,VLOOKUP($A128-1,$A$2:$L$1124,$U$1,FALSE)/VLOOKUP($A128-1,$A$2:$N$1124,14,FALSE),AG127)</f>
        <v>0.3347695515489576</v>
      </c>
      <c r="AH128" s="7">
        <f>IF(DAY($A128)=1,VLOOKUP($A128-1,$A$2:$L$1124,$V$1,FALSE)/VLOOKUP($A128-1,$A$2:$N$1124,14,FALSE),AH127)</f>
        <v>0</v>
      </c>
      <c r="AI128" s="7">
        <f>IF(DAY($A128)=1,VLOOKUP($A128-1,$A$2:$L$1124,$W$1,FALSE)/VLOOKUP($A128-1,$A$2:$N$1124,14,FALSE),AI127)</f>
        <v>1.1641551589452162E-3</v>
      </c>
      <c r="AJ128" s="7">
        <f>IF(DAY($A128)=1,VLOOKUP($A128-1,$A$2:$L$1124,$X$1,FALSE)/VLOOKUP($A128-1,$A$2:$N$1124,14,FALSE),AJ127)</f>
        <v>0</v>
      </c>
      <c r="AK128" s="7">
        <f>IF(DAY($A128)=1,VLOOKUP($A128-1,$A$2:$L$1124,$Y$1,FALSE)/VLOOKUP($A128-1,$A$2:$N$1124,14,FALSE),AK127)</f>
        <v>0</v>
      </c>
      <c r="AL128" s="7">
        <f>IF(DAY($A128)=1,VLOOKUP($A128-1,$A$2:$L$1124,$Z$1,FALSE)/VLOOKUP($A128-1,$A$2:$N$1124,14,FALSE),AL127)</f>
        <v>2.6891642750316953E-3</v>
      </c>
      <c r="AM128" s="7">
        <f>IF(DAY($A128)=1,VLOOKUP($A128-1,$A$2:$L$1124,$AA$1,FALSE)/VLOOKUP($A128-1,$A$2:$N$1124,14,FALSE),AM127)</f>
        <v>2.1975450379340593E-4</v>
      </c>
      <c r="AO128" s="12">
        <f>VLOOKUP($A128,BTC!$A$1:$G$1853,5,FALSE)</f>
        <v>447.98</v>
      </c>
      <c r="AP128" s="12">
        <f>VLOOKUP($A128,XRP!$A$1:$G$1853,5,FALSE)</f>
        <v>6.1929999999999997E-3</v>
      </c>
      <c r="AQ128" s="12">
        <f>VLOOKUP($A128,LTC!$A$1:$G$1853,5,FALSE)</f>
        <v>3.71</v>
      </c>
      <c r="AR128" s="12">
        <f>VLOOKUP($A128,ETC!$A$1:$G$1853,5,FALSE)</f>
        <v>0</v>
      </c>
      <c r="AS128" s="12">
        <f>VLOOKUP($A128,ETH!$A$1:$G$1853,5,FALSE)</f>
        <v>9.83</v>
      </c>
      <c r="AT128" s="12">
        <f>VLOOKUP($A128,BCH!$A$1:$G$1853,5,FALSE)</f>
        <v>0</v>
      </c>
      <c r="AU128" s="12">
        <f>VLOOKUP($A128,XMR!$A$1:$G$1853,5,FALSE)</f>
        <v>0.90684100000000001</v>
      </c>
      <c r="AV128" s="12">
        <f>VLOOKUP($A128,ZEC!$A$1:$G$1853,5,FALSE)</f>
        <v>0</v>
      </c>
      <c r="AW128" s="12">
        <f>VLOOKUP($A128,EOS!$A$1:$G$1853,5,FALSE)</f>
        <v>0</v>
      </c>
      <c r="AX128" s="12">
        <f>VLOOKUP($A128,DASH!$A$1:$G$1853,5,FALSE)</f>
        <v>6.82</v>
      </c>
      <c r="AY128" s="12">
        <f>VLOOKUP($A128,XLM!$A$1:$G$1853,5,FALSE)</f>
        <v>1.8400000000000001E-3</v>
      </c>
      <c r="BA128" s="24">
        <v>1</v>
      </c>
      <c r="BB128" s="24">
        <v>1</v>
      </c>
      <c r="BC128" s="24">
        <v>1</v>
      </c>
      <c r="BD128" s="24">
        <v>0</v>
      </c>
      <c r="BE128" s="24">
        <v>1</v>
      </c>
      <c r="BF128" s="24">
        <v>0</v>
      </c>
      <c r="BG128" s="24">
        <v>1</v>
      </c>
      <c r="BH128" s="24">
        <v>0</v>
      </c>
      <c r="BI128" s="24">
        <v>0</v>
      </c>
      <c r="BJ128" s="24">
        <v>1</v>
      </c>
      <c r="BK128" s="24">
        <v>1</v>
      </c>
      <c r="BM128" s="19">
        <f>IF(SUM(BA127:BK127)=SUM(BA128:BK128),BM127,BM127*SUMPRODUCT(BA128:BK128,AO128:AY128,Q128:AA128)/SUMPRODUCT(BA127:BK127,AO128:AY128,AC128:AM128))</f>
        <v>0.92135790630093795</v>
      </c>
      <c r="BN128" s="26">
        <f>SUMPRODUCT(AO128:AY128,BA128:BK128,Q128:AA128)/BM128</f>
        <v>312.2075131314844</v>
      </c>
      <c r="BO128">
        <f t="shared" si="40"/>
        <v>447.98</v>
      </c>
    </row>
    <row r="129" spans="1:67" x14ac:dyDescent="0.75">
      <c r="A129" s="3">
        <v>42496</v>
      </c>
      <c r="B129" s="46">
        <f>INDEX('Index Volume'!B:B,MATCH(Index_New!$A129,'Index Volume'!$A:$A,0))</f>
        <v>72796800</v>
      </c>
      <c r="C129" s="46">
        <f>INDEX('Index Volume'!C:C,MATCH(Index_New!$A129,'Index Volume'!$A:$A,0))</f>
        <v>680334</v>
      </c>
      <c r="D129" s="46">
        <f>INDEX('Index Volume'!D:D,MATCH(Index_New!$A129,'Index Volume'!$A:$A,0))</f>
        <v>1899060</v>
      </c>
      <c r="E129" s="46">
        <f>INDEX('Index Volume'!E:E,MATCH(Index_New!$A129,'Index Volume'!$A:$A,0))</f>
        <v>0</v>
      </c>
      <c r="F129" s="46">
        <f>INDEX('Index Volume'!F:F,MATCH(Index_New!$A129,'Index Volume'!$A:$A,0))</f>
        <v>21510600</v>
      </c>
      <c r="G129" s="46">
        <f>INDEX('Index Volume'!G:G,MATCH(Index_New!$A129,'Index Volume'!$A:$A,0))</f>
        <v>0</v>
      </c>
      <c r="H129" s="46">
        <f>INDEX('Index Volume'!H:H,MATCH(Index_New!$A129,'Index Volume'!$A:$A,0))</f>
        <v>71046</v>
      </c>
      <c r="I129" s="46">
        <f>INDEX('Index Volume'!I:I,MATCH(Index_New!$A129,'Index Volume'!$A:$A,0))</f>
        <v>0</v>
      </c>
      <c r="J129" s="46">
        <f>INDEX('Index Volume'!J:J,MATCH(Index_New!$A129,'Index Volume'!$A:$A,0))</f>
        <v>0</v>
      </c>
      <c r="K129" s="46">
        <f>INDEX('Index Volume'!K:K,MATCH(Index_New!$A129,'Index Volume'!$A:$A,0))</f>
        <v>215622</v>
      </c>
      <c r="L129" s="46">
        <f>INDEX('Index Volume'!L:L,MATCH(Index_New!$A129,'Index Volume'!$A:$A,0))</f>
        <v>8634</v>
      </c>
      <c r="M129" s="46">
        <f t="shared" si="26"/>
        <v>97182096</v>
      </c>
      <c r="N129" s="1">
        <f t="shared" si="27"/>
        <v>97182096</v>
      </c>
      <c r="O129" t="b">
        <f t="shared" si="28"/>
        <v>1</v>
      </c>
      <c r="Q129" s="7">
        <f t="shared" si="29"/>
        <v>0.63453655301019507</v>
      </c>
      <c r="R129" s="7">
        <f t="shared" si="30"/>
        <v>3.7174007974045903E-3</v>
      </c>
      <c r="S129" s="7">
        <f t="shared" si="31"/>
        <v>2.2903420705672462E-2</v>
      </c>
      <c r="T129" s="7">
        <f t="shared" si="32"/>
        <v>0</v>
      </c>
      <c r="U129" s="7">
        <f t="shared" si="33"/>
        <v>0.3347695515489576</v>
      </c>
      <c r="V129" s="7">
        <f t="shared" si="34"/>
        <v>0</v>
      </c>
      <c r="W129" s="7">
        <f t="shared" si="35"/>
        <v>1.1641551589452162E-3</v>
      </c>
      <c r="X129" s="7">
        <f t="shared" si="36"/>
        <v>0</v>
      </c>
      <c r="Y129" s="7">
        <f t="shared" si="37"/>
        <v>0</v>
      </c>
      <c r="Z129" s="7">
        <f t="shared" si="38"/>
        <v>2.6891642750316953E-3</v>
      </c>
      <c r="AA129" s="7">
        <f t="shared" si="39"/>
        <v>2.1975450379340593E-4</v>
      </c>
      <c r="AC129" s="7">
        <f>IF(DAY($A129)=1,VLOOKUP($A129-1,$A$2:$L$1124,$Q$1,FALSE)/VLOOKUP($A129-1,$A$2:$N$1124,14,FALSE),AC128)</f>
        <v>0.63453655301019507</v>
      </c>
      <c r="AD129" s="7">
        <f>IF(DAY($A129)=1,VLOOKUP($A129-1,$A$2:$L$1124,$R$1,FALSE)/VLOOKUP($A129-1,$A$2:$N$1124,14,FALSE),AD128)</f>
        <v>3.7174007974045903E-3</v>
      </c>
      <c r="AE129" s="7">
        <f>IF(DAY($A129)=1,VLOOKUP($A129-1,$A$2:$L$1124,$S$1,FALSE)/VLOOKUP($A129-1,$A$2:$N$1124,14,FALSE),AE128)</f>
        <v>2.2903420705672462E-2</v>
      </c>
      <c r="AF129" s="7">
        <f>IF(DAY($A129)=1,VLOOKUP($A129-1,$A$2:$L$1124,$T$1,FALSE)/VLOOKUP($A129-1,$A$2:$N$1124,14,FALSE),AF128)</f>
        <v>0</v>
      </c>
      <c r="AG129" s="7">
        <f>IF(DAY($A129)=1,VLOOKUP($A129-1,$A$2:$L$1124,$U$1,FALSE)/VLOOKUP($A129-1,$A$2:$N$1124,14,FALSE),AG128)</f>
        <v>0.3347695515489576</v>
      </c>
      <c r="AH129" s="7">
        <f>IF(DAY($A129)=1,VLOOKUP($A129-1,$A$2:$L$1124,$V$1,FALSE)/VLOOKUP($A129-1,$A$2:$N$1124,14,FALSE),AH128)</f>
        <v>0</v>
      </c>
      <c r="AI129" s="7">
        <f>IF(DAY($A129)=1,VLOOKUP($A129-1,$A$2:$L$1124,$W$1,FALSE)/VLOOKUP($A129-1,$A$2:$N$1124,14,FALSE),AI128)</f>
        <v>1.1641551589452162E-3</v>
      </c>
      <c r="AJ129" s="7">
        <f>IF(DAY($A129)=1,VLOOKUP($A129-1,$A$2:$L$1124,$X$1,FALSE)/VLOOKUP($A129-1,$A$2:$N$1124,14,FALSE),AJ128)</f>
        <v>0</v>
      </c>
      <c r="AK129" s="7">
        <f>IF(DAY($A129)=1,VLOOKUP($A129-1,$A$2:$L$1124,$Y$1,FALSE)/VLOOKUP($A129-1,$A$2:$N$1124,14,FALSE),AK128)</f>
        <v>0</v>
      </c>
      <c r="AL129" s="7">
        <f>IF(DAY($A129)=1,VLOOKUP($A129-1,$A$2:$L$1124,$Z$1,FALSE)/VLOOKUP($A129-1,$A$2:$N$1124,14,FALSE),AL128)</f>
        <v>2.6891642750316953E-3</v>
      </c>
      <c r="AM129" s="7">
        <f>IF(DAY($A129)=1,VLOOKUP($A129-1,$A$2:$L$1124,$AA$1,FALSE)/VLOOKUP($A129-1,$A$2:$N$1124,14,FALSE),AM128)</f>
        <v>2.1975450379340593E-4</v>
      </c>
      <c r="AO129" s="12">
        <f>VLOOKUP($A129,BTC!$A$1:$G$1853,5,FALSE)</f>
        <v>459.6</v>
      </c>
      <c r="AP129" s="12">
        <f>VLOOKUP($A129,XRP!$A$1:$G$1853,5,FALSE)</f>
        <v>6.3990000000000002E-3</v>
      </c>
      <c r="AQ129" s="12">
        <f>VLOOKUP($A129,LTC!$A$1:$G$1853,5,FALSE)</f>
        <v>3.82</v>
      </c>
      <c r="AR129" s="12">
        <f>VLOOKUP($A129,ETC!$A$1:$G$1853,5,FALSE)</f>
        <v>0</v>
      </c>
      <c r="AS129" s="12">
        <f>VLOOKUP($A129,ETH!$A$1:$G$1853,5,FALSE)</f>
        <v>9.35</v>
      </c>
      <c r="AT129" s="12">
        <f>VLOOKUP($A129,BCH!$A$1:$G$1853,5,FALSE)</f>
        <v>0</v>
      </c>
      <c r="AU129" s="12">
        <f>VLOOKUP($A129,XMR!$A$1:$G$1853,5,FALSE)</f>
        <v>0.87746599999999997</v>
      </c>
      <c r="AV129" s="12">
        <f>VLOOKUP($A129,ZEC!$A$1:$G$1853,5,FALSE)</f>
        <v>0</v>
      </c>
      <c r="AW129" s="12">
        <f>VLOOKUP($A129,EOS!$A$1:$G$1853,5,FALSE)</f>
        <v>0</v>
      </c>
      <c r="AX129" s="12">
        <f>VLOOKUP($A129,DASH!$A$1:$G$1853,5,FALSE)</f>
        <v>6.77</v>
      </c>
      <c r="AY129" s="12">
        <f>VLOOKUP($A129,XLM!$A$1:$G$1853,5,FALSE)</f>
        <v>1.8289999999999999E-3</v>
      </c>
      <c r="BA129" s="24">
        <v>1</v>
      </c>
      <c r="BB129" s="24">
        <v>1</v>
      </c>
      <c r="BC129" s="24">
        <v>1</v>
      </c>
      <c r="BD129" s="24">
        <v>0</v>
      </c>
      <c r="BE129" s="24">
        <v>1</v>
      </c>
      <c r="BF129" s="24">
        <v>0</v>
      </c>
      <c r="BG129" s="24">
        <v>1</v>
      </c>
      <c r="BH129" s="24">
        <v>0</v>
      </c>
      <c r="BI129" s="24">
        <v>0</v>
      </c>
      <c r="BJ129" s="24">
        <v>1</v>
      </c>
      <c r="BK129" s="24">
        <v>1</v>
      </c>
      <c r="BM129" s="19">
        <f>IF(SUM(BA128:BK128)=SUM(BA129:BK129),BM128,BM128*SUMPRODUCT(BA129:BK129,AO129:AY129,Q129:AA129)/SUMPRODUCT(BA128:BK128,AO129:AY129,AC129:AM129))</f>
        <v>0.92135790630093795</v>
      </c>
      <c r="BN129" s="26">
        <f>SUMPRODUCT(AO129:AY129,BA129:BK129,Q129:AA129)/BM129</f>
        <v>320.03832111203889</v>
      </c>
      <c r="BO129">
        <f t="shared" si="40"/>
        <v>459.6</v>
      </c>
    </row>
    <row r="130" spans="1:67" x14ac:dyDescent="0.75">
      <c r="A130" s="4">
        <v>42497</v>
      </c>
      <c r="B130" s="46">
        <f>INDEX('Index Volume'!B:B,MATCH(Index_New!$A130,'Index Volume'!$A:$A,0))</f>
        <v>38364500</v>
      </c>
      <c r="C130" s="46">
        <f>INDEX('Index Volume'!C:C,MATCH(Index_New!$A130,'Index Volume'!$A:$A,0))</f>
        <v>351537</v>
      </c>
      <c r="D130" s="46">
        <f>INDEX('Index Volume'!D:D,MATCH(Index_New!$A130,'Index Volume'!$A:$A,0))</f>
        <v>3278610</v>
      </c>
      <c r="E130" s="46">
        <f>INDEX('Index Volume'!E:E,MATCH(Index_New!$A130,'Index Volume'!$A:$A,0))</f>
        <v>0</v>
      </c>
      <c r="F130" s="46">
        <f>INDEX('Index Volume'!F:F,MATCH(Index_New!$A130,'Index Volume'!$A:$A,0))</f>
        <v>10806500</v>
      </c>
      <c r="G130" s="46">
        <f>INDEX('Index Volume'!G:G,MATCH(Index_New!$A130,'Index Volume'!$A:$A,0))</f>
        <v>0</v>
      </c>
      <c r="H130" s="46">
        <f>INDEX('Index Volume'!H:H,MATCH(Index_New!$A130,'Index Volume'!$A:$A,0))</f>
        <v>110546</v>
      </c>
      <c r="I130" s="46">
        <f>INDEX('Index Volume'!I:I,MATCH(Index_New!$A130,'Index Volume'!$A:$A,0))</f>
        <v>0</v>
      </c>
      <c r="J130" s="46">
        <f>INDEX('Index Volume'!J:J,MATCH(Index_New!$A130,'Index Volume'!$A:$A,0))</f>
        <v>0</v>
      </c>
      <c r="K130" s="46">
        <f>INDEX('Index Volume'!K:K,MATCH(Index_New!$A130,'Index Volume'!$A:$A,0))</f>
        <v>254392</v>
      </c>
      <c r="L130" s="46">
        <f>INDEX('Index Volume'!L:L,MATCH(Index_New!$A130,'Index Volume'!$A:$A,0))</f>
        <v>10780</v>
      </c>
      <c r="M130" s="46">
        <f t="shared" si="26"/>
        <v>53176865</v>
      </c>
      <c r="N130" s="1">
        <f t="shared" si="27"/>
        <v>53176865</v>
      </c>
      <c r="O130" t="b">
        <f t="shared" si="28"/>
        <v>1</v>
      </c>
      <c r="Q130" s="7">
        <f t="shared" si="29"/>
        <v>0.63453655301019507</v>
      </c>
      <c r="R130" s="7">
        <f t="shared" si="30"/>
        <v>3.7174007974045903E-3</v>
      </c>
      <c r="S130" s="7">
        <f t="shared" si="31"/>
        <v>2.2903420705672462E-2</v>
      </c>
      <c r="T130" s="7">
        <f t="shared" si="32"/>
        <v>0</v>
      </c>
      <c r="U130" s="7">
        <f t="shared" si="33"/>
        <v>0.3347695515489576</v>
      </c>
      <c r="V130" s="7">
        <f t="shared" si="34"/>
        <v>0</v>
      </c>
      <c r="W130" s="7">
        <f t="shared" si="35"/>
        <v>1.1641551589452162E-3</v>
      </c>
      <c r="X130" s="7">
        <f t="shared" si="36"/>
        <v>0</v>
      </c>
      <c r="Y130" s="7">
        <f t="shared" si="37"/>
        <v>0</v>
      </c>
      <c r="Z130" s="7">
        <f t="shared" si="38"/>
        <v>2.6891642750316953E-3</v>
      </c>
      <c r="AA130" s="7">
        <f t="shared" si="39"/>
        <v>2.1975450379340593E-4</v>
      </c>
      <c r="AC130" s="7">
        <f>IF(DAY($A130)=1,VLOOKUP($A130-1,$A$2:$L$1124,$Q$1,FALSE)/VLOOKUP($A130-1,$A$2:$N$1124,14,FALSE),AC129)</f>
        <v>0.63453655301019507</v>
      </c>
      <c r="AD130" s="7">
        <f>IF(DAY($A130)=1,VLOOKUP($A130-1,$A$2:$L$1124,$R$1,FALSE)/VLOOKUP($A130-1,$A$2:$N$1124,14,FALSE),AD129)</f>
        <v>3.7174007974045903E-3</v>
      </c>
      <c r="AE130" s="7">
        <f>IF(DAY($A130)=1,VLOOKUP($A130-1,$A$2:$L$1124,$S$1,FALSE)/VLOOKUP($A130-1,$A$2:$N$1124,14,FALSE),AE129)</f>
        <v>2.2903420705672462E-2</v>
      </c>
      <c r="AF130" s="7">
        <f>IF(DAY($A130)=1,VLOOKUP($A130-1,$A$2:$L$1124,$T$1,FALSE)/VLOOKUP($A130-1,$A$2:$N$1124,14,FALSE),AF129)</f>
        <v>0</v>
      </c>
      <c r="AG130" s="7">
        <f>IF(DAY($A130)=1,VLOOKUP($A130-1,$A$2:$L$1124,$U$1,FALSE)/VLOOKUP($A130-1,$A$2:$N$1124,14,FALSE),AG129)</f>
        <v>0.3347695515489576</v>
      </c>
      <c r="AH130" s="7">
        <f>IF(DAY($A130)=1,VLOOKUP($A130-1,$A$2:$L$1124,$V$1,FALSE)/VLOOKUP($A130-1,$A$2:$N$1124,14,FALSE),AH129)</f>
        <v>0</v>
      </c>
      <c r="AI130" s="7">
        <f>IF(DAY($A130)=1,VLOOKUP($A130-1,$A$2:$L$1124,$W$1,FALSE)/VLOOKUP($A130-1,$A$2:$N$1124,14,FALSE),AI129)</f>
        <v>1.1641551589452162E-3</v>
      </c>
      <c r="AJ130" s="7">
        <f>IF(DAY($A130)=1,VLOOKUP($A130-1,$A$2:$L$1124,$X$1,FALSE)/VLOOKUP($A130-1,$A$2:$N$1124,14,FALSE),AJ129)</f>
        <v>0</v>
      </c>
      <c r="AK130" s="7">
        <f>IF(DAY($A130)=1,VLOOKUP($A130-1,$A$2:$L$1124,$Y$1,FALSE)/VLOOKUP($A130-1,$A$2:$N$1124,14,FALSE),AK129)</f>
        <v>0</v>
      </c>
      <c r="AL130" s="7">
        <f>IF(DAY($A130)=1,VLOOKUP($A130-1,$A$2:$L$1124,$Z$1,FALSE)/VLOOKUP($A130-1,$A$2:$N$1124,14,FALSE),AL129)</f>
        <v>2.6891642750316953E-3</v>
      </c>
      <c r="AM130" s="7">
        <f>IF(DAY($A130)=1,VLOOKUP($A130-1,$A$2:$L$1124,$AA$1,FALSE)/VLOOKUP($A130-1,$A$2:$N$1124,14,FALSE),AM129)</f>
        <v>2.1975450379340593E-4</v>
      </c>
      <c r="AO130" s="12">
        <f>VLOOKUP($A130,BTC!$A$1:$G$1853,5,FALSE)</f>
        <v>458.54</v>
      </c>
      <c r="AP130" s="12">
        <f>VLOOKUP($A130,XRP!$A$1:$G$1853,5,FALSE)</f>
        <v>6.4900000000000001E-3</v>
      </c>
      <c r="AQ130" s="12">
        <f>VLOOKUP($A130,LTC!$A$1:$G$1853,5,FALSE)</f>
        <v>3.95</v>
      </c>
      <c r="AR130" s="12">
        <f>VLOOKUP($A130,ETC!$A$1:$G$1853,5,FALSE)</f>
        <v>0</v>
      </c>
      <c r="AS130" s="12">
        <f>VLOOKUP($A130,ETH!$A$1:$G$1853,5,FALSE)</f>
        <v>9.3699999999999992</v>
      </c>
      <c r="AT130" s="12">
        <f>VLOOKUP($A130,BCH!$A$1:$G$1853,5,FALSE)</f>
        <v>0</v>
      </c>
      <c r="AU130" s="12">
        <f>VLOOKUP($A130,XMR!$A$1:$G$1853,5,FALSE)</f>
        <v>0.88005800000000001</v>
      </c>
      <c r="AV130" s="12">
        <f>VLOOKUP($A130,ZEC!$A$1:$G$1853,5,FALSE)</f>
        <v>0</v>
      </c>
      <c r="AW130" s="12">
        <f>VLOOKUP($A130,EOS!$A$1:$G$1853,5,FALSE)</f>
        <v>0</v>
      </c>
      <c r="AX130" s="12">
        <f>VLOOKUP($A130,DASH!$A$1:$G$1853,5,FALSE)</f>
        <v>6.58</v>
      </c>
      <c r="AY130" s="12">
        <f>VLOOKUP($A130,XLM!$A$1:$G$1853,5,FALSE)</f>
        <v>1.8140000000000001E-3</v>
      </c>
      <c r="BA130" s="24">
        <v>1</v>
      </c>
      <c r="BB130" s="24">
        <v>1</v>
      </c>
      <c r="BC130" s="24">
        <v>1</v>
      </c>
      <c r="BD130" s="24">
        <v>0</v>
      </c>
      <c r="BE130" s="24">
        <v>1</v>
      </c>
      <c r="BF130" s="24">
        <v>0</v>
      </c>
      <c r="BG130" s="24">
        <v>1</v>
      </c>
      <c r="BH130" s="24">
        <v>0</v>
      </c>
      <c r="BI130" s="24">
        <v>0</v>
      </c>
      <c r="BJ130" s="24">
        <v>1</v>
      </c>
      <c r="BK130" s="24">
        <v>1</v>
      </c>
      <c r="BM130" s="19">
        <f>IF(SUM(BA129:BK129)=SUM(BA130:BK130),BM129,BM129*SUMPRODUCT(BA130:BK130,AO130:AY130,Q130:AA130)/SUMPRODUCT(BA129:BK129,AO130:AY130,AC130:AM130))</f>
        <v>0.92135790630093795</v>
      </c>
      <c r="BN130" s="26">
        <f>SUMPRODUCT(AO130:AY130,BA130:BK130,Q130:AA130)/BM130</f>
        <v>319.31824968847388</v>
      </c>
      <c r="BO130">
        <f t="shared" si="40"/>
        <v>458.54</v>
      </c>
    </row>
    <row r="131" spans="1:67" x14ac:dyDescent="0.75">
      <c r="A131" s="3">
        <v>42498</v>
      </c>
      <c r="B131" s="46">
        <f>INDEX('Index Volume'!B:B,MATCH(Index_New!$A131,'Index Volume'!$A:$A,0))</f>
        <v>40315000</v>
      </c>
      <c r="C131" s="46">
        <f>INDEX('Index Volume'!C:C,MATCH(Index_New!$A131,'Index Volume'!$A:$A,0))</f>
        <v>389914</v>
      </c>
      <c r="D131" s="46">
        <f>INDEX('Index Volume'!D:D,MATCH(Index_New!$A131,'Index Volume'!$A:$A,0))</f>
        <v>1783970</v>
      </c>
      <c r="E131" s="46">
        <f>INDEX('Index Volume'!E:E,MATCH(Index_New!$A131,'Index Volume'!$A:$A,0))</f>
        <v>0</v>
      </c>
      <c r="F131" s="46">
        <f>INDEX('Index Volume'!F:F,MATCH(Index_New!$A131,'Index Volume'!$A:$A,0))</f>
        <v>15031000</v>
      </c>
      <c r="G131" s="46">
        <f>INDEX('Index Volume'!G:G,MATCH(Index_New!$A131,'Index Volume'!$A:$A,0))</f>
        <v>0</v>
      </c>
      <c r="H131" s="46">
        <f>INDEX('Index Volume'!H:H,MATCH(Index_New!$A131,'Index Volume'!$A:$A,0))</f>
        <v>76975</v>
      </c>
      <c r="I131" s="46">
        <f>INDEX('Index Volume'!I:I,MATCH(Index_New!$A131,'Index Volume'!$A:$A,0))</f>
        <v>0</v>
      </c>
      <c r="J131" s="46">
        <f>INDEX('Index Volume'!J:J,MATCH(Index_New!$A131,'Index Volume'!$A:$A,0))</f>
        <v>0</v>
      </c>
      <c r="K131" s="46">
        <f>INDEX('Index Volume'!K:K,MATCH(Index_New!$A131,'Index Volume'!$A:$A,0))</f>
        <v>164290</v>
      </c>
      <c r="L131" s="46">
        <f>INDEX('Index Volume'!L:L,MATCH(Index_New!$A131,'Index Volume'!$A:$A,0))</f>
        <v>18197</v>
      </c>
      <c r="M131" s="46">
        <f t="shared" ref="M131:M194" si="41">SUM(B131:L131)</f>
        <v>57779346</v>
      </c>
      <c r="N131" s="1">
        <f t="shared" si="27"/>
        <v>57779346</v>
      </c>
      <c r="O131" t="b">
        <f t="shared" si="28"/>
        <v>1</v>
      </c>
      <c r="Q131" s="7">
        <f t="shared" si="29"/>
        <v>0.63453655301019507</v>
      </c>
      <c r="R131" s="7">
        <f t="shared" si="30"/>
        <v>3.7174007974045903E-3</v>
      </c>
      <c r="S131" s="7">
        <f t="shared" si="31"/>
        <v>2.2903420705672462E-2</v>
      </c>
      <c r="T131" s="7">
        <f t="shared" si="32"/>
        <v>0</v>
      </c>
      <c r="U131" s="7">
        <f t="shared" si="33"/>
        <v>0.3347695515489576</v>
      </c>
      <c r="V131" s="7">
        <f t="shared" si="34"/>
        <v>0</v>
      </c>
      <c r="W131" s="7">
        <f t="shared" si="35"/>
        <v>1.1641551589452162E-3</v>
      </c>
      <c r="X131" s="7">
        <f t="shared" si="36"/>
        <v>0</v>
      </c>
      <c r="Y131" s="7">
        <f t="shared" si="37"/>
        <v>0</v>
      </c>
      <c r="Z131" s="7">
        <f t="shared" si="38"/>
        <v>2.6891642750316953E-3</v>
      </c>
      <c r="AA131" s="7">
        <f t="shared" si="39"/>
        <v>2.1975450379340593E-4</v>
      </c>
      <c r="AC131" s="7">
        <f>IF(DAY($A131)=1,VLOOKUP($A131-1,$A$2:$L$1124,$Q$1,FALSE)/VLOOKUP($A131-1,$A$2:$N$1124,14,FALSE),AC130)</f>
        <v>0.63453655301019507</v>
      </c>
      <c r="AD131" s="7">
        <f>IF(DAY($A131)=1,VLOOKUP($A131-1,$A$2:$L$1124,$R$1,FALSE)/VLOOKUP($A131-1,$A$2:$N$1124,14,FALSE),AD130)</f>
        <v>3.7174007974045903E-3</v>
      </c>
      <c r="AE131" s="7">
        <f>IF(DAY($A131)=1,VLOOKUP($A131-1,$A$2:$L$1124,$S$1,FALSE)/VLOOKUP($A131-1,$A$2:$N$1124,14,FALSE),AE130)</f>
        <v>2.2903420705672462E-2</v>
      </c>
      <c r="AF131" s="7">
        <f>IF(DAY($A131)=1,VLOOKUP($A131-1,$A$2:$L$1124,$T$1,FALSE)/VLOOKUP($A131-1,$A$2:$N$1124,14,FALSE),AF130)</f>
        <v>0</v>
      </c>
      <c r="AG131" s="7">
        <f>IF(DAY($A131)=1,VLOOKUP($A131-1,$A$2:$L$1124,$U$1,FALSE)/VLOOKUP($A131-1,$A$2:$N$1124,14,FALSE),AG130)</f>
        <v>0.3347695515489576</v>
      </c>
      <c r="AH131" s="7">
        <f>IF(DAY($A131)=1,VLOOKUP($A131-1,$A$2:$L$1124,$V$1,FALSE)/VLOOKUP($A131-1,$A$2:$N$1124,14,FALSE),AH130)</f>
        <v>0</v>
      </c>
      <c r="AI131" s="7">
        <f>IF(DAY($A131)=1,VLOOKUP($A131-1,$A$2:$L$1124,$W$1,FALSE)/VLOOKUP($A131-1,$A$2:$N$1124,14,FALSE),AI130)</f>
        <v>1.1641551589452162E-3</v>
      </c>
      <c r="AJ131" s="7">
        <f>IF(DAY($A131)=1,VLOOKUP($A131-1,$A$2:$L$1124,$X$1,FALSE)/VLOOKUP($A131-1,$A$2:$N$1124,14,FALSE),AJ130)</f>
        <v>0</v>
      </c>
      <c r="AK131" s="7">
        <f>IF(DAY($A131)=1,VLOOKUP($A131-1,$A$2:$L$1124,$Y$1,FALSE)/VLOOKUP($A131-1,$A$2:$N$1124,14,FALSE),AK130)</f>
        <v>0</v>
      </c>
      <c r="AL131" s="7">
        <f>IF(DAY($A131)=1,VLOOKUP($A131-1,$A$2:$L$1124,$Z$1,FALSE)/VLOOKUP($A131-1,$A$2:$N$1124,14,FALSE),AL130)</f>
        <v>2.6891642750316953E-3</v>
      </c>
      <c r="AM131" s="7">
        <f>IF(DAY($A131)=1,VLOOKUP($A131-1,$A$2:$L$1124,$AA$1,FALSE)/VLOOKUP($A131-1,$A$2:$N$1124,14,FALSE),AM130)</f>
        <v>2.1975450379340593E-4</v>
      </c>
      <c r="AO131" s="12">
        <f>VLOOKUP($A131,BTC!$A$1:$G$1853,5,FALSE)</f>
        <v>458.55</v>
      </c>
      <c r="AP131" s="12">
        <f>VLOOKUP($A131,XRP!$A$1:$G$1853,5,FALSE)</f>
        <v>6.404E-3</v>
      </c>
      <c r="AQ131" s="12">
        <f>VLOOKUP($A131,LTC!$A$1:$G$1853,5,FALSE)</f>
        <v>3.94</v>
      </c>
      <c r="AR131" s="12">
        <f>VLOOKUP($A131,ETC!$A$1:$G$1853,5,FALSE)</f>
        <v>0</v>
      </c>
      <c r="AS131" s="12">
        <f>VLOOKUP($A131,ETH!$A$1:$G$1853,5,FALSE)</f>
        <v>9.48</v>
      </c>
      <c r="AT131" s="12">
        <f>VLOOKUP($A131,BCH!$A$1:$G$1853,5,FALSE)</f>
        <v>0</v>
      </c>
      <c r="AU131" s="12">
        <f>VLOOKUP($A131,XMR!$A$1:$G$1853,5,FALSE)</f>
        <v>0.85058599999999995</v>
      </c>
      <c r="AV131" s="12">
        <f>VLOOKUP($A131,ZEC!$A$1:$G$1853,5,FALSE)</f>
        <v>0</v>
      </c>
      <c r="AW131" s="12">
        <f>VLOOKUP($A131,EOS!$A$1:$G$1853,5,FALSE)</f>
        <v>0</v>
      </c>
      <c r="AX131" s="12">
        <f>VLOOKUP($A131,DASH!$A$1:$G$1853,5,FALSE)</f>
        <v>6.69</v>
      </c>
      <c r="AY131" s="12">
        <f>VLOOKUP($A131,XLM!$A$1:$G$1853,5,FALSE)</f>
        <v>1.7960000000000001E-3</v>
      </c>
      <c r="BA131" s="24">
        <v>1</v>
      </c>
      <c r="BB131" s="24">
        <v>1</v>
      </c>
      <c r="BC131" s="24">
        <v>1</v>
      </c>
      <c r="BD131" s="24">
        <v>0</v>
      </c>
      <c r="BE131" s="24">
        <v>1</v>
      </c>
      <c r="BF131" s="24">
        <v>0</v>
      </c>
      <c r="BG131" s="24">
        <v>1</v>
      </c>
      <c r="BH131" s="24">
        <v>0</v>
      </c>
      <c r="BI131" s="24">
        <v>0</v>
      </c>
      <c r="BJ131" s="24">
        <v>1</v>
      </c>
      <c r="BK131" s="24">
        <v>1</v>
      </c>
      <c r="BM131" s="19">
        <f>IF(SUM(BA130:BK130)=SUM(BA131:BK131),BM130,BM130*SUMPRODUCT(BA131:BK131,AO131:AY131,Q131:AA131)/SUMPRODUCT(BA130:BK130,AO131:AY131,AC131:AM131))</f>
        <v>0.92135790630093795</v>
      </c>
      <c r="BN131" s="26">
        <f>SUMPRODUCT(AO131:AY131,BA131:BK131,Q131:AA131)/BM131</f>
        <v>319.36513934572355</v>
      </c>
      <c r="BO131">
        <f t="shared" si="40"/>
        <v>458.55</v>
      </c>
    </row>
    <row r="132" spans="1:67" x14ac:dyDescent="0.75">
      <c r="A132" s="4">
        <v>42499</v>
      </c>
      <c r="B132" s="46">
        <f>INDEX('Index Volume'!B:B,MATCH(Index_New!$A132,'Index Volume'!$A:$A,0))</f>
        <v>55493100</v>
      </c>
      <c r="C132" s="46">
        <f>INDEX('Index Volume'!C:C,MATCH(Index_New!$A132,'Index Volume'!$A:$A,0))</f>
        <v>351209</v>
      </c>
      <c r="D132" s="46">
        <f>INDEX('Index Volume'!D:D,MATCH(Index_New!$A132,'Index Volume'!$A:$A,0))</f>
        <v>3120940</v>
      </c>
      <c r="E132" s="46">
        <f>INDEX('Index Volume'!E:E,MATCH(Index_New!$A132,'Index Volume'!$A:$A,0))</f>
        <v>0</v>
      </c>
      <c r="F132" s="46">
        <f>INDEX('Index Volume'!F:F,MATCH(Index_New!$A132,'Index Volume'!$A:$A,0))</f>
        <v>13085300</v>
      </c>
      <c r="G132" s="46">
        <f>INDEX('Index Volume'!G:G,MATCH(Index_New!$A132,'Index Volume'!$A:$A,0))</f>
        <v>0</v>
      </c>
      <c r="H132" s="46">
        <f>INDEX('Index Volume'!H:H,MATCH(Index_New!$A132,'Index Volume'!$A:$A,0))</f>
        <v>91542</v>
      </c>
      <c r="I132" s="46">
        <f>INDEX('Index Volume'!I:I,MATCH(Index_New!$A132,'Index Volume'!$A:$A,0))</f>
        <v>0</v>
      </c>
      <c r="J132" s="46">
        <f>INDEX('Index Volume'!J:J,MATCH(Index_New!$A132,'Index Volume'!$A:$A,0))</f>
        <v>0</v>
      </c>
      <c r="K132" s="46">
        <f>INDEX('Index Volume'!K:K,MATCH(Index_New!$A132,'Index Volume'!$A:$A,0))</f>
        <v>172995</v>
      </c>
      <c r="L132" s="46">
        <f>INDEX('Index Volume'!L:L,MATCH(Index_New!$A132,'Index Volume'!$A:$A,0))</f>
        <v>7597</v>
      </c>
      <c r="M132" s="46">
        <f t="shared" si="41"/>
        <v>72322683</v>
      </c>
      <c r="N132" s="1">
        <f t="shared" ref="N132:N195" si="42">SUMPRODUCT(B132:L132,BA132:BK132)</f>
        <v>72322683</v>
      </c>
      <c r="O132" t="b">
        <f t="shared" ref="O132:O195" si="43">M132=N132</f>
        <v>1</v>
      </c>
      <c r="Q132" s="7">
        <f t="shared" ref="Q132:Q195" si="44">IF(OR(DAY($A132)=1,NOT(SUM($BA132:$BK132)=SUM($BA131:$BK131))),VLOOKUP($A132-1,$A$2:$L$1124,Q$1,FALSE)/VLOOKUP($A132-1,$A$2:$M$1124,13,FALSE),Q131)</f>
        <v>0.63453655301019507</v>
      </c>
      <c r="R132" s="7">
        <f t="shared" ref="R132:R195" si="45">IF(OR(DAY($A132)=1,NOT(SUM($BA132:$BK132)=SUM($BA131:$BK131))),VLOOKUP($A132-1,$A$2:$L$1124,R$1,FALSE)/VLOOKUP($A132-1,$A$2:$M$1124,13,FALSE),R131)</f>
        <v>3.7174007974045903E-3</v>
      </c>
      <c r="S132" s="7">
        <f t="shared" ref="S132:S195" si="46">IF(OR(DAY($A132)=1,NOT(SUM($BA132:$BK132)=SUM($BA131:$BK131))),VLOOKUP($A132-1,$A$2:$L$1124,S$1,FALSE)/VLOOKUP($A132-1,$A$2:$M$1124,13,FALSE),S131)</f>
        <v>2.2903420705672462E-2</v>
      </c>
      <c r="T132" s="7">
        <f t="shared" ref="T132:T195" si="47">IF(OR(DAY($A132)=1,NOT(SUM($BA132:$BK132)=SUM($BA131:$BK131))),VLOOKUP($A132-1,$A$2:$L$1124,T$1,FALSE)/VLOOKUP($A132-1,$A$2:$M$1124,13,FALSE),T131)</f>
        <v>0</v>
      </c>
      <c r="U132" s="7">
        <f t="shared" ref="U132:U195" si="48">IF(OR(DAY($A132)=1,NOT(SUM($BA132:$BK132)=SUM($BA131:$BK131))),VLOOKUP($A132-1,$A$2:$L$1124,U$1,FALSE)/VLOOKUP($A132-1,$A$2:$M$1124,13,FALSE),U131)</f>
        <v>0.3347695515489576</v>
      </c>
      <c r="V132" s="7">
        <f t="shared" ref="V132:V195" si="49">IF(OR(DAY($A132)=1,NOT(SUM($BA132:$BK132)=SUM($BA131:$BK131))),VLOOKUP($A132-1,$A$2:$L$1124,V$1,FALSE)/VLOOKUP($A132-1,$A$2:$M$1124,13,FALSE),V131)</f>
        <v>0</v>
      </c>
      <c r="W132" s="7">
        <f t="shared" ref="W132:W195" si="50">IF(OR(DAY($A132)=1,NOT(SUM($BA132:$BK132)=SUM($BA131:$BK131))),VLOOKUP($A132-1,$A$2:$L$1124,W$1,FALSE)/VLOOKUP($A132-1,$A$2:$M$1124,13,FALSE),W131)</f>
        <v>1.1641551589452162E-3</v>
      </c>
      <c r="X132" s="7">
        <f t="shared" ref="X132:X195" si="51">IF(OR(DAY($A132)=1,NOT(SUM($BA132:$BK132)=SUM($BA131:$BK131))),VLOOKUP($A132-1,$A$2:$L$1124,X$1,FALSE)/VLOOKUP($A132-1,$A$2:$M$1124,13,FALSE),X131)</f>
        <v>0</v>
      </c>
      <c r="Y132" s="7">
        <f t="shared" ref="Y132:Y195" si="52">IF(OR(DAY($A132)=1,NOT(SUM($BA132:$BK132)=SUM($BA131:$BK131))),VLOOKUP($A132-1,$A$2:$L$1124,Y$1,FALSE)/VLOOKUP($A132-1,$A$2:$M$1124,13,FALSE),Y131)</f>
        <v>0</v>
      </c>
      <c r="Z132" s="7">
        <f t="shared" ref="Z132:Z195" si="53">IF(OR(DAY($A132)=1,NOT(SUM($BA132:$BK132)=SUM($BA131:$BK131))),VLOOKUP($A132-1,$A$2:$L$1124,Z$1,FALSE)/VLOOKUP($A132-1,$A$2:$M$1124,13,FALSE),Z131)</f>
        <v>2.6891642750316953E-3</v>
      </c>
      <c r="AA132" s="7">
        <f t="shared" ref="AA132:AA195" si="54">IF(OR(DAY($A132)=1,NOT(SUM($BA132:$BK132)=SUM($BA131:$BK131))),VLOOKUP($A132-1,$A$2:$L$1124,AA$1,FALSE)/VLOOKUP($A132-1,$A$2:$M$1124,13,FALSE),AA131)</f>
        <v>2.1975450379340593E-4</v>
      </c>
      <c r="AC132" s="7">
        <f>IF(DAY($A132)=1,VLOOKUP($A132-1,$A$2:$L$1124,$Q$1,FALSE)/VLOOKUP($A132-1,$A$2:$N$1124,14,FALSE),AC131)</f>
        <v>0.63453655301019507</v>
      </c>
      <c r="AD132" s="7">
        <f>IF(DAY($A132)=1,VLOOKUP($A132-1,$A$2:$L$1124,$R$1,FALSE)/VLOOKUP($A132-1,$A$2:$N$1124,14,FALSE),AD131)</f>
        <v>3.7174007974045903E-3</v>
      </c>
      <c r="AE132" s="7">
        <f>IF(DAY($A132)=1,VLOOKUP($A132-1,$A$2:$L$1124,$S$1,FALSE)/VLOOKUP($A132-1,$A$2:$N$1124,14,FALSE),AE131)</f>
        <v>2.2903420705672462E-2</v>
      </c>
      <c r="AF132" s="7">
        <f>IF(DAY($A132)=1,VLOOKUP($A132-1,$A$2:$L$1124,$T$1,FALSE)/VLOOKUP($A132-1,$A$2:$N$1124,14,FALSE),AF131)</f>
        <v>0</v>
      </c>
      <c r="AG132" s="7">
        <f>IF(DAY($A132)=1,VLOOKUP($A132-1,$A$2:$L$1124,$U$1,FALSE)/VLOOKUP($A132-1,$A$2:$N$1124,14,FALSE),AG131)</f>
        <v>0.3347695515489576</v>
      </c>
      <c r="AH132" s="7">
        <f>IF(DAY($A132)=1,VLOOKUP($A132-1,$A$2:$L$1124,$V$1,FALSE)/VLOOKUP($A132-1,$A$2:$N$1124,14,FALSE),AH131)</f>
        <v>0</v>
      </c>
      <c r="AI132" s="7">
        <f>IF(DAY($A132)=1,VLOOKUP($A132-1,$A$2:$L$1124,$W$1,FALSE)/VLOOKUP($A132-1,$A$2:$N$1124,14,FALSE),AI131)</f>
        <v>1.1641551589452162E-3</v>
      </c>
      <c r="AJ132" s="7">
        <f>IF(DAY($A132)=1,VLOOKUP($A132-1,$A$2:$L$1124,$X$1,FALSE)/VLOOKUP($A132-1,$A$2:$N$1124,14,FALSE),AJ131)</f>
        <v>0</v>
      </c>
      <c r="AK132" s="7">
        <f>IF(DAY($A132)=1,VLOOKUP($A132-1,$A$2:$L$1124,$Y$1,FALSE)/VLOOKUP($A132-1,$A$2:$N$1124,14,FALSE),AK131)</f>
        <v>0</v>
      </c>
      <c r="AL132" s="7">
        <f>IF(DAY($A132)=1,VLOOKUP($A132-1,$A$2:$L$1124,$Z$1,FALSE)/VLOOKUP($A132-1,$A$2:$N$1124,14,FALSE),AL131)</f>
        <v>2.6891642750316953E-3</v>
      </c>
      <c r="AM132" s="7">
        <f>IF(DAY($A132)=1,VLOOKUP($A132-1,$A$2:$L$1124,$AA$1,FALSE)/VLOOKUP($A132-1,$A$2:$N$1124,14,FALSE),AM131)</f>
        <v>2.1975450379340593E-4</v>
      </c>
      <c r="AO132" s="12">
        <f>VLOOKUP($A132,BTC!$A$1:$G$1853,5,FALSE)</f>
        <v>460.48</v>
      </c>
      <c r="AP132" s="12">
        <f>VLOOKUP($A132,XRP!$A$1:$G$1853,5,FALSE)</f>
        <v>6.3990000000000002E-3</v>
      </c>
      <c r="AQ132" s="12">
        <f>VLOOKUP($A132,LTC!$A$1:$G$1853,5,FALSE)</f>
        <v>4.0599999999999996</v>
      </c>
      <c r="AR132" s="12">
        <f>VLOOKUP($A132,ETC!$A$1:$G$1853,5,FALSE)</f>
        <v>0</v>
      </c>
      <c r="AS132" s="12">
        <f>VLOOKUP($A132,ETH!$A$1:$G$1853,5,FALSE)</f>
        <v>9.3000000000000007</v>
      </c>
      <c r="AT132" s="12">
        <f>VLOOKUP($A132,BCH!$A$1:$G$1853,5,FALSE)</f>
        <v>0</v>
      </c>
      <c r="AU132" s="12">
        <f>VLOOKUP($A132,XMR!$A$1:$G$1853,5,FALSE)</f>
        <v>0.82539300000000004</v>
      </c>
      <c r="AV132" s="12">
        <f>VLOOKUP($A132,ZEC!$A$1:$G$1853,5,FALSE)</f>
        <v>0</v>
      </c>
      <c r="AW132" s="12">
        <f>VLOOKUP($A132,EOS!$A$1:$G$1853,5,FALSE)</f>
        <v>0</v>
      </c>
      <c r="AX132" s="12">
        <f>VLOOKUP($A132,DASH!$A$1:$G$1853,5,FALSE)</f>
        <v>6.59</v>
      </c>
      <c r="AY132" s="12">
        <f>VLOOKUP($A132,XLM!$A$1:$G$1853,5,FALSE)</f>
        <v>1.802E-3</v>
      </c>
      <c r="BA132" s="24">
        <v>1</v>
      </c>
      <c r="BB132" s="24">
        <v>1</v>
      </c>
      <c r="BC132" s="24">
        <v>1</v>
      </c>
      <c r="BD132" s="24">
        <v>0</v>
      </c>
      <c r="BE132" s="24">
        <v>1</v>
      </c>
      <c r="BF132" s="24">
        <v>0</v>
      </c>
      <c r="BG132" s="24">
        <v>1</v>
      </c>
      <c r="BH132" s="24">
        <v>0</v>
      </c>
      <c r="BI132" s="24">
        <v>0</v>
      </c>
      <c r="BJ132" s="24">
        <v>1</v>
      </c>
      <c r="BK132" s="24">
        <v>1</v>
      </c>
      <c r="BM132" s="19">
        <f>IF(SUM(BA131:BK131)=SUM(BA132:BK132),BM131,BM131*SUMPRODUCT(BA132:BK132,AO132:AY132,Q132:AA132)/SUMPRODUCT(BA131:BK131,AO132:AY132,AC132:AM132))</f>
        <v>0.92135790630093795</v>
      </c>
      <c r="BN132" s="26">
        <f>SUMPRODUCT(AO132:AY132,BA132:BK132,Q132:AA132)/BM132</f>
        <v>320.63158224297217</v>
      </c>
      <c r="BO132">
        <f t="shared" ref="BO132:BO195" si="55">INDEX(AO:AO,MATCH(A132,A:A,0))</f>
        <v>460.48</v>
      </c>
    </row>
    <row r="133" spans="1:67" x14ac:dyDescent="0.75">
      <c r="A133" s="3">
        <v>42500</v>
      </c>
      <c r="B133" s="46">
        <f>INDEX('Index Volume'!B:B,MATCH(Index_New!$A133,'Index Volume'!$A:$A,0))</f>
        <v>58956100</v>
      </c>
      <c r="C133" s="46">
        <f>INDEX('Index Volume'!C:C,MATCH(Index_New!$A133,'Index Volume'!$A:$A,0))</f>
        <v>404295</v>
      </c>
      <c r="D133" s="46">
        <f>INDEX('Index Volume'!D:D,MATCH(Index_New!$A133,'Index Volume'!$A:$A,0))</f>
        <v>3688200</v>
      </c>
      <c r="E133" s="46">
        <f>INDEX('Index Volume'!E:E,MATCH(Index_New!$A133,'Index Volume'!$A:$A,0))</f>
        <v>0</v>
      </c>
      <c r="F133" s="46">
        <f>INDEX('Index Volume'!F:F,MATCH(Index_New!$A133,'Index Volume'!$A:$A,0))</f>
        <v>9321790</v>
      </c>
      <c r="G133" s="46">
        <f>INDEX('Index Volume'!G:G,MATCH(Index_New!$A133,'Index Volume'!$A:$A,0))</f>
        <v>0</v>
      </c>
      <c r="H133" s="46">
        <f>INDEX('Index Volume'!H:H,MATCH(Index_New!$A133,'Index Volume'!$A:$A,0))</f>
        <v>134752</v>
      </c>
      <c r="I133" s="46">
        <f>INDEX('Index Volume'!I:I,MATCH(Index_New!$A133,'Index Volume'!$A:$A,0))</f>
        <v>0</v>
      </c>
      <c r="J133" s="46">
        <f>INDEX('Index Volume'!J:J,MATCH(Index_New!$A133,'Index Volume'!$A:$A,0))</f>
        <v>0</v>
      </c>
      <c r="K133" s="46">
        <f>INDEX('Index Volume'!K:K,MATCH(Index_New!$A133,'Index Volume'!$A:$A,0))</f>
        <v>275287</v>
      </c>
      <c r="L133" s="46">
        <f>INDEX('Index Volume'!L:L,MATCH(Index_New!$A133,'Index Volume'!$A:$A,0))</f>
        <v>22841</v>
      </c>
      <c r="M133" s="46">
        <f t="shared" si="41"/>
        <v>72803265</v>
      </c>
      <c r="N133" s="1">
        <f t="shared" si="42"/>
        <v>72803265</v>
      </c>
      <c r="O133" t="b">
        <f t="shared" si="43"/>
        <v>1</v>
      </c>
      <c r="Q133" s="7">
        <f t="shared" si="44"/>
        <v>0.63453655301019507</v>
      </c>
      <c r="R133" s="7">
        <f t="shared" si="45"/>
        <v>3.7174007974045903E-3</v>
      </c>
      <c r="S133" s="7">
        <f t="shared" si="46"/>
        <v>2.2903420705672462E-2</v>
      </c>
      <c r="T133" s="7">
        <f t="shared" si="47"/>
        <v>0</v>
      </c>
      <c r="U133" s="7">
        <f t="shared" si="48"/>
        <v>0.3347695515489576</v>
      </c>
      <c r="V133" s="7">
        <f t="shared" si="49"/>
        <v>0</v>
      </c>
      <c r="W133" s="7">
        <f t="shared" si="50"/>
        <v>1.1641551589452162E-3</v>
      </c>
      <c r="X133" s="7">
        <f t="shared" si="51"/>
        <v>0</v>
      </c>
      <c r="Y133" s="7">
        <f t="shared" si="52"/>
        <v>0</v>
      </c>
      <c r="Z133" s="7">
        <f t="shared" si="53"/>
        <v>2.6891642750316953E-3</v>
      </c>
      <c r="AA133" s="7">
        <f t="shared" si="54"/>
        <v>2.1975450379340593E-4</v>
      </c>
      <c r="AC133" s="7">
        <f>IF(DAY($A133)=1,VLOOKUP($A133-1,$A$2:$L$1124,$Q$1,FALSE)/VLOOKUP($A133-1,$A$2:$N$1124,14,FALSE),AC132)</f>
        <v>0.63453655301019507</v>
      </c>
      <c r="AD133" s="7">
        <f>IF(DAY($A133)=1,VLOOKUP($A133-1,$A$2:$L$1124,$R$1,FALSE)/VLOOKUP($A133-1,$A$2:$N$1124,14,FALSE),AD132)</f>
        <v>3.7174007974045903E-3</v>
      </c>
      <c r="AE133" s="7">
        <f>IF(DAY($A133)=1,VLOOKUP($A133-1,$A$2:$L$1124,$S$1,FALSE)/VLOOKUP($A133-1,$A$2:$N$1124,14,FALSE),AE132)</f>
        <v>2.2903420705672462E-2</v>
      </c>
      <c r="AF133" s="7">
        <f>IF(DAY($A133)=1,VLOOKUP($A133-1,$A$2:$L$1124,$T$1,FALSE)/VLOOKUP($A133-1,$A$2:$N$1124,14,FALSE),AF132)</f>
        <v>0</v>
      </c>
      <c r="AG133" s="7">
        <f>IF(DAY($A133)=1,VLOOKUP($A133-1,$A$2:$L$1124,$U$1,FALSE)/VLOOKUP($A133-1,$A$2:$N$1124,14,FALSE),AG132)</f>
        <v>0.3347695515489576</v>
      </c>
      <c r="AH133" s="7">
        <f>IF(DAY($A133)=1,VLOOKUP($A133-1,$A$2:$L$1124,$V$1,FALSE)/VLOOKUP($A133-1,$A$2:$N$1124,14,FALSE),AH132)</f>
        <v>0</v>
      </c>
      <c r="AI133" s="7">
        <f>IF(DAY($A133)=1,VLOOKUP($A133-1,$A$2:$L$1124,$W$1,FALSE)/VLOOKUP($A133-1,$A$2:$N$1124,14,FALSE),AI132)</f>
        <v>1.1641551589452162E-3</v>
      </c>
      <c r="AJ133" s="7">
        <f>IF(DAY($A133)=1,VLOOKUP($A133-1,$A$2:$L$1124,$X$1,FALSE)/VLOOKUP($A133-1,$A$2:$N$1124,14,FALSE),AJ132)</f>
        <v>0</v>
      </c>
      <c r="AK133" s="7">
        <f>IF(DAY($A133)=1,VLOOKUP($A133-1,$A$2:$L$1124,$Y$1,FALSE)/VLOOKUP($A133-1,$A$2:$N$1124,14,FALSE),AK132)</f>
        <v>0</v>
      </c>
      <c r="AL133" s="7">
        <f>IF(DAY($A133)=1,VLOOKUP($A133-1,$A$2:$L$1124,$Z$1,FALSE)/VLOOKUP($A133-1,$A$2:$N$1124,14,FALSE),AL132)</f>
        <v>2.6891642750316953E-3</v>
      </c>
      <c r="AM133" s="7">
        <f>IF(DAY($A133)=1,VLOOKUP($A133-1,$A$2:$L$1124,$AA$1,FALSE)/VLOOKUP($A133-1,$A$2:$N$1124,14,FALSE),AM132)</f>
        <v>2.1975450379340593E-4</v>
      </c>
      <c r="AO133" s="12">
        <f>VLOOKUP($A133,BTC!$A$1:$G$1853,5,FALSE)</f>
        <v>450.89</v>
      </c>
      <c r="AP133" s="12">
        <f>VLOOKUP($A133,XRP!$A$1:$G$1853,5,FALSE)</f>
        <v>6.2719999999999998E-3</v>
      </c>
      <c r="AQ133" s="12">
        <f>VLOOKUP($A133,LTC!$A$1:$G$1853,5,FALSE)</f>
        <v>3.82</v>
      </c>
      <c r="AR133" s="12">
        <f>VLOOKUP($A133,ETC!$A$1:$G$1853,5,FALSE)</f>
        <v>0</v>
      </c>
      <c r="AS133" s="12">
        <f>VLOOKUP($A133,ETH!$A$1:$G$1853,5,FALSE)</f>
        <v>9.36</v>
      </c>
      <c r="AT133" s="12">
        <f>VLOOKUP($A133,BCH!$A$1:$G$1853,5,FALSE)</f>
        <v>0</v>
      </c>
      <c r="AU133" s="12">
        <f>VLOOKUP($A133,XMR!$A$1:$G$1853,5,FALSE)</f>
        <v>0.82946299999999995</v>
      </c>
      <c r="AV133" s="12">
        <f>VLOOKUP($A133,ZEC!$A$1:$G$1853,5,FALSE)</f>
        <v>0</v>
      </c>
      <c r="AW133" s="12">
        <f>VLOOKUP($A133,EOS!$A$1:$G$1853,5,FALSE)</f>
        <v>0</v>
      </c>
      <c r="AX133" s="12">
        <f>VLOOKUP($A133,DASH!$A$1:$G$1853,5,FALSE)</f>
        <v>6.79</v>
      </c>
      <c r="AY133" s="12">
        <f>VLOOKUP($A133,XLM!$A$1:$G$1853,5,FALSE)</f>
        <v>1.774E-3</v>
      </c>
      <c r="BA133" s="24">
        <v>1</v>
      </c>
      <c r="BB133" s="24">
        <v>1</v>
      </c>
      <c r="BC133" s="24">
        <v>1</v>
      </c>
      <c r="BD133" s="24">
        <v>0</v>
      </c>
      <c r="BE133" s="24">
        <v>1</v>
      </c>
      <c r="BF133" s="24">
        <v>0</v>
      </c>
      <c r="BG133" s="24">
        <v>1</v>
      </c>
      <c r="BH133" s="24">
        <v>0</v>
      </c>
      <c r="BI133" s="24">
        <v>0</v>
      </c>
      <c r="BJ133" s="24">
        <v>1</v>
      </c>
      <c r="BK133" s="24">
        <v>1</v>
      </c>
      <c r="BM133" s="19">
        <f>IF(SUM(BA132:BK132)=SUM(BA133:BK133),BM132,BM132*SUMPRODUCT(BA133:BK133,AO133:AY133,Q133:AA133)/SUMPRODUCT(BA132:BK132,AO133:AY133,AC133:AM133))</f>
        <v>0.92135790630093795</v>
      </c>
      <c r="BN133" s="26">
        <f>SUMPRODUCT(AO133:AY133,BA133:BK133,Q133:AA133)/BM133</f>
        <v>314.0433996734962</v>
      </c>
      <c r="BO133">
        <f t="shared" si="55"/>
        <v>450.89</v>
      </c>
    </row>
    <row r="134" spans="1:67" x14ac:dyDescent="0.75">
      <c r="A134" s="4">
        <v>42501</v>
      </c>
      <c r="B134" s="46">
        <f>INDEX('Index Volume'!B:B,MATCH(Index_New!$A134,'Index Volume'!$A:$A,0))</f>
        <v>50605200</v>
      </c>
      <c r="C134" s="46">
        <f>INDEX('Index Volume'!C:C,MATCH(Index_New!$A134,'Index Volume'!$A:$A,0))</f>
        <v>476708</v>
      </c>
      <c r="D134" s="46">
        <f>INDEX('Index Volume'!D:D,MATCH(Index_New!$A134,'Index Volume'!$A:$A,0))</f>
        <v>2458140</v>
      </c>
      <c r="E134" s="46">
        <f>INDEX('Index Volume'!E:E,MATCH(Index_New!$A134,'Index Volume'!$A:$A,0))</f>
        <v>0</v>
      </c>
      <c r="F134" s="46">
        <f>INDEX('Index Volume'!F:F,MATCH(Index_New!$A134,'Index Volume'!$A:$A,0))</f>
        <v>15267500</v>
      </c>
      <c r="G134" s="46">
        <f>INDEX('Index Volume'!G:G,MATCH(Index_New!$A134,'Index Volume'!$A:$A,0))</f>
        <v>0</v>
      </c>
      <c r="H134" s="46">
        <f>INDEX('Index Volume'!H:H,MATCH(Index_New!$A134,'Index Volume'!$A:$A,0))</f>
        <v>51107</v>
      </c>
      <c r="I134" s="46">
        <f>INDEX('Index Volume'!I:I,MATCH(Index_New!$A134,'Index Volume'!$A:$A,0))</f>
        <v>0</v>
      </c>
      <c r="J134" s="46">
        <f>INDEX('Index Volume'!J:J,MATCH(Index_New!$A134,'Index Volume'!$A:$A,0))</f>
        <v>0</v>
      </c>
      <c r="K134" s="46">
        <f>INDEX('Index Volume'!K:K,MATCH(Index_New!$A134,'Index Volume'!$A:$A,0))</f>
        <v>214337</v>
      </c>
      <c r="L134" s="46">
        <f>INDEX('Index Volume'!L:L,MATCH(Index_New!$A134,'Index Volume'!$A:$A,0))</f>
        <v>10744</v>
      </c>
      <c r="M134" s="46">
        <f t="shared" si="41"/>
        <v>69083736</v>
      </c>
      <c r="N134" s="1">
        <f t="shared" si="42"/>
        <v>69083736</v>
      </c>
      <c r="O134" t="b">
        <f t="shared" si="43"/>
        <v>1</v>
      </c>
      <c r="Q134" s="7">
        <f t="shared" si="44"/>
        <v>0.63453655301019507</v>
      </c>
      <c r="R134" s="7">
        <f t="shared" si="45"/>
        <v>3.7174007974045903E-3</v>
      </c>
      <c r="S134" s="7">
        <f t="shared" si="46"/>
        <v>2.2903420705672462E-2</v>
      </c>
      <c r="T134" s="7">
        <f t="shared" si="47"/>
        <v>0</v>
      </c>
      <c r="U134" s="7">
        <f t="shared" si="48"/>
        <v>0.3347695515489576</v>
      </c>
      <c r="V134" s="7">
        <f t="shared" si="49"/>
        <v>0</v>
      </c>
      <c r="W134" s="7">
        <f t="shared" si="50"/>
        <v>1.1641551589452162E-3</v>
      </c>
      <c r="X134" s="7">
        <f t="shared" si="51"/>
        <v>0</v>
      </c>
      <c r="Y134" s="7">
        <f t="shared" si="52"/>
        <v>0</v>
      </c>
      <c r="Z134" s="7">
        <f t="shared" si="53"/>
        <v>2.6891642750316953E-3</v>
      </c>
      <c r="AA134" s="7">
        <f t="shared" si="54"/>
        <v>2.1975450379340593E-4</v>
      </c>
      <c r="AC134" s="7">
        <f>IF(DAY($A134)=1,VLOOKUP($A134-1,$A$2:$L$1124,$Q$1,FALSE)/VLOOKUP($A134-1,$A$2:$N$1124,14,FALSE),AC133)</f>
        <v>0.63453655301019507</v>
      </c>
      <c r="AD134" s="7">
        <f>IF(DAY($A134)=1,VLOOKUP($A134-1,$A$2:$L$1124,$R$1,FALSE)/VLOOKUP($A134-1,$A$2:$N$1124,14,FALSE),AD133)</f>
        <v>3.7174007974045903E-3</v>
      </c>
      <c r="AE134" s="7">
        <f>IF(DAY($A134)=1,VLOOKUP($A134-1,$A$2:$L$1124,$S$1,FALSE)/VLOOKUP($A134-1,$A$2:$N$1124,14,FALSE),AE133)</f>
        <v>2.2903420705672462E-2</v>
      </c>
      <c r="AF134" s="7">
        <f>IF(DAY($A134)=1,VLOOKUP($A134-1,$A$2:$L$1124,$T$1,FALSE)/VLOOKUP($A134-1,$A$2:$N$1124,14,FALSE),AF133)</f>
        <v>0</v>
      </c>
      <c r="AG134" s="7">
        <f>IF(DAY($A134)=1,VLOOKUP($A134-1,$A$2:$L$1124,$U$1,FALSE)/VLOOKUP($A134-1,$A$2:$N$1124,14,FALSE),AG133)</f>
        <v>0.3347695515489576</v>
      </c>
      <c r="AH134" s="7">
        <f>IF(DAY($A134)=1,VLOOKUP($A134-1,$A$2:$L$1124,$V$1,FALSE)/VLOOKUP($A134-1,$A$2:$N$1124,14,FALSE),AH133)</f>
        <v>0</v>
      </c>
      <c r="AI134" s="7">
        <f>IF(DAY($A134)=1,VLOOKUP($A134-1,$A$2:$L$1124,$W$1,FALSE)/VLOOKUP($A134-1,$A$2:$N$1124,14,FALSE),AI133)</f>
        <v>1.1641551589452162E-3</v>
      </c>
      <c r="AJ134" s="7">
        <f>IF(DAY($A134)=1,VLOOKUP($A134-1,$A$2:$L$1124,$X$1,FALSE)/VLOOKUP($A134-1,$A$2:$N$1124,14,FALSE),AJ133)</f>
        <v>0</v>
      </c>
      <c r="AK134" s="7">
        <f>IF(DAY($A134)=1,VLOOKUP($A134-1,$A$2:$L$1124,$Y$1,FALSE)/VLOOKUP($A134-1,$A$2:$N$1124,14,FALSE),AK133)</f>
        <v>0</v>
      </c>
      <c r="AL134" s="7">
        <f>IF(DAY($A134)=1,VLOOKUP($A134-1,$A$2:$L$1124,$Z$1,FALSE)/VLOOKUP($A134-1,$A$2:$N$1124,14,FALSE),AL133)</f>
        <v>2.6891642750316953E-3</v>
      </c>
      <c r="AM134" s="7">
        <f>IF(DAY($A134)=1,VLOOKUP($A134-1,$A$2:$L$1124,$AA$1,FALSE)/VLOOKUP($A134-1,$A$2:$N$1124,14,FALSE),AM133)</f>
        <v>2.1975450379340593E-4</v>
      </c>
      <c r="AO134" s="12">
        <f>VLOOKUP($A134,BTC!$A$1:$G$1853,5,FALSE)</f>
        <v>452.73</v>
      </c>
      <c r="AP134" s="12">
        <f>VLOOKUP($A134,XRP!$A$1:$G$1853,5,FALSE)</f>
        <v>6.1890000000000001E-3</v>
      </c>
      <c r="AQ134" s="12">
        <f>VLOOKUP($A134,LTC!$A$1:$G$1853,5,FALSE)</f>
        <v>3.88</v>
      </c>
      <c r="AR134" s="12">
        <f>VLOOKUP($A134,ETC!$A$1:$G$1853,5,FALSE)</f>
        <v>0</v>
      </c>
      <c r="AS134" s="12">
        <f>VLOOKUP($A134,ETH!$A$1:$G$1853,5,FALSE)</f>
        <v>10</v>
      </c>
      <c r="AT134" s="12">
        <f>VLOOKUP($A134,BCH!$A$1:$G$1853,5,FALSE)</f>
        <v>0</v>
      </c>
      <c r="AU134" s="12">
        <f>VLOOKUP($A134,XMR!$A$1:$G$1853,5,FALSE)</f>
        <v>0.85970999999999997</v>
      </c>
      <c r="AV134" s="12">
        <f>VLOOKUP($A134,ZEC!$A$1:$G$1853,5,FALSE)</f>
        <v>0</v>
      </c>
      <c r="AW134" s="12">
        <f>VLOOKUP($A134,EOS!$A$1:$G$1853,5,FALSE)</f>
        <v>0</v>
      </c>
      <c r="AX134" s="12">
        <f>VLOOKUP($A134,DASH!$A$1:$G$1853,5,FALSE)</f>
        <v>6.76</v>
      </c>
      <c r="AY134" s="12">
        <f>VLOOKUP($A134,XLM!$A$1:$G$1853,5,FALSE)</f>
        <v>1.797E-3</v>
      </c>
      <c r="BA134" s="24">
        <v>1</v>
      </c>
      <c r="BB134" s="24">
        <v>1</v>
      </c>
      <c r="BC134" s="24">
        <v>1</v>
      </c>
      <c r="BD134" s="24">
        <v>0</v>
      </c>
      <c r="BE134" s="24">
        <v>1</v>
      </c>
      <c r="BF134" s="24">
        <v>0</v>
      </c>
      <c r="BG134" s="24">
        <v>1</v>
      </c>
      <c r="BH134" s="24">
        <v>0</v>
      </c>
      <c r="BI134" s="24">
        <v>0</v>
      </c>
      <c r="BJ134" s="24">
        <v>1</v>
      </c>
      <c r="BK134" s="24">
        <v>1</v>
      </c>
      <c r="BM134" s="19">
        <f>IF(SUM(BA133:BK133)=SUM(BA134:BK134),BM133,BM133*SUMPRODUCT(BA134:BK134,AO134:AY134,Q134:AA134)/SUMPRODUCT(BA133:BK133,AO134:AY134,AC134:AM134))</f>
        <v>0.92135790630093795</v>
      </c>
      <c r="BN134" s="26">
        <f>SUMPRODUCT(AO134:AY134,BA134:BK134,Q134:AA134)/BM134</f>
        <v>315.54458417530225</v>
      </c>
      <c r="BO134">
        <f t="shared" si="55"/>
        <v>452.73</v>
      </c>
    </row>
    <row r="135" spans="1:67" x14ac:dyDescent="0.75">
      <c r="A135" s="3">
        <v>42502</v>
      </c>
      <c r="B135" s="46">
        <f>INDEX('Index Volume'!B:B,MATCH(Index_New!$A135,'Index Volume'!$A:$A,0))</f>
        <v>59849300</v>
      </c>
      <c r="C135" s="46">
        <f>INDEX('Index Volume'!C:C,MATCH(Index_New!$A135,'Index Volume'!$A:$A,0))</f>
        <v>362896</v>
      </c>
      <c r="D135" s="46">
        <f>INDEX('Index Volume'!D:D,MATCH(Index_New!$A135,'Index Volume'!$A:$A,0))</f>
        <v>1798920</v>
      </c>
      <c r="E135" s="46">
        <f>INDEX('Index Volume'!E:E,MATCH(Index_New!$A135,'Index Volume'!$A:$A,0))</f>
        <v>0</v>
      </c>
      <c r="F135" s="46">
        <f>INDEX('Index Volume'!F:F,MATCH(Index_New!$A135,'Index Volume'!$A:$A,0))</f>
        <v>24137700</v>
      </c>
      <c r="G135" s="46">
        <f>INDEX('Index Volume'!G:G,MATCH(Index_New!$A135,'Index Volume'!$A:$A,0))</f>
        <v>0</v>
      </c>
      <c r="H135" s="46">
        <f>INDEX('Index Volume'!H:H,MATCH(Index_New!$A135,'Index Volume'!$A:$A,0))</f>
        <v>88976</v>
      </c>
      <c r="I135" s="46">
        <f>INDEX('Index Volume'!I:I,MATCH(Index_New!$A135,'Index Volume'!$A:$A,0))</f>
        <v>0</v>
      </c>
      <c r="J135" s="46">
        <f>INDEX('Index Volume'!J:J,MATCH(Index_New!$A135,'Index Volume'!$A:$A,0))</f>
        <v>0</v>
      </c>
      <c r="K135" s="46">
        <f>INDEX('Index Volume'!K:K,MATCH(Index_New!$A135,'Index Volume'!$A:$A,0))</f>
        <v>224735</v>
      </c>
      <c r="L135" s="46">
        <f>INDEX('Index Volume'!L:L,MATCH(Index_New!$A135,'Index Volume'!$A:$A,0))</f>
        <v>13568</v>
      </c>
      <c r="M135" s="46">
        <f t="shared" si="41"/>
        <v>86476095</v>
      </c>
      <c r="N135" s="1">
        <f t="shared" si="42"/>
        <v>86476095</v>
      </c>
      <c r="O135" t="b">
        <f t="shared" si="43"/>
        <v>1</v>
      </c>
      <c r="Q135" s="7">
        <f t="shared" si="44"/>
        <v>0.63453655301019507</v>
      </c>
      <c r="R135" s="7">
        <f t="shared" si="45"/>
        <v>3.7174007974045903E-3</v>
      </c>
      <c r="S135" s="7">
        <f t="shared" si="46"/>
        <v>2.2903420705672462E-2</v>
      </c>
      <c r="T135" s="7">
        <f t="shared" si="47"/>
        <v>0</v>
      </c>
      <c r="U135" s="7">
        <f t="shared" si="48"/>
        <v>0.3347695515489576</v>
      </c>
      <c r="V135" s="7">
        <f t="shared" si="49"/>
        <v>0</v>
      </c>
      <c r="W135" s="7">
        <f t="shared" si="50"/>
        <v>1.1641551589452162E-3</v>
      </c>
      <c r="X135" s="7">
        <f t="shared" si="51"/>
        <v>0</v>
      </c>
      <c r="Y135" s="7">
        <f t="shared" si="52"/>
        <v>0</v>
      </c>
      <c r="Z135" s="7">
        <f t="shared" si="53"/>
        <v>2.6891642750316953E-3</v>
      </c>
      <c r="AA135" s="7">
        <f t="shared" si="54"/>
        <v>2.1975450379340593E-4</v>
      </c>
      <c r="AC135" s="7">
        <f>IF(DAY($A135)=1,VLOOKUP($A135-1,$A$2:$L$1124,$Q$1,FALSE)/VLOOKUP($A135-1,$A$2:$N$1124,14,FALSE),AC134)</f>
        <v>0.63453655301019507</v>
      </c>
      <c r="AD135" s="7">
        <f>IF(DAY($A135)=1,VLOOKUP($A135-1,$A$2:$L$1124,$R$1,FALSE)/VLOOKUP($A135-1,$A$2:$N$1124,14,FALSE),AD134)</f>
        <v>3.7174007974045903E-3</v>
      </c>
      <c r="AE135" s="7">
        <f>IF(DAY($A135)=1,VLOOKUP($A135-1,$A$2:$L$1124,$S$1,FALSE)/VLOOKUP($A135-1,$A$2:$N$1124,14,FALSE),AE134)</f>
        <v>2.2903420705672462E-2</v>
      </c>
      <c r="AF135" s="7">
        <f>IF(DAY($A135)=1,VLOOKUP($A135-1,$A$2:$L$1124,$T$1,FALSE)/VLOOKUP($A135-1,$A$2:$N$1124,14,FALSE),AF134)</f>
        <v>0</v>
      </c>
      <c r="AG135" s="7">
        <f>IF(DAY($A135)=1,VLOOKUP($A135-1,$A$2:$L$1124,$U$1,FALSE)/VLOOKUP($A135-1,$A$2:$N$1124,14,FALSE),AG134)</f>
        <v>0.3347695515489576</v>
      </c>
      <c r="AH135" s="7">
        <f>IF(DAY($A135)=1,VLOOKUP($A135-1,$A$2:$L$1124,$V$1,FALSE)/VLOOKUP($A135-1,$A$2:$N$1124,14,FALSE),AH134)</f>
        <v>0</v>
      </c>
      <c r="AI135" s="7">
        <f>IF(DAY($A135)=1,VLOOKUP($A135-1,$A$2:$L$1124,$W$1,FALSE)/VLOOKUP($A135-1,$A$2:$N$1124,14,FALSE),AI134)</f>
        <v>1.1641551589452162E-3</v>
      </c>
      <c r="AJ135" s="7">
        <f>IF(DAY($A135)=1,VLOOKUP($A135-1,$A$2:$L$1124,$X$1,FALSE)/VLOOKUP($A135-1,$A$2:$N$1124,14,FALSE),AJ134)</f>
        <v>0</v>
      </c>
      <c r="AK135" s="7">
        <f>IF(DAY($A135)=1,VLOOKUP($A135-1,$A$2:$L$1124,$Y$1,FALSE)/VLOOKUP($A135-1,$A$2:$N$1124,14,FALSE),AK134)</f>
        <v>0</v>
      </c>
      <c r="AL135" s="7">
        <f>IF(DAY($A135)=1,VLOOKUP($A135-1,$A$2:$L$1124,$Z$1,FALSE)/VLOOKUP($A135-1,$A$2:$N$1124,14,FALSE),AL134)</f>
        <v>2.6891642750316953E-3</v>
      </c>
      <c r="AM135" s="7">
        <f>IF(DAY($A135)=1,VLOOKUP($A135-1,$A$2:$L$1124,$AA$1,FALSE)/VLOOKUP($A135-1,$A$2:$N$1124,14,FALSE),AM134)</f>
        <v>2.1975450379340593E-4</v>
      </c>
      <c r="AO135" s="12">
        <f>VLOOKUP($A135,BTC!$A$1:$G$1853,5,FALSE)</f>
        <v>454.77</v>
      </c>
      <c r="AP135" s="12">
        <f>VLOOKUP($A135,XRP!$A$1:$G$1853,5,FALSE)</f>
        <v>6.1669999999999997E-3</v>
      </c>
      <c r="AQ135" s="12">
        <f>VLOOKUP($A135,LTC!$A$1:$G$1853,5,FALSE)</f>
        <v>3.86</v>
      </c>
      <c r="AR135" s="12">
        <f>VLOOKUP($A135,ETC!$A$1:$G$1853,5,FALSE)</f>
        <v>0</v>
      </c>
      <c r="AS135" s="12">
        <f>VLOOKUP($A135,ETH!$A$1:$G$1853,5,FALSE)</f>
        <v>10.06</v>
      </c>
      <c r="AT135" s="12">
        <f>VLOOKUP($A135,BCH!$A$1:$G$1853,5,FALSE)</f>
        <v>0</v>
      </c>
      <c r="AU135" s="12">
        <f>VLOOKUP($A135,XMR!$A$1:$G$1853,5,FALSE)</f>
        <v>0.875668</v>
      </c>
      <c r="AV135" s="12">
        <f>VLOOKUP($A135,ZEC!$A$1:$G$1853,5,FALSE)</f>
        <v>0</v>
      </c>
      <c r="AW135" s="12">
        <f>VLOOKUP($A135,EOS!$A$1:$G$1853,5,FALSE)</f>
        <v>0</v>
      </c>
      <c r="AX135" s="12">
        <f>VLOOKUP($A135,DASH!$A$1:$G$1853,5,FALSE)</f>
        <v>6.78</v>
      </c>
      <c r="AY135" s="12">
        <f>VLOOKUP($A135,XLM!$A$1:$G$1853,5,FALSE)</f>
        <v>1.8E-3</v>
      </c>
      <c r="BA135" s="24">
        <v>1</v>
      </c>
      <c r="BB135" s="24">
        <v>1</v>
      </c>
      <c r="BC135" s="24">
        <v>1</v>
      </c>
      <c r="BD135" s="24">
        <v>0</v>
      </c>
      <c r="BE135" s="24">
        <v>1</v>
      </c>
      <c r="BF135" s="24">
        <v>0</v>
      </c>
      <c r="BG135" s="24">
        <v>1</v>
      </c>
      <c r="BH135" s="24">
        <v>0</v>
      </c>
      <c r="BI135" s="24">
        <v>0</v>
      </c>
      <c r="BJ135" s="24">
        <v>1</v>
      </c>
      <c r="BK135" s="24">
        <v>1</v>
      </c>
      <c r="BM135" s="19">
        <f>IF(SUM(BA134:BK134)=SUM(BA135:BK135),BM134,BM134*SUMPRODUCT(BA135:BK135,AO135:AY135,Q135:AA135)/SUMPRODUCT(BA134:BK134,AO135:AY135,AC135:AM135))</f>
        <v>0.92135790630093795</v>
      </c>
      <c r="BN135" s="26">
        <f>SUMPRODUCT(AO135:AY135,BA135:BK135,Q135:AA135)/BM135</f>
        <v>316.97090823849459</v>
      </c>
      <c r="BO135">
        <f t="shared" si="55"/>
        <v>454.77</v>
      </c>
    </row>
    <row r="136" spans="1:67" x14ac:dyDescent="0.75">
      <c r="A136" s="4">
        <v>42503</v>
      </c>
      <c r="B136" s="46">
        <f>INDEX('Index Volume'!B:B,MATCH(Index_New!$A136,'Index Volume'!$A:$A,0))</f>
        <v>60845000</v>
      </c>
      <c r="C136" s="46">
        <f>INDEX('Index Volume'!C:C,MATCH(Index_New!$A136,'Index Volume'!$A:$A,0))</f>
        <v>478095</v>
      </c>
      <c r="D136" s="46">
        <f>INDEX('Index Volume'!D:D,MATCH(Index_New!$A136,'Index Volume'!$A:$A,0))</f>
        <v>2624100</v>
      </c>
      <c r="E136" s="46">
        <f>INDEX('Index Volume'!E:E,MATCH(Index_New!$A136,'Index Volume'!$A:$A,0))</f>
        <v>0</v>
      </c>
      <c r="F136" s="46">
        <f>INDEX('Index Volume'!F:F,MATCH(Index_New!$A136,'Index Volume'!$A:$A,0))</f>
        <v>31276900</v>
      </c>
      <c r="G136" s="46">
        <f>INDEX('Index Volume'!G:G,MATCH(Index_New!$A136,'Index Volume'!$A:$A,0))</f>
        <v>0</v>
      </c>
      <c r="H136" s="46">
        <f>INDEX('Index Volume'!H:H,MATCH(Index_New!$A136,'Index Volume'!$A:$A,0))</f>
        <v>66386</v>
      </c>
      <c r="I136" s="46">
        <f>INDEX('Index Volume'!I:I,MATCH(Index_New!$A136,'Index Volume'!$A:$A,0))</f>
        <v>0</v>
      </c>
      <c r="J136" s="46">
        <f>INDEX('Index Volume'!J:J,MATCH(Index_New!$A136,'Index Volume'!$A:$A,0))</f>
        <v>0</v>
      </c>
      <c r="K136" s="46">
        <f>INDEX('Index Volume'!K:K,MATCH(Index_New!$A136,'Index Volume'!$A:$A,0))</f>
        <v>282706</v>
      </c>
      <c r="L136" s="46">
        <f>INDEX('Index Volume'!L:L,MATCH(Index_New!$A136,'Index Volume'!$A:$A,0))</f>
        <v>33122</v>
      </c>
      <c r="M136" s="46">
        <f t="shared" si="41"/>
        <v>95606309</v>
      </c>
      <c r="N136" s="1">
        <f t="shared" si="42"/>
        <v>95606309</v>
      </c>
      <c r="O136" t="b">
        <f t="shared" si="43"/>
        <v>1</v>
      </c>
      <c r="Q136" s="7">
        <f t="shared" si="44"/>
        <v>0.63453655301019507</v>
      </c>
      <c r="R136" s="7">
        <f t="shared" si="45"/>
        <v>3.7174007974045903E-3</v>
      </c>
      <c r="S136" s="7">
        <f t="shared" si="46"/>
        <v>2.2903420705672462E-2</v>
      </c>
      <c r="T136" s="7">
        <f t="shared" si="47"/>
        <v>0</v>
      </c>
      <c r="U136" s="7">
        <f t="shared" si="48"/>
        <v>0.3347695515489576</v>
      </c>
      <c r="V136" s="7">
        <f t="shared" si="49"/>
        <v>0</v>
      </c>
      <c r="W136" s="7">
        <f t="shared" si="50"/>
        <v>1.1641551589452162E-3</v>
      </c>
      <c r="X136" s="7">
        <f t="shared" si="51"/>
        <v>0</v>
      </c>
      <c r="Y136" s="7">
        <f t="shared" si="52"/>
        <v>0</v>
      </c>
      <c r="Z136" s="7">
        <f t="shared" si="53"/>
        <v>2.6891642750316953E-3</v>
      </c>
      <c r="AA136" s="7">
        <f t="shared" si="54"/>
        <v>2.1975450379340593E-4</v>
      </c>
      <c r="AC136" s="7">
        <f>IF(DAY($A136)=1,VLOOKUP($A136-1,$A$2:$L$1124,$Q$1,FALSE)/VLOOKUP($A136-1,$A$2:$N$1124,14,FALSE),AC135)</f>
        <v>0.63453655301019507</v>
      </c>
      <c r="AD136" s="7">
        <f>IF(DAY($A136)=1,VLOOKUP($A136-1,$A$2:$L$1124,$R$1,FALSE)/VLOOKUP($A136-1,$A$2:$N$1124,14,FALSE),AD135)</f>
        <v>3.7174007974045903E-3</v>
      </c>
      <c r="AE136" s="7">
        <f>IF(DAY($A136)=1,VLOOKUP($A136-1,$A$2:$L$1124,$S$1,FALSE)/VLOOKUP($A136-1,$A$2:$N$1124,14,FALSE),AE135)</f>
        <v>2.2903420705672462E-2</v>
      </c>
      <c r="AF136" s="7">
        <f>IF(DAY($A136)=1,VLOOKUP($A136-1,$A$2:$L$1124,$T$1,FALSE)/VLOOKUP($A136-1,$A$2:$N$1124,14,FALSE),AF135)</f>
        <v>0</v>
      </c>
      <c r="AG136" s="7">
        <f>IF(DAY($A136)=1,VLOOKUP($A136-1,$A$2:$L$1124,$U$1,FALSE)/VLOOKUP($A136-1,$A$2:$N$1124,14,FALSE),AG135)</f>
        <v>0.3347695515489576</v>
      </c>
      <c r="AH136" s="7">
        <f>IF(DAY($A136)=1,VLOOKUP($A136-1,$A$2:$L$1124,$V$1,FALSE)/VLOOKUP($A136-1,$A$2:$N$1124,14,FALSE),AH135)</f>
        <v>0</v>
      </c>
      <c r="AI136" s="7">
        <f>IF(DAY($A136)=1,VLOOKUP($A136-1,$A$2:$L$1124,$W$1,FALSE)/VLOOKUP($A136-1,$A$2:$N$1124,14,FALSE),AI135)</f>
        <v>1.1641551589452162E-3</v>
      </c>
      <c r="AJ136" s="7">
        <f>IF(DAY($A136)=1,VLOOKUP($A136-1,$A$2:$L$1124,$X$1,FALSE)/VLOOKUP($A136-1,$A$2:$N$1124,14,FALSE),AJ135)</f>
        <v>0</v>
      </c>
      <c r="AK136" s="7">
        <f>IF(DAY($A136)=1,VLOOKUP($A136-1,$A$2:$L$1124,$Y$1,FALSE)/VLOOKUP($A136-1,$A$2:$N$1124,14,FALSE),AK135)</f>
        <v>0</v>
      </c>
      <c r="AL136" s="7">
        <f>IF(DAY($A136)=1,VLOOKUP($A136-1,$A$2:$L$1124,$Z$1,FALSE)/VLOOKUP($A136-1,$A$2:$N$1124,14,FALSE),AL135)</f>
        <v>2.6891642750316953E-3</v>
      </c>
      <c r="AM136" s="7">
        <f>IF(DAY($A136)=1,VLOOKUP($A136-1,$A$2:$L$1124,$AA$1,FALSE)/VLOOKUP($A136-1,$A$2:$N$1124,14,FALSE),AM135)</f>
        <v>2.1975450379340593E-4</v>
      </c>
      <c r="AO136" s="12">
        <f>VLOOKUP($A136,BTC!$A$1:$G$1853,5,FALSE)</f>
        <v>455.67</v>
      </c>
      <c r="AP136" s="12">
        <f>VLOOKUP($A136,XRP!$A$1:$G$1853,5,FALSE)</f>
        <v>6.1089999999999998E-3</v>
      </c>
      <c r="AQ136" s="12">
        <f>VLOOKUP($A136,LTC!$A$1:$G$1853,5,FALSE)</f>
        <v>3.93</v>
      </c>
      <c r="AR136" s="12">
        <f>VLOOKUP($A136,ETC!$A$1:$G$1853,5,FALSE)</f>
        <v>0</v>
      </c>
      <c r="AS136" s="12">
        <f>VLOOKUP($A136,ETH!$A$1:$G$1853,5,FALSE)</f>
        <v>10.51</v>
      </c>
      <c r="AT136" s="12">
        <f>VLOOKUP($A136,BCH!$A$1:$G$1853,5,FALSE)</f>
        <v>0</v>
      </c>
      <c r="AU136" s="12">
        <f>VLOOKUP($A136,XMR!$A$1:$G$1853,5,FALSE)</f>
        <v>0.84776300000000004</v>
      </c>
      <c r="AV136" s="12">
        <f>VLOOKUP($A136,ZEC!$A$1:$G$1853,5,FALSE)</f>
        <v>0</v>
      </c>
      <c r="AW136" s="12">
        <f>VLOOKUP($A136,EOS!$A$1:$G$1853,5,FALSE)</f>
        <v>0</v>
      </c>
      <c r="AX136" s="12">
        <f>VLOOKUP($A136,DASH!$A$1:$G$1853,5,FALSE)</f>
        <v>6.97</v>
      </c>
      <c r="AY136" s="12">
        <f>VLOOKUP($A136,XLM!$A$1:$G$1853,5,FALSE)</f>
        <v>1.7700000000000001E-3</v>
      </c>
      <c r="BA136" s="24">
        <v>1</v>
      </c>
      <c r="BB136" s="24">
        <v>1</v>
      </c>
      <c r="BC136" s="24">
        <v>1</v>
      </c>
      <c r="BD136" s="24">
        <v>0</v>
      </c>
      <c r="BE136" s="24">
        <v>1</v>
      </c>
      <c r="BF136" s="24">
        <v>0</v>
      </c>
      <c r="BG136" s="24">
        <v>1</v>
      </c>
      <c r="BH136" s="24">
        <v>0</v>
      </c>
      <c r="BI136" s="24">
        <v>0</v>
      </c>
      <c r="BJ136" s="24">
        <v>1</v>
      </c>
      <c r="BK136" s="24">
        <v>1</v>
      </c>
      <c r="BM136" s="19">
        <f>IF(SUM(BA135:BK135)=SUM(BA136:BK136),BM135,BM135*SUMPRODUCT(BA136:BK136,AO136:AY136,Q136:AA136)/SUMPRODUCT(BA135:BK135,AO136:AY136,AC136:AM136))</f>
        <v>0.92135790630093795</v>
      </c>
      <c r="BN136" s="26">
        <f>SUMPRODUCT(AO136:AY136,BA136:BK136,Q136:AA136)/BM136</f>
        <v>317.75649944432928</v>
      </c>
      <c r="BO136">
        <f t="shared" si="55"/>
        <v>455.67</v>
      </c>
    </row>
    <row r="137" spans="1:67" x14ac:dyDescent="0.75">
      <c r="A137" s="3">
        <v>42504</v>
      </c>
      <c r="B137" s="46">
        <f>INDEX('Index Volume'!B:B,MATCH(Index_New!$A137,'Index Volume'!$A:$A,0))</f>
        <v>37209000</v>
      </c>
      <c r="C137" s="46">
        <f>INDEX('Index Volume'!C:C,MATCH(Index_New!$A137,'Index Volume'!$A:$A,0))</f>
        <v>274107</v>
      </c>
      <c r="D137" s="46">
        <f>INDEX('Index Volume'!D:D,MATCH(Index_New!$A137,'Index Volume'!$A:$A,0))</f>
        <v>2444920</v>
      </c>
      <c r="E137" s="46">
        <f>INDEX('Index Volume'!E:E,MATCH(Index_New!$A137,'Index Volume'!$A:$A,0))</f>
        <v>0</v>
      </c>
      <c r="F137" s="46">
        <f>INDEX('Index Volume'!F:F,MATCH(Index_New!$A137,'Index Volume'!$A:$A,0))</f>
        <v>18808000</v>
      </c>
      <c r="G137" s="46">
        <f>INDEX('Index Volume'!G:G,MATCH(Index_New!$A137,'Index Volume'!$A:$A,0))</f>
        <v>0</v>
      </c>
      <c r="H137" s="46">
        <f>INDEX('Index Volume'!H:H,MATCH(Index_New!$A137,'Index Volume'!$A:$A,0))</f>
        <v>27725</v>
      </c>
      <c r="I137" s="46">
        <f>INDEX('Index Volume'!I:I,MATCH(Index_New!$A137,'Index Volume'!$A:$A,0))</f>
        <v>0</v>
      </c>
      <c r="J137" s="46">
        <f>INDEX('Index Volume'!J:J,MATCH(Index_New!$A137,'Index Volume'!$A:$A,0))</f>
        <v>0</v>
      </c>
      <c r="K137" s="46">
        <f>INDEX('Index Volume'!K:K,MATCH(Index_New!$A137,'Index Volume'!$A:$A,0))</f>
        <v>215702</v>
      </c>
      <c r="L137" s="46">
        <f>INDEX('Index Volume'!L:L,MATCH(Index_New!$A137,'Index Volume'!$A:$A,0))</f>
        <v>5037</v>
      </c>
      <c r="M137" s="46">
        <f t="shared" si="41"/>
        <v>58984491</v>
      </c>
      <c r="N137" s="1">
        <f t="shared" si="42"/>
        <v>58984491</v>
      </c>
      <c r="O137" t="b">
        <f t="shared" si="43"/>
        <v>1</v>
      </c>
      <c r="Q137" s="7">
        <f t="shared" si="44"/>
        <v>0.63453655301019507</v>
      </c>
      <c r="R137" s="7">
        <f t="shared" si="45"/>
        <v>3.7174007974045903E-3</v>
      </c>
      <c r="S137" s="7">
        <f t="shared" si="46"/>
        <v>2.2903420705672462E-2</v>
      </c>
      <c r="T137" s="7">
        <f t="shared" si="47"/>
        <v>0</v>
      </c>
      <c r="U137" s="7">
        <f t="shared" si="48"/>
        <v>0.3347695515489576</v>
      </c>
      <c r="V137" s="7">
        <f t="shared" si="49"/>
        <v>0</v>
      </c>
      <c r="W137" s="7">
        <f t="shared" si="50"/>
        <v>1.1641551589452162E-3</v>
      </c>
      <c r="X137" s="7">
        <f t="shared" si="51"/>
        <v>0</v>
      </c>
      <c r="Y137" s="7">
        <f t="shared" si="52"/>
        <v>0</v>
      </c>
      <c r="Z137" s="7">
        <f t="shared" si="53"/>
        <v>2.6891642750316953E-3</v>
      </c>
      <c r="AA137" s="7">
        <f t="shared" si="54"/>
        <v>2.1975450379340593E-4</v>
      </c>
      <c r="AC137" s="7">
        <f>IF(DAY($A137)=1,VLOOKUP($A137-1,$A$2:$L$1124,$Q$1,FALSE)/VLOOKUP($A137-1,$A$2:$N$1124,14,FALSE),AC136)</f>
        <v>0.63453655301019507</v>
      </c>
      <c r="AD137" s="7">
        <f>IF(DAY($A137)=1,VLOOKUP($A137-1,$A$2:$L$1124,$R$1,FALSE)/VLOOKUP($A137-1,$A$2:$N$1124,14,FALSE),AD136)</f>
        <v>3.7174007974045903E-3</v>
      </c>
      <c r="AE137" s="7">
        <f>IF(DAY($A137)=1,VLOOKUP($A137-1,$A$2:$L$1124,$S$1,FALSE)/VLOOKUP($A137-1,$A$2:$N$1124,14,FALSE),AE136)</f>
        <v>2.2903420705672462E-2</v>
      </c>
      <c r="AF137" s="7">
        <f>IF(DAY($A137)=1,VLOOKUP($A137-1,$A$2:$L$1124,$T$1,FALSE)/VLOOKUP($A137-1,$A$2:$N$1124,14,FALSE),AF136)</f>
        <v>0</v>
      </c>
      <c r="AG137" s="7">
        <f>IF(DAY($A137)=1,VLOOKUP($A137-1,$A$2:$L$1124,$U$1,FALSE)/VLOOKUP($A137-1,$A$2:$N$1124,14,FALSE),AG136)</f>
        <v>0.3347695515489576</v>
      </c>
      <c r="AH137" s="7">
        <f>IF(DAY($A137)=1,VLOOKUP($A137-1,$A$2:$L$1124,$V$1,FALSE)/VLOOKUP($A137-1,$A$2:$N$1124,14,FALSE),AH136)</f>
        <v>0</v>
      </c>
      <c r="AI137" s="7">
        <f>IF(DAY($A137)=1,VLOOKUP($A137-1,$A$2:$L$1124,$W$1,FALSE)/VLOOKUP($A137-1,$A$2:$N$1124,14,FALSE),AI136)</f>
        <v>1.1641551589452162E-3</v>
      </c>
      <c r="AJ137" s="7">
        <f>IF(DAY($A137)=1,VLOOKUP($A137-1,$A$2:$L$1124,$X$1,FALSE)/VLOOKUP($A137-1,$A$2:$N$1124,14,FALSE),AJ136)</f>
        <v>0</v>
      </c>
      <c r="AK137" s="7">
        <f>IF(DAY($A137)=1,VLOOKUP($A137-1,$A$2:$L$1124,$Y$1,FALSE)/VLOOKUP($A137-1,$A$2:$N$1124,14,FALSE),AK136)</f>
        <v>0</v>
      </c>
      <c r="AL137" s="7">
        <f>IF(DAY($A137)=1,VLOOKUP($A137-1,$A$2:$L$1124,$Z$1,FALSE)/VLOOKUP($A137-1,$A$2:$N$1124,14,FALSE),AL136)</f>
        <v>2.6891642750316953E-3</v>
      </c>
      <c r="AM137" s="7">
        <f>IF(DAY($A137)=1,VLOOKUP($A137-1,$A$2:$L$1124,$AA$1,FALSE)/VLOOKUP($A137-1,$A$2:$N$1124,14,FALSE),AM136)</f>
        <v>2.1975450379340593E-4</v>
      </c>
      <c r="AO137" s="12">
        <f>VLOOKUP($A137,BTC!$A$1:$G$1853,5,FALSE)</f>
        <v>455.67</v>
      </c>
      <c r="AP137" s="12">
        <f>VLOOKUP($A137,XRP!$A$1:$G$1853,5,FALSE)</f>
        <v>6.0730000000000003E-3</v>
      </c>
      <c r="AQ137" s="12">
        <f>VLOOKUP($A137,LTC!$A$1:$G$1853,5,FALSE)</f>
        <v>4.01</v>
      </c>
      <c r="AR137" s="12">
        <f>VLOOKUP($A137,ETC!$A$1:$G$1853,5,FALSE)</f>
        <v>0</v>
      </c>
      <c r="AS137" s="12">
        <f>VLOOKUP($A137,ETH!$A$1:$G$1853,5,FALSE)</f>
        <v>10.24</v>
      </c>
      <c r="AT137" s="12">
        <f>VLOOKUP($A137,BCH!$A$1:$G$1853,5,FALSE)</f>
        <v>0</v>
      </c>
      <c r="AU137" s="12">
        <f>VLOOKUP($A137,XMR!$A$1:$G$1853,5,FALSE)</f>
        <v>0.83889499999999995</v>
      </c>
      <c r="AV137" s="12">
        <f>VLOOKUP($A137,ZEC!$A$1:$G$1853,5,FALSE)</f>
        <v>0</v>
      </c>
      <c r="AW137" s="12">
        <f>VLOOKUP($A137,EOS!$A$1:$G$1853,5,FALSE)</f>
        <v>0</v>
      </c>
      <c r="AX137" s="12">
        <f>VLOOKUP($A137,DASH!$A$1:$G$1853,5,FALSE)</f>
        <v>6.95</v>
      </c>
      <c r="AY137" s="12">
        <f>VLOOKUP($A137,XLM!$A$1:$G$1853,5,FALSE)</f>
        <v>1.781E-3</v>
      </c>
      <c r="BA137" s="24">
        <v>1</v>
      </c>
      <c r="BB137" s="24">
        <v>1</v>
      </c>
      <c r="BC137" s="24">
        <v>1</v>
      </c>
      <c r="BD137" s="24">
        <v>0</v>
      </c>
      <c r="BE137" s="24">
        <v>1</v>
      </c>
      <c r="BF137" s="24">
        <v>0</v>
      </c>
      <c r="BG137" s="24">
        <v>1</v>
      </c>
      <c r="BH137" s="24">
        <v>0</v>
      </c>
      <c r="BI137" s="24">
        <v>0</v>
      </c>
      <c r="BJ137" s="24">
        <v>1</v>
      </c>
      <c r="BK137" s="24">
        <v>1</v>
      </c>
      <c r="BM137" s="19">
        <f>IF(SUM(BA136:BK136)=SUM(BA137:BK137),BM136,BM136*SUMPRODUCT(BA137:BK137,AO137:AY137,Q137:AA137)/SUMPRODUCT(BA136:BK136,AO137:AY137,AC137:AM137))</f>
        <v>0.92135790630093795</v>
      </c>
      <c r="BN137" s="26">
        <f>SUMPRODUCT(AO137:AY137,BA137:BK137,Q137:AA137)/BM137</f>
        <v>317.660315601896</v>
      </c>
      <c r="BO137">
        <f t="shared" si="55"/>
        <v>455.67</v>
      </c>
    </row>
    <row r="138" spans="1:67" x14ac:dyDescent="0.75">
      <c r="A138" s="4">
        <v>42505</v>
      </c>
      <c r="B138" s="46">
        <f>INDEX('Index Volume'!B:B,MATCH(Index_New!$A138,'Index Volume'!$A:$A,0))</f>
        <v>28514000</v>
      </c>
      <c r="C138" s="46">
        <f>INDEX('Index Volume'!C:C,MATCH(Index_New!$A138,'Index Volume'!$A:$A,0))</f>
        <v>304621</v>
      </c>
      <c r="D138" s="46">
        <f>INDEX('Index Volume'!D:D,MATCH(Index_New!$A138,'Index Volume'!$A:$A,0))</f>
        <v>2096570</v>
      </c>
      <c r="E138" s="46">
        <f>INDEX('Index Volume'!E:E,MATCH(Index_New!$A138,'Index Volume'!$A:$A,0))</f>
        <v>0</v>
      </c>
      <c r="F138" s="46">
        <f>INDEX('Index Volume'!F:F,MATCH(Index_New!$A138,'Index Volume'!$A:$A,0))</f>
        <v>9218400</v>
      </c>
      <c r="G138" s="46">
        <f>INDEX('Index Volume'!G:G,MATCH(Index_New!$A138,'Index Volume'!$A:$A,0))</f>
        <v>0</v>
      </c>
      <c r="H138" s="46">
        <f>INDEX('Index Volume'!H:H,MATCH(Index_New!$A138,'Index Volume'!$A:$A,0))</f>
        <v>56531</v>
      </c>
      <c r="I138" s="46">
        <f>INDEX('Index Volume'!I:I,MATCH(Index_New!$A138,'Index Volume'!$A:$A,0))</f>
        <v>0</v>
      </c>
      <c r="J138" s="46">
        <f>INDEX('Index Volume'!J:J,MATCH(Index_New!$A138,'Index Volume'!$A:$A,0))</f>
        <v>0</v>
      </c>
      <c r="K138" s="46">
        <f>INDEX('Index Volume'!K:K,MATCH(Index_New!$A138,'Index Volume'!$A:$A,0))</f>
        <v>163629</v>
      </c>
      <c r="L138" s="46">
        <f>INDEX('Index Volume'!L:L,MATCH(Index_New!$A138,'Index Volume'!$A:$A,0))</f>
        <v>6509</v>
      </c>
      <c r="M138" s="46">
        <f t="shared" si="41"/>
        <v>40360260</v>
      </c>
      <c r="N138" s="1">
        <f t="shared" si="42"/>
        <v>40360260</v>
      </c>
      <c r="O138" t="b">
        <f t="shared" si="43"/>
        <v>1</v>
      </c>
      <c r="Q138" s="7">
        <f t="shared" si="44"/>
        <v>0.63453655301019507</v>
      </c>
      <c r="R138" s="7">
        <f t="shared" si="45"/>
        <v>3.7174007974045903E-3</v>
      </c>
      <c r="S138" s="7">
        <f t="shared" si="46"/>
        <v>2.2903420705672462E-2</v>
      </c>
      <c r="T138" s="7">
        <f t="shared" si="47"/>
        <v>0</v>
      </c>
      <c r="U138" s="7">
        <f t="shared" si="48"/>
        <v>0.3347695515489576</v>
      </c>
      <c r="V138" s="7">
        <f t="shared" si="49"/>
        <v>0</v>
      </c>
      <c r="W138" s="7">
        <f t="shared" si="50"/>
        <v>1.1641551589452162E-3</v>
      </c>
      <c r="X138" s="7">
        <f t="shared" si="51"/>
        <v>0</v>
      </c>
      <c r="Y138" s="7">
        <f t="shared" si="52"/>
        <v>0</v>
      </c>
      <c r="Z138" s="7">
        <f t="shared" si="53"/>
        <v>2.6891642750316953E-3</v>
      </c>
      <c r="AA138" s="7">
        <f t="shared" si="54"/>
        <v>2.1975450379340593E-4</v>
      </c>
      <c r="AC138" s="7">
        <f>IF(DAY($A138)=1,VLOOKUP($A138-1,$A$2:$L$1124,$Q$1,FALSE)/VLOOKUP($A138-1,$A$2:$N$1124,14,FALSE),AC137)</f>
        <v>0.63453655301019507</v>
      </c>
      <c r="AD138" s="7">
        <f>IF(DAY($A138)=1,VLOOKUP($A138-1,$A$2:$L$1124,$R$1,FALSE)/VLOOKUP($A138-1,$A$2:$N$1124,14,FALSE),AD137)</f>
        <v>3.7174007974045903E-3</v>
      </c>
      <c r="AE138" s="7">
        <f>IF(DAY($A138)=1,VLOOKUP($A138-1,$A$2:$L$1124,$S$1,FALSE)/VLOOKUP($A138-1,$A$2:$N$1124,14,FALSE),AE137)</f>
        <v>2.2903420705672462E-2</v>
      </c>
      <c r="AF138" s="7">
        <f>IF(DAY($A138)=1,VLOOKUP($A138-1,$A$2:$L$1124,$T$1,FALSE)/VLOOKUP($A138-1,$A$2:$N$1124,14,FALSE),AF137)</f>
        <v>0</v>
      </c>
      <c r="AG138" s="7">
        <f>IF(DAY($A138)=1,VLOOKUP($A138-1,$A$2:$L$1124,$U$1,FALSE)/VLOOKUP($A138-1,$A$2:$N$1124,14,FALSE),AG137)</f>
        <v>0.3347695515489576</v>
      </c>
      <c r="AH138" s="7">
        <f>IF(DAY($A138)=1,VLOOKUP($A138-1,$A$2:$L$1124,$V$1,FALSE)/VLOOKUP($A138-1,$A$2:$N$1124,14,FALSE),AH137)</f>
        <v>0</v>
      </c>
      <c r="AI138" s="7">
        <f>IF(DAY($A138)=1,VLOOKUP($A138-1,$A$2:$L$1124,$W$1,FALSE)/VLOOKUP($A138-1,$A$2:$N$1124,14,FALSE),AI137)</f>
        <v>1.1641551589452162E-3</v>
      </c>
      <c r="AJ138" s="7">
        <f>IF(DAY($A138)=1,VLOOKUP($A138-1,$A$2:$L$1124,$X$1,FALSE)/VLOOKUP($A138-1,$A$2:$N$1124,14,FALSE),AJ137)</f>
        <v>0</v>
      </c>
      <c r="AK138" s="7">
        <f>IF(DAY($A138)=1,VLOOKUP($A138-1,$A$2:$L$1124,$Y$1,FALSE)/VLOOKUP($A138-1,$A$2:$N$1124,14,FALSE),AK137)</f>
        <v>0</v>
      </c>
      <c r="AL138" s="7">
        <f>IF(DAY($A138)=1,VLOOKUP($A138-1,$A$2:$L$1124,$Z$1,FALSE)/VLOOKUP($A138-1,$A$2:$N$1124,14,FALSE),AL137)</f>
        <v>2.6891642750316953E-3</v>
      </c>
      <c r="AM138" s="7">
        <f>IF(DAY($A138)=1,VLOOKUP($A138-1,$A$2:$L$1124,$AA$1,FALSE)/VLOOKUP($A138-1,$A$2:$N$1124,14,FALSE),AM137)</f>
        <v>2.1975450379340593E-4</v>
      </c>
      <c r="AO138" s="12">
        <f>VLOOKUP($A138,BTC!$A$1:$G$1853,5,FALSE)</f>
        <v>457.57</v>
      </c>
      <c r="AP138" s="12">
        <f>VLOOKUP($A138,XRP!$A$1:$G$1853,5,FALSE)</f>
        <v>6.0610000000000004E-3</v>
      </c>
      <c r="AQ138" s="12">
        <f>VLOOKUP($A138,LTC!$A$1:$G$1853,5,FALSE)</f>
        <v>4.0599999999999996</v>
      </c>
      <c r="AR138" s="12">
        <f>VLOOKUP($A138,ETC!$A$1:$G$1853,5,FALSE)</f>
        <v>0</v>
      </c>
      <c r="AS138" s="12">
        <f>VLOOKUP($A138,ETH!$A$1:$G$1853,5,FALSE)</f>
        <v>9.9600000000000009</v>
      </c>
      <c r="AT138" s="12">
        <f>VLOOKUP($A138,BCH!$A$1:$G$1853,5,FALSE)</f>
        <v>0</v>
      </c>
      <c r="AU138" s="12">
        <f>VLOOKUP($A138,XMR!$A$1:$G$1853,5,FALSE)</f>
        <v>0.82382299999999997</v>
      </c>
      <c r="AV138" s="12">
        <f>VLOOKUP($A138,ZEC!$A$1:$G$1853,5,FALSE)</f>
        <v>0</v>
      </c>
      <c r="AW138" s="12">
        <f>VLOOKUP($A138,EOS!$A$1:$G$1853,5,FALSE)</f>
        <v>0</v>
      </c>
      <c r="AX138" s="12">
        <f>VLOOKUP($A138,DASH!$A$1:$G$1853,5,FALSE)</f>
        <v>7</v>
      </c>
      <c r="AY138" s="12">
        <f>VLOOKUP($A138,XLM!$A$1:$G$1853,5,FALSE)</f>
        <v>1.7619999999999999E-3</v>
      </c>
      <c r="BA138" s="24">
        <v>1</v>
      </c>
      <c r="BB138" s="24">
        <v>1</v>
      </c>
      <c r="BC138" s="24">
        <v>1</v>
      </c>
      <c r="BD138" s="24">
        <v>0</v>
      </c>
      <c r="BE138" s="24">
        <v>1</v>
      </c>
      <c r="BF138" s="24">
        <v>0</v>
      </c>
      <c r="BG138" s="24">
        <v>1</v>
      </c>
      <c r="BH138" s="24">
        <v>0</v>
      </c>
      <c r="BI138" s="24">
        <v>0</v>
      </c>
      <c r="BJ138" s="24">
        <v>1</v>
      </c>
      <c r="BK138" s="24">
        <v>1</v>
      </c>
      <c r="BM138" s="19">
        <f>IF(SUM(BA137:BK137)=SUM(BA138:BK138),BM137,BM137*SUMPRODUCT(BA138:BK138,AO138:AY138,Q138:AA138)/SUMPRODUCT(BA137:BK137,AO138:AY138,AC138:AM138))</f>
        <v>0.92135790630093795</v>
      </c>
      <c r="BN138" s="26">
        <f>SUMPRODUCT(AO138:AY138,BA138:BK138,Q138:AA138)/BM138</f>
        <v>318.86847369441506</v>
      </c>
      <c r="BO138">
        <f t="shared" si="55"/>
        <v>457.57</v>
      </c>
    </row>
    <row r="139" spans="1:67" x14ac:dyDescent="0.75">
      <c r="A139" s="3">
        <v>42506</v>
      </c>
      <c r="B139" s="46">
        <f>INDEX('Index Volume'!B:B,MATCH(Index_New!$A139,'Index Volume'!$A:$A,0))</f>
        <v>59171500</v>
      </c>
      <c r="C139" s="46">
        <f>INDEX('Index Volume'!C:C,MATCH(Index_New!$A139,'Index Volume'!$A:$A,0))</f>
        <v>389621</v>
      </c>
      <c r="D139" s="46">
        <f>INDEX('Index Volume'!D:D,MATCH(Index_New!$A139,'Index Volume'!$A:$A,0))</f>
        <v>3632510</v>
      </c>
      <c r="E139" s="46">
        <f>INDEX('Index Volume'!E:E,MATCH(Index_New!$A139,'Index Volume'!$A:$A,0))</f>
        <v>0</v>
      </c>
      <c r="F139" s="46">
        <f>INDEX('Index Volume'!F:F,MATCH(Index_New!$A139,'Index Volume'!$A:$A,0))</f>
        <v>29079900</v>
      </c>
      <c r="G139" s="46">
        <f>INDEX('Index Volume'!G:G,MATCH(Index_New!$A139,'Index Volume'!$A:$A,0))</f>
        <v>0</v>
      </c>
      <c r="H139" s="46">
        <f>INDEX('Index Volume'!H:H,MATCH(Index_New!$A139,'Index Volume'!$A:$A,0))</f>
        <v>107300</v>
      </c>
      <c r="I139" s="46">
        <f>INDEX('Index Volume'!I:I,MATCH(Index_New!$A139,'Index Volume'!$A:$A,0))</f>
        <v>0</v>
      </c>
      <c r="J139" s="46">
        <f>INDEX('Index Volume'!J:J,MATCH(Index_New!$A139,'Index Volume'!$A:$A,0))</f>
        <v>0</v>
      </c>
      <c r="K139" s="46">
        <f>INDEX('Index Volume'!K:K,MATCH(Index_New!$A139,'Index Volume'!$A:$A,0))</f>
        <v>624372</v>
      </c>
      <c r="L139" s="46">
        <f>INDEX('Index Volume'!L:L,MATCH(Index_New!$A139,'Index Volume'!$A:$A,0))</f>
        <v>18729</v>
      </c>
      <c r="M139" s="46">
        <f t="shared" si="41"/>
        <v>93023932</v>
      </c>
      <c r="N139" s="1">
        <f t="shared" si="42"/>
        <v>93023932</v>
      </c>
      <c r="O139" t="b">
        <f t="shared" si="43"/>
        <v>1</v>
      </c>
      <c r="Q139" s="7">
        <f t="shared" si="44"/>
        <v>0.63453655301019507</v>
      </c>
      <c r="R139" s="7">
        <f t="shared" si="45"/>
        <v>3.7174007974045903E-3</v>
      </c>
      <c r="S139" s="7">
        <f t="shared" si="46"/>
        <v>2.2903420705672462E-2</v>
      </c>
      <c r="T139" s="7">
        <f t="shared" si="47"/>
        <v>0</v>
      </c>
      <c r="U139" s="7">
        <f t="shared" si="48"/>
        <v>0.3347695515489576</v>
      </c>
      <c r="V139" s="7">
        <f t="shared" si="49"/>
        <v>0</v>
      </c>
      <c r="W139" s="7">
        <f t="shared" si="50"/>
        <v>1.1641551589452162E-3</v>
      </c>
      <c r="X139" s="7">
        <f t="shared" si="51"/>
        <v>0</v>
      </c>
      <c r="Y139" s="7">
        <f t="shared" si="52"/>
        <v>0</v>
      </c>
      <c r="Z139" s="7">
        <f t="shared" si="53"/>
        <v>2.6891642750316953E-3</v>
      </c>
      <c r="AA139" s="7">
        <f t="shared" si="54"/>
        <v>2.1975450379340593E-4</v>
      </c>
      <c r="AC139" s="7">
        <f>IF(DAY($A139)=1,VLOOKUP($A139-1,$A$2:$L$1124,$Q$1,FALSE)/VLOOKUP($A139-1,$A$2:$N$1124,14,FALSE),AC138)</f>
        <v>0.63453655301019507</v>
      </c>
      <c r="AD139" s="7">
        <f>IF(DAY($A139)=1,VLOOKUP($A139-1,$A$2:$L$1124,$R$1,FALSE)/VLOOKUP($A139-1,$A$2:$N$1124,14,FALSE),AD138)</f>
        <v>3.7174007974045903E-3</v>
      </c>
      <c r="AE139" s="7">
        <f>IF(DAY($A139)=1,VLOOKUP($A139-1,$A$2:$L$1124,$S$1,FALSE)/VLOOKUP($A139-1,$A$2:$N$1124,14,FALSE),AE138)</f>
        <v>2.2903420705672462E-2</v>
      </c>
      <c r="AF139" s="7">
        <f>IF(DAY($A139)=1,VLOOKUP($A139-1,$A$2:$L$1124,$T$1,FALSE)/VLOOKUP($A139-1,$A$2:$N$1124,14,FALSE),AF138)</f>
        <v>0</v>
      </c>
      <c r="AG139" s="7">
        <f>IF(DAY($A139)=1,VLOOKUP($A139-1,$A$2:$L$1124,$U$1,FALSE)/VLOOKUP($A139-1,$A$2:$N$1124,14,FALSE),AG138)</f>
        <v>0.3347695515489576</v>
      </c>
      <c r="AH139" s="7">
        <f>IF(DAY($A139)=1,VLOOKUP($A139-1,$A$2:$L$1124,$V$1,FALSE)/VLOOKUP($A139-1,$A$2:$N$1124,14,FALSE),AH138)</f>
        <v>0</v>
      </c>
      <c r="AI139" s="7">
        <f>IF(DAY($A139)=1,VLOOKUP($A139-1,$A$2:$L$1124,$W$1,FALSE)/VLOOKUP($A139-1,$A$2:$N$1124,14,FALSE),AI138)</f>
        <v>1.1641551589452162E-3</v>
      </c>
      <c r="AJ139" s="7">
        <f>IF(DAY($A139)=1,VLOOKUP($A139-1,$A$2:$L$1124,$X$1,FALSE)/VLOOKUP($A139-1,$A$2:$N$1124,14,FALSE),AJ138)</f>
        <v>0</v>
      </c>
      <c r="AK139" s="7">
        <f>IF(DAY($A139)=1,VLOOKUP($A139-1,$A$2:$L$1124,$Y$1,FALSE)/VLOOKUP($A139-1,$A$2:$N$1124,14,FALSE),AK138)</f>
        <v>0</v>
      </c>
      <c r="AL139" s="7">
        <f>IF(DAY($A139)=1,VLOOKUP($A139-1,$A$2:$L$1124,$Z$1,FALSE)/VLOOKUP($A139-1,$A$2:$N$1124,14,FALSE),AL138)</f>
        <v>2.6891642750316953E-3</v>
      </c>
      <c r="AM139" s="7">
        <f>IF(DAY($A139)=1,VLOOKUP($A139-1,$A$2:$L$1124,$AA$1,FALSE)/VLOOKUP($A139-1,$A$2:$N$1124,14,FALSE),AM138)</f>
        <v>2.1975450379340593E-4</v>
      </c>
      <c r="AO139" s="12">
        <f>VLOOKUP($A139,BTC!$A$1:$G$1853,5,FALSE)</f>
        <v>454.16</v>
      </c>
      <c r="AP139" s="12">
        <f>VLOOKUP($A139,XRP!$A$1:$G$1853,5,FALSE)</f>
        <v>6.0219999999999996E-3</v>
      </c>
      <c r="AQ139" s="12">
        <f>VLOOKUP($A139,LTC!$A$1:$G$1853,5,FALSE)</f>
        <v>4.01</v>
      </c>
      <c r="AR139" s="12">
        <f>VLOOKUP($A139,ETC!$A$1:$G$1853,5,FALSE)</f>
        <v>0</v>
      </c>
      <c r="AS139" s="12">
        <f>VLOOKUP($A139,ETH!$A$1:$G$1853,5,FALSE)</f>
        <v>11.17</v>
      </c>
      <c r="AT139" s="12">
        <f>VLOOKUP($A139,BCH!$A$1:$G$1853,5,FALSE)</f>
        <v>0</v>
      </c>
      <c r="AU139" s="12">
        <f>VLOOKUP($A139,XMR!$A$1:$G$1853,5,FALSE)</f>
        <v>0.81835599999999997</v>
      </c>
      <c r="AV139" s="12">
        <f>VLOOKUP($A139,ZEC!$A$1:$G$1853,5,FALSE)</f>
        <v>0</v>
      </c>
      <c r="AW139" s="12">
        <f>VLOOKUP($A139,EOS!$A$1:$G$1853,5,FALSE)</f>
        <v>0</v>
      </c>
      <c r="AX139" s="12">
        <f>VLOOKUP($A139,DASH!$A$1:$G$1853,5,FALSE)</f>
        <v>7.27</v>
      </c>
      <c r="AY139" s="12">
        <f>VLOOKUP($A139,XLM!$A$1:$G$1853,5,FALSE)</f>
        <v>1.7240000000000001E-3</v>
      </c>
      <c r="BA139" s="24">
        <v>1</v>
      </c>
      <c r="BB139" s="24">
        <v>1</v>
      </c>
      <c r="BC139" s="24">
        <v>1</v>
      </c>
      <c r="BD139" s="24">
        <v>0</v>
      </c>
      <c r="BE139" s="24">
        <v>1</v>
      </c>
      <c r="BF139" s="24">
        <v>0</v>
      </c>
      <c r="BG139" s="24">
        <v>1</v>
      </c>
      <c r="BH139" s="24">
        <v>0</v>
      </c>
      <c r="BI139" s="24">
        <v>0</v>
      </c>
      <c r="BJ139" s="24">
        <v>1</v>
      </c>
      <c r="BK139" s="24">
        <v>1</v>
      </c>
      <c r="BM139" s="19">
        <f>IF(SUM(BA138:BK138)=SUM(BA139:BK139),BM138,BM138*SUMPRODUCT(BA139:BK139,AO139:AY139,Q139:AA139)/SUMPRODUCT(BA138:BK138,AO139:AY139,AC139:AM139))</f>
        <v>0.92135790630093795</v>
      </c>
      <c r="BN139" s="26">
        <f>SUMPRODUCT(AO139:AY139,BA139:BK139,Q139:AA139)/BM139</f>
        <v>316.9592003373333</v>
      </c>
      <c r="BO139">
        <f t="shared" si="55"/>
        <v>454.16</v>
      </c>
    </row>
    <row r="140" spans="1:67" x14ac:dyDescent="0.75">
      <c r="A140" s="4">
        <v>42507</v>
      </c>
      <c r="B140" s="46">
        <f>INDEX('Index Volume'!B:B,MATCH(Index_New!$A140,'Index Volume'!$A:$A,0))</f>
        <v>64100300</v>
      </c>
      <c r="C140" s="46">
        <f>INDEX('Index Volume'!C:C,MATCH(Index_New!$A140,'Index Volume'!$A:$A,0))</f>
        <v>319996</v>
      </c>
      <c r="D140" s="46">
        <f>INDEX('Index Volume'!D:D,MATCH(Index_New!$A140,'Index Volume'!$A:$A,0))</f>
        <v>2663640</v>
      </c>
      <c r="E140" s="46">
        <f>INDEX('Index Volume'!E:E,MATCH(Index_New!$A140,'Index Volume'!$A:$A,0))</f>
        <v>0</v>
      </c>
      <c r="F140" s="46">
        <f>INDEX('Index Volume'!F:F,MATCH(Index_New!$A140,'Index Volume'!$A:$A,0))</f>
        <v>37198700</v>
      </c>
      <c r="G140" s="46">
        <f>INDEX('Index Volume'!G:G,MATCH(Index_New!$A140,'Index Volume'!$A:$A,0))</f>
        <v>0</v>
      </c>
      <c r="H140" s="46">
        <f>INDEX('Index Volume'!H:H,MATCH(Index_New!$A140,'Index Volume'!$A:$A,0))</f>
        <v>125123</v>
      </c>
      <c r="I140" s="46">
        <f>INDEX('Index Volume'!I:I,MATCH(Index_New!$A140,'Index Volume'!$A:$A,0))</f>
        <v>0</v>
      </c>
      <c r="J140" s="46">
        <f>INDEX('Index Volume'!J:J,MATCH(Index_New!$A140,'Index Volume'!$A:$A,0))</f>
        <v>0</v>
      </c>
      <c r="K140" s="46">
        <f>INDEX('Index Volume'!K:K,MATCH(Index_New!$A140,'Index Volume'!$A:$A,0))</f>
        <v>233869</v>
      </c>
      <c r="L140" s="46">
        <f>INDEX('Index Volume'!L:L,MATCH(Index_New!$A140,'Index Volume'!$A:$A,0))</f>
        <v>14874</v>
      </c>
      <c r="M140" s="46">
        <f t="shared" si="41"/>
        <v>104656502</v>
      </c>
      <c r="N140" s="1">
        <f t="shared" si="42"/>
        <v>104656502</v>
      </c>
      <c r="O140" t="b">
        <f t="shared" si="43"/>
        <v>1</v>
      </c>
      <c r="Q140" s="7">
        <f t="shared" si="44"/>
        <v>0.63453655301019507</v>
      </c>
      <c r="R140" s="7">
        <f t="shared" si="45"/>
        <v>3.7174007974045903E-3</v>
      </c>
      <c r="S140" s="7">
        <f t="shared" si="46"/>
        <v>2.2903420705672462E-2</v>
      </c>
      <c r="T140" s="7">
        <f t="shared" si="47"/>
        <v>0</v>
      </c>
      <c r="U140" s="7">
        <f t="shared" si="48"/>
        <v>0.3347695515489576</v>
      </c>
      <c r="V140" s="7">
        <f t="shared" si="49"/>
        <v>0</v>
      </c>
      <c r="W140" s="7">
        <f t="shared" si="50"/>
        <v>1.1641551589452162E-3</v>
      </c>
      <c r="X140" s="7">
        <f t="shared" si="51"/>
        <v>0</v>
      </c>
      <c r="Y140" s="7">
        <f t="shared" si="52"/>
        <v>0</v>
      </c>
      <c r="Z140" s="7">
        <f t="shared" si="53"/>
        <v>2.6891642750316953E-3</v>
      </c>
      <c r="AA140" s="7">
        <f t="shared" si="54"/>
        <v>2.1975450379340593E-4</v>
      </c>
      <c r="AC140" s="7">
        <f>IF(DAY($A140)=1,VLOOKUP($A140-1,$A$2:$L$1124,$Q$1,FALSE)/VLOOKUP($A140-1,$A$2:$N$1124,14,FALSE),AC139)</f>
        <v>0.63453655301019507</v>
      </c>
      <c r="AD140" s="7">
        <f>IF(DAY($A140)=1,VLOOKUP($A140-1,$A$2:$L$1124,$R$1,FALSE)/VLOOKUP($A140-1,$A$2:$N$1124,14,FALSE),AD139)</f>
        <v>3.7174007974045903E-3</v>
      </c>
      <c r="AE140" s="7">
        <f>IF(DAY($A140)=1,VLOOKUP($A140-1,$A$2:$L$1124,$S$1,FALSE)/VLOOKUP($A140-1,$A$2:$N$1124,14,FALSE),AE139)</f>
        <v>2.2903420705672462E-2</v>
      </c>
      <c r="AF140" s="7">
        <f>IF(DAY($A140)=1,VLOOKUP($A140-1,$A$2:$L$1124,$T$1,FALSE)/VLOOKUP($A140-1,$A$2:$N$1124,14,FALSE),AF139)</f>
        <v>0</v>
      </c>
      <c r="AG140" s="7">
        <f>IF(DAY($A140)=1,VLOOKUP($A140-1,$A$2:$L$1124,$U$1,FALSE)/VLOOKUP($A140-1,$A$2:$N$1124,14,FALSE),AG139)</f>
        <v>0.3347695515489576</v>
      </c>
      <c r="AH140" s="7">
        <f>IF(DAY($A140)=1,VLOOKUP($A140-1,$A$2:$L$1124,$V$1,FALSE)/VLOOKUP($A140-1,$A$2:$N$1124,14,FALSE),AH139)</f>
        <v>0</v>
      </c>
      <c r="AI140" s="7">
        <f>IF(DAY($A140)=1,VLOOKUP($A140-1,$A$2:$L$1124,$W$1,FALSE)/VLOOKUP($A140-1,$A$2:$N$1124,14,FALSE),AI139)</f>
        <v>1.1641551589452162E-3</v>
      </c>
      <c r="AJ140" s="7">
        <f>IF(DAY($A140)=1,VLOOKUP($A140-1,$A$2:$L$1124,$X$1,FALSE)/VLOOKUP($A140-1,$A$2:$N$1124,14,FALSE),AJ139)</f>
        <v>0</v>
      </c>
      <c r="AK140" s="7">
        <f>IF(DAY($A140)=1,VLOOKUP($A140-1,$A$2:$L$1124,$Y$1,FALSE)/VLOOKUP($A140-1,$A$2:$N$1124,14,FALSE),AK139)</f>
        <v>0</v>
      </c>
      <c r="AL140" s="7">
        <f>IF(DAY($A140)=1,VLOOKUP($A140-1,$A$2:$L$1124,$Z$1,FALSE)/VLOOKUP($A140-1,$A$2:$N$1124,14,FALSE),AL139)</f>
        <v>2.6891642750316953E-3</v>
      </c>
      <c r="AM140" s="7">
        <f>IF(DAY($A140)=1,VLOOKUP($A140-1,$A$2:$L$1124,$AA$1,FALSE)/VLOOKUP($A140-1,$A$2:$N$1124,14,FALSE),AM139)</f>
        <v>2.1975450379340593E-4</v>
      </c>
      <c r="AO140" s="12">
        <f>VLOOKUP($A140,BTC!$A$1:$G$1853,5,FALSE)</f>
        <v>453.78</v>
      </c>
      <c r="AP140" s="12">
        <f>VLOOKUP($A140,XRP!$A$1:$G$1853,5,FALSE)</f>
        <v>6.0229999999999997E-3</v>
      </c>
      <c r="AQ140" s="12">
        <f>VLOOKUP($A140,LTC!$A$1:$G$1853,5,FALSE)</f>
        <v>3.98</v>
      </c>
      <c r="AR140" s="12">
        <f>VLOOKUP($A140,ETC!$A$1:$G$1853,5,FALSE)</f>
        <v>0</v>
      </c>
      <c r="AS140" s="12">
        <f>VLOOKUP($A140,ETH!$A$1:$G$1853,5,FALSE)</f>
        <v>12.2</v>
      </c>
      <c r="AT140" s="12">
        <f>VLOOKUP($A140,BCH!$A$1:$G$1853,5,FALSE)</f>
        <v>0</v>
      </c>
      <c r="AU140" s="12">
        <f>VLOOKUP($A140,XMR!$A$1:$G$1853,5,FALSE)</f>
        <v>0.81334300000000004</v>
      </c>
      <c r="AV140" s="12">
        <f>VLOOKUP($A140,ZEC!$A$1:$G$1853,5,FALSE)</f>
        <v>0</v>
      </c>
      <c r="AW140" s="12">
        <f>VLOOKUP($A140,EOS!$A$1:$G$1853,5,FALSE)</f>
        <v>0</v>
      </c>
      <c r="AX140" s="12">
        <f>VLOOKUP($A140,DASH!$A$1:$G$1853,5,FALSE)</f>
        <v>7.41</v>
      </c>
      <c r="AY140" s="12">
        <f>VLOOKUP($A140,XLM!$A$1:$G$1853,5,FALSE)</f>
        <v>1.6919999999999999E-3</v>
      </c>
      <c r="BA140" s="24">
        <v>1</v>
      </c>
      <c r="BB140" s="24">
        <v>1</v>
      </c>
      <c r="BC140" s="24">
        <v>1</v>
      </c>
      <c r="BD140" s="24">
        <v>0</v>
      </c>
      <c r="BE140" s="24">
        <v>1</v>
      </c>
      <c r="BF140" s="24">
        <v>0</v>
      </c>
      <c r="BG140" s="24">
        <v>1</v>
      </c>
      <c r="BH140" s="24">
        <v>0</v>
      </c>
      <c r="BI140" s="24">
        <v>0</v>
      </c>
      <c r="BJ140" s="24">
        <v>1</v>
      </c>
      <c r="BK140" s="24">
        <v>1</v>
      </c>
      <c r="BM140" s="19">
        <f>IF(SUM(BA139:BK139)=SUM(BA140:BK140),BM139,BM139*SUMPRODUCT(BA140:BK140,AO140:AY140,Q140:AA140)/SUMPRODUCT(BA139:BK139,AO140:AY140,AC140:AM140))</f>
        <v>0.92135790630093795</v>
      </c>
      <c r="BN140" s="26">
        <f>SUMPRODUCT(AO140:AY140,BA140:BK140,Q140:AA140)/BM140</f>
        <v>317.0713959221298</v>
      </c>
      <c r="BO140">
        <f t="shared" si="55"/>
        <v>453.78</v>
      </c>
    </row>
    <row r="141" spans="1:67" x14ac:dyDescent="0.75">
      <c r="A141" s="3">
        <v>42508</v>
      </c>
      <c r="B141" s="46">
        <f>INDEX('Index Volume'!B:B,MATCH(Index_New!$A141,'Index Volume'!$A:$A,0))</f>
        <v>86850096</v>
      </c>
      <c r="C141" s="46">
        <f>INDEX('Index Volume'!C:C,MATCH(Index_New!$A141,'Index Volume'!$A:$A,0))</f>
        <v>701256</v>
      </c>
      <c r="D141" s="46">
        <f>INDEX('Index Volume'!D:D,MATCH(Index_New!$A141,'Index Volume'!$A:$A,0))</f>
        <v>2377740</v>
      </c>
      <c r="E141" s="46">
        <f>INDEX('Index Volume'!E:E,MATCH(Index_New!$A141,'Index Volume'!$A:$A,0))</f>
        <v>0</v>
      </c>
      <c r="F141" s="46">
        <f>INDEX('Index Volume'!F:F,MATCH(Index_New!$A141,'Index Volume'!$A:$A,0))</f>
        <v>65389900</v>
      </c>
      <c r="G141" s="46">
        <f>INDEX('Index Volume'!G:G,MATCH(Index_New!$A141,'Index Volume'!$A:$A,0))</f>
        <v>0</v>
      </c>
      <c r="H141" s="46">
        <f>INDEX('Index Volume'!H:H,MATCH(Index_New!$A141,'Index Volume'!$A:$A,0))</f>
        <v>214210</v>
      </c>
      <c r="I141" s="46">
        <f>INDEX('Index Volume'!I:I,MATCH(Index_New!$A141,'Index Volume'!$A:$A,0))</f>
        <v>0</v>
      </c>
      <c r="J141" s="46">
        <f>INDEX('Index Volume'!J:J,MATCH(Index_New!$A141,'Index Volume'!$A:$A,0))</f>
        <v>0</v>
      </c>
      <c r="K141" s="46">
        <f>INDEX('Index Volume'!K:K,MATCH(Index_New!$A141,'Index Volume'!$A:$A,0))</f>
        <v>232479</v>
      </c>
      <c r="L141" s="46">
        <f>INDEX('Index Volume'!L:L,MATCH(Index_New!$A141,'Index Volume'!$A:$A,0))</f>
        <v>5071</v>
      </c>
      <c r="M141" s="46">
        <f t="shared" si="41"/>
        <v>155770752</v>
      </c>
      <c r="N141" s="1">
        <f t="shared" si="42"/>
        <v>155770752</v>
      </c>
      <c r="O141" t="b">
        <f t="shared" si="43"/>
        <v>1</v>
      </c>
      <c r="Q141" s="7">
        <f t="shared" si="44"/>
        <v>0.63453655301019507</v>
      </c>
      <c r="R141" s="7">
        <f t="shared" si="45"/>
        <v>3.7174007974045903E-3</v>
      </c>
      <c r="S141" s="7">
        <f t="shared" si="46"/>
        <v>2.2903420705672462E-2</v>
      </c>
      <c r="T141" s="7">
        <f t="shared" si="47"/>
        <v>0</v>
      </c>
      <c r="U141" s="7">
        <f t="shared" si="48"/>
        <v>0.3347695515489576</v>
      </c>
      <c r="V141" s="7">
        <f t="shared" si="49"/>
        <v>0</v>
      </c>
      <c r="W141" s="7">
        <f t="shared" si="50"/>
        <v>1.1641551589452162E-3</v>
      </c>
      <c r="X141" s="7">
        <f t="shared" si="51"/>
        <v>0</v>
      </c>
      <c r="Y141" s="7">
        <f t="shared" si="52"/>
        <v>0</v>
      </c>
      <c r="Z141" s="7">
        <f t="shared" si="53"/>
        <v>2.6891642750316953E-3</v>
      </c>
      <c r="AA141" s="7">
        <f t="shared" si="54"/>
        <v>2.1975450379340593E-4</v>
      </c>
      <c r="AC141" s="7">
        <f>IF(DAY($A141)=1,VLOOKUP($A141-1,$A$2:$L$1124,$Q$1,FALSE)/VLOOKUP($A141-1,$A$2:$N$1124,14,FALSE),AC140)</f>
        <v>0.63453655301019507</v>
      </c>
      <c r="AD141" s="7">
        <f>IF(DAY($A141)=1,VLOOKUP($A141-1,$A$2:$L$1124,$R$1,FALSE)/VLOOKUP($A141-1,$A$2:$N$1124,14,FALSE),AD140)</f>
        <v>3.7174007974045903E-3</v>
      </c>
      <c r="AE141" s="7">
        <f>IF(DAY($A141)=1,VLOOKUP($A141-1,$A$2:$L$1124,$S$1,FALSE)/VLOOKUP($A141-1,$A$2:$N$1124,14,FALSE),AE140)</f>
        <v>2.2903420705672462E-2</v>
      </c>
      <c r="AF141" s="7">
        <f>IF(DAY($A141)=1,VLOOKUP($A141-1,$A$2:$L$1124,$T$1,FALSE)/VLOOKUP($A141-1,$A$2:$N$1124,14,FALSE),AF140)</f>
        <v>0</v>
      </c>
      <c r="AG141" s="7">
        <f>IF(DAY($A141)=1,VLOOKUP($A141-1,$A$2:$L$1124,$U$1,FALSE)/VLOOKUP($A141-1,$A$2:$N$1124,14,FALSE),AG140)</f>
        <v>0.3347695515489576</v>
      </c>
      <c r="AH141" s="7">
        <f>IF(DAY($A141)=1,VLOOKUP($A141-1,$A$2:$L$1124,$V$1,FALSE)/VLOOKUP($A141-1,$A$2:$N$1124,14,FALSE),AH140)</f>
        <v>0</v>
      </c>
      <c r="AI141" s="7">
        <f>IF(DAY($A141)=1,VLOOKUP($A141-1,$A$2:$L$1124,$W$1,FALSE)/VLOOKUP($A141-1,$A$2:$N$1124,14,FALSE),AI140)</f>
        <v>1.1641551589452162E-3</v>
      </c>
      <c r="AJ141" s="7">
        <f>IF(DAY($A141)=1,VLOOKUP($A141-1,$A$2:$L$1124,$X$1,FALSE)/VLOOKUP($A141-1,$A$2:$N$1124,14,FALSE),AJ140)</f>
        <v>0</v>
      </c>
      <c r="AK141" s="7">
        <f>IF(DAY($A141)=1,VLOOKUP($A141-1,$A$2:$L$1124,$Y$1,FALSE)/VLOOKUP($A141-1,$A$2:$N$1124,14,FALSE),AK140)</f>
        <v>0</v>
      </c>
      <c r="AL141" s="7">
        <f>IF(DAY($A141)=1,VLOOKUP($A141-1,$A$2:$L$1124,$Z$1,FALSE)/VLOOKUP($A141-1,$A$2:$N$1124,14,FALSE),AL140)</f>
        <v>2.6891642750316953E-3</v>
      </c>
      <c r="AM141" s="7">
        <f>IF(DAY($A141)=1,VLOOKUP($A141-1,$A$2:$L$1124,$AA$1,FALSE)/VLOOKUP($A141-1,$A$2:$N$1124,14,FALSE),AM140)</f>
        <v>2.1975450379340593E-4</v>
      </c>
      <c r="AO141" s="12">
        <f>VLOOKUP($A141,BTC!$A$1:$G$1853,5,FALSE)</f>
        <v>454.62</v>
      </c>
      <c r="AP141" s="12">
        <f>VLOOKUP($A141,XRP!$A$1:$G$1853,5,FALSE)</f>
        <v>6.0280000000000004E-3</v>
      </c>
      <c r="AQ141" s="12">
        <f>VLOOKUP($A141,LTC!$A$1:$G$1853,5,FALSE)</f>
        <v>4</v>
      </c>
      <c r="AR141" s="12">
        <f>VLOOKUP($A141,ETC!$A$1:$G$1853,5,FALSE)</f>
        <v>0</v>
      </c>
      <c r="AS141" s="12">
        <f>VLOOKUP($A141,ETH!$A$1:$G$1853,5,FALSE)</f>
        <v>13.56</v>
      </c>
      <c r="AT141" s="12">
        <f>VLOOKUP($A141,BCH!$A$1:$G$1853,5,FALSE)</f>
        <v>0</v>
      </c>
      <c r="AU141" s="12">
        <f>VLOOKUP($A141,XMR!$A$1:$G$1853,5,FALSE)</f>
        <v>0.84054200000000001</v>
      </c>
      <c r="AV141" s="12">
        <f>VLOOKUP($A141,ZEC!$A$1:$G$1853,5,FALSE)</f>
        <v>0</v>
      </c>
      <c r="AW141" s="12">
        <f>VLOOKUP($A141,EOS!$A$1:$G$1853,5,FALSE)</f>
        <v>0</v>
      </c>
      <c r="AX141" s="12">
        <f>VLOOKUP($A141,DASH!$A$1:$G$1853,5,FALSE)</f>
        <v>7.39</v>
      </c>
      <c r="AY141" s="12">
        <f>VLOOKUP($A141,XLM!$A$1:$G$1853,5,FALSE)</f>
        <v>1.7110000000000001E-3</v>
      </c>
      <c r="BA141" s="24">
        <v>1</v>
      </c>
      <c r="BB141" s="24">
        <v>1</v>
      </c>
      <c r="BC141" s="24">
        <v>1</v>
      </c>
      <c r="BD141" s="24">
        <v>0</v>
      </c>
      <c r="BE141" s="24">
        <v>1</v>
      </c>
      <c r="BF141" s="24">
        <v>0</v>
      </c>
      <c r="BG141" s="24">
        <v>1</v>
      </c>
      <c r="BH141" s="24">
        <v>0</v>
      </c>
      <c r="BI141" s="24">
        <v>0</v>
      </c>
      <c r="BJ141" s="24">
        <v>1</v>
      </c>
      <c r="BK141" s="24">
        <v>1</v>
      </c>
      <c r="BM141" s="19">
        <f>IF(SUM(BA140:BK140)=SUM(BA141:BK141),BM140,BM140*SUMPRODUCT(BA141:BK141,AO141:AY141,Q141:AA141)/SUMPRODUCT(BA140:BK140,AO141:AY141,AC141:AM141))</f>
        <v>0.92135790630093795</v>
      </c>
      <c r="BN141" s="26">
        <f>SUMPRODUCT(AO141:AY141,BA141:BK141,Q141:AA141)/BM141</f>
        <v>318.1445220760603</v>
      </c>
      <c r="BO141">
        <f t="shared" si="55"/>
        <v>454.62</v>
      </c>
    </row>
    <row r="142" spans="1:67" x14ac:dyDescent="0.75">
      <c r="A142" s="4">
        <v>42509</v>
      </c>
      <c r="B142" s="46">
        <f>INDEX('Index Volume'!B:B,MATCH(Index_New!$A142,'Index Volume'!$A:$A,0))</f>
        <v>96027400</v>
      </c>
      <c r="C142" s="46">
        <f>INDEX('Index Volume'!C:C,MATCH(Index_New!$A142,'Index Volume'!$A:$A,0))</f>
        <v>797005</v>
      </c>
      <c r="D142" s="46">
        <f>INDEX('Index Volume'!D:D,MATCH(Index_New!$A142,'Index Volume'!$A:$A,0))</f>
        <v>3380010</v>
      </c>
      <c r="E142" s="46">
        <f>INDEX('Index Volume'!E:E,MATCH(Index_New!$A142,'Index Volume'!$A:$A,0))</f>
        <v>0</v>
      </c>
      <c r="F142" s="46">
        <f>INDEX('Index Volume'!F:F,MATCH(Index_New!$A142,'Index Volume'!$A:$A,0))</f>
        <v>53757500</v>
      </c>
      <c r="G142" s="46">
        <f>INDEX('Index Volume'!G:G,MATCH(Index_New!$A142,'Index Volume'!$A:$A,0))</f>
        <v>0</v>
      </c>
      <c r="H142" s="46">
        <f>INDEX('Index Volume'!H:H,MATCH(Index_New!$A142,'Index Volume'!$A:$A,0))</f>
        <v>139069</v>
      </c>
      <c r="I142" s="46">
        <f>INDEX('Index Volume'!I:I,MATCH(Index_New!$A142,'Index Volume'!$A:$A,0))</f>
        <v>0</v>
      </c>
      <c r="J142" s="46">
        <f>INDEX('Index Volume'!J:J,MATCH(Index_New!$A142,'Index Volume'!$A:$A,0))</f>
        <v>0</v>
      </c>
      <c r="K142" s="46">
        <f>INDEX('Index Volume'!K:K,MATCH(Index_New!$A142,'Index Volume'!$A:$A,0))</f>
        <v>390961</v>
      </c>
      <c r="L142" s="46">
        <f>INDEX('Index Volume'!L:L,MATCH(Index_New!$A142,'Index Volume'!$A:$A,0))</f>
        <v>24544</v>
      </c>
      <c r="M142" s="46">
        <f t="shared" si="41"/>
        <v>154516489</v>
      </c>
      <c r="N142" s="1">
        <f t="shared" si="42"/>
        <v>154516489</v>
      </c>
      <c r="O142" t="b">
        <f t="shared" si="43"/>
        <v>1</v>
      </c>
      <c r="Q142" s="7">
        <f t="shared" si="44"/>
        <v>0.63453655301019507</v>
      </c>
      <c r="R142" s="7">
        <f t="shared" si="45"/>
        <v>3.7174007974045903E-3</v>
      </c>
      <c r="S142" s="7">
        <f t="shared" si="46"/>
        <v>2.2903420705672462E-2</v>
      </c>
      <c r="T142" s="7">
        <f t="shared" si="47"/>
        <v>0</v>
      </c>
      <c r="U142" s="7">
        <f t="shared" si="48"/>
        <v>0.3347695515489576</v>
      </c>
      <c r="V142" s="7">
        <f t="shared" si="49"/>
        <v>0</v>
      </c>
      <c r="W142" s="7">
        <f t="shared" si="50"/>
        <v>1.1641551589452162E-3</v>
      </c>
      <c r="X142" s="7">
        <f t="shared" si="51"/>
        <v>0</v>
      </c>
      <c r="Y142" s="7">
        <f t="shared" si="52"/>
        <v>0</v>
      </c>
      <c r="Z142" s="7">
        <f t="shared" si="53"/>
        <v>2.6891642750316953E-3</v>
      </c>
      <c r="AA142" s="7">
        <f t="shared" si="54"/>
        <v>2.1975450379340593E-4</v>
      </c>
      <c r="AC142" s="7">
        <f>IF(DAY($A142)=1,VLOOKUP($A142-1,$A$2:$L$1124,$Q$1,FALSE)/VLOOKUP($A142-1,$A$2:$N$1124,14,FALSE),AC141)</f>
        <v>0.63453655301019507</v>
      </c>
      <c r="AD142" s="7">
        <f>IF(DAY($A142)=1,VLOOKUP($A142-1,$A$2:$L$1124,$R$1,FALSE)/VLOOKUP($A142-1,$A$2:$N$1124,14,FALSE),AD141)</f>
        <v>3.7174007974045903E-3</v>
      </c>
      <c r="AE142" s="7">
        <f>IF(DAY($A142)=1,VLOOKUP($A142-1,$A$2:$L$1124,$S$1,FALSE)/VLOOKUP($A142-1,$A$2:$N$1124,14,FALSE),AE141)</f>
        <v>2.2903420705672462E-2</v>
      </c>
      <c r="AF142" s="7">
        <f>IF(DAY($A142)=1,VLOOKUP($A142-1,$A$2:$L$1124,$T$1,FALSE)/VLOOKUP($A142-1,$A$2:$N$1124,14,FALSE),AF141)</f>
        <v>0</v>
      </c>
      <c r="AG142" s="7">
        <f>IF(DAY($A142)=1,VLOOKUP($A142-1,$A$2:$L$1124,$U$1,FALSE)/VLOOKUP($A142-1,$A$2:$N$1124,14,FALSE),AG141)</f>
        <v>0.3347695515489576</v>
      </c>
      <c r="AH142" s="7">
        <f>IF(DAY($A142)=1,VLOOKUP($A142-1,$A$2:$L$1124,$V$1,FALSE)/VLOOKUP($A142-1,$A$2:$N$1124,14,FALSE),AH141)</f>
        <v>0</v>
      </c>
      <c r="AI142" s="7">
        <f>IF(DAY($A142)=1,VLOOKUP($A142-1,$A$2:$L$1124,$W$1,FALSE)/VLOOKUP($A142-1,$A$2:$N$1124,14,FALSE),AI141)</f>
        <v>1.1641551589452162E-3</v>
      </c>
      <c r="AJ142" s="7">
        <f>IF(DAY($A142)=1,VLOOKUP($A142-1,$A$2:$L$1124,$X$1,FALSE)/VLOOKUP($A142-1,$A$2:$N$1124,14,FALSE),AJ141)</f>
        <v>0</v>
      </c>
      <c r="AK142" s="7">
        <f>IF(DAY($A142)=1,VLOOKUP($A142-1,$A$2:$L$1124,$Y$1,FALSE)/VLOOKUP($A142-1,$A$2:$N$1124,14,FALSE),AK141)</f>
        <v>0</v>
      </c>
      <c r="AL142" s="7">
        <f>IF(DAY($A142)=1,VLOOKUP($A142-1,$A$2:$L$1124,$Z$1,FALSE)/VLOOKUP($A142-1,$A$2:$N$1124,14,FALSE),AL141)</f>
        <v>2.6891642750316953E-3</v>
      </c>
      <c r="AM142" s="7">
        <f>IF(DAY($A142)=1,VLOOKUP($A142-1,$A$2:$L$1124,$AA$1,FALSE)/VLOOKUP($A142-1,$A$2:$N$1124,14,FALSE),AM141)</f>
        <v>2.1975450379340593E-4</v>
      </c>
      <c r="AO142" s="12">
        <f>VLOOKUP($A142,BTC!$A$1:$G$1853,5,FALSE)</f>
        <v>438.71</v>
      </c>
      <c r="AP142" s="12">
        <f>VLOOKUP($A142,XRP!$A$1:$G$1853,5,FALSE)</f>
        <v>6.032E-3</v>
      </c>
      <c r="AQ142" s="12">
        <f>VLOOKUP($A142,LTC!$A$1:$G$1853,5,FALSE)</f>
        <v>3.83</v>
      </c>
      <c r="AR142" s="12">
        <f>VLOOKUP($A142,ETC!$A$1:$G$1853,5,FALSE)</f>
        <v>0</v>
      </c>
      <c r="AS142" s="12">
        <f>VLOOKUP($A142,ETH!$A$1:$G$1853,5,FALSE)</f>
        <v>14.77</v>
      </c>
      <c r="AT142" s="12">
        <f>VLOOKUP($A142,BCH!$A$1:$G$1853,5,FALSE)</f>
        <v>0</v>
      </c>
      <c r="AU142" s="12">
        <f>VLOOKUP($A142,XMR!$A$1:$G$1853,5,FALSE)</f>
        <v>0.85359499999999999</v>
      </c>
      <c r="AV142" s="12">
        <f>VLOOKUP($A142,ZEC!$A$1:$G$1853,5,FALSE)</f>
        <v>0</v>
      </c>
      <c r="AW142" s="12">
        <f>VLOOKUP($A142,EOS!$A$1:$G$1853,5,FALSE)</f>
        <v>0</v>
      </c>
      <c r="AX142" s="12">
        <f>VLOOKUP($A142,DASH!$A$1:$G$1853,5,FALSE)</f>
        <v>7.7</v>
      </c>
      <c r="AY142" s="12">
        <f>VLOOKUP($A142,XLM!$A$1:$G$1853,5,FALSE)</f>
        <v>1.6609999999999999E-3</v>
      </c>
      <c r="BA142" s="24">
        <v>1</v>
      </c>
      <c r="BB142" s="24">
        <v>1</v>
      </c>
      <c r="BC142" s="24">
        <v>1</v>
      </c>
      <c r="BD142" s="24">
        <v>0</v>
      </c>
      <c r="BE142" s="24">
        <v>1</v>
      </c>
      <c r="BF142" s="24">
        <v>0</v>
      </c>
      <c r="BG142" s="24">
        <v>1</v>
      </c>
      <c r="BH142" s="24">
        <v>0</v>
      </c>
      <c r="BI142" s="24">
        <v>0</v>
      </c>
      <c r="BJ142" s="24">
        <v>1</v>
      </c>
      <c r="BK142" s="24">
        <v>1</v>
      </c>
      <c r="BM142" s="19">
        <f>IF(SUM(BA141:BK141)=SUM(BA142:BK142),BM141,BM141*SUMPRODUCT(BA142:BK142,AO142:AY142,Q142:AA142)/SUMPRODUCT(BA141:BK141,AO142:AY142,AC142:AM142))</f>
        <v>0.92135790630093795</v>
      </c>
      <c r="BN142" s="26">
        <f>SUMPRODUCT(AO142:AY142,BA142:BK142,Q142:AA142)/BM142</f>
        <v>307.62369181485303</v>
      </c>
      <c r="BO142">
        <f t="shared" si="55"/>
        <v>438.71</v>
      </c>
    </row>
    <row r="143" spans="1:67" x14ac:dyDescent="0.75">
      <c r="A143" s="3">
        <v>42510</v>
      </c>
      <c r="B143" s="46">
        <f>INDEX('Index Volume'!B:B,MATCH(Index_New!$A143,'Index Volume'!$A:$A,0))</f>
        <v>81987904</v>
      </c>
      <c r="C143" s="46">
        <f>INDEX('Index Volume'!C:C,MATCH(Index_New!$A143,'Index Volume'!$A:$A,0))</f>
        <v>549413</v>
      </c>
      <c r="D143" s="46">
        <f>INDEX('Index Volume'!D:D,MATCH(Index_New!$A143,'Index Volume'!$A:$A,0))</f>
        <v>3638250</v>
      </c>
      <c r="E143" s="46">
        <f>INDEX('Index Volume'!E:E,MATCH(Index_New!$A143,'Index Volume'!$A:$A,0))</f>
        <v>0</v>
      </c>
      <c r="F143" s="46">
        <f>INDEX('Index Volume'!F:F,MATCH(Index_New!$A143,'Index Volume'!$A:$A,0))</f>
        <v>50544100</v>
      </c>
      <c r="G143" s="46">
        <f>INDEX('Index Volume'!G:G,MATCH(Index_New!$A143,'Index Volume'!$A:$A,0))</f>
        <v>0</v>
      </c>
      <c r="H143" s="46">
        <f>INDEX('Index Volume'!H:H,MATCH(Index_New!$A143,'Index Volume'!$A:$A,0))</f>
        <v>314964</v>
      </c>
      <c r="I143" s="46">
        <f>INDEX('Index Volume'!I:I,MATCH(Index_New!$A143,'Index Volume'!$A:$A,0))</f>
        <v>0</v>
      </c>
      <c r="J143" s="46">
        <f>INDEX('Index Volume'!J:J,MATCH(Index_New!$A143,'Index Volume'!$A:$A,0))</f>
        <v>0</v>
      </c>
      <c r="K143" s="46">
        <f>INDEX('Index Volume'!K:K,MATCH(Index_New!$A143,'Index Volume'!$A:$A,0))</f>
        <v>630261</v>
      </c>
      <c r="L143" s="46">
        <f>INDEX('Index Volume'!L:L,MATCH(Index_New!$A143,'Index Volume'!$A:$A,0))</f>
        <v>34740</v>
      </c>
      <c r="M143" s="46">
        <f t="shared" si="41"/>
        <v>137699632</v>
      </c>
      <c r="N143" s="1">
        <f t="shared" si="42"/>
        <v>137699632</v>
      </c>
      <c r="O143" t="b">
        <f t="shared" si="43"/>
        <v>1</v>
      </c>
      <c r="Q143" s="7">
        <f t="shared" si="44"/>
        <v>0.63453655301019507</v>
      </c>
      <c r="R143" s="7">
        <f t="shared" si="45"/>
        <v>3.7174007974045903E-3</v>
      </c>
      <c r="S143" s="7">
        <f t="shared" si="46"/>
        <v>2.2903420705672462E-2</v>
      </c>
      <c r="T143" s="7">
        <f t="shared" si="47"/>
        <v>0</v>
      </c>
      <c r="U143" s="7">
        <f t="shared" si="48"/>
        <v>0.3347695515489576</v>
      </c>
      <c r="V143" s="7">
        <f t="shared" si="49"/>
        <v>0</v>
      </c>
      <c r="W143" s="7">
        <f t="shared" si="50"/>
        <v>1.1641551589452162E-3</v>
      </c>
      <c r="X143" s="7">
        <f t="shared" si="51"/>
        <v>0</v>
      </c>
      <c r="Y143" s="7">
        <f t="shared" si="52"/>
        <v>0</v>
      </c>
      <c r="Z143" s="7">
        <f t="shared" si="53"/>
        <v>2.6891642750316953E-3</v>
      </c>
      <c r="AA143" s="7">
        <f t="shared" si="54"/>
        <v>2.1975450379340593E-4</v>
      </c>
      <c r="AC143" s="7">
        <f>IF(DAY($A143)=1,VLOOKUP($A143-1,$A$2:$L$1124,$Q$1,FALSE)/VLOOKUP($A143-1,$A$2:$N$1124,14,FALSE),AC142)</f>
        <v>0.63453655301019507</v>
      </c>
      <c r="AD143" s="7">
        <f>IF(DAY($A143)=1,VLOOKUP($A143-1,$A$2:$L$1124,$R$1,FALSE)/VLOOKUP($A143-1,$A$2:$N$1124,14,FALSE),AD142)</f>
        <v>3.7174007974045903E-3</v>
      </c>
      <c r="AE143" s="7">
        <f>IF(DAY($A143)=1,VLOOKUP($A143-1,$A$2:$L$1124,$S$1,FALSE)/VLOOKUP($A143-1,$A$2:$N$1124,14,FALSE),AE142)</f>
        <v>2.2903420705672462E-2</v>
      </c>
      <c r="AF143" s="7">
        <f>IF(DAY($A143)=1,VLOOKUP($A143-1,$A$2:$L$1124,$T$1,FALSE)/VLOOKUP($A143-1,$A$2:$N$1124,14,FALSE),AF142)</f>
        <v>0</v>
      </c>
      <c r="AG143" s="7">
        <f>IF(DAY($A143)=1,VLOOKUP($A143-1,$A$2:$L$1124,$U$1,FALSE)/VLOOKUP($A143-1,$A$2:$N$1124,14,FALSE),AG142)</f>
        <v>0.3347695515489576</v>
      </c>
      <c r="AH143" s="7">
        <f>IF(DAY($A143)=1,VLOOKUP($A143-1,$A$2:$L$1124,$V$1,FALSE)/VLOOKUP($A143-1,$A$2:$N$1124,14,FALSE),AH142)</f>
        <v>0</v>
      </c>
      <c r="AI143" s="7">
        <f>IF(DAY($A143)=1,VLOOKUP($A143-1,$A$2:$L$1124,$W$1,FALSE)/VLOOKUP($A143-1,$A$2:$N$1124,14,FALSE),AI142)</f>
        <v>1.1641551589452162E-3</v>
      </c>
      <c r="AJ143" s="7">
        <f>IF(DAY($A143)=1,VLOOKUP($A143-1,$A$2:$L$1124,$X$1,FALSE)/VLOOKUP($A143-1,$A$2:$N$1124,14,FALSE),AJ142)</f>
        <v>0</v>
      </c>
      <c r="AK143" s="7">
        <f>IF(DAY($A143)=1,VLOOKUP($A143-1,$A$2:$L$1124,$Y$1,FALSE)/VLOOKUP($A143-1,$A$2:$N$1124,14,FALSE),AK142)</f>
        <v>0</v>
      </c>
      <c r="AL143" s="7">
        <f>IF(DAY($A143)=1,VLOOKUP($A143-1,$A$2:$L$1124,$Z$1,FALSE)/VLOOKUP($A143-1,$A$2:$N$1124,14,FALSE),AL142)</f>
        <v>2.6891642750316953E-3</v>
      </c>
      <c r="AM143" s="7">
        <f>IF(DAY($A143)=1,VLOOKUP($A143-1,$A$2:$L$1124,$AA$1,FALSE)/VLOOKUP($A143-1,$A$2:$N$1124,14,FALSE),AM142)</f>
        <v>2.1975450379340593E-4</v>
      </c>
      <c r="AO143" s="12">
        <f>VLOOKUP($A143,BTC!$A$1:$G$1853,5,FALSE)</f>
        <v>442.68</v>
      </c>
      <c r="AP143" s="12">
        <f>VLOOKUP($A143,XRP!$A$1:$G$1853,5,FALSE)</f>
        <v>6.084E-3</v>
      </c>
      <c r="AQ143" s="12">
        <f>VLOOKUP($A143,LTC!$A$1:$G$1853,5,FALSE)</f>
        <v>3.88</v>
      </c>
      <c r="AR143" s="12">
        <f>VLOOKUP($A143,ETC!$A$1:$G$1853,5,FALSE)</f>
        <v>0</v>
      </c>
      <c r="AS143" s="12">
        <f>VLOOKUP($A143,ETH!$A$1:$G$1853,5,FALSE)</f>
        <v>13.64</v>
      </c>
      <c r="AT143" s="12">
        <f>VLOOKUP($A143,BCH!$A$1:$G$1853,5,FALSE)</f>
        <v>0</v>
      </c>
      <c r="AU143" s="12">
        <f>VLOOKUP($A143,XMR!$A$1:$G$1853,5,FALSE)</f>
        <v>0.942222</v>
      </c>
      <c r="AV143" s="12">
        <f>VLOOKUP($A143,ZEC!$A$1:$G$1853,5,FALSE)</f>
        <v>0</v>
      </c>
      <c r="AW143" s="12">
        <f>VLOOKUP($A143,EOS!$A$1:$G$1853,5,FALSE)</f>
        <v>0</v>
      </c>
      <c r="AX143" s="12">
        <f>VLOOKUP($A143,DASH!$A$1:$G$1853,5,FALSE)</f>
        <v>7.95</v>
      </c>
      <c r="AY143" s="12">
        <f>VLOOKUP($A143,XLM!$A$1:$G$1853,5,FALSE)</f>
        <v>1.6490000000000001E-3</v>
      </c>
      <c r="BA143" s="24">
        <v>1</v>
      </c>
      <c r="BB143" s="24">
        <v>1</v>
      </c>
      <c r="BC143" s="24">
        <v>1</v>
      </c>
      <c r="BD143" s="24">
        <v>0</v>
      </c>
      <c r="BE143" s="24">
        <v>1</v>
      </c>
      <c r="BF143" s="24">
        <v>0</v>
      </c>
      <c r="BG143" s="24">
        <v>1</v>
      </c>
      <c r="BH143" s="24">
        <v>0</v>
      </c>
      <c r="BI143" s="24">
        <v>0</v>
      </c>
      <c r="BJ143" s="24">
        <v>1</v>
      </c>
      <c r="BK143" s="24">
        <v>1</v>
      </c>
      <c r="BM143" s="19">
        <f>IF(SUM(BA142:BK142)=SUM(BA143:BK143),BM142,BM142*SUMPRODUCT(BA143:BK143,AO143:AY143,Q143:AA143)/SUMPRODUCT(BA142:BK142,AO143:AY143,AC143:AM143))</f>
        <v>0.92135790630093795</v>
      </c>
      <c r="BN143" s="26">
        <f>SUMPRODUCT(AO143:AY143,BA143:BK143,Q143:AA143)/BM143</f>
        <v>309.94932589895609</v>
      </c>
      <c r="BO143">
        <f t="shared" si="55"/>
        <v>442.68</v>
      </c>
    </row>
    <row r="144" spans="1:67" x14ac:dyDescent="0.75">
      <c r="A144" s="4">
        <v>42511</v>
      </c>
      <c r="B144" s="46">
        <f>INDEX('Index Volume'!B:B,MATCH(Index_New!$A144,'Index Volume'!$A:$A,0))</f>
        <v>42762300</v>
      </c>
      <c r="C144" s="46">
        <f>INDEX('Index Volume'!C:C,MATCH(Index_New!$A144,'Index Volume'!$A:$A,0))</f>
        <v>217884</v>
      </c>
      <c r="D144" s="46">
        <f>INDEX('Index Volume'!D:D,MATCH(Index_New!$A144,'Index Volume'!$A:$A,0))</f>
        <v>1938010</v>
      </c>
      <c r="E144" s="46">
        <f>INDEX('Index Volume'!E:E,MATCH(Index_New!$A144,'Index Volume'!$A:$A,0))</f>
        <v>0</v>
      </c>
      <c r="F144" s="46">
        <f>INDEX('Index Volume'!F:F,MATCH(Index_New!$A144,'Index Volume'!$A:$A,0))</f>
        <v>24648400</v>
      </c>
      <c r="G144" s="46">
        <f>INDEX('Index Volume'!G:G,MATCH(Index_New!$A144,'Index Volume'!$A:$A,0))</f>
        <v>0</v>
      </c>
      <c r="H144" s="46">
        <f>INDEX('Index Volume'!H:H,MATCH(Index_New!$A144,'Index Volume'!$A:$A,0))</f>
        <v>115767</v>
      </c>
      <c r="I144" s="46">
        <f>INDEX('Index Volume'!I:I,MATCH(Index_New!$A144,'Index Volume'!$A:$A,0))</f>
        <v>0</v>
      </c>
      <c r="J144" s="46">
        <f>INDEX('Index Volume'!J:J,MATCH(Index_New!$A144,'Index Volume'!$A:$A,0))</f>
        <v>0</v>
      </c>
      <c r="K144" s="46">
        <f>INDEX('Index Volume'!K:K,MATCH(Index_New!$A144,'Index Volume'!$A:$A,0))</f>
        <v>362889</v>
      </c>
      <c r="L144" s="46">
        <f>INDEX('Index Volume'!L:L,MATCH(Index_New!$A144,'Index Volume'!$A:$A,0))</f>
        <v>34693</v>
      </c>
      <c r="M144" s="46">
        <f t="shared" si="41"/>
        <v>70079943</v>
      </c>
      <c r="N144" s="1">
        <f t="shared" si="42"/>
        <v>70079943</v>
      </c>
      <c r="O144" t="b">
        <f t="shared" si="43"/>
        <v>1</v>
      </c>
      <c r="Q144" s="7">
        <f t="shared" si="44"/>
        <v>0.63453655301019507</v>
      </c>
      <c r="R144" s="7">
        <f t="shared" si="45"/>
        <v>3.7174007974045903E-3</v>
      </c>
      <c r="S144" s="7">
        <f t="shared" si="46"/>
        <v>2.2903420705672462E-2</v>
      </c>
      <c r="T144" s="7">
        <f t="shared" si="47"/>
        <v>0</v>
      </c>
      <c r="U144" s="7">
        <f t="shared" si="48"/>
        <v>0.3347695515489576</v>
      </c>
      <c r="V144" s="7">
        <f t="shared" si="49"/>
        <v>0</v>
      </c>
      <c r="W144" s="7">
        <f t="shared" si="50"/>
        <v>1.1641551589452162E-3</v>
      </c>
      <c r="X144" s="7">
        <f t="shared" si="51"/>
        <v>0</v>
      </c>
      <c r="Y144" s="7">
        <f t="shared" si="52"/>
        <v>0</v>
      </c>
      <c r="Z144" s="7">
        <f t="shared" si="53"/>
        <v>2.6891642750316953E-3</v>
      </c>
      <c r="AA144" s="7">
        <f t="shared" si="54"/>
        <v>2.1975450379340593E-4</v>
      </c>
      <c r="AC144" s="7">
        <f>IF(DAY($A144)=1,VLOOKUP($A144-1,$A$2:$L$1124,$Q$1,FALSE)/VLOOKUP($A144-1,$A$2:$N$1124,14,FALSE),AC143)</f>
        <v>0.63453655301019507</v>
      </c>
      <c r="AD144" s="7">
        <f>IF(DAY($A144)=1,VLOOKUP($A144-1,$A$2:$L$1124,$R$1,FALSE)/VLOOKUP($A144-1,$A$2:$N$1124,14,FALSE),AD143)</f>
        <v>3.7174007974045903E-3</v>
      </c>
      <c r="AE144" s="7">
        <f>IF(DAY($A144)=1,VLOOKUP($A144-1,$A$2:$L$1124,$S$1,FALSE)/VLOOKUP($A144-1,$A$2:$N$1124,14,FALSE),AE143)</f>
        <v>2.2903420705672462E-2</v>
      </c>
      <c r="AF144" s="7">
        <f>IF(DAY($A144)=1,VLOOKUP($A144-1,$A$2:$L$1124,$T$1,FALSE)/VLOOKUP($A144-1,$A$2:$N$1124,14,FALSE),AF143)</f>
        <v>0</v>
      </c>
      <c r="AG144" s="7">
        <f>IF(DAY($A144)=1,VLOOKUP($A144-1,$A$2:$L$1124,$U$1,FALSE)/VLOOKUP($A144-1,$A$2:$N$1124,14,FALSE),AG143)</f>
        <v>0.3347695515489576</v>
      </c>
      <c r="AH144" s="7">
        <f>IF(DAY($A144)=1,VLOOKUP($A144-1,$A$2:$L$1124,$V$1,FALSE)/VLOOKUP($A144-1,$A$2:$N$1124,14,FALSE),AH143)</f>
        <v>0</v>
      </c>
      <c r="AI144" s="7">
        <f>IF(DAY($A144)=1,VLOOKUP($A144-1,$A$2:$L$1124,$W$1,FALSE)/VLOOKUP($A144-1,$A$2:$N$1124,14,FALSE),AI143)</f>
        <v>1.1641551589452162E-3</v>
      </c>
      <c r="AJ144" s="7">
        <f>IF(DAY($A144)=1,VLOOKUP($A144-1,$A$2:$L$1124,$X$1,FALSE)/VLOOKUP($A144-1,$A$2:$N$1124,14,FALSE),AJ143)</f>
        <v>0</v>
      </c>
      <c r="AK144" s="7">
        <f>IF(DAY($A144)=1,VLOOKUP($A144-1,$A$2:$L$1124,$Y$1,FALSE)/VLOOKUP($A144-1,$A$2:$N$1124,14,FALSE),AK143)</f>
        <v>0</v>
      </c>
      <c r="AL144" s="7">
        <f>IF(DAY($A144)=1,VLOOKUP($A144-1,$A$2:$L$1124,$Z$1,FALSE)/VLOOKUP($A144-1,$A$2:$N$1124,14,FALSE),AL143)</f>
        <v>2.6891642750316953E-3</v>
      </c>
      <c r="AM144" s="7">
        <f>IF(DAY($A144)=1,VLOOKUP($A144-1,$A$2:$L$1124,$AA$1,FALSE)/VLOOKUP($A144-1,$A$2:$N$1124,14,FALSE),AM143)</f>
        <v>2.1975450379340593E-4</v>
      </c>
      <c r="AO144" s="12">
        <f>VLOOKUP($A144,BTC!$A$1:$G$1853,5,FALSE)</f>
        <v>443.19</v>
      </c>
      <c r="AP144" s="12">
        <f>VLOOKUP($A144,XRP!$A$1:$G$1853,5,FALSE)</f>
        <v>5.9899999999999997E-3</v>
      </c>
      <c r="AQ144" s="12">
        <f>VLOOKUP($A144,LTC!$A$1:$G$1853,5,FALSE)</f>
        <v>3.95</v>
      </c>
      <c r="AR144" s="12">
        <f>VLOOKUP($A144,ETC!$A$1:$G$1853,5,FALSE)</f>
        <v>0</v>
      </c>
      <c r="AS144" s="12">
        <f>VLOOKUP($A144,ETH!$A$1:$G$1853,5,FALSE)</f>
        <v>14.02</v>
      </c>
      <c r="AT144" s="12">
        <f>VLOOKUP($A144,BCH!$A$1:$G$1853,5,FALSE)</f>
        <v>0</v>
      </c>
      <c r="AU144" s="12">
        <f>VLOOKUP($A144,XMR!$A$1:$G$1853,5,FALSE)</f>
        <v>0.97543299999999999</v>
      </c>
      <c r="AV144" s="12">
        <f>VLOOKUP($A144,ZEC!$A$1:$G$1853,5,FALSE)</f>
        <v>0</v>
      </c>
      <c r="AW144" s="12">
        <f>VLOOKUP($A144,EOS!$A$1:$G$1853,5,FALSE)</f>
        <v>0</v>
      </c>
      <c r="AX144" s="12">
        <f>VLOOKUP($A144,DASH!$A$1:$G$1853,5,FALSE)</f>
        <v>8.24</v>
      </c>
      <c r="AY144" s="12">
        <f>VLOOKUP($A144,XLM!$A$1:$G$1853,5,FALSE)</f>
        <v>1.634E-3</v>
      </c>
      <c r="BA144" s="24">
        <v>1</v>
      </c>
      <c r="BB144" s="24">
        <v>1</v>
      </c>
      <c r="BC144" s="24">
        <v>1</v>
      </c>
      <c r="BD144" s="24">
        <v>0</v>
      </c>
      <c r="BE144" s="24">
        <v>1</v>
      </c>
      <c r="BF144" s="24">
        <v>0</v>
      </c>
      <c r="BG144" s="24">
        <v>1</v>
      </c>
      <c r="BH144" s="24">
        <v>0</v>
      </c>
      <c r="BI144" s="24">
        <v>0</v>
      </c>
      <c r="BJ144" s="24">
        <v>1</v>
      </c>
      <c r="BK144" s="24">
        <v>1</v>
      </c>
      <c r="BM144" s="19">
        <f>IF(SUM(BA143:BK143)=SUM(BA144:BK144),BM143,BM143*SUMPRODUCT(BA144:BK144,AO144:AY144,Q144:AA144)/SUMPRODUCT(BA143:BK143,AO144:AY144,AC144:AM144))</f>
        <v>0.92135790630093795</v>
      </c>
      <c r="BN144" s="26">
        <f>SUMPRODUCT(AO144:AY144,BA144:BK144,Q144:AA144)/BM144</f>
        <v>310.4412601143552</v>
      </c>
      <c r="BO144">
        <f t="shared" si="55"/>
        <v>443.19</v>
      </c>
    </row>
    <row r="145" spans="1:67" x14ac:dyDescent="0.75">
      <c r="A145" s="3">
        <v>42512</v>
      </c>
      <c r="B145" s="46">
        <f>INDEX('Index Volume'!B:B,MATCH(Index_New!$A145,'Index Volume'!$A:$A,0))</f>
        <v>39657600</v>
      </c>
      <c r="C145" s="46">
        <f>INDEX('Index Volume'!C:C,MATCH(Index_New!$A145,'Index Volume'!$A:$A,0))</f>
        <v>273758</v>
      </c>
      <c r="D145" s="46">
        <f>INDEX('Index Volume'!D:D,MATCH(Index_New!$A145,'Index Volume'!$A:$A,0))</f>
        <v>1849720</v>
      </c>
      <c r="E145" s="46">
        <f>INDEX('Index Volume'!E:E,MATCH(Index_New!$A145,'Index Volume'!$A:$A,0))</f>
        <v>0</v>
      </c>
      <c r="F145" s="46">
        <f>INDEX('Index Volume'!F:F,MATCH(Index_New!$A145,'Index Volume'!$A:$A,0))</f>
        <v>17938900</v>
      </c>
      <c r="G145" s="46">
        <f>INDEX('Index Volume'!G:G,MATCH(Index_New!$A145,'Index Volume'!$A:$A,0))</f>
        <v>0</v>
      </c>
      <c r="H145" s="46">
        <f>INDEX('Index Volume'!H:H,MATCH(Index_New!$A145,'Index Volume'!$A:$A,0))</f>
        <v>194865</v>
      </c>
      <c r="I145" s="46">
        <f>INDEX('Index Volume'!I:I,MATCH(Index_New!$A145,'Index Volume'!$A:$A,0))</f>
        <v>0</v>
      </c>
      <c r="J145" s="46">
        <f>INDEX('Index Volume'!J:J,MATCH(Index_New!$A145,'Index Volume'!$A:$A,0))</f>
        <v>0</v>
      </c>
      <c r="K145" s="46">
        <f>INDEX('Index Volume'!K:K,MATCH(Index_New!$A145,'Index Volume'!$A:$A,0))</f>
        <v>308676</v>
      </c>
      <c r="L145" s="46">
        <f>INDEX('Index Volume'!L:L,MATCH(Index_New!$A145,'Index Volume'!$A:$A,0))</f>
        <v>11344</v>
      </c>
      <c r="M145" s="46">
        <f t="shared" si="41"/>
        <v>60234863</v>
      </c>
      <c r="N145" s="1">
        <f t="shared" si="42"/>
        <v>60234863</v>
      </c>
      <c r="O145" t="b">
        <f t="shared" si="43"/>
        <v>1</v>
      </c>
      <c r="Q145" s="7">
        <f t="shared" si="44"/>
        <v>0.63453655301019507</v>
      </c>
      <c r="R145" s="7">
        <f t="shared" si="45"/>
        <v>3.7174007974045903E-3</v>
      </c>
      <c r="S145" s="7">
        <f t="shared" si="46"/>
        <v>2.2903420705672462E-2</v>
      </c>
      <c r="T145" s="7">
        <f t="shared" si="47"/>
        <v>0</v>
      </c>
      <c r="U145" s="7">
        <f t="shared" si="48"/>
        <v>0.3347695515489576</v>
      </c>
      <c r="V145" s="7">
        <f t="shared" si="49"/>
        <v>0</v>
      </c>
      <c r="W145" s="7">
        <f t="shared" si="50"/>
        <v>1.1641551589452162E-3</v>
      </c>
      <c r="X145" s="7">
        <f t="shared" si="51"/>
        <v>0</v>
      </c>
      <c r="Y145" s="7">
        <f t="shared" si="52"/>
        <v>0</v>
      </c>
      <c r="Z145" s="7">
        <f t="shared" si="53"/>
        <v>2.6891642750316953E-3</v>
      </c>
      <c r="AA145" s="7">
        <f t="shared" si="54"/>
        <v>2.1975450379340593E-4</v>
      </c>
      <c r="AC145" s="7">
        <f>IF(DAY($A145)=1,VLOOKUP($A145-1,$A$2:$L$1124,$Q$1,FALSE)/VLOOKUP($A145-1,$A$2:$N$1124,14,FALSE),AC144)</f>
        <v>0.63453655301019507</v>
      </c>
      <c r="AD145" s="7">
        <f>IF(DAY($A145)=1,VLOOKUP($A145-1,$A$2:$L$1124,$R$1,FALSE)/VLOOKUP($A145-1,$A$2:$N$1124,14,FALSE),AD144)</f>
        <v>3.7174007974045903E-3</v>
      </c>
      <c r="AE145" s="7">
        <f>IF(DAY($A145)=1,VLOOKUP($A145-1,$A$2:$L$1124,$S$1,FALSE)/VLOOKUP($A145-1,$A$2:$N$1124,14,FALSE),AE144)</f>
        <v>2.2903420705672462E-2</v>
      </c>
      <c r="AF145" s="7">
        <f>IF(DAY($A145)=1,VLOOKUP($A145-1,$A$2:$L$1124,$T$1,FALSE)/VLOOKUP($A145-1,$A$2:$N$1124,14,FALSE),AF144)</f>
        <v>0</v>
      </c>
      <c r="AG145" s="7">
        <f>IF(DAY($A145)=1,VLOOKUP($A145-1,$A$2:$L$1124,$U$1,FALSE)/VLOOKUP($A145-1,$A$2:$N$1124,14,FALSE),AG144)</f>
        <v>0.3347695515489576</v>
      </c>
      <c r="AH145" s="7">
        <f>IF(DAY($A145)=1,VLOOKUP($A145-1,$A$2:$L$1124,$V$1,FALSE)/VLOOKUP($A145-1,$A$2:$N$1124,14,FALSE),AH144)</f>
        <v>0</v>
      </c>
      <c r="AI145" s="7">
        <f>IF(DAY($A145)=1,VLOOKUP($A145-1,$A$2:$L$1124,$W$1,FALSE)/VLOOKUP($A145-1,$A$2:$N$1124,14,FALSE),AI144)</f>
        <v>1.1641551589452162E-3</v>
      </c>
      <c r="AJ145" s="7">
        <f>IF(DAY($A145)=1,VLOOKUP($A145-1,$A$2:$L$1124,$X$1,FALSE)/VLOOKUP($A145-1,$A$2:$N$1124,14,FALSE),AJ144)</f>
        <v>0</v>
      </c>
      <c r="AK145" s="7">
        <f>IF(DAY($A145)=1,VLOOKUP($A145-1,$A$2:$L$1124,$Y$1,FALSE)/VLOOKUP($A145-1,$A$2:$N$1124,14,FALSE),AK144)</f>
        <v>0</v>
      </c>
      <c r="AL145" s="7">
        <f>IF(DAY($A145)=1,VLOOKUP($A145-1,$A$2:$L$1124,$Z$1,FALSE)/VLOOKUP($A145-1,$A$2:$N$1124,14,FALSE),AL144)</f>
        <v>2.6891642750316953E-3</v>
      </c>
      <c r="AM145" s="7">
        <f>IF(DAY($A145)=1,VLOOKUP($A145-1,$A$2:$L$1124,$AA$1,FALSE)/VLOOKUP($A145-1,$A$2:$N$1124,14,FALSE),AM144)</f>
        <v>2.1975450379340593E-4</v>
      </c>
      <c r="AO145" s="12">
        <f>VLOOKUP($A145,BTC!$A$1:$G$1853,5,FALSE)</f>
        <v>439.32</v>
      </c>
      <c r="AP145" s="12">
        <f>VLOOKUP($A145,XRP!$A$1:$G$1853,5,FALSE)</f>
        <v>5.9360000000000003E-3</v>
      </c>
      <c r="AQ145" s="12">
        <f>VLOOKUP($A145,LTC!$A$1:$G$1853,5,FALSE)</f>
        <v>3.93</v>
      </c>
      <c r="AR145" s="12">
        <f>VLOOKUP($A145,ETC!$A$1:$G$1853,5,FALSE)</f>
        <v>0</v>
      </c>
      <c r="AS145" s="12">
        <f>VLOOKUP($A145,ETH!$A$1:$G$1853,5,FALSE)</f>
        <v>14.29</v>
      </c>
      <c r="AT145" s="12">
        <f>VLOOKUP($A145,BCH!$A$1:$G$1853,5,FALSE)</f>
        <v>0</v>
      </c>
      <c r="AU145" s="12">
        <f>VLOOKUP($A145,XMR!$A$1:$G$1853,5,FALSE)</f>
        <v>0.93876400000000004</v>
      </c>
      <c r="AV145" s="12">
        <f>VLOOKUP($A145,ZEC!$A$1:$G$1853,5,FALSE)</f>
        <v>0</v>
      </c>
      <c r="AW145" s="12">
        <f>VLOOKUP($A145,EOS!$A$1:$G$1853,5,FALSE)</f>
        <v>0</v>
      </c>
      <c r="AX145" s="12">
        <f>VLOOKUP($A145,DASH!$A$1:$G$1853,5,FALSE)</f>
        <v>8.1</v>
      </c>
      <c r="AY145" s="12">
        <f>VLOOKUP($A145,XLM!$A$1:$G$1853,5,FALSE)</f>
        <v>1.6260000000000001E-3</v>
      </c>
      <c r="BA145" s="24">
        <v>1</v>
      </c>
      <c r="BB145" s="24">
        <v>1</v>
      </c>
      <c r="BC145" s="24">
        <v>1</v>
      </c>
      <c r="BD145" s="24">
        <v>0</v>
      </c>
      <c r="BE145" s="24">
        <v>1</v>
      </c>
      <c r="BF145" s="24">
        <v>0</v>
      </c>
      <c r="BG145" s="24">
        <v>1</v>
      </c>
      <c r="BH145" s="24">
        <v>0</v>
      </c>
      <c r="BI145" s="24">
        <v>0</v>
      </c>
      <c r="BJ145" s="24">
        <v>1</v>
      </c>
      <c r="BK145" s="24">
        <v>1</v>
      </c>
      <c r="BM145" s="19">
        <f>IF(SUM(BA144:BK144)=SUM(BA145:BK145),BM144,BM144*SUMPRODUCT(BA145:BK145,AO145:AY145,Q145:AA145)/SUMPRODUCT(BA144:BK144,AO145:AY145,AC145:AM145))</f>
        <v>0.92135790630093795</v>
      </c>
      <c r="BN145" s="26">
        <f>SUMPRODUCT(AO145:AY145,BA145:BK145,Q145:AA145)/BM145</f>
        <v>307.87315264236679</v>
      </c>
      <c r="BO145">
        <f t="shared" si="55"/>
        <v>439.32</v>
      </c>
    </row>
    <row r="146" spans="1:67" x14ac:dyDescent="0.75">
      <c r="A146" s="4">
        <v>42513</v>
      </c>
      <c r="B146" s="46">
        <f>INDEX('Index Volume'!B:B,MATCH(Index_New!$A146,'Index Volume'!$A:$A,0))</f>
        <v>50582500</v>
      </c>
      <c r="C146" s="46">
        <f>INDEX('Index Volume'!C:C,MATCH(Index_New!$A146,'Index Volume'!$A:$A,0))</f>
        <v>507430</v>
      </c>
      <c r="D146" s="46">
        <f>INDEX('Index Volume'!D:D,MATCH(Index_New!$A146,'Index Volume'!$A:$A,0))</f>
        <v>1868020</v>
      </c>
      <c r="E146" s="46">
        <f>INDEX('Index Volume'!E:E,MATCH(Index_New!$A146,'Index Volume'!$A:$A,0))</f>
        <v>0</v>
      </c>
      <c r="F146" s="46">
        <f>INDEX('Index Volume'!F:F,MATCH(Index_New!$A146,'Index Volume'!$A:$A,0))</f>
        <v>23842800</v>
      </c>
      <c r="G146" s="46">
        <f>INDEX('Index Volume'!G:G,MATCH(Index_New!$A146,'Index Volume'!$A:$A,0))</f>
        <v>0</v>
      </c>
      <c r="H146" s="46">
        <f>INDEX('Index Volume'!H:H,MATCH(Index_New!$A146,'Index Volume'!$A:$A,0))</f>
        <v>120334</v>
      </c>
      <c r="I146" s="46">
        <f>INDEX('Index Volume'!I:I,MATCH(Index_New!$A146,'Index Volume'!$A:$A,0))</f>
        <v>0</v>
      </c>
      <c r="J146" s="46">
        <f>INDEX('Index Volume'!J:J,MATCH(Index_New!$A146,'Index Volume'!$A:$A,0))</f>
        <v>0</v>
      </c>
      <c r="K146" s="46">
        <f>INDEX('Index Volume'!K:K,MATCH(Index_New!$A146,'Index Volume'!$A:$A,0))</f>
        <v>228942</v>
      </c>
      <c r="L146" s="46">
        <f>INDEX('Index Volume'!L:L,MATCH(Index_New!$A146,'Index Volume'!$A:$A,0))</f>
        <v>15998</v>
      </c>
      <c r="M146" s="46">
        <f t="shared" si="41"/>
        <v>77166024</v>
      </c>
      <c r="N146" s="1">
        <f t="shared" si="42"/>
        <v>77166024</v>
      </c>
      <c r="O146" t="b">
        <f t="shared" si="43"/>
        <v>1</v>
      </c>
      <c r="Q146" s="7">
        <f t="shared" si="44"/>
        <v>0.63453655301019507</v>
      </c>
      <c r="R146" s="7">
        <f t="shared" si="45"/>
        <v>3.7174007974045903E-3</v>
      </c>
      <c r="S146" s="7">
        <f t="shared" si="46"/>
        <v>2.2903420705672462E-2</v>
      </c>
      <c r="T146" s="7">
        <f t="shared" si="47"/>
        <v>0</v>
      </c>
      <c r="U146" s="7">
        <f t="shared" si="48"/>
        <v>0.3347695515489576</v>
      </c>
      <c r="V146" s="7">
        <f t="shared" si="49"/>
        <v>0</v>
      </c>
      <c r="W146" s="7">
        <f t="shared" si="50"/>
        <v>1.1641551589452162E-3</v>
      </c>
      <c r="X146" s="7">
        <f t="shared" si="51"/>
        <v>0</v>
      </c>
      <c r="Y146" s="7">
        <f t="shared" si="52"/>
        <v>0</v>
      </c>
      <c r="Z146" s="7">
        <f t="shared" si="53"/>
        <v>2.6891642750316953E-3</v>
      </c>
      <c r="AA146" s="7">
        <f t="shared" si="54"/>
        <v>2.1975450379340593E-4</v>
      </c>
      <c r="AC146" s="7">
        <f>IF(DAY($A146)=1,VLOOKUP($A146-1,$A$2:$L$1124,$Q$1,FALSE)/VLOOKUP($A146-1,$A$2:$N$1124,14,FALSE),AC145)</f>
        <v>0.63453655301019507</v>
      </c>
      <c r="AD146" s="7">
        <f>IF(DAY($A146)=1,VLOOKUP($A146-1,$A$2:$L$1124,$R$1,FALSE)/VLOOKUP($A146-1,$A$2:$N$1124,14,FALSE),AD145)</f>
        <v>3.7174007974045903E-3</v>
      </c>
      <c r="AE146" s="7">
        <f>IF(DAY($A146)=1,VLOOKUP($A146-1,$A$2:$L$1124,$S$1,FALSE)/VLOOKUP($A146-1,$A$2:$N$1124,14,FALSE),AE145)</f>
        <v>2.2903420705672462E-2</v>
      </c>
      <c r="AF146" s="7">
        <f>IF(DAY($A146)=1,VLOOKUP($A146-1,$A$2:$L$1124,$T$1,FALSE)/VLOOKUP($A146-1,$A$2:$N$1124,14,FALSE),AF145)</f>
        <v>0</v>
      </c>
      <c r="AG146" s="7">
        <f>IF(DAY($A146)=1,VLOOKUP($A146-1,$A$2:$L$1124,$U$1,FALSE)/VLOOKUP($A146-1,$A$2:$N$1124,14,FALSE),AG145)</f>
        <v>0.3347695515489576</v>
      </c>
      <c r="AH146" s="7">
        <f>IF(DAY($A146)=1,VLOOKUP($A146-1,$A$2:$L$1124,$V$1,FALSE)/VLOOKUP($A146-1,$A$2:$N$1124,14,FALSE),AH145)</f>
        <v>0</v>
      </c>
      <c r="AI146" s="7">
        <f>IF(DAY($A146)=1,VLOOKUP($A146-1,$A$2:$L$1124,$W$1,FALSE)/VLOOKUP($A146-1,$A$2:$N$1124,14,FALSE),AI145)</f>
        <v>1.1641551589452162E-3</v>
      </c>
      <c r="AJ146" s="7">
        <f>IF(DAY($A146)=1,VLOOKUP($A146-1,$A$2:$L$1124,$X$1,FALSE)/VLOOKUP($A146-1,$A$2:$N$1124,14,FALSE),AJ145)</f>
        <v>0</v>
      </c>
      <c r="AK146" s="7">
        <f>IF(DAY($A146)=1,VLOOKUP($A146-1,$A$2:$L$1124,$Y$1,FALSE)/VLOOKUP($A146-1,$A$2:$N$1124,14,FALSE),AK145)</f>
        <v>0</v>
      </c>
      <c r="AL146" s="7">
        <f>IF(DAY($A146)=1,VLOOKUP($A146-1,$A$2:$L$1124,$Z$1,FALSE)/VLOOKUP($A146-1,$A$2:$N$1124,14,FALSE),AL145)</f>
        <v>2.6891642750316953E-3</v>
      </c>
      <c r="AM146" s="7">
        <f>IF(DAY($A146)=1,VLOOKUP($A146-1,$A$2:$L$1124,$AA$1,FALSE)/VLOOKUP($A146-1,$A$2:$N$1124,14,FALSE),AM145)</f>
        <v>2.1975450379340593E-4</v>
      </c>
      <c r="AO146" s="12">
        <f>VLOOKUP($A146,BTC!$A$1:$G$1853,5,FALSE)</f>
        <v>444.15</v>
      </c>
      <c r="AP146" s="12">
        <f>VLOOKUP($A146,XRP!$A$1:$G$1853,5,FALSE)</f>
        <v>5.9090000000000002E-3</v>
      </c>
      <c r="AQ146" s="12">
        <f>VLOOKUP($A146,LTC!$A$1:$G$1853,5,FALSE)</f>
        <v>3.97</v>
      </c>
      <c r="AR146" s="12">
        <f>VLOOKUP($A146,ETC!$A$1:$G$1853,5,FALSE)</f>
        <v>0</v>
      </c>
      <c r="AS146" s="12">
        <f>VLOOKUP($A146,ETH!$A$1:$G$1853,5,FALSE)</f>
        <v>13.46</v>
      </c>
      <c r="AT146" s="12">
        <f>VLOOKUP($A146,BCH!$A$1:$G$1853,5,FALSE)</f>
        <v>0</v>
      </c>
      <c r="AU146" s="12">
        <f>VLOOKUP($A146,XMR!$A$1:$G$1853,5,FALSE)</f>
        <v>0.91473000000000004</v>
      </c>
      <c r="AV146" s="12">
        <f>VLOOKUP($A146,ZEC!$A$1:$G$1853,5,FALSE)</f>
        <v>0</v>
      </c>
      <c r="AW146" s="12">
        <f>VLOOKUP($A146,EOS!$A$1:$G$1853,5,FALSE)</f>
        <v>0</v>
      </c>
      <c r="AX146" s="12">
        <f>VLOOKUP($A146,DASH!$A$1:$G$1853,5,FALSE)</f>
        <v>8.1</v>
      </c>
      <c r="AY146" s="12">
        <f>VLOOKUP($A146,XLM!$A$1:$G$1853,5,FALSE)</f>
        <v>1.5989999999999999E-3</v>
      </c>
      <c r="BA146" s="24">
        <v>1</v>
      </c>
      <c r="BB146" s="24">
        <v>1</v>
      </c>
      <c r="BC146" s="24">
        <v>1</v>
      </c>
      <c r="BD146" s="24">
        <v>0</v>
      </c>
      <c r="BE146" s="24">
        <v>1</v>
      </c>
      <c r="BF146" s="24">
        <v>0</v>
      </c>
      <c r="BG146" s="24">
        <v>1</v>
      </c>
      <c r="BH146" s="24">
        <v>0</v>
      </c>
      <c r="BI146" s="24">
        <v>0</v>
      </c>
      <c r="BJ146" s="24">
        <v>1</v>
      </c>
      <c r="BK146" s="24">
        <v>1</v>
      </c>
      <c r="BM146" s="19">
        <f>IF(SUM(BA145:BK145)=SUM(BA146:BK146),BM145,BM145*SUMPRODUCT(BA146:BK146,AO146:AY146,Q146:AA146)/SUMPRODUCT(BA145:BK145,AO146:AY146,AC146:AM146))</f>
        <v>0.92135790630093795</v>
      </c>
      <c r="BN146" s="26">
        <f>SUMPRODUCT(AO146:AY146,BA146:BK146,Q146:AA146)/BM146</f>
        <v>310.89894843291489</v>
      </c>
      <c r="BO146">
        <f t="shared" si="55"/>
        <v>444.15</v>
      </c>
    </row>
    <row r="147" spans="1:67" x14ac:dyDescent="0.75">
      <c r="A147" s="3">
        <v>42514</v>
      </c>
      <c r="B147" s="46">
        <f>INDEX('Index Volume'!B:B,MATCH(Index_New!$A147,'Index Volume'!$A:$A,0))</f>
        <v>65783100</v>
      </c>
      <c r="C147" s="46">
        <f>INDEX('Index Volume'!C:C,MATCH(Index_New!$A147,'Index Volume'!$A:$A,0))</f>
        <v>471659</v>
      </c>
      <c r="D147" s="46">
        <f>INDEX('Index Volume'!D:D,MATCH(Index_New!$A147,'Index Volume'!$A:$A,0))</f>
        <v>1742000</v>
      </c>
      <c r="E147" s="46">
        <f>INDEX('Index Volume'!E:E,MATCH(Index_New!$A147,'Index Volume'!$A:$A,0))</f>
        <v>0</v>
      </c>
      <c r="F147" s="46">
        <f>INDEX('Index Volume'!F:F,MATCH(Index_New!$A147,'Index Volume'!$A:$A,0))</f>
        <v>41560600</v>
      </c>
      <c r="G147" s="46">
        <f>INDEX('Index Volume'!G:G,MATCH(Index_New!$A147,'Index Volume'!$A:$A,0))</f>
        <v>0</v>
      </c>
      <c r="H147" s="46">
        <f>INDEX('Index Volume'!H:H,MATCH(Index_New!$A147,'Index Volume'!$A:$A,0))</f>
        <v>220308</v>
      </c>
      <c r="I147" s="46">
        <f>INDEX('Index Volume'!I:I,MATCH(Index_New!$A147,'Index Volume'!$A:$A,0))</f>
        <v>0</v>
      </c>
      <c r="J147" s="46">
        <f>INDEX('Index Volume'!J:J,MATCH(Index_New!$A147,'Index Volume'!$A:$A,0))</f>
        <v>0</v>
      </c>
      <c r="K147" s="46">
        <f>INDEX('Index Volume'!K:K,MATCH(Index_New!$A147,'Index Volume'!$A:$A,0))</f>
        <v>312203</v>
      </c>
      <c r="L147" s="46">
        <f>INDEX('Index Volume'!L:L,MATCH(Index_New!$A147,'Index Volume'!$A:$A,0))</f>
        <v>22195</v>
      </c>
      <c r="M147" s="46">
        <f t="shared" si="41"/>
        <v>110112065</v>
      </c>
      <c r="N147" s="1">
        <f t="shared" si="42"/>
        <v>110112065</v>
      </c>
      <c r="O147" t="b">
        <f t="shared" si="43"/>
        <v>1</v>
      </c>
      <c r="Q147" s="7">
        <f t="shared" si="44"/>
        <v>0.63453655301019507</v>
      </c>
      <c r="R147" s="7">
        <f t="shared" si="45"/>
        <v>3.7174007974045903E-3</v>
      </c>
      <c r="S147" s="7">
        <f t="shared" si="46"/>
        <v>2.2903420705672462E-2</v>
      </c>
      <c r="T147" s="7">
        <f t="shared" si="47"/>
        <v>0</v>
      </c>
      <c r="U147" s="7">
        <f t="shared" si="48"/>
        <v>0.3347695515489576</v>
      </c>
      <c r="V147" s="7">
        <f t="shared" si="49"/>
        <v>0</v>
      </c>
      <c r="W147" s="7">
        <f t="shared" si="50"/>
        <v>1.1641551589452162E-3</v>
      </c>
      <c r="X147" s="7">
        <f t="shared" si="51"/>
        <v>0</v>
      </c>
      <c r="Y147" s="7">
        <f t="shared" si="52"/>
        <v>0</v>
      </c>
      <c r="Z147" s="7">
        <f t="shared" si="53"/>
        <v>2.6891642750316953E-3</v>
      </c>
      <c r="AA147" s="7">
        <f t="shared" si="54"/>
        <v>2.1975450379340593E-4</v>
      </c>
      <c r="AC147" s="7">
        <f>IF(DAY($A147)=1,VLOOKUP($A147-1,$A$2:$L$1124,$Q$1,FALSE)/VLOOKUP($A147-1,$A$2:$N$1124,14,FALSE),AC146)</f>
        <v>0.63453655301019507</v>
      </c>
      <c r="AD147" s="7">
        <f>IF(DAY($A147)=1,VLOOKUP($A147-1,$A$2:$L$1124,$R$1,FALSE)/VLOOKUP($A147-1,$A$2:$N$1124,14,FALSE),AD146)</f>
        <v>3.7174007974045903E-3</v>
      </c>
      <c r="AE147" s="7">
        <f>IF(DAY($A147)=1,VLOOKUP($A147-1,$A$2:$L$1124,$S$1,FALSE)/VLOOKUP($A147-1,$A$2:$N$1124,14,FALSE),AE146)</f>
        <v>2.2903420705672462E-2</v>
      </c>
      <c r="AF147" s="7">
        <f>IF(DAY($A147)=1,VLOOKUP($A147-1,$A$2:$L$1124,$T$1,FALSE)/VLOOKUP($A147-1,$A$2:$N$1124,14,FALSE),AF146)</f>
        <v>0</v>
      </c>
      <c r="AG147" s="7">
        <f>IF(DAY($A147)=1,VLOOKUP($A147-1,$A$2:$L$1124,$U$1,FALSE)/VLOOKUP($A147-1,$A$2:$N$1124,14,FALSE),AG146)</f>
        <v>0.3347695515489576</v>
      </c>
      <c r="AH147" s="7">
        <f>IF(DAY($A147)=1,VLOOKUP($A147-1,$A$2:$L$1124,$V$1,FALSE)/VLOOKUP($A147-1,$A$2:$N$1124,14,FALSE),AH146)</f>
        <v>0</v>
      </c>
      <c r="AI147" s="7">
        <f>IF(DAY($A147)=1,VLOOKUP($A147-1,$A$2:$L$1124,$W$1,FALSE)/VLOOKUP($A147-1,$A$2:$N$1124,14,FALSE),AI146)</f>
        <v>1.1641551589452162E-3</v>
      </c>
      <c r="AJ147" s="7">
        <f>IF(DAY($A147)=1,VLOOKUP($A147-1,$A$2:$L$1124,$X$1,FALSE)/VLOOKUP($A147-1,$A$2:$N$1124,14,FALSE),AJ146)</f>
        <v>0</v>
      </c>
      <c r="AK147" s="7">
        <f>IF(DAY($A147)=1,VLOOKUP($A147-1,$A$2:$L$1124,$Y$1,FALSE)/VLOOKUP($A147-1,$A$2:$N$1124,14,FALSE),AK146)</f>
        <v>0</v>
      </c>
      <c r="AL147" s="7">
        <f>IF(DAY($A147)=1,VLOOKUP($A147-1,$A$2:$L$1124,$Z$1,FALSE)/VLOOKUP($A147-1,$A$2:$N$1124,14,FALSE),AL146)</f>
        <v>2.6891642750316953E-3</v>
      </c>
      <c r="AM147" s="7">
        <f>IF(DAY($A147)=1,VLOOKUP($A147-1,$A$2:$L$1124,$AA$1,FALSE)/VLOOKUP($A147-1,$A$2:$N$1124,14,FALSE),AM146)</f>
        <v>2.1975450379340593E-4</v>
      </c>
      <c r="AO147" s="12">
        <f>VLOOKUP($A147,BTC!$A$1:$G$1853,5,FALSE)</f>
        <v>445.98</v>
      </c>
      <c r="AP147" s="12">
        <f>VLOOKUP($A147,XRP!$A$1:$G$1853,5,FALSE)</f>
        <v>5.9620000000000003E-3</v>
      </c>
      <c r="AQ147" s="12">
        <f>VLOOKUP($A147,LTC!$A$1:$G$1853,5,FALSE)</f>
        <v>3.95</v>
      </c>
      <c r="AR147" s="12">
        <f>VLOOKUP($A147,ETC!$A$1:$G$1853,5,FALSE)</f>
        <v>0</v>
      </c>
      <c r="AS147" s="12">
        <f>VLOOKUP($A147,ETH!$A$1:$G$1853,5,FALSE)</f>
        <v>12.73</v>
      </c>
      <c r="AT147" s="12">
        <f>VLOOKUP($A147,BCH!$A$1:$G$1853,5,FALSE)</f>
        <v>0</v>
      </c>
      <c r="AU147" s="12">
        <f>VLOOKUP($A147,XMR!$A$1:$G$1853,5,FALSE)</f>
        <v>0.90112700000000001</v>
      </c>
      <c r="AV147" s="12">
        <f>VLOOKUP($A147,ZEC!$A$1:$G$1853,5,FALSE)</f>
        <v>0</v>
      </c>
      <c r="AW147" s="12">
        <f>VLOOKUP($A147,EOS!$A$1:$G$1853,5,FALSE)</f>
        <v>0</v>
      </c>
      <c r="AX147" s="12">
        <f>VLOOKUP($A147,DASH!$A$1:$G$1853,5,FALSE)</f>
        <v>7.76</v>
      </c>
      <c r="AY147" s="12">
        <f>VLOOKUP($A147,XLM!$A$1:$G$1853,5,FALSE)</f>
        <v>1.6080000000000001E-3</v>
      </c>
      <c r="BA147" s="24">
        <v>1</v>
      </c>
      <c r="BB147" s="24">
        <v>1</v>
      </c>
      <c r="BC147" s="24">
        <v>1</v>
      </c>
      <c r="BD147" s="24">
        <v>0</v>
      </c>
      <c r="BE147" s="24">
        <v>1</v>
      </c>
      <c r="BF147" s="24">
        <v>0</v>
      </c>
      <c r="BG147" s="24">
        <v>1</v>
      </c>
      <c r="BH147" s="24">
        <v>0</v>
      </c>
      <c r="BI147" s="24">
        <v>0</v>
      </c>
      <c r="BJ147" s="24">
        <v>1</v>
      </c>
      <c r="BK147" s="24">
        <v>1</v>
      </c>
      <c r="BM147" s="19">
        <f>IF(SUM(BA146:BK146)=SUM(BA147:BK147),BM146,BM146*SUMPRODUCT(BA147:BK147,AO147:AY147,Q147:AA147)/SUMPRODUCT(BA146:BK146,AO147:AY147,AC147:AM147))</f>
        <v>0.92135790630093795</v>
      </c>
      <c r="BN147" s="26">
        <f>SUMPRODUCT(AO147:AY147,BA147:BK147,Q147:AA147)/BM147</f>
        <v>311.89251683000276</v>
      </c>
      <c r="BO147">
        <f t="shared" si="55"/>
        <v>445.98</v>
      </c>
    </row>
    <row r="148" spans="1:67" x14ac:dyDescent="0.75">
      <c r="A148" s="4">
        <v>42515</v>
      </c>
      <c r="B148" s="46">
        <f>INDEX('Index Volume'!B:B,MATCH(Index_New!$A148,'Index Volume'!$A:$A,0))</f>
        <v>65231000</v>
      </c>
      <c r="C148" s="46">
        <f>INDEX('Index Volume'!C:C,MATCH(Index_New!$A148,'Index Volume'!$A:$A,0))</f>
        <v>517124</v>
      </c>
      <c r="D148" s="46">
        <f>INDEX('Index Volume'!D:D,MATCH(Index_New!$A148,'Index Volume'!$A:$A,0))</f>
        <v>2765530</v>
      </c>
      <c r="E148" s="46">
        <f>INDEX('Index Volume'!E:E,MATCH(Index_New!$A148,'Index Volume'!$A:$A,0))</f>
        <v>0</v>
      </c>
      <c r="F148" s="46">
        <f>INDEX('Index Volume'!F:F,MATCH(Index_New!$A148,'Index Volume'!$A:$A,0))</f>
        <v>27444700</v>
      </c>
      <c r="G148" s="46">
        <f>INDEX('Index Volume'!G:G,MATCH(Index_New!$A148,'Index Volume'!$A:$A,0))</f>
        <v>0</v>
      </c>
      <c r="H148" s="46">
        <f>INDEX('Index Volume'!H:H,MATCH(Index_New!$A148,'Index Volume'!$A:$A,0))</f>
        <v>87610</v>
      </c>
      <c r="I148" s="46">
        <f>INDEX('Index Volume'!I:I,MATCH(Index_New!$A148,'Index Volume'!$A:$A,0))</f>
        <v>0</v>
      </c>
      <c r="J148" s="46">
        <f>INDEX('Index Volume'!J:J,MATCH(Index_New!$A148,'Index Volume'!$A:$A,0))</f>
        <v>0</v>
      </c>
      <c r="K148" s="46">
        <f>INDEX('Index Volume'!K:K,MATCH(Index_New!$A148,'Index Volume'!$A:$A,0))</f>
        <v>310684</v>
      </c>
      <c r="L148" s="46">
        <f>INDEX('Index Volume'!L:L,MATCH(Index_New!$A148,'Index Volume'!$A:$A,0))</f>
        <v>23106</v>
      </c>
      <c r="M148" s="46">
        <f t="shared" si="41"/>
        <v>96379754</v>
      </c>
      <c r="N148" s="1">
        <f t="shared" si="42"/>
        <v>96379754</v>
      </c>
      <c r="O148" t="b">
        <f t="shared" si="43"/>
        <v>1</v>
      </c>
      <c r="Q148" s="7">
        <f t="shared" si="44"/>
        <v>0.63453655301019507</v>
      </c>
      <c r="R148" s="7">
        <f t="shared" si="45"/>
        <v>3.7174007974045903E-3</v>
      </c>
      <c r="S148" s="7">
        <f t="shared" si="46"/>
        <v>2.2903420705672462E-2</v>
      </c>
      <c r="T148" s="7">
        <f t="shared" si="47"/>
        <v>0</v>
      </c>
      <c r="U148" s="7">
        <f t="shared" si="48"/>
        <v>0.3347695515489576</v>
      </c>
      <c r="V148" s="7">
        <f t="shared" si="49"/>
        <v>0</v>
      </c>
      <c r="W148" s="7">
        <f t="shared" si="50"/>
        <v>1.1641551589452162E-3</v>
      </c>
      <c r="X148" s="7">
        <f t="shared" si="51"/>
        <v>0</v>
      </c>
      <c r="Y148" s="7">
        <f t="shared" si="52"/>
        <v>0</v>
      </c>
      <c r="Z148" s="7">
        <f t="shared" si="53"/>
        <v>2.6891642750316953E-3</v>
      </c>
      <c r="AA148" s="7">
        <f t="shared" si="54"/>
        <v>2.1975450379340593E-4</v>
      </c>
      <c r="AC148" s="7">
        <f>IF(DAY($A148)=1,VLOOKUP($A148-1,$A$2:$L$1124,$Q$1,FALSE)/VLOOKUP($A148-1,$A$2:$N$1124,14,FALSE),AC147)</f>
        <v>0.63453655301019507</v>
      </c>
      <c r="AD148" s="7">
        <f>IF(DAY($A148)=1,VLOOKUP($A148-1,$A$2:$L$1124,$R$1,FALSE)/VLOOKUP($A148-1,$A$2:$N$1124,14,FALSE),AD147)</f>
        <v>3.7174007974045903E-3</v>
      </c>
      <c r="AE148" s="7">
        <f>IF(DAY($A148)=1,VLOOKUP($A148-1,$A$2:$L$1124,$S$1,FALSE)/VLOOKUP($A148-1,$A$2:$N$1124,14,FALSE),AE147)</f>
        <v>2.2903420705672462E-2</v>
      </c>
      <c r="AF148" s="7">
        <f>IF(DAY($A148)=1,VLOOKUP($A148-1,$A$2:$L$1124,$T$1,FALSE)/VLOOKUP($A148-1,$A$2:$N$1124,14,FALSE),AF147)</f>
        <v>0</v>
      </c>
      <c r="AG148" s="7">
        <f>IF(DAY($A148)=1,VLOOKUP($A148-1,$A$2:$L$1124,$U$1,FALSE)/VLOOKUP($A148-1,$A$2:$N$1124,14,FALSE),AG147)</f>
        <v>0.3347695515489576</v>
      </c>
      <c r="AH148" s="7">
        <f>IF(DAY($A148)=1,VLOOKUP($A148-1,$A$2:$L$1124,$V$1,FALSE)/VLOOKUP($A148-1,$A$2:$N$1124,14,FALSE),AH147)</f>
        <v>0</v>
      </c>
      <c r="AI148" s="7">
        <f>IF(DAY($A148)=1,VLOOKUP($A148-1,$A$2:$L$1124,$W$1,FALSE)/VLOOKUP($A148-1,$A$2:$N$1124,14,FALSE),AI147)</f>
        <v>1.1641551589452162E-3</v>
      </c>
      <c r="AJ148" s="7">
        <f>IF(DAY($A148)=1,VLOOKUP($A148-1,$A$2:$L$1124,$X$1,FALSE)/VLOOKUP($A148-1,$A$2:$N$1124,14,FALSE),AJ147)</f>
        <v>0</v>
      </c>
      <c r="AK148" s="7">
        <f>IF(DAY($A148)=1,VLOOKUP($A148-1,$A$2:$L$1124,$Y$1,FALSE)/VLOOKUP($A148-1,$A$2:$N$1124,14,FALSE),AK147)</f>
        <v>0</v>
      </c>
      <c r="AL148" s="7">
        <f>IF(DAY($A148)=1,VLOOKUP($A148-1,$A$2:$L$1124,$Z$1,FALSE)/VLOOKUP($A148-1,$A$2:$N$1124,14,FALSE),AL147)</f>
        <v>2.6891642750316953E-3</v>
      </c>
      <c r="AM148" s="7">
        <f>IF(DAY($A148)=1,VLOOKUP($A148-1,$A$2:$L$1124,$AA$1,FALSE)/VLOOKUP($A148-1,$A$2:$N$1124,14,FALSE),AM147)</f>
        <v>2.1975450379340593E-4</v>
      </c>
      <c r="AO148" s="12">
        <f>VLOOKUP($A148,BTC!$A$1:$G$1853,5,FALSE)</f>
        <v>449.6</v>
      </c>
      <c r="AP148" s="12">
        <f>VLOOKUP($A148,XRP!$A$1:$G$1853,5,FALSE)</f>
        <v>5.7559999999999998E-3</v>
      </c>
      <c r="AQ148" s="12">
        <f>VLOOKUP($A148,LTC!$A$1:$G$1853,5,FALSE)</f>
        <v>4.05</v>
      </c>
      <c r="AR148" s="12">
        <f>VLOOKUP($A148,ETC!$A$1:$G$1853,5,FALSE)</f>
        <v>0</v>
      </c>
      <c r="AS148" s="12">
        <f>VLOOKUP($A148,ETH!$A$1:$G$1853,5,FALSE)</f>
        <v>12.53</v>
      </c>
      <c r="AT148" s="12">
        <f>VLOOKUP($A148,BCH!$A$1:$G$1853,5,FALSE)</f>
        <v>0</v>
      </c>
      <c r="AU148" s="12">
        <f>VLOOKUP($A148,XMR!$A$1:$G$1853,5,FALSE)</f>
        <v>0.86588699999999996</v>
      </c>
      <c r="AV148" s="12">
        <f>VLOOKUP($A148,ZEC!$A$1:$G$1853,5,FALSE)</f>
        <v>0</v>
      </c>
      <c r="AW148" s="12">
        <f>VLOOKUP($A148,EOS!$A$1:$G$1853,5,FALSE)</f>
        <v>0</v>
      </c>
      <c r="AX148" s="12">
        <f>VLOOKUP($A148,DASH!$A$1:$G$1853,5,FALSE)</f>
        <v>7.61</v>
      </c>
      <c r="AY148" s="12">
        <f>VLOOKUP($A148,XLM!$A$1:$G$1853,5,FALSE)</f>
        <v>1.5499999999999999E-3</v>
      </c>
      <c r="BA148" s="24">
        <v>1</v>
      </c>
      <c r="BB148" s="24">
        <v>1</v>
      </c>
      <c r="BC148" s="24">
        <v>1</v>
      </c>
      <c r="BD148" s="24">
        <v>0</v>
      </c>
      <c r="BE148" s="24">
        <v>1</v>
      </c>
      <c r="BF148" s="24">
        <v>0</v>
      </c>
      <c r="BG148" s="24">
        <v>1</v>
      </c>
      <c r="BH148" s="24">
        <v>0</v>
      </c>
      <c r="BI148" s="24">
        <v>0</v>
      </c>
      <c r="BJ148" s="24">
        <v>1</v>
      </c>
      <c r="BK148" s="24">
        <v>1</v>
      </c>
      <c r="BM148" s="19">
        <f>IF(SUM(BA147:BK147)=SUM(BA148:BK148),BM147,BM147*SUMPRODUCT(BA148:BK148,AO148:AY148,Q148:AA148)/SUMPRODUCT(BA147:BK147,AO148:AY148,AC148:AM148))</f>
        <v>0.92135790630093795</v>
      </c>
      <c r="BN148" s="26">
        <f>SUMPRODUCT(AO148:AY148,BA148:BK148,Q148:AA148)/BM148</f>
        <v>314.31493439476748</v>
      </c>
      <c r="BO148">
        <f t="shared" si="55"/>
        <v>449.6</v>
      </c>
    </row>
    <row r="149" spans="1:67" x14ac:dyDescent="0.75">
      <c r="A149" s="3">
        <v>42516</v>
      </c>
      <c r="B149" s="46">
        <f>INDEX('Index Volume'!B:B,MATCH(Index_New!$A149,'Index Volume'!$A:$A,0))</f>
        <v>65203800</v>
      </c>
      <c r="C149" s="46">
        <f>INDEX('Index Volume'!C:C,MATCH(Index_New!$A149,'Index Volume'!$A:$A,0))</f>
        <v>678744</v>
      </c>
      <c r="D149" s="46">
        <f>INDEX('Index Volume'!D:D,MATCH(Index_New!$A149,'Index Volume'!$A:$A,0))</f>
        <v>2530850</v>
      </c>
      <c r="E149" s="46">
        <f>INDEX('Index Volume'!E:E,MATCH(Index_New!$A149,'Index Volume'!$A:$A,0))</f>
        <v>0</v>
      </c>
      <c r="F149" s="46">
        <f>INDEX('Index Volume'!F:F,MATCH(Index_New!$A149,'Index Volume'!$A:$A,0))</f>
        <v>20764000</v>
      </c>
      <c r="G149" s="46">
        <f>INDEX('Index Volume'!G:G,MATCH(Index_New!$A149,'Index Volume'!$A:$A,0))</f>
        <v>0</v>
      </c>
      <c r="H149" s="46">
        <f>INDEX('Index Volume'!H:H,MATCH(Index_New!$A149,'Index Volume'!$A:$A,0))</f>
        <v>100025</v>
      </c>
      <c r="I149" s="46">
        <f>INDEX('Index Volume'!I:I,MATCH(Index_New!$A149,'Index Volume'!$A:$A,0))</f>
        <v>0</v>
      </c>
      <c r="J149" s="46">
        <f>INDEX('Index Volume'!J:J,MATCH(Index_New!$A149,'Index Volume'!$A:$A,0))</f>
        <v>0</v>
      </c>
      <c r="K149" s="46">
        <f>INDEX('Index Volume'!K:K,MATCH(Index_New!$A149,'Index Volume'!$A:$A,0))</f>
        <v>206517</v>
      </c>
      <c r="L149" s="46">
        <f>INDEX('Index Volume'!L:L,MATCH(Index_New!$A149,'Index Volume'!$A:$A,0))</f>
        <v>38921</v>
      </c>
      <c r="M149" s="46">
        <f t="shared" si="41"/>
        <v>89522857</v>
      </c>
      <c r="N149" s="1">
        <f t="shared" si="42"/>
        <v>89522857</v>
      </c>
      <c r="O149" t="b">
        <f t="shared" si="43"/>
        <v>1</v>
      </c>
      <c r="Q149" s="7">
        <f t="shared" si="44"/>
        <v>0.63453655301019507</v>
      </c>
      <c r="R149" s="7">
        <f t="shared" si="45"/>
        <v>3.7174007974045903E-3</v>
      </c>
      <c r="S149" s="7">
        <f t="shared" si="46"/>
        <v>2.2903420705672462E-2</v>
      </c>
      <c r="T149" s="7">
        <f t="shared" si="47"/>
        <v>0</v>
      </c>
      <c r="U149" s="7">
        <f t="shared" si="48"/>
        <v>0.3347695515489576</v>
      </c>
      <c r="V149" s="7">
        <f t="shared" si="49"/>
        <v>0</v>
      </c>
      <c r="W149" s="7">
        <f t="shared" si="50"/>
        <v>1.1641551589452162E-3</v>
      </c>
      <c r="X149" s="7">
        <f t="shared" si="51"/>
        <v>0</v>
      </c>
      <c r="Y149" s="7">
        <f t="shared" si="52"/>
        <v>0</v>
      </c>
      <c r="Z149" s="7">
        <f t="shared" si="53"/>
        <v>2.6891642750316953E-3</v>
      </c>
      <c r="AA149" s="7">
        <f t="shared" si="54"/>
        <v>2.1975450379340593E-4</v>
      </c>
      <c r="AC149" s="7">
        <f>IF(DAY($A149)=1,VLOOKUP($A149-1,$A$2:$L$1124,$Q$1,FALSE)/VLOOKUP($A149-1,$A$2:$N$1124,14,FALSE),AC148)</f>
        <v>0.63453655301019507</v>
      </c>
      <c r="AD149" s="7">
        <f>IF(DAY($A149)=1,VLOOKUP($A149-1,$A$2:$L$1124,$R$1,FALSE)/VLOOKUP($A149-1,$A$2:$N$1124,14,FALSE),AD148)</f>
        <v>3.7174007974045903E-3</v>
      </c>
      <c r="AE149" s="7">
        <f>IF(DAY($A149)=1,VLOOKUP($A149-1,$A$2:$L$1124,$S$1,FALSE)/VLOOKUP($A149-1,$A$2:$N$1124,14,FALSE),AE148)</f>
        <v>2.2903420705672462E-2</v>
      </c>
      <c r="AF149" s="7">
        <f>IF(DAY($A149)=1,VLOOKUP($A149-1,$A$2:$L$1124,$T$1,FALSE)/VLOOKUP($A149-1,$A$2:$N$1124,14,FALSE),AF148)</f>
        <v>0</v>
      </c>
      <c r="AG149" s="7">
        <f>IF(DAY($A149)=1,VLOOKUP($A149-1,$A$2:$L$1124,$U$1,FALSE)/VLOOKUP($A149-1,$A$2:$N$1124,14,FALSE),AG148)</f>
        <v>0.3347695515489576</v>
      </c>
      <c r="AH149" s="7">
        <f>IF(DAY($A149)=1,VLOOKUP($A149-1,$A$2:$L$1124,$V$1,FALSE)/VLOOKUP($A149-1,$A$2:$N$1124,14,FALSE),AH148)</f>
        <v>0</v>
      </c>
      <c r="AI149" s="7">
        <f>IF(DAY($A149)=1,VLOOKUP($A149-1,$A$2:$L$1124,$W$1,FALSE)/VLOOKUP($A149-1,$A$2:$N$1124,14,FALSE),AI148)</f>
        <v>1.1641551589452162E-3</v>
      </c>
      <c r="AJ149" s="7">
        <f>IF(DAY($A149)=1,VLOOKUP($A149-1,$A$2:$L$1124,$X$1,FALSE)/VLOOKUP($A149-1,$A$2:$N$1124,14,FALSE),AJ148)</f>
        <v>0</v>
      </c>
      <c r="AK149" s="7">
        <f>IF(DAY($A149)=1,VLOOKUP($A149-1,$A$2:$L$1124,$Y$1,FALSE)/VLOOKUP($A149-1,$A$2:$N$1124,14,FALSE),AK148)</f>
        <v>0</v>
      </c>
      <c r="AL149" s="7">
        <f>IF(DAY($A149)=1,VLOOKUP($A149-1,$A$2:$L$1124,$Z$1,FALSE)/VLOOKUP($A149-1,$A$2:$N$1124,14,FALSE),AL148)</f>
        <v>2.6891642750316953E-3</v>
      </c>
      <c r="AM149" s="7">
        <f>IF(DAY($A149)=1,VLOOKUP($A149-1,$A$2:$L$1124,$AA$1,FALSE)/VLOOKUP($A149-1,$A$2:$N$1124,14,FALSE),AM148)</f>
        <v>2.1975450379340593E-4</v>
      </c>
      <c r="AO149" s="12">
        <f>VLOOKUP($A149,BTC!$A$1:$G$1853,5,FALSE)</f>
        <v>453.38</v>
      </c>
      <c r="AP149" s="12">
        <f>VLOOKUP($A149,XRP!$A$1:$G$1853,5,FALSE)</f>
        <v>5.6690000000000004E-3</v>
      </c>
      <c r="AQ149" s="12">
        <f>VLOOKUP($A149,LTC!$A$1:$G$1853,5,FALSE)</f>
        <v>4.08</v>
      </c>
      <c r="AR149" s="12">
        <f>VLOOKUP($A149,ETC!$A$1:$G$1853,5,FALSE)</f>
        <v>0</v>
      </c>
      <c r="AS149" s="12">
        <f>VLOOKUP($A149,ETH!$A$1:$G$1853,5,FALSE)</f>
        <v>12.43</v>
      </c>
      <c r="AT149" s="12">
        <f>VLOOKUP($A149,BCH!$A$1:$G$1853,5,FALSE)</f>
        <v>0</v>
      </c>
      <c r="AU149" s="12">
        <f>VLOOKUP($A149,XMR!$A$1:$G$1853,5,FALSE)</f>
        <v>0.86017500000000002</v>
      </c>
      <c r="AV149" s="12">
        <f>VLOOKUP($A149,ZEC!$A$1:$G$1853,5,FALSE)</f>
        <v>0</v>
      </c>
      <c r="AW149" s="12">
        <f>VLOOKUP($A149,EOS!$A$1:$G$1853,5,FALSE)</f>
        <v>0</v>
      </c>
      <c r="AX149" s="12">
        <f>VLOOKUP($A149,DASH!$A$1:$G$1853,5,FALSE)</f>
        <v>7.39</v>
      </c>
      <c r="AY149" s="12">
        <f>VLOOKUP($A149,XLM!$A$1:$G$1853,5,FALSE)</f>
        <v>1.4890000000000001E-3</v>
      </c>
      <c r="BA149" s="24">
        <v>1</v>
      </c>
      <c r="BB149" s="24">
        <v>1</v>
      </c>
      <c r="BC149" s="24">
        <v>1</v>
      </c>
      <c r="BD149" s="24">
        <v>0</v>
      </c>
      <c r="BE149" s="24">
        <v>1</v>
      </c>
      <c r="BF149" s="24">
        <v>0</v>
      </c>
      <c r="BG149" s="24">
        <v>1</v>
      </c>
      <c r="BH149" s="24">
        <v>0</v>
      </c>
      <c r="BI149" s="24">
        <v>0</v>
      </c>
      <c r="BJ149" s="24">
        <v>1</v>
      </c>
      <c r="BK149" s="24">
        <v>1</v>
      </c>
      <c r="BM149" s="19">
        <f>IF(SUM(BA148:BK148)=SUM(BA149:BK149),BM148,BM148*SUMPRODUCT(BA149:BK149,AO149:AY149,Q149:AA149)/SUMPRODUCT(BA148:BK148,AO149:AY149,AC149:AM149))</f>
        <v>0.92135790630093795</v>
      </c>
      <c r="BN149" s="26">
        <f>SUMPRODUCT(AO149:AY149,BA149:BK149,Q149:AA149)/BM149</f>
        <v>316.88197126399757</v>
      </c>
      <c r="BO149">
        <f t="shared" si="55"/>
        <v>453.38</v>
      </c>
    </row>
    <row r="150" spans="1:67" x14ac:dyDescent="0.75">
      <c r="A150" s="4">
        <v>42517</v>
      </c>
      <c r="B150" s="46">
        <f>INDEX('Index Volume'!B:B,MATCH(Index_New!$A150,'Index Volume'!$A:$A,0))</f>
        <v>164780992</v>
      </c>
      <c r="C150" s="46">
        <f>INDEX('Index Volume'!C:C,MATCH(Index_New!$A150,'Index Volume'!$A:$A,0))</f>
        <v>1073760</v>
      </c>
      <c r="D150" s="46">
        <f>INDEX('Index Volume'!D:D,MATCH(Index_New!$A150,'Index Volume'!$A:$A,0))</f>
        <v>10821100</v>
      </c>
      <c r="E150" s="46">
        <f>INDEX('Index Volume'!E:E,MATCH(Index_New!$A150,'Index Volume'!$A:$A,0))</f>
        <v>0</v>
      </c>
      <c r="F150" s="46">
        <f>INDEX('Index Volume'!F:F,MATCH(Index_New!$A150,'Index Volume'!$A:$A,0))</f>
        <v>57496400</v>
      </c>
      <c r="G150" s="46">
        <f>INDEX('Index Volume'!G:G,MATCH(Index_New!$A150,'Index Volume'!$A:$A,0))</f>
        <v>0</v>
      </c>
      <c r="H150" s="46">
        <f>INDEX('Index Volume'!H:H,MATCH(Index_New!$A150,'Index Volume'!$A:$A,0))</f>
        <v>151612</v>
      </c>
      <c r="I150" s="46">
        <f>INDEX('Index Volume'!I:I,MATCH(Index_New!$A150,'Index Volume'!$A:$A,0))</f>
        <v>0</v>
      </c>
      <c r="J150" s="46">
        <f>INDEX('Index Volume'!J:J,MATCH(Index_New!$A150,'Index Volume'!$A:$A,0))</f>
        <v>0</v>
      </c>
      <c r="K150" s="46">
        <f>INDEX('Index Volume'!K:K,MATCH(Index_New!$A150,'Index Volume'!$A:$A,0))</f>
        <v>414196</v>
      </c>
      <c r="L150" s="46">
        <f>INDEX('Index Volume'!L:L,MATCH(Index_New!$A150,'Index Volume'!$A:$A,0))</f>
        <v>43506</v>
      </c>
      <c r="M150" s="46">
        <f t="shared" si="41"/>
        <v>234781566</v>
      </c>
      <c r="N150" s="1">
        <f t="shared" si="42"/>
        <v>234781566</v>
      </c>
      <c r="O150" t="b">
        <f t="shared" si="43"/>
        <v>1</v>
      </c>
      <c r="Q150" s="7">
        <f t="shared" si="44"/>
        <v>0.63453655301019507</v>
      </c>
      <c r="R150" s="7">
        <f t="shared" si="45"/>
        <v>3.7174007974045903E-3</v>
      </c>
      <c r="S150" s="7">
        <f t="shared" si="46"/>
        <v>2.2903420705672462E-2</v>
      </c>
      <c r="T150" s="7">
        <f t="shared" si="47"/>
        <v>0</v>
      </c>
      <c r="U150" s="7">
        <f t="shared" si="48"/>
        <v>0.3347695515489576</v>
      </c>
      <c r="V150" s="7">
        <f t="shared" si="49"/>
        <v>0</v>
      </c>
      <c r="W150" s="7">
        <f t="shared" si="50"/>
        <v>1.1641551589452162E-3</v>
      </c>
      <c r="X150" s="7">
        <f t="shared" si="51"/>
        <v>0</v>
      </c>
      <c r="Y150" s="7">
        <f t="shared" si="52"/>
        <v>0</v>
      </c>
      <c r="Z150" s="7">
        <f t="shared" si="53"/>
        <v>2.6891642750316953E-3</v>
      </c>
      <c r="AA150" s="7">
        <f t="shared" si="54"/>
        <v>2.1975450379340593E-4</v>
      </c>
      <c r="AC150" s="7">
        <f>IF(DAY($A150)=1,VLOOKUP($A150-1,$A$2:$L$1124,$Q$1,FALSE)/VLOOKUP($A150-1,$A$2:$N$1124,14,FALSE),AC149)</f>
        <v>0.63453655301019507</v>
      </c>
      <c r="AD150" s="7">
        <f>IF(DAY($A150)=1,VLOOKUP($A150-1,$A$2:$L$1124,$R$1,FALSE)/VLOOKUP($A150-1,$A$2:$N$1124,14,FALSE),AD149)</f>
        <v>3.7174007974045903E-3</v>
      </c>
      <c r="AE150" s="7">
        <f>IF(DAY($A150)=1,VLOOKUP($A150-1,$A$2:$L$1124,$S$1,FALSE)/VLOOKUP($A150-1,$A$2:$N$1124,14,FALSE),AE149)</f>
        <v>2.2903420705672462E-2</v>
      </c>
      <c r="AF150" s="7">
        <f>IF(DAY($A150)=1,VLOOKUP($A150-1,$A$2:$L$1124,$T$1,FALSE)/VLOOKUP($A150-1,$A$2:$N$1124,14,FALSE),AF149)</f>
        <v>0</v>
      </c>
      <c r="AG150" s="7">
        <f>IF(DAY($A150)=1,VLOOKUP($A150-1,$A$2:$L$1124,$U$1,FALSE)/VLOOKUP($A150-1,$A$2:$N$1124,14,FALSE),AG149)</f>
        <v>0.3347695515489576</v>
      </c>
      <c r="AH150" s="7">
        <f>IF(DAY($A150)=1,VLOOKUP($A150-1,$A$2:$L$1124,$V$1,FALSE)/VLOOKUP($A150-1,$A$2:$N$1124,14,FALSE),AH149)</f>
        <v>0</v>
      </c>
      <c r="AI150" s="7">
        <f>IF(DAY($A150)=1,VLOOKUP($A150-1,$A$2:$L$1124,$W$1,FALSE)/VLOOKUP($A150-1,$A$2:$N$1124,14,FALSE),AI149)</f>
        <v>1.1641551589452162E-3</v>
      </c>
      <c r="AJ150" s="7">
        <f>IF(DAY($A150)=1,VLOOKUP($A150-1,$A$2:$L$1124,$X$1,FALSE)/VLOOKUP($A150-1,$A$2:$N$1124,14,FALSE),AJ149)</f>
        <v>0</v>
      </c>
      <c r="AK150" s="7">
        <f>IF(DAY($A150)=1,VLOOKUP($A150-1,$A$2:$L$1124,$Y$1,FALSE)/VLOOKUP($A150-1,$A$2:$N$1124,14,FALSE),AK149)</f>
        <v>0</v>
      </c>
      <c r="AL150" s="7">
        <f>IF(DAY($A150)=1,VLOOKUP($A150-1,$A$2:$L$1124,$Z$1,FALSE)/VLOOKUP($A150-1,$A$2:$N$1124,14,FALSE),AL149)</f>
        <v>2.6891642750316953E-3</v>
      </c>
      <c r="AM150" s="7">
        <f>IF(DAY($A150)=1,VLOOKUP($A150-1,$A$2:$L$1124,$AA$1,FALSE)/VLOOKUP($A150-1,$A$2:$N$1124,14,FALSE),AM149)</f>
        <v>2.1975450379340593E-4</v>
      </c>
      <c r="AO150" s="12">
        <f>VLOOKUP($A150,BTC!$A$1:$G$1853,5,FALSE)</f>
        <v>473.46</v>
      </c>
      <c r="AP150" s="12">
        <f>VLOOKUP($A150,XRP!$A$1:$G$1853,5,FALSE)</f>
        <v>5.679E-3</v>
      </c>
      <c r="AQ150" s="12">
        <f>VLOOKUP($A150,LTC!$A$1:$G$1853,5,FALSE)</f>
        <v>4.5</v>
      </c>
      <c r="AR150" s="12">
        <f>VLOOKUP($A150,ETC!$A$1:$G$1853,5,FALSE)</f>
        <v>0</v>
      </c>
      <c r="AS150" s="12">
        <f>VLOOKUP($A150,ETH!$A$1:$G$1853,5,FALSE)</f>
        <v>11.3</v>
      </c>
      <c r="AT150" s="12">
        <f>VLOOKUP($A150,BCH!$A$1:$G$1853,5,FALSE)</f>
        <v>0</v>
      </c>
      <c r="AU150" s="12">
        <f>VLOOKUP($A150,XMR!$A$1:$G$1853,5,FALSE)</f>
        <v>0.85909100000000005</v>
      </c>
      <c r="AV150" s="12">
        <f>VLOOKUP($A150,ZEC!$A$1:$G$1853,5,FALSE)</f>
        <v>0</v>
      </c>
      <c r="AW150" s="12">
        <f>VLOOKUP($A150,EOS!$A$1:$G$1853,5,FALSE)</f>
        <v>0</v>
      </c>
      <c r="AX150" s="12">
        <f>VLOOKUP($A150,DASH!$A$1:$G$1853,5,FALSE)</f>
        <v>7.5</v>
      </c>
      <c r="AY150" s="12">
        <f>VLOOKUP($A150,XLM!$A$1:$G$1853,5,FALSE)</f>
        <v>1.444E-3</v>
      </c>
      <c r="BA150" s="24">
        <v>1</v>
      </c>
      <c r="BB150" s="24">
        <v>1</v>
      </c>
      <c r="BC150" s="24">
        <v>1</v>
      </c>
      <c r="BD150" s="24">
        <v>0</v>
      </c>
      <c r="BE150" s="24">
        <v>1</v>
      </c>
      <c r="BF150" s="24">
        <v>0</v>
      </c>
      <c r="BG150" s="24">
        <v>1</v>
      </c>
      <c r="BH150" s="24">
        <v>0</v>
      </c>
      <c r="BI150" s="24">
        <v>0</v>
      </c>
      <c r="BJ150" s="24">
        <v>1</v>
      </c>
      <c r="BK150" s="24">
        <v>1</v>
      </c>
      <c r="BM150" s="19">
        <f>IF(SUM(BA149:BK149)=SUM(BA150:BK150),BM149,BM149*SUMPRODUCT(BA150:BK150,AO150:AY150,Q150:AA150)/SUMPRODUCT(BA149:BK149,AO150:AY150,AC150:AM150))</f>
        <v>0.92135790630093795</v>
      </c>
      <c r="BN150" s="26">
        <f>SUMPRODUCT(AO150:AY150,BA150:BK150,Q150:AA150)/BM150</f>
        <v>330.31119167518113</v>
      </c>
      <c r="BO150">
        <f t="shared" si="55"/>
        <v>473.46</v>
      </c>
    </row>
    <row r="151" spans="1:67" x14ac:dyDescent="0.75">
      <c r="A151" s="3">
        <v>42518</v>
      </c>
      <c r="B151" s="46">
        <f>INDEX('Index Volume'!B:B,MATCH(Index_New!$A151,'Index Volume'!$A:$A,0))</f>
        <v>181199008</v>
      </c>
      <c r="C151" s="46">
        <f>INDEX('Index Volume'!C:C,MATCH(Index_New!$A151,'Index Volume'!$A:$A,0))</f>
        <v>889921</v>
      </c>
      <c r="D151" s="46">
        <f>INDEX('Index Volume'!D:D,MATCH(Index_New!$A151,'Index Volume'!$A:$A,0))</f>
        <v>11564700</v>
      </c>
      <c r="E151" s="46">
        <f>INDEX('Index Volume'!E:E,MATCH(Index_New!$A151,'Index Volume'!$A:$A,0))</f>
        <v>0</v>
      </c>
      <c r="F151" s="46">
        <f>INDEX('Index Volume'!F:F,MATCH(Index_New!$A151,'Index Volume'!$A:$A,0))</f>
        <v>47274800</v>
      </c>
      <c r="G151" s="46">
        <f>INDEX('Index Volume'!G:G,MATCH(Index_New!$A151,'Index Volume'!$A:$A,0))</f>
        <v>0</v>
      </c>
      <c r="H151" s="46">
        <f>INDEX('Index Volume'!H:H,MATCH(Index_New!$A151,'Index Volume'!$A:$A,0))</f>
        <v>174774</v>
      </c>
      <c r="I151" s="46">
        <f>INDEX('Index Volume'!I:I,MATCH(Index_New!$A151,'Index Volume'!$A:$A,0))</f>
        <v>0</v>
      </c>
      <c r="J151" s="46">
        <f>INDEX('Index Volume'!J:J,MATCH(Index_New!$A151,'Index Volume'!$A:$A,0))</f>
        <v>0</v>
      </c>
      <c r="K151" s="46">
        <f>INDEX('Index Volume'!K:K,MATCH(Index_New!$A151,'Index Volume'!$A:$A,0))</f>
        <v>367974</v>
      </c>
      <c r="L151" s="46">
        <f>INDEX('Index Volume'!L:L,MATCH(Index_New!$A151,'Index Volume'!$A:$A,0))</f>
        <v>50704</v>
      </c>
      <c r="M151" s="46">
        <f t="shared" si="41"/>
        <v>241521881</v>
      </c>
      <c r="N151" s="1">
        <f t="shared" si="42"/>
        <v>241521881</v>
      </c>
      <c r="O151" t="b">
        <f t="shared" si="43"/>
        <v>1</v>
      </c>
      <c r="Q151" s="7">
        <f t="shared" si="44"/>
        <v>0.63453655301019507</v>
      </c>
      <c r="R151" s="7">
        <f t="shared" si="45"/>
        <v>3.7174007974045903E-3</v>
      </c>
      <c r="S151" s="7">
        <f t="shared" si="46"/>
        <v>2.2903420705672462E-2</v>
      </c>
      <c r="T151" s="7">
        <f t="shared" si="47"/>
        <v>0</v>
      </c>
      <c r="U151" s="7">
        <f t="shared" si="48"/>
        <v>0.3347695515489576</v>
      </c>
      <c r="V151" s="7">
        <f t="shared" si="49"/>
        <v>0</v>
      </c>
      <c r="W151" s="7">
        <f t="shared" si="50"/>
        <v>1.1641551589452162E-3</v>
      </c>
      <c r="X151" s="7">
        <f t="shared" si="51"/>
        <v>0</v>
      </c>
      <c r="Y151" s="7">
        <f t="shared" si="52"/>
        <v>0</v>
      </c>
      <c r="Z151" s="7">
        <f t="shared" si="53"/>
        <v>2.6891642750316953E-3</v>
      </c>
      <c r="AA151" s="7">
        <f t="shared" si="54"/>
        <v>2.1975450379340593E-4</v>
      </c>
      <c r="AC151" s="7">
        <f>IF(DAY($A151)=1,VLOOKUP($A151-1,$A$2:$L$1124,$Q$1,FALSE)/VLOOKUP($A151-1,$A$2:$N$1124,14,FALSE),AC150)</f>
        <v>0.63453655301019507</v>
      </c>
      <c r="AD151" s="7">
        <f>IF(DAY($A151)=1,VLOOKUP($A151-1,$A$2:$L$1124,$R$1,FALSE)/VLOOKUP($A151-1,$A$2:$N$1124,14,FALSE),AD150)</f>
        <v>3.7174007974045903E-3</v>
      </c>
      <c r="AE151" s="7">
        <f>IF(DAY($A151)=1,VLOOKUP($A151-1,$A$2:$L$1124,$S$1,FALSE)/VLOOKUP($A151-1,$A$2:$N$1124,14,FALSE),AE150)</f>
        <v>2.2903420705672462E-2</v>
      </c>
      <c r="AF151" s="7">
        <f>IF(DAY($A151)=1,VLOOKUP($A151-1,$A$2:$L$1124,$T$1,FALSE)/VLOOKUP($A151-1,$A$2:$N$1124,14,FALSE),AF150)</f>
        <v>0</v>
      </c>
      <c r="AG151" s="7">
        <f>IF(DAY($A151)=1,VLOOKUP($A151-1,$A$2:$L$1124,$U$1,FALSE)/VLOOKUP($A151-1,$A$2:$N$1124,14,FALSE),AG150)</f>
        <v>0.3347695515489576</v>
      </c>
      <c r="AH151" s="7">
        <f>IF(DAY($A151)=1,VLOOKUP($A151-1,$A$2:$L$1124,$V$1,FALSE)/VLOOKUP($A151-1,$A$2:$N$1124,14,FALSE),AH150)</f>
        <v>0</v>
      </c>
      <c r="AI151" s="7">
        <f>IF(DAY($A151)=1,VLOOKUP($A151-1,$A$2:$L$1124,$W$1,FALSE)/VLOOKUP($A151-1,$A$2:$N$1124,14,FALSE),AI150)</f>
        <v>1.1641551589452162E-3</v>
      </c>
      <c r="AJ151" s="7">
        <f>IF(DAY($A151)=1,VLOOKUP($A151-1,$A$2:$L$1124,$X$1,FALSE)/VLOOKUP($A151-1,$A$2:$N$1124,14,FALSE),AJ150)</f>
        <v>0</v>
      </c>
      <c r="AK151" s="7">
        <f>IF(DAY($A151)=1,VLOOKUP($A151-1,$A$2:$L$1124,$Y$1,FALSE)/VLOOKUP($A151-1,$A$2:$N$1124,14,FALSE),AK150)</f>
        <v>0</v>
      </c>
      <c r="AL151" s="7">
        <f>IF(DAY($A151)=1,VLOOKUP($A151-1,$A$2:$L$1124,$Z$1,FALSE)/VLOOKUP($A151-1,$A$2:$N$1124,14,FALSE),AL150)</f>
        <v>2.6891642750316953E-3</v>
      </c>
      <c r="AM151" s="7">
        <f>IF(DAY($A151)=1,VLOOKUP($A151-1,$A$2:$L$1124,$AA$1,FALSE)/VLOOKUP($A151-1,$A$2:$N$1124,14,FALSE),AM150)</f>
        <v>2.1975450379340593E-4</v>
      </c>
      <c r="AO151" s="12">
        <f>VLOOKUP($A151,BTC!$A$1:$G$1853,5,FALSE)</f>
        <v>530.04</v>
      </c>
      <c r="AP151" s="12">
        <f>VLOOKUP($A151,XRP!$A$1:$G$1853,5,FALSE)</f>
        <v>5.6820000000000004E-3</v>
      </c>
      <c r="AQ151" s="12">
        <f>VLOOKUP($A151,LTC!$A$1:$G$1853,5,FALSE)</f>
        <v>4.7</v>
      </c>
      <c r="AR151" s="12">
        <f>VLOOKUP($A151,ETC!$A$1:$G$1853,5,FALSE)</f>
        <v>0</v>
      </c>
      <c r="AS151" s="12">
        <f>VLOOKUP($A151,ETH!$A$1:$G$1853,5,FALSE)</f>
        <v>11.89</v>
      </c>
      <c r="AT151" s="12">
        <f>VLOOKUP($A151,BCH!$A$1:$G$1853,5,FALSE)</f>
        <v>0</v>
      </c>
      <c r="AU151" s="12">
        <f>VLOOKUP($A151,XMR!$A$1:$G$1853,5,FALSE)</f>
        <v>0.91973700000000003</v>
      </c>
      <c r="AV151" s="12">
        <f>VLOOKUP($A151,ZEC!$A$1:$G$1853,5,FALSE)</f>
        <v>0</v>
      </c>
      <c r="AW151" s="12">
        <f>VLOOKUP($A151,EOS!$A$1:$G$1853,5,FALSE)</f>
        <v>0</v>
      </c>
      <c r="AX151" s="12">
        <f>VLOOKUP($A151,DASH!$A$1:$G$1853,5,FALSE)</f>
        <v>7.85</v>
      </c>
      <c r="AY151" s="12">
        <f>VLOOKUP($A151,XLM!$A$1:$G$1853,5,FALSE)</f>
        <v>1.4760000000000001E-3</v>
      </c>
      <c r="BA151" s="24">
        <v>1</v>
      </c>
      <c r="BB151" s="24">
        <v>1</v>
      </c>
      <c r="BC151" s="24">
        <v>1</v>
      </c>
      <c r="BD151" s="24">
        <v>0</v>
      </c>
      <c r="BE151" s="24">
        <v>1</v>
      </c>
      <c r="BF151" s="24">
        <v>0</v>
      </c>
      <c r="BG151" s="24">
        <v>1</v>
      </c>
      <c r="BH151" s="24">
        <v>0</v>
      </c>
      <c r="BI151" s="24">
        <v>0</v>
      </c>
      <c r="BJ151" s="24">
        <v>1</v>
      </c>
      <c r="BK151" s="24">
        <v>1</v>
      </c>
      <c r="BM151" s="19">
        <f>IF(SUM(BA150:BK150)=SUM(BA151:BK151),BM150,BM150*SUMPRODUCT(BA151:BK151,AO151:AY151,Q151:AA151)/SUMPRODUCT(BA150:BK150,AO151:AY151,AC151:AM151))</f>
        <v>0.92135790630093795</v>
      </c>
      <c r="BN151" s="26">
        <f>SUMPRODUCT(AO151:AY151,BA151:BK151,Q151:AA151)/BM151</f>
        <v>369.49811835046313</v>
      </c>
      <c r="BO151">
        <f t="shared" si="55"/>
        <v>530.04</v>
      </c>
    </row>
    <row r="152" spans="1:67" x14ac:dyDescent="0.75">
      <c r="A152" s="4">
        <v>42519</v>
      </c>
      <c r="B152" s="46">
        <f>INDEX('Index Volume'!B:B,MATCH(Index_New!$A152,'Index Volume'!$A:$A,0))</f>
        <v>148736992</v>
      </c>
      <c r="C152" s="46">
        <f>INDEX('Index Volume'!C:C,MATCH(Index_New!$A152,'Index Volume'!$A:$A,0))</f>
        <v>829452</v>
      </c>
      <c r="D152" s="46">
        <f>INDEX('Index Volume'!D:D,MATCH(Index_New!$A152,'Index Volume'!$A:$A,0))</f>
        <v>7351420</v>
      </c>
      <c r="E152" s="46">
        <f>INDEX('Index Volume'!E:E,MATCH(Index_New!$A152,'Index Volume'!$A:$A,0))</f>
        <v>0</v>
      </c>
      <c r="F152" s="46">
        <f>INDEX('Index Volume'!F:F,MATCH(Index_New!$A152,'Index Volume'!$A:$A,0))</f>
        <v>28598400</v>
      </c>
      <c r="G152" s="46">
        <f>INDEX('Index Volume'!G:G,MATCH(Index_New!$A152,'Index Volume'!$A:$A,0))</f>
        <v>0</v>
      </c>
      <c r="H152" s="46">
        <f>INDEX('Index Volume'!H:H,MATCH(Index_New!$A152,'Index Volume'!$A:$A,0))</f>
        <v>188141</v>
      </c>
      <c r="I152" s="46">
        <f>INDEX('Index Volume'!I:I,MATCH(Index_New!$A152,'Index Volume'!$A:$A,0))</f>
        <v>0</v>
      </c>
      <c r="J152" s="46">
        <f>INDEX('Index Volume'!J:J,MATCH(Index_New!$A152,'Index Volume'!$A:$A,0))</f>
        <v>0</v>
      </c>
      <c r="K152" s="46">
        <f>INDEX('Index Volume'!K:K,MATCH(Index_New!$A152,'Index Volume'!$A:$A,0))</f>
        <v>400555</v>
      </c>
      <c r="L152" s="46">
        <f>INDEX('Index Volume'!L:L,MATCH(Index_New!$A152,'Index Volume'!$A:$A,0))</f>
        <v>51175</v>
      </c>
      <c r="M152" s="46">
        <f t="shared" si="41"/>
        <v>186156135</v>
      </c>
      <c r="N152" s="1">
        <f t="shared" si="42"/>
        <v>186156135</v>
      </c>
      <c r="O152" t="b">
        <f t="shared" si="43"/>
        <v>1</v>
      </c>
      <c r="Q152" s="7">
        <f t="shared" si="44"/>
        <v>0.63453655301019507</v>
      </c>
      <c r="R152" s="7">
        <f t="shared" si="45"/>
        <v>3.7174007974045903E-3</v>
      </c>
      <c r="S152" s="7">
        <f t="shared" si="46"/>
        <v>2.2903420705672462E-2</v>
      </c>
      <c r="T152" s="7">
        <f t="shared" si="47"/>
        <v>0</v>
      </c>
      <c r="U152" s="7">
        <f t="shared" si="48"/>
        <v>0.3347695515489576</v>
      </c>
      <c r="V152" s="7">
        <f t="shared" si="49"/>
        <v>0</v>
      </c>
      <c r="W152" s="7">
        <f t="shared" si="50"/>
        <v>1.1641551589452162E-3</v>
      </c>
      <c r="X152" s="7">
        <f t="shared" si="51"/>
        <v>0</v>
      </c>
      <c r="Y152" s="7">
        <f t="shared" si="52"/>
        <v>0</v>
      </c>
      <c r="Z152" s="7">
        <f t="shared" si="53"/>
        <v>2.6891642750316953E-3</v>
      </c>
      <c r="AA152" s="7">
        <f t="shared" si="54"/>
        <v>2.1975450379340593E-4</v>
      </c>
      <c r="AC152" s="7">
        <f>IF(DAY($A152)=1,VLOOKUP($A152-1,$A$2:$L$1124,$Q$1,FALSE)/VLOOKUP($A152-1,$A$2:$N$1124,14,FALSE),AC151)</f>
        <v>0.63453655301019507</v>
      </c>
      <c r="AD152" s="7">
        <f>IF(DAY($A152)=1,VLOOKUP($A152-1,$A$2:$L$1124,$R$1,FALSE)/VLOOKUP($A152-1,$A$2:$N$1124,14,FALSE),AD151)</f>
        <v>3.7174007974045903E-3</v>
      </c>
      <c r="AE152" s="7">
        <f>IF(DAY($A152)=1,VLOOKUP($A152-1,$A$2:$L$1124,$S$1,FALSE)/VLOOKUP($A152-1,$A$2:$N$1124,14,FALSE),AE151)</f>
        <v>2.2903420705672462E-2</v>
      </c>
      <c r="AF152" s="7">
        <f>IF(DAY($A152)=1,VLOOKUP($A152-1,$A$2:$L$1124,$T$1,FALSE)/VLOOKUP($A152-1,$A$2:$N$1124,14,FALSE),AF151)</f>
        <v>0</v>
      </c>
      <c r="AG152" s="7">
        <f>IF(DAY($A152)=1,VLOOKUP($A152-1,$A$2:$L$1124,$U$1,FALSE)/VLOOKUP($A152-1,$A$2:$N$1124,14,FALSE),AG151)</f>
        <v>0.3347695515489576</v>
      </c>
      <c r="AH152" s="7">
        <f>IF(DAY($A152)=1,VLOOKUP($A152-1,$A$2:$L$1124,$V$1,FALSE)/VLOOKUP($A152-1,$A$2:$N$1124,14,FALSE),AH151)</f>
        <v>0</v>
      </c>
      <c r="AI152" s="7">
        <f>IF(DAY($A152)=1,VLOOKUP($A152-1,$A$2:$L$1124,$W$1,FALSE)/VLOOKUP($A152-1,$A$2:$N$1124,14,FALSE),AI151)</f>
        <v>1.1641551589452162E-3</v>
      </c>
      <c r="AJ152" s="7">
        <f>IF(DAY($A152)=1,VLOOKUP($A152-1,$A$2:$L$1124,$X$1,FALSE)/VLOOKUP($A152-1,$A$2:$N$1124,14,FALSE),AJ151)</f>
        <v>0</v>
      </c>
      <c r="AK152" s="7">
        <f>IF(DAY($A152)=1,VLOOKUP($A152-1,$A$2:$L$1124,$Y$1,FALSE)/VLOOKUP($A152-1,$A$2:$N$1124,14,FALSE),AK151)</f>
        <v>0</v>
      </c>
      <c r="AL152" s="7">
        <f>IF(DAY($A152)=1,VLOOKUP($A152-1,$A$2:$L$1124,$Z$1,FALSE)/VLOOKUP($A152-1,$A$2:$N$1124,14,FALSE),AL151)</f>
        <v>2.6891642750316953E-3</v>
      </c>
      <c r="AM152" s="7">
        <f>IF(DAY($A152)=1,VLOOKUP($A152-1,$A$2:$L$1124,$AA$1,FALSE)/VLOOKUP($A152-1,$A$2:$N$1124,14,FALSE),AM151)</f>
        <v>2.1975450379340593E-4</v>
      </c>
      <c r="AO152" s="12">
        <f>VLOOKUP($A152,BTC!$A$1:$G$1853,5,FALSE)</f>
        <v>526.23</v>
      </c>
      <c r="AP152" s="12">
        <f>VLOOKUP($A152,XRP!$A$1:$G$1853,5,FALSE)</f>
        <v>5.6620000000000004E-3</v>
      </c>
      <c r="AQ152" s="12">
        <f>VLOOKUP($A152,LTC!$A$1:$G$1853,5,FALSE)</f>
        <v>4.6100000000000003</v>
      </c>
      <c r="AR152" s="12">
        <f>VLOOKUP($A152,ETC!$A$1:$G$1853,5,FALSE)</f>
        <v>0</v>
      </c>
      <c r="AS152" s="12">
        <f>VLOOKUP($A152,ETH!$A$1:$G$1853,5,FALSE)</f>
        <v>12.35</v>
      </c>
      <c r="AT152" s="12">
        <f>VLOOKUP($A152,BCH!$A$1:$G$1853,5,FALSE)</f>
        <v>0</v>
      </c>
      <c r="AU152" s="12">
        <f>VLOOKUP($A152,XMR!$A$1:$G$1853,5,FALSE)</f>
        <v>0.88171900000000003</v>
      </c>
      <c r="AV152" s="12">
        <f>VLOOKUP($A152,ZEC!$A$1:$G$1853,5,FALSE)</f>
        <v>0</v>
      </c>
      <c r="AW152" s="12">
        <f>VLOOKUP($A152,EOS!$A$1:$G$1853,5,FALSE)</f>
        <v>0</v>
      </c>
      <c r="AX152" s="12">
        <f>VLOOKUP($A152,DASH!$A$1:$G$1853,5,FALSE)</f>
        <v>8.19</v>
      </c>
      <c r="AY152" s="12">
        <f>VLOOKUP($A152,XLM!$A$1:$G$1853,5,FALSE)</f>
        <v>1.4970000000000001E-3</v>
      </c>
      <c r="BA152" s="24">
        <v>1</v>
      </c>
      <c r="BB152" s="24">
        <v>1</v>
      </c>
      <c r="BC152" s="24">
        <v>1</v>
      </c>
      <c r="BD152" s="24">
        <v>0</v>
      </c>
      <c r="BE152" s="24">
        <v>1</v>
      </c>
      <c r="BF152" s="24">
        <v>0</v>
      </c>
      <c r="BG152" s="24">
        <v>1</v>
      </c>
      <c r="BH152" s="24">
        <v>0</v>
      </c>
      <c r="BI152" s="24">
        <v>0</v>
      </c>
      <c r="BJ152" s="24">
        <v>1</v>
      </c>
      <c r="BK152" s="24">
        <v>1</v>
      </c>
      <c r="BM152" s="19">
        <f>IF(SUM(BA151:BK151)=SUM(BA152:BK152),BM151,BM151*SUMPRODUCT(BA152:BK152,AO152:AY152,Q152:AA152)/SUMPRODUCT(BA151:BK151,AO152:AY152,AC152:AM152))</f>
        <v>0.92135790630093795</v>
      </c>
      <c r="BN152" s="26">
        <f>SUMPRODUCT(AO152:AY152,BA152:BK152,Q152:AA152)/BM152</f>
        <v>367.04002733245386</v>
      </c>
      <c r="BO152">
        <f t="shared" si="55"/>
        <v>526.23</v>
      </c>
    </row>
    <row r="153" spans="1:67" x14ac:dyDescent="0.75">
      <c r="A153" s="3">
        <v>42520</v>
      </c>
      <c r="B153" s="46">
        <f>INDEX('Index Volume'!B:B,MATCH(Index_New!$A153,'Index Volume'!$A:$A,0))</f>
        <v>87958704</v>
      </c>
      <c r="C153" s="46">
        <f>INDEX('Index Volume'!C:C,MATCH(Index_New!$A153,'Index Volume'!$A:$A,0))</f>
        <v>476095</v>
      </c>
      <c r="D153" s="46">
        <f>INDEX('Index Volume'!D:D,MATCH(Index_New!$A153,'Index Volume'!$A:$A,0))</f>
        <v>3805050</v>
      </c>
      <c r="E153" s="46">
        <f>INDEX('Index Volume'!E:E,MATCH(Index_New!$A153,'Index Volume'!$A:$A,0))</f>
        <v>0</v>
      </c>
      <c r="F153" s="46">
        <f>INDEX('Index Volume'!F:F,MATCH(Index_New!$A153,'Index Volume'!$A:$A,0))</f>
        <v>14733800</v>
      </c>
      <c r="G153" s="46">
        <f>INDEX('Index Volume'!G:G,MATCH(Index_New!$A153,'Index Volume'!$A:$A,0))</f>
        <v>0</v>
      </c>
      <c r="H153" s="46">
        <f>INDEX('Index Volume'!H:H,MATCH(Index_New!$A153,'Index Volume'!$A:$A,0))</f>
        <v>66482</v>
      </c>
      <c r="I153" s="46">
        <f>INDEX('Index Volume'!I:I,MATCH(Index_New!$A153,'Index Volume'!$A:$A,0))</f>
        <v>0</v>
      </c>
      <c r="J153" s="46">
        <f>INDEX('Index Volume'!J:J,MATCH(Index_New!$A153,'Index Volume'!$A:$A,0))</f>
        <v>0</v>
      </c>
      <c r="K153" s="46">
        <f>INDEX('Index Volume'!K:K,MATCH(Index_New!$A153,'Index Volume'!$A:$A,0))</f>
        <v>212989</v>
      </c>
      <c r="L153" s="46">
        <f>INDEX('Index Volume'!L:L,MATCH(Index_New!$A153,'Index Volume'!$A:$A,0))</f>
        <v>15509</v>
      </c>
      <c r="M153" s="46">
        <f t="shared" si="41"/>
        <v>107268629</v>
      </c>
      <c r="N153" s="1">
        <f t="shared" si="42"/>
        <v>107268629</v>
      </c>
      <c r="O153" t="b">
        <f t="shared" si="43"/>
        <v>1</v>
      </c>
      <c r="Q153" s="7">
        <f t="shared" si="44"/>
        <v>0.63453655301019507</v>
      </c>
      <c r="R153" s="7">
        <f t="shared" si="45"/>
        <v>3.7174007974045903E-3</v>
      </c>
      <c r="S153" s="7">
        <f t="shared" si="46"/>
        <v>2.2903420705672462E-2</v>
      </c>
      <c r="T153" s="7">
        <f t="shared" si="47"/>
        <v>0</v>
      </c>
      <c r="U153" s="7">
        <f t="shared" si="48"/>
        <v>0.3347695515489576</v>
      </c>
      <c r="V153" s="7">
        <f t="shared" si="49"/>
        <v>0</v>
      </c>
      <c r="W153" s="7">
        <f t="shared" si="50"/>
        <v>1.1641551589452162E-3</v>
      </c>
      <c r="X153" s="7">
        <f t="shared" si="51"/>
        <v>0</v>
      </c>
      <c r="Y153" s="7">
        <f t="shared" si="52"/>
        <v>0</v>
      </c>
      <c r="Z153" s="7">
        <f t="shared" si="53"/>
        <v>2.6891642750316953E-3</v>
      </c>
      <c r="AA153" s="7">
        <f t="shared" si="54"/>
        <v>2.1975450379340593E-4</v>
      </c>
      <c r="AC153" s="7">
        <f>IF(DAY($A153)=1,VLOOKUP($A153-1,$A$2:$L$1124,$Q$1,FALSE)/VLOOKUP($A153-1,$A$2:$N$1124,14,FALSE),AC152)</f>
        <v>0.63453655301019507</v>
      </c>
      <c r="AD153" s="7">
        <f>IF(DAY($A153)=1,VLOOKUP($A153-1,$A$2:$L$1124,$R$1,FALSE)/VLOOKUP($A153-1,$A$2:$N$1124,14,FALSE),AD152)</f>
        <v>3.7174007974045903E-3</v>
      </c>
      <c r="AE153" s="7">
        <f>IF(DAY($A153)=1,VLOOKUP($A153-1,$A$2:$L$1124,$S$1,FALSE)/VLOOKUP($A153-1,$A$2:$N$1124,14,FALSE),AE152)</f>
        <v>2.2903420705672462E-2</v>
      </c>
      <c r="AF153" s="7">
        <f>IF(DAY($A153)=1,VLOOKUP($A153-1,$A$2:$L$1124,$T$1,FALSE)/VLOOKUP($A153-1,$A$2:$N$1124,14,FALSE),AF152)</f>
        <v>0</v>
      </c>
      <c r="AG153" s="7">
        <f>IF(DAY($A153)=1,VLOOKUP($A153-1,$A$2:$L$1124,$U$1,FALSE)/VLOOKUP($A153-1,$A$2:$N$1124,14,FALSE),AG152)</f>
        <v>0.3347695515489576</v>
      </c>
      <c r="AH153" s="7">
        <f>IF(DAY($A153)=1,VLOOKUP($A153-1,$A$2:$L$1124,$V$1,FALSE)/VLOOKUP($A153-1,$A$2:$N$1124,14,FALSE),AH152)</f>
        <v>0</v>
      </c>
      <c r="AI153" s="7">
        <f>IF(DAY($A153)=1,VLOOKUP($A153-1,$A$2:$L$1124,$W$1,FALSE)/VLOOKUP($A153-1,$A$2:$N$1124,14,FALSE),AI152)</f>
        <v>1.1641551589452162E-3</v>
      </c>
      <c r="AJ153" s="7">
        <f>IF(DAY($A153)=1,VLOOKUP($A153-1,$A$2:$L$1124,$X$1,FALSE)/VLOOKUP($A153-1,$A$2:$N$1124,14,FALSE),AJ152)</f>
        <v>0</v>
      </c>
      <c r="AK153" s="7">
        <f>IF(DAY($A153)=1,VLOOKUP($A153-1,$A$2:$L$1124,$Y$1,FALSE)/VLOOKUP($A153-1,$A$2:$N$1124,14,FALSE),AK152)</f>
        <v>0</v>
      </c>
      <c r="AL153" s="7">
        <f>IF(DAY($A153)=1,VLOOKUP($A153-1,$A$2:$L$1124,$Z$1,FALSE)/VLOOKUP($A153-1,$A$2:$N$1124,14,FALSE),AL152)</f>
        <v>2.6891642750316953E-3</v>
      </c>
      <c r="AM153" s="7">
        <f>IF(DAY($A153)=1,VLOOKUP($A153-1,$A$2:$L$1124,$AA$1,FALSE)/VLOOKUP($A153-1,$A$2:$N$1124,14,FALSE),AM152)</f>
        <v>2.1975450379340593E-4</v>
      </c>
      <c r="AO153" s="12">
        <f>VLOOKUP($A153,BTC!$A$1:$G$1853,5,FALSE)</f>
        <v>533.86</v>
      </c>
      <c r="AP153" s="12">
        <f>VLOOKUP($A153,XRP!$A$1:$G$1853,5,FALSE)</f>
        <v>5.7479999999999996E-3</v>
      </c>
      <c r="AQ153" s="12">
        <f>VLOOKUP($A153,LTC!$A$1:$G$1853,5,FALSE)</f>
        <v>4.67</v>
      </c>
      <c r="AR153" s="12">
        <f>VLOOKUP($A153,ETC!$A$1:$G$1853,5,FALSE)</f>
        <v>0</v>
      </c>
      <c r="AS153" s="12">
        <f>VLOOKUP($A153,ETH!$A$1:$G$1853,5,FALSE)</f>
        <v>12.73</v>
      </c>
      <c r="AT153" s="12">
        <f>VLOOKUP($A153,BCH!$A$1:$G$1853,5,FALSE)</f>
        <v>0</v>
      </c>
      <c r="AU153" s="12">
        <f>VLOOKUP($A153,XMR!$A$1:$G$1853,5,FALSE)</f>
        <v>0.91053700000000004</v>
      </c>
      <c r="AV153" s="12">
        <f>VLOOKUP($A153,ZEC!$A$1:$G$1853,5,FALSE)</f>
        <v>0</v>
      </c>
      <c r="AW153" s="12">
        <f>VLOOKUP($A153,EOS!$A$1:$G$1853,5,FALSE)</f>
        <v>0</v>
      </c>
      <c r="AX153" s="12">
        <f>VLOOKUP($A153,DASH!$A$1:$G$1853,5,FALSE)</f>
        <v>8.1999999999999993</v>
      </c>
      <c r="AY153" s="12">
        <f>VLOOKUP($A153,XLM!$A$1:$G$1853,5,FALSE)</f>
        <v>1.5100000000000001E-3</v>
      </c>
      <c r="BA153" s="24">
        <v>1</v>
      </c>
      <c r="BB153" s="24">
        <v>1</v>
      </c>
      <c r="BC153" s="24">
        <v>1</v>
      </c>
      <c r="BD153" s="24">
        <v>0</v>
      </c>
      <c r="BE153" s="24">
        <v>1</v>
      </c>
      <c r="BF153" s="24">
        <v>0</v>
      </c>
      <c r="BG153" s="24">
        <v>1</v>
      </c>
      <c r="BH153" s="24">
        <v>0</v>
      </c>
      <c r="BI153" s="24">
        <v>0</v>
      </c>
      <c r="BJ153" s="24">
        <v>1</v>
      </c>
      <c r="BK153" s="24">
        <v>1</v>
      </c>
      <c r="BM153" s="19">
        <f>IF(SUM(BA152:BK152)=SUM(BA153:BK153),BM152,BM152*SUMPRODUCT(BA153:BK153,AO153:AY153,Q153:AA153)/SUMPRODUCT(BA152:BK152,AO153:AY153,AC153:AM153))</f>
        <v>0.92135790630093795</v>
      </c>
      <c r="BN153" s="26">
        <f>SUMPRODUCT(AO153:AY153,BA153:BK153,Q153:AA153)/BM153</f>
        <v>372.43441453326733</v>
      </c>
      <c r="BO153">
        <f t="shared" si="55"/>
        <v>533.86</v>
      </c>
    </row>
    <row r="154" spans="1:67" x14ac:dyDescent="0.75">
      <c r="A154" s="4">
        <v>42521</v>
      </c>
      <c r="B154" s="46">
        <f>INDEX('Index Volume'!B:B,MATCH(Index_New!$A154,'Index Volume'!$A:$A,0))</f>
        <v>138450000</v>
      </c>
      <c r="C154" s="46">
        <f>INDEX('Index Volume'!C:C,MATCH(Index_New!$A154,'Index Volume'!$A:$A,0))</f>
        <v>847636</v>
      </c>
      <c r="D154" s="46">
        <f>INDEX('Index Volume'!D:D,MATCH(Index_New!$A154,'Index Volume'!$A:$A,0))</f>
        <v>5187600</v>
      </c>
      <c r="E154" s="46">
        <f>INDEX('Index Volume'!E:E,MATCH(Index_New!$A154,'Index Volume'!$A:$A,0))</f>
        <v>0</v>
      </c>
      <c r="F154" s="46">
        <f>INDEX('Index Volume'!F:F,MATCH(Index_New!$A154,'Index Volume'!$A:$A,0))</f>
        <v>42433400</v>
      </c>
      <c r="G154" s="46">
        <f>INDEX('Index Volume'!G:G,MATCH(Index_New!$A154,'Index Volume'!$A:$A,0))</f>
        <v>0</v>
      </c>
      <c r="H154" s="46">
        <f>INDEX('Index Volume'!H:H,MATCH(Index_New!$A154,'Index Volume'!$A:$A,0))</f>
        <v>156718</v>
      </c>
      <c r="I154" s="46">
        <f>INDEX('Index Volume'!I:I,MATCH(Index_New!$A154,'Index Volume'!$A:$A,0))</f>
        <v>0</v>
      </c>
      <c r="J154" s="46">
        <f>INDEX('Index Volume'!J:J,MATCH(Index_New!$A154,'Index Volume'!$A:$A,0))</f>
        <v>0</v>
      </c>
      <c r="K154" s="46">
        <f>INDEX('Index Volume'!K:K,MATCH(Index_New!$A154,'Index Volume'!$A:$A,0))</f>
        <v>341324</v>
      </c>
      <c r="L154" s="46">
        <f>INDEX('Index Volume'!L:L,MATCH(Index_New!$A154,'Index Volume'!$A:$A,0))</f>
        <v>18898</v>
      </c>
      <c r="M154" s="46">
        <f t="shared" si="41"/>
        <v>187435576</v>
      </c>
      <c r="N154" s="1">
        <f t="shared" si="42"/>
        <v>187435576</v>
      </c>
      <c r="O154" t="b">
        <f t="shared" si="43"/>
        <v>1</v>
      </c>
      <c r="Q154" s="7">
        <f t="shared" si="44"/>
        <v>0.63453655301019507</v>
      </c>
      <c r="R154" s="7">
        <f t="shared" si="45"/>
        <v>3.7174007974045903E-3</v>
      </c>
      <c r="S154" s="7">
        <f t="shared" si="46"/>
        <v>2.2903420705672462E-2</v>
      </c>
      <c r="T154" s="7">
        <f t="shared" si="47"/>
        <v>0</v>
      </c>
      <c r="U154" s="7">
        <f t="shared" si="48"/>
        <v>0.3347695515489576</v>
      </c>
      <c r="V154" s="7">
        <f t="shared" si="49"/>
        <v>0</v>
      </c>
      <c r="W154" s="7">
        <f t="shared" si="50"/>
        <v>1.1641551589452162E-3</v>
      </c>
      <c r="X154" s="7">
        <f t="shared" si="51"/>
        <v>0</v>
      </c>
      <c r="Y154" s="7">
        <f t="shared" si="52"/>
        <v>0</v>
      </c>
      <c r="Z154" s="7">
        <f t="shared" si="53"/>
        <v>2.6891642750316953E-3</v>
      </c>
      <c r="AA154" s="7">
        <f t="shared" si="54"/>
        <v>2.1975450379340593E-4</v>
      </c>
      <c r="AC154" s="7">
        <f>IF(DAY($A154)=1,VLOOKUP($A154-1,$A$2:$L$1124,$Q$1,FALSE)/VLOOKUP($A154-1,$A$2:$N$1124,14,FALSE),AC153)</f>
        <v>0.63453655301019507</v>
      </c>
      <c r="AD154" s="7">
        <f>IF(DAY($A154)=1,VLOOKUP($A154-1,$A$2:$L$1124,$R$1,FALSE)/VLOOKUP($A154-1,$A$2:$N$1124,14,FALSE),AD153)</f>
        <v>3.7174007974045903E-3</v>
      </c>
      <c r="AE154" s="7">
        <f>IF(DAY($A154)=1,VLOOKUP($A154-1,$A$2:$L$1124,$S$1,FALSE)/VLOOKUP($A154-1,$A$2:$N$1124,14,FALSE),AE153)</f>
        <v>2.2903420705672462E-2</v>
      </c>
      <c r="AF154" s="7">
        <f>IF(DAY($A154)=1,VLOOKUP($A154-1,$A$2:$L$1124,$T$1,FALSE)/VLOOKUP($A154-1,$A$2:$N$1124,14,FALSE),AF153)</f>
        <v>0</v>
      </c>
      <c r="AG154" s="7">
        <f>IF(DAY($A154)=1,VLOOKUP($A154-1,$A$2:$L$1124,$U$1,FALSE)/VLOOKUP($A154-1,$A$2:$N$1124,14,FALSE),AG153)</f>
        <v>0.3347695515489576</v>
      </c>
      <c r="AH154" s="7">
        <f>IF(DAY($A154)=1,VLOOKUP($A154-1,$A$2:$L$1124,$V$1,FALSE)/VLOOKUP($A154-1,$A$2:$N$1124,14,FALSE),AH153)</f>
        <v>0</v>
      </c>
      <c r="AI154" s="7">
        <f>IF(DAY($A154)=1,VLOOKUP($A154-1,$A$2:$L$1124,$W$1,FALSE)/VLOOKUP($A154-1,$A$2:$N$1124,14,FALSE),AI153)</f>
        <v>1.1641551589452162E-3</v>
      </c>
      <c r="AJ154" s="7">
        <f>IF(DAY($A154)=1,VLOOKUP($A154-1,$A$2:$L$1124,$X$1,FALSE)/VLOOKUP($A154-1,$A$2:$N$1124,14,FALSE),AJ153)</f>
        <v>0</v>
      </c>
      <c r="AK154" s="7">
        <f>IF(DAY($A154)=1,VLOOKUP($A154-1,$A$2:$L$1124,$Y$1,FALSE)/VLOOKUP($A154-1,$A$2:$N$1124,14,FALSE),AK153)</f>
        <v>0</v>
      </c>
      <c r="AL154" s="7">
        <f>IF(DAY($A154)=1,VLOOKUP($A154-1,$A$2:$L$1124,$Z$1,FALSE)/VLOOKUP($A154-1,$A$2:$N$1124,14,FALSE),AL153)</f>
        <v>2.6891642750316953E-3</v>
      </c>
      <c r="AM154" s="7">
        <f>IF(DAY($A154)=1,VLOOKUP($A154-1,$A$2:$L$1124,$AA$1,FALSE)/VLOOKUP($A154-1,$A$2:$N$1124,14,FALSE),AM153)</f>
        <v>2.1975450379340593E-4</v>
      </c>
      <c r="AO154" s="12">
        <f>VLOOKUP($A154,BTC!$A$1:$G$1853,5,FALSE)</f>
        <v>531.39</v>
      </c>
      <c r="AP154" s="12">
        <f>VLOOKUP($A154,XRP!$A$1:$G$1853,5,FALSE)</f>
        <v>5.7060000000000001E-3</v>
      </c>
      <c r="AQ154" s="12">
        <f>VLOOKUP($A154,LTC!$A$1:$G$1853,5,FALSE)</f>
        <v>4.6500000000000004</v>
      </c>
      <c r="AR154" s="12">
        <f>VLOOKUP($A154,ETC!$A$1:$G$1853,5,FALSE)</f>
        <v>0</v>
      </c>
      <c r="AS154" s="12">
        <f>VLOOKUP($A154,ETH!$A$1:$G$1853,5,FALSE)</f>
        <v>14.08</v>
      </c>
      <c r="AT154" s="12">
        <f>VLOOKUP($A154,BCH!$A$1:$G$1853,5,FALSE)</f>
        <v>0</v>
      </c>
      <c r="AU154" s="12">
        <f>VLOOKUP($A154,XMR!$A$1:$G$1853,5,FALSE)</f>
        <v>0.92874699999999999</v>
      </c>
      <c r="AV154" s="12">
        <f>VLOOKUP($A154,ZEC!$A$1:$G$1853,5,FALSE)</f>
        <v>0</v>
      </c>
      <c r="AW154" s="12">
        <f>VLOOKUP($A154,EOS!$A$1:$G$1853,5,FALSE)</f>
        <v>0</v>
      </c>
      <c r="AX154" s="12">
        <f>VLOOKUP($A154,DASH!$A$1:$G$1853,5,FALSE)</f>
        <v>8.18</v>
      </c>
      <c r="AY154" s="12">
        <f>VLOOKUP($A154,XLM!$A$1:$G$1853,5,FALSE)</f>
        <v>1.5430000000000001E-3</v>
      </c>
      <c r="BA154" s="24">
        <v>1</v>
      </c>
      <c r="BB154" s="24">
        <v>1</v>
      </c>
      <c r="BC154" s="24">
        <v>1</v>
      </c>
      <c r="BD154" s="24">
        <v>0</v>
      </c>
      <c r="BE154" s="24">
        <v>1</v>
      </c>
      <c r="BF154" s="24">
        <v>0</v>
      </c>
      <c r="BG154" s="24">
        <v>1</v>
      </c>
      <c r="BH154" s="24">
        <v>0</v>
      </c>
      <c r="BI154" s="24">
        <v>0</v>
      </c>
      <c r="BJ154" s="24">
        <v>1</v>
      </c>
      <c r="BK154" s="24">
        <v>1</v>
      </c>
      <c r="BM154" s="19">
        <f>IF(SUM(BA153:BK153)=SUM(BA154:BK154),BM153,BM153*SUMPRODUCT(BA154:BK154,AO154:AY154,Q154:AA154)/SUMPRODUCT(BA153:BK153,AO154:AY154,AC154:AM154))</f>
        <v>0.92135790630093795</v>
      </c>
      <c r="BN154" s="26">
        <f>SUMPRODUCT(AO154:AY154,BA154:BK154,Q154:AA154)/BM154</f>
        <v>371.22331384695843</v>
      </c>
      <c r="BO154">
        <f t="shared" si="55"/>
        <v>531.39</v>
      </c>
    </row>
    <row r="155" spans="1:67" x14ac:dyDescent="0.75">
      <c r="A155" s="3">
        <v>42522</v>
      </c>
      <c r="B155" s="46">
        <f>INDEX('Index Volume'!B:B,MATCH(Index_New!$A155,'Index Volume'!$A:$A,0))</f>
        <v>86061800</v>
      </c>
      <c r="C155" s="46">
        <f>INDEX('Index Volume'!C:C,MATCH(Index_New!$A155,'Index Volume'!$A:$A,0))</f>
        <v>1018470</v>
      </c>
      <c r="D155" s="46">
        <f>INDEX('Index Volume'!D:D,MATCH(Index_New!$A155,'Index Volume'!$A:$A,0))</f>
        <v>4577160</v>
      </c>
      <c r="E155" s="46">
        <f>INDEX('Index Volume'!E:E,MATCH(Index_New!$A155,'Index Volume'!$A:$A,0))</f>
        <v>0</v>
      </c>
      <c r="F155" s="46">
        <f>INDEX('Index Volume'!F:F,MATCH(Index_New!$A155,'Index Volume'!$A:$A,0))</f>
        <v>22471300</v>
      </c>
      <c r="G155" s="46">
        <f>INDEX('Index Volume'!G:G,MATCH(Index_New!$A155,'Index Volume'!$A:$A,0))</f>
        <v>0</v>
      </c>
      <c r="H155" s="46">
        <f>INDEX('Index Volume'!H:H,MATCH(Index_New!$A155,'Index Volume'!$A:$A,0))</f>
        <v>105338</v>
      </c>
      <c r="I155" s="46">
        <f>INDEX('Index Volume'!I:I,MATCH(Index_New!$A155,'Index Volume'!$A:$A,0))</f>
        <v>0</v>
      </c>
      <c r="J155" s="46">
        <f>INDEX('Index Volume'!J:J,MATCH(Index_New!$A155,'Index Volume'!$A:$A,0))</f>
        <v>0</v>
      </c>
      <c r="K155" s="46">
        <f>INDEX('Index Volume'!K:K,MATCH(Index_New!$A155,'Index Volume'!$A:$A,0))</f>
        <v>320823</v>
      </c>
      <c r="L155" s="46">
        <f>INDEX('Index Volume'!L:L,MATCH(Index_New!$A155,'Index Volume'!$A:$A,0))</f>
        <v>24848</v>
      </c>
      <c r="M155" s="46">
        <f t="shared" si="41"/>
        <v>114579739</v>
      </c>
      <c r="N155" s="1">
        <f t="shared" si="42"/>
        <v>114579739</v>
      </c>
      <c r="O155" t="b">
        <f t="shared" si="43"/>
        <v>1</v>
      </c>
      <c r="Q155" s="7">
        <f t="shared" si="44"/>
        <v>0.73865379750533589</v>
      </c>
      <c r="R155" s="7">
        <f t="shared" si="45"/>
        <v>4.5222791643353766E-3</v>
      </c>
      <c r="S155" s="7">
        <f t="shared" si="46"/>
        <v>2.7676709569799066E-2</v>
      </c>
      <c r="T155" s="7">
        <f t="shared" si="47"/>
        <v>0</v>
      </c>
      <c r="U155" s="7">
        <f t="shared" si="48"/>
        <v>0.22638925280652164</v>
      </c>
      <c r="V155" s="7">
        <f t="shared" si="49"/>
        <v>0</v>
      </c>
      <c r="W155" s="7">
        <f t="shared" si="50"/>
        <v>8.3611661854417652E-4</v>
      </c>
      <c r="X155" s="7">
        <f t="shared" si="51"/>
        <v>0</v>
      </c>
      <c r="Y155" s="7">
        <f t="shared" si="52"/>
        <v>0</v>
      </c>
      <c r="Z155" s="7">
        <f t="shared" si="53"/>
        <v>1.8210203595500996E-3</v>
      </c>
      <c r="AA155" s="7">
        <f t="shared" si="54"/>
        <v>1.0082397591372942E-4</v>
      </c>
      <c r="AC155" s="7">
        <f>IF(DAY($A155)=1,VLOOKUP($A155-1,$A$2:$L$1124,$Q$1,FALSE)/VLOOKUP($A155-1,$A$2:$N$1124,14,FALSE),AC154)</f>
        <v>0.73865379750533589</v>
      </c>
      <c r="AD155" s="7">
        <f>IF(DAY($A155)=1,VLOOKUP($A155-1,$A$2:$L$1124,$R$1,FALSE)/VLOOKUP($A155-1,$A$2:$N$1124,14,FALSE),AD154)</f>
        <v>4.5222791643353766E-3</v>
      </c>
      <c r="AE155" s="7">
        <f>IF(DAY($A155)=1,VLOOKUP($A155-1,$A$2:$L$1124,$S$1,FALSE)/VLOOKUP($A155-1,$A$2:$N$1124,14,FALSE),AE154)</f>
        <v>2.7676709569799066E-2</v>
      </c>
      <c r="AF155" s="7">
        <f>IF(DAY($A155)=1,VLOOKUP($A155-1,$A$2:$L$1124,$T$1,FALSE)/VLOOKUP($A155-1,$A$2:$N$1124,14,FALSE),AF154)</f>
        <v>0</v>
      </c>
      <c r="AG155" s="7">
        <f>IF(DAY($A155)=1,VLOOKUP($A155-1,$A$2:$L$1124,$U$1,FALSE)/VLOOKUP($A155-1,$A$2:$N$1124,14,FALSE),AG154)</f>
        <v>0.22638925280652164</v>
      </c>
      <c r="AH155" s="7">
        <f>IF(DAY($A155)=1,VLOOKUP($A155-1,$A$2:$L$1124,$V$1,FALSE)/VLOOKUP($A155-1,$A$2:$N$1124,14,FALSE),AH154)</f>
        <v>0</v>
      </c>
      <c r="AI155" s="7">
        <f>IF(DAY($A155)=1,VLOOKUP($A155-1,$A$2:$L$1124,$W$1,FALSE)/VLOOKUP($A155-1,$A$2:$N$1124,14,FALSE),AI154)</f>
        <v>8.3611661854417652E-4</v>
      </c>
      <c r="AJ155" s="7">
        <f>IF(DAY($A155)=1,VLOOKUP($A155-1,$A$2:$L$1124,$X$1,FALSE)/VLOOKUP($A155-1,$A$2:$N$1124,14,FALSE),AJ154)</f>
        <v>0</v>
      </c>
      <c r="AK155" s="7">
        <f>IF(DAY($A155)=1,VLOOKUP($A155-1,$A$2:$L$1124,$Y$1,FALSE)/VLOOKUP($A155-1,$A$2:$N$1124,14,FALSE),AK154)</f>
        <v>0</v>
      </c>
      <c r="AL155" s="7">
        <f>IF(DAY($A155)=1,VLOOKUP($A155-1,$A$2:$L$1124,$Z$1,FALSE)/VLOOKUP($A155-1,$A$2:$N$1124,14,FALSE),AL154)</f>
        <v>1.8210203595500996E-3</v>
      </c>
      <c r="AM155" s="7">
        <f>IF(DAY($A155)=1,VLOOKUP($A155-1,$A$2:$L$1124,$AA$1,FALSE)/VLOOKUP($A155-1,$A$2:$N$1124,14,FALSE),AM154)</f>
        <v>1.0082397591372942E-4</v>
      </c>
      <c r="AO155" s="12">
        <f>VLOOKUP($A155,BTC!$A$1:$G$1853,5,FALSE)</f>
        <v>536.91999999999996</v>
      </c>
      <c r="AP155" s="12">
        <f>VLOOKUP($A155,XRP!$A$1:$G$1853,5,FALSE)</f>
        <v>5.8089999999999999E-3</v>
      </c>
      <c r="AQ155" s="12">
        <f>VLOOKUP($A155,LTC!$A$1:$G$1853,5,FALSE)</f>
        <v>4.74</v>
      </c>
      <c r="AR155" s="12">
        <f>VLOOKUP($A155,ETC!$A$1:$G$1853,5,FALSE)</f>
        <v>0</v>
      </c>
      <c r="AS155" s="12">
        <f>VLOOKUP($A155,ETH!$A$1:$G$1853,5,FALSE)</f>
        <v>14</v>
      </c>
      <c r="AT155" s="12">
        <f>VLOOKUP($A155,BCH!$A$1:$G$1853,5,FALSE)</f>
        <v>0</v>
      </c>
      <c r="AU155" s="12">
        <f>VLOOKUP($A155,XMR!$A$1:$G$1853,5,FALSE)</f>
        <v>0.91487099999999999</v>
      </c>
      <c r="AV155" s="12">
        <f>VLOOKUP($A155,ZEC!$A$1:$G$1853,5,FALSE)</f>
        <v>0</v>
      </c>
      <c r="AW155" s="12">
        <f>VLOOKUP($A155,EOS!$A$1:$G$1853,5,FALSE)</f>
        <v>0</v>
      </c>
      <c r="AX155" s="12">
        <f>VLOOKUP($A155,DASH!$A$1:$G$1853,5,FALSE)</f>
        <v>8.26</v>
      </c>
      <c r="AY155" s="12">
        <f>VLOOKUP($A155,XLM!$A$1:$G$1853,5,FALSE)</f>
        <v>1.5250000000000001E-3</v>
      </c>
      <c r="BA155" s="24">
        <v>1</v>
      </c>
      <c r="BB155" s="24">
        <v>1</v>
      </c>
      <c r="BC155" s="24">
        <v>1</v>
      </c>
      <c r="BD155" s="24">
        <v>0</v>
      </c>
      <c r="BE155" s="24">
        <v>1</v>
      </c>
      <c r="BF155" s="24">
        <v>0</v>
      </c>
      <c r="BG155" s="24">
        <v>1</v>
      </c>
      <c r="BH155" s="24">
        <v>0</v>
      </c>
      <c r="BI155" s="24">
        <v>0</v>
      </c>
      <c r="BJ155" s="24">
        <v>1</v>
      </c>
      <c r="BK155" s="24">
        <v>1</v>
      </c>
      <c r="BM155" s="19">
        <f>IF(SUM(BA154:BK154)=SUM(BA155:BK155),BM154,BM154*SUMPRODUCT(BA155:BK155,AO155:AY155,Q155:AA155)/SUMPRODUCT(BA154:BK154,AO155:AY155,AC155:AM155))</f>
        <v>0.92135790630093795</v>
      </c>
      <c r="BN155" s="26">
        <f>SUMPRODUCT(AO155:AY155,BA155:BK155,Q155:AA155)/BM155</f>
        <v>434.04898829759253</v>
      </c>
      <c r="BO155">
        <f t="shared" si="55"/>
        <v>536.91999999999996</v>
      </c>
    </row>
    <row r="156" spans="1:67" x14ac:dyDescent="0.75">
      <c r="A156" s="4">
        <v>42523</v>
      </c>
      <c r="B156" s="46">
        <f>INDEX('Index Volume'!B:B,MATCH(Index_New!$A156,'Index Volume'!$A:$A,0))</f>
        <v>60378200</v>
      </c>
      <c r="C156" s="46">
        <f>INDEX('Index Volume'!C:C,MATCH(Index_New!$A156,'Index Volume'!$A:$A,0))</f>
        <v>611429</v>
      </c>
      <c r="D156" s="46">
        <f>INDEX('Index Volume'!D:D,MATCH(Index_New!$A156,'Index Volume'!$A:$A,0))</f>
        <v>2121360</v>
      </c>
      <c r="E156" s="46">
        <f>INDEX('Index Volume'!E:E,MATCH(Index_New!$A156,'Index Volume'!$A:$A,0))</f>
        <v>0</v>
      </c>
      <c r="F156" s="46">
        <f>INDEX('Index Volume'!F:F,MATCH(Index_New!$A156,'Index Volume'!$A:$A,0))</f>
        <v>10477200</v>
      </c>
      <c r="G156" s="46">
        <f>INDEX('Index Volume'!G:G,MATCH(Index_New!$A156,'Index Volume'!$A:$A,0))</f>
        <v>0</v>
      </c>
      <c r="H156" s="46">
        <f>INDEX('Index Volume'!H:H,MATCH(Index_New!$A156,'Index Volume'!$A:$A,0))</f>
        <v>39987</v>
      </c>
      <c r="I156" s="46">
        <f>INDEX('Index Volume'!I:I,MATCH(Index_New!$A156,'Index Volume'!$A:$A,0))</f>
        <v>0</v>
      </c>
      <c r="J156" s="46">
        <f>INDEX('Index Volume'!J:J,MATCH(Index_New!$A156,'Index Volume'!$A:$A,0))</f>
        <v>0</v>
      </c>
      <c r="K156" s="46">
        <f>INDEX('Index Volume'!K:K,MATCH(Index_New!$A156,'Index Volume'!$A:$A,0))</f>
        <v>318685</v>
      </c>
      <c r="L156" s="46">
        <f>INDEX('Index Volume'!L:L,MATCH(Index_New!$A156,'Index Volume'!$A:$A,0))</f>
        <v>3798</v>
      </c>
      <c r="M156" s="46">
        <f t="shared" si="41"/>
        <v>73950659</v>
      </c>
      <c r="N156" s="1">
        <f t="shared" si="42"/>
        <v>73950659</v>
      </c>
      <c r="O156" t="b">
        <f t="shared" si="43"/>
        <v>1</v>
      </c>
      <c r="Q156" s="7">
        <f t="shared" si="44"/>
        <v>0.73865379750533589</v>
      </c>
      <c r="R156" s="7">
        <f t="shared" si="45"/>
        <v>4.5222791643353766E-3</v>
      </c>
      <c r="S156" s="7">
        <f t="shared" si="46"/>
        <v>2.7676709569799066E-2</v>
      </c>
      <c r="T156" s="7">
        <f t="shared" si="47"/>
        <v>0</v>
      </c>
      <c r="U156" s="7">
        <f t="shared" si="48"/>
        <v>0.22638925280652164</v>
      </c>
      <c r="V156" s="7">
        <f t="shared" si="49"/>
        <v>0</v>
      </c>
      <c r="W156" s="7">
        <f t="shared" si="50"/>
        <v>8.3611661854417652E-4</v>
      </c>
      <c r="X156" s="7">
        <f t="shared" si="51"/>
        <v>0</v>
      </c>
      <c r="Y156" s="7">
        <f t="shared" si="52"/>
        <v>0</v>
      </c>
      <c r="Z156" s="7">
        <f t="shared" si="53"/>
        <v>1.8210203595500996E-3</v>
      </c>
      <c r="AA156" s="7">
        <f t="shared" si="54"/>
        <v>1.0082397591372942E-4</v>
      </c>
      <c r="AC156" s="7">
        <f>IF(DAY($A156)=1,VLOOKUP($A156-1,$A$2:$L$1124,$Q$1,FALSE)/VLOOKUP($A156-1,$A$2:$N$1124,14,FALSE),AC155)</f>
        <v>0.73865379750533589</v>
      </c>
      <c r="AD156" s="7">
        <f>IF(DAY($A156)=1,VLOOKUP($A156-1,$A$2:$L$1124,$R$1,FALSE)/VLOOKUP($A156-1,$A$2:$N$1124,14,FALSE),AD155)</f>
        <v>4.5222791643353766E-3</v>
      </c>
      <c r="AE156" s="7">
        <f>IF(DAY($A156)=1,VLOOKUP($A156-1,$A$2:$L$1124,$S$1,FALSE)/VLOOKUP($A156-1,$A$2:$N$1124,14,FALSE),AE155)</f>
        <v>2.7676709569799066E-2</v>
      </c>
      <c r="AF156" s="7">
        <f>IF(DAY($A156)=1,VLOOKUP($A156-1,$A$2:$L$1124,$T$1,FALSE)/VLOOKUP($A156-1,$A$2:$N$1124,14,FALSE),AF155)</f>
        <v>0</v>
      </c>
      <c r="AG156" s="7">
        <f>IF(DAY($A156)=1,VLOOKUP($A156-1,$A$2:$L$1124,$U$1,FALSE)/VLOOKUP($A156-1,$A$2:$N$1124,14,FALSE),AG155)</f>
        <v>0.22638925280652164</v>
      </c>
      <c r="AH156" s="7">
        <f>IF(DAY($A156)=1,VLOOKUP($A156-1,$A$2:$L$1124,$V$1,FALSE)/VLOOKUP($A156-1,$A$2:$N$1124,14,FALSE),AH155)</f>
        <v>0</v>
      </c>
      <c r="AI156" s="7">
        <f>IF(DAY($A156)=1,VLOOKUP($A156-1,$A$2:$L$1124,$W$1,FALSE)/VLOOKUP($A156-1,$A$2:$N$1124,14,FALSE),AI155)</f>
        <v>8.3611661854417652E-4</v>
      </c>
      <c r="AJ156" s="7">
        <f>IF(DAY($A156)=1,VLOOKUP($A156-1,$A$2:$L$1124,$X$1,FALSE)/VLOOKUP($A156-1,$A$2:$N$1124,14,FALSE),AJ155)</f>
        <v>0</v>
      </c>
      <c r="AK156" s="7">
        <f>IF(DAY($A156)=1,VLOOKUP($A156-1,$A$2:$L$1124,$Y$1,FALSE)/VLOOKUP($A156-1,$A$2:$N$1124,14,FALSE),AK155)</f>
        <v>0</v>
      </c>
      <c r="AL156" s="7">
        <f>IF(DAY($A156)=1,VLOOKUP($A156-1,$A$2:$L$1124,$Z$1,FALSE)/VLOOKUP($A156-1,$A$2:$N$1124,14,FALSE),AL155)</f>
        <v>1.8210203595500996E-3</v>
      </c>
      <c r="AM156" s="7">
        <f>IF(DAY($A156)=1,VLOOKUP($A156-1,$A$2:$L$1124,$AA$1,FALSE)/VLOOKUP($A156-1,$A$2:$N$1124,14,FALSE),AM155)</f>
        <v>1.0082397591372942E-4</v>
      </c>
      <c r="AO156" s="12">
        <f>VLOOKUP($A156,BTC!$A$1:$G$1853,5,FALSE)</f>
        <v>537.97</v>
      </c>
      <c r="AP156" s="12">
        <f>VLOOKUP($A156,XRP!$A$1:$G$1853,5,FALSE)</f>
        <v>5.7660000000000003E-3</v>
      </c>
      <c r="AQ156" s="12">
        <f>VLOOKUP($A156,LTC!$A$1:$G$1853,5,FALSE)</f>
        <v>4.72</v>
      </c>
      <c r="AR156" s="12">
        <f>VLOOKUP($A156,ETC!$A$1:$G$1853,5,FALSE)</f>
        <v>0</v>
      </c>
      <c r="AS156" s="12">
        <f>VLOOKUP($A156,ETH!$A$1:$G$1853,5,FALSE)</f>
        <v>13.74</v>
      </c>
      <c r="AT156" s="12">
        <f>VLOOKUP($A156,BCH!$A$1:$G$1853,5,FALSE)</f>
        <v>0</v>
      </c>
      <c r="AU156" s="12">
        <f>VLOOKUP($A156,XMR!$A$1:$G$1853,5,FALSE)</f>
        <v>0.92667999999999995</v>
      </c>
      <c r="AV156" s="12">
        <f>VLOOKUP($A156,ZEC!$A$1:$G$1853,5,FALSE)</f>
        <v>0</v>
      </c>
      <c r="AW156" s="12">
        <f>VLOOKUP($A156,EOS!$A$1:$G$1853,5,FALSE)</f>
        <v>0</v>
      </c>
      <c r="AX156" s="12">
        <f>VLOOKUP($A156,DASH!$A$1:$G$1853,5,FALSE)</f>
        <v>8.1</v>
      </c>
      <c r="AY156" s="12">
        <f>VLOOKUP($A156,XLM!$A$1:$G$1853,5,FALSE)</f>
        <v>1.5120000000000001E-3</v>
      </c>
      <c r="BA156" s="24">
        <v>1</v>
      </c>
      <c r="BB156" s="24">
        <v>1</v>
      </c>
      <c r="BC156" s="24">
        <v>1</v>
      </c>
      <c r="BD156" s="24">
        <v>0</v>
      </c>
      <c r="BE156" s="24">
        <v>1</v>
      </c>
      <c r="BF156" s="24">
        <v>0</v>
      </c>
      <c r="BG156" s="24">
        <v>1</v>
      </c>
      <c r="BH156" s="24">
        <v>0</v>
      </c>
      <c r="BI156" s="24">
        <v>0</v>
      </c>
      <c r="BJ156" s="24">
        <v>1</v>
      </c>
      <c r="BK156" s="24">
        <v>1</v>
      </c>
      <c r="BM156" s="19">
        <f>IF(SUM(BA155:BK155)=SUM(BA156:BK156),BM155,BM155*SUMPRODUCT(BA156:BK156,AO156:AY156,Q156:AA156)/SUMPRODUCT(BA155:BK155,AO156:AY156,AC156:AM156))</f>
        <v>0.92135790630093795</v>
      </c>
      <c r="BN156" s="26">
        <f>SUMPRODUCT(AO156:AY156,BA156:BK156,Q156:AA156)/BM156</f>
        <v>434.82598283710712</v>
      </c>
      <c r="BO156">
        <f t="shared" si="55"/>
        <v>537.97</v>
      </c>
    </row>
    <row r="157" spans="1:67" x14ac:dyDescent="0.75">
      <c r="A157" s="3">
        <v>42524</v>
      </c>
      <c r="B157" s="46">
        <f>INDEX('Index Volume'!B:B,MATCH(Index_New!$A157,'Index Volume'!$A:$A,0))</f>
        <v>122020000</v>
      </c>
      <c r="C157" s="46">
        <f>INDEX('Index Volume'!C:C,MATCH(Index_New!$A157,'Index Volume'!$A:$A,0))</f>
        <v>437813</v>
      </c>
      <c r="D157" s="46">
        <f>INDEX('Index Volume'!D:D,MATCH(Index_New!$A157,'Index Volume'!$A:$A,0))</f>
        <v>4061990</v>
      </c>
      <c r="E157" s="46">
        <f>INDEX('Index Volume'!E:E,MATCH(Index_New!$A157,'Index Volume'!$A:$A,0))</f>
        <v>0</v>
      </c>
      <c r="F157" s="46">
        <f>INDEX('Index Volume'!F:F,MATCH(Index_New!$A157,'Index Volume'!$A:$A,0))</f>
        <v>22981500</v>
      </c>
      <c r="G157" s="46">
        <f>INDEX('Index Volume'!G:G,MATCH(Index_New!$A157,'Index Volume'!$A:$A,0))</f>
        <v>0</v>
      </c>
      <c r="H157" s="46">
        <f>INDEX('Index Volume'!H:H,MATCH(Index_New!$A157,'Index Volume'!$A:$A,0))</f>
        <v>74145</v>
      </c>
      <c r="I157" s="46">
        <f>INDEX('Index Volume'!I:I,MATCH(Index_New!$A157,'Index Volume'!$A:$A,0))</f>
        <v>0</v>
      </c>
      <c r="J157" s="46">
        <f>INDEX('Index Volume'!J:J,MATCH(Index_New!$A157,'Index Volume'!$A:$A,0))</f>
        <v>0</v>
      </c>
      <c r="K157" s="46">
        <f>INDEX('Index Volume'!K:K,MATCH(Index_New!$A157,'Index Volume'!$A:$A,0))</f>
        <v>447007</v>
      </c>
      <c r="L157" s="46">
        <f>INDEX('Index Volume'!L:L,MATCH(Index_New!$A157,'Index Volume'!$A:$A,0))</f>
        <v>11139</v>
      </c>
      <c r="M157" s="46">
        <f t="shared" si="41"/>
        <v>150033594</v>
      </c>
      <c r="N157" s="1">
        <f t="shared" si="42"/>
        <v>150033594</v>
      </c>
      <c r="O157" t="b">
        <f t="shared" si="43"/>
        <v>1</v>
      </c>
      <c r="Q157" s="7">
        <f t="shared" si="44"/>
        <v>0.73865379750533589</v>
      </c>
      <c r="R157" s="7">
        <f t="shared" si="45"/>
        <v>4.5222791643353766E-3</v>
      </c>
      <c r="S157" s="7">
        <f t="shared" si="46"/>
        <v>2.7676709569799066E-2</v>
      </c>
      <c r="T157" s="7">
        <f t="shared" si="47"/>
        <v>0</v>
      </c>
      <c r="U157" s="7">
        <f t="shared" si="48"/>
        <v>0.22638925280652164</v>
      </c>
      <c r="V157" s="7">
        <f t="shared" si="49"/>
        <v>0</v>
      </c>
      <c r="W157" s="7">
        <f t="shared" si="50"/>
        <v>8.3611661854417652E-4</v>
      </c>
      <c r="X157" s="7">
        <f t="shared" si="51"/>
        <v>0</v>
      </c>
      <c r="Y157" s="7">
        <f t="shared" si="52"/>
        <v>0</v>
      </c>
      <c r="Z157" s="7">
        <f t="shared" si="53"/>
        <v>1.8210203595500996E-3</v>
      </c>
      <c r="AA157" s="7">
        <f t="shared" si="54"/>
        <v>1.0082397591372942E-4</v>
      </c>
      <c r="AC157" s="7">
        <f>IF(DAY($A157)=1,VLOOKUP($A157-1,$A$2:$L$1124,$Q$1,FALSE)/VLOOKUP($A157-1,$A$2:$N$1124,14,FALSE),AC156)</f>
        <v>0.73865379750533589</v>
      </c>
      <c r="AD157" s="7">
        <f>IF(DAY($A157)=1,VLOOKUP($A157-1,$A$2:$L$1124,$R$1,FALSE)/VLOOKUP($A157-1,$A$2:$N$1124,14,FALSE),AD156)</f>
        <v>4.5222791643353766E-3</v>
      </c>
      <c r="AE157" s="7">
        <f>IF(DAY($A157)=1,VLOOKUP($A157-1,$A$2:$L$1124,$S$1,FALSE)/VLOOKUP($A157-1,$A$2:$N$1124,14,FALSE),AE156)</f>
        <v>2.7676709569799066E-2</v>
      </c>
      <c r="AF157" s="7">
        <f>IF(DAY($A157)=1,VLOOKUP($A157-1,$A$2:$L$1124,$T$1,FALSE)/VLOOKUP($A157-1,$A$2:$N$1124,14,FALSE),AF156)</f>
        <v>0</v>
      </c>
      <c r="AG157" s="7">
        <f>IF(DAY($A157)=1,VLOOKUP($A157-1,$A$2:$L$1124,$U$1,FALSE)/VLOOKUP($A157-1,$A$2:$N$1124,14,FALSE),AG156)</f>
        <v>0.22638925280652164</v>
      </c>
      <c r="AH157" s="7">
        <f>IF(DAY($A157)=1,VLOOKUP($A157-1,$A$2:$L$1124,$V$1,FALSE)/VLOOKUP($A157-1,$A$2:$N$1124,14,FALSE),AH156)</f>
        <v>0</v>
      </c>
      <c r="AI157" s="7">
        <f>IF(DAY($A157)=1,VLOOKUP($A157-1,$A$2:$L$1124,$W$1,FALSE)/VLOOKUP($A157-1,$A$2:$N$1124,14,FALSE),AI156)</f>
        <v>8.3611661854417652E-4</v>
      </c>
      <c r="AJ157" s="7">
        <f>IF(DAY($A157)=1,VLOOKUP($A157-1,$A$2:$L$1124,$X$1,FALSE)/VLOOKUP($A157-1,$A$2:$N$1124,14,FALSE),AJ156)</f>
        <v>0</v>
      </c>
      <c r="AK157" s="7">
        <f>IF(DAY($A157)=1,VLOOKUP($A157-1,$A$2:$L$1124,$Y$1,FALSE)/VLOOKUP($A157-1,$A$2:$N$1124,14,FALSE),AK156)</f>
        <v>0</v>
      </c>
      <c r="AL157" s="7">
        <f>IF(DAY($A157)=1,VLOOKUP($A157-1,$A$2:$L$1124,$Z$1,FALSE)/VLOOKUP($A157-1,$A$2:$N$1124,14,FALSE),AL156)</f>
        <v>1.8210203595500996E-3</v>
      </c>
      <c r="AM157" s="7">
        <f>IF(DAY($A157)=1,VLOOKUP($A157-1,$A$2:$L$1124,$AA$1,FALSE)/VLOOKUP($A157-1,$A$2:$N$1124,14,FALSE),AM156)</f>
        <v>1.0082397591372942E-4</v>
      </c>
      <c r="AO157" s="12">
        <f>VLOOKUP($A157,BTC!$A$1:$G$1853,5,FALSE)</f>
        <v>569.19000000000005</v>
      </c>
      <c r="AP157" s="12">
        <f>VLOOKUP($A157,XRP!$A$1:$G$1853,5,FALSE)</f>
        <v>5.8269999999999997E-3</v>
      </c>
      <c r="AQ157" s="12">
        <f>VLOOKUP($A157,LTC!$A$1:$G$1853,5,FALSE)</f>
        <v>4.8600000000000003</v>
      </c>
      <c r="AR157" s="12">
        <f>VLOOKUP($A157,ETC!$A$1:$G$1853,5,FALSE)</f>
        <v>0</v>
      </c>
      <c r="AS157" s="12">
        <f>VLOOKUP($A157,ETH!$A$1:$G$1853,5,FALSE)</f>
        <v>13.85</v>
      </c>
      <c r="AT157" s="12">
        <f>VLOOKUP($A157,BCH!$A$1:$G$1853,5,FALSE)</f>
        <v>0</v>
      </c>
      <c r="AU157" s="12">
        <f>VLOOKUP($A157,XMR!$A$1:$G$1853,5,FALSE)</f>
        <v>0.94520199999999999</v>
      </c>
      <c r="AV157" s="12">
        <f>VLOOKUP($A157,ZEC!$A$1:$G$1853,5,FALSE)</f>
        <v>0</v>
      </c>
      <c r="AW157" s="12">
        <f>VLOOKUP($A157,EOS!$A$1:$G$1853,5,FALSE)</f>
        <v>0</v>
      </c>
      <c r="AX157" s="12">
        <f>VLOOKUP($A157,DASH!$A$1:$G$1853,5,FALSE)</f>
        <v>8.06</v>
      </c>
      <c r="AY157" s="12">
        <f>VLOOKUP($A157,XLM!$A$1:$G$1853,5,FALSE)</f>
        <v>1.5299999999999999E-3</v>
      </c>
      <c r="BA157" s="24">
        <v>1</v>
      </c>
      <c r="BB157" s="24">
        <v>1</v>
      </c>
      <c r="BC157" s="24">
        <v>1</v>
      </c>
      <c r="BD157" s="24">
        <v>0</v>
      </c>
      <c r="BE157" s="24">
        <v>1</v>
      </c>
      <c r="BF157" s="24">
        <v>0</v>
      </c>
      <c r="BG157" s="24">
        <v>1</v>
      </c>
      <c r="BH157" s="24">
        <v>0</v>
      </c>
      <c r="BI157" s="24">
        <v>0</v>
      </c>
      <c r="BJ157" s="24">
        <v>1</v>
      </c>
      <c r="BK157" s="24">
        <v>1</v>
      </c>
      <c r="BM157" s="19">
        <f>IF(SUM(BA156:BK156)=SUM(BA157:BK157),BM156,BM156*SUMPRODUCT(BA157:BK157,AO157:AY157,Q157:AA157)/SUMPRODUCT(BA156:BK156,AO157:AY157,AC157:AM157))</f>
        <v>0.92135790630093795</v>
      </c>
      <c r="BN157" s="26">
        <f>SUMPRODUCT(AO157:AY157,BA157:BK157,Q157:AA157)/BM157</f>
        <v>459.88626818417282</v>
      </c>
      <c r="BO157">
        <f t="shared" si="55"/>
        <v>569.19000000000005</v>
      </c>
    </row>
    <row r="158" spans="1:67" x14ac:dyDescent="0.75">
      <c r="A158" s="4">
        <v>42525</v>
      </c>
      <c r="B158" s="46">
        <f>INDEX('Index Volume'!B:B,MATCH(Index_New!$A158,'Index Volume'!$A:$A,0))</f>
        <v>94925296</v>
      </c>
      <c r="C158" s="46">
        <f>INDEX('Index Volume'!C:C,MATCH(Index_New!$A158,'Index Volume'!$A:$A,0))</f>
        <v>617159</v>
      </c>
      <c r="D158" s="46">
        <f>INDEX('Index Volume'!D:D,MATCH(Index_New!$A158,'Index Volume'!$A:$A,0))</f>
        <v>3214800</v>
      </c>
      <c r="E158" s="46">
        <f>INDEX('Index Volume'!E:E,MATCH(Index_New!$A158,'Index Volume'!$A:$A,0))</f>
        <v>0</v>
      </c>
      <c r="F158" s="46">
        <f>INDEX('Index Volume'!F:F,MATCH(Index_New!$A158,'Index Volume'!$A:$A,0))</f>
        <v>15792400</v>
      </c>
      <c r="G158" s="46">
        <f>INDEX('Index Volume'!G:G,MATCH(Index_New!$A158,'Index Volume'!$A:$A,0))</f>
        <v>0</v>
      </c>
      <c r="H158" s="46">
        <f>INDEX('Index Volume'!H:H,MATCH(Index_New!$A158,'Index Volume'!$A:$A,0))</f>
        <v>91404</v>
      </c>
      <c r="I158" s="46">
        <f>INDEX('Index Volume'!I:I,MATCH(Index_New!$A158,'Index Volume'!$A:$A,0))</f>
        <v>0</v>
      </c>
      <c r="J158" s="46">
        <f>INDEX('Index Volume'!J:J,MATCH(Index_New!$A158,'Index Volume'!$A:$A,0))</f>
        <v>0</v>
      </c>
      <c r="K158" s="46">
        <f>INDEX('Index Volume'!K:K,MATCH(Index_New!$A158,'Index Volume'!$A:$A,0))</f>
        <v>445286</v>
      </c>
      <c r="L158" s="46">
        <f>INDEX('Index Volume'!L:L,MATCH(Index_New!$A158,'Index Volume'!$A:$A,0))</f>
        <v>13522</v>
      </c>
      <c r="M158" s="46">
        <f t="shared" si="41"/>
        <v>115099867</v>
      </c>
      <c r="N158" s="1">
        <f t="shared" si="42"/>
        <v>115099867</v>
      </c>
      <c r="O158" t="b">
        <f t="shared" si="43"/>
        <v>1</v>
      </c>
      <c r="Q158" s="7">
        <f t="shared" si="44"/>
        <v>0.73865379750533589</v>
      </c>
      <c r="R158" s="7">
        <f t="shared" si="45"/>
        <v>4.5222791643353766E-3</v>
      </c>
      <c r="S158" s="7">
        <f t="shared" si="46"/>
        <v>2.7676709569799066E-2</v>
      </c>
      <c r="T158" s="7">
        <f t="shared" si="47"/>
        <v>0</v>
      </c>
      <c r="U158" s="7">
        <f t="shared" si="48"/>
        <v>0.22638925280652164</v>
      </c>
      <c r="V158" s="7">
        <f t="shared" si="49"/>
        <v>0</v>
      </c>
      <c r="W158" s="7">
        <f t="shared" si="50"/>
        <v>8.3611661854417652E-4</v>
      </c>
      <c r="X158" s="7">
        <f t="shared" si="51"/>
        <v>0</v>
      </c>
      <c r="Y158" s="7">
        <f t="shared" si="52"/>
        <v>0</v>
      </c>
      <c r="Z158" s="7">
        <f t="shared" si="53"/>
        <v>1.8210203595500996E-3</v>
      </c>
      <c r="AA158" s="7">
        <f t="shared" si="54"/>
        <v>1.0082397591372942E-4</v>
      </c>
      <c r="AC158" s="7">
        <f>IF(DAY($A158)=1,VLOOKUP($A158-1,$A$2:$L$1124,$Q$1,FALSE)/VLOOKUP($A158-1,$A$2:$N$1124,14,FALSE),AC157)</f>
        <v>0.73865379750533589</v>
      </c>
      <c r="AD158" s="7">
        <f>IF(DAY($A158)=1,VLOOKUP($A158-1,$A$2:$L$1124,$R$1,FALSE)/VLOOKUP($A158-1,$A$2:$N$1124,14,FALSE),AD157)</f>
        <v>4.5222791643353766E-3</v>
      </c>
      <c r="AE158" s="7">
        <f>IF(DAY($A158)=1,VLOOKUP($A158-1,$A$2:$L$1124,$S$1,FALSE)/VLOOKUP($A158-1,$A$2:$N$1124,14,FALSE),AE157)</f>
        <v>2.7676709569799066E-2</v>
      </c>
      <c r="AF158" s="7">
        <f>IF(DAY($A158)=1,VLOOKUP($A158-1,$A$2:$L$1124,$T$1,FALSE)/VLOOKUP($A158-1,$A$2:$N$1124,14,FALSE),AF157)</f>
        <v>0</v>
      </c>
      <c r="AG158" s="7">
        <f>IF(DAY($A158)=1,VLOOKUP($A158-1,$A$2:$L$1124,$U$1,FALSE)/VLOOKUP($A158-1,$A$2:$N$1124,14,FALSE),AG157)</f>
        <v>0.22638925280652164</v>
      </c>
      <c r="AH158" s="7">
        <f>IF(DAY($A158)=1,VLOOKUP($A158-1,$A$2:$L$1124,$V$1,FALSE)/VLOOKUP($A158-1,$A$2:$N$1124,14,FALSE),AH157)</f>
        <v>0</v>
      </c>
      <c r="AI158" s="7">
        <f>IF(DAY($A158)=1,VLOOKUP($A158-1,$A$2:$L$1124,$W$1,FALSE)/VLOOKUP($A158-1,$A$2:$N$1124,14,FALSE),AI157)</f>
        <v>8.3611661854417652E-4</v>
      </c>
      <c r="AJ158" s="7">
        <f>IF(DAY($A158)=1,VLOOKUP($A158-1,$A$2:$L$1124,$X$1,FALSE)/VLOOKUP($A158-1,$A$2:$N$1124,14,FALSE),AJ157)</f>
        <v>0</v>
      </c>
      <c r="AK158" s="7">
        <f>IF(DAY($A158)=1,VLOOKUP($A158-1,$A$2:$L$1124,$Y$1,FALSE)/VLOOKUP($A158-1,$A$2:$N$1124,14,FALSE),AK157)</f>
        <v>0</v>
      </c>
      <c r="AL158" s="7">
        <f>IF(DAY($A158)=1,VLOOKUP($A158-1,$A$2:$L$1124,$Z$1,FALSE)/VLOOKUP($A158-1,$A$2:$N$1124,14,FALSE),AL157)</f>
        <v>1.8210203595500996E-3</v>
      </c>
      <c r="AM158" s="7">
        <f>IF(DAY($A158)=1,VLOOKUP($A158-1,$A$2:$L$1124,$AA$1,FALSE)/VLOOKUP($A158-1,$A$2:$N$1124,14,FALSE),AM157)</f>
        <v>1.0082397591372942E-4</v>
      </c>
      <c r="AO158" s="12">
        <f>VLOOKUP($A158,BTC!$A$1:$G$1853,5,FALSE)</f>
        <v>572.73</v>
      </c>
      <c r="AP158" s="12">
        <f>VLOOKUP($A158,XRP!$A$1:$G$1853,5,FALSE)</f>
        <v>5.7800000000000004E-3</v>
      </c>
      <c r="AQ158" s="12">
        <f>VLOOKUP($A158,LTC!$A$1:$G$1853,5,FALSE)</f>
        <v>4.8099999999999996</v>
      </c>
      <c r="AR158" s="12">
        <f>VLOOKUP($A158,ETC!$A$1:$G$1853,5,FALSE)</f>
        <v>0</v>
      </c>
      <c r="AS158" s="12">
        <f>VLOOKUP($A158,ETH!$A$1:$G$1853,5,FALSE)</f>
        <v>13.74</v>
      </c>
      <c r="AT158" s="12">
        <f>VLOOKUP($A158,BCH!$A$1:$G$1853,5,FALSE)</f>
        <v>0</v>
      </c>
      <c r="AU158" s="12">
        <f>VLOOKUP($A158,XMR!$A$1:$G$1853,5,FALSE)</f>
        <v>0.97435300000000002</v>
      </c>
      <c r="AV158" s="12">
        <f>VLOOKUP($A158,ZEC!$A$1:$G$1853,5,FALSE)</f>
        <v>0</v>
      </c>
      <c r="AW158" s="12">
        <f>VLOOKUP($A158,EOS!$A$1:$G$1853,5,FALSE)</f>
        <v>0</v>
      </c>
      <c r="AX158" s="12">
        <f>VLOOKUP($A158,DASH!$A$1:$G$1853,5,FALSE)</f>
        <v>8.0500000000000007</v>
      </c>
      <c r="AY158" s="12">
        <f>VLOOKUP($A158,XLM!$A$1:$G$1853,5,FALSE)</f>
        <v>1.5269999999999999E-3</v>
      </c>
      <c r="BA158" s="24">
        <v>1</v>
      </c>
      <c r="BB158" s="24">
        <v>1</v>
      </c>
      <c r="BC158" s="24">
        <v>1</v>
      </c>
      <c r="BD158" s="24">
        <v>0</v>
      </c>
      <c r="BE158" s="24">
        <v>1</v>
      </c>
      <c r="BF158" s="24">
        <v>0</v>
      </c>
      <c r="BG158" s="24">
        <v>1</v>
      </c>
      <c r="BH158" s="24">
        <v>0</v>
      </c>
      <c r="BI158" s="24">
        <v>0</v>
      </c>
      <c r="BJ158" s="24">
        <v>1</v>
      </c>
      <c r="BK158" s="24">
        <v>1</v>
      </c>
      <c r="BM158" s="19">
        <f>IF(SUM(BA157:BK157)=SUM(BA158:BK158),BM157,BM157*SUMPRODUCT(BA158:BK158,AO158:AY158,Q158:AA158)/SUMPRODUCT(BA157:BK157,AO158:AY158,AC158:AM158))</f>
        <v>0.92135790630093795</v>
      </c>
      <c r="BN158" s="26">
        <f>SUMPRODUCT(AO158:AY158,BA158:BK158,Q158:AA158)/BM158</f>
        <v>462.69576677615493</v>
      </c>
      <c r="BO158">
        <f t="shared" si="55"/>
        <v>572.73</v>
      </c>
    </row>
    <row r="159" spans="1:67" x14ac:dyDescent="0.75">
      <c r="A159" s="3">
        <v>42526</v>
      </c>
      <c r="B159" s="46">
        <f>INDEX('Index Volume'!B:B,MATCH(Index_New!$A159,'Index Volume'!$A:$A,0))</f>
        <v>68874096</v>
      </c>
      <c r="C159" s="46">
        <f>INDEX('Index Volume'!C:C,MATCH(Index_New!$A159,'Index Volume'!$A:$A,0))</f>
        <v>544201</v>
      </c>
      <c r="D159" s="46">
        <f>INDEX('Index Volume'!D:D,MATCH(Index_New!$A159,'Index Volume'!$A:$A,0))</f>
        <v>2257820</v>
      </c>
      <c r="E159" s="46">
        <f>INDEX('Index Volume'!E:E,MATCH(Index_New!$A159,'Index Volume'!$A:$A,0))</f>
        <v>0</v>
      </c>
      <c r="F159" s="46">
        <f>INDEX('Index Volume'!F:F,MATCH(Index_New!$A159,'Index Volume'!$A:$A,0))</f>
        <v>11088400</v>
      </c>
      <c r="G159" s="46">
        <f>INDEX('Index Volume'!G:G,MATCH(Index_New!$A159,'Index Volume'!$A:$A,0))</f>
        <v>0</v>
      </c>
      <c r="H159" s="46">
        <f>INDEX('Index Volume'!H:H,MATCH(Index_New!$A159,'Index Volume'!$A:$A,0))</f>
        <v>87680</v>
      </c>
      <c r="I159" s="46">
        <f>INDEX('Index Volume'!I:I,MATCH(Index_New!$A159,'Index Volume'!$A:$A,0))</f>
        <v>0</v>
      </c>
      <c r="J159" s="46">
        <f>INDEX('Index Volume'!J:J,MATCH(Index_New!$A159,'Index Volume'!$A:$A,0))</f>
        <v>0</v>
      </c>
      <c r="K159" s="46">
        <f>INDEX('Index Volume'!K:K,MATCH(Index_New!$A159,'Index Volume'!$A:$A,0))</f>
        <v>537053</v>
      </c>
      <c r="L159" s="46">
        <f>INDEX('Index Volume'!L:L,MATCH(Index_New!$A159,'Index Volume'!$A:$A,0))</f>
        <v>7181</v>
      </c>
      <c r="M159" s="46">
        <f t="shared" si="41"/>
        <v>83396431</v>
      </c>
      <c r="N159" s="1">
        <f t="shared" si="42"/>
        <v>83396431</v>
      </c>
      <c r="O159" t="b">
        <f t="shared" si="43"/>
        <v>1</v>
      </c>
      <c r="Q159" s="7">
        <f t="shared" si="44"/>
        <v>0.73865379750533589</v>
      </c>
      <c r="R159" s="7">
        <f t="shared" si="45"/>
        <v>4.5222791643353766E-3</v>
      </c>
      <c r="S159" s="7">
        <f t="shared" si="46"/>
        <v>2.7676709569799066E-2</v>
      </c>
      <c r="T159" s="7">
        <f t="shared" si="47"/>
        <v>0</v>
      </c>
      <c r="U159" s="7">
        <f t="shared" si="48"/>
        <v>0.22638925280652164</v>
      </c>
      <c r="V159" s="7">
        <f t="shared" si="49"/>
        <v>0</v>
      </c>
      <c r="W159" s="7">
        <f t="shared" si="50"/>
        <v>8.3611661854417652E-4</v>
      </c>
      <c r="X159" s="7">
        <f t="shared" si="51"/>
        <v>0</v>
      </c>
      <c r="Y159" s="7">
        <f t="shared" si="52"/>
        <v>0</v>
      </c>
      <c r="Z159" s="7">
        <f t="shared" si="53"/>
        <v>1.8210203595500996E-3</v>
      </c>
      <c r="AA159" s="7">
        <f t="shared" si="54"/>
        <v>1.0082397591372942E-4</v>
      </c>
      <c r="AC159" s="7">
        <f>IF(DAY($A159)=1,VLOOKUP($A159-1,$A$2:$L$1124,$Q$1,FALSE)/VLOOKUP($A159-1,$A$2:$N$1124,14,FALSE),AC158)</f>
        <v>0.73865379750533589</v>
      </c>
      <c r="AD159" s="7">
        <f>IF(DAY($A159)=1,VLOOKUP($A159-1,$A$2:$L$1124,$R$1,FALSE)/VLOOKUP($A159-1,$A$2:$N$1124,14,FALSE),AD158)</f>
        <v>4.5222791643353766E-3</v>
      </c>
      <c r="AE159" s="7">
        <f>IF(DAY($A159)=1,VLOOKUP($A159-1,$A$2:$L$1124,$S$1,FALSE)/VLOOKUP($A159-1,$A$2:$N$1124,14,FALSE),AE158)</f>
        <v>2.7676709569799066E-2</v>
      </c>
      <c r="AF159" s="7">
        <f>IF(DAY($A159)=1,VLOOKUP($A159-1,$A$2:$L$1124,$T$1,FALSE)/VLOOKUP($A159-1,$A$2:$N$1124,14,FALSE),AF158)</f>
        <v>0</v>
      </c>
      <c r="AG159" s="7">
        <f>IF(DAY($A159)=1,VLOOKUP($A159-1,$A$2:$L$1124,$U$1,FALSE)/VLOOKUP($A159-1,$A$2:$N$1124,14,FALSE),AG158)</f>
        <v>0.22638925280652164</v>
      </c>
      <c r="AH159" s="7">
        <f>IF(DAY($A159)=1,VLOOKUP($A159-1,$A$2:$L$1124,$V$1,FALSE)/VLOOKUP($A159-1,$A$2:$N$1124,14,FALSE),AH158)</f>
        <v>0</v>
      </c>
      <c r="AI159" s="7">
        <f>IF(DAY($A159)=1,VLOOKUP($A159-1,$A$2:$L$1124,$W$1,FALSE)/VLOOKUP($A159-1,$A$2:$N$1124,14,FALSE),AI158)</f>
        <v>8.3611661854417652E-4</v>
      </c>
      <c r="AJ159" s="7">
        <f>IF(DAY($A159)=1,VLOOKUP($A159-1,$A$2:$L$1124,$X$1,FALSE)/VLOOKUP($A159-1,$A$2:$N$1124,14,FALSE),AJ158)</f>
        <v>0</v>
      </c>
      <c r="AK159" s="7">
        <f>IF(DAY($A159)=1,VLOOKUP($A159-1,$A$2:$L$1124,$Y$1,FALSE)/VLOOKUP($A159-1,$A$2:$N$1124,14,FALSE),AK158)</f>
        <v>0</v>
      </c>
      <c r="AL159" s="7">
        <f>IF(DAY($A159)=1,VLOOKUP($A159-1,$A$2:$L$1124,$Z$1,FALSE)/VLOOKUP($A159-1,$A$2:$N$1124,14,FALSE),AL158)</f>
        <v>1.8210203595500996E-3</v>
      </c>
      <c r="AM159" s="7">
        <f>IF(DAY($A159)=1,VLOOKUP($A159-1,$A$2:$L$1124,$AA$1,FALSE)/VLOOKUP($A159-1,$A$2:$N$1124,14,FALSE),AM158)</f>
        <v>1.0082397591372942E-4</v>
      </c>
      <c r="AO159" s="12">
        <f>VLOOKUP($A159,BTC!$A$1:$G$1853,5,FALSE)</f>
        <v>574.98</v>
      </c>
      <c r="AP159" s="12">
        <f>VLOOKUP($A159,XRP!$A$1:$G$1853,5,FALSE)</f>
        <v>5.7959999999999999E-3</v>
      </c>
      <c r="AQ159" s="12">
        <f>VLOOKUP($A159,LTC!$A$1:$G$1853,5,FALSE)</f>
        <v>4.8099999999999996</v>
      </c>
      <c r="AR159" s="12">
        <f>VLOOKUP($A159,ETC!$A$1:$G$1853,5,FALSE)</f>
        <v>0</v>
      </c>
      <c r="AS159" s="12">
        <f>VLOOKUP($A159,ETH!$A$1:$G$1853,5,FALSE)</f>
        <v>13.98</v>
      </c>
      <c r="AT159" s="12">
        <f>VLOOKUP($A159,BCH!$A$1:$G$1853,5,FALSE)</f>
        <v>0</v>
      </c>
      <c r="AU159" s="12">
        <f>VLOOKUP($A159,XMR!$A$1:$G$1853,5,FALSE)</f>
        <v>1</v>
      </c>
      <c r="AV159" s="12">
        <f>VLOOKUP($A159,ZEC!$A$1:$G$1853,5,FALSE)</f>
        <v>0</v>
      </c>
      <c r="AW159" s="12">
        <f>VLOOKUP($A159,EOS!$A$1:$G$1853,5,FALSE)</f>
        <v>0</v>
      </c>
      <c r="AX159" s="12">
        <f>VLOOKUP($A159,DASH!$A$1:$G$1853,5,FALSE)</f>
        <v>7.58</v>
      </c>
      <c r="AY159" s="12">
        <f>VLOOKUP($A159,XLM!$A$1:$G$1853,5,FALSE)</f>
        <v>1.498E-3</v>
      </c>
      <c r="BA159" s="24">
        <v>1</v>
      </c>
      <c r="BB159" s="24">
        <v>1</v>
      </c>
      <c r="BC159" s="24">
        <v>1</v>
      </c>
      <c r="BD159" s="24">
        <v>0</v>
      </c>
      <c r="BE159" s="24">
        <v>1</v>
      </c>
      <c r="BF159" s="24">
        <v>0</v>
      </c>
      <c r="BG159" s="24">
        <v>1</v>
      </c>
      <c r="BH159" s="24">
        <v>0</v>
      </c>
      <c r="BI159" s="24">
        <v>0</v>
      </c>
      <c r="BJ159" s="24">
        <v>1</v>
      </c>
      <c r="BK159" s="24">
        <v>1</v>
      </c>
      <c r="BM159" s="19">
        <f>IF(SUM(BA158:BK158)=SUM(BA159:BK159),BM158,BM158*SUMPRODUCT(BA159:BK159,AO159:AY159,Q159:AA159)/SUMPRODUCT(BA158:BK158,AO159:AY159,AC159:AM159))</f>
        <v>0.92135790630093795</v>
      </c>
      <c r="BN159" s="26">
        <f>SUMPRODUCT(AO159:AY159,BA159:BK159,Q159:AA159)/BM159</f>
        <v>464.55766006113731</v>
      </c>
      <c r="BO159">
        <f t="shared" si="55"/>
        <v>574.98</v>
      </c>
    </row>
    <row r="160" spans="1:67" x14ac:dyDescent="0.75">
      <c r="A160" s="4">
        <v>42527</v>
      </c>
      <c r="B160" s="46">
        <f>INDEX('Index Volume'!B:B,MATCH(Index_New!$A160,'Index Volume'!$A:$A,0))</f>
        <v>72138896</v>
      </c>
      <c r="C160" s="46">
        <f>INDEX('Index Volume'!C:C,MATCH(Index_New!$A160,'Index Volume'!$A:$A,0))</f>
        <v>690096</v>
      </c>
      <c r="D160" s="46">
        <f>INDEX('Index Volume'!D:D,MATCH(Index_New!$A160,'Index Volume'!$A:$A,0))</f>
        <v>2993510</v>
      </c>
      <c r="E160" s="46">
        <f>INDEX('Index Volume'!E:E,MATCH(Index_New!$A160,'Index Volume'!$A:$A,0))</f>
        <v>0</v>
      </c>
      <c r="F160" s="46">
        <f>INDEX('Index Volume'!F:F,MATCH(Index_New!$A160,'Index Volume'!$A:$A,0))</f>
        <v>8720400</v>
      </c>
      <c r="G160" s="46">
        <f>INDEX('Index Volume'!G:G,MATCH(Index_New!$A160,'Index Volume'!$A:$A,0))</f>
        <v>0</v>
      </c>
      <c r="H160" s="46">
        <f>INDEX('Index Volume'!H:H,MATCH(Index_New!$A160,'Index Volume'!$A:$A,0))</f>
        <v>89836</v>
      </c>
      <c r="I160" s="46">
        <f>INDEX('Index Volume'!I:I,MATCH(Index_New!$A160,'Index Volume'!$A:$A,0))</f>
        <v>0</v>
      </c>
      <c r="J160" s="46">
        <f>INDEX('Index Volume'!J:J,MATCH(Index_New!$A160,'Index Volume'!$A:$A,0))</f>
        <v>0</v>
      </c>
      <c r="K160" s="46">
        <f>INDEX('Index Volume'!K:K,MATCH(Index_New!$A160,'Index Volume'!$A:$A,0))</f>
        <v>302748</v>
      </c>
      <c r="L160" s="46">
        <f>INDEX('Index Volume'!L:L,MATCH(Index_New!$A160,'Index Volume'!$A:$A,0))</f>
        <v>3612</v>
      </c>
      <c r="M160" s="46">
        <f t="shared" si="41"/>
        <v>84939098</v>
      </c>
      <c r="N160" s="1">
        <f t="shared" si="42"/>
        <v>84939098</v>
      </c>
      <c r="O160" t="b">
        <f t="shared" si="43"/>
        <v>1</v>
      </c>
      <c r="Q160" s="7">
        <f t="shared" si="44"/>
        <v>0.73865379750533589</v>
      </c>
      <c r="R160" s="7">
        <f t="shared" si="45"/>
        <v>4.5222791643353766E-3</v>
      </c>
      <c r="S160" s="7">
        <f t="shared" si="46"/>
        <v>2.7676709569799066E-2</v>
      </c>
      <c r="T160" s="7">
        <f t="shared" si="47"/>
        <v>0</v>
      </c>
      <c r="U160" s="7">
        <f t="shared" si="48"/>
        <v>0.22638925280652164</v>
      </c>
      <c r="V160" s="7">
        <f t="shared" si="49"/>
        <v>0</v>
      </c>
      <c r="W160" s="7">
        <f t="shared" si="50"/>
        <v>8.3611661854417652E-4</v>
      </c>
      <c r="X160" s="7">
        <f t="shared" si="51"/>
        <v>0</v>
      </c>
      <c r="Y160" s="7">
        <f t="shared" si="52"/>
        <v>0</v>
      </c>
      <c r="Z160" s="7">
        <f t="shared" si="53"/>
        <v>1.8210203595500996E-3</v>
      </c>
      <c r="AA160" s="7">
        <f t="shared" si="54"/>
        <v>1.0082397591372942E-4</v>
      </c>
      <c r="AC160" s="7">
        <f>IF(DAY($A160)=1,VLOOKUP($A160-1,$A$2:$L$1124,$Q$1,FALSE)/VLOOKUP($A160-1,$A$2:$N$1124,14,FALSE),AC159)</f>
        <v>0.73865379750533589</v>
      </c>
      <c r="AD160" s="7">
        <f>IF(DAY($A160)=1,VLOOKUP($A160-1,$A$2:$L$1124,$R$1,FALSE)/VLOOKUP($A160-1,$A$2:$N$1124,14,FALSE),AD159)</f>
        <v>4.5222791643353766E-3</v>
      </c>
      <c r="AE160" s="7">
        <f>IF(DAY($A160)=1,VLOOKUP($A160-1,$A$2:$L$1124,$S$1,FALSE)/VLOOKUP($A160-1,$A$2:$N$1124,14,FALSE),AE159)</f>
        <v>2.7676709569799066E-2</v>
      </c>
      <c r="AF160" s="7">
        <f>IF(DAY($A160)=1,VLOOKUP($A160-1,$A$2:$L$1124,$T$1,FALSE)/VLOOKUP($A160-1,$A$2:$N$1124,14,FALSE),AF159)</f>
        <v>0</v>
      </c>
      <c r="AG160" s="7">
        <f>IF(DAY($A160)=1,VLOOKUP($A160-1,$A$2:$L$1124,$U$1,FALSE)/VLOOKUP($A160-1,$A$2:$N$1124,14,FALSE),AG159)</f>
        <v>0.22638925280652164</v>
      </c>
      <c r="AH160" s="7">
        <f>IF(DAY($A160)=1,VLOOKUP($A160-1,$A$2:$L$1124,$V$1,FALSE)/VLOOKUP($A160-1,$A$2:$N$1124,14,FALSE),AH159)</f>
        <v>0</v>
      </c>
      <c r="AI160" s="7">
        <f>IF(DAY($A160)=1,VLOOKUP($A160-1,$A$2:$L$1124,$W$1,FALSE)/VLOOKUP($A160-1,$A$2:$N$1124,14,FALSE),AI159)</f>
        <v>8.3611661854417652E-4</v>
      </c>
      <c r="AJ160" s="7">
        <f>IF(DAY($A160)=1,VLOOKUP($A160-1,$A$2:$L$1124,$X$1,FALSE)/VLOOKUP($A160-1,$A$2:$N$1124,14,FALSE),AJ159)</f>
        <v>0</v>
      </c>
      <c r="AK160" s="7">
        <f>IF(DAY($A160)=1,VLOOKUP($A160-1,$A$2:$L$1124,$Y$1,FALSE)/VLOOKUP($A160-1,$A$2:$N$1124,14,FALSE),AK159)</f>
        <v>0</v>
      </c>
      <c r="AL160" s="7">
        <f>IF(DAY($A160)=1,VLOOKUP($A160-1,$A$2:$L$1124,$Z$1,FALSE)/VLOOKUP($A160-1,$A$2:$N$1124,14,FALSE),AL159)</f>
        <v>1.8210203595500996E-3</v>
      </c>
      <c r="AM160" s="7">
        <f>IF(DAY($A160)=1,VLOOKUP($A160-1,$A$2:$L$1124,$AA$1,FALSE)/VLOOKUP($A160-1,$A$2:$N$1124,14,FALSE),AM159)</f>
        <v>1.0082397591372942E-4</v>
      </c>
      <c r="AO160" s="12">
        <f>VLOOKUP($A160,BTC!$A$1:$G$1853,5,FALSE)</f>
        <v>585.54</v>
      </c>
      <c r="AP160" s="12">
        <f>VLOOKUP($A160,XRP!$A$1:$G$1853,5,FALSE)</f>
        <v>5.7689999999999998E-3</v>
      </c>
      <c r="AQ160" s="12">
        <f>VLOOKUP($A160,LTC!$A$1:$G$1853,5,FALSE)</f>
        <v>4.96</v>
      </c>
      <c r="AR160" s="12">
        <f>VLOOKUP($A160,ETC!$A$1:$G$1853,5,FALSE)</f>
        <v>0</v>
      </c>
      <c r="AS160" s="12">
        <f>VLOOKUP($A160,ETH!$A$1:$G$1853,5,FALSE)</f>
        <v>13.93</v>
      </c>
      <c r="AT160" s="12">
        <f>VLOOKUP($A160,BCH!$A$1:$G$1853,5,FALSE)</f>
        <v>0</v>
      </c>
      <c r="AU160" s="12">
        <f>VLOOKUP($A160,XMR!$A$1:$G$1853,5,FALSE)</f>
        <v>1.01</v>
      </c>
      <c r="AV160" s="12">
        <f>VLOOKUP($A160,ZEC!$A$1:$G$1853,5,FALSE)</f>
        <v>0</v>
      </c>
      <c r="AW160" s="12">
        <f>VLOOKUP($A160,EOS!$A$1:$G$1853,5,FALSE)</f>
        <v>0</v>
      </c>
      <c r="AX160" s="12">
        <f>VLOOKUP($A160,DASH!$A$1:$G$1853,5,FALSE)</f>
        <v>7.77</v>
      </c>
      <c r="AY160" s="12">
        <f>VLOOKUP($A160,XLM!$A$1:$G$1853,5,FALSE)</f>
        <v>1.4959999999999999E-3</v>
      </c>
      <c r="BA160" s="24">
        <v>1</v>
      </c>
      <c r="BB160" s="24">
        <v>1</v>
      </c>
      <c r="BC160" s="24">
        <v>1</v>
      </c>
      <c r="BD160" s="24">
        <v>0</v>
      </c>
      <c r="BE160" s="24">
        <v>1</v>
      </c>
      <c r="BF160" s="24">
        <v>0</v>
      </c>
      <c r="BG160" s="24">
        <v>1</v>
      </c>
      <c r="BH160" s="24">
        <v>0</v>
      </c>
      <c r="BI160" s="24">
        <v>0</v>
      </c>
      <c r="BJ160" s="24">
        <v>1</v>
      </c>
      <c r="BK160" s="24">
        <v>1</v>
      </c>
      <c r="BM160" s="19">
        <f>IF(SUM(BA159:BK159)=SUM(BA160:BK160),BM159,BM159*SUMPRODUCT(BA160:BK160,AO160:AY160,Q160:AA160)/SUMPRODUCT(BA159:BK159,AO160:AY160,AC160:AM160))</f>
        <v>0.92135790630093795</v>
      </c>
      <c r="BN160" s="26">
        <f>SUMPRODUCT(AO160:AY160,BA160:BK160,Q160:AA160)/BM160</f>
        <v>473.0162300966096</v>
      </c>
      <c r="BO160">
        <f t="shared" si="55"/>
        <v>585.54</v>
      </c>
    </row>
    <row r="161" spans="1:67" x14ac:dyDescent="0.75">
      <c r="A161" s="3">
        <v>42528</v>
      </c>
      <c r="B161" s="46">
        <f>INDEX('Index Volume'!B:B,MATCH(Index_New!$A161,'Index Volume'!$A:$A,0))</f>
        <v>107770000</v>
      </c>
      <c r="C161" s="46">
        <f>INDEX('Index Volume'!C:C,MATCH(Index_New!$A161,'Index Volume'!$A:$A,0))</f>
        <v>783409</v>
      </c>
      <c r="D161" s="46">
        <f>INDEX('Index Volume'!D:D,MATCH(Index_New!$A161,'Index Volume'!$A:$A,0))</f>
        <v>3881380</v>
      </c>
      <c r="E161" s="46">
        <f>INDEX('Index Volume'!E:E,MATCH(Index_New!$A161,'Index Volume'!$A:$A,0))</f>
        <v>0</v>
      </c>
      <c r="F161" s="46">
        <f>INDEX('Index Volume'!F:F,MATCH(Index_New!$A161,'Index Volume'!$A:$A,0))</f>
        <v>21421600</v>
      </c>
      <c r="G161" s="46">
        <f>INDEX('Index Volume'!G:G,MATCH(Index_New!$A161,'Index Volume'!$A:$A,0))</f>
        <v>0</v>
      </c>
      <c r="H161" s="46">
        <f>INDEX('Index Volume'!H:H,MATCH(Index_New!$A161,'Index Volume'!$A:$A,0))</f>
        <v>86376</v>
      </c>
      <c r="I161" s="46">
        <f>INDEX('Index Volume'!I:I,MATCH(Index_New!$A161,'Index Volume'!$A:$A,0))</f>
        <v>0</v>
      </c>
      <c r="J161" s="46">
        <f>INDEX('Index Volume'!J:J,MATCH(Index_New!$A161,'Index Volume'!$A:$A,0))</f>
        <v>0</v>
      </c>
      <c r="K161" s="46">
        <f>INDEX('Index Volume'!K:K,MATCH(Index_New!$A161,'Index Volume'!$A:$A,0))</f>
        <v>339881</v>
      </c>
      <c r="L161" s="46">
        <f>INDEX('Index Volume'!L:L,MATCH(Index_New!$A161,'Index Volume'!$A:$A,0))</f>
        <v>19109</v>
      </c>
      <c r="M161" s="46">
        <f t="shared" si="41"/>
        <v>134301755</v>
      </c>
      <c r="N161" s="1">
        <f t="shared" si="42"/>
        <v>134301755</v>
      </c>
      <c r="O161" t="b">
        <f t="shared" si="43"/>
        <v>1</v>
      </c>
      <c r="Q161" s="7">
        <f t="shared" si="44"/>
        <v>0.73865379750533589</v>
      </c>
      <c r="R161" s="7">
        <f t="shared" si="45"/>
        <v>4.5222791643353766E-3</v>
      </c>
      <c r="S161" s="7">
        <f t="shared" si="46"/>
        <v>2.7676709569799066E-2</v>
      </c>
      <c r="T161" s="7">
        <f t="shared" si="47"/>
        <v>0</v>
      </c>
      <c r="U161" s="7">
        <f t="shared" si="48"/>
        <v>0.22638925280652164</v>
      </c>
      <c r="V161" s="7">
        <f t="shared" si="49"/>
        <v>0</v>
      </c>
      <c r="W161" s="7">
        <f t="shared" si="50"/>
        <v>8.3611661854417652E-4</v>
      </c>
      <c r="X161" s="7">
        <f t="shared" si="51"/>
        <v>0</v>
      </c>
      <c r="Y161" s="7">
        <f t="shared" si="52"/>
        <v>0</v>
      </c>
      <c r="Z161" s="7">
        <f t="shared" si="53"/>
        <v>1.8210203595500996E-3</v>
      </c>
      <c r="AA161" s="7">
        <f t="shared" si="54"/>
        <v>1.0082397591372942E-4</v>
      </c>
      <c r="AC161" s="7">
        <f>IF(DAY($A161)=1,VLOOKUP($A161-1,$A$2:$L$1124,$Q$1,FALSE)/VLOOKUP($A161-1,$A$2:$N$1124,14,FALSE),AC160)</f>
        <v>0.73865379750533589</v>
      </c>
      <c r="AD161" s="7">
        <f>IF(DAY($A161)=1,VLOOKUP($A161-1,$A$2:$L$1124,$R$1,FALSE)/VLOOKUP($A161-1,$A$2:$N$1124,14,FALSE),AD160)</f>
        <v>4.5222791643353766E-3</v>
      </c>
      <c r="AE161" s="7">
        <f>IF(DAY($A161)=1,VLOOKUP($A161-1,$A$2:$L$1124,$S$1,FALSE)/VLOOKUP($A161-1,$A$2:$N$1124,14,FALSE),AE160)</f>
        <v>2.7676709569799066E-2</v>
      </c>
      <c r="AF161" s="7">
        <f>IF(DAY($A161)=1,VLOOKUP($A161-1,$A$2:$L$1124,$T$1,FALSE)/VLOOKUP($A161-1,$A$2:$N$1124,14,FALSE),AF160)</f>
        <v>0</v>
      </c>
      <c r="AG161" s="7">
        <f>IF(DAY($A161)=1,VLOOKUP($A161-1,$A$2:$L$1124,$U$1,FALSE)/VLOOKUP($A161-1,$A$2:$N$1124,14,FALSE),AG160)</f>
        <v>0.22638925280652164</v>
      </c>
      <c r="AH161" s="7">
        <f>IF(DAY($A161)=1,VLOOKUP($A161-1,$A$2:$L$1124,$V$1,FALSE)/VLOOKUP($A161-1,$A$2:$N$1124,14,FALSE),AH160)</f>
        <v>0</v>
      </c>
      <c r="AI161" s="7">
        <f>IF(DAY($A161)=1,VLOOKUP($A161-1,$A$2:$L$1124,$W$1,FALSE)/VLOOKUP($A161-1,$A$2:$N$1124,14,FALSE),AI160)</f>
        <v>8.3611661854417652E-4</v>
      </c>
      <c r="AJ161" s="7">
        <f>IF(DAY($A161)=1,VLOOKUP($A161-1,$A$2:$L$1124,$X$1,FALSE)/VLOOKUP($A161-1,$A$2:$N$1124,14,FALSE),AJ160)</f>
        <v>0</v>
      </c>
      <c r="AK161" s="7">
        <f>IF(DAY($A161)=1,VLOOKUP($A161-1,$A$2:$L$1124,$Y$1,FALSE)/VLOOKUP($A161-1,$A$2:$N$1124,14,FALSE),AK160)</f>
        <v>0</v>
      </c>
      <c r="AL161" s="7">
        <f>IF(DAY($A161)=1,VLOOKUP($A161-1,$A$2:$L$1124,$Z$1,FALSE)/VLOOKUP($A161-1,$A$2:$N$1124,14,FALSE),AL160)</f>
        <v>1.8210203595500996E-3</v>
      </c>
      <c r="AM161" s="7">
        <f>IF(DAY($A161)=1,VLOOKUP($A161-1,$A$2:$L$1124,$AA$1,FALSE)/VLOOKUP($A161-1,$A$2:$N$1124,14,FALSE),AM160)</f>
        <v>1.0082397591372942E-4</v>
      </c>
      <c r="AO161" s="12">
        <f>VLOOKUP($A161,BTC!$A$1:$G$1853,5,FALSE)</f>
        <v>576.6</v>
      </c>
      <c r="AP161" s="12">
        <f>VLOOKUP($A161,XRP!$A$1:$G$1853,5,FALSE)</f>
        <v>5.7800000000000004E-3</v>
      </c>
      <c r="AQ161" s="12">
        <f>VLOOKUP($A161,LTC!$A$1:$G$1853,5,FALSE)</f>
        <v>4.7699999999999996</v>
      </c>
      <c r="AR161" s="12">
        <f>VLOOKUP($A161,ETC!$A$1:$G$1853,5,FALSE)</f>
        <v>0</v>
      </c>
      <c r="AS161" s="12">
        <f>VLOOKUP($A161,ETH!$A$1:$G$1853,5,FALSE)</f>
        <v>14.51</v>
      </c>
      <c r="AT161" s="12">
        <f>VLOOKUP($A161,BCH!$A$1:$G$1853,5,FALSE)</f>
        <v>0</v>
      </c>
      <c r="AU161" s="12">
        <f>VLOOKUP($A161,XMR!$A$1:$G$1853,5,FALSE)</f>
        <v>1.01</v>
      </c>
      <c r="AV161" s="12">
        <f>VLOOKUP($A161,ZEC!$A$1:$G$1853,5,FALSE)</f>
        <v>0</v>
      </c>
      <c r="AW161" s="12">
        <f>VLOOKUP($A161,EOS!$A$1:$G$1853,5,FALSE)</f>
        <v>0</v>
      </c>
      <c r="AX161" s="12">
        <f>VLOOKUP($A161,DASH!$A$1:$G$1853,5,FALSE)</f>
        <v>7.91</v>
      </c>
      <c r="AY161" s="12">
        <f>VLOOKUP($A161,XLM!$A$1:$G$1853,5,FALSE)</f>
        <v>1.488E-3</v>
      </c>
      <c r="BA161" s="24">
        <v>1</v>
      </c>
      <c r="BB161" s="24">
        <v>1</v>
      </c>
      <c r="BC161" s="24">
        <v>1</v>
      </c>
      <c r="BD161" s="24">
        <v>0</v>
      </c>
      <c r="BE161" s="24">
        <v>1</v>
      </c>
      <c r="BF161" s="24">
        <v>0</v>
      </c>
      <c r="BG161" s="24">
        <v>1</v>
      </c>
      <c r="BH161" s="24">
        <v>0</v>
      </c>
      <c r="BI161" s="24">
        <v>0</v>
      </c>
      <c r="BJ161" s="24">
        <v>1</v>
      </c>
      <c r="BK161" s="24">
        <v>1</v>
      </c>
      <c r="BM161" s="19">
        <f>IF(SUM(BA160:BK160)=SUM(BA161:BK161),BM160,BM160*SUMPRODUCT(BA161:BK161,AO161:AY161,Q161:AA161)/SUMPRODUCT(BA160:BK160,AO161:AY161,AC161:AM161))</f>
        <v>0.92135790630093795</v>
      </c>
      <c r="BN161" s="26">
        <f>SUMPRODUCT(AO161:AY161,BA161:BK161,Q161:AA161)/BM161</f>
        <v>465.98610345222653</v>
      </c>
      <c r="BO161">
        <f t="shared" si="55"/>
        <v>576.6</v>
      </c>
    </row>
    <row r="162" spans="1:67" x14ac:dyDescent="0.75">
      <c r="A162" s="4">
        <v>42529</v>
      </c>
      <c r="B162" s="46">
        <f>INDEX('Index Volume'!B:B,MATCH(Index_New!$A162,'Index Volume'!$A:$A,0))</f>
        <v>80265800</v>
      </c>
      <c r="C162" s="46">
        <f>INDEX('Index Volume'!C:C,MATCH(Index_New!$A162,'Index Volume'!$A:$A,0))</f>
        <v>754945</v>
      </c>
      <c r="D162" s="46">
        <f>INDEX('Index Volume'!D:D,MATCH(Index_New!$A162,'Index Volume'!$A:$A,0))</f>
        <v>3507640</v>
      </c>
      <c r="E162" s="46">
        <f>INDEX('Index Volume'!E:E,MATCH(Index_New!$A162,'Index Volume'!$A:$A,0))</f>
        <v>0</v>
      </c>
      <c r="F162" s="46">
        <f>INDEX('Index Volume'!F:F,MATCH(Index_New!$A162,'Index Volume'!$A:$A,0))</f>
        <v>16941800</v>
      </c>
      <c r="G162" s="46">
        <f>INDEX('Index Volume'!G:G,MATCH(Index_New!$A162,'Index Volume'!$A:$A,0))</f>
        <v>0</v>
      </c>
      <c r="H162" s="46">
        <f>INDEX('Index Volume'!H:H,MATCH(Index_New!$A162,'Index Volume'!$A:$A,0))</f>
        <v>70837</v>
      </c>
      <c r="I162" s="46">
        <f>INDEX('Index Volume'!I:I,MATCH(Index_New!$A162,'Index Volume'!$A:$A,0))</f>
        <v>0</v>
      </c>
      <c r="J162" s="46">
        <f>INDEX('Index Volume'!J:J,MATCH(Index_New!$A162,'Index Volume'!$A:$A,0))</f>
        <v>0</v>
      </c>
      <c r="K162" s="46">
        <f>INDEX('Index Volume'!K:K,MATCH(Index_New!$A162,'Index Volume'!$A:$A,0))</f>
        <v>272918</v>
      </c>
      <c r="L162" s="46">
        <f>INDEX('Index Volume'!L:L,MATCH(Index_New!$A162,'Index Volume'!$A:$A,0))</f>
        <v>9521</v>
      </c>
      <c r="M162" s="46">
        <f t="shared" si="41"/>
        <v>101823461</v>
      </c>
      <c r="N162" s="1">
        <f t="shared" si="42"/>
        <v>101823461</v>
      </c>
      <c r="O162" t="b">
        <f t="shared" si="43"/>
        <v>1</v>
      </c>
      <c r="Q162" s="7">
        <f t="shared" si="44"/>
        <v>0.73865379750533589</v>
      </c>
      <c r="R162" s="7">
        <f t="shared" si="45"/>
        <v>4.5222791643353766E-3</v>
      </c>
      <c r="S162" s="7">
        <f t="shared" si="46"/>
        <v>2.7676709569799066E-2</v>
      </c>
      <c r="T162" s="7">
        <f t="shared" si="47"/>
        <v>0</v>
      </c>
      <c r="U162" s="7">
        <f t="shared" si="48"/>
        <v>0.22638925280652164</v>
      </c>
      <c r="V162" s="7">
        <f t="shared" si="49"/>
        <v>0</v>
      </c>
      <c r="W162" s="7">
        <f t="shared" si="50"/>
        <v>8.3611661854417652E-4</v>
      </c>
      <c r="X162" s="7">
        <f t="shared" si="51"/>
        <v>0</v>
      </c>
      <c r="Y162" s="7">
        <f t="shared" si="52"/>
        <v>0</v>
      </c>
      <c r="Z162" s="7">
        <f t="shared" si="53"/>
        <v>1.8210203595500996E-3</v>
      </c>
      <c r="AA162" s="7">
        <f t="shared" si="54"/>
        <v>1.0082397591372942E-4</v>
      </c>
      <c r="AC162" s="7">
        <f>IF(DAY($A162)=1,VLOOKUP($A162-1,$A$2:$L$1124,$Q$1,FALSE)/VLOOKUP($A162-1,$A$2:$N$1124,14,FALSE),AC161)</f>
        <v>0.73865379750533589</v>
      </c>
      <c r="AD162" s="7">
        <f>IF(DAY($A162)=1,VLOOKUP($A162-1,$A$2:$L$1124,$R$1,FALSE)/VLOOKUP($A162-1,$A$2:$N$1124,14,FALSE),AD161)</f>
        <v>4.5222791643353766E-3</v>
      </c>
      <c r="AE162" s="7">
        <f>IF(DAY($A162)=1,VLOOKUP($A162-1,$A$2:$L$1124,$S$1,FALSE)/VLOOKUP($A162-1,$A$2:$N$1124,14,FALSE),AE161)</f>
        <v>2.7676709569799066E-2</v>
      </c>
      <c r="AF162" s="7">
        <f>IF(DAY($A162)=1,VLOOKUP($A162-1,$A$2:$L$1124,$T$1,FALSE)/VLOOKUP($A162-1,$A$2:$N$1124,14,FALSE),AF161)</f>
        <v>0</v>
      </c>
      <c r="AG162" s="7">
        <f>IF(DAY($A162)=1,VLOOKUP($A162-1,$A$2:$L$1124,$U$1,FALSE)/VLOOKUP($A162-1,$A$2:$N$1124,14,FALSE),AG161)</f>
        <v>0.22638925280652164</v>
      </c>
      <c r="AH162" s="7">
        <f>IF(DAY($A162)=1,VLOOKUP($A162-1,$A$2:$L$1124,$V$1,FALSE)/VLOOKUP($A162-1,$A$2:$N$1124,14,FALSE),AH161)</f>
        <v>0</v>
      </c>
      <c r="AI162" s="7">
        <f>IF(DAY($A162)=1,VLOOKUP($A162-1,$A$2:$L$1124,$W$1,FALSE)/VLOOKUP($A162-1,$A$2:$N$1124,14,FALSE),AI161)</f>
        <v>8.3611661854417652E-4</v>
      </c>
      <c r="AJ162" s="7">
        <f>IF(DAY($A162)=1,VLOOKUP($A162-1,$A$2:$L$1124,$X$1,FALSE)/VLOOKUP($A162-1,$A$2:$N$1124,14,FALSE),AJ161)</f>
        <v>0</v>
      </c>
      <c r="AK162" s="7">
        <f>IF(DAY($A162)=1,VLOOKUP($A162-1,$A$2:$L$1124,$Y$1,FALSE)/VLOOKUP($A162-1,$A$2:$N$1124,14,FALSE),AK161)</f>
        <v>0</v>
      </c>
      <c r="AL162" s="7">
        <f>IF(DAY($A162)=1,VLOOKUP($A162-1,$A$2:$L$1124,$Z$1,FALSE)/VLOOKUP($A162-1,$A$2:$N$1124,14,FALSE),AL161)</f>
        <v>1.8210203595500996E-3</v>
      </c>
      <c r="AM162" s="7">
        <f>IF(DAY($A162)=1,VLOOKUP($A162-1,$A$2:$L$1124,$AA$1,FALSE)/VLOOKUP($A162-1,$A$2:$N$1124,14,FALSE),AM161)</f>
        <v>1.0082397591372942E-4</v>
      </c>
      <c r="AO162" s="12">
        <f>VLOOKUP($A162,BTC!$A$1:$G$1853,5,FALSE)</f>
        <v>581.65</v>
      </c>
      <c r="AP162" s="12">
        <f>VLOOKUP($A162,XRP!$A$1:$G$1853,5,FALSE)</f>
        <v>5.77E-3</v>
      </c>
      <c r="AQ162" s="12">
        <f>VLOOKUP($A162,LTC!$A$1:$G$1853,5,FALSE)</f>
        <v>4.75</v>
      </c>
      <c r="AR162" s="12">
        <f>VLOOKUP($A162,ETC!$A$1:$G$1853,5,FALSE)</f>
        <v>0</v>
      </c>
      <c r="AS162" s="12">
        <f>VLOOKUP($A162,ETH!$A$1:$G$1853,5,FALSE)</f>
        <v>14.42</v>
      </c>
      <c r="AT162" s="12">
        <f>VLOOKUP($A162,BCH!$A$1:$G$1853,5,FALSE)</f>
        <v>0</v>
      </c>
      <c r="AU162" s="12">
        <f>VLOOKUP($A162,XMR!$A$1:$G$1853,5,FALSE)</f>
        <v>0.99995199999999995</v>
      </c>
      <c r="AV162" s="12">
        <f>VLOOKUP($A162,ZEC!$A$1:$G$1853,5,FALSE)</f>
        <v>0</v>
      </c>
      <c r="AW162" s="12">
        <f>VLOOKUP($A162,EOS!$A$1:$G$1853,5,FALSE)</f>
        <v>0</v>
      </c>
      <c r="AX162" s="12">
        <f>VLOOKUP($A162,DASH!$A$1:$G$1853,5,FALSE)</f>
        <v>7.88</v>
      </c>
      <c r="AY162" s="12">
        <f>VLOOKUP($A162,XLM!$A$1:$G$1853,5,FALSE)</f>
        <v>1.4970000000000001E-3</v>
      </c>
      <c r="BA162" s="24">
        <v>1</v>
      </c>
      <c r="BB162" s="24">
        <v>1</v>
      </c>
      <c r="BC162" s="24">
        <v>1</v>
      </c>
      <c r="BD162" s="24">
        <v>0</v>
      </c>
      <c r="BE162" s="24">
        <v>1</v>
      </c>
      <c r="BF162" s="24">
        <v>0</v>
      </c>
      <c r="BG162" s="24">
        <v>1</v>
      </c>
      <c r="BH162" s="24">
        <v>0</v>
      </c>
      <c r="BI162" s="24">
        <v>0</v>
      </c>
      <c r="BJ162" s="24">
        <v>1</v>
      </c>
      <c r="BK162" s="24">
        <v>1</v>
      </c>
      <c r="BM162" s="19">
        <f>IF(SUM(BA161:BK161)=SUM(BA162:BK162),BM161,BM161*SUMPRODUCT(BA162:BK162,AO162:AY162,Q162:AA162)/SUMPRODUCT(BA161:BK161,AO162:AY162,AC162:AM162))</f>
        <v>0.92135790630093795</v>
      </c>
      <c r="BN162" s="26">
        <f>SUMPRODUCT(AO162:AY162,BA162:BK162,Q162:AA162)/BM162</f>
        <v>470.01191145676592</v>
      </c>
      <c r="BO162">
        <f t="shared" si="55"/>
        <v>581.65</v>
      </c>
    </row>
    <row r="163" spans="1:67" x14ac:dyDescent="0.75">
      <c r="A163" s="3">
        <v>42530</v>
      </c>
      <c r="B163" s="46">
        <f>INDEX('Index Volume'!B:B,MATCH(Index_New!$A163,'Index Volume'!$A:$A,0))</f>
        <v>71301000</v>
      </c>
      <c r="C163" s="46">
        <f>INDEX('Index Volume'!C:C,MATCH(Index_New!$A163,'Index Volume'!$A:$A,0))</f>
        <v>520793</v>
      </c>
      <c r="D163" s="46">
        <f>INDEX('Index Volume'!D:D,MATCH(Index_New!$A163,'Index Volume'!$A:$A,0))</f>
        <v>6438540</v>
      </c>
      <c r="E163" s="46">
        <f>INDEX('Index Volume'!E:E,MATCH(Index_New!$A163,'Index Volume'!$A:$A,0))</f>
        <v>0</v>
      </c>
      <c r="F163" s="46">
        <f>INDEX('Index Volume'!F:F,MATCH(Index_New!$A163,'Index Volume'!$A:$A,0))</f>
        <v>8256830</v>
      </c>
      <c r="G163" s="46">
        <f>INDEX('Index Volume'!G:G,MATCH(Index_New!$A163,'Index Volume'!$A:$A,0))</f>
        <v>0</v>
      </c>
      <c r="H163" s="46">
        <f>INDEX('Index Volume'!H:H,MATCH(Index_New!$A163,'Index Volume'!$A:$A,0))</f>
        <v>483161</v>
      </c>
      <c r="I163" s="46">
        <f>INDEX('Index Volume'!I:I,MATCH(Index_New!$A163,'Index Volume'!$A:$A,0))</f>
        <v>0</v>
      </c>
      <c r="J163" s="46">
        <f>INDEX('Index Volume'!J:J,MATCH(Index_New!$A163,'Index Volume'!$A:$A,0))</f>
        <v>0</v>
      </c>
      <c r="K163" s="46">
        <f>INDEX('Index Volume'!K:K,MATCH(Index_New!$A163,'Index Volume'!$A:$A,0))</f>
        <v>303753</v>
      </c>
      <c r="L163" s="46">
        <f>INDEX('Index Volume'!L:L,MATCH(Index_New!$A163,'Index Volume'!$A:$A,0))</f>
        <v>26347</v>
      </c>
      <c r="M163" s="46">
        <f t="shared" si="41"/>
        <v>87330424</v>
      </c>
      <c r="N163" s="1">
        <f t="shared" si="42"/>
        <v>87330424</v>
      </c>
      <c r="O163" t="b">
        <f t="shared" si="43"/>
        <v>1</v>
      </c>
      <c r="Q163" s="7">
        <f t="shared" si="44"/>
        <v>0.73865379750533589</v>
      </c>
      <c r="R163" s="7">
        <f t="shared" si="45"/>
        <v>4.5222791643353766E-3</v>
      </c>
      <c r="S163" s="7">
        <f t="shared" si="46"/>
        <v>2.7676709569799066E-2</v>
      </c>
      <c r="T163" s="7">
        <f t="shared" si="47"/>
        <v>0</v>
      </c>
      <c r="U163" s="7">
        <f t="shared" si="48"/>
        <v>0.22638925280652164</v>
      </c>
      <c r="V163" s="7">
        <f t="shared" si="49"/>
        <v>0</v>
      </c>
      <c r="W163" s="7">
        <f t="shared" si="50"/>
        <v>8.3611661854417652E-4</v>
      </c>
      <c r="X163" s="7">
        <f t="shared" si="51"/>
        <v>0</v>
      </c>
      <c r="Y163" s="7">
        <f t="shared" si="52"/>
        <v>0</v>
      </c>
      <c r="Z163" s="7">
        <f t="shared" si="53"/>
        <v>1.8210203595500996E-3</v>
      </c>
      <c r="AA163" s="7">
        <f t="shared" si="54"/>
        <v>1.0082397591372942E-4</v>
      </c>
      <c r="AC163" s="7">
        <f>IF(DAY($A163)=1,VLOOKUP($A163-1,$A$2:$L$1124,$Q$1,FALSE)/VLOOKUP($A163-1,$A$2:$N$1124,14,FALSE),AC162)</f>
        <v>0.73865379750533589</v>
      </c>
      <c r="AD163" s="7">
        <f>IF(DAY($A163)=1,VLOOKUP($A163-1,$A$2:$L$1124,$R$1,FALSE)/VLOOKUP($A163-1,$A$2:$N$1124,14,FALSE),AD162)</f>
        <v>4.5222791643353766E-3</v>
      </c>
      <c r="AE163" s="7">
        <f>IF(DAY($A163)=1,VLOOKUP($A163-1,$A$2:$L$1124,$S$1,FALSE)/VLOOKUP($A163-1,$A$2:$N$1124,14,FALSE),AE162)</f>
        <v>2.7676709569799066E-2</v>
      </c>
      <c r="AF163" s="7">
        <f>IF(DAY($A163)=1,VLOOKUP($A163-1,$A$2:$L$1124,$T$1,FALSE)/VLOOKUP($A163-1,$A$2:$N$1124,14,FALSE),AF162)</f>
        <v>0</v>
      </c>
      <c r="AG163" s="7">
        <f>IF(DAY($A163)=1,VLOOKUP($A163-1,$A$2:$L$1124,$U$1,FALSE)/VLOOKUP($A163-1,$A$2:$N$1124,14,FALSE),AG162)</f>
        <v>0.22638925280652164</v>
      </c>
      <c r="AH163" s="7">
        <f>IF(DAY($A163)=1,VLOOKUP($A163-1,$A$2:$L$1124,$V$1,FALSE)/VLOOKUP($A163-1,$A$2:$N$1124,14,FALSE),AH162)</f>
        <v>0</v>
      </c>
      <c r="AI163" s="7">
        <f>IF(DAY($A163)=1,VLOOKUP($A163-1,$A$2:$L$1124,$W$1,FALSE)/VLOOKUP($A163-1,$A$2:$N$1124,14,FALSE),AI162)</f>
        <v>8.3611661854417652E-4</v>
      </c>
      <c r="AJ163" s="7">
        <f>IF(DAY($A163)=1,VLOOKUP($A163-1,$A$2:$L$1124,$X$1,FALSE)/VLOOKUP($A163-1,$A$2:$N$1124,14,FALSE),AJ162)</f>
        <v>0</v>
      </c>
      <c r="AK163" s="7">
        <f>IF(DAY($A163)=1,VLOOKUP($A163-1,$A$2:$L$1124,$Y$1,FALSE)/VLOOKUP($A163-1,$A$2:$N$1124,14,FALSE),AK162)</f>
        <v>0</v>
      </c>
      <c r="AL163" s="7">
        <f>IF(DAY($A163)=1,VLOOKUP($A163-1,$A$2:$L$1124,$Z$1,FALSE)/VLOOKUP($A163-1,$A$2:$N$1124,14,FALSE),AL162)</f>
        <v>1.8210203595500996E-3</v>
      </c>
      <c r="AM163" s="7">
        <f>IF(DAY($A163)=1,VLOOKUP($A163-1,$A$2:$L$1124,$AA$1,FALSE)/VLOOKUP($A163-1,$A$2:$N$1124,14,FALSE),AM162)</f>
        <v>1.0082397591372942E-4</v>
      </c>
      <c r="AO163" s="12">
        <f>VLOOKUP($A163,BTC!$A$1:$G$1853,5,FALSE)</f>
        <v>574.63</v>
      </c>
      <c r="AP163" s="12">
        <f>VLOOKUP($A163,XRP!$A$1:$G$1853,5,FALSE)</f>
        <v>5.7879999999999997E-3</v>
      </c>
      <c r="AQ163" s="12">
        <f>VLOOKUP($A163,LTC!$A$1:$G$1853,5,FALSE)</f>
        <v>4.6900000000000004</v>
      </c>
      <c r="AR163" s="12">
        <f>VLOOKUP($A163,ETC!$A$1:$G$1853,5,FALSE)</f>
        <v>0</v>
      </c>
      <c r="AS163" s="12">
        <f>VLOOKUP($A163,ETH!$A$1:$G$1853,5,FALSE)</f>
        <v>14.4</v>
      </c>
      <c r="AT163" s="12">
        <f>VLOOKUP($A163,BCH!$A$1:$G$1853,5,FALSE)</f>
        <v>0</v>
      </c>
      <c r="AU163" s="12">
        <f>VLOOKUP($A163,XMR!$A$1:$G$1853,5,FALSE)</f>
        <v>1.1100000000000001</v>
      </c>
      <c r="AV163" s="12">
        <f>VLOOKUP($A163,ZEC!$A$1:$G$1853,5,FALSE)</f>
        <v>0</v>
      </c>
      <c r="AW163" s="12">
        <f>VLOOKUP($A163,EOS!$A$1:$G$1853,5,FALSE)</f>
        <v>0</v>
      </c>
      <c r="AX163" s="12">
        <f>VLOOKUP($A163,DASH!$A$1:$G$1853,5,FALSE)</f>
        <v>7.82</v>
      </c>
      <c r="AY163" s="12">
        <f>VLOOKUP($A163,XLM!$A$1:$G$1853,5,FALSE)</f>
        <v>1.5870000000000001E-3</v>
      </c>
      <c r="BA163" s="24">
        <v>1</v>
      </c>
      <c r="BB163" s="24">
        <v>1</v>
      </c>
      <c r="BC163" s="24">
        <v>1</v>
      </c>
      <c r="BD163" s="24">
        <v>0</v>
      </c>
      <c r="BE163" s="24">
        <v>1</v>
      </c>
      <c r="BF163" s="24">
        <v>0</v>
      </c>
      <c r="BG163" s="24">
        <v>1</v>
      </c>
      <c r="BH163" s="24">
        <v>0</v>
      </c>
      <c r="BI163" s="24">
        <v>0</v>
      </c>
      <c r="BJ163" s="24">
        <v>1</v>
      </c>
      <c r="BK163" s="24">
        <v>1</v>
      </c>
      <c r="BM163" s="19">
        <f>IF(SUM(BA162:BK162)=SUM(BA163:BK163),BM162,BM162*SUMPRODUCT(BA163:BK163,AO163:AY163,Q163:AA163)/SUMPRODUCT(BA162:BK162,AO163:AY163,AC163:AM163))</f>
        <v>0.92135790630093795</v>
      </c>
      <c r="BN163" s="26">
        <f>SUMPRODUCT(AO163:AY163,BA163:BK163,Q163:AA163)/BM163</f>
        <v>464.37723337086817</v>
      </c>
      <c r="BO163">
        <f t="shared" si="55"/>
        <v>574.63</v>
      </c>
    </row>
    <row r="164" spans="1:67" x14ac:dyDescent="0.75">
      <c r="A164" s="4">
        <v>42531</v>
      </c>
      <c r="B164" s="46">
        <f>INDEX('Index Volume'!B:B,MATCH(Index_New!$A164,'Index Volume'!$A:$A,0))</f>
        <v>66991900</v>
      </c>
      <c r="C164" s="46">
        <f>INDEX('Index Volume'!C:C,MATCH(Index_New!$A164,'Index Volume'!$A:$A,0))</f>
        <v>526917</v>
      </c>
      <c r="D164" s="46">
        <f>INDEX('Index Volume'!D:D,MATCH(Index_New!$A164,'Index Volume'!$A:$A,0))</f>
        <v>6975970</v>
      </c>
      <c r="E164" s="46">
        <f>INDEX('Index Volume'!E:E,MATCH(Index_New!$A164,'Index Volume'!$A:$A,0))</f>
        <v>0</v>
      </c>
      <c r="F164" s="46">
        <f>INDEX('Index Volume'!F:F,MATCH(Index_New!$A164,'Index Volume'!$A:$A,0))</f>
        <v>11312900</v>
      </c>
      <c r="G164" s="46">
        <f>INDEX('Index Volume'!G:G,MATCH(Index_New!$A164,'Index Volume'!$A:$A,0))</f>
        <v>0</v>
      </c>
      <c r="H164" s="46">
        <f>INDEX('Index Volume'!H:H,MATCH(Index_New!$A164,'Index Volume'!$A:$A,0))</f>
        <v>267163</v>
      </c>
      <c r="I164" s="46">
        <f>INDEX('Index Volume'!I:I,MATCH(Index_New!$A164,'Index Volume'!$A:$A,0))</f>
        <v>0</v>
      </c>
      <c r="J164" s="46">
        <f>INDEX('Index Volume'!J:J,MATCH(Index_New!$A164,'Index Volume'!$A:$A,0))</f>
        <v>0</v>
      </c>
      <c r="K164" s="46">
        <f>INDEX('Index Volume'!K:K,MATCH(Index_New!$A164,'Index Volume'!$A:$A,0))</f>
        <v>475334</v>
      </c>
      <c r="L164" s="46">
        <f>INDEX('Index Volume'!L:L,MATCH(Index_New!$A164,'Index Volume'!$A:$A,0))</f>
        <v>7053</v>
      </c>
      <c r="M164" s="46">
        <f t="shared" si="41"/>
        <v>86557237</v>
      </c>
      <c r="N164" s="1">
        <f t="shared" si="42"/>
        <v>86557237</v>
      </c>
      <c r="O164" t="b">
        <f t="shared" si="43"/>
        <v>1</v>
      </c>
      <c r="Q164" s="7">
        <f t="shared" si="44"/>
        <v>0.73865379750533589</v>
      </c>
      <c r="R164" s="7">
        <f t="shared" si="45"/>
        <v>4.5222791643353766E-3</v>
      </c>
      <c r="S164" s="7">
        <f t="shared" si="46"/>
        <v>2.7676709569799066E-2</v>
      </c>
      <c r="T164" s="7">
        <f t="shared" si="47"/>
        <v>0</v>
      </c>
      <c r="U164" s="7">
        <f t="shared" si="48"/>
        <v>0.22638925280652164</v>
      </c>
      <c r="V164" s="7">
        <f t="shared" si="49"/>
        <v>0</v>
      </c>
      <c r="W164" s="7">
        <f t="shared" si="50"/>
        <v>8.3611661854417652E-4</v>
      </c>
      <c r="X164" s="7">
        <f t="shared" si="51"/>
        <v>0</v>
      </c>
      <c r="Y164" s="7">
        <f t="shared" si="52"/>
        <v>0</v>
      </c>
      <c r="Z164" s="7">
        <f t="shared" si="53"/>
        <v>1.8210203595500996E-3</v>
      </c>
      <c r="AA164" s="7">
        <f t="shared" si="54"/>
        <v>1.0082397591372942E-4</v>
      </c>
      <c r="AC164" s="7">
        <f>IF(DAY($A164)=1,VLOOKUP($A164-1,$A$2:$L$1124,$Q$1,FALSE)/VLOOKUP($A164-1,$A$2:$N$1124,14,FALSE),AC163)</f>
        <v>0.73865379750533589</v>
      </c>
      <c r="AD164" s="7">
        <f>IF(DAY($A164)=1,VLOOKUP($A164-1,$A$2:$L$1124,$R$1,FALSE)/VLOOKUP($A164-1,$A$2:$N$1124,14,FALSE),AD163)</f>
        <v>4.5222791643353766E-3</v>
      </c>
      <c r="AE164" s="7">
        <f>IF(DAY($A164)=1,VLOOKUP($A164-1,$A$2:$L$1124,$S$1,FALSE)/VLOOKUP($A164-1,$A$2:$N$1124,14,FALSE),AE163)</f>
        <v>2.7676709569799066E-2</v>
      </c>
      <c r="AF164" s="7">
        <f>IF(DAY($A164)=1,VLOOKUP($A164-1,$A$2:$L$1124,$T$1,FALSE)/VLOOKUP($A164-1,$A$2:$N$1124,14,FALSE),AF163)</f>
        <v>0</v>
      </c>
      <c r="AG164" s="7">
        <f>IF(DAY($A164)=1,VLOOKUP($A164-1,$A$2:$L$1124,$U$1,FALSE)/VLOOKUP($A164-1,$A$2:$N$1124,14,FALSE),AG163)</f>
        <v>0.22638925280652164</v>
      </c>
      <c r="AH164" s="7">
        <f>IF(DAY($A164)=1,VLOOKUP($A164-1,$A$2:$L$1124,$V$1,FALSE)/VLOOKUP($A164-1,$A$2:$N$1124,14,FALSE),AH163)</f>
        <v>0</v>
      </c>
      <c r="AI164" s="7">
        <f>IF(DAY($A164)=1,VLOOKUP($A164-1,$A$2:$L$1124,$W$1,FALSE)/VLOOKUP($A164-1,$A$2:$N$1124,14,FALSE),AI163)</f>
        <v>8.3611661854417652E-4</v>
      </c>
      <c r="AJ164" s="7">
        <f>IF(DAY($A164)=1,VLOOKUP($A164-1,$A$2:$L$1124,$X$1,FALSE)/VLOOKUP($A164-1,$A$2:$N$1124,14,FALSE),AJ163)</f>
        <v>0</v>
      </c>
      <c r="AK164" s="7">
        <f>IF(DAY($A164)=1,VLOOKUP($A164-1,$A$2:$L$1124,$Y$1,FALSE)/VLOOKUP($A164-1,$A$2:$N$1124,14,FALSE),AK163)</f>
        <v>0</v>
      </c>
      <c r="AL164" s="7">
        <f>IF(DAY($A164)=1,VLOOKUP($A164-1,$A$2:$L$1124,$Z$1,FALSE)/VLOOKUP($A164-1,$A$2:$N$1124,14,FALSE),AL163)</f>
        <v>1.8210203595500996E-3</v>
      </c>
      <c r="AM164" s="7">
        <f>IF(DAY($A164)=1,VLOOKUP($A164-1,$A$2:$L$1124,$AA$1,FALSE)/VLOOKUP($A164-1,$A$2:$N$1124,14,FALSE),AM163)</f>
        <v>1.0082397591372942E-4</v>
      </c>
      <c r="AO164" s="12">
        <f>VLOOKUP($A164,BTC!$A$1:$G$1853,5,FALSE)</f>
        <v>577.47</v>
      </c>
      <c r="AP164" s="12">
        <f>VLOOKUP($A164,XRP!$A$1:$G$1853,5,FALSE)</f>
        <v>5.7359999999999998E-3</v>
      </c>
      <c r="AQ164" s="12">
        <f>VLOOKUP($A164,LTC!$A$1:$G$1853,5,FALSE)</f>
        <v>4.84</v>
      </c>
      <c r="AR164" s="12">
        <f>VLOOKUP($A164,ETC!$A$1:$G$1853,5,FALSE)</f>
        <v>0</v>
      </c>
      <c r="AS164" s="12">
        <f>VLOOKUP($A164,ETH!$A$1:$G$1853,5,FALSE)</f>
        <v>13.91</v>
      </c>
      <c r="AT164" s="12">
        <f>VLOOKUP($A164,BCH!$A$1:$G$1853,5,FALSE)</f>
        <v>0</v>
      </c>
      <c r="AU164" s="12">
        <f>VLOOKUP($A164,XMR!$A$1:$G$1853,5,FALSE)</f>
        <v>1.1499999999999999</v>
      </c>
      <c r="AV164" s="12">
        <f>VLOOKUP($A164,ZEC!$A$1:$G$1853,5,FALSE)</f>
        <v>0</v>
      </c>
      <c r="AW164" s="12">
        <f>VLOOKUP($A164,EOS!$A$1:$G$1853,5,FALSE)</f>
        <v>0</v>
      </c>
      <c r="AX164" s="12">
        <f>VLOOKUP($A164,DASH!$A$1:$G$1853,5,FALSE)</f>
        <v>7.84</v>
      </c>
      <c r="AY164" s="12">
        <f>VLOOKUP($A164,XLM!$A$1:$G$1853,5,FALSE)</f>
        <v>1.573E-3</v>
      </c>
      <c r="BA164" s="24">
        <v>1</v>
      </c>
      <c r="BB164" s="24">
        <v>1</v>
      </c>
      <c r="BC164" s="24">
        <v>1</v>
      </c>
      <c r="BD164" s="24">
        <v>0</v>
      </c>
      <c r="BE164" s="24">
        <v>1</v>
      </c>
      <c r="BF164" s="24">
        <v>0</v>
      </c>
      <c r="BG164" s="24">
        <v>1</v>
      </c>
      <c r="BH164" s="24">
        <v>0</v>
      </c>
      <c r="BI164" s="24">
        <v>0</v>
      </c>
      <c r="BJ164" s="24">
        <v>1</v>
      </c>
      <c r="BK164" s="24">
        <v>1</v>
      </c>
      <c r="BM164" s="19">
        <f>IF(SUM(BA163:BK163)=SUM(BA164:BK164),BM163,BM163*SUMPRODUCT(BA164:BK164,AO164:AY164,Q164:AA164)/SUMPRODUCT(BA163:BK163,AO164:AY164,AC164:AM164))</f>
        <v>0.92135790630093795</v>
      </c>
      <c r="BN164" s="26">
        <f>SUMPRODUCT(AO164:AY164,BA164:BK164,Q164:AA164)/BM164</f>
        <v>466.53824720963905</v>
      </c>
      <c r="BO164">
        <f t="shared" si="55"/>
        <v>577.47</v>
      </c>
    </row>
    <row r="165" spans="1:67" x14ac:dyDescent="0.75">
      <c r="A165" s="3">
        <v>42532</v>
      </c>
      <c r="B165" s="46">
        <f>INDEX('Index Volume'!B:B,MATCH(Index_New!$A165,'Index Volume'!$A:$A,0))</f>
        <v>82357000</v>
      </c>
      <c r="C165" s="46">
        <f>INDEX('Index Volume'!C:C,MATCH(Index_New!$A165,'Index Volume'!$A:$A,0))</f>
        <v>398757</v>
      </c>
      <c r="D165" s="46">
        <f>INDEX('Index Volume'!D:D,MATCH(Index_New!$A165,'Index Volume'!$A:$A,0))</f>
        <v>10294700</v>
      </c>
      <c r="E165" s="46">
        <f>INDEX('Index Volume'!E:E,MATCH(Index_New!$A165,'Index Volume'!$A:$A,0))</f>
        <v>0</v>
      </c>
      <c r="F165" s="46">
        <f>INDEX('Index Volume'!F:F,MATCH(Index_New!$A165,'Index Volume'!$A:$A,0))</f>
        <v>12176500</v>
      </c>
      <c r="G165" s="46">
        <f>INDEX('Index Volume'!G:G,MATCH(Index_New!$A165,'Index Volume'!$A:$A,0))</f>
        <v>0</v>
      </c>
      <c r="H165" s="46">
        <f>INDEX('Index Volume'!H:H,MATCH(Index_New!$A165,'Index Volume'!$A:$A,0))</f>
        <v>207863</v>
      </c>
      <c r="I165" s="46">
        <f>INDEX('Index Volume'!I:I,MATCH(Index_New!$A165,'Index Volume'!$A:$A,0))</f>
        <v>0</v>
      </c>
      <c r="J165" s="46">
        <f>INDEX('Index Volume'!J:J,MATCH(Index_New!$A165,'Index Volume'!$A:$A,0))</f>
        <v>0</v>
      </c>
      <c r="K165" s="46">
        <f>INDEX('Index Volume'!K:K,MATCH(Index_New!$A165,'Index Volume'!$A:$A,0))</f>
        <v>475115</v>
      </c>
      <c r="L165" s="46">
        <f>INDEX('Index Volume'!L:L,MATCH(Index_New!$A165,'Index Volume'!$A:$A,0))</f>
        <v>16469</v>
      </c>
      <c r="M165" s="46">
        <f t="shared" si="41"/>
        <v>105926404</v>
      </c>
      <c r="N165" s="1">
        <f t="shared" si="42"/>
        <v>105926404</v>
      </c>
      <c r="O165" t="b">
        <f t="shared" si="43"/>
        <v>1</v>
      </c>
      <c r="Q165" s="7">
        <f t="shared" si="44"/>
        <v>0.73865379750533589</v>
      </c>
      <c r="R165" s="7">
        <f t="shared" si="45"/>
        <v>4.5222791643353766E-3</v>
      </c>
      <c r="S165" s="7">
        <f t="shared" si="46"/>
        <v>2.7676709569799066E-2</v>
      </c>
      <c r="T165" s="7">
        <f t="shared" si="47"/>
        <v>0</v>
      </c>
      <c r="U165" s="7">
        <f t="shared" si="48"/>
        <v>0.22638925280652164</v>
      </c>
      <c r="V165" s="7">
        <f t="shared" si="49"/>
        <v>0</v>
      </c>
      <c r="W165" s="7">
        <f t="shared" si="50"/>
        <v>8.3611661854417652E-4</v>
      </c>
      <c r="X165" s="7">
        <f t="shared" si="51"/>
        <v>0</v>
      </c>
      <c r="Y165" s="7">
        <f t="shared" si="52"/>
        <v>0</v>
      </c>
      <c r="Z165" s="7">
        <f t="shared" si="53"/>
        <v>1.8210203595500996E-3</v>
      </c>
      <c r="AA165" s="7">
        <f t="shared" si="54"/>
        <v>1.0082397591372942E-4</v>
      </c>
      <c r="AC165" s="7">
        <f>IF(DAY($A165)=1,VLOOKUP($A165-1,$A$2:$L$1124,$Q$1,FALSE)/VLOOKUP($A165-1,$A$2:$N$1124,14,FALSE),AC164)</f>
        <v>0.73865379750533589</v>
      </c>
      <c r="AD165" s="7">
        <f>IF(DAY($A165)=1,VLOOKUP($A165-1,$A$2:$L$1124,$R$1,FALSE)/VLOOKUP($A165-1,$A$2:$N$1124,14,FALSE),AD164)</f>
        <v>4.5222791643353766E-3</v>
      </c>
      <c r="AE165" s="7">
        <f>IF(DAY($A165)=1,VLOOKUP($A165-1,$A$2:$L$1124,$S$1,FALSE)/VLOOKUP($A165-1,$A$2:$N$1124,14,FALSE),AE164)</f>
        <v>2.7676709569799066E-2</v>
      </c>
      <c r="AF165" s="7">
        <f>IF(DAY($A165)=1,VLOOKUP($A165-1,$A$2:$L$1124,$T$1,FALSE)/VLOOKUP($A165-1,$A$2:$N$1124,14,FALSE),AF164)</f>
        <v>0</v>
      </c>
      <c r="AG165" s="7">
        <f>IF(DAY($A165)=1,VLOOKUP($A165-1,$A$2:$L$1124,$U$1,FALSE)/VLOOKUP($A165-1,$A$2:$N$1124,14,FALSE),AG164)</f>
        <v>0.22638925280652164</v>
      </c>
      <c r="AH165" s="7">
        <f>IF(DAY($A165)=1,VLOOKUP($A165-1,$A$2:$L$1124,$V$1,FALSE)/VLOOKUP($A165-1,$A$2:$N$1124,14,FALSE),AH164)</f>
        <v>0</v>
      </c>
      <c r="AI165" s="7">
        <f>IF(DAY($A165)=1,VLOOKUP($A165-1,$A$2:$L$1124,$W$1,FALSE)/VLOOKUP($A165-1,$A$2:$N$1124,14,FALSE),AI164)</f>
        <v>8.3611661854417652E-4</v>
      </c>
      <c r="AJ165" s="7">
        <f>IF(DAY($A165)=1,VLOOKUP($A165-1,$A$2:$L$1124,$X$1,FALSE)/VLOOKUP($A165-1,$A$2:$N$1124,14,FALSE),AJ164)</f>
        <v>0</v>
      </c>
      <c r="AK165" s="7">
        <f>IF(DAY($A165)=1,VLOOKUP($A165-1,$A$2:$L$1124,$Y$1,FALSE)/VLOOKUP($A165-1,$A$2:$N$1124,14,FALSE),AK164)</f>
        <v>0</v>
      </c>
      <c r="AL165" s="7">
        <f>IF(DAY($A165)=1,VLOOKUP($A165-1,$A$2:$L$1124,$Z$1,FALSE)/VLOOKUP($A165-1,$A$2:$N$1124,14,FALSE),AL164)</f>
        <v>1.8210203595500996E-3</v>
      </c>
      <c r="AM165" s="7">
        <f>IF(DAY($A165)=1,VLOOKUP($A165-1,$A$2:$L$1124,$AA$1,FALSE)/VLOOKUP($A165-1,$A$2:$N$1124,14,FALSE),AM164)</f>
        <v>1.0082397591372942E-4</v>
      </c>
      <c r="AO165" s="12">
        <f>VLOOKUP($A165,BTC!$A$1:$G$1853,5,FALSE)</f>
        <v>606.73</v>
      </c>
      <c r="AP165" s="12">
        <f>VLOOKUP($A165,XRP!$A$1:$G$1853,5,FALSE)</f>
        <v>5.7660000000000003E-3</v>
      </c>
      <c r="AQ165" s="12">
        <f>VLOOKUP($A165,LTC!$A$1:$G$1853,5,FALSE)</f>
        <v>5.01</v>
      </c>
      <c r="AR165" s="12">
        <f>VLOOKUP($A165,ETC!$A$1:$G$1853,5,FALSE)</f>
        <v>0</v>
      </c>
      <c r="AS165" s="12">
        <f>VLOOKUP($A165,ETH!$A$1:$G$1853,5,FALSE)</f>
        <v>14.19</v>
      </c>
      <c r="AT165" s="12">
        <f>VLOOKUP($A165,BCH!$A$1:$G$1853,5,FALSE)</f>
        <v>0</v>
      </c>
      <c r="AU165" s="12">
        <f>VLOOKUP($A165,XMR!$A$1:$G$1853,5,FALSE)</f>
        <v>1.1399999999999999</v>
      </c>
      <c r="AV165" s="12">
        <f>VLOOKUP($A165,ZEC!$A$1:$G$1853,5,FALSE)</f>
        <v>0</v>
      </c>
      <c r="AW165" s="12">
        <f>VLOOKUP($A165,EOS!$A$1:$G$1853,5,FALSE)</f>
        <v>0</v>
      </c>
      <c r="AX165" s="12">
        <f>VLOOKUP($A165,DASH!$A$1:$G$1853,5,FALSE)</f>
        <v>7.9</v>
      </c>
      <c r="AY165" s="12">
        <f>VLOOKUP($A165,XLM!$A$1:$G$1853,5,FALSE)</f>
        <v>1.5759999999999999E-3</v>
      </c>
      <c r="BA165" s="24">
        <v>1</v>
      </c>
      <c r="BB165" s="24">
        <v>1</v>
      </c>
      <c r="BC165" s="24">
        <v>1</v>
      </c>
      <c r="BD165" s="24">
        <v>0</v>
      </c>
      <c r="BE165" s="24">
        <v>1</v>
      </c>
      <c r="BF165" s="24">
        <v>0</v>
      </c>
      <c r="BG165" s="24">
        <v>1</v>
      </c>
      <c r="BH165" s="24">
        <v>0</v>
      </c>
      <c r="BI165" s="24">
        <v>0</v>
      </c>
      <c r="BJ165" s="24">
        <v>1</v>
      </c>
      <c r="BK165" s="24">
        <v>1</v>
      </c>
      <c r="BM165" s="19">
        <f>IF(SUM(BA164:BK164)=SUM(BA165:BK165),BM164,BM164*SUMPRODUCT(BA165:BK165,AO165:AY165,Q165:AA165)/SUMPRODUCT(BA164:BK164,AO165:AY165,AC165:AM165))</f>
        <v>0.92135790630093795</v>
      </c>
      <c r="BN165" s="26">
        <f>SUMPRODUCT(AO165:AY165,BA165:BK165,Q165:AA165)/BM165</f>
        <v>490.07004200314185</v>
      </c>
      <c r="BO165">
        <f t="shared" si="55"/>
        <v>606.73</v>
      </c>
    </row>
    <row r="166" spans="1:67" x14ac:dyDescent="0.75">
      <c r="A166" s="4">
        <v>42533</v>
      </c>
      <c r="B166" s="46">
        <f>INDEX('Index Volume'!B:B,MATCH(Index_New!$A166,'Index Volume'!$A:$A,0))</f>
        <v>277084992</v>
      </c>
      <c r="C166" s="46">
        <f>INDEX('Index Volume'!C:C,MATCH(Index_New!$A166,'Index Volume'!$A:$A,0))</f>
        <v>1133540</v>
      </c>
      <c r="D166" s="46">
        <f>INDEX('Index Volume'!D:D,MATCH(Index_New!$A166,'Index Volume'!$A:$A,0))</f>
        <v>13753200</v>
      </c>
      <c r="E166" s="46">
        <f>INDEX('Index Volume'!E:E,MATCH(Index_New!$A166,'Index Volume'!$A:$A,0))</f>
        <v>0</v>
      </c>
      <c r="F166" s="46">
        <f>INDEX('Index Volume'!F:F,MATCH(Index_New!$A166,'Index Volume'!$A:$A,0))</f>
        <v>38210300</v>
      </c>
      <c r="G166" s="46">
        <f>INDEX('Index Volume'!G:G,MATCH(Index_New!$A166,'Index Volume'!$A:$A,0))</f>
        <v>0</v>
      </c>
      <c r="H166" s="46">
        <f>INDEX('Index Volume'!H:H,MATCH(Index_New!$A166,'Index Volume'!$A:$A,0))</f>
        <v>285841</v>
      </c>
      <c r="I166" s="46">
        <f>INDEX('Index Volume'!I:I,MATCH(Index_New!$A166,'Index Volume'!$A:$A,0))</f>
        <v>0</v>
      </c>
      <c r="J166" s="46">
        <f>INDEX('Index Volume'!J:J,MATCH(Index_New!$A166,'Index Volume'!$A:$A,0))</f>
        <v>0</v>
      </c>
      <c r="K166" s="46">
        <f>INDEX('Index Volume'!K:K,MATCH(Index_New!$A166,'Index Volume'!$A:$A,0))</f>
        <v>897877</v>
      </c>
      <c r="L166" s="46">
        <f>INDEX('Index Volume'!L:L,MATCH(Index_New!$A166,'Index Volume'!$A:$A,0))</f>
        <v>42720</v>
      </c>
      <c r="M166" s="46">
        <f t="shared" si="41"/>
        <v>331408470</v>
      </c>
      <c r="N166" s="1">
        <f t="shared" si="42"/>
        <v>331408470</v>
      </c>
      <c r="O166" t="b">
        <f t="shared" si="43"/>
        <v>1</v>
      </c>
      <c r="Q166" s="7">
        <f t="shared" si="44"/>
        <v>0.73865379750533589</v>
      </c>
      <c r="R166" s="7">
        <f t="shared" si="45"/>
        <v>4.5222791643353766E-3</v>
      </c>
      <c r="S166" s="7">
        <f t="shared" si="46"/>
        <v>2.7676709569799066E-2</v>
      </c>
      <c r="T166" s="7">
        <f t="shared" si="47"/>
        <v>0</v>
      </c>
      <c r="U166" s="7">
        <f t="shared" si="48"/>
        <v>0.22638925280652164</v>
      </c>
      <c r="V166" s="7">
        <f t="shared" si="49"/>
        <v>0</v>
      </c>
      <c r="W166" s="7">
        <f t="shared" si="50"/>
        <v>8.3611661854417652E-4</v>
      </c>
      <c r="X166" s="7">
        <f t="shared" si="51"/>
        <v>0</v>
      </c>
      <c r="Y166" s="7">
        <f t="shared" si="52"/>
        <v>0</v>
      </c>
      <c r="Z166" s="7">
        <f t="shared" si="53"/>
        <v>1.8210203595500996E-3</v>
      </c>
      <c r="AA166" s="7">
        <f t="shared" si="54"/>
        <v>1.0082397591372942E-4</v>
      </c>
      <c r="AC166" s="7">
        <f>IF(DAY($A166)=1,VLOOKUP($A166-1,$A$2:$L$1124,$Q$1,FALSE)/VLOOKUP($A166-1,$A$2:$N$1124,14,FALSE),AC165)</f>
        <v>0.73865379750533589</v>
      </c>
      <c r="AD166" s="7">
        <f>IF(DAY($A166)=1,VLOOKUP($A166-1,$A$2:$L$1124,$R$1,FALSE)/VLOOKUP($A166-1,$A$2:$N$1124,14,FALSE),AD165)</f>
        <v>4.5222791643353766E-3</v>
      </c>
      <c r="AE166" s="7">
        <f>IF(DAY($A166)=1,VLOOKUP($A166-1,$A$2:$L$1124,$S$1,FALSE)/VLOOKUP($A166-1,$A$2:$N$1124,14,FALSE),AE165)</f>
        <v>2.7676709569799066E-2</v>
      </c>
      <c r="AF166" s="7">
        <f>IF(DAY($A166)=1,VLOOKUP($A166-1,$A$2:$L$1124,$T$1,FALSE)/VLOOKUP($A166-1,$A$2:$N$1124,14,FALSE),AF165)</f>
        <v>0</v>
      </c>
      <c r="AG166" s="7">
        <f>IF(DAY($A166)=1,VLOOKUP($A166-1,$A$2:$L$1124,$U$1,FALSE)/VLOOKUP($A166-1,$A$2:$N$1124,14,FALSE),AG165)</f>
        <v>0.22638925280652164</v>
      </c>
      <c r="AH166" s="7">
        <f>IF(DAY($A166)=1,VLOOKUP($A166-1,$A$2:$L$1124,$V$1,FALSE)/VLOOKUP($A166-1,$A$2:$N$1124,14,FALSE),AH165)</f>
        <v>0</v>
      </c>
      <c r="AI166" s="7">
        <f>IF(DAY($A166)=1,VLOOKUP($A166-1,$A$2:$L$1124,$W$1,FALSE)/VLOOKUP($A166-1,$A$2:$N$1124,14,FALSE),AI165)</f>
        <v>8.3611661854417652E-4</v>
      </c>
      <c r="AJ166" s="7">
        <f>IF(DAY($A166)=1,VLOOKUP($A166-1,$A$2:$L$1124,$X$1,FALSE)/VLOOKUP($A166-1,$A$2:$N$1124,14,FALSE),AJ165)</f>
        <v>0</v>
      </c>
      <c r="AK166" s="7">
        <f>IF(DAY($A166)=1,VLOOKUP($A166-1,$A$2:$L$1124,$Y$1,FALSE)/VLOOKUP($A166-1,$A$2:$N$1124,14,FALSE),AK165)</f>
        <v>0</v>
      </c>
      <c r="AL166" s="7">
        <f>IF(DAY($A166)=1,VLOOKUP($A166-1,$A$2:$L$1124,$Z$1,FALSE)/VLOOKUP($A166-1,$A$2:$N$1124,14,FALSE),AL165)</f>
        <v>1.8210203595500996E-3</v>
      </c>
      <c r="AM166" s="7">
        <f>IF(DAY($A166)=1,VLOOKUP($A166-1,$A$2:$L$1124,$AA$1,FALSE)/VLOOKUP($A166-1,$A$2:$N$1124,14,FALSE),AM165)</f>
        <v>1.0082397591372942E-4</v>
      </c>
      <c r="AO166" s="12">
        <f>VLOOKUP($A166,BTC!$A$1:$G$1853,5,FALSE)</f>
        <v>672.78</v>
      </c>
      <c r="AP166" s="12">
        <f>VLOOKUP($A166,XRP!$A$1:$G$1853,5,FALSE)</f>
        <v>5.8520000000000004E-3</v>
      </c>
      <c r="AQ166" s="12">
        <f>VLOOKUP($A166,LTC!$A$1:$G$1853,5,FALSE)</f>
        <v>5.33</v>
      </c>
      <c r="AR166" s="12">
        <f>VLOOKUP($A166,ETC!$A$1:$G$1853,5,FALSE)</f>
        <v>0</v>
      </c>
      <c r="AS166" s="12">
        <f>VLOOKUP($A166,ETH!$A$1:$G$1853,5,FALSE)</f>
        <v>15.74</v>
      </c>
      <c r="AT166" s="12">
        <f>VLOOKUP($A166,BCH!$A$1:$G$1853,5,FALSE)</f>
        <v>0</v>
      </c>
      <c r="AU166" s="12">
        <f>VLOOKUP($A166,XMR!$A$1:$G$1853,5,FALSE)</f>
        <v>1.25</v>
      </c>
      <c r="AV166" s="12">
        <f>VLOOKUP($A166,ZEC!$A$1:$G$1853,5,FALSE)</f>
        <v>0</v>
      </c>
      <c r="AW166" s="12">
        <f>VLOOKUP($A166,EOS!$A$1:$G$1853,5,FALSE)</f>
        <v>0</v>
      </c>
      <c r="AX166" s="12">
        <f>VLOOKUP($A166,DASH!$A$1:$G$1853,5,FALSE)</f>
        <v>7.66</v>
      </c>
      <c r="AY166" s="12">
        <f>VLOOKUP($A166,XLM!$A$1:$G$1853,5,FALSE)</f>
        <v>1.6199999999999999E-3</v>
      </c>
      <c r="BA166" s="24">
        <v>1</v>
      </c>
      <c r="BB166" s="24">
        <v>1</v>
      </c>
      <c r="BC166" s="24">
        <v>1</v>
      </c>
      <c r="BD166" s="24">
        <v>0</v>
      </c>
      <c r="BE166" s="24">
        <v>1</v>
      </c>
      <c r="BF166" s="24">
        <v>0</v>
      </c>
      <c r="BG166" s="24">
        <v>1</v>
      </c>
      <c r="BH166" s="24">
        <v>0</v>
      </c>
      <c r="BI166" s="24">
        <v>0</v>
      </c>
      <c r="BJ166" s="24">
        <v>1</v>
      </c>
      <c r="BK166" s="24">
        <v>1</v>
      </c>
      <c r="BM166" s="19">
        <f>IF(SUM(BA165:BK165)=SUM(BA166:BK166),BM165,BM165*SUMPRODUCT(BA166:BK166,AO166:AY166,Q166:AA166)/SUMPRODUCT(BA165:BK165,AO166:AY166,AC166:AM166))</f>
        <v>0.92135790630093795</v>
      </c>
      <c r="BN166" s="26">
        <f>SUMPRODUCT(AO166:AY166,BA166:BK166,Q166:AA166)/BM166</f>
        <v>543.41250338468137</v>
      </c>
      <c r="BO166">
        <f t="shared" si="55"/>
        <v>672.78</v>
      </c>
    </row>
    <row r="167" spans="1:67" x14ac:dyDescent="0.75">
      <c r="A167" s="3">
        <v>42534</v>
      </c>
      <c r="B167" s="46">
        <f>INDEX('Index Volume'!B:B,MATCH(Index_New!$A167,'Index Volume'!$A:$A,0))</f>
        <v>243295008</v>
      </c>
      <c r="C167" s="46">
        <f>INDEX('Index Volume'!C:C,MATCH(Index_New!$A167,'Index Volume'!$A:$A,0))</f>
        <v>1537720</v>
      </c>
      <c r="D167" s="46">
        <f>INDEX('Index Volume'!D:D,MATCH(Index_New!$A167,'Index Volume'!$A:$A,0))</f>
        <v>8668280</v>
      </c>
      <c r="E167" s="46">
        <f>INDEX('Index Volume'!E:E,MATCH(Index_New!$A167,'Index Volume'!$A:$A,0))</f>
        <v>0</v>
      </c>
      <c r="F167" s="46">
        <f>INDEX('Index Volume'!F:F,MATCH(Index_New!$A167,'Index Volume'!$A:$A,0))</f>
        <v>38023400</v>
      </c>
      <c r="G167" s="46">
        <f>INDEX('Index Volume'!G:G,MATCH(Index_New!$A167,'Index Volume'!$A:$A,0))</f>
        <v>0</v>
      </c>
      <c r="H167" s="46">
        <f>INDEX('Index Volume'!H:H,MATCH(Index_New!$A167,'Index Volume'!$A:$A,0))</f>
        <v>276844</v>
      </c>
      <c r="I167" s="46">
        <f>INDEX('Index Volume'!I:I,MATCH(Index_New!$A167,'Index Volume'!$A:$A,0))</f>
        <v>0</v>
      </c>
      <c r="J167" s="46">
        <f>INDEX('Index Volume'!J:J,MATCH(Index_New!$A167,'Index Volume'!$A:$A,0))</f>
        <v>0</v>
      </c>
      <c r="K167" s="46">
        <f>INDEX('Index Volume'!K:K,MATCH(Index_New!$A167,'Index Volume'!$A:$A,0))</f>
        <v>600793</v>
      </c>
      <c r="L167" s="46">
        <f>INDEX('Index Volume'!L:L,MATCH(Index_New!$A167,'Index Volume'!$A:$A,0))</f>
        <v>37628</v>
      </c>
      <c r="M167" s="46">
        <f t="shared" si="41"/>
        <v>292439673</v>
      </c>
      <c r="N167" s="1">
        <f t="shared" si="42"/>
        <v>292439673</v>
      </c>
      <c r="O167" t="b">
        <f t="shared" si="43"/>
        <v>1</v>
      </c>
      <c r="Q167" s="7">
        <f t="shared" si="44"/>
        <v>0.73865379750533589</v>
      </c>
      <c r="R167" s="7">
        <f t="shared" si="45"/>
        <v>4.5222791643353766E-3</v>
      </c>
      <c r="S167" s="7">
        <f t="shared" si="46"/>
        <v>2.7676709569799066E-2</v>
      </c>
      <c r="T167" s="7">
        <f t="shared" si="47"/>
        <v>0</v>
      </c>
      <c r="U167" s="7">
        <f t="shared" si="48"/>
        <v>0.22638925280652164</v>
      </c>
      <c r="V167" s="7">
        <f t="shared" si="49"/>
        <v>0</v>
      </c>
      <c r="W167" s="7">
        <f t="shared" si="50"/>
        <v>8.3611661854417652E-4</v>
      </c>
      <c r="X167" s="7">
        <f t="shared" si="51"/>
        <v>0</v>
      </c>
      <c r="Y167" s="7">
        <f t="shared" si="52"/>
        <v>0</v>
      </c>
      <c r="Z167" s="7">
        <f t="shared" si="53"/>
        <v>1.8210203595500996E-3</v>
      </c>
      <c r="AA167" s="7">
        <f t="shared" si="54"/>
        <v>1.0082397591372942E-4</v>
      </c>
      <c r="AC167" s="7">
        <f>IF(DAY($A167)=1,VLOOKUP($A167-1,$A$2:$L$1124,$Q$1,FALSE)/VLOOKUP($A167-1,$A$2:$N$1124,14,FALSE),AC166)</f>
        <v>0.73865379750533589</v>
      </c>
      <c r="AD167" s="7">
        <f>IF(DAY($A167)=1,VLOOKUP($A167-1,$A$2:$L$1124,$R$1,FALSE)/VLOOKUP($A167-1,$A$2:$N$1124,14,FALSE),AD166)</f>
        <v>4.5222791643353766E-3</v>
      </c>
      <c r="AE167" s="7">
        <f>IF(DAY($A167)=1,VLOOKUP($A167-1,$A$2:$L$1124,$S$1,FALSE)/VLOOKUP($A167-1,$A$2:$N$1124,14,FALSE),AE166)</f>
        <v>2.7676709569799066E-2</v>
      </c>
      <c r="AF167" s="7">
        <f>IF(DAY($A167)=1,VLOOKUP($A167-1,$A$2:$L$1124,$T$1,FALSE)/VLOOKUP($A167-1,$A$2:$N$1124,14,FALSE),AF166)</f>
        <v>0</v>
      </c>
      <c r="AG167" s="7">
        <f>IF(DAY($A167)=1,VLOOKUP($A167-1,$A$2:$L$1124,$U$1,FALSE)/VLOOKUP($A167-1,$A$2:$N$1124,14,FALSE),AG166)</f>
        <v>0.22638925280652164</v>
      </c>
      <c r="AH167" s="7">
        <f>IF(DAY($A167)=1,VLOOKUP($A167-1,$A$2:$L$1124,$V$1,FALSE)/VLOOKUP($A167-1,$A$2:$N$1124,14,FALSE),AH166)</f>
        <v>0</v>
      </c>
      <c r="AI167" s="7">
        <f>IF(DAY($A167)=1,VLOOKUP($A167-1,$A$2:$L$1124,$W$1,FALSE)/VLOOKUP($A167-1,$A$2:$N$1124,14,FALSE),AI166)</f>
        <v>8.3611661854417652E-4</v>
      </c>
      <c r="AJ167" s="7">
        <f>IF(DAY($A167)=1,VLOOKUP($A167-1,$A$2:$L$1124,$X$1,FALSE)/VLOOKUP($A167-1,$A$2:$N$1124,14,FALSE),AJ166)</f>
        <v>0</v>
      </c>
      <c r="AK167" s="7">
        <f>IF(DAY($A167)=1,VLOOKUP($A167-1,$A$2:$L$1124,$Y$1,FALSE)/VLOOKUP($A167-1,$A$2:$N$1124,14,FALSE),AK166)</f>
        <v>0</v>
      </c>
      <c r="AL167" s="7">
        <f>IF(DAY($A167)=1,VLOOKUP($A167-1,$A$2:$L$1124,$Z$1,FALSE)/VLOOKUP($A167-1,$A$2:$N$1124,14,FALSE),AL166)</f>
        <v>1.8210203595500996E-3</v>
      </c>
      <c r="AM167" s="7">
        <f>IF(DAY($A167)=1,VLOOKUP($A167-1,$A$2:$L$1124,$AA$1,FALSE)/VLOOKUP($A167-1,$A$2:$N$1124,14,FALSE),AM166)</f>
        <v>1.0082397591372942E-4</v>
      </c>
      <c r="AO167" s="12">
        <f>VLOOKUP($A167,BTC!$A$1:$G$1853,5,FALSE)</f>
        <v>704.38</v>
      </c>
      <c r="AP167" s="12">
        <f>VLOOKUP($A167,XRP!$A$1:$G$1853,5,FALSE)</f>
        <v>5.8240000000000002E-3</v>
      </c>
      <c r="AQ167" s="12">
        <f>VLOOKUP($A167,LTC!$A$1:$G$1853,5,FALSE)</f>
        <v>5.29</v>
      </c>
      <c r="AR167" s="12">
        <f>VLOOKUP($A167,ETC!$A$1:$G$1853,5,FALSE)</f>
        <v>0</v>
      </c>
      <c r="AS167" s="12">
        <f>VLOOKUP($A167,ETH!$A$1:$G$1853,5,FALSE)</f>
        <v>17.600000000000001</v>
      </c>
      <c r="AT167" s="12">
        <f>VLOOKUP($A167,BCH!$A$1:$G$1853,5,FALSE)</f>
        <v>0</v>
      </c>
      <c r="AU167" s="12">
        <f>VLOOKUP($A167,XMR!$A$1:$G$1853,5,FALSE)</f>
        <v>1.28</v>
      </c>
      <c r="AV167" s="12">
        <f>VLOOKUP($A167,ZEC!$A$1:$G$1853,5,FALSE)</f>
        <v>0</v>
      </c>
      <c r="AW167" s="12">
        <f>VLOOKUP($A167,EOS!$A$1:$G$1853,5,FALSE)</f>
        <v>0</v>
      </c>
      <c r="AX167" s="12">
        <f>VLOOKUP($A167,DASH!$A$1:$G$1853,5,FALSE)</f>
        <v>7.72</v>
      </c>
      <c r="AY167" s="12">
        <f>VLOOKUP($A167,XLM!$A$1:$G$1853,5,FALSE)</f>
        <v>1.5610000000000001E-3</v>
      </c>
      <c r="BA167" s="24">
        <v>1</v>
      </c>
      <c r="BB167" s="24">
        <v>1</v>
      </c>
      <c r="BC167" s="24">
        <v>1</v>
      </c>
      <c r="BD167" s="24">
        <v>0</v>
      </c>
      <c r="BE167" s="24">
        <v>1</v>
      </c>
      <c r="BF167" s="24">
        <v>0</v>
      </c>
      <c r="BG167" s="24">
        <v>1</v>
      </c>
      <c r="BH167" s="24">
        <v>0</v>
      </c>
      <c r="BI167" s="24">
        <v>0</v>
      </c>
      <c r="BJ167" s="24">
        <v>1</v>
      </c>
      <c r="BK167" s="24">
        <v>1</v>
      </c>
      <c r="BM167" s="19">
        <f>IF(SUM(BA166:BK166)=SUM(BA167:BK167),BM166,BM166*SUMPRODUCT(BA167:BK167,AO167:AY167,Q167:AA167)/SUMPRODUCT(BA166:BK166,AO167:AY167,AC167:AM167))</f>
        <v>0.92135790630093795</v>
      </c>
      <c r="BN167" s="26">
        <f>SUMPRODUCT(AO167:AY167,BA167:BK167,Q167:AA167)/BM167</f>
        <v>569.20223286185217</v>
      </c>
      <c r="BO167">
        <f t="shared" si="55"/>
        <v>704.38</v>
      </c>
    </row>
    <row r="168" spans="1:67" x14ac:dyDescent="0.75">
      <c r="A168" s="4">
        <v>42535</v>
      </c>
      <c r="B168" s="46">
        <f>INDEX('Index Volume'!B:B,MATCH(Index_New!$A168,'Index Volume'!$A:$A,0))</f>
        <v>186694000</v>
      </c>
      <c r="C168" s="46">
        <f>INDEX('Index Volume'!C:C,MATCH(Index_New!$A168,'Index Volume'!$A:$A,0))</f>
        <v>9904250</v>
      </c>
      <c r="D168" s="46">
        <f>INDEX('Index Volume'!D:D,MATCH(Index_New!$A168,'Index Volume'!$A:$A,0))</f>
        <v>8488220</v>
      </c>
      <c r="E168" s="46">
        <f>INDEX('Index Volume'!E:E,MATCH(Index_New!$A168,'Index Volume'!$A:$A,0))</f>
        <v>0</v>
      </c>
      <c r="F168" s="46">
        <f>INDEX('Index Volume'!F:F,MATCH(Index_New!$A168,'Index Volume'!$A:$A,0))</f>
        <v>64412200</v>
      </c>
      <c r="G168" s="46">
        <f>INDEX('Index Volume'!G:G,MATCH(Index_New!$A168,'Index Volume'!$A:$A,0))</f>
        <v>0</v>
      </c>
      <c r="H168" s="46">
        <f>INDEX('Index Volume'!H:H,MATCH(Index_New!$A168,'Index Volume'!$A:$A,0))</f>
        <v>268605</v>
      </c>
      <c r="I168" s="46">
        <f>INDEX('Index Volume'!I:I,MATCH(Index_New!$A168,'Index Volume'!$A:$A,0))</f>
        <v>0</v>
      </c>
      <c r="J168" s="46">
        <f>INDEX('Index Volume'!J:J,MATCH(Index_New!$A168,'Index Volume'!$A:$A,0))</f>
        <v>0</v>
      </c>
      <c r="K168" s="46">
        <f>INDEX('Index Volume'!K:K,MATCH(Index_New!$A168,'Index Volume'!$A:$A,0))</f>
        <v>584298</v>
      </c>
      <c r="L168" s="46">
        <f>INDEX('Index Volume'!L:L,MATCH(Index_New!$A168,'Index Volume'!$A:$A,0))</f>
        <v>176486</v>
      </c>
      <c r="M168" s="46">
        <f t="shared" si="41"/>
        <v>270528059</v>
      </c>
      <c r="N168" s="1">
        <f t="shared" si="42"/>
        <v>270528059</v>
      </c>
      <c r="O168" t="b">
        <f t="shared" si="43"/>
        <v>1</v>
      </c>
      <c r="Q168" s="7">
        <f t="shared" si="44"/>
        <v>0.73865379750533589</v>
      </c>
      <c r="R168" s="7">
        <f t="shared" si="45"/>
        <v>4.5222791643353766E-3</v>
      </c>
      <c r="S168" s="7">
        <f t="shared" si="46"/>
        <v>2.7676709569799066E-2</v>
      </c>
      <c r="T168" s="7">
        <f t="shared" si="47"/>
        <v>0</v>
      </c>
      <c r="U168" s="7">
        <f t="shared" si="48"/>
        <v>0.22638925280652164</v>
      </c>
      <c r="V168" s="7">
        <f t="shared" si="49"/>
        <v>0</v>
      </c>
      <c r="W168" s="7">
        <f t="shared" si="50"/>
        <v>8.3611661854417652E-4</v>
      </c>
      <c r="X168" s="7">
        <f t="shared" si="51"/>
        <v>0</v>
      </c>
      <c r="Y168" s="7">
        <f t="shared" si="52"/>
        <v>0</v>
      </c>
      <c r="Z168" s="7">
        <f t="shared" si="53"/>
        <v>1.8210203595500996E-3</v>
      </c>
      <c r="AA168" s="7">
        <f t="shared" si="54"/>
        <v>1.0082397591372942E-4</v>
      </c>
      <c r="AC168" s="7">
        <f>IF(DAY($A168)=1,VLOOKUP($A168-1,$A$2:$L$1124,$Q$1,FALSE)/VLOOKUP($A168-1,$A$2:$N$1124,14,FALSE),AC167)</f>
        <v>0.73865379750533589</v>
      </c>
      <c r="AD168" s="7">
        <f>IF(DAY($A168)=1,VLOOKUP($A168-1,$A$2:$L$1124,$R$1,FALSE)/VLOOKUP($A168-1,$A$2:$N$1124,14,FALSE),AD167)</f>
        <v>4.5222791643353766E-3</v>
      </c>
      <c r="AE168" s="7">
        <f>IF(DAY($A168)=1,VLOOKUP($A168-1,$A$2:$L$1124,$S$1,FALSE)/VLOOKUP($A168-1,$A$2:$N$1124,14,FALSE),AE167)</f>
        <v>2.7676709569799066E-2</v>
      </c>
      <c r="AF168" s="7">
        <f>IF(DAY($A168)=1,VLOOKUP($A168-1,$A$2:$L$1124,$T$1,FALSE)/VLOOKUP($A168-1,$A$2:$N$1124,14,FALSE),AF167)</f>
        <v>0</v>
      </c>
      <c r="AG168" s="7">
        <f>IF(DAY($A168)=1,VLOOKUP($A168-1,$A$2:$L$1124,$U$1,FALSE)/VLOOKUP($A168-1,$A$2:$N$1124,14,FALSE),AG167)</f>
        <v>0.22638925280652164</v>
      </c>
      <c r="AH168" s="7">
        <f>IF(DAY($A168)=1,VLOOKUP($A168-1,$A$2:$L$1124,$V$1,FALSE)/VLOOKUP($A168-1,$A$2:$N$1124,14,FALSE),AH167)</f>
        <v>0</v>
      </c>
      <c r="AI168" s="7">
        <f>IF(DAY($A168)=1,VLOOKUP($A168-1,$A$2:$L$1124,$W$1,FALSE)/VLOOKUP($A168-1,$A$2:$N$1124,14,FALSE),AI167)</f>
        <v>8.3611661854417652E-4</v>
      </c>
      <c r="AJ168" s="7">
        <f>IF(DAY($A168)=1,VLOOKUP($A168-1,$A$2:$L$1124,$X$1,FALSE)/VLOOKUP($A168-1,$A$2:$N$1124,14,FALSE),AJ167)</f>
        <v>0</v>
      </c>
      <c r="AK168" s="7">
        <f>IF(DAY($A168)=1,VLOOKUP($A168-1,$A$2:$L$1124,$Y$1,FALSE)/VLOOKUP($A168-1,$A$2:$N$1124,14,FALSE),AK167)</f>
        <v>0</v>
      </c>
      <c r="AL168" s="7">
        <f>IF(DAY($A168)=1,VLOOKUP($A168-1,$A$2:$L$1124,$Z$1,FALSE)/VLOOKUP($A168-1,$A$2:$N$1124,14,FALSE),AL167)</f>
        <v>1.8210203595500996E-3</v>
      </c>
      <c r="AM168" s="7">
        <f>IF(DAY($A168)=1,VLOOKUP($A168-1,$A$2:$L$1124,$AA$1,FALSE)/VLOOKUP($A168-1,$A$2:$N$1124,14,FALSE),AM167)</f>
        <v>1.0082397591372942E-4</v>
      </c>
      <c r="AO168" s="12">
        <f>VLOOKUP($A168,BTC!$A$1:$G$1853,5,FALSE)</f>
        <v>685.56</v>
      </c>
      <c r="AP168" s="12">
        <f>VLOOKUP($A168,XRP!$A$1:$G$1853,5,FALSE)</f>
        <v>7.1050000000000002E-3</v>
      </c>
      <c r="AQ168" s="12">
        <f>VLOOKUP($A168,LTC!$A$1:$G$1853,5,FALSE)</f>
        <v>5.2</v>
      </c>
      <c r="AR168" s="12">
        <f>VLOOKUP($A168,ETC!$A$1:$G$1853,5,FALSE)</f>
        <v>0</v>
      </c>
      <c r="AS168" s="12">
        <f>VLOOKUP($A168,ETH!$A$1:$G$1853,5,FALSE)</f>
        <v>18.89</v>
      </c>
      <c r="AT168" s="12">
        <f>VLOOKUP($A168,BCH!$A$1:$G$1853,5,FALSE)</f>
        <v>0</v>
      </c>
      <c r="AU168" s="12">
        <f>VLOOKUP($A168,XMR!$A$1:$G$1853,5,FALSE)</f>
        <v>1.39</v>
      </c>
      <c r="AV168" s="12">
        <f>VLOOKUP($A168,ZEC!$A$1:$G$1853,5,FALSE)</f>
        <v>0</v>
      </c>
      <c r="AW168" s="12">
        <f>VLOOKUP($A168,EOS!$A$1:$G$1853,5,FALSE)</f>
        <v>0</v>
      </c>
      <c r="AX168" s="12">
        <f>VLOOKUP($A168,DASH!$A$1:$G$1853,5,FALSE)</f>
        <v>8.1999999999999993</v>
      </c>
      <c r="AY168" s="12">
        <f>VLOOKUP($A168,XLM!$A$1:$G$1853,5,FALSE)</f>
        <v>1.7539999999999999E-3</v>
      </c>
      <c r="BA168" s="24">
        <v>1</v>
      </c>
      <c r="BB168" s="24">
        <v>1</v>
      </c>
      <c r="BC168" s="24">
        <v>1</v>
      </c>
      <c r="BD168" s="24">
        <v>0</v>
      </c>
      <c r="BE168" s="24">
        <v>1</v>
      </c>
      <c r="BF168" s="24">
        <v>0</v>
      </c>
      <c r="BG168" s="24">
        <v>1</v>
      </c>
      <c r="BH168" s="24">
        <v>0</v>
      </c>
      <c r="BI168" s="24">
        <v>0</v>
      </c>
      <c r="BJ168" s="24">
        <v>1</v>
      </c>
      <c r="BK168" s="24">
        <v>1</v>
      </c>
      <c r="BM168" s="19">
        <f>IF(SUM(BA167:BK167)=SUM(BA168:BK168),BM167,BM167*SUMPRODUCT(BA168:BK168,AO168:AY168,Q168:AA168)/SUMPRODUCT(BA167:BK167,AO168:AY168,AC168:AM168))</f>
        <v>0.92135790630093795</v>
      </c>
      <c r="BN168" s="26">
        <f>SUMPRODUCT(AO168:AY168,BA168:BK168,Q168:AA168)/BM168</f>
        <v>554.42953566284814</v>
      </c>
      <c r="BO168">
        <f t="shared" si="55"/>
        <v>685.56</v>
      </c>
    </row>
    <row r="169" spans="1:67" x14ac:dyDescent="0.75">
      <c r="A169" s="3">
        <v>42536</v>
      </c>
      <c r="B169" s="46">
        <f>INDEX('Index Volume'!B:B,MATCH(Index_New!$A169,'Index Volume'!$A:$A,0))</f>
        <v>99223800</v>
      </c>
      <c r="C169" s="46">
        <f>INDEX('Index Volume'!C:C,MATCH(Index_New!$A169,'Index Volume'!$A:$A,0))</f>
        <v>3269290</v>
      </c>
      <c r="D169" s="46">
        <f>INDEX('Index Volume'!D:D,MATCH(Index_New!$A169,'Index Volume'!$A:$A,0))</f>
        <v>3917000</v>
      </c>
      <c r="E169" s="46">
        <f>INDEX('Index Volume'!E:E,MATCH(Index_New!$A169,'Index Volume'!$A:$A,0))</f>
        <v>0</v>
      </c>
      <c r="F169" s="46">
        <f>INDEX('Index Volume'!F:F,MATCH(Index_New!$A169,'Index Volume'!$A:$A,0))</f>
        <v>19393400</v>
      </c>
      <c r="G169" s="46">
        <f>INDEX('Index Volume'!G:G,MATCH(Index_New!$A169,'Index Volume'!$A:$A,0))</f>
        <v>0</v>
      </c>
      <c r="H169" s="46">
        <f>INDEX('Index Volume'!H:H,MATCH(Index_New!$A169,'Index Volume'!$A:$A,0))</f>
        <v>334636</v>
      </c>
      <c r="I169" s="46">
        <f>INDEX('Index Volume'!I:I,MATCH(Index_New!$A169,'Index Volume'!$A:$A,0))</f>
        <v>0</v>
      </c>
      <c r="J169" s="46">
        <f>INDEX('Index Volume'!J:J,MATCH(Index_New!$A169,'Index Volume'!$A:$A,0))</f>
        <v>0</v>
      </c>
      <c r="K169" s="46">
        <f>INDEX('Index Volume'!K:K,MATCH(Index_New!$A169,'Index Volume'!$A:$A,0))</f>
        <v>491191</v>
      </c>
      <c r="L169" s="46">
        <f>INDEX('Index Volume'!L:L,MATCH(Index_New!$A169,'Index Volume'!$A:$A,0))</f>
        <v>31927</v>
      </c>
      <c r="M169" s="46">
        <f t="shared" si="41"/>
        <v>126661244</v>
      </c>
      <c r="N169" s="1">
        <f t="shared" si="42"/>
        <v>126661244</v>
      </c>
      <c r="O169" t="b">
        <f t="shared" si="43"/>
        <v>1</v>
      </c>
      <c r="Q169" s="7">
        <f t="shared" si="44"/>
        <v>0.73865379750533589</v>
      </c>
      <c r="R169" s="7">
        <f t="shared" si="45"/>
        <v>4.5222791643353766E-3</v>
      </c>
      <c r="S169" s="7">
        <f t="shared" si="46"/>
        <v>2.7676709569799066E-2</v>
      </c>
      <c r="T169" s="7">
        <f t="shared" si="47"/>
        <v>0</v>
      </c>
      <c r="U169" s="7">
        <f t="shared" si="48"/>
        <v>0.22638925280652164</v>
      </c>
      <c r="V169" s="7">
        <f t="shared" si="49"/>
        <v>0</v>
      </c>
      <c r="W169" s="7">
        <f t="shared" si="50"/>
        <v>8.3611661854417652E-4</v>
      </c>
      <c r="X169" s="7">
        <f t="shared" si="51"/>
        <v>0</v>
      </c>
      <c r="Y169" s="7">
        <f t="shared" si="52"/>
        <v>0</v>
      </c>
      <c r="Z169" s="7">
        <f t="shared" si="53"/>
        <v>1.8210203595500996E-3</v>
      </c>
      <c r="AA169" s="7">
        <f t="shared" si="54"/>
        <v>1.0082397591372942E-4</v>
      </c>
      <c r="AC169" s="7">
        <f>IF(DAY($A169)=1,VLOOKUP($A169-1,$A$2:$L$1124,$Q$1,FALSE)/VLOOKUP($A169-1,$A$2:$N$1124,14,FALSE),AC168)</f>
        <v>0.73865379750533589</v>
      </c>
      <c r="AD169" s="7">
        <f>IF(DAY($A169)=1,VLOOKUP($A169-1,$A$2:$L$1124,$R$1,FALSE)/VLOOKUP($A169-1,$A$2:$N$1124,14,FALSE),AD168)</f>
        <v>4.5222791643353766E-3</v>
      </c>
      <c r="AE169" s="7">
        <f>IF(DAY($A169)=1,VLOOKUP($A169-1,$A$2:$L$1124,$S$1,FALSE)/VLOOKUP($A169-1,$A$2:$N$1124,14,FALSE),AE168)</f>
        <v>2.7676709569799066E-2</v>
      </c>
      <c r="AF169" s="7">
        <f>IF(DAY($A169)=1,VLOOKUP($A169-1,$A$2:$L$1124,$T$1,FALSE)/VLOOKUP($A169-1,$A$2:$N$1124,14,FALSE),AF168)</f>
        <v>0</v>
      </c>
      <c r="AG169" s="7">
        <f>IF(DAY($A169)=1,VLOOKUP($A169-1,$A$2:$L$1124,$U$1,FALSE)/VLOOKUP($A169-1,$A$2:$N$1124,14,FALSE),AG168)</f>
        <v>0.22638925280652164</v>
      </c>
      <c r="AH169" s="7">
        <f>IF(DAY($A169)=1,VLOOKUP($A169-1,$A$2:$L$1124,$V$1,FALSE)/VLOOKUP($A169-1,$A$2:$N$1124,14,FALSE),AH168)</f>
        <v>0</v>
      </c>
      <c r="AI169" s="7">
        <f>IF(DAY($A169)=1,VLOOKUP($A169-1,$A$2:$L$1124,$W$1,FALSE)/VLOOKUP($A169-1,$A$2:$N$1124,14,FALSE),AI168)</f>
        <v>8.3611661854417652E-4</v>
      </c>
      <c r="AJ169" s="7">
        <f>IF(DAY($A169)=1,VLOOKUP($A169-1,$A$2:$L$1124,$X$1,FALSE)/VLOOKUP($A169-1,$A$2:$N$1124,14,FALSE),AJ168)</f>
        <v>0</v>
      </c>
      <c r="AK169" s="7">
        <f>IF(DAY($A169)=1,VLOOKUP($A169-1,$A$2:$L$1124,$Y$1,FALSE)/VLOOKUP($A169-1,$A$2:$N$1124,14,FALSE),AK168)</f>
        <v>0</v>
      </c>
      <c r="AL169" s="7">
        <f>IF(DAY($A169)=1,VLOOKUP($A169-1,$A$2:$L$1124,$Z$1,FALSE)/VLOOKUP($A169-1,$A$2:$N$1124,14,FALSE),AL168)</f>
        <v>1.8210203595500996E-3</v>
      </c>
      <c r="AM169" s="7">
        <f>IF(DAY($A169)=1,VLOOKUP($A169-1,$A$2:$L$1124,$AA$1,FALSE)/VLOOKUP($A169-1,$A$2:$N$1124,14,FALSE),AM168)</f>
        <v>1.0082397591372942E-4</v>
      </c>
      <c r="AO169" s="12">
        <f>VLOOKUP($A169,BTC!$A$1:$G$1853,5,FALSE)</f>
        <v>694.47</v>
      </c>
      <c r="AP169" s="12">
        <f>VLOOKUP($A169,XRP!$A$1:$G$1853,5,FALSE)</f>
        <v>6.8869999999999999E-3</v>
      </c>
      <c r="AQ169" s="12">
        <f>VLOOKUP($A169,LTC!$A$1:$G$1853,5,FALSE)</f>
        <v>5.24</v>
      </c>
      <c r="AR169" s="12">
        <f>VLOOKUP($A169,ETC!$A$1:$G$1853,5,FALSE)</f>
        <v>0</v>
      </c>
      <c r="AS169" s="12">
        <f>VLOOKUP($A169,ETH!$A$1:$G$1853,5,FALSE)</f>
        <v>18.350000000000001</v>
      </c>
      <c r="AT169" s="12">
        <f>VLOOKUP($A169,BCH!$A$1:$G$1853,5,FALSE)</f>
        <v>0</v>
      </c>
      <c r="AU169" s="12">
        <f>VLOOKUP($A169,XMR!$A$1:$G$1853,5,FALSE)</f>
        <v>1.46</v>
      </c>
      <c r="AV169" s="12">
        <f>VLOOKUP($A169,ZEC!$A$1:$G$1853,5,FALSE)</f>
        <v>0</v>
      </c>
      <c r="AW169" s="12">
        <f>VLOOKUP($A169,EOS!$A$1:$G$1853,5,FALSE)</f>
        <v>0</v>
      </c>
      <c r="AX169" s="12">
        <f>VLOOKUP($A169,DASH!$A$1:$G$1853,5,FALSE)</f>
        <v>8.14</v>
      </c>
      <c r="AY169" s="12">
        <f>VLOOKUP($A169,XLM!$A$1:$G$1853,5,FALSE)</f>
        <v>1.668E-3</v>
      </c>
      <c r="BA169" s="24">
        <v>1</v>
      </c>
      <c r="BB169" s="24">
        <v>1</v>
      </c>
      <c r="BC169" s="24">
        <v>1</v>
      </c>
      <c r="BD169" s="24">
        <v>0</v>
      </c>
      <c r="BE169" s="24">
        <v>1</v>
      </c>
      <c r="BF169" s="24">
        <v>0</v>
      </c>
      <c r="BG169" s="24">
        <v>1</v>
      </c>
      <c r="BH169" s="24">
        <v>0</v>
      </c>
      <c r="BI169" s="24">
        <v>0</v>
      </c>
      <c r="BJ169" s="24">
        <v>1</v>
      </c>
      <c r="BK169" s="24">
        <v>1</v>
      </c>
      <c r="BM169" s="19">
        <f>IF(SUM(BA168:BK168)=SUM(BA169:BK169),BM168,BM168*SUMPRODUCT(BA169:BK169,AO169:AY169,Q169:AA169)/SUMPRODUCT(BA168:BK168,AO169:AY169,AC169:AM169))</f>
        <v>0.92135790630093795</v>
      </c>
      <c r="BN169" s="26">
        <f>SUMPRODUCT(AO169:AY169,BA169:BK169,Q169:AA169)/BM169</f>
        <v>561.44115453090603</v>
      </c>
      <c r="BO169">
        <f t="shared" si="55"/>
        <v>694.47</v>
      </c>
    </row>
    <row r="170" spans="1:67" x14ac:dyDescent="0.75">
      <c r="A170" s="4">
        <v>42537</v>
      </c>
      <c r="B170" s="46">
        <f>INDEX('Index Volume'!B:B,MATCH(Index_New!$A170,'Index Volume'!$A:$A,0))</f>
        <v>271633984</v>
      </c>
      <c r="C170" s="46">
        <f>INDEX('Index Volume'!C:C,MATCH(Index_New!$A170,'Index Volume'!$A:$A,0))</f>
        <v>3072370</v>
      </c>
      <c r="D170" s="46">
        <f>INDEX('Index Volume'!D:D,MATCH(Index_New!$A170,'Index Volume'!$A:$A,0))</f>
        <v>9930590</v>
      </c>
      <c r="E170" s="46">
        <f>INDEX('Index Volume'!E:E,MATCH(Index_New!$A170,'Index Volume'!$A:$A,0))</f>
        <v>0</v>
      </c>
      <c r="F170" s="46">
        <f>INDEX('Index Volume'!F:F,MATCH(Index_New!$A170,'Index Volume'!$A:$A,0))</f>
        <v>38531000</v>
      </c>
      <c r="G170" s="46">
        <f>INDEX('Index Volume'!G:G,MATCH(Index_New!$A170,'Index Volume'!$A:$A,0))</f>
        <v>0</v>
      </c>
      <c r="H170" s="46">
        <f>INDEX('Index Volume'!H:H,MATCH(Index_New!$A170,'Index Volume'!$A:$A,0))</f>
        <v>349747</v>
      </c>
      <c r="I170" s="46">
        <f>INDEX('Index Volume'!I:I,MATCH(Index_New!$A170,'Index Volume'!$A:$A,0))</f>
        <v>0</v>
      </c>
      <c r="J170" s="46">
        <f>INDEX('Index Volume'!J:J,MATCH(Index_New!$A170,'Index Volume'!$A:$A,0))</f>
        <v>0</v>
      </c>
      <c r="K170" s="46">
        <f>INDEX('Index Volume'!K:K,MATCH(Index_New!$A170,'Index Volume'!$A:$A,0))</f>
        <v>368946</v>
      </c>
      <c r="L170" s="46">
        <f>INDEX('Index Volume'!L:L,MATCH(Index_New!$A170,'Index Volume'!$A:$A,0))</f>
        <v>30780</v>
      </c>
      <c r="M170" s="46">
        <f t="shared" si="41"/>
        <v>323917417</v>
      </c>
      <c r="N170" s="1">
        <f t="shared" si="42"/>
        <v>323917417</v>
      </c>
      <c r="O170" t="b">
        <f t="shared" si="43"/>
        <v>1</v>
      </c>
      <c r="Q170" s="7">
        <f t="shared" si="44"/>
        <v>0.73865379750533589</v>
      </c>
      <c r="R170" s="7">
        <f t="shared" si="45"/>
        <v>4.5222791643353766E-3</v>
      </c>
      <c r="S170" s="7">
        <f t="shared" si="46"/>
        <v>2.7676709569799066E-2</v>
      </c>
      <c r="T170" s="7">
        <f t="shared" si="47"/>
        <v>0</v>
      </c>
      <c r="U170" s="7">
        <f t="shared" si="48"/>
        <v>0.22638925280652164</v>
      </c>
      <c r="V170" s="7">
        <f t="shared" si="49"/>
        <v>0</v>
      </c>
      <c r="W170" s="7">
        <f t="shared" si="50"/>
        <v>8.3611661854417652E-4</v>
      </c>
      <c r="X170" s="7">
        <f t="shared" si="51"/>
        <v>0</v>
      </c>
      <c r="Y170" s="7">
        <f t="shared" si="52"/>
        <v>0</v>
      </c>
      <c r="Z170" s="7">
        <f t="shared" si="53"/>
        <v>1.8210203595500996E-3</v>
      </c>
      <c r="AA170" s="7">
        <f t="shared" si="54"/>
        <v>1.0082397591372942E-4</v>
      </c>
      <c r="AC170" s="7">
        <f>IF(DAY($A170)=1,VLOOKUP($A170-1,$A$2:$L$1124,$Q$1,FALSE)/VLOOKUP($A170-1,$A$2:$N$1124,14,FALSE),AC169)</f>
        <v>0.73865379750533589</v>
      </c>
      <c r="AD170" s="7">
        <f>IF(DAY($A170)=1,VLOOKUP($A170-1,$A$2:$L$1124,$R$1,FALSE)/VLOOKUP($A170-1,$A$2:$N$1124,14,FALSE),AD169)</f>
        <v>4.5222791643353766E-3</v>
      </c>
      <c r="AE170" s="7">
        <f>IF(DAY($A170)=1,VLOOKUP($A170-1,$A$2:$L$1124,$S$1,FALSE)/VLOOKUP($A170-1,$A$2:$N$1124,14,FALSE),AE169)</f>
        <v>2.7676709569799066E-2</v>
      </c>
      <c r="AF170" s="7">
        <f>IF(DAY($A170)=1,VLOOKUP($A170-1,$A$2:$L$1124,$T$1,FALSE)/VLOOKUP($A170-1,$A$2:$N$1124,14,FALSE),AF169)</f>
        <v>0</v>
      </c>
      <c r="AG170" s="7">
        <f>IF(DAY($A170)=1,VLOOKUP($A170-1,$A$2:$L$1124,$U$1,FALSE)/VLOOKUP($A170-1,$A$2:$N$1124,14,FALSE),AG169)</f>
        <v>0.22638925280652164</v>
      </c>
      <c r="AH170" s="7">
        <f>IF(DAY($A170)=1,VLOOKUP($A170-1,$A$2:$L$1124,$V$1,FALSE)/VLOOKUP($A170-1,$A$2:$N$1124,14,FALSE),AH169)</f>
        <v>0</v>
      </c>
      <c r="AI170" s="7">
        <f>IF(DAY($A170)=1,VLOOKUP($A170-1,$A$2:$L$1124,$W$1,FALSE)/VLOOKUP($A170-1,$A$2:$N$1124,14,FALSE),AI169)</f>
        <v>8.3611661854417652E-4</v>
      </c>
      <c r="AJ170" s="7">
        <f>IF(DAY($A170)=1,VLOOKUP($A170-1,$A$2:$L$1124,$X$1,FALSE)/VLOOKUP($A170-1,$A$2:$N$1124,14,FALSE),AJ169)</f>
        <v>0</v>
      </c>
      <c r="AK170" s="7">
        <f>IF(DAY($A170)=1,VLOOKUP($A170-1,$A$2:$L$1124,$Y$1,FALSE)/VLOOKUP($A170-1,$A$2:$N$1124,14,FALSE),AK169)</f>
        <v>0</v>
      </c>
      <c r="AL170" s="7">
        <f>IF(DAY($A170)=1,VLOOKUP($A170-1,$A$2:$L$1124,$Z$1,FALSE)/VLOOKUP($A170-1,$A$2:$N$1124,14,FALSE),AL169)</f>
        <v>1.8210203595500996E-3</v>
      </c>
      <c r="AM170" s="7">
        <f>IF(DAY($A170)=1,VLOOKUP($A170-1,$A$2:$L$1124,$AA$1,FALSE)/VLOOKUP($A170-1,$A$2:$N$1124,14,FALSE),AM169)</f>
        <v>1.0082397591372942E-4</v>
      </c>
      <c r="AO170" s="12">
        <f>VLOOKUP($A170,BTC!$A$1:$G$1853,5,FALSE)</f>
        <v>766.31</v>
      </c>
      <c r="AP170" s="12">
        <f>VLOOKUP($A170,XRP!$A$1:$G$1853,5,FALSE)</f>
        <v>6.6759999999999996E-3</v>
      </c>
      <c r="AQ170" s="12">
        <f>VLOOKUP($A170,LTC!$A$1:$G$1853,5,FALSE)</f>
        <v>5.66</v>
      </c>
      <c r="AR170" s="12">
        <f>VLOOKUP($A170,ETC!$A$1:$G$1853,5,FALSE)</f>
        <v>0</v>
      </c>
      <c r="AS170" s="12">
        <f>VLOOKUP($A170,ETH!$A$1:$G$1853,5,FALSE)</f>
        <v>20.59</v>
      </c>
      <c r="AT170" s="12">
        <f>VLOOKUP($A170,BCH!$A$1:$G$1853,5,FALSE)</f>
        <v>0</v>
      </c>
      <c r="AU170" s="12">
        <f>VLOOKUP($A170,XMR!$A$1:$G$1853,5,FALSE)</f>
        <v>1.58</v>
      </c>
      <c r="AV170" s="12">
        <f>VLOOKUP($A170,ZEC!$A$1:$G$1853,5,FALSE)</f>
        <v>0</v>
      </c>
      <c r="AW170" s="12">
        <f>VLOOKUP($A170,EOS!$A$1:$G$1853,5,FALSE)</f>
        <v>0</v>
      </c>
      <c r="AX170" s="12">
        <f>VLOOKUP($A170,DASH!$A$1:$G$1853,5,FALSE)</f>
        <v>8.59</v>
      </c>
      <c r="AY170" s="12">
        <f>VLOOKUP($A170,XLM!$A$1:$G$1853,5,FALSE)</f>
        <v>1.722E-3</v>
      </c>
      <c r="BA170" s="24">
        <v>1</v>
      </c>
      <c r="BB170" s="24">
        <v>1</v>
      </c>
      <c r="BC170" s="24">
        <v>1</v>
      </c>
      <c r="BD170" s="24">
        <v>0</v>
      </c>
      <c r="BE170" s="24">
        <v>1</v>
      </c>
      <c r="BF170" s="24">
        <v>0</v>
      </c>
      <c r="BG170" s="24">
        <v>1</v>
      </c>
      <c r="BH170" s="24">
        <v>0</v>
      </c>
      <c r="BI170" s="24">
        <v>0</v>
      </c>
      <c r="BJ170" s="24">
        <v>1</v>
      </c>
      <c r="BK170" s="24">
        <v>1</v>
      </c>
      <c r="BM170" s="19">
        <f>IF(SUM(BA169:BK169)=SUM(BA170:BK170),BM169,BM169*SUMPRODUCT(BA170:BK170,AO170:AY170,Q170:AA170)/SUMPRODUCT(BA169:BK169,AO170:AY170,AC170:AM170))</f>
        <v>0.92135790630093795</v>
      </c>
      <c r="BN170" s="26">
        <f>SUMPRODUCT(AO170:AY170,BA170:BK170,Q170:AA170)/BM170</f>
        <v>619.59938320082608</v>
      </c>
      <c r="BO170">
        <f t="shared" si="55"/>
        <v>766.31</v>
      </c>
    </row>
    <row r="171" spans="1:67" x14ac:dyDescent="0.75">
      <c r="A171" s="3">
        <v>42538</v>
      </c>
      <c r="B171" s="46">
        <f>INDEX('Index Volume'!B:B,MATCH(Index_New!$A171,'Index Volume'!$A:$A,0))</f>
        <v>363320992</v>
      </c>
      <c r="C171" s="46">
        <f>INDEX('Index Volume'!C:C,MATCH(Index_New!$A171,'Index Volume'!$A:$A,0))</f>
        <v>2143830</v>
      </c>
      <c r="D171" s="46">
        <f>INDEX('Index Volume'!D:D,MATCH(Index_New!$A171,'Index Volume'!$A:$A,0))</f>
        <v>12383200</v>
      </c>
      <c r="E171" s="46">
        <f>INDEX('Index Volume'!E:E,MATCH(Index_New!$A171,'Index Volume'!$A:$A,0))</f>
        <v>0</v>
      </c>
      <c r="F171" s="46">
        <f>INDEX('Index Volume'!F:F,MATCH(Index_New!$A171,'Index Volume'!$A:$A,0))</f>
        <v>199408000</v>
      </c>
      <c r="G171" s="46">
        <f>INDEX('Index Volume'!G:G,MATCH(Index_New!$A171,'Index Volume'!$A:$A,0))</f>
        <v>0</v>
      </c>
      <c r="H171" s="46">
        <f>INDEX('Index Volume'!H:H,MATCH(Index_New!$A171,'Index Volume'!$A:$A,0))</f>
        <v>643511</v>
      </c>
      <c r="I171" s="46">
        <f>INDEX('Index Volume'!I:I,MATCH(Index_New!$A171,'Index Volume'!$A:$A,0))</f>
        <v>0</v>
      </c>
      <c r="J171" s="46">
        <f>INDEX('Index Volume'!J:J,MATCH(Index_New!$A171,'Index Volume'!$A:$A,0))</f>
        <v>0</v>
      </c>
      <c r="K171" s="46">
        <f>INDEX('Index Volume'!K:K,MATCH(Index_New!$A171,'Index Volume'!$A:$A,0))</f>
        <v>545419</v>
      </c>
      <c r="L171" s="46">
        <f>INDEX('Index Volume'!L:L,MATCH(Index_New!$A171,'Index Volume'!$A:$A,0))</f>
        <v>60976</v>
      </c>
      <c r="M171" s="46">
        <f t="shared" si="41"/>
        <v>578505928</v>
      </c>
      <c r="N171" s="1">
        <f t="shared" si="42"/>
        <v>578505928</v>
      </c>
      <c r="O171" t="b">
        <f t="shared" si="43"/>
        <v>1</v>
      </c>
      <c r="Q171" s="7">
        <f t="shared" si="44"/>
        <v>0.73865379750533589</v>
      </c>
      <c r="R171" s="7">
        <f t="shared" si="45"/>
        <v>4.5222791643353766E-3</v>
      </c>
      <c r="S171" s="7">
        <f t="shared" si="46"/>
        <v>2.7676709569799066E-2</v>
      </c>
      <c r="T171" s="7">
        <f t="shared" si="47"/>
        <v>0</v>
      </c>
      <c r="U171" s="7">
        <f t="shared" si="48"/>
        <v>0.22638925280652164</v>
      </c>
      <c r="V171" s="7">
        <f t="shared" si="49"/>
        <v>0</v>
      </c>
      <c r="W171" s="7">
        <f t="shared" si="50"/>
        <v>8.3611661854417652E-4</v>
      </c>
      <c r="X171" s="7">
        <f t="shared" si="51"/>
        <v>0</v>
      </c>
      <c r="Y171" s="7">
        <f t="shared" si="52"/>
        <v>0</v>
      </c>
      <c r="Z171" s="7">
        <f t="shared" si="53"/>
        <v>1.8210203595500996E-3</v>
      </c>
      <c r="AA171" s="7">
        <f t="shared" si="54"/>
        <v>1.0082397591372942E-4</v>
      </c>
      <c r="AC171" s="7">
        <f>IF(DAY($A171)=1,VLOOKUP($A171-1,$A$2:$L$1124,$Q$1,FALSE)/VLOOKUP($A171-1,$A$2:$N$1124,14,FALSE),AC170)</f>
        <v>0.73865379750533589</v>
      </c>
      <c r="AD171" s="7">
        <f>IF(DAY($A171)=1,VLOOKUP($A171-1,$A$2:$L$1124,$R$1,FALSE)/VLOOKUP($A171-1,$A$2:$N$1124,14,FALSE),AD170)</f>
        <v>4.5222791643353766E-3</v>
      </c>
      <c r="AE171" s="7">
        <f>IF(DAY($A171)=1,VLOOKUP($A171-1,$A$2:$L$1124,$S$1,FALSE)/VLOOKUP($A171-1,$A$2:$N$1124,14,FALSE),AE170)</f>
        <v>2.7676709569799066E-2</v>
      </c>
      <c r="AF171" s="7">
        <f>IF(DAY($A171)=1,VLOOKUP($A171-1,$A$2:$L$1124,$T$1,FALSE)/VLOOKUP($A171-1,$A$2:$N$1124,14,FALSE),AF170)</f>
        <v>0</v>
      </c>
      <c r="AG171" s="7">
        <f>IF(DAY($A171)=1,VLOOKUP($A171-1,$A$2:$L$1124,$U$1,FALSE)/VLOOKUP($A171-1,$A$2:$N$1124,14,FALSE),AG170)</f>
        <v>0.22638925280652164</v>
      </c>
      <c r="AH171" s="7">
        <f>IF(DAY($A171)=1,VLOOKUP($A171-1,$A$2:$L$1124,$V$1,FALSE)/VLOOKUP($A171-1,$A$2:$N$1124,14,FALSE),AH170)</f>
        <v>0</v>
      </c>
      <c r="AI171" s="7">
        <f>IF(DAY($A171)=1,VLOOKUP($A171-1,$A$2:$L$1124,$W$1,FALSE)/VLOOKUP($A171-1,$A$2:$N$1124,14,FALSE),AI170)</f>
        <v>8.3611661854417652E-4</v>
      </c>
      <c r="AJ171" s="7">
        <f>IF(DAY($A171)=1,VLOOKUP($A171-1,$A$2:$L$1124,$X$1,FALSE)/VLOOKUP($A171-1,$A$2:$N$1124,14,FALSE),AJ170)</f>
        <v>0</v>
      </c>
      <c r="AK171" s="7">
        <f>IF(DAY($A171)=1,VLOOKUP($A171-1,$A$2:$L$1124,$Y$1,FALSE)/VLOOKUP($A171-1,$A$2:$N$1124,14,FALSE),AK170)</f>
        <v>0</v>
      </c>
      <c r="AL171" s="7">
        <f>IF(DAY($A171)=1,VLOOKUP($A171-1,$A$2:$L$1124,$Z$1,FALSE)/VLOOKUP($A171-1,$A$2:$N$1124,14,FALSE),AL170)</f>
        <v>1.8210203595500996E-3</v>
      </c>
      <c r="AM171" s="7">
        <f>IF(DAY($A171)=1,VLOOKUP($A171-1,$A$2:$L$1124,$AA$1,FALSE)/VLOOKUP($A171-1,$A$2:$N$1124,14,FALSE),AM170)</f>
        <v>1.0082397591372942E-4</v>
      </c>
      <c r="AO171" s="12">
        <f>VLOOKUP($A171,BTC!$A$1:$G$1853,5,FALSE)</f>
        <v>748.91</v>
      </c>
      <c r="AP171" s="12">
        <f>VLOOKUP($A171,XRP!$A$1:$G$1853,5,FALSE)</f>
        <v>6.6930000000000002E-3</v>
      </c>
      <c r="AQ171" s="12">
        <f>VLOOKUP($A171,LTC!$A$1:$G$1853,5,FALSE)</f>
        <v>5.59</v>
      </c>
      <c r="AR171" s="12">
        <f>VLOOKUP($A171,ETC!$A$1:$G$1853,5,FALSE)</f>
        <v>0</v>
      </c>
      <c r="AS171" s="12">
        <f>VLOOKUP($A171,ETH!$A$1:$G$1853,5,FALSE)</f>
        <v>15.38</v>
      </c>
      <c r="AT171" s="12">
        <f>VLOOKUP($A171,BCH!$A$1:$G$1853,5,FALSE)</f>
        <v>0</v>
      </c>
      <c r="AU171" s="12">
        <f>VLOOKUP($A171,XMR!$A$1:$G$1853,5,FALSE)</f>
        <v>1.75</v>
      </c>
      <c r="AV171" s="12">
        <f>VLOOKUP($A171,ZEC!$A$1:$G$1853,5,FALSE)</f>
        <v>0</v>
      </c>
      <c r="AW171" s="12">
        <f>VLOOKUP($A171,EOS!$A$1:$G$1853,5,FALSE)</f>
        <v>0</v>
      </c>
      <c r="AX171" s="12">
        <f>VLOOKUP($A171,DASH!$A$1:$G$1853,5,FALSE)</f>
        <v>8.36</v>
      </c>
      <c r="AY171" s="12">
        <f>VLOOKUP($A171,XLM!$A$1:$G$1853,5,FALSE)</f>
        <v>1.6969999999999999E-3</v>
      </c>
      <c r="BA171" s="24">
        <v>1</v>
      </c>
      <c r="BB171" s="24">
        <v>1</v>
      </c>
      <c r="BC171" s="24">
        <v>1</v>
      </c>
      <c r="BD171" s="24">
        <v>0</v>
      </c>
      <c r="BE171" s="24">
        <v>1</v>
      </c>
      <c r="BF171" s="24">
        <v>0</v>
      </c>
      <c r="BG171" s="24">
        <v>1</v>
      </c>
      <c r="BH171" s="24">
        <v>0</v>
      </c>
      <c r="BI171" s="24">
        <v>0</v>
      </c>
      <c r="BJ171" s="24">
        <v>1</v>
      </c>
      <c r="BK171" s="24">
        <v>1</v>
      </c>
      <c r="BM171" s="19">
        <f>IF(SUM(BA170:BK170)=SUM(BA171:BK171),BM170,BM170*SUMPRODUCT(BA171:BK171,AO171:AY171,Q171:AA171)/SUMPRODUCT(BA170:BK170,AO171:AY171,AC171:AM171))</f>
        <v>0.92135790630093795</v>
      </c>
      <c r="BN171" s="26">
        <f>SUMPRODUCT(AO171:AY171,BA171:BK171,Q171:AA171)/BM171</f>
        <v>604.36721557312433</v>
      </c>
      <c r="BO171">
        <f t="shared" si="55"/>
        <v>748.91</v>
      </c>
    </row>
    <row r="172" spans="1:67" x14ac:dyDescent="0.75">
      <c r="A172" s="4">
        <v>42539</v>
      </c>
      <c r="B172" s="46">
        <f>INDEX('Index Volume'!B:B,MATCH(Index_New!$A172,'Index Volume'!$A:$A,0))</f>
        <v>252718000</v>
      </c>
      <c r="C172" s="46">
        <f>INDEX('Index Volume'!C:C,MATCH(Index_New!$A172,'Index Volume'!$A:$A,0))</f>
        <v>1190870</v>
      </c>
      <c r="D172" s="46">
        <f>INDEX('Index Volume'!D:D,MATCH(Index_New!$A172,'Index Volume'!$A:$A,0))</f>
        <v>7878070</v>
      </c>
      <c r="E172" s="46">
        <f>INDEX('Index Volume'!E:E,MATCH(Index_New!$A172,'Index Volume'!$A:$A,0))</f>
        <v>0</v>
      </c>
      <c r="F172" s="46">
        <f>INDEX('Index Volume'!F:F,MATCH(Index_New!$A172,'Index Volume'!$A:$A,0))</f>
        <v>133937000</v>
      </c>
      <c r="G172" s="46">
        <f>INDEX('Index Volume'!G:G,MATCH(Index_New!$A172,'Index Volume'!$A:$A,0))</f>
        <v>0</v>
      </c>
      <c r="H172" s="46">
        <f>INDEX('Index Volume'!H:H,MATCH(Index_New!$A172,'Index Volume'!$A:$A,0))</f>
        <v>2663250</v>
      </c>
      <c r="I172" s="46">
        <f>INDEX('Index Volume'!I:I,MATCH(Index_New!$A172,'Index Volume'!$A:$A,0))</f>
        <v>0</v>
      </c>
      <c r="J172" s="46">
        <f>INDEX('Index Volume'!J:J,MATCH(Index_New!$A172,'Index Volume'!$A:$A,0))</f>
        <v>0</v>
      </c>
      <c r="K172" s="46">
        <f>INDEX('Index Volume'!K:K,MATCH(Index_New!$A172,'Index Volume'!$A:$A,0))</f>
        <v>448647</v>
      </c>
      <c r="L172" s="46">
        <f>INDEX('Index Volume'!L:L,MATCH(Index_New!$A172,'Index Volume'!$A:$A,0))</f>
        <v>37093</v>
      </c>
      <c r="M172" s="46">
        <f t="shared" si="41"/>
        <v>398872930</v>
      </c>
      <c r="N172" s="1">
        <f t="shared" si="42"/>
        <v>398872930</v>
      </c>
      <c r="O172" t="b">
        <f t="shared" si="43"/>
        <v>1</v>
      </c>
      <c r="Q172" s="7">
        <f t="shared" si="44"/>
        <v>0.73865379750533589</v>
      </c>
      <c r="R172" s="7">
        <f t="shared" si="45"/>
        <v>4.5222791643353766E-3</v>
      </c>
      <c r="S172" s="7">
        <f t="shared" si="46"/>
        <v>2.7676709569799066E-2</v>
      </c>
      <c r="T172" s="7">
        <f t="shared" si="47"/>
        <v>0</v>
      </c>
      <c r="U172" s="7">
        <f t="shared" si="48"/>
        <v>0.22638925280652164</v>
      </c>
      <c r="V172" s="7">
        <f t="shared" si="49"/>
        <v>0</v>
      </c>
      <c r="W172" s="7">
        <f t="shared" si="50"/>
        <v>8.3611661854417652E-4</v>
      </c>
      <c r="X172" s="7">
        <f t="shared" si="51"/>
        <v>0</v>
      </c>
      <c r="Y172" s="7">
        <f t="shared" si="52"/>
        <v>0</v>
      </c>
      <c r="Z172" s="7">
        <f t="shared" si="53"/>
        <v>1.8210203595500996E-3</v>
      </c>
      <c r="AA172" s="7">
        <f t="shared" si="54"/>
        <v>1.0082397591372942E-4</v>
      </c>
      <c r="AC172" s="7">
        <f>IF(DAY($A172)=1,VLOOKUP($A172-1,$A$2:$L$1124,$Q$1,FALSE)/VLOOKUP($A172-1,$A$2:$N$1124,14,FALSE),AC171)</f>
        <v>0.73865379750533589</v>
      </c>
      <c r="AD172" s="7">
        <f>IF(DAY($A172)=1,VLOOKUP($A172-1,$A$2:$L$1124,$R$1,FALSE)/VLOOKUP($A172-1,$A$2:$N$1124,14,FALSE),AD171)</f>
        <v>4.5222791643353766E-3</v>
      </c>
      <c r="AE172" s="7">
        <f>IF(DAY($A172)=1,VLOOKUP($A172-1,$A$2:$L$1124,$S$1,FALSE)/VLOOKUP($A172-1,$A$2:$N$1124,14,FALSE),AE171)</f>
        <v>2.7676709569799066E-2</v>
      </c>
      <c r="AF172" s="7">
        <f>IF(DAY($A172)=1,VLOOKUP($A172-1,$A$2:$L$1124,$T$1,FALSE)/VLOOKUP($A172-1,$A$2:$N$1124,14,FALSE),AF171)</f>
        <v>0</v>
      </c>
      <c r="AG172" s="7">
        <f>IF(DAY($A172)=1,VLOOKUP($A172-1,$A$2:$L$1124,$U$1,FALSE)/VLOOKUP($A172-1,$A$2:$N$1124,14,FALSE),AG171)</f>
        <v>0.22638925280652164</v>
      </c>
      <c r="AH172" s="7">
        <f>IF(DAY($A172)=1,VLOOKUP($A172-1,$A$2:$L$1124,$V$1,FALSE)/VLOOKUP($A172-1,$A$2:$N$1124,14,FALSE),AH171)</f>
        <v>0</v>
      </c>
      <c r="AI172" s="7">
        <f>IF(DAY($A172)=1,VLOOKUP($A172-1,$A$2:$L$1124,$W$1,FALSE)/VLOOKUP($A172-1,$A$2:$N$1124,14,FALSE),AI171)</f>
        <v>8.3611661854417652E-4</v>
      </c>
      <c r="AJ172" s="7">
        <f>IF(DAY($A172)=1,VLOOKUP($A172-1,$A$2:$L$1124,$X$1,FALSE)/VLOOKUP($A172-1,$A$2:$N$1124,14,FALSE),AJ171)</f>
        <v>0</v>
      </c>
      <c r="AK172" s="7">
        <f>IF(DAY($A172)=1,VLOOKUP($A172-1,$A$2:$L$1124,$Y$1,FALSE)/VLOOKUP($A172-1,$A$2:$N$1124,14,FALSE),AK171)</f>
        <v>0</v>
      </c>
      <c r="AL172" s="7">
        <f>IF(DAY($A172)=1,VLOOKUP($A172-1,$A$2:$L$1124,$Z$1,FALSE)/VLOOKUP($A172-1,$A$2:$N$1124,14,FALSE),AL171)</f>
        <v>1.8210203595500996E-3</v>
      </c>
      <c r="AM172" s="7">
        <f>IF(DAY($A172)=1,VLOOKUP($A172-1,$A$2:$L$1124,$AA$1,FALSE)/VLOOKUP($A172-1,$A$2:$N$1124,14,FALSE),AM171)</f>
        <v>1.0082397591372942E-4</v>
      </c>
      <c r="AO172" s="12">
        <f>VLOOKUP($A172,BTC!$A$1:$G$1853,5,FALSE)</f>
        <v>756.23</v>
      </c>
      <c r="AP172" s="12">
        <f>VLOOKUP($A172,XRP!$A$1:$G$1853,5,FALSE)</f>
        <v>6.6039999999999996E-3</v>
      </c>
      <c r="AQ172" s="12">
        <f>VLOOKUP($A172,LTC!$A$1:$G$1853,5,FALSE)</f>
        <v>5.56</v>
      </c>
      <c r="AR172" s="12">
        <f>VLOOKUP($A172,ETC!$A$1:$G$1853,5,FALSE)</f>
        <v>0</v>
      </c>
      <c r="AS172" s="12">
        <f>VLOOKUP($A172,ETH!$A$1:$G$1853,5,FALSE)</f>
        <v>11.33</v>
      </c>
      <c r="AT172" s="12">
        <f>VLOOKUP($A172,BCH!$A$1:$G$1853,5,FALSE)</f>
        <v>0</v>
      </c>
      <c r="AU172" s="12">
        <f>VLOOKUP($A172,XMR!$A$1:$G$1853,5,FALSE)</f>
        <v>2.0099999999999998</v>
      </c>
      <c r="AV172" s="12">
        <f>VLOOKUP($A172,ZEC!$A$1:$G$1853,5,FALSE)</f>
        <v>0</v>
      </c>
      <c r="AW172" s="12">
        <f>VLOOKUP($A172,EOS!$A$1:$G$1853,5,FALSE)</f>
        <v>0</v>
      </c>
      <c r="AX172" s="12">
        <f>VLOOKUP($A172,DASH!$A$1:$G$1853,5,FALSE)</f>
        <v>8.16</v>
      </c>
      <c r="AY172" s="12">
        <f>VLOOKUP($A172,XLM!$A$1:$G$1853,5,FALSE)</f>
        <v>1.758E-3</v>
      </c>
      <c r="BA172" s="24">
        <v>1</v>
      </c>
      <c r="BB172" s="24">
        <v>1</v>
      </c>
      <c r="BC172" s="24">
        <v>1</v>
      </c>
      <c r="BD172" s="24">
        <v>0</v>
      </c>
      <c r="BE172" s="24">
        <v>1</v>
      </c>
      <c r="BF172" s="24">
        <v>0</v>
      </c>
      <c r="BG172" s="24">
        <v>1</v>
      </c>
      <c r="BH172" s="24">
        <v>0</v>
      </c>
      <c r="BI172" s="24">
        <v>0</v>
      </c>
      <c r="BJ172" s="24">
        <v>1</v>
      </c>
      <c r="BK172" s="24">
        <v>1</v>
      </c>
      <c r="BM172" s="19">
        <f>IF(SUM(BA171:BK171)=SUM(BA172:BK172),BM171,BM171*SUMPRODUCT(BA172:BK172,AO172:AY172,Q172:AA172)/SUMPRODUCT(BA171:BK171,AO172:AY172,AC172:AM172))</f>
        <v>0.92135790630093795</v>
      </c>
      <c r="BN172" s="26">
        <f>SUMPRODUCT(AO172:AY172,BA172:BK172,Q172:AA172)/BM172</f>
        <v>609.23947181774145</v>
      </c>
      <c r="BO172">
        <f t="shared" si="55"/>
        <v>756.23</v>
      </c>
    </row>
    <row r="173" spans="1:67" x14ac:dyDescent="0.75">
      <c r="A173" s="3">
        <v>42540</v>
      </c>
      <c r="B173" s="46">
        <f>INDEX('Index Volume'!B:B,MATCH(Index_New!$A173,'Index Volume'!$A:$A,0))</f>
        <v>136184992</v>
      </c>
      <c r="C173" s="46">
        <f>INDEX('Index Volume'!C:C,MATCH(Index_New!$A173,'Index Volume'!$A:$A,0))</f>
        <v>2413110</v>
      </c>
      <c r="D173" s="46">
        <f>INDEX('Index Volume'!D:D,MATCH(Index_New!$A173,'Index Volume'!$A:$A,0))</f>
        <v>3760240</v>
      </c>
      <c r="E173" s="46">
        <f>INDEX('Index Volume'!E:E,MATCH(Index_New!$A173,'Index Volume'!$A:$A,0))</f>
        <v>0</v>
      </c>
      <c r="F173" s="46">
        <f>INDEX('Index Volume'!F:F,MATCH(Index_New!$A173,'Index Volume'!$A:$A,0))</f>
        <v>69783600</v>
      </c>
      <c r="G173" s="46">
        <f>INDEX('Index Volume'!G:G,MATCH(Index_New!$A173,'Index Volume'!$A:$A,0))</f>
        <v>0</v>
      </c>
      <c r="H173" s="46">
        <f>INDEX('Index Volume'!H:H,MATCH(Index_New!$A173,'Index Volume'!$A:$A,0))</f>
        <v>663871</v>
      </c>
      <c r="I173" s="46">
        <f>INDEX('Index Volume'!I:I,MATCH(Index_New!$A173,'Index Volume'!$A:$A,0))</f>
        <v>0</v>
      </c>
      <c r="J173" s="46">
        <f>INDEX('Index Volume'!J:J,MATCH(Index_New!$A173,'Index Volume'!$A:$A,0))</f>
        <v>0</v>
      </c>
      <c r="K173" s="46">
        <f>INDEX('Index Volume'!K:K,MATCH(Index_New!$A173,'Index Volume'!$A:$A,0))</f>
        <v>556704</v>
      </c>
      <c r="L173" s="46">
        <f>INDEX('Index Volume'!L:L,MATCH(Index_New!$A173,'Index Volume'!$A:$A,0))</f>
        <v>57599</v>
      </c>
      <c r="M173" s="46">
        <f t="shared" si="41"/>
        <v>213420116</v>
      </c>
      <c r="N173" s="1">
        <f t="shared" si="42"/>
        <v>213420116</v>
      </c>
      <c r="O173" t="b">
        <f t="shared" si="43"/>
        <v>1</v>
      </c>
      <c r="Q173" s="7">
        <f t="shared" si="44"/>
        <v>0.73865379750533589</v>
      </c>
      <c r="R173" s="7">
        <f t="shared" si="45"/>
        <v>4.5222791643353766E-3</v>
      </c>
      <c r="S173" s="7">
        <f t="shared" si="46"/>
        <v>2.7676709569799066E-2</v>
      </c>
      <c r="T173" s="7">
        <f t="shared" si="47"/>
        <v>0</v>
      </c>
      <c r="U173" s="7">
        <f t="shared" si="48"/>
        <v>0.22638925280652164</v>
      </c>
      <c r="V173" s="7">
        <f t="shared" si="49"/>
        <v>0</v>
      </c>
      <c r="W173" s="7">
        <f t="shared" si="50"/>
        <v>8.3611661854417652E-4</v>
      </c>
      <c r="X173" s="7">
        <f t="shared" si="51"/>
        <v>0</v>
      </c>
      <c r="Y173" s="7">
        <f t="shared" si="52"/>
        <v>0</v>
      </c>
      <c r="Z173" s="7">
        <f t="shared" si="53"/>
        <v>1.8210203595500996E-3</v>
      </c>
      <c r="AA173" s="7">
        <f t="shared" si="54"/>
        <v>1.0082397591372942E-4</v>
      </c>
      <c r="AC173" s="7">
        <f>IF(DAY($A173)=1,VLOOKUP($A173-1,$A$2:$L$1124,$Q$1,FALSE)/VLOOKUP($A173-1,$A$2:$N$1124,14,FALSE),AC172)</f>
        <v>0.73865379750533589</v>
      </c>
      <c r="AD173" s="7">
        <f>IF(DAY($A173)=1,VLOOKUP($A173-1,$A$2:$L$1124,$R$1,FALSE)/VLOOKUP($A173-1,$A$2:$N$1124,14,FALSE),AD172)</f>
        <v>4.5222791643353766E-3</v>
      </c>
      <c r="AE173" s="7">
        <f>IF(DAY($A173)=1,VLOOKUP($A173-1,$A$2:$L$1124,$S$1,FALSE)/VLOOKUP($A173-1,$A$2:$N$1124,14,FALSE),AE172)</f>
        <v>2.7676709569799066E-2</v>
      </c>
      <c r="AF173" s="7">
        <f>IF(DAY($A173)=1,VLOOKUP($A173-1,$A$2:$L$1124,$T$1,FALSE)/VLOOKUP($A173-1,$A$2:$N$1124,14,FALSE),AF172)</f>
        <v>0</v>
      </c>
      <c r="AG173" s="7">
        <f>IF(DAY($A173)=1,VLOOKUP($A173-1,$A$2:$L$1124,$U$1,FALSE)/VLOOKUP($A173-1,$A$2:$N$1124,14,FALSE),AG172)</f>
        <v>0.22638925280652164</v>
      </c>
      <c r="AH173" s="7">
        <f>IF(DAY($A173)=1,VLOOKUP($A173-1,$A$2:$L$1124,$V$1,FALSE)/VLOOKUP($A173-1,$A$2:$N$1124,14,FALSE),AH172)</f>
        <v>0</v>
      </c>
      <c r="AI173" s="7">
        <f>IF(DAY($A173)=1,VLOOKUP($A173-1,$A$2:$L$1124,$W$1,FALSE)/VLOOKUP($A173-1,$A$2:$N$1124,14,FALSE),AI172)</f>
        <v>8.3611661854417652E-4</v>
      </c>
      <c r="AJ173" s="7">
        <f>IF(DAY($A173)=1,VLOOKUP($A173-1,$A$2:$L$1124,$X$1,FALSE)/VLOOKUP($A173-1,$A$2:$N$1124,14,FALSE),AJ172)</f>
        <v>0</v>
      </c>
      <c r="AK173" s="7">
        <f>IF(DAY($A173)=1,VLOOKUP($A173-1,$A$2:$L$1124,$Y$1,FALSE)/VLOOKUP($A173-1,$A$2:$N$1124,14,FALSE),AK172)</f>
        <v>0</v>
      </c>
      <c r="AL173" s="7">
        <f>IF(DAY($A173)=1,VLOOKUP($A173-1,$A$2:$L$1124,$Z$1,FALSE)/VLOOKUP($A173-1,$A$2:$N$1124,14,FALSE),AL172)</f>
        <v>1.8210203595500996E-3</v>
      </c>
      <c r="AM173" s="7">
        <f>IF(DAY($A173)=1,VLOOKUP($A173-1,$A$2:$L$1124,$AA$1,FALSE)/VLOOKUP($A173-1,$A$2:$N$1124,14,FALSE),AM172)</f>
        <v>1.0082397591372942E-4</v>
      </c>
      <c r="AO173" s="12">
        <f>VLOOKUP($A173,BTC!$A$1:$G$1853,5,FALSE)</f>
        <v>763.78</v>
      </c>
      <c r="AP173" s="12">
        <f>VLOOKUP($A173,XRP!$A$1:$G$1853,5,FALSE)</f>
        <v>6.8129999999999996E-3</v>
      </c>
      <c r="AQ173" s="12">
        <f>VLOOKUP($A173,LTC!$A$1:$G$1853,5,FALSE)</f>
        <v>5.59</v>
      </c>
      <c r="AR173" s="12">
        <f>VLOOKUP($A173,ETC!$A$1:$G$1853,5,FALSE)</f>
        <v>0</v>
      </c>
      <c r="AS173" s="12">
        <f>VLOOKUP($A173,ETH!$A$1:$G$1853,5,FALSE)</f>
        <v>12.23</v>
      </c>
      <c r="AT173" s="12">
        <f>VLOOKUP($A173,BCH!$A$1:$G$1853,5,FALSE)</f>
        <v>0</v>
      </c>
      <c r="AU173" s="12">
        <f>VLOOKUP($A173,XMR!$A$1:$G$1853,5,FALSE)</f>
        <v>1.87</v>
      </c>
      <c r="AV173" s="12">
        <f>VLOOKUP($A173,ZEC!$A$1:$G$1853,5,FALSE)</f>
        <v>0</v>
      </c>
      <c r="AW173" s="12">
        <f>VLOOKUP($A173,EOS!$A$1:$G$1853,5,FALSE)</f>
        <v>0</v>
      </c>
      <c r="AX173" s="12">
        <f>VLOOKUP($A173,DASH!$A$1:$G$1853,5,FALSE)</f>
        <v>7.99</v>
      </c>
      <c r="AY173" s="12">
        <f>VLOOKUP($A173,XLM!$A$1:$G$1853,5,FALSE)</f>
        <v>1.8309999999999999E-3</v>
      </c>
      <c r="BA173" s="24">
        <v>1</v>
      </c>
      <c r="BB173" s="24">
        <v>1</v>
      </c>
      <c r="BC173" s="24">
        <v>1</v>
      </c>
      <c r="BD173" s="24">
        <v>0</v>
      </c>
      <c r="BE173" s="24">
        <v>1</v>
      </c>
      <c r="BF173" s="24">
        <v>0</v>
      </c>
      <c r="BG173" s="24">
        <v>1</v>
      </c>
      <c r="BH173" s="24">
        <v>0</v>
      </c>
      <c r="BI173" s="24">
        <v>0</v>
      </c>
      <c r="BJ173" s="24">
        <v>1</v>
      </c>
      <c r="BK173" s="24">
        <v>1</v>
      </c>
      <c r="BM173" s="19">
        <f>IF(SUM(BA172:BK172)=SUM(BA173:BK173),BM172,BM172*SUMPRODUCT(BA173:BK173,AO173:AY173,Q173:AA173)/SUMPRODUCT(BA172:BK172,AO173:AY173,AC173:AM173))</f>
        <v>0.92135790630093795</v>
      </c>
      <c r="BN173" s="26">
        <f>SUMPRODUCT(AO173:AY173,BA173:BK173,Q173:AA173)/BM173</f>
        <v>615.51389686274524</v>
      </c>
      <c r="BO173">
        <f t="shared" si="55"/>
        <v>763.78</v>
      </c>
    </row>
    <row r="174" spans="1:67" x14ac:dyDescent="0.75">
      <c r="A174" s="4">
        <v>42541</v>
      </c>
      <c r="B174" s="46">
        <f>INDEX('Index Volume'!B:B,MATCH(Index_New!$A174,'Index Volume'!$A:$A,0))</f>
        <v>174511008</v>
      </c>
      <c r="C174" s="46">
        <f>INDEX('Index Volume'!C:C,MATCH(Index_New!$A174,'Index Volume'!$A:$A,0))</f>
        <v>1710410</v>
      </c>
      <c r="D174" s="46">
        <f>INDEX('Index Volume'!D:D,MATCH(Index_New!$A174,'Index Volume'!$A:$A,0))</f>
        <v>4154880</v>
      </c>
      <c r="E174" s="46">
        <f>INDEX('Index Volume'!E:E,MATCH(Index_New!$A174,'Index Volume'!$A:$A,0))</f>
        <v>0</v>
      </c>
      <c r="F174" s="46">
        <f>INDEX('Index Volume'!F:F,MATCH(Index_New!$A174,'Index Volume'!$A:$A,0))</f>
        <v>58143600</v>
      </c>
      <c r="G174" s="46">
        <f>INDEX('Index Volume'!G:G,MATCH(Index_New!$A174,'Index Volume'!$A:$A,0))</f>
        <v>0</v>
      </c>
      <c r="H174" s="46">
        <f>INDEX('Index Volume'!H:H,MATCH(Index_New!$A174,'Index Volume'!$A:$A,0))</f>
        <v>570846</v>
      </c>
      <c r="I174" s="46">
        <f>INDEX('Index Volume'!I:I,MATCH(Index_New!$A174,'Index Volume'!$A:$A,0))</f>
        <v>0</v>
      </c>
      <c r="J174" s="46">
        <f>INDEX('Index Volume'!J:J,MATCH(Index_New!$A174,'Index Volume'!$A:$A,0))</f>
        <v>0</v>
      </c>
      <c r="K174" s="46">
        <f>INDEX('Index Volume'!K:K,MATCH(Index_New!$A174,'Index Volume'!$A:$A,0))</f>
        <v>572251</v>
      </c>
      <c r="L174" s="46">
        <f>INDEX('Index Volume'!L:L,MATCH(Index_New!$A174,'Index Volume'!$A:$A,0))</f>
        <v>77260</v>
      </c>
      <c r="M174" s="46">
        <f t="shared" si="41"/>
        <v>239740255</v>
      </c>
      <c r="N174" s="1">
        <f t="shared" si="42"/>
        <v>239740255</v>
      </c>
      <c r="O174" t="b">
        <f t="shared" si="43"/>
        <v>1</v>
      </c>
      <c r="Q174" s="7">
        <f t="shared" si="44"/>
        <v>0.73865379750533589</v>
      </c>
      <c r="R174" s="7">
        <f t="shared" si="45"/>
        <v>4.5222791643353766E-3</v>
      </c>
      <c r="S174" s="7">
        <f t="shared" si="46"/>
        <v>2.7676709569799066E-2</v>
      </c>
      <c r="T174" s="7">
        <f t="shared" si="47"/>
        <v>0</v>
      </c>
      <c r="U174" s="7">
        <f t="shared" si="48"/>
        <v>0.22638925280652164</v>
      </c>
      <c r="V174" s="7">
        <f t="shared" si="49"/>
        <v>0</v>
      </c>
      <c r="W174" s="7">
        <f t="shared" si="50"/>
        <v>8.3611661854417652E-4</v>
      </c>
      <c r="X174" s="7">
        <f t="shared" si="51"/>
        <v>0</v>
      </c>
      <c r="Y174" s="7">
        <f t="shared" si="52"/>
        <v>0</v>
      </c>
      <c r="Z174" s="7">
        <f t="shared" si="53"/>
        <v>1.8210203595500996E-3</v>
      </c>
      <c r="AA174" s="7">
        <f t="shared" si="54"/>
        <v>1.0082397591372942E-4</v>
      </c>
      <c r="AC174" s="7">
        <f>IF(DAY($A174)=1,VLOOKUP($A174-1,$A$2:$L$1124,$Q$1,FALSE)/VLOOKUP($A174-1,$A$2:$N$1124,14,FALSE),AC173)</f>
        <v>0.73865379750533589</v>
      </c>
      <c r="AD174" s="7">
        <f>IF(DAY($A174)=1,VLOOKUP($A174-1,$A$2:$L$1124,$R$1,FALSE)/VLOOKUP($A174-1,$A$2:$N$1124,14,FALSE),AD173)</f>
        <v>4.5222791643353766E-3</v>
      </c>
      <c r="AE174" s="7">
        <f>IF(DAY($A174)=1,VLOOKUP($A174-1,$A$2:$L$1124,$S$1,FALSE)/VLOOKUP($A174-1,$A$2:$N$1124,14,FALSE),AE173)</f>
        <v>2.7676709569799066E-2</v>
      </c>
      <c r="AF174" s="7">
        <f>IF(DAY($A174)=1,VLOOKUP($A174-1,$A$2:$L$1124,$T$1,FALSE)/VLOOKUP($A174-1,$A$2:$N$1124,14,FALSE),AF173)</f>
        <v>0</v>
      </c>
      <c r="AG174" s="7">
        <f>IF(DAY($A174)=1,VLOOKUP($A174-1,$A$2:$L$1124,$U$1,FALSE)/VLOOKUP($A174-1,$A$2:$N$1124,14,FALSE),AG173)</f>
        <v>0.22638925280652164</v>
      </c>
      <c r="AH174" s="7">
        <f>IF(DAY($A174)=1,VLOOKUP($A174-1,$A$2:$L$1124,$V$1,FALSE)/VLOOKUP($A174-1,$A$2:$N$1124,14,FALSE),AH173)</f>
        <v>0</v>
      </c>
      <c r="AI174" s="7">
        <f>IF(DAY($A174)=1,VLOOKUP($A174-1,$A$2:$L$1124,$W$1,FALSE)/VLOOKUP($A174-1,$A$2:$N$1124,14,FALSE),AI173)</f>
        <v>8.3611661854417652E-4</v>
      </c>
      <c r="AJ174" s="7">
        <f>IF(DAY($A174)=1,VLOOKUP($A174-1,$A$2:$L$1124,$X$1,FALSE)/VLOOKUP($A174-1,$A$2:$N$1124,14,FALSE),AJ173)</f>
        <v>0</v>
      </c>
      <c r="AK174" s="7">
        <f>IF(DAY($A174)=1,VLOOKUP($A174-1,$A$2:$L$1124,$Y$1,FALSE)/VLOOKUP($A174-1,$A$2:$N$1124,14,FALSE),AK173)</f>
        <v>0</v>
      </c>
      <c r="AL174" s="7">
        <f>IF(DAY($A174)=1,VLOOKUP($A174-1,$A$2:$L$1124,$Z$1,FALSE)/VLOOKUP($A174-1,$A$2:$N$1124,14,FALSE),AL173)</f>
        <v>1.8210203595500996E-3</v>
      </c>
      <c r="AM174" s="7">
        <f>IF(DAY($A174)=1,VLOOKUP($A174-1,$A$2:$L$1124,$AA$1,FALSE)/VLOOKUP($A174-1,$A$2:$N$1124,14,FALSE),AM173)</f>
        <v>1.0082397591372942E-4</v>
      </c>
      <c r="AO174" s="12">
        <f>VLOOKUP($A174,BTC!$A$1:$G$1853,5,FALSE)</f>
        <v>737.23</v>
      </c>
      <c r="AP174" s="12">
        <f>VLOOKUP($A174,XRP!$A$1:$G$1853,5,FALSE)</f>
        <v>6.6259999999999999E-3</v>
      </c>
      <c r="AQ174" s="12">
        <f>VLOOKUP($A174,LTC!$A$1:$G$1853,5,FALSE)</f>
        <v>5.29</v>
      </c>
      <c r="AR174" s="12">
        <f>VLOOKUP($A174,ETC!$A$1:$G$1853,5,FALSE)</f>
        <v>0</v>
      </c>
      <c r="AS174" s="12">
        <f>VLOOKUP($A174,ETH!$A$1:$G$1853,5,FALSE)</f>
        <v>11.84</v>
      </c>
      <c r="AT174" s="12">
        <f>VLOOKUP($A174,BCH!$A$1:$G$1853,5,FALSE)</f>
        <v>0</v>
      </c>
      <c r="AU174" s="12">
        <f>VLOOKUP($A174,XMR!$A$1:$G$1853,5,FALSE)</f>
        <v>1.83</v>
      </c>
      <c r="AV174" s="12">
        <f>VLOOKUP($A174,ZEC!$A$1:$G$1853,5,FALSE)</f>
        <v>0</v>
      </c>
      <c r="AW174" s="12">
        <f>VLOOKUP($A174,EOS!$A$1:$G$1853,5,FALSE)</f>
        <v>0</v>
      </c>
      <c r="AX174" s="12">
        <f>VLOOKUP($A174,DASH!$A$1:$G$1853,5,FALSE)</f>
        <v>8.2899999999999991</v>
      </c>
      <c r="AY174" s="12">
        <f>VLOOKUP($A174,XLM!$A$1:$G$1853,5,FALSE)</f>
        <v>1.774E-3</v>
      </c>
      <c r="BA174" s="24">
        <v>1</v>
      </c>
      <c r="BB174" s="24">
        <v>1</v>
      </c>
      <c r="BC174" s="24">
        <v>1</v>
      </c>
      <c r="BD174" s="24">
        <v>0</v>
      </c>
      <c r="BE174" s="24">
        <v>1</v>
      </c>
      <c r="BF174" s="24">
        <v>0</v>
      </c>
      <c r="BG174" s="24">
        <v>1</v>
      </c>
      <c r="BH174" s="24">
        <v>0</v>
      </c>
      <c r="BI174" s="24">
        <v>0</v>
      </c>
      <c r="BJ174" s="24">
        <v>1</v>
      </c>
      <c r="BK174" s="24">
        <v>1</v>
      </c>
      <c r="BM174" s="19">
        <f>IF(SUM(BA173:BK173)=SUM(BA174:BK174),BM173,BM173*SUMPRODUCT(BA174:BK174,AO174:AY174,Q174:AA174)/SUMPRODUCT(BA173:BK173,AO174:AY174,AC174:AM174))</f>
        <v>0.92135790630093795</v>
      </c>
      <c r="BN174" s="26">
        <f>SUMPRODUCT(AO174:AY174,BA174:BK174,Q174:AA174)/BM174</f>
        <v>594.124444403035</v>
      </c>
      <c r="BO174">
        <f t="shared" si="55"/>
        <v>737.23</v>
      </c>
    </row>
    <row r="175" spans="1:67" x14ac:dyDescent="0.75">
      <c r="A175" s="3">
        <v>42542</v>
      </c>
      <c r="B175" s="46">
        <f>INDEX('Index Volume'!B:B,MATCH(Index_New!$A175,'Index Volume'!$A:$A,0))</f>
        <v>309944000</v>
      </c>
      <c r="C175" s="46">
        <f>INDEX('Index Volume'!C:C,MATCH(Index_New!$A175,'Index Volume'!$A:$A,0))</f>
        <v>3258040</v>
      </c>
      <c r="D175" s="46">
        <f>INDEX('Index Volume'!D:D,MATCH(Index_New!$A175,'Index Volume'!$A:$A,0))</f>
        <v>11984800</v>
      </c>
      <c r="E175" s="46">
        <f>INDEX('Index Volume'!E:E,MATCH(Index_New!$A175,'Index Volume'!$A:$A,0))</f>
        <v>0</v>
      </c>
      <c r="F175" s="46">
        <f>INDEX('Index Volume'!F:F,MATCH(Index_New!$A175,'Index Volume'!$A:$A,0))</f>
        <v>69245600</v>
      </c>
      <c r="G175" s="46">
        <f>INDEX('Index Volume'!G:G,MATCH(Index_New!$A175,'Index Volume'!$A:$A,0))</f>
        <v>0</v>
      </c>
      <c r="H175" s="46">
        <f>INDEX('Index Volume'!H:H,MATCH(Index_New!$A175,'Index Volume'!$A:$A,0))</f>
        <v>543359</v>
      </c>
      <c r="I175" s="46">
        <f>INDEX('Index Volume'!I:I,MATCH(Index_New!$A175,'Index Volume'!$A:$A,0))</f>
        <v>0</v>
      </c>
      <c r="J175" s="46">
        <f>INDEX('Index Volume'!J:J,MATCH(Index_New!$A175,'Index Volume'!$A:$A,0))</f>
        <v>0</v>
      </c>
      <c r="K175" s="46">
        <f>INDEX('Index Volume'!K:K,MATCH(Index_New!$A175,'Index Volume'!$A:$A,0))</f>
        <v>568810</v>
      </c>
      <c r="L175" s="46">
        <f>INDEX('Index Volume'!L:L,MATCH(Index_New!$A175,'Index Volume'!$A:$A,0))</f>
        <v>124214</v>
      </c>
      <c r="M175" s="46">
        <f t="shared" si="41"/>
        <v>395668823</v>
      </c>
      <c r="N175" s="1">
        <f t="shared" si="42"/>
        <v>395668823</v>
      </c>
      <c r="O175" t="b">
        <f t="shared" si="43"/>
        <v>1</v>
      </c>
      <c r="Q175" s="7">
        <f t="shared" si="44"/>
        <v>0.73865379750533589</v>
      </c>
      <c r="R175" s="7">
        <f t="shared" si="45"/>
        <v>4.5222791643353766E-3</v>
      </c>
      <c r="S175" s="7">
        <f t="shared" si="46"/>
        <v>2.7676709569799066E-2</v>
      </c>
      <c r="T175" s="7">
        <f t="shared" si="47"/>
        <v>0</v>
      </c>
      <c r="U175" s="7">
        <f t="shared" si="48"/>
        <v>0.22638925280652164</v>
      </c>
      <c r="V175" s="7">
        <f t="shared" si="49"/>
        <v>0</v>
      </c>
      <c r="W175" s="7">
        <f t="shared" si="50"/>
        <v>8.3611661854417652E-4</v>
      </c>
      <c r="X175" s="7">
        <f t="shared" si="51"/>
        <v>0</v>
      </c>
      <c r="Y175" s="7">
        <f t="shared" si="52"/>
        <v>0</v>
      </c>
      <c r="Z175" s="7">
        <f t="shared" si="53"/>
        <v>1.8210203595500996E-3</v>
      </c>
      <c r="AA175" s="7">
        <f t="shared" si="54"/>
        <v>1.0082397591372942E-4</v>
      </c>
      <c r="AC175" s="7">
        <f>IF(DAY($A175)=1,VLOOKUP($A175-1,$A$2:$L$1124,$Q$1,FALSE)/VLOOKUP($A175-1,$A$2:$N$1124,14,FALSE),AC174)</f>
        <v>0.73865379750533589</v>
      </c>
      <c r="AD175" s="7">
        <f>IF(DAY($A175)=1,VLOOKUP($A175-1,$A$2:$L$1124,$R$1,FALSE)/VLOOKUP($A175-1,$A$2:$N$1124,14,FALSE),AD174)</f>
        <v>4.5222791643353766E-3</v>
      </c>
      <c r="AE175" s="7">
        <f>IF(DAY($A175)=1,VLOOKUP($A175-1,$A$2:$L$1124,$S$1,FALSE)/VLOOKUP($A175-1,$A$2:$N$1124,14,FALSE),AE174)</f>
        <v>2.7676709569799066E-2</v>
      </c>
      <c r="AF175" s="7">
        <f>IF(DAY($A175)=1,VLOOKUP($A175-1,$A$2:$L$1124,$T$1,FALSE)/VLOOKUP($A175-1,$A$2:$N$1124,14,FALSE),AF174)</f>
        <v>0</v>
      </c>
      <c r="AG175" s="7">
        <f>IF(DAY($A175)=1,VLOOKUP($A175-1,$A$2:$L$1124,$U$1,FALSE)/VLOOKUP($A175-1,$A$2:$N$1124,14,FALSE),AG174)</f>
        <v>0.22638925280652164</v>
      </c>
      <c r="AH175" s="7">
        <f>IF(DAY($A175)=1,VLOOKUP($A175-1,$A$2:$L$1124,$V$1,FALSE)/VLOOKUP($A175-1,$A$2:$N$1124,14,FALSE),AH174)</f>
        <v>0</v>
      </c>
      <c r="AI175" s="7">
        <f>IF(DAY($A175)=1,VLOOKUP($A175-1,$A$2:$L$1124,$W$1,FALSE)/VLOOKUP($A175-1,$A$2:$N$1124,14,FALSE),AI174)</f>
        <v>8.3611661854417652E-4</v>
      </c>
      <c r="AJ175" s="7">
        <f>IF(DAY($A175)=1,VLOOKUP($A175-1,$A$2:$L$1124,$X$1,FALSE)/VLOOKUP($A175-1,$A$2:$N$1124,14,FALSE),AJ174)</f>
        <v>0</v>
      </c>
      <c r="AK175" s="7">
        <f>IF(DAY($A175)=1,VLOOKUP($A175-1,$A$2:$L$1124,$Y$1,FALSE)/VLOOKUP($A175-1,$A$2:$N$1124,14,FALSE),AK174)</f>
        <v>0</v>
      </c>
      <c r="AL175" s="7">
        <f>IF(DAY($A175)=1,VLOOKUP($A175-1,$A$2:$L$1124,$Z$1,FALSE)/VLOOKUP($A175-1,$A$2:$N$1124,14,FALSE),AL174)</f>
        <v>1.8210203595500996E-3</v>
      </c>
      <c r="AM175" s="7">
        <f>IF(DAY($A175)=1,VLOOKUP($A175-1,$A$2:$L$1124,$AA$1,FALSE)/VLOOKUP($A175-1,$A$2:$N$1124,14,FALSE),AM174)</f>
        <v>1.0082397591372942E-4</v>
      </c>
      <c r="AO175" s="12">
        <f>VLOOKUP($A175,BTC!$A$1:$G$1853,5,FALSE)</f>
        <v>666.65</v>
      </c>
      <c r="AP175" s="12">
        <f>VLOOKUP($A175,XRP!$A$1:$G$1853,5,FALSE)</f>
        <v>6.1720000000000004E-3</v>
      </c>
      <c r="AQ175" s="12">
        <f>VLOOKUP($A175,LTC!$A$1:$G$1853,5,FALSE)</f>
        <v>4.82</v>
      </c>
      <c r="AR175" s="12">
        <f>VLOOKUP($A175,ETC!$A$1:$G$1853,5,FALSE)</f>
        <v>0</v>
      </c>
      <c r="AS175" s="12">
        <f>VLOOKUP($A175,ETH!$A$1:$G$1853,5,FALSE)</f>
        <v>13.31</v>
      </c>
      <c r="AT175" s="12">
        <f>VLOOKUP($A175,BCH!$A$1:$G$1853,5,FALSE)</f>
        <v>0</v>
      </c>
      <c r="AU175" s="12">
        <f>VLOOKUP($A175,XMR!$A$1:$G$1853,5,FALSE)</f>
        <v>1.61</v>
      </c>
      <c r="AV175" s="12">
        <f>VLOOKUP($A175,ZEC!$A$1:$G$1853,5,FALSE)</f>
        <v>0</v>
      </c>
      <c r="AW175" s="12">
        <f>VLOOKUP($A175,EOS!$A$1:$G$1853,5,FALSE)</f>
        <v>0</v>
      </c>
      <c r="AX175" s="12">
        <f>VLOOKUP($A175,DASH!$A$1:$G$1853,5,FALSE)</f>
        <v>7.78</v>
      </c>
      <c r="AY175" s="12">
        <f>VLOOKUP($A175,XLM!$A$1:$G$1853,5,FALSE)</f>
        <v>1.7110000000000001E-3</v>
      </c>
      <c r="BA175" s="24">
        <v>1</v>
      </c>
      <c r="BB175" s="24">
        <v>1</v>
      </c>
      <c r="BC175" s="24">
        <v>1</v>
      </c>
      <c r="BD175" s="24">
        <v>0</v>
      </c>
      <c r="BE175" s="24">
        <v>1</v>
      </c>
      <c r="BF175" s="24">
        <v>0</v>
      </c>
      <c r="BG175" s="24">
        <v>1</v>
      </c>
      <c r="BH175" s="24">
        <v>0</v>
      </c>
      <c r="BI175" s="24">
        <v>0</v>
      </c>
      <c r="BJ175" s="24">
        <v>1</v>
      </c>
      <c r="BK175" s="24">
        <v>1</v>
      </c>
      <c r="BM175" s="19">
        <f>IF(SUM(BA174:BK174)=SUM(BA175:BK175),BM174,BM174*SUMPRODUCT(BA175:BK175,AO175:AY175,Q175:AA175)/SUMPRODUCT(BA174:BK174,AO175:AY175,AC175:AM175))</f>
        <v>0.92135790630093795</v>
      </c>
      <c r="BN175" s="26">
        <f>SUMPRODUCT(AO175:AY175,BA175:BK175,Q175:AA175)/BM175</f>
        <v>537.88623854301954</v>
      </c>
      <c r="BO175">
        <f t="shared" si="55"/>
        <v>666.65</v>
      </c>
    </row>
    <row r="176" spans="1:67" x14ac:dyDescent="0.75">
      <c r="A176" s="4">
        <v>42543</v>
      </c>
      <c r="B176" s="46">
        <f>INDEX('Index Volume'!B:B,MATCH(Index_New!$A176,'Index Volume'!$A:$A,0))</f>
        <v>266392992</v>
      </c>
      <c r="C176" s="46">
        <f>INDEX('Index Volume'!C:C,MATCH(Index_New!$A176,'Index Volume'!$A:$A,0))</f>
        <v>5052140</v>
      </c>
      <c r="D176" s="46">
        <f>INDEX('Index Volume'!D:D,MATCH(Index_New!$A176,'Index Volume'!$A:$A,0))</f>
        <v>11522400</v>
      </c>
      <c r="E176" s="46">
        <f>INDEX('Index Volume'!E:E,MATCH(Index_New!$A176,'Index Volume'!$A:$A,0))</f>
        <v>0</v>
      </c>
      <c r="F176" s="46">
        <f>INDEX('Index Volume'!F:F,MATCH(Index_New!$A176,'Index Volume'!$A:$A,0))</f>
        <v>96994096</v>
      </c>
      <c r="G176" s="46">
        <f>INDEX('Index Volume'!G:G,MATCH(Index_New!$A176,'Index Volume'!$A:$A,0))</f>
        <v>0</v>
      </c>
      <c r="H176" s="46">
        <f>INDEX('Index Volume'!H:H,MATCH(Index_New!$A176,'Index Volume'!$A:$A,0))</f>
        <v>376492</v>
      </c>
      <c r="I176" s="46">
        <f>INDEX('Index Volume'!I:I,MATCH(Index_New!$A176,'Index Volume'!$A:$A,0))</f>
        <v>0</v>
      </c>
      <c r="J176" s="46">
        <f>INDEX('Index Volume'!J:J,MATCH(Index_New!$A176,'Index Volume'!$A:$A,0))</f>
        <v>0</v>
      </c>
      <c r="K176" s="46">
        <f>INDEX('Index Volume'!K:K,MATCH(Index_New!$A176,'Index Volume'!$A:$A,0))</f>
        <v>552499</v>
      </c>
      <c r="L176" s="46">
        <f>INDEX('Index Volume'!L:L,MATCH(Index_New!$A176,'Index Volume'!$A:$A,0))</f>
        <v>70192</v>
      </c>
      <c r="M176" s="46">
        <f t="shared" si="41"/>
        <v>380960811</v>
      </c>
      <c r="N176" s="1">
        <f t="shared" si="42"/>
        <v>380960811</v>
      </c>
      <c r="O176" t="b">
        <f t="shared" si="43"/>
        <v>1</v>
      </c>
      <c r="Q176" s="7">
        <f t="shared" si="44"/>
        <v>0.73865379750533589</v>
      </c>
      <c r="R176" s="7">
        <f t="shared" si="45"/>
        <v>4.5222791643353766E-3</v>
      </c>
      <c r="S176" s="7">
        <f t="shared" si="46"/>
        <v>2.7676709569799066E-2</v>
      </c>
      <c r="T176" s="7">
        <f t="shared" si="47"/>
        <v>0</v>
      </c>
      <c r="U176" s="7">
        <f t="shared" si="48"/>
        <v>0.22638925280652164</v>
      </c>
      <c r="V176" s="7">
        <f t="shared" si="49"/>
        <v>0</v>
      </c>
      <c r="W176" s="7">
        <f t="shared" si="50"/>
        <v>8.3611661854417652E-4</v>
      </c>
      <c r="X176" s="7">
        <f t="shared" si="51"/>
        <v>0</v>
      </c>
      <c r="Y176" s="7">
        <f t="shared" si="52"/>
        <v>0</v>
      </c>
      <c r="Z176" s="7">
        <f t="shared" si="53"/>
        <v>1.8210203595500996E-3</v>
      </c>
      <c r="AA176" s="7">
        <f t="shared" si="54"/>
        <v>1.0082397591372942E-4</v>
      </c>
      <c r="AC176" s="7">
        <f>IF(DAY($A176)=1,VLOOKUP($A176-1,$A$2:$L$1124,$Q$1,FALSE)/VLOOKUP($A176-1,$A$2:$N$1124,14,FALSE),AC175)</f>
        <v>0.73865379750533589</v>
      </c>
      <c r="AD176" s="7">
        <f>IF(DAY($A176)=1,VLOOKUP($A176-1,$A$2:$L$1124,$R$1,FALSE)/VLOOKUP($A176-1,$A$2:$N$1124,14,FALSE),AD175)</f>
        <v>4.5222791643353766E-3</v>
      </c>
      <c r="AE176" s="7">
        <f>IF(DAY($A176)=1,VLOOKUP($A176-1,$A$2:$L$1124,$S$1,FALSE)/VLOOKUP($A176-1,$A$2:$N$1124,14,FALSE),AE175)</f>
        <v>2.7676709569799066E-2</v>
      </c>
      <c r="AF176" s="7">
        <f>IF(DAY($A176)=1,VLOOKUP($A176-1,$A$2:$L$1124,$T$1,FALSE)/VLOOKUP($A176-1,$A$2:$N$1124,14,FALSE),AF175)</f>
        <v>0</v>
      </c>
      <c r="AG176" s="7">
        <f>IF(DAY($A176)=1,VLOOKUP($A176-1,$A$2:$L$1124,$U$1,FALSE)/VLOOKUP($A176-1,$A$2:$N$1124,14,FALSE),AG175)</f>
        <v>0.22638925280652164</v>
      </c>
      <c r="AH176" s="7">
        <f>IF(DAY($A176)=1,VLOOKUP($A176-1,$A$2:$L$1124,$V$1,FALSE)/VLOOKUP($A176-1,$A$2:$N$1124,14,FALSE),AH175)</f>
        <v>0</v>
      </c>
      <c r="AI176" s="7">
        <f>IF(DAY($A176)=1,VLOOKUP($A176-1,$A$2:$L$1124,$W$1,FALSE)/VLOOKUP($A176-1,$A$2:$N$1124,14,FALSE),AI175)</f>
        <v>8.3611661854417652E-4</v>
      </c>
      <c r="AJ176" s="7">
        <f>IF(DAY($A176)=1,VLOOKUP($A176-1,$A$2:$L$1124,$X$1,FALSE)/VLOOKUP($A176-1,$A$2:$N$1124,14,FALSE),AJ175)</f>
        <v>0</v>
      </c>
      <c r="AK176" s="7">
        <f>IF(DAY($A176)=1,VLOOKUP($A176-1,$A$2:$L$1124,$Y$1,FALSE)/VLOOKUP($A176-1,$A$2:$N$1124,14,FALSE),AK175)</f>
        <v>0</v>
      </c>
      <c r="AL176" s="7">
        <f>IF(DAY($A176)=1,VLOOKUP($A176-1,$A$2:$L$1124,$Z$1,FALSE)/VLOOKUP($A176-1,$A$2:$N$1124,14,FALSE),AL175)</f>
        <v>1.8210203595500996E-3</v>
      </c>
      <c r="AM176" s="7">
        <f>IF(DAY($A176)=1,VLOOKUP($A176-1,$A$2:$L$1124,$AA$1,FALSE)/VLOOKUP($A176-1,$A$2:$N$1124,14,FALSE),AM175)</f>
        <v>1.0082397591372942E-4</v>
      </c>
      <c r="AO176" s="12">
        <f>VLOOKUP($A176,BTC!$A$1:$G$1853,5,FALSE)</f>
        <v>596.12</v>
      </c>
      <c r="AP176" s="12">
        <f>VLOOKUP($A176,XRP!$A$1:$G$1853,5,FALSE)</f>
        <v>6.4949999999999999E-3</v>
      </c>
      <c r="AQ176" s="12">
        <f>VLOOKUP($A176,LTC!$A$1:$G$1853,5,FALSE)</f>
        <v>3.91</v>
      </c>
      <c r="AR176" s="12">
        <f>VLOOKUP($A176,ETC!$A$1:$G$1853,5,FALSE)</f>
        <v>0</v>
      </c>
      <c r="AS176" s="12">
        <f>VLOOKUP($A176,ETH!$A$1:$G$1853,5,FALSE)</f>
        <v>13.1</v>
      </c>
      <c r="AT176" s="12">
        <f>VLOOKUP($A176,BCH!$A$1:$G$1853,5,FALSE)</f>
        <v>0</v>
      </c>
      <c r="AU176" s="12">
        <f>VLOOKUP($A176,XMR!$A$1:$G$1853,5,FALSE)</f>
        <v>1.5</v>
      </c>
      <c r="AV176" s="12">
        <f>VLOOKUP($A176,ZEC!$A$1:$G$1853,5,FALSE)</f>
        <v>0</v>
      </c>
      <c r="AW176" s="12">
        <f>VLOOKUP($A176,EOS!$A$1:$G$1853,5,FALSE)</f>
        <v>0</v>
      </c>
      <c r="AX176" s="12">
        <f>VLOOKUP($A176,DASH!$A$1:$G$1853,5,FALSE)</f>
        <v>7.34</v>
      </c>
      <c r="AY176" s="12">
        <f>VLOOKUP($A176,XLM!$A$1:$G$1853,5,FALSE)</f>
        <v>1.6199999999999999E-3</v>
      </c>
      <c r="BA176" s="24">
        <v>1</v>
      </c>
      <c r="BB176" s="24">
        <v>1</v>
      </c>
      <c r="BC176" s="24">
        <v>1</v>
      </c>
      <c r="BD176" s="24">
        <v>0</v>
      </c>
      <c r="BE176" s="24">
        <v>1</v>
      </c>
      <c r="BF176" s="24">
        <v>0</v>
      </c>
      <c r="BG176" s="24">
        <v>1</v>
      </c>
      <c r="BH176" s="24">
        <v>0</v>
      </c>
      <c r="BI176" s="24">
        <v>0</v>
      </c>
      <c r="BJ176" s="24">
        <v>1</v>
      </c>
      <c r="BK176" s="24">
        <v>1</v>
      </c>
      <c r="BM176" s="19">
        <f>IF(SUM(BA175:BK175)=SUM(BA176:BK176),BM175,BM175*SUMPRODUCT(BA176:BK176,AO176:AY176,Q176:AA176)/SUMPRODUCT(BA175:BK175,AO176:AY176,AC176:AM176))</f>
        <v>0.92135790630093795</v>
      </c>
      <c r="BN176" s="26">
        <f>SUMPRODUCT(AO176:AY176,BA176:BK176,Q176:AA176)/BM176</f>
        <v>481.26234537367606</v>
      </c>
      <c r="BO176">
        <f t="shared" si="55"/>
        <v>596.12</v>
      </c>
    </row>
    <row r="177" spans="1:67" x14ac:dyDescent="0.75">
      <c r="A177" s="3">
        <v>42544</v>
      </c>
      <c r="B177" s="46">
        <f>INDEX('Index Volume'!B:B,MATCH(Index_New!$A177,'Index Volume'!$A:$A,0))</f>
        <v>253462000</v>
      </c>
      <c r="C177" s="46">
        <f>INDEX('Index Volume'!C:C,MATCH(Index_New!$A177,'Index Volume'!$A:$A,0))</f>
        <v>3207640</v>
      </c>
      <c r="D177" s="46">
        <f>INDEX('Index Volume'!D:D,MATCH(Index_New!$A177,'Index Volume'!$A:$A,0))</f>
        <v>11138900</v>
      </c>
      <c r="E177" s="46">
        <f>INDEX('Index Volume'!E:E,MATCH(Index_New!$A177,'Index Volume'!$A:$A,0))</f>
        <v>0</v>
      </c>
      <c r="F177" s="46">
        <f>INDEX('Index Volume'!F:F,MATCH(Index_New!$A177,'Index Volume'!$A:$A,0))</f>
        <v>30806400</v>
      </c>
      <c r="G177" s="46">
        <f>INDEX('Index Volume'!G:G,MATCH(Index_New!$A177,'Index Volume'!$A:$A,0))</f>
        <v>0</v>
      </c>
      <c r="H177" s="46">
        <f>INDEX('Index Volume'!H:H,MATCH(Index_New!$A177,'Index Volume'!$A:$A,0))</f>
        <v>198638</v>
      </c>
      <c r="I177" s="46">
        <f>INDEX('Index Volume'!I:I,MATCH(Index_New!$A177,'Index Volume'!$A:$A,0))</f>
        <v>0</v>
      </c>
      <c r="J177" s="46">
        <f>INDEX('Index Volume'!J:J,MATCH(Index_New!$A177,'Index Volume'!$A:$A,0))</f>
        <v>0</v>
      </c>
      <c r="K177" s="46">
        <f>INDEX('Index Volume'!K:K,MATCH(Index_New!$A177,'Index Volume'!$A:$A,0))</f>
        <v>425205</v>
      </c>
      <c r="L177" s="46">
        <f>INDEX('Index Volume'!L:L,MATCH(Index_New!$A177,'Index Volume'!$A:$A,0))</f>
        <v>37747</v>
      </c>
      <c r="M177" s="46">
        <f t="shared" si="41"/>
        <v>299276530</v>
      </c>
      <c r="N177" s="1">
        <f t="shared" si="42"/>
        <v>299276530</v>
      </c>
      <c r="O177" t="b">
        <f t="shared" si="43"/>
        <v>1</v>
      </c>
      <c r="Q177" s="7">
        <f t="shared" si="44"/>
        <v>0.73865379750533589</v>
      </c>
      <c r="R177" s="7">
        <f t="shared" si="45"/>
        <v>4.5222791643353766E-3</v>
      </c>
      <c r="S177" s="7">
        <f t="shared" si="46"/>
        <v>2.7676709569799066E-2</v>
      </c>
      <c r="T177" s="7">
        <f t="shared" si="47"/>
        <v>0</v>
      </c>
      <c r="U177" s="7">
        <f t="shared" si="48"/>
        <v>0.22638925280652164</v>
      </c>
      <c r="V177" s="7">
        <f t="shared" si="49"/>
        <v>0</v>
      </c>
      <c r="W177" s="7">
        <f t="shared" si="50"/>
        <v>8.3611661854417652E-4</v>
      </c>
      <c r="X177" s="7">
        <f t="shared" si="51"/>
        <v>0</v>
      </c>
      <c r="Y177" s="7">
        <f t="shared" si="52"/>
        <v>0</v>
      </c>
      <c r="Z177" s="7">
        <f t="shared" si="53"/>
        <v>1.8210203595500996E-3</v>
      </c>
      <c r="AA177" s="7">
        <f t="shared" si="54"/>
        <v>1.0082397591372942E-4</v>
      </c>
      <c r="AC177" s="7">
        <f>IF(DAY($A177)=1,VLOOKUP($A177-1,$A$2:$L$1124,$Q$1,FALSE)/VLOOKUP($A177-1,$A$2:$N$1124,14,FALSE),AC176)</f>
        <v>0.73865379750533589</v>
      </c>
      <c r="AD177" s="7">
        <f>IF(DAY($A177)=1,VLOOKUP($A177-1,$A$2:$L$1124,$R$1,FALSE)/VLOOKUP($A177-1,$A$2:$N$1124,14,FALSE),AD176)</f>
        <v>4.5222791643353766E-3</v>
      </c>
      <c r="AE177" s="7">
        <f>IF(DAY($A177)=1,VLOOKUP($A177-1,$A$2:$L$1124,$S$1,FALSE)/VLOOKUP($A177-1,$A$2:$N$1124,14,FALSE),AE176)</f>
        <v>2.7676709569799066E-2</v>
      </c>
      <c r="AF177" s="7">
        <f>IF(DAY($A177)=1,VLOOKUP($A177-1,$A$2:$L$1124,$T$1,FALSE)/VLOOKUP($A177-1,$A$2:$N$1124,14,FALSE),AF176)</f>
        <v>0</v>
      </c>
      <c r="AG177" s="7">
        <f>IF(DAY($A177)=1,VLOOKUP($A177-1,$A$2:$L$1124,$U$1,FALSE)/VLOOKUP($A177-1,$A$2:$N$1124,14,FALSE),AG176)</f>
        <v>0.22638925280652164</v>
      </c>
      <c r="AH177" s="7">
        <f>IF(DAY($A177)=1,VLOOKUP($A177-1,$A$2:$L$1124,$V$1,FALSE)/VLOOKUP($A177-1,$A$2:$N$1124,14,FALSE),AH176)</f>
        <v>0</v>
      </c>
      <c r="AI177" s="7">
        <f>IF(DAY($A177)=1,VLOOKUP($A177-1,$A$2:$L$1124,$W$1,FALSE)/VLOOKUP($A177-1,$A$2:$N$1124,14,FALSE),AI176)</f>
        <v>8.3611661854417652E-4</v>
      </c>
      <c r="AJ177" s="7">
        <f>IF(DAY($A177)=1,VLOOKUP($A177-1,$A$2:$L$1124,$X$1,FALSE)/VLOOKUP($A177-1,$A$2:$N$1124,14,FALSE),AJ176)</f>
        <v>0</v>
      </c>
      <c r="AK177" s="7">
        <f>IF(DAY($A177)=1,VLOOKUP($A177-1,$A$2:$L$1124,$Y$1,FALSE)/VLOOKUP($A177-1,$A$2:$N$1124,14,FALSE),AK176)</f>
        <v>0</v>
      </c>
      <c r="AL177" s="7">
        <f>IF(DAY($A177)=1,VLOOKUP($A177-1,$A$2:$L$1124,$Z$1,FALSE)/VLOOKUP($A177-1,$A$2:$N$1124,14,FALSE),AL176)</f>
        <v>1.8210203595500996E-3</v>
      </c>
      <c r="AM177" s="7">
        <f>IF(DAY($A177)=1,VLOOKUP($A177-1,$A$2:$L$1124,$AA$1,FALSE)/VLOOKUP($A177-1,$A$2:$N$1124,14,FALSE),AM176)</f>
        <v>1.0082397591372942E-4</v>
      </c>
      <c r="AO177" s="12">
        <f>VLOOKUP($A177,BTC!$A$1:$G$1853,5,FALSE)</f>
        <v>623.98</v>
      </c>
      <c r="AP177" s="12">
        <f>VLOOKUP($A177,XRP!$A$1:$G$1853,5,FALSE)</f>
        <v>6.3810000000000004E-3</v>
      </c>
      <c r="AQ177" s="12">
        <f>VLOOKUP($A177,LTC!$A$1:$G$1853,5,FALSE)</f>
        <v>3.85</v>
      </c>
      <c r="AR177" s="12">
        <f>VLOOKUP($A177,ETC!$A$1:$G$1853,5,FALSE)</f>
        <v>0</v>
      </c>
      <c r="AS177" s="12">
        <f>VLOOKUP($A177,ETH!$A$1:$G$1853,5,FALSE)</f>
        <v>13.68</v>
      </c>
      <c r="AT177" s="12">
        <f>VLOOKUP($A177,BCH!$A$1:$G$1853,5,FALSE)</f>
        <v>0</v>
      </c>
      <c r="AU177" s="12">
        <f>VLOOKUP($A177,XMR!$A$1:$G$1853,5,FALSE)</f>
        <v>1.56</v>
      </c>
      <c r="AV177" s="12">
        <f>VLOOKUP($A177,ZEC!$A$1:$G$1853,5,FALSE)</f>
        <v>0</v>
      </c>
      <c r="AW177" s="12">
        <f>VLOOKUP($A177,EOS!$A$1:$G$1853,5,FALSE)</f>
        <v>0</v>
      </c>
      <c r="AX177" s="12">
        <f>VLOOKUP($A177,DASH!$A$1:$G$1853,5,FALSE)</f>
        <v>7.24</v>
      </c>
      <c r="AY177" s="12">
        <f>VLOOKUP($A177,XLM!$A$1:$G$1853,5,FALSE)</f>
        <v>1.6659999999999999E-3</v>
      </c>
      <c r="BA177" s="24">
        <v>1</v>
      </c>
      <c r="BB177" s="24">
        <v>1</v>
      </c>
      <c r="BC177" s="24">
        <v>1</v>
      </c>
      <c r="BD177" s="24">
        <v>0</v>
      </c>
      <c r="BE177" s="24">
        <v>1</v>
      </c>
      <c r="BF177" s="24">
        <v>0</v>
      </c>
      <c r="BG177" s="24">
        <v>1</v>
      </c>
      <c r="BH177" s="24">
        <v>0</v>
      </c>
      <c r="BI177" s="24">
        <v>0</v>
      </c>
      <c r="BJ177" s="24">
        <v>1</v>
      </c>
      <c r="BK177" s="24">
        <v>1</v>
      </c>
      <c r="BM177" s="19">
        <f>IF(SUM(BA176:BK176)=SUM(BA177:BK177),BM176,BM176*SUMPRODUCT(BA177:BK177,AO177:AY177,Q177:AA177)/SUMPRODUCT(BA176:BK176,AO177:AY177,AC177:AM177))</f>
        <v>0.92135790630093795</v>
      </c>
      <c r="BN177" s="26">
        <f>SUMPRODUCT(AO177:AY177,BA177:BK177,Q177:AA177)/BM177</f>
        <v>503.73830978988383</v>
      </c>
      <c r="BO177">
        <f t="shared" si="55"/>
        <v>623.98</v>
      </c>
    </row>
    <row r="178" spans="1:67" x14ac:dyDescent="0.75">
      <c r="A178" s="4">
        <v>42545</v>
      </c>
      <c r="B178" s="46">
        <f>INDEX('Index Volume'!B:B,MATCH(Index_New!$A178,'Index Volume'!$A:$A,0))</f>
        <v>224316992</v>
      </c>
      <c r="C178" s="46">
        <f>INDEX('Index Volume'!C:C,MATCH(Index_New!$A178,'Index Volume'!$A:$A,0))</f>
        <v>2408230</v>
      </c>
      <c r="D178" s="46">
        <f>INDEX('Index Volume'!D:D,MATCH(Index_New!$A178,'Index Volume'!$A:$A,0))</f>
        <v>9364750</v>
      </c>
      <c r="E178" s="46">
        <f>INDEX('Index Volume'!E:E,MATCH(Index_New!$A178,'Index Volume'!$A:$A,0))</f>
        <v>0</v>
      </c>
      <c r="F178" s="46">
        <f>INDEX('Index Volume'!F:F,MATCH(Index_New!$A178,'Index Volume'!$A:$A,0))</f>
        <v>33332900</v>
      </c>
      <c r="G178" s="46">
        <f>INDEX('Index Volume'!G:G,MATCH(Index_New!$A178,'Index Volume'!$A:$A,0))</f>
        <v>0</v>
      </c>
      <c r="H178" s="46">
        <f>INDEX('Index Volume'!H:H,MATCH(Index_New!$A178,'Index Volume'!$A:$A,0))</f>
        <v>241911</v>
      </c>
      <c r="I178" s="46">
        <f>INDEX('Index Volume'!I:I,MATCH(Index_New!$A178,'Index Volume'!$A:$A,0))</f>
        <v>0</v>
      </c>
      <c r="J178" s="46">
        <f>INDEX('Index Volume'!J:J,MATCH(Index_New!$A178,'Index Volume'!$A:$A,0))</f>
        <v>0</v>
      </c>
      <c r="K178" s="46">
        <f>INDEX('Index Volume'!K:K,MATCH(Index_New!$A178,'Index Volume'!$A:$A,0))</f>
        <v>552216</v>
      </c>
      <c r="L178" s="46">
        <f>INDEX('Index Volume'!L:L,MATCH(Index_New!$A178,'Index Volume'!$A:$A,0))</f>
        <v>80904</v>
      </c>
      <c r="M178" s="46">
        <f t="shared" si="41"/>
        <v>270297903</v>
      </c>
      <c r="N178" s="1">
        <f t="shared" si="42"/>
        <v>270297903</v>
      </c>
      <c r="O178" t="b">
        <f t="shared" si="43"/>
        <v>1</v>
      </c>
      <c r="Q178" s="7">
        <f t="shared" si="44"/>
        <v>0.73865379750533589</v>
      </c>
      <c r="R178" s="7">
        <f t="shared" si="45"/>
        <v>4.5222791643353766E-3</v>
      </c>
      <c r="S178" s="7">
        <f t="shared" si="46"/>
        <v>2.7676709569799066E-2</v>
      </c>
      <c r="T178" s="7">
        <f t="shared" si="47"/>
        <v>0</v>
      </c>
      <c r="U178" s="7">
        <f t="shared" si="48"/>
        <v>0.22638925280652164</v>
      </c>
      <c r="V178" s="7">
        <f t="shared" si="49"/>
        <v>0</v>
      </c>
      <c r="W178" s="7">
        <f t="shared" si="50"/>
        <v>8.3611661854417652E-4</v>
      </c>
      <c r="X178" s="7">
        <f t="shared" si="51"/>
        <v>0</v>
      </c>
      <c r="Y178" s="7">
        <f t="shared" si="52"/>
        <v>0</v>
      </c>
      <c r="Z178" s="7">
        <f t="shared" si="53"/>
        <v>1.8210203595500996E-3</v>
      </c>
      <c r="AA178" s="7">
        <f t="shared" si="54"/>
        <v>1.0082397591372942E-4</v>
      </c>
      <c r="AC178" s="7">
        <f>IF(DAY($A178)=1,VLOOKUP($A178-1,$A$2:$L$1124,$Q$1,FALSE)/VLOOKUP($A178-1,$A$2:$N$1124,14,FALSE),AC177)</f>
        <v>0.73865379750533589</v>
      </c>
      <c r="AD178" s="7">
        <f>IF(DAY($A178)=1,VLOOKUP($A178-1,$A$2:$L$1124,$R$1,FALSE)/VLOOKUP($A178-1,$A$2:$N$1124,14,FALSE),AD177)</f>
        <v>4.5222791643353766E-3</v>
      </c>
      <c r="AE178" s="7">
        <f>IF(DAY($A178)=1,VLOOKUP($A178-1,$A$2:$L$1124,$S$1,FALSE)/VLOOKUP($A178-1,$A$2:$N$1124,14,FALSE),AE177)</f>
        <v>2.7676709569799066E-2</v>
      </c>
      <c r="AF178" s="7">
        <f>IF(DAY($A178)=1,VLOOKUP($A178-1,$A$2:$L$1124,$T$1,FALSE)/VLOOKUP($A178-1,$A$2:$N$1124,14,FALSE),AF177)</f>
        <v>0</v>
      </c>
      <c r="AG178" s="7">
        <f>IF(DAY($A178)=1,VLOOKUP($A178-1,$A$2:$L$1124,$U$1,FALSE)/VLOOKUP($A178-1,$A$2:$N$1124,14,FALSE),AG177)</f>
        <v>0.22638925280652164</v>
      </c>
      <c r="AH178" s="7">
        <f>IF(DAY($A178)=1,VLOOKUP($A178-1,$A$2:$L$1124,$V$1,FALSE)/VLOOKUP($A178-1,$A$2:$N$1124,14,FALSE),AH177)</f>
        <v>0</v>
      </c>
      <c r="AI178" s="7">
        <f>IF(DAY($A178)=1,VLOOKUP($A178-1,$A$2:$L$1124,$W$1,FALSE)/VLOOKUP($A178-1,$A$2:$N$1124,14,FALSE),AI177)</f>
        <v>8.3611661854417652E-4</v>
      </c>
      <c r="AJ178" s="7">
        <f>IF(DAY($A178)=1,VLOOKUP($A178-1,$A$2:$L$1124,$X$1,FALSE)/VLOOKUP($A178-1,$A$2:$N$1124,14,FALSE),AJ177)</f>
        <v>0</v>
      </c>
      <c r="AK178" s="7">
        <f>IF(DAY($A178)=1,VLOOKUP($A178-1,$A$2:$L$1124,$Y$1,FALSE)/VLOOKUP($A178-1,$A$2:$N$1124,14,FALSE),AK177)</f>
        <v>0</v>
      </c>
      <c r="AL178" s="7">
        <f>IF(DAY($A178)=1,VLOOKUP($A178-1,$A$2:$L$1124,$Z$1,FALSE)/VLOOKUP($A178-1,$A$2:$N$1124,14,FALSE),AL177)</f>
        <v>1.8210203595500996E-3</v>
      </c>
      <c r="AM178" s="7">
        <f>IF(DAY($A178)=1,VLOOKUP($A178-1,$A$2:$L$1124,$AA$1,FALSE)/VLOOKUP($A178-1,$A$2:$N$1124,14,FALSE),AM177)</f>
        <v>1.0082397591372942E-4</v>
      </c>
      <c r="AO178" s="12">
        <f>VLOOKUP($A178,BTC!$A$1:$G$1853,5,FALSE)</f>
        <v>665.3</v>
      </c>
      <c r="AP178" s="12">
        <f>VLOOKUP($A178,XRP!$A$1:$G$1853,5,FALSE)</f>
        <v>6.4339999999999996E-3</v>
      </c>
      <c r="AQ178" s="12">
        <f>VLOOKUP($A178,LTC!$A$1:$G$1853,5,FALSE)</f>
        <v>4.28</v>
      </c>
      <c r="AR178" s="12">
        <f>VLOOKUP($A178,ETC!$A$1:$G$1853,5,FALSE)</f>
        <v>0</v>
      </c>
      <c r="AS178" s="12">
        <f>VLOOKUP($A178,ETH!$A$1:$G$1853,5,FALSE)</f>
        <v>14.33</v>
      </c>
      <c r="AT178" s="12">
        <f>VLOOKUP($A178,BCH!$A$1:$G$1853,5,FALSE)</f>
        <v>0</v>
      </c>
      <c r="AU178" s="12">
        <f>VLOOKUP($A178,XMR!$A$1:$G$1853,5,FALSE)</f>
        <v>1.59</v>
      </c>
      <c r="AV178" s="12">
        <f>VLOOKUP($A178,ZEC!$A$1:$G$1853,5,FALSE)</f>
        <v>0</v>
      </c>
      <c r="AW178" s="12">
        <f>VLOOKUP($A178,EOS!$A$1:$G$1853,5,FALSE)</f>
        <v>0</v>
      </c>
      <c r="AX178" s="12">
        <f>VLOOKUP($A178,DASH!$A$1:$G$1853,5,FALSE)</f>
        <v>7.13</v>
      </c>
      <c r="AY178" s="12">
        <f>VLOOKUP($A178,XLM!$A$1:$G$1853,5,FALSE)</f>
        <v>1.786E-3</v>
      </c>
      <c r="BA178" s="24">
        <v>1</v>
      </c>
      <c r="BB178" s="24">
        <v>1</v>
      </c>
      <c r="BC178" s="24">
        <v>1</v>
      </c>
      <c r="BD178" s="24">
        <v>0</v>
      </c>
      <c r="BE178" s="24">
        <v>1</v>
      </c>
      <c r="BF178" s="24">
        <v>0</v>
      </c>
      <c r="BG178" s="24">
        <v>1</v>
      </c>
      <c r="BH178" s="24">
        <v>0</v>
      </c>
      <c r="BI178" s="24">
        <v>0</v>
      </c>
      <c r="BJ178" s="24">
        <v>1</v>
      </c>
      <c r="BK178" s="24">
        <v>1</v>
      </c>
      <c r="BM178" s="19">
        <f>IF(SUM(BA177:BK177)=SUM(BA178:BK178),BM177,BM177*SUMPRODUCT(BA178:BK178,AO178:AY178,Q178:AA178)/SUMPRODUCT(BA177:BK177,AO178:AY178,AC178:AM178))</f>
        <v>0.92135790630093795</v>
      </c>
      <c r="BN178" s="26">
        <f>SUMPRODUCT(AO178:AY178,BA178:BK178,Q178:AA178)/BM178</f>
        <v>537.03704606336123</v>
      </c>
      <c r="BO178">
        <f t="shared" si="55"/>
        <v>665.3</v>
      </c>
    </row>
    <row r="179" spans="1:67" x14ac:dyDescent="0.75">
      <c r="A179" s="3">
        <v>42546</v>
      </c>
      <c r="B179" s="46">
        <f>INDEX('Index Volume'!B:B,MATCH(Index_New!$A179,'Index Volume'!$A:$A,0))</f>
        <v>126656000</v>
      </c>
      <c r="C179" s="46">
        <f>INDEX('Index Volume'!C:C,MATCH(Index_New!$A179,'Index Volume'!$A:$A,0))</f>
        <v>1175110</v>
      </c>
      <c r="D179" s="46">
        <f>INDEX('Index Volume'!D:D,MATCH(Index_New!$A179,'Index Volume'!$A:$A,0))</f>
        <v>6057000</v>
      </c>
      <c r="E179" s="46">
        <f>INDEX('Index Volume'!E:E,MATCH(Index_New!$A179,'Index Volume'!$A:$A,0))</f>
        <v>0</v>
      </c>
      <c r="F179" s="46">
        <f>INDEX('Index Volume'!F:F,MATCH(Index_New!$A179,'Index Volume'!$A:$A,0))</f>
        <v>15383100</v>
      </c>
      <c r="G179" s="46">
        <f>INDEX('Index Volume'!G:G,MATCH(Index_New!$A179,'Index Volume'!$A:$A,0))</f>
        <v>0</v>
      </c>
      <c r="H179" s="46">
        <f>INDEX('Index Volume'!H:H,MATCH(Index_New!$A179,'Index Volume'!$A:$A,0))</f>
        <v>168083</v>
      </c>
      <c r="I179" s="46">
        <f>INDEX('Index Volume'!I:I,MATCH(Index_New!$A179,'Index Volume'!$A:$A,0))</f>
        <v>0</v>
      </c>
      <c r="J179" s="46">
        <f>INDEX('Index Volume'!J:J,MATCH(Index_New!$A179,'Index Volume'!$A:$A,0))</f>
        <v>0</v>
      </c>
      <c r="K179" s="46">
        <f>INDEX('Index Volume'!K:K,MATCH(Index_New!$A179,'Index Volume'!$A:$A,0))</f>
        <v>463260</v>
      </c>
      <c r="L179" s="46">
        <f>INDEX('Index Volume'!L:L,MATCH(Index_New!$A179,'Index Volume'!$A:$A,0))</f>
        <v>52335</v>
      </c>
      <c r="M179" s="46">
        <f t="shared" si="41"/>
        <v>149954888</v>
      </c>
      <c r="N179" s="1">
        <f t="shared" si="42"/>
        <v>149954888</v>
      </c>
      <c r="O179" t="b">
        <f t="shared" si="43"/>
        <v>1</v>
      </c>
      <c r="Q179" s="7">
        <f t="shared" si="44"/>
        <v>0.73865379750533589</v>
      </c>
      <c r="R179" s="7">
        <f t="shared" si="45"/>
        <v>4.5222791643353766E-3</v>
      </c>
      <c r="S179" s="7">
        <f t="shared" si="46"/>
        <v>2.7676709569799066E-2</v>
      </c>
      <c r="T179" s="7">
        <f t="shared" si="47"/>
        <v>0</v>
      </c>
      <c r="U179" s="7">
        <f t="shared" si="48"/>
        <v>0.22638925280652164</v>
      </c>
      <c r="V179" s="7">
        <f t="shared" si="49"/>
        <v>0</v>
      </c>
      <c r="W179" s="7">
        <f t="shared" si="50"/>
        <v>8.3611661854417652E-4</v>
      </c>
      <c r="X179" s="7">
        <f t="shared" si="51"/>
        <v>0</v>
      </c>
      <c r="Y179" s="7">
        <f t="shared" si="52"/>
        <v>0</v>
      </c>
      <c r="Z179" s="7">
        <f t="shared" si="53"/>
        <v>1.8210203595500996E-3</v>
      </c>
      <c r="AA179" s="7">
        <f t="shared" si="54"/>
        <v>1.0082397591372942E-4</v>
      </c>
      <c r="AC179" s="7">
        <f>IF(DAY($A179)=1,VLOOKUP($A179-1,$A$2:$L$1124,$Q$1,FALSE)/VLOOKUP($A179-1,$A$2:$N$1124,14,FALSE),AC178)</f>
        <v>0.73865379750533589</v>
      </c>
      <c r="AD179" s="7">
        <f>IF(DAY($A179)=1,VLOOKUP($A179-1,$A$2:$L$1124,$R$1,FALSE)/VLOOKUP($A179-1,$A$2:$N$1124,14,FALSE),AD178)</f>
        <v>4.5222791643353766E-3</v>
      </c>
      <c r="AE179" s="7">
        <f>IF(DAY($A179)=1,VLOOKUP($A179-1,$A$2:$L$1124,$S$1,FALSE)/VLOOKUP($A179-1,$A$2:$N$1124,14,FALSE),AE178)</f>
        <v>2.7676709569799066E-2</v>
      </c>
      <c r="AF179" s="7">
        <f>IF(DAY($A179)=1,VLOOKUP($A179-1,$A$2:$L$1124,$T$1,FALSE)/VLOOKUP($A179-1,$A$2:$N$1124,14,FALSE),AF178)</f>
        <v>0</v>
      </c>
      <c r="AG179" s="7">
        <f>IF(DAY($A179)=1,VLOOKUP($A179-1,$A$2:$L$1124,$U$1,FALSE)/VLOOKUP($A179-1,$A$2:$N$1124,14,FALSE),AG178)</f>
        <v>0.22638925280652164</v>
      </c>
      <c r="AH179" s="7">
        <f>IF(DAY($A179)=1,VLOOKUP($A179-1,$A$2:$L$1124,$V$1,FALSE)/VLOOKUP($A179-1,$A$2:$N$1124,14,FALSE),AH178)</f>
        <v>0</v>
      </c>
      <c r="AI179" s="7">
        <f>IF(DAY($A179)=1,VLOOKUP($A179-1,$A$2:$L$1124,$W$1,FALSE)/VLOOKUP($A179-1,$A$2:$N$1124,14,FALSE),AI178)</f>
        <v>8.3611661854417652E-4</v>
      </c>
      <c r="AJ179" s="7">
        <f>IF(DAY($A179)=1,VLOOKUP($A179-1,$A$2:$L$1124,$X$1,FALSE)/VLOOKUP($A179-1,$A$2:$N$1124,14,FALSE),AJ178)</f>
        <v>0</v>
      </c>
      <c r="AK179" s="7">
        <f>IF(DAY($A179)=1,VLOOKUP($A179-1,$A$2:$L$1124,$Y$1,FALSE)/VLOOKUP($A179-1,$A$2:$N$1124,14,FALSE),AK178)</f>
        <v>0</v>
      </c>
      <c r="AL179" s="7">
        <f>IF(DAY($A179)=1,VLOOKUP($A179-1,$A$2:$L$1124,$Z$1,FALSE)/VLOOKUP($A179-1,$A$2:$N$1124,14,FALSE),AL178)</f>
        <v>1.8210203595500996E-3</v>
      </c>
      <c r="AM179" s="7">
        <f>IF(DAY($A179)=1,VLOOKUP($A179-1,$A$2:$L$1124,$AA$1,FALSE)/VLOOKUP($A179-1,$A$2:$N$1124,14,FALSE),AM178)</f>
        <v>1.0082397591372942E-4</v>
      </c>
      <c r="AO179" s="12">
        <f>VLOOKUP($A179,BTC!$A$1:$G$1853,5,FALSE)</f>
        <v>665.12</v>
      </c>
      <c r="AP179" s="12">
        <f>VLOOKUP($A179,XRP!$A$1:$G$1853,5,FALSE)</f>
        <v>6.4140000000000004E-3</v>
      </c>
      <c r="AQ179" s="12">
        <f>VLOOKUP($A179,LTC!$A$1:$G$1853,5,FALSE)</f>
        <v>4.2300000000000004</v>
      </c>
      <c r="AR179" s="12">
        <f>VLOOKUP($A179,ETC!$A$1:$G$1853,5,FALSE)</f>
        <v>0</v>
      </c>
      <c r="AS179" s="12">
        <f>VLOOKUP($A179,ETH!$A$1:$G$1853,5,FALSE)</f>
        <v>14.28</v>
      </c>
      <c r="AT179" s="12">
        <f>VLOOKUP($A179,BCH!$A$1:$G$1853,5,FALSE)</f>
        <v>0</v>
      </c>
      <c r="AU179" s="12">
        <f>VLOOKUP($A179,XMR!$A$1:$G$1853,5,FALSE)</f>
        <v>1.55</v>
      </c>
      <c r="AV179" s="12">
        <f>VLOOKUP($A179,ZEC!$A$1:$G$1853,5,FALSE)</f>
        <v>0</v>
      </c>
      <c r="AW179" s="12">
        <f>VLOOKUP($A179,EOS!$A$1:$G$1853,5,FALSE)</f>
        <v>0</v>
      </c>
      <c r="AX179" s="12">
        <f>VLOOKUP($A179,DASH!$A$1:$G$1853,5,FALSE)</f>
        <v>6.86</v>
      </c>
      <c r="AY179" s="12">
        <f>VLOOKUP($A179,XLM!$A$1:$G$1853,5,FALSE)</f>
        <v>1.7880000000000001E-3</v>
      </c>
      <c r="BA179" s="24">
        <v>1</v>
      </c>
      <c r="BB179" s="24">
        <v>1</v>
      </c>
      <c r="BC179" s="24">
        <v>1</v>
      </c>
      <c r="BD179" s="24">
        <v>0</v>
      </c>
      <c r="BE179" s="24">
        <v>1</v>
      </c>
      <c r="BF179" s="24">
        <v>0</v>
      </c>
      <c r="BG179" s="24">
        <v>1</v>
      </c>
      <c r="BH179" s="24">
        <v>0</v>
      </c>
      <c r="BI179" s="24">
        <v>0</v>
      </c>
      <c r="BJ179" s="24">
        <v>1</v>
      </c>
      <c r="BK179" s="24">
        <v>1</v>
      </c>
      <c r="BM179" s="19">
        <f>IF(SUM(BA178:BK178)=SUM(BA179:BK179),BM178,BM178*SUMPRODUCT(BA179:BK179,AO179:AY179,Q179:AA179)/SUMPRODUCT(BA178:BK178,AO179:AY179,AC179:AM179))</f>
        <v>0.92135790630093795</v>
      </c>
      <c r="BN179" s="26">
        <f>SUMPRODUCT(AO179:AY179,BA179:BK179,Q179:AA179)/BM179</f>
        <v>536.87838221397578</v>
      </c>
      <c r="BO179">
        <f t="shared" si="55"/>
        <v>665.12</v>
      </c>
    </row>
    <row r="180" spans="1:67" x14ac:dyDescent="0.75">
      <c r="A180" s="4">
        <v>42547</v>
      </c>
      <c r="B180" s="46">
        <f>INDEX('Index Volume'!B:B,MATCH(Index_New!$A180,'Index Volume'!$A:$A,0))</f>
        <v>109225000</v>
      </c>
      <c r="C180" s="46">
        <f>INDEX('Index Volume'!C:C,MATCH(Index_New!$A180,'Index Volume'!$A:$A,0))</f>
        <v>1236360</v>
      </c>
      <c r="D180" s="46">
        <f>INDEX('Index Volume'!D:D,MATCH(Index_New!$A180,'Index Volume'!$A:$A,0))</f>
        <v>4480920</v>
      </c>
      <c r="E180" s="46">
        <f>INDEX('Index Volume'!E:E,MATCH(Index_New!$A180,'Index Volume'!$A:$A,0))</f>
        <v>0</v>
      </c>
      <c r="F180" s="46">
        <f>INDEX('Index Volume'!F:F,MATCH(Index_New!$A180,'Index Volume'!$A:$A,0))</f>
        <v>14747600</v>
      </c>
      <c r="G180" s="46">
        <f>INDEX('Index Volume'!G:G,MATCH(Index_New!$A180,'Index Volume'!$A:$A,0))</f>
        <v>0</v>
      </c>
      <c r="H180" s="46">
        <f>INDEX('Index Volume'!H:H,MATCH(Index_New!$A180,'Index Volume'!$A:$A,0))</f>
        <v>75189</v>
      </c>
      <c r="I180" s="46">
        <f>INDEX('Index Volume'!I:I,MATCH(Index_New!$A180,'Index Volume'!$A:$A,0))</f>
        <v>0</v>
      </c>
      <c r="J180" s="46">
        <f>INDEX('Index Volume'!J:J,MATCH(Index_New!$A180,'Index Volume'!$A:$A,0))</f>
        <v>0</v>
      </c>
      <c r="K180" s="46">
        <f>INDEX('Index Volume'!K:K,MATCH(Index_New!$A180,'Index Volume'!$A:$A,0))</f>
        <v>275629</v>
      </c>
      <c r="L180" s="46">
        <f>INDEX('Index Volume'!L:L,MATCH(Index_New!$A180,'Index Volume'!$A:$A,0))</f>
        <v>394757</v>
      </c>
      <c r="M180" s="46">
        <f t="shared" si="41"/>
        <v>130435455</v>
      </c>
      <c r="N180" s="1">
        <f t="shared" si="42"/>
        <v>130435455</v>
      </c>
      <c r="O180" t="b">
        <f t="shared" si="43"/>
        <v>1</v>
      </c>
      <c r="Q180" s="7">
        <f t="shared" si="44"/>
        <v>0.73865379750533589</v>
      </c>
      <c r="R180" s="7">
        <f t="shared" si="45"/>
        <v>4.5222791643353766E-3</v>
      </c>
      <c r="S180" s="7">
        <f t="shared" si="46"/>
        <v>2.7676709569799066E-2</v>
      </c>
      <c r="T180" s="7">
        <f t="shared" si="47"/>
        <v>0</v>
      </c>
      <c r="U180" s="7">
        <f t="shared" si="48"/>
        <v>0.22638925280652164</v>
      </c>
      <c r="V180" s="7">
        <f t="shared" si="49"/>
        <v>0</v>
      </c>
      <c r="W180" s="7">
        <f t="shared" si="50"/>
        <v>8.3611661854417652E-4</v>
      </c>
      <c r="X180" s="7">
        <f t="shared" si="51"/>
        <v>0</v>
      </c>
      <c r="Y180" s="7">
        <f t="shared" si="52"/>
        <v>0</v>
      </c>
      <c r="Z180" s="7">
        <f t="shared" si="53"/>
        <v>1.8210203595500996E-3</v>
      </c>
      <c r="AA180" s="7">
        <f t="shared" si="54"/>
        <v>1.0082397591372942E-4</v>
      </c>
      <c r="AC180" s="7">
        <f>IF(DAY($A180)=1,VLOOKUP($A180-1,$A$2:$L$1124,$Q$1,FALSE)/VLOOKUP($A180-1,$A$2:$N$1124,14,FALSE),AC179)</f>
        <v>0.73865379750533589</v>
      </c>
      <c r="AD180" s="7">
        <f>IF(DAY($A180)=1,VLOOKUP($A180-1,$A$2:$L$1124,$R$1,FALSE)/VLOOKUP($A180-1,$A$2:$N$1124,14,FALSE),AD179)</f>
        <v>4.5222791643353766E-3</v>
      </c>
      <c r="AE180" s="7">
        <f>IF(DAY($A180)=1,VLOOKUP($A180-1,$A$2:$L$1124,$S$1,FALSE)/VLOOKUP($A180-1,$A$2:$N$1124,14,FALSE),AE179)</f>
        <v>2.7676709569799066E-2</v>
      </c>
      <c r="AF180" s="7">
        <f>IF(DAY($A180)=1,VLOOKUP($A180-1,$A$2:$L$1124,$T$1,FALSE)/VLOOKUP($A180-1,$A$2:$N$1124,14,FALSE),AF179)</f>
        <v>0</v>
      </c>
      <c r="AG180" s="7">
        <f>IF(DAY($A180)=1,VLOOKUP($A180-1,$A$2:$L$1124,$U$1,FALSE)/VLOOKUP($A180-1,$A$2:$N$1124,14,FALSE),AG179)</f>
        <v>0.22638925280652164</v>
      </c>
      <c r="AH180" s="7">
        <f>IF(DAY($A180)=1,VLOOKUP($A180-1,$A$2:$L$1124,$V$1,FALSE)/VLOOKUP($A180-1,$A$2:$N$1124,14,FALSE),AH179)</f>
        <v>0</v>
      </c>
      <c r="AI180" s="7">
        <f>IF(DAY($A180)=1,VLOOKUP($A180-1,$A$2:$L$1124,$W$1,FALSE)/VLOOKUP($A180-1,$A$2:$N$1124,14,FALSE),AI179)</f>
        <v>8.3611661854417652E-4</v>
      </c>
      <c r="AJ180" s="7">
        <f>IF(DAY($A180)=1,VLOOKUP($A180-1,$A$2:$L$1124,$X$1,FALSE)/VLOOKUP($A180-1,$A$2:$N$1124,14,FALSE),AJ179)</f>
        <v>0</v>
      </c>
      <c r="AK180" s="7">
        <f>IF(DAY($A180)=1,VLOOKUP($A180-1,$A$2:$L$1124,$Y$1,FALSE)/VLOOKUP($A180-1,$A$2:$N$1124,14,FALSE),AK179)</f>
        <v>0</v>
      </c>
      <c r="AL180" s="7">
        <f>IF(DAY($A180)=1,VLOOKUP($A180-1,$A$2:$L$1124,$Z$1,FALSE)/VLOOKUP($A180-1,$A$2:$N$1124,14,FALSE),AL179)</f>
        <v>1.8210203595500996E-3</v>
      </c>
      <c r="AM180" s="7">
        <f>IF(DAY($A180)=1,VLOOKUP($A180-1,$A$2:$L$1124,$AA$1,FALSE)/VLOOKUP($A180-1,$A$2:$N$1124,14,FALSE),AM179)</f>
        <v>1.0082397591372942E-4</v>
      </c>
      <c r="AO180" s="12">
        <f>VLOOKUP($A180,BTC!$A$1:$G$1853,5,FALSE)</f>
        <v>629.37</v>
      </c>
      <c r="AP180" s="12">
        <f>VLOOKUP($A180,XRP!$A$1:$G$1853,5,FALSE)</f>
        <v>6.4000000000000003E-3</v>
      </c>
      <c r="AQ180" s="12">
        <f>VLOOKUP($A180,LTC!$A$1:$G$1853,5,FALSE)</f>
        <v>4.07</v>
      </c>
      <c r="AR180" s="12">
        <f>VLOOKUP($A180,ETC!$A$1:$G$1853,5,FALSE)</f>
        <v>0</v>
      </c>
      <c r="AS180" s="12">
        <f>VLOOKUP($A180,ETH!$A$1:$G$1853,5,FALSE)</f>
        <v>13.85</v>
      </c>
      <c r="AT180" s="12">
        <f>VLOOKUP($A180,BCH!$A$1:$G$1853,5,FALSE)</f>
        <v>0</v>
      </c>
      <c r="AU180" s="12">
        <f>VLOOKUP($A180,XMR!$A$1:$G$1853,5,FALSE)</f>
        <v>1.48</v>
      </c>
      <c r="AV180" s="12">
        <f>VLOOKUP($A180,ZEC!$A$1:$G$1853,5,FALSE)</f>
        <v>0</v>
      </c>
      <c r="AW180" s="12">
        <f>VLOOKUP($A180,EOS!$A$1:$G$1853,5,FALSE)</f>
        <v>0</v>
      </c>
      <c r="AX180" s="12">
        <f>VLOOKUP($A180,DASH!$A$1:$G$1853,5,FALSE)</f>
        <v>6.78</v>
      </c>
      <c r="AY180" s="12">
        <f>VLOOKUP($A180,XLM!$A$1:$G$1853,5,FALSE)</f>
        <v>2.026E-3</v>
      </c>
      <c r="BA180" s="24">
        <v>1</v>
      </c>
      <c r="BB180" s="24">
        <v>1</v>
      </c>
      <c r="BC180" s="24">
        <v>1</v>
      </c>
      <c r="BD180" s="24">
        <v>0</v>
      </c>
      <c r="BE180" s="24">
        <v>1</v>
      </c>
      <c r="BF180" s="24">
        <v>0</v>
      </c>
      <c r="BG180" s="24">
        <v>1</v>
      </c>
      <c r="BH180" s="24">
        <v>0</v>
      </c>
      <c r="BI180" s="24">
        <v>0</v>
      </c>
      <c r="BJ180" s="24">
        <v>1</v>
      </c>
      <c r="BK180" s="24">
        <v>1</v>
      </c>
      <c r="BM180" s="19">
        <f>IF(SUM(BA179:BK179)=SUM(BA180:BK180),BM179,BM179*SUMPRODUCT(BA180:BK180,AO180:AY180,Q180:AA180)/SUMPRODUCT(BA179:BK179,AO180:AY180,AC180:AM180))</f>
        <v>0.92135790630093795</v>
      </c>
      <c r="BN180" s="26">
        <f>SUMPRODUCT(AO180:AY180,BA180:BK180,Q180:AA180)/BM180</f>
        <v>508.10687769778929</v>
      </c>
      <c r="BO180">
        <f t="shared" si="55"/>
        <v>629.37</v>
      </c>
    </row>
    <row r="181" spans="1:67" x14ac:dyDescent="0.75">
      <c r="A181" s="3">
        <v>42548</v>
      </c>
      <c r="B181" s="46">
        <f>INDEX('Index Volume'!B:B,MATCH(Index_New!$A181,'Index Volume'!$A:$A,0))</f>
        <v>122134000</v>
      </c>
      <c r="C181" s="46">
        <f>INDEX('Index Volume'!C:C,MATCH(Index_New!$A181,'Index Volume'!$A:$A,0))</f>
        <v>1136160</v>
      </c>
      <c r="D181" s="46">
        <f>INDEX('Index Volume'!D:D,MATCH(Index_New!$A181,'Index Volume'!$A:$A,0))</f>
        <v>2749620</v>
      </c>
      <c r="E181" s="46">
        <f>INDEX('Index Volume'!E:E,MATCH(Index_New!$A181,'Index Volume'!$A:$A,0))</f>
        <v>0</v>
      </c>
      <c r="F181" s="46">
        <f>INDEX('Index Volume'!F:F,MATCH(Index_New!$A181,'Index Volume'!$A:$A,0))</f>
        <v>10994700</v>
      </c>
      <c r="G181" s="46">
        <f>INDEX('Index Volume'!G:G,MATCH(Index_New!$A181,'Index Volume'!$A:$A,0))</f>
        <v>0</v>
      </c>
      <c r="H181" s="46">
        <f>INDEX('Index Volume'!H:H,MATCH(Index_New!$A181,'Index Volume'!$A:$A,0))</f>
        <v>184373</v>
      </c>
      <c r="I181" s="46">
        <f>INDEX('Index Volume'!I:I,MATCH(Index_New!$A181,'Index Volume'!$A:$A,0))</f>
        <v>0</v>
      </c>
      <c r="J181" s="46">
        <f>INDEX('Index Volume'!J:J,MATCH(Index_New!$A181,'Index Volume'!$A:$A,0))</f>
        <v>0</v>
      </c>
      <c r="K181" s="46">
        <f>INDEX('Index Volume'!K:K,MATCH(Index_New!$A181,'Index Volume'!$A:$A,0))</f>
        <v>264512</v>
      </c>
      <c r="L181" s="46">
        <f>INDEX('Index Volume'!L:L,MATCH(Index_New!$A181,'Index Volume'!$A:$A,0))</f>
        <v>543934</v>
      </c>
      <c r="M181" s="46">
        <f t="shared" si="41"/>
        <v>138007299</v>
      </c>
      <c r="N181" s="1">
        <f t="shared" si="42"/>
        <v>138007299</v>
      </c>
      <c r="O181" t="b">
        <f t="shared" si="43"/>
        <v>1</v>
      </c>
      <c r="Q181" s="7">
        <f t="shared" si="44"/>
        <v>0.73865379750533589</v>
      </c>
      <c r="R181" s="7">
        <f t="shared" si="45"/>
        <v>4.5222791643353766E-3</v>
      </c>
      <c r="S181" s="7">
        <f t="shared" si="46"/>
        <v>2.7676709569799066E-2</v>
      </c>
      <c r="T181" s="7">
        <f t="shared" si="47"/>
        <v>0</v>
      </c>
      <c r="U181" s="7">
        <f t="shared" si="48"/>
        <v>0.22638925280652164</v>
      </c>
      <c r="V181" s="7">
        <f t="shared" si="49"/>
        <v>0</v>
      </c>
      <c r="W181" s="7">
        <f t="shared" si="50"/>
        <v>8.3611661854417652E-4</v>
      </c>
      <c r="X181" s="7">
        <f t="shared" si="51"/>
        <v>0</v>
      </c>
      <c r="Y181" s="7">
        <f t="shared" si="52"/>
        <v>0</v>
      </c>
      <c r="Z181" s="7">
        <f t="shared" si="53"/>
        <v>1.8210203595500996E-3</v>
      </c>
      <c r="AA181" s="7">
        <f t="shared" si="54"/>
        <v>1.0082397591372942E-4</v>
      </c>
      <c r="AC181" s="7">
        <f>IF(DAY($A181)=1,VLOOKUP($A181-1,$A$2:$L$1124,$Q$1,FALSE)/VLOOKUP($A181-1,$A$2:$N$1124,14,FALSE),AC180)</f>
        <v>0.73865379750533589</v>
      </c>
      <c r="AD181" s="7">
        <f>IF(DAY($A181)=1,VLOOKUP($A181-1,$A$2:$L$1124,$R$1,FALSE)/VLOOKUP($A181-1,$A$2:$N$1124,14,FALSE),AD180)</f>
        <v>4.5222791643353766E-3</v>
      </c>
      <c r="AE181" s="7">
        <f>IF(DAY($A181)=1,VLOOKUP($A181-1,$A$2:$L$1124,$S$1,FALSE)/VLOOKUP($A181-1,$A$2:$N$1124,14,FALSE),AE180)</f>
        <v>2.7676709569799066E-2</v>
      </c>
      <c r="AF181" s="7">
        <f>IF(DAY($A181)=1,VLOOKUP($A181-1,$A$2:$L$1124,$T$1,FALSE)/VLOOKUP($A181-1,$A$2:$N$1124,14,FALSE),AF180)</f>
        <v>0</v>
      </c>
      <c r="AG181" s="7">
        <f>IF(DAY($A181)=1,VLOOKUP($A181-1,$A$2:$L$1124,$U$1,FALSE)/VLOOKUP($A181-1,$A$2:$N$1124,14,FALSE),AG180)</f>
        <v>0.22638925280652164</v>
      </c>
      <c r="AH181" s="7">
        <f>IF(DAY($A181)=1,VLOOKUP($A181-1,$A$2:$L$1124,$V$1,FALSE)/VLOOKUP($A181-1,$A$2:$N$1124,14,FALSE),AH180)</f>
        <v>0</v>
      </c>
      <c r="AI181" s="7">
        <f>IF(DAY($A181)=1,VLOOKUP($A181-1,$A$2:$L$1124,$W$1,FALSE)/VLOOKUP($A181-1,$A$2:$N$1124,14,FALSE),AI180)</f>
        <v>8.3611661854417652E-4</v>
      </c>
      <c r="AJ181" s="7">
        <f>IF(DAY($A181)=1,VLOOKUP($A181-1,$A$2:$L$1124,$X$1,FALSE)/VLOOKUP($A181-1,$A$2:$N$1124,14,FALSE),AJ180)</f>
        <v>0</v>
      </c>
      <c r="AK181" s="7">
        <f>IF(DAY($A181)=1,VLOOKUP($A181-1,$A$2:$L$1124,$Y$1,FALSE)/VLOOKUP($A181-1,$A$2:$N$1124,14,FALSE),AK180)</f>
        <v>0</v>
      </c>
      <c r="AL181" s="7">
        <f>IF(DAY($A181)=1,VLOOKUP($A181-1,$A$2:$L$1124,$Z$1,FALSE)/VLOOKUP($A181-1,$A$2:$N$1124,14,FALSE),AL180)</f>
        <v>1.8210203595500996E-3</v>
      </c>
      <c r="AM181" s="7">
        <f>IF(DAY($A181)=1,VLOOKUP($A181-1,$A$2:$L$1124,$AA$1,FALSE)/VLOOKUP($A181-1,$A$2:$N$1124,14,FALSE),AM180)</f>
        <v>1.0082397591372942E-4</v>
      </c>
      <c r="AO181" s="12">
        <f>VLOOKUP($A181,BTC!$A$1:$G$1853,5,FALSE)</f>
        <v>655.28</v>
      </c>
      <c r="AP181" s="12">
        <f>VLOOKUP($A181,XRP!$A$1:$G$1853,5,FALSE)</f>
        <v>6.398E-3</v>
      </c>
      <c r="AQ181" s="12">
        <f>VLOOKUP($A181,LTC!$A$1:$G$1853,5,FALSE)</f>
        <v>4.12</v>
      </c>
      <c r="AR181" s="12">
        <f>VLOOKUP($A181,ETC!$A$1:$G$1853,5,FALSE)</f>
        <v>0</v>
      </c>
      <c r="AS181" s="12">
        <f>VLOOKUP($A181,ETH!$A$1:$G$1853,5,FALSE)</f>
        <v>13.88</v>
      </c>
      <c r="AT181" s="12">
        <f>VLOOKUP($A181,BCH!$A$1:$G$1853,5,FALSE)</f>
        <v>0</v>
      </c>
      <c r="AU181" s="12">
        <f>VLOOKUP($A181,XMR!$A$1:$G$1853,5,FALSE)</f>
        <v>1.48</v>
      </c>
      <c r="AV181" s="12">
        <f>VLOOKUP($A181,ZEC!$A$1:$G$1853,5,FALSE)</f>
        <v>0</v>
      </c>
      <c r="AW181" s="12">
        <f>VLOOKUP($A181,EOS!$A$1:$G$1853,5,FALSE)</f>
        <v>0</v>
      </c>
      <c r="AX181" s="12">
        <f>VLOOKUP($A181,DASH!$A$1:$G$1853,5,FALSE)</f>
        <v>7.01</v>
      </c>
      <c r="AY181" s="12">
        <f>VLOOKUP($A181,XLM!$A$1:$G$1853,5,FALSE)</f>
        <v>2.6570000000000001E-3</v>
      </c>
      <c r="BA181" s="24">
        <v>1</v>
      </c>
      <c r="BB181" s="24">
        <v>1</v>
      </c>
      <c r="BC181" s="24">
        <v>1</v>
      </c>
      <c r="BD181" s="24">
        <v>0</v>
      </c>
      <c r="BE181" s="24">
        <v>1</v>
      </c>
      <c r="BF181" s="24">
        <v>0</v>
      </c>
      <c r="BG181" s="24">
        <v>1</v>
      </c>
      <c r="BH181" s="24">
        <v>0</v>
      </c>
      <c r="BI181" s="24">
        <v>0</v>
      </c>
      <c r="BJ181" s="24">
        <v>1</v>
      </c>
      <c r="BK181" s="24">
        <v>1</v>
      </c>
      <c r="BM181" s="19">
        <f>IF(SUM(BA180:BK180)=SUM(BA181:BK181),BM180,BM180*SUMPRODUCT(BA181:BK181,AO181:AY181,Q181:AA181)/SUMPRODUCT(BA180:BK180,AO181:AY181,AC181:AM181))</f>
        <v>0.92135790630093795</v>
      </c>
      <c r="BN181" s="26">
        <f>SUMPRODUCT(AO181:AY181,BA181:BK181,Q181:AA181)/BM181</f>
        <v>528.8882854056319</v>
      </c>
      <c r="BO181">
        <f t="shared" si="55"/>
        <v>655.28</v>
      </c>
    </row>
    <row r="182" spans="1:67" x14ac:dyDescent="0.75">
      <c r="A182" s="4">
        <v>42549</v>
      </c>
      <c r="B182" s="46">
        <f>INDEX('Index Volume'!B:B,MATCH(Index_New!$A182,'Index Volume'!$A:$A,0))</f>
        <v>138384992</v>
      </c>
      <c r="C182" s="46">
        <f>INDEX('Index Volume'!C:C,MATCH(Index_New!$A182,'Index Volume'!$A:$A,0))</f>
        <v>3149120</v>
      </c>
      <c r="D182" s="46">
        <f>INDEX('Index Volume'!D:D,MATCH(Index_New!$A182,'Index Volume'!$A:$A,0))</f>
        <v>2867420</v>
      </c>
      <c r="E182" s="46">
        <f>INDEX('Index Volume'!E:E,MATCH(Index_New!$A182,'Index Volume'!$A:$A,0))</f>
        <v>0</v>
      </c>
      <c r="F182" s="46">
        <f>INDEX('Index Volume'!F:F,MATCH(Index_New!$A182,'Index Volume'!$A:$A,0))</f>
        <v>43436600</v>
      </c>
      <c r="G182" s="46">
        <f>INDEX('Index Volume'!G:G,MATCH(Index_New!$A182,'Index Volume'!$A:$A,0))</f>
        <v>0</v>
      </c>
      <c r="H182" s="46">
        <f>INDEX('Index Volume'!H:H,MATCH(Index_New!$A182,'Index Volume'!$A:$A,0))</f>
        <v>173566</v>
      </c>
      <c r="I182" s="46">
        <f>INDEX('Index Volume'!I:I,MATCH(Index_New!$A182,'Index Volume'!$A:$A,0))</f>
        <v>0</v>
      </c>
      <c r="J182" s="46">
        <f>INDEX('Index Volume'!J:J,MATCH(Index_New!$A182,'Index Volume'!$A:$A,0))</f>
        <v>0</v>
      </c>
      <c r="K182" s="46">
        <f>INDEX('Index Volume'!K:K,MATCH(Index_New!$A182,'Index Volume'!$A:$A,0))</f>
        <v>286458</v>
      </c>
      <c r="L182" s="46">
        <f>INDEX('Index Volume'!L:L,MATCH(Index_New!$A182,'Index Volume'!$A:$A,0))</f>
        <v>849604</v>
      </c>
      <c r="M182" s="46">
        <f t="shared" si="41"/>
        <v>189147760</v>
      </c>
      <c r="N182" s="1">
        <f t="shared" si="42"/>
        <v>189147760</v>
      </c>
      <c r="O182" t="b">
        <f t="shared" si="43"/>
        <v>1</v>
      </c>
      <c r="Q182" s="7">
        <f t="shared" si="44"/>
        <v>0.73865379750533589</v>
      </c>
      <c r="R182" s="7">
        <f t="shared" si="45"/>
        <v>4.5222791643353766E-3</v>
      </c>
      <c r="S182" s="7">
        <f t="shared" si="46"/>
        <v>2.7676709569799066E-2</v>
      </c>
      <c r="T182" s="7">
        <f t="shared" si="47"/>
        <v>0</v>
      </c>
      <c r="U182" s="7">
        <f t="shared" si="48"/>
        <v>0.22638925280652164</v>
      </c>
      <c r="V182" s="7">
        <f t="shared" si="49"/>
        <v>0</v>
      </c>
      <c r="W182" s="7">
        <f t="shared" si="50"/>
        <v>8.3611661854417652E-4</v>
      </c>
      <c r="X182" s="7">
        <f t="shared" si="51"/>
        <v>0</v>
      </c>
      <c r="Y182" s="7">
        <f t="shared" si="52"/>
        <v>0</v>
      </c>
      <c r="Z182" s="7">
        <f t="shared" si="53"/>
        <v>1.8210203595500996E-3</v>
      </c>
      <c r="AA182" s="7">
        <f t="shared" si="54"/>
        <v>1.0082397591372942E-4</v>
      </c>
      <c r="AC182" s="7">
        <f>IF(DAY($A182)=1,VLOOKUP($A182-1,$A$2:$L$1124,$Q$1,FALSE)/VLOOKUP($A182-1,$A$2:$N$1124,14,FALSE),AC181)</f>
        <v>0.73865379750533589</v>
      </c>
      <c r="AD182" s="7">
        <f>IF(DAY($A182)=1,VLOOKUP($A182-1,$A$2:$L$1124,$R$1,FALSE)/VLOOKUP($A182-1,$A$2:$N$1124,14,FALSE),AD181)</f>
        <v>4.5222791643353766E-3</v>
      </c>
      <c r="AE182" s="7">
        <f>IF(DAY($A182)=1,VLOOKUP($A182-1,$A$2:$L$1124,$S$1,FALSE)/VLOOKUP($A182-1,$A$2:$N$1124,14,FALSE),AE181)</f>
        <v>2.7676709569799066E-2</v>
      </c>
      <c r="AF182" s="7">
        <f>IF(DAY($A182)=1,VLOOKUP($A182-1,$A$2:$L$1124,$T$1,FALSE)/VLOOKUP($A182-1,$A$2:$N$1124,14,FALSE),AF181)</f>
        <v>0</v>
      </c>
      <c r="AG182" s="7">
        <f>IF(DAY($A182)=1,VLOOKUP($A182-1,$A$2:$L$1124,$U$1,FALSE)/VLOOKUP($A182-1,$A$2:$N$1124,14,FALSE),AG181)</f>
        <v>0.22638925280652164</v>
      </c>
      <c r="AH182" s="7">
        <f>IF(DAY($A182)=1,VLOOKUP($A182-1,$A$2:$L$1124,$V$1,FALSE)/VLOOKUP($A182-1,$A$2:$N$1124,14,FALSE),AH181)</f>
        <v>0</v>
      </c>
      <c r="AI182" s="7">
        <f>IF(DAY($A182)=1,VLOOKUP($A182-1,$A$2:$L$1124,$W$1,FALSE)/VLOOKUP($A182-1,$A$2:$N$1124,14,FALSE),AI181)</f>
        <v>8.3611661854417652E-4</v>
      </c>
      <c r="AJ182" s="7">
        <f>IF(DAY($A182)=1,VLOOKUP($A182-1,$A$2:$L$1124,$X$1,FALSE)/VLOOKUP($A182-1,$A$2:$N$1124,14,FALSE),AJ181)</f>
        <v>0</v>
      </c>
      <c r="AK182" s="7">
        <f>IF(DAY($A182)=1,VLOOKUP($A182-1,$A$2:$L$1124,$Y$1,FALSE)/VLOOKUP($A182-1,$A$2:$N$1124,14,FALSE),AK181)</f>
        <v>0</v>
      </c>
      <c r="AL182" s="7">
        <f>IF(DAY($A182)=1,VLOOKUP($A182-1,$A$2:$L$1124,$Z$1,FALSE)/VLOOKUP($A182-1,$A$2:$N$1124,14,FALSE),AL181)</f>
        <v>1.8210203595500996E-3</v>
      </c>
      <c r="AM182" s="7">
        <f>IF(DAY($A182)=1,VLOOKUP($A182-1,$A$2:$L$1124,$AA$1,FALSE)/VLOOKUP($A182-1,$A$2:$N$1124,14,FALSE),AM181)</f>
        <v>1.0082397591372942E-4</v>
      </c>
      <c r="AO182" s="12">
        <f>VLOOKUP($A182,BTC!$A$1:$G$1853,5,FALSE)</f>
        <v>647</v>
      </c>
      <c r="AP182" s="12">
        <f>VLOOKUP($A182,XRP!$A$1:$G$1853,5,FALSE)</f>
        <v>6.7730000000000004E-3</v>
      </c>
      <c r="AQ182" s="12">
        <f>VLOOKUP($A182,LTC!$A$1:$G$1853,5,FALSE)</f>
        <v>4.0999999999999996</v>
      </c>
      <c r="AR182" s="12">
        <f>VLOOKUP($A182,ETC!$A$1:$G$1853,5,FALSE)</f>
        <v>0</v>
      </c>
      <c r="AS182" s="12">
        <f>VLOOKUP($A182,ETH!$A$1:$G$1853,5,FALSE)</f>
        <v>12.18</v>
      </c>
      <c r="AT182" s="12">
        <f>VLOOKUP($A182,BCH!$A$1:$G$1853,5,FALSE)</f>
        <v>0</v>
      </c>
      <c r="AU182" s="12">
        <f>VLOOKUP($A182,XMR!$A$1:$G$1853,5,FALSE)</f>
        <v>1.49</v>
      </c>
      <c r="AV182" s="12">
        <f>VLOOKUP($A182,ZEC!$A$1:$G$1853,5,FALSE)</f>
        <v>0</v>
      </c>
      <c r="AW182" s="12">
        <f>VLOOKUP($A182,EOS!$A$1:$G$1853,5,FALSE)</f>
        <v>0</v>
      </c>
      <c r="AX182" s="12">
        <f>VLOOKUP($A182,DASH!$A$1:$G$1853,5,FALSE)</f>
        <v>6.91</v>
      </c>
      <c r="AY182" s="12">
        <f>VLOOKUP($A182,XLM!$A$1:$G$1853,5,FALSE)</f>
        <v>2.333E-3</v>
      </c>
      <c r="BA182" s="24">
        <v>1</v>
      </c>
      <c r="BB182" s="24">
        <v>1</v>
      </c>
      <c r="BC182" s="24">
        <v>1</v>
      </c>
      <c r="BD182" s="24">
        <v>0</v>
      </c>
      <c r="BE182" s="24">
        <v>1</v>
      </c>
      <c r="BF182" s="24">
        <v>0</v>
      </c>
      <c r="BG182" s="24">
        <v>1</v>
      </c>
      <c r="BH182" s="24">
        <v>0</v>
      </c>
      <c r="BI182" s="24">
        <v>0</v>
      </c>
      <c r="BJ182" s="24">
        <v>1</v>
      </c>
      <c r="BK182" s="24">
        <v>1</v>
      </c>
      <c r="BM182" s="19">
        <f>IF(SUM(BA181:BK181)=SUM(BA182:BK182),BM181,BM181*SUMPRODUCT(BA182:BK182,AO182:AY182,Q182:AA182)/SUMPRODUCT(BA181:BK181,AO182:AY182,AC182:AM182))</f>
        <v>0.92135790630093795</v>
      </c>
      <c r="BN182" s="26">
        <f>SUMPRODUCT(AO182:AY182,BA182:BK182,Q182:AA182)/BM182</f>
        <v>521.83169996741549</v>
      </c>
      <c r="BO182">
        <f t="shared" si="55"/>
        <v>647</v>
      </c>
    </row>
    <row r="183" spans="1:67" x14ac:dyDescent="0.75">
      <c r="A183" s="3">
        <v>42550</v>
      </c>
      <c r="B183" s="46">
        <f>INDEX('Index Volume'!B:B,MATCH(Index_New!$A183,'Index Volume'!$A:$A,0))</f>
        <v>142456000</v>
      </c>
      <c r="C183" s="46">
        <f>INDEX('Index Volume'!C:C,MATCH(Index_New!$A183,'Index Volume'!$A:$A,0))</f>
        <v>2063960</v>
      </c>
      <c r="D183" s="46">
        <f>INDEX('Index Volume'!D:D,MATCH(Index_New!$A183,'Index Volume'!$A:$A,0))</f>
        <v>2211450</v>
      </c>
      <c r="E183" s="46">
        <f>INDEX('Index Volume'!E:E,MATCH(Index_New!$A183,'Index Volume'!$A:$A,0))</f>
        <v>0</v>
      </c>
      <c r="F183" s="46">
        <f>INDEX('Index Volume'!F:F,MATCH(Index_New!$A183,'Index Volume'!$A:$A,0))</f>
        <v>26982800</v>
      </c>
      <c r="G183" s="46">
        <f>INDEX('Index Volume'!G:G,MATCH(Index_New!$A183,'Index Volume'!$A:$A,0))</f>
        <v>0</v>
      </c>
      <c r="H183" s="46">
        <f>INDEX('Index Volume'!H:H,MATCH(Index_New!$A183,'Index Volume'!$A:$A,0))</f>
        <v>314944</v>
      </c>
      <c r="I183" s="46">
        <f>INDEX('Index Volume'!I:I,MATCH(Index_New!$A183,'Index Volume'!$A:$A,0))</f>
        <v>0</v>
      </c>
      <c r="J183" s="46">
        <f>INDEX('Index Volume'!J:J,MATCH(Index_New!$A183,'Index Volume'!$A:$A,0))</f>
        <v>0</v>
      </c>
      <c r="K183" s="46">
        <f>INDEX('Index Volume'!K:K,MATCH(Index_New!$A183,'Index Volume'!$A:$A,0))</f>
        <v>255225</v>
      </c>
      <c r="L183" s="46">
        <f>INDEX('Index Volume'!L:L,MATCH(Index_New!$A183,'Index Volume'!$A:$A,0))</f>
        <v>299766</v>
      </c>
      <c r="M183" s="46">
        <f t="shared" si="41"/>
        <v>174584145</v>
      </c>
      <c r="N183" s="1">
        <f t="shared" si="42"/>
        <v>174584145</v>
      </c>
      <c r="O183" t="b">
        <f t="shared" si="43"/>
        <v>1</v>
      </c>
      <c r="Q183" s="7">
        <f t="shared" si="44"/>
        <v>0.73865379750533589</v>
      </c>
      <c r="R183" s="7">
        <f t="shared" si="45"/>
        <v>4.5222791643353766E-3</v>
      </c>
      <c r="S183" s="7">
        <f t="shared" si="46"/>
        <v>2.7676709569799066E-2</v>
      </c>
      <c r="T183" s="7">
        <f t="shared" si="47"/>
        <v>0</v>
      </c>
      <c r="U183" s="7">
        <f t="shared" si="48"/>
        <v>0.22638925280652164</v>
      </c>
      <c r="V183" s="7">
        <f t="shared" si="49"/>
        <v>0</v>
      </c>
      <c r="W183" s="7">
        <f t="shared" si="50"/>
        <v>8.3611661854417652E-4</v>
      </c>
      <c r="X183" s="7">
        <f t="shared" si="51"/>
        <v>0</v>
      </c>
      <c r="Y183" s="7">
        <f t="shared" si="52"/>
        <v>0</v>
      </c>
      <c r="Z183" s="7">
        <f t="shared" si="53"/>
        <v>1.8210203595500996E-3</v>
      </c>
      <c r="AA183" s="7">
        <f t="shared" si="54"/>
        <v>1.0082397591372942E-4</v>
      </c>
      <c r="AC183" s="7">
        <f>IF(DAY($A183)=1,VLOOKUP($A183-1,$A$2:$L$1124,$Q$1,FALSE)/VLOOKUP($A183-1,$A$2:$N$1124,14,FALSE),AC182)</f>
        <v>0.73865379750533589</v>
      </c>
      <c r="AD183" s="7">
        <f>IF(DAY($A183)=1,VLOOKUP($A183-1,$A$2:$L$1124,$R$1,FALSE)/VLOOKUP($A183-1,$A$2:$N$1124,14,FALSE),AD182)</f>
        <v>4.5222791643353766E-3</v>
      </c>
      <c r="AE183" s="7">
        <f>IF(DAY($A183)=1,VLOOKUP($A183-1,$A$2:$L$1124,$S$1,FALSE)/VLOOKUP($A183-1,$A$2:$N$1124,14,FALSE),AE182)</f>
        <v>2.7676709569799066E-2</v>
      </c>
      <c r="AF183" s="7">
        <f>IF(DAY($A183)=1,VLOOKUP($A183-1,$A$2:$L$1124,$T$1,FALSE)/VLOOKUP($A183-1,$A$2:$N$1124,14,FALSE),AF182)</f>
        <v>0</v>
      </c>
      <c r="AG183" s="7">
        <f>IF(DAY($A183)=1,VLOOKUP($A183-1,$A$2:$L$1124,$U$1,FALSE)/VLOOKUP($A183-1,$A$2:$N$1124,14,FALSE),AG182)</f>
        <v>0.22638925280652164</v>
      </c>
      <c r="AH183" s="7">
        <f>IF(DAY($A183)=1,VLOOKUP($A183-1,$A$2:$L$1124,$V$1,FALSE)/VLOOKUP($A183-1,$A$2:$N$1124,14,FALSE),AH182)</f>
        <v>0</v>
      </c>
      <c r="AI183" s="7">
        <f>IF(DAY($A183)=1,VLOOKUP($A183-1,$A$2:$L$1124,$W$1,FALSE)/VLOOKUP($A183-1,$A$2:$N$1124,14,FALSE),AI182)</f>
        <v>8.3611661854417652E-4</v>
      </c>
      <c r="AJ183" s="7">
        <f>IF(DAY($A183)=1,VLOOKUP($A183-1,$A$2:$L$1124,$X$1,FALSE)/VLOOKUP($A183-1,$A$2:$N$1124,14,FALSE),AJ182)</f>
        <v>0</v>
      </c>
      <c r="AK183" s="7">
        <f>IF(DAY($A183)=1,VLOOKUP($A183-1,$A$2:$L$1124,$Y$1,FALSE)/VLOOKUP($A183-1,$A$2:$N$1124,14,FALSE),AK182)</f>
        <v>0</v>
      </c>
      <c r="AL183" s="7">
        <f>IF(DAY($A183)=1,VLOOKUP($A183-1,$A$2:$L$1124,$Z$1,FALSE)/VLOOKUP($A183-1,$A$2:$N$1124,14,FALSE),AL182)</f>
        <v>1.8210203595500996E-3</v>
      </c>
      <c r="AM183" s="7">
        <f>IF(DAY($A183)=1,VLOOKUP($A183-1,$A$2:$L$1124,$AA$1,FALSE)/VLOOKUP($A183-1,$A$2:$N$1124,14,FALSE),AM182)</f>
        <v>1.0082397591372942E-4</v>
      </c>
      <c r="AO183" s="12">
        <f>VLOOKUP($A183,BTC!$A$1:$G$1853,5,FALSE)</f>
        <v>639.89</v>
      </c>
      <c r="AP183" s="12">
        <f>VLOOKUP($A183,XRP!$A$1:$G$1853,5,FALSE)</f>
        <v>6.777E-3</v>
      </c>
      <c r="AQ183" s="12">
        <f>VLOOKUP($A183,LTC!$A$1:$G$1853,5,FALSE)</f>
        <v>4.0599999999999996</v>
      </c>
      <c r="AR183" s="12">
        <f>VLOOKUP($A183,ETC!$A$1:$G$1853,5,FALSE)</f>
        <v>0</v>
      </c>
      <c r="AS183" s="12">
        <f>VLOOKUP($A183,ETH!$A$1:$G$1853,5,FALSE)</f>
        <v>12.61</v>
      </c>
      <c r="AT183" s="12">
        <f>VLOOKUP($A183,BCH!$A$1:$G$1853,5,FALSE)</f>
        <v>0</v>
      </c>
      <c r="AU183" s="12">
        <f>VLOOKUP($A183,XMR!$A$1:$G$1853,5,FALSE)</f>
        <v>1.55</v>
      </c>
      <c r="AV183" s="12">
        <f>VLOOKUP($A183,ZEC!$A$1:$G$1853,5,FALSE)</f>
        <v>0</v>
      </c>
      <c r="AW183" s="12">
        <f>VLOOKUP($A183,EOS!$A$1:$G$1853,5,FALSE)</f>
        <v>0</v>
      </c>
      <c r="AX183" s="12">
        <f>VLOOKUP($A183,DASH!$A$1:$G$1853,5,FALSE)</f>
        <v>6.99</v>
      </c>
      <c r="AY183" s="12">
        <f>VLOOKUP($A183,XLM!$A$1:$G$1853,5,FALSE)</f>
        <v>2.0400000000000001E-3</v>
      </c>
      <c r="BA183" s="24">
        <v>1</v>
      </c>
      <c r="BB183" s="24">
        <v>1</v>
      </c>
      <c r="BC183" s="24">
        <v>1</v>
      </c>
      <c r="BD183" s="24">
        <v>0</v>
      </c>
      <c r="BE183" s="24">
        <v>1</v>
      </c>
      <c r="BF183" s="24">
        <v>0</v>
      </c>
      <c r="BG183" s="24">
        <v>1</v>
      </c>
      <c r="BH183" s="24">
        <v>0</v>
      </c>
      <c r="BI183" s="24">
        <v>0</v>
      </c>
      <c r="BJ183" s="24">
        <v>1</v>
      </c>
      <c r="BK183" s="24">
        <v>1</v>
      </c>
      <c r="BM183" s="19">
        <f>IF(SUM(BA182:BK182)=SUM(BA183:BK183),BM182,BM182*SUMPRODUCT(BA183:BK183,AO183:AY183,Q183:AA183)/SUMPRODUCT(BA182:BK182,AO183:AY183,AC183:AM183))</f>
        <v>0.92135790630093795</v>
      </c>
      <c r="BN183" s="26">
        <f>SUMPRODUCT(AO183:AY183,BA183:BK183,Q183:AA183)/BM183</f>
        <v>516.236271396706</v>
      </c>
      <c r="BO183">
        <f t="shared" si="55"/>
        <v>639.89</v>
      </c>
    </row>
    <row r="184" spans="1:67" x14ac:dyDescent="0.75">
      <c r="A184" s="4">
        <v>42551</v>
      </c>
      <c r="B184" s="46">
        <f>INDEX('Index Volume'!B:B,MATCH(Index_New!$A184,'Index Volume'!$A:$A,0))</f>
        <v>138980000</v>
      </c>
      <c r="C184" s="46">
        <f>INDEX('Index Volume'!C:C,MATCH(Index_New!$A184,'Index Volume'!$A:$A,0))</f>
        <v>1046580</v>
      </c>
      <c r="D184" s="46">
        <f>INDEX('Index Volume'!D:D,MATCH(Index_New!$A184,'Index Volume'!$A:$A,0))</f>
        <v>2864910</v>
      </c>
      <c r="E184" s="46">
        <f>INDEX('Index Volume'!E:E,MATCH(Index_New!$A184,'Index Volume'!$A:$A,0))</f>
        <v>0</v>
      </c>
      <c r="F184" s="46">
        <f>INDEX('Index Volume'!F:F,MATCH(Index_New!$A184,'Index Volume'!$A:$A,0))</f>
        <v>15801300</v>
      </c>
      <c r="G184" s="46">
        <f>INDEX('Index Volume'!G:G,MATCH(Index_New!$A184,'Index Volume'!$A:$A,0))</f>
        <v>0</v>
      </c>
      <c r="H184" s="46">
        <f>INDEX('Index Volume'!H:H,MATCH(Index_New!$A184,'Index Volume'!$A:$A,0))</f>
        <v>232728</v>
      </c>
      <c r="I184" s="46">
        <f>INDEX('Index Volume'!I:I,MATCH(Index_New!$A184,'Index Volume'!$A:$A,0))</f>
        <v>0</v>
      </c>
      <c r="J184" s="46">
        <f>INDEX('Index Volume'!J:J,MATCH(Index_New!$A184,'Index Volume'!$A:$A,0))</f>
        <v>0</v>
      </c>
      <c r="K184" s="46">
        <f>INDEX('Index Volume'!K:K,MATCH(Index_New!$A184,'Index Volume'!$A:$A,0))</f>
        <v>331408</v>
      </c>
      <c r="L184" s="46">
        <f>INDEX('Index Volume'!L:L,MATCH(Index_New!$A184,'Index Volume'!$A:$A,0))</f>
        <v>152025</v>
      </c>
      <c r="M184" s="46">
        <f t="shared" si="41"/>
        <v>159408951</v>
      </c>
      <c r="N184" s="1">
        <f t="shared" si="42"/>
        <v>159408951</v>
      </c>
      <c r="O184" t="b">
        <f t="shared" si="43"/>
        <v>1</v>
      </c>
      <c r="Q184" s="7">
        <f t="shared" si="44"/>
        <v>0.73865379750533589</v>
      </c>
      <c r="R184" s="7">
        <f t="shared" si="45"/>
        <v>4.5222791643353766E-3</v>
      </c>
      <c r="S184" s="7">
        <f t="shared" si="46"/>
        <v>2.7676709569799066E-2</v>
      </c>
      <c r="T184" s="7">
        <f t="shared" si="47"/>
        <v>0</v>
      </c>
      <c r="U184" s="7">
        <f t="shared" si="48"/>
        <v>0.22638925280652164</v>
      </c>
      <c r="V184" s="7">
        <f t="shared" si="49"/>
        <v>0</v>
      </c>
      <c r="W184" s="7">
        <f t="shared" si="50"/>
        <v>8.3611661854417652E-4</v>
      </c>
      <c r="X184" s="7">
        <f t="shared" si="51"/>
        <v>0</v>
      </c>
      <c r="Y184" s="7">
        <f t="shared" si="52"/>
        <v>0</v>
      </c>
      <c r="Z184" s="7">
        <f t="shared" si="53"/>
        <v>1.8210203595500996E-3</v>
      </c>
      <c r="AA184" s="7">
        <f t="shared" si="54"/>
        <v>1.0082397591372942E-4</v>
      </c>
      <c r="AC184" s="7">
        <f>IF(DAY($A184)=1,VLOOKUP($A184-1,$A$2:$L$1124,$Q$1,FALSE)/VLOOKUP($A184-1,$A$2:$N$1124,14,FALSE),AC183)</f>
        <v>0.73865379750533589</v>
      </c>
      <c r="AD184" s="7">
        <f>IF(DAY($A184)=1,VLOOKUP($A184-1,$A$2:$L$1124,$R$1,FALSE)/VLOOKUP($A184-1,$A$2:$N$1124,14,FALSE),AD183)</f>
        <v>4.5222791643353766E-3</v>
      </c>
      <c r="AE184" s="7">
        <f>IF(DAY($A184)=1,VLOOKUP($A184-1,$A$2:$L$1124,$S$1,FALSE)/VLOOKUP($A184-1,$A$2:$N$1124,14,FALSE),AE183)</f>
        <v>2.7676709569799066E-2</v>
      </c>
      <c r="AF184" s="7">
        <f>IF(DAY($A184)=1,VLOOKUP($A184-1,$A$2:$L$1124,$T$1,FALSE)/VLOOKUP($A184-1,$A$2:$N$1124,14,FALSE),AF183)</f>
        <v>0</v>
      </c>
      <c r="AG184" s="7">
        <f>IF(DAY($A184)=1,VLOOKUP($A184-1,$A$2:$L$1124,$U$1,FALSE)/VLOOKUP($A184-1,$A$2:$N$1124,14,FALSE),AG183)</f>
        <v>0.22638925280652164</v>
      </c>
      <c r="AH184" s="7">
        <f>IF(DAY($A184)=1,VLOOKUP($A184-1,$A$2:$L$1124,$V$1,FALSE)/VLOOKUP($A184-1,$A$2:$N$1124,14,FALSE),AH183)</f>
        <v>0</v>
      </c>
      <c r="AI184" s="7">
        <f>IF(DAY($A184)=1,VLOOKUP($A184-1,$A$2:$L$1124,$W$1,FALSE)/VLOOKUP($A184-1,$A$2:$N$1124,14,FALSE),AI183)</f>
        <v>8.3611661854417652E-4</v>
      </c>
      <c r="AJ184" s="7">
        <f>IF(DAY($A184)=1,VLOOKUP($A184-1,$A$2:$L$1124,$X$1,FALSE)/VLOOKUP($A184-1,$A$2:$N$1124,14,FALSE),AJ183)</f>
        <v>0</v>
      </c>
      <c r="AK184" s="7">
        <f>IF(DAY($A184)=1,VLOOKUP($A184-1,$A$2:$L$1124,$Y$1,FALSE)/VLOOKUP($A184-1,$A$2:$N$1124,14,FALSE),AK183)</f>
        <v>0</v>
      </c>
      <c r="AL184" s="7">
        <f>IF(DAY($A184)=1,VLOOKUP($A184-1,$A$2:$L$1124,$Z$1,FALSE)/VLOOKUP($A184-1,$A$2:$N$1124,14,FALSE),AL183)</f>
        <v>1.8210203595500996E-3</v>
      </c>
      <c r="AM184" s="7">
        <f>IF(DAY($A184)=1,VLOOKUP($A184-1,$A$2:$L$1124,$AA$1,FALSE)/VLOOKUP($A184-1,$A$2:$N$1124,14,FALSE),AM183)</f>
        <v>1.0082397591372942E-4</v>
      </c>
      <c r="AO184" s="12">
        <f>VLOOKUP($A184,BTC!$A$1:$G$1853,5,FALSE)</f>
        <v>673.34</v>
      </c>
      <c r="AP184" s="12">
        <f>VLOOKUP($A184,XRP!$A$1:$G$1853,5,FALSE)</f>
        <v>6.6569999999999997E-3</v>
      </c>
      <c r="AQ184" s="12">
        <f>VLOOKUP($A184,LTC!$A$1:$G$1853,5,FALSE)</f>
        <v>4.1900000000000004</v>
      </c>
      <c r="AR184" s="12">
        <f>VLOOKUP($A184,ETC!$A$1:$G$1853,5,FALSE)</f>
        <v>0</v>
      </c>
      <c r="AS184" s="12">
        <f>VLOOKUP($A184,ETH!$A$1:$G$1853,5,FALSE)</f>
        <v>12.46</v>
      </c>
      <c r="AT184" s="12">
        <f>VLOOKUP($A184,BCH!$A$1:$G$1853,5,FALSE)</f>
        <v>0</v>
      </c>
      <c r="AU184" s="12">
        <f>VLOOKUP($A184,XMR!$A$1:$G$1853,5,FALSE)</f>
        <v>1.61</v>
      </c>
      <c r="AV184" s="12">
        <f>VLOOKUP($A184,ZEC!$A$1:$G$1853,5,FALSE)</f>
        <v>0</v>
      </c>
      <c r="AW184" s="12">
        <f>VLOOKUP($A184,EOS!$A$1:$G$1853,5,FALSE)</f>
        <v>0</v>
      </c>
      <c r="AX184" s="12">
        <f>VLOOKUP($A184,DASH!$A$1:$G$1853,5,FALSE)</f>
        <v>7.13</v>
      </c>
      <c r="AY184" s="12">
        <f>VLOOKUP($A184,XLM!$A$1:$G$1853,5,FALSE)</f>
        <v>2.1429999999999999E-3</v>
      </c>
      <c r="BA184" s="24">
        <v>1</v>
      </c>
      <c r="BB184" s="24">
        <v>1</v>
      </c>
      <c r="BC184" s="24">
        <v>1</v>
      </c>
      <c r="BD184" s="24">
        <v>0</v>
      </c>
      <c r="BE184" s="24">
        <v>1</v>
      </c>
      <c r="BF184" s="24">
        <v>0</v>
      </c>
      <c r="BG184" s="24">
        <v>1</v>
      </c>
      <c r="BH184" s="24">
        <v>0</v>
      </c>
      <c r="BI184" s="24">
        <v>0</v>
      </c>
      <c r="BJ184" s="24">
        <v>1</v>
      </c>
      <c r="BK184" s="24">
        <v>1</v>
      </c>
      <c r="BM184" s="19">
        <f>IF(SUM(BA183:BK183)=SUM(BA184:BK184),BM183,BM183*SUMPRODUCT(BA184:BK184,AO184:AY184,Q184:AA184)/SUMPRODUCT(BA183:BK183,AO184:AY184,AC184:AM184))</f>
        <v>0.92135790630093795</v>
      </c>
      <c r="BN184" s="26">
        <f>SUMPRODUCT(AO184:AY184,BA184:BK184,Q184:AA184)/BM184</f>
        <v>543.02055741592744</v>
      </c>
      <c r="BO184">
        <f t="shared" si="55"/>
        <v>673.34</v>
      </c>
    </row>
    <row r="185" spans="1:67" x14ac:dyDescent="0.75">
      <c r="A185" s="3">
        <v>42552</v>
      </c>
      <c r="B185" s="46">
        <f>INDEX('Index Volume'!B:B,MATCH(Index_New!$A185,'Index Volume'!$A:$A,0))</f>
        <v>134431008</v>
      </c>
      <c r="C185" s="46">
        <f>INDEX('Index Volume'!C:C,MATCH(Index_New!$A185,'Index Volume'!$A:$A,0))</f>
        <v>993538</v>
      </c>
      <c r="D185" s="46">
        <f>INDEX('Index Volume'!D:D,MATCH(Index_New!$A185,'Index Volume'!$A:$A,0))</f>
        <v>6987180</v>
      </c>
      <c r="E185" s="46">
        <f>INDEX('Index Volume'!E:E,MATCH(Index_New!$A185,'Index Volume'!$A:$A,0))</f>
        <v>0</v>
      </c>
      <c r="F185" s="46">
        <f>INDEX('Index Volume'!F:F,MATCH(Index_New!$A185,'Index Volume'!$A:$A,0))</f>
        <v>17236500</v>
      </c>
      <c r="G185" s="46">
        <f>INDEX('Index Volume'!G:G,MATCH(Index_New!$A185,'Index Volume'!$A:$A,0))</f>
        <v>0</v>
      </c>
      <c r="H185" s="46">
        <f>INDEX('Index Volume'!H:H,MATCH(Index_New!$A185,'Index Volume'!$A:$A,0))</f>
        <v>148728</v>
      </c>
      <c r="I185" s="46">
        <f>INDEX('Index Volume'!I:I,MATCH(Index_New!$A185,'Index Volume'!$A:$A,0))</f>
        <v>0</v>
      </c>
      <c r="J185" s="46">
        <f>INDEX('Index Volume'!J:J,MATCH(Index_New!$A185,'Index Volume'!$A:$A,0))</f>
        <v>0</v>
      </c>
      <c r="K185" s="46">
        <f>INDEX('Index Volume'!K:K,MATCH(Index_New!$A185,'Index Volume'!$A:$A,0))</f>
        <v>251575</v>
      </c>
      <c r="L185" s="46">
        <f>INDEX('Index Volume'!L:L,MATCH(Index_New!$A185,'Index Volume'!$A:$A,0))</f>
        <v>77519</v>
      </c>
      <c r="M185" s="46">
        <f t="shared" si="41"/>
        <v>160126048</v>
      </c>
      <c r="N185" s="1">
        <f t="shared" si="42"/>
        <v>160126048</v>
      </c>
      <c r="O185" t="b">
        <f t="shared" si="43"/>
        <v>1</v>
      </c>
      <c r="Q185" s="7">
        <f t="shared" si="44"/>
        <v>0.87184564686082155</v>
      </c>
      <c r="R185" s="7">
        <f t="shared" si="45"/>
        <v>6.5653778751733963E-3</v>
      </c>
      <c r="S185" s="7">
        <f t="shared" si="46"/>
        <v>1.7972077364714609E-2</v>
      </c>
      <c r="T185" s="7">
        <f t="shared" si="47"/>
        <v>0</v>
      </c>
      <c r="U185" s="7">
        <f t="shared" si="48"/>
        <v>9.9124295724146633E-2</v>
      </c>
      <c r="V185" s="7">
        <f t="shared" si="49"/>
        <v>0</v>
      </c>
      <c r="W185" s="7">
        <f t="shared" si="50"/>
        <v>1.4599431119774447E-3</v>
      </c>
      <c r="X185" s="7">
        <f t="shared" si="51"/>
        <v>0</v>
      </c>
      <c r="Y185" s="7">
        <f t="shared" si="52"/>
        <v>0</v>
      </c>
      <c r="Z185" s="7">
        <f t="shared" si="53"/>
        <v>2.0789798685771415E-3</v>
      </c>
      <c r="AA185" s="7">
        <f t="shared" si="54"/>
        <v>9.5367919458926747E-4</v>
      </c>
      <c r="AC185" s="7">
        <f>IF(DAY($A185)=1,VLOOKUP($A185-1,$A$2:$L$1124,$Q$1,FALSE)/VLOOKUP($A185-1,$A$2:$N$1124,14,FALSE),AC184)</f>
        <v>0.87184564686082155</v>
      </c>
      <c r="AD185" s="7">
        <f>IF(DAY($A185)=1,VLOOKUP($A185-1,$A$2:$L$1124,$R$1,FALSE)/VLOOKUP($A185-1,$A$2:$N$1124,14,FALSE),AD184)</f>
        <v>6.5653778751733963E-3</v>
      </c>
      <c r="AE185" s="7">
        <f>IF(DAY($A185)=1,VLOOKUP($A185-1,$A$2:$L$1124,$S$1,FALSE)/VLOOKUP($A185-1,$A$2:$N$1124,14,FALSE),AE184)</f>
        <v>1.7972077364714609E-2</v>
      </c>
      <c r="AF185" s="7">
        <f>IF(DAY($A185)=1,VLOOKUP($A185-1,$A$2:$L$1124,$T$1,FALSE)/VLOOKUP($A185-1,$A$2:$N$1124,14,FALSE),AF184)</f>
        <v>0</v>
      </c>
      <c r="AG185" s="7">
        <f>IF(DAY($A185)=1,VLOOKUP($A185-1,$A$2:$L$1124,$U$1,FALSE)/VLOOKUP($A185-1,$A$2:$N$1124,14,FALSE),AG184)</f>
        <v>9.9124295724146633E-2</v>
      </c>
      <c r="AH185" s="7">
        <f>IF(DAY($A185)=1,VLOOKUP($A185-1,$A$2:$L$1124,$V$1,FALSE)/VLOOKUP($A185-1,$A$2:$N$1124,14,FALSE),AH184)</f>
        <v>0</v>
      </c>
      <c r="AI185" s="7">
        <f>IF(DAY($A185)=1,VLOOKUP($A185-1,$A$2:$L$1124,$W$1,FALSE)/VLOOKUP($A185-1,$A$2:$N$1124,14,FALSE),AI184)</f>
        <v>1.4599431119774447E-3</v>
      </c>
      <c r="AJ185" s="7">
        <f>IF(DAY($A185)=1,VLOOKUP($A185-1,$A$2:$L$1124,$X$1,FALSE)/VLOOKUP($A185-1,$A$2:$N$1124,14,FALSE),AJ184)</f>
        <v>0</v>
      </c>
      <c r="AK185" s="7">
        <f>IF(DAY($A185)=1,VLOOKUP($A185-1,$A$2:$L$1124,$Y$1,FALSE)/VLOOKUP($A185-1,$A$2:$N$1124,14,FALSE),AK184)</f>
        <v>0</v>
      </c>
      <c r="AL185" s="7">
        <f>IF(DAY($A185)=1,VLOOKUP($A185-1,$A$2:$L$1124,$Z$1,FALSE)/VLOOKUP($A185-1,$A$2:$N$1124,14,FALSE),AL184)</f>
        <v>2.0789798685771415E-3</v>
      </c>
      <c r="AM185" s="7">
        <f>IF(DAY($A185)=1,VLOOKUP($A185-1,$A$2:$L$1124,$AA$1,FALSE)/VLOOKUP($A185-1,$A$2:$N$1124,14,FALSE),AM184)</f>
        <v>9.5367919458926747E-4</v>
      </c>
      <c r="AO185" s="12">
        <f>VLOOKUP($A185,BTC!$A$1:$G$1853,5,FALSE)</f>
        <v>676.3</v>
      </c>
      <c r="AP185" s="12">
        <f>VLOOKUP($A185,XRP!$A$1:$G$1853,5,FALSE)</f>
        <v>6.7869999999999996E-3</v>
      </c>
      <c r="AQ185" s="12">
        <f>VLOOKUP($A185,LTC!$A$1:$G$1853,5,FALSE)</f>
        <v>4.26</v>
      </c>
      <c r="AR185" s="12">
        <f>VLOOKUP($A185,ETC!$A$1:$G$1853,5,FALSE)</f>
        <v>0</v>
      </c>
      <c r="AS185" s="12">
        <f>VLOOKUP($A185,ETH!$A$1:$G$1853,5,FALSE)</f>
        <v>12.2</v>
      </c>
      <c r="AT185" s="12">
        <f>VLOOKUP($A185,BCH!$A$1:$G$1853,5,FALSE)</f>
        <v>0</v>
      </c>
      <c r="AU185" s="12">
        <f>VLOOKUP($A185,XMR!$A$1:$G$1853,5,FALSE)</f>
        <v>1.66</v>
      </c>
      <c r="AV185" s="12">
        <f>VLOOKUP($A185,ZEC!$A$1:$G$1853,5,FALSE)</f>
        <v>0</v>
      </c>
      <c r="AW185" s="12">
        <f>VLOOKUP($A185,EOS!$A$1:$G$1853,5,FALSE)</f>
        <v>0</v>
      </c>
      <c r="AX185" s="12">
        <f>VLOOKUP($A185,DASH!$A$1:$G$1853,5,FALSE)</f>
        <v>7.24</v>
      </c>
      <c r="AY185" s="12">
        <f>VLOOKUP($A185,XLM!$A$1:$G$1853,5,FALSE)</f>
        <v>2.0349999999999999E-3</v>
      </c>
      <c r="BA185" s="24">
        <v>1</v>
      </c>
      <c r="BB185" s="24">
        <v>1</v>
      </c>
      <c r="BC185" s="24">
        <v>1</v>
      </c>
      <c r="BD185" s="24">
        <v>0</v>
      </c>
      <c r="BE185" s="24">
        <v>1</v>
      </c>
      <c r="BF185" s="24">
        <v>0</v>
      </c>
      <c r="BG185" s="24">
        <v>1</v>
      </c>
      <c r="BH185" s="24">
        <v>0</v>
      </c>
      <c r="BI185" s="24">
        <v>0</v>
      </c>
      <c r="BJ185" s="24">
        <v>1</v>
      </c>
      <c r="BK185" s="24">
        <v>1</v>
      </c>
      <c r="BM185" s="19">
        <f>IF(SUM(BA184:BK184)=SUM(BA185:BK185),BM184,BM184*SUMPRODUCT(BA185:BK185,AO185:AY185,Q185:AA185)/SUMPRODUCT(BA184:BK184,AO185:AY185,AC185:AM185))</f>
        <v>0.92135790630093795</v>
      </c>
      <c r="BN185" s="26">
        <f>SUMPRODUCT(AO185:AY185,BA185:BK185,Q185:AA185)/BM185</f>
        <v>641.37139998247335</v>
      </c>
      <c r="BO185">
        <f t="shared" si="55"/>
        <v>676.3</v>
      </c>
    </row>
    <row r="186" spans="1:67" x14ac:dyDescent="0.75">
      <c r="A186" s="4">
        <v>42553</v>
      </c>
      <c r="B186" s="46">
        <f>INDEX('Index Volume'!B:B,MATCH(Index_New!$A186,'Index Volume'!$A:$A,0))</f>
        <v>112354000</v>
      </c>
      <c r="C186" s="46">
        <f>INDEX('Index Volume'!C:C,MATCH(Index_New!$A186,'Index Volume'!$A:$A,0))</f>
        <v>503769</v>
      </c>
      <c r="D186" s="46">
        <f>INDEX('Index Volume'!D:D,MATCH(Index_New!$A186,'Index Volume'!$A:$A,0))</f>
        <v>16646200</v>
      </c>
      <c r="E186" s="46">
        <f>INDEX('Index Volume'!E:E,MATCH(Index_New!$A186,'Index Volume'!$A:$A,0))</f>
        <v>0</v>
      </c>
      <c r="F186" s="46">
        <f>INDEX('Index Volume'!F:F,MATCH(Index_New!$A186,'Index Volume'!$A:$A,0))</f>
        <v>8987070</v>
      </c>
      <c r="G186" s="46">
        <f>INDEX('Index Volume'!G:G,MATCH(Index_New!$A186,'Index Volume'!$A:$A,0))</f>
        <v>0</v>
      </c>
      <c r="H186" s="46">
        <f>INDEX('Index Volume'!H:H,MATCH(Index_New!$A186,'Index Volume'!$A:$A,0))</f>
        <v>228270</v>
      </c>
      <c r="I186" s="46">
        <f>INDEX('Index Volume'!I:I,MATCH(Index_New!$A186,'Index Volume'!$A:$A,0))</f>
        <v>0</v>
      </c>
      <c r="J186" s="46">
        <f>INDEX('Index Volume'!J:J,MATCH(Index_New!$A186,'Index Volume'!$A:$A,0))</f>
        <v>0</v>
      </c>
      <c r="K186" s="46">
        <f>INDEX('Index Volume'!K:K,MATCH(Index_New!$A186,'Index Volume'!$A:$A,0))</f>
        <v>279444</v>
      </c>
      <c r="L186" s="46">
        <f>INDEX('Index Volume'!L:L,MATCH(Index_New!$A186,'Index Volume'!$A:$A,0))</f>
        <v>46649</v>
      </c>
      <c r="M186" s="46">
        <f t="shared" si="41"/>
        <v>139045402</v>
      </c>
      <c r="N186" s="1">
        <f t="shared" si="42"/>
        <v>139045402</v>
      </c>
      <c r="O186" t="b">
        <f t="shared" si="43"/>
        <v>1</v>
      </c>
      <c r="Q186" s="7">
        <f t="shared" si="44"/>
        <v>0.87184564686082155</v>
      </c>
      <c r="R186" s="7">
        <f t="shared" si="45"/>
        <v>6.5653778751733963E-3</v>
      </c>
      <c r="S186" s="7">
        <f t="shared" si="46"/>
        <v>1.7972077364714609E-2</v>
      </c>
      <c r="T186" s="7">
        <f t="shared" si="47"/>
        <v>0</v>
      </c>
      <c r="U186" s="7">
        <f t="shared" si="48"/>
        <v>9.9124295724146633E-2</v>
      </c>
      <c r="V186" s="7">
        <f t="shared" si="49"/>
        <v>0</v>
      </c>
      <c r="W186" s="7">
        <f t="shared" si="50"/>
        <v>1.4599431119774447E-3</v>
      </c>
      <c r="X186" s="7">
        <f t="shared" si="51"/>
        <v>0</v>
      </c>
      <c r="Y186" s="7">
        <f t="shared" si="52"/>
        <v>0</v>
      </c>
      <c r="Z186" s="7">
        <f t="shared" si="53"/>
        <v>2.0789798685771415E-3</v>
      </c>
      <c r="AA186" s="7">
        <f t="shared" si="54"/>
        <v>9.5367919458926747E-4</v>
      </c>
      <c r="AC186" s="7">
        <f>IF(DAY($A186)=1,VLOOKUP($A186-1,$A$2:$L$1124,$Q$1,FALSE)/VLOOKUP($A186-1,$A$2:$N$1124,14,FALSE),AC185)</f>
        <v>0.87184564686082155</v>
      </c>
      <c r="AD186" s="7">
        <f>IF(DAY($A186)=1,VLOOKUP($A186-1,$A$2:$L$1124,$R$1,FALSE)/VLOOKUP($A186-1,$A$2:$N$1124,14,FALSE),AD185)</f>
        <v>6.5653778751733963E-3</v>
      </c>
      <c r="AE186" s="7">
        <f>IF(DAY($A186)=1,VLOOKUP($A186-1,$A$2:$L$1124,$S$1,FALSE)/VLOOKUP($A186-1,$A$2:$N$1124,14,FALSE),AE185)</f>
        <v>1.7972077364714609E-2</v>
      </c>
      <c r="AF186" s="7">
        <f>IF(DAY($A186)=1,VLOOKUP($A186-1,$A$2:$L$1124,$T$1,FALSE)/VLOOKUP($A186-1,$A$2:$N$1124,14,FALSE),AF185)</f>
        <v>0</v>
      </c>
      <c r="AG186" s="7">
        <f>IF(DAY($A186)=1,VLOOKUP($A186-1,$A$2:$L$1124,$U$1,FALSE)/VLOOKUP($A186-1,$A$2:$N$1124,14,FALSE),AG185)</f>
        <v>9.9124295724146633E-2</v>
      </c>
      <c r="AH186" s="7">
        <f>IF(DAY($A186)=1,VLOOKUP($A186-1,$A$2:$L$1124,$V$1,FALSE)/VLOOKUP($A186-1,$A$2:$N$1124,14,FALSE),AH185)</f>
        <v>0</v>
      </c>
      <c r="AI186" s="7">
        <f>IF(DAY($A186)=1,VLOOKUP($A186-1,$A$2:$L$1124,$W$1,FALSE)/VLOOKUP($A186-1,$A$2:$N$1124,14,FALSE),AI185)</f>
        <v>1.4599431119774447E-3</v>
      </c>
      <c r="AJ186" s="7">
        <f>IF(DAY($A186)=1,VLOOKUP($A186-1,$A$2:$L$1124,$X$1,FALSE)/VLOOKUP($A186-1,$A$2:$N$1124,14,FALSE),AJ185)</f>
        <v>0</v>
      </c>
      <c r="AK186" s="7">
        <f>IF(DAY($A186)=1,VLOOKUP($A186-1,$A$2:$L$1124,$Y$1,FALSE)/VLOOKUP($A186-1,$A$2:$N$1124,14,FALSE),AK185)</f>
        <v>0</v>
      </c>
      <c r="AL186" s="7">
        <f>IF(DAY($A186)=1,VLOOKUP($A186-1,$A$2:$L$1124,$Z$1,FALSE)/VLOOKUP($A186-1,$A$2:$N$1124,14,FALSE),AL185)</f>
        <v>2.0789798685771415E-3</v>
      </c>
      <c r="AM186" s="7">
        <f>IF(DAY($A186)=1,VLOOKUP($A186-1,$A$2:$L$1124,$AA$1,FALSE)/VLOOKUP($A186-1,$A$2:$N$1124,14,FALSE),AM185)</f>
        <v>9.5367919458926747E-4</v>
      </c>
      <c r="AO186" s="12">
        <f>VLOOKUP($A186,BTC!$A$1:$G$1853,5,FALSE)</f>
        <v>703.7</v>
      </c>
      <c r="AP186" s="12">
        <f>VLOOKUP($A186,XRP!$A$1:$G$1853,5,FALSE)</f>
        <v>6.6990000000000001E-3</v>
      </c>
      <c r="AQ186" s="12">
        <f>VLOOKUP($A186,LTC!$A$1:$G$1853,5,FALSE)</f>
        <v>4.59</v>
      </c>
      <c r="AR186" s="12">
        <f>VLOOKUP($A186,ETC!$A$1:$G$1853,5,FALSE)</f>
        <v>0</v>
      </c>
      <c r="AS186" s="12">
        <f>VLOOKUP($A186,ETH!$A$1:$G$1853,5,FALSE)</f>
        <v>12.13</v>
      </c>
      <c r="AT186" s="12">
        <f>VLOOKUP($A186,BCH!$A$1:$G$1853,5,FALSE)</f>
        <v>0</v>
      </c>
      <c r="AU186" s="12">
        <f>VLOOKUP($A186,XMR!$A$1:$G$1853,5,FALSE)</f>
        <v>1.75</v>
      </c>
      <c r="AV186" s="12">
        <f>VLOOKUP($A186,ZEC!$A$1:$G$1853,5,FALSE)</f>
        <v>0</v>
      </c>
      <c r="AW186" s="12">
        <f>VLOOKUP($A186,EOS!$A$1:$G$1853,5,FALSE)</f>
        <v>0</v>
      </c>
      <c r="AX186" s="12">
        <f>VLOOKUP($A186,DASH!$A$1:$G$1853,5,FALSE)</f>
        <v>7.18</v>
      </c>
      <c r="AY186" s="12">
        <f>VLOOKUP($A186,XLM!$A$1:$G$1853,5,FALSE)</f>
        <v>2.0400000000000001E-3</v>
      </c>
      <c r="BA186" s="24">
        <v>1</v>
      </c>
      <c r="BB186" s="24">
        <v>1</v>
      </c>
      <c r="BC186" s="24">
        <v>1</v>
      </c>
      <c r="BD186" s="24">
        <v>0</v>
      </c>
      <c r="BE186" s="24">
        <v>1</v>
      </c>
      <c r="BF186" s="24">
        <v>0</v>
      </c>
      <c r="BG186" s="24">
        <v>1</v>
      </c>
      <c r="BH186" s="24">
        <v>0</v>
      </c>
      <c r="BI186" s="24">
        <v>0</v>
      </c>
      <c r="BJ186" s="24">
        <v>1</v>
      </c>
      <c r="BK186" s="24">
        <v>1</v>
      </c>
      <c r="BM186" s="19">
        <f>IF(SUM(BA185:BK185)=SUM(BA186:BK186),BM185,BM185*SUMPRODUCT(BA186:BK186,AO186:AY186,Q186:AA186)/SUMPRODUCT(BA185:BK185,AO186:AY186,AC186:AM186))</f>
        <v>0.92135790630093795</v>
      </c>
      <c r="BN186" s="26">
        <f>SUMPRODUCT(AO186:AY186,BA186:BK186,Q186:AA186)/BM186</f>
        <v>667.29788167710933</v>
      </c>
      <c r="BO186">
        <f t="shared" si="55"/>
        <v>703.7</v>
      </c>
    </row>
    <row r="187" spans="1:67" x14ac:dyDescent="0.75">
      <c r="A187" s="3">
        <v>42554</v>
      </c>
      <c r="B187" s="46">
        <f>INDEX('Index Volume'!B:B,MATCH(Index_New!$A187,'Index Volume'!$A:$A,0))</f>
        <v>129512000</v>
      </c>
      <c r="C187" s="46">
        <f>INDEX('Index Volume'!C:C,MATCH(Index_New!$A187,'Index Volume'!$A:$A,0))</f>
        <v>536311</v>
      </c>
      <c r="D187" s="46">
        <f>INDEX('Index Volume'!D:D,MATCH(Index_New!$A187,'Index Volume'!$A:$A,0))</f>
        <v>7659710</v>
      </c>
      <c r="E187" s="46">
        <f>INDEX('Index Volume'!E:E,MATCH(Index_New!$A187,'Index Volume'!$A:$A,0))</f>
        <v>0</v>
      </c>
      <c r="F187" s="46">
        <f>INDEX('Index Volume'!F:F,MATCH(Index_New!$A187,'Index Volume'!$A:$A,0))</f>
        <v>10588700</v>
      </c>
      <c r="G187" s="46">
        <f>INDEX('Index Volume'!G:G,MATCH(Index_New!$A187,'Index Volume'!$A:$A,0))</f>
        <v>0</v>
      </c>
      <c r="H187" s="46">
        <f>INDEX('Index Volume'!H:H,MATCH(Index_New!$A187,'Index Volume'!$A:$A,0))</f>
        <v>326072</v>
      </c>
      <c r="I187" s="46">
        <f>INDEX('Index Volume'!I:I,MATCH(Index_New!$A187,'Index Volume'!$A:$A,0))</f>
        <v>0</v>
      </c>
      <c r="J187" s="46">
        <f>INDEX('Index Volume'!J:J,MATCH(Index_New!$A187,'Index Volume'!$A:$A,0))</f>
        <v>0</v>
      </c>
      <c r="K187" s="46">
        <f>INDEX('Index Volume'!K:K,MATCH(Index_New!$A187,'Index Volume'!$A:$A,0))</f>
        <v>259776</v>
      </c>
      <c r="L187" s="46">
        <f>INDEX('Index Volume'!L:L,MATCH(Index_New!$A187,'Index Volume'!$A:$A,0))</f>
        <v>49340</v>
      </c>
      <c r="M187" s="46">
        <f t="shared" si="41"/>
        <v>148931909</v>
      </c>
      <c r="N187" s="1">
        <f t="shared" si="42"/>
        <v>148931909</v>
      </c>
      <c r="O187" t="b">
        <f t="shared" si="43"/>
        <v>1</v>
      </c>
      <c r="Q187" s="7">
        <f t="shared" si="44"/>
        <v>0.87184564686082155</v>
      </c>
      <c r="R187" s="7">
        <f t="shared" si="45"/>
        <v>6.5653778751733963E-3</v>
      </c>
      <c r="S187" s="7">
        <f t="shared" si="46"/>
        <v>1.7972077364714609E-2</v>
      </c>
      <c r="T187" s="7">
        <f t="shared" si="47"/>
        <v>0</v>
      </c>
      <c r="U187" s="7">
        <f t="shared" si="48"/>
        <v>9.9124295724146633E-2</v>
      </c>
      <c r="V187" s="7">
        <f t="shared" si="49"/>
        <v>0</v>
      </c>
      <c r="W187" s="7">
        <f t="shared" si="50"/>
        <v>1.4599431119774447E-3</v>
      </c>
      <c r="X187" s="7">
        <f t="shared" si="51"/>
        <v>0</v>
      </c>
      <c r="Y187" s="7">
        <f t="shared" si="52"/>
        <v>0</v>
      </c>
      <c r="Z187" s="7">
        <f t="shared" si="53"/>
        <v>2.0789798685771415E-3</v>
      </c>
      <c r="AA187" s="7">
        <f t="shared" si="54"/>
        <v>9.5367919458926747E-4</v>
      </c>
      <c r="AC187" s="7">
        <f>IF(DAY($A187)=1,VLOOKUP($A187-1,$A$2:$L$1124,$Q$1,FALSE)/VLOOKUP($A187-1,$A$2:$N$1124,14,FALSE),AC186)</f>
        <v>0.87184564686082155</v>
      </c>
      <c r="AD187" s="7">
        <f>IF(DAY($A187)=1,VLOOKUP($A187-1,$A$2:$L$1124,$R$1,FALSE)/VLOOKUP($A187-1,$A$2:$N$1124,14,FALSE),AD186)</f>
        <v>6.5653778751733963E-3</v>
      </c>
      <c r="AE187" s="7">
        <f>IF(DAY($A187)=1,VLOOKUP($A187-1,$A$2:$L$1124,$S$1,FALSE)/VLOOKUP($A187-1,$A$2:$N$1124,14,FALSE),AE186)</f>
        <v>1.7972077364714609E-2</v>
      </c>
      <c r="AF187" s="7">
        <f>IF(DAY($A187)=1,VLOOKUP($A187-1,$A$2:$L$1124,$T$1,FALSE)/VLOOKUP($A187-1,$A$2:$N$1124,14,FALSE),AF186)</f>
        <v>0</v>
      </c>
      <c r="AG187" s="7">
        <f>IF(DAY($A187)=1,VLOOKUP($A187-1,$A$2:$L$1124,$U$1,FALSE)/VLOOKUP($A187-1,$A$2:$N$1124,14,FALSE),AG186)</f>
        <v>9.9124295724146633E-2</v>
      </c>
      <c r="AH187" s="7">
        <f>IF(DAY($A187)=1,VLOOKUP($A187-1,$A$2:$L$1124,$V$1,FALSE)/VLOOKUP($A187-1,$A$2:$N$1124,14,FALSE),AH186)</f>
        <v>0</v>
      </c>
      <c r="AI187" s="7">
        <f>IF(DAY($A187)=1,VLOOKUP($A187-1,$A$2:$L$1124,$W$1,FALSE)/VLOOKUP($A187-1,$A$2:$N$1124,14,FALSE),AI186)</f>
        <v>1.4599431119774447E-3</v>
      </c>
      <c r="AJ187" s="7">
        <f>IF(DAY($A187)=1,VLOOKUP($A187-1,$A$2:$L$1124,$X$1,FALSE)/VLOOKUP($A187-1,$A$2:$N$1124,14,FALSE),AJ186)</f>
        <v>0</v>
      </c>
      <c r="AK187" s="7">
        <f>IF(DAY($A187)=1,VLOOKUP($A187-1,$A$2:$L$1124,$Y$1,FALSE)/VLOOKUP($A187-1,$A$2:$N$1124,14,FALSE),AK186)</f>
        <v>0</v>
      </c>
      <c r="AL187" s="7">
        <f>IF(DAY($A187)=1,VLOOKUP($A187-1,$A$2:$L$1124,$Z$1,FALSE)/VLOOKUP($A187-1,$A$2:$N$1124,14,FALSE),AL186)</f>
        <v>2.0789798685771415E-3</v>
      </c>
      <c r="AM187" s="7">
        <f>IF(DAY($A187)=1,VLOOKUP($A187-1,$A$2:$L$1124,$AA$1,FALSE)/VLOOKUP($A187-1,$A$2:$N$1124,14,FALSE),AM186)</f>
        <v>9.5367919458926747E-4</v>
      </c>
      <c r="AO187" s="12">
        <f>VLOOKUP($A187,BTC!$A$1:$G$1853,5,FALSE)</f>
        <v>658.66</v>
      </c>
      <c r="AP187" s="12">
        <f>VLOOKUP($A187,XRP!$A$1:$G$1853,5,FALSE)</f>
        <v>6.607E-3</v>
      </c>
      <c r="AQ187" s="12">
        <f>VLOOKUP($A187,LTC!$A$1:$G$1853,5,FALSE)</f>
        <v>4.25</v>
      </c>
      <c r="AR187" s="12">
        <f>VLOOKUP($A187,ETC!$A$1:$G$1853,5,FALSE)</f>
        <v>0</v>
      </c>
      <c r="AS187" s="12">
        <f>VLOOKUP($A187,ETH!$A$1:$G$1853,5,FALSE)</f>
        <v>11.72</v>
      </c>
      <c r="AT187" s="12">
        <f>VLOOKUP($A187,BCH!$A$1:$G$1853,5,FALSE)</f>
        <v>0</v>
      </c>
      <c r="AU187" s="12">
        <f>VLOOKUP($A187,XMR!$A$1:$G$1853,5,FALSE)</f>
        <v>1.7</v>
      </c>
      <c r="AV187" s="12">
        <f>VLOOKUP($A187,ZEC!$A$1:$G$1853,5,FALSE)</f>
        <v>0</v>
      </c>
      <c r="AW187" s="12">
        <f>VLOOKUP($A187,EOS!$A$1:$G$1853,5,FALSE)</f>
        <v>0</v>
      </c>
      <c r="AX187" s="12">
        <f>VLOOKUP($A187,DASH!$A$1:$G$1853,5,FALSE)</f>
        <v>7.01</v>
      </c>
      <c r="AY187" s="12">
        <f>VLOOKUP($A187,XLM!$A$1:$G$1853,5,FALSE)</f>
        <v>1.928E-3</v>
      </c>
      <c r="BA187" s="24">
        <v>1</v>
      </c>
      <c r="BB187" s="24">
        <v>1</v>
      </c>
      <c r="BC187" s="24">
        <v>1</v>
      </c>
      <c r="BD187" s="24">
        <v>0</v>
      </c>
      <c r="BE187" s="24">
        <v>1</v>
      </c>
      <c r="BF187" s="24">
        <v>0</v>
      </c>
      <c r="BG187" s="24">
        <v>1</v>
      </c>
      <c r="BH187" s="24">
        <v>0</v>
      </c>
      <c r="BI187" s="24">
        <v>0</v>
      </c>
      <c r="BJ187" s="24">
        <v>1</v>
      </c>
      <c r="BK187" s="24">
        <v>1</v>
      </c>
      <c r="BM187" s="19">
        <f>IF(SUM(BA186:BK186)=SUM(BA187:BK187),BM186,BM186*SUMPRODUCT(BA187:BK187,AO187:AY187,Q187:AA187)/SUMPRODUCT(BA186:BK186,AO187:AY187,AC187:AM187))</f>
        <v>0.92135790630093795</v>
      </c>
      <c r="BN187" s="26">
        <f>SUMPRODUCT(AO187:AY187,BA187:BK187,Q187:AA187)/BM187</f>
        <v>624.6270517337656</v>
      </c>
      <c r="BO187">
        <f t="shared" si="55"/>
        <v>658.66</v>
      </c>
    </row>
    <row r="188" spans="1:67" x14ac:dyDescent="0.75">
      <c r="A188" s="4">
        <v>42555</v>
      </c>
      <c r="B188" s="46">
        <f>INDEX('Index Volume'!B:B,MATCH(Index_New!$A188,'Index Volume'!$A:$A,0))</f>
        <v>92008400</v>
      </c>
      <c r="C188" s="46">
        <f>INDEX('Index Volume'!C:C,MATCH(Index_New!$A188,'Index Volume'!$A:$A,0))</f>
        <v>875970</v>
      </c>
      <c r="D188" s="46">
        <f>INDEX('Index Volume'!D:D,MATCH(Index_New!$A188,'Index Volume'!$A:$A,0))</f>
        <v>5062640</v>
      </c>
      <c r="E188" s="46">
        <f>INDEX('Index Volume'!E:E,MATCH(Index_New!$A188,'Index Volume'!$A:$A,0))</f>
        <v>0</v>
      </c>
      <c r="F188" s="46">
        <f>INDEX('Index Volume'!F:F,MATCH(Index_New!$A188,'Index Volume'!$A:$A,0))</f>
        <v>12943500</v>
      </c>
      <c r="G188" s="46">
        <f>INDEX('Index Volume'!G:G,MATCH(Index_New!$A188,'Index Volume'!$A:$A,0))</f>
        <v>0</v>
      </c>
      <c r="H188" s="46">
        <f>INDEX('Index Volume'!H:H,MATCH(Index_New!$A188,'Index Volume'!$A:$A,0))</f>
        <v>151474</v>
      </c>
      <c r="I188" s="46">
        <f>INDEX('Index Volume'!I:I,MATCH(Index_New!$A188,'Index Volume'!$A:$A,0))</f>
        <v>0</v>
      </c>
      <c r="J188" s="46">
        <f>INDEX('Index Volume'!J:J,MATCH(Index_New!$A188,'Index Volume'!$A:$A,0))</f>
        <v>0</v>
      </c>
      <c r="K188" s="46">
        <f>INDEX('Index Volume'!K:K,MATCH(Index_New!$A188,'Index Volume'!$A:$A,0))</f>
        <v>189054</v>
      </c>
      <c r="L188" s="46">
        <f>INDEX('Index Volume'!L:L,MATCH(Index_New!$A188,'Index Volume'!$A:$A,0))</f>
        <v>99562</v>
      </c>
      <c r="M188" s="46">
        <f t="shared" si="41"/>
        <v>111330600</v>
      </c>
      <c r="N188" s="1">
        <f t="shared" si="42"/>
        <v>111330600</v>
      </c>
      <c r="O188" t="b">
        <f t="shared" si="43"/>
        <v>1</v>
      </c>
      <c r="Q188" s="7">
        <f t="shared" si="44"/>
        <v>0.87184564686082155</v>
      </c>
      <c r="R188" s="7">
        <f t="shared" si="45"/>
        <v>6.5653778751733963E-3</v>
      </c>
      <c r="S188" s="7">
        <f t="shared" si="46"/>
        <v>1.7972077364714609E-2</v>
      </c>
      <c r="T188" s="7">
        <f t="shared" si="47"/>
        <v>0</v>
      </c>
      <c r="U188" s="7">
        <f t="shared" si="48"/>
        <v>9.9124295724146633E-2</v>
      </c>
      <c r="V188" s="7">
        <f t="shared" si="49"/>
        <v>0</v>
      </c>
      <c r="W188" s="7">
        <f t="shared" si="50"/>
        <v>1.4599431119774447E-3</v>
      </c>
      <c r="X188" s="7">
        <f t="shared" si="51"/>
        <v>0</v>
      </c>
      <c r="Y188" s="7">
        <f t="shared" si="52"/>
        <v>0</v>
      </c>
      <c r="Z188" s="7">
        <f t="shared" si="53"/>
        <v>2.0789798685771415E-3</v>
      </c>
      <c r="AA188" s="7">
        <f t="shared" si="54"/>
        <v>9.5367919458926747E-4</v>
      </c>
      <c r="AC188" s="7">
        <f>IF(DAY($A188)=1,VLOOKUP($A188-1,$A$2:$L$1124,$Q$1,FALSE)/VLOOKUP($A188-1,$A$2:$N$1124,14,FALSE),AC187)</f>
        <v>0.87184564686082155</v>
      </c>
      <c r="AD188" s="7">
        <f>IF(DAY($A188)=1,VLOOKUP($A188-1,$A$2:$L$1124,$R$1,FALSE)/VLOOKUP($A188-1,$A$2:$N$1124,14,FALSE),AD187)</f>
        <v>6.5653778751733963E-3</v>
      </c>
      <c r="AE188" s="7">
        <f>IF(DAY($A188)=1,VLOOKUP($A188-1,$A$2:$L$1124,$S$1,FALSE)/VLOOKUP($A188-1,$A$2:$N$1124,14,FALSE),AE187)</f>
        <v>1.7972077364714609E-2</v>
      </c>
      <c r="AF188" s="7">
        <f>IF(DAY($A188)=1,VLOOKUP($A188-1,$A$2:$L$1124,$T$1,FALSE)/VLOOKUP($A188-1,$A$2:$N$1124,14,FALSE),AF187)</f>
        <v>0</v>
      </c>
      <c r="AG188" s="7">
        <f>IF(DAY($A188)=1,VLOOKUP($A188-1,$A$2:$L$1124,$U$1,FALSE)/VLOOKUP($A188-1,$A$2:$N$1124,14,FALSE),AG187)</f>
        <v>9.9124295724146633E-2</v>
      </c>
      <c r="AH188" s="7">
        <f>IF(DAY($A188)=1,VLOOKUP($A188-1,$A$2:$L$1124,$V$1,FALSE)/VLOOKUP($A188-1,$A$2:$N$1124,14,FALSE),AH187)</f>
        <v>0</v>
      </c>
      <c r="AI188" s="7">
        <f>IF(DAY($A188)=1,VLOOKUP($A188-1,$A$2:$L$1124,$W$1,FALSE)/VLOOKUP($A188-1,$A$2:$N$1124,14,FALSE),AI187)</f>
        <v>1.4599431119774447E-3</v>
      </c>
      <c r="AJ188" s="7">
        <f>IF(DAY($A188)=1,VLOOKUP($A188-1,$A$2:$L$1124,$X$1,FALSE)/VLOOKUP($A188-1,$A$2:$N$1124,14,FALSE),AJ187)</f>
        <v>0</v>
      </c>
      <c r="AK188" s="7">
        <f>IF(DAY($A188)=1,VLOOKUP($A188-1,$A$2:$L$1124,$Y$1,FALSE)/VLOOKUP($A188-1,$A$2:$N$1124,14,FALSE),AK187)</f>
        <v>0</v>
      </c>
      <c r="AL188" s="7">
        <f>IF(DAY($A188)=1,VLOOKUP($A188-1,$A$2:$L$1124,$Z$1,FALSE)/VLOOKUP($A188-1,$A$2:$N$1124,14,FALSE),AL187)</f>
        <v>2.0789798685771415E-3</v>
      </c>
      <c r="AM188" s="7">
        <f>IF(DAY($A188)=1,VLOOKUP($A188-1,$A$2:$L$1124,$AA$1,FALSE)/VLOOKUP($A188-1,$A$2:$N$1124,14,FALSE),AM187)</f>
        <v>9.5367919458926747E-4</v>
      </c>
      <c r="AO188" s="12">
        <f>VLOOKUP($A188,BTC!$A$1:$G$1853,5,FALSE)</f>
        <v>683.66</v>
      </c>
      <c r="AP188" s="12">
        <f>VLOOKUP($A188,XRP!$A$1:$G$1853,5,FALSE)</f>
        <v>7.0280000000000004E-3</v>
      </c>
      <c r="AQ188" s="12">
        <f>VLOOKUP($A188,LTC!$A$1:$G$1853,5,FALSE)</f>
        <v>4.54</v>
      </c>
      <c r="AR188" s="12">
        <f>VLOOKUP($A188,ETC!$A$1:$G$1853,5,FALSE)</f>
        <v>0</v>
      </c>
      <c r="AS188" s="12">
        <f>VLOOKUP($A188,ETH!$A$1:$G$1853,5,FALSE)</f>
        <v>11.47</v>
      </c>
      <c r="AT188" s="12">
        <f>VLOOKUP($A188,BCH!$A$1:$G$1853,5,FALSE)</f>
        <v>0</v>
      </c>
      <c r="AU188" s="12">
        <f>VLOOKUP($A188,XMR!$A$1:$G$1853,5,FALSE)</f>
        <v>1.71</v>
      </c>
      <c r="AV188" s="12">
        <f>VLOOKUP($A188,ZEC!$A$1:$G$1853,5,FALSE)</f>
        <v>0</v>
      </c>
      <c r="AW188" s="12">
        <f>VLOOKUP($A188,EOS!$A$1:$G$1853,5,FALSE)</f>
        <v>0</v>
      </c>
      <c r="AX188" s="12">
        <f>VLOOKUP($A188,DASH!$A$1:$G$1853,5,FALSE)</f>
        <v>7.08</v>
      </c>
      <c r="AY188" s="12">
        <f>VLOOKUP($A188,XLM!$A$1:$G$1853,5,FALSE)</f>
        <v>1.9350000000000001E-3</v>
      </c>
      <c r="BA188" s="24">
        <v>1</v>
      </c>
      <c r="BB188" s="24">
        <v>1</v>
      </c>
      <c r="BC188" s="24">
        <v>1</v>
      </c>
      <c r="BD188" s="24">
        <v>0</v>
      </c>
      <c r="BE188" s="24">
        <v>1</v>
      </c>
      <c r="BF188" s="24">
        <v>0</v>
      </c>
      <c r="BG188" s="24">
        <v>1</v>
      </c>
      <c r="BH188" s="24">
        <v>0</v>
      </c>
      <c r="BI188" s="24">
        <v>0</v>
      </c>
      <c r="BJ188" s="24">
        <v>1</v>
      </c>
      <c r="BK188" s="24">
        <v>1</v>
      </c>
      <c r="BM188" s="19">
        <f>IF(SUM(BA187:BK187)=SUM(BA188:BK188),BM187,BM187*SUMPRODUCT(BA188:BK188,AO188:AY188,Q188:AA188)/SUMPRODUCT(BA187:BK187,AO188:AY188,AC188:AM188))</f>
        <v>0.92135790630093795</v>
      </c>
      <c r="BN188" s="26">
        <f>SUMPRODUCT(AO188:AY188,BA188:BK188,Q188:AA188)/BM188</f>
        <v>648.26253013995426</v>
      </c>
      <c r="BO188">
        <f t="shared" si="55"/>
        <v>683.66</v>
      </c>
    </row>
    <row r="189" spans="1:67" x14ac:dyDescent="0.75">
      <c r="A189" s="3">
        <v>42556</v>
      </c>
      <c r="B189" s="46">
        <f>INDEX('Index Volume'!B:B,MATCH(Index_New!$A189,'Index Volume'!$A:$A,0))</f>
        <v>130476000</v>
      </c>
      <c r="C189" s="46">
        <f>INDEX('Index Volume'!C:C,MATCH(Index_New!$A189,'Index Volume'!$A:$A,0))</f>
        <v>598865</v>
      </c>
      <c r="D189" s="46">
        <f>INDEX('Index Volume'!D:D,MATCH(Index_New!$A189,'Index Volume'!$A:$A,0))</f>
        <v>4707390</v>
      </c>
      <c r="E189" s="46">
        <f>INDEX('Index Volume'!E:E,MATCH(Index_New!$A189,'Index Volume'!$A:$A,0))</f>
        <v>0</v>
      </c>
      <c r="F189" s="46">
        <f>INDEX('Index Volume'!F:F,MATCH(Index_New!$A189,'Index Volume'!$A:$A,0))</f>
        <v>45526900</v>
      </c>
      <c r="G189" s="46">
        <f>INDEX('Index Volume'!G:G,MATCH(Index_New!$A189,'Index Volume'!$A:$A,0))</f>
        <v>0</v>
      </c>
      <c r="H189" s="46">
        <f>INDEX('Index Volume'!H:H,MATCH(Index_New!$A189,'Index Volume'!$A:$A,0))</f>
        <v>154989</v>
      </c>
      <c r="I189" s="46">
        <f>INDEX('Index Volume'!I:I,MATCH(Index_New!$A189,'Index Volume'!$A:$A,0))</f>
        <v>0</v>
      </c>
      <c r="J189" s="46">
        <f>INDEX('Index Volume'!J:J,MATCH(Index_New!$A189,'Index Volume'!$A:$A,0))</f>
        <v>0</v>
      </c>
      <c r="K189" s="46">
        <f>INDEX('Index Volume'!K:K,MATCH(Index_New!$A189,'Index Volume'!$A:$A,0))</f>
        <v>237373</v>
      </c>
      <c r="L189" s="46">
        <f>INDEX('Index Volume'!L:L,MATCH(Index_New!$A189,'Index Volume'!$A:$A,0))</f>
        <v>81723</v>
      </c>
      <c r="M189" s="46">
        <f t="shared" si="41"/>
        <v>181783240</v>
      </c>
      <c r="N189" s="1">
        <f t="shared" si="42"/>
        <v>181783240</v>
      </c>
      <c r="O189" t="b">
        <f t="shared" si="43"/>
        <v>1</v>
      </c>
      <c r="Q189" s="7">
        <f t="shared" si="44"/>
        <v>0.87184564686082155</v>
      </c>
      <c r="R189" s="7">
        <f t="shared" si="45"/>
        <v>6.5653778751733963E-3</v>
      </c>
      <c r="S189" s="7">
        <f t="shared" si="46"/>
        <v>1.7972077364714609E-2</v>
      </c>
      <c r="T189" s="7">
        <f t="shared" si="47"/>
        <v>0</v>
      </c>
      <c r="U189" s="7">
        <f t="shared" si="48"/>
        <v>9.9124295724146633E-2</v>
      </c>
      <c r="V189" s="7">
        <f t="shared" si="49"/>
        <v>0</v>
      </c>
      <c r="W189" s="7">
        <f t="shared" si="50"/>
        <v>1.4599431119774447E-3</v>
      </c>
      <c r="X189" s="7">
        <f t="shared" si="51"/>
        <v>0</v>
      </c>
      <c r="Y189" s="7">
        <f t="shared" si="52"/>
        <v>0</v>
      </c>
      <c r="Z189" s="7">
        <f t="shared" si="53"/>
        <v>2.0789798685771415E-3</v>
      </c>
      <c r="AA189" s="7">
        <f t="shared" si="54"/>
        <v>9.5367919458926747E-4</v>
      </c>
      <c r="AC189" s="7">
        <f>IF(DAY($A189)=1,VLOOKUP($A189-1,$A$2:$L$1124,$Q$1,FALSE)/VLOOKUP($A189-1,$A$2:$N$1124,14,FALSE),AC188)</f>
        <v>0.87184564686082155</v>
      </c>
      <c r="AD189" s="7">
        <f>IF(DAY($A189)=1,VLOOKUP($A189-1,$A$2:$L$1124,$R$1,FALSE)/VLOOKUP($A189-1,$A$2:$N$1124,14,FALSE),AD188)</f>
        <v>6.5653778751733963E-3</v>
      </c>
      <c r="AE189" s="7">
        <f>IF(DAY($A189)=1,VLOOKUP($A189-1,$A$2:$L$1124,$S$1,FALSE)/VLOOKUP($A189-1,$A$2:$N$1124,14,FALSE),AE188)</f>
        <v>1.7972077364714609E-2</v>
      </c>
      <c r="AF189" s="7">
        <f>IF(DAY($A189)=1,VLOOKUP($A189-1,$A$2:$L$1124,$T$1,FALSE)/VLOOKUP($A189-1,$A$2:$N$1124,14,FALSE),AF188)</f>
        <v>0</v>
      </c>
      <c r="AG189" s="7">
        <f>IF(DAY($A189)=1,VLOOKUP($A189-1,$A$2:$L$1124,$U$1,FALSE)/VLOOKUP($A189-1,$A$2:$N$1124,14,FALSE),AG188)</f>
        <v>9.9124295724146633E-2</v>
      </c>
      <c r="AH189" s="7">
        <f>IF(DAY($A189)=1,VLOOKUP($A189-1,$A$2:$L$1124,$V$1,FALSE)/VLOOKUP($A189-1,$A$2:$N$1124,14,FALSE),AH188)</f>
        <v>0</v>
      </c>
      <c r="AI189" s="7">
        <f>IF(DAY($A189)=1,VLOOKUP($A189-1,$A$2:$L$1124,$W$1,FALSE)/VLOOKUP($A189-1,$A$2:$N$1124,14,FALSE),AI188)</f>
        <v>1.4599431119774447E-3</v>
      </c>
      <c r="AJ189" s="7">
        <f>IF(DAY($A189)=1,VLOOKUP($A189-1,$A$2:$L$1124,$X$1,FALSE)/VLOOKUP($A189-1,$A$2:$N$1124,14,FALSE),AJ188)</f>
        <v>0</v>
      </c>
      <c r="AK189" s="7">
        <f>IF(DAY($A189)=1,VLOOKUP($A189-1,$A$2:$L$1124,$Y$1,FALSE)/VLOOKUP($A189-1,$A$2:$N$1124,14,FALSE),AK188)</f>
        <v>0</v>
      </c>
      <c r="AL189" s="7">
        <f>IF(DAY($A189)=1,VLOOKUP($A189-1,$A$2:$L$1124,$Z$1,FALSE)/VLOOKUP($A189-1,$A$2:$N$1124,14,FALSE),AL188)</f>
        <v>2.0789798685771415E-3</v>
      </c>
      <c r="AM189" s="7">
        <f>IF(DAY($A189)=1,VLOOKUP($A189-1,$A$2:$L$1124,$AA$1,FALSE)/VLOOKUP($A189-1,$A$2:$N$1124,14,FALSE),AM188)</f>
        <v>9.5367919458926747E-4</v>
      </c>
      <c r="AO189" s="12">
        <f>VLOOKUP($A189,BTC!$A$1:$G$1853,5,FALSE)</f>
        <v>670.63</v>
      </c>
      <c r="AP189" s="12">
        <f>VLOOKUP($A189,XRP!$A$1:$G$1853,5,FALSE)</f>
        <v>6.6990000000000001E-3</v>
      </c>
      <c r="AQ189" s="12">
        <f>VLOOKUP($A189,LTC!$A$1:$G$1853,5,FALSE)</f>
        <v>4.45</v>
      </c>
      <c r="AR189" s="12">
        <f>VLOOKUP($A189,ETC!$A$1:$G$1853,5,FALSE)</f>
        <v>0</v>
      </c>
      <c r="AS189" s="12">
        <f>VLOOKUP($A189,ETH!$A$1:$G$1853,5,FALSE)</f>
        <v>10.61</v>
      </c>
      <c r="AT189" s="12">
        <f>VLOOKUP($A189,BCH!$A$1:$G$1853,5,FALSE)</f>
        <v>0</v>
      </c>
      <c r="AU189" s="12">
        <f>VLOOKUP($A189,XMR!$A$1:$G$1853,5,FALSE)</f>
        <v>1.73</v>
      </c>
      <c r="AV189" s="12">
        <f>VLOOKUP($A189,ZEC!$A$1:$G$1853,5,FALSE)</f>
        <v>0</v>
      </c>
      <c r="AW189" s="12">
        <f>VLOOKUP($A189,EOS!$A$1:$G$1853,5,FALSE)</f>
        <v>0</v>
      </c>
      <c r="AX189" s="12">
        <f>VLOOKUP($A189,DASH!$A$1:$G$1853,5,FALSE)</f>
        <v>6.99</v>
      </c>
      <c r="AY189" s="12">
        <f>VLOOKUP($A189,XLM!$A$1:$G$1853,5,FALSE)</f>
        <v>1.869E-3</v>
      </c>
      <c r="BA189" s="24">
        <v>1</v>
      </c>
      <c r="BB189" s="24">
        <v>1</v>
      </c>
      <c r="BC189" s="24">
        <v>1</v>
      </c>
      <c r="BD189" s="24">
        <v>0</v>
      </c>
      <c r="BE189" s="24">
        <v>1</v>
      </c>
      <c r="BF189" s="24">
        <v>0</v>
      </c>
      <c r="BG189" s="24">
        <v>1</v>
      </c>
      <c r="BH189" s="24">
        <v>0</v>
      </c>
      <c r="BI189" s="24">
        <v>0</v>
      </c>
      <c r="BJ189" s="24">
        <v>1</v>
      </c>
      <c r="BK189" s="24">
        <v>1</v>
      </c>
      <c r="BM189" s="19">
        <f>IF(SUM(BA188:BK188)=SUM(BA189:BK189),BM188,BM188*SUMPRODUCT(BA189:BK189,AO189:AY189,Q189:AA189)/SUMPRODUCT(BA188:BK188,AO189:AY189,AC189:AM189))</f>
        <v>0.92135790630093795</v>
      </c>
      <c r="BN189" s="26">
        <f>SUMPRODUCT(AO189:AY189,BA189:BK189,Q189:AA189)/BM189</f>
        <v>635.83828847026689</v>
      </c>
      <c r="BO189">
        <f t="shared" si="55"/>
        <v>670.63</v>
      </c>
    </row>
    <row r="190" spans="1:67" x14ac:dyDescent="0.75">
      <c r="A190" s="4">
        <v>42557</v>
      </c>
      <c r="B190" s="46">
        <f>INDEX('Index Volume'!B:B,MATCH(Index_New!$A190,'Index Volume'!$A:$A,0))</f>
        <v>134960992</v>
      </c>
      <c r="C190" s="46">
        <f>INDEX('Index Volume'!C:C,MATCH(Index_New!$A190,'Index Volume'!$A:$A,0))</f>
        <v>600195</v>
      </c>
      <c r="D190" s="46">
        <f>INDEX('Index Volume'!D:D,MATCH(Index_New!$A190,'Index Volume'!$A:$A,0))</f>
        <v>3238960</v>
      </c>
      <c r="E190" s="46">
        <f>INDEX('Index Volume'!E:E,MATCH(Index_New!$A190,'Index Volume'!$A:$A,0))</f>
        <v>0</v>
      </c>
      <c r="F190" s="46">
        <f>INDEX('Index Volume'!F:F,MATCH(Index_New!$A190,'Index Volume'!$A:$A,0))</f>
        <v>18137300</v>
      </c>
      <c r="G190" s="46">
        <f>INDEX('Index Volume'!G:G,MATCH(Index_New!$A190,'Index Volume'!$A:$A,0))</f>
        <v>0</v>
      </c>
      <c r="H190" s="46">
        <f>INDEX('Index Volume'!H:H,MATCH(Index_New!$A190,'Index Volume'!$A:$A,0))</f>
        <v>510090</v>
      </c>
      <c r="I190" s="46">
        <f>INDEX('Index Volume'!I:I,MATCH(Index_New!$A190,'Index Volume'!$A:$A,0))</f>
        <v>0</v>
      </c>
      <c r="J190" s="46">
        <f>INDEX('Index Volume'!J:J,MATCH(Index_New!$A190,'Index Volume'!$A:$A,0))</f>
        <v>0</v>
      </c>
      <c r="K190" s="46">
        <f>INDEX('Index Volume'!K:K,MATCH(Index_New!$A190,'Index Volume'!$A:$A,0))</f>
        <v>243442</v>
      </c>
      <c r="L190" s="46">
        <f>INDEX('Index Volume'!L:L,MATCH(Index_New!$A190,'Index Volume'!$A:$A,0))</f>
        <v>45332</v>
      </c>
      <c r="M190" s="46">
        <f t="shared" si="41"/>
        <v>157736311</v>
      </c>
      <c r="N190" s="1">
        <f t="shared" si="42"/>
        <v>157736311</v>
      </c>
      <c r="O190" t="b">
        <f t="shared" si="43"/>
        <v>1</v>
      </c>
      <c r="Q190" s="7">
        <f t="shared" si="44"/>
        <v>0.87184564686082155</v>
      </c>
      <c r="R190" s="7">
        <f t="shared" si="45"/>
        <v>6.5653778751733963E-3</v>
      </c>
      <c r="S190" s="7">
        <f t="shared" si="46"/>
        <v>1.7972077364714609E-2</v>
      </c>
      <c r="T190" s="7">
        <f t="shared" si="47"/>
        <v>0</v>
      </c>
      <c r="U190" s="7">
        <f t="shared" si="48"/>
        <v>9.9124295724146633E-2</v>
      </c>
      <c r="V190" s="7">
        <f t="shared" si="49"/>
        <v>0</v>
      </c>
      <c r="W190" s="7">
        <f t="shared" si="50"/>
        <v>1.4599431119774447E-3</v>
      </c>
      <c r="X190" s="7">
        <f t="shared" si="51"/>
        <v>0</v>
      </c>
      <c r="Y190" s="7">
        <f t="shared" si="52"/>
        <v>0</v>
      </c>
      <c r="Z190" s="7">
        <f t="shared" si="53"/>
        <v>2.0789798685771415E-3</v>
      </c>
      <c r="AA190" s="7">
        <f t="shared" si="54"/>
        <v>9.5367919458926747E-4</v>
      </c>
      <c r="AC190" s="7">
        <f>IF(DAY($A190)=1,VLOOKUP($A190-1,$A$2:$L$1124,$Q$1,FALSE)/VLOOKUP($A190-1,$A$2:$N$1124,14,FALSE),AC189)</f>
        <v>0.87184564686082155</v>
      </c>
      <c r="AD190" s="7">
        <f>IF(DAY($A190)=1,VLOOKUP($A190-1,$A$2:$L$1124,$R$1,FALSE)/VLOOKUP($A190-1,$A$2:$N$1124,14,FALSE),AD189)</f>
        <v>6.5653778751733963E-3</v>
      </c>
      <c r="AE190" s="7">
        <f>IF(DAY($A190)=1,VLOOKUP($A190-1,$A$2:$L$1124,$S$1,FALSE)/VLOOKUP($A190-1,$A$2:$N$1124,14,FALSE),AE189)</f>
        <v>1.7972077364714609E-2</v>
      </c>
      <c r="AF190" s="7">
        <f>IF(DAY($A190)=1,VLOOKUP($A190-1,$A$2:$L$1124,$T$1,FALSE)/VLOOKUP($A190-1,$A$2:$N$1124,14,FALSE),AF189)</f>
        <v>0</v>
      </c>
      <c r="AG190" s="7">
        <f>IF(DAY($A190)=1,VLOOKUP($A190-1,$A$2:$L$1124,$U$1,FALSE)/VLOOKUP($A190-1,$A$2:$N$1124,14,FALSE),AG189)</f>
        <v>9.9124295724146633E-2</v>
      </c>
      <c r="AH190" s="7">
        <f>IF(DAY($A190)=1,VLOOKUP($A190-1,$A$2:$L$1124,$V$1,FALSE)/VLOOKUP($A190-1,$A$2:$N$1124,14,FALSE),AH189)</f>
        <v>0</v>
      </c>
      <c r="AI190" s="7">
        <f>IF(DAY($A190)=1,VLOOKUP($A190-1,$A$2:$L$1124,$W$1,FALSE)/VLOOKUP($A190-1,$A$2:$N$1124,14,FALSE),AI189)</f>
        <v>1.4599431119774447E-3</v>
      </c>
      <c r="AJ190" s="7">
        <f>IF(DAY($A190)=1,VLOOKUP($A190-1,$A$2:$L$1124,$X$1,FALSE)/VLOOKUP($A190-1,$A$2:$N$1124,14,FALSE),AJ189)</f>
        <v>0</v>
      </c>
      <c r="AK190" s="7">
        <f>IF(DAY($A190)=1,VLOOKUP($A190-1,$A$2:$L$1124,$Y$1,FALSE)/VLOOKUP($A190-1,$A$2:$N$1124,14,FALSE),AK189)</f>
        <v>0</v>
      </c>
      <c r="AL190" s="7">
        <f>IF(DAY($A190)=1,VLOOKUP($A190-1,$A$2:$L$1124,$Z$1,FALSE)/VLOOKUP($A190-1,$A$2:$N$1124,14,FALSE),AL189)</f>
        <v>2.0789798685771415E-3</v>
      </c>
      <c r="AM190" s="7">
        <f>IF(DAY($A190)=1,VLOOKUP($A190-1,$A$2:$L$1124,$AA$1,FALSE)/VLOOKUP($A190-1,$A$2:$N$1124,14,FALSE),AM189)</f>
        <v>9.5367919458926747E-4</v>
      </c>
      <c r="AO190" s="12">
        <f>VLOOKUP($A190,BTC!$A$1:$G$1853,5,FALSE)</f>
        <v>677.33</v>
      </c>
      <c r="AP190" s="12">
        <f>VLOOKUP($A190,XRP!$A$1:$G$1853,5,FALSE)</f>
        <v>6.6909999999999999E-3</v>
      </c>
      <c r="AQ190" s="12">
        <f>VLOOKUP($A190,LTC!$A$1:$G$1853,5,FALSE)</f>
        <v>4.47</v>
      </c>
      <c r="AR190" s="12">
        <f>VLOOKUP($A190,ETC!$A$1:$G$1853,5,FALSE)</f>
        <v>0</v>
      </c>
      <c r="AS190" s="12">
        <f>VLOOKUP($A190,ETH!$A$1:$G$1853,5,FALSE)</f>
        <v>10.53</v>
      </c>
      <c r="AT190" s="12">
        <f>VLOOKUP($A190,BCH!$A$1:$G$1853,5,FALSE)</f>
        <v>0</v>
      </c>
      <c r="AU190" s="12">
        <f>VLOOKUP($A190,XMR!$A$1:$G$1853,5,FALSE)</f>
        <v>1.94</v>
      </c>
      <c r="AV190" s="12">
        <f>VLOOKUP($A190,ZEC!$A$1:$G$1853,5,FALSE)</f>
        <v>0</v>
      </c>
      <c r="AW190" s="12">
        <f>VLOOKUP($A190,EOS!$A$1:$G$1853,5,FALSE)</f>
        <v>0</v>
      </c>
      <c r="AX190" s="12">
        <f>VLOOKUP($A190,DASH!$A$1:$G$1853,5,FALSE)</f>
        <v>6.98</v>
      </c>
      <c r="AY190" s="12">
        <f>VLOOKUP($A190,XLM!$A$1:$G$1853,5,FALSE)</f>
        <v>1.846E-3</v>
      </c>
      <c r="BA190" s="24">
        <v>1</v>
      </c>
      <c r="BB190" s="24">
        <v>1</v>
      </c>
      <c r="BC190" s="24">
        <v>1</v>
      </c>
      <c r="BD190" s="24">
        <v>0</v>
      </c>
      <c r="BE190" s="24">
        <v>1</v>
      </c>
      <c r="BF190" s="24">
        <v>0</v>
      </c>
      <c r="BG190" s="24">
        <v>1</v>
      </c>
      <c r="BH190" s="24">
        <v>0</v>
      </c>
      <c r="BI190" s="24">
        <v>0</v>
      </c>
      <c r="BJ190" s="24">
        <v>1</v>
      </c>
      <c r="BK190" s="24">
        <v>1</v>
      </c>
      <c r="BM190" s="19">
        <f>IF(SUM(BA189:BK189)=SUM(BA190:BK190),BM189,BM189*SUMPRODUCT(BA190:BK190,AO190:AY190,Q190:AA190)/SUMPRODUCT(BA189:BK189,AO190:AY190,AC190:AM190))</f>
        <v>0.92135790630093795</v>
      </c>
      <c r="BN190" s="26">
        <f>SUMPRODUCT(AO190:AY190,BA190:BK190,Q190:AA190)/BM190</f>
        <v>642.17033491579707</v>
      </c>
      <c r="BO190">
        <f t="shared" si="55"/>
        <v>677.33</v>
      </c>
    </row>
    <row r="191" spans="1:67" x14ac:dyDescent="0.75">
      <c r="A191" s="3">
        <v>42558</v>
      </c>
      <c r="B191" s="46">
        <f>INDEX('Index Volume'!B:B,MATCH(Index_New!$A191,'Index Volume'!$A:$A,0))</f>
        <v>258091008</v>
      </c>
      <c r="C191" s="46">
        <f>INDEX('Index Volume'!C:C,MATCH(Index_New!$A191,'Index Volume'!$A:$A,0))</f>
        <v>789693</v>
      </c>
      <c r="D191" s="46">
        <f>INDEX('Index Volume'!D:D,MATCH(Index_New!$A191,'Index Volume'!$A:$A,0))</f>
        <v>6277860</v>
      </c>
      <c r="E191" s="46">
        <f>INDEX('Index Volume'!E:E,MATCH(Index_New!$A191,'Index Volume'!$A:$A,0))</f>
        <v>0</v>
      </c>
      <c r="F191" s="46">
        <f>INDEX('Index Volume'!F:F,MATCH(Index_New!$A191,'Index Volume'!$A:$A,0))</f>
        <v>15407200</v>
      </c>
      <c r="G191" s="46">
        <f>INDEX('Index Volume'!G:G,MATCH(Index_New!$A191,'Index Volume'!$A:$A,0))</f>
        <v>0</v>
      </c>
      <c r="H191" s="46">
        <f>INDEX('Index Volume'!H:H,MATCH(Index_New!$A191,'Index Volume'!$A:$A,0))</f>
        <v>1565910</v>
      </c>
      <c r="I191" s="46">
        <f>INDEX('Index Volume'!I:I,MATCH(Index_New!$A191,'Index Volume'!$A:$A,0))</f>
        <v>0</v>
      </c>
      <c r="J191" s="46">
        <f>INDEX('Index Volume'!J:J,MATCH(Index_New!$A191,'Index Volume'!$A:$A,0))</f>
        <v>0</v>
      </c>
      <c r="K191" s="46">
        <f>INDEX('Index Volume'!K:K,MATCH(Index_New!$A191,'Index Volume'!$A:$A,0))</f>
        <v>425808</v>
      </c>
      <c r="L191" s="46">
        <f>INDEX('Index Volume'!L:L,MATCH(Index_New!$A191,'Index Volume'!$A:$A,0))</f>
        <v>71044</v>
      </c>
      <c r="M191" s="46">
        <f t="shared" si="41"/>
        <v>282628523</v>
      </c>
      <c r="N191" s="1">
        <f t="shared" si="42"/>
        <v>282628523</v>
      </c>
      <c r="O191" t="b">
        <f t="shared" si="43"/>
        <v>1</v>
      </c>
      <c r="Q191" s="7">
        <f t="shared" si="44"/>
        <v>0.87184564686082155</v>
      </c>
      <c r="R191" s="7">
        <f t="shared" si="45"/>
        <v>6.5653778751733963E-3</v>
      </c>
      <c r="S191" s="7">
        <f t="shared" si="46"/>
        <v>1.7972077364714609E-2</v>
      </c>
      <c r="T191" s="7">
        <f t="shared" si="47"/>
        <v>0</v>
      </c>
      <c r="U191" s="7">
        <f t="shared" si="48"/>
        <v>9.9124295724146633E-2</v>
      </c>
      <c r="V191" s="7">
        <f t="shared" si="49"/>
        <v>0</v>
      </c>
      <c r="W191" s="7">
        <f t="shared" si="50"/>
        <v>1.4599431119774447E-3</v>
      </c>
      <c r="X191" s="7">
        <f t="shared" si="51"/>
        <v>0</v>
      </c>
      <c r="Y191" s="7">
        <f t="shared" si="52"/>
        <v>0</v>
      </c>
      <c r="Z191" s="7">
        <f t="shared" si="53"/>
        <v>2.0789798685771415E-3</v>
      </c>
      <c r="AA191" s="7">
        <f t="shared" si="54"/>
        <v>9.5367919458926747E-4</v>
      </c>
      <c r="AC191" s="7">
        <f>IF(DAY($A191)=1,VLOOKUP($A191-1,$A$2:$L$1124,$Q$1,FALSE)/VLOOKUP($A191-1,$A$2:$N$1124,14,FALSE),AC190)</f>
        <v>0.87184564686082155</v>
      </c>
      <c r="AD191" s="7">
        <f>IF(DAY($A191)=1,VLOOKUP($A191-1,$A$2:$L$1124,$R$1,FALSE)/VLOOKUP($A191-1,$A$2:$N$1124,14,FALSE),AD190)</f>
        <v>6.5653778751733963E-3</v>
      </c>
      <c r="AE191" s="7">
        <f>IF(DAY($A191)=1,VLOOKUP($A191-1,$A$2:$L$1124,$S$1,FALSE)/VLOOKUP($A191-1,$A$2:$N$1124,14,FALSE),AE190)</f>
        <v>1.7972077364714609E-2</v>
      </c>
      <c r="AF191" s="7">
        <f>IF(DAY($A191)=1,VLOOKUP($A191-1,$A$2:$L$1124,$T$1,FALSE)/VLOOKUP($A191-1,$A$2:$N$1124,14,FALSE),AF190)</f>
        <v>0</v>
      </c>
      <c r="AG191" s="7">
        <f>IF(DAY($A191)=1,VLOOKUP($A191-1,$A$2:$L$1124,$U$1,FALSE)/VLOOKUP($A191-1,$A$2:$N$1124,14,FALSE),AG190)</f>
        <v>9.9124295724146633E-2</v>
      </c>
      <c r="AH191" s="7">
        <f>IF(DAY($A191)=1,VLOOKUP($A191-1,$A$2:$L$1124,$V$1,FALSE)/VLOOKUP($A191-1,$A$2:$N$1124,14,FALSE),AH190)</f>
        <v>0</v>
      </c>
      <c r="AI191" s="7">
        <f>IF(DAY($A191)=1,VLOOKUP($A191-1,$A$2:$L$1124,$W$1,FALSE)/VLOOKUP($A191-1,$A$2:$N$1124,14,FALSE),AI190)</f>
        <v>1.4599431119774447E-3</v>
      </c>
      <c r="AJ191" s="7">
        <f>IF(DAY($A191)=1,VLOOKUP($A191-1,$A$2:$L$1124,$X$1,FALSE)/VLOOKUP($A191-1,$A$2:$N$1124,14,FALSE),AJ190)</f>
        <v>0</v>
      </c>
      <c r="AK191" s="7">
        <f>IF(DAY($A191)=1,VLOOKUP($A191-1,$A$2:$L$1124,$Y$1,FALSE)/VLOOKUP($A191-1,$A$2:$N$1124,14,FALSE),AK190)</f>
        <v>0</v>
      </c>
      <c r="AL191" s="7">
        <f>IF(DAY($A191)=1,VLOOKUP($A191-1,$A$2:$L$1124,$Z$1,FALSE)/VLOOKUP($A191-1,$A$2:$N$1124,14,FALSE),AL190)</f>
        <v>2.0789798685771415E-3</v>
      </c>
      <c r="AM191" s="7">
        <f>IF(DAY($A191)=1,VLOOKUP($A191-1,$A$2:$L$1124,$AA$1,FALSE)/VLOOKUP($A191-1,$A$2:$N$1124,14,FALSE),AM190)</f>
        <v>9.5367919458926747E-4</v>
      </c>
      <c r="AO191" s="12">
        <f>VLOOKUP($A191,BTC!$A$1:$G$1853,5,FALSE)</f>
        <v>640.55999999999995</v>
      </c>
      <c r="AP191" s="12">
        <f>VLOOKUP($A191,XRP!$A$1:$G$1853,5,FALSE)</f>
        <v>6.5979999999999997E-3</v>
      </c>
      <c r="AQ191" s="12">
        <f>VLOOKUP($A191,LTC!$A$1:$G$1853,5,FALSE)</f>
        <v>4.1100000000000003</v>
      </c>
      <c r="AR191" s="12">
        <f>VLOOKUP($A191,ETC!$A$1:$G$1853,5,FALSE)</f>
        <v>0</v>
      </c>
      <c r="AS191" s="12">
        <f>VLOOKUP($A191,ETH!$A$1:$G$1853,5,FALSE)</f>
        <v>10.11</v>
      </c>
      <c r="AT191" s="12">
        <f>VLOOKUP($A191,BCH!$A$1:$G$1853,5,FALSE)</f>
        <v>0</v>
      </c>
      <c r="AU191" s="12">
        <f>VLOOKUP($A191,XMR!$A$1:$G$1853,5,FALSE)</f>
        <v>1.9</v>
      </c>
      <c r="AV191" s="12">
        <f>VLOOKUP($A191,ZEC!$A$1:$G$1853,5,FALSE)</f>
        <v>0</v>
      </c>
      <c r="AW191" s="12">
        <f>VLOOKUP($A191,EOS!$A$1:$G$1853,5,FALSE)</f>
        <v>0</v>
      </c>
      <c r="AX191" s="12">
        <f>VLOOKUP($A191,DASH!$A$1:$G$1853,5,FALSE)</f>
        <v>7.03</v>
      </c>
      <c r="AY191" s="12">
        <f>VLOOKUP($A191,XLM!$A$1:$G$1853,5,FALSE)</f>
        <v>1.74E-3</v>
      </c>
      <c r="BA191" s="24">
        <v>1</v>
      </c>
      <c r="BB191" s="24">
        <v>1</v>
      </c>
      <c r="BC191" s="24">
        <v>1</v>
      </c>
      <c r="BD191" s="24">
        <v>0</v>
      </c>
      <c r="BE191" s="24">
        <v>1</v>
      </c>
      <c r="BF191" s="24">
        <v>0</v>
      </c>
      <c r="BG191" s="24">
        <v>1</v>
      </c>
      <c r="BH191" s="24">
        <v>0</v>
      </c>
      <c r="BI191" s="24">
        <v>0</v>
      </c>
      <c r="BJ191" s="24">
        <v>1</v>
      </c>
      <c r="BK191" s="24">
        <v>1</v>
      </c>
      <c r="BM191" s="19">
        <f>IF(SUM(BA190:BK190)=SUM(BA191:BK191),BM190,BM190*SUMPRODUCT(BA191:BK191,AO191:AY191,Q191:AA191)/SUMPRODUCT(BA190:BK190,AO191:AY191,AC191:AM191))</f>
        <v>0.92135790630093795</v>
      </c>
      <c r="BN191" s="26">
        <f>SUMPRODUCT(AO191:AY191,BA191:BK191,Q191:AA191)/BM191</f>
        <v>607.32413505365309</v>
      </c>
      <c r="BO191">
        <f t="shared" si="55"/>
        <v>640.55999999999995</v>
      </c>
    </row>
    <row r="192" spans="1:67" x14ac:dyDescent="0.75">
      <c r="A192" s="4">
        <v>42559</v>
      </c>
      <c r="B192" s="46">
        <f>INDEX('Index Volume'!B:B,MATCH(Index_New!$A192,'Index Volume'!$A:$A,0))</f>
        <v>141970000</v>
      </c>
      <c r="C192" s="46">
        <f>INDEX('Index Volume'!C:C,MATCH(Index_New!$A192,'Index Volume'!$A:$A,0))</f>
        <v>604076</v>
      </c>
      <c r="D192" s="46">
        <f>INDEX('Index Volume'!D:D,MATCH(Index_New!$A192,'Index Volume'!$A:$A,0))</f>
        <v>5033530</v>
      </c>
      <c r="E192" s="46">
        <f>INDEX('Index Volume'!E:E,MATCH(Index_New!$A192,'Index Volume'!$A:$A,0))</f>
        <v>0</v>
      </c>
      <c r="F192" s="46">
        <f>INDEX('Index Volume'!F:F,MATCH(Index_New!$A192,'Index Volume'!$A:$A,0))</f>
        <v>20039800</v>
      </c>
      <c r="G192" s="46">
        <f>INDEX('Index Volume'!G:G,MATCH(Index_New!$A192,'Index Volume'!$A:$A,0))</f>
        <v>0</v>
      </c>
      <c r="H192" s="46">
        <f>INDEX('Index Volume'!H:H,MATCH(Index_New!$A192,'Index Volume'!$A:$A,0))</f>
        <v>433750</v>
      </c>
      <c r="I192" s="46">
        <f>INDEX('Index Volume'!I:I,MATCH(Index_New!$A192,'Index Volume'!$A:$A,0))</f>
        <v>0</v>
      </c>
      <c r="J192" s="46">
        <f>INDEX('Index Volume'!J:J,MATCH(Index_New!$A192,'Index Volume'!$A:$A,0))</f>
        <v>0</v>
      </c>
      <c r="K192" s="46">
        <f>INDEX('Index Volume'!K:K,MATCH(Index_New!$A192,'Index Volume'!$A:$A,0))</f>
        <v>314761</v>
      </c>
      <c r="L192" s="46">
        <f>INDEX('Index Volume'!L:L,MATCH(Index_New!$A192,'Index Volume'!$A:$A,0))</f>
        <v>63067</v>
      </c>
      <c r="M192" s="46">
        <f t="shared" si="41"/>
        <v>168458984</v>
      </c>
      <c r="N192" s="1">
        <f t="shared" si="42"/>
        <v>168458984</v>
      </c>
      <c r="O192" t="b">
        <f t="shared" si="43"/>
        <v>1</v>
      </c>
      <c r="Q192" s="7">
        <f t="shared" si="44"/>
        <v>0.87184564686082155</v>
      </c>
      <c r="R192" s="7">
        <f t="shared" si="45"/>
        <v>6.5653778751733963E-3</v>
      </c>
      <c r="S192" s="7">
        <f t="shared" si="46"/>
        <v>1.7972077364714609E-2</v>
      </c>
      <c r="T192" s="7">
        <f t="shared" si="47"/>
        <v>0</v>
      </c>
      <c r="U192" s="7">
        <f t="shared" si="48"/>
        <v>9.9124295724146633E-2</v>
      </c>
      <c r="V192" s="7">
        <f t="shared" si="49"/>
        <v>0</v>
      </c>
      <c r="W192" s="7">
        <f t="shared" si="50"/>
        <v>1.4599431119774447E-3</v>
      </c>
      <c r="X192" s="7">
        <f t="shared" si="51"/>
        <v>0</v>
      </c>
      <c r="Y192" s="7">
        <f t="shared" si="52"/>
        <v>0</v>
      </c>
      <c r="Z192" s="7">
        <f t="shared" si="53"/>
        <v>2.0789798685771415E-3</v>
      </c>
      <c r="AA192" s="7">
        <f t="shared" si="54"/>
        <v>9.5367919458926747E-4</v>
      </c>
      <c r="AC192" s="7">
        <f>IF(DAY($A192)=1,VLOOKUP($A192-1,$A$2:$L$1124,$Q$1,FALSE)/VLOOKUP($A192-1,$A$2:$N$1124,14,FALSE),AC191)</f>
        <v>0.87184564686082155</v>
      </c>
      <c r="AD192" s="7">
        <f>IF(DAY($A192)=1,VLOOKUP($A192-1,$A$2:$L$1124,$R$1,FALSE)/VLOOKUP($A192-1,$A$2:$N$1124,14,FALSE),AD191)</f>
        <v>6.5653778751733963E-3</v>
      </c>
      <c r="AE192" s="7">
        <f>IF(DAY($A192)=1,VLOOKUP($A192-1,$A$2:$L$1124,$S$1,FALSE)/VLOOKUP($A192-1,$A$2:$N$1124,14,FALSE),AE191)</f>
        <v>1.7972077364714609E-2</v>
      </c>
      <c r="AF192" s="7">
        <f>IF(DAY($A192)=1,VLOOKUP($A192-1,$A$2:$L$1124,$T$1,FALSE)/VLOOKUP($A192-1,$A$2:$N$1124,14,FALSE),AF191)</f>
        <v>0</v>
      </c>
      <c r="AG192" s="7">
        <f>IF(DAY($A192)=1,VLOOKUP($A192-1,$A$2:$L$1124,$U$1,FALSE)/VLOOKUP($A192-1,$A$2:$N$1124,14,FALSE),AG191)</f>
        <v>9.9124295724146633E-2</v>
      </c>
      <c r="AH192" s="7">
        <f>IF(DAY($A192)=1,VLOOKUP($A192-1,$A$2:$L$1124,$V$1,FALSE)/VLOOKUP($A192-1,$A$2:$N$1124,14,FALSE),AH191)</f>
        <v>0</v>
      </c>
      <c r="AI192" s="7">
        <f>IF(DAY($A192)=1,VLOOKUP($A192-1,$A$2:$L$1124,$W$1,FALSE)/VLOOKUP($A192-1,$A$2:$N$1124,14,FALSE),AI191)</f>
        <v>1.4599431119774447E-3</v>
      </c>
      <c r="AJ192" s="7">
        <f>IF(DAY($A192)=1,VLOOKUP($A192-1,$A$2:$L$1124,$X$1,FALSE)/VLOOKUP($A192-1,$A$2:$N$1124,14,FALSE),AJ191)</f>
        <v>0</v>
      </c>
      <c r="AK192" s="7">
        <f>IF(DAY($A192)=1,VLOOKUP($A192-1,$A$2:$L$1124,$Y$1,FALSE)/VLOOKUP($A192-1,$A$2:$N$1124,14,FALSE),AK191)</f>
        <v>0</v>
      </c>
      <c r="AL192" s="7">
        <f>IF(DAY($A192)=1,VLOOKUP($A192-1,$A$2:$L$1124,$Z$1,FALSE)/VLOOKUP($A192-1,$A$2:$N$1124,14,FALSE),AL191)</f>
        <v>2.0789798685771415E-3</v>
      </c>
      <c r="AM192" s="7">
        <f>IF(DAY($A192)=1,VLOOKUP($A192-1,$A$2:$L$1124,$AA$1,FALSE)/VLOOKUP($A192-1,$A$2:$N$1124,14,FALSE),AM191)</f>
        <v>9.5367919458926747E-4</v>
      </c>
      <c r="AO192" s="12">
        <f>VLOOKUP($A192,BTC!$A$1:$G$1853,5,FALSE)</f>
        <v>666.52</v>
      </c>
      <c r="AP192" s="12">
        <f>VLOOKUP($A192,XRP!$A$1:$G$1853,5,FALSE)</f>
        <v>6.7149999999999996E-3</v>
      </c>
      <c r="AQ192" s="12">
        <f>VLOOKUP($A192,LTC!$A$1:$G$1853,5,FALSE)</f>
        <v>4.22</v>
      </c>
      <c r="AR192" s="12">
        <f>VLOOKUP($A192,ETC!$A$1:$G$1853,5,FALSE)</f>
        <v>0</v>
      </c>
      <c r="AS192" s="12">
        <f>VLOOKUP($A192,ETH!$A$1:$G$1853,5,FALSE)</f>
        <v>11.39</v>
      </c>
      <c r="AT192" s="12">
        <f>VLOOKUP($A192,BCH!$A$1:$G$1853,5,FALSE)</f>
        <v>0</v>
      </c>
      <c r="AU192" s="12">
        <f>VLOOKUP($A192,XMR!$A$1:$G$1853,5,FALSE)</f>
        <v>1.98</v>
      </c>
      <c r="AV192" s="12">
        <f>VLOOKUP($A192,ZEC!$A$1:$G$1853,5,FALSE)</f>
        <v>0</v>
      </c>
      <c r="AW192" s="12">
        <f>VLOOKUP($A192,EOS!$A$1:$G$1853,5,FALSE)</f>
        <v>0</v>
      </c>
      <c r="AX192" s="12">
        <f>VLOOKUP($A192,DASH!$A$1:$G$1853,5,FALSE)</f>
        <v>7.45</v>
      </c>
      <c r="AY192" s="12">
        <f>VLOOKUP($A192,XLM!$A$1:$G$1853,5,FALSE)</f>
        <v>1.8699999999999999E-3</v>
      </c>
      <c r="BA192" s="24">
        <v>1</v>
      </c>
      <c r="BB192" s="24">
        <v>1</v>
      </c>
      <c r="BC192" s="24">
        <v>1</v>
      </c>
      <c r="BD192" s="24">
        <v>0</v>
      </c>
      <c r="BE192" s="24">
        <v>1</v>
      </c>
      <c r="BF192" s="24">
        <v>0</v>
      </c>
      <c r="BG192" s="24">
        <v>1</v>
      </c>
      <c r="BH192" s="24">
        <v>0</v>
      </c>
      <c r="BI192" s="24">
        <v>0</v>
      </c>
      <c r="BJ192" s="24">
        <v>1</v>
      </c>
      <c r="BK192" s="24">
        <v>1</v>
      </c>
      <c r="BM192" s="19">
        <f>IF(SUM(BA191:BK191)=SUM(BA192:BK192),BM191,BM191*SUMPRODUCT(BA192:BK192,AO192:AY192,Q192:AA192)/SUMPRODUCT(BA191:BK191,AO192:AY192,AC192:AM192))</f>
        <v>0.92135790630093795</v>
      </c>
      <c r="BN192" s="26">
        <f>SUMPRODUCT(AO192:AY192,BA192:BK192,Q192:AA192)/BM192</f>
        <v>632.03001723363434</v>
      </c>
      <c r="BO192">
        <f t="shared" si="55"/>
        <v>666.52</v>
      </c>
    </row>
    <row r="193" spans="1:67" x14ac:dyDescent="0.75">
      <c r="A193" s="3">
        <v>42560</v>
      </c>
      <c r="B193" s="46">
        <f>INDEX('Index Volume'!B:B,MATCH(Index_New!$A193,'Index Volume'!$A:$A,0))</f>
        <v>180536000</v>
      </c>
      <c r="C193" s="46">
        <f>INDEX('Index Volume'!C:C,MATCH(Index_New!$A193,'Index Volume'!$A:$A,0))</f>
        <v>577447</v>
      </c>
      <c r="D193" s="46">
        <f>INDEX('Index Volume'!D:D,MATCH(Index_New!$A193,'Index Volume'!$A:$A,0))</f>
        <v>6256370</v>
      </c>
      <c r="E193" s="46">
        <f>INDEX('Index Volume'!E:E,MATCH(Index_New!$A193,'Index Volume'!$A:$A,0))</f>
        <v>0</v>
      </c>
      <c r="F193" s="46">
        <f>INDEX('Index Volume'!F:F,MATCH(Index_New!$A193,'Index Volume'!$A:$A,0))</f>
        <v>17254800</v>
      </c>
      <c r="G193" s="46">
        <f>INDEX('Index Volume'!G:G,MATCH(Index_New!$A193,'Index Volume'!$A:$A,0))</f>
        <v>0</v>
      </c>
      <c r="H193" s="46">
        <f>INDEX('Index Volume'!H:H,MATCH(Index_New!$A193,'Index Volume'!$A:$A,0))</f>
        <v>307833</v>
      </c>
      <c r="I193" s="46">
        <f>INDEX('Index Volume'!I:I,MATCH(Index_New!$A193,'Index Volume'!$A:$A,0))</f>
        <v>0</v>
      </c>
      <c r="J193" s="46">
        <f>INDEX('Index Volume'!J:J,MATCH(Index_New!$A193,'Index Volume'!$A:$A,0))</f>
        <v>0</v>
      </c>
      <c r="K193" s="46">
        <f>INDEX('Index Volume'!K:K,MATCH(Index_New!$A193,'Index Volume'!$A:$A,0))</f>
        <v>268561</v>
      </c>
      <c r="L193" s="46">
        <f>INDEX('Index Volume'!L:L,MATCH(Index_New!$A193,'Index Volume'!$A:$A,0))</f>
        <v>29463</v>
      </c>
      <c r="M193" s="46">
        <f t="shared" si="41"/>
        <v>205230474</v>
      </c>
      <c r="N193" s="1">
        <f t="shared" si="42"/>
        <v>205230474</v>
      </c>
      <c r="O193" t="b">
        <f t="shared" si="43"/>
        <v>1</v>
      </c>
      <c r="Q193" s="7">
        <f t="shared" si="44"/>
        <v>0.87184564686082155</v>
      </c>
      <c r="R193" s="7">
        <f t="shared" si="45"/>
        <v>6.5653778751733963E-3</v>
      </c>
      <c r="S193" s="7">
        <f t="shared" si="46"/>
        <v>1.7972077364714609E-2</v>
      </c>
      <c r="T193" s="7">
        <f t="shared" si="47"/>
        <v>0</v>
      </c>
      <c r="U193" s="7">
        <f t="shared" si="48"/>
        <v>9.9124295724146633E-2</v>
      </c>
      <c r="V193" s="7">
        <f t="shared" si="49"/>
        <v>0</v>
      </c>
      <c r="W193" s="7">
        <f t="shared" si="50"/>
        <v>1.4599431119774447E-3</v>
      </c>
      <c r="X193" s="7">
        <f t="shared" si="51"/>
        <v>0</v>
      </c>
      <c r="Y193" s="7">
        <f t="shared" si="52"/>
        <v>0</v>
      </c>
      <c r="Z193" s="7">
        <f t="shared" si="53"/>
        <v>2.0789798685771415E-3</v>
      </c>
      <c r="AA193" s="7">
        <f t="shared" si="54"/>
        <v>9.5367919458926747E-4</v>
      </c>
      <c r="AC193" s="7">
        <f>IF(DAY($A193)=1,VLOOKUP($A193-1,$A$2:$L$1124,$Q$1,FALSE)/VLOOKUP($A193-1,$A$2:$N$1124,14,FALSE),AC192)</f>
        <v>0.87184564686082155</v>
      </c>
      <c r="AD193" s="7">
        <f>IF(DAY($A193)=1,VLOOKUP($A193-1,$A$2:$L$1124,$R$1,FALSE)/VLOOKUP($A193-1,$A$2:$N$1124,14,FALSE),AD192)</f>
        <v>6.5653778751733963E-3</v>
      </c>
      <c r="AE193" s="7">
        <f>IF(DAY($A193)=1,VLOOKUP($A193-1,$A$2:$L$1124,$S$1,FALSE)/VLOOKUP($A193-1,$A$2:$N$1124,14,FALSE),AE192)</f>
        <v>1.7972077364714609E-2</v>
      </c>
      <c r="AF193" s="7">
        <f>IF(DAY($A193)=1,VLOOKUP($A193-1,$A$2:$L$1124,$T$1,FALSE)/VLOOKUP($A193-1,$A$2:$N$1124,14,FALSE),AF192)</f>
        <v>0</v>
      </c>
      <c r="AG193" s="7">
        <f>IF(DAY($A193)=1,VLOOKUP($A193-1,$A$2:$L$1124,$U$1,FALSE)/VLOOKUP($A193-1,$A$2:$N$1124,14,FALSE),AG192)</f>
        <v>9.9124295724146633E-2</v>
      </c>
      <c r="AH193" s="7">
        <f>IF(DAY($A193)=1,VLOOKUP($A193-1,$A$2:$L$1124,$V$1,FALSE)/VLOOKUP($A193-1,$A$2:$N$1124,14,FALSE),AH192)</f>
        <v>0</v>
      </c>
      <c r="AI193" s="7">
        <f>IF(DAY($A193)=1,VLOOKUP($A193-1,$A$2:$L$1124,$W$1,FALSE)/VLOOKUP($A193-1,$A$2:$N$1124,14,FALSE),AI192)</f>
        <v>1.4599431119774447E-3</v>
      </c>
      <c r="AJ193" s="7">
        <f>IF(DAY($A193)=1,VLOOKUP($A193-1,$A$2:$L$1124,$X$1,FALSE)/VLOOKUP($A193-1,$A$2:$N$1124,14,FALSE),AJ192)</f>
        <v>0</v>
      </c>
      <c r="AK193" s="7">
        <f>IF(DAY($A193)=1,VLOOKUP($A193-1,$A$2:$L$1124,$Y$1,FALSE)/VLOOKUP($A193-1,$A$2:$N$1124,14,FALSE),AK192)</f>
        <v>0</v>
      </c>
      <c r="AL193" s="7">
        <f>IF(DAY($A193)=1,VLOOKUP($A193-1,$A$2:$L$1124,$Z$1,FALSE)/VLOOKUP($A193-1,$A$2:$N$1124,14,FALSE),AL192)</f>
        <v>2.0789798685771415E-3</v>
      </c>
      <c r="AM193" s="7">
        <f>IF(DAY($A193)=1,VLOOKUP($A193-1,$A$2:$L$1124,$AA$1,FALSE)/VLOOKUP($A193-1,$A$2:$N$1124,14,FALSE),AM192)</f>
        <v>9.5367919458926747E-4</v>
      </c>
      <c r="AO193" s="12">
        <f>VLOOKUP($A193,BTC!$A$1:$G$1853,5,FALSE)</f>
        <v>650.96</v>
      </c>
      <c r="AP193" s="12">
        <f>VLOOKUP($A193,XRP!$A$1:$G$1853,5,FALSE)</f>
        <v>6.679E-3</v>
      </c>
      <c r="AQ193" s="12">
        <f>VLOOKUP($A193,LTC!$A$1:$G$1853,5,FALSE)</f>
        <v>4.16</v>
      </c>
      <c r="AR193" s="12">
        <f>VLOOKUP($A193,ETC!$A$1:$G$1853,5,FALSE)</f>
        <v>0</v>
      </c>
      <c r="AS193" s="12">
        <f>VLOOKUP($A193,ETH!$A$1:$G$1853,5,FALSE)</f>
        <v>10.97</v>
      </c>
      <c r="AT193" s="12">
        <f>VLOOKUP($A193,BCH!$A$1:$G$1853,5,FALSE)</f>
        <v>0</v>
      </c>
      <c r="AU193" s="12">
        <f>VLOOKUP($A193,XMR!$A$1:$G$1853,5,FALSE)</f>
        <v>1.96</v>
      </c>
      <c r="AV193" s="12">
        <f>VLOOKUP($A193,ZEC!$A$1:$G$1853,5,FALSE)</f>
        <v>0</v>
      </c>
      <c r="AW193" s="12">
        <f>VLOOKUP($A193,EOS!$A$1:$G$1853,5,FALSE)</f>
        <v>0</v>
      </c>
      <c r="AX193" s="12">
        <f>VLOOKUP($A193,DASH!$A$1:$G$1853,5,FALSE)</f>
        <v>7.36</v>
      </c>
      <c r="AY193" s="12">
        <f>VLOOKUP($A193,XLM!$A$1:$G$1853,5,FALSE)</f>
        <v>1.763E-3</v>
      </c>
      <c r="BA193" s="24">
        <v>1</v>
      </c>
      <c r="BB193" s="24">
        <v>1</v>
      </c>
      <c r="BC193" s="24">
        <v>1</v>
      </c>
      <c r="BD193" s="24">
        <v>0</v>
      </c>
      <c r="BE193" s="24">
        <v>1</v>
      </c>
      <c r="BF193" s="24">
        <v>0</v>
      </c>
      <c r="BG193" s="24">
        <v>1</v>
      </c>
      <c r="BH193" s="24">
        <v>0</v>
      </c>
      <c r="BI193" s="24">
        <v>0</v>
      </c>
      <c r="BJ193" s="24">
        <v>1</v>
      </c>
      <c r="BK193" s="24">
        <v>1</v>
      </c>
      <c r="BM193" s="19">
        <f>IF(SUM(BA192:BK192)=SUM(BA193:BK193),BM192,BM192*SUMPRODUCT(BA193:BK193,AO193:AY193,Q193:AA193)/SUMPRODUCT(BA192:BK192,AO193:AY193,AC193:AM193))</f>
        <v>0.92135790630093795</v>
      </c>
      <c r="BN193" s="26">
        <f>SUMPRODUCT(AO193:AY193,BA193:BK193,Q193:AA193)/BM193</f>
        <v>617.25959485338399</v>
      </c>
      <c r="BO193">
        <f t="shared" si="55"/>
        <v>650.96</v>
      </c>
    </row>
    <row r="194" spans="1:67" x14ac:dyDescent="0.75">
      <c r="A194" s="4">
        <v>42561</v>
      </c>
      <c r="B194" s="46">
        <f>INDEX('Index Volume'!B:B,MATCH(Index_New!$A194,'Index Volume'!$A:$A,0))</f>
        <v>102532000</v>
      </c>
      <c r="C194" s="46">
        <f>INDEX('Index Volume'!C:C,MATCH(Index_New!$A194,'Index Volume'!$A:$A,0))</f>
        <v>571047</v>
      </c>
      <c r="D194" s="46">
        <f>INDEX('Index Volume'!D:D,MATCH(Index_New!$A194,'Index Volume'!$A:$A,0))</f>
        <v>3039620</v>
      </c>
      <c r="E194" s="46">
        <f>INDEX('Index Volume'!E:E,MATCH(Index_New!$A194,'Index Volume'!$A:$A,0))</f>
        <v>0</v>
      </c>
      <c r="F194" s="46">
        <f>INDEX('Index Volume'!F:F,MATCH(Index_New!$A194,'Index Volume'!$A:$A,0))</f>
        <v>5479240</v>
      </c>
      <c r="G194" s="46">
        <f>INDEX('Index Volume'!G:G,MATCH(Index_New!$A194,'Index Volume'!$A:$A,0))</f>
        <v>0</v>
      </c>
      <c r="H194" s="46">
        <f>INDEX('Index Volume'!H:H,MATCH(Index_New!$A194,'Index Volume'!$A:$A,0))</f>
        <v>224404</v>
      </c>
      <c r="I194" s="46">
        <f>INDEX('Index Volume'!I:I,MATCH(Index_New!$A194,'Index Volume'!$A:$A,0))</f>
        <v>0</v>
      </c>
      <c r="J194" s="46">
        <f>INDEX('Index Volume'!J:J,MATCH(Index_New!$A194,'Index Volume'!$A:$A,0))</f>
        <v>0</v>
      </c>
      <c r="K194" s="46">
        <f>INDEX('Index Volume'!K:K,MATCH(Index_New!$A194,'Index Volume'!$A:$A,0))</f>
        <v>268877</v>
      </c>
      <c r="L194" s="46">
        <f>INDEX('Index Volume'!L:L,MATCH(Index_New!$A194,'Index Volume'!$A:$A,0))</f>
        <v>52317</v>
      </c>
      <c r="M194" s="46">
        <f t="shared" si="41"/>
        <v>112167505</v>
      </c>
      <c r="N194" s="1">
        <f t="shared" si="42"/>
        <v>112167505</v>
      </c>
      <c r="O194" t="b">
        <f t="shared" si="43"/>
        <v>1</v>
      </c>
      <c r="Q194" s="7">
        <f t="shared" si="44"/>
        <v>0.87184564686082155</v>
      </c>
      <c r="R194" s="7">
        <f t="shared" si="45"/>
        <v>6.5653778751733963E-3</v>
      </c>
      <c r="S194" s="7">
        <f t="shared" si="46"/>
        <v>1.7972077364714609E-2</v>
      </c>
      <c r="T194" s="7">
        <f t="shared" si="47"/>
        <v>0</v>
      </c>
      <c r="U194" s="7">
        <f t="shared" si="48"/>
        <v>9.9124295724146633E-2</v>
      </c>
      <c r="V194" s="7">
        <f t="shared" si="49"/>
        <v>0</v>
      </c>
      <c r="W194" s="7">
        <f t="shared" si="50"/>
        <v>1.4599431119774447E-3</v>
      </c>
      <c r="X194" s="7">
        <f t="shared" si="51"/>
        <v>0</v>
      </c>
      <c r="Y194" s="7">
        <f t="shared" si="52"/>
        <v>0</v>
      </c>
      <c r="Z194" s="7">
        <f t="shared" si="53"/>
        <v>2.0789798685771415E-3</v>
      </c>
      <c r="AA194" s="7">
        <f t="shared" si="54"/>
        <v>9.5367919458926747E-4</v>
      </c>
      <c r="AC194" s="7">
        <f>IF(DAY($A194)=1,VLOOKUP($A194-1,$A$2:$L$1124,$Q$1,FALSE)/VLOOKUP($A194-1,$A$2:$N$1124,14,FALSE),AC193)</f>
        <v>0.87184564686082155</v>
      </c>
      <c r="AD194" s="7">
        <f>IF(DAY($A194)=1,VLOOKUP($A194-1,$A$2:$L$1124,$R$1,FALSE)/VLOOKUP($A194-1,$A$2:$N$1124,14,FALSE),AD193)</f>
        <v>6.5653778751733963E-3</v>
      </c>
      <c r="AE194" s="7">
        <f>IF(DAY($A194)=1,VLOOKUP($A194-1,$A$2:$L$1124,$S$1,FALSE)/VLOOKUP($A194-1,$A$2:$N$1124,14,FALSE),AE193)</f>
        <v>1.7972077364714609E-2</v>
      </c>
      <c r="AF194" s="7">
        <f>IF(DAY($A194)=1,VLOOKUP($A194-1,$A$2:$L$1124,$T$1,FALSE)/VLOOKUP($A194-1,$A$2:$N$1124,14,FALSE),AF193)</f>
        <v>0</v>
      </c>
      <c r="AG194" s="7">
        <f>IF(DAY($A194)=1,VLOOKUP($A194-1,$A$2:$L$1124,$U$1,FALSE)/VLOOKUP($A194-1,$A$2:$N$1124,14,FALSE),AG193)</f>
        <v>9.9124295724146633E-2</v>
      </c>
      <c r="AH194" s="7">
        <f>IF(DAY($A194)=1,VLOOKUP($A194-1,$A$2:$L$1124,$V$1,FALSE)/VLOOKUP($A194-1,$A$2:$N$1124,14,FALSE),AH193)</f>
        <v>0</v>
      </c>
      <c r="AI194" s="7">
        <f>IF(DAY($A194)=1,VLOOKUP($A194-1,$A$2:$L$1124,$W$1,FALSE)/VLOOKUP($A194-1,$A$2:$N$1124,14,FALSE),AI193)</f>
        <v>1.4599431119774447E-3</v>
      </c>
      <c r="AJ194" s="7">
        <f>IF(DAY($A194)=1,VLOOKUP($A194-1,$A$2:$L$1124,$X$1,FALSE)/VLOOKUP($A194-1,$A$2:$N$1124,14,FALSE),AJ193)</f>
        <v>0</v>
      </c>
      <c r="AK194" s="7">
        <f>IF(DAY($A194)=1,VLOOKUP($A194-1,$A$2:$L$1124,$Y$1,FALSE)/VLOOKUP($A194-1,$A$2:$N$1124,14,FALSE),AK193)</f>
        <v>0</v>
      </c>
      <c r="AL194" s="7">
        <f>IF(DAY($A194)=1,VLOOKUP($A194-1,$A$2:$L$1124,$Z$1,FALSE)/VLOOKUP($A194-1,$A$2:$N$1124,14,FALSE),AL193)</f>
        <v>2.0789798685771415E-3</v>
      </c>
      <c r="AM194" s="7">
        <f>IF(DAY($A194)=1,VLOOKUP($A194-1,$A$2:$L$1124,$AA$1,FALSE)/VLOOKUP($A194-1,$A$2:$N$1124,14,FALSE),AM193)</f>
        <v>9.5367919458926747E-4</v>
      </c>
      <c r="AO194" s="12">
        <f>VLOOKUP($A194,BTC!$A$1:$G$1853,5,FALSE)</f>
        <v>649.36</v>
      </c>
      <c r="AP194" s="12">
        <f>VLOOKUP($A194,XRP!$A$1:$G$1853,5,FALSE)</f>
        <v>6.6740000000000002E-3</v>
      </c>
      <c r="AQ194" s="12">
        <f>VLOOKUP($A194,LTC!$A$1:$G$1853,5,FALSE)</f>
        <v>4.0999999999999996</v>
      </c>
      <c r="AR194" s="12">
        <f>VLOOKUP($A194,ETC!$A$1:$G$1853,5,FALSE)</f>
        <v>0</v>
      </c>
      <c r="AS194" s="12">
        <f>VLOOKUP($A194,ETH!$A$1:$G$1853,5,FALSE)</f>
        <v>10.95</v>
      </c>
      <c r="AT194" s="12">
        <f>VLOOKUP($A194,BCH!$A$1:$G$1853,5,FALSE)</f>
        <v>0</v>
      </c>
      <c r="AU194" s="12">
        <f>VLOOKUP($A194,XMR!$A$1:$G$1853,5,FALSE)</f>
        <v>1.91</v>
      </c>
      <c r="AV194" s="12">
        <f>VLOOKUP($A194,ZEC!$A$1:$G$1853,5,FALSE)</f>
        <v>0</v>
      </c>
      <c r="AW194" s="12">
        <f>VLOOKUP($A194,EOS!$A$1:$G$1853,5,FALSE)</f>
        <v>0</v>
      </c>
      <c r="AX194" s="12">
        <f>VLOOKUP($A194,DASH!$A$1:$G$1853,5,FALSE)</f>
        <v>7.42</v>
      </c>
      <c r="AY194" s="12">
        <f>VLOOKUP($A194,XLM!$A$1:$G$1853,5,FALSE)</f>
        <v>1.8519999999999999E-3</v>
      </c>
      <c r="BA194" s="24">
        <v>1</v>
      </c>
      <c r="BB194" s="24">
        <v>1</v>
      </c>
      <c r="BC194" s="24">
        <v>1</v>
      </c>
      <c r="BD194" s="24">
        <v>0</v>
      </c>
      <c r="BE194" s="24">
        <v>1</v>
      </c>
      <c r="BF194" s="24">
        <v>0</v>
      </c>
      <c r="BG194" s="24">
        <v>1</v>
      </c>
      <c r="BH194" s="24">
        <v>0</v>
      </c>
      <c r="BI194" s="24">
        <v>0</v>
      </c>
      <c r="BJ194" s="24">
        <v>1</v>
      </c>
      <c r="BK194" s="24">
        <v>1</v>
      </c>
      <c r="BM194" s="19">
        <f>IF(SUM(BA193:BK193)=SUM(BA194:BK194),BM193,BM193*SUMPRODUCT(BA194:BK194,AO194:AY194,Q194:AA194)/SUMPRODUCT(BA193:BK193,AO194:AY194,AC194:AM194))</f>
        <v>0.92135790630093795</v>
      </c>
      <c r="BN194" s="26">
        <f>SUMPRODUCT(AO194:AY194,BA194:BK194,Q194:AA194)/BM194</f>
        <v>615.74231037328525</v>
      </c>
      <c r="BO194">
        <f t="shared" si="55"/>
        <v>649.36</v>
      </c>
    </row>
    <row r="195" spans="1:67" x14ac:dyDescent="0.75">
      <c r="A195" s="3">
        <v>42562</v>
      </c>
      <c r="B195" s="46">
        <f>INDEX('Index Volume'!B:B,MATCH(Index_New!$A195,'Index Volume'!$A:$A,0))</f>
        <v>107910000</v>
      </c>
      <c r="C195" s="46">
        <f>INDEX('Index Volume'!C:C,MATCH(Index_New!$A195,'Index Volume'!$A:$A,0))</f>
        <v>722627</v>
      </c>
      <c r="D195" s="46">
        <f>INDEX('Index Volume'!D:D,MATCH(Index_New!$A195,'Index Volume'!$A:$A,0))</f>
        <v>3282920</v>
      </c>
      <c r="E195" s="46">
        <f>INDEX('Index Volume'!E:E,MATCH(Index_New!$A195,'Index Volume'!$A:$A,0))</f>
        <v>0</v>
      </c>
      <c r="F195" s="46">
        <f>INDEX('Index Volume'!F:F,MATCH(Index_New!$A195,'Index Volume'!$A:$A,0))</f>
        <v>13098000</v>
      </c>
      <c r="G195" s="46">
        <f>INDEX('Index Volume'!G:G,MATCH(Index_New!$A195,'Index Volume'!$A:$A,0))</f>
        <v>0</v>
      </c>
      <c r="H195" s="46">
        <f>INDEX('Index Volume'!H:H,MATCH(Index_New!$A195,'Index Volume'!$A:$A,0))</f>
        <v>213005</v>
      </c>
      <c r="I195" s="46">
        <f>INDEX('Index Volume'!I:I,MATCH(Index_New!$A195,'Index Volume'!$A:$A,0))</f>
        <v>0</v>
      </c>
      <c r="J195" s="46">
        <f>INDEX('Index Volume'!J:J,MATCH(Index_New!$A195,'Index Volume'!$A:$A,0))</f>
        <v>0</v>
      </c>
      <c r="K195" s="46">
        <f>INDEX('Index Volume'!K:K,MATCH(Index_New!$A195,'Index Volume'!$A:$A,0))</f>
        <v>672593</v>
      </c>
      <c r="L195" s="46">
        <f>INDEX('Index Volume'!L:L,MATCH(Index_New!$A195,'Index Volume'!$A:$A,0))</f>
        <v>73548</v>
      </c>
      <c r="M195" s="46">
        <f t="shared" ref="M195:M258" si="56">SUM(B195:L195)</f>
        <v>125972693</v>
      </c>
      <c r="N195" s="1">
        <f t="shared" si="42"/>
        <v>125972693</v>
      </c>
      <c r="O195" t="b">
        <f t="shared" si="43"/>
        <v>1</v>
      </c>
      <c r="Q195" s="7">
        <f t="shared" si="44"/>
        <v>0.87184564686082155</v>
      </c>
      <c r="R195" s="7">
        <f t="shared" si="45"/>
        <v>6.5653778751733963E-3</v>
      </c>
      <c r="S195" s="7">
        <f t="shared" si="46"/>
        <v>1.7972077364714609E-2</v>
      </c>
      <c r="T195" s="7">
        <f t="shared" si="47"/>
        <v>0</v>
      </c>
      <c r="U195" s="7">
        <f t="shared" si="48"/>
        <v>9.9124295724146633E-2</v>
      </c>
      <c r="V195" s="7">
        <f t="shared" si="49"/>
        <v>0</v>
      </c>
      <c r="W195" s="7">
        <f t="shared" si="50"/>
        <v>1.4599431119774447E-3</v>
      </c>
      <c r="X195" s="7">
        <f t="shared" si="51"/>
        <v>0</v>
      </c>
      <c r="Y195" s="7">
        <f t="shared" si="52"/>
        <v>0</v>
      </c>
      <c r="Z195" s="7">
        <f t="shared" si="53"/>
        <v>2.0789798685771415E-3</v>
      </c>
      <c r="AA195" s="7">
        <f t="shared" si="54"/>
        <v>9.5367919458926747E-4</v>
      </c>
      <c r="AC195" s="7">
        <f>IF(DAY($A195)=1,VLOOKUP($A195-1,$A$2:$L$1124,$Q$1,FALSE)/VLOOKUP($A195-1,$A$2:$N$1124,14,FALSE),AC194)</f>
        <v>0.87184564686082155</v>
      </c>
      <c r="AD195" s="7">
        <f>IF(DAY($A195)=1,VLOOKUP($A195-1,$A$2:$L$1124,$R$1,FALSE)/VLOOKUP($A195-1,$A$2:$N$1124,14,FALSE),AD194)</f>
        <v>6.5653778751733963E-3</v>
      </c>
      <c r="AE195" s="7">
        <f>IF(DAY($A195)=1,VLOOKUP($A195-1,$A$2:$L$1124,$S$1,FALSE)/VLOOKUP($A195-1,$A$2:$N$1124,14,FALSE),AE194)</f>
        <v>1.7972077364714609E-2</v>
      </c>
      <c r="AF195" s="7">
        <f>IF(DAY($A195)=1,VLOOKUP($A195-1,$A$2:$L$1124,$T$1,FALSE)/VLOOKUP($A195-1,$A$2:$N$1124,14,FALSE),AF194)</f>
        <v>0</v>
      </c>
      <c r="AG195" s="7">
        <f>IF(DAY($A195)=1,VLOOKUP($A195-1,$A$2:$L$1124,$U$1,FALSE)/VLOOKUP($A195-1,$A$2:$N$1124,14,FALSE),AG194)</f>
        <v>9.9124295724146633E-2</v>
      </c>
      <c r="AH195" s="7">
        <f>IF(DAY($A195)=1,VLOOKUP($A195-1,$A$2:$L$1124,$V$1,FALSE)/VLOOKUP($A195-1,$A$2:$N$1124,14,FALSE),AH194)</f>
        <v>0</v>
      </c>
      <c r="AI195" s="7">
        <f>IF(DAY($A195)=1,VLOOKUP($A195-1,$A$2:$L$1124,$W$1,FALSE)/VLOOKUP($A195-1,$A$2:$N$1124,14,FALSE),AI194)</f>
        <v>1.4599431119774447E-3</v>
      </c>
      <c r="AJ195" s="7">
        <f>IF(DAY($A195)=1,VLOOKUP($A195-1,$A$2:$L$1124,$X$1,FALSE)/VLOOKUP($A195-1,$A$2:$N$1124,14,FALSE),AJ194)</f>
        <v>0</v>
      </c>
      <c r="AK195" s="7">
        <f>IF(DAY($A195)=1,VLOOKUP($A195-1,$A$2:$L$1124,$Y$1,FALSE)/VLOOKUP($A195-1,$A$2:$N$1124,14,FALSE),AK194)</f>
        <v>0</v>
      </c>
      <c r="AL195" s="7">
        <f>IF(DAY($A195)=1,VLOOKUP($A195-1,$A$2:$L$1124,$Z$1,FALSE)/VLOOKUP($A195-1,$A$2:$N$1124,14,FALSE),AL194)</f>
        <v>2.0789798685771415E-3</v>
      </c>
      <c r="AM195" s="7">
        <f>IF(DAY($A195)=1,VLOOKUP($A195-1,$A$2:$L$1124,$AA$1,FALSE)/VLOOKUP($A195-1,$A$2:$N$1124,14,FALSE),AM194)</f>
        <v>9.5367919458926747E-4</v>
      </c>
      <c r="AO195" s="12">
        <f>VLOOKUP($A195,BTC!$A$1:$G$1853,5,FALSE)</f>
        <v>647.66</v>
      </c>
      <c r="AP195" s="12">
        <f>VLOOKUP($A195,XRP!$A$1:$G$1853,5,FALSE)</f>
        <v>6.5339999999999999E-3</v>
      </c>
      <c r="AQ195" s="12">
        <f>VLOOKUP($A195,LTC!$A$1:$G$1853,5,FALSE)</f>
        <v>4.09</v>
      </c>
      <c r="AR195" s="12">
        <f>VLOOKUP($A195,ETC!$A$1:$G$1853,5,FALSE)</f>
        <v>0</v>
      </c>
      <c r="AS195" s="12">
        <f>VLOOKUP($A195,ETH!$A$1:$G$1853,5,FALSE)</f>
        <v>10.46</v>
      </c>
      <c r="AT195" s="12">
        <f>VLOOKUP($A195,BCH!$A$1:$G$1853,5,FALSE)</f>
        <v>0</v>
      </c>
      <c r="AU195" s="12">
        <f>VLOOKUP($A195,XMR!$A$1:$G$1853,5,FALSE)</f>
        <v>1.98</v>
      </c>
      <c r="AV195" s="12">
        <f>VLOOKUP($A195,ZEC!$A$1:$G$1853,5,FALSE)</f>
        <v>0</v>
      </c>
      <c r="AW195" s="12">
        <f>VLOOKUP($A195,EOS!$A$1:$G$1853,5,FALSE)</f>
        <v>0</v>
      </c>
      <c r="AX195" s="12">
        <f>VLOOKUP($A195,DASH!$A$1:$G$1853,5,FALSE)</f>
        <v>7.96</v>
      </c>
      <c r="AY195" s="12">
        <f>VLOOKUP($A195,XLM!$A$1:$G$1853,5,FALSE)</f>
        <v>1.8090000000000001E-3</v>
      </c>
      <c r="BA195" s="24">
        <v>1</v>
      </c>
      <c r="BB195" s="24">
        <v>1</v>
      </c>
      <c r="BC195" s="24">
        <v>1</v>
      </c>
      <c r="BD195" s="24">
        <v>0</v>
      </c>
      <c r="BE195" s="24">
        <v>1</v>
      </c>
      <c r="BF195" s="24">
        <v>0</v>
      </c>
      <c r="BG195" s="24">
        <v>1</v>
      </c>
      <c r="BH195" s="24">
        <v>0</v>
      </c>
      <c r="BI195" s="24">
        <v>0</v>
      </c>
      <c r="BJ195" s="24">
        <v>1</v>
      </c>
      <c r="BK195" s="24">
        <v>1</v>
      </c>
      <c r="BM195" s="19">
        <f>IF(SUM(BA194:BK194)=SUM(BA195:BK195),BM194,BM194*SUMPRODUCT(BA195:BK195,AO195:AY195,Q195:AA195)/SUMPRODUCT(BA194:BK194,AO195:AY195,AC195:AM195))</f>
        <v>0.92135790630093795</v>
      </c>
      <c r="BN195" s="26">
        <f>SUMPRODUCT(AO195:AY195,BA195:BK195,Q195:AA195)/BM195</f>
        <v>614.08208221450445</v>
      </c>
      <c r="BO195">
        <f t="shared" si="55"/>
        <v>647.66</v>
      </c>
    </row>
    <row r="196" spans="1:67" x14ac:dyDescent="0.75">
      <c r="A196" s="4">
        <v>42563</v>
      </c>
      <c r="B196" s="46">
        <f>INDEX('Index Volume'!B:B,MATCH(Index_New!$A196,'Index Volume'!$A:$A,0))</f>
        <v>138172992</v>
      </c>
      <c r="C196" s="46">
        <f>INDEX('Index Volume'!C:C,MATCH(Index_New!$A196,'Index Volume'!$A:$A,0))</f>
        <v>977958</v>
      </c>
      <c r="D196" s="46">
        <f>INDEX('Index Volume'!D:D,MATCH(Index_New!$A196,'Index Volume'!$A:$A,0))</f>
        <v>2734250</v>
      </c>
      <c r="E196" s="46">
        <f>INDEX('Index Volume'!E:E,MATCH(Index_New!$A196,'Index Volume'!$A:$A,0))</f>
        <v>0</v>
      </c>
      <c r="F196" s="46">
        <f>INDEX('Index Volume'!F:F,MATCH(Index_New!$A196,'Index Volume'!$A:$A,0))</f>
        <v>11127700</v>
      </c>
      <c r="G196" s="46">
        <f>INDEX('Index Volume'!G:G,MATCH(Index_New!$A196,'Index Volume'!$A:$A,0))</f>
        <v>0</v>
      </c>
      <c r="H196" s="46">
        <f>INDEX('Index Volume'!H:H,MATCH(Index_New!$A196,'Index Volume'!$A:$A,0))</f>
        <v>347642</v>
      </c>
      <c r="I196" s="46">
        <f>INDEX('Index Volume'!I:I,MATCH(Index_New!$A196,'Index Volume'!$A:$A,0))</f>
        <v>0</v>
      </c>
      <c r="J196" s="46">
        <f>INDEX('Index Volume'!J:J,MATCH(Index_New!$A196,'Index Volume'!$A:$A,0))</f>
        <v>0</v>
      </c>
      <c r="K196" s="46">
        <f>INDEX('Index Volume'!K:K,MATCH(Index_New!$A196,'Index Volume'!$A:$A,0))</f>
        <v>474628</v>
      </c>
      <c r="L196" s="46">
        <f>INDEX('Index Volume'!L:L,MATCH(Index_New!$A196,'Index Volume'!$A:$A,0))</f>
        <v>206642</v>
      </c>
      <c r="M196" s="46">
        <f t="shared" si="56"/>
        <v>154041812</v>
      </c>
      <c r="N196" s="1">
        <f t="shared" ref="N196:N259" si="57">SUMPRODUCT(B196:L196,BA196:BK196)</f>
        <v>154041812</v>
      </c>
      <c r="O196" t="b">
        <f t="shared" ref="O196:O259" si="58">M196=N196</f>
        <v>1</v>
      </c>
      <c r="Q196" s="7">
        <f t="shared" ref="Q196:Q259" si="59">IF(OR(DAY($A196)=1,NOT(SUM($BA196:$BK196)=SUM($BA195:$BK195))),VLOOKUP($A196-1,$A$2:$L$1124,Q$1,FALSE)/VLOOKUP($A196-1,$A$2:$M$1124,13,FALSE),Q195)</f>
        <v>0.87184564686082155</v>
      </c>
      <c r="R196" s="7">
        <f t="shared" ref="R196:R259" si="60">IF(OR(DAY($A196)=1,NOT(SUM($BA196:$BK196)=SUM($BA195:$BK195))),VLOOKUP($A196-1,$A$2:$L$1124,R$1,FALSE)/VLOOKUP($A196-1,$A$2:$M$1124,13,FALSE),R195)</f>
        <v>6.5653778751733963E-3</v>
      </c>
      <c r="S196" s="7">
        <f t="shared" ref="S196:S259" si="61">IF(OR(DAY($A196)=1,NOT(SUM($BA196:$BK196)=SUM($BA195:$BK195))),VLOOKUP($A196-1,$A$2:$L$1124,S$1,FALSE)/VLOOKUP($A196-1,$A$2:$M$1124,13,FALSE),S195)</f>
        <v>1.7972077364714609E-2</v>
      </c>
      <c r="T196" s="7">
        <f t="shared" ref="T196:T259" si="62">IF(OR(DAY($A196)=1,NOT(SUM($BA196:$BK196)=SUM($BA195:$BK195))),VLOOKUP($A196-1,$A$2:$L$1124,T$1,FALSE)/VLOOKUP($A196-1,$A$2:$M$1124,13,FALSE),T195)</f>
        <v>0</v>
      </c>
      <c r="U196" s="7">
        <f t="shared" ref="U196:U259" si="63">IF(OR(DAY($A196)=1,NOT(SUM($BA196:$BK196)=SUM($BA195:$BK195))),VLOOKUP($A196-1,$A$2:$L$1124,U$1,FALSE)/VLOOKUP($A196-1,$A$2:$M$1124,13,FALSE),U195)</f>
        <v>9.9124295724146633E-2</v>
      </c>
      <c r="V196" s="7">
        <f t="shared" ref="V196:V259" si="64">IF(OR(DAY($A196)=1,NOT(SUM($BA196:$BK196)=SUM($BA195:$BK195))),VLOOKUP($A196-1,$A$2:$L$1124,V$1,FALSE)/VLOOKUP($A196-1,$A$2:$M$1124,13,FALSE),V195)</f>
        <v>0</v>
      </c>
      <c r="W196" s="7">
        <f t="shared" ref="W196:W259" si="65">IF(OR(DAY($A196)=1,NOT(SUM($BA196:$BK196)=SUM($BA195:$BK195))),VLOOKUP($A196-1,$A$2:$L$1124,W$1,FALSE)/VLOOKUP($A196-1,$A$2:$M$1124,13,FALSE),W195)</f>
        <v>1.4599431119774447E-3</v>
      </c>
      <c r="X196" s="7">
        <f t="shared" ref="X196:X259" si="66">IF(OR(DAY($A196)=1,NOT(SUM($BA196:$BK196)=SUM($BA195:$BK195))),VLOOKUP($A196-1,$A$2:$L$1124,X$1,FALSE)/VLOOKUP($A196-1,$A$2:$M$1124,13,FALSE),X195)</f>
        <v>0</v>
      </c>
      <c r="Y196" s="7">
        <f t="shared" ref="Y196:Y259" si="67">IF(OR(DAY($A196)=1,NOT(SUM($BA196:$BK196)=SUM($BA195:$BK195))),VLOOKUP($A196-1,$A$2:$L$1124,Y$1,FALSE)/VLOOKUP($A196-1,$A$2:$M$1124,13,FALSE),Y195)</f>
        <v>0</v>
      </c>
      <c r="Z196" s="7">
        <f t="shared" ref="Z196:Z259" si="68">IF(OR(DAY($A196)=1,NOT(SUM($BA196:$BK196)=SUM($BA195:$BK195))),VLOOKUP($A196-1,$A$2:$L$1124,Z$1,FALSE)/VLOOKUP($A196-1,$A$2:$M$1124,13,FALSE),Z195)</f>
        <v>2.0789798685771415E-3</v>
      </c>
      <c r="AA196" s="7">
        <f t="shared" ref="AA196:AA259" si="69">IF(OR(DAY($A196)=1,NOT(SUM($BA196:$BK196)=SUM($BA195:$BK195))),VLOOKUP($A196-1,$A$2:$L$1124,AA$1,FALSE)/VLOOKUP($A196-1,$A$2:$M$1124,13,FALSE),AA195)</f>
        <v>9.5367919458926747E-4</v>
      </c>
      <c r="AC196" s="7">
        <f>IF(DAY($A196)=1,VLOOKUP($A196-1,$A$2:$L$1124,$Q$1,FALSE)/VLOOKUP($A196-1,$A$2:$N$1124,14,FALSE),AC195)</f>
        <v>0.87184564686082155</v>
      </c>
      <c r="AD196" s="7">
        <f>IF(DAY($A196)=1,VLOOKUP($A196-1,$A$2:$L$1124,$R$1,FALSE)/VLOOKUP($A196-1,$A$2:$N$1124,14,FALSE),AD195)</f>
        <v>6.5653778751733963E-3</v>
      </c>
      <c r="AE196" s="7">
        <f>IF(DAY($A196)=1,VLOOKUP($A196-1,$A$2:$L$1124,$S$1,FALSE)/VLOOKUP($A196-1,$A$2:$N$1124,14,FALSE),AE195)</f>
        <v>1.7972077364714609E-2</v>
      </c>
      <c r="AF196" s="7">
        <f>IF(DAY($A196)=1,VLOOKUP($A196-1,$A$2:$L$1124,$T$1,FALSE)/VLOOKUP($A196-1,$A$2:$N$1124,14,FALSE),AF195)</f>
        <v>0</v>
      </c>
      <c r="AG196" s="7">
        <f>IF(DAY($A196)=1,VLOOKUP($A196-1,$A$2:$L$1124,$U$1,FALSE)/VLOOKUP($A196-1,$A$2:$N$1124,14,FALSE),AG195)</f>
        <v>9.9124295724146633E-2</v>
      </c>
      <c r="AH196" s="7">
        <f>IF(DAY($A196)=1,VLOOKUP($A196-1,$A$2:$L$1124,$V$1,FALSE)/VLOOKUP($A196-1,$A$2:$N$1124,14,FALSE),AH195)</f>
        <v>0</v>
      </c>
      <c r="AI196" s="7">
        <f>IF(DAY($A196)=1,VLOOKUP($A196-1,$A$2:$L$1124,$W$1,FALSE)/VLOOKUP($A196-1,$A$2:$N$1124,14,FALSE),AI195)</f>
        <v>1.4599431119774447E-3</v>
      </c>
      <c r="AJ196" s="7">
        <f>IF(DAY($A196)=1,VLOOKUP($A196-1,$A$2:$L$1124,$X$1,FALSE)/VLOOKUP($A196-1,$A$2:$N$1124,14,FALSE),AJ195)</f>
        <v>0</v>
      </c>
      <c r="AK196" s="7">
        <f>IF(DAY($A196)=1,VLOOKUP($A196-1,$A$2:$L$1124,$Y$1,FALSE)/VLOOKUP($A196-1,$A$2:$N$1124,14,FALSE),AK195)</f>
        <v>0</v>
      </c>
      <c r="AL196" s="7">
        <f>IF(DAY($A196)=1,VLOOKUP($A196-1,$A$2:$L$1124,$Z$1,FALSE)/VLOOKUP($A196-1,$A$2:$N$1124,14,FALSE),AL195)</f>
        <v>2.0789798685771415E-3</v>
      </c>
      <c r="AM196" s="7">
        <f>IF(DAY($A196)=1,VLOOKUP($A196-1,$A$2:$L$1124,$AA$1,FALSE)/VLOOKUP($A196-1,$A$2:$N$1124,14,FALSE),AM195)</f>
        <v>9.5367919458926747E-4</v>
      </c>
      <c r="AO196" s="12">
        <f>VLOOKUP($A196,BTC!$A$1:$G$1853,5,FALSE)</f>
        <v>664.55</v>
      </c>
      <c r="AP196" s="12">
        <f>VLOOKUP($A196,XRP!$A$1:$G$1853,5,FALSE)</f>
        <v>6.3499999999999997E-3</v>
      </c>
      <c r="AQ196" s="12">
        <f>VLOOKUP($A196,LTC!$A$1:$G$1853,5,FALSE)</f>
        <v>4.1500000000000004</v>
      </c>
      <c r="AR196" s="12">
        <f>VLOOKUP($A196,ETC!$A$1:$G$1853,5,FALSE)</f>
        <v>0</v>
      </c>
      <c r="AS196" s="12">
        <f>VLOOKUP($A196,ETH!$A$1:$G$1853,5,FALSE)</f>
        <v>10.52</v>
      </c>
      <c r="AT196" s="12">
        <f>VLOOKUP($A196,BCH!$A$1:$G$1853,5,FALSE)</f>
        <v>0</v>
      </c>
      <c r="AU196" s="12">
        <f>VLOOKUP($A196,XMR!$A$1:$G$1853,5,FALSE)</f>
        <v>1.99</v>
      </c>
      <c r="AV196" s="12">
        <f>VLOOKUP($A196,ZEC!$A$1:$G$1853,5,FALSE)</f>
        <v>0</v>
      </c>
      <c r="AW196" s="12">
        <f>VLOOKUP($A196,EOS!$A$1:$G$1853,5,FALSE)</f>
        <v>0</v>
      </c>
      <c r="AX196" s="12">
        <f>VLOOKUP($A196,DASH!$A$1:$G$1853,5,FALSE)</f>
        <v>7.84</v>
      </c>
      <c r="AY196" s="12">
        <f>VLOOKUP($A196,XLM!$A$1:$G$1853,5,FALSE)</f>
        <v>1.9910000000000001E-3</v>
      </c>
      <c r="BA196" s="24">
        <v>1</v>
      </c>
      <c r="BB196" s="24">
        <v>1</v>
      </c>
      <c r="BC196" s="24">
        <v>1</v>
      </c>
      <c r="BD196" s="24">
        <v>0</v>
      </c>
      <c r="BE196" s="24">
        <v>1</v>
      </c>
      <c r="BF196" s="24">
        <v>0</v>
      </c>
      <c r="BG196" s="24">
        <v>1</v>
      </c>
      <c r="BH196" s="24">
        <v>0</v>
      </c>
      <c r="BI196" s="24">
        <v>0</v>
      </c>
      <c r="BJ196" s="24">
        <v>1</v>
      </c>
      <c r="BK196" s="24">
        <v>1</v>
      </c>
      <c r="BM196" s="19">
        <f>IF(SUM(BA195:BK195)=SUM(BA196:BK196),BM195,BM195*SUMPRODUCT(BA196:BK196,AO196:AY196,Q196:AA196)/SUMPRODUCT(BA195:BK195,AO196:AY196,AC196:AM196))</f>
        <v>0.92135790630093795</v>
      </c>
      <c r="BN196" s="26">
        <f>SUMPRODUCT(AO196:AY196,BA196:BK196,Q196:AA196)/BM196</f>
        <v>630.07181079283578</v>
      </c>
      <c r="BO196">
        <f t="shared" ref="BO196:BO259" si="70">INDEX(AO:AO,MATCH(A196,A:A,0))</f>
        <v>664.55</v>
      </c>
    </row>
    <row r="197" spans="1:67" x14ac:dyDescent="0.75">
      <c r="A197" s="3">
        <v>42564</v>
      </c>
      <c r="B197" s="46">
        <f>INDEX('Index Volume'!B:B,MATCH(Index_New!$A197,'Index Volume'!$A:$A,0))</f>
        <v>131449000</v>
      </c>
      <c r="C197" s="46">
        <f>INDEX('Index Volume'!C:C,MATCH(Index_New!$A197,'Index Volume'!$A:$A,0))</f>
        <v>942245</v>
      </c>
      <c r="D197" s="46">
        <f>INDEX('Index Volume'!D:D,MATCH(Index_New!$A197,'Index Volume'!$A:$A,0))</f>
        <v>2215370</v>
      </c>
      <c r="E197" s="46">
        <f>INDEX('Index Volume'!E:E,MATCH(Index_New!$A197,'Index Volume'!$A:$A,0))</f>
        <v>0</v>
      </c>
      <c r="F197" s="46">
        <f>INDEX('Index Volume'!F:F,MATCH(Index_New!$A197,'Index Volume'!$A:$A,0))</f>
        <v>6715660</v>
      </c>
      <c r="G197" s="46">
        <f>INDEX('Index Volume'!G:G,MATCH(Index_New!$A197,'Index Volume'!$A:$A,0))</f>
        <v>0</v>
      </c>
      <c r="H197" s="46">
        <f>INDEX('Index Volume'!H:H,MATCH(Index_New!$A197,'Index Volume'!$A:$A,0))</f>
        <v>294296</v>
      </c>
      <c r="I197" s="46">
        <f>INDEX('Index Volume'!I:I,MATCH(Index_New!$A197,'Index Volume'!$A:$A,0))</f>
        <v>0</v>
      </c>
      <c r="J197" s="46">
        <f>INDEX('Index Volume'!J:J,MATCH(Index_New!$A197,'Index Volume'!$A:$A,0))</f>
        <v>0</v>
      </c>
      <c r="K197" s="46">
        <f>INDEX('Index Volume'!K:K,MATCH(Index_New!$A197,'Index Volume'!$A:$A,0))</f>
        <v>289681</v>
      </c>
      <c r="L197" s="46">
        <f>INDEX('Index Volume'!L:L,MATCH(Index_New!$A197,'Index Volume'!$A:$A,0))</f>
        <v>472760</v>
      </c>
      <c r="M197" s="46">
        <f t="shared" si="56"/>
        <v>142379012</v>
      </c>
      <c r="N197" s="1">
        <f t="shared" si="57"/>
        <v>142379012</v>
      </c>
      <c r="O197" t="b">
        <f t="shared" si="58"/>
        <v>1</v>
      </c>
      <c r="Q197" s="7">
        <f t="shared" si="59"/>
        <v>0.87184564686082155</v>
      </c>
      <c r="R197" s="7">
        <f t="shared" si="60"/>
        <v>6.5653778751733963E-3</v>
      </c>
      <c r="S197" s="7">
        <f t="shared" si="61"/>
        <v>1.7972077364714609E-2</v>
      </c>
      <c r="T197" s="7">
        <f t="shared" si="62"/>
        <v>0</v>
      </c>
      <c r="U197" s="7">
        <f t="shared" si="63"/>
        <v>9.9124295724146633E-2</v>
      </c>
      <c r="V197" s="7">
        <f t="shared" si="64"/>
        <v>0</v>
      </c>
      <c r="W197" s="7">
        <f t="shared" si="65"/>
        <v>1.4599431119774447E-3</v>
      </c>
      <c r="X197" s="7">
        <f t="shared" si="66"/>
        <v>0</v>
      </c>
      <c r="Y197" s="7">
        <f t="shared" si="67"/>
        <v>0</v>
      </c>
      <c r="Z197" s="7">
        <f t="shared" si="68"/>
        <v>2.0789798685771415E-3</v>
      </c>
      <c r="AA197" s="7">
        <f t="shared" si="69"/>
        <v>9.5367919458926747E-4</v>
      </c>
      <c r="AC197" s="7">
        <f>IF(DAY($A197)=1,VLOOKUP($A197-1,$A$2:$L$1124,$Q$1,FALSE)/VLOOKUP($A197-1,$A$2:$N$1124,14,FALSE),AC196)</f>
        <v>0.87184564686082155</v>
      </c>
      <c r="AD197" s="7">
        <f>IF(DAY($A197)=1,VLOOKUP($A197-1,$A$2:$L$1124,$R$1,FALSE)/VLOOKUP($A197-1,$A$2:$N$1124,14,FALSE),AD196)</f>
        <v>6.5653778751733963E-3</v>
      </c>
      <c r="AE197" s="7">
        <f>IF(DAY($A197)=1,VLOOKUP($A197-1,$A$2:$L$1124,$S$1,FALSE)/VLOOKUP($A197-1,$A$2:$N$1124,14,FALSE),AE196)</f>
        <v>1.7972077364714609E-2</v>
      </c>
      <c r="AF197" s="7">
        <f>IF(DAY($A197)=1,VLOOKUP($A197-1,$A$2:$L$1124,$T$1,FALSE)/VLOOKUP($A197-1,$A$2:$N$1124,14,FALSE),AF196)</f>
        <v>0</v>
      </c>
      <c r="AG197" s="7">
        <f>IF(DAY($A197)=1,VLOOKUP($A197-1,$A$2:$L$1124,$U$1,FALSE)/VLOOKUP($A197-1,$A$2:$N$1124,14,FALSE),AG196)</f>
        <v>9.9124295724146633E-2</v>
      </c>
      <c r="AH197" s="7">
        <f>IF(DAY($A197)=1,VLOOKUP($A197-1,$A$2:$L$1124,$V$1,FALSE)/VLOOKUP($A197-1,$A$2:$N$1124,14,FALSE),AH196)</f>
        <v>0</v>
      </c>
      <c r="AI197" s="7">
        <f>IF(DAY($A197)=1,VLOOKUP($A197-1,$A$2:$L$1124,$W$1,FALSE)/VLOOKUP($A197-1,$A$2:$N$1124,14,FALSE),AI196)</f>
        <v>1.4599431119774447E-3</v>
      </c>
      <c r="AJ197" s="7">
        <f>IF(DAY($A197)=1,VLOOKUP($A197-1,$A$2:$L$1124,$X$1,FALSE)/VLOOKUP($A197-1,$A$2:$N$1124,14,FALSE),AJ196)</f>
        <v>0</v>
      </c>
      <c r="AK197" s="7">
        <f>IF(DAY($A197)=1,VLOOKUP($A197-1,$A$2:$L$1124,$Y$1,FALSE)/VLOOKUP($A197-1,$A$2:$N$1124,14,FALSE),AK196)</f>
        <v>0</v>
      </c>
      <c r="AL197" s="7">
        <f>IF(DAY($A197)=1,VLOOKUP($A197-1,$A$2:$L$1124,$Z$1,FALSE)/VLOOKUP($A197-1,$A$2:$N$1124,14,FALSE),AL196)</f>
        <v>2.0789798685771415E-3</v>
      </c>
      <c r="AM197" s="7">
        <f>IF(DAY($A197)=1,VLOOKUP($A197-1,$A$2:$L$1124,$AA$1,FALSE)/VLOOKUP($A197-1,$A$2:$N$1124,14,FALSE),AM196)</f>
        <v>9.5367919458926747E-4</v>
      </c>
      <c r="AO197" s="12">
        <f>VLOOKUP($A197,BTC!$A$1:$G$1853,5,FALSE)</f>
        <v>654.47</v>
      </c>
      <c r="AP197" s="12">
        <f>VLOOKUP($A197,XRP!$A$1:$G$1853,5,FALSE)</f>
        <v>6.411E-3</v>
      </c>
      <c r="AQ197" s="12">
        <f>VLOOKUP($A197,LTC!$A$1:$G$1853,5,FALSE)</f>
        <v>4.1399999999999997</v>
      </c>
      <c r="AR197" s="12">
        <f>VLOOKUP($A197,ETC!$A$1:$G$1853,5,FALSE)</f>
        <v>0</v>
      </c>
      <c r="AS197" s="12">
        <f>VLOOKUP($A197,ETH!$A$1:$G$1853,5,FALSE)</f>
        <v>10.5</v>
      </c>
      <c r="AT197" s="12">
        <f>VLOOKUP($A197,BCH!$A$1:$G$1853,5,FALSE)</f>
        <v>0</v>
      </c>
      <c r="AU197" s="12">
        <f>VLOOKUP($A197,XMR!$A$1:$G$1853,5,FALSE)</f>
        <v>1.93</v>
      </c>
      <c r="AV197" s="12">
        <f>VLOOKUP($A197,ZEC!$A$1:$G$1853,5,FALSE)</f>
        <v>0</v>
      </c>
      <c r="AW197" s="12">
        <f>VLOOKUP($A197,EOS!$A$1:$G$1853,5,FALSE)</f>
        <v>0</v>
      </c>
      <c r="AX197" s="12">
        <f>VLOOKUP($A197,DASH!$A$1:$G$1853,5,FALSE)</f>
        <v>7.84</v>
      </c>
      <c r="AY197" s="12">
        <f>VLOOKUP($A197,XLM!$A$1:$G$1853,5,FALSE)</f>
        <v>2.1640000000000001E-3</v>
      </c>
      <c r="BA197" s="24">
        <v>1</v>
      </c>
      <c r="BB197" s="24">
        <v>1</v>
      </c>
      <c r="BC197" s="24">
        <v>1</v>
      </c>
      <c r="BD197" s="24">
        <v>0</v>
      </c>
      <c r="BE197" s="24">
        <v>1</v>
      </c>
      <c r="BF197" s="24">
        <v>0</v>
      </c>
      <c r="BG197" s="24">
        <v>1</v>
      </c>
      <c r="BH197" s="24">
        <v>0</v>
      </c>
      <c r="BI197" s="24">
        <v>0</v>
      </c>
      <c r="BJ197" s="24">
        <v>1</v>
      </c>
      <c r="BK197" s="24">
        <v>1</v>
      </c>
      <c r="BM197" s="19">
        <f>IF(SUM(BA196:BK196)=SUM(BA197:BK197),BM196,BM196*SUMPRODUCT(BA197:BK197,AO197:AY197,Q197:AA197)/SUMPRODUCT(BA196:BK196,AO197:AY197,AC197:AM197))</f>
        <v>0.92135790630093795</v>
      </c>
      <c r="BN197" s="26">
        <f>SUMPRODUCT(AO197:AY197,BA197:BK197,Q197:AA197)/BM197</f>
        <v>620.53105220375596</v>
      </c>
      <c r="BO197">
        <f t="shared" si="70"/>
        <v>654.47</v>
      </c>
    </row>
    <row r="198" spans="1:67" x14ac:dyDescent="0.75">
      <c r="A198" s="4">
        <v>42565</v>
      </c>
      <c r="B198" s="46">
        <f>INDEX('Index Volume'!B:B,MATCH(Index_New!$A198,'Index Volume'!$A:$A,0))</f>
        <v>98511400</v>
      </c>
      <c r="C198" s="46">
        <f>INDEX('Index Volume'!C:C,MATCH(Index_New!$A198,'Index Volume'!$A:$A,0))</f>
        <v>682894</v>
      </c>
      <c r="D198" s="46">
        <f>INDEX('Index Volume'!D:D,MATCH(Index_New!$A198,'Index Volume'!$A:$A,0))</f>
        <v>1663660</v>
      </c>
      <c r="E198" s="46">
        <f>INDEX('Index Volume'!E:E,MATCH(Index_New!$A198,'Index Volume'!$A:$A,0))</f>
        <v>0</v>
      </c>
      <c r="F198" s="46">
        <f>INDEX('Index Volume'!F:F,MATCH(Index_New!$A198,'Index Volume'!$A:$A,0))</f>
        <v>23621900</v>
      </c>
      <c r="G198" s="46">
        <f>INDEX('Index Volume'!G:G,MATCH(Index_New!$A198,'Index Volume'!$A:$A,0))</f>
        <v>0</v>
      </c>
      <c r="H198" s="46">
        <f>INDEX('Index Volume'!H:H,MATCH(Index_New!$A198,'Index Volume'!$A:$A,0))</f>
        <v>172552</v>
      </c>
      <c r="I198" s="46">
        <f>INDEX('Index Volume'!I:I,MATCH(Index_New!$A198,'Index Volume'!$A:$A,0))</f>
        <v>0</v>
      </c>
      <c r="J198" s="46">
        <f>INDEX('Index Volume'!J:J,MATCH(Index_New!$A198,'Index Volume'!$A:$A,0))</f>
        <v>0</v>
      </c>
      <c r="K198" s="46">
        <f>INDEX('Index Volume'!K:K,MATCH(Index_New!$A198,'Index Volume'!$A:$A,0))</f>
        <v>194024</v>
      </c>
      <c r="L198" s="46">
        <f>INDEX('Index Volume'!L:L,MATCH(Index_New!$A198,'Index Volume'!$A:$A,0))</f>
        <v>208913</v>
      </c>
      <c r="M198" s="46">
        <f t="shared" si="56"/>
        <v>125055343</v>
      </c>
      <c r="N198" s="1">
        <f t="shared" si="57"/>
        <v>125055343</v>
      </c>
      <c r="O198" t="b">
        <f t="shared" si="58"/>
        <v>1</v>
      </c>
      <c r="Q198" s="7">
        <f t="shared" si="59"/>
        <v>0.87184564686082155</v>
      </c>
      <c r="R198" s="7">
        <f t="shared" si="60"/>
        <v>6.5653778751733963E-3</v>
      </c>
      <c r="S198" s="7">
        <f t="shared" si="61"/>
        <v>1.7972077364714609E-2</v>
      </c>
      <c r="T198" s="7">
        <f t="shared" si="62"/>
        <v>0</v>
      </c>
      <c r="U198" s="7">
        <f t="shared" si="63"/>
        <v>9.9124295724146633E-2</v>
      </c>
      <c r="V198" s="7">
        <f t="shared" si="64"/>
        <v>0</v>
      </c>
      <c r="W198" s="7">
        <f t="shared" si="65"/>
        <v>1.4599431119774447E-3</v>
      </c>
      <c r="X198" s="7">
        <f t="shared" si="66"/>
        <v>0</v>
      </c>
      <c r="Y198" s="7">
        <f t="shared" si="67"/>
        <v>0</v>
      </c>
      <c r="Z198" s="7">
        <f t="shared" si="68"/>
        <v>2.0789798685771415E-3</v>
      </c>
      <c r="AA198" s="7">
        <f t="shared" si="69"/>
        <v>9.5367919458926747E-4</v>
      </c>
      <c r="AC198" s="7">
        <f>IF(DAY($A198)=1,VLOOKUP($A198-1,$A$2:$L$1124,$Q$1,FALSE)/VLOOKUP($A198-1,$A$2:$N$1124,14,FALSE),AC197)</f>
        <v>0.87184564686082155</v>
      </c>
      <c r="AD198" s="7">
        <f>IF(DAY($A198)=1,VLOOKUP($A198-1,$A$2:$L$1124,$R$1,FALSE)/VLOOKUP($A198-1,$A$2:$N$1124,14,FALSE),AD197)</f>
        <v>6.5653778751733963E-3</v>
      </c>
      <c r="AE198" s="7">
        <f>IF(DAY($A198)=1,VLOOKUP($A198-1,$A$2:$L$1124,$S$1,FALSE)/VLOOKUP($A198-1,$A$2:$N$1124,14,FALSE),AE197)</f>
        <v>1.7972077364714609E-2</v>
      </c>
      <c r="AF198" s="7">
        <f>IF(DAY($A198)=1,VLOOKUP($A198-1,$A$2:$L$1124,$T$1,FALSE)/VLOOKUP($A198-1,$A$2:$N$1124,14,FALSE),AF197)</f>
        <v>0</v>
      </c>
      <c r="AG198" s="7">
        <f>IF(DAY($A198)=1,VLOOKUP($A198-1,$A$2:$L$1124,$U$1,FALSE)/VLOOKUP($A198-1,$A$2:$N$1124,14,FALSE),AG197)</f>
        <v>9.9124295724146633E-2</v>
      </c>
      <c r="AH198" s="7">
        <f>IF(DAY($A198)=1,VLOOKUP($A198-1,$A$2:$L$1124,$V$1,FALSE)/VLOOKUP($A198-1,$A$2:$N$1124,14,FALSE),AH197)</f>
        <v>0</v>
      </c>
      <c r="AI198" s="7">
        <f>IF(DAY($A198)=1,VLOOKUP($A198-1,$A$2:$L$1124,$W$1,FALSE)/VLOOKUP($A198-1,$A$2:$N$1124,14,FALSE),AI197)</f>
        <v>1.4599431119774447E-3</v>
      </c>
      <c r="AJ198" s="7">
        <f>IF(DAY($A198)=1,VLOOKUP($A198-1,$A$2:$L$1124,$X$1,FALSE)/VLOOKUP($A198-1,$A$2:$N$1124,14,FALSE),AJ197)</f>
        <v>0</v>
      </c>
      <c r="AK198" s="7">
        <f>IF(DAY($A198)=1,VLOOKUP($A198-1,$A$2:$L$1124,$Y$1,FALSE)/VLOOKUP($A198-1,$A$2:$N$1124,14,FALSE),AK197)</f>
        <v>0</v>
      </c>
      <c r="AL198" s="7">
        <f>IF(DAY($A198)=1,VLOOKUP($A198-1,$A$2:$L$1124,$Z$1,FALSE)/VLOOKUP($A198-1,$A$2:$N$1124,14,FALSE),AL197)</f>
        <v>2.0789798685771415E-3</v>
      </c>
      <c r="AM198" s="7">
        <f>IF(DAY($A198)=1,VLOOKUP($A198-1,$A$2:$L$1124,$AA$1,FALSE)/VLOOKUP($A198-1,$A$2:$N$1124,14,FALSE),AM197)</f>
        <v>9.5367919458926747E-4</v>
      </c>
      <c r="AO198" s="12">
        <f>VLOOKUP($A198,BTC!$A$1:$G$1853,5,FALSE)</f>
        <v>658.08</v>
      </c>
      <c r="AP198" s="12">
        <f>VLOOKUP($A198,XRP!$A$1:$G$1853,5,FALSE)</f>
        <v>6.3850000000000001E-3</v>
      </c>
      <c r="AQ198" s="12">
        <f>VLOOKUP($A198,LTC!$A$1:$G$1853,5,FALSE)</f>
        <v>4.1500000000000004</v>
      </c>
      <c r="AR198" s="12">
        <f>VLOOKUP($A198,ETC!$A$1:$G$1853,5,FALSE)</f>
        <v>0</v>
      </c>
      <c r="AS198" s="12">
        <f>VLOOKUP($A198,ETH!$A$1:$G$1853,5,FALSE)</f>
        <v>11.51</v>
      </c>
      <c r="AT198" s="12">
        <f>VLOOKUP($A198,BCH!$A$1:$G$1853,5,FALSE)</f>
        <v>0</v>
      </c>
      <c r="AU198" s="12">
        <f>VLOOKUP($A198,XMR!$A$1:$G$1853,5,FALSE)</f>
        <v>2.0099999999999998</v>
      </c>
      <c r="AV198" s="12">
        <f>VLOOKUP($A198,ZEC!$A$1:$G$1853,5,FALSE)</f>
        <v>0</v>
      </c>
      <c r="AW198" s="12">
        <f>VLOOKUP($A198,EOS!$A$1:$G$1853,5,FALSE)</f>
        <v>0</v>
      </c>
      <c r="AX198" s="12">
        <f>VLOOKUP($A198,DASH!$A$1:$G$1853,5,FALSE)</f>
        <v>7.75</v>
      </c>
      <c r="AY198" s="12">
        <f>VLOOKUP($A198,XLM!$A$1:$G$1853,5,FALSE)</f>
        <v>2.039E-3</v>
      </c>
      <c r="BA198" s="24">
        <v>1</v>
      </c>
      <c r="BB198" s="24">
        <v>1</v>
      </c>
      <c r="BC198" s="24">
        <v>1</v>
      </c>
      <c r="BD198" s="24">
        <v>0</v>
      </c>
      <c r="BE198" s="24">
        <v>1</v>
      </c>
      <c r="BF198" s="24">
        <v>0</v>
      </c>
      <c r="BG198" s="24">
        <v>1</v>
      </c>
      <c r="BH198" s="24">
        <v>0</v>
      </c>
      <c r="BI198" s="24">
        <v>0</v>
      </c>
      <c r="BJ198" s="24">
        <v>1</v>
      </c>
      <c r="BK198" s="24">
        <v>1</v>
      </c>
      <c r="BM198" s="19">
        <f>IF(SUM(BA197:BK197)=SUM(BA198:BK198),BM197,BM197*SUMPRODUCT(BA198:BK198,AO198:AY198,Q198:AA198)/SUMPRODUCT(BA197:BK197,AO198:AY198,AC198:AM198))</f>
        <v>0.92135790630093795</v>
      </c>
      <c r="BN198" s="26">
        <f>SUMPRODUCT(AO198:AY198,BA198:BK198,Q198:AA198)/BM198</f>
        <v>624.05583602529168</v>
      </c>
      <c r="BO198">
        <f t="shared" si="70"/>
        <v>658.08</v>
      </c>
    </row>
    <row r="199" spans="1:67" x14ac:dyDescent="0.75">
      <c r="A199" s="3">
        <v>42566</v>
      </c>
      <c r="B199" s="46">
        <f>INDEX('Index Volume'!B:B,MATCH(Index_New!$A199,'Index Volume'!$A:$A,0))</f>
        <v>81673104</v>
      </c>
      <c r="C199" s="46">
        <f>INDEX('Index Volume'!C:C,MATCH(Index_New!$A199,'Index Volume'!$A:$A,0))</f>
        <v>753167</v>
      </c>
      <c r="D199" s="46">
        <f>INDEX('Index Volume'!D:D,MATCH(Index_New!$A199,'Index Volume'!$A:$A,0))</f>
        <v>1668020</v>
      </c>
      <c r="E199" s="46">
        <f>INDEX('Index Volume'!E:E,MATCH(Index_New!$A199,'Index Volume'!$A:$A,0))</f>
        <v>0</v>
      </c>
      <c r="F199" s="46">
        <f>INDEX('Index Volume'!F:F,MATCH(Index_New!$A199,'Index Volume'!$A:$A,0))</f>
        <v>26838900</v>
      </c>
      <c r="G199" s="46">
        <f>INDEX('Index Volume'!G:G,MATCH(Index_New!$A199,'Index Volume'!$A:$A,0))</f>
        <v>0</v>
      </c>
      <c r="H199" s="46">
        <f>INDEX('Index Volume'!H:H,MATCH(Index_New!$A199,'Index Volume'!$A:$A,0))</f>
        <v>189098</v>
      </c>
      <c r="I199" s="46">
        <f>INDEX('Index Volume'!I:I,MATCH(Index_New!$A199,'Index Volume'!$A:$A,0))</f>
        <v>0</v>
      </c>
      <c r="J199" s="46">
        <f>INDEX('Index Volume'!J:J,MATCH(Index_New!$A199,'Index Volume'!$A:$A,0))</f>
        <v>0</v>
      </c>
      <c r="K199" s="46">
        <f>INDEX('Index Volume'!K:K,MATCH(Index_New!$A199,'Index Volume'!$A:$A,0))</f>
        <v>365346</v>
      </c>
      <c r="L199" s="46">
        <f>INDEX('Index Volume'!L:L,MATCH(Index_New!$A199,'Index Volume'!$A:$A,0))</f>
        <v>55698</v>
      </c>
      <c r="M199" s="46">
        <f t="shared" si="56"/>
        <v>111543333</v>
      </c>
      <c r="N199" s="1">
        <f t="shared" si="57"/>
        <v>111543333</v>
      </c>
      <c r="O199" t="b">
        <f t="shared" si="58"/>
        <v>1</v>
      </c>
      <c r="Q199" s="7">
        <f t="shared" si="59"/>
        <v>0.87184564686082155</v>
      </c>
      <c r="R199" s="7">
        <f t="shared" si="60"/>
        <v>6.5653778751733963E-3</v>
      </c>
      <c r="S199" s="7">
        <f t="shared" si="61"/>
        <v>1.7972077364714609E-2</v>
      </c>
      <c r="T199" s="7">
        <f t="shared" si="62"/>
        <v>0</v>
      </c>
      <c r="U199" s="7">
        <f t="shared" si="63"/>
        <v>9.9124295724146633E-2</v>
      </c>
      <c r="V199" s="7">
        <f t="shared" si="64"/>
        <v>0</v>
      </c>
      <c r="W199" s="7">
        <f t="shared" si="65"/>
        <v>1.4599431119774447E-3</v>
      </c>
      <c r="X199" s="7">
        <f t="shared" si="66"/>
        <v>0</v>
      </c>
      <c r="Y199" s="7">
        <f t="shared" si="67"/>
        <v>0</v>
      </c>
      <c r="Z199" s="7">
        <f t="shared" si="68"/>
        <v>2.0789798685771415E-3</v>
      </c>
      <c r="AA199" s="7">
        <f t="shared" si="69"/>
        <v>9.5367919458926747E-4</v>
      </c>
      <c r="AC199" s="7">
        <f>IF(DAY($A199)=1,VLOOKUP($A199-1,$A$2:$L$1124,$Q$1,FALSE)/VLOOKUP($A199-1,$A$2:$N$1124,14,FALSE),AC198)</f>
        <v>0.87184564686082155</v>
      </c>
      <c r="AD199" s="7">
        <f>IF(DAY($A199)=1,VLOOKUP($A199-1,$A$2:$L$1124,$R$1,FALSE)/VLOOKUP($A199-1,$A$2:$N$1124,14,FALSE),AD198)</f>
        <v>6.5653778751733963E-3</v>
      </c>
      <c r="AE199" s="7">
        <f>IF(DAY($A199)=1,VLOOKUP($A199-1,$A$2:$L$1124,$S$1,FALSE)/VLOOKUP($A199-1,$A$2:$N$1124,14,FALSE),AE198)</f>
        <v>1.7972077364714609E-2</v>
      </c>
      <c r="AF199" s="7">
        <f>IF(DAY($A199)=1,VLOOKUP($A199-1,$A$2:$L$1124,$T$1,FALSE)/VLOOKUP($A199-1,$A$2:$N$1124,14,FALSE),AF198)</f>
        <v>0</v>
      </c>
      <c r="AG199" s="7">
        <f>IF(DAY($A199)=1,VLOOKUP($A199-1,$A$2:$L$1124,$U$1,FALSE)/VLOOKUP($A199-1,$A$2:$N$1124,14,FALSE),AG198)</f>
        <v>9.9124295724146633E-2</v>
      </c>
      <c r="AH199" s="7">
        <f>IF(DAY($A199)=1,VLOOKUP($A199-1,$A$2:$L$1124,$V$1,FALSE)/VLOOKUP($A199-1,$A$2:$N$1124,14,FALSE),AH198)</f>
        <v>0</v>
      </c>
      <c r="AI199" s="7">
        <f>IF(DAY($A199)=1,VLOOKUP($A199-1,$A$2:$L$1124,$W$1,FALSE)/VLOOKUP($A199-1,$A$2:$N$1124,14,FALSE),AI198)</f>
        <v>1.4599431119774447E-3</v>
      </c>
      <c r="AJ199" s="7">
        <f>IF(DAY($A199)=1,VLOOKUP($A199-1,$A$2:$L$1124,$X$1,FALSE)/VLOOKUP($A199-1,$A$2:$N$1124,14,FALSE),AJ198)</f>
        <v>0</v>
      </c>
      <c r="AK199" s="7">
        <f>IF(DAY($A199)=1,VLOOKUP($A199-1,$A$2:$L$1124,$Y$1,FALSE)/VLOOKUP($A199-1,$A$2:$N$1124,14,FALSE),AK198)</f>
        <v>0</v>
      </c>
      <c r="AL199" s="7">
        <f>IF(DAY($A199)=1,VLOOKUP($A199-1,$A$2:$L$1124,$Z$1,FALSE)/VLOOKUP($A199-1,$A$2:$N$1124,14,FALSE),AL198)</f>
        <v>2.0789798685771415E-3</v>
      </c>
      <c r="AM199" s="7">
        <f>IF(DAY($A199)=1,VLOOKUP($A199-1,$A$2:$L$1124,$AA$1,FALSE)/VLOOKUP($A199-1,$A$2:$N$1124,14,FALSE),AM198)</f>
        <v>9.5367919458926747E-4</v>
      </c>
      <c r="AO199" s="12">
        <f>VLOOKUP($A199,BTC!$A$1:$G$1853,5,FALSE)</f>
        <v>663.26</v>
      </c>
      <c r="AP199" s="12">
        <f>VLOOKUP($A199,XRP!$A$1:$G$1853,5,FALSE)</f>
        <v>6.4419999999999998E-3</v>
      </c>
      <c r="AQ199" s="12">
        <f>VLOOKUP($A199,LTC!$A$1:$G$1853,5,FALSE)</f>
        <v>4.16</v>
      </c>
      <c r="AR199" s="12">
        <f>VLOOKUP($A199,ETC!$A$1:$G$1853,5,FALSE)</f>
        <v>0</v>
      </c>
      <c r="AS199" s="12">
        <f>VLOOKUP($A199,ETH!$A$1:$G$1853,5,FALSE)</f>
        <v>11.95</v>
      </c>
      <c r="AT199" s="12">
        <f>VLOOKUP($A199,BCH!$A$1:$G$1853,5,FALSE)</f>
        <v>0</v>
      </c>
      <c r="AU199" s="12">
        <f>VLOOKUP($A199,XMR!$A$1:$G$1853,5,FALSE)</f>
        <v>1.99</v>
      </c>
      <c r="AV199" s="12">
        <f>VLOOKUP($A199,ZEC!$A$1:$G$1853,5,FALSE)</f>
        <v>0</v>
      </c>
      <c r="AW199" s="12">
        <f>VLOOKUP($A199,EOS!$A$1:$G$1853,5,FALSE)</f>
        <v>0</v>
      </c>
      <c r="AX199" s="12">
        <f>VLOOKUP($A199,DASH!$A$1:$G$1853,5,FALSE)</f>
        <v>8.09</v>
      </c>
      <c r="AY199" s="12">
        <f>VLOOKUP($A199,XLM!$A$1:$G$1853,5,FALSE)</f>
        <v>1.977E-3</v>
      </c>
      <c r="BA199" s="24">
        <v>1</v>
      </c>
      <c r="BB199" s="24">
        <v>1</v>
      </c>
      <c r="BC199" s="24">
        <v>1</v>
      </c>
      <c r="BD199" s="24">
        <v>0</v>
      </c>
      <c r="BE199" s="24">
        <v>1</v>
      </c>
      <c r="BF199" s="24">
        <v>0</v>
      </c>
      <c r="BG199" s="24">
        <v>1</v>
      </c>
      <c r="BH199" s="24">
        <v>0</v>
      </c>
      <c r="BI199" s="24">
        <v>0</v>
      </c>
      <c r="BJ199" s="24">
        <v>1</v>
      </c>
      <c r="BK199" s="24">
        <v>1</v>
      </c>
      <c r="BM199" s="19">
        <f>IF(SUM(BA198:BK198)=SUM(BA199:BK199),BM198,BM198*SUMPRODUCT(BA199:BK199,AO199:AY199,Q199:AA199)/SUMPRODUCT(BA198:BK198,AO199:AY199,AC199:AM199))</f>
        <v>0.92135790630093795</v>
      </c>
      <c r="BN199" s="26">
        <f>SUMPRODUCT(AO199:AY199,BA199:BK199,Q199:AA199)/BM199</f>
        <v>629.00573964019929</v>
      </c>
      <c r="BO199">
        <f t="shared" si="70"/>
        <v>663.26</v>
      </c>
    </row>
    <row r="200" spans="1:67" x14ac:dyDescent="0.75">
      <c r="A200" s="4">
        <v>42567</v>
      </c>
      <c r="B200" s="46">
        <f>INDEX('Index Volume'!B:B,MATCH(Index_New!$A200,'Index Volume'!$A:$A,0))</f>
        <v>50330200</v>
      </c>
      <c r="C200" s="46">
        <f>INDEX('Index Volume'!C:C,MATCH(Index_New!$A200,'Index Volume'!$A:$A,0))</f>
        <v>659904</v>
      </c>
      <c r="D200" s="46">
        <f>INDEX('Index Volume'!D:D,MATCH(Index_New!$A200,'Index Volume'!$A:$A,0))</f>
        <v>1378140</v>
      </c>
      <c r="E200" s="46">
        <f>INDEX('Index Volume'!E:E,MATCH(Index_New!$A200,'Index Volume'!$A:$A,0))</f>
        <v>0</v>
      </c>
      <c r="F200" s="46">
        <f>INDEX('Index Volume'!F:F,MATCH(Index_New!$A200,'Index Volume'!$A:$A,0))</f>
        <v>10445700</v>
      </c>
      <c r="G200" s="46">
        <f>INDEX('Index Volume'!G:G,MATCH(Index_New!$A200,'Index Volume'!$A:$A,0))</f>
        <v>0</v>
      </c>
      <c r="H200" s="46">
        <f>INDEX('Index Volume'!H:H,MATCH(Index_New!$A200,'Index Volume'!$A:$A,0))</f>
        <v>69994</v>
      </c>
      <c r="I200" s="46">
        <f>INDEX('Index Volume'!I:I,MATCH(Index_New!$A200,'Index Volume'!$A:$A,0))</f>
        <v>0</v>
      </c>
      <c r="J200" s="46">
        <f>INDEX('Index Volume'!J:J,MATCH(Index_New!$A200,'Index Volume'!$A:$A,0))</f>
        <v>0</v>
      </c>
      <c r="K200" s="46">
        <f>INDEX('Index Volume'!K:K,MATCH(Index_New!$A200,'Index Volume'!$A:$A,0))</f>
        <v>284036</v>
      </c>
      <c r="L200" s="46">
        <f>INDEX('Index Volume'!L:L,MATCH(Index_New!$A200,'Index Volume'!$A:$A,0))</f>
        <v>34167</v>
      </c>
      <c r="M200" s="46">
        <f t="shared" si="56"/>
        <v>63202141</v>
      </c>
      <c r="N200" s="1">
        <f t="shared" si="57"/>
        <v>63202141</v>
      </c>
      <c r="O200" t="b">
        <f t="shared" si="58"/>
        <v>1</v>
      </c>
      <c r="Q200" s="7">
        <f t="shared" si="59"/>
        <v>0.87184564686082155</v>
      </c>
      <c r="R200" s="7">
        <f t="shared" si="60"/>
        <v>6.5653778751733963E-3</v>
      </c>
      <c r="S200" s="7">
        <f t="shared" si="61"/>
        <v>1.7972077364714609E-2</v>
      </c>
      <c r="T200" s="7">
        <f t="shared" si="62"/>
        <v>0</v>
      </c>
      <c r="U200" s="7">
        <f t="shared" si="63"/>
        <v>9.9124295724146633E-2</v>
      </c>
      <c r="V200" s="7">
        <f t="shared" si="64"/>
        <v>0</v>
      </c>
      <c r="W200" s="7">
        <f t="shared" si="65"/>
        <v>1.4599431119774447E-3</v>
      </c>
      <c r="X200" s="7">
        <f t="shared" si="66"/>
        <v>0</v>
      </c>
      <c r="Y200" s="7">
        <f t="shared" si="67"/>
        <v>0</v>
      </c>
      <c r="Z200" s="7">
        <f t="shared" si="68"/>
        <v>2.0789798685771415E-3</v>
      </c>
      <c r="AA200" s="7">
        <f t="shared" si="69"/>
        <v>9.5367919458926747E-4</v>
      </c>
      <c r="AC200" s="7">
        <f>IF(DAY($A200)=1,VLOOKUP($A200-1,$A$2:$L$1124,$Q$1,FALSE)/VLOOKUP($A200-1,$A$2:$N$1124,14,FALSE),AC199)</f>
        <v>0.87184564686082155</v>
      </c>
      <c r="AD200" s="7">
        <f>IF(DAY($A200)=1,VLOOKUP($A200-1,$A$2:$L$1124,$R$1,FALSE)/VLOOKUP($A200-1,$A$2:$N$1124,14,FALSE),AD199)</f>
        <v>6.5653778751733963E-3</v>
      </c>
      <c r="AE200" s="7">
        <f>IF(DAY($A200)=1,VLOOKUP($A200-1,$A$2:$L$1124,$S$1,FALSE)/VLOOKUP($A200-1,$A$2:$N$1124,14,FALSE),AE199)</f>
        <v>1.7972077364714609E-2</v>
      </c>
      <c r="AF200" s="7">
        <f>IF(DAY($A200)=1,VLOOKUP($A200-1,$A$2:$L$1124,$T$1,FALSE)/VLOOKUP($A200-1,$A$2:$N$1124,14,FALSE),AF199)</f>
        <v>0</v>
      </c>
      <c r="AG200" s="7">
        <f>IF(DAY($A200)=1,VLOOKUP($A200-1,$A$2:$L$1124,$U$1,FALSE)/VLOOKUP($A200-1,$A$2:$N$1124,14,FALSE),AG199)</f>
        <v>9.9124295724146633E-2</v>
      </c>
      <c r="AH200" s="7">
        <f>IF(DAY($A200)=1,VLOOKUP($A200-1,$A$2:$L$1124,$V$1,FALSE)/VLOOKUP($A200-1,$A$2:$N$1124,14,FALSE),AH199)</f>
        <v>0</v>
      </c>
      <c r="AI200" s="7">
        <f>IF(DAY($A200)=1,VLOOKUP($A200-1,$A$2:$L$1124,$W$1,FALSE)/VLOOKUP($A200-1,$A$2:$N$1124,14,FALSE),AI199)</f>
        <v>1.4599431119774447E-3</v>
      </c>
      <c r="AJ200" s="7">
        <f>IF(DAY($A200)=1,VLOOKUP($A200-1,$A$2:$L$1124,$X$1,FALSE)/VLOOKUP($A200-1,$A$2:$N$1124,14,FALSE),AJ199)</f>
        <v>0</v>
      </c>
      <c r="AK200" s="7">
        <f>IF(DAY($A200)=1,VLOOKUP($A200-1,$A$2:$L$1124,$Y$1,FALSE)/VLOOKUP($A200-1,$A$2:$N$1124,14,FALSE),AK199)</f>
        <v>0</v>
      </c>
      <c r="AL200" s="7">
        <f>IF(DAY($A200)=1,VLOOKUP($A200-1,$A$2:$L$1124,$Z$1,FALSE)/VLOOKUP($A200-1,$A$2:$N$1124,14,FALSE),AL199)</f>
        <v>2.0789798685771415E-3</v>
      </c>
      <c r="AM200" s="7">
        <f>IF(DAY($A200)=1,VLOOKUP($A200-1,$A$2:$L$1124,$AA$1,FALSE)/VLOOKUP($A200-1,$A$2:$N$1124,14,FALSE),AM199)</f>
        <v>9.5367919458926747E-4</v>
      </c>
      <c r="AO200" s="12">
        <f>VLOOKUP($A200,BTC!$A$1:$G$1853,5,FALSE)</f>
        <v>660.77</v>
      </c>
      <c r="AP200" s="12">
        <f>VLOOKUP($A200,XRP!$A$1:$G$1853,5,FALSE)</f>
        <v>6.5719999999999997E-3</v>
      </c>
      <c r="AQ200" s="12">
        <f>VLOOKUP($A200,LTC!$A$1:$G$1853,5,FALSE)</f>
        <v>4.13</v>
      </c>
      <c r="AR200" s="12">
        <f>VLOOKUP($A200,ETC!$A$1:$G$1853,5,FALSE)</f>
        <v>0</v>
      </c>
      <c r="AS200" s="12">
        <f>VLOOKUP($A200,ETH!$A$1:$G$1853,5,FALSE)</f>
        <v>11.65</v>
      </c>
      <c r="AT200" s="12">
        <f>VLOOKUP($A200,BCH!$A$1:$G$1853,5,FALSE)</f>
        <v>0</v>
      </c>
      <c r="AU200" s="12">
        <f>VLOOKUP($A200,XMR!$A$1:$G$1853,5,FALSE)</f>
        <v>1.98</v>
      </c>
      <c r="AV200" s="12">
        <f>VLOOKUP($A200,ZEC!$A$1:$G$1853,5,FALSE)</f>
        <v>0</v>
      </c>
      <c r="AW200" s="12">
        <f>VLOOKUP($A200,EOS!$A$1:$G$1853,5,FALSE)</f>
        <v>0</v>
      </c>
      <c r="AX200" s="12">
        <f>VLOOKUP($A200,DASH!$A$1:$G$1853,5,FALSE)</f>
        <v>8.26</v>
      </c>
      <c r="AY200" s="12">
        <f>VLOOKUP($A200,XLM!$A$1:$G$1853,5,FALSE)</f>
        <v>1.926E-3</v>
      </c>
      <c r="BA200" s="24">
        <v>1</v>
      </c>
      <c r="BB200" s="24">
        <v>1</v>
      </c>
      <c r="BC200" s="24">
        <v>1</v>
      </c>
      <c r="BD200" s="24">
        <v>0</v>
      </c>
      <c r="BE200" s="24">
        <v>1</v>
      </c>
      <c r="BF200" s="24">
        <v>0</v>
      </c>
      <c r="BG200" s="24">
        <v>1</v>
      </c>
      <c r="BH200" s="24">
        <v>0</v>
      </c>
      <c r="BI200" s="24">
        <v>0</v>
      </c>
      <c r="BJ200" s="24">
        <v>1</v>
      </c>
      <c r="BK200" s="24">
        <v>1</v>
      </c>
      <c r="BM200" s="19">
        <f>IF(SUM(BA199:BK199)=SUM(BA200:BK200),BM199,BM199*SUMPRODUCT(BA200:BK200,AO200:AY200,Q200:AA200)/SUMPRODUCT(BA199:BK199,AO200:AY200,AC200:AM200))</f>
        <v>0.92135790630093795</v>
      </c>
      <c r="BN200" s="26">
        <f>SUMPRODUCT(AO200:AY200,BA200:BK200,Q200:AA200)/BM200</f>
        <v>626.61705608447949</v>
      </c>
      <c r="BO200">
        <f t="shared" si="70"/>
        <v>660.77</v>
      </c>
    </row>
    <row r="201" spans="1:67" x14ac:dyDescent="0.75">
      <c r="A201" s="3">
        <v>42568</v>
      </c>
      <c r="B201" s="46">
        <f>INDEX('Index Volume'!B:B,MATCH(Index_New!$A201,'Index Volume'!$A:$A,0))</f>
        <v>74407904</v>
      </c>
      <c r="C201" s="46">
        <f>INDEX('Index Volume'!C:C,MATCH(Index_New!$A201,'Index Volume'!$A:$A,0))</f>
        <v>529265</v>
      </c>
      <c r="D201" s="46">
        <f>INDEX('Index Volume'!D:D,MATCH(Index_New!$A201,'Index Volume'!$A:$A,0))</f>
        <v>2155230</v>
      </c>
      <c r="E201" s="46">
        <f>INDEX('Index Volume'!E:E,MATCH(Index_New!$A201,'Index Volume'!$A:$A,0))</f>
        <v>0</v>
      </c>
      <c r="F201" s="46">
        <f>INDEX('Index Volume'!F:F,MATCH(Index_New!$A201,'Index Volume'!$A:$A,0))</f>
        <v>17921600</v>
      </c>
      <c r="G201" s="46">
        <f>INDEX('Index Volume'!G:G,MATCH(Index_New!$A201,'Index Volume'!$A:$A,0))</f>
        <v>0</v>
      </c>
      <c r="H201" s="46">
        <f>INDEX('Index Volume'!H:H,MATCH(Index_New!$A201,'Index Volume'!$A:$A,0))</f>
        <v>167463</v>
      </c>
      <c r="I201" s="46">
        <f>INDEX('Index Volume'!I:I,MATCH(Index_New!$A201,'Index Volume'!$A:$A,0))</f>
        <v>0</v>
      </c>
      <c r="J201" s="46">
        <f>INDEX('Index Volume'!J:J,MATCH(Index_New!$A201,'Index Volume'!$A:$A,0))</f>
        <v>0</v>
      </c>
      <c r="K201" s="46">
        <f>INDEX('Index Volume'!K:K,MATCH(Index_New!$A201,'Index Volume'!$A:$A,0))</f>
        <v>248488</v>
      </c>
      <c r="L201" s="46">
        <f>INDEX('Index Volume'!L:L,MATCH(Index_New!$A201,'Index Volume'!$A:$A,0))</f>
        <v>40947</v>
      </c>
      <c r="M201" s="46">
        <f t="shared" si="56"/>
        <v>95470897</v>
      </c>
      <c r="N201" s="1">
        <f t="shared" si="57"/>
        <v>95470897</v>
      </c>
      <c r="O201" t="b">
        <f t="shared" si="58"/>
        <v>1</v>
      </c>
      <c r="Q201" s="7">
        <f t="shared" si="59"/>
        <v>0.87184564686082155</v>
      </c>
      <c r="R201" s="7">
        <f t="shared" si="60"/>
        <v>6.5653778751733963E-3</v>
      </c>
      <c r="S201" s="7">
        <f t="shared" si="61"/>
        <v>1.7972077364714609E-2</v>
      </c>
      <c r="T201" s="7">
        <f t="shared" si="62"/>
        <v>0</v>
      </c>
      <c r="U201" s="7">
        <f t="shared" si="63"/>
        <v>9.9124295724146633E-2</v>
      </c>
      <c r="V201" s="7">
        <f t="shared" si="64"/>
        <v>0</v>
      </c>
      <c r="W201" s="7">
        <f t="shared" si="65"/>
        <v>1.4599431119774447E-3</v>
      </c>
      <c r="X201" s="7">
        <f t="shared" si="66"/>
        <v>0</v>
      </c>
      <c r="Y201" s="7">
        <f t="shared" si="67"/>
        <v>0</v>
      </c>
      <c r="Z201" s="7">
        <f t="shared" si="68"/>
        <v>2.0789798685771415E-3</v>
      </c>
      <c r="AA201" s="7">
        <f t="shared" si="69"/>
        <v>9.5367919458926747E-4</v>
      </c>
      <c r="AC201" s="7">
        <f>IF(DAY($A201)=1,VLOOKUP($A201-1,$A$2:$L$1124,$Q$1,FALSE)/VLOOKUP($A201-1,$A$2:$N$1124,14,FALSE),AC200)</f>
        <v>0.87184564686082155</v>
      </c>
      <c r="AD201" s="7">
        <f>IF(DAY($A201)=1,VLOOKUP($A201-1,$A$2:$L$1124,$R$1,FALSE)/VLOOKUP($A201-1,$A$2:$N$1124,14,FALSE),AD200)</f>
        <v>6.5653778751733963E-3</v>
      </c>
      <c r="AE201" s="7">
        <f>IF(DAY($A201)=1,VLOOKUP($A201-1,$A$2:$L$1124,$S$1,FALSE)/VLOOKUP($A201-1,$A$2:$N$1124,14,FALSE),AE200)</f>
        <v>1.7972077364714609E-2</v>
      </c>
      <c r="AF201" s="7">
        <f>IF(DAY($A201)=1,VLOOKUP($A201-1,$A$2:$L$1124,$T$1,FALSE)/VLOOKUP($A201-1,$A$2:$N$1124,14,FALSE),AF200)</f>
        <v>0</v>
      </c>
      <c r="AG201" s="7">
        <f>IF(DAY($A201)=1,VLOOKUP($A201-1,$A$2:$L$1124,$U$1,FALSE)/VLOOKUP($A201-1,$A$2:$N$1124,14,FALSE),AG200)</f>
        <v>9.9124295724146633E-2</v>
      </c>
      <c r="AH201" s="7">
        <f>IF(DAY($A201)=1,VLOOKUP($A201-1,$A$2:$L$1124,$V$1,FALSE)/VLOOKUP($A201-1,$A$2:$N$1124,14,FALSE),AH200)</f>
        <v>0</v>
      </c>
      <c r="AI201" s="7">
        <f>IF(DAY($A201)=1,VLOOKUP($A201-1,$A$2:$L$1124,$W$1,FALSE)/VLOOKUP($A201-1,$A$2:$N$1124,14,FALSE),AI200)</f>
        <v>1.4599431119774447E-3</v>
      </c>
      <c r="AJ201" s="7">
        <f>IF(DAY($A201)=1,VLOOKUP($A201-1,$A$2:$L$1124,$X$1,FALSE)/VLOOKUP($A201-1,$A$2:$N$1124,14,FALSE),AJ200)</f>
        <v>0</v>
      </c>
      <c r="AK201" s="7">
        <f>IF(DAY($A201)=1,VLOOKUP($A201-1,$A$2:$L$1124,$Y$1,FALSE)/VLOOKUP($A201-1,$A$2:$N$1124,14,FALSE),AK200)</f>
        <v>0</v>
      </c>
      <c r="AL201" s="7">
        <f>IF(DAY($A201)=1,VLOOKUP($A201-1,$A$2:$L$1124,$Z$1,FALSE)/VLOOKUP($A201-1,$A$2:$N$1124,14,FALSE),AL200)</f>
        <v>2.0789798685771415E-3</v>
      </c>
      <c r="AM201" s="7">
        <f>IF(DAY($A201)=1,VLOOKUP($A201-1,$A$2:$L$1124,$AA$1,FALSE)/VLOOKUP($A201-1,$A$2:$N$1124,14,FALSE),AM200)</f>
        <v>9.5367919458926747E-4</v>
      </c>
      <c r="AO201" s="12">
        <f>VLOOKUP($A201,BTC!$A$1:$G$1853,5,FALSE)</f>
        <v>679.46</v>
      </c>
      <c r="AP201" s="12">
        <f>VLOOKUP($A201,XRP!$A$1:$G$1853,5,FALSE)</f>
        <v>6.5380000000000004E-3</v>
      </c>
      <c r="AQ201" s="12">
        <f>VLOOKUP($A201,LTC!$A$1:$G$1853,5,FALSE)</f>
        <v>4.1900000000000004</v>
      </c>
      <c r="AR201" s="12">
        <f>VLOOKUP($A201,ETC!$A$1:$G$1853,5,FALSE)</f>
        <v>0</v>
      </c>
      <c r="AS201" s="12">
        <f>VLOOKUP($A201,ETH!$A$1:$G$1853,5,FALSE)</f>
        <v>11.16</v>
      </c>
      <c r="AT201" s="12">
        <f>VLOOKUP($A201,BCH!$A$1:$G$1853,5,FALSE)</f>
        <v>0</v>
      </c>
      <c r="AU201" s="12">
        <f>VLOOKUP($A201,XMR!$A$1:$G$1853,5,FALSE)</f>
        <v>1.99</v>
      </c>
      <c r="AV201" s="12">
        <f>VLOOKUP($A201,ZEC!$A$1:$G$1853,5,FALSE)</f>
        <v>0</v>
      </c>
      <c r="AW201" s="12">
        <f>VLOOKUP($A201,EOS!$A$1:$G$1853,5,FALSE)</f>
        <v>0</v>
      </c>
      <c r="AX201" s="12">
        <f>VLOOKUP($A201,DASH!$A$1:$G$1853,5,FALSE)</f>
        <v>8.1199999999999992</v>
      </c>
      <c r="AY201" s="12">
        <f>VLOOKUP($A201,XLM!$A$1:$G$1853,5,FALSE)</f>
        <v>1.9250000000000001E-3</v>
      </c>
      <c r="BA201" s="24">
        <v>1</v>
      </c>
      <c r="BB201" s="24">
        <v>1</v>
      </c>
      <c r="BC201" s="24">
        <v>1</v>
      </c>
      <c r="BD201" s="24">
        <v>0</v>
      </c>
      <c r="BE201" s="24">
        <v>1</v>
      </c>
      <c r="BF201" s="24">
        <v>0</v>
      </c>
      <c r="BG201" s="24">
        <v>1</v>
      </c>
      <c r="BH201" s="24">
        <v>0</v>
      </c>
      <c r="BI201" s="24">
        <v>0</v>
      </c>
      <c r="BJ201" s="24">
        <v>1</v>
      </c>
      <c r="BK201" s="24">
        <v>1</v>
      </c>
      <c r="BM201" s="19">
        <f>IF(SUM(BA200:BK200)=SUM(BA201:BK201),BM200,BM200*SUMPRODUCT(BA201:BK201,AO201:AY201,Q201:AA201)/SUMPRODUCT(BA200:BK200,AO201:AY201,AC201:AM201))</f>
        <v>0.92135790630093795</v>
      </c>
      <c r="BN201" s="26">
        <f>SUMPRODUCT(AO201:AY201,BA201:BK201,Q201:AA201)/BM201</f>
        <v>644.25083961911821</v>
      </c>
      <c r="BO201">
        <f t="shared" si="70"/>
        <v>679.46</v>
      </c>
    </row>
    <row r="202" spans="1:67" x14ac:dyDescent="0.75">
      <c r="A202" s="4">
        <v>42569</v>
      </c>
      <c r="B202" s="46">
        <f>INDEX('Index Volume'!B:B,MATCH(Index_New!$A202,'Index Volume'!$A:$A,0))</f>
        <v>69465000</v>
      </c>
      <c r="C202" s="46">
        <f>INDEX('Index Volume'!C:C,MATCH(Index_New!$A202,'Index Volume'!$A:$A,0))</f>
        <v>442793</v>
      </c>
      <c r="D202" s="46">
        <f>INDEX('Index Volume'!D:D,MATCH(Index_New!$A202,'Index Volume'!$A:$A,0))</f>
        <v>1577810</v>
      </c>
      <c r="E202" s="46">
        <f>INDEX('Index Volume'!E:E,MATCH(Index_New!$A202,'Index Volume'!$A:$A,0))</f>
        <v>0</v>
      </c>
      <c r="F202" s="46">
        <f>INDEX('Index Volume'!F:F,MATCH(Index_New!$A202,'Index Volume'!$A:$A,0))</f>
        <v>15931900</v>
      </c>
      <c r="G202" s="46">
        <f>INDEX('Index Volume'!G:G,MATCH(Index_New!$A202,'Index Volume'!$A:$A,0))</f>
        <v>0</v>
      </c>
      <c r="H202" s="46">
        <f>INDEX('Index Volume'!H:H,MATCH(Index_New!$A202,'Index Volume'!$A:$A,0))</f>
        <v>108747</v>
      </c>
      <c r="I202" s="46">
        <f>INDEX('Index Volume'!I:I,MATCH(Index_New!$A202,'Index Volume'!$A:$A,0))</f>
        <v>0</v>
      </c>
      <c r="J202" s="46">
        <f>INDEX('Index Volume'!J:J,MATCH(Index_New!$A202,'Index Volume'!$A:$A,0))</f>
        <v>0</v>
      </c>
      <c r="K202" s="46">
        <f>INDEX('Index Volume'!K:K,MATCH(Index_New!$A202,'Index Volume'!$A:$A,0))</f>
        <v>273466</v>
      </c>
      <c r="L202" s="46">
        <f>INDEX('Index Volume'!L:L,MATCH(Index_New!$A202,'Index Volume'!$A:$A,0))</f>
        <v>36209</v>
      </c>
      <c r="M202" s="46">
        <f t="shared" si="56"/>
        <v>87835925</v>
      </c>
      <c r="N202" s="1">
        <f t="shared" si="57"/>
        <v>87835925</v>
      </c>
      <c r="O202" t="b">
        <f t="shared" si="58"/>
        <v>1</v>
      </c>
      <c r="Q202" s="7">
        <f t="shared" si="59"/>
        <v>0.87184564686082155</v>
      </c>
      <c r="R202" s="7">
        <f t="shared" si="60"/>
        <v>6.5653778751733963E-3</v>
      </c>
      <c r="S202" s="7">
        <f t="shared" si="61"/>
        <v>1.7972077364714609E-2</v>
      </c>
      <c r="T202" s="7">
        <f t="shared" si="62"/>
        <v>0</v>
      </c>
      <c r="U202" s="7">
        <f t="shared" si="63"/>
        <v>9.9124295724146633E-2</v>
      </c>
      <c r="V202" s="7">
        <f t="shared" si="64"/>
        <v>0</v>
      </c>
      <c r="W202" s="7">
        <f t="shared" si="65"/>
        <v>1.4599431119774447E-3</v>
      </c>
      <c r="X202" s="7">
        <f t="shared" si="66"/>
        <v>0</v>
      </c>
      <c r="Y202" s="7">
        <f t="shared" si="67"/>
        <v>0</v>
      </c>
      <c r="Z202" s="7">
        <f t="shared" si="68"/>
        <v>2.0789798685771415E-3</v>
      </c>
      <c r="AA202" s="7">
        <f t="shared" si="69"/>
        <v>9.5367919458926747E-4</v>
      </c>
      <c r="AC202" s="7">
        <f>IF(DAY($A202)=1,VLOOKUP($A202-1,$A$2:$L$1124,$Q$1,FALSE)/VLOOKUP($A202-1,$A$2:$N$1124,14,FALSE),AC201)</f>
        <v>0.87184564686082155</v>
      </c>
      <c r="AD202" s="7">
        <f>IF(DAY($A202)=1,VLOOKUP($A202-1,$A$2:$L$1124,$R$1,FALSE)/VLOOKUP($A202-1,$A$2:$N$1124,14,FALSE),AD201)</f>
        <v>6.5653778751733963E-3</v>
      </c>
      <c r="AE202" s="7">
        <f>IF(DAY($A202)=1,VLOOKUP($A202-1,$A$2:$L$1124,$S$1,FALSE)/VLOOKUP($A202-1,$A$2:$N$1124,14,FALSE),AE201)</f>
        <v>1.7972077364714609E-2</v>
      </c>
      <c r="AF202" s="7">
        <f>IF(DAY($A202)=1,VLOOKUP($A202-1,$A$2:$L$1124,$T$1,FALSE)/VLOOKUP($A202-1,$A$2:$N$1124,14,FALSE),AF201)</f>
        <v>0</v>
      </c>
      <c r="AG202" s="7">
        <f>IF(DAY($A202)=1,VLOOKUP($A202-1,$A$2:$L$1124,$U$1,FALSE)/VLOOKUP($A202-1,$A$2:$N$1124,14,FALSE),AG201)</f>
        <v>9.9124295724146633E-2</v>
      </c>
      <c r="AH202" s="7">
        <f>IF(DAY($A202)=1,VLOOKUP($A202-1,$A$2:$L$1124,$V$1,FALSE)/VLOOKUP($A202-1,$A$2:$N$1124,14,FALSE),AH201)</f>
        <v>0</v>
      </c>
      <c r="AI202" s="7">
        <f>IF(DAY($A202)=1,VLOOKUP($A202-1,$A$2:$L$1124,$W$1,FALSE)/VLOOKUP($A202-1,$A$2:$N$1124,14,FALSE),AI201)</f>
        <v>1.4599431119774447E-3</v>
      </c>
      <c r="AJ202" s="7">
        <f>IF(DAY($A202)=1,VLOOKUP($A202-1,$A$2:$L$1124,$X$1,FALSE)/VLOOKUP($A202-1,$A$2:$N$1124,14,FALSE),AJ201)</f>
        <v>0</v>
      </c>
      <c r="AK202" s="7">
        <f>IF(DAY($A202)=1,VLOOKUP($A202-1,$A$2:$L$1124,$Y$1,FALSE)/VLOOKUP($A202-1,$A$2:$N$1124,14,FALSE),AK201)</f>
        <v>0</v>
      </c>
      <c r="AL202" s="7">
        <f>IF(DAY($A202)=1,VLOOKUP($A202-1,$A$2:$L$1124,$Z$1,FALSE)/VLOOKUP($A202-1,$A$2:$N$1124,14,FALSE),AL201)</f>
        <v>2.0789798685771415E-3</v>
      </c>
      <c r="AM202" s="7">
        <f>IF(DAY($A202)=1,VLOOKUP($A202-1,$A$2:$L$1124,$AA$1,FALSE)/VLOOKUP($A202-1,$A$2:$N$1124,14,FALSE),AM201)</f>
        <v>9.5367919458926747E-4</v>
      </c>
      <c r="AO202" s="12">
        <f>VLOOKUP($A202,BTC!$A$1:$G$1853,5,FALSE)</f>
        <v>673.11</v>
      </c>
      <c r="AP202" s="12">
        <f>VLOOKUP($A202,XRP!$A$1:$G$1853,5,FALSE)</f>
        <v>6.4819999999999999E-3</v>
      </c>
      <c r="AQ202" s="12">
        <f>VLOOKUP($A202,LTC!$A$1:$G$1853,5,FALSE)</f>
        <v>4.1500000000000004</v>
      </c>
      <c r="AR202" s="12">
        <f>VLOOKUP($A202,ETC!$A$1:$G$1853,5,FALSE)</f>
        <v>0</v>
      </c>
      <c r="AS202" s="12">
        <f>VLOOKUP($A202,ETH!$A$1:$G$1853,5,FALSE)</f>
        <v>11.03</v>
      </c>
      <c r="AT202" s="12">
        <f>VLOOKUP($A202,BCH!$A$1:$G$1853,5,FALSE)</f>
        <v>0</v>
      </c>
      <c r="AU202" s="12">
        <f>VLOOKUP($A202,XMR!$A$1:$G$1853,5,FALSE)</f>
        <v>1.95</v>
      </c>
      <c r="AV202" s="12">
        <f>VLOOKUP($A202,ZEC!$A$1:$G$1853,5,FALSE)</f>
        <v>0</v>
      </c>
      <c r="AW202" s="12">
        <f>VLOOKUP($A202,EOS!$A$1:$G$1853,5,FALSE)</f>
        <v>0</v>
      </c>
      <c r="AX202" s="12">
        <f>VLOOKUP($A202,DASH!$A$1:$G$1853,5,FALSE)</f>
        <v>8.2200000000000006</v>
      </c>
      <c r="AY202" s="12">
        <f>VLOOKUP($A202,XLM!$A$1:$G$1853,5,FALSE)</f>
        <v>1.9819999999999998E-3</v>
      </c>
      <c r="BA202" s="24">
        <v>1</v>
      </c>
      <c r="BB202" s="24">
        <v>1</v>
      </c>
      <c r="BC202" s="24">
        <v>1</v>
      </c>
      <c r="BD202" s="24">
        <v>0</v>
      </c>
      <c r="BE202" s="24">
        <v>1</v>
      </c>
      <c r="BF202" s="24">
        <v>0</v>
      </c>
      <c r="BG202" s="24">
        <v>1</v>
      </c>
      <c r="BH202" s="24">
        <v>0</v>
      </c>
      <c r="BI202" s="24">
        <v>0</v>
      </c>
      <c r="BJ202" s="24">
        <v>1</v>
      </c>
      <c r="BK202" s="24">
        <v>1</v>
      </c>
      <c r="BM202" s="19">
        <f>IF(SUM(BA201:BK201)=SUM(BA202:BK202),BM201,BM201*SUMPRODUCT(BA202:BK202,AO202:AY202,Q202:AA202)/SUMPRODUCT(BA201:BK201,AO202:AY202,AC202:AM202))</f>
        <v>0.92135790630093795</v>
      </c>
      <c r="BN202" s="26">
        <f>SUMPRODUCT(AO202:AY202,BA202:BK202,Q202:AA202)/BM202</f>
        <v>638.22747380851274</v>
      </c>
      <c r="BO202">
        <f t="shared" si="70"/>
        <v>673.11</v>
      </c>
    </row>
    <row r="203" spans="1:67" x14ac:dyDescent="0.75">
      <c r="A203" s="3">
        <v>42570</v>
      </c>
      <c r="B203" s="46">
        <f>INDEX('Index Volume'!B:B,MATCH(Index_New!$A203,'Index Volume'!$A:$A,0))</f>
        <v>61203300</v>
      </c>
      <c r="C203" s="46">
        <f>INDEX('Index Volume'!C:C,MATCH(Index_New!$A203,'Index Volume'!$A:$A,0))</f>
        <v>550843</v>
      </c>
      <c r="D203" s="46">
        <f>INDEX('Index Volume'!D:D,MATCH(Index_New!$A203,'Index Volume'!$A:$A,0))</f>
        <v>1563330</v>
      </c>
      <c r="E203" s="46">
        <f>INDEX('Index Volume'!E:E,MATCH(Index_New!$A203,'Index Volume'!$A:$A,0))</f>
        <v>0</v>
      </c>
      <c r="F203" s="46">
        <f>INDEX('Index Volume'!F:F,MATCH(Index_New!$A203,'Index Volume'!$A:$A,0))</f>
        <v>21730000</v>
      </c>
      <c r="G203" s="46">
        <f>INDEX('Index Volume'!G:G,MATCH(Index_New!$A203,'Index Volume'!$A:$A,0))</f>
        <v>0</v>
      </c>
      <c r="H203" s="46">
        <f>INDEX('Index Volume'!H:H,MATCH(Index_New!$A203,'Index Volume'!$A:$A,0))</f>
        <v>206251</v>
      </c>
      <c r="I203" s="46">
        <f>INDEX('Index Volume'!I:I,MATCH(Index_New!$A203,'Index Volume'!$A:$A,0))</f>
        <v>0</v>
      </c>
      <c r="J203" s="46">
        <f>INDEX('Index Volume'!J:J,MATCH(Index_New!$A203,'Index Volume'!$A:$A,0))</f>
        <v>0</v>
      </c>
      <c r="K203" s="46">
        <f>INDEX('Index Volume'!K:K,MATCH(Index_New!$A203,'Index Volume'!$A:$A,0))</f>
        <v>410793</v>
      </c>
      <c r="L203" s="46">
        <f>INDEX('Index Volume'!L:L,MATCH(Index_New!$A203,'Index Volume'!$A:$A,0))</f>
        <v>38329</v>
      </c>
      <c r="M203" s="46">
        <f t="shared" si="56"/>
        <v>85702846</v>
      </c>
      <c r="N203" s="1">
        <f t="shared" si="57"/>
        <v>85702846</v>
      </c>
      <c r="O203" t="b">
        <f t="shared" si="58"/>
        <v>1</v>
      </c>
      <c r="Q203" s="7">
        <f t="shared" si="59"/>
        <v>0.87184564686082155</v>
      </c>
      <c r="R203" s="7">
        <f t="shared" si="60"/>
        <v>6.5653778751733963E-3</v>
      </c>
      <c r="S203" s="7">
        <f t="shared" si="61"/>
        <v>1.7972077364714609E-2</v>
      </c>
      <c r="T203" s="7">
        <f t="shared" si="62"/>
        <v>0</v>
      </c>
      <c r="U203" s="7">
        <f t="shared" si="63"/>
        <v>9.9124295724146633E-2</v>
      </c>
      <c r="V203" s="7">
        <f t="shared" si="64"/>
        <v>0</v>
      </c>
      <c r="W203" s="7">
        <f t="shared" si="65"/>
        <v>1.4599431119774447E-3</v>
      </c>
      <c r="X203" s="7">
        <f t="shared" si="66"/>
        <v>0</v>
      </c>
      <c r="Y203" s="7">
        <f t="shared" si="67"/>
        <v>0</v>
      </c>
      <c r="Z203" s="7">
        <f t="shared" si="68"/>
        <v>2.0789798685771415E-3</v>
      </c>
      <c r="AA203" s="7">
        <f t="shared" si="69"/>
        <v>9.5367919458926747E-4</v>
      </c>
      <c r="AC203" s="7">
        <f>IF(DAY($A203)=1,VLOOKUP($A203-1,$A$2:$L$1124,$Q$1,FALSE)/VLOOKUP($A203-1,$A$2:$N$1124,14,FALSE),AC202)</f>
        <v>0.87184564686082155</v>
      </c>
      <c r="AD203" s="7">
        <f>IF(DAY($A203)=1,VLOOKUP($A203-1,$A$2:$L$1124,$R$1,FALSE)/VLOOKUP($A203-1,$A$2:$N$1124,14,FALSE),AD202)</f>
        <v>6.5653778751733963E-3</v>
      </c>
      <c r="AE203" s="7">
        <f>IF(DAY($A203)=1,VLOOKUP($A203-1,$A$2:$L$1124,$S$1,FALSE)/VLOOKUP($A203-1,$A$2:$N$1124,14,FALSE),AE202)</f>
        <v>1.7972077364714609E-2</v>
      </c>
      <c r="AF203" s="7">
        <f>IF(DAY($A203)=1,VLOOKUP($A203-1,$A$2:$L$1124,$T$1,FALSE)/VLOOKUP($A203-1,$A$2:$N$1124,14,FALSE),AF202)</f>
        <v>0</v>
      </c>
      <c r="AG203" s="7">
        <f>IF(DAY($A203)=1,VLOOKUP($A203-1,$A$2:$L$1124,$U$1,FALSE)/VLOOKUP($A203-1,$A$2:$N$1124,14,FALSE),AG202)</f>
        <v>9.9124295724146633E-2</v>
      </c>
      <c r="AH203" s="7">
        <f>IF(DAY($A203)=1,VLOOKUP($A203-1,$A$2:$L$1124,$V$1,FALSE)/VLOOKUP($A203-1,$A$2:$N$1124,14,FALSE),AH202)</f>
        <v>0</v>
      </c>
      <c r="AI203" s="7">
        <f>IF(DAY($A203)=1,VLOOKUP($A203-1,$A$2:$L$1124,$W$1,FALSE)/VLOOKUP($A203-1,$A$2:$N$1124,14,FALSE),AI202)</f>
        <v>1.4599431119774447E-3</v>
      </c>
      <c r="AJ203" s="7">
        <f>IF(DAY($A203)=1,VLOOKUP($A203-1,$A$2:$L$1124,$X$1,FALSE)/VLOOKUP($A203-1,$A$2:$N$1124,14,FALSE),AJ202)</f>
        <v>0</v>
      </c>
      <c r="AK203" s="7">
        <f>IF(DAY($A203)=1,VLOOKUP($A203-1,$A$2:$L$1124,$Y$1,FALSE)/VLOOKUP($A203-1,$A$2:$N$1124,14,FALSE),AK202)</f>
        <v>0</v>
      </c>
      <c r="AL203" s="7">
        <f>IF(DAY($A203)=1,VLOOKUP($A203-1,$A$2:$L$1124,$Z$1,FALSE)/VLOOKUP($A203-1,$A$2:$N$1124,14,FALSE),AL202)</f>
        <v>2.0789798685771415E-3</v>
      </c>
      <c r="AM203" s="7">
        <f>IF(DAY($A203)=1,VLOOKUP($A203-1,$A$2:$L$1124,$AA$1,FALSE)/VLOOKUP($A203-1,$A$2:$N$1124,14,FALSE),AM202)</f>
        <v>9.5367919458926747E-4</v>
      </c>
      <c r="AO203" s="12">
        <f>VLOOKUP($A203,BTC!$A$1:$G$1853,5,FALSE)</f>
        <v>672.86</v>
      </c>
      <c r="AP203" s="12">
        <f>VLOOKUP($A203,XRP!$A$1:$G$1853,5,FALSE)</f>
        <v>6.4050000000000001E-3</v>
      </c>
      <c r="AQ203" s="12">
        <f>VLOOKUP($A203,LTC!$A$1:$G$1853,5,FALSE)</f>
        <v>4.1500000000000004</v>
      </c>
      <c r="AR203" s="12">
        <f>VLOOKUP($A203,ETC!$A$1:$G$1853,5,FALSE)</f>
        <v>0</v>
      </c>
      <c r="AS203" s="12">
        <f>VLOOKUP($A203,ETH!$A$1:$G$1853,5,FALSE)</f>
        <v>11.62</v>
      </c>
      <c r="AT203" s="12">
        <f>VLOOKUP($A203,BCH!$A$1:$G$1853,5,FALSE)</f>
        <v>0</v>
      </c>
      <c r="AU203" s="12">
        <f>VLOOKUP($A203,XMR!$A$1:$G$1853,5,FALSE)</f>
        <v>1.9</v>
      </c>
      <c r="AV203" s="12">
        <f>VLOOKUP($A203,ZEC!$A$1:$G$1853,5,FALSE)</f>
        <v>0</v>
      </c>
      <c r="AW203" s="12">
        <f>VLOOKUP($A203,EOS!$A$1:$G$1853,5,FALSE)</f>
        <v>0</v>
      </c>
      <c r="AX203" s="12">
        <f>VLOOKUP($A203,DASH!$A$1:$G$1853,5,FALSE)</f>
        <v>8.5</v>
      </c>
      <c r="AY203" s="12">
        <f>VLOOKUP($A203,XLM!$A$1:$G$1853,5,FALSE)</f>
        <v>1.9E-3</v>
      </c>
      <c r="BA203" s="24">
        <v>1</v>
      </c>
      <c r="BB203" s="24">
        <v>1</v>
      </c>
      <c r="BC203" s="24">
        <v>1</v>
      </c>
      <c r="BD203" s="24">
        <v>0</v>
      </c>
      <c r="BE203" s="24">
        <v>1</v>
      </c>
      <c r="BF203" s="24">
        <v>0</v>
      </c>
      <c r="BG203" s="24">
        <v>1</v>
      </c>
      <c r="BH203" s="24">
        <v>0</v>
      </c>
      <c r="BI203" s="24">
        <v>0</v>
      </c>
      <c r="BJ203" s="24">
        <v>1</v>
      </c>
      <c r="BK203" s="24">
        <v>1</v>
      </c>
      <c r="BM203" s="19">
        <f>IF(SUM(BA202:BK202)=SUM(BA203:BK203),BM202,BM202*SUMPRODUCT(BA203:BK203,AO203:AY203,Q203:AA203)/SUMPRODUCT(BA202:BK202,AO203:AY203,AC203:AM203))</f>
        <v>0.92135790630093795</v>
      </c>
      <c r="BN203" s="26">
        <f>SUMPRODUCT(AO203:AY203,BA203:BK203,Q203:AA203)/BM203</f>
        <v>638.05493549014716</v>
      </c>
      <c r="BO203">
        <f t="shared" si="70"/>
        <v>672.86</v>
      </c>
    </row>
    <row r="204" spans="1:67" x14ac:dyDescent="0.75">
      <c r="A204" s="4">
        <v>42571</v>
      </c>
      <c r="B204" s="46">
        <f>INDEX('Index Volume'!B:B,MATCH(Index_New!$A204,'Index Volume'!$A:$A,0))</f>
        <v>94636400</v>
      </c>
      <c r="C204" s="46">
        <f>INDEX('Index Volume'!C:C,MATCH(Index_New!$A204,'Index Volume'!$A:$A,0))</f>
        <v>790117</v>
      </c>
      <c r="D204" s="46">
        <f>INDEX('Index Volume'!D:D,MATCH(Index_New!$A204,'Index Volume'!$A:$A,0))</f>
        <v>1908710</v>
      </c>
      <c r="E204" s="46">
        <f>INDEX('Index Volume'!E:E,MATCH(Index_New!$A204,'Index Volume'!$A:$A,0))</f>
        <v>0</v>
      </c>
      <c r="F204" s="46">
        <f>INDEX('Index Volume'!F:F,MATCH(Index_New!$A204,'Index Volume'!$A:$A,0))</f>
        <v>60226100</v>
      </c>
      <c r="G204" s="46">
        <f>INDEX('Index Volume'!G:G,MATCH(Index_New!$A204,'Index Volume'!$A:$A,0))</f>
        <v>0</v>
      </c>
      <c r="H204" s="46">
        <f>INDEX('Index Volume'!H:H,MATCH(Index_New!$A204,'Index Volume'!$A:$A,0))</f>
        <v>368224</v>
      </c>
      <c r="I204" s="46">
        <f>INDEX('Index Volume'!I:I,MATCH(Index_New!$A204,'Index Volume'!$A:$A,0))</f>
        <v>0</v>
      </c>
      <c r="J204" s="46">
        <f>INDEX('Index Volume'!J:J,MATCH(Index_New!$A204,'Index Volume'!$A:$A,0))</f>
        <v>0</v>
      </c>
      <c r="K204" s="46">
        <f>INDEX('Index Volume'!K:K,MATCH(Index_New!$A204,'Index Volume'!$A:$A,0))</f>
        <v>287009</v>
      </c>
      <c r="L204" s="46">
        <f>INDEX('Index Volume'!L:L,MATCH(Index_New!$A204,'Index Volume'!$A:$A,0))</f>
        <v>29104</v>
      </c>
      <c r="M204" s="46">
        <f t="shared" si="56"/>
        <v>158245664</v>
      </c>
      <c r="N204" s="1">
        <f t="shared" si="57"/>
        <v>158245664</v>
      </c>
      <c r="O204" t="b">
        <f t="shared" si="58"/>
        <v>1</v>
      </c>
      <c r="Q204" s="7">
        <f t="shared" si="59"/>
        <v>0.87184564686082155</v>
      </c>
      <c r="R204" s="7">
        <f t="shared" si="60"/>
        <v>6.5653778751733963E-3</v>
      </c>
      <c r="S204" s="7">
        <f t="shared" si="61"/>
        <v>1.7972077364714609E-2</v>
      </c>
      <c r="T204" s="7">
        <f t="shared" si="62"/>
        <v>0</v>
      </c>
      <c r="U204" s="7">
        <f t="shared" si="63"/>
        <v>9.9124295724146633E-2</v>
      </c>
      <c r="V204" s="7">
        <f t="shared" si="64"/>
        <v>0</v>
      </c>
      <c r="W204" s="7">
        <f t="shared" si="65"/>
        <v>1.4599431119774447E-3</v>
      </c>
      <c r="X204" s="7">
        <f t="shared" si="66"/>
        <v>0</v>
      </c>
      <c r="Y204" s="7">
        <f t="shared" si="67"/>
        <v>0</v>
      </c>
      <c r="Z204" s="7">
        <f t="shared" si="68"/>
        <v>2.0789798685771415E-3</v>
      </c>
      <c r="AA204" s="7">
        <f t="shared" si="69"/>
        <v>9.5367919458926747E-4</v>
      </c>
      <c r="AC204" s="7">
        <f>IF(DAY($A204)=1,VLOOKUP($A204-1,$A$2:$L$1124,$Q$1,FALSE)/VLOOKUP($A204-1,$A$2:$N$1124,14,FALSE),AC203)</f>
        <v>0.87184564686082155</v>
      </c>
      <c r="AD204" s="7">
        <f>IF(DAY($A204)=1,VLOOKUP($A204-1,$A$2:$L$1124,$R$1,FALSE)/VLOOKUP($A204-1,$A$2:$N$1124,14,FALSE),AD203)</f>
        <v>6.5653778751733963E-3</v>
      </c>
      <c r="AE204" s="7">
        <f>IF(DAY($A204)=1,VLOOKUP($A204-1,$A$2:$L$1124,$S$1,FALSE)/VLOOKUP($A204-1,$A$2:$N$1124,14,FALSE),AE203)</f>
        <v>1.7972077364714609E-2</v>
      </c>
      <c r="AF204" s="7">
        <f>IF(DAY($A204)=1,VLOOKUP($A204-1,$A$2:$L$1124,$T$1,FALSE)/VLOOKUP($A204-1,$A$2:$N$1124,14,FALSE),AF203)</f>
        <v>0</v>
      </c>
      <c r="AG204" s="7">
        <f>IF(DAY($A204)=1,VLOOKUP($A204-1,$A$2:$L$1124,$U$1,FALSE)/VLOOKUP($A204-1,$A$2:$N$1124,14,FALSE),AG203)</f>
        <v>9.9124295724146633E-2</v>
      </c>
      <c r="AH204" s="7">
        <f>IF(DAY($A204)=1,VLOOKUP($A204-1,$A$2:$L$1124,$V$1,FALSE)/VLOOKUP($A204-1,$A$2:$N$1124,14,FALSE),AH203)</f>
        <v>0</v>
      </c>
      <c r="AI204" s="7">
        <f>IF(DAY($A204)=1,VLOOKUP($A204-1,$A$2:$L$1124,$W$1,FALSE)/VLOOKUP($A204-1,$A$2:$N$1124,14,FALSE),AI203)</f>
        <v>1.4599431119774447E-3</v>
      </c>
      <c r="AJ204" s="7">
        <f>IF(DAY($A204)=1,VLOOKUP($A204-1,$A$2:$L$1124,$X$1,FALSE)/VLOOKUP($A204-1,$A$2:$N$1124,14,FALSE),AJ203)</f>
        <v>0</v>
      </c>
      <c r="AK204" s="7">
        <f>IF(DAY($A204)=1,VLOOKUP($A204-1,$A$2:$L$1124,$Y$1,FALSE)/VLOOKUP($A204-1,$A$2:$N$1124,14,FALSE),AK203)</f>
        <v>0</v>
      </c>
      <c r="AL204" s="7">
        <f>IF(DAY($A204)=1,VLOOKUP($A204-1,$A$2:$L$1124,$Z$1,FALSE)/VLOOKUP($A204-1,$A$2:$N$1124,14,FALSE),AL203)</f>
        <v>2.0789798685771415E-3</v>
      </c>
      <c r="AM204" s="7">
        <f>IF(DAY($A204)=1,VLOOKUP($A204-1,$A$2:$L$1124,$AA$1,FALSE)/VLOOKUP($A204-1,$A$2:$N$1124,14,FALSE),AM203)</f>
        <v>9.5367919458926747E-4</v>
      </c>
      <c r="AO204" s="12">
        <f>VLOOKUP($A204,BTC!$A$1:$G$1853,5,FALSE)</f>
        <v>665.68</v>
      </c>
      <c r="AP204" s="12">
        <f>VLOOKUP($A204,XRP!$A$1:$G$1853,5,FALSE)</f>
        <v>6.3949999999999996E-3</v>
      </c>
      <c r="AQ204" s="12">
        <f>VLOOKUP($A204,LTC!$A$1:$G$1853,5,FALSE)</f>
        <v>4.13</v>
      </c>
      <c r="AR204" s="12">
        <f>VLOOKUP($A204,ETC!$A$1:$G$1853,5,FALSE)</f>
        <v>0</v>
      </c>
      <c r="AS204" s="12">
        <f>VLOOKUP($A204,ETH!$A$1:$G$1853,5,FALSE)</f>
        <v>12.45</v>
      </c>
      <c r="AT204" s="12">
        <f>VLOOKUP($A204,BCH!$A$1:$G$1853,5,FALSE)</f>
        <v>0</v>
      </c>
      <c r="AU204" s="12">
        <f>VLOOKUP($A204,XMR!$A$1:$G$1853,5,FALSE)</f>
        <v>1.76</v>
      </c>
      <c r="AV204" s="12">
        <f>VLOOKUP($A204,ZEC!$A$1:$G$1853,5,FALSE)</f>
        <v>0</v>
      </c>
      <c r="AW204" s="12">
        <f>VLOOKUP($A204,EOS!$A$1:$G$1853,5,FALSE)</f>
        <v>0</v>
      </c>
      <c r="AX204" s="12">
        <f>VLOOKUP($A204,DASH!$A$1:$G$1853,5,FALSE)</f>
        <v>8.44</v>
      </c>
      <c r="AY204" s="12">
        <f>VLOOKUP($A204,XLM!$A$1:$G$1853,5,FALSE)</f>
        <v>1.8619999999999999E-3</v>
      </c>
      <c r="BA204" s="24">
        <v>1</v>
      </c>
      <c r="BB204" s="24">
        <v>1</v>
      </c>
      <c r="BC204" s="24">
        <v>1</v>
      </c>
      <c r="BD204" s="24">
        <v>0</v>
      </c>
      <c r="BE204" s="24">
        <v>1</v>
      </c>
      <c r="BF204" s="24">
        <v>0</v>
      </c>
      <c r="BG204" s="24">
        <v>1</v>
      </c>
      <c r="BH204" s="24">
        <v>0</v>
      </c>
      <c r="BI204" s="24">
        <v>0</v>
      </c>
      <c r="BJ204" s="24">
        <v>1</v>
      </c>
      <c r="BK204" s="24">
        <v>1</v>
      </c>
      <c r="BM204" s="19">
        <f>IF(SUM(BA203:BK203)=SUM(BA204:BK204),BM203,BM203*SUMPRODUCT(BA204:BK204,AO204:AY204,Q204:AA204)/SUMPRODUCT(BA203:BK203,AO204:AY204,AC204:AM204))</f>
        <v>0.92135790630093795</v>
      </c>
      <c r="BN204" s="26">
        <f>SUMPRODUCT(AO204:AY204,BA204:BK204,Q204:AA204)/BM204</f>
        <v>631.3493249874025</v>
      </c>
      <c r="BO204">
        <f t="shared" si="70"/>
        <v>665.68</v>
      </c>
    </row>
    <row r="205" spans="1:67" x14ac:dyDescent="0.75">
      <c r="A205" s="3">
        <v>42572</v>
      </c>
      <c r="B205" s="46">
        <f>INDEX('Index Volume'!B:B,MATCH(Index_New!$A205,'Index Volume'!$A:$A,0))</f>
        <v>60491800</v>
      </c>
      <c r="C205" s="46">
        <f>INDEX('Index Volume'!C:C,MATCH(Index_New!$A205,'Index Volume'!$A:$A,0))</f>
        <v>811193</v>
      </c>
      <c r="D205" s="46">
        <f>INDEX('Index Volume'!D:D,MATCH(Index_New!$A205,'Index Volume'!$A:$A,0))</f>
        <v>1422410</v>
      </c>
      <c r="E205" s="46">
        <f>INDEX('Index Volume'!E:E,MATCH(Index_New!$A205,'Index Volume'!$A:$A,0))</f>
        <v>0</v>
      </c>
      <c r="F205" s="46">
        <f>INDEX('Index Volume'!F:F,MATCH(Index_New!$A205,'Index Volume'!$A:$A,0))</f>
        <v>24636900</v>
      </c>
      <c r="G205" s="46">
        <f>INDEX('Index Volume'!G:G,MATCH(Index_New!$A205,'Index Volume'!$A:$A,0))</f>
        <v>0</v>
      </c>
      <c r="H205" s="46">
        <f>INDEX('Index Volume'!H:H,MATCH(Index_New!$A205,'Index Volume'!$A:$A,0))</f>
        <v>143002</v>
      </c>
      <c r="I205" s="46">
        <f>INDEX('Index Volume'!I:I,MATCH(Index_New!$A205,'Index Volume'!$A:$A,0))</f>
        <v>0</v>
      </c>
      <c r="J205" s="46">
        <f>INDEX('Index Volume'!J:J,MATCH(Index_New!$A205,'Index Volume'!$A:$A,0))</f>
        <v>0</v>
      </c>
      <c r="K205" s="46">
        <f>INDEX('Index Volume'!K:K,MATCH(Index_New!$A205,'Index Volume'!$A:$A,0))</f>
        <v>435825</v>
      </c>
      <c r="L205" s="46">
        <f>INDEX('Index Volume'!L:L,MATCH(Index_New!$A205,'Index Volume'!$A:$A,0))</f>
        <v>33817</v>
      </c>
      <c r="M205" s="46">
        <f t="shared" si="56"/>
        <v>87974947</v>
      </c>
      <c r="N205" s="1">
        <f t="shared" si="57"/>
        <v>87974947</v>
      </c>
      <c r="O205" t="b">
        <f t="shared" si="58"/>
        <v>1</v>
      </c>
      <c r="Q205" s="7">
        <f t="shared" si="59"/>
        <v>0.87184564686082155</v>
      </c>
      <c r="R205" s="7">
        <f t="shared" si="60"/>
        <v>6.5653778751733963E-3</v>
      </c>
      <c r="S205" s="7">
        <f t="shared" si="61"/>
        <v>1.7972077364714609E-2</v>
      </c>
      <c r="T205" s="7">
        <f t="shared" si="62"/>
        <v>0</v>
      </c>
      <c r="U205" s="7">
        <f t="shared" si="63"/>
        <v>9.9124295724146633E-2</v>
      </c>
      <c r="V205" s="7">
        <f t="shared" si="64"/>
        <v>0</v>
      </c>
      <c r="W205" s="7">
        <f t="shared" si="65"/>
        <v>1.4599431119774447E-3</v>
      </c>
      <c r="X205" s="7">
        <f t="shared" si="66"/>
        <v>0</v>
      </c>
      <c r="Y205" s="7">
        <f t="shared" si="67"/>
        <v>0</v>
      </c>
      <c r="Z205" s="7">
        <f t="shared" si="68"/>
        <v>2.0789798685771415E-3</v>
      </c>
      <c r="AA205" s="7">
        <f t="shared" si="69"/>
        <v>9.5367919458926747E-4</v>
      </c>
      <c r="AC205" s="7">
        <f>IF(DAY($A205)=1,VLOOKUP($A205-1,$A$2:$L$1124,$Q$1,FALSE)/VLOOKUP($A205-1,$A$2:$N$1124,14,FALSE),AC204)</f>
        <v>0.87184564686082155</v>
      </c>
      <c r="AD205" s="7">
        <f>IF(DAY($A205)=1,VLOOKUP($A205-1,$A$2:$L$1124,$R$1,FALSE)/VLOOKUP($A205-1,$A$2:$N$1124,14,FALSE),AD204)</f>
        <v>6.5653778751733963E-3</v>
      </c>
      <c r="AE205" s="7">
        <f>IF(DAY($A205)=1,VLOOKUP($A205-1,$A$2:$L$1124,$S$1,FALSE)/VLOOKUP($A205-1,$A$2:$N$1124,14,FALSE),AE204)</f>
        <v>1.7972077364714609E-2</v>
      </c>
      <c r="AF205" s="7">
        <f>IF(DAY($A205)=1,VLOOKUP($A205-1,$A$2:$L$1124,$T$1,FALSE)/VLOOKUP($A205-1,$A$2:$N$1124,14,FALSE),AF204)</f>
        <v>0</v>
      </c>
      <c r="AG205" s="7">
        <f>IF(DAY($A205)=1,VLOOKUP($A205-1,$A$2:$L$1124,$U$1,FALSE)/VLOOKUP($A205-1,$A$2:$N$1124,14,FALSE),AG204)</f>
        <v>9.9124295724146633E-2</v>
      </c>
      <c r="AH205" s="7">
        <f>IF(DAY($A205)=1,VLOOKUP($A205-1,$A$2:$L$1124,$V$1,FALSE)/VLOOKUP($A205-1,$A$2:$N$1124,14,FALSE),AH204)</f>
        <v>0</v>
      </c>
      <c r="AI205" s="7">
        <f>IF(DAY($A205)=1,VLOOKUP($A205-1,$A$2:$L$1124,$W$1,FALSE)/VLOOKUP($A205-1,$A$2:$N$1124,14,FALSE),AI204)</f>
        <v>1.4599431119774447E-3</v>
      </c>
      <c r="AJ205" s="7">
        <f>IF(DAY($A205)=1,VLOOKUP($A205-1,$A$2:$L$1124,$X$1,FALSE)/VLOOKUP($A205-1,$A$2:$N$1124,14,FALSE),AJ204)</f>
        <v>0</v>
      </c>
      <c r="AK205" s="7">
        <f>IF(DAY($A205)=1,VLOOKUP($A205-1,$A$2:$L$1124,$Y$1,FALSE)/VLOOKUP($A205-1,$A$2:$N$1124,14,FALSE),AK204)</f>
        <v>0</v>
      </c>
      <c r="AL205" s="7">
        <f>IF(DAY($A205)=1,VLOOKUP($A205-1,$A$2:$L$1124,$Z$1,FALSE)/VLOOKUP($A205-1,$A$2:$N$1124,14,FALSE),AL204)</f>
        <v>2.0789798685771415E-3</v>
      </c>
      <c r="AM205" s="7">
        <f>IF(DAY($A205)=1,VLOOKUP($A205-1,$A$2:$L$1124,$AA$1,FALSE)/VLOOKUP($A205-1,$A$2:$N$1124,14,FALSE),AM204)</f>
        <v>9.5367919458926747E-4</v>
      </c>
      <c r="AO205" s="12">
        <f>VLOOKUP($A205,BTC!$A$1:$G$1853,5,FALSE)</f>
        <v>665.01</v>
      </c>
      <c r="AP205" s="12">
        <f>VLOOKUP($A205,XRP!$A$1:$G$1853,5,FALSE)</f>
        <v>6.4159999999999998E-3</v>
      </c>
      <c r="AQ205" s="12">
        <f>VLOOKUP($A205,LTC!$A$1:$G$1853,5,FALSE)</f>
        <v>4.12</v>
      </c>
      <c r="AR205" s="12">
        <f>VLOOKUP($A205,ETC!$A$1:$G$1853,5,FALSE)</f>
        <v>0</v>
      </c>
      <c r="AS205" s="12">
        <f>VLOOKUP($A205,ETH!$A$1:$G$1853,5,FALSE)</f>
        <v>12.65</v>
      </c>
      <c r="AT205" s="12">
        <f>VLOOKUP($A205,BCH!$A$1:$G$1853,5,FALSE)</f>
        <v>0</v>
      </c>
      <c r="AU205" s="12">
        <f>VLOOKUP($A205,XMR!$A$1:$G$1853,5,FALSE)</f>
        <v>1.74</v>
      </c>
      <c r="AV205" s="12">
        <f>VLOOKUP($A205,ZEC!$A$1:$G$1853,5,FALSE)</f>
        <v>0</v>
      </c>
      <c r="AW205" s="12">
        <f>VLOOKUP($A205,EOS!$A$1:$G$1853,5,FALSE)</f>
        <v>0</v>
      </c>
      <c r="AX205" s="12">
        <f>VLOOKUP($A205,DASH!$A$1:$G$1853,5,FALSE)</f>
        <v>8.9600000000000009</v>
      </c>
      <c r="AY205" s="12">
        <f>VLOOKUP($A205,XLM!$A$1:$G$1853,5,FALSE)</f>
        <v>1.8389999999999999E-3</v>
      </c>
      <c r="BA205" s="24">
        <v>1</v>
      </c>
      <c r="BB205" s="24">
        <v>1</v>
      </c>
      <c r="BC205" s="24">
        <v>1</v>
      </c>
      <c r="BD205" s="24">
        <v>0</v>
      </c>
      <c r="BE205" s="24">
        <v>1</v>
      </c>
      <c r="BF205" s="24">
        <v>0</v>
      </c>
      <c r="BG205" s="24">
        <v>1</v>
      </c>
      <c r="BH205" s="24">
        <v>0</v>
      </c>
      <c r="BI205" s="24">
        <v>0</v>
      </c>
      <c r="BJ205" s="24">
        <v>1</v>
      </c>
      <c r="BK205" s="24">
        <v>1</v>
      </c>
      <c r="BM205" s="19">
        <f>IF(SUM(BA204:BK204)=SUM(BA205:BK205),BM204,BM204*SUMPRODUCT(BA205:BK205,AO205:AY205,Q205:AA205)/SUMPRODUCT(BA204:BK204,AO205:AY205,AC205:AM205))</f>
        <v>0.92135790630093795</v>
      </c>
      <c r="BN205" s="26">
        <f>SUMPRODUCT(AO205:AY205,BA205:BK205,Q205:AA205)/BM205</f>
        <v>630.73779340497981</v>
      </c>
      <c r="BO205">
        <f t="shared" si="70"/>
        <v>665.01</v>
      </c>
    </row>
    <row r="206" spans="1:67" x14ac:dyDescent="0.75">
      <c r="A206" s="4">
        <v>42573</v>
      </c>
      <c r="B206" s="46">
        <f>INDEX('Index Volume'!B:B,MATCH(Index_New!$A206,'Index Volume'!$A:$A,0))</f>
        <v>134169000</v>
      </c>
      <c r="C206" s="46">
        <f>INDEX('Index Volume'!C:C,MATCH(Index_New!$A206,'Index Volume'!$A:$A,0))</f>
        <v>780192</v>
      </c>
      <c r="D206" s="46">
        <f>INDEX('Index Volume'!D:D,MATCH(Index_New!$A206,'Index Volume'!$A:$A,0))</f>
        <v>2677970</v>
      </c>
      <c r="E206" s="46">
        <f>INDEX('Index Volume'!E:E,MATCH(Index_New!$A206,'Index Volume'!$A:$A,0))</f>
        <v>0</v>
      </c>
      <c r="F206" s="46">
        <f>INDEX('Index Volume'!F:F,MATCH(Index_New!$A206,'Index Volume'!$A:$A,0))</f>
        <v>74779504</v>
      </c>
      <c r="G206" s="46">
        <f>INDEX('Index Volume'!G:G,MATCH(Index_New!$A206,'Index Volume'!$A:$A,0))</f>
        <v>0</v>
      </c>
      <c r="H206" s="46">
        <f>INDEX('Index Volume'!H:H,MATCH(Index_New!$A206,'Index Volume'!$A:$A,0))</f>
        <v>183573</v>
      </c>
      <c r="I206" s="46">
        <f>INDEX('Index Volume'!I:I,MATCH(Index_New!$A206,'Index Volume'!$A:$A,0))</f>
        <v>0</v>
      </c>
      <c r="J206" s="46">
        <f>INDEX('Index Volume'!J:J,MATCH(Index_New!$A206,'Index Volume'!$A:$A,0))</f>
        <v>0</v>
      </c>
      <c r="K206" s="46">
        <f>INDEX('Index Volume'!K:K,MATCH(Index_New!$A206,'Index Volume'!$A:$A,0))</f>
        <v>867493</v>
      </c>
      <c r="L206" s="46">
        <f>INDEX('Index Volume'!L:L,MATCH(Index_New!$A206,'Index Volume'!$A:$A,0))</f>
        <v>28249</v>
      </c>
      <c r="M206" s="46">
        <f t="shared" si="56"/>
        <v>213485981</v>
      </c>
      <c r="N206" s="1">
        <f t="shared" si="57"/>
        <v>213485981</v>
      </c>
      <c r="O206" t="b">
        <f t="shared" si="58"/>
        <v>1</v>
      </c>
      <c r="Q206" s="7">
        <f t="shared" si="59"/>
        <v>0.87184564686082155</v>
      </c>
      <c r="R206" s="7">
        <f t="shared" si="60"/>
        <v>6.5653778751733963E-3</v>
      </c>
      <c r="S206" s="7">
        <f t="shared" si="61"/>
        <v>1.7972077364714609E-2</v>
      </c>
      <c r="T206" s="7">
        <f t="shared" si="62"/>
        <v>0</v>
      </c>
      <c r="U206" s="7">
        <f t="shared" si="63"/>
        <v>9.9124295724146633E-2</v>
      </c>
      <c r="V206" s="7">
        <f t="shared" si="64"/>
        <v>0</v>
      </c>
      <c r="W206" s="7">
        <f t="shared" si="65"/>
        <v>1.4599431119774447E-3</v>
      </c>
      <c r="X206" s="7">
        <f t="shared" si="66"/>
        <v>0</v>
      </c>
      <c r="Y206" s="7">
        <f t="shared" si="67"/>
        <v>0</v>
      </c>
      <c r="Z206" s="7">
        <f t="shared" si="68"/>
        <v>2.0789798685771415E-3</v>
      </c>
      <c r="AA206" s="7">
        <f t="shared" si="69"/>
        <v>9.5367919458926747E-4</v>
      </c>
      <c r="AC206" s="7">
        <f>IF(DAY($A206)=1,VLOOKUP($A206-1,$A$2:$L$1124,$Q$1,FALSE)/VLOOKUP($A206-1,$A$2:$N$1124,14,FALSE),AC205)</f>
        <v>0.87184564686082155</v>
      </c>
      <c r="AD206" s="7">
        <f>IF(DAY($A206)=1,VLOOKUP($A206-1,$A$2:$L$1124,$R$1,FALSE)/VLOOKUP($A206-1,$A$2:$N$1124,14,FALSE),AD205)</f>
        <v>6.5653778751733963E-3</v>
      </c>
      <c r="AE206" s="7">
        <f>IF(DAY($A206)=1,VLOOKUP($A206-1,$A$2:$L$1124,$S$1,FALSE)/VLOOKUP($A206-1,$A$2:$N$1124,14,FALSE),AE205)</f>
        <v>1.7972077364714609E-2</v>
      </c>
      <c r="AF206" s="7">
        <f>IF(DAY($A206)=1,VLOOKUP($A206-1,$A$2:$L$1124,$T$1,FALSE)/VLOOKUP($A206-1,$A$2:$N$1124,14,FALSE),AF205)</f>
        <v>0</v>
      </c>
      <c r="AG206" s="7">
        <f>IF(DAY($A206)=1,VLOOKUP($A206-1,$A$2:$L$1124,$U$1,FALSE)/VLOOKUP($A206-1,$A$2:$N$1124,14,FALSE),AG205)</f>
        <v>9.9124295724146633E-2</v>
      </c>
      <c r="AH206" s="7">
        <f>IF(DAY($A206)=1,VLOOKUP($A206-1,$A$2:$L$1124,$V$1,FALSE)/VLOOKUP($A206-1,$A$2:$N$1124,14,FALSE),AH205)</f>
        <v>0</v>
      </c>
      <c r="AI206" s="7">
        <f>IF(DAY($A206)=1,VLOOKUP($A206-1,$A$2:$L$1124,$W$1,FALSE)/VLOOKUP($A206-1,$A$2:$N$1124,14,FALSE),AI205)</f>
        <v>1.4599431119774447E-3</v>
      </c>
      <c r="AJ206" s="7">
        <f>IF(DAY($A206)=1,VLOOKUP($A206-1,$A$2:$L$1124,$X$1,FALSE)/VLOOKUP($A206-1,$A$2:$N$1124,14,FALSE),AJ205)</f>
        <v>0</v>
      </c>
      <c r="AK206" s="7">
        <f>IF(DAY($A206)=1,VLOOKUP($A206-1,$A$2:$L$1124,$Y$1,FALSE)/VLOOKUP($A206-1,$A$2:$N$1124,14,FALSE),AK205)</f>
        <v>0</v>
      </c>
      <c r="AL206" s="7">
        <f>IF(DAY($A206)=1,VLOOKUP($A206-1,$A$2:$L$1124,$Z$1,FALSE)/VLOOKUP($A206-1,$A$2:$N$1124,14,FALSE),AL205)</f>
        <v>2.0789798685771415E-3</v>
      </c>
      <c r="AM206" s="7">
        <f>IF(DAY($A206)=1,VLOOKUP($A206-1,$A$2:$L$1124,$AA$1,FALSE)/VLOOKUP($A206-1,$A$2:$N$1124,14,FALSE),AM205)</f>
        <v>9.5367919458926747E-4</v>
      </c>
      <c r="AO206" s="12">
        <f>VLOOKUP($A206,BTC!$A$1:$G$1853,5,FALSE)</f>
        <v>650.62</v>
      </c>
      <c r="AP206" s="12">
        <f>VLOOKUP($A206,XRP!$A$1:$G$1853,5,FALSE)</f>
        <v>6.3029999999999996E-3</v>
      </c>
      <c r="AQ206" s="12">
        <f>VLOOKUP($A206,LTC!$A$1:$G$1853,5,FALSE)</f>
        <v>4.04</v>
      </c>
      <c r="AR206" s="12">
        <f>VLOOKUP($A206,ETC!$A$1:$G$1853,5,FALSE)</f>
        <v>0</v>
      </c>
      <c r="AS206" s="12">
        <f>VLOOKUP($A206,ETH!$A$1:$G$1853,5,FALSE)</f>
        <v>14.66</v>
      </c>
      <c r="AT206" s="12">
        <f>VLOOKUP($A206,BCH!$A$1:$G$1853,5,FALSE)</f>
        <v>0</v>
      </c>
      <c r="AU206" s="12">
        <f>VLOOKUP($A206,XMR!$A$1:$G$1853,5,FALSE)</f>
        <v>1.83</v>
      </c>
      <c r="AV206" s="12">
        <f>VLOOKUP($A206,ZEC!$A$1:$G$1853,5,FALSE)</f>
        <v>0</v>
      </c>
      <c r="AW206" s="12">
        <f>VLOOKUP($A206,EOS!$A$1:$G$1853,5,FALSE)</f>
        <v>0</v>
      </c>
      <c r="AX206" s="12">
        <f>VLOOKUP($A206,DASH!$A$1:$G$1853,5,FALSE)</f>
        <v>9.25</v>
      </c>
      <c r="AY206" s="12">
        <f>VLOOKUP($A206,XLM!$A$1:$G$1853,5,FALSE)</f>
        <v>1.8240000000000001E-3</v>
      </c>
      <c r="BA206" s="24">
        <v>1</v>
      </c>
      <c r="BB206" s="24">
        <v>1</v>
      </c>
      <c r="BC206" s="24">
        <v>1</v>
      </c>
      <c r="BD206" s="24">
        <v>0</v>
      </c>
      <c r="BE206" s="24">
        <v>1</v>
      </c>
      <c r="BF206" s="24">
        <v>0</v>
      </c>
      <c r="BG206" s="24">
        <v>1</v>
      </c>
      <c r="BH206" s="24">
        <v>0</v>
      </c>
      <c r="BI206" s="24">
        <v>0</v>
      </c>
      <c r="BJ206" s="24">
        <v>1</v>
      </c>
      <c r="BK206" s="24">
        <v>1</v>
      </c>
      <c r="BM206" s="19">
        <f>IF(SUM(BA205:BK205)=SUM(BA206:BK206),BM205,BM205*SUMPRODUCT(BA206:BK206,AO206:AY206,Q206:AA206)/SUMPRODUCT(BA205:BK205,AO206:AY206,AC206:AM206))</f>
        <v>0.92135790630093795</v>
      </c>
      <c r="BN206" s="26">
        <f>SUMPRODUCT(AO206:AY206,BA206:BK206,Q206:AA206)/BM206</f>
        <v>617.33656988171981</v>
      </c>
      <c r="BO206">
        <f t="shared" si="70"/>
        <v>650.62</v>
      </c>
    </row>
    <row r="207" spans="1:67" x14ac:dyDescent="0.75">
      <c r="A207" s="3">
        <v>42574</v>
      </c>
      <c r="B207" s="46">
        <f>INDEX('Index Volume'!B:B,MATCH(Index_New!$A207,'Index Volume'!$A:$A,0))</f>
        <v>69532200</v>
      </c>
      <c r="C207" s="46">
        <f>INDEX('Index Volume'!C:C,MATCH(Index_New!$A207,'Index Volume'!$A:$A,0))</f>
        <v>356569</v>
      </c>
      <c r="D207" s="46">
        <f>INDEX('Index Volume'!D:D,MATCH(Index_New!$A207,'Index Volume'!$A:$A,0))</f>
        <v>1568890</v>
      </c>
      <c r="E207" s="46">
        <f>INDEX('Index Volume'!E:E,MATCH(Index_New!$A207,'Index Volume'!$A:$A,0))</f>
        <v>0</v>
      </c>
      <c r="F207" s="46">
        <f>INDEX('Index Volume'!F:F,MATCH(Index_New!$A207,'Index Volume'!$A:$A,0))</f>
        <v>32489700</v>
      </c>
      <c r="G207" s="46">
        <f>INDEX('Index Volume'!G:G,MATCH(Index_New!$A207,'Index Volume'!$A:$A,0))</f>
        <v>0</v>
      </c>
      <c r="H207" s="46">
        <f>INDEX('Index Volume'!H:H,MATCH(Index_New!$A207,'Index Volume'!$A:$A,0))</f>
        <v>132721</v>
      </c>
      <c r="I207" s="46">
        <f>INDEX('Index Volume'!I:I,MATCH(Index_New!$A207,'Index Volume'!$A:$A,0))</f>
        <v>0</v>
      </c>
      <c r="J207" s="46">
        <f>INDEX('Index Volume'!J:J,MATCH(Index_New!$A207,'Index Volume'!$A:$A,0))</f>
        <v>0</v>
      </c>
      <c r="K207" s="46">
        <f>INDEX('Index Volume'!K:K,MATCH(Index_New!$A207,'Index Volume'!$A:$A,0))</f>
        <v>435897</v>
      </c>
      <c r="L207" s="46">
        <f>INDEX('Index Volume'!L:L,MATCH(Index_New!$A207,'Index Volume'!$A:$A,0))</f>
        <v>184081</v>
      </c>
      <c r="M207" s="46">
        <f t="shared" si="56"/>
        <v>104700058</v>
      </c>
      <c r="N207" s="1">
        <f t="shared" si="57"/>
        <v>104700058</v>
      </c>
      <c r="O207" t="b">
        <f t="shared" si="58"/>
        <v>1</v>
      </c>
      <c r="Q207" s="7">
        <f t="shared" si="59"/>
        <v>0.87184564686082155</v>
      </c>
      <c r="R207" s="7">
        <f t="shared" si="60"/>
        <v>6.5653778751733963E-3</v>
      </c>
      <c r="S207" s="7">
        <f t="shared" si="61"/>
        <v>1.7972077364714609E-2</v>
      </c>
      <c r="T207" s="7">
        <f t="shared" si="62"/>
        <v>0</v>
      </c>
      <c r="U207" s="7">
        <f t="shared" si="63"/>
        <v>9.9124295724146633E-2</v>
      </c>
      <c r="V207" s="7">
        <f t="shared" si="64"/>
        <v>0</v>
      </c>
      <c r="W207" s="7">
        <f t="shared" si="65"/>
        <v>1.4599431119774447E-3</v>
      </c>
      <c r="X207" s="7">
        <f t="shared" si="66"/>
        <v>0</v>
      </c>
      <c r="Y207" s="7">
        <f t="shared" si="67"/>
        <v>0</v>
      </c>
      <c r="Z207" s="7">
        <f t="shared" si="68"/>
        <v>2.0789798685771415E-3</v>
      </c>
      <c r="AA207" s="7">
        <f t="shared" si="69"/>
        <v>9.5367919458926747E-4</v>
      </c>
      <c r="AC207" s="7">
        <f>IF(DAY($A207)=1,VLOOKUP($A207-1,$A$2:$L$1124,$Q$1,FALSE)/VLOOKUP($A207-1,$A$2:$N$1124,14,FALSE),AC206)</f>
        <v>0.87184564686082155</v>
      </c>
      <c r="AD207" s="7">
        <f>IF(DAY($A207)=1,VLOOKUP($A207-1,$A$2:$L$1124,$R$1,FALSE)/VLOOKUP($A207-1,$A$2:$N$1124,14,FALSE),AD206)</f>
        <v>6.5653778751733963E-3</v>
      </c>
      <c r="AE207" s="7">
        <f>IF(DAY($A207)=1,VLOOKUP($A207-1,$A$2:$L$1124,$S$1,FALSE)/VLOOKUP($A207-1,$A$2:$N$1124,14,FALSE),AE206)</f>
        <v>1.7972077364714609E-2</v>
      </c>
      <c r="AF207" s="7">
        <f>IF(DAY($A207)=1,VLOOKUP($A207-1,$A$2:$L$1124,$T$1,FALSE)/VLOOKUP($A207-1,$A$2:$N$1124,14,FALSE),AF206)</f>
        <v>0</v>
      </c>
      <c r="AG207" s="7">
        <f>IF(DAY($A207)=1,VLOOKUP($A207-1,$A$2:$L$1124,$U$1,FALSE)/VLOOKUP($A207-1,$A$2:$N$1124,14,FALSE),AG206)</f>
        <v>9.9124295724146633E-2</v>
      </c>
      <c r="AH207" s="7">
        <f>IF(DAY($A207)=1,VLOOKUP($A207-1,$A$2:$L$1124,$V$1,FALSE)/VLOOKUP($A207-1,$A$2:$N$1124,14,FALSE),AH206)</f>
        <v>0</v>
      </c>
      <c r="AI207" s="7">
        <f>IF(DAY($A207)=1,VLOOKUP($A207-1,$A$2:$L$1124,$W$1,FALSE)/VLOOKUP($A207-1,$A$2:$N$1124,14,FALSE),AI206)</f>
        <v>1.4599431119774447E-3</v>
      </c>
      <c r="AJ207" s="7">
        <f>IF(DAY($A207)=1,VLOOKUP($A207-1,$A$2:$L$1124,$X$1,FALSE)/VLOOKUP($A207-1,$A$2:$N$1124,14,FALSE),AJ206)</f>
        <v>0</v>
      </c>
      <c r="AK207" s="7">
        <f>IF(DAY($A207)=1,VLOOKUP($A207-1,$A$2:$L$1124,$Y$1,FALSE)/VLOOKUP($A207-1,$A$2:$N$1124,14,FALSE),AK206)</f>
        <v>0</v>
      </c>
      <c r="AL207" s="7">
        <f>IF(DAY($A207)=1,VLOOKUP($A207-1,$A$2:$L$1124,$Z$1,FALSE)/VLOOKUP($A207-1,$A$2:$N$1124,14,FALSE),AL206)</f>
        <v>2.0789798685771415E-3</v>
      </c>
      <c r="AM207" s="7">
        <f>IF(DAY($A207)=1,VLOOKUP($A207-1,$A$2:$L$1124,$AA$1,FALSE)/VLOOKUP($A207-1,$A$2:$N$1124,14,FALSE),AM206)</f>
        <v>9.5367919458926747E-4</v>
      </c>
      <c r="AO207" s="12">
        <f>VLOOKUP($A207,BTC!$A$1:$G$1853,5,FALSE)</f>
        <v>655.56</v>
      </c>
      <c r="AP207" s="12">
        <f>VLOOKUP($A207,XRP!$A$1:$G$1853,5,FALSE)</f>
        <v>6.3169999999999997E-3</v>
      </c>
      <c r="AQ207" s="12">
        <f>VLOOKUP($A207,LTC!$A$1:$G$1853,5,FALSE)</f>
        <v>4.0599999999999996</v>
      </c>
      <c r="AR207" s="12">
        <f>VLOOKUP($A207,ETC!$A$1:$G$1853,5,FALSE)</f>
        <v>0</v>
      </c>
      <c r="AS207" s="12">
        <f>VLOOKUP($A207,ETH!$A$1:$G$1853,5,FALSE)</f>
        <v>14.3</v>
      </c>
      <c r="AT207" s="12">
        <f>VLOOKUP($A207,BCH!$A$1:$G$1853,5,FALSE)</f>
        <v>0</v>
      </c>
      <c r="AU207" s="12">
        <f>VLOOKUP($A207,XMR!$A$1:$G$1853,5,FALSE)</f>
        <v>1.89</v>
      </c>
      <c r="AV207" s="12">
        <f>VLOOKUP($A207,ZEC!$A$1:$G$1853,5,FALSE)</f>
        <v>0</v>
      </c>
      <c r="AW207" s="12">
        <f>VLOOKUP($A207,EOS!$A$1:$G$1853,5,FALSE)</f>
        <v>0</v>
      </c>
      <c r="AX207" s="12">
        <f>VLOOKUP($A207,DASH!$A$1:$G$1853,5,FALSE)</f>
        <v>9.31</v>
      </c>
      <c r="AY207" s="12">
        <f>VLOOKUP($A207,XLM!$A$1:$G$1853,5,FALSE)</f>
        <v>2.0839999999999999E-3</v>
      </c>
      <c r="BA207" s="24">
        <v>1</v>
      </c>
      <c r="BB207" s="24">
        <v>1</v>
      </c>
      <c r="BC207" s="24">
        <v>1</v>
      </c>
      <c r="BD207" s="24">
        <v>0</v>
      </c>
      <c r="BE207" s="24">
        <v>1</v>
      </c>
      <c r="BF207" s="24">
        <v>0</v>
      </c>
      <c r="BG207" s="24">
        <v>1</v>
      </c>
      <c r="BH207" s="24">
        <v>0</v>
      </c>
      <c r="BI207" s="24">
        <v>0</v>
      </c>
      <c r="BJ207" s="24">
        <v>1</v>
      </c>
      <c r="BK207" s="24">
        <v>1</v>
      </c>
      <c r="BM207" s="19">
        <f>IF(SUM(BA206:BK206)=SUM(BA207:BK207),BM206,BM206*SUMPRODUCT(BA207:BK207,AO207:AY207,Q207:AA207)/SUMPRODUCT(BA206:BK206,AO207:AY207,AC207:AM207))</f>
        <v>0.92135790630093795</v>
      </c>
      <c r="BN207" s="26">
        <f>SUMPRODUCT(AO207:AY207,BA207:BK207,Q207:AA207)/BM207</f>
        <v>621.97299274911563</v>
      </c>
      <c r="BO207">
        <f t="shared" si="70"/>
        <v>655.56</v>
      </c>
    </row>
    <row r="208" spans="1:67" x14ac:dyDescent="0.75">
      <c r="A208" s="4">
        <v>42575</v>
      </c>
      <c r="B208" s="46">
        <f>INDEX('Index Volume'!B:B,MATCH(Index_New!$A208,'Index Volume'!$A:$A,0))</f>
        <v>118184000</v>
      </c>
      <c r="C208" s="46">
        <f>INDEX('Index Volume'!C:C,MATCH(Index_New!$A208,'Index Volume'!$A:$A,0))</f>
        <v>315687</v>
      </c>
      <c r="D208" s="46">
        <f>INDEX('Index Volume'!D:D,MATCH(Index_New!$A208,'Index Volume'!$A:$A,0))</f>
        <v>1839420</v>
      </c>
      <c r="E208" s="46">
        <f>INDEX('Index Volume'!E:E,MATCH(Index_New!$A208,'Index Volume'!$A:$A,0))</f>
        <v>0</v>
      </c>
      <c r="F208" s="46">
        <f>INDEX('Index Volume'!F:F,MATCH(Index_New!$A208,'Index Volume'!$A:$A,0))</f>
        <v>77750800</v>
      </c>
      <c r="G208" s="46">
        <f>INDEX('Index Volume'!G:G,MATCH(Index_New!$A208,'Index Volume'!$A:$A,0))</f>
        <v>0</v>
      </c>
      <c r="H208" s="46">
        <f>INDEX('Index Volume'!H:H,MATCH(Index_New!$A208,'Index Volume'!$A:$A,0))</f>
        <v>161485</v>
      </c>
      <c r="I208" s="46">
        <f>INDEX('Index Volume'!I:I,MATCH(Index_New!$A208,'Index Volume'!$A:$A,0))</f>
        <v>0</v>
      </c>
      <c r="J208" s="46">
        <f>INDEX('Index Volume'!J:J,MATCH(Index_New!$A208,'Index Volume'!$A:$A,0))</f>
        <v>0</v>
      </c>
      <c r="K208" s="46">
        <f>INDEX('Index Volume'!K:K,MATCH(Index_New!$A208,'Index Volume'!$A:$A,0))</f>
        <v>370757</v>
      </c>
      <c r="L208" s="46">
        <f>INDEX('Index Volume'!L:L,MATCH(Index_New!$A208,'Index Volume'!$A:$A,0))</f>
        <v>365060</v>
      </c>
      <c r="M208" s="46">
        <f t="shared" si="56"/>
        <v>198987209</v>
      </c>
      <c r="N208" s="1">
        <f t="shared" si="57"/>
        <v>198987209</v>
      </c>
      <c r="O208" t="b">
        <f t="shared" si="58"/>
        <v>1</v>
      </c>
      <c r="Q208" s="7">
        <f t="shared" si="59"/>
        <v>0.87184564686082155</v>
      </c>
      <c r="R208" s="7">
        <f t="shared" si="60"/>
        <v>6.5653778751733963E-3</v>
      </c>
      <c r="S208" s="7">
        <f t="shared" si="61"/>
        <v>1.7972077364714609E-2</v>
      </c>
      <c r="T208" s="7">
        <f t="shared" si="62"/>
        <v>0</v>
      </c>
      <c r="U208" s="7">
        <f t="shared" si="63"/>
        <v>9.9124295724146633E-2</v>
      </c>
      <c r="V208" s="7">
        <f t="shared" si="64"/>
        <v>0</v>
      </c>
      <c r="W208" s="7">
        <f t="shared" si="65"/>
        <v>1.4599431119774447E-3</v>
      </c>
      <c r="X208" s="7">
        <f t="shared" si="66"/>
        <v>0</v>
      </c>
      <c r="Y208" s="7">
        <f t="shared" si="67"/>
        <v>0</v>
      </c>
      <c r="Z208" s="7">
        <f t="shared" si="68"/>
        <v>2.0789798685771415E-3</v>
      </c>
      <c r="AA208" s="7">
        <f t="shared" si="69"/>
        <v>9.5367919458926747E-4</v>
      </c>
      <c r="AC208" s="7">
        <f>IF(DAY($A208)=1,VLOOKUP($A208-1,$A$2:$L$1124,$Q$1,FALSE)/VLOOKUP($A208-1,$A$2:$N$1124,14,FALSE),AC207)</f>
        <v>0.87184564686082155</v>
      </c>
      <c r="AD208" s="7">
        <f>IF(DAY($A208)=1,VLOOKUP($A208-1,$A$2:$L$1124,$R$1,FALSE)/VLOOKUP($A208-1,$A$2:$N$1124,14,FALSE),AD207)</f>
        <v>6.5653778751733963E-3</v>
      </c>
      <c r="AE208" s="7">
        <f>IF(DAY($A208)=1,VLOOKUP($A208-1,$A$2:$L$1124,$S$1,FALSE)/VLOOKUP($A208-1,$A$2:$N$1124,14,FALSE),AE207)</f>
        <v>1.7972077364714609E-2</v>
      </c>
      <c r="AF208" s="7">
        <f>IF(DAY($A208)=1,VLOOKUP($A208-1,$A$2:$L$1124,$T$1,FALSE)/VLOOKUP($A208-1,$A$2:$N$1124,14,FALSE),AF207)</f>
        <v>0</v>
      </c>
      <c r="AG208" s="7">
        <f>IF(DAY($A208)=1,VLOOKUP($A208-1,$A$2:$L$1124,$U$1,FALSE)/VLOOKUP($A208-1,$A$2:$N$1124,14,FALSE),AG207)</f>
        <v>9.9124295724146633E-2</v>
      </c>
      <c r="AH208" s="7">
        <f>IF(DAY($A208)=1,VLOOKUP($A208-1,$A$2:$L$1124,$V$1,FALSE)/VLOOKUP($A208-1,$A$2:$N$1124,14,FALSE),AH207)</f>
        <v>0</v>
      </c>
      <c r="AI208" s="7">
        <f>IF(DAY($A208)=1,VLOOKUP($A208-1,$A$2:$L$1124,$W$1,FALSE)/VLOOKUP($A208-1,$A$2:$N$1124,14,FALSE),AI207)</f>
        <v>1.4599431119774447E-3</v>
      </c>
      <c r="AJ208" s="7">
        <f>IF(DAY($A208)=1,VLOOKUP($A208-1,$A$2:$L$1124,$X$1,FALSE)/VLOOKUP($A208-1,$A$2:$N$1124,14,FALSE),AJ207)</f>
        <v>0</v>
      </c>
      <c r="AK208" s="7">
        <f>IF(DAY($A208)=1,VLOOKUP($A208-1,$A$2:$L$1124,$Y$1,FALSE)/VLOOKUP($A208-1,$A$2:$N$1124,14,FALSE),AK207)</f>
        <v>0</v>
      </c>
      <c r="AL208" s="7">
        <f>IF(DAY($A208)=1,VLOOKUP($A208-1,$A$2:$L$1124,$Z$1,FALSE)/VLOOKUP($A208-1,$A$2:$N$1124,14,FALSE),AL207)</f>
        <v>2.0789798685771415E-3</v>
      </c>
      <c r="AM208" s="7">
        <f>IF(DAY($A208)=1,VLOOKUP($A208-1,$A$2:$L$1124,$AA$1,FALSE)/VLOOKUP($A208-1,$A$2:$N$1124,14,FALSE),AM207)</f>
        <v>9.5367919458926747E-4</v>
      </c>
      <c r="AO208" s="12">
        <f>VLOOKUP($A208,BTC!$A$1:$G$1853,5,FALSE)</f>
        <v>661.28</v>
      </c>
      <c r="AP208" s="12">
        <f>VLOOKUP($A208,XRP!$A$1:$G$1853,5,FALSE)</f>
        <v>6.2859999999999999E-3</v>
      </c>
      <c r="AQ208" s="12">
        <f>VLOOKUP($A208,LTC!$A$1:$G$1853,5,FALSE)</f>
        <v>4.07</v>
      </c>
      <c r="AR208" s="12">
        <f>VLOOKUP($A208,ETC!$A$1:$G$1853,5,FALSE)</f>
        <v>0.92881400000000003</v>
      </c>
      <c r="AS208" s="12">
        <f>VLOOKUP($A208,ETH!$A$1:$G$1853,5,FALSE)</f>
        <v>12.75</v>
      </c>
      <c r="AT208" s="12">
        <f>VLOOKUP($A208,BCH!$A$1:$G$1853,5,FALSE)</f>
        <v>0</v>
      </c>
      <c r="AU208" s="12">
        <f>VLOOKUP($A208,XMR!$A$1:$G$1853,5,FALSE)</f>
        <v>1.88</v>
      </c>
      <c r="AV208" s="12">
        <f>VLOOKUP($A208,ZEC!$A$1:$G$1853,5,FALSE)</f>
        <v>0</v>
      </c>
      <c r="AW208" s="12">
        <f>VLOOKUP($A208,EOS!$A$1:$G$1853,5,FALSE)</f>
        <v>0</v>
      </c>
      <c r="AX208" s="12">
        <f>VLOOKUP($A208,DASH!$A$1:$G$1853,5,FALSE)</f>
        <v>9.2100000000000009</v>
      </c>
      <c r="AY208" s="12">
        <f>VLOOKUP($A208,XLM!$A$1:$G$1853,5,FALSE)</f>
        <v>2.2529999999999998E-3</v>
      </c>
      <c r="BA208" s="24">
        <v>1</v>
      </c>
      <c r="BB208" s="24">
        <v>1</v>
      </c>
      <c r="BC208" s="24">
        <v>1</v>
      </c>
      <c r="BD208" s="24">
        <v>0</v>
      </c>
      <c r="BE208" s="24">
        <v>1</v>
      </c>
      <c r="BF208" s="24">
        <v>0</v>
      </c>
      <c r="BG208" s="24">
        <v>1</v>
      </c>
      <c r="BH208" s="24">
        <v>0</v>
      </c>
      <c r="BI208" s="24">
        <v>0</v>
      </c>
      <c r="BJ208" s="24">
        <v>1</v>
      </c>
      <c r="BK208" s="24">
        <v>1</v>
      </c>
      <c r="BM208" s="19">
        <f>IF(SUM(BA207:BK207)=SUM(BA208:BK208),BM207,BM207*SUMPRODUCT(BA208:BK208,AO208:AY208,Q208:AA208)/SUMPRODUCT(BA207:BK207,AO208:AY208,AC208:AM208))</f>
        <v>0.92135790630093795</v>
      </c>
      <c r="BN208" s="26">
        <f>SUMPRODUCT(AO208:AY208,BA208:BK208,Q208:AA208)/BM208</f>
        <v>627.21880611829465</v>
      </c>
      <c r="BO208">
        <f t="shared" si="70"/>
        <v>661.28</v>
      </c>
    </row>
    <row r="209" spans="1:67" x14ac:dyDescent="0.75">
      <c r="A209" s="3">
        <v>42576</v>
      </c>
      <c r="B209" s="46">
        <f>INDEX('Index Volume'!B:B,MATCH(Index_New!$A209,'Index Volume'!$A:$A,0))</f>
        <v>78176496</v>
      </c>
      <c r="C209" s="46">
        <f>INDEX('Index Volume'!C:C,MATCH(Index_New!$A209,'Index Volume'!$A:$A,0))</f>
        <v>881632</v>
      </c>
      <c r="D209" s="46">
        <f>INDEX('Index Volume'!D:D,MATCH(Index_New!$A209,'Index Volume'!$A:$A,0))</f>
        <v>1535980</v>
      </c>
      <c r="E209" s="46">
        <f>INDEX('Index Volume'!E:E,MATCH(Index_New!$A209,'Index Volume'!$A:$A,0))</f>
        <v>0</v>
      </c>
      <c r="F209" s="46">
        <f>INDEX('Index Volume'!F:F,MATCH(Index_New!$A209,'Index Volume'!$A:$A,0))</f>
        <v>36673800</v>
      </c>
      <c r="G209" s="46">
        <f>INDEX('Index Volume'!G:G,MATCH(Index_New!$A209,'Index Volume'!$A:$A,0))</f>
        <v>0</v>
      </c>
      <c r="H209" s="46">
        <f>INDEX('Index Volume'!H:H,MATCH(Index_New!$A209,'Index Volume'!$A:$A,0))</f>
        <v>94316</v>
      </c>
      <c r="I209" s="46">
        <f>INDEX('Index Volume'!I:I,MATCH(Index_New!$A209,'Index Volume'!$A:$A,0))</f>
        <v>0</v>
      </c>
      <c r="J209" s="46">
        <f>INDEX('Index Volume'!J:J,MATCH(Index_New!$A209,'Index Volume'!$A:$A,0))</f>
        <v>0</v>
      </c>
      <c r="K209" s="46">
        <f>INDEX('Index Volume'!K:K,MATCH(Index_New!$A209,'Index Volume'!$A:$A,0))</f>
        <v>314414</v>
      </c>
      <c r="L209" s="46">
        <f>INDEX('Index Volume'!L:L,MATCH(Index_New!$A209,'Index Volume'!$A:$A,0))</f>
        <v>126331</v>
      </c>
      <c r="M209" s="46">
        <f t="shared" si="56"/>
        <v>117802969</v>
      </c>
      <c r="N209" s="1">
        <f t="shared" si="57"/>
        <v>117802969</v>
      </c>
      <c r="O209" t="b">
        <f t="shared" si="58"/>
        <v>1</v>
      </c>
      <c r="Q209" s="7">
        <f t="shared" si="59"/>
        <v>0.87184564686082155</v>
      </c>
      <c r="R209" s="7">
        <f t="shared" si="60"/>
        <v>6.5653778751733963E-3</v>
      </c>
      <c r="S209" s="7">
        <f t="shared" si="61"/>
        <v>1.7972077364714609E-2</v>
      </c>
      <c r="T209" s="7">
        <f t="shared" si="62"/>
        <v>0</v>
      </c>
      <c r="U209" s="7">
        <f t="shared" si="63"/>
        <v>9.9124295724146633E-2</v>
      </c>
      <c r="V209" s="7">
        <f t="shared" si="64"/>
        <v>0</v>
      </c>
      <c r="W209" s="7">
        <f t="shared" si="65"/>
        <v>1.4599431119774447E-3</v>
      </c>
      <c r="X209" s="7">
        <f t="shared" si="66"/>
        <v>0</v>
      </c>
      <c r="Y209" s="7">
        <f t="shared" si="67"/>
        <v>0</v>
      </c>
      <c r="Z209" s="7">
        <f t="shared" si="68"/>
        <v>2.0789798685771415E-3</v>
      </c>
      <c r="AA209" s="7">
        <f t="shared" si="69"/>
        <v>9.5367919458926747E-4</v>
      </c>
      <c r="AC209" s="7">
        <f>IF(DAY($A209)=1,VLOOKUP($A209-1,$A$2:$L$1124,$Q$1,FALSE)/VLOOKUP($A209-1,$A$2:$N$1124,14,FALSE),AC208)</f>
        <v>0.87184564686082155</v>
      </c>
      <c r="AD209" s="7">
        <f>IF(DAY($A209)=1,VLOOKUP($A209-1,$A$2:$L$1124,$R$1,FALSE)/VLOOKUP($A209-1,$A$2:$N$1124,14,FALSE),AD208)</f>
        <v>6.5653778751733963E-3</v>
      </c>
      <c r="AE209" s="7">
        <f>IF(DAY($A209)=1,VLOOKUP($A209-1,$A$2:$L$1124,$S$1,FALSE)/VLOOKUP($A209-1,$A$2:$N$1124,14,FALSE),AE208)</f>
        <v>1.7972077364714609E-2</v>
      </c>
      <c r="AF209" s="7">
        <f>IF(DAY($A209)=1,VLOOKUP($A209-1,$A$2:$L$1124,$T$1,FALSE)/VLOOKUP($A209-1,$A$2:$N$1124,14,FALSE),AF208)</f>
        <v>0</v>
      </c>
      <c r="AG209" s="7">
        <f>IF(DAY($A209)=1,VLOOKUP($A209-1,$A$2:$L$1124,$U$1,FALSE)/VLOOKUP($A209-1,$A$2:$N$1124,14,FALSE),AG208)</f>
        <v>9.9124295724146633E-2</v>
      </c>
      <c r="AH209" s="7">
        <f>IF(DAY($A209)=1,VLOOKUP($A209-1,$A$2:$L$1124,$V$1,FALSE)/VLOOKUP($A209-1,$A$2:$N$1124,14,FALSE),AH208)</f>
        <v>0</v>
      </c>
      <c r="AI209" s="7">
        <f>IF(DAY($A209)=1,VLOOKUP($A209-1,$A$2:$L$1124,$W$1,FALSE)/VLOOKUP($A209-1,$A$2:$N$1124,14,FALSE),AI208)</f>
        <v>1.4599431119774447E-3</v>
      </c>
      <c r="AJ209" s="7">
        <f>IF(DAY($A209)=1,VLOOKUP($A209-1,$A$2:$L$1124,$X$1,FALSE)/VLOOKUP($A209-1,$A$2:$N$1124,14,FALSE),AJ208)</f>
        <v>0</v>
      </c>
      <c r="AK209" s="7">
        <f>IF(DAY($A209)=1,VLOOKUP($A209-1,$A$2:$L$1124,$Y$1,FALSE)/VLOOKUP($A209-1,$A$2:$N$1124,14,FALSE),AK208)</f>
        <v>0</v>
      </c>
      <c r="AL209" s="7">
        <f>IF(DAY($A209)=1,VLOOKUP($A209-1,$A$2:$L$1124,$Z$1,FALSE)/VLOOKUP($A209-1,$A$2:$N$1124,14,FALSE),AL208)</f>
        <v>2.0789798685771415E-3</v>
      </c>
      <c r="AM209" s="7">
        <f>IF(DAY($A209)=1,VLOOKUP($A209-1,$A$2:$L$1124,$AA$1,FALSE)/VLOOKUP($A209-1,$A$2:$N$1124,14,FALSE),AM208)</f>
        <v>9.5367919458926747E-4</v>
      </c>
      <c r="AO209" s="12">
        <f>VLOOKUP($A209,BTC!$A$1:$G$1853,5,FALSE)</f>
        <v>654.1</v>
      </c>
      <c r="AP209" s="12">
        <f>VLOOKUP($A209,XRP!$A$1:$G$1853,5,FALSE)</f>
        <v>6.2459999999999998E-3</v>
      </c>
      <c r="AQ209" s="12">
        <f>VLOOKUP($A209,LTC!$A$1:$G$1853,5,FALSE)</f>
        <v>4.03</v>
      </c>
      <c r="AR209" s="12">
        <f>VLOOKUP($A209,ETC!$A$1:$G$1853,5,FALSE)</f>
        <v>0.60240199999999999</v>
      </c>
      <c r="AS209" s="12">
        <f>VLOOKUP($A209,ETH!$A$1:$G$1853,5,FALSE)</f>
        <v>13.84</v>
      </c>
      <c r="AT209" s="12">
        <f>VLOOKUP($A209,BCH!$A$1:$G$1853,5,FALSE)</f>
        <v>0</v>
      </c>
      <c r="AU209" s="12">
        <f>VLOOKUP($A209,XMR!$A$1:$G$1853,5,FALSE)</f>
        <v>1.85</v>
      </c>
      <c r="AV209" s="12">
        <f>VLOOKUP($A209,ZEC!$A$1:$G$1853,5,FALSE)</f>
        <v>0</v>
      </c>
      <c r="AW209" s="12">
        <f>VLOOKUP($A209,EOS!$A$1:$G$1853,5,FALSE)</f>
        <v>0</v>
      </c>
      <c r="AX209" s="12">
        <f>VLOOKUP($A209,DASH!$A$1:$G$1853,5,FALSE)</f>
        <v>9.1300000000000008</v>
      </c>
      <c r="AY209" s="12">
        <f>VLOOKUP($A209,XLM!$A$1:$G$1853,5,FALSE)</f>
        <v>2.1429999999999999E-3</v>
      </c>
      <c r="BA209" s="24">
        <v>1</v>
      </c>
      <c r="BB209" s="24">
        <v>1</v>
      </c>
      <c r="BC209" s="24">
        <v>1</v>
      </c>
      <c r="BD209" s="24">
        <v>0</v>
      </c>
      <c r="BE209" s="24">
        <v>1</v>
      </c>
      <c r="BF209" s="24">
        <v>0</v>
      </c>
      <c r="BG209" s="24">
        <v>1</v>
      </c>
      <c r="BH209" s="24">
        <v>0</v>
      </c>
      <c r="BI209" s="24">
        <v>0</v>
      </c>
      <c r="BJ209" s="24">
        <v>1</v>
      </c>
      <c r="BK209" s="24">
        <v>1</v>
      </c>
      <c r="BM209" s="19">
        <f>IF(SUM(BA208:BK208)=SUM(BA209:BK209),BM208,BM208*SUMPRODUCT(BA209:BK209,AO209:AY209,Q209:AA209)/SUMPRODUCT(BA208:BK208,AO209:AY209,AC209:AM209))</f>
        <v>0.92135790630093795</v>
      </c>
      <c r="BN209" s="26">
        <f>SUMPRODUCT(AO209:AY209,BA209:BK209,Q209:AA209)/BM209</f>
        <v>620.54090647979194</v>
      </c>
      <c r="BO209">
        <f t="shared" si="70"/>
        <v>654.1</v>
      </c>
    </row>
    <row r="210" spans="1:67" x14ac:dyDescent="0.75">
      <c r="A210" s="4">
        <v>42577</v>
      </c>
      <c r="B210" s="46">
        <f>INDEX('Index Volume'!B:B,MATCH(Index_New!$A210,'Index Volume'!$A:$A,0))</f>
        <v>225135008</v>
      </c>
      <c r="C210" s="46">
        <f>INDEX('Index Volume'!C:C,MATCH(Index_New!$A210,'Index Volume'!$A:$A,0))</f>
        <v>1547830</v>
      </c>
      <c r="D210" s="46">
        <f>INDEX('Index Volume'!D:D,MATCH(Index_New!$A210,'Index Volume'!$A:$A,0))</f>
        <v>2545920</v>
      </c>
      <c r="E210" s="46">
        <f>INDEX('Index Volume'!E:E,MATCH(Index_New!$A210,'Index Volume'!$A:$A,0))</f>
        <v>0</v>
      </c>
      <c r="F210" s="46">
        <f>INDEX('Index Volume'!F:F,MATCH(Index_New!$A210,'Index Volume'!$A:$A,0))</f>
        <v>94428800</v>
      </c>
      <c r="G210" s="46">
        <f>INDEX('Index Volume'!G:G,MATCH(Index_New!$A210,'Index Volume'!$A:$A,0))</f>
        <v>0</v>
      </c>
      <c r="H210" s="46">
        <f>INDEX('Index Volume'!H:H,MATCH(Index_New!$A210,'Index Volume'!$A:$A,0))</f>
        <v>268872</v>
      </c>
      <c r="I210" s="46">
        <f>INDEX('Index Volume'!I:I,MATCH(Index_New!$A210,'Index Volume'!$A:$A,0))</f>
        <v>0</v>
      </c>
      <c r="J210" s="46">
        <f>INDEX('Index Volume'!J:J,MATCH(Index_New!$A210,'Index Volume'!$A:$A,0))</f>
        <v>0</v>
      </c>
      <c r="K210" s="46">
        <f>INDEX('Index Volume'!K:K,MATCH(Index_New!$A210,'Index Volume'!$A:$A,0))</f>
        <v>531920</v>
      </c>
      <c r="L210" s="46">
        <f>INDEX('Index Volume'!L:L,MATCH(Index_New!$A210,'Index Volume'!$A:$A,0))</f>
        <v>85306</v>
      </c>
      <c r="M210" s="46">
        <f t="shared" si="56"/>
        <v>324543656</v>
      </c>
      <c r="N210" s="1">
        <f t="shared" si="57"/>
        <v>324543656</v>
      </c>
      <c r="O210" t="b">
        <f t="shared" si="58"/>
        <v>1</v>
      </c>
      <c r="Q210" s="7">
        <f t="shared" si="59"/>
        <v>0.87184564686082155</v>
      </c>
      <c r="R210" s="7">
        <f t="shared" si="60"/>
        <v>6.5653778751733963E-3</v>
      </c>
      <c r="S210" s="7">
        <f t="shared" si="61"/>
        <v>1.7972077364714609E-2</v>
      </c>
      <c r="T210" s="7">
        <f t="shared" si="62"/>
        <v>0</v>
      </c>
      <c r="U210" s="7">
        <f t="shared" si="63"/>
        <v>9.9124295724146633E-2</v>
      </c>
      <c r="V210" s="7">
        <f t="shared" si="64"/>
        <v>0</v>
      </c>
      <c r="W210" s="7">
        <f t="shared" si="65"/>
        <v>1.4599431119774447E-3</v>
      </c>
      <c r="X210" s="7">
        <f t="shared" si="66"/>
        <v>0</v>
      </c>
      <c r="Y210" s="7">
        <f t="shared" si="67"/>
        <v>0</v>
      </c>
      <c r="Z210" s="7">
        <f t="shared" si="68"/>
        <v>2.0789798685771415E-3</v>
      </c>
      <c r="AA210" s="7">
        <f t="shared" si="69"/>
        <v>9.5367919458926747E-4</v>
      </c>
      <c r="AC210" s="7">
        <f>IF(DAY($A210)=1,VLOOKUP($A210-1,$A$2:$L$1124,$Q$1,FALSE)/VLOOKUP($A210-1,$A$2:$N$1124,14,FALSE),AC209)</f>
        <v>0.87184564686082155</v>
      </c>
      <c r="AD210" s="7">
        <f>IF(DAY($A210)=1,VLOOKUP($A210-1,$A$2:$L$1124,$R$1,FALSE)/VLOOKUP($A210-1,$A$2:$N$1124,14,FALSE),AD209)</f>
        <v>6.5653778751733963E-3</v>
      </c>
      <c r="AE210" s="7">
        <f>IF(DAY($A210)=1,VLOOKUP($A210-1,$A$2:$L$1124,$S$1,FALSE)/VLOOKUP($A210-1,$A$2:$N$1124,14,FALSE),AE209)</f>
        <v>1.7972077364714609E-2</v>
      </c>
      <c r="AF210" s="7">
        <f>IF(DAY($A210)=1,VLOOKUP($A210-1,$A$2:$L$1124,$T$1,FALSE)/VLOOKUP($A210-1,$A$2:$N$1124,14,FALSE),AF209)</f>
        <v>0</v>
      </c>
      <c r="AG210" s="7">
        <f>IF(DAY($A210)=1,VLOOKUP($A210-1,$A$2:$L$1124,$U$1,FALSE)/VLOOKUP($A210-1,$A$2:$N$1124,14,FALSE),AG209)</f>
        <v>9.9124295724146633E-2</v>
      </c>
      <c r="AH210" s="7">
        <f>IF(DAY($A210)=1,VLOOKUP($A210-1,$A$2:$L$1124,$V$1,FALSE)/VLOOKUP($A210-1,$A$2:$N$1124,14,FALSE),AH209)</f>
        <v>0</v>
      </c>
      <c r="AI210" s="7">
        <f>IF(DAY($A210)=1,VLOOKUP($A210-1,$A$2:$L$1124,$W$1,FALSE)/VLOOKUP($A210-1,$A$2:$N$1124,14,FALSE),AI209)</f>
        <v>1.4599431119774447E-3</v>
      </c>
      <c r="AJ210" s="7">
        <f>IF(DAY($A210)=1,VLOOKUP($A210-1,$A$2:$L$1124,$X$1,FALSE)/VLOOKUP($A210-1,$A$2:$N$1124,14,FALSE),AJ209)</f>
        <v>0</v>
      </c>
      <c r="AK210" s="7">
        <f>IF(DAY($A210)=1,VLOOKUP($A210-1,$A$2:$L$1124,$Y$1,FALSE)/VLOOKUP($A210-1,$A$2:$N$1124,14,FALSE),AK209)</f>
        <v>0</v>
      </c>
      <c r="AL210" s="7">
        <f>IF(DAY($A210)=1,VLOOKUP($A210-1,$A$2:$L$1124,$Z$1,FALSE)/VLOOKUP($A210-1,$A$2:$N$1124,14,FALSE),AL209)</f>
        <v>2.0789798685771415E-3</v>
      </c>
      <c r="AM210" s="7">
        <f>IF(DAY($A210)=1,VLOOKUP($A210-1,$A$2:$L$1124,$AA$1,FALSE)/VLOOKUP($A210-1,$A$2:$N$1124,14,FALSE),AM209)</f>
        <v>9.5367919458926747E-4</v>
      </c>
      <c r="AO210" s="12">
        <f>VLOOKUP($A210,BTC!$A$1:$G$1853,5,FALSE)</f>
        <v>651.78</v>
      </c>
      <c r="AP210" s="12">
        <f>VLOOKUP($A210,XRP!$A$1:$G$1853,5,FALSE)</f>
        <v>5.9979999999999999E-3</v>
      </c>
      <c r="AQ210" s="12">
        <f>VLOOKUP($A210,LTC!$A$1:$G$1853,5,FALSE)</f>
        <v>3.97</v>
      </c>
      <c r="AR210" s="12">
        <f>VLOOKUP($A210,ETC!$A$1:$G$1853,5,FALSE)</f>
        <v>2.5499999999999998</v>
      </c>
      <c r="AS210" s="12">
        <f>VLOOKUP($A210,ETH!$A$1:$G$1853,5,FALSE)</f>
        <v>11.99</v>
      </c>
      <c r="AT210" s="12">
        <f>VLOOKUP($A210,BCH!$A$1:$G$1853,5,FALSE)</f>
        <v>0</v>
      </c>
      <c r="AU210" s="12">
        <f>VLOOKUP($A210,XMR!$A$1:$G$1853,5,FALSE)</f>
        <v>1.83</v>
      </c>
      <c r="AV210" s="12">
        <f>VLOOKUP($A210,ZEC!$A$1:$G$1853,5,FALSE)</f>
        <v>0</v>
      </c>
      <c r="AW210" s="12">
        <f>VLOOKUP($A210,EOS!$A$1:$G$1853,5,FALSE)</f>
        <v>0</v>
      </c>
      <c r="AX210" s="12">
        <f>VLOOKUP($A210,DASH!$A$1:$G$1853,5,FALSE)</f>
        <v>8.86</v>
      </c>
      <c r="AY210" s="12">
        <f>VLOOKUP($A210,XLM!$A$1:$G$1853,5,FALSE)</f>
        <v>1.939E-3</v>
      </c>
      <c r="BA210" s="24">
        <v>1</v>
      </c>
      <c r="BB210" s="24">
        <v>1</v>
      </c>
      <c r="BC210" s="24">
        <v>1</v>
      </c>
      <c r="BD210" s="24">
        <v>0</v>
      </c>
      <c r="BE210" s="24">
        <v>1</v>
      </c>
      <c r="BF210" s="24">
        <v>0</v>
      </c>
      <c r="BG210" s="24">
        <v>1</v>
      </c>
      <c r="BH210" s="24">
        <v>0</v>
      </c>
      <c r="BI210" s="24">
        <v>0</v>
      </c>
      <c r="BJ210" s="24">
        <v>1</v>
      </c>
      <c r="BK210" s="24">
        <v>1</v>
      </c>
      <c r="BM210" s="19">
        <f>IF(SUM(BA209:BK209)=SUM(BA210:BK210),BM209,BM209*SUMPRODUCT(BA210:BK210,AO210:AY210,Q210:AA210)/SUMPRODUCT(BA209:BK209,AO210:AY210,AC210:AM210))</f>
        <v>0.92135790630093795</v>
      </c>
      <c r="BN210" s="26">
        <f>SUMPRODUCT(AO210:AY210,BA210:BK210,Q210:AA210)/BM210</f>
        <v>618.14473393539697</v>
      </c>
      <c r="BO210">
        <f t="shared" si="70"/>
        <v>651.78</v>
      </c>
    </row>
    <row r="211" spans="1:67" x14ac:dyDescent="0.75">
      <c r="A211" s="3">
        <v>42578</v>
      </c>
      <c r="B211" s="46">
        <f>INDEX('Index Volume'!B:B,MATCH(Index_New!$A211,'Index Volume'!$A:$A,0))</f>
        <v>147460992</v>
      </c>
      <c r="C211" s="46">
        <f>INDEX('Index Volume'!C:C,MATCH(Index_New!$A211,'Index Volume'!$A:$A,0))</f>
        <v>1370090</v>
      </c>
      <c r="D211" s="46">
        <f>INDEX('Index Volume'!D:D,MATCH(Index_New!$A211,'Index Volume'!$A:$A,0))</f>
        <v>1847300</v>
      </c>
      <c r="E211" s="46">
        <f>INDEX('Index Volume'!E:E,MATCH(Index_New!$A211,'Index Volume'!$A:$A,0))</f>
        <v>0</v>
      </c>
      <c r="F211" s="46">
        <f>INDEX('Index Volume'!F:F,MATCH(Index_New!$A211,'Index Volume'!$A:$A,0))</f>
        <v>58278800</v>
      </c>
      <c r="G211" s="46">
        <f>INDEX('Index Volume'!G:G,MATCH(Index_New!$A211,'Index Volume'!$A:$A,0))</f>
        <v>0</v>
      </c>
      <c r="H211" s="46">
        <f>INDEX('Index Volume'!H:H,MATCH(Index_New!$A211,'Index Volume'!$A:$A,0))</f>
        <v>257870</v>
      </c>
      <c r="I211" s="46">
        <f>INDEX('Index Volume'!I:I,MATCH(Index_New!$A211,'Index Volume'!$A:$A,0))</f>
        <v>0</v>
      </c>
      <c r="J211" s="46">
        <f>INDEX('Index Volume'!J:J,MATCH(Index_New!$A211,'Index Volume'!$A:$A,0))</f>
        <v>0</v>
      </c>
      <c r="K211" s="46">
        <f>INDEX('Index Volume'!K:K,MATCH(Index_New!$A211,'Index Volume'!$A:$A,0))</f>
        <v>378749</v>
      </c>
      <c r="L211" s="46">
        <f>INDEX('Index Volume'!L:L,MATCH(Index_New!$A211,'Index Volume'!$A:$A,0))</f>
        <v>42518</v>
      </c>
      <c r="M211" s="46">
        <f t="shared" si="56"/>
        <v>209636319</v>
      </c>
      <c r="N211" s="1">
        <f t="shared" si="57"/>
        <v>209636319</v>
      </c>
      <c r="O211" t="b">
        <f t="shared" si="58"/>
        <v>1</v>
      </c>
      <c r="Q211" s="7">
        <f t="shared" si="59"/>
        <v>0.87184564686082155</v>
      </c>
      <c r="R211" s="7">
        <f t="shared" si="60"/>
        <v>6.5653778751733963E-3</v>
      </c>
      <c r="S211" s="7">
        <f t="shared" si="61"/>
        <v>1.7972077364714609E-2</v>
      </c>
      <c r="T211" s="7">
        <f t="shared" si="62"/>
        <v>0</v>
      </c>
      <c r="U211" s="7">
        <f t="shared" si="63"/>
        <v>9.9124295724146633E-2</v>
      </c>
      <c r="V211" s="7">
        <f t="shared" si="64"/>
        <v>0</v>
      </c>
      <c r="W211" s="7">
        <f t="shared" si="65"/>
        <v>1.4599431119774447E-3</v>
      </c>
      <c r="X211" s="7">
        <f t="shared" si="66"/>
        <v>0</v>
      </c>
      <c r="Y211" s="7">
        <f t="shared" si="67"/>
        <v>0</v>
      </c>
      <c r="Z211" s="7">
        <f t="shared" si="68"/>
        <v>2.0789798685771415E-3</v>
      </c>
      <c r="AA211" s="7">
        <f t="shared" si="69"/>
        <v>9.5367919458926747E-4</v>
      </c>
      <c r="AC211" s="7">
        <f>IF(DAY($A211)=1,VLOOKUP($A211-1,$A$2:$L$1124,$Q$1,FALSE)/VLOOKUP($A211-1,$A$2:$N$1124,14,FALSE),AC210)</f>
        <v>0.87184564686082155</v>
      </c>
      <c r="AD211" s="7">
        <f>IF(DAY($A211)=1,VLOOKUP($A211-1,$A$2:$L$1124,$R$1,FALSE)/VLOOKUP($A211-1,$A$2:$N$1124,14,FALSE),AD210)</f>
        <v>6.5653778751733963E-3</v>
      </c>
      <c r="AE211" s="7">
        <f>IF(DAY($A211)=1,VLOOKUP($A211-1,$A$2:$L$1124,$S$1,FALSE)/VLOOKUP($A211-1,$A$2:$N$1124,14,FALSE),AE210)</f>
        <v>1.7972077364714609E-2</v>
      </c>
      <c r="AF211" s="7">
        <f>IF(DAY($A211)=1,VLOOKUP($A211-1,$A$2:$L$1124,$T$1,FALSE)/VLOOKUP($A211-1,$A$2:$N$1124,14,FALSE),AF210)</f>
        <v>0</v>
      </c>
      <c r="AG211" s="7">
        <f>IF(DAY($A211)=1,VLOOKUP($A211-1,$A$2:$L$1124,$U$1,FALSE)/VLOOKUP($A211-1,$A$2:$N$1124,14,FALSE),AG210)</f>
        <v>9.9124295724146633E-2</v>
      </c>
      <c r="AH211" s="7">
        <f>IF(DAY($A211)=1,VLOOKUP($A211-1,$A$2:$L$1124,$V$1,FALSE)/VLOOKUP($A211-1,$A$2:$N$1124,14,FALSE),AH210)</f>
        <v>0</v>
      </c>
      <c r="AI211" s="7">
        <f>IF(DAY($A211)=1,VLOOKUP($A211-1,$A$2:$L$1124,$W$1,FALSE)/VLOOKUP($A211-1,$A$2:$N$1124,14,FALSE),AI210)</f>
        <v>1.4599431119774447E-3</v>
      </c>
      <c r="AJ211" s="7">
        <f>IF(DAY($A211)=1,VLOOKUP($A211-1,$A$2:$L$1124,$X$1,FALSE)/VLOOKUP($A211-1,$A$2:$N$1124,14,FALSE),AJ210)</f>
        <v>0</v>
      </c>
      <c r="AK211" s="7">
        <f>IF(DAY($A211)=1,VLOOKUP($A211-1,$A$2:$L$1124,$Y$1,FALSE)/VLOOKUP($A211-1,$A$2:$N$1124,14,FALSE),AK210)</f>
        <v>0</v>
      </c>
      <c r="AL211" s="7">
        <f>IF(DAY($A211)=1,VLOOKUP($A211-1,$A$2:$L$1124,$Z$1,FALSE)/VLOOKUP($A211-1,$A$2:$N$1124,14,FALSE),AL210)</f>
        <v>2.0789798685771415E-3</v>
      </c>
      <c r="AM211" s="7">
        <f>IF(DAY($A211)=1,VLOOKUP($A211-1,$A$2:$L$1124,$AA$1,FALSE)/VLOOKUP($A211-1,$A$2:$N$1124,14,FALSE),AM210)</f>
        <v>9.5367919458926747E-4</v>
      </c>
      <c r="AO211" s="12">
        <f>VLOOKUP($A211,BTC!$A$1:$G$1853,5,FALSE)</f>
        <v>654.35</v>
      </c>
      <c r="AP211" s="12">
        <f>VLOOKUP($A211,XRP!$A$1:$G$1853,5,FALSE)</f>
        <v>5.9690000000000003E-3</v>
      </c>
      <c r="AQ211" s="12">
        <f>VLOOKUP($A211,LTC!$A$1:$G$1853,5,FALSE)</f>
        <v>3.96</v>
      </c>
      <c r="AR211" s="12">
        <f>VLOOKUP($A211,ETC!$A$1:$G$1853,5,FALSE)</f>
        <v>1.6</v>
      </c>
      <c r="AS211" s="12">
        <f>VLOOKUP($A211,ETH!$A$1:$G$1853,5,FALSE)</f>
        <v>12.97</v>
      </c>
      <c r="AT211" s="12">
        <f>VLOOKUP($A211,BCH!$A$1:$G$1853,5,FALSE)</f>
        <v>0</v>
      </c>
      <c r="AU211" s="12">
        <f>VLOOKUP($A211,XMR!$A$1:$G$1853,5,FALSE)</f>
        <v>1.94</v>
      </c>
      <c r="AV211" s="12">
        <f>VLOOKUP($A211,ZEC!$A$1:$G$1853,5,FALSE)</f>
        <v>0</v>
      </c>
      <c r="AW211" s="12">
        <f>VLOOKUP($A211,EOS!$A$1:$G$1853,5,FALSE)</f>
        <v>0</v>
      </c>
      <c r="AX211" s="12">
        <f>VLOOKUP($A211,DASH!$A$1:$G$1853,5,FALSE)</f>
        <v>9.15</v>
      </c>
      <c r="AY211" s="12">
        <f>VLOOKUP($A211,XLM!$A$1:$G$1853,5,FALSE)</f>
        <v>1.931E-3</v>
      </c>
      <c r="BA211" s="24">
        <v>1</v>
      </c>
      <c r="BB211" s="24">
        <v>1</v>
      </c>
      <c r="BC211" s="24">
        <v>1</v>
      </c>
      <c r="BD211" s="24">
        <v>0</v>
      </c>
      <c r="BE211" s="24">
        <v>1</v>
      </c>
      <c r="BF211" s="24">
        <v>0</v>
      </c>
      <c r="BG211" s="24">
        <v>1</v>
      </c>
      <c r="BH211" s="24">
        <v>0</v>
      </c>
      <c r="BI211" s="24">
        <v>0</v>
      </c>
      <c r="BJ211" s="24">
        <v>1</v>
      </c>
      <c r="BK211" s="24">
        <v>1</v>
      </c>
      <c r="BM211" s="19">
        <f>IF(SUM(BA210:BK210)=SUM(BA211:BK211),BM210,BM210*SUMPRODUCT(BA211:BK211,AO211:AY211,Q211:AA211)/SUMPRODUCT(BA210:BK210,AO211:AY211,AC211:AM211))</f>
        <v>0.92135790630093795</v>
      </c>
      <c r="BN211" s="26">
        <f>SUMPRODUCT(AO211:AY211,BA211:BK211,Q211:AA211)/BM211</f>
        <v>620.68269305568617</v>
      </c>
      <c r="BO211">
        <f t="shared" si="70"/>
        <v>654.35</v>
      </c>
    </row>
    <row r="212" spans="1:67" x14ac:dyDescent="0.75">
      <c r="A212" s="4">
        <v>42579</v>
      </c>
      <c r="B212" s="46">
        <f>INDEX('Index Volume'!B:B,MATCH(Index_New!$A212,'Index Volume'!$A:$A,0))</f>
        <v>86428400</v>
      </c>
      <c r="C212" s="46">
        <f>INDEX('Index Volume'!C:C,MATCH(Index_New!$A212,'Index Volume'!$A:$A,0))</f>
        <v>1264650</v>
      </c>
      <c r="D212" s="46">
        <f>INDEX('Index Volume'!D:D,MATCH(Index_New!$A212,'Index Volume'!$A:$A,0))</f>
        <v>1728410</v>
      </c>
      <c r="E212" s="46">
        <f>INDEX('Index Volume'!E:E,MATCH(Index_New!$A212,'Index Volume'!$A:$A,0))</f>
        <v>0</v>
      </c>
      <c r="F212" s="46">
        <f>INDEX('Index Volume'!F:F,MATCH(Index_New!$A212,'Index Volume'!$A:$A,0))</f>
        <v>24603900</v>
      </c>
      <c r="G212" s="46">
        <f>INDEX('Index Volume'!G:G,MATCH(Index_New!$A212,'Index Volume'!$A:$A,0))</f>
        <v>0</v>
      </c>
      <c r="H212" s="46">
        <f>INDEX('Index Volume'!H:H,MATCH(Index_New!$A212,'Index Volume'!$A:$A,0))</f>
        <v>190937</v>
      </c>
      <c r="I212" s="46">
        <f>INDEX('Index Volume'!I:I,MATCH(Index_New!$A212,'Index Volume'!$A:$A,0))</f>
        <v>0</v>
      </c>
      <c r="J212" s="46">
        <f>INDEX('Index Volume'!J:J,MATCH(Index_New!$A212,'Index Volume'!$A:$A,0))</f>
        <v>0</v>
      </c>
      <c r="K212" s="46">
        <f>INDEX('Index Volume'!K:K,MATCH(Index_New!$A212,'Index Volume'!$A:$A,0))</f>
        <v>237187</v>
      </c>
      <c r="L212" s="46">
        <f>INDEX('Index Volume'!L:L,MATCH(Index_New!$A212,'Index Volume'!$A:$A,0))</f>
        <v>26246</v>
      </c>
      <c r="M212" s="46">
        <f t="shared" si="56"/>
        <v>114479730</v>
      </c>
      <c r="N212" s="1">
        <f t="shared" si="57"/>
        <v>114479730</v>
      </c>
      <c r="O212" t="b">
        <f t="shared" si="58"/>
        <v>1</v>
      </c>
      <c r="Q212" s="7">
        <f t="shared" si="59"/>
        <v>0.87184564686082155</v>
      </c>
      <c r="R212" s="7">
        <f t="shared" si="60"/>
        <v>6.5653778751733963E-3</v>
      </c>
      <c r="S212" s="7">
        <f t="shared" si="61"/>
        <v>1.7972077364714609E-2</v>
      </c>
      <c r="T212" s="7">
        <f t="shared" si="62"/>
        <v>0</v>
      </c>
      <c r="U212" s="7">
        <f t="shared" si="63"/>
        <v>9.9124295724146633E-2</v>
      </c>
      <c r="V212" s="7">
        <f t="shared" si="64"/>
        <v>0</v>
      </c>
      <c r="W212" s="7">
        <f t="shared" si="65"/>
        <v>1.4599431119774447E-3</v>
      </c>
      <c r="X212" s="7">
        <f t="shared" si="66"/>
        <v>0</v>
      </c>
      <c r="Y212" s="7">
        <f t="shared" si="67"/>
        <v>0</v>
      </c>
      <c r="Z212" s="7">
        <f t="shared" si="68"/>
        <v>2.0789798685771415E-3</v>
      </c>
      <c r="AA212" s="7">
        <f t="shared" si="69"/>
        <v>9.5367919458926747E-4</v>
      </c>
      <c r="AC212" s="7">
        <f>IF(DAY($A212)=1,VLOOKUP($A212-1,$A$2:$L$1124,$Q$1,FALSE)/VLOOKUP($A212-1,$A$2:$N$1124,14,FALSE),AC211)</f>
        <v>0.87184564686082155</v>
      </c>
      <c r="AD212" s="7">
        <f>IF(DAY($A212)=1,VLOOKUP($A212-1,$A$2:$L$1124,$R$1,FALSE)/VLOOKUP($A212-1,$A$2:$N$1124,14,FALSE),AD211)</f>
        <v>6.5653778751733963E-3</v>
      </c>
      <c r="AE212" s="7">
        <f>IF(DAY($A212)=1,VLOOKUP($A212-1,$A$2:$L$1124,$S$1,FALSE)/VLOOKUP($A212-1,$A$2:$N$1124,14,FALSE),AE211)</f>
        <v>1.7972077364714609E-2</v>
      </c>
      <c r="AF212" s="7">
        <f>IF(DAY($A212)=1,VLOOKUP($A212-1,$A$2:$L$1124,$T$1,FALSE)/VLOOKUP($A212-1,$A$2:$N$1124,14,FALSE),AF211)</f>
        <v>0</v>
      </c>
      <c r="AG212" s="7">
        <f>IF(DAY($A212)=1,VLOOKUP($A212-1,$A$2:$L$1124,$U$1,FALSE)/VLOOKUP($A212-1,$A$2:$N$1124,14,FALSE),AG211)</f>
        <v>9.9124295724146633E-2</v>
      </c>
      <c r="AH212" s="7">
        <f>IF(DAY($A212)=1,VLOOKUP($A212-1,$A$2:$L$1124,$V$1,FALSE)/VLOOKUP($A212-1,$A$2:$N$1124,14,FALSE),AH211)</f>
        <v>0</v>
      </c>
      <c r="AI212" s="7">
        <f>IF(DAY($A212)=1,VLOOKUP($A212-1,$A$2:$L$1124,$W$1,FALSE)/VLOOKUP($A212-1,$A$2:$N$1124,14,FALSE),AI211)</f>
        <v>1.4599431119774447E-3</v>
      </c>
      <c r="AJ212" s="7">
        <f>IF(DAY($A212)=1,VLOOKUP($A212-1,$A$2:$L$1124,$X$1,FALSE)/VLOOKUP($A212-1,$A$2:$N$1124,14,FALSE),AJ211)</f>
        <v>0</v>
      </c>
      <c r="AK212" s="7">
        <f>IF(DAY($A212)=1,VLOOKUP($A212-1,$A$2:$L$1124,$Y$1,FALSE)/VLOOKUP($A212-1,$A$2:$N$1124,14,FALSE),AK211)</f>
        <v>0</v>
      </c>
      <c r="AL212" s="7">
        <f>IF(DAY($A212)=1,VLOOKUP($A212-1,$A$2:$L$1124,$Z$1,FALSE)/VLOOKUP($A212-1,$A$2:$N$1124,14,FALSE),AL211)</f>
        <v>2.0789798685771415E-3</v>
      </c>
      <c r="AM212" s="7">
        <f>IF(DAY($A212)=1,VLOOKUP($A212-1,$A$2:$L$1124,$AA$1,FALSE)/VLOOKUP($A212-1,$A$2:$N$1124,14,FALSE),AM211)</f>
        <v>9.5367919458926747E-4</v>
      </c>
      <c r="AO212" s="12">
        <f>VLOOKUP($A212,BTC!$A$1:$G$1853,5,FALSE)</f>
        <v>655.03</v>
      </c>
      <c r="AP212" s="12">
        <f>VLOOKUP($A212,XRP!$A$1:$G$1853,5,FALSE)</f>
        <v>5.9740000000000001E-3</v>
      </c>
      <c r="AQ212" s="12">
        <f>VLOOKUP($A212,LTC!$A$1:$G$1853,5,FALSE)</f>
        <v>3.97</v>
      </c>
      <c r="AR212" s="12">
        <f>VLOOKUP($A212,ETC!$A$1:$G$1853,5,FALSE)</f>
        <v>1.73</v>
      </c>
      <c r="AS212" s="12">
        <f>VLOOKUP($A212,ETH!$A$1:$G$1853,5,FALSE)</f>
        <v>12.84</v>
      </c>
      <c r="AT212" s="12">
        <f>VLOOKUP($A212,BCH!$A$1:$G$1853,5,FALSE)</f>
        <v>0</v>
      </c>
      <c r="AU212" s="12">
        <f>VLOOKUP($A212,XMR!$A$1:$G$1853,5,FALSE)</f>
        <v>1.85</v>
      </c>
      <c r="AV212" s="12">
        <f>VLOOKUP($A212,ZEC!$A$1:$G$1853,5,FALSE)</f>
        <v>0</v>
      </c>
      <c r="AW212" s="12">
        <f>VLOOKUP($A212,EOS!$A$1:$G$1853,5,FALSE)</f>
        <v>0</v>
      </c>
      <c r="AX212" s="12">
        <f>VLOOKUP($A212,DASH!$A$1:$G$1853,5,FALSE)</f>
        <v>9.31</v>
      </c>
      <c r="AY212" s="12">
        <f>VLOOKUP($A212,XLM!$A$1:$G$1853,5,FALSE)</f>
        <v>1.9480000000000001E-3</v>
      </c>
      <c r="BA212" s="24">
        <v>1</v>
      </c>
      <c r="BB212" s="24">
        <v>1</v>
      </c>
      <c r="BC212" s="24">
        <v>1</v>
      </c>
      <c r="BD212" s="24">
        <v>0</v>
      </c>
      <c r="BE212" s="24">
        <v>1</v>
      </c>
      <c r="BF212" s="24">
        <v>0</v>
      </c>
      <c r="BG212" s="24">
        <v>1</v>
      </c>
      <c r="BH212" s="24">
        <v>0</v>
      </c>
      <c r="BI212" s="24">
        <v>0</v>
      </c>
      <c r="BJ212" s="24">
        <v>1</v>
      </c>
      <c r="BK212" s="24">
        <v>1</v>
      </c>
      <c r="BM212" s="19">
        <f>IF(SUM(BA211:BK211)=SUM(BA212:BK212),BM211,BM211*SUMPRODUCT(BA212:BK212,AO212:AY212,Q212:AA212)/SUMPRODUCT(BA211:BK211,AO212:AY212,AC212:AM212))</f>
        <v>0.92135790630093795</v>
      </c>
      <c r="BN212" s="26">
        <f>SUMPRODUCT(AO212:AY212,BA212:BK212,Q212:AA212)/BM212</f>
        <v>621.31257845544701</v>
      </c>
      <c r="BO212">
        <f t="shared" si="70"/>
        <v>655.03</v>
      </c>
    </row>
    <row r="213" spans="1:67" x14ac:dyDescent="0.75">
      <c r="A213" s="3">
        <v>42580</v>
      </c>
      <c r="B213" s="46">
        <f>INDEX('Index Volume'!B:B,MATCH(Index_New!$A213,'Index Volume'!$A:$A,0))</f>
        <v>60703500</v>
      </c>
      <c r="C213" s="46">
        <f>INDEX('Index Volume'!C:C,MATCH(Index_New!$A213,'Index Volume'!$A:$A,0))</f>
        <v>779667</v>
      </c>
      <c r="D213" s="46">
        <f>INDEX('Index Volume'!D:D,MATCH(Index_New!$A213,'Index Volume'!$A:$A,0))</f>
        <v>1744370</v>
      </c>
      <c r="E213" s="46">
        <f>INDEX('Index Volume'!E:E,MATCH(Index_New!$A213,'Index Volume'!$A:$A,0))</f>
        <v>0</v>
      </c>
      <c r="F213" s="46">
        <f>INDEX('Index Volume'!F:F,MATCH(Index_New!$A213,'Index Volume'!$A:$A,0))</f>
        <v>14082300</v>
      </c>
      <c r="G213" s="46">
        <f>INDEX('Index Volume'!G:G,MATCH(Index_New!$A213,'Index Volume'!$A:$A,0))</f>
        <v>0</v>
      </c>
      <c r="H213" s="46">
        <f>INDEX('Index Volume'!H:H,MATCH(Index_New!$A213,'Index Volume'!$A:$A,0))</f>
        <v>106495</v>
      </c>
      <c r="I213" s="46">
        <f>INDEX('Index Volume'!I:I,MATCH(Index_New!$A213,'Index Volume'!$A:$A,0))</f>
        <v>0</v>
      </c>
      <c r="J213" s="46">
        <f>INDEX('Index Volume'!J:J,MATCH(Index_New!$A213,'Index Volume'!$A:$A,0))</f>
        <v>0</v>
      </c>
      <c r="K213" s="46">
        <f>INDEX('Index Volume'!K:K,MATCH(Index_New!$A213,'Index Volume'!$A:$A,0))</f>
        <v>212714</v>
      </c>
      <c r="L213" s="46">
        <f>INDEX('Index Volume'!L:L,MATCH(Index_New!$A213,'Index Volume'!$A:$A,0))</f>
        <v>20761</v>
      </c>
      <c r="M213" s="46">
        <f t="shared" si="56"/>
        <v>77649807</v>
      </c>
      <c r="N213" s="1">
        <f t="shared" si="57"/>
        <v>77649807</v>
      </c>
      <c r="O213" t="b">
        <f t="shared" si="58"/>
        <v>1</v>
      </c>
      <c r="Q213" s="7">
        <f t="shared" si="59"/>
        <v>0.87184564686082155</v>
      </c>
      <c r="R213" s="7">
        <f t="shared" si="60"/>
        <v>6.5653778751733963E-3</v>
      </c>
      <c r="S213" s="7">
        <f t="shared" si="61"/>
        <v>1.7972077364714609E-2</v>
      </c>
      <c r="T213" s="7">
        <f t="shared" si="62"/>
        <v>0</v>
      </c>
      <c r="U213" s="7">
        <f t="shared" si="63"/>
        <v>9.9124295724146633E-2</v>
      </c>
      <c r="V213" s="7">
        <f t="shared" si="64"/>
        <v>0</v>
      </c>
      <c r="W213" s="7">
        <f t="shared" si="65"/>
        <v>1.4599431119774447E-3</v>
      </c>
      <c r="X213" s="7">
        <f t="shared" si="66"/>
        <v>0</v>
      </c>
      <c r="Y213" s="7">
        <f t="shared" si="67"/>
        <v>0</v>
      </c>
      <c r="Z213" s="7">
        <f t="shared" si="68"/>
        <v>2.0789798685771415E-3</v>
      </c>
      <c r="AA213" s="7">
        <f t="shared" si="69"/>
        <v>9.5367919458926747E-4</v>
      </c>
      <c r="AC213" s="7">
        <f>IF(DAY($A213)=1,VLOOKUP($A213-1,$A$2:$L$1124,$Q$1,FALSE)/VLOOKUP($A213-1,$A$2:$N$1124,14,FALSE),AC212)</f>
        <v>0.87184564686082155</v>
      </c>
      <c r="AD213" s="7">
        <f>IF(DAY($A213)=1,VLOOKUP($A213-1,$A$2:$L$1124,$R$1,FALSE)/VLOOKUP($A213-1,$A$2:$N$1124,14,FALSE),AD212)</f>
        <v>6.5653778751733963E-3</v>
      </c>
      <c r="AE213" s="7">
        <f>IF(DAY($A213)=1,VLOOKUP($A213-1,$A$2:$L$1124,$S$1,FALSE)/VLOOKUP($A213-1,$A$2:$N$1124,14,FALSE),AE212)</f>
        <v>1.7972077364714609E-2</v>
      </c>
      <c r="AF213" s="7">
        <f>IF(DAY($A213)=1,VLOOKUP($A213-1,$A$2:$L$1124,$T$1,FALSE)/VLOOKUP($A213-1,$A$2:$N$1124,14,FALSE),AF212)</f>
        <v>0</v>
      </c>
      <c r="AG213" s="7">
        <f>IF(DAY($A213)=1,VLOOKUP($A213-1,$A$2:$L$1124,$U$1,FALSE)/VLOOKUP($A213-1,$A$2:$N$1124,14,FALSE),AG212)</f>
        <v>9.9124295724146633E-2</v>
      </c>
      <c r="AH213" s="7">
        <f>IF(DAY($A213)=1,VLOOKUP($A213-1,$A$2:$L$1124,$V$1,FALSE)/VLOOKUP($A213-1,$A$2:$N$1124,14,FALSE),AH212)</f>
        <v>0</v>
      </c>
      <c r="AI213" s="7">
        <f>IF(DAY($A213)=1,VLOOKUP($A213-1,$A$2:$L$1124,$W$1,FALSE)/VLOOKUP($A213-1,$A$2:$N$1124,14,FALSE),AI212)</f>
        <v>1.4599431119774447E-3</v>
      </c>
      <c r="AJ213" s="7">
        <f>IF(DAY($A213)=1,VLOOKUP($A213-1,$A$2:$L$1124,$X$1,FALSE)/VLOOKUP($A213-1,$A$2:$N$1124,14,FALSE),AJ212)</f>
        <v>0</v>
      </c>
      <c r="AK213" s="7">
        <f>IF(DAY($A213)=1,VLOOKUP($A213-1,$A$2:$L$1124,$Y$1,FALSE)/VLOOKUP($A213-1,$A$2:$N$1124,14,FALSE),AK212)</f>
        <v>0</v>
      </c>
      <c r="AL213" s="7">
        <f>IF(DAY($A213)=1,VLOOKUP($A213-1,$A$2:$L$1124,$Z$1,FALSE)/VLOOKUP($A213-1,$A$2:$N$1124,14,FALSE),AL212)</f>
        <v>2.0789798685771415E-3</v>
      </c>
      <c r="AM213" s="7">
        <f>IF(DAY($A213)=1,VLOOKUP($A213-1,$A$2:$L$1124,$AA$1,FALSE)/VLOOKUP($A213-1,$A$2:$N$1124,14,FALSE),AM212)</f>
        <v>9.5367919458926747E-4</v>
      </c>
      <c r="AO213" s="12">
        <f>VLOOKUP($A213,BTC!$A$1:$G$1853,5,FALSE)</f>
        <v>656.99</v>
      </c>
      <c r="AP213" s="12">
        <f>VLOOKUP($A213,XRP!$A$1:$G$1853,5,FALSE)</f>
        <v>6.1110000000000001E-3</v>
      </c>
      <c r="AQ213" s="12">
        <f>VLOOKUP($A213,LTC!$A$1:$G$1853,5,FALSE)</f>
        <v>4.08</v>
      </c>
      <c r="AR213" s="12">
        <f>VLOOKUP($A213,ETC!$A$1:$G$1853,5,FALSE)</f>
        <v>1.64</v>
      </c>
      <c r="AS213" s="12">
        <f>VLOOKUP($A213,ETH!$A$1:$G$1853,5,FALSE)</f>
        <v>12.79</v>
      </c>
      <c r="AT213" s="12">
        <f>VLOOKUP($A213,BCH!$A$1:$G$1853,5,FALSE)</f>
        <v>0</v>
      </c>
      <c r="AU213" s="12">
        <f>VLOOKUP($A213,XMR!$A$1:$G$1853,5,FALSE)</f>
        <v>1.89</v>
      </c>
      <c r="AV213" s="12">
        <f>VLOOKUP($A213,ZEC!$A$1:$G$1853,5,FALSE)</f>
        <v>0</v>
      </c>
      <c r="AW213" s="12">
        <f>VLOOKUP($A213,EOS!$A$1:$G$1853,5,FALSE)</f>
        <v>0</v>
      </c>
      <c r="AX213" s="12">
        <f>VLOOKUP($A213,DASH!$A$1:$G$1853,5,FALSE)</f>
        <v>9.4600000000000009</v>
      </c>
      <c r="AY213" s="12">
        <f>VLOOKUP($A213,XLM!$A$1:$G$1853,5,FALSE)</f>
        <v>2.013E-3</v>
      </c>
      <c r="BA213" s="24">
        <v>1</v>
      </c>
      <c r="BB213" s="24">
        <v>1</v>
      </c>
      <c r="BC213" s="24">
        <v>1</v>
      </c>
      <c r="BD213" s="24">
        <v>0</v>
      </c>
      <c r="BE213" s="24">
        <v>1</v>
      </c>
      <c r="BF213" s="24">
        <v>0</v>
      </c>
      <c r="BG213" s="24">
        <v>1</v>
      </c>
      <c r="BH213" s="24">
        <v>0</v>
      </c>
      <c r="BI213" s="24">
        <v>0</v>
      </c>
      <c r="BJ213" s="24">
        <v>1</v>
      </c>
      <c r="BK213" s="24">
        <v>1</v>
      </c>
      <c r="BM213" s="19">
        <f>IF(SUM(BA212:BK212)=SUM(BA213:BK213),BM212,BM212*SUMPRODUCT(BA213:BK213,AO213:AY213,Q213:AA213)/SUMPRODUCT(BA212:BK212,AO213:AY213,AC213:AM213))</f>
        <v>0.92135790630093795</v>
      </c>
      <c r="BN213" s="26">
        <f>SUMPRODUCT(AO213:AY213,BA213:BK213,Q213:AA213)/BM213</f>
        <v>623.16442058547455</v>
      </c>
      <c r="BO213">
        <f t="shared" si="70"/>
        <v>656.99</v>
      </c>
    </row>
    <row r="214" spans="1:67" x14ac:dyDescent="0.75">
      <c r="A214" s="4">
        <v>42581</v>
      </c>
      <c r="B214" s="46">
        <f>INDEX('Index Volume'!B:B,MATCH(Index_New!$A214,'Index Volume'!$A:$A,0))</f>
        <v>38456100</v>
      </c>
      <c r="C214" s="46">
        <f>INDEX('Index Volume'!C:C,MATCH(Index_New!$A214,'Index Volume'!$A:$A,0))</f>
        <v>442025</v>
      </c>
      <c r="D214" s="46">
        <f>INDEX('Index Volume'!D:D,MATCH(Index_New!$A214,'Index Volume'!$A:$A,0))</f>
        <v>1388580</v>
      </c>
      <c r="E214" s="46">
        <f>INDEX('Index Volume'!E:E,MATCH(Index_New!$A214,'Index Volume'!$A:$A,0))</f>
        <v>0</v>
      </c>
      <c r="F214" s="46">
        <f>INDEX('Index Volume'!F:F,MATCH(Index_New!$A214,'Index Volume'!$A:$A,0))</f>
        <v>9047810</v>
      </c>
      <c r="G214" s="46">
        <f>INDEX('Index Volume'!G:G,MATCH(Index_New!$A214,'Index Volume'!$A:$A,0))</f>
        <v>0</v>
      </c>
      <c r="H214" s="46">
        <f>INDEX('Index Volume'!H:H,MATCH(Index_New!$A214,'Index Volume'!$A:$A,0))</f>
        <v>71012</v>
      </c>
      <c r="I214" s="46">
        <f>INDEX('Index Volume'!I:I,MATCH(Index_New!$A214,'Index Volume'!$A:$A,0))</f>
        <v>0</v>
      </c>
      <c r="J214" s="46">
        <f>INDEX('Index Volume'!J:J,MATCH(Index_New!$A214,'Index Volume'!$A:$A,0))</f>
        <v>0</v>
      </c>
      <c r="K214" s="46">
        <f>INDEX('Index Volume'!K:K,MATCH(Index_New!$A214,'Index Volume'!$A:$A,0))</f>
        <v>275617</v>
      </c>
      <c r="L214" s="46">
        <f>INDEX('Index Volume'!L:L,MATCH(Index_New!$A214,'Index Volume'!$A:$A,0))</f>
        <v>29195</v>
      </c>
      <c r="M214" s="46">
        <f t="shared" si="56"/>
        <v>49710339</v>
      </c>
      <c r="N214" s="1">
        <f t="shared" si="57"/>
        <v>49710339</v>
      </c>
      <c r="O214" t="b">
        <f t="shared" si="58"/>
        <v>1</v>
      </c>
      <c r="Q214" s="7">
        <f t="shared" si="59"/>
        <v>0.87184564686082155</v>
      </c>
      <c r="R214" s="7">
        <f t="shared" si="60"/>
        <v>6.5653778751733963E-3</v>
      </c>
      <c r="S214" s="7">
        <f t="shared" si="61"/>
        <v>1.7972077364714609E-2</v>
      </c>
      <c r="T214" s="7">
        <f t="shared" si="62"/>
        <v>0</v>
      </c>
      <c r="U214" s="7">
        <f t="shared" si="63"/>
        <v>9.9124295724146633E-2</v>
      </c>
      <c r="V214" s="7">
        <f t="shared" si="64"/>
        <v>0</v>
      </c>
      <c r="W214" s="7">
        <f t="shared" si="65"/>
        <v>1.4599431119774447E-3</v>
      </c>
      <c r="X214" s="7">
        <f t="shared" si="66"/>
        <v>0</v>
      </c>
      <c r="Y214" s="7">
        <f t="shared" si="67"/>
        <v>0</v>
      </c>
      <c r="Z214" s="7">
        <f t="shared" si="68"/>
        <v>2.0789798685771415E-3</v>
      </c>
      <c r="AA214" s="7">
        <f t="shared" si="69"/>
        <v>9.5367919458926747E-4</v>
      </c>
      <c r="AC214" s="7">
        <f>IF(DAY($A214)=1,VLOOKUP($A214-1,$A$2:$L$1124,$Q$1,FALSE)/VLOOKUP($A214-1,$A$2:$N$1124,14,FALSE),AC213)</f>
        <v>0.87184564686082155</v>
      </c>
      <c r="AD214" s="7">
        <f>IF(DAY($A214)=1,VLOOKUP($A214-1,$A$2:$L$1124,$R$1,FALSE)/VLOOKUP($A214-1,$A$2:$N$1124,14,FALSE),AD213)</f>
        <v>6.5653778751733963E-3</v>
      </c>
      <c r="AE214" s="7">
        <f>IF(DAY($A214)=1,VLOOKUP($A214-1,$A$2:$L$1124,$S$1,FALSE)/VLOOKUP($A214-1,$A$2:$N$1124,14,FALSE),AE213)</f>
        <v>1.7972077364714609E-2</v>
      </c>
      <c r="AF214" s="7">
        <f>IF(DAY($A214)=1,VLOOKUP($A214-1,$A$2:$L$1124,$T$1,FALSE)/VLOOKUP($A214-1,$A$2:$N$1124,14,FALSE),AF213)</f>
        <v>0</v>
      </c>
      <c r="AG214" s="7">
        <f>IF(DAY($A214)=1,VLOOKUP($A214-1,$A$2:$L$1124,$U$1,FALSE)/VLOOKUP($A214-1,$A$2:$N$1124,14,FALSE),AG213)</f>
        <v>9.9124295724146633E-2</v>
      </c>
      <c r="AH214" s="7">
        <f>IF(DAY($A214)=1,VLOOKUP($A214-1,$A$2:$L$1124,$V$1,FALSE)/VLOOKUP($A214-1,$A$2:$N$1124,14,FALSE),AH213)</f>
        <v>0</v>
      </c>
      <c r="AI214" s="7">
        <f>IF(DAY($A214)=1,VLOOKUP($A214-1,$A$2:$L$1124,$W$1,FALSE)/VLOOKUP($A214-1,$A$2:$N$1124,14,FALSE),AI213)</f>
        <v>1.4599431119774447E-3</v>
      </c>
      <c r="AJ214" s="7">
        <f>IF(DAY($A214)=1,VLOOKUP($A214-1,$A$2:$L$1124,$X$1,FALSE)/VLOOKUP($A214-1,$A$2:$N$1124,14,FALSE),AJ213)</f>
        <v>0</v>
      </c>
      <c r="AK214" s="7">
        <f>IF(DAY($A214)=1,VLOOKUP($A214-1,$A$2:$L$1124,$Y$1,FALSE)/VLOOKUP($A214-1,$A$2:$N$1124,14,FALSE),AK213)</f>
        <v>0</v>
      </c>
      <c r="AL214" s="7">
        <f>IF(DAY($A214)=1,VLOOKUP($A214-1,$A$2:$L$1124,$Z$1,FALSE)/VLOOKUP($A214-1,$A$2:$N$1124,14,FALSE),AL213)</f>
        <v>2.0789798685771415E-3</v>
      </c>
      <c r="AM214" s="7">
        <f>IF(DAY($A214)=1,VLOOKUP($A214-1,$A$2:$L$1124,$AA$1,FALSE)/VLOOKUP($A214-1,$A$2:$N$1124,14,FALSE),AM213)</f>
        <v>9.5367919458926747E-4</v>
      </c>
      <c r="AO214" s="12">
        <f>VLOOKUP($A214,BTC!$A$1:$G$1853,5,FALSE)</f>
        <v>655.04999999999995</v>
      </c>
      <c r="AP214" s="12">
        <f>VLOOKUP($A214,XRP!$A$1:$G$1853,5,FALSE)</f>
        <v>6.1209999999999997E-3</v>
      </c>
      <c r="AQ214" s="12">
        <f>VLOOKUP($A214,LTC!$A$1:$G$1853,5,FALSE)</f>
        <v>4.0599999999999996</v>
      </c>
      <c r="AR214" s="12">
        <f>VLOOKUP($A214,ETC!$A$1:$G$1853,5,FALSE)</f>
        <v>1.57</v>
      </c>
      <c r="AS214" s="12">
        <f>VLOOKUP($A214,ETH!$A$1:$G$1853,5,FALSE)</f>
        <v>12.46</v>
      </c>
      <c r="AT214" s="12">
        <f>VLOOKUP($A214,BCH!$A$1:$G$1853,5,FALSE)</f>
        <v>0</v>
      </c>
      <c r="AU214" s="12">
        <f>VLOOKUP($A214,XMR!$A$1:$G$1853,5,FALSE)</f>
        <v>1.91</v>
      </c>
      <c r="AV214" s="12">
        <f>VLOOKUP($A214,ZEC!$A$1:$G$1853,5,FALSE)</f>
        <v>0</v>
      </c>
      <c r="AW214" s="12">
        <f>VLOOKUP($A214,EOS!$A$1:$G$1853,5,FALSE)</f>
        <v>0</v>
      </c>
      <c r="AX214" s="12">
        <f>VLOOKUP($A214,DASH!$A$1:$G$1853,5,FALSE)</f>
        <v>9.2200000000000006</v>
      </c>
      <c r="AY214" s="12">
        <f>VLOOKUP($A214,XLM!$A$1:$G$1853,5,FALSE)</f>
        <v>1.9400000000000001E-3</v>
      </c>
      <c r="BA214" s="24">
        <v>1</v>
      </c>
      <c r="BB214" s="24">
        <v>1</v>
      </c>
      <c r="BC214" s="24">
        <v>1</v>
      </c>
      <c r="BD214" s="24">
        <v>0</v>
      </c>
      <c r="BE214" s="24">
        <v>1</v>
      </c>
      <c r="BF214" s="24">
        <v>0</v>
      </c>
      <c r="BG214" s="24">
        <v>1</v>
      </c>
      <c r="BH214" s="24">
        <v>0</v>
      </c>
      <c r="BI214" s="24">
        <v>0</v>
      </c>
      <c r="BJ214" s="24">
        <v>1</v>
      </c>
      <c r="BK214" s="24">
        <v>1</v>
      </c>
      <c r="BM214" s="19">
        <f>IF(SUM(BA213:BK213)=SUM(BA214:BK214),BM213,BM213*SUMPRODUCT(BA214:BK214,AO214:AY214,Q214:AA214)/SUMPRODUCT(BA213:BK213,AO214:AY214,AC214:AM214))</f>
        <v>0.92135790630093795</v>
      </c>
      <c r="BN214" s="26">
        <f>SUMPRODUCT(AO214:AY214,BA214:BK214,Q214:AA214)/BM214</f>
        <v>621.29226996678335</v>
      </c>
      <c r="BO214">
        <f t="shared" si="70"/>
        <v>655.04999999999995</v>
      </c>
    </row>
    <row r="215" spans="1:67" x14ac:dyDescent="0.75">
      <c r="A215" s="3">
        <v>42582</v>
      </c>
      <c r="B215" s="46">
        <f>INDEX('Index Volume'!B:B,MATCH(Index_New!$A215,'Index Volume'!$A:$A,0))</f>
        <v>110818000</v>
      </c>
      <c r="C215" s="46">
        <f>INDEX('Index Volume'!C:C,MATCH(Index_New!$A215,'Index Volume'!$A:$A,0))</f>
        <v>648205</v>
      </c>
      <c r="D215" s="46">
        <f>INDEX('Index Volume'!D:D,MATCH(Index_New!$A215,'Index Volume'!$A:$A,0))</f>
        <v>1921460</v>
      </c>
      <c r="E215" s="46">
        <f>INDEX('Index Volume'!E:E,MATCH(Index_New!$A215,'Index Volume'!$A:$A,0))</f>
        <v>0</v>
      </c>
      <c r="F215" s="46">
        <f>INDEX('Index Volume'!F:F,MATCH(Index_New!$A215,'Index Volume'!$A:$A,0))</f>
        <v>25441400</v>
      </c>
      <c r="G215" s="46">
        <f>INDEX('Index Volume'!G:G,MATCH(Index_New!$A215,'Index Volume'!$A:$A,0))</f>
        <v>0</v>
      </c>
      <c r="H215" s="46">
        <f>INDEX('Index Volume'!H:H,MATCH(Index_New!$A215,'Index Volume'!$A:$A,0))</f>
        <v>147277</v>
      </c>
      <c r="I215" s="46">
        <f>INDEX('Index Volume'!I:I,MATCH(Index_New!$A215,'Index Volume'!$A:$A,0))</f>
        <v>0</v>
      </c>
      <c r="J215" s="46">
        <f>INDEX('Index Volume'!J:J,MATCH(Index_New!$A215,'Index Volume'!$A:$A,0))</f>
        <v>0</v>
      </c>
      <c r="K215" s="46">
        <f>INDEX('Index Volume'!K:K,MATCH(Index_New!$A215,'Index Volume'!$A:$A,0))</f>
        <v>318887</v>
      </c>
      <c r="L215" s="46">
        <f>INDEX('Index Volume'!L:L,MATCH(Index_New!$A215,'Index Volume'!$A:$A,0))</f>
        <v>41971</v>
      </c>
      <c r="M215" s="46">
        <f t="shared" si="56"/>
        <v>139337200</v>
      </c>
      <c r="N215" s="1">
        <f t="shared" si="57"/>
        <v>139337200</v>
      </c>
      <c r="O215" t="b">
        <f t="shared" si="58"/>
        <v>1</v>
      </c>
      <c r="Q215" s="7">
        <f t="shared" si="59"/>
        <v>0.87184564686082155</v>
      </c>
      <c r="R215" s="7">
        <f t="shared" si="60"/>
        <v>6.5653778751733963E-3</v>
      </c>
      <c r="S215" s="7">
        <f t="shared" si="61"/>
        <v>1.7972077364714609E-2</v>
      </c>
      <c r="T215" s="7">
        <f t="shared" si="62"/>
        <v>0</v>
      </c>
      <c r="U215" s="7">
        <f t="shared" si="63"/>
        <v>9.9124295724146633E-2</v>
      </c>
      <c r="V215" s="7">
        <f t="shared" si="64"/>
        <v>0</v>
      </c>
      <c r="W215" s="7">
        <f t="shared" si="65"/>
        <v>1.4599431119774447E-3</v>
      </c>
      <c r="X215" s="7">
        <f t="shared" si="66"/>
        <v>0</v>
      </c>
      <c r="Y215" s="7">
        <f t="shared" si="67"/>
        <v>0</v>
      </c>
      <c r="Z215" s="7">
        <f t="shared" si="68"/>
        <v>2.0789798685771415E-3</v>
      </c>
      <c r="AA215" s="7">
        <f t="shared" si="69"/>
        <v>9.5367919458926747E-4</v>
      </c>
      <c r="AC215" s="7">
        <f>IF(DAY($A215)=1,VLOOKUP($A215-1,$A$2:$L$1124,$Q$1,FALSE)/VLOOKUP($A215-1,$A$2:$N$1124,14,FALSE),AC214)</f>
        <v>0.87184564686082155</v>
      </c>
      <c r="AD215" s="7">
        <f>IF(DAY($A215)=1,VLOOKUP($A215-1,$A$2:$L$1124,$R$1,FALSE)/VLOOKUP($A215-1,$A$2:$N$1124,14,FALSE),AD214)</f>
        <v>6.5653778751733963E-3</v>
      </c>
      <c r="AE215" s="7">
        <f>IF(DAY($A215)=1,VLOOKUP($A215-1,$A$2:$L$1124,$S$1,FALSE)/VLOOKUP($A215-1,$A$2:$N$1124,14,FALSE),AE214)</f>
        <v>1.7972077364714609E-2</v>
      </c>
      <c r="AF215" s="7">
        <f>IF(DAY($A215)=1,VLOOKUP($A215-1,$A$2:$L$1124,$T$1,FALSE)/VLOOKUP($A215-1,$A$2:$N$1124,14,FALSE),AF214)</f>
        <v>0</v>
      </c>
      <c r="AG215" s="7">
        <f>IF(DAY($A215)=1,VLOOKUP($A215-1,$A$2:$L$1124,$U$1,FALSE)/VLOOKUP($A215-1,$A$2:$N$1124,14,FALSE),AG214)</f>
        <v>9.9124295724146633E-2</v>
      </c>
      <c r="AH215" s="7">
        <f>IF(DAY($A215)=1,VLOOKUP($A215-1,$A$2:$L$1124,$V$1,FALSE)/VLOOKUP($A215-1,$A$2:$N$1124,14,FALSE),AH214)</f>
        <v>0</v>
      </c>
      <c r="AI215" s="7">
        <f>IF(DAY($A215)=1,VLOOKUP($A215-1,$A$2:$L$1124,$W$1,FALSE)/VLOOKUP($A215-1,$A$2:$N$1124,14,FALSE),AI214)</f>
        <v>1.4599431119774447E-3</v>
      </c>
      <c r="AJ215" s="7">
        <f>IF(DAY($A215)=1,VLOOKUP($A215-1,$A$2:$L$1124,$X$1,FALSE)/VLOOKUP($A215-1,$A$2:$N$1124,14,FALSE),AJ214)</f>
        <v>0</v>
      </c>
      <c r="AK215" s="7">
        <f>IF(DAY($A215)=1,VLOOKUP($A215-1,$A$2:$L$1124,$Y$1,FALSE)/VLOOKUP($A215-1,$A$2:$N$1124,14,FALSE),AK214)</f>
        <v>0</v>
      </c>
      <c r="AL215" s="7">
        <f>IF(DAY($A215)=1,VLOOKUP($A215-1,$A$2:$L$1124,$Z$1,FALSE)/VLOOKUP($A215-1,$A$2:$N$1124,14,FALSE),AL214)</f>
        <v>2.0789798685771415E-3</v>
      </c>
      <c r="AM215" s="7">
        <f>IF(DAY($A215)=1,VLOOKUP($A215-1,$A$2:$L$1124,$AA$1,FALSE)/VLOOKUP($A215-1,$A$2:$N$1124,14,FALSE),AM214)</f>
        <v>9.5367919458926747E-4</v>
      </c>
      <c r="AO215" s="12">
        <f>VLOOKUP($A215,BTC!$A$1:$G$1853,5,FALSE)</f>
        <v>624.67999999999995</v>
      </c>
      <c r="AP215" s="12">
        <f>VLOOKUP($A215,XRP!$A$1:$G$1853,5,FALSE)</f>
        <v>5.9449999999999998E-3</v>
      </c>
      <c r="AQ215" s="12">
        <f>VLOOKUP($A215,LTC!$A$1:$G$1853,5,FALSE)</f>
        <v>4.01</v>
      </c>
      <c r="AR215" s="12">
        <f>VLOOKUP($A215,ETC!$A$1:$G$1853,5,FALSE)</f>
        <v>1.8</v>
      </c>
      <c r="AS215" s="12">
        <f>VLOOKUP($A215,ETH!$A$1:$G$1853,5,FALSE)</f>
        <v>11.88</v>
      </c>
      <c r="AT215" s="12">
        <f>VLOOKUP($A215,BCH!$A$1:$G$1853,5,FALSE)</f>
        <v>0</v>
      </c>
      <c r="AU215" s="12">
        <f>VLOOKUP($A215,XMR!$A$1:$G$1853,5,FALSE)</f>
        <v>1.82</v>
      </c>
      <c r="AV215" s="12">
        <f>VLOOKUP($A215,ZEC!$A$1:$G$1853,5,FALSE)</f>
        <v>0</v>
      </c>
      <c r="AW215" s="12">
        <f>VLOOKUP($A215,EOS!$A$1:$G$1853,5,FALSE)</f>
        <v>0</v>
      </c>
      <c r="AX215" s="12">
        <f>VLOOKUP($A215,DASH!$A$1:$G$1853,5,FALSE)</f>
        <v>9.51</v>
      </c>
      <c r="AY215" s="12">
        <f>VLOOKUP($A215,XLM!$A$1:$G$1853,5,FALSE)</f>
        <v>1.916E-3</v>
      </c>
      <c r="BA215" s="24">
        <v>1</v>
      </c>
      <c r="BB215" s="24">
        <v>1</v>
      </c>
      <c r="BC215" s="24">
        <v>1</v>
      </c>
      <c r="BD215" s="24">
        <v>0</v>
      </c>
      <c r="BE215" s="24">
        <v>1</v>
      </c>
      <c r="BF215" s="24">
        <v>0</v>
      </c>
      <c r="BG215" s="24">
        <v>1</v>
      </c>
      <c r="BH215" s="24">
        <v>0</v>
      </c>
      <c r="BI215" s="24">
        <v>0</v>
      </c>
      <c r="BJ215" s="24">
        <v>1</v>
      </c>
      <c r="BK215" s="24">
        <v>1</v>
      </c>
      <c r="BM215" s="19">
        <f>IF(SUM(BA214:BK214)=SUM(BA215:BK215),BM214,BM214*SUMPRODUCT(BA215:BK215,AO215:AY215,Q215:AA215)/SUMPRODUCT(BA214:BK214,AO215:AY215,AC215:AM215))</f>
        <v>0.92135790630093795</v>
      </c>
      <c r="BN215" s="26">
        <f>SUMPRODUCT(AO215:AY215,BA215:BK215,Q215:AA215)/BM215</f>
        <v>592.49143971591957</v>
      </c>
      <c r="BO215">
        <f t="shared" si="70"/>
        <v>624.67999999999995</v>
      </c>
    </row>
    <row r="216" spans="1:67" x14ac:dyDescent="0.75">
      <c r="A216" s="4">
        <v>42583</v>
      </c>
      <c r="B216" s="46">
        <f>INDEX('Index Volume'!B:B,MATCH(Index_New!$A216,'Index Volume'!$A:$A,0))</f>
        <v>121887000</v>
      </c>
      <c r="C216" s="46">
        <f>INDEX('Index Volume'!C:C,MATCH(Index_New!$A216,'Index Volume'!$A:$A,0))</f>
        <v>958956</v>
      </c>
      <c r="D216" s="46">
        <f>INDEX('Index Volume'!D:D,MATCH(Index_New!$A216,'Index Volume'!$A:$A,0))</f>
        <v>1991690</v>
      </c>
      <c r="E216" s="46">
        <f>INDEX('Index Volume'!E:E,MATCH(Index_New!$A216,'Index Volume'!$A:$A,0))</f>
        <v>0</v>
      </c>
      <c r="F216" s="46">
        <f>INDEX('Index Volume'!F:F,MATCH(Index_New!$A216,'Index Volume'!$A:$A,0))</f>
        <v>23999500</v>
      </c>
      <c r="G216" s="46">
        <f>INDEX('Index Volume'!G:G,MATCH(Index_New!$A216,'Index Volume'!$A:$A,0))</f>
        <v>0</v>
      </c>
      <c r="H216" s="46">
        <f>INDEX('Index Volume'!H:H,MATCH(Index_New!$A216,'Index Volume'!$A:$A,0))</f>
        <v>170108</v>
      </c>
      <c r="I216" s="46">
        <f>INDEX('Index Volume'!I:I,MATCH(Index_New!$A216,'Index Volume'!$A:$A,0))</f>
        <v>0</v>
      </c>
      <c r="J216" s="46">
        <f>INDEX('Index Volume'!J:J,MATCH(Index_New!$A216,'Index Volume'!$A:$A,0))</f>
        <v>0</v>
      </c>
      <c r="K216" s="46">
        <f>INDEX('Index Volume'!K:K,MATCH(Index_New!$A216,'Index Volume'!$A:$A,0))</f>
        <v>1088710</v>
      </c>
      <c r="L216" s="46">
        <f>INDEX('Index Volume'!L:L,MATCH(Index_New!$A216,'Index Volume'!$A:$A,0))</f>
        <v>44883</v>
      </c>
      <c r="M216" s="46">
        <f t="shared" si="56"/>
        <v>150140847</v>
      </c>
      <c r="N216" s="1">
        <f t="shared" si="57"/>
        <v>150140847</v>
      </c>
      <c r="O216" t="b">
        <f t="shared" si="58"/>
        <v>1</v>
      </c>
      <c r="Q216" s="7">
        <f t="shared" si="59"/>
        <v>0.79532242645897866</v>
      </c>
      <c r="R216" s="7">
        <f t="shared" si="60"/>
        <v>4.6520598949885599E-3</v>
      </c>
      <c r="S216" s="7">
        <f t="shared" si="61"/>
        <v>1.3790000086122012E-2</v>
      </c>
      <c r="T216" s="7">
        <f t="shared" si="62"/>
        <v>0</v>
      </c>
      <c r="U216" s="7">
        <f t="shared" si="63"/>
        <v>0.1825887128491171</v>
      </c>
      <c r="V216" s="7">
        <f t="shared" si="64"/>
        <v>0</v>
      </c>
      <c r="W216" s="7">
        <f t="shared" si="65"/>
        <v>1.0569826291901947E-3</v>
      </c>
      <c r="X216" s="7">
        <f t="shared" si="66"/>
        <v>0</v>
      </c>
      <c r="Y216" s="7">
        <f t="shared" si="67"/>
        <v>0</v>
      </c>
      <c r="Z216" s="7">
        <f t="shared" si="68"/>
        <v>2.2885991680613648E-3</v>
      </c>
      <c r="AA216" s="7">
        <f t="shared" si="69"/>
        <v>3.0121891354211225E-4</v>
      </c>
      <c r="AC216" s="7">
        <f>IF(DAY($A216)=1,VLOOKUP($A216-1,$A$2:$L$1124,$Q$1,FALSE)/VLOOKUP($A216-1,$A$2:$N$1124,14,FALSE),AC215)</f>
        <v>0.79532242645897866</v>
      </c>
      <c r="AD216" s="7">
        <f>IF(DAY($A216)=1,VLOOKUP($A216-1,$A$2:$L$1124,$R$1,FALSE)/VLOOKUP($A216-1,$A$2:$N$1124,14,FALSE),AD215)</f>
        <v>4.6520598949885599E-3</v>
      </c>
      <c r="AE216" s="7">
        <f>IF(DAY($A216)=1,VLOOKUP($A216-1,$A$2:$L$1124,$S$1,FALSE)/VLOOKUP($A216-1,$A$2:$N$1124,14,FALSE),AE215)</f>
        <v>1.3790000086122012E-2</v>
      </c>
      <c r="AF216" s="7">
        <f>IF(DAY($A216)=1,VLOOKUP($A216-1,$A$2:$L$1124,$T$1,FALSE)/VLOOKUP($A216-1,$A$2:$N$1124,14,FALSE),AF215)</f>
        <v>0</v>
      </c>
      <c r="AG216" s="7">
        <f>IF(DAY($A216)=1,VLOOKUP($A216-1,$A$2:$L$1124,$U$1,FALSE)/VLOOKUP($A216-1,$A$2:$N$1124,14,FALSE),AG215)</f>
        <v>0.1825887128491171</v>
      </c>
      <c r="AH216" s="7">
        <f>IF(DAY($A216)=1,VLOOKUP($A216-1,$A$2:$L$1124,$V$1,FALSE)/VLOOKUP($A216-1,$A$2:$N$1124,14,FALSE),AH215)</f>
        <v>0</v>
      </c>
      <c r="AI216" s="7">
        <f>IF(DAY($A216)=1,VLOOKUP($A216-1,$A$2:$L$1124,$W$1,FALSE)/VLOOKUP($A216-1,$A$2:$N$1124,14,FALSE),AI215)</f>
        <v>1.0569826291901947E-3</v>
      </c>
      <c r="AJ216" s="7">
        <f>IF(DAY($A216)=1,VLOOKUP($A216-1,$A$2:$L$1124,$X$1,FALSE)/VLOOKUP($A216-1,$A$2:$N$1124,14,FALSE),AJ215)</f>
        <v>0</v>
      </c>
      <c r="AK216" s="7">
        <f>IF(DAY($A216)=1,VLOOKUP($A216-1,$A$2:$L$1124,$Y$1,FALSE)/VLOOKUP($A216-1,$A$2:$N$1124,14,FALSE),AK215)</f>
        <v>0</v>
      </c>
      <c r="AL216" s="7">
        <f>IF(DAY($A216)=1,VLOOKUP($A216-1,$A$2:$L$1124,$Z$1,FALSE)/VLOOKUP($A216-1,$A$2:$N$1124,14,FALSE),AL215)</f>
        <v>2.2885991680613648E-3</v>
      </c>
      <c r="AM216" s="7">
        <f>IF(DAY($A216)=1,VLOOKUP($A216-1,$A$2:$L$1124,$AA$1,FALSE)/VLOOKUP($A216-1,$A$2:$N$1124,14,FALSE),AM215)</f>
        <v>3.0121891354211225E-4</v>
      </c>
      <c r="AO216" s="12">
        <f>VLOOKUP($A216,BTC!$A$1:$G$1853,5,FALSE)</f>
        <v>606.27</v>
      </c>
      <c r="AP216" s="12">
        <f>VLOOKUP($A216,XRP!$A$1:$G$1853,5,FALSE)</f>
        <v>5.9059999999999998E-3</v>
      </c>
      <c r="AQ216" s="12">
        <f>VLOOKUP($A216,LTC!$A$1:$G$1853,5,FALSE)</f>
        <v>3.86</v>
      </c>
      <c r="AR216" s="12">
        <f>VLOOKUP($A216,ETC!$A$1:$G$1853,5,FALSE)</f>
        <v>2.34</v>
      </c>
      <c r="AS216" s="12">
        <f>VLOOKUP($A216,ETH!$A$1:$G$1853,5,FALSE)</f>
        <v>10.94</v>
      </c>
      <c r="AT216" s="12">
        <f>VLOOKUP($A216,BCH!$A$1:$G$1853,5,FALSE)</f>
        <v>0</v>
      </c>
      <c r="AU216" s="12">
        <f>VLOOKUP($A216,XMR!$A$1:$G$1853,5,FALSE)</f>
        <v>1.7</v>
      </c>
      <c r="AV216" s="12">
        <f>VLOOKUP($A216,ZEC!$A$1:$G$1853,5,FALSE)</f>
        <v>0</v>
      </c>
      <c r="AW216" s="12">
        <f>VLOOKUP($A216,EOS!$A$1:$G$1853,5,FALSE)</f>
        <v>0</v>
      </c>
      <c r="AX216" s="12">
        <f>VLOOKUP($A216,DASH!$A$1:$G$1853,5,FALSE)</f>
        <v>9.9</v>
      </c>
      <c r="AY216" s="12">
        <f>VLOOKUP($A216,XLM!$A$1:$G$1853,5,FALSE)</f>
        <v>1.874E-3</v>
      </c>
      <c r="BA216" s="24">
        <v>1</v>
      </c>
      <c r="BB216" s="24">
        <v>1</v>
      </c>
      <c r="BC216" s="24">
        <v>1</v>
      </c>
      <c r="BD216" s="24">
        <v>0</v>
      </c>
      <c r="BE216" s="24">
        <v>1</v>
      </c>
      <c r="BF216" s="24">
        <v>0</v>
      </c>
      <c r="BG216" s="24">
        <v>1</v>
      </c>
      <c r="BH216" s="24">
        <v>0</v>
      </c>
      <c r="BI216" s="24">
        <v>0</v>
      </c>
      <c r="BJ216" s="24">
        <v>1</v>
      </c>
      <c r="BK216" s="24">
        <v>1</v>
      </c>
      <c r="BM216" s="19">
        <f>IF(SUM(BA215:BK215)=SUM(BA216:BK216),BM215,BM215*SUMPRODUCT(BA216:BK216,AO216:AY216,Q216:AA216)/SUMPRODUCT(BA215:BK215,AO216:AY216,AC216:AM216))</f>
        <v>0.92135790630093795</v>
      </c>
      <c r="BN216" s="26">
        <f>SUMPRODUCT(AO216:AY216,BA216:BK216,Q216:AA216)/BM216</f>
        <v>525.58875995774065</v>
      </c>
      <c r="BO216">
        <f t="shared" si="70"/>
        <v>606.27</v>
      </c>
    </row>
    <row r="217" spans="1:67" x14ac:dyDescent="0.75">
      <c r="A217" s="3">
        <v>42584</v>
      </c>
      <c r="B217" s="46">
        <f>INDEX('Index Volume'!B:B,MATCH(Index_New!$A217,'Index Volume'!$A:$A,0))</f>
        <v>330932992</v>
      </c>
      <c r="C217" s="46">
        <f>INDEX('Index Volume'!C:C,MATCH(Index_New!$A217,'Index Volume'!$A:$A,0))</f>
        <v>1553690</v>
      </c>
      <c r="D217" s="46">
        <f>INDEX('Index Volume'!D:D,MATCH(Index_New!$A217,'Index Volume'!$A:$A,0))</f>
        <v>5039290</v>
      </c>
      <c r="E217" s="46">
        <f>INDEX('Index Volume'!E:E,MATCH(Index_New!$A217,'Index Volume'!$A:$A,0))</f>
        <v>0</v>
      </c>
      <c r="F217" s="46">
        <f>INDEX('Index Volume'!F:F,MATCH(Index_New!$A217,'Index Volume'!$A:$A,0))</f>
        <v>88803296</v>
      </c>
      <c r="G217" s="46">
        <f>INDEX('Index Volume'!G:G,MATCH(Index_New!$A217,'Index Volume'!$A:$A,0))</f>
        <v>0</v>
      </c>
      <c r="H217" s="46">
        <f>INDEX('Index Volume'!H:H,MATCH(Index_New!$A217,'Index Volume'!$A:$A,0))</f>
        <v>303492</v>
      </c>
      <c r="I217" s="46">
        <f>INDEX('Index Volume'!I:I,MATCH(Index_New!$A217,'Index Volume'!$A:$A,0))</f>
        <v>0</v>
      </c>
      <c r="J217" s="46">
        <f>INDEX('Index Volume'!J:J,MATCH(Index_New!$A217,'Index Volume'!$A:$A,0))</f>
        <v>0</v>
      </c>
      <c r="K217" s="46">
        <f>INDEX('Index Volume'!K:K,MATCH(Index_New!$A217,'Index Volume'!$A:$A,0))</f>
        <v>1182910</v>
      </c>
      <c r="L217" s="46">
        <f>INDEX('Index Volume'!L:L,MATCH(Index_New!$A217,'Index Volume'!$A:$A,0))</f>
        <v>68214</v>
      </c>
      <c r="M217" s="46">
        <f t="shared" si="56"/>
        <v>427883884</v>
      </c>
      <c r="N217" s="1">
        <f t="shared" si="57"/>
        <v>427883884</v>
      </c>
      <c r="O217" t="b">
        <f t="shared" si="58"/>
        <v>1</v>
      </c>
      <c r="Q217" s="7">
        <f t="shared" si="59"/>
        <v>0.79532242645897866</v>
      </c>
      <c r="R217" s="7">
        <f t="shared" si="60"/>
        <v>4.6520598949885599E-3</v>
      </c>
      <c r="S217" s="7">
        <f t="shared" si="61"/>
        <v>1.3790000086122012E-2</v>
      </c>
      <c r="T217" s="7">
        <f t="shared" si="62"/>
        <v>0</v>
      </c>
      <c r="U217" s="7">
        <f t="shared" si="63"/>
        <v>0.1825887128491171</v>
      </c>
      <c r="V217" s="7">
        <f t="shared" si="64"/>
        <v>0</v>
      </c>
      <c r="W217" s="7">
        <f t="shared" si="65"/>
        <v>1.0569826291901947E-3</v>
      </c>
      <c r="X217" s="7">
        <f t="shared" si="66"/>
        <v>0</v>
      </c>
      <c r="Y217" s="7">
        <f t="shared" si="67"/>
        <v>0</v>
      </c>
      <c r="Z217" s="7">
        <f t="shared" si="68"/>
        <v>2.2885991680613648E-3</v>
      </c>
      <c r="AA217" s="7">
        <f t="shared" si="69"/>
        <v>3.0121891354211225E-4</v>
      </c>
      <c r="AC217" s="7">
        <f>IF(DAY($A217)=1,VLOOKUP($A217-1,$A$2:$L$1124,$Q$1,FALSE)/VLOOKUP($A217-1,$A$2:$N$1124,14,FALSE),AC216)</f>
        <v>0.79532242645897866</v>
      </c>
      <c r="AD217" s="7">
        <f>IF(DAY($A217)=1,VLOOKUP($A217-1,$A$2:$L$1124,$R$1,FALSE)/VLOOKUP($A217-1,$A$2:$N$1124,14,FALSE),AD216)</f>
        <v>4.6520598949885599E-3</v>
      </c>
      <c r="AE217" s="7">
        <f>IF(DAY($A217)=1,VLOOKUP($A217-1,$A$2:$L$1124,$S$1,FALSE)/VLOOKUP($A217-1,$A$2:$N$1124,14,FALSE),AE216)</f>
        <v>1.3790000086122012E-2</v>
      </c>
      <c r="AF217" s="7">
        <f>IF(DAY($A217)=1,VLOOKUP($A217-1,$A$2:$L$1124,$T$1,FALSE)/VLOOKUP($A217-1,$A$2:$N$1124,14,FALSE),AF216)</f>
        <v>0</v>
      </c>
      <c r="AG217" s="7">
        <f>IF(DAY($A217)=1,VLOOKUP($A217-1,$A$2:$L$1124,$U$1,FALSE)/VLOOKUP($A217-1,$A$2:$N$1124,14,FALSE),AG216)</f>
        <v>0.1825887128491171</v>
      </c>
      <c r="AH217" s="7">
        <f>IF(DAY($A217)=1,VLOOKUP($A217-1,$A$2:$L$1124,$V$1,FALSE)/VLOOKUP($A217-1,$A$2:$N$1124,14,FALSE),AH216)</f>
        <v>0</v>
      </c>
      <c r="AI217" s="7">
        <f>IF(DAY($A217)=1,VLOOKUP($A217-1,$A$2:$L$1124,$W$1,FALSE)/VLOOKUP($A217-1,$A$2:$N$1124,14,FALSE),AI216)</f>
        <v>1.0569826291901947E-3</v>
      </c>
      <c r="AJ217" s="7">
        <f>IF(DAY($A217)=1,VLOOKUP($A217-1,$A$2:$L$1124,$X$1,FALSE)/VLOOKUP($A217-1,$A$2:$N$1124,14,FALSE),AJ216)</f>
        <v>0</v>
      </c>
      <c r="AK217" s="7">
        <f>IF(DAY($A217)=1,VLOOKUP($A217-1,$A$2:$L$1124,$Y$1,FALSE)/VLOOKUP($A217-1,$A$2:$N$1124,14,FALSE),AK216)</f>
        <v>0</v>
      </c>
      <c r="AL217" s="7">
        <f>IF(DAY($A217)=1,VLOOKUP($A217-1,$A$2:$L$1124,$Z$1,FALSE)/VLOOKUP($A217-1,$A$2:$N$1124,14,FALSE),AL216)</f>
        <v>2.2885991680613648E-3</v>
      </c>
      <c r="AM217" s="7">
        <f>IF(DAY($A217)=1,VLOOKUP($A217-1,$A$2:$L$1124,$AA$1,FALSE)/VLOOKUP($A217-1,$A$2:$N$1124,14,FALSE),AM216)</f>
        <v>3.0121891354211225E-4</v>
      </c>
      <c r="AO217" s="12">
        <f>VLOOKUP($A217,BTC!$A$1:$G$1853,5,FALSE)</f>
        <v>547.47</v>
      </c>
      <c r="AP217" s="12">
        <f>VLOOKUP($A217,XRP!$A$1:$G$1853,5,FALSE)</f>
        <v>5.6899999999999997E-3</v>
      </c>
      <c r="AQ217" s="12">
        <f>VLOOKUP($A217,LTC!$A$1:$G$1853,5,FALSE)</f>
        <v>3.64</v>
      </c>
      <c r="AR217" s="12">
        <f>VLOOKUP($A217,ETC!$A$1:$G$1853,5,FALSE)</f>
        <v>2.76</v>
      </c>
      <c r="AS217" s="12">
        <f>VLOOKUP($A217,ETH!$A$1:$G$1853,5,FALSE)</f>
        <v>8.7899999999999991</v>
      </c>
      <c r="AT217" s="12">
        <f>VLOOKUP($A217,BCH!$A$1:$G$1853,5,FALSE)</f>
        <v>0</v>
      </c>
      <c r="AU217" s="12">
        <f>VLOOKUP($A217,XMR!$A$1:$G$1853,5,FALSE)</f>
        <v>1.49</v>
      </c>
      <c r="AV217" s="12">
        <f>VLOOKUP($A217,ZEC!$A$1:$G$1853,5,FALSE)</f>
        <v>0</v>
      </c>
      <c r="AW217" s="12">
        <f>VLOOKUP($A217,EOS!$A$1:$G$1853,5,FALSE)</f>
        <v>0</v>
      </c>
      <c r="AX217" s="12">
        <f>VLOOKUP($A217,DASH!$A$1:$G$1853,5,FALSE)</f>
        <v>9.16</v>
      </c>
      <c r="AY217" s="12">
        <f>VLOOKUP($A217,XLM!$A$1:$G$1853,5,FALSE)</f>
        <v>1.7359999999999999E-3</v>
      </c>
      <c r="BA217" s="24">
        <v>1</v>
      </c>
      <c r="BB217" s="24">
        <v>1</v>
      </c>
      <c r="BC217" s="24">
        <v>1</v>
      </c>
      <c r="BD217" s="24">
        <v>0</v>
      </c>
      <c r="BE217" s="24">
        <v>1</v>
      </c>
      <c r="BF217" s="24">
        <v>0</v>
      </c>
      <c r="BG217" s="24">
        <v>1</v>
      </c>
      <c r="BH217" s="24">
        <v>0</v>
      </c>
      <c r="BI217" s="24">
        <v>0</v>
      </c>
      <c r="BJ217" s="24">
        <v>1</v>
      </c>
      <c r="BK217" s="24">
        <v>1</v>
      </c>
      <c r="BM217" s="19">
        <f>IF(SUM(BA216:BK216)=SUM(BA217:BK217),BM216,BM216*SUMPRODUCT(BA217:BK217,AO217:AY217,Q217:AA217)/SUMPRODUCT(BA216:BK216,AO217:AY217,AC217:AM217))</f>
        <v>0.92135790630093795</v>
      </c>
      <c r="BN217" s="26">
        <f>SUMPRODUCT(AO217:AY217,BA217:BK217,Q217:AA217)/BM217</f>
        <v>474.40075314513325</v>
      </c>
      <c r="BO217">
        <f t="shared" si="70"/>
        <v>547.47</v>
      </c>
    </row>
    <row r="218" spans="1:67" x14ac:dyDescent="0.75">
      <c r="A218" s="4">
        <v>42585</v>
      </c>
      <c r="B218" s="46">
        <f>INDEX('Index Volume'!B:B,MATCH(Index_New!$A218,'Index Volume'!$A:$A,0))</f>
        <v>207982000</v>
      </c>
      <c r="C218" s="46">
        <f>INDEX('Index Volume'!C:C,MATCH(Index_New!$A218,'Index Volume'!$A:$A,0))</f>
        <v>1570660</v>
      </c>
      <c r="D218" s="46">
        <f>INDEX('Index Volume'!D:D,MATCH(Index_New!$A218,'Index Volume'!$A:$A,0))</f>
        <v>2875880</v>
      </c>
      <c r="E218" s="46">
        <f>INDEX('Index Volume'!E:E,MATCH(Index_New!$A218,'Index Volume'!$A:$A,0))</f>
        <v>0</v>
      </c>
      <c r="F218" s="46">
        <f>INDEX('Index Volume'!F:F,MATCH(Index_New!$A218,'Index Volume'!$A:$A,0))</f>
        <v>53979400</v>
      </c>
      <c r="G218" s="46">
        <f>INDEX('Index Volume'!G:G,MATCH(Index_New!$A218,'Index Volume'!$A:$A,0))</f>
        <v>0</v>
      </c>
      <c r="H218" s="46">
        <f>INDEX('Index Volume'!H:H,MATCH(Index_New!$A218,'Index Volume'!$A:$A,0))</f>
        <v>190375</v>
      </c>
      <c r="I218" s="46">
        <f>INDEX('Index Volume'!I:I,MATCH(Index_New!$A218,'Index Volume'!$A:$A,0))</f>
        <v>0</v>
      </c>
      <c r="J218" s="46">
        <f>INDEX('Index Volume'!J:J,MATCH(Index_New!$A218,'Index Volume'!$A:$A,0))</f>
        <v>0</v>
      </c>
      <c r="K218" s="46">
        <f>INDEX('Index Volume'!K:K,MATCH(Index_New!$A218,'Index Volume'!$A:$A,0))</f>
        <v>719797</v>
      </c>
      <c r="L218" s="46">
        <f>INDEX('Index Volume'!L:L,MATCH(Index_New!$A218,'Index Volume'!$A:$A,0))</f>
        <v>74611</v>
      </c>
      <c r="M218" s="46">
        <f t="shared" si="56"/>
        <v>267392723</v>
      </c>
      <c r="N218" s="1">
        <f t="shared" si="57"/>
        <v>267392723</v>
      </c>
      <c r="O218" t="b">
        <f t="shared" si="58"/>
        <v>1</v>
      </c>
      <c r="Q218" s="7">
        <f t="shared" si="59"/>
        <v>0.79532242645897866</v>
      </c>
      <c r="R218" s="7">
        <f t="shared" si="60"/>
        <v>4.6520598949885599E-3</v>
      </c>
      <c r="S218" s="7">
        <f t="shared" si="61"/>
        <v>1.3790000086122012E-2</v>
      </c>
      <c r="T218" s="7">
        <f t="shared" si="62"/>
        <v>0</v>
      </c>
      <c r="U218" s="7">
        <f t="shared" si="63"/>
        <v>0.1825887128491171</v>
      </c>
      <c r="V218" s="7">
        <f t="shared" si="64"/>
        <v>0</v>
      </c>
      <c r="W218" s="7">
        <f t="shared" si="65"/>
        <v>1.0569826291901947E-3</v>
      </c>
      <c r="X218" s="7">
        <f t="shared" si="66"/>
        <v>0</v>
      </c>
      <c r="Y218" s="7">
        <f t="shared" si="67"/>
        <v>0</v>
      </c>
      <c r="Z218" s="7">
        <f t="shared" si="68"/>
        <v>2.2885991680613648E-3</v>
      </c>
      <c r="AA218" s="7">
        <f t="shared" si="69"/>
        <v>3.0121891354211225E-4</v>
      </c>
      <c r="AC218" s="7">
        <f>IF(DAY($A218)=1,VLOOKUP($A218-1,$A$2:$L$1124,$Q$1,FALSE)/VLOOKUP($A218-1,$A$2:$N$1124,14,FALSE),AC217)</f>
        <v>0.79532242645897866</v>
      </c>
      <c r="AD218" s="7">
        <f>IF(DAY($A218)=1,VLOOKUP($A218-1,$A$2:$L$1124,$R$1,FALSE)/VLOOKUP($A218-1,$A$2:$N$1124,14,FALSE),AD217)</f>
        <v>4.6520598949885599E-3</v>
      </c>
      <c r="AE218" s="7">
        <f>IF(DAY($A218)=1,VLOOKUP($A218-1,$A$2:$L$1124,$S$1,FALSE)/VLOOKUP($A218-1,$A$2:$N$1124,14,FALSE),AE217)</f>
        <v>1.3790000086122012E-2</v>
      </c>
      <c r="AF218" s="7">
        <f>IF(DAY($A218)=1,VLOOKUP($A218-1,$A$2:$L$1124,$T$1,FALSE)/VLOOKUP($A218-1,$A$2:$N$1124,14,FALSE),AF217)</f>
        <v>0</v>
      </c>
      <c r="AG218" s="7">
        <f>IF(DAY($A218)=1,VLOOKUP($A218-1,$A$2:$L$1124,$U$1,FALSE)/VLOOKUP($A218-1,$A$2:$N$1124,14,FALSE),AG217)</f>
        <v>0.1825887128491171</v>
      </c>
      <c r="AH218" s="7">
        <f>IF(DAY($A218)=1,VLOOKUP($A218-1,$A$2:$L$1124,$V$1,FALSE)/VLOOKUP($A218-1,$A$2:$N$1124,14,FALSE),AH217)</f>
        <v>0</v>
      </c>
      <c r="AI218" s="7">
        <f>IF(DAY($A218)=1,VLOOKUP($A218-1,$A$2:$L$1124,$W$1,FALSE)/VLOOKUP($A218-1,$A$2:$N$1124,14,FALSE),AI217)</f>
        <v>1.0569826291901947E-3</v>
      </c>
      <c r="AJ218" s="7">
        <f>IF(DAY($A218)=1,VLOOKUP($A218-1,$A$2:$L$1124,$X$1,FALSE)/VLOOKUP($A218-1,$A$2:$N$1124,14,FALSE),AJ217)</f>
        <v>0</v>
      </c>
      <c r="AK218" s="7">
        <f>IF(DAY($A218)=1,VLOOKUP($A218-1,$A$2:$L$1124,$Y$1,FALSE)/VLOOKUP($A218-1,$A$2:$N$1124,14,FALSE),AK217)</f>
        <v>0</v>
      </c>
      <c r="AL218" s="7">
        <f>IF(DAY($A218)=1,VLOOKUP($A218-1,$A$2:$L$1124,$Z$1,FALSE)/VLOOKUP($A218-1,$A$2:$N$1124,14,FALSE),AL217)</f>
        <v>2.2885991680613648E-3</v>
      </c>
      <c r="AM218" s="7">
        <f>IF(DAY($A218)=1,VLOOKUP($A218-1,$A$2:$L$1124,$AA$1,FALSE)/VLOOKUP($A218-1,$A$2:$N$1124,14,FALSE),AM217)</f>
        <v>3.0121891354211225E-4</v>
      </c>
      <c r="AO218" s="12">
        <f>VLOOKUP($A218,BTC!$A$1:$G$1853,5,FALSE)</f>
        <v>566.35</v>
      </c>
      <c r="AP218" s="12">
        <f>VLOOKUP($A218,XRP!$A$1:$G$1853,5,FALSE)</f>
        <v>5.646E-3</v>
      </c>
      <c r="AQ218" s="12">
        <f>VLOOKUP($A218,LTC!$A$1:$G$1853,5,FALSE)</f>
        <v>3.72</v>
      </c>
      <c r="AR218" s="12">
        <f>VLOOKUP($A218,ETC!$A$1:$G$1853,5,FALSE)</f>
        <v>2.6</v>
      </c>
      <c r="AS218" s="12">
        <f>VLOOKUP($A218,ETH!$A$1:$G$1853,5,FALSE)</f>
        <v>10.29</v>
      </c>
      <c r="AT218" s="12">
        <f>VLOOKUP($A218,BCH!$A$1:$G$1853,5,FALSE)</f>
        <v>0</v>
      </c>
      <c r="AU218" s="12">
        <f>VLOOKUP($A218,XMR!$A$1:$G$1853,5,FALSE)</f>
        <v>1.57</v>
      </c>
      <c r="AV218" s="12">
        <f>VLOOKUP($A218,ZEC!$A$1:$G$1853,5,FALSE)</f>
        <v>0</v>
      </c>
      <c r="AW218" s="12">
        <f>VLOOKUP($A218,EOS!$A$1:$G$1853,5,FALSE)</f>
        <v>0</v>
      </c>
      <c r="AX218" s="12">
        <f>VLOOKUP($A218,DASH!$A$1:$G$1853,5,FALSE)</f>
        <v>9.33</v>
      </c>
      <c r="AY218" s="12">
        <f>VLOOKUP($A218,XLM!$A$1:$G$1853,5,FALSE)</f>
        <v>1.804E-3</v>
      </c>
      <c r="BA218" s="24">
        <v>1</v>
      </c>
      <c r="BB218" s="24">
        <v>1</v>
      </c>
      <c r="BC218" s="24">
        <v>1</v>
      </c>
      <c r="BD218" s="24">
        <v>0</v>
      </c>
      <c r="BE218" s="24">
        <v>1</v>
      </c>
      <c r="BF218" s="24">
        <v>0</v>
      </c>
      <c r="BG218" s="24">
        <v>1</v>
      </c>
      <c r="BH218" s="24">
        <v>0</v>
      </c>
      <c r="BI218" s="24">
        <v>0</v>
      </c>
      <c r="BJ218" s="24">
        <v>1</v>
      </c>
      <c r="BK218" s="24">
        <v>1</v>
      </c>
      <c r="BM218" s="19">
        <f>IF(SUM(BA217:BK217)=SUM(BA218:BK218),BM217,BM217*SUMPRODUCT(BA218:BK218,AO218:AY218,Q218:AA218)/SUMPRODUCT(BA217:BK217,AO218:AY218,AC218:AM218))</f>
        <v>0.92135790630093795</v>
      </c>
      <c r="BN218" s="26">
        <f>SUMPRODUCT(AO218:AY218,BA218:BK218,Q218:AA218)/BM218</f>
        <v>490.99706931338324</v>
      </c>
      <c r="BO218">
        <f t="shared" si="70"/>
        <v>566.35</v>
      </c>
    </row>
    <row r="219" spans="1:67" x14ac:dyDescent="0.75">
      <c r="A219" s="3">
        <v>42586</v>
      </c>
      <c r="B219" s="46">
        <f>INDEX('Index Volume'!B:B,MATCH(Index_New!$A219,'Index Volume'!$A:$A,0))</f>
        <v>125292000</v>
      </c>
      <c r="C219" s="46">
        <f>INDEX('Index Volume'!C:C,MATCH(Index_New!$A219,'Index Volume'!$A:$A,0))</f>
        <v>1007960</v>
      </c>
      <c r="D219" s="46">
        <f>INDEX('Index Volume'!D:D,MATCH(Index_New!$A219,'Index Volume'!$A:$A,0))</f>
        <v>1593350</v>
      </c>
      <c r="E219" s="46">
        <f>INDEX('Index Volume'!E:E,MATCH(Index_New!$A219,'Index Volume'!$A:$A,0))</f>
        <v>0</v>
      </c>
      <c r="F219" s="46">
        <f>INDEX('Index Volume'!F:F,MATCH(Index_New!$A219,'Index Volume'!$A:$A,0))</f>
        <v>38151400</v>
      </c>
      <c r="G219" s="46">
        <f>INDEX('Index Volume'!G:G,MATCH(Index_New!$A219,'Index Volume'!$A:$A,0))</f>
        <v>0</v>
      </c>
      <c r="H219" s="46">
        <f>INDEX('Index Volume'!H:H,MATCH(Index_New!$A219,'Index Volume'!$A:$A,0))</f>
        <v>497557</v>
      </c>
      <c r="I219" s="46">
        <f>INDEX('Index Volume'!I:I,MATCH(Index_New!$A219,'Index Volume'!$A:$A,0))</f>
        <v>0</v>
      </c>
      <c r="J219" s="46">
        <f>INDEX('Index Volume'!J:J,MATCH(Index_New!$A219,'Index Volume'!$A:$A,0))</f>
        <v>0</v>
      </c>
      <c r="K219" s="46">
        <f>INDEX('Index Volume'!K:K,MATCH(Index_New!$A219,'Index Volume'!$A:$A,0))</f>
        <v>413348</v>
      </c>
      <c r="L219" s="46">
        <f>INDEX('Index Volume'!L:L,MATCH(Index_New!$A219,'Index Volume'!$A:$A,0))</f>
        <v>29099</v>
      </c>
      <c r="M219" s="46">
        <f t="shared" si="56"/>
        <v>166984714</v>
      </c>
      <c r="N219" s="1">
        <f t="shared" si="57"/>
        <v>166984714</v>
      </c>
      <c r="O219" t="b">
        <f t="shared" si="58"/>
        <v>1</v>
      </c>
      <c r="Q219" s="7">
        <f t="shared" si="59"/>
        <v>0.79532242645897866</v>
      </c>
      <c r="R219" s="7">
        <f t="shared" si="60"/>
        <v>4.6520598949885599E-3</v>
      </c>
      <c r="S219" s="7">
        <f t="shared" si="61"/>
        <v>1.3790000086122012E-2</v>
      </c>
      <c r="T219" s="7">
        <f t="shared" si="62"/>
        <v>0</v>
      </c>
      <c r="U219" s="7">
        <f t="shared" si="63"/>
        <v>0.1825887128491171</v>
      </c>
      <c r="V219" s="7">
        <f t="shared" si="64"/>
        <v>0</v>
      </c>
      <c r="W219" s="7">
        <f t="shared" si="65"/>
        <v>1.0569826291901947E-3</v>
      </c>
      <c r="X219" s="7">
        <f t="shared" si="66"/>
        <v>0</v>
      </c>
      <c r="Y219" s="7">
        <f t="shared" si="67"/>
        <v>0</v>
      </c>
      <c r="Z219" s="7">
        <f t="shared" si="68"/>
        <v>2.2885991680613648E-3</v>
      </c>
      <c r="AA219" s="7">
        <f t="shared" si="69"/>
        <v>3.0121891354211225E-4</v>
      </c>
      <c r="AC219" s="7">
        <f>IF(DAY($A219)=1,VLOOKUP($A219-1,$A$2:$L$1124,$Q$1,FALSE)/VLOOKUP($A219-1,$A$2:$N$1124,14,FALSE),AC218)</f>
        <v>0.79532242645897866</v>
      </c>
      <c r="AD219" s="7">
        <f>IF(DAY($A219)=1,VLOOKUP($A219-1,$A$2:$L$1124,$R$1,FALSE)/VLOOKUP($A219-1,$A$2:$N$1124,14,FALSE),AD218)</f>
        <v>4.6520598949885599E-3</v>
      </c>
      <c r="AE219" s="7">
        <f>IF(DAY($A219)=1,VLOOKUP($A219-1,$A$2:$L$1124,$S$1,FALSE)/VLOOKUP($A219-1,$A$2:$N$1124,14,FALSE),AE218)</f>
        <v>1.3790000086122012E-2</v>
      </c>
      <c r="AF219" s="7">
        <f>IF(DAY($A219)=1,VLOOKUP($A219-1,$A$2:$L$1124,$T$1,FALSE)/VLOOKUP($A219-1,$A$2:$N$1124,14,FALSE),AF218)</f>
        <v>0</v>
      </c>
      <c r="AG219" s="7">
        <f>IF(DAY($A219)=1,VLOOKUP($A219-1,$A$2:$L$1124,$U$1,FALSE)/VLOOKUP($A219-1,$A$2:$N$1124,14,FALSE),AG218)</f>
        <v>0.1825887128491171</v>
      </c>
      <c r="AH219" s="7">
        <f>IF(DAY($A219)=1,VLOOKUP($A219-1,$A$2:$L$1124,$V$1,FALSE)/VLOOKUP($A219-1,$A$2:$N$1124,14,FALSE),AH218)</f>
        <v>0</v>
      </c>
      <c r="AI219" s="7">
        <f>IF(DAY($A219)=1,VLOOKUP($A219-1,$A$2:$L$1124,$W$1,FALSE)/VLOOKUP($A219-1,$A$2:$N$1124,14,FALSE),AI218)</f>
        <v>1.0569826291901947E-3</v>
      </c>
      <c r="AJ219" s="7">
        <f>IF(DAY($A219)=1,VLOOKUP($A219-1,$A$2:$L$1124,$X$1,FALSE)/VLOOKUP($A219-1,$A$2:$N$1124,14,FALSE),AJ218)</f>
        <v>0</v>
      </c>
      <c r="AK219" s="7">
        <f>IF(DAY($A219)=1,VLOOKUP($A219-1,$A$2:$L$1124,$Y$1,FALSE)/VLOOKUP($A219-1,$A$2:$N$1124,14,FALSE),AK218)</f>
        <v>0</v>
      </c>
      <c r="AL219" s="7">
        <f>IF(DAY($A219)=1,VLOOKUP($A219-1,$A$2:$L$1124,$Z$1,FALSE)/VLOOKUP($A219-1,$A$2:$N$1124,14,FALSE),AL218)</f>
        <v>2.2885991680613648E-3</v>
      </c>
      <c r="AM219" s="7">
        <f>IF(DAY($A219)=1,VLOOKUP($A219-1,$A$2:$L$1124,$AA$1,FALSE)/VLOOKUP($A219-1,$A$2:$N$1124,14,FALSE),AM218)</f>
        <v>3.0121891354211225E-4</v>
      </c>
      <c r="AO219" s="12">
        <f>VLOOKUP($A219,BTC!$A$1:$G$1853,5,FALSE)</f>
        <v>578.29</v>
      </c>
      <c r="AP219" s="12">
        <f>VLOOKUP($A219,XRP!$A$1:$G$1853,5,FALSE)</f>
        <v>5.816E-3</v>
      </c>
      <c r="AQ219" s="12">
        <f>VLOOKUP($A219,LTC!$A$1:$G$1853,5,FALSE)</f>
        <v>3.75</v>
      </c>
      <c r="AR219" s="12">
        <f>VLOOKUP($A219,ETC!$A$1:$G$1853,5,FALSE)</f>
        <v>2.34</v>
      </c>
      <c r="AS219" s="12">
        <f>VLOOKUP($A219,ETH!$A$1:$G$1853,5,FALSE)</f>
        <v>11.04</v>
      </c>
      <c r="AT219" s="12">
        <f>VLOOKUP($A219,BCH!$A$1:$G$1853,5,FALSE)</f>
        <v>0</v>
      </c>
      <c r="AU219" s="12">
        <f>VLOOKUP($A219,XMR!$A$1:$G$1853,5,FALSE)</f>
        <v>1.85</v>
      </c>
      <c r="AV219" s="12">
        <f>VLOOKUP($A219,ZEC!$A$1:$G$1853,5,FALSE)</f>
        <v>0</v>
      </c>
      <c r="AW219" s="12">
        <f>VLOOKUP($A219,EOS!$A$1:$G$1853,5,FALSE)</f>
        <v>0</v>
      </c>
      <c r="AX219" s="12">
        <f>VLOOKUP($A219,DASH!$A$1:$G$1853,5,FALSE)</f>
        <v>9.5299999999999994</v>
      </c>
      <c r="AY219" s="12">
        <f>VLOOKUP($A219,XLM!$A$1:$G$1853,5,FALSE)</f>
        <v>1.879E-3</v>
      </c>
      <c r="BA219" s="24">
        <v>1</v>
      </c>
      <c r="BB219" s="24">
        <v>1</v>
      </c>
      <c r="BC219" s="24">
        <v>1</v>
      </c>
      <c r="BD219" s="24">
        <v>0</v>
      </c>
      <c r="BE219" s="24">
        <v>1</v>
      </c>
      <c r="BF219" s="24">
        <v>0</v>
      </c>
      <c r="BG219" s="24">
        <v>1</v>
      </c>
      <c r="BH219" s="24">
        <v>0</v>
      </c>
      <c r="BI219" s="24">
        <v>0</v>
      </c>
      <c r="BJ219" s="24">
        <v>1</v>
      </c>
      <c r="BK219" s="24">
        <v>1</v>
      </c>
      <c r="BM219" s="19">
        <f>IF(SUM(BA218:BK218)=SUM(BA219:BK219),BM218,BM218*SUMPRODUCT(BA219:BK219,AO219:AY219,Q219:AA219)/SUMPRODUCT(BA218:BK218,AO219:AY219,AC219:AM219))</f>
        <v>0.92135790630093795</v>
      </c>
      <c r="BN219" s="26">
        <f>SUMPRODUCT(AO219:AY219,BA219:BK219,Q219:AA219)/BM219</f>
        <v>501.45365673623445</v>
      </c>
      <c r="BO219">
        <f t="shared" si="70"/>
        <v>578.29</v>
      </c>
    </row>
    <row r="220" spans="1:67" x14ac:dyDescent="0.75">
      <c r="A220" s="4">
        <v>42587</v>
      </c>
      <c r="B220" s="46">
        <f>INDEX('Index Volume'!B:B,MATCH(Index_New!$A220,'Index Volume'!$A:$A,0))</f>
        <v>66127900</v>
      </c>
      <c r="C220" s="46">
        <f>INDEX('Index Volume'!C:C,MATCH(Index_New!$A220,'Index Volume'!$A:$A,0))</f>
        <v>697388</v>
      </c>
      <c r="D220" s="46">
        <f>INDEX('Index Volume'!D:D,MATCH(Index_New!$A220,'Index Volume'!$A:$A,0))</f>
        <v>1162030</v>
      </c>
      <c r="E220" s="46">
        <f>INDEX('Index Volume'!E:E,MATCH(Index_New!$A220,'Index Volume'!$A:$A,0))</f>
        <v>0</v>
      </c>
      <c r="F220" s="46">
        <f>INDEX('Index Volume'!F:F,MATCH(Index_New!$A220,'Index Volume'!$A:$A,0))</f>
        <v>15487900</v>
      </c>
      <c r="G220" s="46">
        <f>INDEX('Index Volume'!G:G,MATCH(Index_New!$A220,'Index Volume'!$A:$A,0))</f>
        <v>0</v>
      </c>
      <c r="H220" s="46">
        <f>INDEX('Index Volume'!H:H,MATCH(Index_New!$A220,'Index Volume'!$A:$A,0))</f>
        <v>134743</v>
      </c>
      <c r="I220" s="46">
        <f>INDEX('Index Volume'!I:I,MATCH(Index_New!$A220,'Index Volume'!$A:$A,0))</f>
        <v>0</v>
      </c>
      <c r="J220" s="46">
        <f>INDEX('Index Volume'!J:J,MATCH(Index_New!$A220,'Index Volume'!$A:$A,0))</f>
        <v>0</v>
      </c>
      <c r="K220" s="46">
        <f>INDEX('Index Volume'!K:K,MATCH(Index_New!$A220,'Index Volume'!$A:$A,0))</f>
        <v>284062</v>
      </c>
      <c r="L220" s="46">
        <f>INDEX('Index Volume'!L:L,MATCH(Index_New!$A220,'Index Volume'!$A:$A,0))</f>
        <v>69207</v>
      </c>
      <c r="M220" s="46">
        <f t="shared" si="56"/>
        <v>83963230</v>
      </c>
      <c r="N220" s="1">
        <f t="shared" si="57"/>
        <v>83963230</v>
      </c>
      <c r="O220" t="b">
        <f t="shared" si="58"/>
        <v>1</v>
      </c>
      <c r="Q220" s="7">
        <f t="shared" si="59"/>
        <v>0.79532242645897866</v>
      </c>
      <c r="R220" s="7">
        <f t="shared" si="60"/>
        <v>4.6520598949885599E-3</v>
      </c>
      <c r="S220" s="7">
        <f t="shared" si="61"/>
        <v>1.3790000086122012E-2</v>
      </c>
      <c r="T220" s="7">
        <f t="shared" si="62"/>
        <v>0</v>
      </c>
      <c r="U220" s="7">
        <f t="shared" si="63"/>
        <v>0.1825887128491171</v>
      </c>
      <c r="V220" s="7">
        <f t="shared" si="64"/>
        <v>0</v>
      </c>
      <c r="W220" s="7">
        <f t="shared" si="65"/>
        <v>1.0569826291901947E-3</v>
      </c>
      <c r="X220" s="7">
        <f t="shared" si="66"/>
        <v>0</v>
      </c>
      <c r="Y220" s="7">
        <f t="shared" si="67"/>
        <v>0</v>
      </c>
      <c r="Z220" s="7">
        <f t="shared" si="68"/>
        <v>2.2885991680613648E-3</v>
      </c>
      <c r="AA220" s="7">
        <f t="shared" si="69"/>
        <v>3.0121891354211225E-4</v>
      </c>
      <c r="AC220" s="7">
        <f>IF(DAY($A220)=1,VLOOKUP($A220-1,$A$2:$L$1124,$Q$1,FALSE)/VLOOKUP($A220-1,$A$2:$N$1124,14,FALSE),AC219)</f>
        <v>0.79532242645897866</v>
      </c>
      <c r="AD220" s="7">
        <f>IF(DAY($A220)=1,VLOOKUP($A220-1,$A$2:$L$1124,$R$1,FALSE)/VLOOKUP($A220-1,$A$2:$N$1124,14,FALSE),AD219)</f>
        <v>4.6520598949885599E-3</v>
      </c>
      <c r="AE220" s="7">
        <f>IF(DAY($A220)=1,VLOOKUP($A220-1,$A$2:$L$1124,$S$1,FALSE)/VLOOKUP($A220-1,$A$2:$N$1124,14,FALSE),AE219)</f>
        <v>1.3790000086122012E-2</v>
      </c>
      <c r="AF220" s="7">
        <f>IF(DAY($A220)=1,VLOOKUP($A220-1,$A$2:$L$1124,$T$1,FALSE)/VLOOKUP($A220-1,$A$2:$N$1124,14,FALSE),AF219)</f>
        <v>0</v>
      </c>
      <c r="AG220" s="7">
        <f>IF(DAY($A220)=1,VLOOKUP($A220-1,$A$2:$L$1124,$U$1,FALSE)/VLOOKUP($A220-1,$A$2:$N$1124,14,FALSE),AG219)</f>
        <v>0.1825887128491171</v>
      </c>
      <c r="AH220" s="7">
        <f>IF(DAY($A220)=1,VLOOKUP($A220-1,$A$2:$L$1124,$V$1,FALSE)/VLOOKUP($A220-1,$A$2:$N$1124,14,FALSE),AH219)</f>
        <v>0</v>
      </c>
      <c r="AI220" s="7">
        <f>IF(DAY($A220)=1,VLOOKUP($A220-1,$A$2:$L$1124,$W$1,FALSE)/VLOOKUP($A220-1,$A$2:$N$1124,14,FALSE),AI219)</f>
        <v>1.0569826291901947E-3</v>
      </c>
      <c r="AJ220" s="7">
        <f>IF(DAY($A220)=1,VLOOKUP($A220-1,$A$2:$L$1124,$X$1,FALSE)/VLOOKUP($A220-1,$A$2:$N$1124,14,FALSE),AJ219)</f>
        <v>0</v>
      </c>
      <c r="AK220" s="7">
        <f>IF(DAY($A220)=1,VLOOKUP($A220-1,$A$2:$L$1124,$Y$1,FALSE)/VLOOKUP($A220-1,$A$2:$N$1124,14,FALSE),AK219)</f>
        <v>0</v>
      </c>
      <c r="AL220" s="7">
        <f>IF(DAY($A220)=1,VLOOKUP($A220-1,$A$2:$L$1124,$Z$1,FALSE)/VLOOKUP($A220-1,$A$2:$N$1124,14,FALSE),AL219)</f>
        <v>2.2885991680613648E-3</v>
      </c>
      <c r="AM220" s="7">
        <f>IF(DAY($A220)=1,VLOOKUP($A220-1,$A$2:$L$1124,$AA$1,FALSE)/VLOOKUP($A220-1,$A$2:$N$1124,14,FALSE),AM219)</f>
        <v>3.0121891354211225E-4</v>
      </c>
      <c r="AO220" s="12">
        <f>VLOOKUP($A220,BTC!$A$1:$G$1853,5,FALSE)</f>
        <v>575.04</v>
      </c>
      <c r="AP220" s="12">
        <f>VLOOKUP($A220,XRP!$A$1:$G$1853,5,FALSE)</f>
        <v>6.4469999999999996E-3</v>
      </c>
      <c r="AQ220" s="12">
        <f>VLOOKUP($A220,LTC!$A$1:$G$1853,5,FALSE)</f>
        <v>3.73</v>
      </c>
      <c r="AR220" s="12">
        <f>VLOOKUP($A220,ETC!$A$1:$G$1853,5,FALSE)</f>
        <v>2.59</v>
      </c>
      <c r="AS220" s="12">
        <f>VLOOKUP($A220,ETH!$A$1:$G$1853,5,FALSE)</f>
        <v>10.93</v>
      </c>
      <c r="AT220" s="12">
        <f>VLOOKUP($A220,BCH!$A$1:$G$1853,5,FALSE)</f>
        <v>0</v>
      </c>
      <c r="AU220" s="12">
        <f>VLOOKUP($A220,XMR!$A$1:$G$1853,5,FALSE)</f>
        <v>1.79</v>
      </c>
      <c r="AV220" s="12">
        <f>VLOOKUP($A220,ZEC!$A$1:$G$1853,5,FALSE)</f>
        <v>0</v>
      </c>
      <c r="AW220" s="12">
        <f>VLOOKUP($A220,EOS!$A$1:$G$1853,5,FALSE)</f>
        <v>0</v>
      </c>
      <c r="AX220" s="12">
        <f>VLOOKUP($A220,DASH!$A$1:$G$1853,5,FALSE)</f>
        <v>9.7200000000000006</v>
      </c>
      <c r="AY220" s="12">
        <f>VLOOKUP($A220,XLM!$A$1:$G$1853,5,FALSE)</f>
        <v>1.9E-3</v>
      </c>
      <c r="BA220" s="24">
        <v>1</v>
      </c>
      <c r="BB220" s="24">
        <v>1</v>
      </c>
      <c r="BC220" s="24">
        <v>1</v>
      </c>
      <c r="BD220" s="24">
        <v>0</v>
      </c>
      <c r="BE220" s="24">
        <v>1</v>
      </c>
      <c r="BF220" s="24">
        <v>0</v>
      </c>
      <c r="BG220" s="24">
        <v>1</v>
      </c>
      <c r="BH220" s="24">
        <v>0</v>
      </c>
      <c r="BI220" s="24">
        <v>0</v>
      </c>
      <c r="BJ220" s="24">
        <v>1</v>
      </c>
      <c r="BK220" s="24">
        <v>1</v>
      </c>
      <c r="BM220" s="19">
        <f>IF(SUM(BA219:BK219)=SUM(BA220:BK220),BM219,BM219*SUMPRODUCT(BA220:BK220,AO220:AY220,Q220:AA220)/SUMPRODUCT(BA219:BK219,AO220:AY220,AC220:AM220))</f>
        <v>0.92135790630093795</v>
      </c>
      <c r="BN220" s="26">
        <f>SUMPRODUCT(AO220:AY220,BA220:BK220,Q220:AA220)/BM220</f>
        <v>498.62654246290629</v>
      </c>
      <c r="BO220">
        <f t="shared" si="70"/>
        <v>575.04</v>
      </c>
    </row>
    <row r="221" spans="1:67" x14ac:dyDescent="0.75">
      <c r="A221" s="3">
        <v>42588</v>
      </c>
      <c r="B221" s="46">
        <f>INDEX('Index Volume'!B:B,MATCH(Index_New!$A221,'Index Volume'!$A:$A,0))</f>
        <v>80797296</v>
      </c>
      <c r="C221" s="46">
        <f>INDEX('Index Volume'!C:C,MATCH(Index_New!$A221,'Index Volume'!$A:$A,0))</f>
        <v>2164530</v>
      </c>
      <c r="D221" s="46">
        <f>INDEX('Index Volume'!D:D,MATCH(Index_New!$A221,'Index Volume'!$A:$A,0))</f>
        <v>1371060</v>
      </c>
      <c r="E221" s="46">
        <f>INDEX('Index Volume'!E:E,MATCH(Index_New!$A221,'Index Volume'!$A:$A,0))</f>
        <v>0</v>
      </c>
      <c r="F221" s="46">
        <f>INDEX('Index Volume'!F:F,MATCH(Index_New!$A221,'Index Volume'!$A:$A,0))</f>
        <v>16712600</v>
      </c>
      <c r="G221" s="46">
        <f>INDEX('Index Volume'!G:G,MATCH(Index_New!$A221,'Index Volume'!$A:$A,0))</f>
        <v>0</v>
      </c>
      <c r="H221" s="46">
        <f>INDEX('Index Volume'!H:H,MATCH(Index_New!$A221,'Index Volume'!$A:$A,0))</f>
        <v>268046</v>
      </c>
      <c r="I221" s="46">
        <f>INDEX('Index Volume'!I:I,MATCH(Index_New!$A221,'Index Volume'!$A:$A,0))</f>
        <v>0</v>
      </c>
      <c r="J221" s="46">
        <f>INDEX('Index Volume'!J:J,MATCH(Index_New!$A221,'Index Volume'!$A:$A,0))</f>
        <v>0</v>
      </c>
      <c r="K221" s="46">
        <f>INDEX('Index Volume'!K:K,MATCH(Index_New!$A221,'Index Volume'!$A:$A,0))</f>
        <v>638130</v>
      </c>
      <c r="L221" s="46">
        <f>INDEX('Index Volume'!L:L,MATCH(Index_New!$A221,'Index Volume'!$A:$A,0))</f>
        <v>60717</v>
      </c>
      <c r="M221" s="46">
        <f t="shared" si="56"/>
        <v>102012379</v>
      </c>
      <c r="N221" s="1">
        <f t="shared" si="57"/>
        <v>102012379</v>
      </c>
      <c r="O221" t="b">
        <f t="shared" si="58"/>
        <v>1</v>
      </c>
      <c r="Q221" s="7">
        <f t="shared" si="59"/>
        <v>0.79532242645897866</v>
      </c>
      <c r="R221" s="7">
        <f t="shared" si="60"/>
        <v>4.6520598949885599E-3</v>
      </c>
      <c r="S221" s="7">
        <f t="shared" si="61"/>
        <v>1.3790000086122012E-2</v>
      </c>
      <c r="T221" s="7">
        <f t="shared" si="62"/>
        <v>0</v>
      </c>
      <c r="U221" s="7">
        <f t="shared" si="63"/>
        <v>0.1825887128491171</v>
      </c>
      <c r="V221" s="7">
        <f t="shared" si="64"/>
        <v>0</v>
      </c>
      <c r="W221" s="7">
        <f t="shared" si="65"/>
        <v>1.0569826291901947E-3</v>
      </c>
      <c r="X221" s="7">
        <f t="shared" si="66"/>
        <v>0</v>
      </c>
      <c r="Y221" s="7">
        <f t="shared" si="67"/>
        <v>0</v>
      </c>
      <c r="Z221" s="7">
        <f t="shared" si="68"/>
        <v>2.2885991680613648E-3</v>
      </c>
      <c r="AA221" s="7">
        <f t="shared" si="69"/>
        <v>3.0121891354211225E-4</v>
      </c>
      <c r="AC221" s="7">
        <f>IF(DAY($A221)=1,VLOOKUP($A221-1,$A$2:$L$1124,$Q$1,FALSE)/VLOOKUP($A221-1,$A$2:$N$1124,14,FALSE),AC220)</f>
        <v>0.79532242645897866</v>
      </c>
      <c r="AD221" s="7">
        <f>IF(DAY($A221)=1,VLOOKUP($A221-1,$A$2:$L$1124,$R$1,FALSE)/VLOOKUP($A221-1,$A$2:$N$1124,14,FALSE),AD220)</f>
        <v>4.6520598949885599E-3</v>
      </c>
      <c r="AE221" s="7">
        <f>IF(DAY($A221)=1,VLOOKUP($A221-1,$A$2:$L$1124,$S$1,FALSE)/VLOOKUP($A221-1,$A$2:$N$1124,14,FALSE),AE220)</f>
        <v>1.3790000086122012E-2</v>
      </c>
      <c r="AF221" s="7">
        <f>IF(DAY($A221)=1,VLOOKUP($A221-1,$A$2:$L$1124,$T$1,FALSE)/VLOOKUP($A221-1,$A$2:$N$1124,14,FALSE),AF220)</f>
        <v>0</v>
      </c>
      <c r="AG221" s="7">
        <f>IF(DAY($A221)=1,VLOOKUP($A221-1,$A$2:$L$1124,$U$1,FALSE)/VLOOKUP($A221-1,$A$2:$N$1124,14,FALSE),AG220)</f>
        <v>0.1825887128491171</v>
      </c>
      <c r="AH221" s="7">
        <f>IF(DAY($A221)=1,VLOOKUP($A221-1,$A$2:$L$1124,$V$1,FALSE)/VLOOKUP($A221-1,$A$2:$N$1124,14,FALSE),AH220)</f>
        <v>0</v>
      </c>
      <c r="AI221" s="7">
        <f>IF(DAY($A221)=1,VLOOKUP($A221-1,$A$2:$L$1124,$W$1,FALSE)/VLOOKUP($A221-1,$A$2:$N$1124,14,FALSE),AI220)</f>
        <v>1.0569826291901947E-3</v>
      </c>
      <c r="AJ221" s="7">
        <f>IF(DAY($A221)=1,VLOOKUP($A221-1,$A$2:$L$1124,$X$1,FALSE)/VLOOKUP($A221-1,$A$2:$N$1124,14,FALSE),AJ220)</f>
        <v>0</v>
      </c>
      <c r="AK221" s="7">
        <f>IF(DAY($A221)=1,VLOOKUP($A221-1,$A$2:$L$1124,$Y$1,FALSE)/VLOOKUP($A221-1,$A$2:$N$1124,14,FALSE),AK220)</f>
        <v>0</v>
      </c>
      <c r="AL221" s="7">
        <f>IF(DAY($A221)=1,VLOOKUP($A221-1,$A$2:$L$1124,$Z$1,FALSE)/VLOOKUP($A221-1,$A$2:$N$1124,14,FALSE),AL220)</f>
        <v>2.2885991680613648E-3</v>
      </c>
      <c r="AM221" s="7">
        <f>IF(DAY($A221)=1,VLOOKUP($A221-1,$A$2:$L$1124,$AA$1,FALSE)/VLOOKUP($A221-1,$A$2:$N$1124,14,FALSE),AM220)</f>
        <v>3.0121891354211225E-4</v>
      </c>
      <c r="AO221" s="12">
        <f>VLOOKUP($A221,BTC!$A$1:$G$1853,5,FALSE)</f>
        <v>587.78</v>
      </c>
      <c r="AP221" s="12">
        <f>VLOOKUP($A221,XRP!$A$1:$G$1853,5,FALSE)</f>
        <v>6.3369999999999998E-3</v>
      </c>
      <c r="AQ221" s="12">
        <f>VLOOKUP($A221,LTC!$A$1:$G$1853,5,FALSE)</f>
        <v>3.76</v>
      </c>
      <c r="AR221" s="12">
        <f>VLOOKUP($A221,ETC!$A$1:$G$1853,5,FALSE)</f>
        <v>2.7</v>
      </c>
      <c r="AS221" s="12">
        <f>VLOOKUP($A221,ETH!$A$1:$G$1853,5,FALSE)</f>
        <v>10.88</v>
      </c>
      <c r="AT221" s="12">
        <f>VLOOKUP($A221,BCH!$A$1:$G$1853,5,FALSE)</f>
        <v>0</v>
      </c>
      <c r="AU221" s="12">
        <f>VLOOKUP($A221,XMR!$A$1:$G$1853,5,FALSE)</f>
        <v>1.88</v>
      </c>
      <c r="AV221" s="12">
        <f>VLOOKUP($A221,ZEC!$A$1:$G$1853,5,FALSE)</f>
        <v>0</v>
      </c>
      <c r="AW221" s="12">
        <f>VLOOKUP($A221,EOS!$A$1:$G$1853,5,FALSE)</f>
        <v>0</v>
      </c>
      <c r="AX221" s="12">
        <f>VLOOKUP($A221,DASH!$A$1:$G$1853,5,FALSE)</f>
        <v>10.55</v>
      </c>
      <c r="AY221" s="12">
        <f>VLOOKUP($A221,XLM!$A$1:$G$1853,5,FALSE)</f>
        <v>1.9559999999999998E-3</v>
      </c>
      <c r="BA221" s="24">
        <v>1</v>
      </c>
      <c r="BB221" s="24">
        <v>1</v>
      </c>
      <c r="BC221" s="24">
        <v>1</v>
      </c>
      <c r="BD221" s="24">
        <v>0</v>
      </c>
      <c r="BE221" s="24">
        <v>1</v>
      </c>
      <c r="BF221" s="24">
        <v>0</v>
      </c>
      <c r="BG221" s="24">
        <v>1</v>
      </c>
      <c r="BH221" s="24">
        <v>0</v>
      </c>
      <c r="BI221" s="24">
        <v>0</v>
      </c>
      <c r="BJ221" s="24">
        <v>1</v>
      </c>
      <c r="BK221" s="24">
        <v>1</v>
      </c>
      <c r="BM221" s="19">
        <f>IF(SUM(BA220:BK220)=SUM(BA221:BK221),BM220,BM220*SUMPRODUCT(BA221:BK221,AO221:AY221,Q221:AA221)/SUMPRODUCT(BA220:BK220,AO221:AY221,AC221:AM221))</f>
        <v>0.92135790630093795</v>
      </c>
      <c r="BN221" s="26">
        <f>SUMPRODUCT(AO221:AY221,BA221:BK221,Q221:AA221)/BM221</f>
        <v>509.61650204222741</v>
      </c>
      <c r="BO221">
        <f t="shared" si="70"/>
        <v>587.78</v>
      </c>
    </row>
    <row r="222" spans="1:67" x14ac:dyDescent="0.75">
      <c r="A222" s="4">
        <v>42589</v>
      </c>
      <c r="B222" s="46">
        <f>INDEX('Index Volume'!B:B,MATCH(Index_New!$A222,'Index Volume'!$A:$A,0))</f>
        <v>82398400</v>
      </c>
      <c r="C222" s="46">
        <f>INDEX('Index Volume'!C:C,MATCH(Index_New!$A222,'Index Volume'!$A:$A,0))</f>
        <v>1303100</v>
      </c>
      <c r="D222" s="46">
        <f>INDEX('Index Volume'!D:D,MATCH(Index_New!$A222,'Index Volume'!$A:$A,0))</f>
        <v>1335400</v>
      </c>
      <c r="E222" s="46">
        <f>INDEX('Index Volume'!E:E,MATCH(Index_New!$A222,'Index Volume'!$A:$A,0))</f>
        <v>0</v>
      </c>
      <c r="F222" s="46">
        <f>INDEX('Index Volume'!F:F,MATCH(Index_New!$A222,'Index Volume'!$A:$A,0))</f>
        <v>16551000</v>
      </c>
      <c r="G222" s="46">
        <f>INDEX('Index Volume'!G:G,MATCH(Index_New!$A222,'Index Volume'!$A:$A,0))</f>
        <v>0</v>
      </c>
      <c r="H222" s="46">
        <f>INDEX('Index Volume'!H:H,MATCH(Index_New!$A222,'Index Volume'!$A:$A,0))</f>
        <v>268531</v>
      </c>
      <c r="I222" s="46">
        <f>INDEX('Index Volume'!I:I,MATCH(Index_New!$A222,'Index Volume'!$A:$A,0))</f>
        <v>0</v>
      </c>
      <c r="J222" s="46">
        <f>INDEX('Index Volume'!J:J,MATCH(Index_New!$A222,'Index Volume'!$A:$A,0))</f>
        <v>0</v>
      </c>
      <c r="K222" s="46">
        <f>INDEX('Index Volume'!K:K,MATCH(Index_New!$A222,'Index Volume'!$A:$A,0))</f>
        <v>458848</v>
      </c>
      <c r="L222" s="46">
        <f>INDEX('Index Volume'!L:L,MATCH(Index_New!$A222,'Index Volume'!$A:$A,0))</f>
        <v>18833</v>
      </c>
      <c r="M222" s="46">
        <f t="shared" si="56"/>
        <v>102334112</v>
      </c>
      <c r="N222" s="1">
        <f t="shared" si="57"/>
        <v>102334112</v>
      </c>
      <c r="O222" t="b">
        <f t="shared" si="58"/>
        <v>1</v>
      </c>
      <c r="Q222" s="7">
        <f t="shared" si="59"/>
        <v>0.79532242645897866</v>
      </c>
      <c r="R222" s="7">
        <f t="shared" si="60"/>
        <v>4.6520598949885599E-3</v>
      </c>
      <c r="S222" s="7">
        <f t="shared" si="61"/>
        <v>1.3790000086122012E-2</v>
      </c>
      <c r="T222" s="7">
        <f t="shared" si="62"/>
        <v>0</v>
      </c>
      <c r="U222" s="7">
        <f t="shared" si="63"/>
        <v>0.1825887128491171</v>
      </c>
      <c r="V222" s="7">
        <f t="shared" si="64"/>
        <v>0</v>
      </c>
      <c r="W222" s="7">
        <f t="shared" si="65"/>
        <v>1.0569826291901947E-3</v>
      </c>
      <c r="X222" s="7">
        <f t="shared" si="66"/>
        <v>0</v>
      </c>
      <c r="Y222" s="7">
        <f t="shared" si="67"/>
        <v>0</v>
      </c>
      <c r="Z222" s="7">
        <f t="shared" si="68"/>
        <v>2.2885991680613648E-3</v>
      </c>
      <c r="AA222" s="7">
        <f t="shared" si="69"/>
        <v>3.0121891354211225E-4</v>
      </c>
      <c r="AC222" s="7">
        <f>IF(DAY($A222)=1,VLOOKUP($A222-1,$A$2:$L$1124,$Q$1,FALSE)/VLOOKUP($A222-1,$A$2:$N$1124,14,FALSE),AC221)</f>
        <v>0.79532242645897866</v>
      </c>
      <c r="AD222" s="7">
        <f>IF(DAY($A222)=1,VLOOKUP($A222-1,$A$2:$L$1124,$R$1,FALSE)/VLOOKUP($A222-1,$A$2:$N$1124,14,FALSE),AD221)</f>
        <v>4.6520598949885599E-3</v>
      </c>
      <c r="AE222" s="7">
        <f>IF(DAY($A222)=1,VLOOKUP($A222-1,$A$2:$L$1124,$S$1,FALSE)/VLOOKUP($A222-1,$A$2:$N$1124,14,FALSE),AE221)</f>
        <v>1.3790000086122012E-2</v>
      </c>
      <c r="AF222" s="7">
        <f>IF(DAY($A222)=1,VLOOKUP($A222-1,$A$2:$L$1124,$T$1,FALSE)/VLOOKUP($A222-1,$A$2:$N$1124,14,FALSE),AF221)</f>
        <v>0</v>
      </c>
      <c r="AG222" s="7">
        <f>IF(DAY($A222)=1,VLOOKUP($A222-1,$A$2:$L$1124,$U$1,FALSE)/VLOOKUP($A222-1,$A$2:$N$1124,14,FALSE),AG221)</f>
        <v>0.1825887128491171</v>
      </c>
      <c r="AH222" s="7">
        <f>IF(DAY($A222)=1,VLOOKUP($A222-1,$A$2:$L$1124,$V$1,FALSE)/VLOOKUP($A222-1,$A$2:$N$1124,14,FALSE),AH221)</f>
        <v>0</v>
      </c>
      <c r="AI222" s="7">
        <f>IF(DAY($A222)=1,VLOOKUP($A222-1,$A$2:$L$1124,$W$1,FALSE)/VLOOKUP($A222-1,$A$2:$N$1124,14,FALSE),AI221)</f>
        <v>1.0569826291901947E-3</v>
      </c>
      <c r="AJ222" s="7">
        <f>IF(DAY($A222)=1,VLOOKUP($A222-1,$A$2:$L$1124,$X$1,FALSE)/VLOOKUP($A222-1,$A$2:$N$1124,14,FALSE),AJ221)</f>
        <v>0</v>
      </c>
      <c r="AK222" s="7">
        <f>IF(DAY($A222)=1,VLOOKUP($A222-1,$A$2:$L$1124,$Y$1,FALSE)/VLOOKUP($A222-1,$A$2:$N$1124,14,FALSE),AK221)</f>
        <v>0</v>
      </c>
      <c r="AL222" s="7">
        <f>IF(DAY($A222)=1,VLOOKUP($A222-1,$A$2:$L$1124,$Z$1,FALSE)/VLOOKUP($A222-1,$A$2:$N$1124,14,FALSE),AL221)</f>
        <v>2.2885991680613648E-3</v>
      </c>
      <c r="AM222" s="7">
        <f>IF(DAY($A222)=1,VLOOKUP($A222-1,$A$2:$L$1124,$AA$1,FALSE)/VLOOKUP($A222-1,$A$2:$N$1124,14,FALSE),AM221)</f>
        <v>3.0121891354211225E-4</v>
      </c>
      <c r="AO222" s="12">
        <f>VLOOKUP($A222,BTC!$A$1:$G$1853,5,FALSE)</f>
        <v>592.69000000000005</v>
      </c>
      <c r="AP222" s="12">
        <f>VLOOKUP($A222,XRP!$A$1:$G$1853,5,FALSE)</f>
        <v>6.1780000000000003E-3</v>
      </c>
      <c r="AQ222" s="12">
        <f>VLOOKUP($A222,LTC!$A$1:$G$1853,5,FALSE)</f>
        <v>3.78</v>
      </c>
      <c r="AR222" s="12">
        <f>VLOOKUP($A222,ETC!$A$1:$G$1853,5,FALSE)</f>
        <v>2.15</v>
      </c>
      <c r="AS222" s="12">
        <f>VLOOKUP($A222,ETH!$A$1:$G$1853,5,FALSE)</f>
        <v>10.91</v>
      </c>
      <c r="AT222" s="12">
        <f>VLOOKUP($A222,BCH!$A$1:$G$1853,5,FALSE)</f>
        <v>0</v>
      </c>
      <c r="AU222" s="12">
        <f>VLOOKUP($A222,XMR!$A$1:$G$1853,5,FALSE)</f>
        <v>1.9</v>
      </c>
      <c r="AV222" s="12">
        <f>VLOOKUP($A222,ZEC!$A$1:$G$1853,5,FALSE)</f>
        <v>0</v>
      </c>
      <c r="AW222" s="12">
        <f>VLOOKUP($A222,EOS!$A$1:$G$1853,5,FALSE)</f>
        <v>0</v>
      </c>
      <c r="AX222" s="12">
        <f>VLOOKUP($A222,DASH!$A$1:$G$1853,5,FALSE)</f>
        <v>10.35</v>
      </c>
      <c r="AY222" s="12">
        <f>VLOOKUP($A222,XLM!$A$1:$G$1853,5,FALSE)</f>
        <v>1.8879999999999999E-3</v>
      </c>
      <c r="BA222" s="24">
        <v>1</v>
      </c>
      <c r="BB222" s="24">
        <v>1</v>
      </c>
      <c r="BC222" s="24">
        <v>1</v>
      </c>
      <c r="BD222" s="24">
        <v>0</v>
      </c>
      <c r="BE222" s="24">
        <v>1</v>
      </c>
      <c r="BF222" s="24">
        <v>0</v>
      </c>
      <c r="BG222" s="24">
        <v>1</v>
      </c>
      <c r="BH222" s="24">
        <v>0</v>
      </c>
      <c r="BI222" s="24">
        <v>0</v>
      </c>
      <c r="BJ222" s="24">
        <v>1</v>
      </c>
      <c r="BK222" s="24">
        <v>1</v>
      </c>
      <c r="BM222" s="19">
        <f>IF(SUM(BA221:BK221)=SUM(BA222:BK222),BM221,BM221*SUMPRODUCT(BA222:BK222,AO222:AY222,Q222:AA222)/SUMPRODUCT(BA221:BK221,AO222:AY222,AC222:AM222))</f>
        <v>0.92135790630093795</v>
      </c>
      <c r="BN222" s="26">
        <f>SUMPRODUCT(AO222:AY222,BA222:BK222,Q222:AA222)/BM222</f>
        <v>513.86061739438048</v>
      </c>
      <c r="BO222">
        <f t="shared" si="70"/>
        <v>592.69000000000005</v>
      </c>
    </row>
    <row r="223" spans="1:67" x14ac:dyDescent="0.75">
      <c r="A223" s="3">
        <v>42590</v>
      </c>
      <c r="B223" s="46">
        <f>INDEX('Index Volume'!B:B,MATCH(Index_New!$A223,'Index Volume'!$A:$A,0))</f>
        <v>61194100</v>
      </c>
      <c r="C223" s="46">
        <f>INDEX('Index Volume'!C:C,MATCH(Index_New!$A223,'Index Volume'!$A:$A,0))</f>
        <v>722628</v>
      </c>
      <c r="D223" s="46">
        <f>INDEX('Index Volume'!D:D,MATCH(Index_New!$A223,'Index Volume'!$A:$A,0))</f>
        <v>1379300</v>
      </c>
      <c r="E223" s="46">
        <f>INDEX('Index Volume'!E:E,MATCH(Index_New!$A223,'Index Volume'!$A:$A,0))</f>
        <v>0</v>
      </c>
      <c r="F223" s="46">
        <f>INDEX('Index Volume'!F:F,MATCH(Index_New!$A223,'Index Volume'!$A:$A,0))</f>
        <v>14956700</v>
      </c>
      <c r="G223" s="46">
        <f>INDEX('Index Volume'!G:G,MATCH(Index_New!$A223,'Index Volume'!$A:$A,0))</f>
        <v>0</v>
      </c>
      <c r="H223" s="46">
        <f>INDEX('Index Volume'!H:H,MATCH(Index_New!$A223,'Index Volume'!$A:$A,0))</f>
        <v>199176</v>
      </c>
      <c r="I223" s="46">
        <f>INDEX('Index Volume'!I:I,MATCH(Index_New!$A223,'Index Volume'!$A:$A,0))</f>
        <v>0</v>
      </c>
      <c r="J223" s="46">
        <f>INDEX('Index Volume'!J:J,MATCH(Index_New!$A223,'Index Volume'!$A:$A,0))</f>
        <v>0</v>
      </c>
      <c r="K223" s="46">
        <f>INDEX('Index Volume'!K:K,MATCH(Index_New!$A223,'Index Volume'!$A:$A,0))</f>
        <v>453814</v>
      </c>
      <c r="L223" s="46">
        <f>INDEX('Index Volume'!L:L,MATCH(Index_New!$A223,'Index Volume'!$A:$A,0))</f>
        <v>26338</v>
      </c>
      <c r="M223" s="46">
        <f t="shared" si="56"/>
        <v>78932056</v>
      </c>
      <c r="N223" s="1">
        <f t="shared" si="57"/>
        <v>78932056</v>
      </c>
      <c r="O223" t="b">
        <f t="shared" si="58"/>
        <v>1</v>
      </c>
      <c r="Q223" s="7">
        <f t="shared" si="59"/>
        <v>0.79532242645897866</v>
      </c>
      <c r="R223" s="7">
        <f t="shared" si="60"/>
        <v>4.6520598949885599E-3</v>
      </c>
      <c r="S223" s="7">
        <f t="shared" si="61"/>
        <v>1.3790000086122012E-2</v>
      </c>
      <c r="T223" s="7">
        <f t="shared" si="62"/>
        <v>0</v>
      </c>
      <c r="U223" s="7">
        <f t="shared" si="63"/>
        <v>0.1825887128491171</v>
      </c>
      <c r="V223" s="7">
        <f t="shared" si="64"/>
        <v>0</v>
      </c>
      <c r="W223" s="7">
        <f t="shared" si="65"/>
        <v>1.0569826291901947E-3</v>
      </c>
      <c r="X223" s="7">
        <f t="shared" si="66"/>
        <v>0</v>
      </c>
      <c r="Y223" s="7">
        <f t="shared" si="67"/>
        <v>0</v>
      </c>
      <c r="Z223" s="7">
        <f t="shared" si="68"/>
        <v>2.2885991680613648E-3</v>
      </c>
      <c r="AA223" s="7">
        <f t="shared" si="69"/>
        <v>3.0121891354211225E-4</v>
      </c>
      <c r="AC223" s="7">
        <f>IF(DAY($A223)=1,VLOOKUP($A223-1,$A$2:$L$1124,$Q$1,FALSE)/VLOOKUP($A223-1,$A$2:$N$1124,14,FALSE),AC222)</f>
        <v>0.79532242645897866</v>
      </c>
      <c r="AD223" s="7">
        <f>IF(DAY($A223)=1,VLOOKUP($A223-1,$A$2:$L$1124,$R$1,FALSE)/VLOOKUP($A223-1,$A$2:$N$1124,14,FALSE),AD222)</f>
        <v>4.6520598949885599E-3</v>
      </c>
      <c r="AE223" s="7">
        <f>IF(DAY($A223)=1,VLOOKUP($A223-1,$A$2:$L$1124,$S$1,FALSE)/VLOOKUP($A223-1,$A$2:$N$1124,14,FALSE),AE222)</f>
        <v>1.3790000086122012E-2</v>
      </c>
      <c r="AF223" s="7">
        <f>IF(DAY($A223)=1,VLOOKUP($A223-1,$A$2:$L$1124,$T$1,FALSE)/VLOOKUP($A223-1,$A$2:$N$1124,14,FALSE),AF222)</f>
        <v>0</v>
      </c>
      <c r="AG223" s="7">
        <f>IF(DAY($A223)=1,VLOOKUP($A223-1,$A$2:$L$1124,$U$1,FALSE)/VLOOKUP($A223-1,$A$2:$N$1124,14,FALSE),AG222)</f>
        <v>0.1825887128491171</v>
      </c>
      <c r="AH223" s="7">
        <f>IF(DAY($A223)=1,VLOOKUP($A223-1,$A$2:$L$1124,$V$1,FALSE)/VLOOKUP($A223-1,$A$2:$N$1124,14,FALSE),AH222)</f>
        <v>0</v>
      </c>
      <c r="AI223" s="7">
        <f>IF(DAY($A223)=1,VLOOKUP($A223-1,$A$2:$L$1124,$W$1,FALSE)/VLOOKUP($A223-1,$A$2:$N$1124,14,FALSE),AI222)</f>
        <v>1.0569826291901947E-3</v>
      </c>
      <c r="AJ223" s="7">
        <f>IF(DAY($A223)=1,VLOOKUP($A223-1,$A$2:$L$1124,$X$1,FALSE)/VLOOKUP($A223-1,$A$2:$N$1124,14,FALSE),AJ222)</f>
        <v>0</v>
      </c>
      <c r="AK223" s="7">
        <f>IF(DAY($A223)=1,VLOOKUP($A223-1,$A$2:$L$1124,$Y$1,FALSE)/VLOOKUP($A223-1,$A$2:$N$1124,14,FALSE),AK222)</f>
        <v>0</v>
      </c>
      <c r="AL223" s="7">
        <f>IF(DAY($A223)=1,VLOOKUP($A223-1,$A$2:$L$1124,$Z$1,FALSE)/VLOOKUP($A223-1,$A$2:$N$1124,14,FALSE),AL222)</f>
        <v>2.2885991680613648E-3</v>
      </c>
      <c r="AM223" s="7">
        <f>IF(DAY($A223)=1,VLOOKUP($A223-1,$A$2:$L$1124,$AA$1,FALSE)/VLOOKUP($A223-1,$A$2:$N$1124,14,FALSE),AM222)</f>
        <v>3.0121891354211225E-4</v>
      </c>
      <c r="AO223" s="12">
        <f>VLOOKUP($A223,BTC!$A$1:$G$1853,5,FALSE)</f>
        <v>591.04999999999995</v>
      </c>
      <c r="AP223" s="12">
        <f>VLOOKUP($A223,XRP!$A$1:$G$1853,5,FALSE)</f>
        <v>6.0270000000000002E-3</v>
      </c>
      <c r="AQ223" s="12">
        <f>VLOOKUP($A223,LTC!$A$1:$G$1853,5,FALSE)</f>
        <v>3.79</v>
      </c>
      <c r="AR223" s="12">
        <f>VLOOKUP($A223,ETC!$A$1:$G$1853,5,FALSE)</f>
        <v>2.19</v>
      </c>
      <c r="AS223" s="12">
        <f>VLOOKUP($A223,ETH!$A$1:$G$1853,5,FALSE)</f>
        <v>11.25</v>
      </c>
      <c r="AT223" s="12">
        <f>VLOOKUP($A223,BCH!$A$1:$G$1853,5,FALSE)</f>
        <v>0</v>
      </c>
      <c r="AU223" s="12">
        <f>VLOOKUP($A223,XMR!$A$1:$G$1853,5,FALSE)</f>
        <v>1.9</v>
      </c>
      <c r="AV223" s="12">
        <f>VLOOKUP($A223,ZEC!$A$1:$G$1853,5,FALSE)</f>
        <v>0</v>
      </c>
      <c r="AW223" s="12">
        <f>VLOOKUP($A223,EOS!$A$1:$G$1853,5,FALSE)</f>
        <v>0</v>
      </c>
      <c r="AX223" s="12">
        <f>VLOOKUP($A223,DASH!$A$1:$G$1853,5,FALSE)</f>
        <v>10.38</v>
      </c>
      <c r="AY223" s="12">
        <f>VLOOKUP($A223,XLM!$A$1:$G$1853,5,FALSE)</f>
        <v>1.848E-3</v>
      </c>
      <c r="BA223" s="24">
        <v>1</v>
      </c>
      <c r="BB223" s="24">
        <v>1</v>
      </c>
      <c r="BC223" s="24">
        <v>1</v>
      </c>
      <c r="BD223" s="24">
        <v>0</v>
      </c>
      <c r="BE223" s="24">
        <v>1</v>
      </c>
      <c r="BF223" s="24">
        <v>0</v>
      </c>
      <c r="BG223" s="24">
        <v>1</v>
      </c>
      <c r="BH223" s="24">
        <v>0</v>
      </c>
      <c r="BI223" s="24">
        <v>0</v>
      </c>
      <c r="BJ223" s="24">
        <v>1</v>
      </c>
      <c r="BK223" s="24">
        <v>1</v>
      </c>
      <c r="BM223" s="19">
        <f>IF(SUM(BA222:BK222)=SUM(BA223:BK223),BM222,BM222*SUMPRODUCT(BA223:BK223,AO223:AY223,Q223:AA223)/SUMPRODUCT(BA222:BK222,AO223:AY223,AC223:AM223))</f>
        <v>0.92135790630093795</v>
      </c>
      <c r="BN223" s="26">
        <f>SUMPRODUCT(AO223:AY223,BA223:BK223,Q223:AA223)/BM223</f>
        <v>512.51256061311881</v>
      </c>
      <c r="BO223">
        <f t="shared" si="70"/>
        <v>591.04999999999995</v>
      </c>
    </row>
    <row r="224" spans="1:67" x14ac:dyDescent="0.75">
      <c r="A224" s="4">
        <v>42591</v>
      </c>
      <c r="B224" s="46">
        <f>INDEX('Index Volume'!B:B,MATCH(Index_New!$A224,'Index Volume'!$A:$A,0))</f>
        <v>92228096</v>
      </c>
      <c r="C224" s="46">
        <f>INDEX('Index Volume'!C:C,MATCH(Index_New!$A224,'Index Volume'!$A:$A,0))</f>
        <v>1105300</v>
      </c>
      <c r="D224" s="46">
        <f>INDEX('Index Volume'!D:D,MATCH(Index_New!$A224,'Index Volume'!$A:$A,0))</f>
        <v>1878160</v>
      </c>
      <c r="E224" s="46">
        <f>INDEX('Index Volume'!E:E,MATCH(Index_New!$A224,'Index Volume'!$A:$A,0))</f>
        <v>0</v>
      </c>
      <c r="F224" s="46">
        <f>INDEX('Index Volume'!F:F,MATCH(Index_New!$A224,'Index Volume'!$A:$A,0))</f>
        <v>36656600</v>
      </c>
      <c r="G224" s="46">
        <f>INDEX('Index Volume'!G:G,MATCH(Index_New!$A224,'Index Volume'!$A:$A,0))</f>
        <v>0</v>
      </c>
      <c r="H224" s="46">
        <f>INDEX('Index Volume'!H:H,MATCH(Index_New!$A224,'Index Volume'!$A:$A,0))</f>
        <v>245059</v>
      </c>
      <c r="I224" s="46">
        <f>INDEX('Index Volume'!I:I,MATCH(Index_New!$A224,'Index Volume'!$A:$A,0))</f>
        <v>0</v>
      </c>
      <c r="J224" s="46">
        <f>INDEX('Index Volume'!J:J,MATCH(Index_New!$A224,'Index Volume'!$A:$A,0))</f>
        <v>0</v>
      </c>
      <c r="K224" s="46">
        <f>INDEX('Index Volume'!K:K,MATCH(Index_New!$A224,'Index Volume'!$A:$A,0))</f>
        <v>365466</v>
      </c>
      <c r="L224" s="46">
        <f>INDEX('Index Volume'!L:L,MATCH(Index_New!$A224,'Index Volume'!$A:$A,0))</f>
        <v>24533</v>
      </c>
      <c r="M224" s="46">
        <f t="shared" si="56"/>
        <v>132503214</v>
      </c>
      <c r="N224" s="1">
        <f t="shared" si="57"/>
        <v>132503214</v>
      </c>
      <c r="O224" t="b">
        <f t="shared" si="58"/>
        <v>1</v>
      </c>
      <c r="Q224" s="7">
        <f t="shared" si="59"/>
        <v>0.79532242645897866</v>
      </c>
      <c r="R224" s="7">
        <f t="shared" si="60"/>
        <v>4.6520598949885599E-3</v>
      </c>
      <c r="S224" s="7">
        <f t="shared" si="61"/>
        <v>1.3790000086122012E-2</v>
      </c>
      <c r="T224" s="7">
        <f t="shared" si="62"/>
        <v>0</v>
      </c>
      <c r="U224" s="7">
        <f t="shared" si="63"/>
        <v>0.1825887128491171</v>
      </c>
      <c r="V224" s="7">
        <f t="shared" si="64"/>
        <v>0</v>
      </c>
      <c r="W224" s="7">
        <f t="shared" si="65"/>
        <v>1.0569826291901947E-3</v>
      </c>
      <c r="X224" s="7">
        <f t="shared" si="66"/>
        <v>0</v>
      </c>
      <c r="Y224" s="7">
        <f t="shared" si="67"/>
        <v>0</v>
      </c>
      <c r="Z224" s="7">
        <f t="shared" si="68"/>
        <v>2.2885991680613648E-3</v>
      </c>
      <c r="AA224" s="7">
        <f t="shared" si="69"/>
        <v>3.0121891354211225E-4</v>
      </c>
      <c r="AC224" s="7">
        <f>IF(DAY($A224)=1,VLOOKUP($A224-1,$A$2:$L$1124,$Q$1,FALSE)/VLOOKUP($A224-1,$A$2:$N$1124,14,FALSE),AC223)</f>
        <v>0.79532242645897866</v>
      </c>
      <c r="AD224" s="7">
        <f>IF(DAY($A224)=1,VLOOKUP($A224-1,$A$2:$L$1124,$R$1,FALSE)/VLOOKUP($A224-1,$A$2:$N$1124,14,FALSE),AD223)</f>
        <v>4.6520598949885599E-3</v>
      </c>
      <c r="AE224" s="7">
        <f>IF(DAY($A224)=1,VLOOKUP($A224-1,$A$2:$L$1124,$S$1,FALSE)/VLOOKUP($A224-1,$A$2:$N$1124,14,FALSE),AE223)</f>
        <v>1.3790000086122012E-2</v>
      </c>
      <c r="AF224" s="7">
        <f>IF(DAY($A224)=1,VLOOKUP($A224-1,$A$2:$L$1124,$T$1,FALSE)/VLOOKUP($A224-1,$A$2:$N$1124,14,FALSE),AF223)</f>
        <v>0</v>
      </c>
      <c r="AG224" s="7">
        <f>IF(DAY($A224)=1,VLOOKUP($A224-1,$A$2:$L$1124,$U$1,FALSE)/VLOOKUP($A224-1,$A$2:$N$1124,14,FALSE),AG223)</f>
        <v>0.1825887128491171</v>
      </c>
      <c r="AH224" s="7">
        <f>IF(DAY($A224)=1,VLOOKUP($A224-1,$A$2:$L$1124,$V$1,FALSE)/VLOOKUP($A224-1,$A$2:$N$1124,14,FALSE),AH223)</f>
        <v>0</v>
      </c>
      <c r="AI224" s="7">
        <f>IF(DAY($A224)=1,VLOOKUP($A224-1,$A$2:$L$1124,$W$1,FALSE)/VLOOKUP($A224-1,$A$2:$N$1124,14,FALSE),AI223)</f>
        <v>1.0569826291901947E-3</v>
      </c>
      <c r="AJ224" s="7">
        <f>IF(DAY($A224)=1,VLOOKUP($A224-1,$A$2:$L$1124,$X$1,FALSE)/VLOOKUP($A224-1,$A$2:$N$1124,14,FALSE),AJ223)</f>
        <v>0</v>
      </c>
      <c r="AK224" s="7">
        <f>IF(DAY($A224)=1,VLOOKUP($A224-1,$A$2:$L$1124,$Y$1,FALSE)/VLOOKUP($A224-1,$A$2:$N$1124,14,FALSE),AK223)</f>
        <v>0</v>
      </c>
      <c r="AL224" s="7">
        <f>IF(DAY($A224)=1,VLOOKUP($A224-1,$A$2:$L$1124,$Z$1,FALSE)/VLOOKUP($A224-1,$A$2:$N$1124,14,FALSE),AL223)</f>
        <v>2.2885991680613648E-3</v>
      </c>
      <c r="AM224" s="7">
        <f>IF(DAY($A224)=1,VLOOKUP($A224-1,$A$2:$L$1124,$AA$1,FALSE)/VLOOKUP($A224-1,$A$2:$N$1124,14,FALSE),AM223)</f>
        <v>3.0121891354211225E-4</v>
      </c>
      <c r="AO224" s="12">
        <f>VLOOKUP($A224,BTC!$A$1:$G$1853,5,FALSE)</f>
        <v>587.79999999999995</v>
      </c>
      <c r="AP224" s="12">
        <f>VLOOKUP($A224,XRP!$A$1:$G$1853,5,FALSE)</f>
        <v>6.1630000000000001E-3</v>
      </c>
      <c r="AQ224" s="12">
        <f>VLOOKUP($A224,LTC!$A$1:$G$1853,5,FALSE)</f>
        <v>3.76</v>
      </c>
      <c r="AR224" s="12">
        <f>VLOOKUP($A224,ETC!$A$1:$G$1853,5,FALSE)</f>
        <v>1.95</v>
      </c>
      <c r="AS224" s="12">
        <f>VLOOKUP($A224,ETH!$A$1:$G$1853,5,FALSE)</f>
        <v>12.24</v>
      </c>
      <c r="AT224" s="12">
        <f>VLOOKUP($A224,BCH!$A$1:$G$1853,5,FALSE)</f>
        <v>0</v>
      </c>
      <c r="AU224" s="12">
        <f>VLOOKUP($A224,XMR!$A$1:$G$1853,5,FALSE)</f>
        <v>2.0499999999999998</v>
      </c>
      <c r="AV224" s="12">
        <f>VLOOKUP($A224,ZEC!$A$1:$G$1853,5,FALSE)</f>
        <v>0</v>
      </c>
      <c r="AW224" s="12">
        <f>VLOOKUP($A224,EOS!$A$1:$G$1853,5,FALSE)</f>
        <v>0</v>
      </c>
      <c r="AX224" s="12">
        <f>VLOOKUP($A224,DASH!$A$1:$G$1853,5,FALSE)</f>
        <v>10.3</v>
      </c>
      <c r="AY224" s="12">
        <f>VLOOKUP($A224,XLM!$A$1:$G$1853,5,FALSE)</f>
        <v>1.8710000000000001E-3</v>
      </c>
      <c r="BA224" s="24">
        <v>1</v>
      </c>
      <c r="BB224" s="24">
        <v>1</v>
      </c>
      <c r="BC224" s="24">
        <v>1</v>
      </c>
      <c r="BD224" s="24">
        <v>0</v>
      </c>
      <c r="BE224" s="24">
        <v>1</v>
      </c>
      <c r="BF224" s="24">
        <v>0</v>
      </c>
      <c r="BG224" s="24">
        <v>1</v>
      </c>
      <c r="BH224" s="24">
        <v>0</v>
      </c>
      <c r="BI224" s="24">
        <v>0</v>
      </c>
      <c r="BJ224" s="24">
        <v>1</v>
      </c>
      <c r="BK224" s="24">
        <v>1</v>
      </c>
      <c r="BM224" s="19">
        <f>IF(SUM(BA223:BK223)=SUM(BA224:BK224),BM223,BM223*SUMPRODUCT(BA224:BK224,AO224:AY224,Q224:AA224)/SUMPRODUCT(BA223:BK223,AO224:AY224,AC224:AM224))</f>
        <v>0.92135790630093795</v>
      </c>
      <c r="BN224" s="26">
        <f>SUMPRODUCT(AO224:AY224,BA224:BK224,Q224:AA224)/BM224</f>
        <v>509.90285525892273</v>
      </c>
      <c r="BO224">
        <f t="shared" si="70"/>
        <v>587.79999999999995</v>
      </c>
    </row>
    <row r="225" spans="1:67" x14ac:dyDescent="0.75">
      <c r="A225" s="3">
        <v>42592</v>
      </c>
      <c r="B225" s="46">
        <f>INDEX('Index Volume'!B:B,MATCH(Index_New!$A225,'Index Volume'!$A:$A,0))</f>
        <v>102905000</v>
      </c>
      <c r="C225" s="46">
        <f>INDEX('Index Volume'!C:C,MATCH(Index_New!$A225,'Index Volume'!$A:$A,0))</f>
        <v>865808</v>
      </c>
      <c r="D225" s="46">
        <f>INDEX('Index Volume'!D:D,MATCH(Index_New!$A225,'Index Volume'!$A:$A,0))</f>
        <v>1656370</v>
      </c>
      <c r="E225" s="46">
        <f>INDEX('Index Volume'!E:E,MATCH(Index_New!$A225,'Index Volume'!$A:$A,0))</f>
        <v>0</v>
      </c>
      <c r="F225" s="46">
        <f>INDEX('Index Volume'!F:F,MATCH(Index_New!$A225,'Index Volume'!$A:$A,0))</f>
        <v>28096300</v>
      </c>
      <c r="G225" s="46">
        <f>INDEX('Index Volume'!G:G,MATCH(Index_New!$A225,'Index Volume'!$A:$A,0))</f>
        <v>0</v>
      </c>
      <c r="H225" s="46">
        <f>INDEX('Index Volume'!H:H,MATCH(Index_New!$A225,'Index Volume'!$A:$A,0))</f>
        <v>210706</v>
      </c>
      <c r="I225" s="46">
        <f>INDEX('Index Volume'!I:I,MATCH(Index_New!$A225,'Index Volume'!$A:$A,0))</f>
        <v>0</v>
      </c>
      <c r="J225" s="46">
        <f>INDEX('Index Volume'!J:J,MATCH(Index_New!$A225,'Index Volume'!$A:$A,0))</f>
        <v>0</v>
      </c>
      <c r="K225" s="46">
        <f>INDEX('Index Volume'!K:K,MATCH(Index_New!$A225,'Index Volume'!$A:$A,0))</f>
        <v>357513</v>
      </c>
      <c r="L225" s="46">
        <f>INDEX('Index Volume'!L:L,MATCH(Index_New!$A225,'Index Volume'!$A:$A,0))</f>
        <v>34674</v>
      </c>
      <c r="M225" s="46">
        <f t="shared" si="56"/>
        <v>134126371</v>
      </c>
      <c r="N225" s="1">
        <f t="shared" si="57"/>
        <v>134126371</v>
      </c>
      <c r="O225" t="b">
        <f t="shared" si="58"/>
        <v>1</v>
      </c>
      <c r="Q225" s="7">
        <f t="shared" si="59"/>
        <v>0.79532242645897866</v>
      </c>
      <c r="R225" s="7">
        <f t="shared" si="60"/>
        <v>4.6520598949885599E-3</v>
      </c>
      <c r="S225" s="7">
        <f t="shared" si="61"/>
        <v>1.3790000086122012E-2</v>
      </c>
      <c r="T225" s="7">
        <f t="shared" si="62"/>
        <v>0</v>
      </c>
      <c r="U225" s="7">
        <f t="shared" si="63"/>
        <v>0.1825887128491171</v>
      </c>
      <c r="V225" s="7">
        <f t="shared" si="64"/>
        <v>0</v>
      </c>
      <c r="W225" s="7">
        <f t="shared" si="65"/>
        <v>1.0569826291901947E-3</v>
      </c>
      <c r="X225" s="7">
        <f t="shared" si="66"/>
        <v>0</v>
      </c>
      <c r="Y225" s="7">
        <f t="shared" si="67"/>
        <v>0</v>
      </c>
      <c r="Z225" s="7">
        <f t="shared" si="68"/>
        <v>2.2885991680613648E-3</v>
      </c>
      <c r="AA225" s="7">
        <f t="shared" si="69"/>
        <v>3.0121891354211225E-4</v>
      </c>
      <c r="AC225" s="7">
        <f>IF(DAY($A225)=1,VLOOKUP($A225-1,$A$2:$L$1124,$Q$1,FALSE)/VLOOKUP($A225-1,$A$2:$N$1124,14,FALSE),AC224)</f>
        <v>0.79532242645897866</v>
      </c>
      <c r="AD225" s="7">
        <f>IF(DAY($A225)=1,VLOOKUP($A225-1,$A$2:$L$1124,$R$1,FALSE)/VLOOKUP($A225-1,$A$2:$N$1124,14,FALSE),AD224)</f>
        <v>4.6520598949885599E-3</v>
      </c>
      <c r="AE225" s="7">
        <f>IF(DAY($A225)=1,VLOOKUP($A225-1,$A$2:$L$1124,$S$1,FALSE)/VLOOKUP($A225-1,$A$2:$N$1124,14,FALSE),AE224)</f>
        <v>1.3790000086122012E-2</v>
      </c>
      <c r="AF225" s="7">
        <f>IF(DAY($A225)=1,VLOOKUP($A225-1,$A$2:$L$1124,$T$1,FALSE)/VLOOKUP($A225-1,$A$2:$N$1124,14,FALSE),AF224)</f>
        <v>0</v>
      </c>
      <c r="AG225" s="7">
        <f>IF(DAY($A225)=1,VLOOKUP($A225-1,$A$2:$L$1124,$U$1,FALSE)/VLOOKUP($A225-1,$A$2:$N$1124,14,FALSE),AG224)</f>
        <v>0.1825887128491171</v>
      </c>
      <c r="AH225" s="7">
        <f>IF(DAY($A225)=1,VLOOKUP($A225-1,$A$2:$L$1124,$V$1,FALSE)/VLOOKUP($A225-1,$A$2:$N$1124,14,FALSE),AH224)</f>
        <v>0</v>
      </c>
      <c r="AI225" s="7">
        <f>IF(DAY($A225)=1,VLOOKUP($A225-1,$A$2:$L$1124,$W$1,FALSE)/VLOOKUP($A225-1,$A$2:$N$1124,14,FALSE),AI224)</f>
        <v>1.0569826291901947E-3</v>
      </c>
      <c r="AJ225" s="7">
        <f>IF(DAY($A225)=1,VLOOKUP($A225-1,$A$2:$L$1124,$X$1,FALSE)/VLOOKUP($A225-1,$A$2:$N$1124,14,FALSE),AJ224)</f>
        <v>0</v>
      </c>
      <c r="AK225" s="7">
        <f>IF(DAY($A225)=1,VLOOKUP($A225-1,$A$2:$L$1124,$Y$1,FALSE)/VLOOKUP($A225-1,$A$2:$N$1124,14,FALSE),AK224)</f>
        <v>0</v>
      </c>
      <c r="AL225" s="7">
        <f>IF(DAY($A225)=1,VLOOKUP($A225-1,$A$2:$L$1124,$Z$1,FALSE)/VLOOKUP($A225-1,$A$2:$N$1124,14,FALSE),AL224)</f>
        <v>2.2885991680613648E-3</v>
      </c>
      <c r="AM225" s="7">
        <f>IF(DAY($A225)=1,VLOOKUP($A225-1,$A$2:$L$1124,$AA$1,FALSE)/VLOOKUP($A225-1,$A$2:$N$1124,14,FALSE),AM224)</f>
        <v>3.0121891354211225E-4</v>
      </c>
      <c r="AO225" s="12">
        <f>VLOOKUP($A225,BTC!$A$1:$G$1853,5,FALSE)</f>
        <v>592.1</v>
      </c>
      <c r="AP225" s="12">
        <f>VLOOKUP($A225,XRP!$A$1:$G$1853,5,FALSE)</f>
        <v>6.1939999999999999E-3</v>
      </c>
      <c r="AQ225" s="12">
        <f>VLOOKUP($A225,LTC!$A$1:$G$1853,5,FALSE)</f>
        <v>3.72</v>
      </c>
      <c r="AR225" s="12">
        <f>VLOOKUP($A225,ETC!$A$1:$G$1853,5,FALSE)</f>
        <v>1.71</v>
      </c>
      <c r="AS225" s="12">
        <f>VLOOKUP($A225,ETH!$A$1:$G$1853,5,FALSE)</f>
        <v>12.14</v>
      </c>
      <c r="AT225" s="12">
        <f>VLOOKUP($A225,BCH!$A$1:$G$1853,5,FALSE)</f>
        <v>0</v>
      </c>
      <c r="AU225" s="12">
        <f>VLOOKUP($A225,XMR!$A$1:$G$1853,5,FALSE)</f>
        <v>2.0099999999999998</v>
      </c>
      <c r="AV225" s="12">
        <f>VLOOKUP($A225,ZEC!$A$1:$G$1853,5,FALSE)</f>
        <v>0</v>
      </c>
      <c r="AW225" s="12">
        <f>VLOOKUP($A225,EOS!$A$1:$G$1853,5,FALSE)</f>
        <v>0</v>
      </c>
      <c r="AX225" s="12">
        <f>VLOOKUP($A225,DASH!$A$1:$G$1853,5,FALSE)</f>
        <v>10.44</v>
      </c>
      <c r="AY225" s="12">
        <f>VLOOKUP($A225,XLM!$A$1:$G$1853,5,FALSE)</f>
        <v>1.892E-3</v>
      </c>
      <c r="BA225" s="24">
        <v>1</v>
      </c>
      <c r="BB225" s="24">
        <v>1</v>
      </c>
      <c r="BC225" s="24">
        <v>1</v>
      </c>
      <c r="BD225" s="24">
        <v>0</v>
      </c>
      <c r="BE225" s="24">
        <v>1</v>
      </c>
      <c r="BF225" s="24">
        <v>0</v>
      </c>
      <c r="BG225" s="24">
        <v>1</v>
      </c>
      <c r="BH225" s="24">
        <v>0</v>
      </c>
      <c r="BI225" s="24">
        <v>0</v>
      </c>
      <c r="BJ225" s="24">
        <v>1</v>
      </c>
      <c r="BK225" s="24">
        <v>1</v>
      </c>
      <c r="BM225" s="19">
        <f>IF(SUM(BA224:BK224)=SUM(BA225:BK225),BM224,BM224*SUMPRODUCT(BA225:BK225,AO225:AY225,Q225:AA225)/SUMPRODUCT(BA224:BK224,AO225:AY225,AC225:AM225))</f>
        <v>0.92135790630093795</v>
      </c>
      <c r="BN225" s="26">
        <f>SUMPRODUCT(AO225:AY225,BA225:BK225,Q225:AA225)/BM225</f>
        <v>513.59453057243775</v>
      </c>
      <c r="BO225">
        <f t="shared" si="70"/>
        <v>592.1</v>
      </c>
    </row>
    <row r="226" spans="1:67" x14ac:dyDescent="0.75">
      <c r="A226" s="4">
        <v>42593</v>
      </c>
      <c r="B226" s="46">
        <f>INDEX('Index Volume'!B:B,MATCH(Index_New!$A226,'Index Volume'!$A:$A,0))</f>
        <v>74514400</v>
      </c>
      <c r="C226" s="46">
        <f>INDEX('Index Volume'!C:C,MATCH(Index_New!$A226,'Index Volume'!$A:$A,0))</f>
        <v>407711</v>
      </c>
      <c r="D226" s="46">
        <f>INDEX('Index Volume'!D:D,MATCH(Index_New!$A226,'Index Volume'!$A:$A,0))</f>
        <v>2374230</v>
      </c>
      <c r="E226" s="46">
        <f>INDEX('Index Volume'!E:E,MATCH(Index_New!$A226,'Index Volume'!$A:$A,0))</f>
        <v>0</v>
      </c>
      <c r="F226" s="46">
        <f>INDEX('Index Volume'!F:F,MATCH(Index_New!$A226,'Index Volume'!$A:$A,0))</f>
        <v>17505000</v>
      </c>
      <c r="G226" s="46">
        <f>INDEX('Index Volume'!G:G,MATCH(Index_New!$A226,'Index Volume'!$A:$A,0))</f>
        <v>0</v>
      </c>
      <c r="H226" s="46">
        <f>INDEX('Index Volume'!H:H,MATCH(Index_New!$A226,'Index Volume'!$A:$A,0))</f>
        <v>129604</v>
      </c>
      <c r="I226" s="46">
        <f>INDEX('Index Volume'!I:I,MATCH(Index_New!$A226,'Index Volume'!$A:$A,0))</f>
        <v>0</v>
      </c>
      <c r="J226" s="46">
        <f>INDEX('Index Volume'!J:J,MATCH(Index_New!$A226,'Index Volume'!$A:$A,0))</f>
        <v>0</v>
      </c>
      <c r="K226" s="46">
        <f>INDEX('Index Volume'!K:K,MATCH(Index_New!$A226,'Index Volume'!$A:$A,0))</f>
        <v>534511</v>
      </c>
      <c r="L226" s="46">
        <f>INDEX('Index Volume'!L:L,MATCH(Index_New!$A226,'Index Volume'!$A:$A,0))</f>
        <v>24310</v>
      </c>
      <c r="M226" s="46">
        <f t="shared" si="56"/>
        <v>95489766</v>
      </c>
      <c r="N226" s="1">
        <f t="shared" si="57"/>
        <v>95489766</v>
      </c>
      <c r="O226" t="b">
        <f t="shared" si="58"/>
        <v>1</v>
      </c>
      <c r="Q226" s="7">
        <f t="shared" si="59"/>
        <v>0.79532242645897866</v>
      </c>
      <c r="R226" s="7">
        <f t="shared" si="60"/>
        <v>4.6520598949885599E-3</v>
      </c>
      <c r="S226" s="7">
        <f t="shared" si="61"/>
        <v>1.3790000086122012E-2</v>
      </c>
      <c r="T226" s="7">
        <f t="shared" si="62"/>
        <v>0</v>
      </c>
      <c r="U226" s="7">
        <f t="shared" si="63"/>
        <v>0.1825887128491171</v>
      </c>
      <c r="V226" s="7">
        <f t="shared" si="64"/>
        <v>0</v>
      </c>
      <c r="W226" s="7">
        <f t="shared" si="65"/>
        <v>1.0569826291901947E-3</v>
      </c>
      <c r="X226" s="7">
        <f t="shared" si="66"/>
        <v>0</v>
      </c>
      <c r="Y226" s="7">
        <f t="shared" si="67"/>
        <v>0</v>
      </c>
      <c r="Z226" s="7">
        <f t="shared" si="68"/>
        <v>2.2885991680613648E-3</v>
      </c>
      <c r="AA226" s="7">
        <f t="shared" si="69"/>
        <v>3.0121891354211225E-4</v>
      </c>
      <c r="AC226" s="7">
        <f>IF(DAY($A226)=1,VLOOKUP($A226-1,$A$2:$L$1124,$Q$1,FALSE)/VLOOKUP($A226-1,$A$2:$N$1124,14,FALSE),AC225)</f>
        <v>0.79532242645897866</v>
      </c>
      <c r="AD226" s="7">
        <f>IF(DAY($A226)=1,VLOOKUP($A226-1,$A$2:$L$1124,$R$1,FALSE)/VLOOKUP($A226-1,$A$2:$N$1124,14,FALSE),AD225)</f>
        <v>4.6520598949885599E-3</v>
      </c>
      <c r="AE226" s="7">
        <f>IF(DAY($A226)=1,VLOOKUP($A226-1,$A$2:$L$1124,$S$1,FALSE)/VLOOKUP($A226-1,$A$2:$N$1124,14,FALSE),AE225)</f>
        <v>1.3790000086122012E-2</v>
      </c>
      <c r="AF226" s="7">
        <f>IF(DAY($A226)=1,VLOOKUP($A226-1,$A$2:$L$1124,$T$1,FALSE)/VLOOKUP($A226-1,$A$2:$N$1124,14,FALSE),AF225)</f>
        <v>0</v>
      </c>
      <c r="AG226" s="7">
        <f>IF(DAY($A226)=1,VLOOKUP($A226-1,$A$2:$L$1124,$U$1,FALSE)/VLOOKUP($A226-1,$A$2:$N$1124,14,FALSE),AG225)</f>
        <v>0.1825887128491171</v>
      </c>
      <c r="AH226" s="7">
        <f>IF(DAY($A226)=1,VLOOKUP($A226-1,$A$2:$L$1124,$V$1,FALSE)/VLOOKUP($A226-1,$A$2:$N$1124,14,FALSE),AH225)</f>
        <v>0</v>
      </c>
      <c r="AI226" s="7">
        <f>IF(DAY($A226)=1,VLOOKUP($A226-1,$A$2:$L$1124,$W$1,FALSE)/VLOOKUP($A226-1,$A$2:$N$1124,14,FALSE),AI225)</f>
        <v>1.0569826291901947E-3</v>
      </c>
      <c r="AJ226" s="7">
        <f>IF(DAY($A226)=1,VLOOKUP($A226-1,$A$2:$L$1124,$X$1,FALSE)/VLOOKUP($A226-1,$A$2:$N$1124,14,FALSE),AJ225)</f>
        <v>0</v>
      </c>
      <c r="AK226" s="7">
        <f>IF(DAY($A226)=1,VLOOKUP($A226-1,$A$2:$L$1124,$Y$1,FALSE)/VLOOKUP($A226-1,$A$2:$N$1124,14,FALSE),AK225)</f>
        <v>0</v>
      </c>
      <c r="AL226" s="7">
        <f>IF(DAY($A226)=1,VLOOKUP($A226-1,$A$2:$L$1124,$Z$1,FALSE)/VLOOKUP($A226-1,$A$2:$N$1124,14,FALSE),AL225)</f>
        <v>2.2885991680613648E-3</v>
      </c>
      <c r="AM226" s="7">
        <f>IF(DAY($A226)=1,VLOOKUP($A226-1,$A$2:$L$1124,$AA$1,FALSE)/VLOOKUP($A226-1,$A$2:$N$1124,14,FALSE),AM225)</f>
        <v>3.0121891354211225E-4</v>
      </c>
      <c r="AO226" s="12">
        <f>VLOOKUP($A226,BTC!$A$1:$G$1853,5,FALSE)</f>
        <v>589.12</v>
      </c>
      <c r="AP226" s="12">
        <f>VLOOKUP($A226,XRP!$A$1:$G$1853,5,FALSE)</f>
        <v>6.1890000000000001E-3</v>
      </c>
      <c r="AQ226" s="12">
        <f>VLOOKUP($A226,LTC!$A$1:$G$1853,5,FALSE)</f>
        <v>3.74</v>
      </c>
      <c r="AR226" s="12">
        <f>VLOOKUP($A226,ETC!$A$1:$G$1853,5,FALSE)</f>
        <v>1.85</v>
      </c>
      <c r="AS226" s="12">
        <f>VLOOKUP($A226,ETH!$A$1:$G$1853,5,FALSE)</f>
        <v>11.69</v>
      </c>
      <c r="AT226" s="12">
        <f>VLOOKUP($A226,BCH!$A$1:$G$1853,5,FALSE)</f>
        <v>0</v>
      </c>
      <c r="AU226" s="12">
        <f>VLOOKUP($A226,XMR!$A$1:$G$1853,5,FALSE)</f>
        <v>1.98</v>
      </c>
      <c r="AV226" s="12">
        <f>VLOOKUP($A226,ZEC!$A$1:$G$1853,5,FALSE)</f>
        <v>0</v>
      </c>
      <c r="AW226" s="12">
        <f>VLOOKUP($A226,EOS!$A$1:$G$1853,5,FALSE)</f>
        <v>0</v>
      </c>
      <c r="AX226" s="12">
        <f>VLOOKUP($A226,DASH!$A$1:$G$1853,5,FALSE)</f>
        <v>11.08</v>
      </c>
      <c r="AY226" s="12">
        <f>VLOOKUP($A226,XLM!$A$1:$G$1853,5,FALSE)</f>
        <v>1.8890000000000001E-3</v>
      </c>
      <c r="BA226" s="24">
        <v>1</v>
      </c>
      <c r="BB226" s="24">
        <v>1</v>
      </c>
      <c r="BC226" s="24">
        <v>1</v>
      </c>
      <c r="BD226" s="24">
        <v>0</v>
      </c>
      <c r="BE226" s="24">
        <v>1</v>
      </c>
      <c r="BF226" s="24">
        <v>0</v>
      </c>
      <c r="BG226" s="24">
        <v>1</v>
      </c>
      <c r="BH226" s="24">
        <v>0</v>
      </c>
      <c r="BI226" s="24">
        <v>0</v>
      </c>
      <c r="BJ226" s="24">
        <v>1</v>
      </c>
      <c r="BK226" s="24">
        <v>1</v>
      </c>
      <c r="BM226" s="19">
        <f>IF(SUM(BA225:BK225)=SUM(BA226:BK226),BM225,BM225*SUMPRODUCT(BA226:BK226,AO226:AY226,Q226:AA226)/SUMPRODUCT(BA225:BK225,AO226:AY226,AC226:AM226))</f>
        <v>0.92135790630093795</v>
      </c>
      <c r="BN226" s="26">
        <f>SUMPRODUCT(AO226:AY226,BA226:BK226,Q226:AA226)/BM226</f>
        <v>510.93485080516723</v>
      </c>
      <c r="BO226">
        <f t="shared" si="70"/>
        <v>589.12</v>
      </c>
    </row>
    <row r="227" spans="1:67" x14ac:dyDescent="0.75">
      <c r="A227" s="3">
        <v>42594</v>
      </c>
      <c r="B227" s="46">
        <f>INDEX('Index Volume'!B:B,MATCH(Index_New!$A227,'Index Volume'!$A:$A,0))</f>
        <v>69218000</v>
      </c>
      <c r="C227" s="46">
        <f>INDEX('Index Volume'!C:C,MATCH(Index_New!$A227,'Index Volume'!$A:$A,0))</f>
        <v>646843</v>
      </c>
      <c r="D227" s="46">
        <f>INDEX('Index Volume'!D:D,MATCH(Index_New!$A227,'Index Volume'!$A:$A,0))</f>
        <v>2025430</v>
      </c>
      <c r="E227" s="46">
        <f>INDEX('Index Volume'!E:E,MATCH(Index_New!$A227,'Index Volume'!$A:$A,0))</f>
        <v>0</v>
      </c>
      <c r="F227" s="46">
        <f>INDEX('Index Volume'!F:F,MATCH(Index_New!$A227,'Index Volume'!$A:$A,0))</f>
        <v>13690100</v>
      </c>
      <c r="G227" s="46">
        <f>INDEX('Index Volume'!G:G,MATCH(Index_New!$A227,'Index Volume'!$A:$A,0))</f>
        <v>0</v>
      </c>
      <c r="H227" s="46">
        <f>INDEX('Index Volume'!H:H,MATCH(Index_New!$A227,'Index Volume'!$A:$A,0))</f>
        <v>122922</v>
      </c>
      <c r="I227" s="46">
        <f>INDEX('Index Volume'!I:I,MATCH(Index_New!$A227,'Index Volume'!$A:$A,0))</f>
        <v>0</v>
      </c>
      <c r="J227" s="46">
        <f>INDEX('Index Volume'!J:J,MATCH(Index_New!$A227,'Index Volume'!$A:$A,0))</f>
        <v>0</v>
      </c>
      <c r="K227" s="46">
        <f>INDEX('Index Volume'!K:K,MATCH(Index_New!$A227,'Index Volume'!$A:$A,0))</f>
        <v>2030400</v>
      </c>
      <c r="L227" s="46">
        <f>INDEX('Index Volume'!L:L,MATCH(Index_New!$A227,'Index Volume'!$A:$A,0))</f>
        <v>75248</v>
      </c>
      <c r="M227" s="46">
        <f t="shared" si="56"/>
        <v>87808943</v>
      </c>
      <c r="N227" s="1">
        <f t="shared" si="57"/>
        <v>87808943</v>
      </c>
      <c r="O227" t="b">
        <f t="shared" si="58"/>
        <v>1</v>
      </c>
      <c r="Q227" s="7">
        <f t="shared" si="59"/>
        <v>0.79532242645897866</v>
      </c>
      <c r="R227" s="7">
        <f t="shared" si="60"/>
        <v>4.6520598949885599E-3</v>
      </c>
      <c r="S227" s="7">
        <f t="shared" si="61"/>
        <v>1.3790000086122012E-2</v>
      </c>
      <c r="T227" s="7">
        <f t="shared" si="62"/>
        <v>0</v>
      </c>
      <c r="U227" s="7">
        <f t="shared" si="63"/>
        <v>0.1825887128491171</v>
      </c>
      <c r="V227" s="7">
        <f t="shared" si="64"/>
        <v>0</v>
      </c>
      <c r="W227" s="7">
        <f t="shared" si="65"/>
        <v>1.0569826291901947E-3</v>
      </c>
      <c r="X227" s="7">
        <f t="shared" si="66"/>
        <v>0</v>
      </c>
      <c r="Y227" s="7">
        <f t="shared" si="67"/>
        <v>0</v>
      </c>
      <c r="Z227" s="7">
        <f t="shared" si="68"/>
        <v>2.2885991680613648E-3</v>
      </c>
      <c r="AA227" s="7">
        <f t="shared" si="69"/>
        <v>3.0121891354211225E-4</v>
      </c>
      <c r="AC227" s="7">
        <f>IF(DAY($A227)=1,VLOOKUP($A227-1,$A$2:$L$1124,$Q$1,FALSE)/VLOOKUP($A227-1,$A$2:$N$1124,14,FALSE),AC226)</f>
        <v>0.79532242645897866</v>
      </c>
      <c r="AD227" s="7">
        <f>IF(DAY($A227)=1,VLOOKUP($A227-1,$A$2:$L$1124,$R$1,FALSE)/VLOOKUP($A227-1,$A$2:$N$1124,14,FALSE),AD226)</f>
        <v>4.6520598949885599E-3</v>
      </c>
      <c r="AE227" s="7">
        <f>IF(DAY($A227)=1,VLOOKUP($A227-1,$A$2:$L$1124,$S$1,FALSE)/VLOOKUP($A227-1,$A$2:$N$1124,14,FALSE),AE226)</f>
        <v>1.3790000086122012E-2</v>
      </c>
      <c r="AF227" s="7">
        <f>IF(DAY($A227)=1,VLOOKUP($A227-1,$A$2:$L$1124,$T$1,FALSE)/VLOOKUP($A227-1,$A$2:$N$1124,14,FALSE),AF226)</f>
        <v>0</v>
      </c>
      <c r="AG227" s="7">
        <f>IF(DAY($A227)=1,VLOOKUP($A227-1,$A$2:$L$1124,$U$1,FALSE)/VLOOKUP($A227-1,$A$2:$N$1124,14,FALSE),AG226)</f>
        <v>0.1825887128491171</v>
      </c>
      <c r="AH227" s="7">
        <f>IF(DAY($A227)=1,VLOOKUP($A227-1,$A$2:$L$1124,$V$1,FALSE)/VLOOKUP($A227-1,$A$2:$N$1124,14,FALSE),AH226)</f>
        <v>0</v>
      </c>
      <c r="AI227" s="7">
        <f>IF(DAY($A227)=1,VLOOKUP($A227-1,$A$2:$L$1124,$W$1,FALSE)/VLOOKUP($A227-1,$A$2:$N$1124,14,FALSE),AI226)</f>
        <v>1.0569826291901947E-3</v>
      </c>
      <c r="AJ227" s="7">
        <f>IF(DAY($A227)=1,VLOOKUP($A227-1,$A$2:$L$1124,$X$1,FALSE)/VLOOKUP($A227-1,$A$2:$N$1124,14,FALSE),AJ226)</f>
        <v>0</v>
      </c>
      <c r="AK227" s="7">
        <f>IF(DAY($A227)=1,VLOOKUP($A227-1,$A$2:$L$1124,$Y$1,FALSE)/VLOOKUP($A227-1,$A$2:$N$1124,14,FALSE),AK226)</f>
        <v>0</v>
      </c>
      <c r="AL227" s="7">
        <f>IF(DAY($A227)=1,VLOOKUP($A227-1,$A$2:$L$1124,$Z$1,FALSE)/VLOOKUP($A227-1,$A$2:$N$1124,14,FALSE),AL226)</f>
        <v>2.2885991680613648E-3</v>
      </c>
      <c r="AM227" s="7">
        <f>IF(DAY($A227)=1,VLOOKUP($A227-1,$A$2:$L$1124,$AA$1,FALSE)/VLOOKUP($A227-1,$A$2:$N$1124,14,FALSE),AM226)</f>
        <v>3.0121891354211225E-4</v>
      </c>
      <c r="AO227" s="12">
        <f>VLOOKUP($A227,BTC!$A$1:$G$1853,5,FALSE)</f>
        <v>587.55999999999995</v>
      </c>
      <c r="AP227" s="12">
        <f>VLOOKUP($A227,XRP!$A$1:$G$1853,5,FALSE)</f>
        <v>6.123E-3</v>
      </c>
      <c r="AQ227" s="12">
        <f>VLOOKUP($A227,LTC!$A$1:$G$1853,5,FALSE)</f>
        <v>3.71</v>
      </c>
      <c r="AR227" s="12">
        <f>VLOOKUP($A227,ETC!$A$1:$G$1853,5,FALSE)</f>
        <v>1.85</v>
      </c>
      <c r="AS227" s="12">
        <f>VLOOKUP($A227,ETH!$A$1:$G$1853,5,FALSE)</f>
        <v>11.78</v>
      </c>
      <c r="AT227" s="12">
        <f>VLOOKUP($A227,BCH!$A$1:$G$1853,5,FALSE)</f>
        <v>0</v>
      </c>
      <c r="AU227" s="12">
        <f>VLOOKUP($A227,XMR!$A$1:$G$1853,5,FALSE)</f>
        <v>1.95</v>
      </c>
      <c r="AV227" s="12">
        <f>VLOOKUP($A227,ZEC!$A$1:$G$1853,5,FALSE)</f>
        <v>0</v>
      </c>
      <c r="AW227" s="12">
        <f>VLOOKUP($A227,EOS!$A$1:$G$1853,5,FALSE)</f>
        <v>0</v>
      </c>
      <c r="AX227" s="12">
        <f>VLOOKUP($A227,DASH!$A$1:$G$1853,5,FALSE)</f>
        <v>12.59</v>
      </c>
      <c r="AY227" s="12">
        <f>VLOOKUP($A227,XLM!$A$1:$G$1853,5,FALSE)</f>
        <v>1.8309999999999999E-3</v>
      </c>
      <c r="BA227" s="24">
        <v>1</v>
      </c>
      <c r="BB227" s="24">
        <v>1</v>
      </c>
      <c r="BC227" s="24">
        <v>1</v>
      </c>
      <c r="BD227" s="24">
        <v>0</v>
      </c>
      <c r="BE227" s="24">
        <v>1</v>
      </c>
      <c r="BF227" s="24">
        <v>0</v>
      </c>
      <c r="BG227" s="24">
        <v>1</v>
      </c>
      <c r="BH227" s="24">
        <v>0</v>
      </c>
      <c r="BI227" s="24">
        <v>0</v>
      </c>
      <c r="BJ227" s="24">
        <v>1</v>
      </c>
      <c r="BK227" s="24">
        <v>1</v>
      </c>
      <c r="BM227" s="19">
        <f>IF(SUM(BA226:BK226)=SUM(BA227:BK227),BM226,BM226*SUMPRODUCT(BA227:BK227,AO227:AY227,Q227:AA227)/SUMPRODUCT(BA226:BK226,AO227:AY227,AC227:AM227))</f>
        <v>0.92135790630093795</v>
      </c>
      <c r="BN227" s="26">
        <f>SUMPRODUCT(AO227:AY227,BA227:BK227,Q227:AA227)/BM227</f>
        <v>509.60935075571621</v>
      </c>
      <c r="BO227">
        <f t="shared" si="70"/>
        <v>587.55999999999995</v>
      </c>
    </row>
    <row r="228" spans="1:67" x14ac:dyDescent="0.75">
      <c r="A228" s="4">
        <v>42595</v>
      </c>
      <c r="B228" s="46">
        <f>INDEX('Index Volume'!B:B,MATCH(Index_New!$A228,'Index Volume'!$A:$A,0))</f>
        <v>43563000</v>
      </c>
      <c r="C228" s="46">
        <f>INDEX('Index Volume'!C:C,MATCH(Index_New!$A228,'Index Volume'!$A:$A,0))</f>
        <v>602600</v>
      </c>
      <c r="D228" s="46">
        <f>INDEX('Index Volume'!D:D,MATCH(Index_New!$A228,'Index Volume'!$A:$A,0))</f>
        <v>2473190</v>
      </c>
      <c r="E228" s="46">
        <f>INDEX('Index Volume'!E:E,MATCH(Index_New!$A228,'Index Volume'!$A:$A,0))</f>
        <v>0</v>
      </c>
      <c r="F228" s="46">
        <f>INDEX('Index Volume'!F:F,MATCH(Index_New!$A228,'Index Volume'!$A:$A,0))</f>
        <v>7539490</v>
      </c>
      <c r="G228" s="46">
        <f>INDEX('Index Volume'!G:G,MATCH(Index_New!$A228,'Index Volume'!$A:$A,0))</f>
        <v>0</v>
      </c>
      <c r="H228" s="46">
        <f>INDEX('Index Volume'!H:H,MATCH(Index_New!$A228,'Index Volume'!$A:$A,0))</f>
        <v>123245</v>
      </c>
      <c r="I228" s="46">
        <f>INDEX('Index Volume'!I:I,MATCH(Index_New!$A228,'Index Volume'!$A:$A,0))</f>
        <v>0</v>
      </c>
      <c r="J228" s="46">
        <f>INDEX('Index Volume'!J:J,MATCH(Index_New!$A228,'Index Volume'!$A:$A,0))</f>
        <v>0</v>
      </c>
      <c r="K228" s="46">
        <f>INDEX('Index Volume'!K:K,MATCH(Index_New!$A228,'Index Volume'!$A:$A,0))</f>
        <v>1847650</v>
      </c>
      <c r="L228" s="46">
        <f>INDEX('Index Volume'!L:L,MATCH(Index_New!$A228,'Index Volume'!$A:$A,0))</f>
        <v>224229</v>
      </c>
      <c r="M228" s="46">
        <f t="shared" si="56"/>
        <v>56373404</v>
      </c>
      <c r="N228" s="1">
        <f t="shared" si="57"/>
        <v>56373404</v>
      </c>
      <c r="O228" t="b">
        <f t="shared" si="58"/>
        <v>1</v>
      </c>
      <c r="Q228" s="7">
        <f t="shared" si="59"/>
        <v>0.79532242645897866</v>
      </c>
      <c r="R228" s="7">
        <f t="shared" si="60"/>
        <v>4.6520598949885599E-3</v>
      </c>
      <c r="S228" s="7">
        <f t="shared" si="61"/>
        <v>1.3790000086122012E-2</v>
      </c>
      <c r="T228" s="7">
        <f t="shared" si="62"/>
        <v>0</v>
      </c>
      <c r="U228" s="7">
        <f t="shared" si="63"/>
        <v>0.1825887128491171</v>
      </c>
      <c r="V228" s="7">
        <f t="shared" si="64"/>
        <v>0</v>
      </c>
      <c r="W228" s="7">
        <f t="shared" si="65"/>
        <v>1.0569826291901947E-3</v>
      </c>
      <c r="X228" s="7">
        <f t="shared" si="66"/>
        <v>0</v>
      </c>
      <c r="Y228" s="7">
        <f t="shared" si="67"/>
        <v>0</v>
      </c>
      <c r="Z228" s="7">
        <f t="shared" si="68"/>
        <v>2.2885991680613648E-3</v>
      </c>
      <c r="AA228" s="7">
        <f t="shared" si="69"/>
        <v>3.0121891354211225E-4</v>
      </c>
      <c r="AC228" s="7">
        <f>IF(DAY($A228)=1,VLOOKUP($A228-1,$A$2:$L$1124,$Q$1,FALSE)/VLOOKUP($A228-1,$A$2:$N$1124,14,FALSE),AC227)</f>
        <v>0.79532242645897866</v>
      </c>
      <c r="AD228" s="7">
        <f>IF(DAY($A228)=1,VLOOKUP($A228-1,$A$2:$L$1124,$R$1,FALSE)/VLOOKUP($A228-1,$A$2:$N$1124,14,FALSE),AD227)</f>
        <v>4.6520598949885599E-3</v>
      </c>
      <c r="AE228" s="7">
        <f>IF(DAY($A228)=1,VLOOKUP($A228-1,$A$2:$L$1124,$S$1,FALSE)/VLOOKUP($A228-1,$A$2:$N$1124,14,FALSE),AE227)</f>
        <v>1.3790000086122012E-2</v>
      </c>
      <c r="AF228" s="7">
        <f>IF(DAY($A228)=1,VLOOKUP($A228-1,$A$2:$L$1124,$T$1,FALSE)/VLOOKUP($A228-1,$A$2:$N$1124,14,FALSE),AF227)</f>
        <v>0</v>
      </c>
      <c r="AG228" s="7">
        <f>IF(DAY($A228)=1,VLOOKUP($A228-1,$A$2:$L$1124,$U$1,FALSE)/VLOOKUP($A228-1,$A$2:$N$1124,14,FALSE),AG227)</f>
        <v>0.1825887128491171</v>
      </c>
      <c r="AH228" s="7">
        <f>IF(DAY($A228)=1,VLOOKUP($A228-1,$A$2:$L$1124,$V$1,FALSE)/VLOOKUP($A228-1,$A$2:$N$1124,14,FALSE),AH227)</f>
        <v>0</v>
      </c>
      <c r="AI228" s="7">
        <f>IF(DAY($A228)=1,VLOOKUP($A228-1,$A$2:$L$1124,$W$1,FALSE)/VLOOKUP($A228-1,$A$2:$N$1124,14,FALSE),AI227)</f>
        <v>1.0569826291901947E-3</v>
      </c>
      <c r="AJ228" s="7">
        <f>IF(DAY($A228)=1,VLOOKUP($A228-1,$A$2:$L$1124,$X$1,FALSE)/VLOOKUP($A228-1,$A$2:$N$1124,14,FALSE),AJ227)</f>
        <v>0</v>
      </c>
      <c r="AK228" s="7">
        <f>IF(DAY($A228)=1,VLOOKUP($A228-1,$A$2:$L$1124,$Y$1,FALSE)/VLOOKUP($A228-1,$A$2:$N$1124,14,FALSE),AK227)</f>
        <v>0</v>
      </c>
      <c r="AL228" s="7">
        <f>IF(DAY($A228)=1,VLOOKUP($A228-1,$A$2:$L$1124,$Z$1,FALSE)/VLOOKUP($A228-1,$A$2:$N$1124,14,FALSE),AL227)</f>
        <v>2.2885991680613648E-3</v>
      </c>
      <c r="AM228" s="7">
        <f>IF(DAY($A228)=1,VLOOKUP($A228-1,$A$2:$L$1124,$AA$1,FALSE)/VLOOKUP($A228-1,$A$2:$N$1124,14,FALSE),AM227)</f>
        <v>3.0121891354211225E-4</v>
      </c>
      <c r="AO228" s="12">
        <f>VLOOKUP($A228,BTC!$A$1:$G$1853,5,FALSE)</f>
        <v>585.59</v>
      </c>
      <c r="AP228" s="12">
        <f>VLOOKUP($A228,XRP!$A$1:$G$1853,5,FALSE)</f>
        <v>6.0920000000000002E-3</v>
      </c>
      <c r="AQ228" s="12">
        <f>VLOOKUP($A228,LTC!$A$1:$G$1853,5,FALSE)</f>
        <v>3.71</v>
      </c>
      <c r="AR228" s="12">
        <f>VLOOKUP($A228,ETC!$A$1:$G$1853,5,FALSE)</f>
        <v>1.87</v>
      </c>
      <c r="AS228" s="12">
        <f>VLOOKUP($A228,ETH!$A$1:$G$1853,5,FALSE)</f>
        <v>11.57</v>
      </c>
      <c r="AT228" s="12">
        <f>VLOOKUP($A228,BCH!$A$1:$G$1853,5,FALSE)</f>
        <v>0</v>
      </c>
      <c r="AU228" s="12">
        <f>VLOOKUP($A228,XMR!$A$1:$G$1853,5,FALSE)</f>
        <v>1.98</v>
      </c>
      <c r="AV228" s="12">
        <f>VLOOKUP($A228,ZEC!$A$1:$G$1853,5,FALSE)</f>
        <v>0</v>
      </c>
      <c r="AW228" s="12">
        <f>VLOOKUP($A228,EOS!$A$1:$G$1853,5,FALSE)</f>
        <v>0</v>
      </c>
      <c r="AX228" s="12">
        <f>VLOOKUP($A228,DASH!$A$1:$G$1853,5,FALSE)</f>
        <v>12.91</v>
      </c>
      <c r="AY228" s="12">
        <f>VLOOKUP($A228,XLM!$A$1:$G$1853,5,FALSE)</f>
        <v>2.0379999999999999E-3</v>
      </c>
      <c r="BA228" s="24">
        <v>1</v>
      </c>
      <c r="BB228" s="24">
        <v>1</v>
      </c>
      <c r="BC228" s="24">
        <v>1</v>
      </c>
      <c r="BD228" s="24">
        <v>0</v>
      </c>
      <c r="BE228" s="24">
        <v>1</v>
      </c>
      <c r="BF228" s="24">
        <v>0</v>
      </c>
      <c r="BG228" s="24">
        <v>1</v>
      </c>
      <c r="BH228" s="24">
        <v>0</v>
      </c>
      <c r="BI228" s="24">
        <v>0</v>
      </c>
      <c r="BJ228" s="24">
        <v>1</v>
      </c>
      <c r="BK228" s="24">
        <v>1</v>
      </c>
      <c r="BM228" s="19">
        <f>IF(SUM(BA227:BK227)=SUM(BA228:BK228),BM227,BM227*SUMPRODUCT(BA228:BK228,AO228:AY228,Q228:AA228)/SUMPRODUCT(BA227:BK227,AO228:AY228,AC228:AM228))</f>
        <v>0.92135790630093795</v>
      </c>
      <c r="BN228" s="26">
        <f>SUMPRODUCT(AO228:AY228,BA228:BK228,Q228:AA228)/BM228</f>
        <v>507.86804607975972</v>
      </c>
      <c r="BO228">
        <f t="shared" si="70"/>
        <v>585.59</v>
      </c>
    </row>
    <row r="229" spans="1:67" x14ac:dyDescent="0.75">
      <c r="A229" s="3">
        <v>42596</v>
      </c>
      <c r="B229" s="46">
        <f>INDEX('Index Volume'!B:B,MATCH(Index_New!$A229,'Index Volume'!$A:$A,0))</f>
        <v>60851100</v>
      </c>
      <c r="C229" s="46">
        <f>INDEX('Index Volume'!C:C,MATCH(Index_New!$A229,'Index Volume'!$A:$A,0))</f>
        <v>499048</v>
      </c>
      <c r="D229" s="46">
        <f>INDEX('Index Volume'!D:D,MATCH(Index_New!$A229,'Index Volume'!$A:$A,0))</f>
        <v>2655030</v>
      </c>
      <c r="E229" s="46">
        <f>INDEX('Index Volume'!E:E,MATCH(Index_New!$A229,'Index Volume'!$A:$A,0))</f>
        <v>0</v>
      </c>
      <c r="F229" s="46">
        <f>INDEX('Index Volume'!F:F,MATCH(Index_New!$A229,'Index Volume'!$A:$A,0))</f>
        <v>8680160</v>
      </c>
      <c r="G229" s="46">
        <f>INDEX('Index Volume'!G:G,MATCH(Index_New!$A229,'Index Volume'!$A:$A,0))</f>
        <v>0</v>
      </c>
      <c r="H229" s="46">
        <f>INDEX('Index Volume'!H:H,MATCH(Index_New!$A229,'Index Volume'!$A:$A,0))</f>
        <v>396280</v>
      </c>
      <c r="I229" s="46">
        <f>INDEX('Index Volume'!I:I,MATCH(Index_New!$A229,'Index Volume'!$A:$A,0))</f>
        <v>0</v>
      </c>
      <c r="J229" s="46">
        <f>INDEX('Index Volume'!J:J,MATCH(Index_New!$A229,'Index Volume'!$A:$A,0))</f>
        <v>0</v>
      </c>
      <c r="K229" s="46">
        <f>INDEX('Index Volume'!K:K,MATCH(Index_New!$A229,'Index Volume'!$A:$A,0))</f>
        <v>3708120</v>
      </c>
      <c r="L229" s="46">
        <f>INDEX('Index Volume'!L:L,MATCH(Index_New!$A229,'Index Volume'!$A:$A,0))</f>
        <v>109736</v>
      </c>
      <c r="M229" s="46">
        <f t="shared" si="56"/>
        <v>76899474</v>
      </c>
      <c r="N229" s="1">
        <f t="shared" si="57"/>
        <v>76899474</v>
      </c>
      <c r="O229" t="b">
        <f t="shared" si="58"/>
        <v>1</v>
      </c>
      <c r="Q229" s="7">
        <f t="shared" si="59"/>
        <v>0.79532242645897866</v>
      </c>
      <c r="R229" s="7">
        <f t="shared" si="60"/>
        <v>4.6520598949885599E-3</v>
      </c>
      <c r="S229" s="7">
        <f t="shared" si="61"/>
        <v>1.3790000086122012E-2</v>
      </c>
      <c r="T229" s="7">
        <f t="shared" si="62"/>
        <v>0</v>
      </c>
      <c r="U229" s="7">
        <f t="shared" si="63"/>
        <v>0.1825887128491171</v>
      </c>
      <c r="V229" s="7">
        <f t="shared" si="64"/>
        <v>0</v>
      </c>
      <c r="W229" s="7">
        <f t="shared" si="65"/>
        <v>1.0569826291901947E-3</v>
      </c>
      <c r="X229" s="7">
        <f t="shared" si="66"/>
        <v>0</v>
      </c>
      <c r="Y229" s="7">
        <f t="shared" si="67"/>
        <v>0</v>
      </c>
      <c r="Z229" s="7">
        <f t="shared" si="68"/>
        <v>2.2885991680613648E-3</v>
      </c>
      <c r="AA229" s="7">
        <f t="shared" si="69"/>
        <v>3.0121891354211225E-4</v>
      </c>
      <c r="AC229" s="7">
        <f>IF(DAY($A229)=1,VLOOKUP($A229-1,$A$2:$L$1124,$Q$1,FALSE)/VLOOKUP($A229-1,$A$2:$N$1124,14,FALSE),AC228)</f>
        <v>0.79532242645897866</v>
      </c>
      <c r="AD229" s="7">
        <f>IF(DAY($A229)=1,VLOOKUP($A229-1,$A$2:$L$1124,$R$1,FALSE)/VLOOKUP($A229-1,$A$2:$N$1124,14,FALSE),AD228)</f>
        <v>4.6520598949885599E-3</v>
      </c>
      <c r="AE229" s="7">
        <f>IF(DAY($A229)=1,VLOOKUP($A229-1,$A$2:$L$1124,$S$1,FALSE)/VLOOKUP($A229-1,$A$2:$N$1124,14,FALSE),AE228)</f>
        <v>1.3790000086122012E-2</v>
      </c>
      <c r="AF229" s="7">
        <f>IF(DAY($A229)=1,VLOOKUP($A229-1,$A$2:$L$1124,$T$1,FALSE)/VLOOKUP($A229-1,$A$2:$N$1124,14,FALSE),AF228)</f>
        <v>0</v>
      </c>
      <c r="AG229" s="7">
        <f>IF(DAY($A229)=1,VLOOKUP($A229-1,$A$2:$L$1124,$U$1,FALSE)/VLOOKUP($A229-1,$A$2:$N$1124,14,FALSE),AG228)</f>
        <v>0.1825887128491171</v>
      </c>
      <c r="AH229" s="7">
        <f>IF(DAY($A229)=1,VLOOKUP($A229-1,$A$2:$L$1124,$V$1,FALSE)/VLOOKUP($A229-1,$A$2:$N$1124,14,FALSE),AH228)</f>
        <v>0</v>
      </c>
      <c r="AI229" s="7">
        <f>IF(DAY($A229)=1,VLOOKUP($A229-1,$A$2:$L$1124,$W$1,FALSE)/VLOOKUP($A229-1,$A$2:$N$1124,14,FALSE),AI228)</f>
        <v>1.0569826291901947E-3</v>
      </c>
      <c r="AJ229" s="7">
        <f>IF(DAY($A229)=1,VLOOKUP($A229-1,$A$2:$L$1124,$X$1,FALSE)/VLOOKUP($A229-1,$A$2:$N$1124,14,FALSE),AJ228)</f>
        <v>0</v>
      </c>
      <c r="AK229" s="7">
        <f>IF(DAY($A229)=1,VLOOKUP($A229-1,$A$2:$L$1124,$Y$1,FALSE)/VLOOKUP($A229-1,$A$2:$N$1124,14,FALSE),AK228)</f>
        <v>0</v>
      </c>
      <c r="AL229" s="7">
        <f>IF(DAY($A229)=1,VLOOKUP($A229-1,$A$2:$L$1124,$Z$1,FALSE)/VLOOKUP($A229-1,$A$2:$N$1124,14,FALSE),AL228)</f>
        <v>2.2885991680613648E-3</v>
      </c>
      <c r="AM229" s="7">
        <f>IF(DAY($A229)=1,VLOOKUP($A229-1,$A$2:$L$1124,$AA$1,FALSE)/VLOOKUP($A229-1,$A$2:$N$1124,14,FALSE),AM228)</f>
        <v>3.0121891354211225E-4</v>
      </c>
      <c r="AO229" s="12">
        <f>VLOOKUP($A229,BTC!$A$1:$G$1853,5,FALSE)</f>
        <v>570.47</v>
      </c>
      <c r="AP229" s="12">
        <f>VLOOKUP($A229,XRP!$A$1:$G$1853,5,FALSE)</f>
        <v>5.9940000000000002E-3</v>
      </c>
      <c r="AQ229" s="12">
        <f>VLOOKUP($A229,LTC!$A$1:$G$1853,5,FALSE)</f>
        <v>3.65</v>
      </c>
      <c r="AR229" s="12">
        <f>VLOOKUP($A229,ETC!$A$1:$G$1853,5,FALSE)</f>
        <v>1.93</v>
      </c>
      <c r="AS229" s="12">
        <f>VLOOKUP($A229,ETH!$A$1:$G$1853,5,FALSE)</f>
        <v>11.19</v>
      </c>
      <c r="AT229" s="12">
        <f>VLOOKUP($A229,BCH!$A$1:$G$1853,5,FALSE)</f>
        <v>0</v>
      </c>
      <c r="AU229" s="12">
        <f>VLOOKUP($A229,XMR!$A$1:$G$1853,5,FALSE)</f>
        <v>2.0099999999999998</v>
      </c>
      <c r="AV229" s="12">
        <f>VLOOKUP($A229,ZEC!$A$1:$G$1853,5,FALSE)</f>
        <v>0</v>
      </c>
      <c r="AW229" s="12">
        <f>VLOOKUP($A229,EOS!$A$1:$G$1853,5,FALSE)</f>
        <v>0</v>
      </c>
      <c r="AX229" s="12">
        <f>VLOOKUP($A229,DASH!$A$1:$G$1853,5,FALSE)</f>
        <v>14.48</v>
      </c>
      <c r="AY229" s="12">
        <f>VLOOKUP($A229,XLM!$A$1:$G$1853,5,FALSE)</f>
        <v>2.0049999999999998E-3</v>
      </c>
      <c r="BA229" s="24">
        <v>1</v>
      </c>
      <c r="BB229" s="24">
        <v>1</v>
      </c>
      <c r="BC229" s="24">
        <v>1</v>
      </c>
      <c r="BD229" s="24">
        <v>0</v>
      </c>
      <c r="BE229" s="24">
        <v>1</v>
      </c>
      <c r="BF229" s="24">
        <v>0</v>
      </c>
      <c r="BG229" s="24">
        <v>1</v>
      </c>
      <c r="BH229" s="24">
        <v>0</v>
      </c>
      <c r="BI229" s="24">
        <v>0</v>
      </c>
      <c r="BJ229" s="24">
        <v>1</v>
      </c>
      <c r="BK229" s="24">
        <v>1</v>
      </c>
      <c r="BM229" s="19">
        <f>IF(SUM(BA228:BK228)=SUM(BA229:BK229),BM228,BM228*SUMPRODUCT(BA229:BK229,AO229:AY229,Q229:AA229)/SUMPRODUCT(BA228:BK228,AO229:AY229,AC229:AM229))</f>
        <v>0.92135790630093795</v>
      </c>
      <c r="BN229" s="26">
        <f>SUMPRODUCT(AO229:AY229,BA229:BK229,Q229:AA229)/BM229</f>
        <v>494.74408874252543</v>
      </c>
      <c r="BO229">
        <f t="shared" si="70"/>
        <v>570.47</v>
      </c>
    </row>
    <row r="230" spans="1:67" x14ac:dyDescent="0.75">
      <c r="A230" s="4">
        <v>42597</v>
      </c>
      <c r="B230" s="46">
        <f>INDEX('Index Volume'!B:B,MATCH(Index_New!$A230,'Index Volume'!$A:$A,0))</f>
        <v>57262300</v>
      </c>
      <c r="C230" s="46">
        <f>INDEX('Index Volume'!C:C,MATCH(Index_New!$A230,'Index Volume'!$A:$A,0))</f>
        <v>488337</v>
      </c>
      <c r="D230" s="46">
        <f>INDEX('Index Volume'!D:D,MATCH(Index_New!$A230,'Index Volume'!$A:$A,0))</f>
        <v>3314040</v>
      </c>
      <c r="E230" s="46">
        <f>INDEX('Index Volume'!E:E,MATCH(Index_New!$A230,'Index Volume'!$A:$A,0))</f>
        <v>0</v>
      </c>
      <c r="F230" s="46">
        <f>INDEX('Index Volume'!F:F,MATCH(Index_New!$A230,'Index Volume'!$A:$A,0))</f>
        <v>7500840</v>
      </c>
      <c r="G230" s="46">
        <f>INDEX('Index Volume'!G:G,MATCH(Index_New!$A230,'Index Volume'!$A:$A,0))</f>
        <v>0</v>
      </c>
      <c r="H230" s="46">
        <f>INDEX('Index Volume'!H:H,MATCH(Index_New!$A230,'Index Volume'!$A:$A,0))</f>
        <v>849798</v>
      </c>
      <c r="I230" s="46">
        <f>INDEX('Index Volume'!I:I,MATCH(Index_New!$A230,'Index Volume'!$A:$A,0))</f>
        <v>0</v>
      </c>
      <c r="J230" s="46">
        <f>INDEX('Index Volume'!J:J,MATCH(Index_New!$A230,'Index Volume'!$A:$A,0))</f>
        <v>0</v>
      </c>
      <c r="K230" s="46">
        <f>INDEX('Index Volume'!K:K,MATCH(Index_New!$A230,'Index Volume'!$A:$A,0))</f>
        <v>3240540</v>
      </c>
      <c r="L230" s="46">
        <f>INDEX('Index Volume'!L:L,MATCH(Index_New!$A230,'Index Volume'!$A:$A,0))</f>
        <v>73171</v>
      </c>
      <c r="M230" s="46">
        <f t="shared" si="56"/>
        <v>72729026</v>
      </c>
      <c r="N230" s="1">
        <f t="shared" si="57"/>
        <v>72729026</v>
      </c>
      <c r="O230" t="b">
        <f t="shared" si="58"/>
        <v>1</v>
      </c>
      <c r="Q230" s="7">
        <f t="shared" si="59"/>
        <v>0.79532242645897866</v>
      </c>
      <c r="R230" s="7">
        <f t="shared" si="60"/>
        <v>4.6520598949885599E-3</v>
      </c>
      <c r="S230" s="7">
        <f t="shared" si="61"/>
        <v>1.3790000086122012E-2</v>
      </c>
      <c r="T230" s="7">
        <f t="shared" si="62"/>
        <v>0</v>
      </c>
      <c r="U230" s="7">
        <f t="shared" si="63"/>
        <v>0.1825887128491171</v>
      </c>
      <c r="V230" s="7">
        <f t="shared" si="64"/>
        <v>0</v>
      </c>
      <c r="W230" s="7">
        <f t="shared" si="65"/>
        <v>1.0569826291901947E-3</v>
      </c>
      <c r="X230" s="7">
        <f t="shared" si="66"/>
        <v>0</v>
      </c>
      <c r="Y230" s="7">
        <f t="shared" si="67"/>
        <v>0</v>
      </c>
      <c r="Z230" s="7">
        <f t="shared" si="68"/>
        <v>2.2885991680613648E-3</v>
      </c>
      <c r="AA230" s="7">
        <f t="shared" si="69"/>
        <v>3.0121891354211225E-4</v>
      </c>
      <c r="AC230" s="7">
        <f>IF(DAY($A230)=1,VLOOKUP($A230-1,$A$2:$L$1124,$Q$1,FALSE)/VLOOKUP($A230-1,$A$2:$N$1124,14,FALSE),AC229)</f>
        <v>0.79532242645897866</v>
      </c>
      <c r="AD230" s="7">
        <f>IF(DAY($A230)=1,VLOOKUP($A230-1,$A$2:$L$1124,$R$1,FALSE)/VLOOKUP($A230-1,$A$2:$N$1124,14,FALSE),AD229)</f>
        <v>4.6520598949885599E-3</v>
      </c>
      <c r="AE230" s="7">
        <f>IF(DAY($A230)=1,VLOOKUP($A230-1,$A$2:$L$1124,$S$1,FALSE)/VLOOKUP($A230-1,$A$2:$N$1124,14,FALSE),AE229)</f>
        <v>1.3790000086122012E-2</v>
      </c>
      <c r="AF230" s="7">
        <f>IF(DAY($A230)=1,VLOOKUP($A230-1,$A$2:$L$1124,$T$1,FALSE)/VLOOKUP($A230-1,$A$2:$N$1124,14,FALSE),AF229)</f>
        <v>0</v>
      </c>
      <c r="AG230" s="7">
        <f>IF(DAY($A230)=1,VLOOKUP($A230-1,$A$2:$L$1124,$U$1,FALSE)/VLOOKUP($A230-1,$A$2:$N$1124,14,FALSE),AG229)</f>
        <v>0.1825887128491171</v>
      </c>
      <c r="AH230" s="7">
        <f>IF(DAY($A230)=1,VLOOKUP($A230-1,$A$2:$L$1124,$V$1,FALSE)/VLOOKUP($A230-1,$A$2:$N$1124,14,FALSE),AH229)</f>
        <v>0</v>
      </c>
      <c r="AI230" s="7">
        <f>IF(DAY($A230)=1,VLOOKUP($A230-1,$A$2:$L$1124,$W$1,FALSE)/VLOOKUP($A230-1,$A$2:$N$1124,14,FALSE),AI229)</f>
        <v>1.0569826291901947E-3</v>
      </c>
      <c r="AJ230" s="7">
        <f>IF(DAY($A230)=1,VLOOKUP($A230-1,$A$2:$L$1124,$X$1,FALSE)/VLOOKUP($A230-1,$A$2:$N$1124,14,FALSE),AJ229)</f>
        <v>0</v>
      </c>
      <c r="AK230" s="7">
        <f>IF(DAY($A230)=1,VLOOKUP($A230-1,$A$2:$L$1124,$Y$1,FALSE)/VLOOKUP($A230-1,$A$2:$N$1124,14,FALSE),AK229)</f>
        <v>0</v>
      </c>
      <c r="AL230" s="7">
        <f>IF(DAY($A230)=1,VLOOKUP($A230-1,$A$2:$L$1124,$Z$1,FALSE)/VLOOKUP($A230-1,$A$2:$N$1124,14,FALSE),AL229)</f>
        <v>2.2885991680613648E-3</v>
      </c>
      <c r="AM230" s="7">
        <f>IF(DAY($A230)=1,VLOOKUP($A230-1,$A$2:$L$1124,$AA$1,FALSE)/VLOOKUP($A230-1,$A$2:$N$1124,14,FALSE),AM229)</f>
        <v>3.0121891354211225E-4</v>
      </c>
      <c r="AO230" s="12">
        <f>VLOOKUP($A230,BTC!$A$1:$G$1853,5,FALSE)</f>
        <v>567.24</v>
      </c>
      <c r="AP230" s="12">
        <f>VLOOKUP($A230,XRP!$A$1:$G$1853,5,FALSE)</f>
        <v>6.045E-3</v>
      </c>
      <c r="AQ230" s="12">
        <f>VLOOKUP($A230,LTC!$A$1:$G$1853,5,FALSE)</f>
        <v>3.58</v>
      </c>
      <c r="AR230" s="12">
        <f>VLOOKUP($A230,ETC!$A$1:$G$1853,5,FALSE)</f>
        <v>1.86</v>
      </c>
      <c r="AS230" s="12">
        <f>VLOOKUP($A230,ETH!$A$1:$G$1853,5,FALSE)</f>
        <v>11.22</v>
      </c>
      <c r="AT230" s="12">
        <f>VLOOKUP($A230,BCH!$A$1:$G$1853,5,FALSE)</f>
        <v>0</v>
      </c>
      <c r="AU230" s="12">
        <f>VLOOKUP($A230,XMR!$A$1:$G$1853,5,FALSE)</f>
        <v>2.1800000000000002</v>
      </c>
      <c r="AV230" s="12">
        <f>VLOOKUP($A230,ZEC!$A$1:$G$1853,5,FALSE)</f>
        <v>0</v>
      </c>
      <c r="AW230" s="12">
        <f>VLOOKUP($A230,EOS!$A$1:$G$1853,5,FALSE)</f>
        <v>0</v>
      </c>
      <c r="AX230" s="12">
        <f>VLOOKUP($A230,DASH!$A$1:$G$1853,5,FALSE)</f>
        <v>13.3</v>
      </c>
      <c r="AY230" s="12">
        <f>VLOOKUP($A230,XLM!$A$1:$G$1853,5,FALSE)</f>
        <v>2.019E-3</v>
      </c>
      <c r="BA230" s="24">
        <v>1</v>
      </c>
      <c r="BB230" s="24">
        <v>1</v>
      </c>
      <c r="BC230" s="24">
        <v>1</v>
      </c>
      <c r="BD230" s="24">
        <v>0</v>
      </c>
      <c r="BE230" s="24">
        <v>1</v>
      </c>
      <c r="BF230" s="24">
        <v>0</v>
      </c>
      <c r="BG230" s="24">
        <v>1</v>
      </c>
      <c r="BH230" s="24">
        <v>0</v>
      </c>
      <c r="BI230" s="24">
        <v>0</v>
      </c>
      <c r="BJ230" s="24">
        <v>1</v>
      </c>
      <c r="BK230" s="24">
        <v>1</v>
      </c>
      <c r="BM230" s="19">
        <f>IF(SUM(BA229:BK229)=SUM(BA230:BK230),BM229,BM229*SUMPRODUCT(BA230:BK230,AO230:AY230,Q230:AA230)/SUMPRODUCT(BA229:BK229,AO230:AY230,AC230:AM230))</f>
        <v>0.92135790630093795</v>
      </c>
      <c r="BN230" s="26">
        <f>SUMPRODUCT(AO230:AY230,BA230:BK230,Q230:AA230)/BM230</f>
        <v>491.95809246786609</v>
      </c>
      <c r="BO230">
        <f t="shared" si="70"/>
        <v>567.24</v>
      </c>
    </row>
    <row r="231" spans="1:67" x14ac:dyDescent="0.75">
      <c r="A231" s="3">
        <v>42598</v>
      </c>
      <c r="B231" s="46">
        <f>INDEX('Index Volume'!B:B,MATCH(Index_New!$A231,'Index Volume'!$A:$A,0))</f>
        <v>58405200</v>
      </c>
      <c r="C231" s="46">
        <f>INDEX('Index Volume'!C:C,MATCH(Index_New!$A231,'Index Volume'!$A:$A,0))</f>
        <v>1249860</v>
      </c>
      <c r="D231" s="46">
        <f>INDEX('Index Volume'!D:D,MATCH(Index_New!$A231,'Index Volume'!$A:$A,0))</f>
        <v>2302180</v>
      </c>
      <c r="E231" s="46">
        <f>INDEX('Index Volume'!E:E,MATCH(Index_New!$A231,'Index Volume'!$A:$A,0))</f>
        <v>0</v>
      </c>
      <c r="F231" s="46">
        <f>INDEX('Index Volume'!F:F,MATCH(Index_New!$A231,'Index Volume'!$A:$A,0))</f>
        <v>7051510</v>
      </c>
      <c r="G231" s="46">
        <f>INDEX('Index Volume'!G:G,MATCH(Index_New!$A231,'Index Volume'!$A:$A,0))</f>
        <v>0</v>
      </c>
      <c r="H231" s="46">
        <f>INDEX('Index Volume'!H:H,MATCH(Index_New!$A231,'Index Volume'!$A:$A,0))</f>
        <v>760398</v>
      </c>
      <c r="I231" s="46">
        <f>INDEX('Index Volume'!I:I,MATCH(Index_New!$A231,'Index Volume'!$A:$A,0))</f>
        <v>0</v>
      </c>
      <c r="J231" s="46">
        <f>INDEX('Index Volume'!J:J,MATCH(Index_New!$A231,'Index Volume'!$A:$A,0))</f>
        <v>0</v>
      </c>
      <c r="K231" s="46">
        <f>INDEX('Index Volume'!K:K,MATCH(Index_New!$A231,'Index Volume'!$A:$A,0))</f>
        <v>2724180</v>
      </c>
      <c r="L231" s="46">
        <f>INDEX('Index Volume'!L:L,MATCH(Index_New!$A231,'Index Volume'!$A:$A,0))</f>
        <v>35420</v>
      </c>
      <c r="M231" s="46">
        <f t="shared" si="56"/>
        <v>72528748</v>
      </c>
      <c r="N231" s="1">
        <f t="shared" si="57"/>
        <v>72528748</v>
      </c>
      <c r="O231" t="b">
        <f t="shared" si="58"/>
        <v>1</v>
      </c>
      <c r="Q231" s="7">
        <f t="shared" si="59"/>
        <v>0.79532242645897866</v>
      </c>
      <c r="R231" s="7">
        <f t="shared" si="60"/>
        <v>4.6520598949885599E-3</v>
      </c>
      <c r="S231" s="7">
        <f t="shared" si="61"/>
        <v>1.3790000086122012E-2</v>
      </c>
      <c r="T231" s="7">
        <f t="shared" si="62"/>
        <v>0</v>
      </c>
      <c r="U231" s="7">
        <f t="shared" si="63"/>
        <v>0.1825887128491171</v>
      </c>
      <c r="V231" s="7">
        <f t="shared" si="64"/>
        <v>0</v>
      </c>
      <c r="W231" s="7">
        <f t="shared" si="65"/>
        <v>1.0569826291901947E-3</v>
      </c>
      <c r="X231" s="7">
        <f t="shared" si="66"/>
        <v>0</v>
      </c>
      <c r="Y231" s="7">
        <f t="shared" si="67"/>
        <v>0</v>
      </c>
      <c r="Z231" s="7">
        <f t="shared" si="68"/>
        <v>2.2885991680613648E-3</v>
      </c>
      <c r="AA231" s="7">
        <f t="shared" si="69"/>
        <v>3.0121891354211225E-4</v>
      </c>
      <c r="AC231" s="7">
        <f>IF(DAY($A231)=1,VLOOKUP($A231-1,$A$2:$L$1124,$Q$1,FALSE)/VLOOKUP($A231-1,$A$2:$N$1124,14,FALSE),AC230)</f>
        <v>0.79532242645897866</v>
      </c>
      <c r="AD231" s="7">
        <f>IF(DAY($A231)=1,VLOOKUP($A231-1,$A$2:$L$1124,$R$1,FALSE)/VLOOKUP($A231-1,$A$2:$N$1124,14,FALSE),AD230)</f>
        <v>4.6520598949885599E-3</v>
      </c>
      <c r="AE231" s="7">
        <f>IF(DAY($A231)=1,VLOOKUP($A231-1,$A$2:$L$1124,$S$1,FALSE)/VLOOKUP($A231-1,$A$2:$N$1124,14,FALSE),AE230)</f>
        <v>1.3790000086122012E-2</v>
      </c>
      <c r="AF231" s="7">
        <f>IF(DAY($A231)=1,VLOOKUP($A231-1,$A$2:$L$1124,$T$1,FALSE)/VLOOKUP($A231-1,$A$2:$N$1124,14,FALSE),AF230)</f>
        <v>0</v>
      </c>
      <c r="AG231" s="7">
        <f>IF(DAY($A231)=1,VLOOKUP($A231-1,$A$2:$L$1124,$U$1,FALSE)/VLOOKUP($A231-1,$A$2:$N$1124,14,FALSE),AG230)</f>
        <v>0.1825887128491171</v>
      </c>
      <c r="AH231" s="7">
        <f>IF(DAY($A231)=1,VLOOKUP($A231-1,$A$2:$L$1124,$V$1,FALSE)/VLOOKUP($A231-1,$A$2:$N$1124,14,FALSE),AH230)</f>
        <v>0</v>
      </c>
      <c r="AI231" s="7">
        <f>IF(DAY($A231)=1,VLOOKUP($A231-1,$A$2:$L$1124,$W$1,FALSE)/VLOOKUP($A231-1,$A$2:$N$1124,14,FALSE),AI230)</f>
        <v>1.0569826291901947E-3</v>
      </c>
      <c r="AJ231" s="7">
        <f>IF(DAY($A231)=1,VLOOKUP($A231-1,$A$2:$L$1124,$X$1,FALSE)/VLOOKUP($A231-1,$A$2:$N$1124,14,FALSE),AJ230)</f>
        <v>0</v>
      </c>
      <c r="AK231" s="7">
        <f>IF(DAY($A231)=1,VLOOKUP($A231-1,$A$2:$L$1124,$Y$1,FALSE)/VLOOKUP($A231-1,$A$2:$N$1124,14,FALSE),AK230)</f>
        <v>0</v>
      </c>
      <c r="AL231" s="7">
        <f>IF(DAY($A231)=1,VLOOKUP($A231-1,$A$2:$L$1124,$Z$1,FALSE)/VLOOKUP($A231-1,$A$2:$N$1124,14,FALSE),AL230)</f>
        <v>2.2885991680613648E-3</v>
      </c>
      <c r="AM231" s="7">
        <f>IF(DAY($A231)=1,VLOOKUP($A231-1,$A$2:$L$1124,$AA$1,FALSE)/VLOOKUP($A231-1,$A$2:$N$1124,14,FALSE),AM230)</f>
        <v>3.0121891354211225E-4</v>
      </c>
      <c r="AO231" s="12">
        <f>VLOOKUP($A231,BTC!$A$1:$G$1853,5,FALSE)</f>
        <v>577.44000000000005</v>
      </c>
      <c r="AP231" s="12">
        <f>VLOOKUP($A231,XRP!$A$1:$G$1853,5,FALSE)</f>
        <v>6.1399999999999996E-3</v>
      </c>
      <c r="AQ231" s="12">
        <f>VLOOKUP($A231,LTC!$A$1:$G$1853,5,FALSE)</f>
        <v>3.64</v>
      </c>
      <c r="AR231" s="12">
        <f>VLOOKUP($A231,ETC!$A$1:$G$1853,5,FALSE)</f>
        <v>1.86</v>
      </c>
      <c r="AS231" s="12">
        <f>VLOOKUP($A231,ETH!$A$1:$G$1853,5,FALSE)</f>
        <v>11.14</v>
      </c>
      <c r="AT231" s="12">
        <f>VLOOKUP($A231,BCH!$A$1:$G$1853,5,FALSE)</f>
        <v>0</v>
      </c>
      <c r="AU231" s="12">
        <f>VLOOKUP($A231,XMR!$A$1:$G$1853,5,FALSE)</f>
        <v>2.2000000000000002</v>
      </c>
      <c r="AV231" s="12">
        <f>VLOOKUP($A231,ZEC!$A$1:$G$1853,5,FALSE)</f>
        <v>0</v>
      </c>
      <c r="AW231" s="12">
        <f>VLOOKUP($A231,EOS!$A$1:$G$1853,5,FALSE)</f>
        <v>0</v>
      </c>
      <c r="AX231" s="12">
        <f>VLOOKUP($A231,DASH!$A$1:$G$1853,5,FALSE)</f>
        <v>12.87</v>
      </c>
      <c r="AY231" s="12">
        <f>VLOOKUP($A231,XLM!$A$1:$G$1853,5,FALSE)</f>
        <v>2.016E-3</v>
      </c>
      <c r="BA231" s="24">
        <v>1</v>
      </c>
      <c r="BB231" s="24">
        <v>1</v>
      </c>
      <c r="BC231" s="24">
        <v>1</v>
      </c>
      <c r="BD231" s="24">
        <v>0</v>
      </c>
      <c r="BE231" s="24">
        <v>1</v>
      </c>
      <c r="BF231" s="24">
        <v>0</v>
      </c>
      <c r="BG231" s="24">
        <v>1</v>
      </c>
      <c r="BH231" s="24">
        <v>0</v>
      </c>
      <c r="BI231" s="24">
        <v>0</v>
      </c>
      <c r="BJ231" s="24">
        <v>1</v>
      </c>
      <c r="BK231" s="24">
        <v>1</v>
      </c>
      <c r="BM231" s="19">
        <f>IF(SUM(BA230:BK230)=SUM(BA231:BK231),BM230,BM230*SUMPRODUCT(BA231:BK231,AO231:AY231,Q231:AA231)/SUMPRODUCT(BA230:BK230,AO231:AY231,AC231:AM231))</f>
        <v>0.92135790630093795</v>
      </c>
      <c r="BN231" s="26">
        <f>SUMPRODUCT(AO231:AY231,BA231:BK231,Q231:AA231)/BM231</f>
        <v>500.74680148152316</v>
      </c>
      <c r="BO231">
        <f t="shared" si="70"/>
        <v>577.44000000000005</v>
      </c>
    </row>
    <row r="232" spans="1:67" x14ac:dyDescent="0.75">
      <c r="A232" s="4">
        <v>42599</v>
      </c>
      <c r="B232" s="46">
        <f>INDEX('Index Volume'!B:B,MATCH(Index_New!$A232,'Index Volume'!$A:$A,0))</f>
        <v>54443000</v>
      </c>
      <c r="C232" s="46">
        <f>INDEX('Index Volume'!C:C,MATCH(Index_New!$A232,'Index Volume'!$A:$A,0))</f>
        <v>1352830</v>
      </c>
      <c r="D232" s="46">
        <f>INDEX('Index Volume'!D:D,MATCH(Index_New!$A232,'Index Volume'!$A:$A,0))</f>
        <v>1830120</v>
      </c>
      <c r="E232" s="46">
        <f>INDEX('Index Volume'!E:E,MATCH(Index_New!$A232,'Index Volume'!$A:$A,0))</f>
        <v>0</v>
      </c>
      <c r="F232" s="46">
        <f>INDEX('Index Volume'!F:F,MATCH(Index_New!$A232,'Index Volume'!$A:$A,0))</f>
        <v>8833760</v>
      </c>
      <c r="G232" s="46">
        <f>INDEX('Index Volume'!G:G,MATCH(Index_New!$A232,'Index Volume'!$A:$A,0))</f>
        <v>0</v>
      </c>
      <c r="H232" s="46">
        <f>INDEX('Index Volume'!H:H,MATCH(Index_New!$A232,'Index Volume'!$A:$A,0))</f>
        <v>449444</v>
      </c>
      <c r="I232" s="46">
        <f>INDEX('Index Volume'!I:I,MATCH(Index_New!$A232,'Index Volume'!$A:$A,0))</f>
        <v>0</v>
      </c>
      <c r="J232" s="46">
        <f>INDEX('Index Volume'!J:J,MATCH(Index_New!$A232,'Index Volume'!$A:$A,0))</f>
        <v>0</v>
      </c>
      <c r="K232" s="46">
        <f>INDEX('Index Volume'!K:K,MATCH(Index_New!$A232,'Index Volume'!$A:$A,0))</f>
        <v>1054880</v>
      </c>
      <c r="L232" s="46">
        <f>INDEX('Index Volume'!L:L,MATCH(Index_New!$A232,'Index Volume'!$A:$A,0))</f>
        <v>26694</v>
      </c>
      <c r="M232" s="46">
        <f t="shared" si="56"/>
        <v>67990728</v>
      </c>
      <c r="N232" s="1">
        <f t="shared" si="57"/>
        <v>67990728</v>
      </c>
      <c r="O232" t="b">
        <f t="shared" si="58"/>
        <v>1</v>
      </c>
      <c r="Q232" s="7">
        <f t="shared" si="59"/>
        <v>0.79532242645897866</v>
      </c>
      <c r="R232" s="7">
        <f t="shared" si="60"/>
        <v>4.6520598949885599E-3</v>
      </c>
      <c r="S232" s="7">
        <f t="shared" si="61"/>
        <v>1.3790000086122012E-2</v>
      </c>
      <c r="T232" s="7">
        <f t="shared" si="62"/>
        <v>0</v>
      </c>
      <c r="U232" s="7">
        <f t="shared" si="63"/>
        <v>0.1825887128491171</v>
      </c>
      <c r="V232" s="7">
        <f t="shared" si="64"/>
        <v>0</v>
      </c>
      <c r="W232" s="7">
        <f t="shared" si="65"/>
        <v>1.0569826291901947E-3</v>
      </c>
      <c r="X232" s="7">
        <f t="shared" si="66"/>
        <v>0</v>
      </c>
      <c r="Y232" s="7">
        <f t="shared" si="67"/>
        <v>0</v>
      </c>
      <c r="Z232" s="7">
        <f t="shared" si="68"/>
        <v>2.2885991680613648E-3</v>
      </c>
      <c r="AA232" s="7">
        <f t="shared" si="69"/>
        <v>3.0121891354211225E-4</v>
      </c>
      <c r="AC232" s="7">
        <f>IF(DAY($A232)=1,VLOOKUP($A232-1,$A$2:$L$1124,$Q$1,FALSE)/VLOOKUP($A232-1,$A$2:$N$1124,14,FALSE),AC231)</f>
        <v>0.79532242645897866</v>
      </c>
      <c r="AD232" s="7">
        <f>IF(DAY($A232)=1,VLOOKUP($A232-1,$A$2:$L$1124,$R$1,FALSE)/VLOOKUP($A232-1,$A$2:$N$1124,14,FALSE),AD231)</f>
        <v>4.6520598949885599E-3</v>
      </c>
      <c r="AE232" s="7">
        <f>IF(DAY($A232)=1,VLOOKUP($A232-1,$A$2:$L$1124,$S$1,FALSE)/VLOOKUP($A232-1,$A$2:$N$1124,14,FALSE),AE231)</f>
        <v>1.3790000086122012E-2</v>
      </c>
      <c r="AF232" s="7">
        <f>IF(DAY($A232)=1,VLOOKUP($A232-1,$A$2:$L$1124,$T$1,FALSE)/VLOOKUP($A232-1,$A$2:$N$1124,14,FALSE),AF231)</f>
        <v>0</v>
      </c>
      <c r="AG232" s="7">
        <f>IF(DAY($A232)=1,VLOOKUP($A232-1,$A$2:$L$1124,$U$1,FALSE)/VLOOKUP($A232-1,$A$2:$N$1124,14,FALSE),AG231)</f>
        <v>0.1825887128491171</v>
      </c>
      <c r="AH232" s="7">
        <f>IF(DAY($A232)=1,VLOOKUP($A232-1,$A$2:$L$1124,$V$1,FALSE)/VLOOKUP($A232-1,$A$2:$N$1124,14,FALSE),AH231)</f>
        <v>0</v>
      </c>
      <c r="AI232" s="7">
        <f>IF(DAY($A232)=1,VLOOKUP($A232-1,$A$2:$L$1124,$W$1,FALSE)/VLOOKUP($A232-1,$A$2:$N$1124,14,FALSE),AI231)</f>
        <v>1.0569826291901947E-3</v>
      </c>
      <c r="AJ232" s="7">
        <f>IF(DAY($A232)=1,VLOOKUP($A232-1,$A$2:$L$1124,$X$1,FALSE)/VLOOKUP($A232-1,$A$2:$N$1124,14,FALSE),AJ231)</f>
        <v>0</v>
      </c>
      <c r="AK232" s="7">
        <f>IF(DAY($A232)=1,VLOOKUP($A232-1,$A$2:$L$1124,$Y$1,FALSE)/VLOOKUP($A232-1,$A$2:$N$1124,14,FALSE),AK231)</f>
        <v>0</v>
      </c>
      <c r="AL232" s="7">
        <f>IF(DAY($A232)=1,VLOOKUP($A232-1,$A$2:$L$1124,$Z$1,FALSE)/VLOOKUP($A232-1,$A$2:$N$1124,14,FALSE),AL231)</f>
        <v>2.2885991680613648E-3</v>
      </c>
      <c r="AM232" s="7">
        <f>IF(DAY($A232)=1,VLOOKUP($A232-1,$A$2:$L$1124,$AA$1,FALSE)/VLOOKUP($A232-1,$A$2:$N$1124,14,FALSE),AM231)</f>
        <v>3.0121891354211225E-4</v>
      </c>
      <c r="AO232" s="12">
        <f>VLOOKUP($A232,BTC!$A$1:$G$1853,5,FALSE)</f>
        <v>573.22</v>
      </c>
      <c r="AP232" s="12">
        <f>VLOOKUP($A232,XRP!$A$1:$G$1853,5,FALSE)</f>
        <v>6.1089999999999998E-3</v>
      </c>
      <c r="AQ232" s="12">
        <f>VLOOKUP($A232,LTC!$A$1:$G$1853,5,FALSE)</f>
        <v>3.6</v>
      </c>
      <c r="AR232" s="12">
        <f>VLOOKUP($A232,ETC!$A$1:$G$1853,5,FALSE)</f>
        <v>1.74</v>
      </c>
      <c r="AS232" s="12">
        <f>VLOOKUP($A232,ETH!$A$1:$G$1853,5,FALSE)</f>
        <v>10.75</v>
      </c>
      <c r="AT232" s="12">
        <f>VLOOKUP($A232,BCH!$A$1:$G$1853,5,FALSE)</f>
        <v>0</v>
      </c>
      <c r="AU232" s="12">
        <f>VLOOKUP($A232,XMR!$A$1:$G$1853,5,FALSE)</f>
        <v>2.2400000000000002</v>
      </c>
      <c r="AV232" s="12">
        <f>VLOOKUP($A232,ZEC!$A$1:$G$1853,5,FALSE)</f>
        <v>0</v>
      </c>
      <c r="AW232" s="12">
        <f>VLOOKUP($A232,EOS!$A$1:$G$1853,5,FALSE)</f>
        <v>0</v>
      </c>
      <c r="AX232" s="12">
        <f>VLOOKUP($A232,DASH!$A$1:$G$1853,5,FALSE)</f>
        <v>12.55</v>
      </c>
      <c r="AY232" s="12">
        <f>VLOOKUP($A232,XLM!$A$1:$G$1853,5,FALSE)</f>
        <v>1.993E-3</v>
      </c>
      <c r="BA232" s="24">
        <v>1</v>
      </c>
      <c r="BB232" s="24">
        <v>1</v>
      </c>
      <c r="BC232" s="24">
        <v>1</v>
      </c>
      <c r="BD232" s="24">
        <v>0</v>
      </c>
      <c r="BE232" s="24">
        <v>1</v>
      </c>
      <c r="BF232" s="24">
        <v>0</v>
      </c>
      <c r="BG232" s="24">
        <v>1</v>
      </c>
      <c r="BH232" s="24">
        <v>0</v>
      </c>
      <c r="BI232" s="24">
        <v>0</v>
      </c>
      <c r="BJ232" s="24">
        <v>1</v>
      </c>
      <c r="BK232" s="24">
        <v>1</v>
      </c>
      <c r="BM232" s="19">
        <f>IF(SUM(BA231:BK231)=SUM(BA232:BK232),BM231,BM231*SUMPRODUCT(BA232:BK232,AO232:AY232,Q232:AA232)/SUMPRODUCT(BA231:BK231,AO232:AY232,AC232:AM232))</f>
        <v>0.92135790630093795</v>
      </c>
      <c r="BN232" s="26">
        <f>SUMPRODUCT(AO232:AY232,BA232:BK232,Q232:AA232)/BM232</f>
        <v>497.02543322951823</v>
      </c>
      <c r="BO232">
        <f t="shared" si="70"/>
        <v>573.22</v>
      </c>
    </row>
    <row r="233" spans="1:67" x14ac:dyDescent="0.75">
      <c r="A233" s="3">
        <v>42600</v>
      </c>
      <c r="B233" s="46">
        <f>INDEX('Index Volume'!B:B,MATCH(Index_New!$A233,'Index Volume'!$A:$A,0))</f>
        <v>59896600</v>
      </c>
      <c r="C233" s="46">
        <f>INDEX('Index Volume'!C:C,MATCH(Index_New!$A233,'Index Volume'!$A:$A,0))</f>
        <v>1080170</v>
      </c>
      <c r="D233" s="46">
        <f>INDEX('Index Volume'!D:D,MATCH(Index_New!$A233,'Index Volume'!$A:$A,0))</f>
        <v>1645410</v>
      </c>
      <c r="E233" s="46">
        <f>INDEX('Index Volume'!E:E,MATCH(Index_New!$A233,'Index Volume'!$A:$A,0))</f>
        <v>0</v>
      </c>
      <c r="F233" s="46">
        <f>INDEX('Index Volume'!F:F,MATCH(Index_New!$A233,'Index Volume'!$A:$A,0))</f>
        <v>6935800</v>
      </c>
      <c r="G233" s="46">
        <f>INDEX('Index Volume'!G:G,MATCH(Index_New!$A233,'Index Volume'!$A:$A,0))</f>
        <v>0</v>
      </c>
      <c r="H233" s="46">
        <f>INDEX('Index Volume'!H:H,MATCH(Index_New!$A233,'Index Volume'!$A:$A,0))</f>
        <v>381203</v>
      </c>
      <c r="I233" s="46">
        <f>INDEX('Index Volume'!I:I,MATCH(Index_New!$A233,'Index Volume'!$A:$A,0))</f>
        <v>0</v>
      </c>
      <c r="J233" s="46">
        <f>INDEX('Index Volume'!J:J,MATCH(Index_New!$A233,'Index Volume'!$A:$A,0))</f>
        <v>0</v>
      </c>
      <c r="K233" s="46">
        <f>INDEX('Index Volume'!K:K,MATCH(Index_New!$A233,'Index Volume'!$A:$A,0))</f>
        <v>2019880</v>
      </c>
      <c r="L233" s="46">
        <f>INDEX('Index Volume'!L:L,MATCH(Index_New!$A233,'Index Volume'!$A:$A,0))</f>
        <v>19780</v>
      </c>
      <c r="M233" s="46">
        <f t="shared" si="56"/>
        <v>71978843</v>
      </c>
      <c r="N233" s="1">
        <f t="shared" si="57"/>
        <v>71978843</v>
      </c>
      <c r="O233" t="b">
        <f t="shared" si="58"/>
        <v>1</v>
      </c>
      <c r="Q233" s="7">
        <f t="shared" si="59"/>
        <v>0.79532242645897866</v>
      </c>
      <c r="R233" s="7">
        <f t="shared" si="60"/>
        <v>4.6520598949885599E-3</v>
      </c>
      <c r="S233" s="7">
        <f t="shared" si="61"/>
        <v>1.3790000086122012E-2</v>
      </c>
      <c r="T233" s="7">
        <f t="shared" si="62"/>
        <v>0</v>
      </c>
      <c r="U233" s="7">
        <f t="shared" si="63"/>
        <v>0.1825887128491171</v>
      </c>
      <c r="V233" s="7">
        <f t="shared" si="64"/>
        <v>0</v>
      </c>
      <c r="W233" s="7">
        <f t="shared" si="65"/>
        <v>1.0569826291901947E-3</v>
      </c>
      <c r="X233" s="7">
        <f t="shared" si="66"/>
        <v>0</v>
      </c>
      <c r="Y233" s="7">
        <f t="shared" si="67"/>
        <v>0</v>
      </c>
      <c r="Z233" s="7">
        <f t="shared" si="68"/>
        <v>2.2885991680613648E-3</v>
      </c>
      <c r="AA233" s="7">
        <f t="shared" si="69"/>
        <v>3.0121891354211225E-4</v>
      </c>
      <c r="AC233" s="7">
        <f>IF(DAY($A233)=1,VLOOKUP($A233-1,$A$2:$L$1124,$Q$1,FALSE)/VLOOKUP($A233-1,$A$2:$N$1124,14,FALSE),AC232)</f>
        <v>0.79532242645897866</v>
      </c>
      <c r="AD233" s="7">
        <f>IF(DAY($A233)=1,VLOOKUP($A233-1,$A$2:$L$1124,$R$1,FALSE)/VLOOKUP($A233-1,$A$2:$N$1124,14,FALSE),AD232)</f>
        <v>4.6520598949885599E-3</v>
      </c>
      <c r="AE233" s="7">
        <f>IF(DAY($A233)=1,VLOOKUP($A233-1,$A$2:$L$1124,$S$1,FALSE)/VLOOKUP($A233-1,$A$2:$N$1124,14,FALSE),AE232)</f>
        <v>1.3790000086122012E-2</v>
      </c>
      <c r="AF233" s="7">
        <f>IF(DAY($A233)=1,VLOOKUP($A233-1,$A$2:$L$1124,$T$1,FALSE)/VLOOKUP($A233-1,$A$2:$N$1124,14,FALSE),AF232)</f>
        <v>0</v>
      </c>
      <c r="AG233" s="7">
        <f>IF(DAY($A233)=1,VLOOKUP($A233-1,$A$2:$L$1124,$U$1,FALSE)/VLOOKUP($A233-1,$A$2:$N$1124,14,FALSE),AG232)</f>
        <v>0.1825887128491171</v>
      </c>
      <c r="AH233" s="7">
        <f>IF(DAY($A233)=1,VLOOKUP($A233-1,$A$2:$L$1124,$V$1,FALSE)/VLOOKUP($A233-1,$A$2:$N$1124,14,FALSE),AH232)</f>
        <v>0</v>
      </c>
      <c r="AI233" s="7">
        <f>IF(DAY($A233)=1,VLOOKUP($A233-1,$A$2:$L$1124,$W$1,FALSE)/VLOOKUP($A233-1,$A$2:$N$1124,14,FALSE),AI232)</f>
        <v>1.0569826291901947E-3</v>
      </c>
      <c r="AJ233" s="7">
        <f>IF(DAY($A233)=1,VLOOKUP($A233-1,$A$2:$L$1124,$X$1,FALSE)/VLOOKUP($A233-1,$A$2:$N$1124,14,FALSE),AJ232)</f>
        <v>0</v>
      </c>
      <c r="AK233" s="7">
        <f>IF(DAY($A233)=1,VLOOKUP($A233-1,$A$2:$L$1124,$Y$1,FALSE)/VLOOKUP($A233-1,$A$2:$N$1124,14,FALSE),AK232)</f>
        <v>0</v>
      </c>
      <c r="AL233" s="7">
        <f>IF(DAY($A233)=1,VLOOKUP($A233-1,$A$2:$L$1124,$Z$1,FALSE)/VLOOKUP($A233-1,$A$2:$N$1124,14,FALSE),AL232)</f>
        <v>2.2885991680613648E-3</v>
      </c>
      <c r="AM233" s="7">
        <f>IF(DAY($A233)=1,VLOOKUP($A233-1,$A$2:$L$1124,$AA$1,FALSE)/VLOOKUP($A233-1,$A$2:$N$1124,14,FALSE),AM232)</f>
        <v>3.0121891354211225E-4</v>
      </c>
      <c r="AO233" s="12">
        <f>VLOOKUP($A233,BTC!$A$1:$G$1853,5,FALSE)</f>
        <v>574.32000000000005</v>
      </c>
      <c r="AP233" s="12">
        <f>VLOOKUP($A233,XRP!$A$1:$G$1853,5,FALSE)</f>
        <v>6.1219999999999998E-3</v>
      </c>
      <c r="AQ233" s="12">
        <f>VLOOKUP($A233,LTC!$A$1:$G$1853,5,FALSE)</f>
        <v>3.61</v>
      </c>
      <c r="AR233" s="12">
        <f>VLOOKUP($A233,ETC!$A$1:$G$1853,5,FALSE)</f>
        <v>1.69</v>
      </c>
      <c r="AS233" s="12">
        <f>VLOOKUP($A233,ETH!$A$1:$G$1853,5,FALSE)</f>
        <v>10.76</v>
      </c>
      <c r="AT233" s="12">
        <f>VLOOKUP($A233,BCH!$A$1:$G$1853,5,FALSE)</f>
        <v>0</v>
      </c>
      <c r="AU233" s="12">
        <f>VLOOKUP($A233,XMR!$A$1:$G$1853,5,FALSE)</f>
        <v>2.19</v>
      </c>
      <c r="AV233" s="12">
        <f>VLOOKUP($A233,ZEC!$A$1:$G$1853,5,FALSE)</f>
        <v>0</v>
      </c>
      <c r="AW233" s="12">
        <f>VLOOKUP($A233,EOS!$A$1:$G$1853,5,FALSE)</f>
        <v>0</v>
      </c>
      <c r="AX233" s="12">
        <f>VLOOKUP($A233,DASH!$A$1:$G$1853,5,FALSE)</f>
        <v>13.86</v>
      </c>
      <c r="AY233" s="12">
        <f>VLOOKUP($A233,XLM!$A$1:$G$1853,5,FALSE)</f>
        <v>1.9759999999999999E-3</v>
      </c>
      <c r="BA233" s="24">
        <v>1</v>
      </c>
      <c r="BB233" s="24">
        <v>1</v>
      </c>
      <c r="BC233" s="24">
        <v>1</v>
      </c>
      <c r="BD233" s="24">
        <v>0</v>
      </c>
      <c r="BE233" s="24">
        <v>1</v>
      </c>
      <c r="BF233" s="24">
        <v>0</v>
      </c>
      <c r="BG233" s="24">
        <v>1</v>
      </c>
      <c r="BH233" s="24">
        <v>0</v>
      </c>
      <c r="BI233" s="24">
        <v>0</v>
      </c>
      <c r="BJ233" s="24">
        <v>1</v>
      </c>
      <c r="BK233" s="24">
        <v>1</v>
      </c>
      <c r="BM233" s="19">
        <f>IF(SUM(BA232:BK232)=SUM(BA233:BK233),BM232,BM232*SUMPRODUCT(BA233:BK233,AO233:AY233,Q233:AA233)/SUMPRODUCT(BA232:BK232,AO233:AY233,AC233:AM233))</f>
        <v>0.92135790630093795</v>
      </c>
      <c r="BN233" s="26">
        <f>SUMPRODUCT(AO233:AY233,BA233:BK233,Q233:AA233)/BM233</f>
        <v>497.98028879797056</v>
      </c>
      <c r="BO233">
        <f t="shared" si="70"/>
        <v>574.32000000000005</v>
      </c>
    </row>
    <row r="234" spans="1:67" x14ac:dyDescent="0.75">
      <c r="A234" s="4">
        <v>42601</v>
      </c>
      <c r="B234" s="46">
        <f>INDEX('Index Volume'!B:B,MATCH(Index_New!$A234,'Index Volume'!$A:$A,0))</f>
        <v>50631600</v>
      </c>
      <c r="C234" s="46">
        <f>INDEX('Index Volume'!C:C,MATCH(Index_New!$A234,'Index Volume'!$A:$A,0))</f>
        <v>1356390</v>
      </c>
      <c r="D234" s="46">
        <f>INDEX('Index Volume'!D:D,MATCH(Index_New!$A234,'Index Volume'!$A:$A,0))</f>
        <v>1433570</v>
      </c>
      <c r="E234" s="46">
        <f>INDEX('Index Volume'!E:E,MATCH(Index_New!$A234,'Index Volume'!$A:$A,0))</f>
        <v>0</v>
      </c>
      <c r="F234" s="46">
        <f>INDEX('Index Volume'!F:F,MATCH(Index_New!$A234,'Index Volume'!$A:$A,0))</f>
        <v>5390850</v>
      </c>
      <c r="G234" s="46">
        <f>INDEX('Index Volume'!G:G,MATCH(Index_New!$A234,'Index Volume'!$A:$A,0))</f>
        <v>0</v>
      </c>
      <c r="H234" s="46">
        <f>INDEX('Index Volume'!H:H,MATCH(Index_New!$A234,'Index Volume'!$A:$A,0))</f>
        <v>313760</v>
      </c>
      <c r="I234" s="46">
        <f>INDEX('Index Volume'!I:I,MATCH(Index_New!$A234,'Index Volume'!$A:$A,0))</f>
        <v>0</v>
      </c>
      <c r="J234" s="46">
        <f>INDEX('Index Volume'!J:J,MATCH(Index_New!$A234,'Index Volume'!$A:$A,0))</f>
        <v>0</v>
      </c>
      <c r="K234" s="46">
        <f>INDEX('Index Volume'!K:K,MATCH(Index_New!$A234,'Index Volume'!$A:$A,0))</f>
        <v>2879380</v>
      </c>
      <c r="L234" s="46">
        <f>INDEX('Index Volume'!L:L,MATCH(Index_New!$A234,'Index Volume'!$A:$A,0))</f>
        <v>17689</v>
      </c>
      <c r="M234" s="46">
        <f t="shared" si="56"/>
        <v>62023239</v>
      </c>
      <c r="N234" s="1">
        <f t="shared" si="57"/>
        <v>62023239</v>
      </c>
      <c r="O234" t="b">
        <f t="shared" si="58"/>
        <v>1</v>
      </c>
      <c r="Q234" s="7">
        <f t="shared" si="59"/>
        <v>0.79532242645897866</v>
      </c>
      <c r="R234" s="7">
        <f t="shared" si="60"/>
        <v>4.6520598949885599E-3</v>
      </c>
      <c r="S234" s="7">
        <f t="shared" si="61"/>
        <v>1.3790000086122012E-2</v>
      </c>
      <c r="T234" s="7">
        <f t="shared" si="62"/>
        <v>0</v>
      </c>
      <c r="U234" s="7">
        <f t="shared" si="63"/>
        <v>0.1825887128491171</v>
      </c>
      <c r="V234" s="7">
        <f t="shared" si="64"/>
        <v>0</v>
      </c>
      <c r="W234" s="7">
        <f t="shared" si="65"/>
        <v>1.0569826291901947E-3</v>
      </c>
      <c r="X234" s="7">
        <f t="shared" si="66"/>
        <v>0</v>
      </c>
      <c r="Y234" s="7">
        <f t="shared" si="67"/>
        <v>0</v>
      </c>
      <c r="Z234" s="7">
        <f t="shared" si="68"/>
        <v>2.2885991680613648E-3</v>
      </c>
      <c r="AA234" s="7">
        <f t="shared" si="69"/>
        <v>3.0121891354211225E-4</v>
      </c>
      <c r="AC234" s="7">
        <f>IF(DAY($A234)=1,VLOOKUP($A234-1,$A$2:$L$1124,$Q$1,FALSE)/VLOOKUP($A234-1,$A$2:$N$1124,14,FALSE),AC233)</f>
        <v>0.79532242645897866</v>
      </c>
      <c r="AD234" s="7">
        <f>IF(DAY($A234)=1,VLOOKUP($A234-1,$A$2:$L$1124,$R$1,FALSE)/VLOOKUP($A234-1,$A$2:$N$1124,14,FALSE),AD233)</f>
        <v>4.6520598949885599E-3</v>
      </c>
      <c r="AE234" s="7">
        <f>IF(DAY($A234)=1,VLOOKUP($A234-1,$A$2:$L$1124,$S$1,FALSE)/VLOOKUP($A234-1,$A$2:$N$1124,14,FALSE),AE233)</f>
        <v>1.3790000086122012E-2</v>
      </c>
      <c r="AF234" s="7">
        <f>IF(DAY($A234)=1,VLOOKUP($A234-1,$A$2:$L$1124,$T$1,FALSE)/VLOOKUP($A234-1,$A$2:$N$1124,14,FALSE),AF233)</f>
        <v>0</v>
      </c>
      <c r="AG234" s="7">
        <f>IF(DAY($A234)=1,VLOOKUP($A234-1,$A$2:$L$1124,$U$1,FALSE)/VLOOKUP($A234-1,$A$2:$N$1124,14,FALSE),AG233)</f>
        <v>0.1825887128491171</v>
      </c>
      <c r="AH234" s="7">
        <f>IF(DAY($A234)=1,VLOOKUP($A234-1,$A$2:$L$1124,$V$1,FALSE)/VLOOKUP($A234-1,$A$2:$N$1124,14,FALSE),AH233)</f>
        <v>0</v>
      </c>
      <c r="AI234" s="7">
        <f>IF(DAY($A234)=1,VLOOKUP($A234-1,$A$2:$L$1124,$W$1,FALSE)/VLOOKUP($A234-1,$A$2:$N$1124,14,FALSE),AI233)</f>
        <v>1.0569826291901947E-3</v>
      </c>
      <c r="AJ234" s="7">
        <f>IF(DAY($A234)=1,VLOOKUP($A234-1,$A$2:$L$1124,$X$1,FALSE)/VLOOKUP($A234-1,$A$2:$N$1124,14,FALSE),AJ233)</f>
        <v>0</v>
      </c>
      <c r="AK234" s="7">
        <f>IF(DAY($A234)=1,VLOOKUP($A234-1,$A$2:$L$1124,$Y$1,FALSE)/VLOOKUP($A234-1,$A$2:$N$1124,14,FALSE),AK233)</f>
        <v>0</v>
      </c>
      <c r="AL234" s="7">
        <f>IF(DAY($A234)=1,VLOOKUP($A234-1,$A$2:$L$1124,$Z$1,FALSE)/VLOOKUP($A234-1,$A$2:$N$1124,14,FALSE),AL233)</f>
        <v>2.2885991680613648E-3</v>
      </c>
      <c r="AM234" s="7">
        <f>IF(DAY($A234)=1,VLOOKUP($A234-1,$A$2:$L$1124,$AA$1,FALSE)/VLOOKUP($A234-1,$A$2:$N$1124,14,FALSE),AM233)</f>
        <v>3.0121891354211225E-4</v>
      </c>
      <c r="AO234" s="12">
        <f>VLOOKUP($A234,BTC!$A$1:$G$1853,5,FALSE)</f>
        <v>575.63</v>
      </c>
      <c r="AP234" s="12">
        <f>VLOOKUP($A234,XRP!$A$1:$G$1853,5,FALSE)</f>
        <v>6.1190000000000003E-3</v>
      </c>
      <c r="AQ234" s="12">
        <f>VLOOKUP($A234,LTC!$A$1:$G$1853,5,FALSE)</f>
        <v>3.6</v>
      </c>
      <c r="AR234" s="12">
        <f>VLOOKUP($A234,ETC!$A$1:$G$1853,5,FALSE)</f>
        <v>1.79</v>
      </c>
      <c r="AS234" s="12">
        <f>VLOOKUP($A234,ETH!$A$1:$G$1853,5,FALSE)</f>
        <v>10.75</v>
      </c>
      <c r="AT234" s="12">
        <f>VLOOKUP($A234,BCH!$A$1:$G$1853,5,FALSE)</f>
        <v>0</v>
      </c>
      <c r="AU234" s="12">
        <f>VLOOKUP($A234,XMR!$A$1:$G$1853,5,FALSE)</f>
        <v>2.2999999999999998</v>
      </c>
      <c r="AV234" s="12">
        <f>VLOOKUP($A234,ZEC!$A$1:$G$1853,5,FALSE)</f>
        <v>0</v>
      </c>
      <c r="AW234" s="12">
        <f>VLOOKUP($A234,EOS!$A$1:$G$1853,5,FALSE)</f>
        <v>0</v>
      </c>
      <c r="AX234" s="12">
        <f>VLOOKUP($A234,DASH!$A$1:$G$1853,5,FALSE)</f>
        <v>13.78</v>
      </c>
      <c r="AY234" s="12">
        <f>VLOOKUP($A234,XLM!$A$1:$G$1853,5,FALSE)</f>
        <v>1.9629999999999999E-3</v>
      </c>
      <c r="BA234" s="24">
        <v>1</v>
      </c>
      <c r="BB234" s="24">
        <v>1</v>
      </c>
      <c r="BC234" s="24">
        <v>1</v>
      </c>
      <c r="BD234" s="24">
        <v>0</v>
      </c>
      <c r="BE234" s="24">
        <v>1</v>
      </c>
      <c r="BF234" s="24">
        <v>0</v>
      </c>
      <c r="BG234" s="24">
        <v>1</v>
      </c>
      <c r="BH234" s="24">
        <v>0</v>
      </c>
      <c r="BI234" s="24">
        <v>0</v>
      </c>
      <c r="BJ234" s="24">
        <v>1</v>
      </c>
      <c r="BK234" s="24">
        <v>1</v>
      </c>
      <c r="BM234" s="19">
        <f>IF(SUM(BA233:BK233)=SUM(BA234:BK234),BM233,BM233*SUMPRODUCT(BA234:BK234,AO234:AY234,Q234:AA234)/SUMPRODUCT(BA233:BK233,AO234:AY234,AC234:AM234))</f>
        <v>0.92135790630093795</v>
      </c>
      <c r="BN234" s="26">
        <f>SUMPRODUCT(AO234:AY234,BA234:BK234,Q234:AA234)/BM234</f>
        <v>499.1088857815144</v>
      </c>
      <c r="BO234">
        <f t="shared" si="70"/>
        <v>575.63</v>
      </c>
    </row>
    <row r="235" spans="1:67" x14ac:dyDescent="0.75">
      <c r="A235" s="3">
        <v>42602</v>
      </c>
      <c r="B235" s="46">
        <f>INDEX('Index Volume'!B:B,MATCH(Index_New!$A235,'Index Volume'!$A:$A,0))</f>
        <v>45301400</v>
      </c>
      <c r="C235" s="46">
        <f>INDEX('Index Volume'!C:C,MATCH(Index_New!$A235,'Index Volume'!$A:$A,0))</f>
        <v>399635</v>
      </c>
      <c r="D235" s="46">
        <f>INDEX('Index Volume'!D:D,MATCH(Index_New!$A235,'Index Volume'!$A:$A,0))</f>
        <v>1642330</v>
      </c>
      <c r="E235" s="46">
        <f>INDEX('Index Volume'!E:E,MATCH(Index_New!$A235,'Index Volume'!$A:$A,0))</f>
        <v>0</v>
      </c>
      <c r="F235" s="46">
        <f>INDEX('Index Volume'!F:F,MATCH(Index_New!$A235,'Index Volume'!$A:$A,0))</f>
        <v>7443540</v>
      </c>
      <c r="G235" s="46">
        <f>INDEX('Index Volume'!G:G,MATCH(Index_New!$A235,'Index Volume'!$A:$A,0))</f>
        <v>0</v>
      </c>
      <c r="H235" s="46">
        <f>INDEX('Index Volume'!H:H,MATCH(Index_New!$A235,'Index Volume'!$A:$A,0))</f>
        <v>1869560</v>
      </c>
      <c r="I235" s="46">
        <f>INDEX('Index Volume'!I:I,MATCH(Index_New!$A235,'Index Volume'!$A:$A,0))</f>
        <v>0</v>
      </c>
      <c r="J235" s="46">
        <f>INDEX('Index Volume'!J:J,MATCH(Index_New!$A235,'Index Volume'!$A:$A,0))</f>
        <v>0</v>
      </c>
      <c r="K235" s="46">
        <f>INDEX('Index Volume'!K:K,MATCH(Index_New!$A235,'Index Volume'!$A:$A,0))</f>
        <v>1451660</v>
      </c>
      <c r="L235" s="46">
        <f>INDEX('Index Volume'!L:L,MATCH(Index_New!$A235,'Index Volume'!$A:$A,0))</f>
        <v>21147</v>
      </c>
      <c r="M235" s="46">
        <f t="shared" si="56"/>
        <v>58129272</v>
      </c>
      <c r="N235" s="1">
        <f t="shared" si="57"/>
        <v>58129272</v>
      </c>
      <c r="O235" t="b">
        <f t="shared" si="58"/>
        <v>1</v>
      </c>
      <c r="Q235" s="7">
        <f t="shared" si="59"/>
        <v>0.79532242645897866</v>
      </c>
      <c r="R235" s="7">
        <f t="shared" si="60"/>
        <v>4.6520598949885599E-3</v>
      </c>
      <c r="S235" s="7">
        <f t="shared" si="61"/>
        <v>1.3790000086122012E-2</v>
      </c>
      <c r="T235" s="7">
        <f t="shared" si="62"/>
        <v>0</v>
      </c>
      <c r="U235" s="7">
        <f t="shared" si="63"/>
        <v>0.1825887128491171</v>
      </c>
      <c r="V235" s="7">
        <f t="shared" si="64"/>
        <v>0</v>
      </c>
      <c r="W235" s="7">
        <f t="shared" si="65"/>
        <v>1.0569826291901947E-3</v>
      </c>
      <c r="X235" s="7">
        <f t="shared" si="66"/>
        <v>0</v>
      </c>
      <c r="Y235" s="7">
        <f t="shared" si="67"/>
        <v>0</v>
      </c>
      <c r="Z235" s="7">
        <f t="shared" si="68"/>
        <v>2.2885991680613648E-3</v>
      </c>
      <c r="AA235" s="7">
        <f t="shared" si="69"/>
        <v>3.0121891354211225E-4</v>
      </c>
      <c r="AC235" s="7">
        <f>IF(DAY($A235)=1,VLOOKUP($A235-1,$A$2:$L$1124,$Q$1,FALSE)/VLOOKUP($A235-1,$A$2:$N$1124,14,FALSE),AC234)</f>
        <v>0.79532242645897866</v>
      </c>
      <c r="AD235" s="7">
        <f>IF(DAY($A235)=1,VLOOKUP($A235-1,$A$2:$L$1124,$R$1,FALSE)/VLOOKUP($A235-1,$A$2:$N$1124,14,FALSE),AD234)</f>
        <v>4.6520598949885599E-3</v>
      </c>
      <c r="AE235" s="7">
        <f>IF(DAY($A235)=1,VLOOKUP($A235-1,$A$2:$L$1124,$S$1,FALSE)/VLOOKUP($A235-1,$A$2:$N$1124,14,FALSE),AE234)</f>
        <v>1.3790000086122012E-2</v>
      </c>
      <c r="AF235" s="7">
        <f>IF(DAY($A235)=1,VLOOKUP($A235-1,$A$2:$L$1124,$T$1,FALSE)/VLOOKUP($A235-1,$A$2:$N$1124,14,FALSE),AF234)</f>
        <v>0</v>
      </c>
      <c r="AG235" s="7">
        <f>IF(DAY($A235)=1,VLOOKUP($A235-1,$A$2:$L$1124,$U$1,FALSE)/VLOOKUP($A235-1,$A$2:$N$1124,14,FALSE),AG234)</f>
        <v>0.1825887128491171</v>
      </c>
      <c r="AH235" s="7">
        <f>IF(DAY($A235)=1,VLOOKUP($A235-1,$A$2:$L$1124,$V$1,FALSE)/VLOOKUP($A235-1,$A$2:$N$1124,14,FALSE),AH234)</f>
        <v>0</v>
      </c>
      <c r="AI235" s="7">
        <f>IF(DAY($A235)=1,VLOOKUP($A235-1,$A$2:$L$1124,$W$1,FALSE)/VLOOKUP($A235-1,$A$2:$N$1124,14,FALSE),AI234)</f>
        <v>1.0569826291901947E-3</v>
      </c>
      <c r="AJ235" s="7">
        <f>IF(DAY($A235)=1,VLOOKUP($A235-1,$A$2:$L$1124,$X$1,FALSE)/VLOOKUP($A235-1,$A$2:$N$1124,14,FALSE),AJ234)</f>
        <v>0</v>
      </c>
      <c r="AK235" s="7">
        <f>IF(DAY($A235)=1,VLOOKUP($A235-1,$A$2:$L$1124,$Y$1,FALSE)/VLOOKUP($A235-1,$A$2:$N$1124,14,FALSE),AK234)</f>
        <v>0</v>
      </c>
      <c r="AL235" s="7">
        <f>IF(DAY($A235)=1,VLOOKUP($A235-1,$A$2:$L$1124,$Z$1,FALSE)/VLOOKUP($A235-1,$A$2:$N$1124,14,FALSE),AL234)</f>
        <v>2.2885991680613648E-3</v>
      </c>
      <c r="AM235" s="7">
        <f>IF(DAY($A235)=1,VLOOKUP($A235-1,$A$2:$L$1124,$AA$1,FALSE)/VLOOKUP($A235-1,$A$2:$N$1124,14,FALSE),AM234)</f>
        <v>3.0121891354211225E-4</v>
      </c>
      <c r="AO235" s="12">
        <f>VLOOKUP($A235,BTC!$A$1:$G$1853,5,FALSE)</f>
        <v>581.70000000000005</v>
      </c>
      <c r="AP235" s="12">
        <f>VLOOKUP($A235,XRP!$A$1:$G$1853,5,FALSE)</f>
        <v>6.1139999999999996E-3</v>
      </c>
      <c r="AQ235" s="12">
        <f>VLOOKUP($A235,LTC!$A$1:$G$1853,5,FALSE)</f>
        <v>3.62</v>
      </c>
      <c r="AR235" s="12">
        <f>VLOOKUP($A235,ETC!$A$1:$G$1853,5,FALSE)</f>
        <v>1.74</v>
      </c>
      <c r="AS235" s="12">
        <f>VLOOKUP($A235,ETH!$A$1:$G$1853,5,FALSE)</f>
        <v>11.25</v>
      </c>
      <c r="AT235" s="12">
        <f>VLOOKUP($A235,BCH!$A$1:$G$1853,5,FALSE)</f>
        <v>0</v>
      </c>
      <c r="AU235" s="12">
        <f>VLOOKUP($A235,XMR!$A$1:$G$1853,5,FALSE)</f>
        <v>2.44</v>
      </c>
      <c r="AV235" s="12">
        <f>VLOOKUP($A235,ZEC!$A$1:$G$1853,5,FALSE)</f>
        <v>0</v>
      </c>
      <c r="AW235" s="12">
        <f>VLOOKUP($A235,EOS!$A$1:$G$1853,5,FALSE)</f>
        <v>0</v>
      </c>
      <c r="AX235" s="12">
        <f>VLOOKUP($A235,DASH!$A$1:$G$1853,5,FALSE)</f>
        <v>13.1</v>
      </c>
      <c r="AY235" s="12">
        <f>VLOOKUP($A235,XLM!$A$1:$G$1853,5,FALSE)</f>
        <v>1.9300000000000001E-3</v>
      </c>
      <c r="BA235" s="24">
        <v>1</v>
      </c>
      <c r="BB235" s="24">
        <v>1</v>
      </c>
      <c r="BC235" s="24">
        <v>1</v>
      </c>
      <c r="BD235" s="24">
        <v>0</v>
      </c>
      <c r="BE235" s="24">
        <v>1</v>
      </c>
      <c r="BF235" s="24">
        <v>0</v>
      </c>
      <c r="BG235" s="24">
        <v>1</v>
      </c>
      <c r="BH235" s="24">
        <v>0</v>
      </c>
      <c r="BI235" s="24">
        <v>0</v>
      </c>
      <c r="BJ235" s="24">
        <v>1</v>
      </c>
      <c r="BK235" s="24">
        <v>1</v>
      </c>
      <c r="BM235" s="19">
        <f>IF(SUM(BA234:BK234)=SUM(BA235:BK235),BM234,BM234*SUMPRODUCT(BA235:BK235,AO235:AY235,Q235:AA235)/SUMPRODUCT(BA234:BK234,AO235:AY235,AC235:AM235))</f>
        <v>0.92135790630093795</v>
      </c>
      <c r="BN235" s="26">
        <f>SUMPRODUCT(AO235:AY235,BA235:BK235,Q235:AA235)/BM235</f>
        <v>504.44640874445241</v>
      </c>
      <c r="BO235">
        <f t="shared" si="70"/>
        <v>581.70000000000005</v>
      </c>
    </row>
    <row r="236" spans="1:67" x14ac:dyDescent="0.75">
      <c r="A236" s="4">
        <v>42603</v>
      </c>
      <c r="B236" s="46">
        <f>INDEX('Index Volume'!B:B,MATCH(Index_New!$A236,'Index Volume'!$A:$A,0))</f>
        <v>38299400</v>
      </c>
      <c r="C236" s="46">
        <f>INDEX('Index Volume'!C:C,MATCH(Index_New!$A236,'Index Volume'!$A:$A,0))</f>
        <v>411952</v>
      </c>
      <c r="D236" s="46">
        <f>INDEX('Index Volume'!D:D,MATCH(Index_New!$A236,'Index Volume'!$A:$A,0))</f>
        <v>1321380</v>
      </c>
      <c r="E236" s="46">
        <f>INDEX('Index Volume'!E:E,MATCH(Index_New!$A236,'Index Volume'!$A:$A,0))</f>
        <v>0</v>
      </c>
      <c r="F236" s="46">
        <f>INDEX('Index Volume'!F:F,MATCH(Index_New!$A236,'Index Volume'!$A:$A,0))</f>
        <v>4355660</v>
      </c>
      <c r="G236" s="46">
        <f>INDEX('Index Volume'!G:G,MATCH(Index_New!$A236,'Index Volume'!$A:$A,0))</f>
        <v>0</v>
      </c>
      <c r="H236" s="46">
        <f>INDEX('Index Volume'!H:H,MATCH(Index_New!$A236,'Index Volume'!$A:$A,0))</f>
        <v>790717</v>
      </c>
      <c r="I236" s="46">
        <f>INDEX('Index Volume'!I:I,MATCH(Index_New!$A236,'Index Volume'!$A:$A,0))</f>
        <v>0</v>
      </c>
      <c r="J236" s="46">
        <f>INDEX('Index Volume'!J:J,MATCH(Index_New!$A236,'Index Volume'!$A:$A,0))</f>
        <v>0</v>
      </c>
      <c r="K236" s="46">
        <f>INDEX('Index Volume'!K:K,MATCH(Index_New!$A236,'Index Volume'!$A:$A,0))</f>
        <v>1177950</v>
      </c>
      <c r="L236" s="46">
        <f>INDEX('Index Volume'!L:L,MATCH(Index_New!$A236,'Index Volume'!$A:$A,0))</f>
        <v>17520</v>
      </c>
      <c r="M236" s="46">
        <f t="shared" si="56"/>
        <v>46374579</v>
      </c>
      <c r="N236" s="1">
        <f t="shared" si="57"/>
        <v>46374579</v>
      </c>
      <c r="O236" t="b">
        <f t="shared" si="58"/>
        <v>1</v>
      </c>
      <c r="Q236" s="7">
        <f t="shared" si="59"/>
        <v>0.79532242645897866</v>
      </c>
      <c r="R236" s="7">
        <f t="shared" si="60"/>
        <v>4.6520598949885599E-3</v>
      </c>
      <c r="S236" s="7">
        <f t="shared" si="61"/>
        <v>1.3790000086122012E-2</v>
      </c>
      <c r="T236" s="7">
        <f t="shared" si="62"/>
        <v>0</v>
      </c>
      <c r="U236" s="7">
        <f t="shared" si="63"/>
        <v>0.1825887128491171</v>
      </c>
      <c r="V236" s="7">
        <f t="shared" si="64"/>
        <v>0</v>
      </c>
      <c r="W236" s="7">
        <f t="shared" si="65"/>
        <v>1.0569826291901947E-3</v>
      </c>
      <c r="X236" s="7">
        <f t="shared" si="66"/>
        <v>0</v>
      </c>
      <c r="Y236" s="7">
        <f t="shared" si="67"/>
        <v>0</v>
      </c>
      <c r="Z236" s="7">
        <f t="shared" si="68"/>
        <v>2.2885991680613648E-3</v>
      </c>
      <c r="AA236" s="7">
        <f t="shared" si="69"/>
        <v>3.0121891354211225E-4</v>
      </c>
      <c r="AC236" s="7">
        <f>IF(DAY($A236)=1,VLOOKUP($A236-1,$A$2:$L$1124,$Q$1,FALSE)/VLOOKUP($A236-1,$A$2:$N$1124,14,FALSE),AC235)</f>
        <v>0.79532242645897866</v>
      </c>
      <c r="AD236" s="7">
        <f>IF(DAY($A236)=1,VLOOKUP($A236-1,$A$2:$L$1124,$R$1,FALSE)/VLOOKUP($A236-1,$A$2:$N$1124,14,FALSE),AD235)</f>
        <v>4.6520598949885599E-3</v>
      </c>
      <c r="AE236" s="7">
        <f>IF(DAY($A236)=1,VLOOKUP($A236-1,$A$2:$L$1124,$S$1,FALSE)/VLOOKUP($A236-1,$A$2:$N$1124,14,FALSE),AE235)</f>
        <v>1.3790000086122012E-2</v>
      </c>
      <c r="AF236" s="7">
        <f>IF(DAY($A236)=1,VLOOKUP($A236-1,$A$2:$L$1124,$T$1,FALSE)/VLOOKUP($A236-1,$A$2:$N$1124,14,FALSE),AF235)</f>
        <v>0</v>
      </c>
      <c r="AG236" s="7">
        <f>IF(DAY($A236)=1,VLOOKUP($A236-1,$A$2:$L$1124,$U$1,FALSE)/VLOOKUP($A236-1,$A$2:$N$1124,14,FALSE),AG235)</f>
        <v>0.1825887128491171</v>
      </c>
      <c r="AH236" s="7">
        <f>IF(DAY($A236)=1,VLOOKUP($A236-1,$A$2:$L$1124,$V$1,FALSE)/VLOOKUP($A236-1,$A$2:$N$1124,14,FALSE),AH235)</f>
        <v>0</v>
      </c>
      <c r="AI236" s="7">
        <f>IF(DAY($A236)=1,VLOOKUP($A236-1,$A$2:$L$1124,$W$1,FALSE)/VLOOKUP($A236-1,$A$2:$N$1124,14,FALSE),AI235)</f>
        <v>1.0569826291901947E-3</v>
      </c>
      <c r="AJ236" s="7">
        <f>IF(DAY($A236)=1,VLOOKUP($A236-1,$A$2:$L$1124,$X$1,FALSE)/VLOOKUP($A236-1,$A$2:$N$1124,14,FALSE),AJ235)</f>
        <v>0</v>
      </c>
      <c r="AK236" s="7">
        <f>IF(DAY($A236)=1,VLOOKUP($A236-1,$A$2:$L$1124,$Y$1,FALSE)/VLOOKUP($A236-1,$A$2:$N$1124,14,FALSE),AK235)</f>
        <v>0</v>
      </c>
      <c r="AL236" s="7">
        <f>IF(DAY($A236)=1,VLOOKUP($A236-1,$A$2:$L$1124,$Z$1,FALSE)/VLOOKUP($A236-1,$A$2:$N$1124,14,FALSE),AL235)</f>
        <v>2.2885991680613648E-3</v>
      </c>
      <c r="AM236" s="7">
        <f>IF(DAY($A236)=1,VLOOKUP($A236-1,$A$2:$L$1124,$AA$1,FALSE)/VLOOKUP($A236-1,$A$2:$N$1124,14,FALSE),AM235)</f>
        <v>3.0121891354211225E-4</v>
      </c>
      <c r="AO236" s="12">
        <f>VLOOKUP($A236,BTC!$A$1:$G$1853,5,FALSE)</f>
        <v>581.30999999999995</v>
      </c>
      <c r="AP236" s="12">
        <f>VLOOKUP($A236,XRP!$A$1:$G$1853,5,FALSE)</f>
        <v>6.0520000000000001E-3</v>
      </c>
      <c r="AQ236" s="12">
        <f>VLOOKUP($A236,LTC!$A$1:$G$1853,5,FALSE)</f>
        <v>3.62</v>
      </c>
      <c r="AR236" s="12">
        <f>VLOOKUP($A236,ETC!$A$1:$G$1853,5,FALSE)</f>
        <v>1.72</v>
      </c>
      <c r="AS236" s="12">
        <f>VLOOKUP($A236,ETH!$A$1:$G$1853,5,FALSE)</f>
        <v>11.18</v>
      </c>
      <c r="AT236" s="12">
        <f>VLOOKUP($A236,BCH!$A$1:$G$1853,5,FALSE)</f>
        <v>0</v>
      </c>
      <c r="AU236" s="12">
        <f>VLOOKUP($A236,XMR!$A$1:$G$1853,5,FALSE)</f>
        <v>2.54</v>
      </c>
      <c r="AV236" s="12">
        <f>VLOOKUP($A236,ZEC!$A$1:$G$1853,5,FALSE)</f>
        <v>0</v>
      </c>
      <c r="AW236" s="12">
        <f>VLOOKUP($A236,EOS!$A$1:$G$1853,5,FALSE)</f>
        <v>0</v>
      </c>
      <c r="AX236" s="12">
        <f>VLOOKUP($A236,DASH!$A$1:$G$1853,5,FALSE)</f>
        <v>13.41</v>
      </c>
      <c r="AY236" s="12">
        <f>VLOOKUP($A236,XLM!$A$1:$G$1853,5,FALSE)</f>
        <v>1.908E-3</v>
      </c>
      <c r="BA236" s="24">
        <v>1</v>
      </c>
      <c r="BB236" s="24">
        <v>1</v>
      </c>
      <c r="BC236" s="24">
        <v>1</v>
      </c>
      <c r="BD236" s="24">
        <v>0</v>
      </c>
      <c r="BE236" s="24">
        <v>1</v>
      </c>
      <c r="BF236" s="24">
        <v>0</v>
      </c>
      <c r="BG236" s="24">
        <v>1</v>
      </c>
      <c r="BH236" s="24">
        <v>0</v>
      </c>
      <c r="BI236" s="24">
        <v>0</v>
      </c>
      <c r="BJ236" s="24">
        <v>1</v>
      </c>
      <c r="BK236" s="24">
        <v>1</v>
      </c>
      <c r="BM236" s="19">
        <f>IF(SUM(BA235:BK235)=SUM(BA236:BK236),BM235,BM235*SUMPRODUCT(BA236:BK236,AO236:AY236,Q236:AA236)/SUMPRODUCT(BA235:BK235,AO236:AY236,AC236:AM236))</f>
        <v>0.92135790630093795</v>
      </c>
      <c r="BN236" s="26">
        <f>SUMPRODUCT(AO236:AY236,BA236:BK236,Q236:AA236)/BM236</f>
        <v>504.09677036281482</v>
      </c>
      <c r="BO236">
        <f t="shared" si="70"/>
        <v>581.30999999999995</v>
      </c>
    </row>
    <row r="237" spans="1:67" x14ac:dyDescent="0.75">
      <c r="A237" s="3">
        <v>42604</v>
      </c>
      <c r="B237" s="46">
        <f>INDEX('Index Volume'!B:B,MATCH(Index_New!$A237,'Index Volume'!$A:$A,0))</f>
        <v>72844000</v>
      </c>
      <c r="C237" s="46">
        <f>INDEX('Index Volume'!C:C,MATCH(Index_New!$A237,'Index Volume'!$A:$A,0))</f>
        <v>686434</v>
      </c>
      <c r="D237" s="46">
        <f>INDEX('Index Volume'!D:D,MATCH(Index_New!$A237,'Index Volume'!$A:$A,0))</f>
        <v>2685030</v>
      </c>
      <c r="E237" s="46">
        <f>INDEX('Index Volume'!E:E,MATCH(Index_New!$A237,'Index Volume'!$A:$A,0))</f>
        <v>0</v>
      </c>
      <c r="F237" s="46">
        <f>INDEX('Index Volume'!F:F,MATCH(Index_New!$A237,'Index Volume'!$A:$A,0))</f>
        <v>6588920</v>
      </c>
      <c r="G237" s="46">
        <f>INDEX('Index Volume'!G:G,MATCH(Index_New!$A237,'Index Volume'!$A:$A,0))</f>
        <v>0</v>
      </c>
      <c r="H237" s="46">
        <f>INDEX('Index Volume'!H:H,MATCH(Index_New!$A237,'Index Volume'!$A:$A,0))</f>
        <v>18149400</v>
      </c>
      <c r="I237" s="46">
        <f>INDEX('Index Volume'!I:I,MATCH(Index_New!$A237,'Index Volume'!$A:$A,0))</f>
        <v>0</v>
      </c>
      <c r="J237" s="46">
        <f>INDEX('Index Volume'!J:J,MATCH(Index_New!$A237,'Index Volume'!$A:$A,0))</f>
        <v>0</v>
      </c>
      <c r="K237" s="46">
        <f>INDEX('Index Volume'!K:K,MATCH(Index_New!$A237,'Index Volume'!$A:$A,0))</f>
        <v>1409370</v>
      </c>
      <c r="L237" s="46">
        <f>INDEX('Index Volume'!L:L,MATCH(Index_New!$A237,'Index Volume'!$A:$A,0))</f>
        <v>13561</v>
      </c>
      <c r="M237" s="46">
        <f t="shared" si="56"/>
        <v>102376715</v>
      </c>
      <c r="N237" s="1">
        <f t="shared" si="57"/>
        <v>102376715</v>
      </c>
      <c r="O237" t="b">
        <f t="shared" si="58"/>
        <v>1</v>
      </c>
      <c r="Q237" s="7">
        <f t="shared" si="59"/>
        <v>0.79532242645897866</v>
      </c>
      <c r="R237" s="7">
        <f t="shared" si="60"/>
        <v>4.6520598949885599E-3</v>
      </c>
      <c r="S237" s="7">
        <f t="shared" si="61"/>
        <v>1.3790000086122012E-2</v>
      </c>
      <c r="T237" s="7">
        <f t="shared" si="62"/>
        <v>0</v>
      </c>
      <c r="U237" s="7">
        <f t="shared" si="63"/>
        <v>0.1825887128491171</v>
      </c>
      <c r="V237" s="7">
        <f t="shared" si="64"/>
        <v>0</v>
      </c>
      <c r="W237" s="7">
        <f t="shared" si="65"/>
        <v>1.0569826291901947E-3</v>
      </c>
      <c r="X237" s="7">
        <f t="shared" si="66"/>
        <v>0</v>
      </c>
      <c r="Y237" s="7">
        <f t="shared" si="67"/>
        <v>0</v>
      </c>
      <c r="Z237" s="7">
        <f t="shared" si="68"/>
        <v>2.2885991680613648E-3</v>
      </c>
      <c r="AA237" s="7">
        <f t="shared" si="69"/>
        <v>3.0121891354211225E-4</v>
      </c>
      <c r="AC237" s="7">
        <f>IF(DAY($A237)=1,VLOOKUP($A237-1,$A$2:$L$1124,$Q$1,FALSE)/VLOOKUP($A237-1,$A$2:$N$1124,14,FALSE),AC236)</f>
        <v>0.79532242645897866</v>
      </c>
      <c r="AD237" s="7">
        <f>IF(DAY($A237)=1,VLOOKUP($A237-1,$A$2:$L$1124,$R$1,FALSE)/VLOOKUP($A237-1,$A$2:$N$1124,14,FALSE),AD236)</f>
        <v>4.6520598949885599E-3</v>
      </c>
      <c r="AE237" s="7">
        <f>IF(DAY($A237)=1,VLOOKUP($A237-1,$A$2:$L$1124,$S$1,FALSE)/VLOOKUP($A237-1,$A$2:$N$1124,14,FALSE),AE236)</f>
        <v>1.3790000086122012E-2</v>
      </c>
      <c r="AF237" s="7">
        <f>IF(DAY($A237)=1,VLOOKUP($A237-1,$A$2:$L$1124,$T$1,FALSE)/VLOOKUP($A237-1,$A$2:$N$1124,14,FALSE),AF236)</f>
        <v>0</v>
      </c>
      <c r="AG237" s="7">
        <f>IF(DAY($A237)=1,VLOOKUP($A237-1,$A$2:$L$1124,$U$1,FALSE)/VLOOKUP($A237-1,$A$2:$N$1124,14,FALSE),AG236)</f>
        <v>0.1825887128491171</v>
      </c>
      <c r="AH237" s="7">
        <f>IF(DAY($A237)=1,VLOOKUP($A237-1,$A$2:$L$1124,$V$1,FALSE)/VLOOKUP($A237-1,$A$2:$N$1124,14,FALSE),AH236)</f>
        <v>0</v>
      </c>
      <c r="AI237" s="7">
        <f>IF(DAY($A237)=1,VLOOKUP($A237-1,$A$2:$L$1124,$W$1,FALSE)/VLOOKUP($A237-1,$A$2:$N$1124,14,FALSE),AI236)</f>
        <v>1.0569826291901947E-3</v>
      </c>
      <c r="AJ237" s="7">
        <f>IF(DAY($A237)=1,VLOOKUP($A237-1,$A$2:$L$1124,$X$1,FALSE)/VLOOKUP($A237-1,$A$2:$N$1124,14,FALSE),AJ236)</f>
        <v>0</v>
      </c>
      <c r="AK237" s="7">
        <f>IF(DAY($A237)=1,VLOOKUP($A237-1,$A$2:$L$1124,$Y$1,FALSE)/VLOOKUP($A237-1,$A$2:$N$1124,14,FALSE),AK236)</f>
        <v>0</v>
      </c>
      <c r="AL237" s="7">
        <f>IF(DAY($A237)=1,VLOOKUP($A237-1,$A$2:$L$1124,$Z$1,FALSE)/VLOOKUP($A237-1,$A$2:$N$1124,14,FALSE),AL236)</f>
        <v>2.2885991680613648E-3</v>
      </c>
      <c r="AM237" s="7">
        <f>IF(DAY($A237)=1,VLOOKUP($A237-1,$A$2:$L$1124,$AA$1,FALSE)/VLOOKUP($A237-1,$A$2:$N$1124,14,FALSE),AM236)</f>
        <v>3.0121891354211225E-4</v>
      </c>
      <c r="AO237" s="12">
        <f>VLOOKUP($A237,BTC!$A$1:$G$1853,5,FALSE)</f>
        <v>586.75</v>
      </c>
      <c r="AP237" s="12">
        <f>VLOOKUP($A237,XRP!$A$1:$G$1853,5,FALSE)</f>
        <v>6.0000000000000001E-3</v>
      </c>
      <c r="AQ237" s="12">
        <f>VLOOKUP($A237,LTC!$A$1:$G$1853,5,FALSE)</f>
        <v>3.66</v>
      </c>
      <c r="AR237" s="12">
        <f>VLOOKUP($A237,ETC!$A$1:$G$1853,5,FALSE)</f>
        <v>1.67</v>
      </c>
      <c r="AS237" s="12">
        <f>VLOOKUP($A237,ETH!$A$1:$G$1853,5,FALSE)</f>
        <v>11.12</v>
      </c>
      <c r="AT237" s="12">
        <f>VLOOKUP($A237,BCH!$A$1:$G$1853,5,FALSE)</f>
        <v>0</v>
      </c>
      <c r="AU237" s="12">
        <f>VLOOKUP($A237,XMR!$A$1:$G$1853,5,FALSE)</f>
        <v>3.99</v>
      </c>
      <c r="AV237" s="12">
        <f>VLOOKUP($A237,ZEC!$A$1:$G$1853,5,FALSE)</f>
        <v>0</v>
      </c>
      <c r="AW237" s="12">
        <f>VLOOKUP($A237,EOS!$A$1:$G$1853,5,FALSE)</f>
        <v>0</v>
      </c>
      <c r="AX237" s="12">
        <f>VLOOKUP($A237,DASH!$A$1:$G$1853,5,FALSE)</f>
        <v>14.21</v>
      </c>
      <c r="AY237" s="12">
        <f>VLOOKUP($A237,XLM!$A$1:$G$1853,5,FALSE)</f>
        <v>1.9189999999999999E-3</v>
      </c>
      <c r="BA237" s="24">
        <v>1</v>
      </c>
      <c r="BB237" s="24">
        <v>1</v>
      </c>
      <c r="BC237" s="24">
        <v>1</v>
      </c>
      <c r="BD237" s="24">
        <v>0</v>
      </c>
      <c r="BE237" s="24">
        <v>1</v>
      </c>
      <c r="BF237" s="24">
        <v>0</v>
      </c>
      <c r="BG237" s="24">
        <v>1</v>
      </c>
      <c r="BH237" s="24">
        <v>0</v>
      </c>
      <c r="BI237" s="24">
        <v>0</v>
      </c>
      <c r="BJ237" s="24">
        <v>1</v>
      </c>
      <c r="BK237" s="24">
        <v>1</v>
      </c>
      <c r="BM237" s="19">
        <f>IF(SUM(BA236:BK236)=SUM(BA237:BK237),BM236,BM236*SUMPRODUCT(BA237:BK237,AO237:AY237,Q237:AA237)/SUMPRODUCT(BA236:BK236,AO237:AY237,AC237:AM237))</f>
        <v>0.92135790630093795</v>
      </c>
      <c r="BN237" s="26">
        <f>SUMPRODUCT(AO237:AY237,BA237:BK237,Q237:AA237)/BM237</f>
        <v>508.7849740599691</v>
      </c>
      <c r="BO237">
        <f t="shared" si="70"/>
        <v>586.75</v>
      </c>
    </row>
    <row r="238" spans="1:67" x14ac:dyDescent="0.75">
      <c r="A238" s="4">
        <v>42605</v>
      </c>
      <c r="B238" s="46">
        <f>INDEX('Index Volume'!B:B,MATCH(Index_New!$A238,'Index Volume'!$A:$A,0))</f>
        <v>85349200</v>
      </c>
      <c r="C238" s="46">
        <f>INDEX('Index Volume'!C:C,MATCH(Index_New!$A238,'Index Volume'!$A:$A,0))</f>
        <v>979256</v>
      </c>
      <c r="D238" s="46">
        <f>INDEX('Index Volume'!D:D,MATCH(Index_New!$A238,'Index Volume'!$A:$A,0))</f>
        <v>12154100</v>
      </c>
      <c r="E238" s="46">
        <f>INDEX('Index Volume'!E:E,MATCH(Index_New!$A238,'Index Volume'!$A:$A,0))</f>
        <v>0</v>
      </c>
      <c r="F238" s="46">
        <f>INDEX('Index Volume'!F:F,MATCH(Index_New!$A238,'Index Volume'!$A:$A,0))</f>
        <v>6489380</v>
      </c>
      <c r="G238" s="46">
        <f>INDEX('Index Volume'!G:G,MATCH(Index_New!$A238,'Index Volume'!$A:$A,0))</f>
        <v>0</v>
      </c>
      <c r="H238" s="46">
        <f>INDEX('Index Volume'!H:H,MATCH(Index_New!$A238,'Index Volume'!$A:$A,0))</f>
        <v>21058200</v>
      </c>
      <c r="I238" s="46">
        <f>INDEX('Index Volume'!I:I,MATCH(Index_New!$A238,'Index Volume'!$A:$A,0))</f>
        <v>0</v>
      </c>
      <c r="J238" s="46">
        <f>INDEX('Index Volume'!J:J,MATCH(Index_New!$A238,'Index Volume'!$A:$A,0))</f>
        <v>0</v>
      </c>
      <c r="K238" s="46">
        <f>INDEX('Index Volume'!K:K,MATCH(Index_New!$A238,'Index Volume'!$A:$A,0))</f>
        <v>1404690</v>
      </c>
      <c r="L238" s="46">
        <f>INDEX('Index Volume'!L:L,MATCH(Index_New!$A238,'Index Volume'!$A:$A,0))</f>
        <v>16207</v>
      </c>
      <c r="M238" s="46">
        <f t="shared" si="56"/>
        <v>127451033</v>
      </c>
      <c r="N238" s="1">
        <f t="shared" si="57"/>
        <v>127451033</v>
      </c>
      <c r="O238" t="b">
        <f t="shared" si="58"/>
        <v>1</v>
      </c>
      <c r="Q238" s="7">
        <f t="shared" si="59"/>
        <v>0.79532242645897866</v>
      </c>
      <c r="R238" s="7">
        <f t="shared" si="60"/>
        <v>4.6520598949885599E-3</v>
      </c>
      <c r="S238" s="7">
        <f t="shared" si="61"/>
        <v>1.3790000086122012E-2</v>
      </c>
      <c r="T238" s="7">
        <f t="shared" si="62"/>
        <v>0</v>
      </c>
      <c r="U238" s="7">
        <f t="shared" si="63"/>
        <v>0.1825887128491171</v>
      </c>
      <c r="V238" s="7">
        <f t="shared" si="64"/>
        <v>0</v>
      </c>
      <c r="W238" s="7">
        <f t="shared" si="65"/>
        <v>1.0569826291901947E-3</v>
      </c>
      <c r="X238" s="7">
        <f t="shared" si="66"/>
        <v>0</v>
      </c>
      <c r="Y238" s="7">
        <f t="shared" si="67"/>
        <v>0</v>
      </c>
      <c r="Z238" s="7">
        <f t="shared" si="68"/>
        <v>2.2885991680613648E-3</v>
      </c>
      <c r="AA238" s="7">
        <f t="shared" si="69"/>
        <v>3.0121891354211225E-4</v>
      </c>
      <c r="AC238" s="7">
        <f>IF(DAY($A238)=1,VLOOKUP($A238-1,$A$2:$L$1124,$Q$1,FALSE)/VLOOKUP($A238-1,$A$2:$N$1124,14,FALSE),AC237)</f>
        <v>0.79532242645897866</v>
      </c>
      <c r="AD238" s="7">
        <f>IF(DAY($A238)=1,VLOOKUP($A238-1,$A$2:$L$1124,$R$1,FALSE)/VLOOKUP($A238-1,$A$2:$N$1124,14,FALSE),AD237)</f>
        <v>4.6520598949885599E-3</v>
      </c>
      <c r="AE238" s="7">
        <f>IF(DAY($A238)=1,VLOOKUP($A238-1,$A$2:$L$1124,$S$1,FALSE)/VLOOKUP($A238-1,$A$2:$N$1124,14,FALSE),AE237)</f>
        <v>1.3790000086122012E-2</v>
      </c>
      <c r="AF238" s="7">
        <f>IF(DAY($A238)=1,VLOOKUP($A238-1,$A$2:$L$1124,$T$1,FALSE)/VLOOKUP($A238-1,$A$2:$N$1124,14,FALSE),AF237)</f>
        <v>0</v>
      </c>
      <c r="AG238" s="7">
        <f>IF(DAY($A238)=1,VLOOKUP($A238-1,$A$2:$L$1124,$U$1,FALSE)/VLOOKUP($A238-1,$A$2:$N$1124,14,FALSE),AG237)</f>
        <v>0.1825887128491171</v>
      </c>
      <c r="AH238" s="7">
        <f>IF(DAY($A238)=1,VLOOKUP($A238-1,$A$2:$L$1124,$V$1,FALSE)/VLOOKUP($A238-1,$A$2:$N$1124,14,FALSE),AH237)</f>
        <v>0</v>
      </c>
      <c r="AI238" s="7">
        <f>IF(DAY($A238)=1,VLOOKUP($A238-1,$A$2:$L$1124,$W$1,FALSE)/VLOOKUP($A238-1,$A$2:$N$1124,14,FALSE),AI237)</f>
        <v>1.0569826291901947E-3</v>
      </c>
      <c r="AJ238" s="7">
        <f>IF(DAY($A238)=1,VLOOKUP($A238-1,$A$2:$L$1124,$X$1,FALSE)/VLOOKUP($A238-1,$A$2:$N$1124,14,FALSE),AJ237)</f>
        <v>0</v>
      </c>
      <c r="AK238" s="7">
        <f>IF(DAY($A238)=1,VLOOKUP($A238-1,$A$2:$L$1124,$Y$1,FALSE)/VLOOKUP($A238-1,$A$2:$N$1124,14,FALSE),AK237)</f>
        <v>0</v>
      </c>
      <c r="AL238" s="7">
        <f>IF(DAY($A238)=1,VLOOKUP($A238-1,$A$2:$L$1124,$Z$1,FALSE)/VLOOKUP($A238-1,$A$2:$N$1124,14,FALSE),AL237)</f>
        <v>2.2885991680613648E-3</v>
      </c>
      <c r="AM238" s="7">
        <f>IF(DAY($A238)=1,VLOOKUP($A238-1,$A$2:$L$1124,$AA$1,FALSE)/VLOOKUP($A238-1,$A$2:$N$1124,14,FALSE),AM237)</f>
        <v>3.0121891354211225E-4</v>
      </c>
      <c r="AO238" s="12">
        <f>VLOOKUP($A238,BTC!$A$1:$G$1853,5,FALSE)</f>
        <v>583.41</v>
      </c>
      <c r="AP238" s="12">
        <f>VLOOKUP($A238,XRP!$A$1:$G$1853,5,FALSE)</f>
        <v>6.019E-3</v>
      </c>
      <c r="AQ238" s="12">
        <f>VLOOKUP($A238,LTC!$A$1:$G$1853,5,FALSE)</f>
        <v>3.93</v>
      </c>
      <c r="AR238" s="12">
        <f>VLOOKUP($A238,ETC!$A$1:$G$1853,5,FALSE)</f>
        <v>1.6</v>
      </c>
      <c r="AS238" s="12">
        <f>VLOOKUP($A238,ETH!$A$1:$G$1853,5,FALSE)</f>
        <v>11.03</v>
      </c>
      <c r="AT238" s="12">
        <f>VLOOKUP($A238,BCH!$A$1:$G$1853,5,FALSE)</f>
        <v>0</v>
      </c>
      <c r="AU238" s="12">
        <f>VLOOKUP($A238,XMR!$A$1:$G$1853,5,FALSE)</f>
        <v>4.72</v>
      </c>
      <c r="AV238" s="12">
        <f>VLOOKUP($A238,ZEC!$A$1:$G$1853,5,FALSE)</f>
        <v>0</v>
      </c>
      <c r="AW238" s="12">
        <f>VLOOKUP($A238,EOS!$A$1:$G$1853,5,FALSE)</f>
        <v>0</v>
      </c>
      <c r="AX238" s="12">
        <f>VLOOKUP($A238,DASH!$A$1:$G$1853,5,FALSE)</f>
        <v>13.42</v>
      </c>
      <c r="AY238" s="12">
        <f>VLOOKUP($A238,XLM!$A$1:$G$1853,5,FALSE)</f>
        <v>1.8779999999999999E-3</v>
      </c>
      <c r="BA238" s="24">
        <v>1</v>
      </c>
      <c r="BB238" s="24">
        <v>1</v>
      </c>
      <c r="BC238" s="24">
        <v>1</v>
      </c>
      <c r="BD238" s="24">
        <v>0</v>
      </c>
      <c r="BE238" s="24">
        <v>1</v>
      </c>
      <c r="BF238" s="24">
        <v>0</v>
      </c>
      <c r="BG238" s="24">
        <v>1</v>
      </c>
      <c r="BH238" s="24">
        <v>0</v>
      </c>
      <c r="BI238" s="24">
        <v>0</v>
      </c>
      <c r="BJ238" s="24">
        <v>1</v>
      </c>
      <c r="BK238" s="24">
        <v>1</v>
      </c>
      <c r="BM238" s="19">
        <f>IF(SUM(BA237:BK237)=SUM(BA238:BK238),BM237,BM237*SUMPRODUCT(BA238:BK238,AO238:AY238,Q238:AA238)/SUMPRODUCT(BA237:BK237,AO238:AY238,AC238:AM238))</f>
        <v>0.92135790630093795</v>
      </c>
      <c r="BN238" s="26">
        <f>SUMPRODUCT(AO238:AY238,BA238:BK238,Q238:AA238)/BM238</f>
        <v>505.88694399995649</v>
      </c>
      <c r="BO238">
        <f t="shared" si="70"/>
        <v>583.41</v>
      </c>
    </row>
    <row r="239" spans="1:67" x14ac:dyDescent="0.75">
      <c r="A239" s="3">
        <v>42606</v>
      </c>
      <c r="B239" s="46">
        <f>INDEX('Index Volume'!B:B,MATCH(Index_New!$A239,'Index Volume'!$A:$A,0))</f>
        <v>56328200</v>
      </c>
      <c r="C239" s="46">
        <f>INDEX('Index Volume'!C:C,MATCH(Index_New!$A239,'Index Volume'!$A:$A,0))</f>
        <v>1118660</v>
      </c>
      <c r="D239" s="46">
        <f>INDEX('Index Volume'!D:D,MATCH(Index_New!$A239,'Index Volume'!$A:$A,0))</f>
        <v>4425210</v>
      </c>
      <c r="E239" s="46">
        <f>INDEX('Index Volume'!E:E,MATCH(Index_New!$A239,'Index Volume'!$A:$A,0))</f>
        <v>0</v>
      </c>
      <c r="F239" s="46">
        <f>INDEX('Index Volume'!F:F,MATCH(Index_New!$A239,'Index Volume'!$A:$A,0))</f>
        <v>4423420</v>
      </c>
      <c r="G239" s="46">
        <f>INDEX('Index Volume'!G:G,MATCH(Index_New!$A239,'Index Volume'!$A:$A,0))</f>
        <v>0</v>
      </c>
      <c r="H239" s="46">
        <f>INDEX('Index Volume'!H:H,MATCH(Index_New!$A239,'Index Volume'!$A:$A,0))</f>
        <v>6796020</v>
      </c>
      <c r="I239" s="46">
        <f>INDEX('Index Volume'!I:I,MATCH(Index_New!$A239,'Index Volume'!$A:$A,0))</f>
        <v>0</v>
      </c>
      <c r="J239" s="46">
        <f>INDEX('Index Volume'!J:J,MATCH(Index_New!$A239,'Index Volume'!$A:$A,0))</f>
        <v>0</v>
      </c>
      <c r="K239" s="46">
        <f>INDEX('Index Volume'!K:K,MATCH(Index_New!$A239,'Index Volume'!$A:$A,0))</f>
        <v>797964</v>
      </c>
      <c r="L239" s="46">
        <f>INDEX('Index Volume'!L:L,MATCH(Index_New!$A239,'Index Volume'!$A:$A,0))</f>
        <v>6614</v>
      </c>
      <c r="M239" s="46">
        <f t="shared" si="56"/>
        <v>73896088</v>
      </c>
      <c r="N239" s="1">
        <f t="shared" si="57"/>
        <v>73896088</v>
      </c>
      <c r="O239" t="b">
        <f t="shared" si="58"/>
        <v>1</v>
      </c>
      <c r="Q239" s="7">
        <f t="shared" si="59"/>
        <v>0.79532242645897866</v>
      </c>
      <c r="R239" s="7">
        <f t="shared" si="60"/>
        <v>4.6520598949885599E-3</v>
      </c>
      <c r="S239" s="7">
        <f t="shared" si="61"/>
        <v>1.3790000086122012E-2</v>
      </c>
      <c r="T239" s="7">
        <f t="shared" si="62"/>
        <v>0</v>
      </c>
      <c r="U239" s="7">
        <f t="shared" si="63"/>
        <v>0.1825887128491171</v>
      </c>
      <c r="V239" s="7">
        <f t="shared" si="64"/>
        <v>0</v>
      </c>
      <c r="W239" s="7">
        <f t="shared" si="65"/>
        <v>1.0569826291901947E-3</v>
      </c>
      <c r="X239" s="7">
        <f t="shared" si="66"/>
        <v>0</v>
      </c>
      <c r="Y239" s="7">
        <f t="shared" si="67"/>
        <v>0</v>
      </c>
      <c r="Z239" s="7">
        <f t="shared" si="68"/>
        <v>2.2885991680613648E-3</v>
      </c>
      <c r="AA239" s="7">
        <f t="shared" si="69"/>
        <v>3.0121891354211225E-4</v>
      </c>
      <c r="AC239" s="7">
        <f>IF(DAY($A239)=1,VLOOKUP($A239-1,$A$2:$L$1124,$Q$1,FALSE)/VLOOKUP($A239-1,$A$2:$N$1124,14,FALSE),AC238)</f>
        <v>0.79532242645897866</v>
      </c>
      <c r="AD239" s="7">
        <f>IF(DAY($A239)=1,VLOOKUP($A239-1,$A$2:$L$1124,$R$1,FALSE)/VLOOKUP($A239-1,$A$2:$N$1124,14,FALSE),AD238)</f>
        <v>4.6520598949885599E-3</v>
      </c>
      <c r="AE239" s="7">
        <f>IF(DAY($A239)=1,VLOOKUP($A239-1,$A$2:$L$1124,$S$1,FALSE)/VLOOKUP($A239-1,$A$2:$N$1124,14,FALSE),AE238)</f>
        <v>1.3790000086122012E-2</v>
      </c>
      <c r="AF239" s="7">
        <f>IF(DAY($A239)=1,VLOOKUP($A239-1,$A$2:$L$1124,$T$1,FALSE)/VLOOKUP($A239-1,$A$2:$N$1124,14,FALSE),AF238)</f>
        <v>0</v>
      </c>
      <c r="AG239" s="7">
        <f>IF(DAY($A239)=1,VLOOKUP($A239-1,$A$2:$L$1124,$U$1,FALSE)/VLOOKUP($A239-1,$A$2:$N$1124,14,FALSE),AG238)</f>
        <v>0.1825887128491171</v>
      </c>
      <c r="AH239" s="7">
        <f>IF(DAY($A239)=1,VLOOKUP($A239-1,$A$2:$L$1124,$V$1,FALSE)/VLOOKUP($A239-1,$A$2:$N$1124,14,FALSE),AH238)</f>
        <v>0</v>
      </c>
      <c r="AI239" s="7">
        <f>IF(DAY($A239)=1,VLOOKUP($A239-1,$A$2:$L$1124,$W$1,FALSE)/VLOOKUP($A239-1,$A$2:$N$1124,14,FALSE),AI238)</f>
        <v>1.0569826291901947E-3</v>
      </c>
      <c r="AJ239" s="7">
        <f>IF(DAY($A239)=1,VLOOKUP($A239-1,$A$2:$L$1124,$X$1,FALSE)/VLOOKUP($A239-1,$A$2:$N$1124,14,FALSE),AJ238)</f>
        <v>0</v>
      </c>
      <c r="AK239" s="7">
        <f>IF(DAY($A239)=1,VLOOKUP($A239-1,$A$2:$L$1124,$Y$1,FALSE)/VLOOKUP($A239-1,$A$2:$N$1124,14,FALSE),AK238)</f>
        <v>0</v>
      </c>
      <c r="AL239" s="7">
        <f>IF(DAY($A239)=1,VLOOKUP($A239-1,$A$2:$L$1124,$Z$1,FALSE)/VLOOKUP($A239-1,$A$2:$N$1124,14,FALSE),AL238)</f>
        <v>2.2885991680613648E-3</v>
      </c>
      <c r="AM239" s="7">
        <f>IF(DAY($A239)=1,VLOOKUP($A239-1,$A$2:$L$1124,$AA$1,FALSE)/VLOOKUP($A239-1,$A$2:$N$1124,14,FALSE),AM238)</f>
        <v>3.0121891354211225E-4</v>
      </c>
      <c r="AO239" s="12">
        <f>VLOOKUP($A239,BTC!$A$1:$G$1853,5,FALSE)</f>
        <v>580.17999999999995</v>
      </c>
      <c r="AP239" s="12">
        <f>VLOOKUP($A239,XRP!$A$1:$G$1853,5,FALSE)</f>
        <v>6.0520000000000001E-3</v>
      </c>
      <c r="AQ239" s="12">
        <f>VLOOKUP($A239,LTC!$A$1:$G$1853,5,FALSE)</f>
        <v>3.86</v>
      </c>
      <c r="AR239" s="12">
        <f>VLOOKUP($A239,ETC!$A$1:$G$1853,5,FALSE)</f>
        <v>1.44</v>
      </c>
      <c r="AS239" s="12">
        <f>VLOOKUP($A239,ETH!$A$1:$G$1853,5,FALSE)</f>
        <v>11.04</v>
      </c>
      <c r="AT239" s="12">
        <f>VLOOKUP($A239,BCH!$A$1:$G$1853,5,FALSE)</f>
        <v>0</v>
      </c>
      <c r="AU239" s="12">
        <f>VLOOKUP($A239,XMR!$A$1:$G$1853,5,FALSE)</f>
        <v>4.42</v>
      </c>
      <c r="AV239" s="12">
        <f>VLOOKUP($A239,ZEC!$A$1:$G$1853,5,FALSE)</f>
        <v>0</v>
      </c>
      <c r="AW239" s="12">
        <f>VLOOKUP($A239,EOS!$A$1:$G$1853,5,FALSE)</f>
        <v>0</v>
      </c>
      <c r="AX239" s="12">
        <f>VLOOKUP($A239,DASH!$A$1:$G$1853,5,FALSE)</f>
        <v>13.28</v>
      </c>
      <c r="AY239" s="12">
        <f>VLOOKUP($A239,XLM!$A$1:$G$1853,5,FALSE)</f>
        <v>1.8879999999999999E-3</v>
      </c>
      <c r="BA239" s="24">
        <v>1</v>
      </c>
      <c r="BB239" s="24">
        <v>1</v>
      </c>
      <c r="BC239" s="24">
        <v>1</v>
      </c>
      <c r="BD239" s="24">
        <v>0</v>
      </c>
      <c r="BE239" s="24">
        <v>1</v>
      </c>
      <c r="BF239" s="24">
        <v>0</v>
      </c>
      <c r="BG239" s="24">
        <v>1</v>
      </c>
      <c r="BH239" s="24">
        <v>0</v>
      </c>
      <c r="BI239" s="24">
        <v>0</v>
      </c>
      <c r="BJ239" s="24">
        <v>1</v>
      </c>
      <c r="BK239" s="24">
        <v>1</v>
      </c>
      <c r="BM239" s="19">
        <f>IF(SUM(BA238:BK238)=SUM(BA239:BK239),BM238,BM238*SUMPRODUCT(BA239:BK239,AO239:AY239,Q239:AA239)/SUMPRODUCT(BA238:BK238,AO239:AY239,AC239:AM239))</f>
        <v>0.92135790630093795</v>
      </c>
      <c r="BN239" s="26">
        <f>SUMPRODUCT(AO239:AY239,BA239:BK239,Q239:AA239)/BM239</f>
        <v>503.09902827804672</v>
      </c>
      <c r="BO239">
        <f t="shared" si="70"/>
        <v>580.17999999999995</v>
      </c>
    </row>
    <row r="240" spans="1:67" x14ac:dyDescent="0.75">
      <c r="A240" s="4">
        <v>42607</v>
      </c>
      <c r="B240" s="46">
        <f>INDEX('Index Volume'!B:B,MATCH(Index_New!$A240,'Index Volume'!$A:$A,0))</f>
        <v>136130000</v>
      </c>
      <c r="C240" s="46">
        <f>INDEX('Index Volume'!C:C,MATCH(Index_New!$A240,'Index Volume'!$A:$A,0))</f>
        <v>716326</v>
      </c>
      <c r="D240" s="46">
        <f>INDEX('Index Volume'!D:D,MATCH(Index_New!$A240,'Index Volume'!$A:$A,0))</f>
        <v>3206370</v>
      </c>
      <c r="E240" s="46">
        <f>INDEX('Index Volume'!E:E,MATCH(Index_New!$A240,'Index Volume'!$A:$A,0))</f>
        <v>0</v>
      </c>
      <c r="F240" s="46">
        <f>INDEX('Index Volume'!F:F,MATCH(Index_New!$A240,'Index Volume'!$A:$A,0))</f>
        <v>8552380</v>
      </c>
      <c r="G240" s="46">
        <f>INDEX('Index Volume'!G:G,MATCH(Index_New!$A240,'Index Volume'!$A:$A,0))</f>
        <v>0</v>
      </c>
      <c r="H240" s="46">
        <f>INDEX('Index Volume'!H:H,MATCH(Index_New!$A240,'Index Volume'!$A:$A,0))</f>
        <v>7337870</v>
      </c>
      <c r="I240" s="46">
        <f>INDEX('Index Volume'!I:I,MATCH(Index_New!$A240,'Index Volume'!$A:$A,0))</f>
        <v>0</v>
      </c>
      <c r="J240" s="46">
        <f>INDEX('Index Volume'!J:J,MATCH(Index_New!$A240,'Index Volume'!$A:$A,0))</f>
        <v>0</v>
      </c>
      <c r="K240" s="46">
        <f>INDEX('Index Volume'!K:K,MATCH(Index_New!$A240,'Index Volume'!$A:$A,0))</f>
        <v>935742</v>
      </c>
      <c r="L240" s="46">
        <f>INDEX('Index Volume'!L:L,MATCH(Index_New!$A240,'Index Volume'!$A:$A,0))</f>
        <v>10012</v>
      </c>
      <c r="M240" s="46">
        <f t="shared" si="56"/>
        <v>156888700</v>
      </c>
      <c r="N240" s="1">
        <f t="shared" si="57"/>
        <v>156888700</v>
      </c>
      <c r="O240" t="b">
        <f t="shared" si="58"/>
        <v>1</v>
      </c>
      <c r="Q240" s="7">
        <f t="shared" si="59"/>
        <v>0.79532242645897866</v>
      </c>
      <c r="R240" s="7">
        <f t="shared" si="60"/>
        <v>4.6520598949885599E-3</v>
      </c>
      <c r="S240" s="7">
        <f t="shared" si="61"/>
        <v>1.3790000086122012E-2</v>
      </c>
      <c r="T240" s="7">
        <f t="shared" si="62"/>
        <v>0</v>
      </c>
      <c r="U240" s="7">
        <f t="shared" si="63"/>
        <v>0.1825887128491171</v>
      </c>
      <c r="V240" s="7">
        <f t="shared" si="64"/>
        <v>0</v>
      </c>
      <c r="W240" s="7">
        <f t="shared" si="65"/>
        <v>1.0569826291901947E-3</v>
      </c>
      <c r="X240" s="7">
        <f t="shared" si="66"/>
        <v>0</v>
      </c>
      <c r="Y240" s="7">
        <f t="shared" si="67"/>
        <v>0</v>
      </c>
      <c r="Z240" s="7">
        <f t="shared" si="68"/>
        <v>2.2885991680613648E-3</v>
      </c>
      <c r="AA240" s="7">
        <f t="shared" si="69"/>
        <v>3.0121891354211225E-4</v>
      </c>
      <c r="AC240" s="7">
        <f>IF(DAY($A240)=1,VLOOKUP($A240-1,$A$2:$L$1124,$Q$1,FALSE)/VLOOKUP($A240-1,$A$2:$N$1124,14,FALSE),AC239)</f>
        <v>0.79532242645897866</v>
      </c>
      <c r="AD240" s="7">
        <f>IF(DAY($A240)=1,VLOOKUP($A240-1,$A$2:$L$1124,$R$1,FALSE)/VLOOKUP($A240-1,$A$2:$N$1124,14,FALSE),AD239)</f>
        <v>4.6520598949885599E-3</v>
      </c>
      <c r="AE240" s="7">
        <f>IF(DAY($A240)=1,VLOOKUP($A240-1,$A$2:$L$1124,$S$1,FALSE)/VLOOKUP($A240-1,$A$2:$N$1124,14,FALSE),AE239)</f>
        <v>1.3790000086122012E-2</v>
      </c>
      <c r="AF240" s="7">
        <f>IF(DAY($A240)=1,VLOOKUP($A240-1,$A$2:$L$1124,$T$1,FALSE)/VLOOKUP($A240-1,$A$2:$N$1124,14,FALSE),AF239)</f>
        <v>0</v>
      </c>
      <c r="AG240" s="7">
        <f>IF(DAY($A240)=1,VLOOKUP($A240-1,$A$2:$L$1124,$U$1,FALSE)/VLOOKUP($A240-1,$A$2:$N$1124,14,FALSE),AG239)</f>
        <v>0.1825887128491171</v>
      </c>
      <c r="AH240" s="7">
        <f>IF(DAY($A240)=1,VLOOKUP($A240-1,$A$2:$L$1124,$V$1,FALSE)/VLOOKUP($A240-1,$A$2:$N$1124,14,FALSE),AH239)</f>
        <v>0</v>
      </c>
      <c r="AI240" s="7">
        <f>IF(DAY($A240)=1,VLOOKUP($A240-1,$A$2:$L$1124,$W$1,FALSE)/VLOOKUP($A240-1,$A$2:$N$1124,14,FALSE),AI239)</f>
        <v>1.0569826291901947E-3</v>
      </c>
      <c r="AJ240" s="7">
        <f>IF(DAY($A240)=1,VLOOKUP($A240-1,$A$2:$L$1124,$X$1,FALSE)/VLOOKUP($A240-1,$A$2:$N$1124,14,FALSE),AJ239)</f>
        <v>0</v>
      </c>
      <c r="AK240" s="7">
        <f>IF(DAY($A240)=1,VLOOKUP($A240-1,$A$2:$L$1124,$Y$1,FALSE)/VLOOKUP($A240-1,$A$2:$N$1124,14,FALSE),AK239)</f>
        <v>0</v>
      </c>
      <c r="AL240" s="7">
        <f>IF(DAY($A240)=1,VLOOKUP($A240-1,$A$2:$L$1124,$Z$1,FALSE)/VLOOKUP($A240-1,$A$2:$N$1124,14,FALSE),AL239)</f>
        <v>2.2885991680613648E-3</v>
      </c>
      <c r="AM240" s="7">
        <f>IF(DAY($A240)=1,VLOOKUP($A240-1,$A$2:$L$1124,$AA$1,FALSE)/VLOOKUP($A240-1,$A$2:$N$1124,14,FALSE),AM239)</f>
        <v>3.0121891354211225E-4</v>
      </c>
      <c r="AO240" s="12">
        <f>VLOOKUP($A240,BTC!$A$1:$G$1853,5,FALSE)</f>
        <v>577.76</v>
      </c>
      <c r="AP240" s="12">
        <f>VLOOKUP($A240,XRP!$A$1:$G$1853,5,FALSE)</f>
        <v>6.0790000000000002E-3</v>
      </c>
      <c r="AQ240" s="12">
        <f>VLOOKUP($A240,LTC!$A$1:$G$1853,5,FALSE)</f>
        <v>3.8</v>
      </c>
      <c r="AR240" s="12">
        <f>VLOOKUP($A240,ETC!$A$1:$G$1853,5,FALSE)</f>
        <v>1.37</v>
      </c>
      <c r="AS240" s="12">
        <f>VLOOKUP($A240,ETH!$A$1:$G$1853,5,FALSE)</f>
        <v>11.36</v>
      </c>
      <c r="AT240" s="12">
        <f>VLOOKUP($A240,BCH!$A$1:$G$1853,5,FALSE)</f>
        <v>0</v>
      </c>
      <c r="AU240" s="12">
        <f>VLOOKUP($A240,XMR!$A$1:$G$1853,5,FALSE)</f>
        <v>4.1500000000000004</v>
      </c>
      <c r="AV240" s="12">
        <f>VLOOKUP($A240,ZEC!$A$1:$G$1853,5,FALSE)</f>
        <v>0</v>
      </c>
      <c r="AW240" s="12">
        <f>VLOOKUP($A240,EOS!$A$1:$G$1853,5,FALSE)</f>
        <v>0</v>
      </c>
      <c r="AX240" s="12">
        <f>VLOOKUP($A240,DASH!$A$1:$G$1853,5,FALSE)</f>
        <v>12.31</v>
      </c>
      <c r="AY240" s="12">
        <f>VLOOKUP($A240,XLM!$A$1:$G$1853,5,FALSE)</f>
        <v>1.874E-3</v>
      </c>
      <c r="BA240" s="24">
        <v>1</v>
      </c>
      <c r="BB240" s="24">
        <v>1</v>
      </c>
      <c r="BC240" s="24">
        <v>1</v>
      </c>
      <c r="BD240" s="24">
        <v>0</v>
      </c>
      <c r="BE240" s="24">
        <v>1</v>
      </c>
      <c r="BF240" s="24">
        <v>0</v>
      </c>
      <c r="BG240" s="24">
        <v>1</v>
      </c>
      <c r="BH240" s="24">
        <v>0</v>
      </c>
      <c r="BI240" s="24">
        <v>0</v>
      </c>
      <c r="BJ240" s="24">
        <v>1</v>
      </c>
      <c r="BK240" s="24">
        <v>1</v>
      </c>
      <c r="BM240" s="19">
        <f>IF(SUM(BA239:BK239)=SUM(BA240:BK240),BM239,BM239*SUMPRODUCT(BA240:BK240,AO240:AY240,Q240:AA240)/SUMPRODUCT(BA239:BK239,AO240:AY240,AC240:AM240))</f>
        <v>0.92135790630093795</v>
      </c>
      <c r="BN240" s="26">
        <f>SUMPRODUCT(AO240:AY240,BA240:BK240,Q240:AA240)/BM240</f>
        <v>501.06986623770081</v>
      </c>
      <c r="BO240">
        <f t="shared" si="70"/>
        <v>577.76</v>
      </c>
    </row>
    <row r="241" spans="1:67" x14ac:dyDescent="0.75">
      <c r="A241" s="3">
        <v>42608</v>
      </c>
      <c r="B241" s="46">
        <f>INDEX('Index Volume'!B:B,MATCH(Index_New!$A241,'Index Volume'!$A:$A,0))</f>
        <v>48856800</v>
      </c>
      <c r="C241" s="46">
        <f>INDEX('Index Volume'!C:C,MATCH(Index_New!$A241,'Index Volume'!$A:$A,0))</f>
        <v>578722</v>
      </c>
      <c r="D241" s="46">
        <f>INDEX('Index Volume'!D:D,MATCH(Index_New!$A241,'Index Volume'!$A:$A,0))</f>
        <v>2392690</v>
      </c>
      <c r="E241" s="46">
        <f>INDEX('Index Volume'!E:E,MATCH(Index_New!$A241,'Index Volume'!$A:$A,0))</f>
        <v>0</v>
      </c>
      <c r="F241" s="46">
        <f>INDEX('Index Volume'!F:F,MATCH(Index_New!$A241,'Index Volume'!$A:$A,0))</f>
        <v>5857850</v>
      </c>
      <c r="G241" s="46">
        <f>INDEX('Index Volume'!G:G,MATCH(Index_New!$A241,'Index Volume'!$A:$A,0))</f>
        <v>0</v>
      </c>
      <c r="H241" s="46">
        <f>INDEX('Index Volume'!H:H,MATCH(Index_New!$A241,'Index Volume'!$A:$A,0))</f>
        <v>6023340</v>
      </c>
      <c r="I241" s="46">
        <f>INDEX('Index Volume'!I:I,MATCH(Index_New!$A241,'Index Volume'!$A:$A,0))</f>
        <v>0</v>
      </c>
      <c r="J241" s="46">
        <f>INDEX('Index Volume'!J:J,MATCH(Index_New!$A241,'Index Volume'!$A:$A,0))</f>
        <v>0</v>
      </c>
      <c r="K241" s="46">
        <f>INDEX('Index Volume'!K:K,MATCH(Index_New!$A241,'Index Volume'!$A:$A,0))</f>
        <v>736721</v>
      </c>
      <c r="L241" s="46">
        <f>INDEX('Index Volume'!L:L,MATCH(Index_New!$A241,'Index Volume'!$A:$A,0))</f>
        <v>49643</v>
      </c>
      <c r="M241" s="46">
        <f t="shared" si="56"/>
        <v>64495766</v>
      </c>
      <c r="N241" s="1">
        <f t="shared" si="57"/>
        <v>64495766</v>
      </c>
      <c r="O241" t="b">
        <f t="shared" si="58"/>
        <v>1</v>
      </c>
      <c r="Q241" s="7">
        <f t="shared" si="59"/>
        <v>0.79532242645897866</v>
      </c>
      <c r="R241" s="7">
        <f t="shared" si="60"/>
        <v>4.6520598949885599E-3</v>
      </c>
      <c r="S241" s="7">
        <f t="shared" si="61"/>
        <v>1.3790000086122012E-2</v>
      </c>
      <c r="T241" s="7">
        <f t="shared" si="62"/>
        <v>0</v>
      </c>
      <c r="U241" s="7">
        <f t="shared" si="63"/>
        <v>0.1825887128491171</v>
      </c>
      <c r="V241" s="7">
        <f t="shared" si="64"/>
        <v>0</v>
      </c>
      <c r="W241" s="7">
        <f t="shared" si="65"/>
        <v>1.0569826291901947E-3</v>
      </c>
      <c r="X241" s="7">
        <f t="shared" si="66"/>
        <v>0</v>
      </c>
      <c r="Y241" s="7">
        <f t="shared" si="67"/>
        <v>0</v>
      </c>
      <c r="Z241" s="7">
        <f t="shared" si="68"/>
        <v>2.2885991680613648E-3</v>
      </c>
      <c r="AA241" s="7">
        <f t="shared" si="69"/>
        <v>3.0121891354211225E-4</v>
      </c>
      <c r="AC241" s="7">
        <f>IF(DAY($A241)=1,VLOOKUP($A241-1,$A$2:$L$1124,$Q$1,FALSE)/VLOOKUP($A241-1,$A$2:$N$1124,14,FALSE),AC240)</f>
        <v>0.79532242645897866</v>
      </c>
      <c r="AD241" s="7">
        <f>IF(DAY($A241)=1,VLOOKUP($A241-1,$A$2:$L$1124,$R$1,FALSE)/VLOOKUP($A241-1,$A$2:$N$1124,14,FALSE),AD240)</f>
        <v>4.6520598949885599E-3</v>
      </c>
      <c r="AE241" s="7">
        <f>IF(DAY($A241)=1,VLOOKUP($A241-1,$A$2:$L$1124,$S$1,FALSE)/VLOOKUP($A241-1,$A$2:$N$1124,14,FALSE),AE240)</f>
        <v>1.3790000086122012E-2</v>
      </c>
      <c r="AF241" s="7">
        <f>IF(DAY($A241)=1,VLOOKUP($A241-1,$A$2:$L$1124,$T$1,FALSE)/VLOOKUP($A241-1,$A$2:$N$1124,14,FALSE),AF240)</f>
        <v>0</v>
      </c>
      <c r="AG241" s="7">
        <f>IF(DAY($A241)=1,VLOOKUP($A241-1,$A$2:$L$1124,$U$1,FALSE)/VLOOKUP($A241-1,$A$2:$N$1124,14,FALSE),AG240)</f>
        <v>0.1825887128491171</v>
      </c>
      <c r="AH241" s="7">
        <f>IF(DAY($A241)=1,VLOOKUP($A241-1,$A$2:$L$1124,$V$1,FALSE)/VLOOKUP($A241-1,$A$2:$N$1124,14,FALSE),AH240)</f>
        <v>0</v>
      </c>
      <c r="AI241" s="7">
        <f>IF(DAY($A241)=1,VLOOKUP($A241-1,$A$2:$L$1124,$W$1,FALSE)/VLOOKUP($A241-1,$A$2:$N$1124,14,FALSE),AI240)</f>
        <v>1.0569826291901947E-3</v>
      </c>
      <c r="AJ241" s="7">
        <f>IF(DAY($A241)=1,VLOOKUP($A241-1,$A$2:$L$1124,$X$1,FALSE)/VLOOKUP($A241-1,$A$2:$N$1124,14,FALSE),AJ240)</f>
        <v>0</v>
      </c>
      <c r="AK241" s="7">
        <f>IF(DAY($A241)=1,VLOOKUP($A241-1,$A$2:$L$1124,$Y$1,FALSE)/VLOOKUP($A241-1,$A$2:$N$1124,14,FALSE),AK240)</f>
        <v>0</v>
      </c>
      <c r="AL241" s="7">
        <f>IF(DAY($A241)=1,VLOOKUP($A241-1,$A$2:$L$1124,$Z$1,FALSE)/VLOOKUP($A241-1,$A$2:$N$1124,14,FALSE),AL240)</f>
        <v>2.2885991680613648E-3</v>
      </c>
      <c r="AM241" s="7">
        <f>IF(DAY($A241)=1,VLOOKUP($A241-1,$A$2:$L$1124,$AA$1,FALSE)/VLOOKUP($A241-1,$A$2:$N$1124,14,FALSE),AM240)</f>
        <v>3.0121891354211225E-4</v>
      </c>
      <c r="AO241" s="12">
        <f>VLOOKUP($A241,BTC!$A$1:$G$1853,5,FALSE)</f>
        <v>579.65</v>
      </c>
      <c r="AP241" s="12">
        <f>VLOOKUP($A241,XRP!$A$1:$G$1853,5,FALSE)</f>
        <v>6.0299999999999998E-3</v>
      </c>
      <c r="AQ241" s="12">
        <f>VLOOKUP($A241,LTC!$A$1:$G$1853,5,FALSE)</f>
        <v>3.83</v>
      </c>
      <c r="AR241" s="12">
        <f>VLOOKUP($A241,ETC!$A$1:$G$1853,5,FALSE)</f>
        <v>1.44</v>
      </c>
      <c r="AS241" s="12">
        <f>VLOOKUP($A241,ETH!$A$1:$G$1853,5,FALSE)</f>
        <v>11.3</v>
      </c>
      <c r="AT241" s="12">
        <f>VLOOKUP($A241,BCH!$A$1:$G$1853,5,FALSE)</f>
        <v>0</v>
      </c>
      <c r="AU241" s="12">
        <f>VLOOKUP($A241,XMR!$A$1:$G$1853,5,FALSE)</f>
        <v>4.18</v>
      </c>
      <c r="AV241" s="12">
        <f>VLOOKUP($A241,ZEC!$A$1:$G$1853,5,FALSE)</f>
        <v>0</v>
      </c>
      <c r="AW241" s="12">
        <f>VLOOKUP($A241,EOS!$A$1:$G$1853,5,FALSE)</f>
        <v>0</v>
      </c>
      <c r="AX241" s="12">
        <f>VLOOKUP($A241,DASH!$A$1:$G$1853,5,FALSE)</f>
        <v>12.74</v>
      </c>
      <c r="AY241" s="12">
        <f>VLOOKUP($A241,XLM!$A$1:$G$1853,5,FALSE)</f>
        <v>1.8879999999999999E-3</v>
      </c>
      <c r="BA241" s="24">
        <v>1</v>
      </c>
      <c r="BB241" s="24">
        <v>1</v>
      </c>
      <c r="BC241" s="24">
        <v>1</v>
      </c>
      <c r="BD241" s="24">
        <v>0</v>
      </c>
      <c r="BE241" s="24">
        <v>1</v>
      </c>
      <c r="BF241" s="24">
        <v>0</v>
      </c>
      <c r="BG241" s="24">
        <v>1</v>
      </c>
      <c r="BH241" s="24">
        <v>0</v>
      </c>
      <c r="BI241" s="24">
        <v>0</v>
      </c>
      <c r="BJ241" s="24">
        <v>1</v>
      </c>
      <c r="BK241" s="24">
        <v>1</v>
      </c>
      <c r="BM241" s="19">
        <f>IF(SUM(BA240:BK240)=SUM(BA241:BK241),BM240,BM240*SUMPRODUCT(BA241:BK241,AO241:AY241,Q241:AA241)/SUMPRODUCT(BA240:BK240,AO241:AY241,AC241:AM241))</f>
        <v>0.92135790630093795</v>
      </c>
      <c r="BN241" s="26">
        <f>SUMPRODUCT(AO241:AY241,BA241:BK241,Q241:AA241)/BM241</f>
        <v>502.69098799333096</v>
      </c>
      <c r="BO241">
        <f t="shared" si="70"/>
        <v>579.65</v>
      </c>
    </row>
    <row r="242" spans="1:67" x14ac:dyDescent="0.75">
      <c r="A242" s="4">
        <v>42609</v>
      </c>
      <c r="B242" s="46">
        <f>INDEX('Index Volume'!B:B,MATCH(Index_New!$A242,'Index Volume'!$A:$A,0))</f>
        <v>59698300</v>
      </c>
      <c r="C242" s="46">
        <f>INDEX('Index Volume'!C:C,MATCH(Index_New!$A242,'Index Volume'!$A:$A,0))</f>
        <v>233262</v>
      </c>
      <c r="D242" s="46">
        <f>INDEX('Index Volume'!D:D,MATCH(Index_New!$A242,'Index Volume'!$A:$A,0))</f>
        <v>6505780</v>
      </c>
      <c r="E242" s="46">
        <f>INDEX('Index Volume'!E:E,MATCH(Index_New!$A242,'Index Volume'!$A:$A,0))</f>
        <v>0</v>
      </c>
      <c r="F242" s="46">
        <f>INDEX('Index Volume'!F:F,MATCH(Index_New!$A242,'Index Volume'!$A:$A,0))</f>
        <v>15108400</v>
      </c>
      <c r="G242" s="46">
        <f>INDEX('Index Volume'!G:G,MATCH(Index_New!$A242,'Index Volume'!$A:$A,0))</f>
        <v>0</v>
      </c>
      <c r="H242" s="46">
        <f>INDEX('Index Volume'!H:H,MATCH(Index_New!$A242,'Index Volume'!$A:$A,0))</f>
        <v>8004280</v>
      </c>
      <c r="I242" s="46">
        <f>INDEX('Index Volume'!I:I,MATCH(Index_New!$A242,'Index Volume'!$A:$A,0))</f>
        <v>0</v>
      </c>
      <c r="J242" s="46">
        <f>INDEX('Index Volume'!J:J,MATCH(Index_New!$A242,'Index Volume'!$A:$A,0))</f>
        <v>0</v>
      </c>
      <c r="K242" s="46">
        <f>INDEX('Index Volume'!K:K,MATCH(Index_New!$A242,'Index Volume'!$A:$A,0))</f>
        <v>2547960</v>
      </c>
      <c r="L242" s="46">
        <f>INDEX('Index Volume'!L:L,MATCH(Index_New!$A242,'Index Volume'!$A:$A,0))</f>
        <v>16953</v>
      </c>
      <c r="M242" s="46">
        <f t="shared" si="56"/>
        <v>92114935</v>
      </c>
      <c r="N242" s="1">
        <f t="shared" si="57"/>
        <v>92114935</v>
      </c>
      <c r="O242" t="b">
        <f t="shared" si="58"/>
        <v>1</v>
      </c>
      <c r="Q242" s="7">
        <f t="shared" si="59"/>
        <v>0.79532242645897866</v>
      </c>
      <c r="R242" s="7">
        <f t="shared" si="60"/>
        <v>4.6520598949885599E-3</v>
      </c>
      <c r="S242" s="7">
        <f t="shared" si="61"/>
        <v>1.3790000086122012E-2</v>
      </c>
      <c r="T242" s="7">
        <f t="shared" si="62"/>
        <v>0</v>
      </c>
      <c r="U242" s="7">
        <f t="shared" si="63"/>
        <v>0.1825887128491171</v>
      </c>
      <c r="V242" s="7">
        <f t="shared" si="64"/>
        <v>0</v>
      </c>
      <c r="W242" s="7">
        <f t="shared" si="65"/>
        <v>1.0569826291901947E-3</v>
      </c>
      <c r="X242" s="7">
        <f t="shared" si="66"/>
        <v>0</v>
      </c>
      <c r="Y242" s="7">
        <f t="shared" si="67"/>
        <v>0</v>
      </c>
      <c r="Z242" s="7">
        <f t="shared" si="68"/>
        <v>2.2885991680613648E-3</v>
      </c>
      <c r="AA242" s="7">
        <f t="shared" si="69"/>
        <v>3.0121891354211225E-4</v>
      </c>
      <c r="AC242" s="7">
        <f>IF(DAY($A242)=1,VLOOKUP($A242-1,$A$2:$L$1124,$Q$1,FALSE)/VLOOKUP($A242-1,$A$2:$N$1124,14,FALSE),AC241)</f>
        <v>0.79532242645897866</v>
      </c>
      <c r="AD242" s="7">
        <f>IF(DAY($A242)=1,VLOOKUP($A242-1,$A$2:$L$1124,$R$1,FALSE)/VLOOKUP($A242-1,$A$2:$N$1124,14,FALSE),AD241)</f>
        <v>4.6520598949885599E-3</v>
      </c>
      <c r="AE242" s="7">
        <f>IF(DAY($A242)=1,VLOOKUP($A242-1,$A$2:$L$1124,$S$1,FALSE)/VLOOKUP($A242-1,$A$2:$N$1124,14,FALSE),AE241)</f>
        <v>1.3790000086122012E-2</v>
      </c>
      <c r="AF242" s="7">
        <f>IF(DAY($A242)=1,VLOOKUP($A242-1,$A$2:$L$1124,$T$1,FALSE)/VLOOKUP($A242-1,$A$2:$N$1124,14,FALSE),AF241)</f>
        <v>0</v>
      </c>
      <c r="AG242" s="7">
        <f>IF(DAY($A242)=1,VLOOKUP($A242-1,$A$2:$L$1124,$U$1,FALSE)/VLOOKUP($A242-1,$A$2:$N$1124,14,FALSE),AG241)</f>
        <v>0.1825887128491171</v>
      </c>
      <c r="AH242" s="7">
        <f>IF(DAY($A242)=1,VLOOKUP($A242-1,$A$2:$L$1124,$V$1,FALSE)/VLOOKUP($A242-1,$A$2:$N$1124,14,FALSE),AH241)</f>
        <v>0</v>
      </c>
      <c r="AI242" s="7">
        <f>IF(DAY($A242)=1,VLOOKUP($A242-1,$A$2:$L$1124,$W$1,FALSE)/VLOOKUP($A242-1,$A$2:$N$1124,14,FALSE),AI241)</f>
        <v>1.0569826291901947E-3</v>
      </c>
      <c r="AJ242" s="7">
        <f>IF(DAY($A242)=1,VLOOKUP($A242-1,$A$2:$L$1124,$X$1,FALSE)/VLOOKUP($A242-1,$A$2:$N$1124,14,FALSE),AJ241)</f>
        <v>0</v>
      </c>
      <c r="AK242" s="7">
        <f>IF(DAY($A242)=1,VLOOKUP($A242-1,$A$2:$L$1124,$Y$1,FALSE)/VLOOKUP($A242-1,$A$2:$N$1124,14,FALSE),AK241)</f>
        <v>0</v>
      </c>
      <c r="AL242" s="7">
        <f>IF(DAY($A242)=1,VLOOKUP($A242-1,$A$2:$L$1124,$Z$1,FALSE)/VLOOKUP($A242-1,$A$2:$N$1124,14,FALSE),AL241)</f>
        <v>2.2885991680613648E-3</v>
      </c>
      <c r="AM242" s="7">
        <f>IF(DAY($A242)=1,VLOOKUP($A242-1,$A$2:$L$1124,$AA$1,FALSE)/VLOOKUP($A242-1,$A$2:$N$1124,14,FALSE),AM241)</f>
        <v>3.0121891354211225E-4</v>
      </c>
      <c r="AO242" s="12">
        <f>VLOOKUP($A242,BTC!$A$1:$G$1853,5,FALSE)</f>
        <v>569.95000000000005</v>
      </c>
      <c r="AP242" s="12">
        <f>VLOOKUP($A242,XRP!$A$1:$G$1853,5,FALSE)</f>
        <v>5.9750000000000003E-3</v>
      </c>
      <c r="AQ242" s="12">
        <f>VLOOKUP($A242,LTC!$A$1:$G$1853,5,FALSE)</f>
        <v>3.74</v>
      </c>
      <c r="AR242" s="12">
        <f>VLOOKUP($A242,ETC!$A$1:$G$1853,5,FALSE)</f>
        <v>1.35</v>
      </c>
      <c r="AS242" s="12">
        <f>VLOOKUP($A242,ETH!$A$1:$G$1853,5,FALSE)</f>
        <v>11.15</v>
      </c>
      <c r="AT242" s="12">
        <f>VLOOKUP($A242,BCH!$A$1:$G$1853,5,FALSE)</f>
        <v>0</v>
      </c>
      <c r="AU242" s="12">
        <f>VLOOKUP($A242,XMR!$A$1:$G$1853,5,FALSE)</f>
        <v>5.3</v>
      </c>
      <c r="AV242" s="12">
        <f>VLOOKUP($A242,ZEC!$A$1:$G$1853,5,FALSE)</f>
        <v>0</v>
      </c>
      <c r="AW242" s="12">
        <f>VLOOKUP($A242,EOS!$A$1:$G$1853,5,FALSE)</f>
        <v>0</v>
      </c>
      <c r="AX242" s="12">
        <f>VLOOKUP($A242,DASH!$A$1:$G$1853,5,FALSE)</f>
        <v>12.57</v>
      </c>
      <c r="AY242" s="12">
        <f>VLOOKUP($A242,XLM!$A$1:$G$1853,5,FALSE)</f>
        <v>1.8619999999999999E-3</v>
      </c>
      <c r="BA242" s="24">
        <v>1</v>
      </c>
      <c r="BB242" s="24">
        <v>1</v>
      </c>
      <c r="BC242" s="24">
        <v>1</v>
      </c>
      <c r="BD242" s="24">
        <v>0</v>
      </c>
      <c r="BE242" s="24">
        <v>1</v>
      </c>
      <c r="BF242" s="24">
        <v>0</v>
      </c>
      <c r="BG242" s="24">
        <v>1</v>
      </c>
      <c r="BH242" s="24">
        <v>0</v>
      </c>
      <c r="BI242" s="24">
        <v>0</v>
      </c>
      <c r="BJ242" s="24">
        <v>1</v>
      </c>
      <c r="BK242" s="24">
        <v>1</v>
      </c>
      <c r="BM242" s="19">
        <f>IF(SUM(BA241:BK241)=SUM(BA242:BK242),BM241,BM241*SUMPRODUCT(BA242:BK242,AO242:AY242,Q242:AA242)/SUMPRODUCT(BA241:BK241,AO242:AY242,AC242:AM242))</f>
        <v>0.92135790630093795</v>
      </c>
      <c r="BN242" s="26">
        <f>SUMPRODUCT(AO242:AY242,BA242:BK242,Q242:AA242)/BM242</f>
        <v>494.28767111109971</v>
      </c>
      <c r="BO242">
        <f t="shared" si="70"/>
        <v>569.95000000000005</v>
      </c>
    </row>
    <row r="243" spans="1:67" x14ac:dyDescent="0.75">
      <c r="A243" s="3">
        <v>42610</v>
      </c>
      <c r="B243" s="46">
        <f>INDEX('Index Volume'!B:B,MATCH(Index_New!$A243,'Index Volume'!$A:$A,0))</f>
        <v>86301600</v>
      </c>
      <c r="C243" s="46">
        <f>INDEX('Index Volume'!C:C,MATCH(Index_New!$A243,'Index Volume'!$A:$A,0))</f>
        <v>592108</v>
      </c>
      <c r="D243" s="46">
        <f>INDEX('Index Volume'!D:D,MATCH(Index_New!$A243,'Index Volume'!$A:$A,0))</f>
        <v>2380150</v>
      </c>
      <c r="E243" s="46">
        <f>INDEX('Index Volume'!E:E,MATCH(Index_New!$A243,'Index Volume'!$A:$A,0))</f>
        <v>0</v>
      </c>
      <c r="F243" s="46">
        <f>INDEX('Index Volume'!F:F,MATCH(Index_New!$A243,'Index Volume'!$A:$A,0))</f>
        <v>5303040</v>
      </c>
      <c r="G243" s="46">
        <f>INDEX('Index Volume'!G:G,MATCH(Index_New!$A243,'Index Volume'!$A:$A,0))</f>
        <v>0</v>
      </c>
      <c r="H243" s="46">
        <f>INDEX('Index Volume'!H:H,MATCH(Index_New!$A243,'Index Volume'!$A:$A,0))</f>
        <v>49325800</v>
      </c>
      <c r="I243" s="46">
        <f>INDEX('Index Volume'!I:I,MATCH(Index_New!$A243,'Index Volume'!$A:$A,0))</f>
        <v>0</v>
      </c>
      <c r="J243" s="46">
        <f>INDEX('Index Volume'!J:J,MATCH(Index_New!$A243,'Index Volume'!$A:$A,0))</f>
        <v>0</v>
      </c>
      <c r="K243" s="46">
        <f>INDEX('Index Volume'!K:K,MATCH(Index_New!$A243,'Index Volume'!$A:$A,0))</f>
        <v>932715</v>
      </c>
      <c r="L243" s="46">
        <f>INDEX('Index Volume'!L:L,MATCH(Index_New!$A243,'Index Volume'!$A:$A,0))</f>
        <v>47598</v>
      </c>
      <c r="M243" s="46">
        <f t="shared" si="56"/>
        <v>144883011</v>
      </c>
      <c r="N243" s="1">
        <f t="shared" si="57"/>
        <v>144883011</v>
      </c>
      <c r="O243" t="b">
        <f t="shared" si="58"/>
        <v>1</v>
      </c>
      <c r="Q243" s="7">
        <f t="shared" si="59"/>
        <v>0.79532242645897866</v>
      </c>
      <c r="R243" s="7">
        <f t="shared" si="60"/>
        <v>4.6520598949885599E-3</v>
      </c>
      <c r="S243" s="7">
        <f t="shared" si="61"/>
        <v>1.3790000086122012E-2</v>
      </c>
      <c r="T243" s="7">
        <f t="shared" si="62"/>
        <v>0</v>
      </c>
      <c r="U243" s="7">
        <f t="shared" si="63"/>
        <v>0.1825887128491171</v>
      </c>
      <c r="V243" s="7">
        <f t="shared" si="64"/>
        <v>0</v>
      </c>
      <c r="W243" s="7">
        <f t="shared" si="65"/>
        <v>1.0569826291901947E-3</v>
      </c>
      <c r="X243" s="7">
        <f t="shared" si="66"/>
        <v>0</v>
      </c>
      <c r="Y243" s="7">
        <f t="shared" si="67"/>
        <v>0</v>
      </c>
      <c r="Z243" s="7">
        <f t="shared" si="68"/>
        <v>2.2885991680613648E-3</v>
      </c>
      <c r="AA243" s="7">
        <f t="shared" si="69"/>
        <v>3.0121891354211225E-4</v>
      </c>
      <c r="AC243" s="7">
        <f>IF(DAY($A243)=1,VLOOKUP($A243-1,$A$2:$L$1124,$Q$1,FALSE)/VLOOKUP($A243-1,$A$2:$N$1124,14,FALSE),AC242)</f>
        <v>0.79532242645897866</v>
      </c>
      <c r="AD243" s="7">
        <f>IF(DAY($A243)=1,VLOOKUP($A243-1,$A$2:$L$1124,$R$1,FALSE)/VLOOKUP($A243-1,$A$2:$N$1124,14,FALSE),AD242)</f>
        <v>4.6520598949885599E-3</v>
      </c>
      <c r="AE243" s="7">
        <f>IF(DAY($A243)=1,VLOOKUP($A243-1,$A$2:$L$1124,$S$1,FALSE)/VLOOKUP($A243-1,$A$2:$N$1124,14,FALSE),AE242)</f>
        <v>1.3790000086122012E-2</v>
      </c>
      <c r="AF243" s="7">
        <f>IF(DAY($A243)=1,VLOOKUP($A243-1,$A$2:$L$1124,$T$1,FALSE)/VLOOKUP($A243-1,$A$2:$N$1124,14,FALSE),AF242)</f>
        <v>0</v>
      </c>
      <c r="AG243" s="7">
        <f>IF(DAY($A243)=1,VLOOKUP($A243-1,$A$2:$L$1124,$U$1,FALSE)/VLOOKUP($A243-1,$A$2:$N$1124,14,FALSE),AG242)</f>
        <v>0.1825887128491171</v>
      </c>
      <c r="AH243" s="7">
        <f>IF(DAY($A243)=1,VLOOKUP($A243-1,$A$2:$L$1124,$V$1,FALSE)/VLOOKUP($A243-1,$A$2:$N$1124,14,FALSE),AH242)</f>
        <v>0</v>
      </c>
      <c r="AI243" s="7">
        <f>IF(DAY($A243)=1,VLOOKUP($A243-1,$A$2:$L$1124,$W$1,FALSE)/VLOOKUP($A243-1,$A$2:$N$1124,14,FALSE),AI242)</f>
        <v>1.0569826291901947E-3</v>
      </c>
      <c r="AJ243" s="7">
        <f>IF(DAY($A243)=1,VLOOKUP($A243-1,$A$2:$L$1124,$X$1,FALSE)/VLOOKUP($A243-1,$A$2:$N$1124,14,FALSE),AJ242)</f>
        <v>0</v>
      </c>
      <c r="AK243" s="7">
        <f>IF(DAY($A243)=1,VLOOKUP($A243-1,$A$2:$L$1124,$Y$1,FALSE)/VLOOKUP($A243-1,$A$2:$N$1124,14,FALSE),AK242)</f>
        <v>0</v>
      </c>
      <c r="AL243" s="7">
        <f>IF(DAY($A243)=1,VLOOKUP($A243-1,$A$2:$L$1124,$Z$1,FALSE)/VLOOKUP($A243-1,$A$2:$N$1124,14,FALSE),AL242)</f>
        <v>2.2885991680613648E-3</v>
      </c>
      <c r="AM243" s="7">
        <f>IF(DAY($A243)=1,VLOOKUP($A243-1,$A$2:$L$1124,$AA$1,FALSE)/VLOOKUP($A243-1,$A$2:$N$1124,14,FALSE),AM242)</f>
        <v>3.0121891354211225E-4</v>
      </c>
      <c r="AO243" s="12">
        <f>VLOOKUP($A243,BTC!$A$1:$G$1853,5,FALSE)</f>
        <v>573.91</v>
      </c>
      <c r="AP243" s="12">
        <f>VLOOKUP($A243,XRP!$A$1:$G$1853,5,FALSE)</f>
        <v>5.9630000000000004E-3</v>
      </c>
      <c r="AQ243" s="12">
        <f>VLOOKUP($A243,LTC!$A$1:$G$1853,5,FALSE)</f>
        <v>3.74</v>
      </c>
      <c r="AR243" s="12">
        <f>VLOOKUP($A243,ETC!$A$1:$G$1853,5,FALSE)</f>
        <v>1.32</v>
      </c>
      <c r="AS243" s="12">
        <f>VLOOKUP($A243,ETH!$A$1:$G$1853,5,FALSE)</f>
        <v>10.93</v>
      </c>
      <c r="AT243" s="12">
        <f>VLOOKUP($A243,BCH!$A$1:$G$1853,5,FALSE)</f>
        <v>0</v>
      </c>
      <c r="AU243" s="12">
        <f>VLOOKUP($A243,XMR!$A$1:$G$1853,5,FALSE)</f>
        <v>9.51</v>
      </c>
      <c r="AV243" s="12">
        <f>VLOOKUP($A243,ZEC!$A$1:$G$1853,5,FALSE)</f>
        <v>0</v>
      </c>
      <c r="AW243" s="12">
        <f>VLOOKUP($A243,EOS!$A$1:$G$1853,5,FALSE)</f>
        <v>0</v>
      </c>
      <c r="AX243" s="12">
        <f>VLOOKUP($A243,DASH!$A$1:$G$1853,5,FALSE)</f>
        <v>12.42</v>
      </c>
      <c r="AY243" s="12">
        <f>VLOOKUP($A243,XLM!$A$1:$G$1853,5,FALSE)</f>
        <v>1.8079999999999999E-3</v>
      </c>
      <c r="BA243" s="24">
        <v>1</v>
      </c>
      <c r="BB243" s="24">
        <v>1</v>
      </c>
      <c r="BC243" s="24">
        <v>1</v>
      </c>
      <c r="BD243" s="24">
        <v>0</v>
      </c>
      <c r="BE243" s="24">
        <v>1</v>
      </c>
      <c r="BF243" s="24">
        <v>0</v>
      </c>
      <c r="BG243" s="24">
        <v>1</v>
      </c>
      <c r="BH243" s="24">
        <v>0</v>
      </c>
      <c r="BI243" s="24">
        <v>0</v>
      </c>
      <c r="BJ243" s="24">
        <v>1</v>
      </c>
      <c r="BK243" s="24">
        <v>1</v>
      </c>
      <c r="BM243" s="19">
        <f>IF(SUM(BA242:BK242)=SUM(BA243:BK243),BM242,BM242*SUMPRODUCT(BA243:BK243,AO243:AY243,Q243:AA243)/SUMPRODUCT(BA242:BK242,AO243:AY243,AC243:AM243))</f>
        <v>0.92135790630093795</v>
      </c>
      <c r="BN243" s="26">
        <f>SUMPRODUCT(AO243:AY243,BA243:BK243,Q243:AA243)/BM243</f>
        <v>497.66682898836109</v>
      </c>
      <c r="BO243">
        <f t="shared" si="70"/>
        <v>573.91</v>
      </c>
    </row>
    <row r="244" spans="1:67" x14ac:dyDescent="0.75">
      <c r="A244" s="4">
        <v>42611</v>
      </c>
      <c r="B244" s="46">
        <f>INDEX('Index Volume'!B:B,MATCH(Index_New!$A244,'Index Volume'!$A:$A,0))</f>
        <v>110398000</v>
      </c>
      <c r="C244" s="46">
        <f>INDEX('Index Volume'!C:C,MATCH(Index_New!$A244,'Index Volume'!$A:$A,0))</f>
        <v>1527760</v>
      </c>
      <c r="D244" s="46">
        <f>INDEX('Index Volume'!D:D,MATCH(Index_New!$A244,'Index Volume'!$A:$A,0))</f>
        <v>2610000</v>
      </c>
      <c r="E244" s="46">
        <f>INDEX('Index Volume'!E:E,MATCH(Index_New!$A244,'Index Volume'!$A:$A,0))</f>
        <v>0</v>
      </c>
      <c r="F244" s="46">
        <f>INDEX('Index Volume'!F:F,MATCH(Index_New!$A244,'Index Volume'!$A:$A,0))</f>
        <v>8130540</v>
      </c>
      <c r="G244" s="46">
        <f>INDEX('Index Volume'!G:G,MATCH(Index_New!$A244,'Index Volume'!$A:$A,0))</f>
        <v>0</v>
      </c>
      <c r="H244" s="46">
        <f>INDEX('Index Volume'!H:H,MATCH(Index_New!$A244,'Index Volume'!$A:$A,0))</f>
        <v>46191400</v>
      </c>
      <c r="I244" s="46">
        <f>INDEX('Index Volume'!I:I,MATCH(Index_New!$A244,'Index Volume'!$A:$A,0))</f>
        <v>0</v>
      </c>
      <c r="J244" s="46">
        <f>INDEX('Index Volume'!J:J,MATCH(Index_New!$A244,'Index Volume'!$A:$A,0))</f>
        <v>0</v>
      </c>
      <c r="K244" s="46">
        <f>INDEX('Index Volume'!K:K,MATCH(Index_New!$A244,'Index Volume'!$A:$A,0))</f>
        <v>1761660</v>
      </c>
      <c r="L244" s="46">
        <f>INDEX('Index Volume'!L:L,MATCH(Index_New!$A244,'Index Volume'!$A:$A,0))</f>
        <v>29491</v>
      </c>
      <c r="M244" s="46">
        <f t="shared" si="56"/>
        <v>170648851</v>
      </c>
      <c r="N244" s="1">
        <f t="shared" si="57"/>
        <v>170648851</v>
      </c>
      <c r="O244" t="b">
        <f t="shared" si="58"/>
        <v>1</v>
      </c>
      <c r="Q244" s="7">
        <f t="shared" si="59"/>
        <v>0.79532242645897866</v>
      </c>
      <c r="R244" s="7">
        <f t="shared" si="60"/>
        <v>4.6520598949885599E-3</v>
      </c>
      <c r="S244" s="7">
        <f t="shared" si="61"/>
        <v>1.3790000086122012E-2</v>
      </c>
      <c r="T244" s="7">
        <f t="shared" si="62"/>
        <v>0</v>
      </c>
      <c r="U244" s="7">
        <f t="shared" si="63"/>
        <v>0.1825887128491171</v>
      </c>
      <c r="V244" s="7">
        <f t="shared" si="64"/>
        <v>0</v>
      </c>
      <c r="W244" s="7">
        <f t="shared" si="65"/>
        <v>1.0569826291901947E-3</v>
      </c>
      <c r="X244" s="7">
        <f t="shared" si="66"/>
        <v>0</v>
      </c>
      <c r="Y244" s="7">
        <f t="shared" si="67"/>
        <v>0</v>
      </c>
      <c r="Z244" s="7">
        <f t="shared" si="68"/>
        <v>2.2885991680613648E-3</v>
      </c>
      <c r="AA244" s="7">
        <f t="shared" si="69"/>
        <v>3.0121891354211225E-4</v>
      </c>
      <c r="AC244" s="7">
        <f>IF(DAY($A244)=1,VLOOKUP($A244-1,$A$2:$L$1124,$Q$1,FALSE)/VLOOKUP($A244-1,$A$2:$N$1124,14,FALSE),AC243)</f>
        <v>0.79532242645897866</v>
      </c>
      <c r="AD244" s="7">
        <f>IF(DAY($A244)=1,VLOOKUP($A244-1,$A$2:$L$1124,$R$1,FALSE)/VLOOKUP($A244-1,$A$2:$N$1124,14,FALSE),AD243)</f>
        <v>4.6520598949885599E-3</v>
      </c>
      <c r="AE244" s="7">
        <f>IF(DAY($A244)=1,VLOOKUP($A244-1,$A$2:$L$1124,$S$1,FALSE)/VLOOKUP($A244-1,$A$2:$N$1124,14,FALSE),AE243)</f>
        <v>1.3790000086122012E-2</v>
      </c>
      <c r="AF244" s="7">
        <f>IF(DAY($A244)=1,VLOOKUP($A244-1,$A$2:$L$1124,$T$1,FALSE)/VLOOKUP($A244-1,$A$2:$N$1124,14,FALSE),AF243)</f>
        <v>0</v>
      </c>
      <c r="AG244" s="7">
        <f>IF(DAY($A244)=1,VLOOKUP($A244-1,$A$2:$L$1124,$U$1,FALSE)/VLOOKUP($A244-1,$A$2:$N$1124,14,FALSE),AG243)</f>
        <v>0.1825887128491171</v>
      </c>
      <c r="AH244" s="7">
        <f>IF(DAY($A244)=1,VLOOKUP($A244-1,$A$2:$L$1124,$V$1,FALSE)/VLOOKUP($A244-1,$A$2:$N$1124,14,FALSE),AH243)</f>
        <v>0</v>
      </c>
      <c r="AI244" s="7">
        <f>IF(DAY($A244)=1,VLOOKUP($A244-1,$A$2:$L$1124,$W$1,FALSE)/VLOOKUP($A244-1,$A$2:$N$1124,14,FALSE),AI243)</f>
        <v>1.0569826291901947E-3</v>
      </c>
      <c r="AJ244" s="7">
        <f>IF(DAY($A244)=1,VLOOKUP($A244-1,$A$2:$L$1124,$X$1,FALSE)/VLOOKUP($A244-1,$A$2:$N$1124,14,FALSE),AJ243)</f>
        <v>0</v>
      </c>
      <c r="AK244" s="7">
        <f>IF(DAY($A244)=1,VLOOKUP($A244-1,$A$2:$L$1124,$Y$1,FALSE)/VLOOKUP($A244-1,$A$2:$N$1124,14,FALSE),AK243)</f>
        <v>0</v>
      </c>
      <c r="AL244" s="7">
        <f>IF(DAY($A244)=1,VLOOKUP($A244-1,$A$2:$L$1124,$Z$1,FALSE)/VLOOKUP($A244-1,$A$2:$N$1124,14,FALSE),AL243)</f>
        <v>2.2885991680613648E-3</v>
      </c>
      <c r="AM244" s="7">
        <f>IF(DAY($A244)=1,VLOOKUP($A244-1,$A$2:$L$1124,$AA$1,FALSE)/VLOOKUP($A244-1,$A$2:$N$1124,14,FALSE),AM243)</f>
        <v>3.0121891354211225E-4</v>
      </c>
      <c r="AO244" s="12">
        <f>VLOOKUP($A244,BTC!$A$1:$G$1853,5,FALSE)</f>
        <v>574.11</v>
      </c>
      <c r="AP244" s="12">
        <f>VLOOKUP($A244,XRP!$A$1:$G$1853,5,FALSE)</f>
        <v>6.1310000000000002E-3</v>
      </c>
      <c r="AQ244" s="12">
        <f>VLOOKUP($A244,LTC!$A$1:$G$1853,5,FALSE)</f>
        <v>3.76</v>
      </c>
      <c r="AR244" s="12">
        <f>VLOOKUP($A244,ETC!$A$1:$G$1853,5,FALSE)</f>
        <v>1.26</v>
      </c>
      <c r="AS244" s="12">
        <f>VLOOKUP($A244,ETH!$A$1:$G$1853,5,FALSE)</f>
        <v>10.98</v>
      </c>
      <c r="AT244" s="12">
        <f>VLOOKUP($A244,BCH!$A$1:$G$1853,5,FALSE)</f>
        <v>0</v>
      </c>
      <c r="AU244" s="12">
        <f>VLOOKUP($A244,XMR!$A$1:$G$1853,5,FALSE)</f>
        <v>8.5</v>
      </c>
      <c r="AV244" s="12">
        <f>VLOOKUP($A244,ZEC!$A$1:$G$1853,5,FALSE)</f>
        <v>0</v>
      </c>
      <c r="AW244" s="12">
        <f>VLOOKUP($A244,EOS!$A$1:$G$1853,5,FALSE)</f>
        <v>0</v>
      </c>
      <c r="AX244" s="12">
        <f>VLOOKUP($A244,DASH!$A$1:$G$1853,5,FALSE)</f>
        <v>11.68</v>
      </c>
      <c r="AY244" s="12">
        <f>VLOOKUP($A244,XLM!$A$1:$G$1853,5,FALSE)</f>
        <v>1.83E-3</v>
      </c>
      <c r="BA244" s="24">
        <v>1</v>
      </c>
      <c r="BB244" s="24">
        <v>1</v>
      </c>
      <c r="BC244" s="24">
        <v>1</v>
      </c>
      <c r="BD244" s="24">
        <v>0</v>
      </c>
      <c r="BE244" s="24">
        <v>1</v>
      </c>
      <c r="BF244" s="24">
        <v>0</v>
      </c>
      <c r="BG244" s="24">
        <v>1</v>
      </c>
      <c r="BH244" s="24">
        <v>0</v>
      </c>
      <c r="BI244" s="24">
        <v>0</v>
      </c>
      <c r="BJ244" s="24">
        <v>1</v>
      </c>
      <c r="BK244" s="24">
        <v>1</v>
      </c>
      <c r="BM244" s="19">
        <f>IF(SUM(BA243:BK243)=SUM(BA244:BK244),BM243,BM243*SUMPRODUCT(BA244:BK244,AO244:AY244,Q244:AA244)/SUMPRODUCT(BA243:BK243,AO244:AY244,AC244:AM244))</f>
        <v>0.92135790630093795</v>
      </c>
      <c r="BN244" s="26">
        <f>SUMPRODUCT(AO244:AY244,BA244:BK244,Q244:AA244)/BM244</f>
        <v>497.84668243308181</v>
      </c>
      <c r="BO244">
        <f t="shared" si="70"/>
        <v>574.11</v>
      </c>
    </row>
    <row r="245" spans="1:67" x14ac:dyDescent="0.75">
      <c r="A245" s="3">
        <v>42612</v>
      </c>
      <c r="B245" s="46">
        <f>INDEX('Index Volume'!B:B,MATCH(Index_New!$A245,'Index Volume'!$A:$A,0))</f>
        <v>70342400</v>
      </c>
      <c r="C245" s="46">
        <f>INDEX('Index Volume'!C:C,MATCH(Index_New!$A245,'Index Volume'!$A:$A,0))</f>
        <v>928043</v>
      </c>
      <c r="D245" s="46">
        <f>INDEX('Index Volume'!D:D,MATCH(Index_New!$A245,'Index Volume'!$A:$A,0))</f>
        <v>2315030</v>
      </c>
      <c r="E245" s="46">
        <f>INDEX('Index Volume'!E:E,MATCH(Index_New!$A245,'Index Volume'!$A:$A,0))</f>
        <v>0</v>
      </c>
      <c r="F245" s="46">
        <f>INDEX('Index Volume'!F:F,MATCH(Index_New!$A245,'Index Volume'!$A:$A,0))</f>
        <v>7221260</v>
      </c>
      <c r="G245" s="46">
        <f>INDEX('Index Volume'!G:G,MATCH(Index_New!$A245,'Index Volume'!$A:$A,0))</f>
        <v>0</v>
      </c>
      <c r="H245" s="46">
        <f>INDEX('Index Volume'!H:H,MATCH(Index_New!$A245,'Index Volume'!$A:$A,0))</f>
        <v>15534600</v>
      </c>
      <c r="I245" s="46">
        <f>INDEX('Index Volume'!I:I,MATCH(Index_New!$A245,'Index Volume'!$A:$A,0))</f>
        <v>0</v>
      </c>
      <c r="J245" s="46">
        <f>INDEX('Index Volume'!J:J,MATCH(Index_New!$A245,'Index Volume'!$A:$A,0))</f>
        <v>0</v>
      </c>
      <c r="K245" s="46">
        <f>INDEX('Index Volume'!K:K,MATCH(Index_New!$A245,'Index Volume'!$A:$A,0))</f>
        <v>761521</v>
      </c>
      <c r="L245" s="46">
        <f>INDEX('Index Volume'!L:L,MATCH(Index_New!$A245,'Index Volume'!$A:$A,0))</f>
        <v>16263</v>
      </c>
      <c r="M245" s="46">
        <f t="shared" si="56"/>
        <v>97119117</v>
      </c>
      <c r="N245" s="1">
        <f t="shared" si="57"/>
        <v>97119117</v>
      </c>
      <c r="O245" t="b">
        <f t="shared" si="58"/>
        <v>1</v>
      </c>
      <c r="Q245" s="7">
        <f t="shared" si="59"/>
        <v>0.79532242645897866</v>
      </c>
      <c r="R245" s="7">
        <f t="shared" si="60"/>
        <v>4.6520598949885599E-3</v>
      </c>
      <c r="S245" s="7">
        <f t="shared" si="61"/>
        <v>1.3790000086122012E-2</v>
      </c>
      <c r="T245" s="7">
        <f t="shared" si="62"/>
        <v>0</v>
      </c>
      <c r="U245" s="7">
        <f t="shared" si="63"/>
        <v>0.1825887128491171</v>
      </c>
      <c r="V245" s="7">
        <f t="shared" si="64"/>
        <v>0</v>
      </c>
      <c r="W245" s="7">
        <f t="shared" si="65"/>
        <v>1.0569826291901947E-3</v>
      </c>
      <c r="X245" s="7">
        <f t="shared" si="66"/>
        <v>0</v>
      </c>
      <c r="Y245" s="7">
        <f t="shared" si="67"/>
        <v>0</v>
      </c>
      <c r="Z245" s="7">
        <f t="shared" si="68"/>
        <v>2.2885991680613648E-3</v>
      </c>
      <c r="AA245" s="7">
        <f t="shared" si="69"/>
        <v>3.0121891354211225E-4</v>
      </c>
      <c r="AC245" s="7">
        <f>IF(DAY($A245)=1,VLOOKUP($A245-1,$A$2:$L$1124,$Q$1,FALSE)/VLOOKUP($A245-1,$A$2:$N$1124,14,FALSE),AC244)</f>
        <v>0.79532242645897866</v>
      </c>
      <c r="AD245" s="7">
        <f>IF(DAY($A245)=1,VLOOKUP($A245-1,$A$2:$L$1124,$R$1,FALSE)/VLOOKUP($A245-1,$A$2:$N$1124,14,FALSE),AD244)</f>
        <v>4.6520598949885599E-3</v>
      </c>
      <c r="AE245" s="7">
        <f>IF(DAY($A245)=1,VLOOKUP($A245-1,$A$2:$L$1124,$S$1,FALSE)/VLOOKUP($A245-1,$A$2:$N$1124,14,FALSE),AE244)</f>
        <v>1.3790000086122012E-2</v>
      </c>
      <c r="AF245" s="7">
        <f>IF(DAY($A245)=1,VLOOKUP($A245-1,$A$2:$L$1124,$T$1,FALSE)/VLOOKUP($A245-1,$A$2:$N$1124,14,FALSE),AF244)</f>
        <v>0</v>
      </c>
      <c r="AG245" s="7">
        <f>IF(DAY($A245)=1,VLOOKUP($A245-1,$A$2:$L$1124,$U$1,FALSE)/VLOOKUP($A245-1,$A$2:$N$1124,14,FALSE),AG244)</f>
        <v>0.1825887128491171</v>
      </c>
      <c r="AH245" s="7">
        <f>IF(DAY($A245)=1,VLOOKUP($A245-1,$A$2:$L$1124,$V$1,FALSE)/VLOOKUP($A245-1,$A$2:$N$1124,14,FALSE),AH244)</f>
        <v>0</v>
      </c>
      <c r="AI245" s="7">
        <f>IF(DAY($A245)=1,VLOOKUP($A245-1,$A$2:$L$1124,$W$1,FALSE)/VLOOKUP($A245-1,$A$2:$N$1124,14,FALSE),AI244)</f>
        <v>1.0569826291901947E-3</v>
      </c>
      <c r="AJ245" s="7">
        <f>IF(DAY($A245)=1,VLOOKUP($A245-1,$A$2:$L$1124,$X$1,FALSE)/VLOOKUP($A245-1,$A$2:$N$1124,14,FALSE),AJ244)</f>
        <v>0</v>
      </c>
      <c r="AK245" s="7">
        <f>IF(DAY($A245)=1,VLOOKUP($A245-1,$A$2:$L$1124,$Y$1,FALSE)/VLOOKUP($A245-1,$A$2:$N$1124,14,FALSE),AK244)</f>
        <v>0</v>
      </c>
      <c r="AL245" s="7">
        <f>IF(DAY($A245)=1,VLOOKUP($A245-1,$A$2:$L$1124,$Z$1,FALSE)/VLOOKUP($A245-1,$A$2:$N$1124,14,FALSE),AL244)</f>
        <v>2.2885991680613648E-3</v>
      </c>
      <c r="AM245" s="7">
        <f>IF(DAY($A245)=1,VLOOKUP($A245-1,$A$2:$L$1124,$AA$1,FALSE)/VLOOKUP($A245-1,$A$2:$N$1124,14,FALSE),AM244)</f>
        <v>3.0121891354211225E-4</v>
      </c>
      <c r="AO245" s="12">
        <f>VLOOKUP($A245,BTC!$A$1:$G$1853,5,FALSE)</f>
        <v>577.5</v>
      </c>
      <c r="AP245" s="12">
        <f>VLOOKUP($A245,XRP!$A$1:$G$1853,5,FALSE)</f>
        <v>6.0260000000000001E-3</v>
      </c>
      <c r="AQ245" s="12">
        <f>VLOOKUP($A245,LTC!$A$1:$G$1853,5,FALSE)</f>
        <v>3.8</v>
      </c>
      <c r="AR245" s="12">
        <f>VLOOKUP($A245,ETC!$A$1:$G$1853,5,FALSE)</f>
        <v>1.24</v>
      </c>
      <c r="AS245" s="12">
        <f>VLOOKUP($A245,ETH!$A$1:$G$1853,5,FALSE)</f>
        <v>11.23</v>
      </c>
      <c r="AT245" s="12">
        <f>VLOOKUP($A245,BCH!$A$1:$G$1853,5,FALSE)</f>
        <v>0</v>
      </c>
      <c r="AU245" s="12">
        <f>VLOOKUP($A245,XMR!$A$1:$G$1853,5,FALSE)</f>
        <v>8.49</v>
      </c>
      <c r="AV245" s="12">
        <f>VLOOKUP($A245,ZEC!$A$1:$G$1853,5,FALSE)</f>
        <v>0</v>
      </c>
      <c r="AW245" s="12">
        <f>VLOOKUP($A245,EOS!$A$1:$G$1853,5,FALSE)</f>
        <v>0</v>
      </c>
      <c r="AX245" s="12">
        <f>VLOOKUP($A245,DASH!$A$1:$G$1853,5,FALSE)</f>
        <v>11.77</v>
      </c>
      <c r="AY245" s="12">
        <f>VLOOKUP($A245,XLM!$A$1:$G$1853,5,FALSE)</f>
        <v>1.8500000000000001E-3</v>
      </c>
      <c r="BA245" s="24">
        <v>1</v>
      </c>
      <c r="BB245" s="24">
        <v>1</v>
      </c>
      <c r="BC245" s="24">
        <v>1</v>
      </c>
      <c r="BD245" s="24">
        <v>0</v>
      </c>
      <c r="BE245" s="24">
        <v>1</v>
      </c>
      <c r="BF245" s="24">
        <v>0</v>
      </c>
      <c r="BG245" s="24">
        <v>1</v>
      </c>
      <c r="BH245" s="24">
        <v>0</v>
      </c>
      <c r="BI245" s="24">
        <v>0</v>
      </c>
      <c r="BJ245" s="24">
        <v>1</v>
      </c>
      <c r="BK245" s="24">
        <v>1</v>
      </c>
      <c r="BM245" s="19">
        <f>IF(SUM(BA244:BK244)=SUM(BA245:BK245),BM244,BM244*SUMPRODUCT(BA245:BK245,AO245:AY245,Q245:AA245)/SUMPRODUCT(BA244:BK244,AO245:AY245,AC245:AM245))</f>
        <v>0.92135790630093795</v>
      </c>
      <c r="BN245" s="26">
        <f>SUMPRODUCT(AO245:AY245,BA245:BK245,Q245:AA245)/BM245</f>
        <v>500.82330715927458</v>
      </c>
      <c r="BO245">
        <f t="shared" si="70"/>
        <v>577.5</v>
      </c>
    </row>
    <row r="246" spans="1:67" x14ac:dyDescent="0.75">
      <c r="A246" s="4">
        <v>42613</v>
      </c>
      <c r="B246" s="46">
        <f>INDEX('Index Volume'!B:B,MATCH(Index_New!$A246,'Index Volume'!$A:$A,0))</f>
        <v>75840896</v>
      </c>
      <c r="C246" s="46">
        <f>INDEX('Index Volume'!C:C,MATCH(Index_New!$A246,'Index Volume'!$A:$A,0))</f>
        <v>1169040</v>
      </c>
      <c r="D246" s="46">
        <f>INDEX('Index Volume'!D:D,MATCH(Index_New!$A246,'Index Volume'!$A:$A,0))</f>
        <v>1678550</v>
      </c>
      <c r="E246" s="46">
        <f>INDEX('Index Volume'!E:E,MATCH(Index_New!$A246,'Index Volume'!$A:$A,0))</f>
        <v>0</v>
      </c>
      <c r="F246" s="46">
        <f>INDEX('Index Volume'!F:F,MATCH(Index_New!$A246,'Index Volume'!$A:$A,0))</f>
        <v>11073700</v>
      </c>
      <c r="G246" s="46">
        <f>INDEX('Index Volume'!G:G,MATCH(Index_New!$A246,'Index Volume'!$A:$A,0))</f>
        <v>0</v>
      </c>
      <c r="H246" s="46">
        <f>INDEX('Index Volume'!H:H,MATCH(Index_New!$A246,'Index Volume'!$A:$A,0))</f>
        <v>20057400</v>
      </c>
      <c r="I246" s="46">
        <f>INDEX('Index Volume'!I:I,MATCH(Index_New!$A246,'Index Volume'!$A:$A,0))</f>
        <v>0</v>
      </c>
      <c r="J246" s="46">
        <f>INDEX('Index Volume'!J:J,MATCH(Index_New!$A246,'Index Volume'!$A:$A,0))</f>
        <v>0</v>
      </c>
      <c r="K246" s="46">
        <f>INDEX('Index Volume'!K:K,MATCH(Index_New!$A246,'Index Volume'!$A:$A,0))</f>
        <v>961216</v>
      </c>
      <c r="L246" s="46">
        <f>INDEX('Index Volume'!L:L,MATCH(Index_New!$A246,'Index Volume'!$A:$A,0))</f>
        <v>28165</v>
      </c>
      <c r="M246" s="46">
        <f t="shared" si="56"/>
        <v>110808967</v>
      </c>
      <c r="N246" s="1">
        <f t="shared" si="57"/>
        <v>110808967</v>
      </c>
      <c r="O246" t="b">
        <f t="shared" si="58"/>
        <v>1</v>
      </c>
      <c r="Q246" s="7">
        <f t="shared" si="59"/>
        <v>0.79532242645897866</v>
      </c>
      <c r="R246" s="7">
        <f t="shared" si="60"/>
        <v>4.6520598949885599E-3</v>
      </c>
      <c r="S246" s="7">
        <f t="shared" si="61"/>
        <v>1.3790000086122012E-2</v>
      </c>
      <c r="T246" s="7">
        <f t="shared" si="62"/>
        <v>0</v>
      </c>
      <c r="U246" s="7">
        <f t="shared" si="63"/>
        <v>0.1825887128491171</v>
      </c>
      <c r="V246" s="7">
        <f t="shared" si="64"/>
        <v>0</v>
      </c>
      <c r="W246" s="7">
        <f t="shared" si="65"/>
        <v>1.0569826291901947E-3</v>
      </c>
      <c r="X246" s="7">
        <f t="shared" si="66"/>
        <v>0</v>
      </c>
      <c r="Y246" s="7">
        <f t="shared" si="67"/>
        <v>0</v>
      </c>
      <c r="Z246" s="7">
        <f t="shared" si="68"/>
        <v>2.2885991680613648E-3</v>
      </c>
      <c r="AA246" s="7">
        <f t="shared" si="69"/>
        <v>3.0121891354211225E-4</v>
      </c>
      <c r="AC246" s="7">
        <f>IF(DAY($A246)=1,VLOOKUP($A246-1,$A$2:$L$1124,$Q$1,FALSE)/VLOOKUP($A246-1,$A$2:$N$1124,14,FALSE),AC245)</f>
        <v>0.79532242645897866</v>
      </c>
      <c r="AD246" s="7">
        <f>IF(DAY($A246)=1,VLOOKUP($A246-1,$A$2:$L$1124,$R$1,FALSE)/VLOOKUP($A246-1,$A$2:$N$1124,14,FALSE),AD245)</f>
        <v>4.6520598949885599E-3</v>
      </c>
      <c r="AE246" s="7">
        <f>IF(DAY($A246)=1,VLOOKUP($A246-1,$A$2:$L$1124,$S$1,FALSE)/VLOOKUP($A246-1,$A$2:$N$1124,14,FALSE),AE245)</f>
        <v>1.3790000086122012E-2</v>
      </c>
      <c r="AF246" s="7">
        <f>IF(DAY($A246)=1,VLOOKUP($A246-1,$A$2:$L$1124,$T$1,FALSE)/VLOOKUP($A246-1,$A$2:$N$1124,14,FALSE),AF245)</f>
        <v>0</v>
      </c>
      <c r="AG246" s="7">
        <f>IF(DAY($A246)=1,VLOOKUP($A246-1,$A$2:$L$1124,$U$1,FALSE)/VLOOKUP($A246-1,$A$2:$N$1124,14,FALSE),AG245)</f>
        <v>0.1825887128491171</v>
      </c>
      <c r="AH246" s="7">
        <f>IF(DAY($A246)=1,VLOOKUP($A246-1,$A$2:$L$1124,$V$1,FALSE)/VLOOKUP($A246-1,$A$2:$N$1124,14,FALSE),AH245)</f>
        <v>0</v>
      </c>
      <c r="AI246" s="7">
        <f>IF(DAY($A246)=1,VLOOKUP($A246-1,$A$2:$L$1124,$W$1,FALSE)/VLOOKUP($A246-1,$A$2:$N$1124,14,FALSE),AI245)</f>
        <v>1.0569826291901947E-3</v>
      </c>
      <c r="AJ246" s="7">
        <f>IF(DAY($A246)=1,VLOOKUP($A246-1,$A$2:$L$1124,$X$1,FALSE)/VLOOKUP($A246-1,$A$2:$N$1124,14,FALSE),AJ245)</f>
        <v>0</v>
      </c>
      <c r="AK246" s="7">
        <f>IF(DAY($A246)=1,VLOOKUP($A246-1,$A$2:$L$1124,$Y$1,FALSE)/VLOOKUP($A246-1,$A$2:$N$1124,14,FALSE),AK245)</f>
        <v>0</v>
      </c>
      <c r="AL246" s="7">
        <f>IF(DAY($A246)=1,VLOOKUP($A246-1,$A$2:$L$1124,$Z$1,FALSE)/VLOOKUP($A246-1,$A$2:$N$1124,14,FALSE),AL245)</f>
        <v>2.2885991680613648E-3</v>
      </c>
      <c r="AM246" s="7">
        <f>IF(DAY($A246)=1,VLOOKUP($A246-1,$A$2:$L$1124,$AA$1,FALSE)/VLOOKUP($A246-1,$A$2:$N$1124,14,FALSE),AM245)</f>
        <v>3.0121891354211225E-4</v>
      </c>
      <c r="AO246" s="12">
        <f>VLOOKUP($A246,BTC!$A$1:$G$1853,5,FALSE)</f>
        <v>575.47</v>
      </c>
      <c r="AP246" s="12">
        <f>VLOOKUP($A246,XRP!$A$1:$G$1853,5,FALSE)</f>
        <v>6.012E-3</v>
      </c>
      <c r="AQ246" s="12">
        <f>VLOOKUP($A246,LTC!$A$1:$G$1853,5,FALSE)</f>
        <v>3.8</v>
      </c>
      <c r="AR246" s="12">
        <f>VLOOKUP($A246,ETC!$A$1:$G$1853,5,FALSE)</f>
        <v>1.18</v>
      </c>
      <c r="AS246" s="12">
        <f>VLOOKUP($A246,ETH!$A$1:$G$1853,5,FALSE)</f>
        <v>11.67</v>
      </c>
      <c r="AT246" s="12">
        <f>VLOOKUP($A246,BCH!$A$1:$G$1853,5,FALSE)</f>
        <v>0</v>
      </c>
      <c r="AU246" s="12">
        <f>VLOOKUP($A246,XMR!$A$1:$G$1853,5,FALSE)</f>
        <v>8.58</v>
      </c>
      <c r="AV246" s="12">
        <f>VLOOKUP($A246,ZEC!$A$1:$G$1853,5,FALSE)</f>
        <v>0</v>
      </c>
      <c r="AW246" s="12">
        <f>VLOOKUP($A246,EOS!$A$1:$G$1853,5,FALSE)</f>
        <v>0</v>
      </c>
      <c r="AX246" s="12">
        <f>VLOOKUP($A246,DASH!$A$1:$G$1853,5,FALSE)</f>
        <v>11.89</v>
      </c>
      <c r="AY246" s="12">
        <f>VLOOKUP($A246,XLM!$A$1:$G$1853,5,FALSE)</f>
        <v>1.9059999999999999E-3</v>
      </c>
      <c r="BA246" s="24">
        <v>1</v>
      </c>
      <c r="BB246" s="24">
        <v>1</v>
      </c>
      <c r="BC246" s="24">
        <v>1</v>
      </c>
      <c r="BD246" s="24">
        <v>0</v>
      </c>
      <c r="BE246" s="24">
        <v>1</v>
      </c>
      <c r="BF246" s="24">
        <v>0</v>
      </c>
      <c r="BG246" s="24">
        <v>1</v>
      </c>
      <c r="BH246" s="24">
        <v>0</v>
      </c>
      <c r="BI246" s="24">
        <v>0</v>
      </c>
      <c r="BJ246" s="24">
        <v>1</v>
      </c>
      <c r="BK246" s="24">
        <v>1</v>
      </c>
      <c r="BM246" s="19">
        <f>IF(SUM(BA245:BK245)=SUM(BA246:BK246),BM245,BM245*SUMPRODUCT(BA246:BK246,AO246:AY246,Q246:AA246)/SUMPRODUCT(BA245:BK245,AO246:AY246,AC246:AM246))</f>
        <v>0.92135790630093795</v>
      </c>
      <c r="BN246" s="26">
        <f>SUMPRODUCT(AO246:AY246,BA246:BK246,Q246:AA246)/BM246</f>
        <v>499.15859492367912</v>
      </c>
      <c r="BO246">
        <f t="shared" si="70"/>
        <v>575.47</v>
      </c>
    </row>
    <row r="247" spans="1:67" x14ac:dyDescent="0.75">
      <c r="A247" s="3">
        <v>42614</v>
      </c>
      <c r="B247" s="46">
        <f>INDEX('Index Volume'!B:B,MATCH(Index_New!$A247,'Index Volume'!$A:$A,0))</f>
        <v>76923400</v>
      </c>
      <c r="C247" s="46">
        <f>INDEX('Index Volume'!C:C,MATCH(Index_New!$A247,'Index Volume'!$A:$A,0))</f>
        <v>660021</v>
      </c>
      <c r="D247" s="46">
        <f>INDEX('Index Volume'!D:D,MATCH(Index_New!$A247,'Index Volume'!$A:$A,0))</f>
        <v>2241890</v>
      </c>
      <c r="E247" s="46">
        <f>INDEX('Index Volume'!E:E,MATCH(Index_New!$A247,'Index Volume'!$A:$A,0))</f>
        <v>0</v>
      </c>
      <c r="F247" s="46">
        <f>INDEX('Index Volume'!F:F,MATCH(Index_New!$A247,'Index Volume'!$A:$A,0))</f>
        <v>24051500</v>
      </c>
      <c r="G247" s="46">
        <f>INDEX('Index Volume'!G:G,MATCH(Index_New!$A247,'Index Volume'!$A:$A,0))</f>
        <v>0</v>
      </c>
      <c r="H247" s="46">
        <f>INDEX('Index Volume'!H:H,MATCH(Index_New!$A247,'Index Volume'!$A:$A,0))</f>
        <v>12152000</v>
      </c>
      <c r="I247" s="46">
        <f>INDEX('Index Volume'!I:I,MATCH(Index_New!$A247,'Index Volume'!$A:$A,0))</f>
        <v>0</v>
      </c>
      <c r="J247" s="46">
        <f>INDEX('Index Volume'!J:J,MATCH(Index_New!$A247,'Index Volume'!$A:$A,0))</f>
        <v>0</v>
      </c>
      <c r="K247" s="46">
        <f>INDEX('Index Volume'!K:K,MATCH(Index_New!$A247,'Index Volume'!$A:$A,0))</f>
        <v>651970</v>
      </c>
      <c r="L247" s="46">
        <f>INDEX('Index Volume'!L:L,MATCH(Index_New!$A247,'Index Volume'!$A:$A,0))</f>
        <v>25272</v>
      </c>
      <c r="M247" s="46">
        <f t="shared" si="56"/>
        <v>116706053</v>
      </c>
      <c r="N247" s="1">
        <f t="shared" si="57"/>
        <v>116706053</v>
      </c>
      <c r="O247" t="b">
        <f t="shared" si="58"/>
        <v>1</v>
      </c>
      <c r="Q247" s="7">
        <f t="shared" si="59"/>
        <v>0.68442923035281067</v>
      </c>
      <c r="R247" s="7">
        <f t="shared" si="60"/>
        <v>1.0550048715822791E-2</v>
      </c>
      <c r="S247" s="7">
        <f t="shared" si="61"/>
        <v>1.5148142297906269E-2</v>
      </c>
      <c r="T247" s="7">
        <f t="shared" si="62"/>
        <v>0</v>
      </c>
      <c r="U247" s="7">
        <f t="shared" si="63"/>
        <v>9.9935053090062648E-2</v>
      </c>
      <c r="V247" s="7">
        <f t="shared" si="64"/>
        <v>0</v>
      </c>
      <c r="W247" s="7">
        <f t="shared" si="65"/>
        <v>0.18100881673231373</v>
      </c>
      <c r="X247" s="7">
        <f t="shared" si="66"/>
        <v>0</v>
      </c>
      <c r="Y247" s="7">
        <f t="shared" si="67"/>
        <v>0</v>
      </c>
      <c r="Z247" s="7">
        <f t="shared" si="68"/>
        <v>8.6745326305586803E-3</v>
      </c>
      <c r="AA247" s="7">
        <f t="shared" si="69"/>
        <v>2.5417618052517359E-4</v>
      </c>
      <c r="AC247" s="7">
        <f>IF(DAY($A247)=1,VLOOKUP($A247-1,$A$2:$L$1124,$Q$1,FALSE)/VLOOKUP($A247-1,$A$2:$N$1124,14,FALSE),AC246)</f>
        <v>0.68442923035281067</v>
      </c>
      <c r="AD247" s="7">
        <f>IF(DAY($A247)=1,VLOOKUP($A247-1,$A$2:$L$1124,$R$1,FALSE)/VLOOKUP($A247-1,$A$2:$N$1124,14,FALSE),AD246)</f>
        <v>1.0550048715822791E-2</v>
      </c>
      <c r="AE247" s="7">
        <f>IF(DAY($A247)=1,VLOOKUP($A247-1,$A$2:$L$1124,$S$1,FALSE)/VLOOKUP($A247-1,$A$2:$N$1124,14,FALSE),AE246)</f>
        <v>1.5148142297906269E-2</v>
      </c>
      <c r="AF247" s="7">
        <f>IF(DAY($A247)=1,VLOOKUP($A247-1,$A$2:$L$1124,$T$1,FALSE)/VLOOKUP($A247-1,$A$2:$N$1124,14,FALSE),AF246)</f>
        <v>0</v>
      </c>
      <c r="AG247" s="7">
        <f>IF(DAY($A247)=1,VLOOKUP($A247-1,$A$2:$L$1124,$U$1,FALSE)/VLOOKUP($A247-1,$A$2:$N$1124,14,FALSE),AG246)</f>
        <v>9.9935053090062648E-2</v>
      </c>
      <c r="AH247" s="7">
        <f>IF(DAY($A247)=1,VLOOKUP($A247-1,$A$2:$L$1124,$V$1,FALSE)/VLOOKUP($A247-1,$A$2:$N$1124,14,FALSE),AH246)</f>
        <v>0</v>
      </c>
      <c r="AI247" s="7">
        <f>IF(DAY($A247)=1,VLOOKUP($A247-1,$A$2:$L$1124,$W$1,FALSE)/VLOOKUP($A247-1,$A$2:$N$1124,14,FALSE),AI246)</f>
        <v>0.18100881673231373</v>
      </c>
      <c r="AJ247" s="7">
        <f>IF(DAY($A247)=1,VLOOKUP($A247-1,$A$2:$L$1124,$X$1,FALSE)/VLOOKUP($A247-1,$A$2:$N$1124,14,FALSE),AJ246)</f>
        <v>0</v>
      </c>
      <c r="AK247" s="7">
        <f>IF(DAY($A247)=1,VLOOKUP($A247-1,$A$2:$L$1124,$Y$1,FALSE)/VLOOKUP($A247-1,$A$2:$N$1124,14,FALSE),AK246)</f>
        <v>0</v>
      </c>
      <c r="AL247" s="7">
        <f>IF(DAY($A247)=1,VLOOKUP($A247-1,$A$2:$L$1124,$Z$1,FALSE)/VLOOKUP($A247-1,$A$2:$N$1124,14,FALSE),AL246)</f>
        <v>8.6745326305586803E-3</v>
      </c>
      <c r="AM247" s="7">
        <f>IF(DAY($A247)=1,VLOOKUP($A247-1,$A$2:$L$1124,$AA$1,FALSE)/VLOOKUP($A247-1,$A$2:$N$1124,14,FALSE),AM246)</f>
        <v>2.5417618052517359E-4</v>
      </c>
      <c r="AO247" s="12">
        <f>VLOOKUP($A247,BTC!$A$1:$G$1853,5,FALSE)</f>
        <v>572.29999999999995</v>
      </c>
      <c r="AP247" s="12">
        <f>VLOOKUP($A247,XRP!$A$1:$G$1853,5,FALSE)</f>
        <v>5.9839999999999997E-3</v>
      </c>
      <c r="AQ247" s="12">
        <f>VLOOKUP($A247,LTC!$A$1:$G$1853,5,FALSE)</f>
        <v>3.83</v>
      </c>
      <c r="AR247" s="12">
        <f>VLOOKUP($A247,ETC!$A$1:$G$1853,5,FALSE)</f>
        <v>1.44</v>
      </c>
      <c r="AS247" s="12">
        <f>VLOOKUP($A247,ETH!$A$1:$G$1853,5,FALSE)</f>
        <v>11.99</v>
      </c>
      <c r="AT247" s="12">
        <f>VLOOKUP($A247,BCH!$A$1:$G$1853,5,FALSE)</f>
        <v>0</v>
      </c>
      <c r="AU247" s="12">
        <f>VLOOKUP($A247,XMR!$A$1:$G$1853,5,FALSE)</f>
        <v>8</v>
      </c>
      <c r="AV247" s="12">
        <f>VLOOKUP($A247,ZEC!$A$1:$G$1853,5,FALSE)</f>
        <v>0</v>
      </c>
      <c r="AW247" s="12">
        <f>VLOOKUP($A247,EOS!$A$1:$G$1853,5,FALSE)</f>
        <v>0</v>
      </c>
      <c r="AX247" s="12">
        <f>VLOOKUP($A247,DASH!$A$1:$G$1853,5,FALSE)</f>
        <v>11.45</v>
      </c>
      <c r="AY247" s="12">
        <f>VLOOKUP($A247,XLM!$A$1:$G$1853,5,FALSE)</f>
        <v>1.887E-3</v>
      </c>
      <c r="BA247" s="24">
        <v>1</v>
      </c>
      <c r="BB247" s="24">
        <v>1</v>
      </c>
      <c r="BC247" s="24">
        <v>1</v>
      </c>
      <c r="BD247" s="24">
        <v>0</v>
      </c>
      <c r="BE247" s="24">
        <v>1</v>
      </c>
      <c r="BF247" s="24">
        <v>0</v>
      </c>
      <c r="BG247" s="24">
        <v>1</v>
      </c>
      <c r="BH247" s="24">
        <v>0</v>
      </c>
      <c r="BI247" s="24">
        <v>0</v>
      </c>
      <c r="BJ247" s="24">
        <v>1</v>
      </c>
      <c r="BK247" s="24">
        <v>1</v>
      </c>
      <c r="BM247" s="19">
        <f>IF(SUM(BA246:BK246)=SUM(BA247:BK247),BM246,BM246*SUMPRODUCT(BA247:BK247,AO247:AY247,Q247:AA247)/SUMPRODUCT(BA246:BK246,AO247:AY247,AC247:AM247))</f>
        <v>0.92135790630093795</v>
      </c>
      <c r="BN247" s="26">
        <f>SUMPRODUCT(AO247:AY247,BA247:BK247,Q247:AA247)/BM247</f>
        <v>428.17513373267843</v>
      </c>
      <c r="BO247">
        <f t="shared" si="70"/>
        <v>572.29999999999995</v>
      </c>
    </row>
    <row r="248" spans="1:67" x14ac:dyDescent="0.75">
      <c r="A248" s="4">
        <v>42615</v>
      </c>
      <c r="B248" s="46">
        <f>INDEX('Index Volume'!B:B,MATCH(Index_New!$A248,'Index Volume'!$A:$A,0))</f>
        <v>79910800</v>
      </c>
      <c r="C248" s="46">
        <f>INDEX('Index Volume'!C:C,MATCH(Index_New!$A248,'Index Volume'!$A:$A,0))</f>
        <v>583636</v>
      </c>
      <c r="D248" s="46">
        <f>INDEX('Index Volume'!D:D,MATCH(Index_New!$A248,'Index Volume'!$A:$A,0))</f>
        <v>1984050</v>
      </c>
      <c r="E248" s="46">
        <f>INDEX('Index Volume'!E:E,MATCH(Index_New!$A248,'Index Volume'!$A:$A,0))</f>
        <v>0</v>
      </c>
      <c r="F248" s="46">
        <f>INDEX('Index Volume'!F:F,MATCH(Index_New!$A248,'Index Volume'!$A:$A,0))</f>
        <v>9368300</v>
      </c>
      <c r="G248" s="46">
        <f>INDEX('Index Volume'!G:G,MATCH(Index_New!$A248,'Index Volume'!$A:$A,0))</f>
        <v>0</v>
      </c>
      <c r="H248" s="46">
        <f>INDEX('Index Volume'!H:H,MATCH(Index_New!$A248,'Index Volume'!$A:$A,0))</f>
        <v>27999500</v>
      </c>
      <c r="I248" s="46">
        <f>INDEX('Index Volume'!I:I,MATCH(Index_New!$A248,'Index Volume'!$A:$A,0))</f>
        <v>0</v>
      </c>
      <c r="J248" s="46">
        <f>INDEX('Index Volume'!J:J,MATCH(Index_New!$A248,'Index Volume'!$A:$A,0))</f>
        <v>0</v>
      </c>
      <c r="K248" s="46">
        <f>INDEX('Index Volume'!K:K,MATCH(Index_New!$A248,'Index Volume'!$A:$A,0))</f>
        <v>790593</v>
      </c>
      <c r="L248" s="46">
        <f>INDEX('Index Volume'!L:L,MATCH(Index_New!$A248,'Index Volume'!$A:$A,0))</f>
        <v>15997</v>
      </c>
      <c r="M248" s="46">
        <f t="shared" si="56"/>
        <v>120652876</v>
      </c>
      <c r="N248" s="1">
        <f t="shared" si="57"/>
        <v>120652876</v>
      </c>
      <c r="O248" t="b">
        <f t="shared" si="58"/>
        <v>1</v>
      </c>
      <c r="Q248" s="7">
        <f t="shared" si="59"/>
        <v>0.68442923035281067</v>
      </c>
      <c r="R248" s="7">
        <f t="shared" si="60"/>
        <v>1.0550048715822791E-2</v>
      </c>
      <c r="S248" s="7">
        <f t="shared" si="61"/>
        <v>1.5148142297906269E-2</v>
      </c>
      <c r="T248" s="7">
        <f t="shared" si="62"/>
        <v>0</v>
      </c>
      <c r="U248" s="7">
        <f t="shared" si="63"/>
        <v>9.9935053090062648E-2</v>
      </c>
      <c r="V248" s="7">
        <f t="shared" si="64"/>
        <v>0</v>
      </c>
      <c r="W248" s="7">
        <f t="shared" si="65"/>
        <v>0.18100881673231373</v>
      </c>
      <c r="X248" s="7">
        <f t="shared" si="66"/>
        <v>0</v>
      </c>
      <c r="Y248" s="7">
        <f t="shared" si="67"/>
        <v>0</v>
      </c>
      <c r="Z248" s="7">
        <f t="shared" si="68"/>
        <v>8.6745326305586803E-3</v>
      </c>
      <c r="AA248" s="7">
        <f t="shared" si="69"/>
        <v>2.5417618052517359E-4</v>
      </c>
      <c r="AC248" s="7">
        <f>IF(DAY($A248)=1,VLOOKUP($A248-1,$A$2:$L$1124,$Q$1,FALSE)/VLOOKUP($A248-1,$A$2:$N$1124,14,FALSE),AC247)</f>
        <v>0.68442923035281067</v>
      </c>
      <c r="AD248" s="7">
        <f>IF(DAY($A248)=1,VLOOKUP($A248-1,$A$2:$L$1124,$R$1,FALSE)/VLOOKUP($A248-1,$A$2:$N$1124,14,FALSE),AD247)</f>
        <v>1.0550048715822791E-2</v>
      </c>
      <c r="AE248" s="7">
        <f>IF(DAY($A248)=1,VLOOKUP($A248-1,$A$2:$L$1124,$S$1,FALSE)/VLOOKUP($A248-1,$A$2:$N$1124,14,FALSE),AE247)</f>
        <v>1.5148142297906269E-2</v>
      </c>
      <c r="AF248" s="7">
        <f>IF(DAY($A248)=1,VLOOKUP($A248-1,$A$2:$L$1124,$T$1,FALSE)/VLOOKUP($A248-1,$A$2:$N$1124,14,FALSE),AF247)</f>
        <v>0</v>
      </c>
      <c r="AG248" s="7">
        <f>IF(DAY($A248)=1,VLOOKUP($A248-1,$A$2:$L$1124,$U$1,FALSE)/VLOOKUP($A248-1,$A$2:$N$1124,14,FALSE),AG247)</f>
        <v>9.9935053090062648E-2</v>
      </c>
      <c r="AH248" s="7">
        <f>IF(DAY($A248)=1,VLOOKUP($A248-1,$A$2:$L$1124,$V$1,FALSE)/VLOOKUP($A248-1,$A$2:$N$1124,14,FALSE),AH247)</f>
        <v>0</v>
      </c>
      <c r="AI248" s="7">
        <f>IF(DAY($A248)=1,VLOOKUP($A248-1,$A$2:$L$1124,$W$1,FALSE)/VLOOKUP($A248-1,$A$2:$N$1124,14,FALSE),AI247)</f>
        <v>0.18100881673231373</v>
      </c>
      <c r="AJ248" s="7">
        <f>IF(DAY($A248)=1,VLOOKUP($A248-1,$A$2:$L$1124,$X$1,FALSE)/VLOOKUP($A248-1,$A$2:$N$1124,14,FALSE),AJ247)</f>
        <v>0</v>
      </c>
      <c r="AK248" s="7">
        <f>IF(DAY($A248)=1,VLOOKUP($A248-1,$A$2:$L$1124,$Y$1,FALSE)/VLOOKUP($A248-1,$A$2:$N$1124,14,FALSE),AK247)</f>
        <v>0</v>
      </c>
      <c r="AL248" s="7">
        <f>IF(DAY($A248)=1,VLOOKUP($A248-1,$A$2:$L$1124,$Z$1,FALSE)/VLOOKUP($A248-1,$A$2:$N$1124,14,FALSE),AL247)</f>
        <v>8.6745326305586803E-3</v>
      </c>
      <c r="AM248" s="7">
        <f>IF(DAY($A248)=1,VLOOKUP($A248-1,$A$2:$L$1124,$AA$1,FALSE)/VLOOKUP($A248-1,$A$2:$N$1124,14,FALSE),AM247)</f>
        <v>2.5417618052517359E-4</v>
      </c>
      <c r="AO248" s="12">
        <f>VLOOKUP($A248,BTC!$A$1:$G$1853,5,FALSE)</f>
        <v>575.54</v>
      </c>
      <c r="AP248" s="12">
        <f>VLOOKUP($A248,XRP!$A$1:$G$1853,5,FALSE)</f>
        <v>5.9699999999999996E-3</v>
      </c>
      <c r="AQ248" s="12">
        <f>VLOOKUP($A248,LTC!$A$1:$G$1853,5,FALSE)</f>
        <v>3.82</v>
      </c>
      <c r="AR248" s="12">
        <f>VLOOKUP($A248,ETC!$A$1:$G$1853,5,FALSE)</f>
        <v>1.39</v>
      </c>
      <c r="AS248" s="12">
        <f>VLOOKUP($A248,ETH!$A$1:$G$1853,5,FALSE)</f>
        <v>12.11</v>
      </c>
      <c r="AT248" s="12">
        <f>VLOOKUP($A248,BCH!$A$1:$G$1853,5,FALSE)</f>
        <v>0</v>
      </c>
      <c r="AU248" s="12">
        <f>VLOOKUP($A248,XMR!$A$1:$G$1853,5,FALSE)</f>
        <v>10.210000000000001</v>
      </c>
      <c r="AV248" s="12">
        <f>VLOOKUP($A248,ZEC!$A$1:$G$1853,5,FALSE)</f>
        <v>0</v>
      </c>
      <c r="AW248" s="12">
        <f>VLOOKUP($A248,EOS!$A$1:$G$1853,5,FALSE)</f>
        <v>0</v>
      </c>
      <c r="AX248" s="12">
        <f>VLOOKUP($A248,DASH!$A$1:$G$1853,5,FALSE)</f>
        <v>11.36</v>
      </c>
      <c r="AY248" s="12">
        <f>VLOOKUP($A248,XLM!$A$1:$G$1853,5,FALSE)</f>
        <v>1.885E-3</v>
      </c>
      <c r="BA248" s="24">
        <v>1</v>
      </c>
      <c r="BB248" s="24">
        <v>1</v>
      </c>
      <c r="BC248" s="24">
        <v>1</v>
      </c>
      <c r="BD248" s="24">
        <v>0</v>
      </c>
      <c r="BE248" s="24">
        <v>1</v>
      </c>
      <c r="BF248" s="24">
        <v>0</v>
      </c>
      <c r="BG248" s="24">
        <v>1</v>
      </c>
      <c r="BH248" s="24">
        <v>0</v>
      </c>
      <c r="BI248" s="24">
        <v>0</v>
      </c>
      <c r="BJ248" s="24">
        <v>1</v>
      </c>
      <c r="BK248" s="24">
        <v>1</v>
      </c>
      <c r="BM248" s="19">
        <f>IF(SUM(BA247:BK247)=SUM(BA248:BK248),BM247,BM247*SUMPRODUCT(BA248:BK248,AO248:AY248,Q248:AA248)/SUMPRODUCT(BA247:BK247,AO248:AY248,AC248:AM248))</f>
        <v>0.92135790630093795</v>
      </c>
      <c r="BN248" s="26">
        <f>SUMPRODUCT(AO248:AY248,BA248:BK248,Q248:AA248)/BM248</f>
        <v>431.02814019427927</v>
      </c>
      <c r="BO248">
        <f t="shared" si="70"/>
        <v>575.54</v>
      </c>
    </row>
    <row r="249" spans="1:67" x14ac:dyDescent="0.75">
      <c r="A249" s="3">
        <v>42616</v>
      </c>
      <c r="B249" s="46">
        <f>INDEX('Index Volume'!B:B,MATCH(Index_New!$A249,'Index Volume'!$A:$A,0))</f>
        <v>159014000</v>
      </c>
      <c r="C249" s="46">
        <f>INDEX('Index Volume'!C:C,MATCH(Index_New!$A249,'Index Volume'!$A:$A,0))</f>
        <v>698318</v>
      </c>
      <c r="D249" s="46">
        <f>INDEX('Index Volume'!D:D,MATCH(Index_New!$A249,'Index Volume'!$A:$A,0))</f>
        <v>2484220</v>
      </c>
      <c r="E249" s="46">
        <f>INDEX('Index Volume'!E:E,MATCH(Index_New!$A249,'Index Volume'!$A:$A,0))</f>
        <v>0</v>
      </c>
      <c r="F249" s="46">
        <f>INDEX('Index Volume'!F:F,MATCH(Index_New!$A249,'Index Volume'!$A:$A,0))</f>
        <v>13358800</v>
      </c>
      <c r="G249" s="46">
        <f>INDEX('Index Volume'!G:G,MATCH(Index_New!$A249,'Index Volume'!$A:$A,0))</f>
        <v>0</v>
      </c>
      <c r="H249" s="46">
        <f>INDEX('Index Volume'!H:H,MATCH(Index_New!$A249,'Index Volume'!$A:$A,0))</f>
        <v>66593800</v>
      </c>
      <c r="I249" s="46">
        <f>INDEX('Index Volume'!I:I,MATCH(Index_New!$A249,'Index Volume'!$A:$A,0))</f>
        <v>0</v>
      </c>
      <c r="J249" s="46">
        <f>INDEX('Index Volume'!J:J,MATCH(Index_New!$A249,'Index Volume'!$A:$A,0))</f>
        <v>0</v>
      </c>
      <c r="K249" s="46">
        <f>INDEX('Index Volume'!K:K,MATCH(Index_New!$A249,'Index Volume'!$A:$A,0))</f>
        <v>1215250</v>
      </c>
      <c r="L249" s="46">
        <f>INDEX('Index Volume'!L:L,MATCH(Index_New!$A249,'Index Volume'!$A:$A,0))</f>
        <v>16975</v>
      </c>
      <c r="M249" s="46">
        <f t="shared" si="56"/>
        <v>243381363</v>
      </c>
      <c r="N249" s="1">
        <f t="shared" si="57"/>
        <v>243381363</v>
      </c>
      <c r="O249" t="b">
        <f t="shared" si="58"/>
        <v>1</v>
      </c>
      <c r="Q249" s="7">
        <f t="shared" si="59"/>
        <v>0.68442923035281067</v>
      </c>
      <c r="R249" s="7">
        <f t="shared" si="60"/>
        <v>1.0550048715822791E-2</v>
      </c>
      <c r="S249" s="7">
        <f t="shared" si="61"/>
        <v>1.5148142297906269E-2</v>
      </c>
      <c r="T249" s="7">
        <f t="shared" si="62"/>
        <v>0</v>
      </c>
      <c r="U249" s="7">
        <f t="shared" si="63"/>
        <v>9.9935053090062648E-2</v>
      </c>
      <c r="V249" s="7">
        <f t="shared" si="64"/>
        <v>0</v>
      </c>
      <c r="W249" s="7">
        <f t="shared" si="65"/>
        <v>0.18100881673231373</v>
      </c>
      <c r="X249" s="7">
        <f t="shared" si="66"/>
        <v>0</v>
      </c>
      <c r="Y249" s="7">
        <f t="shared" si="67"/>
        <v>0</v>
      </c>
      <c r="Z249" s="7">
        <f t="shared" si="68"/>
        <v>8.6745326305586803E-3</v>
      </c>
      <c r="AA249" s="7">
        <f t="shared" si="69"/>
        <v>2.5417618052517359E-4</v>
      </c>
      <c r="AC249" s="7">
        <f>IF(DAY($A249)=1,VLOOKUP($A249-1,$A$2:$L$1124,$Q$1,FALSE)/VLOOKUP($A249-1,$A$2:$N$1124,14,FALSE),AC248)</f>
        <v>0.68442923035281067</v>
      </c>
      <c r="AD249" s="7">
        <f>IF(DAY($A249)=1,VLOOKUP($A249-1,$A$2:$L$1124,$R$1,FALSE)/VLOOKUP($A249-1,$A$2:$N$1124,14,FALSE),AD248)</f>
        <v>1.0550048715822791E-2</v>
      </c>
      <c r="AE249" s="7">
        <f>IF(DAY($A249)=1,VLOOKUP($A249-1,$A$2:$L$1124,$S$1,FALSE)/VLOOKUP($A249-1,$A$2:$N$1124,14,FALSE),AE248)</f>
        <v>1.5148142297906269E-2</v>
      </c>
      <c r="AF249" s="7">
        <f>IF(DAY($A249)=1,VLOOKUP($A249-1,$A$2:$L$1124,$T$1,FALSE)/VLOOKUP($A249-1,$A$2:$N$1124,14,FALSE),AF248)</f>
        <v>0</v>
      </c>
      <c r="AG249" s="7">
        <f>IF(DAY($A249)=1,VLOOKUP($A249-1,$A$2:$L$1124,$U$1,FALSE)/VLOOKUP($A249-1,$A$2:$N$1124,14,FALSE),AG248)</f>
        <v>9.9935053090062648E-2</v>
      </c>
      <c r="AH249" s="7">
        <f>IF(DAY($A249)=1,VLOOKUP($A249-1,$A$2:$L$1124,$V$1,FALSE)/VLOOKUP($A249-1,$A$2:$N$1124,14,FALSE),AH248)</f>
        <v>0</v>
      </c>
      <c r="AI249" s="7">
        <f>IF(DAY($A249)=1,VLOOKUP($A249-1,$A$2:$L$1124,$W$1,FALSE)/VLOOKUP($A249-1,$A$2:$N$1124,14,FALSE),AI248)</f>
        <v>0.18100881673231373</v>
      </c>
      <c r="AJ249" s="7">
        <f>IF(DAY($A249)=1,VLOOKUP($A249-1,$A$2:$L$1124,$X$1,FALSE)/VLOOKUP($A249-1,$A$2:$N$1124,14,FALSE),AJ248)</f>
        <v>0</v>
      </c>
      <c r="AK249" s="7">
        <f>IF(DAY($A249)=1,VLOOKUP($A249-1,$A$2:$L$1124,$Y$1,FALSE)/VLOOKUP($A249-1,$A$2:$N$1124,14,FALSE),AK248)</f>
        <v>0</v>
      </c>
      <c r="AL249" s="7">
        <f>IF(DAY($A249)=1,VLOOKUP($A249-1,$A$2:$L$1124,$Z$1,FALSE)/VLOOKUP($A249-1,$A$2:$N$1124,14,FALSE),AL248)</f>
        <v>8.6745326305586803E-3</v>
      </c>
      <c r="AM249" s="7">
        <f>IF(DAY($A249)=1,VLOOKUP($A249-1,$A$2:$L$1124,$AA$1,FALSE)/VLOOKUP($A249-1,$A$2:$N$1124,14,FALSE),AM248)</f>
        <v>2.5417618052517359E-4</v>
      </c>
      <c r="AO249" s="12">
        <f>VLOOKUP($A249,BTC!$A$1:$G$1853,5,FALSE)</f>
        <v>598.21</v>
      </c>
      <c r="AP249" s="12">
        <f>VLOOKUP($A249,XRP!$A$1:$G$1853,5,FALSE)</f>
        <v>5.9639999999999997E-3</v>
      </c>
      <c r="AQ249" s="12">
        <f>VLOOKUP($A249,LTC!$A$1:$G$1853,5,FALSE)</f>
        <v>3.89</v>
      </c>
      <c r="AR249" s="12">
        <f>VLOOKUP($A249,ETC!$A$1:$G$1853,5,FALSE)</f>
        <v>1.34</v>
      </c>
      <c r="AS249" s="12">
        <f>VLOOKUP($A249,ETH!$A$1:$G$1853,5,FALSE)</f>
        <v>11.76</v>
      </c>
      <c r="AT249" s="12">
        <f>VLOOKUP($A249,BCH!$A$1:$G$1853,5,FALSE)</f>
        <v>0</v>
      </c>
      <c r="AU249" s="12">
        <f>VLOOKUP($A249,XMR!$A$1:$G$1853,5,FALSE)</f>
        <v>10.59</v>
      </c>
      <c r="AV249" s="12">
        <f>VLOOKUP($A249,ZEC!$A$1:$G$1853,5,FALSE)</f>
        <v>0</v>
      </c>
      <c r="AW249" s="12">
        <f>VLOOKUP($A249,EOS!$A$1:$G$1853,5,FALSE)</f>
        <v>0</v>
      </c>
      <c r="AX249" s="12">
        <f>VLOOKUP($A249,DASH!$A$1:$G$1853,5,FALSE)</f>
        <v>11.45</v>
      </c>
      <c r="AY249" s="12">
        <f>VLOOKUP($A249,XLM!$A$1:$G$1853,5,FALSE)</f>
        <v>1.902E-3</v>
      </c>
      <c r="BA249" s="24">
        <v>1</v>
      </c>
      <c r="BB249" s="24">
        <v>1</v>
      </c>
      <c r="BC249" s="24">
        <v>1</v>
      </c>
      <c r="BD249" s="24">
        <v>0</v>
      </c>
      <c r="BE249" s="24">
        <v>1</v>
      </c>
      <c r="BF249" s="24">
        <v>0</v>
      </c>
      <c r="BG249" s="24">
        <v>1</v>
      </c>
      <c r="BH249" s="24">
        <v>0</v>
      </c>
      <c r="BI249" s="24">
        <v>0</v>
      </c>
      <c r="BJ249" s="24">
        <v>1</v>
      </c>
      <c r="BK249" s="24">
        <v>1</v>
      </c>
      <c r="BM249" s="19">
        <f>IF(SUM(BA248:BK248)=SUM(BA249:BK249),BM248,BM248*SUMPRODUCT(BA249:BK249,AO249:AY249,Q249:AA249)/SUMPRODUCT(BA248:BK248,AO249:AY249,AC249:AM249))</f>
        <v>0.92135790630093795</v>
      </c>
      <c r="BN249" s="26">
        <f>SUMPRODUCT(AO249:AY249,BA249:BK249,Q249:AA249)/BM249</f>
        <v>447.90720276750892</v>
      </c>
      <c r="BO249">
        <f t="shared" si="70"/>
        <v>598.21</v>
      </c>
    </row>
    <row r="250" spans="1:67" x14ac:dyDescent="0.75">
      <c r="A250" s="4">
        <v>42617</v>
      </c>
      <c r="B250" s="46">
        <f>INDEX('Index Volume'!B:B,MATCH(Index_New!$A250,'Index Volume'!$A:$A,0))</f>
        <v>97942896</v>
      </c>
      <c r="C250" s="46">
        <f>INDEX('Index Volume'!C:C,MATCH(Index_New!$A250,'Index Volume'!$A:$A,0))</f>
        <v>800373</v>
      </c>
      <c r="D250" s="46">
        <f>INDEX('Index Volume'!D:D,MATCH(Index_New!$A250,'Index Volume'!$A:$A,0))</f>
        <v>4834060</v>
      </c>
      <c r="E250" s="46">
        <f>INDEX('Index Volume'!E:E,MATCH(Index_New!$A250,'Index Volume'!$A:$A,0))</f>
        <v>0</v>
      </c>
      <c r="F250" s="46">
        <f>INDEX('Index Volume'!F:F,MATCH(Index_New!$A250,'Index Volume'!$A:$A,0))</f>
        <v>7220550</v>
      </c>
      <c r="G250" s="46">
        <f>INDEX('Index Volume'!G:G,MATCH(Index_New!$A250,'Index Volume'!$A:$A,0))</f>
        <v>0</v>
      </c>
      <c r="H250" s="46">
        <f>INDEX('Index Volume'!H:H,MATCH(Index_New!$A250,'Index Volume'!$A:$A,0))</f>
        <v>31169900</v>
      </c>
      <c r="I250" s="46">
        <f>INDEX('Index Volume'!I:I,MATCH(Index_New!$A250,'Index Volume'!$A:$A,0))</f>
        <v>0</v>
      </c>
      <c r="J250" s="46">
        <f>INDEX('Index Volume'!J:J,MATCH(Index_New!$A250,'Index Volume'!$A:$A,0))</f>
        <v>0</v>
      </c>
      <c r="K250" s="46">
        <f>INDEX('Index Volume'!K:K,MATCH(Index_New!$A250,'Index Volume'!$A:$A,0))</f>
        <v>966253</v>
      </c>
      <c r="L250" s="46">
        <f>INDEX('Index Volume'!L:L,MATCH(Index_New!$A250,'Index Volume'!$A:$A,0))</f>
        <v>36104</v>
      </c>
      <c r="M250" s="46">
        <f t="shared" si="56"/>
        <v>142970136</v>
      </c>
      <c r="N250" s="1">
        <f t="shared" si="57"/>
        <v>142970136</v>
      </c>
      <c r="O250" t="b">
        <f t="shared" si="58"/>
        <v>1</v>
      </c>
      <c r="Q250" s="7">
        <f t="shared" si="59"/>
        <v>0.68442923035281067</v>
      </c>
      <c r="R250" s="7">
        <f t="shared" si="60"/>
        <v>1.0550048715822791E-2</v>
      </c>
      <c r="S250" s="7">
        <f t="shared" si="61"/>
        <v>1.5148142297906269E-2</v>
      </c>
      <c r="T250" s="7">
        <f t="shared" si="62"/>
        <v>0</v>
      </c>
      <c r="U250" s="7">
        <f t="shared" si="63"/>
        <v>9.9935053090062648E-2</v>
      </c>
      <c r="V250" s="7">
        <f t="shared" si="64"/>
        <v>0</v>
      </c>
      <c r="W250" s="7">
        <f t="shared" si="65"/>
        <v>0.18100881673231373</v>
      </c>
      <c r="X250" s="7">
        <f t="shared" si="66"/>
        <v>0</v>
      </c>
      <c r="Y250" s="7">
        <f t="shared" si="67"/>
        <v>0</v>
      </c>
      <c r="Z250" s="7">
        <f t="shared" si="68"/>
        <v>8.6745326305586803E-3</v>
      </c>
      <c r="AA250" s="7">
        <f t="shared" si="69"/>
        <v>2.5417618052517359E-4</v>
      </c>
      <c r="AC250" s="7">
        <f>IF(DAY($A250)=1,VLOOKUP($A250-1,$A$2:$L$1124,$Q$1,FALSE)/VLOOKUP($A250-1,$A$2:$N$1124,14,FALSE),AC249)</f>
        <v>0.68442923035281067</v>
      </c>
      <c r="AD250" s="7">
        <f>IF(DAY($A250)=1,VLOOKUP($A250-1,$A$2:$L$1124,$R$1,FALSE)/VLOOKUP($A250-1,$A$2:$N$1124,14,FALSE),AD249)</f>
        <v>1.0550048715822791E-2</v>
      </c>
      <c r="AE250" s="7">
        <f>IF(DAY($A250)=1,VLOOKUP($A250-1,$A$2:$L$1124,$S$1,FALSE)/VLOOKUP($A250-1,$A$2:$N$1124,14,FALSE),AE249)</f>
        <v>1.5148142297906269E-2</v>
      </c>
      <c r="AF250" s="7">
        <f>IF(DAY($A250)=1,VLOOKUP($A250-1,$A$2:$L$1124,$T$1,FALSE)/VLOOKUP($A250-1,$A$2:$N$1124,14,FALSE),AF249)</f>
        <v>0</v>
      </c>
      <c r="AG250" s="7">
        <f>IF(DAY($A250)=1,VLOOKUP($A250-1,$A$2:$L$1124,$U$1,FALSE)/VLOOKUP($A250-1,$A$2:$N$1124,14,FALSE),AG249)</f>
        <v>9.9935053090062648E-2</v>
      </c>
      <c r="AH250" s="7">
        <f>IF(DAY($A250)=1,VLOOKUP($A250-1,$A$2:$L$1124,$V$1,FALSE)/VLOOKUP($A250-1,$A$2:$N$1124,14,FALSE),AH249)</f>
        <v>0</v>
      </c>
      <c r="AI250" s="7">
        <f>IF(DAY($A250)=1,VLOOKUP($A250-1,$A$2:$L$1124,$W$1,FALSE)/VLOOKUP($A250-1,$A$2:$N$1124,14,FALSE),AI249)</f>
        <v>0.18100881673231373</v>
      </c>
      <c r="AJ250" s="7">
        <f>IF(DAY($A250)=1,VLOOKUP($A250-1,$A$2:$L$1124,$X$1,FALSE)/VLOOKUP($A250-1,$A$2:$N$1124,14,FALSE),AJ249)</f>
        <v>0</v>
      </c>
      <c r="AK250" s="7">
        <f>IF(DAY($A250)=1,VLOOKUP($A250-1,$A$2:$L$1124,$Y$1,FALSE)/VLOOKUP($A250-1,$A$2:$N$1124,14,FALSE),AK249)</f>
        <v>0</v>
      </c>
      <c r="AL250" s="7">
        <f>IF(DAY($A250)=1,VLOOKUP($A250-1,$A$2:$L$1124,$Z$1,FALSE)/VLOOKUP($A250-1,$A$2:$N$1124,14,FALSE),AL249)</f>
        <v>8.6745326305586803E-3</v>
      </c>
      <c r="AM250" s="7">
        <f>IF(DAY($A250)=1,VLOOKUP($A250-1,$A$2:$L$1124,$AA$1,FALSE)/VLOOKUP($A250-1,$A$2:$N$1124,14,FALSE),AM249)</f>
        <v>2.5417618052517359E-4</v>
      </c>
      <c r="AO250" s="12">
        <f>VLOOKUP($A250,BTC!$A$1:$G$1853,5,FALSE)</f>
        <v>608.63</v>
      </c>
      <c r="AP250" s="12">
        <f>VLOOKUP($A250,XRP!$A$1:$G$1853,5,FALSE)</f>
        <v>5.9540000000000001E-3</v>
      </c>
      <c r="AQ250" s="12">
        <f>VLOOKUP($A250,LTC!$A$1:$G$1853,5,FALSE)</f>
        <v>4.01</v>
      </c>
      <c r="AR250" s="12">
        <f>VLOOKUP($A250,ETC!$A$1:$G$1853,5,FALSE)</f>
        <v>1.46</v>
      </c>
      <c r="AS250" s="12">
        <f>VLOOKUP($A250,ETH!$A$1:$G$1853,5,FALSE)</f>
        <v>11.68</v>
      </c>
      <c r="AT250" s="12">
        <f>VLOOKUP($A250,BCH!$A$1:$G$1853,5,FALSE)</f>
        <v>0</v>
      </c>
      <c r="AU250" s="12">
        <f>VLOOKUP($A250,XMR!$A$1:$G$1853,5,FALSE)</f>
        <v>13.39</v>
      </c>
      <c r="AV250" s="12">
        <f>VLOOKUP($A250,ZEC!$A$1:$G$1853,5,FALSE)</f>
        <v>0</v>
      </c>
      <c r="AW250" s="12">
        <f>VLOOKUP($A250,EOS!$A$1:$G$1853,5,FALSE)</f>
        <v>0</v>
      </c>
      <c r="AX250" s="12">
        <f>VLOOKUP($A250,DASH!$A$1:$G$1853,5,FALSE)</f>
        <v>11.39</v>
      </c>
      <c r="AY250" s="12">
        <f>VLOOKUP($A250,XLM!$A$1:$G$1853,5,FALSE)</f>
        <v>1.934E-3</v>
      </c>
      <c r="BA250" s="24">
        <v>1</v>
      </c>
      <c r="BB250" s="24">
        <v>1</v>
      </c>
      <c r="BC250" s="24">
        <v>1</v>
      </c>
      <c r="BD250" s="24">
        <v>0</v>
      </c>
      <c r="BE250" s="24">
        <v>1</v>
      </c>
      <c r="BF250" s="24">
        <v>0</v>
      </c>
      <c r="BG250" s="24">
        <v>1</v>
      </c>
      <c r="BH250" s="24">
        <v>0</v>
      </c>
      <c r="BI250" s="24">
        <v>0</v>
      </c>
      <c r="BJ250" s="24">
        <v>1</v>
      </c>
      <c r="BK250" s="24">
        <v>1</v>
      </c>
      <c r="BM250" s="19">
        <f>IF(SUM(BA249:BK249)=SUM(BA250:BK250),BM249,BM249*SUMPRODUCT(BA250:BK250,AO250:AY250,Q250:AA250)/SUMPRODUCT(BA249:BK249,AO250:AY250,AC250:AM250))</f>
        <v>0.92135790630093795</v>
      </c>
      <c r="BN250" s="26">
        <f>SUMPRODUCT(AO250:AY250,BA250:BK250,Q250:AA250)/BM250</f>
        <v>456.19049812801751</v>
      </c>
      <c r="BO250">
        <f t="shared" si="70"/>
        <v>608.63</v>
      </c>
    </row>
    <row r="251" spans="1:67" x14ac:dyDescent="0.75">
      <c r="A251" s="3">
        <v>42618</v>
      </c>
      <c r="B251" s="46">
        <f>INDEX('Index Volume'!B:B,MATCH(Index_New!$A251,'Index Volume'!$A:$A,0))</f>
        <v>82446800</v>
      </c>
      <c r="C251" s="46">
        <f>INDEX('Index Volume'!C:C,MATCH(Index_New!$A251,'Index Volume'!$A:$A,0))</f>
        <v>784460</v>
      </c>
      <c r="D251" s="46">
        <f>INDEX('Index Volume'!D:D,MATCH(Index_New!$A251,'Index Volume'!$A:$A,0))</f>
        <v>4245990</v>
      </c>
      <c r="E251" s="46">
        <f>INDEX('Index Volume'!E:E,MATCH(Index_New!$A251,'Index Volume'!$A:$A,0))</f>
        <v>0</v>
      </c>
      <c r="F251" s="46">
        <f>INDEX('Index Volume'!F:F,MATCH(Index_New!$A251,'Index Volume'!$A:$A,0))</f>
        <v>5724100</v>
      </c>
      <c r="G251" s="46">
        <f>INDEX('Index Volume'!G:G,MATCH(Index_New!$A251,'Index Volume'!$A:$A,0))</f>
        <v>0</v>
      </c>
      <c r="H251" s="46">
        <f>INDEX('Index Volume'!H:H,MATCH(Index_New!$A251,'Index Volume'!$A:$A,0))</f>
        <v>24043200</v>
      </c>
      <c r="I251" s="46">
        <f>INDEX('Index Volume'!I:I,MATCH(Index_New!$A251,'Index Volume'!$A:$A,0))</f>
        <v>0</v>
      </c>
      <c r="J251" s="46">
        <f>INDEX('Index Volume'!J:J,MATCH(Index_New!$A251,'Index Volume'!$A:$A,0))</f>
        <v>0</v>
      </c>
      <c r="K251" s="46">
        <f>INDEX('Index Volume'!K:K,MATCH(Index_New!$A251,'Index Volume'!$A:$A,0))</f>
        <v>639547</v>
      </c>
      <c r="L251" s="46">
        <f>INDEX('Index Volume'!L:L,MATCH(Index_New!$A251,'Index Volume'!$A:$A,0))</f>
        <v>27785</v>
      </c>
      <c r="M251" s="46">
        <f t="shared" si="56"/>
        <v>117911882</v>
      </c>
      <c r="N251" s="1">
        <f t="shared" si="57"/>
        <v>117911882</v>
      </c>
      <c r="O251" t="b">
        <f t="shared" si="58"/>
        <v>1</v>
      </c>
      <c r="Q251" s="7">
        <f t="shared" si="59"/>
        <v>0.68442923035281067</v>
      </c>
      <c r="R251" s="7">
        <f t="shared" si="60"/>
        <v>1.0550048715822791E-2</v>
      </c>
      <c r="S251" s="7">
        <f t="shared" si="61"/>
        <v>1.5148142297906269E-2</v>
      </c>
      <c r="T251" s="7">
        <f t="shared" si="62"/>
        <v>0</v>
      </c>
      <c r="U251" s="7">
        <f t="shared" si="63"/>
        <v>9.9935053090062648E-2</v>
      </c>
      <c r="V251" s="7">
        <f t="shared" si="64"/>
        <v>0</v>
      </c>
      <c r="W251" s="7">
        <f t="shared" si="65"/>
        <v>0.18100881673231373</v>
      </c>
      <c r="X251" s="7">
        <f t="shared" si="66"/>
        <v>0</v>
      </c>
      <c r="Y251" s="7">
        <f t="shared" si="67"/>
        <v>0</v>
      </c>
      <c r="Z251" s="7">
        <f t="shared" si="68"/>
        <v>8.6745326305586803E-3</v>
      </c>
      <c r="AA251" s="7">
        <f t="shared" si="69"/>
        <v>2.5417618052517359E-4</v>
      </c>
      <c r="AC251" s="7">
        <f>IF(DAY($A251)=1,VLOOKUP($A251-1,$A$2:$L$1124,$Q$1,FALSE)/VLOOKUP($A251-1,$A$2:$N$1124,14,FALSE),AC250)</f>
        <v>0.68442923035281067</v>
      </c>
      <c r="AD251" s="7">
        <f>IF(DAY($A251)=1,VLOOKUP($A251-1,$A$2:$L$1124,$R$1,FALSE)/VLOOKUP($A251-1,$A$2:$N$1124,14,FALSE),AD250)</f>
        <v>1.0550048715822791E-2</v>
      </c>
      <c r="AE251" s="7">
        <f>IF(DAY($A251)=1,VLOOKUP($A251-1,$A$2:$L$1124,$S$1,FALSE)/VLOOKUP($A251-1,$A$2:$N$1124,14,FALSE),AE250)</f>
        <v>1.5148142297906269E-2</v>
      </c>
      <c r="AF251" s="7">
        <f>IF(DAY($A251)=1,VLOOKUP($A251-1,$A$2:$L$1124,$T$1,FALSE)/VLOOKUP($A251-1,$A$2:$N$1124,14,FALSE),AF250)</f>
        <v>0</v>
      </c>
      <c r="AG251" s="7">
        <f>IF(DAY($A251)=1,VLOOKUP($A251-1,$A$2:$L$1124,$U$1,FALSE)/VLOOKUP($A251-1,$A$2:$N$1124,14,FALSE),AG250)</f>
        <v>9.9935053090062648E-2</v>
      </c>
      <c r="AH251" s="7">
        <f>IF(DAY($A251)=1,VLOOKUP($A251-1,$A$2:$L$1124,$V$1,FALSE)/VLOOKUP($A251-1,$A$2:$N$1124,14,FALSE),AH250)</f>
        <v>0</v>
      </c>
      <c r="AI251" s="7">
        <f>IF(DAY($A251)=1,VLOOKUP($A251-1,$A$2:$L$1124,$W$1,FALSE)/VLOOKUP($A251-1,$A$2:$N$1124,14,FALSE),AI250)</f>
        <v>0.18100881673231373</v>
      </c>
      <c r="AJ251" s="7">
        <f>IF(DAY($A251)=1,VLOOKUP($A251-1,$A$2:$L$1124,$X$1,FALSE)/VLOOKUP($A251-1,$A$2:$N$1124,14,FALSE),AJ250)</f>
        <v>0</v>
      </c>
      <c r="AK251" s="7">
        <f>IF(DAY($A251)=1,VLOOKUP($A251-1,$A$2:$L$1124,$Y$1,FALSE)/VLOOKUP($A251-1,$A$2:$N$1124,14,FALSE),AK250)</f>
        <v>0</v>
      </c>
      <c r="AL251" s="7">
        <f>IF(DAY($A251)=1,VLOOKUP($A251-1,$A$2:$L$1124,$Z$1,FALSE)/VLOOKUP($A251-1,$A$2:$N$1124,14,FALSE),AL250)</f>
        <v>8.6745326305586803E-3</v>
      </c>
      <c r="AM251" s="7">
        <f>IF(DAY($A251)=1,VLOOKUP($A251-1,$A$2:$L$1124,$AA$1,FALSE)/VLOOKUP($A251-1,$A$2:$N$1124,14,FALSE),AM250)</f>
        <v>2.5417618052517359E-4</v>
      </c>
      <c r="AO251" s="12">
        <f>VLOOKUP($A251,BTC!$A$1:$G$1853,5,FALSE)</f>
        <v>606.59</v>
      </c>
      <c r="AP251" s="12">
        <f>VLOOKUP($A251,XRP!$A$1:$G$1853,5,FALSE)</f>
        <v>5.9319999999999998E-3</v>
      </c>
      <c r="AQ251" s="12">
        <f>VLOOKUP($A251,LTC!$A$1:$G$1853,5,FALSE)</f>
        <v>3.98</v>
      </c>
      <c r="AR251" s="12">
        <f>VLOOKUP($A251,ETC!$A$1:$G$1853,5,FALSE)</f>
        <v>1.45</v>
      </c>
      <c r="AS251" s="12">
        <f>VLOOKUP($A251,ETH!$A$1:$G$1853,5,FALSE)</f>
        <v>11.72</v>
      </c>
      <c r="AT251" s="12">
        <f>VLOOKUP($A251,BCH!$A$1:$G$1853,5,FALSE)</f>
        <v>0</v>
      </c>
      <c r="AU251" s="12">
        <f>VLOOKUP($A251,XMR!$A$1:$G$1853,5,FALSE)</f>
        <v>13.96</v>
      </c>
      <c r="AV251" s="12">
        <f>VLOOKUP($A251,ZEC!$A$1:$G$1853,5,FALSE)</f>
        <v>0</v>
      </c>
      <c r="AW251" s="12">
        <f>VLOOKUP($A251,EOS!$A$1:$G$1853,5,FALSE)</f>
        <v>0</v>
      </c>
      <c r="AX251" s="12">
        <f>VLOOKUP($A251,DASH!$A$1:$G$1853,5,FALSE)</f>
        <v>11.27</v>
      </c>
      <c r="AY251" s="12">
        <f>VLOOKUP($A251,XLM!$A$1:$G$1853,5,FALSE)</f>
        <v>1.9120000000000001E-3</v>
      </c>
      <c r="BA251" s="24">
        <v>1</v>
      </c>
      <c r="BB251" s="24">
        <v>1</v>
      </c>
      <c r="BC251" s="24">
        <v>1</v>
      </c>
      <c r="BD251" s="24">
        <v>0</v>
      </c>
      <c r="BE251" s="24">
        <v>1</v>
      </c>
      <c r="BF251" s="24">
        <v>0</v>
      </c>
      <c r="BG251" s="24">
        <v>1</v>
      </c>
      <c r="BH251" s="24">
        <v>0</v>
      </c>
      <c r="BI251" s="24">
        <v>0</v>
      </c>
      <c r="BJ251" s="24">
        <v>1</v>
      </c>
      <c r="BK251" s="24">
        <v>1</v>
      </c>
      <c r="BM251" s="19">
        <f>IF(SUM(BA250:BK250)=SUM(BA251:BK251),BM250,BM250*SUMPRODUCT(BA251:BK251,AO251:AY251,Q251:AA251)/SUMPRODUCT(BA250:BK250,AO251:AY251,AC251:AM251))</f>
        <v>0.92135790630093795</v>
      </c>
      <c r="BN251" s="26">
        <f>SUMPRODUCT(AO251:AY251,BA251:BK251,Q251:AA251)/BM251</f>
        <v>454.78978422594935</v>
      </c>
      <c r="BO251">
        <f t="shared" si="70"/>
        <v>606.59</v>
      </c>
    </row>
    <row r="252" spans="1:67" x14ac:dyDescent="0.75">
      <c r="A252" s="4">
        <v>42619</v>
      </c>
      <c r="B252" s="46">
        <f>INDEX('Index Volume'!B:B,MATCH(Index_New!$A252,'Index Volume'!$A:$A,0))</f>
        <v>78529104</v>
      </c>
      <c r="C252" s="46">
        <f>INDEX('Index Volume'!C:C,MATCH(Index_New!$A252,'Index Volume'!$A:$A,0))</f>
        <v>773525</v>
      </c>
      <c r="D252" s="46">
        <f>INDEX('Index Volume'!D:D,MATCH(Index_New!$A252,'Index Volume'!$A:$A,0))</f>
        <v>1699160</v>
      </c>
      <c r="E252" s="46">
        <f>INDEX('Index Volume'!E:E,MATCH(Index_New!$A252,'Index Volume'!$A:$A,0))</f>
        <v>0</v>
      </c>
      <c r="F252" s="46">
        <f>INDEX('Index Volume'!F:F,MATCH(Index_New!$A252,'Index Volume'!$A:$A,0))</f>
        <v>6346330</v>
      </c>
      <c r="G252" s="46">
        <f>INDEX('Index Volume'!G:G,MATCH(Index_New!$A252,'Index Volume'!$A:$A,0))</f>
        <v>0</v>
      </c>
      <c r="H252" s="46">
        <f>INDEX('Index Volume'!H:H,MATCH(Index_New!$A252,'Index Volume'!$A:$A,0))</f>
        <v>25356900</v>
      </c>
      <c r="I252" s="46">
        <f>INDEX('Index Volume'!I:I,MATCH(Index_New!$A252,'Index Volume'!$A:$A,0))</f>
        <v>0</v>
      </c>
      <c r="J252" s="46">
        <f>INDEX('Index Volume'!J:J,MATCH(Index_New!$A252,'Index Volume'!$A:$A,0))</f>
        <v>0</v>
      </c>
      <c r="K252" s="46">
        <f>INDEX('Index Volume'!K:K,MATCH(Index_New!$A252,'Index Volume'!$A:$A,0))</f>
        <v>532044</v>
      </c>
      <c r="L252" s="46">
        <f>INDEX('Index Volume'!L:L,MATCH(Index_New!$A252,'Index Volume'!$A:$A,0))</f>
        <v>14360</v>
      </c>
      <c r="M252" s="46">
        <f t="shared" si="56"/>
        <v>113251423</v>
      </c>
      <c r="N252" s="1">
        <f t="shared" si="57"/>
        <v>113251423</v>
      </c>
      <c r="O252" t="b">
        <f t="shared" si="58"/>
        <v>1</v>
      </c>
      <c r="Q252" s="7">
        <f t="shared" si="59"/>
        <v>0.68442923035281067</v>
      </c>
      <c r="R252" s="7">
        <f t="shared" si="60"/>
        <v>1.0550048715822791E-2</v>
      </c>
      <c r="S252" s="7">
        <f t="shared" si="61"/>
        <v>1.5148142297906269E-2</v>
      </c>
      <c r="T252" s="7">
        <f t="shared" si="62"/>
        <v>0</v>
      </c>
      <c r="U252" s="7">
        <f t="shared" si="63"/>
        <v>9.9935053090062648E-2</v>
      </c>
      <c r="V252" s="7">
        <f t="shared" si="64"/>
        <v>0</v>
      </c>
      <c r="W252" s="7">
        <f t="shared" si="65"/>
        <v>0.18100881673231373</v>
      </c>
      <c r="X252" s="7">
        <f t="shared" si="66"/>
        <v>0</v>
      </c>
      <c r="Y252" s="7">
        <f t="shared" si="67"/>
        <v>0</v>
      </c>
      <c r="Z252" s="7">
        <f t="shared" si="68"/>
        <v>8.6745326305586803E-3</v>
      </c>
      <c r="AA252" s="7">
        <f t="shared" si="69"/>
        <v>2.5417618052517359E-4</v>
      </c>
      <c r="AC252" s="7">
        <f>IF(DAY($A252)=1,VLOOKUP($A252-1,$A$2:$L$1124,$Q$1,FALSE)/VLOOKUP($A252-1,$A$2:$N$1124,14,FALSE),AC251)</f>
        <v>0.68442923035281067</v>
      </c>
      <c r="AD252" s="7">
        <f>IF(DAY($A252)=1,VLOOKUP($A252-1,$A$2:$L$1124,$R$1,FALSE)/VLOOKUP($A252-1,$A$2:$N$1124,14,FALSE),AD251)</f>
        <v>1.0550048715822791E-2</v>
      </c>
      <c r="AE252" s="7">
        <f>IF(DAY($A252)=1,VLOOKUP($A252-1,$A$2:$L$1124,$S$1,FALSE)/VLOOKUP($A252-1,$A$2:$N$1124,14,FALSE),AE251)</f>
        <v>1.5148142297906269E-2</v>
      </c>
      <c r="AF252" s="7">
        <f>IF(DAY($A252)=1,VLOOKUP($A252-1,$A$2:$L$1124,$T$1,FALSE)/VLOOKUP($A252-1,$A$2:$N$1124,14,FALSE),AF251)</f>
        <v>0</v>
      </c>
      <c r="AG252" s="7">
        <f>IF(DAY($A252)=1,VLOOKUP($A252-1,$A$2:$L$1124,$U$1,FALSE)/VLOOKUP($A252-1,$A$2:$N$1124,14,FALSE),AG251)</f>
        <v>9.9935053090062648E-2</v>
      </c>
      <c r="AH252" s="7">
        <f>IF(DAY($A252)=1,VLOOKUP($A252-1,$A$2:$L$1124,$V$1,FALSE)/VLOOKUP($A252-1,$A$2:$N$1124,14,FALSE),AH251)</f>
        <v>0</v>
      </c>
      <c r="AI252" s="7">
        <f>IF(DAY($A252)=1,VLOOKUP($A252-1,$A$2:$L$1124,$W$1,FALSE)/VLOOKUP($A252-1,$A$2:$N$1124,14,FALSE),AI251)</f>
        <v>0.18100881673231373</v>
      </c>
      <c r="AJ252" s="7">
        <f>IF(DAY($A252)=1,VLOOKUP($A252-1,$A$2:$L$1124,$X$1,FALSE)/VLOOKUP($A252-1,$A$2:$N$1124,14,FALSE),AJ251)</f>
        <v>0</v>
      </c>
      <c r="AK252" s="7">
        <f>IF(DAY($A252)=1,VLOOKUP($A252-1,$A$2:$L$1124,$Y$1,FALSE)/VLOOKUP($A252-1,$A$2:$N$1124,14,FALSE),AK251)</f>
        <v>0</v>
      </c>
      <c r="AL252" s="7">
        <f>IF(DAY($A252)=1,VLOOKUP($A252-1,$A$2:$L$1124,$Z$1,FALSE)/VLOOKUP($A252-1,$A$2:$N$1124,14,FALSE),AL251)</f>
        <v>8.6745326305586803E-3</v>
      </c>
      <c r="AM252" s="7">
        <f>IF(DAY($A252)=1,VLOOKUP($A252-1,$A$2:$L$1124,$AA$1,FALSE)/VLOOKUP($A252-1,$A$2:$N$1124,14,FALSE),AM251)</f>
        <v>2.5417618052517359E-4</v>
      </c>
      <c r="AO252" s="12">
        <f>VLOOKUP($A252,BTC!$A$1:$G$1853,5,FALSE)</f>
        <v>610.44000000000005</v>
      </c>
      <c r="AP252" s="12">
        <f>VLOOKUP($A252,XRP!$A$1:$G$1853,5,FALSE)</f>
        <v>5.9119999999999997E-3</v>
      </c>
      <c r="AQ252" s="12">
        <f>VLOOKUP($A252,LTC!$A$1:$G$1853,5,FALSE)</f>
        <v>3.97</v>
      </c>
      <c r="AR252" s="12">
        <f>VLOOKUP($A252,ETC!$A$1:$G$1853,5,FALSE)</f>
        <v>1.47</v>
      </c>
      <c r="AS252" s="12">
        <f>VLOOKUP($A252,ETH!$A$1:$G$1853,5,FALSE)</f>
        <v>11.69</v>
      </c>
      <c r="AT252" s="12">
        <f>VLOOKUP($A252,BCH!$A$1:$G$1853,5,FALSE)</f>
        <v>0</v>
      </c>
      <c r="AU252" s="12">
        <f>VLOOKUP($A252,XMR!$A$1:$G$1853,5,FALSE)</f>
        <v>12.46</v>
      </c>
      <c r="AV252" s="12">
        <f>VLOOKUP($A252,ZEC!$A$1:$G$1853,5,FALSE)</f>
        <v>0</v>
      </c>
      <c r="AW252" s="12">
        <f>VLOOKUP($A252,EOS!$A$1:$G$1853,5,FALSE)</f>
        <v>0</v>
      </c>
      <c r="AX252" s="12">
        <f>VLOOKUP($A252,DASH!$A$1:$G$1853,5,FALSE)</f>
        <v>10.92</v>
      </c>
      <c r="AY252" s="12">
        <f>VLOOKUP($A252,XLM!$A$1:$G$1853,5,FALSE)</f>
        <v>1.9250000000000001E-3</v>
      </c>
      <c r="BA252" s="24">
        <v>1</v>
      </c>
      <c r="BB252" s="24">
        <v>1</v>
      </c>
      <c r="BC252" s="24">
        <v>1</v>
      </c>
      <c r="BD252" s="24">
        <v>0</v>
      </c>
      <c r="BE252" s="24">
        <v>1</v>
      </c>
      <c r="BF252" s="24">
        <v>0</v>
      </c>
      <c r="BG252" s="24">
        <v>1</v>
      </c>
      <c r="BH252" s="24">
        <v>0</v>
      </c>
      <c r="BI252" s="24">
        <v>0</v>
      </c>
      <c r="BJ252" s="24">
        <v>1</v>
      </c>
      <c r="BK252" s="24">
        <v>1</v>
      </c>
      <c r="BM252" s="19">
        <f>IF(SUM(BA251:BK251)=SUM(BA252:BK252),BM251,BM251*SUMPRODUCT(BA252:BK252,AO252:AY252,Q252:AA252)/SUMPRODUCT(BA251:BK251,AO252:AY252,AC252:AM252))</f>
        <v>0.92135790630093795</v>
      </c>
      <c r="BN252" s="26">
        <f>SUMPRODUCT(AO252:AY252,BA252:BK252,Q252:AA252)/BM252</f>
        <v>457.34834856723893</v>
      </c>
      <c r="BO252">
        <f t="shared" si="70"/>
        <v>610.44000000000005</v>
      </c>
    </row>
    <row r="253" spans="1:67" x14ac:dyDescent="0.75">
      <c r="A253" s="3">
        <v>42620</v>
      </c>
      <c r="B253" s="46">
        <f>INDEX('Index Volume'!B:B,MATCH(Index_New!$A253,'Index Volume'!$A:$A,0))</f>
        <v>75032400</v>
      </c>
      <c r="C253" s="46">
        <f>INDEX('Index Volume'!C:C,MATCH(Index_New!$A253,'Index Volume'!$A:$A,0))</f>
        <v>686254</v>
      </c>
      <c r="D253" s="46">
        <f>INDEX('Index Volume'!D:D,MATCH(Index_New!$A253,'Index Volume'!$A:$A,0))</f>
        <v>1988370</v>
      </c>
      <c r="E253" s="46">
        <f>INDEX('Index Volume'!E:E,MATCH(Index_New!$A253,'Index Volume'!$A:$A,0))</f>
        <v>0</v>
      </c>
      <c r="F253" s="46">
        <f>INDEX('Index Volume'!F:F,MATCH(Index_New!$A253,'Index Volume'!$A:$A,0))</f>
        <v>6115050</v>
      </c>
      <c r="G253" s="46">
        <f>INDEX('Index Volume'!G:G,MATCH(Index_New!$A253,'Index Volume'!$A:$A,0))</f>
        <v>0</v>
      </c>
      <c r="H253" s="46">
        <f>INDEX('Index Volume'!H:H,MATCH(Index_New!$A253,'Index Volume'!$A:$A,0))</f>
        <v>20446100</v>
      </c>
      <c r="I253" s="46">
        <f>INDEX('Index Volume'!I:I,MATCH(Index_New!$A253,'Index Volume'!$A:$A,0))</f>
        <v>0</v>
      </c>
      <c r="J253" s="46">
        <f>INDEX('Index Volume'!J:J,MATCH(Index_New!$A253,'Index Volume'!$A:$A,0))</f>
        <v>0</v>
      </c>
      <c r="K253" s="46">
        <f>INDEX('Index Volume'!K:K,MATCH(Index_New!$A253,'Index Volume'!$A:$A,0))</f>
        <v>669651</v>
      </c>
      <c r="L253" s="46">
        <f>INDEX('Index Volume'!L:L,MATCH(Index_New!$A253,'Index Volume'!$A:$A,0))</f>
        <v>29307</v>
      </c>
      <c r="M253" s="46">
        <f t="shared" si="56"/>
        <v>104967132</v>
      </c>
      <c r="N253" s="1">
        <f t="shared" si="57"/>
        <v>104967132</v>
      </c>
      <c r="O253" t="b">
        <f t="shared" si="58"/>
        <v>1</v>
      </c>
      <c r="Q253" s="7">
        <f t="shared" si="59"/>
        <v>0.68442923035281067</v>
      </c>
      <c r="R253" s="7">
        <f t="shared" si="60"/>
        <v>1.0550048715822791E-2</v>
      </c>
      <c r="S253" s="7">
        <f t="shared" si="61"/>
        <v>1.5148142297906269E-2</v>
      </c>
      <c r="T253" s="7">
        <f t="shared" si="62"/>
        <v>0</v>
      </c>
      <c r="U253" s="7">
        <f t="shared" si="63"/>
        <v>9.9935053090062648E-2</v>
      </c>
      <c r="V253" s="7">
        <f t="shared" si="64"/>
        <v>0</v>
      </c>
      <c r="W253" s="7">
        <f t="shared" si="65"/>
        <v>0.18100881673231373</v>
      </c>
      <c r="X253" s="7">
        <f t="shared" si="66"/>
        <v>0</v>
      </c>
      <c r="Y253" s="7">
        <f t="shared" si="67"/>
        <v>0</v>
      </c>
      <c r="Z253" s="7">
        <f t="shared" si="68"/>
        <v>8.6745326305586803E-3</v>
      </c>
      <c r="AA253" s="7">
        <f t="shared" si="69"/>
        <v>2.5417618052517359E-4</v>
      </c>
      <c r="AC253" s="7">
        <f>IF(DAY($A253)=1,VLOOKUP($A253-1,$A$2:$L$1124,$Q$1,FALSE)/VLOOKUP($A253-1,$A$2:$N$1124,14,FALSE),AC252)</f>
        <v>0.68442923035281067</v>
      </c>
      <c r="AD253" s="7">
        <f>IF(DAY($A253)=1,VLOOKUP($A253-1,$A$2:$L$1124,$R$1,FALSE)/VLOOKUP($A253-1,$A$2:$N$1124,14,FALSE),AD252)</f>
        <v>1.0550048715822791E-2</v>
      </c>
      <c r="AE253" s="7">
        <f>IF(DAY($A253)=1,VLOOKUP($A253-1,$A$2:$L$1124,$S$1,FALSE)/VLOOKUP($A253-1,$A$2:$N$1124,14,FALSE),AE252)</f>
        <v>1.5148142297906269E-2</v>
      </c>
      <c r="AF253" s="7">
        <f>IF(DAY($A253)=1,VLOOKUP($A253-1,$A$2:$L$1124,$T$1,FALSE)/VLOOKUP($A253-1,$A$2:$N$1124,14,FALSE),AF252)</f>
        <v>0</v>
      </c>
      <c r="AG253" s="7">
        <f>IF(DAY($A253)=1,VLOOKUP($A253-1,$A$2:$L$1124,$U$1,FALSE)/VLOOKUP($A253-1,$A$2:$N$1124,14,FALSE),AG252)</f>
        <v>9.9935053090062648E-2</v>
      </c>
      <c r="AH253" s="7">
        <f>IF(DAY($A253)=1,VLOOKUP($A253-1,$A$2:$L$1124,$V$1,FALSE)/VLOOKUP($A253-1,$A$2:$N$1124,14,FALSE),AH252)</f>
        <v>0</v>
      </c>
      <c r="AI253" s="7">
        <f>IF(DAY($A253)=1,VLOOKUP($A253-1,$A$2:$L$1124,$W$1,FALSE)/VLOOKUP($A253-1,$A$2:$N$1124,14,FALSE),AI252)</f>
        <v>0.18100881673231373</v>
      </c>
      <c r="AJ253" s="7">
        <f>IF(DAY($A253)=1,VLOOKUP($A253-1,$A$2:$L$1124,$X$1,FALSE)/VLOOKUP($A253-1,$A$2:$N$1124,14,FALSE),AJ252)</f>
        <v>0</v>
      </c>
      <c r="AK253" s="7">
        <f>IF(DAY($A253)=1,VLOOKUP($A253-1,$A$2:$L$1124,$Y$1,FALSE)/VLOOKUP($A253-1,$A$2:$N$1124,14,FALSE),AK252)</f>
        <v>0</v>
      </c>
      <c r="AL253" s="7">
        <f>IF(DAY($A253)=1,VLOOKUP($A253-1,$A$2:$L$1124,$Z$1,FALSE)/VLOOKUP($A253-1,$A$2:$N$1124,14,FALSE),AL252)</f>
        <v>8.6745326305586803E-3</v>
      </c>
      <c r="AM253" s="7">
        <f>IF(DAY($A253)=1,VLOOKUP($A253-1,$A$2:$L$1124,$AA$1,FALSE)/VLOOKUP($A253-1,$A$2:$N$1124,14,FALSE),AM252)</f>
        <v>2.5417618052517359E-4</v>
      </c>
      <c r="AO253" s="12">
        <f>VLOOKUP($A253,BTC!$A$1:$G$1853,5,FALSE)</f>
        <v>614.54</v>
      </c>
      <c r="AP253" s="12">
        <f>VLOOKUP($A253,XRP!$A$1:$G$1853,5,FALSE)</f>
        <v>5.8919999999999997E-3</v>
      </c>
      <c r="AQ253" s="12">
        <f>VLOOKUP($A253,LTC!$A$1:$G$1853,5,FALSE)</f>
        <v>3.97</v>
      </c>
      <c r="AR253" s="12">
        <f>VLOOKUP($A253,ETC!$A$1:$G$1853,5,FALSE)</f>
        <v>1.48</v>
      </c>
      <c r="AS253" s="12">
        <f>VLOOKUP($A253,ETH!$A$1:$G$1853,5,FALSE)</f>
        <v>11.55</v>
      </c>
      <c r="AT253" s="12">
        <f>VLOOKUP($A253,BCH!$A$1:$G$1853,5,FALSE)</f>
        <v>0</v>
      </c>
      <c r="AU253" s="12">
        <f>VLOOKUP($A253,XMR!$A$1:$G$1853,5,FALSE)</f>
        <v>11.83</v>
      </c>
      <c r="AV253" s="12">
        <f>VLOOKUP($A253,ZEC!$A$1:$G$1853,5,FALSE)</f>
        <v>0</v>
      </c>
      <c r="AW253" s="12">
        <f>VLOOKUP($A253,EOS!$A$1:$G$1853,5,FALSE)</f>
        <v>0</v>
      </c>
      <c r="AX253" s="12">
        <f>VLOOKUP($A253,DASH!$A$1:$G$1853,5,FALSE)</f>
        <v>11.28</v>
      </c>
      <c r="AY253" s="12">
        <f>VLOOKUP($A253,XLM!$A$1:$G$1853,5,FALSE)</f>
        <v>1.9250000000000001E-3</v>
      </c>
      <c r="BA253" s="24">
        <v>1</v>
      </c>
      <c r="BB253" s="24">
        <v>1</v>
      </c>
      <c r="BC253" s="24">
        <v>1</v>
      </c>
      <c r="BD253" s="24">
        <v>0</v>
      </c>
      <c r="BE253" s="24">
        <v>1</v>
      </c>
      <c r="BF253" s="24">
        <v>0</v>
      </c>
      <c r="BG253" s="24">
        <v>1</v>
      </c>
      <c r="BH253" s="24">
        <v>0</v>
      </c>
      <c r="BI253" s="24">
        <v>0</v>
      </c>
      <c r="BJ253" s="24">
        <v>1</v>
      </c>
      <c r="BK253" s="24">
        <v>1</v>
      </c>
      <c r="BM253" s="19">
        <f>IF(SUM(BA252:BK252)=SUM(BA253:BK253),BM252,BM252*SUMPRODUCT(BA253:BK253,AO253:AY253,Q253:AA253)/SUMPRODUCT(BA252:BK252,AO253:AY253,AC253:AM253))</f>
        <v>0.92135790630093795</v>
      </c>
      <c r="BN253" s="26">
        <f>SUMPRODUCT(AO253:AY253,BA253:BK253,Q253:AA253)/BM253</f>
        <v>460.25846198232114</v>
      </c>
      <c r="BO253">
        <f t="shared" si="70"/>
        <v>614.54</v>
      </c>
    </row>
    <row r="254" spans="1:67" x14ac:dyDescent="0.75">
      <c r="A254" s="4">
        <v>42621</v>
      </c>
      <c r="B254" s="46">
        <f>INDEX('Index Volume'!B:B,MATCH(Index_New!$A254,'Index Volume'!$A:$A,0))</f>
        <v>86713000</v>
      </c>
      <c r="C254" s="46">
        <f>INDEX('Index Volume'!C:C,MATCH(Index_New!$A254,'Index Volume'!$A:$A,0))</f>
        <v>869389</v>
      </c>
      <c r="D254" s="46">
        <f>INDEX('Index Volume'!D:D,MATCH(Index_New!$A254,'Index Volume'!$A:$A,0))</f>
        <v>2425520</v>
      </c>
      <c r="E254" s="46">
        <f>INDEX('Index Volume'!E:E,MATCH(Index_New!$A254,'Index Volume'!$A:$A,0))</f>
        <v>0</v>
      </c>
      <c r="F254" s="46">
        <f>INDEX('Index Volume'!F:F,MATCH(Index_New!$A254,'Index Volume'!$A:$A,0))</f>
        <v>11535000</v>
      </c>
      <c r="G254" s="46">
        <f>INDEX('Index Volume'!G:G,MATCH(Index_New!$A254,'Index Volume'!$A:$A,0))</f>
        <v>0</v>
      </c>
      <c r="H254" s="46">
        <f>INDEX('Index Volume'!H:H,MATCH(Index_New!$A254,'Index Volume'!$A:$A,0))</f>
        <v>18100000</v>
      </c>
      <c r="I254" s="46">
        <f>INDEX('Index Volume'!I:I,MATCH(Index_New!$A254,'Index Volume'!$A:$A,0))</f>
        <v>0</v>
      </c>
      <c r="J254" s="46">
        <f>INDEX('Index Volume'!J:J,MATCH(Index_New!$A254,'Index Volume'!$A:$A,0))</f>
        <v>0</v>
      </c>
      <c r="K254" s="46">
        <f>INDEX('Index Volume'!K:K,MATCH(Index_New!$A254,'Index Volume'!$A:$A,0))</f>
        <v>637683</v>
      </c>
      <c r="L254" s="46">
        <f>INDEX('Index Volume'!L:L,MATCH(Index_New!$A254,'Index Volume'!$A:$A,0))</f>
        <v>17422</v>
      </c>
      <c r="M254" s="46">
        <f t="shared" si="56"/>
        <v>120298014</v>
      </c>
      <c r="N254" s="1">
        <f t="shared" si="57"/>
        <v>120298014</v>
      </c>
      <c r="O254" t="b">
        <f t="shared" si="58"/>
        <v>1</v>
      </c>
      <c r="Q254" s="7">
        <f t="shared" si="59"/>
        <v>0.68442923035281067</v>
      </c>
      <c r="R254" s="7">
        <f t="shared" si="60"/>
        <v>1.0550048715822791E-2</v>
      </c>
      <c r="S254" s="7">
        <f t="shared" si="61"/>
        <v>1.5148142297906269E-2</v>
      </c>
      <c r="T254" s="7">
        <f t="shared" si="62"/>
        <v>0</v>
      </c>
      <c r="U254" s="7">
        <f t="shared" si="63"/>
        <v>9.9935053090062648E-2</v>
      </c>
      <c r="V254" s="7">
        <f t="shared" si="64"/>
        <v>0</v>
      </c>
      <c r="W254" s="7">
        <f t="shared" si="65"/>
        <v>0.18100881673231373</v>
      </c>
      <c r="X254" s="7">
        <f t="shared" si="66"/>
        <v>0</v>
      </c>
      <c r="Y254" s="7">
        <f t="shared" si="67"/>
        <v>0</v>
      </c>
      <c r="Z254" s="7">
        <f t="shared" si="68"/>
        <v>8.6745326305586803E-3</v>
      </c>
      <c r="AA254" s="7">
        <f t="shared" si="69"/>
        <v>2.5417618052517359E-4</v>
      </c>
      <c r="AC254" s="7">
        <f>IF(DAY($A254)=1,VLOOKUP($A254-1,$A$2:$L$1124,$Q$1,FALSE)/VLOOKUP($A254-1,$A$2:$N$1124,14,FALSE),AC253)</f>
        <v>0.68442923035281067</v>
      </c>
      <c r="AD254" s="7">
        <f>IF(DAY($A254)=1,VLOOKUP($A254-1,$A$2:$L$1124,$R$1,FALSE)/VLOOKUP($A254-1,$A$2:$N$1124,14,FALSE),AD253)</f>
        <v>1.0550048715822791E-2</v>
      </c>
      <c r="AE254" s="7">
        <f>IF(DAY($A254)=1,VLOOKUP($A254-1,$A$2:$L$1124,$S$1,FALSE)/VLOOKUP($A254-1,$A$2:$N$1124,14,FALSE),AE253)</f>
        <v>1.5148142297906269E-2</v>
      </c>
      <c r="AF254" s="7">
        <f>IF(DAY($A254)=1,VLOOKUP($A254-1,$A$2:$L$1124,$T$1,FALSE)/VLOOKUP($A254-1,$A$2:$N$1124,14,FALSE),AF253)</f>
        <v>0</v>
      </c>
      <c r="AG254" s="7">
        <f>IF(DAY($A254)=1,VLOOKUP($A254-1,$A$2:$L$1124,$U$1,FALSE)/VLOOKUP($A254-1,$A$2:$N$1124,14,FALSE),AG253)</f>
        <v>9.9935053090062648E-2</v>
      </c>
      <c r="AH254" s="7">
        <f>IF(DAY($A254)=1,VLOOKUP($A254-1,$A$2:$L$1124,$V$1,FALSE)/VLOOKUP($A254-1,$A$2:$N$1124,14,FALSE),AH253)</f>
        <v>0</v>
      </c>
      <c r="AI254" s="7">
        <f>IF(DAY($A254)=1,VLOOKUP($A254-1,$A$2:$L$1124,$W$1,FALSE)/VLOOKUP($A254-1,$A$2:$N$1124,14,FALSE),AI253)</f>
        <v>0.18100881673231373</v>
      </c>
      <c r="AJ254" s="7">
        <f>IF(DAY($A254)=1,VLOOKUP($A254-1,$A$2:$L$1124,$X$1,FALSE)/VLOOKUP($A254-1,$A$2:$N$1124,14,FALSE),AJ253)</f>
        <v>0</v>
      </c>
      <c r="AK254" s="7">
        <f>IF(DAY($A254)=1,VLOOKUP($A254-1,$A$2:$L$1124,$Y$1,FALSE)/VLOOKUP($A254-1,$A$2:$N$1124,14,FALSE),AK253)</f>
        <v>0</v>
      </c>
      <c r="AL254" s="7">
        <f>IF(DAY($A254)=1,VLOOKUP($A254-1,$A$2:$L$1124,$Z$1,FALSE)/VLOOKUP($A254-1,$A$2:$N$1124,14,FALSE),AL253)</f>
        <v>8.6745326305586803E-3</v>
      </c>
      <c r="AM254" s="7">
        <f>IF(DAY($A254)=1,VLOOKUP($A254-1,$A$2:$L$1124,$AA$1,FALSE)/VLOOKUP($A254-1,$A$2:$N$1124,14,FALSE),AM253)</f>
        <v>2.5417618052517359E-4</v>
      </c>
      <c r="AO254" s="12">
        <f>VLOOKUP($A254,BTC!$A$1:$G$1853,5,FALSE)</f>
        <v>626.32000000000005</v>
      </c>
      <c r="AP254" s="12">
        <f>VLOOKUP($A254,XRP!$A$1:$G$1853,5,FALSE)</f>
        <v>5.9020000000000001E-3</v>
      </c>
      <c r="AQ254" s="12">
        <f>VLOOKUP($A254,LTC!$A$1:$G$1853,5,FALSE)</f>
        <v>3.99</v>
      </c>
      <c r="AR254" s="12">
        <f>VLOOKUP($A254,ETC!$A$1:$G$1853,5,FALSE)</f>
        <v>1.44</v>
      </c>
      <c r="AS254" s="12">
        <f>VLOOKUP($A254,ETH!$A$1:$G$1853,5,FALSE)</f>
        <v>11.35</v>
      </c>
      <c r="AT254" s="12">
        <f>VLOOKUP($A254,BCH!$A$1:$G$1853,5,FALSE)</f>
        <v>0</v>
      </c>
      <c r="AU254" s="12">
        <f>VLOOKUP($A254,XMR!$A$1:$G$1853,5,FALSE)</f>
        <v>12.74</v>
      </c>
      <c r="AV254" s="12">
        <f>VLOOKUP($A254,ZEC!$A$1:$G$1853,5,FALSE)</f>
        <v>0</v>
      </c>
      <c r="AW254" s="12">
        <f>VLOOKUP($A254,EOS!$A$1:$G$1853,5,FALSE)</f>
        <v>0</v>
      </c>
      <c r="AX254" s="12">
        <f>VLOOKUP($A254,DASH!$A$1:$G$1853,5,FALSE)</f>
        <v>11.69</v>
      </c>
      <c r="AY254" s="12">
        <f>VLOOKUP($A254,XLM!$A$1:$G$1853,5,FALSE)</f>
        <v>1.931E-3</v>
      </c>
      <c r="BA254" s="24">
        <v>1</v>
      </c>
      <c r="BB254" s="24">
        <v>1</v>
      </c>
      <c r="BC254" s="24">
        <v>1</v>
      </c>
      <c r="BD254" s="24">
        <v>0</v>
      </c>
      <c r="BE254" s="24">
        <v>1</v>
      </c>
      <c r="BF254" s="24">
        <v>0</v>
      </c>
      <c r="BG254" s="24">
        <v>1</v>
      </c>
      <c r="BH254" s="24">
        <v>0</v>
      </c>
      <c r="BI254" s="24">
        <v>0</v>
      </c>
      <c r="BJ254" s="24">
        <v>1</v>
      </c>
      <c r="BK254" s="24">
        <v>1</v>
      </c>
      <c r="BM254" s="19">
        <f>IF(SUM(BA253:BK253)=SUM(BA254:BK254),BM253,BM253*SUMPRODUCT(BA254:BK254,AO254:AY254,Q254:AA254)/SUMPRODUCT(BA253:BK253,AO254:AY254,AC254:AM254))</f>
        <v>0.92135790630093795</v>
      </c>
      <c r="BN254" s="26">
        <f>SUMPRODUCT(AO254:AY254,BA254:BK254,Q254:AA254)/BM254</f>
        <v>469.17048945640101</v>
      </c>
      <c r="BO254">
        <f t="shared" si="70"/>
        <v>626.32000000000005</v>
      </c>
    </row>
    <row r="255" spans="1:67" x14ac:dyDescent="0.75">
      <c r="A255" s="3">
        <v>42622</v>
      </c>
      <c r="B255" s="46">
        <f>INDEX('Index Volume'!B:B,MATCH(Index_New!$A255,'Index Volume'!$A:$A,0))</f>
        <v>64550200</v>
      </c>
      <c r="C255" s="46">
        <f>INDEX('Index Volume'!C:C,MATCH(Index_New!$A255,'Index Volume'!$A:$A,0))</f>
        <v>849260</v>
      </c>
      <c r="D255" s="46">
        <f>INDEX('Index Volume'!D:D,MATCH(Index_New!$A255,'Index Volume'!$A:$A,0))</f>
        <v>1450080</v>
      </c>
      <c r="E255" s="46">
        <f>INDEX('Index Volume'!E:E,MATCH(Index_New!$A255,'Index Volume'!$A:$A,0))</f>
        <v>0</v>
      </c>
      <c r="F255" s="46">
        <f>INDEX('Index Volume'!F:F,MATCH(Index_New!$A255,'Index Volume'!$A:$A,0))</f>
        <v>6109200</v>
      </c>
      <c r="G255" s="46">
        <f>INDEX('Index Volume'!G:G,MATCH(Index_New!$A255,'Index Volume'!$A:$A,0))</f>
        <v>0</v>
      </c>
      <c r="H255" s="46">
        <f>INDEX('Index Volume'!H:H,MATCH(Index_New!$A255,'Index Volume'!$A:$A,0))</f>
        <v>14523800</v>
      </c>
      <c r="I255" s="46">
        <f>INDEX('Index Volume'!I:I,MATCH(Index_New!$A255,'Index Volume'!$A:$A,0))</f>
        <v>0</v>
      </c>
      <c r="J255" s="46">
        <f>INDEX('Index Volume'!J:J,MATCH(Index_New!$A255,'Index Volume'!$A:$A,0))</f>
        <v>0</v>
      </c>
      <c r="K255" s="46">
        <f>INDEX('Index Volume'!K:K,MATCH(Index_New!$A255,'Index Volume'!$A:$A,0))</f>
        <v>453318</v>
      </c>
      <c r="L255" s="46">
        <f>INDEX('Index Volume'!L:L,MATCH(Index_New!$A255,'Index Volume'!$A:$A,0))</f>
        <v>51986</v>
      </c>
      <c r="M255" s="46">
        <f t="shared" si="56"/>
        <v>87987844</v>
      </c>
      <c r="N255" s="1">
        <f t="shared" si="57"/>
        <v>87987844</v>
      </c>
      <c r="O255" t="b">
        <f t="shared" si="58"/>
        <v>1</v>
      </c>
      <c r="Q255" s="7">
        <f t="shared" si="59"/>
        <v>0.68442923035281067</v>
      </c>
      <c r="R255" s="7">
        <f t="shared" si="60"/>
        <v>1.0550048715822791E-2</v>
      </c>
      <c r="S255" s="7">
        <f t="shared" si="61"/>
        <v>1.5148142297906269E-2</v>
      </c>
      <c r="T255" s="7">
        <f t="shared" si="62"/>
        <v>0</v>
      </c>
      <c r="U255" s="7">
        <f t="shared" si="63"/>
        <v>9.9935053090062648E-2</v>
      </c>
      <c r="V255" s="7">
        <f t="shared" si="64"/>
        <v>0</v>
      </c>
      <c r="W255" s="7">
        <f t="shared" si="65"/>
        <v>0.18100881673231373</v>
      </c>
      <c r="X255" s="7">
        <f t="shared" si="66"/>
        <v>0</v>
      </c>
      <c r="Y255" s="7">
        <f t="shared" si="67"/>
        <v>0</v>
      </c>
      <c r="Z255" s="7">
        <f t="shared" si="68"/>
        <v>8.6745326305586803E-3</v>
      </c>
      <c r="AA255" s="7">
        <f t="shared" si="69"/>
        <v>2.5417618052517359E-4</v>
      </c>
      <c r="AC255" s="7">
        <f>IF(DAY($A255)=1,VLOOKUP($A255-1,$A$2:$L$1124,$Q$1,FALSE)/VLOOKUP($A255-1,$A$2:$N$1124,14,FALSE),AC254)</f>
        <v>0.68442923035281067</v>
      </c>
      <c r="AD255" s="7">
        <f>IF(DAY($A255)=1,VLOOKUP($A255-1,$A$2:$L$1124,$R$1,FALSE)/VLOOKUP($A255-1,$A$2:$N$1124,14,FALSE),AD254)</f>
        <v>1.0550048715822791E-2</v>
      </c>
      <c r="AE255" s="7">
        <f>IF(DAY($A255)=1,VLOOKUP($A255-1,$A$2:$L$1124,$S$1,FALSE)/VLOOKUP($A255-1,$A$2:$N$1124,14,FALSE),AE254)</f>
        <v>1.5148142297906269E-2</v>
      </c>
      <c r="AF255" s="7">
        <f>IF(DAY($A255)=1,VLOOKUP($A255-1,$A$2:$L$1124,$T$1,FALSE)/VLOOKUP($A255-1,$A$2:$N$1124,14,FALSE),AF254)</f>
        <v>0</v>
      </c>
      <c r="AG255" s="7">
        <f>IF(DAY($A255)=1,VLOOKUP($A255-1,$A$2:$L$1124,$U$1,FALSE)/VLOOKUP($A255-1,$A$2:$N$1124,14,FALSE),AG254)</f>
        <v>9.9935053090062648E-2</v>
      </c>
      <c r="AH255" s="7">
        <f>IF(DAY($A255)=1,VLOOKUP($A255-1,$A$2:$L$1124,$V$1,FALSE)/VLOOKUP($A255-1,$A$2:$N$1124,14,FALSE),AH254)</f>
        <v>0</v>
      </c>
      <c r="AI255" s="7">
        <f>IF(DAY($A255)=1,VLOOKUP($A255-1,$A$2:$L$1124,$W$1,FALSE)/VLOOKUP($A255-1,$A$2:$N$1124,14,FALSE),AI254)</f>
        <v>0.18100881673231373</v>
      </c>
      <c r="AJ255" s="7">
        <f>IF(DAY($A255)=1,VLOOKUP($A255-1,$A$2:$L$1124,$X$1,FALSE)/VLOOKUP($A255-1,$A$2:$N$1124,14,FALSE),AJ254)</f>
        <v>0</v>
      </c>
      <c r="AK255" s="7">
        <f>IF(DAY($A255)=1,VLOOKUP($A255-1,$A$2:$L$1124,$Y$1,FALSE)/VLOOKUP($A255-1,$A$2:$N$1124,14,FALSE),AK254)</f>
        <v>0</v>
      </c>
      <c r="AL255" s="7">
        <f>IF(DAY($A255)=1,VLOOKUP($A255-1,$A$2:$L$1124,$Z$1,FALSE)/VLOOKUP($A255-1,$A$2:$N$1124,14,FALSE),AL254)</f>
        <v>8.6745326305586803E-3</v>
      </c>
      <c r="AM255" s="7">
        <f>IF(DAY($A255)=1,VLOOKUP($A255-1,$A$2:$L$1124,$AA$1,FALSE)/VLOOKUP($A255-1,$A$2:$N$1124,14,FALSE),AM254)</f>
        <v>2.5417618052517359E-4</v>
      </c>
      <c r="AO255" s="12">
        <f>VLOOKUP($A255,BTC!$A$1:$G$1853,5,FALSE)</f>
        <v>622.86</v>
      </c>
      <c r="AP255" s="12">
        <f>VLOOKUP($A255,XRP!$A$1:$G$1853,5,FALSE)</f>
        <v>5.8690000000000001E-3</v>
      </c>
      <c r="AQ255" s="12">
        <f>VLOOKUP($A255,LTC!$A$1:$G$1853,5,FALSE)</f>
        <v>3.97</v>
      </c>
      <c r="AR255" s="12">
        <f>VLOOKUP($A255,ETC!$A$1:$G$1853,5,FALSE)</f>
        <v>1.4</v>
      </c>
      <c r="AS255" s="12">
        <f>VLOOKUP($A255,ETH!$A$1:$G$1853,5,FALSE)</f>
        <v>11.65</v>
      </c>
      <c r="AT255" s="12">
        <f>VLOOKUP($A255,BCH!$A$1:$G$1853,5,FALSE)</f>
        <v>0</v>
      </c>
      <c r="AU255" s="12">
        <f>VLOOKUP($A255,XMR!$A$1:$G$1853,5,FALSE)</f>
        <v>12.43</v>
      </c>
      <c r="AV255" s="12">
        <f>VLOOKUP($A255,ZEC!$A$1:$G$1853,5,FALSE)</f>
        <v>0</v>
      </c>
      <c r="AW255" s="12">
        <f>VLOOKUP($A255,EOS!$A$1:$G$1853,5,FALSE)</f>
        <v>0</v>
      </c>
      <c r="AX255" s="12">
        <f>VLOOKUP($A255,DASH!$A$1:$G$1853,5,FALSE)</f>
        <v>11.22</v>
      </c>
      <c r="AY255" s="12">
        <f>VLOOKUP($A255,XLM!$A$1:$G$1853,5,FALSE)</f>
        <v>2.0200000000000001E-3</v>
      </c>
      <c r="BA255" s="24">
        <v>1</v>
      </c>
      <c r="BB255" s="24">
        <v>1</v>
      </c>
      <c r="BC255" s="24">
        <v>1</v>
      </c>
      <c r="BD255" s="24">
        <v>0</v>
      </c>
      <c r="BE255" s="24">
        <v>1</v>
      </c>
      <c r="BF255" s="24">
        <v>0</v>
      </c>
      <c r="BG255" s="24">
        <v>1</v>
      </c>
      <c r="BH255" s="24">
        <v>0</v>
      </c>
      <c r="BI255" s="24">
        <v>0</v>
      </c>
      <c r="BJ255" s="24">
        <v>1</v>
      </c>
      <c r="BK255" s="24">
        <v>1</v>
      </c>
      <c r="BM255" s="19">
        <f>IF(SUM(BA254:BK254)=SUM(BA255:BK255),BM254,BM254*SUMPRODUCT(BA255:BK255,AO255:AY255,Q255:AA255)/SUMPRODUCT(BA254:BK254,AO255:AY255,AC255:AM255))</f>
        <v>0.92135790630093795</v>
      </c>
      <c r="BN255" s="26">
        <f>SUMPRODUCT(AO255:AY255,BA255:BK255,Q255:AA255)/BM255</f>
        <v>466.56711713323614</v>
      </c>
      <c r="BO255">
        <f t="shared" si="70"/>
        <v>622.86</v>
      </c>
    </row>
    <row r="256" spans="1:67" x14ac:dyDescent="0.75">
      <c r="A256" s="4">
        <v>42623</v>
      </c>
      <c r="B256" s="46">
        <f>INDEX('Index Volume'!B:B,MATCH(Index_New!$A256,'Index Volume'!$A:$A,0))</f>
        <v>45016800</v>
      </c>
      <c r="C256" s="46">
        <f>INDEX('Index Volume'!C:C,MATCH(Index_New!$A256,'Index Volume'!$A:$A,0))</f>
        <v>310034</v>
      </c>
      <c r="D256" s="46">
        <f>INDEX('Index Volume'!D:D,MATCH(Index_New!$A256,'Index Volume'!$A:$A,0))</f>
        <v>661652</v>
      </c>
      <c r="E256" s="46">
        <f>INDEX('Index Volume'!E:E,MATCH(Index_New!$A256,'Index Volume'!$A:$A,0))</f>
        <v>0</v>
      </c>
      <c r="F256" s="46">
        <f>INDEX('Index Volume'!F:F,MATCH(Index_New!$A256,'Index Volume'!$A:$A,0))</f>
        <v>7220300</v>
      </c>
      <c r="G256" s="46">
        <f>INDEX('Index Volume'!G:G,MATCH(Index_New!$A256,'Index Volume'!$A:$A,0))</f>
        <v>0</v>
      </c>
      <c r="H256" s="46">
        <f>INDEX('Index Volume'!H:H,MATCH(Index_New!$A256,'Index Volume'!$A:$A,0))</f>
        <v>7990970</v>
      </c>
      <c r="I256" s="46">
        <f>INDEX('Index Volume'!I:I,MATCH(Index_New!$A256,'Index Volume'!$A:$A,0))</f>
        <v>0</v>
      </c>
      <c r="J256" s="46">
        <f>INDEX('Index Volume'!J:J,MATCH(Index_New!$A256,'Index Volume'!$A:$A,0))</f>
        <v>0</v>
      </c>
      <c r="K256" s="46">
        <f>INDEX('Index Volume'!K:K,MATCH(Index_New!$A256,'Index Volume'!$A:$A,0))</f>
        <v>748265</v>
      </c>
      <c r="L256" s="46">
        <f>INDEX('Index Volume'!L:L,MATCH(Index_New!$A256,'Index Volume'!$A:$A,0))</f>
        <v>173430</v>
      </c>
      <c r="M256" s="46">
        <f t="shared" si="56"/>
        <v>62121451</v>
      </c>
      <c r="N256" s="1">
        <f t="shared" si="57"/>
        <v>62121451</v>
      </c>
      <c r="O256" t="b">
        <f t="shared" si="58"/>
        <v>1</v>
      </c>
      <c r="Q256" s="7">
        <f t="shared" si="59"/>
        <v>0.68442923035281067</v>
      </c>
      <c r="R256" s="7">
        <f t="shared" si="60"/>
        <v>1.0550048715822791E-2</v>
      </c>
      <c r="S256" s="7">
        <f t="shared" si="61"/>
        <v>1.5148142297906269E-2</v>
      </c>
      <c r="T256" s="7">
        <f t="shared" si="62"/>
        <v>0</v>
      </c>
      <c r="U256" s="7">
        <f t="shared" si="63"/>
        <v>9.9935053090062648E-2</v>
      </c>
      <c r="V256" s="7">
        <f t="shared" si="64"/>
        <v>0</v>
      </c>
      <c r="W256" s="7">
        <f t="shared" si="65"/>
        <v>0.18100881673231373</v>
      </c>
      <c r="X256" s="7">
        <f t="shared" si="66"/>
        <v>0</v>
      </c>
      <c r="Y256" s="7">
        <f t="shared" si="67"/>
        <v>0</v>
      </c>
      <c r="Z256" s="7">
        <f t="shared" si="68"/>
        <v>8.6745326305586803E-3</v>
      </c>
      <c r="AA256" s="7">
        <f t="shared" si="69"/>
        <v>2.5417618052517359E-4</v>
      </c>
      <c r="AC256" s="7">
        <f>IF(DAY($A256)=1,VLOOKUP($A256-1,$A$2:$L$1124,$Q$1,FALSE)/VLOOKUP($A256-1,$A$2:$N$1124,14,FALSE),AC255)</f>
        <v>0.68442923035281067</v>
      </c>
      <c r="AD256" s="7">
        <f>IF(DAY($A256)=1,VLOOKUP($A256-1,$A$2:$L$1124,$R$1,FALSE)/VLOOKUP($A256-1,$A$2:$N$1124,14,FALSE),AD255)</f>
        <v>1.0550048715822791E-2</v>
      </c>
      <c r="AE256" s="7">
        <f>IF(DAY($A256)=1,VLOOKUP($A256-1,$A$2:$L$1124,$S$1,FALSE)/VLOOKUP($A256-1,$A$2:$N$1124,14,FALSE),AE255)</f>
        <v>1.5148142297906269E-2</v>
      </c>
      <c r="AF256" s="7">
        <f>IF(DAY($A256)=1,VLOOKUP($A256-1,$A$2:$L$1124,$T$1,FALSE)/VLOOKUP($A256-1,$A$2:$N$1124,14,FALSE),AF255)</f>
        <v>0</v>
      </c>
      <c r="AG256" s="7">
        <f>IF(DAY($A256)=1,VLOOKUP($A256-1,$A$2:$L$1124,$U$1,FALSE)/VLOOKUP($A256-1,$A$2:$N$1124,14,FALSE),AG255)</f>
        <v>9.9935053090062648E-2</v>
      </c>
      <c r="AH256" s="7">
        <f>IF(DAY($A256)=1,VLOOKUP($A256-1,$A$2:$L$1124,$V$1,FALSE)/VLOOKUP($A256-1,$A$2:$N$1124,14,FALSE),AH255)</f>
        <v>0</v>
      </c>
      <c r="AI256" s="7">
        <f>IF(DAY($A256)=1,VLOOKUP($A256-1,$A$2:$L$1124,$W$1,FALSE)/VLOOKUP($A256-1,$A$2:$N$1124,14,FALSE),AI255)</f>
        <v>0.18100881673231373</v>
      </c>
      <c r="AJ256" s="7">
        <f>IF(DAY($A256)=1,VLOOKUP($A256-1,$A$2:$L$1124,$X$1,FALSE)/VLOOKUP($A256-1,$A$2:$N$1124,14,FALSE),AJ255)</f>
        <v>0</v>
      </c>
      <c r="AK256" s="7">
        <f>IF(DAY($A256)=1,VLOOKUP($A256-1,$A$2:$L$1124,$Y$1,FALSE)/VLOOKUP($A256-1,$A$2:$N$1124,14,FALSE),AK255)</f>
        <v>0</v>
      </c>
      <c r="AL256" s="7">
        <f>IF(DAY($A256)=1,VLOOKUP($A256-1,$A$2:$L$1124,$Z$1,FALSE)/VLOOKUP($A256-1,$A$2:$N$1124,14,FALSE),AL255)</f>
        <v>8.6745326305586803E-3</v>
      </c>
      <c r="AM256" s="7">
        <f>IF(DAY($A256)=1,VLOOKUP($A256-1,$A$2:$L$1124,$AA$1,FALSE)/VLOOKUP($A256-1,$A$2:$N$1124,14,FALSE),AM255)</f>
        <v>2.5417618052517359E-4</v>
      </c>
      <c r="AO256" s="12">
        <f>VLOOKUP($A256,BTC!$A$1:$G$1853,5,FALSE)</f>
        <v>623.51</v>
      </c>
      <c r="AP256" s="12">
        <f>VLOOKUP($A256,XRP!$A$1:$G$1853,5,FALSE)</f>
        <v>5.8700000000000002E-3</v>
      </c>
      <c r="AQ256" s="12">
        <f>VLOOKUP($A256,LTC!$A$1:$G$1853,5,FALSE)</f>
        <v>3.97</v>
      </c>
      <c r="AR256" s="12">
        <f>VLOOKUP($A256,ETC!$A$1:$G$1853,5,FALSE)</f>
        <v>1.42</v>
      </c>
      <c r="AS256" s="12">
        <f>VLOOKUP($A256,ETH!$A$1:$G$1853,5,FALSE)</f>
        <v>12.17</v>
      </c>
      <c r="AT256" s="12">
        <f>VLOOKUP($A256,BCH!$A$1:$G$1853,5,FALSE)</f>
        <v>0</v>
      </c>
      <c r="AU256" s="12">
        <f>VLOOKUP($A256,XMR!$A$1:$G$1853,5,FALSE)</f>
        <v>12.23</v>
      </c>
      <c r="AV256" s="12">
        <f>VLOOKUP($A256,ZEC!$A$1:$G$1853,5,FALSE)</f>
        <v>0</v>
      </c>
      <c r="AW256" s="12">
        <f>VLOOKUP($A256,EOS!$A$1:$G$1853,5,FALSE)</f>
        <v>0</v>
      </c>
      <c r="AX256" s="12">
        <f>VLOOKUP($A256,DASH!$A$1:$G$1853,5,FALSE)</f>
        <v>11.42</v>
      </c>
      <c r="AY256" s="12">
        <f>VLOOKUP($A256,XLM!$A$1:$G$1853,5,FALSE)</f>
        <v>2.032E-3</v>
      </c>
      <c r="BA256" s="24">
        <v>1</v>
      </c>
      <c r="BB256" s="24">
        <v>1</v>
      </c>
      <c r="BC256" s="24">
        <v>1</v>
      </c>
      <c r="BD256" s="24">
        <v>0</v>
      </c>
      <c r="BE256" s="24">
        <v>1</v>
      </c>
      <c r="BF256" s="24">
        <v>0</v>
      </c>
      <c r="BG256" s="24">
        <v>1</v>
      </c>
      <c r="BH256" s="24">
        <v>0</v>
      </c>
      <c r="BI256" s="24">
        <v>0</v>
      </c>
      <c r="BJ256" s="24">
        <v>1</v>
      </c>
      <c r="BK256" s="24">
        <v>1</v>
      </c>
      <c r="BM256" s="19">
        <f>IF(SUM(BA255:BK255)=SUM(BA256:BK256),BM255,BM255*SUMPRODUCT(BA256:BK256,AO256:AY256,Q256:AA256)/SUMPRODUCT(BA255:BK255,AO256:AY256,AC256:AM256))</f>
        <v>0.92135790630093795</v>
      </c>
      <c r="BN256" s="26">
        <f>SUMPRODUCT(AO256:AY256,BA256:BK256,Q256:AA256)/BM256</f>
        <v>467.06896161837466</v>
      </c>
      <c r="BO256">
        <f t="shared" si="70"/>
        <v>623.51</v>
      </c>
    </row>
    <row r="257" spans="1:67" x14ac:dyDescent="0.75">
      <c r="A257" s="3">
        <v>42624</v>
      </c>
      <c r="B257" s="46">
        <f>INDEX('Index Volume'!B:B,MATCH(Index_New!$A257,'Index Volume'!$A:$A,0))</f>
        <v>73610800</v>
      </c>
      <c r="C257" s="46">
        <f>INDEX('Index Volume'!C:C,MATCH(Index_New!$A257,'Index Volume'!$A:$A,0))</f>
        <v>533904</v>
      </c>
      <c r="D257" s="46">
        <f>INDEX('Index Volume'!D:D,MATCH(Index_New!$A257,'Index Volume'!$A:$A,0))</f>
        <v>2100480</v>
      </c>
      <c r="E257" s="46">
        <f>INDEX('Index Volume'!E:E,MATCH(Index_New!$A257,'Index Volume'!$A:$A,0))</f>
        <v>0</v>
      </c>
      <c r="F257" s="46">
        <f>INDEX('Index Volume'!F:F,MATCH(Index_New!$A257,'Index Volume'!$A:$A,0))</f>
        <v>8791180</v>
      </c>
      <c r="G257" s="46">
        <f>INDEX('Index Volume'!G:G,MATCH(Index_New!$A257,'Index Volume'!$A:$A,0))</f>
        <v>0</v>
      </c>
      <c r="H257" s="46">
        <f>INDEX('Index Volume'!H:H,MATCH(Index_New!$A257,'Index Volume'!$A:$A,0))</f>
        <v>15781800</v>
      </c>
      <c r="I257" s="46">
        <f>INDEX('Index Volume'!I:I,MATCH(Index_New!$A257,'Index Volume'!$A:$A,0))</f>
        <v>0</v>
      </c>
      <c r="J257" s="46">
        <f>INDEX('Index Volume'!J:J,MATCH(Index_New!$A257,'Index Volume'!$A:$A,0))</f>
        <v>0</v>
      </c>
      <c r="K257" s="46">
        <f>INDEX('Index Volume'!K:K,MATCH(Index_New!$A257,'Index Volume'!$A:$A,0))</f>
        <v>583102</v>
      </c>
      <c r="L257" s="46">
        <f>INDEX('Index Volume'!L:L,MATCH(Index_New!$A257,'Index Volume'!$A:$A,0))</f>
        <v>51896</v>
      </c>
      <c r="M257" s="46">
        <f t="shared" si="56"/>
        <v>101453162</v>
      </c>
      <c r="N257" s="1">
        <f t="shared" si="57"/>
        <v>101453162</v>
      </c>
      <c r="O257" t="b">
        <f t="shared" si="58"/>
        <v>1</v>
      </c>
      <c r="Q257" s="7">
        <f t="shared" si="59"/>
        <v>0.68442923035281067</v>
      </c>
      <c r="R257" s="7">
        <f t="shared" si="60"/>
        <v>1.0550048715822791E-2</v>
      </c>
      <c r="S257" s="7">
        <f t="shared" si="61"/>
        <v>1.5148142297906269E-2</v>
      </c>
      <c r="T257" s="7">
        <f t="shared" si="62"/>
        <v>0</v>
      </c>
      <c r="U257" s="7">
        <f t="shared" si="63"/>
        <v>9.9935053090062648E-2</v>
      </c>
      <c r="V257" s="7">
        <f t="shared" si="64"/>
        <v>0</v>
      </c>
      <c r="W257" s="7">
        <f t="shared" si="65"/>
        <v>0.18100881673231373</v>
      </c>
      <c r="X257" s="7">
        <f t="shared" si="66"/>
        <v>0</v>
      </c>
      <c r="Y257" s="7">
        <f t="shared" si="67"/>
        <v>0</v>
      </c>
      <c r="Z257" s="7">
        <f t="shared" si="68"/>
        <v>8.6745326305586803E-3</v>
      </c>
      <c r="AA257" s="7">
        <f t="shared" si="69"/>
        <v>2.5417618052517359E-4</v>
      </c>
      <c r="AC257" s="7">
        <f>IF(DAY($A257)=1,VLOOKUP($A257-1,$A$2:$L$1124,$Q$1,FALSE)/VLOOKUP($A257-1,$A$2:$N$1124,14,FALSE),AC256)</f>
        <v>0.68442923035281067</v>
      </c>
      <c r="AD257" s="7">
        <f>IF(DAY($A257)=1,VLOOKUP($A257-1,$A$2:$L$1124,$R$1,FALSE)/VLOOKUP($A257-1,$A$2:$N$1124,14,FALSE),AD256)</f>
        <v>1.0550048715822791E-2</v>
      </c>
      <c r="AE257" s="7">
        <f>IF(DAY($A257)=1,VLOOKUP($A257-1,$A$2:$L$1124,$S$1,FALSE)/VLOOKUP($A257-1,$A$2:$N$1124,14,FALSE),AE256)</f>
        <v>1.5148142297906269E-2</v>
      </c>
      <c r="AF257" s="7">
        <f>IF(DAY($A257)=1,VLOOKUP($A257-1,$A$2:$L$1124,$T$1,FALSE)/VLOOKUP($A257-1,$A$2:$N$1124,14,FALSE),AF256)</f>
        <v>0</v>
      </c>
      <c r="AG257" s="7">
        <f>IF(DAY($A257)=1,VLOOKUP($A257-1,$A$2:$L$1124,$U$1,FALSE)/VLOOKUP($A257-1,$A$2:$N$1124,14,FALSE),AG256)</f>
        <v>9.9935053090062648E-2</v>
      </c>
      <c r="AH257" s="7">
        <f>IF(DAY($A257)=1,VLOOKUP($A257-1,$A$2:$L$1124,$V$1,FALSE)/VLOOKUP($A257-1,$A$2:$N$1124,14,FALSE),AH256)</f>
        <v>0</v>
      </c>
      <c r="AI257" s="7">
        <f>IF(DAY($A257)=1,VLOOKUP($A257-1,$A$2:$L$1124,$W$1,FALSE)/VLOOKUP($A257-1,$A$2:$N$1124,14,FALSE),AI256)</f>
        <v>0.18100881673231373</v>
      </c>
      <c r="AJ257" s="7">
        <f>IF(DAY($A257)=1,VLOOKUP($A257-1,$A$2:$L$1124,$X$1,FALSE)/VLOOKUP($A257-1,$A$2:$N$1124,14,FALSE),AJ256)</f>
        <v>0</v>
      </c>
      <c r="AK257" s="7">
        <f>IF(DAY($A257)=1,VLOOKUP($A257-1,$A$2:$L$1124,$Y$1,FALSE)/VLOOKUP($A257-1,$A$2:$N$1124,14,FALSE),AK256)</f>
        <v>0</v>
      </c>
      <c r="AL257" s="7">
        <f>IF(DAY($A257)=1,VLOOKUP($A257-1,$A$2:$L$1124,$Z$1,FALSE)/VLOOKUP($A257-1,$A$2:$N$1124,14,FALSE),AL256)</f>
        <v>8.6745326305586803E-3</v>
      </c>
      <c r="AM257" s="7">
        <f>IF(DAY($A257)=1,VLOOKUP($A257-1,$A$2:$L$1124,$AA$1,FALSE)/VLOOKUP($A257-1,$A$2:$N$1124,14,FALSE),AM256)</f>
        <v>2.5417618052517359E-4</v>
      </c>
      <c r="AO257" s="12">
        <f>VLOOKUP($A257,BTC!$A$1:$G$1853,5,FALSE)</f>
        <v>606.72</v>
      </c>
      <c r="AP257" s="12">
        <f>VLOOKUP($A257,XRP!$A$1:$G$1853,5,FALSE)</f>
        <v>5.842E-3</v>
      </c>
      <c r="AQ257" s="12">
        <f>VLOOKUP($A257,LTC!$A$1:$G$1853,5,FALSE)</f>
        <v>3.86</v>
      </c>
      <c r="AR257" s="12">
        <f>VLOOKUP($A257,ETC!$A$1:$G$1853,5,FALSE)</f>
        <v>1.34</v>
      </c>
      <c r="AS257" s="12">
        <f>VLOOKUP($A257,ETH!$A$1:$G$1853,5,FALSE)</f>
        <v>11.64</v>
      </c>
      <c r="AT257" s="12">
        <f>VLOOKUP($A257,BCH!$A$1:$G$1853,5,FALSE)</f>
        <v>0</v>
      </c>
      <c r="AU257" s="12">
        <f>VLOOKUP($A257,XMR!$A$1:$G$1853,5,FALSE)</f>
        <v>10.69</v>
      </c>
      <c r="AV257" s="12">
        <f>VLOOKUP($A257,ZEC!$A$1:$G$1853,5,FALSE)</f>
        <v>0</v>
      </c>
      <c r="AW257" s="12">
        <f>VLOOKUP($A257,EOS!$A$1:$G$1853,5,FALSE)</f>
        <v>0</v>
      </c>
      <c r="AX257" s="12">
        <f>VLOOKUP($A257,DASH!$A$1:$G$1853,5,FALSE)</f>
        <v>11.14</v>
      </c>
      <c r="AY257" s="12">
        <f>VLOOKUP($A257,XLM!$A$1:$G$1853,5,FALSE)</f>
        <v>1.9659999999999999E-3</v>
      </c>
      <c r="BA257" s="24">
        <v>1</v>
      </c>
      <c r="BB257" s="24">
        <v>1</v>
      </c>
      <c r="BC257" s="24">
        <v>1</v>
      </c>
      <c r="BD257" s="24">
        <v>0</v>
      </c>
      <c r="BE257" s="24">
        <v>1</v>
      </c>
      <c r="BF257" s="24">
        <v>0</v>
      </c>
      <c r="BG257" s="24">
        <v>1</v>
      </c>
      <c r="BH257" s="24">
        <v>0</v>
      </c>
      <c r="BI257" s="24">
        <v>0</v>
      </c>
      <c r="BJ257" s="24">
        <v>1</v>
      </c>
      <c r="BK257" s="24">
        <v>1</v>
      </c>
      <c r="BM257" s="19">
        <f>IF(SUM(BA256:BK256)=SUM(BA257:BK257),BM256,BM256*SUMPRODUCT(BA257:BK257,AO257:AY257,Q257:AA257)/SUMPRODUCT(BA256:BK256,AO257:AY257,AC257:AM257))</f>
        <v>0.92135790630093795</v>
      </c>
      <c r="BN257" s="26">
        <f>SUMPRODUCT(AO257:AY257,BA257:BK257,Q257:AA257)/BM257</f>
        <v>454.23205933576452</v>
      </c>
      <c r="BO257">
        <f t="shared" si="70"/>
        <v>606.72</v>
      </c>
    </row>
    <row r="258" spans="1:67" x14ac:dyDescent="0.75">
      <c r="A258" s="4">
        <v>42625</v>
      </c>
      <c r="B258" s="46">
        <f>INDEX('Index Volume'!B:B,MATCH(Index_New!$A258,'Index Volume'!$A:$A,0))</f>
        <v>72812304</v>
      </c>
      <c r="C258" s="46">
        <f>INDEX('Index Volume'!C:C,MATCH(Index_New!$A258,'Index Volume'!$A:$A,0))</f>
        <v>680932</v>
      </c>
      <c r="D258" s="46">
        <f>INDEX('Index Volume'!D:D,MATCH(Index_New!$A258,'Index Volume'!$A:$A,0))</f>
        <v>2454330</v>
      </c>
      <c r="E258" s="46">
        <f>INDEX('Index Volume'!E:E,MATCH(Index_New!$A258,'Index Volume'!$A:$A,0))</f>
        <v>0</v>
      </c>
      <c r="F258" s="46">
        <f>INDEX('Index Volume'!F:F,MATCH(Index_New!$A258,'Index Volume'!$A:$A,0))</f>
        <v>7478080</v>
      </c>
      <c r="G258" s="46">
        <f>INDEX('Index Volume'!G:G,MATCH(Index_New!$A258,'Index Volume'!$A:$A,0))</f>
        <v>0</v>
      </c>
      <c r="H258" s="46">
        <f>INDEX('Index Volume'!H:H,MATCH(Index_New!$A258,'Index Volume'!$A:$A,0))</f>
        <v>12411600</v>
      </c>
      <c r="I258" s="46">
        <f>INDEX('Index Volume'!I:I,MATCH(Index_New!$A258,'Index Volume'!$A:$A,0))</f>
        <v>0</v>
      </c>
      <c r="J258" s="46">
        <f>INDEX('Index Volume'!J:J,MATCH(Index_New!$A258,'Index Volume'!$A:$A,0))</f>
        <v>0</v>
      </c>
      <c r="K258" s="46">
        <f>INDEX('Index Volume'!K:K,MATCH(Index_New!$A258,'Index Volume'!$A:$A,0))</f>
        <v>1357900</v>
      </c>
      <c r="L258" s="46">
        <f>INDEX('Index Volume'!L:L,MATCH(Index_New!$A258,'Index Volume'!$A:$A,0))</f>
        <v>25451</v>
      </c>
      <c r="M258" s="46">
        <f t="shared" si="56"/>
        <v>97220597</v>
      </c>
      <c r="N258" s="1">
        <f t="shared" si="57"/>
        <v>97220597</v>
      </c>
      <c r="O258" t="b">
        <f t="shared" si="58"/>
        <v>1</v>
      </c>
      <c r="Q258" s="7">
        <f t="shared" si="59"/>
        <v>0.68442923035281067</v>
      </c>
      <c r="R258" s="7">
        <f t="shared" si="60"/>
        <v>1.0550048715822791E-2</v>
      </c>
      <c r="S258" s="7">
        <f t="shared" si="61"/>
        <v>1.5148142297906269E-2</v>
      </c>
      <c r="T258" s="7">
        <f t="shared" si="62"/>
        <v>0</v>
      </c>
      <c r="U258" s="7">
        <f t="shared" si="63"/>
        <v>9.9935053090062648E-2</v>
      </c>
      <c r="V258" s="7">
        <f t="shared" si="64"/>
        <v>0</v>
      </c>
      <c r="W258" s="7">
        <f t="shared" si="65"/>
        <v>0.18100881673231373</v>
      </c>
      <c r="X258" s="7">
        <f t="shared" si="66"/>
        <v>0</v>
      </c>
      <c r="Y258" s="7">
        <f t="shared" si="67"/>
        <v>0</v>
      </c>
      <c r="Z258" s="7">
        <f t="shared" si="68"/>
        <v>8.6745326305586803E-3</v>
      </c>
      <c r="AA258" s="7">
        <f t="shared" si="69"/>
        <v>2.5417618052517359E-4</v>
      </c>
      <c r="AC258" s="7">
        <f>IF(DAY($A258)=1,VLOOKUP($A258-1,$A$2:$L$1124,$Q$1,FALSE)/VLOOKUP($A258-1,$A$2:$N$1124,14,FALSE),AC257)</f>
        <v>0.68442923035281067</v>
      </c>
      <c r="AD258" s="7">
        <f>IF(DAY($A258)=1,VLOOKUP($A258-1,$A$2:$L$1124,$R$1,FALSE)/VLOOKUP($A258-1,$A$2:$N$1124,14,FALSE),AD257)</f>
        <v>1.0550048715822791E-2</v>
      </c>
      <c r="AE258" s="7">
        <f>IF(DAY($A258)=1,VLOOKUP($A258-1,$A$2:$L$1124,$S$1,FALSE)/VLOOKUP($A258-1,$A$2:$N$1124,14,FALSE),AE257)</f>
        <v>1.5148142297906269E-2</v>
      </c>
      <c r="AF258" s="7">
        <f>IF(DAY($A258)=1,VLOOKUP($A258-1,$A$2:$L$1124,$T$1,FALSE)/VLOOKUP($A258-1,$A$2:$N$1124,14,FALSE),AF257)</f>
        <v>0</v>
      </c>
      <c r="AG258" s="7">
        <f>IF(DAY($A258)=1,VLOOKUP($A258-1,$A$2:$L$1124,$U$1,FALSE)/VLOOKUP($A258-1,$A$2:$N$1124,14,FALSE),AG257)</f>
        <v>9.9935053090062648E-2</v>
      </c>
      <c r="AH258" s="7">
        <f>IF(DAY($A258)=1,VLOOKUP($A258-1,$A$2:$L$1124,$V$1,FALSE)/VLOOKUP($A258-1,$A$2:$N$1124,14,FALSE),AH257)</f>
        <v>0</v>
      </c>
      <c r="AI258" s="7">
        <f>IF(DAY($A258)=1,VLOOKUP($A258-1,$A$2:$L$1124,$W$1,FALSE)/VLOOKUP($A258-1,$A$2:$N$1124,14,FALSE),AI257)</f>
        <v>0.18100881673231373</v>
      </c>
      <c r="AJ258" s="7">
        <f>IF(DAY($A258)=1,VLOOKUP($A258-1,$A$2:$L$1124,$X$1,FALSE)/VLOOKUP($A258-1,$A$2:$N$1124,14,FALSE),AJ257)</f>
        <v>0</v>
      </c>
      <c r="AK258" s="7">
        <f>IF(DAY($A258)=1,VLOOKUP($A258-1,$A$2:$L$1124,$Y$1,FALSE)/VLOOKUP($A258-1,$A$2:$N$1124,14,FALSE),AK257)</f>
        <v>0</v>
      </c>
      <c r="AL258" s="7">
        <f>IF(DAY($A258)=1,VLOOKUP($A258-1,$A$2:$L$1124,$Z$1,FALSE)/VLOOKUP($A258-1,$A$2:$N$1124,14,FALSE),AL257)</f>
        <v>8.6745326305586803E-3</v>
      </c>
      <c r="AM258" s="7">
        <f>IF(DAY($A258)=1,VLOOKUP($A258-1,$A$2:$L$1124,$AA$1,FALSE)/VLOOKUP($A258-1,$A$2:$N$1124,14,FALSE),AM257)</f>
        <v>2.5417618052517359E-4</v>
      </c>
      <c r="AO258" s="12">
        <f>VLOOKUP($A258,BTC!$A$1:$G$1853,5,FALSE)</f>
        <v>608.24</v>
      </c>
      <c r="AP258" s="12">
        <f>VLOOKUP($A258,XRP!$A$1:$G$1853,5,FALSE)</f>
        <v>5.8970000000000003E-3</v>
      </c>
      <c r="AQ258" s="12">
        <f>VLOOKUP($A258,LTC!$A$1:$G$1853,5,FALSE)</f>
        <v>3.82</v>
      </c>
      <c r="AR258" s="12">
        <f>VLOOKUP($A258,ETC!$A$1:$G$1853,5,FALSE)</f>
        <v>1.32</v>
      </c>
      <c r="AS258" s="12">
        <f>VLOOKUP($A258,ETH!$A$1:$G$1853,5,FALSE)</f>
        <v>11.89</v>
      </c>
      <c r="AT258" s="12">
        <f>VLOOKUP($A258,BCH!$A$1:$G$1853,5,FALSE)</f>
        <v>0</v>
      </c>
      <c r="AU258" s="12">
        <f>VLOOKUP($A258,XMR!$A$1:$G$1853,5,FALSE)</f>
        <v>10.029999999999999</v>
      </c>
      <c r="AV258" s="12">
        <f>VLOOKUP($A258,ZEC!$A$1:$G$1853,5,FALSE)</f>
        <v>0</v>
      </c>
      <c r="AW258" s="12">
        <f>VLOOKUP($A258,EOS!$A$1:$G$1853,5,FALSE)</f>
        <v>0</v>
      </c>
      <c r="AX258" s="12">
        <f>VLOOKUP($A258,DASH!$A$1:$G$1853,5,FALSE)</f>
        <v>12.26</v>
      </c>
      <c r="AY258" s="12">
        <f>VLOOKUP($A258,XLM!$A$1:$G$1853,5,FALSE)</f>
        <v>1.9400000000000001E-3</v>
      </c>
      <c r="BA258" s="24">
        <v>1</v>
      </c>
      <c r="BB258" s="24">
        <v>1</v>
      </c>
      <c r="BC258" s="24">
        <v>1</v>
      </c>
      <c r="BD258" s="24">
        <v>0</v>
      </c>
      <c r="BE258" s="24">
        <v>1</v>
      </c>
      <c r="BF258" s="24">
        <v>0</v>
      </c>
      <c r="BG258" s="24">
        <v>1</v>
      </c>
      <c r="BH258" s="24">
        <v>0</v>
      </c>
      <c r="BI258" s="24">
        <v>0</v>
      </c>
      <c r="BJ258" s="24">
        <v>1</v>
      </c>
      <c r="BK258" s="24">
        <v>1</v>
      </c>
      <c r="BM258" s="19">
        <f>IF(SUM(BA257:BK257)=SUM(BA258:BK258),BM257,BM257*SUMPRODUCT(BA258:BK258,AO258:AY258,Q258:AA258)/SUMPRODUCT(BA257:BK257,AO258:AY258,AC258:AM258))</f>
        <v>0.92135790630093795</v>
      </c>
      <c r="BN258" s="26">
        <f>SUMPRODUCT(AO258:AY258,BA258:BK258,Q258:AA258)/BM258</f>
        <v>455.26853006264821</v>
      </c>
      <c r="BO258">
        <f t="shared" si="70"/>
        <v>608.24</v>
      </c>
    </row>
    <row r="259" spans="1:67" x14ac:dyDescent="0.75">
      <c r="A259" s="3">
        <v>42626</v>
      </c>
      <c r="B259" s="46">
        <f>INDEX('Index Volume'!B:B,MATCH(Index_New!$A259,'Index Volume'!$A:$A,0))</f>
        <v>86920600</v>
      </c>
      <c r="C259" s="46">
        <f>INDEX('Index Volume'!C:C,MATCH(Index_New!$A259,'Index Volume'!$A:$A,0))</f>
        <v>836942</v>
      </c>
      <c r="D259" s="46">
        <f>INDEX('Index Volume'!D:D,MATCH(Index_New!$A259,'Index Volume'!$A:$A,0))</f>
        <v>2219650</v>
      </c>
      <c r="E259" s="46">
        <f>INDEX('Index Volume'!E:E,MATCH(Index_New!$A259,'Index Volume'!$A:$A,0))</f>
        <v>0</v>
      </c>
      <c r="F259" s="46">
        <f>INDEX('Index Volume'!F:F,MATCH(Index_New!$A259,'Index Volume'!$A:$A,0))</f>
        <v>11704300</v>
      </c>
      <c r="G259" s="46">
        <f>INDEX('Index Volume'!G:G,MATCH(Index_New!$A259,'Index Volume'!$A:$A,0))</f>
        <v>0</v>
      </c>
      <c r="H259" s="46">
        <f>INDEX('Index Volume'!H:H,MATCH(Index_New!$A259,'Index Volume'!$A:$A,0))</f>
        <v>14308800</v>
      </c>
      <c r="I259" s="46">
        <f>INDEX('Index Volume'!I:I,MATCH(Index_New!$A259,'Index Volume'!$A:$A,0))</f>
        <v>0</v>
      </c>
      <c r="J259" s="46">
        <f>INDEX('Index Volume'!J:J,MATCH(Index_New!$A259,'Index Volume'!$A:$A,0))</f>
        <v>0</v>
      </c>
      <c r="K259" s="46">
        <f>INDEX('Index Volume'!K:K,MATCH(Index_New!$A259,'Index Volume'!$A:$A,0))</f>
        <v>775508</v>
      </c>
      <c r="L259" s="46">
        <f>INDEX('Index Volume'!L:L,MATCH(Index_New!$A259,'Index Volume'!$A:$A,0))</f>
        <v>62818</v>
      </c>
      <c r="M259" s="46">
        <f t="shared" ref="M259:M322" si="71">SUM(B259:L259)</f>
        <v>116828618</v>
      </c>
      <c r="N259" s="1">
        <f t="shared" si="57"/>
        <v>116828618</v>
      </c>
      <c r="O259" t="b">
        <f t="shared" si="58"/>
        <v>1</v>
      </c>
      <c r="Q259" s="7">
        <f t="shared" si="59"/>
        <v>0.68442923035281067</v>
      </c>
      <c r="R259" s="7">
        <f t="shared" si="60"/>
        <v>1.0550048715822791E-2</v>
      </c>
      <c r="S259" s="7">
        <f t="shared" si="61"/>
        <v>1.5148142297906269E-2</v>
      </c>
      <c r="T259" s="7">
        <f t="shared" si="62"/>
        <v>0</v>
      </c>
      <c r="U259" s="7">
        <f t="shared" si="63"/>
        <v>9.9935053090062648E-2</v>
      </c>
      <c r="V259" s="7">
        <f t="shared" si="64"/>
        <v>0</v>
      </c>
      <c r="W259" s="7">
        <f t="shared" si="65"/>
        <v>0.18100881673231373</v>
      </c>
      <c r="X259" s="7">
        <f t="shared" si="66"/>
        <v>0</v>
      </c>
      <c r="Y259" s="7">
        <f t="shared" si="67"/>
        <v>0</v>
      </c>
      <c r="Z259" s="7">
        <f t="shared" si="68"/>
        <v>8.6745326305586803E-3</v>
      </c>
      <c r="AA259" s="7">
        <f t="shared" si="69"/>
        <v>2.5417618052517359E-4</v>
      </c>
      <c r="AC259" s="7">
        <f>IF(DAY($A259)=1,VLOOKUP($A259-1,$A$2:$L$1124,$Q$1,FALSE)/VLOOKUP($A259-1,$A$2:$N$1124,14,FALSE),AC258)</f>
        <v>0.68442923035281067</v>
      </c>
      <c r="AD259" s="7">
        <f>IF(DAY($A259)=1,VLOOKUP($A259-1,$A$2:$L$1124,$R$1,FALSE)/VLOOKUP($A259-1,$A$2:$N$1124,14,FALSE),AD258)</f>
        <v>1.0550048715822791E-2</v>
      </c>
      <c r="AE259" s="7">
        <f>IF(DAY($A259)=1,VLOOKUP($A259-1,$A$2:$L$1124,$S$1,FALSE)/VLOOKUP($A259-1,$A$2:$N$1124,14,FALSE),AE258)</f>
        <v>1.5148142297906269E-2</v>
      </c>
      <c r="AF259" s="7">
        <f>IF(DAY($A259)=1,VLOOKUP($A259-1,$A$2:$L$1124,$T$1,FALSE)/VLOOKUP($A259-1,$A$2:$N$1124,14,FALSE),AF258)</f>
        <v>0</v>
      </c>
      <c r="AG259" s="7">
        <f>IF(DAY($A259)=1,VLOOKUP($A259-1,$A$2:$L$1124,$U$1,FALSE)/VLOOKUP($A259-1,$A$2:$N$1124,14,FALSE),AG258)</f>
        <v>9.9935053090062648E-2</v>
      </c>
      <c r="AH259" s="7">
        <f>IF(DAY($A259)=1,VLOOKUP($A259-1,$A$2:$L$1124,$V$1,FALSE)/VLOOKUP($A259-1,$A$2:$N$1124,14,FALSE),AH258)</f>
        <v>0</v>
      </c>
      <c r="AI259" s="7">
        <f>IF(DAY($A259)=1,VLOOKUP($A259-1,$A$2:$L$1124,$W$1,FALSE)/VLOOKUP($A259-1,$A$2:$N$1124,14,FALSE),AI258)</f>
        <v>0.18100881673231373</v>
      </c>
      <c r="AJ259" s="7">
        <f>IF(DAY($A259)=1,VLOOKUP($A259-1,$A$2:$L$1124,$X$1,FALSE)/VLOOKUP($A259-1,$A$2:$N$1124,14,FALSE),AJ258)</f>
        <v>0</v>
      </c>
      <c r="AK259" s="7">
        <f>IF(DAY($A259)=1,VLOOKUP($A259-1,$A$2:$L$1124,$Y$1,FALSE)/VLOOKUP($A259-1,$A$2:$N$1124,14,FALSE),AK258)</f>
        <v>0</v>
      </c>
      <c r="AL259" s="7">
        <f>IF(DAY($A259)=1,VLOOKUP($A259-1,$A$2:$L$1124,$Z$1,FALSE)/VLOOKUP($A259-1,$A$2:$N$1124,14,FALSE),AL258)</f>
        <v>8.6745326305586803E-3</v>
      </c>
      <c r="AM259" s="7">
        <f>IF(DAY($A259)=1,VLOOKUP($A259-1,$A$2:$L$1124,$AA$1,FALSE)/VLOOKUP($A259-1,$A$2:$N$1124,14,FALSE),AM258)</f>
        <v>2.5417618052517359E-4</v>
      </c>
      <c r="AO259" s="12">
        <f>VLOOKUP($A259,BTC!$A$1:$G$1853,5,FALSE)</f>
        <v>609.24</v>
      </c>
      <c r="AP259" s="12">
        <f>VLOOKUP($A259,XRP!$A$1:$G$1853,5,FALSE)</f>
        <v>5.8859999999999997E-3</v>
      </c>
      <c r="AQ259" s="12">
        <f>VLOOKUP($A259,LTC!$A$1:$G$1853,5,FALSE)</f>
        <v>3.82</v>
      </c>
      <c r="AR259" s="12">
        <f>VLOOKUP($A259,ETC!$A$1:$G$1853,5,FALSE)</f>
        <v>1.29</v>
      </c>
      <c r="AS259" s="12">
        <f>VLOOKUP($A259,ETH!$A$1:$G$1853,5,FALSE)</f>
        <v>11.92</v>
      </c>
      <c r="AT259" s="12">
        <f>VLOOKUP($A259,BCH!$A$1:$G$1853,5,FALSE)</f>
        <v>0</v>
      </c>
      <c r="AU259" s="12">
        <f>VLOOKUP($A259,XMR!$A$1:$G$1853,5,FALSE)</f>
        <v>10.88</v>
      </c>
      <c r="AV259" s="12">
        <f>VLOOKUP($A259,ZEC!$A$1:$G$1853,5,FALSE)</f>
        <v>0</v>
      </c>
      <c r="AW259" s="12">
        <f>VLOOKUP($A259,EOS!$A$1:$G$1853,5,FALSE)</f>
        <v>0</v>
      </c>
      <c r="AX259" s="12">
        <f>VLOOKUP($A259,DASH!$A$1:$G$1853,5,FALSE)</f>
        <v>13</v>
      </c>
      <c r="AY259" s="12">
        <f>VLOOKUP($A259,XLM!$A$1:$G$1853,5,FALSE)</f>
        <v>1.951E-3</v>
      </c>
      <c r="BA259" s="24">
        <v>1</v>
      </c>
      <c r="BB259" s="24">
        <v>1</v>
      </c>
      <c r="BC259" s="24">
        <v>1</v>
      </c>
      <c r="BD259" s="24">
        <v>0</v>
      </c>
      <c r="BE259" s="24">
        <v>1</v>
      </c>
      <c r="BF259" s="24">
        <v>0</v>
      </c>
      <c r="BG259" s="24">
        <v>1</v>
      </c>
      <c r="BH259" s="24">
        <v>0</v>
      </c>
      <c r="BI259" s="24">
        <v>0</v>
      </c>
      <c r="BJ259" s="24">
        <v>1</v>
      </c>
      <c r="BK259" s="24">
        <v>1</v>
      </c>
      <c r="BM259" s="19">
        <f>IF(SUM(BA258:BK258)=SUM(BA259:BK259),BM258,BM258*SUMPRODUCT(BA259:BK259,AO259:AY259,Q259:AA259)/SUMPRODUCT(BA258:BK258,AO259:AY259,AC259:AM259))</f>
        <v>0.92135790630093795</v>
      </c>
      <c r="BN259" s="26">
        <f>SUMPRODUCT(AO259:AY259,BA259:BK259,Q259:AA259)/BM259</f>
        <v>456.18858926142735</v>
      </c>
      <c r="BO259">
        <f t="shared" si="70"/>
        <v>609.24</v>
      </c>
    </row>
    <row r="260" spans="1:67" x14ac:dyDescent="0.75">
      <c r="A260" s="4">
        <v>42627</v>
      </c>
      <c r="B260" s="46">
        <f>INDEX('Index Volume'!B:B,MATCH(Index_New!$A260,'Index Volume'!$A:$A,0))</f>
        <v>47877700</v>
      </c>
      <c r="C260" s="46">
        <f>INDEX('Index Volume'!C:C,MATCH(Index_New!$A260,'Index Volume'!$A:$A,0))</f>
        <v>1048560</v>
      </c>
      <c r="D260" s="46">
        <f>INDEX('Index Volume'!D:D,MATCH(Index_New!$A260,'Index Volume'!$A:$A,0))</f>
        <v>1322330</v>
      </c>
      <c r="E260" s="46">
        <f>INDEX('Index Volume'!E:E,MATCH(Index_New!$A260,'Index Volume'!$A:$A,0))</f>
        <v>0</v>
      </c>
      <c r="F260" s="46">
        <f>INDEX('Index Volume'!F:F,MATCH(Index_New!$A260,'Index Volume'!$A:$A,0))</f>
        <v>5694820</v>
      </c>
      <c r="G260" s="46">
        <f>INDEX('Index Volume'!G:G,MATCH(Index_New!$A260,'Index Volume'!$A:$A,0))</f>
        <v>0</v>
      </c>
      <c r="H260" s="46">
        <f>INDEX('Index Volume'!H:H,MATCH(Index_New!$A260,'Index Volume'!$A:$A,0))</f>
        <v>5468580</v>
      </c>
      <c r="I260" s="46">
        <f>INDEX('Index Volume'!I:I,MATCH(Index_New!$A260,'Index Volume'!$A:$A,0))</f>
        <v>0</v>
      </c>
      <c r="J260" s="46">
        <f>INDEX('Index Volume'!J:J,MATCH(Index_New!$A260,'Index Volume'!$A:$A,0))</f>
        <v>0</v>
      </c>
      <c r="K260" s="46">
        <f>INDEX('Index Volume'!K:K,MATCH(Index_New!$A260,'Index Volume'!$A:$A,0))</f>
        <v>683059</v>
      </c>
      <c r="L260" s="46">
        <f>INDEX('Index Volume'!L:L,MATCH(Index_New!$A260,'Index Volume'!$A:$A,0))</f>
        <v>13081</v>
      </c>
      <c r="M260" s="46">
        <f t="shared" si="71"/>
        <v>62108130</v>
      </c>
      <c r="N260" s="1">
        <f t="shared" ref="N260:N323" si="72">SUMPRODUCT(B260:L260,BA260:BK260)</f>
        <v>62108130</v>
      </c>
      <c r="O260" t="b">
        <f t="shared" ref="O260:O323" si="73">M260=N260</f>
        <v>1</v>
      </c>
      <c r="Q260" s="7">
        <f t="shared" ref="Q260:Q323" si="74">IF(OR(DAY($A260)=1,NOT(SUM($BA260:$BK260)=SUM($BA259:$BK259))),VLOOKUP($A260-1,$A$2:$L$1124,Q$1,FALSE)/VLOOKUP($A260-1,$A$2:$M$1124,13,FALSE),Q259)</f>
        <v>0.68442923035281067</v>
      </c>
      <c r="R260" s="7">
        <f t="shared" ref="R260:R323" si="75">IF(OR(DAY($A260)=1,NOT(SUM($BA260:$BK260)=SUM($BA259:$BK259))),VLOOKUP($A260-1,$A$2:$L$1124,R$1,FALSE)/VLOOKUP($A260-1,$A$2:$M$1124,13,FALSE),R259)</f>
        <v>1.0550048715822791E-2</v>
      </c>
      <c r="S260" s="7">
        <f t="shared" ref="S260:S323" si="76">IF(OR(DAY($A260)=1,NOT(SUM($BA260:$BK260)=SUM($BA259:$BK259))),VLOOKUP($A260-1,$A$2:$L$1124,S$1,FALSE)/VLOOKUP($A260-1,$A$2:$M$1124,13,FALSE),S259)</f>
        <v>1.5148142297906269E-2</v>
      </c>
      <c r="T260" s="7">
        <f t="shared" ref="T260:T323" si="77">IF(OR(DAY($A260)=1,NOT(SUM($BA260:$BK260)=SUM($BA259:$BK259))),VLOOKUP($A260-1,$A$2:$L$1124,T$1,FALSE)/VLOOKUP($A260-1,$A$2:$M$1124,13,FALSE),T259)</f>
        <v>0</v>
      </c>
      <c r="U260" s="7">
        <f t="shared" ref="U260:U323" si="78">IF(OR(DAY($A260)=1,NOT(SUM($BA260:$BK260)=SUM($BA259:$BK259))),VLOOKUP($A260-1,$A$2:$L$1124,U$1,FALSE)/VLOOKUP($A260-1,$A$2:$M$1124,13,FALSE),U259)</f>
        <v>9.9935053090062648E-2</v>
      </c>
      <c r="V260" s="7">
        <f t="shared" ref="V260:V323" si="79">IF(OR(DAY($A260)=1,NOT(SUM($BA260:$BK260)=SUM($BA259:$BK259))),VLOOKUP($A260-1,$A$2:$L$1124,V$1,FALSE)/VLOOKUP($A260-1,$A$2:$M$1124,13,FALSE),V259)</f>
        <v>0</v>
      </c>
      <c r="W260" s="7">
        <f t="shared" ref="W260:W323" si="80">IF(OR(DAY($A260)=1,NOT(SUM($BA260:$BK260)=SUM($BA259:$BK259))),VLOOKUP($A260-1,$A$2:$L$1124,W$1,FALSE)/VLOOKUP($A260-1,$A$2:$M$1124,13,FALSE),W259)</f>
        <v>0.18100881673231373</v>
      </c>
      <c r="X260" s="7">
        <f t="shared" ref="X260:X323" si="81">IF(OR(DAY($A260)=1,NOT(SUM($BA260:$BK260)=SUM($BA259:$BK259))),VLOOKUP($A260-1,$A$2:$L$1124,X$1,FALSE)/VLOOKUP($A260-1,$A$2:$M$1124,13,FALSE),X259)</f>
        <v>0</v>
      </c>
      <c r="Y260" s="7">
        <f t="shared" ref="Y260:Y323" si="82">IF(OR(DAY($A260)=1,NOT(SUM($BA260:$BK260)=SUM($BA259:$BK259))),VLOOKUP($A260-1,$A$2:$L$1124,Y$1,FALSE)/VLOOKUP($A260-1,$A$2:$M$1124,13,FALSE),Y259)</f>
        <v>0</v>
      </c>
      <c r="Z260" s="7">
        <f t="shared" ref="Z260:Z323" si="83">IF(OR(DAY($A260)=1,NOT(SUM($BA260:$BK260)=SUM($BA259:$BK259))),VLOOKUP($A260-1,$A$2:$L$1124,Z$1,FALSE)/VLOOKUP($A260-1,$A$2:$M$1124,13,FALSE),Z259)</f>
        <v>8.6745326305586803E-3</v>
      </c>
      <c r="AA260" s="7">
        <f t="shared" ref="AA260:AA323" si="84">IF(OR(DAY($A260)=1,NOT(SUM($BA260:$BK260)=SUM($BA259:$BK259))),VLOOKUP($A260-1,$A$2:$L$1124,AA$1,FALSE)/VLOOKUP($A260-1,$A$2:$M$1124,13,FALSE),AA259)</f>
        <v>2.5417618052517359E-4</v>
      </c>
      <c r="AC260" s="7">
        <f>IF(DAY($A260)=1,VLOOKUP($A260-1,$A$2:$L$1124,$Q$1,FALSE)/VLOOKUP($A260-1,$A$2:$N$1124,14,FALSE),AC259)</f>
        <v>0.68442923035281067</v>
      </c>
      <c r="AD260" s="7">
        <f>IF(DAY($A260)=1,VLOOKUP($A260-1,$A$2:$L$1124,$R$1,FALSE)/VLOOKUP($A260-1,$A$2:$N$1124,14,FALSE),AD259)</f>
        <v>1.0550048715822791E-2</v>
      </c>
      <c r="AE260" s="7">
        <f>IF(DAY($A260)=1,VLOOKUP($A260-1,$A$2:$L$1124,$S$1,FALSE)/VLOOKUP($A260-1,$A$2:$N$1124,14,FALSE),AE259)</f>
        <v>1.5148142297906269E-2</v>
      </c>
      <c r="AF260" s="7">
        <f>IF(DAY($A260)=1,VLOOKUP($A260-1,$A$2:$L$1124,$T$1,FALSE)/VLOOKUP($A260-1,$A$2:$N$1124,14,FALSE),AF259)</f>
        <v>0</v>
      </c>
      <c r="AG260" s="7">
        <f>IF(DAY($A260)=1,VLOOKUP($A260-1,$A$2:$L$1124,$U$1,FALSE)/VLOOKUP($A260-1,$A$2:$N$1124,14,FALSE),AG259)</f>
        <v>9.9935053090062648E-2</v>
      </c>
      <c r="AH260" s="7">
        <f>IF(DAY($A260)=1,VLOOKUP($A260-1,$A$2:$L$1124,$V$1,FALSE)/VLOOKUP($A260-1,$A$2:$N$1124,14,FALSE),AH259)</f>
        <v>0</v>
      </c>
      <c r="AI260" s="7">
        <f>IF(DAY($A260)=1,VLOOKUP($A260-1,$A$2:$L$1124,$W$1,FALSE)/VLOOKUP($A260-1,$A$2:$N$1124,14,FALSE),AI259)</f>
        <v>0.18100881673231373</v>
      </c>
      <c r="AJ260" s="7">
        <f>IF(DAY($A260)=1,VLOOKUP($A260-1,$A$2:$L$1124,$X$1,FALSE)/VLOOKUP($A260-1,$A$2:$N$1124,14,FALSE),AJ259)</f>
        <v>0</v>
      </c>
      <c r="AK260" s="7">
        <f>IF(DAY($A260)=1,VLOOKUP($A260-1,$A$2:$L$1124,$Y$1,FALSE)/VLOOKUP($A260-1,$A$2:$N$1124,14,FALSE),AK259)</f>
        <v>0</v>
      </c>
      <c r="AL260" s="7">
        <f>IF(DAY($A260)=1,VLOOKUP($A260-1,$A$2:$L$1124,$Z$1,FALSE)/VLOOKUP($A260-1,$A$2:$N$1124,14,FALSE),AL259)</f>
        <v>8.6745326305586803E-3</v>
      </c>
      <c r="AM260" s="7">
        <f>IF(DAY($A260)=1,VLOOKUP($A260-1,$A$2:$L$1124,$AA$1,FALSE)/VLOOKUP($A260-1,$A$2:$N$1124,14,FALSE),AM259)</f>
        <v>2.5417618052517359E-4</v>
      </c>
      <c r="AO260" s="12">
        <f>VLOOKUP($A260,BTC!$A$1:$G$1853,5,FALSE)</f>
        <v>610.67999999999995</v>
      </c>
      <c r="AP260" s="12">
        <f>VLOOKUP($A260,XRP!$A$1:$G$1853,5,FALSE)</f>
        <v>5.9610000000000002E-3</v>
      </c>
      <c r="AQ260" s="12">
        <f>VLOOKUP($A260,LTC!$A$1:$G$1853,5,FALSE)</f>
        <v>3.83</v>
      </c>
      <c r="AR260" s="12">
        <f>VLOOKUP($A260,ETC!$A$1:$G$1853,5,FALSE)</f>
        <v>1.29</v>
      </c>
      <c r="AS260" s="12">
        <f>VLOOKUP($A260,ETH!$A$1:$G$1853,5,FALSE)</f>
        <v>11.92</v>
      </c>
      <c r="AT260" s="12">
        <f>VLOOKUP($A260,BCH!$A$1:$G$1853,5,FALSE)</f>
        <v>0</v>
      </c>
      <c r="AU260" s="12">
        <f>VLOOKUP($A260,XMR!$A$1:$G$1853,5,FALSE)</f>
        <v>10.51</v>
      </c>
      <c r="AV260" s="12">
        <f>VLOOKUP($A260,ZEC!$A$1:$G$1853,5,FALSE)</f>
        <v>0</v>
      </c>
      <c r="AW260" s="12">
        <f>VLOOKUP($A260,EOS!$A$1:$G$1853,5,FALSE)</f>
        <v>0</v>
      </c>
      <c r="AX260" s="12">
        <f>VLOOKUP($A260,DASH!$A$1:$G$1853,5,FALSE)</f>
        <v>12.71</v>
      </c>
      <c r="AY260" s="12">
        <f>VLOOKUP($A260,XLM!$A$1:$G$1853,5,FALSE)</f>
        <v>1.9629999999999999E-3</v>
      </c>
      <c r="BA260" s="24">
        <v>1</v>
      </c>
      <c r="BB260" s="24">
        <v>1</v>
      </c>
      <c r="BC260" s="24">
        <v>1</v>
      </c>
      <c r="BD260" s="24">
        <v>0</v>
      </c>
      <c r="BE260" s="24">
        <v>1</v>
      </c>
      <c r="BF260" s="24">
        <v>0</v>
      </c>
      <c r="BG260" s="24">
        <v>1</v>
      </c>
      <c r="BH260" s="24">
        <v>0</v>
      </c>
      <c r="BI260" s="24">
        <v>0</v>
      </c>
      <c r="BJ260" s="24">
        <v>1</v>
      </c>
      <c r="BK260" s="24">
        <v>1</v>
      </c>
      <c r="BM260" s="19">
        <f>IF(SUM(BA259:BK259)=SUM(BA260:BK260),BM259,BM259*SUMPRODUCT(BA260:BK260,AO260:AY260,Q260:AA260)/SUMPRODUCT(BA259:BK259,AO260:AY260,AC260:AM260))</f>
        <v>0.92135790630093795</v>
      </c>
      <c r="BN260" s="26">
        <f>SUMPRODUCT(AO260:AY260,BA260:BK260,Q260:AA260)/BM260</f>
        <v>457.1830361365395</v>
      </c>
      <c r="BO260">
        <f t="shared" ref="BO260:BO323" si="85">INDEX(AO:AO,MATCH(A260,A:A,0))</f>
        <v>610.67999999999995</v>
      </c>
    </row>
    <row r="261" spans="1:67" x14ac:dyDescent="0.75">
      <c r="A261" s="3">
        <v>42628</v>
      </c>
      <c r="B261" s="46">
        <f>INDEX('Index Volume'!B:B,MATCH(Index_New!$A261,'Index Volume'!$A:$A,0))</f>
        <v>59464600</v>
      </c>
      <c r="C261" s="46">
        <f>INDEX('Index Volume'!C:C,MATCH(Index_New!$A261,'Index Volume'!$A:$A,0))</f>
        <v>15967600</v>
      </c>
      <c r="D261" s="46">
        <f>INDEX('Index Volume'!D:D,MATCH(Index_New!$A261,'Index Volume'!$A:$A,0))</f>
        <v>1793220</v>
      </c>
      <c r="E261" s="46">
        <f>INDEX('Index Volume'!E:E,MATCH(Index_New!$A261,'Index Volume'!$A:$A,0))</f>
        <v>0</v>
      </c>
      <c r="F261" s="46">
        <f>INDEX('Index Volume'!F:F,MATCH(Index_New!$A261,'Index Volume'!$A:$A,0))</f>
        <v>7309090</v>
      </c>
      <c r="G261" s="46">
        <f>INDEX('Index Volume'!G:G,MATCH(Index_New!$A261,'Index Volume'!$A:$A,0))</f>
        <v>0</v>
      </c>
      <c r="H261" s="46">
        <f>INDEX('Index Volume'!H:H,MATCH(Index_New!$A261,'Index Volume'!$A:$A,0))</f>
        <v>7678600</v>
      </c>
      <c r="I261" s="46">
        <f>INDEX('Index Volume'!I:I,MATCH(Index_New!$A261,'Index Volume'!$A:$A,0))</f>
        <v>0</v>
      </c>
      <c r="J261" s="46">
        <f>INDEX('Index Volume'!J:J,MATCH(Index_New!$A261,'Index Volume'!$A:$A,0))</f>
        <v>0</v>
      </c>
      <c r="K261" s="46">
        <f>INDEX('Index Volume'!K:K,MATCH(Index_New!$A261,'Index Volume'!$A:$A,0))</f>
        <v>592210</v>
      </c>
      <c r="L261" s="46">
        <f>INDEX('Index Volume'!L:L,MATCH(Index_New!$A261,'Index Volume'!$A:$A,0))</f>
        <v>555936</v>
      </c>
      <c r="M261" s="46">
        <f t="shared" si="71"/>
        <v>93361256</v>
      </c>
      <c r="N261" s="1">
        <f t="shared" si="72"/>
        <v>93361256</v>
      </c>
      <c r="O261" t="b">
        <f t="shared" si="73"/>
        <v>1</v>
      </c>
      <c r="Q261" s="7">
        <f t="shared" si="74"/>
        <v>0.68442923035281067</v>
      </c>
      <c r="R261" s="7">
        <f t="shared" si="75"/>
        <v>1.0550048715822791E-2</v>
      </c>
      <c r="S261" s="7">
        <f t="shared" si="76"/>
        <v>1.5148142297906269E-2</v>
      </c>
      <c r="T261" s="7">
        <f t="shared" si="77"/>
        <v>0</v>
      </c>
      <c r="U261" s="7">
        <f t="shared" si="78"/>
        <v>9.9935053090062648E-2</v>
      </c>
      <c r="V261" s="7">
        <f t="shared" si="79"/>
        <v>0</v>
      </c>
      <c r="W261" s="7">
        <f t="shared" si="80"/>
        <v>0.18100881673231373</v>
      </c>
      <c r="X261" s="7">
        <f t="shared" si="81"/>
        <v>0</v>
      </c>
      <c r="Y261" s="7">
        <f t="shared" si="82"/>
        <v>0</v>
      </c>
      <c r="Z261" s="7">
        <f t="shared" si="83"/>
        <v>8.6745326305586803E-3</v>
      </c>
      <c r="AA261" s="7">
        <f t="shared" si="84"/>
        <v>2.5417618052517359E-4</v>
      </c>
      <c r="AC261" s="7">
        <f>IF(DAY($A261)=1,VLOOKUP($A261-1,$A$2:$L$1124,$Q$1,FALSE)/VLOOKUP($A261-1,$A$2:$N$1124,14,FALSE),AC260)</f>
        <v>0.68442923035281067</v>
      </c>
      <c r="AD261" s="7">
        <f>IF(DAY($A261)=1,VLOOKUP($A261-1,$A$2:$L$1124,$R$1,FALSE)/VLOOKUP($A261-1,$A$2:$N$1124,14,FALSE),AD260)</f>
        <v>1.0550048715822791E-2</v>
      </c>
      <c r="AE261" s="7">
        <f>IF(DAY($A261)=1,VLOOKUP($A261-1,$A$2:$L$1124,$S$1,FALSE)/VLOOKUP($A261-1,$A$2:$N$1124,14,FALSE),AE260)</f>
        <v>1.5148142297906269E-2</v>
      </c>
      <c r="AF261" s="7">
        <f>IF(DAY($A261)=1,VLOOKUP($A261-1,$A$2:$L$1124,$T$1,FALSE)/VLOOKUP($A261-1,$A$2:$N$1124,14,FALSE),AF260)</f>
        <v>0</v>
      </c>
      <c r="AG261" s="7">
        <f>IF(DAY($A261)=1,VLOOKUP($A261-1,$A$2:$L$1124,$U$1,FALSE)/VLOOKUP($A261-1,$A$2:$N$1124,14,FALSE),AG260)</f>
        <v>9.9935053090062648E-2</v>
      </c>
      <c r="AH261" s="7">
        <f>IF(DAY($A261)=1,VLOOKUP($A261-1,$A$2:$L$1124,$V$1,FALSE)/VLOOKUP($A261-1,$A$2:$N$1124,14,FALSE),AH260)</f>
        <v>0</v>
      </c>
      <c r="AI261" s="7">
        <f>IF(DAY($A261)=1,VLOOKUP($A261-1,$A$2:$L$1124,$W$1,FALSE)/VLOOKUP($A261-1,$A$2:$N$1124,14,FALSE),AI260)</f>
        <v>0.18100881673231373</v>
      </c>
      <c r="AJ261" s="7">
        <f>IF(DAY($A261)=1,VLOOKUP($A261-1,$A$2:$L$1124,$X$1,FALSE)/VLOOKUP($A261-1,$A$2:$N$1124,14,FALSE),AJ260)</f>
        <v>0</v>
      </c>
      <c r="AK261" s="7">
        <f>IF(DAY($A261)=1,VLOOKUP($A261-1,$A$2:$L$1124,$Y$1,FALSE)/VLOOKUP($A261-1,$A$2:$N$1124,14,FALSE),AK260)</f>
        <v>0</v>
      </c>
      <c r="AL261" s="7">
        <f>IF(DAY($A261)=1,VLOOKUP($A261-1,$A$2:$L$1124,$Z$1,FALSE)/VLOOKUP($A261-1,$A$2:$N$1124,14,FALSE),AL260)</f>
        <v>8.6745326305586803E-3</v>
      </c>
      <c r="AM261" s="7">
        <f>IF(DAY($A261)=1,VLOOKUP($A261-1,$A$2:$L$1124,$AA$1,FALSE)/VLOOKUP($A261-1,$A$2:$N$1124,14,FALSE),AM260)</f>
        <v>2.5417618052517359E-4</v>
      </c>
      <c r="AO261" s="12">
        <f>VLOOKUP($A261,BTC!$A$1:$G$1853,5,FALSE)</f>
        <v>607.16</v>
      </c>
      <c r="AP261" s="12">
        <f>VLOOKUP($A261,XRP!$A$1:$G$1853,5,FALSE)</f>
        <v>8.3029999999999996E-3</v>
      </c>
      <c r="AQ261" s="12">
        <f>VLOOKUP($A261,LTC!$A$1:$G$1853,5,FALSE)</f>
        <v>3.81</v>
      </c>
      <c r="AR261" s="12">
        <f>VLOOKUP($A261,ETC!$A$1:$G$1853,5,FALSE)</f>
        <v>1.28</v>
      </c>
      <c r="AS261" s="12">
        <f>VLOOKUP($A261,ETH!$A$1:$G$1853,5,FALSE)</f>
        <v>11.94</v>
      </c>
      <c r="AT261" s="12">
        <f>VLOOKUP($A261,BCH!$A$1:$G$1853,5,FALSE)</f>
        <v>0</v>
      </c>
      <c r="AU261" s="12">
        <f>VLOOKUP($A261,XMR!$A$1:$G$1853,5,FALSE)</f>
        <v>9.41</v>
      </c>
      <c r="AV261" s="12">
        <f>VLOOKUP($A261,ZEC!$A$1:$G$1853,5,FALSE)</f>
        <v>0</v>
      </c>
      <c r="AW261" s="12">
        <f>VLOOKUP($A261,EOS!$A$1:$G$1853,5,FALSE)</f>
        <v>0</v>
      </c>
      <c r="AX261" s="12">
        <f>VLOOKUP($A261,DASH!$A$1:$G$1853,5,FALSE)</f>
        <v>12.21</v>
      </c>
      <c r="AY261" s="12">
        <f>VLOOKUP($A261,XLM!$A$1:$G$1853,5,FALSE)</f>
        <v>2.3189999999999999E-3</v>
      </c>
      <c r="BA261" s="24">
        <v>1</v>
      </c>
      <c r="BB261" s="24">
        <v>1</v>
      </c>
      <c r="BC261" s="24">
        <v>1</v>
      </c>
      <c r="BD261" s="24">
        <v>0</v>
      </c>
      <c r="BE261" s="24">
        <v>1</v>
      </c>
      <c r="BF261" s="24">
        <v>0</v>
      </c>
      <c r="BG261" s="24">
        <v>1</v>
      </c>
      <c r="BH261" s="24">
        <v>0</v>
      </c>
      <c r="BI261" s="24">
        <v>0</v>
      </c>
      <c r="BJ261" s="24">
        <v>1</v>
      </c>
      <c r="BK261" s="24">
        <v>1</v>
      </c>
      <c r="BM261" s="19">
        <f>IF(SUM(BA260:BK260)=SUM(BA261:BK261),BM260,BM260*SUMPRODUCT(BA261:BK261,AO261:AY261,Q261:AA261)/SUMPRODUCT(BA260:BK260,AO261:AY261,AC261:AM261))</f>
        <v>0.92135790630093795</v>
      </c>
      <c r="BN261" s="26">
        <f>SUMPRODUCT(AO261:AY261,BA261:BK261,Q261:AA261)/BM261</f>
        <v>454.34926513312098</v>
      </c>
      <c r="BO261">
        <f t="shared" si="85"/>
        <v>607.16</v>
      </c>
    </row>
    <row r="262" spans="1:67" x14ac:dyDescent="0.75">
      <c r="A262" s="4">
        <v>42629</v>
      </c>
      <c r="B262" s="46">
        <f>INDEX('Index Volume'!B:B,MATCH(Index_New!$A262,'Index Volume'!$A:$A,0))</f>
        <v>64963400</v>
      </c>
      <c r="C262" s="46">
        <f>INDEX('Index Volume'!C:C,MATCH(Index_New!$A262,'Index Volume'!$A:$A,0))</f>
        <v>12342800</v>
      </c>
      <c r="D262" s="46">
        <f>INDEX('Index Volume'!D:D,MATCH(Index_New!$A262,'Index Volume'!$A:$A,0))</f>
        <v>1663730</v>
      </c>
      <c r="E262" s="46">
        <f>INDEX('Index Volume'!E:E,MATCH(Index_New!$A262,'Index Volume'!$A:$A,0))</f>
        <v>0</v>
      </c>
      <c r="F262" s="46">
        <f>INDEX('Index Volume'!F:F,MATCH(Index_New!$A262,'Index Volume'!$A:$A,0))</f>
        <v>17421500</v>
      </c>
      <c r="G262" s="46">
        <f>INDEX('Index Volume'!G:G,MATCH(Index_New!$A262,'Index Volume'!$A:$A,0))</f>
        <v>0</v>
      </c>
      <c r="H262" s="46">
        <f>INDEX('Index Volume'!H:H,MATCH(Index_New!$A262,'Index Volume'!$A:$A,0))</f>
        <v>7175750</v>
      </c>
      <c r="I262" s="46">
        <f>INDEX('Index Volume'!I:I,MATCH(Index_New!$A262,'Index Volume'!$A:$A,0))</f>
        <v>0</v>
      </c>
      <c r="J262" s="46">
        <f>INDEX('Index Volume'!J:J,MATCH(Index_New!$A262,'Index Volume'!$A:$A,0))</f>
        <v>0</v>
      </c>
      <c r="K262" s="46">
        <f>INDEX('Index Volume'!K:K,MATCH(Index_New!$A262,'Index Volume'!$A:$A,0))</f>
        <v>519023</v>
      </c>
      <c r="L262" s="46">
        <f>INDEX('Index Volume'!L:L,MATCH(Index_New!$A262,'Index Volume'!$A:$A,0))</f>
        <v>204787</v>
      </c>
      <c r="M262" s="46">
        <f t="shared" si="71"/>
        <v>104290990</v>
      </c>
      <c r="N262" s="1">
        <f t="shared" si="72"/>
        <v>104290990</v>
      </c>
      <c r="O262" t="b">
        <f t="shared" si="73"/>
        <v>1</v>
      </c>
      <c r="Q262" s="7">
        <f t="shared" si="74"/>
        <v>0.68442923035281067</v>
      </c>
      <c r="R262" s="7">
        <f t="shared" si="75"/>
        <v>1.0550048715822791E-2</v>
      </c>
      <c r="S262" s="7">
        <f t="shared" si="76"/>
        <v>1.5148142297906269E-2</v>
      </c>
      <c r="T262" s="7">
        <f t="shared" si="77"/>
        <v>0</v>
      </c>
      <c r="U262" s="7">
        <f t="shared" si="78"/>
        <v>9.9935053090062648E-2</v>
      </c>
      <c r="V262" s="7">
        <f t="shared" si="79"/>
        <v>0</v>
      </c>
      <c r="W262" s="7">
        <f t="shared" si="80"/>
        <v>0.18100881673231373</v>
      </c>
      <c r="X262" s="7">
        <f t="shared" si="81"/>
        <v>0</v>
      </c>
      <c r="Y262" s="7">
        <f t="shared" si="82"/>
        <v>0</v>
      </c>
      <c r="Z262" s="7">
        <f t="shared" si="83"/>
        <v>8.6745326305586803E-3</v>
      </c>
      <c r="AA262" s="7">
        <f t="shared" si="84"/>
        <v>2.5417618052517359E-4</v>
      </c>
      <c r="AC262" s="7">
        <f>IF(DAY($A262)=1,VLOOKUP($A262-1,$A$2:$L$1124,$Q$1,FALSE)/VLOOKUP($A262-1,$A$2:$N$1124,14,FALSE),AC261)</f>
        <v>0.68442923035281067</v>
      </c>
      <c r="AD262" s="7">
        <f>IF(DAY($A262)=1,VLOOKUP($A262-1,$A$2:$L$1124,$R$1,FALSE)/VLOOKUP($A262-1,$A$2:$N$1124,14,FALSE),AD261)</f>
        <v>1.0550048715822791E-2</v>
      </c>
      <c r="AE262" s="7">
        <f>IF(DAY($A262)=1,VLOOKUP($A262-1,$A$2:$L$1124,$S$1,FALSE)/VLOOKUP($A262-1,$A$2:$N$1124,14,FALSE),AE261)</f>
        <v>1.5148142297906269E-2</v>
      </c>
      <c r="AF262" s="7">
        <f>IF(DAY($A262)=1,VLOOKUP($A262-1,$A$2:$L$1124,$T$1,FALSE)/VLOOKUP($A262-1,$A$2:$N$1124,14,FALSE),AF261)</f>
        <v>0</v>
      </c>
      <c r="AG262" s="7">
        <f>IF(DAY($A262)=1,VLOOKUP($A262-1,$A$2:$L$1124,$U$1,FALSE)/VLOOKUP($A262-1,$A$2:$N$1124,14,FALSE),AG261)</f>
        <v>9.9935053090062648E-2</v>
      </c>
      <c r="AH262" s="7">
        <f>IF(DAY($A262)=1,VLOOKUP($A262-1,$A$2:$L$1124,$V$1,FALSE)/VLOOKUP($A262-1,$A$2:$N$1124,14,FALSE),AH261)</f>
        <v>0</v>
      </c>
      <c r="AI262" s="7">
        <f>IF(DAY($A262)=1,VLOOKUP($A262-1,$A$2:$L$1124,$W$1,FALSE)/VLOOKUP($A262-1,$A$2:$N$1124,14,FALSE),AI261)</f>
        <v>0.18100881673231373</v>
      </c>
      <c r="AJ262" s="7">
        <f>IF(DAY($A262)=1,VLOOKUP($A262-1,$A$2:$L$1124,$X$1,FALSE)/VLOOKUP($A262-1,$A$2:$N$1124,14,FALSE),AJ261)</f>
        <v>0</v>
      </c>
      <c r="AK262" s="7">
        <f>IF(DAY($A262)=1,VLOOKUP($A262-1,$A$2:$L$1124,$Y$1,FALSE)/VLOOKUP($A262-1,$A$2:$N$1124,14,FALSE),AK261)</f>
        <v>0</v>
      </c>
      <c r="AL262" s="7">
        <f>IF(DAY($A262)=1,VLOOKUP($A262-1,$A$2:$L$1124,$Z$1,FALSE)/VLOOKUP($A262-1,$A$2:$N$1124,14,FALSE),AL261)</f>
        <v>8.6745326305586803E-3</v>
      </c>
      <c r="AM262" s="7">
        <f>IF(DAY($A262)=1,VLOOKUP($A262-1,$A$2:$L$1124,$AA$1,FALSE)/VLOOKUP($A262-1,$A$2:$N$1124,14,FALSE),AM261)</f>
        <v>2.5417618052517359E-4</v>
      </c>
      <c r="AO262" s="12">
        <f>VLOOKUP($A262,BTC!$A$1:$G$1853,5,FALSE)</f>
        <v>606.97</v>
      </c>
      <c r="AP262" s="12">
        <f>VLOOKUP($A262,XRP!$A$1:$G$1853,5,FALSE)</f>
        <v>7.4460000000000004E-3</v>
      </c>
      <c r="AQ262" s="12">
        <f>VLOOKUP($A262,LTC!$A$1:$G$1853,5,FALSE)</f>
        <v>3.81</v>
      </c>
      <c r="AR262" s="12">
        <f>VLOOKUP($A262,ETC!$A$1:$G$1853,5,FALSE)</f>
        <v>1.32</v>
      </c>
      <c r="AS262" s="12">
        <f>VLOOKUP($A262,ETH!$A$1:$G$1853,5,FALSE)</f>
        <v>12.56</v>
      </c>
      <c r="AT262" s="12">
        <f>VLOOKUP($A262,BCH!$A$1:$G$1853,5,FALSE)</f>
        <v>0</v>
      </c>
      <c r="AU262" s="12">
        <f>VLOOKUP($A262,XMR!$A$1:$G$1853,5,FALSE)</f>
        <v>8.91</v>
      </c>
      <c r="AV262" s="12">
        <f>VLOOKUP($A262,ZEC!$A$1:$G$1853,5,FALSE)</f>
        <v>0</v>
      </c>
      <c r="AW262" s="12">
        <f>VLOOKUP($A262,EOS!$A$1:$G$1853,5,FALSE)</f>
        <v>0</v>
      </c>
      <c r="AX262" s="12">
        <f>VLOOKUP($A262,DASH!$A$1:$G$1853,5,FALSE)</f>
        <v>11.72</v>
      </c>
      <c r="AY262" s="12">
        <f>VLOOKUP($A262,XLM!$A$1:$G$1853,5,FALSE)</f>
        <v>2.0820000000000001E-3</v>
      </c>
      <c r="BA262" s="24">
        <v>1</v>
      </c>
      <c r="BB262" s="24">
        <v>1</v>
      </c>
      <c r="BC262" s="24">
        <v>1</v>
      </c>
      <c r="BD262" s="24">
        <v>0</v>
      </c>
      <c r="BE262" s="24">
        <v>1</v>
      </c>
      <c r="BF262" s="24">
        <v>0</v>
      </c>
      <c r="BG262" s="24">
        <v>1</v>
      </c>
      <c r="BH262" s="24">
        <v>0</v>
      </c>
      <c r="BI262" s="24">
        <v>0</v>
      </c>
      <c r="BJ262" s="24">
        <v>1</v>
      </c>
      <c r="BK262" s="24">
        <v>1</v>
      </c>
      <c r="BM262" s="19">
        <f>IF(SUM(BA261:BK261)=SUM(BA262:BK262),BM261,BM261*SUMPRODUCT(BA262:BK262,AO262:AY262,Q262:AA262)/SUMPRODUCT(BA261:BK261,AO262:AY262,AC262:AM262))</f>
        <v>0.92135790630093795</v>
      </c>
      <c r="BN262" s="26">
        <f>SUMPRODUCT(AO262:AY262,BA262:BK262,Q262:AA262)/BM262</f>
        <v>454.17251964613479</v>
      </c>
      <c r="BO262">
        <f t="shared" si="85"/>
        <v>606.97</v>
      </c>
    </row>
    <row r="263" spans="1:67" x14ac:dyDescent="0.75">
      <c r="A263" s="3">
        <v>42630</v>
      </c>
      <c r="B263" s="46">
        <f>INDEX('Index Volume'!B:B,MATCH(Index_New!$A263,'Index Volume'!$A:$A,0))</f>
        <v>37140300</v>
      </c>
      <c r="C263" s="46">
        <f>INDEX('Index Volume'!C:C,MATCH(Index_New!$A263,'Index Volume'!$A:$A,0))</f>
        <v>1646260</v>
      </c>
      <c r="D263" s="46">
        <f>INDEX('Index Volume'!D:D,MATCH(Index_New!$A263,'Index Volume'!$A:$A,0))</f>
        <v>1568340</v>
      </c>
      <c r="E263" s="46">
        <f>INDEX('Index Volume'!E:E,MATCH(Index_New!$A263,'Index Volume'!$A:$A,0))</f>
        <v>0</v>
      </c>
      <c r="F263" s="46">
        <f>INDEX('Index Volume'!F:F,MATCH(Index_New!$A263,'Index Volume'!$A:$A,0))</f>
        <v>7446610</v>
      </c>
      <c r="G263" s="46">
        <f>INDEX('Index Volume'!G:G,MATCH(Index_New!$A263,'Index Volume'!$A:$A,0))</f>
        <v>0</v>
      </c>
      <c r="H263" s="46">
        <f>INDEX('Index Volume'!H:H,MATCH(Index_New!$A263,'Index Volume'!$A:$A,0))</f>
        <v>4720550</v>
      </c>
      <c r="I263" s="46">
        <f>INDEX('Index Volume'!I:I,MATCH(Index_New!$A263,'Index Volume'!$A:$A,0))</f>
        <v>0</v>
      </c>
      <c r="J263" s="46">
        <f>INDEX('Index Volume'!J:J,MATCH(Index_New!$A263,'Index Volume'!$A:$A,0))</f>
        <v>0</v>
      </c>
      <c r="K263" s="46">
        <f>INDEX('Index Volume'!K:K,MATCH(Index_New!$A263,'Index Volume'!$A:$A,0))</f>
        <v>385226</v>
      </c>
      <c r="L263" s="46">
        <f>INDEX('Index Volume'!L:L,MATCH(Index_New!$A263,'Index Volume'!$A:$A,0))</f>
        <v>39093</v>
      </c>
      <c r="M263" s="46">
        <f t="shared" si="71"/>
        <v>52946379</v>
      </c>
      <c r="N263" s="1">
        <f t="shared" si="72"/>
        <v>52946379</v>
      </c>
      <c r="O263" t="b">
        <f t="shared" si="73"/>
        <v>1</v>
      </c>
      <c r="Q263" s="7">
        <f t="shared" si="74"/>
        <v>0.68442923035281067</v>
      </c>
      <c r="R263" s="7">
        <f t="shared" si="75"/>
        <v>1.0550048715822791E-2</v>
      </c>
      <c r="S263" s="7">
        <f t="shared" si="76"/>
        <v>1.5148142297906269E-2</v>
      </c>
      <c r="T263" s="7">
        <f t="shared" si="77"/>
        <v>0</v>
      </c>
      <c r="U263" s="7">
        <f t="shared" si="78"/>
        <v>9.9935053090062648E-2</v>
      </c>
      <c r="V263" s="7">
        <f t="shared" si="79"/>
        <v>0</v>
      </c>
      <c r="W263" s="7">
        <f t="shared" si="80"/>
        <v>0.18100881673231373</v>
      </c>
      <c r="X263" s="7">
        <f t="shared" si="81"/>
        <v>0</v>
      </c>
      <c r="Y263" s="7">
        <f t="shared" si="82"/>
        <v>0</v>
      </c>
      <c r="Z263" s="7">
        <f t="shared" si="83"/>
        <v>8.6745326305586803E-3</v>
      </c>
      <c r="AA263" s="7">
        <f t="shared" si="84"/>
        <v>2.5417618052517359E-4</v>
      </c>
      <c r="AC263" s="7">
        <f>IF(DAY($A263)=1,VLOOKUP($A263-1,$A$2:$L$1124,$Q$1,FALSE)/VLOOKUP($A263-1,$A$2:$N$1124,14,FALSE),AC262)</f>
        <v>0.68442923035281067</v>
      </c>
      <c r="AD263" s="7">
        <f>IF(DAY($A263)=1,VLOOKUP($A263-1,$A$2:$L$1124,$R$1,FALSE)/VLOOKUP($A263-1,$A$2:$N$1124,14,FALSE),AD262)</f>
        <v>1.0550048715822791E-2</v>
      </c>
      <c r="AE263" s="7">
        <f>IF(DAY($A263)=1,VLOOKUP($A263-1,$A$2:$L$1124,$S$1,FALSE)/VLOOKUP($A263-1,$A$2:$N$1124,14,FALSE),AE262)</f>
        <v>1.5148142297906269E-2</v>
      </c>
      <c r="AF263" s="7">
        <f>IF(DAY($A263)=1,VLOOKUP($A263-1,$A$2:$L$1124,$T$1,FALSE)/VLOOKUP($A263-1,$A$2:$N$1124,14,FALSE),AF262)</f>
        <v>0</v>
      </c>
      <c r="AG263" s="7">
        <f>IF(DAY($A263)=1,VLOOKUP($A263-1,$A$2:$L$1124,$U$1,FALSE)/VLOOKUP($A263-1,$A$2:$N$1124,14,FALSE),AG262)</f>
        <v>9.9935053090062648E-2</v>
      </c>
      <c r="AH263" s="7">
        <f>IF(DAY($A263)=1,VLOOKUP($A263-1,$A$2:$L$1124,$V$1,FALSE)/VLOOKUP($A263-1,$A$2:$N$1124,14,FALSE),AH262)</f>
        <v>0</v>
      </c>
      <c r="AI263" s="7">
        <f>IF(DAY($A263)=1,VLOOKUP($A263-1,$A$2:$L$1124,$W$1,FALSE)/VLOOKUP($A263-1,$A$2:$N$1124,14,FALSE),AI262)</f>
        <v>0.18100881673231373</v>
      </c>
      <c r="AJ263" s="7">
        <f>IF(DAY($A263)=1,VLOOKUP($A263-1,$A$2:$L$1124,$X$1,FALSE)/VLOOKUP($A263-1,$A$2:$N$1124,14,FALSE),AJ262)</f>
        <v>0</v>
      </c>
      <c r="AK263" s="7">
        <f>IF(DAY($A263)=1,VLOOKUP($A263-1,$A$2:$L$1124,$Y$1,FALSE)/VLOOKUP($A263-1,$A$2:$N$1124,14,FALSE),AK262)</f>
        <v>0</v>
      </c>
      <c r="AL263" s="7">
        <f>IF(DAY($A263)=1,VLOOKUP($A263-1,$A$2:$L$1124,$Z$1,FALSE)/VLOOKUP($A263-1,$A$2:$N$1124,14,FALSE),AL262)</f>
        <v>8.6745326305586803E-3</v>
      </c>
      <c r="AM263" s="7">
        <f>IF(DAY($A263)=1,VLOOKUP($A263-1,$A$2:$L$1124,$AA$1,FALSE)/VLOOKUP($A263-1,$A$2:$N$1124,14,FALSE),AM262)</f>
        <v>2.5417618052517359E-4</v>
      </c>
      <c r="AO263" s="12">
        <f>VLOOKUP($A263,BTC!$A$1:$G$1853,5,FALSE)</f>
        <v>605.98</v>
      </c>
      <c r="AP263" s="12">
        <f>VLOOKUP($A263,XRP!$A$1:$G$1853,5,FALSE)</f>
        <v>7.0179999999999999E-3</v>
      </c>
      <c r="AQ263" s="12">
        <f>VLOOKUP($A263,LTC!$A$1:$G$1853,5,FALSE)</f>
        <v>3.81</v>
      </c>
      <c r="AR263" s="12">
        <f>VLOOKUP($A263,ETC!$A$1:$G$1853,5,FALSE)</f>
        <v>1.32</v>
      </c>
      <c r="AS263" s="12">
        <f>VLOOKUP($A263,ETH!$A$1:$G$1853,5,FALSE)</f>
        <v>12.7</v>
      </c>
      <c r="AT263" s="12">
        <f>VLOOKUP($A263,BCH!$A$1:$G$1853,5,FALSE)</f>
        <v>0</v>
      </c>
      <c r="AU263" s="12">
        <f>VLOOKUP($A263,XMR!$A$1:$G$1853,5,FALSE)</f>
        <v>9.68</v>
      </c>
      <c r="AV263" s="12">
        <f>VLOOKUP($A263,ZEC!$A$1:$G$1853,5,FALSE)</f>
        <v>0</v>
      </c>
      <c r="AW263" s="12">
        <f>VLOOKUP($A263,EOS!$A$1:$G$1853,5,FALSE)</f>
        <v>0</v>
      </c>
      <c r="AX263" s="12">
        <f>VLOOKUP($A263,DASH!$A$1:$G$1853,5,FALSE)</f>
        <v>11.78</v>
      </c>
      <c r="AY263" s="12">
        <f>VLOOKUP($A263,XLM!$A$1:$G$1853,5,FALSE)</f>
        <v>2.1619999999999999E-3</v>
      </c>
      <c r="BA263" s="24">
        <v>1</v>
      </c>
      <c r="BB263" s="24">
        <v>1</v>
      </c>
      <c r="BC263" s="24">
        <v>1</v>
      </c>
      <c r="BD263" s="24">
        <v>0</v>
      </c>
      <c r="BE263" s="24">
        <v>1</v>
      </c>
      <c r="BF263" s="24">
        <v>0</v>
      </c>
      <c r="BG263" s="24">
        <v>1</v>
      </c>
      <c r="BH263" s="24">
        <v>0</v>
      </c>
      <c r="BI263" s="24">
        <v>0</v>
      </c>
      <c r="BJ263" s="24">
        <v>1</v>
      </c>
      <c r="BK263" s="24">
        <v>1</v>
      </c>
      <c r="BM263" s="19">
        <f>IF(SUM(BA262:BK262)=SUM(BA263:BK263),BM262,BM262*SUMPRODUCT(BA263:BK263,AO263:AY263,Q263:AA263)/SUMPRODUCT(BA262:BK262,AO263:AY263,AC263:AM263))</f>
        <v>0.92135790630093795</v>
      </c>
      <c r="BN263" s="26">
        <f>SUMPRODUCT(AO263:AY263,BA263:BK263,Q263:AA263)/BM263</f>
        <v>453.60411809307902</v>
      </c>
      <c r="BO263">
        <f t="shared" si="85"/>
        <v>605.98</v>
      </c>
    </row>
    <row r="264" spans="1:67" x14ac:dyDescent="0.75">
      <c r="A264" s="4">
        <v>42631</v>
      </c>
      <c r="B264" s="46">
        <f>INDEX('Index Volume'!B:B,MATCH(Index_New!$A264,'Index Volume'!$A:$A,0))</f>
        <v>48679400</v>
      </c>
      <c r="C264" s="46">
        <f>INDEX('Index Volume'!C:C,MATCH(Index_New!$A264,'Index Volume'!$A:$A,0))</f>
        <v>2231350</v>
      </c>
      <c r="D264" s="46">
        <f>INDEX('Index Volume'!D:D,MATCH(Index_New!$A264,'Index Volume'!$A:$A,0))</f>
        <v>1727830</v>
      </c>
      <c r="E264" s="46">
        <f>INDEX('Index Volume'!E:E,MATCH(Index_New!$A264,'Index Volume'!$A:$A,0))</f>
        <v>0</v>
      </c>
      <c r="F264" s="46">
        <f>INDEX('Index Volume'!F:F,MATCH(Index_New!$A264,'Index Volume'!$A:$A,0))</f>
        <v>22433300</v>
      </c>
      <c r="G264" s="46">
        <f>INDEX('Index Volume'!G:G,MATCH(Index_New!$A264,'Index Volume'!$A:$A,0))</f>
        <v>0</v>
      </c>
      <c r="H264" s="46">
        <f>INDEX('Index Volume'!H:H,MATCH(Index_New!$A264,'Index Volume'!$A:$A,0))</f>
        <v>2709710</v>
      </c>
      <c r="I264" s="46">
        <f>INDEX('Index Volume'!I:I,MATCH(Index_New!$A264,'Index Volume'!$A:$A,0))</f>
        <v>0</v>
      </c>
      <c r="J264" s="46">
        <f>INDEX('Index Volume'!J:J,MATCH(Index_New!$A264,'Index Volume'!$A:$A,0))</f>
        <v>0</v>
      </c>
      <c r="K264" s="46">
        <f>INDEX('Index Volume'!K:K,MATCH(Index_New!$A264,'Index Volume'!$A:$A,0))</f>
        <v>378121</v>
      </c>
      <c r="L264" s="46">
        <f>INDEX('Index Volume'!L:L,MATCH(Index_New!$A264,'Index Volume'!$A:$A,0))</f>
        <v>57508</v>
      </c>
      <c r="M264" s="46">
        <f t="shared" si="71"/>
        <v>78217219</v>
      </c>
      <c r="N264" s="1">
        <f t="shared" si="72"/>
        <v>78217219</v>
      </c>
      <c r="O264" t="b">
        <f t="shared" si="73"/>
        <v>1</v>
      </c>
      <c r="Q264" s="7">
        <f t="shared" si="74"/>
        <v>0.68442923035281067</v>
      </c>
      <c r="R264" s="7">
        <f t="shared" si="75"/>
        <v>1.0550048715822791E-2</v>
      </c>
      <c r="S264" s="7">
        <f t="shared" si="76"/>
        <v>1.5148142297906269E-2</v>
      </c>
      <c r="T264" s="7">
        <f t="shared" si="77"/>
        <v>0</v>
      </c>
      <c r="U264" s="7">
        <f t="shared" si="78"/>
        <v>9.9935053090062648E-2</v>
      </c>
      <c r="V264" s="7">
        <f t="shared" si="79"/>
        <v>0</v>
      </c>
      <c r="W264" s="7">
        <f t="shared" si="80"/>
        <v>0.18100881673231373</v>
      </c>
      <c r="X264" s="7">
        <f t="shared" si="81"/>
        <v>0</v>
      </c>
      <c r="Y264" s="7">
        <f t="shared" si="82"/>
        <v>0</v>
      </c>
      <c r="Z264" s="7">
        <f t="shared" si="83"/>
        <v>8.6745326305586803E-3</v>
      </c>
      <c r="AA264" s="7">
        <f t="shared" si="84"/>
        <v>2.5417618052517359E-4</v>
      </c>
      <c r="AC264" s="7">
        <f>IF(DAY($A264)=1,VLOOKUP($A264-1,$A$2:$L$1124,$Q$1,FALSE)/VLOOKUP($A264-1,$A$2:$N$1124,14,FALSE),AC263)</f>
        <v>0.68442923035281067</v>
      </c>
      <c r="AD264" s="7">
        <f>IF(DAY($A264)=1,VLOOKUP($A264-1,$A$2:$L$1124,$R$1,FALSE)/VLOOKUP($A264-1,$A$2:$N$1124,14,FALSE),AD263)</f>
        <v>1.0550048715822791E-2</v>
      </c>
      <c r="AE264" s="7">
        <f>IF(DAY($A264)=1,VLOOKUP($A264-1,$A$2:$L$1124,$S$1,FALSE)/VLOOKUP($A264-1,$A$2:$N$1124,14,FALSE),AE263)</f>
        <v>1.5148142297906269E-2</v>
      </c>
      <c r="AF264" s="7">
        <f>IF(DAY($A264)=1,VLOOKUP($A264-1,$A$2:$L$1124,$T$1,FALSE)/VLOOKUP($A264-1,$A$2:$N$1124,14,FALSE),AF263)</f>
        <v>0</v>
      </c>
      <c r="AG264" s="7">
        <f>IF(DAY($A264)=1,VLOOKUP($A264-1,$A$2:$L$1124,$U$1,FALSE)/VLOOKUP($A264-1,$A$2:$N$1124,14,FALSE),AG263)</f>
        <v>9.9935053090062648E-2</v>
      </c>
      <c r="AH264" s="7">
        <f>IF(DAY($A264)=1,VLOOKUP($A264-1,$A$2:$L$1124,$V$1,FALSE)/VLOOKUP($A264-1,$A$2:$N$1124,14,FALSE),AH263)</f>
        <v>0</v>
      </c>
      <c r="AI264" s="7">
        <f>IF(DAY($A264)=1,VLOOKUP($A264-1,$A$2:$L$1124,$W$1,FALSE)/VLOOKUP($A264-1,$A$2:$N$1124,14,FALSE),AI263)</f>
        <v>0.18100881673231373</v>
      </c>
      <c r="AJ264" s="7">
        <f>IF(DAY($A264)=1,VLOOKUP($A264-1,$A$2:$L$1124,$X$1,FALSE)/VLOOKUP($A264-1,$A$2:$N$1124,14,FALSE),AJ263)</f>
        <v>0</v>
      </c>
      <c r="AK264" s="7">
        <f>IF(DAY($A264)=1,VLOOKUP($A264-1,$A$2:$L$1124,$Y$1,FALSE)/VLOOKUP($A264-1,$A$2:$N$1124,14,FALSE),AK263)</f>
        <v>0</v>
      </c>
      <c r="AL264" s="7">
        <f>IF(DAY($A264)=1,VLOOKUP($A264-1,$A$2:$L$1124,$Z$1,FALSE)/VLOOKUP($A264-1,$A$2:$N$1124,14,FALSE),AL263)</f>
        <v>8.6745326305586803E-3</v>
      </c>
      <c r="AM264" s="7">
        <f>IF(DAY($A264)=1,VLOOKUP($A264-1,$A$2:$L$1124,$AA$1,FALSE)/VLOOKUP($A264-1,$A$2:$N$1124,14,FALSE),AM263)</f>
        <v>2.5417618052517359E-4</v>
      </c>
      <c r="AO264" s="12">
        <f>VLOOKUP($A264,BTC!$A$1:$G$1853,5,FALSE)</f>
        <v>609.87</v>
      </c>
      <c r="AP264" s="12">
        <f>VLOOKUP($A264,XRP!$A$1:$G$1853,5,FALSE)</f>
        <v>6.8529999999999997E-3</v>
      </c>
      <c r="AQ264" s="12">
        <f>VLOOKUP($A264,LTC!$A$1:$G$1853,5,FALSE)</f>
        <v>4.04</v>
      </c>
      <c r="AR264" s="12">
        <f>VLOOKUP($A264,ETC!$A$1:$G$1853,5,FALSE)</f>
        <v>1.32</v>
      </c>
      <c r="AS264" s="12">
        <f>VLOOKUP($A264,ETH!$A$1:$G$1853,5,FALSE)</f>
        <v>12.43</v>
      </c>
      <c r="AT264" s="12">
        <f>VLOOKUP($A264,BCH!$A$1:$G$1853,5,FALSE)</f>
        <v>0</v>
      </c>
      <c r="AU264" s="12">
        <f>VLOOKUP($A264,XMR!$A$1:$G$1853,5,FALSE)</f>
        <v>9.4499999999999993</v>
      </c>
      <c r="AV264" s="12">
        <f>VLOOKUP($A264,ZEC!$A$1:$G$1853,5,FALSE)</f>
        <v>0</v>
      </c>
      <c r="AW264" s="12">
        <f>VLOOKUP($A264,EOS!$A$1:$G$1853,5,FALSE)</f>
        <v>0</v>
      </c>
      <c r="AX264" s="12">
        <f>VLOOKUP($A264,DASH!$A$1:$G$1853,5,FALSE)</f>
        <v>11.64</v>
      </c>
      <c r="AY264" s="12">
        <f>VLOOKUP($A264,XLM!$A$1:$G$1853,5,FALSE)</f>
        <v>2.0899999999999998E-3</v>
      </c>
      <c r="BA264" s="24">
        <v>1</v>
      </c>
      <c r="BB264" s="24">
        <v>1</v>
      </c>
      <c r="BC264" s="24">
        <v>1</v>
      </c>
      <c r="BD264" s="24">
        <v>0</v>
      </c>
      <c r="BE264" s="24">
        <v>1</v>
      </c>
      <c r="BF264" s="24">
        <v>0</v>
      </c>
      <c r="BG264" s="24">
        <v>1</v>
      </c>
      <c r="BH264" s="24">
        <v>0</v>
      </c>
      <c r="BI264" s="24">
        <v>0</v>
      </c>
      <c r="BJ264" s="24">
        <v>1</v>
      </c>
      <c r="BK264" s="24">
        <v>1</v>
      </c>
      <c r="BM264" s="19">
        <f>IF(SUM(BA263:BK263)=SUM(BA264:BK264),BM263,BM263*SUMPRODUCT(BA264:BK264,AO264:AY264,Q264:AA264)/SUMPRODUCT(BA263:BK263,AO264:AY264,AC264:AM264))</f>
        <v>0.92135790630093795</v>
      </c>
      <c r="BN264" s="26">
        <f>SUMPRODUCT(AO264:AY264,BA264:BK264,Q264:AA264)/BM264</f>
        <v>456.42178870211939</v>
      </c>
      <c r="BO264">
        <f t="shared" si="85"/>
        <v>609.87</v>
      </c>
    </row>
    <row r="265" spans="1:67" x14ac:dyDescent="0.75">
      <c r="A265" s="3">
        <v>42632</v>
      </c>
      <c r="B265" s="46">
        <f>INDEX('Index Volume'!B:B,MATCH(Index_New!$A265,'Index Volume'!$A:$A,0))</f>
        <v>54796400</v>
      </c>
      <c r="C265" s="46">
        <f>INDEX('Index Volume'!C:C,MATCH(Index_New!$A265,'Index Volume'!$A:$A,0))</f>
        <v>2930120</v>
      </c>
      <c r="D265" s="46">
        <f>INDEX('Index Volume'!D:D,MATCH(Index_New!$A265,'Index Volume'!$A:$A,0))</f>
        <v>1606420</v>
      </c>
      <c r="E265" s="46">
        <f>INDEX('Index Volume'!E:E,MATCH(Index_New!$A265,'Index Volume'!$A:$A,0))</f>
        <v>0</v>
      </c>
      <c r="F265" s="46">
        <f>INDEX('Index Volume'!F:F,MATCH(Index_New!$A265,'Index Volume'!$A:$A,0))</f>
        <v>13838800</v>
      </c>
      <c r="G265" s="46">
        <f>INDEX('Index Volume'!G:G,MATCH(Index_New!$A265,'Index Volume'!$A:$A,0))</f>
        <v>0</v>
      </c>
      <c r="H265" s="46">
        <f>INDEX('Index Volume'!H:H,MATCH(Index_New!$A265,'Index Volume'!$A:$A,0))</f>
        <v>8092940</v>
      </c>
      <c r="I265" s="46">
        <f>INDEX('Index Volume'!I:I,MATCH(Index_New!$A265,'Index Volume'!$A:$A,0))</f>
        <v>0</v>
      </c>
      <c r="J265" s="46">
        <f>INDEX('Index Volume'!J:J,MATCH(Index_New!$A265,'Index Volume'!$A:$A,0))</f>
        <v>0</v>
      </c>
      <c r="K265" s="46">
        <f>INDEX('Index Volume'!K:K,MATCH(Index_New!$A265,'Index Volume'!$A:$A,0))</f>
        <v>548366</v>
      </c>
      <c r="L265" s="46">
        <f>INDEX('Index Volume'!L:L,MATCH(Index_New!$A265,'Index Volume'!$A:$A,0))</f>
        <v>48729</v>
      </c>
      <c r="M265" s="46">
        <f t="shared" si="71"/>
        <v>81861775</v>
      </c>
      <c r="N265" s="1">
        <f t="shared" si="72"/>
        <v>81861775</v>
      </c>
      <c r="O265" t="b">
        <f t="shared" si="73"/>
        <v>1</v>
      </c>
      <c r="Q265" s="7">
        <f t="shared" si="74"/>
        <v>0.68442923035281067</v>
      </c>
      <c r="R265" s="7">
        <f t="shared" si="75"/>
        <v>1.0550048715822791E-2</v>
      </c>
      <c r="S265" s="7">
        <f t="shared" si="76"/>
        <v>1.5148142297906269E-2</v>
      </c>
      <c r="T265" s="7">
        <f t="shared" si="77"/>
        <v>0</v>
      </c>
      <c r="U265" s="7">
        <f t="shared" si="78"/>
        <v>9.9935053090062648E-2</v>
      </c>
      <c r="V265" s="7">
        <f t="shared" si="79"/>
        <v>0</v>
      </c>
      <c r="W265" s="7">
        <f t="shared" si="80"/>
        <v>0.18100881673231373</v>
      </c>
      <c r="X265" s="7">
        <f t="shared" si="81"/>
        <v>0</v>
      </c>
      <c r="Y265" s="7">
        <f t="shared" si="82"/>
        <v>0</v>
      </c>
      <c r="Z265" s="7">
        <f t="shared" si="83"/>
        <v>8.6745326305586803E-3</v>
      </c>
      <c r="AA265" s="7">
        <f t="shared" si="84"/>
        <v>2.5417618052517359E-4</v>
      </c>
      <c r="AC265" s="7">
        <f>IF(DAY($A265)=1,VLOOKUP($A265-1,$A$2:$L$1124,$Q$1,FALSE)/VLOOKUP($A265-1,$A$2:$N$1124,14,FALSE),AC264)</f>
        <v>0.68442923035281067</v>
      </c>
      <c r="AD265" s="7">
        <f>IF(DAY($A265)=1,VLOOKUP($A265-1,$A$2:$L$1124,$R$1,FALSE)/VLOOKUP($A265-1,$A$2:$N$1124,14,FALSE),AD264)</f>
        <v>1.0550048715822791E-2</v>
      </c>
      <c r="AE265" s="7">
        <f>IF(DAY($A265)=1,VLOOKUP($A265-1,$A$2:$L$1124,$S$1,FALSE)/VLOOKUP($A265-1,$A$2:$N$1124,14,FALSE),AE264)</f>
        <v>1.5148142297906269E-2</v>
      </c>
      <c r="AF265" s="7">
        <f>IF(DAY($A265)=1,VLOOKUP($A265-1,$A$2:$L$1124,$T$1,FALSE)/VLOOKUP($A265-1,$A$2:$N$1124,14,FALSE),AF264)</f>
        <v>0</v>
      </c>
      <c r="AG265" s="7">
        <f>IF(DAY($A265)=1,VLOOKUP($A265-1,$A$2:$L$1124,$U$1,FALSE)/VLOOKUP($A265-1,$A$2:$N$1124,14,FALSE),AG264)</f>
        <v>9.9935053090062648E-2</v>
      </c>
      <c r="AH265" s="7">
        <f>IF(DAY($A265)=1,VLOOKUP($A265-1,$A$2:$L$1124,$V$1,FALSE)/VLOOKUP($A265-1,$A$2:$N$1124,14,FALSE),AH264)</f>
        <v>0</v>
      </c>
      <c r="AI265" s="7">
        <f>IF(DAY($A265)=1,VLOOKUP($A265-1,$A$2:$L$1124,$W$1,FALSE)/VLOOKUP($A265-1,$A$2:$N$1124,14,FALSE),AI264)</f>
        <v>0.18100881673231373</v>
      </c>
      <c r="AJ265" s="7">
        <f>IF(DAY($A265)=1,VLOOKUP($A265-1,$A$2:$L$1124,$X$1,FALSE)/VLOOKUP($A265-1,$A$2:$N$1124,14,FALSE),AJ264)</f>
        <v>0</v>
      </c>
      <c r="AK265" s="7">
        <f>IF(DAY($A265)=1,VLOOKUP($A265-1,$A$2:$L$1124,$Y$1,FALSE)/VLOOKUP($A265-1,$A$2:$N$1124,14,FALSE),AK264)</f>
        <v>0</v>
      </c>
      <c r="AL265" s="7">
        <f>IF(DAY($A265)=1,VLOOKUP($A265-1,$A$2:$L$1124,$Z$1,FALSE)/VLOOKUP($A265-1,$A$2:$N$1124,14,FALSE),AL264)</f>
        <v>8.6745326305586803E-3</v>
      </c>
      <c r="AM265" s="7">
        <f>IF(DAY($A265)=1,VLOOKUP($A265-1,$A$2:$L$1124,$AA$1,FALSE)/VLOOKUP($A265-1,$A$2:$N$1124,14,FALSE),AM264)</f>
        <v>2.5417618052517359E-4</v>
      </c>
      <c r="AO265" s="12">
        <f>VLOOKUP($A265,BTC!$A$1:$G$1853,5,FALSE)</f>
        <v>609.23</v>
      </c>
      <c r="AP265" s="12">
        <f>VLOOKUP($A265,XRP!$A$1:$G$1853,5,FALSE)</f>
        <v>6.8580000000000004E-3</v>
      </c>
      <c r="AQ265" s="12">
        <f>VLOOKUP($A265,LTC!$A$1:$G$1853,5,FALSE)</f>
        <v>3.83</v>
      </c>
      <c r="AR265" s="12">
        <f>VLOOKUP($A265,ETC!$A$1:$G$1853,5,FALSE)</f>
        <v>1.28</v>
      </c>
      <c r="AS265" s="12">
        <f>VLOOKUP($A265,ETH!$A$1:$G$1853,5,FALSE)</f>
        <v>13.19</v>
      </c>
      <c r="AT265" s="12">
        <f>VLOOKUP($A265,BCH!$A$1:$G$1853,5,FALSE)</f>
        <v>0</v>
      </c>
      <c r="AU265" s="12">
        <f>VLOOKUP($A265,XMR!$A$1:$G$1853,5,FALSE)</f>
        <v>10.56</v>
      </c>
      <c r="AV265" s="12">
        <f>VLOOKUP($A265,ZEC!$A$1:$G$1853,5,FALSE)</f>
        <v>0</v>
      </c>
      <c r="AW265" s="12">
        <f>VLOOKUP($A265,EOS!$A$1:$G$1853,5,FALSE)</f>
        <v>0</v>
      </c>
      <c r="AX265" s="12">
        <f>VLOOKUP($A265,DASH!$A$1:$G$1853,5,FALSE)</f>
        <v>11.54</v>
      </c>
      <c r="AY265" s="12">
        <f>VLOOKUP($A265,XLM!$A$1:$G$1853,5,FALSE)</f>
        <v>2.127E-3</v>
      </c>
      <c r="BA265" s="24">
        <v>1</v>
      </c>
      <c r="BB265" s="24">
        <v>1</v>
      </c>
      <c r="BC265" s="24">
        <v>1</v>
      </c>
      <c r="BD265" s="24">
        <v>0</v>
      </c>
      <c r="BE265" s="24">
        <v>1</v>
      </c>
      <c r="BF265" s="24">
        <v>0</v>
      </c>
      <c r="BG265" s="24">
        <v>1</v>
      </c>
      <c r="BH265" s="24">
        <v>0</v>
      </c>
      <c r="BI265" s="24">
        <v>0</v>
      </c>
      <c r="BJ265" s="24">
        <v>1</v>
      </c>
      <c r="BK265" s="24">
        <v>1</v>
      </c>
      <c r="BM265" s="19">
        <f>IF(SUM(BA264:BK264)=SUM(BA265:BK265),BM264,BM264*SUMPRODUCT(BA265:BK265,AO265:AY265,Q265:AA265)/SUMPRODUCT(BA264:BK264,AO265:AY265,AC265:AM265))</f>
        <v>0.92135790630093795</v>
      </c>
      <c r="BN265" s="26">
        <f>SUMPRODUCT(AO265:AY265,BA265:BK265,Q265:AA265)/BM265</f>
        <v>456.24247425724906</v>
      </c>
      <c r="BO265">
        <f t="shared" si="85"/>
        <v>609.23</v>
      </c>
    </row>
    <row r="266" spans="1:67" x14ac:dyDescent="0.75">
      <c r="A266" s="4">
        <v>42633</v>
      </c>
      <c r="B266" s="46">
        <f>INDEX('Index Volume'!B:B,MATCH(Index_New!$A266,'Index Volume'!$A:$A,0))</f>
        <v>72710896</v>
      </c>
      <c r="C266" s="46">
        <f>INDEX('Index Volume'!C:C,MATCH(Index_New!$A266,'Index Volume'!$A:$A,0))</f>
        <v>1365440</v>
      </c>
      <c r="D266" s="46">
        <f>INDEX('Index Volume'!D:D,MATCH(Index_New!$A266,'Index Volume'!$A:$A,0))</f>
        <v>2263260</v>
      </c>
      <c r="E266" s="46">
        <f>INDEX('Index Volume'!E:E,MATCH(Index_New!$A266,'Index Volume'!$A:$A,0))</f>
        <v>0</v>
      </c>
      <c r="F266" s="46">
        <f>INDEX('Index Volume'!F:F,MATCH(Index_New!$A266,'Index Volume'!$A:$A,0))</f>
        <v>31929100</v>
      </c>
      <c r="G266" s="46">
        <f>INDEX('Index Volume'!G:G,MATCH(Index_New!$A266,'Index Volume'!$A:$A,0))</f>
        <v>0</v>
      </c>
      <c r="H266" s="46">
        <f>INDEX('Index Volume'!H:H,MATCH(Index_New!$A266,'Index Volume'!$A:$A,0))</f>
        <v>11094000</v>
      </c>
      <c r="I266" s="46">
        <f>INDEX('Index Volume'!I:I,MATCH(Index_New!$A266,'Index Volume'!$A:$A,0))</f>
        <v>0</v>
      </c>
      <c r="J266" s="46">
        <f>INDEX('Index Volume'!J:J,MATCH(Index_New!$A266,'Index Volume'!$A:$A,0))</f>
        <v>0</v>
      </c>
      <c r="K266" s="46">
        <f>INDEX('Index Volume'!K:K,MATCH(Index_New!$A266,'Index Volume'!$A:$A,0))</f>
        <v>447288</v>
      </c>
      <c r="L266" s="46">
        <f>INDEX('Index Volume'!L:L,MATCH(Index_New!$A266,'Index Volume'!$A:$A,0))</f>
        <v>79813</v>
      </c>
      <c r="M266" s="46">
        <f t="shared" si="71"/>
        <v>119889797</v>
      </c>
      <c r="N266" s="1">
        <f t="shared" si="72"/>
        <v>119889797</v>
      </c>
      <c r="O266" t="b">
        <f t="shared" si="73"/>
        <v>1</v>
      </c>
      <c r="Q266" s="7">
        <f t="shared" si="74"/>
        <v>0.68442923035281067</v>
      </c>
      <c r="R266" s="7">
        <f t="shared" si="75"/>
        <v>1.0550048715822791E-2</v>
      </c>
      <c r="S266" s="7">
        <f t="shared" si="76"/>
        <v>1.5148142297906269E-2</v>
      </c>
      <c r="T266" s="7">
        <f t="shared" si="77"/>
        <v>0</v>
      </c>
      <c r="U266" s="7">
        <f t="shared" si="78"/>
        <v>9.9935053090062648E-2</v>
      </c>
      <c r="V266" s="7">
        <f t="shared" si="79"/>
        <v>0</v>
      </c>
      <c r="W266" s="7">
        <f t="shared" si="80"/>
        <v>0.18100881673231373</v>
      </c>
      <c r="X266" s="7">
        <f t="shared" si="81"/>
        <v>0</v>
      </c>
      <c r="Y266" s="7">
        <f t="shared" si="82"/>
        <v>0</v>
      </c>
      <c r="Z266" s="7">
        <f t="shared" si="83"/>
        <v>8.6745326305586803E-3</v>
      </c>
      <c r="AA266" s="7">
        <f t="shared" si="84"/>
        <v>2.5417618052517359E-4</v>
      </c>
      <c r="AC266" s="7">
        <f>IF(DAY($A266)=1,VLOOKUP($A266-1,$A$2:$L$1124,$Q$1,FALSE)/VLOOKUP($A266-1,$A$2:$N$1124,14,FALSE),AC265)</f>
        <v>0.68442923035281067</v>
      </c>
      <c r="AD266" s="7">
        <f>IF(DAY($A266)=1,VLOOKUP($A266-1,$A$2:$L$1124,$R$1,FALSE)/VLOOKUP($A266-1,$A$2:$N$1124,14,FALSE),AD265)</f>
        <v>1.0550048715822791E-2</v>
      </c>
      <c r="AE266" s="7">
        <f>IF(DAY($A266)=1,VLOOKUP($A266-1,$A$2:$L$1124,$S$1,FALSE)/VLOOKUP($A266-1,$A$2:$N$1124,14,FALSE),AE265)</f>
        <v>1.5148142297906269E-2</v>
      </c>
      <c r="AF266" s="7">
        <f>IF(DAY($A266)=1,VLOOKUP($A266-1,$A$2:$L$1124,$T$1,FALSE)/VLOOKUP($A266-1,$A$2:$N$1124,14,FALSE),AF265)</f>
        <v>0</v>
      </c>
      <c r="AG266" s="7">
        <f>IF(DAY($A266)=1,VLOOKUP($A266-1,$A$2:$L$1124,$U$1,FALSE)/VLOOKUP($A266-1,$A$2:$N$1124,14,FALSE),AG265)</f>
        <v>9.9935053090062648E-2</v>
      </c>
      <c r="AH266" s="7">
        <f>IF(DAY($A266)=1,VLOOKUP($A266-1,$A$2:$L$1124,$V$1,FALSE)/VLOOKUP($A266-1,$A$2:$N$1124,14,FALSE),AH265)</f>
        <v>0</v>
      </c>
      <c r="AI266" s="7">
        <f>IF(DAY($A266)=1,VLOOKUP($A266-1,$A$2:$L$1124,$W$1,FALSE)/VLOOKUP($A266-1,$A$2:$N$1124,14,FALSE),AI265)</f>
        <v>0.18100881673231373</v>
      </c>
      <c r="AJ266" s="7">
        <f>IF(DAY($A266)=1,VLOOKUP($A266-1,$A$2:$L$1124,$X$1,FALSE)/VLOOKUP($A266-1,$A$2:$N$1124,14,FALSE),AJ265)</f>
        <v>0</v>
      </c>
      <c r="AK266" s="7">
        <f>IF(DAY($A266)=1,VLOOKUP($A266-1,$A$2:$L$1124,$Y$1,FALSE)/VLOOKUP($A266-1,$A$2:$N$1124,14,FALSE),AK265)</f>
        <v>0</v>
      </c>
      <c r="AL266" s="7">
        <f>IF(DAY($A266)=1,VLOOKUP($A266-1,$A$2:$L$1124,$Z$1,FALSE)/VLOOKUP($A266-1,$A$2:$N$1124,14,FALSE),AL265)</f>
        <v>8.6745326305586803E-3</v>
      </c>
      <c r="AM266" s="7">
        <f>IF(DAY($A266)=1,VLOOKUP($A266-1,$A$2:$L$1124,$AA$1,FALSE)/VLOOKUP($A266-1,$A$2:$N$1124,14,FALSE),AM265)</f>
        <v>2.5417618052517359E-4</v>
      </c>
      <c r="AO266" s="12">
        <f>VLOOKUP($A266,BTC!$A$1:$G$1853,5,FALSE)</f>
        <v>608.30999999999995</v>
      </c>
      <c r="AP266" s="12">
        <f>VLOOKUP($A266,XRP!$A$1:$G$1853,5,FALSE)</f>
        <v>6.7850000000000002E-3</v>
      </c>
      <c r="AQ266" s="12">
        <f>VLOOKUP($A266,LTC!$A$1:$G$1853,5,FALSE)</f>
        <v>3.84</v>
      </c>
      <c r="AR266" s="12">
        <f>VLOOKUP($A266,ETC!$A$1:$G$1853,5,FALSE)</f>
        <v>1.25</v>
      </c>
      <c r="AS266" s="12">
        <f>VLOOKUP($A266,ETH!$A$1:$G$1853,5,FALSE)</f>
        <v>14.43</v>
      </c>
      <c r="AT266" s="12">
        <f>VLOOKUP($A266,BCH!$A$1:$G$1853,5,FALSE)</f>
        <v>0</v>
      </c>
      <c r="AU266" s="12">
        <f>VLOOKUP($A266,XMR!$A$1:$G$1853,5,FALSE)</f>
        <v>11.15</v>
      </c>
      <c r="AV266" s="12">
        <f>VLOOKUP($A266,ZEC!$A$1:$G$1853,5,FALSE)</f>
        <v>0</v>
      </c>
      <c r="AW266" s="12">
        <f>VLOOKUP($A266,EOS!$A$1:$G$1853,5,FALSE)</f>
        <v>0</v>
      </c>
      <c r="AX266" s="12">
        <f>VLOOKUP($A266,DASH!$A$1:$G$1853,5,FALSE)</f>
        <v>11.41</v>
      </c>
      <c r="AY266" s="12">
        <f>VLOOKUP($A266,XLM!$A$1:$G$1853,5,FALSE)</f>
        <v>2.052E-3</v>
      </c>
      <c r="BA266" s="24">
        <v>1</v>
      </c>
      <c r="BB266" s="24">
        <v>1</v>
      </c>
      <c r="BC266" s="24">
        <v>1</v>
      </c>
      <c r="BD266" s="24">
        <v>0</v>
      </c>
      <c r="BE266" s="24">
        <v>1</v>
      </c>
      <c r="BF266" s="24">
        <v>0</v>
      </c>
      <c r="BG266" s="24">
        <v>1</v>
      </c>
      <c r="BH266" s="24">
        <v>0</v>
      </c>
      <c r="BI266" s="24">
        <v>0</v>
      </c>
      <c r="BJ266" s="24">
        <v>1</v>
      </c>
      <c r="BK266" s="24">
        <v>1</v>
      </c>
      <c r="BM266" s="19">
        <f>IF(SUM(BA265:BK265)=SUM(BA266:BK266),BM265,BM265*SUMPRODUCT(BA266:BK266,AO266:AY266,Q266:AA266)/SUMPRODUCT(BA265:BK265,AO266:AY266,AC266:AM266))</f>
        <v>0.92135790630093795</v>
      </c>
      <c r="BN266" s="26">
        <f>SUMPRODUCT(AO266:AY266,BA266:BK266,Q266:AA266)/BM266</f>
        <v>455.80840057261287</v>
      </c>
      <c r="BO266">
        <f t="shared" si="85"/>
        <v>608.30999999999995</v>
      </c>
    </row>
    <row r="267" spans="1:67" x14ac:dyDescent="0.75">
      <c r="A267" s="3">
        <v>42634</v>
      </c>
      <c r="B267" s="46">
        <f>INDEX('Index Volume'!B:B,MATCH(Index_New!$A267,'Index Volume'!$A:$A,0))</f>
        <v>82776200</v>
      </c>
      <c r="C267" s="46">
        <f>INDEX('Index Volume'!C:C,MATCH(Index_New!$A267,'Index Volume'!$A:$A,0))</f>
        <v>1719470</v>
      </c>
      <c r="D267" s="46">
        <f>INDEX('Index Volume'!D:D,MATCH(Index_New!$A267,'Index Volume'!$A:$A,0))</f>
        <v>3853090</v>
      </c>
      <c r="E267" s="46">
        <f>INDEX('Index Volume'!E:E,MATCH(Index_New!$A267,'Index Volume'!$A:$A,0))</f>
        <v>0</v>
      </c>
      <c r="F267" s="46">
        <f>INDEX('Index Volume'!F:F,MATCH(Index_New!$A267,'Index Volume'!$A:$A,0))</f>
        <v>28645000</v>
      </c>
      <c r="G267" s="46">
        <f>INDEX('Index Volume'!G:G,MATCH(Index_New!$A267,'Index Volume'!$A:$A,0))</f>
        <v>0</v>
      </c>
      <c r="H267" s="46">
        <f>INDEX('Index Volume'!H:H,MATCH(Index_New!$A267,'Index Volume'!$A:$A,0))</f>
        <v>6586410</v>
      </c>
      <c r="I267" s="46">
        <f>INDEX('Index Volume'!I:I,MATCH(Index_New!$A267,'Index Volume'!$A:$A,0))</f>
        <v>0</v>
      </c>
      <c r="J267" s="46">
        <f>INDEX('Index Volume'!J:J,MATCH(Index_New!$A267,'Index Volume'!$A:$A,0))</f>
        <v>0</v>
      </c>
      <c r="K267" s="46">
        <f>INDEX('Index Volume'!K:K,MATCH(Index_New!$A267,'Index Volume'!$A:$A,0))</f>
        <v>639852</v>
      </c>
      <c r="L267" s="46">
        <f>INDEX('Index Volume'!L:L,MATCH(Index_New!$A267,'Index Volume'!$A:$A,0))</f>
        <v>53003</v>
      </c>
      <c r="M267" s="46">
        <f t="shared" si="71"/>
        <v>124273025</v>
      </c>
      <c r="N267" s="1">
        <f t="shared" si="72"/>
        <v>124273025</v>
      </c>
      <c r="O267" t="b">
        <f t="shared" si="73"/>
        <v>1</v>
      </c>
      <c r="Q267" s="7">
        <f t="shared" si="74"/>
        <v>0.68442923035281067</v>
      </c>
      <c r="R267" s="7">
        <f t="shared" si="75"/>
        <v>1.0550048715822791E-2</v>
      </c>
      <c r="S267" s="7">
        <f t="shared" si="76"/>
        <v>1.5148142297906269E-2</v>
      </c>
      <c r="T267" s="7">
        <f t="shared" si="77"/>
        <v>0</v>
      </c>
      <c r="U267" s="7">
        <f t="shared" si="78"/>
        <v>9.9935053090062648E-2</v>
      </c>
      <c r="V267" s="7">
        <f t="shared" si="79"/>
        <v>0</v>
      </c>
      <c r="W267" s="7">
        <f t="shared" si="80"/>
        <v>0.18100881673231373</v>
      </c>
      <c r="X267" s="7">
        <f t="shared" si="81"/>
        <v>0</v>
      </c>
      <c r="Y267" s="7">
        <f t="shared" si="82"/>
        <v>0</v>
      </c>
      <c r="Z267" s="7">
        <f t="shared" si="83"/>
        <v>8.6745326305586803E-3</v>
      </c>
      <c r="AA267" s="7">
        <f t="shared" si="84"/>
        <v>2.5417618052517359E-4</v>
      </c>
      <c r="AC267" s="7">
        <f>IF(DAY($A267)=1,VLOOKUP($A267-1,$A$2:$L$1124,$Q$1,FALSE)/VLOOKUP($A267-1,$A$2:$N$1124,14,FALSE),AC266)</f>
        <v>0.68442923035281067</v>
      </c>
      <c r="AD267" s="7">
        <f>IF(DAY($A267)=1,VLOOKUP($A267-1,$A$2:$L$1124,$R$1,FALSE)/VLOOKUP($A267-1,$A$2:$N$1124,14,FALSE),AD266)</f>
        <v>1.0550048715822791E-2</v>
      </c>
      <c r="AE267" s="7">
        <f>IF(DAY($A267)=1,VLOOKUP($A267-1,$A$2:$L$1124,$S$1,FALSE)/VLOOKUP($A267-1,$A$2:$N$1124,14,FALSE),AE266)</f>
        <v>1.5148142297906269E-2</v>
      </c>
      <c r="AF267" s="7">
        <f>IF(DAY($A267)=1,VLOOKUP($A267-1,$A$2:$L$1124,$T$1,FALSE)/VLOOKUP($A267-1,$A$2:$N$1124,14,FALSE),AF266)</f>
        <v>0</v>
      </c>
      <c r="AG267" s="7">
        <f>IF(DAY($A267)=1,VLOOKUP($A267-1,$A$2:$L$1124,$U$1,FALSE)/VLOOKUP($A267-1,$A$2:$N$1124,14,FALSE),AG266)</f>
        <v>9.9935053090062648E-2</v>
      </c>
      <c r="AH267" s="7">
        <f>IF(DAY($A267)=1,VLOOKUP($A267-1,$A$2:$L$1124,$V$1,FALSE)/VLOOKUP($A267-1,$A$2:$N$1124,14,FALSE),AH266)</f>
        <v>0</v>
      </c>
      <c r="AI267" s="7">
        <f>IF(DAY($A267)=1,VLOOKUP($A267-1,$A$2:$L$1124,$W$1,FALSE)/VLOOKUP($A267-1,$A$2:$N$1124,14,FALSE),AI266)</f>
        <v>0.18100881673231373</v>
      </c>
      <c r="AJ267" s="7">
        <f>IF(DAY($A267)=1,VLOOKUP($A267-1,$A$2:$L$1124,$X$1,FALSE)/VLOOKUP($A267-1,$A$2:$N$1124,14,FALSE),AJ266)</f>
        <v>0</v>
      </c>
      <c r="AK267" s="7">
        <f>IF(DAY($A267)=1,VLOOKUP($A267-1,$A$2:$L$1124,$Y$1,FALSE)/VLOOKUP($A267-1,$A$2:$N$1124,14,FALSE),AK266)</f>
        <v>0</v>
      </c>
      <c r="AL267" s="7">
        <f>IF(DAY($A267)=1,VLOOKUP($A267-1,$A$2:$L$1124,$Z$1,FALSE)/VLOOKUP($A267-1,$A$2:$N$1124,14,FALSE),AL266)</f>
        <v>8.6745326305586803E-3</v>
      </c>
      <c r="AM267" s="7">
        <f>IF(DAY($A267)=1,VLOOKUP($A267-1,$A$2:$L$1124,$AA$1,FALSE)/VLOOKUP($A267-1,$A$2:$N$1124,14,FALSE),AM266)</f>
        <v>2.5417618052517359E-4</v>
      </c>
      <c r="AO267" s="12">
        <f>VLOOKUP($A267,BTC!$A$1:$G$1853,5,FALSE)</f>
        <v>597.15</v>
      </c>
      <c r="AP267" s="12">
        <f>VLOOKUP($A267,XRP!$A$1:$G$1853,5,FALSE)</f>
        <v>6.829E-3</v>
      </c>
      <c r="AQ267" s="12">
        <f>VLOOKUP($A267,LTC!$A$1:$G$1853,5,FALSE)</f>
        <v>3.84</v>
      </c>
      <c r="AR267" s="12">
        <f>VLOOKUP($A267,ETC!$A$1:$G$1853,5,FALSE)</f>
        <v>1.22</v>
      </c>
      <c r="AS267" s="12">
        <f>VLOOKUP($A267,ETH!$A$1:$G$1853,5,FALSE)</f>
        <v>13.77</v>
      </c>
      <c r="AT267" s="12">
        <f>VLOOKUP($A267,BCH!$A$1:$G$1853,5,FALSE)</f>
        <v>0</v>
      </c>
      <c r="AU267" s="12">
        <f>VLOOKUP($A267,XMR!$A$1:$G$1853,5,FALSE)</f>
        <v>9.92</v>
      </c>
      <c r="AV267" s="12">
        <f>VLOOKUP($A267,ZEC!$A$1:$G$1853,5,FALSE)</f>
        <v>0</v>
      </c>
      <c r="AW267" s="12">
        <f>VLOOKUP($A267,EOS!$A$1:$G$1853,5,FALSE)</f>
        <v>0</v>
      </c>
      <c r="AX267" s="12">
        <f>VLOOKUP($A267,DASH!$A$1:$G$1853,5,FALSE)</f>
        <v>11.53</v>
      </c>
      <c r="AY267" s="12">
        <f>VLOOKUP($A267,XLM!$A$1:$G$1853,5,FALSE)</f>
        <v>2.085E-3</v>
      </c>
      <c r="BA267" s="24">
        <v>1</v>
      </c>
      <c r="BB267" s="24">
        <v>1</v>
      </c>
      <c r="BC267" s="24">
        <v>1</v>
      </c>
      <c r="BD267" s="24">
        <v>0</v>
      </c>
      <c r="BE267" s="24">
        <v>1</v>
      </c>
      <c r="BF267" s="24">
        <v>0</v>
      </c>
      <c r="BG267" s="24">
        <v>1</v>
      </c>
      <c r="BH267" s="24">
        <v>0</v>
      </c>
      <c r="BI267" s="24">
        <v>0</v>
      </c>
      <c r="BJ267" s="24">
        <v>1</v>
      </c>
      <c r="BK267" s="24">
        <v>1</v>
      </c>
      <c r="BM267" s="19">
        <f>IF(SUM(BA266:BK266)=SUM(BA267:BK267),BM266,BM266*SUMPRODUCT(BA267:BK267,AO267:AY267,Q267:AA267)/SUMPRODUCT(BA266:BK266,AO267:AY267,AC267:AM267))</f>
        <v>0.92135790630093795</v>
      </c>
      <c r="BN267" s="26">
        <f>SUMPRODUCT(AO267:AY267,BA267:BK267,Q267:AA267)/BM267</f>
        <v>447.20611179900015</v>
      </c>
      <c r="BO267">
        <f t="shared" si="85"/>
        <v>597.15</v>
      </c>
    </row>
    <row r="268" spans="1:67" x14ac:dyDescent="0.75">
      <c r="A268" s="4">
        <v>42635</v>
      </c>
      <c r="B268" s="46">
        <f>INDEX('Index Volume'!B:B,MATCH(Index_New!$A268,'Index Volume'!$A:$A,0))</f>
        <v>67085300</v>
      </c>
      <c r="C268" s="46">
        <f>INDEX('Index Volume'!C:C,MATCH(Index_New!$A268,'Index Volume'!$A:$A,0))</f>
        <v>1491330</v>
      </c>
      <c r="D268" s="46">
        <f>INDEX('Index Volume'!D:D,MATCH(Index_New!$A268,'Index Volume'!$A:$A,0))</f>
        <v>1445220</v>
      </c>
      <c r="E268" s="46">
        <f>INDEX('Index Volume'!E:E,MATCH(Index_New!$A268,'Index Volume'!$A:$A,0))</f>
        <v>0</v>
      </c>
      <c r="F268" s="46">
        <f>INDEX('Index Volume'!F:F,MATCH(Index_New!$A268,'Index Volume'!$A:$A,0))</f>
        <v>27382800</v>
      </c>
      <c r="G268" s="46">
        <f>INDEX('Index Volume'!G:G,MATCH(Index_New!$A268,'Index Volume'!$A:$A,0))</f>
        <v>0</v>
      </c>
      <c r="H268" s="46">
        <f>INDEX('Index Volume'!H:H,MATCH(Index_New!$A268,'Index Volume'!$A:$A,0))</f>
        <v>3966670</v>
      </c>
      <c r="I268" s="46">
        <f>INDEX('Index Volume'!I:I,MATCH(Index_New!$A268,'Index Volume'!$A:$A,0))</f>
        <v>0</v>
      </c>
      <c r="J268" s="46">
        <f>INDEX('Index Volume'!J:J,MATCH(Index_New!$A268,'Index Volume'!$A:$A,0))</f>
        <v>0</v>
      </c>
      <c r="K268" s="46">
        <f>INDEX('Index Volume'!K:K,MATCH(Index_New!$A268,'Index Volume'!$A:$A,0))</f>
        <v>462190</v>
      </c>
      <c r="L268" s="46">
        <f>INDEX('Index Volume'!L:L,MATCH(Index_New!$A268,'Index Volume'!$A:$A,0))</f>
        <v>67088</v>
      </c>
      <c r="M268" s="46">
        <f t="shared" si="71"/>
        <v>101900598</v>
      </c>
      <c r="N268" s="1">
        <f t="shared" si="72"/>
        <v>101900598</v>
      </c>
      <c r="O268" t="b">
        <f t="shared" si="73"/>
        <v>1</v>
      </c>
      <c r="Q268" s="7">
        <f t="shared" si="74"/>
        <v>0.68442923035281067</v>
      </c>
      <c r="R268" s="7">
        <f t="shared" si="75"/>
        <v>1.0550048715822791E-2</v>
      </c>
      <c r="S268" s="7">
        <f t="shared" si="76"/>
        <v>1.5148142297906269E-2</v>
      </c>
      <c r="T268" s="7">
        <f t="shared" si="77"/>
        <v>0</v>
      </c>
      <c r="U268" s="7">
        <f t="shared" si="78"/>
        <v>9.9935053090062648E-2</v>
      </c>
      <c r="V268" s="7">
        <f t="shared" si="79"/>
        <v>0</v>
      </c>
      <c r="W268" s="7">
        <f t="shared" si="80"/>
        <v>0.18100881673231373</v>
      </c>
      <c r="X268" s="7">
        <f t="shared" si="81"/>
        <v>0</v>
      </c>
      <c r="Y268" s="7">
        <f t="shared" si="82"/>
        <v>0</v>
      </c>
      <c r="Z268" s="7">
        <f t="shared" si="83"/>
        <v>8.6745326305586803E-3</v>
      </c>
      <c r="AA268" s="7">
        <f t="shared" si="84"/>
        <v>2.5417618052517359E-4</v>
      </c>
      <c r="AC268" s="7">
        <f>IF(DAY($A268)=1,VLOOKUP($A268-1,$A$2:$L$1124,$Q$1,FALSE)/VLOOKUP($A268-1,$A$2:$N$1124,14,FALSE),AC267)</f>
        <v>0.68442923035281067</v>
      </c>
      <c r="AD268" s="7">
        <f>IF(DAY($A268)=1,VLOOKUP($A268-1,$A$2:$L$1124,$R$1,FALSE)/VLOOKUP($A268-1,$A$2:$N$1124,14,FALSE),AD267)</f>
        <v>1.0550048715822791E-2</v>
      </c>
      <c r="AE268" s="7">
        <f>IF(DAY($A268)=1,VLOOKUP($A268-1,$A$2:$L$1124,$S$1,FALSE)/VLOOKUP($A268-1,$A$2:$N$1124,14,FALSE),AE267)</f>
        <v>1.5148142297906269E-2</v>
      </c>
      <c r="AF268" s="7">
        <f>IF(DAY($A268)=1,VLOOKUP($A268-1,$A$2:$L$1124,$T$1,FALSE)/VLOOKUP($A268-1,$A$2:$N$1124,14,FALSE),AF267)</f>
        <v>0</v>
      </c>
      <c r="AG268" s="7">
        <f>IF(DAY($A268)=1,VLOOKUP($A268-1,$A$2:$L$1124,$U$1,FALSE)/VLOOKUP($A268-1,$A$2:$N$1124,14,FALSE),AG267)</f>
        <v>9.9935053090062648E-2</v>
      </c>
      <c r="AH268" s="7">
        <f>IF(DAY($A268)=1,VLOOKUP($A268-1,$A$2:$L$1124,$V$1,FALSE)/VLOOKUP($A268-1,$A$2:$N$1124,14,FALSE),AH267)</f>
        <v>0</v>
      </c>
      <c r="AI268" s="7">
        <f>IF(DAY($A268)=1,VLOOKUP($A268-1,$A$2:$L$1124,$W$1,FALSE)/VLOOKUP($A268-1,$A$2:$N$1124,14,FALSE),AI267)</f>
        <v>0.18100881673231373</v>
      </c>
      <c r="AJ268" s="7">
        <f>IF(DAY($A268)=1,VLOOKUP($A268-1,$A$2:$L$1124,$X$1,FALSE)/VLOOKUP($A268-1,$A$2:$N$1124,14,FALSE),AJ267)</f>
        <v>0</v>
      </c>
      <c r="AK268" s="7">
        <f>IF(DAY($A268)=1,VLOOKUP($A268-1,$A$2:$L$1124,$Y$1,FALSE)/VLOOKUP($A268-1,$A$2:$N$1124,14,FALSE),AK267)</f>
        <v>0</v>
      </c>
      <c r="AL268" s="7">
        <f>IF(DAY($A268)=1,VLOOKUP($A268-1,$A$2:$L$1124,$Z$1,FALSE)/VLOOKUP($A268-1,$A$2:$N$1124,14,FALSE),AL267)</f>
        <v>8.6745326305586803E-3</v>
      </c>
      <c r="AM268" s="7">
        <f>IF(DAY($A268)=1,VLOOKUP($A268-1,$A$2:$L$1124,$AA$1,FALSE)/VLOOKUP($A268-1,$A$2:$N$1124,14,FALSE),AM267)</f>
        <v>2.5417618052517359E-4</v>
      </c>
      <c r="AO268" s="12">
        <f>VLOOKUP($A268,BTC!$A$1:$G$1853,5,FALSE)</f>
        <v>596.29999999999995</v>
      </c>
      <c r="AP268" s="12">
        <f>VLOOKUP($A268,XRP!$A$1:$G$1853,5,FALSE)</f>
        <v>6.8430000000000001E-3</v>
      </c>
      <c r="AQ268" s="12">
        <f>VLOOKUP($A268,LTC!$A$1:$G$1853,5,FALSE)</f>
        <v>3.77</v>
      </c>
      <c r="AR268" s="12">
        <f>VLOOKUP($A268,ETC!$A$1:$G$1853,5,FALSE)</f>
        <v>1.25</v>
      </c>
      <c r="AS268" s="12">
        <f>VLOOKUP($A268,ETH!$A$1:$G$1853,5,FALSE)</f>
        <v>13.25</v>
      </c>
      <c r="AT268" s="12">
        <f>VLOOKUP($A268,BCH!$A$1:$G$1853,5,FALSE)</f>
        <v>0</v>
      </c>
      <c r="AU268" s="12">
        <f>VLOOKUP($A268,XMR!$A$1:$G$1853,5,FALSE)</f>
        <v>10.16</v>
      </c>
      <c r="AV268" s="12">
        <f>VLOOKUP($A268,ZEC!$A$1:$G$1853,5,FALSE)</f>
        <v>0</v>
      </c>
      <c r="AW268" s="12">
        <f>VLOOKUP($A268,EOS!$A$1:$G$1853,5,FALSE)</f>
        <v>0</v>
      </c>
      <c r="AX268" s="12">
        <f>VLOOKUP($A268,DASH!$A$1:$G$1853,5,FALSE)</f>
        <v>11.54</v>
      </c>
      <c r="AY268" s="12">
        <f>VLOOKUP($A268,XLM!$A$1:$G$1853,5,FALSE)</f>
        <v>2.1380000000000001E-3</v>
      </c>
      <c r="BA268" s="24">
        <v>1</v>
      </c>
      <c r="BB268" s="24">
        <v>1</v>
      </c>
      <c r="BC268" s="24">
        <v>1</v>
      </c>
      <c r="BD268" s="24">
        <v>0</v>
      </c>
      <c r="BE268" s="24">
        <v>1</v>
      </c>
      <c r="BF268" s="24">
        <v>0</v>
      </c>
      <c r="BG268" s="24">
        <v>1</v>
      </c>
      <c r="BH268" s="24">
        <v>0</v>
      </c>
      <c r="BI268" s="24">
        <v>0</v>
      </c>
      <c r="BJ268" s="24">
        <v>1</v>
      </c>
      <c r="BK268" s="24">
        <v>1</v>
      </c>
      <c r="BM268" s="19">
        <f>IF(SUM(BA267:BK267)=SUM(BA268:BK268),BM267,BM267*SUMPRODUCT(BA268:BK268,AO268:AY268,Q268:AA268)/SUMPRODUCT(BA267:BK267,AO268:AY268,AC268:AM268))</f>
        <v>0.92135790630093795</v>
      </c>
      <c r="BN268" s="26">
        <f>SUMPRODUCT(AO268:AY268,BA268:BK268,Q268:AA268)/BM268</f>
        <v>446.56438243757606</v>
      </c>
      <c r="BO268">
        <f t="shared" si="85"/>
        <v>596.29999999999995</v>
      </c>
    </row>
    <row r="269" spans="1:67" x14ac:dyDescent="0.75">
      <c r="A269" s="3">
        <v>42636</v>
      </c>
      <c r="B269" s="46">
        <f>INDEX('Index Volume'!B:B,MATCH(Index_New!$A269,'Index Volume'!$A:$A,0))</f>
        <v>51067000</v>
      </c>
      <c r="C269" s="46">
        <f>INDEX('Index Volume'!C:C,MATCH(Index_New!$A269,'Index Volume'!$A:$A,0))</f>
        <v>3104540</v>
      </c>
      <c r="D269" s="46">
        <f>INDEX('Index Volume'!D:D,MATCH(Index_New!$A269,'Index Volume'!$A:$A,0))</f>
        <v>1572350</v>
      </c>
      <c r="E269" s="46">
        <f>INDEX('Index Volume'!E:E,MATCH(Index_New!$A269,'Index Volume'!$A:$A,0))</f>
        <v>0</v>
      </c>
      <c r="F269" s="46">
        <f>INDEX('Index Volume'!F:F,MATCH(Index_New!$A269,'Index Volume'!$A:$A,0))</f>
        <v>9166430</v>
      </c>
      <c r="G269" s="46">
        <f>INDEX('Index Volume'!G:G,MATCH(Index_New!$A269,'Index Volume'!$A:$A,0))</f>
        <v>0</v>
      </c>
      <c r="H269" s="46">
        <f>INDEX('Index Volume'!H:H,MATCH(Index_New!$A269,'Index Volume'!$A:$A,0))</f>
        <v>3564780</v>
      </c>
      <c r="I269" s="46">
        <f>INDEX('Index Volume'!I:I,MATCH(Index_New!$A269,'Index Volume'!$A:$A,0))</f>
        <v>0</v>
      </c>
      <c r="J269" s="46">
        <f>INDEX('Index Volume'!J:J,MATCH(Index_New!$A269,'Index Volume'!$A:$A,0))</f>
        <v>0</v>
      </c>
      <c r="K269" s="46">
        <f>INDEX('Index Volume'!K:K,MATCH(Index_New!$A269,'Index Volume'!$A:$A,0))</f>
        <v>346538</v>
      </c>
      <c r="L269" s="46">
        <f>INDEX('Index Volume'!L:L,MATCH(Index_New!$A269,'Index Volume'!$A:$A,0))</f>
        <v>47176</v>
      </c>
      <c r="M269" s="46">
        <f t="shared" si="71"/>
        <v>68868814</v>
      </c>
      <c r="N269" s="1">
        <f t="shared" si="72"/>
        <v>68868814</v>
      </c>
      <c r="O269" t="b">
        <f t="shared" si="73"/>
        <v>1</v>
      </c>
      <c r="Q269" s="7">
        <f t="shared" si="74"/>
        <v>0.68442923035281067</v>
      </c>
      <c r="R269" s="7">
        <f t="shared" si="75"/>
        <v>1.0550048715822791E-2</v>
      </c>
      <c r="S269" s="7">
        <f t="shared" si="76"/>
        <v>1.5148142297906269E-2</v>
      </c>
      <c r="T269" s="7">
        <f t="shared" si="77"/>
        <v>0</v>
      </c>
      <c r="U269" s="7">
        <f t="shared" si="78"/>
        <v>9.9935053090062648E-2</v>
      </c>
      <c r="V269" s="7">
        <f t="shared" si="79"/>
        <v>0</v>
      </c>
      <c r="W269" s="7">
        <f t="shared" si="80"/>
        <v>0.18100881673231373</v>
      </c>
      <c r="X269" s="7">
        <f t="shared" si="81"/>
        <v>0</v>
      </c>
      <c r="Y269" s="7">
        <f t="shared" si="82"/>
        <v>0</v>
      </c>
      <c r="Z269" s="7">
        <f t="shared" si="83"/>
        <v>8.6745326305586803E-3</v>
      </c>
      <c r="AA269" s="7">
        <f t="shared" si="84"/>
        <v>2.5417618052517359E-4</v>
      </c>
      <c r="AC269" s="7">
        <f>IF(DAY($A269)=1,VLOOKUP($A269-1,$A$2:$L$1124,$Q$1,FALSE)/VLOOKUP($A269-1,$A$2:$N$1124,14,FALSE),AC268)</f>
        <v>0.68442923035281067</v>
      </c>
      <c r="AD269" s="7">
        <f>IF(DAY($A269)=1,VLOOKUP($A269-1,$A$2:$L$1124,$R$1,FALSE)/VLOOKUP($A269-1,$A$2:$N$1124,14,FALSE),AD268)</f>
        <v>1.0550048715822791E-2</v>
      </c>
      <c r="AE269" s="7">
        <f>IF(DAY($A269)=1,VLOOKUP($A269-1,$A$2:$L$1124,$S$1,FALSE)/VLOOKUP($A269-1,$A$2:$N$1124,14,FALSE),AE268)</f>
        <v>1.5148142297906269E-2</v>
      </c>
      <c r="AF269" s="7">
        <f>IF(DAY($A269)=1,VLOOKUP($A269-1,$A$2:$L$1124,$T$1,FALSE)/VLOOKUP($A269-1,$A$2:$N$1124,14,FALSE),AF268)</f>
        <v>0</v>
      </c>
      <c r="AG269" s="7">
        <f>IF(DAY($A269)=1,VLOOKUP($A269-1,$A$2:$L$1124,$U$1,FALSE)/VLOOKUP($A269-1,$A$2:$N$1124,14,FALSE),AG268)</f>
        <v>9.9935053090062648E-2</v>
      </c>
      <c r="AH269" s="7">
        <f>IF(DAY($A269)=1,VLOOKUP($A269-1,$A$2:$L$1124,$V$1,FALSE)/VLOOKUP($A269-1,$A$2:$N$1124,14,FALSE),AH268)</f>
        <v>0</v>
      </c>
      <c r="AI269" s="7">
        <f>IF(DAY($A269)=1,VLOOKUP($A269-1,$A$2:$L$1124,$W$1,FALSE)/VLOOKUP($A269-1,$A$2:$N$1124,14,FALSE),AI268)</f>
        <v>0.18100881673231373</v>
      </c>
      <c r="AJ269" s="7">
        <f>IF(DAY($A269)=1,VLOOKUP($A269-1,$A$2:$L$1124,$X$1,FALSE)/VLOOKUP($A269-1,$A$2:$N$1124,14,FALSE),AJ268)</f>
        <v>0</v>
      </c>
      <c r="AK269" s="7">
        <f>IF(DAY($A269)=1,VLOOKUP($A269-1,$A$2:$L$1124,$Y$1,FALSE)/VLOOKUP($A269-1,$A$2:$N$1124,14,FALSE),AK268)</f>
        <v>0</v>
      </c>
      <c r="AL269" s="7">
        <f>IF(DAY($A269)=1,VLOOKUP($A269-1,$A$2:$L$1124,$Z$1,FALSE)/VLOOKUP($A269-1,$A$2:$N$1124,14,FALSE),AL268)</f>
        <v>8.6745326305586803E-3</v>
      </c>
      <c r="AM269" s="7">
        <f>IF(DAY($A269)=1,VLOOKUP($A269-1,$A$2:$L$1124,$AA$1,FALSE)/VLOOKUP($A269-1,$A$2:$N$1124,14,FALSE),AM268)</f>
        <v>2.5417618052517359E-4</v>
      </c>
      <c r="AO269" s="12">
        <f>VLOOKUP($A269,BTC!$A$1:$G$1853,5,FALSE)</f>
        <v>602.84</v>
      </c>
      <c r="AP269" s="12">
        <f>VLOOKUP($A269,XRP!$A$1:$G$1853,5,FALSE)</f>
        <v>7.2110000000000004E-3</v>
      </c>
      <c r="AQ269" s="12">
        <f>VLOOKUP($A269,LTC!$A$1:$G$1853,5,FALSE)</f>
        <v>3.81</v>
      </c>
      <c r="AR269" s="12">
        <f>VLOOKUP($A269,ETC!$A$1:$G$1853,5,FALSE)</f>
        <v>1.24</v>
      </c>
      <c r="AS269" s="12">
        <f>VLOOKUP($A269,ETH!$A$1:$G$1853,5,FALSE)</f>
        <v>13.33</v>
      </c>
      <c r="AT269" s="12">
        <f>VLOOKUP($A269,BCH!$A$1:$G$1853,5,FALSE)</f>
        <v>0</v>
      </c>
      <c r="AU269" s="12">
        <f>VLOOKUP($A269,XMR!$A$1:$G$1853,5,FALSE)</f>
        <v>10.77</v>
      </c>
      <c r="AV269" s="12">
        <f>VLOOKUP($A269,ZEC!$A$1:$G$1853,5,FALSE)</f>
        <v>0</v>
      </c>
      <c r="AW269" s="12">
        <f>VLOOKUP($A269,EOS!$A$1:$G$1853,5,FALSE)</f>
        <v>0</v>
      </c>
      <c r="AX269" s="12">
        <f>VLOOKUP($A269,DASH!$A$1:$G$1853,5,FALSE)</f>
        <v>11.54</v>
      </c>
      <c r="AY269" s="12">
        <f>VLOOKUP($A269,XLM!$A$1:$G$1853,5,FALSE)</f>
        <v>2.0830000000000002E-3</v>
      </c>
      <c r="BA269" s="24">
        <v>1</v>
      </c>
      <c r="BB269" s="24">
        <v>1</v>
      </c>
      <c r="BC269" s="24">
        <v>1</v>
      </c>
      <c r="BD269" s="24">
        <v>0</v>
      </c>
      <c r="BE269" s="24">
        <v>1</v>
      </c>
      <c r="BF269" s="24">
        <v>0</v>
      </c>
      <c r="BG269" s="24">
        <v>1</v>
      </c>
      <c r="BH269" s="24">
        <v>0</v>
      </c>
      <c r="BI269" s="24">
        <v>0</v>
      </c>
      <c r="BJ269" s="24">
        <v>1</v>
      </c>
      <c r="BK269" s="24">
        <v>1</v>
      </c>
      <c r="BM269" s="19">
        <f>IF(SUM(BA268:BK268)=SUM(BA269:BK269),BM268,BM268*SUMPRODUCT(BA269:BK269,AO269:AY269,Q269:AA269)/SUMPRODUCT(BA268:BK268,AO269:AY269,AC269:AM269))</f>
        <v>0.92135790630093795</v>
      </c>
      <c r="BN269" s="26">
        <f>SUMPRODUCT(AO269:AY269,BA269:BK269,Q269:AA269)/BM269</f>
        <v>451.5517897324678</v>
      </c>
      <c r="BO269">
        <f t="shared" si="85"/>
        <v>602.84</v>
      </c>
    </row>
    <row r="270" spans="1:67" x14ac:dyDescent="0.75">
      <c r="A270" s="4">
        <v>42637</v>
      </c>
      <c r="B270" s="46">
        <f>INDEX('Index Volume'!B:B,MATCH(Index_New!$A270,'Index Volume'!$A:$A,0))</f>
        <v>35359500</v>
      </c>
      <c r="C270" s="46">
        <f>INDEX('Index Volume'!C:C,MATCH(Index_New!$A270,'Index Volume'!$A:$A,0))</f>
        <v>2170050</v>
      </c>
      <c r="D270" s="46">
        <f>INDEX('Index Volume'!D:D,MATCH(Index_New!$A270,'Index Volume'!$A:$A,0))</f>
        <v>2118420</v>
      </c>
      <c r="E270" s="46">
        <f>INDEX('Index Volume'!E:E,MATCH(Index_New!$A270,'Index Volume'!$A:$A,0))</f>
        <v>0</v>
      </c>
      <c r="F270" s="46">
        <f>INDEX('Index Volume'!F:F,MATCH(Index_New!$A270,'Index Volume'!$A:$A,0))</f>
        <v>9824880</v>
      </c>
      <c r="G270" s="46">
        <f>INDEX('Index Volume'!G:G,MATCH(Index_New!$A270,'Index Volume'!$A:$A,0))</f>
        <v>0</v>
      </c>
      <c r="H270" s="46">
        <f>INDEX('Index Volume'!H:H,MATCH(Index_New!$A270,'Index Volume'!$A:$A,0))</f>
        <v>1720410</v>
      </c>
      <c r="I270" s="46">
        <f>INDEX('Index Volume'!I:I,MATCH(Index_New!$A270,'Index Volume'!$A:$A,0))</f>
        <v>0</v>
      </c>
      <c r="J270" s="46">
        <f>INDEX('Index Volume'!J:J,MATCH(Index_New!$A270,'Index Volume'!$A:$A,0))</f>
        <v>0</v>
      </c>
      <c r="K270" s="46">
        <f>INDEX('Index Volume'!K:K,MATCH(Index_New!$A270,'Index Volume'!$A:$A,0))</f>
        <v>248501</v>
      </c>
      <c r="L270" s="46">
        <f>INDEX('Index Volume'!L:L,MATCH(Index_New!$A270,'Index Volume'!$A:$A,0))</f>
        <v>75069</v>
      </c>
      <c r="M270" s="46">
        <f t="shared" si="71"/>
        <v>51516830</v>
      </c>
      <c r="N270" s="1">
        <f t="shared" si="72"/>
        <v>51516830</v>
      </c>
      <c r="O270" t="b">
        <f t="shared" si="73"/>
        <v>1</v>
      </c>
      <c r="Q270" s="7">
        <f t="shared" si="74"/>
        <v>0.68442923035281067</v>
      </c>
      <c r="R270" s="7">
        <f t="shared" si="75"/>
        <v>1.0550048715822791E-2</v>
      </c>
      <c r="S270" s="7">
        <f t="shared" si="76"/>
        <v>1.5148142297906269E-2</v>
      </c>
      <c r="T270" s="7">
        <f t="shared" si="77"/>
        <v>0</v>
      </c>
      <c r="U270" s="7">
        <f t="shared" si="78"/>
        <v>9.9935053090062648E-2</v>
      </c>
      <c r="V270" s="7">
        <f t="shared" si="79"/>
        <v>0</v>
      </c>
      <c r="W270" s="7">
        <f t="shared" si="80"/>
        <v>0.18100881673231373</v>
      </c>
      <c r="X270" s="7">
        <f t="shared" si="81"/>
        <v>0</v>
      </c>
      <c r="Y270" s="7">
        <f t="shared" si="82"/>
        <v>0</v>
      </c>
      <c r="Z270" s="7">
        <f t="shared" si="83"/>
        <v>8.6745326305586803E-3</v>
      </c>
      <c r="AA270" s="7">
        <f t="shared" si="84"/>
        <v>2.5417618052517359E-4</v>
      </c>
      <c r="AC270" s="7">
        <f>IF(DAY($A270)=1,VLOOKUP($A270-1,$A$2:$L$1124,$Q$1,FALSE)/VLOOKUP($A270-1,$A$2:$N$1124,14,FALSE),AC269)</f>
        <v>0.68442923035281067</v>
      </c>
      <c r="AD270" s="7">
        <f>IF(DAY($A270)=1,VLOOKUP($A270-1,$A$2:$L$1124,$R$1,FALSE)/VLOOKUP($A270-1,$A$2:$N$1124,14,FALSE),AD269)</f>
        <v>1.0550048715822791E-2</v>
      </c>
      <c r="AE270" s="7">
        <f>IF(DAY($A270)=1,VLOOKUP($A270-1,$A$2:$L$1124,$S$1,FALSE)/VLOOKUP($A270-1,$A$2:$N$1124,14,FALSE),AE269)</f>
        <v>1.5148142297906269E-2</v>
      </c>
      <c r="AF270" s="7">
        <f>IF(DAY($A270)=1,VLOOKUP($A270-1,$A$2:$L$1124,$T$1,FALSE)/VLOOKUP($A270-1,$A$2:$N$1124,14,FALSE),AF269)</f>
        <v>0</v>
      </c>
      <c r="AG270" s="7">
        <f>IF(DAY($A270)=1,VLOOKUP($A270-1,$A$2:$L$1124,$U$1,FALSE)/VLOOKUP($A270-1,$A$2:$N$1124,14,FALSE),AG269)</f>
        <v>9.9935053090062648E-2</v>
      </c>
      <c r="AH270" s="7">
        <f>IF(DAY($A270)=1,VLOOKUP($A270-1,$A$2:$L$1124,$V$1,FALSE)/VLOOKUP($A270-1,$A$2:$N$1124,14,FALSE),AH269)</f>
        <v>0</v>
      </c>
      <c r="AI270" s="7">
        <f>IF(DAY($A270)=1,VLOOKUP($A270-1,$A$2:$L$1124,$W$1,FALSE)/VLOOKUP($A270-1,$A$2:$N$1124,14,FALSE),AI269)</f>
        <v>0.18100881673231373</v>
      </c>
      <c r="AJ270" s="7">
        <f>IF(DAY($A270)=1,VLOOKUP($A270-1,$A$2:$L$1124,$X$1,FALSE)/VLOOKUP($A270-1,$A$2:$N$1124,14,FALSE),AJ269)</f>
        <v>0</v>
      </c>
      <c r="AK270" s="7">
        <f>IF(DAY($A270)=1,VLOOKUP($A270-1,$A$2:$L$1124,$Y$1,FALSE)/VLOOKUP($A270-1,$A$2:$N$1124,14,FALSE),AK269)</f>
        <v>0</v>
      </c>
      <c r="AL270" s="7">
        <f>IF(DAY($A270)=1,VLOOKUP($A270-1,$A$2:$L$1124,$Z$1,FALSE)/VLOOKUP($A270-1,$A$2:$N$1124,14,FALSE),AL269)</f>
        <v>8.6745326305586803E-3</v>
      </c>
      <c r="AM270" s="7">
        <f>IF(DAY($A270)=1,VLOOKUP($A270-1,$A$2:$L$1124,$AA$1,FALSE)/VLOOKUP($A270-1,$A$2:$N$1124,14,FALSE),AM269)</f>
        <v>2.5417618052517359E-4</v>
      </c>
      <c r="AO270" s="12">
        <f>VLOOKUP($A270,BTC!$A$1:$G$1853,5,FALSE)</f>
        <v>602.63</v>
      </c>
      <c r="AP270" s="12">
        <f>VLOOKUP($A270,XRP!$A$1:$G$1853,5,FALSE)</f>
        <v>7.3619999999999996E-3</v>
      </c>
      <c r="AQ270" s="12">
        <f>VLOOKUP($A270,LTC!$A$1:$G$1853,5,FALSE)</f>
        <v>3.81</v>
      </c>
      <c r="AR270" s="12">
        <f>VLOOKUP($A270,ETC!$A$1:$G$1853,5,FALSE)</f>
        <v>1.25</v>
      </c>
      <c r="AS270" s="12">
        <f>VLOOKUP($A270,ETH!$A$1:$G$1853,5,FALSE)</f>
        <v>12.88</v>
      </c>
      <c r="AT270" s="12">
        <f>VLOOKUP($A270,BCH!$A$1:$G$1853,5,FALSE)</f>
        <v>0</v>
      </c>
      <c r="AU270" s="12">
        <f>VLOOKUP($A270,XMR!$A$1:$G$1853,5,FALSE)</f>
        <v>10.63</v>
      </c>
      <c r="AV270" s="12">
        <f>VLOOKUP($A270,ZEC!$A$1:$G$1853,5,FALSE)</f>
        <v>0</v>
      </c>
      <c r="AW270" s="12">
        <f>VLOOKUP($A270,EOS!$A$1:$G$1853,5,FALSE)</f>
        <v>0</v>
      </c>
      <c r="AX270" s="12">
        <f>VLOOKUP($A270,DASH!$A$1:$G$1853,5,FALSE)</f>
        <v>11.53</v>
      </c>
      <c r="AY270" s="12">
        <f>VLOOKUP($A270,XLM!$A$1:$G$1853,5,FALSE)</f>
        <v>2.2190000000000001E-3</v>
      </c>
      <c r="BA270" s="24">
        <v>1</v>
      </c>
      <c r="BB270" s="24">
        <v>1</v>
      </c>
      <c r="BC270" s="24">
        <v>1</v>
      </c>
      <c r="BD270" s="24">
        <v>0</v>
      </c>
      <c r="BE270" s="24">
        <v>1</v>
      </c>
      <c r="BF270" s="24">
        <v>0</v>
      </c>
      <c r="BG270" s="24">
        <v>1</v>
      </c>
      <c r="BH270" s="24">
        <v>0</v>
      </c>
      <c r="BI270" s="24">
        <v>0</v>
      </c>
      <c r="BJ270" s="24">
        <v>1</v>
      </c>
      <c r="BK270" s="24">
        <v>1</v>
      </c>
      <c r="BM270" s="19">
        <f>IF(SUM(BA269:BK269)=SUM(BA270:BK270),BM269,BM269*SUMPRODUCT(BA270:BK270,AO270:AY270,Q270:AA270)/SUMPRODUCT(BA269:BK269,AO270:AY270,AC270:AM270))</f>
        <v>0.92135790630093795</v>
      </c>
      <c r="BN270" s="26">
        <f>SUMPRODUCT(AO270:AY270,BA270:BK270,Q270:AA270)/BM270</f>
        <v>451.31938573089161</v>
      </c>
      <c r="BO270">
        <f t="shared" si="85"/>
        <v>602.63</v>
      </c>
    </row>
    <row r="271" spans="1:67" x14ac:dyDescent="0.75">
      <c r="A271" s="3">
        <v>42638</v>
      </c>
      <c r="B271" s="46">
        <f>INDEX('Index Volume'!B:B,MATCH(Index_New!$A271,'Index Volume'!$A:$A,0))</f>
        <v>33977800</v>
      </c>
      <c r="C271" s="46">
        <f>INDEX('Index Volume'!C:C,MATCH(Index_New!$A271,'Index Volume'!$A:$A,0))</f>
        <v>4699860</v>
      </c>
      <c r="D271" s="46">
        <f>INDEX('Index Volume'!D:D,MATCH(Index_New!$A271,'Index Volume'!$A:$A,0))</f>
        <v>1540650</v>
      </c>
      <c r="E271" s="46">
        <f>INDEX('Index Volume'!E:E,MATCH(Index_New!$A271,'Index Volume'!$A:$A,0))</f>
        <v>0</v>
      </c>
      <c r="F271" s="46">
        <f>INDEX('Index Volume'!F:F,MATCH(Index_New!$A271,'Index Volume'!$A:$A,0))</f>
        <v>5283440</v>
      </c>
      <c r="G271" s="46">
        <f>INDEX('Index Volume'!G:G,MATCH(Index_New!$A271,'Index Volume'!$A:$A,0))</f>
        <v>0</v>
      </c>
      <c r="H271" s="46">
        <f>INDEX('Index Volume'!H:H,MATCH(Index_New!$A271,'Index Volume'!$A:$A,0))</f>
        <v>2085390</v>
      </c>
      <c r="I271" s="46">
        <f>INDEX('Index Volume'!I:I,MATCH(Index_New!$A271,'Index Volume'!$A:$A,0))</f>
        <v>0</v>
      </c>
      <c r="J271" s="46">
        <f>INDEX('Index Volume'!J:J,MATCH(Index_New!$A271,'Index Volume'!$A:$A,0))</f>
        <v>0</v>
      </c>
      <c r="K271" s="46">
        <f>INDEX('Index Volume'!K:K,MATCH(Index_New!$A271,'Index Volume'!$A:$A,0))</f>
        <v>293042</v>
      </c>
      <c r="L271" s="46">
        <f>INDEX('Index Volume'!L:L,MATCH(Index_New!$A271,'Index Volume'!$A:$A,0))</f>
        <v>366417</v>
      </c>
      <c r="M271" s="46">
        <f t="shared" si="71"/>
        <v>48246599</v>
      </c>
      <c r="N271" s="1">
        <f t="shared" si="72"/>
        <v>48246599</v>
      </c>
      <c r="O271" t="b">
        <f t="shared" si="73"/>
        <v>1</v>
      </c>
      <c r="Q271" s="7">
        <f t="shared" si="74"/>
        <v>0.68442923035281067</v>
      </c>
      <c r="R271" s="7">
        <f t="shared" si="75"/>
        <v>1.0550048715822791E-2</v>
      </c>
      <c r="S271" s="7">
        <f t="shared" si="76"/>
        <v>1.5148142297906269E-2</v>
      </c>
      <c r="T271" s="7">
        <f t="shared" si="77"/>
        <v>0</v>
      </c>
      <c r="U271" s="7">
        <f t="shared" si="78"/>
        <v>9.9935053090062648E-2</v>
      </c>
      <c r="V271" s="7">
        <f t="shared" si="79"/>
        <v>0</v>
      </c>
      <c r="W271" s="7">
        <f t="shared" si="80"/>
        <v>0.18100881673231373</v>
      </c>
      <c r="X271" s="7">
        <f t="shared" si="81"/>
        <v>0</v>
      </c>
      <c r="Y271" s="7">
        <f t="shared" si="82"/>
        <v>0</v>
      </c>
      <c r="Z271" s="7">
        <f t="shared" si="83"/>
        <v>8.6745326305586803E-3</v>
      </c>
      <c r="AA271" s="7">
        <f t="shared" si="84"/>
        <v>2.5417618052517359E-4</v>
      </c>
      <c r="AC271" s="7">
        <f>IF(DAY($A271)=1,VLOOKUP($A271-1,$A$2:$L$1124,$Q$1,FALSE)/VLOOKUP($A271-1,$A$2:$N$1124,14,FALSE),AC270)</f>
        <v>0.68442923035281067</v>
      </c>
      <c r="AD271" s="7">
        <f>IF(DAY($A271)=1,VLOOKUP($A271-1,$A$2:$L$1124,$R$1,FALSE)/VLOOKUP($A271-1,$A$2:$N$1124,14,FALSE),AD270)</f>
        <v>1.0550048715822791E-2</v>
      </c>
      <c r="AE271" s="7">
        <f>IF(DAY($A271)=1,VLOOKUP($A271-1,$A$2:$L$1124,$S$1,FALSE)/VLOOKUP($A271-1,$A$2:$N$1124,14,FALSE),AE270)</f>
        <v>1.5148142297906269E-2</v>
      </c>
      <c r="AF271" s="7">
        <f>IF(DAY($A271)=1,VLOOKUP($A271-1,$A$2:$L$1124,$T$1,FALSE)/VLOOKUP($A271-1,$A$2:$N$1124,14,FALSE),AF270)</f>
        <v>0</v>
      </c>
      <c r="AG271" s="7">
        <f>IF(DAY($A271)=1,VLOOKUP($A271-1,$A$2:$L$1124,$U$1,FALSE)/VLOOKUP($A271-1,$A$2:$N$1124,14,FALSE),AG270)</f>
        <v>9.9935053090062648E-2</v>
      </c>
      <c r="AH271" s="7">
        <f>IF(DAY($A271)=1,VLOOKUP($A271-1,$A$2:$L$1124,$V$1,FALSE)/VLOOKUP($A271-1,$A$2:$N$1124,14,FALSE),AH270)</f>
        <v>0</v>
      </c>
      <c r="AI271" s="7">
        <f>IF(DAY($A271)=1,VLOOKUP($A271-1,$A$2:$L$1124,$W$1,FALSE)/VLOOKUP($A271-1,$A$2:$N$1124,14,FALSE),AI270)</f>
        <v>0.18100881673231373</v>
      </c>
      <c r="AJ271" s="7">
        <f>IF(DAY($A271)=1,VLOOKUP($A271-1,$A$2:$L$1124,$X$1,FALSE)/VLOOKUP($A271-1,$A$2:$N$1124,14,FALSE),AJ270)</f>
        <v>0</v>
      </c>
      <c r="AK271" s="7">
        <f>IF(DAY($A271)=1,VLOOKUP($A271-1,$A$2:$L$1124,$Y$1,FALSE)/VLOOKUP($A271-1,$A$2:$N$1124,14,FALSE),AK270)</f>
        <v>0</v>
      </c>
      <c r="AL271" s="7">
        <f>IF(DAY($A271)=1,VLOOKUP($A271-1,$A$2:$L$1124,$Z$1,FALSE)/VLOOKUP($A271-1,$A$2:$N$1124,14,FALSE),AL270)</f>
        <v>8.6745326305586803E-3</v>
      </c>
      <c r="AM271" s="7">
        <f>IF(DAY($A271)=1,VLOOKUP($A271-1,$A$2:$L$1124,$AA$1,FALSE)/VLOOKUP($A271-1,$A$2:$N$1124,14,FALSE),AM270)</f>
        <v>2.5417618052517359E-4</v>
      </c>
      <c r="AO271" s="12">
        <f>VLOOKUP($A271,BTC!$A$1:$G$1853,5,FALSE)</f>
        <v>600.83000000000004</v>
      </c>
      <c r="AP271" s="12">
        <f>VLOOKUP($A271,XRP!$A$1:$G$1853,5,FALSE)</f>
        <v>7.8549999999999991E-3</v>
      </c>
      <c r="AQ271" s="12">
        <f>VLOOKUP($A271,LTC!$A$1:$G$1853,5,FALSE)</f>
        <v>3.81</v>
      </c>
      <c r="AR271" s="12">
        <f>VLOOKUP($A271,ETC!$A$1:$G$1853,5,FALSE)</f>
        <v>1.21</v>
      </c>
      <c r="AS271" s="12">
        <f>VLOOKUP($A271,ETH!$A$1:$G$1853,5,FALSE)</f>
        <v>13.1</v>
      </c>
      <c r="AT271" s="12">
        <f>VLOOKUP($A271,BCH!$A$1:$G$1853,5,FALSE)</f>
        <v>0</v>
      </c>
      <c r="AU271" s="12">
        <f>VLOOKUP($A271,XMR!$A$1:$G$1853,5,FALSE)</f>
        <v>10.24</v>
      </c>
      <c r="AV271" s="12">
        <f>VLOOKUP($A271,ZEC!$A$1:$G$1853,5,FALSE)</f>
        <v>0</v>
      </c>
      <c r="AW271" s="12">
        <f>VLOOKUP($A271,EOS!$A$1:$G$1853,5,FALSE)</f>
        <v>0</v>
      </c>
      <c r="AX271" s="12">
        <f>VLOOKUP($A271,DASH!$A$1:$G$1853,5,FALSE)</f>
        <v>11.55</v>
      </c>
      <c r="AY271" s="12">
        <f>VLOOKUP($A271,XLM!$A$1:$G$1853,5,FALSE)</f>
        <v>2.454E-3</v>
      </c>
      <c r="BA271" s="24">
        <v>1</v>
      </c>
      <c r="BB271" s="24">
        <v>1</v>
      </c>
      <c r="BC271" s="24">
        <v>1</v>
      </c>
      <c r="BD271" s="24">
        <v>0</v>
      </c>
      <c r="BE271" s="24">
        <v>1</v>
      </c>
      <c r="BF271" s="24">
        <v>0</v>
      </c>
      <c r="BG271" s="24">
        <v>1</v>
      </c>
      <c r="BH271" s="24">
        <v>0</v>
      </c>
      <c r="BI271" s="24">
        <v>0</v>
      </c>
      <c r="BJ271" s="24">
        <v>1</v>
      </c>
      <c r="BK271" s="24">
        <v>1</v>
      </c>
      <c r="BM271" s="19">
        <f>IF(SUM(BA270:BK270)=SUM(BA271:BK271),BM270,BM270*SUMPRODUCT(BA271:BK271,AO271:AY271,Q271:AA271)/SUMPRODUCT(BA270:BK270,AO271:AY271,AC271:AM271))</f>
        <v>0.92135790630093795</v>
      </c>
      <c r="BN271" s="26">
        <f>SUMPRODUCT(AO271:AY271,BA271:BK271,Q271:AA271)/BM271</f>
        <v>449.92969603358029</v>
      </c>
      <c r="BO271">
        <f t="shared" si="85"/>
        <v>600.83000000000004</v>
      </c>
    </row>
    <row r="272" spans="1:67" x14ac:dyDescent="0.75">
      <c r="A272" s="4">
        <v>42639</v>
      </c>
      <c r="B272" s="46">
        <f>INDEX('Index Volume'!B:B,MATCH(Index_New!$A272,'Index Volume'!$A:$A,0))</f>
        <v>59153800</v>
      </c>
      <c r="C272" s="46">
        <f>INDEX('Index Volume'!C:C,MATCH(Index_New!$A272,'Index Volume'!$A:$A,0))</f>
        <v>9102940</v>
      </c>
      <c r="D272" s="46">
        <f>INDEX('Index Volume'!D:D,MATCH(Index_New!$A272,'Index Volume'!$A:$A,0))</f>
        <v>2148250</v>
      </c>
      <c r="E272" s="46">
        <f>INDEX('Index Volume'!E:E,MATCH(Index_New!$A272,'Index Volume'!$A:$A,0))</f>
        <v>0</v>
      </c>
      <c r="F272" s="46">
        <f>INDEX('Index Volume'!F:F,MATCH(Index_New!$A272,'Index Volume'!$A:$A,0))</f>
        <v>7213070</v>
      </c>
      <c r="G272" s="46">
        <f>INDEX('Index Volume'!G:G,MATCH(Index_New!$A272,'Index Volume'!$A:$A,0))</f>
        <v>0</v>
      </c>
      <c r="H272" s="46">
        <f>INDEX('Index Volume'!H:H,MATCH(Index_New!$A272,'Index Volume'!$A:$A,0))</f>
        <v>7477270</v>
      </c>
      <c r="I272" s="46">
        <f>INDEX('Index Volume'!I:I,MATCH(Index_New!$A272,'Index Volume'!$A:$A,0))</f>
        <v>0</v>
      </c>
      <c r="J272" s="46">
        <f>INDEX('Index Volume'!J:J,MATCH(Index_New!$A272,'Index Volume'!$A:$A,0))</f>
        <v>0</v>
      </c>
      <c r="K272" s="46">
        <f>INDEX('Index Volume'!K:K,MATCH(Index_New!$A272,'Index Volume'!$A:$A,0))</f>
        <v>466947</v>
      </c>
      <c r="L272" s="46">
        <f>INDEX('Index Volume'!L:L,MATCH(Index_New!$A272,'Index Volume'!$A:$A,0))</f>
        <v>379360</v>
      </c>
      <c r="M272" s="46">
        <f t="shared" si="71"/>
        <v>85941637</v>
      </c>
      <c r="N272" s="1">
        <f t="shared" si="72"/>
        <v>85941637</v>
      </c>
      <c r="O272" t="b">
        <f t="shared" si="73"/>
        <v>1</v>
      </c>
      <c r="Q272" s="7">
        <f t="shared" si="74"/>
        <v>0.68442923035281067</v>
      </c>
      <c r="R272" s="7">
        <f t="shared" si="75"/>
        <v>1.0550048715822791E-2</v>
      </c>
      <c r="S272" s="7">
        <f t="shared" si="76"/>
        <v>1.5148142297906269E-2</v>
      </c>
      <c r="T272" s="7">
        <f t="shared" si="77"/>
        <v>0</v>
      </c>
      <c r="U272" s="7">
        <f t="shared" si="78"/>
        <v>9.9935053090062648E-2</v>
      </c>
      <c r="V272" s="7">
        <f t="shared" si="79"/>
        <v>0</v>
      </c>
      <c r="W272" s="7">
        <f t="shared" si="80"/>
        <v>0.18100881673231373</v>
      </c>
      <c r="X272" s="7">
        <f t="shared" si="81"/>
        <v>0</v>
      </c>
      <c r="Y272" s="7">
        <f t="shared" si="82"/>
        <v>0</v>
      </c>
      <c r="Z272" s="7">
        <f t="shared" si="83"/>
        <v>8.6745326305586803E-3</v>
      </c>
      <c r="AA272" s="7">
        <f t="shared" si="84"/>
        <v>2.5417618052517359E-4</v>
      </c>
      <c r="AC272" s="7">
        <f>IF(DAY($A272)=1,VLOOKUP($A272-1,$A$2:$L$1124,$Q$1,FALSE)/VLOOKUP($A272-1,$A$2:$N$1124,14,FALSE),AC271)</f>
        <v>0.68442923035281067</v>
      </c>
      <c r="AD272" s="7">
        <f>IF(DAY($A272)=1,VLOOKUP($A272-1,$A$2:$L$1124,$R$1,FALSE)/VLOOKUP($A272-1,$A$2:$N$1124,14,FALSE),AD271)</f>
        <v>1.0550048715822791E-2</v>
      </c>
      <c r="AE272" s="7">
        <f>IF(DAY($A272)=1,VLOOKUP($A272-1,$A$2:$L$1124,$S$1,FALSE)/VLOOKUP($A272-1,$A$2:$N$1124,14,FALSE),AE271)</f>
        <v>1.5148142297906269E-2</v>
      </c>
      <c r="AF272" s="7">
        <f>IF(DAY($A272)=1,VLOOKUP($A272-1,$A$2:$L$1124,$T$1,FALSE)/VLOOKUP($A272-1,$A$2:$N$1124,14,FALSE),AF271)</f>
        <v>0</v>
      </c>
      <c r="AG272" s="7">
        <f>IF(DAY($A272)=1,VLOOKUP($A272-1,$A$2:$L$1124,$U$1,FALSE)/VLOOKUP($A272-1,$A$2:$N$1124,14,FALSE),AG271)</f>
        <v>9.9935053090062648E-2</v>
      </c>
      <c r="AH272" s="7">
        <f>IF(DAY($A272)=1,VLOOKUP($A272-1,$A$2:$L$1124,$V$1,FALSE)/VLOOKUP($A272-1,$A$2:$N$1124,14,FALSE),AH271)</f>
        <v>0</v>
      </c>
      <c r="AI272" s="7">
        <f>IF(DAY($A272)=1,VLOOKUP($A272-1,$A$2:$L$1124,$W$1,FALSE)/VLOOKUP($A272-1,$A$2:$N$1124,14,FALSE),AI271)</f>
        <v>0.18100881673231373</v>
      </c>
      <c r="AJ272" s="7">
        <f>IF(DAY($A272)=1,VLOOKUP($A272-1,$A$2:$L$1124,$X$1,FALSE)/VLOOKUP($A272-1,$A$2:$N$1124,14,FALSE),AJ271)</f>
        <v>0</v>
      </c>
      <c r="AK272" s="7">
        <f>IF(DAY($A272)=1,VLOOKUP($A272-1,$A$2:$L$1124,$Y$1,FALSE)/VLOOKUP($A272-1,$A$2:$N$1124,14,FALSE),AK271)</f>
        <v>0</v>
      </c>
      <c r="AL272" s="7">
        <f>IF(DAY($A272)=1,VLOOKUP($A272-1,$A$2:$L$1124,$Z$1,FALSE)/VLOOKUP($A272-1,$A$2:$N$1124,14,FALSE),AL271)</f>
        <v>8.6745326305586803E-3</v>
      </c>
      <c r="AM272" s="7">
        <f>IF(DAY($A272)=1,VLOOKUP($A272-1,$A$2:$L$1124,$AA$1,FALSE)/VLOOKUP($A272-1,$A$2:$N$1124,14,FALSE),AM271)</f>
        <v>2.5417618052517359E-4</v>
      </c>
      <c r="AO272" s="12">
        <f>VLOOKUP($A272,BTC!$A$1:$G$1853,5,FALSE)</f>
        <v>608.04</v>
      </c>
      <c r="AP272" s="12">
        <f>VLOOKUP($A272,XRP!$A$1:$G$1853,5,FALSE)</f>
        <v>7.9629999999999996E-3</v>
      </c>
      <c r="AQ272" s="12">
        <f>VLOOKUP($A272,LTC!$A$1:$G$1853,5,FALSE)</f>
        <v>3.86</v>
      </c>
      <c r="AR272" s="12">
        <f>VLOOKUP($A272,ETC!$A$1:$G$1853,5,FALSE)</f>
        <v>1.2</v>
      </c>
      <c r="AS272" s="12">
        <f>VLOOKUP($A272,ETH!$A$1:$G$1853,5,FALSE)</f>
        <v>12.82</v>
      </c>
      <c r="AT272" s="12">
        <f>VLOOKUP($A272,BCH!$A$1:$G$1853,5,FALSE)</f>
        <v>0</v>
      </c>
      <c r="AU272" s="12">
        <f>VLOOKUP($A272,XMR!$A$1:$G$1853,5,FALSE)</f>
        <v>9.4</v>
      </c>
      <c r="AV272" s="12">
        <f>VLOOKUP($A272,ZEC!$A$1:$G$1853,5,FALSE)</f>
        <v>0</v>
      </c>
      <c r="AW272" s="12">
        <f>VLOOKUP($A272,EOS!$A$1:$G$1853,5,FALSE)</f>
        <v>0</v>
      </c>
      <c r="AX272" s="12">
        <f>VLOOKUP($A272,DASH!$A$1:$G$1853,5,FALSE)</f>
        <v>11.41</v>
      </c>
      <c r="AY272" s="12">
        <f>VLOOKUP($A272,XLM!$A$1:$G$1853,5,FALSE)</f>
        <v>2.385E-3</v>
      </c>
      <c r="BA272" s="24">
        <v>1</v>
      </c>
      <c r="BB272" s="24">
        <v>1</v>
      </c>
      <c r="BC272" s="24">
        <v>1</v>
      </c>
      <c r="BD272" s="24">
        <v>0</v>
      </c>
      <c r="BE272" s="24">
        <v>1</v>
      </c>
      <c r="BF272" s="24">
        <v>0</v>
      </c>
      <c r="BG272" s="24">
        <v>1</v>
      </c>
      <c r="BH272" s="24">
        <v>0</v>
      </c>
      <c r="BI272" s="24">
        <v>0</v>
      </c>
      <c r="BJ272" s="24">
        <v>1</v>
      </c>
      <c r="BK272" s="24">
        <v>1</v>
      </c>
      <c r="BM272" s="19">
        <f>IF(SUM(BA271:BK271)=SUM(BA272:BK272),BM271,BM271*SUMPRODUCT(BA272:BK272,AO272:AY272,Q272:AA272)/SUMPRODUCT(BA271:BK271,AO272:AY272,AC272:AM272))</f>
        <v>0.92135790630093795</v>
      </c>
      <c r="BN272" s="26">
        <f>SUMPRODUCT(AO272:AY272,BA272:BK272,Q272:AA272)/BM272</f>
        <v>455.0897425169544</v>
      </c>
      <c r="BO272">
        <f t="shared" si="85"/>
        <v>608.04</v>
      </c>
    </row>
    <row r="273" spans="1:67" x14ac:dyDescent="0.75">
      <c r="A273" s="3">
        <v>42640</v>
      </c>
      <c r="B273" s="46">
        <f>INDEX('Index Volume'!B:B,MATCH(Index_New!$A273,'Index Volume'!$A:$A,0))</f>
        <v>49422400</v>
      </c>
      <c r="C273" s="46">
        <f>INDEX('Index Volume'!C:C,MATCH(Index_New!$A273,'Index Volume'!$A:$A,0))</f>
        <v>6131430</v>
      </c>
      <c r="D273" s="46">
        <f>INDEX('Index Volume'!D:D,MATCH(Index_New!$A273,'Index Volume'!$A:$A,0))</f>
        <v>1734250</v>
      </c>
      <c r="E273" s="46">
        <f>INDEX('Index Volume'!E:E,MATCH(Index_New!$A273,'Index Volume'!$A:$A,0))</f>
        <v>0</v>
      </c>
      <c r="F273" s="46">
        <f>INDEX('Index Volume'!F:F,MATCH(Index_New!$A273,'Index Volume'!$A:$A,0))</f>
        <v>6831070</v>
      </c>
      <c r="G273" s="46">
        <f>INDEX('Index Volume'!G:G,MATCH(Index_New!$A273,'Index Volume'!$A:$A,0))</f>
        <v>0</v>
      </c>
      <c r="H273" s="46">
        <f>INDEX('Index Volume'!H:H,MATCH(Index_New!$A273,'Index Volume'!$A:$A,0))</f>
        <v>2349090</v>
      </c>
      <c r="I273" s="46">
        <f>INDEX('Index Volume'!I:I,MATCH(Index_New!$A273,'Index Volume'!$A:$A,0))</f>
        <v>0</v>
      </c>
      <c r="J273" s="46">
        <f>INDEX('Index Volume'!J:J,MATCH(Index_New!$A273,'Index Volume'!$A:$A,0))</f>
        <v>0</v>
      </c>
      <c r="K273" s="46">
        <f>INDEX('Index Volume'!K:K,MATCH(Index_New!$A273,'Index Volume'!$A:$A,0))</f>
        <v>437637</v>
      </c>
      <c r="L273" s="46">
        <f>INDEX('Index Volume'!L:L,MATCH(Index_New!$A273,'Index Volume'!$A:$A,0))</f>
        <v>136361</v>
      </c>
      <c r="M273" s="46">
        <f t="shared" si="71"/>
        <v>67042238</v>
      </c>
      <c r="N273" s="1">
        <f t="shared" si="72"/>
        <v>67042238</v>
      </c>
      <c r="O273" t="b">
        <f t="shared" si="73"/>
        <v>1</v>
      </c>
      <c r="Q273" s="7">
        <f t="shared" si="74"/>
        <v>0.68442923035281067</v>
      </c>
      <c r="R273" s="7">
        <f t="shared" si="75"/>
        <v>1.0550048715822791E-2</v>
      </c>
      <c r="S273" s="7">
        <f t="shared" si="76"/>
        <v>1.5148142297906269E-2</v>
      </c>
      <c r="T273" s="7">
        <f t="shared" si="77"/>
        <v>0</v>
      </c>
      <c r="U273" s="7">
        <f t="shared" si="78"/>
        <v>9.9935053090062648E-2</v>
      </c>
      <c r="V273" s="7">
        <f t="shared" si="79"/>
        <v>0</v>
      </c>
      <c r="W273" s="7">
        <f t="shared" si="80"/>
        <v>0.18100881673231373</v>
      </c>
      <c r="X273" s="7">
        <f t="shared" si="81"/>
        <v>0</v>
      </c>
      <c r="Y273" s="7">
        <f t="shared" si="82"/>
        <v>0</v>
      </c>
      <c r="Z273" s="7">
        <f t="shared" si="83"/>
        <v>8.6745326305586803E-3</v>
      </c>
      <c r="AA273" s="7">
        <f t="shared" si="84"/>
        <v>2.5417618052517359E-4</v>
      </c>
      <c r="AC273" s="7">
        <f>IF(DAY($A273)=1,VLOOKUP($A273-1,$A$2:$L$1124,$Q$1,FALSE)/VLOOKUP($A273-1,$A$2:$N$1124,14,FALSE),AC272)</f>
        <v>0.68442923035281067</v>
      </c>
      <c r="AD273" s="7">
        <f>IF(DAY($A273)=1,VLOOKUP($A273-1,$A$2:$L$1124,$R$1,FALSE)/VLOOKUP($A273-1,$A$2:$N$1124,14,FALSE),AD272)</f>
        <v>1.0550048715822791E-2</v>
      </c>
      <c r="AE273" s="7">
        <f>IF(DAY($A273)=1,VLOOKUP($A273-1,$A$2:$L$1124,$S$1,FALSE)/VLOOKUP($A273-1,$A$2:$N$1124,14,FALSE),AE272)</f>
        <v>1.5148142297906269E-2</v>
      </c>
      <c r="AF273" s="7">
        <f>IF(DAY($A273)=1,VLOOKUP($A273-1,$A$2:$L$1124,$T$1,FALSE)/VLOOKUP($A273-1,$A$2:$N$1124,14,FALSE),AF272)</f>
        <v>0</v>
      </c>
      <c r="AG273" s="7">
        <f>IF(DAY($A273)=1,VLOOKUP($A273-1,$A$2:$L$1124,$U$1,FALSE)/VLOOKUP($A273-1,$A$2:$N$1124,14,FALSE),AG272)</f>
        <v>9.9935053090062648E-2</v>
      </c>
      <c r="AH273" s="7">
        <f>IF(DAY($A273)=1,VLOOKUP($A273-1,$A$2:$L$1124,$V$1,FALSE)/VLOOKUP($A273-1,$A$2:$N$1124,14,FALSE),AH272)</f>
        <v>0</v>
      </c>
      <c r="AI273" s="7">
        <f>IF(DAY($A273)=1,VLOOKUP($A273-1,$A$2:$L$1124,$W$1,FALSE)/VLOOKUP($A273-1,$A$2:$N$1124,14,FALSE),AI272)</f>
        <v>0.18100881673231373</v>
      </c>
      <c r="AJ273" s="7">
        <f>IF(DAY($A273)=1,VLOOKUP($A273-1,$A$2:$L$1124,$X$1,FALSE)/VLOOKUP($A273-1,$A$2:$N$1124,14,FALSE),AJ272)</f>
        <v>0</v>
      </c>
      <c r="AK273" s="7">
        <f>IF(DAY($A273)=1,VLOOKUP($A273-1,$A$2:$L$1124,$Y$1,FALSE)/VLOOKUP($A273-1,$A$2:$N$1124,14,FALSE),AK272)</f>
        <v>0</v>
      </c>
      <c r="AL273" s="7">
        <f>IF(DAY($A273)=1,VLOOKUP($A273-1,$A$2:$L$1124,$Z$1,FALSE)/VLOOKUP($A273-1,$A$2:$N$1124,14,FALSE),AL272)</f>
        <v>8.6745326305586803E-3</v>
      </c>
      <c r="AM273" s="7">
        <f>IF(DAY($A273)=1,VLOOKUP($A273-1,$A$2:$L$1124,$AA$1,FALSE)/VLOOKUP($A273-1,$A$2:$N$1124,14,FALSE),AM272)</f>
        <v>2.5417618052517359E-4</v>
      </c>
      <c r="AO273" s="12">
        <f>VLOOKUP($A273,BTC!$A$1:$G$1853,5,FALSE)</f>
        <v>606.16999999999996</v>
      </c>
      <c r="AP273" s="12">
        <f>VLOOKUP($A273,XRP!$A$1:$G$1853,5,FALSE)</f>
        <v>8.2290000000000002E-3</v>
      </c>
      <c r="AQ273" s="12">
        <f>VLOOKUP($A273,LTC!$A$1:$G$1853,5,FALSE)</f>
        <v>3.85</v>
      </c>
      <c r="AR273" s="12">
        <f>VLOOKUP($A273,ETC!$A$1:$G$1853,5,FALSE)</f>
        <v>1.2</v>
      </c>
      <c r="AS273" s="12">
        <f>VLOOKUP($A273,ETH!$A$1:$G$1853,5,FALSE)</f>
        <v>13.1</v>
      </c>
      <c r="AT273" s="12">
        <f>VLOOKUP($A273,BCH!$A$1:$G$1853,5,FALSE)</f>
        <v>0</v>
      </c>
      <c r="AU273" s="12">
        <f>VLOOKUP($A273,XMR!$A$1:$G$1853,5,FALSE)</f>
        <v>9.31</v>
      </c>
      <c r="AV273" s="12">
        <f>VLOOKUP($A273,ZEC!$A$1:$G$1853,5,FALSE)</f>
        <v>0</v>
      </c>
      <c r="AW273" s="12">
        <f>VLOOKUP($A273,EOS!$A$1:$G$1853,5,FALSE)</f>
        <v>0</v>
      </c>
      <c r="AX273" s="12">
        <f>VLOOKUP($A273,DASH!$A$1:$G$1853,5,FALSE)</f>
        <v>11.64</v>
      </c>
      <c r="AY273" s="12">
        <f>VLOOKUP($A273,XLM!$A$1:$G$1853,5,FALSE)</f>
        <v>2.5490000000000001E-3</v>
      </c>
      <c r="BA273" s="24">
        <v>1</v>
      </c>
      <c r="BB273" s="24">
        <v>1</v>
      </c>
      <c r="BC273" s="24">
        <v>1</v>
      </c>
      <c r="BD273" s="24">
        <v>0</v>
      </c>
      <c r="BE273" s="24">
        <v>1</v>
      </c>
      <c r="BF273" s="24">
        <v>0</v>
      </c>
      <c r="BG273" s="24">
        <v>1</v>
      </c>
      <c r="BH273" s="24">
        <v>0</v>
      </c>
      <c r="BI273" s="24">
        <v>0</v>
      </c>
      <c r="BJ273" s="24">
        <v>1</v>
      </c>
      <c r="BK273" s="24">
        <v>1</v>
      </c>
      <c r="BM273" s="19">
        <f>IF(SUM(BA272:BK272)=SUM(BA273:BK273),BM272,BM272*SUMPRODUCT(BA273:BK273,AO273:AY273,Q273:AA273)/SUMPRODUCT(BA272:BK272,AO273:AY273,AC273:AM273))</f>
        <v>0.92135790630093795</v>
      </c>
      <c r="BN273" s="26">
        <f>SUMPRODUCT(AO273:AY273,BA273:BK273,Q273:AA273)/BM273</f>
        <v>453.71530906209352</v>
      </c>
      <c r="BO273">
        <f t="shared" si="85"/>
        <v>606.16999999999996</v>
      </c>
    </row>
    <row r="274" spans="1:67" x14ac:dyDescent="0.75">
      <c r="A274" s="4">
        <v>42641</v>
      </c>
      <c r="B274" s="46">
        <f>INDEX('Index Volume'!B:B,MATCH(Index_New!$A274,'Index Volume'!$A:$A,0))</f>
        <v>48722600</v>
      </c>
      <c r="C274" s="46">
        <f>INDEX('Index Volume'!C:C,MATCH(Index_New!$A274,'Index Volume'!$A:$A,0))</f>
        <v>7558520</v>
      </c>
      <c r="D274" s="46">
        <f>INDEX('Index Volume'!D:D,MATCH(Index_New!$A274,'Index Volume'!$A:$A,0))</f>
        <v>1905040</v>
      </c>
      <c r="E274" s="46">
        <f>INDEX('Index Volume'!E:E,MATCH(Index_New!$A274,'Index Volume'!$A:$A,0))</f>
        <v>0</v>
      </c>
      <c r="F274" s="46">
        <f>INDEX('Index Volume'!F:F,MATCH(Index_New!$A274,'Index Volume'!$A:$A,0))</f>
        <v>10239000</v>
      </c>
      <c r="G274" s="46">
        <f>INDEX('Index Volume'!G:G,MATCH(Index_New!$A274,'Index Volume'!$A:$A,0))</f>
        <v>0</v>
      </c>
      <c r="H274" s="46">
        <f>INDEX('Index Volume'!H:H,MATCH(Index_New!$A274,'Index Volume'!$A:$A,0))</f>
        <v>1900470</v>
      </c>
      <c r="I274" s="46">
        <f>INDEX('Index Volume'!I:I,MATCH(Index_New!$A274,'Index Volume'!$A:$A,0))</f>
        <v>0</v>
      </c>
      <c r="J274" s="46">
        <f>INDEX('Index Volume'!J:J,MATCH(Index_New!$A274,'Index Volume'!$A:$A,0))</f>
        <v>0</v>
      </c>
      <c r="K274" s="46">
        <f>INDEX('Index Volume'!K:K,MATCH(Index_New!$A274,'Index Volume'!$A:$A,0))</f>
        <v>380292</v>
      </c>
      <c r="L274" s="46">
        <f>INDEX('Index Volume'!L:L,MATCH(Index_New!$A274,'Index Volume'!$A:$A,0))</f>
        <v>1211050</v>
      </c>
      <c r="M274" s="46">
        <f t="shared" si="71"/>
        <v>71916972</v>
      </c>
      <c r="N274" s="1">
        <f t="shared" si="72"/>
        <v>71916972</v>
      </c>
      <c r="O274" t="b">
        <f t="shared" si="73"/>
        <v>1</v>
      </c>
      <c r="Q274" s="7">
        <f t="shared" si="74"/>
        <v>0.68442923035281067</v>
      </c>
      <c r="R274" s="7">
        <f t="shared" si="75"/>
        <v>1.0550048715822791E-2</v>
      </c>
      <c r="S274" s="7">
        <f t="shared" si="76"/>
        <v>1.5148142297906269E-2</v>
      </c>
      <c r="T274" s="7">
        <f t="shared" si="77"/>
        <v>0</v>
      </c>
      <c r="U274" s="7">
        <f t="shared" si="78"/>
        <v>9.9935053090062648E-2</v>
      </c>
      <c r="V274" s="7">
        <f t="shared" si="79"/>
        <v>0</v>
      </c>
      <c r="W274" s="7">
        <f t="shared" si="80"/>
        <v>0.18100881673231373</v>
      </c>
      <c r="X274" s="7">
        <f t="shared" si="81"/>
        <v>0</v>
      </c>
      <c r="Y274" s="7">
        <f t="shared" si="82"/>
        <v>0</v>
      </c>
      <c r="Z274" s="7">
        <f t="shared" si="83"/>
        <v>8.6745326305586803E-3</v>
      </c>
      <c r="AA274" s="7">
        <f t="shared" si="84"/>
        <v>2.5417618052517359E-4</v>
      </c>
      <c r="AC274" s="7">
        <f>IF(DAY($A274)=1,VLOOKUP($A274-1,$A$2:$L$1124,$Q$1,FALSE)/VLOOKUP($A274-1,$A$2:$N$1124,14,FALSE),AC273)</f>
        <v>0.68442923035281067</v>
      </c>
      <c r="AD274" s="7">
        <f>IF(DAY($A274)=1,VLOOKUP($A274-1,$A$2:$L$1124,$R$1,FALSE)/VLOOKUP($A274-1,$A$2:$N$1124,14,FALSE),AD273)</f>
        <v>1.0550048715822791E-2</v>
      </c>
      <c r="AE274" s="7">
        <f>IF(DAY($A274)=1,VLOOKUP($A274-1,$A$2:$L$1124,$S$1,FALSE)/VLOOKUP($A274-1,$A$2:$N$1124,14,FALSE),AE273)</f>
        <v>1.5148142297906269E-2</v>
      </c>
      <c r="AF274" s="7">
        <f>IF(DAY($A274)=1,VLOOKUP($A274-1,$A$2:$L$1124,$T$1,FALSE)/VLOOKUP($A274-1,$A$2:$N$1124,14,FALSE),AF273)</f>
        <v>0</v>
      </c>
      <c r="AG274" s="7">
        <f>IF(DAY($A274)=1,VLOOKUP($A274-1,$A$2:$L$1124,$U$1,FALSE)/VLOOKUP($A274-1,$A$2:$N$1124,14,FALSE),AG273)</f>
        <v>9.9935053090062648E-2</v>
      </c>
      <c r="AH274" s="7">
        <f>IF(DAY($A274)=1,VLOOKUP($A274-1,$A$2:$L$1124,$V$1,FALSE)/VLOOKUP($A274-1,$A$2:$N$1124,14,FALSE),AH273)</f>
        <v>0</v>
      </c>
      <c r="AI274" s="7">
        <f>IF(DAY($A274)=1,VLOOKUP($A274-1,$A$2:$L$1124,$W$1,FALSE)/VLOOKUP($A274-1,$A$2:$N$1124,14,FALSE),AI273)</f>
        <v>0.18100881673231373</v>
      </c>
      <c r="AJ274" s="7">
        <f>IF(DAY($A274)=1,VLOOKUP($A274-1,$A$2:$L$1124,$X$1,FALSE)/VLOOKUP($A274-1,$A$2:$N$1124,14,FALSE),AJ273)</f>
        <v>0</v>
      </c>
      <c r="AK274" s="7">
        <f>IF(DAY($A274)=1,VLOOKUP($A274-1,$A$2:$L$1124,$Y$1,FALSE)/VLOOKUP($A274-1,$A$2:$N$1124,14,FALSE),AK273)</f>
        <v>0</v>
      </c>
      <c r="AL274" s="7">
        <f>IF(DAY($A274)=1,VLOOKUP($A274-1,$A$2:$L$1124,$Z$1,FALSE)/VLOOKUP($A274-1,$A$2:$N$1124,14,FALSE),AL273)</f>
        <v>8.6745326305586803E-3</v>
      </c>
      <c r="AM274" s="7">
        <f>IF(DAY($A274)=1,VLOOKUP($A274-1,$A$2:$L$1124,$AA$1,FALSE)/VLOOKUP($A274-1,$A$2:$N$1124,14,FALSE),AM273)</f>
        <v>2.5417618052517359E-4</v>
      </c>
      <c r="AO274" s="12">
        <f>VLOOKUP($A274,BTC!$A$1:$G$1853,5,FALSE)</f>
        <v>604.73</v>
      </c>
      <c r="AP274" s="12">
        <f>VLOOKUP($A274,XRP!$A$1:$G$1853,5,FALSE)</f>
        <v>9.0480000000000005E-3</v>
      </c>
      <c r="AQ274" s="12">
        <f>VLOOKUP($A274,LTC!$A$1:$G$1853,5,FALSE)</f>
        <v>3.84</v>
      </c>
      <c r="AR274" s="12">
        <f>VLOOKUP($A274,ETC!$A$1:$G$1853,5,FALSE)</f>
        <v>1.25</v>
      </c>
      <c r="AS274" s="12">
        <f>VLOOKUP($A274,ETH!$A$1:$G$1853,5,FALSE)</f>
        <v>13.27</v>
      </c>
      <c r="AT274" s="12">
        <f>VLOOKUP($A274,BCH!$A$1:$G$1853,5,FALSE)</f>
        <v>0</v>
      </c>
      <c r="AU274" s="12">
        <f>VLOOKUP($A274,XMR!$A$1:$G$1853,5,FALSE)</f>
        <v>9.4</v>
      </c>
      <c r="AV274" s="12">
        <f>VLOOKUP($A274,ZEC!$A$1:$G$1853,5,FALSE)</f>
        <v>0</v>
      </c>
      <c r="AW274" s="12">
        <f>VLOOKUP($A274,EOS!$A$1:$G$1853,5,FALSE)</f>
        <v>0</v>
      </c>
      <c r="AX274" s="12">
        <f>VLOOKUP($A274,DASH!$A$1:$G$1853,5,FALSE)</f>
        <v>11.59</v>
      </c>
      <c r="AY274" s="12">
        <f>VLOOKUP($A274,XLM!$A$1:$G$1853,5,FALSE)</f>
        <v>3.1489999999999999E-3</v>
      </c>
      <c r="BA274" s="24">
        <v>1</v>
      </c>
      <c r="BB274" s="24">
        <v>1</v>
      </c>
      <c r="BC274" s="24">
        <v>1</v>
      </c>
      <c r="BD274" s="24">
        <v>0</v>
      </c>
      <c r="BE274" s="24">
        <v>1</v>
      </c>
      <c r="BF274" s="24">
        <v>0</v>
      </c>
      <c r="BG274" s="24">
        <v>1</v>
      </c>
      <c r="BH274" s="24">
        <v>0</v>
      </c>
      <c r="BI274" s="24">
        <v>0</v>
      </c>
      <c r="BJ274" s="24">
        <v>1</v>
      </c>
      <c r="BK274" s="24">
        <v>1</v>
      </c>
      <c r="BM274" s="19">
        <f>IF(SUM(BA273:BK273)=SUM(BA274:BK274),BM273,BM273*SUMPRODUCT(BA274:BK274,AO274:AY274,Q274:AA274)/SUMPRODUCT(BA273:BK273,AO274:AY274,AC274:AM274))</f>
        <v>0.92135790630093795</v>
      </c>
      <c r="BN274" s="26">
        <f>SUMPRODUCT(AO274:AY274,BA274:BK274,Q274:AA274)/BM274</f>
        <v>452.68110210764166</v>
      </c>
      <c r="BO274">
        <f t="shared" si="85"/>
        <v>604.73</v>
      </c>
    </row>
    <row r="275" spans="1:67" x14ac:dyDescent="0.75">
      <c r="A275" s="3">
        <v>42642</v>
      </c>
      <c r="B275" s="46">
        <f>INDEX('Index Volume'!B:B,MATCH(Index_New!$A275,'Index Volume'!$A:$A,0))</f>
        <v>55658600</v>
      </c>
      <c r="C275" s="46">
        <f>INDEX('Index Volume'!C:C,MATCH(Index_New!$A275,'Index Volume'!$A:$A,0))</f>
        <v>5974090</v>
      </c>
      <c r="D275" s="46">
        <f>INDEX('Index Volume'!D:D,MATCH(Index_New!$A275,'Index Volume'!$A:$A,0))</f>
        <v>1674200</v>
      </c>
      <c r="E275" s="46">
        <f>INDEX('Index Volume'!E:E,MATCH(Index_New!$A275,'Index Volume'!$A:$A,0))</f>
        <v>0</v>
      </c>
      <c r="F275" s="46">
        <f>INDEX('Index Volume'!F:F,MATCH(Index_New!$A275,'Index Volume'!$A:$A,0))</f>
        <v>5990630</v>
      </c>
      <c r="G275" s="46">
        <f>INDEX('Index Volume'!G:G,MATCH(Index_New!$A275,'Index Volume'!$A:$A,0))</f>
        <v>0</v>
      </c>
      <c r="H275" s="46">
        <f>INDEX('Index Volume'!H:H,MATCH(Index_New!$A275,'Index Volume'!$A:$A,0))</f>
        <v>5237580</v>
      </c>
      <c r="I275" s="46">
        <f>INDEX('Index Volume'!I:I,MATCH(Index_New!$A275,'Index Volume'!$A:$A,0))</f>
        <v>0</v>
      </c>
      <c r="J275" s="46">
        <f>INDEX('Index Volume'!J:J,MATCH(Index_New!$A275,'Index Volume'!$A:$A,0))</f>
        <v>0</v>
      </c>
      <c r="K275" s="46">
        <f>INDEX('Index Volume'!K:K,MATCH(Index_New!$A275,'Index Volume'!$A:$A,0))</f>
        <v>627955</v>
      </c>
      <c r="L275" s="46">
        <f>INDEX('Index Volume'!L:L,MATCH(Index_New!$A275,'Index Volume'!$A:$A,0))</f>
        <v>484615</v>
      </c>
      <c r="M275" s="46">
        <f t="shared" si="71"/>
        <v>75647670</v>
      </c>
      <c r="N275" s="1">
        <f t="shared" si="72"/>
        <v>75647670</v>
      </c>
      <c r="O275" t="b">
        <f t="shared" si="73"/>
        <v>1</v>
      </c>
      <c r="Q275" s="7">
        <f t="shared" si="74"/>
        <v>0.68442923035281067</v>
      </c>
      <c r="R275" s="7">
        <f t="shared" si="75"/>
        <v>1.0550048715822791E-2</v>
      </c>
      <c r="S275" s="7">
        <f t="shared" si="76"/>
        <v>1.5148142297906269E-2</v>
      </c>
      <c r="T275" s="7">
        <f t="shared" si="77"/>
        <v>0</v>
      </c>
      <c r="U275" s="7">
        <f t="shared" si="78"/>
        <v>9.9935053090062648E-2</v>
      </c>
      <c r="V275" s="7">
        <f t="shared" si="79"/>
        <v>0</v>
      </c>
      <c r="W275" s="7">
        <f t="shared" si="80"/>
        <v>0.18100881673231373</v>
      </c>
      <c r="X275" s="7">
        <f t="shared" si="81"/>
        <v>0</v>
      </c>
      <c r="Y275" s="7">
        <f t="shared" si="82"/>
        <v>0</v>
      </c>
      <c r="Z275" s="7">
        <f t="shared" si="83"/>
        <v>8.6745326305586803E-3</v>
      </c>
      <c r="AA275" s="7">
        <f t="shared" si="84"/>
        <v>2.5417618052517359E-4</v>
      </c>
      <c r="AC275" s="7">
        <f>IF(DAY($A275)=1,VLOOKUP($A275-1,$A$2:$L$1124,$Q$1,FALSE)/VLOOKUP($A275-1,$A$2:$N$1124,14,FALSE),AC274)</f>
        <v>0.68442923035281067</v>
      </c>
      <c r="AD275" s="7">
        <f>IF(DAY($A275)=1,VLOOKUP($A275-1,$A$2:$L$1124,$R$1,FALSE)/VLOOKUP($A275-1,$A$2:$N$1124,14,FALSE),AD274)</f>
        <v>1.0550048715822791E-2</v>
      </c>
      <c r="AE275" s="7">
        <f>IF(DAY($A275)=1,VLOOKUP($A275-1,$A$2:$L$1124,$S$1,FALSE)/VLOOKUP($A275-1,$A$2:$N$1124,14,FALSE),AE274)</f>
        <v>1.5148142297906269E-2</v>
      </c>
      <c r="AF275" s="7">
        <f>IF(DAY($A275)=1,VLOOKUP($A275-1,$A$2:$L$1124,$T$1,FALSE)/VLOOKUP($A275-1,$A$2:$N$1124,14,FALSE),AF274)</f>
        <v>0</v>
      </c>
      <c r="AG275" s="7">
        <f>IF(DAY($A275)=1,VLOOKUP($A275-1,$A$2:$L$1124,$U$1,FALSE)/VLOOKUP($A275-1,$A$2:$N$1124,14,FALSE),AG274)</f>
        <v>9.9935053090062648E-2</v>
      </c>
      <c r="AH275" s="7">
        <f>IF(DAY($A275)=1,VLOOKUP($A275-1,$A$2:$L$1124,$V$1,FALSE)/VLOOKUP($A275-1,$A$2:$N$1124,14,FALSE),AH274)</f>
        <v>0</v>
      </c>
      <c r="AI275" s="7">
        <f>IF(DAY($A275)=1,VLOOKUP($A275-1,$A$2:$L$1124,$W$1,FALSE)/VLOOKUP($A275-1,$A$2:$N$1124,14,FALSE),AI274)</f>
        <v>0.18100881673231373</v>
      </c>
      <c r="AJ275" s="7">
        <f>IF(DAY($A275)=1,VLOOKUP($A275-1,$A$2:$L$1124,$X$1,FALSE)/VLOOKUP($A275-1,$A$2:$N$1124,14,FALSE),AJ274)</f>
        <v>0</v>
      </c>
      <c r="AK275" s="7">
        <f>IF(DAY($A275)=1,VLOOKUP($A275-1,$A$2:$L$1124,$Y$1,FALSE)/VLOOKUP($A275-1,$A$2:$N$1124,14,FALSE),AK274)</f>
        <v>0</v>
      </c>
      <c r="AL275" s="7">
        <f>IF(DAY($A275)=1,VLOOKUP($A275-1,$A$2:$L$1124,$Z$1,FALSE)/VLOOKUP($A275-1,$A$2:$N$1124,14,FALSE),AL274)</f>
        <v>8.6745326305586803E-3</v>
      </c>
      <c r="AM275" s="7">
        <f>IF(DAY($A275)=1,VLOOKUP($A275-1,$A$2:$L$1124,$AA$1,FALSE)/VLOOKUP($A275-1,$A$2:$N$1124,14,FALSE),AM274)</f>
        <v>2.5417618052517359E-4</v>
      </c>
      <c r="AO275" s="12">
        <f>VLOOKUP($A275,BTC!$A$1:$G$1853,5,FALSE)</f>
        <v>605.69000000000005</v>
      </c>
      <c r="AP275" s="12">
        <f>VLOOKUP($A275,XRP!$A$1:$G$1853,5,FALSE)</f>
        <v>8.914E-3</v>
      </c>
      <c r="AQ275" s="12">
        <f>VLOOKUP($A275,LTC!$A$1:$G$1853,5,FALSE)</f>
        <v>3.85</v>
      </c>
      <c r="AR275" s="12">
        <f>VLOOKUP($A275,ETC!$A$1:$G$1853,5,FALSE)</f>
        <v>1.27</v>
      </c>
      <c r="AS275" s="12">
        <f>VLOOKUP($A275,ETH!$A$1:$G$1853,5,FALSE)</f>
        <v>13.07</v>
      </c>
      <c r="AT275" s="12">
        <f>VLOOKUP($A275,BCH!$A$1:$G$1853,5,FALSE)</f>
        <v>0</v>
      </c>
      <c r="AU275" s="12">
        <f>VLOOKUP($A275,XMR!$A$1:$G$1853,5,FALSE)</f>
        <v>8.7100000000000009</v>
      </c>
      <c r="AV275" s="12">
        <f>VLOOKUP($A275,ZEC!$A$1:$G$1853,5,FALSE)</f>
        <v>0</v>
      </c>
      <c r="AW275" s="12">
        <f>VLOOKUP($A275,EOS!$A$1:$G$1853,5,FALSE)</f>
        <v>0</v>
      </c>
      <c r="AX275" s="12">
        <f>VLOOKUP($A275,DASH!$A$1:$G$1853,5,FALSE)</f>
        <v>12.01</v>
      </c>
      <c r="AY275" s="12">
        <f>VLOOKUP($A275,XLM!$A$1:$G$1853,5,FALSE)</f>
        <v>3.0660000000000001E-3</v>
      </c>
      <c r="BA275" s="24">
        <v>1</v>
      </c>
      <c r="BB275" s="24">
        <v>1</v>
      </c>
      <c r="BC275" s="24">
        <v>1</v>
      </c>
      <c r="BD275" s="24">
        <v>0</v>
      </c>
      <c r="BE275" s="24">
        <v>1</v>
      </c>
      <c r="BF275" s="24">
        <v>0</v>
      </c>
      <c r="BG275" s="24">
        <v>1</v>
      </c>
      <c r="BH275" s="24">
        <v>0</v>
      </c>
      <c r="BI275" s="24">
        <v>0</v>
      </c>
      <c r="BJ275" s="24">
        <v>1</v>
      </c>
      <c r="BK275" s="24">
        <v>1</v>
      </c>
      <c r="BM275" s="19">
        <f>IF(SUM(BA274:BK274)=SUM(BA275:BK275),BM274,BM274*SUMPRODUCT(BA275:BK275,AO275:AY275,Q275:AA275)/SUMPRODUCT(BA274:BK274,AO275:AY275,AC275:AM275))</f>
        <v>0.92135790630093795</v>
      </c>
      <c r="BN275" s="26">
        <f>SUMPRODUCT(AO275:AY275,BA275:BK275,Q275:AA275)/BM275</f>
        <v>453.24110415871377</v>
      </c>
      <c r="BO275">
        <f t="shared" si="85"/>
        <v>605.69000000000005</v>
      </c>
    </row>
    <row r="276" spans="1:67" x14ac:dyDescent="0.75">
      <c r="A276" s="4">
        <v>42643</v>
      </c>
      <c r="B276" s="46">
        <f>INDEX('Index Volume'!B:B,MATCH(Index_New!$A276,'Index Volume'!$A:$A,0))</f>
        <v>56122400</v>
      </c>
      <c r="C276" s="46">
        <f>INDEX('Index Volume'!C:C,MATCH(Index_New!$A276,'Index Volume'!$A:$A,0))</f>
        <v>7561150</v>
      </c>
      <c r="D276" s="46">
        <f>INDEX('Index Volume'!D:D,MATCH(Index_New!$A276,'Index Volume'!$A:$A,0))</f>
        <v>2104930</v>
      </c>
      <c r="E276" s="46">
        <f>INDEX('Index Volume'!E:E,MATCH(Index_New!$A276,'Index Volume'!$A:$A,0))</f>
        <v>0</v>
      </c>
      <c r="F276" s="46">
        <f>INDEX('Index Volume'!F:F,MATCH(Index_New!$A276,'Index Volume'!$A:$A,0))</f>
        <v>5950840</v>
      </c>
      <c r="G276" s="46">
        <f>INDEX('Index Volume'!G:G,MATCH(Index_New!$A276,'Index Volume'!$A:$A,0))</f>
        <v>0</v>
      </c>
      <c r="H276" s="46">
        <f>INDEX('Index Volume'!H:H,MATCH(Index_New!$A276,'Index Volume'!$A:$A,0))</f>
        <v>5300920</v>
      </c>
      <c r="I276" s="46">
        <f>INDEX('Index Volume'!I:I,MATCH(Index_New!$A276,'Index Volume'!$A:$A,0))</f>
        <v>0</v>
      </c>
      <c r="J276" s="46">
        <f>INDEX('Index Volume'!J:J,MATCH(Index_New!$A276,'Index Volume'!$A:$A,0))</f>
        <v>0</v>
      </c>
      <c r="K276" s="46">
        <f>INDEX('Index Volume'!K:K,MATCH(Index_New!$A276,'Index Volume'!$A:$A,0))</f>
        <v>624527</v>
      </c>
      <c r="L276" s="46">
        <f>INDEX('Index Volume'!L:L,MATCH(Index_New!$A276,'Index Volume'!$A:$A,0))</f>
        <v>320074</v>
      </c>
      <c r="M276" s="46">
        <f t="shared" si="71"/>
        <v>77984841</v>
      </c>
      <c r="N276" s="1">
        <f t="shared" si="72"/>
        <v>77984841</v>
      </c>
      <c r="O276" t="b">
        <f t="shared" si="73"/>
        <v>1</v>
      </c>
      <c r="Q276" s="7">
        <f t="shared" si="74"/>
        <v>0.68442923035281067</v>
      </c>
      <c r="R276" s="7">
        <f t="shared" si="75"/>
        <v>1.0550048715822791E-2</v>
      </c>
      <c r="S276" s="7">
        <f t="shared" si="76"/>
        <v>1.5148142297906269E-2</v>
      </c>
      <c r="T276" s="7">
        <f t="shared" si="77"/>
        <v>0</v>
      </c>
      <c r="U276" s="7">
        <f t="shared" si="78"/>
        <v>9.9935053090062648E-2</v>
      </c>
      <c r="V276" s="7">
        <f t="shared" si="79"/>
        <v>0</v>
      </c>
      <c r="W276" s="7">
        <f t="shared" si="80"/>
        <v>0.18100881673231373</v>
      </c>
      <c r="X276" s="7">
        <f t="shared" si="81"/>
        <v>0</v>
      </c>
      <c r="Y276" s="7">
        <f t="shared" si="82"/>
        <v>0</v>
      </c>
      <c r="Z276" s="7">
        <f t="shared" si="83"/>
        <v>8.6745326305586803E-3</v>
      </c>
      <c r="AA276" s="7">
        <f t="shared" si="84"/>
        <v>2.5417618052517359E-4</v>
      </c>
      <c r="AC276" s="7">
        <f>IF(DAY($A276)=1,VLOOKUP($A276-1,$A$2:$L$1124,$Q$1,FALSE)/VLOOKUP($A276-1,$A$2:$N$1124,14,FALSE),AC275)</f>
        <v>0.68442923035281067</v>
      </c>
      <c r="AD276" s="7">
        <f>IF(DAY($A276)=1,VLOOKUP($A276-1,$A$2:$L$1124,$R$1,FALSE)/VLOOKUP($A276-1,$A$2:$N$1124,14,FALSE),AD275)</f>
        <v>1.0550048715822791E-2</v>
      </c>
      <c r="AE276" s="7">
        <f>IF(DAY($A276)=1,VLOOKUP($A276-1,$A$2:$L$1124,$S$1,FALSE)/VLOOKUP($A276-1,$A$2:$N$1124,14,FALSE),AE275)</f>
        <v>1.5148142297906269E-2</v>
      </c>
      <c r="AF276" s="7">
        <f>IF(DAY($A276)=1,VLOOKUP($A276-1,$A$2:$L$1124,$T$1,FALSE)/VLOOKUP($A276-1,$A$2:$N$1124,14,FALSE),AF275)</f>
        <v>0</v>
      </c>
      <c r="AG276" s="7">
        <f>IF(DAY($A276)=1,VLOOKUP($A276-1,$A$2:$L$1124,$U$1,FALSE)/VLOOKUP($A276-1,$A$2:$N$1124,14,FALSE),AG275)</f>
        <v>9.9935053090062648E-2</v>
      </c>
      <c r="AH276" s="7">
        <f>IF(DAY($A276)=1,VLOOKUP($A276-1,$A$2:$L$1124,$V$1,FALSE)/VLOOKUP($A276-1,$A$2:$N$1124,14,FALSE),AH275)</f>
        <v>0</v>
      </c>
      <c r="AI276" s="7">
        <f>IF(DAY($A276)=1,VLOOKUP($A276-1,$A$2:$L$1124,$W$1,FALSE)/VLOOKUP($A276-1,$A$2:$N$1124,14,FALSE),AI275)</f>
        <v>0.18100881673231373</v>
      </c>
      <c r="AJ276" s="7">
        <f>IF(DAY($A276)=1,VLOOKUP($A276-1,$A$2:$L$1124,$X$1,FALSE)/VLOOKUP($A276-1,$A$2:$N$1124,14,FALSE),AJ275)</f>
        <v>0</v>
      </c>
      <c r="AK276" s="7">
        <f>IF(DAY($A276)=1,VLOOKUP($A276-1,$A$2:$L$1124,$Y$1,FALSE)/VLOOKUP($A276-1,$A$2:$N$1124,14,FALSE),AK275)</f>
        <v>0</v>
      </c>
      <c r="AL276" s="7">
        <f>IF(DAY($A276)=1,VLOOKUP($A276-1,$A$2:$L$1124,$Z$1,FALSE)/VLOOKUP($A276-1,$A$2:$N$1124,14,FALSE),AL275)</f>
        <v>8.6745326305586803E-3</v>
      </c>
      <c r="AM276" s="7">
        <f>IF(DAY($A276)=1,VLOOKUP($A276-1,$A$2:$L$1124,$AA$1,FALSE)/VLOOKUP($A276-1,$A$2:$N$1124,14,FALSE),AM275)</f>
        <v>2.5417618052517359E-4</v>
      </c>
      <c r="AO276" s="12">
        <f>VLOOKUP($A276,BTC!$A$1:$G$1853,5,FALSE)</f>
        <v>609.73</v>
      </c>
      <c r="AP276" s="12">
        <f>VLOOKUP($A276,XRP!$A$1:$G$1853,5,FALSE)</f>
        <v>8.8299999999999993E-3</v>
      </c>
      <c r="AQ276" s="12">
        <f>VLOOKUP($A276,LTC!$A$1:$G$1853,5,FALSE)</f>
        <v>3.84</v>
      </c>
      <c r="AR276" s="12">
        <f>VLOOKUP($A276,ETC!$A$1:$G$1853,5,FALSE)</f>
        <v>1.26</v>
      </c>
      <c r="AS276" s="12">
        <f>VLOOKUP($A276,ETH!$A$1:$G$1853,5,FALSE)</f>
        <v>13.22</v>
      </c>
      <c r="AT276" s="12">
        <f>VLOOKUP($A276,BCH!$A$1:$G$1853,5,FALSE)</f>
        <v>0</v>
      </c>
      <c r="AU276" s="12">
        <f>VLOOKUP($A276,XMR!$A$1:$G$1853,5,FALSE)</f>
        <v>8.41</v>
      </c>
      <c r="AV276" s="12">
        <f>VLOOKUP($A276,ZEC!$A$1:$G$1853,5,FALSE)</f>
        <v>0</v>
      </c>
      <c r="AW276" s="12">
        <f>VLOOKUP($A276,EOS!$A$1:$G$1853,5,FALSE)</f>
        <v>0</v>
      </c>
      <c r="AX276" s="12">
        <f>VLOOKUP($A276,DASH!$A$1:$G$1853,5,FALSE)</f>
        <v>12.1</v>
      </c>
      <c r="AY276" s="12">
        <f>VLOOKUP($A276,XLM!$A$1:$G$1853,5,FALSE)</f>
        <v>2.8470000000000001E-3</v>
      </c>
      <c r="BA276" s="24">
        <v>1</v>
      </c>
      <c r="BB276" s="24">
        <v>1</v>
      </c>
      <c r="BC276" s="24">
        <v>1</v>
      </c>
      <c r="BD276" s="24">
        <v>0</v>
      </c>
      <c r="BE276" s="24">
        <v>1</v>
      </c>
      <c r="BF276" s="24">
        <v>0</v>
      </c>
      <c r="BG276" s="24">
        <v>1</v>
      </c>
      <c r="BH276" s="24">
        <v>0</v>
      </c>
      <c r="BI276" s="24">
        <v>0</v>
      </c>
      <c r="BJ276" s="24">
        <v>1</v>
      </c>
      <c r="BK276" s="24">
        <v>1</v>
      </c>
      <c r="BM276" s="19">
        <f>IF(SUM(BA275:BK275)=SUM(BA276:BK276),BM275,BM275*SUMPRODUCT(BA276:BK276,AO276:AY276,Q276:AA276)/SUMPRODUCT(BA275:BK275,AO276:AY276,AC276:AM276))</f>
        <v>0.92135790630093795</v>
      </c>
      <c r="BN276" s="26">
        <f>SUMPRODUCT(AO276:AY276,BA276:BK276,Q276:AA276)/BM276</f>
        <v>456.20022565706853</v>
      </c>
      <c r="BO276">
        <f t="shared" si="85"/>
        <v>609.73</v>
      </c>
    </row>
    <row r="277" spans="1:67" x14ac:dyDescent="0.75">
      <c r="A277" s="3">
        <v>42644</v>
      </c>
      <c r="B277" s="46">
        <f>INDEX('Index Volume'!B:B,MATCH(Index_New!$A277,'Index Volume'!$A:$A,0))</f>
        <v>56357000</v>
      </c>
      <c r="C277" s="46">
        <f>INDEX('Index Volume'!C:C,MATCH(Index_New!$A277,'Index Volume'!$A:$A,0))</f>
        <v>5895530</v>
      </c>
      <c r="D277" s="46">
        <f>INDEX('Index Volume'!D:D,MATCH(Index_New!$A277,'Index Volume'!$A:$A,0))</f>
        <v>1426340</v>
      </c>
      <c r="E277" s="46">
        <f>INDEX('Index Volume'!E:E,MATCH(Index_New!$A277,'Index Volume'!$A:$A,0))</f>
        <v>0</v>
      </c>
      <c r="F277" s="46">
        <f>INDEX('Index Volume'!F:F,MATCH(Index_New!$A277,'Index Volume'!$A:$A,0))</f>
        <v>6331160</v>
      </c>
      <c r="G277" s="46">
        <f>INDEX('Index Volume'!G:G,MATCH(Index_New!$A277,'Index Volume'!$A:$A,0))</f>
        <v>0</v>
      </c>
      <c r="H277" s="46">
        <f>INDEX('Index Volume'!H:H,MATCH(Index_New!$A277,'Index Volume'!$A:$A,0))</f>
        <v>8319930</v>
      </c>
      <c r="I277" s="46">
        <f>INDEX('Index Volume'!I:I,MATCH(Index_New!$A277,'Index Volume'!$A:$A,0))</f>
        <v>0</v>
      </c>
      <c r="J277" s="46">
        <f>INDEX('Index Volume'!J:J,MATCH(Index_New!$A277,'Index Volume'!$A:$A,0))</f>
        <v>0</v>
      </c>
      <c r="K277" s="46">
        <f>INDEX('Index Volume'!K:K,MATCH(Index_New!$A277,'Index Volume'!$A:$A,0))</f>
        <v>599642</v>
      </c>
      <c r="L277" s="46">
        <f>INDEX('Index Volume'!L:L,MATCH(Index_New!$A277,'Index Volume'!$A:$A,0))</f>
        <v>187694</v>
      </c>
      <c r="M277" s="46">
        <f t="shared" si="71"/>
        <v>79117296</v>
      </c>
      <c r="N277" s="1">
        <f t="shared" si="72"/>
        <v>79117296</v>
      </c>
      <c r="O277" t="b">
        <f t="shared" si="73"/>
        <v>1</v>
      </c>
      <c r="Q277" s="7">
        <f t="shared" si="74"/>
        <v>0.71965781144568852</v>
      </c>
      <c r="R277" s="7">
        <f t="shared" si="75"/>
        <v>9.6956663667494045E-2</v>
      </c>
      <c r="S277" s="7">
        <f t="shared" si="76"/>
        <v>2.6991527750886868E-2</v>
      </c>
      <c r="T277" s="7">
        <f t="shared" si="77"/>
        <v>0</v>
      </c>
      <c r="U277" s="7">
        <f t="shared" si="78"/>
        <v>7.6307650611225838E-2</v>
      </c>
      <c r="V277" s="7">
        <f t="shared" si="79"/>
        <v>0</v>
      </c>
      <c r="W277" s="7">
        <f t="shared" si="80"/>
        <v>6.7973723252189491E-2</v>
      </c>
      <c r="X277" s="7">
        <f t="shared" si="81"/>
        <v>0</v>
      </c>
      <c r="Y277" s="7">
        <f t="shared" si="82"/>
        <v>0</v>
      </c>
      <c r="Z277" s="7">
        <f t="shared" si="83"/>
        <v>8.0083127950469242E-3</v>
      </c>
      <c r="AA277" s="7">
        <f t="shared" si="84"/>
        <v>4.104310477468307E-3</v>
      </c>
      <c r="AC277" s="7">
        <f>IF(DAY($A277)=1,VLOOKUP($A277-1,$A$2:$L$1124,$Q$1,FALSE)/VLOOKUP($A277-1,$A$2:$N$1124,14,FALSE),AC276)</f>
        <v>0.71965781144568852</v>
      </c>
      <c r="AD277" s="7">
        <f>IF(DAY($A277)=1,VLOOKUP($A277-1,$A$2:$L$1124,$R$1,FALSE)/VLOOKUP($A277-1,$A$2:$N$1124,14,FALSE),AD276)</f>
        <v>9.6956663667494045E-2</v>
      </c>
      <c r="AE277" s="7">
        <f>IF(DAY($A277)=1,VLOOKUP($A277-1,$A$2:$L$1124,$S$1,FALSE)/VLOOKUP($A277-1,$A$2:$N$1124,14,FALSE),AE276)</f>
        <v>2.6991527750886868E-2</v>
      </c>
      <c r="AF277" s="7">
        <f>IF(DAY($A277)=1,VLOOKUP($A277-1,$A$2:$L$1124,$T$1,FALSE)/VLOOKUP($A277-1,$A$2:$N$1124,14,FALSE),AF276)</f>
        <v>0</v>
      </c>
      <c r="AG277" s="7">
        <f>IF(DAY($A277)=1,VLOOKUP($A277-1,$A$2:$L$1124,$U$1,FALSE)/VLOOKUP($A277-1,$A$2:$N$1124,14,FALSE),AG276)</f>
        <v>7.6307650611225838E-2</v>
      </c>
      <c r="AH277" s="7">
        <f>IF(DAY($A277)=1,VLOOKUP($A277-1,$A$2:$L$1124,$V$1,FALSE)/VLOOKUP($A277-1,$A$2:$N$1124,14,FALSE),AH276)</f>
        <v>0</v>
      </c>
      <c r="AI277" s="7">
        <f>IF(DAY($A277)=1,VLOOKUP($A277-1,$A$2:$L$1124,$W$1,FALSE)/VLOOKUP($A277-1,$A$2:$N$1124,14,FALSE),AI276)</f>
        <v>6.7973723252189491E-2</v>
      </c>
      <c r="AJ277" s="7">
        <f>IF(DAY($A277)=1,VLOOKUP($A277-1,$A$2:$L$1124,$X$1,FALSE)/VLOOKUP($A277-1,$A$2:$N$1124,14,FALSE),AJ276)</f>
        <v>0</v>
      </c>
      <c r="AK277" s="7">
        <f>IF(DAY($A277)=1,VLOOKUP($A277-1,$A$2:$L$1124,$Y$1,FALSE)/VLOOKUP($A277-1,$A$2:$N$1124,14,FALSE),AK276)</f>
        <v>0</v>
      </c>
      <c r="AL277" s="7">
        <f>IF(DAY($A277)=1,VLOOKUP($A277-1,$A$2:$L$1124,$Z$1,FALSE)/VLOOKUP($A277-1,$A$2:$N$1124,14,FALSE),AL276)</f>
        <v>8.0083127950469242E-3</v>
      </c>
      <c r="AM277" s="7">
        <f>IF(DAY($A277)=1,VLOOKUP($A277-1,$A$2:$L$1124,$AA$1,FALSE)/VLOOKUP($A277-1,$A$2:$N$1124,14,FALSE),AM276)</f>
        <v>4.104310477468307E-3</v>
      </c>
      <c r="AO277" s="12">
        <f>VLOOKUP($A277,BTC!$A$1:$G$1853,5,FALSE)</f>
        <v>613.98</v>
      </c>
      <c r="AP277" s="12">
        <f>VLOOKUP($A277,XRP!$A$1:$G$1853,5,FALSE)</f>
        <v>8.2050000000000005E-3</v>
      </c>
      <c r="AQ277" s="12">
        <f>VLOOKUP($A277,LTC!$A$1:$G$1853,5,FALSE)</f>
        <v>3.85</v>
      </c>
      <c r="AR277" s="12">
        <f>VLOOKUP($A277,ETC!$A$1:$G$1853,5,FALSE)</f>
        <v>1.19</v>
      </c>
      <c r="AS277" s="12">
        <f>VLOOKUP($A277,ETH!$A$1:$G$1853,5,FALSE)</f>
        <v>13.17</v>
      </c>
      <c r="AT277" s="12">
        <f>VLOOKUP($A277,BCH!$A$1:$G$1853,5,FALSE)</f>
        <v>0</v>
      </c>
      <c r="AU277" s="12">
        <f>VLOOKUP($A277,XMR!$A$1:$G$1853,5,FALSE)</f>
        <v>7.36</v>
      </c>
      <c r="AV277" s="12">
        <f>VLOOKUP($A277,ZEC!$A$1:$G$1853,5,FALSE)</f>
        <v>0</v>
      </c>
      <c r="AW277" s="12">
        <f>VLOOKUP($A277,EOS!$A$1:$G$1853,5,FALSE)</f>
        <v>0</v>
      </c>
      <c r="AX277" s="12">
        <f>VLOOKUP($A277,DASH!$A$1:$G$1853,5,FALSE)</f>
        <v>11.71</v>
      </c>
      <c r="AY277" s="12">
        <f>VLOOKUP($A277,XLM!$A$1:$G$1853,5,FALSE)</f>
        <v>2.7629999999999998E-3</v>
      </c>
      <c r="BA277" s="24">
        <v>1</v>
      </c>
      <c r="BB277" s="24">
        <v>1</v>
      </c>
      <c r="BC277" s="24">
        <v>1</v>
      </c>
      <c r="BD277" s="24">
        <v>0</v>
      </c>
      <c r="BE277" s="24">
        <v>1</v>
      </c>
      <c r="BF277" s="24">
        <v>0</v>
      </c>
      <c r="BG277" s="24">
        <v>1</v>
      </c>
      <c r="BH277" s="24">
        <v>0</v>
      </c>
      <c r="BI277" s="24">
        <v>0</v>
      </c>
      <c r="BJ277" s="24">
        <v>1</v>
      </c>
      <c r="BK277" s="24">
        <v>1</v>
      </c>
      <c r="BM277" s="19">
        <f>IF(SUM(BA276:BK276)=SUM(BA277:BK277),BM276,BM276*SUMPRODUCT(BA277:BK277,AO277:AY277,Q277:AA277)/SUMPRODUCT(BA276:BK276,AO277:AY277,AC277:AM277))</f>
        <v>0.92135790630093795</v>
      </c>
      <c r="BN277" s="26">
        <f>SUMPRODUCT(AO277:AY277,BA277:BK277,Q277:AA277)/BM277</f>
        <v>481.41906635198359</v>
      </c>
      <c r="BO277">
        <f t="shared" si="85"/>
        <v>613.98</v>
      </c>
    </row>
    <row r="278" spans="1:67" x14ac:dyDescent="0.75">
      <c r="A278" s="4">
        <v>42645</v>
      </c>
      <c r="B278" s="46">
        <f>INDEX('Index Volume'!B:B,MATCH(Index_New!$A278,'Index Volume'!$A:$A,0))</f>
        <v>39249800</v>
      </c>
      <c r="C278" s="46">
        <f>INDEX('Index Volume'!C:C,MATCH(Index_New!$A278,'Index Volume'!$A:$A,0))</f>
        <v>2072840</v>
      </c>
      <c r="D278" s="46">
        <f>INDEX('Index Volume'!D:D,MATCH(Index_New!$A278,'Index Volume'!$A:$A,0))</f>
        <v>1373630</v>
      </c>
      <c r="E278" s="46">
        <f>INDEX('Index Volume'!E:E,MATCH(Index_New!$A278,'Index Volume'!$A:$A,0))</f>
        <v>0</v>
      </c>
      <c r="F278" s="46">
        <f>INDEX('Index Volume'!F:F,MATCH(Index_New!$A278,'Index Volume'!$A:$A,0))</f>
        <v>4079660</v>
      </c>
      <c r="G278" s="46">
        <f>INDEX('Index Volume'!G:G,MATCH(Index_New!$A278,'Index Volume'!$A:$A,0))</f>
        <v>0</v>
      </c>
      <c r="H278" s="46">
        <f>INDEX('Index Volume'!H:H,MATCH(Index_New!$A278,'Index Volume'!$A:$A,0))</f>
        <v>4709360</v>
      </c>
      <c r="I278" s="46">
        <f>INDEX('Index Volume'!I:I,MATCH(Index_New!$A278,'Index Volume'!$A:$A,0))</f>
        <v>0</v>
      </c>
      <c r="J278" s="46">
        <f>INDEX('Index Volume'!J:J,MATCH(Index_New!$A278,'Index Volume'!$A:$A,0))</f>
        <v>0</v>
      </c>
      <c r="K278" s="46">
        <f>INDEX('Index Volume'!K:K,MATCH(Index_New!$A278,'Index Volume'!$A:$A,0))</f>
        <v>418786</v>
      </c>
      <c r="L278" s="46">
        <f>INDEX('Index Volume'!L:L,MATCH(Index_New!$A278,'Index Volume'!$A:$A,0))</f>
        <v>105129</v>
      </c>
      <c r="M278" s="46">
        <f t="shared" si="71"/>
        <v>52009205</v>
      </c>
      <c r="N278" s="1">
        <f t="shared" si="72"/>
        <v>52009205</v>
      </c>
      <c r="O278" t="b">
        <f t="shared" si="73"/>
        <v>1</v>
      </c>
      <c r="Q278" s="7">
        <f t="shared" si="74"/>
        <v>0.71965781144568852</v>
      </c>
      <c r="R278" s="7">
        <f t="shared" si="75"/>
        <v>9.6956663667494045E-2</v>
      </c>
      <c r="S278" s="7">
        <f t="shared" si="76"/>
        <v>2.6991527750886868E-2</v>
      </c>
      <c r="T278" s="7">
        <f t="shared" si="77"/>
        <v>0</v>
      </c>
      <c r="U278" s="7">
        <f t="shared" si="78"/>
        <v>7.6307650611225838E-2</v>
      </c>
      <c r="V278" s="7">
        <f t="shared" si="79"/>
        <v>0</v>
      </c>
      <c r="W278" s="7">
        <f t="shared" si="80"/>
        <v>6.7973723252189491E-2</v>
      </c>
      <c r="X278" s="7">
        <f t="shared" si="81"/>
        <v>0</v>
      </c>
      <c r="Y278" s="7">
        <f t="shared" si="82"/>
        <v>0</v>
      </c>
      <c r="Z278" s="7">
        <f t="shared" si="83"/>
        <v>8.0083127950469242E-3</v>
      </c>
      <c r="AA278" s="7">
        <f t="shared" si="84"/>
        <v>4.104310477468307E-3</v>
      </c>
      <c r="AC278" s="7">
        <f>IF(DAY($A278)=1,VLOOKUP($A278-1,$A$2:$L$1124,$Q$1,FALSE)/VLOOKUP($A278-1,$A$2:$N$1124,14,FALSE),AC277)</f>
        <v>0.71965781144568852</v>
      </c>
      <c r="AD278" s="7">
        <f>IF(DAY($A278)=1,VLOOKUP($A278-1,$A$2:$L$1124,$R$1,FALSE)/VLOOKUP($A278-1,$A$2:$N$1124,14,FALSE),AD277)</f>
        <v>9.6956663667494045E-2</v>
      </c>
      <c r="AE278" s="7">
        <f>IF(DAY($A278)=1,VLOOKUP($A278-1,$A$2:$L$1124,$S$1,FALSE)/VLOOKUP($A278-1,$A$2:$N$1124,14,FALSE),AE277)</f>
        <v>2.6991527750886868E-2</v>
      </c>
      <c r="AF278" s="7">
        <f>IF(DAY($A278)=1,VLOOKUP($A278-1,$A$2:$L$1124,$T$1,FALSE)/VLOOKUP($A278-1,$A$2:$N$1124,14,FALSE),AF277)</f>
        <v>0</v>
      </c>
      <c r="AG278" s="7">
        <f>IF(DAY($A278)=1,VLOOKUP($A278-1,$A$2:$L$1124,$U$1,FALSE)/VLOOKUP($A278-1,$A$2:$N$1124,14,FALSE),AG277)</f>
        <v>7.6307650611225838E-2</v>
      </c>
      <c r="AH278" s="7">
        <f>IF(DAY($A278)=1,VLOOKUP($A278-1,$A$2:$L$1124,$V$1,FALSE)/VLOOKUP($A278-1,$A$2:$N$1124,14,FALSE),AH277)</f>
        <v>0</v>
      </c>
      <c r="AI278" s="7">
        <f>IF(DAY($A278)=1,VLOOKUP($A278-1,$A$2:$L$1124,$W$1,FALSE)/VLOOKUP($A278-1,$A$2:$N$1124,14,FALSE),AI277)</f>
        <v>6.7973723252189491E-2</v>
      </c>
      <c r="AJ278" s="7">
        <f>IF(DAY($A278)=1,VLOOKUP($A278-1,$A$2:$L$1124,$X$1,FALSE)/VLOOKUP($A278-1,$A$2:$N$1124,14,FALSE),AJ277)</f>
        <v>0</v>
      </c>
      <c r="AK278" s="7">
        <f>IF(DAY($A278)=1,VLOOKUP($A278-1,$A$2:$L$1124,$Y$1,FALSE)/VLOOKUP($A278-1,$A$2:$N$1124,14,FALSE),AK277)</f>
        <v>0</v>
      </c>
      <c r="AL278" s="7">
        <f>IF(DAY($A278)=1,VLOOKUP($A278-1,$A$2:$L$1124,$Z$1,FALSE)/VLOOKUP($A278-1,$A$2:$N$1124,14,FALSE),AL277)</f>
        <v>8.0083127950469242E-3</v>
      </c>
      <c r="AM278" s="7">
        <f>IF(DAY($A278)=1,VLOOKUP($A278-1,$A$2:$L$1124,$AA$1,FALSE)/VLOOKUP($A278-1,$A$2:$N$1124,14,FALSE),AM277)</f>
        <v>4.104310477468307E-3</v>
      </c>
      <c r="AO278" s="12">
        <f>VLOOKUP($A278,BTC!$A$1:$G$1853,5,FALSE)</f>
        <v>610.89</v>
      </c>
      <c r="AP278" s="12">
        <f>VLOOKUP($A278,XRP!$A$1:$G$1853,5,FALSE)</f>
        <v>8.1650000000000004E-3</v>
      </c>
      <c r="AQ278" s="12">
        <f>VLOOKUP($A278,LTC!$A$1:$G$1853,5,FALSE)</f>
        <v>3.84</v>
      </c>
      <c r="AR278" s="12">
        <f>VLOOKUP($A278,ETC!$A$1:$G$1853,5,FALSE)</f>
        <v>1.19</v>
      </c>
      <c r="AS278" s="12">
        <f>VLOOKUP($A278,ETH!$A$1:$G$1853,5,FALSE)</f>
        <v>13.2</v>
      </c>
      <c r="AT278" s="12">
        <f>VLOOKUP($A278,BCH!$A$1:$G$1853,5,FALSE)</f>
        <v>0</v>
      </c>
      <c r="AU278" s="12">
        <f>VLOOKUP($A278,XMR!$A$1:$G$1853,5,FALSE)</f>
        <v>8.3000000000000007</v>
      </c>
      <c r="AV278" s="12">
        <f>VLOOKUP($A278,ZEC!$A$1:$G$1853,5,FALSE)</f>
        <v>0</v>
      </c>
      <c r="AW278" s="12">
        <f>VLOOKUP($A278,EOS!$A$1:$G$1853,5,FALSE)</f>
        <v>0</v>
      </c>
      <c r="AX278" s="12">
        <f>VLOOKUP($A278,DASH!$A$1:$G$1853,5,FALSE)</f>
        <v>11.78</v>
      </c>
      <c r="AY278" s="12">
        <f>VLOOKUP($A278,XLM!$A$1:$G$1853,5,FALSE)</f>
        <v>2.8670000000000002E-3</v>
      </c>
      <c r="BA278" s="24">
        <v>1</v>
      </c>
      <c r="BB278" s="24">
        <v>1</v>
      </c>
      <c r="BC278" s="24">
        <v>1</v>
      </c>
      <c r="BD278" s="24">
        <v>0</v>
      </c>
      <c r="BE278" s="24">
        <v>1</v>
      </c>
      <c r="BF278" s="24">
        <v>0</v>
      </c>
      <c r="BG278" s="24">
        <v>1</v>
      </c>
      <c r="BH278" s="24">
        <v>0</v>
      </c>
      <c r="BI278" s="24">
        <v>0</v>
      </c>
      <c r="BJ278" s="24">
        <v>1</v>
      </c>
      <c r="BK278" s="24">
        <v>1</v>
      </c>
      <c r="BM278" s="19">
        <f>IF(SUM(BA277:BK277)=SUM(BA278:BK278),BM277,BM277*SUMPRODUCT(BA278:BK278,AO278:AY278,Q278:AA278)/SUMPRODUCT(BA277:BK277,AO278:AY278,AC278:AM278))</f>
        <v>0.92135790630093795</v>
      </c>
      <c r="BN278" s="26">
        <f>SUMPRODUCT(AO278:AY278,BA278:BK278,Q278:AA278)/BM278</f>
        <v>479.07766256303387</v>
      </c>
      <c r="BO278">
        <f t="shared" si="85"/>
        <v>610.89</v>
      </c>
    </row>
    <row r="279" spans="1:67" x14ac:dyDescent="0.75">
      <c r="A279" s="3">
        <v>42646</v>
      </c>
      <c r="B279" s="46">
        <f>INDEX('Index Volume'!B:B,MATCH(Index_New!$A279,'Index Volume'!$A:$A,0))</f>
        <v>46798300</v>
      </c>
      <c r="C279" s="46">
        <f>INDEX('Index Volume'!C:C,MATCH(Index_New!$A279,'Index Volume'!$A:$A,0))</f>
        <v>2776300</v>
      </c>
      <c r="D279" s="46">
        <f>INDEX('Index Volume'!D:D,MATCH(Index_New!$A279,'Index Volume'!$A:$A,0))</f>
        <v>1207110</v>
      </c>
      <c r="E279" s="46">
        <f>INDEX('Index Volume'!E:E,MATCH(Index_New!$A279,'Index Volume'!$A:$A,0))</f>
        <v>0</v>
      </c>
      <c r="F279" s="46">
        <f>INDEX('Index Volume'!F:F,MATCH(Index_New!$A279,'Index Volume'!$A:$A,0))</f>
        <v>7458320</v>
      </c>
      <c r="G279" s="46">
        <f>INDEX('Index Volume'!G:G,MATCH(Index_New!$A279,'Index Volume'!$A:$A,0))</f>
        <v>0</v>
      </c>
      <c r="H279" s="46">
        <f>INDEX('Index Volume'!H:H,MATCH(Index_New!$A279,'Index Volume'!$A:$A,0))</f>
        <v>3249380</v>
      </c>
      <c r="I279" s="46">
        <f>INDEX('Index Volume'!I:I,MATCH(Index_New!$A279,'Index Volume'!$A:$A,0))</f>
        <v>0</v>
      </c>
      <c r="J279" s="46">
        <f>INDEX('Index Volume'!J:J,MATCH(Index_New!$A279,'Index Volume'!$A:$A,0))</f>
        <v>0</v>
      </c>
      <c r="K279" s="46">
        <f>INDEX('Index Volume'!K:K,MATCH(Index_New!$A279,'Index Volume'!$A:$A,0))</f>
        <v>485966</v>
      </c>
      <c r="L279" s="46">
        <f>INDEX('Index Volume'!L:L,MATCH(Index_New!$A279,'Index Volume'!$A:$A,0))</f>
        <v>83760</v>
      </c>
      <c r="M279" s="46">
        <f t="shared" si="71"/>
        <v>62059136</v>
      </c>
      <c r="N279" s="1">
        <f t="shared" si="72"/>
        <v>62059136</v>
      </c>
      <c r="O279" t="b">
        <f t="shared" si="73"/>
        <v>1</v>
      </c>
      <c r="Q279" s="7">
        <f t="shared" si="74"/>
        <v>0.71965781144568852</v>
      </c>
      <c r="R279" s="7">
        <f t="shared" si="75"/>
        <v>9.6956663667494045E-2</v>
      </c>
      <c r="S279" s="7">
        <f t="shared" si="76"/>
        <v>2.6991527750886868E-2</v>
      </c>
      <c r="T279" s="7">
        <f t="shared" si="77"/>
        <v>0</v>
      </c>
      <c r="U279" s="7">
        <f t="shared" si="78"/>
        <v>7.6307650611225838E-2</v>
      </c>
      <c r="V279" s="7">
        <f t="shared" si="79"/>
        <v>0</v>
      </c>
      <c r="W279" s="7">
        <f t="shared" si="80"/>
        <v>6.7973723252189491E-2</v>
      </c>
      <c r="X279" s="7">
        <f t="shared" si="81"/>
        <v>0</v>
      </c>
      <c r="Y279" s="7">
        <f t="shared" si="82"/>
        <v>0</v>
      </c>
      <c r="Z279" s="7">
        <f t="shared" si="83"/>
        <v>8.0083127950469242E-3</v>
      </c>
      <c r="AA279" s="7">
        <f t="shared" si="84"/>
        <v>4.104310477468307E-3</v>
      </c>
      <c r="AC279" s="7">
        <f>IF(DAY($A279)=1,VLOOKUP($A279-1,$A$2:$L$1124,$Q$1,FALSE)/VLOOKUP($A279-1,$A$2:$N$1124,14,FALSE),AC278)</f>
        <v>0.71965781144568852</v>
      </c>
      <c r="AD279" s="7">
        <f>IF(DAY($A279)=1,VLOOKUP($A279-1,$A$2:$L$1124,$R$1,FALSE)/VLOOKUP($A279-1,$A$2:$N$1124,14,FALSE),AD278)</f>
        <v>9.6956663667494045E-2</v>
      </c>
      <c r="AE279" s="7">
        <f>IF(DAY($A279)=1,VLOOKUP($A279-1,$A$2:$L$1124,$S$1,FALSE)/VLOOKUP($A279-1,$A$2:$N$1124,14,FALSE),AE278)</f>
        <v>2.6991527750886868E-2</v>
      </c>
      <c r="AF279" s="7">
        <f>IF(DAY($A279)=1,VLOOKUP($A279-1,$A$2:$L$1124,$T$1,FALSE)/VLOOKUP($A279-1,$A$2:$N$1124,14,FALSE),AF278)</f>
        <v>0</v>
      </c>
      <c r="AG279" s="7">
        <f>IF(DAY($A279)=1,VLOOKUP($A279-1,$A$2:$L$1124,$U$1,FALSE)/VLOOKUP($A279-1,$A$2:$N$1124,14,FALSE),AG278)</f>
        <v>7.6307650611225838E-2</v>
      </c>
      <c r="AH279" s="7">
        <f>IF(DAY($A279)=1,VLOOKUP($A279-1,$A$2:$L$1124,$V$1,FALSE)/VLOOKUP($A279-1,$A$2:$N$1124,14,FALSE),AH278)</f>
        <v>0</v>
      </c>
      <c r="AI279" s="7">
        <f>IF(DAY($A279)=1,VLOOKUP($A279-1,$A$2:$L$1124,$W$1,FALSE)/VLOOKUP($A279-1,$A$2:$N$1124,14,FALSE),AI278)</f>
        <v>6.7973723252189491E-2</v>
      </c>
      <c r="AJ279" s="7">
        <f>IF(DAY($A279)=1,VLOOKUP($A279-1,$A$2:$L$1124,$X$1,FALSE)/VLOOKUP($A279-1,$A$2:$N$1124,14,FALSE),AJ278)</f>
        <v>0</v>
      </c>
      <c r="AK279" s="7">
        <f>IF(DAY($A279)=1,VLOOKUP($A279-1,$A$2:$L$1124,$Y$1,FALSE)/VLOOKUP($A279-1,$A$2:$N$1124,14,FALSE),AK278)</f>
        <v>0</v>
      </c>
      <c r="AL279" s="7">
        <f>IF(DAY($A279)=1,VLOOKUP($A279-1,$A$2:$L$1124,$Z$1,FALSE)/VLOOKUP($A279-1,$A$2:$N$1124,14,FALSE),AL278)</f>
        <v>8.0083127950469242E-3</v>
      </c>
      <c r="AM279" s="7">
        <f>IF(DAY($A279)=1,VLOOKUP($A279-1,$A$2:$L$1124,$AA$1,FALSE)/VLOOKUP($A279-1,$A$2:$N$1124,14,FALSE),AM278)</f>
        <v>4.104310477468307E-3</v>
      </c>
      <c r="AO279" s="12">
        <f>VLOOKUP($A279,BTC!$A$1:$G$1853,5,FALSE)</f>
        <v>612.13</v>
      </c>
      <c r="AP279" s="12">
        <f>VLOOKUP($A279,XRP!$A$1:$G$1853,5,FALSE)</f>
        <v>8.0890000000000007E-3</v>
      </c>
      <c r="AQ279" s="12">
        <f>VLOOKUP($A279,LTC!$A$1:$G$1853,5,FALSE)</f>
        <v>3.84</v>
      </c>
      <c r="AR279" s="12">
        <f>VLOOKUP($A279,ETC!$A$1:$G$1853,5,FALSE)</f>
        <v>1.19</v>
      </c>
      <c r="AS279" s="12">
        <f>VLOOKUP($A279,ETH!$A$1:$G$1853,5,FALSE)</f>
        <v>13.45</v>
      </c>
      <c r="AT279" s="12">
        <f>VLOOKUP($A279,BCH!$A$1:$G$1853,5,FALSE)</f>
        <v>0</v>
      </c>
      <c r="AU279" s="12">
        <f>VLOOKUP($A279,XMR!$A$1:$G$1853,5,FALSE)</f>
        <v>7.95</v>
      </c>
      <c r="AV279" s="12">
        <f>VLOOKUP($A279,ZEC!$A$1:$G$1853,5,FALSE)</f>
        <v>0</v>
      </c>
      <c r="AW279" s="12">
        <f>VLOOKUP($A279,EOS!$A$1:$G$1853,5,FALSE)</f>
        <v>0</v>
      </c>
      <c r="AX279" s="12">
        <f>VLOOKUP($A279,DASH!$A$1:$G$1853,5,FALSE)</f>
        <v>11.89</v>
      </c>
      <c r="AY279" s="12">
        <f>VLOOKUP($A279,XLM!$A$1:$G$1853,5,FALSE)</f>
        <v>2.7100000000000002E-3</v>
      </c>
      <c r="BA279" s="24">
        <v>1</v>
      </c>
      <c r="BB279" s="24">
        <v>1</v>
      </c>
      <c r="BC279" s="24">
        <v>1</v>
      </c>
      <c r="BD279" s="24">
        <v>0</v>
      </c>
      <c r="BE279" s="24">
        <v>1</v>
      </c>
      <c r="BF279" s="24">
        <v>0</v>
      </c>
      <c r="BG279" s="24">
        <v>1</v>
      </c>
      <c r="BH279" s="24">
        <v>0</v>
      </c>
      <c r="BI279" s="24">
        <v>0</v>
      </c>
      <c r="BJ279" s="24">
        <v>1</v>
      </c>
      <c r="BK279" s="24">
        <v>1</v>
      </c>
      <c r="BM279" s="19">
        <f>IF(SUM(BA278:BK278)=SUM(BA279:BK279),BM278,BM278*SUMPRODUCT(BA279:BK279,AO279:AY279,Q279:AA279)/SUMPRODUCT(BA278:BK278,AO279:AY279,AC279:AM279))</f>
        <v>0.92135790630093795</v>
      </c>
      <c r="BN279" s="26">
        <f>SUMPRODUCT(AO279:AY279,BA279:BK279,Q279:AA279)/BM279</f>
        <v>480.04203774335724</v>
      </c>
      <c r="BO279">
        <f t="shared" si="85"/>
        <v>612.13</v>
      </c>
    </row>
    <row r="280" spans="1:67" x14ac:dyDescent="0.75">
      <c r="A280" s="4">
        <v>42647</v>
      </c>
      <c r="B280" s="46">
        <f>INDEX('Index Volume'!B:B,MATCH(Index_New!$A280,'Index Volume'!$A:$A,0))</f>
        <v>49801600</v>
      </c>
      <c r="C280" s="46">
        <f>INDEX('Index Volume'!C:C,MATCH(Index_New!$A280,'Index Volume'!$A:$A,0))</f>
        <v>2642950</v>
      </c>
      <c r="D280" s="46">
        <f>INDEX('Index Volume'!D:D,MATCH(Index_New!$A280,'Index Volume'!$A:$A,0))</f>
        <v>1116870</v>
      </c>
      <c r="E280" s="46">
        <f>INDEX('Index Volume'!E:E,MATCH(Index_New!$A280,'Index Volume'!$A:$A,0))</f>
        <v>0</v>
      </c>
      <c r="F280" s="46">
        <f>INDEX('Index Volume'!F:F,MATCH(Index_New!$A280,'Index Volume'!$A:$A,0))</f>
        <v>8348280</v>
      </c>
      <c r="G280" s="46">
        <f>INDEX('Index Volume'!G:G,MATCH(Index_New!$A280,'Index Volume'!$A:$A,0))</f>
        <v>0</v>
      </c>
      <c r="H280" s="46">
        <f>INDEX('Index Volume'!H:H,MATCH(Index_New!$A280,'Index Volume'!$A:$A,0))</f>
        <v>2425600</v>
      </c>
      <c r="I280" s="46">
        <f>INDEX('Index Volume'!I:I,MATCH(Index_New!$A280,'Index Volume'!$A:$A,0))</f>
        <v>0</v>
      </c>
      <c r="J280" s="46">
        <f>INDEX('Index Volume'!J:J,MATCH(Index_New!$A280,'Index Volume'!$A:$A,0))</f>
        <v>0</v>
      </c>
      <c r="K280" s="46">
        <f>INDEX('Index Volume'!K:K,MATCH(Index_New!$A280,'Index Volume'!$A:$A,0))</f>
        <v>428041</v>
      </c>
      <c r="L280" s="46">
        <f>INDEX('Index Volume'!L:L,MATCH(Index_New!$A280,'Index Volume'!$A:$A,0))</f>
        <v>100249</v>
      </c>
      <c r="M280" s="46">
        <f t="shared" si="71"/>
        <v>64863590</v>
      </c>
      <c r="N280" s="1">
        <f t="shared" si="72"/>
        <v>64863590</v>
      </c>
      <c r="O280" t="b">
        <f t="shared" si="73"/>
        <v>1</v>
      </c>
      <c r="Q280" s="7">
        <f t="shared" si="74"/>
        <v>0.71965781144568852</v>
      </c>
      <c r="R280" s="7">
        <f t="shared" si="75"/>
        <v>9.6956663667494045E-2</v>
      </c>
      <c r="S280" s="7">
        <f t="shared" si="76"/>
        <v>2.6991527750886868E-2</v>
      </c>
      <c r="T280" s="7">
        <f t="shared" si="77"/>
        <v>0</v>
      </c>
      <c r="U280" s="7">
        <f t="shared" si="78"/>
        <v>7.6307650611225838E-2</v>
      </c>
      <c r="V280" s="7">
        <f t="shared" si="79"/>
        <v>0</v>
      </c>
      <c r="W280" s="7">
        <f t="shared" si="80"/>
        <v>6.7973723252189491E-2</v>
      </c>
      <c r="X280" s="7">
        <f t="shared" si="81"/>
        <v>0</v>
      </c>
      <c r="Y280" s="7">
        <f t="shared" si="82"/>
        <v>0</v>
      </c>
      <c r="Z280" s="7">
        <f t="shared" si="83"/>
        <v>8.0083127950469242E-3</v>
      </c>
      <c r="AA280" s="7">
        <f t="shared" si="84"/>
        <v>4.104310477468307E-3</v>
      </c>
      <c r="AC280" s="7">
        <f>IF(DAY($A280)=1,VLOOKUP($A280-1,$A$2:$L$1124,$Q$1,FALSE)/VLOOKUP($A280-1,$A$2:$N$1124,14,FALSE),AC279)</f>
        <v>0.71965781144568852</v>
      </c>
      <c r="AD280" s="7">
        <f>IF(DAY($A280)=1,VLOOKUP($A280-1,$A$2:$L$1124,$R$1,FALSE)/VLOOKUP($A280-1,$A$2:$N$1124,14,FALSE),AD279)</f>
        <v>9.6956663667494045E-2</v>
      </c>
      <c r="AE280" s="7">
        <f>IF(DAY($A280)=1,VLOOKUP($A280-1,$A$2:$L$1124,$S$1,FALSE)/VLOOKUP($A280-1,$A$2:$N$1124,14,FALSE),AE279)</f>
        <v>2.6991527750886868E-2</v>
      </c>
      <c r="AF280" s="7">
        <f>IF(DAY($A280)=1,VLOOKUP($A280-1,$A$2:$L$1124,$T$1,FALSE)/VLOOKUP($A280-1,$A$2:$N$1124,14,FALSE),AF279)</f>
        <v>0</v>
      </c>
      <c r="AG280" s="7">
        <f>IF(DAY($A280)=1,VLOOKUP($A280-1,$A$2:$L$1124,$U$1,FALSE)/VLOOKUP($A280-1,$A$2:$N$1124,14,FALSE),AG279)</f>
        <v>7.6307650611225838E-2</v>
      </c>
      <c r="AH280" s="7">
        <f>IF(DAY($A280)=1,VLOOKUP($A280-1,$A$2:$L$1124,$V$1,FALSE)/VLOOKUP($A280-1,$A$2:$N$1124,14,FALSE),AH279)</f>
        <v>0</v>
      </c>
      <c r="AI280" s="7">
        <f>IF(DAY($A280)=1,VLOOKUP($A280-1,$A$2:$L$1124,$W$1,FALSE)/VLOOKUP($A280-1,$A$2:$N$1124,14,FALSE),AI279)</f>
        <v>6.7973723252189491E-2</v>
      </c>
      <c r="AJ280" s="7">
        <f>IF(DAY($A280)=1,VLOOKUP($A280-1,$A$2:$L$1124,$X$1,FALSE)/VLOOKUP($A280-1,$A$2:$N$1124,14,FALSE),AJ279)</f>
        <v>0</v>
      </c>
      <c r="AK280" s="7">
        <f>IF(DAY($A280)=1,VLOOKUP($A280-1,$A$2:$L$1124,$Y$1,FALSE)/VLOOKUP($A280-1,$A$2:$N$1124,14,FALSE),AK279)</f>
        <v>0</v>
      </c>
      <c r="AL280" s="7">
        <f>IF(DAY($A280)=1,VLOOKUP($A280-1,$A$2:$L$1124,$Z$1,FALSE)/VLOOKUP($A280-1,$A$2:$N$1124,14,FALSE),AL279)</f>
        <v>8.0083127950469242E-3</v>
      </c>
      <c r="AM280" s="7">
        <f>IF(DAY($A280)=1,VLOOKUP($A280-1,$A$2:$L$1124,$AA$1,FALSE)/VLOOKUP($A280-1,$A$2:$N$1124,14,FALSE),AM279)</f>
        <v>4.104310477468307E-3</v>
      </c>
      <c r="AO280" s="12">
        <f>VLOOKUP($A280,BTC!$A$1:$G$1853,5,FALSE)</f>
        <v>610.20000000000005</v>
      </c>
      <c r="AP280" s="12">
        <f>VLOOKUP($A280,XRP!$A$1:$G$1853,5,FALSE)</f>
        <v>7.8530000000000006E-3</v>
      </c>
      <c r="AQ280" s="12">
        <f>VLOOKUP($A280,LTC!$A$1:$G$1853,5,FALSE)</f>
        <v>3.82</v>
      </c>
      <c r="AR280" s="12">
        <f>VLOOKUP($A280,ETC!$A$1:$G$1853,5,FALSE)</f>
        <v>1.1599999999999999</v>
      </c>
      <c r="AS280" s="12">
        <f>VLOOKUP($A280,ETH!$A$1:$G$1853,5,FALSE)</f>
        <v>13.28</v>
      </c>
      <c r="AT280" s="12">
        <f>VLOOKUP($A280,BCH!$A$1:$G$1853,5,FALSE)</f>
        <v>0</v>
      </c>
      <c r="AU280" s="12">
        <f>VLOOKUP($A280,XMR!$A$1:$G$1853,5,FALSE)</f>
        <v>7.65</v>
      </c>
      <c r="AV280" s="12">
        <f>VLOOKUP($A280,ZEC!$A$1:$G$1853,5,FALSE)</f>
        <v>0</v>
      </c>
      <c r="AW280" s="12">
        <f>VLOOKUP($A280,EOS!$A$1:$G$1853,5,FALSE)</f>
        <v>0</v>
      </c>
      <c r="AX280" s="12">
        <f>VLOOKUP($A280,DASH!$A$1:$G$1853,5,FALSE)</f>
        <v>12.06</v>
      </c>
      <c r="AY280" s="12">
        <f>VLOOKUP($A280,XLM!$A$1:$G$1853,5,FALSE)</f>
        <v>2.5899999999999999E-3</v>
      </c>
      <c r="BA280" s="24">
        <v>1</v>
      </c>
      <c r="BB280" s="24">
        <v>1</v>
      </c>
      <c r="BC280" s="24">
        <v>1</v>
      </c>
      <c r="BD280" s="24">
        <v>0</v>
      </c>
      <c r="BE280" s="24">
        <v>1</v>
      </c>
      <c r="BF280" s="24">
        <v>0</v>
      </c>
      <c r="BG280" s="24">
        <v>1</v>
      </c>
      <c r="BH280" s="24">
        <v>0</v>
      </c>
      <c r="BI280" s="24">
        <v>0</v>
      </c>
      <c r="BJ280" s="24">
        <v>1</v>
      </c>
      <c r="BK280" s="24">
        <v>1</v>
      </c>
      <c r="BM280" s="19">
        <f>IF(SUM(BA279:BK279)=SUM(BA280:BK280),BM279,BM279*SUMPRODUCT(BA280:BK280,AO280:AY280,Q280:AA280)/SUMPRODUCT(BA279:BK279,AO280:AY280,AC280:AM280))</f>
        <v>0.92135790630093795</v>
      </c>
      <c r="BN280" s="26">
        <f>SUMPRODUCT(AO280:AY280,BA280:BK280,Q280:AA280)/BM280</f>
        <v>478.4991999648804</v>
      </c>
      <c r="BO280">
        <f t="shared" si="85"/>
        <v>610.20000000000005</v>
      </c>
    </row>
    <row r="281" spans="1:67" x14ac:dyDescent="0.75">
      <c r="A281" s="3">
        <v>42648</v>
      </c>
      <c r="B281" s="46">
        <f>INDEX('Index Volume'!B:B,MATCH(Index_New!$A281,'Index Volume'!$A:$A,0))</f>
        <v>68077504</v>
      </c>
      <c r="C281" s="46">
        <f>INDEX('Index Volume'!C:C,MATCH(Index_New!$A281,'Index Volume'!$A:$A,0))</f>
        <v>4840340</v>
      </c>
      <c r="D281" s="46">
        <f>INDEX('Index Volume'!D:D,MATCH(Index_New!$A281,'Index Volume'!$A:$A,0))</f>
        <v>1394850</v>
      </c>
      <c r="E281" s="46">
        <f>INDEX('Index Volume'!E:E,MATCH(Index_New!$A281,'Index Volume'!$A:$A,0))</f>
        <v>0</v>
      </c>
      <c r="F281" s="46">
        <f>INDEX('Index Volume'!F:F,MATCH(Index_New!$A281,'Index Volume'!$A:$A,0))</f>
        <v>9881370</v>
      </c>
      <c r="G281" s="46">
        <f>INDEX('Index Volume'!G:G,MATCH(Index_New!$A281,'Index Volume'!$A:$A,0))</f>
        <v>0</v>
      </c>
      <c r="H281" s="46">
        <f>INDEX('Index Volume'!H:H,MATCH(Index_New!$A281,'Index Volume'!$A:$A,0))</f>
        <v>9101390</v>
      </c>
      <c r="I281" s="46">
        <f>INDEX('Index Volume'!I:I,MATCH(Index_New!$A281,'Index Volume'!$A:$A,0))</f>
        <v>0</v>
      </c>
      <c r="J281" s="46">
        <f>INDEX('Index Volume'!J:J,MATCH(Index_New!$A281,'Index Volume'!$A:$A,0))</f>
        <v>0</v>
      </c>
      <c r="K281" s="46">
        <f>INDEX('Index Volume'!K:K,MATCH(Index_New!$A281,'Index Volume'!$A:$A,0))</f>
        <v>459125</v>
      </c>
      <c r="L281" s="46">
        <f>INDEX('Index Volume'!L:L,MATCH(Index_New!$A281,'Index Volume'!$A:$A,0))</f>
        <v>119902</v>
      </c>
      <c r="M281" s="46">
        <f t="shared" si="71"/>
        <v>93874481</v>
      </c>
      <c r="N281" s="1">
        <f t="shared" si="72"/>
        <v>93874481</v>
      </c>
      <c r="O281" t="b">
        <f t="shared" si="73"/>
        <v>1</v>
      </c>
      <c r="Q281" s="7">
        <f t="shared" si="74"/>
        <v>0.71965781144568852</v>
      </c>
      <c r="R281" s="7">
        <f t="shared" si="75"/>
        <v>9.6956663667494045E-2</v>
      </c>
      <c r="S281" s="7">
        <f t="shared" si="76"/>
        <v>2.6991527750886868E-2</v>
      </c>
      <c r="T281" s="7">
        <f t="shared" si="77"/>
        <v>0</v>
      </c>
      <c r="U281" s="7">
        <f t="shared" si="78"/>
        <v>7.6307650611225838E-2</v>
      </c>
      <c r="V281" s="7">
        <f t="shared" si="79"/>
        <v>0</v>
      </c>
      <c r="W281" s="7">
        <f t="shared" si="80"/>
        <v>6.7973723252189491E-2</v>
      </c>
      <c r="X281" s="7">
        <f t="shared" si="81"/>
        <v>0</v>
      </c>
      <c r="Y281" s="7">
        <f t="shared" si="82"/>
        <v>0</v>
      </c>
      <c r="Z281" s="7">
        <f t="shared" si="83"/>
        <v>8.0083127950469242E-3</v>
      </c>
      <c r="AA281" s="7">
        <f t="shared" si="84"/>
        <v>4.104310477468307E-3</v>
      </c>
      <c r="AC281" s="7">
        <f>IF(DAY($A281)=1,VLOOKUP($A281-1,$A$2:$L$1124,$Q$1,FALSE)/VLOOKUP($A281-1,$A$2:$N$1124,14,FALSE),AC280)</f>
        <v>0.71965781144568852</v>
      </c>
      <c r="AD281" s="7">
        <f>IF(DAY($A281)=1,VLOOKUP($A281-1,$A$2:$L$1124,$R$1,FALSE)/VLOOKUP($A281-1,$A$2:$N$1124,14,FALSE),AD280)</f>
        <v>9.6956663667494045E-2</v>
      </c>
      <c r="AE281" s="7">
        <f>IF(DAY($A281)=1,VLOOKUP($A281-1,$A$2:$L$1124,$S$1,FALSE)/VLOOKUP($A281-1,$A$2:$N$1124,14,FALSE),AE280)</f>
        <v>2.6991527750886868E-2</v>
      </c>
      <c r="AF281" s="7">
        <f>IF(DAY($A281)=1,VLOOKUP($A281-1,$A$2:$L$1124,$T$1,FALSE)/VLOOKUP($A281-1,$A$2:$N$1124,14,FALSE),AF280)</f>
        <v>0</v>
      </c>
      <c r="AG281" s="7">
        <f>IF(DAY($A281)=1,VLOOKUP($A281-1,$A$2:$L$1124,$U$1,FALSE)/VLOOKUP($A281-1,$A$2:$N$1124,14,FALSE),AG280)</f>
        <v>7.6307650611225838E-2</v>
      </c>
      <c r="AH281" s="7">
        <f>IF(DAY($A281)=1,VLOOKUP($A281-1,$A$2:$L$1124,$V$1,FALSE)/VLOOKUP($A281-1,$A$2:$N$1124,14,FALSE),AH280)</f>
        <v>0</v>
      </c>
      <c r="AI281" s="7">
        <f>IF(DAY($A281)=1,VLOOKUP($A281-1,$A$2:$L$1124,$W$1,FALSE)/VLOOKUP($A281-1,$A$2:$N$1124,14,FALSE),AI280)</f>
        <v>6.7973723252189491E-2</v>
      </c>
      <c r="AJ281" s="7">
        <f>IF(DAY($A281)=1,VLOOKUP($A281-1,$A$2:$L$1124,$X$1,FALSE)/VLOOKUP($A281-1,$A$2:$N$1124,14,FALSE),AJ280)</f>
        <v>0</v>
      </c>
      <c r="AK281" s="7">
        <f>IF(DAY($A281)=1,VLOOKUP($A281-1,$A$2:$L$1124,$Y$1,FALSE)/VLOOKUP($A281-1,$A$2:$N$1124,14,FALSE),AK280)</f>
        <v>0</v>
      </c>
      <c r="AL281" s="7">
        <f>IF(DAY($A281)=1,VLOOKUP($A281-1,$A$2:$L$1124,$Z$1,FALSE)/VLOOKUP($A281-1,$A$2:$N$1124,14,FALSE),AL280)</f>
        <v>8.0083127950469242E-3</v>
      </c>
      <c r="AM281" s="7">
        <f>IF(DAY($A281)=1,VLOOKUP($A281-1,$A$2:$L$1124,$AA$1,FALSE)/VLOOKUP($A281-1,$A$2:$N$1124,14,FALSE),AM280)</f>
        <v>4.104310477468307E-3</v>
      </c>
      <c r="AO281" s="12">
        <f>VLOOKUP($A281,BTC!$A$1:$G$1853,5,FALSE)</f>
        <v>612.51</v>
      </c>
      <c r="AP281" s="12">
        <f>VLOOKUP($A281,XRP!$A$1:$G$1853,5,FALSE)</f>
        <v>7.4349999999999998E-3</v>
      </c>
      <c r="AQ281" s="12">
        <f>VLOOKUP($A281,LTC!$A$1:$G$1853,5,FALSE)</f>
        <v>3.84</v>
      </c>
      <c r="AR281" s="12">
        <f>VLOOKUP($A281,ETC!$A$1:$G$1853,5,FALSE)</f>
        <v>1.19</v>
      </c>
      <c r="AS281" s="12">
        <f>VLOOKUP($A281,ETH!$A$1:$G$1853,5,FALSE)</f>
        <v>13.04</v>
      </c>
      <c r="AT281" s="12">
        <f>VLOOKUP($A281,BCH!$A$1:$G$1853,5,FALSE)</f>
        <v>0</v>
      </c>
      <c r="AU281" s="12">
        <f>VLOOKUP($A281,XMR!$A$1:$G$1853,5,FALSE)</f>
        <v>6.76</v>
      </c>
      <c r="AV281" s="12">
        <f>VLOOKUP($A281,ZEC!$A$1:$G$1853,5,FALSE)</f>
        <v>0</v>
      </c>
      <c r="AW281" s="12">
        <f>VLOOKUP($A281,EOS!$A$1:$G$1853,5,FALSE)</f>
        <v>0</v>
      </c>
      <c r="AX281" s="12">
        <f>VLOOKUP($A281,DASH!$A$1:$G$1853,5,FALSE)</f>
        <v>12.03</v>
      </c>
      <c r="AY281" s="12">
        <f>VLOOKUP($A281,XLM!$A$1:$G$1853,5,FALSE)</f>
        <v>2.4849999999999998E-3</v>
      </c>
      <c r="BA281" s="24">
        <v>1</v>
      </c>
      <c r="BB281" s="24">
        <v>1</v>
      </c>
      <c r="BC281" s="24">
        <v>1</v>
      </c>
      <c r="BD281" s="24">
        <v>0</v>
      </c>
      <c r="BE281" s="24">
        <v>1</v>
      </c>
      <c r="BF281" s="24">
        <v>0</v>
      </c>
      <c r="BG281" s="24">
        <v>1</v>
      </c>
      <c r="BH281" s="24">
        <v>0</v>
      </c>
      <c r="BI281" s="24">
        <v>0</v>
      </c>
      <c r="BJ281" s="24">
        <v>1</v>
      </c>
      <c r="BK281" s="24">
        <v>1</v>
      </c>
      <c r="BM281" s="19">
        <f>IF(SUM(BA280:BK280)=SUM(BA281:BK281),BM280,BM280*SUMPRODUCT(BA281:BK281,AO281:AY281,Q281:AA281)/SUMPRODUCT(BA280:BK280,AO281:AY281,AC281:AM281))</f>
        <v>0.92135790630093795</v>
      </c>
      <c r="BN281" s="26">
        <f>SUMPRODUCT(AO281:AY281,BA281:BK281,Q281:AA281)/BM281</f>
        <v>480.21824715175529</v>
      </c>
      <c r="BO281">
        <f t="shared" si="85"/>
        <v>612.51</v>
      </c>
    </row>
    <row r="282" spans="1:67" x14ac:dyDescent="0.75">
      <c r="A282" s="4">
        <v>42649</v>
      </c>
      <c r="B282" s="46">
        <f>INDEX('Index Volume'!B:B,MATCH(Index_New!$A282,'Index Volume'!$A:$A,0))</f>
        <v>56812100</v>
      </c>
      <c r="C282" s="46">
        <f>INDEX('Index Volume'!C:C,MATCH(Index_New!$A282,'Index Volume'!$A:$A,0))</f>
        <v>2826190</v>
      </c>
      <c r="D282" s="46">
        <f>INDEX('Index Volume'!D:D,MATCH(Index_New!$A282,'Index Volume'!$A:$A,0))</f>
        <v>1415940</v>
      </c>
      <c r="E282" s="46">
        <f>INDEX('Index Volume'!E:E,MATCH(Index_New!$A282,'Index Volume'!$A:$A,0))</f>
        <v>0</v>
      </c>
      <c r="F282" s="46">
        <f>INDEX('Index Volume'!F:F,MATCH(Index_New!$A282,'Index Volume'!$A:$A,0))</f>
        <v>12044800</v>
      </c>
      <c r="G282" s="46">
        <f>INDEX('Index Volume'!G:G,MATCH(Index_New!$A282,'Index Volume'!$A:$A,0))</f>
        <v>0</v>
      </c>
      <c r="H282" s="46">
        <f>INDEX('Index Volume'!H:H,MATCH(Index_New!$A282,'Index Volume'!$A:$A,0))</f>
        <v>4738590</v>
      </c>
      <c r="I282" s="46">
        <f>INDEX('Index Volume'!I:I,MATCH(Index_New!$A282,'Index Volume'!$A:$A,0))</f>
        <v>0</v>
      </c>
      <c r="J282" s="46">
        <f>INDEX('Index Volume'!J:J,MATCH(Index_New!$A282,'Index Volume'!$A:$A,0))</f>
        <v>0</v>
      </c>
      <c r="K282" s="46">
        <f>INDEX('Index Volume'!K:K,MATCH(Index_New!$A282,'Index Volume'!$A:$A,0))</f>
        <v>572725</v>
      </c>
      <c r="L282" s="46">
        <f>INDEX('Index Volume'!L:L,MATCH(Index_New!$A282,'Index Volume'!$A:$A,0))</f>
        <v>108291</v>
      </c>
      <c r="M282" s="46">
        <f t="shared" si="71"/>
        <v>78518636</v>
      </c>
      <c r="N282" s="1">
        <f t="shared" si="72"/>
        <v>78518636</v>
      </c>
      <c r="O282" t="b">
        <f t="shared" si="73"/>
        <v>1</v>
      </c>
      <c r="Q282" s="7">
        <f t="shared" si="74"/>
        <v>0.71965781144568852</v>
      </c>
      <c r="R282" s="7">
        <f t="shared" si="75"/>
        <v>9.6956663667494045E-2</v>
      </c>
      <c r="S282" s="7">
        <f t="shared" si="76"/>
        <v>2.6991527750886868E-2</v>
      </c>
      <c r="T282" s="7">
        <f t="shared" si="77"/>
        <v>0</v>
      </c>
      <c r="U282" s="7">
        <f t="shared" si="78"/>
        <v>7.6307650611225838E-2</v>
      </c>
      <c r="V282" s="7">
        <f t="shared" si="79"/>
        <v>0</v>
      </c>
      <c r="W282" s="7">
        <f t="shared" si="80"/>
        <v>6.7973723252189491E-2</v>
      </c>
      <c r="X282" s="7">
        <f t="shared" si="81"/>
        <v>0</v>
      </c>
      <c r="Y282" s="7">
        <f t="shared" si="82"/>
        <v>0</v>
      </c>
      <c r="Z282" s="7">
        <f t="shared" si="83"/>
        <v>8.0083127950469242E-3</v>
      </c>
      <c r="AA282" s="7">
        <f t="shared" si="84"/>
        <v>4.104310477468307E-3</v>
      </c>
      <c r="AC282" s="7">
        <f>IF(DAY($A282)=1,VLOOKUP($A282-1,$A$2:$L$1124,$Q$1,FALSE)/VLOOKUP($A282-1,$A$2:$N$1124,14,FALSE),AC281)</f>
        <v>0.71965781144568852</v>
      </c>
      <c r="AD282" s="7">
        <f>IF(DAY($A282)=1,VLOOKUP($A282-1,$A$2:$L$1124,$R$1,FALSE)/VLOOKUP($A282-1,$A$2:$N$1124,14,FALSE),AD281)</f>
        <v>9.6956663667494045E-2</v>
      </c>
      <c r="AE282" s="7">
        <f>IF(DAY($A282)=1,VLOOKUP($A282-1,$A$2:$L$1124,$S$1,FALSE)/VLOOKUP($A282-1,$A$2:$N$1124,14,FALSE),AE281)</f>
        <v>2.6991527750886868E-2</v>
      </c>
      <c r="AF282" s="7">
        <f>IF(DAY($A282)=1,VLOOKUP($A282-1,$A$2:$L$1124,$T$1,FALSE)/VLOOKUP($A282-1,$A$2:$N$1124,14,FALSE),AF281)</f>
        <v>0</v>
      </c>
      <c r="AG282" s="7">
        <f>IF(DAY($A282)=1,VLOOKUP($A282-1,$A$2:$L$1124,$U$1,FALSE)/VLOOKUP($A282-1,$A$2:$N$1124,14,FALSE),AG281)</f>
        <v>7.6307650611225838E-2</v>
      </c>
      <c r="AH282" s="7">
        <f>IF(DAY($A282)=1,VLOOKUP($A282-1,$A$2:$L$1124,$V$1,FALSE)/VLOOKUP($A282-1,$A$2:$N$1124,14,FALSE),AH281)</f>
        <v>0</v>
      </c>
      <c r="AI282" s="7">
        <f>IF(DAY($A282)=1,VLOOKUP($A282-1,$A$2:$L$1124,$W$1,FALSE)/VLOOKUP($A282-1,$A$2:$N$1124,14,FALSE),AI281)</f>
        <v>6.7973723252189491E-2</v>
      </c>
      <c r="AJ282" s="7">
        <f>IF(DAY($A282)=1,VLOOKUP($A282-1,$A$2:$L$1124,$X$1,FALSE)/VLOOKUP($A282-1,$A$2:$N$1124,14,FALSE),AJ281)</f>
        <v>0</v>
      </c>
      <c r="AK282" s="7">
        <f>IF(DAY($A282)=1,VLOOKUP($A282-1,$A$2:$L$1124,$Y$1,FALSE)/VLOOKUP($A282-1,$A$2:$N$1124,14,FALSE),AK281)</f>
        <v>0</v>
      </c>
      <c r="AL282" s="7">
        <f>IF(DAY($A282)=1,VLOOKUP($A282-1,$A$2:$L$1124,$Z$1,FALSE)/VLOOKUP($A282-1,$A$2:$N$1124,14,FALSE),AL281)</f>
        <v>8.0083127950469242E-3</v>
      </c>
      <c r="AM282" s="7">
        <f>IF(DAY($A282)=1,VLOOKUP($A282-1,$A$2:$L$1124,$AA$1,FALSE)/VLOOKUP($A282-1,$A$2:$N$1124,14,FALSE),AM281)</f>
        <v>4.104310477468307E-3</v>
      </c>
      <c r="AO282" s="12">
        <f>VLOOKUP($A282,BTC!$A$1:$G$1853,5,FALSE)</f>
        <v>613.02</v>
      </c>
      <c r="AP282" s="12">
        <f>VLOOKUP($A282,XRP!$A$1:$G$1853,5,FALSE)</f>
        <v>7.3819999999999997E-3</v>
      </c>
      <c r="AQ282" s="12">
        <f>VLOOKUP($A282,LTC!$A$1:$G$1853,5,FALSE)</f>
        <v>3.85</v>
      </c>
      <c r="AR282" s="12">
        <f>VLOOKUP($A282,ETC!$A$1:$G$1853,5,FALSE)</f>
        <v>1.17</v>
      </c>
      <c r="AS282" s="12">
        <f>VLOOKUP($A282,ETH!$A$1:$G$1853,5,FALSE)</f>
        <v>12.85</v>
      </c>
      <c r="AT282" s="12">
        <f>VLOOKUP($A282,BCH!$A$1:$G$1853,5,FALSE)</f>
        <v>0</v>
      </c>
      <c r="AU282" s="12">
        <f>VLOOKUP($A282,XMR!$A$1:$G$1853,5,FALSE)</f>
        <v>7.18</v>
      </c>
      <c r="AV282" s="12">
        <f>VLOOKUP($A282,ZEC!$A$1:$G$1853,5,FALSE)</f>
        <v>0</v>
      </c>
      <c r="AW282" s="12">
        <f>VLOOKUP($A282,EOS!$A$1:$G$1853,5,FALSE)</f>
        <v>0</v>
      </c>
      <c r="AX282" s="12">
        <f>VLOOKUP($A282,DASH!$A$1:$G$1853,5,FALSE)</f>
        <v>12.06</v>
      </c>
      <c r="AY282" s="12">
        <f>VLOOKUP($A282,XLM!$A$1:$G$1853,5,FALSE)</f>
        <v>2.3059999999999999E-3</v>
      </c>
      <c r="BA282" s="24">
        <v>1</v>
      </c>
      <c r="BB282" s="24">
        <v>1</v>
      </c>
      <c r="BC282" s="24">
        <v>1</v>
      </c>
      <c r="BD282" s="24">
        <v>0</v>
      </c>
      <c r="BE282" s="24">
        <v>1</v>
      </c>
      <c r="BF282" s="24">
        <v>0</v>
      </c>
      <c r="BG282" s="24">
        <v>1</v>
      </c>
      <c r="BH282" s="24">
        <v>0</v>
      </c>
      <c r="BI282" s="24">
        <v>0</v>
      </c>
      <c r="BJ282" s="24">
        <v>1</v>
      </c>
      <c r="BK282" s="24">
        <v>1</v>
      </c>
      <c r="BM282" s="19">
        <f>IF(SUM(BA281:BK281)=SUM(BA282:BK282),BM281,BM281*SUMPRODUCT(BA282:BK282,AO282:AY282,Q282:AA282)/SUMPRODUCT(BA281:BK281,AO282:AY282,AC282:AM282))</f>
        <v>0.92135790630093795</v>
      </c>
      <c r="BN282" s="26">
        <f>SUMPRODUCT(AO282:AY282,BA282:BK282,Q282:AA282)/BM282</f>
        <v>480.63239705231416</v>
      </c>
      <c r="BO282">
        <f t="shared" si="85"/>
        <v>613.02</v>
      </c>
    </row>
    <row r="283" spans="1:67" x14ac:dyDescent="0.75">
      <c r="A283" s="3">
        <v>42650</v>
      </c>
      <c r="B283" s="46">
        <f>INDEX('Index Volume'!B:B,MATCH(Index_New!$A283,'Index Volume'!$A:$A,0))</f>
        <v>64071400</v>
      </c>
      <c r="C283" s="46">
        <f>INDEX('Index Volume'!C:C,MATCH(Index_New!$A283,'Index Volume'!$A:$A,0))</f>
        <v>3042600</v>
      </c>
      <c r="D283" s="46">
        <f>INDEX('Index Volume'!D:D,MATCH(Index_New!$A283,'Index Volume'!$A:$A,0))</f>
        <v>1596220</v>
      </c>
      <c r="E283" s="46">
        <f>INDEX('Index Volume'!E:E,MATCH(Index_New!$A283,'Index Volume'!$A:$A,0))</f>
        <v>0</v>
      </c>
      <c r="F283" s="46">
        <f>INDEX('Index Volume'!F:F,MATCH(Index_New!$A283,'Index Volume'!$A:$A,0))</f>
        <v>8933050</v>
      </c>
      <c r="G283" s="46">
        <f>INDEX('Index Volume'!G:G,MATCH(Index_New!$A283,'Index Volume'!$A:$A,0))</f>
        <v>0</v>
      </c>
      <c r="H283" s="46">
        <f>INDEX('Index Volume'!H:H,MATCH(Index_New!$A283,'Index Volume'!$A:$A,0))</f>
        <v>4458730</v>
      </c>
      <c r="I283" s="46">
        <f>INDEX('Index Volume'!I:I,MATCH(Index_New!$A283,'Index Volume'!$A:$A,0))</f>
        <v>0</v>
      </c>
      <c r="J283" s="46">
        <f>INDEX('Index Volume'!J:J,MATCH(Index_New!$A283,'Index Volume'!$A:$A,0))</f>
        <v>0</v>
      </c>
      <c r="K283" s="46">
        <f>INDEX('Index Volume'!K:K,MATCH(Index_New!$A283,'Index Volume'!$A:$A,0))</f>
        <v>540185</v>
      </c>
      <c r="L283" s="46">
        <f>INDEX('Index Volume'!L:L,MATCH(Index_New!$A283,'Index Volume'!$A:$A,0))</f>
        <v>72283</v>
      </c>
      <c r="M283" s="46">
        <f t="shared" si="71"/>
        <v>82714468</v>
      </c>
      <c r="N283" s="1">
        <f t="shared" si="72"/>
        <v>82714468</v>
      </c>
      <c r="O283" t="b">
        <f t="shared" si="73"/>
        <v>1</v>
      </c>
      <c r="Q283" s="7">
        <f t="shared" si="74"/>
        <v>0.71965781144568852</v>
      </c>
      <c r="R283" s="7">
        <f t="shared" si="75"/>
        <v>9.6956663667494045E-2</v>
      </c>
      <c r="S283" s="7">
        <f t="shared" si="76"/>
        <v>2.6991527750886868E-2</v>
      </c>
      <c r="T283" s="7">
        <f t="shared" si="77"/>
        <v>0</v>
      </c>
      <c r="U283" s="7">
        <f t="shared" si="78"/>
        <v>7.6307650611225838E-2</v>
      </c>
      <c r="V283" s="7">
        <f t="shared" si="79"/>
        <v>0</v>
      </c>
      <c r="W283" s="7">
        <f t="shared" si="80"/>
        <v>6.7973723252189491E-2</v>
      </c>
      <c r="X283" s="7">
        <f t="shared" si="81"/>
        <v>0</v>
      </c>
      <c r="Y283" s="7">
        <f t="shared" si="82"/>
        <v>0</v>
      </c>
      <c r="Z283" s="7">
        <f t="shared" si="83"/>
        <v>8.0083127950469242E-3</v>
      </c>
      <c r="AA283" s="7">
        <f t="shared" si="84"/>
        <v>4.104310477468307E-3</v>
      </c>
      <c r="AC283" s="7">
        <f>IF(DAY($A283)=1,VLOOKUP($A283-1,$A$2:$L$1124,$Q$1,FALSE)/VLOOKUP($A283-1,$A$2:$N$1124,14,FALSE),AC282)</f>
        <v>0.71965781144568852</v>
      </c>
      <c r="AD283" s="7">
        <f>IF(DAY($A283)=1,VLOOKUP($A283-1,$A$2:$L$1124,$R$1,FALSE)/VLOOKUP($A283-1,$A$2:$N$1124,14,FALSE),AD282)</f>
        <v>9.6956663667494045E-2</v>
      </c>
      <c r="AE283" s="7">
        <f>IF(DAY($A283)=1,VLOOKUP($A283-1,$A$2:$L$1124,$S$1,FALSE)/VLOOKUP($A283-1,$A$2:$N$1124,14,FALSE),AE282)</f>
        <v>2.6991527750886868E-2</v>
      </c>
      <c r="AF283" s="7">
        <f>IF(DAY($A283)=1,VLOOKUP($A283-1,$A$2:$L$1124,$T$1,FALSE)/VLOOKUP($A283-1,$A$2:$N$1124,14,FALSE),AF282)</f>
        <v>0</v>
      </c>
      <c r="AG283" s="7">
        <f>IF(DAY($A283)=1,VLOOKUP($A283-1,$A$2:$L$1124,$U$1,FALSE)/VLOOKUP($A283-1,$A$2:$N$1124,14,FALSE),AG282)</f>
        <v>7.6307650611225838E-2</v>
      </c>
      <c r="AH283" s="7">
        <f>IF(DAY($A283)=1,VLOOKUP($A283-1,$A$2:$L$1124,$V$1,FALSE)/VLOOKUP($A283-1,$A$2:$N$1124,14,FALSE),AH282)</f>
        <v>0</v>
      </c>
      <c r="AI283" s="7">
        <f>IF(DAY($A283)=1,VLOOKUP($A283-1,$A$2:$L$1124,$W$1,FALSE)/VLOOKUP($A283-1,$A$2:$N$1124,14,FALSE),AI282)</f>
        <v>6.7973723252189491E-2</v>
      </c>
      <c r="AJ283" s="7">
        <f>IF(DAY($A283)=1,VLOOKUP($A283-1,$A$2:$L$1124,$X$1,FALSE)/VLOOKUP($A283-1,$A$2:$N$1124,14,FALSE),AJ282)</f>
        <v>0</v>
      </c>
      <c r="AK283" s="7">
        <f>IF(DAY($A283)=1,VLOOKUP($A283-1,$A$2:$L$1124,$Y$1,FALSE)/VLOOKUP($A283-1,$A$2:$N$1124,14,FALSE),AK282)</f>
        <v>0</v>
      </c>
      <c r="AL283" s="7">
        <f>IF(DAY($A283)=1,VLOOKUP($A283-1,$A$2:$L$1124,$Z$1,FALSE)/VLOOKUP($A283-1,$A$2:$N$1124,14,FALSE),AL282)</f>
        <v>8.0083127950469242E-3</v>
      </c>
      <c r="AM283" s="7">
        <f>IF(DAY($A283)=1,VLOOKUP($A283-1,$A$2:$L$1124,$AA$1,FALSE)/VLOOKUP($A283-1,$A$2:$N$1124,14,FALSE),AM282)</f>
        <v>4.104310477468307E-3</v>
      </c>
      <c r="AO283" s="12">
        <f>VLOOKUP($A283,BTC!$A$1:$G$1853,5,FALSE)</f>
        <v>617.12</v>
      </c>
      <c r="AP283" s="12">
        <f>VLOOKUP($A283,XRP!$A$1:$G$1853,5,FALSE)</f>
        <v>7.3769999999999999E-3</v>
      </c>
      <c r="AQ283" s="12">
        <f>VLOOKUP($A283,LTC!$A$1:$G$1853,5,FALSE)</f>
        <v>3.86</v>
      </c>
      <c r="AR283" s="12">
        <f>VLOOKUP($A283,ETC!$A$1:$G$1853,5,FALSE)</f>
        <v>1.17</v>
      </c>
      <c r="AS283" s="12">
        <f>VLOOKUP($A283,ETH!$A$1:$G$1853,5,FALSE)</f>
        <v>12.67</v>
      </c>
      <c r="AT283" s="12">
        <f>VLOOKUP($A283,BCH!$A$1:$G$1853,5,FALSE)</f>
        <v>0</v>
      </c>
      <c r="AU283" s="12">
        <f>VLOOKUP($A283,XMR!$A$1:$G$1853,5,FALSE)</f>
        <v>6.89</v>
      </c>
      <c r="AV283" s="12">
        <f>VLOOKUP($A283,ZEC!$A$1:$G$1853,5,FALSE)</f>
        <v>0</v>
      </c>
      <c r="AW283" s="12">
        <f>VLOOKUP($A283,EOS!$A$1:$G$1853,5,FALSE)</f>
        <v>0</v>
      </c>
      <c r="AX283" s="12">
        <f>VLOOKUP($A283,DASH!$A$1:$G$1853,5,FALSE)</f>
        <v>11.87</v>
      </c>
      <c r="AY283" s="12">
        <f>VLOOKUP($A283,XLM!$A$1:$G$1853,5,FALSE)</f>
        <v>2.3739999999999998E-3</v>
      </c>
      <c r="BA283" s="24">
        <v>1</v>
      </c>
      <c r="BB283" s="24">
        <v>1</v>
      </c>
      <c r="BC283" s="24">
        <v>1</v>
      </c>
      <c r="BD283" s="24">
        <v>0</v>
      </c>
      <c r="BE283" s="24">
        <v>1</v>
      </c>
      <c r="BF283" s="24">
        <v>0</v>
      </c>
      <c r="BG283" s="24">
        <v>1</v>
      </c>
      <c r="BH283" s="24">
        <v>0</v>
      </c>
      <c r="BI283" s="24">
        <v>0</v>
      </c>
      <c r="BJ283" s="24">
        <v>1</v>
      </c>
      <c r="BK283" s="24">
        <v>1</v>
      </c>
      <c r="BM283" s="19">
        <f>IF(SUM(BA282:BK282)=SUM(BA283:BK283),BM282,BM282*SUMPRODUCT(BA283:BK283,AO283:AY283,Q283:AA283)/SUMPRODUCT(BA282:BK282,AO283:AY283,AC283:AM283))</f>
        <v>0.92135790630093795</v>
      </c>
      <c r="BN283" s="26">
        <f>SUMPRODUCT(AO283:AY283,BA283:BK283,Q283:AA283)/BM283</f>
        <v>483.79717957633585</v>
      </c>
      <c r="BO283">
        <f t="shared" si="85"/>
        <v>617.12</v>
      </c>
    </row>
    <row r="284" spans="1:67" x14ac:dyDescent="0.75">
      <c r="A284" s="4">
        <v>42651</v>
      </c>
      <c r="B284" s="46">
        <f>INDEX('Index Volume'!B:B,MATCH(Index_New!$A284,'Index Volume'!$A:$A,0))</f>
        <v>42345900</v>
      </c>
      <c r="C284" s="46">
        <f>INDEX('Index Volume'!C:C,MATCH(Index_New!$A284,'Index Volume'!$A:$A,0))</f>
        <v>2019560</v>
      </c>
      <c r="D284" s="46">
        <f>INDEX('Index Volume'!D:D,MATCH(Index_New!$A284,'Index Volume'!$A:$A,0))</f>
        <v>1544210</v>
      </c>
      <c r="E284" s="46">
        <f>INDEX('Index Volume'!E:E,MATCH(Index_New!$A284,'Index Volume'!$A:$A,0))</f>
        <v>0</v>
      </c>
      <c r="F284" s="46">
        <f>INDEX('Index Volume'!F:F,MATCH(Index_New!$A284,'Index Volume'!$A:$A,0))</f>
        <v>11611200</v>
      </c>
      <c r="G284" s="46">
        <f>INDEX('Index Volume'!G:G,MATCH(Index_New!$A284,'Index Volume'!$A:$A,0))</f>
        <v>0</v>
      </c>
      <c r="H284" s="46">
        <f>INDEX('Index Volume'!H:H,MATCH(Index_New!$A284,'Index Volume'!$A:$A,0))</f>
        <v>1795650</v>
      </c>
      <c r="I284" s="46">
        <f>INDEX('Index Volume'!I:I,MATCH(Index_New!$A284,'Index Volume'!$A:$A,0))</f>
        <v>0</v>
      </c>
      <c r="J284" s="46">
        <f>INDEX('Index Volume'!J:J,MATCH(Index_New!$A284,'Index Volume'!$A:$A,0))</f>
        <v>0</v>
      </c>
      <c r="K284" s="46">
        <f>INDEX('Index Volume'!K:K,MATCH(Index_New!$A284,'Index Volume'!$A:$A,0))</f>
        <v>362282</v>
      </c>
      <c r="L284" s="46">
        <f>INDEX('Index Volume'!L:L,MATCH(Index_New!$A284,'Index Volume'!$A:$A,0))</f>
        <v>36449</v>
      </c>
      <c r="M284" s="46">
        <f t="shared" si="71"/>
        <v>59715251</v>
      </c>
      <c r="N284" s="1">
        <f t="shared" si="72"/>
        <v>59715251</v>
      </c>
      <c r="O284" t="b">
        <f t="shared" si="73"/>
        <v>1</v>
      </c>
      <c r="Q284" s="7">
        <f t="shared" si="74"/>
        <v>0.71965781144568852</v>
      </c>
      <c r="R284" s="7">
        <f t="shared" si="75"/>
        <v>9.6956663667494045E-2</v>
      </c>
      <c r="S284" s="7">
        <f t="shared" si="76"/>
        <v>2.6991527750886868E-2</v>
      </c>
      <c r="T284" s="7">
        <f t="shared" si="77"/>
        <v>0</v>
      </c>
      <c r="U284" s="7">
        <f t="shared" si="78"/>
        <v>7.6307650611225838E-2</v>
      </c>
      <c r="V284" s="7">
        <f t="shared" si="79"/>
        <v>0</v>
      </c>
      <c r="W284" s="7">
        <f t="shared" si="80"/>
        <v>6.7973723252189491E-2</v>
      </c>
      <c r="X284" s="7">
        <f t="shared" si="81"/>
        <v>0</v>
      </c>
      <c r="Y284" s="7">
        <f t="shared" si="82"/>
        <v>0</v>
      </c>
      <c r="Z284" s="7">
        <f t="shared" si="83"/>
        <v>8.0083127950469242E-3</v>
      </c>
      <c r="AA284" s="7">
        <f t="shared" si="84"/>
        <v>4.104310477468307E-3</v>
      </c>
      <c r="AC284" s="7">
        <f>IF(DAY($A284)=1,VLOOKUP($A284-1,$A$2:$L$1124,$Q$1,FALSE)/VLOOKUP($A284-1,$A$2:$N$1124,14,FALSE),AC283)</f>
        <v>0.71965781144568852</v>
      </c>
      <c r="AD284" s="7">
        <f>IF(DAY($A284)=1,VLOOKUP($A284-1,$A$2:$L$1124,$R$1,FALSE)/VLOOKUP($A284-1,$A$2:$N$1124,14,FALSE),AD283)</f>
        <v>9.6956663667494045E-2</v>
      </c>
      <c r="AE284" s="7">
        <f>IF(DAY($A284)=1,VLOOKUP($A284-1,$A$2:$L$1124,$S$1,FALSE)/VLOOKUP($A284-1,$A$2:$N$1124,14,FALSE),AE283)</f>
        <v>2.6991527750886868E-2</v>
      </c>
      <c r="AF284" s="7">
        <f>IF(DAY($A284)=1,VLOOKUP($A284-1,$A$2:$L$1124,$T$1,FALSE)/VLOOKUP($A284-1,$A$2:$N$1124,14,FALSE),AF283)</f>
        <v>0</v>
      </c>
      <c r="AG284" s="7">
        <f>IF(DAY($A284)=1,VLOOKUP($A284-1,$A$2:$L$1124,$U$1,FALSE)/VLOOKUP($A284-1,$A$2:$N$1124,14,FALSE),AG283)</f>
        <v>7.6307650611225838E-2</v>
      </c>
      <c r="AH284" s="7">
        <f>IF(DAY($A284)=1,VLOOKUP($A284-1,$A$2:$L$1124,$V$1,FALSE)/VLOOKUP($A284-1,$A$2:$N$1124,14,FALSE),AH283)</f>
        <v>0</v>
      </c>
      <c r="AI284" s="7">
        <f>IF(DAY($A284)=1,VLOOKUP($A284-1,$A$2:$L$1124,$W$1,FALSE)/VLOOKUP($A284-1,$A$2:$N$1124,14,FALSE),AI283)</f>
        <v>6.7973723252189491E-2</v>
      </c>
      <c r="AJ284" s="7">
        <f>IF(DAY($A284)=1,VLOOKUP($A284-1,$A$2:$L$1124,$X$1,FALSE)/VLOOKUP($A284-1,$A$2:$N$1124,14,FALSE),AJ283)</f>
        <v>0</v>
      </c>
      <c r="AK284" s="7">
        <f>IF(DAY($A284)=1,VLOOKUP($A284-1,$A$2:$L$1124,$Y$1,FALSE)/VLOOKUP($A284-1,$A$2:$N$1124,14,FALSE),AK283)</f>
        <v>0</v>
      </c>
      <c r="AL284" s="7">
        <f>IF(DAY($A284)=1,VLOOKUP($A284-1,$A$2:$L$1124,$Z$1,FALSE)/VLOOKUP($A284-1,$A$2:$N$1124,14,FALSE),AL283)</f>
        <v>8.0083127950469242E-3</v>
      </c>
      <c r="AM284" s="7">
        <f>IF(DAY($A284)=1,VLOOKUP($A284-1,$A$2:$L$1124,$AA$1,FALSE)/VLOOKUP($A284-1,$A$2:$N$1124,14,FALSE),AM283)</f>
        <v>4.104310477468307E-3</v>
      </c>
      <c r="AO284" s="12">
        <f>VLOOKUP($A284,BTC!$A$1:$G$1853,5,FALSE)</f>
        <v>619.11</v>
      </c>
      <c r="AP284" s="12">
        <f>VLOOKUP($A284,XRP!$A$1:$G$1853,5,FALSE)</f>
        <v>7.3099999999999997E-3</v>
      </c>
      <c r="AQ284" s="12">
        <f>VLOOKUP($A284,LTC!$A$1:$G$1853,5,FALSE)</f>
        <v>3.84</v>
      </c>
      <c r="AR284" s="12">
        <f>VLOOKUP($A284,ETC!$A$1:$G$1853,5,FALSE)</f>
        <v>1.18</v>
      </c>
      <c r="AS284" s="12">
        <f>VLOOKUP($A284,ETH!$A$1:$G$1853,5,FALSE)</f>
        <v>12.22</v>
      </c>
      <c r="AT284" s="12">
        <f>VLOOKUP($A284,BCH!$A$1:$G$1853,5,FALSE)</f>
        <v>0</v>
      </c>
      <c r="AU284" s="12">
        <f>VLOOKUP($A284,XMR!$A$1:$G$1853,5,FALSE)</f>
        <v>6.88</v>
      </c>
      <c r="AV284" s="12">
        <f>VLOOKUP($A284,ZEC!$A$1:$G$1853,5,FALSE)</f>
        <v>0</v>
      </c>
      <c r="AW284" s="12">
        <f>VLOOKUP($A284,EOS!$A$1:$G$1853,5,FALSE)</f>
        <v>0</v>
      </c>
      <c r="AX284" s="12">
        <f>VLOOKUP($A284,DASH!$A$1:$G$1853,5,FALSE)</f>
        <v>11.72</v>
      </c>
      <c r="AY284" s="12">
        <f>VLOOKUP($A284,XLM!$A$1:$G$1853,5,FALSE)</f>
        <v>2.317E-3</v>
      </c>
      <c r="BA284" s="24">
        <v>1</v>
      </c>
      <c r="BB284" s="24">
        <v>1</v>
      </c>
      <c r="BC284" s="24">
        <v>1</v>
      </c>
      <c r="BD284" s="24">
        <v>0</v>
      </c>
      <c r="BE284" s="24">
        <v>1</v>
      </c>
      <c r="BF284" s="24">
        <v>0</v>
      </c>
      <c r="BG284" s="24">
        <v>1</v>
      </c>
      <c r="BH284" s="24">
        <v>0</v>
      </c>
      <c r="BI284" s="24">
        <v>0</v>
      </c>
      <c r="BJ284" s="24">
        <v>1</v>
      </c>
      <c r="BK284" s="24">
        <v>1</v>
      </c>
      <c r="BM284" s="19">
        <f>IF(SUM(BA283:BK283)=SUM(BA284:BK284),BM283,BM283*SUMPRODUCT(BA284:BK284,AO284:AY284,Q284:AA284)/SUMPRODUCT(BA283:BK283,AO284:AY284,AC284:AM284))</f>
        <v>0.92135790630093795</v>
      </c>
      <c r="BN284" s="26">
        <f>SUMPRODUCT(AO284:AY284,BA284:BK284,Q284:AA284)/BM284</f>
        <v>485.31163237226946</v>
      </c>
      <c r="BO284">
        <f t="shared" si="85"/>
        <v>619.11</v>
      </c>
    </row>
    <row r="285" spans="1:67" x14ac:dyDescent="0.75">
      <c r="A285" s="3">
        <v>42652</v>
      </c>
      <c r="B285" s="46">
        <f>INDEX('Index Volume'!B:B,MATCH(Index_New!$A285,'Index Volume'!$A:$A,0))</f>
        <v>39243400</v>
      </c>
      <c r="C285" s="46">
        <f>INDEX('Index Volume'!C:C,MATCH(Index_New!$A285,'Index Volume'!$A:$A,0))</f>
        <v>3390900</v>
      </c>
      <c r="D285" s="46">
        <f>INDEX('Index Volume'!D:D,MATCH(Index_New!$A285,'Index Volume'!$A:$A,0))</f>
        <v>1239070</v>
      </c>
      <c r="E285" s="46">
        <f>INDEX('Index Volume'!E:E,MATCH(Index_New!$A285,'Index Volume'!$A:$A,0))</f>
        <v>0</v>
      </c>
      <c r="F285" s="46">
        <f>INDEX('Index Volume'!F:F,MATCH(Index_New!$A285,'Index Volume'!$A:$A,0))</f>
        <v>7208480</v>
      </c>
      <c r="G285" s="46">
        <f>INDEX('Index Volume'!G:G,MATCH(Index_New!$A285,'Index Volume'!$A:$A,0))</f>
        <v>0</v>
      </c>
      <c r="H285" s="46">
        <f>INDEX('Index Volume'!H:H,MATCH(Index_New!$A285,'Index Volume'!$A:$A,0))</f>
        <v>2820040</v>
      </c>
      <c r="I285" s="46">
        <f>INDEX('Index Volume'!I:I,MATCH(Index_New!$A285,'Index Volume'!$A:$A,0))</f>
        <v>0</v>
      </c>
      <c r="J285" s="46">
        <f>INDEX('Index Volume'!J:J,MATCH(Index_New!$A285,'Index Volume'!$A:$A,0))</f>
        <v>0</v>
      </c>
      <c r="K285" s="46">
        <f>INDEX('Index Volume'!K:K,MATCH(Index_New!$A285,'Index Volume'!$A:$A,0))</f>
        <v>389417</v>
      </c>
      <c r="L285" s="46">
        <f>INDEX('Index Volume'!L:L,MATCH(Index_New!$A285,'Index Volume'!$A:$A,0))</f>
        <v>167282</v>
      </c>
      <c r="M285" s="46">
        <f t="shared" si="71"/>
        <v>54458589</v>
      </c>
      <c r="N285" s="1">
        <f t="shared" si="72"/>
        <v>54458589</v>
      </c>
      <c r="O285" t="b">
        <f t="shared" si="73"/>
        <v>1</v>
      </c>
      <c r="Q285" s="7">
        <f t="shared" si="74"/>
        <v>0.71965781144568852</v>
      </c>
      <c r="R285" s="7">
        <f t="shared" si="75"/>
        <v>9.6956663667494045E-2</v>
      </c>
      <c r="S285" s="7">
        <f t="shared" si="76"/>
        <v>2.6991527750886868E-2</v>
      </c>
      <c r="T285" s="7">
        <f t="shared" si="77"/>
        <v>0</v>
      </c>
      <c r="U285" s="7">
        <f t="shared" si="78"/>
        <v>7.6307650611225838E-2</v>
      </c>
      <c r="V285" s="7">
        <f t="shared" si="79"/>
        <v>0</v>
      </c>
      <c r="W285" s="7">
        <f t="shared" si="80"/>
        <v>6.7973723252189491E-2</v>
      </c>
      <c r="X285" s="7">
        <f t="shared" si="81"/>
        <v>0</v>
      </c>
      <c r="Y285" s="7">
        <f t="shared" si="82"/>
        <v>0</v>
      </c>
      <c r="Z285" s="7">
        <f t="shared" si="83"/>
        <v>8.0083127950469242E-3</v>
      </c>
      <c r="AA285" s="7">
        <f t="shared" si="84"/>
        <v>4.104310477468307E-3</v>
      </c>
      <c r="AC285" s="7">
        <f>IF(DAY($A285)=1,VLOOKUP($A285-1,$A$2:$L$1124,$Q$1,FALSE)/VLOOKUP($A285-1,$A$2:$N$1124,14,FALSE),AC284)</f>
        <v>0.71965781144568852</v>
      </c>
      <c r="AD285" s="7">
        <f>IF(DAY($A285)=1,VLOOKUP($A285-1,$A$2:$L$1124,$R$1,FALSE)/VLOOKUP($A285-1,$A$2:$N$1124,14,FALSE),AD284)</f>
        <v>9.6956663667494045E-2</v>
      </c>
      <c r="AE285" s="7">
        <f>IF(DAY($A285)=1,VLOOKUP($A285-1,$A$2:$L$1124,$S$1,FALSE)/VLOOKUP($A285-1,$A$2:$N$1124,14,FALSE),AE284)</f>
        <v>2.6991527750886868E-2</v>
      </c>
      <c r="AF285" s="7">
        <f>IF(DAY($A285)=1,VLOOKUP($A285-1,$A$2:$L$1124,$T$1,FALSE)/VLOOKUP($A285-1,$A$2:$N$1124,14,FALSE),AF284)</f>
        <v>0</v>
      </c>
      <c r="AG285" s="7">
        <f>IF(DAY($A285)=1,VLOOKUP($A285-1,$A$2:$L$1124,$U$1,FALSE)/VLOOKUP($A285-1,$A$2:$N$1124,14,FALSE),AG284)</f>
        <v>7.6307650611225838E-2</v>
      </c>
      <c r="AH285" s="7">
        <f>IF(DAY($A285)=1,VLOOKUP($A285-1,$A$2:$L$1124,$V$1,FALSE)/VLOOKUP($A285-1,$A$2:$N$1124,14,FALSE),AH284)</f>
        <v>0</v>
      </c>
      <c r="AI285" s="7">
        <f>IF(DAY($A285)=1,VLOOKUP($A285-1,$A$2:$L$1124,$W$1,FALSE)/VLOOKUP($A285-1,$A$2:$N$1124,14,FALSE),AI284)</f>
        <v>6.7973723252189491E-2</v>
      </c>
      <c r="AJ285" s="7">
        <f>IF(DAY($A285)=1,VLOOKUP($A285-1,$A$2:$L$1124,$X$1,FALSE)/VLOOKUP($A285-1,$A$2:$N$1124,14,FALSE),AJ284)</f>
        <v>0</v>
      </c>
      <c r="AK285" s="7">
        <f>IF(DAY($A285)=1,VLOOKUP($A285-1,$A$2:$L$1124,$Y$1,FALSE)/VLOOKUP($A285-1,$A$2:$N$1124,14,FALSE),AK284)</f>
        <v>0</v>
      </c>
      <c r="AL285" s="7">
        <f>IF(DAY($A285)=1,VLOOKUP($A285-1,$A$2:$L$1124,$Z$1,FALSE)/VLOOKUP($A285-1,$A$2:$N$1124,14,FALSE),AL284)</f>
        <v>8.0083127950469242E-3</v>
      </c>
      <c r="AM285" s="7">
        <f>IF(DAY($A285)=1,VLOOKUP($A285-1,$A$2:$L$1124,$AA$1,FALSE)/VLOOKUP($A285-1,$A$2:$N$1124,14,FALSE),AM284)</f>
        <v>4.104310477468307E-3</v>
      </c>
      <c r="AO285" s="12">
        <f>VLOOKUP($A285,BTC!$A$1:$G$1853,5,FALSE)</f>
        <v>616.75</v>
      </c>
      <c r="AP285" s="12">
        <f>VLOOKUP($A285,XRP!$A$1:$G$1853,5,FALSE)</f>
        <v>7.5430000000000002E-3</v>
      </c>
      <c r="AQ285" s="12">
        <f>VLOOKUP($A285,LTC!$A$1:$G$1853,5,FALSE)</f>
        <v>3.82</v>
      </c>
      <c r="AR285" s="12">
        <f>VLOOKUP($A285,ETC!$A$1:$G$1853,5,FALSE)</f>
        <v>1.17</v>
      </c>
      <c r="AS285" s="12">
        <f>VLOOKUP($A285,ETH!$A$1:$G$1853,5,FALSE)</f>
        <v>12.05</v>
      </c>
      <c r="AT285" s="12">
        <f>VLOOKUP($A285,BCH!$A$1:$G$1853,5,FALSE)</f>
        <v>0</v>
      </c>
      <c r="AU285" s="12">
        <f>VLOOKUP($A285,XMR!$A$1:$G$1853,5,FALSE)</f>
        <v>7.48</v>
      </c>
      <c r="AV285" s="12">
        <f>VLOOKUP($A285,ZEC!$A$1:$G$1853,5,FALSE)</f>
        <v>0</v>
      </c>
      <c r="AW285" s="12">
        <f>VLOOKUP($A285,EOS!$A$1:$G$1853,5,FALSE)</f>
        <v>0</v>
      </c>
      <c r="AX285" s="12">
        <f>VLOOKUP($A285,DASH!$A$1:$G$1853,5,FALSE)</f>
        <v>11.59</v>
      </c>
      <c r="AY285" s="12">
        <f>VLOOKUP($A285,XLM!$A$1:$G$1853,5,FALSE)</f>
        <v>2.3760000000000001E-3</v>
      </c>
      <c r="BA285" s="24">
        <v>1</v>
      </c>
      <c r="BB285" s="24">
        <v>1</v>
      </c>
      <c r="BC285" s="24">
        <v>1</v>
      </c>
      <c r="BD285" s="24">
        <v>0</v>
      </c>
      <c r="BE285" s="24">
        <v>1</v>
      </c>
      <c r="BF285" s="24">
        <v>0</v>
      </c>
      <c r="BG285" s="24">
        <v>1</v>
      </c>
      <c r="BH285" s="24">
        <v>0</v>
      </c>
      <c r="BI285" s="24">
        <v>0</v>
      </c>
      <c r="BJ285" s="24">
        <v>1</v>
      </c>
      <c r="BK285" s="24">
        <v>1</v>
      </c>
      <c r="BM285" s="19">
        <f>IF(SUM(BA284:BK284)=SUM(BA285:BK285),BM284,BM284*SUMPRODUCT(BA285:BK285,AO285:AY285,Q285:AA285)/SUMPRODUCT(BA284:BK284,AO285:AY285,AC285:AM285))</f>
        <v>0.92135790630093795</v>
      </c>
      <c r="BN285" s="26">
        <f>SUMPRODUCT(AO285:AY285,BA285:BK285,Q285:AA285)/BM285</f>
        <v>483.49676914877011</v>
      </c>
      <c r="BO285">
        <f t="shared" si="85"/>
        <v>616.75</v>
      </c>
    </row>
    <row r="286" spans="1:67" x14ac:dyDescent="0.75">
      <c r="A286" s="4">
        <v>42653</v>
      </c>
      <c r="B286" s="46">
        <f>INDEX('Index Volume'!B:B,MATCH(Index_New!$A286,'Index Volume'!$A:$A,0))</f>
        <v>67481104</v>
      </c>
      <c r="C286" s="46">
        <f>INDEX('Index Volume'!C:C,MATCH(Index_New!$A286,'Index Volume'!$A:$A,0))</f>
        <v>6150610</v>
      </c>
      <c r="D286" s="46">
        <f>INDEX('Index Volume'!D:D,MATCH(Index_New!$A286,'Index Volume'!$A:$A,0))</f>
        <v>1420790</v>
      </c>
      <c r="E286" s="46">
        <f>INDEX('Index Volume'!E:E,MATCH(Index_New!$A286,'Index Volume'!$A:$A,0))</f>
        <v>0</v>
      </c>
      <c r="F286" s="46">
        <f>INDEX('Index Volume'!F:F,MATCH(Index_New!$A286,'Index Volume'!$A:$A,0))</f>
        <v>10809200</v>
      </c>
      <c r="G286" s="46">
        <f>INDEX('Index Volume'!G:G,MATCH(Index_New!$A286,'Index Volume'!$A:$A,0))</f>
        <v>0</v>
      </c>
      <c r="H286" s="46">
        <f>INDEX('Index Volume'!H:H,MATCH(Index_New!$A286,'Index Volume'!$A:$A,0))</f>
        <v>3179780</v>
      </c>
      <c r="I286" s="46">
        <f>INDEX('Index Volume'!I:I,MATCH(Index_New!$A286,'Index Volume'!$A:$A,0))</f>
        <v>0</v>
      </c>
      <c r="J286" s="46">
        <f>INDEX('Index Volume'!J:J,MATCH(Index_New!$A286,'Index Volume'!$A:$A,0))</f>
        <v>0</v>
      </c>
      <c r="K286" s="46">
        <f>INDEX('Index Volume'!K:K,MATCH(Index_New!$A286,'Index Volume'!$A:$A,0))</f>
        <v>342278</v>
      </c>
      <c r="L286" s="46">
        <f>INDEX('Index Volume'!L:L,MATCH(Index_New!$A286,'Index Volume'!$A:$A,0))</f>
        <v>119501</v>
      </c>
      <c r="M286" s="46">
        <f t="shared" si="71"/>
        <v>89503263</v>
      </c>
      <c r="N286" s="1">
        <f t="shared" si="72"/>
        <v>89503263</v>
      </c>
      <c r="O286" t="b">
        <f t="shared" si="73"/>
        <v>1</v>
      </c>
      <c r="Q286" s="7">
        <f t="shared" si="74"/>
        <v>0.71965781144568852</v>
      </c>
      <c r="R286" s="7">
        <f t="shared" si="75"/>
        <v>9.6956663667494045E-2</v>
      </c>
      <c r="S286" s="7">
        <f t="shared" si="76"/>
        <v>2.6991527750886868E-2</v>
      </c>
      <c r="T286" s="7">
        <f t="shared" si="77"/>
        <v>0</v>
      </c>
      <c r="U286" s="7">
        <f t="shared" si="78"/>
        <v>7.6307650611225838E-2</v>
      </c>
      <c r="V286" s="7">
        <f t="shared" si="79"/>
        <v>0</v>
      </c>
      <c r="W286" s="7">
        <f t="shared" si="80"/>
        <v>6.7973723252189491E-2</v>
      </c>
      <c r="X286" s="7">
        <f t="shared" si="81"/>
        <v>0</v>
      </c>
      <c r="Y286" s="7">
        <f t="shared" si="82"/>
        <v>0</v>
      </c>
      <c r="Z286" s="7">
        <f t="shared" si="83"/>
        <v>8.0083127950469242E-3</v>
      </c>
      <c r="AA286" s="7">
        <f t="shared" si="84"/>
        <v>4.104310477468307E-3</v>
      </c>
      <c r="AC286" s="7">
        <f>IF(DAY($A286)=1,VLOOKUP($A286-1,$A$2:$L$1124,$Q$1,FALSE)/VLOOKUP($A286-1,$A$2:$N$1124,14,FALSE),AC285)</f>
        <v>0.71965781144568852</v>
      </c>
      <c r="AD286" s="7">
        <f>IF(DAY($A286)=1,VLOOKUP($A286-1,$A$2:$L$1124,$R$1,FALSE)/VLOOKUP($A286-1,$A$2:$N$1124,14,FALSE),AD285)</f>
        <v>9.6956663667494045E-2</v>
      </c>
      <c r="AE286" s="7">
        <f>IF(DAY($A286)=1,VLOOKUP($A286-1,$A$2:$L$1124,$S$1,FALSE)/VLOOKUP($A286-1,$A$2:$N$1124,14,FALSE),AE285)</f>
        <v>2.6991527750886868E-2</v>
      </c>
      <c r="AF286" s="7">
        <f>IF(DAY($A286)=1,VLOOKUP($A286-1,$A$2:$L$1124,$T$1,FALSE)/VLOOKUP($A286-1,$A$2:$N$1124,14,FALSE),AF285)</f>
        <v>0</v>
      </c>
      <c r="AG286" s="7">
        <f>IF(DAY($A286)=1,VLOOKUP($A286-1,$A$2:$L$1124,$U$1,FALSE)/VLOOKUP($A286-1,$A$2:$N$1124,14,FALSE),AG285)</f>
        <v>7.6307650611225838E-2</v>
      </c>
      <c r="AH286" s="7">
        <f>IF(DAY($A286)=1,VLOOKUP($A286-1,$A$2:$L$1124,$V$1,FALSE)/VLOOKUP($A286-1,$A$2:$N$1124,14,FALSE),AH285)</f>
        <v>0</v>
      </c>
      <c r="AI286" s="7">
        <f>IF(DAY($A286)=1,VLOOKUP($A286-1,$A$2:$L$1124,$W$1,FALSE)/VLOOKUP($A286-1,$A$2:$N$1124,14,FALSE),AI285)</f>
        <v>6.7973723252189491E-2</v>
      </c>
      <c r="AJ286" s="7">
        <f>IF(DAY($A286)=1,VLOOKUP($A286-1,$A$2:$L$1124,$X$1,FALSE)/VLOOKUP($A286-1,$A$2:$N$1124,14,FALSE),AJ285)</f>
        <v>0</v>
      </c>
      <c r="AK286" s="7">
        <f>IF(DAY($A286)=1,VLOOKUP($A286-1,$A$2:$L$1124,$Y$1,FALSE)/VLOOKUP($A286-1,$A$2:$N$1124,14,FALSE),AK285)</f>
        <v>0</v>
      </c>
      <c r="AL286" s="7">
        <f>IF(DAY($A286)=1,VLOOKUP($A286-1,$A$2:$L$1124,$Z$1,FALSE)/VLOOKUP($A286-1,$A$2:$N$1124,14,FALSE),AL285)</f>
        <v>8.0083127950469242E-3</v>
      </c>
      <c r="AM286" s="7">
        <f>IF(DAY($A286)=1,VLOOKUP($A286-1,$A$2:$L$1124,$AA$1,FALSE)/VLOOKUP($A286-1,$A$2:$N$1124,14,FALSE),AM285)</f>
        <v>4.104310477468307E-3</v>
      </c>
      <c r="AO286" s="12">
        <f>VLOOKUP($A286,BTC!$A$1:$G$1853,5,FALSE)</f>
        <v>618.99</v>
      </c>
      <c r="AP286" s="12">
        <f>VLOOKUP($A286,XRP!$A$1:$G$1853,5,FALSE)</f>
        <v>7.9780000000000007E-3</v>
      </c>
      <c r="AQ286" s="12">
        <f>VLOOKUP($A286,LTC!$A$1:$G$1853,5,FALSE)</f>
        <v>3.8</v>
      </c>
      <c r="AR286" s="12">
        <f>VLOOKUP($A286,ETC!$A$1:$G$1853,5,FALSE)</f>
        <v>1.1499999999999999</v>
      </c>
      <c r="AS286" s="12">
        <f>VLOOKUP($A286,ETH!$A$1:$G$1853,5,FALSE)</f>
        <v>11.76</v>
      </c>
      <c r="AT286" s="12">
        <f>VLOOKUP($A286,BCH!$A$1:$G$1853,5,FALSE)</f>
        <v>0</v>
      </c>
      <c r="AU286" s="12">
        <f>VLOOKUP($A286,XMR!$A$1:$G$1853,5,FALSE)</f>
        <v>6.94</v>
      </c>
      <c r="AV286" s="12">
        <f>VLOOKUP($A286,ZEC!$A$1:$G$1853,5,FALSE)</f>
        <v>0</v>
      </c>
      <c r="AW286" s="12">
        <f>VLOOKUP($A286,EOS!$A$1:$G$1853,5,FALSE)</f>
        <v>0</v>
      </c>
      <c r="AX286" s="12">
        <f>VLOOKUP($A286,DASH!$A$1:$G$1853,5,FALSE)</f>
        <v>11.69</v>
      </c>
      <c r="AY286" s="12">
        <f>VLOOKUP($A286,XLM!$A$1:$G$1853,5,FALSE)</f>
        <v>2.4659999999999999E-3</v>
      </c>
      <c r="BA286" s="24">
        <v>1</v>
      </c>
      <c r="BB286" s="24">
        <v>1</v>
      </c>
      <c r="BC286" s="24">
        <v>1</v>
      </c>
      <c r="BD286" s="24">
        <v>0</v>
      </c>
      <c r="BE286" s="24">
        <v>1</v>
      </c>
      <c r="BF286" s="24">
        <v>0</v>
      </c>
      <c r="BG286" s="24">
        <v>1</v>
      </c>
      <c r="BH286" s="24">
        <v>0</v>
      </c>
      <c r="BI286" s="24">
        <v>0</v>
      </c>
      <c r="BJ286" s="24">
        <v>1</v>
      </c>
      <c r="BK286" s="24">
        <v>1</v>
      </c>
      <c r="BM286" s="19">
        <f>IF(SUM(BA285:BK285)=SUM(BA286:BK286),BM285,BM285*SUMPRODUCT(BA286:BK286,AO286:AY286,Q286:AA286)/SUMPRODUCT(BA285:BK285,AO286:AY286,AC286:AM286))</f>
        <v>0.92135790630093795</v>
      </c>
      <c r="BN286" s="26">
        <f>SUMPRODUCT(AO286:AY286,BA286:BK286,Q286:AA286)/BM286</f>
        <v>485.18286963593363</v>
      </c>
      <c r="BO286">
        <f t="shared" si="85"/>
        <v>618.99</v>
      </c>
    </row>
    <row r="287" spans="1:67" x14ac:dyDescent="0.75">
      <c r="A287" s="3">
        <v>42654</v>
      </c>
      <c r="B287" s="46">
        <f>INDEX('Index Volume'!B:B,MATCH(Index_New!$A287,'Index Volume'!$A:$A,0))</f>
        <v>103590000</v>
      </c>
      <c r="C287" s="46">
        <f>INDEX('Index Volume'!C:C,MATCH(Index_New!$A287,'Index Volume'!$A:$A,0))</f>
        <v>4003630</v>
      </c>
      <c r="D287" s="46">
        <f>INDEX('Index Volume'!D:D,MATCH(Index_New!$A287,'Index Volume'!$A:$A,0))</f>
        <v>2025380</v>
      </c>
      <c r="E287" s="46">
        <f>INDEX('Index Volume'!E:E,MATCH(Index_New!$A287,'Index Volume'!$A:$A,0))</f>
        <v>0</v>
      </c>
      <c r="F287" s="46">
        <f>INDEX('Index Volume'!F:F,MATCH(Index_New!$A287,'Index Volume'!$A:$A,0))</f>
        <v>11727700</v>
      </c>
      <c r="G287" s="46">
        <f>INDEX('Index Volume'!G:G,MATCH(Index_New!$A287,'Index Volume'!$A:$A,0))</f>
        <v>0</v>
      </c>
      <c r="H287" s="46">
        <f>INDEX('Index Volume'!H:H,MATCH(Index_New!$A287,'Index Volume'!$A:$A,0))</f>
        <v>5966020</v>
      </c>
      <c r="I287" s="46">
        <f>INDEX('Index Volume'!I:I,MATCH(Index_New!$A287,'Index Volume'!$A:$A,0))</f>
        <v>0</v>
      </c>
      <c r="J287" s="46">
        <f>INDEX('Index Volume'!J:J,MATCH(Index_New!$A287,'Index Volume'!$A:$A,0))</f>
        <v>0</v>
      </c>
      <c r="K287" s="46">
        <f>INDEX('Index Volume'!K:K,MATCH(Index_New!$A287,'Index Volume'!$A:$A,0))</f>
        <v>616754</v>
      </c>
      <c r="L287" s="46">
        <f>INDEX('Index Volume'!L:L,MATCH(Index_New!$A287,'Index Volume'!$A:$A,0))</f>
        <v>429422</v>
      </c>
      <c r="M287" s="46">
        <f t="shared" si="71"/>
        <v>128358906</v>
      </c>
      <c r="N287" s="1">
        <f t="shared" si="72"/>
        <v>128358906</v>
      </c>
      <c r="O287" t="b">
        <f t="shared" si="73"/>
        <v>1</v>
      </c>
      <c r="Q287" s="7">
        <f t="shared" si="74"/>
        <v>0.71965781144568852</v>
      </c>
      <c r="R287" s="7">
        <f t="shared" si="75"/>
        <v>9.6956663667494045E-2</v>
      </c>
      <c r="S287" s="7">
        <f t="shared" si="76"/>
        <v>2.6991527750886868E-2</v>
      </c>
      <c r="T287" s="7">
        <f t="shared" si="77"/>
        <v>0</v>
      </c>
      <c r="U287" s="7">
        <f t="shared" si="78"/>
        <v>7.6307650611225838E-2</v>
      </c>
      <c r="V287" s="7">
        <f t="shared" si="79"/>
        <v>0</v>
      </c>
      <c r="W287" s="7">
        <f t="shared" si="80"/>
        <v>6.7973723252189491E-2</v>
      </c>
      <c r="X287" s="7">
        <f t="shared" si="81"/>
        <v>0</v>
      </c>
      <c r="Y287" s="7">
        <f t="shared" si="82"/>
        <v>0</v>
      </c>
      <c r="Z287" s="7">
        <f t="shared" si="83"/>
        <v>8.0083127950469242E-3</v>
      </c>
      <c r="AA287" s="7">
        <f t="shared" si="84"/>
        <v>4.104310477468307E-3</v>
      </c>
      <c r="AC287" s="7">
        <f>IF(DAY($A287)=1,VLOOKUP($A287-1,$A$2:$L$1124,$Q$1,FALSE)/VLOOKUP($A287-1,$A$2:$N$1124,14,FALSE),AC286)</f>
        <v>0.71965781144568852</v>
      </c>
      <c r="AD287" s="7">
        <f>IF(DAY($A287)=1,VLOOKUP($A287-1,$A$2:$L$1124,$R$1,FALSE)/VLOOKUP($A287-1,$A$2:$N$1124,14,FALSE),AD286)</f>
        <v>9.6956663667494045E-2</v>
      </c>
      <c r="AE287" s="7">
        <f>IF(DAY($A287)=1,VLOOKUP($A287-1,$A$2:$L$1124,$S$1,FALSE)/VLOOKUP($A287-1,$A$2:$N$1124,14,FALSE),AE286)</f>
        <v>2.6991527750886868E-2</v>
      </c>
      <c r="AF287" s="7">
        <f>IF(DAY($A287)=1,VLOOKUP($A287-1,$A$2:$L$1124,$T$1,FALSE)/VLOOKUP($A287-1,$A$2:$N$1124,14,FALSE),AF286)</f>
        <v>0</v>
      </c>
      <c r="AG287" s="7">
        <f>IF(DAY($A287)=1,VLOOKUP($A287-1,$A$2:$L$1124,$U$1,FALSE)/VLOOKUP($A287-1,$A$2:$N$1124,14,FALSE),AG286)</f>
        <v>7.6307650611225838E-2</v>
      </c>
      <c r="AH287" s="7">
        <f>IF(DAY($A287)=1,VLOOKUP($A287-1,$A$2:$L$1124,$V$1,FALSE)/VLOOKUP($A287-1,$A$2:$N$1124,14,FALSE),AH286)</f>
        <v>0</v>
      </c>
      <c r="AI287" s="7">
        <f>IF(DAY($A287)=1,VLOOKUP($A287-1,$A$2:$L$1124,$W$1,FALSE)/VLOOKUP($A287-1,$A$2:$N$1124,14,FALSE),AI286)</f>
        <v>6.7973723252189491E-2</v>
      </c>
      <c r="AJ287" s="7">
        <f>IF(DAY($A287)=1,VLOOKUP($A287-1,$A$2:$L$1124,$X$1,FALSE)/VLOOKUP($A287-1,$A$2:$N$1124,14,FALSE),AJ286)</f>
        <v>0</v>
      </c>
      <c r="AK287" s="7">
        <f>IF(DAY($A287)=1,VLOOKUP($A287-1,$A$2:$L$1124,$Y$1,FALSE)/VLOOKUP($A287-1,$A$2:$N$1124,14,FALSE),AK286)</f>
        <v>0</v>
      </c>
      <c r="AL287" s="7">
        <f>IF(DAY($A287)=1,VLOOKUP($A287-1,$A$2:$L$1124,$Z$1,FALSE)/VLOOKUP($A287-1,$A$2:$N$1124,14,FALSE),AL286)</f>
        <v>8.0083127950469242E-3</v>
      </c>
      <c r="AM287" s="7">
        <f>IF(DAY($A287)=1,VLOOKUP($A287-1,$A$2:$L$1124,$AA$1,FALSE)/VLOOKUP($A287-1,$A$2:$N$1124,14,FALSE),AM286)</f>
        <v>4.104310477468307E-3</v>
      </c>
      <c r="AO287" s="12">
        <f>VLOOKUP($A287,BTC!$A$1:$G$1853,5,FALSE)</f>
        <v>641.07000000000005</v>
      </c>
      <c r="AP287" s="12">
        <f>VLOOKUP($A287,XRP!$A$1:$G$1853,5,FALSE)</f>
        <v>8.234E-3</v>
      </c>
      <c r="AQ287" s="12">
        <f>VLOOKUP($A287,LTC!$A$1:$G$1853,5,FALSE)</f>
        <v>3.82</v>
      </c>
      <c r="AR287" s="12">
        <f>VLOOKUP($A287,ETC!$A$1:$G$1853,5,FALSE)</f>
        <v>1.1000000000000001</v>
      </c>
      <c r="AS287" s="12">
        <f>VLOOKUP($A287,ETH!$A$1:$G$1853,5,FALSE)</f>
        <v>11.79</v>
      </c>
      <c r="AT287" s="12">
        <f>VLOOKUP($A287,BCH!$A$1:$G$1853,5,FALSE)</f>
        <v>0</v>
      </c>
      <c r="AU287" s="12">
        <f>VLOOKUP($A287,XMR!$A$1:$G$1853,5,FALSE)</f>
        <v>7.28</v>
      </c>
      <c r="AV287" s="12">
        <f>VLOOKUP($A287,ZEC!$A$1:$G$1853,5,FALSE)</f>
        <v>0</v>
      </c>
      <c r="AW287" s="12">
        <f>VLOOKUP($A287,EOS!$A$1:$G$1853,5,FALSE)</f>
        <v>0</v>
      </c>
      <c r="AX287" s="12">
        <f>VLOOKUP($A287,DASH!$A$1:$G$1853,5,FALSE)</f>
        <v>11.73</v>
      </c>
      <c r="AY287" s="12">
        <f>VLOOKUP($A287,XLM!$A$1:$G$1853,5,FALSE)</f>
        <v>2.679E-3</v>
      </c>
      <c r="BA287" s="24">
        <v>1</v>
      </c>
      <c r="BB287" s="24">
        <v>1</v>
      </c>
      <c r="BC287" s="24">
        <v>1</v>
      </c>
      <c r="BD287" s="24">
        <v>0</v>
      </c>
      <c r="BE287" s="24">
        <v>1</v>
      </c>
      <c r="BF287" s="24">
        <v>0</v>
      </c>
      <c r="BG287" s="24">
        <v>1</v>
      </c>
      <c r="BH287" s="24">
        <v>0</v>
      </c>
      <c r="BI287" s="24">
        <v>0</v>
      </c>
      <c r="BJ287" s="24">
        <v>1</v>
      </c>
      <c r="BK287" s="24">
        <v>1</v>
      </c>
      <c r="BM287" s="19">
        <f>IF(SUM(BA286:BK286)=SUM(BA287:BK287),BM286,BM286*SUMPRODUCT(BA287:BK287,AO287:AY287,Q287:AA287)/SUMPRODUCT(BA286:BK286,AO287:AY287,AC287:AM287))</f>
        <v>0.92135790630093795</v>
      </c>
      <c r="BN287" s="26">
        <f>SUMPRODUCT(AO287:AY287,BA287:BK287,Q287:AA287)/BM287</f>
        <v>502.45773157773499</v>
      </c>
      <c r="BO287">
        <f t="shared" si="85"/>
        <v>641.07000000000005</v>
      </c>
    </row>
    <row r="288" spans="1:67" x14ac:dyDescent="0.75">
      <c r="A288" s="4">
        <v>42655</v>
      </c>
      <c r="B288" s="46">
        <f>INDEX('Index Volume'!B:B,MATCH(Index_New!$A288,'Index Volume'!$A:$A,0))</f>
        <v>92370200</v>
      </c>
      <c r="C288" s="46">
        <f>INDEX('Index Volume'!C:C,MATCH(Index_New!$A288,'Index Volume'!$A:$A,0))</f>
        <v>2943130</v>
      </c>
      <c r="D288" s="46">
        <f>INDEX('Index Volume'!D:D,MATCH(Index_New!$A288,'Index Volume'!$A:$A,0))</f>
        <v>3154520</v>
      </c>
      <c r="E288" s="46">
        <f>INDEX('Index Volume'!E:E,MATCH(Index_New!$A288,'Index Volume'!$A:$A,0))</f>
        <v>0</v>
      </c>
      <c r="F288" s="46">
        <f>INDEX('Index Volume'!F:F,MATCH(Index_New!$A288,'Index Volume'!$A:$A,0))</f>
        <v>9694640</v>
      </c>
      <c r="G288" s="46">
        <f>INDEX('Index Volume'!G:G,MATCH(Index_New!$A288,'Index Volume'!$A:$A,0))</f>
        <v>0</v>
      </c>
      <c r="H288" s="46">
        <f>INDEX('Index Volume'!H:H,MATCH(Index_New!$A288,'Index Volume'!$A:$A,0))</f>
        <v>2034800</v>
      </c>
      <c r="I288" s="46">
        <f>INDEX('Index Volume'!I:I,MATCH(Index_New!$A288,'Index Volume'!$A:$A,0))</f>
        <v>0</v>
      </c>
      <c r="J288" s="46">
        <f>INDEX('Index Volume'!J:J,MATCH(Index_New!$A288,'Index Volume'!$A:$A,0))</f>
        <v>0</v>
      </c>
      <c r="K288" s="46">
        <f>INDEX('Index Volume'!K:K,MATCH(Index_New!$A288,'Index Volume'!$A:$A,0))</f>
        <v>535850</v>
      </c>
      <c r="L288" s="46">
        <f>INDEX('Index Volume'!L:L,MATCH(Index_New!$A288,'Index Volume'!$A:$A,0))</f>
        <v>76408</v>
      </c>
      <c r="M288" s="46">
        <f t="shared" si="71"/>
        <v>110809548</v>
      </c>
      <c r="N288" s="1">
        <f t="shared" si="72"/>
        <v>110809548</v>
      </c>
      <c r="O288" t="b">
        <f t="shared" si="73"/>
        <v>1</v>
      </c>
      <c r="Q288" s="7">
        <f t="shared" si="74"/>
        <v>0.71965781144568852</v>
      </c>
      <c r="R288" s="7">
        <f t="shared" si="75"/>
        <v>9.6956663667494045E-2</v>
      </c>
      <c r="S288" s="7">
        <f t="shared" si="76"/>
        <v>2.6991527750886868E-2</v>
      </c>
      <c r="T288" s="7">
        <f t="shared" si="77"/>
        <v>0</v>
      </c>
      <c r="U288" s="7">
        <f t="shared" si="78"/>
        <v>7.6307650611225838E-2</v>
      </c>
      <c r="V288" s="7">
        <f t="shared" si="79"/>
        <v>0</v>
      </c>
      <c r="W288" s="7">
        <f t="shared" si="80"/>
        <v>6.7973723252189491E-2</v>
      </c>
      <c r="X288" s="7">
        <f t="shared" si="81"/>
        <v>0</v>
      </c>
      <c r="Y288" s="7">
        <f t="shared" si="82"/>
        <v>0</v>
      </c>
      <c r="Z288" s="7">
        <f t="shared" si="83"/>
        <v>8.0083127950469242E-3</v>
      </c>
      <c r="AA288" s="7">
        <f t="shared" si="84"/>
        <v>4.104310477468307E-3</v>
      </c>
      <c r="AC288" s="7">
        <f>IF(DAY($A288)=1,VLOOKUP($A288-1,$A$2:$L$1124,$Q$1,FALSE)/VLOOKUP($A288-1,$A$2:$N$1124,14,FALSE),AC287)</f>
        <v>0.71965781144568852</v>
      </c>
      <c r="AD288" s="7">
        <f>IF(DAY($A288)=1,VLOOKUP($A288-1,$A$2:$L$1124,$R$1,FALSE)/VLOOKUP($A288-1,$A$2:$N$1124,14,FALSE),AD287)</f>
        <v>9.6956663667494045E-2</v>
      </c>
      <c r="AE288" s="7">
        <f>IF(DAY($A288)=1,VLOOKUP($A288-1,$A$2:$L$1124,$S$1,FALSE)/VLOOKUP($A288-1,$A$2:$N$1124,14,FALSE),AE287)</f>
        <v>2.6991527750886868E-2</v>
      </c>
      <c r="AF288" s="7">
        <f>IF(DAY($A288)=1,VLOOKUP($A288-1,$A$2:$L$1124,$T$1,FALSE)/VLOOKUP($A288-1,$A$2:$N$1124,14,FALSE),AF287)</f>
        <v>0</v>
      </c>
      <c r="AG288" s="7">
        <f>IF(DAY($A288)=1,VLOOKUP($A288-1,$A$2:$L$1124,$U$1,FALSE)/VLOOKUP($A288-1,$A$2:$N$1124,14,FALSE),AG287)</f>
        <v>7.6307650611225838E-2</v>
      </c>
      <c r="AH288" s="7">
        <f>IF(DAY($A288)=1,VLOOKUP($A288-1,$A$2:$L$1124,$V$1,FALSE)/VLOOKUP($A288-1,$A$2:$N$1124,14,FALSE),AH287)</f>
        <v>0</v>
      </c>
      <c r="AI288" s="7">
        <f>IF(DAY($A288)=1,VLOOKUP($A288-1,$A$2:$L$1124,$W$1,FALSE)/VLOOKUP($A288-1,$A$2:$N$1124,14,FALSE),AI287)</f>
        <v>6.7973723252189491E-2</v>
      </c>
      <c r="AJ288" s="7">
        <f>IF(DAY($A288)=1,VLOOKUP($A288-1,$A$2:$L$1124,$X$1,FALSE)/VLOOKUP($A288-1,$A$2:$N$1124,14,FALSE),AJ287)</f>
        <v>0</v>
      </c>
      <c r="AK288" s="7">
        <f>IF(DAY($A288)=1,VLOOKUP($A288-1,$A$2:$L$1124,$Y$1,FALSE)/VLOOKUP($A288-1,$A$2:$N$1124,14,FALSE),AK287)</f>
        <v>0</v>
      </c>
      <c r="AL288" s="7">
        <f>IF(DAY($A288)=1,VLOOKUP($A288-1,$A$2:$L$1124,$Z$1,FALSE)/VLOOKUP($A288-1,$A$2:$N$1124,14,FALSE),AL287)</f>
        <v>8.0083127950469242E-3</v>
      </c>
      <c r="AM288" s="7">
        <f>IF(DAY($A288)=1,VLOOKUP($A288-1,$A$2:$L$1124,$AA$1,FALSE)/VLOOKUP($A288-1,$A$2:$N$1124,14,FALSE),AM287)</f>
        <v>4.104310477468307E-3</v>
      </c>
      <c r="AO288" s="12">
        <f>VLOOKUP($A288,BTC!$A$1:$G$1853,5,FALSE)</f>
        <v>636.19000000000005</v>
      </c>
      <c r="AP288" s="12">
        <f>VLOOKUP($A288,XRP!$A$1:$G$1853,5,FALSE)</f>
        <v>7.9489999999999995E-3</v>
      </c>
      <c r="AQ288" s="12">
        <f>VLOOKUP($A288,LTC!$A$1:$G$1853,5,FALSE)</f>
        <v>3.76</v>
      </c>
      <c r="AR288" s="12">
        <f>VLOOKUP($A288,ETC!$A$1:$G$1853,5,FALSE)</f>
        <v>1.04</v>
      </c>
      <c r="AS288" s="12">
        <f>VLOOKUP($A288,ETH!$A$1:$G$1853,5,FALSE)</f>
        <v>11.93</v>
      </c>
      <c r="AT288" s="12">
        <f>VLOOKUP($A288,BCH!$A$1:$G$1853,5,FALSE)</f>
        <v>0</v>
      </c>
      <c r="AU288" s="12">
        <f>VLOOKUP($A288,XMR!$A$1:$G$1853,5,FALSE)</f>
        <v>7.31</v>
      </c>
      <c r="AV288" s="12">
        <f>VLOOKUP($A288,ZEC!$A$1:$G$1853,5,FALSE)</f>
        <v>0</v>
      </c>
      <c r="AW288" s="12">
        <f>VLOOKUP($A288,EOS!$A$1:$G$1853,5,FALSE)</f>
        <v>0</v>
      </c>
      <c r="AX288" s="12">
        <f>VLOOKUP($A288,DASH!$A$1:$G$1853,5,FALSE)</f>
        <v>11.43</v>
      </c>
      <c r="AY288" s="12">
        <f>VLOOKUP($A288,XLM!$A$1:$G$1853,5,FALSE)</f>
        <v>2.637E-3</v>
      </c>
      <c r="BA288" s="24">
        <v>1</v>
      </c>
      <c r="BB288" s="24">
        <v>1</v>
      </c>
      <c r="BC288" s="24">
        <v>1</v>
      </c>
      <c r="BD288" s="24">
        <v>0</v>
      </c>
      <c r="BE288" s="24">
        <v>1</v>
      </c>
      <c r="BF288" s="24">
        <v>0</v>
      </c>
      <c r="BG288" s="24">
        <v>1</v>
      </c>
      <c r="BH288" s="24">
        <v>0</v>
      </c>
      <c r="BI288" s="24">
        <v>0</v>
      </c>
      <c r="BJ288" s="24">
        <v>1</v>
      </c>
      <c r="BK288" s="24">
        <v>1</v>
      </c>
      <c r="BM288" s="19">
        <f>IF(SUM(BA287:BK287)=SUM(BA288:BK288),BM287,BM287*SUMPRODUCT(BA288:BK288,AO288:AY288,Q288:AA288)/SUMPRODUCT(BA287:BK287,AO288:AY288,AC288:AM288))</f>
        <v>0.92135790630093795</v>
      </c>
      <c r="BN288" s="26">
        <f>SUMPRODUCT(AO288:AY288,BA288:BK288,Q288:AA288)/BM288</f>
        <v>498.65545495575367</v>
      </c>
      <c r="BO288">
        <f t="shared" si="85"/>
        <v>636.19000000000005</v>
      </c>
    </row>
    <row r="289" spans="1:67" x14ac:dyDescent="0.75">
      <c r="A289" s="3">
        <v>42656</v>
      </c>
      <c r="B289" s="46">
        <f>INDEX('Index Volume'!B:B,MATCH(Index_New!$A289,'Index Volume'!$A:$A,0))</f>
        <v>61620700</v>
      </c>
      <c r="C289" s="46">
        <f>INDEX('Index Volume'!C:C,MATCH(Index_New!$A289,'Index Volume'!$A:$A,0))</f>
        <v>1009720</v>
      </c>
      <c r="D289" s="46">
        <f>INDEX('Index Volume'!D:D,MATCH(Index_New!$A289,'Index Volume'!$A:$A,0))</f>
        <v>3798640</v>
      </c>
      <c r="E289" s="46">
        <f>INDEX('Index Volume'!E:E,MATCH(Index_New!$A289,'Index Volume'!$A:$A,0))</f>
        <v>0</v>
      </c>
      <c r="F289" s="46">
        <f>INDEX('Index Volume'!F:F,MATCH(Index_New!$A289,'Index Volume'!$A:$A,0))</f>
        <v>8665190</v>
      </c>
      <c r="G289" s="46">
        <f>INDEX('Index Volume'!G:G,MATCH(Index_New!$A289,'Index Volume'!$A:$A,0))</f>
        <v>0</v>
      </c>
      <c r="H289" s="46">
        <f>INDEX('Index Volume'!H:H,MATCH(Index_New!$A289,'Index Volume'!$A:$A,0))</f>
        <v>2079340</v>
      </c>
      <c r="I289" s="46">
        <f>INDEX('Index Volume'!I:I,MATCH(Index_New!$A289,'Index Volume'!$A:$A,0))</f>
        <v>0</v>
      </c>
      <c r="J289" s="46">
        <f>INDEX('Index Volume'!J:J,MATCH(Index_New!$A289,'Index Volume'!$A:$A,0))</f>
        <v>0</v>
      </c>
      <c r="K289" s="46">
        <f>INDEX('Index Volume'!K:K,MATCH(Index_New!$A289,'Index Volume'!$A:$A,0))</f>
        <v>351218</v>
      </c>
      <c r="L289" s="46">
        <f>INDEX('Index Volume'!L:L,MATCH(Index_New!$A289,'Index Volume'!$A:$A,0))</f>
        <v>52851</v>
      </c>
      <c r="M289" s="46">
        <f t="shared" si="71"/>
        <v>77577659</v>
      </c>
      <c r="N289" s="1">
        <f t="shared" si="72"/>
        <v>77577659</v>
      </c>
      <c r="O289" t="b">
        <f t="shared" si="73"/>
        <v>1</v>
      </c>
      <c r="Q289" s="7">
        <f t="shared" si="74"/>
        <v>0.71965781144568852</v>
      </c>
      <c r="R289" s="7">
        <f t="shared" si="75"/>
        <v>9.6956663667494045E-2</v>
      </c>
      <c r="S289" s="7">
        <f t="shared" si="76"/>
        <v>2.6991527750886868E-2</v>
      </c>
      <c r="T289" s="7">
        <f t="shared" si="77"/>
        <v>0</v>
      </c>
      <c r="U289" s="7">
        <f t="shared" si="78"/>
        <v>7.6307650611225838E-2</v>
      </c>
      <c r="V289" s="7">
        <f t="shared" si="79"/>
        <v>0</v>
      </c>
      <c r="W289" s="7">
        <f t="shared" si="80"/>
        <v>6.7973723252189491E-2</v>
      </c>
      <c r="X289" s="7">
        <f t="shared" si="81"/>
        <v>0</v>
      </c>
      <c r="Y289" s="7">
        <f t="shared" si="82"/>
        <v>0</v>
      </c>
      <c r="Z289" s="7">
        <f t="shared" si="83"/>
        <v>8.0083127950469242E-3</v>
      </c>
      <c r="AA289" s="7">
        <f t="shared" si="84"/>
        <v>4.104310477468307E-3</v>
      </c>
      <c r="AC289" s="7">
        <f>IF(DAY($A289)=1,VLOOKUP($A289-1,$A$2:$L$1124,$Q$1,FALSE)/VLOOKUP($A289-1,$A$2:$N$1124,14,FALSE),AC288)</f>
        <v>0.71965781144568852</v>
      </c>
      <c r="AD289" s="7">
        <f>IF(DAY($A289)=1,VLOOKUP($A289-1,$A$2:$L$1124,$R$1,FALSE)/VLOOKUP($A289-1,$A$2:$N$1124,14,FALSE),AD288)</f>
        <v>9.6956663667494045E-2</v>
      </c>
      <c r="AE289" s="7">
        <f>IF(DAY($A289)=1,VLOOKUP($A289-1,$A$2:$L$1124,$S$1,FALSE)/VLOOKUP($A289-1,$A$2:$N$1124,14,FALSE),AE288)</f>
        <v>2.6991527750886868E-2</v>
      </c>
      <c r="AF289" s="7">
        <f>IF(DAY($A289)=1,VLOOKUP($A289-1,$A$2:$L$1124,$T$1,FALSE)/VLOOKUP($A289-1,$A$2:$N$1124,14,FALSE),AF288)</f>
        <v>0</v>
      </c>
      <c r="AG289" s="7">
        <f>IF(DAY($A289)=1,VLOOKUP($A289-1,$A$2:$L$1124,$U$1,FALSE)/VLOOKUP($A289-1,$A$2:$N$1124,14,FALSE),AG288)</f>
        <v>7.6307650611225838E-2</v>
      </c>
      <c r="AH289" s="7">
        <f>IF(DAY($A289)=1,VLOOKUP($A289-1,$A$2:$L$1124,$V$1,FALSE)/VLOOKUP($A289-1,$A$2:$N$1124,14,FALSE),AH288)</f>
        <v>0</v>
      </c>
      <c r="AI289" s="7">
        <f>IF(DAY($A289)=1,VLOOKUP($A289-1,$A$2:$L$1124,$W$1,FALSE)/VLOOKUP($A289-1,$A$2:$N$1124,14,FALSE),AI288)</f>
        <v>6.7973723252189491E-2</v>
      </c>
      <c r="AJ289" s="7">
        <f>IF(DAY($A289)=1,VLOOKUP($A289-1,$A$2:$L$1124,$X$1,FALSE)/VLOOKUP($A289-1,$A$2:$N$1124,14,FALSE),AJ288)</f>
        <v>0</v>
      </c>
      <c r="AK289" s="7">
        <f>IF(DAY($A289)=1,VLOOKUP($A289-1,$A$2:$L$1124,$Y$1,FALSE)/VLOOKUP($A289-1,$A$2:$N$1124,14,FALSE),AK288)</f>
        <v>0</v>
      </c>
      <c r="AL289" s="7">
        <f>IF(DAY($A289)=1,VLOOKUP($A289-1,$A$2:$L$1124,$Z$1,FALSE)/VLOOKUP($A289-1,$A$2:$N$1124,14,FALSE),AL288)</f>
        <v>8.0083127950469242E-3</v>
      </c>
      <c r="AM289" s="7">
        <f>IF(DAY($A289)=1,VLOOKUP($A289-1,$A$2:$L$1124,$AA$1,FALSE)/VLOOKUP($A289-1,$A$2:$N$1124,14,FALSE),AM288)</f>
        <v>4.104310477468307E-3</v>
      </c>
      <c r="AO289" s="12">
        <f>VLOOKUP($A289,BTC!$A$1:$G$1853,5,FALSE)</f>
        <v>636.79</v>
      </c>
      <c r="AP289" s="12">
        <f>VLOOKUP($A289,XRP!$A$1:$G$1853,5,FALSE)</f>
        <v>7.9819999999999995E-3</v>
      </c>
      <c r="AQ289" s="12">
        <f>VLOOKUP($A289,LTC!$A$1:$G$1853,5,FALSE)</f>
        <v>3.91</v>
      </c>
      <c r="AR289" s="12">
        <f>VLOOKUP($A289,ETC!$A$1:$G$1853,5,FALSE)</f>
        <v>1.01</v>
      </c>
      <c r="AS289" s="12">
        <f>VLOOKUP($A289,ETH!$A$1:$G$1853,5,FALSE)</f>
        <v>11.96</v>
      </c>
      <c r="AT289" s="12">
        <f>VLOOKUP($A289,BCH!$A$1:$G$1853,5,FALSE)</f>
        <v>0</v>
      </c>
      <c r="AU289" s="12">
        <f>VLOOKUP($A289,XMR!$A$1:$G$1853,5,FALSE)</f>
        <v>6.91</v>
      </c>
      <c r="AV289" s="12">
        <f>VLOOKUP($A289,ZEC!$A$1:$G$1853,5,FALSE)</f>
        <v>0</v>
      </c>
      <c r="AW289" s="12">
        <f>VLOOKUP($A289,EOS!$A$1:$G$1853,5,FALSE)</f>
        <v>0</v>
      </c>
      <c r="AX289" s="12">
        <f>VLOOKUP($A289,DASH!$A$1:$G$1853,5,FALSE)</f>
        <v>11.44</v>
      </c>
      <c r="AY289" s="12">
        <f>VLOOKUP($A289,XLM!$A$1:$G$1853,5,FALSE)</f>
        <v>2.539E-3</v>
      </c>
      <c r="BA289" s="24">
        <v>1</v>
      </c>
      <c r="BB289" s="24">
        <v>1</v>
      </c>
      <c r="BC289" s="24">
        <v>1</v>
      </c>
      <c r="BD289" s="24">
        <v>0</v>
      </c>
      <c r="BE289" s="24">
        <v>1</v>
      </c>
      <c r="BF289" s="24">
        <v>0</v>
      </c>
      <c r="BG289" s="24">
        <v>1</v>
      </c>
      <c r="BH289" s="24">
        <v>0</v>
      </c>
      <c r="BI289" s="24">
        <v>0</v>
      </c>
      <c r="BJ289" s="24">
        <v>1</v>
      </c>
      <c r="BK289" s="24">
        <v>1</v>
      </c>
      <c r="BM289" s="19">
        <f>IF(SUM(BA288:BK288)=SUM(BA289:BK289),BM288,BM288*SUMPRODUCT(BA289:BK289,AO289:AY289,Q289:AA289)/SUMPRODUCT(BA288:BK288,AO289:AY289,AC289:AM289))</f>
        <v>0.92135790630093795</v>
      </c>
      <c r="BN289" s="26">
        <f>SUMPRODUCT(AO289:AY289,BA289:BK289,Q289:AA289)/BM289</f>
        <v>499.10156393676101</v>
      </c>
      <c r="BO289">
        <f t="shared" si="85"/>
        <v>636.79</v>
      </c>
    </row>
    <row r="290" spans="1:67" x14ac:dyDescent="0.75">
      <c r="A290" s="4">
        <v>42657</v>
      </c>
      <c r="B290" s="46">
        <f>INDEX('Index Volume'!B:B,MATCH(Index_New!$A290,'Index Volume'!$A:$A,0))</f>
        <v>58144600</v>
      </c>
      <c r="C290" s="46">
        <f>INDEX('Index Volume'!C:C,MATCH(Index_New!$A290,'Index Volume'!$A:$A,0))</f>
        <v>1915430</v>
      </c>
      <c r="D290" s="46">
        <f>INDEX('Index Volume'!D:D,MATCH(Index_New!$A290,'Index Volume'!$A:$A,0))</f>
        <v>2142390</v>
      </c>
      <c r="E290" s="46">
        <f>INDEX('Index Volume'!E:E,MATCH(Index_New!$A290,'Index Volume'!$A:$A,0))</f>
        <v>0</v>
      </c>
      <c r="F290" s="46">
        <f>INDEX('Index Volume'!F:F,MATCH(Index_New!$A290,'Index Volume'!$A:$A,0))</f>
        <v>4333510</v>
      </c>
      <c r="G290" s="46">
        <f>INDEX('Index Volume'!G:G,MATCH(Index_New!$A290,'Index Volume'!$A:$A,0))</f>
        <v>0</v>
      </c>
      <c r="H290" s="46">
        <f>INDEX('Index Volume'!H:H,MATCH(Index_New!$A290,'Index Volume'!$A:$A,0))</f>
        <v>1682900</v>
      </c>
      <c r="I290" s="46">
        <f>INDEX('Index Volume'!I:I,MATCH(Index_New!$A290,'Index Volume'!$A:$A,0))</f>
        <v>0</v>
      </c>
      <c r="J290" s="46">
        <f>INDEX('Index Volume'!J:J,MATCH(Index_New!$A290,'Index Volume'!$A:$A,0))</f>
        <v>0</v>
      </c>
      <c r="K290" s="46">
        <f>INDEX('Index Volume'!K:K,MATCH(Index_New!$A290,'Index Volume'!$A:$A,0))</f>
        <v>434177</v>
      </c>
      <c r="L290" s="46">
        <f>INDEX('Index Volume'!L:L,MATCH(Index_New!$A290,'Index Volume'!$A:$A,0))</f>
        <v>100389</v>
      </c>
      <c r="M290" s="46">
        <f t="shared" si="71"/>
        <v>68753396</v>
      </c>
      <c r="N290" s="1">
        <f t="shared" si="72"/>
        <v>68753396</v>
      </c>
      <c r="O290" t="b">
        <f t="shared" si="73"/>
        <v>1</v>
      </c>
      <c r="Q290" s="7">
        <f t="shared" si="74"/>
        <v>0.71965781144568852</v>
      </c>
      <c r="R290" s="7">
        <f t="shared" si="75"/>
        <v>9.6956663667494045E-2</v>
      </c>
      <c r="S290" s="7">
        <f t="shared" si="76"/>
        <v>2.6991527750886868E-2</v>
      </c>
      <c r="T290" s="7">
        <f t="shared" si="77"/>
        <v>0</v>
      </c>
      <c r="U290" s="7">
        <f t="shared" si="78"/>
        <v>7.6307650611225838E-2</v>
      </c>
      <c r="V290" s="7">
        <f t="shared" si="79"/>
        <v>0</v>
      </c>
      <c r="W290" s="7">
        <f t="shared" si="80"/>
        <v>6.7973723252189491E-2</v>
      </c>
      <c r="X290" s="7">
        <f t="shared" si="81"/>
        <v>0</v>
      </c>
      <c r="Y290" s="7">
        <f t="shared" si="82"/>
        <v>0</v>
      </c>
      <c r="Z290" s="7">
        <f t="shared" si="83"/>
        <v>8.0083127950469242E-3</v>
      </c>
      <c r="AA290" s="7">
        <f t="shared" si="84"/>
        <v>4.104310477468307E-3</v>
      </c>
      <c r="AC290" s="7">
        <f>IF(DAY($A290)=1,VLOOKUP($A290-1,$A$2:$L$1124,$Q$1,FALSE)/VLOOKUP($A290-1,$A$2:$N$1124,14,FALSE),AC289)</f>
        <v>0.71965781144568852</v>
      </c>
      <c r="AD290" s="7">
        <f>IF(DAY($A290)=1,VLOOKUP($A290-1,$A$2:$L$1124,$R$1,FALSE)/VLOOKUP($A290-1,$A$2:$N$1124,14,FALSE),AD289)</f>
        <v>9.6956663667494045E-2</v>
      </c>
      <c r="AE290" s="7">
        <f>IF(DAY($A290)=1,VLOOKUP($A290-1,$A$2:$L$1124,$S$1,FALSE)/VLOOKUP($A290-1,$A$2:$N$1124,14,FALSE),AE289)</f>
        <v>2.6991527750886868E-2</v>
      </c>
      <c r="AF290" s="7">
        <f>IF(DAY($A290)=1,VLOOKUP($A290-1,$A$2:$L$1124,$T$1,FALSE)/VLOOKUP($A290-1,$A$2:$N$1124,14,FALSE),AF289)</f>
        <v>0</v>
      </c>
      <c r="AG290" s="7">
        <f>IF(DAY($A290)=1,VLOOKUP($A290-1,$A$2:$L$1124,$U$1,FALSE)/VLOOKUP($A290-1,$A$2:$N$1124,14,FALSE),AG289)</f>
        <v>7.6307650611225838E-2</v>
      </c>
      <c r="AH290" s="7">
        <f>IF(DAY($A290)=1,VLOOKUP($A290-1,$A$2:$L$1124,$V$1,FALSE)/VLOOKUP($A290-1,$A$2:$N$1124,14,FALSE),AH289)</f>
        <v>0</v>
      </c>
      <c r="AI290" s="7">
        <f>IF(DAY($A290)=1,VLOOKUP($A290-1,$A$2:$L$1124,$W$1,FALSE)/VLOOKUP($A290-1,$A$2:$N$1124,14,FALSE),AI289)</f>
        <v>6.7973723252189491E-2</v>
      </c>
      <c r="AJ290" s="7">
        <f>IF(DAY($A290)=1,VLOOKUP($A290-1,$A$2:$L$1124,$X$1,FALSE)/VLOOKUP($A290-1,$A$2:$N$1124,14,FALSE),AJ289)</f>
        <v>0</v>
      </c>
      <c r="AK290" s="7">
        <f>IF(DAY($A290)=1,VLOOKUP($A290-1,$A$2:$L$1124,$Y$1,FALSE)/VLOOKUP($A290-1,$A$2:$N$1124,14,FALSE),AK289)</f>
        <v>0</v>
      </c>
      <c r="AL290" s="7">
        <f>IF(DAY($A290)=1,VLOOKUP($A290-1,$A$2:$L$1124,$Z$1,FALSE)/VLOOKUP($A290-1,$A$2:$N$1124,14,FALSE),AL289)</f>
        <v>8.0083127950469242E-3</v>
      </c>
      <c r="AM290" s="7">
        <f>IF(DAY($A290)=1,VLOOKUP($A290-1,$A$2:$L$1124,$AA$1,FALSE)/VLOOKUP($A290-1,$A$2:$N$1124,14,FALSE),AM289)</f>
        <v>4.104310477468307E-3</v>
      </c>
      <c r="AO290" s="12">
        <f>VLOOKUP($A290,BTC!$A$1:$G$1853,5,FALSE)</f>
        <v>640.38</v>
      </c>
      <c r="AP290" s="12">
        <f>VLOOKUP($A290,XRP!$A$1:$G$1853,5,FALSE)</f>
        <v>8.7670000000000005E-3</v>
      </c>
      <c r="AQ290" s="12">
        <f>VLOOKUP($A290,LTC!$A$1:$G$1853,5,FALSE)</f>
        <v>3.9</v>
      </c>
      <c r="AR290" s="12">
        <f>VLOOKUP($A290,ETC!$A$1:$G$1853,5,FALSE)</f>
        <v>0.99106799999999995</v>
      </c>
      <c r="AS290" s="12">
        <f>VLOOKUP($A290,ETH!$A$1:$G$1853,5,FALSE)</f>
        <v>11.94</v>
      </c>
      <c r="AT290" s="12">
        <f>VLOOKUP($A290,BCH!$A$1:$G$1853,5,FALSE)</f>
        <v>0</v>
      </c>
      <c r="AU290" s="12">
        <f>VLOOKUP($A290,XMR!$A$1:$G$1853,5,FALSE)</f>
        <v>6.92</v>
      </c>
      <c r="AV290" s="12">
        <f>VLOOKUP($A290,ZEC!$A$1:$G$1853,5,FALSE)</f>
        <v>0</v>
      </c>
      <c r="AW290" s="12">
        <f>VLOOKUP($A290,EOS!$A$1:$G$1853,5,FALSE)</f>
        <v>0</v>
      </c>
      <c r="AX290" s="12">
        <f>VLOOKUP($A290,DASH!$A$1:$G$1853,5,FALSE)</f>
        <v>11.53</v>
      </c>
      <c r="AY290" s="12">
        <f>VLOOKUP($A290,XLM!$A$1:$G$1853,5,FALSE)</f>
        <v>2.4789999999999999E-3</v>
      </c>
      <c r="BA290" s="24">
        <v>1</v>
      </c>
      <c r="BB290" s="24">
        <v>1</v>
      </c>
      <c r="BC290" s="24">
        <v>1</v>
      </c>
      <c r="BD290" s="24">
        <v>0</v>
      </c>
      <c r="BE290" s="24">
        <v>1</v>
      </c>
      <c r="BF290" s="24">
        <v>0</v>
      </c>
      <c r="BG290" s="24">
        <v>1</v>
      </c>
      <c r="BH290" s="24">
        <v>0</v>
      </c>
      <c r="BI290" s="24">
        <v>0</v>
      </c>
      <c r="BJ290" s="24">
        <v>1</v>
      </c>
      <c r="BK290" s="24">
        <v>1</v>
      </c>
      <c r="BM290" s="19">
        <f>IF(SUM(BA289:BK289)=SUM(BA290:BK290),BM289,BM289*SUMPRODUCT(BA290:BK290,AO290:AY290,Q290:AA290)/SUMPRODUCT(BA289:BK289,AO290:AY290,AC290:AM290))</f>
        <v>0.92135790630093795</v>
      </c>
      <c r="BN290" s="26">
        <f>SUMPRODUCT(AO290:AY290,BA290:BK290,Q290:AA290)/BM290</f>
        <v>501.905308070545</v>
      </c>
      <c r="BO290">
        <f t="shared" si="85"/>
        <v>640.38</v>
      </c>
    </row>
    <row r="291" spans="1:67" x14ac:dyDescent="0.75">
      <c r="A291" s="3">
        <v>42658</v>
      </c>
      <c r="B291" s="46">
        <f>INDEX('Index Volume'!B:B,MATCH(Index_New!$A291,'Index Volume'!$A:$A,0))</f>
        <v>39035400</v>
      </c>
      <c r="C291" s="46">
        <f>INDEX('Index Volume'!C:C,MATCH(Index_New!$A291,'Index Volume'!$A:$A,0))</f>
        <v>781979</v>
      </c>
      <c r="D291" s="46">
        <f>INDEX('Index Volume'!D:D,MATCH(Index_New!$A291,'Index Volume'!$A:$A,0))</f>
        <v>1664980</v>
      </c>
      <c r="E291" s="46">
        <f>INDEX('Index Volume'!E:E,MATCH(Index_New!$A291,'Index Volume'!$A:$A,0))</f>
        <v>0</v>
      </c>
      <c r="F291" s="46">
        <f>INDEX('Index Volume'!F:F,MATCH(Index_New!$A291,'Index Volume'!$A:$A,0))</f>
        <v>4991840</v>
      </c>
      <c r="G291" s="46">
        <f>INDEX('Index Volume'!G:G,MATCH(Index_New!$A291,'Index Volume'!$A:$A,0))</f>
        <v>0</v>
      </c>
      <c r="H291" s="46">
        <f>INDEX('Index Volume'!H:H,MATCH(Index_New!$A291,'Index Volume'!$A:$A,0))</f>
        <v>1709700</v>
      </c>
      <c r="I291" s="46">
        <f>INDEX('Index Volume'!I:I,MATCH(Index_New!$A291,'Index Volume'!$A:$A,0))</f>
        <v>0</v>
      </c>
      <c r="J291" s="46">
        <f>INDEX('Index Volume'!J:J,MATCH(Index_New!$A291,'Index Volume'!$A:$A,0))</f>
        <v>0</v>
      </c>
      <c r="K291" s="46">
        <f>INDEX('Index Volume'!K:K,MATCH(Index_New!$A291,'Index Volume'!$A:$A,0))</f>
        <v>421471</v>
      </c>
      <c r="L291" s="46">
        <f>INDEX('Index Volume'!L:L,MATCH(Index_New!$A291,'Index Volume'!$A:$A,0))</f>
        <v>14235</v>
      </c>
      <c r="M291" s="46">
        <f t="shared" si="71"/>
        <v>48619605</v>
      </c>
      <c r="N291" s="1">
        <f t="shared" si="72"/>
        <v>48619605</v>
      </c>
      <c r="O291" t="b">
        <f t="shared" si="73"/>
        <v>1</v>
      </c>
      <c r="Q291" s="7">
        <f t="shared" si="74"/>
        <v>0.71965781144568852</v>
      </c>
      <c r="R291" s="7">
        <f t="shared" si="75"/>
        <v>9.6956663667494045E-2</v>
      </c>
      <c r="S291" s="7">
        <f t="shared" si="76"/>
        <v>2.6991527750886868E-2</v>
      </c>
      <c r="T291" s="7">
        <f t="shared" si="77"/>
        <v>0</v>
      </c>
      <c r="U291" s="7">
        <f t="shared" si="78"/>
        <v>7.6307650611225838E-2</v>
      </c>
      <c r="V291" s="7">
        <f t="shared" si="79"/>
        <v>0</v>
      </c>
      <c r="W291" s="7">
        <f t="shared" si="80"/>
        <v>6.7973723252189491E-2</v>
      </c>
      <c r="X291" s="7">
        <f t="shared" si="81"/>
        <v>0</v>
      </c>
      <c r="Y291" s="7">
        <f t="shared" si="82"/>
        <v>0</v>
      </c>
      <c r="Z291" s="7">
        <f t="shared" si="83"/>
        <v>8.0083127950469242E-3</v>
      </c>
      <c r="AA291" s="7">
        <f t="shared" si="84"/>
        <v>4.104310477468307E-3</v>
      </c>
      <c r="AC291" s="7">
        <f>IF(DAY($A291)=1,VLOOKUP($A291-1,$A$2:$L$1124,$Q$1,FALSE)/VLOOKUP($A291-1,$A$2:$N$1124,14,FALSE),AC290)</f>
        <v>0.71965781144568852</v>
      </c>
      <c r="AD291" s="7">
        <f>IF(DAY($A291)=1,VLOOKUP($A291-1,$A$2:$L$1124,$R$1,FALSE)/VLOOKUP($A291-1,$A$2:$N$1124,14,FALSE),AD290)</f>
        <v>9.6956663667494045E-2</v>
      </c>
      <c r="AE291" s="7">
        <f>IF(DAY($A291)=1,VLOOKUP($A291-1,$A$2:$L$1124,$S$1,FALSE)/VLOOKUP($A291-1,$A$2:$N$1124,14,FALSE),AE290)</f>
        <v>2.6991527750886868E-2</v>
      </c>
      <c r="AF291" s="7">
        <f>IF(DAY($A291)=1,VLOOKUP($A291-1,$A$2:$L$1124,$T$1,FALSE)/VLOOKUP($A291-1,$A$2:$N$1124,14,FALSE),AF290)</f>
        <v>0</v>
      </c>
      <c r="AG291" s="7">
        <f>IF(DAY($A291)=1,VLOOKUP($A291-1,$A$2:$L$1124,$U$1,FALSE)/VLOOKUP($A291-1,$A$2:$N$1124,14,FALSE),AG290)</f>
        <v>7.6307650611225838E-2</v>
      </c>
      <c r="AH291" s="7">
        <f>IF(DAY($A291)=1,VLOOKUP($A291-1,$A$2:$L$1124,$V$1,FALSE)/VLOOKUP($A291-1,$A$2:$N$1124,14,FALSE),AH290)</f>
        <v>0</v>
      </c>
      <c r="AI291" s="7">
        <f>IF(DAY($A291)=1,VLOOKUP($A291-1,$A$2:$L$1124,$W$1,FALSE)/VLOOKUP($A291-1,$A$2:$N$1124,14,FALSE),AI290)</f>
        <v>6.7973723252189491E-2</v>
      </c>
      <c r="AJ291" s="7">
        <f>IF(DAY($A291)=1,VLOOKUP($A291-1,$A$2:$L$1124,$X$1,FALSE)/VLOOKUP($A291-1,$A$2:$N$1124,14,FALSE),AJ290)</f>
        <v>0</v>
      </c>
      <c r="AK291" s="7">
        <f>IF(DAY($A291)=1,VLOOKUP($A291-1,$A$2:$L$1124,$Y$1,FALSE)/VLOOKUP($A291-1,$A$2:$N$1124,14,FALSE),AK290)</f>
        <v>0</v>
      </c>
      <c r="AL291" s="7">
        <f>IF(DAY($A291)=1,VLOOKUP($A291-1,$A$2:$L$1124,$Z$1,FALSE)/VLOOKUP($A291-1,$A$2:$N$1124,14,FALSE),AL290)</f>
        <v>8.0083127950469242E-3</v>
      </c>
      <c r="AM291" s="7">
        <f>IF(DAY($A291)=1,VLOOKUP($A291-1,$A$2:$L$1124,$AA$1,FALSE)/VLOOKUP($A291-1,$A$2:$N$1124,14,FALSE),AM290)</f>
        <v>4.104310477468307E-3</v>
      </c>
      <c r="AO291" s="12">
        <f>VLOOKUP($A291,BTC!$A$1:$G$1853,5,FALSE)</f>
        <v>638.65</v>
      </c>
      <c r="AP291" s="12">
        <f>VLOOKUP($A291,XRP!$A$1:$G$1853,5,FALSE)</f>
        <v>8.1460000000000005E-3</v>
      </c>
      <c r="AQ291" s="12">
        <f>VLOOKUP($A291,LTC!$A$1:$G$1853,5,FALSE)</f>
        <v>3.87</v>
      </c>
      <c r="AR291" s="12">
        <f>VLOOKUP($A291,ETC!$A$1:$G$1853,5,FALSE)</f>
        <v>0.99257300000000004</v>
      </c>
      <c r="AS291" s="12">
        <f>VLOOKUP($A291,ETH!$A$1:$G$1853,5,FALSE)</f>
        <v>11.98</v>
      </c>
      <c r="AT291" s="12">
        <f>VLOOKUP($A291,BCH!$A$1:$G$1853,5,FALSE)</f>
        <v>0</v>
      </c>
      <c r="AU291" s="12">
        <f>VLOOKUP($A291,XMR!$A$1:$G$1853,5,FALSE)</f>
        <v>6.56</v>
      </c>
      <c r="AV291" s="12">
        <f>VLOOKUP($A291,ZEC!$A$1:$G$1853,5,FALSE)</f>
        <v>0</v>
      </c>
      <c r="AW291" s="12">
        <f>VLOOKUP($A291,EOS!$A$1:$G$1853,5,FALSE)</f>
        <v>0</v>
      </c>
      <c r="AX291" s="12">
        <f>VLOOKUP($A291,DASH!$A$1:$G$1853,5,FALSE)</f>
        <v>11.1</v>
      </c>
      <c r="AY291" s="12">
        <f>VLOOKUP($A291,XLM!$A$1:$G$1853,5,FALSE)</f>
        <v>2.4390000000000002E-3</v>
      </c>
      <c r="BA291" s="24">
        <v>1</v>
      </c>
      <c r="BB291" s="24">
        <v>1</v>
      </c>
      <c r="BC291" s="24">
        <v>1</v>
      </c>
      <c r="BD291" s="24">
        <v>0</v>
      </c>
      <c r="BE291" s="24">
        <v>1</v>
      </c>
      <c r="BF291" s="24">
        <v>0</v>
      </c>
      <c r="BG291" s="24">
        <v>1</v>
      </c>
      <c r="BH291" s="24">
        <v>0</v>
      </c>
      <c r="BI291" s="24">
        <v>0</v>
      </c>
      <c r="BJ291" s="24">
        <v>1</v>
      </c>
      <c r="BK291" s="24">
        <v>1</v>
      </c>
      <c r="BM291" s="19">
        <f>IF(SUM(BA290:BK290)=SUM(BA291:BK291),BM290,BM290*SUMPRODUCT(BA291:BK291,AO291:AY291,Q291:AA291)/SUMPRODUCT(BA290:BK290,AO291:AY291,AC291:AM291))</f>
        <v>0.92135790630093795</v>
      </c>
      <c r="BN291" s="26">
        <f>SUMPRODUCT(AO291:AY291,BA291:BK291,Q291:AA291)/BM291</f>
        <v>500.52610468600557</v>
      </c>
      <c r="BO291">
        <f t="shared" si="85"/>
        <v>638.65</v>
      </c>
    </row>
    <row r="292" spans="1:67" x14ac:dyDescent="0.75">
      <c r="A292" s="4">
        <v>42659</v>
      </c>
      <c r="B292" s="46">
        <f>INDEX('Index Volume'!B:B,MATCH(Index_New!$A292,'Index Volume'!$A:$A,0))</f>
        <v>40298100</v>
      </c>
      <c r="C292" s="46">
        <f>INDEX('Index Volume'!C:C,MATCH(Index_New!$A292,'Index Volume'!$A:$A,0))</f>
        <v>608355</v>
      </c>
      <c r="D292" s="46">
        <f>INDEX('Index Volume'!D:D,MATCH(Index_New!$A292,'Index Volume'!$A:$A,0))</f>
        <v>2160150</v>
      </c>
      <c r="E292" s="46">
        <f>INDEX('Index Volume'!E:E,MATCH(Index_New!$A292,'Index Volume'!$A:$A,0))</f>
        <v>0</v>
      </c>
      <c r="F292" s="46">
        <f>INDEX('Index Volume'!F:F,MATCH(Index_New!$A292,'Index Volume'!$A:$A,0))</f>
        <v>3617280</v>
      </c>
      <c r="G292" s="46">
        <f>INDEX('Index Volume'!G:G,MATCH(Index_New!$A292,'Index Volume'!$A:$A,0))</f>
        <v>0</v>
      </c>
      <c r="H292" s="46">
        <f>INDEX('Index Volume'!H:H,MATCH(Index_New!$A292,'Index Volume'!$A:$A,0))</f>
        <v>2548440</v>
      </c>
      <c r="I292" s="46">
        <f>INDEX('Index Volume'!I:I,MATCH(Index_New!$A292,'Index Volume'!$A:$A,0))</f>
        <v>0</v>
      </c>
      <c r="J292" s="46">
        <f>INDEX('Index Volume'!J:J,MATCH(Index_New!$A292,'Index Volume'!$A:$A,0))</f>
        <v>0</v>
      </c>
      <c r="K292" s="46">
        <f>INDEX('Index Volume'!K:K,MATCH(Index_New!$A292,'Index Volume'!$A:$A,0))</f>
        <v>421644</v>
      </c>
      <c r="L292" s="46">
        <f>INDEX('Index Volume'!L:L,MATCH(Index_New!$A292,'Index Volume'!$A:$A,0))</f>
        <v>57966</v>
      </c>
      <c r="M292" s="46">
        <f t="shared" si="71"/>
        <v>49711935</v>
      </c>
      <c r="N292" s="1">
        <f t="shared" si="72"/>
        <v>49711935</v>
      </c>
      <c r="O292" t="b">
        <f t="shared" si="73"/>
        <v>1</v>
      </c>
      <c r="Q292" s="7">
        <f t="shared" si="74"/>
        <v>0.71965781144568852</v>
      </c>
      <c r="R292" s="7">
        <f t="shared" si="75"/>
        <v>9.6956663667494045E-2</v>
      </c>
      <c r="S292" s="7">
        <f t="shared" si="76"/>
        <v>2.6991527750886868E-2</v>
      </c>
      <c r="T292" s="7">
        <f t="shared" si="77"/>
        <v>0</v>
      </c>
      <c r="U292" s="7">
        <f t="shared" si="78"/>
        <v>7.6307650611225838E-2</v>
      </c>
      <c r="V292" s="7">
        <f t="shared" si="79"/>
        <v>0</v>
      </c>
      <c r="W292" s="7">
        <f t="shared" si="80"/>
        <v>6.7973723252189491E-2</v>
      </c>
      <c r="X292" s="7">
        <f t="shared" si="81"/>
        <v>0</v>
      </c>
      <c r="Y292" s="7">
        <f t="shared" si="82"/>
        <v>0</v>
      </c>
      <c r="Z292" s="7">
        <f t="shared" si="83"/>
        <v>8.0083127950469242E-3</v>
      </c>
      <c r="AA292" s="7">
        <f t="shared" si="84"/>
        <v>4.104310477468307E-3</v>
      </c>
      <c r="AC292" s="7">
        <f>IF(DAY($A292)=1,VLOOKUP($A292-1,$A$2:$L$1124,$Q$1,FALSE)/VLOOKUP($A292-1,$A$2:$N$1124,14,FALSE),AC291)</f>
        <v>0.71965781144568852</v>
      </c>
      <c r="AD292" s="7">
        <f>IF(DAY($A292)=1,VLOOKUP($A292-1,$A$2:$L$1124,$R$1,FALSE)/VLOOKUP($A292-1,$A$2:$N$1124,14,FALSE),AD291)</f>
        <v>9.6956663667494045E-2</v>
      </c>
      <c r="AE292" s="7">
        <f>IF(DAY($A292)=1,VLOOKUP($A292-1,$A$2:$L$1124,$S$1,FALSE)/VLOOKUP($A292-1,$A$2:$N$1124,14,FALSE),AE291)</f>
        <v>2.6991527750886868E-2</v>
      </c>
      <c r="AF292" s="7">
        <f>IF(DAY($A292)=1,VLOOKUP($A292-1,$A$2:$L$1124,$T$1,FALSE)/VLOOKUP($A292-1,$A$2:$N$1124,14,FALSE),AF291)</f>
        <v>0</v>
      </c>
      <c r="AG292" s="7">
        <f>IF(DAY($A292)=1,VLOOKUP($A292-1,$A$2:$L$1124,$U$1,FALSE)/VLOOKUP($A292-1,$A$2:$N$1124,14,FALSE),AG291)</f>
        <v>7.6307650611225838E-2</v>
      </c>
      <c r="AH292" s="7">
        <f>IF(DAY($A292)=1,VLOOKUP($A292-1,$A$2:$L$1124,$V$1,FALSE)/VLOOKUP($A292-1,$A$2:$N$1124,14,FALSE),AH291)</f>
        <v>0</v>
      </c>
      <c r="AI292" s="7">
        <f>IF(DAY($A292)=1,VLOOKUP($A292-1,$A$2:$L$1124,$W$1,FALSE)/VLOOKUP($A292-1,$A$2:$N$1124,14,FALSE),AI291)</f>
        <v>6.7973723252189491E-2</v>
      </c>
      <c r="AJ292" s="7">
        <f>IF(DAY($A292)=1,VLOOKUP($A292-1,$A$2:$L$1124,$X$1,FALSE)/VLOOKUP($A292-1,$A$2:$N$1124,14,FALSE),AJ291)</f>
        <v>0</v>
      </c>
      <c r="AK292" s="7">
        <f>IF(DAY($A292)=1,VLOOKUP($A292-1,$A$2:$L$1124,$Y$1,FALSE)/VLOOKUP($A292-1,$A$2:$N$1124,14,FALSE),AK291)</f>
        <v>0</v>
      </c>
      <c r="AL292" s="7">
        <f>IF(DAY($A292)=1,VLOOKUP($A292-1,$A$2:$L$1124,$Z$1,FALSE)/VLOOKUP($A292-1,$A$2:$N$1124,14,FALSE),AL291)</f>
        <v>8.0083127950469242E-3</v>
      </c>
      <c r="AM292" s="7">
        <f>IF(DAY($A292)=1,VLOOKUP($A292-1,$A$2:$L$1124,$AA$1,FALSE)/VLOOKUP($A292-1,$A$2:$N$1124,14,FALSE),AM291)</f>
        <v>4.104310477468307E-3</v>
      </c>
      <c r="AO292" s="12">
        <f>VLOOKUP($A292,BTC!$A$1:$G$1853,5,FALSE)</f>
        <v>641.63</v>
      </c>
      <c r="AP292" s="12">
        <f>VLOOKUP($A292,XRP!$A$1:$G$1853,5,FALSE)</f>
        <v>8.0780000000000001E-3</v>
      </c>
      <c r="AQ292" s="12">
        <f>VLOOKUP($A292,LTC!$A$1:$G$1853,5,FALSE)</f>
        <v>3.89</v>
      </c>
      <c r="AR292" s="12">
        <f>VLOOKUP($A292,ETC!$A$1:$G$1853,5,FALSE)</f>
        <v>1.2</v>
      </c>
      <c r="AS292" s="12">
        <f>VLOOKUP($A292,ETH!$A$1:$G$1853,5,FALSE)</f>
        <v>11.95</v>
      </c>
      <c r="AT292" s="12">
        <f>VLOOKUP($A292,BCH!$A$1:$G$1853,5,FALSE)</f>
        <v>0</v>
      </c>
      <c r="AU292" s="12">
        <f>VLOOKUP($A292,XMR!$A$1:$G$1853,5,FALSE)</f>
        <v>6.38</v>
      </c>
      <c r="AV292" s="12">
        <f>VLOOKUP($A292,ZEC!$A$1:$G$1853,5,FALSE)</f>
        <v>0</v>
      </c>
      <c r="AW292" s="12">
        <f>VLOOKUP($A292,EOS!$A$1:$G$1853,5,FALSE)</f>
        <v>0</v>
      </c>
      <c r="AX292" s="12">
        <f>VLOOKUP($A292,DASH!$A$1:$G$1853,5,FALSE)</f>
        <v>10.85</v>
      </c>
      <c r="AY292" s="12">
        <f>VLOOKUP($A292,XLM!$A$1:$G$1853,5,FALSE)</f>
        <v>2.418E-3</v>
      </c>
      <c r="BA292" s="24">
        <v>1</v>
      </c>
      <c r="BB292" s="24">
        <v>1</v>
      </c>
      <c r="BC292" s="24">
        <v>1</v>
      </c>
      <c r="BD292" s="24">
        <v>0</v>
      </c>
      <c r="BE292" s="24">
        <v>1</v>
      </c>
      <c r="BF292" s="24">
        <v>0</v>
      </c>
      <c r="BG292" s="24">
        <v>1</v>
      </c>
      <c r="BH292" s="24">
        <v>0</v>
      </c>
      <c r="BI292" s="24">
        <v>0</v>
      </c>
      <c r="BJ292" s="24">
        <v>1</v>
      </c>
      <c r="BK292" s="24">
        <v>1</v>
      </c>
      <c r="BM292" s="19">
        <f>IF(SUM(BA291:BK291)=SUM(BA292:BK292),BM291,BM291*SUMPRODUCT(BA292:BK292,AO292:AY292,Q292:AA292)/SUMPRODUCT(BA291:BK291,AO292:AY292,AC292:AM292))</f>
        <v>0.92135790630093795</v>
      </c>
      <c r="BN292" s="26">
        <f>SUMPRODUCT(AO292:AY292,BA292:BK292,Q292:AA292)/BM292</f>
        <v>502.83637612011415</v>
      </c>
      <c r="BO292">
        <f t="shared" si="85"/>
        <v>641.63</v>
      </c>
    </row>
    <row r="293" spans="1:67" x14ac:dyDescent="0.75">
      <c r="A293" s="3">
        <v>42660</v>
      </c>
      <c r="B293" s="46">
        <f>INDEX('Index Volume'!B:B,MATCH(Index_New!$A293,'Index Volume'!$A:$A,0))</f>
        <v>58063600</v>
      </c>
      <c r="C293" s="46">
        <f>INDEX('Index Volume'!C:C,MATCH(Index_New!$A293,'Index Volume'!$A:$A,0))</f>
        <v>2485290</v>
      </c>
      <c r="D293" s="46">
        <f>INDEX('Index Volume'!D:D,MATCH(Index_New!$A293,'Index Volume'!$A:$A,0))</f>
        <v>1716740</v>
      </c>
      <c r="E293" s="46">
        <f>INDEX('Index Volume'!E:E,MATCH(Index_New!$A293,'Index Volume'!$A:$A,0))</f>
        <v>0</v>
      </c>
      <c r="F293" s="46">
        <f>INDEX('Index Volume'!F:F,MATCH(Index_New!$A293,'Index Volume'!$A:$A,0))</f>
        <v>5724440</v>
      </c>
      <c r="G293" s="46">
        <f>INDEX('Index Volume'!G:G,MATCH(Index_New!$A293,'Index Volume'!$A:$A,0))</f>
        <v>0</v>
      </c>
      <c r="H293" s="46">
        <f>INDEX('Index Volume'!H:H,MATCH(Index_New!$A293,'Index Volume'!$A:$A,0))</f>
        <v>3659990</v>
      </c>
      <c r="I293" s="46">
        <f>INDEX('Index Volume'!I:I,MATCH(Index_New!$A293,'Index Volume'!$A:$A,0))</f>
        <v>0</v>
      </c>
      <c r="J293" s="46">
        <f>INDEX('Index Volume'!J:J,MATCH(Index_New!$A293,'Index Volume'!$A:$A,0))</f>
        <v>0</v>
      </c>
      <c r="K293" s="46">
        <f>INDEX('Index Volume'!K:K,MATCH(Index_New!$A293,'Index Volume'!$A:$A,0))</f>
        <v>501778</v>
      </c>
      <c r="L293" s="46">
        <f>INDEX('Index Volume'!L:L,MATCH(Index_New!$A293,'Index Volume'!$A:$A,0))</f>
        <v>58355</v>
      </c>
      <c r="M293" s="46">
        <f t="shared" si="71"/>
        <v>72210193</v>
      </c>
      <c r="N293" s="1">
        <f t="shared" si="72"/>
        <v>72210193</v>
      </c>
      <c r="O293" t="b">
        <f t="shared" si="73"/>
        <v>1</v>
      </c>
      <c r="Q293" s="7">
        <f t="shared" si="74"/>
        <v>0.71965781144568852</v>
      </c>
      <c r="R293" s="7">
        <f t="shared" si="75"/>
        <v>9.6956663667494045E-2</v>
      </c>
      <c r="S293" s="7">
        <f t="shared" si="76"/>
        <v>2.6991527750886868E-2</v>
      </c>
      <c r="T293" s="7">
        <f t="shared" si="77"/>
        <v>0</v>
      </c>
      <c r="U293" s="7">
        <f t="shared" si="78"/>
        <v>7.6307650611225838E-2</v>
      </c>
      <c r="V293" s="7">
        <f t="shared" si="79"/>
        <v>0</v>
      </c>
      <c r="W293" s="7">
        <f t="shared" si="80"/>
        <v>6.7973723252189491E-2</v>
      </c>
      <c r="X293" s="7">
        <f t="shared" si="81"/>
        <v>0</v>
      </c>
      <c r="Y293" s="7">
        <f t="shared" si="82"/>
        <v>0</v>
      </c>
      <c r="Z293" s="7">
        <f t="shared" si="83"/>
        <v>8.0083127950469242E-3</v>
      </c>
      <c r="AA293" s="7">
        <f t="shared" si="84"/>
        <v>4.104310477468307E-3</v>
      </c>
      <c r="AC293" s="7">
        <f>IF(DAY($A293)=1,VLOOKUP($A293-1,$A$2:$L$1124,$Q$1,FALSE)/VLOOKUP($A293-1,$A$2:$N$1124,14,FALSE),AC292)</f>
        <v>0.71965781144568852</v>
      </c>
      <c r="AD293" s="7">
        <f>IF(DAY($A293)=1,VLOOKUP($A293-1,$A$2:$L$1124,$R$1,FALSE)/VLOOKUP($A293-1,$A$2:$N$1124,14,FALSE),AD292)</f>
        <v>9.6956663667494045E-2</v>
      </c>
      <c r="AE293" s="7">
        <f>IF(DAY($A293)=1,VLOOKUP($A293-1,$A$2:$L$1124,$S$1,FALSE)/VLOOKUP($A293-1,$A$2:$N$1124,14,FALSE),AE292)</f>
        <v>2.6991527750886868E-2</v>
      </c>
      <c r="AF293" s="7">
        <f>IF(DAY($A293)=1,VLOOKUP($A293-1,$A$2:$L$1124,$T$1,FALSE)/VLOOKUP($A293-1,$A$2:$N$1124,14,FALSE),AF292)</f>
        <v>0</v>
      </c>
      <c r="AG293" s="7">
        <f>IF(DAY($A293)=1,VLOOKUP($A293-1,$A$2:$L$1124,$U$1,FALSE)/VLOOKUP($A293-1,$A$2:$N$1124,14,FALSE),AG292)</f>
        <v>7.6307650611225838E-2</v>
      </c>
      <c r="AH293" s="7">
        <f>IF(DAY($A293)=1,VLOOKUP($A293-1,$A$2:$L$1124,$V$1,FALSE)/VLOOKUP($A293-1,$A$2:$N$1124,14,FALSE),AH292)</f>
        <v>0</v>
      </c>
      <c r="AI293" s="7">
        <f>IF(DAY($A293)=1,VLOOKUP($A293-1,$A$2:$L$1124,$W$1,FALSE)/VLOOKUP($A293-1,$A$2:$N$1124,14,FALSE),AI292)</f>
        <v>6.7973723252189491E-2</v>
      </c>
      <c r="AJ293" s="7">
        <f>IF(DAY($A293)=1,VLOOKUP($A293-1,$A$2:$L$1124,$X$1,FALSE)/VLOOKUP($A293-1,$A$2:$N$1124,14,FALSE),AJ292)</f>
        <v>0</v>
      </c>
      <c r="AK293" s="7">
        <f>IF(DAY($A293)=1,VLOOKUP($A293-1,$A$2:$L$1124,$Y$1,FALSE)/VLOOKUP($A293-1,$A$2:$N$1124,14,FALSE),AK292)</f>
        <v>0</v>
      </c>
      <c r="AL293" s="7">
        <f>IF(DAY($A293)=1,VLOOKUP($A293-1,$A$2:$L$1124,$Z$1,FALSE)/VLOOKUP($A293-1,$A$2:$N$1124,14,FALSE),AL292)</f>
        <v>8.0083127950469242E-3</v>
      </c>
      <c r="AM293" s="7">
        <f>IF(DAY($A293)=1,VLOOKUP($A293-1,$A$2:$L$1124,$AA$1,FALSE)/VLOOKUP($A293-1,$A$2:$N$1124,14,FALSE),AM292)</f>
        <v>4.104310477468307E-3</v>
      </c>
      <c r="AO293" s="12">
        <f>VLOOKUP($A293,BTC!$A$1:$G$1853,5,FALSE)</f>
        <v>639.19000000000005</v>
      </c>
      <c r="AP293" s="12">
        <f>VLOOKUP($A293,XRP!$A$1:$G$1853,5,FALSE)</f>
        <v>8.0300000000000007E-3</v>
      </c>
      <c r="AQ293" s="12">
        <f>VLOOKUP($A293,LTC!$A$1:$G$1853,5,FALSE)</f>
        <v>3.91</v>
      </c>
      <c r="AR293" s="12">
        <f>VLOOKUP($A293,ETC!$A$1:$G$1853,5,FALSE)</f>
        <v>1.07</v>
      </c>
      <c r="AS293" s="12">
        <f>VLOOKUP($A293,ETH!$A$1:$G$1853,5,FALSE)</f>
        <v>12.01</v>
      </c>
      <c r="AT293" s="12">
        <f>VLOOKUP($A293,BCH!$A$1:$G$1853,5,FALSE)</f>
        <v>0</v>
      </c>
      <c r="AU293" s="12">
        <f>VLOOKUP($A293,XMR!$A$1:$G$1853,5,FALSE)</f>
        <v>6.28</v>
      </c>
      <c r="AV293" s="12">
        <f>VLOOKUP($A293,ZEC!$A$1:$G$1853,5,FALSE)</f>
        <v>0</v>
      </c>
      <c r="AW293" s="12">
        <f>VLOOKUP($A293,EOS!$A$1:$G$1853,5,FALSE)</f>
        <v>0</v>
      </c>
      <c r="AX293" s="12">
        <f>VLOOKUP($A293,DASH!$A$1:$G$1853,5,FALSE)</f>
        <v>10.62</v>
      </c>
      <c r="AY293" s="12">
        <f>VLOOKUP($A293,XLM!$A$1:$G$1853,5,FALSE)</f>
        <v>2.2910000000000001E-3</v>
      </c>
      <c r="BA293" s="24">
        <v>1</v>
      </c>
      <c r="BB293" s="24">
        <v>1</v>
      </c>
      <c r="BC293" s="24">
        <v>1</v>
      </c>
      <c r="BD293" s="24">
        <v>0</v>
      </c>
      <c r="BE293" s="24">
        <v>1</v>
      </c>
      <c r="BF293" s="24">
        <v>0</v>
      </c>
      <c r="BG293" s="24">
        <v>1</v>
      </c>
      <c r="BH293" s="24">
        <v>0</v>
      </c>
      <c r="BI293" s="24">
        <v>0</v>
      </c>
      <c r="BJ293" s="24">
        <v>1</v>
      </c>
      <c r="BK293" s="24">
        <v>1</v>
      </c>
      <c r="BM293" s="19">
        <f>IF(SUM(BA292:BK292)=SUM(BA293:BK293),BM292,BM292*SUMPRODUCT(BA293:BK293,AO293:AY293,Q293:AA293)/SUMPRODUCT(BA292:BK292,AO293:AY293,AC293:AM293))</f>
        <v>0.92135790630093795</v>
      </c>
      <c r="BN293" s="26">
        <f>SUMPRODUCT(AO293:AY293,BA293:BK293,Q293:AA293)/BM293</f>
        <v>500.92670430014238</v>
      </c>
      <c r="BO293">
        <f t="shared" si="85"/>
        <v>639.19000000000005</v>
      </c>
    </row>
    <row r="294" spans="1:67" x14ac:dyDescent="0.75">
      <c r="A294" s="4">
        <v>42661</v>
      </c>
      <c r="B294" s="46">
        <f>INDEX('Index Volume'!B:B,MATCH(Index_New!$A294,'Index Volume'!$A:$A,0))</f>
        <v>65546700</v>
      </c>
      <c r="C294" s="46">
        <f>INDEX('Index Volume'!C:C,MATCH(Index_New!$A294,'Index Volume'!$A:$A,0))</f>
        <v>3782990</v>
      </c>
      <c r="D294" s="46">
        <f>INDEX('Index Volume'!D:D,MATCH(Index_New!$A294,'Index Volume'!$A:$A,0))</f>
        <v>1790400</v>
      </c>
      <c r="E294" s="46">
        <f>INDEX('Index Volume'!E:E,MATCH(Index_New!$A294,'Index Volume'!$A:$A,0))</f>
        <v>0</v>
      </c>
      <c r="F294" s="46">
        <f>INDEX('Index Volume'!F:F,MATCH(Index_New!$A294,'Index Volume'!$A:$A,0))</f>
        <v>18864200</v>
      </c>
      <c r="G294" s="46">
        <f>INDEX('Index Volume'!G:G,MATCH(Index_New!$A294,'Index Volume'!$A:$A,0))</f>
        <v>0</v>
      </c>
      <c r="H294" s="46">
        <f>INDEX('Index Volume'!H:H,MATCH(Index_New!$A294,'Index Volume'!$A:$A,0))</f>
        <v>2342430</v>
      </c>
      <c r="I294" s="46">
        <f>INDEX('Index Volume'!I:I,MATCH(Index_New!$A294,'Index Volume'!$A:$A,0))</f>
        <v>0</v>
      </c>
      <c r="J294" s="46">
        <f>INDEX('Index Volume'!J:J,MATCH(Index_New!$A294,'Index Volume'!$A:$A,0))</f>
        <v>0</v>
      </c>
      <c r="K294" s="46">
        <f>INDEX('Index Volume'!K:K,MATCH(Index_New!$A294,'Index Volume'!$A:$A,0))</f>
        <v>622564</v>
      </c>
      <c r="L294" s="46">
        <f>INDEX('Index Volume'!L:L,MATCH(Index_New!$A294,'Index Volume'!$A:$A,0))</f>
        <v>31261</v>
      </c>
      <c r="M294" s="46">
        <f t="shared" si="71"/>
        <v>92980545</v>
      </c>
      <c r="N294" s="1">
        <f t="shared" si="72"/>
        <v>92980545</v>
      </c>
      <c r="O294" t="b">
        <f t="shared" si="73"/>
        <v>1</v>
      </c>
      <c r="Q294" s="7">
        <f t="shared" si="74"/>
        <v>0.71965781144568852</v>
      </c>
      <c r="R294" s="7">
        <f t="shared" si="75"/>
        <v>9.6956663667494045E-2</v>
      </c>
      <c r="S294" s="7">
        <f t="shared" si="76"/>
        <v>2.6991527750886868E-2</v>
      </c>
      <c r="T294" s="7">
        <f t="shared" si="77"/>
        <v>0</v>
      </c>
      <c r="U294" s="7">
        <f t="shared" si="78"/>
        <v>7.6307650611225838E-2</v>
      </c>
      <c r="V294" s="7">
        <f t="shared" si="79"/>
        <v>0</v>
      </c>
      <c r="W294" s="7">
        <f t="shared" si="80"/>
        <v>6.7973723252189491E-2</v>
      </c>
      <c r="X294" s="7">
        <f t="shared" si="81"/>
        <v>0</v>
      </c>
      <c r="Y294" s="7">
        <f t="shared" si="82"/>
        <v>0</v>
      </c>
      <c r="Z294" s="7">
        <f t="shared" si="83"/>
        <v>8.0083127950469242E-3</v>
      </c>
      <c r="AA294" s="7">
        <f t="shared" si="84"/>
        <v>4.104310477468307E-3</v>
      </c>
      <c r="AC294" s="7">
        <f>IF(DAY($A294)=1,VLOOKUP($A294-1,$A$2:$L$1124,$Q$1,FALSE)/VLOOKUP($A294-1,$A$2:$N$1124,14,FALSE),AC293)</f>
        <v>0.71965781144568852</v>
      </c>
      <c r="AD294" s="7">
        <f>IF(DAY($A294)=1,VLOOKUP($A294-1,$A$2:$L$1124,$R$1,FALSE)/VLOOKUP($A294-1,$A$2:$N$1124,14,FALSE),AD293)</f>
        <v>9.6956663667494045E-2</v>
      </c>
      <c r="AE294" s="7">
        <f>IF(DAY($A294)=1,VLOOKUP($A294-1,$A$2:$L$1124,$S$1,FALSE)/VLOOKUP($A294-1,$A$2:$N$1124,14,FALSE),AE293)</f>
        <v>2.6991527750886868E-2</v>
      </c>
      <c r="AF294" s="7">
        <f>IF(DAY($A294)=1,VLOOKUP($A294-1,$A$2:$L$1124,$T$1,FALSE)/VLOOKUP($A294-1,$A$2:$N$1124,14,FALSE),AF293)</f>
        <v>0</v>
      </c>
      <c r="AG294" s="7">
        <f>IF(DAY($A294)=1,VLOOKUP($A294-1,$A$2:$L$1124,$U$1,FALSE)/VLOOKUP($A294-1,$A$2:$N$1124,14,FALSE),AG293)</f>
        <v>7.6307650611225838E-2</v>
      </c>
      <c r="AH294" s="7">
        <f>IF(DAY($A294)=1,VLOOKUP($A294-1,$A$2:$L$1124,$V$1,FALSE)/VLOOKUP($A294-1,$A$2:$N$1124,14,FALSE),AH293)</f>
        <v>0</v>
      </c>
      <c r="AI294" s="7">
        <f>IF(DAY($A294)=1,VLOOKUP($A294-1,$A$2:$L$1124,$W$1,FALSE)/VLOOKUP($A294-1,$A$2:$N$1124,14,FALSE),AI293)</f>
        <v>6.7973723252189491E-2</v>
      </c>
      <c r="AJ294" s="7">
        <f>IF(DAY($A294)=1,VLOOKUP($A294-1,$A$2:$L$1124,$X$1,FALSE)/VLOOKUP($A294-1,$A$2:$N$1124,14,FALSE),AJ293)</f>
        <v>0</v>
      </c>
      <c r="AK294" s="7">
        <f>IF(DAY($A294)=1,VLOOKUP($A294-1,$A$2:$L$1124,$Y$1,FALSE)/VLOOKUP($A294-1,$A$2:$N$1124,14,FALSE),AK293)</f>
        <v>0</v>
      </c>
      <c r="AL294" s="7">
        <f>IF(DAY($A294)=1,VLOOKUP($A294-1,$A$2:$L$1124,$Z$1,FALSE)/VLOOKUP($A294-1,$A$2:$N$1124,14,FALSE),AL293)</f>
        <v>8.0083127950469242E-3</v>
      </c>
      <c r="AM294" s="7">
        <f>IF(DAY($A294)=1,VLOOKUP($A294-1,$A$2:$L$1124,$AA$1,FALSE)/VLOOKUP($A294-1,$A$2:$N$1124,14,FALSE),AM293)</f>
        <v>4.104310477468307E-3</v>
      </c>
      <c r="AO294" s="12">
        <f>VLOOKUP($A294,BTC!$A$1:$G$1853,5,FALSE)</f>
        <v>637.96</v>
      </c>
      <c r="AP294" s="12">
        <f>VLOOKUP($A294,XRP!$A$1:$G$1853,5,FALSE)</f>
        <v>8.3499999999999998E-3</v>
      </c>
      <c r="AQ294" s="12">
        <f>VLOOKUP($A294,LTC!$A$1:$G$1853,5,FALSE)</f>
        <v>3.84</v>
      </c>
      <c r="AR294" s="12">
        <f>VLOOKUP($A294,ETC!$A$1:$G$1853,5,FALSE)</f>
        <v>1.06</v>
      </c>
      <c r="AS294" s="12">
        <f>VLOOKUP($A294,ETH!$A$1:$G$1853,5,FALSE)</f>
        <v>12.59</v>
      </c>
      <c r="AT294" s="12">
        <f>VLOOKUP($A294,BCH!$A$1:$G$1853,5,FALSE)</f>
        <v>0</v>
      </c>
      <c r="AU294" s="12">
        <f>VLOOKUP($A294,XMR!$A$1:$G$1853,5,FALSE)</f>
        <v>6.57</v>
      </c>
      <c r="AV294" s="12">
        <f>VLOOKUP($A294,ZEC!$A$1:$G$1853,5,FALSE)</f>
        <v>0</v>
      </c>
      <c r="AW294" s="12">
        <f>VLOOKUP($A294,EOS!$A$1:$G$1853,5,FALSE)</f>
        <v>0</v>
      </c>
      <c r="AX294" s="12">
        <f>VLOOKUP($A294,DASH!$A$1:$G$1853,5,FALSE)</f>
        <v>10.210000000000001</v>
      </c>
      <c r="AY294" s="12">
        <f>VLOOKUP($A294,XLM!$A$1:$G$1853,5,FALSE)</f>
        <v>2.3879999999999999E-3</v>
      </c>
      <c r="BA294" s="24">
        <v>1</v>
      </c>
      <c r="BB294" s="24">
        <v>1</v>
      </c>
      <c r="BC294" s="24">
        <v>1</v>
      </c>
      <c r="BD294" s="24">
        <v>0</v>
      </c>
      <c r="BE294" s="24">
        <v>1</v>
      </c>
      <c r="BF294" s="24">
        <v>0</v>
      </c>
      <c r="BG294" s="24">
        <v>1</v>
      </c>
      <c r="BH294" s="24">
        <v>0</v>
      </c>
      <c r="BI294" s="24">
        <v>0</v>
      </c>
      <c r="BJ294" s="24">
        <v>1</v>
      </c>
      <c r="BK294" s="24">
        <v>1</v>
      </c>
      <c r="BM294" s="19">
        <f>IF(SUM(BA293:BK293)=SUM(BA294:BK294),BM293,BM293*SUMPRODUCT(BA294:BK294,AO294:AY294,Q294:AA294)/SUMPRODUCT(BA293:BK293,AO294:AY294,AC294:AM294))</f>
        <v>0.92135790630093795</v>
      </c>
      <c r="BN294" s="26">
        <f>SUMPRODUCT(AO294:AY294,BA294:BK294,Q294:AA294)/BM294</f>
        <v>500.02982190919806</v>
      </c>
      <c r="BO294">
        <f t="shared" si="85"/>
        <v>637.96</v>
      </c>
    </row>
    <row r="295" spans="1:67" x14ac:dyDescent="0.75">
      <c r="A295" s="3">
        <v>42662</v>
      </c>
      <c r="B295" s="46">
        <f>INDEX('Index Volume'!B:B,MATCH(Index_New!$A295,'Index Volume'!$A:$A,0))</f>
        <v>69381696</v>
      </c>
      <c r="C295" s="46">
        <f>INDEX('Index Volume'!C:C,MATCH(Index_New!$A295,'Index Volume'!$A:$A,0))</f>
        <v>3360180</v>
      </c>
      <c r="D295" s="46">
        <f>INDEX('Index Volume'!D:D,MATCH(Index_New!$A295,'Index Volume'!$A:$A,0))</f>
        <v>2243800</v>
      </c>
      <c r="E295" s="46">
        <f>INDEX('Index Volume'!E:E,MATCH(Index_New!$A295,'Index Volume'!$A:$A,0))</f>
        <v>0</v>
      </c>
      <c r="F295" s="46">
        <f>INDEX('Index Volume'!F:F,MATCH(Index_New!$A295,'Index Volume'!$A:$A,0))</f>
        <v>10576200</v>
      </c>
      <c r="G295" s="46">
        <f>INDEX('Index Volume'!G:G,MATCH(Index_New!$A295,'Index Volume'!$A:$A,0))</f>
        <v>0</v>
      </c>
      <c r="H295" s="46">
        <f>INDEX('Index Volume'!H:H,MATCH(Index_New!$A295,'Index Volume'!$A:$A,0))</f>
        <v>2304340</v>
      </c>
      <c r="I295" s="46">
        <f>INDEX('Index Volume'!I:I,MATCH(Index_New!$A295,'Index Volume'!$A:$A,0))</f>
        <v>0</v>
      </c>
      <c r="J295" s="46">
        <f>INDEX('Index Volume'!J:J,MATCH(Index_New!$A295,'Index Volume'!$A:$A,0))</f>
        <v>0</v>
      </c>
      <c r="K295" s="46">
        <f>INDEX('Index Volume'!K:K,MATCH(Index_New!$A295,'Index Volume'!$A:$A,0))</f>
        <v>623278</v>
      </c>
      <c r="L295" s="46">
        <f>INDEX('Index Volume'!L:L,MATCH(Index_New!$A295,'Index Volume'!$A:$A,0))</f>
        <v>61624</v>
      </c>
      <c r="M295" s="46">
        <f t="shared" si="71"/>
        <v>88551118</v>
      </c>
      <c r="N295" s="1">
        <f t="shared" si="72"/>
        <v>88551118</v>
      </c>
      <c r="O295" t="b">
        <f t="shared" si="73"/>
        <v>1</v>
      </c>
      <c r="Q295" s="7">
        <f t="shared" si="74"/>
        <v>0.71965781144568852</v>
      </c>
      <c r="R295" s="7">
        <f t="shared" si="75"/>
        <v>9.6956663667494045E-2</v>
      </c>
      <c r="S295" s="7">
        <f t="shared" si="76"/>
        <v>2.6991527750886868E-2</v>
      </c>
      <c r="T295" s="7">
        <f t="shared" si="77"/>
        <v>0</v>
      </c>
      <c r="U295" s="7">
        <f t="shared" si="78"/>
        <v>7.6307650611225838E-2</v>
      </c>
      <c r="V295" s="7">
        <f t="shared" si="79"/>
        <v>0</v>
      </c>
      <c r="W295" s="7">
        <f t="shared" si="80"/>
        <v>6.7973723252189491E-2</v>
      </c>
      <c r="X295" s="7">
        <f t="shared" si="81"/>
        <v>0</v>
      </c>
      <c r="Y295" s="7">
        <f t="shared" si="82"/>
        <v>0</v>
      </c>
      <c r="Z295" s="7">
        <f t="shared" si="83"/>
        <v>8.0083127950469242E-3</v>
      </c>
      <c r="AA295" s="7">
        <f t="shared" si="84"/>
        <v>4.104310477468307E-3</v>
      </c>
      <c r="AC295" s="7">
        <f>IF(DAY($A295)=1,VLOOKUP($A295-1,$A$2:$L$1124,$Q$1,FALSE)/VLOOKUP($A295-1,$A$2:$N$1124,14,FALSE),AC294)</f>
        <v>0.71965781144568852</v>
      </c>
      <c r="AD295" s="7">
        <f>IF(DAY($A295)=1,VLOOKUP($A295-1,$A$2:$L$1124,$R$1,FALSE)/VLOOKUP($A295-1,$A$2:$N$1124,14,FALSE),AD294)</f>
        <v>9.6956663667494045E-2</v>
      </c>
      <c r="AE295" s="7">
        <f>IF(DAY($A295)=1,VLOOKUP($A295-1,$A$2:$L$1124,$S$1,FALSE)/VLOOKUP($A295-1,$A$2:$N$1124,14,FALSE),AE294)</f>
        <v>2.6991527750886868E-2</v>
      </c>
      <c r="AF295" s="7">
        <f>IF(DAY($A295)=1,VLOOKUP($A295-1,$A$2:$L$1124,$T$1,FALSE)/VLOOKUP($A295-1,$A$2:$N$1124,14,FALSE),AF294)</f>
        <v>0</v>
      </c>
      <c r="AG295" s="7">
        <f>IF(DAY($A295)=1,VLOOKUP($A295-1,$A$2:$L$1124,$U$1,FALSE)/VLOOKUP($A295-1,$A$2:$N$1124,14,FALSE),AG294)</f>
        <v>7.6307650611225838E-2</v>
      </c>
      <c r="AH295" s="7">
        <f>IF(DAY($A295)=1,VLOOKUP($A295-1,$A$2:$L$1124,$V$1,FALSE)/VLOOKUP($A295-1,$A$2:$N$1124,14,FALSE),AH294)</f>
        <v>0</v>
      </c>
      <c r="AI295" s="7">
        <f>IF(DAY($A295)=1,VLOOKUP($A295-1,$A$2:$L$1124,$W$1,FALSE)/VLOOKUP($A295-1,$A$2:$N$1124,14,FALSE),AI294)</f>
        <v>6.7973723252189491E-2</v>
      </c>
      <c r="AJ295" s="7">
        <f>IF(DAY($A295)=1,VLOOKUP($A295-1,$A$2:$L$1124,$X$1,FALSE)/VLOOKUP($A295-1,$A$2:$N$1124,14,FALSE),AJ294)</f>
        <v>0</v>
      </c>
      <c r="AK295" s="7">
        <f>IF(DAY($A295)=1,VLOOKUP($A295-1,$A$2:$L$1124,$Y$1,FALSE)/VLOOKUP($A295-1,$A$2:$N$1124,14,FALSE),AK294)</f>
        <v>0</v>
      </c>
      <c r="AL295" s="7">
        <f>IF(DAY($A295)=1,VLOOKUP($A295-1,$A$2:$L$1124,$Z$1,FALSE)/VLOOKUP($A295-1,$A$2:$N$1124,14,FALSE),AL294)</f>
        <v>8.0083127950469242E-3</v>
      </c>
      <c r="AM295" s="7">
        <f>IF(DAY($A295)=1,VLOOKUP($A295-1,$A$2:$L$1124,$AA$1,FALSE)/VLOOKUP($A295-1,$A$2:$N$1124,14,FALSE),AM294)</f>
        <v>4.104310477468307E-3</v>
      </c>
      <c r="AO295" s="12">
        <f>VLOOKUP($A295,BTC!$A$1:$G$1853,5,FALSE)</f>
        <v>630.52</v>
      </c>
      <c r="AP295" s="12">
        <f>VLOOKUP($A295,XRP!$A$1:$G$1853,5,FALSE)</f>
        <v>8.6269999999999993E-3</v>
      </c>
      <c r="AQ295" s="12">
        <f>VLOOKUP($A295,LTC!$A$1:$G$1853,5,FALSE)</f>
        <v>3.8</v>
      </c>
      <c r="AR295" s="12">
        <f>VLOOKUP($A295,ETC!$A$1:$G$1853,5,FALSE)</f>
        <v>1.05</v>
      </c>
      <c r="AS295" s="12">
        <f>VLOOKUP($A295,ETH!$A$1:$G$1853,5,FALSE)</f>
        <v>12.02</v>
      </c>
      <c r="AT295" s="12">
        <f>VLOOKUP($A295,BCH!$A$1:$G$1853,5,FALSE)</f>
        <v>0</v>
      </c>
      <c r="AU295" s="12">
        <f>VLOOKUP($A295,XMR!$A$1:$G$1853,5,FALSE)</f>
        <v>6.62</v>
      </c>
      <c r="AV295" s="12">
        <f>VLOOKUP($A295,ZEC!$A$1:$G$1853,5,FALSE)</f>
        <v>0</v>
      </c>
      <c r="AW295" s="12">
        <f>VLOOKUP($A295,EOS!$A$1:$G$1853,5,FALSE)</f>
        <v>0</v>
      </c>
      <c r="AX295" s="12">
        <f>VLOOKUP($A295,DASH!$A$1:$G$1853,5,FALSE)</f>
        <v>10.29</v>
      </c>
      <c r="AY295" s="12">
        <f>VLOOKUP($A295,XLM!$A$1:$G$1853,5,FALSE)</f>
        <v>2.3389999999999999E-3</v>
      </c>
      <c r="BA295" s="24">
        <v>1</v>
      </c>
      <c r="BB295" s="24">
        <v>1</v>
      </c>
      <c r="BC295" s="24">
        <v>1</v>
      </c>
      <c r="BD295" s="24">
        <v>0</v>
      </c>
      <c r="BE295" s="24">
        <v>1</v>
      </c>
      <c r="BF295" s="24">
        <v>0</v>
      </c>
      <c r="BG295" s="24">
        <v>1</v>
      </c>
      <c r="BH295" s="24">
        <v>0</v>
      </c>
      <c r="BI295" s="24">
        <v>0</v>
      </c>
      <c r="BJ295" s="24">
        <v>1</v>
      </c>
      <c r="BK295" s="24">
        <v>1</v>
      </c>
      <c r="BM295" s="19">
        <f>IF(SUM(BA294:BK294)=SUM(BA295:BK295),BM294,BM294*SUMPRODUCT(BA295:BK295,AO295:AY295,Q295:AA295)/SUMPRODUCT(BA294:BK294,AO295:AY295,AC295:AM295))</f>
        <v>0.92135790630093795</v>
      </c>
      <c r="BN295" s="26">
        <f>SUMPRODUCT(AO295:AY295,BA295:BK295,Q295:AA295)/BM295</f>
        <v>494.17459117296607</v>
      </c>
      <c r="BO295">
        <f t="shared" si="85"/>
        <v>630.52</v>
      </c>
    </row>
    <row r="296" spans="1:67" x14ac:dyDescent="0.75">
      <c r="A296" s="4">
        <v>42663</v>
      </c>
      <c r="B296" s="46">
        <f>INDEX('Index Volume'!B:B,MATCH(Index_New!$A296,'Index Volume'!$A:$A,0))</f>
        <v>56957300</v>
      </c>
      <c r="C296" s="46">
        <f>INDEX('Index Volume'!C:C,MATCH(Index_New!$A296,'Index Volume'!$A:$A,0))</f>
        <v>5895540</v>
      </c>
      <c r="D296" s="46">
        <f>INDEX('Index Volume'!D:D,MATCH(Index_New!$A296,'Index Volume'!$A:$A,0))</f>
        <v>2417550</v>
      </c>
      <c r="E296" s="46">
        <f>INDEX('Index Volume'!E:E,MATCH(Index_New!$A296,'Index Volume'!$A:$A,0))</f>
        <v>0</v>
      </c>
      <c r="F296" s="46">
        <f>INDEX('Index Volume'!F:F,MATCH(Index_New!$A296,'Index Volume'!$A:$A,0))</f>
        <v>8170760</v>
      </c>
      <c r="G296" s="46">
        <f>INDEX('Index Volume'!G:G,MATCH(Index_New!$A296,'Index Volume'!$A:$A,0))</f>
        <v>0</v>
      </c>
      <c r="H296" s="46">
        <f>INDEX('Index Volume'!H:H,MATCH(Index_New!$A296,'Index Volume'!$A:$A,0))</f>
        <v>2510020</v>
      </c>
      <c r="I296" s="46">
        <f>INDEX('Index Volume'!I:I,MATCH(Index_New!$A296,'Index Volume'!$A:$A,0))</f>
        <v>0</v>
      </c>
      <c r="J296" s="46">
        <f>INDEX('Index Volume'!J:J,MATCH(Index_New!$A296,'Index Volume'!$A:$A,0))</f>
        <v>0</v>
      </c>
      <c r="K296" s="46">
        <f>INDEX('Index Volume'!K:K,MATCH(Index_New!$A296,'Index Volume'!$A:$A,0))</f>
        <v>1118960</v>
      </c>
      <c r="L296" s="46">
        <f>INDEX('Index Volume'!L:L,MATCH(Index_New!$A296,'Index Volume'!$A:$A,0))</f>
        <v>245923</v>
      </c>
      <c r="M296" s="46">
        <f t="shared" si="71"/>
        <v>77316053</v>
      </c>
      <c r="N296" s="1">
        <f t="shared" si="72"/>
        <v>77316053</v>
      </c>
      <c r="O296" t="b">
        <f t="shared" si="73"/>
        <v>1</v>
      </c>
      <c r="Q296" s="7">
        <f t="shared" si="74"/>
        <v>0.71965781144568852</v>
      </c>
      <c r="R296" s="7">
        <f t="shared" si="75"/>
        <v>9.6956663667494045E-2</v>
      </c>
      <c r="S296" s="7">
        <f t="shared" si="76"/>
        <v>2.6991527750886868E-2</v>
      </c>
      <c r="T296" s="7">
        <f t="shared" si="77"/>
        <v>0</v>
      </c>
      <c r="U296" s="7">
        <f t="shared" si="78"/>
        <v>7.6307650611225838E-2</v>
      </c>
      <c r="V296" s="7">
        <f t="shared" si="79"/>
        <v>0</v>
      </c>
      <c r="W296" s="7">
        <f t="shared" si="80"/>
        <v>6.7973723252189491E-2</v>
      </c>
      <c r="X296" s="7">
        <f t="shared" si="81"/>
        <v>0</v>
      </c>
      <c r="Y296" s="7">
        <f t="shared" si="82"/>
        <v>0</v>
      </c>
      <c r="Z296" s="7">
        <f t="shared" si="83"/>
        <v>8.0083127950469242E-3</v>
      </c>
      <c r="AA296" s="7">
        <f t="shared" si="84"/>
        <v>4.104310477468307E-3</v>
      </c>
      <c r="AC296" s="7">
        <f>IF(DAY($A296)=1,VLOOKUP($A296-1,$A$2:$L$1124,$Q$1,FALSE)/VLOOKUP($A296-1,$A$2:$N$1124,14,FALSE),AC295)</f>
        <v>0.71965781144568852</v>
      </c>
      <c r="AD296" s="7">
        <f>IF(DAY($A296)=1,VLOOKUP($A296-1,$A$2:$L$1124,$R$1,FALSE)/VLOOKUP($A296-1,$A$2:$N$1124,14,FALSE),AD295)</f>
        <v>9.6956663667494045E-2</v>
      </c>
      <c r="AE296" s="7">
        <f>IF(DAY($A296)=1,VLOOKUP($A296-1,$A$2:$L$1124,$S$1,FALSE)/VLOOKUP($A296-1,$A$2:$N$1124,14,FALSE),AE295)</f>
        <v>2.6991527750886868E-2</v>
      </c>
      <c r="AF296" s="7">
        <f>IF(DAY($A296)=1,VLOOKUP($A296-1,$A$2:$L$1124,$T$1,FALSE)/VLOOKUP($A296-1,$A$2:$N$1124,14,FALSE),AF295)</f>
        <v>0</v>
      </c>
      <c r="AG296" s="7">
        <f>IF(DAY($A296)=1,VLOOKUP($A296-1,$A$2:$L$1124,$U$1,FALSE)/VLOOKUP($A296-1,$A$2:$N$1124,14,FALSE),AG295)</f>
        <v>7.6307650611225838E-2</v>
      </c>
      <c r="AH296" s="7">
        <f>IF(DAY($A296)=1,VLOOKUP($A296-1,$A$2:$L$1124,$V$1,FALSE)/VLOOKUP($A296-1,$A$2:$N$1124,14,FALSE),AH295)</f>
        <v>0</v>
      </c>
      <c r="AI296" s="7">
        <f>IF(DAY($A296)=1,VLOOKUP($A296-1,$A$2:$L$1124,$W$1,FALSE)/VLOOKUP($A296-1,$A$2:$N$1124,14,FALSE),AI295)</f>
        <v>6.7973723252189491E-2</v>
      </c>
      <c r="AJ296" s="7">
        <f>IF(DAY($A296)=1,VLOOKUP($A296-1,$A$2:$L$1124,$X$1,FALSE)/VLOOKUP($A296-1,$A$2:$N$1124,14,FALSE),AJ295)</f>
        <v>0</v>
      </c>
      <c r="AK296" s="7">
        <f>IF(DAY($A296)=1,VLOOKUP($A296-1,$A$2:$L$1124,$Y$1,FALSE)/VLOOKUP($A296-1,$A$2:$N$1124,14,FALSE),AK295)</f>
        <v>0</v>
      </c>
      <c r="AL296" s="7">
        <f>IF(DAY($A296)=1,VLOOKUP($A296-1,$A$2:$L$1124,$Z$1,FALSE)/VLOOKUP($A296-1,$A$2:$N$1124,14,FALSE),AL295)</f>
        <v>8.0083127950469242E-3</v>
      </c>
      <c r="AM296" s="7">
        <f>IF(DAY($A296)=1,VLOOKUP($A296-1,$A$2:$L$1124,$AA$1,FALSE)/VLOOKUP($A296-1,$A$2:$N$1124,14,FALSE),AM295)</f>
        <v>4.104310477468307E-3</v>
      </c>
      <c r="AO296" s="12">
        <f>VLOOKUP($A296,BTC!$A$1:$G$1853,5,FALSE)</f>
        <v>630.86</v>
      </c>
      <c r="AP296" s="12">
        <f>VLOOKUP($A296,XRP!$A$1:$G$1853,5,FALSE)</f>
        <v>9.0919999999999994E-3</v>
      </c>
      <c r="AQ296" s="12">
        <f>VLOOKUP($A296,LTC!$A$1:$G$1853,5,FALSE)</f>
        <v>3.78</v>
      </c>
      <c r="AR296" s="12">
        <f>VLOOKUP($A296,ETC!$A$1:$G$1853,5,FALSE)</f>
        <v>1.04</v>
      </c>
      <c r="AS296" s="12">
        <f>VLOOKUP($A296,ETH!$A$1:$G$1853,5,FALSE)</f>
        <v>12.1</v>
      </c>
      <c r="AT296" s="12">
        <f>VLOOKUP($A296,BCH!$A$1:$G$1853,5,FALSE)</f>
        <v>0</v>
      </c>
      <c r="AU296" s="12">
        <f>VLOOKUP($A296,XMR!$A$1:$G$1853,5,FALSE)</f>
        <v>6.56</v>
      </c>
      <c r="AV296" s="12">
        <f>VLOOKUP($A296,ZEC!$A$1:$G$1853,5,FALSE)</f>
        <v>0</v>
      </c>
      <c r="AW296" s="12">
        <f>VLOOKUP($A296,EOS!$A$1:$G$1853,5,FALSE)</f>
        <v>0</v>
      </c>
      <c r="AX296" s="12">
        <f>VLOOKUP($A296,DASH!$A$1:$G$1853,5,FALSE)</f>
        <v>10.5</v>
      </c>
      <c r="AY296" s="12">
        <f>VLOOKUP($A296,XLM!$A$1:$G$1853,5,FALSE)</f>
        <v>2.6700000000000001E-3</v>
      </c>
      <c r="BA296" s="24">
        <v>1</v>
      </c>
      <c r="BB296" s="24">
        <v>1</v>
      </c>
      <c r="BC296" s="24">
        <v>1</v>
      </c>
      <c r="BD296" s="24">
        <v>0</v>
      </c>
      <c r="BE296" s="24">
        <v>1</v>
      </c>
      <c r="BF296" s="24">
        <v>0</v>
      </c>
      <c r="BG296" s="24">
        <v>1</v>
      </c>
      <c r="BH296" s="24">
        <v>0</v>
      </c>
      <c r="BI296" s="24">
        <v>0</v>
      </c>
      <c r="BJ296" s="24">
        <v>1</v>
      </c>
      <c r="BK296" s="24">
        <v>1</v>
      </c>
      <c r="BM296" s="19">
        <f>IF(SUM(BA295:BK295)=SUM(BA296:BK296),BM295,BM295*SUMPRODUCT(BA296:BK296,AO296:AY296,Q296:AA296)/SUMPRODUCT(BA295:BK295,AO296:AY296,AC296:AM296))</f>
        <v>0.92135790630093795</v>
      </c>
      <c r="BN296" s="26">
        <f>SUMPRODUCT(AO296:AY296,BA296:BK296,Q296:AA296)/BM296</f>
        <v>494.44364861672102</v>
      </c>
      <c r="BO296">
        <f t="shared" si="85"/>
        <v>630.86</v>
      </c>
    </row>
    <row r="297" spans="1:67" x14ac:dyDescent="0.75">
      <c r="A297" s="3">
        <v>42664</v>
      </c>
      <c r="B297" s="46">
        <f>INDEX('Index Volume'!B:B,MATCH(Index_New!$A297,'Index Volume'!$A:$A,0))</f>
        <v>55951000</v>
      </c>
      <c r="C297" s="46">
        <f>INDEX('Index Volume'!C:C,MATCH(Index_New!$A297,'Index Volume'!$A:$A,0))</f>
        <v>4055710</v>
      </c>
      <c r="D297" s="46">
        <f>INDEX('Index Volume'!D:D,MATCH(Index_New!$A297,'Index Volume'!$A:$A,0))</f>
        <v>2881980</v>
      </c>
      <c r="E297" s="46">
        <f>INDEX('Index Volume'!E:E,MATCH(Index_New!$A297,'Index Volume'!$A:$A,0))</f>
        <v>0</v>
      </c>
      <c r="F297" s="46">
        <f>INDEX('Index Volume'!F:F,MATCH(Index_New!$A297,'Index Volume'!$A:$A,0))</f>
        <v>5676920</v>
      </c>
      <c r="G297" s="46">
        <f>INDEX('Index Volume'!G:G,MATCH(Index_New!$A297,'Index Volume'!$A:$A,0))</f>
        <v>0</v>
      </c>
      <c r="H297" s="46">
        <f>INDEX('Index Volume'!H:H,MATCH(Index_New!$A297,'Index Volume'!$A:$A,0))</f>
        <v>1960270</v>
      </c>
      <c r="I297" s="46">
        <f>INDEX('Index Volume'!I:I,MATCH(Index_New!$A297,'Index Volume'!$A:$A,0))</f>
        <v>0</v>
      </c>
      <c r="J297" s="46">
        <f>INDEX('Index Volume'!J:J,MATCH(Index_New!$A297,'Index Volume'!$A:$A,0))</f>
        <v>0</v>
      </c>
      <c r="K297" s="46">
        <f>INDEX('Index Volume'!K:K,MATCH(Index_New!$A297,'Index Volume'!$A:$A,0))</f>
        <v>1101460</v>
      </c>
      <c r="L297" s="46">
        <f>INDEX('Index Volume'!L:L,MATCH(Index_New!$A297,'Index Volume'!$A:$A,0))</f>
        <v>184807</v>
      </c>
      <c r="M297" s="46">
        <f t="shared" si="71"/>
        <v>71812147</v>
      </c>
      <c r="N297" s="1">
        <f t="shared" si="72"/>
        <v>71812147</v>
      </c>
      <c r="O297" t="b">
        <f t="shared" si="73"/>
        <v>1</v>
      </c>
      <c r="Q297" s="7">
        <f t="shared" si="74"/>
        <v>0.71965781144568852</v>
      </c>
      <c r="R297" s="7">
        <f t="shared" si="75"/>
        <v>9.6956663667494045E-2</v>
      </c>
      <c r="S297" s="7">
        <f t="shared" si="76"/>
        <v>2.6991527750886868E-2</v>
      </c>
      <c r="T297" s="7">
        <f t="shared" si="77"/>
        <v>0</v>
      </c>
      <c r="U297" s="7">
        <f t="shared" si="78"/>
        <v>7.6307650611225838E-2</v>
      </c>
      <c r="V297" s="7">
        <f t="shared" si="79"/>
        <v>0</v>
      </c>
      <c r="W297" s="7">
        <f t="shared" si="80"/>
        <v>6.7973723252189491E-2</v>
      </c>
      <c r="X297" s="7">
        <f t="shared" si="81"/>
        <v>0</v>
      </c>
      <c r="Y297" s="7">
        <f t="shared" si="82"/>
        <v>0</v>
      </c>
      <c r="Z297" s="7">
        <f t="shared" si="83"/>
        <v>8.0083127950469242E-3</v>
      </c>
      <c r="AA297" s="7">
        <f t="shared" si="84"/>
        <v>4.104310477468307E-3</v>
      </c>
      <c r="AC297" s="7">
        <f>IF(DAY($A297)=1,VLOOKUP($A297-1,$A$2:$L$1124,$Q$1,FALSE)/VLOOKUP($A297-1,$A$2:$N$1124,14,FALSE),AC296)</f>
        <v>0.71965781144568852</v>
      </c>
      <c r="AD297" s="7">
        <f>IF(DAY($A297)=1,VLOOKUP($A297-1,$A$2:$L$1124,$R$1,FALSE)/VLOOKUP($A297-1,$A$2:$N$1124,14,FALSE),AD296)</f>
        <v>9.6956663667494045E-2</v>
      </c>
      <c r="AE297" s="7">
        <f>IF(DAY($A297)=1,VLOOKUP($A297-1,$A$2:$L$1124,$S$1,FALSE)/VLOOKUP($A297-1,$A$2:$N$1124,14,FALSE),AE296)</f>
        <v>2.6991527750886868E-2</v>
      </c>
      <c r="AF297" s="7">
        <f>IF(DAY($A297)=1,VLOOKUP($A297-1,$A$2:$L$1124,$T$1,FALSE)/VLOOKUP($A297-1,$A$2:$N$1124,14,FALSE),AF296)</f>
        <v>0</v>
      </c>
      <c r="AG297" s="7">
        <f>IF(DAY($A297)=1,VLOOKUP($A297-1,$A$2:$L$1124,$U$1,FALSE)/VLOOKUP($A297-1,$A$2:$N$1124,14,FALSE),AG296)</f>
        <v>7.6307650611225838E-2</v>
      </c>
      <c r="AH297" s="7">
        <f>IF(DAY($A297)=1,VLOOKUP($A297-1,$A$2:$L$1124,$V$1,FALSE)/VLOOKUP($A297-1,$A$2:$N$1124,14,FALSE),AH296)</f>
        <v>0</v>
      </c>
      <c r="AI297" s="7">
        <f>IF(DAY($A297)=1,VLOOKUP($A297-1,$A$2:$L$1124,$W$1,FALSE)/VLOOKUP($A297-1,$A$2:$N$1124,14,FALSE),AI296)</f>
        <v>6.7973723252189491E-2</v>
      </c>
      <c r="AJ297" s="7">
        <f>IF(DAY($A297)=1,VLOOKUP($A297-1,$A$2:$L$1124,$X$1,FALSE)/VLOOKUP($A297-1,$A$2:$N$1124,14,FALSE),AJ296)</f>
        <v>0</v>
      </c>
      <c r="AK297" s="7">
        <f>IF(DAY($A297)=1,VLOOKUP($A297-1,$A$2:$L$1124,$Y$1,FALSE)/VLOOKUP($A297-1,$A$2:$N$1124,14,FALSE),AK296)</f>
        <v>0</v>
      </c>
      <c r="AL297" s="7">
        <f>IF(DAY($A297)=1,VLOOKUP($A297-1,$A$2:$L$1124,$Z$1,FALSE)/VLOOKUP($A297-1,$A$2:$N$1124,14,FALSE),AL296)</f>
        <v>8.0083127950469242E-3</v>
      </c>
      <c r="AM297" s="7">
        <f>IF(DAY($A297)=1,VLOOKUP($A297-1,$A$2:$L$1124,$AA$1,FALSE)/VLOOKUP($A297-1,$A$2:$N$1124,14,FALSE),AM296)</f>
        <v>4.104310477468307E-3</v>
      </c>
      <c r="AO297" s="12">
        <f>VLOOKUP($A297,BTC!$A$1:$G$1853,5,FALSE)</f>
        <v>632.83000000000004</v>
      </c>
      <c r="AP297" s="12">
        <f>VLOOKUP($A297,XRP!$A$1:$G$1853,5,FALSE)</f>
        <v>9.0290000000000006E-3</v>
      </c>
      <c r="AQ297" s="12">
        <f>VLOOKUP($A297,LTC!$A$1:$G$1853,5,FALSE)</f>
        <v>3.81</v>
      </c>
      <c r="AR297" s="12">
        <f>VLOOKUP($A297,ETC!$A$1:$G$1853,5,FALSE)</f>
        <v>1.03</v>
      </c>
      <c r="AS297" s="12">
        <f>VLOOKUP($A297,ETH!$A$1:$G$1853,5,FALSE)</f>
        <v>12.18</v>
      </c>
      <c r="AT297" s="12">
        <f>VLOOKUP($A297,BCH!$A$1:$G$1853,5,FALSE)</f>
        <v>0</v>
      </c>
      <c r="AU297" s="12">
        <f>VLOOKUP($A297,XMR!$A$1:$G$1853,5,FALSE)</f>
        <v>6.78</v>
      </c>
      <c r="AV297" s="12">
        <f>VLOOKUP($A297,ZEC!$A$1:$G$1853,5,FALSE)</f>
        <v>0</v>
      </c>
      <c r="AW297" s="12">
        <f>VLOOKUP($A297,EOS!$A$1:$G$1853,5,FALSE)</f>
        <v>0</v>
      </c>
      <c r="AX297" s="12">
        <f>VLOOKUP($A297,DASH!$A$1:$G$1853,5,FALSE)</f>
        <v>10.77</v>
      </c>
      <c r="AY297" s="12">
        <f>VLOOKUP($A297,XLM!$A$1:$G$1853,5,FALSE)</f>
        <v>2.4759999999999999E-3</v>
      </c>
      <c r="BA297" s="24">
        <v>1</v>
      </c>
      <c r="BB297" s="24">
        <v>1</v>
      </c>
      <c r="BC297" s="24">
        <v>1</v>
      </c>
      <c r="BD297" s="24">
        <v>0</v>
      </c>
      <c r="BE297" s="24">
        <v>1</v>
      </c>
      <c r="BF297" s="24">
        <v>0</v>
      </c>
      <c r="BG297" s="24">
        <v>1</v>
      </c>
      <c r="BH297" s="24">
        <v>0</v>
      </c>
      <c r="BI297" s="24">
        <v>0</v>
      </c>
      <c r="BJ297" s="24">
        <v>1</v>
      </c>
      <c r="BK297" s="24">
        <v>1</v>
      </c>
      <c r="BM297" s="19">
        <f>IF(SUM(BA296:BK296)=SUM(BA297:BK297),BM296,BM296*SUMPRODUCT(BA297:BK297,AO297:AY297,Q297:AA297)/SUMPRODUCT(BA296:BK296,AO297:AY297,AC297:AM297))</f>
        <v>0.92135790630093795</v>
      </c>
      <c r="BN297" s="26">
        <f>SUMPRODUCT(AO297:AY297,BA297:BK297,Q297:AA297)/BM297</f>
        <v>496.00845833467508</v>
      </c>
      <c r="BO297">
        <f t="shared" si="85"/>
        <v>632.83000000000004</v>
      </c>
    </row>
    <row r="298" spans="1:67" x14ac:dyDescent="0.75">
      <c r="A298" s="4">
        <v>42665</v>
      </c>
      <c r="B298" s="46">
        <f>INDEX('Index Volume'!B:B,MATCH(Index_New!$A298,'Index Volume'!$A:$A,0))</f>
        <v>78556496</v>
      </c>
      <c r="C298" s="46">
        <f>INDEX('Index Volume'!C:C,MATCH(Index_New!$A298,'Index Volume'!$A:$A,0))</f>
        <v>1649580</v>
      </c>
      <c r="D298" s="46">
        <f>INDEX('Index Volume'!D:D,MATCH(Index_New!$A298,'Index Volume'!$A:$A,0))</f>
        <v>3858130</v>
      </c>
      <c r="E298" s="46">
        <f>INDEX('Index Volume'!E:E,MATCH(Index_New!$A298,'Index Volume'!$A:$A,0))</f>
        <v>0</v>
      </c>
      <c r="F298" s="46">
        <f>INDEX('Index Volume'!F:F,MATCH(Index_New!$A298,'Index Volume'!$A:$A,0))</f>
        <v>7583820</v>
      </c>
      <c r="G298" s="46">
        <f>INDEX('Index Volume'!G:G,MATCH(Index_New!$A298,'Index Volume'!$A:$A,0))</f>
        <v>0</v>
      </c>
      <c r="H298" s="46">
        <f>INDEX('Index Volume'!H:H,MATCH(Index_New!$A298,'Index Volume'!$A:$A,0))</f>
        <v>2274680</v>
      </c>
      <c r="I298" s="46">
        <f>INDEX('Index Volume'!I:I,MATCH(Index_New!$A298,'Index Volume'!$A:$A,0))</f>
        <v>0</v>
      </c>
      <c r="J298" s="46">
        <f>INDEX('Index Volume'!J:J,MATCH(Index_New!$A298,'Index Volume'!$A:$A,0))</f>
        <v>0</v>
      </c>
      <c r="K298" s="46">
        <f>INDEX('Index Volume'!K:K,MATCH(Index_New!$A298,'Index Volume'!$A:$A,0))</f>
        <v>1057070</v>
      </c>
      <c r="L298" s="46">
        <f>INDEX('Index Volume'!L:L,MATCH(Index_New!$A298,'Index Volume'!$A:$A,0))</f>
        <v>80103</v>
      </c>
      <c r="M298" s="46">
        <f t="shared" si="71"/>
        <v>95059879</v>
      </c>
      <c r="N298" s="1">
        <f t="shared" si="72"/>
        <v>95059879</v>
      </c>
      <c r="O298" t="b">
        <f t="shared" si="73"/>
        <v>1</v>
      </c>
      <c r="Q298" s="7">
        <f t="shared" si="74"/>
        <v>0.71965781144568852</v>
      </c>
      <c r="R298" s="7">
        <f t="shared" si="75"/>
        <v>9.6956663667494045E-2</v>
      </c>
      <c r="S298" s="7">
        <f t="shared" si="76"/>
        <v>2.6991527750886868E-2</v>
      </c>
      <c r="T298" s="7">
        <f t="shared" si="77"/>
        <v>0</v>
      </c>
      <c r="U298" s="7">
        <f t="shared" si="78"/>
        <v>7.6307650611225838E-2</v>
      </c>
      <c r="V298" s="7">
        <f t="shared" si="79"/>
        <v>0</v>
      </c>
      <c r="W298" s="7">
        <f t="shared" si="80"/>
        <v>6.7973723252189491E-2</v>
      </c>
      <c r="X298" s="7">
        <f t="shared" si="81"/>
        <v>0</v>
      </c>
      <c r="Y298" s="7">
        <f t="shared" si="82"/>
        <v>0</v>
      </c>
      <c r="Z298" s="7">
        <f t="shared" si="83"/>
        <v>8.0083127950469242E-3</v>
      </c>
      <c r="AA298" s="7">
        <f t="shared" si="84"/>
        <v>4.104310477468307E-3</v>
      </c>
      <c r="AC298" s="7">
        <f>IF(DAY($A298)=1,VLOOKUP($A298-1,$A$2:$L$1124,$Q$1,FALSE)/VLOOKUP($A298-1,$A$2:$N$1124,14,FALSE),AC297)</f>
        <v>0.71965781144568852</v>
      </c>
      <c r="AD298" s="7">
        <f>IF(DAY($A298)=1,VLOOKUP($A298-1,$A$2:$L$1124,$R$1,FALSE)/VLOOKUP($A298-1,$A$2:$N$1124,14,FALSE),AD297)</f>
        <v>9.6956663667494045E-2</v>
      </c>
      <c r="AE298" s="7">
        <f>IF(DAY($A298)=1,VLOOKUP($A298-1,$A$2:$L$1124,$S$1,FALSE)/VLOOKUP($A298-1,$A$2:$N$1124,14,FALSE),AE297)</f>
        <v>2.6991527750886868E-2</v>
      </c>
      <c r="AF298" s="7">
        <f>IF(DAY($A298)=1,VLOOKUP($A298-1,$A$2:$L$1124,$T$1,FALSE)/VLOOKUP($A298-1,$A$2:$N$1124,14,FALSE),AF297)</f>
        <v>0</v>
      </c>
      <c r="AG298" s="7">
        <f>IF(DAY($A298)=1,VLOOKUP($A298-1,$A$2:$L$1124,$U$1,FALSE)/VLOOKUP($A298-1,$A$2:$N$1124,14,FALSE),AG297)</f>
        <v>7.6307650611225838E-2</v>
      </c>
      <c r="AH298" s="7">
        <f>IF(DAY($A298)=1,VLOOKUP($A298-1,$A$2:$L$1124,$V$1,FALSE)/VLOOKUP($A298-1,$A$2:$N$1124,14,FALSE),AH297)</f>
        <v>0</v>
      </c>
      <c r="AI298" s="7">
        <f>IF(DAY($A298)=1,VLOOKUP($A298-1,$A$2:$L$1124,$W$1,FALSE)/VLOOKUP($A298-1,$A$2:$N$1124,14,FALSE),AI297)</f>
        <v>6.7973723252189491E-2</v>
      </c>
      <c r="AJ298" s="7">
        <f>IF(DAY($A298)=1,VLOOKUP($A298-1,$A$2:$L$1124,$X$1,FALSE)/VLOOKUP($A298-1,$A$2:$N$1124,14,FALSE),AJ297)</f>
        <v>0</v>
      </c>
      <c r="AK298" s="7">
        <f>IF(DAY($A298)=1,VLOOKUP($A298-1,$A$2:$L$1124,$Y$1,FALSE)/VLOOKUP($A298-1,$A$2:$N$1124,14,FALSE),AK297)</f>
        <v>0</v>
      </c>
      <c r="AL298" s="7">
        <f>IF(DAY($A298)=1,VLOOKUP($A298-1,$A$2:$L$1124,$Z$1,FALSE)/VLOOKUP($A298-1,$A$2:$N$1124,14,FALSE),AL297)</f>
        <v>8.0083127950469242E-3</v>
      </c>
      <c r="AM298" s="7">
        <f>IF(DAY($A298)=1,VLOOKUP($A298-1,$A$2:$L$1124,$AA$1,FALSE)/VLOOKUP($A298-1,$A$2:$N$1124,14,FALSE),AM297)</f>
        <v>4.104310477468307E-3</v>
      </c>
      <c r="AO298" s="12">
        <f>VLOOKUP($A298,BTC!$A$1:$G$1853,5,FALSE)</f>
        <v>657.29</v>
      </c>
      <c r="AP298" s="12">
        <f>VLOOKUP($A298,XRP!$A$1:$G$1853,5,FALSE)</f>
        <v>8.9720000000000008E-3</v>
      </c>
      <c r="AQ298" s="12">
        <f>VLOOKUP($A298,LTC!$A$1:$G$1853,5,FALSE)</f>
        <v>3.89</v>
      </c>
      <c r="AR298" s="12">
        <f>VLOOKUP($A298,ETC!$A$1:$G$1853,5,FALSE)</f>
        <v>1.05</v>
      </c>
      <c r="AS298" s="12">
        <f>VLOOKUP($A298,ETH!$A$1:$G$1853,5,FALSE)</f>
        <v>12.07</v>
      </c>
      <c r="AT298" s="12">
        <f>VLOOKUP($A298,BCH!$A$1:$G$1853,5,FALSE)</f>
        <v>0</v>
      </c>
      <c r="AU298" s="12">
        <f>VLOOKUP($A298,XMR!$A$1:$G$1853,5,FALSE)</f>
        <v>6.52</v>
      </c>
      <c r="AV298" s="12">
        <f>VLOOKUP($A298,ZEC!$A$1:$G$1853,5,FALSE)</f>
        <v>0</v>
      </c>
      <c r="AW298" s="12">
        <f>VLOOKUP($A298,EOS!$A$1:$G$1853,5,FALSE)</f>
        <v>0</v>
      </c>
      <c r="AX298" s="12">
        <f>VLOOKUP($A298,DASH!$A$1:$G$1853,5,FALSE)</f>
        <v>10.36</v>
      </c>
      <c r="AY298" s="12">
        <f>VLOOKUP($A298,XLM!$A$1:$G$1853,5,FALSE)</f>
        <v>2.4069999999999999E-3</v>
      </c>
      <c r="BA298" s="24">
        <v>1</v>
      </c>
      <c r="BB298" s="24">
        <v>1</v>
      </c>
      <c r="BC298" s="24">
        <v>1</v>
      </c>
      <c r="BD298" s="24">
        <v>0</v>
      </c>
      <c r="BE298" s="24">
        <v>1</v>
      </c>
      <c r="BF298" s="24">
        <v>0</v>
      </c>
      <c r="BG298" s="24">
        <v>1</v>
      </c>
      <c r="BH298" s="24">
        <v>0</v>
      </c>
      <c r="BI298" s="24">
        <v>0</v>
      </c>
      <c r="BJ298" s="24">
        <v>1</v>
      </c>
      <c r="BK298" s="24">
        <v>1</v>
      </c>
      <c r="BM298" s="19">
        <f>IF(SUM(BA297:BK297)=SUM(BA298:BK298),BM297,BM297*SUMPRODUCT(BA298:BK298,AO298:AY298,Q298:AA298)/SUMPRODUCT(BA297:BK297,AO298:AY298,AC298:AM298))</f>
        <v>0.92135790630093795</v>
      </c>
      <c r="BN298" s="26">
        <f>SUMPRODUCT(AO298:AY298,BA298:BK298,Q298:AA298)/BM298</f>
        <v>515.08425183728696</v>
      </c>
      <c r="BO298">
        <f t="shared" si="85"/>
        <v>657.29</v>
      </c>
    </row>
    <row r="299" spans="1:67" x14ac:dyDescent="0.75">
      <c r="A299" s="3">
        <v>42666</v>
      </c>
      <c r="B299" s="46">
        <f>INDEX('Index Volume'!B:B,MATCH(Index_New!$A299,'Index Volume'!$A:$A,0))</f>
        <v>54474600</v>
      </c>
      <c r="C299" s="46">
        <f>INDEX('Index Volume'!C:C,MATCH(Index_New!$A299,'Index Volume'!$A:$A,0))</f>
        <v>974189</v>
      </c>
      <c r="D299" s="46">
        <f>INDEX('Index Volume'!D:D,MATCH(Index_New!$A299,'Index Volume'!$A:$A,0))</f>
        <v>3927550</v>
      </c>
      <c r="E299" s="46">
        <f>INDEX('Index Volume'!E:E,MATCH(Index_New!$A299,'Index Volume'!$A:$A,0))</f>
        <v>0</v>
      </c>
      <c r="F299" s="46">
        <f>INDEX('Index Volume'!F:F,MATCH(Index_New!$A299,'Index Volume'!$A:$A,0))</f>
        <v>5774660</v>
      </c>
      <c r="G299" s="46">
        <f>INDEX('Index Volume'!G:G,MATCH(Index_New!$A299,'Index Volume'!$A:$A,0))</f>
        <v>0</v>
      </c>
      <c r="H299" s="46">
        <f>INDEX('Index Volume'!H:H,MATCH(Index_New!$A299,'Index Volume'!$A:$A,0))</f>
        <v>561283</v>
      </c>
      <c r="I299" s="46">
        <f>INDEX('Index Volume'!I:I,MATCH(Index_New!$A299,'Index Volume'!$A:$A,0))</f>
        <v>0</v>
      </c>
      <c r="J299" s="46">
        <f>INDEX('Index Volume'!J:J,MATCH(Index_New!$A299,'Index Volume'!$A:$A,0))</f>
        <v>0</v>
      </c>
      <c r="K299" s="46">
        <f>INDEX('Index Volume'!K:K,MATCH(Index_New!$A299,'Index Volume'!$A:$A,0))</f>
        <v>1071280</v>
      </c>
      <c r="L299" s="46">
        <f>INDEX('Index Volume'!L:L,MATCH(Index_New!$A299,'Index Volume'!$A:$A,0))</f>
        <v>23756</v>
      </c>
      <c r="M299" s="46">
        <f t="shared" si="71"/>
        <v>66807318</v>
      </c>
      <c r="N299" s="1">
        <f t="shared" si="72"/>
        <v>66807318</v>
      </c>
      <c r="O299" t="b">
        <f t="shared" si="73"/>
        <v>1</v>
      </c>
      <c r="Q299" s="7">
        <f t="shared" si="74"/>
        <v>0.71965781144568852</v>
      </c>
      <c r="R299" s="7">
        <f t="shared" si="75"/>
        <v>9.6956663667494045E-2</v>
      </c>
      <c r="S299" s="7">
        <f t="shared" si="76"/>
        <v>2.6991527750886868E-2</v>
      </c>
      <c r="T299" s="7">
        <f t="shared" si="77"/>
        <v>0</v>
      </c>
      <c r="U299" s="7">
        <f t="shared" si="78"/>
        <v>7.6307650611225838E-2</v>
      </c>
      <c r="V299" s="7">
        <f t="shared" si="79"/>
        <v>0</v>
      </c>
      <c r="W299" s="7">
        <f t="shared" si="80"/>
        <v>6.7973723252189491E-2</v>
      </c>
      <c r="X299" s="7">
        <f t="shared" si="81"/>
        <v>0</v>
      </c>
      <c r="Y299" s="7">
        <f t="shared" si="82"/>
        <v>0</v>
      </c>
      <c r="Z299" s="7">
        <f t="shared" si="83"/>
        <v>8.0083127950469242E-3</v>
      </c>
      <c r="AA299" s="7">
        <f t="shared" si="84"/>
        <v>4.104310477468307E-3</v>
      </c>
      <c r="AC299" s="7">
        <f>IF(DAY($A299)=1,VLOOKUP($A299-1,$A$2:$L$1124,$Q$1,FALSE)/VLOOKUP($A299-1,$A$2:$N$1124,14,FALSE),AC298)</f>
        <v>0.71965781144568852</v>
      </c>
      <c r="AD299" s="7">
        <f>IF(DAY($A299)=1,VLOOKUP($A299-1,$A$2:$L$1124,$R$1,FALSE)/VLOOKUP($A299-1,$A$2:$N$1124,14,FALSE),AD298)</f>
        <v>9.6956663667494045E-2</v>
      </c>
      <c r="AE299" s="7">
        <f>IF(DAY($A299)=1,VLOOKUP($A299-1,$A$2:$L$1124,$S$1,FALSE)/VLOOKUP($A299-1,$A$2:$N$1124,14,FALSE),AE298)</f>
        <v>2.6991527750886868E-2</v>
      </c>
      <c r="AF299" s="7">
        <f>IF(DAY($A299)=1,VLOOKUP($A299-1,$A$2:$L$1124,$T$1,FALSE)/VLOOKUP($A299-1,$A$2:$N$1124,14,FALSE),AF298)</f>
        <v>0</v>
      </c>
      <c r="AG299" s="7">
        <f>IF(DAY($A299)=1,VLOOKUP($A299-1,$A$2:$L$1124,$U$1,FALSE)/VLOOKUP($A299-1,$A$2:$N$1124,14,FALSE),AG298)</f>
        <v>7.6307650611225838E-2</v>
      </c>
      <c r="AH299" s="7">
        <f>IF(DAY($A299)=1,VLOOKUP($A299-1,$A$2:$L$1124,$V$1,FALSE)/VLOOKUP($A299-1,$A$2:$N$1124,14,FALSE),AH298)</f>
        <v>0</v>
      </c>
      <c r="AI299" s="7">
        <f>IF(DAY($A299)=1,VLOOKUP($A299-1,$A$2:$L$1124,$W$1,FALSE)/VLOOKUP($A299-1,$A$2:$N$1124,14,FALSE),AI298)</f>
        <v>6.7973723252189491E-2</v>
      </c>
      <c r="AJ299" s="7">
        <f>IF(DAY($A299)=1,VLOOKUP($A299-1,$A$2:$L$1124,$X$1,FALSE)/VLOOKUP($A299-1,$A$2:$N$1124,14,FALSE),AJ298)</f>
        <v>0</v>
      </c>
      <c r="AK299" s="7">
        <f>IF(DAY($A299)=1,VLOOKUP($A299-1,$A$2:$L$1124,$Y$1,FALSE)/VLOOKUP($A299-1,$A$2:$N$1124,14,FALSE),AK298)</f>
        <v>0</v>
      </c>
      <c r="AL299" s="7">
        <f>IF(DAY($A299)=1,VLOOKUP($A299-1,$A$2:$L$1124,$Z$1,FALSE)/VLOOKUP($A299-1,$A$2:$N$1124,14,FALSE),AL298)</f>
        <v>8.0083127950469242E-3</v>
      </c>
      <c r="AM299" s="7">
        <f>IF(DAY($A299)=1,VLOOKUP($A299-1,$A$2:$L$1124,$AA$1,FALSE)/VLOOKUP($A299-1,$A$2:$N$1124,14,FALSE),AM298)</f>
        <v>4.104310477468307E-3</v>
      </c>
      <c r="AO299" s="12">
        <f>VLOOKUP($A299,BTC!$A$1:$G$1853,5,FALSE)</f>
        <v>657.07</v>
      </c>
      <c r="AP299" s="12">
        <f>VLOOKUP($A299,XRP!$A$1:$G$1853,5,FALSE)</f>
        <v>9.4540000000000006E-3</v>
      </c>
      <c r="AQ299" s="12">
        <f>VLOOKUP($A299,LTC!$A$1:$G$1853,5,FALSE)</f>
        <v>3.92</v>
      </c>
      <c r="AR299" s="12">
        <f>VLOOKUP($A299,ETC!$A$1:$G$1853,5,FALSE)</f>
        <v>1.05</v>
      </c>
      <c r="AS299" s="12">
        <f>VLOOKUP($A299,ETH!$A$1:$G$1853,5,FALSE)</f>
        <v>12.04</v>
      </c>
      <c r="AT299" s="12">
        <f>VLOOKUP($A299,BCH!$A$1:$G$1853,5,FALSE)</f>
        <v>0</v>
      </c>
      <c r="AU299" s="12">
        <f>VLOOKUP($A299,XMR!$A$1:$G$1853,5,FALSE)</f>
        <v>6.51</v>
      </c>
      <c r="AV299" s="12">
        <f>VLOOKUP($A299,ZEC!$A$1:$G$1853,5,FALSE)</f>
        <v>0</v>
      </c>
      <c r="AW299" s="12">
        <f>VLOOKUP($A299,EOS!$A$1:$G$1853,5,FALSE)</f>
        <v>0</v>
      </c>
      <c r="AX299" s="12">
        <f>VLOOKUP($A299,DASH!$A$1:$G$1853,5,FALSE)</f>
        <v>9.9600000000000009</v>
      </c>
      <c r="AY299" s="12">
        <f>VLOOKUP($A299,XLM!$A$1:$G$1853,5,FALSE)</f>
        <v>2.4380000000000001E-3</v>
      </c>
      <c r="BA299" s="24">
        <v>1</v>
      </c>
      <c r="BB299" s="24">
        <v>1</v>
      </c>
      <c r="BC299" s="24">
        <v>1</v>
      </c>
      <c r="BD299" s="24">
        <v>0</v>
      </c>
      <c r="BE299" s="24">
        <v>1</v>
      </c>
      <c r="BF299" s="24">
        <v>0</v>
      </c>
      <c r="BG299" s="24">
        <v>1</v>
      </c>
      <c r="BH299" s="24">
        <v>0</v>
      </c>
      <c r="BI299" s="24">
        <v>0</v>
      </c>
      <c r="BJ299" s="24">
        <v>1</v>
      </c>
      <c r="BK299" s="24">
        <v>1</v>
      </c>
      <c r="BM299" s="19">
        <f>IF(SUM(BA298:BK298)=SUM(BA299:BK299),BM298,BM298*SUMPRODUCT(BA299:BK299,AO299:AY299,Q299:AA299)/SUMPRODUCT(BA298:BK298,AO299:AY299,AC299:AM299))</f>
        <v>0.92135790630093795</v>
      </c>
      <c r="BN299" s="26">
        <f>SUMPRODUCT(AO299:AY299,BA299:BK299,Q299:AA299)/BM299</f>
        <v>514.90664397926594</v>
      </c>
      <c r="BO299">
        <f t="shared" si="85"/>
        <v>657.07</v>
      </c>
    </row>
    <row r="300" spans="1:67" x14ac:dyDescent="0.75">
      <c r="A300" s="4">
        <v>42667</v>
      </c>
      <c r="B300" s="46">
        <f>INDEX('Index Volume'!B:B,MATCH(Index_New!$A300,'Index Volume'!$A:$A,0))</f>
        <v>62218200</v>
      </c>
      <c r="C300" s="46">
        <f>INDEX('Index Volume'!C:C,MATCH(Index_New!$A300,'Index Volume'!$A:$A,0))</f>
        <v>1717690</v>
      </c>
      <c r="D300" s="46">
        <f>INDEX('Index Volume'!D:D,MATCH(Index_New!$A300,'Index Volume'!$A:$A,0))</f>
        <v>2999400</v>
      </c>
      <c r="E300" s="46">
        <f>INDEX('Index Volume'!E:E,MATCH(Index_New!$A300,'Index Volume'!$A:$A,0))</f>
        <v>0</v>
      </c>
      <c r="F300" s="46">
        <f>INDEX('Index Volume'!F:F,MATCH(Index_New!$A300,'Index Volume'!$A:$A,0))</f>
        <v>5739690</v>
      </c>
      <c r="G300" s="46">
        <f>INDEX('Index Volume'!G:G,MATCH(Index_New!$A300,'Index Volume'!$A:$A,0))</f>
        <v>0</v>
      </c>
      <c r="H300" s="46">
        <f>INDEX('Index Volume'!H:H,MATCH(Index_New!$A300,'Index Volume'!$A:$A,0))</f>
        <v>628370</v>
      </c>
      <c r="I300" s="46">
        <f>INDEX('Index Volume'!I:I,MATCH(Index_New!$A300,'Index Volume'!$A:$A,0))</f>
        <v>0</v>
      </c>
      <c r="J300" s="46">
        <f>INDEX('Index Volume'!J:J,MATCH(Index_New!$A300,'Index Volume'!$A:$A,0))</f>
        <v>0</v>
      </c>
      <c r="K300" s="46">
        <f>INDEX('Index Volume'!K:K,MATCH(Index_New!$A300,'Index Volume'!$A:$A,0))</f>
        <v>1138230</v>
      </c>
      <c r="L300" s="46">
        <f>INDEX('Index Volume'!L:L,MATCH(Index_New!$A300,'Index Volume'!$A:$A,0))</f>
        <v>48913</v>
      </c>
      <c r="M300" s="46">
        <f t="shared" si="71"/>
        <v>74490493</v>
      </c>
      <c r="N300" s="1">
        <f t="shared" si="72"/>
        <v>74490493</v>
      </c>
      <c r="O300" t="b">
        <f t="shared" si="73"/>
        <v>1</v>
      </c>
      <c r="Q300" s="7">
        <f t="shared" si="74"/>
        <v>0.71965781144568852</v>
      </c>
      <c r="R300" s="7">
        <f t="shared" si="75"/>
        <v>9.6956663667494045E-2</v>
      </c>
      <c r="S300" s="7">
        <f t="shared" si="76"/>
        <v>2.6991527750886868E-2</v>
      </c>
      <c r="T300" s="7">
        <f t="shared" si="77"/>
        <v>0</v>
      </c>
      <c r="U300" s="7">
        <f t="shared" si="78"/>
        <v>7.6307650611225838E-2</v>
      </c>
      <c r="V300" s="7">
        <f t="shared" si="79"/>
        <v>0</v>
      </c>
      <c r="W300" s="7">
        <f t="shared" si="80"/>
        <v>6.7973723252189491E-2</v>
      </c>
      <c r="X300" s="7">
        <f t="shared" si="81"/>
        <v>0</v>
      </c>
      <c r="Y300" s="7">
        <f t="shared" si="82"/>
        <v>0</v>
      </c>
      <c r="Z300" s="7">
        <f t="shared" si="83"/>
        <v>8.0083127950469242E-3</v>
      </c>
      <c r="AA300" s="7">
        <f t="shared" si="84"/>
        <v>4.104310477468307E-3</v>
      </c>
      <c r="AC300" s="7">
        <f>IF(DAY($A300)=1,VLOOKUP($A300-1,$A$2:$L$1124,$Q$1,FALSE)/VLOOKUP($A300-1,$A$2:$N$1124,14,FALSE),AC299)</f>
        <v>0.71965781144568852</v>
      </c>
      <c r="AD300" s="7">
        <f>IF(DAY($A300)=1,VLOOKUP($A300-1,$A$2:$L$1124,$R$1,FALSE)/VLOOKUP($A300-1,$A$2:$N$1124,14,FALSE),AD299)</f>
        <v>9.6956663667494045E-2</v>
      </c>
      <c r="AE300" s="7">
        <f>IF(DAY($A300)=1,VLOOKUP($A300-1,$A$2:$L$1124,$S$1,FALSE)/VLOOKUP($A300-1,$A$2:$N$1124,14,FALSE),AE299)</f>
        <v>2.6991527750886868E-2</v>
      </c>
      <c r="AF300" s="7">
        <f>IF(DAY($A300)=1,VLOOKUP($A300-1,$A$2:$L$1124,$T$1,FALSE)/VLOOKUP($A300-1,$A$2:$N$1124,14,FALSE),AF299)</f>
        <v>0</v>
      </c>
      <c r="AG300" s="7">
        <f>IF(DAY($A300)=1,VLOOKUP($A300-1,$A$2:$L$1124,$U$1,FALSE)/VLOOKUP($A300-1,$A$2:$N$1124,14,FALSE),AG299)</f>
        <v>7.6307650611225838E-2</v>
      </c>
      <c r="AH300" s="7">
        <f>IF(DAY($A300)=1,VLOOKUP($A300-1,$A$2:$L$1124,$V$1,FALSE)/VLOOKUP($A300-1,$A$2:$N$1124,14,FALSE),AH299)</f>
        <v>0</v>
      </c>
      <c r="AI300" s="7">
        <f>IF(DAY($A300)=1,VLOOKUP($A300-1,$A$2:$L$1124,$W$1,FALSE)/VLOOKUP($A300-1,$A$2:$N$1124,14,FALSE),AI299)</f>
        <v>6.7973723252189491E-2</v>
      </c>
      <c r="AJ300" s="7">
        <f>IF(DAY($A300)=1,VLOOKUP($A300-1,$A$2:$L$1124,$X$1,FALSE)/VLOOKUP($A300-1,$A$2:$N$1124,14,FALSE),AJ299)</f>
        <v>0</v>
      </c>
      <c r="AK300" s="7">
        <f>IF(DAY($A300)=1,VLOOKUP($A300-1,$A$2:$L$1124,$Y$1,FALSE)/VLOOKUP($A300-1,$A$2:$N$1124,14,FALSE),AK299)</f>
        <v>0</v>
      </c>
      <c r="AL300" s="7">
        <f>IF(DAY($A300)=1,VLOOKUP($A300-1,$A$2:$L$1124,$Z$1,FALSE)/VLOOKUP($A300-1,$A$2:$N$1124,14,FALSE),AL299)</f>
        <v>8.0083127950469242E-3</v>
      </c>
      <c r="AM300" s="7">
        <f>IF(DAY($A300)=1,VLOOKUP($A300-1,$A$2:$L$1124,$AA$1,FALSE)/VLOOKUP($A300-1,$A$2:$N$1124,14,FALSE),AM299)</f>
        <v>4.104310477468307E-3</v>
      </c>
      <c r="AO300" s="12">
        <f>VLOOKUP($A300,BTC!$A$1:$G$1853,5,FALSE)</f>
        <v>653.76</v>
      </c>
      <c r="AP300" s="12">
        <f>VLOOKUP($A300,XRP!$A$1:$G$1853,5,FALSE)</f>
        <v>9.0650000000000001E-3</v>
      </c>
      <c r="AQ300" s="12">
        <f>VLOOKUP($A300,LTC!$A$1:$G$1853,5,FALSE)</f>
        <v>3.87</v>
      </c>
      <c r="AR300" s="12">
        <f>VLOOKUP($A300,ETC!$A$1:$G$1853,5,FALSE)</f>
        <v>1.03</v>
      </c>
      <c r="AS300" s="12">
        <f>VLOOKUP($A300,ETH!$A$1:$G$1853,5,FALSE)</f>
        <v>11.97</v>
      </c>
      <c r="AT300" s="12">
        <f>VLOOKUP($A300,BCH!$A$1:$G$1853,5,FALSE)</f>
        <v>0</v>
      </c>
      <c r="AU300" s="12">
        <f>VLOOKUP($A300,XMR!$A$1:$G$1853,5,FALSE)</f>
        <v>6.42</v>
      </c>
      <c r="AV300" s="12">
        <f>VLOOKUP($A300,ZEC!$A$1:$G$1853,5,FALSE)</f>
        <v>0</v>
      </c>
      <c r="AW300" s="12">
        <f>VLOOKUP($A300,EOS!$A$1:$G$1853,5,FALSE)</f>
        <v>0</v>
      </c>
      <c r="AX300" s="12">
        <f>VLOOKUP($A300,DASH!$A$1:$G$1853,5,FALSE)</f>
        <v>9.85</v>
      </c>
      <c r="AY300" s="12">
        <f>VLOOKUP($A300,XLM!$A$1:$G$1853,5,FALSE)</f>
        <v>2.4710000000000001E-3</v>
      </c>
      <c r="BA300" s="24">
        <v>1</v>
      </c>
      <c r="BB300" s="24">
        <v>1</v>
      </c>
      <c r="BC300" s="24">
        <v>1</v>
      </c>
      <c r="BD300" s="24">
        <v>0</v>
      </c>
      <c r="BE300" s="24">
        <v>1</v>
      </c>
      <c r="BF300" s="24">
        <v>0</v>
      </c>
      <c r="BG300" s="24">
        <v>1</v>
      </c>
      <c r="BH300" s="24">
        <v>0</v>
      </c>
      <c r="BI300" s="24">
        <v>0</v>
      </c>
      <c r="BJ300" s="24">
        <v>1</v>
      </c>
      <c r="BK300" s="24">
        <v>1</v>
      </c>
      <c r="BM300" s="19">
        <f>IF(SUM(BA299:BK299)=SUM(BA300:BK300),BM299,BM299*SUMPRODUCT(BA300:BK300,AO300:AY300,Q300:AA300)/SUMPRODUCT(BA299:BK299,AO300:AY300,AC300:AM300))</f>
        <v>0.92135790630093795</v>
      </c>
      <c r="BN300" s="26">
        <f>SUMPRODUCT(AO300:AY300,BA300:BK300,Q300:AA300)/BM300</f>
        <v>512.30635740047671</v>
      </c>
      <c r="BO300">
        <f t="shared" si="85"/>
        <v>653.76</v>
      </c>
    </row>
    <row r="301" spans="1:67" x14ac:dyDescent="0.75">
      <c r="A301" s="3">
        <v>42668</v>
      </c>
      <c r="B301" s="46">
        <f>INDEX('Index Volume'!B:B,MATCH(Index_New!$A301,'Index Volume'!$A:$A,0))</f>
        <v>90378800</v>
      </c>
      <c r="C301" s="46">
        <f>INDEX('Index Volume'!C:C,MATCH(Index_New!$A301,'Index Volume'!$A:$A,0))</f>
        <v>2780690</v>
      </c>
      <c r="D301" s="46">
        <f>INDEX('Index Volume'!D:D,MATCH(Index_New!$A301,'Index Volume'!$A:$A,0))</f>
        <v>3154970</v>
      </c>
      <c r="E301" s="46">
        <f>INDEX('Index Volume'!E:E,MATCH(Index_New!$A301,'Index Volume'!$A:$A,0))</f>
        <v>0</v>
      </c>
      <c r="F301" s="46">
        <f>INDEX('Index Volume'!F:F,MATCH(Index_New!$A301,'Index Volume'!$A:$A,0))</f>
        <v>19316000</v>
      </c>
      <c r="G301" s="46">
        <f>INDEX('Index Volume'!G:G,MATCH(Index_New!$A301,'Index Volume'!$A:$A,0))</f>
        <v>0</v>
      </c>
      <c r="H301" s="46">
        <f>INDEX('Index Volume'!H:H,MATCH(Index_New!$A301,'Index Volume'!$A:$A,0))</f>
        <v>2973160</v>
      </c>
      <c r="I301" s="46">
        <f>INDEX('Index Volume'!I:I,MATCH(Index_New!$A301,'Index Volume'!$A:$A,0))</f>
        <v>0</v>
      </c>
      <c r="J301" s="46">
        <f>INDEX('Index Volume'!J:J,MATCH(Index_New!$A301,'Index Volume'!$A:$A,0))</f>
        <v>0</v>
      </c>
      <c r="K301" s="46">
        <f>INDEX('Index Volume'!K:K,MATCH(Index_New!$A301,'Index Volume'!$A:$A,0))</f>
        <v>1147660</v>
      </c>
      <c r="L301" s="46">
        <f>INDEX('Index Volume'!L:L,MATCH(Index_New!$A301,'Index Volume'!$A:$A,0))</f>
        <v>68368</v>
      </c>
      <c r="M301" s="46">
        <f t="shared" si="71"/>
        <v>119819648</v>
      </c>
      <c r="N301" s="1">
        <f t="shared" si="72"/>
        <v>119819648</v>
      </c>
      <c r="O301" t="b">
        <f t="shared" si="73"/>
        <v>1</v>
      </c>
      <c r="Q301" s="7">
        <f t="shared" si="74"/>
        <v>0.71965781144568852</v>
      </c>
      <c r="R301" s="7">
        <f t="shared" si="75"/>
        <v>9.6956663667494045E-2</v>
      </c>
      <c r="S301" s="7">
        <f t="shared" si="76"/>
        <v>2.6991527750886868E-2</v>
      </c>
      <c r="T301" s="7">
        <f t="shared" si="77"/>
        <v>0</v>
      </c>
      <c r="U301" s="7">
        <f t="shared" si="78"/>
        <v>7.6307650611225838E-2</v>
      </c>
      <c r="V301" s="7">
        <f t="shared" si="79"/>
        <v>0</v>
      </c>
      <c r="W301" s="7">
        <f t="shared" si="80"/>
        <v>6.7973723252189491E-2</v>
      </c>
      <c r="X301" s="7">
        <f t="shared" si="81"/>
        <v>0</v>
      </c>
      <c r="Y301" s="7">
        <f t="shared" si="82"/>
        <v>0</v>
      </c>
      <c r="Z301" s="7">
        <f t="shared" si="83"/>
        <v>8.0083127950469242E-3</v>
      </c>
      <c r="AA301" s="7">
        <f t="shared" si="84"/>
        <v>4.104310477468307E-3</v>
      </c>
      <c r="AC301" s="7">
        <f>IF(DAY($A301)=1,VLOOKUP($A301-1,$A$2:$L$1124,$Q$1,FALSE)/VLOOKUP($A301-1,$A$2:$N$1124,14,FALSE),AC300)</f>
        <v>0.71965781144568852</v>
      </c>
      <c r="AD301" s="7">
        <f>IF(DAY($A301)=1,VLOOKUP($A301-1,$A$2:$L$1124,$R$1,FALSE)/VLOOKUP($A301-1,$A$2:$N$1124,14,FALSE),AD300)</f>
        <v>9.6956663667494045E-2</v>
      </c>
      <c r="AE301" s="7">
        <f>IF(DAY($A301)=1,VLOOKUP($A301-1,$A$2:$L$1124,$S$1,FALSE)/VLOOKUP($A301-1,$A$2:$N$1124,14,FALSE),AE300)</f>
        <v>2.6991527750886868E-2</v>
      </c>
      <c r="AF301" s="7">
        <f>IF(DAY($A301)=1,VLOOKUP($A301-1,$A$2:$L$1124,$T$1,FALSE)/VLOOKUP($A301-1,$A$2:$N$1124,14,FALSE),AF300)</f>
        <v>0</v>
      </c>
      <c r="AG301" s="7">
        <f>IF(DAY($A301)=1,VLOOKUP($A301-1,$A$2:$L$1124,$U$1,FALSE)/VLOOKUP($A301-1,$A$2:$N$1124,14,FALSE),AG300)</f>
        <v>7.6307650611225838E-2</v>
      </c>
      <c r="AH301" s="7">
        <f>IF(DAY($A301)=1,VLOOKUP($A301-1,$A$2:$L$1124,$V$1,FALSE)/VLOOKUP($A301-1,$A$2:$N$1124,14,FALSE),AH300)</f>
        <v>0</v>
      </c>
      <c r="AI301" s="7">
        <f>IF(DAY($A301)=1,VLOOKUP($A301-1,$A$2:$L$1124,$W$1,FALSE)/VLOOKUP($A301-1,$A$2:$N$1124,14,FALSE),AI300)</f>
        <v>6.7973723252189491E-2</v>
      </c>
      <c r="AJ301" s="7">
        <f>IF(DAY($A301)=1,VLOOKUP($A301-1,$A$2:$L$1124,$X$1,FALSE)/VLOOKUP($A301-1,$A$2:$N$1124,14,FALSE),AJ300)</f>
        <v>0</v>
      </c>
      <c r="AK301" s="7">
        <f>IF(DAY($A301)=1,VLOOKUP($A301-1,$A$2:$L$1124,$Y$1,FALSE)/VLOOKUP($A301-1,$A$2:$N$1124,14,FALSE),AK300)</f>
        <v>0</v>
      </c>
      <c r="AL301" s="7">
        <f>IF(DAY($A301)=1,VLOOKUP($A301-1,$A$2:$L$1124,$Z$1,FALSE)/VLOOKUP($A301-1,$A$2:$N$1124,14,FALSE),AL300)</f>
        <v>8.0083127950469242E-3</v>
      </c>
      <c r="AM301" s="7">
        <f>IF(DAY($A301)=1,VLOOKUP($A301-1,$A$2:$L$1124,$AA$1,FALSE)/VLOOKUP($A301-1,$A$2:$N$1124,14,FALSE),AM300)</f>
        <v>4.104310477468307E-3</v>
      </c>
      <c r="AO301" s="12">
        <f>VLOOKUP($A301,BTC!$A$1:$G$1853,5,FALSE)</f>
        <v>657.59</v>
      </c>
      <c r="AP301" s="12">
        <f>VLOOKUP($A301,XRP!$A$1:$G$1853,5,FALSE)</f>
        <v>8.8909999999999996E-3</v>
      </c>
      <c r="AQ301" s="12">
        <f>VLOOKUP($A301,LTC!$A$1:$G$1853,5,FALSE)</f>
        <v>3.9</v>
      </c>
      <c r="AR301" s="12">
        <f>VLOOKUP($A301,ETC!$A$1:$G$1853,5,FALSE)</f>
        <v>1.02</v>
      </c>
      <c r="AS301" s="12">
        <f>VLOOKUP($A301,ETH!$A$1:$G$1853,5,FALSE)</f>
        <v>11.41</v>
      </c>
      <c r="AT301" s="12">
        <f>VLOOKUP($A301,BCH!$A$1:$G$1853,5,FALSE)</f>
        <v>0</v>
      </c>
      <c r="AU301" s="12">
        <f>VLOOKUP($A301,XMR!$A$1:$G$1853,5,FALSE)</f>
        <v>6.09</v>
      </c>
      <c r="AV301" s="12">
        <f>VLOOKUP($A301,ZEC!$A$1:$G$1853,5,FALSE)</f>
        <v>0</v>
      </c>
      <c r="AW301" s="12">
        <f>VLOOKUP($A301,EOS!$A$1:$G$1853,5,FALSE)</f>
        <v>0</v>
      </c>
      <c r="AX301" s="12">
        <f>VLOOKUP($A301,DASH!$A$1:$G$1853,5,FALSE)</f>
        <v>9.41</v>
      </c>
      <c r="AY301" s="12">
        <f>VLOOKUP($A301,XLM!$A$1:$G$1853,5,FALSE)</f>
        <v>2.3570000000000002E-3</v>
      </c>
      <c r="BA301" s="24">
        <v>1</v>
      </c>
      <c r="BB301" s="24">
        <v>1</v>
      </c>
      <c r="BC301" s="24">
        <v>1</v>
      </c>
      <c r="BD301" s="24">
        <v>0</v>
      </c>
      <c r="BE301" s="24">
        <v>1</v>
      </c>
      <c r="BF301" s="24">
        <v>0</v>
      </c>
      <c r="BG301" s="24">
        <v>1</v>
      </c>
      <c r="BH301" s="24">
        <v>0</v>
      </c>
      <c r="BI301" s="24">
        <v>0</v>
      </c>
      <c r="BJ301" s="24">
        <v>1</v>
      </c>
      <c r="BK301" s="24">
        <v>1</v>
      </c>
      <c r="BM301" s="19">
        <f>IF(SUM(BA300:BK300)=SUM(BA301:BK301),BM300,BM300*SUMPRODUCT(BA301:BK301,AO301:AY301,Q301:AA301)/SUMPRODUCT(BA300:BK300,AO301:AY301,AC301:AM301))</f>
        <v>0.92135790630093795</v>
      </c>
      <c r="BN301" s="26">
        <f>SUMPRODUCT(AO301:AY301,BA301:BK301,Q301:AA301)/BM301</f>
        <v>515.22421867489356</v>
      </c>
      <c r="BO301">
        <f t="shared" si="85"/>
        <v>657.59</v>
      </c>
    </row>
    <row r="302" spans="1:67" x14ac:dyDescent="0.75">
      <c r="A302" s="4">
        <v>42669</v>
      </c>
      <c r="B302" s="46">
        <f>INDEX('Index Volume'!B:B,MATCH(Index_New!$A302,'Index Volume'!$A:$A,0))</f>
        <v>88877104</v>
      </c>
      <c r="C302" s="46">
        <f>INDEX('Index Volume'!C:C,MATCH(Index_New!$A302,'Index Volume'!$A:$A,0))</f>
        <v>2969280</v>
      </c>
      <c r="D302" s="46">
        <f>INDEX('Index Volume'!D:D,MATCH(Index_New!$A302,'Index Volume'!$A:$A,0))</f>
        <v>5418040</v>
      </c>
      <c r="E302" s="46">
        <f>INDEX('Index Volume'!E:E,MATCH(Index_New!$A302,'Index Volume'!$A:$A,0))</f>
        <v>0</v>
      </c>
      <c r="F302" s="46">
        <f>INDEX('Index Volume'!F:F,MATCH(Index_New!$A302,'Index Volume'!$A:$A,0))</f>
        <v>10221800</v>
      </c>
      <c r="G302" s="46">
        <f>INDEX('Index Volume'!G:G,MATCH(Index_New!$A302,'Index Volume'!$A:$A,0))</f>
        <v>0</v>
      </c>
      <c r="H302" s="46">
        <f>INDEX('Index Volume'!H:H,MATCH(Index_New!$A302,'Index Volume'!$A:$A,0))</f>
        <v>1630120</v>
      </c>
      <c r="I302" s="46">
        <f>INDEX('Index Volume'!I:I,MATCH(Index_New!$A302,'Index Volume'!$A:$A,0))</f>
        <v>0</v>
      </c>
      <c r="J302" s="46">
        <f>INDEX('Index Volume'!J:J,MATCH(Index_New!$A302,'Index Volume'!$A:$A,0))</f>
        <v>0</v>
      </c>
      <c r="K302" s="46">
        <f>INDEX('Index Volume'!K:K,MATCH(Index_New!$A302,'Index Volume'!$A:$A,0))</f>
        <v>1507430</v>
      </c>
      <c r="L302" s="46">
        <f>INDEX('Index Volume'!L:L,MATCH(Index_New!$A302,'Index Volume'!$A:$A,0))</f>
        <v>53832</v>
      </c>
      <c r="M302" s="46">
        <f t="shared" si="71"/>
        <v>110677606</v>
      </c>
      <c r="N302" s="1">
        <f t="shared" si="72"/>
        <v>110677606</v>
      </c>
      <c r="O302" t="b">
        <f t="shared" si="73"/>
        <v>1</v>
      </c>
      <c r="Q302" s="7">
        <f t="shared" si="74"/>
        <v>0.71965781144568852</v>
      </c>
      <c r="R302" s="7">
        <f t="shared" si="75"/>
        <v>9.6956663667494045E-2</v>
      </c>
      <c r="S302" s="7">
        <f t="shared" si="76"/>
        <v>2.6991527750886868E-2</v>
      </c>
      <c r="T302" s="7">
        <f t="shared" si="77"/>
        <v>0</v>
      </c>
      <c r="U302" s="7">
        <f t="shared" si="78"/>
        <v>7.6307650611225838E-2</v>
      </c>
      <c r="V302" s="7">
        <f t="shared" si="79"/>
        <v>0</v>
      </c>
      <c r="W302" s="7">
        <f t="shared" si="80"/>
        <v>6.7973723252189491E-2</v>
      </c>
      <c r="X302" s="7">
        <f t="shared" si="81"/>
        <v>0</v>
      </c>
      <c r="Y302" s="7">
        <f t="shared" si="82"/>
        <v>0</v>
      </c>
      <c r="Z302" s="7">
        <f t="shared" si="83"/>
        <v>8.0083127950469242E-3</v>
      </c>
      <c r="AA302" s="7">
        <f t="shared" si="84"/>
        <v>4.104310477468307E-3</v>
      </c>
      <c r="AC302" s="7">
        <f>IF(DAY($A302)=1,VLOOKUP($A302-1,$A$2:$L$1124,$Q$1,FALSE)/VLOOKUP($A302-1,$A$2:$N$1124,14,FALSE),AC301)</f>
        <v>0.71965781144568852</v>
      </c>
      <c r="AD302" s="7">
        <f>IF(DAY($A302)=1,VLOOKUP($A302-1,$A$2:$L$1124,$R$1,FALSE)/VLOOKUP($A302-1,$A$2:$N$1124,14,FALSE),AD301)</f>
        <v>9.6956663667494045E-2</v>
      </c>
      <c r="AE302" s="7">
        <f>IF(DAY($A302)=1,VLOOKUP($A302-1,$A$2:$L$1124,$S$1,FALSE)/VLOOKUP($A302-1,$A$2:$N$1124,14,FALSE),AE301)</f>
        <v>2.6991527750886868E-2</v>
      </c>
      <c r="AF302" s="7">
        <f>IF(DAY($A302)=1,VLOOKUP($A302-1,$A$2:$L$1124,$T$1,FALSE)/VLOOKUP($A302-1,$A$2:$N$1124,14,FALSE),AF301)</f>
        <v>0</v>
      </c>
      <c r="AG302" s="7">
        <f>IF(DAY($A302)=1,VLOOKUP($A302-1,$A$2:$L$1124,$U$1,FALSE)/VLOOKUP($A302-1,$A$2:$N$1124,14,FALSE),AG301)</f>
        <v>7.6307650611225838E-2</v>
      </c>
      <c r="AH302" s="7">
        <f>IF(DAY($A302)=1,VLOOKUP($A302-1,$A$2:$L$1124,$V$1,FALSE)/VLOOKUP($A302-1,$A$2:$N$1124,14,FALSE),AH301)</f>
        <v>0</v>
      </c>
      <c r="AI302" s="7">
        <f>IF(DAY($A302)=1,VLOOKUP($A302-1,$A$2:$L$1124,$W$1,FALSE)/VLOOKUP($A302-1,$A$2:$N$1124,14,FALSE),AI301)</f>
        <v>6.7973723252189491E-2</v>
      </c>
      <c r="AJ302" s="7">
        <f>IF(DAY($A302)=1,VLOOKUP($A302-1,$A$2:$L$1124,$X$1,FALSE)/VLOOKUP($A302-1,$A$2:$N$1124,14,FALSE),AJ301)</f>
        <v>0</v>
      </c>
      <c r="AK302" s="7">
        <f>IF(DAY($A302)=1,VLOOKUP($A302-1,$A$2:$L$1124,$Y$1,FALSE)/VLOOKUP($A302-1,$A$2:$N$1124,14,FALSE),AK301)</f>
        <v>0</v>
      </c>
      <c r="AL302" s="7">
        <f>IF(DAY($A302)=1,VLOOKUP($A302-1,$A$2:$L$1124,$Z$1,FALSE)/VLOOKUP($A302-1,$A$2:$N$1124,14,FALSE),AL301)</f>
        <v>8.0083127950469242E-3</v>
      </c>
      <c r="AM302" s="7">
        <f>IF(DAY($A302)=1,VLOOKUP($A302-1,$A$2:$L$1124,$AA$1,FALSE)/VLOOKUP($A302-1,$A$2:$N$1124,14,FALSE),AM301)</f>
        <v>4.104310477468307E-3</v>
      </c>
      <c r="AO302" s="12">
        <f>VLOOKUP($A302,BTC!$A$1:$G$1853,5,FALSE)</f>
        <v>678.3</v>
      </c>
      <c r="AP302" s="12">
        <f>VLOOKUP($A302,XRP!$A$1:$G$1853,5,FALSE)</f>
        <v>8.8350000000000008E-3</v>
      </c>
      <c r="AQ302" s="12">
        <f>VLOOKUP($A302,LTC!$A$1:$G$1853,5,FALSE)</f>
        <v>3.96</v>
      </c>
      <c r="AR302" s="12">
        <f>VLOOKUP($A302,ETC!$A$1:$G$1853,5,FALSE)</f>
        <v>1.03</v>
      </c>
      <c r="AS302" s="12">
        <f>VLOOKUP($A302,ETH!$A$1:$G$1853,5,FALSE)</f>
        <v>11.53</v>
      </c>
      <c r="AT302" s="12">
        <f>VLOOKUP($A302,BCH!$A$1:$G$1853,5,FALSE)</f>
        <v>0</v>
      </c>
      <c r="AU302" s="12">
        <f>VLOOKUP($A302,XMR!$A$1:$G$1853,5,FALSE)</f>
        <v>6.17</v>
      </c>
      <c r="AV302" s="12">
        <f>VLOOKUP($A302,ZEC!$A$1:$G$1853,5,FALSE)</f>
        <v>0</v>
      </c>
      <c r="AW302" s="12">
        <f>VLOOKUP($A302,EOS!$A$1:$G$1853,5,FALSE)</f>
        <v>0</v>
      </c>
      <c r="AX302" s="12">
        <f>VLOOKUP($A302,DASH!$A$1:$G$1853,5,FALSE)</f>
        <v>9.34</v>
      </c>
      <c r="AY302" s="12">
        <f>VLOOKUP($A302,XLM!$A$1:$G$1853,5,FALSE)</f>
        <v>2.3379999999999998E-3</v>
      </c>
      <c r="BA302" s="24">
        <v>1</v>
      </c>
      <c r="BB302" s="24">
        <v>1</v>
      </c>
      <c r="BC302" s="24">
        <v>1</v>
      </c>
      <c r="BD302" s="24">
        <v>0</v>
      </c>
      <c r="BE302" s="24">
        <v>1</v>
      </c>
      <c r="BF302" s="24">
        <v>0</v>
      </c>
      <c r="BG302" s="24">
        <v>1</v>
      </c>
      <c r="BH302" s="24">
        <v>0</v>
      </c>
      <c r="BI302" s="24">
        <v>0</v>
      </c>
      <c r="BJ302" s="24">
        <v>1</v>
      </c>
      <c r="BK302" s="24">
        <v>1</v>
      </c>
      <c r="BM302" s="19">
        <f>IF(SUM(BA301:BK301)=SUM(BA302:BK302),BM301,BM301*SUMPRODUCT(BA302:BK302,AO302:AY302,Q302:AA302)/SUMPRODUCT(BA301:BK301,AO302:AY302,AC302:AM302))</f>
        <v>0.92135790630093795</v>
      </c>
      <c r="BN302" s="26">
        <f>SUMPRODUCT(AO302:AY302,BA302:BK302,Q302:AA302)/BM302</f>
        <v>531.4174497647399</v>
      </c>
      <c r="BO302">
        <f t="shared" si="85"/>
        <v>678.3</v>
      </c>
    </row>
    <row r="303" spans="1:67" x14ac:dyDescent="0.75">
      <c r="A303" s="3">
        <v>42670</v>
      </c>
      <c r="B303" s="46">
        <f>INDEX('Index Volume'!B:B,MATCH(Index_New!$A303,'Index Volume'!$A:$A,0))</f>
        <v>96105296</v>
      </c>
      <c r="C303" s="46">
        <f>INDEX('Index Volume'!C:C,MATCH(Index_New!$A303,'Index Volume'!$A:$A,0))</f>
        <v>4302920</v>
      </c>
      <c r="D303" s="46">
        <f>INDEX('Index Volume'!D:D,MATCH(Index_New!$A303,'Index Volume'!$A:$A,0))</f>
        <v>6216070</v>
      </c>
      <c r="E303" s="46">
        <f>INDEX('Index Volume'!E:E,MATCH(Index_New!$A303,'Index Volume'!$A:$A,0))</f>
        <v>0</v>
      </c>
      <c r="F303" s="46">
        <f>INDEX('Index Volume'!F:F,MATCH(Index_New!$A303,'Index Volume'!$A:$A,0))</f>
        <v>13255400</v>
      </c>
      <c r="G303" s="46">
        <f>INDEX('Index Volume'!G:G,MATCH(Index_New!$A303,'Index Volume'!$A:$A,0))</f>
        <v>0</v>
      </c>
      <c r="H303" s="46">
        <f>INDEX('Index Volume'!H:H,MATCH(Index_New!$A303,'Index Volume'!$A:$A,0))</f>
        <v>2043670</v>
      </c>
      <c r="I303" s="46">
        <f>INDEX('Index Volume'!I:I,MATCH(Index_New!$A303,'Index Volume'!$A:$A,0))</f>
        <v>0</v>
      </c>
      <c r="J303" s="46">
        <f>INDEX('Index Volume'!J:J,MATCH(Index_New!$A303,'Index Volume'!$A:$A,0))</f>
        <v>0</v>
      </c>
      <c r="K303" s="46">
        <f>INDEX('Index Volume'!K:K,MATCH(Index_New!$A303,'Index Volume'!$A:$A,0))</f>
        <v>1527680</v>
      </c>
      <c r="L303" s="46">
        <f>INDEX('Index Volume'!L:L,MATCH(Index_New!$A303,'Index Volume'!$A:$A,0))</f>
        <v>159436</v>
      </c>
      <c r="M303" s="46">
        <f t="shared" si="71"/>
        <v>123610472</v>
      </c>
      <c r="N303" s="1">
        <f t="shared" si="72"/>
        <v>123610472</v>
      </c>
      <c r="O303" t="b">
        <f t="shared" si="73"/>
        <v>1</v>
      </c>
      <c r="Q303" s="7">
        <f t="shared" si="74"/>
        <v>0.71965781144568852</v>
      </c>
      <c r="R303" s="7">
        <f t="shared" si="75"/>
        <v>9.6956663667494045E-2</v>
      </c>
      <c r="S303" s="7">
        <f t="shared" si="76"/>
        <v>2.6991527750886868E-2</v>
      </c>
      <c r="T303" s="7">
        <f t="shared" si="77"/>
        <v>0</v>
      </c>
      <c r="U303" s="7">
        <f t="shared" si="78"/>
        <v>7.6307650611225838E-2</v>
      </c>
      <c r="V303" s="7">
        <f t="shared" si="79"/>
        <v>0</v>
      </c>
      <c r="W303" s="7">
        <f t="shared" si="80"/>
        <v>6.7973723252189491E-2</v>
      </c>
      <c r="X303" s="7">
        <f t="shared" si="81"/>
        <v>0</v>
      </c>
      <c r="Y303" s="7">
        <f t="shared" si="82"/>
        <v>0</v>
      </c>
      <c r="Z303" s="7">
        <f t="shared" si="83"/>
        <v>8.0083127950469242E-3</v>
      </c>
      <c r="AA303" s="7">
        <f t="shared" si="84"/>
        <v>4.104310477468307E-3</v>
      </c>
      <c r="AC303" s="7">
        <f>IF(DAY($A303)=1,VLOOKUP($A303-1,$A$2:$L$1124,$Q$1,FALSE)/VLOOKUP($A303-1,$A$2:$N$1124,14,FALSE),AC302)</f>
        <v>0.71965781144568852</v>
      </c>
      <c r="AD303" s="7">
        <f>IF(DAY($A303)=1,VLOOKUP($A303-1,$A$2:$L$1124,$R$1,FALSE)/VLOOKUP($A303-1,$A$2:$N$1124,14,FALSE),AD302)</f>
        <v>9.6956663667494045E-2</v>
      </c>
      <c r="AE303" s="7">
        <f>IF(DAY($A303)=1,VLOOKUP($A303-1,$A$2:$L$1124,$S$1,FALSE)/VLOOKUP($A303-1,$A$2:$N$1124,14,FALSE),AE302)</f>
        <v>2.6991527750886868E-2</v>
      </c>
      <c r="AF303" s="7">
        <f>IF(DAY($A303)=1,VLOOKUP($A303-1,$A$2:$L$1124,$T$1,FALSE)/VLOOKUP($A303-1,$A$2:$N$1124,14,FALSE),AF302)</f>
        <v>0</v>
      </c>
      <c r="AG303" s="7">
        <f>IF(DAY($A303)=1,VLOOKUP($A303-1,$A$2:$L$1124,$U$1,FALSE)/VLOOKUP($A303-1,$A$2:$N$1124,14,FALSE),AG302)</f>
        <v>7.6307650611225838E-2</v>
      </c>
      <c r="AH303" s="7">
        <f>IF(DAY($A303)=1,VLOOKUP($A303-1,$A$2:$L$1124,$V$1,FALSE)/VLOOKUP($A303-1,$A$2:$N$1124,14,FALSE),AH302)</f>
        <v>0</v>
      </c>
      <c r="AI303" s="7">
        <f>IF(DAY($A303)=1,VLOOKUP($A303-1,$A$2:$L$1124,$W$1,FALSE)/VLOOKUP($A303-1,$A$2:$N$1124,14,FALSE),AI302)</f>
        <v>6.7973723252189491E-2</v>
      </c>
      <c r="AJ303" s="7">
        <f>IF(DAY($A303)=1,VLOOKUP($A303-1,$A$2:$L$1124,$X$1,FALSE)/VLOOKUP($A303-1,$A$2:$N$1124,14,FALSE),AJ302)</f>
        <v>0</v>
      </c>
      <c r="AK303" s="7">
        <f>IF(DAY($A303)=1,VLOOKUP($A303-1,$A$2:$L$1124,$Y$1,FALSE)/VLOOKUP($A303-1,$A$2:$N$1124,14,FALSE),AK302)</f>
        <v>0</v>
      </c>
      <c r="AL303" s="7">
        <f>IF(DAY($A303)=1,VLOOKUP($A303-1,$A$2:$L$1124,$Z$1,FALSE)/VLOOKUP($A303-1,$A$2:$N$1124,14,FALSE),AL302)</f>
        <v>8.0083127950469242E-3</v>
      </c>
      <c r="AM303" s="7">
        <f>IF(DAY($A303)=1,VLOOKUP($A303-1,$A$2:$L$1124,$AA$1,FALSE)/VLOOKUP($A303-1,$A$2:$N$1124,14,FALSE),AM302)</f>
        <v>4.104310477468307E-3</v>
      </c>
      <c r="AO303" s="12">
        <f>VLOOKUP($A303,BTC!$A$1:$G$1853,5,FALSE)</f>
        <v>688.31</v>
      </c>
      <c r="AP303" s="12">
        <f>VLOOKUP($A303,XRP!$A$1:$G$1853,5,FALSE)</f>
        <v>8.4810000000000007E-3</v>
      </c>
      <c r="AQ303" s="12">
        <f>VLOOKUP($A303,LTC!$A$1:$G$1853,5,FALSE)</f>
        <v>4.0199999999999996</v>
      </c>
      <c r="AR303" s="12">
        <f>VLOOKUP($A303,ETC!$A$1:$G$1853,5,FALSE)</f>
        <v>0.995753</v>
      </c>
      <c r="AS303" s="12">
        <f>VLOOKUP($A303,ETH!$A$1:$G$1853,5,FALSE)</f>
        <v>11.5</v>
      </c>
      <c r="AT303" s="12">
        <f>VLOOKUP($A303,BCH!$A$1:$G$1853,5,FALSE)</f>
        <v>0</v>
      </c>
      <c r="AU303" s="12">
        <f>VLOOKUP($A303,XMR!$A$1:$G$1853,5,FALSE)</f>
        <v>6.21</v>
      </c>
      <c r="AV303" s="12">
        <f>VLOOKUP($A303,ZEC!$A$1:$G$1853,5,FALSE)</f>
        <v>0</v>
      </c>
      <c r="AW303" s="12">
        <f>VLOOKUP($A303,EOS!$A$1:$G$1853,5,FALSE)</f>
        <v>0</v>
      </c>
      <c r="AX303" s="12">
        <f>VLOOKUP($A303,DASH!$A$1:$G$1853,5,FALSE)</f>
        <v>9.7100000000000009</v>
      </c>
      <c r="AY303" s="12">
        <f>VLOOKUP($A303,XLM!$A$1:$G$1853,5,FALSE)</f>
        <v>2.176E-3</v>
      </c>
      <c r="BA303" s="24">
        <v>1</v>
      </c>
      <c r="BB303" s="24">
        <v>1</v>
      </c>
      <c r="BC303" s="24">
        <v>1</v>
      </c>
      <c r="BD303" s="24">
        <v>0</v>
      </c>
      <c r="BE303" s="24">
        <v>1</v>
      </c>
      <c r="BF303" s="24">
        <v>0</v>
      </c>
      <c r="BG303" s="24">
        <v>1</v>
      </c>
      <c r="BH303" s="24">
        <v>0</v>
      </c>
      <c r="BI303" s="24">
        <v>0</v>
      </c>
      <c r="BJ303" s="24">
        <v>1</v>
      </c>
      <c r="BK303" s="24">
        <v>1</v>
      </c>
      <c r="BM303" s="19">
        <f>IF(SUM(BA302:BK302)=SUM(BA303:BK303),BM302,BM302*SUMPRODUCT(BA303:BK303,AO303:AY303,Q303:AA303)/SUMPRODUCT(BA302:BK302,AO303:AY303,AC303:AM303))</f>
        <v>0.92135790630093795</v>
      </c>
      <c r="BN303" s="26">
        <f>SUMPRODUCT(AO303:AY303,BA303:BK303,Q303:AA303)/BM303</f>
        <v>539.2415015718891</v>
      </c>
      <c r="BO303">
        <f t="shared" si="85"/>
        <v>688.31</v>
      </c>
    </row>
    <row r="304" spans="1:67" x14ac:dyDescent="0.75">
      <c r="A304" s="4">
        <v>42671</v>
      </c>
      <c r="B304" s="46">
        <f>INDEX('Index Volume'!B:B,MATCH(Index_New!$A304,'Index Volume'!$A:$A,0))</f>
        <v>81145504</v>
      </c>
      <c r="C304" s="46">
        <f>INDEX('Index Volume'!C:C,MATCH(Index_New!$A304,'Index Volume'!$A:$A,0))</f>
        <v>3881320</v>
      </c>
      <c r="D304" s="46">
        <f>INDEX('Index Volume'!D:D,MATCH(Index_New!$A304,'Index Volume'!$A:$A,0))</f>
        <v>4260230</v>
      </c>
      <c r="E304" s="46">
        <f>INDEX('Index Volume'!E:E,MATCH(Index_New!$A304,'Index Volume'!$A:$A,0))</f>
        <v>0</v>
      </c>
      <c r="F304" s="46">
        <f>INDEX('Index Volume'!F:F,MATCH(Index_New!$A304,'Index Volume'!$A:$A,0))</f>
        <v>13971500</v>
      </c>
      <c r="G304" s="46">
        <f>INDEX('Index Volume'!G:G,MATCH(Index_New!$A304,'Index Volume'!$A:$A,0))</f>
        <v>0</v>
      </c>
      <c r="H304" s="46">
        <f>INDEX('Index Volume'!H:H,MATCH(Index_New!$A304,'Index Volume'!$A:$A,0))</f>
        <v>3034820</v>
      </c>
      <c r="I304" s="46">
        <f>INDEX('Index Volume'!I:I,MATCH(Index_New!$A304,'Index Volume'!$A:$A,0))</f>
        <v>0</v>
      </c>
      <c r="J304" s="46">
        <f>INDEX('Index Volume'!J:J,MATCH(Index_New!$A304,'Index Volume'!$A:$A,0))</f>
        <v>0</v>
      </c>
      <c r="K304" s="46">
        <f>INDEX('Index Volume'!K:K,MATCH(Index_New!$A304,'Index Volume'!$A:$A,0))</f>
        <v>1102490</v>
      </c>
      <c r="L304" s="46">
        <f>INDEX('Index Volume'!L:L,MATCH(Index_New!$A304,'Index Volume'!$A:$A,0))</f>
        <v>64020</v>
      </c>
      <c r="M304" s="46">
        <f t="shared" si="71"/>
        <v>107459884</v>
      </c>
      <c r="N304" s="1">
        <f t="shared" si="72"/>
        <v>107459884</v>
      </c>
      <c r="O304" t="b">
        <f t="shared" si="73"/>
        <v>1</v>
      </c>
      <c r="Q304" s="7">
        <f t="shared" si="74"/>
        <v>0.71965781144568852</v>
      </c>
      <c r="R304" s="7">
        <f t="shared" si="75"/>
        <v>9.6956663667494045E-2</v>
      </c>
      <c r="S304" s="7">
        <f t="shared" si="76"/>
        <v>2.6991527750886868E-2</v>
      </c>
      <c r="T304" s="7">
        <f t="shared" si="77"/>
        <v>0</v>
      </c>
      <c r="U304" s="7">
        <f t="shared" si="78"/>
        <v>7.6307650611225838E-2</v>
      </c>
      <c r="V304" s="7">
        <f t="shared" si="79"/>
        <v>0</v>
      </c>
      <c r="W304" s="7">
        <f t="shared" si="80"/>
        <v>6.7973723252189491E-2</v>
      </c>
      <c r="X304" s="7">
        <f t="shared" si="81"/>
        <v>0</v>
      </c>
      <c r="Y304" s="7">
        <f t="shared" si="82"/>
        <v>0</v>
      </c>
      <c r="Z304" s="7">
        <f t="shared" si="83"/>
        <v>8.0083127950469242E-3</v>
      </c>
      <c r="AA304" s="7">
        <f t="shared" si="84"/>
        <v>4.104310477468307E-3</v>
      </c>
      <c r="AC304" s="7">
        <f>IF(DAY($A304)=1,VLOOKUP($A304-1,$A$2:$L$1124,$Q$1,FALSE)/VLOOKUP($A304-1,$A$2:$N$1124,14,FALSE),AC303)</f>
        <v>0.71965781144568852</v>
      </c>
      <c r="AD304" s="7">
        <f>IF(DAY($A304)=1,VLOOKUP($A304-1,$A$2:$L$1124,$R$1,FALSE)/VLOOKUP($A304-1,$A$2:$N$1124,14,FALSE),AD303)</f>
        <v>9.6956663667494045E-2</v>
      </c>
      <c r="AE304" s="7">
        <f>IF(DAY($A304)=1,VLOOKUP($A304-1,$A$2:$L$1124,$S$1,FALSE)/VLOOKUP($A304-1,$A$2:$N$1124,14,FALSE),AE303)</f>
        <v>2.6991527750886868E-2</v>
      </c>
      <c r="AF304" s="7">
        <f>IF(DAY($A304)=1,VLOOKUP($A304-1,$A$2:$L$1124,$T$1,FALSE)/VLOOKUP($A304-1,$A$2:$N$1124,14,FALSE),AF303)</f>
        <v>0</v>
      </c>
      <c r="AG304" s="7">
        <f>IF(DAY($A304)=1,VLOOKUP($A304-1,$A$2:$L$1124,$U$1,FALSE)/VLOOKUP($A304-1,$A$2:$N$1124,14,FALSE),AG303)</f>
        <v>7.6307650611225838E-2</v>
      </c>
      <c r="AH304" s="7">
        <f>IF(DAY($A304)=1,VLOOKUP($A304-1,$A$2:$L$1124,$V$1,FALSE)/VLOOKUP($A304-1,$A$2:$N$1124,14,FALSE),AH303)</f>
        <v>0</v>
      </c>
      <c r="AI304" s="7">
        <f>IF(DAY($A304)=1,VLOOKUP($A304-1,$A$2:$L$1124,$W$1,FALSE)/VLOOKUP($A304-1,$A$2:$N$1124,14,FALSE),AI303)</f>
        <v>6.7973723252189491E-2</v>
      </c>
      <c r="AJ304" s="7">
        <f>IF(DAY($A304)=1,VLOOKUP($A304-1,$A$2:$L$1124,$X$1,FALSE)/VLOOKUP($A304-1,$A$2:$N$1124,14,FALSE),AJ303)</f>
        <v>0</v>
      </c>
      <c r="AK304" s="7">
        <f>IF(DAY($A304)=1,VLOOKUP($A304-1,$A$2:$L$1124,$Y$1,FALSE)/VLOOKUP($A304-1,$A$2:$N$1124,14,FALSE),AK303)</f>
        <v>0</v>
      </c>
      <c r="AL304" s="7">
        <f>IF(DAY($A304)=1,VLOOKUP($A304-1,$A$2:$L$1124,$Z$1,FALSE)/VLOOKUP($A304-1,$A$2:$N$1124,14,FALSE),AL303)</f>
        <v>8.0083127950469242E-3</v>
      </c>
      <c r="AM304" s="7">
        <f>IF(DAY($A304)=1,VLOOKUP($A304-1,$A$2:$L$1124,$AA$1,FALSE)/VLOOKUP($A304-1,$A$2:$N$1124,14,FALSE),AM303)</f>
        <v>4.104310477468307E-3</v>
      </c>
      <c r="AO304" s="12">
        <f>VLOOKUP($A304,BTC!$A$1:$G$1853,5,FALSE)</f>
        <v>689.65</v>
      </c>
      <c r="AP304" s="12">
        <f>VLOOKUP($A304,XRP!$A$1:$G$1853,5,FALSE)</f>
        <v>8.1429999999999992E-3</v>
      </c>
      <c r="AQ304" s="12">
        <f>VLOOKUP($A304,LTC!$A$1:$G$1853,5,FALSE)</f>
        <v>3.97</v>
      </c>
      <c r="AR304" s="12">
        <f>VLOOKUP($A304,ETC!$A$1:$G$1853,5,FALSE)</f>
        <v>0.94264700000000001</v>
      </c>
      <c r="AS304" s="12">
        <f>VLOOKUP($A304,ETH!$A$1:$G$1853,5,FALSE)</f>
        <v>11.09</v>
      </c>
      <c r="AT304" s="12">
        <f>VLOOKUP($A304,BCH!$A$1:$G$1853,5,FALSE)</f>
        <v>0</v>
      </c>
      <c r="AU304" s="12">
        <f>VLOOKUP($A304,XMR!$A$1:$G$1853,5,FALSE)</f>
        <v>5.73</v>
      </c>
      <c r="AV304" s="12">
        <f>VLOOKUP($A304,ZEC!$A$1:$G$1853,5,FALSE)</f>
        <v>0</v>
      </c>
      <c r="AW304" s="12">
        <f>VLOOKUP($A304,EOS!$A$1:$G$1853,5,FALSE)</f>
        <v>0</v>
      </c>
      <c r="AX304" s="12">
        <f>VLOOKUP($A304,DASH!$A$1:$G$1853,5,FALSE)</f>
        <v>9.07</v>
      </c>
      <c r="AY304" s="12">
        <f>VLOOKUP($A304,XLM!$A$1:$G$1853,5,FALSE)</f>
        <v>2.0950000000000001E-3</v>
      </c>
      <c r="BA304" s="24">
        <v>1</v>
      </c>
      <c r="BB304" s="24">
        <v>1</v>
      </c>
      <c r="BC304" s="24">
        <v>1</v>
      </c>
      <c r="BD304" s="24">
        <v>0</v>
      </c>
      <c r="BE304" s="24">
        <v>1</v>
      </c>
      <c r="BF304" s="24">
        <v>0</v>
      </c>
      <c r="BG304" s="24">
        <v>1</v>
      </c>
      <c r="BH304" s="24">
        <v>0</v>
      </c>
      <c r="BI304" s="24">
        <v>0</v>
      </c>
      <c r="BJ304" s="24">
        <v>1</v>
      </c>
      <c r="BK304" s="24">
        <v>1</v>
      </c>
      <c r="BM304" s="19">
        <f>IF(SUM(BA303:BK303)=SUM(BA304:BK304),BM303,BM303*SUMPRODUCT(BA304:BK304,AO304:AY304,Q304:AA304)/SUMPRODUCT(BA303:BK303,AO304:AY304,AC304:AM304))</f>
        <v>0.92135790630093795</v>
      </c>
      <c r="BN304" s="26">
        <f>SUMPRODUCT(AO304:AY304,BA304:BK304,Q304:AA304)/BM304</f>
        <v>540.2117216535039</v>
      </c>
      <c r="BO304">
        <f t="shared" si="85"/>
        <v>689.65</v>
      </c>
    </row>
    <row r="305" spans="1:67" x14ac:dyDescent="0.75">
      <c r="A305" s="3">
        <v>42672</v>
      </c>
      <c r="B305" s="46">
        <f>INDEX('Index Volume'!B:B,MATCH(Index_New!$A305,'Index Volume'!$A:$A,0))</f>
        <v>134760992</v>
      </c>
      <c r="C305" s="46">
        <f>INDEX('Index Volume'!C:C,MATCH(Index_New!$A305,'Index Volume'!$A:$A,0))</f>
        <v>3471390</v>
      </c>
      <c r="D305" s="46">
        <f>INDEX('Index Volume'!D:D,MATCH(Index_New!$A305,'Index Volume'!$A:$A,0))</f>
        <v>5732580</v>
      </c>
      <c r="E305" s="46">
        <f>INDEX('Index Volume'!E:E,MATCH(Index_New!$A305,'Index Volume'!$A:$A,0))</f>
        <v>0</v>
      </c>
      <c r="F305" s="46">
        <f>INDEX('Index Volume'!F:F,MATCH(Index_New!$A305,'Index Volume'!$A:$A,0))</f>
        <v>27070400</v>
      </c>
      <c r="G305" s="46">
        <f>INDEX('Index Volume'!G:G,MATCH(Index_New!$A305,'Index Volume'!$A:$A,0))</f>
        <v>0</v>
      </c>
      <c r="H305" s="46">
        <f>INDEX('Index Volume'!H:H,MATCH(Index_New!$A305,'Index Volume'!$A:$A,0))</f>
        <v>10900200</v>
      </c>
      <c r="I305" s="46">
        <f>INDEX('Index Volume'!I:I,MATCH(Index_New!$A305,'Index Volume'!$A:$A,0))</f>
        <v>0</v>
      </c>
      <c r="J305" s="46">
        <f>INDEX('Index Volume'!J:J,MATCH(Index_New!$A305,'Index Volume'!$A:$A,0))</f>
        <v>0</v>
      </c>
      <c r="K305" s="46">
        <f>INDEX('Index Volume'!K:K,MATCH(Index_New!$A305,'Index Volume'!$A:$A,0))</f>
        <v>1459460</v>
      </c>
      <c r="L305" s="46">
        <f>INDEX('Index Volume'!L:L,MATCH(Index_New!$A305,'Index Volume'!$A:$A,0))</f>
        <v>201667</v>
      </c>
      <c r="M305" s="46">
        <f t="shared" si="71"/>
        <v>183596689</v>
      </c>
      <c r="N305" s="1">
        <f t="shared" si="72"/>
        <v>183596689</v>
      </c>
      <c r="O305" t="b">
        <f t="shared" si="73"/>
        <v>1</v>
      </c>
      <c r="Q305" s="7">
        <f t="shared" si="74"/>
        <v>0.71965781144568852</v>
      </c>
      <c r="R305" s="7">
        <f t="shared" si="75"/>
        <v>9.6956663667494045E-2</v>
      </c>
      <c r="S305" s="7">
        <f t="shared" si="76"/>
        <v>2.6991527750886868E-2</v>
      </c>
      <c r="T305" s="7">
        <f t="shared" si="77"/>
        <v>0</v>
      </c>
      <c r="U305" s="7">
        <f t="shared" si="78"/>
        <v>7.6307650611225838E-2</v>
      </c>
      <c r="V305" s="7">
        <f t="shared" si="79"/>
        <v>0</v>
      </c>
      <c r="W305" s="7">
        <f t="shared" si="80"/>
        <v>6.7973723252189491E-2</v>
      </c>
      <c r="X305" s="7">
        <f t="shared" si="81"/>
        <v>0</v>
      </c>
      <c r="Y305" s="7">
        <f t="shared" si="82"/>
        <v>0</v>
      </c>
      <c r="Z305" s="7">
        <f t="shared" si="83"/>
        <v>8.0083127950469242E-3</v>
      </c>
      <c r="AA305" s="7">
        <f t="shared" si="84"/>
        <v>4.104310477468307E-3</v>
      </c>
      <c r="AC305" s="7">
        <f>IF(DAY($A305)=1,VLOOKUP($A305-1,$A$2:$L$1124,$Q$1,FALSE)/VLOOKUP($A305-1,$A$2:$N$1124,14,FALSE),AC304)</f>
        <v>0.71965781144568852</v>
      </c>
      <c r="AD305" s="7">
        <f>IF(DAY($A305)=1,VLOOKUP($A305-1,$A$2:$L$1124,$R$1,FALSE)/VLOOKUP($A305-1,$A$2:$N$1124,14,FALSE),AD304)</f>
        <v>9.6956663667494045E-2</v>
      </c>
      <c r="AE305" s="7">
        <f>IF(DAY($A305)=1,VLOOKUP($A305-1,$A$2:$L$1124,$S$1,FALSE)/VLOOKUP($A305-1,$A$2:$N$1124,14,FALSE),AE304)</f>
        <v>2.6991527750886868E-2</v>
      </c>
      <c r="AF305" s="7">
        <f>IF(DAY($A305)=1,VLOOKUP($A305-1,$A$2:$L$1124,$T$1,FALSE)/VLOOKUP($A305-1,$A$2:$N$1124,14,FALSE),AF304)</f>
        <v>0</v>
      </c>
      <c r="AG305" s="7">
        <f>IF(DAY($A305)=1,VLOOKUP($A305-1,$A$2:$L$1124,$U$1,FALSE)/VLOOKUP($A305-1,$A$2:$N$1124,14,FALSE),AG304)</f>
        <v>7.6307650611225838E-2</v>
      </c>
      <c r="AH305" s="7">
        <f>IF(DAY($A305)=1,VLOOKUP($A305-1,$A$2:$L$1124,$V$1,FALSE)/VLOOKUP($A305-1,$A$2:$N$1124,14,FALSE),AH304)</f>
        <v>0</v>
      </c>
      <c r="AI305" s="7">
        <f>IF(DAY($A305)=1,VLOOKUP($A305-1,$A$2:$L$1124,$W$1,FALSE)/VLOOKUP($A305-1,$A$2:$N$1124,14,FALSE),AI304)</f>
        <v>6.7973723252189491E-2</v>
      </c>
      <c r="AJ305" s="7">
        <f>IF(DAY($A305)=1,VLOOKUP($A305-1,$A$2:$L$1124,$X$1,FALSE)/VLOOKUP($A305-1,$A$2:$N$1124,14,FALSE),AJ304)</f>
        <v>0</v>
      </c>
      <c r="AK305" s="7">
        <f>IF(DAY($A305)=1,VLOOKUP($A305-1,$A$2:$L$1124,$Y$1,FALSE)/VLOOKUP($A305-1,$A$2:$N$1124,14,FALSE),AK304)</f>
        <v>0</v>
      </c>
      <c r="AL305" s="7">
        <f>IF(DAY($A305)=1,VLOOKUP($A305-1,$A$2:$L$1124,$Z$1,FALSE)/VLOOKUP($A305-1,$A$2:$N$1124,14,FALSE),AL304)</f>
        <v>8.0083127950469242E-3</v>
      </c>
      <c r="AM305" s="7">
        <f>IF(DAY($A305)=1,VLOOKUP($A305-1,$A$2:$L$1124,$AA$1,FALSE)/VLOOKUP($A305-1,$A$2:$N$1124,14,FALSE),AM304)</f>
        <v>4.104310477468307E-3</v>
      </c>
      <c r="AO305" s="12">
        <f>VLOOKUP($A305,BTC!$A$1:$G$1853,5,FALSE)</f>
        <v>714.48</v>
      </c>
      <c r="AP305" s="12">
        <f>VLOOKUP($A305,XRP!$A$1:$G$1853,5,FALSE)</f>
        <v>7.7320000000000002E-3</v>
      </c>
      <c r="AQ305" s="12">
        <f>VLOOKUP($A305,LTC!$A$1:$G$1853,5,FALSE)</f>
        <v>4.09</v>
      </c>
      <c r="AR305" s="12">
        <f>VLOOKUP($A305,ETC!$A$1:$G$1853,5,FALSE)</f>
        <v>0.88961199999999996</v>
      </c>
      <c r="AS305" s="12">
        <f>VLOOKUP($A305,ETH!$A$1:$G$1853,5,FALSE)</f>
        <v>10.44</v>
      </c>
      <c r="AT305" s="12">
        <f>VLOOKUP($A305,BCH!$A$1:$G$1853,5,FALSE)</f>
        <v>0</v>
      </c>
      <c r="AU305" s="12">
        <f>VLOOKUP($A305,XMR!$A$1:$G$1853,5,FALSE)</f>
        <v>5.14</v>
      </c>
      <c r="AV305" s="12">
        <f>VLOOKUP($A305,ZEC!$A$1:$G$1853,5,FALSE)</f>
        <v>2044.47</v>
      </c>
      <c r="AW305" s="12">
        <f>VLOOKUP($A305,EOS!$A$1:$G$1853,5,FALSE)</f>
        <v>0</v>
      </c>
      <c r="AX305" s="12">
        <f>VLOOKUP($A305,DASH!$A$1:$G$1853,5,FALSE)</f>
        <v>8.61</v>
      </c>
      <c r="AY305" s="12">
        <f>VLOOKUP($A305,XLM!$A$1:$G$1853,5,FALSE)</f>
        <v>1.957E-3</v>
      </c>
      <c r="BA305" s="24">
        <v>1</v>
      </c>
      <c r="BB305" s="24">
        <v>1</v>
      </c>
      <c r="BC305" s="24">
        <v>1</v>
      </c>
      <c r="BD305" s="24">
        <v>0</v>
      </c>
      <c r="BE305" s="24">
        <v>1</v>
      </c>
      <c r="BF305" s="24">
        <v>0</v>
      </c>
      <c r="BG305" s="24">
        <v>1</v>
      </c>
      <c r="BH305" s="24">
        <v>0</v>
      </c>
      <c r="BI305" s="24">
        <v>0</v>
      </c>
      <c r="BJ305" s="24">
        <v>1</v>
      </c>
      <c r="BK305" s="24">
        <v>1</v>
      </c>
      <c r="BM305" s="19">
        <f>IF(SUM(BA304:BK304)=SUM(BA305:BK305),BM304,BM304*SUMPRODUCT(BA305:BK305,AO305:AY305,Q305:AA305)/SUMPRODUCT(BA304:BK304,AO305:AY305,AC305:AM305))</f>
        <v>0.92135790630093795</v>
      </c>
      <c r="BN305" s="26">
        <f>SUMPRODUCT(AO305:AY305,BA305:BK305,Q305:AA305)/BM305</f>
        <v>559.50814664845484</v>
      </c>
      <c r="BO305">
        <f t="shared" si="85"/>
        <v>714.48</v>
      </c>
    </row>
    <row r="306" spans="1:67" x14ac:dyDescent="0.75">
      <c r="A306" s="4">
        <v>42673</v>
      </c>
      <c r="B306" s="46">
        <f>INDEX('Index Volume'!B:B,MATCH(Index_New!$A306,'Index Volume'!$A:$A,0))</f>
        <v>100665000</v>
      </c>
      <c r="C306" s="46">
        <f>INDEX('Index Volume'!C:C,MATCH(Index_New!$A306,'Index Volume'!$A:$A,0))</f>
        <v>2071780</v>
      </c>
      <c r="D306" s="46">
        <f>INDEX('Index Volume'!D:D,MATCH(Index_New!$A306,'Index Volume'!$A:$A,0))</f>
        <v>4364420</v>
      </c>
      <c r="E306" s="46">
        <f>INDEX('Index Volume'!E:E,MATCH(Index_New!$A306,'Index Volume'!$A:$A,0))</f>
        <v>0</v>
      </c>
      <c r="F306" s="46">
        <f>INDEX('Index Volume'!F:F,MATCH(Index_New!$A306,'Index Volume'!$A:$A,0))</f>
        <v>16694900</v>
      </c>
      <c r="G306" s="46">
        <f>INDEX('Index Volume'!G:G,MATCH(Index_New!$A306,'Index Volume'!$A:$A,0))</f>
        <v>0</v>
      </c>
      <c r="H306" s="46">
        <f>INDEX('Index Volume'!H:H,MATCH(Index_New!$A306,'Index Volume'!$A:$A,0))</f>
        <v>5648010</v>
      </c>
      <c r="I306" s="46">
        <f>INDEX('Index Volume'!I:I,MATCH(Index_New!$A306,'Index Volume'!$A:$A,0))</f>
        <v>0</v>
      </c>
      <c r="J306" s="46">
        <f>INDEX('Index Volume'!J:J,MATCH(Index_New!$A306,'Index Volume'!$A:$A,0))</f>
        <v>0</v>
      </c>
      <c r="K306" s="46">
        <f>INDEX('Index Volume'!K:K,MATCH(Index_New!$A306,'Index Volume'!$A:$A,0))</f>
        <v>1180810</v>
      </c>
      <c r="L306" s="46">
        <f>INDEX('Index Volume'!L:L,MATCH(Index_New!$A306,'Index Volume'!$A:$A,0))</f>
        <v>80875</v>
      </c>
      <c r="M306" s="46">
        <f t="shared" si="71"/>
        <v>130705795</v>
      </c>
      <c r="N306" s="1">
        <f t="shared" si="72"/>
        <v>130705795</v>
      </c>
      <c r="O306" t="b">
        <f t="shared" si="73"/>
        <v>1</v>
      </c>
      <c r="Q306" s="7">
        <f t="shared" si="74"/>
        <v>0.71965781144568852</v>
      </c>
      <c r="R306" s="7">
        <f t="shared" si="75"/>
        <v>9.6956663667494045E-2</v>
      </c>
      <c r="S306" s="7">
        <f t="shared" si="76"/>
        <v>2.6991527750886868E-2</v>
      </c>
      <c r="T306" s="7">
        <f t="shared" si="77"/>
        <v>0</v>
      </c>
      <c r="U306" s="7">
        <f t="shared" si="78"/>
        <v>7.6307650611225838E-2</v>
      </c>
      <c r="V306" s="7">
        <f t="shared" si="79"/>
        <v>0</v>
      </c>
      <c r="W306" s="7">
        <f t="shared" si="80"/>
        <v>6.7973723252189491E-2</v>
      </c>
      <c r="X306" s="7">
        <f t="shared" si="81"/>
        <v>0</v>
      </c>
      <c r="Y306" s="7">
        <f t="shared" si="82"/>
        <v>0</v>
      </c>
      <c r="Z306" s="7">
        <f t="shared" si="83"/>
        <v>8.0083127950469242E-3</v>
      </c>
      <c r="AA306" s="7">
        <f t="shared" si="84"/>
        <v>4.104310477468307E-3</v>
      </c>
      <c r="AC306" s="7">
        <f>IF(DAY($A306)=1,VLOOKUP($A306-1,$A$2:$L$1124,$Q$1,FALSE)/VLOOKUP($A306-1,$A$2:$N$1124,14,FALSE),AC305)</f>
        <v>0.71965781144568852</v>
      </c>
      <c r="AD306" s="7">
        <f>IF(DAY($A306)=1,VLOOKUP($A306-1,$A$2:$L$1124,$R$1,FALSE)/VLOOKUP($A306-1,$A$2:$N$1124,14,FALSE),AD305)</f>
        <v>9.6956663667494045E-2</v>
      </c>
      <c r="AE306" s="7">
        <f>IF(DAY($A306)=1,VLOOKUP($A306-1,$A$2:$L$1124,$S$1,FALSE)/VLOOKUP($A306-1,$A$2:$N$1124,14,FALSE),AE305)</f>
        <v>2.6991527750886868E-2</v>
      </c>
      <c r="AF306" s="7">
        <f>IF(DAY($A306)=1,VLOOKUP($A306-1,$A$2:$L$1124,$T$1,FALSE)/VLOOKUP($A306-1,$A$2:$N$1124,14,FALSE),AF305)</f>
        <v>0</v>
      </c>
      <c r="AG306" s="7">
        <f>IF(DAY($A306)=1,VLOOKUP($A306-1,$A$2:$L$1124,$U$1,FALSE)/VLOOKUP($A306-1,$A$2:$N$1124,14,FALSE),AG305)</f>
        <v>7.6307650611225838E-2</v>
      </c>
      <c r="AH306" s="7">
        <f>IF(DAY($A306)=1,VLOOKUP($A306-1,$A$2:$L$1124,$V$1,FALSE)/VLOOKUP($A306-1,$A$2:$N$1124,14,FALSE),AH305)</f>
        <v>0</v>
      </c>
      <c r="AI306" s="7">
        <f>IF(DAY($A306)=1,VLOOKUP($A306-1,$A$2:$L$1124,$W$1,FALSE)/VLOOKUP($A306-1,$A$2:$N$1124,14,FALSE),AI305)</f>
        <v>6.7973723252189491E-2</v>
      </c>
      <c r="AJ306" s="7">
        <f>IF(DAY($A306)=1,VLOOKUP($A306-1,$A$2:$L$1124,$X$1,FALSE)/VLOOKUP($A306-1,$A$2:$N$1124,14,FALSE),AJ305)</f>
        <v>0</v>
      </c>
      <c r="AK306" s="7">
        <f>IF(DAY($A306)=1,VLOOKUP($A306-1,$A$2:$L$1124,$Y$1,FALSE)/VLOOKUP($A306-1,$A$2:$N$1124,14,FALSE),AK305)</f>
        <v>0</v>
      </c>
      <c r="AL306" s="7">
        <f>IF(DAY($A306)=1,VLOOKUP($A306-1,$A$2:$L$1124,$Z$1,FALSE)/VLOOKUP($A306-1,$A$2:$N$1124,14,FALSE),AL305)</f>
        <v>8.0083127950469242E-3</v>
      </c>
      <c r="AM306" s="7">
        <f>IF(DAY($A306)=1,VLOOKUP($A306-1,$A$2:$L$1124,$AA$1,FALSE)/VLOOKUP($A306-1,$A$2:$N$1124,14,FALSE),AM305)</f>
        <v>4.104310477468307E-3</v>
      </c>
      <c r="AO306" s="12">
        <f>VLOOKUP($A306,BTC!$A$1:$G$1853,5,FALSE)</f>
        <v>701.86</v>
      </c>
      <c r="AP306" s="12">
        <f>VLOOKUP($A306,XRP!$A$1:$G$1853,5,FALSE)</f>
        <v>8.0140000000000003E-3</v>
      </c>
      <c r="AQ306" s="12">
        <f>VLOOKUP($A306,LTC!$A$1:$G$1853,5,FALSE)</f>
        <v>4.03</v>
      </c>
      <c r="AR306" s="12">
        <f>VLOOKUP($A306,ETC!$A$1:$G$1853,5,FALSE)</f>
        <v>0.92747299999999999</v>
      </c>
      <c r="AS306" s="12">
        <f>VLOOKUP($A306,ETH!$A$1:$G$1853,5,FALSE)</f>
        <v>11.18</v>
      </c>
      <c r="AT306" s="12">
        <f>VLOOKUP($A306,BCH!$A$1:$G$1853,5,FALSE)</f>
        <v>0</v>
      </c>
      <c r="AU306" s="12">
        <f>VLOOKUP($A306,XMR!$A$1:$G$1853,5,FALSE)</f>
        <v>5.57</v>
      </c>
      <c r="AV306" s="12">
        <f>VLOOKUP($A306,ZEC!$A$1:$G$1853,5,FALSE)</f>
        <v>574.82000000000005</v>
      </c>
      <c r="AW306" s="12">
        <f>VLOOKUP($A306,EOS!$A$1:$G$1853,5,FALSE)</f>
        <v>0</v>
      </c>
      <c r="AX306" s="12">
        <f>VLOOKUP($A306,DASH!$A$1:$G$1853,5,FALSE)</f>
        <v>9.67</v>
      </c>
      <c r="AY306" s="12">
        <f>VLOOKUP($A306,XLM!$A$1:$G$1853,5,FALSE)</f>
        <v>2.127E-3</v>
      </c>
      <c r="BA306" s="24">
        <v>1</v>
      </c>
      <c r="BB306" s="24">
        <v>1</v>
      </c>
      <c r="BC306" s="24">
        <v>1</v>
      </c>
      <c r="BD306" s="24">
        <v>0</v>
      </c>
      <c r="BE306" s="24">
        <v>1</v>
      </c>
      <c r="BF306" s="24">
        <v>0</v>
      </c>
      <c r="BG306" s="24">
        <v>1</v>
      </c>
      <c r="BH306" s="24">
        <v>0</v>
      </c>
      <c r="BI306" s="24">
        <v>0</v>
      </c>
      <c r="BJ306" s="24">
        <v>1</v>
      </c>
      <c r="BK306" s="24">
        <v>1</v>
      </c>
      <c r="BM306" s="19">
        <f>IF(SUM(BA305:BK305)=SUM(BA306:BK306),BM305,BM305*SUMPRODUCT(BA306:BK306,AO306:AY306,Q306:AA306)/SUMPRODUCT(BA305:BK305,AO306:AY306,AC306:AM306))</f>
        <v>0.92135790630093795</v>
      </c>
      <c r="BN306" s="26">
        <f>SUMPRODUCT(AO306:AY306,BA306:BK306,Q306:AA306)/BM306</f>
        <v>549.75136505781859</v>
      </c>
      <c r="BO306">
        <f t="shared" si="85"/>
        <v>701.86</v>
      </c>
    </row>
    <row r="307" spans="1:67" x14ac:dyDescent="0.75">
      <c r="A307" s="3">
        <v>42674</v>
      </c>
      <c r="B307" s="46">
        <f>INDEX('Index Volume'!B:B,MATCH(Index_New!$A307,'Index Volume'!$A:$A,0))</f>
        <v>97064400</v>
      </c>
      <c r="C307" s="46">
        <f>INDEX('Index Volume'!C:C,MATCH(Index_New!$A307,'Index Volume'!$A:$A,0))</f>
        <v>2515480</v>
      </c>
      <c r="D307" s="46">
        <f>INDEX('Index Volume'!D:D,MATCH(Index_New!$A307,'Index Volume'!$A:$A,0))</f>
        <v>3893350</v>
      </c>
      <c r="E307" s="46">
        <f>INDEX('Index Volume'!E:E,MATCH(Index_New!$A307,'Index Volume'!$A:$A,0))</f>
        <v>878220</v>
      </c>
      <c r="F307" s="46">
        <f>INDEX('Index Volume'!F:F,MATCH(Index_New!$A307,'Index Volume'!$A:$A,0))</f>
        <v>13393900</v>
      </c>
      <c r="G307" s="46">
        <f>INDEX('Index Volume'!G:G,MATCH(Index_New!$A307,'Index Volume'!$A:$A,0))</f>
        <v>0</v>
      </c>
      <c r="H307" s="46">
        <f>INDEX('Index Volume'!H:H,MATCH(Index_New!$A307,'Index Volume'!$A:$A,0))</f>
        <v>3111700</v>
      </c>
      <c r="I307" s="46">
        <f>INDEX('Index Volume'!I:I,MATCH(Index_New!$A307,'Index Volume'!$A:$A,0))</f>
        <v>0</v>
      </c>
      <c r="J307" s="46">
        <f>INDEX('Index Volume'!J:J,MATCH(Index_New!$A307,'Index Volume'!$A:$A,0))</f>
        <v>0</v>
      </c>
      <c r="K307" s="46">
        <f>INDEX('Index Volume'!K:K,MATCH(Index_New!$A307,'Index Volume'!$A:$A,0))</f>
        <v>1001140</v>
      </c>
      <c r="L307" s="46">
        <f>INDEX('Index Volume'!L:L,MATCH(Index_New!$A307,'Index Volume'!$A:$A,0))</f>
        <v>88239</v>
      </c>
      <c r="M307" s="46">
        <f t="shared" si="71"/>
        <v>121946429</v>
      </c>
      <c r="N307" s="1">
        <f t="shared" si="72"/>
        <v>121068209</v>
      </c>
      <c r="O307" t="b">
        <f t="shared" si="73"/>
        <v>0</v>
      </c>
      <c r="Q307" s="7">
        <f t="shared" si="74"/>
        <v>0.71965781144568852</v>
      </c>
      <c r="R307" s="7">
        <f t="shared" si="75"/>
        <v>9.6956663667494045E-2</v>
      </c>
      <c r="S307" s="7">
        <f t="shared" si="76"/>
        <v>2.6991527750886868E-2</v>
      </c>
      <c r="T307" s="7">
        <f t="shared" si="77"/>
        <v>0</v>
      </c>
      <c r="U307" s="7">
        <f t="shared" si="78"/>
        <v>7.6307650611225838E-2</v>
      </c>
      <c r="V307" s="7">
        <f t="shared" si="79"/>
        <v>0</v>
      </c>
      <c r="W307" s="7">
        <f t="shared" si="80"/>
        <v>6.7973723252189491E-2</v>
      </c>
      <c r="X307" s="7">
        <f t="shared" si="81"/>
        <v>0</v>
      </c>
      <c r="Y307" s="7">
        <f t="shared" si="82"/>
        <v>0</v>
      </c>
      <c r="Z307" s="7">
        <f t="shared" si="83"/>
        <v>8.0083127950469242E-3</v>
      </c>
      <c r="AA307" s="7">
        <f t="shared" si="84"/>
        <v>4.104310477468307E-3</v>
      </c>
      <c r="AC307" s="7">
        <f>IF(DAY($A307)=1,VLOOKUP($A307-1,$A$2:$L$1124,$Q$1,FALSE)/VLOOKUP($A307-1,$A$2:$N$1124,14,FALSE),AC306)</f>
        <v>0.71965781144568852</v>
      </c>
      <c r="AD307" s="7">
        <f>IF(DAY($A307)=1,VLOOKUP($A307-1,$A$2:$L$1124,$R$1,FALSE)/VLOOKUP($A307-1,$A$2:$N$1124,14,FALSE),AD306)</f>
        <v>9.6956663667494045E-2</v>
      </c>
      <c r="AE307" s="7">
        <f>IF(DAY($A307)=1,VLOOKUP($A307-1,$A$2:$L$1124,$S$1,FALSE)/VLOOKUP($A307-1,$A$2:$N$1124,14,FALSE),AE306)</f>
        <v>2.6991527750886868E-2</v>
      </c>
      <c r="AF307" s="7">
        <f>IF(DAY($A307)=1,VLOOKUP($A307-1,$A$2:$L$1124,$T$1,FALSE)/VLOOKUP($A307-1,$A$2:$N$1124,14,FALSE),AF306)</f>
        <v>0</v>
      </c>
      <c r="AG307" s="7">
        <f>IF(DAY($A307)=1,VLOOKUP($A307-1,$A$2:$L$1124,$U$1,FALSE)/VLOOKUP($A307-1,$A$2:$N$1124,14,FALSE),AG306)</f>
        <v>7.6307650611225838E-2</v>
      </c>
      <c r="AH307" s="7">
        <f>IF(DAY($A307)=1,VLOOKUP($A307-1,$A$2:$L$1124,$V$1,FALSE)/VLOOKUP($A307-1,$A$2:$N$1124,14,FALSE),AH306)</f>
        <v>0</v>
      </c>
      <c r="AI307" s="7">
        <f>IF(DAY($A307)=1,VLOOKUP($A307-1,$A$2:$L$1124,$W$1,FALSE)/VLOOKUP($A307-1,$A$2:$N$1124,14,FALSE),AI306)</f>
        <v>6.7973723252189491E-2</v>
      </c>
      <c r="AJ307" s="7">
        <f>IF(DAY($A307)=1,VLOOKUP($A307-1,$A$2:$L$1124,$X$1,FALSE)/VLOOKUP($A307-1,$A$2:$N$1124,14,FALSE),AJ306)</f>
        <v>0</v>
      </c>
      <c r="AK307" s="7">
        <f>IF(DAY($A307)=1,VLOOKUP($A307-1,$A$2:$L$1124,$Y$1,FALSE)/VLOOKUP($A307-1,$A$2:$N$1124,14,FALSE),AK306)</f>
        <v>0</v>
      </c>
      <c r="AL307" s="7">
        <f>IF(DAY($A307)=1,VLOOKUP($A307-1,$A$2:$L$1124,$Z$1,FALSE)/VLOOKUP($A307-1,$A$2:$N$1124,14,FALSE),AL306)</f>
        <v>8.0083127950469242E-3</v>
      </c>
      <c r="AM307" s="7">
        <f>IF(DAY($A307)=1,VLOOKUP($A307-1,$A$2:$L$1124,$AA$1,FALSE)/VLOOKUP($A307-1,$A$2:$N$1124,14,FALSE),AM306)</f>
        <v>4.104310477468307E-3</v>
      </c>
      <c r="AO307" s="12">
        <f>VLOOKUP($A307,BTC!$A$1:$G$1853,5,FALSE)</f>
        <v>700.97</v>
      </c>
      <c r="AP307" s="12">
        <f>VLOOKUP($A307,XRP!$A$1:$G$1853,5,FALSE)</f>
        <v>8.1960000000000002E-3</v>
      </c>
      <c r="AQ307" s="12">
        <f>VLOOKUP($A307,LTC!$A$1:$G$1853,5,FALSE)</f>
        <v>3.99</v>
      </c>
      <c r="AR307" s="12">
        <f>VLOOKUP($A307,ETC!$A$1:$G$1853,5,FALSE)</f>
        <v>0.90321600000000002</v>
      </c>
      <c r="AS307" s="12">
        <f>VLOOKUP($A307,ETH!$A$1:$G$1853,5,FALSE)</f>
        <v>11</v>
      </c>
      <c r="AT307" s="12">
        <f>VLOOKUP($A307,BCH!$A$1:$G$1853,5,FALSE)</f>
        <v>0</v>
      </c>
      <c r="AU307" s="12">
        <f>VLOOKUP($A307,XMR!$A$1:$G$1853,5,FALSE)</f>
        <v>5.12</v>
      </c>
      <c r="AV307" s="12">
        <f>VLOOKUP($A307,ZEC!$A$1:$G$1853,5,FALSE)</f>
        <v>1624.58</v>
      </c>
      <c r="AW307" s="12">
        <f>VLOOKUP($A307,EOS!$A$1:$G$1853,5,FALSE)</f>
        <v>0</v>
      </c>
      <c r="AX307" s="12">
        <f>VLOOKUP($A307,DASH!$A$1:$G$1853,5,FALSE)</f>
        <v>9.1999999999999993</v>
      </c>
      <c r="AY307" s="12">
        <f>VLOOKUP($A307,XLM!$A$1:$G$1853,5,FALSE)</f>
        <v>2.088E-3</v>
      </c>
      <c r="BA307" s="24">
        <v>1</v>
      </c>
      <c r="BB307" s="24">
        <v>1</v>
      </c>
      <c r="BC307" s="24">
        <v>1</v>
      </c>
      <c r="BD307" s="24">
        <v>0</v>
      </c>
      <c r="BE307" s="24">
        <v>1</v>
      </c>
      <c r="BF307" s="24">
        <v>0</v>
      </c>
      <c r="BG307" s="24">
        <v>1</v>
      </c>
      <c r="BH307" s="24">
        <v>0</v>
      </c>
      <c r="BI307" s="24">
        <v>0</v>
      </c>
      <c r="BJ307" s="24">
        <v>1</v>
      </c>
      <c r="BK307" s="24">
        <v>1</v>
      </c>
      <c r="BM307" s="19">
        <f>IF(SUM(BA306:BK306)=SUM(BA307:BK307),BM306,BM306*SUMPRODUCT(BA307:BK307,AO307:AY307,Q307:AA307)/SUMPRODUCT(BA306:BK306,AO307:AY307,AC307:AM307))</f>
        <v>0.92135790630093795</v>
      </c>
      <c r="BN307" s="26">
        <f>SUMPRODUCT(AO307:AY307,BA307:BK307,Q307:AA307)/BM307</f>
        <v>549.00285562177544</v>
      </c>
      <c r="BO307">
        <f t="shared" si="85"/>
        <v>700.97</v>
      </c>
    </row>
    <row r="308" spans="1:67" ht="14.25" customHeight="1" x14ac:dyDescent="0.75">
      <c r="A308" s="4">
        <v>42675</v>
      </c>
      <c r="B308" s="46">
        <f>INDEX('Index Volume'!B:B,MATCH(Index_New!$A308,'Index Volume'!$A:$A,0))</f>
        <v>130527000</v>
      </c>
      <c r="C308" s="46">
        <f>INDEX('Index Volume'!C:C,MATCH(Index_New!$A308,'Index Volume'!$A:$A,0))</f>
        <v>1875440</v>
      </c>
      <c r="D308" s="46">
        <f>INDEX('Index Volume'!D:D,MATCH(Index_New!$A308,'Index Volume'!$A:$A,0))</f>
        <v>4714890</v>
      </c>
      <c r="E308" s="46">
        <f>INDEX('Index Volume'!E:E,MATCH(Index_New!$A308,'Index Volume'!$A:$A,0))</f>
        <v>1320260</v>
      </c>
      <c r="F308" s="46">
        <f>INDEX('Index Volume'!F:F,MATCH(Index_New!$A308,'Index Volume'!$A:$A,0))</f>
        <v>22901300</v>
      </c>
      <c r="G308" s="46">
        <f>INDEX('Index Volume'!G:G,MATCH(Index_New!$A308,'Index Volume'!$A:$A,0))</f>
        <v>0</v>
      </c>
      <c r="H308" s="46">
        <f>INDEX('Index Volume'!H:H,MATCH(Index_New!$A308,'Index Volume'!$A:$A,0))</f>
        <v>3841800</v>
      </c>
      <c r="I308" s="46">
        <f>INDEX('Index Volume'!I:I,MATCH(Index_New!$A308,'Index Volume'!$A:$A,0))</f>
        <v>0</v>
      </c>
      <c r="J308" s="46">
        <f>INDEX('Index Volume'!J:J,MATCH(Index_New!$A308,'Index Volume'!$A:$A,0))</f>
        <v>0</v>
      </c>
      <c r="K308" s="46">
        <f>INDEX('Index Volume'!K:K,MATCH(Index_New!$A308,'Index Volume'!$A:$A,0))</f>
        <v>1334790</v>
      </c>
      <c r="L308" s="46">
        <f>INDEX('Index Volume'!L:L,MATCH(Index_New!$A308,'Index Volume'!$A:$A,0))</f>
        <v>39128</v>
      </c>
      <c r="M308" s="46">
        <f t="shared" si="71"/>
        <v>166554608</v>
      </c>
      <c r="N308" s="1">
        <f t="shared" si="72"/>
        <v>166554608</v>
      </c>
      <c r="O308" t="b">
        <f t="shared" si="73"/>
        <v>1</v>
      </c>
      <c r="Q308" s="7">
        <f t="shared" si="74"/>
        <v>0.79595934703426208</v>
      </c>
      <c r="R308" s="7">
        <f t="shared" si="75"/>
        <v>2.0627746303255833E-2</v>
      </c>
      <c r="S308" s="7">
        <f t="shared" si="76"/>
        <v>3.192672415196348E-2</v>
      </c>
      <c r="T308" s="7">
        <f t="shared" si="77"/>
        <v>7.2016868981050692E-3</v>
      </c>
      <c r="U308" s="7">
        <f t="shared" si="78"/>
        <v>0.1098342945327247</v>
      </c>
      <c r="V308" s="7">
        <f t="shared" si="79"/>
        <v>0</v>
      </c>
      <c r="W308" s="7">
        <f t="shared" si="80"/>
        <v>2.5516942361633238E-2</v>
      </c>
      <c r="X308" s="7">
        <f t="shared" si="81"/>
        <v>0</v>
      </c>
      <c r="Y308" s="7">
        <f t="shared" si="82"/>
        <v>0</v>
      </c>
      <c r="Z308" s="7">
        <f t="shared" si="83"/>
        <v>8.2096704939182766E-3</v>
      </c>
      <c r="AA308" s="7">
        <f t="shared" si="84"/>
        <v>7.2358822413733819E-4</v>
      </c>
      <c r="AC308" s="7">
        <f>IF(DAY($A308)=1,VLOOKUP($A308-1,$A$2:$L$1124,$Q$1,FALSE)/VLOOKUP($A308-1,$A$2:$N$1124,14,FALSE),AC307)</f>
        <v>0.80173317836063807</v>
      </c>
      <c r="AD308" s="7">
        <f>IF(DAY($A308)=1,VLOOKUP($A308-1,$A$2:$L$1124,$R$1,FALSE)/VLOOKUP($A308-1,$A$2:$N$1124,14,FALSE),AD307)</f>
        <v>2.0777378477615044E-2</v>
      </c>
      <c r="AE308" s="7">
        <f>IF(DAY($A308)=1,VLOOKUP($A308-1,$A$2:$L$1124,$S$1,FALSE)/VLOOKUP($A308-1,$A$2:$N$1124,14,FALSE),AE307)</f>
        <v>3.2158318291468244E-2</v>
      </c>
      <c r="AF308" s="7">
        <f>IF(DAY($A308)=1,VLOOKUP($A308-1,$A$2:$L$1124,$T$1,FALSE)/VLOOKUP($A308-1,$A$2:$N$1124,14,FALSE),AF307)</f>
        <v>7.2539274121086565E-3</v>
      </c>
      <c r="AG308" s="7">
        <f>IF(DAY($A308)=1,VLOOKUP($A308-1,$A$2:$L$1124,$U$1,FALSE)/VLOOKUP($A308-1,$A$2:$N$1124,14,FALSE),AG307)</f>
        <v>0.11063102453262524</v>
      </c>
      <c r="AH308" s="7">
        <f>IF(DAY($A308)=1,VLOOKUP($A308-1,$A$2:$L$1124,$V$1,FALSE)/VLOOKUP($A308-1,$A$2:$N$1124,14,FALSE),AH307)</f>
        <v>0</v>
      </c>
      <c r="AI308" s="7">
        <f>IF(DAY($A308)=1,VLOOKUP($A308-1,$A$2:$L$1124,$W$1,FALSE)/VLOOKUP($A308-1,$A$2:$N$1124,14,FALSE),AI307)</f>
        <v>2.5702040409303486E-2</v>
      </c>
      <c r="AJ308" s="7">
        <f>IF(DAY($A308)=1,VLOOKUP($A308-1,$A$2:$L$1124,$X$1,FALSE)/VLOOKUP($A308-1,$A$2:$N$1124,14,FALSE),AJ307)</f>
        <v>0</v>
      </c>
      <c r="AK308" s="7">
        <f>IF(DAY($A308)=1,VLOOKUP($A308-1,$A$2:$L$1124,$Y$1,FALSE)/VLOOKUP($A308-1,$A$2:$N$1124,14,FALSE),AK307)</f>
        <v>0</v>
      </c>
      <c r="AL308" s="7">
        <f>IF(DAY($A308)=1,VLOOKUP($A308-1,$A$2:$L$1124,$Z$1,FALSE)/VLOOKUP($A308-1,$A$2:$N$1124,14,FALSE),AL307)</f>
        <v>8.2692228477584898E-3</v>
      </c>
      <c r="AM308" s="7">
        <f>IF(DAY($A308)=1,VLOOKUP($A308-1,$A$2:$L$1124,$AA$1,FALSE)/VLOOKUP($A308-1,$A$2:$N$1124,14,FALSE),AM307)</f>
        <v>7.2883708059148702E-4</v>
      </c>
      <c r="AO308" s="12">
        <f>VLOOKUP($A308,BTC!$A$1:$G$1853,5,FALSE)</f>
        <v>729.79</v>
      </c>
      <c r="AP308" s="12">
        <f>VLOOKUP($A308,XRP!$A$1:$G$1853,5,FALSE)</f>
        <v>8.1019999999999998E-3</v>
      </c>
      <c r="AQ308" s="12">
        <f>VLOOKUP($A308,LTC!$A$1:$G$1853,5,FALSE)</f>
        <v>4.09</v>
      </c>
      <c r="AR308" s="12">
        <f>VLOOKUP($A308,ETC!$A$1:$G$1853,5,FALSE)</f>
        <v>0.88466400000000001</v>
      </c>
      <c r="AS308" s="12">
        <f>VLOOKUP($A308,ETH!$A$1:$G$1853,5,FALSE)</f>
        <v>10.77</v>
      </c>
      <c r="AT308" s="12">
        <f>VLOOKUP($A308,BCH!$A$1:$G$1853,5,FALSE)</f>
        <v>0</v>
      </c>
      <c r="AU308" s="12">
        <f>VLOOKUP($A308,XMR!$A$1:$G$1853,5,FALSE)</f>
        <v>4.71</v>
      </c>
      <c r="AV308" s="12">
        <f>VLOOKUP($A308,ZEC!$A$1:$G$1853,5,FALSE)</f>
        <v>1333.74</v>
      </c>
      <c r="AW308" s="12">
        <f>VLOOKUP($A308,EOS!$A$1:$G$1853,5,FALSE)</f>
        <v>0</v>
      </c>
      <c r="AX308" s="12">
        <f>VLOOKUP($A308,DASH!$A$1:$G$1853,5,FALSE)</f>
        <v>9.0399999999999991</v>
      </c>
      <c r="AY308" s="12">
        <f>VLOOKUP($A308,XLM!$A$1:$G$1853,5,FALSE)</f>
        <v>1.9759999999999999E-3</v>
      </c>
      <c r="BA308" s="24">
        <v>1</v>
      </c>
      <c r="BB308" s="24">
        <v>1</v>
      </c>
      <c r="BC308" s="24">
        <v>1</v>
      </c>
      <c r="BD308" s="24">
        <v>1</v>
      </c>
      <c r="BE308" s="24">
        <v>1</v>
      </c>
      <c r="BF308" s="24">
        <v>0</v>
      </c>
      <c r="BG308" s="24">
        <v>1</v>
      </c>
      <c r="BH308" s="24">
        <v>0</v>
      </c>
      <c r="BI308" s="24">
        <v>0</v>
      </c>
      <c r="BJ308" s="24">
        <v>1</v>
      </c>
      <c r="BK308" s="24">
        <v>1</v>
      </c>
      <c r="BM308" s="19">
        <f>IF(SUM(BA307:BK307)=SUM(BA308:BK308),BM307,BM307*SUMPRODUCT(BA308:BK308,AO308:AY308,Q308:AA308)/SUMPRODUCT(BA307:BK307,AO308:AY308,AC308:AM308))</f>
        <v>0.91473258175288541</v>
      </c>
      <c r="BN308" s="26">
        <f>SUMPRODUCT(AO308:AY308,BA308:BK308,Q308:AA308)/BM308</f>
        <v>636.6861954985053</v>
      </c>
      <c r="BO308">
        <f t="shared" si="85"/>
        <v>729.79</v>
      </c>
    </row>
    <row r="309" spans="1:67" x14ac:dyDescent="0.75">
      <c r="A309" s="3">
        <v>42676</v>
      </c>
      <c r="B309" s="46">
        <f>INDEX('Index Volume'!B:B,MATCH(Index_New!$A309,'Index Volume'!$A:$A,0))</f>
        <v>84865200</v>
      </c>
      <c r="C309" s="46">
        <f>INDEX('Index Volume'!C:C,MATCH(Index_New!$A309,'Index Volume'!$A:$A,0))</f>
        <v>1739300</v>
      </c>
      <c r="D309" s="46">
        <f>INDEX('Index Volume'!D:D,MATCH(Index_New!$A309,'Index Volume'!$A:$A,0))</f>
        <v>3646100</v>
      </c>
      <c r="E309" s="46">
        <f>INDEX('Index Volume'!E:E,MATCH(Index_New!$A309,'Index Volume'!$A:$A,0))</f>
        <v>677927</v>
      </c>
      <c r="F309" s="46">
        <f>INDEX('Index Volume'!F:F,MATCH(Index_New!$A309,'Index Volume'!$A:$A,0))</f>
        <v>11691700</v>
      </c>
      <c r="G309" s="46">
        <f>INDEX('Index Volume'!G:G,MATCH(Index_New!$A309,'Index Volume'!$A:$A,0))</f>
        <v>0</v>
      </c>
      <c r="H309" s="46">
        <f>INDEX('Index Volume'!H:H,MATCH(Index_New!$A309,'Index Volume'!$A:$A,0))</f>
        <v>2473050</v>
      </c>
      <c r="I309" s="46">
        <f>INDEX('Index Volume'!I:I,MATCH(Index_New!$A309,'Index Volume'!$A:$A,0))</f>
        <v>0</v>
      </c>
      <c r="J309" s="46">
        <f>INDEX('Index Volume'!J:J,MATCH(Index_New!$A309,'Index Volume'!$A:$A,0))</f>
        <v>0</v>
      </c>
      <c r="K309" s="46">
        <f>INDEX('Index Volume'!K:K,MATCH(Index_New!$A309,'Index Volume'!$A:$A,0))</f>
        <v>1234770</v>
      </c>
      <c r="L309" s="46">
        <f>INDEX('Index Volume'!L:L,MATCH(Index_New!$A309,'Index Volume'!$A:$A,0))</f>
        <v>43064</v>
      </c>
      <c r="M309" s="46">
        <f t="shared" si="71"/>
        <v>106371111</v>
      </c>
      <c r="N309" s="1">
        <f t="shared" si="72"/>
        <v>106371111</v>
      </c>
      <c r="O309" t="b">
        <f t="shared" si="73"/>
        <v>1</v>
      </c>
      <c r="Q309" s="7">
        <f t="shared" si="74"/>
        <v>0.79595934703426208</v>
      </c>
      <c r="R309" s="7">
        <f t="shared" si="75"/>
        <v>2.0627746303255833E-2</v>
      </c>
      <c r="S309" s="7">
        <f t="shared" si="76"/>
        <v>3.192672415196348E-2</v>
      </c>
      <c r="T309" s="7">
        <f t="shared" si="77"/>
        <v>7.2016868981050692E-3</v>
      </c>
      <c r="U309" s="7">
        <f t="shared" si="78"/>
        <v>0.1098342945327247</v>
      </c>
      <c r="V309" s="7">
        <f t="shared" si="79"/>
        <v>0</v>
      </c>
      <c r="W309" s="7">
        <f t="shared" si="80"/>
        <v>2.5516942361633238E-2</v>
      </c>
      <c r="X309" s="7">
        <f t="shared" si="81"/>
        <v>0</v>
      </c>
      <c r="Y309" s="7">
        <f t="shared" si="82"/>
        <v>0</v>
      </c>
      <c r="Z309" s="7">
        <f t="shared" si="83"/>
        <v>8.2096704939182766E-3</v>
      </c>
      <c r="AA309" s="7">
        <f t="shared" si="84"/>
        <v>7.2358822413733819E-4</v>
      </c>
      <c r="AC309" s="7">
        <f>IF(DAY($A309)=1,VLOOKUP($A309-1,$A$2:$L$1124,$Q$1,FALSE)/VLOOKUP($A309-1,$A$2:$N$1124,14,FALSE),AC308)</f>
        <v>0.80173317836063807</v>
      </c>
      <c r="AD309" s="7">
        <f>IF(DAY($A309)=1,VLOOKUP($A309-1,$A$2:$L$1124,$R$1,FALSE)/VLOOKUP($A309-1,$A$2:$N$1124,14,FALSE),AD308)</f>
        <v>2.0777378477615044E-2</v>
      </c>
      <c r="AE309" s="7">
        <f>IF(DAY($A309)=1,VLOOKUP($A309-1,$A$2:$L$1124,$S$1,FALSE)/VLOOKUP($A309-1,$A$2:$N$1124,14,FALSE),AE308)</f>
        <v>3.2158318291468244E-2</v>
      </c>
      <c r="AF309" s="7">
        <f>IF(DAY($A309)=1,VLOOKUP($A309-1,$A$2:$L$1124,$T$1,FALSE)/VLOOKUP($A309-1,$A$2:$N$1124,14,FALSE),AF308)</f>
        <v>7.2539274121086565E-3</v>
      </c>
      <c r="AG309" s="7">
        <f>IF(DAY($A309)=1,VLOOKUP($A309-1,$A$2:$L$1124,$U$1,FALSE)/VLOOKUP($A309-1,$A$2:$N$1124,14,FALSE),AG308)</f>
        <v>0.11063102453262524</v>
      </c>
      <c r="AH309" s="7">
        <f>IF(DAY($A309)=1,VLOOKUP($A309-1,$A$2:$L$1124,$V$1,FALSE)/VLOOKUP($A309-1,$A$2:$N$1124,14,FALSE),AH308)</f>
        <v>0</v>
      </c>
      <c r="AI309" s="7">
        <f>IF(DAY($A309)=1,VLOOKUP($A309-1,$A$2:$L$1124,$W$1,FALSE)/VLOOKUP($A309-1,$A$2:$N$1124,14,FALSE),AI308)</f>
        <v>2.5702040409303486E-2</v>
      </c>
      <c r="AJ309" s="7">
        <f>IF(DAY($A309)=1,VLOOKUP($A309-1,$A$2:$L$1124,$X$1,FALSE)/VLOOKUP($A309-1,$A$2:$N$1124,14,FALSE),AJ308)</f>
        <v>0</v>
      </c>
      <c r="AK309" s="7">
        <f>IF(DAY($A309)=1,VLOOKUP($A309-1,$A$2:$L$1124,$Y$1,FALSE)/VLOOKUP($A309-1,$A$2:$N$1124,14,FALSE),AK308)</f>
        <v>0</v>
      </c>
      <c r="AL309" s="7">
        <f>IF(DAY($A309)=1,VLOOKUP($A309-1,$A$2:$L$1124,$Z$1,FALSE)/VLOOKUP($A309-1,$A$2:$N$1124,14,FALSE),AL308)</f>
        <v>8.2692228477584898E-3</v>
      </c>
      <c r="AM309" s="7">
        <f>IF(DAY($A309)=1,VLOOKUP($A309-1,$A$2:$L$1124,$AA$1,FALSE)/VLOOKUP($A309-1,$A$2:$N$1124,14,FALSE),AM308)</f>
        <v>7.2883708059148702E-4</v>
      </c>
      <c r="AO309" s="12">
        <f>VLOOKUP($A309,BTC!$A$1:$G$1853,5,FALSE)</f>
        <v>740.83</v>
      </c>
      <c r="AP309" s="12">
        <f>VLOOKUP($A309,XRP!$A$1:$G$1853,5,FALSE)</f>
        <v>8.2220000000000001E-3</v>
      </c>
      <c r="AQ309" s="12">
        <f>VLOOKUP($A309,LTC!$A$1:$G$1853,5,FALSE)</f>
        <v>4.0999999999999996</v>
      </c>
      <c r="AR309" s="12">
        <f>VLOOKUP($A309,ETC!$A$1:$G$1853,5,FALSE)</f>
        <v>0.88525600000000004</v>
      </c>
      <c r="AS309" s="12">
        <f>VLOOKUP($A309,ETH!$A$1:$G$1853,5,FALSE)</f>
        <v>10.75</v>
      </c>
      <c r="AT309" s="12">
        <f>VLOOKUP($A309,BCH!$A$1:$G$1853,5,FALSE)</f>
        <v>0</v>
      </c>
      <c r="AU309" s="12">
        <f>VLOOKUP($A309,XMR!$A$1:$G$1853,5,FALSE)</f>
        <v>4.51</v>
      </c>
      <c r="AV309" s="12">
        <f>VLOOKUP($A309,ZEC!$A$1:$G$1853,5,FALSE)</f>
        <v>942.78</v>
      </c>
      <c r="AW309" s="12">
        <f>VLOOKUP($A309,EOS!$A$1:$G$1853,5,FALSE)</f>
        <v>0</v>
      </c>
      <c r="AX309" s="12">
        <f>VLOOKUP($A309,DASH!$A$1:$G$1853,5,FALSE)</f>
        <v>8.94</v>
      </c>
      <c r="AY309" s="12">
        <f>VLOOKUP($A309,XLM!$A$1:$G$1853,5,FALSE)</f>
        <v>2.0230000000000001E-3</v>
      </c>
      <c r="BA309" s="24">
        <v>1</v>
      </c>
      <c r="BB309" s="24">
        <v>1</v>
      </c>
      <c r="BC309" s="24">
        <v>1</v>
      </c>
      <c r="BD309" s="24">
        <v>1</v>
      </c>
      <c r="BE309" s="24">
        <v>1</v>
      </c>
      <c r="BF309" s="24">
        <v>0</v>
      </c>
      <c r="BG309" s="24">
        <v>1</v>
      </c>
      <c r="BH309" s="24">
        <v>0</v>
      </c>
      <c r="BI309" s="24">
        <v>0</v>
      </c>
      <c r="BJ309" s="24">
        <v>1</v>
      </c>
      <c r="BK309" s="24">
        <v>1</v>
      </c>
      <c r="BM309" s="19">
        <f>IF(SUM(BA308:BK308)=SUM(BA309:BK309),BM308,BM308*SUMPRODUCT(BA309:BK309,AO309:AY309,Q309:AA309)/SUMPRODUCT(BA308:BK308,AO309:AY309,AC309:AM309))</f>
        <v>0.91473258175288541</v>
      </c>
      <c r="BN309" s="26">
        <f>SUMPRODUCT(AO309:AY309,BA309:BK309,Q309:AA309)/BM309</f>
        <v>646.28418770405267</v>
      </c>
      <c r="BO309">
        <f t="shared" si="85"/>
        <v>740.83</v>
      </c>
    </row>
    <row r="310" spans="1:67" x14ac:dyDescent="0.75">
      <c r="A310" s="4">
        <v>42677</v>
      </c>
      <c r="B310" s="46">
        <f>INDEX('Index Volume'!B:B,MATCH(Index_New!$A310,'Index Volume'!$A:$A,0))</f>
        <v>172808000</v>
      </c>
      <c r="C310" s="46">
        <f>INDEX('Index Volume'!C:C,MATCH(Index_New!$A310,'Index Volume'!$A:$A,0))</f>
        <v>3114110</v>
      </c>
      <c r="D310" s="46">
        <f>INDEX('Index Volume'!D:D,MATCH(Index_New!$A310,'Index Volume'!$A:$A,0))</f>
        <v>5883490</v>
      </c>
      <c r="E310" s="46">
        <f>INDEX('Index Volume'!E:E,MATCH(Index_New!$A310,'Index Volume'!$A:$A,0))</f>
        <v>1340080</v>
      </c>
      <c r="F310" s="46">
        <f>INDEX('Index Volume'!F:F,MATCH(Index_New!$A310,'Index Volume'!$A:$A,0))</f>
        <v>15228600</v>
      </c>
      <c r="G310" s="46">
        <f>INDEX('Index Volume'!G:G,MATCH(Index_New!$A310,'Index Volume'!$A:$A,0))</f>
        <v>0</v>
      </c>
      <c r="H310" s="46">
        <f>INDEX('Index Volume'!H:H,MATCH(Index_New!$A310,'Index Volume'!$A:$A,0))</f>
        <v>4438690</v>
      </c>
      <c r="I310" s="46">
        <f>INDEX('Index Volume'!I:I,MATCH(Index_New!$A310,'Index Volume'!$A:$A,0))</f>
        <v>0</v>
      </c>
      <c r="J310" s="46">
        <f>INDEX('Index Volume'!J:J,MATCH(Index_New!$A310,'Index Volume'!$A:$A,0))</f>
        <v>0</v>
      </c>
      <c r="K310" s="46">
        <f>INDEX('Index Volume'!K:K,MATCH(Index_New!$A310,'Index Volume'!$A:$A,0))</f>
        <v>1443680</v>
      </c>
      <c r="L310" s="46">
        <f>INDEX('Index Volume'!L:L,MATCH(Index_New!$A310,'Index Volume'!$A:$A,0))</f>
        <v>54324</v>
      </c>
      <c r="M310" s="46">
        <f t="shared" si="71"/>
        <v>204310974</v>
      </c>
      <c r="N310" s="1">
        <f t="shared" si="72"/>
        <v>204310974</v>
      </c>
      <c r="O310" t="b">
        <f t="shared" si="73"/>
        <v>1</v>
      </c>
      <c r="Q310" s="7">
        <f t="shared" si="74"/>
        <v>0.79595934703426208</v>
      </c>
      <c r="R310" s="7">
        <f t="shared" si="75"/>
        <v>2.0627746303255833E-2</v>
      </c>
      <c r="S310" s="7">
        <f t="shared" si="76"/>
        <v>3.192672415196348E-2</v>
      </c>
      <c r="T310" s="7">
        <f t="shared" si="77"/>
        <v>7.2016868981050692E-3</v>
      </c>
      <c r="U310" s="7">
        <f t="shared" si="78"/>
        <v>0.1098342945327247</v>
      </c>
      <c r="V310" s="7">
        <f t="shared" si="79"/>
        <v>0</v>
      </c>
      <c r="W310" s="7">
        <f t="shared" si="80"/>
        <v>2.5516942361633238E-2</v>
      </c>
      <c r="X310" s="7">
        <f t="shared" si="81"/>
        <v>0</v>
      </c>
      <c r="Y310" s="7">
        <f t="shared" si="82"/>
        <v>0</v>
      </c>
      <c r="Z310" s="7">
        <f t="shared" si="83"/>
        <v>8.2096704939182766E-3</v>
      </c>
      <c r="AA310" s="7">
        <f t="shared" si="84"/>
        <v>7.2358822413733819E-4</v>
      </c>
      <c r="AC310" s="7">
        <f>IF(DAY($A310)=1,VLOOKUP($A310-1,$A$2:$L$1124,$Q$1,FALSE)/VLOOKUP($A310-1,$A$2:$N$1124,14,FALSE),AC309)</f>
        <v>0.80173317836063807</v>
      </c>
      <c r="AD310" s="7">
        <f>IF(DAY($A310)=1,VLOOKUP($A310-1,$A$2:$L$1124,$R$1,FALSE)/VLOOKUP($A310-1,$A$2:$N$1124,14,FALSE),AD309)</f>
        <v>2.0777378477615044E-2</v>
      </c>
      <c r="AE310" s="7">
        <f>IF(DAY($A310)=1,VLOOKUP($A310-1,$A$2:$L$1124,$S$1,FALSE)/VLOOKUP($A310-1,$A$2:$N$1124,14,FALSE),AE309)</f>
        <v>3.2158318291468244E-2</v>
      </c>
      <c r="AF310" s="7">
        <f>IF(DAY($A310)=1,VLOOKUP($A310-1,$A$2:$L$1124,$T$1,FALSE)/VLOOKUP($A310-1,$A$2:$N$1124,14,FALSE),AF309)</f>
        <v>7.2539274121086565E-3</v>
      </c>
      <c r="AG310" s="7">
        <f>IF(DAY($A310)=1,VLOOKUP($A310-1,$A$2:$L$1124,$U$1,FALSE)/VLOOKUP($A310-1,$A$2:$N$1124,14,FALSE),AG309)</f>
        <v>0.11063102453262524</v>
      </c>
      <c r="AH310" s="7">
        <f>IF(DAY($A310)=1,VLOOKUP($A310-1,$A$2:$L$1124,$V$1,FALSE)/VLOOKUP($A310-1,$A$2:$N$1124,14,FALSE),AH309)</f>
        <v>0</v>
      </c>
      <c r="AI310" s="7">
        <f>IF(DAY($A310)=1,VLOOKUP($A310-1,$A$2:$L$1124,$W$1,FALSE)/VLOOKUP($A310-1,$A$2:$N$1124,14,FALSE),AI309)</f>
        <v>2.5702040409303486E-2</v>
      </c>
      <c r="AJ310" s="7">
        <f>IF(DAY($A310)=1,VLOOKUP($A310-1,$A$2:$L$1124,$X$1,FALSE)/VLOOKUP($A310-1,$A$2:$N$1124,14,FALSE),AJ309)</f>
        <v>0</v>
      </c>
      <c r="AK310" s="7">
        <f>IF(DAY($A310)=1,VLOOKUP($A310-1,$A$2:$L$1124,$Y$1,FALSE)/VLOOKUP($A310-1,$A$2:$N$1124,14,FALSE),AK309)</f>
        <v>0</v>
      </c>
      <c r="AL310" s="7">
        <f>IF(DAY($A310)=1,VLOOKUP($A310-1,$A$2:$L$1124,$Z$1,FALSE)/VLOOKUP($A310-1,$A$2:$N$1124,14,FALSE),AL309)</f>
        <v>8.2692228477584898E-3</v>
      </c>
      <c r="AM310" s="7">
        <f>IF(DAY($A310)=1,VLOOKUP($A310-1,$A$2:$L$1124,$AA$1,FALSE)/VLOOKUP($A310-1,$A$2:$N$1124,14,FALSE),AM309)</f>
        <v>7.2883708059148702E-4</v>
      </c>
      <c r="AO310" s="12">
        <f>VLOOKUP($A310,BTC!$A$1:$G$1853,5,FALSE)</f>
        <v>688.7</v>
      </c>
      <c r="AP310" s="12">
        <f>VLOOKUP($A310,XRP!$A$1:$G$1853,5,FALSE)</f>
        <v>8.0210000000000004E-3</v>
      </c>
      <c r="AQ310" s="12">
        <f>VLOOKUP($A310,LTC!$A$1:$G$1853,5,FALSE)</f>
        <v>3.86</v>
      </c>
      <c r="AR310" s="12">
        <f>VLOOKUP($A310,ETC!$A$1:$G$1853,5,FALSE)</f>
        <v>0.89355600000000002</v>
      </c>
      <c r="AS310" s="12">
        <f>VLOOKUP($A310,ETH!$A$1:$G$1853,5,FALSE)</f>
        <v>10.8</v>
      </c>
      <c r="AT310" s="12">
        <f>VLOOKUP($A310,BCH!$A$1:$G$1853,5,FALSE)</f>
        <v>0</v>
      </c>
      <c r="AU310" s="12">
        <f>VLOOKUP($A310,XMR!$A$1:$G$1853,5,FALSE)</f>
        <v>4.8899999999999997</v>
      </c>
      <c r="AV310" s="12">
        <f>VLOOKUP($A310,ZEC!$A$1:$G$1853,5,FALSE)</f>
        <v>887.26</v>
      </c>
      <c r="AW310" s="12">
        <f>VLOOKUP($A310,EOS!$A$1:$G$1853,5,FALSE)</f>
        <v>0</v>
      </c>
      <c r="AX310" s="12">
        <f>VLOOKUP($A310,DASH!$A$1:$G$1853,5,FALSE)</f>
        <v>9.1199999999999992</v>
      </c>
      <c r="AY310" s="12">
        <f>VLOOKUP($A310,XLM!$A$1:$G$1853,5,FALSE)</f>
        <v>1.9940000000000001E-3</v>
      </c>
      <c r="BA310" s="24">
        <v>1</v>
      </c>
      <c r="BB310" s="24">
        <v>1</v>
      </c>
      <c r="BC310" s="24">
        <v>1</v>
      </c>
      <c r="BD310" s="24">
        <v>1</v>
      </c>
      <c r="BE310" s="24">
        <v>1</v>
      </c>
      <c r="BF310" s="24">
        <v>0</v>
      </c>
      <c r="BG310" s="24">
        <v>1</v>
      </c>
      <c r="BH310" s="24">
        <v>0</v>
      </c>
      <c r="BI310" s="24">
        <v>0</v>
      </c>
      <c r="BJ310" s="24">
        <v>1</v>
      </c>
      <c r="BK310" s="24">
        <v>1</v>
      </c>
      <c r="BM310" s="19">
        <f>IF(SUM(BA309:BK309)=SUM(BA310:BK310),BM309,BM309*SUMPRODUCT(BA310:BK310,AO310:AY310,Q310:AA310)/SUMPRODUCT(BA309:BK309,AO310:AY310,AC310:AM310))</f>
        <v>0.91473258175288541</v>
      </c>
      <c r="BN310" s="26">
        <f>SUMPRODUCT(AO310:AY310,BA310:BK310,Q310:AA310)/BM310</f>
        <v>600.93289870236026</v>
      </c>
      <c r="BO310">
        <f t="shared" si="85"/>
        <v>688.7</v>
      </c>
    </row>
    <row r="311" spans="1:67" x14ac:dyDescent="0.75">
      <c r="A311" s="3">
        <v>42678</v>
      </c>
      <c r="B311" s="46">
        <f>INDEX('Index Volume'!B:B,MATCH(Index_New!$A311,'Index Volume'!$A:$A,0))</f>
        <v>99907696</v>
      </c>
      <c r="C311" s="46">
        <f>INDEX('Index Volume'!C:C,MATCH(Index_New!$A311,'Index Volume'!$A:$A,0))</f>
        <v>2707110</v>
      </c>
      <c r="D311" s="46">
        <f>INDEX('Index Volume'!D:D,MATCH(Index_New!$A311,'Index Volume'!$A:$A,0))</f>
        <v>3481430</v>
      </c>
      <c r="E311" s="46">
        <f>INDEX('Index Volume'!E:E,MATCH(Index_New!$A311,'Index Volume'!$A:$A,0))</f>
        <v>2084100</v>
      </c>
      <c r="F311" s="46">
        <f>INDEX('Index Volume'!F:F,MATCH(Index_New!$A311,'Index Volume'!$A:$A,0))</f>
        <v>9958040</v>
      </c>
      <c r="G311" s="46">
        <f>INDEX('Index Volume'!G:G,MATCH(Index_New!$A311,'Index Volume'!$A:$A,0))</f>
        <v>0</v>
      </c>
      <c r="H311" s="46">
        <f>INDEX('Index Volume'!H:H,MATCH(Index_New!$A311,'Index Volume'!$A:$A,0))</f>
        <v>2611470</v>
      </c>
      <c r="I311" s="46">
        <f>INDEX('Index Volume'!I:I,MATCH(Index_New!$A311,'Index Volume'!$A:$A,0))</f>
        <v>0</v>
      </c>
      <c r="J311" s="46">
        <f>INDEX('Index Volume'!J:J,MATCH(Index_New!$A311,'Index Volume'!$A:$A,0))</f>
        <v>0</v>
      </c>
      <c r="K311" s="46">
        <f>INDEX('Index Volume'!K:K,MATCH(Index_New!$A311,'Index Volume'!$A:$A,0))</f>
        <v>1315030</v>
      </c>
      <c r="L311" s="46">
        <f>INDEX('Index Volume'!L:L,MATCH(Index_New!$A311,'Index Volume'!$A:$A,0))</f>
        <v>18107</v>
      </c>
      <c r="M311" s="46">
        <f t="shared" si="71"/>
        <v>122082983</v>
      </c>
      <c r="N311" s="1">
        <f t="shared" si="72"/>
        <v>122082983</v>
      </c>
      <c r="O311" t="b">
        <f t="shared" si="73"/>
        <v>1</v>
      </c>
      <c r="Q311" s="7">
        <f t="shared" si="74"/>
        <v>0.79595934703426208</v>
      </c>
      <c r="R311" s="7">
        <f t="shared" si="75"/>
        <v>2.0627746303255833E-2</v>
      </c>
      <c r="S311" s="7">
        <f t="shared" si="76"/>
        <v>3.192672415196348E-2</v>
      </c>
      <c r="T311" s="7">
        <f t="shared" si="77"/>
        <v>7.2016868981050692E-3</v>
      </c>
      <c r="U311" s="7">
        <f t="shared" si="78"/>
        <v>0.1098342945327247</v>
      </c>
      <c r="V311" s="7">
        <f t="shared" si="79"/>
        <v>0</v>
      </c>
      <c r="W311" s="7">
        <f t="shared" si="80"/>
        <v>2.5516942361633238E-2</v>
      </c>
      <c r="X311" s="7">
        <f t="shared" si="81"/>
        <v>0</v>
      </c>
      <c r="Y311" s="7">
        <f t="shared" si="82"/>
        <v>0</v>
      </c>
      <c r="Z311" s="7">
        <f t="shared" si="83"/>
        <v>8.2096704939182766E-3</v>
      </c>
      <c r="AA311" s="7">
        <f t="shared" si="84"/>
        <v>7.2358822413733819E-4</v>
      </c>
      <c r="AC311" s="7">
        <f>IF(DAY($A311)=1,VLOOKUP($A311-1,$A$2:$L$1124,$Q$1,FALSE)/VLOOKUP($A311-1,$A$2:$N$1124,14,FALSE),AC310)</f>
        <v>0.80173317836063807</v>
      </c>
      <c r="AD311" s="7">
        <f>IF(DAY($A311)=1,VLOOKUP($A311-1,$A$2:$L$1124,$R$1,FALSE)/VLOOKUP($A311-1,$A$2:$N$1124,14,FALSE),AD310)</f>
        <v>2.0777378477615044E-2</v>
      </c>
      <c r="AE311" s="7">
        <f>IF(DAY($A311)=1,VLOOKUP($A311-1,$A$2:$L$1124,$S$1,FALSE)/VLOOKUP($A311-1,$A$2:$N$1124,14,FALSE),AE310)</f>
        <v>3.2158318291468244E-2</v>
      </c>
      <c r="AF311" s="7">
        <f>IF(DAY($A311)=1,VLOOKUP($A311-1,$A$2:$L$1124,$T$1,FALSE)/VLOOKUP($A311-1,$A$2:$N$1124,14,FALSE),AF310)</f>
        <v>7.2539274121086565E-3</v>
      </c>
      <c r="AG311" s="7">
        <f>IF(DAY($A311)=1,VLOOKUP($A311-1,$A$2:$L$1124,$U$1,FALSE)/VLOOKUP($A311-1,$A$2:$N$1124,14,FALSE),AG310)</f>
        <v>0.11063102453262524</v>
      </c>
      <c r="AH311" s="7">
        <f>IF(DAY($A311)=1,VLOOKUP($A311-1,$A$2:$L$1124,$V$1,FALSE)/VLOOKUP($A311-1,$A$2:$N$1124,14,FALSE),AH310)</f>
        <v>0</v>
      </c>
      <c r="AI311" s="7">
        <f>IF(DAY($A311)=1,VLOOKUP($A311-1,$A$2:$L$1124,$W$1,FALSE)/VLOOKUP($A311-1,$A$2:$N$1124,14,FALSE),AI310)</f>
        <v>2.5702040409303486E-2</v>
      </c>
      <c r="AJ311" s="7">
        <f>IF(DAY($A311)=1,VLOOKUP($A311-1,$A$2:$L$1124,$X$1,FALSE)/VLOOKUP($A311-1,$A$2:$N$1124,14,FALSE),AJ310)</f>
        <v>0</v>
      </c>
      <c r="AK311" s="7">
        <f>IF(DAY($A311)=1,VLOOKUP($A311-1,$A$2:$L$1124,$Y$1,FALSE)/VLOOKUP($A311-1,$A$2:$N$1124,14,FALSE),AK310)</f>
        <v>0</v>
      </c>
      <c r="AL311" s="7">
        <f>IF(DAY($A311)=1,VLOOKUP($A311-1,$A$2:$L$1124,$Z$1,FALSE)/VLOOKUP($A311-1,$A$2:$N$1124,14,FALSE),AL310)</f>
        <v>8.2692228477584898E-3</v>
      </c>
      <c r="AM311" s="7">
        <f>IF(DAY($A311)=1,VLOOKUP($A311-1,$A$2:$L$1124,$AA$1,FALSE)/VLOOKUP($A311-1,$A$2:$N$1124,14,FALSE),AM310)</f>
        <v>7.2883708059148702E-4</v>
      </c>
      <c r="AO311" s="12">
        <f>VLOOKUP($A311,BTC!$A$1:$G$1853,5,FALSE)</f>
        <v>703.23</v>
      </c>
      <c r="AP311" s="12">
        <f>VLOOKUP($A311,XRP!$A$1:$G$1853,5,FALSE)</f>
        <v>8.1569999999999993E-3</v>
      </c>
      <c r="AQ311" s="12">
        <f>VLOOKUP($A311,LTC!$A$1:$G$1853,5,FALSE)</f>
        <v>3.88</v>
      </c>
      <c r="AR311" s="12">
        <f>VLOOKUP($A311,ETC!$A$1:$G$1853,5,FALSE)</f>
        <v>0.97200600000000004</v>
      </c>
      <c r="AS311" s="12">
        <f>VLOOKUP($A311,ETH!$A$1:$G$1853,5,FALSE)</f>
        <v>11.09</v>
      </c>
      <c r="AT311" s="12">
        <f>VLOOKUP($A311,BCH!$A$1:$G$1853,5,FALSE)</f>
        <v>0</v>
      </c>
      <c r="AU311" s="12">
        <f>VLOOKUP($A311,XMR!$A$1:$G$1853,5,FALSE)</f>
        <v>4.8499999999999996</v>
      </c>
      <c r="AV311" s="12">
        <f>VLOOKUP($A311,ZEC!$A$1:$G$1853,5,FALSE)</f>
        <v>603.98</v>
      </c>
      <c r="AW311" s="12">
        <f>VLOOKUP($A311,EOS!$A$1:$G$1853,5,FALSE)</f>
        <v>0</v>
      </c>
      <c r="AX311" s="12">
        <f>VLOOKUP($A311,DASH!$A$1:$G$1853,5,FALSE)</f>
        <v>9.1300000000000008</v>
      </c>
      <c r="AY311" s="12">
        <f>VLOOKUP($A311,XLM!$A$1:$G$1853,5,FALSE)</f>
        <v>1.9989999999999999E-3</v>
      </c>
      <c r="BA311" s="24">
        <v>1</v>
      </c>
      <c r="BB311" s="24">
        <v>1</v>
      </c>
      <c r="BC311" s="24">
        <v>1</v>
      </c>
      <c r="BD311" s="24">
        <v>1</v>
      </c>
      <c r="BE311" s="24">
        <v>1</v>
      </c>
      <c r="BF311" s="24">
        <v>0</v>
      </c>
      <c r="BG311" s="24">
        <v>1</v>
      </c>
      <c r="BH311" s="24">
        <v>0</v>
      </c>
      <c r="BI311" s="24">
        <v>0</v>
      </c>
      <c r="BJ311" s="24">
        <v>1</v>
      </c>
      <c r="BK311" s="24">
        <v>1</v>
      </c>
      <c r="BM311" s="19">
        <f>IF(SUM(BA310:BK310)=SUM(BA311:BK311),BM310,BM310*SUMPRODUCT(BA311:BK311,AO311:AY311,Q311:AA311)/SUMPRODUCT(BA310:BK310,AO311:AY311,AC311:AM311))</f>
        <v>0.91473258175288541</v>
      </c>
      <c r="BN311" s="26">
        <f>SUMPRODUCT(AO311:AY311,BA311:BK311,Q311:AA311)/BM311</f>
        <v>613.61136804300679</v>
      </c>
      <c r="BO311">
        <f t="shared" si="85"/>
        <v>703.23</v>
      </c>
    </row>
    <row r="312" spans="1:67" x14ac:dyDescent="0.75">
      <c r="A312" s="4">
        <v>42679</v>
      </c>
      <c r="B312" s="46">
        <f>INDEX('Index Volume'!B:B,MATCH(Index_New!$A312,'Index Volume'!$A:$A,0))</f>
        <v>53752300</v>
      </c>
      <c r="C312" s="46">
        <f>INDEX('Index Volume'!C:C,MATCH(Index_New!$A312,'Index Volume'!$A:$A,0))</f>
        <v>967011</v>
      </c>
      <c r="D312" s="46">
        <f>INDEX('Index Volume'!D:D,MATCH(Index_New!$A312,'Index Volume'!$A:$A,0))</f>
        <v>2318820</v>
      </c>
      <c r="E312" s="46">
        <f>INDEX('Index Volume'!E:E,MATCH(Index_New!$A312,'Index Volume'!$A:$A,0))</f>
        <v>1950000</v>
      </c>
      <c r="F312" s="46">
        <f>INDEX('Index Volume'!F:F,MATCH(Index_New!$A312,'Index Volume'!$A:$A,0))</f>
        <v>5502670</v>
      </c>
      <c r="G312" s="46">
        <f>INDEX('Index Volume'!G:G,MATCH(Index_New!$A312,'Index Volume'!$A:$A,0))</f>
        <v>0</v>
      </c>
      <c r="H312" s="46">
        <f>INDEX('Index Volume'!H:H,MATCH(Index_New!$A312,'Index Volume'!$A:$A,0))</f>
        <v>602968</v>
      </c>
      <c r="I312" s="46">
        <f>INDEX('Index Volume'!I:I,MATCH(Index_New!$A312,'Index Volume'!$A:$A,0))</f>
        <v>0</v>
      </c>
      <c r="J312" s="46">
        <f>INDEX('Index Volume'!J:J,MATCH(Index_New!$A312,'Index Volume'!$A:$A,0))</f>
        <v>0</v>
      </c>
      <c r="K312" s="46">
        <f>INDEX('Index Volume'!K:K,MATCH(Index_New!$A312,'Index Volume'!$A:$A,0))</f>
        <v>764091</v>
      </c>
      <c r="L312" s="46">
        <f>INDEX('Index Volume'!L:L,MATCH(Index_New!$A312,'Index Volume'!$A:$A,0))</f>
        <v>11174</v>
      </c>
      <c r="M312" s="46">
        <f t="shared" si="71"/>
        <v>65869034</v>
      </c>
      <c r="N312" s="1">
        <f t="shared" si="72"/>
        <v>65869034</v>
      </c>
      <c r="O312" t="b">
        <f t="shared" si="73"/>
        <v>1</v>
      </c>
      <c r="Q312" s="7">
        <f t="shared" si="74"/>
        <v>0.79595934703426208</v>
      </c>
      <c r="R312" s="7">
        <f t="shared" si="75"/>
        <v>2.0627746303255833E-2</v>
      </c>
      <c r="S312" s="7">
        <f t="shared" si="76"/>
        <v>3.192672415196348E-2</v>
      </c>
      <c r="T312" s="7">
        <f t="shared" si="77"/>
        <v>7.2016868981050692E-3</v>
      </c>
      <c r="U312" s="7">
        <f t="shared" si="78"/>
        <v>0.1098342945327247</v>
      </c>
      <c r="V312" s="7">
        <f t="shared" si="79"/>
        <v>0</v>
      </c>
      <c r="W312" s="7">
        <f t="shared" si="80"/>
        <v>2.5516942361633238E-2</v>
      </c>
      <c r="X312" s="7">
        <f t="shared" si="81"/>
        <v>0</v>
      </c>
      <c r="Y312" s="7">
        <f t="shared" si="82"/>
        <v>0</v>
      </c>
      <c r="Z312" s="7">
        <f t="shared" si="83"/>
        <v>8.2096704939182766E-3</v>
      </c>
      <c r="AA312" s="7">
        <f t="shared" si="84"/>
        <v>7.2358822413733819E-4</v>
      </c>
      <c r="AC312" s="7">
        <f>IF(DAY($A312)=1,VLOOKUP($A312-1,$A$2:$L$1124,$Q$1,FALSE)/VLOOKUP($A312-1,$A$2:$N$1124,14,FALSE),AC311)</f>
        <v>0.80173317836063807</v>
      </c>
      <c r="AD312" s="7">
        <f>IF(DAY($A312)=1,VLOOKUP($A312-1,$A$2:$L$1124,$R$1,FALSE)/VLOOKUP($A312-1,$A$2:$N$1124,14,FALSE),AD311)</f>
        <v>2.0777378477615044E-2</v>
      </c>
      <c r="AE312" s="7">
        <f>IF(DAY($A312)=1,VLOOKUP($A312-1,$A$2:$L$1124,$S$1,FALSE)/VLOOKUP($A312-1,$A$2:$N$1124,14,FALSE),AE311)</f>
        <v>3.2158318291468244E-2</v>
      </c>
      <c r="AF312" s="7">
        <f>IF(DAY($A312)=1,VLOOKUP($A312-1,$A$2:$L$1124,$T$1,FALSE)/VLOOKUP($A312-1,$A$2:$N$1124,14,FALSE),AF311)</f>
        <v>7.2539274121086565E-3</v>
      </c>
      <c r="AG312" s="7">
        <f>IF(DAY($A312)=1,VLOOKUP($A312-1,$A$2:$L$1124,$U$1,FALSE)/VLOOKUP($A312-1,$A$2:$N$1124,14,FALSE),AG311)</f>
        <v>0.11063102453262524</v>
      </c>
      <c r="AH312" s="7">
        <f>IF(DAY($A312)=1,VLOOKUP($A312-1,$A$2:$L$1124,$V$1,FALSE)/VLOOKUP($A312-1,$A$2:$N$1124,14,FALSE),AH311)</f>
        <v>0</v>
      </c>
      <c r="AI312" s="7">
        <f>IF(DAY($A312)=1,VLOOKUP($A312-1,$A$2:$L$1124,$W$1,FALSE)/VLOOKUP($A312-1,$A$2:$N$1124,14,FALSE),AI311)</f>
        <v>2.5702040409303486E-2</v>
      </c>
      <c r="AJ312" s="7">
        <f>IF(DAY($A312)=1,VLOOKUP($A312-1,$A$2:$L$1124,$X$1,FALSE)/VLOOKUP($A312-1,$A$2:$N$1124,14,FALSE),AJ311)</f>
        <v>0</v>
      </c>
      <c r="AK312" s="7">
        <f>IF(DAY($A312)=1,VLOOKUP($A312-1,$A$2:$L$1124,$Y$1,FALSE)/VLOOKUP($A312-1,$A$2:$N$1124,14,FALSE),AK311)</f>
        <v>0</v>
      </c>
      <c r="AL312" s="7">
        <f>IF(DAY($A312)=1,VLOOKUP($A312-1,$A$2:$L$1124,$Z$1,FALSE)/VLOOKUP($A312-1,$A$2:$N$1124,14,FALSE),AL311)</f>
        <v>8.2692228477584898E-3</v>
      </c>
      <c r="AM312" s="7">
        <f>IF(DAY($A312)=1,VLOOKUP($A312-1,$A$2:$L$1124,$AA$1,FALSE)/VLOOKUP($A312-1,$A$2:$N$1124,14,FALSE),AM311)</f>
        <v>7.2883708059148702E-4</v>
      </c>
      <c r="AO312" s="12">
        <f>VLOOKUP($A312,BTC!$A$1:$G$1853,5,FALSE)</f>
        <v>703.42</v>
      </c>
      <c r="AP312" s="12">
        <f>VLOOKUP($A312,XRP!$A$1:$G$1853,5,FALSE)</f>
        <v>8.2299999999999995E-3</v>
      </c>
      <c r="AQ312" s="12">
        <f>VLOOKUP($A312,LTC!$A$1:$G$1853,5,FALSE)</f>
        <v>3.87</v>
      </c>
      <c r="AR312" s="12">
        <f>VLOOKUP($A312,ETC!$A$1:$G$1853,5,FALSE)</f>
        <v>1.04</v>
      </c>
      <c r="AS312" s="12">
        <f>VLOOKUP($A312,ETH!$A$1:$G$1853,5,FALSE)</f>
        <v>11</v>
      </c>
      <c r="AT312" s="12">
        <f>VLOOKUP($A312,BCH!$A$1:$G$1853,5,FALSE)</f>
        <v>0</v>
      </c>
      <c r="AU312" s="12">
        <f>VLOOKUP($A312,XMR!$A$1:$G$1853,5,FALSE)</f>
        <v>5.0199999999999996</v>
      </c>
      <c r="AV312" s="12">
        <f>VLOOKUP($A312,ZEC!$A$1:$G$1853,5,FALSE)</f>
        <v>504.57</v>
      </c>
      <c r="AW312" s="12">
        <f>VLOOKUP($A312,EOS!$A$1:$G$1853,5,FALSE)</f>
        <v>0</v>
      </c>
      <c r="AX312" s="12">
        <f>VLOOKUP($A312,DASH!$A$1:$G$1853,5,FALSE)</f>
        <v>9.2100000000000009</v>
      </c>
      <c r="AY312" s="12">
        <f>VLOOKUP($A312,XLM!$A$1:$G$1853,5,FALSE)</f>
        <v>2.0209999999999998E-3</v>
      </c>
      <c r="BA312" s="24">
        <v>1</v>
      </c>
      <c r="BB312" s="24">
        <v>1</v>
      </c>
      <c r="BC312" s="24">
        <v>1</v>
      </c>
      <c r="BD312" s="24">
        <v>1</v>
      </c>
      <c r="BE312" s="24">
        <v>1</v>
      </c>
      <c r="BF312" s="24">
        <v>0</v>
      </c>
      <c r="BG312" s="24">
        <v>1</v>
      </c>
      <c r="BH312" s="24">
        <v>0</v>
      </c>
      <c r="BI312" s="24">
        <v>0</v>
      </c>
      <c r="BJ312" s="24">
        <v>1</v>
      </c>
      <c r="BK312" s="24">
        <v>1</v>
      </c>
      <c r="BM312" s="19">
        <f>IF(SUM(BA311:BK311)=SUM(BA312:BK312),BM311,BM311*SUMPRODUCT(BA312:BK312,AO312:AY312,Q312:AA312)/SUMPRODUCT(BA311:BK311,AO312:AY312,AC312:AM312))</f>
        <v>0.91473258175288541</v>
      </c>
      <c r="BN312" s="26">
        <f>SUMPRODUCT(AO312:AY312,BA312:BK312,Q312:AA312)/BM312</f>
        <v>613.77153919268926</v>
      </c>
      <c r="BO312">
        <f t="shared" si="85"/>
        <v>703.42</v>
      </c>
    </row>
    <row r="313" spans="1:67" x14ac:dyDescent="0.75">
      <c r="A313" s="3">
        <v>42680</v>
      </c>
      <c r="B313" s="46">
        <f>INDEX('Index Volume'!B:B,MATCH(Index_New!$A313,'Index Volume'!$A:$A,0))</f>
        <v>59902200</v>
      </c>
      <c r="C313" s="46">
        <f>INDEX('Index Volume'!C:C,MATCH(Index_New!$A313,'Index Volume'!$A:$A,0))</f>
        <v>784787</v>
      </c>
      <c r="D313" s="46">
        <f>INDEX('Index Volume'!D:D,MATCH(Index_New!$A313,'Index Volume'!$A:$A,0))</f>
        <v>2192880</v>
      </c>
      <c r="E313" s="46">
        <f>INDEX('Index Volume'!E:E,MATCH(Index_New!$A313,'Index Volume'!$A:$A,0))</f>
        <v>1078790</v>
      </c>
      <c r="F313" s="46">
        <f>INDEX('Index Volume'!F:F,MATCH(Index_New!$A313,'Index Volume'!$A:$A,0))</f>
        <v>5688710</v>
      </c>
      <c r="G313" s="46">
        <f>INDEX('Index Volume'!G:G,MATCH(Index_New!$A313,'Index Volume'!$A:$A,0))</f>
        <v>0</v>
      </c>
      <c r="H313" s="46">
        <f>INDEX('Index Volume'!H:H,MATCH(Index_New!$A313,'Index Volume'!$A:$A,0))</f>
        <v>666680</v>
      </c>
      <c r="I313" s="46">
        <f>INDEX('Index Volume'!I:I,MATCH(Index_New!$A313,'Index Volume'!$A:$A,0))</f>
        <v>0</v>
      </c>
      <c r="J313" s="46">
        <f>INDEX('Index Volume'!J:J,MATCH(Index_New!$A313,'Index Volume'!$A:$A,0))</f>
        <v>0</v>
      </c>
      <c r="K313" s="46">
        <f>INDEX('Index Volume'!K:K,MATCH(Index_New!$A313,'Index Volume'!$A:$A,0))</f>
        <v>1174590</v>
      </c>
      <c r="L313" s="46">
        <f>INDEX('Index Volume'!L:L,MATCH(Index_New!$A313,'Index Volume'!$A:$A,0))</f>
        <v>58461</v>
      </c>
      <c r="M313" s="46">
        <f t="shared" si="71"/>
        <v>71547098</v>
      </c>
      <c r="N313" s="1">
        <f t="shared" si="72"/>
        <v>71547098</v>
      </c>
      <c r="O313" t="b">
        <f t="shared" si="73"/>
        <v>1</v>
      </c>
      <c r="Q313" s="7">
        <f t="shared" si="74"/>
        <v>0.79595934703426208</v>
      </c>
      <c r="R313" s="7">
        <f t="shared" si="75"/>
        <v>2.0627746303255833E-2</v>
      </c>
      <c r="S313" s="7">
        <f t="shared" si="76"/>
        <v>3.192672415196348E-2</v>
      </c>
      <c r="T313" s="7">
        <f t="shared" si="77"/>
        <v>7.2016868981050692E-3</v>
      </c>
      <c r="U313" s="7">
        <f t="shared" si="78"/>
        <v>0.1098342945327247</v>
      </c>
      <c r="V313" s="7">
        <f t="shared" si="79"/>
        <v>0</v>
      </c>
      <c r="W313" s="7">
        <f t="shared" si="80"/>
        <v>2.5516942361633238E-2</v>
      </c>
      <c r="X313" s="7">
        <f t="shared" si="81"/>
        <v>0</v>
      </c>
      <c r="Y313" s="7">
        <f t="shared" si="82"/>
        <v>0</v>
      </c>
      <c r="Z313" s="7">
        <f t="shared" si="83"/>
        <v>8.2096704939182766E-3</v>
      </c>
      <c r="AA313" s="7">
        <f t="shared" si="84"/>
        <v>7.2358822413733819E-4</v>
      </c>
      <c r="AC313" s="7">
        <f>IF(DAY($A313)=1,VLOOKUP($A313-1,$A$2:$L$1124,$Q$1,FALSE)/VLOOKUP($A313-1,$A$2:$N$1124,14,FALSE),AC312)</f>
        <v>0.80173317836063807</v>
      </c>
      <c r="AD313" s="7">
        <f>IF(DAY($A313)=1,VLOOKUP($A313-1,$A$2:$L$1124,$R$1,FALSE)/VLOOKUP($A313-1,$A$2:$N$1124,14,FALSE),AD312)</f>
        <v>2.0777378477615044E-2</v>
      </c>
      <c r="AE313" s="7">
        <f>IF(DAY($A313)=1,VLOOKUP($A313-1,$A$2:$L$1124,$S$1,FALSE)/VLOOKUP($A313-1,$A$2:$N$1124,14,FALSE),AE312)</f>
        <v>3.2158318291468244E-2</v>
      </c>
      <c r="AF313" s="7">
        <f>IF(DAY($A313)=1,VLOOKUP($A313-1,$A$2:$L$1124,$T$1,FALSE)/VLOOKUP($A313-1,$A$2:$N$1124,14,FALSE),AF312)</f>
        <v>7.2539274121086565E-3</v>
      </c>
      <c r="AG313" s="7">
        <f>IF(DAY($A313)=1,VLOOKUP($A313-1,$A$2:$L$1124,$U$1,FALSE)/VLOOKUP($A313-1,$A$2:$N$1124,14,FALSE),AG312)</f>
        <v>0.11063102453262524</v>
      </c>
      <c r="AH313" s="7">
        <f>IF(DAY($A313)=1,VLOOKUP($A313-1,$A$2:$L$1124,$V$1,FALSE)/VLOOKUP($A313-1,$A$2:$N$1124,14,FALSE),AH312)</f>
        <v>0</v>
      </c>
      <c r="AI313" s="7">
        <f>IF(DAY($A313)=1,VLOOKUP($A313-1,$A$2:$L$1124,$W$1,FALSE)/VLOOKUP($A313-1,$A$2:$N$1124,14,FALSE),AI312)</f>
        <v>2.5702040409303486E-2</v>
      </c>
      <c r="AJ313" s="7">
        <f>IF(DAY($A313)=1,VLOOKUP($A313-1,$A$2:$L$1124,$X$1,FALSE)/VLOOKUP($A313-1,$A$2:$N$1124,14,FALSE),AJ312)</f>
        <v>0</v>
      </c>
      <c r="AK313" s="7">
        <f>IF(DAY($A313)=1,VLOOKUP($A313-1,$A$2:$L$1124,$Y$1,FALSE)/VLOOKUP($A313-1,$A$2:$N$1124,14,FALSE),AK312)</f>
        <v>0</v>
      </c>
      <c r="AL313" s="7">
        <f>IF(DAY($A313)=1,VLOOKUP($A313-1,$A$2:$L$1124,$Z$1,FALSE)/VLOOKUP($A313-1,$A$2:$N$1124,14,FALSE),AL312)</f>
        <v>8.2692228477584898E-3</v>
      </c>
      <c r="AM313" s="7">
        <f>IF(DAY($A313)=1,VLOOKUP($A313-1,$A$2:$L$1124,$AA$1,FALSE)/VLOOKUP($A313-1,$A$2:$N$1124,14,FALSE),AM312)</f>
        <v>7.2883708059148702E-4</v>
      </c>
      <c r="AO313" s="12">
        <f>VLOOKUP($A313,BTC!$A$1:$G$1853,5,FALSE)</f>
        <v>711.52</v>
      </c>
      <c r="AP313" s="12">
        <f>VLOOKUP($A313,XRP!$A$1:$G$1853,5,FALSE)</f>
        <v>8.1930000000000006E-3</v>
      </c>
      <c r="AQ313" s="12">
        <f>VLOOKUP($A313,LTC!$A$1:$G$1853,5,FALSE)</f>
        <v>3.89</v>
      </c>
      <c r="AR313" s="12">
        <f>VLOOKUP($A313,ETC!$A$1:$G$1853,5,FALSE)</f>
        <v>0.98265499999999995</v>
      </c>
      <c r="AS313" s="12">
        <f>VLOOKUP($A313,ETH!$A$1:$G$1853,5,FALSE)</f>
        <v>10.87</v>
      </c>
      <c r="AT313" s="12">
        <f>VLOOKUP($A313,BCH!$A$1:$G$1853,5,FALSE)</f>
        <v>0</v>
      </c>
      <c r="AU313" s="12">
        <f>VLOOKUP($A313,XMR!$A$1:$G$1853,5,FALSE)</f>
        <v>4.97</v>
      </c>
      <c r="AV313" s="12">
        <f>VLOOKUP($A313,ZEC!$A$1:$G$1853,5,FALSE)</f>
        <v>321.79000000000002</v>
      </c>
      <c r="AW313" s="12">
        <f>VLOOKUP($A313,EOS!$A$1:$G$1853,5,FALSE)</f>
        <v>0</v>
      </c>
      <c r="AX313" s="12">
        <f>VLOOKUP($A313,DASH!$A$1:$G$1853,5,FALSE)</f>
        <v>9.4</v>
      </c>
      <c r="AY313" s="12">
        <f>VLOOKUP($A313,XLM!$A$1:$G$1853,5,FALSE)</f>
        <v>1.9589999999999998E-3</v>
      </c>
      <c r="BA313" s="24">
        <v>1</v>
      </c>
      <c r="BB313" s="24">
        <v>1</v>
      </c>
      <c r="BC313" s="24">
        <v>1</v>
      </c>
      <c r="BD313" s="24">
        <v>1</v>
      </c>
      <c r="BE313" s="24">
        <v>1</v>
      </c>
      <c r="BF313" s="24">
        <v>0</v>
      </c>
      <c r="BG313" s="24">
        <v>1</v>
      </c>
      <c r="BH313" s="24">
        <v>0</v>
      </c>
      <c r="BI313" s="24">
        <v>0</v>
      </c>
      <c r="BJ313" s="24">
        <v>1</v>
      </c>
      <c r="BK313" s="24">
        <v>1</v>
      </c>
      <c r="BM313" s="19">
        <f>IF(SUM(BA312:BK312)=SUM(BA313:BK313),BM312,BM312*SUMPRODUCT(BA313:BK313,AO313:AY313,Q313:AA313)/SUMPRODUCT(BA312:BK312,AO313:AY313,AC313:AM313))</f>
        <v>0.91473258175288541</v>
      </c>
      <c r="BN313" s="26">
        <f>SUMPRODUCT(AO313:AY313,BA313:BK313,Q313:AA313)/BM313</f>
        <v>620.80474334104747</v>
      </c>
      <c r="BO313">
        <f t="shared" si="85"/>
        <v>711.52</v>
      </c>
    </row>
    <row r="314" spans="1:67" x14ac:dyDescent="0.75">
      <c r="A314" s="4">
        <v>42681</v>
      </c>
      <c r="B314" s="46">
        <f>INDEX('Index Volume'!B:B,MATCH(Index_New!$A314,'Index Volume'!$A:$A,0))</f>
        <v>65047100</v>
      </c>
      <c r="C314" s="46">
        <f>INDEX('Index Volume'!C:C,MATCH(Index_New!$A314,'Index Volume'!$A:$A,0))</f>
        <v>2308500</v>
      </c>
      <c r="D314" s="46">
        <f>INDEX('Index Volume'!D:D,MATCH(Index_New!$A314,'Index Volume'!$A:$A,0))</f>
        <v>2806430</v>
      </c>
      <c r="E314" s="46">
        <f>INDEX('Index Volume'!E:E,MATCH(Index_New!$A314,'Index Volume'!$A:$A,0))</f>
        <v>1030590</v>
      </c>
      <c r="F314" s="46">
        <f>INDEX('Index Volume'!F:F,MATCH(Index_New!$A314,'Index Volume'!$A:$A,0))</f>
        <v>5992480</v>
      </c>
      <c r="G314" s="46">
        <f>INDEX('Index Volume'!G:G,MATCH(Index_New!$A314,'Index Volume'!$A:$A,0))</f>
        <v>0</v>
      </c>
      <c r="H314" s="46">
        <f>INDEX('Index Volume'!H:H,MATCH(Index_New!$A314,'Index Volume'!$A:$A,0))</f>
        <v>3690120</v>
      </c>
      <c r="I314" s="46">
        <f>INDEX('Index Volume'!I:I,MATCH(Index_New!$A314,'Index Volume'!$A:$A,0))</f>
        <v>0</v>
      </c>
      <c r="J314" s="46">
        <f>INDEX('Index Volume'!J:J,MATCH(Index_New!$A314,'Index Volume'!$A:$A,0))</f>
        <v>0</v>
      </c>
      <c r="K314" s="46">
        <f>INDEX('Index Volume'!K:K,MATCH(Index_New!$A314,'Index Volume'!$A:$A,0))</f>
        <v>1597080</v>
      </c>
      <c r="L314" s="46">
        <f>INDEX('Index Volume'!L:L,MATCH(Index_New!$A314,'Index Volume'!$A:$A,0))</f>
        <v>34635</v>
      </c>
      <c r="M314" s="46">
        <f t="shared" si="71"/>
        <v>82506935</v>
      </c>
      <c r="N314" s="1">
        <f t="shared" si="72"/>
        <v>82506935</v>
      </c>
      <c r="O314" t="b">
        <f t="shared" si="73"/>
        <v>1</v>
      </c>
      <c r="Q314" s="7">
        <f t="shared" si="74"/>
        <v>0.79595934703426208</v>
      </c>
      <c r="R314" s="7">
        <f t="shared" si="75"/>
        <v>2.0627746303255833E-2</v>
      </c>
      <c r="S314" s="7">
        <f t="shared" si="76"/>
        <v>3.192672415196348E-2</v>
      </c>
      <c r="T314" s="7">
        <f t="shared" si="77"/>
        <v>7.2016868981050692E-3</v>
      </c>
      <c r="U314" s="7">
        <f t="shared" si="78"/>
        <v>0.1098342945327247</v>
      </c>
      <c r="V314" s="7">
        <f t="shared" si="79"/>
        <v>0</v>
      </c>
      <c r="W314" s="7">
        <f t="shared" si="80"/>
        <v>2.5516942361633238E-2</v>
      </c>
      <c r="X314" s="7">
        <f t="shared" si="81"/>
        <v>0</v>
      </c>
      <c r="Y314" s="7">
        <f t="shared" si="82"/>
        <v>0</v>
      </c>
      <c r="Z314" s="7">
        <f t="shared" si="83"/>
        <v>8.2096704939182766E-3</v>
      </c>
      <c r="AA314" s="7">
        <f t="shared" si="84"/>
        <v>7.2358822413733819E-4</v>
      </c>
      <c r="AC314" s="7">
        <f>IF(DAY($A314)=1,VLOOKUP($A314-1,$A$2:$L$1124,$Q$1,FALSE)/VLOOKUP($A314-1,$A$2:$N$1124,14,FALSE),AC313)</f>
        <v>0.80173317836063807</v>
      </c>
      <c r="AD314" s="7">
        <f>IF(DAY($A314)=1,VLOOKUP($A314-1,$A$2:$L$1124,$R$1,FALSE)/VLOOKUP($A314-1,$A$2:$N$1124,14,FALSE),AD313)</f>
        <v>2.0777378477615044E-2</v>
      </c>
      <c r="AE314" s="7">
        <f>IF(DAY($A314)=1,VLOOKUP($A314-1,$A$2:$L$1124,$S$1,FALSE)/VLOOKUP($A314-1,$A$2:$N$1124,14,FALSE),AE313)</f>
        <v>3.2158318291468244E-2</v>
      </c>
      <c r="AF314" s="7">
        <f>IF(DAY($A314)=1,VLOOKUP($A314-1,$A$2:$L$1124,$T$1,FALSE)/VLOOKUP($A314-1,$A$2:$N$1124,14,FALSE),AF313)</f>
        <v>7.2539274121086565E-3</v>
      </c>
      <c r="AG314" s="7">
        <f>IF(DAY($A314)=1,VLOOKUP($A314-1,$A$2:$L$1124,$U$1,FALSE)/VLOOKUP($A314-1,$A$2:$N$1124,14,FALSE),AG313)</f>
        <v>0.11063102453262524</v>
      </c>
      <c r="AH314" s="7">
        <f>IF(DAY($A314)=1,VLOOKUP($A314-1,$A$2:$L$1124,$V$1,FALSE)/VLOOKUP($A314-1,$A$2:$N$1124,14,FALSE),AH313)</f>
        <v>0</v>
      </c>
      <c r="AI314" s="7">
        <f>IF(DAY($A314)=1,VLOOKUP($A314-1,$A$2:$L$1124,$W$1,FALSE)/VLOOKUP($A314-1,$A$2:$N$1124,14,FALSE),AI313)</f>
        <v>2.5702040409303486E-2</v>
      </c>
      <c r="AJ314" s="7">
        <f>IF(DAY($A314)=1,VLOOKUP($A314-1,$A$2:$L$1124,$X$1,FALSE)/VLOOKUP($A314-1,$A$2:$N$1124,14,FALSE),AJ313)</f>
        <v>0</v>
      </c>
      <c r="AK314" s="7">
        <f>IF(DAY($A314)=1,VLOOKUP($A314-1,$A$2:$L$1124,$Y$1,FALSE)/VLOOKUP($A314-1,$A$2:$N$1124,14,FALSE),AK313)</f>
        <v>0</v>
      </c>
      <c r="AL314" s="7">
        <f>IF(DAY($A314)=1,VLOOKUP($A314-1,$A$2:$L$1124,$Z$1,FALSE)/VLOOKUP($A314-1,$A$2:$N$1124,14,FALSE),AL313)</f>
        <v>8.2692228477584898E-3</v>
      </c>
      <c r="AM314" s="7">
        <f>IF(DAY($A314)=1,VLOOKUP($A314-1,$A$2:$L$1124,$AA$1,FALSE)/VLOOKUP($A314-1,$A$2:$N$1124,14,FALSE),AM313)</f>
        <v>7.2883708059148702E-4</v>
      </c>
      <c r="AO314" s="12">
        <f>VLOOKUP($A314,BTC!$A$1:$G$1853,5,FALSE)</f>
        <v>703.13</v>
      </c>
      <c r="AP314" s="12">
        <f>VLOOKUP($A314,XRP!$A$1:$G$1853,5,FALSE)</f>
        <v>8.1080000000000006E-3</v>
      </c>
      <c r="AQ314" s="12">
        <f>VLOOKUP($A314,LTC!$A$1:$G$1853,5,FALSE)</f>
        <v>3.84</v>
      </c>
      <c r="AR314" s="12">
        <f>VLOOKUP($A314,ETC!$A$1:$G$1853,5,FALSE)</f>
        <v>0.92776499999999995</v>
      </c>
      <c r="AS314" s="12">
        <f>VLOOKUP($A314,ETH!$A$1:$G$1853,5,FALSE)</f>
        <v>10.81</v>
      </c>
      <c r="AT314" s="12">
        <f>VLOOKUP($A314,BCH!$A$1:$G$1853,5,FALSE)</f>
        <v>0</v>
      </c>
      <c r="AU314" s="12">
        <f>VLOOKUP($A314,XMR!$A$1:$G$1853,5,FALSE)</f>
        <v>5.74</v>
      </c>
      <c r="AV314" s="12">
        <f>VLOOKUP($A314,ZEC!$A$1:$G$1853,5,FALSE)</f>
        <v>236.01</v>
      </c>
      <c r="AW314" s="12">
        <f>VLOOKUP($A314,EOS!$A$1:$G$1853,5,FALSE)</f>
        <v>0</v>
      </c>
      <c r="AX314" s="12">
        <f>VLOOKUP($A314,DASH!$A$1:$G$1853,5,FALSE)</f>
        <v>9.92</v>
      </c>
      <c r="AY314" s="12">
        <f>VLOOKUP($A314,XLM!$A$1:$G$1853,5,FALSE)</f>
        <v>2.013E-3</v>
      </c>
      <c r="BA314" s="24">
        <v>1</v>
      </c>
      <c r="BB314" s="24">
        <v>1</v>
      </c>
      <c r="BC314" s="24">
        <v>1</v>
      </c>
      <c r="BD314" s="24">
        <v>1</v>
      </c>
      <c r="BE314" s="24">
        <v>1</v>
      </c>
      <c r="BF314" s="24">
        <v>0</v>
      </c>
      <c r="BG314" s="24">
        <v>1</v>
      </c>
      <c r="BH314" s="24">
        <v>0</v>
      </c>
      <c r="BI314" s="24">
        <v>0</v>
      </c>
      <c r="BJ314" s="24">
        <v>1</v>
      </c>
      <c r="BK314" s="24">
        <v>1</v>
      </c>
      <c r="BM314" s="19">
        <f>IF(SUM(BA313:BK313)=SUM(BA314:BK314),BM313,BM313*SUMPRODUCT(BA314:BK314,AO314:AY314,Q314:AA314)/SUMPRODUCT(BA313:BK313,AO314:AY314,AC314:AM314))</f>
        <v>0.91473258175288541</v>
      </c>
      <c r="BN314" s="26">
        <f>SUMPRODUCT(AO314:AY314,BA314:BK314,Q314:AA314)/BM314</f>
        <v>613.52090390096498</v>
      </c>
      <c r="BO314">
        <f t="shared" si="85"/>
        <v>703.13</v>
      </c>
    </row>
    <row r="315" spans="1:67" x14ac:dyDescent="0.75">
      <c r="A315" s="3">
        <v>42682</v>
      </c>
      <c r="B315" s="46">
        <f>INDEX('Index Volume'!B:B,MATCH(Index_New!$A315,'Index Volume'!$A:$A,0))</f>
        <v>79660800</v>
      </c>
      <c r="C315" s="46">
        <f>INDEX('Index Volume'!C:C,MATCH(Index_New!$A315,'Index Volume'!$A:$A,0))</f>
        <v>2477080</v>
      </c>
      <c r="D315" s="46">
        <f>INDEX('Index Volume'!D:D,MATCH(Index_New!$A315,'Index Volume'!$A:$A,0))</f>
        <v>2493340</v>
      </c>
      <c r="E315" s="46">
        <f>INDEX('Index Volume'!E:E,MATCH(Index_New!$A315,'Index Volume'!$A:$A,0))</f>
        <v>573276</v>
      </c>
      <c r="F315" s="46">
        <f>INDEX('Index Volume'!F:F,MATCH(Index_New!$A315,'Index Volume'!$A:$A,0))</f>
        <v>6258150</v>
      </c>
      <c r="G315" s="46">
        <f>INDEX('Index Volume'!G:G,MATCH(Index_New!$A315,'Index Volume'!$A:$A,0))</f>
        <v>0</v>
      </c>
      <c r="H315" s="46">
        <f>INDEX('Index Volume'!H:H,MATCH(Index_New!$A315,'Index Volume'!$A:$A,0))</f>
        <v>9416390</v>
      </c>
      <c r="I315" s="46">
        <f>INDEX('Index Volume'!I:I,MATCH(Index_New!$A315,'Index Volume'!$A:$A,0))</f>
        <v>0</v>
      </c>
      <c r="J315" s="46">
        <f>INDEX('Index Volume'!J:J,MATCH(Index_New!$A315,'Index Volume'!$A:$A,0))</f>
        <v>0</v>
      </c>
      <c r="K315" s="46">
        <f>INDEX('Index Volume'!K:K,MATCH(Index_New!$A315,'Index Volume'!$A:$A,0))</f>
        <v>1509000</v>
      </c>
      <c r="L315" s="46">
        <f>INDEX('Index Volume'!L:L,MATCH(Index_New!$A315,'Index Volume'!$A:$A,0))</f>
        <v>30553</v>
      </c>
      <c r="M315" s="46">
        <f t="shared" si="71"/>
        <v>102418589</v>
      </c>
      <c r="N315" s="1">
        <f t="shared" si="72"/>
        <v>102418589</v>
      </c>
      <c r="O315" t="b">
        <f t="shared" si="73"/>
        <v>1</v>
      </c>
      <c r="Q315" s="7">
        <f t="shared" si="74"/>
        <v>0.79595934703426208</v>
      </c>
      <c r="R315" s="7">
        <f t="shared" si="75"/>
        <v>2.0627746303255833E-2</v>
      </c>
      <c r="S315" s="7">
        <f t="shared" si="76"/>
        <v>3.192672415196348E-2</v>
      </c>
      <c r="T315" s="7">
        <f t="shared" si="77"/>
        <v>7.2016868981050692E-3</v>
      </c>
      <c r="U315" s="7">
        <f t="shared" si="78"/>
        <v>0.1098342945327247</v>
      </c>
      <c r="V315" s="7">
        <f t="shared" si="79"/>
        <v>0</v>
      </c>
      <c r="W315" s="7">
        <f t="shared" si="80"/>
        <v>2.5516942361633238E-2</v>
      </c>
      <c r="X315" s="7">
        <f t="shared" si="81"/>
        <v>0</v>
      </c>
      <c r="Y315" s="7">
        <f t="shared" si="82"/>
        <v>0</v>
      </c>
      <c r="Z315" s="7">
        <f t="shared" si="83"/>
        <v>8.2096704939182766E-3</v>
      </c>
      <c r="AA315" s="7">
        <f t="shared" si="84"/>
        <v>7.2358822413733819E-4</v>
      </c>
      <c r="AC315" s="7">
        <f>IF(DAY($A315)=1,VLOOKUP($A315-1,$A$2:$L$1124,$Q$1,FALSE)/VLOOKUP($A315-1,$A$2:$N$1124,14,FALSE),AC314)</f>
        <v>0.80173317836063807</v>
      </c>
      <c r="AD315" s="7">
        <f>IF(DAY($A315)=1,VLOOKUP($A315-1,$A$2:$L$1124,$R$1,FALSE)/VLOOKUP($A315-1,$A$2:$N$1124,14,FALSE),AD314)</f>
        <v>2.0777378477615044E-2</v>
      </c>
      <c r="AE315" s="7">
        <f>IF(DAY($A315)=1,VLOOKUP($A315-1,$A$2:$L$1124,$S$1,FALSE)/VLOOKUP($A315-1,$A$2:$N$1124,14,FALSE),AE314)</f>
        <v>3.2158318291468244E-2</v>
      </c>
      <c r="AF315" s="7">
        <f>IF(DAY($A315)=1,VLOOKUP($A315-1,$A$2:$L$1124,$T$1,FALSE)/VLOOKUP($A315-1,$A$2:$N$1124,14,FALSE),AF314)</f>
        <v>7.2539274121086565E-3</v>
      </c>
      <c r="AG315" s="7">
        <f>IF(DAY($A315)=1,VLOOKUP($A315-1,$A$2:$L$1124,$U$1,FALSE)/VLOOKUP($A315-1,$A$2:$N$1124,14,FALSE),AG314)</f>
        <v>0.11063102453262524</v>
      </c>
      <c r="AH315" s="7">
        <f>IF(DAY($A315)=1,VLOOKUP($A315-1,$A$2:$L$1124,$V$1,FALSE)/VLOOKUP($A315-1,$A$2:$N$1124,14,FALSE),AH314)</f>
        <v>0</v>
      </c>
      <c r="AI315" s="7">
        <f>IF(DAY($A315)=1,VLOOKUP($A315-1,$A$2:$L$1124,$W$1,FALSE)/VLOOKUP($A315-1,$A$2:$N$1124,14,FALSE),AI314)</f>
        <v>2.5702040409303486E-2</v>
      </c>
      <c r="AJ315" s="7">
        <f>IF(DAY($A315)=1,VLOOKUP($A315-1,$A$2:$L$1124,$X$1,FALSE)/VLOOKUP($A315-1,$A$2:$N$1124,14,FALSE),AJ314)</f>
        <v>0</v>
      </c>
      <c r="AK315" s="7">
        <f>IF(DAY($A315)=1,VLOOKUP($A315-1,$A$2:$L$1124,$Y$1,FALSE)/VLOOKUP($A315-1,$A$2:$N$1124,14,FALSE),AK314)</f>
        <v>0</v>
      </c>
      <c r="AL315" s="7">
        <f>IF(DAY($A315)=1,VLOOKUP($A315-1,$A$2:$L$1124,$Z$1,FALSE)/VLOOKUP($A315-1,$A$2:$N$1124,14,FALSE),AL314)</f>
        <v>8.2692228477584898E-3</v>
      </c>
      <c r="AM315" s="7">
        <f>IF(DAY($A315)=1,VLOOKUP($A315-1,$A$2:$L$1124,$AA$1,FALSE)/VLOOKUP($A315-1,$A$2:$N$1124,14,FALSE),AM314)</f>
        <v>7.2883708059148702E-4</v>
      </c>
      <c r="AO315" s="12">
        <f>VLOOKUP($A315,BTC!$A$1:$G$1853,5,FALSE)</f>
        <v>709.85</v>
      </c>
      <c r="AP315" s="12">
        <f>VLOOKUP($A315,XRP!$A$1:$G$1853,5,FALSE)</f>
        <v>8.2059999999999998E-3</v>
      </c>
      <c r="AQ315" s="12">
        <f>VLOOKUP($A315,LTC!$A$1:$G$1853,5,FALSE)</f>
        <v>3.84</v>
      </c>
      <c r="AR315" s="12">
        <f>VLOOKUP($A315,ETC!$A$1:$G$1853,5,FALSE)</f>
        <v>0.94378399999999996</v>
      </c>
      <c r="AS315" s="12">
        <f>VLOOKUP($A315,ETH!$A$1:$G$1853,5,FALSE)</f>
        <v>10.83</v>
      </c>
      <c r="AT315" s="12">
        <f>VLOOKUP($A315,BCH!$A$1:$G$1853,5,FALSE)</f>
        <v>0</v>
      </c>
      <c r="AU315" s="12">
        <f>VLOOKUP($A315,XMR!$A$1:$G$1853,5,FALSE)</f>
        <v>6.32</v>
      </c>
      <c r="AV315" s="12">
        <f>VLOOKUP($A315,ZEC!$A$1:$G$1853,5,FALSE)</f>
        <v>308.64</v>
      </c>
      <c r="AW315" s="12">
        <f>VLOOKUP($A315,EOS!$A$1:$G$1853,5,FALSE)</f>
        <v>0</v>
      </c>
      <c r="AX315" s="12">
        <f>VLOOKUP($A315,DASH!$A$1:$G$1853,5,FALSE)</f>
        <v>9.76</v>
      </c>
      <c r="AY315" s="12">
        <f>VLOOKUP($A315,XLM!$A$1:$G$1853,5,FALSE)</f>
        <v>1.9859999999999999E-3</v>
      </c>
      <c r="BA315" s="24">
        <v>1</v>
      </c>
      <c r="BB315" s="24">
        <v>1</v>
      </c>
      <c r="BC315" s="24">
        <v>1</v>
      </c>
      <c r="BD315" s="24">
        <v>1</v>
      </c>
      <c r="BE315" s="24">
        <v>1</v>
      </c>
      <c r="BF315" s="24">
        <v>0</v>
      </c>
      <c r="BG315" s="24">
        <v>1</v>
      </c>
      <c r="BH315" s="24">
        <v>0</v>
      </c>
      <c r="BI315" s="24">
        <v>0</v>
      </c>
      <c r="BJ315" s="24">
        <v>1</v>
      </c>
      <c r="BK315" s="24">
        <v>1</v>
      </c>
      <c r="BM315" s="19">
        <f>IF(SUM(BA314:BK314)=SUM(BA315:BK315),BM314,BM314*SUMPRODUCT(BA315:BK315,AO315:AY315,Q315:AA315)/SUMPRODUCT(BA314:BK314,AO315:AY315,AC315:AM315))</f>
        <v>0.91473258175288541</v>
      </c>
      <c r="BN315" s="26">
        <f>SUMPRODUCT(AO315:AY315,BA315:BK315,Q315:AA315)/BM315</f>
        <v>619.38562026733314</v>
      </c>
      <c r="BO315">
        <f t="shared" si="85"/>
        <v>709.85</v>
      </c>
    </row>
    <row r="316" spans="1:67" x14ac:dyDescent="0.75">
      <c r="A316" s="4">
        <v>42683</v>
      </c>
      <c r="B316" s="46">
        <f>INDEX('Index Volume'!B:B,MATCH(Index_New!$A316,'Index Volume'!$A:$A,0))</f>
        <v>132429000</v>
      </c>
      <c r="C316" s="46">
        <f>INDEX('Index Volume'!C:C,MATCH(Index_New!$A316,'Index Volume'!$A:$A,0))</f>
        <v>3575540</v>
      </c>
      <c r="D316" s="46">
        <f>INDEX('Index Volume'!D:D,MATCH(Index_New!$A316,'Index Volume'!$A:$A,0))</f>
        <v>2894790</v>
      </c>
      <c r="E316" s="46">
        <f>INDEX('Index Volume'!E:E,MATCH(Index_New!$A316,'Index Volume'!$A:$A,0))</f>
        <v>976848</v>
      </c>
      <c r="F316" s="46">
        <f>INDEX('Index Volume'!F:F,MATCH(Index_New!$A316,'Index Volume'!$A:$A,0))</f>
        <v>14606600</v>
      </c>
      <c r="G316" s="46">
        <f>INDEX('Index Volume'!G:G,MATCH(Index_New!$A316,'Index Volume'!$A:$A,0))</f>
        <v>0</v>
      </c>
      <c r="H316" s="46">
        <f>INDEX('Index Volume'!H:H,MATCH(Index_New!$A316,'Index Volume'!$A:$A,0))</f>
        <v>8149530</v>
      </c>
      <c r="I316" s="46">
        <f>INDEX('Index Volume'!I:I,MATCH(Index_New!$A316,'Index Volume'!$A:$A,0))</f>
        <v>0</v>
      </c>
      <c r="J316" s="46">
        <f>INDEX('Index Volume'!J:J,MATCH(Index_New!$A316,'Index Volume'!$A:$A,0))</f>
        <v>0</v>
      </c>
      <c r="K316" s="46">
        <f>INDEX('Index Volume'!K:K,MATCH(Index_New!$A316,'Index Volume'!$A:$A,0))</f>
        <v>951744</v>
      </c>
      <c r="L316" s="46">
        <f>INDEX('Index Volume'!L:L,MATCH(Index_New!$A316,'Index Volume'!$A:$A,0))</f>
        <v>44284</v>
      </c>
      <c r="M316" s="46">
        <f t="shared" si="71"/>
        <v>163628336</v>
      </c>
      <c r="N316" s="1">
        <f t="shared" si="72"/>
        <v>163628336</v>
      </c>
      <c r="O316" t="b">
        <f t="shared" si="73"/>
        <v>1</v>
      </c>
      <c r="Q316" s="7">
        <f t="shared" si="74"/>
        <v>0.79595934703426208</v>
      </c>
      <c r="R316" s="7">
        <f t="shared" si="75"/>
        <v>2.0627746303255833E-2</v>
      </c>
      <c r="S316" s="7">
        <f t="shared" si="76"/>
        <v>3.192672415196348E-2</v>
      </c>
      <c r="T316" s="7">
        <f t="shared" si="77"/>
        <v>7.2016868981050692E-3</v>
      </c>
      <c r="U316" s="7">
        <f t="shared" si="78"/>
        <v>0.1098342945327247</v>
      </c>
      <c r="V316" s="7">
        <f t="shared" si="79"/>
        <v>0</v>
      </c>
      <c r="W316" s="7">
        <f t="shared" si="80"/>
        <v>2.5516942361633238E-2</v>
      </c>
      <c r="X316" s="7">
        <f t="shared" si="81"/>
        <v>0</v>
      </c>
      <c r="Y316" s="7">
        <f t="shared" si="82"/>
        <v>0</v>
      </c>
      <c r="Z316" s="7">
        <f t="shared" si="83"/>
        <v>8.2096704939182766E-3</v>
      </c>
      <c r="AA316" s="7">
        <f t="shared" si="84"/>
        <v>7.2358822413733819E-4</v>
      </c>
      <c r="AC316" s="7">
        <f>IF(DAY($A316)=1,VLOOKUP($A316-1,$A$2:$L$1124,$Q$1,FALSE)/VLOOKUP($A316-1,$A$2:$N$1124,14,FALSE),AC315)</f>
        <v>0.80173317836063807</v>
      </c>
      <c r="AD316" s="7">
        <f>IF(DAY($A316)=1,VLOOKUP($A316-1,$A$2:$L$1124,$R$1,FALSE)/VLOOKUP($A316-1,$A$2:$N$1124,14,FALSE),AD315)</f>
        <v>2.0777378477615044E-2</v>
      </c>
      <c r="AE316" s="7">
        <f>IF(DAY($A316)=1,VLOOKUP($A316-1,$A$2:$L$1124,$S$1,FALSE)/VLOOKUP($A316-1,$A$2:$N$1124,14,FALSE),AE315)</f>
        <v>3.2158318291468244E-2</v>
      </c>
      <c r="AF316" s="7">
        <f>IF(DAY($A316)=1,VLOOKUP($A316-1,$A$2:$L$1124,$T$1,FALSE)/VLOOKUP($A316-1,$A$2:$N$1124,14,FALSE),AF315)</f>
        <v>7.2539274121086565E-3</v>
      </c>
      <c r="AG316" s="7">
        <f>IF(DAY($A316)=1,VLOOKUP($A316-1,$A$2:$L$1124,$U$1,FALSE)/VLOOKUP($A316-1,$A$2:$N$1124,14,FALSE),AG315)</f>
        <v>0.11063102453262524</v>
      </c>
      <c r="AH316" s="7">
        <f>IF(DAY($A316)=1,VLOOKUP($A316-1,$A$2:$L$1124,$V$1,FALSE)/VLOOKUP($A316-1,$A$2:$N$1124,14,FALSE),AH315)</f>
        <v>0</v>
      </c>
      <c r="AI316" s="7">
        <f>IF(DAY($A316)=1,VLOOKUP($A316-1,$A$2:$L$1124,$W$1,FALSE)/VLOOKUP($A316-1,$A$2:$N$1124,14,FALSE),AI315)</f>
        <v>2.5702040409303486E-2</v>
      </c>
      <c r="AJ316" s="7">
        <f>IF(DAY($A316)=1,VLOOKUP($A316-1,$A$2:$L$1124,$X$1,FALSE)/VLOOKUP($A316-1,$A$2:$N$1124,14,FALSE),AJ315)</f>
        <v>0</v>
      </c>
      <c r="AK316" s="7">
        <f>IF(DAY($A316)=1,VLOOKUP($A316-1,$A$2:$L$1124,$Y$1,FALSE)/VLOOKUP($A316-1,$A$2:$N$1124,14,FALSE),AK315)</f>
        <v>0</v>
      </c>
      <c r="AL316" s="7">
        <f>IF(DAY($A316)=1,VLOOKUP($A316-1,$A$2:$L$1124,$Z$1,FALSE)/VLOOKUP($A316-1,$A$2:$N$1124,14,FALSE),AL315)</f>
        <v>8.2692228477584898E-3</v>
      </c>
      <c r="AM316" s="7">
        <f>IF(DAY($A316)=1,VLOOKUP($A316-1,$A$2:$L$1124,$AA$1,FALSE)/VLOOKUP($A316-1,$A$2:$N$1124,14,FALSE),AM315)</f>
        <v>7.2883708059148702E-4</v>
      </c>
      <c r="AO316" s="12">
        <f>VLOOKUP($A316,BTC!$A$1:$G$1853,5,FALSE)</f>
        <v>723.27</v>
      </c>
      <c r="AP316" s="12">
        <f>VLOOKUP($A316,XRP!$A$1:$G$1853,5,FALSE)</f>
        <v>8.0789999999999994E-3</v>
      </c>
      <c r="AQ316" s="12">
        <f>VLOOKUP($A316,LTC!$A$1:$G$1853,5,FALSE)</f>
        <v>3.86</v>
      </c>
      <c r="AR316" s="12">
        <f>VLOOKUP($A316,ETC!$A$1:$G$1853,5,FALSE)</f>
        <v>0.91351400000000005</v>
      </c>
      <c r="AS316" s="12">
        <f>VLOOKUP($A316,ETH!$A$1:$G$1853,5,FALSE)</f>
        <v>10.66</v>
      </c>
      <c r="AT316" s="12">
        <f>VLOOKUP($A316,BCH!$A$1:$G$1853,5,FALSE)</f>
        <v>0</v>
      </c>
      <c r="AU316" s="12">
        <f>VLOOKUP($A316,XMR!$A$1:$G$1853,5,FALSE)</f>
        <v>6.19</v>
      </c>
      <c r="AV316" s="12">
        <f>VLOOKUP($A316,ZEC!$A$1:$G$1853,5,FALSE)</f>
        <v>255.58</v>
      </c>
      <c r="AW316" s="12">
        <f>VLOOKUP($A316,EOS!$A$1:$G$1853,5,FALSE)</f>
        <v>0</v>
      </c>
      <c r="AX316" s="12">
        <f>VLOOKUP($A316,DASH!$A$1:$G$1853,5,FALSE)</f>
        <v>9.6999999999999993</v>
      </c>
      <c r="AY316" s="12">
        <f>VLOOKUP($A316,XLM!$A$1:$G$1853,5,FALSE)</f>
        <v>1.9680000000000001E-3</v>
      </c>
      <c r="BA316" s="24">
        <v>1</v>
      </c>
      <c r="BB316" s="24">
        <v>1</v>
      </c>
      <c r="BC316" s="24">
        <v>1</v>
      </c>
      <c r="BD316" s="24">
        <v>1</v>
      </c>
      <c r="BE316" s="24">
        <v>1</v>
      </c>
      <c r="BF316" s="24">
        <v>0</v>
      </c>
      <c r="BG316" s="24">
        <v>1</v>
      </c>
      <c r="BH316" s="24">
        <v>0</v>
      </c>
      <c r="BI316" s="24">
        <v>0</v>
      </c>
      <c r="BJ316" s="24">
        <v>1</v>
      </c>
      <c r="BK316" s="24">
        <v>1</v>
      </c>
      <c r="BM316" s="19">
        <f>IF(SUM(BA315:BK315)=SUM(BA316:BK316),BM315,BM315*SUMPRODUCT(BA316:BK316,AO316:AY316,Q316:AA316)/SUMPRODUCT(BA315:BK315,AO316:AY316,AC316:AM316))</f>
        <v>0.91473258175288541</v>
      </c>
      <c r="BN316" s="26">
        <f>SUMPRODUCT(AO316:AY316,BA316:BK316,Q316:AA316)/BM316</f>
        <v>631.03898316672576</v>
      </c>
      <c r="BO316">
        <f t="shared" si="85"/>
        <v>723.27</v>
      </c>
    </row>
    <row r="317" spans="1:67" x14ac:dyDescent="0.75">
      <c r="A317" s="3">
        <v>42684</v>
      </c>
      <c r="B317" s="46">
        <f>INDEX('Index Volume'!B:B,MATCH(Index_New!$A317,'Index Volume'!$A:$A,0))</f>
        <v>68807800</v>
      </c>
      <c r="C317" s="46">
        <f>INDEX('Index Volume'!C:C,MATCH(Index_New!$A317,'Index Volume'!$A:$A,0))</f>
        <v>2600650</v>
      </c>
      <c r="D317" s="46">
        <f>INDEX('Index Volume'!D:D,MATCH(Index_New!$A317,'Index Volume'!$A:$A,0))</f>
        <v>2334820</v>
      </c>
      <c r="E317" s="46">
        <f>INDEX('Index Volume'!E:E,MATCH(Index_New!$A317,'Index Volume'!$A:$A,0))</f>
        <v>626060</v>
      </c>
      <c r="F317" s="46">
        <f>INDEX('Index Volume'!F:F,MATCH(Index_New!$A317,'Index Volume'!$A:$A,0))</f>
        <v>4253980</v>
      </c>
      <c r="G317" s="46">
        <f>INDEX('Index Volume'!G:G,MATCH(Index_New!$A317,'Index Volume'!$A:$A,0))</f>
        <v>0</v>
      </c>
      <c r="H317" s="46">
        <f>INDEX('Index Volume'!H:H,MATCH(Index_New!$A317,'Index Volume'!$A:$A,0))</f>
        <v>3175600</v>
      </c>
      <c r="I317" s="46">
        <f>INDEX('Index Volume'!I:I,MATCH(Index_New!$A317,'Index Volume'!$A:$A,0))</f>
        <v>0</v>
      </c>
      <c r="J317" s="46">
        <f>INDEX('Index Volume'!J:J,MATCH(Index_New!$A317,'Index Volume'!$A:$A,0))</f>
        <v>0</v>
      </c>
      <c r="K317" s="46">
        <f>INDEX('Index Volume'!K:K,MATCH(Index_New!$A317,'Index Volume'!$A:$A,0))</f>
        <v>621946</v>
      </c>
      <c r="L317" s="46">
        <f>INDEX('Index Volume'!L:L,MATCH(Index_New!$A317,'Index Volume'!$A:$A,0))</f>
        <v>36825</v>
      </c>
      <c r="M317" s="46">
        <f t="shared" si="71"/>
        <v>82457681</v>
      </c>
      <c r="N317" s="1">
        <f t="shared" si="72"/>
        <v>82457681</v>
      </c>
      <c r="O317" t="b">
        <f t="shared" si="73"/>
        <v>1</v>
      </c>
      <c r="Q317" s="7">
        <f t="shared" si="74"/>
        <v>0.79595934703426208</v>
      </c>
      <c r="R317" s="7">
        <f t="shared" si="75"/>
        <v>2.0627746303255833E-2</v>
      </c>
      <c r="S317" s="7">
        <f t="shared" si="76"/>
        <v>3.192672415196348E-2</v>
      </c>
      <c r="T317" s="7">
        <f t="shared" si="77"/>
        <v>7.2016868981050692E-3</v>
      </c>
      <c r="U317" s="7">
        <f t="shared" si="78"/>
        <v>0.1098342945327247</v>
      </c>
      <c r="V317" s="7">
        <f t="shared" si="79"/>
        <v>0</v>
      </c>
      <c r="W317" s="7">
        <f t="shared" si="80"/>
        <v>2.5516942361633238E-2</v>
      </c>
      <c r="X317" s="7">
        <f t="shared" si="81"/>
        <v>0</v>
      </c>
      <c r="Y317" s="7">
        <f t="shared" si="82"/>
        <v>0</v>
      </c>
      <c r="Z317" s="7">
        <f t="shared" si="83"/>
        <v>8.2096704939182766E-3</v>
      </c>
      <c r="AA317" s="7">
        <f t="shared" si="84"/>
        <v>7.2358822413733819E-4</v>
      </c>
      <c r="AC317" s="7">
        <f>IF(DAY($A317)=1,VLOOKUP($A317-1,$A$2:$L$1124,$Q$1,FALSE)/VLOOKUP($A317-1,$A$2:$N$1124,14,FALSE),AC316)</f>
        <v>0.80173317836063807</v>
      </c>
      <c r="AD317" s="7">
        <f>IF(DAY($A317)=1,VLOOKUP($A317-1,$A$2:$L$1124,$R$1,FALSE)/VLOOKUP($A317-1,$A$2:$N$1124,14,FALSE),AD316)</f>
        <v>2.0777378477615044E-2</v>
      </c>
      <c r="AE317" s="7">
        <f>IF(DAY($A317)=1,VLOOKUP($A317-1,$A$2:$L$1124,$S$1,FALSE)/VLOOKUP($A317-1,$A$2:$N$1124,14,FALSE),AE316)</f>
        <v>3.2158318291468244E-2</v>
      </c>
      <c r="AF317" s="7">
        <f>IF(DAY($A317)=1,VLOOKUP($A317-1,$A$2:$L$1124,$T$1,FALSE)/VLOOKUP($A317-1,$A$2:$N$1124,14,FALSE),AF316)</f>
        <v>7.2539274121086565E-3</v>
      </c>
      <c r="AG317" s="7">
        <f>IF(DAY($A317)=1,VLOOKUP($A317-1,$A$2:$L$1124,$U$1,FALSE)/VLOOKUP($A317-1,$A$2:$N$1124,14,FALSE),AG316)</f>
        <v>0.11063102453262524</v>
      </c>
      <c r="AH317" s="7">
        <f>IF(DAY($A317)=1,VLOOKUP($A317-1,$A$2:$L$1124,$V$1,FALSE)/VLOOKUP($A317-1,$A$2:$N$1124,14,FALSE),AH316)</f>
        <v>0</v>
      </c>
      <c r="AI317" s="7">
        <f>IF(DAY($A317)=1,VLOOKUP($A317-1,$A$2:$L$1124,$W$1,FALSE)/VLOOKUP($A317-1,$A$2:$N$1124,14,FALSE),AI316)</f>
        <v>2.5702040409303486E-2</v>
      </c>
      <c r="AJ317" s="7">
        <f>IF(DAY($A317)=1,VLOOKUP($A317-1,$A$2:$L$1124,$X$1,FALSE)/VLOOKUP($A317-1,$A$2:$N$1124,14,FALSE),AJ316)</f>
        <v>0</v>
      </c>
      <c r="AK317" s="7">
        <f>IF(DAY($A317)=1,VLOOKUP($A317-1,$A$2:$L$1124,$Y$1,FALSE)/VLOOKUP($A317-1,$A$2:$N$1124,14,FALSE),AK316)</f>
        <v>0</v>
      </c>
      <c r="AL317" s="7">
        <f>IF(DAY($A317)=1,VLOOKUP($A317-1,$A$2:$L$1124,$Z$1,FALSE)/VLOOKUP($A317-1,$A$2:$N$1124,14,FALSE),AL316)</f>
        <v>8.2692228477584898E-3</v>
      </c>
      <c r="AM317" s="7">
        <f>IF(DAY($A317)=1,VLOOKUP($A317-1,$A$2:$L$1124,$AA$1,FALSE)/VLOOKUP($A317-1,$A$2:$N$1124,14,FALSE),AM316)</f>
        <v>7.2883708059148702E-4</v>
      </c>
      <c r="AO317" s="12">
        <f>VLOOKUP($A317,BTC!$A$1:$G$1853,5,FALSE)</f>
        <v>715.53</v>
      </c>
      <c r="AP317" s="12">
        <f>VLOOKUP($A317,XRP!$A$1:$G$1853,5,FALSE)</f>
        <v>8.1359999999999991E-3</v>
      </c>
      <c r="AQ317" s="12">
        <f>VLOOKUP($A317,LTC!$A$1:$G$1853,5,FALSE)</f>
        <v>3.82</v>
      </c>
      <c r="AR317" s="12">
        <f>VLOOKUP($A317,ETC!$A$1:$G$1853,5,FALSE)</f>
        <v>0.92126399999999997</v>
      </c>
      <c r="AS317" s="12">
        <f>VLOOKUP($A317,ETH!$A$1:$G$1853,5,FALSE)</f>
        <v>10.52</v>
      </c>
      <c r="AT317" s="12">
        <f>VLOOKUP($A317,BCH!$A$1:$G$1853,5,FALSE)</f>
        <v>0</v>
      </c>
      <c r="AU317" s="12">
        <f>VLOOKUP($A317,XMR!$A$1:$G$1853,5,FALSE)</f>
        <v>6.1</v>
      </c>
      <c r="AV317" s="12">
        <f>VLOOKUP($A317,ZEC!$A$1:$G$1853,5,FALSE)</f>
        <v>226.17</v>
      </c>
      <c r="AW317" s="12">
        <f>VLOOKUP($A317,EOS!$A$1:$G$1853,5,FALSE)</f>
        <v>0</v>
      </c>
      <c r="AX317" s="12">
        <f>VLOOKUP($A317,DASH!$A$1:$G$1853,5,FALSE)</f>
        <v>9.67</v>
      </c>
      <c r="AY317" s="12">
        <f>VLOOKUP($A317,XLM!$A$1:$G$1853,5,FALSE)</f>
        <v>1.9480000000000001E-3</v>
      </c>
      <c r="BA317" s="24">
        <v>1</v>
      </c>
      <c r="BB317" s="24">
        <v>1</v>
      </c>
      <c r="BC317" s="24">
        <v>1</v>
      </c>
      <c r="BD317" s="24">
        <v>1</v>
      </c>
      <c r="BE317" s="24">
        <v>1</v>
      </c>
      <c r="BF317" s="24">
        <v>0</v>
      </c>
      <c r="BG317" s="24">
        <v>1</v>
      </c>
      <c r="BH317" s="24">
        <v>0</v>
      </c>
      <c r="BI317" s="24">
        <v>0</v>
      </c>
      <c r="BJ317" s="24">
        <v>1</v>
      </c>
      <c r="BK317" s="24">
        <v>1</v>
      </c>
      <c r="BM317" s="19">
        <f>IF(SUM(BA316:BK316)=SUM(BA317:BK317),BM316,BM316*SUMPRODUCT(BA317:BK317,AO317:AY317,Q317:AA317)/SUMPRODUCT(BA316:BK316,AO317:AY317,AC317:AM317))</f>
        <v>0.91473258175288541</v>
      </c>
      <c r="BN317" s="26">
        <f>SUMPRODUCT(AO317:AY317,BA317:BK317,Q317:AA317)/BM317</f>
        <v>624.2830577956762</v>
      </c>
      <c r="BO317">
        <f t="shared" si="85"/>
        <v>715.53</v>
      </c>
    </row>
    <row r="318" spans="1:67" x14ac:dyDescent="0.75">
      <c r="A318" s="4">
        <v>42685</v>
      </c>
      <c r="B318" s="46">
        <f>INDEX('Index Volume'!B:B,MATCH(Index_New!$A318,'Index Volume'!$A:$A,0))</f>
        <v>63119700</v>
      </c>
      <c r="C318" s="46">
        <f>INDEX('Index Volume'!C:C,MATCH(Index_New!$A318,'Index Volume'!$A:$A,0))</f>
        <v>2039200</v>
      </c>
      <c r="D318" s="46">
        <f>INDEX('Index Volume'!D:D,MATCH(Index_New!$A318,'Index Volume'!$A:$A,0))</f>
        <v>2124360</v>
      </c>
      <c r="E318" s="46">
        <f>INDEX('Index Volume'!E:E,MATCH(Index_New!$A318,'Index Volume'!$A:$A,0))</f>
        <v>487773</v>
      </c>
      <c r="F318" s="46">
        <f>INDEX('Index Volume'!F:F,MATCH(Index_New!$A318,'Index Volume'!$A:$A,0))</f>
        <v>6056300</v>
      </c>
      <c r="G318" s="46">
        <f>INDEX('Index Volume'!G:G,MATCH(Index_New!$A318,'Index Volume'!$A:$A,0))</f>
        <v>0</v>
      </c>
      <c r="H318" s="46">
        <f>INDEX('Index Volume'!H:H,MATCH(Index_New!$A318,'Index Volume'!$A:$A,0))</f>
        <v>4256380</v>
      </c>
      <c r="I318" s="46">
        <f>INDEX('Index Volume'!I:I,MATCH(Index_New!$A318,'Index Volume'!$A:$A,0))</f>
        <v>0</v>
      </c>
      <c r="J318" s="46">
        <f>INDEX('Index Volume'!J:J,MATCH(Index_New!$A318,'Index Volume'!$A:$A,0))</f>
        <v>0</v>
      </c>
      <c r="K318" s="46">
        <f>INDEX('Index Volume'!K:K,MATCH(Index_New!$A318,'Index Volume'!$A:$A,0))</f>
        <v>978517</v>
      </c>
      <c r="L318" s="46">
        <f>INDEX('Index Volume'!L:L,MATCH(Index_New!$A318,'Index Volume'!$A:$A,0))</f>
        <v>38438</v>
      </c>
      <c r="M318" s="46">
        <f t="shared" si="71"/>
        <v>79100668</v>
      </c>
      <c r="N318" s="1">
        <f t="shared" si="72"/>
        <v>79100668</v>
      </c>
      <c r="O318" t="b">
        <f t="shared" si="73"/>
        <v>1</v>
      </c>
      <c r="Q318" s="7">
        <f t="shared" si="74"/>
        <v>0.79595934703426208</v>
      </c>
      <c r="R318" s="7">
        <f t="shared" si="75"/>
        <v>2.0627746303255833E-2</v>
      </c>
      <c r="S318" s="7">
        <f t="shared" si="76"/>
        <v>3.192672415196348E-2</v>
      </c>
      <c r="T318" s="7">
        <f t="shared" si="77"/>
        <v>7.2016868981050692E-3</v>
      </c>
      <c r="U318" s="7">
        <f t="shared" si="78"/>
        <v>0.1098342945327247</v>
      </c>
      <c r="V318" s="7">
        <f t="shared" si="79"/>
        <v>0</v>
      </c>
      <c r="W318" s="7">
        <f t="shared" si="80"/>
        <v>2.5516942361633238E-2</v>
      </c>
      <c r="X318" s="7">
        <f t="shared" si="81"/>
        <v>0</v>
      </c>
      <c r="Y318" s="7">
        <f t="shared" si="82"/>
        <v>0</v>
      </c>
      <c r="Z318" s="7">
        <f t="shared" si="83"/>
        <v>8.2096704939182766E-3</v>
      </c>
      <c r="AA318" s="7">
        <f t="shared" si="84"/>
        <v>7.2358822413733819E-4</v>
      </c>
      <c r="AC318" s="7">
        <f>IF(DAY($A318)=1,VLOOKUP($A318-1,$A$2:$L$1124,$Q$1,FALSE)/VLOOKUP($A318-1,$A$2:$N$1124,14,FALSE),AC317)</f>
        <v>0.80173317836063807</v>
      </c>
      <c r="AD318" s="7">
        <f>IF(DAY($A318)=1,VLOOKUP($A318-1,$A$2:$L$1124,$R$1,FALSE)/VLOOKUP($A318-1,$A$2:$N$1124,14,FALSE),AD317)</f>
        <v>2.0777378477615044E-2</v>
      </c>
      <c r="AE318" s="7">
        <f>IF(DAY($A318)=1,VLOOKUP($A318-1,$A$2:$L$1124,$S$1,FALSE)/VLOOKUP($A318-1,$A$2:$N$1124,14,FALSE),AE317)</f>
        <v>3.2158318291468244E-2</v>
      </c>
      <c r="AF318" s="7">
        <f>IF(DAY($A318)=1,VLOOKUP($A318-1,$A$2:$L$1124,$T$1,FALSE)/VLOOKUP($A318-1,$A$2:$N$1124,14,FALSE),AF317)</f>
        <v>7.2539274121086565E-3</v>
      </c>
      <c r="AG318" s="7">
        <f>IF(DAY($A318)=1,VLOOKUP($A318-1,$A$2:$L$1124,$U$1,FALSE)/VLOOKUP($A318-1,$A$2:$N$1124,14,FALSE),AG317)</f>
        <v>0.11063102453262524</v>
      </c>
      <c r="AH318" s="7">
        <f>IF(DAY($A318)=1,VLOOKUP($A318-1,$A$2:$L$1124,$V$1,FALSE)/VLOOKUP($A318-1,$A$2:$N$1124,14,FALSE),AH317)</f>
        <v>0</v>
      </c>
      <c r="AI318" s="7">
        <f>IF(DAY($A318)=1,VLOOKUP($A318-1,$A$2:$L$1124,$W$1,FALSE)/VLOOKUP($A318-1,$A$2:$N$1124,14,FALSE),AI317)</f>
        <v>2.5702040409303486E-2</v>
      </c>
      <c r="AJ318" s="7">
        <f>IF(DAY($A318)=1,VLOOKUP($A318-1,$A$2:$L$1124,$X$1,FALSE)/VLOOKUP($A318-1,$A$2:$N$1124,14,FALSE),AJ317)</f>
        <v>0</v>
      </c>
      <c r="AK318" s="7">
        <f>IF(DAY($A318)=1,VLOOKUP($A318-1,$A$2:$L$1124,$Y$1,FALSE)/VLOOKUP($A318-1,$A$2:$N$1124,14,FALSE),AK317)</f>
        <v>0</v>
      </c>
      <c r="AL318" s="7">
        <f>IF(DAY($A318)=1,VLOOKUP($A318-1,$A$2:$L$1124,$Z$1,FALSE)/VLOOKUP($A318-1,$A$2:$N$1124,14,FALSE),AL317)</f>
        <v>8.2692228477584898E-3</v>
      </c>
      <c r="AM318" s="7">
        <f>IF(DAY($A318)=1,VLOOKUP($A318-1,$A$2:$L$1124,$AA$1,FALSE)/VLOOKUP($A318-1,$A$2:$N$1124,14,FALSE),AM317)</f>
        <v>7.2883708059148702E-4</v>
      </c>
      <c r="AO318" s="12">
        <f>VLOOKUP($A318,BTC!$A$1:$G$1853,5,FALSE)</f>
        <v>716.41</v>
      </c>
      <c r="AP318" s="12">
        <f>VLOOKUP($A318,XRP!$A$1:$G$1853,5,FALSE)</f>
        <v>8.0649999999999993E-3</v>
      </c>
      <c r="AQ318" s="12">
        <f>VLOOKUP($A318,LTC!$A$1:$G$1853,5,FALSE)</f>
        <v>3.82</v>
      </c>
      <c r="AR318" s="12">
        <f>VLOOKUP($A318,ETC!$A$1:$G$1853,5,FALSE)</f>
        <v>0.91760600000000003</v>
      </c>
      <c r="AS318" s="12">
        <f>VLOOKUP($A318,ETH!$A$1:$G$1853,5,FALSE)</f>
        <v>10.29</v>
      </c>
      <c r="AT318" s="12">
        <f>VLOOKUP($A318,BCH!$A$1:$G$1853,5,FALSE)</f>
        <v>0</v>
      </c>
      <c r="AU318" s="12">
        <f>VLOOKUP($A318,XMR!$A$1:$G$1853,5,FALSE)</f>
        <v>6.78</v>
      </c>
      <c r="AV318" s="12">
        <f>VLOOKUP($A318,ZEC!$A$1:$G$1853,5,FALSE)</f>
        <v>183.36</v>
      </c>
      <c r="AW318" s="12">
        <f>VLOOKUP($A318,EOS!$A$1:$G$1853,5,FALSE)</f>
        <v>0</v>
      </c>
      <c r="AX318" s="12">
        <f>VLOOKUP($A318,DASH!$A$1:$G$1853,5,FALSE)</f>
        <v>9.67</v>
      </c>
      <c r="AY318" s="12">
        <f>VLOOKUP($A318,XLM!$A$1:$G$1853,5,FALSE)</f>
        <v>1.913E-3</v>
      </c>
      <c r="BA318" s="24">
        <v>1</v>
      </c>
      <c r="BB318" s="24">
        <v>1</v>
      </c>
      <c r="BC318" s="24">
        <v>1</v>
      </c>
      <c r="BD318" s="24">
        <v>1</v>
      </c>
      <c r="BE318" s="24">
        <v>1</v>
      </c>
      <c r="BF318" s="24">
        <v>0</v>
      </c>
      <c r="BG318" s="24">
        <v>1</v>
      </c>
      <c r="BH318" s="24">
        <v>0</v>
      </c>
      <c r="BI318" s="24">
        <v>0</v>
      </c>
      <c r="BJ318" s="24">
        <v>1</v>
      </c>
      <c r="BK318" s="24">
        <v>1</v>
      </c>
      <c r="BM318" s="19">
        <f>IF(SUM(BA317:BK317)=SUM(BA318:BK318),BM317,BM317*SUMPRODUCT(BA318:BK318,AO318:AY318,Q318:AA318)/SUMPRODUCT(BA317:BK317,AO318:AY318,AC318:AM318))</f>
        <v>0.91473258175288541</v>
      </c>
      <c r="BN318" s="26">
        <f>SUMPRODUCT(AO318:AY318,BA318:BK318,Q318:AA318)/BM318</f>
        <v>625.04011623942426</v>
      </c>
      <c r="BO318">
        <f t="shared" si="85"/>
        <v>716.41</v>
      </c>
    </row>
    <row r="319" spans="1:67" x14ac:dyDescent="0.75">
      <c r="A319" s="3">
        <v>42686</v>
      </c>
      <c r="B319" s="46">
        <f>INDEX('Index Volume'!B:B,MATCH(Index_New!$A319,'Index Volume'!$A:$A,0))</f>
        <v>64622500</v>
      </c>
      <c r="C319" s="46">
        <f>INDEX('Index Volume'!C:C,MATCH(Index_New!$A319,'Index Volume'!$A:$A,0))</f>
        <v>1708000</v>
      </c>
      <c r="D319" s="46">
        <f>INDEX('Index Volume'!D:D,MATCH(Index_New!$A319,'Index Volume'!$A:$A,0))</f>
        <v>2592430</v>
      </c>
      <c r="E319" s="46">
        <f>INDEX('Index Volume'!E:E,MATCH(Index_New!$A319,'Index Volume'!$A:$A,0))</f>
        <v>727877</v>
      </c>
      <c r="F319" s="46">
        <f>INDEX('Index Volume'!F:F,MATCH(Index_New!$A319,'Index Volume'!$A:$A,0))</f>
        <v>10052500</v>
      </c>
      <c r="G319" s="46">
        <f>INDEX('Index Volume'!G:G,MATCH(Index_New!$A319,'Index Volume'!$A:$A,0))</f>
        <v>0</v>
      </c>
      <c r="H319" s="46">
        <f>INDEX('Index Volume'!H:H,MATCH(Index_New!$A319,'Index Volume'!$A:$A,0))</f>
        <v>7239650</v>
      </c>
      <c r="I319" s="46">
        <f>INDEX('Index Volume'!I:I,MATCH(Index_New!$A319,'Index Volume'!$A:$A,0))</f>
        <v>0</v>
      </c>
      <c r="J319" s="46">
        <f>INDEX('Index Volume'!J:J,MATCH(Index_New!$A319,'Index Volume'!$A:$A,0))</f>
        <v>0</v>
      </c>
      <c r="K319" s="46">
        <f>INDEX('Index Volume'!K:K,MATCH(Index_New!$A319,'Index Volume'!$A:$A,0))</f>
        <v>1066110</v>
      </c>
      <c r="L319" s="46">
        <f>INDEX('Index Volume'!L:L,MATCH(Index_New!$A319,'Index Volume'!$A:$A,0))</f>
        <v>24842</v>
      </c>
      <c r="M319" s="46">
        <f t="shared" si="71"/>
        <v>88033909</v>
      </c>
      <c r="N319" s="1">
        <f t="shared" si="72"/>
        <v>88033909</v>
      </c>
      <c r="O319" t="b">
        <f t="shared" si="73"/>
        <v>1</v>
      </c>
      <c r="Q319" s="7">
        <f t="shared" si="74"/>
        <v>0.79595934703426208</v>
      </c>
      <c r="R319" s="7">
        <f t="shared" si="75"/>
        <v>2.0627746303255833E-2</v>
      </c>
      <c r="S319" s="7">
        <f t="shared" si="76"/>
        <v>3.192672415196348E-2</v>
      </c>
      <c r="T319" s="7">
        <f t="shared" si="77"/>
        <v>7.2016868981050692E-3</v>
      </c>
      <c r="U319" s="7">
        <f t="shared" si="78"/>
        <v>0.1098342945327247</v>
      </c>
      <c r="V319" s="7">
        <f t="shared" si="79"/>
        <v>0</v>
      </c>
      <c r="W319" s="7">
        <f t="shared" si="80"/>
        <v>2.5516942361633238E-2</v>
      </c>
      <c r="X319" s="7">
        <f t="shared" si="81"/>
        <v>0</v>
      </c>
      <c r="Y319" s="7">
        <f t="shared" si="82"/>
        <v>0</v>
      </c>
      <c r="Z319" s="7">
        <f t="shared" si="83"/>
        <v>8.2096704939182766E-3</v>
      </c>
      <c r="AA319" s="7">
        <f t="shared" si="84"/>
        <v>7.2358822413733819E-4</v>
      </c>
      <c r="AC319" s="7">
        <f>IF(DAY($A319)=1,VLOOKUP($A319-1,$A$2:$L$1124,$Q$1,FALSE)/VLOOKUP($A319-1,$A$2:$N$1124,14,FALSE),AC318)</f>
        <v>0.80173317836063807</v>
      </c>
      <c r="AD319" s="7">
        <f>IF(DAY($A319)=1,VLOOKUP($A319-1,$A$2:$L$1124,$R$1,FALSE)/VLOOKUP($A319-1,$A$2:$N$1124,14,FALSE),AD318)</f>
        <v>2.0777378477615044E-2</v>
      </c>
      <c r="AE319" s="7">
        <f>IF(DAY($A319)=1,VLOOKUP($A319-1,$A$2:$L$1124,$S$1,FALSE)/VLOOKUP($A319-1,$A$2:$N$1124,14,FALSE),AE318)</f>
        <v>3.2158318291468244E-2</v>
      </c>
      <c r="AF319" s="7">
        <f>IF(DAY($A319)=1,VLOOKUP($A319-1,$A$2:$L$1124,$T$1,FALSE)/VLOOKUP($A319-1,$A$2:$N$1124,14,FALSE),AF318)</f>
        <v>7.2539274121086565E-3</v>
      </c>
      <c r="AG319" s="7">
        <f>IF(DAY($A319)=1,VLOOKUP($A319-1,$A$2:$L$1124,$U$1,FALSE)/VLOOKUP($A319-1,$A$2:$N$1124,14,FALSE),AG318)</f>
        <v>0.11063102453262524</v>
      </c>
      <c r="AH319" s="7">
        <f>IF(DAY($A319)=1,VLOOKUP($A319-1,$A$2:$L$1124,$V$1,FALSE)/VLOOKUP($A319-1,$A$2:$N$1124,14,FALSE),AH318)</f>
        <v>0</v>
      </c>
      <c r="AI319" s="7">
        <f>IF(DAY($A319)=1,VLOOKUP($A319-1,$A$2:$L$1124,$W$1,FALSE)/VLOOKUP($A319-1,$A$2:$N$1124,14,FALSE),AI318)</f>
        <v>2.5702040409303486E-2</v>
      </c>
      <c r="AJ319" s="7">
        <f>IF(DAY($A319)=1,VLOOKUP($A319-1,$A$2:$L$1124,$X$1,FALSE)/VLOOKUP($A319-1,$A$2:$N$1124,14,FALSE),AJ318)</f>
        <v>0</v>
      </c>
      <c r="AK319" s="7">
        <f>IF(DAY($A319)=1,VLOOKUP($A319-1,$A$2:$L$1124,$Y$1,FALSE)/VLOOKUP($A319-1,$A$2:$N$1124,14,FALSE),AK318)</f>
        <v>0</v>
      </c>
      <c r="AL319" s="7">
        <f>IF(DAY($A319)=1,VLOOKUP($A319-1,$A$2:$L$1124,$Z$1,FALSE)/VLOOKUP($A319-1,$A$2:$N$1124,14,FALSE),AL318)</f>
        <v>8.2692228477584898E-3</v>
      </c>
      <c r="AM319" s="7">
        <f>IF(DAY($A319)=1,VLOOKUP($A319-1,$A$2:$L$1124,$AA$1,FALSE)/VLOOKUP($A319-1,$A$2:$N$1124,14,FALSE),AM318)</f>
        <v>7.2883708059148702E-4</v>
      </c>
      <c r="AO319" s="12">
        <f>VLOOKUP($A319,BTC!$A$1:$G$1853,5,FALSE)</f>
        <v>705.05</v>
      </c>
      <c r="AP319" s="12">
        <f>VLOOKUP($A319,XRP!$A$1:$G$1853,5,FALSE)</f>
        <v>8.0440000000000008E-3</v>
      </c>
      <c r="AQ319" s="12">
        <f>VLOOKUP($A319,LTC!$A$1:$G$1853,5,FALSE)</f>
        <v>3.76</v>
      </c>
      <c r="AR319" s="12">
        <f>VLOOKUP($A319,ETC!$A$1:$G$1853,5,FALSE)</f>
        <v>0.90994399999999998</v>
      </c>
      <c r="AS319" s="12">
        <f>VLOOKUP($A319,ETH!$A$1:$G$1853,5,FALSE)</f>
        <v>9.8800000000000008</v>
      </c>
      <c r="AT319" s="12">
        <f>VLOOKUP($A319,BCH!$A$1:$G$1853,5,FALSE)</f>
        <v>0</v>
      </c>
      <c r="AU319" s="12">
        <f>VLOOKUP($A319,XMR!$A$1:$G$1853,5,FALSE)</f>
        <v>7.44</v>
      </c>
      <c r="AV319" s="12">
        <f>VLOOKUP($A319,ZEC!$A$1:$G$1853,5,FALSE)</f>
        <v>144.11000000000001</v>
      </c>
      <c r="AW319" s="12">
        <f>VLOOKUP($A319,EOS!$A$1:$G$1853,5,FALSE)</f>
        <v>0</v>
      </c>
      <c r="AX319" s="12">
        <f>VLOOKUP($A319,DASH!$A$1:$G$1853,5,FALSE)</f>
        <v>9.64</v>
      </c>
      <c r="AY319" s="12">
        <f>VLOOKUP($A319,XLM!$A$1:$G$1853,5,FALSE)</f>
        <v>1.8990000000000001E-3</v>
      </c>
      <c r="BA319" s="24">
        <v>1</v>
      </c>
      <c r="BB319" s="24">
        <v>1</v>
      </c>
      <c r="BC319" s="24">
        <v>1</v>
      </c>
      <c r="BD319" s="24">
        <v>1</v>
      </c>
      <c r="BE319" s="24">
        <v>1</v>
      </c>
      <c r="BF319" s="24">
        <v>0</v>
      </c>
      <c r="BG319" s="24">
        <v>1</v>
      </c>
      <c r="BH319" s="24">
        <v>0</v>
      </c>
      <c r="BI319" s="24">
        <v>0</v>
      </c>
      <c r="BJ319" s="24">
        <v>1</v>
      </c>
      <c r="BK319" s="24">
        <v>1</v>
      </c>
      <c r="BM319" s="19">
        <f>IF(SUM(BA318:BK318)=SUM(BA319:BK319),BM318,BM318*SUMPRODUCT(BA319:BK319,AO319:AY319,Q319:AA319)/SUMPRODUCT(BA318:BK318,AO319:AY319,AC319:AM319))</f>
        <v>0.91473258175288541</v>
      </c>
      <c r="BN319" s="26">
        <f>SUMPRODUCT(AO319:AY319,BA319:BK319,Q319:AA319)/BM319</f>
        <v>615.12190980588332</v>
      </c>
      <c r="BO319">
        <f t="shared" si="85"/>
        <v>705.05</v>
      </c>
    </row>
    <row r="320" spans="1:67" x14ac:dyDescent="0.75">
      <c r="A320" s="4">
        <v>42687</v>
      </c>
      <c r="B320" s="46">
        <f>INDEX('Index Volume'!B:B,MATCH(Index_New!$A320,'Index Volume'!$A:$A,0))</f>
        <v>80318096</v>
      </c>
      <c r="C320" s="46">
        <f>INDEX('Index Volume'!C:C,MATCH(Index_New!$A320,'Index Volume'!$A:$A,0))</f>
        <v>2201990</v>
      </c>
      <c r="D320" s="46">
        <f>INDEX('Index Volume'!D:D,MATCH(Index_New!$A320,'Index Volume'!$A:$A,0))</f>
        <v>3344370</v>
      </c>
      <c r="E320" s="46">
        <f>INDEX('Index Volume'!E:E,MATCH(Index_New!$A320,'Index Volume'!$A:$A,0))</f>
        <v>475268</v>
      </c>
      <c r="F320" s="46">
        <f>INDEX('Index Volume'!F:F,MATCH(Index_New!$A320,'Index Volume'!$A:$A,0))</f>
        <v>8227770</v>
      </c>
      <c r="G320" s="46">
        <f>INDEX('Index Volume'!G:G,MATCH(Index_New!$A320,'Index Volume'!$A:$A,0))</f>
        <v>0</v>
      </c>
      <c r="H320" s="46">
        <f>INDEX('Index Volume'!H:H,MATCH(Index_New!$A320,'Index Volume'!$A:$A,0))</f>
        <v>8454760</v>
      </c>
      <c r="I320" s="46">
        <f>INDEX('Index Volume'!I:I,MATCH(Index_New!$A320,'Index Volume'!$A:$A,0))</f>
        <v>0</v>
      </c>
      <c r="J320" s="46">
        <f>INDEX('Index Volume'!J:J,MATCH(Index_New!$A320,'Index Volume'!$A:$A,0))</f>
        <v>0</v>
      </c>
      <c r="K320" s="46">
        <f>INDEX('Index Volume'!K:K,MATCH(Index_New!$A320,'Index Volume'!$A:$A,0))</f>
        <v>828714</v>
      </c>
      <c r="L320" s="46">
        <f>INDEX('Index Volume'!L:L,MATCH(Index_New!$A320,'Index Volume'!$A:$A,0))</f>
        <v>30930</v>
      </c>
      <c r="M320" s="46">
        <f t="shared" si="71"/>
        <v>103881898</v>
      </c>
      <c r="N320" s="1">
        <f t="shared" si="72"/>
        <v>103881898</v>
      </c>
      <c r="O320" t="b">
        <f t="shared" si="73"/>
        <v>1</v>
      </c>
      <c r="Q320" s="7">
        <f t="shared" si="74"/>
        <v>0.79595934703426208</v>
      </c>
      <c r="R320" s="7">
        <f t="shared" si="75"/>
        <v>2.0627746303255833E-2</v>
      </c>
      <c r="S320" s="7">
        <f t="shared" si="76"/>
        <v>3.192672415196348E-2</v>
      </c>
      <c r="T320" s="7">
        <f t="shared" si="77"/>
        <v>7.2016868981050692E-3</v>
      </c>
      <c r="U320" s="7">
        <f t="shared" si="78"/>
        <v>0.1098342945327247</v>
      </c>
      <c r="V320" s="7">
        <f t="shared" si="79"/>
        <v>0</v>
      </c>
      <c r="W320" s="7">
        <f t="shared" si="80"/>
        <v>2.5516942361633238E-2</v>
      </c>
      <c r="X320" s="7">
        <f t="shared" si="81"/>
        <v>0</v>
      </c>
      <c r="Y320" s="7">
        <f t="shared" si="82"/>
        <v>0</v>
      </c>
      <c r="Z320" s="7">
        <f t="shared" si="83"/>
        <v>8.2096704939182766E-3</v>
      </c>
      <c r="AA320" s="7">
        <f t="shared" si="84"/>
        <v>7.2358822413733819E-4</v>
      </c>
      <c r="AC320" s="7">
        <f>IF(DAY($A320)=1,VLOOKUP($A320-1,$A$2:$L$1124,$Q$1,FALSE)/VLOOKUP($A320-1,$A$2:$N$1124,14,FALSE),AC319)</f>
        <v>0.80173317836063807</v>
      </c>
      <c r="AD320" s="7">
        <f>IF(DAY($A320)=1,VLOOKUP($A320-1,$A$2:$L$1124,$R$1,FALSE)/VLOOKUP($A320-1,$A$2:$N$1124,14,FALSE),AD319)</f>
        <v>2.0777378477615044E-2</v>
      </c>
      <c r="AE320" s="7">
        <f>IF(DAY($A320)=1,VLOOKUP($A320-1,$A$2:$L$1124,$S$1,FALSE)/VLOOKUP($A320-1,$A$2:$N$1124,14,FALSE),AE319)</f>
        <v>3.2158318291468244E-2</v>
      </c>
      <c r="AF320" s="7">
        <f>IF(DAY($A320)=1,VLOOKUP($A320-1,$A$2:$L$1124,$T$1,FALSE)/VLOOKUP($A320-1,$A$2:$N$1124,14,FALSE),AF319)</f>
        <v>7.2539274121086565E-3</v>
      </c>
      <c r="AG320" s="7">
        <f>IF(DAY($A320)=1,VLOOKUP($A320-1,$A$2:$L$1124,$U$1,FALSE)/VLOOKUP($A320-1,$A$2:$N$1124,14,FALSE),AG319)</f>
        <v>0.11063102453262524</v>
      </c>
      <c r="AH320" s="7">
        <f>IF(DAY($A320)=1,VLOOKUP($A320-1,$A$2:$L$1124,$V$1,FALSE)/VLOOKUP($A320-1,$A$2:$N$1124,14,FALSE),AH319)</f>
        <v>0</v>
      </c>
      <c r="AI320" s="7">
        <f>IF(DAY($A320)=1,VLOOKUP($A320-1,$A$2:$L$1124,$W$1,FALSE)/VLOOKUP($A320-1,$A$2:$N$1124,14,FALSE),AI319)</f>
        <v>2.5702040409303486E-2</v>
      </c>
      <c r="AJ320" s="7">
        <f>IF(DAY($A320)=1,VLOOKUP($A320-1,$A$2:$L$1124,$X$1,FALSE)/VLOOKUP($A320-1,$A$2:$N$1124,14,FALSE),AJ319)</f>
        <v>0</v>
      </c>
      <c r="AK320" s="7">
        <f>IF(DAY($A320)=1,VLOOKUP($A320-1,$A$2:$L$1124,$Y$1,FALSE)/VLOOKUP($A320-1,$A$2:$N$1124,14,FALSE),AK319)</f>
        <v>0</v>
      </c>
      <c r="AL320" s="7">
        <f>IF(DAY($A320)=1,VLOOKUP($A320-1,$A$2:$L$1124,$Z$1,FALSE)/VLOOKUP($A320-1,$A$2:$N$1124,14,FALSE),AL319)</f>
        <v>8.2692228477584898E-3</v>
      </c>
      <c r="AM320" s="7">
        <f>IF(DAY($A320)=1,VLOOKUP($A320-1,$A$2:$L$1124,$AA$1,FALSE)/VLOOKUP($A320-1,$A$2:$N$1124,14,FALSE),AM319)</f>
        <v>7.2883708059148702E-4</v>
      </c>
      <c r="AO320" s="12">
        <f>VLOOKUP($A320,BTC!$A$1:$G$1853,5,FALSE)</f>
        <v>702.03</v>
      </c>
      <c r="AP320" s="12">
        <f>VLOOKUP($A320,XRP!$A$1:$G$1853,5,FALSE)</f>
        <v>8.2570000000000005E-3</v>
      </c>
      <c r="AQ320" s="12">
        <f>VLOOKUP($A320,LTC!$A$1:$G$1853,5,FALSE)</f>
        <v>3.88</v>
      </c>
      <c r="AR320" s="12">
        <f>VLOOKUP($A320,ETC!$A$1:$G$1853,5,FALSE)</f>
        <v>0.90241199999999999</v>
      </c>
      <c r="AS320" s="12">
        <f>VLOOKUP($A320,ETH!$A$1:$G$1853,5,FALSE)</f>
        <v>10.1</v>
      </c>
      <c r="AT320" s="12">
        <f>VLOOKUP($A320,BCH!$A$1:$G$1853,5,FALSE)</f>
        <v>0</v>
      </c>
      <c r="AU320" s="12">
        <f>VLOOKUP($A320,XMR!$A$1:$G$1853,5,FALSE)</f>
        <v>7.1</v>
      </c>
      <c r="AV320" s="12">
        <f>VLOOKUP($A320,ZEC!$A$1:$G$1853,5,FALSE)</f>
        <v>117.26</v>
      </c>
      <c r="AW320" s="12">
        <f>VLOOKUP($A320,EOS!$A$1:$G$1853,5,FALSE)</f>
        <v>0</v>
      </c>
      <c r="AX320" s="12">
        <f>VLOOKUP($A320,DASH!$A$1:$G$1853,5,FALSE)</f>
        <v>9.49</v>
      </c>
      <c r="AY320" s="12">
        <f>VLOOKUP($A320,XLM!$A$1:$G$1853,5,FALSE)</f>
        <v>1.8959999999999999E-3</v>
      </c>
      <c r="BA320" s="24">
        <v>1</v>
      </c>
      <c r="BB320" s="24">
        <v>1</v>
      </c>
      <c r="BC320" s="24">
        <v>1</v>
      </c>
      <c r="BD320" s="24">
        <v>1</v>
      </c>
      <c r="BE320" s="24">
        <v>1</v>
      </c>
      <c r="BF320" s="24">
        <v>0</v>
      </c>
      <c r="BG320" s="24">
        <v>1</v>
      </c>
      <c r="BH320" s="24">
        <v>0</v>
      </c>
      <c r="BI320" s="24">
        <v>0</v>
      </c>
      <c r="BJ320" s="24">
        <v>1</v>
      </c>
      <c r="BK320" s="24">
        <v>1</v>
      </c>
      <c r="BM320" s="19">
        <f>IF(SUM(BA319:BK319)=SUM(BA320:BK320),BM319,BM319*SUMPRODUCT(BA320:BK320,AO320:AY320,Q320:AA320)/SUMPRODUCT(BA319:BK319,AO320:AY320,AC320:AM320))</f>
        <v>0.91473258175288541</v>
      </c>
      <c r="BN320" s="26">
        <f>SUMPRODUCT(AO320:AY320,BA320:BK320,Q320:AA320)/BM320</f>
        <v>612.51376007285444</v>
      </c>
      <c r="BO320">
        <f t="shared" si="85"/>
        <v>702.03</v>
      </c>
    </row>
    <row r="321" spans="1:67" x14ac:dyDescent="0.75">
      <c r="A321" s="3">
        <v>42688</v>
      </c>
      <c r="B321" s="46">
        <f>INDEX('Index Volume'!B:B,MATCH(Index_New!$A321,'Index Volume'!$A:$A,0))</f>
        <v>62993000</v>
      </c>
      <c r="C321" s="46">
        <f>INDEX('Index Volume'!C:C,MATCH(Index_New!$A321,'Index Volume'!$A:$A,0))</f>
        <v>1283330</v>
      </c>
      <c r="D321" s="46">
        <f>INDEX('Index Volume'!D:D,MATCH(Index_New!$A321,'Index Volume'!$A:$A,0))</f>
        <v>2525810</v>
      </c>
      <c r="E321" s="46">
        <f>INDEX('Index Volume'!E:E,MATCH(Index_New!$A321,'Index Volume'!$A:$A,0))</f>
        <v>272128</v>
      </c>
      <c r="F321" s="46">
        <f>INDEX('Index Volume'!F:F,MATCH(Index_New!$A321,'Index Volume'!$A:$A,0))</f>
        <v>3573250</v>
      </c>
      <c r="G321" s="46">
        <f>INDEX('Index Volume'!G:G,MATCH(Index_New!$A321,'Index Volume'!$A:$A,0))</f>
        <v>0</v>
      </c>
      <c r="H321" s="46">
        <f>INDEX('Index Volume'!H:H,MATCH(Index_New!$A321,'Index Volume'!$A:$A,0))</f>
        <v>5270540</v>
      </c>
      <c r="I321" s="46">
        <f>INDEX('Index Volume'!I:I,MATCH(Index_New!$A321,'Index Volume'!$A:$A,0))</f>
        <v>0</v>
      </c>
      <c r="J321" s="46">
        <f>INDEX('Index Volume'!J:J,MATCH(Index_New!$A321,'Index Volume'!$A:$A,0))</f>
        <v>0</v>
      </c>
      <c r="K321" s="46">
        <f>INDEX('Index Volume'!K:K,MATCH(Index_New!$A321,'Index Volume'!$A:$A,0))</f>
        <v>619525</v>
      </c>
      <c r="L321" s="46">
        <f>INDEX('Index Volume'!L:L,MATCH(Index_New!$A321,'Index Volume'!$A:$A,0))</f>
        <v>32401</v>
      </c>
      <c r="M321" s="46">
        <f t="shared" si="71"/>
        <v>76569984</v>
      </c>
      <c r="N321" s="1">
        <f t="shared" si="72"/>
        <v>76569984</v>
      </c>
      <c r="O321" t="b">
        <f t="shared" si="73"/>
        <v>1</v>
      </c>
      <c r="Q321" s="7">
        <f t="shared" si="74"/>
        <v>0.79595934703426208</v>
      </c>
      <c r="R321" s="7">
        <f t="shared" si="75"/>
        <v>2.0627746303255833E-2</v>
      </c>
      <c r="S321" s="7">
        <f t="shared" si="76"/>
        <v>3.192672415196348E-2</v>
      </c>
      <c r="T321" s="7">
        <f t="shared" si="77"/>
        <v>7.2016868981050692E-3</v>
      </c>
      <c r="U321" s="7">
        <f t="shared" si="78"/>
        <v>0.1098342945327247</v>
      </c>
      <c r="V321" s="7">
        <f t="shared" si="79"/>
        <v>0</v>
      </c>
      <c r="W321" s="7">
        <f t="shared" si="80"/>
        <v>2.5516942361633238E-2</v>
      </c>
      <c r="X321" s="7">
        <f t="shared" si="81"/>
        <v>0</v>
      </c>
      <c r="Y321" s="7">
        <f t="shared" si="82"/>
        <v>0</v>
      </c>
      <c r="Z321" s="7">
        <f t="shared" si="83"/>
        <v>8.2096704939182766E-3</v>
      </c>
      <c r="AA321" s="7">
        <f t="shared" si="84"/>
        <v>7.2358822413733819E-4</v>
      </c>
      <c r="AC321" s="7">
        <f>IF(DAY($A321)=1,VLOOKUP($A321-1,$A$2:$L$1124,$Q$1,FALSE)/VLOOKUP($A321-1,$A$2:$N$1124,14,FALSE),AC320)</f>
        <v>0.80173317836063807</v>
      </c>
      <c r="AD321" s="7">
        <f>IF(DAY($A321)=1,VLOOKUP($A321-1,$A$2:$L$1124,$R$1,FALSE)/VLOOKUP($A321-1,$A$2:$N$1124,14,FALSE),AD320)</f>
        <v>2.0777378477615044E-2</v>
      </c>
      <c r="AE321" s="7">
        <f>IF(DAY($A321)=1,VLOOKUP($A321-1,$A$2:$L$1124,$S$1,FALSE)/VLOOKUP($A321-1,$A$2:$N$1124,14,FALSE),AE320)</f>
        <v>3.2158318291468244E-2</v>
      </c>
      <c r="AF321" s="7">
        <f>IF(DAY($A321)=1,VLOOKUP($A321-1,$A$2:$L$1124,$T$1,FALSE)/VLOOKUP($A321-1,$A$2:$N$1124,14,FALSE),AF320)</f>
        <v>7.2539274121086565E-3</v>
      </c>
      <c r="AG321" s="7">
        <f>IF(DAY($A321)=1,VLOOKUP($A321-1,$A$2:$L$1124,$U$1,FALSE)/VLOOKUP($A321-1,$A$2:$N$1124,14,FALSE),AG320)</f>
        <v>0.11063102453262524</v>
      </c>
      <c r="AH321" s="7">
        <f>IF(DAY($A321)=1,VLOOKUP($A321-1,$A$2:$L$1124,$V$1,FALSE)/VLOOKUP($A321-1,$A$2:$N$1124,14,FALSE),AH320)</f>
        <v>0</v>
      </c>
      <c r="AI321" s="7">
        <f>IF(DAY($A321)=1,VLOOKUP($A321-1,$A$2:$L$1124,$W$1,FALSE)/VLOOKUP($A321-1,$A$2:$N$1124,14,FALSE),AI320)</f>
        <v>2.5702040409303486E-2</v>
      </c>
      <c r="AJ321" s="7">
        <f>IF(DAY($A321)=1,VLOOKUP($A321-1,$A$2:$L$1124,$X$1,FALSE)/VLOOKUP($A321-1,$A$2:$N$1124,14,FALSE),AJ320)</f>
        <v>0</v>
      </c>
      <c r="AK321" s="7">
        <f>IF(DAY($A321)=1,VLOOKUP($A321-1,$A$2:$L$1124,$Y$1,FALSE)/VLOOKUP($A321-1,$A$2:$N$1124,14,FALSE),AK320)</f>
        <v>0</v>
      </c>
      <c r="AL321" s="7">
        <f>IF(DAY($A321)=1,VLOOKUP($A321-1,$A$2:$L$1124,$Z$1,FALSE)/VLOOKUP($A321-1,$A$2:$N$1124,14,FALSE),AL320)</f>
        <v>8.2692228477584898E-3</v>
      </c>
      <c r="AM321" s="7">
        <f>IF(DAY($A321)=1,VLOOKUP($A321-1,$A$2:$L$1124,$AA$1,FALSE)/VLOOKUP($A321-1,$A$2:$N$1124,14,FALSE),AM320)</f>
        <v>7.2883708059148702E-4</v>
      </c>
      <c r="AO321" s="12">
        <f>VLOOKUP($A321,BTC!$A$1:$G$1853,5,FALSE)</f>
        <v>705.02</v>
      </c>
      <c r="AP321" s="12">
        <f>VLOOKUP($A321,XRP!$A$1:$G$1853,5,FALSE)</f>
        <v>8.0979999999999993E-3</v>
      </c>
      <c r="AQ321" s="12">
        <f>VLOOKUP($A321,LTC!$A$1:$G$1853,5,FALSE)</f>
        <v>3.88</v>
      </c>
      <c r="AR321" s="12">
        <f>VLOOKUP($A321,ETC!$A$1:$G$1853,5,FALSE)</f>
        <v>0.88859699999999997</v>
      </c>
      <c r="AS321" s="12">
        <f>VLOOKUP($A321,ETH!$A$1:$G$1853,5,FALSE)</f>
        <v>9.9700000000000006</v>
      </c>
      <c r="AT321" s="12">
        <f>VLOOKUP($A321,BCH!$A$1:$G$1853,5,FALSE)</f>
        <v>0</v>
      </c>
      <c r="AU321" s="12">
        <f>VLOOKUP($A321,XMR!$A$1:$G$1853,5,FALSE)</f>
        <v>7.71</v>
      </c>
      <c r="AV321" s="12">
        <f>VLOOKUP($A321,ZEC!$A$1:$G$1853,5,FALSE)</f>
        <v>105.07</v>
      </c>
      <c r="AW321" s="12">
        <f>VLOOKUP($A321,EOS!$A$1:$G$1853,5,FALSE)</f>
        <v>0</v>
      </c>
      <c r="AX321" s="12">
        <f>VLOOKUP($A321,DASH!$A$1:$G$1853,5,FALSE)</f>
        <v>9.68</v>
      </c>
      <c r="AY321" s="12">
        <f>VLOOKUP($A321,XLM!$A$1:$G$1853,5,FALSE)</f>
        <v>1.8799999999999999E-3</v>
      </c>
      <c r="BA321" s="24">
        <v>1</v>
      </c>
      <c r="BB321" s="24">
        <v>1</v>
      </c>
      <c r="BC321" s="24">
        <v>1</v>
      </c>
      <c r="BD321" s="24">
        <v>1</v>
      </c>
      <c r="BE321" s="24">
        <v>1</v>
      </c>
      <c r="BF321" s="24">
        <v>0</v>
      </c>
      <c r="BG321" s="24">
        <v>1</v>
      </c>
      <c r="BH321" s="24">
        <v>0</v>
      </c>
      <c r="BI321" s="24">
        <v>0</v>
      </c>
      <c r="BJ321" s="24">
        <v>1</v>
      </c>
      <c r="BK321" s="24">
        <v>1</v>
      </c>
      <c r="BM321" s="19">
        <f>IF(SUM(BA320:BK320)=SUM(BA321:BK321),BM320,BM320*SUMPRODUCT(BA321:BK321,AO321:AY321,Q321:AA321)/SUMPRODUCT(BA320:BK320,AO321:AY321,AC321:AM321))</f>
        <v>0.91473258175288541</v>
      </c>
      <c r="BN321" s="26">
        <f>SUMPRODUCT(AO321:AY321,BA321:BK321,Q321:AA321)/BM321</f>
        <v>615.11852394200434</v>
      </c>
      <c r="BO321">
        <f t="shared" si="85"/>
        <v>705.02</v>
      </c>
    </row>
    <row r="322" spans="1:67" x14ac:dyDescent="0.75">
      <c r="A322" s="4">
        <v>42689</v>
      </c>
      <c r="B322" s="46">
        <f>INDEX('Index Volume'!B:B,MATCH(Index_New!$A322,'Index Volume'!$A:$A,0))</f>
        <v>72038496</v>
      </c>
      <c r="C322" s="46">
        <f>INDEX('Index Volume'!C:C,MATCH(Index_New!$A322,'Index Volume'!$A:$A,0))</f>
        <v>3078090</v>
      </c>
      <c r="D322" s="46">
        <f>INDEX('Index Volume'!D:D,MATCH(Index_New!$A322,'Index Volume'!$A:$A,0))</f>
        <v>3032290</v>
      </c>
      <c r="E322" s="46">
        <f>INDEX('Index Volume'!E:E,MATCH(Index_New!$A322,'Index Volume'!$A:$A,0))</f>
        <v>671820</v>
      </c>
      <c r="F322" s="46">
        <f>INDEX('Index Volume'!F:F,MATCH(Index_New!$A322,'Index Volume'!$A:$A,0))</f>
        <v>6557550</v>
      </c>
      <c r="G322" s="46">
        <f>INDEX('Index Volume'!G:G,MATCH(Index_New!$A322,'Index Volume'!$A:$A,0))</f>
        <v>0</v>
      </c>
      <c r="H322" s="46">
        <f>INDEX('Index Volume'!H:H,MATCH(Index_New!$A322,'Index Volume'!$A:$A,0))</f>
        <v>3711090</v>
      </c>
      <c r="I322" s="46">
        <f>INDEX('Index Volume'!I:I,MATCH(Index_New!$A322,'Index Volume'!$A:$A,0))</f>
        <v>0</v>
      </c>
      <c r="J322" s="46">
        <f>INDEX('Index Volume'!J:J,MATCH(Index_New!$A322,'Index Volume'!$A:$A,0))</f>
        <v>0</v>
      </c>
      <c r="K322" s="46">
        <f>INDEX('Index Volume'!K:K,MATCH(Index_New!$A322,'Index Volume'!$A:$A,0))</f>
        <v>899729</v>
      </c>
      <c r="L322" s="46">
        <f>INDEX('Index Volume'!L:L,MATCH(Index_New!$A322,'Index Volume'!$A:$A,0))</f>
        <v>26787</v>
      </c>
      <c r="M322" s="46">
        <f t="shared" si="71"/>
        <v>90015852</v>
      </c>
      <c r="N322" s="1">
        <f t="shared" si="72"/>
        <v>90015852</v>
      </c>
      <c r="O322" t="b">
        <f t="shared" si="73"/>
        <v>1</v>
      </c>
      <c r="Q322" s="7">
        <f t="shared" si="74"/>
        <v>0.79595934703426208</v>
      </c>
      <c r="R322" s="7">
        <f t="shared" si="75"/>
        <v>2.0627746303255833E-2</v>
      </c>
      <c r="S322" s="7">
        <f t="shared" si="76"/>
        <v>3.192672415196348E-2</v>
      </c>
      <c r="T322" s="7">
        <f t="shared" si="77"/>
        <v>7.2016868981050692E-3</v>
      </c>
      <c r="U322" s="7">
        <f t="shared" si="78"/>
        <v>0.1098342945327247</v>
      </c>
      <c r="V322" s="7">
        <f t="shared" si="79"/>
        <v>0</v>
      </c>
      <c r="W322" s="7">
        <f t="shared" si="80"/>
        <v>2.5516942361633238E-2</v>
      </c>
      <c r="X322" s="7">
        <f t="shared" si="81"/>
        <v>0</v>
      </c>
      <c r="Y322" s="7">
        <f t="shared" si="82"/>
        <v>0</v>
      </c>
      <c r="Z322" s="7">
        <f t="shared" si="83"/>
        <v>8.2096704939182766E-3</v>
      </c>
      <c r="AA322" s="7">
        <f t="shared" si="84"/>
        <v>7.2358822413733819E-4</v>
      </c>
      <c r="AC322" s="7">
        <f>IF(DAY($A322)=1,VLOOKUP($A322-1,$A$2:$L$1124,$Q$1,FALSE)/VLOOKUP($A322-1,$A$2:$N$1124,14,FALSE),AC321)</f>
        <v>0.80173317836063807</v>
      </c>
      <c r="AD322" s="7">
        <f>IF(DAY($A322)=1,VLOOKUP($A322-1,$A$2:$L$1124,$R$1,FALSE)/VLOOKUP($A322-1,$A$2:$N$1124,14,FALSE),AD321)</f>
        <v>2.0777378477615044E-2</v>
      </c>
      <c r="AE322" s="7">
        <f>IF(DAY($A322)=1,VLOOKUP($A322-1,$A$2:$L$1124,$S$1,FALSE)/VLOOKUP($A322-1,$A$2:$N$1124,14,FALSE),AE321)</f>
        <v>3.2158318291468244E-2</v>
      </c>
      <c r="AF322" s="7">
        <f>IF(DAY($A322)=1,VLOOKUP($A322-1,$A$2:$L$1124,$T$1,FALSE)/VLOOKUP($A322-1,$A$2:$N$1124,14,FALSE),AF321)</f>
        <v>7.2539274121086565E-3</v>
      </c>
      <c r="AG322" s="7">
        <f>IF(DAY($A322)=1,VLOOKUP($A322-1,$A$2:$L$1124,$U$1,FALSE)/VLOOKUP($A322-1,$A$2:$N$1124,14,FALSE),AG321)</f>
        <v>0.11063102453262524</v>
      </c>
      <c r="AH322" s="7">
        <f>IF(DAY($A322)=1,VLOOKUP($A322-1,$A$2:$L$1124,$V$1,FALSE)/VLOOKUP($A322-1,$A$2:$N$1124,14,FALSE),AH321)</f>
        <v>0</v>
      </c>
      <c r="AI322" s="7">
        <f>IF(DAY($A322)=1,VLOOKUP($A322-1,$A$2:$L$1124,$W$1,FALSE)/VLOOKUP($A322-1,$A$2:$N$1124,14,FALSE),AI321)</f>
        <v>2.5702040409303486E-2</v>
      </c>
      <c r="AJ322" s="7">
        <f>IF(DAY($A322)=1,VLOOKUP($A322-1,$A$2:$L$1124,$X$1,FALSE)/VLOOKUP($A322-1,$A$2:$N$1124,14,FALSE),AJ321)</f>
        <v>0</v>
      </c>
      <c r="AK322" s="7">
        <f>IF(DAY($A322)=1,VLOOKUP($A322-1,$A$2:$L$1124,$Y$1,FALSE)/VLOOKUP($A322-1,$A$2:$N$1124,14,FALSE),AK321)</f>
        <v>0</v>
      </c>
      <c r="AL322" s="7">
        <f>IF(DAY($A322)=1,VLOOKUP($A322-1,$A$2:$L$1124,$Z$1,FALSE)/VLOOKUP($A322-1,$A$2:$N$1124,14,FALSE),AL321)</f>
        <v>8.2692228477584898E-3</v>
      </c>
      <c r="AM322" s="7">
        <f>IF(DAY($A322)=1,VLOOKUP($A322-1,$A$2:$L$1124,$AA$1,FALSE)/VLOOKUP($A322-1,$A$2:$N$1124,14,FALSE),AM321)</f>
        <v>7.2883708059148702E-4</v>
      </c>
      <c r="AO322" s="12">
        <f>VLOOKUP($A322,BTC!$A$1:$G$1853,5,FALSE)</f>
        <v>711.62</v>
      </c>
      <c r="AP322" s="12">
        <f>VLOOKUP($A322,XRP!$A$1:$G$1853,5,FALSE)</f>
        <v>7.8810000000000009E-3</v>
      </c>
      <c r="AQ322" s="12">
        <f>VLOOKUP($A322,LTC!$A$1:$G$1853,5,FALSE)</f>
        <v>3.89</v>
      </c>
      <c r="AR322" s="12">
        <f>VLOOKUP($A322,ETC!$A$1:$G$1853,5,FALSE)</f>
        <v>0.92269900000000005</v>
      </c>
      <c r="AS322" s="12">
        <f>VLOOKUP($A322,ETH!$A$1:$G$1853,5,FALSE)</f>
        <v>10.220000000000001</v>
      </c>
      <c r="AT322" s="12">
        <f>VLOOKUP($A322,BCH!$A$1:$G$1853,5,FALSE)</f>
        <v>0</v>
      </c>
      <c r="AU322" s="12">
        <f>VLOOKUP($A322,XMR!$A$1:$G$1853,5,FALSE)</f>
        <v>7.3</v>
      </c>
      <c r="AV322" s="12">
        <f>VLOOKUP($A322,ZEC!$A$1:$G$1853,5,FALSE)</f>
        <v>109.34</v>
      </c>
      <c r="AW322" s="12">
        <f>VLOOKUP($A322,EOS!$A$1:$G$1853,5,FALSE)</f>
        <v>0</v>
      </c>
      <c r="AX322" s="12">
        <f>VLOOKUP($A322,DASH!$A$1:$G$1853,5,FALSE)</f>
        <v>9.64</v>
      </c>
      <c r="AY322" s="12">
        <f>VLOOKUP($A322,XLM!$A$1:$G$1853,5,FALSE)</f>
        <v>1.853E-3</v>
      </c>
      <c r="BA322" s="24">
        <v>1</v>
      </c>
      <c r="BB322" s="24">
        <v>1</v>
      </c>
      <c r="BC322" s="24">
        <v>1</v>
      </c>
      <c r="BD322" s="24">
        <v>1</v>
      </c>
      <c r="BE322" s="24">
        <v>1</v>
      </c>
      <c r="BF322" s="24">
        <v>0</v>
      </c>
      <c r="BG322" s="24">
        <v>1</v>
      </c>
      <c r="BH322" s="24">
        <v>0</v>
      </c>
      <c r="BI322" s="24">
        <v>0</v>
      </c>
      <c r="BJ322" s="24">
        <v>1</v>
      </c>
      <c r="BK322" s="24">
        <v>1</v>
      </c>
      <c r="BM322" s="19">
        <f>IF(SUM(BA321:BK321)=SUM(BA322:BK322),BM321,BM321*SUMPRODUCT(BA322:BK322,AO322:AY322,Q322:AA322)/SUMPRODUCT(BA321:BK321,AO322:AY322,AC322:AM322))</f>
        <v>0.91473258175288541</v>
      </c>
      <c r="BN322" s="26">
        <f>SUMPRODUCT(AO322:AY322,BA322:BK322,Q322:AA322)/BM322</f>
        <v>620.88038309015189</v>
      </c>
      <c r="BO322">
        <f t="shared" si="85"/>
        <v>711.62</v>
      </c>
    </row>
    <row r="323" spans="1:67" x14ac:dyDescent="0.75">
      <c r="A323" s="3">
        <v>42690</v>
      </c>
      <c r="B323" s="46">
        <f>INDEX('Index Volume'!B:B,MATCH(Index_New!$A323,'Index Volume'!$A:$A,0))</f>
        <v>141294000</v>
      </c>
      <c r="C323" s="46">
        <f>INDEX('Index Volume'!C:C,MATCH(Index_New!$A323,'Index Volume'!$A:$A,0))</f>
        <v>2905840</v>
      </c>
      <c r="D323" s="46">
        <f>INDEX('Index Volume'!D:D,MATCH(Index_New!$A323,'Index Volume'!$A:$A,0))</f>
        <v>4232760</v>
      </c>
      <c r="E323" s="46">
        <f>INDEX('Index Volume'!E:E,MATCH(Index_New!$A323,'Index Volume'!$A:$A,0))</f>
        <v>952217</v>
      </c>
      <c r="F323" s="46">
        <f>INDEX('Index Volume'!F:F,MATCH(Index_New!$A323,'Index Volume'!$A:$A,0))</f>
        <v>9533550</v>
      </c>
      <c r="G323" s="46">
        <f>INDEX('Index Volume'!G:G,MATCH(Index_New!$A323,'Index Volume'!$A:$A,0))</f>
        <v>0</v>
      </c>
      <c r="H323" s="46">
        <f>INDEX('Index Volume'!H:H,MATCH(Index_New!$A323,'Index Volume'!$A:$A,0))</f>
        <v>9338200</v>
      </c>
      <c r="I323" s="46">
        <f>INDEX('Index Volume'!I:I,MATCH(Index_New!$A323,'Index Volume'!$A:$A,0))</f>
        <v>0</v>
      </c>
      <c r="J323" s="46">
        <f>INDEX('Index Volume'!J:J,MATCH(Index_New!$A323,'Index Volume'!$A:$A,0))</f>
        <v>0</v>
      </c>
      <c r="K323" s="46">
        <f>INDEX('Index Volume'!K:K,MATCH(Index_New!$A323,'Index Volume'!$A:$A,0))</f>
        <v>850986</v>
      </c>
      <c r="L323" s="46">
        <f>INDEX('Index Volume'!L:L,MATCH(Index_New!$A323,'Index Volume'!$A:$A,0))</f>
        <v>43749</v>
      </c>
      <c r="M323" s="46">
        <f t="shared" ref="M323:M386" si="86">SUM(B323:L323)</f>
        <v>169151302</v>
      </c>
      <c r="N323" s="1">
        <f t="shared" si="72"/>
        <v>169151302</v>
      </c>
      <c r="O323" t="b">
        <f t="shared" si="73"/>
        <v>1</v>
      </c>
      <c r="Q323" s="7">
        <f t="shared" si="74"/>
        <v>0.79595934703426208</v>
      </c>
      <c r="R323" s="7">
        <f t="shared" si="75"/>
        <v>2.0627746303255833E-2</v>
      </c>
      <c r="S323" s="7">
        <f t="shared" si="76"/>
        <v>3.192672415196348E-2</v>
      </c>
      <c r="T323" s="7">
        <f t="shared" si="77"/>
        <v>7.2016868981050692E-3</v>
      </c>
      <c r="U323" s="7">
        <f t="shared" si="78"/>
        <v>0.1098342945327247</v>
      </c>
      <c r="V323" s="7">
        <f t="shared" si="79"/>
        <v>0</v>
      </c>
      <c r="W323" s="7">
        <f t="shared" si="80"/>
        <v>2.5516942361633238E-2</v>
      </c>
      <c r="X323" s="7">
        <f t="shared" si="81"/>
        <v>0</v>
      </c>
      <c r="Y323" s="7">
        <f t="shared" si="82"/>
        <v>0</v>
      </c>
      <c r="Z323" s="7">
        <f t="shared" si="83"/>
        <v>8.2096704939182766E-3</v>
      </c>
      <c r="AA323" s="7">
        <f t="shared" si="84"/>
        <v>7.2358822413733819E-4</v>
      </c>
      <c r="AC323" s="7">
        <f>IF(DAY($A323)=1,VLOOKUP($A323-1,$A$2:$L$1124,$Q$1,FALSE)/VLOOKUP($A323-1,$A$2:$N$1124,14,FALSE),AC322)</f>
        <v>0.80173317836063807</v>
      </c>
      <c r="AD323" s="7">
        <f>IF(DAY($A323)=1,VLOOKUP($A323-1,$A$2:$L$1124,$R$1,FALSE)/VLOOKUP($A323-1,$A$2:$N$1124,14,FALSE),AD322)</f>
        <v>2.0777378477615044E-2</v>
      </c>
      <c r="AE323" s="7">
        <f>IF(DAY($A323)=1,VLOOKUP($A323-1,$A$2:$L$1124,$S$1,FALSE)/VLOOKUP($A323-1,$A$2:$N$1124,14,FALSE),AE322)</f>
        <v>3.2158318291468244E-2</v>
      </c>
      <c r="AF323" s="7">
        <f>IF(DAY($A323)=1,VLOOKUP($A323-1,$A$2:$L$1124,$T$1,FALSE)/VLOOKUP($A323-1,$A$2:$N$1124,14,FALSE),AF322)</f>
        <v>7.2539274121086565E-3</v>
      </c>
      <c r="AG323" s="7">
        <f>IF(DAY($A323)=1,VLOOKUP($A323-1,$A$2:$L$1124,$U$1,FALSE)/VLOOKUP($A323-1,$A$2:$N$1124,14,FALSE),AG322)</f>
        <v>0.11063102453262524</v>
      </c>
      <c r="AH323" s="7">
        <f>IF(DAY($A323)=1,VLOOKUP($A323-1,$A$2:$L$1124,$V$1,FALSE)/VLOOKUP($A323-1,$A$2:$N$1124,14,FALSE),AH322)</f>
        <v>0</v>
      </c>
      <c r="AI323" s="7">
        <f>IF(DAY($A323)=1,VLOOKUP($A323-1,$A$2:$L$1124,$W$1,FALSE)/VLOOKUP($A323-1,$A$2:$N$1124,14,FALSE),AI322)</f>
        <v>2.5702040409303486E-2</v>
      </c>
      <c r="AJ323" s="7">
        <f>IF(DAY($A323)=1,VLOOKUP($A323-1,$A$2:$L$1124,$X$1,FALSE)/VLOOKUP($A323-1,$A$2:$N$1124,14,FALSE),AJ322)</f>
        <v>0</v>
      </c>
      <c r="AK323" s="7">
        <f>IF(DAY($A323)=1,VLOOKUP($A323-1,$A$2:$L$1124,$Y$1,FALSE)/VLOOKUP($A323-1,$A$2:$N$1124,14,FALSE),AK322)</f>
        <v>0</v>
      </c>
      <c r="AL323" s="7">
        <f>IF(DAY($A323)=1,VLOOKUP($A323-1,$A$2:$L$1124,$Z$1,FALSE)/VLOOKUP($A323-1,$A$2:$N$1124,14,FALSE),AL322)</f>
        <v>8.2692228477584898E-3</v>
      </c>
      <c r="AM323" s="7">
        <f>IF(DAY($A323)=1,VLOOKUP($A323-1,$A$2:$L$1124,$AA$1,FALSE)/VLOOKUP($A323-1,$A$2:$N$1124,14,FALSE),AM322)</f>
        <v>7.2883708059148702E-4</v>
      </c>
      <c r="AO323" s="12">
        <f>VLOOKUP($A323,BTC!$A$1:$G$1853,5,FALSE)</f>
        <v>744.2</v>
      </c>
      <c r="AP323" s="12">
        <f>VLOOKUP($A323,XRP!$A$1:$G$1853,5,FALSE)</f>
        <v>7.842E-3</v>
      </c>
      <c r="AQ323" s="12">
        <f>VLOOKUP($A323,LTC!$A$1:$G$1853,5,FALSE)</f>
        <v>4.0199999999999996</v>
      </c>
      <c r="AR323" s="12">
        <f>VLOOKUP($A323,ETC!$A$1:$G$1853,5,FALSE)</f>
        <v>0.90956700000000001</v>
      </c>
      <c r="AS323" s="12">
        <f>VLOOKUP($A323,ETH!$A$1:$G$1853,5,FALSE)</f>
        <v>10.06</v>
      </c>
      <c r="AT323" s="12">
        <f>VLOOKUP($A323,BCH!$A$1:$G$1853,5,FALSE)</f>
        <v>0</v>
      </c>
      <c r="AU323" s="12">
        <f>VLOOKUP($A323,XMR!$A$1:$G$1853,5,FALSE)</f>
        <v>6.58</v>
      </c>
      <c r="AV323" s="12">
        <f>VLOOKUP($A323,ZEC!$A$1:$G$1853,5,FALSE)</f>
        <v>96.95</v>
      </c>
      <c r="AW323" s="12">
        <f>VLOOKUP($A323,EOS!$A$1:$G$1853,5,FALSE)</f>
        <v>0</v>
      </c>
      <c r="AX323" s="12">
        <f>VLOOKUP($A323,DASH!$A$1:$G$1853,5,FALSE)</f>
        <v>9.4499999999999993</v>
      </c>
      <c r="AY323" s="12">
        <f>VLOOKUP($A323,XLM!$A$1:$G$1853,5,FALSE)</f>
        <v>1.7719999999999999E-3</v>
      </c>
      <c r="BA323" s="24">
        <v>1</v>
      </c>
      <c r="BB323" s="24">
        <v>1</v>
      </c>
      <c r="BC323" s="24">
        <v>1</v>
      </c>
      <c r="BD323" s="24">
        <v>1</v>
      </c>
      <c r="BE323" s="24">
        <v>1</v>
      </c>
      <c r="BF323" s="24">
        <v>0</v>
      </c>
      <c r="BG323" s="24">
        <v>1</v>
      </c>
      <c r="BH323" s="24">
        <v>0</v>
      </c>
      <c r="BI323" s="24">
        <v>0</v>
      </c>
      <c r="BJ323" s="24">
        <v>1</v>
      </c>
      <c r="BK323" s="24">
        <v>1</v>
      </c>
      <c r="BM323" s="19">
        <f>IF(SUM(BA322:BK322)=SUM(BA323:BK323),BM322,BM322*SUMPRODUCT(BA323:BK323,AO323:AY323,Q323:AA323)/SUMPRODUCT(BA322:BK322,AO323:AY323,AC323:AM323))</f>
        <v>0.91473258175288541</v>
      </c>
      <c r="BN323" s="26">
        <f>SUMPRODUCT(AO323:AY323,BA323:BK323,Q323:AA323)/BM323</f>
        <v>649.19347213768765</v>
      </c>
      <c r="BO323">
        <f t="shared" si="85"/>
        <v>744.2</v>
      </c>
    </row>
    <row r="324" spans="1:67" x14ac:dyDescent="0.75">
      <c r="A324" s="4">
        <v>42691</v>
      </c>
      <c r="B324" s="46">
        <f>INDEX('Index Volume'!B:B,MATCH(Index_New!$A324,'Index Volume'!$A:$A,0))</f>
        <v>108579000</v>
      </c>
      <c r="C324" s="46">
        <f>INDEX('Index Volume'!C:C,MATCH(Index_New!$A324,'Index Volume'!$A:$A,0))</f>
        <v>2401030</v>
      </c>
      <c r="D324" s="46">
        <f>INDEX('Index Volume'!D:D,MATCH(Index_New!$A324,'Index Volume'!$A:$A,0))</f>
        <v>3120160</v>
      </c>
      <c r="E324" s="46">
        <f>INDEX('Index Volume'!E:E,MATCH(Index_New!$A324,'Index Volume'!$A:$A,0))</f>
        <v>479144</v>
      </c>
      <c r="F324" s="46">
        <f>INDEX('Index Volume'!F:F,MATCH(Index_New!$A324,'Index Volume'!$A:$A,0))</f>
        <v>6984700</v>
      </c>
      <c r="G324" s="46">
        <f>INDEX('Index Volume'!G:G,MATCH(Index_New!$A324,'Index Volume'!$A:$A,0))</f>
        <v>0</v>
      </c>
      <c r="H324" s="46">
        <f>INDEX('Index Volume'!H:H,MATCH(Index_New!$A324,'Index Volume'!$A:$A,0))</f>
        <v>4696950</v>
      </c>
      <c r="I324" s="46">
        <f>INDEX('Index Volume'!I:I,MATCH(Index_New!$A324,'Index Volume'!$A:$A,0))</f>
        <v>0</v>
      </c>
      <c r="J324" s="46">
        <f>INDEX('Index Volume'!J:J,MATCH(Index_New!$A324,'Index Volume'!$A:$A,0))</f>
        <v>0</v>
      </c>
      <c r="K324" s="46">
        <f>INDEX('Index Volume'!K:K,MATCH(Index_New!$A324,'Index Volume'!$A:$A,0))</f>
        <v>1037810</v>
      </c>
      <c r="L324" s="46">
        <f>INDEX('Index Volume'!L:L,MATCH(Index_New!$A324,'Index Volume'!$A:$A,0))</f>
        <v>74554</v>
      </c>
      <c r="M324" s="46">
        <f t="shared" si="86"/>
        <v>127373348</v>
      </c>
      <c r="N324" s="1">
        <f t="shared" ref="N324:N387" si="87">SUMPRODUCT(B324:L324,BA324:BK324)</f>
        <v>127373348</v>
      </c>
      <c r="O324" t="b">
        <f t="shared" ref="O324:O387" si="88">M324=N324</f>
        <v>1</v>
      </c>
      <c r="Q324" s="7">
        <f t="shared" ref="Q324:Q387" si="89">IF(OR(DAY($A324)=1,NOT(SUM($BA324:$BK324)=SUM($BA323:$BK323))),VLOOKUP($A324-1,$A$2:$L$1124,Q$1,FALSE)/VLOOKUP($A324-1,$A$2:$M$1124,13,FALSE),Q323)</f>
        <v>0.79595934703426208</v>
      </c>
      <c r="R324" s="7">
        <f t="shared" ref="R324:R387" si="90">IF(OR(DAY($A324)=1,NOT(SUM($BA324:$BK324)=SUM($BA323:$BK323))),VLOOKUP($A324-1,$A$2:$L$1124,R$1,FALSE)/VLOOKUP($A324-1,$A$2:$M$1124,13,FALSE),R323)</f>
        <v>2.0627746303255833E-2</v>
      </c>
      <c r="S324" s="7">
        <f t="shared" ref="S324:S387" si="91">IF(OR(DAY($A324)=1,NOT(SUM($BA324:$BK324)=SUM($BA323:$BK323))),VLOOKUP($A324-1,$A$2:$L$1124,S$1,FALSE)/VLOOKUP($A324-1,$A$2:$M$1124,13,FALSE),S323)</f>
        <v>3.192672415196348E-2</v>
      </c>
      <c r="T324" s="7">
        <f t="shared" ref="T324:T387" si="92">IF(OR(DAY($A324)=1,NOT(SUM($BA324:$BK324)=SUM($BA323:$BK323))),VLOOKUP($A324-1,$A$2:$L$1124,T$1,FALSE)/VLOOKUP($A324-1,$A$2:$M$1124,13,FALSE),T323)</f>
        <v>7.2016868981050692E-3</v>
      </c>
      <c r="U324" s="7">
        <f t="shared" ref="U324:U387" si="93">IF(OR(DAY($A324)=1,NOT(SUM($BA324:$BK324)=SUM($BA323:$BK323))),VLOOKUP($A324-1,$A$2:$L$1124,U$1,FALSE)/VLOOKUP($A324-1,$A$2:$M$1124,13,FALSE),U323)</f>
        <v>0.1098342945327247</v>
      </c>
      <c r="V324" s="7">
        <f t="shared" ref="V324:V387" si="94">IF(OR(DAY($A324)=1,NOT(SUM($BA324:$BK324)=SUM($BA323:$BK323))),VLOOKUP($A324-1,$A$2:$L$1124,V$1,FALSE)/VLOOKUP($A324-1,$A$2:$M$1124,13,FALSE),V323)</f>
        <v>0</v>
      </c>
      <c r="W324" s="7">
        <f t="shared" ref="W324:W387" si="95">IF(OR(DAY($A324)=1,NOT(SUM($BA324:$BK324)=SUM($BA323:$BK323))),VLOOKUP($A324-1,$A$2:$L$1124,W$1,FALSE)/VLOOKUP($A324-1,$A$2:$M$1124,13,FALSE),W323)</f>
        <v>2.5516942361633238E-2</v>
      </c>
      <c r="X324" s="7">
        <f t="shared" ref="X324:X387" si="96">IF(OR(DAY($A324)=1,NOT(SUM($BA324:$BK324)=SUM($BA323:$BK323))),VLOOKUP($A324-1,$A$2:$L$1124,X$1,FALSE)/VLOOKUP($A324-1,$A$2:$M$1124,13,FALSE),X323)</f>
        <v>0</v>
      </c>
      <c r="Y324" s="7">
        <f t="shared" ref="Y324:Y387" si="97">IF(OR(DAY($A324)=1,NOT(SUM($BA324:$BK324)=SUM($BA323:$BK323))),VLOOKUP($A324-1,$A$2:$L$1124,Y$1,FALSE)/VLOOKUP($A324-1,$A$2:$M$1124,13,FALSE),Y323)</f>
        <v>0</v>
      </c>
      <c r="Z324" s="7">
        <f t="shared" ref="Z324:Z387" si="98">IF(OR(DAY($A324)=1,NOT(SUM($BA324:$BK324)=SUM($BA323:$BK323))),VLOOKUP($A324-1,$A$2:$L$1124,Z$1,FALSE)/VLOOKUP($A324-1,$A$2:$M$1124,13,FALSE),Z323)</f>
        <v>8.2096704939182766E-3</v>
      </c>
      <c r="AA324" s="7">
        <f t="shared" ref="AA324:AA387" si="99">IF(OR(DAY($A324)=1,NOT(SUM($BA324:$BK324)=SUM($BA323:$BK323))),VLOOKUP($A324-1,$A$2:$L$1124,AA$1,FALSE)/VLOOKUP($A324-1,$A$2:$M$1124,13,FALSE),AA323)</f>
        <v>7.2358822413733819E-4</v>
      </c>
      <c r="AC324" s="7">
        <f>IF(DAY($A324)=1,VLOOKUP($A324-1,$A$2:$L$1124,$Q$1,FALSE)/VLOOKUP($A324-1,$A$2:$N$1124,14,FALSE),AC323)</f>
        <v>0.80173317836063807</v>
      </c>
      <c r="AD324" s="7">
        <f>IF(DAY($A324)=1,VLOOKUP($A324-1,$A$2:$L$1124,$R$1,FALSE)/VLOOKUP($A324-1,$A$2:$N$1124,14,FALSE),AD323)</f>
        <v>2.0777378477615044E-2</v>
      </c>
      <c r="AE324" s="7">
        <f>IF(DAY($A324)=1,VLOOKUP($A324-1,$A$2:$L$1124,$S$1,FALSE)/VLOOKUP($A324-1,$A$2:$N$1124,14,FALSE),AE323)</f>
        <v>3.2158318291468244E-2</v>
      </c>
      <c r="AF324" s="7">
        <f>IF(DAY($A324)=1,VLOOKUP($A324-1,$A$2:$L$1124,$T$1,FALSE)/VLOOKUP($A324-1,$A$2:$N$1124,14,FALSE),AF323)</f>
        <v>7.2539274121086565E-3</v>
      </c>
      <c r="AG324" s="7">
        <f>IF(DAY($A324)=1,VLOOKUP($A324-1,$A$2:$L$1124,$U$1,FALSE)/VLOOKUP($A324-1,$A$2:$N$1124,14,FALSE),AG323)</f>
        <v>0.11063102453262524</v>
      </c>
      <c r="AH324" s="7">
        <f>IF(DAY($A324)=1,VLOOKUP($A324-1,$A$2:$L$1124,$V$1,FALSE)/VLOOKUP($A324-1,$A$2:$N$1124,14,FALSE),AH323)</f>
        <v>0</v>
      </c>
      <c r="AI324" s="7">
        <f>IF(DAY($A324)=1,VLOOKUP($A324-1,$A$2:$L$1124,$W$1,FALSE)/VLOOKUP($A324-1,$A$2:$N$1124,14,FALSE),AI323)</f>
        <v>2.5702040409303486E-2</v>
      </c>
      <c r="AJ324" s="7">
        <f>IF(DAY($A324)=1,VLOOKUP($A324-1,$A$2:$L$1124,$X$1,FALSE)/VLOOKUP($A324-1,$A$2:$N$1124,14,FALSE),AJ323)</f>
        <v>0</v>
      </c>
      <c r="AK324" s="7">
        <f>IF(DAY($A324)=1,VLOOKUP($A324-1,$A$2:$L$1124,$Y$1,FALSE)/VLOOKUP($A324-1,$A$2:$N$1124,14,FALSE),AK323)</f>
        <v>0</v>
      </c>
      <c r="AL324" s="7">
        <f>IF(DAY($A324)=1,VLOOKUP($A324-1,$A$2:$L$1124,$Z$1,FALSE)/VLOOKUP($A324-1,$A$2:$N$1124,14,FALSE),AL323)</f>
        <v>8.2692228477584898E-3</v>
      </c>
      <c r="AM324" s="7">
        <f>IF(DAY($A324)=1,VLOOKUP($A324-1,$A$2:$L$1124,$AA$1,FALSE)/VLOOKUP($A324-1,$A$2:$N$1124,14,FALSE),AM323)</f>
        <v>7.2883708059148702E-4</v>
      </c>
      <c r="AO324" s="12">
        <f>VLOOKUP($A324,BTC!$A$1:$G$1853,5,FALSE)</f>
        <v>740.98</v>
      </c>
      <c r="AP324" s="12">
        <f>VLOOKUP($A324,XRP!$A$1:$G$1853,5,FALSE)</f>
        <v>7.7270000000000004E-3</v>
      </c>
      <c r="AQ324" s="12">
        <f>VLOOKUP($A324,LTC!$A$1:$G$1853,5,FALSE)</f>
        <v>3.94</v>
      </c>
      <c r="AR324" s="12">
        <f>VLOOKUP($A324,ETC!$A$1:$G$1853,5,FALSE)</f>
        <v>0.89322900000000005</v>
      </c>
      <c r="AS324" s="12">
        <f>VLOOKUP($A324,ETH!$A$1:$G$1853,5,FALSE)</f>
        <v>9.99</v>
      </c>
      <c r="AT324" s="12">
        <f>VLOOKUP($A324,BCH!$A$1:$G$1853,5,FALSE)</f>
        <v>0</v>
      </c>
      <c r="AU324" s="12">
        <f>VLOOKUP($A324,XMR!$A$1:$G$1853,5,FALSE)</f>
        <v>6.79</v>
      </c>
      <c r="AV324" s="12">
        <f>VLOOKUP($A324,ZEC!$A$1:$G$1853,5,FALSE)</f>
        <v>87.64</v>
      </c>
      <c r="AW324" s="12">
        <f>VLOOKUP($A324,EOS!$A$1:$G$1853,5,FALSE)</f>
        <v>0</v>
      </c>
      <c r="AX324" s="12">
        <f>VLOOKUP($A324,DASH!$A$1:$G$1853,5,FALSE)</f>
        <v>9.02</v>
      </c>
      <c r="AY324" s="12">
        <f>VLOOKUP($A324,XLM!$A$1:$G$1853,5,FALSE)</f>
        <v>1.82E-3</v>
      </c>
      <c r="BA324" s="24">
        <v>1</v>
      </c>
      <c r="BB324" s="24">
        <v>1</v>
      </c>
      <c r="BC324" s="24">
        <v>1</v>
      </c>
      <c r="BD324" s="24">
        <v>1</v>
      </c>
      <c r="BE324" s="24">
        <v>1</v>
      </c>
      <c r="BF324" s="24">
        <v>0</v>
      </c>
      <c r="BG324" s="24">
        <v>1</v>
      </c>
      <c r="BH324" s="24">
        <v>0</v>
      </c>
      <c r="BI324" s="24">
        <v>0</v>
      </c>
      <c r="BJ324" s="24">
        <v>1</v>
      </c>
      <c r="BK324" s="24">
        <v>1</v>
      </c>
      <c r="BM324" s="19">
        <f>IF(SUM(BA323:BK323)=SUM(BA324:BK324),BM323,BM323*SUMPRODUCT(BA324:BK324,AO324:AY324,Q324:AA324)/SUMPRODUCT(BA323:BK323,AO324:AY324,AC324:AM324))</f>
        <v>0.91473258175288541</v>
      </c>
      <c r="BN324" s="26">
        <f>SUMPRODUCT(AO324:AY324,BA324:BK324,Q324:AA324)/BM324</f>
        <v>646.38224261953974</v>
      </c>
      <c r="BO324">
        <f t="shared" ref="BO324:BO387" si="100">INDEX(AO:AO,MATCH(A324,A:A,0))</f>
        <v>740.98</v>
      </c>
    </row>
    <row r="325" spans="1:67" x14ac:dyDescent="0.75">
      <c r="A325" s="3">
        <v>42692</v>
      </c>
      <c r="B325" s="46">
        <f>INDEX('Index Volume'!B:B,MATCH(Index_New!$A325,'Index Volume'!$A:$A,0))</f>
        <v>87363104</v>
      </c>
      <c r="C325" s="46">
        <f>INDEX('Index Volume'!C:C,MATCH(Index_New!$A325,'Index Volume'!$A:$A,0))</f>
        <v>2487390</v>
      </c>
      <c r="D325" s="46">
        <f>INDEX('Index Volume'!D:D,MATCH(Index_New!$A325,'Index Volume'!$A:$A,0))</f>
        <v>2650960</v>
      </c>
      <c r="E325" s="46">
        <f>INDEX('Index Volume'!E:E,MATCH(Index_New!$A325,'Index Volume'!$A:$A,0))</f>
        <v>545120</v>
      </c>
      <c r="F325" s="46">
        <f>INDEX('Index Volume'!F:F,MATCH(Index_New!$A325,'Index Volume'!$A:$A,0))</f>
        <v>10816100</v>
      </c>
      <c r="G325" s="46">
        <f>INDEX('Index Volume'!G:G,MATCH(Index_New!$A325,'Index Volume'!$A:$A,0))</f>
        <v>0</v>
      </c>
      <c r="H325" s="46">
        <f>INDEX('Index Volume'!H:H,MATCH(Index_New!$A325,'Index Volume'!$A:$A,0))</f>
        <v>3854500</v>
      </c>
      <c r="I325" s="46">
        <f>INDEX('Index Volume'!I:I,MATCH(Index_New!$A325,'Index Volume'!$A:$A,0))</f>
        <v>0</v>
      </c>
      <c r="J325" s="46">
        <f>INDEX('Index Volume'!J:J,MATCH(Index_New!$A325,'Index Volume'!$A:$A,0))</f>
        <v>0</v>
      </c>
      <c r="K325" s="46">
        <f>INDEX('Index Volume'!K:K,MATCH(Index_New!$A325,'Index Volume'!$A:$A,0))</f>
        <v>867850</v>
      </c>
      <c r="L325" s="46">
        <f>INDEX('Index Volume'!L:L,MATCH(Index_New!$A325,'Index Volume'!$A:$A,0))</f>
        <v>21364</v>
      </c>
      <c r="M325" s="46">
        <f t="shared" si="86"/>
        <v>108606388</v>
      </c>
      <c r="N325" s="1">
        <f t="shared" si="87"/>
        <v>108606388</v>
      </c>
      <c r="O325" t="b">
        <f t="shared" si="88"/>
        <v>1</v>
      </c>
      <c r="Q325" s="7">
        <f t="shared" si="89"/>
        <v>0.79595934703426208</v>
      </c>
      <c r="R325" s="7">
        <f t="shared" si="90"/>
        <v>2.0627746303255833E-2</v>
      </c>
      <c r="S325" s="7">
        <f t="shared" si="91"/>
        <v>3.192672415196348E-2</v>
      </c>
      <c r="T325" s="7">
        <f t="shared" si="92"/>
        <v>7.2016868981050692E-3</v>
      </c>
      <c r="U325" s="7">
        <f t="shared" si="93"/>
        <v>0.1098342945327247</v>
      </c>
      <c r="V325" s="7">
        <f t="shared" si="94"/>
        <v>0</v>
      </c>
      <c r="W325" s="7">
        <f t="shared" si="95"/>
        <v>2.5516942361633238E-2</v>
      </c>
      <c r="X325" s="7">
        <f t="shared" si="96"/>
        <v>0</v>
      </c>
      <c r="Y325" s="7">
        <f t="shared" si="97"/>
        <v>0</v>
      </c>
      <c r="Z325" s="7">
        <f t="shared" si="98"/>
        <v>8.2096704939182766E-3</v>
      </c>
      <c r="AA325" s="7">
        <f t="shared" si="99"/>
        <v>7.2358822413733819E-4</v>
      </c>
      <c r="AC325" s="7">
        <f>IF(DAY($A325)=1,VLOOKUP($A325-1,$A$2:$L$1124,$Q$1,FALSE)/VLOOKUP($A325-1,$A$2:$N$1124,14,FALSE),AC324)</f>
        <v>0.80173317836063807</v>
      </c>
      <c r="AD325" s="7">
        <f>IF(DAY($A325)=1,VLOOKUP($A325-1,$A$2:$L$1124,$R$1,FALSE)/VLOOKUP($A325-1,$A$2:$N$1124,14,FALSE),AD324)</f>
        <v>2.0777378477615044E-2</v>
      </c>
      <c r="AE325" s="7">
        <f>IF(DAY($A325)=1,VLOOKUP($A325-1,$A$2:$L$1124,$S$1,FALSE)/VLOOKUP($A325-1,$A$2:$N$1124,14,FALSE),AE324)</f>
        <v>3.2158318291468244E-2</v>
      </c>
      <c r="AF325" s="7">
        <f>IF(DAY($A325)=1,VLOOKUP($A325-1,$A$2:$L$1124,$T$1,FALSE)/VLOOKUP($A325-1,$A$2:$N$1124,14,FALSE),AF324)</f>
        <v>7.2539274121086565E-3</v>
      </c>
      <c r="AG325" s="7">
        <f>IF(DAY($A325)=1,VLOOKUP($A325-1,$A$2:$L$1124,$U$1,FALSE)/VLOOKUP($A325-1,$A$2:$N$1124,14,FALSE),AG324)</f>
        <v>0.11063102453262524</v>
      </c>
      <c r="AH325" s="7">
        <f>IF(DAY($A325)=1,VLOOKUP($A325-1,$A$2:$L$1124,$V$1,FALSE)/VLOOKUP($A325-1,$A$2:$N$1124,14,FALSE),AH324)</f>
        <v>0</v>
      </c>
      <c r="AI325" s="7">
        <f>IF(DAY($A325)=1,VLOOKUP($A325-1,$A$2:$L$1124,$W$1,FALSE)/VLOOKUP($A325-1,$A$2:$N$1124,14,FALSE),AI324)</f>
        <v>2.5702040409303486E-2</v>
      </c>
      <c r="AJ325" s="7">
        <f>IF(DAY($A325)=1,VLOOKUP($A325-1,$A$2:$L$1124,$X$1,FALSE)/VLOOKUP($A325-1,$A$2:$N$1124,14,FALSE),AJ324)</f>
        <v>0</v>
      </c>
      <c r="AK325" s="7">
        <f>IF(DAY($A325)=1,VLOOKUP($A325-1,$A$2:$L$1124,$Y$1,FALSE)/VLOOKUP($A325-1,$A$2:$N$1124,14,FALSE),AK324)</f>
        <v>0</v>
      </c>
      <c r="AL325" s="7">
        <f>IF(DAY($A325)=1,VLOOKUP($A325-1,$A$2:$L$1124,$Z$1,FALSE)/VLOOKUP($A325-1,$A$2:$N$1124,14,FALSE),AL324)</f>
        <v>8.2692228477584898E-3</v>
      </c>
      <c r="AM325" s="7">
        <f>IF(DAY($A325)=1,VLOOKUP($A325-1,$A$2:$L$1124,$AA$1,FALSE)/VLOOKUP($A325-1,$A$2:$N$1124,14,FALSE),AM324)</f>
        <v>7.2883708059148702E-4</v>
      </c>
      <c r="AO325" s="12">
        <f>VLOOKUP($A325,BTC!$A$1:$G$1853,5,FALSE)</f>
        <v>751.59</v>
      </c>
      <c r="AP325" s="12">
        <f>VLOOKUP($A325,XRP!$A$1:$G$1853,5,FALSE)</f>
        <v>7.7780000000000002E-3</v>
      </c>
      <c r="AQ325" s="12">
        <f>VLOOKUP($A325,LTC!$A$1:$G$1853,5,FALSE)</f>
        <v>3.96</v>
      </c>
      <c r="AR325" s="12">
        <f>VLOOKUP($A325,ETC!$A$1:$G$1853,5,FALSE)</f>
        <v>0.87199899999999997</v>
      </c>
      <c r="AS325" s="12">
        <f>VLOOKUP($A325,ETH!$A$1:$G$1853,5,FALSE)</f>
        <v>9.48</v>
      </c>
      <c r="AT325" s="12">
        <f>VLOOKUP($A325,BCH!$A$1:$G$1853,5,FALSE)</f>
        <v>0</v>
      </c>
      <c r="AU325" s="12">
        <f>VLOOKUP($A325,XMR!$A$1:$G$1853,5,FALSE)</f>
        <v>6.72</v>
      </c>
      <c r="AV325" s="12">
        <f>VLOOKUP($A325,ZEC!$A$1:$G$1853,5,FALSE)</f>
        <v>70.64</v>
      </c>
      <c r="AW325" s="12">
        <f>VLOOKUP($A325,EOS!$A$1:$G$1853,5,FALSE)</f>
        <v>0</v>
      </c>
      <c r="AX325" s="12">
        <f>VLOOKUP($A325,DASH!$A$1:$G$1853,5,FALSE)</f>
        <v>8.9499999999999993</v>
      </c>
      <c r="AY325" s="12">
        <f>VLOOKUP($A325,XLM!$A$1:$G$1853,5,FALSE)</f>
        <v>1.807E-3</v>
      </c>
      <c r="BA325" s="24">
        <v>1</v>
      </c>
      <c r="BB325" s="24">
        <v>1</v>
      </c>
      <c r="BC325" s="24">
        <v>1</v>
      </c>
      <c r="BD325" s="24">
        <v>1</v>
      </c>
      <c r="BE325" s="24">
        <v>1</v>
      </c>
      <c r="BF325" s="24">
        <v>0</v>
      </c>
      <c r="BG325" s="24">
        <v>1</v>
      </c>
      <c r="BH325" s="24">
        <v>0</v>
      </c>
      <c r="BI325" s="24">
        <v>0</v>
      </c>
      <c r="BJ325" s="24">
        <v>1</v>
      </c>
      <c r="BK325" s="24">
        <v>1</v>
      </c>
      <c r="BM325" s="19">
        <f>IF(SUM(BA324:BK324)=SUM(BA325:BK325),BM324,BM324*SUMPRODUCT(BA325:BK325,AO325:AY325,Q325:AA325)/SUMPRODUCT(BA324:BK324,AO325:AY325,AC325:AM325))</f>
        <v>0.91473258175288541</v>
      </c>
      <c r="BN325" s="26">
        <f>SUMPRODUCT(AO325:AY325,BA325:BK325,Q325:AA325)/BM325</f>
        <v>655.55130379819366</v>
      </c>
      <c r="BO325">
        <f t="shared" si="100"/>
        <v>751.59</v>
      </c>
    </row>
    <row r="326" spans="1:67" x14ac:dyDescent="0.75">
      <c r="A326" s="4">
        <v>42693</v>
      </c>
      <c r="B326" s="46">
        <f>INDEX('Index Volume'!B:B,MATCH(Index_New!$A326,'Index Volume'!$A:$A,0))</f>
        <v>110608000</v>
      </c>
      <c r="C326" s="46">
        <f>INDEX('Index Volume'!C:C,MATCH(Index_New!$A326,'Index Volume'!$A:$A,0))</f>
        <v>1296770</v>
      </c>
      <c r="D326" s="46">
        <f>INDEX('Index Volume'!D:D,MATCH(Index_New!$A326,'Index Volume'!$A:$A,0))</f>
        <v>2048720</v>
      </c>
      <c r="E326" s="46">
        <f>INDEX('Index Volume'!E:E,MATCH(Index_New!$A326,'Index Volume'!$A:$A,0))</f>
        <v>377116</v>
      </c>
      <c r="F326" s="46">
        <f>INDEX('Index Volume'!F:F,MATCH(Index_New!$A326,'Index Volume'!$A:$A,0))</f>
        <v>5186540</v>
      </c>
      <c r="G326" s="46">
        <f>INDEX('Index Volume'!G:G,MATCH(Index_New!$A326,'Index Volume'!$A:$A,0))</f>
        <v>0</v>
      </c>
      <c r="H326" s="46">
        <f>INDEX('Index Volume'!H:H,MATCH(Index_New!$A326,'Index Volume'!$A:$A,0))</f>
        <v>2490080</v>
      </c>
      <c r="I326" s="46">
        <f>INDEX('Index Volume'!I:I,MATCH(Index_New!$A326,'Index Volume'!$A:$A,0))</f>
        <v>0</v>
      </c>
      <c r="J326" s="46">
        <f>INDEX('Index Volume'!J:J,MATCH(Index_New!$A326,'Index Volume'!$A:$A,0))</f>
        <v>0</v>
      </c>
      <c r="K326" s="46">
        <f>INDEX('Index Volume'!K:K,MATCH(Index_New!$A326,'Index Volume'!$A:$A,0))</f>
        <v>1120590</v>
      </c>
      <c r="L326" s="46">
        <f>INDEX('Index Volume'!L:L,MATCH(Index_New!$A326,'Index Volume'!$A:$A,0))</f>
        <v>9237</v>
      </c>
      <c r="M326" s="46">
        <f t="shared" si="86"/>
        <v>123137053</v>
      </c>
      <c r="N326" s="1">
        <f t="shared" si="87"/>
        <v>123137053</v>
      </c>
      <c r="O326" t="b">
        <f t="shared" si="88"/>
        <v>1</v>
      </c>
      <c r="Q326" s="7">
        <f t="shared" si="89"/>
        <v>0.79595934703426208</v>
      </c>
      <c r="R326" s="7">
        <f t="shared" si="90"/>
        <v>2.0627746303255833E-2</v>
      </c>
      <c r="S326" s="7">
        <f t="shared" si="91"/>
        <v>3.192672415196348E-2</v>
      </c>
      <c r="T326" s="7">
        <f t="shared" si="92"/>
        <v>7.2016868981050692E-3</v>
      </c>
      <c r="U326" s="7">
        <f t="shared" si="93"/>
        <v>0.1098342945327247</v>
      </c>
      <c r="V326" s="7">
        <f t="shared" si="94"/>
        <v>0</v>
      </c>
      <c r="W326" s="7">
        <f t="shared" si="95"/>
        <v>2.5516942361633238E-2</v>
      </c>
      <c r="X326" s="7">
        <f t="shared" si="96"/>
        <v>0</v>
      </c>
      <c r="Y326" s="7">
        <f t="shared" si="97"/>
        <v>0</v>
      </c>
      <c r="Z326" s="7">
        <f t="shared" si="98"/>
        <v>8.2096704939182766E-3</v>
      </c>
      <c r="AA326" s="7">
        <f t="shared" si="99"/>
        <v>7.2358822413733819E-4</v>
      </c>
      <c r="AC326" s="7">
        <f>IF(DAY($A326)=1,VLOOKUP($A326-1,$A$2:$L$1124,$Q$1,FALSE)/VLOOKUP($A326-1,$A$2:$N$1124,14,FALSE),AC325)</f>
        <v>0.80173317836063807</v>
      </c>
      <c r="AD326" s="7">
        <f>IF(DAY($A326)=1,VLOOKUP($A326-1,$A$2:$L$1124,$R$1,FALSE)/VLOOKUP($A326-1,$A$2:$N$1124,14,FALSE),AD325)</f>
        <v>2.0777378477615044E-2</v>
      </c>
      <c r="AE326" s="7">
        <f>IF(DAY($A326)=1,VLOOKUP($A326-1,$A$2:$L$1124,$S$1,FALSE)/VLOOKUP($A326-1,$A$2:$N$1124,14,FALSE),AE325)</f>
        <v>3.2158318291468244E-2</v>
      </c>
      <c r="AF326" s="7">
        <f>IF(DAY($A326)=1,VLOOKUP($A326-1,$A$2:$L$1124,$T$1,FALSE)/VLOOKUP($A326-1,$A$2:$N$1124,14,FALSE),AF325)</f>
        <v>7.2539274121086565E-3</v>
      </c>
      <c r="AG326" s="7">
        <f>IF(DAY($A326)=1,VLOOKUP($A326-1,$A$2:$L$1124,$U$1,FALSE)/VLOOKUP($A326-1,$A$2:$N$1124,14,FALSE),AG325)</f>
        <v>0.11063102453262524</v>
      </c>
      <c r="AH326" s="7">
        <f>IF(DAY($A326)=1,VLOOKUP($A326-1,$A$2:$L$1124,$V$1,FALSE)/VLOOKUP($A326-1,$A$2:$N$1124,14,FALSE),AH325)</f>
        <v>0</v>
      </c>
      <c r="AI326" s="7">
        <f>IF(DAY($A326)=1,VLOOKUP($A326-1,$A$2:$L$1124,$W$1,FALSE)/VLOOKUP($A326-1,$A$2:$N$1124,14,FALSE),AI325)</f>
        <v>2.5702040409303486E-2</v>
      </c>
      <c r="AJ326" s="7">
        <f>IF(DAY($A326)=1,VLOOKUP($A326-1,$A$2:$L$1124,$X$1,FALSE)/VLOOKUP($A326-1,$A$2:$N$1124,14,FALSE),AJ325)</f>
        <v>0</v>
      </c>
      <c r="AK326" s="7">
        <f>IF(DAY($A326)=1,VLOOKUP($A326-1,$A$2:$L$1124,$Y$1,FALSE)/VLOOKUP($A326-1,$A$2:$N$1124,14,FALSE),AK325)</f>
        <v>0</v>
      </c>
      <c r="AL326" s="7">
        <f>IF(DAY($A326)=1,VLOOKUP($A326-1,$A$2:$L$1124,$Z$1,FALSE)/VLOOKUP($A326-1,$A$2:$N$1124,14,FALSE),AL325)</f>
        <v>8.2692228477584898E-3</v>
      </c>
      <c r="AM326" s="7">
        <f>IF(DAY($A326)=1,VLOOKUP($A326-1,$A$2:$L$1124,$AA$1,FALSE)/VLOOKUP($A326-1,$A$2:$N$1124,14,FALSE),AM325)</f>
        <v>7.2883708059148702E-4</v>
      </c>
      <c r="AO326" s="12">
        <f>VLOOKUP($A326,BTC!$A$1:$G$1853,5,FALSE)</f>
        <v>751.62</v>
      </c>
      <c r="AP326" s="12">
        <f>VLOOKUP($A326,XRP!$A$1:$G$1853,5,FALSE)</f>
        <v>7.7990000000000004E-3</v>
      </c>
      <c r="AQ326" s="12">
        <f>VLOOKUP($A326,LTC!$A$1:$G$1853,5,FALSE)</f>
        <v>3.95</v>
      </c>
      <c r="AR326" s="12">
        <f>VLOOKUP($A326,ETC!$A$1:$G$1853,5,FALSE)</f>
        <v>0.86097900000000005</v>
      </c>
      <c r="AS326" s="12">
        <f>VLOOKUP($A326,ETH!$A$1:$G$1853,5,FALSE)</f>
        <v>9.66</v>
      </c>
      <c r="AT326" s="12">
        <f>VLOOKUP($A326,BCH!$A$1:$G$1853,5,FALSE)</f>
        <v>0</v>
      </c>
      <c r="AU326" s="12">
        <f>VLOOKUP($A326,XMR!$A$1:$G$1853,5,FALSE)</f>
        <v>6.55</v>
      </c>
      <c r="AV326" s="12">
        <f>VLOOKUP($A326,ZEC!$A$1:$G$1853,5,FALSE)</f>
        <v>65.7</v>
      </c>
      <c r="AW326" s="12">
        <f>VLOOKUP($A326,EOS!$A$1:$G$1853,5,FALSE)</f>
        <v>0</v>
      </c>
      <c r="AX326" s="12">
        <f>VLOOKUP($A326,DASH!$A$1:$G$1853,5,FALSE)</f>
        <v>8.48</v>
      </c>
      <c r="AY326" s="12">
        <f>VLOOKUP($A326,XLM!$A$1:$G$1853,5,FALSE)</f>
        <v>1.7960000000000001E-3</v>
      </c>
      <c r="BA326" s="24">
        <v>1</v>
      </c>
      <c r="BB326" s="24">
        <v>1</v>
      </c>
      <c r="BC326" s="24">
        <v>1</v>
      </c>
      <c r="BD326" s="24">
        <v>1</v>
      </c>
      <c r="BE326" s="24">
        <v>1</v>
      </c>
      <c r="BF326" s="24">
        <v>0</v>
      </c>
      <c r="BG326" s="24">
        <v>1</v>
      </c>
      <c r="BH326" s="24">
        <v>0</v>
      </c>
      <c r="BI326" s="24">
        <v>0</v>
      </c>
      <c r="BJ326" s="24">
        <v>1</v>
      </c>
      <c r="BK326" s="24">
        <v>1</v>
      </c>
      <c r="BM326" s="19">
        <f>IF(SUM(BA325:BK325)=SUM(BA326:BK326),BM325,BM325*SUMPRODUCT(BA326:BK326,AO326:AY326,Q326:AA326)/SUMPRODUCT(BA325:BK325,AO326:AY326,AC326:AM326))</f>
        <v>0.91473258175288541</v>
      </c>
      <c r="BN326" s="26">
        <f>SUMPRODUCT(AO326:AY326,BA326:BK326,Q326:AA326)/BM326</f>
        <v>655.58962573422696</v>
      </c>
      <c r="BO326">
        <f t="shared" si="100"/>
        <v>751.62</v>
      </c>
    </row>
    <row r="327" spans="1:67" x14ac:dyDescent="0.75">
      <c r="A327" s="3">
        <v>42694</v>
      </c>
      <c r="B327" s="46">
        <f>INDEX('Index Volume'!B:B,MATCH(Index_New!$A327,'Index Volume'!$A:$A,0))</f>
        <v>154116000</v>
      </c>
      <c r="C327" s="46">
        <f>INDEX('Index Volume'!C:C,MATCH(Index_New!$A327,'Index Volume'!$A:$A,0))</f>
        <v>1875290</v>
      </c>
      <c r="D327" s="46">
        <f>INDEX('Index Volume'!D:D,MATCH(Index_New!$A327,'Index Volume'!$A:$A,0))</f>
        <v>2680300</v>
      </c>
      <c r="E327" s="46">
        <f>INDEX('Index Volume'!E:E,MATCH(Index_New!$A327,'Index Volume'!$A:$A,0))</f>
        <v>383441</v>
      </c>
      <c r="F327" s="46">
        <f>INDEX('Index Volume'!F:F,MATCH(Index_New!$A327,'Index Volume'!$A:$A,0))</f>
        <v>5173420</v>
      </c>
      <c r="G327" s="46">
        <f>INDEX('Index Volume'!G:G,MATCH(Index_New!$A327,'Index Volume'!$A:$A,0))</f>
        <v>0</v>
      </c>
      <c r="H327" s="46">
        <f>INDEX('Index Volume'!H:H,MATCH(Index_New!$A327,'Index Volume'!$A:$A,0))</f>
        <v>3534630</v>
      </c>
      <c r="I327" s="46">
        <f>INDEX('Index Volume'!I:I,MATCH(Index_New!$A327,'Index Volume'!$A:$A,0))</f>
        <v>0</v>
      </c>
      <c r="J327" s="46">
        <f>INDEX('Index Volume'!J:J,MATCH(Index_New!$A327,'Index Volume'!$A:$A,0))</f>
        <v>0</v>
      </c>
      <c r="K327" s="46">
        <f>INDEX('Index Volume'!K:K,MATCH(Index_New!$A327,'Index Volume'!$A:$A,0))</f>
        <v>837398</v>
      </c>
      <c r="L327" s="46">
        <f>INDEX('Index Volume'!L:L,MATCH(Index_New!$A327,'Index Volume'!$A:$A,0))</f>
        <v>17977</v>
      </c>
      <c r="M327" s="46">
        <f t="shared" si="86"/>
        <v>168618456</v>
      </c>
      <c r="N327" s="1">
        <f t="shared" si="87"/>
        <v>168618456</v>
      </c>
      <c r="O327" t="b">
        <f t="shared" si="88"/>
        <v>1</v>
      </c>
      <c r="Q327" s="7">
        <f t="shared" si="89"/>
        <v>0.79595934703426208</v>
      </c>
      <c r="R327" s="7">
        <f t="shared" si="90"/>
        <v>2.0627746303255833E-2</v>
      </c>
      <c r="S327" s="7">
        <f t="shared" si="91"/>
        <v>3.192672415196348E-2</v>
      </c>
      <c r="T327" s="7">
        <f t="shared" si="92"/>
        <v>7.2016868981050692E-3</v>
      </c>
      <c r="U327" s="7">
        <f t="shared" si="93"/>
        <v>0.1098342945327247</v>
      </c>
      <c r="V327" s="7">
        <f t="shared" si="94"/>
        <v>0</v>
      </c>
      <c r="W327" s="7">
        <f t="shared" si="95"/>
        <v>2.5516942361633238E-2</v>
      </c>
      <c r="X327" s="7">
        <f t="shared" si="96"/>
        <v>0</v>
      </c>
      <c r="Y327" s="7">
        <f t="shared" si="97"/>
        <v>0</v>
      </c>
      <c r="Z327" s="7">
        <f t="shared" si="98"/>
        <v>8.2096704939182766E-3</v>
      </c>
      <c r="AA327" s="7">
        <f t="shared" si="99"/>
        <v>7.2358822413733819E-4</v>
      </c>
      <c r="AC327" s="7">
        <f>IF(DAY($A327)=1,VLOOKUP($A327-1,$A$2:$L$1124,$Q$1,FALSE)/VLOOKUP($A327-1,$A$2:$N$1124,14,FALSE),AC326)</f>
        <v>0.80173317836063807</v>
      </c>
      <c r="AD327" s="7">
        <f>IF(DAY($A327)=1,VLOOKUP($A327-1,$A$2:$L$1124,$R$1,FALSE)/VLOOKUP($A327-1,$A$2:$N$1124,14,FALSE),AD326)</f>
        <v>2.0777378477615044E-2</v>
      </c>
      <c r="AE327" s="7">
        <f>IF(DAY($A327)=1,VLOOKUP($A327-1,$A$2:$L$1124,$S$1,FALSE)/VLOOKUP($A327-1,$A$2:$N$1124,14,FALSE),AE326)</f>
        <v>3.2158318291468244E-2</v>
      </c>
      <c r="AF327" s="7">
        <f>IF(DAY($A327)=1,VLOOKUP($A327-1,$A$2:$L$1124,$T$1,FALSE)/VLOOKUP($A327-1,$A$2:$N$1124,14,FALSE),AF326)</f>
        <v>7.2539274121086565E-3</v>
      </c>
      <c r="AG327" s="7">
        <f>IF(DAY($A327)=1,VLOOKUP($A327-1,$A$2:$L$1124,$U$1,FALSE)/VLOOKUP($A327-1,$A$2:$N$1124,14,FALSE),AG326)</f>
        <v>0.11063102453262524</v>
      </c>
      <c r="AH327" s="7">
        <f>IF(DAY($A327)=1,VLOOKUP($A327-1,$A$2:$L$1124,$V$1,FALSE)/VLOOKUP($A327-1,$A$2:$N$1124,14,FALSE),AH326)</f>
        <v>0</v>
      </c>
      <c r="AI327" s="7">
        <f>IF(DAY($A327)=1,VLOOKUP($A327-1,$A$2:$L$1124,$W$1,FALSE)/VLOOKUP($A327-1,$A$2:$N$1124,14,FALSE),AI326)</f>
        <v>2.5702040409303486E-2</v>
      </c>
      <c r="AJ327" s="7">
        <f>IF(DAY($A327)=1,VLOOKUP($A327-1,$A$2:$L$1124,$X$1,FALSE)/VLOOKUP($A327-1,$A$2:$N$1124,14,FALSE),AJ326)</f>
        <v>0</v>
      </c>
      <c r="AK327" s="7">
        <f>IF(DAY($A327)=1,VLOOKUP($A327-1,$A$2:$L$1124,$Y$1,FALSE)/VLOOKUP($A327-1,$A$2:$N$1124,14,FALSE),AK326)</f>
        <v>0</v>
      </c>
      <c r="AL327" s="7">
        <f>IF(DAY($A327)=1,VLOOKUP($A327-1,$A$2:$L$1124,$Z$1,FALSE)/VLOOKUP($A327-1,$A$2:$N$1124,14,FALSE),AL326)</f>
        <v>8.2692228477584898E-3</v>
      </c>
      <c r="AM327" s="7">
        <f>IF(DAY($A327)=1,VLOOKUP($A327-1,$A$2:$L$1124,$AA$1,FALSE)/VLOOKUP($A327-1,$A$2:$N$1124,14,FALSE),AM326)</f>
        <v>7.2883708059148702E-4</v>
      </c>
      <c r="AO327" s="12">
        <f>VLOOKUP($A327,BTC!$A$1:$G$1853,5,FALSE)</f>
        <v>731.03</v>
      </c>
      <c r="AP327" s="12">
        <f>VLOOKUP($A327,XRP!$A$1:$G$1853,5,FALSE)</f>
        <v>7.6509999999999998E-3</v>
      </c>
      <c r="AQ327" s="12">
        <f>VLOOKUP($A327,LTC!$A$1:$G$1853,5,FALSE)</f>
        <v>3.92</v>
      </c>
      <c r="AR327" s="12">
        <f>VLOOKUP($A327,ETC!$A$1:$G$1853,5,FALSE)</f>
        <v>0.85853299999999999</v>
      </c>
      <c r="AS327" s="12">
        <f>VLOOKUP($A327,ETH!$A$1:$G$1853,5,FALSE)</f>
        <v>9.58</v>
      </c>
      <c r="AT327" s="12">
        <f>VLOOKUP($A327,BCH!$A$1:$G$1853,5,FALSE)</f>
        <v>0</v>
      </c>
      <c r="AU327" s="12">
        <f>VLOOKUP($A327,XMR!$A$1:$G$1853,5,FALSE)</f>
        <v>6.58</v>
      </c>
      <c r="AV327" s="12">
        <f>VLOOKUP($A327,ZEC!$A$1:$G$1853,5,FALSE)</f>
        <v>60.27</v>
      </c>
      <c r="AW327" s="12">
        <f>VLOOKUP($A327,EOS!$A$1:$G$1853,5,FALSE)</f>
        <v>0</v>
      </c>
      <c r="AX327" s="12">
        <f>VLOOKUP($A327,DASH!$A$1:$G$1853,5,FALSE)</f>
        <v>8.51</v>
      </c>
      <c r="AY327" s="12">
        <f>VLOOKUP($A327,XLM!$A$1:$G$1853,5,FALSE)</f>
        <v>1.7600000000000001E-3</v>
      </c>
      <c r="BA327" s="24">
        <v>1</v>
      </c>
      <c r="BB327" s="24">
        <v>1</v>
      </c>
      <c r="BC327" s="24">
        <v>1</v>
      </c>
      <c r="BD327" s="24">
        <v>1</v>
      </c>
      <c r="BE327" s="24">
        <v>1</v>
      </c>
      <c r="BF327" s="24">
        <v>0</v>
      </c>
      <c r="BG327" s="24">
        <v>1</v>
      </c>
      <c r="BH327" s="24">
        <v>0</v>
      </c>
      <c r="BI327" s="24">
        <v>0</v>
      </c>
      <c r="BJ327" s="24">
        <v>1</v>
      </c>
      <c r="BK327" s="24">
        <v>1</v>
      </c>
      <c r="BM327" s="19">
        <f>IF(SUM(BA326:BK326)=SUM(BA327:BK327),BM326,BM326*SUMPRODUCT(BA327:BK327,AO327:AY327,Q327:AA327)/SUMPRODUCT(BA326:BK326,AO327:AY327,AC327:AM327))</f>
        <v>0.91473258175288541</v>
      </c>
      <c r="BN327" s="26">
        <f>SUMPRODUCT(AO327:AY327,BA327:BK327,Q327:AA327)/BM327</f>
        <v>637.66355999248151</v>
      </c>
      <c r="BO327">
        <f t="shared" si="100"/>
        <v>731.03</v>
      </c>
    </row>
    <row r="328" spans="1:67" x14ac:dyDescent="0.75">
      <c r="A328" s="4">
        <v>42695</v>
      </c>
      <c r="B328" s="46">
        <f>INDEX('Index Volume'!B:B,MATCH(Index_New!$A328,'Index Volume'!$A:$A,0))</f>
        <v>60802400</v>
      </c>
      <c r="C328" s="46">
        <f>INDEX('Index Volume'!C:C,MATCH(Index_New!$A328,'Index Volume'!$A:$A,0))</f>
        <v>2594010</v>
      </c>
      <c r="D328" s="46">
        <f>INDEX('Index Volume'!D:D,MATCH(Index_New!$A328,'Index Volume'!$A:$A,0))</f>
        <v>1999840</v>
      </c>
      <c r="E328" s="46">
        <f>INDEX('Index Volume'!E:E,MATCH(Index_New!$A328,'Index Volume'!$A:$A,0))</f>
        <v>273020</v>
      </c>
      <c r="F328" s="46">
        <f>INDEX('Index Volume'!F:F,MATCH(Index_New!$A328,'Index Volume'!$A:$A,0))</f>
        <v>3663210</v>
      </c>
      <c r="G328" s="46">
        <f>INDEX('Index Volume'!G:G,MATCH(Index_New!$A328,'Index Volume'!$A:$A,0))</f>
        <v>0</v>
      </c>
      <c r="H328" s="46">
        <f>INDEX('Index Volume'!H:H,MATCH(Index_New!$A328,'Index Volume'!$A:$A,0))</f>
        <v>1586190</v>
      </c>
      <c r="I328" s="46">
        <f>INDEX('Index Volume'!I:I,MATCH(Index_New!$A328,'Index Volume'!$A:$A,0))</f>
        <v>0</v>
      </c>
      <c r="J328" s="46">
        <f>INDEX('Index Volume'!J:J,MATCH(Index_New!$A328,'Index Volume'!$A:$A,0))</f>
        <v>0</v>
      </c>
      <c r="K328" s="46">
        <f>INDEX('Index Volume'!K:K,MATCH(Index_New!$A328,'Index Volume'!$A:$A,0))</f>
        <v>685102</v>
      </c>
      <c r="L328" s="46">
        <f>INDEX('Index Volume'!L:L,MATCH(Index_New!$A328,'Index Volume'!$A:$A,0))</f>
        <v>4925</v>
      </c>
      <c r="M328" s="46">
        <f t="shared" si="86"/>
        <v>71608697</v>
      </c>
      <c r="N328" s="1">
        <f t="shared" si="87"/>
        <v>71608697</v>
      </c>
      <c r="O328" t="b">
        <f t="shared" si="88"/>
        <v>1</v>
      </c>
      <c r="Q328" s="7">
        <f t="shared" si="89"/>
        <v>0.79595934703426208</v>
      </c>
      <c r="R328" s="7">
        <f t="shared" si="90"/>
        <v>2.0627746303255833E-2</v>
      </c>
      <c r="S328" s="7">
        <f t="shared" si="91"/>
        <v>3.192672415196348E-2</v>
      </c>
      <c r="T328" s="7">
        <f t="shared" si="92"/>
        <v>7.2016868981050692E-3</v>
      </c>
      <c r="U328" s="7">
        <f t="shared" si="93"/>
        <v>0.1098342945327247</v>
      </c>
      <c r="V328" s="7">
        <f t="shared" si="94"/>
        <v>0</v>
      </c>
      <c r="W328" s="7">
        <f t="shared" si="95"/>
        <v>2.5516942361633238E-2</v>
      </c>
      <c r="X328" s="7">
        <f t="shared" si="96"/>
        <v>0</v>
      </c>
      <c r="Y328" s="7">
        <f t="shared" si="97"/>
        <v>0</v>
      </c>
      <c r="Z328" s="7">
        <f t="shared" si="98"/>
        <v>8.2096704939182766E-3</v>
      </c>
      <c r="AA328" s="7">
        <f t="shared" si="99"/>
        <v>7.2358822413733819E-4</v>
      </c>
      <c r="AC328" s="7">
        <f>IF(DAY($A328)=1,VLOOKUP($A328-1,$A$2:$L$1124,$Q$1,FALSE)/VLOOKUP($A328-1,$A$2:$N$1124,14,FALSE),AC327)</f>
        <v>0.80173317836063807</v>
      </c>
      <c r="AD328" s="7">
        <f>IF(DAY($A328)=1,VLOOKUP($A328-1,$A$2:$L$1124,$R$1,FALSE)/VLOOKUP($A328-1,$A$2:$N$1124,14,FALSE),AD327)</f>
        <v>2.0777378477615044E-2</v>
      </c>
      <c r="AE328" s="7">
        <f>IF(DAY($A328)=1,VLOOKUP($A328-1,$A$2:$L$1124,$S$1,FALSE)/VLOOKUP($A328-1,$A$2:$N$1124,14,FALSE),AE327)</f>
        <v>3.2158318291468244E-2</v>
      </c>
      <c r="AF328" s="7">
        <f>IF(DAY($A328)=1,VLOOKUP($A328-1,$A$2:$L$1124,$T$1,FALSE)/VLOOKUP($A328-1,$A$2:$N$1124,14,FALSE),AF327)</f>
        <v>7.2539274121086565E-3</v>
      </c>
      <c r="AG328" s="7">
        <f>IF(DAY($A328)=1,VLOOKUP($A328-1,$A$2:$L$1124,$U$1,FALSE)/VLOOKUP($A328-1,$A$2:$N$1124,14,FALSE),AG327)</f>
        <v>0.11063102453262524</v>
      </c>
      <c r="AH328" s="7">
        <f>IF(DAY($A328)=1,VLOOKUP($A328-1,$A$2:$L$1124,$V$1,FALSE)/VLOOKUP($A328-1,$A$2:$N$1124,14,FALSE),AH327)</f>
        <v>0</v>
      </c>
      <c r="AI328" s="7">
        <f>IF(DAY($A328)=1,VLOOKUP($A328-1,$A$2:$L$1124,$W$1,FALSE)/VLOOKUP($A328-1,$A$2:$N$1124,14,FALSE),AI327)</f>
        <v>2.5702040409303486E-2</v>
      </c>
      <c r="AJ328" s="7">
        <f>IF(DAY($A328)=1,VLOOKUP($A328-1,$A$2:$L$1124,$X$1,FALSE)/VLOOKUP($A328-1,$A$2:$N$1124,14,FALSE),AJ327)</f>
        <v>0</v>
      </c>
      <c r="AK328" s="7">
        <f>IF(DAY($A328)=1,VLOOKUP($A328-1,$A$2:$L$1124,$Y$1,FALSE)/VLOOKUP($A328-1,$A$2:$N$1124,14,FALSE),AK327)</f>
        <v>0</v>
      </c>
      <c r="AL328" s="7">
        <f>IF(DAY($A328)=1,VLOOKUP($A328-1,$A$2:$L$1124,$Z$1,FALSE)/VLOOKUP($A328-1,$A$2:$N$1124,14,FALSE),AL327)</f>
        <v>8.2692228477584898E-3</v>
      </c>
      <c r="AM328" s="7">
        <f>IF(DAY($A328)=1,VLOOKUP($A328-1,$A$2:$L$1124,$AA$1,FALSE)/VLOOKUP($A328-1,$A$2:$N$1124,14,FALSE),AM327)</f>
        <v>7.2883708059148702E-4</v>
      </c>
      <c r="AO328" s="12">
        <f>VLOOKUP($A328,BTC!$A$1:$G$1853,5,FALSE)</f>
        <v>739.25</v>
      </c>
      <c r="AP328" s="12">
        <f>VLOOKUP($A328,XRP!$A$1:$G$1853,5,FALSE)</f>
        <v>7.5659999999999998E-3</v>
      </c>
      <c r="AQ328" s="12">
        <f>VLOOKUP($A328,LTC!$A$1:$G$1853,5,FALSE)</f>
        <v>3.94</v>
      </c>
      <c r="AR328" s="12">
        <f>VLOOKUP($A328,ETC!$A$1:$G$1853,5,FALSE)</f>
        <v>0.85029699999999997</v>
      </c>
      <c r="AS328" s="12">
        <f>VLOOKUP($A328,ETH!$A$1:$G$1853,5,FALSE)</f>
        <v>9.6199999999999992</v>
      </c>
      <c r="AT328" s="12">
        <f>VLOOKUP($A328,BCH!$A$1:$G$1853,5,FALSE)</f>
        <v>0</v>
      </c>
      <c r="AU328" s="12">
        <f>VLOOKUP($A328,XMR!$A$1:$G$1853,5,FALSE)</f>
        <v>6.8</v>
      </c>
      <c r="AV328" s="12">
        <f>VLOOKUP($A328,ZEC!$A$1:$G$1853,5,FALSE)</f>
        <v>54.02</v>
      </c>
      <c r="AW328" s="12">
        <f>VLOOKUP($A328,EOS!$A$1:$G$1853,5,FALSE)</f>
        <v>0</v>
      </c>
      <c r="AX328" s="12">
        <f>VLOOKUP($A328,DASH!$A$1:$G$1853,5,FALSE)</f>
        <v>8.58</v>
      </c>
      <c r="AY328" s="12">
        <f>VLOOKUP($A328,XLM!$A$1:$G$1853,5,FALSE)</f>
        <v>1.755E-3</v>
      </c>
      <c r="BA328" s="24">
        <v>1</v>
      </c>
      <c r="BB328" s="24">
        <v>1</v>
      </c>
      <c r="BC328" s="24">
        <v>1</v>
      </c>
      <c r="BD328" s="24">
        <v>1</v>
      </c>
      <c r="BE328" s="24">
        <v>1</v>
      </c>
      <c r="BF328" s="24">
        <v>0</v>
      </c>
      <c r="BG328" s="24">
        <v>1</v>
      </c>
      <c r="BH328" s="24">
        <v>0</v>
      </c>
      <c r="BI328" s="24">
        <v>0</v>
      </c>
      <c r="BJ328" s="24">
        <v>1</v>
      </c>
      <c r="BK328" s="24">
        <v>1</v>
      </c>
      <c r="BM328" s="19">
        <f>IF(SUM(BA327:BK327)=SUM(BA328:BK328),BM327,BM327*SUMPRODUCT(BA328:BK328,AO328:AY328,Q328:AA328)/SUMPRODUCT(BA327:BK327,AO328:AY328,AC328:AM328))</f>
        <v>0.91473258175288541</v>
      </c>
      <c r="BN328" s="26">
        <f>SUMPRODUCT(AO328:AY328,BA328:BK328,Q328:AA328)/BM328</f>
        <v>644.82843550233952</v>
      </c>
      <c r="BO328">
        <f t="shared" si="100"/>
        <v>739.25</v>
      </c>
    </row>
    <row r="329" spans="1:67" x14ac:dyDescent="0.75">
      <c r="A329" s="3">
        <v>42696</v>
      </c>
      <c r="B329" s="46">
        <f>INDEX('Index Volume'!B:B,MATCH(Index_New!$A329,'Index Volume'!$A:$A,0))</f>
        <v>129906000</v>
      </c>
      <c r="C329" s="46">
        <f>INDEX('Index Volume'!C:C,MATCH(Index_New!$A329,'Index Volume'!$A:$A,0))</f>
        <v>2400100</v>
      </c>
      <c r="D329" s="46">
        <f>INDEX('Index Volume'!D:D,MATCH(Index_New!$A329,'Index Volume'!$A:$A,0))</f>
        <v>2347880</v>
      </c>
      <c r="E329" s="46">
        <f>INDEX('Index Volume'!E:E,MATCH(Index_New!$A329,'Index Volume'!$A:$A,0))</f>
        <v>440341</v>
      </c>
      <c r="F329" s="46">
        <f>INDEX('Index Volume'!F:F,MATCH(Index_New!$A329,'Index Volume'!$A:$A,0))</f>
        <v>11284400</v>
      </c>
      <c r="G329" s="46">
        <f>INDEX('Index Volume'!G:G,MATCH(Index_New!$A329,'Index Volume'!$A:$A,0))</f>
        <v>0</v>
      </c>
      <c r="H329" s="46">
        <f>INDEX('Index Volume'!H:H,MATCH(Index_New!$A329,'Index Volume'!$A:$A,0))</f>
        <v>9996320</v>
      </c>
      <c r="I329" s="46">
        <f>INDEX('Index Volume'!I:I,MATCH(Index_New!$A329,'Index Volume'!$A:$A,0))</f>
        <v>0</v>
      </c>
      <c r="J329" s="46">
        <f>INDEX('Index Volume'!J:J,MATCH(Index_New!$A329,'Index Volume'!$A:$A,0))</f>
        <v>0</v>
      </c>
      <c r="K329" s="46">
        <f>INDEX('Index Volume'!K:K,MATCH(Index_New!$A329,'Index Volume'!$A:$A,0))</f>
        <v>822084</v>
      </c>
      <c r="L329" s="46">
        <f>INDEX('Index Volume'!L:L,MATCH(Index_New!$A329,'Index Volume'!$A:$A,0))</f>
        <v>32403</v>
      </c>
      <c r="M329" s="46">
        <f t="shared" si="86"/>
        <v>157229528</v>
      </c>
      <c r="N329" s="1">
        <f t="shared" si="87"/>
        <v>157229528</v>
      </c>
      <c r="O329" t="b">
        <f t="shared" si="88"/>
        <v>1</v>
      </c>
      <c r="Q329" s="7">
        <f t="shared" si="89"/>
        <v>0.79595934703426208</v>
      </c>
      <c r="R329" s="7">
        <f t="shared" si="90"/>
        <v>2.0627746303255833E-2</v>
      </c>
      <c r="S329" s="7">
        <f t="shared" si="91"/>
        <v>3.192672415196348E-2</v>
      </c>
      <c r="T329" s="7">
        <f t="shared" si="92"/>
        <v>7.2016868981050692E-3</v>
      </c>
      <c r="U329" s="7">
        <f t="shared" si="93"/>
        <v>0.1098342945327247</v>
      </c>
      <c r="V329" s="7">
        <f t="shared" si="94"/>
        <v>0</v>
      </c>
      <c r="W329" s="7">
        <f t="shared" si="95"/>
        <v>2.5516942361633238E-2</v>
      </c>
      <c r="X329" s="7">
        <f t="shared" si="96"/>
        <v>0</v>
      </c>
      <c r="Y329" s="7">
        <f t="shared" si="97"/>
        <v>0</v>
      </c>
      <c r="Z329" s="7">
        <f t="shared" si="98"/>
        <v>8.2096704939182766E-3</v>
      </c>
      <c r="AA329" s="7">
        <f t="shared" si="99"/>
        <v>7.2358822413733819E-4</v>
      </c>
      <c r="AC329" s="7">
        <f>IF(DAY($A329)=1,VLOOKUP($A329-1,$A$2:$L$1124,$Q$1,FALSE)/VLOOKUP($A329-1,$A$2:$N$1124,14,FALSE),AC328)</f>
        <v>0.80173317836063807</v>
      </c>
      <c r="AD329" s="7">
        <f>IF(DAY($A329)=1,VLOOKUP($A329-1,$A$2:$L$1124,$R$1,FALSE)/VLOOKUP($A329-1,$A$2:$N$1124,14,FALSE),AD328)</f>
        <v>2.0777378477615044E-2</v>
      </c>
      <c r="AE329" s="7">
        <f>IF(DAY($A329)=1,VLOOKUP($A329-1,$A$2:$L$1124,$S$1,FALSE)/VLOOKUP($A329-1,$A$2:$N$1124,14,FALSE),AE328)</f>
        <v>3.2158318291468244E-2</v>
      </c>
      <c r="AF329" s="7">
        <f>IF(DAY($A329)=1,VLOOKUP($A329-1,$A$2:$L$1124,$T$1,FALSE)/VLOOKUP($A329-1,$A$2:$N$1124,14,FALSE),AF328)</f>
        <v>7.2539274121086565E-3</v>
      </c>
      <c r="AG329" s="7">
        <f>IF(DAY($A329)=1,VLOOKUP($A329-1,$A$2:$L$1124,$U$1,FALSE)/VLOOKUP($A329-1,$A$2:$N$1124,14,FALSE),AG328)</f>
        <v>0.11063102453262524</v>
      </c>
      <c r="AH329" s="7">
        <f>IF(DAY($A329)=1,VLOOKUP($A329-1,$A$2:$L$1124,$V$1,FALSE)/VLOOKUP($A329-1,$A$2:$N$1124,14,FALSE),AH328)</f>
        <v>0</v>
      </c>
      <c r="AI329" s="7">
        <f>IF(DAY($A329)=1,VLOOKUP($A329-1,$A$2:$L$1124,$W$1,FALSE)/VLOOKUP($A329-1,$A$2:$N$1124,14,FALSE),AI328)</f>
        <v>2.5702040409303486E-2</v>
      </c>
      <c r="AJ329" s="7">
        <f>IF(DAY($A329)=1,VLOOKUP($A329-1,$A$2:$L$1124,$X$1,FALSE)/VLOOKUP($A329-1,$A$2:$N$1124,14,FALSE),AJ328)</f>
        <v>0</v>
      </c>
      <c r="AK329" s="7">
        <f>IF(DAY($A329)=1,VLOOKUP($A329-1,$A$2:$L$1124,$Y$1,FALSE)/VLOOKUP($A329-1,$A$2:$N$1124,14,FALSE),AK328)</f>
        <v>0</v>
      </c>
      <c r="AL329" s="7">
        <f>IF(DAY($A329)=1,VLOOKUP($A329-1,$A$2:$L$1124,$Z$1,FALSE)/VLOOKUP($A329-1,$A$2:$N$1124,14,FALSE),AL328)</f>
        <v>8.2692228477584898E-3</v>
      </c>
      <c r="AM329" s="7">
        <f>IF(DAY($A329)=1,VLOOKUP($A329-1,$A$2:$L$1124,$AA$1,FALSE)/VLOOKUP($A329-1,$A$2:$N$1124,14,FALSE),AM328)</f>
        <v>7.2883708059148702E-4</v>
      </c>
      <c r="AO329" s="12">
        <f>VLOOKUP($A329,BTC!$A$1:$G$1853,5,FALSE)</f>
        <v>751.35</v>
      </c>
      <c r="AP329" s="12">
        <f>VLOOKUP($A329,XRP!$A$1:$G$1853,5,FALSE)</f>
        <v>7.4339999999999996E-3</v>
      </c>
      <c r="AQ329" s="12">
        <f>VLOOKUP($A329,LTC!$A$1:$G$1853,5,FALSE)</f>
        <v>3.95</v>
      </c>
      <c r="AR329" s="12">
        <f>VLOOKUP($A329,ETC!$A$1:$G$1853,5,FALSE)</f>
        <v>0.84036699999999998</v>
      </c>
      <c r="AS329" s="12">
        <f>VLOOKUP($A329,ETH!$A$1:$G$1853,5,FALSE)</f>
        <v>9.91</v>
      </c>
      <c r="AT329" s="12">
        <f>VLOOKUP($A329,BCH!$A$1:$G$1853,5,FALSE)</f>
        <v>0</v>
      </c>
      <c r="AU329" s="12">
        <f>VLOOKUP($A329,XMR!$A$1:$G$1853,5,FALSE)</f>
        <v>7.69</v>
      </c>
      <c r="AV329" s="12">
        <f>VLOOKUP($A329,ZEC!$A$1:$G$1853,5,FALSE)</f>
        <v>57.9</v>
      </c>
      <c r="AW329" s="12">
        <f>VLOOKUP($A329,EOS!$A$1:$G$1853,5,FALSE)</f>
        <v>0</v>
      </c>
      <c r="AX329" s="12">
        <f>VLOOKUP($A329,DASH!$A$1:$G$1853,5,FALSE)</f>
        <v>8.6300000000000008</v>
      </c>
      <c r="AY329" s="12">
        <f>VLOOKUP($A329,XLM!$A$1:$G$1853,5,FALSE)</f>
        <v>1.735E-3</v>
      </c>
      <c r="BA329" s="24">
        <v>1</v>
      </c>
      <c r="BB329" s="24">
        <v>1</v>
      </c>
      <c r="BC329" s="24">
        <v>1</v>
      </c>
      <c r="BD329" s="24">
        <v>1</v>
      </c>
      <c r="BE329" s="24">
        <v>1</v>
      </c>
      <c r="BF329" s="24">
        <v>0</v>
      </c>
      <c r="BG329" s="24">
        <v>1</v>
      </c>
      <c r="BH329" s="24">
        <v>0</v>
      </c>
      <c r="BI329" s="24">
        <v>0</v>
      </c>
      <c r="BJ329" s="24">
        <v>1</v>
      </c>
      <c r="BK329" s="24">
        <v>1</v>
      </c>
      <c r="BM329" s="19">
        <f>IF(SUM(BA328:BK328)=SUM(BA329:BK329),BM328,BM328*SUMPRODUCT(BA329:BK329,AO329:AY329,Q329:AA329)/SUMPRODUCT(BA328:BK328,AO329:AY329,AC329:AM329))</f>
        <v>0.91473258175288541</v>
      </c>
      <c r="BN329" s="26">
        <f>SUMPRODUCT(AO329:AY329,BA329:BK329,Q329:AA329)/BM329</f>
        <v>655.41767854138186</v>
      </c>
      <c r="BO329">
        <f t="shared" si="100"/>
        <v>751.35</v>
      </c>
    </row>
    <row r="330" spans="1:67" x14ac:dyDescent="0.75">
      <c r="A330" s="4">
        <v>42697</v>
      </c>
      <c r="B330" s="46">
        <f>INDEX('Index Volume'!B:B,MATCH(Index_New!$A330,'Index Volume'!$A:$A,0))</f>
        <v>76543800</v>
      </c>
      <c r="C330" s="46">
        <f>INDEX('Index Volume'!C:C,MATCH(Index_New!$A330,'Index Volume'!$A:$A,0))</f>
        <v>3730650</v>
      </c>
      <c r="D330" s="46">
        <f>INDEX('Index Volume'!D:D,MATCH(Index_New!$A330,'Index Volume'!$A:$A,0))</f>
        <v>2184200</v>
      </c>
      <c r="E330" s="46">
        <f>INDEX('Index Volume'!E:E,MATCH(Index_New!$A330,'Index Volume'!$A:$A,0))</f>
        <v>742687</v>
      </c>
      <c r="F330" s="46">
        <f>INDEX('Index Volume'!F:F,MATCH(Index_New!$A330,'Index Volume'!$A:$A,0))</f>
        <v>4812310</v>
      </c>
      <c r="G330" s="46">
        <f>INDEX('Index Volume'!G:G,MATCH(Index_New!$A330,'Index Volume'!$A:$A,0))</f>
        <v>0</v>
      </c>
      <c r="H330" s="46">
        <f>INDEX('Index Volume'!H:H,MATCH(Index_New!$A330,'Index Volume'!$A:$A,0))</f>
        <v>4170450</v>
      </c>
      <c r="I330" s="46">
        <f>INDEX('Index Volume'!I:I,MATCH(Index_New!$A330,'Index Volume'!$A:$A,0))</f>
        <v>0</v>
      </c>
      <c r="J330" s="46">
        <f>INDEX('Index Volume'!J:J,MATCH(Index_New!$A330,'Index Volume'!$A:$A,0))</f>
        <v>0</v>
      </c>
      <c r="K330" s="46">
        <f>INDEX('Index Volume'!K:K,MATCH(Index_New!$A330,'Index Volume'!$A:$A,0))</f>
        <v>798355</v>
      </c>
      <c r="L330" s="46">
        <f>INDEX('Index Volume'!L:L,MATCH(Index_New!$A330,'Index Volume'!$A:$A,0))</f>
        <v>21588</v>
      </c>
      <c r="M330" s="46">
        <f t="shared" si="86"/>
        <v>93004040</v>
      </c>
      <c r="N330" s="1">
        <f t="shared" si="87"/>
        <v>93004040</v>
      </c>
      <c r="O330" t="b">
        <f t="shared" si="88"/>
        <v>1</v>
      </c>
      <c r="Q330" s="7">
        <f t="shared" si="89"/>
        <v>0.79595934703426208</v>
      </c>
      <c r="R330" s="7">
        <f t="shared" si="90"/>
        <v>2.0627746303255833E-2</v>
      </c>
      <c r="S330" s="7">
        <f t="shared" si="91"/>
        <v>3.192672415196348E-2</v>
      </c>
      <c r="T330" s="7">
        <f t="shared" si="92"/>
        <v>7.2016868981050692E-3</v>
      </c>
      <c r="U330" s="7">
        <f t="shared" si="93"/>
        <v>0.1098342945327247</v>
      </c>
      <c r="V330" s="7">
        <f t="shared" si="94"/>
        <v>0</v>
      </c>
      <c r="W330" s="7">
        <f t="shared" si="95"/>
        <v>2.5516942361633238E-2</v>
      </c>
      <c r="X330" s="7">
        <f t="shared" si="96"/>
        <v>0</v>
      </c>
      <c r="Y330" s="7">
        <f t="shared" si="97"/>
        <v>0</v>
      </c>
      <c r="Z330" s="7">
        <f t="shared" si="98"/>
        <v>8.2096704939182766E-3</v>
      </c>
      <c r="AA330" s="7">
        <f t="shared" si="99"/>
        <v>7.2358822413733819E-4</v>
      </c>
      <c r="AC330" s="7">
        <f>IF(DAY($A330)=1,VLOOKUP($A330-1,$A$2:$L$1124,$Q$1,FALSE)/VLOOKUP($A330-1,$A$2:$N$1124,14,FALSE),AC329)</f>
        <v>0.80173317836063807</v>
      </c>
      <c r="AD330" s="7">
        <f>IF(DAY($A330)=1,VLOOKUP($A330-1,$A$2:$L$1124,$R$1,FALSE)/VLOOKUP($A330-1,$A$2:$N$1124,14,FALSE),AD329)</f>
        <v>2.0777378477615044E-2</v>
      </c>
      <c r="AE330" s="7">
        <f>IF(DAY($A330)=1,VLOOKUP($A330-1,$A$2:$L$1124,$S$1,FALSE)/VLOOKUP($A330-1,$A$2:$N$1124,14,FALSE),AE329)</f>
        <v>3.2158318291468244E-2</v>
      </c>
      <c r="AF330" s="7">
        <f>IF(DAY($A330)=1,VLOOKUP($A330-1,$A$2:$L$1124,$T$1,FALSE)/VLOOKUP($A330-1,$A$2:$N$1124,14,FALSE),AF329)</f>
        <v>7.2539274121086565E-3</v>
      </c>
      <c r="AG330" s="7">
        <f>IF(DAY($A330)=1,VLOOKUP($A330-1,$A$2:$L$1124,$U$1,FALSE)/VLOOKUP($A330-1,$A$2:$N$1124,14,FALSE),AG329)</f>
        <v>0.11063102453262524</v>
      </c>
      <c r="AH330" s="7">
        <f>IF(DAY($A330)=1,VLOOKUP($A330-1,$A$2:$L$1124,$V$1,FALSE)/VLOOKUP($A330-1,$A$2:$N$1124,14,FALSE),AH329)</f>
        <v>0</v>
      </c>
      <c r="AI330" s="7">
        <f>IF(DAY($A330)=1,VLOOKUP($A330-1,$A$2:$L$1124,$W$1,FALSE)/VLOOKUP($A330-1,$A$2:$N$1124,14,FALSE),AI329)</f>
        <v>2.5702040409303486E-2</v>
      </c>
      <c r="AJ330" s="7">
        <f>IF(DAY($A330)=1,VLOOKUP($A330-1,$A$2:$L$1124,$X$1,FALSE)/VLOOKUP($A330-1,$A$2:$N$1124,14,FALSE),AJ329)</f>
        <v>0</v>
      </c>
      <c r="AK330" s="7">
        <f>IF(DAY($A330)=1,VLOOKUP($A330-1,$A$2:$L$1124,$Y$1,FALSE)/VLOOKUP($A330-1,$A$2:$N$1124,14,FALSE),AK329)</f>
        <v>0</v>
      </c>
      <c r="AL330" s="7">
        <f>IF(DAY($A330)=1,VLOOKUP($A330-1,$A$2:$L$1124,$Z$1,FALSE)/VLOOKUP($A330-1,$A$2:$N$1124,14,FALSE),AL329)</f>
        <v>8.2692228477584898E-3</v>
      </c>
      <c r="AM330" s="7">
        <f>IF(DAY($A330)=1,VLOOKUP($A330-1,$A$2:$L$1124,$AA$1,FALSE)/VLOOKUP($A330-1,$A$2:$N$1124,14,FALSE),AM329)</f>
        <v>7.2883708059148702E-4</v>
      </c>
      <c r="AO330" s="12">
        <f>VLOOKUP($A330,BTC!$A$1:$G$1853,5,FALSE)</f>
        <v>744.59</v>
      </c>
      <c r="AP330" s="12">
        <f>VLOOKUP($A330,XRP!$A$1:$G$1853,5,FALSE)</f>
        <v>7.0609999999999996E-3</v>
      </c>
      <c r="AQ330" s="12">
        <f>VLOOKUP($A330,LTC!$A$1:$G$1853,5,FALSE)</f>
        <v>3.93</v>
      </c>
      <c r="AR330" s="12">
        <f>VLOOKUP($A330,ETC!$A$1:$G$1853,5,FALSE)</f>
        <v>0.81645400000000001</v>
      </c>
      <c r="AS330" s="12">
        <f>VLOOKUP($A330,ETH!$A$1:$G$1853,5,FALSE)</f>
        <v>9.84</v>
      </c>
      <c r="AT330" s="12">
        <f>VLOOKUP($A330,BCH!$A$1:$G$1853,5,FALSE)</f>
        <v>0</v>
      </c>
      <c r="AU330" s="12">
        <f>VLOOKUP($A330,XMR!$A$1:$G$1853,5,FALSE)</f>
        <v>7.91</v>
      </c>
      <c r="AV330" s="12">
        <f>VLOOKUP($A330,ZEC!$A$1:$G$1853,5,FALSE)</f>
        <v>77.56</v>
      </c>
      <c r="AW330" s="12">
        <f>VLOOKUP($A330,EOS!$A$1:$G$1853,5,FALSE)</f>
        <v>0</v>
      </c>
      <c r="AX330" s="12">
        <f>VLOOKUP($A330,DASH!$A$1:$G$1853,5,FALSE)</f>
        <v>8.51</v>
      </c>
      <c r="AY330" s="12">
        <f>VLOOKUP($A330,XLM!$A$1:$G$1853,5,FALSE)</f>
        <v>1.7329999999999999E-3</v>
      </c>
      <c r="BA330" s="24">
        <v>1</v>
      </c>
      <c r="BB330" s="24">
        <v>1</v>
      </c>
      <c r="BC330" s="24">
        <v>1</v>
      </c>
      <c r="BD330" s="24">
        <v>1</v>
      </c>
      <c r="BE330" s="24">
        <v>1</v>
      </c>
      <c r="BF330" s="24">
        <v>0</v>
      </c>
      <c r="BG330" s="24">
        <v>1</v>
      </c>
      <c r="BH330" s="24">
        <v>0</v>
      </c>
      <c r="BI330" s="24">
        <v>0</v>
      </c>
      <c r="BJ330" s="24">
        <v>1</v>
      </c>
      <c r="BK330" s="24">
        <v>1</v>
      </c>
      <c r="BM330" s="19">
        <f>IF(SUM(BA329:BK329)=SUM(BA330:BK330),BM329,BM329*SUMPRODUCT(BA330:BK330,AO330:AY330,Q330:AA330)/SUMPRODUCT(BA329:BK329,AO330:AY330,AC330:AM330))</f>
        <v>0.91473258175288541</v>
      </c>
      <c r="BN330" s="26">
        <f>SUMPRODUCT(AO330:AY330,BA330:BK330,Q330:AA330)/BM330</f>
        <v>649.53118934099859</v>
      </c>
      <c r="BO330">
        <f t="shared" si="100"/>
        <v>744.59</v>
      </c>
    </row>
    <row r="331" spans="1:67" x14ac:dyDescent="0.75">
      <c r="A331" s="3">
        <v>42698</v>
      </c>
      <c r="B331" s="46">
        <f>INDEX('Index Volume'!B:B,MATCH(Index_New!$A331,'Index Volume'!$A:$A,0))</f>
        <v>85919296</v>
      </c>
      <c r="C331" s="46">
        <f>INDEX('Index Volume'!C:C,MATCH(Index_New!$A331,'Index Volume'!$A:$A,0))</f>
        <v>1845880</v>
      </c>
      <c r="D331" s="46">
        <f>INDEX('Index Volume'!D:D,MATCH(Index_New!$A331,'Index Volume'!$A:$A,0))</f>
        <v>2089790</v>
      </c>
      <c r="E331" s="46">
        <f>INDEX('Index Volume'!E:E,MATCH(Index_New!$A331,'Index Volume'!$A:$A,0))</f>
        <v>1100000</v>
      </c>
      <c r="F331" s="46">
        <f>INDEX('Index Volume'!F:F,MATCH(Index_New!$A331,'Index Volume'!$A:$A,0))</f>
        <v>15987800</v>
      </c>
      <c r="G331" s="46">
        <f>INDEX('Index Volume'!G:G,MATCH(Index_New!$A331,'Index Volume'!$A:$A,0))</f>
        <v>0</v>
      </c>
      <c r="H331" s="46">
        <f>INDEX('Index Volume'!H:H,MATCH(Index_New!$A331,'Index Volume'!$A:$A,0))</f>
        <v>5756150</v>
      </c>
      <c r="I331" s="46">
        <f>INDEX('Index Volume'!I:I,MATCH(Index_New!$A331,'Index Volume'!$A:$A,0))</f>
        <v>0</v>
      </c>
      <c r="J331" s="46">
        <f>INDEX('Index Volume'!J:J,MATCH(Index_New!$A331,'Index Volume'!$A:$A,0))</f>
        <v>0</v>
      </c>
      <c r="K331" s="46">
        <f>INDEX('Index Volume'!K:K,MATCH(Index_New!$A331,'Index Volume'!$A:$A,0))</f>
        <v>929254</v>
      </c>
      <c r="L331" s="46">
        <f>INDEX('Index Volume'!L:L,MATCH(Index_New!$A331,'Index Volume'!$A:$A,0))</f>
        <v>35768</v>
      </c>
      <c r="M331" s="46">
        <f t="shared" si="86"/>
        <v>113663938</v>
      </c>
      <c r="N331" s="1">
        <f t="shared" si="87"/>
        <v>113663938</v>
      </c>
      <c r="O331" t="b">
        <f t="shared" si="88"/>
        <v>1</v>
      </c>
      <c r="Q331" s="7">
        <f t="shared" si="89"/>
        <v>0.79595934703426208</v>
      </c>
      <c r="R331" s="7">
        <f t="shared" si="90"/>
        <v>2.0627746303255833E-2</v>
      </c>
      <c r="S331" s="7">
        <f t="shared" si="91"/>
        <v>3.192672415196348E-2</v>
      </c>
      <c r="T331" s="7">
        <f t="shared" si="92"/>
        <v>7.2016868981050692E-3</v>
      </c>
      <c r="U331" s="7">
        <f t="shared" si="93"/>
        <v>0.1098342945327247</v>
      </c>
      <c r="V331" s="7">
        <f t="shared" si="94"/>
        <v>0</v>
      </c>
      <c r="W331" s="7">
        <f t="shared" si="95"/>
        <v>2.5516942361633238E-2</v>
      </c>
      <c r="X331" s="7">
        <f t="shared" si="96"/>
        <v>0</v>
      </c>
      <c r="Y331" s="7">
        <f t="shared" si="97"/>
        <v>0</v>
      </c>
      <c r="Z331" s="7">
        <f t="shared" si="98"/>
        <v>8.2096704939182766E-3</v>
      </c>
      <c r="AA331" s="7">
        <f t="shared" si="99"/>
        <v>7.2358822413733819E-4</v>
      </c>
      <c r="AC331" s="7">
        <f>IF(DAY($A331)=1,VLOOKUP($A331-1,$A$2:$L$1124,$Q$1,FALSE)/VLOOKUP($A331-1,$A$2:$N$1124,14,FALSE),AC330)</f>
        <v>0.80173317836063807</v>
      </c>
      <c r="AD331" s="7">
        <f>IF(DAY($A331)=1,VLOOKUP($A331-1,$A$2:$L$1124,$R$1,FALSE)/VLOOKUP($A331-1,$A$2:$N$1124,14,FALSE),AD330)</f>
        <v>2.0777378477615044E-2</v>
      </c>
      <c r="AE331" s="7">
        <f>IF(DAY($A331)=1,VLOOKUP($A331-1,$A$2:$L$1124,$S$1,FALSE)/VLOOKUP($A331-1,$A$2:$N$1124,14,FALSE),AE330)</f>
        <v>3.2158318291468244E-2</v>
      </c>
      <c r="AF331" s="7">
        <f>IF(DAY($A331)=1,VLOOKUP($A331-1,$A$2:$L$1124,$T$1,FALSE)/VLOOKUP($A331-1,$A$2:$N$1124,14,FALSE),AF330)</f>
        <v>7.2539274121086565E-3</v>
      </c>
      <c r="AG331" s="7">
        <f>IF(DAY($A331)=1,VLOOKUP($A331-1,$A$2:$L$1124,$U$1,FALSE)/VLOOKUP($A331-1,$A$2:$N$1124,14,FALSE),AG330)</f>
        <v>0.11063102453262524</v>
      </c>
      <c r="AH331" s="7">
        <f>IF(DAY($A331)=1,VLOOKUP($A331-1,$A$2:$L$1124,$V$1,FALSE)/VLOOKUP($A331-1,$A$2:$N$1124,14,FALSE),AH330)</f>
        <v>0</v>
      </c>
      <c r="AI331" s="7">
        <f>IF(DAY($A331)=1,VLOOKUP($A331-1,$A$2:$L$1124,$W$1,FALSE)/VLOOKUP($A331-1,$A$2:$N$1124,14,FALSE),AI330)</f>
        <v>2.5702040409303486E-2</v>
      </c>
      <c r="AJ331" s="7">
        <f>IF(DAY($A331)=1,VLOOKUP($A331-1,$A$2:$L$1124,$X$1,FALSE)/VLOOKUP($A331-1,$A$2:$N$1124,14,FALSE),AJ330)</f>
        <v>0</v>
      </c>
      <c r="AK331" s="7">
        <f>IF(DAY($A331)=1,VLOOKUP($A331-1,$A$2:$L$1124,$Y$1,FALSE)/VLOOKUP($A331-1,$A$2:$N$1124,14,FALSE),AK330)</f>
        <v>0</v>
      </c>
      <c r="AL331" s="7">
        <f>IF(DAY($A331)=1,VLOOKUP($A331-1,$A$2:$L$1124,$Z$1,FALSE)/VLOOKUP($A331-1,$A$2:$N$1124,14,FALSE),AL330)</f>
        <v>8.2692228477584898E-3</v>
      </c>
      <c r="AM331" s="7">
        <f>IF(DAY($A331)=1,VLOOKUP($A331-1,$A$2:$L$1124,$AA$1,FALSE)/VLOOKUP($A331-1,$A$2:$N$1124,14,FALSE),AM330)</f>
        <v>7.2883708059148702E-4</v>
      </c>
      <c r="AO331" s="12">
        <f>VLOOKUP($A331,BTC!$A$1:$G$1853,5,FALSE)</f>
        <v>740.29</v>
      </c>
      <c r="AP331" s="12">
        <f>VLOOKUP($A331,XRP!$A$1:$G$1853,5,FALSE)</f>
        <v>6.9499999999999996E-3</v>
      </c>
      <c r="AQ331" s="12">
        <f>VLOOKUP($A331,LTC!$A$1:$G$1853,5,FALSE)</f>
        <v>3.91</v>
      </c>
      <c r="AR331" s="12">
        <f>VLOOKUP($A331,ETC!$A$1:$G$1853,5,FALSE)</f>
        <v>0.76966800000000002</v>
      </c>
      <c r="AS331" s="12">
        <f>VLOOKUP($A331,ETH!$A$1:$G$1853,5,FALSE)</f>
        <v>9.23</v>
      </c>
      <c r="AT331" s="12">
        <f>VLOOKUP($A331,BCH!$A$1:$G$1853,5,FALSE)</f>
        <v>0</v>
      </c>
      <c r="AU331" s="12">
        <f>VLOOKUP($A331,XMR!$A$1:$G$1853,5,FALSE)</f>
        <v>7.81</v>
      </c>
      <c r="AV331" s="12">
        <f>VLOOKUP($A331,ZEC!$A$1:$G$1853,5,FALSE)</f>
        <v>97.19</v>
      </c>
      <c r="AW331" s="12">
        <f>VLOOKUP($A331,EOS!$A$1:$G$1853,5,FALSE)</f>
        <v>0</v>
      </c>
      <c r="AX331" s="12">
        <f>VLOOKUP($A331,DASH!$A$1:$G$1853,5,FALSE)</f>
        <v>9.1300000000000008</v>
      </c>
      <c r="AY331" s="12">
        <f>VLOOKUP($A331,XLM!$A$1:$G$1853,5,FALSE)</f>
        <v>1.691E-3</v>
      </c>
      <c r="BA331" s="24">
        <v>1</v>
      </c>
      <c r="BB331" s="24">
        <v>1</v>
      </c>
      <c r="BC331" s="24">
        <v>1</v>
      </c>
      <c r="BD331" s="24">
        <v>1</v>
      </c>
      <c r="BE331" s="24">
        <v>1</v>
      </c>
      <c r="BF331" s="24">
        <v>0</v>
      </c>
      <c r="BG331" s="24">
        <v>1</v>
      </c>
      <c r="BH331" s="24">
        <v>0</v>
      </c>
      <c r="BI331" s="24">
        <v>0</v>
      </c>
      <c r="BJ331" s="24">
        <v>1</v>
      </c>
      <c r="BK331" s="24">
        <v>1</v>
      </c>
      <c r="BM331" s="19">
        <f>IF(SUM(BA330:BK330)=SUM(BA331:BK331),BM330,BM330*SUMPRODUCT(BA331:BK331,AO331:AY331,Q331:AA331)/SUMPRODUCT(BA330:BK330,AO331:AY331,AC331:AM331))</f>
        <v>0.91473258175288541</v>
      </c>
      <c r="BN331" s="26">
        <f>SUMPRODUCT(AO331:AY331,BA331:BK331,Q331:AA331)/BM331</f>
        <v>645.7179835224905</v>
      </c>
      <c r="BO331">
        <f t="shared" si="100"/>
        <v>740.29</v>
      </c>
    </row>
    <row r="332" spans="1:67" x14ac:dyDescent="0.75">
      <c r="A332" s="4">
        <v>42699</v>
      </c>
      <c r="B332" s="46">
        <f>INDEX('Index Volume'!B:B,MATCH(Index_New!$A332,'Index Volume'!$A:$A,0))</f>
        <v>67807600</v>
      </c>
      <c r="C332" s="46">
        <f>INDEX('Index Volume'!C:C,MATCH(Index_New!$A332,'Index Volume'!$A:$A,0))</f>
        <v>995869</v>
      </c>
      <c r="D332" s="46">
        <f>INDEX('Index Volume'!D:D,MATCH(Index_New!$A332,'Index Volume'!$A:$A,0))</f>
        <v>2211790</v>
      </c>
      <c r="E332" s="46">
        <f>INDEX('Index Volume'!E:E,MATCH(Index_New!$A332,'Index Volume'!$A:$A,0))</f>
        <v>1354540</v>
      </c>
      <c r="F332" s="46">
        <f>INDEX('Index Volume'!F:F,MATCH(Index_New!$A332,'Index Volume'!$A:$A,0))</f>
        <v>7669720</v>
      </c>
      <c r="G332" s="46">
        <f>INDEX('Index Volume'!G:G,MATCH(Index_New!$A332,'Index Volume'!$A:$A,0))</f>
        <v>0</v>
      </c>
      <c r="H332" s="46">
        <f>INDEX('Index Volume'!H:H,MATCH(Index_New!$A332,'Index Volume'!$A:$A,0))</f>
        <v>2450680</v>
      </c>
      <c r="I332" s="46">
        <f>INDEX('Index Volume'!I:I,MATCH(Index_New!$A332,'Index Volume'!$A:$A,0))</f>
        <v>0</v>
      </c>
      <c r="J332" s="46">
        <f>INDEX('Index Volume'!J:J,MATCH(Index_New!$A332,'Index Volume'!$A:$A,0))</f>
        <v>0</v>
      </c>
      <c r="K332" s="46">
        <f>INDEX('Index Volume'!K:K,MATCH(Index_New!$A332,'Index Volume'!$A:$A,0))</f>
        <v>1170070</v>
      </c>
      <c r="L332" s="46">
        <f>INDEX('Index Volume'!L:L,MATCH(Index_New!$A332,'Index Volume'!$A:$A,0))</f>
        <v>13354</v>
      </c>
      <c r="M332" s="46">
        <f t="shared" si="86"/>
        <v>83673623</v>
      </c>
      <c r="N332" s="1">
        <f t="shared" si="87"/>
        <v>83673623</v>
      </c>
      <c r="O332" t="b">
        <f t="shared" si="88"/>
        <v>1</v>
      </c>
      <c r="Q332" s="7">
        <f t="shared" si="89"/>
        <v>0.79595934703426208</v>
      </c>
      <c r="R332" s="7">
        <f t="shared" si="90"/>
        <v>2.0627746303255833E-2</v>
      </c>
      <c r="S332" s="7">
        <f t="shared" si="91"/>
        <v>3.192672415196348E-2</v>
      </c>
      <c r="T332" s="7">
        <f t="shared" si="92"/>
        <v>7.2016868981050692E-3</v>
      </c>
      <c r="U332" s="7">
        <f t="shared" si="93"/>
        <v>0.1098342945327247</v>
      </c>
      <c r="V332" s="7">
        <f t="shared" si="94"/>
        <v>0</v>
      </c>
      <c r="W332" s="7">
        <f t="shared" si="95"/>
        <v>2.5516942361633238E-2</v>
      </c>
      <c r="X332" s="7">
        <f t="shared" si="96"/>
        <v>0</v>
      </c>
      <c r="Y332" s="7">
        <f t="shared" si="97"/>
        <v>0</v>
      </c>
      <c r="Z332" s="7">
        <f t="shared" si="98"/>
        <v>8.2096704939182766E-3</v>
      </c>
      <c r="AA332" s="7">
        <f t="shared" si="99"/>
        <v>7.2358822413733819E-4</v>
      </c>
      <c r="AC332" s="7">
        <f>IF(DAY($A332)=1,VLOOKUP($A332-1,$A$2:$L$1124,$Q$1,FALSE)/VLOOKUP($A332-1,$A$2:$N$1124,14,FALSE),AC331)</f>
        <v>0.80173317836063807</v>
      </c>
      <c r="AD332" s="7">
        <f>IF(DAY($A332)=1,VLOOKUP($A332-1,$A$2:$L$1124,$R$1,FALSE)/VLOOKUP($A332-1,$A$2:$N$1124,14,FALSE),AD331)</f>
        <v>2.0777378477615044E-2</v>
      </c>
      <c r="AE332" s="7">
        <f>IF(DAY($A332)=1,VLOOKUP($A332-1,$A$2:$L$1124,$S$1,FALSE)/VLOOKUP($A332-1,$A$2:$N$1124,14,FALSE),AE331)</f>
        <v>3.2158318291468244E-2</v>
      </c>
      <c r="AF332" s="7">
        <f>IF(DAY($A332)=1,VLOOKUP($A332-1,$A$2:$L$1124,$T$1,FALSE)/VLOOKUP($A332-1,$A$2:$N$1124,14,FALSE),AF331)</f>
        <v>7.2539274121086565E-3</v>
      </c>
      <c r="AG332" s="7">
        <f>IF(DAY($A332)=1,VLOOKUP($A332-1,$A$2:$L$1124,$U$1,FALSE)/VLOOKUP($A332-1,$A$2:$N$1124,14,FALSE),AG331)</f>
        <v>0.11063102453262524</v>
      </c>
      <c r="AH332" s="7">
        <f>IF(DAY($A332)=1,VLOOKUP($A332-1,$A$2:$L$1124,$V$1,FALSE)/VLOOKUP($A332-1,$A$2:$N$1124,14,FALSE),AH331)</f>
        <v>0</v>
      </c>
      <c r="AI332" s="7">
        <f>IF(DAY($A332)=1,VLOOKUP($A332-1,$A$2:$L$1124,$W$1,FALSE)/VLOOKUP($A332-1,$A$2:$N$1124,14,FALSE),AI331)</f>
        <v>2.5702040409303486E-2</v>
      </c>
      <c r="AJ332" s="7">
        <f>IF(DAY($A332)=1,VLOOKUP($A332-1,$A$2:$L$1124,$X$1,FALSE)/VLOOKUP($A332-1,$A$2:$N$1124,14,FALSE),AJ331)</f>
        <v>0</v>
      </c>
      <c r="AK332" s="7">
        <f>IF(DAY($A332)=1,VLOOKUP($A332-1,$A$2:$L$1124,$Y$1,FALSE)/VLOOKUP($A332-1,$A$2:$N$1124,14,FALSE),AK331)</f>
        <v>0</v>
      </c>
      <c r="AL332" s="7">
        <f>IF(DAY($A332)=1,VLOOKUP($A332-1,$A$2:$L$1124,$Z$1,FALSE)/VLOOKUP($A332-1,$A$2:$N$1124,14,FALSE),AL331)</f>
        <v>8.2692228477584898E-3</v>
      </c>
      <c r="AM332" s="7">
        <f>IF(DAY($A332)=1,VLOOKUP($A332-1,$A$2:$L$1124,$AA$1,FALSE)/VLOOKUP($A332-1,$A$2:$N$1124,14,FALSE),AM331)</f>
        <v>7.2883708059148702E-4</v>
      </c>
      <c r="AO332" s="12">
        <f>VLOOKUP($A332,BTC!$A$1:$G$1853,5,FALSE)</f>
        <v>741.65</v>
      </c>
      <c r="AP332" s="12">
        <f>VLOOKUP($A332,XRP!$A$1:$G$1853,5,FALSE)</f>
        <v>6.9020000000000001E-3</v>
      </c>
      <c r="AQ332" s="12">
        <f>VLOOKUP($A332,LTC!$A$1:$G$1853,5,FALSE)</f>
        <v>3.92</v>
      </c>
      <c r="AR332" s="12">
        <f>VLOOKUP($A332,ETC!$A$1:$G$1853,5,FALSE)</f>
        <v>0.84546399999999999</v>
      </c>
      <c r="AS332" s="12">
        <f>VLOOKUP($A332,ETH!$A$1:$G$1853,5,FALSE)</f>
        <v>9.4</v>
      </c>
      <c r="AT332" s="12">
        <f>VLOOKUP($A332,BCH!$A$1:$G$1853,5,FALSE)</f>
        <v>0</v>
      </c>
      <c r="AU332" s="12">
        <f>VLOOKUP($A332,XMR!$A$1:$G$1853,5,FALSE)</f>
        <v>7.54</v>
      </c>
      <c r="AV332" s="12">
        <f>VLOOKUP($A332,ZEC!$A$1:$G$1853,5,FALSE)</f>
        <v>91.33</v>
      </c>
      <c r="AW332" s="12">
        <f>VLOOKUP($A332,EOS!$A$1:$G$1853,5,FALSE)</f>
        <v>0</v>
      </c>
      <c r="AX332" s="12">
        <f>VLOOKUP($A332,DASH!$A$1:$G$1853,5,FALSE)</f>
        <v>9.1</v>
      </c>
      <c r="AY332" s="12">
        <f>VLOOKUP($A332,XLM!$A$1:$G$1853,5,FALSE)</f>
        <v>1.722E-3</v>
      </c>
      <c r="BA332" s="24">
        <v>1</v>
      </c>
      <c r="BB332" s="24">
        <v>1</v>
      </c>
      <c r="BC332" s="24">
        <v>1</v>
      </c>
      <c r="BD332" s="24">
        <v>1</v>
      </c>
      <c r="BE332" s="24">
        <v>1</v>
      </c>
      <c r="BF332" s="24">
        <v>0</v>
      </c>
      <c r="BG332" s="24">
        <v>1</v>
      </c>
      <c r="BH332" s="24">
        <v>0</v>
      </c>
      <c r="BI332" s="24">
        <v>0</v>
      </c>
      <c r="BJ332" s="24">
        <v>1</v>
      </c>
      <c r="BK332" s="24">
        <v>1</v>
      </c>
      <c r="BM332" s="19">
        <f>IF(SUM(BA331:BK331)=SUM(BA332:BK332),BM331,BM331*SUMPRODUCT(BA332:BK332,AO332:AY332,Q332:AA332)/SUMPRODUCT(BA331:BK331,AO332:AY332,AC332:AM332))</f>
        <v>0.91473258175288541</v>
      </c>
      <c r="BN332" s="26">
        <f>SUMPRODUCT(AO332:AY332,BA332:BK332,Q332:AA332)/BM332</f>
        <v>646.91495065575657</v>
      </c>
      <c r="BO332">
        <f t="shared" si="100"/>
        <v>741.65</v>
      </c>
    </row>
    <row r="333" spans="1:67" x14ac:dyDescent="0.75">
      <c r="A333" s="3">
        <v>42700</v>
      </c>
      <c r="B333" s="46">
        <f>INDEX('Index Volume'!B:B,MATCH(Index_New!$A333,'Index Volume'!$A:$A,0))</f>
        <v>54962700</v>
      </c>
      <c r="C333" s="46">
        <f>INDEX('Index Volume'!C:C,MATCH(Index_New!$A333,'Index Volume'!$A:$A,0))</f>
        <v>560816</v>
      </c>
      <c r="D333" s="46">
        <f>INDEX('Index Volume'!D:D,MATCH(Index_New!$A333,'Index Volume'!$A:$A,0))</f>
        <v>1782340</v>
      </c>
      <c r="E333" s="46">
        <f>INDEX('Index Volume'!E:E,MATCH(Index_New!$A333,'Index Volume'!$A:$A,0))</f>
        <v>445946</v>
      </c>
      <c r="F333" s="46">
        <f>INDEX('Index Volume'!F:F,MATCH(Index_New!$A333,'Index Volume'!$A:$A,0))</f>
        <v>3505990</v>
      </c>
      <c r="G333" s="46">
        <f>INDEX('Index Volume'!G:G,MATCH(Index_New!$A333,'Index Volume'!$A:$A,0))</f>
        <v>0</v>
      </c>
      <c r="H333" s="46">
        <f>INDEX('Index Volume'!H:H,MATCH(Index_New!$A333,'Index Volume'!$A:$A,0))</f>
        <v>1632680</v>
      </c>
      <c r="I333" s="46">
        <f>INDEX('Index Volume'!I:I,MATCH(Index_New!$A333,'Index Volume'!$A:$A,0))</f>
        <v>0</v>
      </c>
      <c r="J333" s="46">
        <f>INDEX('Index Volume'!J:J,MATCH(Index_New!$A333,'Index Volume'!$A:$A,0))</f>
        <v>0</v>
      </c>
      <c r="K333" s="46">
        <f>INDEX('Index Volume'!K:K,MATCH(Index_New!$A333,'Index Volume'!$A:$A,0))</f>
        <v>947235</v>
      </c>
      <c r="L333" s="46">
        <f>INDEX('Index Volume'!L:L,MATCH(Index_New!$A333,'Index Volume'!$A:$A,0))</f>
        <v>31598</v>
      </c>
      <c r="M333" s="46">
        <f t="shared" si="86"/>
        <v>63869305</v>
      </c>
      <c r="N333" s="1">
        <f t="shared" si="87"/>
        <v>63869305</v>
      </c>
      <c r="O333" t="b">
        <f t="shared" si="88"/>
        <v>1</v>
      </c>
      <c r="Q333" s="7">
        <f t="shared" si="89"/>
        <v>0.79595934703426208</v>
      </c>
      <c r="R333" s="7">
        <f t="shared" si="90"/>
        <v>2.0627746303255833E-2</v>
      </c>
      <c r="S333" s="7">
        <f t="shared" si="91"/>
        <v>3.192672415196348E-2</v>
      </c>
      <c r="T333" s="7">
        <f t="shared" si="92"/>
        <v>7.2016868981050692E-3</v>
      </c>
      <c r="U333" s="7">
        <f t="shared" si="93"/>
        <v>0.1098342945327247</v>
      </c>
      <c r="V333" s="7">
        <f t="shared" si="94"/>
        <v>0</v>
      </c>
      <c r="W333" s="7">
        <f t="shared" si="95"/>
        <v>2.5516942361633238E-2</v>
      </c>
      <c r="X333" s="7">
        <f t="shared" si="96"/>
        <v>0</v>
      </c>
      <c r="Y333" s="7">
        <f t="shared" si="97"/>
        <v>0</v>
      </c>
      <c r="Z333" s="7">
        <f t="shared" si="98"/>
        <v>8.2096704939182766E-3</v>
      </c>
      <c r="AA333" s="7">
        <f t="shared" si="99"/>
        <v>7.2358822413733819E-4</v>
      </c>
      <c r="AC333" s="7">
        <f>IF(DAY($A333)=1,VLOOKUP($A333-1,$A$2:$L$1124,$Q$1,FALSE)/VLOOKUP($A333-1,$A$2:$N$1124,14,FALSE),AC332)</f>
        <v>0.80173317836063807</v>
      </c>
      <c r="AD333" s="7">
        <f>IF(DAY($A333)=1,VLOOKUP($A333-1,$A$2:$L$1124,$R$1,FALSE)/VLOOKUP($A333-1,$A$2:$N$1124,14,FALSE),AD332)</f>
        <v>2.0777378477615044E-2</v>
      </c>
      <c r="AE333" s="7">
        <f>IF(DAY($A333)=1,VLOOKUP($A333-1,$A$2:$L$1124,$S$1,FALSE)/VLOOKUP($A333-1,$A$2:$N$1124,14,FALSE),AE332)</f>
        <v>3.2158318291468244E-2</v>
      </c>
      <c r="AF333" s="7">
        <f>IF(DAY($A333)=1,VLOOKUP($A333-1,$A$2:$L$1124,$T$1,FALSE)/VLOOKUP($A333-1,$A$2:$N$1124,14,FALSE),AF332)</f>
        <v>7.2539274121086565E-3</v>
      </c>
      <c r="AG333" s="7">
        <f>IF(DAY($A333)=1,VLOOKUP($A333-1,$A$2:$L$1124,$U$1,FALSE)/VLOOKUP($A333-1,$A$2:$N$1124,14,FALSE),AG332)</f>
        <v>0.11063102453262524</v>
      </c>
      <c r="AH333" s="7">
        <f>IF(DAY($A333)=1,VLOOKUP($A333-1,$A$2:$L$1124,$V$1,FALSE)/VLOOKUP($A333-1,$A$2:$N$1124,14,FALSE),AH332)</f>
        <v>0</v>
      </c>
      <c r="AI333" s="7">
        <f>IF(DAY($A333)=1,VLOOKUP($A333-1,$A$2:$L$1124,$W$1,FALSE)/VLOOKUP($A333-1,$A$2:$N$1124,14,FALSE),AI332)</f>
        <v>2.5702040409303486E-2</v>
      </c>
      <c r="AJ333" s="7">
        <f>IF(DAY($A333)=1,VLOOKUP($A333-1,$A$2:$L$1124,$X$1,FALSE)/VLOOKUP($A333-1,$A$2:$N$1124,14,FALSE),AJ332)</f>
        <v>0</v>
      </c>
      <c r="AK333" s="7">
        <f>IF(DAY($A333)=1,VLOOKUP($A333-1,$A$2:$L$1124,$Y$1,FALSE)/VLOOKUP($A333-1,$A$2:$N$1124,14,FALSE),AK332)</f>
        <v>0</v>
      </c>
      <c r="AL333" s="7">
        <f>IF(DAY($A333)=1,VLOOKUP($A333-1,$A$2:$L$1124,$Z$1,FALSE)/VLOOKUP($A333-1,$A$2:$N$1124,14,FALSE),AL332)</f>
        <v>8.2692228477584898E-3</v>
      </c>
      <c r="AM333" s="7">
        <f>IF(DAY($A333)=1,VLOOKUP($A333-1,$A$2:$L$1124,$AA$1,FALSE)/VLOOKUP($A333-1,$A$2:$N$1124,14,FALSE),AM332)</f>
        <v>7.2883708059148702E-4</v>
      </c>
      <c r="AO333" s="12">
        <f>VLOOKUP($A333,BTC!$A$1:$G$1853,5,FALSE)</f>
        <v>735.38</v>
      </c>
      <c r="AP333" s="12">
        <f>VLOOKUP($A333,XRP!$A$1:$G$1853,5,FALSE)</f>
        <v>7.3899999999999999E-3</v>
      </c>
      <c r="AQ333" s="12">
        <f>VLOOKUP($A333,LTC!$A$1:$G$1853,5,FALSE)</f>
        <v>3.89</v>
      </c>
      <c r="AR333" s="12">
        <f>VLOOKUP($A333,ETC!$A$1:$G$1853,5,FALSE)</f>
        <v>0.78197799999999995</v>
      </c>
      <c r="AS333" s="12">
        <f>VLOOKUP($A333,ETH!$A$1:$G$1853,5,FALSE)</f>
        <v>9.33</v>
      </c>
      <c r="AT333" s="12">
        <f>VLOOKUP($A333,BCH!$A$1:$G$1853,5,FALSE)</f>
        <v>0</v>
      </c>
      <c r="AU333" s="12">
        <f>VLOOKUP($A333,XMR!$A$1:$G$1853,5,FALSE)</f>
        <v>7.62</v>
      </c>
      <c r="AV333" s="12">
        <f>VLOOKUP($A333,ZEC!$A$1:$G$1853,5,FALSE)</f>
        <v>77.3</v>
      </c>
      <c r="AW333" s="12">
        <f>VLOOKUP($A333,EOS!$A$1:$G$1853,5,FALSE)</f>
        <v>0</v>
      </c>
      <c r="AX333" s="12">
        <f>VLOOKUP($A333,DASH!$A$1:$G$1853,5,FALSE)</f>
        <v>8.9</v>
      </c>
      <c r="AY333" s="12">
        <f>VLOOKUP($A333,XLM!$A$1:$G$1853,5,FALSE)</f>
        <v>1.6490000000000001E-3</v>
      </c>
      <c r="BA333" s="24">
        <v>1</v>
      </c>
      <c r="BB333" s="24">
        <v>1</v>
      </c>
      <c r="BC333" s="24">
        <v>1</v>
      </c>
      <c r="BD333" s="24">
        <v>1</v>
      </c>
      <c r="BE333" s="24">
        <v>1</v>
      </c>
      <c r="BF333" s="24">
        <v>0</v>
      </c>
      <c r="BG333" s="24">
        <v>1</v>
      </c>
      <c r="BH333" s="24">
        <v>0</v>
      </c>
      <c r="BI333" s="24">
        <v>0</v>
      </c>
      <c r="BJ333" s="24">
        <v>1</v>
      </c>
      <c r="BK333" s="24">
        <v>1</v>
      </c>
      <c r="BM333" s="19">
        <f>IF(SUM(BA332:BK332)=SUM(BA333:BK333),BM332,BM332*SUMPRODUCT(BA333:BK333,AO333:AY333,Q333:AA333)/SUMPRODUCT(BA332:BK332,AO333:AY333,AC333:AM333))</f>
        <v>0.91473258175288541</v>
      </c>
      <c r="BN333" s="26">
        <f>SUMPRODUCT(AO333:AY333,BA333:BK333,Q333:AA333)/BM333</f>
        <v>641.44957292738002</v>
      </c>
      <c r="BO333">
        <f t="shared" si="100"/>
        <v>735.38</v>
      </c>
    </row>
    <row r="334" spans="1:67" x14ac:dyDescent="0.75">
      <c r="A334" s="4">
        <v>42701</v>
      </c>
      <c r="B334" s="46">
        <f>INDEX('Index Volume'!B:B,MATCH(Index_New!$A334,'Index Volume'!$A:$A,0))</f>
        <v>52601800</v>
      </c>
      <c r="C334" s="46">
        <f>INDEX('Index Volume'!C:C,MATCH(Index_New!$A334,'Index Volume'!$A:$A,0))</f>
        <v>525140</v>
      </c>
      <c r="D334" s="46">
        <f>INDEX('Index Volume'!D:D,MATCH(Index_New!$A334,'Index Volume'!$A:$A,0))</f>
        <v>1631940</v>
      </c>
      <c r="E334" s="46">
        <f>INDEX('Index Volume'!E:E,MATCH(Index_New!$A334,'Index Volume'!$A:$A,0))</f>
        <v>270799</v>
      </c>
      <c r="F334" s="46">
        <f>INDEX('Index Volume'!F:F,MATCH(Index_New!$A334,'Index Volume'!$A:$A,0))</f>
        <v>8707660</v>
      </c>
      <c r="G334" s="46">
        <f>INDEX('Index Volume'!G:G,MATCH(Index_New!$A334,'Index Volume'!$A:$A,0))</f>
        <v>0</v>
      </c>
      <c r="H334" s="46">
        <f>INDEX('Index Volume'!H:H,MATCH(Index_New!$A334,'Index Volume'!$A:$A,0))</f>
        <v>2604180</v>
      </c>
      <c r="I334" s="46">
        <f>INDEX('Index Volume'!I:I,MATCH(Index_New!$A334,'Index Volume'!$A:$A,0))</f>
        <v>0</v>
      </c>
      <c r="J334" s="46">
        <f>INDEX('Index Volume'!J:J,MATCH(Index_New!$A334,'Index Volume'!$A:$A,0))</f>
        <v>0</v>
      </c>
      <c r="K334" s="46">
        <f>INDEX('Index Volume'!K:K,MATCH(Index_New!$A334,'Index Volume'!$A:$A,0))</f>
        <v>1058670</v>
      </c>
      <c r="L334" s="46">
        <f>INDEX('Index Volume'!L:L,MATCH(Index_New!$A334,'Index Volume'!$A:$A,0))</f>
        <v>7384</v>
      </c>
      <c r="M334" s="46">
        <f t="shared" si="86"/>
        <v>67407573</v>
      </c>
      <c r="N334" s="1">
        <f t="shared" si="87"/>
        <v>67407573</v>
      </c>
      <c r="O334" t="b">
        <f t="shared" si="88"/>
        <v>1</v>
      </c>
      <c r="Q334" s="7">
        <f t="shared" si="89"/>
        <v>0.79595934703426208</v>
      </c>
      <c r="R334" s="7">
        <f t="shared" si="90"/>
        <v>2.0627746303255833E-2</v>
      </c>
      <c r="S334" s="7">
        <f t="shared" si="91"/>
        <v>3.192672415196348E-2</v>
      </c>
      <c r="T334" s="7">
        <f t="shared" si="92"/>
        <v>7.2016868981050692E-3</v>
      </c>
      <c r="U334" s="7">
        <f t="shared" si="93"/>
        <v>0.1098342945327247</v>
      </c>
      <c r="V334" s="7">
        <f t="shared" si="94"/>
        <v>0</v>
      </c>
      <c r="W334" s="7">
        <f t="shared" si="95"/>
        <v>2.5516942361633238E-2</v>
      </c>
      <c r="X334" s="7">
        <f t="shared" si="96"/>
        <v>0</v>
      </c>
      <c r="Y334" s="7">
        <f t="shared" si="97"/>
        <v>0</v>
      </c>
      <c r="Z334" s="7">
        <f t="shared" si="98"/>
        <v>8.2096704939182766E-3</v>
      </c>
      <c r="AA334" s="7">
        <f t="shared" si="99"/>
        <v>7.2358822413733819E-4</v>
      </c>
      <c r="AC334" s="7">
        <f>IF(DAY($A334)=1,VLOOKUP($A334-1,$A$2:$L$1124,$Q$1,FALSE)/VLOOKUP($A334-1,$A$2:$N$1124,14,FALSE),AC333)</f>
        <v>0.80173317836063807</v>
      </c>
      <c r="AD334" s="7">
        <f>IF(DAY($A334)=1,VLOOKUP($A334-1,$A$2:$L$1124,$R$1,FALSE)/VLOOKUP($A334-1,$A$2:$N$1124,14,FALSE),AD333)</f>
        <v>2.0777378477615044E-2</v>
      </c>
      <c r="AE334" s="7">
        <f>IF(DAY($A334)=1,VLOOKUP($A334-1,$A$2:$L$1124,$S$1,FALSE)/VLOOKUP($A334-1,$A$2:$N$1124,14,FALSE),AE333)</f>
        <v>3.2158318291468244E-2</v>
      </c>
      <c r="AF334" s="7">
        <f>IF(DAY($A334)=1,VLOOKUP($A334-1,$A$2:$L$1124,$T$1,FALSE)/VLOOKUP($A334-1,$A$2:$N$1124,14,FALSE),AF333)</f>
        <v>7.2539274121086565E-3</v>
      </c>
      <c r="AG334" s="7">
        <f>IF(DAY($A334)=1,VLOOKUP($A334-1,$A$2:$L$1124,$U$1,FALSE)/VLOOKUP($A334-1,$A$2:$N$1124,14,FALSE),AG333)</f>
        <v>0.11063102453262524</v>
      </c>
      <c r="AH334" s="7">
        <f>IF(DAY($A334)=1,VLOOKUP($A334-1,$A$2:$L$1124,$V$1,FALSE)/VLOOKUP($A334-1,$A$2:$N$1124,14,FALSE),AH333)</f>
        <v>0</v>
      </c>
      <c r="AI334" s="7">
        <f>IF(DAY($A334)=1,VLOOKUP($A334-1,$A$2:$L$1124,$W$1,FALSE)/VLOOKUP($A334-1,$A$2:$N$1124,14,FALSE),AI333)</f>
        <v>2.5702040409303486E-2</v>
      </c>
      <c r="AJ334" s="7">
        <f>IF(DAY($A334)=1,VLOOKUP($A334-1,$A$2:$L$1124,$X$1,FALSE)/VLOOKUP($A334-1,$A$2:$N$1124,14,FALSE),AJ333)</f>
        <v>0</v>
      </c>
      <c r="AK334" s="7">
        <f>IF(DAY($A334)=1,VLOOKUP($A334-1,$A$2:$L$1124,$Y$1,FALSE)/VLOOKUP($A334-1,$A$2:$N$1124,14,FALSE),AK333)</f>
        <v>0</v>
      </c>
      <c r="AL334" s="7">
        <f>IF(DAY($A334)=1,VLOOKUP($A334-1,$A$2:$L$1124,$Z$1,FALSE)/VLOOKUP($A334-1,$A$2:$N$1124,14,FALSE),AL333)</f>
        <v>8.2692228477584898E-3</v>
      </c>
      <c r="AM334" s="7">
        <f>IF(DAY($A334)=1,VLOOKUP($A334-1,$A$2:$L$1124,$AA$1,FALSE)/VLOOKUP($A334-1,$A$2:$N$1124,14,FALSE),AM333)</f>
        <v>7.2883708059148702E-4</v>
      </c>
      <c r="AO334" s="12">
        <f>VLOOKUP($A334,BTC!$A$1:$G$1853,5,FALSE)</f>
        <v>732.03</v>
      </c>
      <c r="AP334" s="12">
        <f>VLOOKUP($A334,XRP!$A$1:$G$1853,5,FALSE)</f>
        <v>7.0740000000000004E-3</v>
      </c>
      <c r="AQ334" s="12">
        <f>VLOOKUP($A334,LTC!$A$1:$G$1853,5,FALSE)</f>
        <v>3.88</v>
      </c>
      <c r="AR334" s="12">
        <f>VLOOKUP($A334,ETC!$A$1:$G$1853,5,FALSE)</f>
        <v>0.77812199999999998</v>
      </c>
      <c r="AS334" s="12">
        <f>VLOOKUP($A334,ETH!$A$1:$G$1853,5,FALSE)</f>
        <v>9</v>
      </c>
      <c r="AT334" s="12">
        <f>VLOOKUP($A334,BCH!$A$1:$G$1853,5,FALSE)</f>
        <v>0</v>
      </c>
      <c r="AU334" s="12">
        <f>VLOOKUP($A334,XMR!$A$1:$G$1853,5,FALSE)</f>
        <v>7.93</v>
      </c>
      <c r="AV334" s="12">
        <f>VLOOKUP($A334,ZEC!$A$1:$G$1853,5,FALSE)</f>
        <v>69.83</v>
      </c>
      <c r="AW334" s="12">
        <f>VLOOKUP($A334,EOS!$A$1:$G$1853,5,FALSE)</f>
        <v>0</v>
      </c>
      <c r="AX334" s="12">
        <f>VLOOKUP($A334,DASH!$A$1:$G$1853,5,FALSE)</f>
        <v>9.09</v>
      </c>
      <c r="AY334" s="12">
        <f>VLOOKUP($A334,XLM!$A$1:$G$1853,5,FALSE)</f>
        <v>1.665E-3</v>
      </c>
      <c r="BA334" s="24">
        <v>1</v>
      </c>
      <c r="BB334" s="24">
        <v>1</v>
      </c>
      <c r="BC334" s="24">
        <v>1</v>
      </c>
      <c r="BD334" s="24">
        <v>1</v>
      </c>
      <c r="BE334" s="24">
        <v>1</v>
      </c>
      <c r="BF334" s="24">
        <v>0</v>
      </c>
      <c r="BG334" s="24">
        <v>1</v>
      </c>
      <c r="BH334" s="24">
        <v>0</v>
      </c>
      <c r="BI334" s="24">
        <v>0</v>
      </c>
      <c r="BJ334" s="24">
        <v>1</v>
      </c>
      <c r="BK334" s="24">
        <v>1</v>
      </c>
      <c r="BM334" s="19">
        <f>IF(SUM(BA333:BK333)=SUM(BA334:BK334),BM333,BM333*SUMPRODUCT(BA334:BK334,AO334:AY334,Q334:AA334)/SUMPRODUCT(BA333:BK333,AO334:AY334,AC334:AM334))</f>
        <v>0.91473258175288541</v>
      </c>
      <c r="BN334" s="26">
        <f>SUMPRODUCT(AO334:AY334,BA334:BK334,Q334:AA334)/BM334</f>
        <v>638.50489528311198</v>
      </c>
      <c r="BO334">
        <f t="shared" si="100"/>
        <v>732.03</v>
      </c>
    </row>
    <row r="335" spans="1:67" x14ac:dyDescent="0.75">
      <c r="A335" s="3">
        <v>42702</v>
      </c>
      <c r="B335" s="46">
        <f>INDEX('Index Volume'!B:B,MATCH(Index_New!$A335,'Index Volume'!$A:$A,0))</f>
        <v>61888600</v>
      </c>
      <c r="C335" s="46">
        <f>INDEX('Index Volume'!C:C,MATCH(Index_New!$A335,'Index Volume'!$A:$A,0))</f>
        <v>1818750</v>
      </c>
      <c r="D335" s="46">
        <f>INDEX('Index Volume'!D:D,MATCH(Index_New!$A335,'Index Volume'!$A:$A,0))</f>
        <v>1726410</v>
      </c>
      <c r="E335" s="46">
        <f>INDEX('Index Volume'!E:E,MATCH(Index_New!$A335,'Index Volume'!$A:$A,0))</f>
        <v>267367</v>
      </c>
      <c r="F335" s="46">
        <f>INDEX('Index Volume'!F:F,MATCH(Index_New!$A335,'Index Volume'!$A:$A,0))</f>
        <v>6046890</v>
      </c>
      <c r="G335" s="46">
        <f>INDEX('Index Volume'!G:G,MATCH(Index_New!$A335,'Index Volume'!$A:$A,0))</f>
        <v>0</v>
      </c>
      <c r="H335" s="46">
        <f>INDEX('Index Volume'!H:H,MATCH(Index_New!$A335,'Index Volume'!$A:$A,0))</f>
        <v>1931140</v>
      </c>
      <c r="I335" s="46">
        <f>INDEX('Index Volume'!I:I,MATCH(Index_New!$A335,'Index Volume'!$A:$A,0))</f>
        <v>0</v>
      </c>
      <c r="J335" s="46">
        <f>INDEX('Index Volume'!J:J,MATCH(Index_New!$A335,'Index Volume'!$A:$A,0))</f>
        <v>0</v>
      </c>
      <c r="K335" s="46">
        <f>INDEX('Index Volume'!K:K,MATCH(Index_New!$A335,'Index Volume'!$A:$A,0))</f>
        <v>848792</v>
      </c>
      <c r="L335" s="46">
        <f>INDEX('Index Volume'!L:L,MATCH(Index_New!$A335,'Index Volume'!$A:$A,0))</f>
        <v>13301</v>
      </c>
      <c r="M335" s="46">
        <f t="shared" si="86"/>
        <v>74541250</v>
      </c>
      <c r="N335" s="1">
        <f t="shared" si="87"/>
        <v>74541250</v>
      </c>
      <c r="O335" t="b">
        <f t="shared" si="88"/>
        <v>1</v>
      </c>
      <c r="Q335" s="7">
        <f t="shared" si="89"/>
        <v>0.79595934703426208</v>
      </c>
      <c r="R335" s="7">
        <f t="shared" si="90"/>
        <v>2.0627746303255833E-2</v>
      </c>
      <c r="S335" s="7">
        <f t="shared" si="91"/>
        <v>3.192672415196348E-2</v>
      </c>
      <c r="T335" s="7">
        <f t="shared" si="92"/>
        <v>7.2016868981050692E-3</v>
      </c>
      <c r="U335" s="7">
        <f t="shared" si="93"/>
        <v>0.1098342945327247</v>
      </c>
      <c r="V335" s="7">
        <f t="shared" si="94"/>
        <v>0</v>
      </c>
      <c r="W335" s="7">
        <f t="shared" si="95"/>
        <v>2.5516942361633238E-2</v>
      </c>
      <c r="X335" s="7">
        <f t="shared" si="96"/>
        <v>0</v>
      </c>
      <c r="Y335" s="7">
        <f t="shared" si="97"/>
        <v>0</v>
      </c>
      <c r="Z335" s="7">
        <f t="shared" si="98"/>
        <v>8.2096704939182766E-3</v>
      </c>
      <c r="AA335" s="7">
        <f t="shared" si="99"/>
        <v>7.2358822413733819E-4</v>
      </c>
      <c r="AC335" s="7">
        <f>IF(DAY($A335)=1,VLOOKUP($A335-1,$A$2:$L$1124,$Q$1,FALSE)/VLOOKUP($A335-1,$A$2:$N$1124,14,FALSE),AC334)</f>
        <v>0.80173317836063807</v>
      </c>
      <c r="AD335" s="7">
        <f>IF(DAY($A335)=1,VLOOKUP($A335-1,$A$2:$L$1124,$R$1,FALSE)/VLOOKUP($A335-1,$A$2:$N$1124,14,FALSE),AD334)</f>
        <v>2.0777378477615044E-2</v>
      </c>
      <c r="AE335" s="7">
        <f>IF(DAY($A335)=1,VLOOKUP($A335-1,$A$2:$L$1124,$S$1,FALSE)/VLOOKUP($A335-1,$A$2:$N$1124,14,FALSE),AE334)</f>
        <v>3.2158318291468244E-2</v>
      </c>
      <c r="AF335" s="7">
        <f>IF(DAY($A335)=1,VLOOKUP($A335-1,$A$2:$L$1124,$T$1,FALSE)/VLOOKUP($A335-1,$A$2:$N$1124,14,FALSE),AF334)</f>
        <v>7.2539274121086565E-3</v>
      </c>
      <c r="AG335" s="7">
        <f>IF(DAY($A335)=1,VLOOKUP($A335-1,$A$2:$L$1124,$U$1,FALSE)/VLOOKUP($A335-1,$A$2:$N$1124,14,FALSE),AG334)</f>
        <v>0.11063102453262524</v>
      </c>
      <c r="AH335" s="7">
        <f>IF(DAY($A335)=1,VLOOKUP($A335-1,$A$2:$L$1124,$V$1,FALSE)/VLOOKUP($A335-1,$A$2:$N$1124,14,FALSE),AH334)</f>
        <v>0</v>
      </c>
      <c r="AI335" s="7">
        <f>IF(DAY($A335)=1,VLOOKUP($A335-1,$A$2:$L$1124,$W$1,FALSE)/VLOOKUP($A335-1,$A$2:$N$1124,14,FALSE),AI334)</f>
        <v>2.5702040409303486E-2</v>
      </c>
      <c r="AJ335" s="7">
        <f>IF(DAY($A335)=1,VLOOKUP($A335-1,$A$2:$L$1124,$X$1,FALSE)/VLOOKUP($A335-1,$A$2:$N$1124,14,FALSE),AJ334)</f>
        <v>0</v>
      </c>
      <c r="AK335" s="7">
        <f>IF(DAY($A335)=1,VLOOKUP($A335-1,$A$2:$L$1124,$Y$1,FALSE)/VLOOKUP($A335-1,$A$2:$N$1124,14,FALSE),AK334)</f>
        <v>0</v>
      </c>
      <c r="AL335" s="7">
        <f>IF(DAY($A335)=1,VLOOKUP($A335-1,$A$2:$L$1124,$Z$1,FALSE)/VLOOKUP($A335-1,$A$2:$N$1124,14,FALSE),AL334)</f>
        <v>8.2692228477584898E-3</v>
      </c>
      <c r="AM335" s="7">
        <f>IF(DAY($A335)=1,VLOOKUP($A335-1,$A$2:$L$1124,$AA$1,FALSE)/VLOOKUP($A335-1,$A$2:$N$1124,14,FALSE),AM334)</f>
        <v>7.2883708059148702E-4</v>
      </c>
      <c r="AO335" s="12">
        <f>VLOOKUP($A335,BTC!$A$1:$G$1853,5,FALSE)</f>
        <v>735.81</v>
      </c>
      <c r="AP335" s="12">
        <f>VLOOKUP($A335,XRP!$A$1:$G$1853,5,FALSE)</f>
        <v>7.0080000000000003E-3</v>
      </c>
      <c r="AQ335" s="12">
        <f>VLOOKUP($A335,LTC!$A$1:$G$1853,5,FALSE)</f>
        <v>3.88</v>
      </c>
      <c r="AR335" s="12">
        <f>VLOOKUP($A335,ETC!$A$1:$G$1853,5,FALSE)</f>
        <v>0.75931300000000002</v>
      </c>
      <c r="AS335" s="12">
        <f>VLOOKUP($A335,ETH!$A$1:$G$1853,5,FALSE)</f>
        <v>8.7200000000000006</v>
      </c>
      <c r="AT335" s="12">
        <f>VLOOKUP($A335,BCH!$A$1:$G$1853,5,FALSE)</f>
        <v>0</v>
      </c>
      <c r="AU335" s="12">
        <f>VLOOKUP($A335,XMR!$A$1:$G$1853,5,FALSE)</f>
        <v>7.89</v>
      </c>
      <c r="AV335" s="12">
        <f>VLOOKUP($A335,ZEC!$A$1:$G$1853,5,FALSE)</f>
        <v>70.959999999999994</v>
      </c>
      <c r="AW335" s="12">
        <f>VLOOKUP($A335,EOS!$A$1:$G$1853,5,FALSE)</f>
        <v>0</v>
      </c>
      <c r="AX335" s="12">
        <f>VLOOKUP($A335,DASH!$A$1:$G$1853,5,FALSE)</f>
        <v>8.9600000000000009</v>
      </c>
      <c r="AY335" s="12">
        <f>VLOOKUP($A335,XLM!$A$1:$G$1853,5,FALSE)</f>
        <v>1.655E-3</v>
      </c>
      <c r="BA335" s="24">
        <v>1</v>
      </c>
      <c r="BB335" s="24">
        <v>1</v>
      </c>
      <c r="BC335" s="24">
        <v>1</v>
      </c>
      <c r="BD335" s="24">
        <v>1</v>
      </c>
      <c r="BE335" s="24">
        <v>1</v>
      </c>
      <c r="BF335" s="24">
        <v>0</v>
      </c>
      <c r="BG335" s="24">
        <v>1</v>
      </c>
      <c r="BH335" s="24">
        <v>0</v>
      </c>
      <c r="BI335" s="24">
        <v>0</v>
      </c>
      <c r="BJ335" s="24">
        <v>1</v>
      </c>
      <c r="BK335" s="24">
        <v>1</v>
      </c>
      <c r="BM335" s="19">
        <f>IF(SUM(BA334:BK334)=SUM(BA335:BK335),BM334,BM334*SUMPRODUCT(BA335:BK335,AO335:AY335,Q335:AA335)/SUMPRODUCT(BA334:BK334,AO335:AY335,AC335:AM335))</f>
        <v>0.91473258175288541</v>
      </c>
      <c r="BN335" s="26">
        <f>SUMPRODUCT(AO335:AY335,BA335:BK335,Q335:AA335)/BM335</f>
        <v>641.75802961835484</v>
      </c>
      <c r="BO335">
        <f t="shared" si="100"/>
        <v>735.81</v>
      </c>
    </row>
    <row r="336" spans="1:67" x14ac:dyDescent="0.75">
      <c r="A336" s="4">
        <v>42703</v>
      </c>
      <c r="B336" s="46">
        <f>INDEX('Index Volume'!B:B,MATCH(Index_New!$A336,'Index Volume'!$A:$A,0))</f>
        <v>68511104</v>
      </c>
      <c r="C336" s="46">
        <f>INDEX('Index Volume'!C:C,MATCH(Index_New!$A336,'Index Volume'!$A:$A,0))</f>
        <v>1551670</v>
      </c>
      <c r="D336" s="46">
        <f>INDEX('Index Volume'!D:D,MATCH(Index_New!$A336,'Index Volume'!$A:$A,0))</f>
        <v>2436960</v>
      </c>
      <c r="E336" s="46">
        <f>INDEX('Index Volume'!E:E,MATCH(Index_New!$A336,'Index Volume'!$A:$A,0))</f>
        <v>796887</v>
      </c>
      <c r="F336" s="46">
        <f>INDEX('Index Volume'!F:F,MATCH(Index_New!$A336,'Index Volume'!$A:$A,0))</f>
        <v>17000400</v>
      </c>
      <c r="G336" s="46">
        <f>INDEX('Index Volume'!G:G,MATCH(Index_New!$A336,'Index Volume'!$A:$A,0))</f>
        <v>0</v>
      </c>
      <c r="H336" s="46">
        <f>INDEX('Index Volume'!H:H,MATCH(Index_New!$A336,'Index Volume'!$A:$A,0))</f>
        <v>2468920</v>
      </c>
      <c r="I336" s="46">
        <f>INDEX('Index Volume'!I:I,MATCH(Index_New!$A336,'Index Volume'!$A:$A,0))</f>
        <v>0</v>
      </c>
      <c r="J336" s="46">
        <f>INDEX('Index Volume'!J:J,MATCH(Index_New!$A336,'Index Volume'!$A:$A,0))</f>
        <v>0</v>
      </c>
      <c r="K336" s="46">
        <f>INDEX('Index Volume'!K:K,MATCH(Index_New!$A336,'Index Volume'!$A:$A,0))</f>
        <v>1402230</v>
      </c>
      <c r="L336" s="46">
        <f>INDEX('Index Volume'!L:L,MATCH(Index_New!$A336,'Index Volume'!$A:$A,0))</f>
        <v>9853</v>
      </c>
      <c r="M336" s="46">
        <f t="shared" si="86"/>
        <v>94178024</v>
      </c>
      <c r="N336" s="1">
        <f t="shared" si="87"/>
        <v>94178024</v>
      </c>
      <c r="O336" t="b">
        <f t="shared" si="88"/>
        <v>1</v>
      </c>
      <c r="Q336" s="7">
        <f t="shared" si="89"/>
        <v>0.79595934703426208</v>
      </c>
      <c r="R336" s="7">
        <f t="shared" si="90"/>
        <v>2.0627746303255833E-2</v>
      </c>
      <c r="S336" s="7">
        <f t="shared" si="91"/>
        <v>3.192672415196348E-2</v>
      </c>
      <c r="T336" s="7">
        <f t="shared" si="92"/>
        <v>7.2016868981050692E-3</v>
      </c>
      <c r="U336" s="7">
        <f t="shared" si="93"/>
        <v>0.1098342945327247</v>
      </c>
      <c r="V336" s="7">
        <f t="shared" si="94"/>
        <v>0</v>
      </c>
      <c r="W336" s="7">
        <f t="shared" si="95"/>
        <v>2.5516942361633238E-2</v>
      </c>
      <c r="X336" s="7">
        <f t="shared" si="96"/>
        <v>0</v>
      </c>
      <c r="Y336" s="7">
        <f t="shared" si="97"/>
        <v>0</v>
      </c>
      <c r="Z336" s="7">
        <f t="shared" si="98"/>
        <v>8.2096704939182766E-3</v>
      </c>
      <c r="AA336" s="7">
        <f t="shared" si="99"/>
        <v>7.2358822413733819E-4</v>
      </c>
      <c r="AC336" s="7">
        <f>IF(DAY($A336)=1,VLOOKUP($A336-1,$A$2:$L$1124,$Q$1,FALSE)/VLOOKUP($A336-1,$A$2:$N$1124,14,FALSE),AC335)</f>
        <v>0.80173317836063807</v>
      </c>
      <c r="AD336" s="7">
        <f>IF(DAY($A336)=1,VLOOKUP($A336-1,$A$2:$L$1124,$R$1,FALSE)/VLOOKUP($A336-1,$A$2:$N$1124,14,FALSE),AD335)</f>
        <v>2.0777378477615044E-2</v>
      </c>
      <c r="AE336" s="7">
        <f>IF(DAY($A336)=1,VLOOKUP($A336-1,$A$2:$L$1124,$S$1,FALSE)/VLOOKUP($A336-1,$A$2:$N$1124,14,FALSE),AE335)</f>
        <v>3.2158318291468244E-2</v>
      </c>
      <c r="AF336" s="7">
        <f>IF(DAY($A336)=1,VLOOKUP($A336-1,$A$2:$L$1124,$T$1,FALSE)/VLOOKUP($A336-1,$A$2:$N$1124,14,FALSE),AF335)</f>
        <v>7.2539274121086565E-3</v>
      </c>
      <c r="AG336" s="7">
        <f>IF(DAY($A336)=1,VLOOKUP($A336-1,$A$2:$L$1124,$U$1,FALSE)/VLOOKUP($A336-1,$A$2:$N$1124,14,FALSE),AG335)</f>
        <v>0.11063102453262524</v>
      </c>
      <c r="AH336" s="7">
        <f>IF(DAY($A336)=1,VLOOKUP($A336-1,$A$2:$L$1124,$V$1,FALSE)/VLOOKUP($A336-1,$A$2:$N$1124,14,FALSE),AH335)</f>
        <v>0</v>
      </c>
      <c r="AI336" s="7">
        <f>IF(DAY($A336)=1,VLOOKUP($A336-1,$A$2:$L$1124,$W$1,FALSE)/VLOOKUP($A336-1,$A$2:$N$1124,14,FALSE),AI335)</f>
        <v>2.5702040409303486E-2</v>
      </c>
      <c r="AJ336" s="7">
        <f>IF(DAY($A336)=1,VLOOKUP($A336-1,$A$2:$L$1124,$X$1,FALSE)/VLOOKUP($A336-1,$A$2:$N$1124,14,FALSE),AJ335)</f>
        <v>0</v>
      </c>
      <c r="AK336" s="7">
        <f>IF(DAY($A336)=1,VLOOKUP($A336-1,$A$2:$L$1124,$Y$1,FALSE)/VLOOKUP($A336-1,$A$2:$N$1124,14,FALSE),AK335)</f>
        <v>0</v>
      </c>
      <c r="AL336" s="7">
        <f>IF(DAY($A336)=1,VLOOKUP($A336-1,$A$2:$L$1124,$Z$1,FALSE)/VLOOKUP($A336-1,$A$2:$N$1124,14,FALSE),AL335)</f>
        <v>8.2692228477584898E-3</v>
      </c>
      <c r="AM336" s="7">
        <f>IF(DAY($A336)=1,VLOOKUP($A336-1,$A$2:$L$1124,$AA$1,FALSE)/VLOOKUP($A336-1,$A$2:$N$1124,14,FALSE),AM335)</f>
        <v>7.2883708059148702E-4</v>
      </c>
      <c r="AO336" s="12">
        <f>VLOOKUP($A336,BTC!$A$1:$G$1853,5,FALSE)</f>
        <v>735.6</v>
      </c>
      <c r="AP336" s="12">
        <f>VLOOKUP($A336,XRP!$A$1:$G$1853,5,FALSE)</f>
        <v>6.7799999999999996E-3</v>
      </c>
      <c r="AQ336" s="12">
        <f>VLOOKUP($A336,LTC!$A$1:$G$1853,5,FALSE)</f>
        <v>3.87</v>
      </c>
      <c r="AR336" s="12">
        <f>VLOOKUP($A336,ETC!$A$1:$G$1853,5,FALSE)</f>
        <v>0.74790900000000005</v>
      </c>
      <c r="AS336" s="12">
        <f>VLOOKUP($A336,ETH!$A$1:$G$1853,5,FALSE)</f>
        <v>8.17</v>
      </c>
      <c r="AT336" s="12">
        <f>VLOOKUP($A336,BCH!$A$1:$G$1853,5,FALSE)</f>
        <v>0</v>
      </c>
      <c r="AU336" s="12">
        <f>VLOOKUP($A336,XMR!$A$1:$G$1853,5,FALSE)</f>
        <v>7.6</v>
      </c>
      <c r="AV336" s="12">
        <f>VLOOKUP($A336,ZEC!$A$1:$G$1853,5,FALSE)</f>
        <v>68.72</v>
      </c>
      <c r="AW336" s="12">
        <f>VLOOKUP($A336,EOS!$A$1:$G$1853,5,FALSE)</f>
        <v>0</v>
      </c>
      <c r="AX336" s="12">
        <f>VLOOKUP($A336,DASH!$A$1:$G$1853,5,FALSE)</f>
        <v>8.82</v>
      </c>
      <c r="AY336" s="12">
        <f>VLOOKUP($A336,XLM!$A$1:$G$1853,5,FALSE)</f>
        <v>1.6670000000000001E-3</v>
      </c>
      <c r="BA336" s="24">
        <v>1</v>
      </c>
      <c r="BB336" s="24">
        <v>1</v>
      </c>
      <c r="BC336" s="24">
        <v>1</v>
      </c>
      <c r="BD336" s="24">
        <v>1</v>
      </c>
      <c r="BE336" s="24">
        <v>1</v>
      </c>
      <c r="BF336" s="24">
        <v>0</v>
      </c>
      <c r="BG336" s="24">
        <v>1</v>
      </c>
      <c r="BH336" s="24">
        <v>0</v>
      </c>
      <c r="BI336" s="24">
        <v>0</v>
      </c>
      <c r="BJ336" s="24">
        <v>1</v>
      </c>
      <c r="BK336" s="24">
        <v>1</v>
      </c>
      <c r="BM336" s="19">
        <f>IF(SUM(BA335:BK335)=SUM(BA336:BK336),BM335,BM335*SUMPRODUCT(BA336:BK336,AO336:AY336,Q336:AA336)/SUMPRODUCT(BA335:BK335,AO336:AY336,AC336:AM336))</f>
        <v>0.91473258175288541</v>
      </c>
      <c r="BN336" s="26">
        <f>SUMPRODUCT(AO336:AY336,BA336:BK336,Q336:AA336)/BM336</f>
        <v>641.49946696686061</v>
      </c>
      <c r="BO336">
        <f t="shared" si="100"/>
        <v>735.6</v>
      </c>
    </row>
    <row r="337" spans="1:67" x14ac:dyDescent="0.75">
      <c r="A337" s="3">
        <v>42704</v>
      </c>
      <c r="B337" s="46">
        <f>INDEX('Index Volume'!B:B,MATCH(Index_New!$A337,'Index Volume'!$A:$A,0))</f>
        <v>84070800</v>
      </c>
      <c r="C337" s="46">
        <f>INDEX('Index Volume'!C:C,MATCH(Index_New!$A337,'Index Volume'!$A:$A,0))</f>
        <v>1495310</v>
      </c>
      <c r="D337" s="46">
        <f>INDEX('Index Volume'!D:D,MATCH(Index_New!$A337,'Index Volume'!$A:$A,0))</f>
        <v>1857280</v>
      </c>
      <c r="E337" s="46">
        <f>INDEX('Index Volume'!E:E,MATCH(Index_New!$A337,'Index Volume'!$A:$A,0))</f>
        <v>382146</v>
      </c>
      <c r="F337" s="46">
        <f>INDEX('Index Volume'!F:F,MATCH(Index_New!$A337,'Index Volume'!$A:$A,0))</f>
        <v>10626600</v>
      </c>
      <c r="G337" s="46">
        <f>INDEX('Index Volume'!G:G,MATCH(Index_New!$A337,'Index Volume'!$A:$A,0))</f>
        <v>0</v>
      </c>
      <c r="H337" s="46">
        <f>INDEX('Index Volume'!H:H,MATCH(Index_New!$A337,'Index Volume'!$A:$A,0))</f>
        <v>11077200</v>
      </c>
      <c r="I337" s="46">
        <f>INDEX('Index Volume'!I:I,MATCH(Index_New!$A337,'Index Volume'!$A:$A,0))</f>
        <v>0</v>
      </c>
      <c r="J337" s="46">
        <f>INDEX('Index Volume'!J:J,MATCH(Index_New!$A337,'Index Volume'!$A:$A,0))</f>
        <v>0</v>
      </c>
      <c r="K337" s="46">
        <f>INDEX('Index Volume'!K:K,MATCH(Index_New!$A337,'Index Volume'!$A:$A,0))</f>
        <v>605542</v>
      </c>
      <c r="L337" s="46">
        <f>INDEX('Index Volume'!L:L,MATCH(Index_New!$A337,'Index Volume'!$A:$A,0))</f>
        <v>15505</v>
      </c>
      <c r="M337" s="46">
        <f t="shared" si="86"/>
        <v>110130383</v>
      </c>
      <c r="N337" s="1">
        <f t="shared" si="87"/>
        <v>110130383</v>
      </c>
      <c r="O337" t="b">
        <f t="shared" si="88"/>
        <v>1</v>
      </c>
      <c r="Q337" s="7">
        <f t="shared" si="89"/>
        <v>0.79595934703426208</v>
      </c>
      <c r="R337" s="7">
        <f t="shared" si="90"/>
        <v>2.0627746303255833E-2</v>
      </c>
      <c r="S337" s="7">
        <f t="shared" si="91"/>
        <v>3.192672415196348E-2</v>
      </c>
      <c r="T337" s="7">
        <f t="shared" si="92"/>
        <v>7.2016868981050692E-3</v>
      </c>
      <c r="U337" s="7">
        <f t="shared" si="93"/>
        <v>0.1098342945327247</v>
      </c>
      <c r="V337" s="7">
        <f t="shared" si="94"/>
        <v>0</v>
      </c>
      <c r="W337" s="7">
        <f t="shared" si="95"/>
        <v>2.5516942361633238E-2</v>
      </c>
      <c r="X337" s="7">
        <f t="shared" si="96"/>
        <v>0</v>
      </c>
      <c r="Y337" s="7">
        <f t="shared" si="97"/>
        <v>0</v>
      </c>
      <c r="Z337" s="7">
        <f t="shared" si="98"/>
        <v>8.2096704939182766E-3</v>
      </c>
      <c r="AA337" s="7">
        <f t="shared" si="99"/>
        <v>7.2358822413733819E-4</v>
      </c>
      <c r="AC337" s="7">
        <f>IF(DAY($A337)=1,VLOOKUP($A337-1,$A$2:$L$1124,$Q$1,FALSE)/VLOOKUP($A337-1,$A$2:$N$1124,14,FALSE),AC336)</f>
        <v>0.80173317836063807</v>
      </c>
      <c r="AD337" s="7">
        <f>IF(DAY($A337)=1,VLOOKUP($A337-1,$A$2:$L$1124,$R$1,FALSE)/VLOOKUP($A337-1,$A$2:$N$1124,14,FALSE),AD336)</f>
        <v>2.0777378477615044E-2</v>
      </c>
      <c r="AE337" s="7">
        <f>IF(DAY($A337)=1,VLOOKUP($A337-1,$A$2:$L$1124,$S$1,FALSE)/VLOOKUP($A337-1,$A$2:$N$1124,14,FALSE),AE336)</f>
        <v>3.2158318291468244E-2</v>
      </c>
      <c r="AF337" s="7">
        <f>IF(DAY($A337)=1,VLOOKUP($A337-1,$A$2:$L$1124,$T$1,FALSE)/VLOOKUP($A337-1,$A$2:$N$1124,14,FALSE),AF336)</f>
        <v>7.2539274121086565E-3</v>
      </c>
      <c r="AG337" s="7">
        <f>IF(DAY($A337)=1,VLOOKUP($A337-1,$A$2:$L$1124,$U$1,FALSE)/VLOOKUP($A337-1,$A$2:$N$1124,14,FALSE),AG336)</f>
        <v>0.11063102453262524</v>
      </c>
      <c r="AH337" s="7">
        <f>IF(DAY($A337)=1,VLOOKUP($A337-1,$A$2:$L$1124,$V$1,FALSE)/VLOOKUP($A337-1,$A$2:$N$1124,14,FALSE),AH336)</f>
        <v>0</v>
      </c>
      <c r="AI337" s="7">
        <f>IF(DAY($A337)=1,VLOOKUP($A337-1,$A$2:$L$1124,$W$1,FALSE)/VLOOKUP($A337-1,$A$2:$N$1124,14,FALSE),AI336)</f>
        <v>2.5702040409303486E-2</v>
      </c>
      <c r="AJ337" s="7">
        <f>IF(DAY($A337)=1,VLOOKUP($A337-1,$A$2:$L$1124,$X$1,FALSE)/VLOOKUP($A337-1,$A$2:$N$1124,14,FALSE),AJ336)</f>
        <v>0</v>
      </c>
      <c r="AK337" s="7">
        <f>IF(DAY($A337)=1,VLOOKUP($A337-1,$A$2:$L$1124,$Y$1,FALSE)/VLOOKUP($A337-1,$A$2:$N$1124,14,FALSE),AK336)</f>
        <v>0</v>
      </c>
      <c r="AL337" s="7">
        <f>IF(DAY($A337)=1,VLOOKUP($A337-1,$A$2:$L$1124,$Z$1,FALSE)/VLOOKUP($A337-1,$A$2:$N$1124,14,FALSE),AL336)</f>
        <v>8.2692228477584898E-3</v>
      </c>
      <c r="AM337" s="7">
        <f>IF(DAY($A337)=1,VLOOKUP($A337-1,$A$2:$L$1124,$AA$1,FALSE)/VLOOKUP($A337-1,$A$2:$N$1124,14,FALSE),AM336)</f>
        <v>7.2883708059148702E-4</v>
      </c>
      <c r="AO337" s="12">
        <f>VLOOKUP($A337,BTC!$A$1:$G$1853,5,FALSE)</f>
        <v>745.69</v>
      </c>
      <c r="AP337" s="12">
        <f>VLOOKUP($A337,XRP!$A$1:$G$1853,5,FALSE)</f>
        <v>6.7229999999999998E-3</v>
      </c>
      <c r="AQ337" s="12">
        <f>VLOOKUP($A337,LTC!$A$1:$G$1853,5,FALSE)</f>
        <v>3.89</v>
      </c>
      <c r="AR337" s="12">
        <f>VLOOKUP($A337,ETC!$A$1:$G$1853,5,FALSE)</f>
        <v>0.748166</v>
      </c>
      <c r="AS337" s="12">
        <f>VLOOKUP($A337,ETH!$A$1:$G$1853,5,FALSE)</f>
        <v>8.59</v>
      </c>
      <c r="AT337" s="12">
        <f>VLOOKUP($A337,BCH!$A$1:$G$1853,5,FALSE)</f>
        <v>0</v>
      </c>
      <c r="AU337" s="12">
        <f>VLOOKUP($A337,XMR!$A$1:$G$1853,5,FALSE)</f>
        <v>8.9499999999999993</v>
      </c>
      <c r="AV337" s="12">
        <f>VLOOKUP($A337,ZEC!$A$1:$G$1853,5,FALSE)</f>
        <v>68.69</v>
      </c>
      <c r="AW337" s="12">
        <f>VLOOKUP($A337,EOS!$A$1:$G$1853,5,FALSE)</f>
        <v>0</v>
      </c>
      <c r="AX337" s="12">
        <f>VLOOKUP($A337,DASH!$A$1:$G$1853,5,FALSE)</f>
        <v>8.91</v>
      </c>
      <c r="AY337" s="12">
        <f>VLOOKUP($A337,XLM!$A$1:$G$1853,5,FALSE)</f>
        <v>1.629E-3</v>
      </c>
      <c r="BA337" s="24">
        <v>1</v>
      </c>
      <c r="BB337" s="24">
        <v>1</v>
      </c>
      <c r="BC337" s="24">
        <v>1</v>
      </c>
      <c r="BD337" s="24">
        <v>1</v>
      </c>
      <c r="BE337" s="24">
        <v>1</v>
      </c>
      <c r="BF337" s="24">
        <v>0</v>
      </c>
      <c r="BG337" s="24">
        <v>1</v>
      </c>
      <c r="BH337" s="24">
        <v>0</v>
      </c>
      <c r="BI337" s="24">
        <v>0</v>
      </c>
      <c r="BJ337" s="24">
        <v>1</v>
      </c>
      <c r="BK337" s="24">
        <v>1</v>
      </c>
      <c r="BM337" s="19">
        <f>IF(SUM(BA336:BK336)=SUM(BA337:BK337),BM336,BM336*SUMPRODUCT(BA337:BK337,AO337:AY337,Q337:AA337)/SUMPRODUCT(BA336:BK336,AO337:AY337,AC337:AM337))</f>
        <v>0.91473258175288541</v>
      </c>
      <c r="BN337" s="26">
        <f>SUMPRODUCT(AO337:AY337,BA337:BK337,Q337:AA337)/BM337</f>
        <v>650.3689292574719</v>
      </c>
      <c r="BO337">
        <f t="shared" si="100"/>
        <v>745.69</v>
      </c>
    </row>
    <row r="338" spans="1:67" x14ac:dyDescent="0.75">
      <c r="A338" s="4">
        <v>42705</v>
      </c>
      <c r="B338" s="46">
        <f>INDEX('Index Volume'!B:B,MATCH(Index_New!$A338,'Index Volume'!$A:$A,0))</f>
        <v>80461904</v>
      </c>
      <c r="C338" s="46">
        <f>INDEX('Index Volume'!C:C,MATCH(Index_New!$A338,'Index Volume'!$A:$A,0))</f>
        <v>1142000</v>
      </c>
      <c r="D338" s="46">
        <f>INDEX('Index Volume'!D:D,MATCH(Index_New!$A338,'Index Volume'!$A:$A,0))</f>
        <v>1985600</v>
      </c>
      <c r="E338" s="46">
        <f>INDEX('Index Volume'!E:E,MATCH(Index_New!$A338,'Index Volume'!$A:$A,0))</f>
        <v>413683</v>
      </c>
      <c r="F338" s="46">
        <f>INDEX('Index Volume'!F:F,MATCH(Index_New!$A338,'Index Volume'!$A:$A,0))</f>
        <v>5882340</v>
      </c>
      <c r="G338" s="46">
        <f>INDEX('Index Volume'!G:G,MATCH(Index_New!$A338,'Index Volume'!$A:$A,0))</f>
        <v>0</v>
      </c>
      <c r="H338" s="46">
        <f>INDEX('Index Volume'!H:H,MATCH(Index_New!$A338,'Index Volume'!$A:$A,0))</f>
        <v>5605070</v>
      </c>
      <c r="I338" s="46">
        <f>INDEX('Index Volume'!I:I,MATCH(Index_New!$A338,'Index Volume'!$A:$A,0))</f>
        <v>0</v>
      </c>
      <c r="J338" s="46">
        <f>INDEX('Index Volume'!J:J,MATCH(Index_New!$A338,'Index Volume'!$A:$A,0))</f>
        <v>0</v>
      </c>
      <c r="K338" s="46">
        <f>INDEX('Index Volume'!K:K,MATCH(Index_New!$A338,'Index Volume'!$A:$A,0))</f>
        <v>672328</v>
      </c>
      <c r="L338" s="46">
        <f>INDEX('Index Volume'!L:L,MATCH(Index_New!$A338,'Index Volume'!$A:$A,0))</f>
        <v>60747</v>
      </c>
      <c r="M338" s="46">
        <f t="shared" si="86"/>
        <v>96223672</v>
      </c>
      <c r="N338" s="1">
        <f t="shared" si="87"/>
        <v>96223672</v>
      </c>
      <c r="O338" t="b">
        <f t="shared" si="88"/>
        <v>1</v>
      </c>
      <c r="Q338" s="7">
        <f t="shared" si="89"/>
        <v>0.76337517140932853</v>
      </c>
      <c r="R338" s="7">
        <f t="shared" si="90"/>
        <v>1.3577633703498517E-2</v>
      </c>
      <c r="S338" s="7">
        <f t="shared" si="91"/>
        <v>1.6864374293513534E-2</v>
      </c>
      <c r="T338" s="7">
        <f t="shared" si="92"/>
        <v>3.4699416236480354E-3</v>
      </c>
      <c r="U338" s="7">
        <f t="shared" si="93"/>
        <v>9.649108366398762E-2</v>
      </c>
      <c r="V338" s="7">
        <f t="shared" si="94"/>
        <v>0</v>
      </c>
      <c r="W338" s="7">
        <f t="shared" si="95"/>
        <v>0.10058259762884871</v>
      </c>
      <c r="X338" s="7">
        <f t="shared" si="96"/>
        <v>0</v>
      </c>
      <c r="Y338" s="7">
        <f t="shared" si="97"/>
        <v>0</v>
      </c>
      <c r="Z338" s="7">
        <f t="shared" si="98"/>
        <v>5.4984100073455664E-3</v>
      </c>
      <c r="AA338" s="7">
        <f t="shared" si="99"/>
        <v>1.4078766982949655E-4</v>
      </c>
      <c r="AC338" s="7">
        <f>IF(DAY($A338)=1,VLOOKUP($A338-1,$A$2:$L$1124,$Q$1,FALSE)/VLOOKUP($A338-1,$A$2:$N$1124,14,FALSE),AC337)</f>
        <v>0.76337517140932853</v>
      </c>
      <c r="AD338" s="7">
        <f>IF(DAY($A338)=1,VLOOKUP($A338-1,$A$2:$L$1124,$R$1,FALSE)/VLOOKUP($A338-1,$A$2:$N$1124,14,FALSE),AD337)</f>
        <v>1.3577633703498517E-2</v>
      </c>
      <c r="AE338" s="7">
        <f>IF(DAY($A338)=1,VLOOKUP($A338-1,$A$2:$L$1124,$S$1,FALSE)/VLOOKUP($A338-1,$A$2:$N$1124,14,FALSE),AE337)</f>
        <v>1.6864374293513534E-2</v>
      </c>
      <c r="AF338" s="7">
        <f>IF(DAY($A338)=1,VLOOKUP($A338-1,$A$2:$L$1124,$T$1,FALSE)/VLOOKUP($A338-1,$A$2:$N$1124,14,FALSE),AF337)</f>
        <v>3.4699416236480354E-3</v>
      </c>
      <c r="AG338" s="7">
        <f>IF(DAY($A338)=1,VLOOKUP($A338-1,$A$2:$L$1124,$U$1,FALSE)/VLOOKUP($A338-1,$A$2:$N$1124,14,FALSE),AG337)</f>
        <v>9.649108366398762E-2</v>
      </c>
      <c r="AH338" s="7">
        <f>IF(DAY($A338)=1,VLOOKUP($A338-1,$A$2:$L$1124,$V$1,FALSE)/VLOOKUP($A338-1,$A$2:$N$1124,14,FALSE),AH337)</f>
        <v>0</v>
      </c>
      <c r="AI338" s="7">
        <f>IF(DAY($A338)=1,VLOOKUP($A338-1,$A$2:$L$1124,$W$1,FALSE)/VLOOKUP($A338-1,$A$2:$N$1124,14,FALSE),AI337)</f>
        <v>0.10058259762884871</v>
      </c>
      <c r="AJ338" s="7">
        <f>IF(DAY($A338)=1,VLOOKUP($A338-1,$A$2:$L$1124,$X$1,FALSE)/VLOOKUP($A338-1,$A$2:$N$1124,14,FALSE),AJ337)</f>
        <v>0</v>
      </c>
      <c r="AK338" s="7">
        <f>IF(DAY($A338)=1,VLOOKUP($A338-1,$A$2:$L$1124,$Y$1,FALSE)/VLOOKUP($A338-1,$A$2:$N$1124,14,FALSE),AK337)</f>
        <v>0</v>
      </c>
      <c r="AL338" s="7">
        <f>IF(DAY($A338)=1,VLOOKUP($A338-1,$A$2:$L$1124,$Z$1,FALSE)/VLOOKUP($A338-1,$A$2:$N$1124,14,FALSE),AL337)</f>
        <v>5.4984100073455664E-3</v>
      </c>
      <c r="AM338" s="7">
        <f>IF(DAY($A338)=1,VLOOKUP($A338-1,$A$2:$L$1124,$AA$1,FALSE)/VLOOKUP($A338-1,$A$2:$N$1124,14,FALSE),AM337)</f>
        <v>1.4078766982949655E-4</v>
      </c>
      <c r="AO338" s="12">
        <f>VLOOKUP($A338,BTC!$A$1:$G$1853,5,FALSE)</f>
        <v>756.77</v>
      </c>
      <c r="AP338" s="12">
        <f>VLOOKUP($A338,XRP!$A$1:$G$1853,5,FALSE)</f>
        <v>6.7019999999999996E-3</v>
      </c>
      <c r="AQ338" s="12">
        <f>VLOOKUP($A338,LTC!$A$1:$G$1853,5,FALSE)</f>
        <v>3.91</v>
      </c>
      <c r="AR338" s="12">
        <f>VLOOKUP($A338,ETC!$A$1:$G$1853,5,FALSE)</f>
        <v>0.76663499999999996</v>
      </c>
      <c r="AS338" s="12">
        <f>VLOOKUP($A338,ETH!$A$1:$G$1853,5,FALSE)</f>
        <v>8.4499999999999993</v>
      </c>
      <c r="AT338" s="12">
        <f>VLOOKUP($A338,BCH!$A$1:$G$1853,5,FALSE)</f>
        <v>0</v>
      </c>
      <c r="AU338" s="12">
        <f>VLOOKUP($A338,XMR!$A$1:$G$1853,5,FALSE)</f>
        <v>8.58</v>
      </c>
      <c r="AV338" s="12">
        <f>VLOOKUP($A338,ZEC!$A$1:$G$1853,5,FALSE)</f>
        <v>63.03</v>
      </c>
      <c r="AW338" s="12">
        <f>VLOOKUP($A338,EOS!$A$1:$G$1853,5,FALSE)</f>
        <v>0</v>
      </c>
      <c r="AX338" s="12">
        <f>VLOOKUP($A338,DASH!$A$1:$G$1853,5,FALSE)</f>
        <v>8.74</v>
      </c>
      <c r="AY338" s="12">
        <f>VLOOKUP($A338,XLM!$A$1:$G$1853,5,FALSE)</f>
        <v>1.619E-3</v>
      </c>
      <c r="BA338" s="24">
        <v>1</v>
      </c>
      <c r="BB338" s="24">
        <v>1</v>
      </c>
      <c r="BC338" s="24">
        <v>1</v>
      </c>
      <c r="BD338" s="24">
        <v>1</v>
      </c>
      <c r="BE338" s="24">
        <v>1</v>
      </c>
      <c r="BF338" s="24">
        <v>0</v>
      </c>
      <c r="BG338" s="24">
        <v>1</v>
      </c>
      <c r="BH338" s="24">
        <v>0</v>
      </c>
      <c r="BI338" s="24">
        <v>0</v>
      </c>
      <c r="BJ338" s="24">
        <v>1</v>
      </c>
      <c r="BK338" s="24">
        <v>1</v>
      </c>
      <c r="BM338" s="19">
        <f>IF(SUM(BA337:BK337)=SUM(BA338:BK338),BM337,BM337*SUMPRODUCT(BA338:BK338,AO338:AY338,Q338:AA338)/SUMPRODUCT(BA337:BK337,AO338:AY338,AC338:AM338))</f>
        <v>0.91473258175288541</v>
      </c>
      <c r="BN338" s="26">
        <f>SUMPRODUCT(AO338:AY338,BA338:BK338,Q338:AA338)/BM338</f>
        <v>633.5124992623131</v>
      </c>
      <c r="BO338">
        <f t="shared" si="100"/>
        <v>756.77</v>
      </c>
    </row>
    <row r="339" spans="1:67" x14ac:dyDescent="0.75">
      <c r="A339" s="3">
        <v>42706</v>
      </c>
      <c r="B339" s="46">
        <f>INDEX('Index Volume'!B:B,MATCH(Index_New!$A339,'Index Volume'!$A:$A,0))</f>
        <v>127605000</v>
      </c>
      <c r="C339" s="46">
        <f>INDEX('Index Volume'!C:C,MATCH(Index_New!$A339,'Index Volume'!$A:$A,0))</f>
        <v>1756030</v>
      </c>
      <c r="D339" s="46">
        <f>INDEX('Index Volume'!D:D,MATCH(Index_New!$A339,'Index Volume'!$A:$A,0))</f>
        <v>2559070</v>
      </c>
      <c r="E339" s="46">
        <f>INDEX('Index Volume'!E:E,MATCH(Index_New!$A339,'Index Volume'!$A:$A,0))</f>
        <v>1205640</v>
      </c>
      <c r="F339" s="46">
        <f>INDEX('Index Volume'!F:F,MATCH(Index_New!$A339,'Index Volume'!$A:$A,0))</f>
        <v>18579800</v>
      </c>
      <c r="G339" s="46">
        <f>INDEX('Index Volume'!G:G,MATCH(Index_New!$A339,'Index Volume'!$A:$A,0))</f>
        <v>0</v>
      </c>
      <c r="H339" s="46">
        <f>INDEX('Index Volume'!H:H,MATCH(Index_New!$A339,'Index Volume'!$A:$A,0))</f>
        <v>6249910</v>
      </c>
      <c r="I339" s="46">
        <f>INDEX('Index Volume'!I:I,MATCH(Index_New!$A339,'Index Volume'!$A:$A,0))</f>
        <v>0</v>
      </c>
      <c r="J339" s="46">
        <f>INDEX('Index Volume'!J:J,MATCH(Index_New!$A339,'Index Volume'!$A:$A,0))</f>
        <v>0</v>
      </c>
      <c r="K339" s="46">
        <f>INDEX('Index Volume'!K:K,MATCH(Index_New!$A339,'Index Volume'!$A:$A,0))</f>
        <v>823934</v>
      </c>
      <c r="L339" s="46">
        <f>INDEX('Index Volume'!L:L,MATCH(Index_New!$A339,'Index Volume'!$A:$A,0))</f>
        <v>29715</v>
      </c>
      <c r="M339" s="46">
        <f t="shared" si="86"/>
        <v>158809099</v>
      </c>
      <c r="N339" s="1">
        <f t="shared" si="87"/>
        <v>158809099</v>
      </c>
      <c r="O339" t="b">
        <f t="shared" si="88"/>
        <v>1</v>
      </c>
      <c r="Q339" s="7">
        <f t="shared" si="89"/>
        <v>0.76337517140932853</v>
      </c>
      <c r="R339" s="7">
        <f t="shared" si="90"/>
        <v>1.3577633703498517E-2</v>
      </c>
      <c r="S339" s="7">
        <f t="shared" si="91"/>
        <v>1.6864374293513534E-2</v>
      </c>
      <c r="T339" s="7">
        <f t="shared" si="92"/>
        <v>3.4699416236480354E-3</v>
      </c>
      <c r="U339" s="7">
        <f t="shared" si="93"/>
        <v>9.649108366398762E-2</v>
      </c>
      <c r="V339" s="7">
        <f t="shared" si="94"/>
        <v>0</v>
      </c>
      <c r="W339" s="7">
        <f t="shared" si="95"/>
        <v>0.10058259762884871</v>
      </c>
      <c r="X339" s="7">
        <f t="shared" si="96"/>
        <v>0</v>
      </c>
      <c r="Y339" s="7">
        <f t="shared" si="97"/>
        <v>0</v>
      </c>
      <c r="Z339" s="7">
        <f t="shared" si="98"/>
        <v>5.4984100073455664E-3</v>
      </c>
      <c r="AA339" s="7">
        <f t="shared" si="99"/>
        <v>1.4078766982949655E-4</v>
      </c>
      <c r="AC339" s="7">
        <f>IF(DAY($A339)=1,VLOOKUP($A339-1,$A$2:$L$1124,$Q$1,FALSE)/VLOOKUP($A339-1,$A$2:$N$1124,14,FALSE),AC338)</f>
        <v>0.76337517140932853</v>
      </c>
      <c r="AD339" s="7">
        <f>IF(DAY($A339)=1,VLOOKUP($A339-1,$A$2:$L$1124,$R$1,FALSE)/VLOOKUP($A339-1,$A$2:$N$1124,14,FALSE),AD338)</f>
        <v>1.3577633703498517E-2</v>
      </c>
      <c r="AE339" s="7">
        <f>IF(DAY($A339)=1,VLOOKUP($A339-1,$A$2:$L$1124,$S$1,FALSE)/VLOOKUP($A339-1,$A$2:$N$1124,14,FALSE),AE338)</f>
        <v>1.6864374293513534E-2</v>
      </c>
      <c r="AF339" s="7">
        <f>IF(DAY($A339)=1,VLOOKUP($A339-1,$A$2:$L$1124,$T$1,FALSE)/VLOOKUP($A339-1,$A$2:$N$1124,14,FALSE),AF338)</f>
        <v>3.4699416236480354E-3</v>
      </c>
      <c r="AG339" s="7">
        <f>IF(DAY($A339)=1,VLOOKUP($A339-1,$A$2:$L$1124,$U$1,FALSE)/VLOOKUP($A339-1,$A$2:$N$1124,14,FALSE),AG338)</f>
        <v>9.649108366398762E-2</v>
      </c>
      <c r="AH339" s="7">
        <f>IF(DAY($A339)=1,VLOOKUP($A339-1,$A$2:$L$1124,$V$1,FALSE)/VLOOKUP($A339-1,$A$2:$N$1124,14,FALSE),AH338)</f>
        <v>0</v>
      </c>
      <c r="AI339" s="7">
        <f>IF(DAY($A339)=1,VLOOKUP($A339-1,$A$2:$L$1124,$W$1,FALSE)/VLOOKUP($A339-1,$A$2:$N$1124,14,FALSE),AI338)</f>
        <v>0.10058259762884871</v>
      </c>
      <c r="AJ339" s="7">
        <f>IF(DAY($A339)=1,VLOOKUP($A339-1,$A$2:$L$1124,$X$1,FALSE)/VLOOKUP($A339-1,$A$2:$N$1124,14,FALSE),AJ338)</f>
        <v>0</v>
      </c>
      <c r="AK339" s="7">
        <f>IF(DAY($A339)=1,VLOOKUP($A339-1,$A$2:$L$1124,$Y$1,FALSE)/VLOOKUP($A339-1,$A$2:$N$1124,14,FALSE),AK338)</f>
        <v>0</v>
      </c>
      <c r="AL339" s="7">
        <f>IF(DAY($A339)=1,VLOOKUP($A339-1,$A$2:$L$1124,$Z$1,FALSE)/VLOOKUP($A339-1,$A$2:$N$1124,14,FALSE),AL338)</f>
        <v>5.4984100073455664E-3</v>
      </c>
      <c r="AM339" s="7">
        <f>IF(DAY($A339)=1,VLOOKUP($A339-1,$A$2:$L$1124,$AA$1,FALSE)/VLOOKUP($A339-1,$A$2:$N$1124,14,FALSE),AM338)</f>
        <v>1.4078766982949655E-4</v>
      </c>
      <c r="AO339" s="12">
        <f>VLOOKUP($A339,BTC!$A$1:$G$1853,5,FALSE)</f>
        <v>777.94</v>
      </c>
      <c r="AP339" s="12">
        <f>VLOOKUP($A339,XRP!$A$1:$G$1853,5,FALSE)</f>
        <v>6.6600000000000001E-3</v>
      </c>
      <c r="AQ339" s="12">
        <f>VLOOKUP($A339,LTC!$A$1:$G$1853,5,FALSE)</f>
        <v>3.95</v>
      </c>
      <c r="AR339" s="12">
        <f>VLOOKUP($A339,ETC!$A$1:$G$1853,5,FALSE)</f>
        <v>0.80164299999999999</v>
      </c>
      <c r="AS339" s="12">
        <f>VLOOKUP($A339,ETH!$A$1:$G$1853,5,FALSE)</f>
        <v>7.76</v>
      </c>
      <c r="AT339" s="12">
        <f>VLOOKUP($A339,BCH!$A$1:$G$1853,5,FALSE)</f>
        <v>0</v>
      </c>
      <c r="AU339" s="12">
        <f>VLOOKUP($A339,XMR!$A$1:$G$1853,5,FALSE)</f>
        <v>8.23</v>
      </c>
      <c r="AV339" s="12">
        <f>VLOOKUP($A339,ZEC!$A$1:$G$1853,5,FALSE)</f>
        <v>60.32</v>
      </c>
      <c r="AW339" s="12">
        <f>VLOOKUP($A339,EOS!$A$1:$G$1853,5,FALSE)</f>
        <v>0</v>
      </c>
      <c r="AX339" s="12">
        <f>VLOOKUP($A339,DASH!$A$1:$G$1853,5,FALSE)</f>
        <v>8.66</v>
      </c>
      <c r="AY339" s="12">
        <f>VLOOKUP($A339,XLM!$A$1:$G$1853,5,FALSE)</f>
        <v>1.529E-3</v>
      </c>
      <c r="BA339" s="24">
        <v>1</v>
      </c>
      <c r="BB339" s="24">
        <v>1</v>
      </c>
      <c r="BC339" s="24">
        <v>1</v>
      </c>
      <c r="BD339" s="24">
        <v>1</v>
      </c>
      <c r="BE339" s="24">
        <v>1</v>
      </c>
      <c r="BF339" s="24">
        <v>0</v>
      </c>
      <c r="BG339" s="24">
        <v>1</v>
      </c>
      <c r="BH339" s="24">
        <v>0</v>
      </c>
      <c r="BI339" s="24">
        <v>0</v>
      </c>
      <c r="BJ339" s="24">
        <v>1</v>
      </c>
      <c r="BK339" s="24">
        <v>1</v>
      </c>
      <c r="BM339" s="19">
        <f>IF(SUM(BA338:BK338)=SUM(BA339:BK339),BM338,BM338*SUMPRODUCT(BA339:BK339,AO339:AY339,Q339:AA339)/SUMPRODUCT(BA338:BK338,AO339:AY339,AC339:AM339))</f>
        <v>0.91473258175288541</v>
      </c>
      <c r="BN339" s="26">
        <f>SUMPRODUCT(AO339:AY339,BA339:BK339,Q339:AA339)/BM339</f>
        <v>651.0686960537505</v>
      </c>
      <c r="BO339">
        <f t="shared" si="100"/>
        <v>777.94</v>
      </c>
    </row>
    <row r="340" spans="1:67" x14ac:dyDescent="0.75">
      <c r="A340" s="4">
        <v>42707</v>
      </c>
      <c r="B340" s="46">
        <f>INDEX('Index Volume'!B:B,MATCH(Index_New!$A340,'Index Volume'!$A:$A,0))</f>
        <v>69547296</v>
      </c>
      <c r="C340" s="46">
        <f>INDEX('Index Volume'!C:C,MATCH(Index_New!$A340,'Index Volume'!$A:$A,0))</f>
        <v>1213480</v>
      </c>
      <c r="D340" s="46">
        <f>INDEX('Index Volume'!D:D,MATCH(Index_New!$A340,'Index Volume'!$A:$A,0))</f>
        <v>1805780</v>
      </c>
      <c r="E340" s="46">
        <f>INDEX('Index Volume'!E:E,MATCH(Index_New!$A340,'Index Volume'!$A:$A,0))</f>
        <v>396889</v>
      </c>
      <c r="F340" s="46">
        <f>INDEX('Index Volume'!F:F,MATCH(Index_New!$A340,'Index Volume'!$A:$A,0))</f>
        <v>12112100</v>
      </c>
      <c r="G340" s="46">
        <f>INDEX('Index Volume'!G:G,MATCH(Index_New!$A340,'Index Volume'!$A:$A,0))</f>
        <v>0</v>
      </c>
      <c r="H340" s="46">
        <f>INDEX('Index Volume'!H:H,MATCH(Index_New!$A340,'Index Volume'!$A:$A,0))</f>
        <v>2100120</v>
      </c>
      <c r="I340" s="46">
        <f>INDEX('Index Volume'!I:I,MATCH(Index_New!$A340,'Index Volume'!$A:$A,0))</f>
        <v>0</v>
      </c>
      <c r="J340" s="46">
        <f>INDEX('Index Volume'!J:J,MATCH(Index_New!$A340,'Index Volume'!$A:$A,0))</f>
        <v>0</v>
      </c>
      <c r="K340" s="46">
        <f>INDEX('Index Volume'!K:K,MATCH(Index_New!$A340,'Index Volume'!$A:$A,0))</f>
        <v>939632</v>
      </c>
      <c r="L340" s="46">
        <f>INDEX('Index Volume'!L:L,MATCH(Index_New!$A340,'Index Volume'!$A:$A,0))</f>
        <v>29495</v>
      </c>
      <c r="M340" s="46">
        <f t="shared" si="86"/>
        <v>88144792</v>
      </c>
      <c r="N340" s="1">
        <f t="shared" si="87"/>
        <v>88144792</v>
      </c>
      <c r="O340" t="b">
        <f t="shared" si="88"/>
        <v>1</v>
      </c>
      <c r="Q340" s="7">
        <f t="shared" si="89"/>
        <v>0.76337517140932853</v>
      </c>
      <c r="R340" s="7">
        <f t="shared" si="90"/>
        <v>1.3577633703498517E-2</v>
      </c>
      <c r="S340" s="7">
        <f t="shared" si="91"/>
        <v>1.6864374293513534E-2</v>
      </c>
      <c r="T340" s="7">
        <f t="shared" si="92"/>
        <v>3.4699416236480354E-3</v>
      </c>
      <c r="U340" s="7">
        <f t="shared" si="93"/>
        <v>9.649108366398762E-2</v>
      </c>
      <c r="V340" s="7">
        <f t="shared" si="94"/>
        <v>0</v>
      </c>
      <c r="W340" s="7">
        <f t="shared" si="95"/>
        <v>0.10058259762884871</v>
      </c>
      <c r="X340" s="7">
        <f t="shared" si="96"/>
        <v>0</v>
      </c>
      <c r="Y340" s="7">
        <f t="shared" si="97"/>
        <v>0</v>
      </c>
      <c r="Z340" s="7">
        <f t="shared" si="98"/>
        <v>5.4984100073455664E-3</v>
      </c>
      <c r="AA340" s="7">
        <f t="shared" si="99"/>
        <v>1.4078766982949655E-4</v>
      </c>
      <c r="AC340" s="7">
        <f>IF(DAY($A340)=1,VLOOKUP($A340-1,$A$2:$L$1124,$Q$1,FALSE)/VLOOKUP($A340-1,$A$2:$N$1124,14,FALSE),AC339)</f>
        <v>0.76337517140932853</v>
      </c>
      <c r="AD340" s="7">
        <f>IF(DAY($A340)=1,VLOOKUP($A340-1,$A$2:$L$1124,$R$1,FALSE)/VLOOKUP($A340-1,$A$2:$N$1124,14,FALSE),AD339)</f>
        <v>1.3577633703498517E-2</v>
      </c>
      <c r="AE340" s="7">
        <f>IF(DAY($A340)=1,VLOOKUP($A340-1,$A$2:$L$1124,$S$1,FALSE)/VLOOKUP($A340-1,$A$2:$N$1124,14,FALSE),AE339)</f>
        <v>1.6864374293513534E-2</v>
      </c>
      <c r="AF340" s="7">
        <f>IF(DAY($A340)=1,VLOOKUP($A340-1,$A$2:$L$1124,$T$1,FALSE)/VLOOKUP($A340-1,$A$2:$N$1124,14,FALSE),AF339)</f>
        <v>3.4699416236480354E-3</v>
      </c>
      <c r="AG340" s="7">
        <f>IF(DAY($A340)=1,VLOOKUP($A340-1,$A$2:$L$1124,$U$1,FALSE)/VLOOKUP($A340-1,$A$2:$N$1124,14,FALSE),AG339)</f>
        <v>9.649108366398762E-2</v>
      </c>
      <c r="AH340" s="7">
        <f>IF(DAY($A340)=1,VLOOKUP($A340-1,$A$2:$L$1124,$V$1,FALSE)/VLOOKUP($A340-1,$A$2:$N$1124,14,FALSE),AH339)</f>
        <v>0</v>
      </c>
      <c r="AI340" s="7">
        <f>IF(DAY($A340)=1,VLOOKUP($A340-1,$A$2:$L$1124,$W$1,FALSE)/VLOOKUP($A340-1,$A$2:$N$1124,14,FALSE),AI339)</f>
        <v>0.10058259762884871</v>
      </c>
      <c r="AJ340" s="7">
        <f>IF(DAY($A340)=1,VLOOKUP($A340-1,$A$2:$L$1124,$X$1,FALSE)/VLOOKUP($A340-1,$A$2:$N$1124,14,FALSE),AJ339)</f>
        <v>0</v>
      </c>
      <c r="AK340" s="7">
        <f>IF(DAY($A340)=1,VLOOKUP($A340-1,$A$2:$L$1124,$Y$1,FALSE)/VLOOKUP($A340-1,$A$2:$N$1124,14,FALSE),AK339)</f>
        <v>0</v>
      </c>
      <c r="AL340" s="7">
        <f>IF(DAY($A340)=1,VLOOKUP($A340-1,$A$2:$L$1124,$Z$1,FALSE)/VLOOKUP($A340-1,$A$2:$N$1124,14,FALSE),AL339)</f>
        <v>5.4984100073455664E-3</v>
      </c>
      <c r="AM340" s="7">
        <f>IF(DAY($A340)=1,VLOOKUP($A340-1,$A$2:$L$1124,$AA$1,FALSE)/VLOOKUP($A340-1,$A$2:$N$1124,14,FALSE),AM339)</f>
        <v>1.4078766982949655E-4</v>
      </c>
      <c r="AO340" s="12">
        <f>VLOOKUP($A340,BTC!$A$1:$G$1853,5,FALSE)</f>
        <v>771.16</v>
      </c>
      <c r="AP340" s="12">
        <f>VLOOKUP($A340,XRP!$A$1:$G$1853,5,FALSE)</f>
        <v>6.5880000000000001E-3</v>
      </c>
      <c r="AQ340" s="12">
        <f>VLOOKUP($A340,LTC!$A$1:$G$1853,5,FALSE)</f>
        <v>3.92</v>
      </c>
      <c r="AR340" s="12">
        <f>VLOOKUP($A340,ETC!$A$1:$G$1853,5,FALSE)</f>
        <v>0.77283900000000005</v>
      </c>
      <c r="AS340" s="12">
        <f>VLOOKUP($A340,ETH!$A$1:$G$1853,5,FALSE)</f>
        <v>7.92</v>
      </c>
      <c r="AT340" s="12">
        <f>VLOOKUP($A340,BCH!$A$1:$G$1853,5,FALSE)</f>
        <v>0</v>
      </c>
      <c r="AU340" s="12">
        <f>VLOOKUP($A340,XMR!$A$1:$G$1853,5,FALSE)</f>
        <v>8.27</v>
      </c>
      <c r="AV340" s="12">
        <f>VLOOKUP($A340,ZEC!$A$1:$G$1853,5,FALSE)</f>
        <v>59.53</v>
      </c>
      <c r="AW340" s="12">
        <f>VLOOKUP($A340,EOS!$A$1:$G$1853,5,FALSE)</f>
        <v>0</v>
      </c>
      <c r="AX340" s="12">
        <f>VLOOKUP($A340,DASH!$A$1:$G$1853,5,FALSE)</f>
        <v>8.8800000000000008</v>
      </c>
      <c r="AY340" s="12">
        <f>VLOOKUP($A340,XLM!$A$1:$G$1853,5,FALSE)</f>
        <v>1.5920000000000001E-3</v>
      </c>
      <c r="BA340" s="24">
        <v>1</v>
      </c>
      <c r="BB340" s="24">
        <v>1</v>
      </c>
      <c r="BC340" s="24">
        <v>1</v>
      </c>
      <c r="BD340" s="24">
        <v>1</v>
      </c>
      <c r="BE340" s="24">
        <v>1</v>
      </c>
      <c r="BF340" s="24">
        <v>0</v>
      </c>
      <c r="BG340" s="24">
        <v>1</v>
      </c>
      <c r="BH340" s="24">
        <v>0</v>
      </c>
      <c r="BI340" s="24">
        <v>0</v>
      </c>
      <c r="BJ340" s="24">
        <v>1</v>
      </c>
      <c r="BK340" s="24">
        <v>1</v>
      </c>
      <c r="BM340" s="19">
        <f>IF(SUM(BA339:BK339)=SUM(BA340:BK340),BM339,BM339*SUMPRODUCT(BA340:BK340,AO340:AY340,Q340:AA340)/SUMPRODUCT(BA339:BK339,AO340:AY340,AC340:AM340))</f>
        <v>0.91473258175288541</v>
      </c>
      <c r="BN340" s="26">
        <f>SUMPRODUCT(AO340:AY340,BA340:BK340,Q340:AA340)/BM340</f>
        <v>645.43249254941043</v>
      </c>
      <c r="BO340">
        <f t="shared" si="100"/>
        <v>771.16</v>
      </c>
    </row>
    <row r="341" spans="1:67" x14ac:dyDescent="0.75">
      <c r="A341" s="3">
        <v>42708</v>
      </c>
      <c r="B341" s="46">
        <f>INDEX('Index Volume'!B:B,MATCH(Index_New!$A341,'Index Volume'!$A:$A,0))</f>
        <v>60557900</v>
      </c>
      <c r="C341" s="46">
        <f>INDEX('Index Volume'!C:C,MATCH(Index_New!$A341,'Index Volume'!$A:$A,0))</f>
        <v>1167110</v>
      </c>
      <c r="D341" s="46">
        <f>INDEX('Index Volume'!D:D,MATCH(Index_New!$A341,'Index Volume'!$A:$A,0))</f>
        <v>1908090</v>
      </c>
      <c r="E341" s="46">
        <f>INDEX('Index Volume'!E:E,MATCH(Index_New!$A341,'Index Volume'!$A:$A,0))</f>
        <v>556114</v>
      </c>
      <c r="F341" s="46">
        <f>INDEX('Index Volume'!F:F,MATCH(Index_New!$A341,'Index Volume'!$A:$A,0))</f>
        <v>8450790</v>
      </c>
      <c r="G341" s="46">
        <f>INDEX('Index Volume'!G:G,MATCH(Index_New!$A341,'Index Volume'!$A:$A,0))</f>
        <v>0</v>
      </c>
      <c r="H341" s="46">
        <f>INDEX('Index Volume'!H:H,MATCH(Index_New!$A341,'Index Volume'!$A:$A,0))</f>
        <v>2491800</v>
      </c>
      <c r="I341" s="46">
        <f>INDEX('Index Volume'!I:I,MATCH(Index_New!$A341,'Index Volume'!$A:$A,0))</f>
        <v>0</v>
      </c>
      <c r="J341" s="46">
        <f>INDEX('Index Volume'!J:J,MATCH(Index_New!$A341,'Index Volume'!$A:$A,0))</f>
        <v>0</v>
      </c>
      <c r="K341" s="46">
        <f>INDEX('Index Volume'!K:K,MATCH(Index_New!$A341,'Index Volume'!$A:$A,0))</f>
        <v>889416</v>
      </c>
      <c r="L341" s="46">
        <f>INDEX('Index Volume'!L:L,MATCH(Index_New!$A341,'Index Volume'!$A:$A,0))</f>
        <v>8556</v>
      </c>
      <c r="M341" s="46">
        <f t="shared" si="86"/>
        <v>76029776</v>
      </c>
      <c r="N341" s="1">
        <f t="shared" si="87"/>
        <v>76029776</v>
      </c>
      <c r="O341" t="b">
        <f t="shared" si="88"/>
        <v>1</v>
      </c>
      <c r="Q341" s="7">
        <f t="shared" si="89"/>
        <v>0.76337517140932853</v>
      </c>
      <c r="R341" s="7">
        <f t="shared" si="90"/>
        <v>1.3577633703498517E-2</v>
      </c>
      <c r="S341" s="7">
        <f t="shared" si="91"/>
        <v>1.6864374293513534E-2</v>
      </c>
      <c r="T341" s="7">
        <f t="shared" si="92"/>
        <v>3.4699416236480354E-3</v>
      </c>
      <c r="U341" s="7">
        <f t="shared" si="93"/>
        <v>9.649108366398762E-2</v>
      </c>
      <c r="V341" s="7">
        <f t="shared" si="94"/>
        <v>0</v>
      </c>
      <c r="W341" s="7">
        <f t="shared" si="95"/>
        <v>0.10058259762884871</v>
      </c>
      <c r="X341" s="7">
        <f t="shared" si="96"/>
        <v>0</v>
      </c>
      <c r="Y341" s="7">
        <f t="shared" si="97"/>
        <v>0</v>
      </c>
      <c r="Z341" s="7">
        <f t="shared" si="98"/>
        <v>5.4984100073455664E-3</v>
      </c>
      <c r="AA341" s="7">
        <f t="shared" si="99"/>
        <v>1.4078766982949655E-4</v>
      </c>
      <c r="AC341" s="7">
        <f>IF(DAY($A341)=1,VLOOKUP($A341-1,$A$2:$L$1124,$Q$1,FALSE)/VLOOKUP($A341-1,$A$2:$N$1124,14,FALSE),AC340)</f>
        <v>0.76337517140932853</v>
      </c>
      <c r="AD341" s="7">
        <f>IF(DAY($A341)=1,VLOOKUP($A341-1,$A$2:$L$1124,$R$1,FALSE)/VLOOKUP($A341-1,$A$2:$N$1124,14,FALSE),AD340)</f>
        <v>1.3577633703498517E-2</v>
      </c>
      <c r="AE341" s="7">
        <f>IF(DAY($A341)=1,VLOOKUP($A341-1,$A$2:$L$1124,$S$1,FALSE)/VLOOKUP($A341-1,$A$2:$N$1124,14,FALSE),AE340)</f>
        <v>1.6864374293513534E-2</v>
      </c>
      <c r="AF341" s="7">
        <f>IF(DAY($A341)=1,VLOOKUP($A341-1,$A$2:$L$1124,$T$1,FALSE)/VLOOKUP($A341-1,$A$2:$N$1124,14,FALSE),AF340)</f>
        <v>3.4699416236480354E-3</v>
      </c>
      <c r="AG341" s="7">
        <f>IF(DAY($A341)=1,VLOOKUP($A341-1,$A$2:$L$1124,$U$1,FALSE)/VLOOKUP($A341-1,$A$2:$N$1124,14,FALSE),AG340)</f>
        <v>9.649108366398762E-2</v>
      </c>
      <c r="AH341" s="7">
        <f>IF(DAY($A341)=1,VLOOKUP($A341-1,$A$2:$L$1124,$V$1,FALSE)/VLOOKUP($A341-1,$A$2:$N$1124,14,FALSE),AH340)</f>
        <v>0</v>
      </c>
      <c r="AI341" s="7">
        <f>IF(DAY($A341)=1,VLOOKUP($A341-1,$A$2:$L$1124,$W$1,FALSE)/VLOOKUP($A341-1,$A$2:$N$1124,14,FALSE),AI340)</f>
        <v>0.10058259762884871</v>
      </c>
      <c r="AJ341" s="7">
        <f>IF(DAY($A341)=1,VLOOKUP($A341-1,$A$2:$L$1124,$X$1,FALSE)/VLOOKUP($A341-1,$A$2:$N$1124,14,FALSE),AJ340)</f>
        <v>0</v>
      </c>
      <c r="AK341" s="7">
        <f>IF(DAY($A341)=1,VLOOKUP($A341-1,$A$2:$L$1124,$Y$1,FALSE)/VLOOKUP($A341-1,$A$2:$N$1124,14,FALSE),AK340)</f>
        <v>0</v>
      </c>
      <c r="AL341" s="7">
        <f>IF(DAY($A341)=1,VLOOKUP($A341-1,$A$2:$L$1124,$Z$1,FALSE)/VLOOKUP($A341-1,$A$2:$N$1124,14,FALSE),AL340)</f>
        <v>5.4984100073455664E-3</v>
      </c>
      <c r="AM341" s="7">
        <f>IF(DAY($A341)=1,VLOOKUP($A341-1,$A$2:$L$1124,$AA$1,FALSE)/VLOOKUP($A341-1,$A$2:$N$1124,14,FALSE),AM340)</f>
        <v>1.4078766982949655E-4</v>
      </c>
      <c r="AO341" s="12">
        <f>VLOOKUP($A341,BTC!$A$1:$G$1853,5,FALSE)</f>
        <v>773.87</v>
      </c>
      <c r="AP341" s="12">
        <f>VLOOKUP($A341,XRP!$A$1:$G$1853,5,FALSE)</f>
        <v>6.5269999999999998E-3</v>
      </c>
      <c r="AQ341" s="12">
        <f>VLOOKUP($A341,LTC!$A$1:$G$1853,5,FALSE)</f>
        <v>3.9</v>
      </c>
      <c r="AR341" s="12">
        <f>VLOOKUP($A341,ETC!$A$1:$G$1853,5,FALSE)</f>
        <v>0.76895199999999997</v>
      </c>
      <c r="AS341" s="12">
        <f>VLOOKUP($A341,ETH!$A$1:$G$1853,5,FALSE)</f>
        <v>7.44</v>
      </c>
      <c r="AT341" s="12">
        <f>VLOOKUP($A341,BCH!$A$1:$G$1853,5,FALSE)</f>
        <v>0</v>
      </c>
      <c r="AU341" s="12">
        <f>VLOOKUP($A341,XMR!$A$1:$G$1853,5,FALSE)</f>
        <v>7.8</v>
      </c>
      <c r="AV341" s="12">
        <f>VLOOKUP($A341,ZEC!$A$1:$G$1853,5,FALSE)</f>
        <v>58.39</v>
      </c>
      <c r="AW341" s="12">
        <f>VLOOKUP($A341,EOS!$A$1:$G$1853,5,FALSE)</f>
        <v>0</v>
      </c>
      <c r="AX341" s="12">
        <f>VLOOKUP($A341,DASH!$A$1:$G$1853,5,FALSE)</f>
        <v>8.82</v>
      </c>
      <c r="AY341" s="12">
        <f>VLOOKUP($A341,XLM!$A$1:$G$1853,5,FALSE)</f>
        <v>1.5319999999999999E-3</v>
      </c>
      <c r="BA341" s="24">
        <v>1</v>
      </c>
      <c r="BB341" s="24">
        <v>1</v>
      </c>
      <c r="BC341" s="24">
        <v>1</v>
      </c>
      <c r="BD341" s="24">
        <v>1</v>
      </c>
      <c r="BE341" s="24">
        <v>1</v>
      </c>
      <c r="BF341" s="24">
        <v>0</v>
      </c>
      <c r="BG341" s="24">
        <v>1</v>
      </c>
      <c r="BH341" s="24">
        <v>0</v>
      </c>
      <c r="BI341" s="24">
        <v>0</v>
      </c>
      <c r="BJ341" s="24">
        <v>1</v>
      </c>
      <c r="BK341" s="24">
        <v>1</v>
      </c>
      <c r="BM341" s="19">
        <f>IF(SUM(BA340:BK340)=SUM(BA341:BK341),BM340,BM340*SUMPRODUCT(BA341:BK341,AO341:AY341,Q341:AA341)/SUMPRODUCT(BA340:BK340,AO341:AY341,AC341:AM341))</f>
        <v>0.91473258175288541</v>
      </c>
      <c r="BN341" s="26">
        <f>SUMPRODUCT(AO341:AY341,BA341:BK341,Q341:AA341)/BM341</f>
        <v>647.59102029449105</v>
      </c>
      <c r="BO341">
        <f t="shared" si="100"/>
        <v>773.87</v>
      </c>
    </row>
    <row r="342" spans="1:67" x14ac:dyDescent="0.75">
      <c r="A342" s="4">
        <v>42709</v>
      </c>
      <c r="B342" s="46">
        <f>INDEX('Index Volume'!B:B,MATCH(Index_New!$A342,'Index Volume'!$A:$A,0))</f>
        <v>106363000</v>
      </c>
      <c r="C342" s="46">
        <f>INDEX('Index Volume'!C:C,MATCH(Index_New!$A342,'Index Volume'!$A:$A,0))</f>
        <v>867666</v>
      </c>
      <c r="D342" s="46">
        <f>INDEX('Index Volume'!D:D,MATCH(Index_New!$A342,'Index Volume'!$A:$A,0))</f>
        <v>11106200</v>
      </c>
      <c r="E342" s="46">
        <f>INDEX('Index Volume'!E:E,MATCH(Index_New!$A342,'Index Volume'!$A:$A,0))</f>
        <v>1459110</v>
      </c>
      <c r="F342" s="46">
        <f>INDEX('Index Volume'!F:F,MATCH(Index_New!$A342,'Index Volume'!$A:$A,0))</f>
        <v>17344500</v>
      </c>
      <c r="G342" s="46">
        <f>INDEX('Index Volume'!G:G,MATCH(Index_New!$A342,'Index Volume'!$A:$A,0))</f>
        <v>0</v>
      </c>
      <c r="H342" s="46">
        <f>INDEX('Index Volume'!H:H,MATCH(Index_New!$A342,'Index Volume'!$A:$A,0))</f>
        <v>2413870</v>
      </c>
      <c r="I342" s="46">
        <f>INDEX('Index Volume'!I:I,MATCH(Index_New!$A342,'Index Volume'!$A:$A,0))</f>
        <v>0</v>
      </c>
      <c r="J342" s="46">
        <f>INDEX('Index Volume'!J:J,MATCH(Index_New!$A342,'Index Volume'!$A:$A,0))</f>
        <v>0</v>
      </c>
      <c r="K342" s="46">
        <f>INDEX('Index Volume'!K:K,MATCH(Index_New!$A342,'Index Volume'!$A:$A,0))</f>
        <v>979175</v>
      </c>
      <c r="L342" s="46">
        <f>INDEX('Index Volume'!L:L,MATCH(Index_New!$A342,'Index Volume'!$A:$A,0))</f>
        <v>17747</v>
      </c>
      <c r="M342" s="46">
        <f t="shared" si="86"/>
        <v>140551268</v>
      </c>
      <c r="N342" s="1">
        <f t="shared" si="87"/>
        <v>140551268</v>
      </c>
      <c r="O342" t="b">
        <f t="shared" si="88"/>
        <v>1</v>
      </c>
      <c r="Q342" s="7">
        <f t="shared" si="89"/>
        <v>0.76337517140932853</v>
      </c>
      <c r="R342" s="7">
        <f t="shared" si="90"/>
        <v>1.3577633703498517E-2</v>
      </c>
      <c r="S342" s="7">
        <f t="shared" si="91"/>
        <v>1.6864374293513534E-2</v>
      </c>
      <c r="T342" s="7">
        <f t="shared" si="92"/>
        <v>3.4699416236480354E-3</v>
      </c>
      <c r="U342" s="7">
        <f t="shared" si="93"/>
        <v>9.649108366398762E-2</v>
      </c>
      <c r="V342" s="7">
        <f t="shared" si="94"/>
        <v>0</v>
      </c>
      <c r="W342" s="7">
        <f t="shared" si="95"/>
        <v>0.10058259762884871</v>
      </c>
      <c r="X342" s="7">
        <f t="shared" si="96"/>
        <v>0</v>
      </c>
      <c r="Y342" s="7">
        <f t="shared" si="97"/>
        <v>0</v>
      </c>
      <c r="Z342" s="7">
        <f t="shared" si="98"/>
        <v>5.4984100073455664E-3</v>
      </c>
      <c r="AA342" s="7">
        <f t="shared" si="99"/>
        <v>1.4078766982949655E-4</v>
      </c>
      <c r="AC342" s="7">
        <f>IF(DAY($A342)=1,VLOOKUP($A342-1,$A$2:$L$1124,$Q$1,FALSE)/VLOOKUP($A342-1,$A$2:$N$1124,14,FALSE),AC341)</f>
        <v>0.76337517140932853</v>
      </c>
      <c r="AD342" s="7">
        <f>IF(DAY($A342)=1,VLOOKUP($A342-1,$A$2:$L$1124,$R$1,FALSE)/VLOOKUP($A342-1,$A$2:$N$1124,14,FALSE),AD341)</f>
        <v>1.3577633703498517E-2</v>
      </c>
      <c r="AE342" s="7">
        <f>IF(DAY($A342)=1,VLOOKUP($A342-1,$A$2:$L$1124,$S$1,FALSE)/VLOOKUP($A342-1,$A$2:$N$1124,14,FALSE),AE341)</f>
        <v>1.6864374293513534E-2</v>
      </c>
      <c r="AF342" s="7">
        <f>IF(DAY($A342)=1,VLOOKUP($A342-1,$A$2:$L$1124,$T$1,FALSE)/VLOOKUP($A342-1,$A$2:$N$1124,14,FALSE),AF341)</f>
        <v>3.4699416236480354E-3</v>
      </c>
      <c r="AG342" s="7">
        <f>IF(DAY($A342)=1,VLOOKUP($A342-1,$A$2:$L$1124,$U$1,FALSE)/VLOOKUP($A342-1,$A$2:$N$1124,14,FALSE),AG341)</f>
        <v>9.649108366398762E-2</v>
      </c>
      <c r="AH342" s="7">
        <f>IF(DAY($A342)=1,VLOOKUP($A342-1,$A$2:$L$1124,$V$1,FALSE)/VLOOKUP($A342-1,$A$2:$N$1124,14,FALSE),AH341)</f>
        <v>0</v>
      </c>
      <c r="AI342" s="7">
        <f>IF(DAY($A342)=1,VLOOKUP($A342-1,$A$2:$L$1124,$W$1,FALSE)/VLOOKUP($A342-1,$A$2:$N$1124,14,FALSE),AI341)</f>
        <v>0.10058259762884871</v>
      </c>
      <c r="AJ342" s="7">
        <f>IF(DAY($A342)=1,VLOOKUP($A342-1,$A$2:$L$1124,$X$1,FALSE)/VLOOKUP($A342-1,$A$2:$N$1124,14,FALSE),AJ341)</f>
        <v>0</v>
      </c>
      <c r="AK342" s="7">
        <f>IF(DAY($A342)=1,VLOOKUP($A342-1,$A$2:$L$1124,$Y$1,FALSE)/VLOOKUP($A342-1,$A$2:$N$1124,14,FALSE),AK341)</f>
        <v>0</v>
      </c>
      <c r="AL342" s="7">
        <f>IF(DAY($A342)=1,VLOOKUP($A342-1,$A$2:$L$1124,$Z$1,FALSE)/VLOOKUP($A342-1,$A$2:$N$1124,14,FALSE),AL341)</f>
        <v>5.4984100073455664E-3</v>
      </c>
      <c r="AM342" s="7">
        <f>IF(DAY($A342)=1,VLOOKUP($A342-1,$A$2:$L$1124,$AA$1,FALSE)/VLOOKUP($A342-1,$A$2:$N$1124,14,FALSE),AM341)</f>
        <v>1.4078766982949655E-4</v>
      </c>
      <c r="AO342" s="12">
        <f>VLOOKUP($A342,BTC!$A$1:$G$1853,5,FALSE)</f>
        <v>758.7</v>
      </c>
      <c r="AP342" s="12">
        <f>VLOOKUP($A342,XRP!$A$1:$G$1853,5,FALSE)</f>
        <v>6.4339999999999996E-3</v>
      </c>
      <c r="AQ342" s="12">
        <f>VLOOKUP($A342,LTC!$A$1:$G$1853,5,FALSE)</f>
        <v>3.53</v>
      </c>
      <c r="AR342" s="12">
        <f>VLOOKUP($A342,ETC!$A$1:$G$1853,5,FALSE)</f>
        <v>0.83790699999999996</v>
      </c>
      <c r="AS342" s="12">
        <f>VLOOKUP($A342,ETH!$A$1:$G$1853,5,FALSE)</f>
        <v>6.82</v>
      </c>
      <c r="AT342" s="12">
        <f>VLOOKUP($A342,BCH!$A$1:$G$1853,5,FALSE)</f>
        <v>0</v>
      </c>
      <c r="AU342" s="12">
        <f>VLOOKUP($A342,XMR!$A$1:$G$1853,5,FALSE)</f>
        <v>7.91</v>
      </c>
      <c r="AV342" s="12">
        <f>VLOOKUP($A342,ZEC!$A$1:$G$1853,5,FALSE)</f>
        <v>50.93</v>
      </c>
      <c r="AW342" s="12">
        <f>VLOOKUP($A342,EOS!$A$1:$G$1853,5,FALSE)</f>
        <v>0</v>
      </c>
      <c r="AX342" s="12">
        <f>VLOOKUP($A342,DASH!$A$1:$G$1853,5,FALSE)</f>
        <v>8.56</v>
      </c>
      <c r="AY342" s="12">
        <f>VLOOKUP($A342,XLM!$A$1:$G$1853,5,FALSE)</f>
        <v>1.542E-3</v>
      </c>
      <c r="BA342" s="24">
        <v>1</v>
      </c>
      <c r="BB342" s="24">
        <v>1</v>
      </c>
      <c r="BC342" s="24">
        <v>1</v>
      </c>
      <c r="BD342" s="24">
        <v>1</v>
      </c>
      <c r="BE342" s="24">
        <v>1</v>
      </c>
      <c r="BF342" s="24">
        <v>0</v>
      </c>
      <c r="BG342" s="24">
        <v>1</v>
      </c>
      <c r="BH342" s="24">
        <v>0</v>
      </c>
      <c r="BI342" s="24">
        <v>0</v>
      </c>
      <c r="BJ342" s="24">
        <v>1</v>
      </c>
      <c r="BK342" s="24">
        <v>1</v>
      </c>
      <c r="BM342" s="19">
        <f>IF(SUM(BA341:BK341)=SUM(BA342:BK342),BM341,BM341*SUMPRODUCT(BA342:BK342,AO342:AY342,Q342:AA342)/SUMPRODUCT(BA341:BK341,AO342:AY342,AC342:AM342))</f>
        <v>0.91473258175288541</v>
      </c>
      <c r="BN342" s="26">
        <f>SUMPRODUCT(AO342:AY342,BA342:BK342,Q342:AA342)/BM342</f>
        <v>634.8697142372705</v>
      </c>
      <c r="BO342">
        <f t="shared" si="100"/>
        <v>758.7</v>
      </c>
    </row>
    <row r="343" spans="1:67" x14ac:dyDescent="0.75">
      <c r="A343" s="3">
        <v>42710</v>
      </c>
      <c r="B343" s="46">
        <f>INDEX('Index Volume'!B:B,MATCH(Index_New!$A343,'Index Volume'!$A:$A,0))</f>
        <v>116218000</v>
      </c>
      <c r="C343" s="46">
        <f>INDEX('Index Volume'!C:C,MATCH(Index_New!$A343,'Index Volume'!$A:$A,0))</f>
        <v>1396500</v>
      </c>
      <c r="D343" s="46">
        <f>INDEX('Index Volume'!D:D,MATCH(Index_New!$A343,'Index Volume'!$A:$A,0))</f>
        <v>3007340</v>
      </c>
      <c r="E343" s="46">
        <f>INDEX('Index Volume'!E:E,MATCH(Index_New!$A343,'Index Volume'!$A:$A,0))</f>
        <v>1518070</v>
      </c>
      <c r="F343" s="46">
        <f>INDEX('Index Volume'!F:F,MATCH(Index_New!$A343,'Index Volume'!$A:$A,0))</f>
        <v>50671200</v>
      </c>
      <c r="G343" s="46">
        <f>INDEX('Index Volume'!G:G,MATCH(Index_New!$A343,'Index Volume'!$A:$A,0))</f>
        <v>0</v>
      </c>
      <c r="H343" s="46">
        <f>INDEX('Index Volume'!H:H,MATCH(Index_New!$A343,'Index Volume'!$A:$A,0))</f>
        <v>3566450</v>
      </c>
      <c r="I343" s="46">
        <f>INDEX('Index Volume'!I:I,MATCH(Index_New!$A343,'Index Volume'!$A:$A,0))</f>
        <v>0</v>
      </c>
      <c r="J343" s="46">
        <f>INDEX('Index Volume'!J:J,MATCH(Index_New!$A343,'Index Volume'!$A:$A,0))</f>
        <v>0</v>
      </c>
      <c r="K343" s="46">
        <f>INDEX('Index Volume'!K:K,MATCH(Index_New!$A343,'Index Volume'!$A:$A,0))</f>
        <v>1016800</v>
      </c>
      <c r="L343" s="46">
        <f>INDEX('Index Volume'!L:L,MATCH(Index_New!$A343,'Index Volume'!$A:$A,0))</f>
        <v>856036</v>
      </c>
      <c r="M343" s="46">
        <f t="shared" si="86"/>
        <v>178250396</v>
      </c>
      <c r="N343" s="1">
        <f t="shared" si="87"/>
        <v>178250396</v>
      </c>
      <c r="O343" t="b">
        <f t="shared" si="88"/>
        <v>1</v>
      </c>
      <c r="Q343" s="7">
        <f t="shared" si="89"/>
        <v>0.76337517140932853</v>
      </c>
      <c r="R343" s="7">
        <f t="shared" si="90"/>
        <v>1.3577633703498517E-2</v>
      </c>
      <c r="S343" s="7">
        <f t="shared" si="91"/>
        <v>1.6864374293513534E-2</v>
      </c>
      <c r="T343" s="7">
        <f t="shared" si="92"/>
        <v>3.4699416236480354E-3</v>
      </c>
      <c r="U343" s="7">
        <f t="shared" si="93"/>
        <v>9.649108366398762E-2</v>
      </c>
      <c r="V343" s="7">
        <f t="shared" si="94"/>
        <v>0</v>
      </c>
      <c r="W343" s="7">
        <f t="shared" si="95"/>
        <v>0.10058259762884871</v>
      </c>
      <c r="X343" s="7">
        <f t="shared" si="96"/>
        <v>0</v>
      </c>
      <c r="Y343" s="7">
        <f t="shared" si="97"/>
        <v>0</v>
      </c>
      <c r="Z343" s="7">
        <f t="shared" si="98"/>
        <v>5.4984100073455664E-3</v>
      </c>
      <c r="AA343" s="7">
        <f t="shared" si="99"/>
        <v>1.4078766982949655E-4</v>
      </c>
      <c r="AC343" s="7">
        <f>IF(DAY($A343)=1,VLOOKUP($A343-1,$A$2:$L$1124,$Q$1,FALSE)/VLOOKUP($A343-1,$A$2:$N$1124,14,FALSE),AC342)</f>
        <v>0.76337517140932853</v>
      </c>
      <c r="AD343" s="7">
        <f>IF(DAY($A343)=1,VLOOKUP($A343-1,$A$2:$L$1124,$R$1,FALSE)/VLOOKUP($A343-1,$A$2:$N$1124,14,FALSE),AD342)</f>
        <v>1.3577633703498517E-2</v>
      </c>
      <c r="AE343" s="7">
        <f>IF(DAY($A343)=1,VLOOKUP($A343-1,$A$2:$L$1124,$S$1,FALSE)/VLOOKUP($A343-1,$A$2:$N$1124,14,FALSE),AE342)</f>
        <v>1.6864374293513534E-2</v>
      </c>
      <c r="AF343" s="7">
        <f>IF(DAY($A343)=1,VLOOKUP($A343-1,$A$2:$L$1124,$T$1,FALSE)/VLOOKUP($A343-1,$A$2:$N$1124,14,FALSE),AF342)</f>
        <v>3.4699416236480354E-3</v>
      </c>
      <c r="AG343" s="7">
        <f>IF(DAY($A343)=1,VLOOKUP($A343-1,$A$2:$L$1124,$U$1,FALSE)/VLOOKUP($A343-1,$A$2:$N$1124,14,FALSE),AG342)</f>
        <v>9.649108366398762E-2</v>
      </c>
      <c r="AH343" s="7">
        <f>IF(DAY($A343)=1,VLOOKUP($A343-1,$A$2:$L$1124,$V$1,FALSE)/VLOOKUP($A343-1,$A$2:$N$1124,14,FALSE),AH342)</f>
        <v>0</v>
      </c>
      <c r="AI343" s="7">
        <f>IF(DAY($A343)=1,VLOOKUP($A343-1,$A$2:$L$1124,$W$1,FALSE)/VLOOKUP($A343-1,$A$2:$N$1124,14,FALSE),AI342)</f>
        <v>0.10058259762884871</v>
      </c>
      <c r="AJ343" s="7">
        <f>IF(DAY($A343)=1,VLOOKUP($A343-1,$A$2:$L$1124,$X$1,FALSE)/VLOOKUP($A343-1,$A$2:$N$1124,14,FALSE),AJ342)</f>
        <v>0</v>
      </c>
      <c r="AK343" s="7">
        <f>IF(DAY($A343)=1,VLOOKUP($A343-1,$A$2:$L$1124,$Y$1,FALSE)/VLOOKUP($A343-1,$A$2:$N$1124,14,FALSE),AK342)</f>
        <v>0</v>
      </c>
      <c r="AL343" s="7">
        <f>IF(DAY($A343)=1,VLOOKUP($A343-1,$A$2:$L$1124,$Z$1,FALSE)/VLOOKUP($A343-1,$A$2:$N$1124,14,FALSE),AL342)</f>
        <v>5.4984100073455664E-3</v>
      </c>
      <c r="AM343" s="7">
        <f>IF(DAY($A343)=1,VLOOKUP($A343-1,$A$2:$L$1124,$AA$1,FALSE)/VLOOKUP($A343-1,$A$2:$N$1124,14,FALSE),AM342)</f>
        <v>1.4078766982949655E-4</v>
      </c>
      <c r="AO343" s="12">
        <f>VLOOKUP($A343,BTC!$A$1:$G$1853,5,FALSE)</f>
        <v>764.22</v>
      </c>
      <c r="AP343" s="12">
        <f>VLOOKUP($A343,XRP!$A$1:$G$1853,5,FALSE)</f>
        <v>6.6550000000000003E-3</v>
      </c>
      <c r="AQ343" s="12">
        <f>VLOOKUP($A343,LTC!$A$1:$G$1853,5,FALSE)</f>
        <v>3.54</v>
      </c>
      <c r="AR343" s="12">
        <f>VLOOKUP($A343,ETC!$A$1:$G$1853,5,FALSE)</f>
        <v>0.78229400000000004</v>
      </c>
      <c r="AS343" s="12">
        <f>VLOOKUP($A343,ETH!$A$1:$G$1853,5,FALSE)</f>
        <v>7.87</v>
      </c>
      <c r="AT343" s="12">
        <f>VLOOKUP($A343,BCH!$A$1:$G$1853,5,FALSE)</f>
        <v>0</v>
      </c>
      <c r="AU343" s="12">
        <f>VLOOKUP($A343,XMR!$A$1:$G$1853,5,FALSE)</f>
        <v>7.54</v>
      </c>
      <c r="AV343" s="12">
        <f>VLOOKUP($A343,ZEC!$A$1:$G$1853,5,FALSE)</f>
        <v>48.74</v>
      </c>
      <c r="AW343" s="12">
        <f>VLOOKUP($A343,EOS!$A$1:$G$1853,5,FALSE)</f>
        <v>0</v>
      </c>
      <c r="AX343" s="12">
        <f>VLOOKUP($A343,DASH!$A$1:$G$1853,5,FALSE)</f>
        <v>8.8000000000000007</v>
      </c>
      <c r="AY343" s="12">
        <f>VLOOKUP($A343,XLM!$A$1:$G$1853,5,FALSE)</f>
        <v>2.666E-3</v>
      </c>
      <c r="BA343" s="24">
        <v>1</v>
      </c>
      <c r="BB343" s="24">
        <v>1</v>
      </c>
      <c r="BC343" s="24">
        <v>1</v>
      </c>
      <c r="BD343" s="24">
        <v>1</v>
      </c>
      <c r="BE343" s="24">
        <v>1</v>
      </c>
      <c r="BF343" s="24">
        <v>0</v>
      </c>
      <c r="BG343" s="24">
        <v>1</v>
      </c>
      <c r="BH343" s="24">
        <v>0</v>
      </c>
      <c r="BI343" s="24">
        <v>0</v>
      </c>
      <c r="BJ343" s="24">
        <v>1</v>
      </c>
      <c r="BK343" s="24">
        <v>1</v>
      </c>
      <c r="BM343" s="19">
        <f>IF(SUM(BA342:BK342)=SUM(BA343:BK343),BM342,BM342*SUMPRODUCT(BA343:BK343,AO343:AY343,Q343:AA343)/SUMPRODUCT(BA342:BK342,AO343:AY343,AC343:AM343))</f>
        <v>0.91473258175288541</v>
      </c>
      <c r="BN343" s="26">
        <f>SUMPRODUCT(AO343:AY343,BA343:BK343,Q343:AA343)/BM343</f>
        <v>639.54783498583663</v>
      </c>
      <c r="BO343">
        <f t="shared" si="100"/>
        <v>764.22</v>
      </c>
    </row>
    <row r="344" spans="1:67" x14ac:dyDescent="0.75">
      <c r="A344" s="4">
        <v>42711</v>
      </c>
      <c r="B344" s="46">
        <f>INDEX('Index Volume'!B:B,MATCH(Index_New!$A344,'Index Volume'!$A:$A,0))</f>
        <v>96426096</v>
      </c>
      <c r="C344" s="46">
        <f>INDEX('Index Volume'!C:C,MATCH(Index_New!$A344,'Index Volume'!$A:$A,0))</f>
        <v>2805260</v>
      </c>
      <c r="D344" s="46">
        <f>INDEX('Index Volume'!D:D,MATCH(Index_New!$A344,'Index Volume'!$A:$A,0))</f>
        <v>2537240</v>
      </c>
      <c r="E344" s="46">
        <f>INDEX('Index Volume'!E:E,MATCH(Index_New!$A344,'Index Volume'!$A:$A,0))</f>
        <v>582894</v>
      </c>
      <c r="F344" s="46">
        <f>INDEX('Index Volume'!F:F,MATCH(Index_New!$A344,'Index Volume'!$A:$A,0))</f>
        <v>22229600</v>
      </c>
      <c r="G344" s="46">
        <f>INDEX('Index Volume'!G:G,MATCH(Index_New!$A344,'Index Volume'!$A:$A,0))</f>
        <v>0</v>
      </c>
      <c r="H344" s="46">
        <f>INDEX('Index Volume'!H:H,MATCH(Index_New!$A344,'Index Volume'!$A:$A,0))</f>
        <v>1800020</v>
      </c>
      <c r="I344" s="46">
        <f>INDEX('Index Volume'!I:I,MATCH(Index_New!$A344,'Index Volume'!$A:$A,0))</f>
        <v>0</v>
      </c>
      <c r="J344" s="46">
        <f>INDEX('Index Volume'!J:J,MATCH(Index_New!$A344,'Index Volume'!$A:$A,0))</f>
        <v>0</v>
      </c>
      <c r="K344" s="46">
        <f>INDEX('Index Volume'!K:K,MATCH(Index_New!$A344,'Index Volume'!$A:$A,0))</f>
        <v>787296</v>
      </c>
      <c r="L344" s="46">
        <f>INDEX('Index Volume'!L:L,MATCH(Index_New!$A344,'Index Volume'!$A:$A,0))</f>
        <v>2369690</v>
      </c>
      <c r="M344" s="46">
        <f t="shared" si="86"/>
        <v>129538096</v>
      </c>
      <c r="N344" s="1">
        <f t="shared" si="87"/>
        <v>129538096</v>
      </c>
      <c r="O344" t="b">
        <f t="shared" si="88"/>
        <v>1</v>
      </c>
      <c r="Q344" s="7">
        <f t="shared" si="89"/>
        <v>0.76337517140932853</v>
      </c>
      <c r="R344" s="7">
        <f t="shared" si="90"/>
        <v>1.3577633703498517E-2</v>
      </c>
      <c r="S344" s="7">
        <f t="shared" si="91"/>
        <v>1.6864374293513534E-2</v>
      </c>
      <c r="T344" s="7">
        <f t="shared" si="92"/>
        <v>3.4699416236480354E-3</v>
      </c>
      <c r="U344" s="7">
        <f t="shared" si="93"/>
        <v>9.649108366398762E-2</v>
      </c>
      <c r="V344" s="7">
        <f t="shared" si="94"/>
        <v>0</v>
      </c>
      <c r="W344" s="7">
        <f t="shared" si="95"/>
        <v>0.10058259762884871</v>
      </c>
      <c r="X344" s="7">
        <f t="shared" si="96"/>
        <v>0</v>
      </c>
      <c r="Y344" s="7">
        <f t="shared" si="97"/>
        <v>0</v>
      </c>
      <c r="Z344" s="7">
        <f t="shared" si="98"/>
        <v>5.4984100073455664E-3</v>
      </c>
      <c r="AA344" s="7">
        <f t="shared" si="99"/>
        <v>1.4078766982949655E-4</v>
      </c>
      <c r="AC344" s="7">
        <f>IF(DAY($A344)=1,VLOOKUP($A344-1,$A$2:$L$1124,$Q$1,FALSE)/VLOOKUP($A344-1,$A$2:$N$1124,14,FALSE),AC343)</f>
        <v>0.76337517140932853</v>
      </c>
      <c r="AD344" s="7">
        <f>IF(DAY($A344)=1,VLOOKUP($A344-1,$A$2:$L$1124,$R$1,FALSE)/VLOOKUP($A344-1,$A$2:$N$1124,14,FALSE),AD343)</f>
        <v>1.3577633703498517E-2</v>
      </c>
      <c r="AE344" s="7">
        <f>IF(DAY($A344)=1,VLOOKUP($A344-1,$A$2:$L$1124,$S$1,FALSE)/VLOOKUP($A344-1,$A$2:$N$1124,14,FALSE),AE343)</f>
        <v>1.6864374293513534E-2</v>
      </c>
      <c r="AF344" s="7">
        <f>IF(DAY($A344)=1,VLOOKUP($A344-1,$A$2:$L$1124,$T$1,FALSE)/VLOOKUP($A344-1,$A$2:$N$1124,14,FALSE),AF343)</f>
        <v>3.4699416236480354E-3</v>
      </c>
      <c r="AG344" s="7">
        <f>IF(DAY($A344)=1,VLOOKUP($A344-1,$A$2:$L$1124,$U$1,FALSE)/VLOOKUP($A344-1,$A$2:$N$1124,14,FALSE),AG343)</f>
        <v>9.649108366398762E-2</v>
      </c>
      <c r="AH344" s="7">
        <f>IF(DAY($A344)=1,VLOOKUP($A344-1,$A$2:$L$1124,$V$1,FALSE)/VLOOKUP($A344-1,$A$2:$N$1124,14,FALSE),AH343)</f>
        <v>0</v>
      </c>
      <c r="AI344" s="7">
        <f>IF(DAY($A344)=1,VLOOKUP($A344-1,$A$2:$L$1124,$W$1,FALSE)/VLOOKUP($A344-1,$A$2:$N$1124,14,FALSE),AI343)</f>
        <v>0.10058259762884871</v>
      </c>
      <c r="AJ344" s="7">
        <f>IF(DAY($A344)=1,VLOOKUP($A344-1,$A$2:$L$1124,$X$1,FALSE)/VLOOKUP($A344-1,$A$2:$N$1124,14,FALSE),AJ343)</f>
        <v>0</v>
      </c>
      <c r="AK344" s="7">
        <f>IF(DAY($A344)=1,VLOOKUP($A344-1,$A$2:$L$1124,$Y$1,FALSE)/VLOOKUP($A344-1,$A$2:$N$1124,14,FALSE),AK343)</f>
        <v>0</v>
      </c>
      <c r="AL344" s="7">
        <f>IF(DAY($A344)=1,VLOOKUP($A344-1,$A$2:$L$1124,$Z$1,FALSE)/VLOOKUP($A344-1,$A$2:$N$1124,14,FALSE),AL343)</f>
        <v>5.4984100073455664E-3</v>
      </c>
      <c r="AM344" s="7">
        <f>IF(DAY($A344)=1,VLOOKUP($A344-1,$A$2:$L$1124,$AA$1,FALSE)/VLOOKUP($A344-1,$A$2:$N$1124,14,FALSE),AM343)</f>
        <v>1.4078766982949655E-4</v>
      </c>
      <c r="AO344" s="12">
        <f>VLOOKUP($A344,BTC!$A$1:$G$1853,5,FALSE)</f>
        <v>768.13</v>
      </c>
      <c r="AP344" s="12">
        <f>VLOOKUP($A344,XRP!$A$1:$G$1853,5,FALSE)</f>
        <v>6.8510000000000003E-3</v>
      </c>
      <c r="AQ344" s="12">
        <f>VLOOKUP($A344,LTC!$A$1:$G$1853,5,FALSE)</f>
        <v>3.62</v>
      </c>
      <c r="AR344" s="12">
        <f>VLOOKUP($A344,ETC!$A$1:$G$1853,5,FALSE)</f>
        <v>0.82279400000000003</v>
      </c>
      <c r="AS344" s="12">
        <f>VLOOKUP($A344,ETH!$A$1:$G$1853,5,FALSE)</f>
        <v>8.3800000000000008</v>
      </c>
      <c r="AT344" s="12">
        <f>VLOOKUP($A344,BCH!$A$1:$G$1853,5,FALSE)</f>
        <v>0</v>
      </c>
      <c r="AU344" s="12">
        <f>VLOOKUP($A344,XMR!$A$1:$G$1853,5,FALSE)</f>
        <v>7.89</v>
      </c>
      <c r="AV344" s="12">
        <f>VLOOKUP($A344,ZEC!$A$1:$G$1853,5,FALSE)</f>
        <v>54.61</v>
      </c>
      <c r="AW344" s="12">
        <f>VLOOKUP($A344,EOS!$A$1:$G$1853,5,FALSE)</f>
        <v>0</v>
      </c>
      <c r="AX344" s="12">
        <f>VLOOKUP($A344,DASH!$A$1:$G$1853,5,FALSE)</f>
        <v>8.68</v>
      </c>
      <c r="AY344" s="12">
        <f>VLOOKUP($A344,XLM!$A$1:$G$1853,5,FALSE)</f>
        <v>2.7669999999999999E-3</v>
      </c>
      <c r="BA344" s="24">
        <v>1</v>
      </c>
      <c r="BB344" s="24">
        <v>1</v>
      </c>
      <c r="BC344" s="24">
        <v>1</v>
      </c>
      <c r="BD344" s="24">
        <v>1</v>
      </c>
      <c r="BE344" s="24">
        <v>1</v>
      </c>
      <c r="BF344" s="24">
        <v>0</v>
      </c>
      <c r="BG344" s="24">
        <v>1</v>
      </c>
      <c r="BH344" s="24">
        <v>0</v>
      </c>
      <c r="BI344" s="24">
        <v>0</v>
      </c>
      <c r="BJ344" s="24">
        <v>1</v>
      </c>
      <c r="BK344" s="24">
        <v>1</v>
      </c>
      <c r="BM344" s="19">
        <f>IF(SUM(BA343:BK343)=SUM(BA344:BK344),BM343,BM343*SUMPRODUCT(BA344:BK344,AO344:AY344,Q344:AA344)/SUMPRODUCT(BA343:BK343,AO344:AY344,AC344:AM344))</f>
        <v>0.91473258175288541</v>
      </c>
      <c r="BN344" s="26">
        <f>SUMPRODUCT(AO344:AY344,BA344:BK344,Q344:AA344)/BM344</f>
        <v>642.90405503539478</v>
      </c>
      <c r="BO344">
        <f t="shared" si="100"/>
        <v>768.13</v>
      </c>
    </row>
    <row r="345" spans="1:67" x14ac:dyDescent="0.75">
      <c r="A345" s="3">
        <v>42712</v>
      </c>
      <c r="B345" s="46">
        <f>INDEX('Index Volume'!B:B,MATCH(Index_New!$A345,'Index Volume'!$A:$A,0))</f>
        <v>80111904</v>
      </c>
      <c r="C345" s="46">
        <f>INDEX('Index Volume'!C:C,MATCH(Index_New!$A345,'Index Volume'!$A:$A,0))</f>
        <v>2789540</v>
      </c>
      <c r="D345" s="46">
        <f>INDEX('Index Volume'!D:D,MATCH(Index_New!$A345,'Index Volume'!$A:$A,0))</f>
        <v>2683090</v>
      </c>
      <c r="E345" s="46">
        <f>INDEX('Index Volume'!E:E,MATCH(Index_New!$A345,'Index Volume'!$A:$A,0))</f>
        <v>528148</v>
      </c>
      <c r="F345" s="46">
        <f>INDEX('Index Volume'!F:F,MATCH(Index_New!$A345,'Index Volume'!$A:$A,0))</f>
        <v>16042700</v>
      </c>
      <c r="G345" s="46">
        <f>INDEX('Index Volume'!G:G,MATCH(Index_New!$A345,'Index Volume'!$A:$A,0))</f>
        <v>0</v>
      </c>
      <c r="H345" s="46">
        <f>INDEX('Index Volume'!H:H,MATCH(Index_New!$A345,'Index Volume'!$A:$A,0))</f>
        <v>1391520</v>
      </c>
      <c r="I345" s="46">
        <f>INDEX('Index Volume'!I:I,MATCH(Index_New!$A345,'Index Volume'!$A:$A,0))</f>
        <v>0</v>
      </c>
      <c r="J345" s="46">
        <f>INDEX('Index Volume'!J:J,MATCH(Index_New!$A345,'Index Volume'!$A:$A,0))</f>
        <v>0</v>
      </c>
      <c r="K345" s="46">
        <f>INDEX('Index Volume'!K:K,MATCH(Index_New!$A345,'Index Volume'!$A:$A,0))</f>
        <v>713673</v>
      </c>
      <c r="L345" s="46">
        <f>INDEX('Index Volume'!L:L,MATCH(Index_New!$A345,'Index Volume'!$A:$A,0))</f>
        <v>1531460</v>
      </c>
      <c r="M345" s="46">
        <f t="shared" si="86"/>
        <v>105792035</v>
      </c>
      <c r="N345" s="1">
        <f t="shared" si="87"/>
        <v>105792035</v>
      </c>
      <c r="O345" t="b">
        <f t="shared" si="88"/>
        <v>1</v>
      </c>
      <c r="Q345" s="7">
        <f t="shared" si="89"/>
        <v>0.76337517140932853</v>
      </c>
      <c r="R345" s="7">
        <f t="shared" si="90"/>
        <v>1.3577633703498517E-2</v>
      </c>
      <c r="S345" s="7">
        <f t="shared" si="91"/>
        <v>1.6864374293513534E-2</v>
      </c>
      <c r="T345" s="7">
        <f t="shared" si="92"/>
        <v>3.4699416236480354E-3</v>
      </c>
      <c r="U345" s="7">
        <f t="shared" si="93"/>
        <v>9.649108366398762E-2</v>
      </c>
      <c r="V345" s="7">
        <f t="shared" si="94"/>
        <v>0</v>
      </c>
      <c r="W345" s="7">
        <f t="shared" si="95"/>
        <v>0.10058259762884871</v>
      </c>
      <c r="X345" s="7">
        <f t="shared" si="96"/>
        <v>0</v>
      </c>
      <c r="Y345" s="7">
        <f t="shared" si="97"/>
        <v>0</v>
      </c>
      <c r="Z345" s="7">
        <f t="shared" si="98"/>
        <v>5.4984100073455664E-3</v>
      </c>
      <c r="AA345" s="7">
        <f t="shared" si="99"/>
        <v>1.4078766982949655E-4</v>
      </c>
      <c r="AC345" s="7">
        <f>IF(DAY($A345)=1,VLOOKUP($A345-1,$A$2:$L$1124,$Q$1,FALSE)/VLOOKUP($A345-1,$A$2:$N$1124,14,FALSE),AC344)</f>
        <v>0.76337517140932853</v>
      </c>
      <c r="AD345" s="7">
        <f>IF(DAY($A345)=1,VLOOKUP($A345-1,$A$2:$L$1124,$R$1,FALSE)/VLOOKUP($A345-1,$A$2:$N$1124,14,FALSE),AD344)</f>
        <v>1.3577633703498517E-2</v>
      </c>
      <c r="AE345" s="7">
        <f>IF(DAY($A345)=1,VLOOKUP($A345-1,$A$2:$L$1124,$S$1,FALSE)/VLOOKUP($A345-1,$A$2:$N$1124,14,FALSE),AE344)</f>
        <v>1.6864374293513534E-2</v>
      </c>
      <c r="AF345" s="7">
        <f>IF(DAY($A345)=1,VLOOKUP($A345-1,$A$2:$L$1124,$T$1,FALSE)/VLOOKUP($A345-1,$A$2:$N$1124,14,FALSE),AF344)</f>
        <v>3.4699416236480354E-3</v>
      </c>
      <c r="AG345" s="7">
        <f>IF(DAY($A345)=1,VLOOKUP($A345-1,$A$2:$L$1124,$U$1,FALSE)/VLOOKUP($A345-1,$A$2:$N$1124,14,FALSE),AG344)</f>
        <v>9.649108366398762E-2</v>
      </c>
      <c r="AH345" s="7">
        <f>IF(DAY($A345)=1,VLOOKUP($A345-1,$A$2:$L$1124,$V$1,FALSE)/VLOOKUP($A345-1,$A$2:$N$1124,14,FALSE),AH344)</f>
        <v>0</v>
      </c>
      <c r="AI345" s="7">
        <f>IF(DAY($A345)=1,VLOOKUP($A345-1,$A$2:$L$1124,$W$1,FALSE)/VLOOKUP($A345-1,$A$2:$N$1124,14,FALSE),AI344)</f>
        <v>0.10058259762884871</v>
      </c>
      <c r="AJ345" s="7">
        <f>IF(DAY($A345)=1,VLOOKUP($A345-1,$A$2:$L$1124,$X$1,FALSE)/VLOOKUP($A345-1,$A$2:$N$1124,14,FALSE),AJ344)</f>
        <v>0</v>
      </c>
      <c r="AK345" s="7">
        <f>IF(DAY($A345)=1,VLOOKUP($A345-1,$A$2:$L$1124,$Y$1,FALSE)/VLOOKUP($A345-1,$A$2:$N$1124,14,FALSE),AK344)</f>
        <v>0</v>
      </c>
      <c r="AL345" s="7">
        <f>IF(DAY($A345)=1,VLOOKUP($A345-1,$A$2:$L$1124,$Z$1,FALSE)/VLOOKUP($A345-1,$A$2:$N$1124,14,FALSE),AL344)</f>
        <v>5.4984100073455664E-3</v>
      </c>
      <c r="AM345" s="7">
        <f>IF(DAY($A345)=1,VLOOKUP($A345-1,$A$2:$L$1124,$AA$1,FALSE)/VLOOKUP($A345-1,$A$2:$N$1124,14,FALSE),AM344)</f>
        <v>1.4078766982949655E-4</v>
      </c>
      <c r="AO345" s="12">
        <f>VLOOKUP($A345,BTC!$A$1:$G$1853,5,FALSE)</f>
        <v>770.81</v>
      </c>
      <c r="AP345" s="12">
        <f>VLOOKUP($A345,XRP!$A$1:$G$1853,5,FALSE)</f>
        <v>7.097E-3</v>
      </c>
      <c r="AQ345" s="12">
        <f>VLOOKUP($A345,LTC!$A$1:$G$1853,5,FALSE)</f>
        <v>3.69</v>
      </c>
      <c r="AR345" s="12">
        <f>VLOOKUP($A345,ETC!$A$1:$G$1853,5,FALSE)</f>
        <v>0.817662</v>
      </c>
      <c r="AS345" s="12">
        <f>VLOOKUP($A345,ETH!$A$1:$G$1853,5,FALSE)</f>
        <v>8.23</v>
      </c>
      <c r="AT345" s="12">
        <f>VLOOKUP($A345,BCH!$A$1:$G$1853,5,FALSE)</f>
        <v>0</v>
      </c>
      <c r="AU345" s="12">
        <f>VLOOKUP($A345,XMR!$A$1:$G$1853,5,FALSE)</f>
        <v>7.79</v>
      </c>
      <c r="AV345" s="12">
        <f>VLOOKUP($A345,ZEC!$A$1:$G$1853,5,FALSE)</f>
        <v>53.3</v>
      </c>
      <c r="AW345" s="12">
        <f>VLOOKUP($A345,EOS!$A$1:$G$1853,5,FALSE)</f>
        <v>0</v>
      </c>
      <c r="AX345" s="12">
        <f>VLOOKUP($A345,DASH!$A$1:$G$1853,5,FALSE)</f>
        <v>8.75</v>
      </c>
      <c r="AY345" s="12">
        <f>VLOOKUP($A345,XLM!$A$1:$G$1853,5,FALSE)</f>
        <v>2.421E-3</v>
      </c>
      <c r="BA345" s="24">
        <v>1</v>
      </c>
      <c r="BB345" s="24">
        <v>1</v>
      </c>
      <c r="BC345" s="24">
        <v>1</v>
      </c>
      <c r="BD345" s="24">
        <v>1</v>
      </c>
      <c r="BE345" s="24">
        <v>1</v>
      </c>
      <c r="BF345" s="24">
        <v>0</v>
      </c>
      <c r="BG345" s="24">
        <v>1</v>
      </c>
      <c r="BH345" s="24">
        <v>0</v>
      </c>
      <c r="BI345" s="24">
        <v>0</v>
      </c>
      <c r="BJ345" s="24">
        <v>1</v>
      </c>
      <c r="BK345" s="24">
        <v>1</v>
      </c>
      <c r="BM345" s="19">
        <f>IF(SUM(BA344:BK344)=SUM(BA345:BK345),BM344,BM344*SUMPRODUCT(BA345:BK345,AO345:AY345,Q345:AA345)/SUMPRODUCT(BA344:BK344,AO345:AY345,AC345:AM345))</f>
        <v>0.91473258175288541</v>
      </c>
      <c r="BN345" s="26">
        <f>SUMPRODUCT(AO345:AY345,BA345:BK345,Q345:AA345)/BM345</f>
        <v>645.11548213000447</v>
      </c>
      <c r="BO345">
        <f t="shared" si="100"/>
        <v>770.81</v>
      </c>
    </row>
    <row r="346" spans="1:67" x14ac:dyDescent="0.75">
      <c r="A346" s="4">
        <v>42713</v>
      </c>
      <c r="B346" s="46">
        <f>INDEX('Index Volume'!B:B,MATCH(Index_New!$A346,'Index Volume'!$A:$A,0))</f>
        <v>68705296</v>
      </c>
      <c r="C346" s="46">
        <f>INDEX('Index Volume'!C:C,MATCH(Index_New!$A346,'Index Volume'!$A:$A,0))</f>
        <v>2421860</v>
      </c>
      <c r="D346" s="46">
        <f>INDEX('Index Volume'!D:D,MATCH(Index_New!$A346,'Index Volume'!$A:$A,0))</f>
        <v>1758140</v>
      </c>
      <c r="E346" s="46">
        <f>INDEX('Index Volume'!E:E,MATCH(Index_New!$A346,'Index Volume'!$A:$A,0))</f>
        <v>579338</v>
      </c>
      <c r="F346" s="46">
        <f>INDEX('Index Volume'!F:F,MATCH(Index_New!$A346,'Index Volume'!$A:$A,0))</f>
        <v>12916300</v>
      </c>
      <c r="G346" s="46">
        <f>INDEX('Index Volume'!G:G,MATCH(Index_New!$A346,'Index Volume'!$A:$A,0))</f>
        <v>0</v>
      </c>
      <c r="H346" s="46">
        <f>INDEX('Index Volume'!H:H,MATCH(Index_New!$A346,'Index Volume'!$A:$A,0))</f>
        <v>1230840</v>
      </c>
      <c r="I346" s="46">
        <f>INDEX('Index Volume'!I:I,MATCH(Index_New!$A346,'Index Volume'!$A:$A,0))</f>
        <v>0</v>
      </c>
      <c r="J346" s="46">
        <f>INDEX('Index Volume'!J:J,MATCH(Index_New!$A346,'Index Volume'!$A:$A,0))</f>
        <v>0</v>
      </c>
      <c r="K346" s="46">
        <f>INDEX('Index Volume'!K:K,MATCH(Index_New!$A346,'Index Volume'!$A:$A,0))</f>
        <v>870014</v>
      </c>
      <c r="L346" s="46">
        <f>INDEX('Index Volume'!L:L,MATCH(Index_New!$A346,'Index Volume'!$A:$A,0))</f>
        <v>519467</v>
      </c>
      <c r="M346" s="46">
        <f t="shared" si="86"/>
        <v>89001255</v>
      </c>
      <c r="N346" s="1">
        <f t="shared" si="87"/>
        <v>89001255</v>
      </c>
      <c r="O346" t="b">
        <f t="shared" si="88"/>
        <v>1</v>
      </c>
      <c r="Q346" s="7">
        <f t="shared" si="89"/>
        <v>0.76337517140932853</v>
      </c>
      <c r="R346" s="7">
        <f t="shared" si="90"/>
        <v>1.3577633703498517E-2</v>
      </c>
      <c r="S346" s="7">
        <f t="shared" si="91"/>
        <v>1.6864374293513534E-2</v>
      </c>
      <c r="T346" s="7">
        <f t="shared" si="92"/>
        <v>3.4699416236480354E-3</v>
      </c>
      <c r="U346" s="7">
        <f t="shared" si="93"/>
        <v>9.649108366398762E-2</v>
      </c>
      <c r="V346" s="7">
        <f t="shared" si="94"/>
        <v>0</v>
      </c>
      <c r="W346" s="7">
        <f t="shared" si="95"/>
        <v>0.10058259762884871</v>
      </c>
      <c r="X346" s="7">
        <f t="shared" si="96"/>
        <v>0</v>
      </c>
      <c r="Y346" s="7">
        <f t="shared" si="97"/>
        <v>0</v>
      </c>
      <c r="Z346" s="7">
        <f t="shared" si="98"/>
        <v>5.4984100073455664E-3</v>
      </c>
      <c r="AA346" s="7">
        <f t="shared" si="99"/>
        <v>1.4078766982949655E-4</v>
      </c>
      <c r="AC346" s="7">
        <f>IF(DAY($A346)=1,VLOOKUP($A346-1,$A$2:$L$1124,$Q$1,FALSE)/VLOOKUP($A346-1,$A$2:$N$1124,14,FALSE),AC345)</f>
        <v>0.76337517140932853</v>
      </c>
      <c r="AD346" s="7">
        <f>IF(DAY($A346)=1,VLOOKUP($A346-1,$A$2:$L$1124,$R$1,FALSE)/VLOOKUP($A346-1,$A$2:$N$1124,14,FALSE),AD345)</f>
        <v>1.3577633703498517E-2</v>
      </c>
      <c r="AE346" s="7">
        <f>IF(DAY($A346)=1,VLOOKUP($A346-1,$A$2:$L$1124,$S$1,FALSE)/VLOOKUP($A346-1,$A$2:$N$1124,14,FALSE),AE345)</f>
        <v>1.6864374293513534E-2</v>
      </c>
      <c r="AF346" s="7">
        <f>IF(DAY($A346)=1,VLOOKUP($A346-1,$A$2:$L$1124,$T$1,FALSE)/VLOOKUP($A346-1,$A$2:$N$1124,14,FALSE),AF345)</f>
        <v>3.4699416236480354E-3</v>
      </c>
      <c r="AG346" s="7">
        <f>IF(DAY($A346)=1,VLOOKUP($A346-1,$A$2:$L$1124,$U$1,FALSE)/VLOOKUP($A346-1,$A$2:$N$1124,14,FALSE),AG345)</f>
        <v>9.649108366398762E-2</v>
      </c>
      <c r="AH346" s="7">
        <f>IF(DAY($A346)=1,VLOOKUP($A346-1,$A$2:$L$1124,$V$1,FALSE)/VLOOKUP($A346-1,$A$2:$N$1124,14,FALSE),AH345)</f>
        <v>0</v>
      </c>
      <c r="AI346" s="7">
        <f>IF(DAY($A346)=1,VLOOKUP($A346-1,$A$2:$L$1124,$W$1,FALSE)/VLOOKUP($A346-1,$A$2:$N$1124,14,FALSE),AI345)</f>
        <v>0.10058259762884871</v>
      </c>
      <c r="AJ346" s="7">
        <f>IF(DAY($A346)=1,VLOOKUP($A346-1,$A$2:$L$1124,$X$1,FALSE)/VLOOKUP($A346-1,$A$2:$N$1124,14,FALSE),AJ345)</f>
        <v>0</v>
      </c>
      <c r="AK346" s="7">
        <f>IF(DAY($A346)=1,VLOOKUP($A346-1,$A$2:$L$1124,$Y$1,FALSE)/VLOOKUP($A346-1,$A$2:$N$1124,14,FALSE),AK345)</f>
        <v>0</v>
      </c>
      <c r="AL346" s="7">
        <f>IF(DAY($A346)=1,VLOOKUP($A346-1,$A$2:$L$1124,$Z$1,FALSE)/VLOOKUP($A346-1,$A$2:$N$1124,14,FALSE),AL345)</f>
        <v>5.4984100073455664E-3</v>
      </c>
      <c r="AM346" s="7">
        <f>IF(DAY($A346)=1,VLOOKUP($A346-1,$A$2:$L$1124,$AA$1,FALSE)/VLOOKUP($A346-1,$A$2:$N$1124,14,FALSE),AM345)</f>
        <v>1.4078766982949655E-4</v>
      </c>
      <c r="AO346" s="12">
        <f>VLOOKUP($A346,BTC!$A$1:$G$1853,5,FALSE)</f>
        <v>772.79</v>
      </c>
      <c r="AP346" s="12">
        <f>VLOOKUP($A346,XRP!$A$1:$G$1853,5,FALSE)</f>
        <v>7.1349999999999998E-3</v>
      </c>
      <c r="AQ346" s="12">
        <f>VLOOKUP($A346,LTC!$A$1:$G$1853,5,FALSE)</f>
        <v>3.69</v>
      </c>
      <c r="AR346" s="12">
        <f>VLOOKUP($A346,ETC!$A$1:$G$1853,5,FALSE)</f>
        <v>0.80922300000000003</v>
      </c>
      <c r="AS346" s="12">
        <f>VLOOKUP($A346,ETH!$A$1:$G$1853,5,FALSE)</f>
        <v>8.4499999999999993</v>
      </c>
      <c r="AT346" s="12">
        <f>VLOOKUP($A346,BCH!$A$1:$G$1853,5,FALSE)</f>
        <v>0</v>
      </c>
      <c r="AU346" s="12">
        <f>VLOOKUP($A346,XMR!$A$1:$G$1853,5,FALSE)</f>
        <v>7.95</v>
      </c>
      <c r="AV346" s="12">
        <f>VLOOKUP($A346,ZEC!$A$1:$G$1853,5,FALSE)</f>
        <v>50.37</v>
      </c>
      <c r="AW346" s="12">
        <f>VLOOKUP($A346,EOS!$A$1:$G$1853,5,FALSE)</f>
        <v>0</v>
      </c>
      <c r="AX346" s="12">
        <f>VLOOKUP($A346,DASH!$A$1:$G$1853,5,FALSE)</f>
        <v>8.83</v>
      </c>
      <c r="AY346" s="12">
        <f>VLOOKUP($A346,XLM!$A$1:$G$1853,5,FALSE)</f>
        <v>2.545E-3</v>
      </c>
      <c r="BA346" s="24">
        <v>1</v>
      </c>
      <c r="BB346" s="24">
        <v>1</v>
      </c>
      <c r="BC346" s="24">
        <v>1</v>
      </c>
      <c r="BD346" s="24">
        <v>1</v>
      </c>
      <c r="BE346" s="24">
        <v>1</v>
      </c>
      <c r="BF346" s="24">
        <v>0</v>
      </c>
      <c r="BG346" s="24">
        <v>1</v>
      </c>
      <c r="BH346" s="24">
        <v>0</v>
      </c>
      <c r="BI346" s="24">
        <v>0</v>
      </c>
      <c r="BJ346" s="24">
        <v>1</v>
      </c>
      <c r="BK346" s="24">
        <v>1</v>
      </c>
      <c r="BM346" s="19">
        <f>IF(SUM(BA345:BK345)=SUM(BA346:BK346),BM345,BM345*SUMPRODUCT(BA346:BK346,AO346:AY346,Q346:AA346)/SUMPRODUCT(BA345:BK345,AO346:AY346,AC346:AM346))</f>
        <v>0.91473258175288541</v>
      </c>
      <c r="BN346" s="26">
        <f>SUMPRODUCT(AO346:AY346,BA346:BK346,Q346:AA346)/BM346</f>
        <v>646.80910849435622</v>
      </c>
      <c r="BO346">
        <f t="shared" si="100"/>
        <v>772.79</v>
      </c>
    </row>
    <row r="347" spans="1:67" x14ac:dyDescent="0.75">
      <c r="A347" s="3">
        <v>42714</v>
      </c>
      <c r="B347" s="46">
        <f>INDEX('Index Volume'!B:B,MATCH(Index_New!$A347,'Index Volume'!$A:$A,0))</f>
        <v>53843100</v>
      </c>
      <c r="C347" s="46">
        <f>INDEX('Index Volume'!C:C,MATCH(Index_New!$A347,'Index Volume'!$A:$A,0))</f>
        <v>1297860</v>
      </c>
      <c r="D347" s="46">
        <f>INDEX('Index Volume'!D:D,MATCH(Index_New!$A347,'Index Volume'!$A:$A,0))</f>
        <v>2093810</v>
      </c>
      <c r="E347" s="46">
        <f>INDEX('Index Volume'!E:E,MATCH(Index_New!$A347,'Index Volume'!$A:$A,0))</f>
        <v>547454</v>
      </c>
      <c r="F347" s="46">
        <f>INDEX('Index Volume'!F:F,MATCH(Index_New!$A347,'Index Volume'!$A:$A,0))</f>
        <v>8108370</v>
      </c>
      <c r="G347" s="46">
        <f>INDEX('Index Volume'!G:G,MATCH(Index_New!$A347,'Index Volume'!$A:$A,0))</f>
        <v>0</v>
      </c>
      <c r="H347" s="46">
        <f>INDEX('Index Volume'!H:H,MATCH(Index_New!$A347,'Index Volume'!$A:$A,0))</f>
        <v>954105</v>
      </c>
      <c r="I347" s="46">
        <f>INDEX('Index Volume'!I:I,MATCH(Index_New!$A347,'Index Volume'!$A:$A,0))</f>
        <v>0</v>
      </c>
      <c r="J347" s="46">
        <f>INDEX('Index Volume'!J:J,MATCH(Index_New!$A347,'Index Volume'!$A:$A,0))</f>
        <v>0</v>
      </c>
      <c r="K347" s="46">
        <f>INDEX('Index Volume'!K:K,MATCH(Index_New!$A347,'Index Volume'!$A:$A,0))</f>
        <v>781253</v>
      </c>
      <c r="L347" s="46">
        <f>INDEX('Index Volume'!L:L,MATCH(Index_New!$A347,'Index Volume'!$A:$A,0))</f>
        <v>481548</v>
      </c>
      <c r="M347" s="46">
        <f t="shared" si="86"/>
        <v>68107500</v>
      </c>
      <c r="N347" s="1">
        <f t="shared" si="87"/>
        <v>68107500</v>
      </c>
      <c r="O347" t="b">
        <f t="shared" si="88"/>
        <v>1</v>
      </c>
      <c r="Q347" s="7">
        <f t="shared" si="89"/>
        <v>0.76337517140932853</v>
      </c>
      <c r="R347" s="7">
        <f t="shared" si="90"/>
        <v>1.3577633703498517E-2</v>
      </c>
      <c r="S347" s="7">
        <f t="shared" si="91"/>
        <v>1.6864374293513534E-2</v>
      </c>
      <c r="T347" s="7">
        <f t="shared" si="92"/>
        <v>3.4699416236480354E-3</v>
      </c>
      <c r="U347" s="7">
        <f t="shared" si="93"/>
        <v>9.649108366398762E-2</v>
      </c>
      <c r="V347" s="7">
        <f t="shared" si="94"/>
        <v>0</v>
      </c>
      <c r="W347" s="7">
        <f t="shared" si="95"/>
        <v>0.10058259762884871</v>
      </c>
      <c r="X347" s="7">
        <f t="shared" si="96"/>
        <v>0</v>
      </c>
      <c r="Y347" s="7">
        <f t="shared" si="97"/>
        <v>0</v>
      </c>
      <c r="Z347" s="7">
        <f t="shared" si="98"/>
        <v>5.4984100073455664E-3</v>
      </c>
      <c r="AA347" s="7">
        <f t="shared" si="99"/>
        <v>1.4078766982949655E-4</v>
      </c>
      <c r="AC347" s="7">
        <f>IF(DAY($A347)=1,VLOOKUP($A347-1,$A$2:$L$1124,$Q$1,FALSE)/VLOOKUP($A347-1,$A$2:$N$1124,14,FALSE),AC346)</f>
        <v>0.76337517140932853</v>
      </c>
      <c r="AD347" s="7">
        <f>IF(DAY($A347)=1,VLOOKUP($A347-1,$A$2:$L$1124,$R$1,FALSE)/VLOOKUP($A347-1,$A$2:$N$1124,14,FALSE),AD346)</f>
        <v>1.3577633703498517E-2</v>
      </c>
      <c r="AE347" s="7">
        <f>IF(DAY($A347)=1,VLOOKUP($A347-1,$A$2:$L$1124,$S$1,FALSE)/VLOOKUP($A347-1,$A$2:$N$1124,14,FALSE),AE346)</f>
        <v>1.6864374293513534E-2</v>
      </c>
      <c r="AF347" s="7">
        <f>IF(DAY($A347)=1,VLOOKUP($A347-1,$A$2:$L$1124,$T$1,FALSE)/VLOOKUP($A347-1,$A$2:$N$1124,14,FALSE),AF346)</f>
        <v>3.4699416236480354E-3</v>
      </c>
      <c r="AG347" s="7">
        <f>IF(DAY($A347)=1,VLOOKUP($A347-1,$A$2:$L$1124,$U$1,FALSE)/VLOOKUP($A347-1,$A$2:$N$1124,14,FALSE),AG346)</f>
        <v>9.649108366398762E-2</v>
      </c>
      <c r="AH347" s="7">
        <f>IF(DAY($A347)=1,VLOOKUP($A347-1,$A$2:$L$1124,$V$1,FALSE)/VLOOKUP($A347-1,$A$2:$N$1124,14,FALSE),AH346)</f>
        <v>0</v>
      </c>
      <c r="AI347" s="7">
        <f>IF(DAY($A347)=1,VLOOKUP($A347-1,$A$2:$L$1124,$W$1,FALSE)/VLOOKUP($A347-1,$A$2:$N$1124,14,FALSE),AI346)</f>
        <v>0.10058259762884871</v>
      </c>
      <c r="AJ347" s="7">
        <f>IF(DAY($A347)=1,VLOOKUP($A347-1,$A$2:$L$1124,$X$1,FALSE)/VLOOKUP($A347-1,$A$2:$N$1124,14,FALSE),AJ346)</f>
        <v>0</v>
      </c>
      <c r="AK347" s="7">
        <f>IF(DAY($A347)=1,VLOOKUP($A347-1,$A$2:$L$1124,$Y$1,FALSE)/VLOOKUP($A347-1,$A$2:$N$1124,14,FALSE),AK346)</f>
        <v>0</v>
      </c>
      <c r="AL347" s="7">
        <f>IF(DAY($A347)=1,VLOOKUP($A347-1,$A$2:$L$1124,$Z$1,FALSE)/VLOOKUP($A347-1,$A$2:$N$1124,14,FALSE),AL346)</f>
        <v>5.4984100073455664E-3</v>
      </c>
      <c r="AM347" s="7">
        <f>IF(DAY($A347)=1,VLOOKUP($A347-1,$A$2:$L$1124,$AA$1,FALSE)/VLOOKUP($A347-1,$A$2:$N$1124,14,FALSE),AM346)</f>
        <v>1.4078766982949655E-4</v>
      </c>
      <c r="AO347" s="12">
        <f>VLOOKUP($A347,BTC!$A$1:$G$1853,5,FALSE)</f>
        <v>774.65</v>
      </c>
      <c r="AP347" s="12">
        <f>VLOOKUP($A347,XRP!$A$1:$G$1853,5,FALSE)</f>
        <v>6.816E-3</v>
      </c>
      <c r="AQ347" s="12">
        <f>VLOOKUP($A347,LTC!$A$1:$G$1853,5,FALSE)</f>
        <v>3.68</v>
      </c>
      <c r="AR347" s="12">
        <f>VLOOKUP($A347,ETC!$A$1:$G$1853,5,FALSE)</f>
        <v>0.86000399999999999</v>
      </c>
      <c r="AS347" s="12">
        <f>VLOOKUP($A347,ETH!$A$1:$G$1853,5,FALSE)</f>
        <v>8.1300000000000008</v>
      </c>
      <c r="AT347" s="12">
        <f>VLOOKUP($A347,BCH!$A$1:$G$1853,5,FALSE)</f>
        <v>0</v>
      </c>
      <c r="AU347" s="12">
        <f>VLOOKUP($A347,XMR!$A$1:$G$1853,5,FALSE)</f>
        <v>7.78</v>
      </c>
      <c r="AV347" s="12">
        <f>VLOOKUP($A347,ZEC!$A$1:$G$1853,5,FALSE)</f>
        <v>49.78</v>
      </c>
      <c r="AW347" s="12">
        <f>VLOOKUP($A347,EOS!$A$1:$G$1853,5,FALSE)</f>
        <v>0</v>
      </c>
      <c r="AX347" s="12">
        <f>VLOOKUP($A347,DASH!$A$1:$G$1853,5,FALSE)</f>
        <v>8.8800000000000008</v>
      </c>
      <c r="AY347" s="12">
        <f>VLOOKUP($A347,XLM!$A$1:$G$1853,5,FALSE)</f>
        <v>2.2330000000000002E-3</v>
      </c>
      <c r="BA347" s="24">
        <v>1</v>
      </c>
      <c r="BB347" s="24">
        <v>1</v>
      </c>
      <c r="BC347" s="24">
        <v>1</v>
      </c>
      <c r="BD347" s="24">
        <v>1</v>
      </c>
      <c r="BE347" s="24">
        <v>1</v>
      </c>
      <c r="BF347" s="24">
        <v>0</v>
      </c>
      <c r="BG347" s="24">
        <v>1</v>
      </c>
      <c r="BH347" s="24">
        <v>0</v>
      </c>
      <c r="BI347" s="24">
        <v>0</v>
      </c>
      <c r="BJ347" s="24">
        <v>1</v>
      </c>
      <c r="BK347" s="24">
        <v>1</v>
      </c>
      <c r="BM347" s="19">
        <f>IF(SUM(BA346:BK346)=SUM(BA347:BK347),BM346,BM346*SUMPRODUCT(BA347:BK347,AO347:AY347,Q347:AA347)/SUMPRODUCT(BA346:BK346,AO347:AY347,AC347:AM347))</f>
        <v>0.91473258175288541</v>
      </c>
      <c r="BN347" s="26">
        <f>SUMPRODUCT(AO347:AY347,BA347:BK347,Q347:AA347)/BM347</f>
        <v>648.30919689887617</v>
      </c>
      <c r="BO347">
        <f t="shared" si="100"/>
        <v>774.65</v>
      </c>
    </row>
    <row r="348" spans="1:67" x14ac:dyDescent="0.75">
      <c r="A348" s="4">
        <v>42715</v>
      </c>
      <c r="B348" s="46">
        <f>INDEX('Index Volume'!B:B,MATCH(Index_New!$A348,'Index Volume'!$A:$A,0))</f>
        <v>57313400</v>
      </c>
      <c r="C348" s="46">
        <f>INDEX('Index Volume'!C:C,MATCH(Index_New!$A348,'Index Volume'!$A:$A,0))</f>
        <v>978511</v>
      </c>
      <c r="D348" s="46">
        <f>INDEX('Index Volume'!D:D,MATCH(Index_New!$A348,'Index Volume'!$A:$A,0))</f>
        <v>1948170</v>
      </c>
      <c r="E348" s="46">
        <f>INDEX('Index Volume'!E:E,MATCH(Index_New!$A348,'Index Volume'!$A:$A,0))</f>
        <v>1751520</v>
      </c>
      <c r="F348" s="46">
        <f>INDEX('Index Volume'!F:F,MATCH(Index_New!$A348,'Index Volume'!$A:$A,0))</f>
        <v>5545500</v>
      </c>
      <c r="G348" s="46">
        <f>INDEX('Index Volume'!G:G,MATCH(Index_New!$A348,'Index Volume'!$A:$A,0))</f>
        <v>0</v>
      </c>
      <c r="H348" s="46">
        <f>INDEX('Index Volume'!H:H,MATCH(Index_New!$A348,'Index Volume'!$A:$A,0))</f>
        <v>1511400</v>
      </c>
      <c r="I348" s="46">
        <f>INDEX('Index Volume'!I:I,MATCH(Index_New!$A348,'Index Volume'!$A:$A,0))</f>
        <v>0</v>
      </c>
      <c r="J348" s="46">
        <f>INDEX('Index Volume'!J:J,MATCH(Index_New!$A348,'Index Volume'!$A:$A,0))</f>
        <v>0</v>
      </c>
      <c r="K348" s="46">
        <f>INDEX('Index Volume'!K:K,MATCH(Index_New!$A348,'Index Volume'!$A:$A,0))</f>
        <v>1065390</v>
      </c>
      <c r="L348" s="46">
        <f>INDEX('Index Volume'!L:L,MATCH(Index_New!$A348,'Index Volume'!$A:$A,0))</f>
        <v>306783</v>
      </c>
      <c r="M348" s="46">
        <f t="shared" si="86"/>
        <v>70420674</v>
      </c>
      <c r="N348" s="1">
        <f t="shared" si="87"/>
        <v>70420674</v>
      </c>
      <c r="O348" t="b">
        <f t="shared" si="88"/>
        <v>1</v>
      </c>
      <c r="Q348" s="7">
        <f t="shared" si="89"/>
        <v>0.76337517140932853</v>
      </c>
      <c r="R348" s="7">
        <f t="shared" si="90"/>
        <v>1.3577633703498517E-2</v>
      </c>
      <c r="S348" s="7">
        <f t="shared" si="91"/>
        <v>1.6864374293513534E-2</v>
      </c>
      <c r="T348" s="7">
        <f t="shared" si="92"/>
        <v>3.4699416236480354E-3</v>
      </c>
      <c r="U348" s="7">
        <f t="shared" si="93"/>
        <v>9.649108366398762E-2</v>
      </c>
      <c r="V348" s="7">
        <f t="shared" si="94"/>
        <v>0</v>
      </c>
      <c r="W348" s="7">
        <f t="shared" si="95"/>
        <v>0.10058259762884871</v>
      </c>
      <c r="X348" s="7">
        <f t="shared" si="96"/>
        <v>0</v>
      </c>
      <c r="Y348" s="7">
        <f t="shared" si="97"/>
        <v>0</v>
      </c>
      <c r="Z348" s="7">
        <f t="shared" si="98"/>
        <v>5.4984100073455664E-3</v>
      </c>
      <c r="AA348" s="7">
        <f t="shared" si="99"/>
        <v>1.4078766982949655E-4</v>
      </c>
      <c r="AC348" s="7">
        <f>IF(DAY($A348)=1,VLOOKUP($A348-1,$A$2:$L$1124,$Q$1,FALSE)/VLOOKUP($A348-1,$A$2:$N$1124,14,FALSE),AC347)</f>
        <v>0.76337517140932853</v>
      </c>
      <c r="AD348" s="7">
        <f>IF(DAY($A348)=1,VLOOKUP($A348-1,$A$2:$L$1124,$R$1,FALSE)/VLOOKUP($A348-1,$A$2:$N$1124,14,FALSE),AD347)</f>
        <v>1.3577633703498517E-2</v>
      </c>
      <c r="AE348" s="7">
        <f>IF(DAY($A348)=1,VLOOKUP($A348-1,$A$2:$L$1124,$S$1,FALSE)/VLOOKUP($A348-1,$A$2:$N$1124,14,FALSE),AE347)</f>
        <v>1.6864374293513534E-2</v>
      </c>
      <c r="AF348" s="7">
        <f>IF(DAY($A348)=1,VLOOKUP($A348-1,$A$2:$L$1124,$T$1,FALSE)/VLOOKUP($A348-1,$A$2:$N$1124,14,FALSE),AF347)</f>
        <v>3.4699416236480354E-3</v>
      </c>
      <c r="AG348" s="7">
        <f>IF(DAY($A348)=1,VLOOKUP($A348-1,$A$2:$L$1124,$U$1,FALSE)/VLOOKUP($A348-1,$A$2:$N$1124,14,FALSE),AG347)</f>
        <v>9.649108366398762E-2</v>
      </c>
      <c r="AH348" s="7">
        <f>IF(DAY($A348)=1,VLOOKUP($A348-1,$A$2:$L$1124,$V$1,FALSE)/VLOOKUP($A348-1,$A$2:$N$1124,14,FALSE),AH347)</f>
        <v>0</v>
      </c>
      <c r="AI348" s="7">
        <f>IF(DAY($A348)=1,VLOOKUP($A348-1,$A$2:$L$1124,$W$1,FALSE)/VLOOKUP($A348-1,$A$2:$N$1124,14,FALSE),AI347)</f>
        <v>0.10058259762884871</v>
      </c>
      <c r="AJ348" s="7">
        <f>IF(DAY($A348)=1,VLOOKUP($A348-1,$A$2:$L$1124,$X$1,FALSE)/VLOOKUP($A348-1,$A$2:$N$1124,14,FALSE),AJ347)</f>
        <v>0</v>
      </c>
      <c r="AK348" s="7">
        <f>IF(DAY($A348)=1,VLOOKUP($A348-1,$A$2:$L$1124,$Y$1,FALSE)/VLOOKUP($A348-1,$A$2:$N$1124,14,FALSE),AK347)</f>
        <v>0</v>
      </c>
      <c r="AL348" s="7">
        <f>IF(DAY($A348)=1,VLOOKUP($A348-1,$A$2:$L$1124,$Z$1,FALSE)/VLOOKUP($A348-1,$A$2:$N$1124,14,FALSE),AL347)</f>
        <v>5.4984100073455664E-3</v>
      </c>
      <c r="AM348" s="7">
        <f>IF(DAY($A348)=1,VLOOKUP($A348-1,$A$2:$L$1124,$AA$1,FALSE)/VLOOKUP($A348-1,$A$2:$N$1124,14,FALSE),AM347)</f>
        <v>1.4078766982949655E-4</v>
      </c>
      <c r="AO348" s="12">
        <f>VLOOKUP($A348,BTC!$A$1:$G$1853,5,FALSE)</f>
        <v>769.73</v>
      </c>
      <c r="AP348" s="12">
        <f>VLOOKUP($A348,XRP!$A$1:$G$1853,5,FALSE)</f>
        <v>6.744E-3</v>
      </c>
      <c r="AQ348" s="12">
        <f>VLOOKUP($A348,LTC!$A$1:$G$1853,5,FALSE)</f>
        <v>3.64</v>
      </c>
      <c r="AR348" s="12">
        <f>VLOOKUP($A348,ETC!$A$1:$G$1853,5,FALSE)</f>
        <v>0.930446</v>
      </c>
      <c r="AS348" s="12">
        <f>VLOOKUP($A348,ETH!$A$1:$G$1853,5,FALSE)</f>
        <v>8.19</v>
      </c>
      <c r="AT348" s="12">
        <f>VLOOKUP($A348,BCH!$A$1:$G$1853,5,FALSE)</f>
        <v>0</v>
      </c>
      <c r="AU348" s="12">
        <f>VLOOKUP($A348,XMR!$A$1:$G$1853,5,FALSE)</f>
        <v>7.91</v>
      </c>
      <c r="AV348" s="12">
        <f>VLOOKUP($A348,ZEC!$A$1:$G$1853,5,FALSE)</f>
        <v>48.48</v>
      </c>
      <c r="AW348" s="12">
        <f>VLOOKUP($A348,EOS!$A$1:$G$1853,5,FALSE)</f>
        <v>0</v>
      </c>
      <c r="AX348" s="12">
        <f>VLOOKUP($A348,DASH!$A$1:$G$1853,5,FALSE)</f>
        <v>9.5399999999999991</v>
      </c>
      <c r="AY348" s="12">
        <f>VLOOKUP($A348,XLM!$A$1:$G$1853,5,FALSE)</f>
        <v>2.3530000000000001E-3</v>
      </c>
      <c r="BA348" s="24">
        <v>1</v>
      </c>
      <c r="BB348" s="24">
        <v>1</v>
      </c>
      <c r="BC348" s="24">
        <v>1</v>
      </c>
      <c r="BD348" s="24">
        <v>1</v>
      </c>
      <c r="BE348" s="24">
        <v>1</v>
      </c>
      <c r="BF348" s="24">
        <v>0</v>
      </c>
      <c r="BG348" s="24">
        <v>1</v>
      </c>
      <c r="BH348" s="24">
        <v>0</v>
      </c>
      <c r="BI348" s="24">
        <v>0</v>
      </c>
      <c r="BJ348" s="24">
        <v>1</v>
      </c>
      <c r="BK348" s="24">
        <v>1</v>
      </c>
      <c r="BM348" s="19">
        <f>IF(SUM(BA347:BK347)=SUM(BA348:BK348),BM347,BM347*SUMPRODUCT(BA348:BK348,AO348:AY348,Q348:AA348)/SUMPRODUCT(BA347:BK347,AO348:AY348,AC348:AM348))</f>
        <v>0.91473258175288541</v>
      </c>
      <c r="BN348" s="26">
        <f>SUMPRODUCT(AO348:AY348,BA348:BK348,Q348:AA348)/BM348</f>
        <v>644.22741073476936</v>
      </c>
      <c r="BO348">
        <f t="shared" si="100"/>
        <v>769.73</v>
      </c>
    </row>
    <row r="349" spans="1:67" x14ac:dyDescent="0.75">
      <c r="A349" s="3">
        <v>42716</v>
      </c>
      <c r="B349" s="46">
        <f>INDEX('Index Volume'!B:B,MATCH(Index_New!$A349,'Index Volume'!$A:$A,0))</f>
        <v>76571000</v>
      </c>
      <c r="C349" s="46">
        <f>INDEX('Index Volume'!C:C,MATCH(Index_New!$A349,'Index Volume'!$A:$A,0))</f>
        <v>1449640</v>
      </c>
      <c r="D349" s="46">
        <f>INDEX('Index Volume'!D:D,MATCH(Index_New!$A349,'Index Volume'!$A:$A,0))</f>
        <v>2465660</v>
      </c>
      <c r="E349" s="46">
        <f>INDEX('Index Volume'!E:E,MATCH(Index_New!$A349,'Index Volume'!$A:$A,0))</f>
        <v>1153900</v>
      </c>
      <c r="F349" s="46">
        <f>INDEX('Index Volume'!F:F,MATCH(Index_New!$A349,'Index Volume'!$A:$A,0))</f>
        <v>9119700</v>
      </c>
      <c r="G349" s="46">
        <f>INDEX('Index Volume'!G:G,MATCH(Index_New!$A349,'Index Volume'!$A:$A,0))</f>
        <v>0</v>
      </c>
      <c r="H349" s="46">
        <f>INDEX('Index Volume'!H:H,MATCH(Index_New!$A349,'Index Volume'!$A:$A,0))</f>
        <v>1037600</v>
      </c>
      <c r="I349" s="46">
        <f>INDEX('Index Volume'!I:I,MATCH(Index_New!$A349,'Index Volume'!$A:$A,0))</f>
        <v>0</v>
      </c>
      <c r="J349" s="46">
        <f>INDEX('Index Volume'!J:J,MATCH(Index_New!$A349,'Index Volume'!$A:$A,0))</f>
        <v>0</v>
      </c>
      <c r="K349" s="46">
        <f>INDEX('Index Volume'!K:K,MATCH(Index_New!$A349,'Index Volume'!$A:$A,0))</f>
        <v>1054770</v>
      </c>
      <c r="L349" s="46">
        <f>INDEX('Index Volume'!L:L,MATCH(Index_New!$A349,'Index Volume'!$A:$A,0))</f>
        <v>230324</v>
      </c>
      <c r="M349" s="46">
        <f t="shared" si="86"/>
        <v>93082594</v>
      </c>
      <c r="N349" s="1">
        <f t="shared" si="87"/>
        <v>93082594</v>
      </c>
      <c r="O349" t="b">
        <f t="shared" si="88"/>
        <v>1</v>
      </c>
      <c r="Q349" s="7">
        <f t="shared" si="89"/>
        <v>0.76337517140932853</v>
      </c>
      <c r="R349" s="7">
        <f t="shared" si="90"/>
        <v>1.3577633703498517E-2</v>
      </c>
      <c r="S349" s="7">
        <f t="shared" si="91"/>
        <v>1.6864374293513534E-2</v>
      </c>
      <c r="T349" s="7">
        <f t="shared" si="92"/>
        <v>3.4699416236480354E-3</v>
      </c>
      <c r="U349" s="7">
        <f t="shared" si="93"/>
        <v>9.649108366398762E-2</v>
      </c>
      <c r="V349" s="7">
        <f t="shared" si="94"/>
        <v>0</v>
      </c>
      <c r="W349" s="7">
        <f t="shared" si="95"/>
        <v>0.10058259762884871</v>
      </c>
      <c r="X349" s="7">
        <f t="shared" si="96"/>
        <v>0</v>
      </c>
      <c r="Y349" s="7">
        <f t="shared" si="97"/>
        <v>0</v>
      </c>
      <c r="Z349" s="7">
        <f t="shared" si="98"/>
        <v>5.4984100073455664E-3</v>
      </c>
      <c r="AA349" s="7">
        <f t="shared" si="99"/>
        <v>1.4078766982949655E-4</v>
      </c>
      <c r="AC349" s="7">
        <f>IF(DAY($A349)=1,VLOOKUP($A349-1,$A$2:$L$1124,$Q$1,FALSE)/VLOOKUP($A349-1,$A$2:$N$1124,14,FALSE),AC348)</f>
        <v>0.76337517140932853</v>
      </c>
      <c r="AD349" s="7">
        <f>IF(DAY($A349)=1,VLOOKUP($A349-1,$A$2:$L$1124,$R$1,FALSE)/VLOOKUP($A349-1,$A$2:$N$1124,14,FALSE),AD348)</f>
        <v>1.3577633703498517E-2</v>
      </c>
      <c r="AE349" s="7">
        <f>IF(DAY($A349)=1,VLOOKUP($A349-1,$A$2:$L$1124,$S$1,FALSE)/VLOOKUP($A349-1,$A$2:$N$1124,14,FALSE),AE348)</f>
        <v>1.6864374293513534E-2</v>
      </c>
      <c r="AF349" s="7">
        <f>IF(DAY($A349)=1,VLOOKUP($A349-1,$A$2:$L$1124,$T$1,FALSE)/VLOOKUP($A349-1,$A$2:$N$1124,14,FALSE),AF348)</f>
        <v>3.4699416236480354E-3</v>
      </c>
      <c r="AG349" s="7">
        <f>IF(DAY($A349)=1,VLOOKUP($A349-1,$A$2:$L$1124,$U$1,FALSE)/VLOOKUP($A349-1,$A$2:$N$1124,14,FALSE),AG348)</f>
        <v>9.649108366398762E-2</v>
      </c>
      <c r="AH349" s="7">
        <f>IF(DAY($A349)=1,VLOOKUP($A349-1,$A$2:$L$1124,$V$1,FALSE)/VLOOKUP($A349-1,$A$2:$N$1124,14,FALSE),AH348)</f>
        <v>0</v>
      </c>
      <c r="AI349" s="7">
        <f>IF(DAY($A349)=1,VLOOKUP($A349-1,$A$2:$L$1124,$W$1,FALSE)/VLOOKUP($A349-1,$A$2:$N$1124,14,FALSE),AI348)</f>
        <v>0.10058259762884871</v>
      </c>
      <c r="AJ349" s="7">
        <f>IF(DAY($A349)=1,VLOOKUP($A349-1,$A$2:$L$1124,$X$1,FALSE)/VLOOKUP($A349-1,$A$2:$N$1124,14,FALSE),AJ348)</f>
        <v>0</v>
      </c>
      <c r="AK349" s="7">
        <f>IF(DAY($A349)=1,VLOOKUP($A349-1,$A$2:$L$1124,$Y$1,FALSE)/VLOOKUP($A349-1,$A$2:$N$1124,14,FALSE),AK348)</f>
        <v>0</v>
      </c>
      <c r="AL349" s="7">
        <f>IF(DAY($A349)=1,VLOOKUP($A349-1,$A$2:$L$1124,$Z$1,FALSE)/VLOOKUP($A349-1,$A$2:$N$1124,14,FALSE),AL348)</f>
        <v>5.4984100073455664E-3</v>
      </c>
      <c r="AM349" s="7">
        <f>IF(DAY($A349)=1,VLOOKUP($A349-1,$A$2:$L$1124,$AA$1,FALSE)/VLOOKUP($A349-1,$A$2:$N$1124,14,FALSE),AM348)</f>
        <v>1.4078766982949655E-4</v>
      </c>
      <c r="AO349" s="12">
        <f>VLOOKUP($A349,BTC!$A$1:$G$1853,5,FALSE)</f>
        <v>780.09</v>
      </c>
      <c r="AP349" s="12">
        <f>VLOOKUP($A349,XRP!$A$1:$G$1853,5,FALSE)</f>
        <v>6.7780000000000002E-3</v>
      </c>
      <c r="AQ349" s="12">
        <f>VLOOKUP($A349,LTC!$A$1:$G$1853,5,FALSE)</f>
        <v>3.66</v>
      </c>
      <c r="AR349" s="12">
        <f>VLOOKUP($A349,ETC!$A$1:$G$1853,5,FALSE)</f>
        <v>0.90879699999999997</v>
      </c>
      <c r="AS349" s="12">
        <f>VLOOKUP($A349,ETH!$A$1:$G$1853,5,FALSE)</f>
        <v>8.52</v>
      </c>
      <c r="AT349" s="12">
        <f>VLOOKUP($A349,BCH!$A$1:$G$1853,5,FALSE)</f>
        <v>0</v>
      </c>
      <c r="AU349" s="12">
        <f>VLOOKUP($A349,XMR!$A$1:$G$1853,5,FALSE)</f>
        <v>8.0500000000000007</v>
      </c>
      <c r="AV349" s="12">
        <f>VLOOKUP($A349,ZEC!$A$1:$G$1853,5,FALSE)</f>
        <v>49.92</v>
      </c>
      <c r="AW349" s="12">
        <f>VLOOKUP($A349,EOS!$A$1:$G$1853,5,FALSE)</f>
        <v>0</v>
      </c>
      <c r="AX349" s="12">
        <f>VLOOKUP($A349,DASH!$A$1:$G$1853,5,FALSE)</f>
        <v>9.1</v>
      </c>
      <c r="AY349" s="12">
        <f>VLOOKUP($A349,XLM!$A$1:$G$1853,5,FALSE)</f>
        <v>2.2720000000000001E-3</v>
      </c>
      <c r="BA349" s="24">
        <v>1</v>
      </c>
      <c r="BB349" s="24">
        <v>1</v>
      </c>
      <c r="BC349" s="24">
        <v>1</v>
      </c>
      <c r="BD349" s="24">
        <v>1</v>
      </c>
      <c r="BE349" s="24">
        <v>1</v>
      </c>
      <c r="BF349" s="24">
        <v>0</v>
      </c>
      <c r="BG349" s="24">
        <v>1</v>
      </c>
      <c r="BH349" s="24">
        <v>0</v>
      </c>
      <c r="BI349" s="24">
        <v>0</v>
      </c>
      <c r="BJ349" s="24">
        <v>1</v>
      </c>
      <c r="BK349" s="24">
        <v>1</v>
      </c>
      <c r="BM349" s="19">
        <f>IF(SUM(BA348:BK348)=SUM(BA349:BK349),BM348,BM348*SUMPRODUCT(BA349:BK349,AO349:AY349,Q349:AA349)/SUMPRODUCT(BA348:BK348,AO349:AY349,AC349:AM349))</f>
        <v>0.91473258175288541</v>
      </c>
      <c r="BN349" s="26">
        <f>SUMPRODUCT(AO349:AY349,BA349:BK349,Q349:AA349)/BM349</f>
        <v>652.9210266311128</v>
      </c>
      <c r="BO349">
        <f t="shared" si="100"/>
        <v>780.09</v>
      </c>
    </row>
    <row r="350" spans="1:67" x14ac:dyDescent="0.75">
      <c r="A350" s="4">
        <v>42717</v>
      </c>
      <c r="B350" s="46">
        <f>INDEX('Index Volume'!B:B,MATCH(Index_New!$A350,'Index Volume'!$A:$A,0))</f>
        <v>81645600</v>
      </c>
      <c r="C350" s="46">
        <f>INDEX('Index Volume'!C:C,MATCH(Index_New!$A350,'Index Volume'!$A:$A,0))</f>
        <v>1946660</v>
      </c>
      <c r="D350" s="46">
        <f>INDEX('Index Volume'!D:D,MATCH(Index_New!$A350,'Index Volume'!$A:$A,0))</f>
        <v>1962750</v>
      </c>
      <c r="E350" s="46">
        <f>INDEX('Index Volume'!E:E,MATCH(Index_New!$A350,'Index Volume'!$A:$A,0))</f>
        <v>1507660</v>
      </c>
      <c r="F350" s="46">
        <f>INDEX('Index Volume'!F:F,MATCH(Index_New!$A350,'Index Volume'!$A:$A,0))</f>
        <v>4486190</v>
      </c>
      <c r="G350" s="46">
        <f>INDEX('Index Volume'!G:G,MATCH(Index_New!$A350,'Index Volume'!$A:$A,0))</f>
        <v>0</v>
      </c>
      <c r="H350" s="46">
        <f>INDEX('Index Volume'!H:H,MATCH(Index_New!$A350,'Index Volume'!$A:$A,0))</f>
        <v>892392</v>
      </c>
      <c r="I350" s="46">
        <f>INDEX('Index Volume'!I:I,MATCH(Index_New!$A350,'Index Volume'!$A:$A,0))</f>
        <v>0</v>
      </c>
      <c r="J350" s="46">
        <f>INDEX('Index Volume'!J:J,MATCH(Index_New!$A350,'Index Volume'!$A:$A,0))</f>
        <v>0</v>
      </c>
      <c r="K350" s="46">
        <f>INDEX('Index Volume'!K:K,MATCH(Index_New!$A350,'Index Volume'!$A:$A,0))</f>
        <v>971378</v>
      </c>
      <c r="L350" s="46">
        <f>INDEX('Index Volume'!L:L,MATCH(Index_New!$A350,'Index Volume'!$A:$A,0))</f>
        <v>207838</v>
      </c>
      <c r="M350" s="46">
        <f t="shared" si="86"/>
        <v>93620468</v>
      </c>
      <c r="N350" s="1">
        <f t="shared" si="87"/>
        <v>93620468</v>
      </c>
      <c r="O350" t="b">
        <f t="shared" si="88"/>
        <v>1</v>
      </c>
      <c r="Q350" s="7">
        <f t="shared" si="89"/>
        <v>0.76337517140932853</v>
      </c>
      <c r="R350" s="7">
        <f t="shared" si="90"/>
        <v>1.3577633703498517E-2</v>
      </c>
      <c r="S350" s="7">
        <f t="shared" si="91"/>
        <v>1.6864374293513534E-2</v>
      </c>
      <c r="T350" s="7">
        <f t="shared" si="92"/>
        <v>3.4699416236480354E-3</v>
      </c>
      <c r="U350" s="7">
        <f t="shared" si="93"/>
        <v>9.649108366398762E-2</v>
      </c>
      <c r="V350" s="7">
        <f t="shared" si="94"/>
        <v>0</v>
      </c>
      <c r="W350" s="7">
        <f t="shared" si="95"/>
        <v>0.10058259762884871</v>
      </c>
      <c r="X350" s="7">
        <f t="shared" si="96"/>
        <v>0</v>
      </c>
      <c r="Y350" s="7">
        <f t="shared" si="97"/>
        <v>0</v>
      </c>
      <c r="Z350" s="7">
        <f t="shared" si="98"/>
        <v>5.4984100073455664E-3</v>
      </c>
      <c r="AA350" s="7">
        <f t="shared" si="99"/>
        <v>1.4078766982949655E-4</v>
      </c>
      <c r="AC350" s="7">
        <f>IF(DAY($A350)=1,VLOOKUP($A350-1,$A$2:$L$1124,$Q$1,FALSE)/VLOOKUP($A350-1,$A$2:$N$1124,14,FALSE),AC349)</f>
        <v>0.76337517140932853</v>
      </c>
      <c r="AD350" s="7">
        <f>IF(DAY($A350)=1,VLOOKUP($A350-1,$A$2:$L$1124,$R$1,FALSE)/VLOOKUP($A350-1,$A$2:$N$1124,14,FALSE),AD349)</f>
        <v>1.3577633703498517E-2</v>
      </c>
      <c r="AE350" s="7">
        <f>IF(DAY($A350)=1,VLOOKUP($A350-1,$A$2:$L$1124,$S$1,FALSE)/VLOOKUP($A350-1,$A$2:$N$1124,14,FALSE),AE349)</f>
        <v>1.6864374293513534E-2</v>
      </c>
      <c r="AF350" s="7">
        <f>IF(DAY($A350)=1,VLOOKUP($A350-1,$A$2:$L$1124,$T$1,FALSE)/VLOOKUP($A350-1,$A$2:$N$1124,14,FALSE),AF349)</f>
        <v>3.4699416236480354E-3</v>
      </c>
      <c r="AG350" s="7">
        <f>IF(DAY($A350)=1,VLOOKUP($A350-1,$A$2:$L$1124,$U$1,FALSE)/VLOOKUP($A350-1,$A$2:$N$1124,14,FALSE),AG349)</f>
        <v>9.649108366398762E-2</v>
      </c>
      <c r="AH350" s="7">
        <f>IF(DAY($A350)=1,VLOOKUP($A350-1,$A$2:$L$1124,$V$1,FALSE)/VLOOKUP($A350-1,$A$2:$N$1124,14,FALSE),AH349)</f>
        <v>0</v>
      </c>
      <c r="AI350" s="7">
        <f>IF(DAY($A350)=1,VLOOKUP($A350-1,$A$2:$L$1124,$W$1,FALSE)/VLOOKUP($A350-1,$A$2:$N$1124,14,FALSE),AI349)</f>
        <v>0.10058259762884871</v>
      </c>
      <c r="AJ350" s="7">
        <f>IF(DAY($A350)=1,VLOOKUP($A350-1,$A$2:$L$1124,$X$1,FALSE)/VLOOKUP($A350-1,$A$2:$N$1124,14,FALSE),AJ349)</f>
        <v>0</v>
      </c>
      <c r="AK350" s="7">
        <f>IF(DAY($A350)=1,VLOOKUP($A350-1,$A$2:$L$1124,$Y$1,FALSE)/VLOOKUP($A350-1,$A$2:$N$1124,14,FALSE),AK349)</f>
        <v>0</v>
      </c>
      <c r="AL350" s="7">
        <f>IF(DAY($A350)=1,VLOOKUP($A350-1,$A$2:$L$1124,$Z$1,FALSE)/VLOOKUP($A350-1,$A$2:$N$1124,14,FALSE),AL349)</f>
        <v>5.4984100073455664E-3</v>
      </c>
      <c r="AM350" s="7">
        <f>IF(DAY($A350)=1,VLOOKUP($A350-1,$A$2:$L$1124,$AA$1,FALSE)/VLOOKUP($A350-1,$A$2:$N$1124,14,FALSE),AM349)</f>
        <v>1.4078766982949655E-4</v>
      </c>
      <c r="AO350" s="12">
        <f>VLOOKUP($A350,BTC!$A$1:$G$1853,5,FALSE)</f>
        <v>780.56</v>
      </c>
      <c r="AP350" s="12">
        <f>VLOOKUP($A350,XRP!$A$1:$G$1853,5,FALSE)</f>
        <v>6.7080000000000004E-3</v>
      </c>
      <c r="AQ350" s="12">
        <f>VLOOKUP($A350,LTC!$A$1:$G$1853,5,FALSE)</f>
        <v>3.65</v>
      </c>
      <c r="AR350" s="12">
        <f>VLOOKUP($A350,ETC!$A$1:$G$1853,5,FALSE)</f>
        <v>0.98331599999999997</v>
      </c>
      <c r="AS350" s="12">
        <f>VLOOKUP($A350,ETH!$A$1:$G$1853,5,FALSE)</f>
        <v>8.42</v>
      </c>
      <c r="AT350" s="12">
        <f>VLOOKUP($A350,BCH!$A$1:$G$1853,5,FALSE)</f>
        <v>0</v>
      </c>
      <c r="AU350" s="12">
        <f>VLOOKUP($A350,XMR!$A$1:$G$1853,5,FALSE)</f>
        <v>8.11</v>
      </c>
      <c r="AV350" s="12">
        <f>VLOOKUP($A350,ZEC!$A$1:$G$1853,5,FALSE)</f>
        <v>46.78</v>
      </c>
      <c r="AW350" s="12">
        <f>VLOOKUP($A350,EOS!$A$1:$G$1853,5,FALSE)</f>
        <v>0</v>
      </c>
      <c r="AX350" s="12">
        <f>VLOOKUP($A350,DASH!$A$1:$G$1853,5,FALSE)</f>
        <v>9.39</v>
      </c>
      <c r="AY350" s="12">
        <f>VLOOKUP($A350,XLM!$A$1:$G$1853,5,FALSE)</f>
        <v>2.1580000000000002E-3</v>
      </c>
      <c r="BA350" s="24">
        <v>1</v>
      </c>
      <c r="BB350" s="24">
        <v>1</v>
      </c>
      <c r="BC350" s="24">
        <v>1</v>
      </c>
      <c r="BD350" s="24">
        <v>1</v>
      </c>
      <c r="BE350" s="24">
        <v>1</v>
      </c>
      <c r="BF350" s="24">
        <v>0</v>
      </c>
      <c r="BG350" s="24">
        <v>1</v>
      </c>
      <c r="BH350" s="24">
        <v>0</v>
      </c>
      <c r="BI350" s="24">
        <v>0</v>
      </c>
      <c r="BJ350" s="24">
        <v>1</v>
      </c>
      <c r="BK350" s="24">
        <v>1</v>
      </c>
      <c r="BM350" s="19">
        <f>IF(SUM(BA349:BK349)=SUM(BA350:BK350),BM349,BM349*SUMPRODUCT(BA350:BK350,AO350:AY350,Q350:AA350)/SUMPRODUCT(BA349:BK349,AO350:AY350,AC350:AM350))</f>
        <v>0.91473258175288541</v>
      </c>
      <c r="BN350" s="26">
        <f>SUMPRODUCT(AO350:AY350,BA350:BK350,Q350:AA350)/BM350</f>
        <v>653.31114685906471</v>
      </c>
      <c r="BO350">
        <f t="shared" si="100"/>
        <v>780.56</v>
      </c>
    </row>
    <row r="351" spans="1:67" x14ac:dyDescent="0.75">
      <c r="A351" s="3">
        <v>42718</v>
      </c>
      <c r="B351" s="46">
        <f>INDEX('Index Volume'!B:B,MATCH(Index_New!$A351,'Index Volume'!$A:$A,0))</f>
        <v>75979000</v>
      </c>
      <c r="C351" s="46">
        <f>INDEX('Index Volume'!C:C,MATCH(Index_New!$A351,'Index Volume'!$A:$A,0))</f>
        <v>2002770</v>
      </c>
      <c r="D351" s="46">
        <f>INDEX('Index Volume'!D:D,MATCH(Index_New!$A351,'Index Volume'!$A:$A,0))</f>
        <v>2618560</v>
      </c>
      <c r="E351" s="46">
        <f>INDEX('Index Volume'!E:E,MATCH(Index_New!$A351,'Index Volume'!$A:$A,0))</f>
        <v>1119820</v>
      </c>
      <c r="F351" s="46">
        <f>INDEX('Index Volume'!F:F,MATCH(Index_New!$A351,'Index Volume'!$A:$A,0))</f>
        <v>7337220</v>
      </c>
      <c r="G351" s="46">
        <f>INDEX('Index Volume'!G:G,MATCH(Index_New!$A351,'Index Volume'!$A:$A,0))</f>
        <v>0</v>
      </c>
      <c r="H351" s="46">
        <f>INDEX('Index Volume'!H:H,MATCH(Index_New!$A351,'Index Volume'!$A:$A,0))</f>
        <v>3268750</v>
      </c>
      <c r="I351" s="46">
        <f>INDEX('Index Volume'!I:I,MATCH(Index_New!$A351,'Index Volume'!$A:$A,0))</f>
        <v>0</v>
      </c>
      <c r="J351" s="46">
        <f>INDEX('Index Volume'!J:J,MATCH(Index_New!$A351,'Index Volume'!$A:$A,0))</f>
        <v>0</v>
      </c>
      <c r="K351" s="46">
        <f>INDEX('Index Volume'!K:K,MATCH(Index_New!$A351,'Index Volume'!$A:$A,0))</f>
        <v>1416530</v>
      </c>
      <c r="L351" s="46">
        <f>INDEX('Index Volume'!L:L,MATCH(Index_New!$A351,'Index Volume'!$A:$A,0))</f>
        <v>83790</v>
      </c>
      <c r="M351" s="46">
        <f t="shared" si="86"/>
        <v>93826440</v>
      </c>
      <c r="N351" s="1">
        <f t="shared" si="87"/>
        <v>93826440</v>
      </c>
      <c r="O351" t="b">
        <f t="shared" si="88"/>
        <v>1</v>
      </c>
      <c r="Q351" s="7">
        <f t="shared" si="89"/>
        <v>0.76337517140932853</v>
      </c>
      <c r="R351" s="7">
        <f t="shared" si="90"/>
        <v>1.3577633703498517E-2</v>
      </c>
      <c r="S351" s="7">
        <f t="shared" si="91"/>
        <v>1.6864374293513534E-2</v>
      </c>
      <c r="T351" s="7">
        <f t="shared" si="92"/>
        <v>3.4699416236480354E-3</v>
      </c>
      <c r="U351" s="7">
        <f t="shared" si="93"/>
        <v>9.649108366398762E-2</v>
      </c>
      <c r="V351" s="7">
        <f t="shared" si="94"/>
        <v>0</v>
      </c>
      <c r="W351" s="7">
        <f t="shared" si="95"/>
        <v>0.10058259762884871</v>
      </c>
      <c r="X351" s="7">
        <f t="shared" si="96"/>
        <v>0</v>
      </c>
      <c r="Y351" s="7">
        <f t="shared" si="97"/>
        <v>0</v>
      </c>
      <c r="Z351" s="7">
        <f t="shared" si="98"/>
        <v>5.4984100073455664E-3</v>
      </c>
      <c r="AA351" s="7">
        <f t="shared" si="99"/>
        <v>1.4078766982949655E-4</v>
      </c>
      <c r="AC351" s="7">
        <f>IF(DAY($A351)=1,VLOOKUP($A351-1,$A$2:$L$1124,$Q$1,FALSE)/VLOOKUP($A351-1,$A$2:$N$1124,14,FALSE),AC350)</f>
        <v>0.76337517140932853</v>
      </c>
      <c r="AD351" s="7">
        <f>IF(DAY($A351)=1,VLOOKUP($A351-1,$A$2:$L$1124,$R$1,FALSE)/VLOOKUP($A351-1,$A$2:$N$1124,14,FALSE),AD350)</f>
        <v>1.3577633703498517E-2</v>
      </c>
      <c r="AE351" s="7">
        <f>IF(DAY($A351)=1,VLOOKUP($A351-1,$A$2:$L$1124,$S$1,FALSE)/VLOOKUP($A351-1,$A$2:$N$1124,14,FALSE),AE350)</f>
        <v>1.6864374293513534E-2</v>
      </c>
      <c r="AF351" s="7">
        <f>IF(DAY($A351)=1,VLOOKUP($A351-1,$A$2:$L$1124,$T$1,FALSE)/VLOOKUP($A351-1,$A$2:$N$1124,14,FALSE),AF350)</f>
        <v>3.4699416236480354E-3</v>
      </c>
      <c r="AG351" s="7">
        <f>IF(DAY($A351)=1,VLOOKUP($A351-1,$A$2:$L$1124,$U$1,FALSE)/VLOOKUP($A351-1,$A$2:$N$1124,14,FALSE),AG350)</f>
        <v>9.649108366398762E-2</v>
      </c>
      <c r="AH351" s="7">
        <f>IF(DAY($A351)=1,VLOOKUP($A351-1,$A$2:$L$1124,$V$1,FALSE)/VLOOKUP($A351-1,$A$2:$N$1124,14,FALSE),AH350)</f>
        <v>0</v>
      </c>
      <c r="AI351" s="7">
        <f>IF(DAY($A351)=1,VLOOKUP($A351-1,$A$2:$L$1124,$W$1,FALSE)/VLOOKUP($A351-1,$A$2:$N$1124,14,FALSE),AI350)</f>
        <v>0.10058259762884871</v>
      </c>
      <c r="AJ351" s="7">
        <f>IF(DAY($A351)=1,VLOOKUP($A351-1,$A$2:$L$1124,$X$1,FALSE)/VLOOKUP($A351-1,$A$2:$N$1124,14,FALSE),AJ350)</f>
        <v>0</v>
      </c>
      <c r="AK351" s="7">
        <f>IF(DAY($A351)=1,VLOOKUP($A351-1,$A$2:$L$1124,$Y$1,FALSE)/VLOOKUP($A351-1,$A$2:$N$1124,14,FALSE),AK350)</f>
        <v>0</v>
      </c>
      <c r="AL351" s="7">
        <f>IF(DAY($A351)=1,VLOOKUP($A351-1,$A$2:$L$1124,$Z$1,FALSE)/VLOOKUP($A351-1,$A$2:$N$1124,14,FALSE),AL350)</f>
        <v>5.4984100073455664E-3</v>
      </c>
      <c r="AM351" s="7">
        <f>IF(DAY($A351)=1,VLOOKUP($A351-1,$A$2:$L$1124,$AA$1,FALSE)/VLOOKUP($A351-1,$A$2:$N$1124,14,FALSE),AM350)</f>
        <v>1.4078766982949655E-4</v>
      </c>
      <c r="AO351" s="12">
        <f>VLOOKUP($A351,BTC!$A$1:$G$1853,5,FALSE)</f>
        <v>781.48</v>
      </c>
      <c r="AP351" s="12">
        <f>VLOOKUP($A351,XRP!$A$1:$G$1853,5,FALSE)</f>
        <v>6.705E-3</v>
      </c>
      <c r="AQ351" s="12">
        <f>VLOOKUP($A351,LTC!$A$1:$G$1853,5,FALSE)</f>
        <v>3.62</v>
      </c>
      <c r="AR351" s="12">
        <f>VLOOKUP($A351,ETC!$A$1:$G$1853,5,FALSE)</f>
        <v>0.99483999999999995</v>
      </c>
      <c r="AS351" s="12">
        <f>VLOOKUP($A351,ETH!$A$1:$G$1853,5,FALSE)</f>
        <v>8.27</v>
      </c>
      <c r="AT351" s="12">
        <f>VLOOKUP($A351,BCH!$A$1:$G$1853,5,FALSE)</f>
        <v>0</v>
      </c>
      <c r="AU351" s="12">
        <f>VLOOKUP($A351,XMR!$A$1:$G$1853,5,FALSE)</f>
        <v>8.41</v>
      </c>
      <c r="AV351" s="12">
        <f>VLOOKUP($A351,ZEC!$A$1:$G$1853,5,FALSE)</f>
        <v>44.33</v>
      </c>
      <c r="AW351" s="12">
        <f>VLOOKUP($A351,EOS!$A$1:$G$1853,5,FALSE)</f>
        <v>0</v>
      </c>
      <c r="AX351" s="12">
        <f>VLOOKUP($A351,DASH!$A$1:$G$1853,5,FALSE)</f>
        <v>9.16</v>
      </c>
      <c r="AY351" s="12">
        <f>VLOOKUP($A351,XLM!$A$1:$G$1853,5,FALSE)</f>
        <v>2.15E-3</v>
      </c>
      <c r="BA351" s="24">
        <v>1</v>
      </c>
      <c r="BB351" s="24">
        <v>1</v>
      </c>
      <c r="BC351" s="24">
        <v>1</v>
      </c>
      <c r="BD351" s="24">
        <v>1</v>
      </c>
      <c r="BE351" s="24">
        <v>1</v>
      </c>
      <c r="BF351" s="24">
        <v>0</v>
      </c>
      <c r="BG351" s="24">
        <v>1</v>
      </c>
      <c r="BH351" s="24">
        <v>0</v>
      </c>
      <c r="BI351" s="24">
        <v>0</v>
      </c>
      <c r="BJ351" s="24">
        <v>1</v>
      </c>
      <c r="BK351" s="24">
        <v>1</v>
      </c>
      <c r="BM351" s="19">
        <f>IF(SUM(BA350:BK350)=SUM(BA351:BK351),BM350,BM350*SUMPRODUCT(BA351:BK351,AO351:AY351,Q351:AA351)/SUMPRODUCT(BA350:BK350,AO351:AY351,AC351:AM351))</f>
        <v>0.91473258175288541</v>
      </c>
      <c r="BN351" s="26">
        <f>SUMPRODUCT(AO351:AY351,BA351:BK351,Q351:AA351)/BM351</f>
        <v>654.09419063485382</v>
      </c>
      <c r="BO351">
        <f t="shared" si="100"/>
        <v>781.48</v>
      </c>
    </row>
    <row r="352" spans="1:67" x14ac:dyDescent="0.75">
      <c r="A352" s="4">
        <v>42719</v>
      </c>
      <c r="B352" s="46">
        <f>INDEX('Index Volume'!B:B,MATCH(Index_New!$A352,'Index Volume'!$A:$A,0))</f>
        <v>81580096</v>
      </c>
      <c r="C352" s="46">
        <f>INDEX('Index Volume'!C:C,MATCH(Index_New!$A352,'Index Volume'!$A:$A,0))</f>
        <v>1050570</v>
      </c>
      <c r="D352" s="46">
        <f>INDEX('Index Volume'!D:D,MATCH(Index_New!$A352,'Index Volume'!$A:$A,0))</f>
        <v>2679340</v>
      </c>
      <c r="E352" s="46">
        <f>INDEX('Index Volume'!E:E,MATCH(Index_New!$A352,'Index Volume'!$A:$A,0))</f>
        <v>3175330</v>
      </c>
      <c r="F352" s="46">
        <f>INDEX('Index Volume'!F:F,MATCH(Index_New!$A352,'Index Volume'!$A:$A,0))</f>
        <v>13184400</v>
      </c>
      <c r="G352" s="46">
        <f>INDEX('Index Volume'!G:G,MATCH(Index_New!$A352,'Index Volume'!$A:$A,0))</f>
        <v>0</v>
      </c>
      <c r="H352" s="46">
        <f>INDEX('Index Volume'!H:H,MATCH(Index_New!$A352,'Index Volume'!$A:$A,0))</f>
        <v>1224190</v>
      </c>
      <c r="I352" s="46">
        <f>INDEX('Index Volume'!I:I,MATCH(Index_New!$A352,'Index Volume'!$A:$A,0))</f>
        <v>0</v>
      </c>
      <c r="J352" s="46">
        <f>INDEX('Index Volume'!J:J,MATCH(Index_New!$A352,'Index Volume'!$A:$A,0))</f>
        <v>0</v>
      </c>
      <c r="K352" s="46">
        <f>INDEX('Index Volume'!K:K,MATCH(Index_New!$A352,'Index Volume'!$A:$A,0))</f>
        <v>1999050</v>
      </c>
      <c r="L352" s="46">
        <f>INDEX('Index Volume'!L:L,MATCH(Index_New!$A352,'Index Volume'!$A:$A,0))</f>
        <v>673328</v>
      </c>
      <c r="M352" s="46">
        <f t="shared" si="86"/>
        <v>105566304</v>
      </c>
      <c r="N352" s="1">
        <f t="shared" si="87"/>
        <v>105566304</v>
      </c>
      <c r="O352" t="b">
        <f t="shared" si="88"/>
        <v>1</v>
      </c>
      <c r="Q352" s="7">
        <f t="shared" si="89"/>
        <v>0.76337517140932853</v>
      </c>
      <c r="R352" s="7">
        <f t="shared" si="90"/>
        <v>1.3577633703498517E-2</v>
      </c>
      <c r="S352" s="7">
        <f t="shared" si="91"/>
        <v>1.6864374293513534E-2</v>
      </c>
      <c r="T352" s="7">
        <f t="shared" si="92"/>
        <v>3.4699416236480354E-3</v>
      </c>
      <c r="U352" s="7">
        <f t="shared" si="93"/>
        <v>9.649108366398762E-2</v>
      </c>
      <c r="V352" s="7">
        <f t="shared" si="94"/>
        <v>0</v>
      </c>
      <c r="W352" s="7">
        <f t="shared" si="95"/>
        <v>0.10058259762884871</v>
      </c>
      <c r="X352" s="7">
        <f t="shared" si="96"/>
        <v>0</v>
      </c>
      <c r="Y352" s="7">
        <f t="shared" si="97"/>
        <v>0</v>
      </c>
      <c r="Z352" s="7">
        <f t="shared" si="98"/>
        <v>5.4984100073455664E-3</v>
      </c>
      <c r="AA352" s="7">
        <f t="shared" si="99"/>
        <v>1.4078766982949655E-4</v>
      </c>
      <c r="AC352" s="7">
        <f>IF(DAY($A352)=1,VLOOKUP($A352-1,$A$2:$L$1124,$Q$1,FALSE)/VLOOKUP($A352-1,$A$2:$N$1124,14,FALSE),AC351)</f>
        <v>0.76337517140932853</v>
      </c>
      <c r="AD352" s="7">
        <f>IF(DAY($A352)=1,VLOOKUP($A352-1,$A$2:$L$1124,$R$1,FALSE)/VLOOKUP($A352-1,$A$2:$N$1124,14,FALSE),AD351)</f>
        <v>1.3577633703498517E-2</v>
      </c>
      <c r="AE352" s="7">
        <f>IF(DAY($A352)=1,VLOOKUP($A352-1,$A$2:$L$1124,$S$1,FALSE)/VLOOKUP($A352-1,$A$2:$N$1124,14,FALSE),AE351)</f>
        <v>1.6864374293513534E-2</v>
      </c>
      <c r="AF352" s="7">
        <f>IF(DAY($A352)=1,VLOOKUP($A352-1,$A$2:$L$1124,$T$1,FALSE)/VLOOKUP($A352-1,$A$2:$N$1124,14,FALSE),AF351)</f>
        <v>3.4699416236480354E-3</v>
      </c>
      <c r="AG352" s="7">
        <f>IF(DAY($A352)=1,VLOOKUP($A352-1,$A$2:$L$1124,$U$1,FALSE)/VLOOKUP($A352-1,$A$2:$N$1124,14,FALSE),AG351)</f>
        <v>9.649108366398762E-2</v>
      </c>
      <c r="AH352" s="7">
        <f>IF(DAY($A352)=1,VLOOKUP($A352-1,$A$2:$L$1124,$V$1,FALSE)/VLOOKUP($A352-1,$A$2:$N$1124,14,FALSE),AH351)</f>
        <v>0</v>
      </c>
      <c r="AI352" s="7">
        <f>IF(DAY($A352)=1,VLOOKUP($A352-1,$A$2:$L$1124,$W$1,FALSE)/VLOOKUP($A352-1,$A$2:$N$1124,14,FALSE),AI351)</f>
        <v>0.10058259762884871</v>
      </c>
      <c r="AJ352" s="7">
        <f>IF(DAY($A352)=1,VLOOKUP($A352-1,$A$2:$L$1124,$X$1,FALSE)/VLOOKUP($A352-1,$A$2:$N$1124,14,FALSE),AJ351)</f>
        <v>0</v>
      </c>
      <c r="AK352" s="7">
        <f>IF(DAY($A352)=1,VLOOKUP($A352-1,$A$2:$L$1124,$Y$1,FALSE)/VLOOKUP($A352-1,$A$2:$N$1124,14,FALSE),AK351)</f>
        <v>0</v>
      </c>
      <c r="AL352" s="7">
        <f>IF(DAY($A352)=1,VLOOKUP($A352-1,$A$2:$L$1124,$Z$1,FALSE)/VLOOKUP($A352-1,$A$2:$N$1124,14,FALSE),AL351)</f>
        <v>5.4984100073455664E-3</v>
      </c>
      <c r="AM352" s="7">
        <f>IF(DAY($A352)=1,VLOOKUP($A352-1,$A$2:$L$1124,$AA$1,FALSE)/VLOOKUP($A352-1,$A$2:$N$1124,14,FALSE),AM351)</f>
        <v>1.4078766982949655E-4</v>
      </c>
      <c r="AO352" s="12">
        <f>VLOOKUP($A352,BTC!$A$1:$G$1853,5,FALSE)</f>
        <v>778.09</v>
      </c>
      <c r="AP352" s="12">
        <f>VLOOKUP($A352,XRP!$A$1:$G$1853,5,FALSE)</f>
        <v>6.6620000000000004E-3</v>
      </c>
      <c r="AQ352" s="12">
        <f>VLOOKUP($A352,LTC!$A$1:$G$1853,5,FALSE)</f>
        <v>3.62</v>
      </c>
      <c r="AR352" s="12">
        <f>VLOOKUP($A352,ETC!$A$1:$G$1853,5,FALSE)</f>
        <v>1.08</v>
      </c>
      <c r="AS352" s="12">
        <f>VLOOKUP($A352,ETH!$A$1:$G$1853,5,FALSE)</f>
        <v>7.83</v>
      </c>
      <c r="AT352" s="12">
        <f>VLOOKUP($A352,BCH!$A$1:$G$1853,5,FALSE)</f>
        <v>0</v>
      </c>
      <c r="AU352" s="12">
        <f>VLOOKUP($A352,XMR!$A$1:$G$1853,5,FALSE)</f>
        <v>8.42</v>
      </c>
      <c r="AV352" s="12">
        <f>VLOOKUP($A352,ZEC!$A$1:$G$1853,5,FALSE)</f>
        <v>40.31</v>
      </c>
      <c r="AW352" s="12">
        <f>VLOOKUP($A352,EOS!$A$1:$G$1853,5,FALSE)</f>
        <v>0</v>
      </c>
      <c r="AX352" s="12">
        <f>VLOOKUP($A352,DASH!$A$1:$G$1853,5,FALSE)</f>
        <v>9.3000000000000007</v>
      </c>
      <c r="AY352" s="12">
        <f>VLOOKUP($A352,XLM!$A$1:$G$1853,5,FALSE)</f>
        <v>2.8019999999999998E-3</v>
      </c>
      <c r="BA352" s="24">
        <v>1</v>
      </c>
      <c r="BB352" s="24">
        <v>1</v>
      </c>
      <c r="BC352" s="24">
        <v>1</v>
      </c>
      <c r="BD352" s="24">
        <v>1</v>
      </c>
      <c r="BE352" s="24">
        <v>1</v>
      </c>
      <c r="BF352" s="24">
        <v>0</v>
      </c>
      <c r="BG352" s="24">
        <v>1</v>
      </c>
      <c r="BH352" s="24">
        <v>0</v>
      </c>
      <c r="BI352" s="24">
        <v>0</v>
      </c>
      <c r="BJ352" s="24">
        <v>1</v>
      </c>
      <c r="BK352" s="24">
        <v>1</v>
      </c>
      <c r="BM352" s="19">
        <f>IF(SUM(BA351:BK351)=SUM(BA352:BK352),BM351,BM351*SUMPRODUCT(BA352:BK352,AO352:AY352,Q352:AA352)/SUMPRODUCT(BA351:BK351,AO352:AY352,AC352:AM352))</f>
        <v>0.91473258175288541</v>
      </c>
      <c r="BN352" s="26">
        <f>SUMPRODUCT(AO352:AY352,BA352:BK352,Q352:AA352)/BM352</f>
        <v>651.22097134786623</v>
      </c>
      <c r="BO352">
        <f t="shared" si="100"/>
        <v>778.09</v>
      </c>
    </row>
    <row r="353" spans="1:67" x14ac:dyDescent="0.75">
      <c r="A353" s="3">
        <v>42720</v>
      </c>
      <c r="B353" s="46">
        <f>INDEX('Index Volume'!B:B,MATCH(Index_New!$A353,'Index Volume'!$A:$A,0))</f>
        <v>83608200</v>
      </c>
      <c r="C353" s="46">
        <f>INDEX('Index Volume'!C:C,MATCH(Index_New!$A353,'Index Volume'!$A:$A,0))</f>
        <v>2575390</v>
      </c>
      <c r="D353" s="46">
        <f>INDEX('Index Volume'!D:D,MATCH(Index_New!$A353,'Index Volume'!$A:$A,0))</f>
        <v>1625780</v>
      </c>
      <c r="E353" s="46">
        <f>INDEX('Index Volume'!E:E,MATCH(Index_New!$A353,'Index Volume'!$A:$A,0))</f>
        <v>1463920</v>
      </c>
      <c r="F353" s="46">
        <f>INDEX('Index Volume'!F:F,MATCH(Index_New!$A353,'Index Volume'!$A:$A,0))</f>
        <v>5178610</v>
      </c>
      <c r="G353" s="46">
        <f>INDEX('Index Volume'!G:G,MATCH(Index_New!$A353,'Index Volume'!$A:$A,0))</f>
        <v>0</v>
      </c>
      <c r="H353" s="46">
        <f>INDEX('Index Volume'!H:H,MATCH(Index_New!$A353,'Index Volume'!$A:$A,0))</f>
        <v>960469</v>
      </c>
      <c r="I353" s="46">
        <f>INDEX('Index Volume'!I:I,MATCH(Index_New!$A353,'Index Volume'!$A:$A,0))</f>
        <v>0</v>
      </c>
      <c r="J353" s="46">
        <f>INDEX('Index Volume'!J:J,MATCH(Index_New!$A353,'Index Volume'!$A:$A,0))</f>
        <v>0</v>
      </c>
      <c r="K353" s="46">
        <f>INDEX('Index Volume'!K:K,MATCH(Index_New!$A353,'Index Volume'!$A:$A,0))</f>
        <v>1951350</v>
      </c>
      <c r="L353" s="46">
        <f>INDEX('Index Volume'!L:L,MATCH(Index_New!$A353,'Index Volume'!$A:$A,0))</f>
        <v>1241390</v>
      </c>
      <c r="M353" s="46">
        <f t="shared" si="86"/>
        <v>98605109</v>
      </c>
      <c r="N353" s="1">
        <f t="shared" si="87"/>
        <v>98605109</v>
      </c>
      <c r="O353" t="b">
        <f t="shared" si="88"/>
        <v>1</v>
      </c>
      <c r="Q353" s="7">
        <f t="shared" si="89"/>
        <v>0.76337517140932853</v>
      </c>
      <c r="R353" s="7">
        <f t="shared" si="90"/>
        <v>1.3577633703498517E-2</v>
      </c>
      <c r="S353" s="7">
        <f t="shared" si="91"/>
        <v>1.6864374293513534E-2</v>
      </c>
      <c r="T353" s="7">
        <f t="shared" si="92"/>
        <v>3.4699416236480354E-3</v>
      </c>
      <c r="U353" s="7">
        <f t="shared" si="93"/>
        <v>9.649108366398762E-2</v>
      </c>
      <c r="V353" s="7">
        <f t="shared" si="94"/>
        <v>0</v>
      </c>
      <c r="W353" s="7">
        <f t="shared" si="95"/>
        <v>0.10058259762884871</v>
      </c>
      <c r="X353" s="7">
        <f t="shared" si="96"/>
        <v>0</v>
      </c>
      <c r="Y353" s="7">
        <f t="shared" si="97"/>
        <v>0</v>
      </c>
      <c r="Z353" s="7">
        <f t="shared" si="98"/>
        <v>5.4984100073455664E-3</v>
      </c>
      <c r="AA353" s="7">
        <f t="shared" si="99"/>
        <v>1.4078766982949655E-4</v>
      </c>
      <c r="AC353" s="7">
        <f>IF(DAY($A353)=1,VLOOKUP($A353-1,$A$2:$L$1124,$Q$1,FALSE)/VLOOKUP($A353-1,$A$2:$N$1124,14,FALSE),AC352)</f>
        <v>0.76337517140932853</v>
      </c>
      <c r="AD353" s="7">
        <f>IF(DAY($A353)=1,VLOOKUP($A353-1,$A$2:$L$1124,$R$1,FALSE)/VLOOKUP($A353-1,$A$2:$N$1124,14,FALSE),AD352)</f>
        <v>1.3577633703498517E-2</v>
      </c>
      <c r="AE353" s="7">
        <f>IF(DAY($A353)=1,VLOOKUP($A353-1,$A$2:$L$1124,$S$1,FALSE)/VLOOKUP($A353-1,$A$2:$N$1124,14,FALSE),AE352)</f>
        <v>1.6864374293513534E-2</v>
      </c>
      <c r="AF353" s="7">
        <f>IF(DAY($A353)=1,VLOOKUP($A353-1,$A$2:$L$1124,$T$1,FALSE)/VLOOKUP($A353-1,$A$2:$N$1124,14,FALSE),AF352)</f>
        <v>3.4699416236480354E-3</v>
      </c>
      <c r="AG353" s="7">
        <f>IF(DAY($A353)=1,VLOOKUP($A353-1,$A$2:$L$1124,$U$1,FALSE)/VLOOKUP($A353-1,$A$2:$N$1124,14,FALSE),AG352)</f>
        <v>9.649108366398762E-2</v>
      </c>
      <c r="AH353" s="7">
        <f>IF(DAY($A353)=1,VLOOKUP($A353-1,$A$2:$L$1124,$V$1,FALSE)/VLOOKUP($A353-1,$A$2:$N$1124,14,FALSE),AH352)</f>
        <v>0</v>
      </c>
      <c r="AI353" s="7">
        <f>IF(DAY($A353)=1,VLOOKUP($A353-1,$A$2:$L$1124,$W$1,FALSE)/VLOOKUP($A353-1,$A$2:$N$1124,14,FALSE),AI352)</f>
        <v>0.10058259762884871</v>
      </c>
      <c r="AJ353" s="7">
        <f>IF(DAY($A353)=1,VLOOKUP($A353-1,$A$2:$L$1124,$X$1,FALSE)/VLOOKUP($A353-1,$A$2:$N$1124,14,FALSE),AJ352)</f>
        <v>0</v>
      </c>
      <c r="AK353" s="7">
        <f>IF(DAY($A353)=1,VLOOKUP($A353-1,$A$2:$L$1124,$Y$1,FALSE)/VLOOKUP($A353-1,$A$2:$N$1124,14,FALSE),AK352)</f>
        <v>0</v>
      </c>
      <c r="AL353" s="7">
        <f>IF(DAY($A353)=1,VLOOKUP($A353-1,$A$2:$L$1124,$Z$1,FALSE)/VLOOKUP($A353-1,$A$2:$N$1124,14,FALSE),AL352)</f>
        <v>5.4984100073455664E-3</v>
      </c>
      <c r="AM353" s="7">
        <f>IF(DAY($A353)=1,VLOOKUP($A353-1,$A$2:$L$1124,$AA$1,FALSE)/VLOOKUP($A353-1,$A$2:$N$1124,14,FALSE),AM352)</f>
        <v>1.4078766982949655E-4</v>
      </c>
      <c r="AO353" s="12">
        <f>VLOOKUP($A353,BTC!$A$1:$G$1853,5,FALSE)</f>
        <v>784.91</v>
      </c>
      <c r="AP353" s="12">
        <f>VLOOKUP($A353,XRP!$A$1:$G$1853,5,FALSE)</f>
        <v>6.7099999999999998E-3</v>
      </c>
      <c r="AQ353" s="12">
        <f>VLOOKUP($A353,LTC!$A$1:$G$1853,5,FALSE)</f>
        <v>3.63</v>
      </c>
      <c r="AR353" s="12">
        <f>VLOOKUP($A353,ETC!$A$1:$G$1853,5,FALSE)</f>
        <v>1.07</v>
      </c>
      <c r="AS353" s="12">
        <f>VLOOKUP($A353,ETH!$A$1:$G$1853,5,FALSE)</f>
        <v>7.86</v>
      </c>
      <c r="AT353" s="12">
        <f>VLOOKUP($A353,BCH!$A$1:$G$1853,5,FALSE)</f>
        <v>0</v>
      </c>
      <c r="AU353" s="12">
        <f>VLOOKUP($A353,XMR!$A$1:$G$1853,5,FALSE)</f>
        <v>8.51</v>
      </c>
      <c r="AV353" s="12">
        <f>VLOOKUP($A353,ZEC!$A$1:$G$1853,5,FALSE)</f>
        <v>40.22</v>
      </c>
      <c r="AW353" s="12">
        <f>VLOOKUP($A353,EOS!$A$1:$G$1853,5,FALSE)</f>
        <v>0</v>
      </c>
      <c r="AX353" s="12">
        <f>VLOOKUP($A353,DASH!$A$1:$G$1853,5,FALSE)</f>
        <v>9.89</v>
      </c>
      <c r="AY353" s="12">
        <f>VLOOKUP($A353,XLM!$A$1:$G$1853,5,FALSE)</f>
        <v>3.1229999999999999E-3</v>
      </c>
      <c r="BA353" s="24">
        <v>1</v>
      </c>
      <c r="BB353" s="24">
        <v>1</v>
      </c>
      <c r="BC353" s="24">
        <v>1</v>
      </c>
      <c r="BD353" s="24">
        <v>1</v>
      </c>
      <c r="BE353" s="24">
        <v>1</v>
      </c>
      <c r="BF353" s="24">
        <v>0</v>
      </c>
      <c r="BG353" s="24">
        <v>1</v>
      </c>
      <c r="BH353" s="24">
        <v>0</v>
      </c>
      <c r="BI353" s="24">
        <v>0</v>
      </c>
      <c r="BJ353" s="24">
        <v>1</v>
      </c>
      <c r="BK353" s="24">
        <v>1</v>
      </c>
      <c r="BM353" s="19">
        <f>IF(SUM(BA352:BK352)=SUM(BA353:BK353),BM352,BM352*SUMPRODUCT(BA353:BK353,AO353:AY353,Q353:AA353)/SUMPRODUCT(BA352:BK352,AO353:AY353,AC353:AM353))</f>
        <v>0.91473258175288541</v>
      </c>
      <c r="BN353" s="26">
        <f>SUMPRODUCT(AO353:AY353,BA353:BK353,Q353:AA353)/BM353</f>
        <v>656.92924570325476</v>
      </c>
      <c r="BO353">
        <f t="shared" si="100"/>
        <v>784.91</v>
      </c>
    </row>
    <row r="354" spans="1:67" x14ac:dyDescent="0.75">
      <c r="A354" s="4">
        <v>42721</v>
      </c>
      <c r="B354" s="46">
        <f>INDEX('Index Volume'!B:B,MATCH(Index_New!$A354,'Index Volume'!$A:$A,0))</f>
        <v>78989800</v>
      </c>
      <c r="C354" s="46">
        <f>INDEX('Index Volume'!C:C,MATCH(Index_New!$A354,'Index Volume'!$A:$A,0))</f>
        <v>1838990</v>
      </c>
      <c r="D354" s="46">
        <f>INDEX('Index Volume'!D:D,MATCH(Index_New!$A354,'Index Volume'!$A:$A,0))</f>
        <v>2559210</v>
      </c>
      <c r="E354" s="46">
        <f>INDEX('Index Volume'!E:E,MATCH(Index_New!$A354,'Index Volume'!$A:$A,0))</f>
        <v>1410390</v>
      </c>
      <c r="F354" s="46">
        <f>INDEX('Index Volume'!F:F,MATCH(Index_New!$A354,'Index Volume'!$A:$A,0))</f>
        <v>8502620</v>
      </c>
      <c r="G354" s="46">
        <f>INDEX('Index Volume'!G:G,MATCH(Index_New!$A354,'Index Volume'!$A:$A,0))</f>
        <v>0</v>
      </c>
      <c r="H354" s="46">
        <f>INDEX('Index Volume'!H:H,MATCH(Index_New!$A354,'Index Volume'!$A:$A,0))</f>
        <v>1046610</v>
      </c>
      <c r="I354" s="46">
        <f>INDEX('Index Volume'!I:I,MATCH(Index_New!$A354,'Index Volume'!$A:$A,0))</f>
        <v>0</v>
      </c>
      <c r="J354" s="46">
        <f>INDEX('Index Volume'!J:J,MATCH(Index_New!$A354,'Index Volume'!$A:$A,0))</f>
        <v>0</v>
      </c>
      <c r="K354" s="46">
        <f>INDEX('Index Volume'!K:K,MATCH(Index_New!$A354,'Index Volume'!$A:$A,0))</f>
        <v>1964650</v>
      </c>
      <c r="L354" s="46">
        <f>INDEX('Index Volume'!L:L,MATCH(Index_New!$A354,'Index Volume'!$A:$A,0))</f>
        <v>350471</v>
      </c>
      <c r="M354" s="46">
        <f t="shared" si="86"/>
        <v>96662741</v>
      </c>
      <c r="N354" s="1">
        <f t="shared" si="87"/>
        <v>96662741</v>
      </c>
      <c r="O354" t="b">
        <f t="shared" si="88"/>
        <v>1</v>
      </c>
      <c r="Q354" s="7">
        <f t="shared" si="89"/>
        <v>0.76337517140932853</v>
      </c>
      <c r="R354" s="7">
        <f t="shared" si="90"/>
        <v>1.3577633703498517E-2</v>
      </c>
      <c r="S354" s="7">
        <f t="shared" si="91"/>
        <v>1.6864374293513534E-2</v>
      </c>
      <c r="T354" s="7">
        <f t="shared" si="92"/>
        <v>3.4699416236480354E-3</v>
      </c>
      <c r="U354" s="7">
        <f t="shared" si="93"/>
        <v>9.649108366398762E-2</v>
      </c>
      <c r="V354" s="7">
        <f t="shared" si="94"/>
        <v>0</v>
      </c>
      <c r="W354" s="7">
        <f t="shared" si="95"/>
        <v>0.10058259762884871</v>
      </c>
      <c r="X354" s="7">
        <f t="shared" si="96"/>
        <v>0</v>
      </c>
      <c r="Y354" s="7">
        <f t="shared" si="97"/>
        <v>0</v>
      </c>
      <c r="Z354" s="7">
        <f t="shared" si="98"/>
        <v>5.4984100073455664E-3</v>
      </c>
      <c r="AA354" s="7">
        <f t="shared" si="99"/>
        <v>1.4078766982949655E-4</v>
      </c>
      <c r="AC354" s="7">
        <f>IF(DAY($A354)=1,VLOOKUP($A354-1,$A$2:$L$1124,$Q$1,FALSE)/VLOOKUP($A354-1,$A$2:$N$1124,14,FALSE),AC353)</f>
        <v>0.76337517140932853</v>
      </c>
      <c r="AD354" s="7">
        <f>IF(DAY($A354)=1,VLOOKUP($A354-1,$A$2:$L$1124,$R$1,FALSE)/VLOOKUP($A354-1,$A$2:$N$1124,14,FALSE),AD353)</f>
        <v>1.3577633703498517E-2</v>
      </c>
      <c r="AE354" s="7">
        <f>IF(DAY($A354)=1,VLOOKUP($A354-1,$A$2:$L$1124,$S$1,FALSE)/VLOOKUP($A354-1,$A$2:$N$1124,14,FALSE),AE353)</f>
        <v>1.6864374293513534E-2</v>
      </c>
      <c r="AF354" s="7">
        <f>IF(DAY($A354)=1,VLOOKUP($A354-1,$A$2:$L$1124,$T$1,FALSE)/VLOOKUP($A354-1,$A$2:$N$1124,14,FALSE),AF353)</f>
        <v>3.4699416236480354E-3</v>
      </c>
      <c r="AG354" s="7">
        <f>IF(DAY($A354)=1,VLOOKUP($A354-1,$A$2:$L$1124,$U$1,FALSE)/VLOOKUP($A354-1,$A$2:$N$1124,14,FALSE),AG353)</f>
        <v>9.649108366398762E-2</v>
      </c>
      <c r="AH354" s="7">
        <f>IF(DAY($A354)=1,VLOOKUP($A354-1,$A$2:$L$1124,$V$1,FALSE)/VLOOKUP($A354-1,$A$2:$N$1124,14,FALSE),AH353)</f>
        <v>0</v>
      </c>
      <c r="AI354" s="7">
        <f>IF(DAY($A354)=1,VLOOKUP($A354-1,$A$2:$L$1124,$W$1,FALSE)/VLOOKUP($A354-1,$A$2:$N$1124,14,FALSE),AI353)</f>
        <v>0.10058259762884871</v>
      </c>
      <c r="AJ354" s="7">
        <f>IF(DAY($A354)=1,VLOOKUP($A354-1,$A$2:$L$1124,$X$1,FALSE)/VLOOKUP($A354-1,$A$2:$N$1124,14,FALSE),AJ353)</f>
        <v>0</v>
      </c>
      <c r="AK354" s="7">
        <f>IF(DAY($A354)=1,VLOOKUP($A354-1,$A$2:$L$1124,$Y$1,FALSE)/VLOOKUP($A354-1,$A$2:$N$1124,14,FALSE),AK353)</f>
        <v>0</v>
      </c>
      <c r="AL354" s="7">
        <f>IF(DAY($A354)=1,VLOOKUP($A354-1,$A$2:$L$1124,$Z$1,FALSE)/VLOOKUP($A354-1,$A$2:$N$1124,14,FALSE),AL353)</f>
        <v>5.4984100073455664E-3</v>
      </c>
      <c r="AM354" s="7">
        <f>IF(DAY($A354)=1,VLOOKUP($A354-1,$A$2:$L$1124,$AA$1,FALSE)/VLOOKUP($A354-1,$A$2:$N$1124,14,FALSE),AM353)</f>
        <v>1.4078766982949655E-4</v>
      </c>
      <c r="AO354" s="12">
        <f>VLOOKUP($A354,BTC!$A$1:$G$1853,5,FALSE)</f>
        <v>790.83</v>
      </c>
      <c r="AP354" s="12">
        <f>VLOOKUP($A354,XRP!$A$1:$G$1853,5,FALSE)</f>
        <v>6.5409999999999999E-3</v>
      </c>
      <c r="AQ354" s="12">
        <f>VLOOKUP($A354,LTC!$A$1:$G$1853,5,FALSE)</f>
        <v>3.7</v>
      </c>
      <c r="AR354" s="12">
        <f>VLOOKUP($A354,ETC!$A$1:$G$1853,5,FALSE)</f>
        <v>1.01</v>
      </c>
      <c r="AS354" s="12">
        <f>VLOOKUP($A354,ETH!$A$1:$G$1853,5,FALSE)</f>
        <v>7.88</v>
      </c>
      <c r="AT354" s="12">
        <f>VLOOKUP($A354,BCH!$A$1:$G$1853,5,FALSE)</f>
        <v>0</v>
      </c>
      <c r="AU354" s="12">
        <f>VLOOKUP($A354,XMR!$A$1:$G$1853,5,FALSE)</f>
        <v>8.32</v>
      </c>
      <c r="AV354" s="12">
        <f>VLOOKUP($A354,ZEC!$A$1:$G$1853,5,FALSE)</f>
        <v>35.840000000000003</v>
      </c>
      <c r="AW354" s="12">
        <f>VLOOKUP($A354,EOS!$A$1:$G$1853,5,FALSE)</f>
        <v>0</v>
      </c>
      <c r="AX354" s="12">
        <f>VLOOKUP($A354,DASH!$A$1:$G$1853,5,FALSE)</f>
        <v>9.74</v>
      </c>
      <c r="AY354" s="12">
        <f>VLOOKUP($A354,XLM!$A$1:$G$1853,5,FALSE)</f>
        <v>2.7720000000000002E-3</v>
      </c>
      <c r="BA354" s="24">
        <v>1</v>
      </c>
      <c r="BB354" s="24">
        <v>1</v>
      </c>
      <c r="BC354" s="24">
        <v>1</v>
      </c>
      <c r="BD354" s="24">
        <v>1</v>
      </c>
      <c r="BE354" s="24">
        <v>1</v>
      </c>
      <c r="BF354" s="24">
        <v>0</v>
      </c>
      <c r="BG354" s="24">
        <v>1</v>
      </c>
      <c r="BH354" s="24">
        <v>0</v>
      </c>
      <c r="BI354" s="24">
        <v>0</v>
      </c>
      <c r="BJ354" s="24">
        <v>1</v>
      </c>
      <c r="BK354" s="24">
        <v>1</v>
      </c>
      <c r="BM354" s="19">
        <f>IF(SUM(BA353:BK353)=SUM(BA354:BK354),BM353,BM353*SUMPRODUCT(BA354:BK354,AO354:AY354,Q354:AA354)/SUMPRODUCT(BA353:BK353,AO354:AY354,AC354:AM354))</f>
        <v>0.91473258175288541</v>
      </c>
      <c r="BN354" s="26">
        <f>SUMPRODUCT(AO354:AY354,BA354:BK354,Q354:AA354)/BM354</f>
        <v>661.85106158348196</v>
      </c>
      <c r="BO354">
        <f t="shared" si="100"/>
        <v>790.83</v>
      </c>
    </row>
    <row r="355" spans="1:67" x14ac:dyDescent="0.75">
      <c r="A355" s="3">
        <v>42722</v>
      </c>
      <c r="B355" s="46">
        <f>INDEX('Index Volume'!B:B,MATCH(Index_New!$A355,'Index Volume'!$A:$A,0))</f>
        <v>60524400</v>
      </c>
      <c r="C355" s="46">
        <f>INDEX('Index Volume'!C:C,MATCH(Index_New!$A355,'Index Volume'!$A:$A,0))</f>
        <v>1194400</v>
      </c>
      <c r="D355" s="46">
        <f>INDEX('Index Volume'!D:D,MATCH(Index_New!$A355,'Index Volume'!$A:$A,0))</f>
        <v>1951490</v>
      </c>
      <c r="E355" s="46">
        <f>INDEX('Index Volume'!E:E,MATCH(Index_New!$A355,'Index Volume'!$A:$A,0))</f>
        <v>632975</v>
      </c>
      <c r="F355" s="46">
        <f>INDEX('Index Volume'!F:F,MATCH(Index_New!$A355,'Index Volume'!$A:$A,0))</f>
        <v>5890020</v>
      </c>
      <c r="G355" s="46">
        <f>INDEX('Index Volume'!G:G,MATCH(Index_New!$A355,'Index Volume'!$A:$A,0))</f>
        <v>0</v>
      </c>
      <c r="H355" s="46">
        <f>INDEX('Index Volume'!H:H,MATCH(Index_New!$A355,'Index Volume'!$A:$A,0))</f>
        <v>2073320</v>
      </c>
      <c r="I355" s="46">
        <f>INDEX('Index Volume'!I:I,MATCH(Index_New!$A355,'Index Volume'!$A:$A,0))</f>
        <v>0</v>
      </c>
      <c r="J355" s="46">
        <f>INDEX('Index Volume'!J:J,MATCH(Index_New!$A355,'Index Volume'!$A:$A,0))</f>
        <v>0</v>
      </c>
      <c r="K355" s="46">
        <f>INDEX('Index Volume'!K:K,MATCH(Index_New!$A355,'Index Volume'!$A:$A,0))</f>
        <v>1935260</v>
      </c>
      <c r="L355" s="46">
        <f>INDEX('Index Volume'!L:L,MATCH(Index_New!$A355,'Index Volume'!$A:$A,0))</f>
        <v>142791</v>
      </c>
      <c r="M355" s="46">
        <f t="shared" si="86"/>
        <v>74344656</v>
      </c>
      <c r="N355" s="1">
        <f t="shared" si="87"/>
        <v>74344656</v>
      </c>
      <c r="O355" t="b">
        <f t="shared" si="88"/>
        <v>1</v>
      </c>
      <c r="Q355" s="7">
        <f t="shared" si="89"/>
        <v>0.76337517140932853</v>
      </c>
      <c r="R355" s="7">
        <f t="shared" si="90"/>
        <v>1.3577633703498517E-2</v>
      </c>
      <c r="S355" s="7">
        <f t="shared" si="91"/>
        <v>1.6864374293513534E-2</v>
      </c>
      <c r="T355" s="7">
        <f t="shared" si="92"/>
        <v>3.4699416236480354E-3</v>
      </c>
      <c r="U355" s="7">
        <f t="shared" si="93"/>
        <v>9.649108366398762E-2</v>
      </c>
      <c r="V355" s="7">
        <f t="shared" si="94"/>
        <v>0</v>
      </c>
      <c r="W355" s="7">
        <f t="shared" si="95"/>
        <v>0.10058259762884871</v>
      </c>
      <c r="X355" s="7">
        <f t="shared" si="96"/>
        <v>0</v>
      </c>
      <c r="Y355" s="7">
        <f t="shared" si="97"/>
        <v>0</v>
      </c>
      <c r="Z355" s="7">
        <f t="shared" si="98"/>
        <v>5.4984100073455664E-3</v>
      </c>
      <c r="AA355" s="7">
        <f t="shared" si="99"/>
        <v>1.4078766982949655E-4</v>
      </c>
      <c r="AC355" s="7">
        <f>IF(DAY($A355)=1,VLOOKUP($A355-1,$A$2:$L$1124,$Q$1,FALSE)/VLOOKUP($A355-1,$A$2:$N$1124,14,FALSE),AC354)</f>
        <v>0.76337517140932853</v>
      </c>
      <c r="AD355" s="7">
        <f>IF(DAY($A355)=1,VLOOKUP($A355-1,$A$2:$L$1124,$R$1,FALSE)/VLOOKUP($A355-1,$A$2:$N$1124,14,FALSE),AD354)</f>
        <v>1.3577633703498517E-2</v>
      </c>
      <c r="AE355" s="7">
        <f>IF(DAY($A355)=1,VLOOKUP($A355-1,$A$2:$L$1124,$S$1,FALSE)/VLOOKUP($A355-1,$A$2:$N$1124,14,FALSE),AE354)</f>
        <v>1.6864374293513534E-2</v>
      </c>
      <c r="AF355" s="7">
        <f>IF(DAY($A355)=1,VLOOKUP($A355-1,$A$2:$L$1124,$T$1,FALSE)/VLOOKUP($A355-1,$A$2:$N$1124,14,FALSE),AF354)</f>
        <v>3.4699416236480354E-3</v>
      </c>
      <c r="AG355" s="7">
        <f>IF(DAY($A355)=1,VLOOKUP($A355-1,$A$2:$L$1124,$U$1,FALSE)/VLOOKUP($A355-1,$A$2:$N$1124,14,FALSE),AG354)</f>
        <v>9.649108366398762E-2</v>
      </c>
      <c r="AH355" s="7">
        <f>IF(DAY($A355)=1,VLOOKUP($A355-1,$A$2:$L$1124,$V$1,FALSE)/VLOOKUP($A355-1,$A$2:$N$1124,14,FALSE),AH354)</f>
        <v>0</v>
      </c>
      <c r="AI355" s="7">
        <f>IF(DAY($A355)=1,VLOOKUP($A355-1,$A$2:$L$1124,$W$1,FALSE)/VLOOKUP($A355-1,$A$2:$N$1124,14,FALSE),AI354)</f>
        <v>0.10058259762884871</v>
      </c>
      <c r="AJ355" s="7">
        <f>IF(DAY($A355)=1,VLOOKUP($A355-1,$A$2:$L$1124,$X$1,FALSE)/VLOOKUP($A355-1,$A$2:$N$1124,14,FALSE),AJ354)</f>
        <v>0</v>
      </c>
      <c r="AK355" s="7">
        <f>IF(DAY($A355)=1,VLOOKUP($A355-1,$A$2:$L$1124,$Y$1,FALSE)/VLOOKUP($A355-1,$A$2:$N$1124,14,FALSE),AK354)</f>
        <v>0</v>
      </c>
      <c r="AL355" s="7">
        <f>IF(DAY($A355)=1,VLOOKUP($A355-1,$A$2:$L$1124,$Z$1,FALSE)/VLOOKUP($A355-1,$A$2:$N$1124,14,FALSE),AL354)</f>
        <v>5.4984100073455664E-3</v>
      </c>
      <c r="AM355" s="7">
        <f>IF(DAY($A355)=1,VLOOKUP($A355-1,$A$2:$L$1124,$AA$1,FALSE)/VLOOKUP($A355-1,$A$2:$N$1124,14,FALSE),AM354)</f>
        <v>1.4078766982949655E-4</v>
      </c>
      <c r="AO355" s="12">
        <f>VLOOKUP($A355,BTC!$A$1:$G$1853,5,FALSE)</f>
        <v>790.53</v>
      </c>
      <c r="AP355" s="12">
        <f>VLOOKUP($A355,XRP!$A$1:$G$1853,5,FALSE)</f>
        <v>6.574E-3</v>
      </c>
      <c r="AQ355" s="12">
        <f>VLOOKUP($A355,LTC!$A$1:$G$1853,5,FALSE)</f>
        <v>3.68</v>
      </c>
      <c r="AR355" s="12">
        <f>VLOOKUP($A355,ETC!$A$1:$G$1853,5,FALSE)</f>
        <v>1.05</v>
      </c>
      <c r="AS355" s="12">
        <f>VLOOKUP($A355,ETH!$A$1:$G$1853,5,FALSE)</f>
        <v>7.87</v>
      </c>
      <c r="AT355" s="12">
        <f>VLOOKUP($A355,BCH!$A$1:$G$1853,5,FALSE)</f>
        <v>0</v>
      </c>
      <c r="AU355" s="12">
        <f>VLOOKUP($A355,XMR!$A$1:$G$1853,5,FALSE)</f>
        <v>8.61</v>
      </c>
      <c r="AV355" s="12">
        <f>VLOOKUP($A355,ZEC!$A$1:$G$1853,5,FALSE)</f>
        <v>36.44</v>
      </c>
      <c r="AW355" s="12">
        <f>VLOOKUP($A355,EOS!$A$1:$G$1853,5,FALSE)</f>
        <v>0</v>
      </c>
      <c r="AX355" s="12">
        <f>VLOOKUP($A355,DASH!$A$1:$G$1853,5,FALSE)</f>
        <v>9.89</v>
      </c>
      <c r="AY355" s="12">
        <f>VLOOKUP($A355,XLM!$A$1:$G$1853,5,FALSE)</f>
        <v>2.8999999999999998E-3</v>
      </c>
      <c r="BA355" s="24">
        <v>1</v>
      </c>
      <c r="BB355" s="24">
        <v>1</v>
      </c>
      <c r="BC355" s="24">
        <v>1</v>
      </c>
      <c r="BD355" s="24">
        <v>1</v>
      </c>
      <c r="BE355" s="24">
        <v>1</v>
      </c>
      <c r="BF355" s="24">
        <v>0</v>
      </c>
      <c r="BG355" s="24">
        <v>1</v>
      </c>
      <c r="BH355" s="24">
        <v>0</v>
      </c>
      <c r="BI355" s="24">
        <v>0</v>
      </c>
      <c r="BJ355" s="24">
        <v>1</v>
      </c>
      <c r="BK355" s="24">
        <v>1</v>
      </c>
      <c r="BM355" s="19">
        <f>IF(SUM(BA354:BK354)=SUM(BA355:BK355),BM354,BM354*SUMPRODUCT(BA355:BK355,AO355:AY355,Q355:AA355)/SUMPRODUCT(BA354:BK354,AO355:AY355,AC355:AM355))</f>
        <v>0.91473258175288541</v>
      </c>
      <c r="BN355" s="26">
        <f>SUMPRODUCT(AO355:AY355,BA355:BK355,Q355:AA355)/BM355</f>
        <v>661.63221973267503</v>
      </c>
      <c r="BO355">
        <f t="shared" si="100"/>
        <v>790.53</v>
      </c>
    </row>
    <row r="356" spans="1:67" x14ac:dyDescent="0.75">
      <c r="A356" s="4">
        <v>42723</v>
      </c>
      <c r="B356" s="46">
        <f>INDEX('Index Volume'!B:B,MATCH(Index_New!$A356,'Index Volume'!$A:$A,0))</f>
        <v>74886400</v>
      </c>
      <c r="C356" s="46">
        <f>INDEX('Index Volume'!C:C,MATCH(Index_New!$A356,'Index Volume'!$A:$A,0))</f>
        <v>1109670</v>
      </c>
      <c r="D356" s="46">
        <f>INDEX('Index Volume'!D:D,MATCH(Index_New!$A356,'Index Volume'!$A:$A,0))</f>
        <v>2274070</v>
      </c>
      <c r="E356" s="46">
        <f>INDEX('Index Volume'!E:E,MATCH(Index_New!$A356,'Index Volume'!$A:$A,0))</f>
        <v>3140940</v>
      </c>
      <c r="F356" s="46">
        <f>INDEX('Index Volume'!F:F,MATCH(Index_New!$A356,'Index Volume'!$A:$A,0))</f>
        <v>5894760</v>
      </c>
      <c r="G356" s="46">
        <f>INDEX('Index Volume'!G:G,MATCH(Index_New!$A356,'Index Volume'!$A:$A,0))</f>
        <v>0</v>
      </c>
      <c r="H356" s="46">
        <f>INDEX('Index Volume'!H:H,MATCH(Index_New!$A356,'Index Volume'!$A:$A,0))</f>
        <v>1948360</v>
      </c>
      <c r="I356" s="46">
        <f>INDEX('Index Volume'!I:I,MATCH(Index_New!$A356,'Index Volume'!$A:$A,0))</f>
        <v>0</v>
      </c>
      <c r="J356" s="46">
        <f>INDEX('Index Volume'!J:J,MATCH(Index_New!$A356,'Index Volume'!$A:$A,0))</f>
        <v>0</v>
      </c>
      <c r="K356" s="46">
        <f>INDEX('Index Volume'!K:K,MATCH(Index_New!$A356,'Index Volume'!$A:$A,0))</f>
        <v>2089000</v>
      </c>
      <c r="L356" s="46">
        <f>INDEX('Index Volume'!L:L,MATCH(Index_New!$A356,'Index Volume'!$A:$A,0))</f>
        <v>125139</v>
      </c>
      <c r="M356" s="46">
        <f t="shared" si="86"/>
        <v>91468339</v>
      </c>
      <c r="N356" s="1">
        <f t="shared" si="87"/>
        <v>91468339</v>
      </c>
      <c r="O356" t="b">
        <f t="shared" si="88"/>
        <v>1</v>
      </c>
      <c r="Q356" s="7">
        <f t="shared" si="89"/>
        <v>0.76337517140932853</v>
      </c>
      <c r="R356" s="7">
        <f t="shared" si="90"/>
        <v>1.3577633703498517E-2</v>
      </c>
      <c r="S356" s="7">
        <f t="shared" si="91"/>
        <v>1.6864374293513534E-2</v>
      </c>
      <c r="T356" s="7">
        <f t="shared" si="92"/>
        <v>3.4699416236480354E-3</v>
      </c>
      <c r="U356" s="7">
        <f t="shared" si="93"/>
        <v>9.649108366398762E-2</v>
      </c>
      <c r="V356" s="7">
        <f t="shared" si="94"/>
        <v>0</v>
      </c>
      <c r="W356" s="7">
        <f t="shared" si="95"/>
        <v>0.10058259762884871</v>
      </c>
      <c r="X356" s="7">
        <f t="shared" si="96"/>
        <v>0</v>
      </c>
      <c r="Y356" s="7">
        <f t="shared" si="97"/>
        <v>0</v>
      </c>
      <c r="Z356" s="7">
        <f t="shared" si="98"/>
        <v>5.4984100073455664E-3</v>
      </c>
      <c r="AA356" s="7">
        <f t="shared" si="99"/>
        <v>1.4078766982949655E-4</v>
      </c>
      <c r="AC356" s="7">
        <f>IF(DAY($A356)=1,VLOOKUP($A356-1,$A$2:$L$1124,$Q$1,FALSE)/VLOOKUP($A356-1,$A$2:$N$1124,14,FALSE),AC355)</f>
        <v>0.76337517140932853</v>
      </c>
      <c r="AD356" s="7">
        <f>IF(DAY($A356)=1,VLOOKUP($A356-1,$A$2:$L$1124,$R$1,FALSE)/VLOOKUP($A356-1,$A$2:$N$1124,14,FALSE),AD355)</f>
        <v>1.3577633703498517E-2</v>
      </c>
      <c r="AE356" s="7">
        <f>IF(DAY($A356)=1,VLOOKUP($A356-1,$A$2:$L$1124,$S$1,FALSE)/VLOOKUP($A356-1,$A$2:$N$1124,14,FALSE),AE355)</f>
        <v>1.6864374293513534E-2</v>
      </c>
      <c r="AF356" s="7">
        <f>IF(DAY($A356)=1,VLOOKUP($A356-1,$A$2:$L$1124,$T$1,FALSE)/VLOOKUP($A356-1,$A$2:$N$1124,14,FALSE),AF355)</f>
        <v>3.4699416236480354E-3</v>
      </c>
      <c r="AG356" s="7">
        <f>IF(DAY($A356)=1,VLOOKUP($A356-1,$A$2:$L$1124,$U$1,FALSE)/VLOOKUP($A356-1,$A$2:$N$1124,14,FALSE),AG355)</f>
        <v>9.649108366398762E-2</v>
      </c>
      <c r="AH356" s="7">
        <f>IF(DAY($A356)=1,VLOOKUP($A356-1,$A$2:$L$1124,$V$1,FALSE)/VLOOKUP($A356-1,$A$2:$N$1124,14,FALSE),AH355)</f>
        <v>0</v>
      </c>
      <c r="AI356" s="7">
        <f>IF(DAY($A356)=1,VLOOKUP($A356-1,$A$2:$L$1124,$W$1,FALSE)/VLOOKUP($A356-1,$A$2:$N$1124,14,FALSE),AI355)</f>
        <v>0.10058259762884871</v>
      </c>
      <c r="AJ356" s="7">
        <f>IF(DAY($A356)=1,VLOOKUP($A356-1,$A$2:$L$1124,$X$1,FALSE)/VLOOKUP($A356-1,$A$2:$N$1124,14,FALSE),AJ355)</f>
        <v>0</v>
      </c>
      <c r="AK356" s="7">
        <f>IF(DAY($A356)=1,VLOOKUP($A356-1,$A$2:$L$1124,$Y$1,FALSE)/VLOOKUP($A356-1,$A$2:$N$1124,14,FALSE),AK355)</f>
        <v>0</v>
      </c>
      <c r="AL356" s="7">
        <f>IF(DAY($A356)=1,VLOOKUP($A356-1,$A$2:$L$1124,$Z$1,FALSE)/VLOOKUP($A356-1,$A$2:$N$1124,14,FALSE),AL355)</f>
        <v>5.4984100073455664E-3</v>
      </c>
      <c r="AM356" s="7">
        <f>IF(DAY($A356)=1,VLOOKUP($A356-1,$A$2:$L$1124,$AA$1,FALSE)/VLOOKUP($A356-1,$A$2:$N$1124,14,FALSE),AM355)</f>
        <v>1.4078766982949655E-4</v>
      </c>
      <c r="AO356" s="12">
        <f>VLOOKUP($A356,BTC!$A$1:$G$1853,5,FALSE)</f>
        <v>792.71</v>
      </c>
      <c r="AP356" s="12">
        <f>VLOOKUP($A356,XRP!$A$1:$G$1853,5,FALSE)</f>
        <v>6.5449999999999996E-3</v>
      </c>
      <c r="AQ356" s="12">
        <f>VLOOKUP($A356,LTC!$A$1:$G$1853,5,FALSE)</f>
        <v>3.66</v>
      </c>
      <c r="AR356" s="12">
        <f>VLOOKUP($A356,ETC!$A$1:$G$1853,5,FALSE)</f>
        <v>1.2</v>
      </c>
      <c r="AS356" s="12">
        <f>VLOOKUP($A356,ETH!$A$1:$G$1853,5,FALSE)</f>
        <v>7.64</v>
      </c>
      <c r="AT356" s="12">
        <f>VLOOKUP($A356,BCH!$A$1:$G$1853,5,FALSE)</f>
        <v>0</v>
      </c>
      <c r="AU356" s="12">
        <f>VLOOKUP($A356,XMR!$A$1:$G$1853,5,FALSE)</f>
        <v>8.6300000000000008</v>
      </c>
      <c r="AV356" s="12">
        <f>VLOOKUP($A356,ZEC!$A$1:$G$1853,5,FALSE)</f>
        <v>34.47</v>
      </c>
      <c r="AW356" s="12">
        <f>VLOOKUP($A356,EOS!$A$1:$G$1853,5,FALSE)</f>
        <v>0</v>
      </c>
      <c r="AX356" s="12">
        <f>VLOOKUP($A356,DASH!$A$1:$G$1853,5,FALSE)</f>
        <v>10.32</v>
      </c>
      <c r="AY356" s="12">
        <f>VLOOKUP($A356,XLM!$A$1:$G$1853,5,FALSE)</f>
        <v>2.8679999999999999E-3</v>
      </c>
      <c r="BA356" s="24">
        <v>1</v>
      </c>
      <c r="BB356" s="24">
        <v>1</v>
      </c>
      <c r="BC356" s="24">
        <v>1</v>
      </c>
      <c r="BD356" s="24">
        <v>1</v>
      </c>
      <c r="BE356" s="24">
        <v>1</v>
      </c>
      <c r="BF356" s="24">
        <v>0</v>
      </c>
      <c r="BG356" s="24">
        <v>1</v>
      </c>
      <c r="BH356" s="24">
        <v>0</v>
      </c>
      <c r="BI356" s="24">
        <v>0</v>
      </c>
      <c r="BJ356" s="24">
        <v>1</v>
      </c>
      <c r="BK356" s="24">
        <v>1</v>
      </c>
      <c r="BM356" s="19">
        <f>IF(SUM(BA355:BK355)=SUM(BA356:BK356),BM355,BM355*SUMPRODUCT(BA356:BK356,AO356:AY356,Q356:AA356)/SUMPRODUCT(BA355:BK355,AO356:AY356,AC356:AM356))</f>
        <v>0.91473258175288541</v>
      </c>
      <c r="BN356" s="26">
        <f>SUMPRODUCT(AO356:AY356,BA356:BK356,Q356:AA356)/BM356</f>
        <v>663.43222525454166</v>
      </c>
      <c r="BO356">
        <f t="shared" si="100"/>
        <v>792.71</v>
      </c>
    </row>
    <row r="357" spans="1:67" x14ac:dyDescent="0.75">
      <c r="A357" s="3">
        <v>42724</v>
      </c>
      <c r="B357" s="46">
        <f>INDEX('Index Volume'!B:B,MATCH(Index_New!$A357,'Index Volume'!$A:$A,0))</f>
        <v>99629296</v>
      </c>
      <c r="C357" s="46">
        <f>INDEX('Index Volume'!C:C,MATCH(Index_New!$A357,'Index Volume'!$A:$A,0))</f>
        <v>2284690</v>
      </c>
      <c r="D357" s="46">
        <f>INDEX('Index Volume'!D:D,MATCH(Index_New!$A357,'Index Volume'!$A:$A,0))</f>
        <v>2335510</v>
      </c>
      <c r="E357" s="46">
        <f>INDEX('Index Volume'!E:E,MATCH(Index_New!$A357,'Index Volume'!$A:$A,0))</f>
        <v>2311760</v>
      </c>
      <c r="F357" s="46">
        <f>INDEX('Index Volume'!F:F,MATCH(Index_New!$A357,'Index Volume'!$A:$A,0))</f>
        <v>6313550</v>
      </c>
      <c r="G357" s="46">
        <f>INDEX('Index Volume'!G:G,MATCH(Index_New!$A357,'Index Volume'!$A:$A,0))</f>
        <v>0</v>
      </c>
      <c r="H357" s="46">
        <f>INDEX('Index Volume'!H:H,MATCH(Index_New!$A357,'Index Volume'!$A:$A,0))</f>
        <v>2093870</v>
      </c>
      <c r="I357" s="46">
        <f>INDEX('Index Volume'!I:I,MATCH(Index_New!$A357,'Index Volume'!$A:$A,0))</f>
        <v>0</v>
      </c>
      <c r="J357" s="46">
        <f>INDEX('Index Volume'!J:J,MATCH(Index_New!$A357,'Index Volume'!$A:$A,0))</f>
        <v>0</v>
      </c>
      <c r="K357" s="46">
        <f>INDEX('Index Volume'!K:K,MATCH(Index_New!$A357,'Index Volume'!$A:$A,0))</f>
        <v>2236060</v>
      </c>
      <c r="L357" s="46">
        <f>INDEX('Index Volume'!L:L,MATCH(Index_New!$A357,'Index Volume'!$A:$A,0))</f>
        <v>130279</v>
      </c>
      <c r="M357" s="46">
        <f t="shared" si="86"/>
        <v>117335015</v>
      </c>
      <c r="N357" s="1">
        <f t="shared" si="87"/>
        <v>117335015</v>
      </c>
      <c r="O357" t="b">
        <f t="shared" si="88"/>
        <v>1</v>
      </c>
      <c r="Q357" s="7">
        <f t="shared" si="89"/>
        <v>0.76337517140932853</v>
      </c>
      <c r="R357" s="7">
        <f t="shared" si="90"/>
        <v>1.3577633703498517E-2</v>
      </c>
      <c r="S357" s="7">
        <f t="shared" si="91"/>
        <v>1.6864374293513534E-2</v>
      </c>
      <c r="T357" s="7">
        <f t="shared" si="92"/>
        <v>3.4699416236480354E-3</v>
      </c>
      <c r="U357" s="7">
        <f t="shared" si="93"/>
        <v>9.649108366398762E-2</v>
      </c>
      <c r="V357" s="7">
        <f t="shared" si="94"/>
        <v>0</v>
      </c>
      <c r="W357" s="7">
        <f t="shared" si="95"/>
        <v>0.10058259762884871</v>
      </c>
      <c r="X357" s="7">
        <f t="shared" si="96"/>
        <v>0</v>
      </c>
      <c r="Y357" s="7">
        <f t="shared" si="97"/>
        <v>0</v>
      </c>
      <c r="Z357" s="7">
        <f t="shared" si="98"/>
        <v>5.4984100073455664E-3</v>
      </c>
      <c r="AA357" s="7">
        <f t="shared" si="99"/>
        <v>1.4078766982949655E-4</v>
      </c>
      <c r="AC357" s="7">
        <f>IF(DAY($A357)=1,VLOOKUP($A357-1,$A$2:$L$1124,$Q$1,FALSE)/VLOOKUP($A357-1,$A$2:$N$1124,14,FALSE),AC356)</f>
        <v>0.76337517140932853</v>
      </c>
      <c r="AD357" s="7">
        <f>IF(DAY($A357)=1,VLOOKUP($A357-1,$A$2:$L$1124,$R$1,FALSE)/VLOOKUP($A357-1,$A$2:$N$1124,14,FALSE),AD356)</f>
        <v>1.3577633703498517E-2</v>
      </c>
      <c r="AE357" s="7">
        <f>IF(DAY($A357)=1,VLOOKUP($A357-1,$A$2:$L$1124,$S$1,FALSE)/VLOOKUP($A357-1,$A$2:$N$1124,14,FALSE),AE356)</f>
        <v>1.6864374293513534E-2</v>
      </c>
      <c r="AF357" s="7">
        <f>IF(DAY($A357)=1,VLOOKUP($A357-1,$A$2:$L$1124,$T$1,FALSE)/VLOOKUP($A357-1,$A$2:$N$1124,14,FALSE),AF356)</f>
        <v>3.4699416236480354E-3</v>
      </c>
      <c r="AG357" s="7">
        <f>IF(DAY($A357)=1,VLOOKUP($A357-1,$A$2:$L$1124,$U$1,FALSE)/VLOOKUP($A357-1,$A$2:$N$1124,14,FALSE),AG356)</f>
        <v>9.649108366398762E-2</v>
      </c>
      <c r="AH357" s="7">
        <f>IF(DAY($A357)=1,VLOOKUP($A357-1,$A$2:$L$1124,$V$1,FALSE)/VLOOKUP($A357-1,$A$2:$N$1124,14,FALSE),AH356)</f>
        <v>0</v>
      </c>
      <c r="AI357" s="7">
        <f>IF(DAY($A357)=1,VLOOKUP($A357-1,$A$2:$L$1124,$W$1,FALSE)/VLOOKUP($A357-1,$A$2:$N$1124,14,FALSE),AI356)</f>
        <v>0.10058259762884871</v>
      </c>
      <c r="AJ357" s="7">
        <f>IF(DAY($A357)=1,VLOOKUP($A357-1,$A$2:$L$1124,$X$1,FALSE)/VLOOKUP($A357-1,$A$2:$N$1124,14,FALSE),AJ356)</f>
        <v>0</v>
      </c>
      <c r="AK357" s="7">
        <f>IF(DAY($A357)=1,VLOOKUP($A357-1,$A$2:$L$1124,$Y$1,FALSE)/VLOOKUP($A357-1,$A$2:$N$1124,14,FALSE),AK356)</f>
        <v>0</v>
      </c>
      <c r="AL357" s="7">
        <f>IF(DAY($A357)=1,VLOOKUP($A357-1,$A$2:$L$1124,$Z$1,FALSE)/VLOOKUP($A357-1,$A$2:$N$1124,14,FALSE),AL356)</f>
        <v>5.4984100073455664E-3</v>
      </c>
      <c r="AM357" s="7">
        <f>IF(DAY($A357)=1,VLOOKUP($A357-1,$A$2:$L$1124,$AA$1,FALSE)/VLOOKUP($A357-1,$A$2:$N$1124,14,FALSE),AM356)</f>
        <v>1.4078766982949655E-4</v>
      </c>
      <c r="AO357" s="12">
        <f>VLOOKUP($A357,BTC!$A$1:$G$1853,5,FALSE)</f>
        <v>800.88</v>
      </c>
      <c r="AP357" s="12">
        <f>VLOOKUP($A357,XRP!$A$1:$G$1853,5,FALSE)</f>
        <v>6.4999999999999997E-3</v>
      </c>
      <c r="AQ357" s="12">
        <f>VLOOKUP($A357,LTC!$A$1:$G$1853,5,FALSE)</f>
        <v>3.66</v>
      </c>
      <c r="AR357" s="12">
        <f>VLOOKUP($A357,ETC!$A$1:$G$1853,5,FALSE)</f>
        <v>1.1399999999999999</v>
      </c>
      <c r="AS357" s="12">
        <f>VLOOKUP($A357,ETH!$A$1:$G$1853,5,FALSE)</f>
        <v>7.66</v>
      </c>
      <c r="AT357" s="12">
        <f>VLOOKUP($A357,BCH!$A$1:$G$1853,5,FALSE)</f>
        <v>0</v>
      </c>
      <c r="AU357" s="12">
        <f>VLOOKUP($A357,XMR!$A$1:$G$1853,5,FALSE)</f>
        <v>8.43</v>
      </c>
      <c r="AV357" s="12">
        <f>VLOOKUP($A357,ZEC!$A$1:$G$1853,5,FALSE)</f>
        <v>36.020000000000003</v>
      </c>
      <c r="AW357" s="12">
        <f>VLOOKUP($A357,EOS!$A$1:$G$1853,5,FALSE)</f>
        <v>0</v>
      </c>
      <c r="AX357" s="12">
        <f>VLOOKUP($A357,DASH!$A$1:$G$1853,5,FALSE)</f>
        <v>10.220000000000001</v>
      </c>
      <c r="AY357" s="12">
        <f>VLOOKUP($A357,XLM!$A$1:$G$1853,5,FALSE)</f>
        <v>2.836E-3</v>
      </c>
      <c r="BA357" s="24">
        <v>1</v>
      </c>
      <c r="BB357" s="24">
        <v>1</v>
      </c>
      <c r="BC357" s="24">
        <v>1</v>
      </c>
      <c r="BD357" s="24">
        <v>1</v>
      </c>
      <c r="BE357" s="24">
        <v>1</v>
      </c>
      <c r="BF357" s="24">
        <v>0</v>
      </c>
      <c r="BG357" s="24">
        <v>1</v>
      </c>
      <c r="BH357" s="24">
        <v>0</v>
      </c>
      <c r="BI357" s="24">
        <v>0</v>
      </c>
      <c r="BJ357" s="24">
        <v>1</v>
      </c>
      <c r="BK357" s="24">
        <v>1</v>
      </c>
      <c r="BM357" s="19">
        <f>IF(SUM(BA356:BK356)=SUM(BA357:BK357),BM356,BM356*SUMPRODUCT(BA357:BK357,AO357:AY357,Q357:AA357)/SUMPRODUCT(BA356:BK356,AO357:AY357,AC357:AM357))</f>
        <v>0.91473258175288541</v>
      </c>
      <c r="BN357" s="26">
        <f>SUMPRODUCT(AO357:AY357,BA357:BK357,Q357:AA357)/BM357</f>
        <v>670.22965427762267</v>
      </c>
      <c r="BO357">
        <f t="shared" si="100"/>
        <v>800.88</v>
      </c>
    </row>
    <row r="358" spans="1:67" x14ac:dyDescent="0.75">
      <c r="A358" s="4">
        <v>42725</v>
      </c>
      <c r="B358" s="46">
        <f>INDEX('Index Volume'!B:B,MATCH(Index_New!$A358,'Index Volume'!$A:$A,0))</f>
        <v>155576000</v>
      </c>
      <c r="C358" s="46">
        <f>INDEX('Index Volume'!C:C,MATCH(Index_New!$A358,'Index Volume'!$A:$A,0))</f>
        <v>2300840</v>
      </c>
      <c r="D358" s="46">
        <f>INDEX('Index Volume'!D:D,MATCH(Index_New!$A358,'Index Volume'!$A:$A,0))</f>
        <v>2913250</v>
      </c>
      <c r="E358" s="46">
        <f>INDEX('Index Volume'!E:E,MATCH(Index_New!$A358,'Index Volume'!$A:$A,0))</f>
        <v>2182690</v>
      </c>
      <c r="F358" s="46">
        <f>INDEX('Index Volume'!F:F,MATCH(Index_New!$A358,'Index Volume'!$A:$A,0))</f>
        <v>9393550</v>
      </c>
      <c r="G358" s="46">
        <f>INDEX('Index Volume'!G:G,MATCH(Index_New!$A358,'Index Volume'!$A:$A,0))</f>
        <v>0</v>
      </c>
      <c r="H358" s="46">
        <f>INDEX('Index Volume'!H:H,MATCH(Index_New!$A358,'Index Volume'!$A:$A,0))</f>
        <v>2788170</v>
      </c>
      <c r="I358" s="46">
        <f>INDEX('Index Volume'!I:I,MATCH(Index_New!$A358,'Index Volume'!$A:$A,0))</f>
        <v>0</v>
      </c>
      <c r="J358" s="46">
        <f>INDEX('Index Volume'!J:J,MATCH(Index_New!$A358,'Index Volume'!$A:$A,0))</f>
        <v>0</v>
      </c>
      <c r="K358" s="46">
        <f>INDEX('Index Volume'!K:K,MATCH(Index_New!$A358,'Index Volume'!$A:$A,0))</f>
        <v>2189580</v>
      </c>
      <c r="L358" s="46">
        <f>INDEX('Index Volume'!L:L,MATCH(Index_New!$A358,'Index Volume'!$A:$A,0))</f>
        <v>123212</v>
      </c>
      <c r="M358" s="46">
        <f t="shared" si="86"/>
        <v>177467292</v>
      </c>
      <c r="N358" s="1">
        <f t="shared" si="87"/>
        <v>177467292</v>
      </c>
      <c r="O358" t="b">
        <f t="shared" si="88"/>
        <v>1</v>
      </c>
      <c r="Q358" s="7">
        <f t="shared" si="89"/>
        <v>0.76337517140932853</v>
      </c>
      <c r="R358" s="7">
        <f t="shared" si="90"/>
        <v>1.3577633703498517E-2</v>
      </c>
      <c r="S358" s="7">
        <f t="shared" si="91"/>
        <v>1.6864374293513534E-2</v>
      </c>
      <c r="T358" s="7">
        <f t="shared" si="92"/>
        <v>3.4699416236480354E-3</v>
      </c>
      <c r="U358" s="7">
        <f t="shared" si="93"/>
        <v>9.649108366398762E-2</v>
      </c>
      <c r="V358" s="7">
        <f t="shared" si="94"/>
        <v>0</v>
      </c>
      <c r="W358" s="7">
        <f t="shared" si="95"/>
        <v>0.10058259762884871</v>
      </c>
      <c r="X358" s="7">
        <f t="shared" si="96"/>
        <v>0</v>
      </c>
      <c r="Y358" s="7">
        <f t="shared" si="97"/>
        <v>0</v>
      </c>
      <c r="Z358" s="7">
        <f t="shared" si="98"/>
        <v>5.4984100073455664E-3</v>
      </c>
      <c r="AA358" s="7">
        <f t="shared" si="99"/>
        <v>1.4078766982949655E-4</v>
      </c>
      <c r="AC358" s="7">
        <f>IF(DAY($A358)=1,VLOOKUP($A358-1,$A$2:$L$1124,$Q$1,FALSE)/VLOOKUP($A358-1,$A$2:$N$1124,14,FALSE),AC357)</f>
        <v>0.76337517140932853</v>
      </c>
      <c r="AD358" s="7">
        <f>IF(DAY($A358)=1,VLOOKUP($A358-1,$A$2:$L$1124,$R$1,FALSE)/VLOOKUP($A358-1,$A$2:$N$1124,14,FALSE),AD357)</f>
        <v>1.3577633703498517E-2</v>
      </c>
      <c r="AE358" s="7">
        <f>IF(DAY($A358)=1,VLOOKUP($A358-1,$A$2:$L$1124,$S$1,FALSE)/VLOOKUP($A358-1,$A$2:$N$1124,14,FALSE),AE357)</f>
        <v>1.6864374293513534E-2</v>
      </c>
      <c r="AF358" s="7">
        <f>IF(DAY($A358)=1,VLOOKUP($A358-1,$A$2:$L$1124,$T$1,FALSE)/VLOOKUP($A358-1,$A$2:$N$1124,14,FALSE),AF357)</f>
        <v>3.4699416236480354E-3</v>
      </c>
      <c r="AG358" s="7">
        <f>IF(DAY($A358)=1,VLOOKUP($A358-1,$A$2:$L$1124,$U$1,FALSE)/VLOOKUP($A358-1,$A$2:$N$1124,14,FALSE),AG357)</f>
        <v>9.649108366398762E-2</v>
      </c>
      <c r="AH358" s="7">
        <f>IF(DAY($A358)=1,VLOOKUP($A358-1,$A$2:$L$1124,$V$1,FALSE)/VLOOKUP($A358-1,$A$2:$N$1124,14,FALSE),AH357)</f>
        <v>0</v>
      </c>
      <c r="AI358" s="7">
        <f>IF(DAY($A358)=1,VLOOKUP($A358-1,$A$2:$L$1124,$W$1,FALSE)/VLOOKUP($A358-1,$A$2:$N$1124,14,FALSE),AI357)</f>
        <v>0.10058259762884871</v>
      </c>
      <c r="AJ358" s="7">
        <f>IF(DAY($A358)=1,VLOOKUP($A358-1,$A$2:$L$1124,$X$1,FALSE)/VLOOKUP($A358-1,$A$2:$N$1124,14,FALSE),AJ357)</f>
        <v>0</v>
      </c>
      <c r="AK358" s="7">
        <f>IF(DAY($A358)=1,VLOOKUP($A358-1,$A$2:$L$1124,$Y$1,FALSE)/VLOOKUP($A358-1,$A$2:$N$1124,14,FALSE),AK357)</f>
        <v>0</v>
      </c>
      <c r="AL358" s="7">
        <f>IF(DAY($A358)=1,VLOOKUP($A358-1,$A$2:$L$1124,$Z$1,FALSE)/VLOOKUP($A358-1,$A$2:$N$1124,14,FALSE),AL357)</f>
        <v>5.4984100073455664E-3</v>
      </c>
      <c r="AM358" s="7">
        <f>IF(DAY($A358)=1,VLOOKUP($A358-1,$A$2:$L$1124,$AA$1,FALSE)/VLOOKUP($A358-1,$A$2:$N$1124,14,FALSE),AM357)</f>
        <v>1.4078766982949655E-4</v>
      </c>
      <c r="AO358" s="12">
        <f>VLOOKUP($A358,BTC!$A$1:$G$1853,5,FALSE)</f>
        <v>834.28</v>
      </c>
      <c r="AP358" s="12">
        <f>VLOOKUP($A358,XRP!$A$1:$G$1853,5,FALSE)</f>
        <v>6.4450000000000002E-3</v>
      </c>
      <c r="AQ358" s="12">
        <f>VLOOKUP($A358,LTC!$A$1:$G$1853,5,FALSE)</f>
        <v>3.65</v>
      </c>
      <c r="AR358" s="12">
        <f>VLOOKUP($A358,ETC!$A$1:$G$1853,5,FALSE)</f>
        <v>1.1399999999999999</v>
      </c>
      <c r="AS358" s="12">
        <f>VLOOKUP($A358,ETH!$A$1:$G$1853,5,FALSE)</f>
        <v>7.91</v>
      </c>
      <c r="AT358" s="12">
        <f>VLOOKUP($A358,BCH!$A$1:$G$1853,5,FALSE)</f>
        <v>0</v>
      </c>
      <c r="AU358" s="12">
        <f>VLOOKUP($A358,XMR!$A$1:$G$1853,5,FALSE)</f>
        <v>8.2799999999999994</v>
      </c>
      <c r="AV358" s="12">
        <f>VLOOKUP($A358,ZEC!$A$1:$G$1853,5,FALSE)</f>
        <v>36.29</v>
      </c>
      <c r="AW358" s="12">
        <f>VLOOKUP($A358,EOS!$A$1:$G$1853,5,FALSE)</f>
        <v>0</v>
      </c>
      <c r="AX358" s="12">
        <f>VLOOKUP($A358,DASH!$A$1:$G$1853,5,FALSE)</f>
        <v>9.81</v>
      </c>
      <c r="AY358" s="12">
        <f>VLOOKUP($A358,XLM!$A$1:$G$1853,5,FALSE)</f>
        <v>2.81E-3</v>
      </c>
      <c r="BA358" s="24">
        <v>1</v>
      </c>
      <c r="BB358" s="24">
        <v>1</v>
      </c>
      <c r="BC358" s="24">
        <v>1</v>
      </c>
      <c r="BD358" s="24">
        <v>1</v>
      </c>
      <c r="BE358" s="24">
        <v>1</v>
      </c>
      <c r="BF358" s="24">
        <v>0</v>
      </c>
      <c r="BG358" s="24">
        <v>1</v>
      </c>
      <c r="BH358" s="24">
        <v>0</v>
      </c>
      <c r="BI358" s="24">
        <v>0</v>
      </c>
      <c r="BJ358" s="24">
        <v>1</v>
      </c>
      <c r="BK358" s="24">
        <v>1</v>
      </c>
      <c r="BM358" s="19">
        <f>IF(SUM(BA357:BK357)=SUM(BA358:BK358),BM357,BM357*SUMPRODUCT(BA358:BK358,AO358:AY358,Q358:AA358)/SUMPRODUCT(BA357:BK357,AO358:AY358,AC358:AM358))</f>
        <v>0.91473258175288541</v>
      </c>
      <c r="BN358" s="26">
        <f>SUMPRODUCT(AO358:AY358,BA358:BK358,Q358:AA358)/BM358</f>
        <v>698.11030800397782</v>
      </c>
      <c r="BO358">
        <f t="shared" si="100"/>
        <v>834.28</v>
      </c>
    </row>
    <row r="359" spans="1:67" x14ac:dyDescent="0.75">
      <c r="A359" s="3">
        <v>42726</v>
      </c>
      <c r="B359" s="46">
        <f>INDEX('Index Volume'!B:B,MATCH(Index_New!$A359,'Index Volume'!$A:$A,0))</f>
        <v>200027008</v>
      </c>
      <c r="C359" s="46">
        <f>INDEX('Index Volume'!C:C,MATCH(Index_New!$A359,'Index Volume'!$A:$A,0))</f>
        <v>2897110</v>
      </c>
      <c r="D359" s="46">
        <f>INDEX('Index Volume'!D:D,MATCH(Index_New!$A359,'Index Volume'!$A:$A,0))</f>
        <v>3657740</v>
      </c>
      <c r="E359" s="46">
        <f>INDEX('Index Volume'!E:E,MATCH(Index_New!$A359,'Index Volume'!$A:$A,0))</f>
        <v>2408530</v>
      </c>
      <c r="F359" s="46">
        <f>INDEX('Index Volume'!F:F,MATCH(Index_New!$A359,'Index Volume'!$A:$A,0))</f>
        <v>16376700</v>
      </c>
      <c r="G359" s="46">
        <f>INDEX('Index Volume'!G:G,MATCH(Index_New!$A359,'Index Volume'!$A:$A,0))</f>
        <v>0</v>
      </c>
      <c r="H359" s="46">
        <f>INDEX('Index Volume'!H:H,MATCH(Index_New!$A359,'Index Volume'!$A:$A,0))</f>
        <v>4342540</v>
      </c>
      <c r="I359" s="46">
        <f>INDEX('Index Volume'!I:I,MATCH(Index_New!$A359,'Index Volume'!$A:$A,0))</f>
        <v>0</v>
      </c>
      <c r="J359" s="46">
        <f>INDEX('Index Volume'!J:J,MATCH(Index_New!$A359,'Index Volume'!$A:$A,0))</f>
        <v>0</v>
      </c>
      <c r="K359" s="46">
        <f>INDEX('Index Volume'!K:K,MATCH(Index_New!$A359,'Index Volume'!$A:$A,0))</f>
        <v>2611390</v>
      </c>
      <c r="L359" s="46">
        <f>INDEX('Index Volume'!L:L,MATCH(Index_New!$A359,'Index Volume'!$A:$A,0))</f>
        <v>195628</v>
      </c>
      <c r="M359" s="46">
        <f t="shared" si="86"/>
        <v>232516646</v>
      </c>
      <c r="N359" s="1">
        <f t="shared" si="87"/>
        <v>232516646</v>
      </c>
      <c r="O359" t="b">
        <f t="shared" si="88"/>
        <v>1</v>
      </c>
      <c r="Q359" s="7">
        <f t="shared" si="89"/>
        <v>0.76337517140932853</v>
      </c>
      <c r="R359" s="7">
        <f t="shared" si="90"/>
        <v>1.3577633703498517E-2</v>
      </c>
      <c r="S359" s="7">
        <f t="shared" si="91"/>
        <v>1.6864374293513534E-2</v>
      </c>
      <c r="T359" s="7">
        <f t="shared" si="92"/>
        <v>3.4699416236480354E-3</v>
      </c>
      <c r="U359" s="7">
        <f t="shared" si="93"/>
        <v>9.649108366398762E-2</v>
      </c>
      <c r="V359" s="7">
        <f t="shared" si="94"/>
        <v>0</v>
      </c>
      <c r="W359" s="7">
        <f t="shared" si="95"/>
        <v>0.10058259762884871</v>
      </c>
      <c r="X359" s="7">
        <f t="shared" si="96"/>
        <v>0</v>
      </c>
      <c r="Y359" s="7">
        <f t="shared" si="97"/>
        <v>0</v>
      </c>
      <c r="Z359" s="7">
        <f t="shared" si="98"/>
        <v>5.4984100073455664E-3</v>
      </c>
      <c r="AA359" s="7">
        <f t="shared" si="99"/>
        <v>1.4078766982949655E-4</v>
      </c>
      <c r="AC359" s="7">
        <f>IF(DAY($A359)=1,VLOOKUP($A359-1,$A$2:$L$1124,$Q$1,FALSE)/VLOOKUP($A359-1,$A$2:$N$1124,14,FALSE),AC358)</f>
        <v>0.76337517140932853</v>
      </c>
      <c r="AD359" s="7">
        <f>IF(DAY($A359)=1,VLOOKUP($A359-1,$A$2:$L$1124,$R$1,FALSE)/VLOOKUP($A359-1,$A$2:$N$1124,14,FALSE),AD358)</f>
        <v>1.3577633703498517E-2</v>
      </c>
      <c r="AE359" s="7">
        <f>IF(DAY($A359)=1,VLOOKUP($A359-1,$A$2:$L$1124,$S$1,FALSE)/VLOOKUP($A359-1,$A$2:$N$1124,14,FALSE),AE358)</f>
        <v>1.6864374293513534E-2</v>
      </c>
      <c r="AF359" s="7">
        <f>IF(DAY($A359)=1,VLOOKUP($A359-1,$A$2:$L$1124,$T$1,FALSE)/VLOOKUP($A359-1,$A$2:$N$1124,14,FALSE),AF358)</f>
        <v>3.4699416236480354E-3</v>
      </c>
      <c r="AG359" s="7">
        <f>IF(DAY($A359)=1,VLOOKUP($A359-1,$A$2:$L$1124,$U$1,FALSE)/VLOOKUP($A359-1,$A$2:$N$1124,14,FALSE),AG358)</f>
        <v>9.649108366398762E-2</v>
      </c>
      <c r="AH359" s="7">
        <f>IF(DAY($A359)=1,VLOOKUP($A359-1,$A$2:$L$1124,$V$1,FALSE)/VLOOKUP($A359-1,$A$2:$N$1124,14,FALSE),AH358)</f>
        <v>0</v>
      </c>
      <c r="AI359" s="7">
        <f>IF(DAY($A359)=1,VLOOKUP($A359-1,$A$2:$L$1124,$W$1,FALSE)/VLOOKUP($A359-1,$A$2:$N$1124,14,FALSE),AI358)</f>
        <v>0.10058259762884871</v>
      </c>
      <c r="AJ359" s="7">
        <f>IF(DAY($A359)=1,VLOOKUP($A359-1,$A$2:$L$1124,$X$1,FALSE)/VLOOKUP($A359-1,$A$2:$N$1124,14,FALSE),AJ358)</f>
        <v>0</v>
      </c>
      <c r="AK359" s="7">
        <f>IF(DAY($A359)=1,VLOOKUP($A359-1,$A$2:$L$1124,$Y$1,FALSE)/VLOOKUP($A359-1,$A$2:$N$1124,14,FALSE),AK358)</f>
        <v>0</v>
      </c>
      <c r="AL359" s="7">
        <f>IF(DAY($A359)=1,VLOOKUP($A359-1,$A$2:$L$1124,$Z$1,FALSE)/VLOOKUP($A359-1,$A$2:$N$1124,14,FALSE),AL358)</f>
        <v>5.4984100073455664E-3</v>
      </c>
      <c r="AM359" s="7">
        <f>IF(DAY($A359)=1,VLOOKUP($A359-1,$A$2:$L$1124,$AA$1,FALSE)/VLOOKUP($A359-1,$A$2:$N$1124,14,FALSE),AM358)</f>
        <v>1.4078766982949655E-4</v>
      </c>
      <c r="AO359" s="12">
        <f>VLOOKUP($A359,BTC!$A$1:$G$1853,5,FALSE)</f>
        <v>864.54</v>
      </c>
      <c r="AP359" s="12">
        <f>VLOOKUP($A359,XRP!$A$1:$G$1853,5,FALSE)</f>
        <v>6.3629999999999997E-3</v>
      </c>
      <c r="AQ359" s="12">
        <f>VLOOKUP($A359,LTC!$A$1:$G$1853,5,FALSE)</f>
        <v>3.71</v>
      </c>
      <c r="AR359" s="12">
        <f>VLOOKUP($A359,ETC!$A$1:$G$1853,5,FALSE)</f>
        <v>1.1000000000000001</v>
      </c>
      <c r="AS359" s="12">
        <f>VLOOKUP($A359,ETH!$A$1:$G$1853,5,FALSE)</f>
        <v>7.59</v>
      </c>
      <c r="AT359" s="12">
        <f>VLOOKUP($A359,BCH!$A$1:$G$1853,5,FALSE)</f>
        <v>0</v>
      </c>
      <c r="AU359" s="12">
        <f>VLOOKUP($A359,XMR!$A$1:$G$1853,5,FALSE)</f>
        <v>8.9</v>
      </c>
      <c r="AV359" s="12">
        <f>VLOOKUP($A359,ZEC!$A$1:$G$1853,5,FALSE)</f>
        <v>47.76</v>
      </c>
      <c r="AW359" s="12">
        <f>VLOOKUP($A359,EOS!$A$1:$G$1853,5,FALSE)</f>
        <v>0</v>
      </c>
      <c r="AX359" s="12">
        <f>VLOOKUP($A359,DASH!$A$1:$G$1853,5,FALSE)</f>
        <v>9.7899999999999991</v>
      </c>
      <c r="AY359" s="12">
        <f>VLOOKUP($A359,XLM!$A$1:$G$1853,5,FALSE)</f>
        <v>2.751E-3</v>
      </c>
      <c r="BA359" s="24">
        <v>1</v>
      </c>
      <c r="BB359" s="24">
        <v>1</v>
      </c>
      <c r="BC359" s="24">
        <v>1</v>
      </c>
      <c r="BD359" s="24">
        <v>1</v>
      </c>
      <c r="BE359" s="24">
        <v>1</v>
      </c>
      <c r="BF359" s="24">
        <v>0</v>
      </c>
      <c r="BG359" s="24">
        <v>1</v>
      </c>
      <c r="BH359" s="24">
        <v>0</v>
      </c>
      <c r="BI359" s="24">
        <v>0</v>
      </c>
      <c r="BJ359" s="24">
        <v>1</v>
      </c>
      <c r="BK359" s="24">
        <v>1</v>
      </c>
      <c r="BM359" s="19">
        <f>IF(SUM(BA358:BK358)=SUM(BA359:BK359),BM358,BM358*SUMPRODUCT(BA359:BK359,AO359:AY359,Q359:AA359)/SUMPRODUCT(BA358:BK358,AO359:AY359,AC359:AM359))</f>
        <v>0.91473258175288541</v>
      </c>
      <c r="BN359" s="26">
        <f>SUMPRODUCT(AO359:AY359,BA359:BK359,Q359:AA359)/BM359</f>
        <v>723.39854982127076</v>
      </c>
      <c r="BO359">
        <f t="shared" si="100"/>
        <v>864.54</v>
      </c>
    </row>
    <row r="360" spans="1:67" x14ac:dyDescent="0.75">
      <c r="A360" s="4">
        <v>42727</v>
      </c>
      <c r="B360" s="46">
        <f>INDEX('Index Volume'!B:B,MATCH(Index_New!$A360,'Index Volume'!$A:$A,0))</f>
        <v>275564000</v>
      </c>
      <c r="C360" s="46">
        <f>INDEX('Index Volume'!C:C,MATCH(Index_New!$A360,'Index Volume'!$A:$A,0))</f>
        <v>3514540</v>
      </c>
      <c r="D360" s="46">
        <f>INDEX('Index Volume'!D:D,MATCH(Index_New!$A360,'Index Volume'!$A:$A,0))</f>
        <v>15539100</v>
      </c>
      <c r="E360" s="46">
        <f>INDEX('Index Volume'!E:E,MATCH(Index_New!$A360,'Index Volume'!$A:$A,0))</f>
        <v>4006640</v>
      </c>
      <c r="F360" s="46">
        <f>INDEX('Index Volume'!F:F,MATCH(Index_New!$A360,'Index Volume'!$A:$A,0))</f>
        <v>19613100</v>
      </c>
      <c r="G360" s="46">
        <f>INDEX('Index Volume'!G:G,MATCH(Index_New!$A360,'Index Volume'!$A:$A,0))</f>
        <v>0</v>
      </c>
      <c r="H360" s="46">
        <f>INDEX('Index Volume'!H:H,MATCH(Index_New!$A360,'Index Volume'!$A:$A,0))</f>
        <v>4014090</v>
      </c>
      <c r="I360" s="46">
        <f>INDEX('Index Volume'!I:I,MATCH(Index_New!$A360,'Index Volume'!$A:$A,0))</f>
        <v>0</v>
      </c>
      <c r="J360" s="46">
        <f>INDEX('Index Volume'!J:J,MATCH(Index_New!$A360,'Index Volume'!$A:$A,0))</f>
        <v>0</v>
      </c>
      <c r="K360" s="46">
        <f>INDEX('Index Volume'!K:K,MATCH(Index_New!$A360,'Index Volume'!$A:$A,0))</f>
        <v>2883150</v>
      </c>
      <c r="L360" s="46">
        <f>INDEX('Index Volume'!L:L,MATCH(Index_New!$A360,'Index Volume'!$A:$A,0))</f>
        <v>176957</v>
      </c>
      <c r="M360" s="46">
        <f t="shared" si="86"/>
        <v>325311577</v>
      </c>
      <c r="N360" s="1">
        <f t="shared" si="87"/>
        <v>325311577</v>
      </c>
      <c r="O360" t="b">
        <f t="shared" si="88"/>
        <v>1</v>
      </c>
      <c r="Q360" s="7">
        <f t="shared" si="89"/>
        <v>0.76337517140932853</v>
      </c>
      <c r="R360" s="7">
        <f t="shared" si="90"/>
        <v>1.3577633703498517E-2</v>
      </c>
      <c r="S360" s="7">
        <f t="shared" si="91"/>
        <v>1.6864374293513534E-2</v>
      </c>
      <c r="T360" s="7">
        <f t="shared" si="92"/>
        <v>3.4699416236480354E-3</v>
      </c>
      <c r="U360" s="7">
        <f t="shared" si="93"/>
        <v>9.649108366398762E-2</v>
      </c>
      <c r="V360" s="7">
        <f t="shared" si="94"/>
        <v>0</v>
      </c>
      <c r="W360" s="7">
        <f t="shared" si="95"/>
        <v>0.10058259762884871</v>
      </c>
      <c r="X360" s="7">
        <f t="shared" si="96"/>
        <v>0</v>
      </c>
      <c r="Y360" s="7">
        <f t="shared" si="97"/>
        <v>0</v>
      </c>
      <c r="Z360" s="7">
        <f t="shared" si="98"/>
        <v>5.4984100073455664E-3</v>
      </c>
      <c r="AA360" s="7">
        <f t="shared" si="99"/>
        <v>1.4078766982949655E-4</v>
      </c>
      <c r="AC360" s="7">
        <f>IF(DAY($A360)=1,VLOOKUP($A360-1,$A$2:$L$1124,$Q$1,FALSE)/VLOOKUP($A360-1,$A$2:$N$1124,14,FALSE),AC359)</f>
        <v>0.76337517140932853</v>
      </c>
      <c r="AD360" s="7">
        <f>IF(DAY($A360)=1,VLOOKUP($A360-1,$A$2:$L$1124,$R$1,FALSE)/VLOOKUP($A360-1,$A$2:$N$1124,14,FALSE),AD359)</f>
        <v>1.3577633703498517E-2</v>
      </c>
      <c r="AE360" s="7">
        <f>IF(DAY($A360)=1,VLOOKUP($A360-1,$A$2:$L$1124,$S$1,FALSE)/VLOOKUP($A360-1,$A$2:$N$1124,14,FALSE),AE359)</f>
        <v>1.6864374293513534E-2</v>
      </c>
      <c r="AF360" s="7">
        <f>IF(DAY($A360)=1,VLOOKUP($A360-1,$A$2:$L$1124,$T$1,FALSE)/VLOOKUP($A360-1,$A$2:$N$1124,14,FALSE),AF359)</f>
        <v>3.4699416236480354E-3</v>
      </c>
      <c r="AG360" s="7">
        <f>IF(DAY($A360)=1,VLOOKUP($A360-1,$A$2:$L$1124,$U$1,FALSE)/VLOOKUP($A360-1,$A$2:$N$1124,14,FALSE),AG359)</f>
        <v>9.649108366398762E-2</v>
      </c>
      <c r="AH360" s="7">
        <f>IF(DAY($A360)=1,VLOOKUP($A360-1,$A$2:$L$1124,$V$1,FALSE)/VLOOKUP($A360-1,$A$2:$N$1124,14,FALSE),AH359)</f>
        <v>0</v>
      </c>
      <c r="AI360" s="7">
        <f>IF(DAY($A360)=1,VLOOKUP($A360-1,$A$2:$L$1124,$W$1,FALSE)/VLOOKUP($A360-1,$A$2:$N$1124,14,FALSE),AI359)</f>
        <v>0.10058259762884871</v>
      </c>
      <c r="AJ360" s="7">
        <f>IF(DAY($A360)=1,VLOOKUP($A360-1,$A$2:$L$1124,$X$1,FALSE)/VLOOKUP($A360-1,$A$2:$N$1124,14,FALSE),AJ359)</f>
        <v>0</v>
      </c>
      <c r="AK360" s="7">
        <f>IF(DAY($A360)=1,VLOOKUP($A360-1,$A$2:$L$1124,$Y$1,FALSE)/VLOOKUP($A360-1,$A$2:$N$1124,14,FALSE),AK359)</f>
        <v>0</v>
      </c>
      <c r="AL360" s="7">
        <f>IF(DAY($A360)=1,VLOOKUP($A360-1,$A$2:$L$1124,$Z$1,FALSE)/VLOOKUP($A360-1,$A$2:$N$1124,14,FALSE),AL359)</f>
        <v>5.4984100073455664E-3</v>
      </c>
      <c r="AM360" s="7">
        <f>IF(DAY($A360)=1,VLOOKUP($A360-1,$A$2:$L$1124,$AA$1,FALSE)/VLOOKUP($A360-1,$A$2:$N$1124,14,FALSE),AM359)</f>
        <v>1.4078766982949655E-4</v>
      </c>
      <c r="AO360" s="12">
        <f>VLOOKUP($A360,BTC!$A$1:$G$1853,5,FALSE)</f>
        <v>921.98</v>
      </c>
      <c r="AP360" s="12">
        <f>VLOOKUP($A360,XRP!$A$1:$G$1853,5,FALSE)</f>
        <v>6.2859999999999999E-3</v>
      </c>
      <c r="AQ360" s="12">
        <f>VLOOKUP($A360,LTC!$A$1:$G$1853,5,FALSE)</f>
        <v>4.66</v>
      </c>
      <c r="AR360" s="12">
        <f>VLOOKUP($A360,ETC!$A$1:$G$1853,5,FALSE)</f>
        <v>1.05</v>
      </c>
      <c r="AS360" s="12">
        <f>VLOOKUP($A360,ETH!$A$1:$G$1853,5,FALSE)</f>
        <v>7.17</v>
      </c>
      <c r="AT360" s="12">
        <f>VLOOKUP($A360,BCH!$A$1:$G$1853,5,FALSE)</f>
        <v>0</v>
      </c>
      <c r="AU360" s="12">
        <f>VLOOKUP($A360,XMR!$A$1:$G$1853,5,FALSE)</f>
        <v>9.5500000000000007</v>
      </c>
      <c r="AV360" s="12">
        <f>VLOOKUP($A360,ZEC!$A$1:$G$1853,5,FALSE)</f>
        <v>52.05</v>
      </c>
      <c r="AW360" s="12">
        <f>VLOOKUP($A360,EOS!$A$1:$G$1853,5,FALSE)</f>
        <v>0</v>
      </c>
      <c r="AX360" s="12">
        <f>VLOOKUP($A360,DASH!$A$1:$G$1853,5,FALSE)</f>
        <v>9.56</v>
      </c>
      <c r="AY360" s="12">
        <f>VLOOKUP($A360,XLM!$A$1:$G$1853,5,FALSE)</f>
        <v>2.6459999999999999E-3</v>
      </c>
      <c r="BA360" s="24">
        <v>1</v>
      </c>
      <c r="BB360" s="24">
        <v>1</v>
      </c>
      <c r="BC360" s="24">
        <v>1</v>
      </c>
      <c r="BD360" s="24">
        <v>1</v>
      </c>
      <c r="BE360" s="24">
        <v>1</v>
      </c>
      <c r="BF360" s="24">
        <v>0</v>
      </c>
      <c r="BG360" s="24">
        <v>1</v>
      </c>
      <c r="BH360" s="24">
        <v>0</v>
      </c>
      <c r="BI360" s="24">
        <v>0</v>
      </c>
      <c r="BJ360" s="24">
        <v>1</v>
      </c>
      <c r="BK360" s="24">
        <v>1</v>
      </c>
      <c r="BM360" s="19">
        <f>IF(SUM(BA359:BK359)=SUM(BA360:BK360),BM359,BM359*SUMPRODUCT(BA360:BK360,AO360:AY360,Q360:AA360)/SUMPRODUCT(BA359:BK359,AO360:AY360,AC360:AM360))</f>
        <v>0.91473258175288541</v>
      </c>
      <c r="BN360" s="26">
        <f>SUMPRODUCT(AO360:AY360,BA360:BK360,Q360:AA360)/BM360</f>
        <v>771.37727619275927</v>
      </c>
      <c r="BO360">
        <f t="shared" si="100"/>
        <v>921.98</v>
      </c>
    </row>
    <row r="361" spans="1:67" x14ac:dyDescent="0.75">
      <c r="A361" s="3">
        <v>42728</v>
      </c>
      <c r="B361" s="46">
        <f>INDEX('Index Volume'!B:B,MATCH(Index_New!$A361,'Index Volume'!$A:$A,0))</f>
        <v>137727008</v>
      </c>
      <c r="C361" s="46">
        <f>INDEX('Index Volume'!C:C,MATCH(Index_New!$A361,'Index Volume'!$A:$A,0))</f>
        <v>2495670</v>
      </c>
      <c r="D361" s="46">
        <f>INDEX('Index Volume'!D:D,MATCH(Index_New!$A361,'Index Volume'!$A:$A,0))</f>
        <v>19773600</v>
      </c>
      <c r="E361" s="46">
        <f>INDEX('Index Volume'!E:E,MATCH(Index_New!$A361,'Index Volume'!$A:$A,0))</f>
        <v>1701720</v>
      </c>
      <c r="F361" s="46">
        <f>INDEX('Index Volume'!F:F,MATCH(Index_New!$A361,'Index Volume'!$A:$A,0))</f>
        <v>7626020</v>
      </c>
      <c r="G361" s="46">
        <f>INDEX('Index Volume'!G:G,MATCH(Index_New!$A361,'Index Volume'!$A:$A,0))</f>
        <v>0</v>
      </c>
      <c r="H361" s="46">
        <f>INDEX('Index Volume'!H:H,MATCH(Index_New!$A361,'Index Volume'!$A:$A,0))</f>
        <v>1553340</v>
      </c>
      <c r="I361" s="46">
        <f>INDEX('Index Volume'!I:I,MATCH(Index_New!$A361,'Index Volume'!$A:$A,0))</f>
        <v>0</v>
      </c>
      <c r="J361" s="46">
        <f>INDEX('Index Volume'!J:J,MATCH(Index_New!$A361,'Index Volume'!$A:$A,0))</f>
        <v>0</v>
      </c>
      <c r="K361" s="46">
        <f>INDEX('Index Volume'!K:K,MATCH(Index_New!$A361,'Index Volume'!$A:$A,0))</f>
        <v>2686220</v>
      </c>
      <c r="L361" s="46">
        <f>INDEX('Index Volume'!L:L,MATCH(Index_New!$A361,'Index Volume'!$A:$A,0))</f>
        <v>53322</v>
      </c>
      <c r="M361" s="46">
        <f t="shared" si="86"/>
        <v>173616900</v>
      </c>
      <c r="N361" s="1">
        <f t="shared" si="87"/>
        <v>173616900</v>
      </c>
      <c r="O361" t="b">
        <f t="shared" si="88"/>
        <v>1</v>
      </c>
      <c r="Q361" s="7">
        <f t="shared" si="89"/>
        <v>0.76337517140932853</v>
      </c>
      <c r="R361" s="7">
        <f t="shared" si="90"/>
        <v>1.3577633703498517E-2</v>
      </c>
      <c r="S361" s="7">
        <f t="shared" si="91"/>
        <v>1.6864374293513534E-2</v>
      </c>
      <c r="T361" s="7">
        <f t="shared" si="92"/>
        <v>3.4699416236480354E-3</v>
      </c>
      <c r="U361" s="7">
        <f t="shared" si="93"/>
        <v>9.649108366398762E-2</v>
      </c>
      <c r="V361" s="7">
        <f t="shared" si="94"/>
        <v>0</v>
      </c>
      <c r="W361" s="7">
        <f t="shared" si="95"/>
        <v>0.10058259762884871</v>
      </c>
      <c r="X361" s="7">
        <f t="shared" si="96"/>
        <v>0</v>
      </c>
      <c r="Y361" s="7">
        <f t="shared" si="97"/>
        <v>0</v>
      </c>
      <c r="Z361" s="7">
        <f t="shared" si="98"/>
        <v>5.4984100073455664E-3</v>
      </c>
      <c r="AA361" s="7">
        <f t="shared" si="99"/>
        <v>1.4078766982949655E-4</v>
      </c>
      <c r="AC361" s="7">
        <f>IF(DAY($A361)=1,VLOOKUP($A361-1,$A$2:$L$1124,$Q$1,FALSE)/VLOOKUP($A361-1,$A$2:$N$1124,14,FALSE),AC360)</f>
        <v>0.76337517140932853</v>
      </c>
      <c r="AD361" s="7">
        <f>IF(DAY($A361)=1,VLOOKUP($A361-1,$A$2:$L$1124,$R$1,FALSE)/VLOOKUP($A361-1,$A$2:$N$1124,14,FALSE),AD360)</f>
        <v>1.3577633703498517E-2</v>
      </c>
      <c r="AE361" s="7">
        <f>IF(DAY($A361)=1,VLOOKUP($A361-1,$A$2:$L$1124,$S$1,FALSE)/VLOOKUP($A361-1,$A$2:$N$1124,14,FALSE),AE360)</f>
        <v>1.6864374293513534E-2</v>
      </c>
      <c r="AF361" s="7">
        <f>IF(DAY($A361)=1,VLOOKUP($A361-1,$A$2:$L$1124,$T$1,FALSE)/VLOOKUP($A361-1,$A$2:$N$1124,14,FALSE),AF360)</f>
        <v>3.4699416236480354E-3</v>
      </c>
      <c r="AG361" s="7">
        <f>IF(DAY($A361)=1,VLOOKUP($A361-1,$A$2:$L$1124,$U$1,FALSE)/VLOOKUP($A361-1,$A$2:$N$1124,14,FALSE),AG360)</f>
        <v>9.649108366398762E-2</v>
      </c>
      <c r="AH361" s="7">
        <f>IF(DAY($A361)=1,VLOOKUP($A361-1,$A$2:$L$1124,$V$1,FALSE)/VLOOKUP($A361-1,$A$2:$N$1124,14,FALSE),AH360)</f>
        <v>0</v>
      </c>
      <c r="AI361" s="7">
        <f>IF(DAY($A361)=1,VLOOKUP($A361-1,$A$2:$L$1124,$W$1,FALSE)/VLOOKUP($A361-1,$A$2:$N$1124,14,FALSE),AI360)</f>
        <v>0.10058259762884871</v>
      </c>
      <c r="AJ361" s="7">
        <f>IF(DAY($A361)=1,VLOOKUP($A361-1,$A$2:$L$1124,$X$1,FALSE)/VLOOKUP($A361-1,$A$2:$N$1124,14,FALSE),AJ360)</f>
        <v>0</v>
      </c>
      <c r="AK361" s="7">
        <f>IF(DAY($A361)=1,VLOOKUP($A361-1,$A$2:$L$1124,$Y$1,FALSE)/VLOOKUP($A361-1,$A$2:$N$1124,14,FALSE),AK360)</f>
        <v>0</v>
      </c>
      <c r="AL361" s="7">
        <f>IF(DAY($A361)=1,VLOOKUP($A361-1,$A$2:$L$1124,$Z$1,FALSE)/VLOOKUP($A361-1,$A$2:$N$1124,14,FALSE),AL360)</f>
        <v>5.4984100073455664E-3</v>
      </c>
      <c r="AM361" s="7">
        <f>IF(DAY($A361)=1,VLOOKUP($A361-1,$A$2:$L$1124,$AA$1,FALSE)/VLOOKUP($A361-1,$A$2:$N$1124,14,FALSE),AM360)</f>
        <v>1.4078766982949655E-4</v>
      </c>
      <c r="AO361" s="12">
        <f>VLOOKUP($A361,BTC!$A$1:$G$1853,5,FALSE)</f>
        <v>898.82</v>
      </c>
      <c r="AP361" s="12">
        <f>VLOOKUP($A361,XRP!$A$1:$G$1853,5,FALSE)</f>
        <v>6.3489999999999996E-3</v>
      </c>
      <c r="AQ361" s="12">
        <f>VLOOKUP($A361,LTC!$A$1:$G$1853,5,FALSE)</f>
        <v>4.55</v>
      </c>
      <c r="AR361" s="12">
        <f>VLOOKUP($A361,ETC!$A$1:$G$1853,5,FALSE)</f>
        <v>1.1200000000000001</v>
      </c>
      <c r="AS361" s="12">
        <f>VLOOKUP($A361,ETH!$A$1:$G$1853,5,FALSE)</f>
        <v>7.27</v>
      </c>
      <c r="AT361" s="12">
        <f>VLOOKUP($A361,BCH!$A$1:$G$1853,5,FALSE)</f>
        <v>0</v>
      </c>
      <c r="AU361" s="12">
        <f>VLOOKUP($A361,XMR!$A$1:$G$1853,5,FALSE)</f>
        <v>9.65</v>
      </c>
      <c r="AV361" s="12">
        <f>VLOOKUP($A361,ZEC!$A$1:$G$1853,5,FALSE)</f>
        <v>48.24</v>
      </c>
      <c r="AW361" s="12">
        <f>VLOOKUP($A361,EOS!$A$1:$G$1853,5,FALSE)</f>
        <v>0</v>
      </c>
      <c r="AX361" s="12">
        <f>VLOOKUP($A361,DASH!$A$1:$G$1853,5,FALSE)</f>
        <v>9.83</v>
      </c>
      <c r="AY361" s="12">
        <f>VLOOKUP($A361,XLM!$A$1:$G$1853,5,FALSE)</f>
        <v>2.6909999999999998E-3</v>
      </c>
      <c r="BA361" s="24">
        <v>1</v>
      </c>
      <c r="BB361" s="24">
        <v>1</v>
      </c>
      <c r="BC361" s="24">
        <v>1</v>
      </c>
      <c r="BD361" s="24">
        <v>1</v>
      </c>
      <c r="BE361" s="24">
        <v>1</v>
      </c>
      <c r="BF361" s="24">
        <v>0</v>
      </c>
      <c r="BG361" s="24">
        <v>1</v>
      </c>
      <c r="BH361" s="24">
        <v>0</v>
      </c>
      <c r="BI361" s="24">
        <v>0</v>
      </c>
      <c r="BJ361" s="24">
        <v>1</v>
      </c>
      <c r="BK361" s="24">
        <v>1</v>
      </c>
      <c r="BM361" s="19">
        <f>IF(SUM(BA360:BK360)=SUM(BA361:BK361),BM360,BM360*SUMPRODUCT(BA361:BK361,AO361:AY361,Q361:AA361)/SUMPRODUCT(BA360:BK360,AO361:AY361,AC361:AM361))</f>
        <v>0.91473258175288541</v>
      </c>
      <c r="BN361" s="26">
        <f>SUMPRODUCT(AO361:AY361,BA361:BK361,Q361:AA361)/BM361</f>
        <v>752.07088139844814</v>
      </c>
      <c r="BO361">
        <f t="shared" si="100"/>
        <v>898.82</v>
      </c>
    </row>
    <row r="362" spans="1:67" x14ac:dyDescent="0.75">
      <c r="A362" s="4">
        <v>42729</v>
      </c>
      <c r="B362" s="46">
        <f>INDEX('Index Volume'!B:B,MATCH(Index_New!$A362,'Index Volume'!$A:$A,0))</f>
        <v>143664992</v>
      </c>
      <c r="C362" s="46">
        <f>INDEX('Index Volume'!C:C,MATCH(Index_New!$A362,'Index Volume'!$A:$A,0))</f>
        <v>2188780</v>
      </c>
      <c r="D362" s="46">
        <f>INDEX('Index Volume'!D:D,MATCH(Index_New!$A362,'Index Volume'!$A:$A,0))</f>
        <v>11363100</v>
      </c>
      <c r="E362" s="46">
        <f>INDEX('Index Volume'!E:E,MATCH(Index_New!$A362,'Index Volume'!$A:$A,0))</f>
        <v>1115620</v>
      </c>
      <c r="F362" s="46">
        <f>INDEX('Index Volume'!F:F,MATCH(Index_New!$A362,'Index Volume'!$A:$A,0))</f>
        <v>8671840</v>
      </c>
      <c r="G362" s="46">
        <f>INDEX('Index Volume'!G:G,MATCH(Index_New!$A362,'Index Volume'!$A:$A,0))</f>
        <v>0</v>
      </c>
      <c r="H362" s="46">
        <f>INDEX('Index Volume'!H:H,MATCH(Index_New!$A362,'Index Volume'!$A:$A,0))</f>
        <v>2456860</v>
      </c>
      <c r="I362" s="46">
        <f>INDEX('Index Volume'!I:I,MATCH(Index_New!$A362,'Index Volume'!$A:$A,0))</f>
        <v>0</v>
      </c>
      <c r="J362" s="46">
        <f>INDEX('Index Volume'!J:J,MATCH(Index_New!$A362,'Index Volume'!$A:$A,0))</f>
        <v>0</v>
      </c>
      <c r="K362" s="46">
        <f>INDEX('Index Volume'!K:K,MATCH(Index_New!$A362,'Index Volume'!$A:$A,0))</f>
        <v>2578850</v>
      </c>
      <c r="L362" s="46">
        <f>INDEX('Index Volume'!L:L,MATCH(Index_New!$A362,'Index Volume'!$A:$A,0))</f>
        <v>29175</v>
      </c>
      <c r="M362" s="46">
        <f t="shared" si="86"/>
        <v>172069217</v>
      </c>
      <c r="N362" s="1">
        <f t="shared" si="87"/>
        <v>172069217</v>
      </c>
      <c r="O362" t="b">
        <f t="shared" si="88"/>
        <v>1</v>
      </c>
      <c r="Q362" s="7">
        <f t="shared" si="89"/>
        <v>0.76337517140932853</v>
      </c>
      <c r="R362" s="7">
        <f t="shared" si="90"/>
        <v>1.3577633703498517E-2</v>
      </c>
      <c r="S362" s="7">
        <f t="shared" si="91"/>
        <v>1.6864374293513534E-2</v>
      </c>
      <c r="T362" s="7">
        <f t="shared" si="92"/>
        <v>3.4699416236480354E-3</v>
      </c>
      <c r="U362" s="7">
        <f t="shared" si="93"/>
        <v>9.649108366398762E-2</v>
      </c>
      <c r="V362" s="7">
        <f t="shared" si="94"/>
        <v>0</v>
      </c>
      <c r="W362" s="7">
        <f t="shared" si="95"/>
        <v>0.10058259762884871</v>
      </c>
      <c r="X362" s="7">
        <f t="shared" si="96"/>
        <v>0</v>
      </c>
      <c r="Y362" s="7">
        <f t="shared" si="97"/>
        <v>0</v>
      </c>
      <c r="Z362" s="7">
        <f t="shared" si="98"/>
        <v>5.4984100073455664E-3</v>
      </c>
      <c r="AA362" s="7">
        <f t="shared" si="99"/>
        <v>1.4078766982949655E-4</v>
      </c>
      <c r="AC362" s="7">
        <f>IF(DAY($A362)=1,VLOOKUP($A362-1,$A$2:$L$1124,$Q$1,FALSE)/VLOOKUP($A362-1,$A$2:$N$1124,14,FALSE),AC361)</f>
        <v>0.76337517140932853</v>
      </c>
      <c r="AD362" s="7">
        <f>IF(DAY($A362)=1,VLOOKUP($A362-1,$A$2:$L$1124,$R$1,FALSE)/VLOOKUP($A362-1,$A$2:$N$1124,14,FALSE),AD361)</f>
        <v>1.3577633703498517E-2</v>
      </c>
      <c r="AE362" s="7">
        <f>IF(DAY($A362)=1,VLOOKUP($A362-1,$A$2:$L$1124,$S$1,FALSE)/VLOOKUP($A362-1,$A$2:$N$1124,14,FALSE),AE361)</f>
        <v>1.6864374293513534E-2</v>
      </c>
      <c r="AF362" s="7">
        <f>IF(DAY($A362)=1,VLOOKUP($A362-1,$A$2:$L$1124,$T$1,FALSE)/VLOOKUP($A362-1,$A$2:$N$1124,14,FALSE),AF361)</f>
        <v>3.4699416236480354E-3</v>
      </c>
      <c r="AG362" s="7">
        <f>IF(DAY($A362)=1,VLOOKUP($A362-1,$A$2:$L$1124,$U$1,FALSE)/VLOOKUP($A362-1,$A$2:$N$1124,14,FALSE),AG361)</f>
        <v>9.649108366398762E-2</v>
      </c>
      <c r="AH362" s="7">
        <f>IF(DAY($A362)=1,VLOOKUP($A362-1,$A$2:$L$1124,$V$1,FALSE)/VLOOKUP($A362-1,$A$2:$N$1124,14,FALSE),AH361)</f>
        <v>0</v>
      </c>
      <c r="AI362" s="7">
        <f>IF(DAY($A362)=1,VLOOKUP($A362-1,$A$2:$L$1124,$W$1,FALSE)/VLOOKUP($A362-1,$A$2:$N$1124,14,FALSE),AI361)</f>
        <v>0.10058259762884871</v>
      </c>
      <c r="AJ362" s="7">
        <f>IF(DAY($A362)=1,VLOOKUP($A362-1,$A$2:$L$1124,$X$1,FALSE)/VLOOKUP($A362-1,$A$2:$N$1124,14,FALSE),AJ361)</f>
        <v>0</v>
      </c>
      <c r="AK362" s="7">
        <f>IF(DAY($A362)=1,VLOOKUP($A362-1,$A$2:$L$1124,$Y$1,FALSE)/VLOOKUP($A362-1,$A$2:$N$1124,14,FALSE),AK361)</f>
        <v>0</v>
      </c>
      <c r="AL362" s="7">
        <f>IF(DAY($A362)=1,VLOOKUP($A362-1,$A$2:$L$1124,$Z$1,FALSE)/VLOOKUP($A362-1,$A$2:$N$1124,14,FALSE),AL361)</f>
        <v>5.4984100073455664E-3</v>
      </c>
      <c r="AM362" s="7">
        <f>IF(DAY($A362)=1,VLOOKUP($A362-1,$A$2:$L$1124,$AA$1,FALSE)/VLOOKUP($A362-1,$A$2:$N$1124,14,FALSE),AM361)</f>
        <v>1.4078766982949655E-4</v>
      </c>
      <c r="AO362" s="12">
        <f>VLOOKUP($A362,BTC!$A$1:$G$1853,5,FALSE)</f>
        <v>896.18</v>
      </c>
      <c r="AP362" s="12">
        <f>VLOOKUP($A362,XRP!$A$1:$G$1853,5,FALSE)</f>
        <v>6.4440000000000001E-3</v>
      </c>
      <c r="AQ362" s="12">
        <f>VLOOKUP($A362,LTC!$A$1:$G$1853,5,FALSE)</f>
        <v>4.3499999999999996</v>
      </c>
      <c r="AR362" s="12">
        <f>VLOOKUP($A362,ETC!$A$1:$G$1853,5,FALSE)</f>
        <v>1.07</v>
      </c>
      <c r="AS362" s="12">
        <f>VLOOKUP($A362,ETH!$A$1:$G$1853,5,FALSE)</f>
        <v>7.18</v>
      </c>
      <c r="AT362" s="12">
        <f>VLOOKUP($A362,BCH!$A$1:$G$1853,5,FALSE)</f>
        <v>0</v>
      </c>
      <c r="AU362" s="12">
        <f>VLOOKUP($A362,XMR!$A$1:$G$1853,5,FALSE)</f>
        <v>9.73</v>
      </c>
      <c r="AV362" s="12">
        <f>VLOOKUP($A362,ZEC!$A$1:$G$1853,5,FALSE)</f>
        <v>45.85</v>
      </c>
      <c r="AW362" s="12">
        <f>VLOOKUP($A362,EOS!$A$1:$G$1853,5,FALSE)</f>
        <v>0</v>
      </c>
      <c r="AX362" s="12">
        <f>VLOOKUP($A362,DASH!$A$1:$G$1853,5,FALSE)</f>
        <v>10.01</v>
      </c>
      <c r="AY362" s="12">
        <f>VLOOKUP($A362,XLM!$A$1:$G$1853,5,FALSE)</f>
        <v>2.578E-3</v>
      </c>
      <c r="BA362" s="24">
        <v>1</v>
      </c>
      <c r="BB362" s="24">
        <v>1</v>
      </c>
      <c r="BC362" s="24">
        <v>1</v>
      </c>
      <c r="BD362" s="24">
        <v>1</v>
      </c>
      <c r="BE362" s="24">
        <v>1</v>
      </c>
      <c r="BF362" s="24">
        <v>0</v>
      </c>
      <c r="BG362" s="24">
        <v>1</v>
      </c>
      <c r="BH362" s="24">
        <v>0</v>
      </c>
      <c r="BI362" s="24">
        <v>0</v>
      </c>
      <c r="BJ362" s="24">
        <v>1</v>
      </c>
      <c r="BK362" s="24">
        <v>1</v>
      </c>
      <c r="BM362" s="19">
        <f>IF(SUM(BA361:BK361)=SUM(BA362:BK362),BM361,BM361*SUMPRODUCT(BA362:BK362,AO362:AY362,Q362:AA362)/SUMPRODUCT(BA361:BK361,AO362:AY362,AC362:AM362))</f>
        <v>0.91473258175288541</v>
      </c>
      <c r="BN362" s="26">
        <f>SUMPRODUCT(AO362:AY362,BA362:BK362,Q362:AA362)/BM362</f>
        <v>749.86422180560339</v>
      </c>
      <c r="BO362">
        <f t="shared" si="100"/>
        <v>896.18</v>
      </c>
    </row>
    <row r="363" spans="1:67" x14ac:dyDescent="0.75">
      <c r="A363" s="3">
        <v>42730</v>
      </c>
      <c r="B363" s="46">
        <f>INDEX('Index Volume'!B:B,MATCH(Index_New!$A363,'Index Volume'!$A:$A,0))</f>
        <v>123771000</v>
      </c>
      <c r="C363" s="46">
        <f>INDEX('Index Volume'!C:C,MATCH(Index_New!$A363,'Index Volume'!$A:$A,0))</f>
        <v>1640840</v>
      </c>
      <c r="D363" s="46">
        <f>INDEX('Index Volume'!D:D,MATCH(Index_New!$A363,'Index Volume'!$A:$A,0))</f>
        <v>7603100</v>
      </c>
      <c r="E363" s="46">
        <f>INDEX('Index Volume'!E:E,MATCH(Index_New!$A363,'Index Volume'!$A:$A,0))</f>
        <v>706717</v>
      </c>
      <c r="F363" s="46">
        <f>INDEX('Index Volume'!F:F,MATCH(Index_New!$A363,'Index Volume'!$A:$A,0))</f>
        <v>5836810</v>
      </c>
      <c r="G363" s="46">
        <f>INDEX('Index Volume'!G:G,MATCH(Index_New!$A363,'Index Volume'!$A:$A,0))</f>
        <v>0</v>
      </c>
      <c r="H363" s="46">
        <f>INDEX('Index Volume'!H:H,MATCH(Index_New!$A363,'Index Volume'!$A:$A,0))</f>
        <v>2243850</v>
      </c>
      <c r="I363" s="46">
        <f>INDEX('Index Volume'!I:I,MATCH(Index_New!$A363,'Index Volume'!$A:$A,0))</f>
        <v>0</v>
      </c>
      <c r="J363" s="46">
        <f>INDEX('Index Volume'!J:J,MATCH(Index_New!$A363,'Index Volume'!$A:$A,0))</f>
        <v>0</v>
      </c>
      <c r="K363" s="46">
        <f>INDEX('Index Volume'!K:K,MATCH(Index_New!$A363,'Index Volume'!$A:$A,0))</f>
        <v>2106310</v>
      </c>
      <c r="L363" s="46">
        <f>INDEX('Index Volume'!L:L,MATCH(Index_New!$A363,'Index Volume'!$A:$A,0))</f>
        <v>23143</v>
      </c>
      <c r="M363" s="46">
        <f t="shared" si="86"/>
        <v>143931770</v>
      </c>
      <c r="N363" s="1">
        <f t="shared" si="87"/>
        <v>143931770</v>
      </c>
      <c r="O363" t="b">
        <f t="shared" si="88"/>
        <v>1</v>
      </c>
      <c r="Q363" s="7">
        <f t="shared" si="89"/>
        <v>0.76337517140932853</v>
      </c>
      <c r="R363" s="7">
        <f t="shared" si="90"/>
        <v>1.3577633703498517E-2</v>
      </c>
      <c r="S363" s="7">
        <f t="shared" si="91"/>
        <v>1.6864374293513534E-2</v>
      </c>
      <c r="T363" s="7">
        <f t="shared" si="92"/>
        <v>3.4699416236480354E-3</v>
      </c>
      <c r="U363" s="7">
        <f t="shared" si="93"/>
        <v>9.649108366398762E-2</v>
      </c>
      <c r="V363" s="7">
        <f t="shared" si="94"/>
        <v>0</v>
      </c>
      <c r="W363" s="7">
        <f t="shared" si="95"/>
        <v>0.10058259762884871</v>
      </c>
      <c r="X363" s="7">
        <f t="shared" si="96"/>
        <v>0</v>
      </c>
      <c r="Y363" s="7">
        <f t="shared" si="97"/>
        <v>0</v>
      </c>
      <c r="Z363" s="7">
        <f t="shared" si="98"/>
        <v>5.4984100073455664E-3</v>
      </c>
      <c r="AA363" s="7">
        <f t="shared" si="99"/>
        <v>1.4078766982949655E-4</v>
      </c>
      <c r="AC363" s="7">
        <f>IF(DAY($A363)=1,VLOOKUP($A363-1,$A$2:$L$1124,$Q$1,FALSE)/VLOOKUP($A363-1,$A$2:$N$1124,14,FALSE),AC362)</f>
        <v>0.76337517140932853</v>
      </c>
      <c r="AD363" s="7">
        <f>IF(DAY($A363)=1,VLOOKUP($A363-1,$A$2:$L$1124,$R$1,FALSE)/VLOOKUP($A363-1,$A$2:$N$1124,14,FALSE),AD362)</f>
        <v>1.3577633703498517E-2</v>
      </c>
      <c r="AE363" s="7">
        <f>IF(DAY($A363)=1,VLOOKUP($A363-1,$A$2:$L$1124,$S$1,FALSE)/VLOOKUP($A363-1,$A$2:$N$1124,14,FALSE),AE362)</f>
        <v>1.6864374293513534E-2</v>
      </c>
      <c r="AF363" s="7">
        <f>IF(DAY($A363)=1,VLOOKUP($A363-1,$A$2:$L$1124,$T$1,FALSE)/VLOOKUP($A363-1,$A$2:$N$1124,14,FALSE),AF362)</f>
        <v>3.4699416236480354E-3</v>
      </c>
      <c r="AG363" s="7">
        <f>IF(DAY($A363)=1,VLOOKUP($A363-1,$A$2:$L$1124,$U$1,FALSE)/VLOOKUP($A363-1,$A$2:$N$1124,14,FALSE),AG362)</f>
        <v>9.649108366398762E-2</v>
      </c>
      <c r="AH363" s="7">
        <f>IF(DAY($A363)=1,VLOOKUP($A363-1,$A$2:$L$1124,$V$1,FALSE)/VLOOKUP($A363-1,$A$2:$N$1124,14,FALSE),AH362)</f>
        <v>0</v>
      </c>
      <c r="AI363" s="7">
        <f>IF(DAY($A363)=1,VLOOKUP($A363-1,$A$2:$L$1124,$W$1,FALSE)/VLOOKUP($A363-1,$A$2:$N$1124,14,FALSE),AI362)</f>
        <v>0.10058259762884871</v>
      </c>
      <c r="AJ363" s="7">
        <f>IF(DAY($A363)=1,VLOOKUP($A363-1,$A$2:$L$1124,$X$1,FALSE)/VLOOKUP($A363-1,$A$2:$N$1124,14,FALSE),AJ362)</f>
        <v>0</v>
      </c>
      <c r="AK363" s="7">
        <f>IF(DAY($A363)=1,VLOOKUP($A363-1,$A$2:$L$1124,$Y$1,FALSE)/VLOOKUP($A363-1,$A$2:$N$1124,14,FALSE),AK362)</f>
        <v>0</v>
      </c>
      <c r="AL363" s="7">
        <f>IF(DAY($A363)=1,VLOOKUP($A363-1,$A$2:$L$1124,$Z$1,FALSE)/VLOOKUP($A363-1,$A$2:$N$1124,14,FALSE),AL362)</f>
        <v>5.4984100073455664E-3</v>
      </c>
      <c r="AM363" s="7">
        <f>IF(DAY($A363)=1,VLOOKUP($A363-1,$A$2:$L$1124,$AA$1,FALSE)/VLOOKUP($A363-1,$A$2:$N$1124,14,FALSE),AM362)</f>
        <v>1.4078766982949655E-4</v>
      </c>
      <c r="AO363" s="12">
        <f>VLOOKUP($A363,BTC!$A$1:$G$1853,5,FALSE)</f>
        <v>907.61</v>
      </c>
      <c r="AP363" s="12">
        <f>VLOOKUP($A363,XRP!$A$1:$G$1853,5,FALSE)</f>
        <v>6.326E-3</v>
      </c>
      <c r="AQ363" s="12">
        <f>VLOOKUP($A363,LTC!$A$1:$G$1853,5,FALSE)</f>
        <v>4.3600000000000003</v>
      </c>
      <c r="AR363" s="12">
        <f>VLOOKUP($A363,ETC!$A$1:$G$1853,5,FALSE)</f>
        <v>1.04</v>
      </c>
      <c r="AS363" s="12">
        <f>VLOOKUP($A363,ETH!$A$1:$G$1853,5,FALSE)</f>
        <v>7.27</v>
      </c>
      <c r="AT363" s="12">
        <f>VLOOKUP($A363,BCH!$A$1:$G$1853,5,FALSE)</f>
        <v>0</v>
      </c>
      <c r="AU363" s="12">
        <f>VLOOKUP($A363,XMR!$A$1:$G$1853,5,FALSE)</f>
        <v>10.27</v>
      </c>
      <c r="AV363" s="12">
        <f>VLOOKUP($A363,ZEC!$A$1:$G$1853,5,FALSE)</f>
        <v>43.59</v>
      </c>
      <c r="AW363" s="12">
        <f>VLOOKUP($A363,EOS!$A$1:$G$1853,5,FALSE)</f>
        <v>0</v>
      </c>
      <c r="AX363" s="12">
        <f>VLOOKUP($A363,DASH!$A$1:$G$1853,5,FALSE)</f>
        <v>9.6999999999999993</v>
      </c>
      <c r="AY363" s="12">
        <f>VLOOKUP($A363,XLM!$A$1:$G$1853,5,FALSE)</f>
        <v>2.6570000000000001E-3</v>
      </c>
      <c r="BA363" s="24">
        <v>1</v>
      </c>
      <c r="BB363" s="24">
        <v>1</v>
      </c>
      <c r="BC363" s="24">
        <v>1</v>
      </c>
      <c r="BD363" s="24">
        <v>1</v>
      </c>
      <c r="BE363" s="24">
        <v>1</v>
      </c>
      <c r="BF363" s="24">
        <v>0</v>
      </c>
      <c r="BG363" s="24">
        <v>1</v>
      </c>
      <c r="BH363" s="24">
        <v>0</v>
      </c>
      <c r="BI363" s="24">
        <v>0</v>
      </c>
      <c r="BJ363" s="24">
        <v>1</v>
      </c>
      <c r="BK363" s="24">
        <v>1</v>
      </c>
      <c r="BM363" s="19">
        <f>IF(SUM(BA362:BK362)=SUM(BA363:BK363),BM362,BM362*SUMPRODUCT(BA363:BK363,AO363:AY363,Q363:AA363)/SUMPRODUCT(BA362:BK362,AO363:AY363,AC363:AM363))</f>
        <v>0.91473258175288541</v>
      </c>
      <c r="BN363" s="26">
        <f>SUMPRODUCT(AO363:AY363,BA363:BK363,Q363:AA363)/BM363</f>
        <v>759.47001876975401</v>
      </c>
      <c r="BO363">
        <f t="shared" si="100"/>
        <v>907.61</v>
      </c>
    </row>
    <row r="364" spans="1:67" x14ac:dyDescent="0.75">
      <c r="A364" s="4">
        <v>42731</v>
      </c>
      <c r="B364" s="46">
        <f>INDEX('Index Volume'!B:B,MATCH(Index_New!$A364,'Index Volume'!$A:$A,0))</f>
        <v>167308000</v>
      </c>
      <c r="C364" s="46">
        <f>INDEX('Index Volume'!C:C,MATCH(Index_New!$A364,'Index Volume'!$A:$A,0))</f>
        <v>2471000</v>
      </c>
      <c r="D364" s="46">
        <f>INDEX('Index Volume'!D:D,MATCH(Index_New!$A364,'Index Volume'!$A:$A,0))</f>
        <v>9294450</v>
      </c>
      <c r="E364" s="46">
        <f>INDEX('Index Volume'!E:E,MATCH(Index_New!$A364,'Index Volume'!$A:$A,0))</f>
        <v>838558</v>
      </c>
      <c r="F364" s="46">
        <f>INDEX('Index Volume'!F:F,MATCH(Index_New!$A364,'Index Volume'!$A:$A,0))</f>
        <v>8778610</v>
      </c>
      <c r="G364" s="46">
        <f>INDEX('Index Volume'!G:G,MATCH(Index_New!$A364,'Index Volume'!$A:$A,0))</f>
        <v>0</v>
      </c>
      <c r="H364" s="46">
        <f>INDEX('Index Volume'!H:H,MATCH(Index_New!$A364,'Index Volume'!$A:$A,0))</f>
        <v>10888000</v>
      </c>
      <c r="I364" s="46">
        <f>INDEX('Index Volume'!I:I,MATCH(Index_New!$A364,'Index Volume'!$A:$A,0))</f>
        <v>0</v>
      </c>
      <c r="J364" s="46">
        <f>INDEX('Index Volume'!J:J,MATCH(Index_New!$A364,'Index Volume'!$A:$A,0))</f>
        <v>0</v>
      </c>
      <c r="K364" s="46">
        <f>INDEX('Index Volume'!K:K,MATCH(Index_New!$A364,'Index Volume'!$A:$A,0))</f>
        <v>2285700</v>
      </c>
      <c r="L364" s="46">
        <f>INDEX('Index Volume'!L:L,MATCH(Index_New!$A364,'Index Volume'!$A:$A,0))</f>
        <v>126849</v>
      </c>
      <c r="M364" s="46">
        <f t="shared" si="86"/>
        <v>201991167</v>
      </c>
      <c r="N364" s="1">
        <f t="shared" si="87"/>
        <v>201991167</v>
      </c>
      <c r="O364" t="b">
        <f t="shared" si="88"/>
        <v>1</v>
      </c>
      <c r="Q364" s="7">
        <f t="shared" si="89"/>
        <v>0.76337517140932853</v>
      </c>
      <c r="R364" s="7">
        <f t="shared" si="90"/>
        <v>1.3577633703498517E-2</v>
      </c>
      <c r="S364" s="7">
        <f t="shared" si="91"/>
        <v>1.6864374293513534E-2</v>
      </c>
      <c r="T364" s="7">
        <f t="shared" si="92"/>
        <v>3.4699416236480354E-3</v>
      </c>
      <c r="U364" s="7">
        <f t="shared" si="93"/>
        <v>9.649108366398762E-2</v>
      </c>
      <c r="V364" s="7">
        <f t="shared" si="94"/>
        <v>0</v>
      </c>
      <c r="W364" s="7">
        <f t="shared" si="95"/>
        <v>0.10058259762884871</v>
      </c>
      <c r="X364" s="7">
        <f t="shared" si="96"/>
        <v>0</v>
      </c>
      <c r="Y364" s="7">
        <f t="shared" si="97"/>
        <v>0</v>
      </c>
      <c r="Z364" s="7">
        <f t="shared" si="98"/>
        <v>5.4984100073455664E-3</v>
      </c>
      <c r="AA364" s="7">
        <f t="shared" si="99"/>
        <v>1.4078766982949655E-4</v>
      </c>
      <c r="AC364" s="7">
        <f>IF(DAY($A364)=1,VLOOKUP($A364-1,$A$2:$L$1124,$Q$1,FALSE)/VLOOKUP($A364-1,$A$2:$N$1124,14,FALSE),AC363)</f>
        <v>0.76337517140932853</v>
      </c>
      <c r="AD364" s="7">
        <f>IF(DAY($A364)=1,VLOOKUP($A364-1,$A$2:$L$1124,$R$1,FALSE)/VLOOKUP($A364-1,$A$2:$N$1124,14,FALSE),AD363)</f>
        <v>1.3577633703498517E-2</v>
      </c>
      <c r="AE364" s="7">
        <f>IF(DAY($A364)=1,VLOOKUP($A364-1,$A$2:$L$1124,$S$1,FALSE)/VLOOKUP($A364-1,$A$2:$N$1124,14,FALSE),AE363)</f>
        <v>1.6864374293513534E-2</v>
      </c>
      <c r="AF364" s="7">
        <f>IF(DAY($A364)=1,VLOOKUP($A364-1,$A$2:$L$1124,$T$1,FALSE)/VLOOKUP($A364-1,$A$2:$N$1124,14,FALSE),AF363)</f>
        <v>3.4699416236480354E-3</v>
      </c>
      <c r="AG364" s="7">
        <f>IF(DAY($A364)=1,VLOOKUP($A364-1,$A$2:$L$1124,$U$1,FALSE)/VLOOKUP($A364-1,$A$2:$N$1124,14,FALSE),AG363)</f>
        <v>9.649108366398762E-2</v>
      </c>
      <c r="AH364" s="7">
        <f>IF(DAY($A364)=1,VLOOKUP($A364-1,$A$2:$L$1124,$V$1,FALSE)/VLOOKUP($A364-1,$A$2:$N$1124,14,FALSE),AH363)</f>
        <v>0</v>
      </c>
      <c r="AI364" s="7">
        <f>IF(DAY($A364)=1,VLOOKUP($A364-1,$A$2:$L$1124,$W$1,FALSE)/VLOOKUP($A364-1,$A$2:$N$1124,14,FALSE),AI363)</f>
        <v>0.10058259762884871</v>
      </c>
      <c r="AJ364" s="7">
        <f>IF(DAY($A364)=1,VLOOKUP($A364-1,$A$2:$L$1124,$X$1,FALSE)/VLOOKUP($A364-1,$A$2:$N$1124,14,FALSE),AJ363)</f>
        <v>0</v>
      </c>
      <c r="AK364" s="7">
        <f>IF(DAY($A364)=1,VLOOKUP($A364-1,$A$2:$L$1124,$Y$1,FALSE)/VLOOKUP($A364-1,$A$2:$N$1124,14,FALSE),AK363)</f>
        <v>0</v>
      </c>
      <c r="AL364" s="7">
        <f>IF(DAY($A364)=1,VLOOKUP($A364-1,$A$2:$L$1124,$Z$1,FALSE)/VLOOKUP($A364-1,$A$2:$N$1124,14,FALSE),AL363)</f>
        <v>5.4984100073455664E-3</v>
      </c>
      <c r="AM364" s="7">
        <f>IF(DAY($A364)=1,VLOOKUP($A364-1,$A$2:$L$1124,$AA$1,FALSE)/VLOOKUP($A364-1,$A$2:$N$1124,14,FALSE),AM363)</f>
        <v>1.4078766982949655E-4</v>
      </c>
      <c r="AO364" s="12">
        <f>VLOOKUP($A364,BTC!$A$1:$G$1853,5,FALSE)</f>
        <v>933.2</v>
      </c>
      <c r="AP364" s="12">
        <f>VLOOKUP($A364,XRP!$A$1:$G$1853,5,FALSE)</f>
        <v>6.1989999999999996E-3</v>
      </c>
      <c r="AQ364" s="12">
        <f>VLOOKUP($A364,LTC!$A$1:$G$1853,5,FALSE)</f>
        <v>4.47</v>
      </c>
      <c r="AR364" s="12">
        <f>VLOOKUP($A364,ETC!$A$1:$G$1853,5,FALSE)</f>
        <v>1.05</v>
      </c>
      <c r="AS364" s="12">
        <f>VLOOKUP($A364,ETH!$A$1:$G$1853,5,FALSE)</f>
        <v>7.17</v>
      </c>
      <c r="AT364" s="12">
        <f>VLOOKUP($A364,BCH!$A$1:$G$1853,5,FALSE)</f>
        <v>0</v>
      </c>
      <c r="AU364" s="12">
        <f>VLOOKUP($A364,XMR!$A$1:$G$1853,5,FALSE)</f>
        <v>12.69</v>
      </c>
      <c r="AV364" s="12">
        <f>VLOOKUP($A364,ZEC!$A$1:$G$1853,5,FALSE)</f>
        <v>44.38</v>
      </c>
      <c r="AW364" s="12">
        <f>VLOOKUP($A364,EOS!$A$1:$G$1853,5,FALSE)</f>
        <v>0</v>
      </c>
      <c r="AX364" s="12">
        <f>VLOOKUP($A364,DASH!$A$1:$G$1853,5,FALSE)</f>
        <v>9.74</v>
      </c>
      <c r="AY364" s="12">
        <f>VLOOKUP($A364,XLM!$A$1:$G$1853,5,FALSE)</f>
        <v>2.5430000000000001E-3</v>
      </c>
      <c r="BA364" s="24">
        <v>1</v>
      </c>
      <c r="BB364" s="24">
        <v>1</v>
      </c>
      <c r="BC364" s="24">
        <v>1</v>
      </c>
      <c r="BD364" s="24">
        <v>1</v>
      </c>
      <c r="BE364" s="24">
        <v>1</v>
      </c>
      <c r="BF364" s="24">
        <v>0</v>
      </c>
      <c r="BG364" s="24">
        <v>1</v>
      </c>
      <c r="BH364" s="24">
        <v>0</v>
      </c>
      <c r="BI364" s="24">
        <v>0</v>
      </c>
      <c r="BJ364" s="24">
        <v>1</v>
      </c>
      <c r="BK364" s="24">
        <v>1</v>
      </c>
      <c r="BM364" s="19">
        <f>IF(SUM(BA363:BK363)=SUM(BA364:BK364),BM363,BM363*SUMPRODUCT(BA364:BK364,AO364:AY364,Q364:AA364)/SUMPRODUCT(BA363:BK363,AO364:AY364,AC364:AM364))</f>
        <v>0.91473258175288541</v>
      </c>
      <c r="BN364" s="26">
        <f>SUMPRODUCT(AO364:AY364,BA364:BK364,Q364:AA364)/BM364</f>
        <v>781.08359172563735</v>
      </c>
      <c r="BO364">
        <f t="shared" si="100"/>
        <v>933.2</v>
      </c>
    </row>
    <row r="365" spans="1:67" x14ac:dyDescent="0.75">
      <c r="A365" s="3">
        <v>42732</v>
      </c>
      <c r="B365" s="46">
        <f>INDEX('Index Volume'!B:B,MATCH(Index_New!$A365,'Index Volume'!$A:$A,0))</f>
        <v>236630000</v>
      </c>
      <c r="C365" s="46">
        <f>INDEX('Index Volume'!C:C,MATCH(Index_New!$A365,'Index Volume'!$A:$A,0))</f>
        <v>2064130</v>
      </c>
      <c r="D365" s="46">
        <f>INDEX('Index Volume'!D:D,MATCH(Index_New!$A365,'Index Volume'!$A:$A,0))</f>
        <v>10319300</v>
      </c>
      <c r="E365" s="46">
        <f>INDEX('Index Volume'!E:E,MATCH(Index_New!$A365,'Index Volume'!$A:$A,0))</f>
        <v>1532120</v>
      </c>
      <c r="F365" s="46">
        <f>INDEX('Index Volume'!F:F,MATCH(Index_New!$A365,'Index Volume'!$A:$A,0))</f>
        <v>17453300</v>
      </c>
      <c r="G365" s="46">
        <f>INDEX('Index Volume'!G:G,MATCH(Index_New!$A365,'Index Volume'!$A:$A,0))</f>
        <v>0</v>
      </c>
      <c r="H365" s="46">
        <f>INDEX('Index Volume'!H:H,MATCH(Index_New!$A365,'Index Volume'!$A:$A,0))</f>
        <v>13579500</v>
      </c>
      <c r="I365" s="46">
        <f>INDEX('Index Volume'!I:I,MATCH(Index_New!$A365,'Index Volume'!$A:$A,0))</f>
        <v>0</v>
      </c>
      <c r="J365" s="46">
        <f>INDEX('Index Volume'!J:J,MATCH(Index_New!$A365,'Index Volume'!$A:$A,0))</f>
        <v>0</v>
      </c>
      <c r="K365" s="46">
        <f>INDEX('Index Volume'!K:K,MATCH(Index_New!$A365,'Index Volume'!$A:$A,0))</f>
        <v>2490150</v>
      </c>
      <c r="L365" s="46">
        <f>INDEX('Index Volume'!L:L,MATCH(Index_New!$A365,'Index Volume'!$A:$A,0))</f>
        <v>66923</v>
      </c>
      <c r="M365" s="46">
        <f t="shared" si="86"/>
        <v>284135423</v>
      </c>
      <c r="N365" s="1">
        <f t="shared" si="87"/>
        <v>284135423</v>
      </c>
      <c r="O365" t="b">
        <f t="shared" si="88"/>
        <v>1</v>
      </c>
      <c r="Q365" s="7">
        <f t="shared" si="89"/>
        <v>0.76337517140932853</v>
      </c>
      <c r="R365" s="7">
        <f t="shared" si="90"/>
        <v>1.3577633703498517E-2</v>
      </c>
      <c r="S365" s="7">
        <f t="shared" si="91"/>
        <v>1.6864374293513534E-2</v>
      </c>
      <c r="T365" s="7">
        <f t="shared" si="92"/>
        <v>3.4699416236480354E-3</v>
      </c>
      <c r="U365" s="7">
        <f t="shared" si="93"/>
        <v>9.649108366398762E-2</v>
      </c>
      <c r="V365" s="7">
        <f t="shared" si="94"/>
        <v>0</v>
      </c>
      <c r="W365" s="7">
        <f t="shared" si="95"/>
        <v>0.10058259762884871</v>
      </c>
      <c r="X365" s="7">
        <f t="shared" si="96"/>
        <v>0</v>
      </c>
      <c r="Y365" s="7">
        <f t="shared" si="97"/>
        <v>0</v>
      </c>
      <c r="Z365" s="7">
        <f t="shared" si="98"/>
        <v>5.4984100073455664E-3</v>
      </c>
      <c r="AA365" s="7">
        <f t="shared" si="99"/>
        <v>1.4078766982949655E-4</v>
      </c>
      <c r="AC365" s="7">
        <f>IF(DAY($A365)=1,VLOOKUP($A365-1,$A$2:$L$1124,$Q$1,FALSE)/VLOOKUP($A365-1,$A$2:$N$1124,14,FALSE),AC364)</f>
        <v>0.76337517140932853</v>
      </c>
      <c r="AD365" s="7">
        <f>IF(DAY($A365)=1,VLOOKUP($A365-1,$A$2:$L$1124,$R$1,FALSE)/VLOOKUP($A365-1,$A$2:$N$1124,14,FALSE),AD364)</f>
        <v>1.3577633703498517E-2</v>
      </c>
      <c r="AE365" s="7">
        <f>IF(DAY($A365)=1,VLOOKUP($A365-1,$A$2:$L$1124,$S$1,FALSE)/VLOOKUP($A365-1,$A$2:$N$1124,14,FALSE),AE364)</f>
        <v>1.6864374293513534E-2</v>
      </c>
      <c r="AF365" s="7">
        <f>IF(DAY($A365)=1,VLOOKUP($A365-1,$A$2:$L$1124,$T$1,FALSE)/VLOOKUP($A365-1,$A$2:$N$1124,14,FALSE),AF364)</f>
        <v>3.4699416236480354E-3</v>
      </c>
      <c r="AG365" s="7">
        <f>IF(DAY($A365)=1,VLOOKUP($A365-1,$A$2:$L$1124,$U$1,FALSE)/VLOOKUP($A365-1,$A$2:$N$1124,14,FALSE),AG364)</f>
        <v>9.649108366398762E-2</v>
      </c>
      <c r="AH365" s="7">
        <f>IF(DAY($A365)=1,VLOOKUP($A365-1,$A$2:$L$1124,$V$1,FALSE)/VLOOKUP($A365-1,$A$2:$N$1124,14,FALSE),AH364)</f>
        <v>0</v>
      </c>
      <c r="AI365" s="7">
        <f>IF(DAY($A365)=1,VLOOKUP($A365-1,$A$2:$L$1124,$W$1,FALSE)/VLOOKUP($A365-1,$A$2:$N$1124,14,FALSE),AI364)</f>
        <v>0.10058259762884871</v>
      </c>
      <c r="AJ365" s="7">
        <f>IF(DAY($A365)=1,VLOOKUP($A365-1,$A$2:$L$1124,$X$1,FALSE)/VLOOKUP($A365-1,$A$2:$N$1124,14,FALSE),AJ364)</f>
        <v>0</v>
      </c>
      <c r="AK365" s="7">
        <f>IF(DAY($A365)=1,VLOOKUP($A365-1,$A$2:$L$1124,$Y$1,FALSE)/VLOOKUP($A365-1,$A$2:$N$1124,14,FALSE),AK364)</f>
        <v>0</v>
      </c>
      <c r="AL365" s="7">
        <f>IF(DAY($A365)=1,VLOOKUP($A365-1,$A$2:$L$1124,$Z$1,FALSE)/VLOOKUP($A365-1,$A$2:$N$1124,14,FALSE),AL364)</f>
        <v>5.4984100073455664E-3</v>
      </c>
      <c r="AM365" s="7">
        <f>IF(DAY($A365)=1,VLOOKUP($A365-1,$A$2:$L$1124,$AA$1,FALSE)/VLOOKUP($A365-1,$A$2:$N$1124,14,FALSE),AM364)</f>
        <v>1.4078766982949655E-4</v>
      </c>
      <c r="AO365" s="12">
        <f>VLOOKUP($A365,BTC!$A$1:$G$1853,5,FALSE)</f>
        <v>975.92</v>
      </c>
      <c r="AP365" s="12">
        <f>VLOOKUP($A365,XRP!$A$1:$G$1853,5,FALSE)</f>
        <v>6.1729999999999997E-3</v>
      </c>
      <c r="AQ365" s="12">
        <f>VLOOKUP($A365,LTC!$A$1:$G$1853,5,FALSE)</f>
        <v>4.57</v>
      </c>
      <c r="AR365" s="12">
        <f>VLOOKUP($A365,ETC!$A$1:$G$1853,5,FALSE)</f>
        <v>1.1100000000000001</v>
      </c>
      <c r="AS365" s="12">
        <f>VLOOKUP($A365,ETH!$A$1:$G$1853,5,FALSE)</f>
        <v>7.52</v>
      </c>
      <c r="AT365" s="12">
        <f>VLOOKUP($A365,BCH!$A$1:$G$1853,5,FALSE)</f>
        <v>0</v>
      </c>
      <c r="AU365" s="12">
        <f>VLOOKUP($A365,XMR!$A$1:$G$1853,5,FALSE)</f>
        <v>14.09</v>
      </c>
      <c r="AV365" s="12">
        <f>VLOOKUP($A365,ZEC!$A$1:$G$1853,5,FALSE)</f>
        <v>48.49</v>
      </c>
      <c r="AW365" s="12">
        <f>VLOOKUP($A365,EOS!$A$1:$G$1853,5,FALSE)</f>
        <v>0</v>
      </c>
      <c r="AX365" s="12">
        <f>VLOOKUP($A365,DASH!$A$1:$G$1853,5,FALSE)</f>
        <v>10.07</v>
      </c>
      <c r="AY365" s="12">
        <f>VLOOKUP($A365,XLM!$A$1:$G$1853,5,FALSE)</f>
        <v>2.5089999999999999E-3</v>
      </c>
      <c r="BA365" s="24">
        <v>1</v>
      </c>
      <c r="BB365" s="24">
        <v>1</v>
      </c>
      <c r="BC365" s="24">
        <v>1</v>
      </c>
      <c r="BD365" s="24">
        <v>1</v>
      </c>
      <c r="BE365" s="24">
        <v>1</v>
      </c>
      <c r="BF365" s="24">
        <v>0</v>
      </c>
      <c r="BG365" s="24">
        <v>1</v>
      </c>
      <c r="BH365" s="24">
        <v>0</v>
      </c>
      <c r="BI365" s="24">
        <v>0</v>
      </c>
      <c r="BJ365" s="24">
        <v>1</v>
      </c>
      <c r="BK365" s="24">
        <v>1</v>
      </c>
      <c r="BM365" s="19">
        <f>IF(SUM(BA364:BK364)=SUM(BA365:BK365),BM364,BM364*SUMPRODUCT(BA365:BK365,AO365:AY365,Q365:AA365)/SUMPRODUCT(BA364:BK364,AO365:AY365,AC365:AM365))</f>
        <v>0.91473258175288541</v>
      </c>
      <c r="BN365" s="26">
        <f>SUMPRODUCT(AO365:AY365,BA365:BK365,Q365:AA365)/BM365</f>
        <v>816.92978791901987</v>
      </c>
      <c r="BO365">
        <f t="shared" si="100"/>
        <v>975.92</v>
      </c>
    </row>
    <row r="366" spans="1:67" x14ac:dyDescent="0.75">
      <c r="A366" s="4">
        <v>42733</v>
      </c>
      <c r="B366" s="46">
        <f>INDEX('Index Volume'!B:B,MATCH(Index_New!$A366,'Index Volume'!$A:$A,0))</f>
        <v>199320000</v>
      </c>
      <c r="C366" s="46">
        <f>INDEX('Index Volume'!C:C,MATCH(Index_New!$A366,'Index Volume'!$A:$A,0))</f>
        <v>1345050</v>
      </c>
      <c r="D366" s="46">
        <f>INDEX('Index Volume'!D:D,MATCH(Index_New!$A366,'Index Volume'!$A:$A,0))</f>
        <v>9352850</v>
      </c>
      <c r="E366" s="46">
        <f>INDEX('Index Volume'!E:E,MATCH(Index_New!$A366,'Index Volume'!$A:$A,0))</f>
        <v>8164640</v>
      </c>
      <c r="F366" s="46">
        <f>INDEX('Index Volume'!F:F,MATCH(Index_New!$A366,'Index Volume'!$A:$A,0))</f>
        <v>27543800</v>
      </c>
      <c r="G366" s="46">
        <f>INDEX('Index Volume'!G:G,MATCH(Index_New!$A366,'Index Volume'!$A:$A,0))</f>
        <v>0</v>
      </c>
      <c r="H366" s="46">
        <f>INDEX('Index Volume'!H:H,MATCH(Index_New!$A366,'Index Volume'!$A:$A,0))</f>
        <v>8200850</v>
      </c>
      <c r="I366" s="46">
        <f>INDEX('Index Volume'!I:I,MATCH(Index_New!$A366,'Index Volume'!$A:$A,0))</f>
        <v>0</v>
      </c>
      <c r="J366" s="46">
        <f>INDEX('Index Volume'!J:J,MATCH(Index_New!$A366,'Index Volume'!$A:$A,0))</f>
        <v>0</v>
      </c>
      <c r="K366" s="46">
        <f>INDEX('Index Volume'!K:K,MATCH(Index_New!$A366,'Index Volume'!$A:$A,0))</f>
        <v>3237930</v>
      </c>
      <c r="L366" s="46">
        <f>INDEX('Index Volume'!L:L,MATCH(Index_New!$A366,'Index Volume'!$A:$A,0))</f>
        <v>144014</v>
      </c>
      <c r="M366" s="46">
        <f t="shared" si="86"/>
        <v>257309134</v>
      </c>
      <c r="N366" s="1">
        <f t="shared" si="87"/>
        <v>257309134</v>
      </c>
      <c r="O366" t="b">
        <f t="shared" si="88"/>
        <v>1</v>
      </c>
      <c r="Q366" s="7">
        <f t="shared" si="89"/>
        <v>0.76337517140932853</v>
      </c>
      <c r="R366" s="7">
        <f t="shared" si="90"/>
        <v>1.3577633703498517E-2</v>
      </c>
      <c r="S366" s="7">
        <f t="shared" si="91"/>
        <v>1.6864374293513534E-2</v>
      </c>
      <c r="T366" s="7">
        <f t="shared" si="92"/>
        <v>3.4699416236480354E-3</v>
      </c>
      <c r="U366" s="7">
        <f t="shared" si="93"/>
        <v>9.649108366398762E-2</v>
      </c>
      <c r="V366" s="7">
        <f t="shared" si="94"/>
        <v>0</v>
      </c>
      <c r="W366" s="7">
        <f t="shared" si="95"/>
        <v>0.10058259762884871</v>
      </c>
      <c r="X366" s="7">
        <f t="shared" si="96"/>
        <v>0</v>
      </c>
      <c r="Y366" s="7">
        <f t="shared" si="97"/>
        <v>0</v>
      </c>
      <c r="Z366" s="7">
        <f t="shared" si="98"/>
        <v>5.4984100073455664E-3</v>
      </c>
      <c r="AA366" s="7">
        <f t="shared" si="99"/>
        <v>1.4078766982949655E-4</v>
      </c>
      <c r="AC366" s="7">
        <f>IF(DAY($A366)=1,VLOOKUP($A366-1,$A$2:$L$1124,$Q$1,FALSE)/VLOOKUP($A366-1,$A$2:$N$1124,14,FALSE),AC365)</f>
        <v>0.76337517140932853</v>
      </c>
      <c r="AD366" s="7">
        <f>IF(DAY($A366)=1,VLOOKUP($A366-1,$A$2:$L$1124,$R$1,FALSE)/VLOOKUP($A366-1,$A$2:$N$1124,14,FALSE),AD365)</f>
        <v>1.3577633703498517E-2</v>
      </c>
      <c r="AE366" s="7">
        <f>IF(DAY($A366)=1,VLOOKUP($A366-1,$A$2:$L$1124,$S$1,FALSE)/VLOOKUP($A366-1,$A$2:$N$1124,14,FALSE),AE365)</f>
        <v>1.6864374293513534E-2</v>
      </c>
      <c r="AF366" s="7">
        <f>IF(DAY($A366)=1,VLOOKUP($A366-1,$A$2:$L$1124,$T$1,FALSE)/VLOOKUP($A366-1,$A$2:$N$1124,14,FALSE),AF365)</f>
        <v>3.4699416236480354E-3</v>
      </c>
      <c r="AG366" s="7">
        <f>IF(DAY($A366)=1,VLOOKUP($A366-1,$A$2:$L$1124,$U$1,FALSE)/VLOOKUP($A366-1,$A$2:$N$1124,14,FALSE),AG365)</f>
        <v>9.649108366398762E-2</v>
      </c>
      <c r="AH366" s="7">
        <f>IF(DAY($A366)=1,VLOOKUP($A366-1,$A$2:$L$1124,$V$1,FALSE)/VLOOKUP($A366-1,$A$2:$N$1124,14,FALSE),AH365)</f>
        <v>0</v>
      </c>
      <c r="AI366" s="7">
        <f>IF(DAY($A366)=1,VLOOKUP($A366-1,$A$2:$L$1124,$W$1,FALSE)/VLOOKUP($A366-1,$A$2:$N$1124,14,FALSE),AI365)</f>
        <v>0.10058259762884871</v>
      </c>
      <c r="AJ366" s="7">
        <f>IF(DAY($A366)=1,VLOOKUP($A366-1,$A$2:$L$1124,$X$1,FALSE)/VLOOKUP($A366-1,$A$2:$N$1124,14,FALSE),AJ365)</f>
        <v>0</v>
      </c>
      <c r="AK366" s="7">
        <f>IF(DAY($A366)=1,VLOOKUP($A366-1,$A$2:$L$1124,$Y$1,FALSE)/VLOOKUP($A366-1,$A$2:$N$1124,14,FALSE),AK365)</f>
        <v>0</v>
      </c>
      <c r="AL366" s="7">
        <f>IF(DAY($A366)=1,VLOOKUP($A366-1,$A$2:$L$1124,$Z$1,FALSE)/VLOOKUP($A366-1,$A$2:$N$1124,14,FALSE),AL365)</f>
        <v>5.4984100073455664E-3</v>
      </c>
      <c r="AM366" s="7">
        <f>IF(DAY($A366)=1,VLOOKUP($A366-1,$A$2:$L$1124,$AA$1,FALSE)/VLOOKUP($A366-1,$A$2:$N$1124,14,FALSE),AM365)</f>
        <v>1.4078766982949655E-4</v>
      </c>
      <c r="AO366" s="12">
        <f>VLOOKUP($A366,BTC!$A$1:$G$1853,5,FALSE)</f>
        <v>973.5</v>
      </c>
      <c r="AP366" s="12">
        <f>VLOOKUP($A366,XRP!$A$1:$G$1853,5,FALSE)</f>
        <v>6.3410000000000003E-3</v>
      </c>
      <c r="AQ366" s="12">
        <f>VLOOKUP($A366,LTC!$A$1:$G$1853,5,FALSE)</f>
        <v>4.5599999999999996</v>
      </c>
      <c r="AR366" s="12">
        <f>VLOOKUP($A366,ETC!$A$1:$G$1853,5,FALSE)</f>
        <v>1.43</v>
      </c>
      <c r="AS366" s="12">
        <f>VLOOKUP($A366,ETH!$A$1:$G$1853,5,FALSE)</f>
        <v>8.2799999999999994</v>
      </c>
      <c r="AT366" s="12">
        <f>VLOOKUP($A366,BCH!$A$1:$G$1853,5,FALSE)</f>
        <v>0</v>
      </c>
      <c r="AU366" s="12">
        <f>VLOOKUP($A366,XMR!$A$1:$G$1853,5,FALSE)</f>
        <v>13.13</v>
      </c>
      <c r="AV366" s="12">
        <f>VLOOKUP($A366,ZEC!$A$1:$G$1853,5,FALSE)</f>
        <v>50.99</v>
      </c>
      <c r="AW366" s="12">
        <f>VLOOKUP($A366,EOS!$A$1:$G$1853,5,FALSE)</f>
        <v>0</v>
      </c>
      <c r="AX366" s="12">
        <f>VLOOKUP($A366,DASH!$A$1:$G$1853,5,FALSE)</f>
        <v>10.85</v>
      </c>
      <c r="AY366" s="12">
        <f>VLOOKUP($A366,XLM!$A$1:$G$1853,5,FALSE)</f>
        <v>2.5590000000000001E-3</v>
      </c>
      <c r="BA366" s="24">
        <v>1</v>
      </c>
      <c r="BB366" s="24">
        <v>1</v>
      </c>
      <c r="BC366" s="24">
        <v>1</v>
      </c>
      <c r="BD366" s="24">
        <v>1</v>
      </c>
      <c r="BE366" s="24">
        <v>1</v>
      </c>
      <c r="BF366" s="24">
        <v>0</v>
      </c>
      <c r="BG366" s="24">
        <v>1</v>
      </c>
      <c r="BH366" s="24">
        <v>0</v>
      </c>
      <c r="BI366" s="24">
        <v>0</v>
      </c>
      <c r="BJ366" s="24">
        <v>1</v>
      </c>
      <c r="BK366" s="24">
        <v>1</v>
      </c>
      <c r="BM366" s="19">
        <f>IF(SUM(BA365:BK365)=SUM(BA366:BK366),BM365,BM365*SUMPRODUCT(BA366:BK366,AO366:AY366,Q366:AA366)/SUMPRODUCT(BA365:BK365,AO366:AY366,AC366:AM366))</f>
        <v>0.91473258175288541</v>
      </c>
      <c r="BN366" s="26">
        <f>SUMPRODUCT(AO366:AY366,BA366:BK366,Q366:AA366)/BM366</f>
        <v>814.89054580969128</v>
      </c>
      <c r="BO366">
        <f t="shared" si="100"/>
        <v>973.5</v>
      </c>
    </row>
    <row r="367" spans="1:67" x14ac:dyDescent="0.75">
      <c r="A367" s="3">
        <v>42734</v>
      </c>
      <c r="B367" s="46">
        <f>INDEX('Index Volume'!B:B,MATCH(Index_New!$A367,'Index Volume'!$A:$A,0))</f>
        <v>187474000</v>
      </c>
      <c r="C367" s="46">
        <f>INDEX('Index Volume'!C:C,MATCH(Index_New!$A367,'Index Volume'!$A:$A,0))</f>
        <v>1379470</v>
      </c>
      <c r="D367" s="46">
        <f>INDEX('Index Volume'!D:D,MATCH(Index_New!$A367,'Index Volume'!$A:$A,0))</f>
        <v>11912800</v>
      </c>
      <c r="E367" s="46">
        <f>INDEX('Index Volume'!E:E,MATCH(Index_New!$A367,'Index Volume'!$A:$A,0))</f>
        <v>9605480</v>
      </c>
      <c r="F367" s="46">
        <f>INDEX('Index Volume'!F:F,MATCH(Index_New!$A367,'Index Volume'!$A:$A,0))</f>
        <v>13909900</v>
      </c>
      <c r="G367" s="46">
        <f>INDEX('Index Volume'!G:G,MATCH(Index_New!$A367,'Index Volume'!$A:$A,0))</f>
        <v>0</v>
      </c>
      <c r="H367" s="46">
        <f>INDEX('Index Volume'!H:H,MATCH(Index_New!$A367,'Index Volume'!$A:$A,0))</f>
        <v>3491280</v>
      </c>
      <c r="I367" s="46">
        <f>INDEX('Index Volume'!I:I,MATCH(Index_New!$A367,'Index Volume'!$A:$A,0))</f>
        <v>0</v>
      </c>
      <c r="J367" s="46">
        <f>INDEX('Index Volume'!J:J,MATCH(Index_New!$A367,'Index Volume'!$A:$A,0))</f>
        <v>0</v>
      </c>
      <c r="K367" s="46">
        <f>INDEX('Index Volume'!K:K,MATCH(Index_New!$A367,'Index Volume'!$A:$A,0))</f>
        <v>4445310</v>
      </c>
      <c r="L367" s="46">
        <f>INDEX('Index Volume'!L:L,MATCH(Index_New!$A367,'Index Volume'!$A:$A,0))</f>
        <v>55768</v>
      </c>
      <c r="M367" s="46">
        <f t="shared" si="86"/>
        <v>232274008</v>
      </c>
      <c r="N367" s="1">
        <f t="shared" si="87"/>
        <v>232274008</v>
      </c>
      <c r="O367" t="b">
        <f t="shared" si="88"/>
        <v>1</v>
      </c>
      <c r="Q367" s="7">
        <f t="shared" si="89"/>
        <v>0.76337517140932853</v>
      </c>
      <c r="R367" s="7">
        <f t="shared" si="90"/>
        <v>1.3577633703498517E-2</v>
      </c>
      <c r="S367" s="7">
        <f t="shared" si="91"/>
        <v>1.6864374293513534E-2</v>
      </c>
      <c r="T367" s="7">
        <f t="shared" si="92"/>
        <v>3.4699416236480354E-3</v>
      </c>
      <c r="U367" s="7">
        <f t="shared" si="93"/>
        <v>9.649108366398762E-2</v>
      </c>
      <c r="V367" s="7">
        <f t="shared" si="94"/>
        <v>0</v>
      </c>
      <c r="W367" s="7">
        <f t="shared" si="95"/>
        <v>0.10058259762884871</v>
      </c>
      <c r="X367" s="7">
        <f t="shared" si="96"/>
        <v>0</v>
      </c>
      <c r="Y367" s="7">
        <f t="shared" si="97"/>
        <v>0</v>
      </c>
      <c r="Z367" s="7">
        <f t="shared" si="98"/>
        <v>5.4984100073455664E-3</v>
      </c>
      <c r="AA367" s="7">
        <f t="shared" si="99"/>
        <v>1.4078766982949655E-4</v>
      </c>
      <c r="AC367" s="7">
        <f>IF(DAY($A367)=1,VLOOKUP($A367-1,$A$2:$L$1124,$Q$1,FALSE)/VLOOKUP($A367-1,$A$2:$N$1124,14,FALSE),AC366)</f>
        <v>0.76337517140932853</v>
      </c>
      <c r="AD367" s="7">
        <f>IF(DAY($A367)=1,VLOOKUP($A367-1,$A$2:$L$1124,$R$1,FALSE)/VLOOKUP($A367-1,$A$2:$N$1124,14,FALSE),AD366)</f>
        <v>1.3577633703498517E-2</v>
      </c>
      <c r="AE367" s="7">
        <f>IF(DAY($A367)=1,VLOOKUP($A367-1,$A$2:$L$1124,$S$1,FALSE)/VLOOKUP($A367-1,$A$2:$N$1124,14,FALSE),AE366)</f>
        <v>1.6864374293513534E-2</v>
      </c>
      <c r="AF367" s="7">
        <f>IF(DAY($A367)=1,VLOOKUP($A367-1,$A$2:$L$1124,$T$1,FALSE)/VLOOKUP($A367-1,$A$2:$N$1124,14,FALSE),AF366)</f>
        <v>3.4699416236480354E-3</v>
      </c>
      <c r="AG367" s="7">
        <f>IF(DAY($A367)=1,VLOOKUP($A367-1,$A$2:$L$1124,$U$1,FALSE)/VLOOKUP($A367-1,$A$2:$N$1124,14,FALSE),AG366)</f>
        <v>9.649108366398762E-2</v>
      </c>
      <c r="AH367" s="7">
        <f>IF(DAY($A367)=1,VLOOKUP($A367-1,$A$2:$L$1124,$V$1,FALSE)/VLOOKUP($A367-1,$A$2:$N$1124,14,FALSE),AH366)</f>
        <v>0</v>
      </c>
      <c r="AI367" s="7">
        <f>IF(DAY($A367)=1,VLOOKUP($A367-1,$A$2:$L$1124,$W$1,FALSE)/VLOOKUP($A367-1,$A$2:$N$1124,14,FALSE),AI366)</f>
        <v>0.10058259762884871</v>
      </c>
      <c r="AJ367" s="7">
        <f>IF(DAY($A367)=1,VLOOKUP($A367-1,$A$2:$L$1124,$X$1,FALSE)/VLOOKUP($A367-1,$A$2:$N$1124,14,FALSE),AJ366)</f>
        <v>0</v>
      </c>
      <c r="AK367" s="7">
        <f>IF(DAY($A367)=1,VLOOKUP($A367-1,$A$2:$L$1124,$Y$1,FALSE)/VLOOKUP($A367-1,$A$2:$N$1124,14,FALSE),AK366)</f>
        <v>0</v>
      </c>
      <c r="AL367" s="7">
        <f>IF(DAY($A367)=1,VLOOKUP($A367-1,$A$2:$L$1124,$Z$1,FALSE)/VLOOKUP($A367-1,$A$2:$N$1124,14,FALSE),AL366)</f>
        <v>5.4984100073455664E-3</v>
      </c>
      <c r="AM367" s="7">
        <f>IF(DAY($A367)=1,VLOOKUP($A367-1,$A$2:$L$1124,$AA$1,FALSE)/VLOOKUP($A367-1,$A$2:$N$1124,14,FALSE),AM366)</f>
        <v>1.4078766982949655E-4</v>
      </c>
      <c r="AO367" s="12">
        <f>VLOOKUP($A367,BTC!$A$1:$G$1853,5,FALSE)</f>
        <v>961.24</v>
      </c>
      <c r="AP367" s="12">
        <f>VLOOKUP($A367,XRP!$A$1:$G$1853,5,FALSE)</f>
        <v>6.4260000000000003E-3</v>
      </c>
      <c r="AQ367" s="12">
        <f>VLOOKUP($A367,LTC!$A$1:$G$1853,5,FALSE)</f>
        <v>4.3899999999999997</v>
      </c>
      <c r="AR367" s="12">
        <f>VLOOKUP($A367,ETC!$A$1:$G$1853,5,FALSE)</f>
        <v>1.55</v>
      </c>
      <c r="AS367" s="12">
        <f>VLOOKUP($A367,ETH!$A$1:$G$1853,5,FALSE)</f>
        <v>8.16</v>
      </c>
      <c r="AT367" s="12">
        <f>VLOOKUP($A367,BCH!$A$1:$G$1853,5,FALSE)</f>
        <v>0</v>
      </c>
      <c r="AU367" s="12">
        <f>VLOOKUP($A367,XMR!$A$1:$G$1853,5,FALSE)</f>
        <v>12.97</v>
      </c>
      <c r="AV367" s="12">
        <f>VLOOKUP($A367,ZEC!$A$1:$G$1853,5,FALSE)</f>
        <v>50.38</v>
      </c>
      <c r="AW367" s="12">
        <f>VLOOKUP($A367,EOS!$A$1:$G$1853,5,FALSE)</f>
        <v>0</v>
      </c>
      <c r="AX367" s="12">
        <f>VLOOKUP($A367,DASH!$A$1:$G$1853,5,FALSE)</f>
        <v>11.11</v>
      </c>
      <c r="AY367" s="12">
        <f>VLOOKUP($A367,XLM!$A$1:$G$1853,5,FALSE)</f>
        <v>2.5439999999999998E-3</v>
      </c>
      <c r="BA367" s="24">
        <v>1</v>
      </c>
      <c r="BB367" s="24">
        <v>1</v>
      </c>
      <c r="BC367" s="24">
        <v>1</v>
      </c>
      <c r="BD367" s="24">
        <v>1</v>
      </c>
      <c r="BE367" s="24">
        <v>1</v>
      </c>
      <c r="BF367" s="24">
        <v>0</v>
      </c>
      <c r="BG367" s="24">
        <v>1</v>
      </c>
      <c r="BH367" s="24">
        <v>0</v>
      </c>
      <c r="BI367" s="24">
        <v>0</v>
      </c>
      <c r="BJ367" s="24">
        <v>1</v>
      </c>
      <c r="BK367" s="24">
        <v>1</v>
      </c>
      <c r="BM367" s="19">
        <f>IF(SUM(BA366:BK366)=SUM(BA367:BK367),BM366,BM366*SUMPRODUCT(BA367:BK367,AO367:AY367,Q367:AA367)/SUMPRODUCT(BA366:BK366,AO367:AY367,AC367:AM367))</f>
        <v>0.91473258175288541</v>
      </c>
      <c r="BN367" s="26">
        <f>SUMPRODUCT(AO367:AY367,BA367:BK367,Q367:AA367)/BM367</f>
        <v>804.62779607665402</v>
      </c>
      <c r="BO367">
        <f t="shared" si="100"/>
        <v>961.24</v>
      </c>
    </row>
    <row r="368" spans="1:67" x14ac:dyDescent="0.75">
      <c r="A368" s="4">
        <v>42735</v>
      </c>
      <c r="B368" s="46">
        <f>INDEX('Index Volume'!B:B,MATCH(Index_New!$A368,'Index Volume'!$A:$A,0))</f>
        <v>99135104</v>
      </c>
      <c r="C368" s="46">
        <f>INDEX('Index Volume'!C:C,MATCH(Index_New!$A368,'Index Volume'!$A:$A,0))</f>
        <v>272884</v>
      </c>
      <c r="D368" s="46">
        <f>INDEX('Index Volume'!D:D,MATCH(Index_New!$A368,'Index Volume'!$A:$A,0))</f>
        <v>9210720</v>
      </c>
      <c r="E368" s="46">
        <f>INDEX('Index Volume'!E:E,MATCH(Index_New!$A368,'Index Volume'!$A:$A,0))</f>
        <v>3908650</v>
      </c>
      <c r="F368" s="46">
        <f>INDEX('Index Volume'!F:F,MATCH(Index_New!$A368,'Index Volume'!$A:$A,0))</f>
        <v>9066800</v>
      </c>
      <c r="G368" s="46">
        <f>INDEX('Index Volume'!G:G,MATCH(Index_New!$A368,'Index Volume'!$A:$A,0))</f>
        <v>0</v>
      </c>
      <c r="H368" s="46">
        <f>INDEX('Index Volume'!H:H,MATCH(Index_New!$A368,'Index Volume'!$A:$A,0))</f>
        <v>4421340</v>
      </c>
      <c r="I368" s="46">
        <f>INDEX('Index Volume'!I:I,MATCH(Index_New!$A368,'Index Volume'!$A:$A,0))</f>
        <v>0</v>
      </c>
      <c r="J368" s="46">
        <f>INDEX('Index Volume'!J:J,MATCH(Index_New!$A368,'Index Volume'!$A:$A,0))</f>
        <v>0</v>
      </c>
      <c r="K368" s="46">
        <f>INDEX('Index Volume'!K:K,MATCH(Index_New!$A368,'Index Volume'!$A:$A,0))</f>
        <v>3468330</v>
      </c>
      <c r="L368" s="46">
        <f>INDEX('Index Volume'!L:L,MATCH(Index_New!$A368,'Index Volume'!$A:$A,0))</f>
        <v>43346</v>
      </c>
      <c r="M368" s="46">
        <f t="shared" si="86"/>
        <v>129527174</v>
      </c>
      <c r="N368" s="1">
        <f t="shared" si="87"/>
        <v>129527174</v>
      </c>
      <c r="O368" t="b">
        <f t="shared" si="88"/>
        <v>1</v>
      </c>
      <c r="Q368" s="7">
        <f t="shared" si="89"/>
        <v>0.76337517140932853</v>
      </c>
      <c r="R368" s="7">
        <f t="shared" si="90"/>
        <v>1.3577633703498517E-2</v>
      </c>
      <c r="S368" s="7">
        <f t="shared" si="91"/>
        <v>1.6864374293513534E-2</v>
      </c>
      <c r="T368" s="7">
        <f t="shared" si="92"/>
        <v>3.4699416236480354E-3</v>
      </c>
      <c r="U368" s="7">
        <f t="shared" si="93"/>
        <v>9.649108366398762E-2</v>
      </c>
      <c r="V368" s="7">
        <f t="shared" si="94"/>
        <v>0</v>
      </c>
      <c r="W368" s="7">
        <f t="shared" si="95"/>
        <v>0.10058259762884871</v>
      </c>
      <c r="X368" s="7">
        <f t="shared" si="96"/>
        <v>0</v>
      </c>
      <c r="Y368" s="7">
        <f t="shared" si="97"/>
        <v>0</v>
      </c>
      <c r="Z368" s="7">
        <f t="shared" si="98"/>
        <v>5.4984100073455664E-3</v>
      </c>
      <c r="AA368" s="7">
        <f t="shared" si="99"/>
        <v>1.4078766982949655E-4</v>
      </c>
      <c r="AC368" s="7">
        <f>IF(DAY($A368)=1,VLOOKUP($A368-1,$A$2:$L$1124,$Q$1,FALSE)/VLOOKUP($A368-1,$A$2:$N$1124,14,FALSE),AC367)</f>
        <v>0.76337517140932853</v>
      </c>
      <c r="AD368" s="7">
        <f>IF(DAY($A368)=1,VLOOKUP($A368-1,$A$2:$L$1124,$R$1,FALSE)/VLOOKUP($A368-1,$A$2:$N$1124,14,FALSE),AD367)</f>
        <v>1.3577633703498517E-2</v>
      </c>
      <c r="AE368" s="7">
        <f>IF(DAY($A368)=1,VLOOKUP($A368-1,$A$2:$L$1124,$S$1,FALSE)/VLOOKUP($A368-1,$A$2:$N$1124,14,FALSE),AE367)</f>
        <v>1.6864374293513534E-2</v>
      </c>
      <c r="AF368" s="7">
        <f>IF(DAY($A368)=1,VLOOKUP($A368-1,$A$2:$L$1124,$T$1,FALSE)/VLOOKUP($A368-1,$A$2:$N$1124,14,FALSE),AF367)</f>
        <v>3.4699416236480354E-3</v>
      </c>
      <c r="AG368" s="7">
        <f>IF(DAY($A368)=1,VLOOKUP($A368-1,$A$2:$L$1124,$U$1,FALSE)/VLOOKUP($A368-1,$A$2:$N$1124,14,FALSE),AG367)</f>
        <v>9.649108366398762E-2</v>
      </c>
      <c r="AH368" s="7">
        <f>IF(DAY($A368)=1,VLOOKUP($A368-1,$A$2:$L$1124,$V$1,FALSE)/VLOOKUP($A368-1,$A$2:$N$1124,14,FALSE),AH367)</f>
        <v>0</v>
      </c>
      <c r="AI368" s="7">
        <f>IF(DAY($A368)=1,VLOOKUP($A368-1,$A$2:$L$1124,$W$1,FALSE)/VLOOKUP($A368-1,$A$2:$N$1124,14,FALSE),AI367)</f>
        <v>0.10058259762884871</v>
      </c>
      <c r="AJ368" s="7">
        <f>IF(DAY($A368)=1,VLOOKUP($A368-1,$A$2:$L$1124,$X$1,FALSE)/VLOOKUP($A368-1,$A$2:$N$1124,14,FALSE),AJ367)</f>
        <v>0</v>
      </c>
      <c r="AK368" s="7">
        <f>IF(DAY($A368)=1,VLOOKUP($A368-1,$A$2:$L$1124,$Y$1,FALSE)/VLOOKUP($A368-1,$A$2:$N$1124,14,FALSE),AK367)</f>
        <v>0</v>
      </c>
      <c r="AL368" s="7">
        <f>IF(DAY($A368)=1,VLOOKUP($A368-1,$A$2:$L$1124,$Z$1,FALSE)/VLOOKUP($A368-1,$A$2:$N$1124,14,FALSE),AL367)</f>
        <v>5.4984100073455664E-3</v>
      </c>
      <c r="AM368" s="7">
        <f>IF(DAY($A368)=1,VLOOKUP($A368-1,$A$2:$L$1124,$AA$1,FALSE)/VLOOKUP($A368-1,$A$2:$N$1124,14,FALSE),AM367)</f>
        <v>1.4078766982949655E-4</v>
      </c>
      <c r="AO368" s="12">
        <f>VLOOKUP($A368,BTC!$A$1:$G$1853,5,FALSE)</f>
        <v>963.74</v>
      </c>
      <c r="AP368" s="12">
        <f>VLOOKUP($A368,XRP!$A$1:$G$1853,5,FALSE)</f>
        <v>6.4489999999999999E-3</v>
      </c>
      <c r="AQ368" s="12">
        <f>VLOOKUP($A368,LTC!$A$1:$G$1853,5,FALSE)</f>
        <v>4.33</v>
      </c>
      <c r="AR368" s="12">
        <f>VLOOKUP($A368,ETC!$A$1:$G$1853,5,FALSE)</f>
        <v>1.41</v>
      </c>
      <c r="AS368" s="12">
        <f>VLOOKUP($A368,ETH!$A$1:$G$1853,5,FALSE)</f>
        <v>7.97</v>
      </c>
      <c r="AT368" s="12">
        <f>VLOOKUP($A368,BCH!$A$1:$G$1853,5,FALSE)</f>
        <v>0</v>
      </c>
      <c r="AU368" s="12">
        <f>VLOOKUP($A368,XMR!$A$1:$G$1853,5,FALSE)</f>
        <v>13.78</v>
      </c>
      <c r="AV368" s="12">
        <f>VLOOKUP($A368,ZEC!$A$1:$G$1853,5,FALSE)</f>
        <v>48.1</v>
      </c>
      <c r="AW368" s="12">
        <f>VLOOKUP($A368,EOS!$A$1:$G$1853,5,FALSE)</f>
        <v>0</v>
      </c>
      <c r="AX368" s="12">
        <f>VLOOKUP($A368,DASH!$A$1:$G$1853,5,FALSE)</f>
        <v>11.21</v>
      </c>
      <c r="AY368" s="12">
        <f>VLOOKUP($A368,XLM!$A$1:$G$1853,5,FALSE)</f>
        <v>2.4689999999999998E-3</v>
      </c>
      <c r="BA368" s="24">
        <v>1</v>
      </c>
      <c r="BB368" s="24">
        <v>1</v>
      </c>
      <c r="BC368" s="24">
        <v>1</v>
      </c>
      <c r="BD368" s="24">
        <v>1</v>
      </c>
      <c r="BE368" s="24">
        <v>1</v>
      </c>
      <c r="BF368" s="24">
        <v>0</v>
      </c>
      <c r="BG368" s="24">
        <v>1</v>
      </c>
      <c r="BH368" s="24">
        <v>0</v>
      </c>
      <c r="BI368" s="24">
        <v>0</v>
      </c>
      <c r="BJ368" s="24">
        <v>1</v>
      </c>
      <c r="BK368" s="24">
        <v>1</v>
      </c>
      <c r="BM368" s="19">
        <f>IF(SUM(BA367:BK367)=SUM(BA368:BK368),BM367,BM367*SUMPRODUCT(BA368:BK368,AO368:AY368,Q368:AA368)/SUMPRODUCT(BA367:BK367,AO368:AY368,AC368:AM368))</f>
        <v>0.91473258175288541</v>
      </c>
      <c r="BN368" s="26">
        <f>SUMPRODUCT(AO368:AY368,BA368:BK368,Q368:AA368)/BM368</f>
        <v>806.78211861250679</v>
      </c>
      <c r="BO368">
        <f t="shared" si="100"/>
        <v>963.74</v>
      </c>
    </row>
    <row r="369" spans="1:67" x14ac:dyDescent="0.75">
      <c r="A369" s="3">
        <v>42736</v>
      </c>
      <c r="B369" s="46">
        <f>INDEX('Index Volume'!B:B,MATCH(Index_New!$A369,'Index Volume'!$A:$A,0))</f>
        <v>147775008</v>
      </c>
      <c r="C369" s="46">
        <f>INDEX('Index Volume'!C:C,MATCH(Index_New!$A369,'Index Volume'!$A:$A,0))</f>
        <v>418978</v>
      </c>
      <c r="D369" s="46">
        <f>INDEX('Index Volume'!D:D,MATCH(Index_New!$A369,'Index Volume'!$A:$A,0))</f>
        <v>11337500</v>
      </c>
      <c r="E369" s="46">
        <f>INDEX('Index Volume'!E:E,MATCH(Index_New!$A369,'Index Volume'!$A:$A,0))</f>
        <v>3570370</v>
      </c>
      <c r="F369" s="46">
        <f>INDEX('Index Volume'!F:F,MATCH(Index_New!$A369,'Index Volume'!$A:$A,0))</f>
        <v>14731700</v>
      </c>
      <c r="G369" s="46">
        <f>INDEX('Index Volume'!G:G,MATCH(Index_New!$A369,'Index Volume'!$A:$A,0))</f>
        <v>0</v>
      </c>
      <c r="H369" s="46">
        <f>INDEX('Index Volume'!H:H,MATCH(Index_New!$A369,'Index Volume'!$A:$A,0))</f>
        <v>3923550</v>
      </c>
      <c r="I369" s="46">
        <f>INDEX('Index Volume'!I:I,MATCH(Index_New!$A369,'Index Volume'!$A:$A,0))</f>
        <v>0</v>
      </c>
      <c r="J369" s="46">
        <f>INDEX('Index Volume'!J:J,MATCH(Index_New!$A369,'Index Volume'!$A:$A,0))</f>
        <v>0</v>
      </c>
      <c r="K369" s="46">
        <f>INDEX('Index Volume'!K:K,MATCH(Index_New!$A369,'Index Volume'!$A:$A,0))</f>
        <v>3684210</v>
      </c>
      <c r="L369" s="46">
        <f>INDEX('Index Volume'!L:L,MATCH(Index_New!$A369,'Index Volume'!$A:$A,0))</f>
        <v>39325</v>
      </c>
      <c r="M369" s="46">
        <f t="shared" si="86"/>
        <v>185480641</v>
      </c>
      <c r="N369" s="1">
        <f t="shared" si="87"/>
        <v>185480641</v>
      </c>
      <c r="O369" t="b">
        <f t="shared" si="88"/>
        <v>1</v>
      </c>
      <c r="Q369" s="7">
        <f t="shared" si="89"/>
        <v>0.76536143682097169</v>
      </c>
      <c r="R369" s="7">
        <f t="shared" si="90"/>
        <v>2.1067702750930087E-3</v>
      </c>
      <c r="S369" s="7">
        <f t="shared" si="91"/>
        <v>7.1110329327496946E-2</v>
      </c>
      <c r="T369" s="7">
        <f t="shared" si="92"/>
        <v>3.0176293354474019E-2</v>
      </c>
      <c r="U369" s="7">
        <f t="shared" si="93"/>
        <v>6.9999211130785582E-2</v>
      </c>
      <c r="V369" s="7">
        <f t="shared" si="94"/>
        <v>0</v>
      </c>
      <c r="W369" s="7">
        <f t="shared" si="95"/>
        <v>3.4134458920565963E-2</v>
      </c>
      <c r="X369" s="7">
        <f t="shared" si="96"/>
        <v>0</v>
      </c>
      <c r="Y369" s="7">
        <f t="shared" si="97"/>
        <v>0</v>
      </c>
      <c r="Z369" s="7">
        <f t="shared" si="98"/>
        <v>2.6776852245691703E-2</v>
      </c>
      <c r="AA369" s="7">
        <f t="shared" si="99"/>
        <v>3.3464792492114432E-4</v>
      </c>
      <c r="AC369" s="7">
        <f>IF(DAY($A369)=1,VLOOKUP($A369-1,$A$2:$L$1124,$Q$1,FALSE)/VLOOKUP($A369-1,$A$2:$N$1124,14,FALSE),AC368)</f>
        <v>0.76536143682097169</v>
      </c>
      <c r="AD369" s="7">
        <f>IF(DAY($A369)=1,VLOOKUP($A369-1,$A$2:$L$1124,$R$1,FALSE)/VLOOKUP($A369-1,$A$2:$N$1124,14,FALSE),AD368)</f>
        <v>2.1067702750930087E-3</v>
      </c>
      <c r="AE369" s="7">
        <f>IF(DAY($A369)=1,VLOOKUP($A369-1,$A$2:$L$1124,$S$1,FALSE)/VLOOKUP($A369-1,$A$2:$N$1124,14,FALSE),AE368)</f>
        <v>7.1110329327496946E-2</v>
      </c>
      <c r="AF369" s="7">
        <f>IF(DAY($A369)=1,VLOOKUP($A369-1,$A$2:$L$1124,$T$1,FALSE)/VLOOKUP($A369-1,$A$2:$N$1124,14,FALSE),AF368)</f>
        <v>3.0176293354474019E-2</v>
      </c>
      <c r="AG369" s="7">
        <f>IF(DAY($A369)=1,VLOOKUP($A369-1,$A$2:$L$1124,$U$1,FALSE)/VLOOKUP($A369-1,$A$2:$N$1124,14,FALSE),AG368)</f>
        <v>6.9999211130785582E-2</v>
      </c>
      <c r="AH369" s="7">
        <f>IF(DAY($A369)=1,VLOOKUP($A369-1,$A$2:$L$1124,$V$1,FALSE)/VLOOKUP($A369-1,$A$2:$N$1124,14,FALSE),AH368)</f>
        <v>0</v>
      </c>
      <c r="AI369" s="7">
        <f>IF(DAY($A369)=1,VLOOKUP($A369-1,$A$2:$L$1124,$W$1,FALSE)/VLOOKUP($A369-1,$A$2:$N$1124,14,FALSE),AI368)</f>
        <v>3.4134458920565963E-2</v>
      </c>
      <c r="AJ369" s="7">
        <f>IF(DAY($A369)=1,VLOOKUP($A369-1,$A$2:$L$1124,$X$1,FALSE)/VLOOKUP($A369-1,$A$2:$N$1124,14,FALSE),AJ368)</f>
        <v>0</v>
      </c>
      <c r="AK369" s="7">
        <f>IF(DAY($A369)=1,VLOOKUP($A369-1,$A$2:$L$1124,$Y$1,FALSE)/VLOOKUP($A369-1,$A$2:$N$1124,14,FALSE),AK368)</f>
        <v>0</v>
      </c>
      <c r="AL369" s="7">
        <f>IF(DAY($A369)=1,VLOOKUP($A369-1,$A$2:$L$1124,$Z$1,FALSE)/VLOOKUP($A369-1,$A$2:$N$1124,14,FALSE),AL368)</f>
        <v>2.6776852245691703E-2</v>
      </c>
      <c r="AM369" s="7">
        <f>IF(DAY($A369)=1,VLOOKUP($A369-1,$A$2:$L$1124,$AA$1,FALSE)/VLOOKUP($A369-1,$A$2:$N$1124,14,FALSE),AM368)</f>
        <v>3.3464792492114432E-4</v>
      </c>
      <c r="AO369" s="12">
        <f>VLOOKUP($A369,BTC!$A$1:$G$1853,5,FALSE)</f>
        <v>998.33</v>
      </c>
      <c r="AP369" s="12">
        <f>VLOOKUP($A369,XRP!$A$1:$G$1853,5,FALSE)</f>
        <v>6.3680000000000004E-3</v>
      </c>
      <c r="AQ369" s="12">
        <f>VLOOKUP($A369,LTC!$A$1:$G$1853,5,FALSE)</f>
        <v>4.51</v>
      </c>
      <c r="AR369" s="12">
        <f>VLOOKUP($A369,ETC!$A$1:$G$1853,5,FALSE)</f>
        <v>1.4</v>
      </c>
      <c r="AS369" s="12">
        <f>VLOOKUP($A369,ETH!$A$1:$G$1853,5,FALSE)</f>
        <v>8.17</v>
      </c>
      <c r="AT369" s="12">
        <f>VLOOKUP($A369,BCH!$A$1:$G$1853,5,FALSE)</f>
        <v>0</v>
      </c>
      <c r="AU369" s="12">
        <f>VLOOKUP($A369,XMR!$A$1:$G$1853,5,FALSE)</f>
        <v>13.97</v>
      </c>
      <c r="AV369" s="12">
        <f>VLOOKUP($A369,ZEC!$A$1:$G$1853,5,FALSE)</f>
        <v>48.47</v>
      </c>
      <c r="AW369" s="12">
        <f>VLOOKUP($A369,EOS!$A$1:$G$1853,5,FALSE)</f>
        <v>0</v>
      </c>
      <c r="AX369" s="12">
        <f>VLOOKUP($A369,DASH!$A$1:$G$1853,5,FALSE)</f>
        <v>11.23</v>
      </c>
      <c r="AY369" s="12">
        <f>VLOOKUP($A369,XLM!$A$1:$G$1853,5,FALSE)</f>
        <v>2.4810000000000001E-3</v>
      </c>
      <c r="BA369" s="24">
        <v>1</v>
      </c>
      <c r="BB369" s="24">
        <v>1</v>
      </c>
      <c r="BC369" s="24">
        <v>1</v>
      </c>
      <c r="BD369" s="24">
        <v>1</v>
      </c>
      <c r="BE369" s="24">
        <v>1</v>
      </c>
      <c r="BF369" s="24">
        <v>0</v>
      </c>
      <c r="BG369" s="24">
        <v>1</v>
      </c>
      <c r="BH369" s="24">
        <v>0</v>
      </c>
      <c r="BI369" s="24">
        <v>0</v>
      </c>
      <c r="BJ369" s="24">
        <v>1</v>
      </c>
      <c r="BK369" s="24">
        <v>1</v>
      </c>
      <c r="BM369" s="19">
        <f>IF(SUM(BA368:BK368)=SUM(BA369:BK369),BM368,BM368*SUMPRODUCT(BA369:BK369,AO369:AY369,Q369:AA369)/SUMPRODUCT(BA368:BK368,AO369:AY369,AC369:AM369))</f>
        <v>0.91473258175288541</v>
      </c>
      <c r="BN369" s="26">
        <f>SUMPRODUCT(AO369:AY369,BA369:BK369,Q369:AA369)/BM369</f>
        <v>837.17987435509951</v>
      </c>
      <c r="BO369">
        <f t="shared" si="100"/>
        <v>998.33</v>
      </c>
    </row>
    <row r="370" spans="1:67" x14ac:dyDescent="0.75">
      <c r="A370" s="4">
        <v>42737</v>
      </c>
      <c r="B370" s="46">
        <f>INDEX('Index Volume'!B:B,MATCH(Index_New!$A370,'Index Volume'!$A:$A,0))</f>
        <v>222184992</v>
      </c>
      <c r="C370" s="46">
        <f>INDEX('Index Volume'!C:C,MATCH(Index_New!$A370,'Index Volume'!$A:$A,0))</f>
        <v>1046250</v>
      </c>
      <c r="D370" s="46">
        <f>INDEX('Index Volume'!D:D,MATCH(Index_New!$A370,'Index Volume'!$A:$A,0))</f>
        <v>14595300</v>
      </c>
      <c r="E370" s="46">
        <f>INDEX('Index Volume'!E:E,MATCH(Index_New!$A370,'Index Volume'!$A:$A,0))</f>
        <v>3098340</v>
      </c>
      <c r="F370" s="46">
        <f>INDEX('Index Volume'!F:F,MATCH(Index_New!$A370,'Index Volume'!$A:$A,0))</f>
        <v>14579600</v>
      </c>
      <c r="G370" s="46">
        <f>INDEX('Index Volume'!G:G,MATCH(Index_New!$A370,'Index Volume'!$A:$A,0))</f>
        <v>0</v>
      </c>
      <c r="H370" s="46">
        <f>INDEX('Index Volume'!H:H,MATCH(Index_New!$A370,'Index Volume'!$A:$A,0))</f>
        <v>12171300</v>
      </c>
      <c r="I370" s="46">
        <f>INDEX('Index Volume'!I:I,MATCH(Index_New!$A370,'Index Volume'!$A:$A,0))</f>
        <v>0</v>
      </c>
      <c r="J370" s="46">
        <f>INDEX('Index Volume'!J:J,MATCH(Index_New!$A370,'Index Volume'!$A:$A,0))</f>
        <v>0</v>
      </c>
      <c r="K370" s="46">
        <f>INDEX('Index Volume'!K:K,MATCH(Index_New!$A370,'Index Volume'!$A:$A,0))</f>
        <v>3800380</v>
      </c>
      <c r="L370" s="46">
        <f>INDEX('Index Volume'!L:L,MATCH(Index_New!$A370,'Index Volume'!$A:$A,0))</f>
        <v>46380</v>
      </c>
      <c r="M370" s="46">
        <f t="shared" si="86"/>
        <v>271522542</v>
      </c>
      <c r="N370" s="1">
        <f t="shared" si="87"/>
        <v>271522542</v>
      </c>
      <c r="O370" t="b">
        <f t="shared" si="88"/>
        <v>1</v>
      </c>
      <c r="Q370" s="7">
        <f t="shared" si="89"/>
        <v>0.76536143682097169</v>
      </c>
      <c r="R370" s="7">
        <f t="shared" si="90"/>
        <v>2.1067702750930087E-3</v>
      </c>
      <c r="S370" s="7">
        <f t="shared" si="91"/>
        <v>7.1110329327496946E-2</v>
      </c>
      <c r="T370" s="7">
        <f t="shared" si="92"/>
        <v>3.0176293354474019E-2</v>
      </c>
      <c r="U370" s="7">
        <f t="shared" si="93"/>
        <v>6.9999211130785582E-2</v>
      </c>
      <c r="V370" s="7">
        <f t="shared" si="94"/>
        <v>0</v>
      </c>
      <c r="W370" s="7">
        <f t="shared" si="95"/>
        <v>3.4134458920565963E-2</v>
      </c>
      <c r="X370" s="7">
        <f t="shared" si="96"/>
        <v>0</v>
      </c>
      <c r="Y370" s="7">
        <f t="shared" si="97"/>
        <v>0</v>
      </c>
      <c r="Z370" s="7">
        <f t="shared" si="98"/>
        <v>2.6776852245691703E-2</v>
      </c>
      <c r="AA370" s="7">
        <f t="shared" si="99"/>
        <v>3.3464792492114432E-4</v>
      </c>
      <c r="AC370" s="7">
        <f>IF(DAY($A370)=1,VLOOKUP($A370-1,$A$2:$L$1124,$Q$1,FALSE)/VLOOKUP($A370-1,$A$2:$N$1124,14,FALSE),AC369)</f>
        <v>0.76536143682097169</v>
      </c>
      <c r="AD370" s="7">
        <f>IF(DAY($A370)=1,VLOOKUP($A370-1,$A$2:$L$1124,$R$1,FALSE)/VLOOKUP($A370-1,$A$2:$N$1124,14,FALSE),AD369)</f>
        <v>2.1067702750930087E-3</v>
      </c>
      <c r="AE370" s="7">
        <f>IF(DAY($A370)=1,VLOOKUP($A370-1,$A$2:$L$1124,$S$1,FALSE)/VLOOKUP($A370-1,$A$2:$N$1124,14,FALSE),AE369)</f>
        <v>7.1110329327496946E-2</v>
      </c>
      <c r="AF370" s="7">
        <f>IF(DAY($A370)=1,VLOOKUP($A370-1,$A$2:$L$1124,$T$1,FALSE)/VLOOKUP($A370-1,$A$2:$N$1124,14,FALSE),AF369)</f>
        <v>3.0176293354474019E-2</v>
      </c>
      <c r="AG370" s="7">
        <f>IF(DAY($A370)=1,VLOOKUP($A370-1,$A$2:$L$1124,$U$1,FALSE)/VLOOKUP($A370-1,$A$2:$N$1124,14,FALSE),AG369)</f>
        <v>6.9999211130785582E-2</v>
      </c>
      <c r="AH370" s="7">
        <f>IF(DAY($A370)=1,VLOOKUP($A370-1,$A$2:$L$1124,$V$1,FALSE)/VLOOKUP($A370-1,$A$2:$N$1124,14,FALSE),AH369)</f>
        <v>0</v>
      </c>
      <c r="AI370" s="7">
        <f>IF(DAY($A370)=1,VLOOKUP($A370-1,$A$2:$L$1124,$W$1,FALSE)/VLOOKUP($A370-1,$A$2:$N$1124,14,FALSE),AI369)</f>
        <v>3.4134458920565963E-2</v>
      </c>
      <c r="AJ370" s="7">
        <f>IF(DAY($A370)=1,VLOOKUP($A370-1,$A$2:$L$1124,$X$1,FALSE)/VLOOKUP($A370-1,$A$2:$N$1124,14,FALSE),AJ369)</f>
        <v>0</v>
      </c>
      <c r="AK370" s="7">
        <f>IF(DAY($A370)=1,VLOOKUP($A370-1,$A$2:$L$1124,$Y$1,FALSE)/VLOOKUP($A370-1,$A$2:$N$1124,14,FALSE),AK369)</f>
        <v>0</v>
      </c>
      <c r="AL370" s="7">
        <f>IF(DAY($A370)=1,VLOOKUP($A370-1,$A$2:$L$1124,$Z$1,FALSE)/VLOOKUP($A370-1,$A$2:$N$1124,14,FALSE),AL369)</f>
        <v>2.6776852245691703E-2</v>
      </c>
      <c r="AM370" s="7">
        <f>IF(DAY($A370)=1,VLOOKUP($A370-1,$A$2:$L$1124,$AA$1,FALSE)/VLOOKUP($A370-1,$A$2:$N$1124,14,FALSE),AM369)</f>
        <v>3.3464792492114432E-4</v>
      </c>
      <c r="AO370" s="12">
        <f>VLOOKUP($A370,BTC!$A$1:$G$1853,5,FALSE)</f>
        <v>1021.75</v>
      </c>
      <c r="AP370" s="12">
        <f>VLOOKUP($A370,XRP!$A$1:$G$1853,5,FALSE)</f>
        <v>6.3109999999999998E-3</v>
      </c>
      <c r="AQ370" s="12">
        <f>VLOOKUP($A370,LTC!$A$1:$G$1853,5,FALSE)</f>
        <v>4.6500000000000004</v>
      </c>
      <c r="AR370" s="12">
        <f>VLOOKUP($A370,ETC!$A$1:$G$1853,5,FALSE)</f>
        <v>1.44</v>
      </c>
      <c r="AS370" s="12">
        <f>VLOOKUP($A370,ETH!$A$1:$G$1853,5,FALSE)</f>
        <v>8.3800000000000008</v>
      </c>
      <c r="AT370" s="12">
        <f>VLOOKUP($A370,BCH!$A$1:$G$1853,5,FALSE)</f>
        <v>0</v>
      </c>
      <c r="AU370" s="12">
        <f>VLOOKUP($A370,XMR!$A$1:$G$1853,5,FALSE)</f>
        <v>16.05</v>
      </c>
      <c r="AV370" s="12">
        <f>VLOOKUP($A370,ZEC!$A$1:$G$1853,5,FALSE)</f>
        <v>49.79</v>
      </c>
      <c r="AW370" s="12">
        <f>VLOOKUP($A370,EOS!$A$1:$G$1853,5,FALSE)</f>
        <v>0</v>
      </c>
      <c r="AX370" s="12">
        <f>VLOOKUP($A370,DASH!$A$1:$G$1853,5,FALSE)</f>
        <v>11.81</v>
      </c>
      <c r="AY370" s="12">
        <f>VLOOKUP($A370,XLM!$A$1:$G$1853,5,FALSE)</f>
        <v>2.477E-3</v>
      </c>
      <c r="BA370" s="24">
        <v>1</v>
      </c>
      <c r="BB370" s="24">
        <v>1</v>
      </c>
      <c r="BC370" s="24">
        <v>1</v>
      </c>
      <c r="BD370" s="24">
        <v>1</v>
      </c>
      <c r="BE370" s="24">
        <v>1</v>
      </c>
      <c r="BF370" s="24">
        <v>0</v>
      </c>
      <c r="BG370" s="24">
        <v>1</v>
      </c>
      <c r="BH370" s="24">
        <v>0</v>
      </c>
      <c r="BI370" s="24">
        <v>0</v>
      </c>
      <c r="BJ370" s="24">
        <v>1</v>
      </c>
      <c r="BK370" s="24">
        <v>1</v>
      </c>
      <c r="BM370" s="19">
        <f>IF(SUM(BA369:BK369)=SUM(BA370:BK370),BM369,BM369*SUMPRODUCT(BA370:BK370,AO370:AY370,Q370:AA370)/SUMPRODUCT(BA369:BK369,AO370:AY370,AC370:AM370))</f>
        <v>0.91473258175288541</v>
      </c>
      <c r="BN370" s="26">
        <f>SUMPRODUCT(AO370:AY370,BA370:BK370,Q370:AA370)/BM370</f>
        <v>856.89837752177721</v>
      </c>
      <c r="BO370">
        <f t="shared" si="100"/>
        <v>1021.75</v>
      </c>
    </row>
    <row r="371" spans="1:67" x14ac:dyDescent="0.75">
      <c r="A371" s="3">
        <v>42738</v>
      </c>
      <c r="B371" s="46">
        <f>INDEX('Index Volume'!B:B,MATCH(Index_New!$A371,'Index Volume'!$A:$A,0))</f>
        <v>185168000</v>
      </c>
      <c r="C371" s="46">
        <f>INDEX('Index Volume'!C:C,MATCH(Index_New!$A371,'Index Volume'!$A:$A,0))</f>
        <v>1014830</v>
      </c>
      <c r="D371" s="46">
        <f>INDEX('Index Volume'!D:D,MATCH(Index_New!$A371,'Index Volume'!$A:$A,0))</f>
        <v>10055700</v>
      </c>
      <c r="E371" s="46">
        <f>INDEX('Index Volume'!E:E,MATCH(Index_New!$A371,'Index Volume'!$A:$A,0))</f>
        <v>5508620</v>
      </c>
      <c r="F371" s="46">
        <f>INDEX('Index Volume'!F:F,MATCH(Index_New!$A371,'Index Volume'!$A:$A,0))</f>
        <v>33625200</v>
      </c>
      <c r="G371" s="46">
        <f>INDEX('Index Volume'!G:G,MATCH(Index_New!$A371,'Index Volume'!$A:$A,0))</f>
        <v>0</v>
      </c>
      <c r="H371" s="46">
        <f>INDEX('Index Volume'!H:H,MATCH(Index_New!$A371,'Index Volume'!$A:$A,0))</f>
        <v>16381900</v>
      </c>
      <c r="I371" s="46">
        <f>INDEX('Index Volume'!I:I,MATCH(Index_New!$A371,'Index Volume'!$A:$A,0))</f>
        <v>0</v>
      </c>
      <c r="J371" s="46">
        <f>INDEX('Index Volume'!J:J,MATCH(Index_New!$A371,'Index Volume'!$A:$A,0))</f>
        <v>0</v>
      </c>
      <c r="K371" s="46">
        <f>INDEX('Index Volume'!K:K,MATCH(Index_New!$A371,'Index Volume'!$A:$A,0))</f>
        <v>3846520</v>
      </c>
      <c r="L371" s="46">
        <f>INDEX('Index Volume'!L:L,MATCH(Index_New!$A371,'Index Volume'!$A:$A,0))</f>
        <v>39944</v>
      </c>
      <c r="M371" s="46">
        <f t="shared" si="86"/>
        <v>255640714</v>
      </c>
      <c r="N371" s="1">
        <f t="shared" si="87"/>
        <v>255640714</v>
      </c>
      <c r="O371" t="b">
        <f t="shared" si="88"/>
        <v>1</v>
      </c>
      <c r="Q371" s="7">
        <f t="shared" si="89"/>
        <v>0.76536143682097169</v>
      </c>
      <c r="R371" s="7">
        <f t="shared" si="90"/>
        <v>2.1067702750930087E-3</v>
      </c>
      <c r="S371" s="7">
        <f t="shared" si="91"/>
        <v>7.1110329327496946E-2</v>
      </c>
      <c r="T371" s="7">
        <f t="shared" si="92"/>
        <v>3.0176293354474019E-2</v>
      </c>
      <c r="U371" s="7">
        <f t="shared" si="93"/>
        <v>6.9999211130785582E-2</v>
      </c>
      <c r="V371" s="7">
        <f t="shared" si="94"/>
        <v>0</v>
      </c>
      <c r="W371" s="7">
        <f t="shared" si="95"/>
        <v>3.4134458920565963E-2</v>
      </c>
      <c r="X371" s="7">
        <f t="shared" si="96"/>
        <v>0</v>
      </c>
      <c r="Y371" s="7">
        <f t="shared" si="97"/>
        <v>0</v>
      </c>
      <c r="Z371" s="7">
        <f t="shared" si="98"/>
        <v>2.6776852245691703E-2</v>
      </c>
      <c r="AA371" s="7">
        <f t="shared" si="99"/>
        <v>3.3464792492114432E-4</v>
      </c>
      <c r="AC371" s="7">
        <f>IF(DAY($A371)=1,VLOOKUP($A371-1,$A$2:$L$1124,$Q$1,FALSE)/VLOOKUP($A371-1,$A$2:$N$1124,14,FALSE),AC370)</f>
        <v>0.76536143682097169</v>
      </c>
      <c r="AD371" s="7">
        <f>IF(DAY($A371)=1,VLOOKUP($A371-1,$A$2:$L$1124,$R$1,FALSE)/VLOOKUP($A371-1,$A$2:$N$1124,14,FALSE),AD370)</f>
        <v>2.1067702750930087E-3</v>
      </c>
      <c r="AE371" s="7">
        <f>IF(DAY($A371)=1,VLOOKUP($A371-1,$A$2:$L$1124,$S$1,FALSE)/VLOOKUP($A371-1,$A$2:$N$1124,14,FALSE),AE370)</f>
        <v>7.1110329327496946E-2</v>
      </c>
      <c r="AF371" s="7">
        <f>IF(DAY($A371)=1,VLOOKUP($A371-1,$A$2:$L$1124,$T$1,FALSE)/VLOOKUP($A371-1,$A$2:$N$1124,14,FALSE),AF370)</f>
        <v>3.0176293354474019E-2</v>
      </c>
      <c r="AG371" s="7">
        <f>IF(DAY($A371)=1,VLOOKUP($A371-1,$A$2:$L$1124,$U$1,FALSE)/VLOOKUP($A371-1,$A$2:$N$1124,14,FALSE),AG370)</f>
        <v>6.9999211130785582E-2</v>
      </c>
      <c r="AH371" s="7">
        <f>IF(DAY($A371)=1,VLOOKUP($A371-1,$A$2:$L$1124,$V$1,FALSE)/VLOOKUP($A371-1,$A$2:$N$1124,14,FALSE),AH370)</f>
        <v>0</v>
      </c>
      <c r="AI371" s="7">
        <f>IF(DAY($A371)=1,VLOOKUP($A371-1,$A$2:$L$1124,$W$1,FALSE)/VLOOKUP($A371-1,$A$2:$N$1124,14,FALSE),AI370)</f>
        <v>3.4134458920565963E-2</v>
      </c>
      <c r="AJ371" s="7">
        <f>IF(DAY($A371)=1,VLOOKUP($A371-1,$A$2:$L$1124,$X$1,FALSE)/VLOOKUP($A371-1,$A$2:$N$1124,14,FALSE),AJ370)</f>
        <v>0</v>
      </c>
      <c r="AK371" s="7">
        <f>IF(DAY($A371)=1,VLOOKUP($A371-1,$A$2:$L$1124,$Y$1,FALSE)/VLOOKUP($A371-1,$A$2:$N$1124,14,FALSE),AK370)</f>
        <v>0</v>
      </c>
      <c r="AL371" s="7">
        <f>IF(DAY($A371)=1,VLOOKUP($A371-1,$A$2:$L$1124,$Z$1,FALSE)/VLOOKUP($A371-1,$A$2:$N$1124,14,FALSE),AL370)</f>
        <v>2.6776852245691703E-2</v>
      </c>
      <c r="AM371" s="7">
        <f>IF(DAY($A371)=1,VLOOKUP($A371-1,$A$2:$L$1124,$AA$1,FALSE)/VLOOKUP($A371-1,$A$2:$N$1124,14,FALSE),AM370)</f>
        <v>3.3464792492114432E-4</v>
      </c>
      <c r="AO371" s="12">
        <f>VLOOKUP($A371,BTC!$A$1:$G$1853,5,FALSE)</f>
        <v>1043.8399999999999</v>
      </c>
      <c r="AP371" s="12">
        <f>VLOOKUP($A371,XRP!$A$1:$G$1853,5,FALSE)</f>
        <v>6.3860000000000002E-3</v>
      </c>
      <c r="AQ371" s="12">
        <f>VLOOKUP($A371,LTC!$A$1:$G$1853,5,FALSE)</f>
        <v>4.63</v>
      </c>
      <c r="AR371" s="12">
        <f>VLOOKUP($A371,ETC!$A$1:$G$1853,5,FALSE)</f>
        <v>1.49</v>
      </c>
      <c r="AS371" s="12">
        <f>VLOOKUP($A371,ETH!$A$1:$G$1853,5,FALSE)</f>
        <v>9.73</v>
      </c>
      <c r="AT371" s="12">
        <f>VLOOKUP($A371,BCH!$A$1:$G$1853,5,FALSE)</f>
        <v>0</v>
      </c>
      <c r="AU371" s="12">
        <f>VLOOKUP($A371,XMR!$A$1:$G$1853,5,FALSE)</f>
        <v>16.09</v>
      </c>
      <c r="AV371" s="12">
        <f>VLOOKUP($A371,ZEC!$A$1:$G$1853,5,FALSE)</f>
        <v>50.04</v>
      </c>
      <c r="AW371" s="12">
        <f>VLOOKUP($A371,EOS!$A$1:$G$1853,5,FALSE)</f>
        <v>0</v>
      </c>
      <c r="AX371" s="12">
        <f>VLOOKUP($A371,DASH!$A$1:$G$1853,5,FALSE)</f>
        <v>12.78</v>
      </c>
      <c r="AY371" s="12">
        <f>VLOOKUP($A371,XLM!$A$1:$G$1853,5,FALSE)</f>
        <v>2.5539999999999998E-3</v>
      </c>
      <c r="BA371" s="24">
        <v>1</v>
      </c>
      <c r="BB371" s="24">
        <v>1</v>
      </c>
      <c r="BC371" s="24">
        <v>1</v>
      </c>
      <c r="BD371" s="24">
        <v>1</v>
      </c>
      <c r="BE371" s="24">
        <v>1</v>
      </c>
      <c r="BF371" s="24">
        <v>0</v>
      </c>
      <c r="BG371" s="24">
        <v>1</v>
      </c>
      <c r="BH371" s="24">
        <v>0</v>
      </c>
      <c r="BI371" s="24">
        <v>0</v>
      </c>
      <c r="BJ371" s="24">
        <v>1</v>
      </c>
      <c r="BK371" s="24">
        <v>1</v>
      </c>
      <c r="BM371" s="19">
        <f>IF(SUM(BA370:BK370)=SUM(BA371:BK371),BM370,BM370*SUMPRODUCT(BA371:BK371,AO371:AY371,Q371:AA371)/SUMPRODUCT(BA370:BK370,AO371:AY371,AC371:AM371))</f>
        <v>0.91473258175288541</v>
      </c>
      <c r="BN371" s="26">
        <f>SUMPRODUCT(AO371:AY371,BA371:BK371,Q371:AA371)/BM371</f>
        <v>875.51448361768314</v>
      </c>
      <c r="BO371">
        <f t="shared" si="100"/>
        <v>1043.8399999999999</v>
      </c>
    </row>
    <row r="372" spans="1:67" x14ac:dyDescent="0.75">
      <c r="A372" s="4">
        <v>42739</v>
      </c>
      <c r="B372" s="46">
        <f>INDEX('Index Volume'!B:B,MATCH(Index_New!$A372,'Index Volume'!$A:$A,0))</f>
        <v>344945984</v>
      </c>
      <c r="C372" s="46">
        <f>INDEX('Index Volume'!C:C,MATCH(Index_New!$A372,'Index Volume'!$A:$A,0))</f>
        <v>1642730</v>
      </c>
      <c r="D372" s="46">
        <f>INDEX('Index Volume'!D:D,MATCH(Index_New!$A372,'Index Volume'!$A:$A,0))</f>
        <v>13762400</v>
      </c>
      <c r="E372" s="46">
        <f>INDEX('Index Volume'!E:E,MATCH(Index_New!$A372,'Index Volume'!$A:$A,0))</f>
        <v>7173020</v>
      </c>
      <c r="F372" s="46">
        <f>INDEX('Index Volume'!F:F,MATCH(Index_New!$A372,'Index Volume'!$A:$A,0))</f>
        <v>41051200</v>
      </c>
      <c r="G372" s="46">
        <f>INDEX('Index Volume'!G:G,MATCH(Index_New!$A372,'Index Volume'!$A:$A,0))</f>
        <v>0</v>
      </c>
      <c r="H372" s="46">
        <f>INDEX('Index Volume'!H:H,MATCH(Index_New!$A372,'Index Volume'!$A:$A,0))</f>
        <v>10179100</v>
      </c>
      <c r="I372" s="46">
        <f>INDEX('Index Volume'!I:I,MATCH(Index_New!$A372,'Index Volume'!$A:$A,0))</f>
        <v>0</v>
      </c>
      <c r="J372" s="46">
        <f>INDEX('Index Volume'!J:J,MATCH(Index_New!$A372,'Index Volume'!$A:$A,0))</f>
        <v>0</v>
      </c>
      <c r="K372" s="46">
        <f>INDEX('Index Volume'!K:K,MATCH(Index_New!$A372,'Index Volume'!$A:$A,0))</f>
        <v>4901250</v>
      </c>
      <c r="L372" s="46">
        <f>INDEX('Index Volume'!L:L,MATCH(Index_New!$A372,'Index Volume'!$A:$A,0))</f>
        <v>85385</v>
      </c>
      <c r="M372" s="46">
        <f t="shared" si="86"/>
        <v>423741069</v>
      </c>
      <c r="N372" s="1">
        <f t="shared" si="87"/>
        <v>423741069</v>
      </c>
      <c r="O372" t="b">
        <f t="shared" si="88"/>
        <v>1</v>
      </c>
      <c r="Q372" s="7">
        <f t="shared" si="89"/>
        <v>0.76536143682097169</v>
      </c>
      <c r="R372" s="7">
        <f t="shared" si="90"/>
        <v>2.1067702750930087E-3</v>
      </c>
      <c r="S372" s="7">
        <f t="shared" si="91"/>
        <v>7.1110329327496946E-2</v>
      </c>
      <c r="T372" s="7">
        <f t="shared" si="92"/>
        <v>3.0176293354474019E-2</v>
      </c>
      <c r="U372" s="7">
        <f t="shared" si="93"/>
        <v>6.9999211130785582E-2</v>
      </c>
      <c r="V372" s="7">
        <f t="shared" si="94"/>
        <v>0</v>
      </c>
      <c r="W372" s="7">
        <f t="shared" si="95"/>
        <v>3.4134458920565963E-2</v>
      </c>
      <c r="X372" s="7">
        <f t="shared" si="96"/>
        <v>0</v>
      </c>
      <c r="Y372" s="7">
        <f t="shared" si="97"/>
        <v>0</v>
      </c>
      <c r="Z372" s="7">
        <f t="shared" si="98"/>
        <v>2.6776852245691703E-2</v>
      </c>
      <c r="AA372" s="7">
        <f t="shared" si="99"/>
        <v>3.3464792492114432E-4</v>
      </c>
      <c r="AC372" s="7">
        <f>IF(DAY($A372)=1,VLOOKUP($A372-1,$A$2:$L$1124,$Q$1,FALSE)/VLOOKUP($A372-1,$A$2:$N$1124,14,FALSE),AC371)</f>
        <v>0.76536143682097169</v>
      </c>
      <c r="AD372" s="7">
        <f>IF(DAY($A372)=1,VLOOKUP($A372-1,$A$2:$L$1124,$R$1,FALSE)/VLOOKUP($A372-1,$A$2:$N$1124,14,FALSE),AD371)</f>
        <v>2.1067702750930087E-3</v>
      </c>
      <c r="AE372" s="7">
        <f>IF(DAY($A372)=1,VLOOKUP($A372-1,$A$2:$L$1124,$S$1,FALSE)/VLOOKUP($A372-1,$A$2:$N$1124,14,FALSE),AE371)</f>
        <v>7.1110329327496946E-2</v>
      </c>
      <c r="AF372" s="7">
        <f>IF(DAY($A372)=1,VLOOKUP($A372-1,$A$2:$L$1124,$T$1,FALSE)/VLOOKUP($A372-1,$A$2:$N$1124,14,FALSE),AF371)</f>
        <v>3.0176293354474019E-2</v>
      </c>
      <c r="AG372" s="7">
        <f>IF(DAY($A372)=1,VLOOKUP($A372-1,$A$2:$L$1124,$U$1,FALSE)/VLOOKUP($A372-1,$A$2:$N$1124,14,FALSE),AG371)</f>
        <v>6.9999211130785582E-2</v>
      </c>
      <c r="AH372" s="7">
        <f>IF(DAY($A372)=1,VLOOKUP($A372-1,$A$2:$L$1124,$V$1,FALSE)/VLOOKUP($A372-1,$A$2:$N$1124,14,FALSE),AH371)</f>
        <v>0</v>
      </c>
      <c r="AI372" s="7">
        <f>IF(DAY($A372)=1,VLOOKUP($A372-1,$A$2:$L$1124,$W$1,FALSE)/VLOOKUP($A372-1,$A$2:$N$1124,14,FALSE),AI371)</f>
        <v>3.4134458920565963E-2</v>
      </c>
      <c r="AJ372" s="7">
        <f>IF(DAY($A372)=1,VLOOKUP($A372-1,$A$2:$L$1124,$X$1,FALSE)/VLOOKUP($A372-1,$A$2:$N$1124,14,FALSE),AJ371)</f>
        <v>0</v>
      </c>
      <c r="AK372" s="7">
        <f>IF(DAY($A372)=1,VLOOKUP($A372-1,$A$2:$L$1124,$Y$1,FALSE)/VLOOKUP($A372-1,$A$2:$N$1124,14,FALSE),AK371)</f>
        <v>0</v>
      </c>
      <c r="AL372" s="7">
        <f>IF(DAY($A372)=1,VLOOKUP($A372-1,$A$2:$L$1124,$Z$1,FALSE)/VLOOKUP($A372-1,$A$2:$N$1124,14,FALSE),AL371)</f>
        <v>2.6776852245691703E-2</v>
      </c>
      <c r="AM372" s="7">
        <f>IF(DAY($A372)=1,VLOOKUP($A372-1,$A$2:$L$1124,$AA$1,FALSE)/VLOOKUP($A372-1,$A$2:$N$1124,14,FALSE),AM371)</f>
        <v>3.3464792492114432E-4</v>
      </c>
      <c r="AO372" s="12">
        <f>VLOOKUP($A372,BTC!$A$1:$G$1853,5,FALSE)</f>
        <v>1154.73</v>
      </c>
      <c r="AP372" s="12">
        <f>VLOOKUP($A372,XRP!$A$1:$G$1853,5,FALSE)</f>
        <v>6.5700000000000003E-3</v>
      </c>
      <c r="AQ372" s="12">
        <f>VLOOKUP($A372,LTC!$A$1:$G$1853,5,FALSE)</f>
        <v>4.84</v>
      </c>
      <c r="AR372" s="12">
        <f>VLOOKUP($A372,ETC!$A$1:$G$1853,5,FALSE)</f>
        <v>1.76</v>
      </c>
      <c r="AS372" s="12">
        <f>VLOOKUP($A372,ETH!$A$1:$G$1853,5,FALSE)</f>
        <v>11.25</v>
      </c>
      <c r="AT372" s="12">
        <f>VLOOKUP($A372,BCH!$A$1:$G$1853,5,FALSE)</f>
        <v>0</v>
      </c>
      <c r="AU372" s="12">
        <f>VLOOKUP($A372,XMR!$A$1:$G$1853,5,FALSE)</f>
        <v>18.53</v>
      </c>
      <c r="AV372" s="12">
        <f>VLOOKUP($A372,ZEC!$A$1:$G$1853,5,FALSE)</f>
        <v>57.03</v>
      </c>
      <c r="AW372" s="12">
        <f>VLOOKUP($A372,EOS!$A$1:$G$1853,5,FALSE)</f>
        <v>0</v>
      </c>
      <c r="AX372" s="12">
        <f>VLOOKUP($A372,DASH!$A$1:$G$1853,5,FALSE)</f>
        <v>16.52</v>
      </c>
      <c r="AY372" s="12">
        <f>VLOOKUP($A372,XLM!$A$1:$G$1853,5,FALSE)</f>
        <v>2.735E-3</v>
      </c>
      <c r="BA372" s="24">
        <v>1</v>
      </c>
      <c r="BB372" s="24">
        <v>1</v>
      </c>
      <c r="BC372" s="24">
        <v>1</v>
      </c>
      <c r="BD372" s="24">
        <v>1</v>
      </c>
      <c r="BE372" s="24">
        <v>1</v>
      </c>
      <c r="BF372" s="24">
        <v>0</v>
      </c>
      <c r="BG372" s="24">
        <v>1</v>
      </c>
      <c r="BH372" s="24">
        <v>0</v>
      </c>
      <c r="BI372" s="24">
        <v>0</v>
      </c>
      <c r="BJ372" s="24">
        <v>1</v>
      </c>
      <c r="BK372" s="24">
        <v>1</v>
      </c>
      <c r="BM372" s="19">
        <f>IF(SUM(BA371:BK371)=SUM(BA372:BK372),BM371,BM371*SUMPRODUCT(BA372:BK372,AO372:AY372,Q372:AA372)/SUMPRODUCT(BA371:BK371,AO372:AY372,AC372:AM372))</f>
        <v>0.91473258175288541</v>
      </c>
      <c r="BN372" s="26">
        <f>SUMPRODUCT(AO372:AY372,BA372:BK372,Q372:AA372)/BM372</f>
        <v>968.63879661690612</v>
      </c>
      <c r="BO372">
        <f t="shared" si="100"/>
        <v>1154.73</v>
      </c>
    </row>
    <row r="373" spans="1:67" x14ac:dyDescent="0.75">
      <c r="A373" s="3">
        <v>42740</v>
      </c>
      <c r="B373" s="46">
        <f>INDEX('Index Volume'!B:B,MATCH(Index_New!$A373,'Index Volume'!$A:$A,0))</f>
        <v>510199008</v>
      </c>
      <c r="C373" s="46">
        <f>INDEX('Index Volume'!C:C,MATCH(Index_New!$A373,'Index Volume'!$A:$A,0))</f>
        <v>4058170</v>
      </c>
      <c r="D373" s="46">
        <f>INDEX('Index Volume'!D:D,MATCH(Index_New!$A373,'Index Volume'!$A:$A,0))</f>
        <v>19196000</v>
      </c>
      <c r="E373" s="46">
        <f>INDEX('Index Volume'!E:E,MATCH(Index_New!$A373,'Index Volume'!$A:$A,0))</f>
        <v>7339060</v>
      </c>
      <c r="F373" s="46">
        <f>INDEX('Index Volume'!F:F,MATCH(Index_New!$A373,'Index Volume'!$A:$A,0))</f>
        <v>41557400</v>
      </c>
      <c r="G373" s="46">
        <f>INDEX('Index Volume'!G:G,MATCH(Index_New!$A373,'Index Volume'!$A:$A,0))</f>
        <v>0</v>
      </c>
      <c r="H373" s="46">
        <f>INDEX('Index Volume'!H:H,MATCH(Index_New!$A373,'Index Volume'!$A:$A,0))</f>
        <v>8528910</v>
      </c>
      <c r="I373" s="46">
        <f>INDEX('Index Volume'!I:I,MATCH(Index_New!$A373,'Index Volume'!$A:$A,0))</f>
        <v>0</v>
      </c>
      <c r="J373" s="46">
        <f>INDEX('Index Volume'!J:J,MATCH(Index_New!$A373,'Index Volume'!$A:$A,0))</f>
        <v>0</v>
      </c>
      <c r="K373" s="46">
        <f>INDEX('Index Volume'!K:K,MATCH(Index_New!$A373,'Index Volume'!$A:$A,0))</f>
        <v>2579450</v>
      </c>
      <c r="L373" s="46">
        <f>INDEX('Index Volume'!L:L,MATCH(Index_New!$A373,'Index Volume'!$A:$A,0))</f>
        <v>208399</v>
      </c>
      <c r="M373" s="46">
        <f t="shared" si="86"/>
        <v>593666397</v>
      </c>
      <c r="N373" s="1">
        <f t="shared" si="87"/>
        <v>593666397</v>
      </c>
      <c r="O373" t="b">
        <f t="shared" si="88"/>
        <v>1</v>
      </c>
      <c r="Q373" s="7">
        <f t="shared" si="89"/>
        <v>0.76536143682097169</v>
      </c>
      <c r="R373" s="7">
        <f t="shared" si="90"/>
        <v>2.1067702750930087E-3</v>
      </c>
      <c r="S373" s="7">
        <f t="shared" si="91"/>
        <v>7.1110329327496946E-2</v>
      </c>
      <c r="T373" s="7">
        <f t="shared" si="92"/>
        <v>3.0176293354474019E-2</v>
      </c>
      <c r="U373" s="7">
        <f t="shared" si="93"/>
        <v>6.9999211130785582E-2</v>
      </c>
      <c r="V373" s="7">
        <f t="shared" si="94"/>
        <v>0</v>
      </c>
      <c r="W373" s="7">
        <f t="shared" si="95"/>
        <v>3.4134458920565963E-2</v>
      </c>
      <c r="X373" s="7">
        <f t="shared" si="96"/>
        <v>0</v>
      </c>
      <c r="Y373" s="7">
        <f t="shared" si="97"/>
        <v>0</v>
      </c>
      <c r="Z373" s="7">
        <f t="shared" si="98"/>
        <v>2.6776852245691703E-2</v>
      </c>
      <c r="AA373" s="7">
        <f t="shared" si="99"/>
        <v>3.3464792492114432E-4</v>
      </c>
      <c r="AC373" s="7">
        <f>IF(DAY($A373)=1,VLOOKUP($A373-1,$A$2:$L$1124,$Q$1,FALSE)/VLOOKUP($A373-1,$A$2:$N$1124,14,FALSE),AC372)</f>
        <v>0.76536143682097169</v>
      </c>
      <c r="AD373" s="7">
        <f>IF(DAY($A373)=1,VLOOKUP($A373-1,$A$2:$L$1124,$R$1,FALSE)/VLOOKUP($A373-1,$A$2:$N$1124,14,FALSE),AD372)</f>
        <v>2.1067702750930087E-3</v>
      </c>
      <c r="AE373" s="7">
        <f>IF(DAY($A373)=1,VLOOKUP($A373-1,$A$2:$L$1124,$S$1,FALSE)/VLOOKUP($A373-1,$A$2:$N$1124,14,FALSE),AE372)</f>
        <v>7.1110329327496946E-2</v>
      </c>
      <c r="AF373" s="7">
        <f>IF(DAY($A373)=1,VLOOKUP($A373-1,$A$2:$L$1124,$T$1,FALSE)/VLOOKUP($A373-1,$A$2:$N$1124,14,FALSE),AF372)</f>
        <v>3.0176293354474019E-2</v>
      </c>
      <c r="AG373" s="7">
        <f>IF(DAY($A373)=1,VLOOKUP($A373-1,$A$2:$L$1124,$U$1,FALSE)/VLOOKUP($A373-1,$A$2:$N$1124,14,FALSE),AG372)</f>
        <v>6.9999211130785582E-2</v>
      </c>
      <c r="AH373" s="7">
        <f>IF(DAY($A373)=1,VLOOKUP($A373-1,$A$2:$L$1124,$V$1,FALSE)/VLOOKUP($A373-1,$A$2:$N$1124,14,FALSE),AH372)</f>
        <v>0</v>
      </c>
      <c r="AI373" s="7">
        <f>IF(DAY($A373)=1,VLOOKUP($A373-1,$A$2:$L$1124,$W$1,FALSE)/VLOOKUP($A373-1,$A$2:$N$1124,14,FALSE),AI372)</f>
        <v>3.4134458920565963E-2</v>
      </c>
      <c r="AJ373" s="7">
        <f>IF(DAY($A373)=1,VLOOKUP($A373-1,$A$2:$L$1124,$X$1,FALSE)/VLOOKUP($A373-1,$A$2:$N$1124,14,FALSE),AJ372)</f>
        <v>0</v>
      </c>
      <c r="AK373" s="7">
        <f>IF(DAY($A373)=1,VLOOKUP($A373-1,$A$2:$L$1124,$Y$1,FALSE)/VLOOKUP($A373-1,$A$2:$N$1124,14,FALSE),AK372)</f>
        <v>0</v>
      </c>
      <c r="AL373" s="7">
        <f>IF(DAY($A373)=1,VLOOKUP($A373-1,$A$2:$L$1124,$Z$1,FALSE)/VLOOKUP($A373-1,$A$2:$N$1124,14,FALSE),AL372)</f>
        <v>2.6776852245691703E-2</v>
      </c>
      <c r="AM373" s="7">
        <f>IF(DAY($A373)=1,VLOOKUP($A373-1,$A$2:$L$1124,$AA$1,FALSE)/VLOOKUP($A373-1,$A$2:$N$1124,14,FALSE),AM372)</f>
        <v>3.3464792492114432E-4</v>
      </c>
      <c r="AO373" s="12">
        <f>VLOOKUP($A373,BTC!$A$1:$G$1853,5,FALSE)</f>
        <v>1013.38</v>
      </c>
      <c r="AP373" s="12">
        <f>VLOOKUP($A373,XRP!$A$1:$G$1853,5,FALSE)</f>
        <v>6.2009999999999999E-3</v>
      </c>
      <c r="AQ373" s="12">
        <f>VLOOKUP($A373,LTC!$A$1:$G$1853,5,FALSE)</f>
        <v>4.29</v>
      </c>
      <c r="AR373" s="12">
        <f>VLOOKUP($A373,ETC!$A$1:$G$1853,5,FALSE)</f>
        <v>1.61</v>
      </c>
      <c r="AS373" s="12">
        <f>VLOOKUP($A373,ETH!$A$1:$G$1853,5,FALSE)</f>
        <v>10.25</v>
      </c>
      <c r="AT373" s="12">
        <f>VLOOKUP($A373,BCH!$A$1:$G$1853,5,FALSE)</f>
        <v>0</v>
      </c>
      <c r="AU373" s="12">
        <f>VLOOKUP($A373,XMR!$A$1:$G$1853,5,FALSE)</f>
        <v>16.190000000000001</v>
      </c>
      <c r="AV373" s="12">
        <f>VLOOKUP($A373,ZEC!$A$1:$G$1853,5,FALSE)</f>
        <v>49.84</v>
      </c>
      <c r="AW373" s="12">
        <f>VLOOKUP($A373,EOS!$A$1:$G$1853,5,FALSE)</f>
        <v>0</v>
      </c>
      <c r="AX373" s="12">
        <f>VLOOKUP($A373,DASH!$A$1:$G$1853,5,FALSE)</f>
        <v>14.38</v>
      </c>
      <c r="AY373" s="12">
        <f>VLOOKUP($A373,XLM!$A$1:$G$1853,5,FALSE)</f>
        <v>2.598E-3</v>
      </c>
      <c r="BA373" s="24">
        <v>1</v>
      </c>
      <c r="BB373" s="24">
        <v>1</v>
      </c>
      <c r="BC373" s="24">
        <v>1</v>
      </c>
      <c r="BD373" s="24">
        <v>1</v>
      </c>
      <c r="BE373" s="24">
        <v>1</v>
      </c>
      <c r="BF373" s="24">
        <v>0</v>
      </c>
      <c r="BG373" s="24">
        <v>1</v>
      </c>
      <c r="BH373" s="24">
        <v>0</v>
      </c>
      <c r="BI373" s="24">
        <v>0</v>
      </c>
      <c r="BJ373" s="24">
        <v>1</v>
      </c>
      <c r="BK373" s="24">
        <v>1</v>
      </c>
      <c r="BM373" s="19">
        <f>IF(SUM(BA372:BK372)=SUM(BA373:BK373),BM372,BM372*SUMPRODUCT(BA373:BK373,AO373:AY373,Q373:AA373)/SUMPRODUCT(BA372:BK372,AO373:AY373,AC373:AM373))</f>
        <v>0.91473258175288541</v>
      </c>
      <c r="BN373" s="26">
        <f>SUMPRODUCT(AO373:AY373,BA373:BK373,Q373:AA373)/BM373</f>
        <v>850.09633348080354</v>
      </c>
      <c r="BO373">
        <f t="shared" si="100"/>
        <v>1013.38</v>
      </c>
    </row>
    <row r="374" spans="1:67" x14ac:dyDescent="0.75">
      <c r="A374" s="4">
        <v>42741</v>
      </c>
      <c r="B374" s="46">
        <f>INDEX('Index Volume'!B:B,MATCH(Index_New!$A374,'Index Volume'!$A:$A,0))</f>
        <v>351876000</v>
      </c>
      <c r="C374" s="46">
        <f>INDEX('Index Volume'!C:C,MATCH(Index_New!$A374,'Index Volume'!$A:$A,0))</f>
        <v>1746150</v>
      </c>
      <c r="D374" s="46">
        <f>INDEX('Index Volume'!D:D,MATCH(Index_New!$A374,'Index Volume'!$A:$A,0))</f>
        <v>11063700</v>
      </c>
      <c r="E374" s="46">
        <f>INDEX('Index Volume'!E:E,MATCH(Index_New!$A374,'Index Volume'!$A:$A,0))</f>
        <v>3402610</v>
      </c>
      <c r="F374" s="46">
        <f>INDEX('Index Volume'!F:F,MATCH(Index_New!$A374,'Index Volume'!$A:$A,0))</f>
        <v>29471800</v>
      </c>
      <c r="G374" s="46">
        <f>INDEX('Index Volume'!G:G,MATCH(Index_New!$A374,'Index Volume'!$A:$A,0))</f>
        <v>0</v>
      </c>
      <c r="H374" s="46">
        <f>INDEX('Index Volume'!H:H,MATCH(Index_New!$A374,'Index Volume'!$A:$A,0))</f>
        <v>9256850</v>
      </c>
      <c r="I374" s="46">
        <f>INDEX('Index Volume'!I:I,MATCH(Index_New!$A374,'Index Volume'!$A:$A,0))</f>
        <v>0</v>
      </c>
      <c r="J374" s="46">
        <f>INDEX('Index Volume'!J:J,MATCH(Index_New!$A374,'Index Volume'!$A:$A,0))</f>
        <v>0</v>
      </c>
      <c r="K374" s="46">
        <f>INDEX('Index Volume'!K:K,MATCH(Index_New!$A374,'Index Volume'!$A:$A,0))</f>
        <v>2262740</v>
      </c>
      <c r="L374" s="46">
        <f>INDEX('Index Volume'!L:L,MATCH(Index_New!$A374,'Index Volume'!$A:$A,0))</f>
        <v>121804</v>
      </c>
      <c r="M374" s="46">
        <f t="shared" si="86"/>
        <v>409201654</v>
      </c>
      <c r="N374" s="1">
        <f t="shared" si="87"/>
        <v>409201654</v>
      </c>
      <c r="O374" t="b">
        <f t="shared" si="88"/>
        <v>1</v>
      </c>
      <c r="Q374" s="7">
        <f t="shared" si="89"/>
        <v>0.76536143682097169</v>
      </c>
      <c r="R374" s="7">
        <f t="shared" si="90"/>
        <v>2.1067702750930087E-3</v>
      </c>
      <c r="S374" s="7">
        <f t="shared" si="91"/>
        <v>7.1110329327496946E-2</v>
      </c>
      <c r="T374" s="7">
        <f t="shared" si="92"/>
        <v>3.0176293354474019E-2</v>
      </c>
      <c r="U374" s="7">
        <f t="shared" si="93"/>
        <v>6.9999211130785582E-2</v>
      </c>
      <c r="V374" s="7">
        <f t="shared" si="94"/>
        <v>0</v>
      </c>
      <c r="W374" s="7">
        <f t="shared" si="95"/>
        <v>3.4134458920565963E-2</v>
      </c>
      <c r="X374" s="7">
        <f t="shared" si="96"/>
        <v>0</v>
      </c>
      <c r="Y374" s="7">
        <f t="shared" si="97"/>
        <v>0</v>
      </c>
      <c r="Z374" s="7">
        <f t="shared" si="98"/>
        <v>2.6776852245691703E-2</v>
      </c>
      <c r="AA374" s="7">
        <f t="shared" si="99"/>
        <v>3.3464792492114432E-4</v>
      </c>
      <c r="AC374" s="7">
        <f>IF(DAY($A374)=1,VLOOKUP($A374-1,$A$2:$L$1124,$Q$1,FALSE)/VLOOKUP($A374-1,$A$2:$N$1124,14,FALSE),AC373)</f>
        <v>0.76536143682097169</v>
      </c>
      <c r="AD374" s="7">
        <f>IF(DAY($A374)=1,VLOOKUP($A374-1,$A$2:$L$1124,$R$1,FALSE)/VLOOKUP($A374-1,$A$2:$N$1124,14,FALSE),AD373)</f>
        <v>2.1067702750930087E-3</v>
      </c>
      <c r="AE374" s="7">
        <f>IF(DAY($A374)=1,VLOOKUP($A374-1,$A$2:$L$1124,$S$1,FALSE)/VLOOKUP($A374-1,$A$2:$N$1124,14,FALSE),AE373)</f>
        <v>7.1110329327496946E-2</v>
      </c>
      <c r="AF374" s="7">
        <f>IF(DAY($A374)=1,VLOOKUP($A374-1,$A$2:$L$1124,$T$1,FALSE)/VLOOKUP($A374-1,$A$2:$N$1124,14,FALSE),AF373)</f>
        <v>3.0176293354474019E-2</v>
      </c>
      <c r="AG374" s="7">
        <f>IF(DAY($A374)=1,VLOOKUP($A374-1,$A$2:$L$1124,$U$1,FALSE)/VLOOKUP($A374-1,$A$2:$N$1124,14,FALSE),AG373)</f>
        <v>6.9999211130785582E-2</v>
      </c>
      <c r="AH374" s="7">
        <f>IF(DAY($A374)=1,VLOOKUP($A374-1,$A$2:$L$1124,$V$1,FALSE)/VLOOKUP($A374-1,$A$2:$N$1124,14,FALSE),AH373)</f>
        <v>0</v>
      </c>
      <c r="AI374" s="7">
        <f>IF(DAY($A374)=1,VLOOKUP($A374-1,$A$2:$L$1124,$W$1,FALSE)/VLOOKUP($A374-1,$A$2:$N$1124,14,FALSE),AI373)</f>
        <v>3.4134458920565963E-2</v>
      </c>
      <c r="AJ374" s="7">
        <f>IF(DAY($A374)=1,VLOOKUP($A374-1,$A$2:$L$1124,$X$1,FALSE)/VLOOKUP($A374-1,$A$2:$N$1124,14,FALSE),AJ373)</f>
        <v>0</v>
      </c>
      <c r="AK374" s="7">
        <f>IF(DAY($A374)=1,VLOOKUP($A374-1,$A$2:$L$1124,$Y$1,FALSE)/VLOOKUP($A374-1,$A$2:$N$1124,14,FALSE),AK373)</f>
        <v>0</v>
      </c>
      <c r="AL374" s="7">
        <f>IF(DAY($A374)=1,VLOOKUP($A374-1,$A$2:$L$1124,$Z$1,FALSE)/VLOOKUP($A374-1,$A$2:$N$1124,14,FALSE),AL373)</f>
        <v>2.6776852245691703E-2</v>
      </c>
      <c r="AM374" s="7">
        <f>IF(DAY($A374)=1,VLOOKUP($A374-1,$A$2:$L$1124,$AA$1,FALSE)/VLOOKUP($A374-1,$A$2:$N$1124,14,FALSE),AM373)</f>
        <v>3.3464792492114432E-4</v>
      </c>
      <c r="AO374" s="12">
        <f>VLOOKUP($A374,BTC!$A$1:$G$1853,5,FALSE)</f>
        <v>902.2</v>
      </c>
      <c r="AP374" s="12">
        <f>VLOOKUP($A374,XRP!$A$1:$G$1853,5,FALSE)</f>
        <v>6.3150000000000003E-3</v>
      </c>
      <c r="AQ374" s="12">
        <f>VLOOKUP($A374,LTC!$A$1:$G$1853,5,FALSE)</f>
        <v>3.86</v>
      </c>
      <c r="AR374" s="12">
        <f>VLOOKUP($A374,ETC!$A$1:$G$1853,5,FALSE)</f>
        <v>1.51</v>
      </c>
      <c r="AS374" s="12">
        <f>VLOOKUP($A374,ETH!$A$1:$G$1853,5,FALSE)</f>
        <v>10.25</v>
      </c>
      <c r="AT374" s="12">
        <f>VLOOKUP($A374,BCH!$A$1:$G$1853,5,FALSE)</f>
        <v>0</v>
      </c>
      <c r="AU374" s="12">
        <f>VLOOKUP($A374,XMR!$A$1:$G$1853,5,FALSE)</f>
        <v>14.03</v>
      </c>
      <c r="AV374" s="12">
        <f>VLOOKUP($A374,ZEC!$A$1:$G$1853,5,FALSE)</f>
        <v>47.46</v>
      </c>
      <c r="AW374" s="12">
        <f>VLOOKUP($A374,EOS!$A$1:$G$1853,5,FALSE)</f>
        <v>0</v>
      </c>
      <c r="AX374" s="12">
        <f>VLOOKUP($A374,DASH!$A$1:$G$1853,5,FALSE)</f>
        <v>12.03</v>
      </c>
      <c r="AY374" s="12">
        <f>VLOOKUP($A374,XLM!$A$1:$G$1853,5,FALSE)</f>
        <v>2.4940000000000001E-3</v>
      </c>
      <c r="BA374" s="24">
        <v>1</v>
      </c>
      <c r="BB374" s="24">
        <v>1</v>
      </c>
      <c r="BC374" s="24">
        <v>1</v>
      </c>
      <c r="BD374" s="24">
        <v>1</v>
      </c>
      <c r="BE374" s="24">
        <v>1</v>
      </c>
      <c r="BF374" s="24">
        <v>0</v>
      </c>
      <c r="BG374" s="24">
        <v>1</v>
      </c>
      <c r="BH374" s="24">
        <v>0</v>
      </c>
      <c r="BI374" s="24">
        <v>0</v>
      </c>
      <c r="BJ374" s="24">
        <v>1</v>
      </c>
      <c r="BK374" s="24">
        <v>1</v>
      </c>
      <c r="BM374" s="19">
        <f>IF(SUM(BA373:BK373)=SUM(BA374:BK374),BM373,BM373*SUMPRODUCT(BA374:BK374,AO374:AY374,Q374:AA374)/SUMPRODUCT(BA373:BK373,AO374:AY374,AC374:AM374))</f>
        <v>0.91473258175288541</v>
      </c>
      <c r="BN374" s="26">
        <f>SUMPRODUCT(AO374:AY374,BA374:BK374,Q374:AA374)/BM374</f>
        <v>756.88533701450172</v>
      </c>
      <c r="BO374">
        <f t="shared" si="100"/>
        <v>902.2</v>
      </c>
    </row>
    <row r="375" spans="1:67" x14ac:dyDescent="0.75">
      <c r="A375" s="3">
        <v>42742</v>
      </c>
      <c r="B375" s="46">
        <f>INDEX('Index Volume'!B:B,MATCH(Index_New!$A375,'Index Volume'!$A:$A,0))</f>
        <v>279550016</v>
      </c>
      <c r="C375" s="46">
        <f>INDEX('Index Volume'!C:C,MATCH(Index_New!$A375,'Index Volume'!$A:$A,0))</f>
        <v>1351030</v>
      </c>
      <c r="D375" s="46">
        <f>INDEX('Index Volume'!D:D,MATCH(Index_New!$A375,'Index Volume'!$A:$A,0))</f>
        <v>14628400</v>
      </c>
      <c r="E375" s="46">
        <f>INDEX('Index Volume'!E:E,MATCH(Index_New!$A375,'Index Volume'!$A:$A,0))</f>
        <v>3523930</v>
      </c>
      <c r="F375" s="46">
        <f>INDEX('Index Volume'!F:F,MATCH(Index_New!$A375,'Index Volume'!$A:$A,0))</f>
        <v>23153600</v>
      </c>
      <c r="G375" s="46">
        <f>INDEX('Index Volume'!G:G,MATCH(Index_New!$A375,'Index Volume'!$A:$A,0))</f>
        <v>0</v>
      </c>
      <c r="H375" s="46">
        <f>INDEX('Index Volume'!H:H,MATCH(Index_New!$A375,'Index Volume'!$A:$A,0))</f>
        <v>9904390</v>
      </c>
      <c r="I375" s="46">
        <f>INDEX('Index Volume'!I:I,MATCH(Index_New!$A375,'Index Volume'!$A:$A,0))</f>
        <v>0</v>
      </c>
      <c r="J375" s="46">
        <f>INDEX('Index Volume'!J:J,MATCH(Index_New!$A375,'Index Volume'!$A:$A,0))</f>
        <v>0</v>
      </c>
      <c r="K375" s="46">
        <f>INDEX('Index Volume'!K:K,MATCH(Index_New!$A375,'Index Volume'!$A:$A,0))</f>
        <v>2542530</v>
      </c>
      <c r="L375" s="46">
        <f>INDEX('Index Volume'!L:L,MATCH(Index_New!$A375,'Index Volume'!$A:$A,0))</f>
        <v>74459</v>
      </c>
      <c r="M375" s="46">
        <f t="shared" si="86"/>
        <v>334728355</v>
      </c>
      <c r="N375" s="1">
        <f t="shared" si="87"/>
        <v>334728355</v>
      </c>
      <c r="O375" t="b">
        <f t="shared" si="88"/>
        <v>1</v>
      </c>
      <c r="Q375" s="7">
        <f t="shared" si="89"/>
        <v>0.76536143682097169</v>
      </c>
      <c r="R375" s="7">
        <f t="shared" si="90"/>
        <v>2.1067702750930087E-3</v>
      </c>
      <c r="S375" s="7">
        <f t="shared" si="91"/>
        <v>7.1110329327496946E-2</v>
      </c>
      <c r="T375" s="7">
        <f t="shared" si="92"/>
        <v>3.0176293354474019E-2</v>
      </c>
      <c r="U375" s="7">
        <f t="shared" si="93"/>
        <v>6.9999211130785582E-2</v>
      </c>
      <c r="V375" s="7">
        <f t="shared" si="94"/>
        <v>0</v>
      </c>
      <c r="W375" s="7">
        <f t="shared" si="95"/>
        <v>3.4134458920565963E-2</v>
      </c>
      <c r="X375" s="7">
        <f t="shared" si="96"/>
        <v>0</v>
      </c>
      <c r="Y375" s="7">
        <f t="shared" si="97"/>
        <v>0</v>
      </c>
      <c r="Z375" s="7">
        <f t="shared" si="98"/>
        <v>2.6776852245691703E-2</v>
      </c>
      <c r="AA375" s="7">
        <f t="shared" si="99"/>
        <v>3.3464792492114432E-4</v>
      </c>
      <c r="AC375" s="7">
        <f>IF(DAY($A375)=1,VLOOKUP($A375-1,$A$2:$L$1124,$Q$1,FALSE)/VLOOKUP($A375-1,$A$2:$N$1124,14,FALSE),AC374)</f>
        <v>0.76536143682097169</v>
      </c>
      <c r="AD375" s="7">
        <f>IF(DAY($A375)=1,VLOOKUP($A375-1,$A$2:$L$1124,$R$1,FALSE)/VLOOKUP($A375-1,$A$2:$N$1124,14,FALSE),AD374)</f>
        <v>2.1067702750930087E-3</v>
      </c>
      <c r="AE375" s="7">
        <f>IF(DAY($A375)=1,VLOOKUP($A375-1,$A$2:$L$1124,$S$1,FALSE)/VLOOKUP($A375-1,$A$2:$N$1124,14,FALSE),AE374)</f>
        <v>7.1110329327496946E-2</v>
      </c>
      <c r="AF375" s="7">
        <f>IF(DAY($A375)=1,VLOOKUP($A375-1,$A$2:$L$1124,$T$1,FALSE)/VLOOKUP($A375-1,$A$2:$N$1124,14,FALSE),AF374)</f>
        <v>3.0176293354474019E-2</v>
      </c>
      <c r="AG375" s="7">
        <f>IF(DAY($A375)=1,VLOOKUP($A375-1,$A$2:$L$1124,$U$1,FALSE)/VLOOKUP($A375-1,$A$2:$N$1124,14,FALSE),AG374)</f>
        <v>6.9999211130785582E-2</v>
      </c>
      <c r="AH375" s="7">
        <f>IF(DAY($A375)=1,VLOOKUP($A375-1,$A$2:$L$1124,$V$1,FALSE)/VLOOKUP($A375-1,$A$2:$N$1124,14,FALSE),AH374)</f>
        <v>0</v>
      </c>
      <c r="AI375" s="7">
        <f>IF(DAY($A375)=1,VLOOKUP($A375-1,$A$2:$L$1124,$W$1,FALSE)/VLOOKUP($A375-1,$A$2:$N$1124,14,FALSE),AI374)</f>
        <v>3.4134458920565963E-2</v>
      </c>
      <c r="AJ375" s="7">
        <f>IF(DAY($A375)=1,VLOOKUP($A375-1,$A$2:$L$1124,$X$1,FALSE)/VLOOKUP($A375-1,$A$2:$N$1124,14,FALSE),AJ374)</f>
        <v>0</v>
      </c>
      <c r="AK375" s="7">
        <f>IF(DAY($A375)=1,VLOOKUP($A375-1,$A$2:$L$1124,$Y$1,FALSE)/VLOOKUP($A375-1,$A$2:$N$1124,14,FALSE),AK374)</f>
        <v>0</v>
      </c>
      <c r="AL375" s="7">
        <f>IF(DAY($A375)=1,VLOOKUP($A375-1,$A$2:$L$1124,$Z$1,FALSE)/VLOOKUP($A375-1,$A$2:$N$1124,14,FALSE),AL374)</f>
        <v>2.6776852245691703E-2</v>
      </c>
      <c r="AM375" s="7">
        <f>IF(DAY($A375)=1,VLOOKUP($A375-1,$A$2:$L$1124,$AA$1,FALSE)/VLOOKUP($A375-1,$A$2:$N$1124,14,FALSE),AM374)</f>
        <v>3.3464792492114432E-4</v>
      </c>
      <c r="AO375" s="12">
        <f>VLOOKUP($A375,BTC!$A$1:$G$1853,5,FALSE)</f>
        <v>908.59</v>
      </c>
      <c r="AP375" s="12">
        <f>VLOOKUP($A375,XRP!$A$1:$G$1853,5,FALSE)</f>
        <v>6.3660000000000001E-3</v>
      </c>
      <c r="AQ375" s="12">
        <f>VLOOKUP($A375,LTC!$A$1:$G$1853,5,FALSE)</f>
        <v>3.96</v>
      </c>
      <c r="AR375" s="12">
        <f>VLOOKUP($A375,ETC!$A$1:$G$1853,5,FALSE)</f>
        <v>1.44</v>
      </c>
      <c r="AS375" s="12">
        <f>VLOOKUP($A375,ETH!$A$1:$G$1853,5,FALSE)</f>
        <v>9.8699999999999992</v>
      </c>
      <c r="AT375" s="12">
        <f>VLOOKUP($A375,BCH!$A$1:$G$1853,5,FALSE)</f>
        <v>0</v>
      </c>
      <c r="AU375" s="12">
        <f>VLOOKUP($A375,XMR!$A$1:$G$1853,5,FALSE)</f>
        <v>13.06</v>
      </c>
      <c r="AV375" s="12">
        <f>VLOOKUP($A375,ZEC!$A$1:$G$1853,5,FALSE)</f>
        <v>47.38</v>
      </c>
      <c r="AW375" s="12">
        <f>VLOOKUP($A375,EOS!$A$1:$G$1853,5,FALSE)</f>
        <v>0</v>
      </c>
      <c r="AX375" s="12">
        <f>VLOOKUP($A375,DASH!$A$1:$G$1853,5,FALSE)</f>
        <v>12.44</v>
      </c>
      <c r="AY375" s="12">
        <f>VLOOKUP($A375,XLM!$A$1:$G$1853,5,FALSE)</f>
        <v>2.3960000000000001E-3</v>
      </c>
      <c r="BA375" s="24">
        <v>1</v>
      </c>
      <c r="BB375" s="24">
        <v>1</v>
      </c>
      <c r="BC375" s="24">
        <v>1</v>
      </c>
      <c r="BD375" s="24">
        <v>1</v>
      </c>
      <c r="BE375" s="24">
        <v>1</v>
      </c>
      <c r="BF375" s="24">
        <v>0</v>
      </c>
      <c r="BG375" s="24">
        <v>1</v>
      </c>
      <c r="BH375" s="24">
        <v>0</v>
      </c>
      <c r="BI375" s="24">
        <v>0</v>
      </c>
      <c r="BJ375" s="24">
        <v>1</v>
      </c>
      <c r="BK375" s="24">
        <v>1</v>
      </c>
      <c r="BM375" s="19">
        <f>IF(SUM(BA374:BK374)=SUM(BA375:BK375),BM374,BM374*SUMPRODUCT(BA375:BK375,AO375:AY375,Q375:AA375)/SUMPRODUCT(BA374:BK374,AO375:AY375,AC375:AM375))</f>
        <v>0.91473258175288541</v>
      </c>
      <c r="BN375" s="26">
        <f>SUMPRODUCT(AO375:AY375,BA375:BK375,Q375:AA375)/BM375</f>
        <v>762.18407331083415</v>
      </c>
      <c r="BO375">
        <f t="shared" si="100"/>
        <v>908.59</v>
      </c>
    </row>
    <row r="376" spans="1:67" x14ac:dyDescent="0.75">
      <c r="A376" s="4">
        <v>42743</v>
      </c>
      <c r="B376" s="46">
        <f>INDEX('Index Volume'!B:B,MATCH(Index_New!$A376,'Index Volume'!$A:$A,0))</f>
        <v>158715008</v>
      </c>
      <c r="C376" s="46">
        <f>INDEX('Index Volume'!C:C,MATCH(Index_New!$A376,'Index Volume'!$A:$A,0))</f>
        <v>554133</v>
      </c>
      <c r="D376" s="46">
        <f>INDEX('Index Volume'!D:D,MATCH(Index_New!$A376,'Index Volume'!$A:$A,0))</f>
        <v>11728600</v>
      </c>
      <c r="E376" s="46">
        <f>INDEX('Index Volume'!E:E,MATCH(Index_New!$A376,'Index Volume'!$A:$A,0))</f>
        <v>1085530</v>
      </c>
      <c r="F376" s="46">
        <f>INDEX('Index Volume'!F:F,MATCH(Index_New!$A376,'Index Volume'!$A:$A,0))</f>
        <v>16676600</v>
      </c>
      <c r="G376" s="46">
        <f>INDEX('Index Volume'!G:G,MATCH(Index_New!$A376,'Index Volume'!$A:$A,0))</f>
        <v>0</v>
      </c>
      <c r="H376" s="46">
        <f>INDEX('Index Volume'!H:H,MATCH(Index_New!$A376,'Index Volume'!$A:$A,0))</f>
        <v>3741330</v>
      </c>
      <c r="I376" s="46">
        <f>INDEX('Index Volume'!I:I,MATCH(Index_New!$A376,'Index Volume'!$A:$A,0))</f>
        <v>0</v>
      </c>
      <c r="J376" s="46">
        <f>INDEX('Index Volume'!J:J,MATCH(Index_New!$A376,'Index Volume'!$A:$A,0))</f>
        <v>0</v>
      </c>
      <c r="K376" s="46">
        <f>INDEX('Index Volume'!K:K,MATCH(Index_New!$A376,'Index Volume'!$A:$A,0))</f>
        <v>3118970</v>
      </c>
      <c r="L376" s="46">
        <f>INDEX('Index Volume'!L:L,MATCH(Index_New!$A376,'Index Volume'!$A:$A,0))</f>
        <v>26202</v>
      </c>
      <c r="M376" s="46">
        <f t="shared" si="86"/>
        <v>195646373</v>
      </c>
      <c r="N376" s="1">
        <f t="shared" si="87"/>
        <v>195646373</v>
      </c>
      <c r="O376" t="b">
        <f t="shared" si="88"/>
        <v>1</v>
      </c>
      <c r="Q376" s="7">
        <f t="shared" si="89"/>
        <v>0.76536143682097169</v>
      </c>
      <c r="R376" s="7">
        <f t="shared" si="90"/>
        <v>2.1067702750930087E-3</v>
      </c>
      <c r="S376" s="7">
        <f t="shared" si="91"/>
        <v>7.1110329327496946E-2</v>
      </c>
      <c r="T376" s="7">
        <f t="shared" si="92"/>
        <v>3.0176293354474019E-2</v>
      </c>
      <c r="U376" s="7">
        <f t="shared" si="93"/>
        <v>6.9999211130785582E-2</v>
      </c>
      <c r="V376" s="7">
        <f t="shared" si="94"/>
        <v>0</v>
      </c>
      <c r="W376" s="7">
        <f t="shared" si="95"/>
        <v>3.4134458920565963E-2</v>
      </c>
      <c r="X376" s="7">
        <f t="shared" si="96"/>
        <v>0</v>
      </c>
      <c r="Y376" s="7">
        <f t="shared" si="97"/>
        <v>0</v>
      </c>
      <c r="Z376" s="7">
        <f t="shared" si="98"/>
        <v>2.6776852245691703E-2</v>
      </c>
      <c r="AA376" s="7">
        <f t="shared" si="99"/>
        <v>3.3464792492114432E-4</v>
      </c>
      <c r="AC376" s="7">
        <f>IF(DAY($A376)=1,VLOOKUP($A376-1,$A$2:$L$1124,$Q$1,FALSE)/VLOOKUP($A376-1,$A$2:$N$1124,14,FALSE),AC375)</f>
        <v>0.76536143682097169</v>
      </c>
      <c r="AD376" s="7">
        <f>IF(DAY($A376)=1,VLOOKUP($A376-1,$A$2:$L$1124,$R$1,FALSE)/VLOOKUP($A376-1,$A$2:$N$1124,14,FALSE),AD375)</f>
        <v>2.1067702750930087E-3</v>
      </c>
      <c r="AE376" s="7">
        <f>IF(DAY($A376)=1,VLOOKUP($A376-1,$A$2:$L$1124,$S$1,FALSE)/VLOOKUP($A376-1,$A$2:$N$1124,14,FALSE),AE375)</f>
        <v>7.1110329327496946E-2</v>
      </c>
      <c r="AF376" s="7">
        <f>IF(DAY($A376)=1,VLOOKUP($A376-1,$A$2:$L$1124,$T$1,FALSE)/VLOOKUP($A376-1,$A$2:$N$1124,14,FALSE),AF375)</f>
        <v>3.0176293354474019E-2</v>
      </c>
      <c r="AG376" s="7">
        <f>IF(DAY($A376)=1,VLOOKUP($A376-1,$A$2:$L$1124,$U$1,FALSE)/VLOOKUP($A376-1,$A$2:$N$1124,14,FALSE),AG375)</f>
        <v>6.9999211130785582E-2</v>
      </c>
      <c r="AH376" s="7">
        <f>IF(DAY($A376)=1,VLOOKUP($A376-1,$A$2:$L$1124,$V$1,FALSE)/VLOOKUP($A376-1,$A$2:$N$1124,14,FALSE),AH375)</f>
        <v>0</v>
      </c>
      <c r="AI376" s="7">
        <f>IF(DAY($A376)=1,VLOOKUP($A376-1,$A$2:$L$1124,$W$1,FALSE)/VLOOKUP($A376-1,$A$2:$N$1124,14,FALSE),AI375)</f>
        <v>3.4134458920565963E-2</v>
      </c>
      <c r="AJ376" s="7">
        <f>IF(DAY($A376)=1,VLOOKUP($A376-1,$A$2:$L$1124,$X$1,FALSE)/VLOOKUP($A376-1,$A$2:$N$1124,14,FALSE),AJ375)</f>
        <v>0</v>
      </c>
      <c r="AK376" s="7">
        <f>IF(DAY($A376)=1,VLOOKUP($A376-1,$A$2:$L$1124,$Y$1,FALSE)/VLOOKUP($A376-1,$A$2:$N$1124,14,FALSE),AK375)</f>
        <v>0</v>
      </c>
      <c r="AL376" s="7">
        <f>IF(DAY($A376)=1,VLOOKUP($A376-1,$A$2:$L$1124,$Z$1,FALSE)/VLOOKUP($A376-1,$A$2:$N$1124,14,FALSE),AL375)</f>
        <v>2.6776852245691703E-2</v>
      </c>
      <c r="AM376" s="7">
        <f>IF(DAY($A376)=1,VLOOKUP($A376-1,$A$2:$L$1124,$AA$1,FALSE)/VLOOKUP($A376-1,$A$2:$N$1124,14,FALSE),AM375)</f>
        <v>3.3464792492114432E-4</v>
      </c>
      <c r="AO376" s="12">
        <f>VLOOKUP($A376,BTC!$A$1:$G$1853,5,FALSE)</f>
        <v>911.2</v>
      </c>
      <c r="AP376" s="12">
        <f>VLOOKUP($A376,XRP!$A$1:$G$1853,5,FALSE)</f>
        <v>6.2329999999999998E-3</v>
      </c>
      <c r="AQ376" s="12">
        <f>VLOOKUP($A376,LTC!$A$1:$G$1853,5,FALSE)</f>
        <v>3.99</v>
      </c>
      <c r="AR376" s="12">
        <f>VLOOKUP($A376,ETC!$A$1:$G$1853,5,FALSE)</f>
        <v>1.45</v>
      </c>
      <c r="AS376" s="12">
        <f>VLOOKUP($A376,ETH!$A$1:$G$1853,5,FALSE)</f>
        <v>10.29</v>
      </c>
      <c r="AT376" s="12">
        <f>VLOOKUP($A376,BCH!$A$1:$G$1853,5,FALSE)</f>
        <v>0</v>
      </c>
      <c r="AU376" s="12">
        <f>VLOOKUP($A376,XMR!$A$1:$G$1853,5,FALSE)</f>
        <v>13.47</v>
      </c>
      <c r="AV376" s="12">
        <f>VLOOKUP($A376,ZEC!$A$1:$G$1853,5,FALSE)</f>
        <v>46.11</v>
      </c>
      <c r="AW376" s="12">
        <f>VLOOKUP($A376,EOS!$A$1:$G$1853,5,FALSE)</f>
        <v>0</v>
      </c>
      <c r="AX376" s="12">
        <f>VLOOKUP($A376,DASH!$A$1:$G$1853,5,FALSE)</f>
        <v>12.54</v>
      </c>
      <c r="AY376" s="12">
        <f>VLOOKUP($A376,XLM!$A$1:$G$1853,5,FALSE)</f>
        <v>2.3549999999999999E-3</v>
      </c>
      <c r="BA376" s="24">
        <v>1</v>
      </c>
      <c r="BB376" s="24">
        <v>1</v>
      </c>
      <c r="BC376" s="24">
        <v>1</v>
      </c>
      <c r="BD376" s="24">
        <v>1</v>
      </c>
      <c r="BE376" s="24">
        <v>1</v>
      </c>
      <c r="BF376" s="24">
        <v>0</v>
      </c>
      <c r="BG376" s="24">
        <v>1</v>
      </c>
      <c r="BH376" s="24">
        <v>0</v>
      </c>
      <c r="BI376" s="24">
        <v>0</v>
      </c>
      <c r="BJ376" s="24">
        <v>1</v>
      </c>
      <c r="BK376" s="24">
        <v>1</v>
      </c>
      <c r="BM376" s="19">
        <f>IF(SUM(BA375:BK375)=SUM(BA376:BK376),BM375,BM375*SUMPRODUCT(BA376:BK376,AO376:AY376,Q376:AA376)/SUMPRODUCT(BA375:BK375,AO376:AY376,AC376:AM376))</f>
        <v>0.91473258175288541</v>
      </c>
      <c r="BN376" s="26">
        <f>SUMPRODUCT(AO376:AY376,BA376:BK376,Q376:AA376)/BM376</f>
        <v>764.42090257860923</v>
      </c>
      <c r="BO376">
        <f t="shared" si="100"/>
        <v>911.2</v>
      </c>
    </row>
    <row r="377" spans="1:67" x14ac:dyDescent="0.75">
      <c r="A377" s="3">
        <v>42744</v>
      </c>
      <c r="B377" s="46">
        <f>INDEX('Index Volume'!B:B,MATCH(Index_New!$A377,'Index Volume'!$A:$A,0))</f>
        <v>141876992</v>
      </c>
      <c r="C377" s="46">
        <f>INDEX('Index Volume'!C:C,MATCH(Index_New!$A377,'Index Volume'!$A:$A,0))</f>
        <v>702255</v>
      </c>
      <c r="D377" s="46">
        <f>INDEX('Index Volume'!D:D,MATCH(Index_New!$A377,'Index Volume'!$A:$A,0))</f>
        <v>11165200</v>
      </c>
      <c r="E377" s="46">
        <f>INDEX('Index Volume'!E:E,MATCH(Index_New!$A377,'Index Volume'!$A:$A,0))</f>
        <v>1833120</v>
      </c>
      <c r="F377" s="46">
        <f>INDEX('Index Volume'!F:F,MATCH(Index_New!$A377,'Index Volume'!$A:$A,0))</f>
        <v>25718300</v>
      </c>
      <c r="G377" s="46">
        <f>INDEX('Index Volume'!G:G,MATCH(Index_New!$A377,'Index Volume'!$A:$A,0))</f>
        <v>0</v>
      </c>
      <c r="H377" s="46">
        <f>INDEX('Index Volume'!H:H,MATCH(Index_New!$A377,'Index Volume'!$A:$A,0))</f>
        <v>4649000</v>
      </c>
      <c r="I377" s="46">
        <f>INDEX('Index Volume'!I:I,MATCH(Index_New!$A377,'Index Volume'!$A:$A,0))</f>
        <v>0</v>
      </c>
      <c r="J377" s="46">
        <f>INDEX('Index Volume'!J:J,MATCH(Index_New!$A377,'Index Volume'!$A:$A,0))</f>
        <v>0</v>
      </c>
      <c r="K377" s="46">
        <f>INDEX('Index Volume'!K:K,MATCH(Index_New!$A377,'Index Volume'!$A:$A,0))</f>
        <v>2365630</v>
      </c>
      <c r="L377" s="46">
        <f>INDEX('Index Volume'!L:L,MATCH(Index_New!$A377,'Index Volume'!$A:$A,0))</f>
        <v>36858</v>
      </c>
      <c r="M377" s="46">
        <f t="shared" si="86"/>
        <v>188347355</v>
      </c>
      <c r="N377" s="1">
        <f t="shared" si="87"/>
        <v>188347355</v>
      </c>
      <c r="O377" t="b">
        <f t="shared" si="88"/>
        <v>1</v>
      </c>
      <c r="Q377" s="7">
        <f t="shared" si="89"/>
        <v>0.76536143682097169</v>
      </c>
      <c r="R377" s="7">
        <f t="shared" si="90"/>
        <v>2.1067702750930087E-3</v>
      </c>
      <c r="S377" s="7">
        <f t="shared" si="91"/>
        <v>7.1110329327496946E-2</v>
      </c>
      <c r="T377" s="7">
        <f t="shared" si="92"/>
        <v>3.0176293354474019E-2</v>
      </c>
      <c r="U377" s="7">
        <f t="shared" si="93"/>
        <v>6.9999211130785582E-2</v>
      </c>
      <c r="V377" s="7">
        <f t="shared" si="94"/>
        <v>0</v>
      </c>
      <c r="W377" s="7">
        <f t="shared" si="95"/>
        <v>3.4134458920565963E-2</v>
      </c>
      <c r="X377" s="7">
        <f t="shared" si="96"/>
        <v>0</v>
      </c>
      <c r="Y377" s="7">
        <f t="shared" si="97"/>
        <v>0</v>
      </c>
      <c r="Z377" s="7">
        <f t="shared" si="98"/>
        <v>2.6776852245691703E-2</v>
      </c>
      <c r="AA377" s="7">
        <f t="shared" si="99"/>
        <v>3.3464792492114432E-4</v>
      </c>
      <c r="AC377" s="7">
        <f>IF(DAY($A377)=1,VLOOKUP($A377-1,$A$2:$L$1124,$Q$1,FALSE)/VLOOKUP($A377-1,$A$2:$N$1124,14,FALSE),AC376)</f>
        <v>0.76536143682097169</v>
      </c>
      <c r="AD377" s="7">
        <f>IF(DAY($A377)=1,VLOOKUP($A377-1,$A$2:$L$1124,$R$1,FALSE)/VLOOKUP($A377-1,$A$2:$N$1124,14,FALSE),AD376)</f>
        <v>2.1067702750930087E-3</v>
      </c>
      <c r="AE377" s="7">
        <f>IF(DAY($A377)=1,VLOOKUP($A377-1,$A$2:$L$1124,$S$1,FALSE)/VLOOKUP($A377-1,$A$2:$N$1124,14,FALSE),AE376)</f>
        <v>7.1110329327496946E-2</v>
      </c>
      <c r="AF377" s="7">
        <f>IF(DAY($A377)=1,VLOOKUP($A377-1,$A$2:$L$1124,$T$1,FALSE)/VLOOKUP($A377-1,$A$2:$N$1124,14,FALSE),AF376)</f>
        <v>3.0176293354474019E-2</v>
      </c>
      <c r="AG377" s="7">
        <f>IF(DAY($A377)=1,VLOOKUP($A377-1,$A$2:$L$1124,$U$1,FALSE)/VLOOKUP($A377-1,$A$2:$N$1124,14,FALSE),AG376)</f>
        <v>6.9999211130785582E-2</v>
      </c>
      <c r="AH377" s="7">
        <f>IF(DAY($A377)=1,VLOOKUP($A377-1,$A$2:$L$1124,$V$1,FALSE)/VLOOKUP($A377-1,$A$2:$N$1124,14,FALSE),AH376)</f>
        <v>0</v>
      </c>
      <c r="AI377" s="7">
        <f>IF(DAY($A377)=1,VLOOKUP($A377-1,$A$2:$L$1124,$W$1,FALSE)/VLOOKUP($A377-1,$A$2:$N$1124,14,FALSE),AI376)</f>
        <v>3.4134458920565963E-2</v>
      </c>
      <c r="AJ377" s="7">
        <f>IF(DAY($A377)=1,VLOOKUP($A377-1,$A$2:$L$1124,$X$1,FALSE)/VLOOKUP($A377-1,$A$2:$N$1124,14,FALSE),AJ376)</f>
        <v>0</v>
      </c>
      <c r="AK377" s="7">
        <f>IF(DAY($A377)=1,VLOOKUP($A377-1,$A$2:$L$1124,$Y$1,FALSE)/VLOOKUP($A377-1,$A$2:$N$1124,14,FALSE),AK376)</f>
        <v>0</v>
      </c>
      <c r="AL377" s="7">
        <f>IF(DAY($A377)=1,VLOOKUP($A377-1,$A$2:$L$1124,$Z$1,FALSE)/VLOOKUP($A377-1,$A$2:$N$1124,14,FALSE),AL376)</f>
        <v>2.6776852245691703E-2</v>
      </c>
      <c r="AM377" s="7">
        <f>IF(DAY($A377)=1,VLOOKUP($A377-1,$A$2:$L$1124,$AA$1,FALSE)/VLOOKUP($A377-1,$A$2:$N$1124,14,FALSE),AM376)</f>
        <v>3.3464792492114432E-4</v>
      </c>
      <c r="AO377" s="12">
        <f>VLOOKUP($A377,BTC!$A$1:$G$1853,5,FALSE)</f>
        <v>902.83</v>
      </c>
      <c r="AP377" s="12">
        <f>VLOOKUP($A377,XRP!$A$1:$G$1853,5,FALSE)</f>
        <v>6.1669999999999997E-3</v>
      </c>
      <c r="AQ377" s="12">
        <f>VLOOKUP($A377,LTC!$A$1:$G$1853,5,FALSE)</f>
        <v>4.3</v>
      </c>
      <c r="AR377" s="12">
        <f>VLOOKUP($A377,ETC!$A$1:$G$1853,5,FALSE)</f>
        <v>1.41</v>
      </c>
      <c r="AS377" s="12">
        <f>VLOOKUP($A377,ETH!$A$1:$G$1853,5,FALSE)</f>
        <v>10.33</v>
      </c>
      <c r="AT377" s="12">
        <f>VLOOKUP($A377,BCH!$A$1:$G$1853,5,FALSE)</f>
        <v>0</v>
      </c>
      <c r="AU377" s="12">
        <f>VLOOKUP($A377,XMR!$A$1:$G$1853,5,FALSE)</f>
        <v>13.74</v>
      </c>
      <c r="AV377" s="12">
        <f>VLOOKUP($A377,ZEC!$A$1:$G$1853,5,FALSE)</f>
        <v>46.1</v>
      </c>
      <c r="AW377" s="12">
        <f>VLOOKUP($A377,EOS!$A$1:$G$1853,5,FALSE)</f>
        <v>0</v>
      </c>
      <c r="AX377" s="12">
        <f>VLOOKUP($A377,DASH!$A$1:$G$1853,5,FALSE)</f>
        <v>12.09</v>
      </c>
      <c r="AY377" s="12">
        <f>VLOOKUP($A377,XLM!$A$1:$G$1853,5,FALSE)</f>
        <v>2.3470000000000001E-3</v>
      </c>
      <c r="BA377" s="24">
        <v>1</v>
      </c>
      <c r="BB377" s="24">
        <v>1</v>
      </c>
      <c r="BC377" s="24">
        <v>1</v>
      </c>
      <c r="BD377" s="24">
        <v>1</v>
      </c>
      <c r="BE377" s="24">
        <v>1</v>
      </c>
      <c r="BF377" s="24">
        <v>0</v>
      </c>
      <c r="BG377" s="24">
        <v>1</v>
      </c>
      <c r="BH377" s="24">
        <v>0</v>
      </c>
      <c r="BI377" s="24">
        <v>0</v>
      </c>
      <c r="BJ377" s="24">
        <v>1</v>
      </c>
      <c r="BK377" s="24">
        <v>1</v>
      </c>
      <c r="BM377" s="19">
        <f>IF(SUM(BA376:BK376)=SUM(BA377:BK377),BM376,BM376*SUMPRODUCT(BA377:BK377,AO377:AY377,Q377:AA377)/SUMPRODUCT(BA376:BK376,AO377:AY377,AC377:AM377))</f>
        <v>0.91473258175288541</v>
      </c>
      <c r="BN377" s="26">
        <f>SUMPRODUCT(AO377:AY377,BA377:BK377,Q377:AA377)/BM377</f>
        <v>757.4404236319873</v>
      </c>
      <c r="BO377">
        <f t="shared" si="100"/>
        <v>902.83</v>
      </c>
    </row>
    <row r="378" spans="1:67" x14ac:dyDescent="0.75">
      <c r="A378" s="4">
        <v>42745</v>
      </c>
      <c r="B378" s="46">
        <f>INDEX('Index Volume'!B:B,MATCH(Index_New!$A378,'Index Volume'!$A:$A,0))</f>
        <v>115808000</v>
      </c>
      <c r="C378" s="46">
        <f>INDEX('Index Volume'!C:C,MATCH(Index_New!$A378,'Index Volume'!$A:$A,0))</f>
        <v>2510530</v>
      </c>
      <c r="D378" s="46">
        <f>INDEX('Index Volume'!D:D,MATCH(Index_New!$A378,'Index Volume'!$A:$A,0))</f>
        <v>15157900</v>
      </c>
      <c r="E378" s="46">
        <f>INDEX('Index Volume'!E:E,MATCH(Index_New!$A378,'Index Volume'!$A:$A,0))</f>
        <v>1161360</v>
      </c>
      <c r="F378" s="46">
        <f>INDEX('Index Volume'!F:F,MATCH(Index_New!$A378,'Index Volume'!$A:$A,0))</f>
        <v>10879700</v>
      </c>
      <c r="G378" s="46">
        <f>INDEX('Index Volume'!G:G,MATCH(Index_New!$A378,'Index Volume'!$A:$A,0))</f>
        <v>0</v>
      </c>
      <c r="H378" s="46">
        <f>INDEX('Index Volume'!H:H,MATCH(Index_New!$A378,'Index Volume'!$A:$A,0))</f>
        <v>3943650</v>
      </c>
      <c r="I378" s="46">
        <f>INDEX('Index Volume'!I:I,MATCH(Index_New!$A378,'Index Volume'!$A:$A,0))</f>
        <v>0</v>
      </c>
      <c r="J378" s="46">
        <f>INDEX('Index Volume'!J:J,MATCH(Index_New!$A378,'Index Volume'!$A:$A,0))</f>
        <v>0</v>
      </c>
      <c r="K378" s="46">
        <f>INDEX('Index Volume'!K:K,MATCH(Index_New!$A378,'Index Volume'!$A:$A,0))</f>
        <v>1391630</v>
      </c>
      <c r="L378" s="46">
        <f>INDEX('Index Volume'!L:L,MATCH(Index_New!$A378,'Index Volume'!$A:$A,0))</f>
        <v>24044</v>
      </c>
      <c r="M378" s="46">
        <f t="shared" si="86"/>
        <v>150876814</v>
      </c>
      <c r="N378" s="1">
        <f t="shared" si="87"/>
        <v>150876814</v>
      </c>
      <c r="O378" t="b">
        <f t="shared" si="88"/>
        <v>1</v>
      </c>
      <c r="Q378" s="7">
        <f t="shared" si="89"/>
        <v>0.76536143682097169</v>
      </c>
      <c r="R378" s="7">
        <f t="shared" si="90"/>
        <v>2.1067702750930087E-3</v>
      </c>
      <c r="S378" s="7">
        <f t="shared" si="91"/>
        <v>7.1110329327496946E-2</v>
      </c>
      <c r="T378" s="7">
        <f t="shared" si="92"/>
        <v>3.0176293354474019E-2</v>
      </c>
      <c r="U378" s="7">
        <f t="shared" si="93"/>
        <v>6.9999211130785582E-2</v>
      </c>
      <c r="V378" s="7">
        <f t="shared" si="94"/>
        <v>0</v>
      </c>
      <c r="W378" s="7">
        <f t="shared" si="95"/>
        <v>3.4134458920565963E-2</v>
      </c>
      <c r="X378" s="7">
        <f t="shared" si="96"/>
        <v>0</v>
      </c>
      <c r="Y378" s="7">
        <f t="shared" si="97"/>
        <v>0</v>
      </c>
      <c r="Z378" s="7">
        <f t="shared" si="98"/>
        <v>2.6776852245691703E-2</v>
      </c>
      <c r="AA378" s="7">
        <f t="shared" si="99"/>
        <v>3.3464792492114432E-4</v>
      </c>
      <c r="AC378" s="7">
        <f>IF(DAY($A378)=1,VLOOKUP($A378-1,$A$2:$L$1124,$Q$1,FALSE)/VLOOKUP($A378-1,$A$2:$N$1124,14,FALSE),AC377)</f>
        <v>0.76536143682097169</v>
      </c>
      <c r="AD378" s="7">
        <f>IF(DAY($A378)=1,VLOOKUP($A378-1,$A$2:$L$1124,$R$1,FALSE)/VLOOKUP($A378-1,$A$2:$N$1124,14,FALSE),AD377)</f>
        <v>2.1067702750930087E-3</v>
      </c>
      <c r="AE378" s="7">
        <f>IF(DAY($A378)=1,VLOOKUP($A378-1,$A$2:$L$1124,$S$1,FALSE)/VLOOKUP($A378-1,$A$2:$N$1124,14,FALSE),AE377)</f>
        <v>7.1110329327496946E-2</v>
      </c>
      <c r="AF378" s="7">
        <f>IF(DAY($A378)=1,VLOOKUP($A378-1,$A$2:$L$1124,$T$1,FALSE)/VLOOKUP($A378-1,$A$2:$N$1124,14,FALSE),AF377)</f>
        <v>3.0176293354474019E-2</v>
      </c>
      <c r="AG378" s="7">
        <f>IF(DAY($A378)=1,VLOOKUP($A378-1,$A$2:$L$1124,$U$1,FALSE)/VLOOKUP($A378-1,$A$2:$N$1124,14,FALSE),AG377)</f>
        <v>6.9999211130785582E-2</v>
      </c>
      <c r="AH378" s="7">
        <f>IF(DAY($A378)=1,VLOOKUP($A378-1,$A$2:$L$1124,$V$1,FALSE)/VLOOKUP($A378-1,$A$2:$N$1124,14,FALSE),AH377)</f>
        <v>0</v>
      </c>
      <c r="AI378" s="7">
        <f>IF(DAY($A378)=1,VLOOKUP($A378-1,$A$2:$L$1124,$W$1,FALSE)/VLOOKUP($A378-1,$A$2:$N$1124,14,FALSE),AI377)</f>
        <v>3.4134458920565963E-2</v>
      </c>
      <c r="AJ378" s="7">
        <f>IF(DAY($A378)=1,VLOOKUP($A378-1,$A$2:$L$1124,$X$1,FALSE)/VLOOKUP($A378-1,$A$2:$N$1124,14,FALSE),AJ377)</f>
        <v>0</v>
      </c>
      <c r="AK378" s="7">
        <f>IF(DAY($A378)=1,VLOOKUP($A378-1,$A$2:$L$1124,$Y$1,FALSE)/VLOOKUP($A378-1,$A$2:$N$1124,14,FALSE),AK377)</f>
        <v>0</v>
      </c>
      <c r="AL378" s="7">
        <f>IF(DAY($A378)=1,VLOOKUP($A378-1,$A$2:$L$1124,$Z$1,FALSE)/VLOOKUP($A378-1,$A$2:$N$1124,14,FALSE),AL377)</f>
        <v>2.6776852245691703E-2</v>
      </c>
      <c r="AM378" s="7">
        <f>IF(DAY($A378)=1,VLOOKUP($A378-1,$A$2:$L$1124,$AA$1,FALSE)/VLOOKUP($A378-1,$A$2:$N$1124,14,FALSE),AM377)</f>
        <v>3.3464792492114432E-4</v>
      </c>
      <c r="AO378" s="12">
        <f>VLOOKUP($A378,BTC!$A$1:$G$1853,5,FALSE)</f>
        <v>907.68</v>
      </c>
      <c r="AP378" s="12">
        <f>VLOOKUP($A378,XRP!$A$1:$G$1853,5,FALSE)</f>
        <v>6.698E-3</v>
      </c>
      <c r="AQ378" s="12">
        <f>VLOOKUP($A378,LTC!$A$1:$G$1853,5,FALSE)</f>
        <v>4.59</v>
      </c>
      <c r="AR378" s="12">
        <f>VLOOKUP($A378,ETC!$A$1:$G$1853,5,FALSE)</f>
        <v>1.43</v>
      </c>
      <c r="AS378" s="12">
        <f>VLOOKUP($A378,ETH!$A$1:$G$1853,5,FALSE)</f>
        <v>10.55</v>
      </c>
      <c r="AT378" s="12">
        <f>VLOOKUP($A378,BCH!$A$1:$G$1853,5,FALSE)</f>
        <v>0</v>
      </c>
      <c r="AU378" s="12">
        <f>VLOOKUP($A378,XMR!$A$1:$G$1853,5,FALSE)</f>
        <v>13.39</v>
      </c>
      <c r="AV378" s="12">
        <f>VLOOKUP($A378,ZEC!$A$1:$G$1853,5,FALSE)</f>
        <v>45.66</v>
      </c>
      <c r="AW378" s="12">
        <f>VLOOKUP($A378,EOS!$A$1:$G$1853,5,FALSE)</f>
        <v>0</v>
      </c>
      <c r="AX378" s="12">
        <f>VLOOKUP($A378,DASH!$A$1:$G$1853,5,FALSE)</f>
        <v>12.49</v>
      </c>
      <c r="AY378" s="12">
        <f>VLOOKUP($A378,XLM!$A$1:$G$1853,5,FALSE)</f>
        <v>2.3549999999999999E-3</v>
      </c>
      <c r="BA378" s="24">
        <v>1</v>
      </c>
      <c r="BB378" s="24">
        <v>1</v>
      </c>
      <c r="BC378" s="24">
        <v>1</v>
      </c>
      <c r="BD378" s="24">
        <v>1</v>
      </c>
      <c r="BE378" s="24">
        <v>1</v>
      </c>
      <c r="BF378" s="24">
        <v>0</v>
      </c>
      <c r="BG378" s="24">
        <v>1</v>
      </c>
      <c r="BH378" s="24">
        <v>0</v>
      </c>
      <c r="BI378" s="24">
        <v>0</v>
      </c>
      <c r="BJ378" s="24">
        <v>1</v>
      </c>
      <c r="BK378" s="24">
        <v>1</v>
      </c>
      <c r="BM378" s="19">
        <f>IF(SUM(BA377:BK377)=SUM(BA378:BK378),BM377,BM377*SUMPRODUCT(BA378:BK378,AO378:AY378,Q378:AA378)/SUMPRODUCT(BA377:BK377,AO378:AY378,AC378:AM378))</f>
        <v>0.91473258175288541</v>
      </c>
      <c r="BN378" s="26">
        <f>SUMPRODUCT(AO378:AY378,BA378:BK378,Q378:AA378)/BM378</f>
        <v>761.53713254211448</v>
      </c>
      <c r="BO378">
        <f t="shared" si="100"/>
        <v>907.68</v>
      </c>
    </row>
    <row r="379" spans="1:67" x14ac:dyDescent="0.75">
      <c r="A379" s="3">
        <v>42746</v>
      </c>
      <c r="B379" s="46">
        <f>INDEX('Index Volume'!B:B,MATCH(Index_New!$A379,'Index Volume'!$A:$A,0))</f>
        <v>310928992</v>
      </c>
      <c r="C379" s="46">
        <f>INDEX('Index Volume'!C:C,MATCH(Index_New!$A379,'Index Volume'!$A:$A,0))</f>
        <v>3436270</v>
      </c>
      <c r="D379" s="46">
        <f>INDEX('Index Volume'!D:D,MATCH(Index_New!$A379,'Index Volume'!$A:$A,0))</f>
        <v>21863300</v>
      </c>
      <c r="E379" s="46">
        <f>INDEX('Index Volume'!E:E,MATCH(Index_New!$A379,'Index Volume'!$A:$A,0))</f>
        <v>3176450</v>
      </c>
      <c r="F379" s="46">
        <f>INDEX('Index Volume'!F:F,MATCH(Index_New!$A379,'Index Volume'!$A:$A,0))</f>
        <v>26823500</v>
      </c>
      <c r="G379" s="46">
        <f>INDEX('Index Volume'!G:G,MATCH(Index_New!$A379,'Index Volume'!$A:$A,0))</f>
        <v>0</v>
      </c>
      <c r="H379" s="46">
        <f>INDEX('Index Volume'!H:H,MATCH(Index_New!$A379,'Index Volume'!$A:$A,0))</f>
        <v>4338380</v>
      </c>
      <c r="I379" s="46">
        <f>INDEX('Index Volume'!I:I,MATCH(Index_New!$A379,'Index Volume'!$A:$A,0))</f>
        <v>0</v>
      </c>
      <c r="J379" s="46">
        <f>INDEX('Index Volume'!J:J,MATCH(Index_New!$A379,'Index Volume'!$A:$A,0))</f>
        <v>0</v>
      </c>
      <c r="K379" s="46">
        <f>INDEX('Index Volume'!K:K,MATCH(Index_New!$A379,'Index Volume'!$A:$A,0))</f>
        <v>3100210</v>
      </c>
      <c r="L379" s="46">
        <f>INDEX('Index Volume'!L:L,MATCH(Index_New!$A379,'Index Volume'!$A:$A,0))</f>
        <v>168734</v>
      </c>
      <c r="M379" s="46">
        <f t="shared" si="86"/>
        <v>373835836</v>
      </c>
      <c r="N379" s="1">
        <f t="shared" si="87"/>
        <v>373835836</v>
      </c>
      <c r="O379" t="b">
        <f t="shared" si="88"/>
        <v>1</v>
      </c>
      <c r="Q379" s="7">
        <f t="shared" si="89"/>
        <v>0.76536143682097169</v>
      </c>
      <c r="R379" s="7">
        <f t="shared" si="90"/>
        <v>2.1067702750930087E-3</v>
      </c>
      <c r="S379" s="7">
        <f t="shared" si="91"/>
        <v>7.1110329327496946E-2</v>
      </c>
      <c r="T379" s="7">
        <f t="shared" si="92"/>
        <v>3.0176293354474019E-2</v>
      </c>
      <c r="U379" s="7">
        <f t="shared" si="93"/>
        <v>6.9999211130785582E-2</v>
      </c>
      <c r="V379" s="7">
        <f t="shared" si="94"/>
        <v>0</v>
      </c>
      <c r="W379" s="7">
        <f t="shared" si="95"/>
        <v>3.4134458920565963E-2</v>
      </c>
      <c r="X379" s="7">
        <f t="shared" si="96"/>
        <v>0</v>
      </c>
      <c r="Y379" s="7">
        <f t="shared" si="97"/>
        <v>0</v>
      </c>
      <c r="Z379" s="7">
        <f t="shared" si="98"/>
        <v>2.6776852245691703E-2</v>
      </c>
      <c r="AA379" s="7">
        <f t="shared" si="99"/>
        <v>3.3464792492114432E-4</v>
      </c>
      <c r="AC379" s="7">
        <f>IF(DAY($A379)=1,VLOOKUP($A379-1,$A$2:$L$1124,$Q$1,FALSE)/VLOOKUP($A379-1,$A$2:$N$1124,14,FALSE),AC378)</f>
        <v>0.76536143682097169</v>
      </c>
      <c r="AD379" s="7">
        <f>IF(DAY($A379)=1,VLOOKUP($A379-1,$A$2:$L$1124,$R$1,FALSE)/VLOOKUP($A379-1,$A$2:$N$1124,14,FALSE),AD378)</f>
        <v>2.1067702750930087E-3</v>
      </c>
      <c r="AE379" s="7">
        <f>IF(DAY($A379)=1,VLOOKUP($A379-1,$A$2:$L$1124,$S$1,FALSE)/VLOOKUP($A379-1,$A$2:$N$1124,14,FALSE),AE378)</f>
        <v>7.1110329327496946E-2</v>
      </c>
      <c r="AF379" s="7">
        <f>IF(DAY($A379)=1,VLOOKUP($A379-1,$A$2:$L$1124,$T$1,FALSE)/VLOOKUP($A379-1,$A$2:$N$1124,14,FALSE),AF378)</f>
        <v>3.0176293354474019E-2</v>
      </c>
      <c r="AG379" s="7">
        <f>IF(DAY($A379)=1,VLOOKUP($A379-1,$A$2:$L$1124,$U$1,FALSE)/VLOOKUP($A379-1,$A$2:$N$1124,14,FALSE),AG378)</f>
        <v>6.9999211130785582E-2</v>
      </c>
      <c r="AH379" s="7">
        <f>IF(DAY($A379)=1,VLOOKUP($A379-1,$A$2:$L$1124,$V$1,FALSE)/VLOOKUP($A379-1,$A$2:$N$1124,14,FALSE),AH378)</f>
        <v>0</v>
      </c>
      <c r="AI379" s="7">
        <f>IF(DAY($A379)=1,VLOOKUP($A379-1,$A$2:$L$1124,$W$1,FALSE)/VLOOKUP($A379-1,$A$2:$N$1124,14,FALSE),AI378)</f>
        <v>3.4134458920565963E-2</v>
      </c>
      <c r="AJ379" s="7">
        <f>IF(DAY($A379)=1,VLOOKUP($A379-1,$A$2:$L$1124,$X$1,FALSE)/VLOOKUP($A379-1,$A$2:$N$1124,14,FALSE),AJ378)</f>
        <v>0</v>
      </c>
      <c r="AK379" s="7">
        <f>IF(DAY($A379)=1,VLOOKUP($A379-1,$A$2:$L$1124,$Y$1,FALSE)/VLOOKUP($A379-1,$A$2:$N$1124,14,FALSE),AK378)</f>
        <v>0</v>
      </c>
      <c r="AL379" s="7">
        <f>IF(DAY($A379)=1,VLOOKUP($A379-1,$A$2:$L$1124,$Z$1,FALSE)/VLOOKUP($A379-1,$A$2:$N$1124,14,FALSE),AL378)</f>
        <v>2.6776852245691703E-2</v>
      </c>
      <c r="AM379" s="7">
        <f>IF(DAY($A379)=1,VLOOKUP($A379-1,$A$2:$L$1124,$AA$1,FALSE)/VLOOKUP($A379-1,$A$2:$N$1124,14,FALSE),AM378)</f>
        <v>3.3464792492114432E-4</v>
      </c>
      <c r="AO379" s="12">
        <f>VLOOKUP($A379,BTC!$A$1:$G$1853,5,FALSE)</f>
        <v>777.76</v>
      </c>
      <c r="AP379" s="12">
        <f>VLOOKUP($A379,XRP!$A$1:$G$1853,5,FALSE)</f>
        <v>6.411E-3</v>
      </c>
      <c r="AQ379" s="12">
        <f>VLOOKUP($A379,LTC!$A$1:$G$1853,5,FALSE)</f>
        <v>3.85</v>
      </c>
      <c r="AR379" s="12">
        <f>VLOOKUP($A379,ETC!$A$1:$G$1853,5,FALSE)</f>
        <v>1.18</v>
      </c>
      <c r="AS379" s="12">
        <f>VLOOKUP($A379,ETH!$A$1:$G$1853,5,FALSE)</f>
        <v>9.7200000000000006</v>
      </c>
      <c r="AT379" s="12">
        <f>VLOOKUP($A379,BCH!$A$1:$G$1853,5,FALSE)</f>
        <v>0</v>
      </c>
      <c r="AU379" s="12">
        <f>VLOOKUP($A379,XMR!$A$1:$G$1853,5,FALSE)</f>
        <v>11.64</v>
      </c>
      <c r="AV379" s="12">
        <f>VLOOKUP($A379,ZEC!$A$1:$G$1853,5,FALSE)</f>
        <v>40.049999999999997</v>
      </c>
      <c r="AW379" s="12">
        <f>VLOOKUP($A379,EOS!$A$1:$G$1853,5,FALSE)</f>
        <v>0</v>
      </c>
      <c r="AX379" s="12">
        <f>VLOOKUP($A379,DASH!$A$1:$G$1853,5,FALSE)</f>
        <v>11.3</v>
      </c>
      <c r="AY379" s="12">
        <f>VLOOKUP($A379,XLM!$A$1:$G$1853,5,FALSE)</f>
        <v>2.0890000000000001E-3</v>
      </c>
      <c r="BA379" s="24">
        <v>1</v>
      </c>
      <c r="BB379" s="24">
        <v>1</v>
      </c>
      <c r="BC379" s="24">
        <v>1</v>
      </c>
      <c r="BD379" s="24">
        <v>1</v>
      </c>
      <c r="BE379" s="24">
        <v>1</v>
      </c>
      <c r="BF379" s="24">
        <v>0</v>
      </c>
      <c r="BG379" s="24">
        <v>1</v>
      </c>
      <c r="BH379" s="24">
        <v>0</v>
      </c>
      <c r="BI379" s="24">
        <v>0</v>
      </c>
      <c r="BJ379" s="24">
        <v>1</v>
      </c>
      <c r="BK379" s="24">
        <v>1</v>
      </c>
      <c r="BM379" s="19">
        <f>IF(SUM(BA378:BK378)=SUM(BA379:BK379),BM378,BM378*SUMPRODUCT(BA379:BK379,AO379:AY379,Q379:AA379)/SUMPRODUCT(BA378:BK378,AO379:AY379,AC379:AM379))</f>
        <v>0.91473258175288541</v>
      </c>
      <c r="BN379" s="26">
        <f>SUMPRODUCT(AO379:AY379,BA379:BK379,Q379:AA379)/BM379</f>
        <v>652.60297476448943</v>
      </c>
      <c r="BO379">
        <f t="shared" si="100"/>
        <v>777.76</v>
      </c>
    </row>
    <row r="380" spans="1:67" x14ac:dyDescent="0.75">
      <c r="A380" s="4">
        <v>42747</v>
      </c>
      <c r="B380" s="46">
        <f>INDEX('Index Volume'!B:B,MATCH(Index_New!$A380,'Index Volume'!$A:$A,0))</f>
        <v>222326000</v>
      </c>
      <c r="C380" s="46">
        <f>INDEX('Index Volume'!C:C,MATCH(Index_New!$A380,'Index Volume'!$A:$A,0))</f>
        <v>5013190</v>
      </c>
      <c r="D380" s="46">
        <f>INDEX('Index Volume'!D:D,MATCH(Index_New!$A380,'Index Volume'!$A:$A,0))</f>
        <v>13690900</v>
      </c>
      <c r="E380" s="46">
        <f>INDEX('Index Volume'!E:E,MATCH(Index_New!$A380,'Index Volume'!$A:$A,0))</f>
        <v>1906150</v>
      </c>
      <c r="F380" s="46">
        <f>INDEX('Index Volume'!F:F,MATCH(Index_New!$A380,'Index Volume'!$A:$A,0))</f>
        <v>30453800</v>
      </c>
      <c r="G380" s="46">
        <f>INDEX('Index Volume'!G:G,MATCH(Index_New!$A380,'Index Volume'!$A:$A,0))</f>
        <v>0</v>
      </c>
      <c r="H380" s="46">
        <f>INDEX('Index Volume'!H:H,MATCH(Index_New!$A380,'Index Volume'!$A:$A,0))</f>
        <v>2923060</v>
      </c>
      <c r="I380" s="46">
        <f>INDEX('Index Volume'!I:I,MATCH(Index_New!$A380,'Index Volume'!$A:$A,0))</f>
        <v>0</v>
      </c>
      <c r="J380" s="46">
        <f>INDEX('Index Volume'!J:J,MATCH(Index_New!$A380,'Index Volume'!$A:$A,0))</f>
        <v>0</v>
      </c>
      <c r="K380" s="46">
        <f>INDEX('Index Volume'!K:K,MATCH(Index_New!$A380,'Index Volume'!$A:$A,0))</f>
        <v>8272830</v>
      </c>
      <c r="L380" s="46">
        <f>INDEX('Index Volume'!L:L,MATCH(Index_New!$A380,'Index Volume'!$A:$A,0))</f>
        <v>196679</v>
      </c>
      <c r="M380" s="46">
        <f t="shared" si="86"/>
        <v>284782609</v>
      </c>
      <c r="N380" s="1">
        <f t="shared" si="87"/>
        <v>284782609</v>
      </c>
      <c r="O380" t="b">
        <f t="shared" si="88"/>
        <v>1</v>
      </c>
      <c r="Q380" s="7">
        <f t="shared" si="89"/>
        <v>0.76536143682097169</v>
      </c>
      <c r="R380" s="7">
        <f t="shared" si="90"/>
        <v>2.1067702750930087E-3</v>
      </c>
      <c r="S380" s="7">
        <f t="shared" si="91"/>
        <v>7.1110329327496946E-2</v>
      </c>
      <c r="T380" s="7">
        <f t="shared" si="92"/>
        <v>3.0176293354474019E-2</v>
      </c>
      <c r="U380" s="7">
        <f t="shared" si="93"/>
        <v>6.9999211130785582E-2</v>
      </c>
      <c r="V380" s="7">
        <f t="shared" si="94"/>
        <v>0</v>
      </c>
      <c r="W380" s="7">
        <f t="shared" si="95"/>
        <v>3.4134458920565963E-2</v>
      </c>
      <c r="X380" s="7">
        <f t="shared" si="96"/>
        <v>0</v>
      </c>
      <c r="Y380" s="7">
        <f t="shared" si="97"/>
        <v>0</v>
      </c>
      <c r="Z380" s="7">
        <f t="shared" si="98"/>
        <v>2.6776852245691703E-2</v>
      </c>
      <c r="AA380" s="7">
        <f t="shared" si="99"/>
        <v>3.3464792492114432E-4</v>
      </c>
      <c r="AC380" s="7">
        <f>IF(DAY($A380)=1,VLOOKUP($A380-1,$A$2:$L$1124,$Q$1,FALSE)/VLOOKUP($A380-1,$A$2:$N$1124,14,FALSE),AC379)</f>
        <v>0.76536143682097169</v>
      </c>
      <c r="AD380" s="7">
        <f>IF(DAY($A380)=1,VLOOKUP($A380-1,$A$2:$L$1124,$R$1,FALSE)/VLOOKUP($A380-1,$A$2:$N$1124,14,FALSE),AD379)</f>
        <v>2.1067702750930087E-3</v>
      </c>
      <c r="AE380" s="7">
        <f>IF(DAY($A380)=1,VLOOKUP($A380-1,$A$2:$L$1124,$S$1,FALSE)/VLOOKUP($A380-1,$A$2:$N$1124,14,FALSE),AE379)</f>
        <v>7.1110329327496946E-2</v>
      </c>
      <c r="AF380" s="7">
        <f>IF(DAY($A380)=1,VLOOKUP($A380-1,$A$2:$L$1124,$T$1,FALSE)/VLOOKUP($A380-1,$A$2:$N$1124,14,FALSE),AF379)</f>
        <v>3.0176293354474019E-2</v>
      </c>
      <c r="AG380" s="7">
        <f>IF(DAY($A380)=1,VLOOKUP($A380-1,$A$2:$L$1124,$U$1,FALSE)/VLOOKUP($A380-1,$A$2:$N$1124,14,FALSE),AG379)</f>
        <v>6.9999211130785582E-2</v>
      </c>
      <c r="AH380" s="7">
        <f>IF(DAY($A380)=1,VLOOKUP($A380-1,$A$2:$L$1124,$V$1,FALSE)/VLOOKUP($A380-1,$A$2:$N$1124,14,FALSE),AH379)</f>
        <v>0</v>
      </c>
      <c r="AI380" s="7">
        <f>IF(DAY($A380)=1,VLOOKUP($A380-1,$A$2:$L$1124,$W$1,FALSE)/VLOOKUP($A380-1,$A$2:$N$1124,14,FALSE),AI379)</f>
        <v>3.4134458920565963E-2</v>
      </c>
      <c r="AJ380" s="7">
        <f>IF(DAY($A380)=1,VLOOKUP($A380-1,$A$2:$L$1124,$X$1,FALSE)/VLOOKUP($A380-1,$A$2:$N$1124,14,FALSE),AJ379)</f>
        <v>0</v>
      </c>
      <c r="AK380" s="7">
        <f>IF(DAY($A380)=1,VLOOKUP($A380-1,$A$2:$L$1124,$Y$1,FALSE)/VLOOKUP($A380-1,$A$2:$N$1124,14,FALSE),AK379)</f>
        <v>0</v>
      </c>
      <c r="AL380" s="7">
        <f>IF(DAY($A380)=1,VLOOKUP($A380-1,$A$2:$L$1124,$Z$1,FALSE)/VLOOKUP($A380-1,$A$2:$N$1124,14,FALSE),AL379)</f>
        <v>2.6776852245691703E-2</v>
      </c>
      <c r="AM380" s="7">
        <f>IF(DAY($A380)=1,VLOOKUP($A380-1,$A$2:$L$1124,$AA$1,FALSE)/VLOOKUP($A380-1,$A$2:$N$1124,14,FALSE),AM379)</f>
        <v>3.3464792492114432E-4</v>
      </c>
      <c r="AO380" s="12">
        <f>VLOOKUP($A380,BTC!$A$1:$G$1853,5,FALSE)</f>
        <v>804.83</v>
      </c>
      <c r="AP380" s="12">
        <f>VLOOKUP($A380,XRP!$A$1:$G$1853,5,FALSE)</f>
        <v>6.4229999999999999E-3</v>
      </c>
      <c r="AQ380" s="12">
        <f>VLOOKUP($A380,LTC!$A$1:$G$1853,5,FALSE)</f>
        <v>3.96</v>
      </c>
      <c r="AR380" s="12">
        <f>VLOOKUP($A380,ETC!$A$1:$G$1853,5,FALSE)</f>
        <v>1.22</v>
      </c>
      <c r="AS380" s="12">
        <f>VLOOKUP($A380,ETH!$A$1:$G$1853,5,FALSE)</f>
        <v>9.86</v>
      </c>
      <c r="AT380" s="12">
        <f>VLOOKUP($A380,BCH!$A$1:$G$1853,5,FALSE)</f>
        <v>0</v>
      </c>
      <c r="AU380" s="12">
        <f>VLOOKUP($A380,XMR!$A$1:$G$1853,5,FALSE)</f>
        <v>11.85</v>
      </c>
      <c r="AV380" s="12">
        <f>VLOOKUP($A380,ZEC!$A$1:$G$1853,5,FALSE)</f>
        <v>42.81</v>
      </c>
      <c r="AW380" s="12">
        <f>VLOOKUP($A380,EOS!$A$1:$G$1853,5,FALSE)</f>
        <v>0</v>
      </c>
      <c r="AX380" s="12">
        <f>VLOOKUP($A380,DASH!$A$1:$G$1853,5,FALSE)</f>
        <v>12.22</v>
      </c>
      <c r="AY380" s="12">
        <f>VLOOKUP($A380,XLM!$A$1:$G$1853,5,FALSE)</f>
        <v>2.4750000000000002E-3</v>
      </c>
      <c r="BA380" s="24">
        <v>1</v>
      </c>
      <c r="BB380" s="24">
        <v>1</v>
      </c>
      <c r="BC380" s="24">
        <v>1</v>
      </c>
      <c r="BD380" s="24">
        <v>1</v>
      </c>
      <c r="BE380" s="24">
        <v>1</v>
      </c>
      <c r="BF380" s="24">
        <v>0</v>
      </c>
      <c r="BG380" s="24">
        <v>1</v>
      </c>
      <c r="BH380" s="24">
        <v>0</v>
      </c>
      <c r="BI380" s="24">
        <v>0</v>
      </c>
      <c r="BJ380" s="24">
        <v>1</v>
      </c>
      <c r="BK380" s="24">
        <v>1</v>
      </c>
      <c r="BM380" s="19">
        <f>IF(SUM(BA379:BK379)=SUM(BA380:BK380),BM379,BM379*SUMPRODUCT(BA380:BK380,AO380:AY380,Q380:AA380)/SUMPRODUCT(BA379:BK379,AO380:AY380,AC380:AM380))</f>
        <v>0.91473258175288541</v>
      </c>
      <c r="BN380" s="26">
        <f>SUMPRODUCT(AO380:AY380,BA380:BK380,Q380:AA380)/BM380</f>
        <v>675.30793431382347</v>
      </c>
      <c r="BO380">
        <f t="shared" si="100"/>
        <v>804.83</v>
      </c>
    </row>
    <row r="381" spans="1:67" x14ac:dyDescent="0.75">
      <c r="A381" s="3">
        <v>42748</v>
      </c>
      <c r="B381" s="46">
        <f>INDEX('Index Volume'!B:B,MATCH(Index_New!$A381,'Index Volume'!$A:$A,0))</f>
        <v>168968000</v>
      </c>
      <c r="C381" s="46">
        <f>INDEX('Index Volume'!C:C,MATCH(Index_New!$A381,'Index Volume'!$A:$A,0))</f>
        <v>2059340</v>
      </c>
      <c r="D381" s="46">
        <f>INDEX('Index Volume'!D:D,MATCH(Index_New!$A381,'Index Volume'!$A:$A,0))</f>
        <v>7720620</v>
      </c>
      <c r="E381" s="46">
        <f>INDEX('Index Volume'!E:E,MATCH(Index_New!$A381,'Index Volume'!$A:$A,0))</f>
        <v>1510150</v>
      </c>
      <c r="F381" s="46">
        <f>INDEX('Index Volume'!F:F,MATCH(Index_New!$A381,'Index Volume'!$A:$A,0))</f>
        <v>25066600</v>
      </c>
      <c r="G381" s="46">
        <f>INDEX('Index Volume'!G:G,MATCH(Index_New!$A381,'Index Volume'!$A:$A,0))</f>
        <v>0</v>
      </c>
      <c r="H381" s="46">
        <f>INDEX('Index Volume'!H:H,MATCH(Index_New!$A381,'Index Volume'!$A:$A,0))</f>
        <v>6063910</v>
      </c>
      <c r="I381" s="46">
        <f>INDEX('Index Volume'!I:I,MATCH(Index_New!$A381,'Index Volume'!$A:$A,0))</f>
        <v>0</v>
      </c>
      <c r="J381" s="46">
        <f>INDEX('Index Volume'!J:J,MATCH(Index_New!$A381,'Index Volume'!$A:$A,0))</f>
        <v>0</v>
      </c>
      <c r="K381" s="46">
        <f>INDEX('Index Volume'!K:K,MATCH(Index_New!$A381,'Index Volume'!$A:$A,0))</f>
        <v>8400930</v>
      </c>
      <c r="L381" s="46">
        <f>INDEX('Index Volume'!L:L,MATCH(Index_New!$A381,'Index Volume'!$A:$A,0))</f>
        <v>88948</v>
      </c>
      <c r="M381" s="46">
        <f t="shared" si="86"/>
        <v>219878498</v>
      </c>
      <c r="N381" s="1">
        <f t="shared" si="87"/>
        <v>219878498</v>
      </c>
      <c r="O381" t="b">
        <f t="shared" si="88"/>
        <v>1</v>
      </c>
      <c r="Q381" s="7">
        <f t="shared" si="89"/>
        <v>0.76536143682097169</v>
      </c>
      <c r="R381" s="7">
        <f t="shared" si="90"/>
        <v>2.1067702750930087E-3</v>
      </c>
      <c r="S381" s="7">
        <f t="shared" si="91"/>
        <v>7.1110329327496946E-2</v>
      </c>
      <c r="T381" s="7">
        <f t="shared" si="92"/>
        <v>3.0176293354474019E-2</v>
      </c>
      <c r="U381" s="7">
        <f t="shared" si="93"/>
        <v>6.9999211130785582E-2</v>
      </c>
      <c r="V381" s="7">
        <f t="shared" si="94"/>
        <v>0</v>
      </c>
      <c r="W381" s="7">
        <f t="shared" si="95"/>
        <v>3.4134458920565963E-2</v>
      </c>
      <c r="X381" s="7">
        <f t="shared" si="96"/>
        <v>0</v>
      </c>
      <c r="Y381" s="7">
        <f t="shared" si="97"/>
        <v>0</v>
      </c>
      <c r="Z381" s="7">
        <f t="shared" si="98"/>
        <v>2.6776852245691703E-2</v>
      </c>
      <c r="AA381" s="7">
        <f t="shared" si="99"/>
        <v>3.3464792492114432E-4</v>
      </c>
      <c r="AC381" s="7">
        <f>IF(DAY($A381)=1,VLOOKUP($A381-1,$A$2:$L$1124,$Q$1,FALSE)/VLOOKUP($A381-1,$A$2:$N$1124,14,FALSE),AC380)</f>
        <v>0.76536143682097169</v>
      </c>
      <c r="AD381" s="7">
        <f>IF(DAY($A381)=1,VLOOKUP($A381-1,$A$2:$L$1124,$R$1,FALSE)/VLOOKUP($A381-1,$A$2:$N$1124,14,FALSE),AD380)</f>
        <v>2.1067702750930087E-3</v>
      </c>
      <c r="AE381" s="7">
        <f>IF(DAY($A381)=1,VLOOKUP($A381-1,$A$2:$L$1124,$S$1,FALSE)/VLOOKUP($A381-1,$A$2:$N$1124,14,FALSE),AE380)</f>
        <v>7.1110329327496946E-2</v>
      </c>
      <c r="AF381" s="7">
        <f>IF(DAY($A381)=1,VLOOKUP($A381-1,$A$2:$L$1124,$T$1,FALSE)/VLOOKUP($A381-1,$A$2:$N$1124,14,FALSE),AF380)</f>
        <v>3.0176293354474019E-2</v>
      </c>
      <c r="AG381" s="7">
        <f>IF(DAY($A381)=1,VLOOKUP($A381-1,$A$2:$L$1124,$U$1,FALSE)/VLOOKUP($A381-1,$A$2:$N$1124,14,FALSE),AG380)</f>
        <v>6.9999211130785582E-2</v>
      </c>
      <c r="AH381" s="7">
        <f>IF(DAY($A381)=1,VLOOKUP($A381-1,$A$2:$L$1124,$V$1,FALSE)/VLOOKUP($A381-1,$A$2:$N$1124,14,FALSE),AH380)</f>
        <v>0</v>
      </c>
      <c r="AI381" s="7">
        <f>IF(DAY($A381)=1,VLOOKUP($A381-1,$A$2:$L$1124,$W$1,FALSE)/VLOOKUP($A381-1,$A$2:$N$1124,14,FALSE),AI380)</f>
        <v>3.4134458920565963E-2</v>
      </c>
      <c r="AJ381" s="7">
        <f>IF(DAY($A381)=1,VLOOKUP($A381-1,$A$2:$L$1124,$X$1,FALSE)/VLOOKUP($A381-1,$A$2:$N$1124,14,FALSE),AJ380)</f>
        <v>0</v>
      </c>
      <c r="AK381" s="7">
        <f>IF(DAY($A381)=1,VLOOKUP($A381-1,$A$2:$L$1124,$Y$1,FALSE)/VLOOKUP($A381-1,$A$2:$N$1124,14,FALSE),AK380)</f>
        <v>0</v>
      </c>
      <c r="AL381" s="7">
        <f>IF(DAY($A381)=1,VLOOKUP($A381-1,$A$2:$L$1124,$Z$1,FALSE)/VLOOKUP($A381-1,$A$2:$N$1124,14,FALSE),AL380)</f>
        <v>2.6776852245691703E-2</v>
      </c>
      <c r="AM381" s="7">
        <f>IF(DAY($A381)=1,VLOOKUP($A381-1,$A$2:$L$1124,$AA$1,FALSE)/VLOOKUP($A381-1,$A$2:$N$1124,14,FALSE),AM380)</f>
        <v>3.3464792492114432E-4</v>
      </c>
      <c r="AO381" s="12">
        <f>VLOOKUP($A381,BTC!$A$1:$G$1853,5,FALSE)</f>
        <v>823.98</v>
      </c>
      <c r="AP381" s="12">
        <f>VLOOKUP($A381,XRP!$A$1:$G$1853,5,FALSE)</f>
        <v>6.5960000000000003E-3</v>
      </c>
      <c r="AQ381" s="12">
        <f>VLOOKUP($A381,LTC!$A$1:$G$1853,5,FALSE)</f>
        <v>3.89</v>
      </c>
      <c r="AR381" s="12">
        <f>VLOOKUP($A381,ETC!$A$1:$G$1853,5,FALSE)</f>
        <v>1.21</v>
      </c>
      <c r="AS381" s="12">
        <f>VLOOKUP($A381,ETH!$A$1:$G$1853,5,FALSE)</f>
        <v>9.77</v>
      </c>
      <c r="AT381" s="12">
        <f>VLOOKUP($A381,BCH!$A$1:$G$1853,5,FALSE)</f>
        <v>0</v>
      </c>
      <c r="AU381" s="12">
        <f>VLOOKUP($A381,XMR!$A$1:$G$1853,5,FALSE)</f>
        <v>11.27</v>
      </c>
      <c r="AV381" s="12">
        <f>VLOOKUP($A381,ZEC!$A$1:$G$1853,5,FALSE)</f>
        <v>43.21</v>
      </c>
      <c r="AW381" s="12">
        <f>VLOOKUP($A381,EOS!$A$1:$G$1853,5,FALSE)</f>
        <v>0</v>
      </c>
      <c r="AX381" s="12">
        <f>VLOOKUP($A381,DASH!$A$1:$G$1853,5,FALSE)</f>
        <v>12.59</v>
      </c>
      <c r="AY381" s="12">
        <f>VLOOKUP($A381,XLM!$A$1:$G$1853,5,FALSE)</f>
        <v>2.398E-3</v>
      </c>
      <c r="BA381" s="24">
        <v>1</v>
      </c>
      <c r="BB381" s="24">
        <v>1</v>
      </c>
      <c r="BC381" s="24">
        <v>1</v>
      </c>
      <c r="BD381" s="24">
        <v>1</v>
      </c>
      <c r="BE381" s="24">
        <v>1</v>
      </c>
      <c r="BF381" s="24">
        <v>0</v>
      </c>
      <c r="BG381" s="24">
        <v>1</v>
      </c>
      <c r="BH381" s="24">
        <v>0</v>
      </c>
      <c r="BI381" s="24">
        <v>0</v>
      </c>
      <c r="BJ381" s="24">
        <v>1</v>
      </c>
      <c r="BK381" s="24">
        <v>1</v>
      </c>
      <c r="BM381" s="19">
        <f>IF(SUM(BA380:BK380)=SUM(BA381:BK381),BM380,BM380*SUMPRODUCT(BA381:BK381,AO381:AY381,Q381:AA381)/SUMPRODUCT(BA380:BK380,AO381:AY381,AC381:AM381))</f>
        <v>0.91473258175288541</v>
      </c>
      <c r="BN381" s="26">
        <f>SUMPRODUCT(AO381:AY381,BA381:BK381,Q381:AA381)/BM381</f>
        <v>691.30736647567858</v>
      </c>
      <c r="BO381">
        <f t="shared" si="100"/>
        <v>823.98</v>
      </c>
    </row>
    <row r="382" spans="1:67" x14ac:dyDescent="0.75">
      <c r="A382" s="4">
        <v>42749</v>
      </c>
      <c r="B382" s="46">
        <f>INDEX('Index Volume'!B:B,MATCH(Index_New!$A382,'Index Volume'!$A:$A,0))</f>
        <v>93063296</v>
      </c>
      <c r="C382" s="46">
        <f>INDEX('Index Volume'!C:C,MATCH(Index_New!$A382,'Index Volume'!$A:$A,0))</f>
        <v>1307810</v>
      </c>
      <c r="D382" s="46">
        <f>INDEX('Index Volume'!D:D,MATCH(Index_New!$A382,'Index Volume'!$A:$A,0))</f>
        <v>3999180</v>
      </c>
      <c r="E382" s="46">
        <f>INDEX('Index Volume'!E:E,MATCH(Index_New!$A382,'Index Volume'!$A:$A,0))</f>
        <v>574209</v>
      </c>
      <c r="F382" s="46">
        <f>INDEX('Index Volume'!F:F,MATCH(Index_New!$A382,'Index Volume'!$A:$A,0))</f>
        <v>20085800</v>
      </c>
      <c r="G382" s="46">
        <f>INDEX('Index Volume'!G:G,MATCH(Index_New!$A382,'Index Volume'!$A:$A,0))</f>
        <v>0</v>
      </c>
      <c r="H382" s="46">
        <f>INDEX('Index Volume'!H:H,MATCH(Index_New!$A382,'Index Volume'!$A:$A,0))</f>
        <v>3439220</v>
      </c>
      <c r="I382" s="46">
        <f>INDEX('Index Volume'!I:I,MATCH(Index_New!$A382,'Index Volume'!$A:$A,0))</f>
        <v>0</v>
      </c>
      <c r="J382" s="46">
        <f>INDEX('Index Volume'!J:J,MATCH(Index_New!$A382,'Index Volume'!$A:$A,0))</f>
        <v>0</v>
      </c>
      <c r="K382" s="46">
        <f>INDEX('Index Volume'!K:K,MATCH(Index_New!$A382,'Index Volume'!$A:$A,0))</f>
        <v>7960870</v>
      </c>
      <c r="L382" s="46">
        <f>INDEX('Index Volume'!L:L,MATCH(Index_New!$A382,'Index Volume'!$A:$A,0))</f>
        <v>65155</v>
      </c>
      <c r="M382" s="46">
        <f t="shared" si="86"/>
        <v>130495540</v>
      </c>
      <c r="N382" s="1">
        <f t="shared" si="87"/>
        <v>130495540</v>
      </c>
      <c r="O382" t="b">
        <f t="shared" si="88"/>
        <v>1</v>
      </c>
      <c r="Q382" s="7">
        <f t="shared" si="89"/>
        <v>0.76536143682097169</v>
      </c>
      <c r="R382" s="7">
        <f t="shared" si="90"/>
        <v>2.1067702750930087E-3</v>
      </c>
      <c r="S382" s="7">
        <f t="shared" si="91"/>
        <v>7.1110329327496946E-2</v>
      </c>
      <c r="T382" s="7">
        <f t="shared" si="92"/>
        <v>3.0176293354474019E-2</v>
      </c>
      <c r="U382" s="7">
        <f t="shared" si="93"/>
        <v>6.9999211130785582E-2</v>
      </c>
      <c r="V382" s="7">
        <f t="shared" si="94"/>
        <v>0</v>
      </c>
      <c r="W382" s="7">
        <f t="shared" si="95"/>
        <v>3.4134458920565963E-2</v>
      </c>
      <c r="X382" s="7">
        <f t="shared" si="96"/>
        <v>0</v>
      </c>
      <c r="Y382" s="7">
        <f t="shared" si="97"/>
        <v>0</v>
      </c>
      <c r="Z382" s="7">
        <f t="shared" si="98"/>
        <v>2.6776852245691703E-2</v>
      </c>
      <c r="AA382" s="7">
        <f t="shared" si="99"/>
        <v>3.3464792492114432E-4</v>
      </c>
      <c r="AC382" s="7">
        <f>IF(DAY($A382)=1,VLOOKUP($A382-1,$A$2:$L$1124,$Q$1,FALSE)/VLOOKUP($A382-1,$A$2:$N$1124,14,FALSE),AC381)</f>
        <v>0.76536143682097169</v>
      </c>
      <c r="AD382" s="7">
        <f>IF(DAY($A382)=1,VLOOKUP($A382-1,$A$2:$L$1124,$R$1,FALSE)/VLOOKUP($A382-1,$A$2:$N$1124,14,FALSE),AD381)</f>
        <v>2.1067702750930087E-3</v>
      </c>
      <c r="AE382" s="7">
        <f>IF(DAY($A382)=1,VLOOKUP($A382-1,$A$2:$L$1124,$S$1,FALSE)/VLOOKUP($A382-1,$A$2:$N$1124,14,FALSE),AE381)</f>
        <v>7.1110329327496946E-2</v>
      </c>
      <c r="AF382" s="7">
        <f>IF(DAY($A382)=1,VLOOKUP($A382-1,$A$2:$L$1124,$T$1,FALSE)/VLOOKUP($A382-1,$A$2:$N$1124,14,FALSE),AF381)</f>
        <v>3.0176293354474019E-2</v>
      </c>
      <c r="AG382" s="7">
        <f>IF(DAY($A382)=1,VLOOKUP($A382-1,$A$2:$L$1124,$U$1,FALSE)/VLOOKUP($A382-1,$A$2:$N$1124,14,FALSE),AG381)</f>
        <v>6.9999211130785582E-2</v>
      </c>
      <c r="AH382" s="7">
        <f>IF(DAY($A382)=1,VLOOKUP($A382-1,$A$2:$L$1124,$V$1,FALSE)/VLOOKUP($A382-1,$A$2:$N$1124,14,FALSE),AH381)</f>
        <v>0</v>
      </c>
      <c r="AI382" s="7">
        <f>IF(DAY($A382)=1,VLOOKUP($A382-1,$A$2:$L$1124,$W$1,FALSE)/VLOOKUP($A382-1,$A$2:$N$1124,14,FALSE),AI381)</f>
        <v>3.4134458920565963E-2</v>
      </c>
      <c r="AJ382" s="7">
        <f>IF(DAY($A382)=1,VLOOKUP($A382-1,$A$2:$L$1124,$X$1,FALSE)/VLOOKUP($A382-1,$A$2:$N$1124,14,FALSE),AJ381)</f>
        <v>0</v>
      </c>
      <c r="AK382" s="7">
        <f>IF(DAY($A382)=1,VLOOKUP($A382-1,$A$2:$L$1124,$Y$1,FALSE)/VLOOKUP($A382-1,$A$2:$N$1124,14,FALSE),AK381)</f>
        <v>0</v>
      </c>
      <c r="AL382" s="7">
        <f>IF(DAY($A382)=1,VLOOKUP($A382-1,$A$2:$L$1124,$Z$1,FALSE)/VLOOKUP($A382-1,$A$2:$N$1124,14,FALSE),AL381)</f>
        <v>2.6776852245691703E-2</v>
      </c>
      <c r="AM382" s="7">
        <f>IF(DAY($A382)=1,VLOOKUP($A382-1,$A$2:$L$1124,$AA$1,FALSE)/VLOOKUP($A382-1,$A$2:$N$1124,14,FALSE),AM381)</f>
        <v>3.3464792492114432E-4</v>
      </c>
      <c r="AO382" s="12">
        <f>VLOOKUP($A382,BTC!$A$1:$G$1853,5,FALSE)</f>
        <v>818.41</v>
      </c>
      <c r="AP382" s="12">
        <f>VLOOKUP($A382,XRP!$A$1:$G$1853,5,FALSE)</f>
        <v>6.8630000000000002E-3</v>
      </c>
      <c r="AQ382" s="12">
        <f>VLOOKUP($A382,LTC!$A$1:$G$1853,5,FALSE)</f>
        <v>3.9</v>
      </c>
      <c r="AR382" s="12">
        <f>VLOOKUP($A382,ETC!$A$1:$G$1853,5,FALSE)</f>
        <v>1.2</v>
      </c>
      <c r="AS382" s="12">
        <f>VLOOKUP($A382,ETH!$A$1:$G$1853,5,FALSE)</f>
        <v>9.65</v>
      </c>
      <c r="AT382" s="12">
        <f>VLOOKUP($A382,BCH!$A$1:$G$1853,5,FALSE)</f>
        <v>0</v>
      </c>
      <c r="AU382" s="12">
        <f>VLOOKUP($A382,XMR!$A$1:$G$1853,5,FALSE)</f>
        <v>11.09</v>
      </c>
      <c r="AV382" s="12">
        <f>VLOOKUP($A382,ZEC!$A$1:$G$1853,5,FALSE)</f>
        <v>43.64</v>
      </c>
      <c r="AW382" s="12">
        <f>VLOOKUP($A382,EOS!$A$1:$G$1853,5,FALSE)</f>
        <v>0</v>
      </c>
      <c r="AX382" s="12">
        <f>VLOOKUP($A382,DASH!$A$1:$G$1853,5,FALSE)</f>
        <v>12.08</v>
      </c>
      <c r="AY382" s="12">
        <f>VLOOKUP($A382,XLM!$A$1:$G$1853,5,FALSE)</f>
        <v>2.4719999999999998E-3</v>
      </c>
      <c r="BA382" s="24">
        <v>1</v>
      </c>
      <c r="BB382" s="24">
        <v>1</v>
      </c>
      <c r="BC382" s="24">
        <v>1</v>
      </c>
      <c r="BD382" s="24">
        <v>1</v>
      </c>
      <c r="BE382" s="24">
        <v>1</v>
      </c>
      <c r="BF382" s="24">
        <v>0</v>
      </c>
      <c r="BG382" s="24">
        <v>1</v>
      </c>
      <c r="BH382" s="24">
        <v>0</v>
      </c>
      <c r="BI382" s="24">
        <v>0</v>
      </c>
      <c r="BJ382" s="24">
        <v>1</v>
      </c>
      <c r="BK382" s="24">
        <v>1</v>
      </c>
      <c r="BM382" s="19">
        <f>IF(SUM(BA381:BK381)=SUM(BA382:BK382),BM381,BM381*SUMPRODUCT(BA382:BK382,AO382:AY382,Q382:AA382)/SUMPRODUCT(BA381:BK381,AO382:AY382,AC382:AM382))</f>
        <v>0.91473258175288541</v>
      </c>
      <c r="BN382" s="26">
        <f>SUMPRODUCT(AO382:AY382,BA382:BK382,Q382:AA382)/BM382</f>
        <v>686.61653807004143</v>
      </c>
      <c r="BO382">
        <f t="shared" si="100"/>
        <v>818.41</v>
      </c>
    </row>
    <row r="383" spans="1:67" x14ac:dyDescent="0.75">
      <c r="A383" s="3">
        <v>42750</v>
      </c>
      <c r="B383" s="46">
        <f>INDEX('Index Volume'!B:B,MATCH(Index_New!$A383,'Index Volume'!$A:$A,0))</f>
        <v>71013600</v>
      </c>
      <c r="C383" s="46">
        <f>INDEX('Index Volume'!C:C,MATCH(Index_New!$A383,'Index Volume'!$A:$A,0))</f>
        <v>780822</v>
      </c>
      <c r="D383" s="46">
        <f>INDEX('Index Volume'!D:D,MATCH(Index_New!$A383,'Index Volume'!$A:$A,0))</f>
        <v>9341360</v>
      </c>
      <c r="E383" s="46">
        <f>INDEX('Index Volume'!E:E,MATCH(Index_New!$A383,'Index Volume'!$A:$A,0))</f>
        <v>748170</v>
      </c>
      <c r="F383" s="46">
        <f>INDEX('Index Volume'!F:F,MATCH(Index_New!$A383,'Index Volume'!$A:$A,0))</f>
        <v>14837900</v>
      </c>
      <c r="G383" s="46">
        <f>INDEX('Index Volume'!G:G,MATCH(Index_New!$A383,'Index Volume'!$A:$A,0))</f>
        <v>0</v>
      </c>
      <c r="H383" s="46">
        <f>INDEX('Index Volume'!H:H,MATCH(Index_New!$A383,'Index Volume'!$A:$A,0))</f>
        <v>7417420</v>
      </c>
      <c r="I383" s="46">
        <f>INDEX('Index Volume'!I:I,MATCH(Index_New!$A383,'Index Volume'!$A:$A,0))</f>
        <v>0</v>
      </c>
      <c r="J383" s="46">
        <f>INDEX('Index Volume'!J:J,MATCH(Index_New!$A383,'Index Volume'!$A:$A,0))</f>
        <v>0</v>
      </c>
      <c r="K383" s="46">
        <f>INDEX('Index Volume'!K:K,MATCH(Index_New!$A383,'Index Volume'!$A:$A,0))</f>
        <v>4362180</v>
      </c>
      <c r="L383" s="46">
        <f>INDEX('Index Volume'!L:L,MATCH(Index_New!$A383,'Index Volume'!$A:$A,0))</f>
        <v>50895</v>
      </c>
      <c r="M383" s="46">
        <f t="shared" si="86"/>
        <v>108552347</v>
      </c>
      <c r="N383" s="1">
        <f t="shared" si="87"/>
        <v>108552347</v>
      </c>
      <c r="O383" t="b">
        <f t="shared" si="88"/>
        <v>1</v>
      </c>
      <c r="Q383" s="7">
        <f t="shared" si="89"/>
        <v>0.76536143682097169</v>
      </c>
      <c r="R383" s="7">
        <f t="shared" si="90"/>
        <v>2.1067702750930087E-3</v>
      </c>
      <c r="S383" s="7">
        <f t="shared" si="91"/>
        <v>7.1110329327496946E-2</v>
      </c>
      <c r="T383" s="7">
        <f t="shared" si="92"/>
        <v>3.0176293354474019E-2</v>
      </c>
      <c r="U383" s="7">
        <f t="shared" si="93"/>
        <v>6.9999211130785582E-2</v>
      </c>
      <c r="V383" s="7">
        <f t="shared" si="94"/>
        <v>0</v>
      </c>
      <c r="W383" s="7">
        <f t="shared" si="95"/>
        <v>3.4134458920565963E-2</v>
      </c>
      <c r="X383" s="7">
        <f t="shared" si="96"/>
        <v>0</v>
      </c>
      <c r="Y383" s="7">
        <f t="shared" si="97"/>
        <v>0</v>
      </c>
      <c r="Z383" s="7">
        <f t="shared" si="98"/>
        <v>2.6776852245691703E-2</v>
      </c>
      <c r="AA383" s="7">
        <f t="shared" si="99"/>
        <v>3.3464792492114432E-4</v>
      </c>
      <c r="AC383" s="7">
        <f>IF(DAY($A383)=1,VLOOKUP($A383-1,$A$2:$L$1124,$Q$1,FALSE)/VLOOKUP($A383-1,$A$2:$N$1124,14,FALSE),AC382)</f>
        <v>0.76536143682097169</v>
      </c>
      <c r="AD383" s="7">
        <f>IF(DAY($A383)=1,VLOOKUP($A383-1,$A$2:$L$1124,$R$1,FALSE)/VLOOKUP($A383-1,$A$2:$N$1124,14,FALSE),AD382)</f>
        <v>2.1067702750930087E-3</v>
      </c>
      <c r="AE383" s="7">
        <f>IF(DAY($A383)=1,VLOOKUP($A383-1,$A$2:$L$1124,$S$1,FALSE)/VLOOKUP($A383-1,$A$2:$N$1124,14,FALSE),AE382)</f>
        <v>7.1110329327496946E-2</v>
      </c>
      <c r="AF383" s="7">
        <f>IF(DAY($A383)=1,VLOOKUP($A383-1,$A$2:$L$1124,$T$1,FALSE)/VLOOKUP($A383-1,$A$2:$N$1124,14,FALSE),AF382)</f>
        <v>3.0176293354474019E-2</v>
      </c>
      <c r="AG383" s="7">
        <f>IF(DAY($A383)=1,VLOOKUP($A383-1,$A$2:$L$1124,$U$1,FALSE)/VLOOKUP($A383-1,$A$2:$N$1124,14,FALSE),AG382)</f>
        <v>6.9999211130785582E-2</v>
      </c>
      <c r="AH383" s="7">
        <f>IF(DAY($A383)=1,VLOOKUP($A383-1,$A$2:$L$1124,$V$1,FALSE)/VLOOKUP($A383-1,$A$2:$N$1124,14,FALSE),AH382)</f>
        <v>0</v>
      </c>
      <c r="AI383" s="7">
        <f>IF(DAY($A383)=1,VLOOKUP($A383-1,$A$2:$L$1124,$W$1,FALSE)/VLOOKUP($A383-1,$A$2:$N$1124,14,FALSE),AI382)</f>
        <v>3.4134458920565963E-2</v>
      </c>
      <c r="AJ383" s="7">
        <f>IF(DAY($A383)=1,VLOOKUP($A383-1,$A$2:$L$1124,$X$1,FALSE)/VLOOKUP($A383-1,$A$2:$N$1124,14,FALSE),AJ382)</f>
        <v>0</v>
      </c>
      <c r="AK383" s="7">
        <f>IF(DAY($A383)=1,VLOOKUP($A383-1,$A$2:$L$1124,$Y$1,FALSE)/VLOOKUP($A383-1,$A$2:$N$1124,14,FALSE),AK382)</f>
        <v>0</v>
      </c>
      <c r="AL383" s="7">
        <f>IF(DAY($A383)=1,VLOOKUP($A383-1,$A$2:$L$1124,$Z$1,FALSE)/VLOOKUP($A383-1,$A$2:$N$1124,14,FALSE),AL382)</f>
        <v>2.6776852245691703E-2</v>
      </c>
      <c r="AM383" s="7">
        <f>IF(DAY($A383)=1,VLOOKUP($A383-1,$A$2:$L$1124,$AA$1,FALSE)/VLOOKUP($A383-1,$A$2:$N$1124,14,FALSE),AM382)</f>
        <v>3.3464792492114432E-4</v>
      </c>
      <c r="AO383" s="12">
        <f>VLOOKUP($A383,BTC!$A$1:$G$1853,5,FALSE)</f>
        <v>821.8</v>
      </c>
      <c r="AP383" s="12">
        <f>VLOOKUP($A383,XRP!$A$1:$G$1853,5,FALSE)</f>
        <v>6.7260000000000002E-3</v>
      </c>
      <c r="AQ383" s="12">
        <f>VLOOKUP($A383,LTC!$A$1:$G$1853,5,FALSE)</f>
        <v>3.93</v>
      </c>
      <c r="AR383" s="12">
        <f>VLOOKUP($A383,ETC!$A$1:$G$1853,5,FALSE)</f>
        <v>1.19</v>
      </c>
      <c r="AS383" s="12">
        <f>VLOOKUP($A383,ETH!$A$1:$G$1853,5,FALSE)</f>
        <v>9.9</v>
      </c>
      <c r="AT383" s="12">
        <f>VLOOKUP($A383,BCH!$A$1:$G$1853,5,FALSE)</f>
        <v>0</v>
      </c>
      <c r="AU383" s="12">
        <f>VLOOKUP($A383,XMR!$A$1:$G$1853,5,FALSE)</f>
        <v>10.76</v>
      </c>
      <c r="AV383" s="12">
        <f>VLOOKUP($A383,ZEC!$A$1:$G$1853,5,FALSE)</f>
        <v>45.15</v>
      </c>
      <c r="AW383" s="12">
        <f>VLOOKUP($A383,EOS!$A$1:$G$1853,5,FALSE)</f>
        <v>0</v>
      </c>
      <c r="AX383" s="12">
        <f>VLOOKUP($A383,DASH!$A$1:$G$1853,5,FALSE)</f>
        <v>12.39</v>
      </c>
      <c r="AY383" s="12">
        <f>VLOOKUP($A383,XLM!$A$1:$G$1853,5,FALSE)</f>
        <v>2.441E-3</v>
      </c>
      <c r="BA383" s="24">
        <v>1</v>
      </c>
      <c r="BB383" s="24">
        <v>1</v>
      </c>
      <c r="BC383" s="24">
        <v>1</v>
      </c>
      <c r="BD383" s="24">
        <v>1</v>
      </c>
      <c r="BE383" s="24">
        <v>1</v>
      </c>
      <c r="BF383" s="24">
        <v>0</v>
      </c>
      <c r="BG383" s="24">
        <v>1</v>
      </c>
      <c r="BH383" s="24">
        <v>0</v>
      </c>
      <c r="BI383" s="24">
        <v>0</v>
      </c>
      <c r="BJ383" s="24">
        <v>1</v>
      </c>
      <c r="BK383" s="24">
        <v>1</v>
      </c>
      <c r="BM383" s="19">
        <f>IF(SUM(BA382:BK382)=SUM(BA383:BK383),BM382,BM382*SUMPRODUCT(BA383:BK383,AO383:AY383,Q383:AA383)/SUMPRODUCT(BA382:BK382,AO383:AY383,AC383:AM383))</f>
        <v>0.91473258175288541</v>
      </c>
      <c r="BN383" s="26">
        <f>SUMPRODUCT(AO383:AY383,BA383:BK383,Q383:AA383)/BM383</f>
        <v>689.47086164655548</v>
      </c>
      <c r="BO383">
        <f t="shared" si="100"/>
        <v>821.8</v>
      </c>
    </row>
    <row r="384" spans="1:67" x14ac:dyDescent="0.75">
      <c r="A384" s="4">
        <v>42751</v>
      </c>
      <c r="B384" s="46">
        <f>INDEX('Index Volume'!B:B,MATCH(Index_New!$A384,'Index Volume'!$A:$A,0))</f>
        <v>82755200</v>
      </c>
      <c r="C384" s="46">
        <f>INDEX('Index Volume'!C:C,MATCH(Index_New!$A384,'Index Volume'!$A:$A,0))</f>
        <v>699284</v>
      </c>
      <c r="D384" s="46">
        <f>INDEX('Index Volume'!D:D,MATCH(Index_New!$A384,'Index Volume'!$A:$A,0))</f>
        <v>8159260</v>
      </c>
      <c r="E384" s="46">
        <f>INDEX('Index Volume'!E:E,MATCH(Index_New!$A384,'Index Volume'!$A:$A,0))</f>
        <v>368937</v>
      </c>
      <c r="F384" s="46">
        <f>INDEX('Index Volume'!F:F,MATCH(Index_New!$A384,'Index Volume'!$A:$A,0))</f>
        <v>14937400</v>
      </c>
      <c r="G384" s="46">
        <f>INDEX('Index Volume'!G:G,MATCH(Index_New!$A384,'Index Volume'!$A:$A,0))</f>
        <v>0</v>
      </c>
      <c r="H384" s="46">
        <f>INDEX('Index Volume'!H:H,MATCH(Index_New!$A384,'Index Volume'!$A:$A,0))</f>
        <v>3507560</v>
      </c>
      <c r="I384" s="46">
        <f>INDEX('Index Volume'!I:I,MATCH(Index_New!$A384,'Index Volume'!$A:$A,0))</f>
        <v>0</v>
      </c>
      <c r="J384" s="46">
        <f>INDEX('Index Volume'!J:J,MATCH(Index_New!$A384,'Index Volume'!$A:$A,0))</f>
        <v>0</v>
      </c>
      <c r="K384" s="46">
        <f>INDEX('Index Volume'!K:K,MATCH(Index_New!$A384,'Index Volume'!$A:$A,0))</f>
        <v>3715630</v>
      </c>
      <c r="L384" s="46">
        <f>INDEX('Index Volume'!L:L,MATCH(Index_New!$A384,'Index Volume'!$A:$A,0))</f>
        <v>49556</v>
      </c>
      <c r="M384" s="46">
        <f t="shared" si="86"/>
        <v>114192827</v>
      </c>
      <c r="N384" s="1">
        <f t="shared" si="87"/>
        <v>114192827</v>
      </c>
      <c r="O384" t="b">
        <f t="shared" si="88"/>
        <v>1</v>
      </c>
      <c r="Q384" s="7">
        <f t="shared" si="89"/>
        <v>0.76536143682097169</v>
      </c>
      <c r="R384" s="7">
        <f t="shared" si="90"/>
        <v>2.1067702750930087E-3</v>
      </c>
      <c r="S384" s="7">
        <f t="shared" si="91"/>
        <v>7.1110329327496946E-2</v>
      </c>
      <c r="T384" s="7">
        <f t="shared" si="92"/>
        <v>3.0176293354474019E-2</v>
      </c>
      <c r="U384" s="7">
        <f t="shared" si="93"/>
        <v>6.9999211130785582E-2</v>
      </c>
      <c r="V384" s="7">
        <f t="shared" si="94"/>
        <v>0</v>
      </c>
      <c r="W384" s="7">
        <f t="shared" si="95"/>
        <v>3.4134458920565963E-2</v>
      </c>
      <c r="X384" s="7">
        <f t="shared" si="96"/>
        <v>0</v>
      </c>
      <c r="Y384" s="7">
        <f t="shared" si="97"/>
        <v>0</v>
      </c>
      <c r="Z384" s="7">
        <f t="shared" si="98"/>
        <v>2.6776852245691703E-2</v>
      </c>
      <c r="AA384" s="7">
        <f t="shared" si="99"/>
        <v>3.3464792492114432E-4</v>
      </c>
      <c r="AC384" s="7">
        <f>IF(DAY($A384)=1,VLOOKUP($A384-1,$A$2:$L$1124,$Q$1,FALSE)/VLOOKUP($A384-1,$A$2:$N$1124,14,FALSE),AC383)</f>
        <v>0.76536143682097169</v>
      </c>
      <c r="AD384" s="7">
        <f>IF(DAY($A384)=1,VLOOKUP($A384-1,$A$2:$L$1124,$R$1,FALSE)/VLOOKUP($A384-1,$A$2:$N$1124,14,FALSE),AD383)</f>
        <v>2.1067702750930087E-3</v>
      </c>
      <c r="AE384" s="7">
        <f>IF(DAY($A384)=1,VLOOKUP($A384-1,$A$2:$L$1124,$S$1,FALSE)/VLOOKUP($A384-1,$A$2:$N$1124,14,FALSE),AE383)</f>
        <v>7.1110329327496946E-2</v>
      </c>
      <c r="AF384" s="7">
        <f>IF(DAY($A384)=1,VLOOKUP($A384-1,$A$2:$L$1124,$T$1,FALSE)/VLOOKUP($A384-1,$A$2:$N$1124,14,FALSE),AF383)</f>
        <v>3.0176293354474019E-2</v>
      </c>
      <c r="AG384" s="7">
        <f>IF(DAY($A384)=1,VLOOKUP($A384-1,$A$2:$L$1124,$U$1,FALSE)/VLOOKUP($A384-1,$A$2:$N$1124,14,FALSE),AG383)</f>
        <v>6.9999211130785582E-2</v>
      </c>
      <c r="AH384" s="7">
        <f>IF(DAY($A384)=1,VLOOKUP($A384-1,$A$2:$L$1124,$V$1,FALSE)/VLOOKUP($A384-1,$A$2:$N$1124,14,FALSE),AH383)</f>
        <v>0</v>
      </c>
      <c r="AI384" s="7">
        <f>IF(DAY($A384)=1,VLOOKUP($A384-1,$A$2:$L$1124,$W$1,FALSE)/VLOOKUP($A384-1,$A$2:$N$1124,14,FALSE),AI383)</f>
        <v>3.4134458920565963E-2</v>
      </c>
      <c r="AJ384" s="7">
        <f>IF(DAY($A384)=1,VLOOKUP($A384-1,$A$2:$L$1124,$X$1,FALSE)/VLOOKUP($A384-1,$A$2:$N$1124,14,FALSE),AJ383)</f>
        <v>0</v>
      </c>
      <c r="AK384" s="7">
        <f>IF(DAY($A384)=1,VLOOKUP($A384-1,$A$2:$L$1124,$Y$1,FALSE)/VLOOKUP($A384-1,$A$2:$N$1124,14,FALSE),AK383)</f>
        <v>0</v>
      </c>
      <c r="AL384" s="7">
        <f>IF(DAY($A384)=1,VLOOKUP($A384-1,$A$2:$L$1124,$Z$1,FALSE)/VLOOKUP($A384-1,$A$2:$N$1124,14,FALSE),AL383)</f>
        <v>2.6776852245691703E-2</v>
      </c>
      <c r="AM384" s="7">
        <f>IF(DAY($A384)=1,VLOOKUP($A384-1,$A$2:$L$1124,$AA$1,FALSE)/VLOOKUP($A384-1,$A$2:$N$1124,14,FALSE),AM383)</f>
        <v>3.3464792492114432E-4</v>
      </c>
      <c r="AO384" s="12">
        <f>VLOOKUP($A384,BTC!$A$1:$G$1853,5,FALSE)</f>
        <v>831.53</v>
      </c>
      <c r="AP384" s="12">
        <f>VLOOKUP($A384,XRP!$A$1:$G$1853,5,FALSE)</f>
        <v>6.7879999999999998E-3</v>
      </c>
      <c r="AQ384" s="12">
        <f>VLOOKUP($A384,LTC!$A$1:$G$1853,5,FALSE)</f>
        <v>3.9</v>
      </c>
      <c r="AR384" s="12">
        <f>VLOOKUP($A384,ETC!$A$1:$G$1853,5,FALSE)</f>
        <v>1.18</v>
      </c>
      <c r="AS384" s="12">
        <f>VLOOKUP($A384,ETH!$A$1:$G$1853,5,FALSE)</f>
        <v>9.64</v>
      </c>
      <c r="AT384" s="12">
        <f>VLOOKUP($A384,BCH!$A$1:$G$1853,5,FALSE)</f>
        <v>0</v>
      </c>
      <c r="AU384" s="12">
        <f>VLOOKUP($A384,XMR!$A$1:$G$1853,5,FALSE)</f>
        <v>10.64</v>
      </c>
      <c r="AV384" s="12">
        <f>VLOOKUP($A384,ZEC!$A$1:$G$1853,5,FALSE)</f>
        <v>43.46</v>
      </c>
      <c r="AW384" s="12">
        <f>VLOOKUP($A384,EOS!$A$1:$G$1853,5,FALSE)</f>
        <v>0</v>
      </c>
      <c r="AX384" s="12">
        <f>VLOOKUP($A384,DASH!$A$1:$G$1853,5,FALSE)</f>
        <v>12.94</v>
      </c>
      <c r="AY384" s="12">
        <f>VLOOKUP($A384,XLM!$A$1:$G$1853,5,FALSE)</f>
        <v>2.3800000000000002E-3</v>
      </c>
      <c r="BA384" s="24">
        <v>1</v>
      </c>
      <c r="BB384" s="24">
        <v>1</v>
      </c>
      <c r="BC384" s="24">
        <v>1</v>
      </c>
      <c r="BD384" s="24">
        <v>1</v>
      </c>
      <c r="BE384" s="24">
        <v>1</v>
      </c>
      <c r="BF384" s="24">
        <v>0</v>
      </c>
      <c r="BG384" s="24">
        <v>1</v>
      </c>
      <c r="BH384" s="24">
        <v>0</v>
      </c>
      <c r="BI384" s="24">
        <v>0</v>
      </c>
      <c r="BJ384" s="24">
        <v>1</v>
      </c>
      <c r="BK384" s="24">
        <v>1</v>
      </c>
      <c r="BM384" s="19">
        <f>IF(SUM(BA383:BK383)=SUM(BA384:BK384),BM383,BM383*SUMPRODUCT(BA384:BK384,AO384:AY384,Q384:AA384)/SUMPRODUCT(BA383:BK383,AO384:AY384,AC384:AM384))</f>
        <v>0.91473258175288541</v>
      </c>
      <c r="BN384" s="26">
        <f>SUMPRODUCT(AO384:AY384,BA384:BK384,Q384:AA384)/BM384</f>
        <v>697.60106636953594</v>
      </c>
      <c r="BO384">
        <f t="shared" si="100"/>
        <v>831.53</v>
      </c>
    </row>
    <row r="385" spans="1:67" x14ac:dyDescent="0.75">
      <c r="A385" s="3">
        <v>42752</v>
      </c>
      <c r="B385" s="46">
        <f>INDEX('Index Volume'!B:B,MATCH(Index_New!$A385,'Index Volume'!$A:$A,0))</f>
        <v>155095008</v>
      </c>
      <c r="C385" s="46">
        <f>INDEX('Index Volume'!C:C,MATCH(Index_New!$A385,'Index Volume'!$A:$A,0))</f>
        <v>1842150</v>
      </c>
      <c r="D385" s="46">
        <f>INDEX('Index Volume'!D:D,MATCH(Index_New!$A385,'Index Volume'!$A:$A,0))</f>
        <v>4816480</v>
      </c>
      <c r="E385" s="46">
        <f>INDEX('Index Volume'!E:E,MATCH(Index_New!$A385,'Index Volume'!$A:$A,0))</f>
        <v>1531790</v>
      </c>
      <c r="F385" s="46">
        <f>INDEX('Index Volume'!F:F,MATCH(Index_New!$A385,'Index Volume'!$A:$A,0))</f>
        <v>18391900</v>
      </c>
      <c r="G385" s="46">
        <f>INDEX('Index Volume'!G:G,MATCH(Index_New!$A385,'Index Volume'!$A:$A,0))</f>
        <v>0</v>
      </c>
      <c r="H385" s="46">
        <f>INDEX('Index Volume'!H:H,MATCH(Index_New!$A385,'Index Volume'!$A:$A,0))</f>
        <v>4403350</v>
      </c>
      <c r="I385" s="46">
        <f>INDEX('Index Volume'!I:I,MATCH(Index_New!$A385,'Index Volume'!$A:$A,0))</f>
        <v>0</v>
      </c>
      <c r="J385" s="46">
        <f>INDEX('Index Volume'!J:J,MATCH(Index_New!$A385,'Index Volume'!$A:$A,0))</f>
        <v>0</v>
      </c>
      <c r="K385" s="46">
        <f>INDEX('Index Volume'!K:K,MATCH(Index_New!$A385,'Index Volume'!$A:$A,0))</f>
        <v>1810660</v>
      </c>
      <c r="L385" s="46">
        <f>INDEX('Index Volume'!L:L,MATCH(Index_New!$A385,'Index Volume'!$A:$A,0))</f>
        <v>52442</v>
      </c>
      <c r="M385" s="46">
        <f t="shared" si="86"/>
        <v>187943780</v>
      </c>
      <c r="N385" s="1">
        <f t="shared" si="87"/>
        <v>187943780</v>
      </c>
      <c r="O385" t="b">
        <f t="shared" si="88"/>
        <v>1</v>
      </c>
      <c r="Q385" s="7">
        <f t="shared" si="89"/>
        <v>0.76536143682097169</v>
      </c>
      <c r="R385" s="7">
        <f t="shared" si="90"/>
        <v>2.1067702750930087E-3</v>
      </c>
      <c r="S385" s="7">
        <f t="shared" si="91"/>
        <v>7.1110329327496946E-2</v>
      </c>
      <c r="T385" s="7">
        <f t="shared" si="92"/>
        <v>3.0176293354474019E-2</v>
      </c>
      <c r="U385" s="7">
        <f t="shared" si="93"/>
        <v>6.9999211130785582E-2</v>
      </c>
      <c r="V385" s="7">
        <f t="shared" si="94"/>
        <v>0</v>
      </c>
      <c r="W385" s="7">
        <f t="shared" si="95"/>
        <v>3.4134458920565963E-2</v>
      </c>
      <c r="X385" s="7">
        <f t="shared" si="96"/>
        <v>0</v>
      </c>
      <c r="Y385" s="7">
        <f t="shared" si="97"/>
        <v>0</v>
      </c>
      <c r="Z385" s="7">
        <f t="shared" si="98"/>
        <v>2.6776852245691703E-2</v>
      </c>
      <c r="AA385" s="7">
        <f t="shared" si="99"/>
        <v>3.3464792492114432E-4</v>
      </c>
      <c r="AC385" s="7">
        <f>IF(DAY($A385)=1,VLOOKUP($A385-1,$A$2:$L$1124,$Q$1,FALSE)/VLOOKUP($A385-1,$A$2:$N$1124,14,FALSE),AC384)</f>
        <v>0.76536143682097169</v>
      </c>
      <c r="AD385" s="7">
        <f>IF(DAY($A385)=1,VLOOKUP($A385-1,$A$2:$L$1124,$R$1,FALSE)/VLOOKUP($A385-1,$A$2:$N$1124,14,FALSE),AD384)</f>
        <v>2.1067702750930087E-3</v>
      </c>
      <c r="AE385" s="7">
        <f>IF(DAY($A385)=1,VLOOKUP($A385-1,$A$2:$L$1124,$S$1,FALSE)/VLOOKUP($A385-1,$A$2:$N$1124,14,FALSE),AE384)</f>
        <v>7.1110329327496946E-2</v>
      </c>
      <c r="AF385" s="7">
        <f>IF(DAY($A385)=1,VLOOKUP($A385-1,$A$2:$L$1124,$T$1,FALSE)/VLOOKUP($A385-1,$A$2:$N$1124,14,FALSE),AF384)</f>
        <v>3.0176293354474019E-2</v>
      </c>
      <c r="AG385" s="7">
        <f>IF(DAY($A385)=1,VLOOKUP($A385-1,$A$2:$L$1124,$U$1,FALSE)/VLOOKUP($A385-1,$A$2:$N$1124,14,FALSE),AG384)</f>
        <v>6.9999211130785582E-2</v>
      </c>
      <c r="AH385" s="7">
        <f>IF(DAY($A385)=1,VLOOKUP($A385-1,$A$2:$L$1124,$V$1,FALSE)/VLOOKUP($A385-1,$A$2:$N$1124,14,FALSE),AH384)</f>
        <v>0</v>
      </c>
      <c r="AI385" s="7">
        <f>IF(DAY($A385)=1,VLOOKUP($A385-1,$A$2:$L$1124,$W$1,FALSE)/VLOOKUP($A385-1,$A$2:$N$1124,14,FALSE),AI384)</f>
        <v>3.4134458920565963E-2</v>
      </c>
      <c r="AJ385" s="7">
        <f>IF(DAY($A385)=1,VLOOKUP($A385-1,$A$2:$L$1124,$X$1,FALSE)/VLOOKUP($A385-1,$A$2:$N$1124,14,FALSE),AJ384)</f>
        <v>0</v>
      </c>
      <c r="AK385" s="7">
        <f>IF(DAY($A385)=1,VLOOKUP($A385-1,$A$2:$L$1124,$Y$1,FALSE)/VLOOKUP($A385-1,$A$2:$N$1124,14,FALSE),AK384)</f>
        <v>0</v>
      </c>
      <c r="AL385" s="7">
        <f>IF(DAY($A385)=1,VLOOKUP($A385-1,$A$2:$L$1124,$Z$1,FALSE)/VLOOKUP($A385-1,$A$2:$N$1124,14,FALSE),AL384)</f>
        <v>2.6776852245691703E-2</v>
      </c>
      <c r="AM385" s="7">
        <f>IF(DAY($A385)=1,VLOOKUP($A385-1,$A$2:$L$1124,$AA$1,FALSE)/VLOOKUP($A385-1,$A$2:$N$1124,14,FALSE),AM384)</f>
        <v>3.3464792492114432E-4</v>
      </c>
      <c r="AO385" s="12">
        <f>VLOOKUP($A385,BTC!$A$1:$G$1853,5,FALSE)</f>
        <v>907.94</v>
      </c>
      <c r="AP385" s="12">
        <f>VLOOKUP($A385,XRP!$A$1:$G$1853,5,FALSE)</f>
        <v>6.7999999999999996E-3</v>
      </c>
      <c r="AQ385" s="12">
        <f>VLOOKUP($A385,LTC!$A$1:$G$1853,5,FALSE)</f>
        <v>3.94</v>
      </c>
      <c r="AR385" s="12">
        <f>VLOOKUP($A385,ETC!$A$1:$G$1853,5,FALSE)</f>
        <v>1.21</v>
      </c>
      <c r="AS385" s="12">
        <f>VLOOKUP($A385,ETH!$A$1:$G$1853,5,FALSE)</f>
        <v>10.3</v>
      </c>
      <c r="AT385" s="12">
        <f>VLOOKUP($A385,BCH!$A$1:$G$1853,5,FALSE)</f>
        <v>0</v>
      </c>
      <c r="AU385" s="12">
        <f>VLOOKUP($A385,XMR!$A$1:$G$1853,5,FALSE)</f>
        <v>12.39</v>
      </c>
      <c r="AV385" s="12">
        <f>VLOOKUP($A385,ZEC!$A$1:$G$1853,5,FALSE)</f>
        <v>44.68</v>
      </c>
      <c r="AW385" s="12">
        <f>VLOOKUP($A385,EOS!$A$1:$G$1853,5,FALSE)</f>
        <v>0</v>
      </c>
      <c r="AX385" s="12">
        <f>VLOOKUP($A385,DASH!$A$1:$G$1853,5,FALSE)</f>
        <v>14.25</v>
      </c>
      <c r="AY385" s="12">
        <f>VLOOKUP($A385,XLM!$A$1:$G$1853,5,FALSE)</f>
        <v>2.545E-3</v>
      </c>
      <c r="BA385" s="24">
        <v>1</v>
      </c>
      <c r="BB385" s="24">
        <v>1</v>
      </c>
      <c r="BC385" s="24">
        <v>1</v>
      </c>
      <c r="BD385" s="24">
        <v>1</v>
      </c>
      <c r="BE385" s="24">
        <v>1</v>
      </c>
      <c r="BF385" s="24">
        <v>0</v>
      </c>
      <c r="BG385" s="24">
        <v>1</v>
      </c>
      <c r="BH385" s="24">
        <v>0</v>
      </c>
      <c r="BI385" s="24">
        <v>0</v>
      </c>
      <c r="BJ385" s="24">
        <v>1</v>
      </c>
      <c r="BK385" s="24">
        <v>1</v>
      </c>
      <c r="BM385" s="19">
        <f>IF(SUM(BA384:BK384)=SUM(BA385:BK385),BM384,BM384*SUMPRODUCT(BA385:BK385,AO385:AY385,Q385:AA385)/SUMPRODUCT(BA384:BK384,AO385:AY385,AC385:AM385))</f>
        <v>0.91473258175288541</v>
      </c>
      <c r="BN385" s="26">
        <f>SUMPRODUCT(AO385:AY385,BA385:BK385,Q385:AA385)/BM385</f>
        <v>761.69196112756197</v>
      </c>
      <c r="BO385">
        <f t="shared" si="100"/>
        <v>907.94</v>
      </c>
    </row>
    <row r="386" spans="1:67" x14ac:dyDescent="0.75">
      <c r="A386" s="4">
        <v>42753</v>
      </c>
      <c r="B386" s="46">
        <f>INDEX('Index Volume'!B:B,MATCH(Index_New!$A386,'Index Volume'!$A:$A,0))</f>
        <v>225676992</v>
      </c>
      <c r="C386" s="46">
        <f>INDEX('Index Volume'!C:C,MATCH(Index_New!$A386,'Index Volume'!$A:$A,0))</f>
        <v>1342730</v>
      </c>
      <c r="D386" s="46">
        <f>INDEX('Index Volume'!D:D,MATCH(Index_New!$A386,'Index Volume'!$A:$A,0))</f>
        <v>4321020</v>
      </c>
      <c r="E386" s="46">
        <f>INDEX('Index Volume'!E:E,MATCH(Index_New!$A386,'Index Volume'!$A:$A,0))</f>
        <v>984448</v>
      </c>
      <c r="F386" s="46">
        <f>INDEX('Index Volume'!F:F,MATCH(Index_New!$A386,'Index Volume'!$A:$A,0))</f>
        <v>10788200</v>
      </c>
      <c r="G386" s="46">
        <f>INDEX('Index Volume'!G:G,MATCH(Index_New!$A386,'Index Volume'!$A:$A,0))</f>
        <v>0</v>
      </c>
      <c r="H386" s="46">
        <f>INDEX('Index Volume'!H:H,MATCH(Index_New!$A386,'Index Volume'!$A:$A,0))</f>
        <v>4232060</v>
      </c>
      <c r="I386" s="46">
        <f>INDEX('Index Volume'!I:I,MATCH(Index_New!$A386,'Index Volume'!$A:$A,0))</f>
        <v>0</v>
      </c>
      <c r="J386" s="46">
        <f>INDEX('Index Volume'!J:J,MATCH(Index_New!$A386,'Index Volume'!$A:$A,0))</f>
        <v>0</v>
      </c>
      <c r="K386" s="46">
        <f>INDEX('Index Volume'!K:K,MATCH(Index_New!$A386,'Index Volume'!$A:$A,0))</f>
        <v>1510760</v>
      </c>
      <c r="L386" s="46">
        <f>INDEX('Index Volume'!L:L,MATCH(Index_New!$A386,'Index Volume'!$A:$A,0))</f>
        <v>133001</v>
      </c>
      <c r="M386" s="46">
        <f t="shared" si="86"/>
        <v>248989211</v>
      </c>
      <c r="N386" s="1">
        <f t="shared" si="87"/>
        <v>248989211</v>
      </c>
      <c r="O386" t="b">
        <f t="shared" si="88"/>
        <v>1</v>
      </c>
      <c r="Q386" s="7">
        <f t="shared" si="89"/>
        <v>0.76536143682097169</v>
      </c>
      <c r="R386" s="7">
        <f t="shared" si="90"/>
        <v>2.1067702750930087E-3</v>
      </c>
      <c r="S386" s="7">
        <f t="shared" si="91"/>
        <v>7.1110329327496946E-2</v>
      </c>
      <c r="T386" s="7">
        <f t="shared" si="92"/>
        <v>3.0176293354474019E-2</v>
      </c>
      <c r="U386" s="7">
        <f t="shared" si="93"/>
        <v>6.9999211130785582E-2</v>
      </c>
      <c r="V386" s="7">
        <f t="shared" si="94"/>
        <v>0</v>
      </c>
      <c r="W386" s="7">
        <f t="shared" si="95"/>
        <v>3.4134458920565963E-2</v>
      </c>
      <c r="X386" s="7">
        <f t="shared" si="96"/>
        <v>0</v>
      </c>
      <c r="Y386" s="7">
        <f t="shared" si="97"/>
        <v>0</v>
      </c>
      <c r="Z386" s="7">
        <f t="shared" si="98"/>
        <v>2.6776852245691703E-2</v>
      </c>
      <c r="AA386" s="7">
        <f t="shared" si="99"/>
        <v>3.3464792492114432E-4</v>
      </c>
      <c r="AC386" s="7">
        <f>IF(DAY($A386)=1,VLOOKUP($A386-1,$A$2:$L$1124,$Q$1,FALSE)/VLOOKUP($A386-1,$A$2:$N$1124,14,FALSE),AC385)</f>
        <v>0.76536143682097169</v>
      </c>
      <c r="AD386" s="7">
        <f>IF(DAY($A386)=1,VLOOKUP($A386-1,$A$2:$L$1124,$R$1,FALSE)/VLOOKUP($A386-1,$A$2:$N$1124,14,FALSE),AD385)</f>
        <v>2.1067702750930087E-3</v>
      </c>
      <c r="AE386" s="7">
        <f>IF(DAY($A386)=1,VLOOKUP($A386-1,$A$2:$L$1124,$S$1,FALSE)/VLOOKUP($A386-1,$A$2:$N$1124,14,FALSE),AE385)</f>
        <v>7.1110329327496946E-2</v>
      </c>
      <c r="AF386" s="7">
        <f>IF(DAY($A386)=1,VLOOKUP($A386-1,$A$2:$L$1124,$T$1,FALSE)/VLOOKUP($A386-1,$A$2:$N$1124,14,FALSE),AF385)</f>
        <v>3.0176293354474019E-2</v>
      </c>
      <c r="AG386" s="7">
        <f>IF(DAY($A386)=1,VLOOKUP($A386-1,$A$2:$L$1124,$U$1,FALSE)/VLOOKUP($A386-1,$A$2:$N$1124,14,FALSE),AG385)</f>
        <v>6.9999211130785582E-2</v>
      </c>
      <c r="AH386" s="7">
        <f>IF(DAY($A386)=1,VLOOKUP($A386-1,$A$2:$L$1124,$V$1,FALSE)/VLOOKUP($A386-1,$A$2:$N$1124,14,FALSE),AH385)</f>
        <v>0</v>
      </c>
      <c r="AI386" s="7">
        <f>IF(DAY($A386)=1,VLOOKUP($A386-1,$A$2:$L$1124,$W$1,FALSE)/VLOOKUP($A386-1,$A$2:$N$1124,14,FALSE),AI385)</f>
        <v>3.4134458920565963E-2</v>
      </c>
      <c r="AJ386" s="7">
        <f>IF(DAY($A386)=1,VLOOKUP($A386-1,$A$2:$L$1124,$X$1,FALSE)/VLOOKUP($A386-1,$A$2:$N$1124,14,FALSE),AJ385)</f>
        <v>0</v>
      </c>
      <c r="AK386" s="7">
        <f>IF(DAY($A386)=1,VLOOKUP($A386-1,$A$2:$L$1124,$Y$1,FALSE)/VLOOKUP($A386-1,$A$2:$N$1124,14,FALSE),AK385)</f>
        <v>0</v>
      </c>
      <c r="AL386" s="7">
        <f>IF(DAY($A386)=1,VLOOKUP($A386-1,$A$2:$L$1124,$Z$1,FALSE)/VLOOKUP($A386-1,$A$2:$N$1124,14,FALSE),AL385)</f>
        <v>2.6776852245691703E-2</v>
      </c>
      <c r="AM386" s="7">
        <f>IF(DAY($A386)=1,VLOOKUP($A386-1,$A$2:$L$1124,$AA$1,FALSE)/VLOOKUP($A386-1,$A$2:$N$1124,14,FALSE),AM385)</f>
        <v>3.3464792492114432E-4</v>
      </c>
      <c r="AO386" s="12">
        <f>VLOOKUP($A386,BTC!$A$1:$G$1853,5,FALSE)</f>
        <v>886.62</v>
      </c>
      <c r="AP386" s="12">
        <f>VLOOKUP($A386,XRP!$A$1:$G$1853,5,FALSE)</f>
        <v>6.7089999999999997E-3</v>
      </c>
      <c r="AQ386" s="12">
        <f>VLOOKUP($A386,LTC!$A$1:$G$1853,5,FALSE)</f>
        <v>3.84</v>
      </c>
      <c r="AR386" s="12">
        <f>VLOOKUP($A386,ETC!$A$1:$G$1853,5,FALSE)</f>
        <v>1.2</v>
      </c>
      <c r="AS386" s="12">
        <f>VLOOKUP($A386,ETH!$A$1:$G$1853,5,FALSE)</f>
        <v>10.23</v>
      </c>
      <c r="AT386" s="12">
        <f>VLOOKUP($A386,BCH!$A$1:$G$1853,5,FALSE)</f>
        <v>0</v>
      </c>
      <c r="AU386" s="12">
        <f>VLOOKUP($A386,XMR!$A$1:$G$1853,5,FALSE)</f>
        <v>12.05</v>
      </c>
      <c r="AV386" s="12">
        <f>VLOOKUP($A386,ZEC!$A$1:$G$1853,5,FALSE)</f>
        <v>43.92</v>
      </c>
      <c r="AW386" s="12">
        <f>VLOOKUP($A386,EOS!$A$1:$G$1853,5,FALSE)</f>
        <v>0</v>
      </c>
      <c r="AX386" s="12">
        <f>VLOOKUP($A386,DASH!$A$1:$G$1853,5,FALSE)</f>
        <v>14.06</v>
      </c>
      <c r="AY386" s="12">
        <f>VLOOKUP($A386,XLM!$A$1:$G$1853,5,FALSE)</f>
        <v>2.4810000000000001E-3</v>
      </c>
      <c r="BA386" s="24">
        <v>1</v>
      </c>
      <c r="BB386" s="24">
        <v>1</v>
      </c>
      <c r="BC386" s="24">
        <v>1</v>
      </c>
      <c r="BD386" s="24">
        <v>1</v>
      </c>
      <c r="BE386" s="24">
        <v>1</v>
      </c>
      <c r="BF386" s="24">
        <v>0</v>
      </c>
      <c r="BG386" s="24">
        <v>1</v>
      </c>
      <c r="BH386" s="24">
        <v>0</v>
      </c>
      <c r="BI386" s="24">
        <v>0</v>
      </c>
      <c r="BJ386" s="24">
        <v>1</v>
      </c>
      <c r="BK386" s="24">
        <v>1</v>
      </c>
      <c r="BM386" s="19">
        <f>IF(SUM(BA385:BK385)=SUM(BA386:BK386),BM385,BM385*SUMPRODUCT(BA386:BK386,AO386:AY386,Q386:AA386)/SUMPRODUCT(BA385:BK385,AO386:AY386,AC386:AM386))</f>
        <v>0.91473258175288541</v>
      </c>
      <c r="BN386" s="26">
        <f>SUMPRODUCT(AO386:AY386,BA386:BK386,Q386:AA386)/BM386</f>
        <v>743.82169780597201</v>
      </c>
      <c r="BO386">
        <f t="shared" si="100"/>
        <v>886.62</v>
      </c>
    </row>
    <row r="387" spans="1:67" x14ac:dyDescent="0.75">
      <c r="A387" s="3">
        <v>42754</v>
      </c>
      <c r="B387" s="46">
        <f>INDEX('Index Volume'!B:B,MATCH(Index_New!$A387,'Index Volume'!$A:$A,0))</f>
        <v>105625000</v>
      </c>
      <c r="C387" s="46">
        <f>INDEX('Index Volume'!C:C,MATCH(Index_New!$A387,'Index Volume'!$A:$A,0))</f>
        <v>760684</v>
      </c>
      <c r="D387" s="46">
        <f>INDEX('Index Volume'!D:D,MATCH(Index_New!$A387,'Index Volume'!$A:$A,0))</f>
        <v>4090650</v>
      </c>
      <c r="E387" s="46">
        <f>INDEX('Index Volume'!E:E,MATCH(Index_New!$A387,'Index Volume'!$A:$A,0))</f>
        <v>686642</v>
      </c>
      <c r="F387" s="46">
        <f>INDEX('Index Volume'!F:F,MATCH(Index_New!$A387,'Index Volume'!$A:$A,0))</f>
        <v>8347550</v>
      </c>
      <c r="G387" s="46">
        <f>INDEX('Index Volume'!G:G,MATCH(Index_New!$A387,'Index Volume'!$A:$A,0))</f>
        <v>0</v>
      </c>
      <c r="H387" s="46">
        <f>INDEX('Index Volume'!H:H,MATCH(Index_New!$A387,'Index Volume'!$A:$A,0))</f>
        <v>3546870</v>
      </c>
      <c r="I387" s="46">
        <f>INDEX('Index Volume'!I:I,MATCH(Index_New!$A387,'Index Volume'!$A:$A,0))</f>
        <v>0</v>
      </c>
      <c r="J387" s="46">
        <f>INDEX('Index Volume'!J:J,MATCH(Index_New!$A387,'Index Volume'!$A:$A,0))</f>
        <v>0</v>
      </c>
      <c r="K387" s="46">
        <f>INDEX('Index Volume'!K:K,MATCH(Index_New!$A387,'Index Volume'!$A:$A,0))</f>
        <v>2170870</v>
      </c>
      <c r="L387" s="46">
        <f>INDEX('Index Volume'!L:L,MATCH(Index_New!$A387,'Index Volume'!$A:$A,0))</f>
        <v>136244</v>
      </c>
      <c r="M387" s="46">
        <f t="shared" ref="M387:M450" si="101">SUM(B387:L387)</f>
        <v>125364510</v>
      </c>
      <c r="N387" s="1">
        <f t="shared" si="87"/>
        <v>125364510</v>
      </c>
      <c r="O387" t="b">
        <f t="shared" si="88"/>
        <v>1</v>
      </c>
      <c r="Q387" s="7">
        <f t="shared" si="89"/>
        <v>0.76536143682097169</v>
      </c>
      <c r="R387" s="7">
        <f t="shared" si="90"/>
        <v>2.1067702750930087E-3</v>
      </c>
      <c r="S387" s="7">
        <f t="shared" si="91"/>
        <v>7.1110329327496946E-2</v>
      </c>
      <c r="T387" s="7">
        <f t="shared" si="92"/>
        <v>3.0176293354474019E-2</v>
      </c>
      <c r="U387" s="7">
        <f t="shared" si="93"/>
        <v>6.9999211130785582E-2</v>
      </c>
      <c r="V387" s="7">
        <f t="shared" si="94"/>
        <v>0</v>
      </c>
      <c r="W387" s="7">
        <f t="shared" si="95"/>
        <v>3.4134458920565963E-2</v>
      </c>
      <c r="X387" s="7">
        <f t="shared" si="96"/>
        <v>0</v>
      </c>
      <c r="Y387" s="7">
        <f t="shared" si="97"/>
        <v>0</v>
      </c>
      <c r="Z387" s="7">
        <f t="shared" si="98"/>
        <v>2.6776852245691703E-2</v>
      </c>
      <c r="AA387" s="7">
        <f t="shared" si="99"/>
        <v>3.3464792492114432E-4</v>
      </c>
      <c r="AC387" s="7">
        <f>IF(DAY($A387)=1,VLOOKUP($A387-1,$A$2:$L$1124,$Q$1,FALSE)/VLOOKUP($A387-1,$A$2:$N$1124,14,FALSE),AC386)</f>
        <v>0.76536143682097169</v>
      </c>
      <c r="AD387" s="7">
        <f>IF(DAY($A387)=1,VLOOKUP($A387-1,$A$2:$L$1124,$R$1,FALSE)/VLOOKUP($A387-1,$A$2:$N$1124,14,FALSE),AD386)</f>
        <v>2.1067702750930087E-3</v>
      </c>
      <c r="AE387" s="7">
        <f>IF(DAY($A387)=1,VLOOKUP($A387-1,$A$2:$L$1124,$S$1,FALSE)/VLOOKUP($A387-1,$A$2:$N$1124,14,FALSE),AE386)</f>
        <v>7.1110329327496946E-2</v>
      </c>
      <c r="AF387" s="7">
        <f>IF(DAY($A387)=1,VLOOKUP($A387-1,$A$2:$L$1124,$T$1,FALSE)/VLOOKUP($A387-1,$A$2:$N$1124,14,FALSE),AF386)</f>
        <v>3.0176293354474019E-2</v>
      </c>
      <c r="AG387" s="7">
        <f>IF(DAY($A387)=1,VLOOKUP($A387-1,$A$2:$L$1124,$U$1,FALSE)/VLOOKUP($A387-1,$A$2:$N$1124,14,FALSE),AG386)</f>
        <v>6.9999211130785582E-2</v>
      </c>
      <c r="AH387" s="7">
        <f>IF(DAY($A387)=1,VLOOKUP($A387-1,$A$2:$L$1124,$V$1,FALSE)/VLOOKUP($A387-1,$A$2:$N$1124,14,FALSE),AH386)</f>
        <v>0</v>
      </c>
      <c r="AI387" s="7">
        <f>IF(DAY($A387)=1,VLOOKUP($A387-1,$A$2:$L$1124,$W$1,FALSE)/VLOOKUP($A387-1,$A$2:$N$1124,14,FALSE),AI386)</f>
        <v>3.4134458920565963E-2</v>
      </c>
      <c r="AJ387" s="7">
        <f>IF(DAY($A387)=1,VLOOKUP($A387-1,$A$2:$L$1124,$X$1,FALSE)/VLOOKUP($A387-1,$A$2:$N$1124,14,FALSE),AJ386)</f>
        <v>0</v>
      </c>
      <c r="AK387" s="7">
        <f>IF(DAY($A387)=1,VLOOKUP($A387-1,$A$2:$L$1124,$Y$1,FALSE)/VLOOKUP($A387-1,$A$2:$N$1124,14,FALSE),AK386)</f>
        <v>0</v>
      </c>
      <c r="AL387" s="7">
        <f>IF(DAY($A387)=1,VLOOKUP($A387-1,$A$2:$L$1124,$Z$1,FALSE)/VLOOKUP($A387-1,$A$2:$N$1124,14,FALSE),AL386)</f>
        <v>2.6776852245691703E-2</v>
      </c>
      <c r="AM387" s="7">
        <f>IF(DAY($A387)=1,VLOOKUP($A387-1,$A$2:$L$1124,$AA$1,FALSE)/VLOOKUP($A387-1,$A$2:$N$1124,14,FALSE),AM386)</f>
        <v>3.3464792492114432E-4</v>
      </c>
      <c r="AO387" s="12">
        <f>VLOOKUP($A387,BTC!$A$1:$G$1853,5,FALSE)</f>
        <v>899.07</v>
      </c>
      <c r="AP387" s="12">
        <f>VLOOKUP($A387,XRP!$A$1:$G$1853,5,FALSE)</f>
        <v>7.0340000000000003E-3</v>
      </c>
      <c r="AQ387" s="12">
        <f>VLOOKUP($A387,LTC!$A$1:$G$1853,5,FALSE)</f>
        <v>3.86</v>
      </c>
      <c r="AR387" s="12">
        <f>VLOOKUP($A387,ETC!$A$1:$G$1853,5,FALSE)</f>
        <v>1.17</v>
      </c>
      <c r="AS387" s="12">
        <f>VLOOKUP($A387,ETH!$A$1:$G$1853,5,FALSE)</f>
        <v>10.4</v>
      </c>
      <c r="AT387" s="12">
        <f>VLOOKUP($A387,BCH!$A$1:$G$1853,5,FALSE)</f>
        <v>0</v>
      </c>
      <c r="AU387" s="12">
        <f>VLOOKUP($A387,XMR!$A$1:$G$1853,5,FALSE)</f>
        <v>12.15</v>
      </c>
      <c r="AV387" s="12">
        <f>VLOOKUP($A387,ZEC!$A$1:$G$1853,5,FALSE)</f>
        <v>44.25</v>
      </c>
      <c r="AW387" s="12">
        <f>VLOOKUP($A387,EOS!$A$1:$G$1853,5,FALSE)</f>
        <v>0</v>
      </c>
      <c r="AX387" s="12">
        <f>VLOOKUP($A387,DASH!$A$1:$G$1853,5,FALSE)</f>
        <v>15.18</v>
      </c>
      <c r="AY387" s="12">
        <f>VLOOKUP($A387,XLM!$A$1:$G$1853,5,FALSE)</f>
        <v>2.349E-3</v>
      </c>
      <c r="BA387" s="24">
        <v>1</v>
      </c>
      <c r="BB387" s="24">
        <v>1</v>
      </c>
      <c r="BC387" s="24">
        <v>1</v>
      </c>
      <c r="BD387" s="24">
        <v>1</v>
      </c>
      <c r="BE387" s="24">
        <v>1</v>
      </c>
      <c r="BF387" s="24">
        <v>0</v>
      </c>
      <c r="BG387" s="24">
        <v>1</v>
      </c>
      <c r="BH387" s="24">
        <v>0</v>
      </c>
      <c r="BI387" s="24">
        <v>0</v>
      </c>
      <c r="BJ387" s="24">
        <v>1</v>
      </c>
      <c r="BK387" s="24">
        <v>1</v>
      </c>
      <c r="BM387" s="19">
        <f>IF(SUM(BA386:BK386)=SUM(BA387:BK387),BM386,BM386*SUMPRODUCT(BA387:BK387,AO387:AY387,Q387:AA387)/SUMPRODUCT(BA386:BK386,AO387:AY387,AC387:AM387))</f>
        <v>0.91473258175288541</v>
      </c>
      <c r="BN387" s="26">
        <f>SUMPRODUCT(AO387:AY387,BA387:BK387,Q387:AA387)/BM387</f>
        <v>754.28876875547917</v>
      </c>
      <c r="BO387">
        <f t="shared" si="100"/>
        <v>899.07</v>
      </c>
    </row>
    <row r="388" spans="1:67" x14ac:dyDescent="0.75">
      <c r="A388" s="4">
        <v>42755</v>
      </c>
      <c r="B388" s="46">
        <f>INDEX('Index Volume'!B:B,MATCH(Index_New!$A388,'Index Volume'!$A:$A,0))</f>
        <v>86728400</v>
      </c>
      <c r="C388" s="46">
        <f>INDEX('Index Volume'!C:C,MATCH(Index_New!$A388,'Index Volume'!$A:$A,0))</f>
        <v>620052</v>
      </c>
      <c r="D388" s="46">
        <f>INDEX('Index Volume'!D:D,MATCH(Index_New!$A388,'Index Volume'!$A:$A,0))</f>
        <v>3427180</v>
      </c>
      <c r="E388" s="46">
        <f>INDEX('Index Volume'!E:E,MATCH(Index_New!$A388,'Index Volume'!$A:$A,0))</f>
        <v>4968780</v>
      </c>
      <c r="F388" s="46">
        <f>INDEX('Index Volume'!F:F,MATCH(Index_New!$A388,'Index Volume'!$A:$A,0))</f>
        <v>10992800</v>
      </c>
      <c r="G388" s="46">
        <f>INDEX('Index Volume'!G:G,MATCH(Index_New!$A388,'Index Volume'!$A:$A,0))</f>
        <v>0</v>
      </c>
      <c r="H388" s="46">
        <f>INDEX('Index Volume'!H:H,MATCH(Index_New!$A388,'Index Volume'!$A:$A,0))</f>
        <v>3768400</v>
      </c>
      <c r="I388" s="46">
        <f>INDEX('Index Volume'!I:I,MATCH(Index_New!$A388,'Index Volume'!$A:$A,0))</f>
        <v>0</v>
      </c>
      <c r="J388" s="46">
        <f>INDEX('Index Volume'!J:J,MATCH(Index_New!$A388,'Index Volume'!$A:$A,0))</f>
        <v>0</v>
      </c>
      <c r="K388" s="46">
        <f>INDEX('Index Volume'!K:K,MATCH(Index_New!$A388,'Index Volume'!$A:$A,0))</f>
        <v>2021010</v>
      </c>
      <c r="L388" s="46">
        <f>INDEX('Index Volume'!L:L,MATCH(Index_New!$A388,'Index Volume'!$A:$A,0))</f>
        <v>123512</v>
      </c>
      <c r="M388" s="46">
        <f t="shared" si="101"/>
        <v>112650134</v>
      </c>
      <c r="N388" s="1">
        <f t="shared" ref="N388:N451" si="102">SUMPRODUCT(B388:L388,BA388:BK388)</f>
        <v>112650134</v>
      </c>
      <c r="O388" t="b">
        <f t="shared" ref="O388:O451" si="103">M388=N388</f>
        <v>1</v>
      </c>
      <c r="Q388" s="7">
        <f t="shared" ref="Q388:Q451" si="104">IF(OR(DAY($A388)=1,NOT(SUM($BA388:$BK388)=SUM($BA387:$BK387))),VLOOKUP($A388-1,$A$2:$L$1124,Q$1,FALSE)/VLOOKUP($A388-1,$A$2:$M$1124,13,FALSE),Q387)</f>
        <v>0.76536143682097169</v>
      </c>
      <c r="R388" s="7">
        <f t="shared" ref="R388:R451" si="105">IF(OR(DAY($A388)=1,NOT(SUM($BA388:$BK388)=SUM($BA387:$BK387))),VLOOKUP($A388-1,$A$2:$L$1124,R$1,FALSE)/VLOOKUP($A388-1,$A$2:$M$1124,13,FALSE),R387)</f>
        <v>2.1067702750930087E-3</v>
      </c>
      <c r="S388" s="7">
        <f t="shared" ref="S388:S451" si="106">IF(OR(DAY($A388)=1,NOT(SUM($BA388:$BK388)=SUM($BA387:$BK387))),VLOOKUP($A388-1,$A$2:$L$1124,S$1,FALSE)/VLOOKUP($A388-1,$A$2:$M$1124,13,FALSE),S387)</f>
        <v>7.1110329327496946E-2</v>
      </c>
      <c r="T388" s="7">
        <f t="shared" ref="T388:T451" si="107">IF(OR(DAY($A388)=1,NOT(SUM($BA388:$BK388)=SUM($BA387:$BK387))),VLOOKUP($A388-1,$A$2:$L$1124,T$1,FALSE)/VLOOKUP($A388-1,$A$2:$M$1124,13,FALSE),T387)</f>
        <v>3.0176293354474019E-2</v>
      </c>
      <c r="U388" s="7">
        <f t="shared" ref="U388:U451" si="108">IF(OR(DAY($A388)=1,NOT(SUM($BA388:$BK388)=SUM($BA387:$BK387))),VLOOKUP($A388-1,$A$2:$L$1124,U$1,FALSE)/VLOOKUP($A388-1,$A$2:$M$1124,13,FALSE),U387)</f>
        <v>6.9999211130785582E-2</v>
      </c>
      <c r="V388" s="7">
        <f t="shared" ref="V388:V451" si="109">IF(OR(DAY($A388)=1,NOT(SUM($BA388:$BK388)=SUM($BA387:$BK387))),VLOOKUP($A388-1,$A$2:$L$1124,V$1,FALSE)/VLOOKUP($A388-1,$A$2:$M$1124,13,FALSE),V387)</f>
        <v>0</v>
      </c>
      <c r="W388" s="7">
        <f t="shared" ref="W388:W451" si="110">IF(OR(DAY($A388)=1,NOT(SUM($BA388:$BK388)=SUM($BA387:$BK387))),VLOOKUP($A388-1,$A$2:$L$1124,W$1,FALSE)/VLOOKUP($A388-1,$A$2:$M$1124,13,FALSE),W387)</f>
        <v>3.4134458920565963E-2</v>
      </c>
      <c r="X388" s="7">
        <f t="shared" ref="X388:X451" si="111">IF(OR(DAY($A388)=1,NOT(SUM($BA388:$BK388)=SUM($BA387:$BK387))),VLOOKUP($A388-1,$A$2:$L$1124,X$1,FALSE)/VLOOKUP($A388-1,$A$2:$M$1124,13,FALSE),X387)</f>
        <v>0</v>
      </c>
      <c r="Y388" s="7">
        <f t="shared" ref="Y388:Y451" si="112">IF(OR(DAY($A388)=1,NOT(SUM($BA388:$BK388)=SUM($BA387:$BK387))),VLOOKUP($A388-1,$A$2:$L$1124,Y$1,FALSE)/VLOOKUP($A388-1,$A$2:$M$1124,13,FALSE),Y387)</f>
        <v>0</v>
      </c>
      <c r="Z388" s="7">
        <f t="shared" ref="Z388:Z451" si="113">IF(OR(DAY($A388)=1,NOT(SUM($BA388:$BK388)=SUM($BA387:$BK387))),VLOOKUP($A388-1,$A$2:$L$1124,Z$1,FALSE)/VLOOKUP($A388-1,$A$2:$M$1124,13,FALSE),Z387)</f>
        <v>2.6776852245691703E-2</v>
      </c>
      <c r="AA388" s="7">
        <f t="shared" ref="AA388:AA451" si="114">IF(OR(DAY($A388)=1,NOT(SUM($BA388:$BK388)=SUM($BA387:$BK387))),VLOOKUP($A388-1,$A$2:$L$1124,AA$1,FALSE)/VLOOKUP($A388-1,$A$2:$M$1124,13,FALSE),AA387)</f>
        <v>3.3464792492114432E-4</v>
      </c>
      <c r="AC388" s="7">
        <f>IF(DAY($A388)=1,VLOOKUP($A388-1,$A$2:$L$1124,$Q$1,FALSE)/VLOOKUP($A388-1,$A$2:$N$1124,14,FALSE),AC387)</f>
        <v>0.76536143682097169</v>
      </c>
      <c r="AD388" s="7">
        <f>IF(DAY($A388)=1,VLOOKUP($A388-1,$A$2:$L$1124,$R$1,FALSE)/VLOOKUP($A388-1,$A$2:$N$1124,14,FALSE),AD387)</f>
        <v>2.1067702750930087E-3</v>
      </c>
      <c r="AE388" s="7">
        <f>IF(DAY($A388)=1,VLOOKUP($A388-1,$A$2:$L$1124,$S$1,FALSE)/VLOOKUP($A388-1,$A$2:$N$1124,14,FALSE),AE387)</f>
        <v>7.1110329327496946E-2</v>
      </c>
      <c r="AF388" s="7">
        <f>IF(DAY($A388)=1,VLOOKUP($A388-1,$A$2:$L$1124,$T$1,FALSE)/VLOOKUP($A388-1,$A$2:$N$1124,14,FALSE),AF387)</f>
        <v>3.0176293354474019E-2</v>
      </c>
      <c r="AG388" s="7">
        <f>IF(DAY($A388)=1,VLOOKUP($A388-1,$A$2:$L$1124,$U$1,FALSE)/VLOOKUP($A388-1,$A$2:$N$1124,14,FALSE),AG387)</f>
        <v>6.9999211130785582E-2</v>
      </c>
      <c r="AH388" s="7">
        <f>IF(DAY($A388)=1,VLOOKUP($A388-1,$A$2:$L$1124,$V$1,FALSE)/VLOOKUP($A388-1,$A$2:$N$1124,14,FALSE),AH387)</f>
        <v>0</v>
      </c>
      <c r="AI388" s="7">
        <f>IF(DAY($A388)=1,VLOOKUP($A388-1,$A$2:$L$1124,$W$1,FALSE)/VLOOKUP($A388-1,$A$2:$N$1124,14,FALSE),AI387)</f>
        <v>3.4134458920565963E-2</v>
      </c>
      <c r="AJ388" s="7">
        <f>IF(DAY($A388)=1,VLOOKUP($A388-1,$A$2:$L$1124,$X$1,FALSE)/VLOOKUP($A388-1,$A$2:$N$1124,14,FALSE),AJ387)</f>
        <v>0</v>
      </c>
      <c r="AK388" s="7">
        <f>IF(DAY($A388)=1,VLOOKUP($A388-1,$A$2:$L$1124,$Y$1,FALSE)/VLOOKUP($A388-1,$A$2:$N$1124,14,FALSE),AK387)</f>
        <v>0</v>
      </c>
      <c r="AL388" s="7">
        <f>IF(DAY($A388)=1,VLOOKUP($A388-1,$A$2:$L$1124,$Z$1,FALSE)/VLOOKUP($A388-1,$A$2:$N$1124,14,FALSE),AL387)</f>
        <v>2.6776852245691703E-2</v>
      </c>
      <c r="AM388" s="7">
        <f>IF(DAY($A388)=1,VLOOKUP($A388-1,$A$2:$L$1124,$AA$1,FALSE)/VLOOKUP($A388-1,$A$2:$N$1124,14,FALSE),AM387)</f>
        <v>3.3464792492114432E-4</v>
      </c>
      <c r="AO388" s="12">
        <f>VLOOKUP($A388,BTC!$A$1:$G$1853,5,FALSE)</f>
        <v>895.03</v>
      </c>
      <c r="AP388" s="12">
        <f>VLOOKUP($A388,XRP!$A$1:$G$1853,5,FALSE)</f>
        <v>6.6750000000000004E-3</v>
      </c>
      <c r="AQ388" s="12">
        <f>VLOOKUP($A388,LTC!$A$1:$G$1853,5,FALSE)</f>
        <v>3.89</v>
      </c>
      <c r="AR388" s="12">
        <f>VLOOKUP($A388,ETC!$A$1:$G$1853,5,FALSE)</f>
        <v>1.34</v>
      </c>
      <c r="AS388" s="12">
        <f>VLOOKUP($A388,ETH!$A$1:$G$1853,5,FALSE)</f>
        <v>10.6</v>
      </c>
      <c r="AT388" s="12">
        <f>VLOOKUP($A388,BCH!$A$1:$G$1853,5,FALSE)</f>
        <v>0</v>
      </c>
      <c r="AU388" s="12">
        <f>VLOOKUP($A388,XMR!$A$1:$G$1853,5,FALSE)</f>
        <v>11.91</v>
      </c>
      <c r="AV388" s="12">
        <f>VLOOKUP($A388,ZEC!$A$1:$G$1853,5,FALSE)</f>
        <v>43.65</v>
      </c>
      <c r="AW388" s="12">
        <f>VLOOKUP($A388,EOS!$A$1:$G$1853,5,FALSE)</f>
        <v>0</v>
      </c>
      <c r="AX388" s="12">
        <f>VLOOKUP($A388,DASH!$A$1:$G$1853,5,FALSE)</f>
        <v>15.16</v>
      </c>
      <c r="AY388" s="12">
        <f>VLOOKUP($A388,XLM!$A$1:$G$1853,5,FALSE)</f>
        <v>2.3570000000000002E-3</v>
      </c>
      <c r="BA388" s="24">
        <v>1</v>
      </c>
      <c r="BB388" s="24">
        <v>1</v>
      </c>
      <c r="BC388" s="24">
        <v>1</v>
      </c>
      <c r="BD388" s="24">
        <v>1</v>
      </c>
      <c r="BE388" s="24">
        <v>1</v>
      </c>
      <c r="BF388" s="24">
        <v>0</v>
      </c>
      <c r="BG388" s="24">
        <v>1</v>
      </c>
      <c r="BH388" s="24">
        <v>0</v>
      </c>
      <c r="BI388" s="24">
        <v>0</v>
      </c>
      <c r="BJ388" s="24">
        <v>1</v>
      </c>
      <c r="BK388" s="24">
        <v>1</v>
      </c>
      <c r="BM388" s="19">
        <f>IF(SUM(BA387:BK387)=SUM(BA388:BK388),BM387,BM387*SUMPRODUCT(BA388:BK388,AO388:AY388,Q388:AA388)/SUMPRODUCT(BA387:BK387,AO388:AY388,AC388:AM388))</f>
        <v>0.91473258175288541</v>
      </c>
      <c r="BN388" s="26">
        <f>SUMPRODUCT(AO388:AY388,BA388:BK388,Q388:AA388)/BM388</f>
        <v>750.92218303955508</v>
      </c>
      <c r="BO388">
        <f t="shared" ref="BO388:BO451" si="115">INDEX(AO:AO,MATCH(A388,A:A,0))</f>
        <v>895.03</v>
      </c>
    </row>
    <row r="389" spans="1:67" x14ac:dyDescent="0.75">
      <c r="A389" s="3">
        <v>42756</v>
      </c>
      <c r="B389" s="46">
        <f>INDEX('Index Volume'!B:B,MATCH(Index_New!$A389,'Index Volume'!$A:$A,0))</f>
        <v>111158000</v>
      </c>
      <c r="C389" s="46">
        <f>INDEX('Index Volume'!C:C,MATCH(Index_New!$A389,'Index Volume'!$A:$A,0))</f>
        <v>553724</v>
      </c>
      <c r="D389" s="46">
        <f>INDEX('Index Volume'!D:D,MATCH(Index_New!$A389,'Index Volume'!$A:$A,0))</f>
        <v>2717700</v>
      </c>
      <c r="E389" s="46">
        <f>INDEX('Index Volume'!E:E,MATCH(Index_New!$A389,'Index Volume'!$A:$A,0))</f>
        <v>3094200</v>
      </c>
      <c r="F389" s="46">
        <f>INDEX('Index Volume'!F:F,MATCH(Index_New!$A389,'Index Volume'!$A:$A,0))</f>
        <v>11937600</v>
      </c>
      <c r="G389" s="46">
        <f>INDEX('Index Volume'!G:G,MATCH(Index_New!$A389,'Index Volume'!$A:$A,0))</f>
        <v>0</v>
      </c>
      <c r="H389" s="46">
        <f>INDEX('Index Volume'!H:H,MATCH(Index_New!$A389,'Index Volume'!$A:$A,0))</f>
        <v>2878010</v>
      </c>
      <c r="I389" s="46">
        <f>INDEX('Index Volume'!I:I,MATCH(Index_New!$A389,'Index Volume'!$A:$A,0))</f>
        <v>0</v>
      </c>
      <c r="J389" s="46">
        <f>INDEX('Index Volume'!J:J,MATCH(Index_New!$A389,'Index Volume'!$A:$A,0))</f>
        <v>0</v>
      </c>
      <c r="K389" s="46">
        <f>INDEX('Index Volume'!K:K,MATCH(Index_New!$A389,'Index Volume'!$A:$A,0))</f>
        <v>1958960</v>
      </c>
      <c r="L389" s="46">
        <f>INDEX('Index Volume'!L:L,MATCH(Index_New!$A389,'Index Volume'!$A:$A,0))</f>
        <v>71722</v>
      </c>
      <c r="M389" s="46">
        <f t="shared" si="101"/>
        <v>134369916</v>
      </c>
      <c r="N389" s="1">
        <f t="shared" si="102"/>
        <v>134369916</v>
      </c>
      <c r="O389" t="b">
        <f t="shared" si="103"/>
        <v>1</v>
      </c>
      <c r="Q389" s="7">
        <f t="shared" si="104"/>
        <v>0.76536143682097169</v>
      </c>
      <c r="R389" s="7">
        <f t="shared" si="105"/>
        <v>2.1067702750930087E-3</v>
      </c>
      <c r="S389" s="7">
        <f t="shared" si="106"/>
        <v>7.1110329327496946E-2</v>
      </c>
      <c r="T389" s="7">
        <f t="shared" si="107"/>
        <v>3.0176293354474019E-2</v>
      </c>
      <c r="U389" s="7">
        <f t="shared" si="108"/>
        <v>6.9999211130785582E-2</v>
      </c>
      <c r="V389" s="7">
        <f t="shared" si="109"/>
        <v>0</v>
      </c>
      <c r="W389" s="7">
        <f t="shared" si="110"/>
        <v>3.4134458920565963E-2</v>
      </c>
      <c r="X389" s="7">
        <f t="shared" si="111"/>
        <v>0</v>
      </c>
      <c r="Y389" s="7">
        <f t="shared" si="112"/>
        <v>0</v>
      </c>
      <c r="Z389" s="7">
        <f t="shared" si="113"/>
        <v>2.6776852245691703E-2</v>
      </c>
      <c r="AA389" s="7">
        <f t="shared" si="114"/>
        <v>3.3464792492114432E-4</v>
      </c>
      <c r="AC389" s="7">
        <f>IF(DAY($A389)=1,VLOOKUP($A389-1,$A$2:$L$1124,$Q$1,FALSE)/VLOOKUP($A389-1,$A$2:$N$1124,14,FALSE),AC388)</f>
        <v>0.76536143682097169</v>
      </c>
      <c r="AD389" s="7">
        <f>IF(DAY($A389)=1,VLOOKUP($A389-1,$A$2:$L$1124,$R$1,FALSE)/VLOOKUP($A389-1,$A$2:$N$1124,14,FALSE),AD388)</f>
        <v>2.1067702750930087E-3</v>
      </c>
      <c r="AE389" s="7">
        <f>IF(DAY($A389)=1,VLOOKUP($A389-1,$A$2:$L$1124,$S$1,FALSE)/VLOOKUP($A389-1,$A$2:$N$1124,14,FALSE),AE388)</f>
        <v>7.1110329327496946E-2</v>
      </c>
      <c r="AF389" s="7">
        <f>IF(DAY($A389)=1,VLOOKUP($A389-1,$A$2:$L$1124,$T$1,FALSE)/VLOOKUP($A389-1,$A$2:$N$1124,14,FALSE),AF388)</f>
        <v>3.0176293354474019E-2</v>
      </c>
      <c r="AG389" s="7">
        <f>IF(DAY($A389)=1,VLOOKUP($A389-1,$A$2:$L$1124,$U$1,FALSE)/VLOOKUP($A389-1,$A$2:$N$1124,14,FALSE),AG388)</f>
        <v>6.9999211130785582E-2</v>
      </c>
      <c r="AH389" s="7">
        <f>IF(DAY($A389)=1,VLOOKUP($A389-1,$A$2:$L$1124,$V$1,FALSE)/VLOOKUP($A389-1,$A$2:$N$1124,14,FALSE),AH388)</f>
        <v>0</v>
      </c>
      <c r="AI389" s="7">
        <f>IF(DAY($A389)=1,VLOOKUP($A389-1,$A$2:$L$1124,$W$1,FALSE)/VLOOKUP($A389-1,$A$2:$N$1124,14,FALSE),AI388)</f>
        <v>3.4134458920565963E-2</v>
      </c>
      <c r="AJ389" s="7">
        <f>IF(DAY($A389)=1,VLOOKUP($A389-1,$A$2:$L$1124,$X$1,FALSE)/VLOOKUP($A389-1,$A$2:$N$1124,14,FALSE),AJ388)</f>
        <v>0</v>
      </c>
      <c r="AK389" s="7">
        <f>IF(DAY($A389)=1,VLOOKUP($A389-1,$A$2:$L$1124,$Y$1,FALSE)/VLOOKUP($A389-1,$A$2:$N$1124,14,FALSE),AK388)</f>
        <v>0</v>
      </c>
      <c r="AL389" s="7">
        <f>IF(DAY($A389)=1,VLOOKUP($A389-1,$A$2:$L$1124,$Z$1,FALSE)/VLOOKUP($A389-1,$A$2:$N$1124,14,FALSE),AL388)</f>
        <v>2.6776852245691703E-2</v>
      </c>
      <c r="AM389" s="7">
        <f>IF(DAY($A389)=1,VLOOKUP($A389-1,$A$2:$L$1124,$AA$1,FALSE)/VLOOKUP($A389-1,$A$2:$N$1124,14,FALSE),AM388)</f>
        <v>3.3464792492114432E-4</v>
      </c>
      <c r="AO389" s="12">
        <f>VLOOKUP($A389,BTC!$A$1:$G$1853,5,FALSE)</f>
        <v>921.79</v>
      </c>
      <c r="AP389" s="12">
        <f>VLOOKUP($A389,XRP!$A$1:$G$1853,5,FALSE)</f>
        <v>6.7060000000000002E-3</v>
      </c>
      <c r="AQ389" s="12">
        <f>VLOOKUP($A389,LTC!$A$1:$G$1853,5,FALSE)</f>
        <v>3.9</v>
      </c>
      <c r="AR389" s="12">
        <f>VLOOKUP($A389,ETC!$A$1:$G$1853,5,FALSE)</f>
        <v>1.41</v>
      </c>
      <c r="AS389" s="12">
        <f>VLOOKUP($A389,ETH!$A$1:$G$1853,5,FALSE)</f>
        <v>10.91</v>
      </c>
      <c r="AT389" s="12">
        <f>VLOOKUP($A389,BCH!$A$1:$G$1853,5,FALSE)</f>
        <v>0</v>
      </c>
      <c r="AU389" s="12">
        <f>VLOOKUP($A389,XMR!$A$1:$G$1853,5,FALSE)</f>
        <v>12.03</v>
      </c>
      <c r="AV389" s="12">
        <f>VLOOKUP($A389,ZEC!$A$1:$G$1853,5,FALSE)</f>
        <v>43.51</v>
      </c>
      <c r="AW389" s="12">
        <f>VLOOKUP($A389,EOS!$A$1:$G$1853,5,FALSE)</f>
        <v>0</v>
      </c>
      <c r="AX389" s="12">
        <f>VLOOKUP($A389,DASH!$A$1:$G$1853,5,FALSE)</f>
        <v>14.97</v>
      </c>
      <c r="AY389" s="12">
        <f>VLOOKUP($A389,XLM!$A$1:$G$1853,5,FALSE)</f>
        <v>2.3010000000000001E-3</v>
      </c>
      <c r="BA389" s="24">
        <v>1</v>
      </c>
      <c r="BB389" s="24">
        <v>1</v>
      </c>
      <c r="BC389" s="24">
        <v>1</v>
      </c>
      <c r="BD389" s="24">
        <v>1</v>
      </c>
      <c r="BE389" s="24">
        <v>1</v>
      </c>
      <c r="BF389" s="24">
        <v>0</v>
      </c>
      <c r="BG389" s="24">
        <v>1</v>
      </c>
      <c r="BH389" s="24">
        <v>0</v>
      </c>
      <c r="BI389" s="24">
        <v>0</v>
      </c>
      <c r="BJ389" s="24">
        <v>1</v>
      </c>
      <c r="BK389" s="24">
        <v>1</v>
      </c>
      <c r="BM389" s="19">
        <f>IF(SUM(BA388:BK388)=SUM(BA389:BK389),BM388,BM388*SUMPRODUCT(BA389:BK389,AO389:AY389,Q389:AA389)/SUMPRODUCT(BA388:BK388,AO389:AY389,AC389:AM389))</f>
        <v>0.91473258175288541</v>
      </c>
      <c r="BN389" s="26">
        <f>SUMPRODUCT(AO389:AY389,BA389:BK389,Q389:AA389)/BM389</f>
        <v>773.33813742594907</v>
      </c>
      <c r="BO389">
        <f t="shared" si="115"/>
        <v>921.79</v>
      </c>
    </row>
    <row r="390" spans="1:67" x14ac:dyDescent="0.75">
      <c r="A390" s="4">
        <v>42757</v>
      </c>
      <c r="B390" s="46">
        <f>INDEX('Index Volume'!B:B,MATCH(Index_New!$A390,'Index Volume'!$A:$A,0))</f>
        <v>116573000</v>
      </c>
      <c r="C390" s="46">
        <f>INDEX('Index Volume'!C:C,MATCH(Index_New!$A390,'Index Volume'!$A:$A,0))</f>
        <v>362422</v>
      </c>
      <c r="D390" s="46">
        <f>INDEX('Index Volume'!D:D,MATCH(Index_New!$A390,'Index Volume'!$A:$A,0))</f>
        <v>2630830</v>
      </c>
      <c r="E390" s="46">
        <f>INDEX('Index Volume'!E:E,MATCH(Index_New!$A390,'Index Volume'!$A:$A,0))</f>
        <v>1770900</v>
      </c>
      <c r="F390" s="46">
        <f>INDEX('Index Volume'!F:F,MATCH(Index_New!$A390,'Index Volume'!$A:$A,0))</f>
        <v>8678620</v>
      </c>
      <c r="G390" s="46">
        <f>INDEX('Index Volume'!G:G,MATCH(Index_New!$A390,'Index Volume'!$A:$A,0))</f>
        <v>0</v>
      </c>
      <c r="H390" s="46">
        <f>INDEX('Index Volume'!H:H,MATCH(Index_New!$A390,'Index Volume'!$A:$A,0))</f>
        <v>2588540</v>
      </c>
      <c r="I390" s="46">
        <f>INDEX('Index Volume'!I:I,MATCH(Index_New!$A390,'Index Volume'!$A:$A,0))</f>
        <v>0</v>
      </c>
      <c r="J390" s="46">
        <f>INDEX('Index Volume'!J:J,MATCH(Index_New!$A390,'Index Volume'!$A:$A,0))</f>
        <v>0</v>
      </c>
      <c r="K390" s="46">
        <f>INDEX('Index Volume'!K:K,MATCH(Index_New!$A390,'Index Volume'!$A:$A,0))</f>
        <v>1918440</v>
      </c>
      <c r="L390" s="46">
        <f>INDEX('Index Volume'!L:L,MATCH(Index_New!$A390,'Index Volume'!$A:$A,0))</f>
        <v>60392</v>
      </c>
      <c r="M390" s="46">
        <f t="shared" si="101"/>
        <v>134583144</v>
      </c>
      <c r="N390" s="1">
        <f t="shared" si="102"/>
        <v>134583144</v>
      </c>
      <c r="O390" t="b">
        <f t="shared" si="103"/>
        <v>1</v>
      </c>
      <c r="Q390" s="7">
        <f t="shared" si="104"/>
        <v>0.76536143682097169</v>
      </c>
      <c r="R390" s="7">
        <f t="shared" si="105"/>
        <v>2.1067702750930087E-3</v>
      </c>
      <c r="S390" s="7">
        <f t="shared" si="106"/>
        <v>7.1110329327496946E-2</v>
      </c>
      <c r="T390" s="7">
        <f t="shared" si="107"/>
        <v>3.0176293354474019E-2</v>
      </c>
      <c r="U390" s="7">
        <f t="shared" si="108"/>
        <v>6.9999211130785582E-2</v>
      </c>
      <c r="V390" s="7">
        <f t="shared" si="109"/>
        <v>0</v>
      </c>
      <c r="W390" s="7">
        <f t="shared" si="110"/>
        <v>3.4134458920565963E-2</v>
      </c>
      <c r="X390" s="7">
        <f t="shared" si="111"/>
        <v>0</v>
      </c>
      <c r="Y390" s="7">
        <f t="shared" si="112"/>
        <v>0</v>
      </c>
      <c r="Z390" s="7">
        <f t="shared" si="113"/>
        <v>2.6776852245691703E-2</v>
      </c>
      <c r="AA390" s="7">
        <f t="shared" si="114"/>
        <v>3.3464792492114432E-4</v>
      </c>
      <c r="AC390" s="7">
        <f>IF(DAY($A390)=1,VLOOKUP($A390-1,$A$2:$L$1124,$Q$1,FALSE)/VLOOKUP($A390-1,$A$2:$N$1124,14,FALSE),AC389)</f>
        <v>0.76536143682097169</v>
      </c>
      <c r="AD390" s="7">
        <f>IF(DAY($A390)=1,VLOOKUP($A390-1,$A$2:$L$1124,$R$1,FALSE)/VLOOKUP($A390-1,$A$2:$N$1124,14,FALSE),AD389)</f>
        <v>2.1067702750930087E-3</v>
      </c>
      <c r="AE390" s="7">
        <f>IF(DAY($A390)=1,VLOOKUP($A390-1,$A$2:$L$1124,$S$1,FALSE)/VLOOKUP($A390-1,$A$2:$N$1124,14,FALSE),AE389)</f>
        <v>7.1110329327496946E-2</v>
      </c>
      <c r="AF390" s="7">
        <f>IF(DAY($A390)=1,VLOOKUP($A390-1,$A$2:$L$1124,$T$1,FALSE)/VLOOKUP($A390-1,$A$2:$N$1124,14,FALSE),AF389)</f>
        <v>3.0176293354474019E-2</v>
      </c>
      <c r="AG390" s="7">
        <f>IF(DAY($A390)=1,VLOOKUP($A390-1,$A$2:$L$1124,$U$1,FALSE)/VLOOKUP($A390-1,$A$2:$N$1124,14,FALSE),AG389)</f>
        <v>6.9999211130785582E-2</v>
      </c>
      <c r="AH390" s="7">
        <f>IF(DAY($A390)=1,VLOOKUP($A390-1,$A$2:$L$1124,$V$1,FALSE)/VLOOKUP($A390-1,$A$2:$N$1124,14,FALSE),AH389)</f>
        <v>0</v>
      </c>
      <c r="AI390" s="7">
        <f>IF(DAY($A390)=1,VLOOKUP($A390-1,$A$2:$L$1124,$W$1,FALSE)/VLOOKUP($A390-1,$A$2:$N$1124,14,FALSE),AI389)</f>
        <v>3.4134458920565963E-2</v>
      </c>
      <c r="AJ390" s="7">
        <f>IF(DAY($A390)=1,VLOOKUP($A390-1,$A$2:$L$1124,$X$1,FALSE)/VLOOKUP($A390-1,$A$2:$N$1124,14,FALSE),AJ389)</f>
        <v>0</v>
      </c>
      <c r="AK390" s="7">
        <f>IF(DAY($A390)=1,VLOOKUP($A390-1,$A$2:$L$1124,$Y$1,FALSE)/VLOOKUP($A390-1,$A$2:$N$1124,14,FALSE),AK389)</f>
        <v>0</v>
      </c>
      <c r="AL390" s="7">
        <f>IF(DAY($A390)=1,VLOOKUP($A390-1,$A$2:$L$1124,$Z$1,FALSE)/VLOOKUP($A390-1,$A$2:$N$1124,14,FALSE),AL389)</f>
        <v>2.6776852245691703E-2</v>
      </c>
      <c r="AM390" s="7">
        <f>IF(DAY($A390)=1,VLOOKUP($A390-1,$A$2:$L$1124,$AA$1,FALSE)/VLOOKUP($A390-1,$A$2:$N$1124,14,FALSE),AM389)</f>
        <v>3.3464792492114432E-4</v>
      </c>
      <c r="AO390" s="12">
        <f>VLOOKUP($A390,BTC!$A$1:$G$1853,5,FALSE)</f>
        <v>924.67</v>
      </c>
      <c r="AP390" s="12">
        <f>VLOOKUP($A390,XRP!$A$1:$G$1853,5,FALSE)</f>
        <v>6.7130000000000002E-3</v>
      </c>
      <c r="AQ390" s="12">
        <f>VLOOKUP($A390,LTC!$A$1:$G$1853,5,FALSE)</f>
        <v>3.84</v>
      </c>
      <c r="AR390" s="12">
        <f>VLOOKUP($A390,ETC!$A$1:$G$1853,5,FALSE)</f>
        <v>1.38</v>
      </c>
      <c r="AS390" s="12">
        <f>VLOOKUP($A390,ETH!$A$1:$G$1853,5,FALSE)</f>
        <v>10.7</v>
      </c>
      <c r="AT390" s="12">
        <f>VLOOKUP($A390,BCH!$A$1:$G$1853,5,FALSE)</f>
        <v>0</v>
      </c>
      <c r="AU390" s="12">
        <f>VLOOKUP($A390,XMR!$A$1:$G$1853,5,FALSE)</f>
        <v>12.18</v>
      </c>
      <c r="AV390" s="12">
        <f>VLOOKUP($A390,ZEC!$A$1:$G$1853,5,FALSE)</f>
        <v>43.31</v>
      </c>
      <c r="AW390" s="12">
        <f>VLOOKUP($A390,EOS!$A$1:$G$1853,5,FALSE)</f>
        <v>0</v>
      </c>
      <c r="AX390" s="12">
        <f>VLOOKUP($A390,DASH!$A$1:$G$1853,5,FALSE)</f>
        <v>15.11</v>
      </c>
      <c r="AY390" s="12">
        <f>VLOOKUP($A390,XLM!$A$1:$G$1853,5,FALSE)</f>
        <v>2.336E-3</v>
      </c>
      <c r="BA390" s="24">
        <v>1</v>
      </c>
      <c r="BB390" s="24">
        <v>1</v>
      </c>
      <c r="BC390" s="24">
        <v>1</v>
      </c>
      <c r="BD390" s="24">
        <v>1</v>
      </c>
      <c r="BE390" s="24">
        <v>1</v>
      </c>
      <c r="BF390" s="24">
        <v>0</v>
      </c>
      <c r="BG390" s="24">
        <v>1</v>
      </c>
      <c r="BH390" s="24">
        <v>0</v>
      </c>
      <c r="BI390" s="24">
        <v>0</v>
      </c>
      <c r="BJ390" s="24">
        <v>1</v>
      </c>
      <c r="BK390" s="24">
        <v>1</v>
      </c>
      <c r="BM390" s="19">
        <f>IF(SUM(BA389:BK389)=SUM(BA390:BK390),BM389,BM389*SUMPRODUCT(BA390:BK390,AO390:AY390,Q390:AA390)/SUMPRODUCT(BA389:BK389,AO390:AY390,AC390:AM390))</f>
        <v>0.91473258175288541</v>
      </c>
      <c r="BN390" s="26">
        <f>SUMPRODUCT(AO390:AY390,BA390:BK390,Q390:AA390)/BM390</f>
        <v>775.73581975793331</v>
      </c>
      <c r="BO390">
        <f t="shared" si="115"/>
        <v>924.67</v>
      </c>
    </row>
    <row r="391" spans="1:67" x14ac:dyDescent="0.75">
      <c r="A391" s="3">
        <v>42758</v>
      </c>
      <c r="B391" s="46">
        <f>INDEX('Index Volume'!B:B,MATCH(Index_New!$A391,'Index Volume'!$A:$A,0))</f>
        <v>73588600</v>
      </c>
      <c r="C391" s="46">
        <f>INDEX('Index Volume'!C:C,MATCH(Index_New!$A391,'Index Volume'!$A:$A,0))</f>
        <v>309838</v>
      </c>
      <c r="D391" s="46">
        <f>INDEX('Index Volume'!D:D,MATCH(Index_New!$A391,'Index Volume'!$A:$A,0))</f>
        <v>2725110</v>
      </c>
      <c r="E391" s="46">
        <f>INDEX('Index Volume'!E:E,MATCH(Index_New!$A391,'Index Volume'!$A:$A,0))</f>
        <v>797981</v>
      </c>
      <c r="F391" s="46">
        <f>INDEX('Index Volume'!F:F,MATCH(Index_New!$A391,'Index Volume'!$A:$A,0))</f>
        <v>7267210</v>
      </c>
      <c r="G391" s="46">
        <f>INDEX('Index Volume'!G:G,MATCH(Index_New!$A391,'Index Volume'!$A:$A,0))</f>
        <v>0</v>
      </c>
      <c r="H391" s="46">
        <f>INDEX('Index Volume'!H:H,MATCH(Index_New!$A391,'Index Volume'!$A:$A,0))</f>
        <v>2414740</v>
      </c>
      <c r="I391" s="46">
        <f>INDEX('Index Volume'!I:I,MATCH(Index_New!$A391,'Index Volume'!$A:$A,0))</f>
        <v>0</v>
      </c>
      <c r="J391" s="46">
        <f>INDEX('Index Volume'!J:J,MATCH(Index_New!$A391,'Index Volume'!$A:$A,0))</f>
        <v>0</v>
      </c>
      <c r="K391" s="46">
        <f>INDEX('Index Volume'!K:K,MATCH(Index_New!$A391,'Index Volume'!$A:$A,0))</f>
        <v>1553800</v>
      </c>
      <c r="L391" s="46">
        <f>INDEX('Index Volume'!L:L,MATCH(Index_New!$A391,'Index Volume'!$A:$A,0))</f>
        <v>84697</v>
      </c>
      <c r="M391" s="46">
        <f t="shared" si="101"/>
        <v>88741976</v>
      </c>
      <c r="N391" s="1">
        <f t="shared" si="102"/>
        <v>88741976</v>
      </c>
      <c r="O391" t="b">
        <f t="shared" si="103"/>
        <v>1</v>
      </c>
      <c r="Q391" s="7">
        <f t="shared" si="104"/>
        <v>0.76536143682097169</v>
      </c>
      <c r="R391" s="7">
        <f t="shared" si="105"/>
        <v>2.1067702750930087E-3</v>
      </c>
      <c r="S391" s="7">
        <f t="shared" si="106"/>
        <v>7.1110329327496946E-2</v>
      </c>
      <c r="T391" s="7">
        <f t="shared" si="107"/>
        <v>3.0176293354474019E-2</v>
      </c>
      <c r="U391" s="7">
        <f t="shared" si="108"/>
        <v>6.9999211130785582E-2</v>
      </c>
      <c r="V391" s="7">
        <f t="shared" si="109"/>
        <v>0</v>
      </c>
      <c r="W391" s="7">
        <f t="shared" si="110"/>
        <v>3.4134458920565963E-2</v>
      </c>
      <c r="X391" s="7">
        <f t="shared" si="111"/>
        <v>0</v>
      </c>
      <c r="Y391" s="7">
        <f t="shared" si="112"/>
        <v>0</v>
      </c>
      <c r="Z391" s="7">
        <f t="shared" si="113"/>
        <v>2.6776852245691703E-2</v>
      </c>
      <c r="AA391" s="7">
        <f t="shared" si="114"/>
        <v>3.3464792492114432E-4</v>
      </c>
      <c r="AC391" s="7">
        <f>IF(DAY($A391)=1,VLOOKUP($A391-1,$A$2:$L$1124,$Q$1,FALSE)/VLOOKUP($A391-1,$A$2:$N$1124,14,FALSE),AC390)</f>
        <v>0.76536143682097169</v>
      </c>
      <c r="AD391" s="7">
        <f>IF(DAY($A391)=1,VLOOKUP($A391-1,$A$2:$L$1124,$R$1,FALSE)/VLOOKUP($A391-1,$A$2:$N$1124,14,FALSE),AD390)</f>
        <v>2.1067702750930087E-3</v>
      </c>
      <c r="AE391" s="7">
        <f>IF(DAY($A391)=1,VLOOKUP($A391-1,$A$2:$L$1124,$S$1,FALSE)/VLOOKUP($A391-1,$A$2:$N$1124,14,FALSE),AE390)</f>
        <v>7.1110329327496946E-2</v>
      </c>
      <c r="AF391" s="7">
        <f>IF(DAY($A391)=1,VLOOKUP($A391-1,$A$2:$L$1124,$T$1,FALSE)/VLOOKUP($A391-1,$A$2:$N$1124,14,FALSE),AF390)</f>
        <v>3.0176293354474019E-2</v>
      </c>
      <c r="AG391" s="7">
        <f>IF(DAY($A391)=1,VLOOKUP($A391-1,$A$2:$L$1124,$U$1,FALSE)/VLOOKUP($A391-1,$A$2:$N$1124,14,FALSE),AG390)</f>
        <v>6.9999211130785582E-2</v>
      </c>
      <c r="AH391" s="7">
        <f>IF(DAY($A391)=1,VLOOKUP($A391-1,$A$2:$L$1124,$V$1,FALSE)/VLOOKUP($A391-1,$A$2:$N$1124,14,FALSE),AH390)</f>
        <v>0</v>
      </c>
      <c r="AI391" s="7">
        <f>IF(DAY($A391)=1,VLOOKUP($A391-1,$A$2:$L$1124,$W$1,FALSE)/VLOOKUP($A391-1,$A$2:$N$1124,14,FALSE),AI390)</f>
        <v>3.4134458920565963E-2</v>
      </c>
      <c r="AJ391" s="7">
        <f>IF(DAY($A391)=1,VLOOKUP($A391-1,$A$2:$L$1124,$X$1,FALSE)/VLOOKUP($A391-1,$A$2:$N$1124,14,FALSE),AJ390)</f>
        <v>0</v>
      </c>
      <c r="AK391" s="7">
        <f>IF(DAY($A391)=1,VLOOKUP($A391-1,$A$2:$L$1124,$Y$1,FALSE)/VLOOKUP($A391-1,$A$2:$N$1124,14,FALSE),AK390)</f>
        <v>0</v>
      </c>
      <c r="AL391" s="7">
        <f>IF(DAY($A391)=1,VLOOKUP($A391-1,$A$2:$L$1124,$Z$1,FALSE)/VLOOKUP($A391-1,$A$2:$N$1124,14,FALSE),AL390)</f>
        <v>2.6776852245691703E-2</v>
      </c>
      <c r="AM391" s="7">
        <f>IF(DAY($A391)=1,VLOOKUP($A391-1,$A$2:$L$1124,$AA$1,FALSE)/VLOOKUP($A391-1,$A$2:$N$1124,14,FALSE),AM390)</f>
        <v>3.3464792492114432E-4</v>
      </c>
      <c r="AO391" s="12">
        <f>VLOOKUP($A391,BTC!$A$1:$G$1853,5,FALSE)</f>
        <v>921.01</v>
      </c>
      <c r="AP391" s="12">
        <f>VLOOKUP($A391,XRP!$A$1:$G$1853,5,FALSE)</f>
        <v>6.6969999999999998E-3</v>
      </c>
      <c r="AQ391" s="12">
        <f>VLOOKUP($A391,LTC!$A$1:$G$1853,5,FALSE)</f>
        <v>3.84</v>
      </c>
      <c r="AR391" s="12">
        <f>VLOOKUP($A391,ETC!$A$1:$G$1853,5,FALSE)</f>
        <v>1.4</v>
      </c>
      <c r="AS391" s="12">
        <f>VLOOKUP($A391,ETH!$A$1:$G$1853,5,FALSE)</f>
        <v>10.82</v>
      </c>
      <c r="AT391" s="12">
        <f>VLOOKUP($A391,BCH!$A$1:$G$1853,5,FALSE)</f>
        <v>0</v>
      </c>
      <c r="AU391" s="12">
        <f>VLOOKUP($A391,XMR!$A$1:$G$1853,5,FALSE)</f>
        <v>12.25</v>
      </c>
      <c r="AV391" s="12">
        <f>VLOOKUP($A391,ZEC!$A$1:$G$1853,5,FALSE)</f>
        <v>42.85</v>
      </c>
      <c r="AW391" s="12">
        <f>VLOOKUP($A391,EOS!$A$1:$G$1853,5,FALSE)</f>
        <v>0</v>
      </c>
      <c r="AX391" s="12">
        <f>VLOOKUP($A391,DASH!$A$1:$G$1853,5,FALSE)</f>
        <v>15.19</v>
      </c>
      <c r="AY391" s="12">
        <f>VLOOKUP($A391,XLM!$A$1:$G$1853,5,FALSE)</f>
        <v>2.3319999999999999E-3</v>
      </c>
      <c r="BA391" s="24">
        <v>1</v>
      </c>
      <c r="BB391" s="24">
        <v>1</v>
      </c>
      <c r="BC391" s="24">
        <v>1</v>
      </c>
      <c r="BD391" s="24">
        <v>1</v>
      </c>
      <c r="BE391" s="24">
        <v>1</v>
      </c>
      <c r="BF391" s="24">
        <v>0</v>
      </c>
      <c r="BG391" s="24">
        <v>1</v>
      </c>
      <c r="BH391" s="24">
        <v>0</v>
      </c>
      <c r="BI391" s="24">
        <v>0</v>
      </c>
      <c r="BJ391" s="24">
        <v>1</v>
      </c>
      <c r="BK391" s="24">
        <v>1</v>
      </c>
      <c r="BM391" s="19">
        <f>IF(SUM(BA390:BK390)=SUM(BA391:BK391),BM390,BM390*SUMPRODUCT(BA391:BK391,AO391:AY391,Q391:AA391)/SUMPRODUCT(BA390:BK390,AO391:AY391,AC391:AM391))</f>
        <v>0.91473258175288541</v>
      </c>
      <c r="BN391" s="26">
        <f>SUMPRODUCT(AO391:AY391,BA391:BK391,Q391:AA391)/BM391</f>
        <v>772.68827563639024</v>
      </c>
      <c r="BO391">
        <f t="shared" si="115"/>
        <v>921.01</v>
      </c>
    </row>
    <row r="392" spans="1:67" x14ac:dyDescent="0.75">
      <c r="A392" s="4">
        <v>42759</v>
      </c>
      <c r="B392" s="46">
        <f>INDEX('Index Volume'!B:B,MATCH(Index_New!$A392,'Index Volume'!$A:$A,0))</f>
        <v>111349000</v>
      </c>
      <c r="C392" s="46">
        <f>INDEX('Index Volume'!C:C,MATCH(Index_New!$A392,'Index Volume'!$A:$A,0))</f>
        <v>509262</v>
      </c>
      <c r="D392" s="46">
        <f>INDEX('Index Volume'!D:D,MATCH(Index_New!$A392,'Index Volume'!$A:$A,0))</f>
        <v>2629220</v>
      </c>
      <c r="E392" s="46">
        <f>INDEX('Index Volume'!E:E,MATCH(Index_New!$A392,'Index Volume'!$A:$A,0))</f>
        <v>921969</v>
      </c>
      <c r="F392" s="46">
        <f>INDEX('Index Volume'!F:F,MATCH(Index_New!$A392,'Index Volume'!$A:$A,0))</f>
        <v>8327330</v>
      </c>
      <c r="G392" s="46">
        <f>INDEX('Index Volume'!G:G,MATCH(Index_New!$A392,'Index Volume'!$A:$A,0))</f>
        <v>0</v>
      </c>
      <c r="H392" s="46">
        <f>INDEX('Index Volume'!H:H,MATCH(Index_New!$A392,'Index Volume'!$A:$A,0))</f>
        <v>3121430</v>
      </c>
      <c r="I392" s="46">
        <f>INDEX('Index Volume'!I:I,MATCH(Index_New!$A392,'Index Volume'!$A:$A,0))</f>
        <v>0</v>
      </c>
      <c r="J392" s="46">
        <f>INDEX('Index Volume'!J:J,MATCH(Index_New!$A392,'Index Volume'!$A:$A,0))</f>
        <v>0</v>
      </c>
      <c r="K392" s="46">
        <f>INDEX('Index Volume'!K:K,MATCH(Index_New!$A392,'Index Volume'!$A:$A,0))</f>
        <v>2694720</v>
      </c>
      <c r="L392" s="46">
        <f>INDEX('Index Volume'!L:L,MATCH(Index_New!$A392,'Index Volume'!$A:$A,0))</f>
        <v>64052</v>
      </c>
      <c r="M392" s="46">
        <f t="shared" si="101"/>
        <v>129616983</v>
      </c>
      <c r="N392" s="1">
        <f t="shared" si="102"/>
        <v>129616983</v>
      </c>
      <c r="O392" t="b">
        <f t="shared" si="103"/>
        <v>1</v>
      </c>
      <c r="Q392" s="7">
        <f t="shared" si="104"/>
        <v>0.76536143682097169</v>
      </c>
      <c r="R392" s="7">
        <f t="shared" si="105"/>
        <v>2.1067702750930087E-3</v>
      </c>
      <c r="S392" s="7">
        <f t="shared" si="106"/>
        <v>7.1110329327496946E-2</v>
      </c>
      <c r="T392" s="7">
        <f t="shared" si="107"/>
        <v>3.0176293354474019E-2</v>
      </c>
      <c r="U392" s="7">
        <f t="shared" si="108"/>
        <v>6.9999211130785582E-2</v>
      </c>
      <c r="V392" s="7">
        <f t="shared" si="109"/>
        <v>0</v>
      </c>
      <c r="W392" s="7">
        <f t="shared" si="110"/>
        <v>3.4134458920565963E-2</v>
      </c>
      <c r="X392" s="7">
        <f t="shared" si="111"/>
        <v>0</v>
      </c>
      <c r="Y392" s="7">
        <f t="shared" si="112"/>
        <v>0</v>
      </c>
      <c r="Z392" s="7">
        <f t="shared" si="113"/>
        <v>2.6776852245691703E-2</v>
      </c>
      <c r="AA392" s="7">
        <f t="shared" si="114"/>
        <v>3.3464792492114432E-4</v>
      </c>
      <c r="AC392" s="7">
        <f>IF(DAY($A392)=1,VLOOKUP($A392-1,$A$2:$L$1124,$Q$1,FALSE)/VLOOKUP($A392-1,$A$2:$N$1124,14,FALSE),AC391)</f>
        <v>0.76536143682097169</v>
      </c>
      <c r="AD392" s="7">
        <f>IF(DAY($A392)=1,VLOOKUP($A392-1,$A$2:$L$1124,$R$1,FALSE)/VLOOKUP($A392-1,$A$2:$N$1124,14,FALSE),AD391)</f>
        <v>2.1067702750930087E-3</v>
      </c>
      <c r="AE392" s="7">
        <f>IF(DAY($A392)=1,VLOOKUP($A392-1,$A$2:$L$1124,$S$1,FALSE)/VLOOKUP($A392-1,$A$2:$N$1124,14,FALSE),AE391)</f>
        <v>7.1110329327496946E-2</v>
      </c>
      <c r="AF392" s="7">
        <f>IF(DAY($A392)=1,VLOOKUP($A392-1,$A$2:$L$1124,$T$1,FALSE)/VLOOKUP($A392-1,$A$2:$N$1124,14,FALSE),AF391)</f>
        <v>3.0176293354474019E-2</v>
      </c>
      <c r="AG392" s="7">
        <f>IF(DAY($A392)=1,VLOOKUP($A392-1,$A$2:$L$1124,$U$1,FALSE)/VLOOKUP($A392-1,$A$2:$N$1124,14,FALSE),AG391)</f>
        <v>6.9999211130785582E-2</v>
      </c>
      <c r="AH392" s="7">
        <f>IF(DAY($A392)=1,VLOOKUP($A392-1,$A$2:$L$1124,$V$1,FALSE)/VLOOKUP($A392-1,$A$2:$N$1124,14,FALSE),AH391)</f>
        <v>0</v>
      </c>
      <c r="AI392" s="7">
        <f>IF(DAY($A392)=1,VLOOKUP($A392-1,$A$2:$L$1124,$W$1,FALSE)/VLOOKUP($A392-1,$A$2:$N$1124,14,FALSE),AI391)</f>
        <v>3.4134458920565963E-2</v>
      </c>
      <c r="AJ392" s="7">
        <f>IF(DAY($A392)=1,VLOOKUP($A392-1,$A$2:$L$1124,$X$1,FALSE)/VLOOKUP($A392-1,$A$2:$N$1124,14,FALSE),AJ391)</f>
        <v>0</v>
      </c>
      <c r="AK392" s="7">
        <f>IF(DAY($A392)=1,VLOOKUP($A392-1,$A$2:$L$1124,$Y$1,FALSE)/VLOOKUP($A392-1,$A$2:$N$1124,14,FALSE),AK391)</f>
        <v>0</v>
      </c>
      <c r="AL392" s="7">
        <f>IF(DAY($A392)=1,VLOOKUP($A392-1,$A$2:$L$1124,$Z$1,FALSE)/VLOOKUP($A392-1,$A$2:$N$1124,14,FALSE),AL391)</f>
        <v>2.6776852245691703E-2</v>
      </c>
      <c r="AM392" s="7">
        <f>IF(DAY($A392)=1,VLOOKUP($A392-1,$A$2:$L$1124,$AA$1,FALSE)/VLOOKUP($A392-1,$A$2:$N$1124,14,FALSE),AM391)</f>
        <v>3.3464792492114432E-4</v>
      </c>
      <c r="AO392" s="12">
        <f>VLOOKUP($A392,BTC!$A$1:$G$1853,5,FALSE)</f>
        <v>892.69</v>
      </c>
      <c r="AP392" s="12">
        <f>VLOOKUP($A392,XRP!$A$1:$G$1853,5,FALSE)</f>
        <v>6.5399999999999998E-3</v>
      </c>
      <c r="AQ392" s="12">
        <f>VLOOKUP($A392,LTC!$A$1:$G$1853,5,FALSE)</f>
        <v>3.79</v>
      </c>
      <c r="AR392" s="12">
        <f>VLOOKUP($A392,ETC!$A$1:$G$1853,5,FALSE)</f>
        <v>1.36</v>
      </c>
      <c r="AS392" s="12">
        <f>VLOOKUP($A392,ETH!$A$1:$G$1853,5,FALSE)</f>
        <v>10.63</v>
      </c>
      <c r="AT392" s="12">
        <f>VLOOKUP($A392,BCH!$A$1:$G$1853,5,FALSE)</f>
        <v>0</v>
      </c>
      <c r="AU392" s="12">
        <f>VLOOKUP($A392,XMR!$A$1:$G$1853,5,FALSE)</f>
        <v>11.81</v>
      </c>
      <c r="AV392" s="12">
        <f>VLOOKUP($A392,ZEC!$A$1:$G$1853,5,FALSE)</f>
        <v>41.41</v>
      </c>
      <c r="AW392" s="12">
        <f>VLOOKUP($A392,EOS!$A$1:$G$1853,5,FALSE)</f>
        <v>0</v>
      </c>
      <c r="AX392" s="12">
        <f>VLOOKUP($A392,DASH!$A$1:$G$1853,5,FALSE)</f>
        <v>14.09</v>
      </c>
      <c r="AY392" s="12">
        <f>VLOOKUP($A392,XLM!$A$1:$G$1853,5,FALSE)</f>
        <v>2.2339999999999999E-3</v>
      </c>
      <c r="BA392" s="24">
        <v>1</v>
      </c>
      <c r="BB392" s="24">
        <v>1</v>
      </c>
      <c r="BC392" s="24">
        <v>1</v>
      </c>
      <c r="BD392" s="24">
        <v>1</v>
      </c>
      <c r="BE392" s="24">
        <v>1</v>
      </c>
      <c r="BF392" s="24">
        <v>0</v>
      </c>
      <c r="BG392" s="24">
        <v>1</v>
      </c>
      <c r="BH392" s="24">
        <v>0</v>
      </c>
      <c r="BI392" s="24">
        <v>0</v>
      </c>
      <c r="BJ392" s="24">
        <v>1</v>
      </c>
      <c r="BK392" s="24">
        <v>1</v>
      </c>
      <c r="BM392" s="19">
        <f>IF(SUM(BA391:BK391)=SUM(BA392:BK392),BM391,BM391*SUMPRODUCT(BA392:BK392,AO392:AY392,Q392:AA392)/SUMPRODUCT(BA391:BK391,AO392:AY392,AC392:AM392))</f>
        <v>0.91473258175288541</v>
      </c>
      <c r="BN392" s="26">
        <f>SUMPRODUCT(AO392:AY392,BA392:BK392,Q392:AA392)/BM392</f>
        <v>748.92442070691607</v>
      </c>
      <c r="BO392">
        <f t="shared" si="115"/>
        <v>892.69</v>
      </c>
    </row>
    <row r="393" spans="1:67" x14ac:dyDescent="0.75">
      <c r="A393" s="3">
        <v>42760</v>
      </c>
      <c r="B393" s="46">
        <f>INDEX('Index Volume'!B:B,MATCH(Index_New!$A393,'Index Volume'!$A:$A,0))</f>
        <v>120831000</v>
      </c>
      <c r="C393" s="46">
        <f>INDEX('Index Volume'!C:C,MATCH(Index_New!$A393,'Index Volume'!$A:$A,0))</f>
        <v>522497</v>
      </c>
      <c r="D393" s="46">
        <f>INDEX('Index Volume'!D:D,MATCH(Index_New!$A393,'Index Volume'!$A:$A,0))</f>
        <v>6863540</v>
      </c>
      <c r="E393" s="46">
        <f>INDEX('Index Volume'!E:E,MATCH(Index_New!$A393,'Index Volume'!$A:$A,0))</f>
        <v>1373550</v>
      </c>
      <c r="F393" s="46">
        <f>INDEX('Index Volume'!F:F,MATCH(Index_New!$A393,'Index Volume'!$A:$A,0))</f>
        <v>6751450</v>
      </c>
      <c r="G393" s="46">
        <f>INDEX('Index Volume'!G:G,MATCH(Index_New!$A393,'Index Volume'!$A:$A,0))</f>
        <v>0</v>
      </c>
      <c r="H393" s="46">
        <f>INDEX('Index Volume'!H:H,MATCH(Index_New!$A393,'Index Volume'!$A:$A,0))</f>
        <v>1897140</v>
      </c>
      <c r="I393" s="46">
        <f>INDEX('Index Volume'!I:I,MATCH(Index_New!$A393,'Index Volume'!$A:$A,0))</f>
        <v>0</v>
      </c>
      <c r="J393" s="46">
        <f>INDEX('Index Volume'!J:J,MATCH(Index_New!$A393,'Index Volume'!$A:$A,0))</f>
        <v>0</v>
      </c>
      <c r="K393" s="46">
        <f>INDEX('Index Volume'!K:K,MATCH(Index_New!$A393,'Index Volume'!$A:$A,0))</f>
        <v>1656580</v>
      </c>
      <c r="L393" s="46">
        <f>INDEX('Index Volume'!L:L,MATCH(Index_New!$A393,'Index Volume'!$A:$A,0))</f>
        <v>95889</v>
      </c>
      <c r="M393" s="46">
        <f t="shared" si="101"/>
        <v>139991646</v>
      </c>
      <c r="N393" s="1">
        <f t="shared" si="102"/>
        <v>139991646</v>
      </c>
      <c r="O393" t="b">
        <f t="shared" si="103"/>
        <v>1</v>
      </c>
      <c r="Q393" s="7">
        <f t="shared" si="104"/>
        <v>0.76536143682097169</v>
      </c>
      <c r="R393" s="7">
        <f t="shared" si="105"/>
        <v>2.1067702750930087E-3</v>
      </c>
      <c r="S393" s="7">
        <f t="shared" si="106"/>
        <v>7.1110329327496946E-2</v>
      </c>
      <c r="T393" s="7">
        <f t="shared" si="107"/>
        <v>3.0176293354474019E-2</v>
      </c>
      <c r="U393" s="7">
        <f t="shared" si="108"/>
        <v>6.9999211130785582E-2</v>
      </c>
      <c r="V393" s="7">
        <f t="shared" si="109"/>
        <v>0</v>
      </c>
      <c r="W393" s="7">
        <f t="shared" si="110"/>
        <v>3.4134458920565963E-2</v>
      </c>
      <c r="X393" s="7">
        <f t="shared" si="111"/>
        <v>0</v>
      </c>
      <c r="Y393" s="7">
        <f t="shared" si="112"/>
        <v>0</v>
      </c>
      <c r="Z393" s="7">
        <f t="shared" si="113"/>
        <v>2.6776852245691703E-2</v>
      </c>
      <c r="AA393" s="7">
        <f t="shared" si="114"/>
        <v>3.3464792492114432E-4</v>
      </c>
      <c r="AC393" s="7">
        <f>IF(DAY($A393)=1,VLOOKUP($A393-1,$A$2:$L$1124,$Q$1,FALSE)/VLOOKUP($A393-1,$A$2:$N$1124,14,FALSE),AC392)</f>
        <v>0.76536143682097169</v>
      </c>
      <c r="AD393" s="7">
        <f>IF(DAY($A393)=1,VLOOKUP($A393-1,$A$2:$L$1124,$R$1,FALSE)/VLOOKUP($A393-1,$A$2:$N$1124,14,FALSE),AD392)</f>
        <v>2.1067702750930087E-3</v>
      </c>
      <c r="AE393" s="7">
        <f>IF(DAY($A393)=1,VLOOKUP($A393-1,$A$2:$L$1124,$S$1,FALSE)/VLOOKUP($A393-1,$A$2:$N$1124,14,FALSE),AE392)</f>
        <v>7.1110329327496946E-2</v>
      </c>
      <c r="AF393" s="7">
        <f>IF(DAY($A393)=1,VLOOKUP($A393-1,$A$2:$L$1124,$T$1,FALSE)/VLOOKUP($A393-1,$A$2:$N$1124,14,FALSE),AF392)</f>
        <v>3.0176293354474019E-2</v>
      </c>
      <c r="AG393" s="7">
        <f>IF(DAY($A393)=1,VLOOKUP($A393-1,$A$2:$L$1124,$U$1,FALSE)/VLOOKUP($A393-1,$A$2:$N$1124,14,FALSE),AG392)</f>
        <v>6.9999211130785582E-2</v>
      </c>
      <c r="AH393" s="7">
        <f>IF(DAY($A393)=1,VLOOKUP($A393-1,$A$2:$L$1124,$V$1,FALSE)/VLOOKUP($A393-1,$A$2:$N$1124,14,FALSE),AH392)</f>
        <v>0</v>
      </c>
      <c r="AI393" s="7">
        <f>IF(DAY($A393)=1,VLOOKUP($A393-1,$A$2:$L$1124,$W$1,FALSE)/VLOOKUP($A393-1,$A$2:$N$1124,14,FALSE),AI392)</f>
        <v>3.4134458920565963E-2</v>
      </c>
      <c r="AJ393" s="7">
        <f>IF(DAY($A393)=1,VLOOKUP($A393-1,$A$2:$L$1124,$X$1,FALSE)/VLOOKUP($A393-1,$A$2:$N$1124,14,FALSE),AJ392)</f>
        <v>0</v>
      </c>
      <c r="AK393" s="7">
        <f>IF(DAY($A393)=1,VLOOKUP($A393-1,$A$2:$L$1124,$Y$1,FALSE)/VLOOKUP($A393-1,$A$2:$N$1124,14,FALSE),AK392)</f>
        <v>0</v>
      </c>
      <c r="AL393" s="7">
        <f>IF(DAY($A393)=1,VLOOKUP($A393-1,$A$2:$L$1124,$Z$1,FALSE)/VLOOKUP($A393-1,$A$2:$N$1124,14,FALSE),AL392)</f>
        <v>2.6776852245691703E-2</v>
      </c>
      <c r="AM393" s="7">
        <f>IF(DAY($A393)=1,VLOOKUP($A393-1,$A$2:$L$1124,$AA$1,FALSE)/VLOOKUP($A393-1,$A$2:$N$1124,14,FALSE),AM392)</f>
        <v>3.3464792492114432E-4</v>
      </c>
      <c r="AO393" s="12">
        <f>VLOOKUP($A393,BTC!$A$1:$G$1853,5,FALSE)</f>
        <v>901.54</v>
      </c>
      <c r="AP393" s="12">
        <f>VLOOKUP($A393,XRP!$A$1:$G$1853,5,FALSE)</f>
        <v>6.5129999999999997E-3</v>
      </c>
      <c r="AQ393" s="12">
        <f>VLOOKUP($A393,LTC!$A$1:$G$1853,5,FALSE)</f>
        <v>3.71</v>
      </c>
      <c r="AR393" s="12">
        <f>VLOOKUP($A393,ETC!$A$1:$G$1853,5,FALSE)</f>
        <v>1.29</v>
      </c>
      <c r="AS393" s="12">
        <f>VLOOKUP($A393,ETH!$A$1:$G$1853,5,FALSE)</f>
        <v>10.57</v>
      </c>
      <c r="AT393" s="12">
        <f>VLOOKUP($A393,BCH!$A$1:$G$1853,5,FALSE)</f>
        <v>0</v>
      </c>
      <c r="AU393" s="12">
        <f>VLOOKUP($A393,XMR!$A$1:$G$1853,5,FALSE)</f>
        <v>11.83</v>
      </c>
      <c r="AV393" s="12">
        <f>VLOOKUP($A393,ZEC!$A$1:$G$1853,5,FALSE)</f>
        <v>40.15</v>
      </c>
      <c r="AW393" s="12">
        <f>VLOOKUP($A393,EOS!$A$1:$G$1853,5,FALSE)</f>
        <v>0</v>
      </c>
      <c r="AX393" s="12">
        <f>VLOOKUP($A393,DASH!$A$1:$G$1853,5,FALSE)</f>
        <v>14.51</v>
      </c>
      <c r="AY393" s="12">
        <f>VLOOKUP($A393,XLM!$A$1:$G$1853,5,FALSE)</f>
        <v>2.1570000000000001E-3</v>
      </c>
      <c r="BA393" s="24">
        <v>1</v>
      </c>
      <c r="BB393" s="24">
        <v>1</v>
      </c>
      <c r="BC393" s="24">
        <v>1</v>
      </c>
      <c r="BD393" s="24">
        <v>1</v>
      </c>
      <c r="BE393" s="24">
        <v>1</v>
      </c>
      <c r="BF393" s="24">
        <v>0</v>
      </c>
      <c r="BG393" s="24">
        <v>1</v>
      </c>
      <c r="BH393" s="24">
        <v>0</v>
      </c>
      <c r="BI393" s="24">
        <v>0</v>
      </c>
      <c r="BJ393" s="24">
        <v>1</v>
      </c>
      <c r="BK393" s="24">
        <v>1</v>
      </c>
      <c r="BM393" s="19">
        <f>IF(SUM(BA392:BK392)=SUM(BA393:BK393),BM392,BM392*SUMPRODUCT(BA393:BK393,AO393:AY393,Q393:AA393)/SUMPRODUCT(BA392:BK392,AO393:AY393,AC393:AM393))</f>
        <v>0.91473258175288541</v>
      </c>
      <c r="BN393" s="26">
        <f>SUMPRODUCT(AO393:AY393,BA393:BK393,Q393:AA393)/BM393</f>
        <v>756.32918207204443</v>
      </c>
      <c r="BO393">
        <f t="shared" si="115"/>
        <v>901.54</v>
      </c>
    </row>
    <row r="394" spans="1:67" x14ac:dyDescent="0.75">
      <c r="A394" s="4">
        <v>42761</v>
      </c>
      <c r="B394" s="46">
        <f>INDEX('Index Volume'!B:B,MATCH(Index_New!$A394,'Index Volume'!$A:$A,0))</f>
        <v>131958000</v>
      </c>
      <c r="C394" s="46">
        <f>INDEX('Index Volume'!C:C,MATCH(Index_New!$A394,'Index Volume'!$A:$A,0))</f>
        <v>1446950</v>
      </c>
      <c r="D394" s="46">
        <f>INDEX('Index Volume'!D:D,MATCH(Index_New!$A394,'Index Volume'!$A:$A,0))</f>
        <v>5817220</v>
      </c>
      <c r="E394" s="46">
        <f>INDEX('Index Volume'!E:E,MATCH(Index_New!$A394,'Index Volume'!$A:$A,0))</f>
        <v>948543</v>
      </c>
      <c r="F394" s="46">
        <f>INDEX('Index Volume'!F:F,MATCH(Index_New!$A394,'Index Volume'!$A:$A,0))</f>
        <v>8465020</v>
      </c>
      <c r="G394" s="46">
        <f>INDEX('Index Volume'!G:G,MATCH(Index_New!$A394,'Index Volume'!$A:$A,0))</f>
        <v>0</v>
      </c>
      <c r="H394" s="46">
        <f>INDEX('Index Volume'!H:H,MATCH(Index_New!$A394,'Index Volume'!$A:$A,0))</f>
        <v>2172210</v>
      </c>
      <c r="I394" s="46">
        <f>INDEX('Index Volume'!I:I,MATCH(Index_New!$A394,'Index Volume'!$A:$A,0))</f>
        <v>0</v>
      </c>
      <c r="J394" s="46">
        <f>INDEX('Index Volume'!J:J,MATCH(Index_New!$A394,'Index Volume'!$A:$A,0))</f>
        <v>0</v>
      </c>
      <c r="K394" s="46">
        <f>INDEX('Index Volume'!K:K,MATCH(Index_New!$A394,'Index Volume'!$A:$A,0))</f>
        <v>1348170</v>
      </c>
      <c r="L394" s="46">
        <f>INDEX('Index Volume'!L:L,MATCH(Index_New!$A394,'Index Volume'!$A:$A,0))</f>
        <v>68879</v>
      </c>
      <c r="M394" s="46">
        <f t="shared" si="101"/>
        <v>152224992</v>
      </c>
      <c r="N394" s="1">
        <f t="shared" si="102"/>
        <v>152224992</v>
      </c>
      <c r="O394" t="b">
        <f t="shared" si="103"/>
        <v>1</v>
      </c>
      <c r="Q394" s="7">
        <f t="shared" si="104"/>
        <v>0.76536143682097169</v>
      </c>
      <c r="R394" s="7">
        <f t="shared" si="105"/>
        <v>2.1067702750930087E-3</v>
      </c>
      <c r="S394" s="7">
        <f t="shared" si="106"/>
        <v>7.1110329327496946E-2</v>
      </c>
      <c r="T394" s="7">
        <f t="shared" si="107"/>
        <v>3.0176293354474019E-2</v>
      </c>
      <c r="U394" s="7">
        <f t="shared" si="108"/>
        <v>6.9999211130785582E-2</v>
      </c>
      <c r="V394" s="7">
        <f t="shared" si="109"/>
        <v>0</v>
      </c>
      <c r="W394" s="7">
        <f t="shared" si="110"/>
        <v>3.4134458920565963E-2</v>
      </c>
      <c r="X394" s="7">
        <f t="shared" si="111"/>
        <v>0</v>
      </c>
      <c r="Y394" s="7">
        <f t="shared" si="112"/>
        <v>0</v>
      </c>
      <c r="Z394" s="7">
        <f t="shared" si="113"/>
        <v>2.6776852245691703E-2</v>
      </c>
      <c r="AA394" s="7">
        <f t="shared" si="114"/>
        <v>3.3464792492114432E-4</v>
      </c>
      <c r="AC394" s="7">
        <f>IF(DAY($A394)=1,VLOOKUP($A394-1,$A$2:$L$1124,$Q$1,FALSE)/VLOOKUP($A394-1,$A$2:$N$1124,14,FALSE),AC393)</f>
        <v>0.76536143682097169</v>
      </c>
      <c r="AD394" s="7">
        <f>IF(DAY($A394)=1,VLOOKUP($A394-1,$A$2:$L$1124,$R$1,FALSE)/VLOOKUP($A394-1,$A$2:$N$1124,14,FALSE),AD393)</f>
        <v>2.1067702750930087E-3</v>
      </c>
      <c r="AE394" s="7">
        <f>IF(DAY($A394)=1,VLOOKUP($A394-1,$A$2:$L$1124,$S$1,FALSE)/VLOOKUP($A394-1,$A$2:$N$1124,14,FALSE),AE393)</f>
        <v>7.1110329327496946E-2</v>
      </c>
      <c r="AF394" s="7">
        <f>IF(DAY($A394)=1,VLOOKUP($A394-1,$A$2:$L$1124,$T$1,FALSE)/VLOOKUP($A394-1,$A$2:$N$1124,14,FALSE),AF393)</f>
        <v>3.0176293354474019E-2</v>
      </c>
      <c r="AG394" s="7">
        <f>IF(DAY($A394)=1,VLOOKUP($A394-1,$A$2:$L$1124,$U$1,FALSE)/VLOOKUP($A394-1,$A$2:$N$1124,14,FALSE),AG393)</f>
        <v>6.9999211130785582E-2</v>
      </c>
      <c r="AH394" s="7">
        <f>IF(DAY($A394)=1,VLOOKUP($A394-1,$A$2:$L$1124,$V$1,FALSE)/VLOOKUP($A394-1,$A$2:$N$1124,14,FALSE),AH393)</f>
        <v>0</v>
      </c>
      <c r="AI394" s="7">
        <f>IF(DAY($A394)=1,VLOOKUP($A394-1,$A$2:$L$1124,$W$1,FALSE)/VLOOKUP($A394-1,$A$2:$N$1124,14,FALSE),AI393)</f>
        <v>3.4134458920565963E-2</v>
      </c>
      <c r="AJ394" s="7">
        <f>IF(DAY($A394)=1,VLOOKUP($A394-1,$A$2:$L$1124,$X$1,FALSE)/VLOOKUP($A394-1,$A$2:$N$1124,14,FALSE),AJ393)</f>
        <v>0</v>
      </c>
      <c r="AK394" s="7">
        <f>IF(DAY($A394)=1,VLOOKUP($A394-1,$A$2:$L$1124,$Y$1,FALSE)/VLOOKUP($A394-1,$A$2:$N$1124,14,FALSE),AK393)</f>
        <v>0</v>
      </c>
      <c r="AL394" s="7">
        <f>IF(DAY($A394)=1,VLOOKUP($A394-1,$A$2:$L$1124,$Z$1,FALSE)/VLOOKUP($A394-1,$A$2:$N$1124,14,FALSE),AL393)</f>
        <v>2.6776852245691703E-2</v>
      </c>
      <c r="AM394" s="7">
        <f>IF(DAY($A394)=1,VLOOKUP($A394-1,$A$2:$L$1124,$AA$1,FALSE)/VLOOKUP($A394-1,$A$2:$N$1124,14,FALSE),AM393)</f>
        <v>3.3464792492114432E-4</v>
      </c>
      <c r="AO394" s="12">
        <f>VLOOKUP($A394,BTC!$A$1:$G$1853,5,FALSE)</f>
        <v>917.59</v>
      </c>
      <c r="AP394" s="12">
        <f>VLOOKUP($A394,XRP!$A$1:$G$1853,5,FALSE)</f>
        <v>6.6899999999999998E-3</v>
      </c>
      <c r="AQ394" s="12">
        <f>VLOOKUP($A394,LTC!$A$1:$G$1853,5,FALSE)</f>
        <v>3.83</v>
      </c>
      <c r="AR394" s="12">
        <f>VLOOKUP($A394,ETC!$A$1:$G$1853,5,FALSE)</f>
        <v>1.33</v>
      </c>
      <c r="AS394" s="12">
        <f>VLOOKUP($A394,ETH!$A$1:$G$1853,5,FALSE)</f>
        <v>10.59</v>
      </c>
      <c r="AT394" s="12">
        <f>VLOOKUP($A394,BCH!$A$1:$G$1853,5,FALSE)</f>
        <v>0</v>
      </c>
      <c r="AU394" s="12">
        <f>VLOOKUP($A394,XMR!$A$1:$G$1853,5,FALSE)</f>
        <v>11.98</v>
      </c>
      <c r="AV394" s="12">
        <f>VLOOKUP($A394,ZEC!$A$1:$G$1853,5,FALSE)</f>
        <v>38.520000000000003</v>
      </c>
      <c r="AW394" s="12">
        <f>VLOOKUP($A394,EOS!$A$1:$G$1853,5,FALSE)</f>
        <v>0</v>
      </c>
      <c r="AX394" s="12">
        <f>VLOOKUP($A394,DASH!$A$1:$G$1853,5,FALSE)</f>
        <v>15.04</v>
      </c>
      <c r="AY394" s="12">
        <f>VLOOKUP($A394,XLM!$A$1:$G$1853,5,FALSE)</f>
        <v>2.1970000000000002E-3</v>
      </c>
      <c r="BA394" s="24">
        <v>1</v>
      </c>
      <c r="BB394" s="24">
        <v>1</v>
      </c>
      <c r="BC394" s="24">
        <v>1</v>
      </c>
      <c r="BD394" s="24">
        <v>1</v>
      </c>
      <c r="BE394" s="24">
        <v>1</v>
      </c>
      <c r="BF394" s="24">
        <v>0</v>
      </c>
      <c r="BG394" s="24">
        <v>1</v>
      </c>
      <c r="BH394" s="24">
        <v>0</v>
      </c>
      <c r="BI394" s="24">
        <v>0</v>
      </c>
      <c r="BJ394" s="24">
        <v>1</v>
      </c>
      <c r="BK394" s="24">
        <v>1</v>
      </c>
      <c r="BM394" s="19">
        <f>IF(SUM(BA393:BK393)=SUM(BA394:BK394),BM393,BM393*SUMPRODUCT(BA394:BK394,AO394:AY394,Q394:AA394)/SUMPRODUCT(BA393:BK393,AO394:AY394,AC394:AM394))</f>
        <v>0.91473258175288541</v>
      </c>
      <c r="BN394" s="26">
        <f>SUMPRODUCT(AO394:AY394,BA394:BK394,Q394:AA394)/BM394</f>
        <v>769.79159050584815</v>
      </c>
      <c r="BO394">
        <f t="shared" si="115"/>
        <v>917.59</v>
      </c>
    </row>
    <row r="395" spans="1:67" x14ac:dyDescent="0.75">
      <c r="A395" s="3">
        <v>42762</v>
      </c>
      <c r="B395" s="46">
        <f>INDEX('Index Volume'!B:B,MATCH(Index_New!$A395,'Index Volume'!$A:$A,0))</f>
        <v>125594000</v>
      </c>
      <c r="C395" s="46">
        <f>INDEX('Index Volume'!C:C,MATCH(Index_New!$A395,'Index Volume'!$A:$A,0))</f>
        <v>924745</v>
      </c>
      <c r="D395" s="46">
        <f>INDEX('Index Volume'!D:D,MATCH(Index_New!$A395,'Index Volume'!$A:$A,0))</f>
        <v>5049680</v>
      </c>
      <c r="E395" s="46">
        <f>INDEX('Index Volume'!E:E,MATCH(Index_New!$A395,'Index Volume'!$A:$A,0))</f>
        <v>1341760</v>
      </c>
      <c r="F395" s="46">
        <f>INDEX('Index Volume'!F:F,MATCH(Index_New!$A395,'Index Volume'!$A:$A,0))</f>
        <v>7189170</v>
      </c>
      <c r="G395" s="46">
        <f>INDEX('Index Volume'!G:G,MATCH(Index_New!$A395,'Index Volume'!$A:$A,0))</f>
        <v>0</v>
      </c>
      <c r="H395" s="46">
        <f>INDEX('Index Volume'!H:H,MATCH(Index_New!$A395,'Index Volume'!$A:$A,0))</f>
        <v>4346850</v>
      </c>
      <c r="I395" s="46">
        <f>INDEX('Index Volume'!I:I,MATCH(Index_New!$A395,'Index Volume'!$A:$A,0))</f>
        <v>0</v>
      </c>
      <c r="J395" s="46">
        <f>INDEX('Index Volume'!J:J,MATCH(Index_New!$A395,'Index Volume'!$A:$A,0))</f>
        <v>0</v>
      </c>
      <c r="K395" s="46">
        <f>INDEX('Index Volume'!K:K,MATCH(Index_New!$A395,'Index Volume'!$A:$A,0))</f>
        <v>1303190</v>
      </c>
      <c r="L395" s="46">
        <f>INDEX('Index Volume'!L:L,MATCH(Index_New!$A395,'Index Volume'!$A:$A,0))</f>
        <v>106139</v>
      </c>
      <c r="M395" s="46">
        <f t="shared" si="101"/>
        <v>145855534</v>
      </c>
      <c r="N395" s="1">
        <f t="shared" si="102"/>
        <v>145855534</v>
      </c>
      <c r="O395" t="b">
        <f t="shared" si="103"/>
        <v>1</v>
      </c>
      <c r="Q395" s="7">
        <f t="shared" si="104"/>
        <v>0.76536143682097169</v>
      </c>
      <c r="R395" s="7">
        <f t="shared" si="105"/>
        <v>2.1067702750930087E-3</v>
      </c>
      <c r="S395" s="7">
        <f t="shared" si="106"/>
        <v>7.1110329327496946E-2</v>
      </c>
      <c r="T395" s="7">
        <f t="shared" si="107"/>
        <v>3.0176293354474019E-2</v>
      </c>
      <c r="U395" s="7">
        <f t="shared" si="108"/>
        <v>6.9999211130785582E-2</v>
      </c>
      <c r="V395" s="7">
        <f t="shared" si="109"/>
        <v>0</v>
      </c>
      <c r="W395" s="7">
        <f t="shared" si="110"/>
        <v>3.4134458920565963E-2</v>
      </c>
      <c r="X395" s="7">
        <f t="shared" si="111"/>
        <v>0</v>
      </c>
      <c r="Y395" s="7">
        <f t="shared" si="112"/>
        <v>0</v>
      </c>
      <c r="Z395" s="7">
        <f t="shared" si="113"/>
        <v>2.6776852245691703E-2</v>
      </c>
      <c r="AA395" s="7">
        <f t="shared" si="114"/>
        <v>3.3464792492114432E-4</v>
      </c>
      <c r="AC395" s="7">
        <f>IF(DAY($A395)=1,VLOOKUP($A395-1,$A$2:$L$1124,$Q$1,FALSE)/VLOOKUP($A395-1,$A$2:$N$1124,14,FALSE),AC394)</f>
        <v>0.76536143682097169</v>
      </c>
      <c r="AD395" s="7">
        <f>IF(DAY($A395)=1,VLOOKUP($A395-1,$A$2:$L$1124,$R$1,FALSE)/VLOOKUP($A395-1,$A$2:$N$1124,14,FALSE),AD394)</f>
        <v>2.1067702750930087E-3</v>
      </c>
      <c r="AE395" s="7">
        <f>IF(DAY($A395)=1,VLOOKUP($A395-1,$A$2:$L$1124,$S$1,FALSE)/VLOOKUP($A395-1,$A$2:$N$1124,14,FALSE),AE394)</f>
        <v>7.1110329327496946E-2</v>
      </c>
      <c r="AF395" s="7">
        <f>IF(DAY($A395)=1,VLOOKUP($A395-1,$A$2:$L$1124,$T$1,FALSE)/VLOOKUP($A395-1,$A$2:$N$1124,14,FALSE),AF394)</f>
        <v>3.0176293354474019E-2</v>
      </c>
      <c r="AG395" s="7">
        <f>IF(DAY($A395)=1,VLOOKUP($A395-1,$A$2:$L$1124,$U$1,FALSE)/VLOOKUP($A395-1,$A$2:$N$1124,14,FALSE),AG394)</f>
        <v>6.9999211130785582E-2</v>
      </c>
      <c r="AH395" s="7">
        <f>IF(DAY($A395)=1,VLOOKUP($A395-1,$A$2:$L$1124,$V$1,FALSE)/VLOOKUP($A395-1,$A$2:$N$1124,14,FALSE),AH394)</f>
        <v>0</v>
      </c>
      <c r="AI395" s="7">
        <f>IF(DAY($A395)=1,VLOOKUP($A395-1,$A$2:$L$1124,$W$1,FALSE)/VLOOKUP($A395-1,$A$2:$N$1124,14,FALSE),AI394)</f>
        <v>3.4134458920565963E-2</v>
      </c>
      <c r="AJ395" s="7">
        <f>IF(DAY($A395)=1,VLOOKUP($A395-1,$A$2:$L$1124,$X$1,FALSE)/VLOOKUP($A395-1,$A$2:$N$1124,14,FALSE),AJ394)</f>
        <v>0</v>
      </c>
      <c r="AK395" s="7">
        <f>IF(DAY($A395)=1,VLOOKUP($A395-1,$A$2:$L$1124,$Y$1,FALSE)/VLOOKUP($A395-1,$A$2:$N$1124,14,FALSE),AK394)</f>
        <v>0</v>
      </c>
      <c r="AL395" s="7">
        <f>IF(DAY($A395)=1,VLOOKUP($A395-1,$A$2:$L$1124,$Z$1,FALSE)/VLOOKUP($A395-1,$A$2:$N$1124,14,FALSE),AL394)</f>
        <v>2.6776852245691703E-2</v>
      </c>
      <c r="AM395" s="7">
        <f>IF(DAY($A395)=1,VLOOKUP($A395-1,$A$2:$L$1124,$AA$1,FALSE)/VLOOKUP($A395-1,$A$2:$N$1124,14,FALSE),AM394)</f>
        <v>3.3464792492114432E-4</v>
      </c>
      <c r="AO395" s="12">
        <f>VLOOKUP($A395,BTC!$A$1:$G$1853,5,FALSE)</f>
        <v>919.75</v>
      </c>
      <c r="AP395" s="12">
        <f>VLOOKUP($A395,XRP!$A$1:$G$1853,5,FALSE)</f>
        <v>6.4149999999999997E-3</v>
      </c>
      <c r="AQ395" s="12">
        <f>VLOOKUP($A395,LTC!$A$1:$G$1853,5,FALSE)</f>
        <v>3.86</v>
      </c>
      <c r="AR395" s="12">
        <f>VLOOKUP($A395,ETC!$A$1:$G$1853,5,FALSE)</f>
        <v>1.28</v>
      </c>
      <c r="AS395" s="12">
        <f>VLOOKUP($A395,ETH!$A$1:$G$1853,5,FALSE)</f>
        <v>10.54</v>
      </c>
      <c r="AT395" s="12">
        <f>VLOOKUP($A395,BCH!$A$1:$G$1853,5,FALSE)</f>
        <v>0</v>
      </c>
      <c r="AU395" s="12">
        <f>VLOOKUP($A395,XMR!$A$1:$G$1853,5,FALSE)</f>
        <v>12.1</v>
      </c>
      <c r="AV395" s="12">
        <f>VLOOKUP($A395,ZEC!$A$1:$G$1853,5,FALSE)</f>
        <v>38.22</v>
      </c>
      <c r="AW395" s="12">
        <f>VLOOKUP($A395,EOS!$A$1:$G$1853,5,FALSE)</f>
        <v>0</v>
      </c>
      <c r="AX395" s="12">
        <f>VLOOKUP($A395,DASH!$A$1:$G$1853,5,FALSE)</f>
        <v>15.34</v>
      </c>
      <c r="AY395" s="12">
        <f>VLOOKUP($A395,XLM!$A$1:$G$1853,5,FALSE)</f>
        <v>2.196E-3</v>
      </c>
      <c r="BA395" s="24">
        <v>1</v>
      </c>
      <c r="BB395" s="24">
        <v>1</v>
      </c>
      <c r="BC395" s="24">
        <v>1</v>
      </c>
      <c r="BD395" s="24">
        <v>1</v>
      </c>
      <c r="BE395" s="24">
        <v>1</v>
      </c>
      <c r="BF395" s="24">
        <v>0</v>
      </c>
      <c r="BG395" s="24">
        <v>1</v>
      </c>
      <c r="BH395" s="24">
        <v>0</v>
      </c>
      <c r="BI395" s="24">
        <v>0</v>
      </c>
      <c r="BJ395" s="24">
        <v>1</v>
      </c>
      <c r="BK395" s="24">
        <v>1</v>
      </c>
      <c r="BM395" s="19">
        <f>IF(SUM(BA394:BK394)=SUM(BA395:BK395),BM394,BM394*SUMPRODUCT(BA395:BK395,AO395:AY395,Q395:AA395)/SUMPRODUCT(BA394:BK394,AO395:AY395,AC395:AM395))</f>
        <v>0.91473258175288541</v>
      </c>
      <c r="BN395" s="26">
        <f>SUMPRODUCT(AO395:AY395,BA395:BK395,Q395:AA395)/BM395</f>
        <v>771.6089892542899</v>
      </c>
      <c r="BO395">
        <f t="shared" si="115"/>
        <v>919.75</v>
      </c>
    </row>
    <row r="396" spans="1:67" x14ac:dyDescent="0.75">
      <c r="A396" s="4">
        <v>42763</v>
      </c>
      <c r="B396" s="46">
        <f>INDEX('Index Volume'!B:B,MATCH(Index_New!$A396,'Index Volume'!$A:$A,0))</f>
        <v>68979600</v>
      </c>
      <c r="C396" s="46">
        <f>INDEX('Index Volume'!C:C,MATCH(Index_New!$A396,'Index Volume'!$A:$A,0))</f>
        <v>241491</v>
      </c>
      <c r="D396" s="46">
        <f>INDEX('Index Volume'!D:D,MATCH(Index_New!$A396,'Index Volume'!$A:$A,0))</f>
        <v>3305270</v>
      </c>
      <c r="E396" s="46">
        <f>INDEX('Index Volume'!E:E,MATCH(Index_New!$A396,'Index Volume'!$A:$A,0))</f>
        <v>513562</v>
      </c>
      <c r="F396" s="46">
        <f>INDEX('Index Volume'!F:F,MATCH(Index_New!$A396,'Index Volume'!$A:$A,0))</f>
        <v>6580700</v>
      </c>
      <c r="G396" s="46">
        <f>INDEX('Index Volume'!G:G,MATCH(Index_New!$A396,'Index Volume'!$A:$A,0))</f>
        <v>0</v>
      </c>
      <c r="H396" s="46">
        <f>INDEX('Index Volume'!H:H,MATCH(Index_New!$A396,'Index Volume'!$A:$A,0))</f>
        <v>6585960</v>
      </c>
      <c r="I396" s="46">
        <f>INDEX('Index Volume'!I:I,MATCH(Index_New!$A396,'Index Volume'!$A:$A,0))</f>
        <v>0</v>
      </c>
      <c r="J396" s="46">
        <f>INDEX('Index Volume'!J:J,MATCH(Index_New!$A396,'Index Volume'!$A:$A,0))</f>
        <v>0</v>
      </c>
      <c r="K396" s="46">
        <f>INDEX('Index Volume'!K:K,MATCH(Index_New!$A396,'Index Volume'!$A:$A,0))</f>
        <v>1333010</v>
      </c>
      <c r="L396" s="46">
        <f>INDEX('Index Volume'!L:L,MATCH(Index_New!$A396,'Index Volume'!$A:$A,0))</f>
        <v>63589</v>
      </c>
      <c r="M396" s="46">
        <f t="shared" si="101"/>
        <v>87603182</v>
      </c>
      <c r="N396" s="1">
        <f t="shared" si="102"/>
        <v>87603182</v>
      </c>
      <c r="O396" t="b">
        <f t="shared" si="103"/>
        <v>1</v>
      </c>
      <c r="Q396" s="7">
        <f t="shared" si="104"/>
        <v>0.76536143682097169</v>
      </c>
      <c r="R396" s="7">
        <f t="shared" si="105"/>
        <v>2.1067702750930087E-3</v>
      </c>
      <c r="S396" s="7">
        <f t="shared" si="106"/>
        <v>7.1110329327496946E-2</v>
      </c>
      <c r="T396" s="7">
        <f t="shared" si="107"/>
        <v>3.0176293354474019E-2</v>
      </c>
      <c r="U396" s="7">
        <f t="shared" si="108"/>
        <v>6.9999211130785582E-2</v>
      </c>
      <c r="V396" s="7">
        <f t="shared" si="109"/>
        <v>0</v>
      </c>
      <c r="W396" s="7">
        <f t="shared" si="110"/>
        <v>3.4134458920565963E-2</v>
      </c>
      <c r="X396" s="7">
        <f t="shared" si="111"/>
        <v>0</v>
      </c>
      <c r="Y396" s="7">
        <f t="shared" si="112"/>
        <v>0</v>
      </c>
      <c r="Z396" s="7">
        <f t="shared" si="113"/>
        <v>2.6776852245691703E-2</v>
      </c>
      <c r="AA396" s="7">
        <f t="shared" si="114"/>
        <v>3.3464792492114432E-4</v>
      </c>
      <c r="AC396" s="7">
        <f>IF(DAY($A396)=1,VLOOKUP($A396-1,$A$2:$L$1124,$Q$1,FALSE)/VLOOKUP($A396-1,$A$2:$N$1124,14,FALSE),AC395)</f>
        <v>0.76536143682097169</v>
      </c>
      <c r="AD396" s="7">
        <f>IF(DAY($A396)=1,VLOOKUP($A396-1,$A$2:$L$1124,$R$1,FALSE)/VLOOKUP($A396-1,$A$2:$N$1124,14,FALSE),AD395)</f>
        <v>2.1067702750930087E-3</v>
      </c>
      <c r="AE396" s="7">
        <f>IF(DAY($A396)=1,VLOOKUP($A396-1,$A$2:$L$1124,$S$1,FALSE)/VLOOKUP($A396-1,$A$2:$N$1124,14,FALSE),AE395)</f>
        <v>7.1110329327496946E-2</v>
      </c>
      <c r="AF396" s="7">
        <f>IF(DAY($A396)=1,VLOOKUP($A396-1,$A$2:$L$1124,$T$1,FALSE)/VLOOKUP($A396-1,$A$2:$N$1124,14,FALSE),AF395)</f>
        <v>3.0176293354474019E-2</v>
      </c>
      <c r="AG396" s="7">
        <f>IF(DAY($A396)=1,VLOOKUP($A396-1,$A$2:$L$1124,$U$1,FALSE)/VLOOKUP($A396-1,$A$2:$N$1124,14,FALSE),AG395)</f>
        <v>6.9999211130785582E-2</v>
      </c>
      <c r="AH396" s="7">
        <f>IF(DAY($A396)=1,VLOOKUP($A396-1,$A$2:$L$1124,$V$1,FALSE)/VLOOKUP($A396-1,$A$2:$N$1124,14,FALSE),AH395)</f>
        <v>0</v>
      </c>
      <c r="AI396" s="7">
        <f>IF(DAY($A396)=1,VLOOKUP($A396-1,$A$2:$L$1124,$W$1,FALSE)/VLOOKUP($A396-1,$A$2:$N$1124,14,FALSE),AI395)</f>
        <v>3.4134458920565963E-2</v>
      </c>
      <c r="AJ396" s="7">
        <f>IF(DAY($A396)=1,VLOOKUP($A396-1,$A$2:$L$1124,$X$1,FALSE)/VLOOKUP($A396-1,$A$2:$N$1124,14,FALSE),AJ395)</f>
        <v>0</v>
      </c>
      <c r="AK396" s="7">
        <f>IF(DAY($A396)=1,VLOOKUP($A396-1,$A$2:$L$1124,$Y$1,FALSE)/VLOOKUP($A396-1,$A$2:$N$1124,14,FALSE),AK395)</f>
        <v>0</v>
      </c>
      <c r="AL396" s="7">
        <f>IF(DAY($A396)=1,VLOOKUP($A396-1,$A$2:$L$1124,$Z$1,FALSE)/VLOOKUP($A396-1,$A$2:$N$1124,14,FALSE),AL395)</f>
        <v>2.6776852245691703E-2</v>
      </c>
      <c r="AM396" s="7">
        <f>IF(DAY($A396)=1,VLOOKUP($A396-1,$A$2:$L$1124,$AA$1,FALSE)/VLOOKUP($A396-1,$A$2:$N$1124,14,FALSE),AM395)</f>
        <v>3.3464792492114432E-4</v>
      </c>
      <c r="AO396" s="12">
        <f>VLOOKUP($A396,BTC!$A$1:$G$1853,5,FALSE)</f>
        <v>921.59</v>
      </c>
      <c r="AP396" s="12">
        <f>VLOOKUP($A396,XRP!$A$1:$G$1853,5,FALSE)</f>
        <v>6.3420000000000004E-3</v>
      </c>
      <c r="AQ396" s="12">
        <f>VLOOKUP($A396,LTC!$A$1:$G$1853,5,FALSE)</f>
        <v>3.85</v>
      </c>
      <c r="AR396" s="12">
        <f>VLOOKUP($A396,ETC!$A$1:$G$1853,5,FALSE)</f>
        <v>1.3</v>
      </c>
      <c r="AS396" s="12">
        <f>VLOOKUP($A396,ETH!$A$1:$G$1853,5,FALSE)</f>
        <v>10.56</v>
      </c>
      <c r="AT396" s="12">
        <f>VLOOKUP($A396,BCH!$A$1:$G$1853,5,FALSE)</f>
        <v>0</v>
      </c>
      <c r="AU396" s="12">
        <f>VLOOKUP($A396,XMR!$A$1:$G$1853,5,FALSE)</f>
        <v>12.85</v>
      </c>
      <c r="AV396" s="12">
        <f>VLOOKUP($A396,ZEC!$A$1:$G$1853,5,FALSE)</f>
        <v>38.200000000000003</v>
      </c>
      <c r="AW396" s="12">
        <f>VLOOKUP($A396,EOS!$A$1:$G$1853,5,FALSE)</f>
        <v>0</v>
      </c>
      <c r="AX396" s="12">
        <f>VLOOKUP($A396,DASH!$A$1:$G$1853,5,FALSE)</f>
        <v>15.27</v>
      </c>
      <c r="AY396" s="12">
        <f>VLOOKUP($A396,XLM!$A$1:$G$1853,5,FALSE)</f>
        <v>2.1919999999999999E-3</v>
      </c>
      <c r="BA396" s="24">
        <v>1</v>
      </c>
      <c r="BB396" s="24">
        <v>1</v>
      </c>
      <c r="BC396" s="24">
        <v>1</v>
      </c>
      <c r="BD396" s="24">
        <v>1</v>
      </c>
      <c r="BE396" s="24">
        <v>1</v>
      </c>
      <c r="BF396" s="24">
        <v>0</v>
      </c>
      <c r="BG396" s="24">
        <v>1</v>
      </c>
      <c r="BH396" s="24">
        <v>0</v>
      </c>
      <c r="BI396" s="24">
        <v>0</v>
      </c>
      <c r="BJ396" s="24">
        <v>1</v>
      </c>
      <c r="BK396" s="24">
        <v>1</v>
      </c>
      <c r="BM396" s="19">
        <f>IF(SUM(BA395:BK395)=SUM(BA396:BK396),BM395,BM395*SUMPRODUCT(BA396:BK396,AO396:AY396,Q396:AA396)/SUMPRODUCT(BA395:BK395,AO396:AY396,AC396:AM396))</f>
        <v>0.91473258175288541</v>
      </c>
      <c r="BN396" s="26">
        <f>SUMPRODUCT(AO396:AY396,BA396:BK396,Q396:AA396)/BM396</f>
        <v>773.17587753239286</v>
      </c>
      <c r="BO396">
        <f t="shared" si="115"/>
        <v>921.59</v>
      </c>
    </row>
    <row r="397" spans="1:67" x14ac:dyDescent="0.75">
      <c r="A397" s="3">
        <v>42764</v>
      </c>
      <c r="B397" s="46">
        <f>INDEX('Index Volume'!B:B,MATCH(Index_New!$A397,'Index Volume'!$A:$A,0))</f>
        <v>60851700</v>
      </c>
      <c r="C397" s="46">
        <f>INDEX('Index Volume'!C:C,MATCH(Index_New!$A397,'Index Volume'!$A:$A,0))</f>
        <v>325176</v>
      </c>
      <c r="D397" s="46">
        <f>INDEX('Index Volume'!D:D,MATCH(Index_New!$A397,'Index Volume'!$A:$A,0))</f>
        <v>2804420</v>
      </c>
      <c r="E397" s="46">
        <f>INDEX('Index Volume'!E:E,MATCH(Index_New!$A397,'Index Volume'!$A:$A,0))</f>
        <v>308654</v>
      </c>
      <c r="F397" s="46">
        <f>INDEX('Index Volume'!F:F,MATCH(Index_New!$A397,'Index Volume'!$A:$A,0))</f>
        <v>4689950</v>
      </c>
      <c r="G397" s="46">
        <f>INDEX('Index Volume'!G:G,MATCH(Index_New!$A397,'Index Volume'!$A:$A,0))</f>
        <v>0</v>
      </c>
      <c r="H397" s="46">
        <f>INDEX('Index Volume'!H:H,MATCH(Index_New!$A397,'Index Volume'!$A:$A,0))</f>
        <v>3027920</v>
      </c>
      <c r="I397" s="46">
        <f>INDEX('Index Volume'!I:I,MATCH(Index_New!$A397,'Index Volume'!$A:$A,0))</f>
        <v>0</v>
      </c>
      <c r="J397" s="46">
        <f>INDEX('Index Volume'!J:J,MATCH(Index_New!$A397,'Index Volume'!$A:$A,0))</f>
        <v>0</v>
      </c>
      <c r="K397" s="46">
        <f>INDEX('Index Volume'!K:K,MATCH(Index_New!$A397,'Index Volume'!$A:$A,0))</f>
        <v>1363910</v>
      </c>
      <c r="L397" s="46">
        <f>INDEX('Index Volume'!L:L,MATCH(Index_New!$A397,'Index Volume'!$A:$A,0))</f>
        <v>31416</v>
      </c>
      <c r="M397" s="46">
        <f t="shared" si="101"/>
        <v>73403146</v>
      </c>
      <c r="N397" s="1">
        <f t="shared" si="102"/>
        <v>73403146</v>
      </c>
      <c r="O397" t="b">
        <f t="shared" si="103"/>
        <v>1</v>
      </c>
      <c r="Q397" s="7">
        <f t="shared" si="104"/>
        <v>0.76536143682097169</v>
      </c>
      <c r="R397" s="7">
        <f t="shared" si="105"/>
        <v>2.1067702750930087E-3</v>
      </c>
      <c r="S397" s="7">
        <f t="shared" si="106"/>
        <v>7.1110329327496946E-2</v>
      </c>
      <c r="T397" s="7">
        <f t="shared" si="107"/>
        <v>3.0176293354474019E-2</v>
      </c>
      <c r="U397" s="7">
        <f t="shared" si="108"/>
        <v>6.9999211130785582E-2</v>
      </c>
      <c r="V397" s="7">
        <f t="shared" si="109"/>
        <v>0</v>
      </c>
      <c r="W397" s="7">
        <f t="shared" si="110"/>
        <v>3.4134458920565963E-2</v>
      </c>
      <c r="X397" s="7">
        <f t="shared" si="111"/>
        <v>0</v>
      </c>
      <c r="Y397" s="7">
        <f t="shared" si="112"/>
        <v>0</v>
      </c>
      <c r="Z397" s="7">
        <f t="shared" si="113"/>
        <v>2.6776852245691703E-2</v>
      </c>
      <c r="AA397" s="7">
        <f t="shared" si="114"/>
        <v>3.3464792492114432E-4</v>
      </c>
      <c r="AC397" s="7">
        <f>IF(DAY($A397)=1,VLOOKUP($A397-1,$A$2:$L$1124,$Q$1,FALSE)/VLOOKUP($A397-1,$A$2:$N$1124,14,FALSE),AC396)</f>
        <v>0.76536143682097169</v>
      </c>
      <c r="AD397" s="7">
        <f>IF(DAY($A397)=1,VLOOKUP($A397-1,$A$2:$L$1124,$R$1,FALSE)/VLOOKUP($A397-1,$A$2:$N$1124,14,FALSE),AD396)</f>
        <v>2.1067702750930087E-3</v>
      </c>
      <c r="AE397" s="7">
        <f>IF(DAY($A397)=1,VLOOKUP($A397-1,$A$2:$L$1124,$S$1,FALSE)/VLOOKUP($A397-1,$A$2:$N$1124,14,FALSE),AE396)</f>
        <v>7.1110329327496946E-2</v>
      </c>
      <c r="AF397" s="7">
        <f>IF(DAY($A397)=1,VLOOKUP($A397-1,$A$2:$L$1124,$T$1,FALSE)/VLOOKUP($A397-1,$A$2:$N$1124,14,FALSE),AF396)</f>
        <v>3.0176293354474019E-2</v>
      </c>
      <c r="AG397" s="7">
        <f>IF(DAY($A397)=1,VLOOKUP($A397-1,$A$2:$L$1124,$U$1,FALSE)/VLOOKUP($A397-1,$A$2:$N$1124,14,FALSE),AG396)</f>
        <v>6.9999211130785582E-2</v>
      </c>
      <c r="AH397" s="7">
        <f>IF(DAY($A397)=1,VLOOKUP($A397-1,$A$2:$L$1124,$V$1,FALSE)/VLOOKUP($A397-1,$A$2:$N$1124,14,FALSE),AH396)</f>
        <v>0</v>
      </c>
      <c r="AI397" s="7">
        <f>IF(DAY($A397)=1,VLOOKUP($A397-1,$A$2:$L$1124,$W$1,FALSE)/VLOOKUP($A397-1,$A$2:$N$1124,14,FALSE),AI396)</f>
        <v>3.4134458920565963E-2</v>
      </c>
      <c r="AJ397" s="7">
        <f>IF(DAY($A397)=1,VLOOKUP($A397-1,$A$2:$L$1124,$X$1,FALSE)/VLOOKUP($A397-1,$A$2:$N$1124,14,FALSE),AJ396)</f>
        <v>0</v>
      </c>
      <c r="AK397" s="7">
        <f>IF(DAY($A397)=1,VLOOKUP($A397-1,$A$2:$L$1124,$Y$1,FALSE)/VLOOKUP($A397-1,$A$2:$N$1124,14,FALSE),AK396)</f>
        <v>0</v>
      </c>
      <c r="AL397" s="7">
        <f>IF(DAY($A397)=1,VLOOKUP($A397-1,$A$2:$L$1124,$Z$1,FALSE)/VLOOKUP($A397-1,$A$2:$N$1124,14,FALSE),AL396)</f>
        <v>2.6776852245691703E-2</v>
      </c>
      <c r="AM397" s="7">
        <f>IF(DAY($A397)=1,VLOOKUP($A397-1,$A$2:$L$1124,$AA$1,FALSE)/VLOOKUP($A397-1,$A$2:$N$1124,14,FALSE),AM396)</f>
        <v>3.3464792492114432E-4</v>
      </c>
      <c r="AO397" s="12">
        <f>VLOOKUP($A397,BTC!$A$1:$G$1853,5,FALSE)</f>
        <v>919.5</v>
      </c>
      <c r="AP397" s="12">
        <f>VLOOKUP($A397,XRP!$A$1:$G$1853,5,FALSE)</f>
        <v>6.4019999999999997E-3</v>
      </c>
      <c r="AQ397" s="12">
        <f>VLOOKUP($A397,LTC!$A$1:$G$1853,5,FALSE)</f>
        <v>3.85</v>
      </c>
      <c r="AR397" s="12">
        <f>VLOOKUP($A397,ETC!$A$1:$G$1853,5,FALSE)</f>
        <v>1.3</v>
      </c>
      <c r="AS397" s="12">
        <f>VLOOKUP($A397,ETH!$A$1:$G$1853,5,FALSE)</f>
        <v>10.48</v>
      </c>
      <c r="AT397" s="12">
        <f>VLOOKUP($A397,BCH!$A$1:$G$1853,5,FALSE)</f>
        <v>0</v>
      </c>
      <c r="AU397" s="12">
        <f>VLOOKUP($A397,XMR!$A$1:$G$1853,5,FALSE)</f>
        <v>12.66</v>
      </c>
      <c r="AV397" s="12">
        <f>VLOOKUP($A397,ZEC!$A$1:$G$1853,5,FALSE)</f>
        <v>38.67</v>
      </c>
      <c r="AW397" s="12">
        <f>VLOOKUP($A397,EOS!$A$1:$G$1853,5,FALSE)</f>
        <v>0</v>
      </c>
      <c r="AX397" s="12">
        <f>VLOOKUP($A397,DASH!$A$1:$G$1853,5,FALSE)</f>
        <v>15.51</v>
      </c>
      <c r="AY397" s="12">
        <f>VLOOKUP($A397,XLM!$A$1:$G$1853,5,FALSE)</f>
        <v>2.225E-3</v>
      </c>
      <c r="BA397" s="24">
        <v>1</v>
      </c>
      <c r="BB397" s="24">
        <v>1</v>
      </c>
      <c r="BC397" s="24">
        <v>1</v>
      </c>
      <c r="BD397" s="24">
        <v>1</v>
      </c>
      <c r="BE397" s="24">
        <v>1</v>
      </c>
      <c r="BF397" s="24">
        <v>0</v>
      </c>
      <c r="BG397" s="24">
        <v>1</v>
      </c>
      <c r="BH397" s="24">
        <v>0</v>
      </c>
      <c r="BI397" s="24">
        <v>0</v>
      </c>
      <c r="BJ397" s="24">
        <v>1</v>
      </c>
      <c r="BK397" s="24">
        <v>1</v>
      </c>
      <c r="BM397" s="19">
        <f>IF(SUM(BA396:BK396)=SUM(BA397:BK397),BM396,BM396*SUMPRODUCT(BA397:BK397,AO397:AY397,Q397:AA397)/SUMPRODUCT(BA396:BK396,AO397:AY397,AC397:AM397))</f>
        <v>0.91473258175288541</v>
      </c>
      <c r="BN397" s="26">
        <f>SUMPRODUCT(AO397:AY397,BA397:BK397,Q397:AA397)/BM397</f>
        <v>771.42097742598526</v>
      </c>
      <c r="BO397">
        <f t="shared" si="115"/>
        <v>919.5</v>
      </c>
    </row>
    <row r="398" spans="1:67" x14ac:dyDescent="0.75">
      <c r="A398" s="4">
        <v>42765</v>
      </c>
      <c r="B398" s="46">
        <f>INDEX('Index Volume'!B:B,MATCH(Index_New!$A398,'Index Volume'!$A:$A,0))</f>
        <v>78227296</v>
      </c>
      <c r="C398" s="46">
        <f>INDEX('Index Volume'!C:C,MATCH(Index_New!$A398,'Index Volume'!$A:$A,0))</f>
        <v>391822</v>
      </c>
      <c r="D398" s="46">
        <f>INDEX('Index Volume'!D:D,MATCH(Index_New!$A398,'Index Volume'!$A:$A,0))</f>
        <v>10192700</v>
      </c>
      <c r="E398" s="46">
        <f>INDEX('Index Volume'!E:E,MATCH(Index_New!$A398,'Index Volume'!$A:$A,0))</f>
        <v>564097</v>
      </c>
      <c r="F398" s="46">
        <f>INDEX('Index Volume'!F:F,MATCH(Index_New!$A398,'Index Volume'!$A:$A,0))</f>
        <v>8042180</v>
      </c>
      <c r="G398" s="46">
        <f>INDEX('Index Volume'!G:G,MATCH(Index_New!$A398,'Index Volume'!$A:$A,0))</f>
        <v>0</v>
      </c>
      <c r="H398" s="46">
        <f>INDEX('Index Volume'!H:H,MATCH(Index_New!$A398,'Index Volume'!$A:$A,0))</f>
        <v>2171460</v>
      </c>
      <c r="I398" s="46">
        <f>INDEX('Index Volume'!I:I,MATCH(Index_New!$A398,'Index Volume'!$A:$A,0))</f>
        <v>0</v>
      </c>
      <c r="J398" s="46">
        <f>INDEX('Index Volume'!J:J,MATCH(Index_New!$A398,'Index Volume'!$A:$A,0))</f>
        <v>0</v>
      </c>
      <c r="K398" s="46">
        <f>INDEX('Index Volume'!K:K,MATCH(Index_New!$A398,'Index Volume'!$A:$A,0))</f>
        <v>2046270</v>
      </c>
      <c r="L398" s="46">
        <f>INDEX('Index Volume'!L:L,MATCH(Index_New!$A398,'Index Volume'!$A:$A,0))</f>
        <v>168268</v>
      </c>
      <c r="M398" s="46">
        <f t="shared" si="101"/>
        <v>101804093</v>
      </c>
      <c r="N398" s="1">
        <f t="shared" si="102"/>
        <v>101804093</v>
      </c>
      <c r="O398" t="b">
        <f t="shared" si="103"/>
        <v>1</v>
      </c>
      <c r="Q398" s="7">
        <f t="shared" si="104"/>
        <v>0.76536143682097169</v>
      </c>
      <c r="R398" s="7">
        <f t="shared" si="105"/>
        <v>2.1067702750930087E-3</v>
      </c>
      <c r="S398" s="7">
        <f t="shared" si="106"/>
        <v>7.1110329327496946E-2</v>
      </c>
      <c r="T398" s="7">
        <f t="shared" si="107"/>
        <v>3.0176293354474019E-2</v>
      </c>
      <c r="U398" s="7">
        <f t="shared" si="108"/>
        <v>6.9999211130785582E-2</v>
      </c>
      <c r="V398" s="7">
        <f t="shared" si="109"/>
        <v>0</v>
      </c>
      <c r="W398" s="7">
        <f t="shared" si="110"/>
        <v>3.4134458920565963E-2</v>
      </c>
      <c r="X398" s="7">
        <f t="shared" si="111"/>
        <v>0</v>
      </c>
      <c r="Y398" s="7">
        <f t="shared" si="112"/>
        <v>0</v>
      </c>
      <c r="Z398" s="7">
        <f t="shared" si="113"/>
        <v>2.6776852245691703E-2</v>
      </c>
      <c r="AA398" s="7">
        <f t="shared" si="114"/>
        <v>3.3464792492114432E-4</v>
      </c>
      <c r="AC398" s="7">
        <f>IF(DAY($A398)=1,VLOOKUP($A398-1,$A$2:$L$1124,$Q$1,FALSE)/VLOOKUP($A398-1,$A$2:$N$1124,14,FALSE),AC397)</f>
        <v>0.76536143682097169</v>
      </c>
      <c r="AD398" s="7">
        <f>IF(DAY($A398)=1,VLOOKUP($A398-1,$A$2:$L$1124,$R$1,FALSE)/VLOOKUP($A398-1,$A$2:$N$1124,14,FALSE),AD397)</f>
        <v>2.1067702750930087E-3</v>
      </c>
      <c r="AE398" s="7">
        <f>IF(DAY($A398)=1,VLOOKUP($A398-1,$A$2:$L$1124,$S$1,FALSE)/VLOOKUP($A398-1,$A$2:$N$1124,14,FALSE),AE397)</f>
        <v>7.1110329327496946E-2</v>
      </c>
      <c r="AF398" s="7">
        <f>IF(DAY($A398)=1,VLOOKUP($A398-1,$A$2:$L$1124,$T$1,FALSE)/VLOOKUP($A398-1,$A$2:$N$1124,14,FALSE),AF397)</f>
        <v>3.0176293354474019E-2</v>
      </c>
      <c r="AG398" s="7">
        <f>IF(DAY($A398)=1,VLOOKUP($A398-1,$A$2:$L$1124,$U$1,FALSE)/VLOOKUP($A398-1,$A$2:$N$1124,14,FALSE),AG397)</f>
        <v>6.9999211130785582E-2</v>
      </c>
      <c r="AH398" s="7">
        <f>IF(DAY($A398)=1,VLOOKUP($A398-1,$A$2:$L$1124,$V$1,FALSE)/VLOOKUP($A398-1,$A$2:$N$1124,14,FALSE),AH397)</f>
        <v>0</v>
      </c>
      <c r="AI398" s="7">
        <f>IF(DAY($A398)=1,VLOOKUP($A398-1,$A$2:$L$1124,$W$1,FALSE)/VLOOKUP($A398-1,$A$2:$N$1124,14,FALSE),AI397)</f>
        <v>3.4134458920565963E-2</v>
      </c>
      <c r="AJ398" s="7">
        <f>IF(DAY($A398)=1,VLOOKUP($A398-1,$A$2:$L$1124,$X$1,FALSE)/VLOOKUP($A398-1,$A$2:$N$1124,14,FALSE),AJ397)</f>
        <v>0</v>
      </c>
      <c r="AK398" s="7">
        <f>IF(DAY($A398)=1,VLOOKUP($A398-1,$A$2:$L$1124,$Y$1,FALSE)/VLOOKUP($A398-1,$A$2:$N$1124,14,FALSE),AK397)</f>
        <v>0</v>
      </c>
      <c r="AL398" s="7">
        <f>IF(DAY($A398)=1,VLOOKUP($A398-1,$A$2:$L$1124,$Z$1,FALSE)/VLOOKUP($A398-1,$A$2:$N$1124,14,FALSE),AL397)</f>
        <v>2.6776852245691703E-2</v>
      </c>
      <c r="AM398" s="7">
        <f>IF(DAY($A398)=1,VLOOKUP($A398-1,$A$2:$L$1124,$AA$1,FALSE)/VLOOKUP($A398-1,$A$2:$N$1124,14,FALSE),AM397)</f>
        <v>3.3464792492114432E-4</v>
      </c>
      <c r="AO398" s="12">
        <f>VLOOKUP($A398,BTC!$A$1:$G$1853,5,FALSE)</f>
        <v>920.38</v>
      </c>
      <c r="AP398" s="12">
        <f>VLOOKUP($A398,XRP!$A$1:$G$1853,5,FALSE)</f>
        <v>6.3810000000000004E-3</v>
      </c>
      <c r="AQ398" s="12">
        <f>VLOOKUP($A398,LTC!$A$1:$G$1853,5,FALSE)</f>
        <v>4.0199999999999996</v>
      </c>
      <c r="AR398" s="12">
        <f>VLOOKUP($A398,ETC!$A$1:$G$1853,5,FALSE)</f>
        <v>1.35</v>
      </c>
      <c r="AS398" s="12">
        <f>VLOOKUP($A398,ETH!$A$1:$G$1853,5,FALSE)</f>
        <v>10.57</v>
      </c>
      <c r="AT398" s="12">
        <f>VLOOKUP($A398,BCH!$A$1:$G$1853,5,FALSE)</f>
        <v>0</v>
      </c>
      <c r="AU398" s="12">
        <f>VLOOKUP($A398,XMR!$A$1:$G$1853,5,FALSE)</f>
        <v>12.71</v>
      </c>
      <c r="AV398" s="12">
        <f>VLOOKUP($A398,ZEC!$A$1:$G$1853,5,FALSE)</f>
        <v>39.979999999999997</v>
      </c>
      <c r="AW398" s="12">
        <f>VLOOKUP($A398,EOS!$A$1:$G$1853,5,FALSE)</f>
        <v>0</v>
      </c>
      <c r="AX398" s="12">
        <f>VLOOKUP($A398,DASH!$A$1:$G$1853,5,FALSE)</f>
        <v>15.96</v>
      </c>
      <c r="AY398" s="12">
        <f>VLOOKUP($A398,XLM!$A$1:$G$1853,5,FALSE)</f>
        <v>2.4580000000000001E-3</v>
      </c>
      <c r="BA398" s="24">
        <v>1</v>
      </c>
      <c r="BB398" s="24">
        <v>1</v>
      </c>
      <c r="BC398" s="24">
        <v>1</v>
      </c>
      <c r="BD398" s="24">
        <v>1</v>
      </c>
      <c r="BE398" s="24">
        <v>1</v>
      </c>
      <c r="BF398" s="24">
        <v>0</v>
      </c>
      <c r="BG398" s="24">
        <v>1</v>
      </c>
      <c r="BH398" s="24">
        <v>0</v>
      </c>
      <c r="BI398" s="24">
        <v>0</v>
      </c>
      <c r="BJ398" s="24">
        <v>1</v>
      </c>
      <c r="BK398" s="24">
        <v>1</v>
      </c>
      <c r="BM398" s="19">
        <f>IF(SUM(BA397:BK397)=SUM(BA398:BK398),BM397,BM397*SUMPRODUCT(BA398:BK398,AO398:AY398,Q398:AA398)/SUMPRODUCT(BA397:BK397,AO398:AY398,AC398:AM398))</f>
        <v>0.91473258175288541</v>
      </c>
      <c r="BN398" s="26">
        <f>SUMPRODUCT(AO398:AY398,BA398:BK398,Q398:AA398)/BM398</f>
        <v>772.19406883909505</v>
      </c>
      <c r="BO398">
        <f t="shared" si="115"/>
        <v>920.38</v>
      </c>
    </row>
    <row r="399" spans="1:67" x14ac:dyDescent="0.75">
      <c r="A399" s="3">
        <v>42766</v>
      </c>
      <c r="B399" s="46">
        <f>INDEX('Index Volume'!B:B,MATCH(Index_New!$A399,'Index Volume'!$A:$A,0))</f>
        <v>164582000</v>
      </c>
      <c r="C399" s="46">
        <f>INDEX('Index Volume'!C:C,MATCH(Index_New!$A399,'Index Volume'!$A:$A,0))</f>
        <v>661444</v>
      </c>
      <c r="D399" s="46">
        <f>INDEX('Index Volume'!D:D,MATCH(Index_New!$A399,'Index Volume'!$A:$A,0))</f>
        <v>15799800</v>
      </c>
      <c r="E399" s="46">
        <f>INDEX('Index Volume'!E:E,MATCH(Index_New!$A399,'Index Volume'!$A:$A,0))</f>
        <v>1080040</v>
      </c>
      <c r="F399" s="46">
        <f>INDEX('Index Volume'!F:F,MATCH(Index_New!$A399,'Index Volume'!$A:$A,0))</f>
        <v>11648700</v>
      </c>
      <c r="G399" s="46">
        <f>INDEX('Index Volume'!G:G,MATCH(Index_New!$A399,'Index Volume'!$A:$A,0))</f>
        <v>0</v>
      </c>
      <c r="H399" s="46">
        <f>INDEX('Index Volume'!H:H,MATCH(Index_New!$A399,'Index Volume'!$A:$A,0))</f>
        <v>8919760</v>
      </c>
      <c r="I399" s="46">
        <f>INDEX('Index Volume'!I:I,MATCH(Index_New!$A399,'Index Volume'!$A:$A,0))</f>
        <v>0</v>
      </c>
      <c r="J399" s="46">
        <f>INDEX('Index Volume'!J:J,MATCH(Index_New!$A399,'Index Volume'!$A:$A,0))</f>
        <v>0</v>
      </c>
      <c r="K399" s="46">
        <f>INDEX('Index Volume'!K:K,MATCH(Index_New!$A399,'Index Volume'!$A:$A,0))</f>
        <v>1384500</v>
      </c>
      <c r="L399" s="46">
        <f>INDEX('Index Volume'!L:L,MATCH(Index_New!$A399,'Index Volume'!$A:$A,0))</f>
        <v>154049</v>
      </c>
      <c r="M399" s="46">
        <f t="shared" si="101"/>
        <v>204230293</v>
      </c>
      <c r="N399" s="1">
        <f t="shared" si="102"/>
        <v>204230293</v>
      </c>
      <c r="O399" t="b">
        <f t="shared" si="103"/>
        <v>1</v>
      </c>
      <c r="Q399" s="7">
        <f t="shared" si="104"/>
        <v>0.76536143682097169</v>
      </c>
      <c r="R399" s="7">
        <f t="shared" si="105"/>
        <v>2.1067702750930087E-3</v>
      </c>
      <c r="S399" s="7">
        <f t="shared" si="106"/>
        <v>7.1110329327496946E-2</v>
      </c>
      <c r="T399" s="7">
        <f t="shared" si="107"/>
        <v>3.0176293354474019E-2</v>
      </c>
      <c r="U399" s="7">
        <f t="shared" si="108"/>
        <v>6.9999211130785582E-2</v>
      </c>
      <c r="V399" s="7">
        <f t="shared" si="109"/>
        <v>0</v>
      </c>
      <c r="W399" s="7">
        <f t="shared" si="110"/>
        <v>3.4134458920565963E-2</v>
      </c>
      <c r="X399" s="7">
        <f t="shared" si="111"/>
        <v>0</v>
      </c>
      <c r="Y399" s="7">
        <f t="shared" si="112"/>
        <v>0</v>
      </c>
      <c r="Z399" s="7">
        <f t="shared" si="113"/>
        <v>2.6776852245691703E-2</v>
      </c>
      <c r="AA399" s="7">
        <f t="shared" si="114"/>
        <v>3.3464792492114432E-4</v>
      </c>
      <c r="AC399" s="7">
        <f>IF(DAY($A399)=1,VLOOKUP($A399-1,$A$2:$L$1124,$Q$1,FALSE)/VLOOKUP($A399-1,$A$2:$N$1124,14,FALSE),AC398)</f>
        <v>0.76536143682097169</v>
      </c>
      <c r="AD399" s="7">
        <f>IF(DAY($A399)=1,VLOOKUP($A399-1,$A$2:$L$1124,$R$1,FALSE)/VLOOKUP($A399-1,$A$2:$N$1124,14,FALSE),AD398)</f>
        <v>2.1067702750930087E-3</v>
      </c>
      <c r="AE399" s="7">
        <f>IF(DAY($A399)=1,VLOOKUP($A399-1,$A$2:$L$1124,$S$1,FALSE)/VLOOKUP($A399-1,$A$2:$N$1124,14,FALSE),AE398)</f>
        <v>7.1110329327496946E-2</v>
      </c>
      <c r="AF399" s="7">
        <f>IF(DAY($A399)=1,VLOOKUP($A399-1,$A$2:$L$1124,$T$1,FALSE)/VLOOKUP($A399-1,$A$2:$N$1124,14,FALSE),AF398)</f>
        <v>3.0176293354474019E-2</v>
      </c>
      <c r="AG399" s="7">
        <f>IF(DAY($A399)=1,VLOOKUP($A399-1,$A$2:$L$1124,$U$1,FALSE)/VLOOKUP($A399-1,$A$2:$N$1124,14,FALSE),AG398)</f>
        <v>6.9999211130785582E-2</v>
      </c>
      <c r="AH399" s="7">
        <f>IF(DAY($A399)=1,VLOOKUP($A399-1,$A$2:$L$1124,$V$1,FALSE)/VLOOKUP($A399-1,$A$2:$N$1124,14,FALSE),AH398)</f>
        <v>0</v>
      </c>
      <c r="AI399" s="7">
        <f>IF(DAY($A399)=1,VLOOKUP($A399-1,$A$2:$L$1124,$W$1,FALSE)/VLOOKUP($A399-1,$A$2:$N$1124,14,FALSE),AI398)</f>
        <v>3.4134458920565963E-2</v>
      </c>
      <c r="AJ399" s="7">
        <f>IF(DAY($A399)=1,VLOOKUP($A399-1,$A$2:$L$1124,$X$1,FALSE)/VLOOKUP($A399-1,$A$2:$N$1124,14,FALSE),AJ398)</f>
        <v>0</v>
      </c>
      <c r="AK399" s="7">
        <f>IF(DAY($A399)=1,VLOOKUP($A399-1,$A$2:$L$1124,$Y$1,FALSE)/VLOOKUP($A399-1,$A$2:$N$1124,14,FALSE),AK398)</f>
        <v>0</v>
      </c>
      <c r="AL399" s="7">
        <f>IF(DAY($A399)=1,VLOOKUP($A399-1,$A$2:$L$1124,$Z$1,FALSE)/VLOOKUP($A399-1,$A$2:$N$1124,14,FALSE),AL398)</f>
        <v>2.6776852245691703E-2</v>
      </c>
      <c r="AM399" s="7">
        <f>IF(DAY($A399)=1,VLOOKUP($A399-1,$A$2:$L$1124,$AA$1,FALSE)/VLOOKUP($A399-1,$A$2:$N$1124,14,FALSE),AM398)</f>
        <v>3.3464792492114432E-4</v>
      </c>
      <c r="AO399" s="12">
        <f>VLOOKUP($A399,BTC!$A$1:$G$1853,5,FALSE)</f>
        <v>970.4</v>
      </c>
      <c r="AP399" s="12">
        <f>VLOOKUP($A399,XRP!$A$1:$G$1853,5,FALSE)</f>
        <v>6.3140000000000002E-3</v>
      </c>
      <c r="AQ399" s="12">
        <f>VLOOKUP($A399,LTC!$A$1:$G$1853,5,FALSE)</f>
        <v>4.08</v>
      </c>
      <c r="AR399" s="12">
        <f>VLOOKUP($A399,ETC!$A$1:$G$1853,5,FALSE)</f>
        <v>1.36</v>
      </c>
      <c r="AS399" s="12">
        <f>VLOOKUP($A399,ETH!$A$1:$G$1853,5,FALSE)</f>
        <v>10.73</v>
      </c>
      <c r="AT399" s="12">
        <f>VLOOKUP($A399,BCH!$A$1:$G$1853,5,FALSE)</f>
        <v>0</v>
      </c>
      <c r="AU399" s="12">
        <f>VLOOKUP($A399,XMR!$A$1:$G$1853,5,FALSE)</f>
        <v>12.99</v>
      </c>
      <c r="AV399" s="12">
        <f>VLOOKUP($A399,ZEC!$A$1:$G$1853,5,FALSE)</f>
        <v>39.520000000000003</v>
      </c>
      <c r="AW399" s="12">
        <f>VLOOKUP($A399,EOS!$A$1:$G$1853,5,FALSE)</f>
        <v>0</v>
      </c>
      <c r="AX399" s="12">
        <f>VLOOKUP($A399,DASH!$A$1:$G$1853,5,FALSE)</f>
        <v>16.07</v>
      </c>
      <c r="AY399" s="12">
        <f>VLOOKUP($A399,XLM!$A$1:$G$1853,5,FALSE)</f>
        <v>2.3709999999999998E-3</v>
      </c>
      <c r="BA399" s="24">
        <v>1</v>
      </c>
      <c r="BB399" s="24">
        <v>1</v>
      </c>
      <c r="BC399" s="24">
        <v>1</v>
      </c>
      <c r="BD399" s="24">
        <v>1</v>
      </c>
      <c r="BE399" s="24">
        <v>1</v>
      </c>
      <c r="BF399" s="24">
        <v>0</v>
      </c>
      <c r="BG399" s="24">
        <v>1</v>
      </c>
      <c r="BH399" s="24">
        <v>0</v>
      </c>
      <c r="BI399" s="24">
        <v>0</v>
      </c>
      <c r="BJ399" s="24">
        <v>1</v>
      </c>
      <c r="BK399" s="24">
        <v>1</v>
      </c>
      <c r="BM399" s="19">
        <f>IF(SUM(BA398:BK398)=SUM(BA399:BK399),BM398,BM398*SUMPRODUCT(BA399:BK399,AO399:AY399,Q399:AA399)/SUMPRODUCT(BA398:BK398,AO399:AY399,AC399:AM399))</f>
        <v>0.91473258175288541</v>
      </c>
      <c r="BN399" s="26">
        <f>SUMPRODUCT(AO399:AY399,BA399:BK399,Q399:AA399)/BM399</f>
        <v>814.07696557031227</v>
      </c>
      <c r="BO399">
        <f t="shared" si="115"/>
        <v>970.4</v>
      </c>
    </row>
    <row r="400" spans="1:67" x14ac:dyDescent="0.75">
      <c r="A400" s="4">
        <v>42767</v>
      </c>
      <c r="B400" s="46">
        <f>INDEX('Index Volume'!B:B,MATCH(Index_New!$A400,'Index Volume'!$A:$A,0))</f>
        <v>150110000</v>
      </c>
      <c r="C400" s="46">
        <f>INDEX('Index Volume'!C:C,MATCH(Index_New!$A400,'Index Volume'!$A:$A,0))</f>
        <v>1836820</v>
      </c>
      <c r="D400" s="46">
        <f>INDEX('Index Volume'!D:D,MATCH(Index_New!$A400,'Index Volume'!$A:$A,0))</f>
        <v>7753930</v>
      </c>
      <c r="E400" s="46">
        <f>INDEX('Index Volume'!E:E,MATCH(Index_New!$A400,'Index Volume'!$A:$A,0))</f>
        <v>738198</v>
      </c>
      <c r="F400" s="46">
        <f>INDEX('Index Volume'!F:F,MATCH(Index_New!$A400,'Index Volume'!$A:$A,0))</f>
        <v>12852200</v>
      </c>
      <c r="G400" s="46">
        <f>INDEX('Index Volume'!G:G,MATCH(Index_New!$A400,'Index Volume'!$A:$A,0))</f>
        <v>0</v>
      </c>
      <c r="H400" s="46">
        <f>INDEX('Index Volume'!H:H,MATCH(Index_New!$A400,'Index Volume'!$A:$A,0))</f>
        <v>2715170</v>
      </c>
      <c r="I400" s="46">
        <f>INDEX('Index Volume'!I:I,MATCH(Index_New!$A400,'Index Volume'!$A:$A,0))</f>
        <v>0</v>
      </c>
      <c r="J400" s="46">
        <f>INDEX('Index Volume'!J:J,MATCH(Index_New!$A400,'Index Volume'!$A:$A,0))</f>
        <v>0</v>
      </c>
      <c r="K400" s="46">
        <f>INDEX('Index Volume'!K:K,MATCH(Index_New!$A400,'Index Volume'!$A:$A,0))</f>
        <v>2139000</v>
      </c>
      <c r="L400" s="46">
        <f>INDEX('Index Volume'!L:L,MATCH(Index_New!$A400,'Index Volume'!$A:$A,0))</f>
        <v>60079</v>
      </c>
      <c r="M400" s="46">
        <f t="shared" si="101"/>
        <v>178205397</v>
      </c>
      <c r="N400" s="1">
        <f t="shared" si="102"/>
        <v>178205397</v>
      </c>
      <c r="O400" t="b">
        <f t="shared" si="103"/>
        <v>1</v>
      </c>
      <c r="Q400" s="7">
        <f t="shared" si="104"/>
        <v>0.80586477932536682</v>
      </c>
      <c r="R400" s="7">
        <f t="shared" si="105"/>
        <v>3.2387164033496245E-3</v>
      </c>
      <c r="S400" s="7">
        <f t="shared" si="106"/>
        <v>7.7362666272040262E-2</v>
      </c>
      <c r="T400" s="7">
        <f t="shared" si="107"/>
        <v>5.2883437815956129E-3</v>
      </c>
      <c r="U400" s="7">
        <f t="shared" si="108"/>
        <v>5.7037082153135826E-2</v>
      </c>
      <c r="V400" s="7">
        <f t="shared" si="109"/>
        <v>0</v>
      </c>
      <c r="W400" s="7">
        <f t="shared" si="110"/>
        <v>4.3675009563835861E-2</v>
      </c>
      <c r="X400" s="7">
        <f t="shared" si="111"/>
        <v>0</v>
      </c>
      <c r="Y400" s="7">
        <f t="shared" si="112"/>
        <v>0</v>
      </c>
      <c r="Z400" s="7">
        <f t="shared" si="113"/>
        <v>6.7791118529120457E-3</v>
      </c>
      <c r="AA400" s="7">
        <f t="shared" si="114"/>
        <v>7.5429064776399264E-4</v>
      </c>
      <c r="AC400" s="7">
        <f>IF(DAY($A400)=1,VLOOKUP($A400-1,$A$2:$L$1124,$Q$1,FALSE)/VLOOKUP($A400-1,$A$2:$N$1124,14,FALSE),AC399)</f>
        <v>0.80586477932536682</v>
      </c>
      <c r="AD400" s="7">
        <f>IF(DAY($A400)=1,VLOOKUP($A400-1,$A$2:$L$1124,$R$1,FALSE)/VLOOKUP($A400-1,$A$2:$N$1124,14,FALSE),AD399)</f>
        <v>3.2387164033496245E-3</v>
      </c>
      <c r="AE400" s="7">
        <f>IF(DAY($A400)=1,VLOOKUP($A400-1,$A$2:$L$1124,$S$1,FALSE)/VLOOKUP($A400-1,$A$2:$N$1124,14,FALSE),AE399)</f>
        <v>7.7362666272040262E-2</v>
      </c>
      <c r="AF400" s="7">
        <f>IF(DAY($A400)=1,VLOOKUP($A400-1,$A$2:$L$1124,$T$1,FALSE)/VLOOKUP($A400-1,$A$2:$N$1124,14,FALSE),AF399)</f>
        <v>5.2883437815956129E-3</v>
      </c>
      <c r="AG400" s="7">
        <f>IF(DAY($A400)=1,VLOOKUP($A400-1,$A$2:$L$1124,$U$1,FALSE)/VLOOKUP($A400-1,$A$2:$N$1124,14,FALSE),AG399)</f>
        <v>5.7037082153135826E-2</v>
      </c>
      <c r="AH400" s="7">
        <f>IF(DAY($A400)=1,VLOOKUP($A400-1,$A$2:$L$1124,$V$1,FALSE)/VLOOKUP($A400-1,$A$2:$N$1124,14,FALSE),AH399)</f>
        <v>0</v>
      </c>
      <c r="AI400" s="7">
        <f>IF(DAY($A400)=1,VLOOKUP($A400-1,$A$2:$L$1124,$W$1,FALSE)/VLOOKUP($A400-1,$A$2:$N$1124,14,FALSE),AI399)</f>
        <v>4.3675009563835861E-2</v>
      </c>
      <c r="AJ400" s="7">
        <f>IF(DAY($A400)=1,VLOOKUP($A400-1,$A$2:$L$1124,$X$1,FALSE)/VLOOKUP($A400-1,$A$2:$N$1124,14,FALSE),AJ399)</f>
        <v>0</v>
      </c>
      <c r="AK400" s="7">
        <f>IF(DAY($A400)=1,VLOOKUP($A400-1,$A$2:$L$1124,$Y$1,FALSE)/VLOOKUP($A400-1,$A$2:$N$1124,14,FALSE),AK399)</f>
        <v>0</v>
      </c>
      <c r="AL400" s="7">
        <f>IF(DAY($A400)=1,VLOOKUP($A400-1,$A$2:$L$1124,$Z$1,FALSE)/VLOOKUP($A400-1,$A$2:$N$1124,14,FALSE),AL399)</f>
        <v>6.7791118529120457E-3</v>
      </c>
      <c r="AM400" s="7">
        <f>IF(DAY($A400)=1,VLOOKUP($A400-1,$A$2:$L$1124,$AA$1,FALSE)/VLOOKUP($A400-1,$A$2:$N$1124,14,FALSE),AM399)</f>
        <v>7.5429064776399264E-4</v>
      </c>
      <c r="AO400" s="12">
        <f>VLOOKUP($A400,BTC!$A$1:$G$1853,5,FALSE)</f>
        <v>989.02</v>
      </c>
      <c r="AP400" s="12">
        <f>VLOOKUP($A400,XRP!$A$1:$G$1853,5,FALSE)</f>
        <v>6.5399999999999998E-3</v>
      </c>
      <c r="AQ400" s="12">
        <f>VLOOKUP($A400,LTC!$A$1:$G$1853,5,FALSE)</f>
        <v>4.08</v>
      </c>
      <c r="AR400" s="12">
        <f>VLOOKUP($A400,ETC!$A$1:$G$1853,5,FALSE)</f>
        <v>1.36</v>
      </c>
      <c r="AS400" s="12">
        <f>VLOOKUP($A400,ETH!$A$1:$G$1853,5,FALSE)</f>
        <v>10.73</v>
      </c>
      <c r="AT400" s="12">
        <f>VLOOKUP($A400,BCH!$A$1:$G$1853,5,FALSE)</f>
        <v>0</v>
      </c>
      <c r="AU400" s="12">
        <f>VLOOKUP($A400,XMR!$A$1:$G$1853,5,FALSE)</f>
        <v>13.27</v>
      </c>
      <c r="AV400" s="12">
        <f>VLOOKUP($A400,ZEC!$A$1:$G$1853,5,FALSE)</f>
        <v>39.89</v>
      </c>
      <c r="AW400" s="12">
        <f>VLOOKUP($A400,EOS!$A$1:$G$1853,5,FALSE)</f>
        <v>0</v>
      </c>
      <c r="AX400" s="12">
        <f>VLOOKUP($A400,DASH!$A$1:$G$1853,5,FALSE)</f>
        <v>16.03</v>
      </c>
      <c r="AY400" s="12">
        <f>VLOOKUP($A400,XLM!$A$1:$G$1853,5,FALSE)</f>
        <v>2.3570000000000002E-3</v>
      </c>
      <c r="BA400" s="24">
        <v>1</v>
      </c>
      <c r="BB400" s="24">
        <v>1</v>
      </c>
      <c r="BC400" s="24">
        <v>1</v>
      </c>
      <c r="BD400" s="24">
        <v>1</v>
      </c>
      <c r="BE400" s="24">
        <v>1</v>
      </c>
      <c r="BF400" s="24">
        <v>0</v>
      </c>
      <c r="BG400" s="24">
        <v>1</v>
      </c>
      <c r="BH400" s="24">
        <v>0</v>
      </c>
      <c r="BI400" s="24">
        <v>0</v>
      </c>
      <c r="BJ400" s="24">
        <v>1</v>
      </c>
      <c r="BK400" s="24">
        <v>1</v>
      </c>
      <c r="BM400" s="19">
        <f>IF(SUM(BA399:BK399)=SUM(BA400:BK400),BM399,BM399*SUMPRODUCT(BA400:BK400,AO400:AY400,Q400:AA400)/SUMPRODUCT(BA399:BK399,AO400:AY400,AC400:AM400))</f>
        <v>0.91473258175288541</v>
      </c>
      <c r="BN400" s="26">
        <f>SUMPRODUCT(AO400:AY400,BA400:BK400,Q400:AA400)/BM400</f>
        <v>873.08520456806593</v>
      </c>
      <c r="BO400">
        <f t="shared" si="115"/>
        <v>989.02</v>
      </c>
    </row>
    <row r="401" spans="1:67" x14ac:dyDescent="0.75">
      <c r="A401" s="3">
        <v>42768</v>
      </c>
      <c r="B401" s="46">
        <f>INDEX('Index Volume'!B:B,MATCH(Index_New!$A401,'Index Volume'!$A:$A,0))</f>
        <v>145820992</v>
      </c>
      <c r="C401" s="46">
        <f>INDEX('Index Volume'!C:C,MATCH(Index_New!$A401,'Index Volume'!$A:$A,0))</f>
        <v>670888</v>
      </c>
      <c r="D401" s="46">
        <f>INDEX('Index Volume'!D:D,MATCH(Index_New!$A401,'Index Volume'!$A:$A,0))</f>
        <v>5175450</v>
      </c>
      <c r="E401" s="46">
        <f>INDEX('Index Volume'!E:E,MATCH(Index_New!$A401,'Index Volume'!$A:$A,0))</f>
        <v>486080</v>
      </c>
      <c r="F401" s="46">
        <f>INDEX('Index Volume'!F:F,MATCH(Index_New!$A401,'Index Volume'!$A:$A,0))</f>
        <v>10172500</v>
      </c>
      <c r="G401" s="46">
        <f>INDEX('Index Volume'!G:G,MATCH(Index_New!$A401,'Index Volume'!$A:$A,0))</f>
        <v>0</v>
      </c>
      <c r="H401" s="46">
        <f>INDEX('Index Volume'!H:H,MATCH(Index_New!$A401,'Index Volume'!$A:$A,0))</f>
        <v>2841870</v>
      </c>
      <c r="I401" s="46">
        <f>INDEX('Index Volume'!I:I,MATCH(Index_New!$A401,'Index Volume'!$A:$A,0))</f>
        <v>0</v>
      </c>
      <c r="J401" s="46">
        <f>INDEX('Index Volume'!J:J,MATCH(Index_New!$A401,'Index Volume'!$A:$A,0))</f>
        <v>0</v>
      </c>
      <c r="K401" s="46">
        <f>INDEX('Index Volume'!K:K,MATCH(Index_New!$A401,'Index Volume'!$A:$A,0))</f>
        <v>1350760</v>
      </c>
      <c r="L401" s="46">
        <f>INDEX('Index Volume'!L:L,MATCH(Index_New!$A401,'Index Volume'!$A:$A,0))</f>
        <v>82584</v>
      </c>
      <c r="M401" s="46">
        <f t="shared" si="101"/>
        <v>166601124</v>
      </c>
      <c r="N401" s="1">
        <f t="shared" si="102"/>
        <v>166601124</v>
      </c>
      <c r="O401" t="b">
        <f t="shared" si="103"/>
        <v>1</v>
      </c>
      <c r="Q401" s="7">
        <f t="shared" si="104"/>
        <v>0.80586477932536682</v>
      </c>
      <c r="R401" s="7">
        <f t="shared" si="105"/>
        <v>3.2387164033496245E-3</v>
      </c>
      <c r="S401" s="7">
        <f t="shared" si="106"/>
        <v>7.7362666272040262E-2</v>
      </c>
      <c r="T401" s="7">
        <f t="shared" si="107"/>
        <v>5.2883437815956129E-3</v>
      </c>
      <c r="U401" s="7">
        <f t="shared" si="108"/>
        <v>5.7037082153135826E-2</v>
      </c>
      <c r="V401" s="7">
        <f t="shared" si="109"/>
        <v>0</v>
      </c>
      <c r="W401" s="7">
        <f t="shared" si="110"/>
        <v>4.3675009563835861E-2</v>
      </c>
      <c r="X401" s="7">
        <f t="shared" si="111"/>
        <v>0</v>
      </c>
      <c r="Y401" s="7">
        <f t="shared" si="112"/>
        <v>0</v>
      </c>
      <c r="Z401" s="7">
        <f t="shared" si="113"/>
        <v>6.7791118529120457E-3</v>
      </c>
      <c r="AA401" s="7">
        <f t="shared" si="114"/>
        <v>7.5429064776399264E-4</v>
      </c>
      <c r="AC401" s="7">
        <f>IF(DAY($A401)=1,VLOOKUP($A401-1,$A$2:$L$1124,$Q$1,FALSE)/VLOOKUP($A401-1,$A$2:$N$1124,14,FALSE),AC400)</f>
        <v>0.80586477932536682</v>
      </c>
      <c r="AD401" s="7">
        <f>IF(DAY($A401)=1,VLOOKUP($A401-1,$A$2:$L$1124,$R$1,FALSE)/VLOOKUP($A401-1,$A$2:$N$1124,14,FALSE),AD400)</f>
        <v>3.2387164033496245E-3</v>
      </c>
      <c r="AE401" s="7">
        <f>IF(DAY($A401)=1,VLOOKUP($A401-1,$A$2:$L$1124,$S$1,FALSE)/VLOOKUP($A401-1,$A$2:$N$1124,14,FALSE),AE400)</f>
        <v>7.7362666272040262E-2</v>
      </c>
      <c r="AF401" s="7">
        <f>IF(DAY($A401)=1,VLOOKUP($A401-1,$A$2:$L$1124,$T$1,FALSE)/VLOOKUP($A401-1,$A$2:$N$1124,14,FALSE),AF400)</f>
        <v>5.2883437815956129E-3</v>
      </c>
      <c r="AG401" s="7">
        <f>IF(DAY($A401)=1,VLOOKUP($A401-1,$A$2:$L$1124,$U$1,FALSE)/VLOOKUP($A401-1,$A$2:$N$1124,14,FALSE),AG400)</f>
        <v>5.7037082153135826E-2</v>
      </c>
      <c r="AH401" s="7">
        <f>IF(DAY($A401)=1,VLOOKUP($A401-1,$A$2:$L$1124,$V$1,FALSE)/VLOOKUP($A401-1,$A$2:$N$1124,14,FALSE),AH400)</f>
        <v>0</v>
      </c>
      <c r="AI401" s="7">
        <f>IF(DAY($A401)=1,VLOOKUP($A401-1,$A$2:$L$1124,$W$1,FALSE)/VLOOKUP($A401-1,$A$2:$N$1124,14,FALSE),AI400)</f>
        <v>4.3675009563835861E-2</v>
      </c>
      <c r="AJ401" s="7">
        <f>IF(DAY($A401)=1,VLOOKUP($A401-1,$A$2:$L$1124,$X$1,FALSE)/VLOOKUP($A401-1,$A$2:$N$1124,14,FALSE),AJ400)</f>
        <v>0</v>
      </c>
      <c r="AK401" s="7">
        <f>IF(DAY($A401)=1,VLOOKUP($A401-1,$A$2:$L$1124,$Y$1,FALSE)/VLOOKUP($A401-1,$A$2:$N$1124,14,FALSE),AK400)</f>
        <v>0</v>
      </c>
      <c r="AL401" s="7">
        <f>IF(DAY($A401)=1,VLOOKUP($A401-1,$A$2:$L$1124,$Z$1,FALSE)/VLOOKUP($A401-1,$A$2:$N$1124,14,FALSE),AL400)</f>
        <v>6.7791118529120457E-3</v>
      </c>
      <c r="AM401" s="7">
        <f>IF(DAY($A401)=1,VLOOKUP($A401-1,$A$2:$L$1124,$AA$1,FALSE)/VLOOKUP($A401-1,$A$2:$N$1124,14,FALSE),AM400)</f>
        <v>7.5429064776399264E-4</v>
      </c>
      <c r="AO401" s="12">
        <f>VLOOKUP($A401,BTC!$A$1:$G$1853,5,FALSE)</f>
        <v>1011.8</v>
      </c>
      <c r="AP401" s="12">
        <f>VLOOKUP($A401,XRP!$A$1:$G$1853,5,FALSE)</f>
        <v>6.4689999999999999E-3</v>
      </c>
      <c r="AQ401" s="12">
        <f>VLOOKUP($A401,LTC!$A$1:$G$1853,5,FALSE)</f>
        <v>4.09</v>
      </c>
      <c r="AR401" s="12">
        <f>VLOOKUP($A401,ETC!$A$1:$G$1853,5,FALSE)</f>
        <v>1.36</v>
      </c>
      <c r="AS401" s="12">
        <f>VLOOKUP($A401,ETH!$A$1:$G$1853,5,FALSE)</f>
        <v>10.82</v>
      </c>
      <c r="AT401" s="12">
        <f>VLOOKUP($A401,BCH!$A$1:$G$1853,5,FALSE)</f>
        <v>0</v>
      </c>
      <c r="AU401" s="12">
        <f>VLOOKUP($A401,XMR!$A$1:$G$1853,5,FALSE)</f>
        <v>13.14</v>
      </c>
      <c r="AV401" s="12">
        <f>VLOOKUP($A401,ZEC!$A$1:$G$1853,5,FALSE)</f>
        <v>39.24</v>
      </c>
      <c r="AW401" s="12">
        <f>VLOOKUP($A401,EOS!$A$1:$G$1853,5,FALSE)</f>
        <v>0</v>
      </c>
      <c r="AX401" s="12">
        <f>VLOOKUP($A401,DASH!$A$1:$G$1853,5,FALSE)</f>
        <v>16.309999999999999</v>
      </c>
      <c r="AY401" s="12">
        <f>VLOOKUP($A401,XLM!$A$1:$G$1853,5,FALSE)</f>
        <v>2.4199999999999998E-3</v>
      </c>
      <c r="BA401" s="24">
        <v>1</v>
      </c>
      <c r="BB401" s="24">
        <v>1</v>
      </c>
      <c r="BC401" s="24">
        <v>1</v>
      </c>
      <c r="BD401" s="24">
        <v>1</v>
      </c>
      <c r="BE401" s="24">
        <v>1</v>
      </c>
      <c r="BF401" s="24">
        <v>0</v>
      </c>
      <c r="BG401" s="24">
        <v>1</v>
      </c>
      <c r="BH401" s="24">
        <v>0</v>
      </c>
      <c r="BI401" s="24">
        <v>0</v>
      </c>
      <c r="BJ401" s="24">
        <v>1</v>
      </c>
      <c r="BK401" s="24">
        <v>1</v>
      </c>
      <c r="BM401" s="19">
        <f>IF(SUM(BA400:BK400)=SUM(BA401:BK401),BM400,BM400*SUMPRODUCT(BA401:BK401,AO401:AY401,Q401:AA401)/SUMPRODUCT(BA400:BK400,AO401:AY401,AC401:AM401))</f>
        <v>0.91473258175288541</v>
      </c>
      <c r="BN401" s="26">
        <f>SUMPRODUCT(AO401:AY401,BA401:BK401,Q401:AA401)/BM401</f>
        <v>893.15634581849861</v>
      </c>
      <c r="BO401">
        <f t="shared" si="115"/>
        <v>1011.8</v>
      </c>
    </row>
    <row r="402" spans="1:67" x14ac:dyDescent="0.75">
      <c r="A402" s="4">
        <v>42769</v>
      </c>
      <c r="B402" s="46">
        <f>INDEX('Index Volume'!B:B,MATCH(Index_New!$A402,'Index Volume'!$A:$A,0))</f>
        <v>201278000</v>
      </c>
      <c r="C402" s="46">
        <f>INDEX('Index Volume'!C:C,MATCH(Index_New!$A402,'Index Volume'!$A:$A,0))</f>
        <v>548263</v>
      </c>
      <c r="D402" s="46">
        <f>INDEX('Index Volume'!D:D,MATCH(Index_New!$A402,'Index Volume'!$A:$A,0))</f>
        <v>8548470</v>
      </c>
      <c r="E402" s="46">
        <f>INDEX('Index Volume'!E:E,MATCH(Index_New!$A402,'Index Volume'!$A:$A,0))</f>
        <v>985487</v>
      </c>
      <c r="F402" s="46">
        <f>INDEX('Index Volume'!F:F,MATCH(Index_New!$A402,'Index Volume'!$A:$A,0))</f>
        <v>12897800</v>
      </c>
      <c r="G402" s="46">
        <f>INDEX('Index Volume'!G:G,MATCH(Index_New!$A402,'Index Volume'!$A:$A,0))</f>
        <v>0</v>
      </c>
      <c r="H402" s="46">
        <f>INDEX('Index Volume'!H:H,MATCH(Index_New!$A402,'Index Volume'!$A:$A,0))</f>
        <v>5732620</v>
      </c>
      <c r="I402" s="46">
        <f>INDEX('Index Volume'!I:I,MATCH(Index_New!$A402,'Index Volume'!$A:$A,0))</f>
        <v>0</v>
      </c>
      <c r="J402" s="46">
        <f>INDEX('Index Volume'!J:J,MATCH(Index_New!$A402,'Index Volume'!$A:$A,0))</f>
        <v>0</v>
      </c>
      <c r="K402" s="46">
        <f>INDEX('Index Volume'!K:K,MATCH(Index_New!$A402,'Index Volume'!$A:$A,0))</f>
        <v>1818910</v>
      </c>
      <c r="L402" s="46">
        <f>INDEX('Index Volume'!L:L,MATCH(Index_New!$A402,'Index Volume'!$A:$A,0))</f>
        <v>63775</v>
      </c>
      <c r="M402" s="46">
        <f t="shared" si="101"/>
        <v>231873325</v>
      </c>
      <c r="N402" s="1">
        <f t="shared" si="102"/>
        <v>231873325</v>
      </c>
      <c r="O402" t="b">
        <f t="shared" si="103"/>
        <v>1</v>
      </c>
      <c r="Q402" s="7">
        <f t="shared" si="104"/>
        <v>0.80586477932536682</v>
      </c>
      <c r="R402" s="7">
        <f t="shared" si="105"/>
        <v>3.2387164033496245E-3</v>
      </c>
      <c r="S402" s="7">
        <f t="shared" si="106"/>
        <v>7.7362666272040262E-2</v>
      </c>
      <c r="T402" s="7">
        <f t="shared" si="107"/>
        <v>5.2883437815956129E-3</v>
      </c>
      <c r="U402" s="7">
        <f t="shared" si="108"/>
        <v>5.7037082153135826E-2</v>
      </c>
      <c r="V402" s="7">
        <f t="shared" si="109"/>
        <v>0</v>
      </c>
      <c r="W402" s="7">
        <f t="shared" si="110"/>
        <v>4.3675009563835861E-2</v>
      </c>
      <c r="X402" s="7">
        <f t="shared" si="111"/>
        <v>0</v>
      </c>
      <c r="Y402" s="7">
        <f t="shared" si="112"/>
        <v>0</v>
      </c>
      <c r="Z402" s="7">
        <f t="shared" si="113"/>
        <v>6.7791118529120457E-3</v>
      </c>
      <c r="AA402" s="7">
        <f t="shared" si="114"/>
        <v>7.5429064776399264E-4</v>
      </c>
      <c r="AC402" s="7">
        <f>IF(DAY($A402)=1,VLOOKUP($A402-1,$A$2:$L$1124,$Q$1,FALSE)/VLOOKUP($A402-1,$A$2:$N$1124,14,FALSE),AC401)</f>
        <v>0.80586477932536682</v>
      </c>
      <c r="AD402" s="7">
        <f>IF(DAY($A402)=1,VLOOKUP($A402-1,$A$2:$L$1124,$R$1,FALSE)/VLOOKUP($A402-1,$A$2:$N$1124,14,FALSE),AD401)</f>
        <v>3.2387164033496245E-3</v>
      </c>
      <c r="AE402" s="7">
        <f>IF(DAY($A402)=1,VLOOKUP($A402-1,$A$2:$L$1124,$S$1,FALSE)/VLOOKUP($A402-1,$A$2:$N$1124,14,FALSE),AE401)</f>
        <v>7.7362666272040262E-2</v>
      </c>
      <c r="AF402" s="7">
        <f>IF(DAY($A402)=1,VLOOKUP($A402-1,$A$2:$L$1124,$T$1,FALSE)/VLOOKUP($A402-1,$A$2:$N$1124,14,FALSE),AF401)</f>
        <v>5.2883437815956129E-3</v>
      </c>
      <c r="AG402" s="7">
        <f>IF(DAY($A402)=1,VLOOKUP($A402-1,$A$2:$L$1124,$U$1,FALSE)/VLOOKUP($A402-1,$A$2:$N$1124,14,FALSE),AG401)</f>
        <v>5.7037082153135826E-2</v>
      </c>
      <c r="AH402" s="7">
        <f>IF(DAY($A402)=1,VLOOKUP($A402-1,$A$2:$L$1124,$V$1,FALSE)/VLOOKUP($A402-1,$A$2:$N$1124,14,FALSE),AH401)</f>
        <v>0</v>
      </c>
      <c r="AI402" s="7">
        <f>IF(DAY($A402)=1,VLOOKUP($A402-1,$A$2:$L$1124,$W$1,FALSE)/VLOOKUP($A402-1,$A$2:$N$1124,14,FALSE),AI401)</f>
        <v>4.3675009563835861E-2</v>
      </c>
      <c r="AJ402" s="7">
        <f>IF(DAY($A402)=1,VLOOKUP($A402-1,$A$2:$L$1124,$X$1,FALSE)/VLOOKUP($A402-1,$A$2:$N$1124,14,FALSE),AJ401)</f>
        <v>0</v>
      </c>
      <c r="AK402" s="7">
        <f>IF(DAY($A402)=1,VLOOKUP($A402-1,$A$2:$L$1124,$Y$1,FALSE)/VLOOKUP($A402-1,$A$2:$N$1124,14,FALSE),AK401)</f>
        <v>0</v>
      </c>
      <c r="AL402" s="7">
        <f>IF(DAY($A402)=1,VLOOKUP($A402-1,$A$2:$L$1124,$Z$1,FALSE)/VLOOKUP($A402-1,$A$2:$N$1124,14,FALSE),AL401)</f>
        <v>6.7791118529120457E-3</v>
      </c>
      <c r="AM402" s="7">
        <f>IF(DAY($A402)=1,VLOOKUP($A402-1,$A$2:$L$1124,$AA$1,FALSE)/VLOOKUP($A402-1,$A$2:$N$1124,14,FALSE),AM401)</f>
        <v>7.5429064776399264E-4</v>
      </c>
      <c r="AO402" s="12">
        <f>VLOOKUP($A402,BTC!$A$1:$G$1853,5,FALSE)</f>
        <v>1029.9100000000001</v>
      </c>
      <c r="AP402" s="12">
        <f>VLOOKUP($A402,XRP!$A$1:$G$1853,5,FALSE)</f>
        <v>6.4739999999999997E-3</v>
      </c>
      <c r="AQ402" s="12">
        <f>VLOOKUP($A402,LTC!$A$1:$G$1853,5,FALSE)</f>
        <v>4.08</v>
      </c>
      <c r="AR402" s="12">
        <f>VLOOKUP($A402,ETC!$A$1:$G$1853,5,FALSE)</f>
        <v>1.36</v>
      </c>
      <c r="AS402" s="12">
        <f>VLOOKUP($A402,ETH!$A$1:$G$1853,5,FALSE)</f>
        <v>11.11</v>
      </c>
      <c r="AT402" s="12">
        <f>VLOOKUP($A402,BCH!$A$1:$G$1853,5,FALSE)</f>
        <v>0</v>
      </c>
      <c r="AU402" s="12">
        <f>VLOOKUP($A402,XMR!$A$1:$G$1853,5,FALSE)</f>
        <v>12.86</v>
      </c>
      <c r="AV402" s="12">
        <f>VLOOKUP($A402,ZEC!$A$1:$G$1853,5,FALSE)</f>
        <v>39.020000000000003</v>
      </c>
      <c r="AW402" s="12">
        <f>VLOOKUP($A402,EOS!$A$1:$G$1853,5,FALSE)</f>
        <v>0</v>
      </c>
      <c r="AX402" s="12">
        <f>VLOOKUP($A402,DASH!$A$1:$G$1853,5,FALSE)</f>
        <v>17.52</v>
      </c>
      <c r="AY402" s="12">
        <f>VLOOKUP($A402,XLM!$A$1:$G$1853,5,FALSE)</f>
        <v>2.3990000000000001E-3</v>
      </c>
      <c r="BA402" s="24">
        <v>1</v>
      </c>
      <c r="BB402" s="24">
        <v>1</v>
      </c>
      <c r="BC402" s="24">
        <v>1</v>
      </c>
      <c r="BD402" s="24">
        <v>1</v>
      </c>
      <c r="BE402" s="24">
        <v>1</v>
      </c>
      <c r="BF402" s="24">
        <v>0</v>
      </c>
      <c r="BG402" s="24">
        <v>1</v>
      </c>
      <c r="BH402" s="24">
        <v>0</v>
      </c>
      <c r="BI402" s="24">
        <v>0</v>
      </c>
      <c r="BJ402" s="24">
        <v>1</v>
      </c>
      <c r="BK402" s="24">
        <v>1</v>
      </c>
      <c r="BM402" s="19">
        <f>IF(SUM(BA401:BK401)=SUM(BA402:BK402),BM401,BM401*SUMPRODUCT(BA402:BK402,AO402:AY402,Q402:AA402)/SUMPRODUCT(BA401:BK401,AO402:AY402,AC402:AM402))</f>
        <v>0.91473258175288541</v>
      </c>
      <c r="BN402" s="26">
        <f>SUMPRODUCT(AO402:AY402,BA402:BK402,Q402:AA402)/BM402</f>
        <v>909.12380154831737</v>
      </c>
      <c r="BO402">
        <f t="shared" si="115"/>
        <v>1029.9100000000001</v>
      </c>
    </row>
    <row r="403" spans="1:67" x14ac:dyDescent="0.75">
      <c r="A403" s="3">
        <v>42770</v>
      </c>
      <c r="B403" s="46">
        <f>INDEX('Index Volume'!B:B,MATCH(Index_New!$A403,'Index Volume'!$A:$A,0))</f>
        <v>155064000</v>
      </c>
      <c r="C403" s="46">
        <f>INDEX('Index Volume'!C:C,MATCH(Index_New!$A403,'Index Volume'!$A:$A,0))</f>
        <v>314187</v>
      </c>
      <c r="D403" s="46">
        <f>INDEX('Index Volume'!D:D,MATCH(Index_New!$A403,'Index Volume'!$A:$A,0))</f>
        <v>6926300</v>
      </c>
      <c r="E403" s="46">
        <f>INDEX('Index Volume'!E:E,MATCH(Index_New!$A403,'Index Volume'!$A:$A,0))</f>
        <v>888228</v>
      </c>
      <c r="F403" s="46">
        <f>INDEX('Index Volume'!F:F,MATCH(Index_New!$A403,'Index Volume'!$A:$A,0))</f>
        <v>14139500</v>
      </c>
      <c r="G403" s="46">
        <f>INDEX('Index Volume'!G:G,MATCH(Index_New!$A403,'Index Volume'!$A:$A,0))</f>
        <v>0</v>
      </c>
      <c r="H403" s="46">
        <f>INDEX('Index Volume'!H:H,MATCH(Index_New!$A403,'Index Volume'!$A:$A,0))</f>
        <v>3475030</v>
      </c>
      <c r="I403" s="46">
        <f>INDEX('Index Volume'!I:I,MATCH(Index_New!$A403,'Index Volume'!$A:$A,0))</f>
        <v>0</v>
      </c>
      <c r="J403" s="46">
        <f>INDEX('Index Volume'!J:J,MATCH(Index_New!$A403,'Index Volume'!$A:$A,0))</f>
        <v>0</v>
      </c>
      <c r="K403" s="46">
        <f>INDEX('Index Volume'!K:K,MATCH(Index_New!$A403,'Index Volume'!$A:$A,0))</f>
        <v>1598070</v>
      </c>
      <c r="L403" s="46">
        <f>INDEX('Index Volume'!L:L,MATCH(Index_New!$A403,'Index Volume'!$A:$A,0))</f>
        <v>64988</v>
      </c>
      <c r="M403" s="46">
        <f t="shared" si="101"/>
        <v>182470303</v>
      </c>
      <c r="N403" s="1">
        <f t="shared" si="102"/>
        <v>182470303</v>
      </c>
      <c r="O403" t="b">
        <f t="shared" si="103"/>
        <v>1</v>
      </c>
      <c r="Q403" s="7">
        <f t="shared" si="104"/>
        <v>0.80586477932536682</v>
      </c>
      <c r="R403" s="7">
        <f t="shared" si="105"/>
        <v>3.2387164033496245E-3</v>
      </c>
      <c r="S403" s="7">
        <f t="shared" si="106"/>
        <v>7.7362666272040262E-2</v>
      </c>
      <c r="T403" s="7">
        <f t="shared" si="107"/>
        <v>5.2883437815956129E-3</v>
      </c>
      <c r="U403" s="7">
        <f t="shared" si="108"/>
        <v>5.7037082153135826E-2</v>
      </c>
      <c r="V403" s="7">
        <f t="shared" si="109"/>
        <v>0</v>
      </c>
      <c r="W403" s="7">
        <f t="shared" si="110"/>
        <v>4.3675009563835861E-2</v>
      </c>
      <c r="X403" s="7">
        <f t="shared" si="111"/>
        <v>0</v>
      </c>
      <c r="Y403" s="7">
        <f t="shared" si="112"/>
        <v>0</v>
      </c>
      <c r="Z403" s="7">
        <f t="shared" si="113"/>
        <v>6.7791118529120457E-3</v>
      </c>
      <c r="AA403" s="7">
        <f t="shared" si="114"/>
        <v>7.5429064776399264E-4</v>
      </c>
      <c r="AC403" s="7">
        <f>IF(DAY($A403)=1,VLOOKUP($A403-1,$A$2:$L$1124,$Q$1,FALSE)/VLOOKUP($A403-1,$A$2:$N$1124,14,FALSE),AC402)</f>
        <v>0.80586477932536682</v>
      </c>
      <c r="AD403" s="7">
        <f>IF(DAY($A403)=1,VLOOKUP($A403-1,$A$2:$L$1124,$R$1,FALSE)/VLOOKUP($A403-1,$A$2:$N$1124,14,FALSE),AD402)</f>
        <v>3.2387164033496245E-3</v>
      </c>
      <c r="AE403" s="7">
        <f>IF(DAY($A403)=1,VLOOKUP($A403-1,$A$2:$L$1124,$S$1,FALSE)/VLOOKUP($A403-1,$A$2:$N$1124,14,FALSE),AE402)</f>
        <v>7.7362666272040262E-2</v>
      </c>
      <c r="AF403" s="7">
        <f>IF(DAY($A403)=1,VLOOKUP($A403-1,$A$2:$L$1124,$T$1,FALSE)/VLOOKUP($A403-1,$A$2:$N$1124,14,FALSE),AF402)</f>
        <v>5.2883437815956129E-3</v>
      </c>
      <c r="AG403" s="7">
        <f>IF(DAY($A403)=1,VLOOKUP($A403-1,$A$2:$L$1124,$U$1,FALSE)/VLOOKUP($A403-1,$A$2:$N$1124,14,FALSE),AG402)</f>
        <v>5.7037082153135826E-2</v>
      </c>
      <c r="AH403" s="7">
        <f>IF(DAY($A403)=1,VLOOKUP($A403-1,$A$2:$L$1124,$V$1,FALSE)/VLOOKUP($A403-1,$A$2:$N$1124,14,FALSE),AH402)</f>
        <v>0</v>
      </c>
      <c r="AI403" s="7">
        <f>IF(DAY($A403)=1,VLOOKUP($A403-1,$A$2:$L$1124,$W$1,FALSE)/VLOOKUP($A403-1,$A$2:$N$1124,14,FALSE),AI402)</f>
        <v>4.3675009563835861E-2</v>
      </c>
      <c r="AJ403" s="7">
        <f>IF(DAY($A403)=1,VLOOKUP($A403-1,$A$2:$L$1124,$X$1,FALSE)/VLOOKUP($A403-1,$A$2:$N$1124,14,FALSE),AJ402)</f>
        <v>0</v>
      </c>
      <c r="AK403" s="7">
        <f>IF(DAY($A403)=1,VLOOKUP($A403-1,$A$2:$L$1124,$Y$1,FALSE)/VLOOKUP($A403-1,$A$2:$N$1124,14,FALSE),AK402)</f>
        <v>0</v>
      </c>
      <c r="AL403" s="7">
        <f>IF(DAY($A403)=1,VLOOKUP($A403-1,$A$2:$L$1124,$Z$1,FALSE)/VLOOKUP($A403-1,$A$2:$N$1124,14,FALSE),AL402)</f>
        <v>6.7791118529120457E-3</v>
      </c>
      <c r="AM403" s="7">
        <f>IF(DAY($A403)=1,VLOOKUP($A403-1,$A$2:$L$1124,$AA$1,FALSE)/VLOOKUP($A403-1,$A$2:$N$1124,14,FALSE),AM402)</f>
        <v>7.5429064776399264E-4</v>
      </c>
      <c r="AO403" s="12">
        <f>VLOOKUP($A403,BTC!$A$1:$G$1853,5,FALSE)</f>
        <v>1042.9000000000001</v>
      </c>
      <c r="AP403" s="12">
        <f>VLOOKUP($A403,XRP!$A$1:$G$1853,5,FALSE)</f>
        <v>6.4920000000000004E-3</v>
      </c>
      <c r="AQ403" s="12">
        <f>VLOOKUP($A403,LTC!$A$1:$G$1853,5,FALSE)</f>
        <v>4.0599999999999996</v>
      </c>
      <c r="AR403" s="12">
        <f>VLOOKUP($A403,ETC!$A$1:$G$1853,5,FALSE)</f>
        <v>1.39</v>
      </c>
      <c r="AS403" s="12">
        <f>VLOOKUP($A403,ETH!$A$1:$G$1853,5,FALSE)</f>
        <v>11.43</v>
      </c>
      <c r="AT403" s="12">
        <f>VLOOKUP($A403,BCH!$A$1:$G$1853,5,FALSE)</f>
        <v>0</v>
      </c>
      <c r="AU403" s="12">
        <f>VLOOKUP($A403,XMR!$A$1:$G$1853,5,FALSE)</f>
        <v>12.61</v>
      </c>
      <c r="AV403" s="12">
        <f>VLOOKUP($A403,ZEC!$A$1:$G$1853,5,FALSE)</f>
        <v>39.340000000000003</v>
      </c>
      <c r="AW403" s="12">
        <f>VLOOKUP($A403,EOS!$A$1:$G$1853,5,FALSE)</f>
        <v>0</v>
      </c>
      <c r="AX403" s="12">
        <f>VLOOKUP($A403,DASH!$A$1:$G$1853,5,FALSE)</f>
        <v>17.62</v>
      </c>
      <c r="AY403" s="12">
        <f>VLOOKUP($A403,XLM!$A$1:$G$1853,5,FALSE)</f>
        <v>2.3909999999999999E-3</v>
      </c>
      <c r="BA403" s="24">
        <v>1</v>
      </c>
      <c r="BB403" s="24">
        <v>1</v>
      </c>
      <c r="BC403" s="24">
        <v>1</v>
      </c>
      <c r="BD403" s="24">
        <v>1</v>
      </c>
      <c r="BE403" s="24">
        <v>1</v>
      </c>
      <c r="BF403" s="24">
        <v>0</v>
      </c>
      <c r="BG403" s="24">
        <v>1</v>
      </c>
      <c r="BH403" s="24">
        <v>0</v>
      </c>
      <c r="BI403" s="24">
        <v>0</v>
      </c>
      <c r="BJ403" s="24">
        <v>1</v>
      </c>
      <c r="BK403" s="24">
        <v>1</v>
      </c>
      <c r="BM403" s="19">
        <f>IF(SUM(BA402:BK402)=SUM(BA403:BK403),BM402,BM402*SUMPRODUCT(BA403:BK403,AO403:AY403,Q403:AA403)/SUMPRODUCT(BA402:BK402,AO403:AY403,AC403:AM403))</f>
        <v>0.91473258175288541</v>
      </c>
      <c r="BN403" s="26">
        <f>SUMPRODUCT(AO403:AY403,BA403:BK403,Q403:AA403)/BM403</f>
        <v>920.57502365051641</v>
      </c>
      <c r="BO403">
        <f t="shared" si="115"/>
        <v>1042.9000000000001</v>
      </c>
    </row>
    <row r="404" spans="1:67" x14ac:dyDescent="0.75">
      <c r="A404" s="4">
        <v>42771</v>
      </c>
      <c r="B404" s="46">
        <f>INDEX('Index Volume'!B:B,MATCH(Index_New!$A404,'Index Volume'!$A:$A,0))</f>
        <v>114208000</v>
      </c>
      <c r="C404" s="46">
        <f>INDEX('Index Volume'!C:C,MATCH(Index_New!$A404,'Index Volume'!$A:$A,0))</f>
        <v>367001</v>
      </c>
      <c r="D404" s="46">
        <f>INDEX('Index Volume'!D:D,MATCH(Index_New!$A404,'Index Volume'!$A:$A,0))</f>
        <v>4635400</v>
      </c>
      <c r="E404" s="46">
        <f>INDEX('Index Volume'!E:E,MATCH(Index_New!$A404,'Index Volume'!$A:$A,0))</f>
        <v>734278</v>
      </c>
      <c r="F404" s="46">
        <f>INDEX('Index Volume'!F:F,MATCH(Index_New!$A404,'Index Volume'!$A:$A,0))</f>
        <v>5942960</v>
      </c>
      <c r="G404" s="46">
        <f>INDEX('Index Volume'!G:G,MATCH(Index_New!$A404,'Index Volume'!$A:$A,0))</f>
        <v>0</v>
      </c>
      <c r="H404" s="46">
        <f>INDEX('Index Volume'!H:H,MATCH(Index_New!$A404,'Index Volume'!$A:$A,0))</f>
        <v>2054440</v>
      </c>
      <c r="I404" s="46">
        <f>INDEX('Index Volume'!I:I,MATCH(Index_New!$A404,'Index Volume'!$A:$A,0))</f>
        <v>0</v>
      </c>
      <c r="J404" s="46">
        <f>INDEX('Index Volume'!J:J,MATCH(Index_New!$A404,'Index Volume'!$A:$A,0))</f>
        <v>0</v>
      </c>
      <c r="K404" s="46">
        <f>INDEX('Index Volume'!K:K,MATCH(Index_New!$A404,'Index Volume'!$A:$A,0))</f>
        <v>1905980</v>
      </c>
      <c r="L404" s="46">
        <f>INDEX('Index Volume'!L:L,MATCH(Index_New!$A404,'Index Volume'!$A:$A,0))</f>
        <v>82642</v>
      </c>
      <c r="M404" s="46">
        <f t="shared" si="101"/>
        <v>129930701</v>
      </c>
      <c r="N404" s="1">
        <f t="shared" si="102"/>
        <v>129930701</v>
      </c>
      <c r="O404" t="b">
        <f t="shared" si="103"/>
        <v>1</v>
      </c>
      <c r="Q404" s="7">
        <f t="shared" si="104"/>
        <v>0.80586477932536682</v>
      </c>
      <c r="R404" s="7">
        <f t="shared" si="105"/>
        <v>3.2387164033496245E-3</v>
      </c>
      <c r="S404" s="7">
        <f t="shared" si="106"/>
        <v>7.7362666272040262E-2</v>
      </c>
      <c r="T404" s="7">
        <f t="shared" si="107"/>
        <v>5.2883437815956129E-3</v>
      </c>
      <c r="U404" s="7">
        <f t="shared" si="108"/>
        <v>5.7037082153135826E-2</v>
      </c>
      <c r="V404" s="7">
        <f t="shared" si="109"/>
        <v>0</v>
      </c>
      <c r="W404" s="7">
        <f t="shared" si="110"/>
        <v>4.3675009563835861E-2</v>
      </c>
      <c r="X404" s="7">
        <f t="shared" si="111"/>
        <v>0</v>
      </c>
      <c r="Y404" s="7">
        <f t="shared" si="112"/>
        <v>0</v>
      </c>
      <c r="Z404" s="7">
        <f t="shared" si="113"/>
        <v>6.7791118529120457E-3</v>
      </c>
      <c r="AA404" s="7">
        <f t="shared" si="114"/>
        <v>7.5429064776399264E-4</v>
      </c>
      <c r="AC404" s="7">
        <f>IF(DAY($A404)=1,VLOOKUP($A404-1,$A$2:$L$1124,$Q$1,FALSE)/VLOOKUP($A404-1,$A$2:$N$1124,14,FALSE),AC403)</f>
        <v>0.80586477932536682</v>
      </c>
      <c r="AD404" s="7">
        <f>IF(DAY($A404)=1,VLOOKUP($A404-1,$A$2:$L$1124,$R$1,FALSE)/VLOOKUP($A404-1,$A$2:$N$1124,14,FALSE),AD403)</f>
        <v>3.2387164033496245E-3</v>
      </c>
      <c r="AE404" s="7">
        <f>IF(DAY($A404)=1,VLOOKUP($A404-1,$A$2:$L$1124,$S$1,FALSE)/VLOOKUP($A404-1,$A$2:$N$1124,14,FALSE),AE403)</f>
        <v>7.7362666272040262E-2</v>
      </c>
      <c r="AF404" s="7">
        <f>IF(DAY($A404)=1,VLOOKUP($A404-1,$A$2:$L$1124,$T$1,FALSE)/VLOOKUP($A404-1,$A$2:$N$1124,14,FALSE),AF403)</f>
        <v>5.2883437815956129E-3</v>
      </c>
      <c r="AG404" s="7">
        <f>IF(DAY($A404)=1,VLOOKUP($A404-1,$A$2:$L$1124,$U$1,FALSE)/VLOOKUP($A404-1,$A$2:$N$1124,14,FALSE),AG403)</f>
        <v>5.7037082153135826E-2</v>
      </c>
      <c r="AH404" s="7">
        <f>IF(DAY($A404)=1,VLOOKUP($A404-1,$A$2:$L$1124,$V$1,FALSE)/VLOOKUP($A404-1,$A$2:$N$1124,14,FALSE),AH403)</f>
        <v>0</v>
      </c>
      <c r="AI404" s="7">
        <f>IF(DAY($A404)=1,VLOOKUP($A404-1,$A$2:$L$1124,$W$1,FALSE)/VLOOKUP($A404-1,$A$2:$N$1124,14,FALSE),AI403)</f>
        <v>4.3675009563835861E-2</v>
      </c>
      <c r="AJ404" s="7">
        <f>IF(DAY($A404)=1,VLOOKUP($A404-1,$A$2:$L$1124,$X$1,FALSE)/VLOOKUP($A404-1,$A$2:$N$1124,14,FALSE),AJ403)</f>
        <v>0</v>
      </c>
      <c r="AK404" s="7">
        <f>IF(DAY($A404)=1,VLOOKUP($A404-1,$A$2:$L$1124,$Y$1,FALSE)/VLOOKUP($A404-1,$A$2:$N$1124,14,FALSE),AK403)</f>
        <v>0</v>
      </c>
      <c r="AL404" s="7">
        <f>IF(DAY($A404)=1,VLOOKUP($A404-1,$A$2:$L$1124,$Z$1,FALSE)/VLOOKUP($A404-1,$A$2:$N$1124,14,FALSE),AL403)</f>
        <v>6.7791118529120457E-3</v>
      </c>
      <c r="AM404" s="7">
        <f>IF(DAY($A404)=1,VLOOKUP($A404-1,$A$2:$L$1124,$AA$1,FALSE)/VLOOKUP($A404-1,$A$2:$N$1124,14,FALSE),AM403)</f>
        <v>7.5429064776399264E-4</v>
      </c>
      <c r="AO404" s="12">
        <f>VLOOKUP($A404,BTC!$A$1:$G$1853,5,FALSE)</f>
        <v>1027.3399999999999</v>
      </c>
      <c r="AP404" s="12">
        <f>VLOOKUP($A404,XRP!$A$1:$G$1853,5,FALSE)</f>
        <v>6.4419999999999998E-3</v>
      </c>
      <c r="AQ404" s="12">
        <f>VLOOKUP($A404,LTC!$A$1:$G$1853,5,FALSE)</f>
        <v>4.04</v>
      </c>
      <c r="AR404" s="12">
        <f>VLOOKUP($A404,ETC!$A$1:$G$1853,5,FALSE)</f>
        <v>1.39</v>
      </c>
      <c r="AS404" s="12">
        <f>VLOOKUP($A404,ETH!$A$1:$G$1853,5,FALSE)</f>
        <v>11.35</v>
      </c>
      <c r="AT404" s="12">
        <f>VLOOKUP($A404,BCH!$A$1:$G$1853,5,FALSE)</f>
        <v>0</v>
      </c>
      <c r="AU404" s="12">
        <f>VLOOKUP($A404,XMR!$A$1:$G$1853,5,FALSE)</f>
        <v>12.8</v>
      </c>
      <c r="AV404" s="12">
        <f>VLOOKUP($A404,ZEC!$A$1:$G$1853,5,FALSE)</f>
        <v>38.159999999999997</v>
      </c>
      <c r="AW404" s="12">
        <f>VLOOKUP($A404,EOS!$A$1:$G$1853,5,FALSE)</f>
        <v>0</v>
      </c>
      <c r="AX404" s="12">
        <f>VLOOKUP($A404,DASH!$A$1:$G$1853,5,FALSE)</f>
        <v>17.059999999999999</v>
      </c>
      <c r="AY404" s="12">
        <f>VLOOKUP($A404,XLM!$A$1:$G$1853,5,FALSE)</f>
        <v>2.3440000000000002E-3</v>
      </c>
      <c r="BA404" s="24">
        <v>1</v>
      </c>
      <c r="BB404" s="24">
        <v>1</v>
      </c>
      <c r="BC404" s="24">
        <v>1</v>
      </c>
      <c r="BD404" s="24">
        <v>1</v>
      </c>
      <c r="BE404" s="24">
        <v>1</v>
      </c>
      <c r="BF404" s="24">
        <v>0</v>
      </c>
      <c r="BG404" s="24">
        <v>1</v>
      </c>
      <c r="BH404" s="24">
        <v>0</v>
      </c>
      <c r="BI404" s="24">
        <v>0</v>
      </c>
      <c r="BJ404" s="24">
        <v>1</v>
      </c>
      <c r="BK404" s="24">
        <v>1</v>
      </c>
      <c r="BM404" s="19">
        <f>IF(SUM(BA403:BK403)=SUM(BA404:BK404),BM403,BM403*SUMPRODUCT(BA404:BK404,AO404:AY404,Q404:AA404)/SUMPRODUCT(BA403:BK403,AO404:AY404,AC404:AM404))</f>
        <v>0.91473258175288541</v>
      </c>
      <c r="BN404" s="26">
        <f>SUMPRODUCT(AO404:AY404,BA404:BK404,Q404:AA404)/BM404</f>
        <v>906.86515402897442</v>
      </c>
      <c r="BO404">
        <f t="shared" si="115"/>
        <v>1027.3399999999999</v>
      </c>
    </row>
    <row r="405" spans="1:67" x14ac:dyDescent="0.75">
      <c r="A405" s="3">
        <v>42772</v>
      </c>
      <c r="B405" s="46">
        <f>INDEX('Index Volume'!B:B,MATCH(Index_New!$A405,'Index Volume'!$A:$A,0))</f>
        <v>111762000</v>
      </c>
      <c r="C405" s="46">
        <f>INDEX('Index Volume'!C:C,MATCH(Index_New!$A405,'Index Volume'!$A:$A,0))</f>
        <v>386766</v>
      </c>
      <c r="D405" s="46">
        <f>INDEX('Index Volume'!D:D,MATCH(Index_New!$A405,'Index Volume'!$A:$A,0))</f>
        <v>4972300</v>
      </c>
      <c r="E405" s="46">
        <f>INDEX('Index Volume'!E:E,MATCH(Index_New!$A405,'Index Volume'!$A:$A,0))</f>
        <v>2217650</v>
      </c>
      <c r="F405" s="46">
        <f>INDEX('Index Volume'!F:F,MATCH(Index_New!$A405,'Index Volume'!$A:$A,0))</f>
        <v>5695440</v>
      </c>
      <c r="G405" s="46">
        <f>INDEX('Index Volume'!G:G,MATCH(Index_New!$A405,'Index Volume'!$A:$A,0))</f>
        <v>0</v>
      </c>
      <c r="H405" s="46">
        <f>INDEX('Index Volume'!H:H,MATCH(Index_New!$A405,'Index Volume'!$A:$A,0))</f>
        <v>2124790</v>
      </c>
      <c r="I405" s="46">
        <f>INDEX('Index Volume'!I:I,MATCH(Index_New!$A405,'Index Volume'!$A:$A,0))</f>
        <v>0</v>
      </c>
      <c r="J405" s="46">
        <f>INDEX('Index Volume'!J:J,MATCH(Index_New!$A405,'Index Volume'!$A:$A,0))</f>
        <v>0</v>
      </c>
      <c r="K405" s="46">
        <f>INDEX('Index Volume'!K:K,MATCH(Index_New!$A405,'Index Volume'!$A:$A,0))</f>
        <v>1025680</v>
      </c>
      <c r="L405" s="46">
        <f>INDEX('Index Volume'!L:L,MATCH(Index_New!$A405,'Index Volume'!$A:$A,0))</f>
        <v>61960</v>
      </c>
      <c r="M405" s="46">
        <f t="shared" si="101"/>
        <v>128246586</v>
      </c>
      <c r="N405" s="1">
        <f t="shared" si="102"/>
        <v>128246586</v>
      </c>
      <c r="O405" t="b">
        <f t="shared" si="103"/>
        <v>1</v>
      </c>
      <c r="Q405" s="7">
        <f t="shared" si="104"/>
        <v>0.80586477932536682</v>
      </c>
      <c r="R405" s="7">
        <f t="shared" si="105"/>
        <v>3.2387164033496245E-3</v>
      </c>
      <c r="S405" s="7">
        <f t="shared" si="106"/>
        <v>7.7362666272040262E-2</v>
      </c>
      <c r="T405" s="7">
        <f t="shared" si="107"/>
        <v>5.2883437815956129E-3</v>
      </c>
      <c r="U405" s="7">
        <f t="shared" si="108"/>
        <v>5.7037082153135826E-2</v>
      </c>
      <c r="V405" s="7">
        <f t="shared" si="109"/>
        <v>0</v>
      </c>
      <c r="W405" s="7">
        <f t="shared" si="110"/>
        <v>4.3675009563835861E-2</v>
      </c>
      <c r="X405" s="7">
        <f t="shared" si="111"/>
        <v>0</v>
      </c>
      <c r="Y405" s="7">
        <f t="shared" si="112"/>
        <v>0</v>
      </c>
      <c r="Z405" s="7">
        <f t="shared" si="113"/>
        <v>6.7791118529120457E-3</v>
      </c>
      <c r="AA405" s="7">
        <f t="shared" si="114"/>
        <v>7.5429064776399264E-4</v>
      </c>
      <c r="AC405" s="7">
        <f>IF(DAY($A405)=1,VLOOKUP($A405-1,$A$2:$L$1124,$Q$1,FALSE)/VLOOKUP($A405-1,$A$2:$N$1124,14,FALSE),AC404)</f>
        <v>0.80586477932536682</v>
      </c>
      <c r="AD405" s="7">
        <f>IF(DAY($A405)=1,VLOOKUP($A405-1,$A$2:$L$1124,$R$1,FALSE)/VLOOKUP($A405-1,$A$2:$N$1124,14,FALSE),AD404)</f>
        <v>3.2387164033496245E-3</v>
      </c>
      <c r="AE405" s="7">
        <f>IF(DAY($A405)=1,VLOOKUP($A405-1,$A$2:$L$1124,$S$1,FALSE)/VLOOKUP($A405-1,$A$2:$N$1124,14,FALSE),AE404)</f>
        <v>7.7362666272040262E-2</v>
      </c>
      <c r="AF405" s="7">
        <f>IF(DAY($A405)=1,VLOOKUP($A405-1,$A$2:$L$1124,$T$1,FALSE)/VLOOKUP($A405-1,$A$2:$N$1124,14,FALSE),AF404)</f>
        <v>5.2883437815956129E-3</v>
      </c>
      <c r="AG405" s="7">
        <f>IF(DAY($A405)=1,VLOOKUP($A405-1,$A$2:$L$1124,$U$1,FALSE)/VLOOKUP($A405-1,$A$2:$N$1124,14,FALSE),AG404)</f>
        <v>5.7037082153135826E-2</v>
      </c>
      <c r="AH405" s="7">
        <f>IF(DAY($A405)=1,VLOOKUP($A405-1,$A$2:$L$1124,$V$1,FALSE)/VLOOKUP($A405-1,$A$2:$N$1124,14,FALSE),AH404)</f>
        <v>0</v>
      </c>
      <c r="AI405" s="7">
        <f>IF(DAY($A405)=1,VLOOKUP($A405-1,$A$2:$L$1124,$W$1,FALSE)/VLOOKUP($A405-1,$A$2:$N$1124,14,FALSE),AI404)</f>
        <v>4.3675009563835861E-2</v>
      </c>
      <c r="AJ405" s="7">
        <f>IF(DAY($A405)=1,VLOOKUP($A405-1,$A$2:$L$1124,$X$1,FALSE)/VLOOKUP($A405-1,$A$2:$N$1124,14,FALSE),AJ404)</f>
        <v>0</v>
      </c>
      <c r="AK405" s="7">
        <f>IF(DAY($A405)=1,VLOOKUP($A405-1,$A$2:$L$1124,$Y$1,FALSE)/VLOOKUP($A405-1,$A$2:$N$1124,14,FALSE),AK404)</f>
        <v>0</v>
      </c>
      <c r="AL405" s="7">
        <f>IF(DAY($A405)=1,VLOOKUP($A405-1,$A$2:$L$1124,$Z$1,FALSE)/VLOOKUP($A405-1,$A$2:$N$1124,14,FALSE),AL404)</f>
        <v>6.7791118529120457E-3</v>
      </c>
      <c r="AM405" s="7">
        <f>IF(DAY($A405)=1,VLOOKUP($A405-1,$A$2:$L$1124,$AA$1,FALSE)/VLOOKUP($A405-1,$A$2:$N$1124,14,FALSE),AM404)</f>
        <v>7.5429064776399264E-4</v>
      </c>
      <c r="AO405" s="12">
        <f>VLOOKUP($A405,BTC!$A$1:$G$1853,5,FALSE)</f>
        <v>1038.1500000000001</v>
      </c>
      <c r="AP405" s="12">
        <f>VLOOKUP($A405,XRP!$A$1:$G$1853,5,FALSE)</f>
        <v>6.45E-3</v>
      </c>
      <c r="AQ405" s="12">
        <f>VLOOKUP($A405,LTC!$A$1:$G$1853,5,FALSE)</f>
        <v>4.04</v>
      </c>
      <c r="AR405" s="12">
        <f>VLOOKUP($A405,ETC!$A$1:$G$1853,5,FALSE)</f>
        <v>1.47</v>
      </c>
      <c r="AS405" s="12">
        <f>VLOOKUP($A405,ETH!$A$1:$G$1853,5,FALSE)</f>
        <v>11.39</v>
      </c>
      <c r="AT405" s="12">
        <f>VLOOKUP($A405,BCH!$A$1:$G$1853,5,FALSE)</f>
        <v>0</v>
      </c>
      <c r="AU405" s="12">
        <f>VLOOKUP($A405,XMR!$A$1:$G$1853,5,FALSE)</f>
        <v>12.88</v>
      </c>
      <c r="AV405" s="12">
        <f>VLOOKUP($A405,ZEC!$A$1:$G$1853,5,FALSE)</f>
        <v>37.590000000000003</v>
      </c>
      <c r="AW405" s="12">
        <f>VLOOKUP($A405,EOS!$A$1:$G$1853,5,FALSE)</f>
        <v>0</v>
      </c>
      <c r="AX405" s="12">
        <f>VLOOKUP($A405,DASH!$A$1:$G$1853,5,FALSE)</f>
        <v>17.12</v>
      </c>
      <c r="AY405" s="12">
        <f>VLOOKUP($A405,XLM!$A$1:$G$1853,5,FALSE)</f>
        <v>2.369E-3</v>
      </c>
      <c r="BA405" s="24">
        <v>1</v>
      </c>
      <c r="BB405" s="24">
        <v>1</v>
      </c>
      <c r="BC405" s="24">
        <v>1</v>
      </c>
      <c r="BD405" s="24">
        <v>1</v>
      </c>
      <c r="BE405" s="24">
        <v>1</v>
      </c>
      <c r="BF405" s="24">
        <v>0</v>
      </c>
      <c r="BG405" s="24">
        <v>1</v>
      </c>
      <c r="BH405" s="24">
        <v>0</v>
      </c>
      <c r="BI405" s="24">
        <v>0</v>
      </c>
      <c r="BJ405" s="24">
        <v>1</v>
      </c>
      <c r="BK405" s="24">
        <v>1</v>
      </c>
      <c r="BM405" s="19">
        <f>IF(SUM(BA404:BK404)=SUM(BA405:BK405),BM404,BM404*SUMPRODUCT(BA405:BK405,AO405:AY405,Q405:AA405)/SUMPRODUCT(BA404:BK404,AO405:AY405,AC405:AM405))</f>
        <v>0.91473258175288541</v>
      </c>
      <c r="BN405" s="26">
        <f>SUMPRODUCT(AO405:AY405,BA405:BK405,Q405:AA405)/BM405</f>
        <v>916.39581225788902</v>
      </c>
      <c r="BO405">
        <f t="shared" si="115"/>
        <v>1038.1500000000001</v>
      </c>
    </row>
    <row r="406" spans="1:67" x14ac:dyDescent="0.75">
      <c r="A406" s="4">
        <v>42773</v>
      </c>
      <c r="B406" s="46">
        <f>INDEX('Index Volume'!B:B,MATCH(Index_New!$A406,'Index Volume'!$A:$A,0))</f>
        <v>146007008</v>
      </c>
      <c r="C406" s="46">
        <f>INDEX('Index Volume'!C:C,MATCH(Index_New!$A406,'Index Volume'!$A:$A,0))</f>
        <v>945440</v>
      </c>
      <c r="D406" s="46">
        <f>INDEX('Index Volume'!D:D,MATCH(Index_New!$A406,'Index Volume'!$A:$A,0))</f>
        <v>6570650</v>
      </c>
      <c r="E406" s="46">
        <f>INDEX('Index Volume'!E:E,MATCH(Index_New!$A406,'Index Volume'!$A:$A,0))</f>
        <v>1381580</v>
      </c>
      <c r="F406" s="46">
        <f>INDEX('Index Volume'!F:F,MATCH(Index_New!$A406,'Index Volume'!$A:$A,0))</f>
        <v>7629640</v>
      </c>
      <c r="G406" s="46">
        <f>INDEX('Index Volume'!G:G,MATCH(Index_New!$A406,'Index Volume'!$A:$A,0))</f>
        <v>0</v>
      </c>
      <c r="H406" s="46">
        <f>INDEX('Index Volume'!H:H,MATCH(Index_New!$A406,'Index Volume'!$A:$A,0))</f>
        <v>3523120</v>
      </c>
      <c r="I406" s="46">
        <f>INDEX('Index Volume'!I:I,MATCH(Index_New!$A406,'Index Volume'!$A:$A,0))</f>
        <v>0</v>
      </c>
      <c r="J406" s="46">
        <f>INDEX('Index Volume'!J:J,MATCH(Index_New!$A406,'Index Volume'!$A:$A,0))</f>
        <v>0</v>
      </c>
      <c r="K406" s="46">
        <f>INDEX('Index Volume'!K:K,MATCH(Index_New!$A406,'Index Volume'!$A:$A,0))</f>
        <v>1388260</v>
      </c>
      <c r="L406" s="46">
        <f>INDEX('Index Volume'!L:L,MATCH(Index_New!$A406,'Index Volume'!$A:$A,0))</f>
        <v>112816</v>
      </c>
      <c r="M406" s="46">
        <f t="shared" si="101"/>
        <v>167558514</v>
      </c>
      <c r="N406" s="1">
        <f t="shared" si="102"/>
        <v>167558514</v>
      </c>
      <c r="O406" t="b">
        <f t="shared" si="103"/>
        <v>1</v>
      </c>
      <c r="Q406" s="7">
        <f t="shared" si="104"/>
        <v>0.80586477932536682</v>
      </c>
      <c r="R406" s="7">
        <f t="shared" si="105"/>
        <v>3.2387164033496245E-3</v>
      </c>
      <c r="S406" s="7">
        <f t="shared" si="106"/>
        <v>7.7362666272040262E-2</v>
      </c>
      <c r="T406" s="7">
        <f t="shared" si="107"/>
        <v>5.2883437815956129E-3</v>
      </c>
      <c r="U406" s="7">
        <f t="shared" si="108"/>
        <v>5.7037082153135826E-2</v>
      </c>
      <c r="V406" s="7">
        <f t="shared" si="109"/>
        <v>0</v>
      </c>
      <c r="W406" s="7">
        <f t="shared" si="110"/>
        <v>4.3675009563835861E-2</v>
      </c>
      <c r="X406" s="7">
        <f t="shared" si="111"/>
        <v>0</v>
      </c>
      <c r="Y406" s="7">
        <f t="shared" si="112"/>
        <v>0</v>
      </c>
      <c r="Z406" s="7">
        <f t="shared" si="113"/>
        <v>6.7791118529120457E-3</v>
      </c>
      <c r="AA406" s="7">
        <f t="shared" si="114"/>
        <v>7.5429064776399264E-4</v>
      </c>
      <c r="AC406" s="7">
        <f>IF(DAY($A406)=1,VLOOKUP($A406-1,$A$2:$L$1124,$Q$1,FALSE)/VLOOKUP($A406-1,$A$2:$N$1124,14,FALSE),AC405)</f>
        <v>0.80586477932536682</v>
      </c>
      <c r="AD406" s="7">
        <f>IF(DAY($A406)=1,VLOOKUP($A406-1,$A$2:$L$1124,$R$1,FALSE)/VLOOKUP($A406-1,$A$2:$N$1124,14,FALSE),AD405)</f>
        <v>3.2387164033496245E-3</v>
      </c>
      <c r="AE406" s="7">
        <f>IF(DAY($A406)=1,VLOOKUP($A406-1,$A$2:$L$1124,$S$1,FALSE)/VLOOKUP($A406-1,$A$2:$N$1124,14,FALSE),AE405)</f>
        <v>7.7362666272040262E-2</v>
      </c>
      <c r="AF406" s="7">
        <f>IF(DAY($A406)=1,VLOOKUP($A406-1,$A$2:$L$1124,$T$1,FALSE)/VLOOKUP($A406-1,$A$2:$N$1124,14,FALSE),AF405)</f>
        <v>5.2883437815956129E-3</v>
      </c>
      <c r="AG406" s="7">
        <f>IF(DAY($A406)=1,VLOOKUP($A406-1,$A$2:$L$1124,$U$1,FALSE)/VLOOKUP($A406-1,$A$2:$N$1124,14,FALSE),AG405)</f>
        <v>5.7037082153135826E-2</v>
      </c>
      <c r="AH406" s="7">
        <f>IF(DAY($A406)=1,VLOOKUP($A406-1,$A$2:$L$1124,$V$1,FALSE)/VLOOKUP($A406-1,$A$2:$N$1124,14,FALSE),AH405)</f>
        <v>0</v>
      </c>
      <c r="AI406" s="7">
        <f>IF(DAY($A406)=1,VLOOKUP($A406-1,$A$2:$L$1124,$W$1,FALSE)/VLOOKUP($A406-1,$A$2:$N$1124,14,FALSE),AI405)</f>
        <v>4.3675009563835861E-2</v>
      </c>
      <c r="AJ406" s="7">
        <f>IF(DAY($A406)=1,VLOOKUP($A406-1,$A$2:$L$1124,$X$1,FALSE)/VLOOKUP($A406-1,$A$2:$N$1124,14,FALSE),AJ405)</f>
        <v>0</v>
      </c>
      <c r="AK406" s="7">
        <f>IF(DAY($A406)=1,VLOOKUP($A406-1,$A$2:$L$1124,$Y$1,FALSE)/VLOOKUP($A406-1,$A$2:$N$1124,14,FALSE),AK405)</f>
        <v>0</v>
      </c>
      <c r="AL406" s="7">
        <f>IF(DAY($A406)=1,VLOOKUP($A406-1,$A$2:$L$1124,$Z$1,FALSE)/VLOOKUP($A406-1,$A$2:$N$1124,14,FALSE),AL405)</f>
        <v>6.7791118529120457E-3</v>
      </c>
      <c r="AM406" s="7">
        <f>IF(DAY($A406)=1,VLOOKUP($A406-1,$A$2:$L$1124,$AA$1,FALSE)/VLOOKUP($A406-1,$A$2:$N$1124,14,FALSE),AM405)</f>
        <v>7.5429064776399264E-4</v>
      </c>
      <c r="AO406" s="12">
        <f>VLOOKUP($A406,BTC!$A$1:$G$1853,5,FALSE)</f>
        <v>1061.3499999999999</v>
      </c>
      <c r="AP406" s="12">
        <f>VLOOKUP($A406,XRP!$A$1:$G$1853,5,FALSE)</f>
        <v>6.4070000000000004E-3</v>
      </c>
      <c r="AQ406" s="12">
        <f>VLOOKUP($A406,LTC!$A$1:$G$1853,5,FALSE)</f>
        <v>4.04</v>
      </c>
      <c r="AR406" s="12">
        <f>VLOOKUP($A406,ETC!$A$1:$G$1853,5,FALSE)</f>
        <v>1.47</v>
      </c>
      <c r="AS406" s="12">
        <f>VLOOKUP($A406,ETH!$A$1:$G$1853,5,FALSE)</f>
        <v>11.52</v>
      </c>
      <c r="AT406" s="12">
        <f>VLOOKUP($A406,BCH!$A$1:$G$1853,5,FALSE)</f>
        <v>0</v>
      </c>
      <c r="AU406" s="12">
        <f>VLOOKUP($A406,XMR!$A$1:$G$1853,5,FALSE)</f>
        <v>12.65</v>
      </c>
      <c r="AV406" s="12">
        <f>VLOOKUP($A406,ZEC!$A$1:$G$1853,5,FALSE)</f>
        <v>36.42</v>
      </c>
      <c r="AW406" s="12">
        <f>VLOOKUP($A406,EOS!$A$1:$G$1853,5,FALSE)</f>
        <v>0</v>
      </c>
      <c r="AX406" s="12">
        <f>VLOOKUP($A406,DASH!$A$1:$G$1853,5,FALSE)</f>
        <v>17.14</v>
      </c>
      <c r="AY406" s="12">
        <f>VLOOKUP($A406,XLM!$A$1:$G$1853,5,FALSE)</f>
        <v>2.3189999999999999E-3</v>
      </c>
      <c r="BA406" s="24">
        <v>1</v>
      </c>
      <c r="BB406" s="24">
        <v>1</v>
      </c>
      <c r="BC406" s="24">
        <v>1</v>
      </c>
      <c r="BD406" s="24">
        <v>1</v>
      </c>
      <c r="BE406" s="24">
        <v>1</v>
      </c>
      <c r="BF406" s="24">
        <v>0</v>
      </c>
      <c r="BG406" s="24">
        <v>1</v>
      </c>
      <c r="BH406" s="24">
        <v>0</v>
      </c>
      <c r="BI406" s="24">
        <v>0</v>
      </c>
      <c r="BJ406" s="24">
        <v>1</v>
      </c>
      <c r="BK406" s="24">
        <v>1</v>
      </c>
      <c r="BM406" s="19">
        <f>IF(SUM(BA405:BK405)=SUM(BA406:BK406),BM405,BM405*SUMPRODUCT(BA406:BK406,AO406:AY406,Q406:AA406)/SUMPRODUCT(BA405:BK405,AO406:AY406,AC406:AM406))</f>
        <v>0.91473258175288541</v>
      </c>
      <c r="BN406" s="26">
        <f>SUMPRODUCT(AO406:AY406,BA406:BK406,Q406:AA406)/BM406</f>
        <v>936.83191372293595</v>
      </c>
      <c r="BO406">
        <f t="shared" si="115"/>
        <v>1061.3499999999999</v>
      </c>
    </row>
    <row r="407" spans="1:67" x14ac:dyDescent="0.75">
      <c r="A407" s="3">
        <v>42774</v>
      </c>
      <c r="B407" s="46">
        <f>INDEX('Index Volume'!B:B,MATCH(Index_New!$A407,'Index Volume'!$A:$A,0))</f>
        <v>201855008</v>
      </c>
      <c r="C407" s="46">
        <f>INDEX('Index Volume'!C:C,MATCH(Index_New!$A407,'Index Volume'!$A:$A,0))</f>
        <v>860217</v>
      </c>
      <c r="D407" s="46">
        <f>INDEX('Index Volume'!D:D,MATCH(Index_New!$A407,'Index Volume'!$A:$A,0))</f>
        <v>7016980</v>
      </c>
      <c r="E407" s="46">
        <f>INDEX('Index Volume'!E:E,MATCH(Index_New!$A407,'Index Volume'!$A:$A,0))</f>
        <v>1227740</v>
      </c>
      <c r="F407" s="46">
        <f>INDEX('Index Volume'!F:F,MATCH(Index_New!$A407,'Index Volume'!$A:$A,0))</f>
        <v>9688630</v>
      </c>
      <c r="G407" s="46">
        <f>INDEX('Index Volume'!G:G,MATCH(Index_New!$A407,'Index Volume'!$A:$A,0))</f>
        <v>0</v>
      </c>
      <c r="H407" s="46">
        <f>INDEX('Index Volume'!H:H,MATCH(Index_New!$A407,'Index Volume'!$A:$A,0))</f>
        <v>2124700</v>
      </c>
      <c r="I407" s="46">
        <f>INDEX('Index Volume'!I:I,MATCH(Index_New!$A407,'Index Volume'!$A:$A,0))</f>
        <v>0</v>
      </c>
      <c r="J407" s="46">
        <f>INDEX('Index Volume'!J:J,MATCH(Index_New!$A407,'Index Volume'!$A:$A,0))</f>
        <v>0</v>
      </c>
      <c r="K407" s="46">
        <f>INDEX('Index Volume'!K:K,MATCH(Index_New!$A407,'Index Volume'!$A:$A,0))</f>
        <v>1552640</v>
      </c>
      <c r="L407" s="46">
        <f>INDEX('Index Volume'!L:L,MATCH(Index_New!$A407,'Index Volume'!$A:$A,0))</f>
        <v>135615</v>
      </c>
      <c r="M407" s="46">
        <f t="shared" si="101"/>
        <v>224461530</v>
      </c>
      <c r="N407" s="1">
        <f t="shared" si="102"/>
        <v>224461530</v>
      </c>
      <c r="O407" t="b">
        <f t="shared" si="103"/>
        <v>1</v>
      </c>
      <c r="Q407" s="7">
        <f t="shared" si="104"/>
        <v>0.80586477932536682</v>
      </c>
      <c r="R407" s="7">
        <f t="shared" si="105"/>
        <v>3.2387164033496245E-3</v>
      </c>
      <c r="S407" s="7">
        <f t="shared" si="106"/>
        <v>7.7362666272040262E-2</v>
      </c>
      <c r="T407" s="7">
        <f t="shared" si="107"/>
        <v>5.2883437815956129E-3</v>
      </c>
      <c r="U407" s="7">
        <f t="shared" si="108"/>
        <v>5.7037082153135826E-2</v>
      </c>
      <c r="V407" s="7">
        <f t="shared" si="109"/>
        <v>0</v>
      </c>
      <c r="W407" s="7">
        <f t="shared" si="110"/>
        <v>4.3675009563835861E-2</v>
      </c>
      <c r="X407" s="7">
        <f t="shared" si="111"/>
        <v>0</v>
      </c>
      <c r="Y407" s="7">
        <f t="shared" si="112"/>
        <v>0</v>
      </c>
      <c r="Z407" s="7">
        <f t="shared" si="113"/>
        <v>6.7791118529120457E-3</v>
      </c>
      <c r="AA407" s="7">
        <f t="shared" si="114"/>
        <v>7.5429064776399264E-4</v>
      </c>
      <c r="AC407" s="7">
        <f>IF(DAY($A407)=1,VLOOKUP($A407-1,$A$2:$L$1124,$Q$1,FALSE)/VLOOKUP($A407-1,$A$2:$N$1124,14,FALSE),AC406)</f>
        <v>0.80586477932536682</v>
      </c>
      <c r="AD407" s="7">
        <f>IF(DAY($A407)=1,VLOOKUP($A407-1,$A$2:$L$1124,$R$1,FALSE)/VLOOKUP($A407-1,$A$2:$N$1124,14,FALSE),AD406)</f>
        <v>3.2387164033496245E-3</v>
      </c>
      <c r="AE407" s="7">
        <f>IF(DAY($A407)=1,VLOOKUP($A407-1,$A$2:$L$1124,$S$1,FALSE)/VLOOKUP($A407-1,$A$2:$N$1124,14,FALSE),AE406)</f>
        <v>7.7362666272040262E-2</v>
      </c>
      <c r="AF407" s="7">
        <f>IF(DAY($A407)=1,VLOOKUP($A407-1,$A$2:$L$1124,$T$1,FALSE)/VLOOKUP($A407-1,$A$2:$N$1124,14,FALSE),AF406)</f>
        <v>5.2883437815956129E-3</v>
      </c>
      <c r="AG407" s="7">
        <f>IF(DAY($A407)=1,VLOOKUP($A407-1,$A$2:$L$1124,$U$1,FALSE)/VLOOKUP($A407-1,$A$2:$N$1124,14,FALSE),AG406)</f>
        <v>5.7037082153135826E-2</v>
      </c>
      <c r="AH407" s="7">
        <f>IF(DAY($A407)=1,VLOOKUP($A407-1,$A$2:$L$1124,$V$1,FALSE)/VLOOKUP($A407-1,$A$2:$N$1124,14,FALSE),AH406)</f>
        <v>0</v>
      </c>
      <c r="AI407" s="7">
        <f>IF(DAY($A407)=1,VLOOKUP($A407-1,$A$2:$L$1124,$W$1,FALSE)/VLOOKUP($A407-1,$A$2:$N$1124,14,FALSE),AI406)</f>
        <v>4.3675009563835861E-2</v>
      </c>
      <c r="AJ407" s="7">
        <f>IF(DAY($A407)=1,VLOOKUP($A407-1,$A$2:$L$1124,$X$1,FALSE)/VLOOKUP($A407-1,$A$2:$N$1124,14,FALSE),AJ406)</f>
        <v>0</v>
      </c>
      <c r="AK407" s="7">
        <f>IF(DAY($A407)=1,VLOOKUP($A407-1,$A$2:$L$1124,$Y$1,FALSE)/VLOOKUP($A407-1,$A$2:$N$1124,14,FALSE),AK406)</f>
        <v>0</v>
      </c>
      <c r="AL407" s="7">
        <f>IF(DAY($A407)=1,VLOOKUP($A407-1,$A$2:$L$1124,$Z$1,FALSE)/VLOOKUP($A407-1,$A$2:$N$1124,14,FALSE),AL406)</f>
        <v>6.7791118529120457E-3</v>
      </c>
      <c r="AM407" s="7">
        <f>IF(DAY($A407)=1,VLOOKUP($A407-1,$A$2:$L$1124,$AA$1,FALSE)/VLOOKUP($A407-1,$A$2:$N$1124,14,FALSE),AM406)</f>
        <v>7.5429064776399264E-4</v>
      </c>
      <c r="AO407" s="12">
        <f>VLOOKUP($A407,BTC!$A$1:$G$1853,5,FALSE)</f>
        <v>1063.07</v>
      </c>
      <c r="AP407" s="12">
        <f>VLOOKUP($A407,XRP!$A$1:$G$1853,5,FALSE)</f>
        <v>6.4380000000000001E-3</v>
      </c>
      <c r="AQ407" s="12">
        <f>VLOOKUP($A407,LTC!$A$1:$G$1853,5,FALSE)</f>
        <v>4.0199999999999996</v>
      </c>
      <c r="AR407" s="12">
        <f>VLOOKUP($A407,ETC!$A$1:$G$1853,5,FALSE)</f>
        <v>1.45</v>
      </c>
      <c r="AS407" s="12">
        <f>VLOOKUP($A407,ETH!$A$1:$G$1853,5,FALSE)</f>
        <v>11.43</v>
      </c>
      <c r="AT407" s="12">
        <f>VLOOKUP($A407,BCH!$A$1:$G$1853,5,FALSE)</f>
        <v>0</v>
      </c>
      <c r="AU407" s="12">
        <f>VLOOKUP($A407,XMR!$A$1:$G$1853,5,FALSE)</f>
        <v>12.8</v>
      </c>
      <c r="AV407" s="12">
        <f>VLOOKUP($A407,ZEC!$A$1:$G$1853,5,FALSE)</f>
        <v>35.299999999999997</v>
      </c>
      <c r="AW407" s="12">
        <f>VLOOKUP($A407,EOS!$A$1:$G$1853,5,FALSE)</f>
        <v>0</v>
      </c>
      <c r="AX407" s="12">
        <f>VLOOKUP($A407,DASH!$A$1:$G$1853,5,FALSE)</f>
        <v>17.350000000000001</v>
      </c>
      <c r="AY407" s="12">
        <f>VLOOKUP($A407,XLM!$A$1:$G$1853,5,FALSE)</f>
        <v>2.235E-3</v>
      </c>
      <c r="BA407" s="24">
        <v>1</v>
      </c>
      <c r="BB407" s="24">
        <v>1</v>
      </c>
      <c r="BC407" s="24">
        <v>1</v>
      </c>
      <c r="BD407" s="24">
        <v>1</v>
      </c>
      <c r="BE407" s="24">
        <v>1</v>
      </c>
      <c r="BF407" s="24">
        <v>0</v>
      </c>
      <c r="BG407" s="24">
        <v>1</v>
      </c>
      <c r="BH407" s="24">
        <v>0</v>
      </c>
      <c r="BI407" s="24">
        <v>0</v>
      </c>
      <c r="BJ407" s="24">
        <v>1</v>
      </c>
      <c r="BK407" s="24">
        <v>1</v>
      </c>
      <c r="BM407" s="19">
        <f>IF(SUM(BA406:BK406)=SUM(BA407:BK407),BM406,BM406*SUMPRODUCT(BA407:BK407,AO407:AY407,Q407:AA407)/SUMPRODUCT(BA406:BK406,AO407:AY407,AC407:AM407))</f>
        <v>0.91473258175288541</v>
      </c>
      <c r="BN407" s="26">
        <f>SUMPRODUCT(AO407:AY407,BA407:BK407,Q407:AA407)/BM407</f>
        <v>938.34850555805986</v>
      </c>
      <c r="BO407">
        <f t="shared" si="115"/>
        <v>1063.07</v>
      </c>
    </row>
    <row r="408" spans="1:67" x14ac:dyDescent="0.75">
      <c r="A408" s="4">
        <v>42775</v>
      </c>
      <c r="B408" s="46">
        <f>INDEX('Index Volume'!B:B,MATCH(Index_New!$A408,'Index Volume'!$A:$A,0))</f>
        <v>407220000</v>
      </c>
      <c r="C408" s="46">
        <f>INDEX('Index Volume'!C:C,MATCH(Index_New!$A408,'Index Volume'!$A:$A,0))</f>
        <v>1700680</v>
      </c>
      <c r="D408" s="46">
        <f>INDEX('Index Volume'!D:D,MATCH(Index_New!$A408,'Index Volume'!$A:$A,0))</f>
        <v>21297300</v>
      </c>
      <c r="E408" s="46">
        <f>INDEX('Index Volume'!E:E,MATCH(Index_New!$A408,'Index Volume'!$A:$A,0))</f>
        <v>4496600</v>
      </c>
      <c r="F408" s="46">
        <f>INDEX('Index Volume'!F:F,MATCH(Index_New!$A408,'Index Volume'!$A:$A,0))</f>
        <v>18400300</v>
      </c>
      <c r="G408" s="46">
        <f>INDEX('Index Volume'!G:G,MATCH(Index_New!$A408,'Index Volume'!$A:$A,0))</f>
        <v>0</v>
      </c>
      <c r="H408" s="46">
        <f>INDEX('Index Volume'!H:H,MATCH(Index_New!$A408,'Index Volume'!$A:$A,0))</f>
        <v>4268990</v>
      </c>
      <c r="I408" s="46">
        <f>INDEX('Index Volume'!I:I,MATCH(Index_New!$A408,'Index Volume'!$A:$A,0))</f>
        <v>0</v>
      </c>
      <c r="J408" s="46">
        <f>INDEX('Index Volume'!J:J,MATCH(Index_New!$A408,'Index Volume'!$A:$A,0))</f>
        <v>0</v>
      </c>
      <c r="K408" s="46">
        <f>INDEX('Index Volume'!K:K,MATCH(Index_New!$A408,'Index Volume'!$A:$A,0))</f>
        <v>1793860</v>
      </c>
      <c r="L408" s="46">
        <f>INDEX('Index Volume'!L:L,MATCH(Index_New!$A408,'Index Volume'!$A:$A,0))</f>
        <v>132588</v>
      </c>
      <c r="M408" s="46">
        <f t="shared" si="101"/>
        <v>459310318</v>
      </c>
      <c r="N408" s="1">
        <f t="shared" si="102"/>
        <v>459310318</v>
      </c>
      <c r="O408" t="b">
        <f t="shared" si="103"/>
        <v>1</v>
      </c>
      <c r="Q408" s="7">
        <f t="shared" si="104"/>
        <v>0.80586477932536682</v>
      </c>
      <c r="R408" s="7">
        <f t="shared" si="105"/>
        <v>3.2387164033496245E-3</v>
      </c>
      <c r="S408" s="7">
        <f t="shared" si="106"/>
        <v>7.7362666272040262E-2</v>
      </c>
      <c r="T408" s="7">
        <f t="shared" si="107"/>
        <v>5.2883437815956129E-3</v>
      </c>
      <c r="U408" s="7">
        <f t="shared" si="108"/>
        <v>5.7037082153135826E-2</v>
      </c>
      <c r="V408" s="7">
        <f t="shared" si="109"/>
        <v>0</v>
      </c>
      <c r="W408" s="7">
        <f t="shared" si="110"/>
        <v>4.3675009563835861E-2</v>
      </c>
      <c r="X408" s="7">
        <f t="shared" si="111"/>
        <v>0</v>
      </c>
      <c r="Y408" s="7">
        <f t="shared" si="112"/>
        <v>0</v>
      </c>
      <c r="Z408" s="7">
        <f t="shared" si="113"/>
        <v>6.7791118529120457E-3</v>
      </c>
      <c r="AA408" s="7">
        <f t="shared" si="114"/>
        <v>7.5429064776399264E-4</v>
      </c>
      <c r="AC408" s="7">
        <f>IF(DAY($A408)=1,VLOOKUP($A408-1,$A$2:$L$1124,$Q$1,FALSE)/VLOOKUP($A408-1,$A$2:$N$1124,14,FALSE),AC407)</f>
        <v>0.80586477932536682</v>
      </c>
      <c r="AD408" s="7">
        <f>IF(DAY($A408)=1,VLOOKUP($A408-1,$A$2:$L$1124,$R$1,FALSE)/VLOOKUP($A408-1,$A$2:$N$1124,14,FALSE),AD407)</f>
        <v>3.2387164033496245E-3</v>
      </c>
      <c r="AE408" s="7">
        <f>IF(DAY($A408)=1,VLOOKUP($A408-1,$A$2:$L$1124,$S$1,FALSE)/VLOOKUP($A408-1,$A$2:$N$1124,14,FALSE),AE407)</f>
        <v>7.7362666272040262E-2</v>
      </c>
      <c r="AF408" s="7">
        <f>IF(DAY($A408)=1,VLOOKUP($A408-1,$A$2:$L$1124,$T$1,FALSE)/VLOOKUP($A408-1,$A$2:$N$1124,14,FALSE),AF407)</f>
        <v>5.2883437815956129E-3</v>
      </c>
      <c r="AG408" s="7">
        <f>IF(DAY($A408)=1,VLOOKUP($A408-1,$A$2:$L$1124,$U$1,FALSE)/VLOOKUP($A408-1,$A$2:$N$1124,14,FALSE),AG407)</f>
        <v>5.7037082153135826E-2</v>
      </c>
      <c r="AH408" s="7">
        <f>IF(DAY($A408)=1,VLOOKUP($A408-1,$A$2:$L$1124,$V$1,FALSE)/VLOOKUP($A408-1,$A$2:$N$1124,14,FALSE),AH407)</f>
        <v>0</v>
      </c>
      <c r="AI408" s="7">
        <f>IF(DAY($A408)=1,VLOOKUP($A408-1,$A$2:$L$1124,$W$1,FALSE)/VLOOKUP($A408-1,$A$2:$N$1124,14,FALSE),AI407)</f>
        <v>4.3675009563835861E-2</v>
      </c>
      <c r="AJ408" s="7">
        <f>IF(DAY($A408)=1,VLOOKUP($A408-1,$A$2:$L$1124,$X$1,FALSE)/VLOOKUP($A408-1,$A$2:$N$1124,14,FALSE),AJ407)</f>
        <v>0</v>
      </c>
      <c r="AK408" s="7">
        <f>IF(DAY($A408)=1,VLOOKUP($A408-1,$A$2:$L$1124,$Y$1,FALSE)/VLOOKUP($A408-1,$A$2:$N$1124,14,FALSE),AK407)</f>
        <v>0</v>
      </c>
      <c r="AL408" s="7">
        <f>IF(DAY($A408)=1,VLOOKUP($A408-1,$A$2:$L$1124,$Z$1,FALSE)/VLOOKUP($A408-1,$A$2:$N$1124,14,FALSE),AL407)</f>
        <v>6.7791118529120457E-3</v>
      </c>
      <c r="AM408" s="7">
        <f>IF(DAY($A408)=1,VLOOKUP($A408-1,$A$2:$L$1124,$AA$1,FALSE)/VLOOKUP($A408-1,$A$2:$N$1124,14,FALSE),AM407)</f>
        <v>7.5429064776399264E-4</v>
      </c>
      <c r="AO408" s="12">
        <f>VLOOKUP($A408,BTC!$A$1:$G$1853,5,FALSE)</f>
        <v>994.38</v>
      </c>
      <c r="AP408" s="12">
        <f>VLOOKUP($A408,XRP!$A$1:$G$1853,5,FALSE)</f>
        <v>6.3740000000000003E-3</v>
      </c>
      <c r="AQ408" s="12">
        <f>VLOOKUP($A408,LTC!$A$1:$G$1853,5,FALSE)</f>
        <v>3.8</v>
      </c>
      <c r="AR408" s="12">
        <f>VLOOKUP($A408,ETC!$A$1:$G$1853,5,FALSE)</f>
        <v>1.27</v>
      </c>
      <c r="AS408" s="12">
        <f>VLOOKUP($A408,ETH!$A$1:$G$1853,5,FALSE)</f>
        <v>11.03</v>
      </c>
      <c r="AT408" s="12">
        <f>VLOOKUP($A408,BCH!$A$1:$G$1853,5,FALSE)</f>
        <v>0</v>
      </c>
      <c r="AU408" s="12">
        <f>VLOOKUP($A408,XMR!$A$1:$G$1853,5,FALSE)</f>
        <v>12.12</v>
      </c>
      <c r="AV408" s="12">
        <f>VLOOKUP($A408,ZEC!$A$1:$G$1853,5,FALSE)</f>
        <v>33.340000000000003</v>
      </c>
      <c r="AW408" s="12">
        <f>VLOOKUP($A408,EOS!$A$1:$G$1853,5,FALSE)</f>
        <v>0</v>
      </c>
      <c r="AX408" s="12">
        <f>VLOOKUP($A408,DASH!$A$1:$G$1853,5,FALSE)</f>
        <v>16.579999999999998</v>
      </c>
      <c r="AY408" s="12">
        <f>VLOOKUP($A408,XLM!$A$1:$G$1853,5,FALSE)</f>
        <v>2.1549999999999998E-3</v>
      </c>
      <c r="BA408" s="24">
        <v>1</v>
      </c>
      <c r="BB408" s="24">
        <v>1</v>
      </c>
      <c r="BC408" s="24">
        <v>1</v>
      </c>
      <c r="BD408" s="24">
        <v>1</v>
      </c>
      <c r="BE408" s="24">
        <v>1</v>
      </c>
      <c r="BF408" s="24">
        <v>0</v>
      </c>
      <c r="BG408" s="24">
        <v>1</v>
      </c>
      <c r="BH408" s="24">
        <v>0</v>
      </c>
      <c r="BI408" s="24">
        <v>0</v>
      </c>
      <c r="BJ408" s="24">
        <v>1</v>
      </c>
      <c r="BK408" s="24">
        <v>1</v>
      </c>
      <c r="BM408" s="19">
        <f>IF(SUM(BA407:BK407)=SUM(BA408:BK408),BM407,BM407*SUMPRODUCT(BA408:BK408,AO408:AY408,Q408:AA408)/SUMPRODUCT(BA407:BK407,AO408:AY408,AC408:AM408))</f>
        <v>0.91473258175288541</v>
      </c>
      <c r="BN408" s="26">
        <f>SUMPRODUCT(AO408:AY408,BA408:BK408,Q408:AA408)/BM408</f>
        <v>877.7509511370597</v>
      </c>
      <c r="BO408">
        <f t="shared" si="115"/>
        <v>994.38</v>
      </c>
    </row>
    <row r="409" spans="1:67" x14ac:dyDescent="0.75">
      <c r="A409" s="3">
        <v>42776</v>
      </c>
      <c r="B409" s="46">
        <f>INDEX('Index Volume'!B:B,MATCH(Index_New!$A409,'Index Volume'!$A:$A,0))</f>
        <v>190452000</v>
      </c>
      <c r="C409" s="46">
        <f>INDEX('Index Volume'!C:C,MATCH(Index_New!$A409,'Index Volume'!$A:$A,0))</f>
        <v>808768</v>
      </c>
      <c r="D409" s="46">
        <f>INDEX('Index Volume'!D:D,MATCH(Index_New!$A409,'Index Volume'!$A:$A,0))</f>
        <v>7918280</v>
      </c>
      <c r="E409" s="46">
        <f>INDEX('Index Volume'!E:E,MATCH(Index_New!$A409,'Index Volume'!$A:$A,0))</f>
        <v>1814640</v>
      </c>
      <c r="F409" s="46">
        <f>INDEX('Index Volume'!F:F,MATCH(Index_New!$A409,'Index Volume'!$A:$A,0))</f>
        <v>11914200</v>
      </c>
      <c r="G409" s="46">
        <f>INDEX('Index Volume'!G:G,MATCH(Index_New!$A409,'Index Volume'!$A:$A,0))</f>
        <v>0</v>
      </c>
      <c r="H409" s="46">
        <f>INDEX('Index Volume'!H:H,MATCH(Index_New!$A409,'Index Volume'!$A:$A,0))</f>
        <v>2472350</v>
      </c>
      <c r="I409" s="46">
        <f>INDEX('Index Volume'!I:I,MATCH(Index_New!$A409,'Index Volume'!$A:$A,0))</f>
        <v>0</v>
      </c>
      <c r="J409" s="46">
        <f>INDEX('Index Volume'!J:J,MATCH(Index_New!$A409,'Index Volume'!$A:$A,0))</f>
        <v>0</v>
      </c>
      <c r="K409" s="46">
        <f>INDEX('Index Volume'!K:K,MATCH(Index_New!$A409,'Index Volume'!$A:$A,0))</f>
        <v>1386930</v>
      </c>
      <c r="L409" s="46">
        <f>INDEX('Index Volume'!L:L,MATCH(Index_New!$A409,'Index Volume'!$A:$A,0))</f>
        <v>98448</v>
      </c>
      <c r="M409" s="46">
        <f t="shared" si="101"/>
        <v>216865616</v>
      </c>
      <c r="N409" s="1">
        <f t="shared" si="102"/>
        <v>216865616</v>
      </c>
      <c r="O409" t="b">
        <f t="shared" si="103"/>
        <v>1</v>
      </c>
      <c r="Q409" s="7">
        <f t="shared" si="104"/>
        <v>0.80586477932536682</v>
      </c>
      <c r="R409" s="7">
        <f t="shared" si="105"/>
        <v>3.2387164033496245E-3</v>
      </c>
      <c r="S409" s="7">
        <f t="shared" si="106"/>
        <v>7.7362666272040262E-2</v>
      </c>
      <c r="T409" s="7">
        <f t="shared" si="107"/>
        <v>5.2883437815956129E-3</v>
      </c>
      <c r="U409" s="7">
        <f t="shared" si="108"/>
        <v>5.7037082153135826E-2</v>
      </c>
      <c r="V409" s="7">
        <f t="shared" si="109"/>
        <v>0</v>
      </c>
      <c r="W409" s="7">
        <f t="shared" si="110"/>
        <v>4.3675009563835861E-2</v>
      </c>
      <c r="X409" s="7">
        <f t="shared" si="111"/>
        <v>0</v>
      </c>
      <c r="Y409" s="7">
        <f t="shared" si="112"/>
        <v>0</v>
      </c>
      <c r="Z409" s="7">
        <f t="shared" si="113"/>
        <v>6.7791118529120457E-3</v>
      </c>
      <c r="AA409" s="7">
        <f t="shared" si="114"/>
        <v>7.5429064776399264E-4</v>
      </c>
      <c r="AC409" s="7">
        <f>IF(DAY($A409)=1,VLOOKUP($A409-1,$A$2:$L$1124,$Q$1,FALSE)/VLOOKUP($A409-1,$A$2:$N$1124,14,FALSE),AC408)</f>
        <v>0.80586477932536682</v>
      </c>
      <c r="AD409" s="7">
        <f>IF(DAY($A409)=1,VLOOKUP($A409-1,$A$2:$L$1124,$R$1,FALSE)/VLOOKUP($A409-1,$A$2:$N$1124,14,FALSE),AD408)</f>
        <v>3.2387164033496245E-3</v>
      </c>
      <c r="AE409" s="7">
        <f>IF(DAY($A409)=1,VLOOKUP($A409-1,$A$2:$L$1124,$S$1,FALSE)/VLOOKUP($A409-1,$A$2:$N$1124,14,FALSE),AE408)</f>
        <v>7.7362666272040262E-2</v>
      </c>
      <c r="AF409" s="7">
        <f>IF(DAY($A409)=1,VLOOKUP($A409-1,$A$2:$L$1124,$T$1,FALSE)/VLOOKUP($A409-1,$A$2:$N$1124,14,FALSE),AF408)</f>
        <v>5.2883437815956129E-3</v>
      </c>
      <c r="AG409" s="7">
        <f>IF(DAY($A409)=1,VLOOKUP($A409-1,$A$2:$L$1124,$U$1,FALSE)/VLOOKUP($A409-1,$A$2:$N$1124,14,FALSE),AG408)</f>
        <v>5.7037082153135826E-2</v>
      </c>
      <c r="AH409" s="7">
        <f>IF(DAY($A409)=1,VLOOKUP($A409-1,$A$2:$L$1124,$V$1,FALSE)/VLOOKUP($A409-1,$A$2:$N$1124,14,FALSE),AH408)</f>
        <v>0</v>
      </c>
      <c r="AI409" s="7">
        <f>IF(DAY($A409)=1,VLOOKUP($A409-1,$A$2:$L$1124,$W$1,FALSE)/VLOOKUP($A409-1,$A$2:$N$1124,14,FALSE),AI408)</f>
        <v>4.3675009563835861E-2</v>
      </c>
      <c r="AJ409" s="7">
        <f>IF(DAY($A409)=1,VLOOKUP($A409-1,$A$2:$L$1124,$X$1,FALSE)/VLOOKUP($A409-1,$A$2:$N$1124,14,FALSE),AJ408)</f>
        <v>0</v>
      </c>
      <c r="AK409" s="7">
        <f>IF(DAY($A409)=1,VLOOKUP($A409-1,$A$2:$L$1124,$Y$1,FALSE)/VLOOKUP($A409-1,$A$2:$N$1124,14,FALSE),AK408)</f>
        <v>0</v>
      </c>
      <c r="AL409" s="7">
        <f>IF(DAY($A409)=1,VLOOKUP($A409-1,$A$2:$L$1124,$Z$1,FALSE)/VLOOKUP($A409-1,$A$2:$N$1124,14,FALSE),AL408)</f>
        <v>6.7791118529120457E-3</v>
      </c>
      <c r="AM409" s="7">
        <f>IF(DAY($A409)=1,VLOOKUP($A409-1,$A$2:$L$1124,$AA$1,FALSE)/VLOOKUP($A409-1,$A$2:$N$1124,14,FALSE),AM408)</f>
        <v>7.5429064776399264E-4</v>
      </c>
      <c r="AO409" s="12">
        <f>VLOOKUP($A409,BTC!$A$1:$G$1853,5,FALSE)</f>
        <v>988.67</v>
      </c>
      <c r="AP409" s="12">
        <f>VLOOKUP($A409,XRP!$A$1:$G$1853,5,FALSE)</f>
        <v>6.2890000000000003E-3</v>
      </c>
      <c r="AQ409" s="12">
        <f>VLOOKUP($A409,LTC!$A$1:$G$1853,5,FALSE)</f>
        <v>3.78</v>
      </c>
      <c r="AR409" s="12">
        <f>VLOOKUP($A409,ETC!$A$1:$G$1853,5,FALSE)</f>
        <v>1.26</v>
      </c>
      <c r="AS409" s="12">
        <f>VLOOKUP($A409,ETH!$A$1:$G$1853,5,FALSE)</f>
        <v>11.28</v>
      </c>
      <c r="AT409" s="12">
        <f>VLOOKUP($A409,BCH!$A$1:$G$1853,5,FALSE)</f>
        <v>0</v>
      </c>
      <c r="AU409" s="12">
        <f>VLOOKUP($A409,XMR!$A$1:$G$1853,5,FALSE)</f>
        <v>11.98</v>
      </c>
      <c r="AV409" s="12">
        <f>VLOOKUP($A409,ZEC!$A$1:$G$1853,5,FALSE)</f>
        <v>32.700000000000003</v>
      </c>
      <c r="AW409" s="12">
        <f>VLOOKUP($A409,EOS!$A$1:$G$1853,5,FALSE)</f>
        <v>0</v>
      </c>
      <c r="AX409" s="12">
        <f>VLOOKUP($A409,DASH!$A$1:$G$1853,5,FALSE)</f>
        <v>16.670000000000002</v>
      </c>
      <c r="AY409" s="12">
        <f>VLOOKUP($A409,XLM!$A$1:$G$1853,5,FALSE)</f>
        <v>2.1410000000000001E-3</v>
      </c>
      <c r="BA409" s="24">
        <v>1</v>
      </c>
      <c r="BB409" s="24">
        <v>1</v>
      </c>
      <c r="BC409" s="24">
        <v>1</v>
      </c>
      <c r="BD409" s="24">
        <v>1</v>
      </c>
      <c r="BE409" s="24">
        <v>1</v>
      </c>
      <c r="BF409" s="24">
        <v>0</v>
      </c>
      <c r="BG409" s="24">
        <v>1</v>
      </c>
      <c r="BH409" s="24">
        <v>0</v>
      </c>
      <c r="BI409" s="24">
        <v>0</v>
      </c>
      <c r="BJ409" s="24">
        <v>1</v>
      </c>
      <c r="BK409" s="24">
        <v>1</v>
      </c>
      <c r="BM409" s="19">
        <f>IF(SUM(BA408:BK408)=SUM(BA409:BK409),BM408,BM408*SUMPRODUCT(BA409:BK409,AO409:AY409,Q409:AA409)/SUMPRODUCT(BA408:BK408,AO409:AY409,AC409:AM409))</f>
        <v>0.91473258175288541</v>
      </c>
      <c r="BN409" s="26">
        <f>SUMPRODUCT(AO409:AY409,BA409:BK409,Q409:AA409)/BM409</f>
        <v>872.72835380649144</v>
      </c>
      <c r="BO409">
        <f t="shared" si="115"/>
        <v>988.67</v>
      </c>
    </row>
    <row r="410" spans="1:67" x14ac:dyDescent="0.75">
      <c r="A410" s="4">
        <v>42777</v>
      </c>
      <c r="B410" s="46">
        <f>INDEX('Index Volume'!B:B,MATCH(Index_New!$A410,'Index Volume'!$A:$A,0))</f>
        <v>102261000</v>
      </c>
      <c r="C410" s="46">
        <f>INDEX('Index Volume'!C:C,MATCH(Index_New!$A410,'Index Volume'!$A:$A,0))</f>
        <v>334607</v>
      </c>
      <c r="D410" s="46">
        <f>INDEX('Index Volume'!D:D,MATCH(Index_New!$A410,'Index Volume'!$A:$A,0))</f>
        <v>3340840</v>
      </c>
      <c r="E410" s="46">
        <f>INDEX('Index Volume'!E:E,MATCH(Index_New!$A410,'Index Volume'!$A:$A,0))</f>
        <v>1627780</v>
      </c>
      <c r="F410" s="46">
        <f>INDEX('Index Volume'!F:F,MATCH(Index_New!$A410,'Index Volume'!$A:$A,0))</f>
        <v>7544520</v>
      </c>
      <c r="G410" s="46">
        <f>INDEX('Index Volume'!G:G,MATCH(Index_New!$A410,'Index Volume'!$A:$A,0))</f>
        <v>0</v>
      </c>
      <c r="H410" s="46">
        <f>INDEX('Index Volume'!H:H,MATCH(Index_New!$A410,'Index Volume'!$A:$A,0))</f>
        <v>2190900</v>
      </c>
      <c r="I410" s="46">
        <f>INDEX('Index Volume'!I:I,MATCH(Index_New!$A410,'Index Volume'!$A:$A,0))</f>
        <v>0</v>
      </c>
      <c r="J410" s="46">
        <f>INDEX('Index Volume'!J:J,MATCH(Index_New!$A410,'Index Volume'!$A:$A,0))</f>
        <v>0</v>
      </c>
      <c r="K410" s="46">
        <f>INDEX('Index Volume'!K:K,MATCH(Index_New!$A410,'Index Volume'!$A:$A,0))</f>
        <v>1216530</v>
      </c>
      <c r="L410" s="46">
        <f>INDEX('Index Volume'!L:L,MATCH(Index_New!$A410,'Index Volume'!$A:$A,0))</f>
        <v>63281</v>
      </c>
      <c r="M410" s="46">
        <f t="shared" si="101"/>
        <v>118579458</v>
      </c>
      <c r="N410" s="1">
        <f t="shared" si="102"/>
        <v>118579458</v>
      </c>
      <c r="O410" t="b">
        <f t="shared" si="103"/>
        <v>1</v>
      </c>
      <c r="Q410" s="7">
        <f t="shared" si="104"/>
        <v>0.80586477932536682</v>
      </c>
      <c r="R410" s="7">
        <f t="shared" si="105"/>
        <v>3.2387164033496245E-3</v>
      </c>
      <c r="S410" s="7">
        <f t="shared" si="106"/>
        <v>7.7362666272040262E-2</v>
      </c>
      <c r="T410" s="7">
        <f t="shared" si="107"/>
        <v>5.2883437815956129E-3</v>
      </c>
      <c r="U410" s="7">
        <f t="shared" si="108"/>
        <v>5.7037082153135826E-2</v>
      </c>
      <c r="V410" s="7">
        <f t="shared" si="109"/>
        <v>0</v>
      </c>
      <c r="W410" s="7">
        <f t="shared" si="110"/>
        <v>4.3675009563835861E-2</v>
      </c>
      <c r="X410" s="7">
        <f t="shared" si="111"/>
        <v>0</v>
      </c>
      <c r="Y410" s="7">
        <f t="shared" si="112"/>
        <v>0</v>
      </c>
      <c r="Z410" s="7">
        <f t="shared" si="113"/>
        <v>6.7791118529120457E-3</v>
      </c>
      <c r="AA410" s="7">
        <f t="shared" si="114"/>
        <v>7.5429064776399264E-4</v>
      </c>
      <c r="AC410" s="7">
        <f>IF(DAY($A410)=1,VLOOKUP($A410-1,$A$2:$L$1124,$Q$1,FALSE)/VLOOKUP($A410-1,$A$2:$N$1124,14,FALSE),AC409)</f>
        <v>0.80586477932536682</v>
      </c>
      <c r="AD410" s="7">
        <f>IF(DAY($A410)=1,VLOOKUP($A410-1,$A$2:$L$1124,$R$1,FALSE)/VLOOKUP($A410-1,$A$2:$N$1124,14,FALSE),AD409)</f>
        <v>3.2387164033496245E-3</v>
      </c>
      <c r="AE410" s="7">
        <f>IF(DAY($A410)=1,VLOOKUP($A410-1,$A$2:$L$1124,$S$1,FALSE)/VLOOKUP($A410-1,$A$2:$N$1124,14,FALSE),AE409)</f>
        <v>7.7362666272040262E-2</v>
      </c>
      <c r="AF410" s="7">
        <f>IF(DAY($A410)=1,VLOOKUP($A410-1,$A$2:$L$1124,$T$1,FALSE)/VLOOKUP($A410-1,$A$2:$N$1124,14,FALSE),AF409)</f>
        <v>5.2883437815956129E-3</v>
      </c>
      <c r="AG410" s="7">
        <f>IF(DAY($A410)=1,VLOOKUP($A410-1,$A$2:$L$1124,$U$1,FALSE)/VLOOKUP($A410-1,$A$2:$N$1124,14,FALSE),AG409)</f>
        <v>5.7037082153135826E-2</v>
      </c>
      <c r="AH410" s="7">
        <f>IF(DAY($A410)=1,VLOOKUP($A410-1,$A$2:$L$1124,$V$1,FALSE)/VLOOKUP($A410-1,$A$2:$N$1124,14,FALSE),AH409)</f>
        <v>0</v>
      </c>
      <c r="AI410" s="7">
        <f>IF(DAY($A410)=1,VLOOKUP($A410-1,$A$2:$L$1124,$W$1,FALSE)/VLOOKUP($A410-1,$A$2:$N$1124,14,FALSE),AI409)</f>
        <v>4.3675009563835861E-2</v>
      </c>
      <c r="AJ410" s="7">
        <f>IF(DAY($A410)=1,VLOOKUP($A410-1,$A$2:$L$1124,$X$1,FALSE)/VLOOKUP($A410-1,$A$2:$N$1124,14,FALSE),AJ409)</f>
        <v>0</v>
      </c>
      <c r="AK410" s="7">
        <f>IF(DAY($A410)=1,VLOOKUP($A410-1,$A$2:$L$1124,$Y$1,FALSE)/VLOOKUP($A410-1,$A$2:$N$1124,14,FALSE),AK409)</f>
        <v>0</v>
      </c>
      <c r="AL410" s="7">
        <f>IF(DAY($A410)=1,VLOOKUP($A410-1,$A$2:$L$1124,$Z$1,FALSE)/VLOOKUP($A410-1,$A$2:$N$1124,14,FALSE),AL409)</f>
        <v>6.7791118529120457E-3</v>
      </c>
      <c r="AM410" s="7">
        <f>IF(DAY($A410)=1,VLOOKUP($A410-1,$A$2:$L$1124,$AA$1,FALSE)/VLOOKUP($A410-1,$A$2:$N$1124,14,FALSE),AM409)</f>
        <v>7.5429064776399264E-4</v>
      </c>
      <c r="AO410" s="12">
        <f>VLOOKUP($A410,BTC!$A$1:$G$1853,5,FALSE)</f>
        <v>1004.45</v>
      </c>
      <c r="AP410" s="12">
        <f>VLOOKUP($A410,XRP!$A$1:$G$1853,5,FALSE)</f>
        <v>6.3330000000000001E-3</v>
      </c>
      <c r="AQ410" s="12">
        <f>VLOOKUP($A410,LTC!$A$1:$G$1853,5,FALSE)</f>
        <v>3.79</v>
      </c>
      <c r="AR410" s="12">
        <f>VLOOKUP($A410,ETC!$A$1:$G$1853,5,FALSE)</f>
        <v>1.24</v>
      </c>
      <c r="AS410" s="12">
        <f>VLOOKUP($A410,ETH!$A$1:$G$1853,5,FALSE)</f>
        <v>11.35</v>
      </c>
      <c r="AT410" s="12">
        <f>VLOOKUP($A410,BCH!$A$1:$G$1853,5,FALSE)</f>
        <v>0</v>
      </c>
      <c r="AU410" s="12">
        <f>VLOOKUP($A410,XMR!$A$1:$G$1853,5,FALSE)</f>
        <v>12.24</v>
      </c>
      <c r="AV410" s="12">
        <f>VLOOKUP($A410,ZEC!$A$1:$G$1853,5,FALSE)</f>
        <v>32.76</v>
      </c>
      <c r="AW410" s="12">
        <f>VLOOKUP($A410,EOS!$A$1:$G$1853,5,FALSE)</f>
        <v>0</v>
      </c>
      <c r="AX410" s="12">
        <f>VLOOKUP($A410,DASH!$A$1:$G$1853,5,FALSE)</f>
        <v>17.149999999999999</v>
      </c>
      <c r="AY410" s="12">
        <f>VLOOKUP($A410,XLM!$A$1:$G$1853,5,FALSE)</f>
        <v>2.111E-3</v>
      </c>
      <c r="BA410" s="24">
        <v>1</v>
      </c>
      <c r="BB410" s="24">
        <v>1</v>
      </c>
      <c r="BC410" s="24">
        <v>1</v>
      </c>
      <c r="BD410" s="24">
        <v>1</v>
      </c>
      <c r="BE410" s="24">
        <v>1</v>
      </c>
      <c r="BF410" s="24">
        <v>0</v>
      </c>
      <c r="BG410" s="24">
        <v>1</v>
      </c>
      <c r="BH410" s="24">
        <v>0</v>
      </c>
      <c r="BI410" s="24">
        <v>0</v>
      </c>
      <c r="BJ410" s="24">
        <v>1</v>
      </c>
      <c r="BK410" s="24">
        <v>1</v>
      </c>
      <c r="BM410" s="19">
        <f>IF(SUM(BA409:BK409)=SUM(BA410:BK410),BM409,BM409*SUMPRODUCT(BA410:BK410,AO410:AY410,Q410:AA410)/SUMPRODUCT(BA409:BK409,AO410:AY410,AC410:AM410))</f>
        <v>0.91473258175288541</v>
      </c>
      <c r="BN410" s="26">
        <f>SUMPRODUCT(AO410:AY410,BA410:BK410,Q410:AA410)/BM410</f>
        <v>886.65134783053441</v>
      </c>
      <c r="BO410">
        <f t="shared" si="115"/>
        <v>1004.45</v>
      </c>
    </row>
    <row r="411" spans="1:67" x14ac:dyDescent="0.75">
      <c r="A411" s="3">
        <v>42778</v>
      </c>
      <c r="B411" s="46">
        <f>INDEX('Index Volume'!B:B,MATCH(Index_New!$A411,'Index Volume'!$A:$A,0))</f>
        <v>67530000</v>
      </c>
      <c r="C411" s="46">
        <f>INDEX('Index Volume'!C:C,MATCH(Index_New!$A411,'Index Volume'!$A:$A,0))</f>
        <v>230479</v>
      </c>
      <c r="D411" s="46">
        <f>INDEX('Index Volume'!D:D,MATCH(Index_New!$A411,'Index Volume'!$A:$A,0))</f>
        <v>2706320</v>
      </c>
      <c r="E411" s="46">
        <f>INDEX('Index Volume'!E:E,MATCH(Index_New!$A411,'Index Volume'!$A:$A,0))</f>
        <v>1574630</v>
      </c>
      <c r="F411" s="46">
        <f>INDEX('Index Volume'!F:F,MATCH(Index_New!$A411,'Index Volume'!$A:$A,0))</f>
        <v>6264900</v>
      </c>
      <c r="G411" s="46">
        <f>INDEX('Index Volume'!G:G,MATCH(Index_New!$A411,'Index Volume'!$A:$A,0))</f>
        <v>0</v>
      </c>
      <c r="H411" s="46">
        <f>INDEX('Index Volume'!H:H,MATCH(Index_New!$A411,'Index Volume'!$A:$A,0))</f>
        <v>2154250</v>
      </c>
      <c r="I411" s="46">
        <f>INDEX('Index Volume'!I:I,MATCH(Index_New!$A411,'Index Volume'!$A:$A,0))</f>
        <v>0</v>
      </c>
      <c r="J411" s="46">
        <f>INDEX('Index Volume'!J:J,MATCH(Index_New!$A411,'Index Volume'!$A:$A,0))</f>
        <v>0</v>
      </c>
      <c r="K411" s="46">
        <f>INDEX('Index Volume'!K:K,MATCH(Index_New!$A411,'Index Volume'!$A:$A,0))</f>
        <v>1264080</v>
      </c>
      <c r="L411" s="46">
        <f>INDEX('Index Volume'!L:L,MATCH(Index_New!$A411,'Index Volume'!$A:$A,0))</f>
        <v>64662</v>
      </c>
      <c r="M411" s="46">
        <f t="shared" si="101"/>
        <v>81789321</v>
      </c>
      <c r="N411" s="1">
        <f t="shared" si="102"/>
        <v>81789321</v>
      </c>
      <c r="O411" t="b">
        <f t="shared" si="103"/>
        <v>1</v>
      </c>
      <c r="Q411" s="7">
        <f t="shared" si="104"/>
        <v>0.80586477932536682</v>
      </c>
      <c r="R411" s="7">
        <f t="shared" si="105"/>
        <v>3.2387164033496245E-3</v>
      </c>
      <c r="S411" s="7">
        <f t="shared" si="106"/>
        <v>7.7362666272040262E-2</v>
      </c>
      <c r="T411" s="7">
        <f t="shared" si="107"/>
        <v>5.2883437815956129E-3</v>
      </c>
      <c r="U411" s="7">
        <f t="shared" si="108"/>
        <v>5.7037082153135826E-2</v>
      </c>
      <c r="V411" s="7">
        <f t="shared" si="109"/>
        <v>0</v>
      </c>
      <c r="W411" s="7">
        <f t="shared" si="110"/>
        <v>4.3675009563835861E-2</v>
      </c>
      <c r="X411" s="7">
        <f t="shared" si="111"/>
        <v>0</v>
      </c>
      <c r="Y411" s="7">
        <f t="shared" si="112"/>
        <v>0</v>
      </c>
      <c r="Z411" s="7">
        <f t="shared" si="113"/>
        <v>6.7791118529120457E-3</v>
      </c>
      <c r="AA411" s="7">
        <f t="shared" si="114"/>
        <v>7.5429064776399264E-4</v>
      </c>
      <c r="AC411" s="7">
        <f>IF(DAY($A411)=1,VLOOKUP($A411-1,$A$2:$L$1124,$Q$1,FALSE)/VLOOKUP($A411-1,$A$2:$N$1124,14,FALSE),AC410)</f>
        <v>0.80586477932536682</v>
      </c>
      <c r="AD411" s="7">
        <f>IF(DAY($A411)=1,VLOOKUP($A411-1,$A$2:$L$1124,$R$1,FALSE)/VLOOKUP($A411-1,$A$2:$N$1124,14,FALSE),AD410)</f>
        <v>3.2387164033496245E-3</v>
      </c>
      <c r="AE411" s="7">
        <f>IF(DAY($A411)=1,VLOOKUP($A411-1,$A$2:$L$1124,$S$1,FALSE)/VLOOKUP($A411-1,$A$2:$N$1124,14,FALSE),AE410)</f>
        <v>7.7362666272040262E-2</v>
      </c>
      <c r="AF411" s="7">
        <f>IF(DAY($A411)=1,VLOOKUP($A411-1,$A$2:$L$1124,$T$1,FALSE)/VLOOKUP($A411-1,$A$2:$N$1124,14,FALSE),AF410)</f>
        <v>5.2883437815956129E-3</v>
      </c>
      <c r="AG411" s="7">
        <f>IF(DAY($A411)=1,VLOOKUP($A411-1,$A$2:$L$1124,$U$1,FALSE)/VLOOKUP($A411-1,$A$2:$N$1124,14,FALSE),AG410)</f>
        <v>5.7037082153135826E-2</v>
      </c>
      <c r="AH411" s="7">
        <f>IF(DAY($A411)=1,VLOOKUP($A411-1,$A$2:$L$1124,$V$1,FALSE)/VLOOKUP($A411-1,$A$2:$N$1124,14,FALSE),AH410)</f>
        <v>0</v>
      </c>
      <c r="AI411" s="7">
        <f>IF(DAY($A411)=1,VLOOKUP($A411-1,$A$2:$L$1124,$W$1,FALSE)/VLOOKUP($A411-1,$A$2:$N$1124,14,FALSE),AI410)</f>
        <v>4.3675009563835861E-2</v>
      </c>
      <c r="AJ411" s="7">
        <f>IF(DAY($A411)=1,VLOOKUP($A411-1,$A$2:$L$1124,$X$1,FALSE)/VLOOKUP($A411-1,$A$2:$N$1124,14,FALSE),AJ410)</f>
        <v>0</v>
      </c>
      <c r="AK411" s="7">
        <f>IF(DAY($A411)=1,VLOOKUP($A411-1,$A$2:$L$1124,$Y$1,FALSE)/VLOOKUP($A411-1,$A$2:$N$1124,14,FALSE),AK410)</f>
        <v>0</v>
      </c>
      <c r="AL411" s="7">
        <f>IF(DAY($A411)=1,VLOOKUP($A411-1,$A$2:$L$1124,$Z$1,FALSE)/VLOOKUP($A411-1,$A$2:$N$1124,14,FALSE),AL410)</f>
        <v>6.7791118529120457E-3</v>
      </c>
      <c r="AM411" s="7">
        <f>IF(DAY($A411)=1,VLOOKUP($A411-1,$A$2:$L$1124,$AA$1,FALSE)/VLOOKUP($A411-1,$A$2:$N$1124,14,FALSE),AM410)</f>
        <v>7.5429064776399264E-4</v>
      </c>
      <c r="AO411" s="12">
        <f>VLOOKUP($A411,BTC!$A$1:$G$1853,5,FALSE)</f>
        <v>999.18</v>
      </c>
      <c r="AP411" s="12">
        <f>VLOOKUP($A411,XRP!$A$1:$G$1853,5,FALSE)</f>
        <v>6.2690000000000003E-3</v>
      </c>
      <c r="AQ411" s="12">
        <f>VLOOKUP($A411,LTC!$A$1:$G$1853,5,FALSE)</f>
        <v>3.76</v>
      </c>
      <c r="AR411" s="12">
        <f>VLOOKUP($A411,ETC!$A$1:$G$1853,5,FALSE)</f>
        <v>1.23</v>
      </c>
      <c r="AS411" s="12">
        <f>VLOOKUP($A411,ETH!$A$1:$G$1853,5,FALSE)</f>
        <v>11.4</v>
      </c>
      <c r="AT411" s="12">
        <f>VLOOKUP($A411,BCH!$A$1:$G$1853,5,FALSE)</f>
        <v>0</v>
      </c>
      <c r="AU411" s="12">
        <f>VLOOKUP($A411,XMR!$A$1:$G$1853,5,FALSE)</f>
        <v>12.33</v>
      </c>
      <c r="AV411" s="12">
        <f>VLOOKUP($A411,ZEC!$A$1:$G$1853,5,FALSE)</f>
        <v>31.61</v>
      </c>
      <c r="AW411" s="12">
        <f>VLOOKUP($A411,EOS!$A$1:$G$1853,5,FALSE)</f>
        <v>0</v>
      </c>
      <c r="AX411" s="12">
        <f>VLOOKUP($A411,DASH!$A$1:$G$1853,5,FALSE)</f>
        <v>16.91</v>
      </c>
      <c r="AY411" s="12">
        <f>VLOOKUP($A411,XLM!$A$1:$G$1853,5,FALSE)</f>
        <v>2.0899999999999998E-3</v>
      </c>
      <c r="BA411" s="24">
        <v>1</v>
      </c>
      <c r="BB411" s="24">
        <v>1</v>
      </c>
      <c r="BC411" s="24">
        <v>1</v>
      </c>
      <c r="BD411" s="24">
        <v>1</v>
      </c>
      <c r="BE411" s="24">
        <v>1</v>
      </c>
      <c r="BF411" s="24">
        <v>0</v>
      </c>
      <c r="BG411" s="24">
        <v>1</v>
      </c>
      <c r="BH411" s="24">
        <v>0</v>
      </c>
      <c r="BI411" s="24">
        <v>0</v>
      </c>
      <c r="BJ411" s="24">
        <v>1</v>
      </c>
      <c r="BK411" s="24">
        <v>1</v>
      </c>
      <c r="BM411" s="19">
        <f>IF(SUM(BA410:BK410)=SUM(BA411:BK411),BM410,BM410*SUMPRODUCT(BA411:BK411,AO411:AY411,Q411:AA411)/SUMPRODUCT(BA410:BK410,AO411:AY411,AC411:AM411))</f>
        <v>0.91473258175288541</v>
      </c>
      <c r="BN411" s="26">
        <f>SUMPRODUCT(AO411:AY411,BA411:BK411,Q411:AA411)/BM411</f>
        <v>882.01160301316713</v>
      </c>
      <c r="BO411">
        <f t="shared" si="115"/>
        <v>999.18</v>
      </c>
    </row>
    <row r="412" spans="1:67" x14ac:dyDescent="0.75">
      <c r="A412" s="4">
        <v>42779</v>
      </c>
      <c r="B412" s="46">
        <f>INDEX('Index Volume'!B:B,MATCH(Index_New!$A412,'Index Volume'!$A:$A,0))</f>
        <v>100607000</v>
      </c>
      <c r="C412" s="46">
        <f>INDEX('Index Volume'!C:C,MATCH(Index_New!$A412,'Index Volume'!$A:$A,0))</f>
        <v>462843</v>
      </c>
      <c r="D412" s="46">
        <f>INDEX('Index Volume'!D:D,MATCH(Index_New!$A412,'Index Volume'!$A:$A,0))</f>
        <v>4721650</v>
      </c>
      <c r="E412" s="46">
        <f>INDEX('Index Volume'!E:E,MATCH(Index_New!$A412,'Index Volume'!$A:$A,0))</f>
        <v>1459080</v>
      </c>
      <c r="F412" s="46">
        <f>INDEX('Index Volume'!F:F,MATCH(Index_New!$A412,'Index Volume'!$A:$A,0))</f>
        <v>7216520</v>
      </c>
      <c r="G412" s="46">
        <f>INDEX('Index Volume'!G:G,MATCH(Index_New!$A412,'Index Volume'!$A:$A,0))</f>
        <v>0</v>
      </c>
      <c r="H412" s="46">
        <f>INDEX('Index Volume'!H:H,MATCH(Index_New!$A412,'Index Volume'!$A:$A,0))</f>
        <v>1687590</v>
      </c>
      <c r="I412" s="46">
        <f>INDEX('Index Volume'!I:I,MATCH(Index_New!$A412,'Index Volume'!$A:$A,0))</f>
        <v>0</v>
      </c>
      <c r="J412" s="46">
        <f>INDEX('Index Volume'!J:J,MATCH(Index_New!$A412,'Index Volume'!$A:$A,0))</f>
        <v>0</v>
      </c>
      <c r="K412" s="46">
        <f>INDEX('Index Volume'!K:K,MATCH(Index_New!$A412,'Index Volume'!$A:$A,0))</f>
        <v>1464030</v>
      </c>
      <c r="L412" s="46">
        <f>INDEX('Index Volume'!L:L,MATCH(Index_New!$A412,'Index Volume'!$A:$A,0))</f>
        <v>70642</v>
      </c>
      <c r="M412" s="46">
        <f t="shared" si="101"/>
        <v>117689355</v>
      </c>
      <c r="N412" s="1">
        <f t="shared" si="102"/>
        <v>117689355</v>
      </c>
      <c r="O412" t="b">
        <f t="shared" si="103"/>
        <v>1</v>
      </c>
      <c r="Q412" s="7">
        <f t="shared" si="104"/>
        <v>0.80586477932536682</v>
      </c>
      <c r="R412" s="7">
        <f t="shared" si="105"/>
        <v>3.2387164033496245E-3</v>
      </c>
      <c r="S412" s="7">
        <f t="shared" si="106"/>
        <v>7.7362666272040262E-2</v>
      </c>
      <c r="T412" s="7">
        <f t="shared" si="107"/>
        <v>5.2883437815956129E-3</v>
      </c>
      <c r="U412" s="7">
        <f t="shared" si="108"/>
        <v>5.7037082153135826E-2</v>
      </c>
      <c r="V412" s="7">
        <f t="shared" si="109"/>
        <v>0</v>
      </c>
      <c r="W412" s="7">
        <f t="shared" si="110"/>
        <v>4.3675009563835861E-2</v>
      </c>
      <c r="X412" s="7">
        <f t="shared" si="111"/>
        <v>0</v>
      </c>
      <c r="Y412" s="7">
        <f t="shared" si="112"/>
        <v>0</v>
      </c>
      <c r="Z412" s="7">
        <f t="shared" si="113"/>
        <v>6.7791118529120457E-3</v>
      </c>
      <c r="AA412" s="7">
        <f t="shared" si="114"/>
        <v>7.5429064776399264E-4</v>
      </c>
      <c r="AC412" s="7">
        <f>IF(DAY($A412)=1,VLOOKUP($A412-1,$A$2:$L$1124,$Q$1,FALSE)/VLOOKUP($A412-1,$A$2:$N$1124,14,FALSE),AC411)</f>
        <v>0.80586477932536682</v>
      </c>
      <c r="AD412" s="7">
        <f>IF(DAY($A412)=1,VLOOKUP($A412-1,$A$2:$L$1124,$R$1,FALSE)/VLOOKUP($A412-1,$A$2:$N$1124,14,FALSE),AD411)</f>
        <v>3.2387164033496245E-3</v>
      </c>
      <c r="AE412" s="7">
        <f>IF(DAY($A412)=1,VLOOKUP($A412-1,$A$2:$L$1124,$S$1,FALSE)/VLOOKUP($A412-1,$A$2:$N$1124,14,FALSE),AE411)</f>
        <v>7.7362666272040262E-2</v>
      </c>
      <c r="AF412" s="7">
        <f>IF(DAY($A412)=1,VLOOKUP($A412-1,$A$2:$L$1124,$T$1,FALSE)/VLOOKUP($A412-1,$A$2:$N$1124,14,FALSE),AF411)</f>
        <v>5.2883437815956129E-3</v>
      </c>
      <c r="AG412" s="7">
        <f>IF(DAY($A412)=1,VLOOKUP($A412-1,$A$2:$L$1124,$U$1,FALSE)/VLOOKUP($A412-1,$A$2:$N$1124,14,FALSE),AG411)</f>
        <v>5.7037082153135826E-2</v>
      </c>
      <c r="AH412" s="7">
        <f>IF(DAY($A412)=1,VLOOKUP($A412-1,$A$2:$L$1124,$V$1,FALSE)/VLOOKUP($A412-1,$A$2:$N$1124,14,FALSE),AH411)</f>
        <v>0</v>
      </c>
      <c r="AI412" s="7">
        <f>IF(DAY($A412)=1,VLOOKUP($A412-1,$A$2:$L$1124,$W$1,FALSE)/VLOOKUP($A412-1,$A$2:$N$1124,14,FALSE),AI411)</f>
        <v>4.3675009563835861E-2</v>
      </c>
      <c r="AJ412" s="7">
        <f>IF(DAY($A412)=1,VLOOKUP($A412-1,$A$2:$L$1124,$X$1,FALSE)/VLOOKUP($A412-1,$A$2:$N$1124,14,FALSE),AJ411)</f>
        <v>0</v>
      </c>
      <c r="AK412" s="7">
        <f>IF(DAY($A412)=1,VLOOKUP($A412-1,$A$2:$L$1124,$Y$1,FALSE)/VLOOKUP($A412-1,$A$2:$N$1124,14,FALSE),AK411)</f>
        <v>0</v>
      </c>
      <c r="AL412" s="7">
        <f>IF(DAY($A412)=1,VLOOKUP($A412-1,$A$2:$L$1124,$Z$1,FALSE)/VLOOKUP($A412-1,$A$2:$N$1124,14,FALSE),AL411)</f>
        <v>6.7791118529120457E-3</v>
      </c>
      <c r="AM412" s="7">
        <f>IF(DAY($A412)=1,VLOOKUP($A412-1,$A$2:$L$1124,$AA$1,FALSE)/VLOOKUP($A412-1,$A$2:$N$1124,14,FALSE),AM411)</f>
        <v>7.5429064776399264E-4</v>
      </c>
      <c r="AO412" s="12">
        <f>VLOOKUP($A412,BTC!$A$1:$G$1853,5,FALSE)</f>
        <v>990.64</v>
      </c>
      <c r="AP412" s="12">
        <f>VLOOKUP($A412,XRP!$A$1:$G$1853,5,FALSE)</f>
        <v>6.2509999999999996E-3</v>
      </c>
      <c r="AQ412" s="12">
        <f>VLOOKUP($A412,LTC!$A$1:$G$1853,5,FALSE)</f>
        <v>3.72</v>
      </c>
      <c r="AR412" s="12">
        <f>VLOOKUP($A412,ETC!$A$1:$G$1853,5,FALSE)</f>
        <v>1.19</v>
      </c>
      <c r="AS412" s="12">
        <f>VLOOKUP($A412,ETH!$A$1:$G$1853,5,FALSE)</f>
        <v>11.27</v>
      </c>
      <c r="AT412" s="12">
        <f>VLOOKUP($A412,BCH!$A$1:$G$1853,5,FALSE)</f>
        <v>0</v>
      </c>
      <c r="AU412" s="12">
        <f>VLOOKUP($A412,XMR!$A$1:$G$1853,5,FALSE)</f>
        <v>12.2</v>
      </c>
      <c r="AV412" s="12">
        <f>VLOOKUP($A412,ZEC!$A$1:$G$1853,5,FALSE)</f>
        <v>30.38</v>
      </c>
      <c r="AW412" s="12">
        <f>VLOOKUP($A412,EOS!$A$1:$G$1853,5,FALSE)</f>
        <v>0</v>
      </c>
      <c r="AX412" s="12">
        <f>VLOOKUP($A412,DASH!$A$1:$G$1853,5,FALSE)</f>
        <v>16.88</v>
      </c>
      <c r="AY412" s="12">
        <f>VLOOKUP($A412,XLM!$A$1:$G$1853,5,FALSE)</f>
        <v>2.0669999999999998E-3</v>
      </c>
      <c r="BA412" s="24">
        <v>1</v>
      </c>
      <c r="BB412" s="24">
        <v>1</v>
      </c>
      <c r="BC412" s="24">
        <v>1</v>
      </c>
      <c r="BD412" s="24">
        <v>1</v>
      </c>
      <c r="BE412" s="24">
        <v>1</v>
      </c>
      <c r="BF412" s="24">
        <v>0</v>
      </c>
      <c r="BG412" s="24">
        <v>1</v>
      </c>
      <c r="BH412" s="24">
        <v>0</v>
      </c>
      <c r="BI412" s="24">
        <v>0</v>
      </c>
      <c r="BJ412" s="24">
        <v>1</v>
      </c>
      <c r="BK412" s="24">
        <v>1</v>
      </c>
      <c r="BM412" s="19">
        <f>IF(SUM(BA411:BK411)=SUM(BA412:BK412),BM411,BM411*SUMPRODUCT(BA412:BK412,AO412:AY412,Q412:AA412)/SUMPRODUCT(BA411:BK411,AO412:AY412,AC412:AM412))</f>
        <v>0.91473258175288541</v>
      </c>
      <c r="BN412" s="26">
        <f>SUMPRODUCT(AO412:AY412,BA412:BK412,Q412:AA412)/BM412</f>
        <v>874.46984992119212</v>
      </c>
      <c r="BO412">
        <f t="shared" si="115"/>
        <v>990.64</v>
      </c>
    </row>
    <row r="413" spans="1:67" x14ac:dyDescent="0.75">
      <c r="A413" s="3">
        <v>42780</v>
      </c>
      <c r="B413" s="46">
        <f>INDEX('Index Volume'!B:B,MATCH(Index_New!$A413,'Index Volume'!$A:$A,0))</f>
        <v>137946000</v>
      </c>
      <c r="C413" s="46">
        <f>INDEX('Index Volume'!C:C,MATCH(Index_New!$A413,'Index Volume'!$A:$A,0))</f>
        <v>671150</v>
      </c>
      <c r="D413" s="46">
        <f>INDEX('Index Volume'!D:D,MATCH(Index_New!$A413,'Index Volume'!$A:$A,0))</f>
        <v>3994400</v>
      </c>
      <c r="E413" s="46">
        <f>INDEX('Index Volume'!E:E,MATCH(Index_New!$A413,'Index Volume'!$A:$A,0))</f>
        <v>1588940</v>
      </c>
      <c r="F413" s="46">
        <f>INDEX('Index Volume'!F:F,MATCH(Index_New!$A413,'Index Volume'!$A:$A,0))</f>
        <v>42911500</v>
      </c>
      <c r="G413" s="46">
        <f>INDEX('Index Volume'!G:G,MATCH(Index_New!$A413,'Index Volume'!$A:$A,0))</f>
        <v>0</v>
      </c>
      <c r="H413" s="46">
        <f>INDEX('Index Volume'!H:H,MATCH(Index_New!$A413,'Index Volume'!$A:$A,0))</f>
        <v>4166850</v>
      </c>
      <c r="I413" s="46">
        <f>INDEX('Index Volume'!I:I,MATCH(Index_New!$A413,'Index Volume'!$A:$A,0))</f>
        <v>0</v>
      </c>
      <c r="J413" s="46">
        <f>INDEX('Index Volume'!J:J,MATCH(Index_New!$A413,'Index Volume'!$A:$A,0))</f>
        <v>0</v>
      </c>
      <c r="K413" s="46">
        <f>INDEX('Index Volume'!K:K,MATCH(Index_New!$A413,'Index Volume'!$A:$A,0))</f>
        <v>1948330</v>
      </c>
      <c r="L413" s="46">
        <f>INDEX('Index Volume'!L:L,MATCH(Index_New!$A413,'Index Volume'!$A:$A,0))</f>
        <v>63693</v>
      </c>
      <c r="M413" s="46">
        <f t="shared" si="101"/>
        <v>193290863</v>
      </c>
      <c r="N413" s="1">
        <f t="shared" si="102"/>
        <v>193290863</v>
      </c>
      <c r="O413" t="b">
        <f t="shared" si="103"/>
        <v>1</v>
      </c>
      <c r="Q413" s="7">
        <f t="shared" si="104"/>
        <v>0.80586477932536682</v>
      </c>
      <c r="R413" s="7">
        <f t="shared" si="105"/>
        <v>3.2387164033496245E-3</v>
      </c>
      <c r="S413" s="7">
        <f t="shared" si="106"/>
        <v>7.7362666272040262E-2</v>
      </c>
      <c r="T413" s="7">
        <f t="shared" si="107"/>
        <v>5.2883437815956129E-3</v>
      </c>
      <c r="U413" s="7">
        <f t="shared" si="108"/>
        <v>5.7037082153135826E-2</v>
      </c>
      <c r="V413" s="7">
        <f t="shared" si="109"/>
        <v>0</v>
      </c>
      <c r="W413" s="7">
        <f t="shared" si="110"/>
        <v>4.3675009563835861E-2</v>
      </c>
      <c r="X413" s="7">
        <f t="shared" si="111"/>
        <v>0</v>
      </c>
      <c r="Y413" s="7">
        <f t="shared" si="112"/>
        <v>0</v>
      </c>
      <c r="Z413" s="7">
        <f t="shared" si="113"/>
        <v>6.7791118529120457E-3</v>
      </c>
      <c r="AA413" s="7">
        <f t="shared" si="114"/>
        <v>7.5429064776399264E-4</v>
      </c>
      <c r="AC413" s="7">
        <f>IF(DAY($A413)=1,VLOOKUP($A413-1,$A$2:$L$1124,$Q$1,FALSE)/VLOOKUP($A413-1,$A$2:$N$1124,14,FALSE),AC412)</f>
        <v>0.80586477932536682</v>
      </c>
      <c r="AD413" s="7">
        <f>IF(DAY($A413)=1,VLOOKUP($A413-1,$A$2:$L$1124,$R$1,FALSE)/VLOOKUP($A413-1,$A$2:$N$1124,14,FALSE),AD412)</f>
        <v>3.2387164033496245E-3</v>
      </c>
      <c r="AE413" s="7">
        <f>IF(DAY($A413)=1,VLOOKUP($A413-1,$A$2:$L$1124,$S$1,FALSE)/VLOOKUP($A413-1,$A$2:$N$1124,14,FALSE),AE412)</f>
        <v>7.7362666272040262E-2</v>
      </c>
      <c r="AF413" s="7">
        <f>IF(DAY($A413)=1,VLOOKUP($A413-1,$A$2:$L$1124,$T$1,FALSE)/VLOOKUP($A413-1,$A$2:$N$1124,14,FALSE),AF412)</f>
        <v>5.2883437815956129E-3</v>
      </c>
      <c r="AG413" s="7">
        <f>IF(DAY($A413)=1,VLOOKUP($A413-1,$A$2:$L$1124,$U$1,FALSE)/VLOOKUP($A413-1,$A$2:$N$1124,14,FALSE),AG412)</f>
        <v>5.7037082153135826E-2</v>
      </c>
      <c r="AH413" s="7">
        <f>IF(DAY($A413)=1,VLOOKUP($A413-1,$A$2:$L$1124,$V$1,FALSE)/VLOOKUP($A413-1,$A$2:$N$1124,14,FALSE),AH412)</f>
        <v>0</v>
      </c>
      <c r="AI413" s="7">
        <f>IF(DAY($A413)=1,VLOOKUP($A413-1,$A$2:$L$1124,$W$1,FALSE)/VLOOKUP($A413-1,$A$2:$N$1124,14,FALSE),AI412)</f>
        <v>4.3675009563835861E-2</v>
      </c>
      <c r="AJ413" s="7">
        <f>IF(DAY($A413)=1,VLOOKUP($A413-1,$A$2:$L$1124,$X$1,FALSE)/VLOOKUP($A413-1,$A$2:$N$1124,14,FALSE),AJ412)</f>
        <v>0</v>
      </c>
      <c r="AK413" s="7">
        <f>IF(DAY($A413)=1,VLOOKUP($A413-1,$A$2:$L$1124,$Y$1,FALSE)/VLOOKUP($A413-1,$A$2:$N$1124,14,FALSE),AK412)</f>
        <v>0</v>
      </c>
      <c r="AL413" s="7">
        <f>IF(DAY($A413)=1,VLOOKUP($A413-1,$A$2:$L$1124,$Z$1,FALSE)/VLOOKUP($A413-1,$A$2:$N$1124,14,FALSE),AL412)</f>
        <v>6.7791118529120457E-3</v>
      </c>
      <c r="AM413" s="7">
        <f>IF(DAY($A413)=1,VLOOKUP($A413-1,$A$2:$L$1124,$AA$1,FALSE)/VLOOKUP($A413-1,$A$2:$N$1124,14,FALSE),AM412)</f>
        <v>7.5429064776399264E-4</v>
      </c>
      <c r="AO413" s="12">
        <f>VLOOKUP($A413,BTC!$A$1:$G$1853,5,FALSE)</f>
        <v>1004.55</v>
      </c>
      <c r="AP413" s="12">
        <f>VLOOKUP($A413,XRP!$A$1:$G$1853,5,FALSE)</f>
        <v>6.2779999999999997E-3</v>
      </c>
      <c r="AQ413" s="12">
        <f>VLOOKUP($A413,LTC!$A$1:$G$1853,5,FALSE)</f>
        <v>3.77</v>
      </c>
      <c r="AR413" s="12">
        <f>VLOOKUP($A413,ETC!$A$1:$G$1853,5,FALSE)</f>
        <v>1.25</v>
      </c>
      <c r="AS413" s="12">
        <f>VLOOKUP($A413,ETH!$A$1:$G$1853,5,FALSE)</f>
        <v>13.03</v>
      </c>
      <c r="AT413" s="12">
        <f>VLOOKUP($A413,BCH!$A$1:$G$1853,5,FALSE)</f>
        <v>0</v>
      </c>
      <c r="AU413" s="12">
        <f>VLOOKUP($A413,XMR!$A$1:$G$1853,5,FALSE)</f>
        <v>12.99</v>
      </c>
      <c r="AV413" s="12">
        <f>VLOOKUP($A413,ZEC!$A$1:$G$1853,5,FALSE)</f>
        <v>32.369999999999997</v>
      </c>
      <c r="AW413" s="12">
        <f>VLOOKUP($A413,EOS!$A$1:$G$1853,5,FALSE)</f>
        <v>0</v>
      </c>
      <c r="AX413" s="12">
        <f>VLOOKUP($A413,DASH!$A$1:$G$1853,5,FALSE)</f>
        <v>18.149999999999999</v>
      </c>
      <c r="AY413" s="12">
        <f>VLOOKUP($A413,XLM!$A$1:$G$1853,5,FALSE)</f>
        <v>2.0899999999999998E-3</v>
      </c>
      <c r="BA413" s="24">
        <v>1</v>
      </c>
      <c r="BB413" s="24">
        <v>1</v>
      </c>
      <c r="BC413" s="24">
        <v>1</v>
      </c>
      <c r="BD413" s="24">
        <v>1</v>
      </c>
      <c r="BE413" s="24">
        <v>1</v>
      </c>
      <c r="BF413" s="24">
        <v>0</v>
      </c>
      <c r="BG413" s="24">
        <v>1</v>
      </c>
      <c r="BH413" s="24">
        <v>0</v>
      </c>
      <c r="BI413" s="24">
        <v>0</v>
      </c>
      <c r="BJ413" s="24">
        <v>1</v>
      </c>
      <c r="BK413" s="24">
        <v>1</v>
      </c>
      <c r="BM413" s="19">
        <f>IF(SUM(BA412:BK412)=SUM(BA413:BK413),BM412,BM412*SUMPRODUCT(BA413:BK413,AO413:AY413,Q413:AA413)/SUMPRODUCT(BA412:BK412,AO413:AY413,AC413:AM413))</f>
        <v>0.91473258175288541</v>
      </c>
      <c r="BN413" s="26">
        <f>SUMPRODUCT(AO413:AY413,BA413:BK413,Q413:AA413)/BM413</f>
        <v>886.88578747485917</v>
      </c>
      <c r="BO413">
        <f t="shared" si="115"/>
        <v>1004.55</v>
      </c>
    </row>
    <row r="414" spans="1:67" x14ac:dyDescent="0.75">
      <c r="A414" s="4">
        <v>42781</v>
      </c>
      <c r="B414" s="46">
        <f>INDEX('Index Volume'!B:B,MATCH(Index_New!$A414,'Index Volume'!$A:$A,0))</f>
        <v>89759400</v>
      </c>
      <c r="C414" s="46">
        <f>INDEX('Index Volume'!C:C,MATCH(Index_New!$A414,'Index Volume'!$A:$A,0))</f>
        <v>813299</v>
      </c>
      <c r="D414" s="46">
        <f>INDEX('Index Volume'!D:D,MATCH(Index_New!$A414,'Index Volume'!$A:$A,0))</f>
        <v>2683590</v>
      </c>
      <c r="E414" s="46">
        <f>INDEX('Index Volume'!E:E,MATCH(Index_New!$A414,'Index Volume'!$A:$A,0))</f>
        <v>1164420</v>
      </c>
      <c r="F414" s="46">
        <f>INDEX('Index Volume'!F:F,MATCH(Index_New!$A414,'Index Volume'!$A:$A,0))</f>
        <v>18464700</v>
      </c>
      <c r="G414" s="46">
        <f>INDEX('Index Volume'!G:G,MATCH(Index_New!$A414,'Index Volume'!$A:$A,0))</f>
        <v>0</v>
      </c>
      <c r="H414" s="46">
        <f>INDEX('Index Volume'!H:H,MATCH(Index_New!$A414,'Index Volume'!$A:$A,0))</f>
        <v>4811600</v>
      </c>
      <c r="I414" s="46">
        <f>INDEX('Index Volume'!I:I,MATCH(Index_New!$A414,'Index Volume'!$A:$A,0))</f>
        <v>0</v>
      </c>
      <c r="J414" s="46">
        <f>INDEX('Index Volume'!J:J,MATCH(Index_New!$A414,'Index Volume'!$A:$A,0))</f>
        <v>0</v>
      </c>
      <c r="K414" s="46">
        <f>INDEX('Index Volume'!K:K,MATCH(Index_New!$A414,'Index Volume'!$A:$A,0))</f>
        <v>3355410</v>
      </c>
      <c r="L414" s="46">
        <f>INDEX('Index Volume'!L:L,MATCH(Index_New!$A414,'Index Volume'!$A:$A,0))</f>
        <v>163475</v>
      </c>
      <c r="M414" s="46">
        <f t="shared" si="101"/>
        <v>121215894</v>
      </c>
      <c r="N414" s="1">
        <f t="shared" si="102"/>
        <v>121215894</v>
      </c>
      <c r="O414" t="b">
        <f t="shared" si="103"/>
        <v>1</v>
      </c>
      <c r="Q414" s="7">
        <f t="shared" si="104"/>
        <v>0.80586477932536682</v>
      </c>
      <c r="R414" s="7">
        <f t="shared" si="105"/>
        <v>3.2387164033496245E-3</v>
      </c>
      <c r="S414" s="7">
        <f t="shared" si="106"/>
        <v>7.7362666272040262E-2</v>
      </c>
      <c r="T414" s="7">
        <f t="shared" si="107"/>
        <v>5.2883437815956129E-3</v>
      </c>
      <c r="U414" s="7">
        <f t="shared" si="108"/>
        <v>5.7037082153135826E-2</v>
      </c>
      <c r="V414" s="7">
        <f t="shared" si="109"/>
        <v>0</v>
      </c>
      <c r="W414" s="7">
        <f t="shared" si="110"/>
        <v>4.3675009563835861E-2</v>
      </c>
      <c r="X414" s="7">
        <f t="shared" si="111"/>
        <v>0</v>
      </c>
      <c r="Y414" s="7">
        <f t="shared" si="112"/>
        <v>0</v>
      </c>
      <c r="Z414" s="7">
        <f t="shared" si="113"/>
        <v>6.7791118529120457E-3</v>
      </c>
      <c r="AA414" s="7">
        <f t="shared" si="114"/>
        <v>7.5429064776399264E-4</v>
      </c>
      <c r="AC414" s="7">
        <f>IF(DAY($A414)=1,VLOOKUP($A414-1,$A$2:$L$1124,$Q$1,FALSE)/VLOOKUP($A414-1,$A$2:$N$1124,14,FALSE),AC413)</f>
        <v>0.80586477932536682</v>
      </c>
      <c r="AD414" s="7">
        <f>IF(DAY($A414)=1,VLOOKUP($A414-1,$A$2:$L$1124,$R$1,FALSE)/VLOOKUP($A414-1,$A$2:$N$1124,14,FALSE),AD413)</f>
        <v>3.2387164033496245E-3</v>
      </c>
      <c r="AE414" s="7">
        <f>IF(DAY($A414)=1,VLOOKUP($A414-1,$A$2:$L$1124,$S$1,FALSE)/VLOOKUP($A414-1,$A$2:$N$1124,14,FALSE),AE413)</f>
        <v>7.7362666272040262E-2</v>
      </c>
      <c r="AF414" s="7">
        <f>IF(DAY($A414)=1,VLOOKUP($A414-1,$A$2:$L$1124,$T$1,FALSE)/VLOOKUP($A414-1,$A$2:$N$1124,14,FALSE),AF413)</f>
        <v>5.2883437815956129E-3</v>
      </c>
      <c r="AG414" s="7">
        <f>IF(DAY($A414)=1,VLOOKUP($A414-1,$A$2:$L$1124,$U$1,FALSE)/VLOOKUP($A414-1,$A$2:$N$1124,14,FALSE),AG413)</f>
        <v>5.7037082153135826E-2</v>
      </c>
      <c r="AH414" s="7">
        <f>IF(DAY($A414)=1,VLOOKUP($A414-1,$A$2:$L$1124,$V$1,FALSE)/VLOOKUP($A414-1,$A$2:$N$1124,14,FALSE),AH413)</f>
        <v>0</v>
      </c>
      <c r="AI414" s="7">
        <f>IF(DAY($A414)=1,VLOOKUP($A414-1,$A$2:$L$1124,$W$1,FALSE)/VLOOKUP($A414-1,$A$2:$N$1124,14,FALSE),AI413)</f>
        <v>4.3675009563835861E-2</v>
      </c>
      <c r="AJ414" s="7">
        <f>IF(DAY($A414)=1,VLOOKUP($A414-1,$A$2:$L$1124,$X$1,FALSE)/VLOOKUP($A414-1,$A$2:$N$1124,14,FALSE),AJ413)</f>
        <v>0</v>
      </c>
      <c r="AK414" s="7">
        <f>IF(DAY($A414)=1,VLOOKUP($A414-1,$A$2:$L$1124,$Y$1,FALSE)/VLOOKUP($A414-1,$A$2:$N$1124,14,FALSE),AK413)</f>
        <v>0</v>
      </c>
      <c r="AL414" s="7">
        <f>IF(DAY($A414)=1,VLOOKUP($A414-1,$A$2:$L$1124,$Z$1,FALSE)/VLOOKUP($A414-1,$A$2:$N$1124,14,FALSE),AL413)</f>
        <v>6.7791118529120457E-3</v>
      </c>
      <c r="AM414" s="7">
        <f>IF(DAY($A414)=1,VLOOKUP($A414-1,$A$2:$L$1124,$AA$1,FALSE)/VLOOKUP($A414-1,$A$2:$N$1124,14,FALSE),AM413)</f>
        <v>7.5429064776399264E-4</v>
      </c>
      <c r="AO414" s="12">
        <f>VLOOKUP($A414,BTC!$A$1:$G$1853,5,FALSE)</f>
        <v>1007.48</v>
      </c>
      <c r="AP414" s="12">
        <f>VLOOKUP($A414,XRP!$A$1:$G$1853,5,FALSE)</f>
        <v>6.1469999999999997E-3</v>
      </c>
      <c r="AQ414" s="12">
        <f>VLOOKUP($A414,LTC!$A$1:$G$1853,5,FALSE)</f>
        <v>3.81</v>
      </c>
      <c r="AR414" s="12">
        <f>VLOOKUP($A414,ETC!$A$1:$G$1853,5,FALSE)</f>
        <v>1.26</v>
      </c>
      <c r="AS414" s="12">
        <f>VLOOKUP($A414,ETH!$A$1:$G$1853,5,FALSE)</f>
        <v>12.92</v>
      </c>
      <c r="AT414" s="12">
        <f>VLOOKUP($A414,BCH!$A$1:$G$1853,5,FALSE)</f>
        <v>0</v>
      </c>
      <c r="AU414" s="12">
        <f>VLOOKUP($A414,XMR!$A$1:$G$1853,5,FALSE)</f>
        <v>13.62</v>
      </c>
      <c r="AV414" s="12">
        <f>VLOOKUP($A414,ZEC!$A$1:$G$1853,5,FALSE)</f>
        <v>33.549999999999997</v>
      </c>
      <c r="AW414" s="12">
        <f>VLOOKUP($A414,EOS!$A$1:$G$1853,5,FALSE)</f>
        <v>0</v>
      </c>
      <c r="AX414" s="12">
        <f>VLOOKUP($A414,DASH!$A$1:$G$1853,5,FALSE)</f>
        <v>19.63</v>
      </c>
      <c r="AY414" s="12">
        <f>VLOOKUP($A414,XLM!$A$1:$G$1853,5,FALSE)</f>
        <v>2.2239999999999998E-3</v>
      </c>
      <c r="BA414" s="24">
        <v>1</v>
      </c>
      <c r="BB414" s="24">
        <v>1</v>
      </c>
      <c r="BC414" s="24">
        <v>1</v>
      </c>
      <c r="BD414" s="24">
        <v>1</v>
      </c>
      <c r="BE414" s="24">
        <v>1</v>
      </c>
      <c r="BF414" s="24">
        <v>0</v>
      </c>
      <c r="BG414" s="24">
        <v>1</v>
      </c>
      <c r="BH414" s="24">
        <v>0</v>
      </c>
      <c r="BI414" s="24">
        <v>0</v>
      </c>
      <c r="BJ414" s="24">
        <v>1</v>
      </c>
      <c r="BK414" s="24">
        <v>1</v>
      </c>
      <c r="BM414" s="19">
        <f>IF(SUM(BA413:BK413)=SUM(BA414:BK414),BM413,BM413*SUMPRODUCT(BA414:BK414,AO414:AY414,Q414:AA414)/SUMPRODUCT(BA413:BK413,AO414:AY414,AC414:AM414))</f>
        <v>0.91473258175288541</v>
      </c>
      <c r="BN414" s="26">
        <f>SUMPRODUCT(AO414:AY414,BA414:BK414,Q414:AA414)/BM414</f>
        <v>889.50470056556276</v>
      </c>
      <c r="BO414">
        <f t="shared" si="115"/>
        <v>1007.48</v>
      </c>
    </row>
    <row r="415" spans="1:67" x14ac:dyDescent="0.75">
      <c r="A415" s="3">
        <v>42782</v>
      </c>
      <c r="B415" s="46">
        <f>INDEX('Index Volume'!B:B,MATCH(Index_New!$A415,'Index Volume'!$A:$A,0))</f>
        <v>122277000</v>
      </c>
      <c r="C415" s="46">
        <f>INDEX('Index Volume'!C:C,MATCH(Index_New!$A415,'Index Volume'!$A:$A,0))</f>
        <v>1355840</v>
      </c>
      <c r="D415" s="46">
        <f>INDEX('Index Volume'!D:D,MATCH(Index_New!$A415,'Index Volume'!$A:$A,0))</f>
        <v>3991580</v>
      </c>
      <c r="E415" s="46">
        <f>INDEX('Index Volume'!E:E,MATCH(Index_New!$A415,'Index Volume'!$A:$A,0))</f>
        <v>1067180</v>
      </c>
      <c r="F415" s="46">
        <f>INDEX('Index Volume'!F:F,MATCH(Index_New!$A415,'Index Volume'!$A:$A,0))</f>
        <v>38002600</v>
      </c>
      <c r="G415" s="46">
        <f>INDEX('Index Volume'!G:G,MATCH(Index_New!$A415,'Index Volume'!$A:$A,0))</f>
        <v>0</v>
      </c>
      <c r="H415" s="46">
        <f>INDEX('Index Volume'!H:H,MATCH(Index_New!$A415,'Index Volume'!$A:$A,0))</f>
        <v>3256190</v>
      </c>
      <c r="I415" s="46">
        <f>INDEX('Index Volume'!I:I,MATCH(Index_New!$A415,'Index Volume'!$A:$A,0))</f>
        <v>0</v>
      </c>
      <c r="J415" s="46">
        <f>INDEX('Index Volume'!J:J,MATCH(Index_New!$A415,'Index Volume'!$A:$A,0))</f>
        <v>0</v>
      </c>
      <c r="K415" s="46">
        <f>INDEX('Index Volume'!K:K,MATCH(Index_New!$A415,'Index Volume'!$A:$A,0))</f>
        <v>2859140</v>
      </c>
      <c r="L415" s="46">
        <f>INDEX('Index Volume'!L:L,MATCH(Index_New!$A415,'Index Volume'!$A:$A,0))</f>
        <v>112630</v>
      </c>
      <c r="M415" s="46">
        <f t="shared" si="101"/>
        <v>172922160</v>
      </c>
      <c r="N415" s="1">
        <f t="shared" si="102"/>
        <v>172922160</v>
      </c>
      <c r="O415" t="b">
        <f t="shared" si="103"/>
        <v>1</v>
      </c>
      <c r="Q415" s="7">
        <f t="shared" si="104"/>
        <v>0.80586477932536682</v>
      </c>
      <c r="R415" s="7">
        <f t="shared" si="105"/>
        <v>3.2387164033496245E-3</v>
      </c>
      <c r="S415" s="7">
        <f t="shared" si="106"/>
        <v>7.7362666272040262E-2</v>
      </c>
      <c r="T415" s="7">
        <f t="shared" si="107"/>
        <v>5.2883437815956129E-3</v>
      </c>
      <c r="U415" s="7">
        <f t="shared" si="108"/>
        <v>5.7037082153135826E-2</v>
      </c>
      <c r="V415" s="7">
        <f t="shared" si="109"/>
        <v>0</v>
      </c>
      <c r="W415" s="7">
        <f t="shared" si="110"/>
        <v>4.3675009563835861E-2</v>
      </c>
      <c r="X415" s="7">
        <f t="shared" si="111"/>
        <v>0</v>
      </c>
      <c r="Y415" s="7">
        <f t="shared" si="112"/>
        <v>0</v>
      </c>
      <c r="Z415" s="7">
        <f t="shared" si="113"/>
        <v>6.7791118529120457E-3</v>
      </c>
      <c r="AA415" s="7">
        <f t="shared" si="114"/>
        <v>7.5429064776399264E-4</v>
      </c>
      <c r="AC415" s="7">
        <f>IF(DAY($A415)=1,VLOOKUP($A415-1,$A$2:$L$1124,$Q$1,FALSE)/VLOOKUP($A415-1,$A$2:$N$1124,14,FALSE),AC414)</f>
        <v>0.80586477932536682</v>
      </c>
      <c r="AD415" s="7">
        <f>IF(DAY($A415)=1,VLOOKUP($A415-1,$A$2:$L$1124,$R$1,FALSE)/VLOOKUP($A415-1,$A$2:$N$1124,14,FALSE),AD414)</f>
        <v>3.2387164033496245E-3</v>
      </c>
      <c r="AE415" s="7">
        <f>IF(DAY($A415)=1,VLOOKUP($A415-1,$A$2:$L$1124,$S$1,FALSE)/VLOOKUP($A415-1,$A$2:$N$1124,14,FALSE),AE414)</f>
        <v>7.7362666272040262E-2</v>
      </c>
      <c r="AF415" s="7">
        <f>IF(DAY($A415)=1,VLOOKUP($A415-1,$A$2:$L$1124,$T$1,FALSE)/VLOOKUP($A415-1,$A$2:$N$1124,14,FALSE),AF414)</f>
        <v>5.2883437815956129E-3</v>
      </c>
      <c r="AG415" s="7">
        <f>IF(DAY($A415)=1,VLOOKUP($A415-1,$A$2:$L$1124,$U$1,FALSE)/VLOOKUP($A415-1,$A$2:$N$1124,14,FALSE),AG414)</f>
        <v>5.7037082153135826E-2</v>
      </c>
      <c r="AH415" s="7">
        <f>IF(DAY($A415)=1,VLOOKUP($A415-1,$A$2:$L$1124,$V$1,FALSE)/VLOOKUP($A415-1,$A$2:$N$1124,14,FALSE),AH414)</f>
        <v>0</v>
      </c>
      <c r="AI415" s="7">
        <f>IF(DAY($A415)=1,VLOOKUP($A415-1,$A$2:$L$1124,$W$1,FALSE)/VLOOKUP($A415-1,$A$2:$N$1124,14,FALSE),AI414)</f>
        <v>4.3675009563835861E-2</v>
      </c>
      <c r="AJ415" s="7">
        <f>IF(DAY($A415)=1,VLOOKUP($A415-1,$A$2:$L$1124,$X$1,FALSE)/VLOOKUP($A415-1,$A$2:$N$1124,14,FALSE),AJ414)</f>
        <v>0</v>
      </c>
      <c r="AK415" s="7">
        <f>IF(DAY($A415)=1,VLOOKUP($A415-1,$A$2:$L$1124,$Y$1,FALSE)/VLOOKUP($A415-1,$A$2:$N$1124,14,FALSE),AK414)</f>
        <v>0</v>
      </c>
      <c r="AL415" s="7">
        <f>IF(DAY($A415)=1,VLOOKUP($A415-1,$A$2:$L$1124,$Z$1,FALSE)/VLOOKUP($A415-1,$A$2:$N$1124,14,FALSE),AL414)</f>
        <v>6.7791118529120457E-3</v>
      </c>
      <c r="AM415" s="7">
        <f>IF(DAY($A415)=1,VLOOKUP($A415-1,$A$2:$L$1124,$AA$1,FALSE)/VLOOKUP($A415-1,$A$2:$N$1124,14,FALSE),AM414)</f>
        <v>7.5429064776399264E-4</v>
      </c>
      <c r="AO415" s="12">
        <f>VLOOKUP($A415,BTC!$A$1:$G$1853,5,FALSE)</f>
        <v>1027.44</v>
      </c>
      <c r="AP415" s="12">
        <f>VLOOKUP($A415,XRP!$A$1:$G$1853,5,FALSE)</f>
        <v>6.0270000000000002E-3</v>
      </c>
      <c r="AQ415" s="12">
        <f>VLOOKUP($A415,LTC!$A$1:$G$1853,5,FALSE)</f>
        <v>3.79</v>
      </c>
      <c r="AR415" s="12">
        <f>VLOOKUP($A415,ETC!$A$1:$G$1853,5,FALSE)</f>
        <v>1.24</v>
      </c>
      <c r="AS415" s="12">
        <f>VLOOKUP($A415,ETH!$A$1:$G$1853,5,FALSE)</f>
        <v>12.9</v>
      </c>
      <c r="AT415" s="12">
        <f>VLOOKUP($A415,BCH!$A$1:$G$1853,5,FALSE)</f>
        <v>0</v>
      </c>
      <c r="AU415" s="12">
        <f>VLOOKUP($A415,XMR!$A$1:$G$1853,5,FALSE)</f>
        <v>13.1</v>
      </c>
      <c r="AV415" s="12">
        <f>VLOOKUP($A415,ZEC!$A$1:$G$1853,5,FALSE)</f>
        <v>32.56</v>
      </c>
      <c r="AW415" s="12">
        <f>VLOOKUP($A415,EOS!$A$1:$G$1853,5,FALSE)</f>
        <v>0</v>
      </c>
      <c r="AX415" s="12">
        <f>VLOOKUP($A415,DASH!$A$1:$G$1853,5,FALSE)</f>
        <v>19.52</v>
      </c>
      <c r="AY415" s="12">
        <f>VLOOKUP($A415,XLM!$A$1:$G$1853,5,FALSE)</f>
        <v>2.1389999999999998E-3</v>
      </c>
      <c r="BA415" s="24">
        <v>1</v>
      </c>
      <c r="BB415" s="24">
        <v>1</v>
      </c>
      <c r="BC415" s="24">
        <v>1</v>
      </c>
      <c r="BD415" s="24">
        <v>1</v>
      </c>
      <c r="BE415" s="24">
        <v>1</v>
      </c>
      <c r="BF415" s="24">
        <v>0</v>
      </c>
      <c r="BG415" s="24">
        <v>1</v>
      </c>
      <c r="BH415" s="24">
        <v>0</v>
      </c>
      <c r="BI415" s="24">
        <v>0</v>
      </c>
      <c r="BJ415" s="24">
        <v>1</v>
      </c>
      <c r="BK415" s="24">
        <v>1</v>
      </c>
      <c r="BM415" s="19">
        <f>IF(SUM(BA414:BK414)=SUM(BA415:BK415),BM414,BM414*SUMPRODUCT(BA415:BK415,AO415:AY415,Q415:AA415)/SUMPRODUCT(BA414:BK414,AO415:AY415,AC415:AM415))</f>
        <v>0.91473258175288541</v>
      </c>
      <c r="BN415" s="26">
        <f>SUMPRODUCT(AO415:AY415,BA415:BK415,Q415:AA415)/BM415</f>
        <v>907.06044351579146</v>
      </c>
      <c r="BO415">
        <f t="shared" si="115"/>
        <v>1027.44</v>
      </c>
    </row>
    <row r="416" spans="1:67" x14ac:dyDescent="0.75">
      <c r="A416" s="4">
        <v>42783</v>
      </c>
      <c r="B416" s="46">
        <f>INDEX('Index Volume'!B:B,MATCH(Index_New!$A416,'Index Volume'!$A:$A,0))</f>
        <v>136474000</v>
      </c>
      <c r="C416" s="46">
        <f>INDEX('Index Volume'!C:C,MATCH(Index_New!$A416,'Index Volume'!$A:$A,0))</f>
        <v>1160600</v>
      </c>
      <c r="D416" s="46">
        <f>INDEX('Index Volume'!D:D,MATCH(Index_New!$A416,'Index Volume'!$A:$A,0))</f>
        <v>4001350</v>
      </c>
      <c r="E416" s="46">
        <f>INDEX('Index Volume'!E:E,MATCH(Index_New!$A416,'Index Volume'!$A:$A,0))</f>
        <v>781116</v>
      </c>
      <c r="F416" s="46">
        <f>INDEX('Index Volume'!F:F,MATCH(Index_New!$A416,'Index Volume'!$A:$A,0))</f>
        <v>11636500</v>
      </c>
      <c r="G416" s="46">
        <f>INDEX('Index Volume'!G:G,MATCH(Index_New!$A416,'Index Volume'!$A:$A,0))</f>
        <v>0</v>
      </c>
      <c r="H416" s="46">
        <f>INDEX('Index Volume'!H:H,MATCH(Index_New!$A416,'Index Volume'!$A:$A,0))</f>
        <v>1711010</v>
      </c>
      <c r="I416" s="46">
        <f>INDEX('Index Volume'!I:I,MATCH(Index_New!$A416,'Index Volume'!$A:$A,0))</f>
        <v>0</v>
      </c>
      <c r="J416" s="46">
        <f>INDEX('Index Volume'!J:J,MATCH(Index_New!$A416,'Index Volume'!$A:$A,0))</f>
        <v>0</v>
      </c>
      <c r="K416" s="46">
        <f>INDEX('Index Volume'!K:K,MATCH(Index_New!$A416,'Index Volume'!$A:$A,0))</f>
        <v>1859180</v>
      </c>
      <c r="L416" s="46">
        <f>INDEX('Index Volume'!L:L,MATCH(Index_New!$A416,'Index Volume'!$A:$A,0))</f>
        <v>79792</v>
      </c>
      <c r="M416" s="46">
        <f t="shared" si="101"/>
        <v>157703548</v>
      </c>
      <c r="N416" s="1">
        <f t="shared" si="102"/>
        <v>157703548</v>
      </c>
      <c r="O416" t="b">
        <f t="shared" si="103"/>
        <v>1</v>
      </c>
      <c r="Q416" s="7">
        <f t="shared" si="104"/>
        <v>0.80586477932536682</v>
      </c>
      <c r="R416" s="7">
        <f t="shared" si="105"/>
        <v>3.2387164033496245E-3</v>
      </c>
      <c r="S416" s="7">
        <f t="shared" si="106"/>
        <v>7.7362666272040262E-2</v>
      </c>
      <c r="T416" s="7">
        <f t="shared" si="107"/>
        <v>5.2883437815956129E-3</v>
      </c>
      <c r="U416" s="7">
        <f t="shared" si="108"/>
        <v>5.7037082153135826E-2</v>
      </c>
      <c r="V416" s="7">
        <f t="shared" si="109"/>
        <v>0</v>
      </c>
      <c r="W416" s="7">
        <f t="shared" si="110"/>
        <v>4.3675009563835861E-2</v>
      </c>
      <c r="X416" s="7">
        <f t="shared" si="111"/>
        <v>0</v>
      </c>
      <c r="Y416" s="7">
        <f t="shared" si="112"/>
        <v>0</v>
      </c>
      <c r="Z416" s="7">
        <f t="shared" si="113"/>
        <v>6.7791118529120457E-3</v>
      </c>
      <c r="AA416" s="7">
        <f t="shared" si="114"/>
        <v>7.5429064776399264E-4</v>
      </c>
      <c r="AC416" s="7">
        <f>IF(DAY($A416)=1,VLOOKUP($A416-1,$A$2:$L$1124,$Q$1,FALSE)/VLOOKUP($A416-1,$A$2:$N$1124,14,FALSE),AC415)</f>
        <v>0.80586477932536682</v>
      </c>
      <c r="AD416" s="7">
        <f>IF(DAY($A416)=1,VLOOKUP($A416-1,$A$2:$L$1124,$R$1,FALSE)/VLOOKUP($A416-1,$A$2:$N$1124,14,FALSE),AD415)</f>
        <v>3.2387164033496245E-3</v>
      </c>
      <c r="AE416" s="7">
        <f>IF(DAY($A416)=1,VLOOKUP($A416-1,$A$2:$L$1124,$S$1,FALSE)/VLOOKUP($A416-1,$A$2:$N$1124,14,FALSE),AE415)</f>
        <v>7.7362666272040262E-2</v>
      </c>
      <c r="AF416" s="7">
        <f>IF(DAY($A416)=1,VLOOKUP($A416-1,$A$2:$L$1124,$T$1,FALSE)/VLOOKUP($A416-1,$A$2:$N$1124,14,FALSE),AF415)</f>
        <v>5.2883437815956129E-3</v>
      </c>
      <c r="AG416" s="7">
        <f>IF(DAY($A416)=1,VLOOKUP($A416-1,$A$2:$L$1124,$U$1,FALSE)/VLOOKUP($A416-1,$A$2:$N$1124,14,FALSE),AG415)</f>
        <v>5.7037082153135826E-2</v>
      </c>
      <c r="AH416" s="7">
        <f>IF(DAY($A416)=1,VLOOKUP($A416-1,$A$2:$L$1124,$V$1,FALSE)/VLOOKUP($A416-1,$A$2:$N$1124,14,FALSE),AH415)</f>
        <v>0</v>
      </c>
      <c r="AI416" s="7">
        <f>IF(DAY($A416)=1,VLOOKUP($A416-1,$A$2:$L$1124,$W$1,FALSE)/VLOOKUP($A416-1,$A$2:$N$1124,14,FALSE),AI415)</f>
        <v>4.3675009563835861E-2</v>
      </c>
      <c r="AJ416" s="7">
        <f>IF(DAY($A416)=1,VLOOKUP($A416-1,$A$2:$L$1124,$X$1,FALSE)/VLOOKUP($A416-1,$A$2:$N$1124,14,FALSE),AJ415)</f>
        <v>0</v>
      </c>
      <c r="AK416" s="7">
        <f>IF(DAY($A416)=1,VLOOKUP($A416-1,$A$2:$L$1124,$Y$1,FALSE)/VLOOKUP($A416-1,$A$2:$N$1124,14,FALSE),AK415)</f>
        <v>0</v>
      </c>
      <c r="AL416" s="7">
        <f>IF(DAY($A416)=1,VLOOKUP($A416-1,$A$2:$L$1124,$Z$1,FALSE)/VLOOKUP($A416-1,$A$2:$N$1124,14,FALSE),AL415)</f>
        <v>6.7791118529120457E-3</v>
      </c>
      <c r="AM416" s="7">
        <f>IF(DAY($A416)=1,VLOOKUP($A416-1,$A$2:$L$1124,$AA$1,FALSE)/VLOOKUP($A416-1,$A$2:$N$1124,14,FALSE),AM415)</f>
        <v>7.5429064776399264E-4</v>
      </c>
      <c r="AO416" s="12">
        <f>VLOOKUP($A416,BTC!$A$1:$G$1853,5,FALSE)</f>
        <v>1046.21</v>
      </c>
      <c r="AP416" s="12">
        <f>VLOOKUP($A416,XRP!$A$1:$G$1853,5,FALSE)</f>
        <v>5.9350000000000002E-3</v>
      </c>
      <c r="AQ416" s="12">
        <f>VLOOKUP($A416,LTC!$A$1:$G$1853,5,FALSE)</f>
        <v>3.83</v>
      </c>
      <c r="AR416" s="12">
        <f>VLOOKUP($A416,ETC!$A$1:$G$1853,5,FALSE)</f>
        <v>1.23</v>
      </c>
      <c r="AS416" s="12">
        <f>VLOOKUP($A416,ETH!$A$1:$G$1853,5,FALSE)</f>
        <v>12.68</v>
      </c>
      <c r="AT416" s="12">
        <f>VLOOKUP($A416,BCH!$A$1:$G$1853,5,FALSE)</f>
        <v>0</v>
      </c>
      <c r="AU416" s="12">
        <f>VLOOKUP($A416,XMR!$A$1:$G$1853,5,FALSE)</f>
        <v>13.3</v>
      </c>
      <c r="AV416" s="12">
        <f>VLOOKUP($A416,ZEC!$A$1:$G$1853,5,FALSE)</f>
        <v>32.01</v>
      </c>
      <c r="AW416" s="12">
        <f>VLOOKUP($A416,EOS!$A$1:$G$1853,5,FALSE)</f>
        <v>0</v>
      </c>
      <c r="AX416" s="12">
        <f>VLOOKUP($A416,DASH!$A$1:$G$1853,5,FALSE)</f>
        <v>20</v>
      </c>
      <c r="AY416" s="12">
        <f>VLOOKUP($A416,XLM!$A$1:$G$1853,5,FALSE)</f>
        <v>2.0929999999999998E-3</v>
      </c>
      <c r="BA416" s="24">
        <v>1</v>
      </c>
      <c r="BB416" s="24">
        <v>1</v>
      </c>
      <c r="BC416" s="24">
        <v>1</v>
      </c>
      <c r="BD416" s="24">
        <v>1</v>
      </c>
      <c r="BE416" s="24">
        <v>1</v>
      </c>
      <c r="BF416" s="24">
        <v>0</v>
      </c>
      <c r="BG416" s="24">
        <v>1</v>
      </c>
      <c r="BH416" s="24">
        <v>0</v>
      </c>
      <c r="BI416" s="24">
        <v>0</v>
      </c>
      <c r="BJ416" s="24">
        <v>1</v>
      </c>
      <c r="BK416" s="24">
        <v>1</v>
      </c>
      <c r="BM416" s="19">
        <f>IF(SUM(BA415:BK415)=SUM(BA416:BK416),BM415,BM415*SUMPRODUCT(BA416:BK416,AO416:AY416,Q416:AA416)/SUMPRODUCT(BA415:BK415,AO416:AY416,AC416:AM416))</f>
        <v>0.91473258175288541</v>
      </c>
      <c r="BN416" s="26">
        <f>SUMPRODUCT(AO416:AY416,BA416:BK416,Q416:AA416)/BM416</f>
        <v>923.59922689117832</v>
      </c>
      <c r="BO416">
        <f t="shared" si="115"/>
        <v>1046.21</v>
      </c>
    </row>
    <row r="417" spans="1:67" x14ac:dyDescent="0.75">
      <c r="A417" s="3">
        <v>42784</v>
      </c>
      <c r="B417" s="46">
        <f>INDEX('Index Volume'!B:B,MATCH(Index_New!$A417,'Index Volume'!$A:$A,0))</f>
        <v>99073504</v>
      </c>
      <c r="C417" s="46">
        <f>INDEX('Index Volume'!C:C,MATCH(Index_New!$A417,'Index Volume'!$A:$A,0))</f>
        <v>1866850</v>
      </c>
      <c r="D417" s="46">
        <f>INDEX('Index Volume'!D:D,MATCH(Index_New!$A417,'Index Volume'!$A:$A,0))</f>
        <v>3209270</v>
      </c>
      <c r="E417" s="46">
        <f>INDEX('Index Volume'!E:E,MATCH(Index_New!$A417,'Index Volume'!$A:$A,0))</f>
        <v>1130150</v>
      </c>
      <c r="F417" s="46">
        <f>INDEX('Index Volume'!F:F,MATCH(Index_New!$A417,'Index Volume'!$A:$A,0))</f>
        <v>9370010</v>
      </c>
      <c r="G417" s="46">
        <f>INDEX('Index Volume'!G:G,MATCH(Index_New!$A417,'Index Volume'!$A:$A,0))</f>
        <v>0</v>
      </c>
      <c r="H417" s="46">
        <f>INDEX('Index Volume'!H:H,MATCH(Index_New!$A417,'Index Volume'!$A:$A,0))</f>
        <v>1871110</v>
      </c>
      <c r="I417" s="46">
        <f>INDEX('Index Volume'!I:I,MATCH(Index_New!$A417,'Index Volume'!$A:$A,0))</f>
        <v>0</v>
      </c>
      <c r="J417" s="46">
        <f>INDEX('Index Volume'!J:J,MATCH(Index_New!$A417,'Index Volume'!$A:$A,0))</f>
        <v>0</v>
      </c>
      <c r="K417" s="46">
        <f>INDEX('Index Volume'!K:K,MATCH(Index_New!$A417,'Index Volume'!$A:$A,0))</f>
        <v>3498460</v>
      </c>
      <c r="L417" s="46">
        <f>INDEX('Index Volume'!L:L,MATCH(Index_New!$A417,'Index Volume'!$A:$A,0))</f>
        <v>127180</v>
      </c>
      <c r="M417" s="46">
        <f t="shared" si="101"/>
        <v>120146534</v>
      </c>
      <c r="N417" s="1">
        <f t="shared" si="102"/>
        <v>120146534</v>
      </c>
      <c r="O417" t="b">
        <f t="shared" si="103"/>
        <v>1</v>
      </c>
      <c r="Q417" s="7">
        <f t="shared" si="104"/>
        <v>0.80586477932536682</v>
      </c>
      <c r="R417" s="7">
        <f t="shared" si="105"/>
        <v>3.2387164033496245E-3</v>
      </c>
      <c r="S417" s="7">
        <f t="shared" si="106"/>
        <v>7.7362666272040262E-2</v>
      </c>
      <c r="T417" s="7">
        <f t="shared" si="107"/>
        <v>5.2883437815956129E-3</v>
      </c>
      <c r="U417" s="7">
        <f t="shared" si="108"/>
        <v>5.7037082153135826E-2</v>
      </c>
      <c r="V417" s="7">
        <f t="shared" si="109"/>
        <v>0</v>
      </c>
      <c r="W417" s="7">
        <f t="shared" si="110"/>
        <v>4.3675009563835861E-2</v>
      </c>
      <c r="X417" s="7">
        <f t="shared" si="111"/>
        <v>0</v>
      </c>
      <c r="Y417" s="7">
        <f t="shared" si="112"/>
        <v>0</v>
      </c>
      <c r="Z417" s="7">
        <f t="shared" si="113"/>
        <v>6.7791118529120457E-3</v>
      </c>
      <c r="AA417" s="7">
        <f t="shared" si="114"/>
        <v>7.5429064776399264E-4</v>
      </c>
      <c r="AC417" s="7">
        <f>IF(DAY($A417)=1,VLOOKUP($A417-1,$A$2:$L$1124,$Q$1,FALSE)/VLOOKUP($A417-1,$A$2:$N$1124,14,FALSE),AC416)</f>
        <v>0.80586477932536682</v>
      </c>
      <c r="AD417" s="7">
        <f>IF(DAY($A417)=1,VLOOKUP($A417-1,$A$2:$L$1124,$R$1,FALSE)/VLOOKUP($A417-1,$A$2:$N$1124,14,FALSE),AD416)</f>
        <v>3.2387164033496245E-3</v>
      </c>
      <c r="AE417" s="7">
        <f>IF(DAY($A417)=1,VLOOKUP($A417-1,$A$2:$L$1124,$S$1,FALSE)/VLOOKUP($A417-1,$A$2:$N$1124,14,FALSE),AE416)</f>
        <v>7.7362666272040262E-2</v>
      </c>
      <c r="AF417" s="7">
        <f>IF(DAY($A417)=1,VLOOKUP($A417-1,$A$2:$L$1124,$T$1,FALSE)/VLOOKUP($A417-1,$A$2:$N$1124,14,FALSE),AF416)</f>
        <v>5.2883437815956129E-3</v>
      </c>
      <c r="AG417" s="7">
        <f>IF(DAY($A417)=1,VLOOKUP($A417-1,$A$2:$L$1124,$U$1,FALSE)/VLOOKUP($A417-1,$A$2:$N$1124,14,FALSE),AG416)</f>
        <v>5.7037082153135826E-2</v>
      </c>
      <c r="AH417" s="7">
        <f>IF(DAY($A417)=1,VLOOKUP($A417-1,$A$2:$L$1124,$V$1,FALSE)/VLOOKUP($A417-1,$A$2:$N$1124,14,FALSE),AH416)</f>
        <v>0</v>
      </c>
      <c r="AI417" s="7">
        <f>IF(DAY($A417)=1,VLOOKUP($A417-1,$A$2:$L$1124,$W$1,FALSE)/VLOOKUP($A417-1,$A$2:$N$1124,14,FALSE),AI416)</f>
        <v>4.3675009563835861E-2</v>
      </c>
      <c r="AJ417" s="7">
        <f>IF(DAY($A417)=1,VLOOKUP($A417-1,$A$2:$L$1124,$X$1,FALSE)/VLOOKUP($A417-1,$A$2:$N$1124,14,FALSE),AJ416)</f>
        <v>0</v>
      </c>
      <c r="AK417" s="7">
        <f>IF(DAY($A417)=1,VLOOKUP($A417-1,$A$2:$L$1124,$Y$1,FALSE)/VLOOKUP($A417-1,$A$2:$N$1124,14,FALSE),AK416)</f>
        <v>0</v>
      </c>
      <c r="AL417" s="7">
        <f>IF(DAY($A417)=1,VLOOKUP($A417-1,$A$2:$L$1124,$Z$1,FALSE)/VLOOKUP($A417-1,$A$2:$N$1124,14,FALSE),AL416)</f>
        <v>6.7791118529120457E-3</v>
      </c>
      <c r="AM417" s="7">
        <f>IF(DAY($A417)=1,VLOOKUP($A417-1,$A$2:$L$1124,$AA$1,FALSE)/VLOOKUP($A417-1,$A$2:$N$1124,14,FALSE),AM416)</f>
        <v>7.5429064776399264E-4</v>
      </c>
      <c r="AO417" s="12">
        <f>VLOOKUP($A417,BTC!$A$1:$G$1853,5,FALSE)</f>
        <v>1054.42</v>
      </c>
      <c r="AP417" s="12">
        <f>VLOOKUP($A417,XRP!$A$1:$G$1853,5,FALSE)</f>
        <v>5.5690000000000002E-3</v>
      </c>
      <c r="AQ417" s="12">
        <f>VLOOKUP($A417,LTC!$A$1:$G$1853,5,FALSE)</f>
        <v>3.79</v>
      </c>
      <c r="AR417" s="12">
        <f>VLOOKUP($A417,ETC!$A$1:$G$1853,5,FALSE)</f>
        <v>1.22</v>
      </c>
      <c r="AS417" s="12">
        <f>VLOOKUP($A417,ETH!$A$1:$G$1853,5,FALSE)</f>
        <v>12.81</v>
      </c>
      <c r="AT417" s="12">
        <f>VLOOKUP($A417,BCH!$A$1:$G$1853,5,FALSE)</f>
        <v>0</v>
      </c>
      <c r="AU417" s="12">
        <f>VLOOKUP($A417,XMR!$A$1:$G$1853,5,FALSE)</f>
        <v>13.36</v>
      </c>
      <c r="AV417" s="12">
        <f>VLOOKUP($A417,ZEC!$A$1:$G$1853,5,FALSE)</f>
        <v>30.84</v>
      </c>
      <c r="AW417" s="12">
        <f>VLOOKUP($A417,EOS!$A$1:$G$1853,5,FALSE)</f>
        <v>0</v>
      </c>
      <c r="AX417" s="12">
        <f>VLOOKUP($A417,DASH!$A$1:$G$1853,5,FALSE)</f>
        <v>21.41</v>
      </c>
      <c r="AY417" s="12">
        <f>VLOOKUP($A417,XLM!$A$1:$G$1853,5,FALSE)</f>
        <v>2.0209999999999998E-3</v>
      </c>
      <c r="BA417" s="24">
        <v>1</v>
      </c>
      <c r="BB417" s="24">
        <v>1</v>
      </c>
      <c r="BC417" s="24">
        <v>1</v>
      </c>
      <c r="BD417" s="24">
        <v>1</v>
      </c>
      <c r="BE417" s="24">
        <v>1</v>
      </c>
      <c r="BF417" s="24">
        <v>0</v>
      </c>
      <c r="BG417" s="24">
        <v>1</v>
      </c>
      <c r="BH417" s="24">
        <v>0</v>
      </c>
      <c r="BI417" s="24">
        <v>0</v>
      </c>
      <c r="BJ417" s="24">
        <v>1</v>
      </c>
      <c r="BK417" s="24">
        <v>1</v>
      </c>
      <c r="BM417" s="19">
        <f>IF(SUM(BA416:BK416)=SUM(BA417:BK417),BM416,BM416*SUMPRODUCT(BA417:BK417,AO417:AY417,Q417:AA417)/SUMPRODUCT(BA416:BK416,AO417:AY417,AC417:AM417))</f>
        <v>0.91473258175288541</v>
      </c>
      <c r="BN417" s="26">
        <f>SUMPRODUCT(AO417:AY417,BA417:BK417,Q417:AA417)/BM417</f>
        <v>930.85008381894818</v>
      </c>
      <c r="BO417">
        <f t="shared" si="115"/>
        <v>1054.42</v>
      </c>
    </row>
    <row r="418" spans="1:67" x14ac:dyDescent="0.75">
      <c r="A418" s="4">
        <v>42785</v>
      </c>
      <c r="B418" s="46">
        <f>INDEX('Index Volume'!B:B,MATCH(Index_New!$A418,'Index Volume'!$A:$A,0))</f>
        <v>77423296</v>
      </c>
      <c r="C418" s="46">
        <f>INDEX('Index Volume'!C:C,MATCH(Index_New!$A418,'Index Volume'!$A:$A,0))</f>
        <v>896856</v>
      </c>
      <c r="D418" s="46">
        <f>INDEX('Index Volume'!D:D,MATCH(Index_New!$A418,'Index Volume'!$A:$A,0))</f>
        <v>2701490</v>
      </c>
      <c r="E418" s="46">
        <f>INDEX('Index Volume'!E:E,MATCH(Index_New!$A418,'Index Volume'!$A:$A,0))</f>
        <v>642421</v>
      </c>
      <c r="F418" s="46">
        <f>INDEX('Index Volume'!F:F,MATCH(Index_New!$A418,'Index Volume'!$A:$A,0))</f>
        <v>7799740</v>
      </c>
      <c r="G418" s="46">
        <f>INDEX('Index Volume'!G:G,MATCH(Index_New!$A418,'Index Volume'!$A:$A,0))</f>
        <v>0</v>
      </c>
      <c r="H418" s="46">
        <f>INDEX('Index Volume'!H:H,MATCH(Index_New!$A418,'Index Volume'!$A:$A,0))</f>
        <v>1663440</v>
      </c>
      <c r="I418" s="46">
        <f>INDEX('Index Volume'!I:I,MATCH(Index_New!$A418,'Index Volume'!$A:$A,0))</f>
        <v>0</v>
      </c>
      <c r="J418" s="46">
        <f>INDEX('Index Volume'!J:J,MATCH(Index_New!$A418,'Index Volume'!$A:$A,0))</f>
        <v>0</v>
      </c>
      <c r="K418" s="46">
        <f>INDEX('Index Volume'!K:K,MATCH(Index_New!$A418,'Index Volume'!$A:$A,0))</f>
        <v>5688120</v>
      </c>
      <c r="L418" s="46">
        <f>INDEX('Index Volume'!L:L,MATCH(Index_New!$A418,'Index Volume'!$A:$A,0))</f>
        <v>65984</v>
      </c>
      <c r="M418" s="46">
        <f t="shared" si="101"/>
        <v>96881347</v>
      </c>
      <c r="N418" s="1">
        <f t="shared" si="102"/>
        <v>96881347</v>
      </c>
      <c r="O418" t="b">
        <f t="shared" si="103"/>
        <v>1</v>
      </c>
      <c r="Q418" s="7">
        <f t="shared" si="104"/>
        <v>0.80586477932536682</v>
      </c>
      <c r="R418" s="7">
        <f t="shared" si="105"/>
        <v>3.2387164033496245E-3</v>
      </c>
      <c r="S418" s="7">
        <f t="shared" si="106"/>
        <v>7.7362666272040262E-2</v>
      </c>
      <c r="T418" s="7">
        <f t="shared" si="107"/>
        <v>5.2883437815956129E-3</v>
      </c>
      <c r="U418" s="7">
        <f t="shared" si="108"/>
        <v>5.7037082153135826E-2</v>
      </c>
      <c r="V418" s="7">
        <f t="shared" si="109"/>
        <v>0</v>
      </c>
      <c r="W418" s="7">
        <f t="shared" si="110"/>
        <v>4.3675009563835861E-2</v>
      </c>
      <c r="X418" s="7">
        <f t="shared" si="111"/>
        <v>0</v>
      </c>
      <c r="Y418" s="7">
        <f t="shared" si="112"/>
        <v>0</v>
      </c>
      <c r="Z418" s="7">
        <f t="shared" si="113"/>
        <v>6.7791118529120457E-3</v>
      </c>
      <c r="AA418" s="7">
        <f t="shared" si="114"/>
        <v>7.5429064776399264E-4</v>
      </c>
      <c r="AC418" s="7">
        <f>IF(DAY($A418)=1,VLOOKUP($A418-1,$A$2:$L$1124,$Q$1,FALSE)/VLOOKUP($A418-1,$A$2:$N$1124,14,FALSE),AC417)</f>
        <v>0.80586477932536682</v>
      </c>
      <c r="AD418" s="7">
        <f>IF(DAY($A418)=1,VLOOKUP($A418-1,$A$2:$L$1124,$R$1,FALSE)/VLOOKUP($A418-1,$A$2:$N$1124,14,FALSE),AD417)</f>
        <v>3.2387164033496245E-3</v>
      </c>
      <c r="AE418" s="7">
        <f>IF(DAY($A418)=1,VLOOKUP($A418-1,$A$2:$L$1124,$S$1,FALSE)/VLOOKUP($A418-1,$A$2:$N$1124,14,FALSE),AE417)</f>
        <v>7.7362666272040262E-2</v>
      </c>
      <c r="AF418" s="7">
        <f>IF(DAY($A418)=1,VLOOKUP($A418-1,$A$2:$L$1124,$T$1,FALSE)/VLOOKUP($A418-1,$A$2:$N$1124,14,FALSE),AF417)</f>
        <v>5.2883437815956129E-3</v>
      </c>
      <c r="AG418" s="7">
        <f>IF(DAY($A418)=1,VLOOKUP($A418-1,$A$2:$L$1124,$U$1,FALSE)/VLOOKUP($A418-1,$A$2:$N$1124,14,FALSE),AG417)</f>
        <v>5.7037082153135826E-2</v>
      </c>
      <c r="AH418" s="7">
        <f>IF(DAY($A418)=1,VLOOKUP($A418-1,$A$2:$L$1124,$V$1,FALSE)/VLOOKUP($A418-1,$A$2:$N$1124,14,FALSE),AH417)</f>
        <v>0</v>
      </c>
      <c r="AI418" s="7">
        <f>IF(DAY($A418)=1,VLOOKUP($A418-1,$A$2:$L$1124,$W$1,FALSE)/VLOOKUP($A418-1,$A$2:$N$1124,14,FALSE),AI417)</f>
        <v>4.3675009563835861E-2</v>
      </c>
      <c r="AJ418" s="7">
        <f>IF(DAY($A418)=1,VLOOKUP($A418-1,$A$2:$L$1124,$X$1,FALSE)/VLOOKUP($A418-1,$A$2:$N$1124,14,FALSE),AJ417)</f>
        <v>0</v>
      </c>
      <c r="AK418" s="7">
        <f>IF(DAY($A418)=1,VLOOKUP($A418-1,$A$2:$L$1124,$Y$1,FALSE)/VLOOKUP($A418-1,$A$2:$N$1124,14,FALSE),AK417)</f>
        <v>0</v>
      </c>
      <c r="AL418" s="7">
        <f>IF(DAY($A418)=1,VLOOKUP($A418-1,$A$2:$L$1124,$Z$1,FALSE)/VLOOKUP($A418-1,$A$2:$N$1124,14,FALSE),AL417)</f>
        <v>6.7791118529120457E-3</v>
      </c>
      <c r="AM418" s="7">
        <f>IF(DAY($A418)=1,VLOOKUP($A418-1,$A$2:$L$1124,$AA$1,FALSE)/VLOOKUP($A418-1,$A$2:$N$1124,14,FALSE),AM417)</f>
        <v>7.5429064776399264E-4</v>
      </c>
      <c r="AO418" s="12">
        <f>VLOOKUP($A418,BTC!$A$1:$G$1853,5,FALSE)</f>
        <v>1047.8699999999999</v>
      </c>
      <c r="AP418" s="12">
        <f>VLOOKUP($A418,XRP!$A$1:$G$1853,5,FALSE)</f>
        <v>5.8780000000000004E-3</v>
      </c>
      <c r="AQ418" s="12">
        <f>VLOOKUP($A418,LTC!$A$1:$G$1853,5,FALSE)</f>
        <v>3.76</v>
      </c>
      <c r="AR418" s="12">
        <f>VLOOKUP($A418,ETC!$A$1:$G$1853,5,FALSE)</f>
        <v>1.22</v>
      </c>
      <c r="AS418" s="12">
        <f>VLOOKUP($A418,ETH!$A$1:$G$1853,5,FALSE)</f>
        <v>12.76</v>
      </c>
      <c r="AT418" s="12">
        <f>VLOOKUP($A418,BCH!$A$1:$G$1853,5,FALSE)</f>
        <v>0</v>
      </c>
      <c r="AU418" s="12">
        <f>VLOOKUP($A418,XMR!$A$1:$G$1853,5,FALSE)</f>
        <v>12.99</v>
      </c>
      <c r="AV418" s="12">
        <f>VLOOKUP($A418,ZEC!$A$1:$G$1853,5,FALSE)</f>
        <v>30.58</v>
      </c>
      <c r="AW418" s="12">
        <f>VLOOKUP($A418,EOS!$A$1:$G$1853,5,FALSE)</f>
        <v>0</v>
      </c>
      <c r="AX418" s="12">
        <f>VLOOKUP($A418,DASH!$A$1:$G$1853,5,FALSE)</f>
        <v>22.55</v>
      </c>
      <c r="AY418" s="12">
        <f>VLOOKUP($A418,XLM!$A$1:$G$1853,5,FALSE)</f>
        <v>2.0140000000000002E-3</v>
      </c>
      <c r="BA418" s="24">
        <v>1</v>
      </c>
      <c r="BB418" s="24">
        <v>1</v>
      </c>
      <c r="BC418" s="24">
        <v>1</v>
      </c>
      <c r="BD418" s="24">
        <v>1</v>
      </c>
      <c r="BE418" s="24">
        <v>1</v>
      </c>
      <c r="BF418" s="24">
        <v>0</v>
      </c>
      <c r="BG418" s="24">
        <v>1</v>
      </c>
      <c r="BH418" s="24">
        <v>0</v>
      </c>
      <c r="BI418" s="24">
        <v>0</v>
      </c>
      <c r="BJ418" s="24">
        <v>1</v>
      </c>
      <c r="BK418" s="24">
        <v>1</v>
      </c>
      <c r="BM418" s="19">
        <f>IF(SUM(BA417:BK417)=SUM(BA418:BK418),BM417,BM417*SUMPRODUCT(BA418:BK418,AO418:AY418,Q418:AA418)/SUMPRODUCT(BA417:BK417,AO418:AY418,AC418:AM418))</f>
        <v>0.91473258175288541</v>
      </c>
      <c r="BN418" s="26">
        <f>SUMPRODUCT(AO418:AY418,BA418:BK418,Q418:AA418)/BM418</f>
        <v>925.06476719769159</v>
      </c>
      <c r="BO418">
        <f t="shared" si="115"/>
        <v>1047.8699999999999</v>
      </c>
    </row>
    <row r="419" spans="1:67" x14ac:dyDescent="0.75">
      <c r="A419" s="3">
        <v>42786</v>
      </c>
      <c r="B419" s="46">
        <f>INDEX('Index Volume'!B:B,MATCH(Index_New!$A419,'Index Volume'!$A:$A,0))</f>
        <v>109478000</v>
      </c>
      <c r="C419" s="46">
        <f>INDEX('Index Volume'!C:C,MATCH(Index_New!$A419,'Index Volume'!$A:$A,0))</f>
        <v>880117</v>
      </c>
      <c r="D419" s="46">
        <f>INDEX('Index Volume'!D:D,MATCH(Index_New!$A419,'Index Volume'!$A:$A,0))</f>
        <v>3128060</v>
      </c>
      <c r="E419" s="46">
        <f>INDEX('Index Volume'!E:E,MATCH(Index_New!$A419,'Index Volume'!$A:$A,0))</f>
        <v>609461</v>
      </c>
      <c r="F419" s="46">
        <f>INDEX('Index Volume'!F:F,MATCH(Index_New!$A419,'Index Volume'!$A:$A,0))</f>
        <v>12994400</v>
      </c>
      <c r="G419" s="46">
        <f>INDEX('Index Volume'!G:G,MATCH(Index_New!$A419,'Index Volume'!$A:$A,0))</f>
        <v>0</v>
      </c>
      <c r="H419" s="46">
        <f>INDEX('Index Volume'!H:H,MATCH(Index_New!$A419,'Index Volume'!$A:$A,0))</f>
        <v>8429880</v>
      </c>
      <c r="I419" s="46">
        <f>INDEX('Index Volume'!I:I,MATCH(Index_New!$A419,'Index Volume'!$A:$A,0))</f>
        <v>0</v>
      </c>
      <c r="J419" s="46">
        <f>INDEX('Index Volume'!J:J,MATCH(Index_New!$A419,'Index Volume'!$A:$A,0))</f>
        <v>0</v>
      </c>
      <c r="K419" s="46">
        <f>INDEX('Index Volume'!K:K,MATCH(Index_New!$A419,'Index Volume'!$A:$A,0))</f>
        <v>4159380</v>
      </c>
      <c r="L419" s="46">
        <f>INDEX('Index Volume'!L:L,MATCH(Index_New!$A419,'Index Volume'!$A:$A,0))</f>
        <v>62491</v>
      </c>
      <c r="M419" s="46">
        <f t="shared" si="101"/>
        <v>139741789</v>
      </c>
      <c r="N419" s="1">
        <f t="shared" si="102"/>
        <v>139741789</v>
      </c>
      <c r="O419" t="b">
        <f t="shared" si="103"/>
        <v>1</v>
      </c>
      <c r="Q419" s="7">
        <f t="shared" si="104"/>
        <v>0.80586477932536682</v>
      </c>
      <c r="R419" s="7">
        <f t="shared" si="105"/>
        <v>3.2387164033496245E-3</v>
      </c>
      <c r="S419" s="7">
        <f t="shared" si="106"/>
        <v>7.7362666272040262E-2</v>
      </c>
      <c r="T419" s="7">
        <f t="shared" si="107"/>
        <v>5.2883437815956129E-3</v>
      </c>
      <c r="U419" s="7">
        <f t="shared" si="108"/>
        <v>5.7037082153135826E-2</v>
      </c>
      <c r="V419" s="7">
        <f t="shared" si="109"/>
        <v>0</v>
      </c>
      <c r="W419" s="7">
        <f t="shared" si="110"/>
        <v>4.3675009563835861E-2</v>
      </c>
      <c r="X419" s="7">
        <f t="shared" si="111"/>
        <v>0</v>
      </c>
      <c r="Y419" s="7">
        <f t="shared" si="112"/>
        <v>0</v>
      </c>
      <c r="Z419" s="7">
        <f t="shared" si="113"/>
        <v>6.7791118529120457E-3</v>
      </c>
      <c r="AA419" s="7">
        <f t="shared" si="114"/>
        <v>7.5429064776399264E-4</v>
      </c>
      <c r="AC419" s="7">
        <f>IF(DAY($A419)=1,VLOOKUP($A419-1,$A$2:$L$1124,$Q$1,FALSE)/VLOOKUP($A419-1,$A$2:$N$1124,14,FALSE),AC418)</f>
        <v>0.80586477932536682</v>
      </c>
      <c r="AD419" s="7">
        <f>IF(DAY($A419)=1,VLOOKUP($A419-1,$A$2:$L$1124,$R$1,FALSE)/VLOOKUP($A419-1,$A$2:$N$1124,14,FALSE),AD418)</f>
        <v>3.2387164033496245E-3</v>
      </c>
      <c r="AE419" s="7">
        <f>IF(DAY($A419)=1,VLOOKUP($A419-1,$A$2:$L$1124,$S$1,FALSE)/VLOOKUP($A419-1,$A$2:$N$1124,14,FALSE),AE418)</f>
        <v>7.7362666272040262E-2</v>
      </c>
      <c r="AF419" s="7">
        <f>IF(DAY($A419)=1,VLOOKUP($A419-1,$A$2:$L$1124,$T$1,FALSE)/VLOOKUP($A419-1,$A$2:$N$1124,14,FALSE),AF418)</f>
        <v>5.2883437815956129E-3</v>
      </c>
      <c r="AG419" s="7">
        <f>IF(DAY($A419)=1,VLOOKUP($A419-1,$A$2:$L$1124,$U$1,FALSE)/VLOOKUP($A419-1,$A$2:$N$1124,14,FALSE),AG418)</f>
        <v>5.7037082153135826E-2</v>
      </c>
      <c r="AH419" s="7">
        <f>IF(DAY($A419)=1,VLOOKUP($A419-1,$A$2:$L$1124,$V$1,FALSE)/VLOOKUP($A419-1,$A$2:$N$1124,14,FALSE),AH418)</f>
        <v>0</v>
      </c>
      <c r="AI419" s="7">
        <f>IF(DAY($A419)=1,VLOOKUP($A419-1,$A$2:$L$1124,$W$1,FALSE)/VLOOKUP($A419-1,$A$2:$N$1124,14,FALSE),AI418)</f>
        <v>4.3675009563835861E-2</v>
      </c>
      <c r="AJ419" s="7">
        <f>IF(DAY($A419)=1,VLOOKUP($A419-1,$A$2:$L$1124,$X$1,FALSE)/VLOOKUP($A419-1,$A$2:$N$1124,14,FALSE),AJ418)</f>
        <v>0</v>
      </c>
      <c r="AK419" s="7">
        <f>IF(DAY($A419)=1,VLOOKUP($A419-1,$A$2:$L$1124,$Y$1,FALSE)/VLOOKUP($A419-1,$A$2:$N$1124,14,FALSE),AK418)</f>
        <v>0</v>
      </c>
      <c r="AL419" s="7">
        <f>IF(DAY($A419)=1,VLOOKUP($A419-1,$A$2:$L$1124,$Z$1,FALSE)/VLOOKUP($A419-1,$A$2:$N$1124,14,FALSE),AL418)</f>
        <v>6.7791118529120457E-3</v>
      </c>
      <c r="AM419" s="7">
        <f>IF(DAY($A419)=1,VLOOKUP($A419-1,$A$2:$L$1124,$AA$1,FALSE)/VLOOKUP($A419-1,$A$2:$N$1124,14,FALSE),AM418)</f>
        <v>7.5429064776399264E-4</v>
      </c>
      <c r="AO419" s="12">
        <f>VLOOKUP($A419,BTC!$A$1:$G$1853,5,FALSE)</f>
        <v>1079.98</v>
      </c>
      <c r="AP419" s="12">
        <f>VLOOKUP($A419,XRP!$A$1:$G$1853,5,FALSE)</f>
        <v>5.8729999999999997E-3</v>
      </c>
      <c r="AQ419" s="12">
        <f>VLOOKUP($A419,LTC!$A$1:$G$1853,5,FALSE)</f>
        <v>3.77</v>
      </c>
      <c r="AR419" s="12">
        <f>VLOOKUP($A419,ETC!$A$1:$G$1853,5,FALSE)</f>
        <v>1.22</v>
      </c>
      <c r="AS419" s="12">
        <f>VLOOKUP($A419,ETH!$A$1:$G$1853,5,FALSE)</f>
        <v>12.43</v>
      </c>
      <c r="AT419" s="12">
        <f>VLOOKUP($A419,BCH!$A$1:$G$1853,5,FALSE)</f>
        <v>0</v>
      </c>
      <c r="AU419" s="12">
        <f>VLOOKUP($A419,XMR!$A$1:$G$1853,5,FALSE)</f>
        <v>12.22</v>
      </c>
      <c r="AV419" s="12">
        <f>VLOOKUP($A419,ZEC!$A$1:$G$1853,5,FALSE)</f>
        <v>30.87</v>
      </c>
      <c r="AW419" s="12">
        <f>VLOOKUP($A419,EOS!$A$1:$G$1853,5,FALSE)</f>
        <v>0</v>
      </c>
      <c r="AX419" s="12">
        <f>VLOOKUP($A419,DASH!$A$1:$G$1853,5,FALSE)</f>
        <v>21.59</v>
      </c>
      <c r="AY419" s="12">
        <f>VLOOKUP($A419,XLM!$A$1:$G$1853,5,FALSE)</f>
        <v>2.052E-3</v>
      </c>
      <c r="BA419" s="24">
        <v>1</v>
      </c>
      <c r="BB419" s="24">
        <v>1</v>
      </c>
      <c r="BC419" s="24">
        <v>1</v>
      </c>
      <c r="BD419" s="24">
        <v>1</v>
      </c>
      <c r="BE419" s="24">
        <v>1</v>
      </c>
      <c r="BF419" s="24">
        <v>0</v>
      </c>
      <c r="BG419" s="24">
        <v>1</v>
      </c>
      <c r="BH419" s="24">
        <v>0</v>
      </c>
      <c r="BI419" s="24">
        <v>0</v>
      </c>
      <c r="BJ419" s="24">
        <v>1</v>
      </c>
      <c r="BK419" s="24">
        <v>1</v>
      </c>
      <c r="BM419" s="19">
        <f>IF(SUM(BA418:BK418)=SUM(BA419:BK419),BM418,BM418*SUMPRODUCT(BA419:BK419,AO419:AY419,Q419:AA419)/SUMPRODUCT(BA418:BK418,AO419:AY419,AC419:AM419))</f>
        <v>0.91473258175288541</v>
      </c>
      <c r="BN419" s="26">
        <f>SUMPRODUCT(AO419:AY419,BA419:BK419,Q419:AA419)/BM419</f>
        <v>953.28955362865202</v>
      </c>
      <c r="BO419">
        <f t="shared" si="115"/>
        <v>1079.98</v>
      </c>
    </row>
    <row r="420" spans="1:67" x14ac:dyDescent="0.75">
      <c r="A420" s="4">
        <v>42787</v>
      </c>
      <c r="B420" s="46">
        <f>INDEX('Index Volume'!B:B,MATCH(Index_New!$A420,'Index Volume'!$A:$A,0))</f>
        <v>186868992</v>
      </c>
      <c r="C420" s="46">
        <f>INDEX('Index Volume'!C:C,MATCH(Index_New!$A420,'Index Volume'!$A:$A,0))</f>
        <v>653081</v>
      </c>
      <c r="D420" s="46">
        <f>INDEX('Index Volume'!D:D,MATCH(Index_New!$A420,'Index Volume'!$A:$A,0))</f>
        <v>4110740</v>
      </c>
      <c r="E420" s="46">
        <f>INDEX('Index Volume'!E:E,MATCH(Index_New!$A420,'Index Volume'!$A:$A,0))</f>
        <v>1034130</v>
      </c>
      <c r="F420" s="46">
        <f>INDEX('Index Volume'!F:F,MATCH(Index_New!$A420,'Index Volume'!$A:$A,0))</f>
        <v>15183300</v>
      </c>
      <c r="G420" s="46">
        <f>INDEX('Index Volume'!G:G,MATCH(Index_New!$A420,'Index Volume'!$A:$A,0))</f>
        <v>0</v>
      </c>
      <c r="H420" s="46">
        <f>INDEX('Index Volume'!H:H,MATCH(Index_New!$A420,'Index Volume'!$A:$A,0))</f>
        <v>4476160</v>
      </c>
      <c r="I420" s="46">
        <f>INDEX('Index Volume'!I:I,MATCH(Index_New!$A420,'Index Volume'!$A:$A,0))</f>
        <v>0</v>
      </c>
      <c r="J420" s="46">
        <f>INDEX('Index Volume'!J:J,MATCH(Index_New!$A420,'Index Volume'!$A:$A,0))</f>
        <v>0</v>
      </c>
      <c r="K420" s="46">
        <f>INDEX('Index Volume'!K:K,MATCH(Index_New!$A420,'Index Volume'!$A:$A,0))</f>
        <v>4093200</v>
      </c>
      <c r="L420" s="46">
        <f>INDEX('Index Volume'!L:L,MATCH(Index_New!$A420,'Index Volume'!$A:$A,0))</f>
        <v>149743</v>
      </c>
      <c r="M420" s="46">
        <f t="shared" si="101"/>
        <v>216569346</v>
      </c>
      <c r="N420" s="1">
        <f t="shared" si="102"/>
        <v>216569346</v>
      </c>
      <c r="O420" t="b">
        <f t="shared" si="103"/>
        <v>1</v>
      </c>
      <c r="Q420" s="7">
        <f t="shared" si="104"/>
        <v>0.80586477932536682</v>
      </c>
      <c r="R420" s="7">
        <f t="shared" si="105"/>
        <v>3.2387164033496245E-3</v>
      </c>
      <c r="S420" s="7">
        <f t="shared" si="106"/>
        <v>7.7362666272040262E-2</v>
      </c>
      <c r="T420" s="7">
        <f t="shared" si="107"/>
        <v>5.2883437815956129E-3</v>
      </c>
      <c r="U420" s="7">
        <f t="shared" si="108"/>
        <v>5.7037082153135826E-2</v>
      </c>
      <c r="V420" s="7">
        <f t="shared" si="109"/>
        <v>0</v>
      </c>
      <c r="W420" s="7">
        <f t="shared" si="110"/>
        <v>4.3675009563835861E-2</v>
      </c>
      <c r="X420" s="7">
        <f t="shared" si="111"/>
        <v>0</v>
      </c>
      <c r="Y420" s="7">
        <f t="shared" si="112"/>
        <v>0</v>
      </c>
      <c r="Z420" s="7">
        <f t="shared" si="113"/>
        <v>6.7791118529120457E-3</v>
      </c>
      <c r="AA420" s="7">
        <f t="shared" si="114"/>
        <v>7.5429064776399264E-4</v>
      </c>
      <c r="AC420" s="7">
        <f>IF(DAY($A420)=1,VLOOKUP($A420-1,$A$2:$L$1124,$Q$1,FALSE)/VLOOKUP($A420-1,$A$2:$N$1124,14,FALSE),AC419)</f>
        <v>0.80586477932536682</v>
      </c>
      <c r="AD420" s="7">
        <f>IF(DAY($A420)=1,VLOOKUP($A420-1,$A$2:$L$1124,$R$1,FALSE)/VLOOKUP($A420-1,$A$2:$N$1124,14,FALSE),AD419)</f>
        <v>3.2387164033496245E-3</v>
      </c>
      <c r="AE420" s="7">
        <f>IF(DAY($A420)=1,VLOOKUP($A420-1,$A$2:$L$1124,$S$1,FALSE)/VLOOKUP($A420-1,$A$2:$N$1124,14,FALSE),AE419)</f>
        <v>7.7362666272040262E-2</v>
      </c>
      <c r="AF420" s="7">
        <f>IF(DAY($A420)=1,VLOOKUP($A420-1,$A$2:$L$1124,$T$1,FALSE)/VLOOKUP($A420-1,$A$2:$N$1124,14,FALSE),AF419)</f>
        <v>5.2883437815956129E-3</v>
      </c>
      <c r="AG420" s="7">
        <f>IF(DAY($A420)=1,VLOOKUP($A420-1,$A$2:$L$1124,$U$1,FALSE)/VLOOKUP($A420-1,$A$2:$N$1124,14,FALSE),AG419)</f>
        <v>5.7037082153135826E-2</v>
      </c>
      <c r="AH420" s="7">
        <f>IF(DAY($A420)=1,VLOOKUP($A420-1,$A$2:$L$1124,$V$1,FALSE)/VLOOKUP($A420-1,$A$2:$N$1124,14,FALSE),AH419)</f>
        <v>0</v>
      </c>
      <c r="AI420" s="7">
        <f>IF(DAY($A420)=1,VLOOKUP($A420-1,$A$2:$L$1124,$W$1,FALSE)/VLOOKUP($A420-1,$A$2:$N$1124,14,FALSE),AI419)</f>
        <v>4.3675009563835861E-2</v>
      </c>
      <c r="AJ420" s="7">
        <f>IF(DAY($A420)=1,VLOOKUP($A420-1,$A$2:$L$1124,$X$1,FALSE)/VLOOKUP($A420-1,$A$2:$N$1124,14,FALSE),AJ419)</f>
        <v>0</v>
      </c>
      <c r="AK420" s="7">
        <f>IF(DAY($A420)=1,VLOOKUP($A420-1,$A$2:$L$1124,$Y$1,FALSE)/VLOOKUP($A420-1,$A$2:$N$1124,14,FALSE),AK419)</f>
        <v>0</v>
      </c>
      <c r="AL420" s="7">
        <f>IF(DAY($A420)=1,VLOOKUP($A420-1,$A$2:$L$1124,$Z$1,FALSE)/VLOOKUP($A420-1,$A$2:$N$1124,14,FALSE),AL419)</f>
        <v>6.7791118529120457E-3</v>
      </c>
      <c r="AM420" s="7">
        <f>IF(DAY($A420)=1,VLOOKUP($A420-1,$A$2:$L$1124,$AA$1,FALSE)/VLOOKUP($A420-1,$A$2:$N$1124,14,FALSE),AM419)</f>
        <v>7.5429064776399264E-4</v>
      </c>
      <c r="AO420" s="12">
        <f>VLOOKUP($A420,BTC!$A$1:$G$1853,5,FALSE)</f>
        <v>1115.3</v>
      </c>
      <c r="AP420" s="12">
        <f>VLOOKUP($A420,XRP!$A$1:$G$1853,5,FALSE)</f>
        <v>5.8320000000000004E-3</v>
      </c>
      <c r="AQ420" s="12">
        <f>VLOOKUP($A420,LTC!$A$1:$G$1853,5,FALSE)</f>
        <v>3.78</v>
      </c>
      <c r="AR420" s="12">
        <f>VLOOKUP($A420,ETC!$A$1:$G$1853,5,FALSE)</f>
        <v>1.24</v>
      </c>
      <c r="AS420" s="12">
        <f>VLOOKUP($A420,ETH!$A$1:$G$1853,5,FALSE)</f>
        <v>12.67</v>
      </c>
      <c r="AT420" s="12">
        <f>VLOOKUP($A420,BCH!$A$1:$G$1853,5,FALSE)</f>
        <v>0</v>
      </c>
      <c r="AU420" s="12">
        <f>VLOOKUP($A420,XMR!$A$1:$G$1853,5,FALSE)</f>
        <v>12.34</v>
      </c>
      <c r="AV420" s="12">
        <f>VLOOKUP($A420,ZEC!$A$1:$G$1853,5,FALSE)</f>
        <v>29.9</v>
      </c>
      <c r="AW420" s="12">
        <f>VLOOKUP($A420,EOS!$A$1:$G$1853,5,FALSE)</f>
        <v>0</v>
      </c>
      <c r="AX420" s="12">
        <f>VLOOKUP($A420,DASH!$A$1:$G$1853,5,FALSE)</f>
        <v>21.25</v>
      </c>
      <c r="AY420" s="12">
        <f>VLOOKUP($A420,XLM!$A$1:$G$1853,5,FALSE)</f>
        <v>1.9970000000000001E-3</v>
      </c>
      <c r="BA420" s="24">
        <v>1</v>
      </c>
      <c r="BB420" s="24">
        <v>1</v>
      </c>
      <c r="BC420" s="24">
        <v>1</v>
      </c>
      <c r="BD420" s="24">
        <v>1</v>
      </c>
      <c r="BE420" s="24">
        <v>1</v>
      </c>
      <c r="BF420" s="24">
        <v>0</v>
      </c>
      <c r="BG420" s="24">
        <v>1</v>
      </c>
      <c r="BH420" s="24">
        <v>0</v>
      </c>
      <c r="BI420" s="24">
        <v>0</v>
      </c>
      <c r="BJ420" s="24">
        <v>1</v>
      </c>
      <c r="BK420" s="24">
        <v>1</v>
      </c>
      <c r="BM420" s="19">
        <f>IF(SUM(BA419:BK419)=SUM(BA420:BK420),BM419,BM419*SUMPRODUCT(BA420:BK420,AO420:AY420,Q420:AA420)/SUMPRODUCT(BA419:BK419,AO420:AY420,AC420:AM420))</f>
        <v>0.91473258175288541</v>
      </c>
      <c r="BN420" s="26">
        <f>SUMPRODUCT(AO420:AY420,BA420:BK420,Q420:AA420)/BM420</f>
        <v>984.42504480498508</v>
      </c>
      <c r="BO420">
        <f t="shared" si="115"/>
        <v>1115.3</v>
      </c>
    </row>
    <row r="421" spans="1:67" x14ac:dyDescent="0.75">
      <c r="A421" s="3">
        <v>42788</v>
      </c>
      <c r="B421" s="46">
        <f>INDEX('Index Volume'!B:B,MATCH(Index_New!$A421,'Index Volume'!$A:$A,0))</f>
        <v>136100000</v>
      </c>
      <c r="C421" s="46">
        <f>INDEX('Index Volume'!C:C,MATCH(Index_New!$A421,'Index Volume'!$A:$A,0))</f>
        <v>500712</v>
      </c>
      <c r="D421" s="46">
        <f>INDEX('Index Volume'!D:D,MATCH(Index_New!$A421,'Index Volume'!$A:$A,0))</f>
        <v>4547610</v>
      </c>
      <c r="E421" s="46">
        <f>INDEX('Index Volume'!E:E,MATCH(Index_New!$A421,'Index Volume'!$A:$A,0))</f>
        <v>1014370</v>
      </c>
      <c r="F421" s="46">
        <f>INDEX('Index Volume'!F:F,MATCH(Index_New!$A421,'Index Volume'!$A:$A,0))</f>
        <v>10360900</v>
      </c>
      <c r="G421" s="46">
        <f>INDEX('Index Volume'!G:G,MATCH(Index_New!$A421,'Index Volume'!$A:$A,0))</f>
        <v>0</v>
      </c>
      <c r="H421" s="46">
        <f>INDEX('Index Volume'!H:H,MATCH(Index_New!$A421,'Index Volume'!$A:$A,0))</f>
        <v>2486660</v>
      </c>
      <c r="I421" s="46">
        <f>INDEX('Index Volume'!I:I,MATCH(Index_New!$A421,'Index Volume'!$A:$A,0))</f>
        <v>0</v>
      </c>
      <c r="J421" s="46">
        <f>INDEX('Index Volume'!J:J,MATCH(Index_New!$A421,'Index Volume'!$A:$A,0))</f>
        <v>0</v>
      </c>
      <c r="K421" s="46">
        <f>INDEX('Index Volume'!K:K,MATCH(Index_New!$A421,'Index Volume'!$A:$A,0))</f>
        <v>2625710</v>
      </c>
      <c r="L421" s="46">
        <f>INDEX('Index Volume'!L:L,MATCH(Index_New!$A421,'Index Volume'!$A:$A,0))</f>
        <v>162748</v>
      </c>
      <c r="M421" s="46">
        <f t="shared" si="101"/>
        <v>157798710</v>
      </c>
      <c r="N421" s="1">
        <f t="shared" si="102"/>
        <v>157798710</v>
      </c>
      <c r="O421" t="b">
        <f t="shared" si="103"/>
        <v>1</v>
      </c>
      <c r="Q421" s="7">
        <f t="shared" si="104"/>
        <v>0.80586477932536682</v>
      </c>
      <c r="R421" s="7">
        <f t="shared" si="105"/>
        <v>3.2387164033496245E-3</v>
      </c>
      <c r="S421" s="7">
        <f t="shared" si="106"/>
        <v>7.7362666272040262E-2</v>
      </c>
      <c r="T421" s="7">
        <f t="shared" si="107"/>
        <v>5.2883437815956129E-3</v>
      </c>
      <c r="U421" s="7">
        <f t="shared" si="108"/>
        <v>5.7037082153135826E-2</v>
      </c>
      <c r="V421" s="7">
        <f t="shared" si="109"/>
        <v>0</v>
      </c>
      <c r="W421" s="7">
        <f t="shared" si="110"/>
        <v>4.3675009563835861E-2</v>
      </c>
      <c r="X421" s="7">
        <f t="shared" si="111"/>
        <v>0</v>
      </c>
      <c r="Y421" s="7">
        <f t="shared" si="112"/>
        <v>0</v>
      </c>
      <c r="Z421" s="7">
        <f t="shared" si="113"/>
        <v>6.7791118529120457E-3</v>
      </c>
      <c r="AA421" s="7">
        <f t="shared" si="114"/>
        <v>7.5429064776399264E-4</v>
      </c>
      <c r="AC421" s="7">
        <f>IF(DAY($A421)=1,VLOOKUP($A421-1,$A$2:$L$1124,$Q$1,FALSE)/VLOOKUP($A421-1,$A$2:$N$1124,14,FALSE),AC420)</f>
        <v>0.80586477932536682</v>
      </c>
      <c r="AD421" s="7">
        <f>IF(DAY($A421)=1,VLOOKUP($A421-1,$A$2:$L$1124,$R$1,FALSE)/VLOOKUP($A421-1,$A$2:$N$1124,14,FALSE),AD420)</f>
        <v>3.2387164033496245E-3</v>
      </c>
      <c r="AE421" s="7">
        <f>IF(DAY($A421)=1,VLOOKUP($A421-1,$A$2:$L$1124,$S$1,FALSE)/VLOOKUP($A421-1,$A$2:$N$1124,14,FALSE),AE420)</f>
        <v>7.7362666272040262E-2</v>
      </c>
      <c r="AF421" s="7">
        <f>IF(DAY($A421)=1,VLOOKUP($A421-1,$A$2:$L$1124,$T$1,FALSE)/VLOOKUP($A421-1,$A$2:$N$1124,14,FALSE),AF420)</f>
        <v>5.2883437815956129E-3</v>
      </c>
      <c r="AG421" s="7">
        <f>IF(DAY($A421)=1,VLOOKUP($A421-1,$A$2:$L$1124,$U$1,FALSE)/VLOOKUP($A421-1,$A$2:$N$1124,14,FALSE),AG420)</f>
        <v>5.7037082153135826E-2</v>
      </c>
      <c r="AH421" s="7">
        <f>IF(DAY($A421)=1,VLOOKUP($A421-1,$A$2:$L$1124,$V$1,FALSE)/VLOOKUP($A421-1,$A$2:$N$1124,14,FALSE),AH420)</f>
        <v>0</v>
      </c>
      <c r="AI421" s="7">
        <f>IF(DAY($A421)=1,VLOOKUP($A421-1,$A$2:$L$1124,$W$1,FALSE)/VLOOKUP($A421-1,$A$2:$N$1124,14,FALSE),AI420)</f>
        <v>4.3675009563835861E-2</v>
      </c>
      <c r="AJ421" s="7">
        <f>IF(DAY($A421)=1,VLOOKUP($A421-1,$A$2:$L$1124,$X$1,FALSE)/VLOOKUP($A421-1,$A$2:$N$1124,14,FALSE),AJ420)</f>
        <v>0</v>
      </c>
      <c r="AK421" s="7">
        <f>IF(DAY($A421)=1,VLOOKUP($A421-1,$A$2:$L$1124,$Y$1,FALSE)/VLOOKUP($A421-1,$A$2:$N$1124,14,FALSE),AK420)</f>
        <v>0</v>
      </c>
      <c r="AL421" s="7">
        <f>IF(DAY($A421)=1,VLOOKUP($A421-1,$A$2:$L$1124,$Z$1,FALSE)/VLOOKUP($A421-1,$A$2:$N$1124,14,FALSE),AL420)</f>
        <v>6.7791118529120457E-3</v>
      </c>
      <c r="AM421" s="7">
        <f>IF(DAY($A421)=1,VLOOKUP($A421-1,$A$2:$L$1124,$AA$1,FALSE)/VLOOKUP($A421-1,$A$2:$N$1124,14,FALSE),AM420)</f>
        <v>7.5429064776399264E-4</v>
      </c>
      <c r="AO421" s="12">
        <f>VLOOKUP($A421,BTC!$A$1:$G$1853,5,FALSE)</f>
        <v>1117.44</v>
      </c>
      <c r="AP421" s="12">
        <f>VLOOKUP($A421,XRP!$A$1:$G$1853,5,FALSE)</f>
        <v>5.8599999999999998E-3</v>
      </c>
      <c r="AQ421" s="12">
        <f>VLOOKUP($A421,LTC!$A$1:$G$1853,5,FALSE)</f>
        <v>3.81</v>
      </c>
      <c r="AR421" s="12">
        <f>VLOOKUP($A421,ETC!$A$1:$G$1853,5,FALSE)</f>
        <v>1.21</v>
      </c>
      <c r="AS421" s="12">
        <f>VLOOKUP($A421,ETH!$A$1:$G$1853,5,FALSE)</f>
        <v>12.6</v>
      </c>
      <c r="AT421" s="12">
        <f>VLOOKUP($A421,BCH!$A$1:$G$1853,5,FALSE)</f>
        <v>0</v>
      </c>
      <c r="AU421" s="12">
        <f>VLOOKUP($A421,XMR!$A$1:$G$1853,5,FALSE)</f>
        <v>12.77</v>
      </c>
      <c r="AV421" s="12">
        <f>VLOOKUP($A421,ZEC!$A$1:$G$1853,5,FALSE)</f>
        <v>27.16</v>
      </c>
      <c r="AW421" s="12">
        <f>VLOOKUP($A421,EOS!$A$1:$G$1853,5,FALSE)</f>
        <v>0</v>
      </c>
      <c r="AX421" s="12">
        <f>VLOOKUP($A421,DASH!$A$1:$G$1853,5,FALSE)</f>
        <v>22.12</v>
      </c>
      <c r="AY421" s="12">
        <f>VLOOKUP($A421,XLM!$A$1:$G$1853,5,FALSE)</f>
        <v>2.0079999999999998E-3</v>
      </c>
      <c r="BA421" s="24">
        <v>1</v>
      </c>
      <c r="BB421" s="24">
        <v>1</v>
      </c>
      <c r="BC421" s="24">
        <v>1</v>
      </c>
      <c r="BD421" s="24">
        <v>1</v>
      </c>
      <c r="BE421" s="24">
        <v>1</v>
      </c>
      <c r="BF421" s="24">
        <v>0</v>
      </c>
      <c r="BG421" s="24">
        <v>1</v>
      </c>
      <c r="BH421" s="24">
        <v>0</v>
      </c>
      <c r="BI421" s="24">
        <v>0</v>
      </c>
      <c r="BJ421" s="24">
        <v>1</v>
      </c>
      <c r="BK421" s="24">
        <v>1</v>
      </c>
      <c r="BM421" s="19">
        <f>IF(SUM(BA420:BK420)=SUM(BA421:BK421),BM420,BM420*SUMPRODUCT(BA421:BK421,AO421:AY421,Q421:AA421)/SUMPRODUCT(BA420:BK420,AO421:AY421,AC421:AM421))</f>
        <v>0.91473258175288541</v>
      </c>
      <c r="BN421" s="26">
        <f>SUMPRODUCT(AO421:AY421,BA421:BK421,Q421:AA421)/BM421</f>
        <v>986.3353281784465</v>
      </c>
      <c r="BO421">
        <f t="shared" si="115"/>
        <v>1117.44</v>
      </c>
    </row>
    <row r="422" spans="1:67" x14ac:dyDescent="0.75">
      <c r="A422" s="4">
        <v>42789</v>
      </c>
      <c r="B422" s="46">
        <f>INDEX('Index Volume'!B:B,MATCH(Index_New!$A422,'Index Volume'!$A:$A,0))</f>
        <v>189454000</v>
      </c>
      <c r="C422" s="46">
        <f>INDEX('Index Volume'!C:C,MATCH(Index_New!$A422,'Index Volume'!$A:$A,0))</f>
        <v>750533</v>
      </c>
      <c r="D422" s="46">
        <f>INDEX('Index Volume'!D:D,MATCH(Index_New!$A422,'Index Volume'!$A:$A,0))</f>
        <v>4096480</v>
      </c>
      <c r="E422" s="46">
        <f>INDEX('Index Volume'!E:E,MATCH(Index_New!$A422,'Index Volume'!$A:$A,0))</f>
        <v>1254060</v>
      </c>
      <c r="F422" s="46">
        <f>INDEX('Index Volume'!F:F,MATCH(Index_New!$A422,'Index Volume'!$A:$A,0))</f>
        <v>14522300</v>
      </c>
      <c r="G422" s="46">
        <f>INDEX('Index Volume'!G:G,MATCH(Index_New!$A422,'Index Volume'!$A:$A,0))</f>
        <v>0</v>
      </c>
      <c r="H422" s="46">
        <f>INDEX('Index Volume'!H:H,MATCH(Index_New!$A422,'Index Volume'!$A:$A,0))</f>
        <v>2875250</v>
      </c>
      <c r="I422" s="46">
        <f>INDEX('Index Volume'!I:I,MATCH(Index_New!$A422,'Index Volume'!$A:$A,0))</f>
        <v>0</v>
      </c>
      <c r="J422" s="46">
        <f>INDEX('Index Volume'!J:J,MATCH(Index_New!$A422,'Index Volume'!$A:$A,0))</f>
        <v>0</v>
      </c>
      <c r="K422" s="46">
        <f>INDEX('Index Volume'!K:K,MATCH(Index_New!$A422,'Index Volume'!$A:$A,0))</f>
        <v>4664780</v>
      </c>
      <c r="L422" s="46">
        <f>INDEX('Index Volume'!L:L,MATCH(Index_New!$A422,'Index Volume'!$A:$A,0))</f>
        <v>131865</v>
      </c>
      <c r="M422" s="46">
        <f t="shared" si="101"/>
        <v>217749268</v>
      </c>
      <c r="N422" s="1">
        <f t="shared" si="102"/>
        <v>217749268</v>
      </c>
      <c r="O422" t="b">
        <f t="shared" si="103"/>
        <v>1</v>
      </c>
      <c r="Q422" s="7">
        <f t="shared" si="104"/>
        <v>0.80586477932536682</v>
      </c>
      <c r="R422" s="7">
        <f t="shared" si="105"/>
        <v>3.2387164033496245E-3</v>
      </c>
      <c r="S422" s="7">
        <f t="shared" si="106"/>
        <v>7.7362666272040262E-2</v>
      </c>
      <c r="T422" s="7">
        <f t="shared" si="107"/>
        <v>5.2883437815956129E-3</v>
      </c>
      <c r="U422" s="7">
        <f t="shared" si="108"/>
        <v>5.7037082153135826E-2</v>
      </c>
      <c r="V422" s="7">
        <f t="shared" si="109"/>
        <v>0</v>
      </c>
      <c r="W422" s="7">
        <f t="shared" si="110"/>
        <v>4.3675009563835861E-2</v>
      </c>
      <c r="X422" s="7">
        <f t="shared" si="111"/>
        <v>0</v>
      </c>
      <c r="Y422" s="7">
        <f t="shared" si="112"/>
        <v>0</v>
      </c>
      <c r="Z422" s="7">
        <f t="shared" si="113"/>
        <v>6.7791118529120457E-3</v>
      </c>
      <c r="AA422" s="7">
        <f t="shared" si="114"/>
        <v>7.5429064776399264E-4</v>
      </c>
      <c r="AC422" s="7">
        <f>IF(DAY($A422)=1,VLOOKUP($A422-1,$A$2:$L$1124,$Q$1,FALSE)/VLOOKUP($A422-1,$A$2:$N$1124,14,FALSE),AC421)</f>
        <v>0.80586477932536682</v>
      </c>
      <c r="AD422" s="7">
        <f>IF(DAY($A422)=1,VLOOKUP($A422-1,$A$2:$L$1124,$R$1,FALSE)/VLOOKUP($A422-1,$A$2:$N$1124,14,FALSE),AD421)</f>
        <v>3.2387164033496245E-3</v>
      </c>
      <c r="AE422" s="7">
        <f>IF(DAY($A422)=1,VLOOKUP($A422-1,$A$2:$L$1124,$S$1,FALSE)/VLOOKUP($A422-1,$A$2:$N$1124,14,FALSE),AE421)</f>
        <v>7.7362666272040262E-2</v>
      </c>
      <c r="AF422" s="7">
        <f>IF(DAY($A422)=1,VLOOKUP($A422-1,$A$2:$L$1124,$T$1,FALSE)/VLOOKUP($A422-1,$A$2:$N$1124,14,FALSE),AF421)</f>
        <v>5.2883437815956129E-3</v>
      </c>
      <c r="AG422" s="7">
        <f>IF(DAY($A422)=1,VLOOKUP($A422-1,$A$2:$L$1124,$U$1,FALSE)/VLOOKUP($A422-1,$A$2:$N$1124,14,FALSE),AG421)</f>
        <v>5.7037082153135826E-2</v>
      </c>
      <c r="AH422" s="7">
        <f>IF(DAY($A422)=1,VLOOKUP($A422-1,$A$2:$L$1124,$V$1,FALSE)/VLOOKUP($A422-1,$A$2:$N$1124,14,FALSE),AH421)</f>
        <v>0</v>
      </c>
      <c r="AI422" s="7">
        <f>IF(DAY($A422)=1,VLOOKUP($A422-1,$A$2:$L$1124,$W$1,FALSE)/VLOOKUP($A422-1,$A$2:$N$1124,14,FALSE),AI421)</f>
        <v>4.3675009563835861E-2</v>
      </c>
      <c r="AJ422" s="7">
        <f>IF(DAY($A422)=1,VLOOKUP($A422-1,$A$2:$L$1124,$X$1,FALSE)/VLOOKUP($A422-1,$A$2:$N$1124,14,FALSE),AJ421)</f>
        <v>0</v>
      </c>
      <c r="AK422" s="7">
        <f>IF(DAY($A422)=1,VLOOKUP($A422-1,$A$2:$L$1124,$Y$1,FALSE)/VLOOKUP($A422-1,$A$2:$N$1124,14,FALSE),AK421)</f>
        <v>0</v>
      </c>
      <c r="AL422" s="7">
        <f>IF(DAY($A422)=1,VLOOKUP($A422-1,$A$2:$L$1124,$Z$1,FALSE)/VLOOKUP($A422-1,$A$2:$N$1124,14,FALSE),AL421)</f>
        <v>6.7791118529120457E-3</v>
      </c>
      <c r="AM422" s="7">
        <f>IF(DAY($A422)=1,VLOOKUP($A422-1,$A$2:$L$1124,$AA$1,FALSE)/VLOOKUP($A422-1,$A$2:$N$1124,14,FALSE),AM421)</f>
        <v>7.5429064776399264E-4</v>
      </c>
      <c r="AO422" s="12">
        <f>VLOOKUP($A422,BTC!$A$1:$G$1853,5,FALSE)</f>
        <v>1166.72</v>
      </c>
      <c r="AP422" s="12">
        <f>VLOOKUP($A422,XRP!$A$1:$G$1853,5,FALSE)</f>
        <v>5.8950000000000001E-3</v>
      </c>
      <c r="AQ422" s="12">
        <f>VLOOKUP($A422,LTC!$A$1:$G$1853,5,FALSE)</f>
        <v>3.84</v>
      </c>
      <c r="AR422" s="12">
        <f>VLOOKUP($A422,ETC!$A$1:$G$1853,5,FALSE)</f>
        <v>1.22</v>
      </c>
      <c r="AS422" s="12">
        <f>VLOOKUP($A422,ETH!$A$1:$G$1853,5,FALSE)</f>
        <v>13.12</v>
      </c>
      <c r="AT422" s="12">
        <f>VLOOKUP($A422,BCH!$A$1:$G$1853,5,FALSE)</f>
        <v>0</v>
      </c>
      <c r="AU422" s="12">
        <f>VLOOKUP($A422,XMR!$A$1:$G$1853,5,FALSE)</f>
        <v>12.87</v>
      </c>
      <c r="AV422" s="12">
        <f>VLOOKUP($A422,ZEC!$A$1:$G$1853,5,FALSE)</f>
        <v>29.98</v>
      </c>
      <c r="AW422" s="12">
        <f>VLOOKUP($A422,EOS!$A$1:$G$1853,5,FALSE)</f>
        <v>0</v>
      </c>
      <c r="AX422" s="12">
        <f>VLOOKUP($A422,DASH!$A$1:$G$1853,5,FALSE)</f>
        <v>25.22</v>
      </c>
      <c r="AY422" s="12">
        <f>VLOOKUP($A422,XLM!$A$1:$G$1853,5,FALSE)</f>
        <v>1.9269999999999999E-3</v>
      </c>
      <c r="BA422" s="24">
        <v>1</v>
      </c>
      <c r="BB422" s="24">
        <v>1</v>
      </c>
      <c r="BC422" s="24">
        <v>1</v>
      </c>
      <c r="BD422" s="24">
        <v>1</v>
      </c>
      <c r="BE422" s="24">
        <v>1</v>
      </c>
      <c r="BF422" s="24">
        <v>0</v>
      </c>
      <c r="BG422" s="24">
        <v>1</v>
      </c>
      <c r="BH422" s="24">
        <v>0</v>
      </c>
      <c r="BI422" s="24">
        <v>0</v>
      </c>
      <c r="BJ422" s="24">
        <v>1</v>
      </c>
      <c r="BK422" s="24">
        <v>1</v>
      </c>
      <c r="BM422" s="19">
        <f>IF(SUM(BA421:BK421)=SUM(BA422:BK422),BM421,BM421*SUMPRODUCT(BA422:BK422,AO422:AY422,Q422:AA422)/SUMPRODUCT(BA421:BK421,AO422:AY422,AC422:AM422))</f>
        <v>0.91473258175288541</v>
      </c>
      <c r="BN422" s="26">
        <f>SUMPRODUCT(AO422:AY422,BA422:BK422,Q422:AA422)/BM422</f>
        <v>1029.8129881684802</v>
      </c>
      <c r="BO422">
        <f t="shared" si="115"/>
        <v>1166.72</v>
      </c>
    </row>
    <row r="423" spans="1:67" x14ac:dyDescent="0.75">
      <c r="A423" s="3">
        <v>42790</v>
      </c>
      <c r="B423" s="46">
        <f>INDEX('Index Volume'!B:B,MATCH(Index_New!$A423,'Index Volume'!$A:$A,0))</f>
        <v>330759008</v>
      </c>
      <c r="C423" s="46">
        <f>INDEX('Index Volume'!C:C,MATCH(Index_New!$A423,'Index Volume'!$A:$A,0))</f>
        <v>1343690</v>
      </c>
      <c r="D423" s="46">
        <f>INDEX('Index Volume'!D:D,MATCH(Index_New!$A423,'Index Volume'!$A:$A,0))</f>
        <v>6921090</v>
      </c>
      <c r="E423" s="46">
        <f>INDEX('Index Volume'!E:E,MATCH(Index_New!$A423,'Index Volume'!$A:$A,0))</f>
        <v>2141280</v>
      </c>
      <c r="F423" s="46">
        <f>INDEX('Index Volume'!F:F,MATCH(Index_New!$A423,'Index Volume'!$A:$A,0))</f>
        <v>19574400</v>
      </c>
      <c r="G423" s="46">
        <f>INDEX('Index Volume'!G:G,MATCH(Index_New!$A423,'Index Volume'!$A:$A,0))</f>
        <v>0</v>
      </c>
      <c r="H423" s="46">
        <f>INDEX('Index Volume'!H:H,MATCH(Index_New!$A423,'Index Volume'!$A:$A,0))</f>
        <v>8707610</v>
      </c>
      <c r="I423" s="46">
        <f>INDEX('Index Volume'!I:I,MATCH(Index_New!$A423,'Index Volume'!$A:$A,0))</f>
        <v>0</v>
      </c>
      <c r="J423" s="46">
        <f>INDEX('Index Volume'!J:J,MATCH(Index_New!$A423,'Index Volume'!$A:$A,0))</f>
        <v>0</v>
      </c>
      <c r="K423" s="46">
        <f>INDEX('Index Volume'!K:K,MATCH(Index_New!$A423,'Index Volume'!$A:$A,0))</f>
        <v>10322700</v>
      </c>
      <c r="L423" s="46">
        <f>INDEX('Index Volume'!L:L,MATCH(Index_New!$A423,'Index Volume'!$A:$A,0))</f>
        <v>186269</v>
      </c>
      <c r="M423" s="46">
        <f t="shared" si="101"/>
        <v>379956047</v>
      </c>
      <c r="N423" s="1">
        <f t="shared" si="102"/>
        <v>379956047</v>
      </c>
      <c r="O423" t="b">
        <f t="shared" si="103"/>
        <v>1</v>
      </c>
      <c r="Q423" s="7">
        <f t="shared" si="104"/>
        <v>0.80586477932536682</v>
      </c>
      <c r="R423" s="7">
        <f t="shared" si="105"/>
        <v>3.2387164033496245E-3</v>
      </c>
      <c r="S423" s="7">
        <f t="shared" si="106"/>
        <v>7.7362666272040262E-2</v>
      </c>
      <c r="T423" s="7">
        <f t="shared" si="107"/>
        <v>5.2883437815956129E-3</v>
      </c>
      <c r="U423" s="7">
        <f t="shared" si="108"/>
        <v>5.7037082153135826E-2</v>
      </c>
      <c r="V423" s="7">
        <f t="shared" si="109"/>
        <v>0</v>
      </c>
      <c r="W423" s="7">
        <f t="shared" si="110"/>
        <v>4.3675009563835861E-2</v>
      </c>
      <c r="X423" s="7">
        <f t="shared" si="111"/>
        <v>0</v>
      </c>
      <c r="Y423" s="7">
        <f t="shared" si="112"/>
        <v>0</v>
      </c>
      <c r="Z423" s="7">
        <f t="shared" si="113"/>
        <v>6.7791118529120457E-3</v>
      </c>
      <c r="AA423" s="7">
        <f t="shared" si="114"/>
        <v>7.5429064776399264E-4</v>
      </c>
      <c r="AC423" s="7">
        <f>IF(DAY($A423)=1,VLOOKUP($A423-1,$A$2:$L$1124,$Q$1,FALSE)/VLOOKUP($A423-1,$A$2:$N$1124,14,FALSE),AC422)</f>
        <v>0.80586477932536682</v>
      </c>
      <c r="AD423" s="7">
        <f>IF(DAY($A423)=1,VLOOKUP($A423-1,$A$2:$L$1124,$R$1,FALSE)/VLOOKUP($A423-1,$A$2:$N$1124,14,FALSE),AD422)</f>
        <v>3.2387164033496245E-3</v>
      </c>
      <c r="AE423" s="7">
        <f>IF(DAY($A423)=1,VLOOKUP($A423-1,$A$2:$L$1124,$S$1,FALSE)/VLOOKUP($A423-1,$A$2:$N$1124,14,FALSE),AE422)</f>
        <v>7.7362666272040262E-2</v>
      </c>
      <c r="AF423" s="7">
        <f>IF(DAY($A423)=1,VLOOKUP($A423-1,$A$2:$L$1124,$T$1,FALSE)/VLOOKUP($A423-1,$A$2:$N$1124,14,FALSE),AF422)</f>
        <v>5.2883437815956129E-3</v>
      </c>
      <c r="AG423" s="7">
        <f>IF(DAY($A423)=1,VLOOKUP($A423-1,$A$2:$L$1124,$U$1,FALSE)/VLOOKUP($A423-1,$A$2:$N$1124,14,FALSE),AG422)</f>
        <v>5.7037082153135826E-2</v>
      </c>
      <c r="AH423" s="7">
        <f>IF(DAY($A423)=1,VLOOKUP($A423-1,$A$2:$L$1124,$V$1,FALSE)/VLOOKUP($A423-1,$A$2:$N$1124,14,FALSE),AH422)</f>
        <v>0</v>
      </c>
      <c r="AI423" s="7">
        <f>IF(DAY($A423)=1,VLOOKUP($A423-1,$A$2:$L$1124,$W$1,FALSE)/VLOOKUP($A423-1,$A$2:$N$1124,14,FALSE),AI422)</f>
        <v>4.3675009563835861E-2</v>
      </c>
      <c r="AJ423" s="7">
        <f>IF(DAY($A423)=1,VLOOKUP($A423-1,$A$2:$L$1124,$X$1,FALSE)/VLOOKUP($A423-1,$A$2:$N$1124,14,FALSE),AJ422)</f>
        <v>0</v>
      </c>
      <c r="AK423" s="7">
        <f>IF(DAY($A423)=1,VLOOKUP($A423-1,$A$2:$L$1124,$Y$1,FALSE)/VLOOKUP($A423-1,$A$2:$N$1124,14,FALSE),AK422)</f>
        <v>0</v>
      </c>
      <c r="AL423" s="7">
        <f>IF(DAY($A423)=1,VLOOKUP($A423-1,$A$2:$L$1124,$Z$1,FALSE)/VLOOKUP($A423-1,$A$2:$N$1124,14,FALSE),AL422)</f>
        <v>6.7791118529120457E-3</v>
      </c>
      <c r="AM423" s="7">
        <f>IF(DAY($A423)=1,VLOOKUP($A423-1,$A$2:$L$1124,$AA$1,FALSE)/VLOOKUP($A423-1,$A$2:$N$1124,14,FALSE),AM422)</f>
        <v>7.5429064776399264E-4</v>
      </c>
      <c r="AO423" s="12">
        <f>VLOOKUP($A423,BTC!$A$1:$G$1853,5,FALSE)</f>
        <v>1173.68</v>
      </c>
      <c r="AP423" s="12">
        <f>VLOOKUP($A423,XRP!$A$1:$G$1853,5,FALSE)</f>
        <v>5.7010000000000003E-3</v>
      </c>
      <c r="AQ423" s="12">
        <f>VLOOKUP($A423,LTC!$A$1:$G$1853,5,FALSE)</f>
        <v>3.85</v>
      </c>
      <c r="AR423" s="12">
        <f>VLOOKUP($A423,ETC!$A$1:$G$1853,5,FALSE)</f>
        <v>1.21</v>
      </c>
      <c r="AS423" s="12">
        <f>VLOOKUP($A423,ETH!$A$1:$G$1853,5,FALSE)</f>
        <v>13.07</v>
      </c>
      <c r="AT423" s="12">
        <f>VLOOKUP($A423,BCH!$A$1:$G$1853,5,FALSE)</f>
        <v>0</v>
      </c>
      <c r="AU423" s="12">
        <f>VLOOKUP($A423,XMR!$A$1:$G$1853,5,FALSE)</f>
        <v>11.92</v>
      </c>
      <c r="AV423" s="12">
        <f>VLOOKUP($A423,ZEC!$A$1:$G$1853,5,FALSE)</f>
        <v>30.23</v>
      </c>
      <c r="AW423" s="12">
        <f>VLOOKUP($A423,EOS!$A$1:$G$1853,5,FALSE)</f>
        <v>0</v>
      </c>
      <c r="AX423" s="12">
        <f>VLOOKUP($A423,DASH!$A$1:$G$1853,5,FALSE)</f>
        <v>26.2</v>
      </c>
      <c r="AY423" s="12">
        <f>VLOOKUP($A423,XLM!$A$1:$G$1853,5,FALSE)</f>
        <v>1.885E-3</v>
      </c>
      <c r="BA423" s="24">
        <v>1</v>
      </c>
      <c r="BB423" s="24">
        <v>1</v>
      </c>
      <c r="BC423" s="24">
        <v>1</v>
      </c>
      <c r="BD423" s="24">
        <v>1</v>
      </c>
      <c r="BE423" s="24">
        <v>1</v>
      </c>
      <c r="BF423" s="24">
        <v>0</v>
      </c>
      <c r="BG423" s="24">
        <v>1</v>
      </c>
      <c r="BH423" s="24">
        <v>0</v>
      </c>
      <c r="BI423" s="24">
        <v>0</v>
      </c>
      <c r="BJ423" s="24">
        <v>1</v>
      </c>
      <c r="BK423" s="24">
        <v>1</v>
      </c>
      <c r="BM423" s="19">
        <f>IF(SUM(BA422:BK422)=SUM(BA423:BK423),BM422,BM422*SUMPRODUCT(BA423:BK423,AO423:AY423,Q423:AA423)/SUMPRODUCT(BA422:BK422,AO423:AY423,AC423:AM423))</f>
        <v>0.91473258175288541</v>
      </c>
      <c r="BN423" s="26">
        <f>SUMPRODUCT(AO423:AY423,BA423:BK423,Q423:AA423)/BM423</f>
        <v>1035.904210318984</v>
      </c>
      <c r="BO423">
        <f t="shared" si="115"/>
        <v>1173.68</v>
      </c>
    </row>
    <row r="424" spans="1:67" x14ac:dyDescent="0.75">
      <c r="A424" s="4">
        <v>42791</v>
      </c>
      <c r="B424" s="46">
        <f>INDEX('Index Volume'!B:B,MATCH(Index_New!$A424,'Index Volume'!$A:$A,0))</f>
        <v>139960992</v>
      </c>
      <c r="C424" s="46">
        <f>INDEX('Index Volume'!C:C,MATCH(Index_New!$A424,'Index Volume'!$A:$A,0))</f>
        <v>684577</v>
      </c>
      <c r="D424" s="46">
        <f>INDEX('Index Volume'!D:D,MATCH(Index_New!$A424,'Index Volume'!$A:$A,0))</f>
        <v>3581200</v>
      </c>
      <c r="E424" s="46">
        <f>INDEX('Index Volume'!E:E,MATCH(Index_New!$A424,'Index Volume'!$A:$A,0))</f>
        <v>1337270</v>
      </c>
      <c r="F424" s="46">
        <f>INDEX('Index Volume'!F:F,MATCH(Index_New!$A424,'Index Volume'!$A:$A,0))</f>
        <v>18533900</v>
      </c>
      <c r="G424" s="46">
        <f>INDEX('Index Volume'!G:G,MATCH(Index_New!$A424,'Index Volume'!$A:$A,0))</f>
        <v>0</v>
      </c>
      <c r="H424" s="46">
        <f>INDEX('Index Volume'!H:H,MATCH(Index_New!$A424,'Index Volume'!$A:$A,0))</f>
        <v>3102200</v>
      </c>
      <c r="I424" s="46">
        <f>INDEX('Index Volume'!I:I,MATCH(Index_New!$A424,'Index Volume'!$A:$A,0))</f>
        <v>0</v>
      </c>
      <c r="J424" s="46">
        <f>INDEX('Index Volume'!J:J,MATCH(Index_New!$A424,'Index Volume'!$A:$A,0))</f>
        <v>0</v>
      </c>
      <c r="K424" s="46">
        <f>INDEX('Index Volume'!K:K,MATCH(Index_New!$A424,'Index Volume'!$A:$A,0))</f>
        <v>7377240</v>
      </c>
      <c r="L424" s="46">
        <f>INDEX('Index Volume'!L:L,MATCH(Index_New!$A424,'Index Volume'!$A:$A,0))</f>
        <v>119102</v>
      </c>
      <c r="M424" s="46">
        <f t="shared" si="101"/>
        <v>174696481</v>
      </c>
      <c r="N424" s="1">
        <f t="shared" si="102"/>
        <v>174696481</v>
      </c>
      <c r="O424" t="b">
        <f t="shared" si="103"/>
        <v>1</v>
      </c>
      <c r="Q424" s="7">
        <f t="shared" si="104"/>
        <v>0.80586477932536682</v>
      </c>
      <c r="R424" s="7">
        <f t="shared" si="105"/>
        <v>3.2387164033496245E-3</v>
      </c>
      <c r="S424" s="7">
        <f t="shared" si="106"/>
        <v>7.7362666272040262E-2</v>
      </c>
      <c r="T424" s="7">
        <f t="shared" si="107"/>
        <v>5.2883437815956129E-3</v>
      </c>
      <c r="U424" s="7">
        <f t="shared" si="108"/>
        <v>5.7037082153135826E-2</v>
      </c>
      <c r="V424" s="7">
        <f t="shared" si="109"/>
        <v>0</v>
      </c>
      <c r="W424" s="7">
        <f t="shared" si="110"/>
        <v>4.3675009563835861E-2</v>
      </c>
      <c r="X424" s="7">
        <f t="shared" si="111"/>
        <v>0</v>
      </c>
      <c r="Y424" s="7">
        <f t="shared" si="112"/>
        <v>0</v>
      </c>
      <c r="Z424" s="7">
        <f t="shared" si="113"/>
        <v>6.7791118529120457E-3</v>
      </c>
      <c r="AA424" s="7">
        <f t="shared" si="114"/>
        <v>7.5429064776399264E-4</v>
      </c>
      <c r="AC424" s="7">
        <f>IF(DAY($A424)=1,VLOOKUP($A424-1,$A$2:$L$1124,$Q$1,FALSE)/VLOOKUP($A424-1,$A$2:$N$1124,14,FALSE),AC423)</f>
        <v>0.80586477932536682</v>
      </c>
      <c r="AD424" s="7">
        <f>IF(DAY($A424)=1,VLOOKUP($A424-1,$A$2:$L$1124,$R$1,FALSE)/VLOOKUP($A424-1,$A$2:$N$1124,14,FALSE),AD423)</f>
        <v>3.2387164033496245E-3</v>
      </c>
      <c r="AE424" s="7">
        <f>IF(DAY($A424)=1,VLOOKUP($A424-1,$A$2:$L$1124,$S$1,FALSE)/VLOOKUP($A424-1,$A$2:$N$1124,14,FALSE),AE423)</f>
        <v>7.7362666272040262E-2</v>
      </c>
      <c r="AF424" s="7">
        <f>IF(DAY($A424)=1,VLOOKUP($A424-1,$A$2:$L$1124,$T$1,FALSE)/VLOOKUP($A424-1,$A$2:$N$1124,14,FALSE),AF423)</f>
        <v>5.2883437815956129E-3</v>
      </c>
      <c r="AG424" s="7">
        <f>IF(DAY($A424)=1,VLOOKUP($A424-1,$A$2:$L$1124,$U$1,FALSE)/VLOOKUP($A424-1,$A$2:$N$1124,14,FALSE),AG423)</f>
        <v>5.7037082153135826E-2</v>
      </c>
      <c r="AH424" s="7">
        <f>IF(DAY($A424)=1,VLOOKUP($A424-1,$A$2:$L$1124,$V$1,FALSE)/VLOOKUP($A424-1,$A$2:$N$1124,14,FALSE),AH423)</f>
        <v>0</v>
      </c>
      <c r="AI424" s="7">
        <f>IF(DAY($A424)=1,VLOOKUP($A424-1,$A$2:$L$1124,$W$1,FALSE)/VLOOKUP($A424-1,$A$2:$N$1124,14,FALSE),AI423)</f>
        <v>4.3675009563835861E-2</v>
      </c>
      <c r="AJ424" s="7">
        <f>IF(DAY($A424)=1,VLOOKUP($A424-1,$A$2:$L$1124,$X$1,FALSE)/VLOOKUP($A424-1,$A$2:$N$1124,14,FALSE),AJ423)</f>
        <v>0</v>
      </c>
      <c r="AK424" s="7">
        <f>IF(DAY($A424)=1,VLOOKUP($A424-1,$A$2:$L$1124,$Y$1,FALSE)/VLOOKUP($A424-1,$A$2:$N$1124,14,FALSE),AK423)</f>
        <v>0</v>
      </c>
      <c r="AL424" s="7">
        <f>IF(DAY($A424)=1,VLOOKUP($A424-1,$A$2:$L$1124,$Z$1,FALSE)/VLOOKUP($A424-1,$A$2:$N$1124,14,FALSE),AL423)</f>
        <v>6.7791118529120457E-3</v>
      </c>
      <c r="AM424" s="7">
        <f>IF(DAY($A424)=1,VLOOKUP($A424-1,$A$2:$L$1124,$AA$1,FALSE)/VLOOKUP($A424-1,$A$2:$N$1124,14,FALSE),AM423)</f>
        <v>7.5429064776399264E-4</v>
      </c>
      <c r="AO424" s="12">
        <f>VLOOKUP($A424,BTC!$A$1:$G$1853,5,FALSE)</f>
        <v>1143.8399999999999</v>
      </c>
      <c r="AP424" s="12">
        <f>VLOOKUP($A424,XRP!$A$1:$G$1853,5,FALSE)</f>
        <v>5.6649999999999999E-3</v>
      </c>
      <c r="AQ424" s="12">
        <f>VLOOKUP($A424,LTC!$A$1:$G$1853,5,FALSE)</f>
        <v>3.83</v>
      </c>
      <c r="AR424" s="12">
        <f>VLOOKUP($A424,ETC!$A$1:$G$1853,5,FALSE)</f>
        <v>1.21</v>
      </c>
      <c r="AS424" s="12">
        <f>VLOOKUP($A424,ETH!$A$1:$G$1853,5,FALSE)</f>
        <v>13.55</v>
      </c>
      <c r="AT424" s="12">
        <f>VLOOKUP($A424,BCH!$A$1:$G$1853,5,FALSE)</f>
        <v>0</v>
      </c>
      <c r="AU424" s="12">
        <f>VLOOKUP($A424,XMR!$A$1:$G$1853,5,FALSE)</f>
        <v>11.85</v>
      </c>
      <c r="AV424" s="12">
        <f>VLOOKUP($A424,ZEC!$A$1:$G$1853,5,FALSE)</f>
        <v>29.15</v>
      </c>
      <c r="AW424" s="12">
        <f>VLOOKUP($A424,EOS!$A$1:$G$1853,5,FALSE)</f>
        <v>0</v>
      </c>
      <c r="AX424" s="12">
        <f>VLOOKUP($A424,DASH!$A$1:$G$1853,5,FALSE)</f>
        <v>26.76</v>
      </c>
      <c r="AY424" s="12">
        <f>VLOOKUP($A424,XLM!$A$1:$G$1853,5,FALSE)</f>
        <v>1.8810000000000001E-3</v>
      </c>
      <c r="BA424" s="24">
        <v>1</v>
      </c>
      <c r="BB424" s="24">
        <v>1</v>
      </c>
      <c r="BC424" s="24">
        <v>1</v>
      </c>
      <c r="BD424" s="24">
        <v>1</v>
      </c>
      <c r="BE424" s="24">
        <v>1</v>
      </c>
      <c r="BF424" s="24">
        <v>0</v>
      </c>
      <c r="BG424" s="24">
        <v>1</v>
      </c>
      <c r="BH424" s="24">
        <v>0</v>
      </c>
      <c r="BI424" s="24">
        <v>0</v>
      </c>
      <c r="BJ424" s="24">
        <v>1</v>
      </c>
      <c r="BK424" s="24">
        <v>1</v>
      </c>
      <c r="BM424" s="19">
        <f>IF(SUM(BA423:BK423)=SUM(BA424:BK424),BM423,BM423*SUMPRODUCT(BA424:BK424,AO424:AY424,Q424:AA424)/SUMPRODUCT(BA423:BK423,AO424:AY424,AC424:AM424))</f>
        <v>0.91473258175288541</v>
      </c>
      <c r="BN424" s="26">
        <f>SUMPRODUCT(AO424:AY424,BA424:BK424,Q424:AA424)/BM424</f>
        <v>1009.6446935861554</v>
      </c>
      <c r="BO424">
        <f t="shared" si="115"/>
        <v>1143.8399999999999</v>
      </c>
    </row>
    <row r="425" spans="1:67" x14ac:dyDescent="0.75">
      <c r="A425" s="3">
        <v>42792</v>
      </c>
      <c r="B425" s="46">
        <f>INDEX('Index Volume'!B:B,MATCH(Index_New!$A425,'Index Volume'!$A:$A,0))</f>
        <v>116486000</v>
      </c>
      <c r="C425" s="46">
        <f>INDEX('Index Volume'!C:C,MATCH(Index_New!$A425,'Index Volume'!$A:$A,0))</f>
        <v>258373</v>
      </c>
      <c r="D425" s="46">
        <f>INDEX('Index Volume'!D:D,MATCH(Index_New!$A425,'Index Volume'!$A:$A,0))</f>
        <v>2688250</v>
      </c>
      <c r="E425" s="46">
        <f>INDEX('Index Volume'!E:E,MATCH(Index_New!$A425,'Index Volume'!$A:$A,0))</f>
        <v>1486190</v>
      </c>
      <c r="F425" s="46">
        <f>INDEX('Index Volume'!F:F,MATCH(Index_New!$A425,'Index Volume'!$A:$A,0))</f>
        <v>20307500</v>
      </c>
      <c r="G425" s="46">
        <f>INDEX('Index Volume'!G:G,MATCH(Index_New!$A425,'Index Volume'!$A:$A,0))</f>
        <v>0</v>
      </c>
      <c r="H425" s="46">
        <f>INDEX('Index Volume'!H:H,MATCH(Index_New!$A425,'Index Volume'!$A:$A,0))</f>
        <v>2039860</v>
      </c>
      <c r="I425" s="46">
        <f>INDEX('Index Volume'!I:I,MATCH(Index_New!$A425,'Index Volume'!$A:$A,0))</f>
        <v>0</v>
      </c>
      <c r="J425" s="46">
        <f>INDEX('Index Volume'!J:J,MATCH(Index_New!$A425,'Index Volume'!$A:$A,0))</f>
        <v>0</v>
      </c>
      <c r="K425" s="46">
        <f>INDEX('Index Volume'!K:K,MATCH(Index_New!$A425,'Index Volume'!$A:$A,0))</f>
        <v>4656680</v>
      </c>
      <c r="L425" s="46">
        <f>INDEX('Index Volume'!L:L,MATCH(Index_New!$A425,'Index Volume'!$A:$A,0))</f>
        <v>149964</v>
      </c>
      <c r="M425" s="46">
        <f t="shared" si="101"/>
        <v>148072817</v>
      </c>
      <c r="N425" s="1">
        <f t="shared" si="102"/>
        <v>148072817</v>
      </c>
      <c r="O425" t="b">
        <f t="shared" si="103"/>
        <v>1</v>
      </c>
      <c r="Q425" s="7">
        <f t="shared" si="104"/>
        <v>0.80586477932536682</v>
      </c>
      <c r="R425" s="7">
        <f t="shared" si="105"/>
        <v>3.2387164033496245E-3</v>
      </c>
      <c r="S425" s="7">
        <f t="shared" si="106"/>
        <v>7.7362666272040262E-2</v>
      </c>
      <c r="T425" s="7">
        <f t="shared" si="107"/>
        <v>5.2883437815956129E-3</v>
      </c>
      <c r="U425" s="7">
        <f t="shared" si="108"/>
        <v>5.7037082153135826E-2</v>
      </c>
      <c r="V425" s="7">
        <f t="shared" si="109"/>
        <v>0</v>
      </c>
      <c r="W425" s="7">
        <f t="shared" si="110"/>
        <v>4.3675009563835861E-2</v>
      </c>
      <c r="X425" s="7">
        <f t="shared" si="111"/>
        <v>0</v>
      </c>
      <c r="Y425" s="7">
        <f t="shared" si="112"/>
        <v>0</v>
      </c>
      <c r="Z425" s="7">
        <f t="shared" si="113"/>
        <v>6.7791118529120457E-3</v>
      </c>
      <c r="AA425" s="7">
        <f t="shared" si="114"/>
        <v>7.5429064776399264E-4</v>
      </c>
      <c r="AC425" s="7">
        <f>IF(DAY($A425)=1,VLOOKUP($A425-1,$A$2:$L$1124,$Q$1,FALSE)/VLOOKUP($A425-1,$A$2:$N$1124,14,FALSE),AC424)</f>
        <v>0.80586477932536682</v>
      </c>
      <c r="AD425" s="7">
        <f>IF(DAY($A425)=1,VLOOKUP($A425-1,$A$2:$L$1124,$R$1,FALSE)/VLOOKUP($A425-1,$A$2:$N$1124,14,FALSE),AD424)</f>
        <v>3.2387164033496245E-3</v>
      </c>
      <c r="AE425" s="7">
        <f>IF(DAY($A425)=1,VLOOKUP($A425-1,$A$2:$L$1124,$S$1,FALSE)/VLOOKUP($A425-1,$A$2:$N$1124,14,FALSE),AE424)</f>
        <v>7.7362666272040262E-2</v>
      </c>
      <c r="AF425" s="7">
        <f>IF(DAY($A425)=1,VLOOKUP($A425-1,$A$2:$L$1124,$T$1,FALSE)/VLOOKUP($A425-1,$A$2:$N$1124,14,FALSE),AF424)</f>
        <v>5.2883437815956129E-3</v>
      </c>
      <c r="AG425" s="7">
        <f>IF(DAY($A425)=1,VLOOKUP($A425-1,$A$2:$L$1124,$U$1,FALSE)/VLOOKUP($A425-1,$A$2:$N$1124,14,FALSE),AG424)</f>
        <v>5.7037082153135826E-2</v>
      </c>
      <c r="AH425" s="7">
        <f>IF(DAY($A425)=1,VLOOKUP($A425-1,$A$2:$L$1124,$V$1,FALSE)/VLOOKUP($A425-1,$A$2:$N$1124,14,FALSE),AH424)</f>
        <v>0</v>
      </c>
      <c r="AI425" s="7">
        <f>IF(DAY($A425)=1,VLOOKUP($A425-1,$A$2:$L$1124,$W$1,FALSE)/VLOOKUP($A425-1,$A$2:$N$1124,14,FALSE),AI424)</f>
        <v>4.3675009563835861E-2</v>
      </c>
      <c r="AJ425" s="7">
        <f>IF(DAY($A425)=1,VLOOKUP($A425-1,$A$2:$L$1124,$X$1,FALSE)/VLOOKUP($A425-1,$A$2:$N$1124,14,FALSE),AJ424)</f>
        <v>0</v>
      </c>
      <c r="AK425" s="7">
        <f>IF(DAY($A425)=1,VLOOKUP($A425-1,$A$2:$L$1124,$Y$1,FALSE)/VLOOKUP($A425-1,$A$2:$N$1124,14,FALSE),AK424)</f>
        <v>0</v>
      </c>
      <c r="AL425" s="7">
        <f>IF(DAY($A425)=1,VLOOKUP($A425-1,$A$2:$L$1124,$Z$1,FALSE)/VLOOKUP($A425-1,$A$2:$N$1124,14,FALSE),AL424)</f>
        <v>6.7791118529120457E-3</v>
      </c>
      <c r="AM425" s="7">
        <f>IF(DAY($A425)=1,VLOOKUP($A425-1,$A$2:$L$1124,$AA$1,FALSE)/VLOOKUP($A425-1,$A$2:$N$1124,14,FALSE),AM424)</f>
        <v>7.5429064776399264E-4</v>
      </c>
      <c r="AO425" s="12">
        <f>VLOOKUP($A425,BTC!$A$1:$G$1853,5,FALSE)</f>
        <v>1165.2</v>
      </c>
      <c r="AP425" s="12">
        <f>VLOOKUP($A425,XRP!$A$1:$G$1853,5,FALSE)</f>
        <v>5.6709999999999998E-3</v>
      </c>
      <c r="AQ425" s="12">
        <f>VLOOKUP($A425,LTC!$A$1:$G$1853,5,FALSE)</f>
        <v>3.83</v>
      </c>
      <c r="AR425" s="12">
        <f>VLOOKUP($A425,ETC!$A$1:$G$1853,5,FALSE)</f>
        <v>1.25</v>
      </c>
      <c r="AS425" s="12">
        <f>VLOOKUP($A425,ETH!$A$1:$G$1853,5,FALSE)</f>
        <v>14.52</v>
      </c>
      <c r="AT425" s="12">
        <f>VLOOKUP($A425,BCH!$A$1:$G$1853,5,FALSE)</f>
        <v>0</v>
      </c>
      <c r="AU425" s="12">
        <f>VLOOKUP($A425,XMR!$A$1:$G$1853,5,FALSE)</f>
        <v>11.89</v>
      </c>
      <c r="AV425" s="12">
        <f>VLOOKUP($A425,ZEC!$A$1:$G$1853,5,FALSE)</f>
        <v>29.45</v>
      </c>
      <c r="AW425" s="12">
        <f>VLOOKUP($A425,EOS!$A$1:$G$1853,5,FALSE)</f>
        <v>0</v>
      </c>
      <c r="AX425" s="12">
        <f>VLOOKUP($A425,DASH!$A$1:$G$1853,5,FALSE)</f>
        <v>28.11</v>
      </c>
      <c r="AY425" s="12">
        <f>VLOOKUP($A425,XLM!$A$1:$G$1853,5,FALSE)</f>
        <v>1.8749999999999999E-3</v>
      </c>
      <c r="BA425" s="24">
        <v>1</v>
      </c>
      <c r="BB425" s="24">
        <v>1</v>
      </c>
      <c r="BC425" s="24">
        <v>1</v>
      </c>
      <c r="BD425" s="24">
        <v>1</v>
      </c>
      <c r="BE425" s="24">
        <v>1</v>
      </c>
      <c r="BF425" s="24">
        <v>0</v>
      </c>
      <c r="BG425" s="24">
        <v>1</v>
      </c>
      <c r="BH425" s="24">
        <v>0</v>
      </c>
      <c r="BI425" s="24">
        <v>0</v>
      </c>
      <c r="BJ425" s="24">
        <v>1</v>
      </c>
      <c r="BK425" s="24">
        <v>1</v>
      </c>
      <c r="BM425" s="19">
        <f>IF(SUM(BA424:BK424)=SUM(BA425:BK425),BM424,BM424*SUMPRODUCT(BA425:BK425,AO425:AY425,Q425:AA425)/SUMPRODUCT(BA424:BK424,AO425:AY425,AC425:AM425))</f>
        <v>0.91473258175288541</v>
      </c>
      <c r="BN425" s="26">
        <f>SUMPRODUCT(AO425:AY425,BA425:BK425,Q425:AA425)/BM425</f>
        <v>1028.535141298215</v>
      </c>
      <c r="BO425">
        <f t="shared" si="115"/>
        <v>1165.2</v>
      </c>
    </row>
    <row r="426" spans="1:67" x14ac:dyDescent="0.75">
      <c r="A426" s="4">
        <v>42793</v>
      </c>
      <c r="B426" s="46">
        <f>INDEX('Index Volume'!B:B,MATCH(Index_New!$A426,'Index Volume'!$A:$A,0))</f>
        <v>131570000</v>
      </c>
      <c r="C426" s="46">
        <f>INDEX('Index Volume'!C:C,MATCH(Index_New!$A426,'Index Volume'!$A:$A,0))</f>
        <v>641126</v>
      </c>
      <c r="D426" s="46">
        <f>INDEX('Index Volume'!D:D,MATCH(Index_New!$A426,'Index Volume'!$A:$A,0))</f>
        <v>3766590</v>
      </c>
      <c r="E426" s="46">
        <f>INDEX('Index Volume'!E:E,MATCH(Index_New!$A426,'Index Volume'!$A:$A,0))</f>
        <v>1284690</v>
      </c>
      <c r="F426" s="46">
        <f>INDEX('Index Volume'!F:F,MATCH(Index_New!$A426,'Index Volume'!$A:$A,0))</f>
        <v>31667000</v>
      </c>
      <c r="G426" s="46">
        <f>INDEX('Index Volume'!G:G,MATCH(Index_New!$A426,'Index Volume'!$A:$A,0))</f>
        <v>0</v>
      </c>
      <c r="H426" s="46">
        <f>INDEX('Index Volume'!H:H,MATCH(Index_New!$A426,'Index Volume'!$A:$A,0))</f>
        <v>1343950</v>
      </c>
      <c r="I426" s="46">
        <f>INDEX('Index Volume'!I:I,MATCH(Index_New!$A426,'Index Volume'!$A:$A,0))</f>
        <v>0</v>
      </c>
      <c r="J426" s="46">
        <f>INDEX('Index Volume'!J:J,MATCH(Index_New!$A426,'Index Volume'!$A:$A,0))</f>
        <v>0</v>
      </c>
      <c r="K426" s="46">
        <f>INDEX('Index Volume'!K:K,MATCH(Index_New!$A426,'Index Volume'!$A:$A,0))</f>
        <v>4064580</v>
      </c>
      <c r="L426" s="46">
        <f>INDEX('Index Volume'!L:L,MATCH(Index_New!$A426,'Index Volume'!$A:$A,0))</f>
        <v>99411</v>
      </c>
      <c r="M426" s="46">
        <f t="shared" si="101"/>
        <v>174437347</v>
      </c>
      <c r="N426" s="1">
        <f t="shared" si="102"/>
        <v>174437347</v>
      </c>
      <c r="O426" t="b">
        <f t="shared" si="103"/>
        <v>1</v>
      </c>
      <c r="Q426" s="7">
        <f t="shared" si="104"/>
        <v>0.80586477932536682</v>
      </c>
      <c r="R426" s="7">
        <f t="shared" si="105"/>
        <v>3.2387164033496245E-3</v>
      </c>
      <c r="S426" s="7">
        <f t="shared" si="106"/>
        <v>7.7362666272040262E-2</v>
      </c>
      <c r="T426" s="7">
        <f t="shared" si="107"/>
        <v>5.2883437815956129E-3</v>
      </c>
      <c r="U426" s="7">
        <f t="shared" si="108"/>
        <v>5.7037082153135826E-2</v>
      </c>
      <c r="V426" s="7">
        <f t="shared" si="109"/>
        <v>0</v>
      </c>
      <c r="W426" s="7">
        <f t="shared" si="110"/>
        <v>4.3675009563835861E-2</v>
      </c>
      <c r="X426" s="7">
        <f t="shared" si="111"/>
        <v>0</v>
      </c>
      <c r="Y426" s="7">
        <f t="shared" si="112"/>
        <v>0</v>
      </c>
      <c r="Z426" s="7">
        <f t="shared" si="113"/>
        <v>6.7791118529120457E-3</v>
      </c>
      <c r="AA426" s="7">
        <f t="shared" si="114"/>
        <v>7.5429064776399264E-4</v>
      </c>
      <c r="AC426" s="7">
        <f>IF(DAY($A426)=1,VLOOKUP($A426-1,$A$2:$L$1124,$Q$1,FALSE)/VLOOKUP($A426-1,$A$2:$N$1124,14,FALSE),AC425)</f>
        <v>0.80586477932536682</v>
      </c>
      <c r="AD426" s="7">
        <f>IF(DAY($A426)=1,VLOOKUP($A426-1,$A$2:$L$1124,$R$1,FALSE)/VLOOKUP($A426-1,$A$2:$N$1124,14,FALSE),AD425)</f>
        <v>3.2387164033496245E-3</v>
      </c>
      <c r="AE426" s="7">
        <f>IF(DAY($A426)=1,VLOOKUP($A426-1,$A$2:$L$1124,$S$1,FALSE)/VLOOKUP($A426-1,$A$2:$N$1124,14,FALSE),AE425)</f>
        <v>7.7362666272040262E-2</v>
      </c>
      <c r="AF426" s="7">
        <f>IF(DAY($A426)=1,VLOOKUP($A426-1,$A$2:$L$1124,$T$1,FALSE)/VLOOKUP($A426-1,$A$2:$N$1124,14,FALSE),AF425)</f>
        <v>5.2883437815956129E-3</v>
      </c>
      <c r="AG426" s="7">
        <f>IF(DAY($A426)=1,VLOOKUP($A426-1,$A$2:$L$1124,$U$1,FALSE)/VLOOKUP($A426-1,$A$2:$N$1124,14,FALSE),AG425)</f>
        <v>5.7037082153135826E-2</v>
      </c>
      <c r="AH426" s="7">
        <f>IF(DAY($A426)=1,VLOOKUP($A426-1,$A$2:$L$1124,$V$1,FALSE)/VLOOKUP($A426-1,$A$2:$N$1124,14,FALSE),AH425)</f>
        <v>0</v>
      </c>
      <c r="AI426" s="7">
        <f>IF(DAY($A426)=1,VLOOKUP($A426-1,$A$2:$L$1124,$W$1,FALSE)/VLOOKUP($A426-1,$A$2:$N$1124,14,FALSE),AI425)</f>
        <v>4.3675009563835861E-2</v>
      </c>
      <c r="AJ426" s="7">
        <f>IF(DAY($A426)=1,VLOOKUP($A426-1,$A$2:$L$1124,$X$1,FALSE)/VLOOKUP($A426-1,$A$2:$N$1124,14,FALSE),AJ425)</f>
        <v>0</v>
      </c>
      <c r="AK426" s="7">
        <f>IF(DAY($A426)=1,VLOOKUP($A426-1,$A$2:$L$1124,$Y$1,FALSE)/VLOOKUP($A426-1,$A$2:$N$1124,14,FALSE),AK425)</f>
        <v>0</v>
      </c>
      <c r="AL426" s="7">
        <f>IF(DAY($A426)=1,VLOOKUP($A426-1,$A$2:$L$1124,$Z$1,FALSE)/VLOOKUP($A426-1,$A$2:$N$1124,14,FALSE),AL425)</f>
        <v>6.7791118529120457E-3</v>
      </c>
      <c r="AM426" s="7">
        <f>IF(DAY($A426)=1,VLOOKUP($A426-1,$A$2:$L$1124,$AA$1,FALSE)/VLOOKUP($A426-1,$A$2:$N$1124,14,FALSE),AM425)</f>
        <v>7.5429064776399264E-4</v>
      </c>
      <c r="AO426" s="12">
        <f>VLOOKUP($A426,BTC!$A$1:$G$1853,5,FALSE)</f>
        <v>1179.97</v>
      </c>
      <c r="AP426" s="12">
        <f>VLOOKUP($A426,XRP!$A$1:$G$1853,5,FALSE)</f>
        <v>5.6090000000000003E-3</v>
      </c>
      <c r="AQ426" s="12">
        <f>VLOOKUP($A426,LTC!$A$1:$G$1853,5,FALSE)</f>
        <v>3.8</v>
      </c>
      <c r="AR426" s="12">
        <f>VLOOKUP($A426,ETC!$A$1:$G$1853,5,FALSE)</f>
        <v>1.23</v>
      </c>
      <c r="AS426" s="12">
        <f>VLOOKUP($A426,ETH!$A$1:$G$1853,5,FALSE)</f>
        <v>15.4</v>
      </c>
      <c r="AT426" s="12">
        <f>VLOOKUP($A426,BCH!$A$1:$G$1853,5,FALSE)</f>
        <v>0</v>
      </c>
      <c r="AU426" s="12">
        <f>VLOOKUP($A426,XMR!$A$1:$G$1853,5,FALSE)</f>
        <v>11.96</v>
      </c>
      <c r="AV426" s="12">
        <f>VLOOKUP($A426,ZEC!$A$1:$G$1853,5,FALSE)</f>
        <v>35.94</v>
      </c>
      <c r="AW426" s="12">
        <f>VLOOKUP($A426,EOS!$A$1:$G$1853,5,FALSE)</f>
        <v>0</v>
      </c>
      <c r="AX426" s="12">
        <f>VLOOKUP($A426,DASH!$A$1:$G$1853,5,FALSE)</f>
        <v>28.18</v>
      </c>
      <c r="AY426" s="12">
        <f>VLOOKUP($A426,XLM!$A$1:$G$1853,5,FALSE)</f>
        <v>1.774E-3</v>
      </c>
      <c r="BA426" s="24">
        <v>1</v>
      </c>
      <c r="BB426" s="24">
        <v>1</v>
      </c>
      <c r="BC426" s="24">
        <v>1</v>
      </c>
      <c r="BD426" s="24">
        <v>1</v>
      </c>
      <c r="BE426" s="24">
        <v>1</v>
      </c>
      <c r="BF426" s="24">
        <v>0</v>
      </c>
      <c r="BG426" s="24">
        <v>1</v>
      </c>
      <c r="BH426" s="24">
        <v>0</v>
      </c>
      <c r="BI426" s="24">
        <v>0</v>
      </c>
      <c r="BJ426" s="24">
        <v>1</v>
      </c>
      <c r="BK426" s="24">
        <v>1</v>
      </c>
      <c r="BM426" s="19">
        <f>IF(SUM(BA425:BK425)=SUM(BA426:BK426),BM425,BM425*SUMPRODUCT(BA426:BK426,AO426:AY426,Q426:AA426)/SUMPRODUCT(BA425:BK425,AO426:AY426,AC426:AM426))</f>
        <v>0.91473258175288541</v>
      </c>
      <c r="BN426" s="26">
        <f>SUMPRODUCT(AO426:AY426,BA426:BK426,Q426:AA426)/BM426</f>
        <v>1041.603354376047</v>
      </c>
      <c r="BO426">
        <f t="shared" si="115"/>
        <v>1179.97</v>
      </c>
    </row>
    <row r="427" spans="1:67" x14ac:dyDescent="0.75">
      <c r="A427" s="3">
        <v>42794</v>
      </c>
      <c r="B427" s="46">
        <f>INDEX('Index Volume'!B:B,MATCH(Index_New!$A427,'Index Volume'!$A:$A,0))</f>
        <v>184956000</v>
      </c>
      <c r="C427" s="46">
        <f>INDEX('Index Volume'!C:C,MATCH(Index_New!$A427,'Index Volume'!$A:$A,0))</f>
        <v>1693350</v>
      </c>
      <c r="D427" s="46">
        <f>INDEX('Index Volume'!D:D,MATCH(Index_New!$A427,'Index Volume'!$A:$A,0))</f>
        <v>4045440</v>
      </c>
      <c r="E427" s="46">
        <f>INDEX('Index Volume'!E:E,MATCH(Index_New!$A427,'Index Volume'!$A:$A,0))</f>
        <v>1444190</v>
      </c>
      <c r="F427" s="46">
        <f>INDEX('Index Volume'!F:F,MATCH(Index_New!$A427,'Index Volume'!$A:$A,0))</f>
        <v>65478900</v>
      </c>
      <c r="G427" s="46">
        <f>INDEX('Index Volume'!G:G,MATCH(Index_New!$A427,'Index Volume'!$A:$A,0))</f>
        <v>0</v>
      </c>
      <c r="H427" s="46">
        <f>INDEX('Index Volume'!H:H,MATCH(Index_New!$A427,'Index Volume'!$A:$A,0))</f>
        <v>4316810</v>
      </c>
      <c r="I427" s="46">
        <f>INDEX('Index Volume'!I:I,MATCH(Index_New!$A427,'Index Volume'!$A:$A,0))</f>
        <v>2551690</v>
      </c>
      <c r="J427" s="46">
        <f>INDEX('Index Volume'!J:J,MATCH(Index_New!$A427,'Index Volume'!$A:$A,0))</f>
        <v>0</v>
      </c>
      <c r="K427" s="46">
        <f>INDEX('Index Volume'!K:K,MATCH(Index_New!$A427,'Index Volume'!$A:$A,0))</f>
        <v>10042800</v>
      </c>
      <c r="L427" s="46">
        <f>INDEX('Index Volume'!L:L,MATCH(Index_New!$A427,'Index Volume'!$A:$A,0))</f>
        <v>73171</v>
      </c>
      <c r="M427" s="46">
        <f t="shared" si="101"/>
        <v>274602351</v>
      </c>
      <c r="N427" s="1">
        <f t="shared" si="102"/>
        <v>272050661</v>
      </c>
      <c r="O427" t="b">
        <f t="shared" si="103"/>
        <v>0</v>
      </c>
      <c r="Q427" s="7">
        <f t="shared" si="104"/>
        <v>0.80586477932536682</v>
      </c>
      <c r="R427" s="7">
        <f t="shared" si="105"/>
        <v>3.2387164033496245E-3</v>
      </c>
      <c r="S427" s="7">
        <f t="shared" si="106"/>
        <v>7.7362666272040262E-2</v>
      </c>
      <c r="T427" s="7">
        <f t="shared" si="107"/>
        <v>5.2883437815956129E-3</v>
      </c>
      <c r="U427" s="7">
        <f t="shared" si="108"/>
        <v>5.7037082153135826E-2</v>
      </c>
      <c r="V427" s="7">
        <f t="shared" si="109"/>
        <v>0</v>
      </c>
      <c r="W427" s="7">
        <f t="shared" si="110"/>
        <v>4.3675009563835861E-2</v>
      </c>
      <c r="X427" s="7">
        <f t="shared" si="111"/>
        <v>0</v>
      </c>
      <c r="Y427" s="7">
        <f t="shared" si="112"/>
        <v>0</v>
      </c>
      <c r="Z427" s="7">
        <f t="shared" si="113"/>
        <v>6.7791118529120457E-3</v>
      </c>
      <c r="AA427" s="7">
        <f t="shared" si="114"/>
        <v>7.5429064776399264E-4</v>
      </c>
      <c r="AC427" s="7">
        <f>IF(DAY($A427)=1,VLOOKUP($A427-1,$A$2:$L$1124,$Q$1,FALSE)/VLOOKUP($A427-1,$A$2:$N$1124,14,FALSE),AC426)</f>
        <v>0.80586477932536682</v>
      </c>
      <c r="AD427" s="7">
        <f>IF(DAY($A427)=1,VLOOKUP($A427-1,$A$2:$L$1124,$R$1,FALSE)/VLOOKUP($A427-1,$A$2:$N$1124,14,FALSE),AD426)</f>
        <v>3.2387164033496245E-3</v>
      </c>
      <c r="AE427" s="7">
        <f>IF(DAY($A427)=1,VLOOKUP($A427-1,$A$2:$L$1124,$S$1,FALSE)/VLOOKUP($A427-1,$A$2:$N$1124,14,FALSE),AE426)</f>
        <v>7.7362666272040262E-2</v>
      </c>
      <c r="AF427" s="7">
        <f>IF(DAY($A427)=1,VLOOKUP($A427-1,$A$2:$L$1124,$T$1,FALSE)/VLOOKUP($A427-1,$A$2:$N$1124,14,FALSE),AF426)</f>
        <v>5.2883437815956129E-3</v>
      </c>
      <c r="AG427" s="7">
        <f>IF(DAY($A427)=1,VLOOKUP($A427-1,$A$2:$L$1124,$U$1,FALSE)/VLOOKUP($A427-1,$A$2:$N$1124,14,FALSE),AG426)</f>
        <v>5.7037082153135826E-2</v>
      </c>
      <c r="AH427" s="7">
        <f>IF(DAY($A427)=1,VLOOKUP($A427-1,$A$2:$L$1124,$V$1,FALSE)/VLOOKUP($A427-1,$A$2:$N$1124,14,FALSE),AH426)</f>
        <v>0</v>
      </c>
      <c r="AI427" s="7">
        <f>IF(DAY($A427)=1,VLOOKUP($A427-1,$A$2:$L$1124,$W$1,FALSE)/VLOOKUP($A427-1,$A$2:$N$1124,14,FALSE),AI426)</f>
        <v>4.3675009563835861E-2</v>
      </c>
      <c r="AJ427" s="7">
        <f>IF(DAY($A427)=1,VLOOKUP($A427-1,$A$2:$L$1124,$X$1,FALSE)/VLOOKUP($A427-1,$A$2:$N$1124,14,FALSE),AJ426)</f>
        <v>0</v>
      </c>
      <c r="AK427" s="7">
        <f>IF(DAY($A427)=1,VLOOKUP($A427-1,$A$2:$L$1124,$Y$1,FALSE)/VLOOKUP($A427-1,$A$2:$N$1124,14,FALSE),AK426)</f>
        <v>0</v>
      </c>
      <c r="AL427" s="7">
        <f>IF(DAY($A427)=1,VLOOKUP($A427-1,$A$2:$L$1124,$Z$1,FALSE)/VLOOKUP($A427-1,$A$2:$N$1124,14,FALSE),AL426)</f>
        <v>6.7791118529120457E-3</v>
      </c>
      <c r="AM427" s="7">
        <f>IF(DAY($A427)=1,VLOOKUP($A427-1,$A$2:$L$1124,$AA$1,FALSE)/VLOOKUP($A427-1,$A$2:$N$1124,14,FALSE),AM426)</f>
        <v>7.5429064776399264E-4</v>
      </c>
      <c r="AO427" s="12">
        <f>VLOOKUP($A427,BTC!$A$1:$G$1853,5,FALSE)</f>
        <v>1179.97</v>
      </c>
      <c r="AP427" s="12">
        <f>VLOOKUP($A427,XRP!$A$1:$G$1853,5,FALSE)</f>
        <v>5.5360000000000001E-3</v>
      </c>
      <c r="AQ427" s="12">
        <f>VLOOKUP($A427,LTC!$A$1:$G$1853,5,FALSE)</f>
        <v>3.77</v>
      </c>
      <c r="AR427" s="12">
        <f>VLOOKUP($A427,ETC!$A$1:$G$1853,5,FALSE)</f>
        <v>1.24</v>
      </c>
      <c r="AS427" s="12">
        <f>VLOOKUP($A427,ETH!$A$1:$G$1853,5,FALSE)</f>
        <v>15.82</v>
      </c>
      <c r="AT427" s="12">
        <f>VLOOKUP($A427,BCH!$A$1:$G$1853,5,FALSE)</f>
        <v>0</v>
      </c>
      <c r="AU427" s="12">
        <f>VLOOKUP($A427,XMR!$A$1:$G$1853,5,FALSE)</f>
        <v>12.28</v>
      </c>
      <c r="AV427" s="12">
        <f>VLOOKUP($A427,ZEC!$A$1:$G$1853,5,FALSE)</f>
        <v>37.31</v>
      </c>
      <c r="AW427" s="12">
        <f>VLOOKUP($A427,EOS!$A$1:$G$1853,5,FALSE)</f>
        <v>0</v>
      </c>
      <c r="AX427" s="12">
        <f>VLOOKUP($A427,DASH!$A$1:$G$1853,5,FALSE)</f>
        <v>32.51</v>
      </c>
      <c r="AY427" s="12">
        <f>VLOOKUP($A427,XLM!$A$1:$G$1853,5,FALSE)</f>
        <v>1.843E-3</v>
      </c>
      <c r="BA427" s="24">
        <v>1</v>
      </c>
      <c r="BB427" s="24">
        <v>1</v>
      </c>
      <c r="BC427" s="24">
        <v>1</v>
      </c>
      <c r="BD427" s="24">
        <v>1</v>
      </c>
      <c r="BE427" s="24">
        <v>1</v>
      </c>
      <c r="BF427" s="24">
        <v>0</v>
      </c>
      <c r="BG427" s="24">
        <v>1</v>
      </c>
      <c r="BH427" s="24">
        <v>0</v>
      </c>
      <c r="BI427" s="24">
        <v>0</v>
      </c>
      <c r="BJ427" s="24">
        <v>1</v>
      </c>
      <c r="BK427" s="24">
        <v>1</v>
      </c>
      <c r="BM427" s="19">
        <f>IF(SUM(BA426:BK426)=SUM(BA427:BK427),BM426,BM426*SUMPRODUCT(BA427:BK427,AO427:AY427,Q427:AA427)/SUMPRODUCT(BA426:BK426,AO427:AY427,AC427:AM427))</f>
        <v>0.91473258175288541</v>
      </c>
      <c r="BN427" s="26">
        <f>SUMPRODUCT(AO427:AY427,BA427:BK427,Q427:AA427)/BM427</f>
        <v>1041.6744319262011</v>
      </c>
      <c r="BO427">
        <f t="shared" si="115"/>
        <v>1179.97</v>
      </c>
    </row>
    <row r="428" spans="1:67" x14ac:dyDescent="0.75">
      <c r="A428" s="4">
        <v>42795</v>
      </c>
      <c r="B428" s="46">
        <f>INDEX('Index Volume'!B:B,MATCH(Index_New!$A428,'Index Volume'!$A:$A,0))</f>
        <v>229056992</v>
      </c>
      <c r="C428" s="46">
        <f>INDEX('Index Volume'!C:C,MATCH(Index_New!$A428,'Index Volume'!$A:$A,0))</f>
        <v>1630460</v>
      </c>
      <c r="D428" s="46">
        <f>INDEX('Index Volume'!D:D,MATCH(Index_New!$A428,'Index Volume'!$A:$A,0))</f>
        <v>4405000</v>
      </c>
      <c r="E428" s="46">
        <f>INDEX('Index Volume'!E:E,MATCH(Index_New!$A428,'Index Volume'!$A:$A,0))</f>
        <v>4561930</v>
      </c>
      <c r="F428" s="46">
        <f>INDEX('Index Volume'!F:F,MATCH(Index_New!$A428,'Index Volume'!$A:$A,0))</f>
        <v>44927500</v>
      </c>
      <c r="G428" s="46">
        <f>INDEX('Index Volume'!G:G,MATCH(Index_New!$A428,'Index Volume'!$A:$A,0))</f>
        <v>0</v>
      </c>
      <c r="H428" s="46">
        <f>INDEX('Index Volume'!H:H,MATCH(Index_New!$A428,'Index Volume'!$A:$A,0))</f>
        <v>6449830</v>
      </c>
      <c r="I428" s="46">
        <f>INDEX('Index Volume'!I:I,MATCH(Index_New!$A428,'Index Volume'!$A:$A,0))</f>
        <v>2376490</v>
      </c>
      <c r="J428" s="46">
        <f>INDEX('Index Volume'!J:J,MATCH(Index_New!$A428,'Index Volume'!$A:$A,0))</f>
        <v>0</v>
      </c>
      <c r="K428" s="46">
        <f>INDEX('Index Volume'!K:K,MATCH(Index_New!$A428,'Index Volume'!$A:$A,0))</f>
        <v>31700200</v>
      </c>
      <c r="L428" s="46">
        <f>INDEX('Index Volume'!L:L,MATCH(Index_New!$A428,'Index Volume'!$A:$A,0))</f>
        <v>263991</v>
      </c>
      <c r="M428" s="46">
        <f t="shared" si="101"/>
        <v>325372393</v>
      </c>
      <c r="N428" s="1">
        <f t="shared" si="102"/>
        <v>325372393</v>
      </c>
      <c r="O428" t="b">
        <f t="shared" si="103"/>
        <v>1</v>
      </c>
      <c r="Q428" s="7">
        <f t="shared" si="104"/>
        <v>0.67354121086894847</v>
      </c>
      <c r="R428" s="7">
        <f t="shared" si="105"/>
        <v>6.1665531771066297E-3</v>
      </c>
      <c r="S428" s="7">
        <f t="shared" si="106"/>
        <v>1.4731993317857647E-2</v>
      </c>
      <c r="T428" s="7">
        <f t="shared" si="107"/>
        <v>5.2592047910034103E-3</v>
      </c>
      <c r="U428" s="7">
        <f t="shared" si="108"/>
        <v>0.23844988858088836</v>
      </c>
      <c r="V428" s="7">
        <f t="shared" si="109"/>
        <v>0</v>
      </c>
      <c r="W428" s="7">
        <f t="shared" si="110"/>
        <v>1.5720222293362666E-2</v>
      </c>
      <c r="X428" s="7">
        <f t="shared" si="111"/>
        <v>9.2923093728356325E-3</v>
      </c>
      <c r="Y428" s="7">
        <f t="shared" si="112"/>
        <v>0</v>
      </c>
      <c r="Z428" s="7">
        <f t="shared" si="113"/>
        <v>3.6572155931760393E-2</v>
      </c>
      <c r="AA428" s="7">
        <f t="shared" si="114"/>
        <v>2.6646166623679052E-4</v>
      </c>
      <c r="AC428" s="7">
        <f>IF(DAY($A428)=1,VLOOKUP($A428-1,$A$2:$L$1124,$Q$1,FALSE)/VLOOKUP($A428-1,$A$2:$N$1124,14,FALSE),AC427)</f>
        <v>0.6798586679412626</v>
      </c>
      <c r="AD428" s="7">
        <f>IF(DAY($A428)=1,VLOOKUP($A428-1,$A$2:$L$1124,$R$1,FALSE)/VLOOKUP($A428-1,$A$2:$N$1124,14,FALSE),AD427)</f>
        <v>6.2243921546656341E-3</v>
      </c>
      <c r="AE428" s="7">
        <f>IF(DAY($A428)=1,VLOOKUP($A428-1,$A$2:$L$1124,$S$1,FALSE)/VLOOKUP($A428-1,$A$2:$N$1124,14,FALSE),AE427)</f>
        <v>1.4870171552349215E-2</v>
      </c>
      <c r="AF428" s="7">
        <f>IF(DAY($A428)=1,VLOOKUP($A428-1,$A$2:$L$1124,$T$1,FALSE)/VLOOKUP($A428-1,$A$2:$N$1124,14,FALSE),AF427)</f>
        <v>5.3085333249750866E-3</v>
      </c>
      <c r="AG428" s="7">
        <f>IF(DAY($A428)=1,VLOOKUP($A428-1,$A$2:$L$1124,$U$1,FALSE)/VLOOKUP($A428-1,$A$2:$N$1124,14,FALSE),AG427)</f>
        <v>0.24068642126916207</v>
      </c>
      <c r="AH428" s="7">
        <f>IF(DAY($A428)=1,VLOOKUP($A428-1,$A$2:$L$1124,$V$1,FALSE)/VLOOKUP($A428-1,$A$2:$N$1124,14,FALSE),AH427)</f>
        <v>0</v>
      </c>
      <c r="AI428" s="7">
        <f>IF(DAY($A428)=1,VLOOKUP($A428-1,$A$2:$L$1124,$W$1,FALSE)/VLOOKUP($A428-1,$A$2:$N$1124,14,FALSE),AI427)</f>
        <v>1.5867669588202175E-2</v>
      </c>
      <c r="AJ428" s="7">
        <f>IF(DAY($A428)=1,VLOOKUP($A428-1,$A$2:$L$1124,$X$1,FALSE)/VLOOKUP($A428-1,$A$2:$N$1124,14,FALSE),AJ427)</f>
        <v>9.3794662752170258E-3</v>
      </c>
      <c r="AK428" s="7">
        <f>IF(DAY($A428)=1,VLOOKUP($A428-1,$A$2:$L$1124,$Y$1,FALSE)/VLOOKUP($A428-1,$A$2:$N$1124,14,FALSE),AK427)</f>
        <v>0</v>
      </c>
      <c r="AL428" s="7">
        <f>IF(DAY($A428)=1,VLOOKUP($A428-1,$A$2:$L$1124,$Z$1,FALSE)/VLOOKUP($A428-1,$A$2:$N$1124,14,FALSE),AL427)</f>
        <v>3.6915183234934319E-2</v>
      </c>
      <c r="AM428" s="7">
        <f>IF(DAY($A428)=1,VLOOKUP($A428-1,$A$2:$L$1124,$AA$1,FALSE)/VLOOKUP($A428-1,$A$2:$N$1124,14,FALSE),AM427)</f>
        <v>2.6896093444889662E-4</v>
      </c>
      <c r="AO428" s="12">
        <f>VLOOKUP($A428,BTC!$A$1:$G$1853,5,FALSE)</f>
        <v>1222.5</v>
      </c>
      <c r="AP428" s="12">
        <f>VLOOKUP($A428,XRP!$A$1:$G$1853,5,FALSE)</f>
        <v>5.4079999999999996E-3</v>
      </c>
      <c r="AQ428" s="12">
        <f>VLOOKUP($A428,LTC!$A$1:$G$1853,5,FALSE)</f>
        <v>3.8</v>
      </c>
      <c r="AR428" s="12">
        <f>VLOOKUP($A428,ETC!$A$1:$G$1853,5,FALSE)</f>
        <v>1.4</v>
      </c>
      <c r="AS428" s="12">
        <f>VLOOKUP($A428,ETH!$A$1:$G$1853,5,FALSE)</f>
        <v>17.350000000000001</v>
      </c>
      <c r="AT428" s="12">
        <f>VLOOKUP($A428,BCH!$A$1:$G$1853,5,FALSE)</f>
        <v>0</v>
      </c>
      <c r="AU428" s="12">
        <f>VLOOKUP($A428,XMR!$A$1:$G$1853,5,FALSE)</f>
        <v>12.33</v>
      </c>
      <c r="AV428" s="12">
        <f>VLOOKUP($A428,ZEC!$A$1:$G$1853,5,FALSE)</f>
        <v>41.41</v>
      </c>
      <c r="AW428" s="12">
        <f>VLOOKUP($A428,EOS!$A$1:$G$1853,5,FALSE)</f>
        <v>0</v>
      </c>
      <c r="AX428" s="12">
        <f>VLOOKUP($A428,DASH!$A$1:$G$1853,5,FALSE)</f>
        <v>42.54</v>
      </c>
      <c r="AY428" s="12">
        <f>VLOOKUP($A428,XLM!$A$1:$G$1853,5,FALSE)</f>
        <v>1.7240000000000001E-3</v>
      </c>
      <c r="BA428" s="24">
        <v>1</v>
      </c>
      <c r="BB428" s="24">
        <v>1</v>
      </c>
      <c r="BC428" s="24">
        <v>1</v>
      </c>
      <c r="BD428" s="24">
        <v>1</v>
      </c>
      <c r="BE428" s="24">
        <v>1</v>
      </c>
      <c r="BF428" s="24">
        <v>0</v>
      </c>
      <c r="BG428" s="24">
        <v>1</v>
      </c>
      <c r="BH428" s="24">
        <v>1</v>
      </c>
      <c r="BI428" s="24">
        <v>0</v>
      </c>
      <c r="BJ428" s="24">
        <v>1</v>
      </c>
      <c r="BK428" s="24">
        <v>1</v>
      </c>
      <c r="BM428" s="19">
        <f>IF(SUM(BA427:BK427)=SUM(BA428:BK428),BM427,BM427*SUMPRODUCT(BA428:BK428,AO428:AY428,Q428:AA428)/SUMPRODUCT(BA427:BK427,AO428:AY428,AC428:AM428))</f>
        <v>0.90665306731485984</v>
      </c>
      <c r="BN428" s="26">
        <f>SUMPRODUCT(AO428:AY428,BA428:BK428,Q428:AA428)/BM428</f>
        <v>915.16705608935717</v>
      </c>
      <c r="BO428">
        <f t="shared" si="115"/>
        <v>1222.5</v>
      </c>
    </row>
    <row r="429" spans="1:67" x14ac:dyDescent="0.75">
      <c r="A429" s="3">
        <v>42796</v>
      </c>
      <c r="B429" s="46">
        <f>INDEX('Index Volume'!B:B,MATCH(Index_New!$A429,'Index Volume'!$A:$A,0))</f>
        <v>368275008</v>
      </c>
      <c r="C429" s="46">
        <f>INDEX('Index Volume'!C:C,MATCH(Index_New!$A429,'Index Volume'!$A:$A,0))</f>
        <v>3811500</v>
      </c>
      <c r="D429" s="46">
        <f>INDEX('Index Volume'!D:D,MATCH(Index_New!$A429,'Index Volume'!$A:$A,0))</f>
        <v>9439480</v>
      </c>
      <c r="E429" s="46">
        <f>INDEX('Index Volume'!E:E,MATCH(Index_New!$A429,'Index Volume'!$A:$A,0))</f>
        <v>3776100</v>
      </c>
      <c r="F429" s="46">
        <f>INDEX('Index Volume'!F:F,MATCH(Index_New!$A429,'Index Volume'!$A:$A,0))</f>
        <v>83627104</v>
      </c>
      <c r="G429" s="46">
        <f>INDEX('Index Volume'!G:G,MATCH(Index_New!$A429,'Index Volume'!$A:$A,0))</f>
        <v>0</v>
      </c>
      <c r="H429" s="46">
        <f>INDEX('Index Volume'!H:H,MATCH(Index_New!$A429,'Index Volume'!$A:$A,0))</f>
        <v>7161980</v>
      </c>
      <c r="I429" s="46">
        <f>INDEX('Index Volume'!I:I,MATCH(Index_New!$A429,'Index Volume'!$A:$A,0))</f>
        <v>2385790</v>
      </c>
      <c r="J429" s="46">
        <f>INDEX('Index Volume'!J:J,MATCH(Index_New!$A429,'Index Volume'!$A:$A,0))</f>
        <v>0</v>
      </c>
      <c r="K429" s="46">
        <f>INDEX('Index Volume'!K:K,MATCH(Index_New!$A429,'Index Volume'!$A:$A,0))</f>
        <v>72796200</v>
      </c>
      <c r="L429" s="46">
        <f>INDEX('Index Volume'!L:L,MATCH(Index_New!$A429,'Index Volume'!$A:$A,0))</f>
        <v>443801</v>
      </c>
      <c r="M429" s="46">
        <f t="shared" si="101"/>
        <v>551716963</v>
      </c>
      <c r="N429" s="1">
        <f t="shared" si="102"/>
        <v>551716963</v>
      </c>
      <c r="O429" t="b">
        <f t="shared" si="103"/>
        <v>1</v>
      </c>
      <c r="Q429" s="7">
        <f t="shared" si="104"/>
        <v>0.67354121086894847</v>
      </c>
      <c r="R429" s="7">
        <f t="shared" si="105"/>
        <v>6.1665531771066297E-3</v>
      </c>
      <c r="S429" s="7">
        <f t="shared" si="106"/>
        <v>1.4731993317857647E-2</v>
      </c>
      <c r="T429" s="7">
        <f t="shared" si="107"/>
        <v>5.2592047910034103E-3</v>
      </c>
      <c r="U429" s="7">
        <f t="shared" si="108"/>
        <v>0.23844988858088836</v>
      </c>
      <c r="V429" s="7">
        <f t="shared" si="109"/>
        <v>0</v>
      </c>
      <c r="W429" s="7">
        <f t="shared" si="110"/>
        <v>1.5720222293362666E-2</v>
      </c>
      <c r="X429" s="7">
        <f t="shared" si="111"/>
        <v>9.2923093728356325E-3</v>
      </c>
      <c r="Y429" s="7">
        <f t="shared" si="112"/>
        <v>0</v>
      </c>
      <c r="Z429" s="7">
        <f t="shared" si="113"/>
        <v>3.6572155931760393E-2</v>
      </c>
      <c r="AA429" s="7">
        <f t="shared" si="114"/>
        <v>2.6646166623679052E-4</v>
      </c>
      <c r="AC429" s="7">
        <f>IF(DAY($A429)=1,VLOOKUP($A429-1,$A$2:$L$1124,$Q$1,FALSE)/VLOOKUP($A429-1,$A$2:$N$1124,14,FALSE),AC428)</f>
        <v>0.6798586679412626</v>
      </c>
      <c r="AD429" s="7">
        <f>IF(DAY($A429)=1,VLOOKUP($A429-1,$A$2:$L$1124,$R$1,FALSE)/VLOOKUP($A429-1,$A$2:$N$1124,14,FALSE),AD428)</f>
        <v>6.2243921546656341E-3</v>
      </c>
      <c r="AE429" s="7">
        <f>IF(DAY($A429)=1,VLOOKUP($A429-1,$A$2:$L$1124,$S$1,FALSE)/VLOOKUP($A429-1,$A$2:$N$1124,14,FALSE),AE428)</f>
        <v>1.4870171552349215E-2</v>
      </c>
      <c r="AF429" s="7">
        <f>IF(DAY($A429)=1,VLOOKUP($A429-1,$A$2:$L$1124,$T$1,FALSE)/VLOOKUP($A429-1,$A$2:$N$1124,14,FALSE),AF428)</f>
        <v>5.3085333249750866E-3</v>
      </c>
      <c r="AG429" s="7">
        <f>IF(DAY($A429)=1,VLOOKUP($A429-1,$A$2:$L$1124,$U$1,FALSE)/VLOOKUP($A429-1,$A$2:$N$1124,14,FALSE),AG428)</f>
        <v>0.24068642126916207</v>
      </c>
      <c r="AH429" s="7">
        <f>IF(DAY($A429)=1,VLOOKUP($A429-1,$A$2:$L$1124,$V$1,FALSE)/VLOOKUP($A429-1,$A$2:$N$1124,14,FALSE),AH428)</f>
        <v>0</v>
      </c>
      <c r="AI429" s="7">
        <f>IF(DAY($A429)=1,VLOOKUP($A429-1,$A$2:$L$1124,$W$1,FALSE)/VLOOKUP($A429-1,$A$2:$N$1124,14,FALSE),AI428)</f>
        <v>1.5867669588202175E-2</v>
      </c>
      <c r="AJ429" s="7">
        <f>IF(DAY($A429)=1,VLOOKUP($A429-1,$A$2:$L$1124,$X$1,FALSE)/VLOOKUP($A429-1,$A$2:$N$1124,14,FALSE),AJ428)</f>
        <v>9.3794662752170258E-3</v>
      </c>
      <c r="AK429" s="7">
        <f>IF(DAY($A429)=1,VLOOKUP($A429-1,$A$2:$L$1124,$Y$1,FALSE)/VLOOKUP($A429-1,$A$2:$N$1124,14,FALSE),AK428)</f>
        <v>0</v>
      </c>
      <c r="AL429" s="7">
        <f>IF(DAY($A429)=1,VLOOKUP($A429-1,$A$2:$L$1124,$Z$1,FALSE)/VLOOKUP($A429-1,$A$2:$N$1124,14,FALSE),AL428)</f>
        <v>3.6915183234934319E-2</v>
      </c>
      <c r="AM429" s="7">
        <f>IF(DAY($A429)=1,VLOOKUP($A429-1,$A$2:$L$1124,$AA$1,FALSE)/VLOOKUP($A429-1,$A$2:$N$1124,14,FALSE),AM428)</f>
        <v>2.6896093444889662E-4</v>
      </c>
      <c r="AO429" s="12">
        <f>VLOOKUP($A429,BTC!$A$1:$G$1853,5,FALSE)</f>
        <v>1251.01</v>
      </c>
      <c r="AP429" s="12">
        <f>VLOOKUP($A429,XRP!$A$1:$G$1853,5,FALSE)</f>
        <v>5.9909999999999998E-3</v>
      </c>
      <c r="AQ429" s="12">
        <f>VLOOKUP($A429,LTC!$A$1:$G$1853,5,FALSE)</f>
        <v>3.92</v>
      </c>
      <c r="AR429" s="12">
        <f>VLOOKUP($A429,ETC!$A$1:$G$1853,5,FALSE)</f>
        <v>1.36</v>
      </c>
      <c r="AS429" s="12">
        <f>VLOOKUP($A429,ETH!$A$1:$G$1853,5,FALSE)</f>
        <v>19.03</v>
      </c>
      <c r="AT429" s="12">
        <f>VLOOKUP($A429,BCH!$A$1:$G$1853,5,FALSE)</f>
        <v>0</v>
      </c>
      <c r="AU429" s="12">
        <f>VLOOKUP($A429,XMR!$A$1:$G$1853,5,FALSE)</f>
        <v>13.11</v>
      </c>
      <c r="AV429" s="12">
        <f>VLOOKUP($A429,ZEC!$A$1:$G$1853,5,FALSE)</f>
        <v>39.67</v>
      </c>
      <c r="AW429" s="12">
        <f>VLOOKUP($A429,EOS!$A$1:$G$1853,5,FALSE)</f>
        <v>0</v>
      </c>
      <c r="AX429" s="12">
        <f>VLOOKUP($A429,DASH!$A$1:$G$1853,5,FALSE)</f>
        <v>42.44</v>
      </c>
      <c r="AY429" s="12">
        <f>VLOOKUP($A429,XLM!$A$1:$G$1853,5,FALSE)</f>
        <v>1.787E-3</v>
      </c>
      <c r="BA429" s="24">
        <v>1</v>
      </c>
      <c r="BB429" s="24">
        <v>1</v>
      </c>
      <c r="BC429" s="24">
        <v>1</v>
      </c>
      <c r="BD429" s="24">
        <v>1</v>
      </c>
      <c r="BE429" s="24">
        <v>1</v>
      </c>
      <c r="BF429" s="24">
        <v>0</v>
      </c>
      <c r="BG429" s="24">
        <v>1</v>
      </c>
      <c r="BH429" s="24">
        <v>1</v>
      </c>
      <c r="BI429" s="24">
        <v>0</v>
      </c>
      <c r="BJ429" s="24">
        <v>1</v>
      </c>
      <c r="BK429" s="24">
        <v>1</v>
      </c>
      <c r="BM429" s="19">
        <f>IF(SUM(BA428:BK428)=SUM(BA429:BK429),BM428,BM428*SUMPRODUCT(BA429:BK429,AO429:AY429,Q429:AA429)/SUMPRODUCT(BA428:BK428,AO429:AY429,AC429:AM429))</f>
        <v>0.90665306731485984</v>
      </c>
      <c r="BN429" s="26">
        <f>SUMPRODUCT(AO429:AY429,BA429:BK429,Q429:AA429)/BM429</f>
        <v>936.78199730949757</v>
      </c>
      <c r="BO429">
        <f t="shared" si="115"/>
        <v>1251.01</v>
      </c>
    </row>
    <row r="430" spans="1:67" x14ac:dyDescent="0.75">
      <c r="A430" s="4">
        <v>42797</v>
      </c>
      <c r="B430" s="46">
        <f>INDEX('Index Volume'!B:B,MATCH(Index_New!$A430,'Index Volume'!$A:$A,0))</f>
        <v>315739008</v>
      </c>
      <c r="C430" s="46">
        <f>INDEX('Index Volume'!C:C,MATCH(Index_New!$A430,'Index Volume'!$A:$A,0))</f>
        <v>2703850</v>
      </c>
      <c r="D430" s="46">
        <f>INDEX('Index Volume'!D:D,MATCH(Index_New!$A430,'Index Volume'!$A:$A,0))</f>
        <v>7515680</v>
      </c>
      <c r="E430" s="46">
        <f>INDEX('Index Volume'!E:E,MATCH(Index_New!$A430,'Index Volume'!$A:$A,0))</f>
        <v>4159960</v>
      </c>
      <c r="F430" s="46">
        <f>INDEX('Index Volume'!F:F,MATCH(Index_New!$A430,'Index Volume'!$A:$A,0))</f>
        <v>95863400</v>
      </c>
      <c r="G430" s="46">
        <f>INDEX('Index Volume'!G:G,MATCH(Index_New!$A430,'Index Volume'!$A:$A,0))</f>
        <v>0</v>
      </c>
      <c r="H430" s="46">
        <f>INDEX('Index Volume'!H:H,MATCH(Index_New!$A430,'Index Volume'!$A:$A,0))</f>
        <v>7926590</v>
      </c>
      <c r="I430" s="46">
        <f>INDEX('Index Volume'!I:I,MATCH(Index_New!$A430,'Index Volume'!$A:$A,0))</f>
        <v>2223230</v>
      </c>
      <c r="J430" s="46">
        <f>INDEX('Index Volume'!J:J,MATCH(Index_New!$A430,'Index Volume'!$A:$A,0))</f>
        <v>0</v>
      </c>
      <c r="K430" s="46">
        <f>INDEX('Index Volume'!K:K,MATCH(Index_New!$A430,'Index Volume'!$A:$A,0))</f>
        <v>33651400</v>
      </c>
      <c r="L430" s="46">
        <f>INDEX('Index Volume'!L:L,MATCH(Index_New!$A430,'Index Volume'!$A:$A,0))</f>
        <v>242064</v>
      </c>
      <c r="M430" s="46">
        <f t="shared" si="101"/>
        <v>470025182</v>
      </c>
      <c r="N430" s="1">
        <f t="shared" si="102"/>
        <v>470025182</v>
      </c>
      <c r="O430" t="b">
        <f t="shared" si="103"/>
        <v>1</v>
      </c>
      <c r="Q430" s="7">
        <f t="shared" si="104"/>
        <v>0.67354121086894847</v>
      </c>
      <c r="R430" s="7">
        <f t="shared" si="105"/>
        <v>6.1665531771066297E-3</v>
      </c>
      <c r="S430" s="7">
        <f t="shared" si="106"/>
        <v>1.4731993317857647E-2</v>
      </c>
      <c r="T430" s="7">
        <f t="shared" si="107"/>
        <v>5.2592047910034103E-3</v>
      </c>
      <c r="U430" s="7">
        <f t="shared" si="108"/>
        <v>0.23844988858088836</v>
      </c>
      <c r="V430" s="7">
        <f t="shared" si="109"/>
        <v>0</v>
      </c>
      <c r="W430" s="7">
        <f t="shared" si="110"/>
        <v>1.5720222293362666E-2</v>
      </c>
      <c r="X430" s="7">
        <f t="shared" si="111"/>
        <v>9.2923093728356325E-3</v>
      </c>
      <c r="Y430" s="7">
        <f t="shared" si="112"/>
        <v>0</v>
      </c>
      <c r="Z430" s="7">
        <f t="shared" si="113"/>
        <v>3.6572155931760393E-2</v>
      </c>
      <c r="AA430" s="7">
        <f t="shared" si="114"/>
        <v>2.6646166623679052E-4</v>
      </c>
      <c r="AC430" s="7">
        <f>IF(DAY($A430)=1,VLOOKUP($A430-1,$A$2:$L$1124,$Q$1,FALSE)/VLOOKUP($A430-1,$A$2:$N$1124,14,FALSE),AC429)</f>
        <v>0.6798586679412626</v>
      </c>
      <c r="AD430" s="7">
        <f>IF(DAY($A430)=1,VLOOKUP($A430-1,$A$2:$L$1124,$R$1,FALSE)/VLOOKUP($A430-1,$A$2:$N$1124,14,FALSE),AD429)</f>
        <v>6.2243921546656341E-3</v>
      </c>
      <c r="AE430" s="7">
        <f>IF(DAY($A430)=1,VLOOKUP($A430-1,$A$2:$L$1124,$S$1,FALSE)/VLOOKUP($A430-1,$A$2:$N$1124,14,FALSE),AE429)</f>
        <v>1.4870171552349215E-2</v>
      </c>
      <c r="AF430" s="7">
        <f>IF(DAY($A430)=1,VLOOKUP($A430-1,$A$2:$L$1124,$T$1,FALSE)/VLOOKUP($A430-1,$A$2:$N$1124,14,FALSE),AF429)</f>
        <v>5.3085333249750866E-3</v>
      </c>
      <c r="AG430" s="7">
        <f>IF(DAY($A430)=1,VLOOKUP($A430-1,$A$2:$L$1124,$U$1,FALSE)/VLOOKUP($A430-1,$A$2:$N$1124,14,FALSE),AG429)</f>
        <v>0.24068642126916207</v>
      </c>
      <c r="AH430" s="7">
        <f>IF(DAY($A430)=1,VLOOKUP($A430-1,$A$2:$L$1124,$V$1,FALSE)/VLOOKUP($A430-1,$A$2:$N$1124,14,FALSE),AH429)</f>
        <v>0</v>
      </c>
      <c r="AI430" s="7">
        <f>IF(DAY($A430)=1,VLOOKUP($A430-1,$A$2:$L$1124,$W$1,FALSE)/VLOOKUP($A430-1,$A$2:$N$1124,14,FALSE),AI429)</f>
        <v>1.5867669588202175E-2</v>
      </c>
      <c r="AJ430" s="7">
        <f>IF(DAY($A430)=1,VLOOKUP($A430-1,$A$2:$L$1124,$X$1,FALSE)/VLOOKUP($A430-1,$A$2:$N$1124,14,FALSE),AJ429)</f>
        <v>9.3794662752170258E-3</v>
      </c>
      <c r="AK430" s="7">
        <f>IF(DAY($A430)=1,VLOOKUP($A430-1,$A$2:$L$1124,$Y$1,FALSE)/VLOOKUP($A430-1,$A$2:$N$1124,14,FALSE),AK429)</f>
        <v>0</v>
      </c>
      <c r="AL430" s="7">
        <f>IF(DAY($A430)=1,VLOOKUP($A430-1,$A$2:$L$1124,$Z$1,FALSE)/VLOOKUP($A430-1,$A$2:$N$1124,14,FALSE),AL429)</f>
        <v>3.6915183234934319E-2</v>
      </c>
      <c r="AM430" s="7">
        <f>IF(DAY($A430)=1,VLOOKUP($A430-1,$A$2:$L$1124,$AA$1,FALSE)/VLOOKUP($A430-1,$A$2:$N$1124,14,FALSE),AM429)</f>
        <v>2.6896093444889662E-4</v>
      </c>
      <c r="AO430" s="12">
        <f>VLOOKUP($A430,BTC!$A$1:$G$1853,5,FALSE)</f>
        <v>1274.99</v>
      </c>
      <c r="AP430" s="12">
        <f>VLOOKUP($A430,XRP!$A$1:$G$1853,5,FALSE)</f>
        <v>6.339E-3</v>
      </c>
      <c r="AQ430" s="12">
        <f>VLOOKUP($A430,LTC!$A$1:$G$1853,5,FALSE)</f>
        <v>3.92</v>
      </c>
      <c r="AR430" s="12">
        <f>VLOOKUP($A430,ETC!$A$1:$G$1853,5,FALSE)</f>
        <v>1.44</v>
      </c>
      <c r="AS430" s="12">
        <f>VLOOKUP($A430,ETH!$A$1:$G$1853,5,FALSE)</f>
        <v>19.46</v>
      </c>
      <c r="AT430" s="12">
        <f>VLOOKUP($A430,BCH!$A$1:$G$1853,5,FALSE)</f>
        <v>0</v>
      </c>
      <c r="AU430" s="12">
        <f>VLOOKUP($A430,XMR!$A$1:$G$1853,5,FALSE)</f>
        <v>13.91</v>
      </c>
      <c r="AV430" s="12">
        <f>VLOOKUP($A430,ZEC!$A$1:$G$1853,5,FALSE)</f>
        <v>41.8</v>
      </c>
      <c r="AW430" s="12">
        <f>VLOOKUP($A430,EOS!$A$1:$G$1853,5,FALSE)</f>
        <v>0</v>
      </c>
      <c r="AX430" s="12">
        <f>VLOOKUP($A430,DASH!$A$1:$G$1853,5,FALSE)</f>
        <v>47.38</v>
      </c>
      <c r="AY430" s="12">
        <f>VLOOKUP($A430,XLM!$A$1:$G$1853,5,FALSE)</f>
        <v>1.763E-3</v>
      </c>
      <c r="BA430" s="24">
        <v>1</v>
      </c>
      <c r="BB430" s="24">
        <v>1</v>
      </c>
      <c r="BC430" s="24">
        <v>1</v>
      </c>
      <c r="BD430" s="24">
        <v>1</v>
      </c>
      <c r="BE430" s="24">
        <v>1</v>
      </c>
      <c r="BF430" s="24">
        <v>0</v>
      </c>
      <c r="BG430" s="24">
        <v>1</v>
      </c>
      <c r="BH430" s="24">
        <v>1</v>
      </c>
      <c r="BI430" s="24">
        <v>0</v>
      </c>
      <c r="BJ430" s="24">
        <v>1</v>
      </c>
      <c r="BK430" s="24">
        <v>1</v>
      </c>
      <c r="BM430" s="19">
        <f>IF(SUM(BA429:BK429)=SUM(BA430:BK430),BM429,BM429*SUMPRODUCT(BA430:BK430,AO430:AY430,Q430:AA430)/SUMPRODUCT(BA429:BK429,AO430:AY430,AC430:AM430))</f>
        <v>0.90665306731485984</v>
      </c>
      <c r="BN430" s="26">
        <f>SUMPRODUCT(AO430:AY430,BA430:BK430,Q430:AA430)/BM430</f>
        <v>954.94496438636156</v>
      </c>
      <c r="BO430">
        <f t="shared" si="115"/>
        <v>1274.99</v>
      </c>
    </row>
    <row r="431" spans="1:67" x14ac:dyDescent="0.75">
      <c r="A431" s="3">
        <v>42798</v>
      </c>
      <c r="B431" s="46">
        <f>INDEX('Index Volume'!B:B,MATCH(Index_New!$A431,'Index Volume'!$A:$A,0))</f>
        <v>183270000</v>
      </c>
      <c r="C431" s="46">
        <f>INDEX('Index Volume'!C:C,MATCH(Index_New!$A431,'Index Volume'!$A:$A,0))</f>
        <v>1372440</v>
      </c>
      <c r="D431" s="46">
        <f>INDEX('Index Volume'!D:D,MATCH(Index_New!$A431,'Index Volume'!$A:$A,0))</f>
        <v>3361400</v>
      </c>
      <c r="E431" s="46">
        <f>INDEX('Index Volume'!E:E,MATCH(Index_New!$A431,'Index Volume'!$A:$A,0))</f>
        <v>2412650</v>
      </c>
      <c r="F431" s="46">
        <f>INDEX('Index Volume'!F:F,MATCH(Index_New!$A431,'Index Volume'!$A:$A,0))</f>
        <v>27341900</v>
      </c>
      <c r="G431" s="46">
        <f>INDEX('Index Volume'!G:G,MATCH(Index_New!$A431,'Index Volume'!$A:$A,0))</f>
        <v>0</v>
      </c>
      <c r="H431" s="46">
        <f>INDEX('Index Volume'!H:H,MATCH(Index_New!$A431,'Index Volume'!$A:$A,0))</f>
        <v>2239270</v>
      </c>
      <c r="I431" s="46">
        <f>INDEX('Index Volume'!I:I,MATCH(Index_New!$A431,'Index Volume'!$A:$A,0))</f>
        <v>1619630</v>
      </c>
      <c r="J431" s="46">
        <f>INDEX('Index Volume'!J:J,MATCH(Index_New!$A431,'Index Volume'!$A:$A,0))</f>
        <v>0</v>
      </c>
      <c r="K431" s="46">
        <f>INDEX('Index Volume'!K:K,MATCH(Index_New!$A431,'Index Volume'!$A:$A,0))</f>
        <v>14949600</v>
      </c>
      <c r="L431" s="46">
        <f>INDEX('Index Volume'!L:L,MATCH(Index_New!$A431,'Index Volume'!$A:$A,0))</f>
        <v>104298</v>
      </c>
      <c r="M431" s="46">
        <f t="shared" si="101"/>
        <v>236671188</v>
      </c>
      <c r="N431" s="1">
        <f t="shared" si="102"/>
        <v>236671188</v>
      </c>
      <c r="O431" t="b">
        <f t="shared" si="103"/>
        <v>1</v>
      </c>
      <c r="Q431" s="7">
        <f t="shared" si="104"/>
        <v>0.67354121086894847</v>
      </c>
      <c r="R431" s="7">
        <f t="shared" si="105"/>
        <v>6.1665531771066297E-3</v>
      </c>
      <c r="S431" s="7">
        <f t="shared" si="106"/>
        <v>1.4731993317857647E-2</v>
      </c>
      <c r="T431" s="7">
        <f t="shared" si="107"/>
        <v>5.2592047910034103E-3</v>
      </c>
      <c r="U431" s="7">
        <f t="shared" si="108"/>
        <v>0.23844988858088836</v>
      </c>
      <c r="V431" s="7">
        <f t="shared" si="109"/>
        <v>0</v>
      </c>
      <c r="W431" s="7">
        <f t="shared" si="110"/>
        <v>1.5720222293362666E-2</v>
      </c>
      <c r="X431" s="7">
        <f t="shared" si="111"/>
        <v>9.2923093728356325E-3</v>
      </c>
      <c r="Y431" s="7">
        <f t="shared" si="112"/>
        <v>0</v>
      </c>
      <c r="Z431" s="7">
        <f t="shared" si="113"/>
        <v>3.6572155931760393E-2</v>
      </c>
      <c r="AA431" s="7">
        <f t="shared" si="114"/>
        <v>2.6646166623679052E-4</v>
      </c>
      <c r="AC431" s="7">
        <f>IF(DAY($A431)=1,VLOOKUP($A431-1,$A$2:$L$1124,$Q$1,FALSE)/VLOOKUP($A431-1,$A$2:$N$1124,14,FALSE),AC430)</f>
        <v>0.6798586679412626</v>
      </c>
      <c r="AD431" s="7">
        <f>IF(DAY($A431)=1,VLOOKUP($A431-1,$A$2:$L$1124,$R$1,FALSE)/VLOOKUP($A431-1,$A$2:$N$1124,14,FALSE),AD430)</f>
        <v>6.2243921546656341E-3</v>
      </c>
      <c r="AE431" s="7">
        <f>IF(DAY($A431)=1,VLOOKUP($A431-1,$A$2:$L$1124,$S$1,FALSE)/VLOOKUP($A431-1,$A$2:$N$1124,14,FALSE),AE430)</f>
        <v>1.4870171552349215E-2</v>
      </c>
      <c r="AF431" s="7">
        <f>IF(DAY($A431)=1,VLOOKUP($A431-1,$A$2:$L$1124,$T$1,FALSE)/VLOOKUP($A431-1,$A$2:$N$1124,14,FALSE),AF430)</f>
        <v>5.3085333249750866E-3</v>
      </c>
      <c r="AG431" s="7">
        <f>IF(DAY($A431)=1,VLOOKUP($A431-1,$A$2:$L$1124,$U$1,FALSE)/VLOOKUP($A431-1,$A$2:$N$1124,14,FALSE),AG430)</f>
        <v>0.24068642126916207</v>
      </c>
      <c r="AH431" s="7">
        <f>IF(DAY($A431)=1,VLOOKUP($A431-1,$A$2:$L$1124,$V$1,FALSE)/VLOOKUP($A431-1,$A$2:$N$1124,14,FALSE),AH430)</f>
        <v>0</v>
      </c>
      <c r="AI431" s="7">
        <f>IF(DAY($A431)=1,VLOOKUP($A431-1,$A$2:$L$1124,$W$1,FALSE)/VLOOKUP($A431-1,$A$2:$N$1124,14,FALSE),AI430)</f>
        <v>1.5867669588202175E-2</v>
      </c>
      <c r="AJ431" s="7">
        <f>IF(DAY($A431)=1,VLOOKUP($A431-1,$A$2:$L$1124,$X$1,FALSE)/VLOOKUP($A431-1,$A$2:$N$1124,14,FALSE),AJ430)</f>
        <v>9.3794662752170258E-3</v>
      </c>
      <c r="AK431" s="7">
        <f>IF(DAY($A431)=1,VLOOKUP($A431-1,$A$2:$L$1124,$Y$1,FALSE)/VLOOKUP($A431-1,$A$2:$N$1124,14,FALSE),AK430)</f>
        <v>0</v>
      </c>
      <c r="AL431" s="7">
        <f>IF(DAY($A431)=1,VLOOKUP($A431-1,$A$2:$L$1124,$Z$1,FALSE)/VLOOKUP($A431-1,$A$2:$N$1124,14,FALSE),AL430)</f>
        <v>3.6915183234934319E-2</v>
      </c>
      <c r="AM431" s="7">
        <f>IF(DAY($A431)=1,VLOOKUP($A431-1,$A$2:$L$1124,$AA$1,FALSE)/VLOOKUP($A431-1,$A$2:$N$1124,14,FALSE),AM430)</f>
        <v>2.6896093444889662E-4</v>
      </c>
      <c r="AO431" s="12">
        <f>VLOOKUP($A431,BTC!$A$1:$G$1853,5,FALSE)</f>
        <v>1255.1500000000001</v>
      </c>
      <c r="AP431" s="12">
        <f>VLOOKUP($A431,XRP!$A$1:$G$1853,5,FALSE)</f>
        <v>6.2989999999999999E-3</v>
      </c>
      <c r="AQ431" s="12">
        <f>VLOOKUP($A431,LTC!$A$1:$G$1853,5,FALSE)</f>
        <v>3.88</v>
      </c>
      <c r="AR431" s="12">
        <f>VLOOKUP($A431,ETC!$A$1:$G$1853,5,FALSE)</f>
        <v>1.43</v>
      </c>
      <c r="AS431" s="12">
        <f>VLOOKUP($A431,ETH!$A$1:$G$1853,5,FALSE)</f>
        <v>18.62</v>
      </c>
      <c r="AT431" s="12">
        <f>VLOOKUP($A431,BCH!$A$1:$G$1853,5,FALSE)</f>
        <v>0</v>
      </c>
      <c r="AU431" s="12">
        <f>VLOOKUP($A431,XMR!$A$1:$G$1853,5,FALSE)</f>
        <v>13.67</v>
      </c>
      <c r="AV431" s="12">
        <f>VLOOKUP($A431,ZEC!$A$1:$G$1853,5,FALSE)</f>
        <v>41.64</v>
      </c>
      <c r="AW431" s="12">
        <f>VLOOKUP($A431,EOS!$A$1:$G$1853,5,FALSE)</f>
        <v>0</v>
      </c>
      <c r="AX431" s="12">
        <f>VLOOKUP($A431,DASH!$A$1:$G$1853,5,FALSE)</f>
        <v>43.38</v>
      </c>
      <c r="AY431" s="12">
        <f>VLOOKUP($A431,XLM!$A$1:$G$1853,5,FALSE)</f>
        <v>1.753E-3</v>
      </c>
      <c r="BA431" s="24">
        <v>1</v>
      </c>
      <c r="BB431" s="24">
        <v>1</v>
      </c>
      <c r="BC431" s="24">
        <v>1</v>
      </c>
      <c r="BD431" s="24">
        <v>1</v>
      </c>
      <c r="BE431" s="24">
        <v>1</v>
      </c>
      <c r="BF431" s="24">
        <v>0</v>
      </c>
      <c r="BG431" s="24">
        <v>1</v>
      </c>
      <c r="BH431" s="24">
        <v>1</v>
      </c>
      <c r="BI431" s="24">
        <v>0</v>
      </c>
      <c r="BJ431" s="24">
        <v>1</v>
      </c>
      <c r="BK431" s="24">
        <v>1</v>
      </c>
      <c r="BM431" s="19">
        <f>IF(SUM(BA430:BK430)=SUM(BA431:BK431),BM430,BM430*SUMPRODUCT(BA431:BK431,AO431:AY431,Q431:AA431)/SUMPRODUCT(BA430:BK430,AO431:AY431,AC431:AM431))</f>
        <v>0.90665306731485984</v>
      </c>
      <c r="BN431" s="26">
        <f>SUMPRODUCT(AO431:AY431,BA431:BK431,Q431:AA431)/BM431</f>
        <v>939.81729715378697</v>
      </c>
      <c r="BO431">
        <f t="shared" si="115"/>
        <v>1255.1500000000001</v>
      </c>
    </row>
    <row r="432" spans="1:67" x14ac:dyDescent="0.75">
      <c r="A432" s="4">
        <v>42799</v>
      </c>
      <c r="B432" s="46">
        <f>INDEX('Index Volume'!B:B,MATCH(Index_New!$A432,'Index Volume'!$A:$A,0))</f>
        <v>134127000</v>
      </c>
      <c r="C432" s="46">
        <f>INDEX('Index Volume'!C:C,MATCH(Index_New!$A432,'Index Volume'!$A:$A,0))</f>
        <v>1044760</v>
      </c>
      <c r="D432" s="46">
        <f>INDEX('Index Volume'!D:D,MATCH(Index_New!$A432,'Index Volume'!$A:$A,0))</f>
        <v>2836910</v>
      </c>
      <c r="E432" s="46">
        <f>INDEX('Index Volume'!E:E,MATCH(Index_New!$A432,'Index Volume'!$A:$A,0))</f>
        <v>1580650</v>
      </c>
      <c r="F432" s="46">
        <f>INDEX('Index Volume'!F:F,MATCH(Index_New!$A432,'Index Volume'!$A:$A,0))</f>
        <v>26816300</v>
      </c>
      <c r="G432" s="46">
        <f>INDEX('Index Volume'!G:G,MATCH(Index_New!$A432,'Index Volume'!$A:$A,0))</f>
        <v>0</v>
      </c>
      <c r="H432" s="46">
        <f>INDEX('Index Volume'!H:H,MATCH(Index_New!$A432,'Index Volume'!$A:$A,0))</f>
        <v>5455280</v>
      </c>
      <c r="I432" s="46">
        <f>INDEX('Index Volume'!I:I,MATCH(Index_New!$A432,'Index Volume'!$A:$A,0))</f>
        <v>802597</v>
      </c>
      <c r="J432" s="46">
        <f>INDEX('Index Volume'!J:J,MATCH(Index_New!$A432,'Index Volume'!$A:$A,0))</f>
        <v>0</v>
      </c>
      <c r="K432" s="46">
        <f>INDEX('Index Volume'!K:K,MATCH(Index_New!$A432,'Index Volume'!$A:$A,0))</f>
        <v>12260100</v>
      </c>
      <c r="L432" s="46">
        <f>INDEX('Index Volume'!L:L,MATCH(Index_New!$A432,'Index Volume'!$A:$A,0))</f>
        <v>105342</v>
      </c>
      <c r="M432" s="46">
        <f t="shared" si="101"/>
        <v>185028939</v>
      </c>
      <c r="N432" s="1">
        <f t="shared" si="102"/>
        <v>185028939</v>
      </c>
      <c r="O432" t="b">
        <f t="shared" si="103"/>
        <v>1</v>
      </c>
      <c r="Q432" s="7">
        <f t="shared" si="104"/>
        <v>0.67354121086894847</v>
      </c>
      <c r="R432" s="7">
        <f t="shared" si="105"/>
        <v>6.1665531771066297E-3</v>
      </c>
      <c r="S432" s="7">
        <f t="shared" si="106"/>
        <v>1.4731993317857647E-2</v>
      </c>
      <c r="T432" s="7">
        <f t="shared" si="107"/>
        <v>5.2592047910034103E-3</v>
      </c>
      <c r="U432" s="7">
        <f t="shared" si="108"/>
        <v>0.23844988858088836</v>
      </c>
      <c r="V432" s="7">
        <f t="shared" si="109"/>
        <v>0</v>
      </c>
      <c r="W432" s="7">
        <f t="shared" si="110"/>
        <v>1.5720222293362666E-2</v>
      </c>
      <c r="X432" s="7">
        <f t="shared" si="111"/>
        <v>9.2923093728356325E-3</v>
      </c>
      <c r="Y432" s="7">
        <f t="shared" si="112"/>
        <v>0</v>
      </c>
      <c r="Z432" s="7">
        <f t="shared" si="113"/>
        <v>3.6572155931760393E-2</v>
      </c>
      <c r="AA432" s="7">
        <f t="shared" si="114"/>
        <v>2.6646166623679052E-4</v>
      </c>
      <c r="AC432" s="7">
        <f>IF(DAY($A432)=1,VLOOKUP($A432-1,$A$2:$L$1124,$Q$1,FALSE)/VLOOKUP($A432-1,$A$2:$N$1124,14,FALSE),AC431)</f>
        <v>0.6798586679412626</v>
      </c>
      <c r="AD432" s="7">
        <f>IF(DAY($A432)=1,VLOOKUP($A432-1,$A$2:$L$1124,$R$1,FALSE)/VLOOKUP($A432-1,$A$2:$N$1124,14,FALSE),AD431)</f>
        <v>6.2243921546656341E-3</v>
      </c>
      <c r="AE432" s="7">
        <f>IF(DAY($A432)=1,VLOOKUP($A432-1,$A$2:$L$1124,$S$1,FALSE)/VLOOKUP($A432-1,$A$2:$N$1124,14,FALSE),AE431)</f>
        <v>1.4870171552349215E-2</v>
      </c>
      <c r="AF432" s="7">
        <f>IF(DAY($A432)=1,VLOOKUP($A432-1,$A$2:$L$1124,$T$1,FALSE)/VLOOKUP($A432-1,$A$2:$N$1124,14,FALSE),AF431)</f>
        <v>5.3085333249750866E-3</v>
      </c>
      <c r="AG432" s="7">
        <f>IF(DAY($A432)=1,VLOOKUP($A432-1,$A$2:$L$1124,$U$1,FALSE)/VLOOKUP($A432-1,$A$2:$N$1124,14,FALSE),AG431)</f>
        <v>0.24068642126916207</v>
      </c>
      <c r="AH432" s="7">
        <f>IF(DAY($A432)=1,VLOOKUP($A432-1,$A$2:$L$1124,$V$1,FALSE)/VLOOKUP($A432-1,$A$2:$N$1124,14,FALSE),AH431)</f>
        <v>0</v>
      </c>
      <c r="AI432" s="7">
        <f>IF(DAY($A432)=1,VLOOKUP($A432-1,$A$2:$L$1124,$W$1,FALSE)/VLOOKUP($A432-1,$A$2:$N$1124,14,FALSE),AI431)</f>
        <v>1.5867669588202175E-2</v>
      </c>
      <c r="AJ432" s="7">
        <f>IF(DAY($A432)=1,VLOOKUP($A432-1,$A$2:$L$1124,$X$1,FALSE)/VLOOKUP($A432-1,$A$2:$N$1124,14,FALSE),AJ431)</f>
        <v>9.3794662752170258E-3</v>
      </c>
      <c r="AK432" s="7">
        <f>IF(DAY($A432)=1,VLOOKUP($A432-1,$A$2:$L$1124,$Y$1,FALSE)/VLOOKUP($A432-1,$A$2:$N$1124,14,FALSE),AK431)</f>
        <v>0</v>
      </c>
      <c r="AL432" s="7">
        <f>IF(DAY($A432)=1,VLOOKUP($A432-1,$A$2:$L$1124,$Z$1,FALSE)/VLOOKUP($A432-1,$A$2:$N$1124,14,FALSE),AL431)</f>
        <v>3.6915183234934319E-2</v>
      </c>
      <c r="AM432" s="7">
        <f>IF(DAY($A432)=1,VLOOKUP($A432-1,$A$2:$L$1124,$AA$1,FALSE)/VLOOKUP($A432-1,$A$2:$N$1124,14,FALSE),AM431)</f>
        <v>2.6896093444889662E-4</v>
      </c>
      <c r="AO432" s="12">
        <f>VLOOKUP($A432,BTC!$A$1:$G$1853,5,FALSE)</f>
        <v>1267.1199999999999</v>
      </c>
      <c r="AP432" s="12">
        <f>VLOOKUP($A432,XRP!$A$1:$G$1853,5,FALSE)</f>
        <v>6.1289999999999999E-3</v>
      </c>
      <c r="AQ432" s="12">
        <f>VLOOKUP($A432,LTC!$A$1:$G$1853,5,FALSE)</f>
        <v>3.9</v>
      </c>
      <c r="AR432" s="12">
        <f>VLOOKUP($A432,ETC!$A$1:$G$1853,5,FALSE)</f>
        <v>1.4</v>
      </c>
      <c r="AS432" s="12">
        <f>VLOOKUP($A432,ETH!$A$1:$G$1853,5,FALSE)</f>
        <v>19.3</v>
      </c>
      <c r="AT432" s="12">
        <f>VLOOKUP($A432,BCH!$A$1:$G$1853,5,FALSE)</f>
        <v>0</v>
      </c>
      <c r="AU432" s="12">
        <f>VLOOKUP($A432,XMR!$A$1:$G$1853,5,FALSE)</f>
        <v>15.18</v>
      </c>
      <c r="AV432" s="12">
        <f>VLOOKUP($A432,ZEC!$A$1:$G$1853,5,FALSE)</f>
        <v>39.44</v>
      </c>
      <c r="AW432" s="12">
        <f>VLOOKUP($A432,EOS!$A$1:$G$1853,5,FALSE)</f>
        <v>0</v>
      </c>
      <c r="AX432" s="12">
        <f>VLOOKUP($A432,DASH!$A$1:$G$1853,5,FALSE)</f>
        <v>42.31</v>
      </c>
      <c r="AY432" s="12">
        <f>VLOOKUP($A432,XLM!$A$1:$G$1853,5,FALSE)</f>
        <v>1.738E-3</v>
      </c>
      <c r="BA432" s="24">
        <v>1</v>
      </c>
      <c r="BB432" s="24">
        <v>1</v>
      </c>
      <c r="BC432" s="24">
        <v>1</v>
      </c>
      <c r="BD432" s="24">
        <v>1</v>
      </c>
      <c r="BE432" s="24">
        <v>1</v>
      </c>
      <c r="BF432" s="24">
        <v>0</v>
      </c>
      <c r="BG432" s="24">
        <v>1</v>
      </c>
      <c r="BH432" s="24">
        <v>1</v>
      </c>
      <c r="BI432" s="24">
        <v>0</v>
      </c>
      <c r="BJ432" s="24">
        <v>1</v>
      </c>
      <c r="BK432" s="24">
        <v>1</v>
      </c>
      <c r="BM432" s="19">
        <f>IF(SUM(BA431:BK431)=SUM(BA432:BK432),BM431,BM431*SUMPRODUCT(BA432:BK432,AO432:AY432,Q432:AA432)/SUMPRODUCT(BA431:BK431,AO432:AY432,AC432:AM432))</f>
        <v>0.90665306731485984</v>
      </c>
      <c r="BN432" s="26">
        <f>SUMPRODUCT(AO432:AY432,BA432:BK432,Q432:AA432)/BM432</f>
        <v>948.84912263715</v>
      </c>
      <c r="BO432">
        <f t="shared" si="115"/>
        <v>1267.1199999999999</v>
      </c>
    </row>
    <row r="433" spans="1:67" x14ac:dyDescent="0.75">
      <c r="A433" s="3">
        <v>42800</v>
      </c>
      <c r="B433" s="46">
        <f>INDEX('Index Volume'!B:B,MATCH(Index_New!$A433,'Index Volume'!$A:$A,0))</f>
        <v>153656992</v>
      </c>
      <c r="C433" s="46">
        <f>INDEX('Index Volume'!C:C,MATCH(Index_New!$A433,'Index Volume'!$A:$A,0))</f>
        <v>1023500</v>
      </c>
      <c r="D433" s="46">
        <f>INDEX('Index Volume'!D:D,MATCH(Index_New!$A433,'Index Volume'!$A:$A,0))</f>
        <v>4393810</v>
      </c>
      <c r="E433" s="46">
        <f>INDEX('Index Volume'!E:E,MATCH(Index_New!$A433,'Index Volume'!$A:$A,0))</f>
        <v>1172880</v>
      </c>
      <c r="F433" s="46">
        <f>INDEX('Index Volume'!F:F,MATCH(Index_New!$A433,'Index Volume'!$A:$A,0))</f>
        <v>32432700</v>
      </c>
      <c r="G433" s="46">
        <f>INDEX('Index Volume'!G:G,MATCH(Index_New!$A433,'Index Volume'!$A:$A,0))</f>
        <v>0</v>
      </c>
      <c r="H433" s="46">
        <f>INDEX('Index Volume'!H:H,MATCH(Index_New!$A433,'Index Volume'!$A:$A,0))</f>
        <v>6913360</v>
      </c>
      <c r="I433" s="46">
        <f>INDEX('Index Volume'!I:I,MATCH(Index_New!$A433,'Index Volume'!$A:$A,0))</f>
        <v>1250700</v>
      </c>
      <c r="J433" s="46">
        <f>INDEX('Index Volume'!J:J,MATCH(Index_New!$A433,'Index Volume'!$A:$A,0))</f>
        <v>0</v>
      </c>
      <c r="K433" s="46">
        <f>INDEX('Index Volume'!K:K,MATCH(Index_New!$A433,'Index Volume'!$A:$A,0))</f>
        <v>12933400</v>
      </c>
      <c r="L433" s="46">
        <f>INDEX('Index Volume'!L:L,MATCH(Index_New!$A433,'Index Volume'!$A:$A,0))</f>
        <v>192854</v>
      </c>
      <c r="M433" s="46">
        <f t="shared" si="101"/>
        <v>213970196</v>
      </c>
      <c r="N433" s="1">
        <f t="shared" si="102"/>
        <v>213970196</v>
      </c>
      <c r="O433" t="b">
        <f t="shared" si="103"/>
        <v>1</v>
      </c>
      <c r="Q433" s="7">
        <f t="shared" si="104"/>
        <v>0.67354121086894847</v>
      </c>
      <c r="R433" s="7">
        <f t="shared" si="105"/>
        <v>6.1665531771066297E-3</v>
      </c>
      <c r="S433" s="7">
        <f t="shared" si="106"/>
        <v>1.4731993317857647E-2</v>
      </c>
      <c r="T433" s="7">
        <f t="shared" si="107"/>
        <v>5.2592047910034103E-3</v>
      </c>
      <c r="U433" s="7">
        <f t="shared" si="108"/>
        <v>0.23844988858088836</v>
      </c>
      <c r="V433" s="7">
        <f t="shared" si="109"/>
        <v>0</v>
      </c>
      <c r="W433" s="7">
        <f t="shared" si="110"/>
        <v>1.5720222293362666E-2</v>
      </c>
      <c r="X433" s="7">
        <f t="shared" si="111"/>
        <v>9.2923093728356325E-3</v>
      </c>
      <c r="Y433" s="7">
        <f t="shared" si="112"/>
        <v>0</v>
      </c>
      <c r="Z433" s="7">
        <f t="shared" si="113"/>
        <v>3.6572155931760393E-2</v>
      </c>
      <c r="AA433" s="7">
        <f t="shared" si="114"/>
        <v>2.6646166623679052E-4</v>
      </c>
      <c r="AC433" s="7">
        <f>IF(DAY($A433)=1,VLOOKUP($A433-1,$A$2:$L$1124,$Q$1,FALSE)/VLOOKUP($A433-1,$A$2:$N$1124,14,FALSE),AC432)</f>
        <v>0.6798586679412626</v>
      </c>
      <c r="AD433" s="7">
        <f>IF(DAY($A433)=1,VLOOKUP($A433-1,$A$2:$L$1124,$R$1,FALSE)/VLOOKUP($A433-1,$A$2:$N$1124,14,FALSE),AD432)</f>
        <v>6.2243921546656341E-3</v>
      </c>
      <c r="AE433" s="7">
        <f>IF(DAY($A433)=1,VLOOKUP($A433-1,$A$2:$L$1124,$S$1,FALSE)/VLOOKUP($A433-1,$A$2:$N$1124,14,FALSE),AE432)</f>
        <v>1.4870171552349215E-2</v>
      </c>
      <c r="AF433" s="7">
        <f>IF(DAY($A433)=1,VLOOKUP($A433-1,$A$2:$L$1124,$T$1,FALSE)/VLOOKUP($A433-1,$A$2:$N$1124,14,FALSE),AF432)</f>
        <v>5.3085333249750866E-3</v>
      </c>
      <c r="AG433" s="7">
        <f>IF(DAY($A433)=1,VLOOKUP($A433-1,$A$2:$L$1124,$U$1,FALSE)/VLOOKUP($A433-1,$A$2:$N$1124,14,FALSE),AG432)</f>
        <v>0.24068642126916207</v>
      </c>
      <c r="AH433" s="7">
        <f>IF(DAY($A433)=1,VLOOKUP($A433-1,$A$2:$L$1124,$V$1,FALSE)/VLOOKUP($A433-1,$A$2:$N$1124,14,FALSE),AH432)</f>
        <v>0</v>
      </c>
      <c r="AI433" s="7">
        <f>IF(DAY($A433)=1,VLOOKUP($A433-1,$A$2:$L$1124,$W$1,FALSE)/VLOOKUP($A433-1,$A$2:$N$1124,14,FALSE),AI432)</f>
        <v>1.5867669588202175E-2</v>
      </c>
      <c r="AJ433" s="7">
        <f>IF(DAY($A433)=1,VLOOKUP($A433-1,$A$2:$L$1124,$X$1,FALSE)/VLOOKUP($A433-1,$A$2:$N$1124,14,FALSE),AJ432)</f>
        <v>9.3794662752170258E-3</v>
      </c>
      <c r="AK433" s="7">
        <f>IF(DAY($A433)=1,VLOOKUP($A433-1,$A$2:$L$1124,$Y$1,FALSE)/VLOOKUP($A433-1,$A$2:$N$1124,14,FALSE),AK432)</f>
        <v>0</v>
      </c>
      <c r="AL433" s="7">
        <f>IF(DAY($A433)=1,VLOOKUP($A433-1,$A$2:$L$1124,$Z$1,FALSE)/VLOOKUP($A433-1,$A$2:$N$1124,14,FALSE),AL432)</f>
        <v>3.6915183234934319E-2</v>
      </c>
      <c r="AM433" s="7">
        <f>IF(DAY($A433)=1,VLOOKUP($A433-1,$A$2:$L$1124,$AA$1,FALSE)/VLOOKUP($A433-1,$A$2:$N$1124,14,FALSE),AM432)</f>
        <v>2.6896093444889662E-4</v>
      </c>
      <c r="AO433" s="12">
        <f>VLOOKUP($A433,BTC!$A$1:$G$1853,5,FALSE)</f>
        <v>1272.83</v>
      </c>
      <c r="AP433" s="12">
        <f>VLOOKUP($A433,XRP!$A$1:$G$1853,5,FALSE)</f>
        <v>6.0569999999999999E-3</v>
      </c>
      <c r="AQ433" s="12">
        <f>VLOOKUP($A433,LTC!$A$1:$G$1853,5,FALSE)</f>
        <v>3.92</v>
      </c>
      <c r="AR433" s="12">
        <f>VLOOKUP($A433,ETC!$A$1:$G$1853,5,FALSE)</f>
        <v>1.43</v>
      </c>
      <c r="AS433" s="12">
        <f>VLOOKUP($A433,ETH!$A$1:$G$1853,5,FALSE)</f>
        <v>19.61</v>
      </c>
      <c r="AT433" s="12">
        <f>VLOOKUP($A433,BCH!$A$1:$G$1853,5,FALSE)</f>
        <v>0</v>
      </c>
      <c r="AU433" s="12">
        <f>VLOOKUP($A433,XMR!$A$1:$G$1853,5,FALSE)</f>
        <v>15.41</v>
      </c>
      <c r="AV433" s="12">
        <f>VLOOKUP($A433,ZEC!$A$1:$G$1853,5,FALSE)</f>
        <v>40.32</v>
      </c>
      <c r="AW433" s="12">
        <f>VLOOKUP($A433,EOS!$A$1:$G$1853,5,FALSE)</f>
        <v>0</v>
      </c>
      <c r="AX433" s="12">
        <f>VLOOKUP($A433,DASH!$A$1:$G$1853,5,FALSE)</f>
        <v>46.5</v>
      </c>
      <c r="AY433" s="12">
        <f>VLOOKUP($A433,XLM!$A$1:$G$1853,5,FALSE)</f>
        <v>1.8760000000000001E-3</v>
      </c>
      <c r="BA433" s="24">
        <v>1</v>
      </c>
      <c r="BB433" s="24">
        <v>1</v>
      </c>
      <c r="BC433" s="24">
        <v>1</v>
      </c>
      <c r="BD433" s="24">
        <v>1</v>
      </c>
      <c r="BE433" s="24">
        <v>1</v>
      </c>
      <c r="BF433" s="24">
        <v>0</v>
      </c>
      <c r="BG433" s="24">
        <v>1</v>
      </c>
      <c r="BH433" s="24">
        <v>1</v>
      </c>
      <c r="BI433" s="24">
        <v>0</v>
      </c>
      <c r="BJ433" s="24">
        <v>1</v>
      </c>
      <c r="BK433" s="24">
        <v>1</v>
      </c>
      <c r="BM433" s="19">
        <f>IF(SUM(BA432:BK432)=SUM(BA433:BK433),BM432,BM432*SUMPRODUCT(BA433:BK433,AO433:AY433,Q433:AA433)/SUMPRODUCT(BA432:BK432,AO433:AY433,AC433:AM433))</f>
        <v>0.90665306731485984</v>
      </c>
      <c r="BN433" s="26">
        <f>SUMPRODUCT(AO433:AY433,BA433:BK433,Q433:AA433)/BM433</f>
        <v>953.35506008149162</v>
      </c>
      <c r="BO433">
        <f t="shared" si="115"/>
        <v>1272.83</v>
      </c>
    </row>
    <row r="434" spans="1:67" x14ac:dyDescent="0.75">
      <c r="A434" s="4">
        <v>42801</v>
      </c>
      <c r="B434" s="46">
        <f>INDEX('Index Volume'!B:B,MATCH(Index_New!$A434,'Index Volume'!$A:$A,0))</f>
        <v>291256000</v>
      </c>
      <c r="C434" s="46">
        <f>INDEX('Index Volume'!C:C,MATCH(Index_New!$A434,'Index Volume'!$A:$A,0))</f>
        <v>2901920</v>
      </c>
      <c r="D434" s="46">
        <f>INDEX('Index Volume'!D:D,MATCH(Index_New!$A434,'Index Volume'!$A:$A,0))</f>
        <v>5619560</v>
      </c>
      <c r="E434" s="46">
        <f>INDEX('Index Volume'!E:E,MATCH(Index_New!$A434,'Index Volume'!$A:$A,0))</f>
        <v>2220840</v>
      </c>
      <c r="F434" s="46">
        <f>INDEX('Index Volume'!F:F,MATCH(Index_New!$A434,'Index Volume'!$A:$A,0))</f>
        <v>37972200</v>
      </c>
      <c r="G434" s="46">
        <f>INDEX('Index Volume'!G:G,MATCH(Index_New!$A434,'Index Volume'!$A:$A,0))</f>
        <v>0</v>
      </c>
      <c r="H434" s="46">
        <f>INDEX('Index Volume'!H:H,MATCH(Index_New!$A434,'Index Volume'!$A:$A,0))</f>
        <v>5928550</v>
      </c>
      <c r="I434" s="46">
        <f>INDEX('Index Volume'!I:I,MATCH(Index_New!$A434,'Index Volume'!$A:$A,0))</f>
        <v>1051440</v>
      </c>
      <c r="J434" s="46">
        <f>INDEX('Index Volume'!J:J,MATCH(Index_New!$A434,'Index Volume'!$A:$A,0))</f>
        <v>0</v>
      </c>
      <c r="K434" s="46">
        <f>INDEX('Index Volume'!K:K,MATCH(Index_New!$A434,'Index Volume'!$A:$A,0))</f>
        <v>9034640</v>
      </c>
      <c r="L434" s="46">
        <f>INDEX('Index Volume'!L:L,MATCH(Index_New!$A434,'Index Volume'!$A:$A,0))</f>
        <v>434802</v>
      </c>
      <c r="M434" s="46">
        <f t="shared" si="101"/>
        <v>356419952</v>
      </c>
      <c r="N434" s="1">
        <f t="shared" si="102"/>
        <v>356419952</v>
      </c>
      <c r="O434" t="b">
        <f t="shared" si="103"/>
        <v>1</v>
      </c>
      <c r="Q434" s="7">
        <f t="shared" si="104"/>
        <v>0.67354121086894847</v>
      </c>
      <c r="R434" s="7">
        <f t="shared" si="105"/>
        <v>6.1665531771066297E-3</v>
      </c>
      <c r="S434" s="7">
        <f t="shared" si="106"/>
        <v>1.4731993317857647E-2</v>
      </c>
      <c r="T434" s="7">
        <f t="shared" si="107"/>
        <v>5.2592047910034103E-3</v>
      </c>
      <c r="U434" s="7">
        <f t="shared" si="108"/>
        <v>0.23844988858088836</v>
      </c>
      <c r="V434" s="7">
        <f t="shared" si="109"/>
        <v>0</v>
      </c>
      <c r="W434" s="7">
        <f t="shared" si="110"/>
        <v>1.5720222293362666E-2</v>
      </c>
      <c r="X434" s="7">
        <f t="shared" si="111"/>
        <v>9.2923093728356325E-3</v>
      </c>
      <c r="Y434" s="7">
        <f t="shared" si="112"/>
        <v>0</v>
      </c>
      <c r="Z434" s="7">
        <f t="shared" si="113"/>
        <v>3.6572155931760393E-2</v>
      </c>
      <c r="AA434" s="7">
        <f t="shared" si="114"/>
        <v>2.6646166623679052E-4</v>
      </c>
      <c r="AC434" s="7">
        <f>IF(DAY($A434)=1,VLOOKUP($A434-1,$A$2:$L$1124,$Q$1,FALSE)/VLOOKUP($A434-1,$A$2:$N$1124,14,FALSE),AC433)</f>
        <v>0.6798586679412626</v>
      </c>
      <c r="AD434" s="7">
        <f>IF(DAY($A434)=1,VLOOKUP($A434-1,$A$2:$L$1124,$R$1,FALSE)/VLOOKUP($A434-1,$A$2:$N$1124,14,FALSE),AD433)</f>
        <v>6.2243921546656341E-3</v>
      </c>
      <c r="AE434" s="7">
        <f>IF(DAY($A434)=1,VLOOKUP($A434-1,$A$2:$L$1124,$S$1,FALSE)/VLOOKUP($A434-1,$A$2:$N$1124,14,FALSE),AE433)</f>
        <v>1.4870171552349215E-2</v>
      </c>
      <c r="AF434" s="7">
        <f>IF(DAY($A434)=1,VLOOKUP($A434-1,$A$2:$L$1124,$T$1,FALSE)/VLOOKUP($A434-1,$A$2:$N$1124,14,FALSE),AF433)</f>
        <v>5.3085333249750866E-3</v>
      </c>
      <c r="AG434" s="7">
        <f>IF(DAY($A434)=1,VLOOKUP($A434-1,$A$2:$L$1124,$U$1,FALSE)/VLOOKUP($A434-1,$A$2:$N$1124,14,FALSE),AG433)</f>
        <v>0.24068642126916207</v>
      </c>
      <c r="AH434" s="7">
        <f>IF(DAY($A434)=1,VLOOKUP($A434-1,$A$2:$L$1124,$V$1,FALSE)/VLOOKUP($A434-1,$A$2:$N$1124,14,FALSE),AH433)</f>
        <v>0</v>
      </c>
      <c r="AI434" s="7">
        <f>IF(DAY($A434)=1,VLOOKUP($A434-1,$A$2:$L$1124,$W$1,FALSE)/VLOOKUP($A434-1,$A$2:$N$1124,14,FALSE),AI433)</f>
        <v>1.5867669588202175E-2</v>
      </c>
      <c r="AJ434" s="7">
        <f>IF(DAY($A434)=1,VLOOKUP($A434-1,$A$2:$L$1124,$X$1,FALSE)/VLOOKUP($A434-1,$A$2:$N$1124,14,FALSE),AJ433)</f>
        <v>9.3794662752170258E-3</v>
      </c>
      <c r="AK434" s="7">
        <f>IF(DAY($A434)=1,VLOOKUP($A434-1,$A$2:$L$1124,$Y$1,FALSE)/VLOOKUP($A434-1,$A$2:$N$1124,14,FALSE),AK433)</f>
        <v>0</v>
      </c>
      <c r="AL434" s="7">
        <f>IF(DAY($A434)=1,VLOOKUP($A434-1,$A$2:$L$1124,$Z$1,FALSE)/VLOOKUP($A434-1,$A$2:$N$1124,14,FALSE),AL433)</f>
        <v>3.6915183234934319E-2</v>
      </c>
      <c r="AM434" s="7">
        <f>IF(DAY($A434)=1,VLOOKUP($A434-1,$A$2:$L$1124,$AA$1,FALSE)/VLOOKUP($A434-1,$A$2:$N$1124,14,FALSE),AM433)</f>
        <v>2.6896093444889662E-4</v>
      </c>
      <c r="AO434" s="12">
        <f>VLOOKUP($A434,BTC!$A$1:$G$1853,5,FALSE)</f>
        <v>1223.54</v>
      </c>
      <c r="AP434" s="12">
        <f>VLOOKUP($A434,XRP!$A$1:$G$1853,5,FALSE)</f>
        <v>6.5339999999999999E-3</v>
      </c>
      <c r="AQ434" s="12">
        <f>VLOOKUP($A434,LTC!$A$1:$G$1853,5,FALSE)</f>
        <v>3.82</v>
      </c>
      <c r="AR434" s="12">
        <f>VLOOKUP($A434,ETC!$A$1:$G$1853,5,FALSE)</f>
        <v>1.37</v>
      </c>
      <c r="AS434" s="12">
        <f>VLOOKUP($A434,ETH!$A$1:$G$1853,5,FALSE)</f>
        <v>18.89</v>
      </c>
      <c r="AT434" s="12">
        <f>VLOOKUP($A434,BCH!$A$1:$G$1853,5,FALSE)</f>
        <v>0</v>
      </c>
      <c r="AU434" s="12">
        <f>VLOOKUP($A434,XMR!$A$1:$G$1853,5,FALSE)</f>
        <v>13.53</v>
      </c>
      <c r="AV434" s="12">
        <f>VLOOKUP($A434,ZEC!$A$1:$G$1853,5,FALSE)</f>
        <v>38.03</v>
      </c>
      <c r="AW434" s="12">
        <f>VLOOKUP($A434,EOS!$A$1:$G$1853,5,FALSE)</f>
        <v>0</v>
      </c>
      <c r="AX434" s="12">
        <f>VLOOKUP($A434,DASH!$A$1:$G$1853,5,FALSE)</f>
        <v>45.68</v>
      </c>
      <c r="AY434" s="12">
        <f>VLOOKUP($A434,XLM!$A$1:$G$1853,5,FALSE)</f>
        <v>2.0110000000000002E-3</v>
      </c>
      <c r="BA434" s="24">
        <v>1</v>
      </c>
      <c r="BB434" s="24">
        <v>1</v>
      </c>
      <c r="BC434" s="24">
        <v>1</v>
      </c>
      <c r="BD434" s="24">
        <v>1</v>
      </c>
      <c r="BE434" s="24">
        <v>1</v>
      </c>
      <c r="BF434" s="24">
        <v>0</v>
      </c>
      <c r="BG434" s="24">
        <v>1</v>
      </c>
      <c r="BH434" s="24">
        <v>1</v>
      </c>
      <c r="BI434" s="24">
        <v>0</v>
      </c>
      <c r="BJ434" s="24">
        <v>1</v>
      </c>
      <c r="BK434" s="24">
        <v>1</v>
      </c>
      <c r="BM434" s="19">
        <f>IF(SUM(BA433:BK433)=SUM(BA434:BK434),BM433,BM433*SUMPRODUCT(BA434:BK434,AO434:AY434,Q434:AA434)/SUMPRODUCT(BA433:BK433,AO434:AY434,AC434:AM434))</f>
        <v>0.90665306731485984</v>
      </c>
      <c r="BN434" s="26">
        <f>SUMPRODUCT(AO434:AY434,BA434:BK434,Q434:AA434)/BM434</f>
        <v>916.45766265578868</v>
      </c>
      <c r="BO434">
        <f t="shared" si="115"/>
        <v>1223.54</v>
      </c>
    </row>
    <row r="435" spans="1:67" x14ac:dyDescent="0.75">
      <c r="A435" s="3">
        <v>42802</v>
      </c>
      <c r="B435" s="46">
        <f>INDEX('Index Volume'!B:B,MATCH(Index_New!$A435,'Index Volume'!$A:$A,0))</f>
        <v>332603008</v>
      </c>
      <c r="C435" s="46">
        <f>INDEX('Index Volume'!C:C,MATCH(Index_New!$A435,'Index Volume'!$A:$A,0))</f>
        <v>3432500</v>
      </c>
      <c r="D435" s="46">
        <f>INDEX('Index Volume'!D:D,MATCH(Index_New!$A435,'Index Volume'!$A:$A,0))</f>
        <v>4594400</v>
      </c>
      <c r="E435" s="46">
        <f>INDEX('Index Volume'!E:E,MATCH(Index_New!$A435,'Index Volume'!$A:$A,0))</f>
        <v>1960780</v>
      </c>
      <c r="F435" s="46">
        <f>INDEX('Index Volume'!F:F,MATCH(Index_New!$A435,'Index Volume'!$A:$A,0))</f>
        <v>44304600</v>
      </c>
      <c r="G435" s="46">
        <f>INDEX('Index Volume'!G:G,MATCH(Index_New!$A435,'Index Volume'!$A:$A,0))</f>
        <v>0</v>
      </c>
      <c r="H435" s="46">
        <f>INDEX('Index Volume'!H:H,MATCH(Index_New!$A435,'Index Volume'!$A:$A,0))</f>
        <v>4244610</v>
      </c>
      <c r="I435" s="46">
        <f>INDEX('Index Volume'!I:I,MATCH(Index_New!$A435,'Index Volume'!$A:$A,0))</f>
        <v>1056640</v>
      </c>
      <c r="J435" s="46">
        <f>INDEX('Index Volume'!J:J,MATCH(Index_New!$A435,'Index Volume'!$A:$A,0))</f>
        <v>0</v>
      </c>
      <c r="K435" s="46">
        <f>INDEX('Index Volume'!K:K,MATCH(Index_New!$A435,'Index Volume'!$A:$A,0))</f>
        <v>7640390</v>
      </c>
      <c r="L435" s="46">
        <f>INDEX('Index Volume'!L:L,MATCH(Index_New!$A435,'Index Volume'!$A:$A,0))</f>
        <v>310617</v>
      </c>
      <c r="M435" s="46">
        <f t="shared" si="101"/>
        <v>400147545</v>
      </c>
      <c r="N435" s="1">
        <f t="shared" si="102"/>
        <v>400147545</v>
      </c>
      <c r="O435" t="b">
        <f t="shared" si="103"/>
        <v>1</v>
      </c>
      <c r="Q435" s="7">
        <f t="shared" si="104"/>
        <v>0.67354121086894847</v>
      </c>
      <c r="R435" s="7">
        <f t="shared" si="105"/>
        <v>6.1665531771066297E-3</v>
      </c>
      <c r="S435" s="7">
        <f t="shared" si="106"/>
        <v>1.4731993317857647E-2</v>
      </c>
      <c r="T435" s="7">
        <f t="shared" si="107"/>
        <v>5.2592047910034103E-3</v>
      </c>
      <c r="U435" s="7">
        <f t="shared" si="108"/>
        <v>0.23844988858088836</v>
      </c>
      <c r="V435" s="7">
        <f t="shared" si="109"/>
        <v>0</v>
      </c>
      <c r="W435" s="7">
        <f t="shared" si="110"/>
        <v>1.5720222293362666E-2</v>
      </c>
      <c r="X435" s="7">
        <f t="shared" si="111"/>
        <v>9.2923093728356325E-3</v>
      </c>
      <c r="Y435" s="7">
        <f t="shared" si="112"/>
        <v>0</v>
      </c>
      <c r="Z435" s="7">
        <f t="shared" si="113"/>
        <v>3.6572155931760393E-2</v>
      </c>
      <c r="AA435" s="7">
        <f t="shared" si="114"/>
        <v>2.6646166623679052E-4</v>
      </c>
      <c r="AC435" s="7">
        <f>IF(DAY($A435)=1,VLOOKUP($A435-1,$A$2:$L$1124,$Q$1,FALSE)/VLOOKUP($A435-1,$A$2:$N$1124,14,FALSE),AC434)</f>
        <v>0.6798586679412626</v>
      </c>
      <c r="AD435" s="7">
        <f>IF(DAY($A435)=1,VLOOKUP($A435-1,$A$2:$L$1124,$R$1,FALSE)/VLOOKUP($A435-1,$A$2:$N$1124,14,FALSE),AD434)</f>
        <v>6.2243921546656341E-3</v>
      </c>
      <c r="AE435" s="7">
        <f>IF(DAY($A435)=1,VLOOKUP($A435-1,$A$2:$L$1124,$S$1,FALSE)/VLOOKUP($A435-1,$A$2:$N$1124,14,FALSE),AE434)</f>
        <v>1.4870171552349215E-2</v>
      </c>
      <c r="AF435" s="7">
        <f>IF(DAY($A435)=1,VLOOKUP($A435-1,$A$2:$L$1124,$T$1,FALSE)/VLOOKUP($A435-1,$A$2:$N$1124,14,FALSE),AF434)</f>
        <v>5.3085333249750866E-3</v>
      </c>
      <c r="AG435" s="7">
        <f>IF(DAY($A435)=1,VLOOKUP($A435-1,$A$2:$L$1124,$U$1,FALSE)/VLOOKUP($A435-1,$A$2:$N$1124,14,FALSE),AG434)</f>
        <v>0.24068642126916207</v>
      </c>
      <c r="AH435" s="7">
        <f>IF(DAY($A435)=1,VLOOKUP($A435-1,$A$2:$L$1124,$V$1,FALSE)/VLOOKUP($A435-1,$A$2:$N$1124,14,FALSE),AH434)</f>
        <v>0</v>
      </c>
      <c r="AI435" s="7">
        <f>IF(DAY($A435)=1,VLOOKUP($A435-1,$A$2:$L$1124,$W$1,FALSE)/VLOOKUP($A435-1,$A$2:$N$1124,14,FALSE),AI434)</f>
        <v>1.5867669588202175E-2</v>
      </c>
      <c r="AJ435" s="7">
        <f>IF(DAY($A435)=1,VLOOKUP($A435-1,$A$2:$L$1124,$X$1,FALSE)/VLOOKUP($A435-1,$A$2:$N$1124,14,FALSE),AJ434)</f>
        <v>9.3794662752170258E-3</v>
      </c>
      <c r="AK435" s="7">
        <f>IF(DAY($A435)=1,VLOOKUP($A435-1,$A$2:$L$1124,$Y$1,FALSE)/VLOOKUP($A435-1,$A$2:$N$1124,14,FALSE),AK434)</f>
        <v>0</v>
      </c>
      <c r="AL435" s="7">
        <f>IF(DAY($A435)=1,VLOOKUP($A435-1,$A$2:$L$1124,$Z$1,FALSE)/VLOOKUP($A435-1,$A$2:$N$1124,14,FALSE),AL434)</f>
        <v>3.6915183234934319E-2</v>
      </c>
      <c r="AM435" s="7">
        <f>IF(DAY($A435)=1,VLOOKUP($A435-1,$A$2:$L$1124,$AA$1,FALSE)/VLOOKUP($A435-1,$A$2:$N$1124,14,FALSE),AM434)</f>
        <v>2.6896093444889662E-4</v>
      </c>
      <c r="AO435" s="12">
        <f>VLOOKUP($A435,BTC!$A$1:$G$1853,5,FALSE)</f>
        <v>1150</v>
      </c>
      <c r="AP435" s="12">
        <f>VLOOKUP($A435,XRP!$A$1:$G$1853,5,FALSE)</f>
        <v>6.509E-3</v>
      </c>
      <c r="AQ435" s="12">
        <f>VLOOKUP($A435,LTC!$A$1:$G$1853,5,FALSE)</f>
        <v>3.78</v>
      </c>
      <c r="AR435" s="12">
        <f>VLOOKUP($A435,ETC!$A$1:$G$1853,5,FALSE)</f>
        <v>1.29</v>
      </c>
      <c r="AS435" s="12">
        <f>VLOOKUP($A435,ETH!$A$1:$G$1853,5,FALSE)</f>
        <v>16.649999999999999</v>
      </c>
      <c r="AT435" s="12">
        <f>VLOOKUP($A435,BCH!$A$1:$G$1853,5,FALSE)</f>
        <v>0</v>
      </c>
      <c r="AU435" s="12">
        <f>VLOOKUP($A435,XMR!$A$1:$G$1853,5,FALSE)</f>
        <v>12.47</v>
      </c>
      <c r="AV435" s="12">
        <f>VLOOKUP($A435,ZEC!$A$1:$G$1853,5,FALSE)</f>
        <v>35.74</v>
      </c>
      <c r="AW435" s="12">
        <f>VLOOKUP($A435,EOS!$A$1:$G$1853,5,FALSE)</f>
        <v>0</v>
      </c>
      <c r="AX435" s="12">
        <f>VLOOKUP($A435,DASH!$A$1:$G$1853,5,FALSE)</f>
        <v>42.33</v>
      </c>
      <c r="AY435" s="12">
        <f>VLOOKUP($A435,XLM!$A$1:$G$1853,5,FALSE)</f>
        <v>1.835E-3</v>
      </c>
      <c r="BA435" s="24">
        <v>1</v>
      </c>
      <c r="BB435" s="24">
        <v>1</v>
      </c>
      <c r="BC435" s="24">
        <v>1</v>
      </c>
      <c r="BD435" s="24">
        <v>1</v>
      </c>
      <c r="BE435" s="24">
        <v>1</v>
      </c>
      <c r="BF435" s="24">
        <v>0</v>
      </c>
      <c r="BG435" s="24">
        <v>1</v>
      </c>
      <c r="BH435" s="24">
        <v>1</v>
      </c>
      <c r="BI435" s="24">
        <v>0</v>
      </c>
      <c r="BJ435" s="24">
        <v>1</v>
      </c>
      <c r="BK435" s="24">
        <v>1</v>
      </c>
      <c r="BM435" s="19">
        <f>IF(SUM(BA434:BK434)=SUM(BA435:BK435),BM434,BM434*SUMPRODUCT(BA435:BK435,AO435:AY435,Q435:AA435)/SUMPRODUCT(BA434:BK434,AO435:AY435,AC435:AM435))</f>
        <v>0.90665306731485984</v>
      </c>
      <c r="BN435" s="26">
        <f>SUMPRODUCT(AO435:AY435,BA435:BK435,Q435:AA435)/BM435</f>
        <v>861.05850285354882</v>
      </c>
      <c r="BO435">
        <f t="shared" si="115"/>
        <v>1150</v>
      </c>
    </row>
    <row r="436" spans="1:67" x14ac:dyDescent="0.75">
      <c r="A436" s="4">
        <v>42803</v>
      </c>
      <c r="B436" s="46">
        <f>INDEX('Index Volume'!B:B,MATCH(Index_New!$A436,'Index Volume'!$A:$A,0))</f>
        <v>212283008</v>
      </c>
      <c r="C436" s="46">
        <f>INDEX('Index Volume'!C:C,MATCH(Index_New!$A436,'Index Volume'!$A:$A,0))</f>
        <v>2064660</v>
      </c>
      <c r="D436" s="46">
        <f>INDEX('Index Volume'!D:D,MATCH(Index_New!$A436,'Index Volume'!$A:$A,0))</f>
        <v>3092100</v>
      </c>
      <c r="E436" s="46">
        <f>INDEX('Index Volume'!E:E,MATCH(Index_New!$A436,'Index Volume'!$A:$A,0))</f>
        <v>1248670</v>
      </c>
      <c r="F436" s="46">
        <f>INDEX('Index Volume'!F:F,MATCH(Index_New!$A436,'Index Volume'!$A:$A,0))</f>
        <v>31418400</v>
      </c>
      <c r="G436" s="46">
        <f>INDEX('Index Volume'!G:G,MATCH(Index_New!$A436,'Index Volume'!$A:$A,0))</f>
        <v>0</v>
      </c>
      <c r="H436" s="46">
        <f>INDEX('Index Volume'!H:H,MATCH(Index_New!$A436,'Index Volume'!$A:$A,0))</f>
        <v>3489930</v>
      </c>
      <c r="I436" s="46">
        <f>INDEX('Index Volume'!I:I,MATCH(Index_New!$A436,'Index Volume'!$A:$A,0))</f>
        <v>891767</v>
      </c>
      <c r="J436" s="46">
        <f>INDEX('Index Volume'!J:J,MATCH(Index_New!$A436,'Index Volume'!$A:$A,0))</f>
        <v>0</v>
      </c>
      <c r="K436" s="46">
        <f>INDEX('Index Volume'!K:K,MATCH(Index_New!$A436,'Index Volume'!$A:$A,0))</f>
        <v>21013500</v>
      </c>
      <c r="L436" s="46">
        <f>INDEX('Index Volume'!L:L,MATCH(Index_New!$A436,'Index Volume'!$A:$A,0))</f>
        <v>186214</v>
      </c>
      <c r="M436" s="46">
        <f t="shared" si="101"/>
        <v>275688249</v>
      </c>
      <c r="N436" s="1">
        <f t="shared" si="102"/>
        <v>275688249</v>
      </c>
      <c r="O436" t="b">
        <f t="shared" si="103"/>
        <v>1</v>
      </c>
      <c r="Q436" s="7">
        <f t="shared" si="104"/>
        <v>0.67354121086894847</v>
      </c>
      <c r="R436" s="7">
        <f t="shared" si="105"/>
        <v>6.1665531771066297E-3</v>
      </c>
      <c r="S436" s="7">
        <f t="shared" si="106"/>
        <v>1.4731993317857647E-2</v>
      </c>
      <c r="T436" s="7">
        <f t="shared" si="107"/>
        <v>5.2592047910034103E-3</v>
      </c>
      <c r="U436" s="7">
        <f t="shared" si="108"/>
        <v>0.23844988858088836</v>
      </c>
      <c r="V436" s="7">
        <f t="shared" si="109"/>
        <v>0</v>
      </c>
      <c r="W436" s="7">
        <f t="shared" si="110"/>
        <v>1.5720222293362666E-2</v>
      </c>
      <c r="X436" s="7">
        <f t="shared" si="111"/>
        <v>9.2923093728356325E-3</v>
      </c>
      <c r="Y436" s="7">
        <f t="shared" si="112"/>
        <v>0</v>
      </c>
      <c r="Z436" s="7">
        <f t="shared" si="113"/>
        <v>3.6572155931760393E-2</v>
      </c>
      <c r="AA436" s="7">
        <f t="shared" si="114"/>
        <v>2.6646166623679052E-4</v>
      </c>
      <c r="AC436" s="7">
        <f>IF(DAY($A436)=1,VLOOKUP($A436-1,$A$2:$L$1124,$Q$1,FALSE)/VLOOKUP($A436-1,$A$2:$N$1124,14,FALSE),AC435)</f>
        <v>0.6798586679412626</v>
      </c>
      <c r="AD436" s="7">
        <f>IF(DAY($A436)=1,VLOOKUP($A436-1,$A$2:$L$1124,$R$1,FALSE)/VLOOKUP($A436-1,$A$2:$N$1124,14,FALSE),AD435)</f>
        <v>6.2243921546656341E-3</v>
      </c>
      <c r="AE436" s="7">
        <f>IF(DAY($A436)=1,VLOOKUP($A436-1,$A$2:$L$1124,$S$1,FALSE)/VLOOKUP($A436-1,$A$2:$N$1124,14,FALSE),AE435)</f>
        <v>1.4870171552349215E-2</v>
      </c>
      <c r="AF436" s="7">
        <f>IF(DAY($A436)=1,VLOOKUP($A436-1,$A$2:$L$1124,$T$1,FALSE)/VLOOKUP($A436-1,$A$2:$N$1124,14,FALSE),AF435)</f>
        <v>5.3085333249750866E-3</v>
      </c>
      <c r="AG436" s="7">
        <f>IF(DAY($A436)=1,VLOOKUP($A436-1,$A$2:$L$1124,$U$1,FALSE)/VLOOKUP($A436-1,$A$2:$N$1124,14,FALSE),AG435)</f>
        <v>0.24068642126916207</v>
      </c>
      <c r="AH436" s="7">
        <f>IF(DAY($A436)=1,VLOOKUP($A436-1,$A$2:$L$1124,$V$1,FALSE)/VLOOKUP($A436-1,$A$2:$N$1124,14,FALSE),AH435)</f>
        <v>0</v>
      </c>
      <c r="AI436" s="7">
        <f>IF(DAY($A436)=1,VLOOKUP($A436-1,$A$2:$L$1124,$W$1,FALSE)/VLOOKUP($A436-1,$A$2:$N$1124,14,FALSE),AI435)</f>
        <v>1.5867669588202175E-2</v>
      </c>
      <c r="AJ436" s="7">
        <f>IF(DAY($A436)=1,VLOOKUP($A436-1,$A$2:$L$1124,$X$1,FALSE)/VLOOKUP($A436-1,$A$2:$N$1124,14,FALSE),AJ435)</f>
        <v>9.3794662752170258E-3</v>
      </c>
      <c r="AK436" s="7">
        <f>IF(DAY($A436)=1,VLOOKUP($A436-1,$A$2:$L$1124,$Y$1,FALSE)/VLOOKUP($A436-1,$A$2:$N$1124,14,FALSE),AK435)</f>
        <v>0</v>
      </c>
      <c r="AL436" s="7">
        <f>IF(DAY($A436)=1,VLOOKUP($A436-1,$A$2:$L$1124,$Z$1,FALSE)/VLOOKUP($A436-1,$A$2:$N$1124,14,FALSE),AL435)</f>
        <v>3.6915183234934319E-2</v>
      </c>
      <c r="AM436" s="7">
        <f>IF(DAY($A436)=1,VLOOKUP($A436-1,$A$2:$L$1124,$AA$1,FALSE)/VLOOKUP($A436-1,$A$2:$N$1124,14,FALSE),AM435)</f>
        <v>2.6896093444889662E-4</v>
      </c>
      <c r="AO436" s="12">
        <f>VLOOKUP($A436,BTC!$A$1:$G$1853,5,FALSE)</f>
        <v>1188.49</v>
      </c>
      <c r="AP436" s="12">
        <f>VLOOKUP($A436,XRP!$A$1:$G$1853,5,FALSE)</f>
        <v>6.4980000000000003E-3</v>
      </c>
      <c r="AQ436" s="12">
        <f>VLOOKUP($A436,LTC!$A$1:$G$1853,5,FALSE)</f>
        <v>3.84</v>
      </c>
      <c r="AR436" s="12">
        <f>VLOOKUP($A436,ETC!$A$1:$G$1853,5,FALSE)</f>
        <v>1.32</v>
      </c>
      <c r="AS436" s="12">
        <f>VLOOKUP($A436,ETH!$A$1:$G$1853,5,FALSE)</f>
        <v>17.75</v>
      </c>
      <c r="AT436" s="12">
        <f>VLOOKUP($A436,BCH!$A$1:$G$1853,5,FALSE)</f>
        <v>0</v>
      </c>
      <c r="AU436" s="12">
        <f>VLOOKUP($A436,XMR!$A$1:$G$1853,5,FALSE)</f>
        <v>13.03</v>
      </c>
      <c r="AV436" s="12">
        <f>VLOOKUP($A436,ZEC!$A$1:$G$1853,5,FALSE)</f>
        <v>36.72</v>
      </c>
      <c r="AW436" s="12">
        <f>VLOOKUP($A436,EOS!$A$1:$G$1853,5,FALSE)</f>
        <v>0</v>
      </c>
      <c r="AX436" s="12">
        <f>VLOOKUP($A436,DASH!$A$1:$G$1853,5,FALSE)</f>
        <v>51.06</v>
      </c>
      <c r="AY436" s="12">
        <f>VLOOKUP($A436,XLM!$A$1:$G$1853,5,FALSE)</f>
        <v>1.7899999999999999E-3</v>
      </c>
      <c r="BA436" s="24">
        <v>1</v>
      </c>
      <c r="BB436" s="24">
        <v>1</v>
      </c>
      <c r="BC436" s="24">
        <v>1</v>
      </c>
      <c r="BD436" s="24">
        <v>1</v>
      </c>
      <c r="BE436" s="24">
        <v>1</v>
      </c>
      <c r="BF436" s="24">
        <v>0</v>
      </c>
      <c r="BG436" s="24">
        <v>1</v>
      </c>
      <c r="BH436" s="24">
        <v>1</v>
      </c>
      <c r="BI436" s="24">
        <v>0</v>
      </c>
      <c r="BJ436" s="24">
        <v>1</v>
      </c>
      <c r="BK436" s="24">
        <v>1</v>
      </c>
      <c r="BM436" s="19">
        <f>IF(SUM(BA435:BK435)=SUM(BA436:BK436),BM435,BM435*SUMPRODUCT(BA436:BK436,AO436:AY436,Q436:AA436)/SUMPRODUCT(BA435:BK435,AO436:AY436,AC436:AM436))</f>
        <v>0.90665306731485984</v>
      </c>
      <c r="BN436" s="26">
        <f>SUMPRODUCT(AO436:AY436,BA436:BK436,Q436:AA436)/BM436</f>
        <v>890.31459138939329</v>
      </c>
      <c r="BO436">
        <f t="shared" si="115"/>
        <v>1188.49</v>
      </c>
    </row>
    <row r="437" spans="1:67" x14ac:dyDescent="0.75">
      <c r="A437" s="3">
        <v>42804</v>
      </c>
      <c r="B437" s="46">
        <f>INDEX('Index Volume'!B:B,MATCH(Index_New!$A437,'Index Volume'!$A:$A,0))</f>
        <v>563795968</v>
      </c>
      <c r="C437" s="46">
        <f>INDEX('Index Volume'!C:C,MATCH(Index_New!$A437,'Index Volume'!$A:$A,0))</f>
        <v>3144440</v>
      </c>
      <c r="D437" s="46">
        <f>INDEX('Index Volume'!D:D,MATCH(Index_New!$A437,'Index Volume'!$A:$A,0))</f>
        <v>7090150</v>
      </c>
      <c r="E437" s="46">
        <f>INDEX('Index Volume'!E:E,MATCH(Index_New!$A437,'Index Volume'!$A:$A,0))</f>
        <v>4351910</v>
      </c>
      <c r="F437" s="46">
        <f>INDEX('Index Volume'!F:F,MATCH(Index_New!$A437,'Index Volume'!$A:$A,0))</f>
        <v>87506800</v>
      </c>
      <c r="G437" s="46">
        <f>INDEX('Index Volume'!G:G,MATCH(Index_New!$A437,'Index Volume'!$A:$A,0))</f>
        <v>0</v>
      </c>
      <c r="H437" s="46">
        <f>INDEX('Index Volume'!H:H,MATCH(Index_New!$A437,'Index Volume'!$A:$A,0))</f>
        <v>10802800</v>
      </c>
      <c r="I437" s="46">
        <f>INDEX('Index Volume'!I:I,MATCH(Index_New!$A437,'Index Volume'!$A:$A,0))</f>
        <v>1938790</v>
      </c>
      <c r="J437" s="46">
        <f>INDEX('Index Volume'!J:J,MATCH(Index_New!$A437,'Index Volume'!$A:$A,0))</f>
        <v>0</v>
      </c>
      <c r="K437" s="46">
        <f>INDEX('Index Volume'!K:K,MATCH(Index_New!$A437,'Index Volume'!$A:$A,0))</f>
        <v>24723800</v>
      </c>
      <c r="L437" s="46">
        <f>INDEX('Index Volume'!L:L,MATCH(Index_New!$A437,'Index Volume'!$A:$A,0))</f>
        <v>344787</v>
      </c>
      <c r="M437" s="46">
        <f t="shared" si="101"/>
        <v>703699445</v>
      </c>
      <c r="N437" s="1">
        <f t="shared" si="102"/>
        <v>703699445</v>
      </c>
      <c r="O437" t="b">
        <f t="shared" si="103"/>
        <v>1</v>
      </c>
      <c r="Q437" s="7">
        <f t="shared" si="104"/>
        <v>0.67354121086894847</v>
      </c>
      <c r="R437" s="7">
        <f t="shared" si="105"/>
        <v>6.1665531771066297E-3</v>
      </c>
      <c r="S437" s="7">
        <f t="shared" si="106"/>
        <v>1.4731993317857647E-2</v>
      </c>
      <c r="T437" s="7">
        <f t="shared" si="107"/>
        <v>5.2592047910034103E-3</v>
      </c>
      <c r="U437" s="7">
        <f t="shared" si="108"/>
        <v>0.23844988858088836</v>
      </c>
      <c r="V437" s="7">
        <f t="shared" si="109"/>
        <v>0</v>
      </c>
      <c r="W437" s="7">
        <f t="shared" si="110"/>
        <v>1.5720222293362666E-2</v>
      </c>
      <c r="X437" s="7">
        <f t="shared" si="111"/>
        <v>9.2923093728356325E-3</v>
      </c>
      <c r="Y437" s="7">
        <f t="shared" si="112"/>
        <v>0</v>
      </c>
      <c r="Z437" s="7">
        <f t="shared" si="113"/>
        <v>3.6572155931760393E-2</v>
      </c>
      <c r="AA437" s="7">
        <f t="shared" si="114"/>
        <v>2.6646166623679052E-4</v>
      </c>
      <c r="AC437" s="7">
        <f>IF(DAY($A437)=1,VLOOKUP($A437-1,$A$2:$L$1124,$Q$1,FALSE)/VLOOKUP($A437-1,$A$2:$N$1124,14,FALSE),AC436)</f>
        <v>0.6798586679412626</v>
      </c>
      <c r="AD437" s="7">
        <f>IF(DAY($A437)=1,VLOOKUP($A437-1,$A$2:$L$1124,$R$1,FALSE)/VLOOKUP($A437-1,$A$2:$N$1124,14,FALSE),AD436)</f>
        <v>6.2243921546656341E-3</v>
      </c>
      <c r="AE437" s="7">
        <f>IF(DAY($A437)=1,VLOOKUP($A437-1,$A$2:$L$1124,$S$1,FALSE)/VLOOKUP($A437-1,$A$2:$N$1124,14,FALSE),AE436)</f>
        <v>1.4870171552349215E-2</v>
      </c>
      <c r="AF437" s="7">
        <f>IF(DAY($A437)=1,VLOOKUP($A437-1,$A$2:$L$1124,$T$1,FALSE)/VLOOKUP($A437-1,$A$2:$N$1124,14,FALSE),AF436)</f>
        <v>5.3085333249750866E-3</v>
      </c>
      <c r="AG437" s="7">
        <f>IF(DAY($A437)=1,VLOOKUP($A437-1,$A$2:$L$1124,$U$1,FALSE)/VLOOKUP($A437-1,$A$2:$N$1124,14,FALSE),AG436)</f>
        <v>0.24068642126916207</v>
      </c>
      <c r="AH437" s="7">
        <f>IF(DAY($A437)=1,VLOOKUP($A437-1,$A$2:$L$1124,$V$1,FALSE)/VLOOKUP($A437-1,$A$2:$N$1124,14,FALSE),AH436)</f>
        <v>0</v>
      </c>
      <c r="AI437" s="7">
        <f>IF(DAY($A437)=1,VLOOKUP($A437-1,$A$2:$L$1124,$W$1,FALSE)/VLOOKUP($A437-1,$A$2:$N$1124,14,FALSE),AI436)</f>
        <v>1.5867669588202175E-2</v>
      </c>
      <c r="AJ437" s="7">
        <f>IF(DAY($A437)=1,VLOOKUP($A437-1,$A$2:$L$1124,$X$1,FALSE)/VLOOKUP($A437-1,$A$2:$N$1124,14,FALSE),AJ436)</f>
        <v>9.3794662752170258E-3</v>
      </c>
      <c r="AK437" s="7">
        <f>IF(DAY($A437)=1,VLOOKUP($A437-1,$A$2:$L$1124,$Y$1,FALSE)/VLOOKUP($A437-1,$A$2:$N$1124,14,FALSE),AK436)</f>
        <v>0</v>
      </c>
      <c r="AL437" s="7">
        <f>IF(DAY($A437)=1,VLOOKUP($A437-1,$A$2:$L$1124,$Z$1,FALSE)/VLOOKUP($A437-1,$A$2:$N$1124,14,FALSE),AL436)</f>
        <v>3.6915183234934319E-2</v>
      </c>
      <c r="AM437" s="7">
        <f>IF(DAY($A437)=1,VLOOKUP($A437-1,$A$2:$L$1124,$AA$1,FALSE)/VLOOKUP($A437-1,$A$2:$N$1124,14,FALSE),AM436)</f>
        <v>2.6896093444889662E-4</v>
      </c>
      <c r="AO437" s="12">
        <f>VLOOKUP($A437,BTC!$A$1:$G$1853,5,FALSE)</f>
        <v>1116.72</v>
      </c>
      <c r="AP437" s="12">
        <f>VLOOKUP($A437,XRP!$A$1:$G$1853,5,FALSE)</f>
        <v>6.2269999999999999E-3</v>
      </c>
      <c r="AQ437" s="12">
        <f>VLOOKUP($A437,LTC!$A$1:$G$1853,5,FALSE)</f>
        <v>3.75</v>
      </c>
      <c r="AR437" s="12">
        <f>VLOOKUP($A437,ETC!$A$1:$G$1853,5,FALSE)</f>
        <v>1.3</v>
      </c>
      <c r="AS437" s="12">
        <f>VLOOKUP($A437,ETH!$A$1:$G$1853,5,FALSE)</f>
        <v>19.329999999999998</v>
      </c>
      <c r="AT437" s="12">
        <f>VLOOKUP($A437,BCH!$A$1:$G$1853,5,FALSE)</f>
        <v>0</v>
      </c>
      <c r="AU437" s="12">
        <f>VLOOKUP($A437,XMR!$A$1:$G$1853,5,FALSE)</f>
        <v>13.21</v>
      </c>
      <c r="AV437" s="12">
        <f>VLOOKUP($A437,ZEC!$A$1:$G$1853,5,FALSE)</f>
        <v>35.35</v>
      </c>
      <c r="AW437" s="12">
        <f>VLOOKUP($A437,EOS!$A$1:$G$1853,5,FALSE)</f>
        <v>0</v>
      </c>
      <c r="AX437" s="12">
        <f>VLOOKUP($A437,DASH!$A$1:$G$1853,5,FALSE)</f>
        <v>50.42</v>
      </c>
      <c r="AY437" s="12">
        <f>VLOOKUP($A437,XLM!$A$1:$G$1853,5,FALSE)</f>
        <v>1.7329999999999999E-3</v>
      </c>
      <c r="BA437" s="24">
        <v>1</v>
      </c>
      <c r="BB437" s="24">
        <v>1</v>
      </c>
      <c r="BC437" s="24">
        <v>1</v>
      </c>
      <c r="BD437" s="24">
        <v>1</v>
      </c>
      <c r="BE437" s="24">
        <v>1</v>
      </c>
      <c r="BF437" s="24">
        <v>0</v>
      </c>
      <c r="BG437" s="24">
        <v>1</v>
      </c>
      <c r="BH437" s="24">
        <v>1</v>
      </c>
      <c r="BI437" s="24">
        <v>0</v>
      </c>
      <c r="BJ437" s="24">
        <v>1</v>
      </c>
      <c r="BK437" s="24">
        <v>1</v>
      </c>
      <c r="BM437" s="19">
        <f>IF(SUM(BA436:BK436)=SUM(BA437:BK437),BM436,BM436*SUMPRODUCT(BA437:BK437,AO437:AY437,Q437:AA437)/SUMPRODUCT(BA436:BK436,AO437:AY437,AC437:AM437))</f>
        <v>0.90665306731485984</v>
      </c>
      <c r="BN437" s="26">
        <f>SUMPRODUCT(AO437:AY437,BA437:BK437,Q437:AA437)/BM437</f>
        <v>837.37478082249106</v>
      </c>
      <c r="BO437">
        <f t="shared" si="115"/>
        <v>1116.72</v>
      </c>
    </row>
    <row r="438" spans="1:67" x14ac:dyDescent="0.75">
      <c r="A438" s="4">
        <v>42805</v>
      </c>
      <c r="B438" s="46">
        <f>INDEX('Index Volume'!B:B,MATCH(Index_New!$A438,'Index Volume'!$A:$A,0))</f>
        <v>283320000</v>
      </c>
      <c r="C438" s="46">
        <f>INDEX('Index Volume'!C:C,MATCH(Index_New!$A438,'Index Volume'!$A:$A,0))</f>
        <v>1818590</v>
      </c>
      <c r="D438" s="46">
        <f>INDEX('Index Volume'!D:D,MATCH(Index_New!$A438,'Index Volume'!$A:$A,0))</f>
        <v>3463740</v>
      </c>
      <c r="E438" s="46">
        <f>INDEX('Index Volume'!E:E,MATCH(Index_New!$A438,'Index Volume'!$A:$A,0))</f>
        <v>1985600</v>
      </c>
      <c r="F438" s="46">
        <f>INDEX('Index Volume'!F:F,MATCH(Index_New!$A438,'Index Volume'!$A:$A,0))</f>
        <v>69150096</v>
      </c>
      <c r="G438" s="46">
        <f>INDEX('Index Volume'!G:G,MATCH(Index_New!$A438,'Index Volume'!$A:$A,0))</f>
        <v>0</v>
      </c>
      <c r="H438" s="46">
        <f>INDEX('Index Volume'!H:H,MATCH(Index_New!$A438,'Index Volume'!$A:$A,0))</f>
        <v>6499310</v>
      </c>
      <c r="I438" s="46">
        <f>INDEX('Index Volume'!I:I,MATCH(Index_New!$A438,'Index Volume'!$A:$A,0))</f>
        <v>1681810</v>
      </c>
      <c r="J438" s="46">
        <f>INDEX('Index Volume'!J:J,MATCH(Index_New!$A438,'Index Volume'!$A:$A,0))</f>
        <v>0</v>
      </c>
      <c r="K438" s="46">
        <f>INDEX('Index Volume'!K:K,MATCH(Index_New!$A438,'Index Volume'!$A:$A,0))</f>
        <v>55127200</v>
      </c>
      <c r="L438" s="46">
        <f>INDEX('Index Volume'!L:L,MATCH(Index_New!$A438,'Index Volume'!$A:$A,0))</f>
        <v>393229</v>
      </c>
      <c r="M438" s="46">
        <f t="shared" si="101"/>
        <v>423439575</v>
      </c>
      <c r="N438" s="1">
        <f t="shared" si="102"/>
        <v>423439575</v>
      </c>
      <c r="O438" t="b">
        <f t="shared" si="103"/>
        <v>1</v>
      </c>
      <c r="Q438" s="7">
        <f t="shared" si="104"/>
        <v>0.67354121086894847</v>
      </c>
      <c r="R438" s="7">
        <f t="shared" si="105"/>
        <v>6.1665531771066297E-3</v>
      </c>
      <c r="S438" s="7">
        <f t="shared" si="106"/>
        <v>1.4731993317857647E-2</v>
      </c>
      <c r="T438" s="7">
        <f t="shared" si="107"/>
        <v>5.2592047910034103E-3</v>
      </c>
      <c r="U438" s="7">
        <f t="shared" si="108"/>
        <v>0.23844988858088836</v>
      </c>
      <c r="V438" s="7">
        <f t="shared" si="109"/>
        <v>0</v>
      </c>
      <c r="W438" s="7">
        <f t="shared" si="110"/>
        <v>1.5720222293362666E-2</v>
      </c>
      <c r="X438" s="7">
        <f t="shared" si="111"/>
        <v>9.2923093728356325E-3</v>
      </c>
      <c r="Y438" s="7">
        <f t="shared" si="112"/>
        <v>0</v>
      </c>
      <c r="Z438" s="7">
        <f t="shared" si="113"/>
        <v>3.6572155931760393E-2</v>
      </c>
      <c r="AA438" s="7">
        <f t="shared" si="114"/>
        <v>2.6646166623679052E-4</v>
      </c>
      <c r="AC438" s="7">
        <f>IF(DAY($A438)=1,VLOOKUP($A438-1,$A$2:$L$1124,$Q$1,FALSE)/VLOOKUP($A438-1,$A$2:$N$1124,14,FALSE),AC437)</f>
        <v>0.6798586679412626</v>
      </c>
      <c r="AD438" s="7">
        <f>IF(DAY($A438)=1,VLOOKUP($A438-1,$A$2:$L$1124,$R$1,FALSE)/VLOOKUP($A438-1,$A$2:$N$1124,14,FALSE),AD437)</f>
        <v>6.2243921546656341E-3</v>
      </c>
      <c r="AE438" s="7">
        <f>IF(DAY($A438)=1,VLOOKUP($A438-1,$A$2:$L$1124,$S$1,FALSE)/VLOOKUP($A438-1,$A$2:$N$1124,14,FALSE),AE437)</f>
        <v>1.4870171552349215E-2</v>
      </c>
      <c r="AF438" s="7">
        <f>IF(DAY($A438)=1,VLOOKUP($A438-1,$A$2:$L$1124,$T$1,FALSE)/VLOOKUP($A438-1,$A$2:$N$1124,14,FALSE),AF437)</f>
        <v>5.3085333249750866E-3</v>
      </c>
      <c r="AG438" s="7">
        <f>IF(DAY($A438)=1,VLOOKUP($A438-1,$A$2:$L$1124,$U$1,FALSE)/VLOOKUP($A438-1,$A$2:$N$1124,14,FALSE),AG437)</f>
        <v>0.24068642126916207</v>
      </c>
      <c r="AH438" s="7">
        <f>IF(DAY($A438)=1,VLOOKUP($A438-1,$A$2:$L$1124,$V$1,FALSE)/VLOOKUP($A438-1,$A$2:$N$1124,14,FALSE),AH437)</f>
        <v>0</v>
      </c>
      <c r="AI438" s="7">
        <f>IF(DAY($A438)=1,VLOOKUP($A438-1,$A$2:$L$1124,$W$1,FALSE)/VLOOKUP($A438-1,$A$2:$N$1124,14,FALSE),AI437)</f>
        <v>1.5867669588202175E-2</v>
      </c>
      <c r="AJ438" s="7">
        <f>IF(DAY($A438)=1,VLOOKUP($A438-1,$A$2:$L$1124,$X$1,FALSE)/VLOOKUP($A438-1,$A$2:$N$1124,14,FALSE),AJ437)</f>
        <v>9.3794662752170258E-3</v>
      </c>
      <c r="AK438" s="7">
        <f>IF(DAY($A438)=1,VLOOKUP($A438-1,$A$2:$L$1124,$Y$1,FALSE)/VLOOKUP($A438-1,$A$2:$N$1124,14,FALSE),AK437)</f>
        <v>0</v>
      </c>
      <c r="AL438" s="7">
        <f>IF(DAY($A438)=1,VLOOKUP($A438-1,$A$2:$L$1124,$Z$1,FALSE)/VLOOKUP($A438-1,$A$2:$N$1124,14,FALSE),AL437)</f>
        <v>3.6915183234934319E-2</v>
      </c>
      <c r="AM438" s="7">
        <f>IF(DAY($A438)=1,VLOOKUP($A438-1,$A$2:$L$1124,$AA$1,FALSE)/VLOOKUP($A438-1,$A$2:$N$1124,14,FALSE),AM437)</f>
        <v>2.6896093444889662E-4</v>
      </c>
      <c r="AO438" s="12">
        <f>VLOOKUP($A438,BTC!$A$1:$G$1853,5,FALSE)</f>
        <v>1175.83</v>
      </c>
      <c r="AP438" s="12">
        <f>VLOOKUP($A438,XRP!$A$1:$G$1853,5,FALSE)</f>
        <v>6.2379999999999996E-3</v>
      </c>
      <c r="AQ438" s="12">
        <f>VLOOKUP($A438,LTC!$A$1:$G$1853,5,FALSE)</f>
        <v>3.8</v>
      </c>
      <c r="AR438" s="12">
        <f>VLOOKUP($A438,ETC!$A$1:$G$1853,5,FALSE)</f>
        <v>1.38</v>
      </c>
      <c r="AS438" s="12">
        <f>VLOOKUP($A438,ETH!$A$1:$G$1853,5,FALSE)</f>
        <v>21.47</v>
      </c>
      <c r="AT438" s="12">
        <f>VLOOKUP($A438,BCH!$A$1:$G$1853,5,FALSE)</f>
        <v>0</v>
      </c>
      <c r="AU438" s="12">
        <f>VLOOKUP($A438,XMR!$A$1:$G$1853,5,FALSE)</f>
        <v>14.69</v>
      </c>
      <c r="AV438" s="12">
        <f>VLOOKUP($A438,ZEC!$A$1:$G$1853,5,FALSE)</f>
        <v>39.72</v>
      </c>
      <c r="AW438" s="12">
        <f>VLOOKUP($A438,EOS!$A$1:$G$1853,5,FALSE)</f>
        <v>0</v>
      </c>
      <c r="AX438" s="12">
        <f>VLOOKUP($A438,DASH!$A$1:$G$1853,5,FALSE)</f>
        <v>72.930000000000007</v>
      </c>
      <c r="AY438" s="12">
        <f>VLOOKUP($A438,XLM!$A$1:$G$1853,5,FALSE)</f>
        <v>1.7880000000000001E-3</v>
      </c>
      <c r="BA438" s="24">
        <v>1</v>
      </c>
      <c r="BB438" s="24">
        <v>1</v>
      </c>
      <c r="BC438" s="24">
        <v>1</v>
      </c>
      <c r="BD438" s="24">
        <v>1</v>
      </c>
      <c r="BE438" s="24">
        <v>1</v>
      </c>
      <c r="BF438" s="24">
        <v>0</v>
      </c>
      <c r="BG438" s="24">
        <v>1</v>
      </c>
      <c r="BH438" s="24">
        <v>1</v>
      </c>
      <c r="BI438" s="24">
        <v>0</v>
      </c>
      <c r="BJ438" s="24">
        <v>1</v>
      </c>
      <c r="BK438" s="24">
        <v>1</v>
      </c>
      <c r="BM438" s="19">
        <f>IF(SUM(BA437:BK437)=SUM(BA438:BK438),BM437,BM437*SUMPRODUCT(BA438:BK438,AO438:AY438,Q438:AA438)/SUMPRODUCT(BA437:BK437,AO438:AY438,AC438:AM438))</f>
        <v>0.90665306731485984</v>
      </c>
      <c r="BN438" s="26">
        <f>SUMPRODUCT(AO438:AY438,BA438:BK438,Q438:AA438)/BM438</f>
        <v>882.82940419633871</v>
      </c>
      <c r="BO438">
        <f t="shared" si="115"/>
        <v>1175.83</v>
      </c>
    </row>
    <row r="439" spans="1:67" x14ac:dyDescent="0.75">
      <c r="A439" s="3">
        <v>42806</v>
      </c>
      <c r="B439" s="46">
        <f>INDEX('Index Volume'!B:B,MATCH(Index_New!$A439,'Index Volume'!$A:$A,0))</f>
        <v>227176000</v>
      </c>
      <c r="C439" s="46">
        <f>INDEX('Index Volume'!C:C,MATCH(Index_New!$A439,'Index Volume'!$A:$A,0))</f>
        <v>1531030</v>
      </c>
      <c r="D439" s="46">
        <f>INDEX('Index Volume'!D:D,MATCH(Index_New!$A439,'Index Volume'!$A:$A,0))</f>
        <v>3373750</v>
      </c>
      <c r="E439" s="46">
        <f>INDEX('Index Volume'!E:E,MATCH(Index_New!$A439,'Index Volume'!$A:$A,0))</f>
        <v>3137590</v>
      </c>
      <c r="F439" s="46">
        <f>INDEX('Index Volume'!F:F,MATCH(Index_New!$A439,'Index Volume'!$A:$A,0))</f>
        <v>74628896</v>
      </c>
      <c r="G439" s="46">
        <f>INDEX('Index Volume'!G:G,MATCH(Index_New!$A439,'Index Volume'!$A:$A,0))</f>
        <v>0</v>
      </c>
      <c r="H439" s="46">
        <f>INDEX('Index Volume'!H:H,MATCH(Index_New!$A439,'Index Volume'!$A:$A,0))</f>
        <v>17931000</v>
      </c>
      <c r="I439" s="46">
        <f>INDEX('Index Volume'!I:I,MATCH(Index_New!$A439,'Index Volume'!$A:$A,0))</f>
        <v>1838160</v>
      </c>
      <c r="J439" s="46">
        <f>INDEX('Index Volume'!J:J,MATCH(Index_New!$A439,'Index Volume'!$A:$A,0))</f>
        <v>0</v>
      </c>
      <c r="K439" s="46">
        <f>INDEX('Index Volume'!K:K,MATCH(Index_New!$A439,'Index Volume'!$A:$A,0))</f>
        <v>46099200</v>
      </c>
      <c r="L439" s="46">
        <f>INDEX('Index Volume'!L:L,MATCH(Index_New!$A439,'Index Volume'!$A:$A,0))</f>
        <v>352712</v>
      </c>
      <c r="M439" s="46">
        <f t="shared" si="101"/>
        <v>376068338</v>
      </c>
      <c r="N439" s="1">
        <f t="shared" si="102"/>
        <v>376068338</v>
      </c>
      <c r="O439" t="b">
        <f t="shared" si="103"/>
        <v>1</v>
      </c>
      <c r="Q439" s="7">
        <f t="shared" si="104"/>
        <v>0.67354121086894847</v>
      </c>
      <c r="R439" s="7">
        <f t="shared" si="105"/>
        <v>6.1665531771066297E-3</v>
      </c>
      <c r="S439" s="7">
        <f t="shared" si="106"/>
        <v>1.4731993317857647E-2</v>
      </c>
      <c r="T439" s="7">
        <f t="shared" si="107"/>
        <v>5.2592047910034103E-3</v>
      </c>
      <c r="U439" s="7">
        <f t="shared" si="108"/>
        <v>0.23844988858088836</v>
      </c>
      <c r="V439" s="7">
        <f t="shared" si="109"/>
        <v>0</v>
      </c>
      <c r="W439" s="7">
        <f t="shared" si="110"/>
        <v>1.5720222293362666E-2</v>
      </c>
      <c r="X439" s="7">
        <f t="shared" si="111"/>
        <v>9.2923093728356325E-3</v>
      </c>
      <c r="Y439" s="7">
        <f t="shared" si="112"/>
        <v>0</v>
      </c>
      <c r="Z439" s="7">
        <f t="shared" si="113"/>
        <v>3.6572155931760393E-2</v>
      </c>
      <c r="AA439" s="7">
        <f t="shared" si="114"/>
        <v>2.6646166623679052E-4</v>
      </c>
      <c r="AC439" s="7">
        <f>IF(DAY($A439)=1,VLOOKUP($A439-1,$A$2:$L$1124,$Q$1,FALSE)/VLOOKUP($A439-1,$A$2:$N$1124,14,FALSE),AC438)</f>
        <v>0.6798586679412626</v>
      </c>
      <c r="AD439" s="7">
        <f>IF(DAY($A439)=1,VLOOKUP($A439-1,$A$2:$L$1124,$R$1,FALSE)/VLOOKUP($A439-1,$A$2:$N$1124,14,FALSE),AD438)</f>
        <v>6.2243921546656341E-3</v>
      </c>
      <c r="AE439" s="7">
        <f>IF(DAY($A439)=1,VLOOKUP($A439-1,$A$2:$L$1124,$S$1,FALSE)/VLOOKUP($A439-1,$A$2:$N$1124,14,FALSE),AE438)</f>
        <v>1.4870171552349215E-2</v>
      </c>
      <c r="AF439" s="7">
        <f>IF(DAY($A439)=1,VLOOKUP($A439-1,$A$2:$L$1124,$T$1,FALSE)/VLOOKUP($A439-1,$A$2:$N$1124,14,FALSE),AF438)</f>
        <v>5.3085333249750866E-3</v>
      </c>
      <c r="AG439" s="7">
        <f>IF(DAY($A439)=1,VLOOKUP($A439-1,$A$2:$L$1124,$U$1,FALSE)/VLOOKUP($A439-1,$A$2:$N$1124,14,FALSE),AG438)</f>
        <v>0.24068642126916207</v>
      </c>
      <c r="AH439" s="7">
        <f>IF(DAY($A439)=1,VLOOKUP($A439-1,$A$2:$L$1124,$V$1,FALSE)/VLOOKUP($A439-1,$A$2:$N$1124,14,FALSE),AH438)</f>
        <v>0</v>
      </c>
      <c r="AI439" s="7">
        <f>IF(DAY($A439)=1,VLOOKUP($A439-1,$A$2:$L$1124,$W$1,FALSE)/VLOOKUP($A439-1,$A$2:$N$1124,14,FALSE),AI438)</f>
        <v>1.5867669588202175E-2</v>
      </c>
      <c r="AJ439" s="7">
        <f>IF(DAY($A439)=1,VLOOKUP($A439-1,$A$2:$L$1124,$X$1,FALSE)/VLOOKUP($A439-1,$A$2:$N$1124,14,FALSE),AJ438)</f>
        <v>9.3794662752170258E-3</v>
      </c>
      <c r="AK439" s="7">
        <f>IF(DAY($A439)=1,VLOOKUP($A439-1,$A$2:$L$1124,$Y$1,FALSE)/VLOOKUP($A439-1,$A$2:$N$1124,14,FALSE),AK438)</f>
        <v>0</v>
      </c>
      <c r="AL439" s="7">
        <f>IF(DAY($A439)=1,VLOOKUP($A439-1,$A$2:$L$1124,$Z$1,FALSE)/VLOOKUP($A439-1,$A$2:$N$1124,14,FALSE),AL438)</f>
        <v>3.6915183234934319E-2</v>
      </c>
      <c r="AM439" s="7">
        <f>IF(DAY($A439)=1,VLOOKUP($A439-1,$A$2:$L$1124,$AA$1,FALSE)/VLOOKUP($A439-1,$A$2:$N$1124,14,FALSE),AM438)</f>
        <v>2.6896093444889662E-4</v>
      </c>
      <c r="AO439" s="12">
        <f>VLOOKUP($A439,BTC!$A$1:$G$1853,5,FALSE)</f>
        <v>1221.3800000000001</v>
      </c>
      <c r="AP439" s="12">
        <f>VLOOKUP($A439,XRP!$A$1:$G$1853,5,FALSE)</f>
        <v>6.2550000000000001E-3</v>
      </c>
      <c r="AQ439" s="12">
        <f>VLOOKUP($A439,LTC!$A$1:$G$1853,5,FALSE)</f>
        <v>3.84</v>
      </c>
      <c r="AR439" s="12">
        <f>VLOOKUP($A439,ETC!$A$1:$G$1853,5,FALSE)</f>
        <v>1.42</v>
      </c>
      <c r="AS439" s="12">
        <f>VLOOKUP($A439,ETH!$A$1:$G$1853,5,FALSE)</f>
        <v>23.44</v>
      </c>
      <c r="AT439" s="12">
        <f>VLOOKUP($A439,BCH!$A$1:$G$1853,5,FALSE)</f>
        <v>0</v>
      </c>
      <c r="AU439" s="12">
        <f>VLOOKUP($A439,XMR!$A$1:$G$1853,5,FALSE)</f>
        <v>16.79</v>
      </c>
      <c r="AV439" s="12">
        <f>VLOOKUP($A439,ZEC!$A$1:$G$1853,5,FALSE)</f>
        <v>40.159999999999997</v>
      </c>
      <c r="AW439" s="12">
        <f>VLOOKUP($A439,EOS!$A$1:$G$1853,5,FALSE)</f>
        <v>0</v>
      </c>
      <c r="AX439" s="12">
        <f>VLOOKUP($A439,DASH!$A$1:$G$1853,5,FALSE)</f>
        <v>77.08</v>
      </c>
      <c r="AY439" s="12">
        <f>VLOOKUP($A439,XLM!$A$1:$G$1853,5,FALSE)</f>
        <v>1.8469999999999999E-3</v>
      </c>
      <c r="BA439" s="24">
        <v>1</v>
      </c>
      <c r="BB439" s="24">
        <v>1</v>
      </c>
      <c r="BC439" s="24">
        <v>1</v>
      </c>
      <c r="BD439" s="24">
        <v>1</v>
      </c>
      <c r="BE439" s="24">
        <v>1</v>
      </c>
      <c r="BF439" s="24">
        <v>0</v>
      </c>
      <c r="BG439" s="24">
        <v>1</v>
      </c>
      <c r="BH439" s="24">
        <v>1</v>
      </c>
      <c r="BI439" s="24">
        <v>0</v>
      </c>
      <c r="BJ439" s="24">
        <v>1</v>
      </c>
      <c r="BK439" s="24">
        <v>1</v>
      </c>
      <c r="BM439" s="19">
        <f>IF(SUM(BA438:BK438)=SUM(BA439:BK439),BM438,BM438*SUMPRODUCT(BA439:BK439,AO439:AY439,Q439:AA439)/SUMPRODUCT(BA438:BK438,AO439:AY439,AC439:AM439))</f>
        <v>0.90665306731485984</v>
      </c>
      <c r="BN439" s="26">
        <f>SUMPRODUCT(AO439:AY439,BA439:BK439,Q439:AA439)/BM439</f>
        <v>917.39524295419255</v>
      </c>
      <c r="BO439">
        <f t="shared" si="115"/>
        <v>1221.3800000000001</v>
      </c>
    </row>
    <row r="440" spans="1:67" x14ac:dyDescent="0.75">
      <c r="A440" s="4">
        <v>42807</v>
      </c>
      <c r="B440" s="46">
        <f>INDEX('Index Volume'!B:B,MATCH(Index_New!$A440,'Index Volume'!$A:$A,0))</f>
        <v>380276992</v>
      </c>
      <c r="C440" s="46">
        <f>INDEX('Index Volume'!C:C,MATCH(Index_New!$A440,'Index Volume'!$A:$A,0))</f>
        <v>2561890</v>
      </c>
      <c r="D440" s="46">
        <f>INDEX('Index Volume'!D:D,MATCH(Index_New!$A440,'Index Volume'!$A:$A,0))</f>
        <v>22439100</v>
      </c>
      <c r="E440" s="46">
        <f>INDEX('Index Volume'!E:E,MATCH(Index_New!$A440,'Index Volume'!$A:$A,0))</f>
        <v>9504840</v>
      </c>
      <c r="F440" s="46">
        <f>INDEX('Index Volume'!F:F,MATCH(Index_New!$A440,'Index Volume'!$A:$A,0))</f>
        <v>255488000</v>
      </c>
      <c r="G440" s="46">
        <f>INDEX('Index Volume'!G:G,MATCH(Index_New!$A440,'Index Volume'!$A:$A,0))</f>
        <v>0</v>
      </c>
      <c r="H440" s="46">
        <f>INDEX('Index Volume'!H:H,MATCH(Index_New!$A440,'Index Volume'!$A:$A,0))</f>
        <v>19566500</v>
      </c>
      <c r="I440" s="46">
        <f>INDEX('Index Volume'!I:I,MATCH(Index_New!$A440,'Index Volume'!$A:$A,0))</f>
        <v>5846470</v>
      </c>
      <c r="J440" s="46">
        <f>INDEX('Index Volume'!J:J,MATCH(Index_New!$A440,'Index Volume'!$A:$A,0))</f>
        <v>0</v>
      </c>
      <c r="K440" s="46">
        <f>INDEX('Index Volume'!K:K,MATCH(Index_New!$A440,'Index Volume'!$A:$A,0))</f>
        <v>36706700</v>
      </c>
      <c r="L440" s="46">
        <f>INDEX('Index Volume'!L:L,MATCH(Index_New!$A440,'Index Volume'!$A:$A,0))</f>
        <v>667701</v>
      </c>
      <c r="M440" s="46">
        <f t="shared" si="101"/>
        <v>733058193</v>
      </c>
      <c r="N440" s="1">
        <f t="shared" si="102"/>
        <v>733058193</v>
      </c>
      <c r="O440" t="b">
        <f t="shared" si="103"/>
        <v>1</v>
      </c>
      <c r="Q440" s="7">
        <f t="shared" si="104"/>
        <v>0.67354121086894847</v>
      </c>
      <c r="R440" s="7">
        <f t="shared" si="105"/>
        <v>6.1665531771066297E-3</v>
      </c>
      <c r="S440" s="7">
        <f t="shared" si="106"/>
        <v>1.4731993317857647E-2</v>
      </c>
      <c r="T440" s="7">
        <f t="shared" si="107"/>
        <v>5.2592047910034103E-3</v>
      </c>
      <c r="U440" s="7">
        <f t="shared" si="108"/>
        <v>0.23844988858088836</v>
      </c>
      <c r="V440" s="7">
        <f t="shared" si="109"/>
        <v>0</v>
      </c>
      <c r="W440" s="7">
        <f t="shared" si="110"/>
        <v>1.5720222293362666E-2</v>
      </c>
      <c r="X440" s="7">
        <f t="shared" si="111"/>
        <v>9.2923093728356325E-3</v>
      </c>
      <c r="Y440" s="7">
        <f t="shared" si="112"/>
        <v>0</v>
      </c>
      <c r="Z440" s="7">
        <f t="shared" si="113"/>
        <v>3.6572155931760393E-2</v>
      </c>
      <c r="AA440" s="7">
        <f t="shared" si="114"/>
        <v>2.6646166623679052E-4</v>
      </c>
      <c r="AC440" s="7">
        <f>IF(DAY($A440)=1,VLOOKUP($A440-1,$A$2:$L$1124,$Q$1,FALSE)/VLOOKUP($A440-1,$A$2:$N$1124,14,FALSE),AC439)</f>
        <v>0.6798586679412626</v>
      </c>
      <c r="AD440" s="7">
        <f>IF(DAY($A440)=1,VLOOKUP($A440-1,$A$2:$L$1124,$R$1,FALSE)/VLOOKUP($A440-1,$A$2:$N$1124,14,FALSE),AD439)</f>
        <v>6.2243921546656341E-3</v>
      </c>
      <c r="AE440" s="7">
        <f>IF(DAY($A440)=1,VLOOKUP($A440-1,$A$2:$L$1124,$S$1,FALSE)/VLOOKUP($A440-1,$A$2:$N$1124,14,FALSE),AE439)</f>
        <v>1.4870171552349215E-2</v>
      </c>
      <c r="AF440" s="7">
        <f>IF(DAY($A440)=1,VLOOKUP($A440-1,$A$2:$L$1124,$T$1,FALSE)/VLOOKUP($A440-1,$A$2:$N$1124,14,FALSE),AF439)</f>
        <v>5.3085333249750866E-3</v>
      </c>
      <c r="AG440" s="7">
        <f>IF(DAY($A440)=1,VLOOKUP($A440-1,$A$2:$L$1124,$U$1,FALSE)/VLOOKUP($A440-1,$A$2:$N$1124,14,FALSE),AG439)</f>
        <v>0.24068642126916207</v>
      </c>
      <c r="AH440" s="7">
        <f>IF(DAY($A440)=1,VLOOKUP($A440-1,$A$2:$L$1124,$V$1,FALSE)/VLOOKUP($A440-1,$A$2:$N$1124,14,FALSE),AH439)</f>
        <v>0</v>
      </c>
      <c r="AI440" s="7">
        <f>IF(DAY($A440)=1,VLOOKUP($A440-1,$A$2:$L$1124,$W$1,FALSE)/VLOOKUP($A440-1,$A$2:$N$1124,14,FALSE),AI439)</f>
        <v>1.5867669588202175E-2</v>
      </c>
      <c r="AJ440" s="7">
        <f>IF(DAY($A440)=1,VLOOKUP($A440-1,$A$2:$L$1124,$X$1,FALSE)/VLOOKUP($A440-1,$A$2:$N$1124,14,FALSE),AJ439)</f>
        <v>9.3794662752170258E-3</v>
      </c>
      <c r="AK440" s="7">
        <f>IF(DAY($A440)=1,VLOOKUP($A440-1,$A$2:$L$1124,$Y$1,FALSE)/VLOOKUP($A440-1,$A$2:$N$1124,14,FALSE),AK439)</f>
        <v>0</v>
      </c>
      <c r="AL440" s="7">
        <f>IF(DAY($A440)=1,VLOOKUP($A440-1,$A$2:$L$1124,$Z$1,FALSE)/VLOOKUP($A440-1,$A$2:$N$1124,14,FALSE),AL439)</f>
        <v>3.6915183234934319E-2</v>
      </c>
      <c r="AM440" s="7">
        <f>IF(DAY($A440)=1,VLOOKUP($A440-1,$A$2:$L$1124,$AA$1,FALSE)/VLOOKUP($A440-1,$A$2:$N$1124,14,FALSE),AM439)</f>
        <v>2.6896093444889662E-4</v>
      </c>
      <c r="AO440" s="12">
        <f>VLOOKUP($A440,BTC!$A$1:$G$1853,5,FALSE)</f>
        <v>1231.92</v>
      </c>
      <c r="AP440" s="12">
        <f>VLOOKUP($A440,XRP!$A$1:$G$1853,5,FALSE)</f>
        <v>6.3850000000000001E-3</v>
      </c>
      <c r="AQ440" s="12">
        <f>VLOOKUP($A440,LTC!$A$1:$G$1853,5,FALSE)</f>
        <v>4.17</v>
      </c>
      <c r="AR440" s="12">
        <f>VLOOKUP($A440,ETC!$A$1:$G$1853,5,FALSE)</f>
        <v>1.65</v>
      </c>
      <c r="AS440" s="12">
        <f>VLOOKUP($A440,ETH!$A$1:$G$1853,5,FALSE)</f>
        <v>28.59</v>
      </c>
      <c r="AT440" s="12">
        <f>VLOOKUP($A440,BCH!$A$1:$G$1853,5,FALSE)</f>
        <v>0</v>
      </c>
      <c r="AU440" s="12">
        <f>VLOOKUP($A440,XMR!$A$1:$G$1853,5,FALSE)</f>
        <v>18.13</v>
      </c>
      <c r="AV440" s="12">
        <f>VLOOKUP($A440,ZEC!$A$1:$G$1853,5,FALSE)</f>
        <v>47.66</v>
      </c>
      <c r="AW440" s="12">
        <f>VLOOKUP($A440,EOS!$A$1:$G$1853,5,FALSE)</f>
        <v>0</v>
      </c>
      <c r="AX440" s="12">
        <f>VLOOKUP($A440,DASH!$A$1:$G$1853,5,FALSE)</f>
        <v>74.61</v>
      </c>
      <c r="AY440" s="12">
        <f>VLOOKUP($A440,XLM!$A$1:$G$1853,5,FALSE)</f>
        <v>1.9650000000000002E-3</v>
      </c>
      <c r="BA440" s="24">
        <v>1</v>
      </c>
      <c r="BB440" s="24">
        <v>1</v>
      </c>
      <c r="BC440" s="24">
        <v>1</v>
      </c>
      <c r="BD440" s="24">
        <v>1</v>
      </c>
      <c r="BE440" s="24">
        <v>1</v>
      </c>
      <c r="BF440" s="24">
        <v>0</v>
      </c>
      <c r="BG440" s="24">
        <v>1</v>
      </c>
      <c r="BH440" s="24">
        <v>1</v>
      </c>
      <c r="BI440" s="24">
        <v>0</v>
      </c>
      <c r="BJ440" s="24">
        <v>1</v>
      </c>
      <c r="BK440" s="24">
        <v>1</v>
      </c>
      <c r="BM440" s="19">
        <f>IF(SUM(BA439:BK439)=SUM(BA440:BK440),BM439,BM439*SUMPRODUCT(BA440:BK440,AO440:AY440,Q440:AA440)/SUMPRODUCT(BA439:BK439,AO440:AY440,AC440:AM440))</f>
        <v>0.90665306731485984</v>
      </c>
      <c r="BN440" s="26">
        <f>SUMPRODUCT(AO440:AY440,BA440:BK440,Q440:AA440)/BM440</f>
        <v>926.58689275960285</v>
      </c>
      <c r="BO440">
        <f t="shared" si="115"/>
        <v>1231.92</v>
      </c>
    </row>
    <row r="441" spans="1:67" x14ac:dyDescent="0.75">
      <c r="A441" s="3">
        <v>42808</v>
      </c>
      <c r="B441" s="46">
        <f>INDEX('Index Volume'!B:B,MATCH(Index_New!$A441,'Index Volume'!$A:$A,0))</f>
        <v>245306000</v>
      </c>
      <c r="C441" s="46">
        <f>INDEX('Index Volume'!C:C,MATCH(Index_New!$A441,'Index Volume'!$A:$A,0))</f>
        <v>1358830</v>
      </c>
      <c r="D441" s="46">
        <f>INDEX('Index Volume'!D:D,MATCH(Index_New!$A441,'Index Volume'!$A:$A,0))</f>
        <v>7928910</v>
      </c>
      <c r="E441" s="46">
        <f>INDEX('Index Volume'!E:E,MATCH(Index_New!$A441,'Index Volume'!$A:$A,0))</f>
        <v>9565220</v>
      </c>
      <c r="F441" s="46">
        <f>INDEX('Index Volume'!F:F,MATCH(Index_New!$A441,'Index Volume'!$A:$A,0))</f>
        <v>101797000</v>
      </c>
      <c r="G441" s="46">
        <f>INDEX('Index Volume'!G:G,MATCH(Index_New!$A441,'Index Volume'!$A:$A,0))</f>
        <v>0</v>
      </c>
      <c r="H441" s="46">
        <f>INDEX('Index Volume'!H:H,MATCH(Index_New!$A441,'Index Volume'!$A:$A,0))</f>
        <v>10072300</v>
      </c>
      <c r="I441" s="46">
        <f>INDEX('Index Volume'!I:I,MATCH(Index_New!$A441,'Index Volume'!$A:$A,0))</f>
        <v>2372830</v>
      </c>
      <c r="J441" s="46">
        <f>INDEX('Index Volume'!J:J,MATCH(Index_New!$A441,'Index Volume'!$A:$A,0))</f>
        <v>0</v>
      </c>
      <c r="K441" s="46">
        <f>INDEX('Index Volume'!K:K,MATCH(Index_New!$A441,'Index Volume'!$A:$A,0))</f>
        <v>37180000</v>
      </c>
      <c r="L441" s="46">
        <f>INDEX('Index Volume'!L:L,MATCH(Index_New!$A441,'Index Volume'!$A:$A,0))</f>
        <v>389076</v>
      </c>
      <c r="M441" s="46">
        <f t="shared" si="101"/>
        <v>415970166</v>
      </c>
      <c r="N441" s="1">
        <f t="shared" si="102"/>
        <v>415970166</v>
      </c>
      <c r="O441" t="b">
        <f t="shared" si="103"/>
        <v>1</v>
      </c>
      <c r="Q441" s="7">
        <f t="shared" si="104"/>
        <v>0.67354121086894847</v>
      </c>
      <c r="R441" s="7">
        <f t="shared" si="105"/>
        <v>6.1665531771066297E-3</v>
      </c>
      <c r="S441" s="7">
        <f t="shared" si="106"/>
        <v>1.4731993317857647E-2</v>
      </c>
      <c r="T441" s="7">
        <f t="shared" si="107"/>
        <v>5.2592047910034103E-3</v>
      </c>
      <c r="U441" s="7">
        <f t="shared" si="108"/>
        <v>0.23844988858088836</v>
      </c>
      <c r="V441" s="7">
        <f t="shared" si="109"/>
        <v>0</v>
      </c>
      <c r="W441" s="7">
        <f t="shared" si="110"/>
        <v>1.5720222293362666E-2</v>
      </c>
      <c r="X441" s="7">
        <f t="shared" si="111"/>
        <v>9.2923093728356325E-3</v>
      </c>
      <c r="Y441" s="7">
        <f t="shared" si="112"/>
        <v>0</v>
      </c>
      <c r="Z441" s="7">
        <f t="shared" si="113"/>
        <v>3.6572155931760393E-2</v>
      </c>
      <c r="AA441" s="7">
        <f t="shared" si="114"/>
        <v>2.6646166623679052E-4</v>
      </c>
      <c r="AC441" s="7">
        <f>IF(DAY($A441)=1,VLOOKUP($A441-1,$A$2:$L$1124,$Q$1,FALSE)/VLOOKUP($A441-1,$A$2:$N$1124,14,FALSE),AC440)</f>
        <v>0.6798586679412626</v>
      </c>
      <c r="AD441" s="7">
        <f>IF(DAY($A441)=1,VLOOKUP($A441-1,$A$2:$L$1124,$R$1,FALSE)/VLOOKUP($A441-1,$A$2:$N$1124,14,FALSE),AD440)</f>
        <v>6.2243921546656341E-3</v>
      </c>
      <c r="AE441" s="7">
        <f>IF(DAY($A441)=1,VLOOKUP($A441-1,$A$2:$L$1124,$S$1,FALSE)/VLOOKUP($A441-1,$A$2:$N$1124,14,FALSE),AE440)</f>
        <v>1.4870171552349215E-2</v>
      </c>
      <c r="AF441" s="7">
        <f>IF(DAY($A441)=1,VLOOKUP($A441-1,$A$2:$L$1124,$T$1,FALSE)/VLOOKUP($A441-1,$A$2:$N$1124,14,FALSE),AF440)</f>
        <v>5.3085333249750866E-3</v>
      </c>
      <c r="AG441" s="7">
        <f>IF(DAY($A441)=1,VLOOKUP($A441-1,$A$2:$L$1124,$U$1,FALSE)/VLOOKUP($A441-1,$A$2:$N$1124,14,FALSE),AG440)</f>
        <v>0.24068642126916207</v>
      </c>
      <c r="AH441" s="7">
        <f>IF(DAY($A441)=1,VLOOKUP($A441-1,$A$2:$L$1124,$V$1,FALSE)/VLOOKUP($A441-1,$A$2:$N$1124,14,FALSE),AH440)</f>
        <v>0</v>
      </c>
      <c r="AI441" s="7">
        <f>IF(DAY($A441)=1,VLOOKUP($A441-1,$A$2:$L$1124,$W$1,FALSE)/VLOOKUP($A441-1,$A$2:$N$1124,14,FALSE),AI440)</f>
        <v>1.5867669588202175E-2</v>
      </c>
      <c r="AJ441" s="7">
        <f>IF(DAY($A441)=1,VLOOKUP($A441-1,$A$2:$L$1124,$X$1,FALSE)/VLOOKUP($A441-1,$A$2:$N$1124,14,FALSE),AJ440)</f>
        <v>9.3794662752170258E-3</v>
      </c>
      <c r="AK441" s="7">
        <f>IF(DAY($A441)=1,VLOOKUP($A441-1,$A$2:$L$1124,$Y$1,FALSE)/VLOOKUP($A441-1,$A$2:$N$1124,14,FALSE),AK440)</f>
        <v>0</v>
      </c>
      <c r="AL441" s="7">
        <f>IF(DAY($A441)=1,VLOOKUP($A441-1,$A$2:$L$1124,$Z$1,FALSE)/VLOOKUP($A441-1,$A$2:$N$1124,14,FALSE),AL440)</f>
        <v>3.6915183234934319E-2</v>
      </c>
      <c r="AM441" s="7">
        <f>IF(DAY($A441)=1,VLOOKUP($A441-1,$A$2:$L$1124,$AA$1,FALSE)/VLOOKUP($A441-1,$A$2:$N$1124,14,FALSE),AM440)</f>
        <v>2.6896093444889662E-4</v>
      </c>
      <c r="AO441" s="12">
        <f>VLOOKUP($A441,BTC!$A$1:$G$1853,5,FALSE)</f>
        <v>1240</v>
      </c>
      <c r="AP441" s="12">
        <f>VLOOKUP($A441,XRP!$A$1:$G$1853,5,FALSE)</f>
        <v>6.3810000000000004E-3</v>
      </c>
      <c r="AQ441" s="12">
        <f>VLOOKUP($A441,LTC!$A$1:$G$1853,5,FALSE)</f>
        <v>4.0599999999999996</v>
      </c>
      <c r="AR441" s="12">
        <f>VLOOKUP($A441,ETC!$A$1:$G$1853,5,FALSE)</f>
        <v>1.65</v>
      </c>
      <c r="AS441" s="12">
        <f>VLOOKUP($A441,ETH!$A$1:$G$1853,5,FALSE)</f>
        <v>28.65</v>
      </c>
      <c r="AT441" s="12">
        <f>VLOOKUP($A441,BCH!$A$1:$G$1853,5,FALSE)</f>
        <v>0</v>
      </c>
      <c r="AU441" s="12">
        <f>VLOOKUP($A441,XMR!$A$1:$G$1853,5,FALSE)</f>
        <v>17.760000000000002</v>
      </c>
      <c r="AV441" s="12">
        <f>VLOOKUP($A441,ZEC!$A$1:$G$1853,5,FALSE)</f>
        <v>45.12</v>
      </c>
      <c r="AW441" s="12">
        <f>VLOOKUP($A441,EOS!$A$1:$G$1853,5,FALSE)</f>
        <v>0</v>
      </c>
      <c r="AX441" s="12">
        <f>VLOOKUP($A441,DASH!$A$1:$G$1853,5,FALSE)</f>
        <v>88.24</v>
      </c>
      <c r="AY441" s="12">
        <f>VLOOKUP($A441,XLM!$A$1:$G$1853,5,FALSE)</f>
        <v>1.918E-3</v>
      </c>
      <c r="BA441" s="24">
        <v>1</v>
      </c>
      <c r="BB441" s="24">
        <v>1</v>
      </c>
      <c r="BC441" s="24">
        <v>1</v>
      </c>
      <c r="BD441" s="24">
        <v>1</v>
      </c>
      <c r="BE441" s="24">
        <v>1</v>
      </c>
      <c r="BF441" s="24">
        <v>0</v>
      </c>
      <c r="BG441" s="24">
        <v>1</v>
      </c>
      <c r="BH441" s="24">
        <v>1</v>
      </c>
      <c r="BI441" s="24">
        <v>0</v>
      </c>
      <c r="BJ441" s="24">
        <v>1</v>
      </c>
      <c r="BK441" s="24">
        <v>1</v>
      </c>
      <c r="BM441" s="19">
        <f>IF(SUM(BA440:BK440)=SUM(BA441:BK441),BM440,BM440*SUMPRODUCT(BA441:BK441,AO441:AY441,Q441:AA441)/SUMPRODUCT(BA440:BK440,AO441:AY441,AC441:AM441))</f>
        <v>0.90665306731485984</v>
      </c>
      <c r="BN441" s="26">
        <f>SUMPRODUCT(AO441:AY441,BA441:BK441,Q441:AA441)/BM441</f>
        <v>933.12076902554838</v>
      </c>
      <c r="BO441">
        <f t="shared" si="115"/>
        <v>1240</v>
      </c>
    </row>
    <row r="442" spans="1:67" x14ac:dyDescent="0.75">
      <c r="A442" s="4">
        <v>42809</v>
      </c>
      <c r="B442" s="46">
        <f>INDEX('Index Volume'!B:B,MATCH(Index_New!$A442,'Index Volume'!$A:$A,0))</f>
        <v>297804992</v>
      </c>
      <c r="C442" s="46">
        <f>INDEX('Index Volume'!C:C,MATCH(Index_New!$A442,'Index Volume'!$A:$A,0))</f>
        <v>1376090</v>
      </c>
      <c r="D442" s="46">
        <f>INDEX('Index Volume'!D:D,MATCH(Index_New!$A442,'Index Volume'!$A:$A,0))</f>
        <v>6571900</v>
      </c>
      <c r="E442" s="46">
        <f>INDEX('Index Volume'!E:E,MATCH(Index_New!$A442,'Index Volume'!$A:$A,0))</f>
        <v>5906800</v>
      </c>
      <c r="F442" s="46">
        <f>INDEX('Index Volume'!F:F,MATCH(Index_New!$A442,'Index Volume'!$A:$A,0))</f>
        <v>170344000</v>
      </c>
      <c r="G442" s="46">
        <f>INDEX('Index Volume'!G:G,MATCH(Index_New!$A442,'Index Volume'!$A:$A,0))</f>
        <v>0</v>
      </c>
      <c r="H442" s="46">
        <f>INDEX('Index Volume'!H:H,MATCH(Index_New!$A442,'Index Volume'!$A:$A,0))</f>
        <v>12265200</v>
      </c>
      <c r="I442" s="46">
        <f>INDEX('Index Volume'!I:I,MATCH(Index_New!$A442,'Index Volume'!$A:$A,0))</f>
        <v>2480490</v>
      </c>
      <c r="J442" s="46">
        <f>INDEX('Index Volume'!J:J,MATCH(Index_New!$A442,'Index Volume'!$A:$A,0))</f>
        <v>0</v>
      </c>
      <c r="K442" s="46">
        <f>INDEX('Index Volume'!K:K,MATCH(Index_New!$A442,'Index Volume'!$A:$A,0))</f>
        <v>68173104</v>
      </c>
      <c r="L442" s="46">
        <f>INDEX('Index Volume'!L:L,MATCH(Index_New!$A442,'Index Volume'!$A:$A,0))</f>
        <v>482234</v>
      </c>
      <c r="M442" s="46">
        <f t="shared" si="101"/>
        <v>565404810</v>
      </c>
      <c r="N442" s="1">
        <f t="shared" si="102"/>
        <v>565404810</v>
      </c>
      <c r="O442" t="b">
        <f t="shared" si="103"/>
        <v>1</v>
      </c>
      <c r="Q442" s="7">
        <f t="shared" si="104"/>
        <v>0.67354121086894847</v>
      </c>
      <c r="R442" s="7">
        <f t="shared" si="105"/>
        <v>6.1665531771066297E-3</v>
      </c>
      <c r="S442" s="7">
        <f t="shared" si="106"/>
        <v>1.4731993317857647E-2</v>
      </c>
      <c r="T442" s="7">
        <f t="shared" si="107"/>
        <v>5.2592047910034103E-3</v>
      </c>
      <c r="U442" s="7">
        <f t="shared" si="108"/>
        <v>0.23844988858088836</v>
      </c>
      <c r="V442" s="7">
        <f t="shared" si="109"/>
        <v>0</v>
      </c>
      <c r="W442" s="7">
        <f t="shared" si="110"/>
        <v>1.5720222293362666E-2</v>
      </c>
      <c r="X442" s="7">
        <f t="shared" si="111"/>
        <v>9.2923093728356325E-3</v>
      </c>
      <c r="Y442" s="7">
        <f t="shared" si="112"/>
        <v>0</v>
      </c>
      <c r="Z442" s="7">
        <f t="shared" si="113"/>
        <v>3.6572155931760393E-2</v>
      </c>
      <c r="AA442" s="7">
        <f t="shared" si="114"/>
        <v>2.6646166623679052E-4</v>
      </c>
      <c r="AC442" s="7">
        <f>IF(DAY($A442)=1,VLOOKUP($A442-1,$A$2:$L$1124,$Q$1,FALSE)/VLOOKUP($A442-1,$A$2:$N$1124,14,FALSE),AC441)</f>
        <v>0.6798586679412626</v>
      </c>
      <c r="AD442" s="7">
        <f>IF(DAY($A442)=1,VLOOKUP($A442-1,$A$2:$L$1124,$R$1,FALSE)/VLOOKUP($A442-1,$A$2:$N$1124,14,FALSE),AD441)</f>
        <v>6.2243921546656341E-3</v>
      </c>
      <c r="AE442" s="7">
        <f>IF(DAY($A442)=1,VLOOKUP($A442-1,$A$2:$L$1124,$S$1,FALSE)/VLOOKUP($A442-1,$A$2:$N$1124,14,FALSE),AE441)</f>
        <v>1.4870171552349215E-2</v>
      </c>
      <c r="AF442" s="7">
        <f>IF(DAY($A442)=1,VLOOKUP($A442-1,$A$2:$L$1124,$T$1,FALSE)/VLOOKUP($A442-1,$A$2:$N$1124,14,FALSE),AF441)</f>
        <v>5.3085333249750866E-3</v>
      </c>
      <c r="AG442" s="7">
        <f>IF(DAY($A442)=1,VLOOKUP($A442-1,$A$2:$L$1124,$U$1,FALSE)/VLOOKUP($A442-1,$A$2:$N$1124,14,FALSE),AG441)</f>
        <v>0.24068642126916207</v>
      </c>
      <c r="AH442" s="7">
        <f>IF(DAY($A442)=1,VLOOKUP($A442-1,$A$2:$L$1124,$V$1,FALSE)/VLOOKUP($A442-1,$A$2:$N$1124,14,FALSE),AH441)</f>
        <v>0</v>
      </c>
      <c r="AI442" s="7">
        <f>IF(DAY($A442)=1,VLOOKUP($A442-1,$A$2:$L$1124,$W$1,FALSE)/VLOOKUP($A442-1,$A$2:$N$1124,14,FALSE),AI441)</f>
        <v>1.5867669588202175E-2</v>
      </c>
      <c r="AJ442" s="7">
        <f>IF(DAY($A442)=1,VLOOKUP($A442-1,$A$2:$L$1124,$X$1,FALSE)/VLOOKUP($A442-1,$A$2:$N$1124,14,FALSE),AJ441)</f>
        <v>9.3794662752170258E-3</v>
      </c>
      <c r="AK442" s="7">
        <f>IF(DAY($A442)=1,VLOOKUP($A442-1,$A$2:$L$1124,$Y$1,FALSE)/VLOOKUP($A442-1,$A$2:$N$1124,14,FALSE),AK441)</f>
        <v>0</v>
      </c>
      <c r="AL442" s="7">
        <f>IF(DAY($A442)=1,VLOOKUP($A442-1,$A$2:$L$1124,$Z$1,FALSE)/VLOOKUP($A442-1,$A$2:$N$1124,14,FALSE),AL441)</f>
        <v>3.6915183234934319E-2</v>
      </c>
      <c r="AM442" s="7">
        <f>IF(DAY($A442)=1,VLOOKUP($A442-1,$A$2:$L$1124,$AA$1,FALSE)/VLOOKUP($A442-1,$A$2:$N$1124,14,FALSE),AM441)</f>
        <v>2.6896093444889662E-4</v>
      </c>
      <c r="AO442" s="12">
        <f>VLOOKUP($A442,BTC!$A$1:$G$1853,5,FALSE)</f>
        <v>1249.6099999999999</v>
      </c>
      <c r="AP442" s="12">
        <f>VLOOKUP($A442,XRP!$A$1:$G$1853,5,FALSE)</f>
        <v>6.3140000000000002E-3</v>
      </c>
      <c r="AQ442" s="12">
        <f>VLOOKUP($A442,LTC!$A$1:$G$1853,5,FALSE)</f>
        <v>4.16</v>
      </c>
      <c r="AR442" s="12">
        <f>VLOOKUP($A442,ETC!$A$1:$G$1853,5,FALSE)</f>
        <v>1.8</v>
      </c>
      <c r="AS442" s="12">
        <f>VLOOKUP($A442,ETH!$A$1:$G$1853,5,FALSE)</f>
        <v>35.06</v>
      </c>
      <c r="AT442" s="12">
        <f>VLOOKUP($A442,BCH!$A$1:$G$1853,5,FALSE)</f>
        <v>0</v>
      </c>
      <c r="AU442" s="12">
        <f>VLOOKUP($A442,XMR!$A$1:$G$1853,5,FALSE)</f>
        <v>18.98</v>
      </c>
      <c r="AV442" s="12">
        <f>VLOOKUP($A442,ZEC!$A$1:$G$1853,5,FALSE)</f>
        <v>45.73</v>
      </c>
      <c r="AW442" s="12">
        <f>VLOOKUP($A442,EOS!$A$1:$G$1853,5,FALSE)</f>
        <v>0</v>
      </c>
      <c r="AX442" s="12">
        <f>VLOOKUP($A442,DASH!$A$1:$G$1853,5,FALSE)</f>
        <v>95.09</v>
      </c>
      <c r="AY442" s="12">
        <f>VLOOKUP($A442,XLM!$A$1:$G$1853,5,FALSE)</f>
        <v>1.9530000000000001E-3</v>
      </c>
      <c r="BA442" s="24">
        <v>1</v>
      </c>
      <c r="BB442" s="24">
        <v>1</v>
      </c>
      <c r="BC442" s="24">
        <v>1</v>
      </c>
      <c r="BD442" s="24">
        <v>1</v>
      </c>
      <c r="BE442" s="24">
        <v>1</v>
      </c>
      <c r="BF442" s="24">
        <v>0</v>
      </c>
      <c r="BG442" s="24">
        <v>1</v>
      </c>
      <c r="BH442" s="24">
        <v>1</v>
      </c>
      <c r="BI442" s="24">
        <v>0</v>
      </c>
      <c r="BJ442" s="24">
        <v>1</v>
      </c>
      <c r="BK442" s="24">
        <v>1</v>
      </c>
      <c r="BM442" s="19">
        <f>IF(SUM(BA441:BK441)=SUM(BA442:BK442),BM441,BM441*SUMPRODUCT(BA442:BK442,AO442:AY442,Q442:AA442)/SUMPRODUCT(BA441:BK441,AO442:AY442,AC442:AM442))</f>
        <v>0.90665306731485984</v>
      </c>
      <c r="BN442" s="26">
        <f>SUMPRODUCT(AO442:AY442,BA442:BK442,Q442:AA442)/BM442</f>
        <v>942.25196048673024</v>
      </c>
      <c r="BO442">
        <f t="shared" si="115"/>
        <v>1249.6099999999999</v>
      </c>
    </row>
    <row r="443" spans="1:67" x14ac:dyDescent="0.75">
      <c r="A443" s="3">
        <v>42810</v>
      </c>
      <c r="B443" s="46">
        <f>INDEX('Index Volume'!B:B,MATCH(Index_New!$A443,'Index Volume'!$A:$A,0))</f>
        <v>638568000</v>
      </c>
      <c r="C443" s="46">
        <f>INDEX('Index Volume'!C:C,MATCH(Index_New!$A443,'Index Volume'!$A:$A,0))</f>
        <v>3860210</v>
      </c>
      <c r="D443" s="46">
        <f>INDEX('Index Volume'!D:D,MATCH(Index_New!$A443,'Index Volume'!$A:$A,0))</f>
        <v>12755200</v>
      </c>
      <c r="E443" s="46">
        <f>INDEX('Index Volume'!E:E,MATCH(Index_New!$A443,'Index Volume'!$A:$A,0))</f>
        <v>19379700</v>
      </c>
      <c r="F443" s="46">
        <f>INDEX('Index Volume'!F:F,MATCH(Index_New!$A443,'Index Volume'!$A:$A,0))</f>
        <v>454417984</v>
      </c>
      <c r="G443" s="46">
        <f>INDEX('Index Volume'!G:G,MATCH(Index_New!$A443,'Index Volume'!$A:$A,0))</f>
        <v>0</v>
      </c>
      <c r="H443" s="46">
        <f>INDEX('Index Volume'!H:H,MATCH(Index_New!$A443,'Index Volume'!$A:$A,0))</f>
        <v>31673800</v>
      </c>
      <c r="I443" s="46">
        <f>INDEX('Index Volume'!I:I,MATCH(Index_New!$A443,'Index Volume'!$A:$A,0))</f>
        <v>3945410</v>
      </c>
      <c r="J443" s="46">
        <f>INDEX('Index Volume'!J:J,MATCH(Index_New!$A443,'Index Volume'!$A:$A,0))</f>
        <v>0</v>
      </c>
      <c r="K443" s="46">
        <f>INDEX('Index Volume'!K:K,MATCH(Index_New!$A443,'Index Volume'!$A:$A,0))</f>
        <v>54538700</v>
      </c>
      <c r="L443" s="46">
        <f>INDEX('Index Volume'!L:L,MATCH(Index_New!$A443,'Index Volume'!$A:$A,0))</f>
        <v>447895</v>
      </c>
      <c r="M443" s="46">
        <f t="shared" si="101"/>
        <v>1219586899</v>
      </c>
      <c r="N443" s="1">
        <f t="shared" si="102"/>
        <v>1219586899</v>
      </c>
      <c r="O443" t="b">
        <f t="shared" si="103"/>
        <v>1</v>
      </c>
      <c r="Q443" s="7">
        <f t="shared" si="104"/>
        <v>0.67354121086894847</v>
      </c>
      <c r="R443" s="7">
        <f t="shared" si="105"/>
        <v>6.1665531771066297E-3</v>
      </c>
      <c r="S443" s="7">
        <f t="shared" si="106"/>
        <v>1.4731993317857647E-2</v>
      </c>
      <c r="T443" s="7">
        <f t="shared" si="107"/>
        <v>5.2592047910034103E-3</v>
      </c>
      <c r="U443" s="7">
        <f t="shared" si="108"/>
        <v>0.23844988858088836</v>
      </c>
      <c r="V443" s="7">
        <f t="shared" si="109"/>
        <v>0</v>
      </c>
      <c r="W443" s="7">
        <f t="shared" si="110"/>
        <v>1.5720222293362666E-2</v>
      </c>
      <c r="X443" s="7">
        <f t="shared" si="111"/>
        <v>9.2923093728356325E-3</v>
      </c>
      <c r="Y443" s="7">
        <f t="shared" si="112"/>
        <v>0</v>
      </c>
      <c r="Z443" s="7">
        <f t="shared" si="113"/>
        <v>3.6572155931760393E-2</v>
      </c>
      <c r="AA443" s="7">
        <f t="shared" si="114"/>
        <v>2.6646166623679052E-4</v>
      </c>
      <c r="AC443" s="7">
        <f>IF(DAY($A443)=1,VLOOKUP($A443-1,$A$2:$L$1124,$Q$1,FALSE)/VLOOKUP($A443-1,$A$2:$N$1124,14,FALSE),AC442)</f>
        <v>0.6798586679412626</v>
      </c>
      <c r="AD443" s="7">
        <f>IF(DAY($A443)=1,VLOOKUP($A443-1,$A$2:$L$1124,$R$1,FALSE)/VLOOKUP($A443-1,$A$2:$N$1124,14,FALSE),AD442)</f>
        <v>6.2243921546656341E-3</v>
      </c>
      <c r="AE443" s="7">
        <f>IF(DAY($A443)=1,VLOOKUP($A443-1,$A$2:$L$1124,$S$1,FALSE)/VLOOKUP($A443-1,$A$2:$N$1124,14,FALSE),AE442)</f>
        <v>1.4870171552349215E-2</v>
      </c>
      <c r="AF443" s="7">
        <f>IF(DAY($A443)=1,VLOOKUP($A443-1,$A$2:$L$1124,$T$1,FALSE)/VLOOKUP($A443-1,$A$2:$N$1124,14,FALSE),AF442)</f>
        <v>5.3085333249750866E-3</v>
      </c>
      <c r="AG443" s="7">
        <f>IF(DAY($A443)=1,VLOOKUP($A443-1,$A$2:$L$1124,$U$1,FALSE)/VLOOKUP($A443-1,$A$2:$N$1124,14,FALSE),AG442)</f>
        <v>0.24068642126916207</v>
      </c>
      <c r="AH443" s="7">
        <f>IF(DAY($A443)=1,VLOOKUP($A443-1,$A$2:$L$1124,$V$1,FALSE)/VLOOKUP($A443-1,$A$2:$N$1124,14,FALSE),AH442)</f>
        <v>0</v>
      </c>
      <c r="AI443" s="7">
        <f>IF(DAY($A443)=1,VLOOKUP($A443-1,$A$2:$L$1124,$W$1,FALSE)/VLOOKUP($A443-1,$A$2:$N$1124,14,FALSE),AI442)</f>
        <v>1.5867669588202175E-2</v>
      </c>
      <c r="AJ443" s="7">
        <f>IF(DAY($A443)=1,VLOOKUP($A443-1,$A$2:$L$1124,$X$1,FALSE)/VLOOKUP($A443-1,$A$2:$N$1124,14,FALSE),AJ442)</f>
        <v>9.3794662752170258E-3</v>
      </c>
      <c r="AK443" s="7">
        <f>IF(DAY($A443)=1,VLOOKUP($A443-1,$A$2:$L$1124,$Y$1,FALSE)/VLOOKUP($A443-1,$A$2:$N$1124,14,FALSE),AK442)</f>
        <v>0</v>
      </c>
      <c r="AL443" s="7">
        <f>IF(DAY($A443)=1,VLOOKUP($A443-1,$A$2:$L$1124,$Z$1,FALSE)/VLOOKUP($A443-1,$A$2:$N$1124,14,FALSE),AL442)</f>
        <v>3.6915183234934319E-2</v>
      </c>
      <c r="AM443" s="7">
        <f>IF(DAY($A443)=1,VLOOKUP($A443-1,$A$2:$L$1124,$AA$1,FALSE)/VLOOKUP($A443-1,$A$2:$N$1124,14,FALSE),AM442)</f>
        <v>2.6896093444889662E-4</v>
      </c>
      <c r="AO443" s="12">
        <f>VLOOKUP($A443,BTC!$A$1:$G$1853,5,FALSE)</f>
        <v>1187.81</v>
      </c>
      <c r="AP443" s="12">
        <f>VLOOKUP($A443,XRP!$A$1:$G$1853,5,FALSE)</f>
        <v>6.3940000000000004E-3</v>
      </c>
      <c r="AQ443" s="12">
        <f>VLOOKUP($A443,LTC!$A$1:$G$1853,5,FALSE)</f>
        <v>4.24</v>
      </c>
      <c r="AR443" s="12">
        <f>VLOOKUP($A443,ETC!$A$1:$G$1853,5,FALSE)</f>
        <v>2.13</v>
      </c>
      <c r="AS443" s="12">
        <f>VLOOKUP($A443,ETH!$A$1:$G$1853,5,FALSE)</f>
        <v>46.35</v>
      </c>
      <c r="AT443" s="12">
        <f>VLOOKUP($A443,BCH!$A$1:$G$1853,5,FALSE)</f>
        <v>0</v>
      </c>
      <c r="AU443" s="12">
        <f>VLOOKUP($A443,XMR!$A$1:$G$1853,5,FALSE)</f>
        <v>22.48</v>
      </c>
      <c r="AV443" s="12">
        <f>VLOOKUP($A443,ZEC!$A$1:$G$1853,5,FALSE)</f>
        <v>48.78</v>
      </c>
      <c r="AW443" s="12">
        <f>VLOOKUP($A443,EOS!$A$1:$G$1853,5,FALSE)</f>
        <v>0</v>
      </c>
      <c r="AX443" s="12">
        <f>VLOOKUP($A443,DASH!$A$1:$G$1853,5,FALSE)</f>
        <v>89.81</v>
      </c>
      <c r="AY443" s="12">
        <f>VLOOKUP($A443,XLM!$A$1:$G$1853,5,FALSE)</f>
        <v>1.97E-3</v>
      </c>
      <c r="BA443" s="24">
        <v>1</v>
      </c>
      <c r="BB443" s="24">
        <v>1</v>
      </c>
      <c r="BC443" s="24">
        <v>1</v>
      </c>
      <c r="BD443" s="24">
        <v>1</v>
      </c>
      <c r="BE443" s="24">
        <v>1</v>
      </c>
      <c r="BF443" s="24">
        <v>0</v>
      </c>
      <c r="BG443" s="24">
        <v>1</v>
      </c>
      <c r="BH443" s="24">
        <v>1</v>
      </c>
      <c r="BI443" s="24">
        <v>0</v>
      </c>
      <c r="BJ443" s="24">
        <v>1</v>
      </c>
      <c r="BK443" s="24">
        <v>1</v>
      </c>
      <c r="BM443" s="19">
        <f>IF(SUM(BA442:BK442)=SUM(BA443:BK443),BM442,BM442*SUMPRODUCT(BA443:BK443,AO443:AY443,Q443:AA443)/SUMPRODUCT(BA442:BK442,AO443:AY443,AC443:AM443))</f>
        <v>0.90665306731485984</v>
      </c>
      <c r="BN443" s="26">
        <f>SUMPRODUCT(AO443:AY443,BA443:BK443,Q443:AA443)/BM443</f>
        <v>899.19296354091114</v>
      </c>
      <c r="BO443">
        <f t="shared" si="115"/>
        <v>1187.81</v>
      </c>
    </row>
    <row r="444" spans="1:67" x14ac:dyDescent="0.75">
      <c r="A444" s="4">
        <v>42811</v>
      </c>
      <c r="B444" s="46">
        <f>INDEX('Index Volume'!B:B,MATCH(Index_New!$A444,'Index Volume'!$A:$A,0))</f>
        <v>706598976</v>
      </c>
      <c r="C444" s="46">
        <f>INDEX('Index Volume'!C:C,MATCH(Index_New!$A444,'Index Volume'!$A:$A,0))</f>
        <v>3442010</v>
      </c>
      <c r="D444" s="46">
        <f>INDEX('Index Volume'!D:D,MATCH(Index_New!$A444,'Index Volume'!$A:$A,0))</f>
        <v>11109600</v>
      </c>
      <c r="E444" s="46">
        <f>INDEX('Index Volume'!E:E,MATCH(Index_New!$A444,'Index Volume'!$A:$A,0))</f>
        <v>20132500</v>
      </c>
      <c r="F444" s="46">
        <f>INDEX('Index Volume'!F:F,MATCH(Index_New!$A444,'Index Volume'!$A:$A,0))</f>
        <v>497534016</v>
      </c>
      <c r="G444" s="46">
        <f>INDEX('Index Volume'!G:G,MATCH(Index_New!$A444,'Index Volume'!$A:$A,0))</f>
        <v>0</v>
      </c>
      <c r="H444" s="46">
        <f>INDEX('Index Volume'!H:H,MATCH(Index_New!$A444,'Index Volume'!$A:$A,0))</f>
        <v>36529400</v>
      </c>
      <c r="I444" s="46">
        <f>INDEX('Index Volume'!I:I,MATCH(Index_New!$A444,'Index Volume'!$A:$A,0))</f>
        <v>5088250</v>
      </c>
      <c r="J444" s="46">
        <f>INDEX('Index Volume'!J:J,MATCH(Index_New!$A444,'Index Volume'!$A:$A,0))</f>
        <v>0</v>
      </c>
      <c r="K444" s="46">
        <f>INDEX('Index Volume'!K:K,MATCH(Index_New!$A444,'Index Volume'!$A:$A,0))</f>
        <v>44263600</v>
      </c>
      <c r="L444" s="46">
        <f>INDEX('Index Volume'!L:L,MATCH(Index_New!$A444,'Index Volume'!$A:$A,0))</f>
        <v>469909</v>
      </c>
      <c r="M444" s="46">
        <f t="shared" si="101"/>
        <v>1325168261</v>
      </c>
      <c r="N444" s="1">
        <f t="shared" si="102"/>
        <v>1325168261</v>
      </c>
      <c r="O444" t="b">
        <f t="shared" si="103"/>
        <v>1</v>
      </c>
      <c r="Q444" s="7">
        <f t="shared" si="104"/>
        <v>0.67354121086894847</v>
      </c>
      <c r="R444" s="7">
        <f t="shared" si="105"/>
        <v>6.1665531771066297E-3</v>
      </c>
      <c r="S444" s="7">
        <f t="shared" si="106"/>
        <v>1.4731993317857647E-2</v>
      </c>
      <c r="T444" s="7">
        <f t="shared" si="107"/>
        <v>5.2592047910034103E-3</v>
      </c>
      <c r="U444" s="7">
        <f t="shared" si="108"/>
        <v>0.23844988858088836</v>
      </c>
      <c r="V444" s="7">
        <f t="shared" si="109"/>
        <v>0</v>
      </c>
      <c r="W444" s="7">
        <f t="shared" si="110"/>
        <v>1.5720222293362666E-2</v>
      </c>
      <c r="X444" s="7">
        <f t="shared" si="111"/>
        <v>9.2923093728356325E-3</v>
      </c>
      <c r="Y444" s="7">
        <f t="shared" si="112"/>
        <v>0</v>
      </c>
      <c r="Z444" s="7">
        <f t="shared" si="113"/>
        <v>3.6572155931760393E-2</v>
      </c>
      <c r="AA444" s="7">
        <f t="shared" si="114"/>
        <v>2.6646166623679052E-4</v>
      </c>
      <c r="AC444" s="7">
        <f>IF(DAY($A444)=1,VLOOKUP($A444-1,$A$2:$L$1124,$Q$1,FALSE)/VLOOKUP($A444-1,$A$2:$N$1124,14,FALSE),AC443)</f>
        <v>0.6798586679412626</v>
      </c>
      <c r="AD444" s="7">
        <f>IF(DAY($A444)=1,VLOOKUP($A444-1,$A$2:$L$1124,$R$1,FALSE)/VLOOKUP($A444-1,$A$2:$N$1124,14,FALSE),AD443)</f>
        <v>6.2243921546656341E-3</v>
      </c>
      <c r="AE444" s="7">
        <f>IF(DAY($A444)=1,VLOOKUP($A444-1,$A$2:$L$1124,$S$1,FALSE)/VLOOKUP($A444-1,$A$2:$N$1124,14,FALSE),AE443)</f>
        <v>1.4870171552349215E-2</v>
      </c>
      <c r="AF444" s="7">
        <f>IF(DAY($A444)=1,VLOOKUP($A444-1,$A$2:$L$1124,$T$1,FALSE)/VLOOKUP($A444-1,$A$2:$N$1124,14,FALSE),AF443)</f>
        <v>5.3085333249750866E-3</v>
      </c>
      <c r="AG444" s="7">
        <f>IF(DAY($A444)=1,VLOOKUP($A444-1,$A$2:$L$1124,$U$1,FALSE)/VLOOKUP($A444-1,$A$2:$N$1124,14,FALSE),AG443)</f>
        <v>0.24068642126916207</v>
      </c>
      <c r="AH444" s="7">
        <f>IF(DAY($A444)=1,VLOOKUP($A444-1,$A$2:$L$1124,$V$1,FALSE)/VLOOKUP($A444-1,$A$2:$N$1124,14,FALSE),AH443)</f>
        <v>0</v>
      </c>
      <c r="AI444" s="7">
        <f>IF(DAY($A444)=1,VLOOKUP($A444-1,$A$2:$L$1124,$W$1,FALSE)/VLOOKUP($A444-1,$A$2:$N$1124,14,FALSE),AI443)</f>
        <v>1.5867669588202175E-2</v>
      </c>
      <c r="AJ444" s="7">
        <f>IF(DAY($A444)=1,VLOOKUP($A444-1,$A$2:$L$1124,$X$1,FALSE)/VLOOKUP($A444-1,$A$2:$N$1124,14,FALSE),AJ443)</f>
        <v>9.3794662752170258E-3</v>
      </c>
      <c r="AK444" s="7">
        <f>IF(DAY($A444)=1,VLOOKUP($A444-1,$A$2:$L$1124,$Y$1,FALSE)/VLOOKUP($A444-1,$A$2:$N$1124,14,FALSE),AK443)</f>
        <v>0</v>
      </c>
      <c r="AL444" s="7">
        <f>IF(DAY($A444)=1,VLOOKUP($A444-1,$A$2:$L$1124,$Z$1,FALSE)/VLOOKUP($A444-1,$A$2:$N$1124,14,FALSE),AL443)</f>
        <v>3.6915183234934319E-2</v>
      </c>
      <c r="AM444" s="7">
        <f>IF(DAY($A444)=1,VLOOKUP($A444-1,$A$2:$L$1124,$AA$1,FALSE)/VLOOKUP($A444-1,$A$2:$N$1124,14,FALSE),AM443)</f>
        <v>2.6896093444889662E-4</v>
      </c>
      <c r="AO444" s="12">
        <f>VLOOKUP($A444,BTC!$A$1:$G$1853,5,FALSE)</f>
        <v>1100.23</v>
      </c>
      <c r="AP444" s="12">
        <f>VLOOKUP($A444,XRP!$A$1:$G$1853,5,FALSE)</f>
        <v>6.1159999999999999E-3</v>
      </c>
      <c r="AQ444" s="12">
        <f>VLOOKUP($A444,LTC!$A$1:$G$1853,5,FALSE)</f>
        <v>4.0599999999999996</v>
      </c>
      <c r="AR444" s="12">
        <f>VLOOKUP($A444,ETC!$A$1:$G$1853,5,FALSE)</f>
        <v>1.91</v>
      </c>
      <c r="AS444" s="12">
        <f>VLOOKUP($A444,ETH!$A$1:$G$1853,5,FALSE)</f>
        <v>46.83</v>
      </c>
      <c r="AT444" s="12">
        <f>VLOOKUP($A444,BCH!$A$1:$G$1853,5,FALSE)</f>
        <v>0</v>
      </c>
      <c r="AU444" s="12">
        <f>VLOOKUP($A444,XMR!$A$1:$G$1853,5,FALSE)</f>
        <v>22.35</v>
      </c>
      <c r="AV444" s="12">
        <f>VLOOKUP($A444,ZEC!$A$1:$G$1853,5,FALSE)</f>
        <v>48.27</v>
      </c>
      <c r="AW444" s="12">
        <f>VLOOKUP($A444,EOS!$A$1:$G$1853,5,FALSE)</f>
        <v>0</v>
      </c>
      <c r="AX444" s="12">
        <f>VLOOKUP($A444,DASH!$A$1:$G$1853,5,FALSE)</f>
        <v>99.14</v>
      </c>
      <c r="AY444" s="12">
        <f>VLOOKUP($A444,XLM!$A$1:$G$1853,5,FALSE)</f>
        <v>1.957E-3</v>
      </c>
      <c r="BA444" s="24">
        <v>1</v>
      </c>
      <c r="BB444" s="24">
        <v>1</v>
      </c>
      <c r="BC444" s="24">
        <v>1</v>
      </c>
      <c r="BD444" s="24">
        <v>1</v>
      </c>
      <c r="BE444" s="24">
        <v>1</v>
      </c>
      <c r="BF444" s="24">
        <v>0</v>
      </c>
      <c r="BG444" s="24">
        <v>1</v>
      </c>
      <c r="BH444" s="24">
        <v>1</v>
      </c>
      <c r="BI444" s="24">
        <v>0</v>
      </c>
      <c r="BJ444" s="24">
        <v>1</v>
      </c>
      <c r="BK444" s="24">
        <v>1</v>
      </c>
      <c r="BM444" s="19">
        <f>IF(SUM(BA443:BK443)=SUM(BA444:BK444),BM443,BM443*SUMPRODUCT(BA444:BK444,AO444:AY444,Q444:AA444)/SUMPRODUCT(BA443:BK443,AO444:AY444,AC444:AM444))</f>
        <v>0.90665306731485984</v>
      </c>
      <c r="BN444" s="26">
        <f>SUMPRODUCT(AO444:AY444,BA444:BK444,Q444:AA444)/BM444</f>
        <v>834.62178366477792</v>
      </c>
      <c r="BO444">
        <f t="shared" si="115"/>
        <v>1100.23</v>
      </c>
    </row>
    <row r="445" spans="1:67" x14ac:dyDescent="0.75">
      <c r="A445" s="3">
        <v>42812</v>
      </c>
      <c r="B445" s="46">
        <f>INDEX('Index Volume'!B:B,MATCH(Index_New!$A445,'Index Volume'!$A:$A,0))</f>
        <v>621302016</v>
      </c>
      <c r="C445" s="46">
        <f>INDEX('Index Volume'!C:C,MATCH(Index_New!$A445,'Index Volume'!$A:$A,0))</f>
        <v>7223300</v>
      </c>
      <c r="D445" s="46">
        <f>INDEX('Index Volume'!D:D,MATCH(Index_New!$A445,'Index Volume'!$A:$A,0))</f>
        <v>12199700</v>
      </c>
      <c r="E445" s="46">
        <f>INDEX('Index Volume'!E:E,MATCH(Index_New!$A445,'Index Volume'!$A:$A,0))</f>
        <v>9267590</v>
      </c>
      <c r="F445" s="46">
        <f>INDEX('Index Volume'!F:F,MATCH(Index_New!$A445,'Index Volume'!$A:$A,0))</f>
        <v>262180000</v>
      </c>
      <c r="G445" s="46">
        <f>INDEX('Index Volume'!G:G,MATCH(Index_New!$A445,'Index Volume'!$A:$A,0))</f>
        <v>0</v>
      </c>
      <c r="H445" s="46">
        <f>INDEX('Index Volume'!H:H,MATCH(Index_New!$A445,'Index Volume'!$A:$A,0))</f>
        <v>16830500</v>
      </c>
      <c r="I445" s="46">
        <f>INDEX('Index Volume'!I:I,MATCH(Index_New!$A445,'Index Volume'!$A:$A,0))</f>
        <v>27275200</v>
      </c>
      <c r="J445" s="46">
        <f>INDEX('Index Volume'!J:J,MATCH(Index_New!$A445,'Index Volume'!$A:$A,0))</f>
        <v>0</v>
      </c>
      <c r="K445" s="46">
        <f>INDEX('Index Volume'!K:K,MATCH(Index_New!$A445,'Index Volume'!$A:$A,0))</f>
        <v>74763696</v>
      </c>
      <c r="L445" s="46">
        <f>INDEX('Index Volume'!L:L,MATCH(Index_New!$A445,'Index Volume'!$A:$A,0))</f>
        <v>691703</v>
      </c>
      <c r="M445" s="46">
        <f t="shared" si="101"/>
        <v>1031733705</v>
      </c>
      <c r="N445" s="1">
        <f t="shared" si="102"/>
        <v>1031733705</v>
      </c>
      <c r="O445" t="b">
        <f t="shared" si="103"/>
        <v>1</v>
      </c>
      <c r="Q445" s="7">
        <f t="shared" si="104"/>
        <v>0.67354121086894847</v>
      </c>
      <c r="R445" s="7">
        <f t="shared" si="105"/>
        <v>6.1665531771066297E-3</v>
      </c>
      <c r="S445" s="7">
        <f t="shared" si="106"/>
        <v>1.4731993317857647E-2</v>
      </c>
      <c r="T445" s="7">
        <f t="shared" si="107"/>
        <v>5.2592047910034103E-3</v>
      </c>
      <c r="U445" s="7">
        <f t="shared" si="108"/>
        <v>0.23844988858088836</v>
      </c>
      <c r="V445" s="7">
        <f t="shared" si="109"/>
        <v>0</v>
      </c>
      <c r="W445" s="7">
        <f t="shared" si="110"/>
        <v>1.5720222293362666E-2</v>
      </c>
      <c r="X445" s="7">
        <f t="shared" si="111"/>
        <v>9.2923093728356325E-3</v>
      </c>
      <c r="Y445" s="7">
        <f t="shared" si="112"/>
        <v>0</v>
      </c>
      <c r="Z445" s="7">
        <f t="shared" si="113"/>
        <v>3.6572155931760393E-2</v>
      </c>
      <c r="AA445" s="7">
        <f t="shared" si="114"/>
        <v>2.6646166623679052E-4</v>
      </c>
      <c r="AC445" s="7">
        <f>IF(DAY($A445)=1,VLOOKUP($A445-1,$A$2:$L$1124,$Q$1,FALSE)/VLOOKUP($A445-1,$A$2:$N$1124,14,FALSE),AC444)</f>
        <v>0.6798586679412626</v>
      </c>
      <c r="AD445" s="7">
        <f>IF(DAY($A445)=1,VLOOKUP($A445-1,$A$2:$L$1124,$R$1,FALSE)/VLOOKUP($A445-1,$A$2:$N$1124,14,FALSE),AD444)</f>
        <v>6.2243921546656341E-3</v>
      </c>
      <c r="AE445" s="7">
        <f>IF(DAY($A445)=1,VLOOKUP($A445-1,$A$2:$L$1124,$S$1,FALSE)/VLOOKUP($A445-1,$A$2:$N$1124,14,FALSE),AE444)</f>
        <v>1.4870171552349215E-2</v>
      </c>
      <c r="AF445" s="7">
        <f>IF(DAY($A445)=1,VLOOKUP($A445-1,$A$2:$L$1124,$T$1,FALSE)/VLOOKUP($A445-1,$A$2:$N$1124,14,FALSE),AF444)</f>
        <v>5.3085333249750866E-3</v>
      </c>
      <c r="AG445" s="7">
        <f>IF(DAY($A445)=1,VLOOKUP($A445-1,$A$2:$L$1124,$U$1,FALSE)/VLOOKUP($A445-1,$A$2:$N$1124,14,FALSE),AG444)</f>
        <v>0.24068642126916207</v>
      </c>
      <c r="AH445" s="7">
        <f>IF(DAY($A445)=1,VLOOKUP($A445-1,$A$2:$L$1124,$V$1,FALSE)/VLOOKUP($A445-1,$A$2:$N$1124,14,FALSE),AH444)</f>
        <v>0</v>
      </c>
      <c r="AI445" s="7">
        <f>IF(DAY($A445)=1,VLOOKUP($A445-1,$A$2:$L$1124,$W$1,FALSE)/VLOOKUP($A445-1,$A$2:$N$1124,14,FALSE),AI444)</f>
        <v>1.5867669588202175E-2</v>
      </c>
      <c r="AJ445" s="7">
        <f>IF(DAY($A445)=1,VLOOKUP($A445-1,$A$2:$L$1124,$X$1,FALSE)/VLOOKUP($A445-1,$A$2:$N$1124,14,FALSE),AJ444)</f>
        <v>9.3794662752170258E-3</v>
      </c>
      <c r="AK445" s="7">
        <f>IF(DAY($A445)=1,VLOOKUP($A445-1,$A$2:$L$1124,$Y$1,FALSE)/VLOOKUP($A445-1,$A$2:$N$1124,14,FALSE),AK444)</f>
        <v>0</v>
      </c>
      <c r="AL445" s="7">
        <f>IF(DAY($A445)=1,VLOOKUP($A445-1,$A$2:$L$1124,$Z$1,FALSE)/VLOOKUP($A445-1,$A$2:$N$1124,14,FALSE),AL444)</f>
        <v>3.6915183234934319E-2</v>
      </c>
      <c r="AM445" s="7">
        <f>IF(DAY($A445)=1,VLOOKUP($A445-1,$A$2:$L$1124,$AA$1,FALSE)/VLOOKUP($A445-1,$A$2:$N$1124,14,FALSE),AM444)</f>
        <v>2.6896093444889662E-4</v>
      </c>
      <c r="AO445" s="12">
        <f>VLOOKUP($A445,BTC!$A$1:$G$1853,5,FALSE)</f>
        <v>973.82</v>
      </c>
      <c r="AP445" s="12">
        <f>VLOOKUP($A445,XRP!$A$1:$G$1853,5,FALSE)</f>
        <v>6.7099999999999998E-3</v>
      </c>
      <c r="AQ445" s="12">
        <f>VLOOKUP($A445,LTC!$A$1:$G$1853,5,FALSE)</f>
        <v>3.97</v>
      </c>
      <c r="AR445" s="12">
        <f>VLOOKUP($A445,ETC!$A$1:$G$1853,5,FALSE)</f>
        <v>1.7</v>
      </c>
      <c r="AS445" s="12">
        <f>VLOOKUP($A445,ETH!$A$1:$G$1853,5,FALSE)</f>
        <v>34.159999999999997</v>
      </c>
      <c r="AT445" s="12">
        <f>VLOOKUP($A445,BCH!$A$1:$G$1853,5,FALSE)</f>
        <v>0</v>
      </c>
      <c r="AU445" s="12">
        <f>VLOOKUP($A445,XMR!$A$1:$G$1853,5,FALSE)</f>
        <v>20.07</v>
      </c>
      <c r="AV445" s="12">
        <f>VLOOKUP($A445,ZEC!$A$1:$G$1853,5,FALSE)</f>
        <v>64.180000000000007</v>
      </c>
      <c r="AW445" s="12">
        <f>VLOOKUP($A445,EOS!$A$1:$G$1853,5,FALSE)</f>
        <v>0</v>
      </c>
      <c r="AX445" s="12">
        <f>VLOOKUP($A445,DASH!$A$1:$G$1853,5,FALSE)</f>
        <v>109.24</v>
      </c>
      <c r="AY445" s="12">
        <f>VLOOKUP($A445,XLM!$A$1:$G$1853,5,FALSE)</f>
        <v>1.877E-3</v>
      </c>
      <c r="BA445" s="24">
        <v>1</v>
      </c>
      <c r="BB445" s="24">
        <v>1</v>
      </c>
      <c r="BC445" s="24">
        <v>1</v>
      </c>
      <c r="BD445" s="24">
        <v>1</v>
      </c>
      <c r="BE445" s="24">
        <v>1</v>
      </c>
      <c r="BF445" s="24">
        <v>0</v>
      </c>
      <c r="BG445" s="24">
        <v>1</v>
      </c>
      <c r="BH445" s="24">
        <v>1</v>
      </c>
      <c r="BI445" s="24">
        <v>0</v>
      </c>
      <c r="BJ445" s="24">
        <v>1</v>
      </c>
      <c r="BK445" s="24">
        <v>1</v>
      </c>
      <c r="BM445" s="19">
        <f>IF(SUM(BA444:BK444)=SUM(BA445:BK445),BM444,BM444*SUMPRODUCT(BA445:BK445,AO445:AY445,Q445:AA445)/SUMPRODUCT(BA444:BK444,AO445:AY445,AC445:AM445))</f>
        <v>0.90665306731485984</v>
      </c>
      <c r="BN445" s="26">
        <f>SUMPRODUCT(AO445:AY445,BA445:BK445,Q445:AA445)/BM445</f>
        <v>737.90942799544234</v>
      </c>
      <c r="BO445">
        <f t="shared" si="115"/>
        <v>973.82</v>
      </c>
    </row>
    <row r="446" spans="1:67" x14ac:dyDescent="0.75">
      <c r="A446" s="4">
        <v>42813</v>
      </c>
      <c r="B446" s="46">
        <f>INDEX('Index Volume'!B:B,MATCH(Index_New!$A446,'Index Volume'!$A:$A,0))</f>
        <v>406648000</v>
      </c>
      <c r="C446" s="46">
        <f>INDEX('Index Volume'!C:C,MATCH(Index_New!$A446,'Index Volume'!$A:$A,0))</f>
        <v>4241970</v>
      </c>
      <c r="D446" s="46">
        <f>INDEX('Index Volume'!D:D,MATCH(Index_New!$A446,'Index Volume'!$A:$A,0))</f>
        <v>6013050</v>
      </c>
      <c r="E446" s="46">
        <f>INDEX('Index Volume'!E:E,MATCH(Index_New!$A446,'Index Volume'!$A:$A,0))</f>
        <v>6790520</v>
      </c>
      <c r="F446" s="46">
        <f>INDEX('Index Volume'!F:F,MATCH(Index_New!$A446,'Index Volume'!$A:$A,0))</f>
        <v>239430000</v>
      </c>
      <c r="G446" s="46">
        <f>INDEX('Index Volume'!G:G,MATCH(Index_New!$A446,'Index Volume'!$A:$A,0))</f>
        <v>0</v>
      </c>
      <c r="H446" s="46">
        <f>INDEX('Index Volume'!H:H,MATCH(Index_New!$A446,'Index Volume'!$A:$A,0))</f>
        <v>22162500</v>
      </c>
      <c r="I446" s="46">
        <f>INDEX('Index Volume'!I:I,MATCH(Index_New!$A446,'Index Volume'!$A:$A,0))</f>
        <v>13536800</v>
      </c>
      <c r="J446" s="46">
        <f>INDEX('Index Volume'!J:J,MATCH(Index_New!$A446,'Index Volume'!$A:$A,0))</f>
        <v>0</v>
      </c>
      <c r="K446" s="46">
        <f>INDEX('Index Volume'!K:K,MATCH(Index_New!$A446,'Index Volume'!$A:$A,0))</f>
        <v>44670100</v>
      </c>
      <c r="L446" s="46">
        <f>INDEX('Index Volume'!L:L,MATCH(Index_New!$A446,'Index Volume'!$A:$A,0))</f>
        <v>433766</v>
      </c>
      <c r="M446" s="46">
        <f t="shared" si="101"/>
        <v>743926706</v>
      </c>
      <c r="N446" s="1">
        <f t="shared" si="102"/>
        <v>743926706</v>
      </c>
      <c r="O446" t="b">
        <f t="shared" si="103"/>
        <v>1</v>
      </c>
      <c r="Q446" s="7">
        <f t="shared" si="104"/>
        <v>0.67354121086894847</v>
      </c>
      <c r="R446" s="7">
        <f t="shared" si="105"/>
        <v>6.1665531771066297E-3</v>
      </c>
      <c r="S446" s="7">
        <f t="shared" si="106"/>
        <v>1.4731993317857647E-2</v>
      </c>
      <c r="T446" s="7">
        <f t="shared" si="107"/>
        <v>5.2592047910034103E-3</v>
      </c>
      <c r="U446" s="7">
        <f t="shared" si="108"/>
        <v>0.23844988858088836</v>
      </c>
      <c r="V446" s="7">
        <f t="shared" si="109"/>
        <v>0</v>
      </c>
      <c r="W446" s="7">
        <f t="shared" si="110"/>
        <v>1.5720222293362666E-2</v>
      </c>
      <c r="X446" s="7">
        <f t="shared" si="111"/>
        <v>9.2923093728356325E-3</v>
      </c>
      <c r="Y446" s="7">
        <f t="shared" si="112"/>
        <v>0</v>
      </c>
      <c r="Z446" s="7">
        <f t="shared" si="113"/>
        <v>3.6572155931760393E-2</v>
      </c>
      <c r="AA446" s="7">
        <f t="shared" si="114"/>
        <v>2.6646166623679052E-4</v>
      </c>
      <c r="AC446" s="7">
        <f>IF(DAY($A446)=1,VLOOKUP($A446-1,$A$2:$L$1124,$Q$1,FALSE)/VLOOKUP($A446-1,$A$2:$N$1124,14,FALSE),AC445)</f>
        <v>0.6798586679412626</v>
      </c>
      <c r="AD446" s="7">
        <f>IF(DAY($A446)=1,VLOOKUP($A446-1,$A$2:$L$1124,$R$1,FALSE)/VLOOKUP($A446-1,$A$2:$N$1124,14,FALSE),AD445)</f>
        <v>6.2243921546656341E-3</v>
      </c>
      <c r="AE446" s="7">
        <f>IF(DAY($A446)=1,VLOOKUP($A446-1,$A$2:$L$1124,$S$1,FALSE)/VLOOKUP($A446-1,$A$2:$N$1124,14,FALSE),AE445)</f>
        <v>1.4870171552349215E-2</v>
      </c>
      <c r="AF446" s="7">
        <f>IF(DAY($A446)=1,VLOOKUP($A446-1,$A$2:$L$1124,$T$1,FALSE)/VLOOKUP($A446-1,$A$2:$N$1124,14,FALSE),AF445)</f>
        <v>5.3085333249750866E-3</v>
      </c>
      <c r="AG446" s="7">
        <f>IF(DAY($A446)=1,VLOOKUP($A446-1,$A$2:$L$1124,$U$1,FALSE)/VLOOKUP($A446-1,$A$2:$N$1124,14,FALSE),AG445)</f>
        <v>0.24068642126916207</v>
      </c>
      <c r="AH446" s="7">
        <f>IF(DAY($A446)=1,VLOOKUP($A446-1,$A$2:$L$1124,$V$1,FALSE)/VLOOKUP($A446-1,$A$2:$N$1124,14,FALSE),AH445)</f>
        <v>0</v>
      </c>
      <c r="AI446" s="7">
        <f>IF(DAY($A446)=1,VLOOKUP($A446-1,$A$2:$L$1124,$W$1,FALSE)/VLOOKUP($A446-1,$A$2:$N$1124,14,FALSE),AI445)</f>
        <v>1.5867669588202175E-2</v>
      </c>
      <c r="AJ446" s="7">
        <f>IF(DAY($A446)=1,VLOOKUP($A446-1,$A$2:$L$1124,$X$1,FALSE)/VLOOKUP($A446-1,$A$2:$N$1124,14,FALSE),AJ445)</f>
        <v>9.3794662752170258E-3</v>
      </c>
      <c r="AK446" s="7">
        <f>IF(DAY($A446)=1,VLOOKUP($A446-1,$A$2:$L$1124,$Y$1,FALSE)/VLOOKUP($A446-1,$A$2:$N$1124,14,FALSE),AK445)</f>
        <v>0</v>
      </c>
      <c r="AL446" s="7">
        <f>IF(DAY($A446)=1,VLOOKUP($A446-1,$A$2:$L$1124,$Z$1,FALSE)/VLOOKUP($A446-1,$A$2:$N$1124,14,FALSE),AL445)</f>
        <v>3.6915183234934319E-2</v>
      </c>
      <c r="AM446" s="7">
        <f>IF(DAY($A446)=1,VLOOKUP($A446-1,$A$2:$L$1124,$AA$1,FALSE)/VLOOKUP($A446-1,$A$2:$N$1124,14,FALSE),AM445)</f>
        <v>2.6896093444889662E-4</v>
      </c>
      <c r="AO446" s="12">
        <f>VLOOKUP($A446,BTC!$A$1:$G$1853,5,FALSE)</f>
        <v>1036.74</v>
      </c>
      <c r="AP446" s="12">
        <f>VLOOKUP($A446,XRP!$A$1:$G$1853,5,FALSE)</f>
        <v>6.9119999999999997E-3</v>
      </c>
      <c r="AQ446" s="12">
        <f>VLOOKUP($A446,LTC!$A$1:$G$1853,5,FALSE)</f>
        <v>3.96</v>
      </c>
      <c r="AR446" s="12">
        <f>VLOOKUP($A446,ETC!$A$1:$G$1853,5,FALSE)</f>
        <v>1.92</v>
      </c>
      <c r="AS446" s="12">
        <f>VLOOKUP($A446,ETH!$A$1:$G$1853,5,FALSE)</f>
        <v>44.74</v>
      </c>
      <c r="AT446" s="12">
        <f>VLOOKUP($A446,BCH!$A$1:$G$1853,5,FALSE)</f>
        <v>0</v>
      </c>
      <c r="AU446" s="12">
        <f>VLOOKUP($A446,XMR!$A$1:$G$1853,5,FALSE)</f>
        <v>23.29</v>
      </c>
      <c r="AV446" s="12">
        <f>VLOOKUP($A446,ZEC!$A$1:$G$1853,5,FALSE)</f>
        <v>69.89</v>
      </c>
      <c r="AW446" s="12">
        <f>VLOOKUP($A446,EOS!$A$1:$G$1853,5,FALSE)</f>
        <v>0</v>
      </c>
      <c r="AX446" s="12">
        <f>VLOOKUP($A446,DASH!$A$1:$G$1853,5,FALSE)</f>
        <v>108.23</v>
      </c>
      <c r="AY446" s="12">
        <f>VLOOKUP($A446,XLM!$A$1:$G$1853,5,FALSE)</f>
        <v>1.916E-3</v>
      </c>
      <c r="BA446" s="24">
        <v>1</v>
      </c>
      <c r="BB446" s="24">
        <v>1</v>
      </c>
      <c r="BC446" s="24">
        <v>1</v>
      </c>
      <c r="BD446" s="24">
        <v>1</v>
      </c>
      <c r="BE446" s="24">
        <v>1</v>
      </c>
      <c r="BF446" s="24">
        <v>0</v>
      </c>
      <c r="BG446" s="24">
        <v>1</v>
      </c>
      <c r="BH446" s="24">
        <v>1</v>
      </c>
      <c r="BI446" s="24">
        <v>0</v>
      </c>
      <c r="BJ446" s="24">
        <v>1</v>
      </c>
      <c r="BK446" s="24">
        <v>1</v>
      </c>
      <c r="BM446" s="19">
        <f>IF(SUM(BA445:BK445)=SUM(BA446:BK446),BM445,BM445*SUMPRODUCT(BA446:BK446,AO446:AY446,Q446:AA446)/SUMPRODUCT(BA445:BK445,AO446:AY446,AC446:AM446))</f>
        <v>0.90665306731485984</v>
      </c>
      <c r="BN446" s="26">
        <f>SUMPRODUCT(AO446:AY446,BA446:BK446,Q446:AA446)/BM446</f>
        <v>787.50917647278573</v>
      </c>
      <c r="BO446">
        <f t="shared" si="115"/>
        <v>1036.74</v>
      </c>
    </row>
    <row r="447" spans="1:67" x14ac:dyDescent="0.75">
      <c r="A447" s="3">
        <v>42814</v>
      </c>
      <c r="B447" s="46">
        <f>INDEX('Index Volume'!B:B,MATCH(Index_New!$A447,'Index Volume'!$A:$A,0))</f>
        <v>286529984</v>
      </c>
      <c r="C447" s="46">
        <f>INDEX('Index Volume'!C:C,MATCH(Index_New!$A447,'Index Volume'!$A:$A,0))</f>
        <v>3423710</v>
      </c>
      <c r="D447" s="46">
        <f>INDEX('Index Volume'!D:D,MATCH(Index_New!$A447,'Index Volume'!$A:$A,0))</f>
        <v>4068240</v>
      </c>
      <c r="E447" s="46">
        <f>INDEX('Index Volume'!E:E,MATCH(Index_New!$A447,'Index Volume'!$A:$A,0))</f>
        <v>6100770</v>
      </c>
      <c r="F447" s="46">
        <f>INDEX('Index Volume'!F:F,MATCH(Index_New!$A447,'Index Volume'!$A:$A,0))</f>
        <v>154700992</v>
      </c>
      <c r="G447" s="46">
        <f>INDEX('Index Volume'!G:G,MATCH(Index_New!$A447,'Index Volume'!$A:$A,0))</f>
        <v>0</v>
      </c>
      <c r="H447" s="46">
        <f>INDEX('Index Volume'!H:H,MATCH(Index_New!$A447,'Index Volume'!$A:$A,0))</f>
        <v>10860900</v>
      </c>
      <c r="I447" s="46">
        <f>INDEX('Index Volume'!I:I,MATCH(Index_New!$A447,'Index Volume'!$A:$A,0))</f>
        <v>7465190</v>
      </c>
      <c r="J447" s="46">
        <f>INDEX('Index Volume'!J:J,MATCH(Index_New!$A447,'Index Volume'!$A:$A,0))</f>
        <v>0</v>
      </c>
      <c r="K447" s="46">
        <f>INDEX('Index Volume'!K:K,MATCH(Index_New!$A447,'Index Volume'!$A:$A,0))</f>
        <v>25082500</v>
      </c>
      <c r="L447" s="46">
        <f>INDEX('Index Volume'!L:L,MATCH(Index_New!$A447,'Index Volume'!$A:$A,0))</f>
        <v>370907</v>
      </c>
      <c r="M447" s="46">
        <f t="shared" si="101"/>
        <v>498603193</v>
      </c>
      <c r="N447" s="1">
        <f t="shared" si="102"/>
        <v>498603193</v>
      </c>
      <c r="O447" t="b">
        <f t="shared" si="103"/>
        <v>1</v>
      </c>
      <c r="Q447" s="7">
        <f t="shared" si="104"/>
        <v>0.67354121086894847</v>
      </c>
      <c r="R447" s="7">
        <f t="shared" si="105"/>
        <v>6.1665531771066297E-3</v>
      </c>
      <c r="S447" s="7">
        <f t="shared" si="106"/>
        <v>1.4731993317857647E-2</v>
      </c>
      <c r="T447" s="7">
        <f t="shared" si="107"/>
        <v>5.2592047910034103E-3</v>
      </c>
      <c r="U447" s="7">
        <f t="shared" si="108"/>
        <v>0.23844988858088836</v>
      </c>
      <c r="V447" s="7">
        <f t="shared" si="109"/>
        <v>0</v>
      </c>
      <c r="W447" s="7">
        <f t="shared" si="110"/>
        <v>1.5720222293362666E-2</v>
      </c>
      <c r="X447" s="7">
        <f t="shared" si="111"/>
        <v>9.2923093728356325E-3</v>
      </c>
      <c r="Y447" s="7">
        <f t="shared" si="112"/>
        <v>0</v>
      </c>
      <c r="Z447" s="7">
        <f t="shared" si="113"/>
        <v>3.6572155931760393E-2</v>
      </c>
      <c r="AA447" s="7">
        <f t="shared" si="114"/>
        <v>2.6646166623679052E-4</v>
      </c>
      <c r="AC447" s="7">
        <f>IF(DAY($A447)=1,VLOOKUP($A447-1,$A$2:$L$1124,$Q$1,FALSE)/VLOOKUP($A447-1,$A$2:$N$1124,14,FALSE),AC446)</f>
        <v>0.6798586679412626</v>
      </c>
      <c r="AD447" s="7">
        <f>IF(DAY($A447)=1,VLOOKUP($A447-1,$A$2:$L$1124,$R$1,FALSE)/VLOOKUP($A447-1,$A$2:$N$1124,14,FALSE),AD446)</f>
        <v>6.2243921546656341E-3</v>
      </c>
      <c r="AE447" s="7">
        <f>IF(DAY($A447)=1,VLOOKUP($A447-1,$A$2:$L$1124,$S$1,FALSE)/VLOOKUP($A447-1,$A$2:$N$1124,14,FALSE),AE446)</f>
        <v>1.4870171552349215E-2</v>
      </c>
      <c r="AF447" s="7">
        <f>IF(DAY($A447)=1,VLOOKUP($A447-1,$A$2:$L$1124,$T$1,FALSE)/VLOOKUP($A447-1,$A$2:$N$1124,14,FALSE),AF446)</f>
        <v>5.3085333249750866E-3</v>
      </c>
      <c r="AG447" s="7">
        <f>IF(DAY($A447)=1,VLOOKUP($A447-1,$A$2:$L$1124,$U$1,FALSE)/VLOOKUP($A447-1,$A$2:$N$1124,14,FALSE),AG446)</f>
        <v>0.24068642126916207</v>
      </c>
      <c r="AH447" s="7">
        <f>IF(DAY($A447)=1,VLOOKUP($A447-1,$A$2:$L$1124,$V$1,FALSE)/VLOOKUP($A447-1,$A$2:$N$1124,14,FALSE),AH446)</f>
        <v>0</v>
      </c>
      <c r="AI447" s="7">
        <f>IF(DAY($A447)=1,VLOOKUP($A447-1,$A$2:$L$1124,$W$1,FALSE)/VLOOKUP($A447-1,$A$2:$N$1124,14,FALSE),AI446)</f>
        <v>1.5867669588202175E-2</v>
      </c>
      <c r="AJ447" s="7">
        <f>IF(DAY($A447)=1,VLOOKUP($A447-1,$A$2:$L$1124,$X$1,FALSE)/VLOOKUP($A447-1,$A$2:$N$1124,14,FALSE),AJ446)</f>
        <v>9.3794662752170258E-3</v>
      </c>
      <c r="AK447" s="7">
        <f>IF(DAY($A447)=1,VLOOKUP($A447-1,$A$2:$L$1124,$Y$1,FALSE)/VLOOKUP($A447-1,$A$2:$N$1124,14,FALSE),AK446)</f>
        <v>0</v>
      </c>
      <c r="AL447" s="7">
        <f>IF(DAY($A447)=1,VLOOKUP($A447-1,$A$2:$L$1124,$Z$1,FALSE)/VLOOKUP($A447-1,$A$2:$N$1124,14,FALSE),AL446)</f>
        <v>3.6915183234934319E-2</v>
      </c>
      <c r="AM447" s="7">
        <f>IF(DAY($A447)=1,VLOOKUP($A447-1,$A$2:$L$1124,$AA$1,FALSE)/VLOOKUP($A447-1,$A$2:$N$1124,14,FALSE),AM446)</f>
        <v>2.6896093444889662E-4</v>
      </c>
      <c r="AO447" s="12">
        <f>VLOOKUP($A447,BTC!$A$1:$G$1853,5,FALSE)</f>
        <v>1054.23</v>
      </c>
      <c r="AP447" s="12">
        <f>VLOOKUP($A447,XRP!$A$1:$G$1853,5,FALSE)</f>
        <v>6.9750000000000003E-3</v>
      </c>
      <c r="AQ447" s="12">
        <f>VLOOKUP($A447,LTC!$A$1:$G$1853,5,FALSE)</f>
        <v>4.03</v>
      </c>
      <c r="AR447" s="12">
        <f>VLOOKUP($A447,ETC!$A$1:$G$1853,5,FALSE)</f>
        <v>1.95</v>
      </c>
      <c r="AS447" s="12">
        <f>VLOOKUP($A447,ETH!$A$1:$G$1853,5,FALSE)</f>
        <v>43.39</v>
      </c>
      <c r="AT447" s="12">
        <f>VLOOKUP($A447,BCH!$A$1:$G$1853,5,FALSE)</f>
        <v>0</v>
      </c>
      <c r="AU447" s="12">
        <f>VLOOKUP($A447,XMR!$A$1:$G$1853,5,FALSE)</f>
        <v>22.51</v>
      </c>
      <c r="AV447" s="12">
        <f>VLOOKUP($A447,ZEC!$A$1:$G$1853,5,FALSE)</f>
        <v>72.47</v>
      </c>
      <c r="AW447" s="12">
        <f>VLOOKUP($A447,EOS!$A$1:$G$1853,5,FALSE)</f>
        <v>0</v>
      </c>
      <c r="AX447" s="12">
        <f>VLOOKUP($A447,DASH!$A$1:$G$1853,5,FALSE)</f>
        <v>100.05</v>
      </c>
      <c r="AY447" s="12">
        <f>VLOOKUP($A447,XLM!$A$1:$G$1853,5,FALSE)</f>
        <v>1.9949999999999998E-3</v>
      </c>
      <c r="BA447" s="24">
        <v>1</v>
      </c>
      <c r="BB447" s="24">
        <v>1</v>
      </c>
      <c r="BC447" s="24">
        <v>1</v>
      </c>
      <c r="BD447" s="24">
        <v>1</v>
      </c>
      <c r="BE447" s="24">
        <v>1</v>
      </c>
      <c r="BF447" s="24">
        <v>0</v>
      </c>
      <c r="BG447" s="24">
        <v>1</v>
      </c>
      <c r="BH447" s="24">
        <v>1</v>
      </c>
      <c r="BI447" s="24">
        <v>0</v>
      </c>
      <c r="BJ447" s="24">
        <v>1</v>
      </c>
      <c r="BK447" s="24">
        <v>1</v>
      </c>
      <c r="BM447" s="19">
        <f>IF(SUM(BA446:BK446)=SUM(BA447:BK447),BM446,BM446*SUMPRODUCT(BA447:BK447,AO447:AY447,Q447:AA447)/SUMPRODUCT(BA446:BK446,AO447:AY447,AC447:AM447))</f>
        <v>0.90665306731485984</v>
      </c>
      <c r="BN447" s="26">
        <f>SUMPRODUCT(AO447:AY447,BA447:BK447,Q447:AA447)/BM447</f>
        <v>799.83149733151436</v>
      </c>
      <c r="BO447">
        <f t="shared" si="115"/>
        <v>1054.23</v>
      </c>
    </row>
    <row r="448" spans="1:67" x14ac:dyDescent="0.75">
      <c r="A448" s="4">
        <v>42815</v>
      </c>
      <c r="B448" s="46">
        <f>INDEX('Index Volume'!B:B,MATCH(Index_New!$A448,'Index Volume'!$A:$A,0))</f>
        <v>337391008</v>
      </c>
      <c r="C448" s="46">
        <f>INDEX('Index Volume'!C:C,MATCH(Index_New!$A448,'Index Volume'!$A:$A,0))</f>
        <v>3021440</v>
      </c>
      <c r="D448" s="46">
        <f>INDEX('Index Volume'!D:D,MATCH(Index_New!$A448,'Index Volume'!$A:$A,0))</f>
        <v>4970080</v>
      </c>
      <c r="E448" s="46">
        <f>INDEX('Index Volume'!E:E,MATCH(Index_New!$A448,'Index Volume'!$A:$A,0))</f>
        <v>21455000</v>
      </c>
      <c r="F448" s="46">
        <f>INDEX('Index Volume'!F:F,MATCH(Index_New!$A448,'Index Volume'!$A:$A,0))</f>
        <v>91265400</v>
      </c>
      <c r="G448" s="46">
        <f>INDEX('Index Volume'!G:G,MATCH(Index_New!$A448,'Index Volume'!$A:$A,0))</f>
        <v>0</v>
      </c>
      <c r="H448" s="46">
        <f>INDEX('Index Volume'!H:H,MATCH(Index_New!$A448,'Index Volume'!$A:$A,0))</f>
        <v>18555800</v>
      </c>
      <c r="I448" s="46">
        <f>INDEX('Index Volume'!I:I,MATCH(Index_New!$A448,'Index Volume'!$A:$A,0))</f>
        <v>6927260</v>
      </c>
      <c r="J448" s="46">
        <f>INDEX('Index Volume'!J:J,MATCH(Index_New!$A448,'Index Volume'!$A:$A,0))</f>
        <v>0</v>
      </c>
      <c r="K448" s="46">
        <f>INDEX('Index Volume'!K:K,MATCH(Index_New!$A448,'Index Volume'!$A:$A,0))</f>
        <v>40860300</v>
      </c>
      <c r="L448" s="46">
        <f>INDEX('Index Volume'!L:L,MATCH(Index_New!$A448,'Index Volume'!$A:$A,0))</f>
        <v>619468</v>
      </c>
      <c r="M448" s="46">
        <f t="shared" si="101"/>
        <v>525065756</v>
      </c>
      <c r="N448" s="1">
        <f t="shared" si="102"/>
        <v>525065756</v>
      </c>
      <c r="O448" t="b">
        <f t="shared" si="103"/>
        <v>1</v>
      </c>
      <c r="Q448" s="7">
        <f t="shared" si="104"/>
        <v>0.67354121086894847</v>
      </c>
      <c r="R448" s="7">
        <f t="shared" si="105"/>
        <v>6.1665531771066297E-3</v>
      </c>
      <c r="S448" s="7">
        <f t="shared" si="106"/>
        <v>1.4731993317857647E-2</v>
      </c>
      <c r="T448" s="7">
        <f t="shared" si="107"/>
        <v>5.2592047910034103E-3</v>
      </c>
      <c r="U448" s="7">
        <f t="shared" si="108"/>
        <v>0.23844988858088836</v>
      </c>
      <c r="V448" s="7">
        <f t="shared" si="109"/>
        <v>0</v>
      </c>
      <c r="W448" s="7">
        <f t="shared" si="110"/>
        <v>1.5720222293362666E-2</v>
      </c>
      <c r="X448" s="7">
        <f t="shared" si="111"/>
        <v>9.2923093728356325E-3</v>
      </c>
      <c r="Y448" s="7">
        <f t="shared" si="112"/>
        <v>0</v>
      </c>
      <c r="Z448" s="7">
        <f t="shared" si="113"/>
        <v>3.6572155931760393E-2</v>
      </c>
      <c r="AA448" s="7">
        <f t="shared" si="114"/>
        <v>2.6646166623679052E-4</v>
      </c>
      <c r="AC448" s="7">
        <f>IF(DAY($A448)=1,VLOOKUP($A448-1,$A$2:$L$1124,$Q$1,FALSE)/VLOOKUP($A448-1,$A$2:$N$1124,14,FALSE),AC447)</f>
        <v>0.6798586679412626</v>
      </c>
      <c r="AD448" s="7">
        <f>IF(DAY($A448)=1,VLOOKUP($A448-1,$A$2:$L$1124,$R$1,FALSE)/VLOOKUP($A448-1,$A$2:$N$1124,14,FALSE),AD447)</f>
        <v>6.2243921546656341E-3</v>
      </c>
      <c r="AE448" s="7">
        <f>IF(DAY($A448)=1,VLOOKUP($A448-1,$A$2:$L$1124,$S$1,FALSE)/VLOOKUP($A448-1,$A$2:$N$1124,14,FALSE),AE447)</f>
        <v>1.4870171552349215E-2</v>
      </c>
      <c r="AF448" s="7">
        <f>IF(DAY($A448)=1,VLOOKUP($A448-1,$A$2:$L$1124,$T$1,FALSE)/VLOOKUP($A448-1,$A$2:$N$1124,14,FALSE),AF447)</f>
        <v>5.3085333249750866E-3</v>
      </c>
      <c r="AG448" s="7">
        <f>IF(DAY($A448)=1,VLOOKUP($A448-1,$A$2:$L$1124,$U$1,FALSE)/VLOOKUP($A448-1,$A$2:$N$1124,14,FALSE),AG447)</f>
        <v>0.24068642126916207</v>
      </c>
      <c r="AH448" s="7">
        <f>IF(DAY($A448)=1,VLOOKUP($A448-1,$A$2:$L$1124,$V$1,FALSE)/VLOOKUP($A448-1,$A$2:$N$1124,14,FALSE),AH447)</f>
        <v>0</v>
      </c>
      <c r="AI448" s="7">
        <f>IF(DAY($A448)=1,VLOOKUP($A448-1,$A$2:$L$1124,$W$1,FALSE)/VLOOKUP($A448-1,$A$2:$N$1124,14,FALSE),AI447)</f>
        <v>1.5867669588202175E-2</v>
      </c>
      <c r="AJ448" s="7">
        <f>IF(DAY($A448)=1,VLOOKUP($A448-1,$A$2:$L$1124,$X$1,FALSE)/VLOOKUP($A448-1,$A$2:$N$1124,14,FALSE),AJ447)</f>
        <v>9.3794662752170258E-3</v>
      </c>
      <c r="AK448" s="7">
        <f>IF(DAY($A448)=1,VLOOKUP($A448-1,$A$2:$L$1124,$Y$1,FALSE)/VLOOKUP($A448-1,$A$2:$N$1124,14,FALSE),AK447)</f>
        <v>0</v>
      </c>
      <c r="AL448" s="7">
        <f>IF(DAY($A448)=1,VLOOKUP($A448-1,$A$2:$L$1124,$Z$1,FALSE)/VLOOKUP($A448-1,$A$2:$N$1124,14,FALSE),AL447)</f>
        <v>3.6915183234934319E-2</v>
      </c>
      <c r="AM448" s="7">
        <f>IF(DAY($A448)=1,VLOOKUP($A448-1,$A$2:$L$1124,$AA$1,FALSE)/VLOOKUP($A448-1,$A$2:$N$1124,14,FALSE),AM447)</f>
        <v>2.6896093444889662E-4</v>
      </c>
      <c r="AO448" s="12">
        <f>VLOOKUP($A448,BTC!$A$1:$G$1853,5,FALSE)</f>
        <v>1120.54</v>
      </c>
      <c r="AP448" s="12">
        <f>VLOOKUP($A448,XRP!$A$1:$G$1853,5,FALSE)</f>
        <v>6.9090000000000002E-3</v>
      </c>
      <c r="AQ448" s="12">
        <f>VLOOKUP($A448,LTC!$A$1:$G$1853,5,FALSE)</f>
        <v>4.01</v>
      </c>
      <c r="AR448" s="12">
        <f>VLOOKUP($A448,ETC!$A$1:$G$1853,5,FALSE)</f>
        <v>2.4300000000000002</v>
      </c>
      <c r="AS448" s="12">
        <f>VLOOKUP($A448,ETH!$A$1:$G$1853,5,FALSE)</f>
        <v>43.15</v>
      </c>
      <c r="AT448" s="12">
        <f>VLOOKUP($A448,BCH!$A$1:$G$1853,5,FALSE)</f>
        <v>0</v>
      </c>
      <c r="AU448" s="12">
        <f>VLOOKUP($A448,XMR!$A$1:$G$1853,5,FALSE)</f>
        <v>21.29</v>
      </c>
      <c r="AV448" s="12">
        <f>VLOOKUP($A448,ZEC!$A$1:$G$1853,5,FALSE)</f>
        <v>66.64</v>
      </c>
      <c r="AW448" s="12">
        <f>VLOOKUP($A448,EOS!$A$1:$G$1853,5,FALSE)</f>
        <v>0</v>
      </c>
      <c r="AX448" s="12">
        <f>VLOOKUP($A448,DASH!$A$1:$G$1853,5,FALSE)</f>
        <v>95.38</v>
      </c>
      <c r="AY448" s="12">
        <f>VLOOKUP($A448,XLM!$A$1:$G$1853,5,FALSE)</f>
        <v>2.1870000000000001E-3</v>
      </c>
      <c r="BA448" s="24">
        <v>1</v>
      </c>
      <c r="BB448" s="24">
        <v>1</v>
      </c>
      <c r="BC448" s="24">
        <v>1</v>
      </c>
      <c r="BD448" s="24">
        <v>1</v>
      </c>
      <c r="BE448" s="24">
        <v>1</v>
      </c>
      <c r="BF448" s="24">
        <v>0</v>
      </c>
      <c r="BG448" s="24">
        <v>1</v>
      </c>
      <c r="BH448" s="24">
        <v>1</v>
      </c>
      <c r="BI448" s="24">
        <v>0</v>
      </c>
      <c r="BJ448" s="24">
        <v>1</v>
      </c>
      <c r="BK448" s="24">
        <v>1</v>
      </c>
      <c r="BM448" s="19">
        <f>IF(SUM(BA447:BK447)=SUM(BA448:BK448),BM447,BM447*SUMPRODUCT(BA448:BK448,AO448:AY448,Q448:AA448)/SUMPRODUCT(BA447:BK447,AO448:AY448,AC448:AM448))</f>
        <v>0.90665306731485984</v>
      </c>
      <c r="BN448" s="26">
        <f>SUMPRODUCT(AO448:AY448,BA448:BK448,Q448:AA448)/BM448</f>
        <v>848.76242354610906</v>
      </c>
      <c r="BO448">
        <f t="shared" si="115"/>
        <v>1120.54</v>
      </c>
    </row>
    <row r="449" spans="1:67" x14ac:dyDescent="0.75">
      <c r="A449" s="3">
        <v>42816</v>
      </c>
      <c r="B449" s="46">
        <f>INDEX('Index Volume'!B:B,MATCH(Index_New!$A449,'Index Volume'!$A:$A,0))</f>
        <v>380840992</v>
      </c>
      <c r="C449" s="46">
        <f>INDEX('Index Volume'!C:C,MATCH(Index_New!$A449,'Index Volume'!$A:$A,0))</f>
        <v>4652530</v>
      </c>
      <c r="D449" s="46">
        <f>INDEX('Index Volume'!D:D,MATCH(Index_New!$A449,'Index Volume'!$A:$A,0))</f>
        <v>5949960</v>
      </c>
      <c r="E449" s="46">
        <f>INDEX('Index Volume'!E:E,MATCH(Index_New!$A449,'Index Volume'!$A:$A,0))</f>
        <v>18969200</v>
      </c>
      <c r="F449" s="46">
        <f>INDEX('Index Volume'!F:F,MATCH(Index_New!$A449,'Index Volume'!$A:$A,0))</f>
        <v>113952000</v>
      </c>
      <c r="G449" s="46">
        <f>INDEX('Index Volume'!G:G,MATCH(Index_New!$A449,'Index Volume'!$A:$A,0))</f>
        <v>0</v>
      </c>
      <c r="H449" s="46">
        <f>INDEX('Index Volume'!H:H,MATCH(Index_New!$A449,'Index Volume'!$A:$A,0))</f>
        <v>9699960</v>
      </c>
      <c r="I449" s="46">
        <f>INDEX('Index Volume'!I:I,MATCH(Index_New!$A449,'Index Volume'!$A:$A,0))</f>
        <v>4318140</v>
      </c>
      <c r="J449" s="46">
        <f>INDEX('Index Volume'!J:J,MATCH(Index_New!$A449,'Index Volume'!$A:$A,0))</f>
        <v>0</v>
      </c>
      <c r="K449" s="46">
        <f>INDEX('Index Volume'!K:K,MATCH(Index_New!$A449,'Index Volume'!$A:$A,0))</f>
        <v>46138100</v>
      </c>
      <c r="L449" s="46">
        <f>INDEX('Index Volume'!L:L,MATCH(Index_New!$A449,'Index Volume'!$A:$A,0))</f>
        <v>432155</v>
      </c>
      <c r="M449" s="46">
        <f t="shared" si="101"/>
        <v>584953037</v>
      </c>
      <c r="N449" s="1">
        <f t="shared" si="102"/>
        <v>584953037</v>
      </c>
      <c r="O449" t="b">
        <f t="shared" si="103"/>
        <v>1</v>
      </c>
      <c r="Q449" s="7">
        <f t="shared" si="104"/>
        <v>0.67354121086894847</v>
      </c>
      <c r="R449" s="7">
        <f t="shared" si="105"/>
        <v>6.1665531771066297E-3</v>
      </c>
      <c r="S449" s="7">
        <f t="shared" si="106"/>
        <v>1.4731993317857647E-2</v>
      </c>
      <c r="T449" s="7">
        <f t="shared" si="107"/>
        <v>5.2592047910034103E-3</v>
      </c>
      <c r="U449" s="7">
        <f t="shared" si="108"/>
        <v>0.23844988858088836</v>
      </c>
      <c r="V449" s="7">
        <f t="shared" si="109"/>
        <v>0</v>
      </c>
      <c r="W449" s="7">
        <f t="shared" si="110"/>
        <v>1.5720222293362666E-2</v>
      </c>
      <c r="X449" s="7">
        <f t="shared" si="111"/>
        <v>9.2923093728356325E-3</v>
      </c>
      <c r="Y449" s="7">
        <f t="shared" si="112"/>
        <v>0</v>
      </c>
      <c r="Z449" s="7">
        <f t="shared" si="113"/>
        <v>3.6572155931760393E-2</v>
      </c>
      <c r="AA449" s="7">
        <f t="shared" si="114"/>
        <v>2.6646166623679052E-4</v>
      </c>
      <c r="AC449" s="7">
        <f>IF(DAY($A449)=1,VLOOKUP($A449-1,$A$2:$L$1124,$Q$1,FALSE)/VLOOKUP($A449-1,$A$2:$N$1124,14,FALSE),AC448)</f>
        <v>0.6798586679412626</v>
      </c>
      <c r="AD449" s="7">
        <f>IF(DAY($A449)=1,VLOOKUP($A449-1,$A$2:$L$1124,$R$1,FALSE)/VLOOKUP($A449-1,$A$2:$N$1124,14,FALSE),AD448)</f>
        <v>6.2243921546656341E-3</v>
      </c>
      <c r="AE449" s="7">
        <f>IF(DAY($A449)=1,VLOOKUP($A449-1,$A$2:$L$1124,$S$1,FALSE)/VLOOKUP($A449-1,$A$2:$N$1124,14,FALSE),AE448)</f>
        <v>1.4870171552349215E-2</v>
      </c>
      <c r="AF449" s="7">
        <f>IF(DAY($A449)=1,VLOOKUP($A449-1,$A$2:$L$1124,$T$1,FALSE)/VLOOKUP($A449-1,$A$2:$N$1124,14,FALSE),AF448)</f>
        <v>5.3085333249750866E-3</v>
      </c>
      <c r="AG449" s="7">
        <f>IF(DAY($A449)=1,VLOOKUP($A449-1,$A$2:$L$1124,$U$1,FALSE)/VLOOKUP($A449-1,$A$2:$N$1124,14,FALSE),AG448)</f>
        <v>0.24068642126916207</v>
      </c>
      <c r="AH449" s="7">
        <f>IF(DAY($A449)=1,VLOOKUP($A449-1,$A$2:$L$1124,$V$1,FALSE)/VLOOKUP($A449-1,$A$2:$N$1124,14,FALSE),AH448)</f>
        <v>0</v>
      </c>
      <c r="AI449" s="7">
        <f>IF(DAY($A449)=1,VLOOKUP($A449-1,$A$2:$L$1124,$W$1,FALSE)/VLOOKUP($A449-1,$A$2:$N$1124,14,FALSE),AI448)</f>
        <v>1.5867669588202175E-2</v>
      </c>
      <c r="AJ449" s="7">
        <f>IF(DAY($A449)=1,VLOOKUP($A449-1,$A$2:$L$1124,$X$1,FALSE)/VLOOKUP($A449-1,$A$2:$N$1124,14,FALSE),AJ448)</f>
        <v>9.3794662752170258E-3</v>
      </c>
      <c r="AK449" s="7">
        <f>IF(DAY($A449)=1,VLOOKUP($A449-1,$A$2:$L$1124,$Y$1,FALSE)/VLOOKUP($A449-1,$A$2:$N$1124,14,FALSE),AK448)</f>
        <v>0</v>
      </c>
      <c r="AL449" s="7">
        <f>IF(DAY($A449)=1,VLOOKUP($A449-1,$A$2:$L$1124,$Z$1,FALSE)/VLOOKUP($A449-1,$A$2:$N$1124,14,FALSE),AL448)</f>
        <v>3.6915183234934319E-2</v>
      </c>
      <c r="AM449" s="7">
        <f>IF(DAY($A449)=1,VLOOKUP($A449-1,$A$2:$L$1124,$AA$1,FALSE)/VLOOKUP($A449-1,$A$2:$N$1124,14,FALSE),AM448)</f>
        <v>2.6896093444889662E-4</v>
      </c>
      <c r="AO449" s="12">
        <f>VLOOKUP($A449,BTC!$A$1:$G$1853,5,FALSE)</f>
        <v>1049.1400000000001</v>
      </c>
      <c r="AP449" s="12">
        <f>VLOOKUP($A449,XRP!$A$1:$G$1853,5,FALSE)</f>
        <v>7.3010000000000002E-3</v>
      </c>
      <c r="AQ449" s="12">
        <f>VLOOKUP($A449,LTC!$A$1:$G$1853,5,FALSE)</f>
        <v>3.94</v>
      </c>
      <c r="AR449" s="12">
        <f>VLOOKUP($A449,ETC!$A$1:$G$1853,5,FALSE)</f>
        <v>2.4</v>
      </c>
      <c r="AS449" s="12">
        <f>VLOOKUP($A449,ETH!$A$1:$G$1853,5,FALSE)</f>
        <v>42.34</v>
      </c>
      <c r="AT449" s="12">
        <f>VLOOKUP($A449,BCH!$A$1:$G$1853,5,FALSE)</f>
        <v>0</v>
      </c>
      <c r="AU449" s="12">
        <f>VLOOKUP($A449,XMR!$A$1:$G$1853,5,FALSE)</f>
        <v>21.42</v>
      </c>
      <c r="AV449" s="12">
        <f>VLOOKUP($A449,ZEC!$A$1:$G$1853,5,FALSE)</f>
        <v>69.22</v>
      </c>
      <c r="AW449" s="12">
        <f>VLOOKUP($A449,EOS!$A$1:$G$1853,5,FALSE)</f>
        <v>0</v>
      </c>
      <c r="AX449" s="12">
        <f>VLOOKUP($A449,DASH!$A$1:$G$1853,5,FALSE)</f>
        <v>101.51</v>
      </c>
      <c r="AY449" s="12">
        <f>VLOOKUP($A449,XLM!$A$1:$G$1853,5,FALSE)</f>
        <v>1.983E-3</v>
      </c>
      <c r="BA449" s="24">
        <v>1</v>
      </c>
      <c r="BB449" s="24">
        <v>1</v>
      </c>
      <c r="BC449" s="24">
        <v>1</v>
      </c>
      <c r="BD449" s="24">
        <v>1</v>
      </c>
      <c r="BE449" s="24">
        <v>1</v>
      </c>
      <c r="BF449" s="24">
        <v>0</v>
      </c>
      <c r="BG449" s="24">
        <v>1</v>
      </c>
      <c r="BH449" s="24">
        <v>1</v>
      </c>
      <c r="BI449" s="24">
        <v>0</v>
      </c>
      <c r="BJ449" s="24">
        <v>1</v>
      </c>
      <c r="BK449" s="24">
        <v>1</v>
      </c>
      <c r="BM449" s="19">
        <f>IF(SUM(BA448:BK448)=SUM(BA449:BK449),BM448,BM448*SUMPRODUCT(BA449:BK449,AO449:AY449,Q449:AA449)/SUMPRODUCT(BA448:BK448,AO449:AY449,AC449:AM449))</f>
        <v>0.90665306731485984</v>
      </c>
      <c r="BN449" s="26">
        <f>SUMPRODUCT(AO449:AY449,BA449:BK449,Q449:AA449)/BM449</f>
        <v>795.78188429987119</v>
      </c>
      <c r="BO449">
        <f t="shared" si="115"/>
        <v>1049.1400000000001</v>
      </c>
    </row>
    <row r="450" spans="1:67" x14ac:dyDescent="0.75">
      <c r="A450" s="4">
        <v>42817</v>
      </c>
      <c r="B450" s="46">
        <f>INDEX('Index Volume'!B:B,MATCH(Index_New!$A450,'Index Volume'!$A:$A,0))</f>
        <v>248540000</v>
      </c>
      <c r="C450" s="46">
        <f>INDEX('Index Volume'!C:C,MATCH(Index_New!$A450,'Index Volume'!$A:$A,0))</f>
        <v>12315100</v>
      </c>
      <c r="D450" s="46">
        <f>INDEX('Index Volume'!D:D,MATCH(Index_New!$A450,'Index Volume'!$A:$A,0))</f>
        <v>3354160</v>
      </c>
      <c r="E450" s="46">
        <f>INDEX('Index Volume'!E:E,MATCH(Index_New!$A450,'Index Volume'!$A:$A,0))</f>
        <v>7279450</v>
      </c>
      <c r="F450" s="46">
        <f>INDEX('Index Volume'!F:F,MATCH(Index_New!$A450,'Index Volume'!$A:$A,0))</f>
        <v>100724000</v>
      </c>
      <c r="G450" s="46">
        <f>INDEX('Index Volume'!G:G,MATCH(Index_New!$A450,'Index Volume'!$A:$A,0))</f>
        <v>0</v>
      </c>
      <c r="H450" s="46">
        <f>INDEX('Index Volume'!H:H,MATCH(Index_New!$A450,'Index Volume'!$A:$A,0))</f>
        <v>7419900</v>
      </c>
      <c r="I450" s="46">
        <f>INDEX('Index Volume'!I:I,MATCH(Index_New!$A450,'Index Volume'!$A:$A,0))</f>
        <v>2369260</v>
      </c>
      <c r="J450" s="46">
        <f>INDEX('Index Volume'!J:J,MATCH(Index_New!$A450,'Index Volume'!$A:$A,0))</f>
        <v>0</v>
      </c>
      <c r="K450" s="46">
        <f>INDEX('Index Volume'!K:K,MATCH(Index_New!$A450,'Index Volume'!$A:$A,0))</f>
        <v>15500100</v>
      </c>
      <c r="L450" s="46">
        <f>INDEX('Index Volume'!L:L,MATCH(Index_New!$A450,'Index Volume'!$A:$A,0))</f>
        <v>618716</v>
      </c>
      <c r="M450" s="46">
        <f t="shared" si="101"/>
        <v>398120686</v>
      </c>
      <c r="N450" s="1">
        <f t="shared" si="102"/>
        <v>398120686</v>
      </c>
      <c r="O450" t="b">
        <f t="shared" si="103"/>
        <v>1</v>
      </c>
      <c r="Q450" s="7">
        <f t="shared" si="104"/>
        <v>0.67354121086894847</v>
      </c>
      <c r="R450" s="7">
        <f t="shared" si="105"/>
        <v>6.1665531771066297E-3</v>
      </c>
      <c r="S450" s="7">
        <f t="shared" si="106"/>
        <v>1.4731993317857647E-2</v>
      </c>
      <c r="T450" s="7">
        <f t="shared" si="107"/>
        <v>5.2592047910034103E-3</v>
      </c>
      <c r="U450" s="7">
        <f t="shared" si="108"/>
        <v>0.23844988858088836</v>
      </c>
      <c r="V450" s="7">
        <f t="shared" si="109"/>
        <v>0</v>
      </c>
      <c r="W450" s="7">
        <f t="shared" si="110"/>
        <v>1.5720222293362666E-2</v>
      </c>
      <c r="X450" s="7">
        <f t="shared" si="111"/>
        <v>9.2923093728356325E-3</v>
      </c>
      <c r="Y450" s="7">
        <f t="shared" si="112"/>
        <v>0</v>
      </c>
      <c r="Z450" s="7">
        <f t="shared" si="113"/>
        <v>3.6572155931760393E-2</v>
      </c>
      <c r="AA450" s="7">
        <f t="shared" si="114"/>
        <v>2.6646166623679052E-4</v>
      </c>
      <c r="AC450" s="7">
        <f>IF(DAY($A450)=1,VLOOKUP($A450-1,$A$2:$L$1124,$Q$1,FALSE)/VLOOKUP($A450-1,$A$2:$N$1124,14,FALSE),AC449)</f>
        <v>0.6798586679412626</v>
      </c>
      <c r="AD450" s="7">
        <f>IF(DAY($A450)=1,VLOOKUP($A450-1,$A$2:$L$1124,$R$1,FALSE)/VLOOKUP($A450-1,$A$2:$N$1124,14,FALSE),AD449)</f>
        <v>6.2243921546656341E-3</v>
      </c>
      <c r="AE450" s="7">
        <f>IF(DAY($A450)=1,VLOOKUP($A450-1,$A$2:$L$1124,$S$1,FALSE)/VLOOKUP($A450-1,$A$2:$N$1124,14,FALSE),AE449)</f>
        <v>1.4870171552349215E-2</v>
      </c>
      <c r="AF450" s="7">
        <f>IF(DAY($A450)=1,VLOOKUP($A450-1,$A$2:$L$1124,$T$1,FALSE)/VLOOKUP($A450-1,$A$2:$N$1124,14,FALSE),AF449)</f>
        <v>5.3085333249750866E-3</v>
      </c>
      <c r="AG450" s="7">
        <f>IF(DAY($A450)=1,VLOOKUP($A450-1,$A$2:$L$1124,$U$1,FALSE)/VLOOKUP($A450-1,$A$2:$N$1124,14,FALSE),AG449)</f>
        <v>0.24068642126916207</v>
      </c>
      <c r="AH450" s="7">
        <f>IF(DAY($A450)=1,VLOOKUP($A450-1,$A$2:$L$1124,$V$1,FALSE)/VLOOKUP($A450-1,$A$2:$N$1124,14,FALSE),AH449)</f>
        <v>0</v>
      </c>
      <c r="AI450" s="7">
        <f>IF(DAY($A450)=1,VLOOKUP($A450-1,$A$2:$L$1124,$W$1,FALSE)/VLOOKUP($A450-1,$A$2:$N$1124,14,FALSE),AI449)</f>
        <v>1.5867669588202175E-2</v>
      </c>
      <c r="AJ450" s="7">
        <f>IF(DAY($A450)=1,VLOOKUP($A450-1,$A$2:$L$1124,$X$1,FALSE)/VLOOKUP($A450-1,$A$2:$N$1124,14,FALSE),AJ449)</f>
        <v>9.3794662752170258E-3</v>
      </c>
      <c r="AK450" s="7">
        <f>IF(DAY($A450)=1,VLOOKUP($A450-1,$A$2:$L$1124,$Y$1,FALSE)/VLOOKUP($A450-1,$A$2:$N$1124,14,FALSE),AK449)</f>
        <v>0</v>
      </c>
      <c r="AL450" s="7">
        <f>IF(DAY($A450)=1,VLOOKUP($A450-1,$A$2:$L$1124,$Z$1,FALSE)/VLOOKUP($A450-1,$A$2:$N$1124,14,FALSE),AL449)</f>
        <v>3.6915183234934319E-2</v>
      </c>
      <c r="AM450" s="7">
        <f>IF(DAY($A450)=1,VLOOKUP($A450-1,$A$2:$L$1124,$AA$1,FALSE)/VLOOKUP($A450-1,$A$2:$N$1124,14,FALSE),AM449)</f>
        <v>2.6896093444889662E-4</v>
      </c>
      <c r="AO450" s="12">
        <f>VLOOKUP($A450,BTC!$A$1:$G$1853,5,FALSE)</f>
        <v>1038.5899999999999</v>
      </c>
      <c r="AP450" s="12">
        <f>VLOOKUP($A450,XRP!$A$1:$G$1853,5,FALSE)</f>
        <v>1.0581999999999999E-2</v>
      </c>
      <c r="AQ450" s="12">
        <f>VLOOKUP($A450,LTC!$A$1:$G$1853,5,FALSE)</f>
        <v>3.98</v>
      </c>
      <c r="AR450" s="12">
        <f>VLOOKUP($A450,ETC!$A$1:$G$1853,5,FALSE)</f>
        <v>2.29</v>
      </c>
      <c r="AS450" s="12">
        <f>VLOOKUP($A450,ETH!$A$1:$G$1853,5,FALSE)</f>
        <v>43.68</v>
      </c>
      <c r="AT450" s="12">
        <f>VLOOKUP($A450,BCH!$A$1:$G$1853,5,FALSE)</f>
        <v>0</v>
      </c>
      <c r="AU450" s="12">
        <f>VLOOKUP($A450,XMR!$A$1:$G$1853,5,FALSE)</f>
        <v>21.82</v>
      </c>
      <c r="AV450" s="12">
        <f>VLOOKUP($A450,ZEC!$A$1:$G$1853,5,FALSE)</f>
        <v>66.61</v>
      </c>
      <c r="AW450" s="12">
        <f>VLOOKUP($A450,EOS!$A$1:$G$1853,5,FALSE)</f>
        <v>0</v>
      </c>
      <c r="AX450" s="12">
        <f>VLOOKUP($A450,DASH!$A$1:$G$1853,5,FALSE)</f>
        <v>101.43</v>
      </c>
      <c r="AY450" s="12">
        <f>VLOOKUP($A450,XLM!$A$1:$G$1853,5,FALSE)</f>
        <v>2.251E-3</v>
      </c>
      <c r="BA450" s="24">
        <v>1</v>
      </c>
      <c r="BB450" s="24">
        <v>1</v>
      </c>
      <c r="BC450" s="24">
        <v>1</v>
      </c>
      <c r="BD450" s="24">
        <v>1</v>
      </c>
      <c r="BE450" s="24">
        <v>1</v>
      </c>
      <c r="BF450" s="24">
        <v>0</v>
      </c>
      <c r="BG450" s="24">
        <v>1</v>
      </c>
      <c r="BH450" s="24">
        <v>1</v>
      </c>
      <c r="BI450" s="24">
        <v>0</v>
      </c>
      <c r="BJ450" s="24">
        <v>1</v>
      </c>
      <c r="BK450" s="24">
        <v>1</v>
      </c>
      <c r="BM450" s="19">
        <f>IF(SUM(BA449:BK449)=SUM(BA450:BK450),BM449,BM449*SUMPRODUCT(BA450:BK450,AO450:AY450,Q450:AA450)/SUMPRODUCT(BA449:BK449,AO450:AY450,AC450:AM450))</f>
        <v>0.90665306731485984</v>
      </c>
      <c r="BN450" s="26">
        <f>SUMPRODUCT(AO450:AY450,BA450:BK450,Q450:AA450)/BM450</f>
        <v>788.27383440811798</v>
      </c>
      <c r="BO450">
        <f t="shared" si="115"/>
        <v>1038.5899999999999</v>
      </c>
    </row>
    <row r="451" spans="1:67" x14ac:dyDescent="0.75">
      <c r="A451" s="3">
        <v>42818</v>
      </c>
      <c r="B451" s="46">
        <f>INDEX('Index Volume'!B:B,MATCH(Index_New!$A451,'Index Volume'!$A:$A,0))</f>
        <v>491038016</v>
      </c>
      <c r="C451" s="46">
        <f>INDEX('Index Volume'!C:C,MATCH(Index_New!$A451,'Index Volume'!$A:$A,0))</f>
        <v>24493700</v>
      </c>
      <c r="D451" s="46">
        <f>INDEX('Index Volume'!D:D,MATCH(Index_New!$A451,'Index Volume'!$A:$A,0))</f>
        <v>12524300</v>
      </c>
      <c r="E451" s="46">
        <f>INDEX('Index Volume'!E:E,MATCH(Index_New!$A451,'Index Volume'!$A:$A,0))</f>
        <v>12123700</v>
      </c>
      <c r="F451" s="46">
        <f>INDEX('Index Volume'!F:F,MATCH(Index_New!$A451,'Index Volume'!$A:$A,0))</f>
        <v>297046016</v>
      </c>
      <c r="G451" s="46">
        <f>INDEX('Index Volume'!G:G,MATCH(Index_New!$A451,'Index Volume'!$A:$A,0))</f>
        <v>0</v>
      </c>
      <c r="H451" s="46">
        <f>INDEX('Index Volume'!H:H,MATCH(Index_New!$A451,'Index Volume'!$A:$A,0))</f>
        <v>13807600</v>
      </c>
      <c r="I451" s="46">
        <f>INDEX('Index Volume'!I:I,MATCH(Index_New!$A451,'Index Volume'!$A:$A,0))</f>
        <v>9363870</v>
      </c>
      <c r="J451" s="46">
        <f>INDEX('Index Volume'!J:J,MATCH(Index_New!$A451,'Index Volume'!$A:$A,0))</f>
        <v>0</v>
      </c>
      <c r="K451" s="46">
        <f>INDEX('Index Volume'!K:K,MATCH(Index_New!$A451,'Index Volume'!$A:$A,0))</f>
        <v>33033000</v>
      </c>
      <c r="L451" s="46">
        <f>INDEX('Index Volume'!L:L,MATCH(Index_New!$A451,'Index Volume'!$A:$A,0))</f>
        <v>1801530</v>
      </c>
      <c r="M451" s="46">
        <f t="shared" ref="M451:M514" si="116">SUM(B451:L451)</f>
        <v>895231732</v>
      </c>
      <c r="N451" s="1">
        <f t="shared" si="102"/>
        <v>895231732</v>
      </c>
      <c r="O451" t="b">
        <f t="shared" si="103"/>
        <v>1</v>
      </c>
      <c r="Q451" s="7">
        <f t="shared" si="104"/>
        <v>0.67354121086894847</v>
      </c>
      <c r="R451" s="7">
        <f t="shared" si="105"/>
        <v>6.1665531771066297E-3</v>
      </c>
      <c r="S451" s="7">
        <f t="shared" si="106"/>
        <v>1.4731993317857647E-2</v>
      </c>
      <c r="T451" s="7">
        <f t="shared" si="107"/>
        <v>5.2592047910034103E-3</v>
      </c>
      <c r="U451" s="7">
        <f t="shared" si="108"/>
        <v>0.23844988858088836</v>
      </c>
      <c r="V451" s="7">
        <f t="shared" si="109"/>
        <v>0</v>
      </c>
      <c r="W451" s="7">
        <f t="shared" si="110"/>
        <v>1.5720222293362666E-2</v>
      </c>
      <c r="X451" s="7">
        <f t="shared" si="111"/>
        <v>9.2923093728356325E-3</v>
      </c>
      <c r="Y451" s="7">
        <f t="shared" si="112"/>
        <v>0</v>
      </c>
      <c r="Z451" s="7">
        <f t="shared" si="113"/>
        <v>3.6572155931760393E-2</v>
      </c>
      <c r="AA451" s="7">
        <f t="shared" si="114"/>
        <v>2.6646166623679052E-4</v>
      </c>
      <c r="AC451" s="7">
        <f>IF(DAY($A451)=1,VLOOKUP($A451-1,$A$2:$L$1124,$Q$1,FALSE)/VLOOKUP($A451-1,$A$2:$N$1124,14,FALSE),AC450)</f>
        <v>0.6798586679412626</v>
      </c>
      <c r="AD451" s="7">
        <f>IF(DAY($A451)=1,VLOOKUP($A451-1,$A$2:$L$1124,$R$1,FALSE)/VLOOKUP($A451-1,$A$2:$N$1124,14,FALSE),AD450)</f>
        <v>6.2243921546656341E-3</v>
      </c>
      <c r="AE451" s="7">
        <f>IF(DAY($A451)=1,VLOOKUP($A451-1,$A$2:$L$1124,$S$1,FALSE)/VLOOKUP($A451-1,$A$2:$N$1124,14,FALSE),AE450)</f>
        <v>1.4870171552349215E-2</v>
      </c>
      <c r="AF451" s="7">
        <f>IF(DAY($A451)=1,VLOOKUP($A451-1,$A$2:$L$1124,$T$1,FALSE)/VLOOKUP($A451-1,$A$2:$N$1124,14,FALSE),AF450)</f>
        <v>5.3085333249750866E-3</v>
      </c>
      <c r="AG451" s="7">
        <f>IF(DAY($A451)=1,VLOOKUP($A451-1,$A$2:$L$1124,$U$1,FALSE)/VLOOKUP($A451-1,$A$2:$N$1124,14,FALSE),AG450)</f>
        <v>0.24068642126916207</v>
      </c>
      <c r="AH451" s="7">
        <f>IF(DAY($A451)=1,VLOOKUP($A451-1,$A$2:$L$1124,$V$1,FALSE)/VLOOKUP($A451-1,$A$2:$N$1124,14,FALSE),AH450)</f>
        <v>0</v>
      </c>
      <c r="AI451" s="7">
        <f>IF(DAY($A451)=1,VLOOKUP($A451-1,$A$2:$L$1124,$W$1,FALSE)/VLOOKUP($A451-1,$A$2:$N$1124,14,FALSE),AI450)</f>
        <v>1.5867669588202175E-2</v>
      </c>
      <c r="AJ451" s="7">
        <f>IF(DAY($A451)=1,VLOOKUP($A451-1,$A$2:$L$1124,$X$1,FALSE)/VLOOKUP($A451-1,$A$2:$N$1124,14,FALSE),AJ450)</f>
        <v>9.3794662752170258E-3</v>
      </c>
      <c r="AK451" s="7">
        <f>IF(DAY($A451)=1,VLOOKUP($A451-1,$A$2:$L$1124,$Y$1,FALSE)/VLOOKUP($A451-1,$A$2:$N$1124,14,FALSE),AK450)</f>
        <v>0</v>
      </c>
      <c r="AL451" s="7">
        <f>IF(DAY($A451)=1,VLOOKUP($A451-1,$A$2:$L$1124,$Z$1,FALSE)/VLOOKUP($A451-1,$A$2:$N$1124,14,FALSE),AL450)</f>
        <v>3.6915183234934319E-2</v>
      </c>
      <c r="AM451" s="7">
        <f>IF(DAY($A451)=1,VLOOKUP($A451-1,$A$2:$L$1124,$AA$1,FALSE)/VLOOKUP($A451-1,$A$2:$N$1124,14,FALSE),AM450)</f>
        <v>2.6896093444889662E-4</v>
      </c>
      <c r="AO451" s="12">
        <f>VLOOKUP($A451,BTC!$A$1:$G$1853,5,FALSE)</f>
        <v>937.52</v>
      </c>
      <c r="AP451" s="12">
        <f>VLOOKUP($A451,XRP!$A$1:$G$1853,5,FALSE)</f>
        <v>1.0518E-2</v>
      </c>
      <c r="AQ451" s="12">
        <f>VLOOKUP($A451,LTC!$A$1:$G$1853,5,FALSE)</f>
        <v>4.08</v>
      </c>
      <c r="AR451" s="12">
        <f>VLOOKUP($A451,ETC!$A$1:$G$1853,5,FALSE)</f>
        <v>2.41</v>
      </c>
      <c r="AS451" s="12">
        <f>VLOOKUP($A451,ETH!$A$1:$G$1853,5,FALSE)</f>
        <v>53.11</v>
      </c>
      <c r="AT451" s="12">
        <f>VLOOKUP($A451,BCH!$A$1:$G$1853,5,FALSE)</f>
        <v>0</v>
      </c>
      <c r="AU451" s="12">
        <f>VLOOKUP($A451,XMR!$A$1:$G$1853,5,FALSE)</f>
        <v>21.1</v>
      </c>
      <c r="AV451" s="12">
        <f>VLOOKUP($A451,ZEC!$A$1:$G$1853,5,FALSE)</f>
        <v>64.59</v>
      </c>
      <c r="AW451" s="12">
        <f>VLOOKUP($A451,EOS!$A$1:$G$1853,5,FALSE)</f>
        <v>0</v>
      </c>
      <c r="AX451" s="12">
        <f>VLOOKUP($A451,DASH!$A$1:$G$1853,5,FALSE)</f>
        <v>97.27</v>
      </c>
      <c r="AY451" s="12">
        <f>VLOOKUP($A451,XLM!$A$1:$G$1853,5,FALSE)</f>
        <v>2.1080000000000001E-3</v>
      </c>
      <c r="BA451" s="24">
        <v>1</v>
      </c>
      <c r="BB451" s="24">
        <v>1</v>
      </c>
      <c r="BC451" s="24">
        <v>1</v>
      </c>
      <c r="BD451" s="24">
        <v>1</v>
      </c>
      <c r="BE451" s="24">
        <v>1</v>
      </c>
      <c r="BF451" s="24">
        <v>0</v>
      </c>
      <c r="BG451" s="24">
        <v>1</v>
      </c>
      <c r="BH451" s="24">
        <v>1</v>
      </c>
      <c r="BI451" s="24">
        <v>0</v>
      </c>
      <c r="BJ451" s="24">
        <v>1</v>
      </c>
      <c r="BK451" s="24">
        <v>1</v>
      </c>
      <c r="BM451" s="19">
        <f>IF(SUM(BA450:BK450)=SUM(BA451:BK451),BM450,BM450*SUMPRODUCT(BA451:BK451,AO451:AY451,Q451:AA451)/SUMPRODUCT(BA450:BK450,AO451:AY451,AC451:AM451))</f>
        <v>0.90665306731485984</v>
      </c>
      <c r="BN451" s="26">
        <f>SUMPRODUCT(AO451:AY451,BA451:BK451,Q451:AA451)/BM451</f>
        <v>715.47161773310222</v>
      </c>
      <c r="BO451">
        <f t="shared" si="115"/>
        <v>937.52</v>
      </c>
    </row>
    <row r="452" spans="1:67" x14ac:dyDescent="0.75">
      <c r="A452" s="4">
        <v>42819</v>
      </c>
      <c r="B452" s="46">
        <f>INDEX('Index Volume'!B:B,MATCH(Index_New!$A452,'Index Volume'!$A:$A,0))</f>
        <v>435803008</v>
      </c>
      <c r="C452" s="46">
        <f>INDEX('Index Volume'!C:C,MATCH(Index_New!$A452,'Index Volume'!$A:$A,0))</f>
        <v>11334900</v>
      </c>
      <c r="D452" s="46">
        <f>INDEX('Index Volume'!D:D,MATCH(Index_New!$A452,'Index Volume'!$A:$A,0))</f>
        <v>7904680</v>
      </c>
      <c r="E452" s="46">
        <f>INDEX('Index Volume'!E:E,MATCH(Index_New!$A452,'Index Volume'!$A:$A,0))</f>
        <v>7542960</v>
      </c>
      <c r="F452" s="46">
        <f>INDEX('Index Volume'!F:F,MATCH(Index_New!$A452,'Index Volume'!$A:$A,0))</f>
        <v>223059008</v>
      </c>
      <c r="G452" s="46">
        <f>INDEX('Index Volume'!G:G,MATCH(Index_New!$A452,'Index Volume'!$A:$A,0))</f>
        <v>0</v>
      </c>
      <c r="H452" s="46">
        <f>INDEX('Index Volume'!H:H,MATCH(Index_New!$A452,'Index Volume'!$A:$A,0))</f>
        <v>10858900</v>
      </c>
      <c r="I452" s="46">
        <f>INDEX('Index Volume'!I:I,MATCH(Index_New!$A452,'Index Volume'!$A:$A,0))</f>
        <v>4535020</v>
      </c>
      <c r="J452" s="46">
        <f>INDEX('Index Volume'!J:J,MATCH(Index_New!$A452,'Index Volume'!$A:$A,0))</f>
        <v>0</v>
      </c>
      <c r="K452" s="46">
        <f>INDEX('Index Volume'!K:K,MATCH(Index_New!$A452,'Index Volume'!$A:$A,0))</f>
        <v>23040200</v>
      </c>
      <c r="L452" s="46">
        <f>INDEX('Index Volume'!L:L,MATCH(Index_New!$A452,'Index Volume'!$A:$A,0))</f>
        <v>600309</v>
      </c>
      <c r="M452" s="46">
        <f t="shared" si="116"/>
        <v>724678985</v>
      </c>
      <c r="N452" s="1">
        <f t="shared" ref="N452:N515" si="117">SUMPRODUCT(B452:L452,BA452:BK452)</f>
        <v>724678985</v>
      </c>
      <c r="O452" t="b">
        <f t="shared" ref="O452:O515" si="118">M452=N452</f>
        <v>1</v>
      </c>
      <c r="Q452" s="7">
        <f t="shared" ref="Q452:Q515" si="119">IF(OR(DAY($A452)=1,NOT(SUM($BA452:$BK452)=SUM($BA451:$BK451))),VLOOKUP($A452-1,$A$2:$L$1124,Q$1,FALSE)/VLOOKUP($A452-1,$A$2:$M$1124,13,FALSE),Q451)</f>
        <v>0.67354121086894847</v>
      </c>
      <c r="R452" s="7">
        <f t="shared" ref="R452:R515" si="120">IF(OR(DAY($A452)=1,NOT(SUM($BA452:$BK452)=SUM($BA451:$BK451))),VLOOKUP($A452-1,$A$2:$L$1124,R$1,FALSE)/VLOOKUP($A452-1,$A$2:$M$1124,13,FALSE),R451)</f>
        <v>6.1665531771066297E-3</v>
      </c>
      <c r="S452" s="7">
        <f t="shared" ref="S452:S515" si="121">IF(OR(DAY($A452)=1,NOT(SUM($BA452:$BK452)=SUM($BA451:$BK451))),VLOOKUP($A452-1,$A$2:$L$1124,S$1,FALSE)/VLOOKUP($A452-1,$A$2:$M$1124,13,FALSE),S451)</f>
        <v>1.4731993317857647E-2</v>
      </c>
      <c r="T452" s="7">
        <f t="shared" ref="T452:T515" si="122">IF(OR(DAY($A452)=1,NOT(SUM($BA452:$BK452)=SUM($BA451:$BK451))),VLOOKUP($A452-1,$A$2:$L$1124,T$1,FALSE)/VLOOKUP($A452-1,$A$2:$M$1124,13,FALSE),T451)</f>
        <v>5.2592047910034103E-3</v>
      </c>
      <c r="U452" s="7">
        <f t="shared" ref="U452:U515" si="123">IF(OR(DAY($A452)=1,NOT(SUM($BA452:$BK452)=SUM($BA451:$BK451))),VLOOKUP($A452-1,$A$2:$L$1124,U$1,FALSE)/VLOOKUP($A452-1,$A$2:$M$1124,13,FALSE),U451)</f>
        <v>0.23844988858088836</v>
      </c>
      <c r="V452" s="7">
        <f t="shared" ref="V452:V515" si="124">IF(OR(DAY($A452)=1,NOT(SUM($BA452:$BK452)=SUM($BA451:$BK451))),VLOOKUP($A452-1,$A$2:$L$1124,V$1,FALSE)/VLOOKUP($A452-1,$A$2:$M$1124,13,FALSE),V451)</f>
        <v>0</v>
      </c>
      <c r="W452" s="7">
        <f t="shared" ref="W452:W515" si="125">IF(OR(DAY($A452)=1,NOT(SUM($BA452:$BK452)=SUM($BA451:$BK451))),VLOOKUP($A452-1,$A$2:$L$1124,W$1,FALSE)/VLOOKUP($A452-1,$A$2:$M$1124,13,FALSE),W451)</f>
        <v>1.5720222293362666E-2</v>
      </c>
      <c r="X452" s="7">
        <f t="shared" ref="X452:X515" si="126">IF(OR(DAY($A452)=1,NOT(SUM($BA452:$BK452)=SUM($BA451:$BK451))),VLOOKUP($A452-1,$A$2:$L$1124,X$1,FALSE)/VLOOKUP($A452-1,$A$2:$M$1124,13,FALSE),X451)</f>
        <v>9.2923093728356325E-3</v>
      </c>
      <c r="Y452" s="7">
        <f t="shared" ref="Y452:Y515" si="127">IF(OR(DAY($A452)=1,NOT(SUM($BA452:$BK452)=SUM($BA451:$BK451))),VLOOKUP($A452-1,$A$2:$L$1124,Y$1,FALSE)/VLOOKUP($A452-1,$A$2:$M$1124,13,FALSE),Y451)</f>
        <v>0</v>
      </c>
      <c r="Z452" s="7">
        <f t="shared" ref="Z452:Z515" si="128">IF(OR(DAY($A452)=1,NOT(SUM($BA452:$BK452)=SUM($BA451:$BK451))),VLOOKUP($A452-1,$A$2:$L$1124,Z$1,FALSE)/VLOOKUP($A452-1,$A$2:$M$1124,13,FALSE),Z451)</f>
        <v>3.6572155931760393E-2</v>
      </c>
      <c r="AA452" s="7">
        <f t="shared" ref="AA452:AA515" si="129">IF(OR(DAY($A452)=1,NOT(SUM($BA452:$BK452)=SUM($BA451:$BK451))),VLOOKUP($A452-1,$A$2:$L$1124,AA$1,FALSE)/VLOOKUP($A452-1,$A$2:$M$1124,13,FALSE),AA451)</f>
        <v>2.6646166623679052E-4</v>
      </c>
      <c r="AC452" s="7">
        <f>IF(DAY($A452)=1,VLOOKUP($A452-1,$A$2:$L$1124,$Q$1,FALSE)/VLOOKUP($A452-1,$A$2:$N$1124,14,FALSE),AC451)</f>
        <v>0.6798586679412626</v>
      </c>
      <c r="AD452" s="7">
        <f>IF(DAY($A452)=1,VLOOKUP($A452-1,$A$2:$L$1124,$R$1,FALSE)/VLOOKUP($A452-1,$A$2:$N$1124,14,FALSE),AD451)</f>
        <v>6.2243921546656341E-3</v>
      </c>
      <c r="AE452" s="7">
        <f>IF(DAY($A452)=1,VLOOKUP($A452-1,$A$2:$L$1124,$S$1,FALSE)/VLOOKUP($A452-1,$A$2:$N$1124,14,FALSE),AE451)</f>
        <v>1.4870171552349215E-2</v>
      </c>
      <c r="AF452" s="7">
        <f>IF(DAY($A452)=1,VLOOKUP($A452-1,$A$2:$L$1124,$T$1,FALSE)/VLOOKUP($A452-1,$A$2:$N$1124,14,FALSE),AF451)</f>
        <v>5.3085333249750866E-3</v>
      </c>
      <c r="AG452" s="7">
        <f>IF(DAY($A452)=1,VLOOKUP($A452-1,$A$2:$L$1124,$U$1,FALSE)/VLOOKUP($A452-1,$A$2:$N$1124,14,FALSE),AG451)</f>
        <v>0.24068642126916207</v>
      </c>
      <c r="AH452" s="7">
        <f>IF(DAY($A452)=1,VLOOKUP($A452-1,$A$2:$L$1124,$V$1,FALSE)/VLOOKUP($A452-1,$A$2:$N$1124,14,FALSE),AH451)</f>
        <v>0</v>
      </c>
      <c r="AI452" s="7">
        <f>IF(DAY($A452)=1,VLOOKUP($A452-1,$A$2:$L$1124,$W$1,FALSE)/VLOOKUP($A452-1,$A$2:$N$1124,14,FALSE),AI451)</f>
        <v>1.5867669588202175E-2</v>
      </c>
      <c r="AJ452" s="7">
        <f>IF(DAY($A452)=1,VLOOKUP($A452-1,$A$2:$L$1124,$X$1,FALSE)/VLOOKUP($A452-1,$A$2:$N$1124,14,FALSE),AJ451)</f>
        <v>9.3794662752170258E-3</v>
      </c>
      <c r="AK452" s="7">
        <f>IF(DAY($A452)=1,VLOOKUP($A452-1,$A$2:$L$1124,$Y$1,FALSE)/VLOOKUP($A452-1,$A$2:$N$1124,14,FALSE),AK451)</f>
        <v>0</v>
      </c>
      <c r="AL452" s="7">
        <f>IF(DAY($A452)=1,VLOOKUP($A452-1,$A$2:$L$1124,$Z$1,FALSE)/VLOOKUP($A452-1,$A$2:$N$1124,14,FALSE),AL451)</f>
        <v>3.6915183234934319E-2</v>
      </c>
      <c r="AM452" s="7">
        <f>IF(DAY($A452)=1,VLOOKUP($A452-1,$A$2:$L$1124,$AA$1,FALSE)/VLOOKUP($A452-1,$A$2:$N$1124,14,FALSE),AM451)</f>
        <v>2.6896093444889662E-4</v>
      </c>
      <c r="AO452" s="12">
        <f>VLOOKUP($A452,BTC!$A$1:$G$1853,5,FALSE)</f>
        <v>972.78</v>
      </c>
      <c r="AP452" s="12">
        <f>VLOOKUP($A452,XRP!$A$1:$G$1853,5,FALSE)</f>
        <v>9.1160000000000008E-3</v>
      </c>
      <c r="AQ452" s="12">
        <f>VLOOKUP($A452,LTC!$A$1:$G$1853,5,FALSE)</f>
        <v>4.07</v>
      </c>
      <c r="AR452" s="12">
        <f>VLOOKUP($A452,ETC!$A$1:$G$1853,5,FALSE)</f>
        <v>2.2799999999999998</v>
      </c>
      <c r="AS452" s="12">
        <f>VLOOKUP($A452,ETH!$A$1:$G$1853,5,FALSE)</f>
        <v>51.25</v>
      </c>
      <c r="AT452" s="12">
        <f>VLOOKUP($A452,BCH!$A$1:$G$1853,5,FALSE)</f>
        <v>0</v>
      </c>
      <c r="AU452" s="12">
        <f>VLOOKUP($A452,XMR!$A$1:$G$1853,5,FALSE)</f>
        <v>20.14</v>
      </c>
      <c r="AV452" s="12">
        <f>VLOOKUP($A452,ZEC!$A$1:$G$1853,5,FALSE)</f>
        <v>63.4</v>
      </c>
      <c r="AW452" s="12">
        <f>VLOOKUP($A452,EOS!$A$1:$G$1853,5,FALSE)</f>
        <v>0</v>
      </c>
      <c r="AX452" s="12">
        <f>VLOOKUP($A452,DASH!$A$1:$G$1853,5,FALSE)</f>
        <v>94.33</v>
      </c>
      <c r="AY452" s="12">
        <f>VLOOKUP($A452,XLM!$A$1:$G$1853,5,FALSE)</f>
        <v>2.016E-3</v>
      </c>
      <c r="BA452" s="24">
        <v>1</v>
      </c>
      <c r="BB452" s="24">
        <v>1</v>
      </c>
      <c r="BC452" s="24">
        <v>1</v>
      </c>
      <c r="BD452" s="24">
        <v>1</v>
      </c>
      <c r="BE452" s="24">
        <v>1</v>
      </c>
      <c r="BF452" s="24">
        <v>0</v>
      </c>
      <c r="BG452" s="24">
        <v>1</v>
      </c>
      <c r="BH452" s="24">
        <v>1</v>
      </c>
      <c r="BI452" s="24">
        <v>0</v>
      </c>
      <c r="BJ452" s="24">
        <v>1</v>
      </c>
      <c r="BK452" s="24">
        <v>1</v>
      </c>
      <c r="BM452" s="19">
        <f>IF(SUM(BA451:BK451)=SUM(BA452:BK452),BM451,BM451*SUMPRODUCT(BA452:BK452,AO452:AY452,Q452:AA452)/SUMPRODUCT(BA451:BK451,AO452:AY452,AC452:AM452))</f>
        <v>0.90665306731485984</v>
      </c>
      <c r="BN452" s="26">
        <f>SUMPRODUCT(AO452:AY452,BA452:BK452,Q452:AA452)/BM452</f>
        <v>741.02828990598653</v>
      </c>
      <c r="BO452">
        <f t="shared" ref="BO452:BO515" si="130">INDEX(AO:AO,MATCH(A452,A:A,0))</f>
        <v>972.78</v>
      </c>
    </row>
    <row r="453" spans="1:67" x14ac:dyDescent="0.75">
      <c r="A453" s="3">
        <v>42820</v>
      </c>
      <c r="B453" s="46">
        <f>INDEX('Index Volume'!B:B,MATCH(Index_New!$A453,'Index Volume'!$A:$A,0))</f>
        <v>303668000</v>
      </c>
      <c r="C453" s="46">
        <f>INDEX('Index Volume'!C:C,MATCH(Index_New!$A453,'Index Volume'!$A:$A,0))</f>
        <v>5475230</v>
      </c>
      <c r="D453" s="46">
        <f>INDEX('Index Volume'!D:D,MATCH(Index_New!$A453,'Index Volume'!$A:$A,0))</f>
        <v>3911060</v>
      </c>
      <c r="E453" s="46">
        <f>INDEX('Index Volume'!E:E,MATCH(Index_New!$A453,'Index Volume'!$A:$A,0))</f>
        <v>4810060</v>
      </c>
      <c r="F453" s="46">
        <f>INDEX('Index Volume'!F:F,MATCH(Index_New!$A453,'Index Volume'!$A:$A,0))</f>
        <v>106859000</v>
      </c>
      <c r="G453" s="46">
        <f>INDEX('Index Volume'!G:G,MATCH(Index_New!$A453,'Index Volume'!$A:$A,0))</f>
        <v>0</v>
      </c>
      <c r="H453" s="46">
        <f>INDEX('Index Volume'!H:H,MATCH(Index_New!$A453,'Index Volume'!$A:$A,0))</f>
        <v>7408990</v>
      </c>
      <c r="I453" s="46">
        <f>INDEX('Index Volume'!I:I,MATCH(Index_New!$A453,'Index Volume'!$A:$A,0))</f>
        <v>3128110</v>
      </c>
      <c r="J453" s="46">
        <f>INDEX('Index Volume'!J:J,MATCH(Index_New!$A453,'Index Volume'!$A:$A,0))</f>
        <v>0</v>
      </c>
      <c r="K453" s="46">
        <f>INDEX('Index Volume'!K:K,MATCH(Index_New!$A453,'Index Volume'!$A:$A,0))</f>
        <v>20996100</v>
      </c>
      <c r="L453" s="46">
        <f>INDEX('Index Volume'!L:L,MATCH(Index_New!$A453,'Index Volume'!$A:$A,0))</f>
        <v>632107</v>
      </c>
      <c r="M453" s="46">
        <f t="shared" si="116"/>
        <v>456888657</v>
      </c>
      <c r="N453" s="1">
        <f t="shared" si="117"/>
        <v>456888657</v>
      </c>
      <c r="O453" t="b">
        <f t="shared" si="118"/>
        <v>1</v>
      </c>
      <c r="Q453" s="7">
        <f t="shared" si="119"/>
        <v>0.67354121086894847</v>
      </c>
      <c r="R453" s="7">
        <f t="shared" si="120"/>
        <v>6.1665531771066297E-3</v>
      </c>
      <c r="S453" s="7">
        <f t="shared" si="121"/>
        <v>1.4731993317857647E-2</v>
      </c>
      <c r="T453" s="7">
        <f t="shared" si="122"/>
        <v>5.2592047910034103E-3</v>
      </c>
      <c r="U453" s="7">
        <f t="shared" si="123"/>
        <v>0.23844988858088836</v>
      </c>
      <c r="V453" s="7">
        <f t="shared" si="124"/>
        <v>0</v>
      </c>
      <c r="W453" s="7">
        <f t="shared" si="125"/>
        <v>1.5720222293362666E-2</v>
      </c>
      <c r="X453" s="7">
        <f t="shared" si="126"/>
        <v>9.2923093728356325E-3</v>
      </c>
      <c r="Y453" s="7">
        <f t="shared" si="127"/>
        <v>0</v>
      </c>
      <c r="Z453" s="7">
        <f t="shared" si="128"/>
        <v>3.6572155931760393E-2</v>
      </c>
      <c r="AA453" s="7">
        <f t="shared" si="129"/>
        <v>2.6646166623679052E-4</v>
      </c>
      <c r="AC453" s="7">
        <f>IF(DAY($A453)=1,VLOOKUP($A453-1,$A$2:$L$1124,$Q$1,FALSE)/VLOOKUP($A453-1,$A$2:$N$1124,14,FALSE),AC452)</f>
        <v>0.6798586679412626</v>
      </c>
      <c r="AD453" s="7">
        <f>IF(DAY($A453)=1,VLOOKUP($A453-1,$A$2:$L$1124,$R$1,FALSE)/VLOOKUP($A453-1,$A$2:$N$1124,14,FALSE),AD452)</f>
        <v>6.2243921546656341E-3</v>
      </c>
      <c r="AE453" s="7">
        <f>IF(DAY($A453)=1,VLOOKUP($A453-1,$A$2:$L$1124,$S$1,FALSE)/VLOOKUP($A453-1,$A$2:$N$1124,14,FALSE),AE452)</f>
        <v>1.4870171552349215E-2</v>
      </c>
      <c r="AF453" s="7">
        <f>IF(DAY($A453)=1,VLOOKUP($A453-1,$A$2:$L$1124,$T$1,FALSE)/VLOOKUP($A453-1,$A$2:$N$1124,14,FALSE),AF452)</f>
        <v>5.3085333249750866E-3</v>
      </c>
      <c r="AG453" s="7">
        <f>IF(DAY($A453)=1,VLOOKUP($A453-1,$A$2:$L$1124,$U$1,FALSE)/VLOOKUP($A453-1,$A$2:$N$1124,14,FALSE),AG452)</f>
        <v>0.24068642126916207</v>
      </c>
      <c r="AH453" s="7">
        <f>IF(DAY($A453)=1,VLOOKUP($A453-1,$A$2:$L$1124,$V$1,FALSE)/VLOOKUP($A453-1,$A$2:$N$1124,14,FALSE),AH452)</f>
        <v>0</v>
      </c>
      <c r="AI453" s="7">
        <f>IF(DAY($A453)=1,VLOOKUP($A453-1,$A$2:$L$1124,$W$1,FALSE)/VLOOKUP($A453-1,$A$2:$N$1124,14,FALSE),AI452)</f>
        <v>1.5867669588202175E-2</v>
      </c>
      <c r="AJ453" s="7">
        <f>IF(DAY($A453)=1,VLOOKUP($A453-1,$A$2:$L$1124,$X$1,FALSE)/VLOOKUP($A453-1,$A$2:$N$1124,14,FALSE),AJ452)</f>
        <v>9.3794662752170258E-3</v>
      </c>
      <c r="AK453" s="7">
        <f>IF(DAY($A453)=1,VLOOKUP($A453-1,$A$2:$L$1124,$Y$1,FALSE)/VLOOKUP($A453-1,$A$2:$N$1124,14,FALSE),AK452)</f>
        <v>0</v>
      </c>
      <c r="AL453" s="7">
        <f>IF(DAY($A453)=1,VLOOKUP($A453-1,$A$2:$L$1124,$Z$1,FALSE)/VLOOKUP($A453-1,$A$2:$N$1124,14,FALSE),AL452)</f>
        <v>3.6915183234934319E-2</v>
      </c>
      <c r="AM453" s="7">
        <f>IF(DAY($A453)=1,VLOOKUP($A453-1,$A$2:$L$1124,$AA$1,FALSE)/VLOOKUP($A453-1,$A$2:$N$1124,14,FALSE),AM452)</f>
        <v>2.6896093444889662E-4</v>
      </c>
      <c r="AO453" s="12">
        <f>VLOOKUP($A453,BTC!$A$1:$G$1853,5,FALSE)</f>
        <v>966.72</v>
      </c>
      <c r="AP453" s="12">
        <f>VLOOKUP($A453,XRP!$A$1:$G$1853,5,FALSE)</f>
        <v>9.5449999999999997E-3</v>
      </c>
      <c r="AQ453" s="12">
        <f>VLOOKUP($A453,LTC!$A$1:$G$1853,5,FALSE)</f>
        <v>4.0599999999999996</v>
      </c>
      <c r="AR453" s="12">
        <f>VLOOKUP($A453,ETC!$A$1:$G$1853,5,FALSE)</f>
        <v>2.31</v>
      </c>
      <c r="AS453" s="12">
        <f>VLOOKUP($A453,ETH!$A$1:$G$1853,5,FALSE)</f>
        <v>50.52</v>
      </c>
      <c r="AT453" s="12">
        <f>VLOOKUP($A453,BCH!$A$1:$G$1853,5,FALSE)</f>
        <v>0</v>
      </c>
      <c r="AU453" s="12">
        <f>VLOOKUP($A453,XMR!$A$1:$G$1853,5,FALSE)</f>
        <v>19.61</v>
      </c>
      <c r="AV453" s="12">
        <f>VLOOKUP($A453,ZEC!$A$1:$G$1853,5,FALSE)</f>
        <v>59.93</v>
      </c>
      <c r="AW453" s="12">
        <f>VLOOKUP($A453,EOS!$A$1:$G$1853,5,FALSE)</f>
        <v>0</v>
      </c>
      <c r="AX453" s="12">
        <f>VLOOKUP($A453,DASH!$A$1:$G$1853,5,FALSE)</f>
        <v>93.63</v>
      </c>
      <c r="AY453" s="12">
        <f>VLOOKUP($A453,XLM!$A$1:$G$1853,5,FALSE)</f>
        <v>2.0179999999999998E-3</v>
      </c>
      <c r="BA453" s="24">
        <v>1</v>
      </c>
      <c r="BB453" s="24">
        <v>1</v>
      </c>
      <c r="BC453" s="24">
        <v>1</v>
      </c>
      <c r="BD453" s="24">
        <v>1</v>
      </c>
      <c r="BE453" s="24">
        <v>1</v>
      </c>
      <c r="BF453" s="24">
        <v>0</v>
      </c>
      <c r="BG453" s="24">
        <v>1</v>
      </c>
      <c r="BH453" s="24">
        <v>1</v>
      </c>
      <c r="BI453" s="24">
        <v>0</v>
      </c>
      <c r="BJ453" s="24">
        <v>1</v>
      </c>
      <c r="BK453" s="24">
        <v>1</v>
      </c>
      <c r="BM453" s="19">
        <f>IF(SUM(BA452:BK452)=SUM(BA453:BK453),BM452,BM452*SUMPRODUCT(BA453:BK453,AO453:AY453,Q453:AA453)/SUMPRODUCT(BA452:BK452,AO453:AY453,AC453:AM453))</f>
        <v>0.90665306731485984</v>
      </c>
      <c r="BN453" s="26">
        <f>SUMPRODUCT(AO453:AY453,BA453:BK453,Q453:AA453)/BM453</f>
        <v>736.26142620626263</v>
      </c>
      <c r="BO453">
        <f t="shared" si="130"/>
        <v>966.72</v>
      </c>
    </row>
    <row r="454" spans="1:67" x14ac:dyDescent="0.75">
      <c r="A454" s="4">
        <v>42821</v>
      </c>
      <c r="B454" s="46">
        <f>INDEX('Index Volume'!B:B,MATCH(Index_New!$A454,'Index Volume'!$A:$A,0))</f>
        <v>372535008</v>
      </c>
      <c r="C454" s="46">
        <f>INDEX('Index Volume'!C:C,MATCH(Index_New!$A454,'Index Volume'!$A:$A,0))</f>
        <v>6336150</v>
      </c>
      <c r="D454" s="46">
        <f>INDEX('Index Volume'!D:D,MATCH(Index_New!$A454,'Index Volume'!$A:$A,0))</f>
        <v>5162690</v>
      </c>
      <c r="E454" s="46">
        <f>INDEX('Index Volume'!E:E,MATCH(Index_New!$A454,'Index Volume'!$A:$A,0))</f>
        <v>7221650</v>
      </c>
      <c r="F454" s="46">
        <f>INDEX('Index Volume'!F:F,MATCH(Index_New!$A454,'Index Volume'!$A:$A,0))</f>
        <v>118978000</v>
      </c>
      <c r="G454" s="46">
        <f>INDEX('Index Volume'!G:G,MATCH(Index_New!$A454,'Index Volume'!$A:$A,0))</f>
        <v>0</v>
      </c>
      <c r="H454" s="46">
        <f>INDEX('Index Volume'!H:H,MATCH(Index_New!$A454,'Index Volume'!$A:$A,0))</f>
        <v>11887200</v>
      </c>
      <c r="I454" s="46">
        <f>INDEX('Index Volume'!I:I,MATCH(Index_New!$A454,'Index Volume'!$A:$A,0))</f>
        <v>3581290</v>
      </c>
      <c r="J454" s="46">
        <f>INDEX('Index Volume'!J:J,MATCH(Index_New!$A454,'Index Volume'!$A:$A,0))</f>
        <v>0</v>
      </c>
      <c r="K454" s="46">
        <f>INDEX('Index Volume'!K:K,MATCH(Index_New!$A454,'Index Volume'!$A:$A,0))</f>
        <v>45830500</v>
      </c>
      <c r="L454" s="46">
        <f>INDEX('Index Volume'!L:L,MATCH(Index_New!$A454,'Index Volume'!$A:$A,0))</f>
        <v>736513</v>
      </c>
      <c r="M454" s="46">
        <f t="shared" si="116"/>
        <v>572269001</v>
      </c>
      <c r="N454" s="1">
        <f t="shared" si="117"/>
        <v>572269001</v>
      </c>
      <c r="O454" t="b">
        <f t="shared" si="118"/>
        <v>1</v>
      </c>
      <c r="Q454" s="7">
        <f t="shared" si="119"/>
        <v>0.67354121086894847</v>
      </c>
      <c r="R454" s="7">
        <f t="shared" si="120"/>
        <v>6.1665531771066297E-3</v>
      </c>
      <c r="S454" s="7">
        <f t="shared" si="121"/>
        <v>1.4731993317857647E-2</v>
      </c>
      <c r="T454" s="7">
        <f t="shared" si="122"/>
        <v>5.2592047910034103E-3</v>
      </c>
      <c r="U454" s="7">
        <f t="shared" si="123"/>
        <v>0.23844988858088836</v>
      </c>
      <c r="V454" s="7">
        <f t="shared" si="124"/>
        <v>0</v>
      </c>
      <c r="W454" s="7">
        <f t="shared" si="125"/>
        <v>1.5720222293362666E-2</v>
      </c>
      <c r="X454" s="7">
        <f t="shared" si="126"/>
        <v>9.2923093728356325E-3</v>
      </c>
      <c r="Y454" s="7">
        <f t="shared" si="127"/>
        <v>0</v>
      </c>
      <c r="Z454" s="7">
        <f t="shared" si="128"/>
        <v>3.6572155931760393E-2</v>
      </c>
      <c r="AA454" s="7">
        <f t="shared" si="129"/>
        <v>2.6646166623679052E-4</v>
      </c>
      <c r="AC454" s="7">
        <f>IF(DAY($A454)=1,VLOOKUP($A454-1,$A$2:$L$1124,$Q$1,FALSE)/VLOOKUP($A454-1,$A$2:$N$1124,14,FALSE),AC453)</f>
        <v>0.6798586679412626</v>
      </c>
      <c r="AD454" s="7">
        <f>IF(DAY($A454)=1,VLOOKUP($A454-1,$A$2:$L$1124,$R$1,FALSE)/VLOOKUP($A454-1,$A$2:$N$1124,14,FALSE),AD453)</f>
        <v>6.2243921546656341E-3</v>
      </c>
      <c r="AE454" s="7">
        <f>IF(DAY($A454)=1,VLOOKUP($A454-1,$A$2:$L$1124,$S$1,FALSE)/VLOOKUP($A454-1,$A$2:$N$1124,14,FALSE),AE453)</f>
        <v>1.4870171552349215E-2</v>
      </c>
      <c r="AF454" s="7">
        <f>IF(DAY($A454)=1,VLOOKUP($A454-1,$A$2:$L$1124,$T$1,FALSE)/VLOOKUP($A454-1,$A$2:$N$1124,14,FALSE),AF453)</f>
        <v>5.3085333249750866E-3</v>
      </c>
      <c r="AG454" s="7">
        <f>IF(DAY($A454)=1,VLOOKUP($A454-1,$A$2:$L$1124,$U$1,FALSE)/VLOOKUP($A454-1,$A$2:$N$1124,14,FALSE),AG453)</f>
        <v>0.24068642126916207</v>
      </c>
      <c r="AH454" s="7">
        <f>IF(DAY($A454)=1,VLOOKUP($A454-1,$A$2:$L$1124,$V$1,FALSE)/VLOOKUP($A454-1,$A$2:$N$1124,14,FALSE),AH453)</f>
        <v>0</v>
      </c>
      <c r="AI454" s="7">
        <f>IF(DAY($A454)=1,VLOOKUP($A454-1,$A$2:$L$1124,$W$1,FALSE)/VLOOKUP($A454-1,$A$2:$N$1124,14,FALSE),AI453)</f>
        <v>1.5867669588202175E-2</v>
      </c>
      <c r="AJ454" s="7">
        <f>IF(DAY($A454)=1,VLOOKUP($A454-1,$A$2:$L$1124,$X$1,FALSE)/VLOOKUP($A454-1,$A$2:$N$1124,14,FALSE),AJ453)</f>
        <v>9.3794662752170258E-3</v>
      </c>
      <c r="AK454" s="7">
        <f>IF(DAY($A454)=1,VLOOKUP($A454-1,$A$2:$L$1124,$Y$1,FALSE)/VLOOKUP($A454-1,$A$2:$N$1124,14,FALSE),AK453)</f>
        <v>0</v>
      </c>
      <c r="AL454" s="7">
        <f>IF(DAY($A454)=1,VLOOKUP($A454-1,$A$2:$L$1124,$Z$1,FALSE)/VLOOKUP($A454-1,$A$2:$N$1124,14,FALSE),AL453)</f>
        <v>3.6915183234934319E-2</v>
      </c>
      <c r="AM454" s="7">
        <f>IF(DAY($A454)=1,VLOOKUP($A454-1,$A$2:$L$1124,$AA$1,FALSE)/VLOOKUP($A454-1,$A$2:$N$1124,14,FALSE),AM453)</f>
        <v>2.6896093444889662E-4</v>
      </c>
      <c r="AO454" s="12">
        <f>VLOOKUP($A454,BTC!$A$1:$G$1853,5,FALSE)</f>
        <v>1045.77</v>
      </c>
      <c r="AP454" s="12">
        <f>VLOOKUP($A454,XRP!$A$1:$G$1853,5,FALSE)</f>
        <v>9.5969999999999996E-3</v>
      </c>
      <c r="AQ454" s="12">
        <f>VLOOKUP($A454,LTC!$A$1:$G$1853,5,FALSE)</f>
        <v>4.08</v>
      </c>
      <c r="AR454" s="12">
        <f>VLOOKUP($A454,ETC!$A$1:$G$1853,5,FALSE)</f>
        <v>2.13</v>
      </c>
      <c r="AS454" s="12">
        <f>VLOOKUP($A454,ETH!$A$1:$G$1853,5,FALSE)</f>
        <v>49.67</v>
      </c>
      <c r="AT454" s="12">
        <f>VLOOKUP($A454,BCH!$A$1:$G$1853,5,FALSE)</f>
        <v>0</v>
      </c>
      <c r="AU454" s="12">
        <f>VLOOKUP($A454,XMR!$A$1:$G$1853,5,FALSE)</f>
        <v>19.66</v>
      </c>
      <c r="AV454" s="12">
        <f>VLOOKUP($A454,ZEC!$A$1:$G$1853,5,FALSE)</f>
        <v>54.54</v>
      </c>
      <c r="AW454" s="12">
        <f>VLOOKUP($A454,EOS!$A$1:$G$1853,5,FALSE)</f>
        <v>0</v>
      </c>
      <c r="AX454" s="12">
        <f>VLOOKUP($A454,DASH!$A$1:$G$1853,5,FALSE)</f>
        <v>85.66</v>
      </c>
      <c r="AY454" s="12">
        <f>VLOOKUP($A454,XLM!$A$1:$G$1853,5,FALSE)</f>
        <v>1.892E-3</v>
      </c>
      <c r="BA454" s="24">
        <v>1</v>
      </c>
      <c r="BB454" s="24">
        <v>1</v>
      </c>
      <c r="BC454" s="24">
        <v>1</v>
      </c>
      <c r="BD454" s="24">
        <v>1</v>
      </c>
      <c r="BE454" s="24">
        <v>1</v>
      </c>
      <c r="BF454" s="24">
        <v>0</v>
      </c>
      <c r="BG454" s="24">
        <v>1</v>
      </c>
      <c r="BH454" s="24">
        <v>1</v>
      </c>
      <c r="BI454" s="24">
        <v>0</v>
      </c>
      <c r="BJ454" s="24">
        <v>1</v>
      </c>
      <c r="BK454" s="24">
        <v>1</v>
      </c>
      <c r="BM454" s="19">
        <f>IF(SUM(BA453:BK453)=SUM(BA454:BK454),BM453,BM453*SUMPRODUCT(BA454:BK454,AO454:AY454,Q454:AA454)/SUMPRODUCT(BA453:BK453,AO454:AY454,AC454:AM454))</f>
        <v>0.90665306731485984</v>
      </c>
      <c r="BN454" s="26">
        <f>SUMPRODUCT(AO454:AY454,BA454:BK454,Q454:AA454)/BM454</f>
        <v>794.38654689976045</v>
      </c>
      <c r="BO454">
        <f t="shared" si="130"/>
        <v>1045.77</v>
      </c>
    </row>
    <row r="455" spans="1:67" x14ac:dyDescent="0.75">
      <c r="A455" s="3">
        <v>42822</v>
      </c>
      <c r="B455" s="46">
        <f>INDEX('Index Volume'!B:B,MATCH(Index_New!$A455,'Index Volume'!$A:$A,0))</f>
        <v>326332000</v>
      </c>
      <c r="C455" s="46">
        <f>INDEX('Index Volume'!C:C,MATCH(Index_New!$A455,'Index Volume'!$A:$A,0))</f>
        <v>3111280</v>
      </c>
      <c r="D455" s="46">
        <f>INDEX('Index Volume'!D:D,MATCH(Index_New!$A455,'Index Volume'!$A:$A,0))</f>
        <v>4297870</v>
      </c>
      <c r="E455" s="46">
        <f>INDEX('Index Volume'!E:E,MATCH(Index_New!$A455,'Index Volume'!$A:$A,0))</f>
        <v>7125770</v>
      </c>
      <c r="F455" s="46">
        <f>INDEX('Index Volume'!F:F,MATCH(Index_New!$A455,'Index Volume'!$A:$A,0))</f>
        <v>97745296</v>
      </c>
      <c r="G455" s="46">
        <f>INDEX('Index Volume'!G:G,MATCH(Index_New!$A455,'Index Volume'!$A:$A,0))</f>
        <v>0</v>
      </c>
      <c r="H455" s="46">
        <f>INDEX('Index Volume'!H:H,MATCH(Index_New!$A455,'Index Volume'!$A:$A,0))</f>
        <v>10061200</v>
      </c>
      <c r="I455" s="46">
        <f>INDEX('Index Volume'!I:I,MATCH(Index_New!$A455,'Index Volume'!$A:$A,0))</f>
        <v>9419650</v>
      </c>
      <c r="J455" s="46">
        <f>INDEX('Index Volume'!J:J,MATCH(Index_New!$A455,'Index Volume'!$A:$A,0))</f>
        <v>0</v>
      </c>
      <c r="K455" s="46">
        <f>INDEX('Index Volume'!K:K,MATCH(Index_New!$A455,'Index Volume'!$A:$A,0))</f>
        <v>24886900</v>
      </c>
      <c r="L455" s="46">
        <f>INDEX('Index Volume'!L:L,MATCH(Index_New!$A455,'Index Volume'!$A:$A,0))</f>
        <v>570028</v>
      </c>
      <c r="M455" s="46">
        <f t="shared" si="116"/>
        <v>483549994</v>
      </c>
      <c r="N455" s="1">
        <f t="shared" si="117"/>
        <v>483549994</v>
      </c>
      <c r="O455" t="b">
        <f t="shared" si="118"/>
        <v>1</v>
      </c>
      <c r="Q455" s="7">
        <f t="shared" si="119"/>
        <v>0.67354121086894847</v>
      </c>
      <c r="R455" s="7">
        <f t="shared" si="120"/>
        <v>6.1665531771066297E-3</v>
      </c>
      <c r="S455" s="7">
        <f t="shared" si="121"/>
        <v>1.4731993317857647E-2</v>
      </c>
      <c r="T455" s="7">
        <f t="shared" si="122"/>
        <v>5.2592047910034103E-3</v>
      </c>
      <c r="U455" s="7">
        <f t="shared" si="123"/>
        <v>0.23844988858088836</v>
      </c>
      <c r="V455" s="7">
        <f t="shared" si="124"/>
        <v>0</v>
      </c>
      <c r="W455" s="7">
        <f t="shared" si="125"/>
        <v>1.5720222293362666E-2</v>
      </c>
      <c r="X455" s="7">
        <f t="shared" si="126"/>
        <v>9.2923093728356325E-3</v>
      </c>
      <c r="Y455" s="7">
        <f t="shared" si="127"/>
        <v>0</v>
      </c>
      <c r="Z455" s="7">
        <f t="shared" si="128"/>
        <v>3.6572155931760393E-2</v>
      </c>
      <c r="AA455" s="7">
        <f t="shared" si="129"/>
        <v>2.6646166623679052E-4</v>
      </c>
      <c r="AC455" s="7">
        <f>IF(DAY($A455)=1,VLOOKUP($A455-1,$A$2:$L$1124,$Q$1,FALSE)/VLOOKUP($A455-1,$A$2:$N$1124,14,FALSE),AC454)</f>
        <v>0.6798586679412626</v>
      </c>
      <c r="AD455" s="7">
        <f>IF(DAY($A455)=1,VLOOKUP($A455-1,$A$2:$L$1124,$R$1,FALSE)/VLOOKUP($A455-1,$A$2:$N$1124,14,FALSE),AD454)</f>
        <v>6.2243921546656341E-3</v>
      </c>
      <c r="AE455" s="7">
        <f>IF(DAY($A455)=1,VLOOKUP($A455-1,$A$2:$L$1124,$S$1,FALSE)/VLOOKUP($A455-1,$A$2:$N$1124,14,FALSE),AE454)</f>
        <v>1.4870171552349215E-2</v>
      </c>
      <c r="AF455" s="7">
        <f>IF(DAY($A455)=1,VLOOKUP($A455-1,$A$2:$L$1124,$T$1,FALSE)/VLOOKUP($A455-1,$A$2:$N$1124,14,FALSE),AF454)</f>
        <v>5.3085333249750866E-3</v>
      </c>
      <c r="AG455" s="7">
        <f>IF(DAY($A455)=1,VLOOKUP($A455-1,$A$2:$L$1124,$U$1,FALSE)/VLOOKUP($A455-1,$A$2:$N$1124,14,FALSE),AG454)</f>
        <v>0.24068642126916207</v>
      </c>
      <c r="AH455" s="7">
        <f>IF(DAY($A455)=1,VLOOKUP($A455-1,$A$2:$L$1124,$V$1,FALSE)/VLOOKUP($A455-1,$A$2:$N$1124,14,FALSE),AH454)</f>
        <v>0</v>
      </c>
      <c r="AI455" s="7">
        <f>IF(DAY($A455)=1,VLOOKUP($A455-1,$A$2:$L$1124,$W$1,FALSE)/VLOOKUP($A455-1,$A$2:$N$1124,14,FALSE),AI454)</f>
        <v>1.5867669588202175E-2</v>
      </c>
      <c r="AJ455" s="7">
        <f>IF(DAY($A455)=1,VLOOKUP($A455-1,$A$2:$L$1124,$X$1,FALSE)/VLOOKUP($A455-1,$A$2:$N$1124,14,FALSE),AJ454)</f>
        <v>9.3794662752170258E-3</v>
      </c>
      <c r="AK455" s="7">
        <f>IF(DAY($A455)=1,VLOOKUP($A455-1,$A$2:$L$1124,$Y$1,FALSE)/VLOOKUP($A455-1,$A$2:$N$1124,14,FALSE),AK454)</f>
        <v>0</v>
      </c>
      <c r="AL455" s="7">
        <f>IF(DAY($A455)=1,VLOOKUP($A455-1,$A$2:$L$1124,$Z$1,FALSE)/VLOOKUP($A455-1,$A$2:$N$1124,14,FALSE),AL454)</f>
        <v>3.6915183234934319E-2</v>
      </c>
      <c r="AM455" s="7">
        <f>IF(DAY($A455)=1,VLOOKUP($A455-1,$A$2:$L$1124,$AA$1,FALSE)/VLOOKUP($A455-1,$A$2:$N$1124,14,FALSE),AM454)</f>
        <v>2.6896093444889662E-4</v>
      </c>
      <c r="AO455" s="12">
        <f>VLOOKUP($A455,BTC!$A$1:$G$1853,5,FALSE)</f>
        <v>1047.1500000000001</v>
      </c>
      <c r="AP455" s="12">
        <f>VLOOKUP($A455,XRP!$A$1:$G$1853,5,FALSE)</f>
        <v>9.5139999999999999E-3</v>
      </c>
      <c r="AQ455" s="12">
        <f>VLOOKUP($A455,LTC!$A$1:$G$1853,5,FALSE)</f>
        <v>4.16</v>
      </c>
      <c r="AR455" s="12">
        <f>VLOOKUP($A455,ETC!$A$1:$G$1853,5,FALSE)</f>
        <v>2.27</v>
      </c>
      <c r="AS455" s="12">
        <f>VLOOKUP($A455,ETH!$A$1:$G$1853,5,FALSE)</f>
        <v>50.77</v>
      </c>
      <c r="AT455" s="12">
        <f>VLOOKUP($A455,BCH!$A$1:$G$1853,5,FALSE)</f>
        <v>0</v>
      </c>
      <c r="AU455" s="12">
        <f>VLOOKUP($A455,XMR!$A$1:$G$1853,5,FALSE)</f>
        <v>19.809999999999999</v>
      </c>
      <c r="AV455" s="12">
        <f>VLOOKUP($A455,ZEC!$A$1:$G$1853,5,FALSE)</f>
        <v>64.69</v>
      </c>
      <c r="AW455" s="12">
        <f>VLOOKUP($A455,EOS!$A$1:$G$1853,5,FALSE)</f>
        <v>0</v>
      </c>
      <c r="AX455" s="12">
        <f>VLOOKUP($A455,DASH!$A$1:$G$1853,5,FALSE)</f>
        <v>87.89</v>
      </c>
      <c r="AY455" s="12">
        <f>VLOOKUP($A455,XLM!$A$1:$G$1853,5,FALSE)</f>
        <v>2.0430000000000001E-3</v>
      </c>
      <c r="BA455" s="24">
        <v>1</v>
      </c>
      <c r="BB455" s="24">
        <v>1</v>
      </c>
      <c r="BC455" s="24">
        <v>1</v>
      </c>
      <c r="BD455" s="24">
        <v>1</v>
      </c>
      <c r="BE455" s="24">
        <v>1</v>
      </c>
      <c r="BF455" s="24">
        <v>0</v>
      </c>
      <c r="BG455" s="24">
        <v>1</v>
      </c>
      <c r="BH455" s="24">
        <v>1</v>
      </c>
      <c r="BI455" s="24">
        <v>0</v>
      </c>
      <c r="BJ455" s="24">
        <v>1</v>
      </c>
      <c r="BK455" s="24">
        <v>1</v>
      </c>
      <c r="BM455" s="19">
        <f>IF(SUM(BA454:BK454)=SUM(BA455:BK455),BM454,BM454*SUMPRODUCT(BA455:BK455,AO455:AY455,Q455:AA455)/SUMPRODUCT(BA454:BK454,AO455:AY455,AC455:AM455))</f>
        <v>0.90665306731485984</v>
      </c>
      <c r="BN455" s="26">
        <f>SUMPRODUCT(AO455:AY455,BA455:BK455,Q455:AA455)/BM455</f>
        <v>795.89972438258235</v>
      </c>
      <c r="BO455">
        <f t="shared" si="130"/>
        <v>1047.1500000000001</v>
      </c>
    </row>
    <row r="456" spans="1:67" x14ac:dyDescent="0.75">
      <c r="A456" s="4">
        <v>42823</v>
      </c>
      <c r="B456" s="46">
        <f>INDEX('Index Volume'!B:B,MATCH(Index_New!$A456,'Index Volume'!$A:$A,0))</f>
        <v>298457984</v>
      </c>
      <c r="C456" s="46">
        <f>INDEX('Index Volume'!C:C,MATCH(Index_New!$A456,'Index Volume'!$A:$A,0))</f>
        <v>3344230</v>
      </c>
      <c r="D456" s="46">
        <f>INDEX('Index Volume'!D:D,MATCH(Index_New!$A456,'Index Volume'!$A:$A,0))</f>
        <v>8479960</v>
      </c>
      <c r="E456" s="46">
        <f>INDEX('Index Volume'!E:E,MATCH(Index_New!$A456,'Index Volume'!$A:$A,0))</f>
        <v>5549740</v>
      </c>
      <c r="F456" s="46">
        <f>INDEX('Index Volume'!F:F,MATCH(Index_New!$A456,'Index Volume'!$A:$A,0))</f>
        <v>144998000</v>
      </c>
      <c r="G456" s="46">
        <f>INDEX('Index Volume'!G:G,MATCH(Index_New!$A456,'Index Volume'!$A:$A,0))</f>
        <v>0</v>
      </c>
      <c r="H456" s="46">
        <f>INDEX('Index Volume'!H:H,MATCH(Index_New!$A456,'Index Volume'!$A:$A,0))</f>
        <v>6704720</v>
      </c>
      <c r="I456" s="46">
        <f>INDEX('Index Volume'!I:I,MATCH(Index_New!$A456,'Index Volume'!$A:$A,0))</f>
        <v>2921400</v>
      </c>
      <c r="J456" s="46">
        <f>INDEX('Index Volume'!J:J,MATCH(Index_New!$A456,'Index Volume'!$A:$A,0))</f>
        <v>0</v>
      </c>
      <c r="K456" s="46">
        <f>INDEX('Index Volume'!K:K,MATCH(Index_New!$A456,'Index Volume'!$A:$A,0))</f>
        <v>18209000</v>
      </c>
      <c r="L456" s="46">
        <f>INDEX('Index Volume'!L:L,MATCH(Index_New!$A456,'Index Volume'!$A:$A,0))</f>
        <v>653952</v>
      </c>
      <c r="M456" s="46">
        <f t="shared" si="116"/>
        <v>489318986</v>
      </c>
      <c r="N456" s="1">
        <f t="shared" si="117"/>
        <v>489318986</v>
      </c>
      <c r="O456" t="b">
        <f t="shared" si="118"/>
        <v>1</v>
      </c>
      <c r="Q456" s="7">
        <f t="shared" si="119"/>
        <v>0.67354121086894847</v>
      </c>
      <c r="R456" s="7">
        <f t="shared" si="120"/>
        <v>6.1665531771066297E-3</v>
      </c>
      <c r="S456" s="7">
        <f t="shared" si="121"/>
        <v>1.4731993317857647E-2</v>
      </c>
      <c r="T456" s="7">
        <f t="shared" si="122"/>
        <v>5.2592047910034103E-3</v>
      </c>
      <c r="U456" s="7">
        <f t="shared" si="123"/>
        <v>0.23844988858088836</v>
      </c>
      <c r="V456" s="7">
        <f t="shared" si="124"/>
        <v>0</v>
      </c>
      <c r="W456" s="7">
        <f t="shared" si="125"/>
        <v>1.5720222293362666E-2</v>
      </c>
      <c r="X456" s="7">
        <f t="shared" si="126"/>
        <v>9.2923093728356325E-3</v>
      </c>
      <c r="Y456" s="7">
        <f t="shared" si="127"/>
        <v>0</v>
      </c>
      <c r="Z456" s="7">
        <f t="shared" si="128"/>
        <v>3.6572155931760393E-2</v>
      </c>
      <c r="AA456" s="7">
        <f t="shared" si="129"/>
        <v>2.6646166623679052E-4</v>
      </c>
      <c r="AC456" s="7">
        <f>IF(DAY($A456)=1,VLOOKUP($A456-1,$A$2:$L$1124,$Q$1,FALSE)/VLOOKUP($A456-1,$A$2:$N$1124,14,FALSE),AC455)</f>
        <v>0.6798586679412626</v>
      </c>
      <c r="AD456" s="7">
        <f>IF(DAY($A456)=1,VLOOKUP($A456-1,$A$2:$L$1124,$R$1,FALSE)/VLOOKUP($A456-1,$A$2:$N$1124,14,FALSE),AD455)</f>
        <v>6.2243921546656341E-3</v>
      </c>
      <c r="AE456" s="7">
        <f>IF(DAY($A456)=1,VLOOKUP($A456-1,$A$2:$L$1124,$S$1,FALSE)/VLOOKUP($A456-1,$A$2:$N$1124,14,FALSE),AE455)</f>
        <v>1.4870171552349215E-2</v>
      </c>
      <c r="AF456" s="7">
        <f>IF(DAY($A456)=1,VLOOKUP($A456-1,$A$2:$L$1124,$T$1,FALSE)/VLOOKUP($A456-1,$A$2:$N$1124,14,FALSE),AF455)</f>
        <v>5.3085333249750866E-3</v>
      </c>
      <c r="AG456" s="7">
        <f>IF(DAY($A456)=1,VLOOKUP($A456-1,$A$2:$L$1124,$U$1,FALSE)/VLOOKUP($A456-1,$A$2:$N$1124,14,FALSE),AG455)</f>
        <v>0.24068642126916207</v>
      </c>
      <c r="AH456" s="7">
        <f>IF(DAY($A456)=1,VLOOKUP($A456-1,$A$2:$L$1124,$V$1,FALSE)/VLOOKUP($A456-1,$A$2:$N$1124,14,FALSE),AH455)</f>
        <v>0</v>
      </c>
      <c r="AI456" s="7">
        <f>IF(DAY($A456)=1,VLOOKUP($A456-1,$A$2:$L$1124,$W$1,FALSE)/VLOOKUP($A456-1,$A$2:$N$1124,14,FALSE),AI455)</f>
        <v>1.5867669588202175E-2</v>
      </c>
      <c r="AJ456" s="7">
        <f>IF(DAY($A456)=1,VLOOKUP($A456-1,$A$2:$L$1124,$X$1,FALSE)/VLOOKUP($A456-1,$A$2:$N$1124,14,FALSE),AJ455)</f>
        <v>9.3794662752170258E-3</v>
      </c>
      <c r="AK456" s="7">
        <f>IF(DAY($A456)=1,VLOOKUP($A456-1,$A$2:$L$1124,$Y$1,FALSE)/VLOOKUP($A456-1,$A$2:$N$1124,14,FALSE),AK455)</f>
        <v>0</v>
      </c>
      <c r="AL456" s="7">
        <f>IF(DAY($A456)=1,VLOOKUP($A456-1,$A$2:$L$1124,$Z$1,FALSE)/VLOOKUP($A456-1,$A$2:$N$1124,14,FALSE),AL455)</f>
        <v>3.6915183234934319E-2</v>
      </c>
      <c r="AM456" s="7">
        <f>IF(DAY($A456)=1,VLOOKUP($A456-1,$A$2:$L$1124,$AA$1,FALSE)/VLOOKUP($A456-1,$A$2:$N$1124,14,FALSE),AM455)</f>
        <v>2.6896093444889662E-4</v>
      </c>
      <c r="AO456" s="12">
        <f>VLOOKUP($A456,BTC!$A$1:$G$1853,5,FALSE)</f>
        <v>1039.97</v>
      </c>
      <c r="AP456" s="12">
        <f>VLOOKUP($A456,XRP!$A$1:$G$1853,5,FALSE)</f>
        <v>1.0101000000000001E-2</v>
      </c>
      <c r="AQ456" s="12">
        <f>VLOOKUP($A456,LTC!$A$1:$G$1853,5,FALSE)</f>
        <v>4.1900000000000004</v>
      </c>
      <c r="AR456" s="12">
        <f>VLOOKUP($A456,ETC!$A$1:$G$1853,5,FALSE)</f>
        <v>2.33</v>
      </c>
      <c r="AS456" s="12">
        <f>VLOOKUP($A456,ETH!$A$1:$G$1853,5,FALSE)</f>
        <v>53.13</v>
      </c>
      <c r="AT456" s="12">
        <f>VLOOKUP($A456,BCH!$A$1:$G$1853,5,FALSE)</f>
        <v>0</v>
      </c>
      <c r="AU456" s="12">
        <f>VLOOKUP($A456,XMR!$A$1:$G$1853,5,FALSE)</f>
        <v>21.14</v>
      </c>
      <c r="AV456" s="12">
        <f>VLOOKUP($A456,ZEC!$A$1:$G$1853,5,FALSE)</f>
        <v>63.36</v>
      </c>
      <c r="AW456" s="12">
        <f>VLOOKUP($A456,EOS!$A$1:$G$1853,5,FALSE)</f>
        <v>0</v>
      </c>
      <c r="AX456" s="12">
        <f>VLOOKUP($A456,DASH!$A$1:$G$1853,5,FALSE)</f>
        <v>84.4</v>
      </c>
      <c r="AY456" s="12">
        <f>VLOOKUP($A456,XLM!$A$1:$G$1853,5,FALSE)</f>
        <v>1.9729999999999999E-3</v>
      </c>
      <c r="BA456" s="24">
        <v>1</v>
      </c>
      <c r="BB456" s="24">
        <v>1</v>
      </c>
      <c r="BC456" s="24">
        <v>1</v>
      </c>
      <c r="BD456" s="24">
        <v>1</v>
      </c>
      <c r="BE456" s="24">
        <v>1</v>
      </c>
      <c r="BF456" s="24">
        <v>0</v>
      </c>
      <c r="BG456" s="24">
        <v>1</v>
      </c>
      <c r="BH456" s="24">
        <v>1</v>
      </c>
      <c r="BI456" s="24">
        <v>0</v>
      </c>
      <c r="BJ456" s="24">
        <v>1</v>
      </c>
      <c r="BK456" s="24">
        <v>1</v>
      </c>
      <c r="BM456" s="19">
        <f>IF(SUM(BA455:BK455)=SUM(BA456:BK456),BM455,BM455*SUMPRODUCT(BA456:BK456,AO456:AY456,Q456:AA456)/SUMPRODUCT(BA455:BK455,AO456:AY456,AC456:AM456))</f>
        <v>0.90665306731485984</v>
      </c>
      <c r="BN456" s="26">
        <f>SUMPRODUCT(AO456:AY456,BA456:BK456,Q456:AA456)/BM456</f>
        <v>791.0559634092582</v>
      </c>
      <c r="BO456">
        <f t="shared" si="130"/>
        <v>1039.97</v>
      </c>
    </row>
    <row r="457" spans="1:67" x14ac:dyDescent="0.75">
      <c r="A457" s="3">
        <v>42824</v>
      </c>
      <c r="B457" s="46">
        <f>INDEX('Index Volume'!B:B,MATCH(Index_New!$A457,'Index Volume'!$A:$A,0))</f>
        <v>352968992</v>
      </c>
      <c r="C457" s="46">
        <f>INDEX('Index Volume'!C:C,MATCH(Index_New!$A457,'Index Volume'!$A:$A,0))</f>
        <v>19821800</v>
      </c>
      <c r="D457" s="46">
        <f>INDEX('Index Volume'!D:D,MATCH(Index_New!$A457,'Index Volume'!$A:$A,0))</f>
        <v>191251008</v>
      </c>
      <c r="E457" s="46">
        <f>INDEX('Index Volume'!E:E,MATCH(Index_New!$A457,'Index Volume'!$A:$A,0))</f>
        <v>19426400</v>
      </c>
      <c r="F457" s="46">
        <f>INDEX('Index Volume'!F:F,MATCH(Index_New!$A457,'Index Volume'!$A:$A,0))</f>
        <v>86885696</v>
      </c>
      <c r="G457" s="46">
        <f>INDEX('Index Volume'!G:G,MATCH(Index_New!$A457,'Index Volume'!$A:$A,0))</f>
        <v>0</v>
      </c>
      <c r="H457" s="46">
        <f>INDEX('Index Volume'!H:H,MATCH(Index_New!$A457,'Index Volume'!$A:$A,0))</f>
        <v>5993880</v>
      </c>
      <c r="I457" s="46">
        <f>INDEX('Index Volume'!I:I,MATCH(Index_New!$A457,'Index Volume'!$A:$A,0))</f>
        <v>4462730</v>
      </c>
      <c r="J457" s="46">
        <f>INDEX('Index Volume'!J:J,MATCH(Index_New!$A457,'Index Volume'!$A:$A,0))</f>
        <v>0</v>
      </c>
      <c r="K457" s="46">
        <f>INDEX('Index Volume'!K:K,MATCH(Index_New!$A457,'Index Volume'!$A:$A,0))</f>
        <v>26036700</v>
      </c>
      <c r="L457" s="46">
        <f>INDEX('Index Volume'!L:L,MATCH(Index_New!$A457,'Index Volume'!$A:$A,0))</f>
        <v>1959610</v>
      </c>
      <c r="M457" s="46">
        <f t="shared" si="116"/>
        <v>708806816</v>
      </c>
      <c r="N457" s="1">
        <f t="shared" si="117"/>
        <v>708806816</v>
      </c>
      <c r="O457" t="b">
        <f t="shared" si="118"/>
        <v>1</v>
      </c>
      <c r="Q457" s="7">
        <f t="shared" si="119"/>
        <v>0.67354121086894847</v>
      </c>
      <c r="R457" s="7">
        <f t="shared" si="120"/>
        <v>6.1665531771066297E-3</v>
      </c>
      <c r="S457" s="7">
        <f t="shared" si="121"/>
        <v>1.4731993317857647E-2</v>
      </c>
      <c r="T457" s="7">
        <f t="shared" si="122"/>
        <v>5.2592047910034103E-3</v>
      </c>
      <c r="U457" s="7">
        <f t="shared" si="123"/>
        <v>0.23844988858088836</v>
      </c>
      <c r="V457" s="7">
        <f t="shared" si="124"/>
        <v>0</v>
      </c>
      <c r="W457" s="7">
        <f t="shared" si="125"/>
        <v>1.5720222293362666E-2</v>
      </c>
      <c r="X457" s="7">
        <f t="shared" si="126"/>
        <v>9.2923093728356325E-3</v>
      </c>
      <c r="Y457" s="7">
        <f t="shared" si="127"/>
        <v>0</v>
      </c>
      <c r="Z457" s="7">
        <f t="shared" si="128"/>
        <v>3.6572155931760393E-2</v>
      </c>
      <c r="AA457" s="7">
        <f t="shared" si="129"/>
        <v>2.6646166623679052E-4</v>
      </c>
      <c r="AC457" s="7">
        <f>IF(DAY($A457)=1,VLOOKUP($A457-1,$A$2:$L$1124,$Q$1,FALSE)/VLOOKUP($A457-1,$A$2:$N$1124,14,FALSE),AC456)</f>
        <v>0.6798586679412626</v>
      </c>
      <c r="AD457" s="7">
        <f>IF(DAY($A457)=1,VLOOKUP($A457-1,$A$2:$L$1124,$R$1,FALSE)/VLOOKUP($A457-1,$A$2:$N$1124,14,FALSE),AD456)</f>
        <v>6.2243921546656341E-3</v>
      </c>
      <c r="AE457" s="7">
        <f>IF(DAY($A457)=1,VLOOKUP($A457-1,$A$2:$L$1124,$S$1,FALSE)/VLOOKUP($A457-1,$A$2:$N$1124,14,FALSE),AE456)</f>
        <v>1.4870171552349215E-2</v>
      </c>
      <c r="AF457" s="7">
        <f>IF(DAY($A457)=1,VLOOKUP($A457-1,$A$2:$L$1124,$T$1,FALSE)/VLOOKUP($A457-1,$A$2:$N$1124,14,FALSE),AF456)</f>
        <v>5.3085333249750866E-3</v>
      </c>
      <c r="AG457" s="7">
        <f>IF(DAY($A457)=1,VLOOKUP($A457-1,$A$2:$L$1124,$U$1,FALSE)/VLOOKUP($A457-1,$A$2:$N$1124,14,FALSE),AG456)</f>
        <v>0.24068642126916207</v>
      </c>
      <c r="AH457" s="7">
        <f>IF(DAY($A457)=1,VLOOKUP($A457-1,$A$2:$L$1124,$V$1,FALSE)/VLOOKUP($A457-1,$A$2:$N$1124,14,FALSE),AH456)</f>
        <v>0</v>
      </c>
      <c r="AI457" s="7">
        <f>IF(DAY($A457)=1,VLOOKUP($A457-1,$A$2:$L$1124,$W$1,FALSE)/VLOOKUP($A457-1,$A$2:$N$1124,14,FALSE),AI456)</f>
        <v>1.5867669588202175E-2</v>
      </c>
      <c r="AJ457" s="7">
        <f>IF(DAY($A457)=1,VLOOKUP($A457-1,$A$2:$L$1124,$X$1,FALSE)/VLOOKUP($A457-1,$A$2:$N$1124,14,FALSE),AJ456)</f>
        <v>9.3794662752170258E-3</v>
      </c>
      <c r="AK457" s="7">
        <f>IF(DAY($A457)=1,VLOOKUP($A457-1,$A$2:$L$1124,$Y$1,FALSE)/VLOOKUP($A457-1,$A$2:$N$1124,14,FALSE),AK456)</f>
        <v>0</v>
      </c>
      <c r="AL457" s="7">
        <f>IF(DAY($A457)=1,VLOOKUP($A457-1,$A$2:$L$1124,$Z$1,FALSE)/VLOOKUP($A457-1,$A$2:$N$1124,14,FALSE),AL456)</f>
        <v>3.6915183234934319E-2</v>
      </c>
      <c r="AM457" s="7">
        <f>IF(DAY($A457)=1,VLOOKUP($A457-1,$A$2:$L$1124,$AA$1,FALSE)/VLOOKUP($A457-1,$A$2:$N$1124,14,FALSE),AM456)</f>
        <v>2.6896093444889662E-4</v>
      </c>
      <c r="AO457" s="12">
        <f>VLOOKUP($A457,BTC!$A$1:$G$1853,5,FALSE)</f>
        <v>1026.43</v>
      </c>
      <c r="AP457" s="12">
        <f>VLOOKUP($A457,XRP!$A$1:$G$1853,5,FALSE)</f>
        <v>1.3276E-2</v>
      </c>
      <c r="AQ457" s="12">
        <f>VLOOKUP($A457,LTC!$A$1:$G$1853,5,FALSE)</f>
        <v>6.98</v>
      </c>
      <c r="AR457" s="12">
        <f>VLOOKUP($A457,ETC!$A$1:$G$1853,5,FALSE)</f>
        <v>2.83</v>
      </c>
      <c r="AS457" s="12">
        <f>VLOOKUP($A457,ETH!$A$1:$G$1853,5,FALSE)</f>
        <v>52.21</v>
      </c>
      <c r="AT457" s="12">
        <f>VLOOKUP($A457,BCH!$A$1:$G$1853,5,FALSE)</f>
        <v>0</v>
      </c>
      <c r="AU457" s="12">
        <f>VLOOKUP($A457,XMR!$A$1:$G$1853,5,FALSE)</f>
        <v>20.88</v>
      </c>
      <c r="AV457" s="12">
        <f>VLOOKUP($A457,ZEC!$A$1:$G$1853,5,FALSE)</f>
        <v>66.95</v>
      </c>
      <c r="AW457" s="12">
        <f>VLOOKUP($A457,EOS!$A$1:$G$1853,5,FALSE)</f>
        <v>0</v>
      </c>
      <c r="AX457" s="12">
        <f>VLOOKUP($A457,DASH!$A$1:$G$1853,5,FALSE)</f>
        <v>79.61</v>
      </c>
      <c r="AY457" s="12">
        <f>VLOOKUP($A457,XLM!$A$1:$G$1853,5,FALSE)</f>
        <v>2.3019999999999998E-3</v>
      </c>
      <c r="BA457" s="24">
        <v>1</v>
      </c>
      <c r="BB457" s="24">
        <v>1</v>
      </c>
      <c r="BC457" s="24">
        <v>1</v>
      </c>
      <c r="BD457" s="24">
        <v>1</v>
      </c>
      <c r="BE457" s="24">
        <v>1</v>
      </c>
      <c r="BF457" s="24">
        <v>0</v>
      </c>
      <c r="BG457" s="24">
        <v>1</v>
      </c>
      <c r="BH457" s="24">
        <v>1</v>
      </c>
      <c r="BI457" s="24">
        <v>0</v>
      </c>
      <c r="BJ457" s="24">
        <v>1</v>
      </c>
      <c r="BK457" s="24">
        <v>1</v>
      </c>
      <c r="BM457" s="19">
        <f>IF(SUM(BA456:BK456)=SUM(BA457:BK457),BM456,BM456*SUMPRODUCT(BA457:BK457,AO457:AY457,Q457:AA457)/SUMPRODUCT(BA456:BK456,AO457:AY457,AC457:AM457))</f>
        <v>0.90665306731485984</v>
      </c>
      <c r="BN457" s="26">
        <f>SUMPRODUCT(AO457:AY457,BA457:BK457,Q457:AA457)/BM457</f>
        <v>780.64263200736093</v>
      </c>
      <c r="BO457">
        <f t="shared" si="130"/>
        <v>1026.43</v>
      </c>
    </row>
    <row r="458" spans="1:67" x14ac:dyDescent="0.75">
      <c r="A458" s="4">
        <v>42825</v>
      </c>
      <c r="B458" s="46">
        <f>INDEX('Index Volume'!B:B,MATCH(Index_New!$A458,'Index Volume'!$A:$A,0))</f>
        <v>447287008</v>
      </c>
      <c r="C458" s="46">
        <f>INDEX('Index Volume'!C:C,MATCH(Index_New!$A458,'Index Volume'!$A:$A,0))</f>
        <v>72699400</v>
      </c>
      <c r="D458" s="46">
        <f>INDEX('Index Volume'!D:D,MATCH(Index_New!$A458,'Index Volume'!$A:$A,0))</f>
        <v>98922600</v>
      </c>
      <c r="E458" s="46">
        <f>INDEX('Index Volume'!E:E,MATCH(Index_New!$A458,'Index Volume'!$A:$A,0))</f>
        <v>24881200</v>
      </c>
      <c r="F458" s="46">
        <f>INDEX('Index Volume'!F:F,MATCH(Index_New!$A458,'Index Volume'!$A:$A,0))</f>
        <v>151416000</v>
      </c>
      <c r="G458" s="46">
        <f>INDEX('Index Volume'!G:G,MATCH(Index_New!$A458,'Index Volume'!$A:$A,0))</f>
        <v>0</v>
      </c>
      <c r="H458" s="46">
        <f>INDEX('Index Volume'!H:H,MATCH(Index_New!$A458,'Index Volume'!$A:$A,0))</f>
        <v>6955980</v>
      </c>
      <c r="I458" s="46">
        <f>INDEX('Index Volume'!I:I,MATCH(Index_New!$A458,'Index Volume'!$A:$A,0))</f>
        <v>6312930</v>
      </c>
      <c r="J458" s="46">
        <f>INDEX('Index Volume'!J:J,MATCH(Index_New!$A458,'Index Volume'!$A:$A,0))</f>
        <v>0</v>
      </c>
      <c r="K458" s="46">
        <f>INDEX('Index Volume'!K:K,MATCH(Index_New!$A458,'Index Volume'!$A:$A,0))</f>
        <v>37471500</v>
      </c>
      <c r="L458" s="46">
        <f>INDEX('Index Volume'!L:L,MATCH(Index_New!$A458,'Index Volume'!$A:$A,0))</f>
        <v>3674930</v>
      </c>
      <c r="M458" s="46">
        <f t="shared" si="116"/>
        <v>849621548</v>
      </c>
      <c r="N458" s="1">
        <f t="shared" si="117"/>
        <v>849621548</v>
      </c>
      <c r="O458" t="b">
        <f t="shared" si="118"/>
        <v>1</v>
      </c>
      <c r="Q458" s="7">
        <f t="shared" si="119"/>
        <v>0.67354121086894847</v>
      </c>
      <c r="R458" s="7">
        <f t="shared" si="120"/>
        <v>6.1665531771066297E-3</v>
      </c>
      <c r="S458" s="7">
        <f t="shared" si="121"/>
        <v>1.4731993317857647E-2</v>
      </c>
      <c r="T458" s="7">
        <f t="shared" si="122"/>
        <v>5.2592047910034103E-3</v>
      </c>
      <c r="U458" s="7">
        <f t="shared" si="123"/>
        <v>0.23844988858088836</v>
      </c>
      <c r="V458" s="7">
        <f t="shared" si="124"/>
        <v>0</v>
      </c>
      <c r="W458" s="7">
        <f t="shared" si="125"/>
        <v>1.5720222293362666E-2</v>
      </c>
      <c r="X458" s="7">
        <f t="shared" si="126"/>
        <v>9.2923093728356325E-3</v>
      </c>
      <c r="Y458" s="7">
        <f t="shared" si="127"/>
        <v>0</v>
      </c>
      <c r="Z458" s="7">
        <f t="shared" si="128"/>
        <v>3.6572155931760393E-2</v>
      </c>
      <c r="AA458" s="7">
        <f t="shared" si="129"/>
        <v>2.6646166623679052E-4</v>
      </c>
      <c r="AC458" s="7">
        <f>IF(DAY($A458)=1,VLOOKUP($A458-1,$A$2:$L$1124,$Q$1,FALSE)/VLOOKUP($A458-1,$A$2:$N$1124,14,FALSE),AC457)</f>
        <v>0.6798586679412626</v>
      </c>
      <c r="AD458" s="7">
        <f>IF(DAY($A458)=1,VLOOKUP($A458-1,$A$2:$L$1124,$R$1,FALSE)/VLOOKUP($A458-1,$A$2:$N$1124,14,FALSE),AD457)</f>
        <v>6.2243921546656341E-3</v>
      </c>
      <c r="AE458" s="7">
        <f>IF(DAY($A458)=1,VLOOKUP($A458-1,$A$2:$L$1124,$S$1,FALSE)/VLOOKUP($A458-1,$A$2:$N$1124,14,FALSE),AE457)</f>
        <v>1.4870171552349215E-2</v>
      </c>
      <c r="AF458" s="7">
        <f>IF(DAY($A458)=1,VLOOKUP($A458-1,$A$2:$L$1124,$T$1,FALSE)/VLOOKUP($A458-1,$A$2:$N$1124,14,FALSE),AF457)</f>
        <v>5.3085333249750866E-3</v>
      </c>
      <c r="AG458" s="7">
        <f>IF(DAY($A458)=1,VLOOKUP($A458-1,$A$2:$L$1124,$U$1,FALSE)/VLOOKUP($A458-1,$A$2:$N$1124,14,FALSE),AG457)</f>
        <v>0.24068642126916207</v>
      </c>
      <c r="AH458" s="7">
        <f>IF(DAY($A458)=1,VLOOKUP($A458-1,$A$2:$L$1124,$V$1,FALSE)/VLOOKUP($A458-1,$A$2:$N$1124,14,FALSE),AH457)</f>
        <v>0</v>
      </c>
      <c r="AI458" s="7">
        <f>IF(DAY($A458)=1,VLOOKUP($A458-1,$A$2:$L$1124,$W$1,FALSE)/VLOOKUP($A458-1,$A$2:$N$1124,14,FALSE),AI457)</f>
        <v>1.5867669588202175E-2</v>
      </c>
      <c r="AJ458" s="7">
        <f>IF(DAY($A458)=1,VLOOKUP($A458-1,$A$2:$L$1124,$X$1,FALSE)/VLOOKUP($A458-1,$A$2:$N$1124,14,FALSE),AJ457)</f>
        <v>9.3794662752170258E-3</v>
      </c>
      <c r="AK458" s="7">
        <f>IF(DAY($A458)=1,VLOOKUP($A458-1,$A$2:$L$1124,$Y$1,FALSE)/VLOOKUP($A458-1,$A$2:$N$1124,14,FALSE),AK457)</f>
        <v>0</v>
      </c>
      <c r="AL458" s="7">
        <f>IF(DAY($A458)=1,VLOOKUP($A458-1,$A$2:$L$1124,$Z$1,FALSE)/VLOOKUP($A458-1,$A$2:$N$1124,14,FALSE),AL457)</f>
        <v>3.6915183234934319E-2</v>
      </c>
      <c r="AM458" s="7">
        <f>IF(DAY($A458)=1,VLOOKUP($A458-1,$A$2:$L$1124,$AA$1,FALSE)/VLOOKUP($A458-1,$A$2:$N$1124,14,FALSE),AM457)</f>
        <v>2.6896093444889662E-4</v>
      </c>
      <c r="AO458" s="12">
        <f>VLOOKUP($A458,BTC!$A$1:$G$1853,5,FALSE)</f>
        <v>1071.79</v>
      </c>
      <c r="AP458" s="12">
        <f>VLOOKUP($A458,XRP!$A$1:$G$1853,5,FALSE)</f>
        <v>2.0889000000000001E-2</v>
      </c>
      <c r="AQ458" s="12">
        <f>VLOOKUP($A458,LTC!$A$1:$G$1853,5,FALSE)</f>
        <v>6.67</v>
      </c>
      <c r="AR458" s="12">
        <f>VLOOKUP($A458,ETC!$A$1:$G$1853,5,FALSE)</f>
        <v>2.83</v>
      </c>
      <c r="AS458" s="12">
        <f>VLOOKUP($A458,ETH!$A$1:$G$1853,5,FALSE)</f>
        <v>50.04</v>
      </c>
      <c r="AT458" s="12">
        <f>VLOOKUP($A458,BCH!$A$1:$G$1853,5,FALSE)</f>
        <v>0</v>
      </c>
      <c r="AU458" s="12">
        <f>VLOOKUP($A458,XMR!$A$1:$G$1853,5,FALSE)</f>
        <v>20.54</v>
      </c>
      <c r="AV458" s="12">
        <f>VLOOKUP($A458,ZEC!$A$1:$G$1853,5,FALSE)</f>
        <v>70.260000000000005</v>
      </c>
      <c r="AW458" s="12">
        <f>VLOOKUP($A458,EOS!$A$1:$G$1853,5,FALSE)</f>
        <v>0</v>
      </c>
      <c r="AX458" s="12">
        <f>VLOOKUP($A458,DASH!$A$1:$G$1853,5,FALSE)</f>
        <v>74.91</v>
      </c>
      <c r="AY458" s="12">
        <f>VLOOKUP($A458,XLM!$A$1:$G$1853,5,FALSE)</f>
        <v>2.356E-3</v>
      </c>
      <c r="BA458" s="24">
        <v>1</v>
      </c>
      <c r="BB458" s="24">
        <v>1</v>
      </c>
      <c r="BC458" s="24">
        <v>1</v>
      </c>
      <c r="BD458" s="24">
        <v>1</v>
      </c>
      <c r="BE458" s="24">
        <v>1</v>
      </c>
      <c r="BF458" s="24">
        <v>0</v>
      </c>
      <c r="BG458" s="24">
        <v>1</v>
      </c>
      <c r="BH458" s="24">
        <v>1</v>
      </c>
      <c r="BI458" s="24">
        <v>0</v>
      </c>
      <c r="BJ458" s="24">
        <v>1</v>
      </c>
      <c r="BK458" s="24">
        <v>1</v>
      </c>
      <c r="BM458" s="19">
        <f>IF(SUM(BA457:BK457)=SUM(BA458:BK458),BM457,BM457*SUMPRODUCT(BA458:BK458,AO458:AY458,Q458:AA458)/SUMPRODUCT(BA457:BK457,AO458:AY458,AC458:AM458))</f>
        <v>0.90665306731485984</v>
      </c>
      <c r="BN458" s="26">
        <f>SUMPRODUCT(AO458:AY458,BA458:BK458,Q458:AA458)/BM458</f>
        <v>813.60275503798425</v>
      </c>
      <c r="BO458">
        <f t="shared" si="130"/>
        <v>1071.79</v>
      </c>
    </row>
    <row r="459" spans="1:67" x14ac:dyDescent="0.75">
      <c r="A459" s="3">
        <v>42826</v>
      </c>
      <c r="B459" s="46">
        <f>INDEX('Index Volume'!B:B,MATCH(Index_New!$A459,'Index Volume'!$A:$A,0))</f>
        <v>289633984</v>
      </c>
      <c r="C459" s="46">
        <f>INDEX('Index Volume'!C:C,MATCH(Index_New!$A459,'Index Volume'!$A:$A,0))</f>
        <v>30657700</v>
      </c>
      <c r="D459" s="46">
        <f>INDEX('Index Volume'!D:D,MATCH(Index_New!$A459,'Index Volume'!$A:$A,0))</f>
        <v>57711700</v>
      </c>
      <c r="E459" s="46">
        <f>INDEX('Index Volume'!E:E,MATCH(Index_New!$A459,'Index Volume'!$A:$A,0))</f>
        <v>6321790</v>
      </c>
      <c r="F459" s="46">
        <f>INDEX('Index Volume'!F:F,MATCH(Index_New!$A459,'Index Volume'!$A:$A,0))</f>
        <v>92461904</v>
      </c>
      <c r="G459" s="46">
        <f>INDEX('Index Volume'!G:G,MATCH(Index_New!$A459,'Index Volume'!$A:$A,0))</f>
        <v>0</v>
      </c>
      <c r="H459" s="46">
        <f>INDEX('Index Volume'!H:H,MATCH(Index_New!$A459,'Index Volume'!$A:$A,0))</f>
        <v>7622780</v>
      </c>
      <c r="I459" s="46">
        <f>INDEX('Index Volume'!I:I,MATCH(Index_New!$A459,'Index Volume'!$A:$A,0))</f>
        <v>3451690</v>
      </c>
      <c r="J459" s="46">
        <f>INDEX('Index Volume'!J:J,MATCH(Index_New!$A459,'Index Volume'!$A:$A,0))</f>
        <v>0</v>
      </c>
      <c r="K459" s="46">
        <f>INDEX('Index Volume'!K:K,MATCH(Index_New!$A459,'Index Volume'!$A:$A,0))</f>
        <v>17542100</v>
      </c>
      <c r="L459" s="46">
        <f>INDEX('Index Volume'!L:L,MATCH(Index_New!$A459,'Index Volume'!$A:$A,0))</f>
        <v>1708130</v>
      </c>
      <c r="M459" s="46">
        <f t="shared" si="116"/>
        <v>507111778</v>
      </c>
      <c r="N459" s="1">
        <f t="shared" si="117"/>
        <v>507111778</v>
      </c>
      <c r="O459" t="b">
        <f t="shared" si="118"/>
        <v>1</v>
      </c>
      <c r="Q459" s="7">
        <f t="shared" si="119"/>
        <v>0.52645440673310229</v>
      </c>
      <c r="R459" s="7">
        <f t="shared" si="120"/>
        <v>8.5566803444584949E-2</v>
      </c>
      <c r="S459" s="7">
        <f t="shared" si="121"/>
        <v>0.11643136904056016</v>
      </c>
      <c r="T459" s="7">
        <f t="shared" si="122"/>
        <v>2.9285038801770125E-2</v>
      </c>
      <c r="U459" s="7">
        <f t="shared" si="123"/>
        <v>0.17821581898014668</v>
      </c>
      <c r="V459" s="7">
        <f t="shared" si="124"/>
        <v>0</v>
      </c>
      <c r="W459" s="7">
        <f t="shared" si="125"/>
        <v>8.1871511102493844E-3</v>
      </c>
      <c r="X459" s="7">
        <f t="shared" si="126"/>
        <v>7.4302847130708598E-3</v>
      </c>
      <c r="Y459" s="7">
        <f t="shared" si="127"/>
        <v>0</v>
      </c>
      <c r="Z459" s="7">
        <f t="shared" si="128"/>
        <v>4.4103754298849301E-2</v>
      </c>
      <c r="AA459" s="7">
        <f t="shared" si="129"/>
        <v>4.3253728776662332E-3</v>
      </c>
      <c r="AC459" s="7">
        <f>IF(DAY($A459)=1,VLOOKUP($A459-1,$A$2:$L$1124,$Q$1,FALSE)/VLOOKUP($A459-1,$A$2:$N$1124,14,FALSE),AC458)</f>
        <v>0.52645440673310229</v>
      </c>
      <c r="AD459" s="7">
        <f>IF(DAY($A459)=1,VLOOKUP($A459-1,$A$2:$L$1124,$R$1,FALSE)/VLOOKUP($A459-1,$A$2:$N$1124,14,FALSE),AD458)</f>
        <v>8.5566803444584949E-2</v>
      </c>
      <c r="AE459" s="7">
        <f>IF(DAY($A459)=1,VLOOKUP($A459-1,$A$2:$L$1124,$S$1,FALSE)/VLOOKUP($A459-1,$A$2:$N$1124,14,FALSE),AE458)</f>
        <v>0.11643136904056016</v>
      </c>
      <c r="AF459" s="7">
        <f>IF(DAY($A459)=1,VLOOKUP($A459-1,$A$2:$L$1124,$T$1,FALSE)/VLOOKUP($A459-1,$A$2:$N$1124,14,FALSE),AF458)</f>
        <v>2.9285038801770125E-2</v>
      </c>
      <c r="AG459" s="7">
        <f>IF(DAY($A459)=1,VLOOKUP($A459-1,$A$2:$L$1124,$U$1,FALSE)/VLOOKUP($A459-1,$A$2:$N$1124,14,FALSE),AG458)</f>
        <v>0.17821581898014668</v>
      </c>
      <c r="AH459" s="7">
        <f>IF(DAY($A459)=1,VLOOKUP($A459-1,$A$2:$L$1124,$V$1,FALSE)/VLOOKUP($A459-1,$A$2:$N$1124,14,FALSE),AH458)</f>
        <v>0</v>
      </c>
      <c r="AI459" s="7">
        <f>IF(DAY($A459)=1,VLOOKUP($A459-1,$A$2:$L$1124,$W$1,FALSE)/VLOOKUP($A459-1,$A$2:$N$1124,14,FALSE),AI458)</f>
        <v>8.1871511102493844E-3</v>
      </c>
      <c r="AJ459" s="7">
        <f>IF(DAY($A459)=1,VLOOKUP($A459-1,$A$2:$L$1124,$X$1,FALSE)/VLOOKUP($A459-1,$A$2:$N$1124,14,FALSE),AJ458)</f>
        <v>7.4302847130708598E-3</v>
      </c>
      <c r="AK459" s="7">
        <f>IF(DAY($A459)=1,VLOOKUP($A459-1,$A$2:$L$1124,$Y$1,FALSE)/VLOOKUP($A459-1,$A$2:$N$1124,14,FALSE),AK458)</f>
        <v>0</v>
      </c>
      <c r="AL459" s="7">
        <f>IF(DAY($A459)=1,VLOOKUP($A459-1,$A$2:$L$1124,$Z$1,FALSE)/VLOOKUP($A459-1,$A$2:$N$1124,14,FALSE),AL458)</f>
        <v>4.4103754298849301E-2</v>
      </c>
      <c r="AM459" s="7">
        <f>IF(DAY($A459)=1,VLOOKUP($A459-1,$A$2:$L$1124,$AA$1,FALSE)/VLOOKUP($A459-1,$A$2:$N$1124,14,FALSE),AM458)</f>
        <v>4.3253728776662332E-3</v>
      </c>
      <c r="AO459" s="12">
        <f>VLOOKUP($A459,BTC!$A$1:$G$1853,5,FALSE)</f>
        <v>1080.5</v>
      </c>
      <c r="AP459" s="12">
        <f>VLOOKUP($A459,XRP!$A$1:$G$1853,5,FALSE)</f>
        <v>2.1892000000000002E-2</v>
      </c>
      <c r="AQ459" s="12">
        <f>VLOOKUP($A459,LTC!$A$1:$G$1853,5,FALSE)</f>
        <v>6.88</v>
      </c>
      <c r="AR459" s="12">
        <f>VLOOKUP($A459,ETC!$A$1:$G$1853,5,FALSE)</f>
        <v>2.76</v>
      </c>
      <c r="AS459" s="12">
        <f>VLOOKUP($A459,ETH!$A$1:$G$1853,5,FALSE)</f>
        <v>50.7</v>
      </c>
      <c r="AT459" s="12">
        <f>VLOOKUP($A459,BCH!$A$1:$G$1853,5,FALSE)</f>
        <v>0</v>
      </c>
      <c r="AU459" s="12">
        <f>VLOOKUP($A459,XMR!$A$1:$G$1853,5,FALSE)</f>
        <v>21.5</v>
      </c>
      <c r="AV459" s="12">
        <f>VLOOKUP($A459,ZEC!$A$1:$G$1853,5,FALSE)</f>
        <v>64.59</v>
      </c>
      <c r="AW459" s="12">
        <f>VLOOKUP($A459,EOS!$A$1:$G$1853,5,FALSE)</f>
        <v>0</v>
      </c>
      <c r="AX459" s="12">
        <f>VLOOKUP($A459,DASH!$A$1:$G$1853,5,FALSE)</f>
        <v>68.599999999999994</v>
      </c>
      <c r="AY459" s="12">
        <f>VLOOKUP($A459,XLM!$A$1:$G$1853,5,FALSE)</f>
        <v>2.6310000000000001E-3</v>
      </c>
      <c r="BA459" s="24">
        <v>1</v>
      </c>
      <c r="BB459" s="24">
        <v>1</v>
      </c>
      <c r="BC459" s="24">
        <v>1</v>
      </c>
      <c r="BD459" s="24">
        <v>1</v>
      </c>
      <c r="BE459" s="24">
        <v>1</v>
      </c>
      <c r="BF459" s="24">
        <v>0</v>
      </c>
      <c r="BG459" s="24">
        <v>1</v>
      </c>
      <c r="BH459" s="24">
        <v>1</v>
      </c>
      <c r="BI459" s="24">
        <v>0</v>
      </c>
      <c r="BJ459" s="24">
        <v>1</v>
      </c>
      <c r="BK459" s="24">
        <v>1</v>
      </c>
      <c r="BM459" s="19">
        <f>IF(SUM(BA458:BK458)=SUM(BA459:BK459),BM458,BM458*SUMPRODUCT(BA459:BK459,AO459:AY459,Q459:AA459)/SUMPRODUCT(BA458:BK458,AO459:AY459,AC459:AM459))</f>
        <v>0.90665306731485984</v>
      </c>
      <c r="BN459" s="26">
        <f>SUMPRODUCT(AO459:AY459,BA459:BK459,Q459:AA459)/BM459</f>
        <v>642.40090505659975</v>
      </c>
      <c r="BO459">
        <f t="shared" si="130"/>
        <v>1080.5</v>
      </c>
    </row>
    <row r="460" spans="1:67" x14ac:dyDescent="0.75">
      <c r="A460" s="4">
        <v>42827</v>
      </c>
      <c r="B460" s="46">
        <f>INDEX('Index Volume'!B:B,MATCH(Index_New!$A460,'Index Volume'!$A:$A,0))</f>
        <v>514187008</v>
      </c>
      <c r="C460" s="46">
        <f>INDEX('Index Volume'!C:C,MATCH(Index_New!$A460,'Index Volume'!$A:$A,0))</f>
        <v>230622000</v>
      </c>
      <c r="D460" s="46">
        <f>INDEX('Index Volume'!D:D,MATCH(Index_New!$A460,'Index Volume'!$A:$A,0))</f>
        <v>88560400</v>
      </c>
      <c r="E460" s="46">
        <f>INDEX('Index Volume'!E:E,MATCH(Index_New!$A460,'Index Volume'!$A:$A,0))</f>
        <v>10883300</v>
      </c>
      <c r="F460" s="46">
        <f>INDEX('Index Volume'!F:F,MATCH(Index_New!$A460,'Index Volume'!$A:$A,0))</f>
        <v>134604000</v>
      </c>
      <c r="G460" s="46">
        <f>INDEX('Index Volume'!G:G,MATCH(Index_New!$A460,'Index Volume'!$A:$A,0))</f>
        <v>0</v>
      </c>
      <c r="H460" s="46">
        <f>INDEX('Index Volume'!H:H,MATCH(Index_New!$A460,'Index Volume'!$A:$A,0))</f>
        <v>7427960</v>
      </c>
      <c r="I460" s="46">
        <f>INDEX('Index Volume'!I:I,MATCH(Index_New!$A460,'Index Volume'!$A:$A,0))</f>
        <v>4470820</v>
      </c>
      <c r="J460" s="46">
        <f>INDEX('Index Volume'!J:J,MATCH(Index_New!$A460,'Index Volume'!$A:$A,0))</f>
        <v>0</v>
      </c>
      <c r="K460" s="46">
        <f>INDEX('Index Volume'!K:K,MATCH(Index_New!$A460,'Index Volume'!$A:$A,0))</f>
        <v>26723500</v>
      </c>
      <c r="L460" s="46">
        <f>INDEX('Index Volume'!L:L,MATCH(Index_New!$A460,'Index Volume'!$A:$A,0))</f>
        <v>9856240</v>
      </c>
      <c r="M460" s="46">
        <f t="shared" si="116"/>
        <v>1027335228</v>
      </c>
      <c r="N460" s="1">
        <f t="shared" si="117"/>
        <v>1027335228</v>
      </c>
      <c r="O460" t="b">
        <f t="shared" si="118"/>
        <v>1</v>
      </c>
      <c r="Q460" s="7">
        <f t="shared" si="119"/>
        <v>0.52645440673310229</v>
      </c>
      <c r="R460" s="7">
        <f t="shared" si="120"/>
        <v>8.5566803444584949E-2</v>
      </c>
      <c r="S460" s="7">
        <f t="shared" si="121"/>
        <v>0.11643136904056016</v>
      </c>
      <c r="T460" s="7">
        <f t="shared" si="122"/>
        <v>2.9285038801770125E-2</v>
      </c>
      <c r="U460" s="7">
        <f t="shared" si="123"/>
        <v>0.17821581898014668</v>
      </c>
      <c r="V460" s="7">
        <f t="shared" si="124"/>
        <v>0</v>
      </c>
      <c r="W460" s="7">
        <f t="shared" si="125"/>
        <v>8.1871511102493844E-3</v>
      </c>
      <c r="X460" s="7">
        <f t="shared" si="126"/>
        <v>7.4302847130708598E-3</v>
      </c>
      <c r="Y460" s="7">
        <f t="shared" si="127"/>
        <v>0</v>
      </c>
      <c r="Z460" s="7">
        <f t="shared" si="128"/>
        <v>4.4103754298849301E-2</v>
      </c>
      <c r="AA460" s="7">
        <f t="shared" si="129"/>
        <v>4.3253728776662332E-3</v>
      </c>
      <c r="AC460" s="7">
        <f>IF(DAY($A460)=1,VLOOKUP($A460-1,$A$2:$L$1124,$Q$1,FALSE)/VLOOKUP($A460-1,$A$2:$N$1124,14,FALSE),AC459)</f>
        <v>0.52645440673310229</v>
      </c>
      <c r="AD460" s="7">
        <f>IF(DAY($A460)=1,VLOOKUP($A460-1,$A$2:$L$1124,$R$1,FALSE)/VLOOKUP($A460-1,$A$2:$N$1124,14,FALSE),AD459)</f>
        <v>8.5566803444584949E-2</v>
      </c>
      <c r="AE460" s="7">
        <f>IF(DAY($A460)=1,VLOOKUP($A460-1,$A$2:$L$1124,$S$1,FALSE)/VLOOKUP($A460-1,$A$2:$N$1124,14,FALSE),AE459)</f>
        <v>0.11643136904056016</v>
      </c>
      <c r="AF460" s="7">
        <f>IF(DAY($A460)=1,VLOOKUP($A460-1,$A$2:$L$1124,$T$1,FALSE)/VLOOKUP($A460-1,$A$2:$N$1124,14,FALSE),AF459)</f>
        <v>2.9285038801770125E-2</v>
      </c>
      <c r="AG460" s="7">
        <f>IF(DAY($A460)=1,VLOOKUP($A460-1,$A$2:$L$1124,$U$1,FALSE)/VLOOKUP($A460-1,$A$2:$N$1124,14,FALSE),AG459)</f>
        <v>0.17821581898014668</v>
      </c>
      <c r="AH460" s="7">
        <f>IF(DAY($A460)=1,VLOOKUP($A460-1,$A$2:$L$1124,$V$1,FALSE)/VLOOKUP($A460-1,$A$2:$N$1124,14,FALSE),AH459)</f>
        <v>0</v>
      </c>
      <c r="AI460" s="7">
        <f>IF(DAY($A460)=1,VLOOKUP($A460-1,$A$2:$L$1124,$W$1,FALSE)/VLOOKUP($A460-1,$A$2:$N$1124,14,FALSE),AI459)</f>
        <v>8.1871511102493844E-3</v>
      </c>
      <c r="AJ460" s="7">
        <f>IF(DAY($A460)=1,VLOOKUP($A460-1,$A$2:$L$1124,$X$1,FALSE)/VLOOKUP($A460-1,$A$2:$N$1124,14,FALSE),AJ459)</f>
        <v>7.4302847130708598E-3</v>
      </c>
      <c r="AK460" s="7">
        <f>IF(DAY($A460)=1,VLOOKUP($A460-1,$A$2:$L$1124,$Y$1,FALSE)/VLOOKUP($A460-1,$A$2:$N$1124,14,FALSE),AK459)</f>
        <v>0</v>
      </c>
      <c r="AL460" s="7">
        <f>IF(DAY($A460)=1,VLOOKUP($A460-1,$A$2:$L$1124,$Z$1,FALSE)/VLOOKUP($A460-1,$A$2:$N$1124,14,FALSE),AL459)</f>
        <v>4.4103754298849301E-2</v>
      </c>
      <c r="AM460" s="7">
        <f>IF(DAY($A460)=1,VLOOKUP($A460-1,$A$2:$L$1124,$AA$1,FALSE)/VLOOKUP($A460-1,$A$2:$N$1124,14,FALSE),AM459)</f>
        <v>4.3253728776662332E-3</v>
      </c>
      <c r="AO460" s="12">
        <f>VLOOKUP($A460,BTC!$A$1:$G$1853,5,FALSE)</f>
        <v>1102.17</v>
      </c>
      <c r="AP460" s="12">
        <f>VLOOKUP($A460,XRP!$A$1:$G$1853,5,FALSE)</f>
        <v>6.1158999999999998E-2</v>
      </c>
      <c r="AQ460" s="12">
        <f>VLOOKUP($A460,LTC!$A$1:$G$1853,5,FALSE)</f>
        <v>7.74</v>
      </c>
      <c r="AR460" s="12">
        <f>VLOOKUP($A460,ETC!$A$1:$G$1853,5,FALSE)</f>
        <v>2.64</v>
      </c>
      <c r="AS460" s="12">
        <f>VLOOKUP($A460,ETH!$A$1:$G$1853,5,FALSE)</f>
        <v>48.75</v>
      </c>
      <c r="AT460" s="12">
        <f>VLOOKUP($A460,BCH!$A$1:$G$1853,5,FALSE)</f>
        <v>0</v>
      </c>
      <c r="AU460" s="12">
        <f>VLOOKUP($A460,XMR!$A$1:$G$1853,5,FALSE)</f>
        <v>20.14</v>
      </c>
      <c r="AV460" s="12">
        <f>VLOOKUP($A460,ZEC!$A$1:$G$1853,5,FALSE)</f>
        <v>63.73</v>
      </c>
      <c r="AW460" s="12">
        <f>VLOOKUP($A460,EOS!$A$1:$G$1853,5,FALSE)</f>
        <v>0</v>
      </c>
      <c r="AX460" s="12">
        <f>VLOOKUP($A460,DASH!$A$1:$G$1853,5,FALSE)</f>
        <v>57.07</v>
      </c>
      <c r="AY460" s="12">
        <f>VLOOKUP($A460,XLM!$A$1:$G$1853,5,FALSE)</f>
        <v>4.1830000000000001E-3</v>
      </c>
      <c r="BA460" s="24">
        <v>1</v>
      </c>
      <c r="BB460" s="24">
        <v>1</v>
      </c>
      <c r="BC460" s="24">
        <v>1</v>
      </c>
      <c r="BD460" s="24">
        <v>1</v>
      </c>
      <c r="BE460" s="24">
        <v>1</v>
      </c>
      <c r="BF460" s="24">
        <v>0</v>
      </c>
      <c r="BG460" s="24">
        <v>1</v>
      </c>
      <c r="BH460" s="24">
        <v>1</v>
      </c>
      <c r="BI460" s="24">
        <v>0</v>
      </c>
      <c r="BJ460" s="24">
        <v>1</v>
      </c>
      <c r="BK460" s="24">
        <v>1</v>
      </c>
      <c r="BM460" s="19">
        <f>IF(SUM(BA459:BK459)=SUM(BA460:BK460),BM459,BM459*SUMPRODUCT(BA460:BK460,AO460:AY460,Q460:AA460)/SUMPRODUCT(BA459:BK459,AO460:AY460,AC460:AM460))</f>
        <v>0.90665306731485984</v>
      </c>
      <c r="BN460" s="26">
        <f>SUMPRODUCT(AO460:AY460,BA460:BK460,Q460:AA460)/BM460</f>
        <v>654.13051708816784</v>
      </c>
      <c r="BO460">
        <f t="shared" si="130"/>
        <v>1102.17</v>
      </c>
    </row>
    <row r="461" spans="1:67" x14ac:dyDescent="0.75">
      <c r="A461" s="3">
        <v>42828</v>
      </c>
      <c r="B461" s="46">
        <f>INDEX('Index Volume'!B:B,MATCH(Index_New!$A461,'Index Volume'!$A:$A,0))</f>
        <v>580444032</v>
      </c>
      <c r="C461" s="46">
        <f>INDEX('Index Volume'!C:C,MATCH(Index_New!$A461,'Index Volume'!$A:$A,0))</f>
        <v>155550000</v>
      </c>
      <c r="D461" s="46">
        <f>INDEX('Index Volume'!D:D,MATCH(Index_New!$A461,'Index Volume'!$A:$A,0))</f>
        <v>114179000</v>
      </c>
      <c r="E461" s="46">
        <f>INDEX('Index Volume'!E:E,MATCH(Index_New!$A461,'Index Volume'!$A:$A,0))</f>
        <v>9722960</v>
      </c>
      <c r="F461" s="46">
        <f>INDEX('Index Volume'!F:F,MATCH(Index_New!$A461,'Index Volume'!$A:$A,0))</f>
        <v>190512992</v>
      </c>
      <c r="G461" s="46">
        <f>INDEX('Index Volume'!G:G,MATCH(Index_New!$A461,'Index Volume'!$A:$A,0))</f>
        <v>0</v>
      </c>
      <c r="H461" s="46">
        <f>INDEX('Index Volume'!H:H,MATCH(Index_New!$A461,'Index Volume'!$A:$A,0))</f>
        <v>7080440</v>
      </c>
      <c r="I461" s="46">
        <f>INDEX('Index Volume'!I:I,MATCH(Index_New!$A461,'Index Volume'!$A:$A,0))</f>
        <v>4457090</v>
      </c>
      <c r="J461" s="46">
        <f>INDEX('Index Volume'!J:J,MATCH(Index_New!$A461,'Index Volume'!$A:$A,0))</f>
        <v>0</v>
      </c>
      <c r="K461" s="46">
        <f>INDEX('Index Volume'!K:K,MATCH(Index_New!$A461,'Index Volume'!$A:$A,0))</f>
        <v>42403200</v>
      </c>
      <c r="L461" s="46">
        <f>INDEX('Index Volume'!L:L,MATCH(Index_New!$A461,'Index Volume'!$A:$A,0))</f>
        <v>7365010</v>
      </c>
      <c r="M461" s="46">
        <f t="shared" si="116"/>
        <v>1111714724</v>
      </c>
      <c r="N461" s="1">
        <f t="shared" si="117"/>
        <v>1111714724</v>
      </c>
      <c r="O461" t="b">
        <f t="shared" si="118"/>
        <v>1</v>
      </c>
      <c r="Q461" s="7">
        <f t="shared" si="119"/>
        <v>0.52645440673310229</v>
      </c>
      <c r="R461" s="7">
        <f t="shared" si="120"/>
        <v>8.5566803444584949E-2</v>
      </c>
      <c r="S461" s="7">
        <f t="shared" si="121"/>
        <v>0.11643136904056016</v>
      </c>
      <c r="T461" s="7">
        <f t="shared" si="122"/>
        <v>2.9285038801770125E-2</v>
      </c>
      <c r="U461" s="7">
        <f t="shared" si="123"/>
        <v>0.17821581898014668</v>
      </c>
      <c r="V461" s="7">
        <f t="shared" si="124"/>
        <v>0</v>
      </c>
      <c r="W461" s="7">
        <f t="shared" si="125"/>
        <v>8.1871511102493844E-3</v>
      </c>
      <c r="X461" s="7">
        <f t="shared" si="126"/>
        <v>7.4302847130708598E-3</v>
      </c>
      <c r="Y461" s="7">
        <f t="shared" si="127"/>
        <v>0</v>
      </c>
      <c r="Z461" s="7">
        <f t="shared" si="128"/>
        <v>4.4103754298849301E-2</v>
      </c>
      <c r="AA461" s="7">
        <f t="shared" si="129"/>
        <v>4.3253728776662332E-3</v>
      </c>
      <c r="AC461" s="7">
        <f>IF(DAY($A461)=1,VLOOKUP($A461-1,$A$2:$L$1124,$Q$1,FALSE)/VLOOKUP($A461-1,$A$2:$N$1124,14,FALSE),AC460)</f>
        <v>0.52645440673310229</v>
      </c>
      <c r="AD461" s="7">
        <f>IF(DAY($A461)=1,VLOOKUP($A461-1,$A$2:$L$1124,$R$1,FALSE)/VLOOKUP($A461-1,$A$2:$N$1124,14,FALSE),AD460)</f>
        <v>8.5566803444584949E-2</v>
      </c>
      <c r="AE461" s="7">
        <f>IF(DAY($A461)=1,VLOOKUP($A461-1,$A$2:$L$1124,$S$1,FALSE)/VLOOKUP($A461-1,$A$2:$N$1124,14,FALSE),AE460)</f>
        <v>0.11643136904056016</v>
      </c>
      <c r="AF461" s="7">
        <f>IF(DAY($A461)=1,VLOOKUP($A461-1,$A$2:$L$1124,$T$1,FALSE)/VLOOKUP($A461-1,$A$2:$N$1124,14,FALSE),AF460)</f>
        <v>2.9285038801770125E-2</v>
      </c>
      <c r="AG461" s="7">
        <f>IF(DAY($A461)=1,VLOOKUP($A461-1,$A$2:$L$1124,$U$1,FALSE)/VLOOKUP($A461-1,$A$2:$N$1124,14,FALSE),AG460)</f>
        <v>0.17821581898014668</v>
      </c>
      <c r="AH461" s="7">
        <f>IF(DAY($A461)=1,VLOOKUP($A461-1,$A$2:$L$1124,$V$1,FALSE)/VLOOKUP($A461-1,$A$2:$N$1124,14,FALSE),AH460)</f>
        <v>0</v>
      </c>
      <c r="AI461" s="7">
        <f>IF(DAY($A461)=1,VLOOKUP($A461-1,$A$2:$L$1124,$W$1,FALSE)/VLOOKUP($A461-1,$A$2:$N$1124,14,FALSE),AI460)</f>
        <v>8.1871511102493844E-3</v>
      </c>
      <c r="AJ461" s="7">
        <f>IF(DAY($A461)=1,VLOOKUP($A461-1,$A$2:$L$1124,$X$1,FALSE)/VLOOKUP($A461-1,$A$2:$N$1124,14,FALSE),AJ460)</f>
        <v>7.4302847130708598E-3</v>
      </c>
      <c r="AK461" s="7">
        <f>IF(DAY($A461)=1,VLOOKUP($A461-1,$A$2:$L$1124,$Y$1,FALSE)/VLOOKUP($A461-1,$A$2:$N$1124,14,FALSE),AK460)</f>
        <v>0</v>
      </c>
      <c r="AL461" s="7">
        <f>IF(DAY($A461)=1,VLOOKUP($A461-1,$A$2:$L$1124,$Z$1,FALSE)/VLOOKUP($A461-1,$A$2:$N$1124,14,FALSE),AL460)</f>
        <v>4.4103754298849301E-2</v>
      </c>
      <c r="AM461" s="7">
        <f>IF(DAY($A461)=1,VLOOKUP($A461-1,$A$2:$L$1124,$AA$1,FALSE)/VLOOKUP($A461-1,$A$2:$N$1124,14,FALSE),AM460)</f>
        <v>4.3253728776662332E-3</v>
      </c>
      <c r="AO461" s="12">
        <f>VLOOKUP($A461,BTC!$A$1:$G$1853,5,FALSE)</f>
        <v>1143.81</v>
      </c>
      <c r="AP461" s="12">
        <f>VLOOKUP($A461,XRP!$A$1:$G$1853,5,FALSE)</f>
        <v>3.3022999999999997E-2</v>
      </c>
      <c r="AQ461" s="12">
        <f>VLOOKUP($A461,LTC!$A$1:$G$1853,5,FALSE)</f>
        <v>8.07</v>
      </c>
      <c r="AR461" s="12">
        <f>VLOOKUP($A461,ETC!$A$1:$G$1853,5,FALSE)</f>
        <v>2.6</v>
      </c>
      <c r="AS461" s="12">
        <f>VLOOKUP($A461,ETH!$A$1:$G$1853,5,FALSE)</f>
        <v>44.36</v>
      </c>
      <c r="AT461" s="12">
        <f>VLOOKUP($A461,BCH!$A$1:$G$1853,5,FALSE)</f>
        <v>0</v>
      </c>
      <c r="AU461" s="12">
        <f>VLOOKUP($A461,XMR!$A$1:$G$1853,5,FALSE)</f>
        <v>20.329999999999998</v>
      </c>
      <c r="AV461" s="12">
        <f>VLOOKUP($A461,ZEC!$A$1:$G$1853,5,FALSE)</f>
        <v>63.45</v>
      </c>
      <c r="AW461" s="12">
        <f>VLOOKUP($A461,EOS!$A$1:$G$1853,5,FALSE)</f>
        <v>0</v>
      </c>
      <c r="AX461" s="12">
        <f>VLOOKUP($A461,DASH!$A$1:$G$1853,5,FALSE)</f>
        <v>61.76</v>
      </c>
      <c r="AY461" s="12">
        <f>VLOOKUP($A461,XLM!$A$1:$G$1853,5,FALSE)</f>
        <v>3.124E-3</v>
      </c>
      <c r="BA461" s="24">
        <v>1</v>
      </c>
      <c r="BB461" s="24">
        <v>1</v>
      </c>
      <c r="BC461" s="24">
        <v>1</v>
      </c>
      <c r="BD461" s="24">
        <v>1</v>
      </c>
      <c r="BE461" s="24">
        <v>1</v>
      </c>
      <c r="BF461" s="24">
        <v>0</v>
      </c>
      <c r="BG461" s="24">
        <v>1</v>
      </c>
      <c r="BH461" s="24">
        <v>1</v>
      </c>
      <c r="BI461" s="24">
        <v>0</v>
      </c>
      <c r="BJ461" s="24">
        <v>1</v>
      </c>
      <c r="BK461" s="24">
        <v>1</v>
      </c>
      <c r="BM461" s="19">
        <f>IF(SUM(BA460:BK460)=SUM(BA461:BK461),BM460,BM460*SUMPRODUCT(BA461:BK461,AO461:AY461,Q461:AA461)/SUMPRODUCT(BA460:BK460,AO461:AY461,AC461:AM461))</f>
        <v>0.90665306731485984</v>
      </c>
      <c r="BN461" s="26">
        <f>SUMPRODUCT(AO461:AY461,BA461:BK461,Q461:AA461)/BM461</f>
        <v>677.71214425135156</v>
      </c>
      <c r="BO461">
        <f t="shared" si="130"/>
        <v>1143.81</v>
      </c>
    </row>
    <row r="462" spans="1:67" x14ac:dyDescent="0.75">
      <c r="A462" s="4">
        <v>42829</v>
      </c>
      <c r="B462" s="46">
        <f>INDEX('Index Volume'!B:B,MATCH(Index_New!$A462,'Index Volume'!$A:$A,0))</f>
        <v>436310016</v>
      </c>
      <c r="C462" s="46">
        <f>INDEX('Index Volume'!C:C,MATCH(Index_New!$A462,'Index Volume'!$A:$A,0))</f>
        <v>78538096</v>
      </c>
      <c r="D462" s="46">
        <f>INDEX('Index Volume'!D:D,MATCH(Index_New!$A462,'Index Volume'!$A:$A,0))</f>
        <v>129208000</v>
      </c>
      <c r="E462" s="46">
        <f>INDEX('Index Volume'!E:E,MATCH(Index_New!$A462,'Index Volume'!$A:$A,0))</f>
        <v>6273250</v>
      </c>
      <c r="F462" s="46">
        <f>INDEX('Index Volume'!F:F,MATCH(Index_New!$A462,'Index Volume'!$A:$A,0))</f>
        <v>157568000</v>
      </c>
      <c r="G462" s="46">
        <f>INDEX('Index Volume'!G:G,MATCH(Index_New!$A462,'Index Volume'!$A:$A,0))</f>
        <v>0</v>
      </c>
      <c r="H462" s="46">
        <f>INDEX('Index Volume'!H:H,MATCH(Index_New!$A462,'Index Volume'!$A:$A,0))</f>
        <v>7062530</v>
      </c>
      <c r="I462" s="46">
        <f>INDEX('Index Volume'!I:I,MATCH(Index_New!$A462,'Index Volume'!$A:$A,0))</f>
        <v>5109820</v>
      </c>
      <c r="J462" s="46">
        <f>INDEX('Index Volume'!J:J,MATCH(Index_New!$A462,'Index Volume'!$A:$A,0))</f>
        <v>0</v>
      </c>
      <c r="K462" s="46">
        <f>INDEX('Index Volume'!K:K,MATCH(Index_New!$A462,'Index Volume'!$A:$A,0))</f>
        <v>33869600</v>
      </c>
      <c r="L462" s="46">
        <f>INDEX('Index Volume'!L:L,MATCH(Index_New!$A462,'Index Volume'!$A:$A,0))</f>
        <v>2078250</v>
      </c>
      <c r="M462" s="46">
        <f t="shared" si="116"/>
        <v>856017562</v>
      </c>
      <c r="N462" s="1">
        <f t="shared" si="117"/>
        <v>856017562</v>
      </c>
      <c r="O462" t="b">
        <f t="shared" si="118"/>
        <v>1</v>
      </c>
      <c r="Q462" s="7">
        <f t="shared" si="119"/>
        <v>0.52645440673310229</v>
      </c>
      <c r="R462" s="7">
        <f t="shared" si="120"/>
        <v>8.5566803444584949E-2</v>
      </c>
      <c r="S462" s="7">
        <f t="shared" si="121"/>
        <v>0.11643136904056016</v>
      </c>
      <c r="T462" s="7">
        <f t="shared" si="122"/>
        <v>2.9285038801770125E-2</v>
      </c>
      <c r="U462" s="7">
        <f t="shared" si="123"/>
        <v>0.17821581898014668</v>
      </c>
      <c r="V462" s="7">
        <f t="shared" si="124"/>
        <v>0</v>
      </c>
      <c r="W462" s="7">
        <f t="shared" si="125"/>
        <v>8.1871511102493844E-3</v>
      </c>
      <c r="X462" s="7">
        <f t="shared" si="126"/>
        <v>7.4302847130708598E-3</v>
      </c>
      <c r="Y462" s="7">
        <f t="shared" si="127"/>
        <v>0</v>
      </c>
      <c r="Z462" s="7">
        <f t="shared" si="128"/>
        <v>4.4103754298849301E-2</v>
      </c>
      <c r="AA462" s="7">
        <f t="shared" si="129"/>
        <v>4.3253728776662332E-3</v>
      </c>
      <c r="AC462" s="7">
        <f>IF(DAY($A462)=1,VLOOKUP($A462-1,$A$2:$L$1124,$Q$1,FALSE)/VLOOKUP($A462-1,$A$2:$N$1124,14,FALSE),AC461)</f>
        <v>0.52645440673310229</v>
      </c>
      <c r="AD462" s="7">
        <f>IF(DAY($A462)=1,VLOOKUP($A462-1,$A$2:$L$1124,$R$1,FALSE)/VLOOKUP($A462-1,$A$2:$N$1124,14,FALSE),AD461)</f>
        <v>8.5566803444584949E-2</v>
      </c>
      <c r="AE462" s="7">
        <f>IF(DAY($A462)=1,VLOOKUP($A462-1,$A$2:$L$1124,$S$1,FALSE)/VLOOKUP($A462-1,$A$2:$N$1124,14,FALSE),AE461)</f>
        <v>0.11643136904056016</v>
      </c>
      <c r="AF462" s="7">
        <f>IF(DAY($A462)=1,VLOOKUP($A462-1,$A$2:$L$1124,$T$1,FALSE)/VLOOKUP($A462-1,$A$2:$N$1124,14,FALSE),AF461)</f>
        <v>2.9285038801770125E-2</v>
      </c>
      <c r="AG462" s="7">
        <f>IF(DAY($A462)=1,VLOOKUP($A462-1,$A$2:$L$1124,$U$1,FALSE)/VLOOKUP($A462-1,$A$2:$N$1124,14,FALSE),AG461)</f>
        <v>0.17821581898014668</v>
      </c>
      <c r="AH462" s="7">
        <f>IF(DAY($A462)=1,VLOOKUP($A462-1,$A$2:$L$1124,$V$1,FALSE)/VLOOKUP($A462-1,$A$2:$N$1124,14,FALSE),AH461)</f>
        <v>0</v>
      </c>
      <c r="AI462" s="7">
        <f>IF(DAY($A462)=1,VLOOKUP($A462-1,$A$2:$L$1124,$W$1,FALSE)/VLOOKUP($A462-1,$A$2:$N$1124,14,FALSE),AI461)</f>
        <v>8.1871511102493844E-3</v>
      </c>
      <c r="AJ462" s="7">
        <f>IF(DAY($A462)=1,VLOOKUP($A462-1,$A$2:$L$1124,$X$1,FALSE)/VLOOKUP($A462-1,$A$2:$N$1124,14,FALSE),AJ461)</f>
        <v>7.4302847130708598E-3</v>
      </c>
      <c r="AK462" s="7">
        <f>IF(DAY($A462)=1,VLOOKUP($A462-1,$A$2:$L$1124,$Y$1,FALSE)/VLOOKUP($A462-1,$A$2:$N$1124,14,FALSE),AK461)</f>
        <v>0</v>
      </c>
      <c r="AL462" s="7">
        <f>IF(DAY($A462)=1,VLOOKUP($A462-1,$A$2:$L$1124,$Z$1,FALSE)/VLOOKUP($A462-1,$A$2:$N$1124,14,FALSE),AL461)</f>
        <v>4.4103754298849301E-2</v>
      </c>
      <c r="AM462" s="7">
        <f>IF(DAY($A462)=1,VLOOKUP($A462-1,$A$2:$L$1124,$AA$1,FALSE)/VLOOKUP($A462-1,$A$2:$N$1124,14,FALSE),AM461)</f>
        <v>4.3253728776662332E-3</v>
      </c>
      <c r="AO462" s="12">
        <f>VLOOKUP($A462,BTC!$A$1:$G$1853,5,FALSE)</f>
        <v>1133.25</v>
      </c>
      <c r="AP462" s="12">
        <f>VLOOKUP($A462,XRP!$A$1:$G$1853,5,FALSE)</f>
        <v>3.7455000000000002E-2</v>
      </c>
      <c r="AQ462" s="12">
        <f>VLOOKUP($A462,LTC!$A$1:$G$1853,5,FALSE)</f>
        <v>8.2899999999999991</v>
      </c>
      <c r="AR462" s="12">
        <f>VLOOKUP($A462,ETC!$A$1:$G$1853,5,FALSE)</f>
        <v>2.67</v>
      </c>
      <c r="AS462" s="12">
        <f>VLOOKUP($A462,ETH!$A$1:$G$1853,5,FALSE)</f>
        <v>44.64</v>
      </c>
      <c r="AT462" s="12">
        <f>VLOOKUP($A462,BCH!$A$1:$G$1853,5,FALSE)</f>
        <v>0</v>
      </c>
      <c r="AU462" s="12">
        <f>VLOOKUP($A462,XMR!$A$1:$G$1853,5,FALSE)</f>
        <v>21.35</v>
      </c>
      <c r="AV462" s="12">
        <f>VLOOKUP($A462,ZEC!$A$1:$G$1853,5,FALSE)</f>
        <v>62.7</v>
      </c>
      <c r="AW462" s="12">
        <f>VLOOKUP($A462,EOS!$A$1:$G$1853,5,FALSE)</f>
        <v>0</v>
      </c>
      <c r="AX462" s="12">
        <f>VLOOKUP($A462,DASH!$A$1:$G$1853,5,FALSE)</f>
        <v>69.069999999999993</v>
      </c>
      <c r="AY462" s="12">
        <f>VLOOKUP($A462,XLM!$A$1:$G$1853,5,FALSE)</f>
        <v>3.0460000000000001E-3</v>
      </c>
      <c r="BA462" s="24">
        <v>1</v>
      </c>
      <c r="BB462" s="24">
        <v>1</v>
      </c>
      <c r="BC462" s="24">
        <v>1</v>
      </c>
      <c r="BD462" s="24">
        <v>1</v>
      </c>
      <c r="BE462" s="24">
        <v>1</v>
      </c>
      <c r="BF462" s="24">
        <v>0</v>
      </c>
      <c r="BG462" s="24">
        <v>1</v>
      </c>
      <c r="BH462" s="24">
        <v>1</v>
      </c>
      <c r="BI462" s="24">
        <v>0</v>
      </c>
      <c r="BJ462" s="24">
        <v>1</v>
      </c>
      <c r="BK462" s="24">
        <v>1</v>
      </c>
      <c r="BM462" s="19">
        <f>IF(SUM(BA461:BK461)=SUM(BA462:BK462),BM461,BM461*SUMPRODUCT(BA462:BK462,AO462:AY462,Q462:AA462)/SUMPRODUCT(BA461:BK461,AO462:AY462,AC462:AM462))</f>
        <v>0.90665306731485984</v>
      </c>
      <c r="BN462" s="26">
        <f>SUMPRODUCT(AO462:AY462,BA462:BK462,Q462:AA462)/BM462</f>
        <v>672.02503203770539</v>
      </c>
      <c r="BO462">
        <f t="shared" si="130"/>
        <v>1133.25</v>
      </c>
    </row>
    <row r="463" spans="1:67" x14ac:dyDescent="0.75">
      <c r="A463" s="3">
        <v>42830</v>
      </c>
      <c r="B463" s="46">
        <f>INDEX('Index Volume'!B:B,MATCH(Index_New!$A463,'Index Volume'!$A:$A,0))</f>
        <v>414784000</v>
      </c>
      <c r="C463" s="46">
        <f>INDEX('Index Volume'!C:C,MATCH(Index_New!$A463,'Index Volume'!$A:$A,0))</f>
        <v>42360300</v>
      </c>
      <c r="D463" s="46">
        <f>INDEX('Index Volume'!D:D,MATCH(Index_New!$A463,'Index Volume'!$A:$A,0))</f>
        <v>217834000</v>
      </c>
      <c r="E463" s="46">
        <f>INDEX('Index Volume'!E:E,MATCH(Index_New!$A463,'Index Volume'!$A:$A,0))</f>
        <v>5603160</v>
      </c>
      <c r="F463" s="46">
        <f>INDEX('Index Volume'!F:F,MATCH(Index_New!$A463,'Index Volume'!$A:$A,0))</f>
        <v>119733000</v>
      </c>
      <c r="G463" s="46">
        <f>INDEX('Index Volume'!G:G,MATCH(Index_New!$A463,'Index Volume'!$A:$A,0))</f>
        <v>0</v>
      </c>
      <c r="H463" s="46">
        <f>INDEX('Index Volume'!H:H,MATCH(Index_New!$A463,'Index Volume'!$A:$A,0))</f>
        <v>9188050</v>
      </c>
      <c r="I463" s="46">
        <f>INDEX('Index Volume'!I:I,MATCH(Index_New!$A463,'Index Volume'!$A:$A,0))</f>
        <v>5402150</v>
      </c>
      <c r="J463" s="46">
        <f>INDEX('Index Volume'!J:J,MATCH(Index_New!$A463,'Index Volume'!$A:$A,0))</f>
        <v>0</v>
      </c>
      <c r="K463" s="46">
        <f>INDEX('Index Volume'!K:K,MATCH(Index_New!$A463,'Index Volume'!$A:$A,0))</f>
        <v>31084000</v>
      </c>
      <c r="L463" s="46">
        <f>INDEX('Index Volume'!L:L,MATCH(Index_New!$A463,'Index Volume'!$A:$A,0))</f>
        <v>2314330</v>
      </c>
      <c r="M463" s="46">
        <f t="shared" si="116"/>
        <v>848302990</v>
      </c>
      <c r="N463" s="1">
        <f t="shared" si="117"/>
        <v>848302990</v>
      </c>
      <c r="O463" t="b">
        <f t="shared" si="118"/>
        <v>1</v>
      </c>
      <c r="Q463" s="7">
        <f t="shared" si="119"/>
        <v>0.52645440673310229</v>
      </c>
      <c r="R463" s="7">
        <f t="shared" si="120"/>
        <v>8.5566803444584949E-2</v>
      </c>
      <c r="S463" s="7">
        <f t="shared" si="121"/>
        <v>0.11643136904056016</v>
      </c>
      <c r="T463" s="7">
        <f t="shared" si="122"/>
        <v>2.9285038801770125E-2</v>
      </c>
      <c r="U463" s="7">
        <f t="shared" si="123"/>
        <v>0.17821581898014668</v>
      </c>
      <c r="V463" s="7">
        <f t="shared" si="124"/>
        <v>0</v>
      </c>
      <c r="W463" s="7">
        <f t="shared" si="125"/>
        <v>8.1871511102493844E-3</v>
      </c>
      <c r="X463" s="7">
        <f t="shared" si="126"/>
        <v>7.4302847130708598E-3</v>
      </c>
      <c r="Y463" s="7">
        <f t="shared" si="127"/>
        <v>0</v>
      </c>
      <c r="Z463" s="7">
        <f t="shared" si="128"/>
        <v>4.4103754298849301E-2</v>
      </c>
      <c r="AA463" s="7">
        <f t="shared" si="129"/>
        <v>4.3253728776662332E-3</v>
      </c>
      <c r="AC463" s="7">
        <f>IF(DAY($A463)=1,VLOOKUP($A463-1,$A$2:$L$1124,$Q$1,FALSE)/VLOOKUP($A463-1,$A$2:$N$1124,14,FALSE),AC462)</f>
        <v>0.52645440673310229</v>
      </c>
      <c r="AD463" s="7">
        <f>IF(DAY($A463)=1,VLOOKUP($A463-1,$A$2:$L$1124,$R$1,FALSE)/VLOOKUP($A463-1,$A$2:$N$1124,14,FALSE),AD462)</f>
        <v>8.5566803444584949E-2</v>
      </c>
      <c r="AE463" s="7">
        <f>IF(DAY($A463)=1,VLOOKUP($A463-1,$A$2:$L$1124,$S$1,FALSE)/VLOOKUP($A463-1,$A$2:$N$1124,14,FALSE),AE462)</f>
        <v>0.11643136904056016</v>
      </c>
      <c r="AF463" s="7">
        <f>IF(DAY($A463)=1,VLOOKUP($A463-1,$A$2:$L$1124,$T$1,FALSE)/VLOOKUP($A463-1,$A$2:$N$1124,14,FALSE),AF462)</f>
        <v>2.9285038801770125E-2</v>
      </c>
      <c r="AG463" s="7">
        <f>IF(DAY($A463)=1,VLOOKUP($A463-1,$A$2:$L$1124,$U$1,FALSE)/VLOOKUP($A463-1,$A$2:$N$1124,14,FALSE),AG462)</f>
        <v>0.17821581898014668</v>
      </c>
      <c r="AH463" s="7">
        <f>IF(DAY($A463)=1,VLOOKUP($A463-1,$A$2:$L$1124,$V$1,FALSE)/VLOOKUP($A463-1,$A$2:$N$1124,14,FALSE),AH462)</f>
        <v>0</v>
      </c>
      <c r="AI463" s="7">
        <f>IF(DAY($A463)=1,VLOOKUP($A463-1,$A$2:$L$1124,$W$1,FALSE)/VLOOKUP($A463-1,$A$2:$N$1124,14,FALSE),AI462)</f>
        <v>8.1871511102493844E-3</v>
      </c>
      <c r="AJ463" s="7">
        <f>IF(DAY($A463)=1,VLOOKUP($A463-1,$A$2:$L$1124,$X$1,FALSE)/VLOOKUP($A463-1,$A$2:$N$1124,14,FALSE),AJ462)</f>
        <v>7.4302847130708598E-3</v>
      </c>
      <c r="AK463" s="7">
        <f>IF(DAY($A463)=1,VLOOKUP($A463-1,$A$2:$L$1124,$Y$1,FALSE)/VLOOKUP($A463-1,$A$2:$N$1124,14,FALSE),AK462)</f>
        <v>0</v>
      </c>
      <c r="AL463" s="7">
        <f>IF(DAY($A463)=1,VLOOKUP($A463-1,$A$2:$L$1124,$Z$1,FALSE)/VLOOKUP($A463-1,$A$2:$N$1124,14,FALSE),AL462)</f>
        <v>4.4103754298849301E-2</v>
      </c>
      <c r="AM463" s="7">
        <f>IF(DAY($A463)=1,VLOOKUP($A463-1,$A$2:$L$1124,$AA$1,FALSE)/VLOOKUP($A463-1,$A$2:$N$1124,14,FALSE),AM462)</f>
        <v>4.3253728776662332E-3</v>
      </c>
      <c r="AO463" s="12">
        <f>VLOOKUP($A463,BTC!$A$1:$G$1853,5,FALSE)</f>
        <v>1124.78</v>
      </c>
      <c r="AP463" s="12">
        <f>VLOOKUP($A463,XRP!$A$1:$G$1853,5,FALSE)</f>
        <v>3.5543999999999999E-2</v>
      </c>
      <c r="AQ463" s="12">
        <f>VLOOKUP($A463,LTC!$A$1:$G$1853,5,FALSE)</f>
        <v>11.09</v>
      </c>
      <c r="AR463" s="12">
        <f>VLOOKUP($A463,ETC!$A$1:$G$1853,5,FALSE)</f>
        <v>2.76</v>
      </c>
      <c r="AS463" s="12">
        <f>VLOOKUP($A463,ETH!$A$1:$G$1853,5,FALSE)</f>
        <v>45.3</v>
      </c>
      <c r="AT463" s="12">
        <f>VLOOKUP($A463,BCH!$A$1:$G$1853,5,FALSE)</f>
        <v>0</v>
      </c>
      <c r="AU463" s="12">
        <f>VLOOKUP($A463,XMR!$A$1:$G$1853,5,FALSE)</f>
        <v>19.62</v>
      </c>
      <c r="AV463" s="12">
        <f>VLOOKUP($A463,ZEC!$A$1:$G$1853,5,FALSE)</f>
        <v>59.08</v>
      </c>
      <c r="AW463" s="12">
        <f>VLOOKUP($A463,EOS!$A$1:$G$1853,5,FALSE)</f>
        <v>0</v>
      </c>
      <c r="AX463" s="12">
        <f>VLOOKUP($A463,DASH!$A$1:$G$1853,5,FALSE)</f>
        <v>74.37</v>
      </c>
      <c r="AY463" s="12">
        <f>VLOOKUP($A463,XLM!$A$1:$G$1853,5,FALSE)</f>
        <v>3.1310000000000001E-3</v>
      </c>
      <c r="BA463" s="24">
        <v>1</v>
      </c>
      <c r="BB463" s="24">
        <v>1</v>
      </c>
      <c r="BC463" s="24">
        <v>1</v>
      </c>
      <c r="BD463" s="24">
        <v>1</v>
      </c>
      <c r="BE463" s="24">
        <v>1</v>
      </c>
      <c r="BF463" s="24">
        <v>0</v>
      </c>
      <c r="BG463" s="24">
        <v>1</v>
      </c>
      <c r="BH463" s="24">
        <v>1</v>
      </c>
      <c r="BI463" s="24">
        <v>0</v>
      </c>
      <c r="BJ463" s="24">
        <v>1</v>
      </c>
      <c r="BK463" s="24">
        <v>1</v>
      </c>
      <c r="BM463" s="19">
        <f>IF(SUM(BA462:BK462)=SUM(BA463:BK463),BM462,BM462*SUMPRODUCT(BA463:BK463,AO463:AY463,Q463:AA463)/SUMPRODUCT(BA462:BK462,AO463:AY463,AC463:AM463))</f>
        <v>0.90665306731485984</v>
      </c>
      <c r="BN463" s="26">
        <f>SUMPRODUCT(AO463:AY463,BA463:BK463,Q463:AA463)/BM463</f>
        <v>667.81142741845031</v>
      </c>
      <c r="BO463">
        <f t="shared" si="130"/>
        <v>1124.78</v>
      </c>
    </row>
    <row r="464" spans="1:67" x14ac:dyDescent="0.75">
      <c r="A464" s="4">
        <v>42831</v>
      </c>
      <c r="B464" s="46">
        <f>INDEX('Index Volume'!B:B,MATCH(Index_New!$A464,'Index Volume'!$A:$A,0))</f>
        <v>511222016</v>
      </c>
      <c r="C464" s="46">
        <f>INDEX('Index Volume'!C:C,MATCH(Index_New!$A464,'Index Volume'!$A:$A,0))</f>
        <v>48264600</v>
      </c>
      <c r="D464" s="46">
        <f>INDEX('Index Volume'!D:D,MATCH(Index_New!$A464,'Index Volume'!$A:$A,0))</f>
        <v>194300000</v>
      </c>
      <c r="E464" s="46">
        <f>INDEX('Index Volume'!E:E,MATCH(Index_New!$A464,'Index Volume'!$A:$A,0))</f>
        <v>10892200</v>
      </c>
      <c r="F464" s="46">
        <f>INDEX('Index Volume'!F:F,MATCH(Index_New!$A464,'Index Volume'!$A:$A,0))</f>
        <v>147120000</v>
      </c>
      <c r="G464" s="46">
        <f>INDEX('Index Volume'!G:G,MATCH(Index_New!$A464,'Index Volume'!$A:$A,0))</f>
        <v>0</v>
      </c>
      <c r="H464" s="46">
        <f>INDEX('Index Volume'!H:H,MATCH(Index_New!$A464,'Index Volume'!$A:$A,0))</f>
        <v>11553100</v>
      </c>
      <c r="I464" s="46">
        <f>INDEX('Index Volume'!I:I,MATCH(Index_New!$A464,'Index Volume'!$A:$A,0))</f>
        <v>5816800</v>
      </c>
      <c r="J464" s="46">
        <f>INDEX('Index Volume'!J:J,MATCH(Index_New!$A464,'Index Volume'!$A:$A,0))</f>
        <v>0</v>
      </c>
      <c r="K464" s="46">
        <f>INDEX('Index Volume'!K:K,MATCH(Index_New!$A464,'Index Volume'!$A:$A,0))</f>
        <v>21464900</v>
      </c>
      <c r="L464" s="46">
        <f>INDEX('Index Volume'!L:L,MATCH(Index_New!$A464,'Index Volume'!$A:$A,0))</f>
        <v>1977700</v>
      </c>
      <c r="M464" s="46">
        <f t="shared" si="116"/>
        <v>952611316</v>
      </c>
      <c r="N464" s="1">
        <f t="shared" si="117"/>
        <v>952611316</v>
      </c>
      <c r="O464" t="b">
        <f t="shared" si="118"/>
        <v>1</v>
      </c>
      <c r="Q464" s="7">
        <f t="shared" si="119"/>
        <v>0.52645440673310229</v>
      </c>
      <c r="R464" s="7">
        <f t="shared" si="120"/>
        <v>8.5566803444584949E-2</v>
      </c>
      <c r="S464" s="7">
        <f t="shared" si="121"/>
        <v>0.11643136904056016</v>
      </c>
      <c r="T464" s="7">
        <f t="shared" si="122"/>
        <v>2.9285038801770125E-2</v>
      </c>
      <c r="U464" s="7">
        <f t="shared" si="123"/>
        <v>0.17821581898014668</v>
      </c>
      <c r="V464" s="7">
        <f t="shared" si="124"/>
        <v>0</v>
      </c>
      <c r="W464" s="7">
        <f t="shared" si="125"/>
        <v>8.1871511102493844E-3</v>
      </c>
      <c r="X464" s="7">
        <f t="shared" si="126"/>
        <v>7.4302847130708598E-3</v>
      </c>
      <c r="Y464" s="7">
        <f t="shared" si="127"/>
        <v>0</v>
      </c>
      <c r="Z464" s="7">
        <f t="shared" si="128"/>
        <v>4.4103754298849301E-2</v>
      </c>
      <c r="AA464" s="7">
        <f t="shared" si="129"/>
        <v>4.3253728776662332E-3</v>
      </c>
      <c r="AC464" s="7">
        <f>IF(DAY($A464)=1,VLOOKUP($A464-1,$A$2:$L$1124,$Q$1,FALSE)/VLOOKUP($A464-1,$A$2:$N$1124,14,FALSE),AC463)</f>
        <v>0.52645440673310229</v>
      </c>
      <c r="AD464" s="7">
        <f>IF(DAY($A464)=1,VLOOKUP($A464-1,$A$2:$L$1124,$R$1,FALSE)/VLOOKUP($A464-1,$A$2:$N$1124,14,FALSE),AD463)</f>
        <v>8.5566803444584949E-2</v>
      </c>
      <c r="AE464" s="7">
        <f>IF(DAY($A464)=1,VLOOKUP($A464-1,$A$2:$L$1124,$S$1,FALSE)/VLOOKUP($A464-1,$A$2:$N$1124,14,FALSE),AE463)</f>
        <v>0.11643136904056016</v>
      </c>
      <c r="AF464" s="7">
        <f>IF(DAY($A464)=1,VLOOKUP($A464-1,$A$2:$L$1124,$T$1,FALSE)/VLOOKUP($A464-1,$A$2:$N$1124,14,FALSE),AF463)</f>
        <v>2.9285038801770125E-2</v>
      </c>
      <c r="AG464" s="7">
        <f>IF(DAY($A464)=1,VLOOKUP($A464-1,$A$2:$L$1124,$U$1,FALSE)/VLOOKUP($A464-1,$A$2:$N$1124,14,FALSE),AG463)</f>
        <v>0.17821581898014668</v>
      </c>
      <c r="AH464" s="7">
        <f>IF(DAY($A464)=1,VLOOKUP($A464-1,$A$2:$L$1124,$V$1,FALSE)/VLOOKUP($A464-1,$A$2:$N$1124,14,FALSE),AH463)</f>
        <v>0</v>
      </c>
      <c r="AI464" s="7">
        <f>IF(DAY($A464)=1,VLOOKUP($A464-1,$A$2:$L$1124,$W$1,FALSE)/VLOOKUP($A464-1,$A$2:$N$1124,14,FALSE),AI463)</f>
        <v>8.1871511102493844E-3</v>
      </c>
      <c r="AJ464" s="7">
        <f>IF(DAY($A464)=1,VLOOKUP($A464-1,$A$2:$L$1124,$X$1,FALSE)/VLOOKUP($A464-1,$A$2:$N$1124,14,FALSE),AJ463)</f>
        <v>7.4302847130708598E-3</v>
      </c>
      <c r="AK464" s="7">
        <f>IF(DAY($A464)=1,VLOOKUP($A464-1,$A$2:$L$1124,$Y$1,FALSE)/VLOOKUP($A464-1,$A$2:$N$1124,14,FALSE),AK463)</f>
        <v>0</v>
      </c>
      <c r="AL464" s="7">
        <f>IF(DAY($A464)=1,VLOOKUP($A464-1,$A$2:$L$1124,$Z$1,FALSE)/VLOOKUP($A464-1,$A$2:$N$1124,14,FALSE),AL463)</f>
        <v>4.4103754298849301E-2</v>
      </c>
      <c r="AM464" s="7">
        <f>IF(DAY($A464)=1,VLOOKUP($A464-1,$A$2:$L$1124,$AA$1,FALSE)/VLOOKUP($A464-1,$A$2:$N$1124,14,FALSE),AM463)</f>
        <v>4.3253728776662332E-3</v>
      </c>
      <c r="AO464" s="12">
        <f>VLOOKUP($A464,BTC!$A$1:$G$1853,5,FALSE)</f>
        <v>1182.68</v>
      </c>
      <c r="AP464" s="12">
        <f>VLOOKUP($A464,XRP!$A$1:$G$1853,5,FALSE)</f>
        <v>3.2665E-2</v>
      </c>
      <c r="AQ464" s="12">
        <f>VLOOKUP($A464,LTC!$A$1:$G$1853,5,FALSE)</f>
        <v>10.25</v>
      </c>
      <c r="AR464" s="12">
        <f>VLOOKUP($A464,ETC!$A$1:$G$1853,5,FALSE)</f>
        <v>2.68</v>
      </c>
      <c r="AS464" s="12">
        <f>VLOOKUP($A464,ETH!$A$1:$G$1853,5,FALSE)</f>
        <v>43.24</v>
      </c>
      <c r="AT464" s="12">
        <f>VLOOKUP($A464,BCH!$A$1:$G$1853,5,FALSE)</f>
        <v>0</v>
      </c>
      <c r="AU464" s="12">
        <f>VLOOKUP($A464,XMR!$A$1:$G$1853,5,FALSE)</f>
        <v>19.27</v>
      </c>
      <c r="AV464" s="12">
        <f>VLOOKUP($A464,ZEC!$A$1:$G$1853,5,FALSE)</f>
        <v>57.9</v>
      </c>
      <c r="AW464" s="12">
        <f>VLOOKUP($A464,EOS!$A$1:$G$1853,5,FALSE)</f>
        <v>0</v>
      </c>
      <c r="AX464" s="12">
        <f>VLOOKUP($A464,DASH!$A$1:$G$1853,5,FALSE)</f>
        <v>66.53</v>
      </c>
      <c r="AY464" s="12">
        <f>VLOOKUP($A464,XLM!$A$1:$G$1853,5,FALSE)</f>
        <v>2.8240000000000001E-3</v>
      </c>
      <c r="BA464" s="24">
        <v>1</v>
      </c>
      <c r="BB464" s="24">
        <v>1</v>
      </c>
      <c r="BC464" s="24">
        <v>1</v>
      </c>
      <c r="BD464" s="24">
        <v>1</v>
      </c>
      <c r="BE464" s="24">
        <v>1</v>
      </c>
      <c r="BF464" s="24">
        <v>0</v>
      </c>
      <c r="BG464" s="24">
        <v>1</v>
      </c>
      <c r="BH464" s="24">
        <v>1</v>
      </c>
      <c r="BI464" s="24">
        <v>0</v>
      </c>
      <c r="BJ464" s="24">
        <v>1</v>
      </c>
      <c r="BK464" s="24">
        <v>1</v>
      </c>
      <c r="BM464" s="19">
        <f>IF(SUM(BA463:BK463)=SUM(BA464:BK464),BM463,BM463*SUMPRODUCT(BA464:BK464,AO464:AY464,Q464:AA464)/SUMPRODUCT(BA463:BK463,AO464:AY464,AC464:AM464))</f>
        <v>0.90665306731485984</v>
      </c>
      <c r="BN464" s="26">
        <f>SUMPRODUCT(AO464:AY464,BA464:BK464,Q464:AA464)/BM464</f>
        <v>700.52160855776015</v>
      </c>
      <c r="BO464">
        <f t="shared" si="130"/>
        <v>1182.68</v>
      </c>
    </row>
    <row r="465" spans="1:67" x14ac:dyDescent="0.75">
      <c r="A465" s="3">
        <v>42832</v>
      </c>
      <c r="B465" s="46">
        <f>INDEX('Index Volume'!B:B,MATCH(Index_New!$A465,'Index Volume'!$A:$A,0))</f>
        <v>317022016</v>
      </c>
      <c r="C465" s="46">
        <f>INDEX('Index Volume'!C:C,MATCH(Index_New!$A465,'Index Volume'!$A:$A,0))</f>
        <v>36825000</v>
      </c>
      <c r="D465" s="46">
        <f>INDEX('Index Volume'!D:D,MATCH(Index_New!$A465,'Index Volume'!$A:$A,0))</f>
        <v>94765600</v>
      </c>
      <c r="E465" s="46">
        <f>INDEX('Index Volume'!E:E,MATCH(Index_New!$A465,'Index Volume'!$A:$A,0))</f>
        <v>5287300</v>
      </c>
      <c r="F465" s="46">
        <f>INDEX('Index Volume'!F:F,MATCH(Index_New!$A465,'Index Volume'!$A:$A,0))</f>
        <v>81474704</v>
      </c>
      <c r="G465" s="46">
        <f>INDEX('Index Volume'!G:G,MATCH(Index_New!$A465,'Index Volume'!$A:$A,0))</f>
        <v>0</v>
      </c>
      <c r="H465" s="46">
        <f>INDEX('Index Volume'!H:H,MATCH(Index_New!$A465,'Index Volume'!$A:$A,0))</f>
        <v>5499430</v>
      </c>
      <c r="I465" s="46">
        <f>INDEX('Index Volume'!I:I,MATCH(Index_New!$A465,'Index Volume'!$A:$A,0))</f>
        <v>3267540</v>
      </c>
      <c r="J465" s="46">
        <f>INDEX('Index Volume'!J:J,MATCH(Index_New!$A465,'Index Volume'!$A:$A,0))</f>
        <v>0</v>
      </c>
      <c r="K465" s="46">
        <f>INDEX('Index Volume'!K:K,MATCH(Index_New!$A465,'Index Volume'!$A:$A,0))</f>
        <v>13046400</v>
      </c>
      <c r="L465" s="46">
        <f>INDEX('Index Volume'!L:L,MATCH(Index_New!$A465,'Index Volume'!$A:$A,0))</f>
        <v>2167870</v>
      </c>
      <c r="M465" s="46">
        <f t="shared" si="116"/>
        <v>559355860</v>
      </c>
      <c r="N465" s="1">
        <f t="shared" si="117"/>
        <v>559355860</v>
      </c>
      <c r="O465" t="b">
        <f t="shared" si="118"/>
        <v>1</v>
      </c>
      <c r="Q465" s="7">
        <f t="shared" si="119"/>
        <v>0.52645440673310229</v>
      </c>
      <c r="R465" s="7">
        <f t="shared" si="120"/>
        <v>8.5566803444584949E-2</v>
      </c>
      <c r="S465" s="7">
        <f t="shared" si="121"/>
        <v>0.11643136904056016</v>
      </c>
      <c r="T465" s="7">
        <f t="shared" si="122"/>
        <v>2.9285038801770125E-2</v>
      </c>
      <c r="U465" s="7">
        <f t="shared" si="123"/>
        <v>0.17821581898014668</v>
      </c>
      <c r="V465" s="7">
        <f t="shared" si="124"/>
        <v>0</v>
      </c>
      <c r="W465" s="7">
        <f t="shared" si="125"/>
        <v>8.1871511102493844E-3</v>
      </c>
      <c r="X465" s="7">
        <f t="shared" si="126"/>
        <v>7.4302847130708598E-3</v>
      </c>
      <c r="Y465" s="7">
        <f t="shared" si="127"/>
        <v>0</v>
      </c>
      <c r="Z465" s="7">
        <f t="shared" si="128"/>
        <v>4.4103754298849301E-2</v>
      </c>
      <c r="AA465" s="7">
        <f t="shared" si="129"/>
        <v>4.3253728776662332E-3</v>
      </c>
      <c r="AC465" s="7">
        <f>IF(DAY($A465)=1,VLOOKUP($A465-1,$A$2:$L$1124,$Q$1,FALSE)/VLOOKUP($A465-1,$A$2:$N$1124,14,FALSE),AC464)</f>
        <v>0.52645440673310229</v>
      </c>
      <c r="AD465" s="7">
        <f>IF(DAY($A465)=1,VLOOKUP($A465-1,$A$2:$L$1124,$R$1,FALSE)/VLOOKUP($A465-1,$A$2:$N$1124,14,FALSE),AD464)</f>
        <v>8.5566803444584949E-2</v>
      </c>
      <c r="AE465" s="7">
        <f>IF(DAY($A465)=1,VLOOKUP($A465-1,$A$2:$L$1124,$S$1,FALSE)/VLOOKUP($A465-1,$A$2:$N$1124,14,FALSE),AE464)</f>
        <v>0.11643136904056016</v>
      </c>
      <c r="AF465" s="7">
        <f>IF(DAY($A465)=1,VLOOKUP($A465-1,$A$2:$L$1124,$T$1,FALSE)/VLOOKUP($A465-1,$A$2:$N$1124,14,FALSE),AF464)</f>
        <v>2.9285038801770125E-2</v>
      </c>
      <c r="AG465" s="7">
        <f>IF(DAY($A465)=1,VLOOKUP($A465-1,$A$2:$L$1124,$U$1,FALSE)/VLOOKUP($A465-1,$A$2:$N$1124,14,FALSE),AG464)</f>
        <v>0.17821581898014668</v>
      </c>
      <c r="AH465" s="7">
        <f>IF(DAY($A465)=1,VLOOKUP($A465-1,$A$2:$L$1124,$V$1,FALSE)/VLOOKUP($A465-1,$A$2:$N$1124,14,FALSE),AH464)</f>
        <v>0</v>
      </c>
      <c r="AI465" s="7">
        <f>IF(DAY($A465)=1,VLOOKUP($A465-1,$A$2:$L$1124,$W$1,FALSE)/VLOOKUP($A465-1,$A$2:$N$1124,14,FALSE),AI464)</f>
        <v>8.1871511102493844E-3</v>
      </c>
      <c r="AJ465" s="7">
        <f>IF(DAY($A465)=1,VLOOKUP($A465-1,$A$2:$L$1124,$X$1,FALSE)/VLOOKUP($A465-1,$A$2:$N$1124,14,FALSE),AJ464)</f>
        <v>7.4302847130708598E-3</v>
      </c>
      <c r="AK465" s="7">
        <f>IF(DAY($A465)=1,VLOOKUP($A465-1,$A$2:$L$1124,$Y$1,FALSE)/VLOOKUP($A465-1,$A$2:$N$1124,14,FALSE),AK464)</f>
        <v>0</v>
      </c>
      <c r="AL465" s="7">
        <f>IF(DAY($A465)=1,VLOOKUP($A465-1,$A$2:$L$1124,$Z$1,FALSE)/VLOOKUP($A465-1,$A$2:$N$1124,14,FALSE),AL464)</f>
        <v>4.4103754298849301E-2</v>
      </c>
      <c r="AM465" s="7">
        <f>IF(DAY($A465)=1,VLOOKUP($A465-1,$A$2:$L$1124,$AA$1,FALSE)/VLOOKUP($A465-1,$A$2:$N$1124,14,FALSE),AM464)</f>
        <v>4.3253728776662332E-3</v>
      </c>
      <c r="AO465" s="12">
        <f>VLOOKUP($A465,BTC!$A$1:$G$1853,5,FALSE)</f>
        <v>1176.9000000000001</v>
      </c>
      <c r="AP465" s="12">
        <f>VLOOKUP($A465,XRP!$A$1:$G$1853,5,FALSE)</f>
        <v>3.6319999999999998E-2</v>
      </c>
      <c r="AQ465" s="12">
        <f>VLOOKUP($A465,LTC!$A$1:$G$1853,5,FALSE)</f>
        <v>9.3699999999999992</v>
      </c>
      <c r="AR465" s="12">
        <f>VLOOKUP($A465,ETC!$A$1:$G$1853,5,FALSE)</f>
        <v>2.73</v>
      </c>
      <c r="AS465" s="12">
        <f>VLOOKUP($A465,ETH!$A$1:$G$1853,5,FALSE)</f>
        <v>42.16</v>
      </c>
      <c r="AT465" s="12">
        <f>VLOOKUP($A465,BCH!$A$1:$G$1853,5,FALSE)</f>
        <v>0</v>
      </c>
      <c r="AU465" s="12">
        <f>VLOOKUP($A465,XMR!$A$1:$G$1853,5,FALSE)</f>
        <v>19.39</v>
      </c>
      <c r="AV465" s="12">
        <f>VLOOKUP($A465,ZEC!$A$1:$G$1853,5,FALSE)</f>
        <v>59.8</v>
      </c>
      <c r="AW465" s="12">
        <f>VLOOKUP($A465,EOS!$A$1:$G$1853,5,FALSE)</f>
        <v>0</v>
      </c>
      <c r="AX465" s="12">
        <f>VLOOKUP($A465,DASH!$A$1:$G$1853,5,FALSE)</f>
        <v>66.19</v>
      </c>
      <c r="AY465" s="12">
        <f>VLOOKUP($A465,XLM!$A$1:$G$1853,5,FALSE)</f>
        <v>2.7669999999999999E-3</v>
      </c>
      <c r="BA465" s="24">
        <v>1</v>
      </c>
      <c r="BB465" s="24">
        <v>1</v>
      </c>
      <c r="BC465" s="24">
        <v>1</v>
      </c>
      <c r="BD465" s="24">
        <v>1</v>
      </c>
      <c r="BE465" s="24">
        <v>1</v>
      </c>
      <c r="BF465" s="24">
        <v>0</v>
      </c>
      <c r="BG465" s="24">
        <v>1</v>
      </c>
      <c r="BH465" s="24">
        <v>1</v>
      </c>
      <c r="BI465" s="24">
        <v>0</v>
      </c>
      <c r="BJ465" s="24">
        <v>1</v>
      </c>
      <c r="BK465" s="24">
        <v>1</v>
      </c>
      <c r="BM465" s="19">
        <f>IF(SUM(BA464:BK464)=SUM(BA465:BK465),BM464,BM464*SUMPRODUCT(BA465:BK465,AO465:AY465,Q465:AA465)/SUMPRODUCT(BA464:BK464,AO465:AY465,AC465:AM465))</f>
        <v>0.90665306731485984</v>
      </c>
      <c r="BN465" s="26">
        <f>SUMPRODUCT(AO465:AY465,BA465:BK465,Q465:AA465)/BM465</f>
        <v>696.84218827480174</v>
      </c>
      <c r="BO465">
        <f t="shared" si="130"/>
        <v>1176.9000000000001</v>
      </c>
    </row>
    <row r="466" spans="1:67" x14ac:dyDescent="0.75">
      <c r="A466" s="4">
        <v>42833</v>
      </c>
      <c r="B466" s="46">
        <f>INDEX('Index Volume'!B:B,MATCH(Index_New!$A466,'Index Volume'!$A:$A,0))</f>
        <v>209312000</v>
      </c>
      <c r="C466" s="46">
        <f>INDEX('Index Volume'!C:C,MATCH(Index_New!$A466,'Index Volume'!$A:$A,0))</f>
        <v>14782600</v>
      </c>
      <c r="D466" s="46">
        <f>INDEX('Index Volume'!D:D,MATCH(Index_New!$A466,'Index Volume'!$A:$A,0))</f>
        <v>58489100</v>
      </c>
      <c r="E466" s="46">
        <f>INDEX('Index Volume'!E:E,MATCH(Index_New!$A466,'Index Volume'!$A:$A,0))</f>
        <v>6855690</v>
      </c>
      <c r="F466" s="46">
        <f>INDEX('Index Volume'!F:F,MATCH(Index_New!$A466,'Index Volume'!$A:$A,0))</f>
        <v>74138800</v>
      </c>
      <c r="G466" s="46">
        <f>INDEX('Index Volume'!G:G,MATCH(Index_New!$A466,'Index Volume'!$A:$A,0))</f>
        <v>0</v>
      </c>
      <c r="H466" s="46">
        <f>INDEX('Index Volume'!H:H,MATCH(Index_New!$A466,'Index Volume'!$A:$A,0))</f>
        <v>6218750</v>
      </c>
      <c r="I466" s="46">
        <f>INDEX('Index Volume'!I:I,MATCH(Index_New!$A466,'Index Volume'!$A:$A,0))</f>
        <v>3732900</v>
      </c>
      <c r="J466" s="46">
        <f>INDEX('Index Volume'!J:J,MATCH(Index_New!$A466,'Index Volume'!$A:$A,0))</f>
        <v>0</v>
      </c>
      <c r="K466" s="46">
        <f>INDEX('Index Volume'!K:K,MATCH(Index_New!$A466,'Index Volume'!$A:$A,0))</f>
        <v>10316300</v>
      </c>
      <c r="L466" s="46">
        <f>INDEX('Index Volume'!L:L,MATCH(Index_New!$A466,'Index Volume'!$A:$A,0))</f>
        <v>1112600</v>
      </c>
      <c r="M466" s="46">
        <f t="shared" si="116"/>
        <v>384958740</v>
      </c>
      <c r="N466" s="1">
        <f t="shared" si="117"/>
        <v>384958740</v>
      </c>
      <c r="O466" t="b">
        <f t="shared" si="118"/>
        <v>1</v>
      </c>
      <c r="Q466" s="7">
        <f t="shared" si="119"/>
        <v>0.52645440673310229</v>
      </c>
      <c r="R466" s="7">
        <f t="shared" si="120"/>
        <v>8.5566803444584949E-2</v>
      </c>
      <c r="S466" s="7">
        <f t="shared" si="121"/>
        <v>0.11643136904056016</v>
      </c>
      <c r="T466" s="7">
        <f t="shared" si="122"/>
        <v>2.9285038801770125E-2</v>
      </c>
      <c r="U466" s="7">
        <f t="shared" si="123"/>
        <v>0.17821581898014668</v>
      </c>
      <c r="V466" s="7">
        <f t="shared" si="124"/>
        <v>0</v>
      </c>
      <c r="W466" s="7">
        <f t="shared" si="125"/>
        <v>8.1871511102493844E-3</v>
      </c>
      <c r="X466" s="7">
        <f t="shared" si="126"/>
        <v>7.4302847130708598E-3</v>
      </c>
      <c r="Y466" s="7">
        <f t="shared" si="127"/>
        <v>0</v>
      </c>
      <c r="Z466" s="7">
        <f t="shared" si="128"/>
        <v>4.4103754298849301E-2</v>
      </c>
      <c r="AA466" s="7">
        <f t="shared" si="129"/>
        <v>4.3253728776662332E-3</v>
      </c>
      <c r="AC466" s="7">
        <f>IF(DAY($A466)=1,VLOOKUP($A466-1,$A$2:$L$1124,$Q$1,FALSE)/VLOOKUP($A466-1,$A$2:$N$1124,14,FALSE),AC465)</f>
        <v>0.52645440673310229</v>
      </c>
      <c r="AD466" s="7">
        <f>IF(DAY($A466)=1,VLOOKUP($A466-1,$A$2:$L$1124,$R$1,FALSE)/VLOOKUP($A466-1,$A$2:$N$1124,14,FALSE),AD465)</f>
        <v>8.5566803444584949E-2</v>
      </c>
      <c r="AE466" s="7">
        <f>IF(DAY($A466)=1,VLOOKUP($A466-1,$A$2:$L$1124,$S$1,FALSE)/VLOOKUP($A466-1,$A$2:$N$1124,14,FALSE),AE465)</f>
        <v>0.11643136904056016</v>
      </c>
      <c r="AF466" s="7">
        <f>IF(DAY($A466)=1,VLOOKUP($A466-1,$A$2:$L$1124,$T$1,FALSE)/VLOOKUP($A466-1,$A$2:$N$1124,14,FALSE),AF465)</f>
        <v>2.9285038801770125E-2</v>
      </c>
      <c r="AG466" s="7">
        <f>IF(DAY($A466)=1,VLOOKUP($A466-1,$A$2:$L$1124,$U$1,FALSE)/VLOOKUP($A466-1,$A$2:$N$1124,14,FALSE),AG465)</f>
        <v>0.17821581898014668</v>
      </c>
      <c r="AH466" s="7">
        <f>IF(DAY($A466)=1,VLOOKUP($A466-1,$A$2:$L$1124,$V$1,FALSE)/VLOOKUP($A466-1,$A$2:$N$1124,14,FALSE),AH465)</f>
        <v>0</v>
      </c>
      <c r="AI466" s="7">
        <f>IF(DAY($A466)=1,VLOOKUP($A466-1,$A$2:$L$1124,$W$1,FALSE)/VLOOKUP($A466-1,$A$2:$N$1124,14,FALSE),AI465)</f>
        <v>8.1871511102493844E-3</v>
      </c>
      <c r="AJ466" s="7">
        <f>IF(DAY($A466)=1,VLOOKUP($A466-1,$A$2:$L$1124,$X$1,FALSE)/VLOOKUP($A466-1,$A$2:$N$1124,14,FALSE),AJ465)</f>
        <v>7.4302847130708598E-3</v>
      </c>
      <c r="AK466" s="7">
        <f>IF(DAY($A466)=1,VLOOKUP($A466-1,$A$2:$L$1124,$Y$1,FALSE)/VLOOKUP($A466-1,$A$2:$N$1124,14,FALSE),AK465)</f>
        <v>0</v>
      </c>
      <c r="AL466" s="7">
        <f>IF(DAY($A466)=1,VLOOKUP($A466-1,$A$2:$L$1124,$Z$1,FALSE)/VLOOKUP($A466-1,$A$2:$N$1124,14,FALSE),AL465)</f>
        <v>4.4103754298849301E-2</v>
      </c>
      <c r="AM466" s="7">
        <f>IF(DAY($A466)=1,VLOOKUP($A466-1,$A$2:$L$1124,$AA$1,FALSE)/VLOOKUP($A466-1,$A$2:$N$1124,14,FALSE),AM465)</f>
        <v>4.3253728776662332E-3</v>
      </c>
      <c r="AO466" s="12">
        <f>VLOOKUP($A466,BTC!$A$1:$G$1853,5,FALSE)</f>
        <v>1175.95</v>
      </c>
      <c r="AP466" s="12">
        <f>VLOOKUP($A466,XRP!$A$1:$G$1853,5,FALSE)</f>
        <v>3.5848999999999999E-2</v>
      </c>
      <c r="AQ466" s="12">
        <f>VLOOKUP($A466,LTC!$A$1:$G$1853,5,FALSE)</f>
        <v>9.92</v>
      </c>
      <c r="AR466" s="12">
        <f>VLOOKUP($A466,ETC!$A$1:$G$1853,5,FALSE)</f>
        <v>2.72</v>
      </c>
      <c r="AS466" s="12">
        <f>VLOOKUP($A466,ETH!$A$1:$G$1853,5,FALSE)</f>
        <v>44.31</v>
      </c>
      <c r="AT466" s="12">
        <f>VLOOKUP($A466,BCH!$A$1:$G$1853,5,FALSE)</f>
        <v>0</v>
      </c>
      <c r="AU466" s="12">
        <f>VLOOKUP($A466,XMR!$A$1:$G$1853,5,FALSE)</f>
        <v>20.83</v>
      </c>
      <c r="AV466" s="12">
        <f>VLOOKUP($A466,ZEC!$A$1:$G$1853,5,FALSE)</f>
        <v>63.58</v>
      </c>
      <c r="AW466" s="12">
        <f>VLOOKUP($A466,EOS!$A$1:$G$1853,5,FALSE)</f>
        <v>0</v>
      </c>
      <c r="AX466" s="12">
        <f>VLOOKUP($A466,DASH!$A$1:$G$1853,5,FALSE)</f>
        <v>67.75</v>
      </c>
      <c r="AY466" s="12">
        <f>VLOOKUP($A466,XLM!$A$1:$G$1853,5,FALSE)</f>
        <v>2.9199999999999999E-3</v>
      </c>
      <c r="BA466" s="24">
        <v>1</v>
      </c>
      <c r="BB466" s="24">
        <v>1</v>
      </c>
      <c r="BC466" s="24">
        <v>1</v>
      </c>
      <c r="BD466" s="24">
        <v>1</v>
      </c>
      <c r="BE466" s="24">
        <v>1</v>
      </c>
      <c r="BF466" s="24">
        <v>0</v>
      </c>
      <c r="BG466" s="24">
        <v>1</v>
      </c>
      <c r="BH466" s="24">
        <v>1</v>
      </c>
      <c r="BI466" s="24">
        <v>0</v>
      </c>
      <c r="BJ466" s="24">
        <v>1</v>
      </c>
      <c r="BK466" s="24">
        <v>1</v>
      </c>
      <c r="BM466" s="19">
        <f>IF(SUM(BA465:BK465)=SUM(BA466:BK466),BM465,BM465*SUMPRODUCT(BA466:BK466,AO466:AY466,Q466:AA466)/SUMPRODUCT(BA465:BK465,AO466:AY466,AC466:AM466))</f>
        <v>0.90665306731485984</v>
      </c>
      <c r="BN466" s="26">
        <f>SUMPRODUCT(AO466:AY466,BA466:BK466,Q466:AA466)/BM466</f>
        <v>696.90330858568018</v>
      </c>
      <c r="BO466">
        <f t="shared" si="130"/>
        <v>1175.95</v>
      </c>
    </row>
    <row r="467" spans="1:67" x14ac:dyDescent="0.75">
      <c r="A467" s="3">
        <v>42834</v>
      </c>
      <c r="B467" s="46">
        <f>INDEX('Index Volume'!B:B,MATCH(Index_New!$A467,'Index Volume'!$A:$A,0))</f>
        <v>242343008</v>
      </c>
      <c r="C467" s="46">
        <f>INDEX('Index Volume'!C:C,MATCH(Index_New!$A467,'Index Volume'!$A:$A,0))</f>
        <v>15695600</v>
      </c>
      <c r="D467" s="46">
        <f>INDEX('Index Volume'!D:D,MATCH(Index_New!$A467,'Index Volume'!$A:$A,0))</f>
        <v>90963296</v>
      </c>
      <c r="E467" s="46">
        <f>INDEX('Index Volume'!E:E,MATCH(Index_New!$A467,'Index Volume'!$A:$A,0))</f>
        <v>6335860</v>
      </c>
      <c r="F467" s="46">
        <f>INDEX('Index Volume'!F:F,MATCH(Index_New!$A467,'Index Volume'!$A:$A,0))</f>
        <v>55143000</v>
      </c>
      <c r="G467" s="46">
        <f>INDEX('Index Volume'!G:G,MATCH(Index_New!$A467,'Index Volume'!$A:$A,0))</f>
        <v>0</v>
      </c>
      <c r="H467" s="46">
        <f>INDEX('Index Volume'!H:H,MATCH(Index_New!$A467,'Index Volume'!$A:$A,0))</f>
        <v>5711770</v>
      </c>
      <c r="I467" s="46">
        <f>INDEX('Index Volume'!I:I,MATCH(Index_New!$A467,'Index Volume'!$A:$A,0))</f>
        <v>10584900</v>
      </c>
      <c r="J467" s="46">
        <f>INDEX('Index Volume'!J:J,MATCH(Index_New!$A467,'Index Volume'!$A:$A,0))</f>
        <v>0</v>
      </c>
      <c r="K467" s="46">
        <f>INDEX('Index Volume'!K:K,MATCH(Index_New!$A467,'Index Volume'!$A:$A,0))</f>
        <v>8535590</v>
      </c>
      <c r="L467" s="46">
        <f>INDEX('Index Volume'!L:L,MATCH(Index_New!$A467,'Index Volume'!$A:$A,0))</f>
        <v>1153510</v>
      </c>
      <c r="M467" s="46">
        <f t="shared" si="116"/>
        <v>436466534</v>
      </c>
      <c r="N467" s="1">
        <f t="shared" si="117"/>
        <v>436466534</v>
      </c>
      <c r="O467" t="b">
        <f t="shared" si="118"/>
        <v>1</v>
      </c>
      <c r="Q467" s="7">
        <f t="shared" si="119"/>
        <v>0.52645440673310229</v>
      </c>
      <c r="R467" s="7">
        <f t="shared" si="120"/>
        <v>8.5566803444584949E-2</v>
      </c>
      <c r="S467" s="7">
        <f t="shared" si="121"/>
        <v>0.11643136904056016</v>
      </c>
      <c r="T467" s="7">
        <f t="shared" si="122"/>
        <v>2.9285038801770125E-2</v>
      </c>
      <c r="U467" s="7">
        <f t="shared" si="123"/>
        <v>0.17821581898014668</v>
      </c>
      <c r="V467" s="7">
        <f t="shared" si="124"/>
        <v>0</v>
      </c>
      <c r="W467" s="7">
        <f t="shared" si="125"/>
        <v>8.1871511102493844E-3</v>
      </c>
      <c r="X467" s="7">
        <f t="shared" si="126"/>
        <v>7.4302847130708598E-3</v>
      </c>
      <c r="Y467" s="7">
        <f t="shared" si="127"/>
        <v>0</v>
      </c>
      <c r="Z467" s="7">
        <f t="shared" si="128"/>
        <v>4.4103754298849301E-2</v>
      </c>
      <c r="AA467" s="7">
        <f t="shared" si="129"/>
        <v>4.3253728776662332E-3</v>
      </c>
      <c r="AC467" s="7">
        <f>IF(DAY($A467)=1,VLOOKUP($A467-1,$A$2:$L$1124,$Q$1,FALSE)/VLOOKUP($A467-1,$A$2:$N$1124,14,FALSE),AC466)</f>
        <v>0.52645440673310229</v>
      </c>
      <c r="AD467" s="7">
        <f>IF(DAY($A467)=1,VLOOKUP($A467-1,$A$2:$L$1124,$R$1,FALSE)/VLOOKUP($A467-1,$A$2:$N$1124,14,FALSE),AD466)</f>
        <v>8.5566803444584949E-2</v>
      </c>
      <c r="AE467" s="7">
        <f>IF(DAY($A467)=1,VLOOKUP($A467-1,$A$2:$L$1124,$S$1,FALSE)/VLOOKUP($A467-1,$A$2:$N$1124,14,FALSE),AE466)</f>
        <v>0.11643136904056016</v>
      </c>
      <c r="AF467" s="7">
        <f>IF(DAY($A467)=1,VLOOKUP($A467-1,$A$2:$L$1124,$T$1,FALSE)/VLOOKUP($A467-1,$A$2:$N$1124,14,FALSE),AF466)</f>
        <v>2.9285038801770125E-2</v>
      </c>
      <c r="AG467" s="7">
        <f>IF(DAY($A467)=1,VLOOKUP($A467-1,$A$2:$L$1124,$U$1,FALSE)/VLOOKUP($A467-1,$A$2:$N$1124,14,FALSE),AG466)</f>
        <v>0.17821581898014668</v>
      </c>
      <c r="AH467" s="7">
        <f>IF(DAY($A467)=1,VLOOKUP($A467-1,$A$2:$L$1124,$V$1,FALSE)/VLOOKUP($A467-1,$A$2:$N$1124,14,FALSE),AH466)</f>
        <v>0</v>
      </c>
      <c r="AI467" s="7">
        <f>IF(DAY($A467)=1,VLOOKUP($A467-1,$A$2:$L$1124,$W$1,FALSE)/VLOOKUP($A467-1,$A$2:$N$1124,14,FALSE),AI466)</f>
        <v>8.1871511102493844E-3</v>
      </c>
      <c r="AJ467" s="7">
        <f>IF(DAY($A467)=1,VLOOKUP($A467-1,$A$2:$L$1124,$X$1,FALSE)/VLOOKUP($A467-1,$A$2:$N$1124,14,FALSE),AJ466)</f>
        <v>7.4302847130708598E-3</v>
      </c>
      <c r="AK467" s="7">
        <f>IF(DAY($A467)=1,VLOOKUP($A467-1,$A$2:$L$1124,$Y$1,FALSE)/VLOOKUP($A467-1,$A$2:$N$1124,14,FALSE),AK466)</f>
        <v>0</v>
      </c>
      <c r="AL467" s="7">
        <f>IF(DAY($A467)=1,VLOOKUP($A467-1,$A$2:$L$1124,$Z$1,FALSE)/VLOOKUP($A467-1,$A$2:$N$1124,14,FALSE),AL466)</f>
        <v>4.4103754298849301E-2</v>
      </c>
      <c r="AM467" s="7">
        <f>IF(DAY($A467)=1,VLOOKUP($A467-1,$A$2:$L$1124,$AA$1,FALSE)/VLOOKUP($A467-1,$A$2:$N$1124,14,FALSE),AM466)</f>
        <v>4.3253728776662332E-3</v>
      </c>
      <c r="AO467" s="12">
        <f>VLOOKUP($A467,BTC!$A$1:$G$1853,5,FALSE)</f>
        <v>1187.8699999999999</v>
      </c>
      <c r="AP467" s="12">
        <f>VLOOKUP($A467,XRP!$A$1:$G$1853,5,FALSE)</f>
        <v>3.4020000000000002E-2</v>
      </c>
      <c r="AQ467" s="12">
        <f>VLOOKUP($A467,LTC!$A$1:$G$1853,5,FALSE)</f>
        <v>8.7100000000000009</v>
      </c>
      <c r="AR467" s="12">
        <f>VLOOKUP($A467,ETC!$A$1:$G$1853,5,FALSE)</f>
        <v>2.64</v>
      </c>
      <c r="AS467" s="12">
        <f>VLOOKUP($A467,ETH!$A$1:$G$1853,5,FALSE)</f>
        <v>43.27</v>
      </c>
      <c r="AT467" s="12">
        <f>VLOOKUP($A467,BCH!$A$1:$G$1853,5,FALSE)</f>
        <v>0</v>
      </c>
      <c r="AU467" s="12">
        <f>VLOOKUP($A467,XMR!$A$1:$G$1853,5,FALSE)</f>
        <v>20.68</v>
      </c>
      <c r="AV467" s="12">
        <f>VLOOKUP($A467,ZEC!$A$1:$G$1853,5,FALSE)</f>
        <v>62.55</v>
      </c>
      <c r="AW467" s="12">
        <f>VLOOKUP($A467,EOS!$A$1:$G$1853,5,FALSE)</f>
        <v>0</v>
      </c>
      <c r="AX467" s="12">
        <f>VLOOKUP($A467,DASH!$A$1:$G$1853,5,FALSE)</f>
        <v>64.7</v>
      </c>
      <c r="AY467" s="12">
        <f>VLOOKUP($A467,XLM!$A$1:$G$1853,5,FALSE)</f>
        <v>2.745E-3</v>
      </c>
      <c r="BA467" s="24">
        <v>1</v>
      </c>
      <c r="BB467" s="24">
        <v>1</v>
      </c>
      <c r="BC467" s="24">
        <v>1</v>
      </c>
      <c r="BD467" s="24">
        <v>1</v>
      </c>
      <c r="BE467" s="24">
        <v>1</v>
      </c>
      <c r="BF467" s="24">
        <v>0</v>
      </c>
      <c r="BG467" s="24">
        <v>1</v>
      </c>
      <c r="BH467" s="24">
        <v>1</v>
      </c>
      <c r="BI467" s="24">
        <v>0</v>
      </c>
      <c r="BJ467" s="24">
        <v>1</v>
      </c>
      <c r="BK467" s="24">
        <v>1</v>
      </c>
      <c r="BM467" s="19">
        <f>IF(SUM(BA466:BK466)=SUM(BA467:BK467),BM466,BM466*SUMPRODUCT(BA467:BK467,AO467:AY467,Q467:AA467)/SUMPRODUCT(BA466:BK466,AO467:AY467,AC467:AM467))</f>
        <v>0.90665306731485984</v>
      </c>
      <c r="BN467" s="26">
        <f>SUMPRODUCT(AO467:AY467,BA467:BK467,Q467:AA467)/BM467</f>
        <v>703.30400643905682</v>
      </c>
      <c r="BO467">
        <f t="shared" si="130"/>
        <v>1187.8699999999999</v>
      </c>
    </row>
    <row r="468" spans="1:67" x14ac:dyDescent="0.75">
      <c r="A468" s="4">
        <v>42835</v>
      </c>
      <c r="B468" s="46">
        <f>INDEX('Index Volume'!B:B,MATCH(Index_New!$A468,'Index Volume'!$A:$A,0))</f>
        <v>215883008</v>
      </c>
      <c r="C468" s="46">
        <f>INDEX('Index Volume'!C:C,MATCH(Index_New!$A468,'Index Volume'!$A:$A,0))</f>
        <v>12012700</v>
      </c>
      <c r="D468" s="46">
        <f>INDEX('Index Volume'!D:D,MATCH(Index_New!$A468,'Index Volume'!$A:$A,0))</f>
        <v>74425696</v>
      </c>
      <c r="E468" s="46">
        <f>INDEX('Index Volume'!E:E,MATCH(Index_New!$A468,'Index Volume'!$A:$A,0))</f>
        <v>5163570</v>
      </c>
      <c r="F468" s="46">
        <f>INDEX('Index Volume'!F:F,MATCH(Index_New!$A468,'Index Volume'!$A:$A,0))</f>
        <v>44061500</v>
      </c>
      <c r="G468" s="46">
        <f>INDEX('Index Volume'!G:G,MATCH(Index_New!$A468,'Index Volume'!$A:$A,0))</f>
        <v>0</v>
      </c>
      <c r="H468" s="46">
        <f>INDEX('Index Volume'!H:H,MATCH(Index_New!$A468,'Index Volume'!$A:$A,0))</f>
        <v>6591730</v>
      </c>
      <c r="I468" s="46">
        <f>INDEX('Index Volume'!I:I,MATCH(Index_New!$A468,'Index Volume'!$A:$A,0))</f>
        <v>4183730</v>
      </c>
      <c r="J468" s="46">
        <f>INDEX('Index Volume'!J:J,MATCH(Index_New!$A468,'Index Volume'!$A:$A,0))</f>
        <v>0</v>
      </c>
      <c r="K468" s="46">
        <f>INDEX('Index Volume'!K:K,MATCH(Index_New!$A468,'Index Volume'!$A:$A,0))</f>
        <v>12222700</v>
      </c>
      <c r="L468" s="46">
        <f>INDEX('Index Volume'!L:L,MATCH(Index_New!$A468,'Index Volume'!$A:$A,0))</f>
        <v>584656</v>
      </c>
      <c r="M468" s="46">
        <f t="shared" si="116"/>
        <v>375129290</v>
      </c>
      <c r="N468" s="1">
        <f t="shared" si="117"/>
        <v>375129290</v>
      </c>
      <c r="O468" t="b">
        <f t="shared" si="118"/>
        <v>1</v>
      </c>
      <c r="Q468" s="7">
        <f t="shared" si="119"/>
        <v>0.52645440673310229</v>
      </c>
      <c r="R468" s="7">
        <f t="shared" si="120"/>
        <v>8.5566803444584949E-2</v>
      </c>
      <c r="S468" s="7">
        <f t="shared" si="121"/>
        <v>0.11643136904056016</v>
      </c>
      <c r="T468" s="7">
        <f t="shared" si="122"/>
        <v>2.9285038801770125E-2</v>
      </c>
      <c r="U468" s="7">
        <f t="shared" si="123"/>
        <v>0.17821581898014668</v>
      </c>
      <c r="V468" s="7">
        <f t="shared" si="124"/>
        <v>0</v>
      </c>
      <c r="W468" s="7">
        <f t="shared" si="125"/>
        <v>8.1871511102493844E-3</v>
      </c>
      <c r="X468" s="7">
        <f t="shared" si="126"/>
        <v>7.4302847130708598E-3</v>
      </c>
      <c r="Y468" s="7">
        <f t="shared" si="127"/>
        <v>0</v>
      </c>
      <c r="Z468" s="7">
        <f t="shared" si="128"/>
        <v>4.4103754298849301E-2</v>
      </c>
      <c r="AA468" s="7">
        <f t="shared" si="129"/>
        <v>4.3253728776662332E-3</v>
      </c>
      <c r="AC468" s="7">
        <f>IF(DAY($A468)=1,VLOOKUP($A468-1,$A$2:$L$1124,$Q$1,FALSE)/VLOOKUP($A468-1,$A$2:$N$1124,14,FALSE),AC467)</f>
        <v>0.52645440673310229</v>
      </c>
      <c r="AD468" s="7">
        <f>IF(DAY($A468)=1,VLOOKUP($A468-1,$A$2:$L$1124,$R$1,FALSE)/VLOOKUP($A468-1,$A$2:$N$1124,14,FALSE),AD467)</f>
        <v>8.5566803444584949E-2</v>
      </c>
      <c r="AE468" s="7">
        <f>IF(DAY($A468)=1,VLOOKUP($A468-1,$A$2:$L$1124,$S$1,FALSE)/VLOOKUP($A468-1,$A$2:$N$1124,14,FALSE),AE467)</f>
        <v>0.11643136904056016</v>
      </c>
      <c r="AF468" s="7">
        <f>IF(DAY($A468)=1,VLOOKUP($A468-1,$A$2:$L$1124,$T$1,FALSE)/VLOOKUP($A468-1,$A$2:$N$1124,14,FALSE),AF467)</f>
        <v>2.9285038801770125E-2</v>
      </c>
      <c r="AG468" s="7">
        <f>IF(DAY($A468)=1,VLOOKUP($A468-1,$A$2:$L$1124,$U$1,FALSE)/VLOOKUP($A468-1,$A$2:$N$1124,14,FALSE),AG467)</f>
        <v>0.17821581898014668</v>
      </c>
      <c r="AH468" s="7">
        <f>IF(DAY($A468)=1,VLOOKUP($A468-1,$A$2:$L$1124,$V$1,FALSE)/VLOOKUP($A468-1,$A$2:$N$1124,14,FALSE),AH467)</f>
        <v>0</v>
      </c>
      <c r="AI468" s="7">
        <f>IF(DAY($A468)=1,VLOOKUP($A468-1,$A$2:$L$1124,$W$1,FALSE)/VLOOKUP($A468-1,$A$2:$N$1124,14,FALSE),AI467)</f>
        <v>8.1871511102493844E-3</v>
      </c>
      <c r="AJ468" s="7">
        <f>IF(DAY($A468)=1,VLOOKUP($A468-1,$A$2:$L$1124,$X$1,FALSE)/VLOOKUP($A468-1,$A$2:$N$1124,14,FALSE),AJ467)</f>
        <v>7.4302847130708598E-3</v>
      </c>
      <c r="AK468" s="7">
        <f>IF(DAY($A468)=1,VLOOKUP($A468-1,$A$2:$L$1124,$Y$1,FALSE)/VLOOKUP($A468-1,$A$2:$N$1124,14,FALSE),AK467)</f>
        <v>0</v>
      </c>
      <c r="AL468" s="7">
        <f>IF(DAY($A468)=1,VLOOKUP($A468-1,$A$2:$L$1124,$Z$1,FALSE)/VLOOKUP($A468-1,$A$2:$N$1124,14,FALSE),AL467)</f>
        <v>4.4103754298849301E-2</v>
      </c>
      <c r="AM468" s="7">
        <f>IF(DAY($A468)=1,VLOOKUP($A468-1,$A$2:$L$1124,$AA$1,FALSE)/VLOOKUP($A468-1,$A$2:$N$1124,14,FALSE),AM467)</f>
        <v>4.3253728776662332E-3</v>
      </c>
      <c r="AO468" s="12">
        <f>VLOOKUP($A468,BTC!$A$1:$G$1853,5,FALSE)</f>
        <v>1187.1300000000001</v>
      </c>
      <c r="AP468" s="12">
        <f>VLOOKUP($A468,XRP!$A$1:$G$1853,5,FALSE)</f>
        <v>3.3598000000000003E-2</v>
      </c>
      <c r="AQ468" s="12">
        <f>VLOOKUP($A468,LTC!$A$1:$G$1853,5,FALSE)</f>
        <v>8.92</v>
      </c>
      <c r="AR468" s="12">
        <f>VLOOKUP($A468,ETC!$A$1:$G$1853,5,FALSE)</f>
        <v>2.6</v>
      </c>
      <c r="AS468" s="12">
        <f>VLOOKUP($A468,ETH!$A$1:$G$1853,5,FALSE)</f>
        <v>43.44</v>
      </c>
      <c r="AT468" s="12">
        <f>VLOOKUP($A468,BCH!$A$1:$G$1853,5,FALSE)</f>
        <v>0</v>
      </c>
      <c r="AU468" s="12">
        <f>VLOOKUP($A468,XMR!$A$1:$G$1853,5,FALSE)</f>
        <v>21.83</v>
      </c>
      <c r="AV468" s="12">
        <f>VLOOKUP($A468,ZEC!$A$1:$G$1853,5,FALSE)</f>
        <v>64.819999999999993</v>
      </c>
      <c r="AW468" s="12">
        <f>VLOOKUP($A468,EOS!$A$1:$G$1853,5,FALSE)</f>
        <v>0</v>
      </c>
      <c r="AX468" s="12">
        <f>VLOOKUP($A468,DASH!$A$1:$G$1853,5,FALSE)</f>
        <v>61.31</v>
      </c>
      <c r="AY468" s="12">
        <f>VLOOKUP($A468,XLM!$A$1:$G$1853,5,FALSE)</f>
        <v>2.7880000000000001E-3</v>
      </c>
      <c r="BA468" s="24">
        <v>1</v>
      </c>
      <c r="BB468" s="24">
        <v>1</v>
      </c>
      <c r="BC468" s="24">
        <v>1</v>
      </c>
      <c r="BD468" s="24">
        <v>1</v>
      </c>
      <c r="BE468" s="24">
        <v>1</v>
      </c>
      <c r="BF468" s="24">
        <v>0</v>
      </c>
      <c r="BG468" s="24">
        <v>1</v>
      </c>
      <c r="BH468" s="24">
        <v>1</v>
      </c>
      <c r="BI468" s="24">
        <v>0</v>
      </c>
      <c r="BJ468" s="24">
        <v>1</v>
      </c>
      <c r="BK468" s="24">
        <v>1</v>
      </c>
      <c r="BM468" s="19">
        <f>IF(SUM(BA467:BK467)=SUM(BA468:BK468),BM467,BM467*SUMPRODUCT(BA468:BK468,AO468:AY468,Q468:AA468)/SUMPRODUCT(BA467:BK467,AO468:AY468,AC468:AM468))</f>
        <v>0.90665306731485984</v>
      </c>
      <c r="BN468" s="26">
        <f>SUMPRODUCT(AO468:AY468,BA468:BK468,Q468:AA468)/BM468</f>
        <v>702.79745538599855</v>
      </c>
      <c r="BO468">
        <f t="shared" si="130"/>
        <v>1187.1300000000001</v>
      </c>
    </row>
    <row r="469" spans="1:67" x14ac:dyDescent="0.75">
      <c r="A469" s="3">
        <v>42836</v>
      </c>
      <c r="B469" s="46">
        <f>INDEX('Index Volume'!B:B,MATCH(Index_New!$A469,'Index Volume'!$A:$A,0))</f>
        <v>216182000</v>
      </c>
      <c r="C469" s="46">
        <f>INDEX('Index Volume'!C:C,MATCH(Index_New!$A469,'Index Volume'!$A:$A,0))</f>
        <v>11301000</v>
      </c>
      <c r="D469" s="46">
        <f>INDEX('Index Volume'!D:D,MATCH(Index_New!$A469,'Index Volume'!$A:$A,0))</f>
        <v>50700000</v>
      </c>
      <c r="E469" s="46">
        <f>INDEX('Index Volume'!E:E,MATCH(Index_New!$A469,'Index Volume'!$A:$A,0))</f>
        <v>3092580</v>
      </c>
      <c r="F469" s="46">
        <f>INDEX('Index Volume'!F:F,MATCH(Index_New!$A469,'Index Volume'!$A:$A,0))</f>
        <v>38303300</v>
      </c>
      <c r="G469" s="46">
        <f>INDEX('Index Volume'!G:G,MATCH(Index_New!$A469,'Index Volume'!$A:$A,0))</f>
        <v>0</v>
      </c>
      <c r="H469" s="46">
        <f>INDEX('Index Volume'!H:H,MATCH(Index_New!$A469,'Index Volume'!$A:$A,0))</f>
        <v>5356450</v>
      </c>
      <c r="I469" s="46">
        <f>INDEX('Index Volume'!I:I,MATCH(Index_New!$A469,'Index Volume'!$A:$A,0))</f>
        <v>3188750</v>
      </c>
      <c r="J469" s="46">
        <f>INDEX('Index Volume'!J:J,MATCH(Index_New!$A469,'Index Volume'!$A:$A,0))</f>
        <v>0</v>
      </c>
      <c r="K469" s="46">
        <f>INDEX('Index Volume'!K:K,MATCH(Index_New!$A469,'Index Volume'!$A:$A,0))</f>
        <v>12016500</v>
      </c>
      <c r="L469" s="46">
        <f>INDEX('Index Volume'!L:L,MATCH(Index_New!$A469,'Index Volume'!$A:$A,0))</f>
        <v>464053</v>
      </c>
      <c r="M469" s="46">
        <f t="shared" si="116"/>
        <v>340604633</v>
      </c>
      <c r="N469" s="1">
        <f t="shared" si="117"/>
        <v>340604633</v>
      </c>
      <c r="O469" t="b">
        <f t="shared" si="118"/>
        <v>1</v>
      </c>
      <c r="Q469" s="7">
        <f t="shared" si="119"/>
        <v>0.52645440673310229</v>
      </c>
      <c r="R469" s="7">
        <f t="shared" si="120"/>
        <v>8.5566803444584949E-2</v>
      </c>
      <c r="S469" s="7">
        <f t="shared" si="121"/>
        <v>0.11643136904056016</v>
      </c>
      <c r="T469" s="7">
        <f t="shared" si="122"/>
        <v>2.9285038801770125E-2</v>
      </c>
      <c r="U469" s="7">
        <f t="shared" si="123"/>
        <v>0.17821581898014668</v>
      </c>
      <c r="V469" s="7">
        <f t="shared" si="124"/>
        <v>0</v>
      </c>
      <c r="W469" s="7">
        <f t="shared" si="125"/>
        <v>8.1871511102493844E-3</v>
      </c>
      <c r="X469" s="7">
        <f t="shared" si="126"/>
        <v>7.4302847130708598E-3</v>
      </c>
      <c r="Y469" s="7">
        <f t="shared" si="127"/>
        <v>0</v>
      </c>
      <c r="Z469" s="7">
        <f t="shared" si="128"/>
        <v>4.4103754298849301E-2</v>
      </c>
      <c r="AA469" s="7">
        <f t="shared" si="129"/>
        <v>4.3253728776662332E-3</v>
      </c>
      <c r="AC469" s="7">
        <f>IF(DAY($A469)=1,VLOOKUP($A469-1,$A$2:$L$1124,$Q$1,FALSE)/VLOOKUP($A469-1,$A$2:$N$1124,14,FALSE),AC468)</f>
        <v>0.52645440673310229</v>
      </c>
      <c r="AD469" s="7">
        <f>IF(DAY($A469)=1,VLOOKUP($A469-1,$A$2:$L$1124,$R$1,FALSE)/VLOOKUP($A469-1,$A$2:$N$1124,14,FALSE),AD468)</f>
        <v>8.5566803444584949E-2</v>
      </c>
      <c r="AE469" s="7">
        <f>IF(DAY($A469)=1,VLOOKUP($A469-1,$A$2:$L$1124,$S$1,FALSE)/VLOOKUP($A469-1,$A$2:$N$1124,14,FALSE),AE468)</f>
        <v>0.11643136904056016</v>
      </c>
      <c r="AF469" s="7">
        <f>IF(DAY($A469)=1,VLOOKUP($A469-1,$A$2:$L$1124,$T$1,FALSE)/VLOOKUP($A469-1,$A$2:$N$1124,14,FALSE),AF468)</f>
        <v>2.9285038801770125E-2</v>
      </c>
      <c r="AG469" s="7">
        <f>IF(DAY($A469)=1,VLOOKUP($A469-1,$A$2:$L$1124,$U$1,FALSE)/VLOOKUP($A469-1,$A$2:$N$1124,14,FALSE),AG468)</f>
        <v>0.17821581898014668</v>
      </c>
      <c r="AH469" s="7">
        <f>IF(DAY($A469)=1,VLOOKUP($A469-1,$A$2:$L$1124,$V$1,FALSE)/VLOOKUP($A469-1,$A$2:$N$1124,14,FALSE),AH468)</f>
        <v>0</v>
      </c>
      <c r="AI469" s="7">
        <f>IF(DAY($A469)=1,VLOOKUP($A469-1,$A$2:$L$1124,$W$1,FALSE)/VLOOKUP($A469-1,$A$2:$N$1124,14,FALSE),AI468)</f>
        <v>8.1871511102493844E-3</v>
      </c>
      <c r="AJ469" s="7">
        <f>IF(DAY($A469)=1,VLOOKUP($A469-1,$A$2:$L$1124,$X$1,FALSE)/VLOOKUP($A469-1,$A$2:$N$1124,14,FALSE),AJ468)</f>
        <v>7.4302847130708598E-3</v>
      </c>
      <c r="AK469" s="7">
        <f>IF(DAY($A469)=1,VLOOKUP($A469-1,$A$2:$L$1124,$Y$1,FALSE)/VLOOKUP($A469-1,$A$2:$N$1124,14,FALSE),AK468)</f>
        <v>0</v>
      </c>
      <c r="AL469" s="7">
        <f>IF(DAY($A469)=1,VLOOKUP($A469-1,$A$2:$L$1124,$Z$1,FALSE)/VLOOKUP($A469-1,$A$2:$N$1124,14,FALSE),AL468)</f>
        <v>4.4103754298849301E-2</v>
      </c>
      <c r="AM469" s="7">
        <f>IF(DAY($A469)=1,VLOOKUP($A469-1,$A$2:$L$1124,$AA$1,FALSE)/VLOOKUP($A469-1,$A$2:$N$1124,14,FALSE),AM468)</f>
        <v>4.3253728776662332E-3</v>
      </c>
      <c r="AO469" s="12">
        <f>VLOOKUP($A469,BTC!$A$1:$G$1853,5,FALSE)</f>
        <v>1205.01</v>
      </c>
      <c r="AP469" s="12">
        <f>VLOOKUP($A469,XRP!$A$1:$G$1853,5,FALSE)</f>
        <v>3.2952000000000002E-2</v>
      </c>
      <c r="AQ469" s="12">
        <f>VLOOKUP($A469,LTC!$A$1:$G$1853,5,FALSE)</f>
        <v>8.85</v>
      </c>
      <c r="AR469" s="12">
        <f>VLOOKUP($A469,ETC!$A$1:$G$1853,5,FALSE)</f>
        <v>2.54</v>
      </c>
      <c r="AS469" s="12">
        <f>VLOOKUP($A469,ETH!$A$1:$G$1853,5,FALSE)</f>
        <v>43.41</v>
      </c>
      <c r="AT469" s="12">
        <f>VLOOKUP($A469,BCH!$A$1:$G$1853,5,FALSE)</f>
        <v>0</v>
      </c>
      <c r="AU469" s="12">
        <f>VLOOKUP($A469,XMR!$A$1:$G$1853,5,FALSE)</f>
        <v>21.36</v>
      </c>
      <c r="AV469" s="12">
        <f>VLOOKUP($A469,ZEC!$A$1:$G$1853,5,FALSE)</f>
        <v>61.83</v>
      </c>
      <c r="AW469" s="12">
        <f>VLOOKUP($A469,EOS!$A$1:$G$1853,5,FALSE)</f>
        <v>0</v>
      </c>
      <c r="AX469" s="12">
        <f>VLOOKUP($A469,DASH!$A$1:$G$1853,5,FALSE)</f>
        <v>60.53</v>
      </c>
      <c r="AY469" s="12">
        <f>VLOOKUP($A469,XLM!$A$1:$G$1853,5,FALSE)</f>
        <v>2.7820000000000002E-3</v>
      </c>
      <c r="BA469" s="24">
        <v>1</v>
      </c>
      <c r="BB469" s="24">
        <v>1</v>
      </c>
      <c r="BC469" s="24">
        <v>1</v>
      </c>
      <c r="BD469" s="24">
        <v>1</v>
      </c>
      <c r="BE469" s="24">
        <v>1</v>
      </c>
      <c r="BF469" s="24">
        <v>0</v>
      </c>
      <c r="BG469" s="24">
        <v>1</v>
      </c>
      <c r="BH469" s="24">
        <v>1</v>
      </c>
      <c r="BI469" s="24">
        <v>0</v>
      </c>
      <c r="BJ469" s="24">
        <v>1</v>
      </c>
      <c r="BK469" s="24">
        <v>1</v>
      </c>
      <c r="BM469" s="19">
        <f>IF(SUM(BA468:BK468)=SUM(BA469:BK469),BM468,BM468*SUMPRODUCT(BA469:BK469,AO469:AY469,Q469:AA469)/SUMPRODUCT(BA468:BK468,AO469:AY469,AC469:AM469))</f>
        <v>0.90665306731485984</v>
      </c>
      <c r="BN469" s="26">
        <f>SUMPRODUCT(AO469:AY469,BA469:BK469,Q469:AA469)/BM469</f>
        <v>713.0960256037514</v>
      </c>
      <c r="BO469">
        <f t="shared" si="130"/>
        <v>1205.01</v>
      </c>
    </row>
    <row r="470" spans="1:67" x14ac:dyDescent="0.75">
      <c r="A470" s="4">
        <v>42837</v>
      </c>
      <c r="B470" s="46">
        <f>INDEX('Index Volume'!B:B,MATCH(Index_New!$A470,'Index Volume'!$A:$A,0))</f>
        <v>288702016</v>
      </c>
      <c r="C470" s="46">
        <f>INDEX('Index Volume'!C:C,MATCH(Index_New!$A470,'Index Volume'!$A:$A,0))</f>
        <v>13437000</v>
      </c>
      <c r="D470" s="46">
        <f>INDEX('Index Volume'!D:D,MATCH(Index_New!$A470,'Index Volume'!$A:$A,0))</f>
        <v>159255008</v>
      </c>
      <c r="E470" s="46">
        <f>INDEX('Index Volume'!E:E,MATCH(Index_New!$A470,'Index Volume'!$A:$A,0))</f>
        <v>4452230</v>
      </c>
      <c r="F470" s="46">
        <f>INDEX('Index Volume'!F:F,MATCH(Index_New!$A470,'Index Volume'!$A:$A,0))</f>
        <v>88045696</v>
      </c>
      <c r="G470" s="46">
        <f>INDEX('Index Volume'!G:G,MATCH(Index_New!$A470,'Index Volume'!$A:$A,0))</f>
        <v>0</v>
      </c>
      <c r="H470" s="46">
        <f>INDEX('Index Volume'!H:H,MATCH(Index_New!$A470,'Index Volume'!$A:$A,0))</f>
        <v>6401630</v>
      </c>
      <c r="I470" s="46">
        <f>INDEX('Index Volume'!I:I,MATCH(Index_New!$A470,'Index Volume'!$A:$A,0))</f>
        <v>3425370</v>
      </c>
      <c r="J470" s="46">
        <f>INDEX('Index Volume'!J:J,MATCH(Index_New!$A470,'Index Volume'!$A:$A,0))</f>
        <v>0</v>
      </c>
      <c r="K470" s="46">
        <f>INDEX('Index Volume'!K:K,MATCH(Index_New!$A470,'Index Volume'!$A:$A,0))</f>
        <v>21914300</v>
      </c>
      <c r="L470" s="46">
        <f>INDEX('Index Volume'!L:L,MATCH(Index_New!$A470,'Index Volume'!$A:$A,0))</f>
        <v>1672850</v>
      </c>
      <c r="M470" s="46">
        <f t="shared" si="116"/>
        <v>587306100</v>
      </c>
      <c r="N470" s="1">
        <f t="shared" si="117"/>
        <v>587306100</v>
      </c>
      <c r="O470" t="b">
        <f t="shared" si="118"/>
        <v>1</v>
      </c>
      <c r="Q470" s="7">
        <f t="shared" si="119"/>
        <v>0.52645440673310229</v>
      </c>
      <c r="R470" s="7">
        <f t="shared" si="120"/>
        <v>8.5566803444584949E-2</v>
      </c>
      <c r="S470" s="7">
        <f t="shared" si="121"/>
        <v>0.11643136904056016</v>
      </c>
      <c r="T470" s="7">
        <f t="shared" si="122"/>
        <v>2.9285038801770125E-2</v>
      </c>
      <c r="U470" s="7">
        <f t="shared" si="123"/>
        <v>0.17821581898014668</v>
      </c>
      <c r="V470" s="7">
        <f t="shared" si="124"/>
        <v>0</v>
      </c>
      <c r="W470" s="7">
        <f t="shared" si="125"/>
        <v>8.1871511102493844E-3</v>
      </c>
      <c r="X470" s="7">
        <f t="shared" si="126"/>
        <v>7.4302847130708598E-3</v>
      </c>
      <c r="Y470" s="7">
        <f t="shared" si="127"/>
        <v>0</v>
      </c>
      <c r="Z470" s="7">
        <f t="shared" si="128"/>
        <v>4.4103754298849301E-2</v>
      </c>
      <c r="AA470" s="7">
        <f t="shared" si="129"/>
        <v>4.3253728776662332E-3</v>
      </c>
      <c r="AC470" s="7">
        <f>IF(DAY($A470)=1,VLOOKUP($A470-1,$A$2:$L$1124,$Q$1,FALSE)/VLOOKUP($A470-1,$A$2:$N$1124,14,FALSE),AC469)</f>
        <v>0.52645440673310229</v>
      </c>
      <c r="AD470" s="7">
        <f>IF(DAY($A470)=1,VLOOKUP($A470-1,$A$2:$L$1124,$R$1,FALSE)/VLOOKUP($A470-1,$A$2:$N$1124,14,FALSE),AD469)</f>
        <v>8.5566803444584949E-2</v>
      </c>
      <c r="AE470" s="7">
        <f>IF(DAY($A470)=1,VLOOKUP($A470-1,$A$2:$L$1124,$S$1,FALSE)/VLOOKUP($A470-1,$A$2:$N$1124,14,FALSE),AE469)</f>
        <v>0.11643136904056016</v>
      </c>
      <c r="AF470" s="7">
        <f>IF(DAY($A470)=1,VLOOKUP($A470-1,$A$2:$L$1124,$T$1,FALSE)/VLOOKUP($A470-1,$A$2:$N$1124,14,FALSE),AF469)</f>
        <v>2.9285038801770125E-2</v>
      </c>
      <c r="AG470" s="7">
        <f>IF(DAY($A470)=1,VLOOKUP($A470-1,$A$2:$L$1124,$U$1,FALSE)/VLOOKUP($A470-1,$A$2:$N$1124,14,FALSE),AG469)</f>
        <v>0.17821581898014668</v>
      </c>
      <c r="AH470" s="7">
        <f>IF(DAY($A470)=1,VLOOKUP($A470-1,$A$2:$L$1124,$V$1,FALSE)/VLOOKUP($A470-1,$A$2:$N$1124,14,FALSE),AH469)</f>
        <v>0</v>
      </c>
      <c r="AI470" s="7">
        <f>IF(DAY($A470)=1,VLOOKUP($A470-1,$A$2:$L$1124,$W$1,FALSE)/VLOOKUP($A470-1,$A$2:$N$1124,14,FALSE),AI469)</f>
        <v>8.1871511102493844E-3</v>
      </c>
      <c r="AJ470" s="7">
        <f>IF(DAY($A470)=1,VLOOKUP($A470-1,$A$2:$L$1124,$X$1,FALSE)/VLOOKUP($A470-1,$A$2:$N$1124,14,FALSE),AJ469)</f>
        <v>7.4302847130708598E-3</v>
      </c>
      <c r="AK470" s="7">
        <f>IF(DAY($A470)=1,VLOOKUP($A470-1,$A$2:$L$1124,$Y$1,FALSE)/VLOOKUP($A470-1,$A$2:$N$1124,14,FALSE),AK469)</f>
        <v>0</v>
      </c>
      <c r="AL470" s="7">
        <f>IF(DAY($A470)=1,VLOOKUP($A470-1,$A$2:$L$1124,$Z$1,FALSE)/VLOOKUP($A470-1,$A$2:$N$1124,14,FALSE),AL469)</f>
        <v>4.4103754298849301E-2</v>
      </c>
      <c r="AM470" s="7">
        <f>IF(DAY($A470)=1,VLOOKUP($A470-1,$A$2:$L$1124,$AA$1,FALSE)/VLOOKUP($A470-1,$A$2:$N$1124,14,FALSE),AM469)</f>
        <v>4.3253728776662332E-3</v>
      </c>
      <c r="AO470" s="12">
        <f>VLOOKUP($A470,BTC!$A$1:$G$1853,5,FALSE)</f>
        <v>1200.3699999999999</v>
      </c>
      <c r="AP470" s="12">
        <f>VLOOKUP($A470,XRP!$A$1:$G$1853,5,FALSE)</f>
        <v>3.4335999999999998E-2</v>
      </c>
      <c r="AQ470" s="12">
        <f>VLOOKUP($A470,LTC!$A$1:$G$1853,5,FALSE)</f>
        <v>10.79</v>
      </c>
      <c r="AR470" s="12">
        <f>VLOOKUP($A470,ETC!$A$1:$G$1853,5,FALSE)</f>
        <v>2.62</v>
      </c>
      <c r="AS470" s="12">
        <f>VLOOKUP($A470,ETH!$A$1:$G$1853,5,FALSE)</f>
        <v>46.29</v>
      </c>
      <c r="AT470" s="12">
        <f>VLOOKUP($A470,BCH!$A$1:$G$1853,5,FALSE)</f>
        <v>0</v>
      </c>
      <c r="AU470" s="12">
        <f>VLOOKUP($A470,XMR!$A$1:$G$1853,5,FALSE)</f>
        <v>21.76</v>
      </c>
      <c r="AV470" s="12">
        <f>VLOOKUP($A470,ZEC!$A$1:$G$1853,5,FALSE)</f>
        <v>62</v>
      </c>
      <c r="AW470" s="12">
        <f>VLOOKUP($A470,EOS!$A$1:$G$1853,5,FALSE)</f>
        <v>0</v>
      </c>
      <c r="AX470" s="12">
        <f>VLOOKUP($A470,DASH!$A$1:$G$1853,5,FALSE)</f>
        <v>68</v>
      </c>
      <c r="AY470" s="12">
        <f>VLOOKUP($A470,XLM!$A$1:$G$1853,5,FALSE)</f>
        <v>3.0360000000000001E-3</v>
      </c>
      <c r="BA470" s="24">
        <v>1</v>
      </c>
      <c r="BB470" s="24">
        <v>1</v>
      </c>
      <c r="BC470" s="24">
        <v>1</v>
      </c>
      <c r="BD470" s="24">
        <v>1</v>
      </c>
      <c r="BE470" s="24">
        <v>1</v>
      </c>
      <c r="BF470" s="24">
        <v>0</v>
      </c>
      <c r="BG470" s="24">
        <v>1</v>
      </c>
      <c r="BH470" s="24">
        <v>1</v>
      </c>
      <c r="BI470" s="24">
        <v>0</v>
      </c>
      <c r="BJ470" s="24">
        <v>1</v>
      </c>
      <c r="BK470" s="24">
        <v>1</v>
      </c>
      <c r="BM470" s="19">
        <f>IF(SUM(BA469:BK469)=SUM(BA470:BK470),BM469,BM469*SUMPRODUCT(BA470:BK470,AO470:AY470,Q470:AA470)/SUMPRODUCT(BA469:BK469,AO470:AY470,AC470:AM470))</f>
        <v>0.90665306731485984</v>
      </c>
      <c r="BN470" s="26">
        <f>SUMPRODUCT(AO470:AY470,BA470:BK470,Q470:AA470)/BM470</f>
        <v>711.58811182475029</v>
      </c>
      <c r="BO470">
        <f t="shared" si="130"/>
        <v>1200.3699999999999</v>
      </c>
    </row>
    <row r="471" spans="1:67" x14ac:dyDescent="0.75">
      <c r="A471" s="3">
        <v>42838</v>
      </c>
      <c r="B471" s="46">
        <f>INDEX('Index Volume'!B:B,MATCH(Index_New!$A471,'Index Volume'!$A:$A,0))</f>
        <v>351968992</v>
      </c>
      <c r="C471" s="46">
        <f>INDEX('Index Volume'!C:C,MATCH(Index_New!$A471,'Index Volume'!$A:$A,0))</f>
        <v>15872400</v>
      </c>
      <c r="D471" s="46">
        <f>INDEX('Index Volume'!D:D,MATCH(Index_New!$A471,'Index Volume'!$A:$A,0))</f>
        <v>64187400</v>
      </c>
      <c r="E471" s="46">
        <f>INDEX('Index Volume'!E:E,MATCH(Index_New!$A471,'Index Volume'!$A:$A,0))</f>
        <v>5216010</v>
      </c>
      <c r="F471" s="46">
        <f>INDEX('Index Volume'!F:F,MATCH(Index_New!$A471,'Index Volume'!$A:$A,0))</f>
        <v>157200000</v>
      </c>
      <c r="G471" s="46">
        <f>INDEX('Index Volume'!G:G,MATCH(Index_New!$A471,'Index Volume'!$A:$A,0))</f>
        <v>0</v>
      </c>
      <c r="H471" s="46">
        <f>INDEX('Index Volume'!H:H,MATCH(Index_New!$A471,'Index Volume'!$A:$A,0))</f>
        <v>5980210</v>
      </c>
      <c r="I471" s="46">
        <f>INDEX('Index Volume'!I:I,MATCH(Index_New!$A471,'Index Volume'!$A:$A,0))</f>
        <v>4322200</v>
      </c>
      <c r="J471" s="46">
        <f>INDEX('Index Volume'!J:J,MATCH(Index_New!$A471,'Index Volume'!$A:$A,0))</f>
        <v>0</v>
      </c>
      <c r="K471" s="46">
        <f>INDEX('Index Volume'!K:K,MATCH(Index_New!$A471,'Index Volume'!$A:$A,0))</f>
        <v>29296100</v>
      </c>
      <c r="L471" s="46">
        <f>INDEX('Index Volume'!L:L,MATCH(Index_New!$A471,'Index Volume'!$A:$A,0))</f>
        <v>940308</v>
      </c>
      <c r="M471" s="46">
        <f t="shared" si="116"/>
        <v>634983620</v>
      </c>
      <c r="N471" s="1">
        <f t="shared" si="117"/>
        <v>634983620</v>
      </c>
      <c r="O471" t="b">
        <f t="shared" si="118"/>
        <v>1</v>
      </c>
      <c r="Q471" s="7">
        <f t="shared" si="119"/>
        <v>0.52645440673310229</v>
      </c>
      <c r="R471" s="7">
        <f t="shared" si="120"/>
        <v>8.5566803444584949E-2</v>
      </c>
      <c r="S471" s="7">
        <f t="shared" si="121"/>
        <v>0.11643136904056016</v>
      </c>
      <c r="T471" s="7">
        <f t="shared" si="122"/>
        <v>2.9285038801770125E-2</v>
      </c>
      <c r="U471" s="7">
        <f t="shared" si="123"/>
        <v>0.17821581898014668</v>
      </c>
      <c r="V471" s="7">
        <f t="shared" si="124"/>
        <v>0</v>
      </c>
      <c r="W471" s="7">
        <f t="shared" si="125"/>
        <v>8.1871511102493844E-3</v>
      </c>
      <c r="X471" s="7">
        <f t="shared" si="126"/>
        <v>7.4302847130708598E-3</v>
      </c>
      <c r="Y471" s="7">
        <f t="shared" si="127"/>
        <v>0</v>
      </c>
      <c r="Z471" s="7">
        <f t="shared" si="128"/>
        <v>4.4103754298849301E-2</v>
      </c>
      <c r="AA471" s="7">
        <f t="shared" si="129"/>
        <v>4.3253728776662332E-3</v>
      </c>
      <c r="AC471" s="7">
        <f>IF(DAY($A471)=1,VLOOKUP($A471-1,$A$2:$L$1124,$Q$1,FALSE)/VLOOKUP($A471-1,$A$2:$N$1124,14,FALSE),AC470)</f>
        <v>0.52645440673310229</v>
      </c>
      <c r="AD471" s="7">
        <f>IF(DAY($A471)=1,VLOOKUP($A471-1,$A$2:$L$1124,$R$1,FALSE)/VLOOKUP($A471-1,$A$2:$N$1124,14,FALSE),AD470)</f>
        <v>8.5566803444584949E-2</v>
      </c>
      <c r="AE471" s="7">
        <f>IF(DAY($A471)=1,VLOOKUP($A471-1,$A$2:$L$1124,$S$1,FALSE)/VLOOKUP($A471-1,$A$2:$N$1124,14,FALSE),AE470)</f>
        <v>0.11643136904056016</v>
      </c>
      <c r="AF471" s="7">
        <f>IF(DAY($A471)=1,VLOOKUP($A471-1,$A$2:$L$1124,$T$1,FALSE)/VLOOKUP($A471-1,$A$2:$N$1124,14,FALSE),AF470)</f>
        <v>2.9285038801770125E-2</v>
      </c>
      <c r="AG471" s="7">
        <f>IF(DAY($A471)=1,VLOOKUP($A471-1,$A$2:$L$1124,$U$1,FALSE)/VLOOKUP($A471-1,$A$2:$N$1124,14,FALSE),AG470)</f>
        <v>0.17821581898014668</v>
      </c>
      <c r="AH471" s="7">
        <f>IF(DAY($A471)=1,VLOOKUP($A471-1,$A$2:$L$1124,$V$1,FALSE)/VLOOKUP($A471-1,$A$2:$N$1124,14,FALSE),AH470)</f>
        <v>0</v>
      </c>
      <c r="AI471" s="7">
        <f>IF(DAY($A471)=1,VLOOKUP($A471-1,$A$2:$L$1124,$W$1,FALSE)/VLOOKUP($A471-1,$A$2:$N$1124,14,FALSE),AI470)</f>
        <v>8.1871511102493844E-3</v>
      </c>
      <c r="AJ471" s="7">
        <f>IF(DAY($A471)=1,VLOOKUP($A471-1,$A$2:$L$1124,$X$1,FALSE)/VLOOKUP($A471-1,$A$2:$N$1124,14,FALSE),AJ470)</f>
        <v>7.4302847130708598E-3</v>
      </c>
      <c r="AK471" s="7">
        <f>IF(DAY($A471)=1,VLOOKUP($A471-1,$A$2:$L$1124,$Y$1,FALSE)/VLOOKUP($A471-1,$A$2:$N$1124,14,FALSE),AK470)</f>
        <v>0</v>
      </c>
      <c r="AL471" s="7">
        <f>IF(DAY($A471)=1,VLOOKUP($A471-1,$A$2:$L$1124,$Z$1,FALSE)/VLOOKUP($A471-1,$A$2:$N$1124,14,FALSE),AL470)</f>
        <v>4.4103754298849301E-2</v>
      </c>
      <c r="AM471" s="7">
        <f>IF(DAY($A471)=1,VLOOKUP($A471-1,$A$2:$L$1124,$AA$1,FALSE)/VLOOKUP($A471-1,$A$2:$N$1124,14,FALSE),AM470)</f>
        <v>4.3253728776662332E-3</v>
      </c>
      <c r="AO471" s="12">
        <f>VLOOKUP($A471,BTC!$A$1:$G$1853,5,FALSE)</f>
        <v>1169.28</v>
      </c>
      <c r="AP471" s="12">
        <f>VLOOKUP($A471,XRP!$A$1:$G$1853,5,FALSE)</f>
        <v>3.4382999999999997E-2</v>
      </c>
      <c r="AQ471" s="12">
        <f>VLOOKUP($A471,LTC!$A$1:$G$1853,5,FALSE)</f>
        <v>10.15</v>
      </c>
      <c r="AR471" s="12">
        <f>VLOOKUP($A471,ETC!$A$1:$G$1853,5,FALSE)</f>
        <v>2.62</v>
      </c>
      <c r="AS471" s="12">
        <f>VLOOKUP($A471,ETH!$A$1:$G$1853,5,FALSE)</f>
        <v>50.22</v>
      </c>
      <c r="AT471" s="12">
        <f>VLOOKUP($A471,BCH!$A$1:$G$1853,5,FALSE)</f>
        <v>0</v>
      </c>
      <c r="AU471" s="12">
        <f>VLOOKUP($A471,XMR!$A$1:$G$1853,5,FALSE)</f>
        <v>21.48</v>
      </c>
      <c r="AV471" s="12">
        <f>VLOOKUP($A471,ZEC!$A$1:$G$1853,5,FALSE)</f>
        <v>64.66</v>
      </c>
      <c r="AW471" s="12">
        <f>VLOOKUP($A471,EOS!$A$1:$G$1853,5,FALSE)</f>
        <v>0</v>
      </c>
      <c r="AX471" s="12">
        <f>VLOOKUP($A471,DASH!$A$1:$G$1853,5,FALSE)</f>
        <v>72.569999999999993</v>
      </c>
      <c r="AY471" s="12">
        <f>VLOOKUP($A471,XLM!$A$1:$G$1853,5,FALSE)</f>
        <v>3.0599999999999998E-3</v>
      </c>
      <c r="BA471" s="24">
        <v>1</v>
      </c>
      <c r="BB471" s="24">
        <v>1</v>
      </c>
      <c r="BC471" s="24">
        <v>1</v>
      </c>
      <c r="BD471" s="24">
        <v>1</v>
      </c>
      <c r="BE471" s="24">
        <v>1</v>
      </c>
      <c r="BF471" s="24">
        <v>0</v>
      </c>
      <c r="BG471" s="24">
        <v>1</v>
      </c>
      <c r="BH471" s="24">
        <v>1</v>
      </c>
      <c r="BI471" s="24">
        <v>0</v>
      </c>
      <c r="BJ471" s="24">
        <v>1</v>
      </c>
      <c r="BK471" s="24">
        <v>1</v>
      </c>
      <c r="BM471" s="19">
        <f>IF(SUM(BA470:BK470)=SUM(BA471:BK471),BM470,BM470*SUMPRODUCT(BA471:BK471,AO471:AY471,Q471:AA471)/SUMPRODUCT(BA470:BK470,AO471:AY471,AC471:AM471))</f>
        <v>0.90665306731485984</v>
      </c>
      <c r="BN471" s="26">
        <f>SUMPRODUCT(AO471:AY471,BA471:BK471,Q471:AA471)/BM471</f>
        <v>694.46737895029241</v>
      </c>
      <c r="BO471">
        <f t="shared" si="130"/>
        <v>1169.28</v>
      </c>
    </row>
    <row r="472" spans="1:67" x14ac:dyDescent="0.75">
      <c r="A472" s="4">
        <v>42839</v>
      </c>
      <c r="B472" s="46">
        <f>INDEX('Index Volume'!B:B,MATCH(Index_New!$A472,'Index Volume'!$A:$A,0))</f>
        <v>254827008</v>
      </c>
      <c r="C472" s="46">
        <f>INDEX('Index Volume'!C:C,MATCH(Index_New!$A472,'Index Volume'!$A:$A,0))</f>
        <v>8869300</v>
      </c>
      <c r="D472" s="46">
        <f>INDEX('Index Volume'!D:D,MATCH(Index_New!$A472,'Index Volume'!$A:$A,0))</f>
        <v>61137000</v>
      </c>
      <c r="E472" s="46">
        <f>INDEX('Index Volume'!E:E,MATCH(Index_New!$A472,'Index Volume'!$A:$A,0))</f>
        <v>6137310</v>
      </c>
      <c r="F472" s="46">
        <f>INDEX('Index Volume'!F:F,MATCH(Index_New!$A472,'Index Volume'!$A:$A,0))</f>
        <v>91674400</v>
      </c>
      <c r="G472" s="46">
        <f>INDEX('Index Volume'!G:G,MATCH(Index_New!$A472,'Index Volume'!$A:$A,0))</f>
        <v>0</v>
      </c>
      <c r="H472" s="46">
        <f>INDEX('Index Volume'!H:H,MATCH(Index_New!$A472,'Index Volume'!$A:$A,0))</f>
        <v>8949460</v>
      </c>
      <c r="I472" s="46">
        <f>INDEX('Index Volume'!I:I,MATCH(Index_New!$A472,'Index Volume'!$A:$A,0))</f>
        <v>5898520</v>
      </c>
      <c r="J472" s="46">
        <f>INDEX('Index Volume'!J:J,MATCH(Index_New!$A472,'Index Volume'!$A:$A,0))</f>
        <v>0</v>
      </c>
      <c r="K472" s="46">
        <f>INDEX('Index Volume'!K:K,MATCH(Index_New!$A472,'Index Volume'!$A:$A,0))</f>
        <v>15477900</v>
      </c>
      <c r="L472" s="46">
        <f>INDEX('Index Volume'!L:L,MATCH(Index_New!$A472,'Index Volume'!$A:$A,0))</f>
        <v>1618350</v>
      </c>
      <c r="M472" s="46">
        <f t="shared" si="116"/>
        <v>454589248</v>
      </c>
      <c r="N472" s="1">
        <f t="shared" si="117"/>
        <v>454589248</v>
      </c>
      <c r="O472" t="b">
        <f t="shared" si="118"/>
        <v>1</v>
      </c>
      <c r="Q472" s="7">
        <f t="shared" si="119"/>
        <v>0.52645440673310229</v>
      </c>
      <c r="R472" s="7">
        <f t="shared" si="120"/>
        <v>8.5566803444584949E-2</v>
      </c>
      <c r="S472" s="7">
        <f t="shared" si="121"/>
        <v>0.11643136904056016</v>
      </c>
      <c r="T472" s="7">
        <f t="shared" si="122"/>
        <v>2.9285038801770125E-2</v>
      </c>
      <c r="U472" s="7">
        <f t="shared" si="123"/>
        <v>0.17821581898014668</v>
      </c>
      <c r="V472" s="7">
        <f t="shared" si="124"/>
        <v>0</v>
      </c>
      <c r="W472" s="7">
        <f t="shared" si="125"/>
        <v>8.1871511102493844E-3</v>
      </c>
      <c r="X472" s="7">
        <f t="shared" si="126"/>
        <v>7.4302847130708598E-3</v>
      </c>
      <c r="Y472" s="7">
        <f t="shared" si="127"/>
        <v>0</v>
      </c>
      <c r="Z472" s="7">
        <f t="shared" si="128"/>
        <v>4.4103754298849301E-2</v>
      </c>
      <c r="AA472" s="7">
        <f t="shared" si="129"/>
        <v>4.3253728776662332E-3</v>
      </c>
      <c r="AC472" s="7">
        <f>IF(DAY($A472)=1,VLOOKUP($A472-1,$A$2:$L$1124,$Q$1,FALSE)/VLOOKUP($A472-1,$A$2:$N$1124,14,FALSE),AC471)</f>
        <v>0.52645440673310229</v>
      </c>
      <c r="AD472" s="7">
        <f>IF(DAY($A472)=1,VLOOKUP($A472-1,$A$2:$L$1124,$R$1,FALSE)/VLOOKUP($A472-1,$A$2:$N$1124,14,FALSE),AD471)</f>
        <v>8.5566803444584949E-2</v>
      </c>
      <c r="AE472" s="7">
        <f>IF(DAY($A472)=1,VLOOKUP($A472-1,$A$2:$L$1124,$S$1,FALSE)/VLOOKUP($A472-1,$A$2:$N$1124,14,FALSE),AE471)</f>
        <v>0.11643136904056016</v>
      </c>
      <c r="AF472" s="7">
        <f>IF(DAY($A472)=1,VLOOKUP($A472-1,$A$2:$L$1124,$T$1,FALSE)/VLOOKUP($A472-1,$A$2:$N$1124,14,FALSE),AF471)</f>
        <v>2.9285038801770125E-2</v>
      </c>
      <c r="AG472" s="7">
        <f>IF(DAY($A472)=1,VLOOKUP($A472-1,$A$2:$L$1124,$U$1,FALSE)/VLOOKUP($A472-1,$A$2:$N$1124,14,FALSE),AG471)</f>
        <v>0.17821581898014668</v>
      </c>
      <c r="AH472" s="7">
        <f>IF(DAY($A472)=1,VLOOKUP($A472-1,$A$2:$L$1124,$V$1,FALSE)/VLOOKUP($A472-1,$A$2:$N$1124,14,FALSE),AH471)</f>
        <v>0</v>
      </c>
      <c r="AI472" s="7">
        <f>IF(DAY($A472)=1,VLOOKUP($A472-1,$A$2:$L$1124,$W$1,FALSE)/VLOOKUP($A472-1,$A$2:$N$1124,14,FALSE),AI471)</f>
        <v>8.1871511102493844E-3</v>
      </c>
      <c r="AJ472" s="7">
        <f>IF(DAY($A472)=1,VLOOKUP($A472-1,$A$2:$L$1124,$X$1,FALSE)/VLOOKUP($A472-1,$A$2:$N$1124,14,FALSE),AJ471)</f>
        <v>7.4302847130708598E-3</v>
      </c>
      <c r="AK472" s="7">
        <f>IF(DAY($A472)=1,VLOOKUP($A472-1,$A$2:$L$1124,$Y$1,FALSE)/VLOOKUP($A472-1,$A$2:$N$1124,14,FALSE),AK471)</f>
        <v>0</v>
      </c>
      <c r="AL472" s="7">
        <f>IF(DAY($A472)=1,VLOOKUP($A472-1,$A$2:$L$1124,$Z$1,FALSE)/VLOOKUP($A472-1,$A$2:$N$1124,14,FALSE),AL471)</f>
        <v>4.4103754298849301E-2</v>
      </c>
      <c r="AM472" s="7">
        <f>IF(DAY($A472)=1,VLOOKUP($A472-1,$A$2:$L$1124,$AA$1,FALSE)/VLOOKUP($A472-1,$A$2:$N$1124,14,FALSE),AM471)</f>
        <v>4.3253728776662332E-3</v>
      </c>
      <c r="AO472" s="12">
        <f>VLOOKUP($A472,BTC!$A$1:$G$1853,5,FALSE)</f>
        <v>1167.54</v>
      </c>
      <c r="AP472" s="12">
        <f>VLOOKUP($A472,XRP!$A$1:$G$1853,5,FALSE)</f>
        <v>3.3779000000000003E-2</v>
      </c>
      <c r="AQ472" s="12">
        <f>VLOOKUP($A472,LTC!$A$1:$G$1853,5,FALSE)</f>
        <v>10.39</v>
      </c>
      <c r="AR472" s="12">
        <f>VLOOKUP($A472,ETC!$A$1:$G$1853,5,FALSE)</f>
        <v>2.64</v>
      </c>
      <c r="AS472" s="12">
        <f>VLOOKUP($A472,ETH!$A$1:$G$1853,5,FALSE)</f>
        <v>47.57</v>
      </c>
      <c r="AT472" s="12">
        <f>VLOOKUP($A472,BCH!$A$1:$G$1853,5,FALSE)</f>
        <v>0</v>
      </c>
      <c r="AU472" s="12">
        <f>VLOOKUP($A472,XMR!$A$1:$G$1853,5,FALSE)</f>
        <v>20.59</v>
      </c>
      <c r="AV472" s="12">
        <f>VLOOKUP($A472,ZEC!$A$1:$G$1853,5,FALSE)</f>
        <v>71.17</v>
      </c>
      <c r="AW472" s="12">
        <f>VLOOKUP($A472,EOS!$A$1:$G$1853,5,FALSE)</f>
        <v>0</v>
      </c>
      <c r="AX472" s="12">
        <f>VLOOKUP($A472,DASH!$A$1:$G$1853,5,FALSE)</f>
        <v>70.77</v>
      </c>
      <c r="AY472" s="12">
        <f>VLOOKUP($A472,XLM!$A$1:$G$1853,5,FALSE)</f>
        <v>3.1280000000000001E-3</v>
      </c>
      <c r="BA472" s="24">
        <v>1</v>
      </c>
      <c r="BB472" s="24">
        <v>1</v>
      </c>
      <c r="BC472" s="24">
        <v>1</v>
      </c>
      <c r="BD472" s="24">
        <v>1</v>
      </c>
      <c r="BE472" s="24">
        <v>1</v>
      </c>
      <c r="BF472" s="24">
        <v>0</v>
      </c>
      <c r="BG472" s="24">
        <v>1</v>
      </c>
      <c r="BH472" s="24">
        <v>1</v>
      </c>
      <c r="BI472" s="24">
        <v>0</v>
      </c>
      <c r="BJ472" s="24">
        <v>1</v>
      </c>
      <c r="BK472" s="24">
        <v>1</v>
      </c>
      <c r="BM472" s="19">
        <f>IF(SUM(BA471:BK471)=SUM(BA472:BK472),BM471,BM471*SUMPRODUCT(BA472:BK472,AO472:AY472,Q472:AA472)/SUMPRODUCT(BA471:BK471,AO472:AY472,AC472:AM472))</f>
        <v>0.90665306731485984</v>
      </c>
      <c r="BN472" s="26">
        <f>SUMPRODUCT(AO472:AY472,BA472:BK472,Q472:AA472)/BM472</f>
        <v>692.92530407508616</v>
      </c>
      <c r="BO472">
        <f t="shared" si="130"/>
        <v>1167.54</v>
      </c>
    </row>
    <row r="473" spans="1:67" x14ac:dyDescent="0.75">
      <c r="A473" s="3">
        <v>42840</v>
      </c>
      <c r="B473" s="46">
        <f>INDEX('Index Volume'!B:B,MATCH(Index_New!$A473,'Index Volume'!$A:$A,0))</f>
        <v>203559008</v>
      </c>
      <c r="C473" s="46">
        <f>INDEX('Index Volume'!C:C,MATCH(Index_New!$A473,'Index Volume'!$A:$A,0))</f>
        <v>4972610</v>
      </c>
      <c r="D473" s="46">
        <f>INDEX('Index Volume'!D:D,MATCH(Index_New!$A473,'Index Volume'!$A:$A,0))</f>
        <v>47922000</v>
      </c>
      <c r="E473" s="46">
        <f>INDEX('Index Volume'!E:E,MATCH(Index_New!$A473,'Index Volume'!$A:$A,0))</f>
        <v>3488550</v>
      </c>
      <c r="F473" s="46">
        <f>INDEX('Index Volume'!F:F,MATCH(Index_New!$A473,'Index Volume'!$A:$A,0))</f>
        <v>66207800</v>
      </c>
      <c r="G473" s="46">
        <f>INDEX('Index Volume'!G:G,MATCH(Index_New!$A473,'Index Volume'!$A:$A,0))</f>
        <v>0</v>
      </c>
      <c r="H473" s="46">
        <f>INDEX('Index Volume'!H:H,MATCH(Index_New!$A473,'Index Volume'!$A:$A,0))</f>
        <v>4483370</v>
      </c>
      <c r="I473" s="46">
        <f>INDEX('Index Volume'!I:I,MATCH(Index_New!$A473,'Index Volume'!$A:$A,0))</f>
        <v>8228310</v>
      </c>
      <c r="J473" s="46">
        <f>INDEX('Index Volume'!J:J,MATCH(Index_New!$A473,'Index Volume'!$A:$A,0))</f>
        <v>0</v>
      </c>
      <c r="K473" s="46">
        <f>INDEX('Index Volume'!K:K,MATCH(Index_New!$A473,'Index Volume'!$A:$A,0))</f>
        <v>17237300</v>
      </c>
      <c r="L473" s="46">
        <f>INDEX('Index Volume'!L:L,MATCH(Index_New!$A473,'Index Volume'!$A:$A,0))</f>
        <v>997774</v>
      </c>
      <c r="M473" s="46">
        <f t="shared" si="116"/>
        <v>357096722</v>
      </c>
      <c r="N473" s="1">
        <f t="shared" si="117"/>
        <v>357096722</v>
      </c>
      <c r="O473" t="b">
        <f t="shared" si="118"/>
        <v>1</v>
      </c>
      <c r="Q473" s="7">
        <f t="shared" si="119"/>
        <v>0.52645440673310229</v>
      </c>
      <c r="R473" s="7">
        <f t="shared" si="120"/>
        <v>8.5566803444584949E-2</v>
      </c>
      <c r="S473" s="7">
        <f t="shared" si="121"/>
        <v>0.11643136904056016</v>
      </c>
      <c r="T473" s="7">
        <f t="shared" si="122"/>
        <v>2.9285038801770125E-2</v>
      </c>
      <c r="U473" s="7">
        <f t="shared" si="123"/>
        <v>0.17821581898014668</v>
      </c>
      <c r="V473" s="7">
        <f t="shared" si="124"/>
        <v>0</v>
      </c>
      <c r="W473" s="7">
        <f t="shared" si="125"/>
        <v>8.1871511102493844E-3</v>
      </c>
      <c r="X473" s="7">
        <f t="shared" si="126"/>
        <v>7.4302847130708598E-3</v>
      </c>
      <c r="Y473" s="7">
        <f t="shared" si="127"/>
        <v>0</v>
      </c>
      <c r="Z473" s="7">
        <f t="shared" si="128"/>
        <v>4.4103754298849301E-2</v>
      </c>
      <c r="AA473" s="7">
        <f t="shared" si="129"/>
        <v>4.3253728776662332E-3</v>
      </c>
      <c r="AC473" s="7">
        <f>IF(DAY($A473)=1,VLOOKUP($A473-1,$A$2:$L$1124,$Q$1,FALSE)/VLOOKUP($A473-1,$A$2:$N$1124,14,FALSE),AC472)</f>
        <v>0.52645440673310229</v>
      </c>
      <c r="AD473" s="7">
        <f>IF(DAY($A473)=1,VLOOKUP($A473-1,$A$2:$L$1124,$R$1,FALSE)/VLOOKUP($A473-1,$A$2:$N$1124,14,FALSE),AD472)</f>
        <v>8.5566803444584949E-2</v>
      </c>
      <c r="AE473" s="7">
        <f>IF(DAY($A473)=1,VLOOKUP($A473-1,$A$2:$L$1124,$S$1,FALSE)/VLOOKUP($A473-1,$A$2:$N$1124,14,FALSE),AE472)</f>
        <v>0.11643136904056016</v>
      </c>
      <c r="AF473" s="7">
        <f>IF(DAY($A473)=1,VLOOKUP($A473-1,$A$2:$L$1124,$T$1,FALSE)/VLOOKUP($A473-1,$A$2:$N$1124,14,FALSE),AF472)</f>
        <v>2.9285038801770125E-2</v>
      </c>
      <c r="AG473" s="7">
        <f>IF(DAY($A473)=1,VLOOKUP($A473-1,$A$2:$L$1124,$U$1,FALSE)/VLOOKUP($A473-1,$A$2:$N$1124,14,FALSE),AG472)</f>
        <v>0.17821581898014668</v>
      </c>
      <c r="AH473" s="7">
        <f>IF(DAY($A473)=1,VLOOKUP($A473-1,$A$2:$L$1124,$V$1,FALSE)/VLOOKUP($A473-1,$A$2:$N$1124,14,FALSE),AH472)</f>
        <v>0</v>
      </c>
      <c r="AI473" s="7">
        <f>IF(DAY($A473)=1,VLOOKUP($A473-1,$A$2:$L$1124,$W$1,FALSE)/VLOOKUP($A473-1,$A$2:$N$1124,14,FALSE),AI472)</f>
        <v>8.1871511102493844E-3</v>
      </c>
      <c r="AJ473" s="7">
        <f>IF(DAY($A473)=1,VLOOKUP($A473-1,$A$2:$L$1124,$X$1,FALSE)/VLOOKUP($A473-1,$A$2:$N$1124,14,FALSE),AJ472)</f>
        <v>7.4302847130708598E-3</v>
      </c>
      <c r="AK473" s="7">
        <f>IF(DAY($A473)=1,VLOOKUP($A473-1,$A$2:$L$1124,$Y$1,FALSE)/VLOOKUP($A473-1,$A$2:$N$1124,14,FALSE),AK472)</f>
        <v>0</v>
      </c>
      <c r="AL473" s="7">
        <f>IF(DAY($A473)=1,VLOOKUP($A473-1,$A$2:$L$1124,$Z$1,FALSE)/VLOOKUP($A473-1,$A$2:$N$1124,14,FALSE),AL472)</f>
        <v>4.4103754298849301E-2</v>
      </c>
      <c r="AM473" s="7">
        <f>IF(DAY($A473)=1,VLOOKUP($A473-1,$A$2:$L$1124,$AA$1,FALSE)/VLOOKUP($A473-1,$A$2:$N$1124,14,FALSE),AM472)</f>
        <v>4.3253728776662332E-3</v>
      </c>
      <c r="AO473" s="12">
        <f>VLOOKUP($A473,BTC!$A$1:$G$1853,5,FALSE)</f>
        <v>1172.52</v>
      </c>
      <c r="AP473" s="12">
        <f>VLOOKUP($A473,XRP!$A$1:$G$1853,5,FALSE)</f>
        <v>3.3954999999999999E-2</v>
      </c>
      <c r="AQ473" s="12">
        <f>VLOOKUP($A473,LTC!$A$1:$G$1853,5,FALSE)</f>
        <v>10.79</v>
      </c>
      <c r="AR473" s="12">
        <f>VLOOKUP($A473,ETC!$A$1:$G$1853,5,FALSE)</f>
        <v>2.68</v>
      </c>
      <c r="AS473" s="12">
        <f>VLOOKUP($A473,ETH!$A$1:$G$1853,5,FALSE)</f>
        <v>49.1</v>
      </c>
      <c r="AT473" s="12">
        <f>VLOOKUP($A473,BCH!$A$1:$G$1853,5,FALSE)</f>
        <v>0</v>
      </c>
      <c r="AU473" s="12">
        <f>VLOOKUP($A473,XMR!$A$1:$G$1853,5,FALSE)</f>
        <v>20.71</v>
      </c>
      <c r="AV473" s="12">
        <f>VLOOKUP($A473,ZEC!$A$1:$G$1853,5,FALSE)</f>
        <v>72.87</v>
      </c>
      <c r="AW473" s="12">
        <f>VLOOKUP($A473,EOS!$A$1:$G$1853,5,FALSE)</f>
        <v>0</v>
      </c>
      <c r="AX473" s="12">
        <f>VLOOKUP($A473,DASH!$A$1:$G$1853,5,FALSE)</f>
        <v>75.010000000000005</v>
      </c>
      <c r="AY473" s="12">
        <f>VLOOKUP($A473,XLM!$A$1:$G$1853,5,FALSE)</f>
        <v>3.385E-3</v>
      </c>
      <c r="BA473" s="24">
        <v>1</v>
      </c>
      <c r="BB473" s="24">
        <v>1</v>
      </c>
      <c r="BC473" s="24">
        <v>1</v>
      </c>
      <c r="BD473" s="24">
        <v>1</v>
      </c>
      <c r="BE473" s="24">
        <v>1</v>
      </c>
      <c r="BF473" s="24">
        <v>0</v>
      </c>
      <c r="BG473" s="24">
        <v>1</v>
      </c>
      <c r="BH473" s="24">
        <v>1</v>
      </c>
      <c r="BI473" s="24">
        <v>0</v>
      </c>
      <c r="BJ473" s="24">
        <v>1</v>
      </c>
      <c r="BK473" s="24">
        <v>1</v>
      </c>
      <c r="BM473" s="19">
        <f>IF(SUM(BA472:BK472)=SUM(BA473:BK473),BM472,BM472*SUMPRODUCT(BA473:BK473,AO473:AY473,Q473:AA473)/SUMPRODUCT(BA472:BK472,AO473:AY473,AC473:AM473))</f>
        <v>0.90665306731485984</v>
      </c>
      <c r="BN473" s="26">
        <f>SUMPRODUCT(AO473:AY473,BA473:BK473,Q473:AA473)/BM473</f>
        <v>696.3916654020237</v>
      </c>
      <c r="BO473">
        <f t="shared" si="130"/>
        <v>1172.52</v>
      </c>
    </row>
    <row r="474" spans="1:67" x14ac:dyDescent="0.75">
      <c r="A474" s="4">
        <v>42841</v>
      </c>
      <c r="B474" s="46">
        <f>INDEX('Index Volume'!B:B,MATCH(Index_New!$A474,'Index Volume'!$A:$A,0))</f>
        <v>183231008</v>
      </c>
      <c r="C474" s="46">
        <f>INDEX('Index Volume'!C:C,MATCH(Index_New!$A474,'Index Volume'!$A:$A,0))</f>
        <v>5980280</v>
      </c>
      <c r="D474" s="46">
        <f>INDEX('Index Volume'!D:D,MATCH(Index_New!$A474,'Index Volume'!$A:$A,0))</f>
        <v>24321400</v>
      </c>
      <c r="E474" s="46">
        <f>INDEX('Index Volume'!E:E,MATCH(Index_New!$A474,'Index Volume'!$A:$A,0))</f>
        <v>3454270</v>
      </c>
      <c r="F474" s="46">
        <f>INDEX('Index Volume'!F:F,MATCH(Index_New!$A474,'Index Volume'!$A:$A,0))</f>
        <v>31343800</v>
      </c>
      <c r="G474" s="46">
        <f>INDEX('Index Volume'!G:G,MATCH(Index_New!$A474,'Index Volume'!$A:$A,0))</f>
        <v>0</v>
      </c>
      <c r="H474" s="46">
        <f>INDEX('Index Volume'!H:H,MATCH(Index_New!$A474,'Index Volume'!$A:$A,0))</f>
        <v>4222960</v>
      </c>
      <c r="I474" s="46">
        <f>INDEX('Index Volume'!I:I,MATCH(Index_New!$A474,'Index Volume'!$A:$A,0))</f>
        <v>3777100</v>
      </c>
      <c r="J474" s="46">
        <f>INDEX('Index Volume'!J:J,MATCH(Index_New!$A474,'Index Volume'!$A:$A,0))</f>
        <v>0</v>
      </c>
      <c r="K474" s="46">
        <f>INDEX('Index Volume'!K:K,MATCH(Index_New!$A474,'Index Volume'!$A:$A,0))</f>
        <v>11539500</v>
      </c>
      <c r="L474" s="46">
        <f>INDEX('Index Volume'!L:L,MATCH(Index_New!$A474,'Index Volume'!$A:$A,0))</f>
        <v>2437240</v>
      </c>
      <c r="M474" s="46">
        <f t="shared" si="116"/>
        <v>270307558</v>
      </c>
      <c r="N474" s="1">
        <f t="shared" si="117"/>
        <v>270307558</v>
      </c>
      <c r="O474" t="b">
        <f t="shared" si="118"/>
        <v>1</v>
      </c>
      <c r="Q474" s="7">
        <f t="shared" si="119"/>
        <v>0.52645440673310229</v>
      </c>
      <c r="R474" s="7">
        <f t="shared" si="120"/>
        <v>8.5566803444584949E-2</v>
      </c>
      <c r="S474" s="7">
        <f t="shared" si="121"/>
        <v>0.11643136904056016</v>
      </c>
      <c r="T474" s="7">
        <f t="shared" si="122"/>
        <v>2.9285038801770125E-2</v>
      </c>
      <c r="U474" s="7">
        <f t="shared" si="123"/>
        <v>0.17821581898014668</v>
      </c>
      <c r="V474" s="7">
        <f t="shared" si="124"/>
        <v>0</v>
      </c>
      <c r="W474" s="7">
        <f t="shared" si="125"/>
        <v>8.1871511102493844E-3</v>
      </c>
      <c r="X474" s="7">
        <f t="shared" si="126"/>
        <v>7.4302847130708598E-3</v>
      </c>
      <c r="Y474" s="7">
        <f t="shared" si="127"/>
        <v>0</v>
      </c>
      <c r="Z474" s="7">
        <f t="shared" si="128"/>
        <v>4.4103754298849301E-2</v>
      </c>
      <c r="AA474" s="7">
        <f t="shared" si="129"/>
        <v>4.3253728776662332E-3</v>
      </c>
      <c r="AC474" s="7">
        <f>IF(DAY($A474)=1,VLOOKUP($A474-1,$A$2:$L$1124,$Q$1,FALSE)/VLOOKUP($A474-1,$A$2:$N$1124,14,FALSE),AC473)</f>
        <v>0.52645440673310229</v>
      </c>
      <c r="AD474" s="7">
        <f>IF(DAY($A474)=1,VLOOKUP($A474-1,$A$2:$L$1124,$R$1,FALSE)/VLOOKUP($A474-1,$A$2:$N$1124,14,FALSE),AD473)</f>
        <v>8.5566803444584949E-2</v>
      </c>
      <c r="AE474" s="7">
        <f>IF(DAY($A474)=1,VLOOKUP($A474-1,$A$2:$L$1124,$S$1,FALSE)/VLOOKUP($A474-1,$A$2:$N$1124,14,FALSE),AE473)</f>
        <v>0.11643136904056016</v>
      </c>
      <c r="AF474" s="7">
        <f>IF(DAY($A474)=1,VLOOKUP($A474-1,$A$2:$L$1124,$T$1,FALSE)/VLOOKUP($A474-1,$A$2:$N$1124,14,FALSE),AF473)</f>
        <v>2.9285038801770125E-2</v>
      </c>
      <c r="AG474" s="7">
        <f>IF(DAY($A474)=1,VLOOKUP($A474-1,$A$2:$L$1124,$U$1,FALSE)/VLOOKUP($A474-1,$A$2:$N$1124,14,FALSE),AG473)</f>
        <v>0.17821581898014668</v>
      </c>
      <c r="AH474" s="7">
        <f>IF(DAY($A474)=1,VLOOKUP($A474-1,$A$2:$L$1124,$V$1,FALSE)/VLOOKUP($A474-1,$A$2:$N$1124,14,FALSE),AH473)</f>
        <v>0</v>
      </c>
      <c r="AI474" s="7">
        <f>IF(DAY($A474)=1,VLOOKUP($A474-1,$A$2:$L$1124,$W$1,FALSE)/VLOOKUP($A474-1,$A$2:$N$1124,14,FALSE),AI473)</f>
        <v>8.1871511102493844E-3</v>
      </c>
      <c r="AJ474" s="7">
        <f>IF(DAY($A474)=1,VLOOKUP($A474-1,$A$2:$L$1124,$X$1,FALSE)/VLOOKUP($A474-1,$A$2:$N$1124,14,FALSE),AJ473)</f>
        <v>7.4302847130708598E-3</v>
      </c>
      <c r="AK474" s="7">
        <f>IF(DAY($A474)=1,VLOOKUP($A474-1,$A$2:$L$1124,$Y$1,FALSE)/VLOOKUP($A474-1,$A$2:$N$1124,14,FALSE),AK473)</f>
        <v>0</v>
      </c>
      <c r="AL474" s="7">
        <f>IF(DAY($A474)=1,VLOOKUP($A474-1,$A$2:$L$1124,$Z$1,FALSE)/VLOOKUP($A474-1,$A$2:$N$1124,14,FALSE),AL473)</f>
        <v>4.4103754298849301E-2</v>
      </c>
      <c r="AM474" s="7">
        <f>IF(DAY($A474)=1,VLOOKUP($A474-1,$A$2:$L$1124,$AA$1,FALSE)/VLOOKUP($A474-1,$A$2:$N$1124,14,FALSE),AM473)</f>
        <v>4.3253728776662332E-3</v>
      </c>
      <c r="AO474" s="12">
        <f>VLOOKUP($A474,BTC!$A$1:$G$1853,5,FALSE)</f>
        <v>1182.94</v>
      </c>
      <c r="AP474" s="12">
        <f>VLOOKUP($A474,XRP!$A$1:$G$1853,5,FALSE)</f>
        <v>3.3461999999999999E-2</v>
      </c>
      <c r="AQ474" s="12">
        <f>VLOOKUP($A474,LTC!$A$1:$G$1853,5,FALSE)</f>
        <v>10.71</v>
      </c>
      <c r="AR474" s="12">
        <f>VLOOKUP($A474,ETC!$A$1:$G$1853,5,FALSE)</f>
        <v>2.63</v>
      </c>
      <c r="AS474" s="12">
        <f>VLOOKUP($A474,ETH!$A$1:$G$1853,5,FALSE)</f>
        <v>48.72</v>
      </c>
      <c r="AT474" s="12">
        <f>VLOOKUP($A474,BCH!$A$1:$G$1853,5,FALSE)</f>
        <v>0</v>
      </c>
      <c r="AU474" s="12">
        <f>VLOOKUP($A474,XMR!$A$1:$G$1853,5,FALSE)</f>
        <v>20.46</v>
      </c>
      <c r="AV474" s="12">
        <f>VLOOKUP($A474,ZEC!$A$1:$G$1853,5,FALSE)</f>
        <v>71.5</v>
      </c>
      <c r="AW474" s="12">
        <f>VLOOKUP($A474,EOS!$A$1:$G$1853,5,FALSE)</f>
        <v>0</v>
      </c>
      <c r="AX474" s="12">
        <f>VLOOKUP($A474,DASH!$A$1:$G$1853,5,FALSE)</f>
        <v>75.34</v>
      </c>
      <c r="AY474" s="12">
        <f>VLOOKUP($A474,XLM!$A$1:$G$1853,5,FALSE)</f>
        <v>3.7369999999999999E-3</v>
      </c>
      <c r="BA474" s="24">
        <v>1</v>
      </c>
      <c r="BB474" s="24">
        <v>1</v>
      </c>
      <c r="BC474" s="24">
        <v>1</v>
      </c>
      <c r="BD474" s="24">
        <v>1</v>
      </c>
      <c r="BE474" s="24">
        <v>1</v>
      </c>
      <c r="BF474" s="24">
        <v>0</v>
      </c>
      <c r="BG474" s="24">
        <v>1</v>
      </c>
      <c r="BH474" s="24">
        <v>1</v>
      </c>
      <c r="BI474" s="24">
        <v>0</v>
      </c>
      <c r="BJ474" s="24">
        <v>1</v>
      </c>
      <c r="BK474" s="24">
        <v>1</v>
      </c>
      <c r="BM474" s="19">
        <f>IF(SUM(BA473:BK473)=SUM(BA474:BK474),BM473,BM473*SUMPRODUCT(BA474:BK474,AO474:AY474,Q474:AA474)/SUMPRODUCT(BA473:BK473,AO474:AY474,AC474:AM474))</f>
        <v>0.90665306731485984</v>
      </c>
      <c r="BN474" s="26">
        <f>SUMPRODUCT(AO474:AY474,BA474:BK474,Q474:AA474)/BM474</f>
        <v>702.358050604563</v>
      </c>
      <c r="BO474">
        <f t="shared" si="130"/>
        <v>1182.94</v>
      </c>
    </row>
    <row r="475" spans="1:67" x14ac:dyDescent="0.75">
      <c r="A475" s="3">
        <v>42842</v>
      </c>
      <c r="B475" s="46">
        <f>INDEX('Index Volume'!B:B,MATCH(Index_New!$A475,'Index Volume'!$A:$A,0))</f>
        <v>253206000</v>
      </c>
      <c r="C475" s="46">
        <f>INDEX('Index Volume'!C:C,MATCH(Index_New!$A475,'Index Volume'!$A:$A,0))</f>
        <v>7933260</v>
      </c>
      <c r="D475" s="46">
        <f>INDEX('Index Volume'!D:D,MATCH(Index_New!$A475,'Index Volume'!$A:$A,0))</f>
        <v>104055000</v>
      </c>
      <c r="E475" s="46">
        <f>INDEX('Index Volume'!E:E,MATCH(Index_New!$A475,'Index Volume'!$A:$A,0))</f>
        <v>3539730</v>
      </c>
      <c r="F475" s="46">
        <f>INDEX('Index Volume'!F:F,MATCH(Index_New!$A475,'Index Volume'!$A:$A,0))</f>
        <v>44013300</v>
      </c>
      <c r="G475" s="46">
        <f>INDEX('Index Volume'!G:G,MATCH(Index_New!$A475,'Index Volume'!$A:$A,0))</f>
        <v>0</v>
      </c>
      <c r="H475" s="46">
        <f>INDEX('Index Volume'!H:H,MATCH(Index_New!$A475,'Index Volume'!$A:$A,0))</f>
        <v>6055450</v>
      </c>
      <c r="I475" s="46">
        <f>INDEX('Index Volume'!I:I,MATCH(Index_New!$A475,'Index Volume'!$A:$A,0))</f>
        <v>3190330</v>
      </c>
      <c r="J475" s="46">
        <f>INDEX('Index Volume'!J:J,MATCH(Index_New!$A475,'Index Volume'!$A:$A,0))</f>
        <v>0</v>
      </c>
      <c r="K475" s="46">
        <f>INDEX('Index Volume'!K:K,MATCH(Index_New!$A475,'Index Volume'!$A:$A,0))</f>
        <v>10470900</v>
      </c>
      <c r="L475" s="46">
        <f>INDEX('Index Volume'!L:L,MATCH(Index_New!$A475,'Index Volume'!$A:$A,0))</f>
        <v>2006350</v>
      </c>
      <c r="M475" s="46">
        <f t="shared" si="116"/>
        <v>434470320</v>
      </c>
      <c r="N475" s="1">
        <f t="shared" si="117"/>
        <v>434470320</v>
      </c>
      <c r="O475" t="b">
        <f t="shared" si="118"/>
        <v>1</v>
      </c>
      <c r="Q475" s="7">
        <f t="shared" si="119"/>
        <v>0.52645440673310229</v>
      </c>
      <c r="R475" s="7">
        <f t="shared" si="120"/>
        <v>8.5566803444584949E-2</v>
      </c>
      <c r="S475" s="7">
        <f t="shared" si="121"/>
        <v>0.11643136904056016</v>
      </c>
      <c r="T475" s="7">
        <f t="shared" si="122"/>
        <v>2.9285038801770125E-2</v>
      </c>
      <c r="U475" s="7">
        <f t="shared" si="123"/>
        <v>0.17821581898014668</v>
      </c>
      <c r="V475" s="7">
        <f t="shared" si="124"/>
        <v>0</v>
      </c>
      <c r="W475" s="7">
        <f t="shared" si="125"/>
        <v>8.1871511102493844E-3</v>
      </c>
      <c r="X475" s="7">
        <f t="shared" si="126"/>
        <v>7.4302847130708598E-3</v>
      </c>
      <c r="Y475" s="7">
        <f t="shared" si="127"/>
        <v>0</v>
      </c>
      <c r="Z475" s="7">
        <f t="shared" si="128"/>
        <v>4.4103754298849301E-2</v>
      </c>
      <c r="AA475" s="7">
        <f t="shared" si="129"/>
        <v>4.3253728776662332E-3</v>
      </c>
      <c r="AC475" s="7">
        <f>IF(DAY($A475)=1,VLOOKUP($A475-1,$A$2:$L$1124,$Q$1,FALSE)/VLOOKUP($A475-1,$A$2:$N$1124,14,FALSE),AC474)</f>
        <v>0.52645440673310229</v>
      </c>
      <c r="AD475" s="7">
        <f>IF(DAY($A475)=1,VLOOKUP($A475-1,$A$2:$L$1124,$R$1,FALSE)/VLOOKUP($A475-1,$A$2:$N$1124,14,FALSE),AD474)</f>
        <v>8.5566803444584949E-2</v>
      </c>
      <c r="AE475" s="7">
        <f>IF(DAY($A475)=1,VLOOKUP($A475-1,$A$2:$L$1124,$S$1,FALSE)/VLOOKUP($A475-1,$A$2:$N$1124,14,FALSE),AE474)</f>
        <v>0.11643136904056016</v>
      </c>
      <c r="AF475" s="7">
        <f>IF(DAY($A475)=1,VLOOKUP($A475-1,$A$2:$L$1124,$T$1,FALSE)/VLOOKUP($A475-1,$A$2:$N$1124,14,FALSE),AF474)</f>
        <v>2.9285038801770125E-2</v>
      </c>
      <c r="AG475" s="7">
        <f>IF(DAY($A475)=1,VLOOKUP($A475-1,$A$2:$L$1124,$U$1,FALSE)/VLOOKUP($A475-1,$A$2:$N$1124,14,FALSE),AG474)</f>
        <v>0.17821581898014668</v>
      </c>
      <c r="AH475" s="7">
        <f>IF(DAY($A475)=1,VLOOKUP($A475-1,$A$2:$L$1124,$V$1,FALSE)/VLOOKUP($A475-1,$A$2:$N$1124,14,FALSE),AH474)</f>
        <v>0</v>
      </c>
      <c r="AI475" s="7">
        <f>IF(DAY($A475)=1,VLOOKUP($A475-1,$A$2:$L$1124,$W$1,FALSE)/VLOOKUP($A475-1,$A$2:$N$1124,14,FALSE),AI474)</f>
        <v>8.1871511102493844E-3</v>
      </c>
      <c r="AJ475" s="7">
        <f>IF(DAY($A475)=1,VLOOKUP($A475-1,$A$2:$L$1124,$X$1,FALSE)/VLOOKUP($A475-1,$A$2:$N$1124,14,FALSE),AJ474)</f>
        <v>7.4302847130708598E-3</v>
      </c>
      <c r="AK475" s="7">
        <f>IF(DAY($A475)=1,VLOOKUP($A475-1,$A$2:$L$1124,$Y$1,FALSE)/VLOOKUP($A475-1,$A$2:$N$1124,14,FALSE),AK474)</f>
        <v>0</v>
      </c>
      <c r="AL475" s="7">
        <f>IF(DAY($A475)=1,VLOOKUP($A475-1,$A$2:$L$1124,$Z$1,FALSE)/VLOOKUP($A475-1,$A$2:$N$1124,14,FALSE),AL474)</f>
        <v>4.4103754298849301E-2</v>
      </c>
      <c r="AM475" s="7">
        <f>IF(DAY($A475)=1,VLOOKUP($A475-1,$A$2:$L$1124,$AA$1,FALSE)/VLOOKUP($A475-1,$A$2:$N$1124,14,FALSE),AM474)</f>
        <v>4.3253728776662332E-3</v>
      </c>
      <c r="AO475" s="12">
        <f>VLOOKUP($A475,BTC!$A$1:$G$1853,5,FALSE)</f>
        <v>1193.9100000000001</v>
      </c>
      <c r="AP475" s="12">
        <f>VLOOKUP($A475,XRP!$A$1:$G$1853,5,FALSE)</f>
        <v>3.3654999999999997E-2</v>
      </c>
      <c r="AQ475" s="12">
        <f>VLOOKUP($A475,LTC!$A$1:$G$1853,5,FALSE)</f>
        <v>10.42</v>
      </c>
      <c r="AR475" s="12">
        <f>VLOOKUP($A475,ETC!$A$1:$G$1853,5,FALSE)</f>
        <v>2.62</v>
      </c>
      <c r="AS475" s="12">
        <f>VLOOKUP($A475,ETH!$A$1:$G$1853,5,FALSE)</f>
        <v>48.3</v>
      </c>
      <c r="AT475" s="12">
        <f>VLOOKUP($A475,BCH!$A$1:$G$1853,5,FALSE)</f>
        <v>0</v>
      </c>
      <c r="AU475" s="12">
        <f>VLOOKUP($A475,XMR!$A$1:$G$1853,5,FALSE)</f>
        <v>20.56</v>
      </c>
      <c r="AV475" s="12">
        <f>VLOOKUP($A475,ZEC!$A$1:$G$1853,5,FALSE)</f>
        <v>70.239999999999995</v>
      </c>
      <c r="AW475" s="12">
        <f>VLOOKUP($A475,EOS!$A$1:$G$1853,5,FALSE)</f>
        <v>0</v>
      </c>
      <c r="AX475" s="12">
        <f>VLOOKUP($A475,DASH!$A$1:$G$1853,5,FALSE)</f>
        <v>75.64</v>
      </c>
      <c r="AY475" s="12">
        <f>VLOOKUP($A475,XLM!$A$1:$G$1853,5,FALSE)</f>
        <v>3.555E-3</v>
      </c>
      <c r="BA475" s="24">
        <v>1</v>
      </c>
      <c r="BB475" s="24">
        <v>1</v>
      </c>
      <c r="BC475" s="24">
        <v>1</v>
      </c>
      <c r="BD475" s="24">
        <v>1</v>
      </c>
      <c r="BE475" s="24">
        <v>1</v>
      </c>
      <c r="BF475" s="24">
        <v>0</v>
      </c>
      <c r="BG475" s="24">
        <v>1</v>
      </c>
      <c r="BH475" s="24">
        <v>1</v>
      </c>
      <c r="BI475" s="24">
        <v>0</v>
      </c>
      <c r="BJ475" s="24">
        <v>1</v>
      </c>
      <c r="BK475" s="24">
        <v>1</v>
      </c>
      <c r="BM475" s="19">
        <f>IF(SUM(BA474:BK474)=SUM(BA475:BK475),BM474,BM474*SUMPRODUCT(BA475:BK475,AO475:AY475,Q475:AA475)/SUMPRODUCT(BA474:BK474,AO475:AY475,AC475:AM475))</f>
        <v>0.90665306731485984</v>
      </c>
      <c r="BN475" s="26">
        <f>SUMPRODUCT(AO475:AY475,BA475:BK475,Q475:AA475)/BM475</f>
        <v>708.61292346029973</v>
      </c>
      <c r="BO475">
        <f t="shared" si="130"/>
        <v>1193.9100000000001</v>
      </c>
    </row>
    <row r="476" spans="1:67" x14ac:dyDescent="0.75">
      <c r="A476" s="4">
        <v>42843</v>
      </c>
      <c r="B476" s="46">
        <f>INDEX('Index Volume'!B:B,MATCH(Index_New!$A476,'Index Volume'!$A:$A,0))</f>
        <v>270524000</v>
      </c>
      <c r="C476" s="46">
        <f>INDEX('Index Volume'!C:C,MATCH(Index_New!$A476,'Index Volume'!$A:$A,0))</f>
        <v>8970210</v>
      </c>
      <c r="D476" s="46">
        <f>INDEX('Index Volume'!D:D,MATCH(Index_New!$A476,'Index Volume'!$A:$A,0))</f>
        <v>83183296</v>
      </c>
      <c r="E476" s="46">
        <f>INDEX('Index Volume'!E:E,MATCH(Index_New!$A476,'Index Volume'!$A:$A,0))</f>
        <v>12008300</v>
      </c>
      <c r="F476" s="46">
        <f>INDEX('Index Volume'!F:F,MATCH(Index_New!$A476,'Index Volume'!$A:$A,0))</f>
        <v>78748496</v>
      </c>
      <c r="G476" s="46">
        <f>INDEX('Index Volume'!G:G,MATCH(Index_New!$A476,'Index Volume'!$A:$A,0))</f>
        <v>0</v>
      </c>
      <c r="H476" s="46">
        <f>INDEX('Index Volume'!H:H,MATCH(Index_New!$A476,'Index Volume'!$A:$A,0))</f>
        <v>4459260</v>
      </c>
      <c r="I476" s="46">
        <f>INDEX('Index Volume'!I:I,MATCH(Index_New!$A476,'Index Volume'!$A:$A,0))</f>
        <v>3733350</v>
      </c>
      <c r="J476" s="46">
        <f>INDEX('Index Volume'!J:J,MATCH(Index_New!$A476,'Index Volume'!$A:$A,0))</f>
        <v>0</v>
      </c>
      <c r="K476" s="46">
        <f>INDEX('Index Volume'!K:K,MATCH(Index_New!$A476,'Index Volume'!$A:$A,0))</f>
        <v>14595000</v>
      </c>
      <c r="L476" s="46">
        <f>INDEX('Index Volume'!L:L,MATCH(Index_New!$A476,'Index Volume'!$A:$A,0))</f>
        <v>1311170</v>
      </c>
      <c r="M476" s="46">
        <f t="shared" si="116"/>
        <v>477533082</v>
      </c>
      <c r="N476" s="1">
        <f t="shared" si="117"/>
        <v>477533082</v>
      </c>
      <c r="O476" t="b">
        <f t="shared" si="118"/>
        <v>1</v>
      </c>
      <c r="Q476" s="7">
        <f t="shared" si="119"/>
        <v>0.52645440673310229</v>
      </c>
      <c r="R476" s="7">
        <f t="shared" si="120"/>
        <v>8.5566803444584949E-2</v>
      </c>
      <c r="S476" s="7">
        <f t="shared" si="121"/>
        <v>0.11643136904056016</v>
      </c>
      <c r="T476" s="7">
        <f t="shared" si="122"/>
        <v>2.9285038801770125E-2</v>
      </c>
      <c r="U476" s="7">
        <f t="shared" si="123"/>
        <v>0.17821581898014668</v>
      </c>
      <c r="V476" s="7">
        <f t="shared" si="124"/>
        <v>0</v>
      </c>
      <c r="W476" s="7">
        <f t="shared" si="125"/>
        <v>8.1871511102493844E-3</v>
      </c>
      <c r="X476" s="7">
        <f t="shared" si="126"/>
        <v>7.4302847130708598E-3</v>
      </c>
      <c r="Y476" s="7">
        <f t="shared" si="127"/>
        <v>0</v>
      </c>
      <c r="Z476" s="7">
        <f t="shared" si="128"/>
        <v>4.4103754298849301E-2</v>
      </c>
      <c r="AA476" s="7">
        <f t="shared" si="129"/>
        <v>4.3253728776662332E-3</v>
      </c>
      <c r="AC476" s="7">
        <f>IF(DAY($A476)=1,VLOOKUP($A476-1,$A$2:$L$1124,$Q$1,FALSE)/VLOOKUP($A476-1,$A$2:$N$1124,14,FALSE),AC475)</f>
        <v>0.52645440673310229</v>
      </c>
      <c r="AD476" s="7">
        <f>IF(DAY($A476)=1,VLOOKUP($A476-1,$A$2:$L$1124,$R$1,FALSE)/VLOOKUP($A476-1,$A$2:$N$1124,14,FALSE),AD475)</f>
        <v>8.5566803444584949E-2</v>
      </c>
      <c r="AE476" s="7">
        <f>IF(DAY($A476)=1,VLOOKUP($A476-1,$A$2:$L$1124,$S$1,FALSE)/VLOOKUP($A476-1,$A$2:$N$1124,14,FALSE),AE475)</f>
        <v>0.11643136904056016</v>
      </c>
      <c r="AF476" s="7">
        <f>IF(DAY($A476)=1,VLOOKUP($A476-1,$A$2:$L$1124,$T$1,FALSE)/VLOOKUP($A476-1,$A$2:$N$1124,14,FALSE),AF475)</f>
        <v>2.9285038801770125E-2</v>
      </c>
      <c r="AG476" s="7">
        <f>IF(DAY($A476)=1,VLOOKUP($A476-1,$A$2:$L$1124,$U$1,FALSE)/VLOOKUP($A476-1,$A$2:$N$1124,14,FALSE),AG475)</f>
        <v>0.17821581898014668</v>
      </c>
      <c r="AH476" s="7">
        <f>IF(DAY($A476)=1,VLOOKUP($A476-1,$A$2:$L$1124,$V$1,FALSE)/VLOOKUP($A476-1,$A$2:$N$1124,14,FALSE),AH475)</f>
        <v>0</v>
      </c>
      <c r="AI476" s="7">
        <f>IF(DAY($A476)=1,VLOOKUP($A476-1,$A$2:$L$1124,$W$1,FALSE)/VLOOKUP($A476-1,$A$2:$N$1124,14,FALSE),AI475)</f>
        <v>8.1871511102493844E-3</v>
      </c>
      <c r="AJ476" s="7">
        <f>IF(DAY($A476)=1,VLOOKUP($A476-1,$A$2:$L$1124,$X$1,FALSE)/VLOOKUP($A476-1,$A$2:$N$1124,14,FALSE),AJ475)</f>
        <v>7.4302847130708598E-3</v>
      </c>
      <c r="AK476" s="7">
        <f>IF(DAY($A476)=1,VLOOKUP($A476-1,$A$2:$L$1124,$Y$1,FALSE)/VLOOKUP($A476-1,$A$2:$N$1124,14,FALSE),AK475)</f>
        <v>0</v>
      </c>
      <c r="AL476" s="7">
        <f>IF(DAY($A476)=1,VLOOKUP($A476-1,$A$2:$L$1124,$Z$1,FALSE)/VLOOKUP($A476-1,$A$2:$N$1124,14,FALSE),AL475)</f>
        <v>4.4103754298849301E-2</v>
      </c>
      <c r="AM476" s="7">
        <f>IF(DAY($A476)=1,VLOOKUP($A476-1,$A$2:$L$1124,$AA$1,FALSE)/VLOOKUP($A476-1,$A$2:$N$1124,14,FALSE),AM475)</f>
        <v>4.3253728776662332E-3</v>
      </c>
      <c r="AO476" s="12">
        <f>VLOOKUP($A476,BTC!$A$1:$G$1853,5,FALSE)</f>
        <v>1211.67</v>
      </c>
      <c r="AP476" s="12">
        <f>VLOOKUP($A476,XRP!$A$1:$G$1853,5,FALSE)</f>
        <v>3.3183999999999998E-2</v>
      </c>
      <c r="AQ476" s="12">
        <f>VLOOKUP($A476,LTC!$A$1:$G$1853,5,FALSE)</f>
        <v>10.32</v>
      </c>
      <c r="AR476" s="12">
        <f>VLOOKUP($A476,ETC!$A$1:$G$1853,5,FALSE)</f>
        <v>2.89</v>
      </c>
      <c r="AS476" s="12">
        <f>VLOOKUP($A476,ETH!$A$1:$G$1853,5,FALSE)</f>
        <v>50.71</v>
      </c>
      <c r="AT476" s="12">
        <f>VLOOKUP($A476,BCH!$A$1:$G$1853,5,FALSE)</f>
        <v>0</v>
      </c>
      <c r="AU476" s="12">
        <f>VLOOKUP($A476,XMR!$A$1:$G$1853,5,FALSE)</f>
        <v>21.06</v>
      </c>
      <c r="AV476" s="12">
        <f>VLOOKUP($A476,ZEC!$A$1:$G$1853,5,FALSE)</f>
        <v>71.78</v>
      </c>
      <c r="AW476" s="12">
        <f>VLOOKUP($A476,EOS!$A$1:$G$1853,5,FALSE)</f>
        <v>0</v>
      </c>
      <c r="AX476" s="12">
        <f>VLOOKUP($A476,DASH!$A$1:$G$1853,5,FALSE)</f>
        <v>72.83</v>
      </c>
      <c r="AY476" s="12">
        <f>VLOOKUP($A476,XLM!$A$1:$G$1853,5,FALSE)</f>
        <v>3.7060000000000001E-3</v>
      </c>
      <c r="BA476" s="24">
        <v>1</v>
      </c>
      <c r="BB476" s="24">
        <v>1</v>
      </c>
      <c r="BC476" s="24">
        <v>1</v>
      </c>
      <c r="BD476" s="24">
        <v>1</v>
      </c>
      <c r="BE476" s="24">
        <v>1</v>
      </c>
      <c r="BF476" s="24">
        <v>0</v>
      </c>
      <c r="BG476" s="24">
        <v>1</v>
      </c>
      <c r="BH476" s="24">
        <v>1</v>
      </c>
      <c r="BI476" s="24">
        <v>0</v>
      </c>
      <c r="BJ476" s="24">
        <v>1</v>
      </c>
      <c r="BK476" s="24">
        <v>1</v>
      </c>
      <c r="BM476" s="19">
        <f>IF(SUM(BA475:BK475)=SUM(BA476:BK476),BM475,BM475*SUMPRODUCT(BA476:BK476,AO476:AY476,Q476:AA476)/SUMPRODUCT(BA475:BK475,AO476:AY476,AC476:AM476))</f>
        <v>0.90665306731485984</v>
      </c>
      <c r="BN476" s="26">
        <f>SUMPRODUCT(AO476:AY476,BA476:BK476,Q476:AA476)/BM476</f>
        <v>719.2753913600942</v>
      </c>
      <c r="BO476">
        <f t="shared" si="130"/>
        <v>1211.67</v>
      </c>
    </row>
    <row r="477" spans="1:67" x14ac:dyDescent="0.75">
      <c r="A477" s="3">
        <v>42844</v>
      </c>
      <c r="B477" s="46">
        <f>INDEX('Index Volume'!B:B,MATCH(Index_New!$A477,'Index Volume'!$A:$A,0))</f>
        <v>288060992</v>
      </c>
      <c r="C477" s="46">
        <f>INDEX('Index Volume'!C:C,MATCH(Index_New!$A477,'Index Volume'!$A:$A,0))</f>
        <v>13265600</v>
      </c>
      <c r="D477" s="46">
        <f>INDEX('Index Volume'!D:D,MATCH(Index_New!$A477,'Index Volume'!$A:$A,0))</f>
        <v>55784900</v>
      </c>
      <c r="E477" s="46">
        <f>INDEX('Index Volume'!E:E,MATCH(Index_New!$A477,'Index Volume'!$A:$A,0))</f>
        <v>18424100</v>
      </c>
      <c r="F477" s="46">
        <f>INDEX('Index Volume'!F:F,MATCH(Index_New!$A477,'Index Volume'!$A:$A,0))</f>
        <v>76281000</v>
      </c>
      <c r="G477" s="46">
        <f>INDEX('Index Volume'!G:G,MATCH(Index_New!$A477,'Index Volume'!$A:$A,0))</f>
        <v>0</v>
      </c>
      <c r="H477" s="46">
        <f>INDEX('Index Volume'!H:H,MATCH(Index_New!$A477,'Index Volume'!$A:$A,0))</f>
        <v>5877830</v>
      </c>
      <c r="I477" s="46">
        <f>INDEX('Index Volume'!I:I,MATCH(Index_New!$A477,'Index Volume'!$A:$A,0))</f>
        <v>4692510</v>
      </c>
      <c r="J477" s="46">
        <f>INDEX('Index Volume'!J:J,MATCH(Index_New!$A477,'Index Volume'!$A:$A,0))</f>
        <v>0</v>
      </c>
      <c r="K477" s="46">
        <f>INDEX('Index Volume'!K:K,MATCH(Index_New!$A477,'Index Volume'!$A:$A,0))</f>
        <v>11688300</v>
      </c>
      <c r="L477" s="46">
        <f>INDEX('Index Volume'!L:L,MATCH(Index_New!$A477,'Index Volume'!$A:$A,0))</f>
        <v>1247360</v>
      </c>
      <c r="M477" s="46">
        <f t="shared" si="116"/>
        <v>475322592</v>
      </c>
      <c r="N477" s="1">
        <f t="shared" si="117"/>
        <v>475322592</v>
      </c>
      <c r="O477" t="b">
        <f t="shared" si="118"/>
        <v>1</v>
      </c>
      <c r="Q477" s="7">
        <f t="shared" si="119"/>
        <v>0.52645440673310229</v>
      </c>
      <c r="R477" s="7">
        <f t="shared" si="120"/>
        <v>8.5566803444584949E-2</v>
      </c>
      <c r="S477" s="7">
        <f t="shared" si="121"/>
        <v>0.11643136904056016</v>
      </c>
      <c r="T477" s="7">
        <f t="shared" si="122"/>
        <v>2.9285038801770125E-2</v>
      </c>
      <c r="U477" s="7">
        <f t="shared" si="123"/>
        <v>0.17821581898014668</v>
      </c>
      <c r="V477" s="7">
        <f t="shared" si="124"/>
        <v>0</v>
      </c>
      <c r="W477" s="7">
        <f t="shared" si="125"/>
        <v>8.1871511102493844E-3</v>
      </c>
      <c r="X477" s="7">
        <f t="shared" si="126"/>
        <v>7.4302847130708598E-3</v>
      </c>
      <c r="Y477" s="7">
        <f t="shared" si="127"/>
        <v>0</v>
      </c>
      <c r="Z477" s="7">
        <f t="shared" si="128"/>
        <v>4.4103754298849301E-2</v>
      </c>
      <c r="AA477" s="7">
        <f t="shared" si="129"/>
        <v>4.3253728776662332E-3</v>
      </c>
      <c r="AC477" s="7">
        <f>IF(DAY($A477)=1,VLOOKUP($A477-1,$A$2:$L$1124,$Q$1,FALSE)/VLOOKUP($A477-1,$A$2:$N$1124,14,FALSE),AC476)</f>
        <v>0.52645440673310229</v>
      </c>
      <c r="AD477" s="7">
        <f>IF(DAY($A477)=1,VLOOKUP($A477-1,$A$2:$L$1124,$R$1,FALSE)/VLOOKUP($A477-1,$A$2:$N$1124,14,FALSE),AD476)</f>
        <v>8.5566803444584949E-2</v>
      </c>
      <c r="AE477" s="7">
        <f>IF(DAY($A477)=1,VLOOKUP($A477-1,$A$2:$L$1124,$S$1,FALSE)/VLOOKUP($A477-1,$A$2:$N$1124,14,FALSE),AE476)</f>
        <v>0.11643136904056016</v>
      </c>
      <c r="AF477" s="7">
        <f>IF(DAY($A477)=1,VLOOKUP($A477-1,$A$2:$L$1124,$T$1,FALSE)/VLOOKUP($A477-1,$A$2:$N$1124,14,FALSE),AF476)</f>
        <v>2.9285038801770125E-2</v>
      </c>
      <c r="AG477" s="7">
        <f>IF(DAY($A477)=1,VLOOKUP($A477-1,$A$2:$L$1124,$U$1,FALSE)/VLOOKUP($A477-1,$A$2:$N$1124,14,FALSE),AG476)</f>
        <v>0.17821581898014668</v>
      </c>
      <c r="AH477" s="7">
        <f>IF(DAY($A477)=1,VLOOKUP($A477-1,$A$2:$L$1124,$V$1,FALSE)/VLOOKUP($A477-1,$A$2:$N$1124,14,FALSE),AH476)</f>
        <v>0</v>
      </c>
      <c r="AI477" s="7">
        <f>IF(DAY($A477)=1,VLOOKUP($A477-1,$A$2:$L$1124,$W$1,FALSE)/VLOOKUP($A477-1,$A$2:$N$1124,14,FALSE),AI476)</f>
        <v>8.1871511102493844E-3</v>
      </c>
      <c r="AJ477" s="7">
        <f>IF(DAY($A477)=1,VLOOKUP($A477-1,$A$2:$L$1124,$X$1,FALSE)/VLOOKUP($A477-1,$A$2:$N$1124,14,FALSE),AJ476)</f>
        <v>7.4302847130708598E-3</v>
      </c>
      <c r="AK477" s="7">
        <f>IF(DAY($A477)=1,VLOOKUP($A477-1,$A$2:$L$1124,$Y$1,FALSE)/VLOOKUP($A477-1,$A$2:$N$1124,14,FALSE),AK476)</f>
        <v>0</v>
      </c>
      <c r="AL477" s="7">
        <f>IF(DAY($A477)=1,VLOOKUP($A477-1,$A$2:$L$1124,$Z$1,FALSE)/VLOOKUP($A477-1,$A$2:$N$1124,14,FALSE),AL476)</f>
        <v>4.4103754298849301E-2</v>
      </c>
      <c r="AM477" s="7">
        <f>IF(DAY($A477)=1,VLOOKUP($A477-1,$A$2:$L$1124,$AA$1,FALSE)/VLOOKUP($A477-1,$A$2:$N$1124,14,FALSE),AM476)</f>
        <v>4.3253728776662332E-3</v>
      </c>
      <c r="AO477" s="12">
        <f>VLOOKUP($A477,BTC!$A$1:$G$1853,5,FALSE)</f>
        <v>1210.29</v>
      </c>
      <c r="AP477" s="12">
        <f>VLOOKUP($A477,XRP!$A$1:$G$1853,5,FALSE)</f>
        <v>3.0172999999999998E-2</v>
      </c>
      <c r="AQ477" s="12">
        <f>VLOOKUP($A477,LTC!$A$1:$G$1853,5,FALSE)</f>
        <v>9.66</v>
      </c>
      <c r="AR477" s="12">
        <f>VLOOKUP($A477,ETC!$A$1:$G$1853,5,FALSE)</f>
        <v>3.14</v>
      </c>
      <c r="AS477" s="12">
        <f>VLOOKUP($A477,ETH!$A$1:$G$1853,5,FALSE)</f>
        <v>48.31</v>
      </c>
      <c r="AT477" s="12">
        <f>VLOOKUP($A477,BCH!$A$1:$G$1853,5,FALSE)</f>
        <v>0</v>
      </c>
      <c r="AU477" s="12">
        <f>VLOOKUP($A477,XMR!$A$1:$G$1853,5,FALSE)</f>
        <v>20.39</v>
      </c>
      <c r="AV477" s="12">
        <f>VLOOKUP($A477,ZEC!$A$1:$G$1853,5,FALSE)</f>
        <v>70.94</v>
      </c>
      <c r="AW477" s="12">
        <f>VLOOKUP($A477,EOS!$A$1:$G$1853,5,FALSE)</f>
        <v>0</v>
      </c>
      <c r="AX477" s="12">
        <f>VLOOKUP($A477,DASH!$A$1:$G$1853,5,FALSE)</f>
        <v>72.28</v>
      </c>
      <c r="AY477" s="12">
        <f>VLOOKUP($A477,XLM!$A$1:$G$1853,5,FALSE)</f>
        <v>3.5739999999999999E-3</v>
      </c>
      <c r="BA477" s="24">
        <v>1</v>
      </c>
      <c r="BB477" s="24">
        <v>1</v>
      </c>
      <c r="BC477" s="24">
        <v>1</v>
      </c>
      <c r="BD477" s="24">
        <v>1</v>
      </c>
      <c r="BE477" s="24">
        <v>1</v>
      </c>
      <c r="BF477" s="24">
        <v>0</v>
      </c>
      <c r="BG477" s="24">
        <v>1</v>
      </c>
      <c r="BH477" s="24">
        <v>1</v>
      </c>
      <c r="BI477" s="24">
        <v>0</v>
      </c>
      <c r="BJ477" s="24">
        <v>1</v>
      </c>
      <c r="BK477" s="24">
        <v>1</v>
      </c>
      <c r="BM477" s="19">
        <f>IF(SUM(BA476:BK476)=SUM(BA477:BK477),BM476,BM476*SUMPRODUCT(BA477:BK477,AO477:AY477,Q477:AA477)/SUMPRODUCT(BA476:BK476,AO477:AY477,AC477:AM477))</f>
        <v>0.90665306731485984</v>
      </c>
      <c r="BN477" s="26">
        <f>SUMPRODUCT(AO477:AY477,BA477:BK477,Q477:AA477)/BM477</f>
        <v>717.88567500221143</v>
      </c>
      <c r="BO477">
        <f t="shared" si="130"/>
        <v>1210.29</v>
      </c>
    </row>
    <row r="478" spans="1:67" x14ac:dyDescent="0.75">
      <c r="A478" s="4">
        <v>42845</v>
      </c>
      <c r="B478" s="46">
        <f>INDEX('Index Volume'!B:B,MATCH(Index_New!$A478,'Index Volume'!$A:$A,0))</f>
        <v>315108000</v>
      </c>
      <c r="C478" s="46">
        <f>INDEX('Index Volume'!C:C,MATCH(Index_New!$A478,'Index Volume'!$A:$A,0))</f>
        <v>25650400</v>
      </c>
      <c r="D478" s="46">
        <f>INDEX('Index Volume'!D:D,MATCH(Index_New!$A478,'Index Volume'!$A:$A,0))</f>
        <v>55828300</v>
      </c>
      <c r="E478" s="46">
        <f>INDEX('Index Volume'!E:E,MATCH(Index_New!$A478,'Index Volume'!$A:$A,0))</f>
        <v>25077400</v>
      </c>
      <c r="F478" s="46">
        <f>INDEX('Index Volume'!F:F,MATCH(Index_New!$A478,'Index Volume'!$A:$A,0))</f>
        <v>79600896</v>
      </c>
      <c r="G478" s="46">
        <f>INDEX('Index Volume'!G:G,MATCH(Index_New!$A478,'Index Volume'!$A:$A,0))</f>
        <v>0</v>
      </c>
      <c r="H478" s="46">
        <f>INDEX('Index Volume'!H:H,MATCH(Index_New!$A478,'Index Volume'!$A:$A,0))</f>
        <v>6216400</v>
      </c>
      <c r="I478" s="46">
        <f>INDEX('Index Volume'!I:I,MATCH(Index_New!$A478,'Index Volume'!$A:$A,0))</f>
        <v>5595750</v>
      </c>
      <c r="J478" s="46">
        <f>INDEX('Index Volume'!J:J,MATCH(Index_New!$A478,'Index Volume'!$A:$A,0))</f>
        <v>0</v>
      </c>
      <c r="K478" s="46">
        <f>INDEX('Index Volume'!K:K,MATCH(Index_New!$A478,'Index Volume'!$A:$A,0))</f>
        <v>9144880</v>
      </c>
      <c r="L478" s="46">
        <f>INDEX('Index Volume'!L:L,MATCH(Index_New!$A478,'Index Volume'!$A:$A,0))</f>
        <v>1480220</v>
      </c>
      <c r="M478" s="46">
        <f t="shared" si="116"/>
        <v>523702246</v>
      </c>
      <c r="N478" s="1">
        <f t="shared" si="117"/>
        <v>523702246</v>
      </c>
      <c r="O478" t="b">
        <f t="shared" si="118"/>
        <v>1</v>
      </c>
      <c r="Q478" s="7">
        <f t="shared" si="119"/>
        <v>0.52645440673310229</v>
      </c>
      <c r="R478" s="7">
        <f t="shared" si="120"/>
        <v>8.5566803444584949E-2</v>
      </c>
      <c r="S478" s="7">
        <f t="shared" si="121"/>
        <v>0.11643136904056016</v>
      </c>
      <c r="T478" s="7">
        <f t="shared" si="122"/>
        <v>2.9285038801770125E-2</v>
      </c>
      <c r="U478" s="7">
        <f t="shared" si="123"/>
        <v>0.17821581898014668</v>
      </c>
      <c r="V478" s="7">
        <f t="shared" si="124"/>
        <v>0</v>
      </c>
      <c r="W478" s="7">
        <f t="shared" si="125"/>
        <v>8.1871511102493844E-3</v>
      </c>
      <c r="X478" s="7">
        <f t="shared" si="126"/>
        <v>7.4302847130708598E-3</v>
      </c>
      <c r="Y478" s="7">
        <f t="shared" si="127"/>
        <v>0</v>
      </c>
      <c r="Z478" s="7">
        <f t="shared" si="128"/>
        <v>4.4103754298849301E-2</v>
      </c>
      <c r="AA478" s="7">
        <f t="shared" si="129"/>
        <v>4.3253728776662332E-3</v>
      </c>
      <c r="AC478" s="7">
        <f>IF(DAY($A478)=1,VLOOKUP($A478-1,$A$2:$L$1124,$Q$1,FALSE)/VLOOKUP($A478-1,$A$2:$N$1124,14,FALSE),AC477)</f>
        <v>0.52645440673310229</v>
      </c>
      <c r="AD478" s="7">
        <f>IF(DAY($A478)=1,VLOOKUP($A478-1,$A$2:$L$1124,$R$1,FALSE)/VLOOKUP($A478-1,$A$2:$N$1124,14,FALSE),AD477)</f>
        <v>8.5566803444584949E-2</v>
      </c>
      <c r="AE478" s="7">
        <f>IF(DAY($A478)=1,VLOOKUP($A478-1,$A$2:$L$1124,$S$1,FALSE)/VLOOKUP($A478-1,$A$2:$N$1124,14,FALSE),AE477)</f>
        <v>0.11643136904056016</v>
      </c>
      <c r="AF478" s="7">
        <f>IF(DAY($A478)=1,VLOOKUP($A478-1,$A$2:$L$1124,$T$1,FALSE)/VLOOKUP($A478-1,$A$2:$N$1124,14,FALSE),AF477)</f>
        <v>2.9285038801770125E-2</v>
      </c>
      <c r="AG478" s="7">
        <f>IF(DAY($A478)=1,VLOOKUP($A478-1,$A$2:$L$1124,$U$1,FALSE)/VLOOKUP($A478-1,$A$2:$N$1124,14,FALSE),AG477)</f>
        <v>0.17821581898014668</v>
      </c>
      <c r="AH478" s="7">
        <f>IF(DAY($A478)=1,VLOOKUP($A478-1,$A$2:$L$1124,$V$1,FALSE)/VLOOKUP($A478-1,$A$2:$N$1124,14,FALSE),AH477)</f>
        <v>0</v>
      </c>
      <c r="AI478" s="7">
        <f>IF(DAY($A478)=1,VLOOKUP($A478-1,$A$2:$L$1124,$W$1,FALSE)/VLOOKUP($A478-1,$A$2:$N$1124,14,FALSE),AI477)</f>
        <v>8.1871511102493844E-3</v>
      </c>
      <c r="AJ478" s="7">
        <f>IF(DAY($A478)=1,VLOOKUP($A478-1,$A$2:$L$1124,$X$1,FALSE)/VLOOKUP($A478-1,$A$2:$N$1124,14,FALSE),AJ477)</f>
        <v>7.4302847130708598E-3</v>
      </c>
      <c r="AK478" s="7">
        <f>IF(DAY($A478)=1,VLOOKUP($A478-1,$A$2:$L$1124,$Y$1,FALSE)/VLOOKUP($A478-1,$A$2:$N$1124,14,FALSE),AK477)</f>
        <v>0</v>
      </c>
      <c r="AL478" s="7">
        <f>IF(DAY($A478)=1,VLOOKUP($A478-1,$A$2:$L$1124,$Z$1,FALSE)/VLOOKUP($A478-1,$A$2:$N$1124,14,FALSE),AL477)</f>
        <v>4.4103754298849301E-2</v>
      </c>
      <c r="AM478" s="7">
        <f>IF(DAY($A478)=1,VLOOKUP($A478-1,$A$2:$L$1124,$AA$1,FALSE)/VLOOKUP($A478-1,$A$2:$N$1124,14,FALSE),AM477)</f>
        <v>4.3253728776662332E-3</v>
      </c>
      <c r="AO478" s="12">
        <f>VLOOKUP($A478,BTC!$A$1:$G$1853,5,FALSE)</f>
        <v>1229.08</v>
      </c>
      <c r="AP478" s="12">
        <f>VLOOKUP($A478,XRP!$A$1:$G$1853,5,FALSE)</f>
        <v>2.9984E-2</v>
      </c>
      <c r="AQ478" s="12">
        <f>VLOOKUP($A478,LTC!$A$1:$G$1853,5,FALSE)</f>
        <v>10.33</v>
      </c>
      <c r="AR478" s="12">
        <f>VLOOKUP($A478,ETC!$A$1:$G$1853,5,FALSE)</f>
        <v>3.28</v>
      </c>
      <c r="AS478" s="12">
        <f>VLOOKUP($A478,ETH!$A$1:$G$1853,5,FALSE)</f>
        <v>49.67</v>
      </c>
      <c r="AT478" s="12">
        <f>VLOOKUP($A478,BCH!$A$1:$G$1853,5,FALSE)</f>
        <v>0</v>
      </c>
      <c r="AU478" s="12">
        <f>VLOOKUP($A478,XMR!$A$1:$G$1853,5,FALSE)</f>
        <v>20.239999999999998</v>
      </c>
      <c r="AV478" s="12">
        <f>VLOOKUP($A478,ZEC!$A$1:$G$1853,5,FALSE)</f>
        <v>67.319999999999993</v>
      </c>
      <c r="AW478" s="12">
        <f>VLOOKUP($A478,EOS!$A$1:$G$1853,5,FALSE)</f>
        <v>0</v>
      </c>
      <c r="AX478" s="12">
        <f>VLOOKUP($A478,DASH!$A$1:$G$1853,5,FALSE)</f>
        <v>71.45</v>
      </c>
      <c r="AY478" s="12">
        <f>VLOOKUP($A478,XLM!$A$1:$G$1853,5,FALSE)</f>
        <v>3.3679999999999999E-3</v>
      </c>
      <c r="BA478" s="24">
        <v>1</v>
      </c>
      <c r="BB478" s="24">
        <v>1</v>
      </c>
      <c r="BC478" s="24">
        <v>1</v>
      </c>
      <c r="BD478" s="24">
        <v>1</v>
      </c>
      <c r="BE478" s="24">
        <v>1</v>
      </c>
      <c r="BF478" s="24">
        <v>0</v>
      </c>
      <c r="BG478" s="24">
        <v>1</v>
      </c>
      <c r="BH478" s="24">
        <v>1</v>
      </c>
      <c r="BI478" s="24">
        <v>0</v>
      </c>
      <c r="BJ478" s="24">
        <v>1</v>
      </c>
      <c r="BK478" s="24">
        <v>1</v>
      </c>
      <c r="BM478" s="19">
        <f>IF(SUM(BA477:BK477)=SUM(BA478:BK478),BM477,BM477*SUMPRODUCT(BA478:BK478,AO478:AY478,Q478:AA478)/SUMPRODUCT(BA477:BK477,AO478:AY478,AC478:AM478))</f>
        <v>0.90665306731485984</v>
      </c>
      <c r="BN478" s="26">
        <f>SUMPRODUCT(AO478:AY478,BA478:BK478,Q478:AA478)/BM478</f>
        <v>729.08269426177731</v>
      </c>
      <c r="BO478">
        <f t="shared" si="130"/>
        <v>1229.08</v>
      </c>
    </row>
    <row r="479" spans="1:67" x14ac:dyDescent="0.75">
      <c r="A479" s="3">
        <v>42846</v>
      </c>
      <c r="B479" s="46">
        <f>INDEX('Index Volume'!B:B,MATCH(Index_New!$A479,'Index Volume'!$A:$A,0))</f>
        <v>272167008</v>
      </c>
      <c r="C479" s="46">
        <f>INDEX('Index Volume'!C:C,MATCH(Index_New!$A479,'Index Volume'!$A:$A,0))</f>
        <v>28245700</v>
      </c>
      <c r="D479" s="46">
        <f>INDEX('Index Volume'!D:D,MATCH(Index_New!$A479,'Index Volume'!$A:$A,0))</f>
        <v>99012200</v>
      </c>
      <c r="E479" s="46">
        <f>INDEX('Index Volume'!E:E,MATCH(Index_New!$A479,'Index Volume'!$A:$A,0))</f>
        <v>12069800</v>
      </c>
      <c r="F479" s="46">
        <f>INDEX('Index Volume'!F:F,MATCH(Index_New!$A479,'Index Volume'!$A:$A,0))</f>
        <v>45048300</v>
      </c>
      <c r="G479" s="46">
        <f>INDEX('Index Volume'!G:G,MATCH(Index_New!$A479,'Index Volume'!$A:$A,0))</f>
        <v>0</v>
      </c>
      <c r="H479" s="46">
        <f>INDEX('Index Volume'!H:H,MATCH(Index_New!$A479,'Index Volume'!$A:$A,0))</f>
        <v>6704090</v>
      </c>
      <c r="I479" s="46">
        <f>INDEX('Index Volume'!I:I,MATCH(Index_New!$A479,'Index Volume'!$A:$A,0))</f>
        <v>5144630</v>
      </c>
      <c r="J479" s="46">
        <f>INDEX('Index Volume'!J:J,MATCH(Index_New!$A479,'Index Volume'!$A:$A,0))</f>
        <v>0</v>
      </c>
      <c r="K479" s="46">
        <f>INDEX('Index Volume'!K:K,MATCH(Index_New!$A479,'Index Volume'!$A:$A,0))</f>
        <v>9790840</v>
      </c>
      <c r="L479" s="46">
        <f>INDEX('Index Volume'!L:L,MATCH(Index_New!$A479,'Index Volume'!$A:$A,0))</f>
        <v>832714</v>
      </c>
      <c r="M479" s="46">
        <f t="shared" si="116"/>
        <v>479015282</v>
      </c>
      <c r="N479" s="1">
        <f t="shared" si="117"/>
        <v>479015282</v>
      </c>
      <c r="O479" t="b">
        <f t="shared" si="118"/>
        <v>1</v>
      </c>
      <c r="Q479" s="7">
        <f t="shared" si="119"/>
        <v>0.52645440673310229</v>
      </c>
      <c r="R479" s="7">
        <f t="shared" si="120"/>
        <v>8.5566803444584949E-2</v>
      </c>
      <c r="S479" s="7">
        <f t="shared" si="121"/>
        <v>0.11643136904056016</v>
      </c>
      <c r="T479" s="7">
        <f t="shared" si="122"/>
        <v>2.9285038801770125E-2</v>
      </c>
      <c r="U479" s="7">
        <f t="shared" si="123"/>
        <v>0.17821581898014668</v>
      </c>
      <c r="V479" s="7">
        <f t="shared" si="124"/>
        <v>0</v>
      </c>
      <c r="W479" s="7">
        <f t="shared" si="125"/>
        <v>8.1871511102493844E-3</v>
      </c>
      <c r="X479" s="7">
        <f t="shared" si="126"/>
        <v>7.4302847130708598E-3</v>
      </c>
      <c r="Y479" s="7">
        <f t="shared" si="127"/>
        <v>0</v>
      </c>
      <c r="Z479" s="7">
        <f t="shared" si="128"/>
        <v>4.4103754298849301E-2</v>
      </c>
      <c r="AA479" s="7">
        <f t="shared" si="129"/>
        <v>4.3253728776662332E-3</v>
      </c>
      <c r="AC479" s="7">
        <f>IF(DAY($A479)=1,VLOOKUP($A479-1,$A$2:$L$1124,$Q$1,FALSE)/VLOOKUP($A479-1,$A$2:$N$1124,14,FALSE),AC478)</f>
        <v>0.52645440673310229</v>
      </c>
      <c r="AD479" s="7">
        <f>IF(DAY($A479)=1,VLOOKUP($A479-1,$A$2:$L$1124,$R$1,FALSE)/VLOOKUP($A479-1,$A$2:$N$1124,14,FALSE),AD478)</f>
        <v>8.5566803444584949E-2</v>
      </c>
      <c r="AE479" s="7">
        <f>IF(DAY($A479)=1,VLOOKUP($A479-1,$A$2:$L$1124,$S$1,FALSE)/VLOOKUP($A479-1,$A$2:$N$1124,14,FALSE),AE478)</f>
        <v>0.11643136904056016</v>
      </c>
      <c r="AF479" s="7">
        <f>IF(DAY($A479)=1,VLOOKUP($A479-1,$A$2:$L$1124,$T$1,FALSE)/VLOOKUP($A479-1,$A$2:$N$1124,14,FALSE),AF478)</f>
        <v>2.9285038801770125E-2</v>
      </c>
      <c r="AG479" s="7">
        <f>IF(DAY($A479)=1,VLOOKUP($A479-1,$A$2:$L$1124,$U$1,FALSE)/VLOOKUP($A479-1,$A$2:$N$1124,14,FALSE),AG478)</f>
        <v>0.17821581898014668</v>
      </c>
      <c r="AH479" s="7">
        <f>IF(DAY($A479)=1,VLOOKUP($A479-1,$A$2:$L$1124,$V$1,FALSE)/VLOOKUP($A479-1,$A$2:$N$1124,14,FALSE),AH478)</f>
        <v>0</v>
      </c>
      <c r="AI479" s="7">
        <f>IF(DAY($A479)=1,VLOOKUP($A479-1,$A$2:$L$1124,$W$1,FALSE)/VLOOKUP($A479-1,$A$2:$N$1124,14,FALSE),AI478)</f>
        <v>8.1871511102493844E-3</v>
      </c>
      <c r="AJ479" s="7">
        <f>IF(DAY($A479)=1,VLOOKUP($A479-1,$A$2:$L$1124,$X$1,FALSE)/VLOOKUP($A479-1,$A$2:$N$1124,14,FALSE),AJ478)</f>
        <v>7.4302847130708598E-3</v>
      </c>
      <c r="AK479" s="7">
        <f>IF(DAY($A479)=1,VLOOKUP($A479-1,$A$2:$L$1124,$Y$1,FALSE)/VLOOKUP($A479-1,$A$2:$N$1124,14,FALSE),AK478)</f>
        <v>0</v>
      </c>
      <c r="AL479" s="7">
        <f>IF(DAY($A479)=1,VLOOKUP($A479-1,$A$2:$L$1124,$Z$1,FALSE)/VLOOKUP($A479-1,$A$2:$N$1124,14,FALSE),AL478)</f>
        <v>4.4103754298849301E-2</v>
      </c>
      <c r="AM479" s="7">
        <f>IF(DAY($A479)=1,VLOOKUP($A479-1,$A$2:$L$1124,$AA$1,FALSE)/VLOOKUP($A479-1,$A$2:$N$1124,14,FALSE),AM478)</f>
        <v>4.3253728776662332E-3</v>
      </c>
      <c r="AO479" s="12">
        <f>VLOOKUP($A479,BTC!$A$1:$G$1853,5,FALSE)</f>
        <v>1222.05</v>
      </c>
      <c r="AP479" s="12">
        <f>VLOOKUP($A479,XRP!$A$1:$G$1853,5,FALSE)</f>
        <v>3.2779000000000003E-2</v>
      </c>
      <c r="AQ479" s="12">
        <f>VLOOKUP($A479,LTC!$A$1:$G$1853,5,FALSE)</f>
        <v>11.23</v>
      </c>
      <c r="AR479" s="12">
        <f>VLOOKUP($A479,ETC!$A$1:$G$1853,5,FALSE)</f>
        <v>3.18</v>
      </c>
      <c r="AS479" s="12">
        <f>VLOOKUP($A479,ETH!$A$1:$G$1853,5,FALSE)</f>
        <v>48.22</v>
      </c>
      <c r="AT479" s="12">
        <f>VLOOKUP($A479,BCH!$A$1:$G$1853,5,FALSE)</f>
        <v>0</v>
      </c>
      <c r="AU479" s="12">
        <f>VLOOKUP($A479,XMR!$A$1:$G$1853,5,FALSE)</f>
        <v>20.29</v>
      </c>
      <c r="AV479" s="12">
        <f>VLOOKUP($A479,ZEC!$A$1:$G$1853,5,FALSE)</f>
        <v>68.14</v>
      </c>
      <c r="AW479" s="12">
        <f>VLOOKUP($A479,EOS!$A$1:$G$1853,5,FALSE)</f>
        <v>0</v>
      </c>
      <c r="AX479" s="12">
        <f>VLOOKUP($A479,DASH!$A$1:$G$1853,5,FALSE)</f>
        <v>70.88</v>
      </c>
      <c r="AY479" s="12">
        <f>VLOOKUP($A479,XLM!$A$1:$G$1853,5,FALSE)</f>
        <v>3.4659999999999999E-3</v>
      </c>
      <c r="BA479" s="24">
        <v>1</v>
      </c>
      <c r="BB479" s="24">
        <v>1</v>
      </c>
      <c r="BC479" s="24">
        <v>1</v>
      </c>
      <c r="BD479" s="24">
        <v>1</v>
      </c>
      <c r="BE479" s="24">
        <v>1</v>
      </c>
      <c r="BF479" s="24">
        <v>0</v>
      </c>
      <c r="BG479" s="24">
        <v>1</v>
      </c>
      <c r="BH479" s="24">
        <v>1</v>
      </c>
      <c r="BI479" s="24">
        <v>0</v>
      </c>
      <c r="BJ479" s="24">
        <v>1</v>
      </c>
      <c r="BK479" s="24">
        <v>1</v>
      </c>
      <c r="BM479" s="19">
        <f>IF(SUM(BA478:BK478)=SUM(BA479:BK479),BM478,BM478*SUMPRODUCT(BA479:BK479,AO479:AY479,Q479:AA479)/SUMPRODUCT(BA478:BK478,AO479:AY479,AC479:AM479))</f>
        <v>0.90665306731485984</v>
      </c>
      <c r="BN479" s="26">
        <f>SUMPRODUCT(AO479:AY479,BA479:BK479,Q479:AA479)/BM479</f>
        <v>724.80771280067052</v>
      </c>
      <c r="BO479">
        <f t="shared" si="130"/>
        <v>1222.05</v>
      </c>
    </row>
    <row r="480" spans="1:67" x14ac:dyDescent="0.75">
      <c r="A480" s="4">
        <v>42847</v>
      </c>
      <c r="B480" s="46">
        <f>INDEX('Index Volume'!B:B,MATCH(Index_New!$A480,'Index Volume'!$A:$A,0))</f>
        <v>249320000</v>
      </c>
      <c r="C480" s="46">
        <f>INDEX('Index Volume'!C:C,MATCH(Index_New!$A480,'Index Volume'!$A:$A,0))</f>
        <v>9020550</v>
      </c>
      <c r="D480" s="46">
        <f>INDEX('Index Volume'!D:D,MATCH(Index_New!$A480,'Index Volume'!$A:$A,0))</f>
        <v>158914000</v>
      </c>
      <c r="E480" s="46">
        <f>INDEX('Index Volume'!E:E,MATCH(Index_New!$A480,'Index Volume'!$A:$A,0))</f>
        <v>5842940</v>
      </c>
      <c r="F480" s="46">
        <f>INDEX('Index Volume'!F:F,MATCH(Index_New!$A480,'Index Volume'!$A:$A,0))</f>
        <v>37357600</v>
      </c>
      <c r="G480" s="46">
        <f>INDEX('Index Volume'!G:G,MATCH(Index_New!$A480,'Index Volume'!$A:$A,0))</f>
        <v>0</v>
      </c>
      <c r="H480" s="46">
        <f>INDEX('Index Volume'!H:H,MATCH(Index_New!$A480,'Index Volume'!$A:$A,0))</f>
        <v>5266460</v>
      </c>
      <c r="I480" s="46">
        <f>INDEX('Index Volume'!I:I,MATCH(Index_New!$A480,'Index Volume'!$A:$A,0))</f>
        <v>4087150</v>
      </c>
      <c r="J480" s="46">
        <f>INDEX('Index Volume'!J:J,MATCH(Index_New!$A480,'Index Volume'!$A:$A,0))</f>
        <v>0</v>
      </c>
      <c r="K480" s="46">
        <f>INDEX('Index Volume'!K:K,MATCH(Index_New!$A480,'Index Volume'!$A:$A,0))</f>
        <v>9913170</v>
      </c>
      <c r="L480" s="46">
        <f>INDEX('Index Volume'!L:L,MATCH(Index_New!$A480,'Index Volume'!$A:$A,0))</f>
        <v>562394</v>
      </c>
      <c r="M480" s="46">
        <f t="shared" si="116"/>
        <v>480284264</v>
      </c>
      <c r="N480" s="1">
        <f t="shared" si="117"/>
        <v>480284264</v>
      </c>
      <c r="O480" t="b">
        <f t="shared" si="118"/>
        <v>1</v>
      </c>
      <c r="Q480" s="7">
        <f t="shared" si="119"/>
        <v>0.52645440673310229</v>
      </c>
      <c r="R480" s="7">
        <f t="shared" si="120"/>
        <v>8.5566803444584949E-2</v>
      </c>
      <c r="S480" s="7">
        <f t="shared" si="121"/>
        <v>0.11643136904056016</v>
      </c>
      <c r="T480" s="7">
        <f t="shared" si="122"/>
        <v>2.9285038801770125E-2</v>
      </c>
      <c r="U480" s="7">
        <f t="shared" si="123"/>
        <v>0.17821581898014668</v>
      </c>
      <c r="V480" s="7">
        <f t="shared" si="124"/>
        <v>0</v>
      </c>
      <c r="W480" s="7">
        <f t="shared" si="125"/>
        <v>8.1871511102493844E-3</v>
      </c>
      <c r="X480" s="7">
        <f t="shared" si="126"/>
        <v>7.4302847130708598E-3</v>
      </c>
      <c r="Y480" s="7">
        <f t="shared" si="127"/>
        <v>0</v>
      </c>
      <c r="Z480" s="7">
        <f t="shared" si="128"/>
        <v>4.4103754298849301E-2</v>
      </c>
      <c r="AA480" s="7">
        <f t="shared" si="129"/>
        <v>4.3253728776662332E-3</v>
      </c>
      <c r="AC480" s="7">
        <f>IF(DAY($A480)=1,VLOOKUP($A480-1,$A$2:$L$1124,$Q$1,FALSE)/VLOOKUP($A480-1,$A$2:$N$1124,14,FALSE),AC479)</f>
        <v>0.52645440673310229</v>
      </c>
      <c r="AD480" s="7">
        <f>IF(DAY($A480)=1,VLOOKUP($A480-1,$A$2:$L$1124,$R$1,FALSE)/VLOOKUP($A480-1,$A$2:$N$1124,14,FALSE),AD479)</f>
        <v>8.5566803444584949E-2</v>
      </c>
      <c r="AE480" s="7">
        <f>IF(DAY($A480)=1,VLOOKUP($A480-1,$A$2:$L$1124,$S$1,FALSE)/VLOOKUP($A480-1,$A$2:$N$1124,14,FALSE),AE479)</f>
        <v>0.11643136904056016</v>
      </c>
      <c r="AF480" s="7">
        <f>IF(DAY($A480)=1,VLOOKUP($A480-1,$A$2:$L$1124,$T$1,FALSE)/VLOOKUP($A480-1,$A$2:$N$1124,14,FALSE),AF479)</f>
        <v>2.9285038801770125E-2</v>
      </c>
      <c r="AG480" s="7">
        <f>IF(DAY($A480)=1,VLOOKUP($A480-1,$A$2:$L$1124,$U$1,FALSE)/VLOOKUP($A480-1,$A$2:$N$1124,14,FALSE),AG479)</f>
        <v>0.17821581898014668</v>
      </c>
      <c r="AH480" s="7">
        <f>IF(DAY($A480)=1,VLOOKUP($A480-1,$A$2:$L$1124,$V$1,FALSE)/VLOOKUP($A480-1,$A$2:$N$1124,14,FALSE),AH479)</f>
        <v>0</v>
      </c>
      <c r="AI480" s="7">
        <f>IF(DAY($A480)=1,VLOOKUP($A480-1,$A$2:$L$1124,$W$1,FALSE)/VLOOKUP($A480-1,$A$2:$N$1124,14,FALSE),AI479)</f>
        <v>8.1871511102493844E-3</v>
      </c>
      <c r="AJ480" s="7">
        <f>IF(DAY($A480)=1,VLOOKUP($A480-1,$A$2:$L$1124,$X$1,FALSE)/VLOOKUP($A480-1,$A$2:$N$1124,14,FALSE),AJ479)</f>
        <v>7.4302847130708598E-3</v>
      </c>
      <c r="AK480" s="7">
        <f>IF(DAY($A480)=1,VLOOKUP($A480-1,$A$2:$L$1124,$Y$1,FALSE)/VLOOKUP($A480-1,$A$2:$N$1124,14,FALSE),AK479)</f>
        <v>0</v>
      </c>
      <c r="AL480" s="7">
        <f>IF(DAY($A480)=1,VLOOKUP($A480-1,$A$2:$L$1124,$Z$1,FALSE)/VLOOKUP($A480-1,$A$2:$N$1124,14,FALSE),AL479)</f>
        <v>4.4103754298849301E-2</v>
      </c>
      <c r="AM480" s="7">
        <f>IF(DAY($A480)=1,VLOOKUP($A480-1,$A$2:$L$1124,$AA$1,FALSE)/VLOOKUP($A480-1,$A$2:$N$1124,14,FALSE),AM479)</f>
        <v>4.3253728776662332E-3</v>
      </c>
      <c r="AO480" s="12">
        <f>VLOOKUP($A480,BTC!$A$1:$G$1853,5,FALSE)</f>
        <v>1231.71</v>
      </c>
      <c r="AP480" s="12">
        <f>VLOOKUP($A480,XRP!$A$1:$G$1853,5,FALSE)</f>
        <v>3.177E-2</v>
      </c>
      <c r="AQ480" s="12">
        <f>VLOOKUP($A480,LTC!$A$1:$G$1853,5,FALSE)</f>
        <v>13.06</v>
      </c>
      <c r="AR480" s="12">
        <f>VLOOKUP($A480,ETC!$A$1:$G$1853,5,FALSE)</f>
        <v>3.23</v>
      </c>
      <c r="AS480" s="12">
        <f>VLOOKUP($A480,ETH!$A$1:$G$1853,5,FALSE)</f>
        <v>48.55</v>
      </c>
      <c r="AT480" s="12">
        <f>VLOOKUP($A480,BCH!$A$1:$G$1853,5,FALSE)</f>
        <v>0</v>
      </c>
      <c r="AU480" s="12">
        <f>VLOOKUP($A480,XMR!$A$1:$G$1853,5,FALSE)</f>
        <v>20.12</v>
      </c>
      <c r="AV480" s="12">
        <f>VLOOKUP($A480,ZEC!$A$1:$G$1853,5,FALSE)</f>
        <v>68.67</v>
      </c>
      <c r="AW480" s="12">
        <f>VLOOKUP($A480,EOS!$A$1:$G$1853,5,FALSE)</f>
        <v>0</v>
      </c>
      <c r="AX480" s="12">
        <f>VLOOKUP($A480,DASH!$A$1:$G$1853,5,FALSE)</f>
        <v>71.22</v>
      </c>
      <c r="AY480" s="12">
        <f>VLOOKUP($A480,XLM!$A$1:$G$1853,5,FALSE)</f>
        <v>3.506E-3</v>
      </c>
      <c r="BA480" s="24">
        <v>1</v>
      </c>
      <c r="BB480" s="24">
        <v>1</v>
      </c>
      <c r="BC480" s="24">
        <v>1</v>
      </c>
      <c r="BD480" s="24">
        <v>1</v>
      </c>
      <c r="BE480" s="24">
        <v>1</v>
      </c>
      <c r="BF480" s="24">
        <v>0</v>
      </c>
      <c r="BG480" s="24">
        <v>1</v>
      </c>
      <c r="BH480" s="24">
        <v>1</v>
      </c>
      <c r="BI480" s="24">
        <v>0</v>
      </c>
      <c r="BJ480" s="24">
        <v>1</v>
      </c>
      <c r="BK480" s="24">
        <v>1</v>
      </c>
      <c r="BM480" s="19">
        <f>IF(SUM(BA479:BK479)=SUM(BA480:BK480),BM479,BM479*SUMPRODUCT(BA480:BK480,AO480:AY480,Q480:AA480)/SUMPRODUCT(BA479:BK479,AO480:AY480,AC480:AM480))</f>
        <v>0.90665306731485984</v>
      </c>
      <c r="BN480" s="26">
        <f>SUMPRODUCT(AO480:AY480,BA480:BK480,Q480:AA480)/BM480</f>
        <v>730.73759931204927</v>
      </c>
      <c r="BO480">
        <f t="shared" si="130"/>
        <v>1231.71</v>
      </c>
    </row>
    <row r="481" spans="1:67" x14ac:dyDescent="0.75">
      <c r="A481" s="3">
        <v>42848</v>
      </c>
      <c r="B481" s="46">
        <f>INDEX('Index Volume'!B:B,MATCH(Index_New!$A481,'Index Volume'!$A:$A,0))</f>
        <v>258951008</v>
      </c>
      <c r="C481" s="46">
        <f>INDEX('Index Volume'!C:C,MATCH(Index_New!$A481,'Index Volume'!$A:$A,0))</f>
        <v>4976320</v>
      </c>
      <c r="D481" s="46">
        <f>INDEX('Index Volume'!D:D,MATCH(Index_New!$A481,'Index Volume'!$A:$A,0))</f>
        <v>198452000</v>
      </c>
      <c r="E481" s="46">
        <f>INDEX('Index Volume'!E:E,MATCH(Index_New!$A481,'Index Volume'!$A:$A,0))</f>
        <v>17227400</v>
      </c>
      <c r="F481" s="46">
        <f>INDEX('Index Volume'!F:F,MATCH(Index_New!$A481,'Index Volume'!$A:$A,0))</f>
        <v>36234000</v>
      </c>
      <c r="G481" s="46">
        <f>INDEX('Index Volume'!G:G,MATCH(Index_New!$A481,'Index Volume'!$A:$A,0))</f>
        <v>0</v>
      </c>
      <c r="H481" s="46">
        <f>INDEX('Index Volume'!H:H,MATCH(Index_New!$A481,'Index Volume'!$A:$A,0))</f>
        <v>4155640</v>
      </c>
      <c r="I481" s="46">
        <f>INDEX('Index Volume'!I:I,MATCH(Index_New!$A481,'Index Volume'!$A:$A,0))</f>
        <v>2664960</v>
      </c>
      <c r="J481" s="46">
        <f>INDEX('Index Volume'!J:J,MATCH(Index_New!$A481,'Index Volume'!$A:$A,0))</f>
        <v>0</v>
      </c>
      <c r="K481" s="46">
        <f>INDEX('Index Volume'!K:K,MATCH(Index_New!$A481,'Index Volume'!$A:$A,0))</f>
        <v>8328060</v>
      </c>
      <c r="L481" s="46">
        <f>INDEX('Index Volume'!L:L,MATCH(Index_New!$A481,'Index Volume'!$A:$A,0))</f>
        <v>455599</v>
      </c>
      <c r="M481" s="46">
        <f t="shared" si="116"/>
        <v>531444987</v>
      </c>
      <c r="N481" s="1">
        <f t="shared" si="117"/>
        <v>531444987</v>
      </c>
      <c r="O481" t="b">
        <f t="shared" si="118"/>
        <v>1</v>
      </c>
      <c r="Q481" s="7">
        <f t="shared" si="119"/>
        <v>0.52645440673310229</v>
      </c>
      <c r="R481" s="7">
        <f t="shared" si="120"/>
        <v>8.5566803444584949E-2</v>
      </c>
      <c r="S481" s="7">
        <f t="shared" si="121"/>
        <v>0.11643136904056016</v>
      </c>
      <c r="T481" s="7">
        <f t="shared" si="122"/>
        <v>2.9285038801770125E-2</v>
      </c>
      <c r="U481" s="7">
        <f t="shared" si="123"/>
        <v>0.17821581898014668</v>
      </c>
      <c r="V481" s="7">
        <f t="shared" si="124"/>
        <v>0</v>
      </c>
      <c r="W481" s="7">
        <f t="shared" si="125"/>
        <v>8.1871511102493844E-3</v>
      </c>
      <c r="X481" s="7">
        <f t="shared" si="126"/>
        <v>7.4302847130708598E-3</v>
      </c>
      <c r="Y481" s="7">
        <f t="shared" si="127"/>
        <v>0</v>
      </c>
      <c r="Z481" s="7">
        <f t="shared" si="128"/>
        <v>4.4103754298849301E-2</v>
      </c>
      <c r="AA481" s="7">
        <f t="shared" si="129"/>
        <v>4.3253728776662332E-3</v>
      </c>
      <c r="AC481" s="7">
        <f>IF(DAY($A481)=1,VLOOKUP($A481-1,$A$2:$L$1124,$Q$1,FALSE)/VLOOKUP($A481-1,$A$2:$N$1124,14,FALSE),AC480)</f>
        <v>0.52645440673310229</v>
      </c>
      <c r="AD481" s="7">
        <f>IF(DAY($A481)=1,VLOOKUP($A481-1,$A$2:$L$1124,$R$1,FALSE)/VLOOKUP($A481-1,$A$2:$N$1124,14,FALSE),AD480)</f>
        <v>8.5566803444584949E-2</v>
      </c>
      <c r="AE481" s="7">
        <f>IF(DAY($A481)=1,VLOOKUP($A481-1,$A$2:$L$1124,$S$1,FALSE)/VLOOKUP($A481-1,$A$2:$N$1124,14,FALSE),AE480)</f>
        <v>0.11643136904056016</v>
      </c>
      <c r="AF481" s="7">
        <f>IF(DAY($A481)=1,VLOOKUP($A481-1,$A$2:$L$1124,$T$1,FALSE)/VLOOKUP($A481-1,$A$2:$N$1124,14,FALSE),AF480)</f>
        <v>2.9285038801770125E-2</v>
      </c>
      <c r="AG481" s="7">
        <f>IF(DAY($A481)=1,VLOOKUP($A481-1,$A$2:$L$1124,$U$1,FALSE)/VLOOKUP($A481-1,$A$2:$N$1124,14,FALSE),AG480)</f>
        <v>0.17821581898014668</v>
      </c>
      <c r="AH481" s="7">
        <f>IF(DAY($A481)=1,VLOOKUP($A481-1,$A$2:$L$1124,$V$1,FALSE)/VLOOKUP($A481-1,$A$2:$N$1124,14,FALSE),AH480)</f>
        <v>0</v>
      </c>
      <c r="AI481" s="7">
        <f>IF(DAY($A481)=1,VLOOKUP($A481-1,$A$2:$L$1124,$W$1,FALSE)/VLOOKUP($A481-1,$A$2:$N$1124,14,FALSE),AI480)</f>
        <v>8.1871511102493844E-3</v>
      </c>
      <c r="AJ481" s="7">
        <f>IF(DAY($A481)=1,VLOOKUP($A481-1,$A$2:$L$1124,$X$1,FALSE)/VLOOKUP($A481-1,$A$2:$N$1124,14,FALSE),AJ480)</f>
        <v>7.4302847130708598E-3</v>
      </c>
      <c r="AK481" s="7">
        <f>IF(DAY($A481)=1,VLOOKUP($A481-1,$A$2:$L$1124,$Y$1,FALSE)/VLOOKUP($A481-1,$A$2:$N$1124,14,FALSE),AK480)</f>
        <v>0</v>
      </c>
      <c r="AL481" s="7">
        <f>IF(DAY($A481)=1,VLOOKUP($A481-1,$A$2:$L$1124,$Z$1,FALSE)/VLOOKUP($A481-1,$A$2:$N$1124,14,FALSE),AL480)</f>
        <v>4.4103754298849301E-2</v>
      </c>
      <c r="AM481" s="7">
        <f>IF(DAY($A481)=1,VLOOKUP($A481-1,$A$2:$L$1124,$AA$1,FALSE)/VLOOKUP($A481-1,$A$2:$N$1124,14,FALSE),AM480)</f>
        <v>4.3253728776662332E-3</v>
      </c>
      <c r="AO481" s="12">
        <f>VLOOKUP($A481,BTC!$A$1:$G$1853,5,FALSE)</f>
        <v>1207.21</v>
      </c>
      <c r="AP481" s="12">
        <f>VLOOKUP($A481,XRP!$A$1:$G$1853,5,FALSE)</f>
        <v>3.1278E-2</v>
      </c>
      <c r="AQ481" s="12">
        <f>VLOOKUP($A481,LTC!$A$1:$G$1853,5,FALSE)</f>
        <v>13.94</v>
      </c>
      <c r="AR481" s="12">
        <f>VLOOKUP($A481,ETC!$A$1:$G$1853,5,FALSE)</f>
        <v>3.54</v>
      </c>
      <c r="AS481" s="12">
        <f>VLOOKUP($A481,ETH!$A$1:$G$1853,5,FALSE)</f>
        <v>48.49</v>
      </c>
      <c r="AT481" s="12">
        <f>VLOOKUP($A481,BCH!$A$1:$G$1853,5,FALSE)</f>
        <v>0</v>
      </c>
      <c r="AU481" s="12">
        <f>VLOOKUP($A481,XMR!$A$1:$G$1853,5,FALSE)</f>
        <v>19.72</v>
      </c>
      <c r="AV481" s="12">
        <f>VLOOKUP($A481,ZEC!$A$1:$G$1853,5,FALSE)</f>
        <v>66.34</v>
      </c>
      <c r="AW481" s="12">
        <f>VLOOKUP($A481,EOS!$A$1:$G$1853,5,FALSE)</f>
        <v>0</v>
      </c>
      <c r="AX481" s="12">
        <f>VLOOKUP($A481,DASH!$A$1:$G$1853,5,FALSE)</f>
        <v>68.89</v>
      </c>
      <c r="AY481" s="12">
        <f>VLOOKUP($A481,XLM!$A$1:$G$1853,5,FALSE)</f>
        <v>3.506E-3</v>
      </c>
      <c r="BA481" s="24">
        <v>1</v>
      </c>
      <c r="BB481" s="24">
        <v>1</v>
      </c>
      <c r="BC481" s="24">
        <v>1</v>
      </c>
      <c r="BD481" s="24">
        <v>1</v>
      </c>
      <c r="BE481" s="24">
        <v>1</v>
      </c>
      <c r="BF481" s="24">
        <v>0</v>
      </c>
      <c r="BG481" s="24">
        <v>1</v>
      </c>
      <c r="BH481" s="24">
        <v>1</v>
      </c>
      <c r="BI481" s="24">
        <v>0</v>
      </c>
      <c r="BJ481" s="24">
        <v>1</v>
      </c>
      <c r="BK481" s="24">
        <v>1</v>
      </c>
      <c r="BM481" s="19">
        <f>IF(SUM(BA480:BK480)=SUM(BA481:BK481),BM480,BM480*SUMPRODUCT(BA481:BK481,AO481:AY481,Q481:AA481)/SUMPRODUCT(BA480:BK480,AO481:AY481,AC481:AM481))</f>
        <v>0.90665306731485984</v>
      </c>
      <c r="BN481" s="26">
        <f>SUMPRODUCT(AO481:AY481,BA481:BK481,Q481:AA481)/BM481</f>
        <v>716.4866364208184</v>
      </c>
      <c r="BO481">
        <f t="shared" si="130"/>
        <v>1207.21</v>
      </c>
    </row>
    <row r="482" spans="1:67" x14ac:dyDescent="0.75">
      <c r="A482" s="4">
        <v>42849</v>
      </c>
      <c r="B482" s="46">
        <f>INDEX('Index Volume'!B:B,MATCH(Index_New!$A482,'Index Volume'!$A:$A,0))</f>
        <v>235806000</v>
      </c>
      <c r="C482" s="46">
        <f>INDEX('Index Volume'!C:C,MATCH(Index_New!$A482,'Index Volume'!$A:$A,0))</f>
        <v>6333250</v>
      </c>
      <c r="D482" s="46">
        <f>INDEX('Index Volume'!D:D,MATCH(Index_New!$A482,'Index Volume'!$A:$A,0))</f>
        <v>60177200</v>
      </c>
      <c r="E482" s="46">
        <f>INDEX('Index Volume'!E:E,MATCH(Index_New!$A482,'Index Volume'!$A:$A,0))</f>
        <v>42912000</v>
      </c>
      <c r="F482" s="46">
        <f>INDEX('Index Volume'!F:F,MATCH(Index_New!$A482,'Index Volume'!$A:$A,0))</f>
        <v>55580600</v>
      </c>
      <c r="G482" s="46">
        <f>INDEX('Index Volume'!G:G,MATCH(Index_New!$A482,'Index Volume'!$A:$A,0))</f>
        <v>0</v>
      </c>
      <c r="H482" s="46">
        <f>INDEX('Index Volume'!H:H,MATCH(Index_New!$A482,'Index Volume'!$A:$A,0))</f>
        <v>4584190</v>
      </c>
      <c r="I482" s="46">
        <f>INDEX('Index Volume'!I:I,MATCH(Index_New!$A482,'Index Volume'!$A:$A,0))</f>
        <v>4159870</v>
      </c>
      <c r="J482" s="46">
        <f>INDEX('Index Volume'!J:J,MATCH(Index_New!$A482,'Index Volume'!$A:$A,0))</f>
        <v>0</v>
      </c>
      <c r="K482" s="46">
        <f>INDEX('Index Volume'!K:K,MATCH(Index_New!$A482,'Index Volume'!$A:$A,0))</f>
        <v>7918480</v>
      </c>
      <c r="L482" s="46">
        <f>INDEX('Index Volume'!L:L,MATCH(Index_New!$A482,'Index Volume'!$A:$A,0))</f>
        <v>1869950</v>
      </c>
      <c r="M482" s="46">
        <f t="shared" si="116"/>
        <v>419341540</v>
      </c>
      <c r="N482" s="1">
        <f t="shared" si="117"/>
        <v>419341540</v>
      </c>
      <c r="O482" t="b">
        <f t="shared" si="118"/>
        <v>1</v>
      </c>
      <c r="Q482" s="7">
        <f t="shared" si="119"/>
        <v>0.52645440673310229</v>
      </c>
      <c r="R482" s="7">
        <f t="shared" si="120"/>
        <v>8.5566803444584949E-2</v>
      </c>
      <c r="S482" s="7">
        <f t="shared" si="121"/>
        <v>0.11643136904056016</v>
      </c>
      <c r="T482" s="7">
        <f t="shared" si="122"/>
        <v>2.9285038801770125E-2</v>
      </c>
      <c r="U482" s="7">
        <f t="shared" si="123"/>
        <v>0.17821581898014668</v>
      </c>
      <c r="V482" s="7">
        <f t="shared" si="124"/>
        <v>0</v>
      </c>
      <c r="W482" s="7">
        <f t="shared" si="125"/>
        <v>8.1871511102493844E-3</v>
      </c>
      <c r="X482" s="7">
        <f t="shared" si="126"/>
        <v>7.4302847130708598E-3</v>
      </c>
      <c r="Y482" s="7">
        <f t="shared" si="127"/>
        <v>0</v>
      </c>
      <c r="Z482" s="7">
        <f t="shared" si="128"/>
        <v>4.4103754298849301E-2</v>
      </c>
      <c r="AA482" s="7">
        <f t="shared" si="129"/>
        <v>4.3253728776662332E-3</v>
      </c>
      <c r="AC482" s="7">
        <f>IF(DAY($A482)=1,VLOOKUP($A482-1,$A$2:$L$1124,$Q$1,FALSE)/VLOOKUP($A482-1,$A$2:$N$1124,14,FALSE),AC481)</f>
        <v>0.52645440673310229</v>
      </c>
      <c r="AD482" s="7">
        <f>IF(DAY($A482)=1,VLOOKUP($A482-1,$A$2:$L$1124,$R$1,FALSE)/VLOOKUP($A482-1,$A$2:$N$1124,14,FALSE),AD481)</f>
        <v>8.5566803444584949E-2</v>
      </c>
      <c r="AE482" s="7">
        <f>IF(DAY($A482)=1,VLOOKUP($A482-1,$A$2:$L$1124,$S$1,FALSE)/VLOOKUP($A482-1,$A$2:$N$1124,14,FALSE),AE481)</f>
        <v>0.11643136904056016</v>
      </c>
      <c r="AF482" s="7">
        <f>IF(DAY($A482)=1,VLOOKUP($A482-1,$A$2:$L$1124,$T$1,FALSE)/VLOOKUP($A482-1,$A$2:$N$1124,14,FALSE),AF481)</f>
        <v>2.9285038801770125E-2</v>
      </c>
      <c r="AG482" s="7">
        <f>IF(DAY($A482)=1,VLOOKUP($A482-1,$A$2:$L$1124,$U$1,FALSE)/VLOOKUP($A482-1,$A$2:$N$1124,14,FALSE),AG481)</f>
        <v>0.17821581898014668</v>
      </c>
      <c r="AH482" s="7">
        <f>IF(DAY($A482)=1,VLOOKUP($A482-1,$A$2:$L$1124,$V$1,FALSE)/VLOOKUP($A482-1,$A$2:$N$1124,14,FALSE),AH481)</f>
        <v>0</v>
      </c>
      <c r="AI482" s="7">
        <f>IF(DAY($A482)=1,VLOOKUP($A482-1,$A$2:$L$1124,$W$1,FALSE)/VLOOKUP($A482-1,$A$2:$N$1124,14,FALSE),AI481)</f>
        <v>8.1871511102493844E-3</v>
      </c>
      <c r="AJ482" s="7">
        <f>IF(DAY($A482)=1,VLOOKUP($A482-1,$A$2:$L$1124,$X$1,FALSE)/VLOOKUP($A482-1,$A$2:$N$1124,14,FALSE),AJ481)</f>
        <v>7.4302847130708598E-3</v>
      </c>
      <c r="AK482" s="7">
        <f>IF(DAY($A482)=1,VLOOKUP($A482-1,$A$2:$L$1124,$Y$1,FALSE)/VLOOKUP($A482-1,$A$2:$N$1124,14,FALSE),AK481)</f>
        <v>0</v>
      </c>
      <c r="AL482" s="7">
        <f>IF(DAY($A482)=1,VLOOKUP($A482-1,$A$2:$L$1124,$Z$1,FALSE)/VLOOKUP($A482-1,$A$2:$N$1124,14,FALSE),AL481)</f>
        <v>4.4103754298849301E-2</v>
      </c>
      <c r="AM482" s="7">
        <f>IF(DAY($A482)=1,VLOOKUP($A482-1,$A$2:$L$1124,$AA$1,FALSE)/VLOOKUP($A482-1,$A$2:$N$1124,14,FALSE),AM481)</f>
        <v>4.3253728776662332E-3</v>
      </c>
      <c r="AO482" s="12">
        <f>VLOOKUP($A482,BTC!$A$1:$G$1853,5,FALSE)</f>
        <v>1250.1500000000001</v>
      </c>
      <c r="AP482" s="12">
        <f>VLOOKUP($A482,XRP!$A$1:$G$1853,5,FALSE)</f>
        <v>3.1384000000000002E-2</v>
      </c>
      <c r="AQ482" s="12">
        <f>VLOOKUP($A482,LTC!$A$1:$G$1853,5,FALSE)</f>
        <v>14.97</v>
      </c>
      <c r="AR482" s="12">
        <f>VLOOKUP($A482,ETC!$A$1:$G$1853,5,FALSE)</f>
        <v>4.05</v>
      </c>
      <c r="AS482" s="12">
        <f>VLOOKUP($A482,ETH!$A$1:$G$1853,5,FALSE)</f>
        <v>50.03</v>
      </c>
      <c r="AT482" s="12">
        <f>VLOOKUP($A482,BCH!$A$1:$G$1853,5,FALSE)</f>
        <v>0</v>
      </c>
      <c r="AU482" s="12">
        <f>VLOOKUP($A482,XMR!$A$1:$G$1853,5,FALSE)</f>
        <v>19.559999999999999</v>
      </c>
      <c r="AV482" s="12">
        <f>VLOOKUP($A482,ZEC!$A$1:$G$1853,5,FALSE)</f>
        <v>67.989999999999995</v>
      </c>
      <c r="AW482" s="12">
        <f>VLOOKUP($A482,EOS!$A$1:$G$1853,5,FALSE)</f>
        <v>0</v>
      </c>
      <c r="AX482" s="12">
        <f>VLOOKUP($A482,DASH!$A$1:$G$1853,5,FALSE)</f>
        <v>72.2</v>
      </c>
      <c r="AY482" s="12">
        <f>VLOOKUP($A482,XLM!$A$1:$G$1853,5,FALSE)</f>
        <v>3.8400000000000001E-3</v>
      </c>
      <c r="BA482" s="24">
        <v>1</v>
      </c>
      <c r="BB482" s="24">
        <v>1</v>
      </c>
      <c r="BC482" s="24">
        <v>1</v>
      </c>
      <c r="BD482" s="24">
        <v>1</v>
      </c>
      <c r="BE482" s="24">
        <v>1</v>
      </c>
      <c r="BF482" s="24">
        <v>0</v>
      </c>
      <c r="BG482" s="24">
        <v>1</v>
      </c>
      <c r="BH482" s="24">
        <v>1</v>
      </c>
      <c r="BI482" s="24">
        <v>0</v>
      </c>
      <c r="BJ482" s="24">
        <v>1</v>
      </c>
      <c r="BK482" s="24">
        <v>1</v>
      </c>
      <c r="BM482" s="19">
        <f>IF(SUM(BA481:BK481)=SUM(BA482:BK482),BM481,BM481*SUMPRODUCT(BA482:BK482,AO482:AY482,Q482:AA482)/SUMPRODUCT(BA481:BK481,AO482:AY482,AC482:AM482))</f>
        <v>0.90665306731485984</v>
      </c>
      <c r="BN482" s="26">
        <f>SUMPRODUCT(AO482:AY482,BA482:BK482,Q482:AA482)/BM482</f>
        <v>742.04460238233003</v>
      </c>
      <c r="BO482">
        <f t="shared" si="130"/>
        <v>1250.1500000000001</v>
      </c>
    </row>
    <row r="483" spans="1:67" x14ac:dyDescent="0.75">
      <c r="A483" s="3">
        <v>42850</v>
      </c>
      <c r="B483" s="46">
        <f>INDEX('Index Volume'!B:B,MATCH(Index_New!$A483,'Index Volume'!$A:$A,0))</f>
        <v>242556000</v>
      </c>
      <c r="C483" s="46">
        <f>INDEX('Index Volume'!C:C,MATCH(Index_New!$A483,'Index Volume'!$A:$A,0))</f>
        <v>13469200</v>
      </c>
      <c r="D483" s="46">
        <f>INDEX('Index Volume'!D:D,MATCH(Index_New!$A483,'Index Volume'!$A:$A,0))</f>
        <v>56668300</v>
      </c>
      <c r="E483" s="46">
        <f>INDEX('Index Volume'!E:E,MATCH(Index_New!$A483,'Index Volume'!$A:$A,0))</f>
        <v>25195800</v>
      </c>
      <c r="F483" s="46">
        <f>INDEX('Index Volume'!F:F,MATCH(Index_New!$A483,'Index Volume'!$A:$A,0))</f>
        <v>38264600</v>
      </c>
      <c r="G483" s="46">
        <f>INDEX('Index Volume'!G:G,MATCH(Index_New!$A483,'Index Volume'!$A:$A,0))</f>
        <v>0</v>
      </c>
      <c r="H483" s="46">
        <f>INDEX('Index Volume'!H:H,MATCH(Index_New!$A483,'Index Volume'!$A:$A,0))</f>
        <v>5148290</v>
      </c>
      <c r="I483" s="46">
        <f>INDEX('Index Volume'!I:I,MATCH(Index_New!$A483,'Index Volume'!$A:$A,0))</f>
        <v>4835280</v>
      </c>
      <c r="J483" s="46">
        <f>INDEX('Index Volume'!J:J,MATCH(Index_New!$A483,'Index Volume'!$A:$A,0))</f>
        <v>0</v>
      </c>
      <c r="K483" s="46">
        <f>INDEX('Index Volume'!K:K,MATCH(Index_New!$A483,'Index Volume'!$A:$A,0))</f>
        <v>8641860</v>
      </c>
      <c r="L483" s="46">
        <f>INDEX('Index Volume'!L:L,MATCH(Index_New!$A483,'Index Volume'!$A:$A,0))</f>
        <v>964780</v>
      </c>
      <c r="M483" s="46">
        <f t="shared" si="116"/>
        <v>395744110</v>
      </c>
      <c r="N483" s="1">
        <f t="shared" si="117"/>
        <v>395744110</v>
      </c>
      <c r="O483" t="b">
        <f t="shared" si="118"/>
        <v>1</v>
      </c>
      <c r="Q483" s="7">
        <f t="shared" si="119"/>
        <v>0.52645440673310229</v>
      </c>
      <c r="R483" s="7">
        <f t="shared" si="120"/>
        <v>8.5566803444584949E-2</v>
      </c>
      <c r="S483" s="7">
        <f t="shared" si="121"/>
        <v>0.11643136904056016</v>
      </c>
      <c r="T483" s="7">
        <f t="shared" si="122"/>
        <v>2.9285038801770125E-2</v>
      </c>
      <c r="U483" s="7">
        <f t="shared" si="123"/>
        <v>0.17821581898014668</v>
      </c>
      <c r="V483" s="7">
        <f t="shared" si="124"/>
        <v>0</v>
      </c>
      <c r="W483" s="7">
        <f t="shared" si="125"/>
        <v>8.1871511102493844E-3</v>
      </c>
      <c r="X483" s="7">
        <f t="shared" si="126"/>
        <v>7.4302847130708598E-3</v>
      </c>
      <c r="Y483" s="7">
        <f t="shared" si="127"/>
        <v>0</v>
      </c>
      <c r="Z483" s="7">
        <f t="shared" si="128"/>
        <v>4.4103754298849301E-2</v>
      </c>
      <c r="AA483" s="7">
        <f t="shared" si="129"/>
        <v>4.3253728776662332E-3</v>
      </c>
      <c r="AC483" s="7">
        <f>IF(DAY($A483)=1,VLOOKUP($A483-1,$A$2:$L$1124,$Q$1,FALSE)/VLOOKUP($A483-1,$A$2:$N$1124,14,FALSE),AC482)</f>
        <v>0.52645440673310229</v>
      </c>
      <c r="AD483" s="7">
        <f>IF(DAY($A483)=1,VLOOKUP($A483-1,$A$2:$L$1124,$R$1,FALSE)/VLOOKUP($A483-1,$A$2:$N$1124,14,FALSE),AD482)</f>
        <v>8.5566803444584949E-2</v>
      </c>
      <c r="AE483" s="7">
        <f>IF(DAY($A483)=1,VLOOKUP($A483-1,$A$2:$L$1124,$S$1,FALSE)/VLOOKUP($A483-1,$A$2:$N$1124,14,FALSE),AE482)</f>
        <v>0.11643136904056016</v>
      </c>
      <c r="AF483" s="7">
        <f>IF(DAY($A483)=1,VLOOKUP($A483-1,$A$2:$L$1124,$T$1,FALSE)/VLOOKUP($A483-1,$A$2:$N$1124,14,FALSE),AF482)</f>
        <v>2.9285038801770125E-2</v>
      </c>
      <c r="AG483" s="7">
        <f>IF(DAY($A483)=1,VLOOKUP($A483-1,$A$2:$L$1124,$U$1,FALSE)/VLOOKUP($A483-1,$A$2:$N$1124,14,FALSE),AG482)</f>
        <v>0.17821581898014668</v>
      </c>
      <c r="AH483" s="7">
        <f>IF(DAY($A483)=1,VLOOKUP($A483-1,$A$2:$L$1124,$V$1,FALSE)/VLOOKUP($A483-1,$A$2:$N$1124,14,FALSE),AH482)</f>
        <v>0</v>
      </c>
      <c r="AI483" s="7">
        <f>IF(DAY($A483)=1,VLOOKUP($A483-1,$A$2:$L$1124,$W$1,FALSE)/VLOOKUP($A483-1,$A$2:$N$1124,14,FALSE),AI482)</f>
        <v>8.1871511102493844E-3</v>
      </c>
      <c r="AJ483" s="7">
        <f>IF(DAY($A483)=1,VLOOKUP($A483-1,$A$2:$L$1124,$X$1,FALSE)/VLOOKUP($A483-1,$A$2:$N$1124,14,FALSE),AJ482)</f>
        <v>7.4302847130708598E-3</v>
      </c>
      <c r="AK483" s="7">
        <f>IF(DAY($A483)=1,VLOOKUP($A483-1,$A$2:$L$1124,$Y$1,FALSE)/VLOOKUP($A483-1,$A$2:$N$1124,14,FALSE),AK482)</f>
        <v>0</v>
      </c>
      <c r="AL483" s="7">
        <f>IF(DAY($A483)=1,VLOOKUP($A483-1,$A$2:$L$1124,$Z$1,FALSE)/VLOOKUP($A483-1,$A$2:$N$1124,14,FALSE),AL482)</f>
        <v>4.4103754298849301E-2</v>
      </c>
      <c r="AM483" s="7">
        <f>IF(DAY($A483)=1,VLOOKUP($A483-1,$A$2:$L$1124,$AA$1,FALSE)/VLOOKUP($A483-1,$A$2:$N$1124,14,FALSE),AM482)</f>
        <v>4.3253728776662332E-3</v>
      </c>
      <c r="AO483" s="12">
        <f>VLOOKUP($A483,BTC!$A$1:$G$1853,5,FALSE)</f>
        <v>1265.49</v>
      </c>
      <c r="AP483" s="12">
        <f>VLOOKUP($A483,XRP!$A$1:$G$1853,5,FALSE)</f>
        <v>3.2346E-2</v>
      </c>
      <c r="AQ483" s="12">
        <f>VLOOKUP($A483,LTC!$A$1:$G$1853,5,FALSE)</f>
        <v>15.21</v>
      </c>
      <c r="AR483" s="12">
        <f>VLOOKUP($A483,ETC!$A$1:$G$1853,5,FALSE)</f>
        <v>3.96</v>
      </c>
      <c r="AS483" s="12">
        <f>VLOOKUP($A483,ETH!$A$1:$G$1853,5,FALSE)</f>
        <v>49.89</v>
      </c>
      <c r="AT483" s="12">
        <f>VLOOKUP($A483,BCH!$A$1:$G$1853,5,FALSE)</f>
        <v>0</v>
      </c>
      <c r="AU483" s="12">
        <f>VLOOKUP($A483,XMR!$A$1:$G$1853,5,FALSE)</f>
        <v>19.649999999999999</v>
      </c>
      <c r="AV483" s="12">
        <f>VLOOKUP($A483,ZEC!$A$1:$G$1853,5,FALSE)</f>
        <v>69.17</v>
      </c>
      <c r="AW483" s="12">
        <f>VLOOKUP($A483,EOS!$A$1:$G$1853,5,FALSE)</f>
        <v>0</v>
      </c>
      <c r="AX483" s="12">
        <f>VLOOKUP($A483,DASH!$A$1:$G$1853,5,FALSE)</f>
        <v>72.069999999999993</v>
      </c>
      <c r="AY483" s="12">
        <f>VLOOKUP($A483,XLM!$A$1:$G$1853,5,FALSE)</f>
        <v>3.8080000000000002E-3</v>
      </c>
      <c r="BA483" s="24">
        <v>1</v>
      </c>
      <c r="BB483" s="24">
        <v>1</v>
      </c>
      <c r="BC483" s="24">
        <v>1</v>
      </c>
      <c r="BD483" s="24">
        <v>1</v>
      </c>
      <c r="BE483" s="24">
        <v>1</v>
      </c>
      <c r="BF483" s="24">
        <v>0</v>
      </c>
      <c r="BG483" s="24">
        <v>1</v>
      </c>
      <c r="BH483" s="24">
        <v>1</v>
      </c>
      <c r="BI483" s="24">
        <v>0</v>
      </c>
      <c r="BJ483" s="24">
        <v>1</v>
      </c>
      <c r="BK483" s="24">
        <v>1</v>
      </c>
      <c r="BM483" s="19">
        <f>IF(SUM(BA482:BK482)=SUM(BA483:BK483),BM482,BM482*SUMPRODUCT(BA483:BK483,AO483:AY483,Q483:AA483)/SUMPRODUCT(BA482:BK482,AO483:AY483,AC483:AM483))</f>
        <v>0.90665306731485984</v>
      </c>
      <c r="BN483" s="26">
        <f>SUMPRODUCT(AO483:AY483,BA483:BK483,Q483:AA483)/BM483</f>
        <v>750.95652450485852</v>
      </c>
      <c r="BO483">
        <f t="shared" si="130"/>
        <v>1265.49</v>
      </c>
    </row>
    <row r="484" spans="1:67" x14ac:dyDescent="0.75">
      <c r="A484" s="4">
        <v>42851</v>
      </c>
      <c r="B484" s="46">
        <f>INDEX('Index Volume'!B:B,MATCH(Index_New!$A484,'Index Volume'!$A:$A,0))</f>
        <v>329631008</v>
      </c>
      <c r="C484" s="46">
        <f>INDEX('Index Volume'!C:C,MATCH(Index_New!$A484,'Index Volume'!$A:$A,0))</f>
        <v>11921700</v>
      </c>
      <c r="D484" s="46">
        <f>INDEX('Index Volume'!D:D,MATCH(Index_New!$A484,'Index Volume'!$A:$A,0))</f>
        <v>71308800</v>
      </c>
      <c r="E484" s="46">
        <f>INDEX('Index Volume'!E:E,MATCH(Index_New!$A484,'Index Volume'!$A:$A,0))</f>
        <v>46981900</v>
      </c>
      <c r="F484" s="46">
        <f>INDEX('Index Volume'!F:F,MATCH(Index_New!$A484,'Index Volume'!$A:$A,0))</f>
        <v>104884000</v>
      </c>
      <c r="G484" s="46">
        <f>INDEX('Index Volume'!G:G,MATCH(Index_New!$A484,'Index Volume'!$A:$A,0))</f>
        <v>0</v>
      </c>
      <c r="H484" s="46">
        <f>INDEX('Index Volume'!H:H,MATCH(Index_New!$A484,'Index Volume'!$A:$A,0))</f>
        <v>6027790</v>
      </c>
      <c r="I484" s="46">
        <f>INDEX('Index Volume'!I:I,MATCH(Index_New!$A484,'Index Volume'!$A:$A,0))</f>
        <v>7519790</v>
      </c>
      <c r="J484" s="46">
        <f>INDEX('Index Volume'!J:J,MATCH(Index_New!$A484,'Index Volume'!$A:$A,0))</f>
        <v>0</v>
      </c>
      <c r="K484" s="46">
        <f>INDEX('Index Volume'!K:K,MATCH(Index_New!$A484,'Index Volume'!$A:$A,0))</f>
        <v>8605760</v>
      </c>
      <c r="L484" s="46">
        <f>INDEX('Index Volume'!L:L,MATCH(Index_New!$A484,'Index Volume'!$A:$A,0))</f>
        <v>1690360</v>
      </c>
      <c r="M484" s="46">
        <f t="shared" si="116"/>
        <v>588571108</v>
      </c>
      <c r="N484" s="1">
        <f t="shared" si="117"/>
        <v>588571108</v>
      </c>
      <c r="O484" t="b">
        <f t="shared" si="118"/>
        <v>1</v>
      </c>
      <c r="Q484" s="7">
        <f t="shared" si="119"/>
        <v>0.52645440673310229</v>
      </c>
      <c r="R484" s="7">
        <f t="shared" si="120"/>
        <v>8.5566803444584949E-2</v>
      </c>
      <c r="S484" s="7">
        <f t="shared" si="121"/>
        <v>0.11643136904056016</v>
      </c>
      <c r="T484" s="7">
        <f t="shared" si="122"/>
        <v>2.9285038801770125E-2</v>
      </c>
      <c r="U484" s="7">
        <f t="shared" si="123"/>
        <v>0.17821581898014668</v>
      </c>
      <c r="V484" s="7">
        <f t="shared" si="124"/>
        <v>0</v>
      </c>
      <c r="W484" s="7">
        <f t="shared" si="125"/>
        <v>8.1871511102493844E-3</v>
      </c>
      <c r="X484" s="7">
        <f t="shared" si="126"/>
        <v>7.4302847130708598E-3</v>
      </c>
      <c r="Y484" s="7">
        <f t="shared" si="127"/>
        <v>0</v>
      </c>
      <c r="Z484" s="7">
        <f t="shared" si="128"/>
        <v>4.4103754298849301E-2</v>
      </c>
      <c r="AA484" s="7">
        <f t="shared" si="129"/>
        <v>4.3253728776662332E-3</v>
      </c>
      <c r="AC484" s="7">
        <f>IF(DAY($A484)=1,VLOOKUP($A484-1,$A$2:$L$1124,$Q$1,FALSE)/VLOOKUP($A484-1,$A$2:$N$1124,14,FALSE),AC483)</f>
        <v>0.52645440673310229</v>
      </c>
      <c r="AD484" s="7">
        <f>IF(DAY($A484)=1,VLOOKUP($A484-1,$A$2:$L$1124,$R$1,FALSE)/VLOOKUP($A484-1,$A$2:$N$1124,14,FALSE),AD483)</f>
        <v>8.5566803444584949E-2</v>
      </c>
      <c r="AE484" s="7">
        <f>IF(DAY($A484)=1,VLOOKUP($A484-1,$A$2:$L$1124,$S$1,FALSE)/VLOOKUP($A484-1,$A$2:$N$1124,14,FALSE),AE483)</f>
        <v>0.11643136904056016</v>
      </c>
      <c r="AF484" s="7">
        <f>IF(DAY($A484)=1,VLOOKUP($A484-1,$A$2:$L$1124,$T$1,FALSE)/VLOOKUP($A484-1,$A$2:$N$1124,14,FALSE),AF483)</f>
        <v>2.9285038801770125E-2</v>
      </c>
      <c r="AG484" s="7">
        <f>IF(DAY($A484)=1,VLOOKUP($A484-1,$A$2:$L$1124,$U$1,FALSE)/VLOOKUP($A484-1,$A$2:$N$1124,14,FALSE),AG483)</f>
        <v>0.17821581898014668</v>
      </c>
      <c r="AH484" s="7">
        <f>IF(DAY($A484)=1,VLOOKUP($A484-1,$A$2:$L$1124,$V$1,FALSE)/VLOOKUP($A484-1,$A$2:$N$1124,14,FALSE),AH483)</f>
        <v>0</v>
      </c>
      <c r="AI484" s="7">
        <f>IF(DAY($A484)=1,VLOOKUP($A484-1,$A$2:$L$1124,$W$1,FALSE)/VLOOKUP($A484-1,$A$2:$N$1124,14,FALSE),AI483)</f>
        <v>8.1871511102493844E-3</v>
      </c>
      <c r="AJ484" s="7">
        <f>IF(DAY($A484)=1,VLOOKUP($A484-1,$A$2:$L$1124,$X$1,FALSE)/VLOOKUP($A484-1,$A$2:$N$1124,14,FALSE),AJ483)</f>
        <v>7.4302847130708598E-3</v>
      </c>
      <c r="AK484" s="7">
        <f>IF(DAY($A484)=1,VLOOKUP($A484-1,$A$2:$L$1124,$Y$1,FALSE)/VLOOKUP($A484-1,$A$2:$N$1124,14,FALSE),AK483)</f>
        <v>0</v>
      </c>
      <c r="AL484" s="7">
        <f>IF(DAY($A484)=1,VLOOKUP($A484-1,$A$2:$L$1124,$Z$1,FALSE)/VLOOKUP($A484-1,$A$2:$N$1124,14,FALSE),AL483)</f>
        <v>4.4103754298849301E-2</v>
      </c>
      <c r="AM484" s="7">
        <f>IF(DAY($A484)=1,VLOOKUP($A484-1,$A$2:$L$1124,$AA$1,FALSE)/VLOOKUP($A484-1,$A$2:$N$1124,14,FALSE),AM483)</f>
        <v>4.3253728776662332E-3</v>
      </c>
      <c r="AO484" s="12">
        <f>VLOOKUP($A484,BTC!$A$1:$G$1853,5,FALSE)</f>
        <v>1281.08</v>
      </c>
      <c r="AP484" s="12">
        <f>VLOOKUP($A484,XRP!$A$1:$G$1853,5,FALSE)</f>
        <v>3.2797E-2</v>
      </c>
      <c r="AQ484" s="12">
        <f>VLOOKUP($A484,LTC!$A$1:$G$1853,5,FALSE)</f>
        <v>14.85</v>
      </c>
      <c r="AR484" s="12">
        <f>VLOOKUP($A484,ETC!$A$1:$G$1853,5,FALSE)</f>
        <v>4.59</v>
      </c>
      <c r="AS484" s="12">
        <f>VLOOKUP($A484,ETH!$A$1:$G$1853,5,FALSE)</f>
        <v>52.72</v>
      </c>
      <c r="AT484" s="12">
        <f>VLOOKUP($A484,BCH!$A$1:$G$1853,5,FALSE)</f>
        <v>0</v>
      </c>
      <c r="AU484" s="12">
        <f>VLOOKUP($A484,XMR!$A$1:$G$1853,5,FALSE)</f>
        <v>19.37</v>
      </c>
      <c r="AV484" s="12">
        <f>VLOOKUP($A484,ZEC!$A$1:$G$1853,5,FALSE)</f>
        <v>72</v>
      </c>
      <c r="AW484" s="12">
        <f>VLOOKUP($A484,EOS!$A$1:$G$1853,5,FALSE)</f>
        <v>0</v>
      </c>
      <c r="AX484" s="12">
        <f>VLOOKUP($A484,DASH!$A$1:$G$1853,5,FALSE)</f>
        <v>71.53</v>
      </c>
      <c r="AY484" s="12">
        <f>VLOOKUP($A484,XLM!$A$1:$G$1853,5,FALSE)</f>
        <v>3.8349999999999999E-3</v>
      </c>
      <c r="BA484" s="24">
        <v>1</v>
      </c>
      <c r="BB484" s="24">
        <v>1</v>
      </c>
      <c r="BC484" s="24">
        <v>1</v>
      </c>
      <c r="BD484" s="24">
        <v>1</v>
      </c>
      <c r="BE484" s="24">
        <v>1</v>
      </c>
      <c r="BF484" s="24">
        <v>0</v>
      </c>
      <c r="BG484" s="24">
        <v>1</v>
      </c>
      <c r="BH484" s="24">
        <v>1</v>
      </c>
      <c r="BI484" s="24">
        <v>0</v>
      </c>
      <c r="BJ484" s="24">
        <v>1</v>
      </c>
      <c r="BK484" s="24">
        <v>1</v>
      </c>
      <c r="BM484" s="19">
        <f>IF(SUM(BA483:BK483)=SUM(BA484:BK484),BM483,BM483*SUMPRODUCT(BA484:BK484,AO484:AY484,Q484:AA484)/SUMPRODUCT(BA483:BK483,AO484:AY484,AC484:AM484))</f>
        <v>0.90665306731485984</v>
      </c>
      <c r="BN484" s="26">
        <f>SUMPRODUCT(AO484:AY484,BA484:BK484,Q484:AA484)/BM484</f>
        <v>760.53380113560866</v>
      </c>
      <c r="BO484">
        <f t="shared" si="130"/>
        <v>1281.08</v>
      </c>
    </row>
    <row r="485" spans="1:67" x14ac:dyDescent="0.75">
      <c r="A485" s="3">
        <v>42852</v>
      </c>
      <c r="B485" s="46">
        <f>INDEX('Index Volume'!B:B,MATCH(Index_New!$A485,'Index Volume'!$A:$A,0))</f>
        <v>449196992</v>
      </c>
      <c r="C485" s="46">
        <f>INDEX('Index Volume'!C:C,MATCH(Index_New!$A485,'Index Volume'!$A:$A,0))</f>
        <v>16661600</v>
      </c>
      <c r="D485" s="46">
        <f>INDEX('Index Volume'!D:D,MATCH(Index_New!$A485,'Index Volume'!$A:$A,0))</f>
        <v>76208000</v>
      </c>
      <c r="E485" s="46">
        <f>INDEX('Index Volume'!E:E,MATCH(Index_New!$A485,'Index Volume'!$A:$A,0))</f>
        <v>57485800</v>
      </c>
      <c r="F485" s="46">
        <f>INDEX('Index Volume'!F:F,MATCH(Index_New!$A485,'Index Volume'!$A:$A,0))</f>
        <v>246775008</v>
      </c>
      <c r="G485" s="46">
        <f>INDEX('Index Volume'!G:G,MATCH(Index_New!$A485,'Index Volume'!$A:$A,0))</f>
        <v>0</v>
      </c>
      <c r="H485" s="46">
        <f>INDEX('Index Volume'!H:H,MATCH(Index_New!$A485,'Index Volume'!$A:$A,0))</f>
        <v>12843800</v>
      </c>
      <c r="I485" s="46">
        <f>INDEX('Index Volume'!I:I,MATCH(Index_New!$A485,'Index Volume'!$A:$A,0))</f>
        <v>9219590</v>
      </c>
      <c r="J485" s="46">
        <f>INDEX('Index Volume'!J:J,MATCH(Index_New!$A485,'Index Volume'!$A:$A,0))</f>
        <v>0</v>
      </c>
      <c r="K485" s="46">
        <f>INDEX('Index Volume'!K:K,MATCH(Index_New!$A485,'Index Volume'!$A:$A,0))</f>
        <v>18560500</v>
      </c>
      <c r="L485" s="46">
        <f>INDEX('Index Volume'!L:L,MATCH(Index_New!$A485,'Index Volume'!$A:$A,0))</f>
        <v>1146270</v>
      </c>
      <c r="M485" s="46">
        <f t="shared" si="116"/>
        <v>888097560</v>
      </c>
      <c r="N485" s="1">
        <f t="shared" si="117"/>
        <v>888097560</v>
      </c>
      <c r="O485" t="b">
        <f t="shared" si="118"/>
        <v>1</v>
      </c>
      <c r="Q485" s="7">
        <f t="shared" si="119"/>
        <v>0.52645440673310229</v>
      </c>
      <c r="R485" s="7">
        <f t="shared" si="120"/>
        <v>8.5566803444584949E-2</v>
      </c>
      <c r="S485" s="7">
        <f t="shared" si="121"/>
        <v>0.11643136904056016</v>
      </c>
      <c r="T485" s="7">
        <f t="shared" si="122"/>
        <v>2.9285038801770125E-2</v>
      </c>
      <c r="U485" s="7">
        <f t="shared" si="123"/>
        <v>0.17821581898014668</v>
      </c>
      <c r="V485" s="7">
        <f t="shared" si="124"/>
        <v>0</v>
      </c>
      <c r="W485" s="7">
        <f t="shared" si="125"/>
        <v>8.1871511102493844E-3</v>
      </c>
      <c r="X485" s="7">
        <f t="shared" si="126"/>
        <v>7.4302847130708598E-3</v>
      </c>
      <c r="Y485" s="7">
        <f t="shared" si="127"/>
        <v>0</v>
      </c>
      <c r="Z485" s="7">
        <f t="shared" si="128"/>
        <v>4.4103754298849301E-2</v>
      </c>
      <c r="AA485" s="7">
        <f t="shared" si="129"/>
        <v>4.3253728776662332E-3</v>
      </c>
      <c r="AC485" s="7">
        <f>IF(DAY($A485)=1,VLOOKUP($A485-1,$A$2:$L$1124,$Q$1,FALSE)/VLOOKUP($A485-1,$A$2:$N$1124,14,FALSE),AC484)</f>
        <v>0.52645440673310229</v>
      </c>
      <c r="AD485" s="7">
        <f>IF(DAY($A485)=1,VLOOKUP($A485-1,$A$2:$L$1124,$R$1,FALSE)/VLOOKUP($A485-1,$A$2:$N$1124,14,FALSE),AD484)</f>
        <v>8.5566803444584949E-2</v>
      </c>
      <c r="AE485" s="7">
        <f>IF(DAY($A485)=1,VLOOKUP($A485-1,$A$2:$L$1124,$S$1,FALSE)/VLOOKUP($A485-1,$A$2:$N$1124,14,FALSE),AE484)</f>
        <v>0.11643136904056016</v>
      </c>
      <c r="AF485" s="7">
        <f>IF(DAY($A485)=1,VLOOKUP($A485-1,$A$2:$L$1124,$T$1,FALSE)/VLOOKUP($A485-1,$A$2:$N$1124,14,FALSE),AF484)</f>
        <v>2.9285038801770125E-2</v>
      </c>
      <c r="AG485" s="7">
        <f>IF(DAY($A485)=1,VLOOKUP($A485-1,$A$2:$L$1124,$U$1,FALSE)/VLOOKUP($A485-1,$A$2:$N$1124,14,FALSE),AG484)</f>
        <v>0.17821581898014668</v>
      </c>
      <c r="AH485" s="7">
        <f>IF(DAY($A485)=1,VLOOKUP($A485-1,$A$2:$L$1124,$V$1,FALSE)/VLOOKUP($A485-1,$A$2:$N$1124,14,FALSE),AH484)</f>
        <v>0</v>
      </c>
      <c r="AI485" s="7">
        <f>IF(DAY($A485)=1,VLOOKUP($A485-1,$A$2:$L$1124,$W$1,FALSE)/VLOOKUP($A485-1,$A$2:$N$1124,14,FALSE),AI484)</f>
        <v>8.1871511102493844E-3</v>
      </c>
      <c r="AJ485" s="7">
        <f>IF(DAY($A485)=1,VLOOKUP($A485-1,$A$2:$L$1124,$X$1,FALSE)/VLOOKUP($A485-1,$A$2:$N$1124,14,FALSE),AJ484)</f>
        <v>7.4302847130708598E-3</v>
      </c>
      <c r="AK485" s="7">
        <f>IF(DAY($A485)=1,VLOOKUP($A485-1,$A$2:$L$1124,$Y$1,FALSE)/VLOOKUP($A485-1,$A$2:$N$1124,14,FALSE),AK484)</f>
        <v>0</v>
      </c>
      <c r="AL485" s="7">
        <f>IF(DAY($A485)=1,VLOOKUP($A485-1,$A$2:$L$1124,$Z$1,FALSE)/VLOOKUP($A485-1,$A$2:$N$1124,14,FALSE),AL484)</f>
        <v>4.4103754298849301E-2</v>
      </c>
      <c r="AM485" s="7">
        <f>IF(DAY($A485)=1,VLOOKUP($A485-1,$A$2:$L$1124,$AA$1,FALSE)/VLOOKUP($A485-1,$A$2:$N$1124,14,FALSE),AM484)</f>
        <v>4.3253728776662332E-3</v>
      </c>
      <c r="AO485" s="12">
        <f>VLOOKUP($A485,BTC!$A$1:$G$1853,5,FALSE)</f>
        <v>1317.73</v>
      </c>
      <c r="AP485" s="12">
        <f>VLOOKUP($A485,XRP!$A$1:$G$1853,5,FALSE)</f>
        <v>3.4816E-2</v>
      </c>
      <c r="AQ485" s="12">
        <f>VLOOKUP($A485,LTC!$A$1:$G$1853,5,FALSE)</f>
        <v>14.62</v>
      </c>
      <c r="AR485" s="12">
        <f>VLOOKUP($A485,ETC!$A$1:$G$1853,5,FALSE)</f>
        <v>4.95</v>
      </c>
      <c r="AS485" s="12">
        <f>VLOOKUP($A485,ETH!$A$1:$G$1853,5,FALSE)</f>
        <v>62.17</v>
      </c>
      <c r="AT485" s="12">
        <f>VLOOKUP($A485,BCH!$A$1:$G$1853,5,FALSE)</f>
        <v>0</v>
      </c>
      <c r="AU485" s="12">
        <f>VLOOKUP($A485,XMR!$A$1:$G$1853,5,FALSE)</f>
        <v>21.21</v>
      </c>
      <c r="AV485" s="12">
        <f>VLOOKUP($A485,ZEC!$A$1:$G$1853,5,FALSE)</f>
        <v>76.819999999999993</v>
      </c>
      <c r="AW485" s="12">
        <f>VLOOKUP($A485,EOS!$A$1:$G$1853,5,FALSE)</f>
        <v>0</v>
      </c>
      <c r="AX485" s="12">
        <f>VLOOKUP($A485,DASH!$A$1:$G$1853,5,FALSE)</f>
        <v>78.17</v>
      </c>
      <c r="AY485" s="12">
        <f>VLOOKUP($A485,XLM!$A$1:$G$1853,5,FALSE)</f>
        <v>3.9699999999999996E-3</v>
      </c>
      <c r="BA485" s="24">
        <v>1</v>
      </c>
      <c r="BB485" s="24">
        <v>1</v>
      </c>
      <c r="BC485" s="24">
        <v>1</v>
      </c>
      <c r="BD485" s="24">
        <v>1</v>
      </c>
      <c r="BE485" s="24">
        <v>1</v>
      </c>
      <c r="BF485" s="24">
        <v>0</v>
      </c>
      <c r="BG485" s="24">
        <v>1</v>
      </c>
      <c r="BH485" s="24">
        <v>1</v>
      </c>
      <c r="BI485" s="24">
        <v>0</v>
      </c>
      <c r="BJ485" s="24">
        <v>1</v>
      </c>
      <c r="BK485" s="24">
        <v>1</v>
      </c>
      <c r="BM485" s="19">
        <f>IF(SUM(BA484:BK484)=SUM(BA485:BK485),BM484,BM484*SUMPRODUCT(BA485:BK485,AO485:AY485,Q485:AA485)/SUMPRODUCT(BA484:BK484,AO485:AY485,AC485:AM485))</f>
        <v>0.90665306731485984</v>
      </c>
      <c r="BN485" s="26">
        <f>SUMPRODUCT(AO485:AY485,BA485:BK485,Q485:AA485)/BM485</f>
        <v>784.03381262349387</v>
      </c>
      <c r="BO485">
        <f t="shared" si="130"/>
        <v>1317.73</v>
      </c>
    </row>
    <row r="486" spans="1:67" x14ac:dyDescent="0.75">
      <c r="A486" s="4">
        <v>42853</v>
      </c>
      <c r="B486" s="46">
        <f>INDEX('Index Volume'!B:B,MATCH(Index_New!$A486,'Index Volume'!$A:$A,0))</f>
        <v>527488992</v>
      </c>
      <c r="C486" s="46">
        <f>INDEX('Index Volume'!C:C,MATCH(Index_New!$A486,'Index Volume'!$A:$A,0))</f>
        <v>81121600</v>
      </c>
      <c r="D486" s="46">
        <f>INDEX('Index Volume'!D:D,MATCH(Index_New!$A486,'Index Volume'!$A:$A,0))</f>
        <v>41067800</v>
      </c>
      <c r="E486" s="46">
        <f>INDEX('Index Volume'!E:E,MATCH(Index_New!$A486,'Index Volume'!$A:$A,0))</f>
        <v>29110500</v>
      </c>
      <c r="F486" s="46">
        <f>INDEX('Index Volume'!F:F,MATCH(Index_New!$A486,'Index Volume'!$A:$A,0))</f>
        <v>346545984</v>
      </c>
      <c r="G486" s="46">
        <f>INDEX('Index Volume'!G:G,MATCH(Index_New!$A486,'Index Volume'!$A:$A,0))</f>
        <v>0</v>
      </c>
      <c r="H486" s="46">
        <f>INDEX('Index Volume'!H:H,MATCH(Index_New!$A486,'Index Volume'!$A:$A,0))</f>
        <v>10457300</v>
      </c>
      <c r="I486" s="46">
        <f>INDEX('Index Volume'!I:I,MATCH(Index_New!$A486,'Index Volume'!$A:$A,0))</f>
        <v>10311300</v>
      </c>
      <c r="J486" s="46">
        <f>INDEX('Index Volume'!J:J,MATCH(Index_New!$A486,'Index Volume'!$A:$A,0))</f>
        <v>0</v>
      </c>
      <c r="K486" s="46">
        <f>INDEX('Index Volume'!K:K,MATCH(Index_New!$A486,'Index Volume'!$A:$A,0))</f>
        <v>16201200</v>
      </c>
      <c r="L486" s="46">
        <f>INDEX('Index Volume'!L:L,MATCH(Index_New!$A486,'Index Volume'!$A:$A,0))</f>
        <v>3809910</v>
      </c>
      <c r="M486" s="46">
        <f t="shared" si="116"/>
        <v>1066114586</v>
      </c>
      <c r="N486" s="1">
        <f t="shared" si="117"/>
        <v>1066114586</v>
      </c>
      <c r="O486" t="b">
        <f t="shared" si="118"/>
        <v>1</v>
      </c>
      <c r="Q486" s="7">
        <f t="shared" si="119"/>
        <v>0.52645440673310229</v>
      </c>
      <c r="R486" s="7">
        <f t="shared" si="120"/>
        <v>8.5566803444584949E-2</v>
      </c>
      <c r="S486" s="7">
        <f t="shared" si="121"/>
        <v>0.11643136904056016</v>
      </c>
      <c r="T486" s="7">
        <f t="shared" si="122"/>
        <v>2.9285038801770125E-2</v>
      </c>
      <c r="U486" s="7">
        <f t="shared" si="123"/>
        <v>0.17821581898014668</v>
      </c>
      <c r="V486" s="7">
        <f t="shared" si="124"/>
        <v>0</v>
      </c>
      <c r="W486" s="7">
        <f t="shared" si="125"/>
        <v>8.1871511102493844E-3</v>
      </c>
      <c r="X486" s="7">
        <f t="shared" si="126"/>
        <v>7.4302847130708598E-3</v>
      </c>
      <c r="Y486" s="7">
        <f t="shared" si="127"/>
        <v>0</v>
      </c>
      <c r="Z486" s="7">
        <f t="shared" si="128"/>
        <v>4.4103754298849301E-2</v>
      </c>
      <c r="AA486" s="7">
        <f t="shared" si="129"/>
        <v>4.3253728776662332E-3</v>
      </c>
      <c r="AC486" s="7">
        <f>IF(DAY($A486)=1,VLOOKUP($A486-1,$A$2:$L$1124,$Q$1,FALSE)/VLOOKUP($A486-1,$A$2:$N$1124,14,FALSE),AC485)</f>
        <v>0.52645440673310229</v>
      </c>
      <c r="AD486" s="7">
        <f>IF(DAY($A486)=1,VLOOKUP($A486-1,$A$2:$L$1124,$R$1,FALSE)/VLOOKUP($A486-1,$A$2:$N$1124,14,FALSE),AD485)</f>
        <v>8.5566803444584949E-2</v>
      </c>
      <c r="AE486" s="7">
        <f>IF(DAY($A486)=1,VLOOKUP($A486-1,$A$2:$L$1124,$S$1,FALSE)/VLOOKUP($A486-1,$A$2:$N$1124,14,FALSE),AE485)</f>
        <v>0.11643136904056016</v>
      </c>
      <c r="AF486" s="7">
        <f>IF(DAY($A486)=1,VLOOKUP($A486-1,$A$2:$L$1124,$T$1,FALSE)/VLOOKUP($A486-1,$A$2:$N$1124,14,FALSE),AF485)</f>
        <v>2.9285038801770125E-2</v>
      </c>
      <c r="AG486" s="7">
        <f>IF(DAY($A486)=1,VLOOKUP($A486-1,$A$2:$L$1124,$U$1,FALSE)/VLOOKUP($A486-1,$A$2:$N$1124,14,FALSE),AG485)</f>
        <v>0.17821581898014668</v>
      </c>
      <c r="AH486" s="7">
        <f>IF(DAY($A486)=1,VLOOKUP($A486-1,$A$2:$L$1124,$V$1,FALSE)/VLOOKUP($A486-1,$A$2:$N$1124,14,FALSE),AH485)</f>
        <v>0</v>
      </c>
      <c r="AI486" s="7">
        <f>IF(DAY($A486)=1,VLOOKUP($A486-1,$A$2:$L$1124,$W$1,FALSE)/VLOOKUP($A486-1,$A$2:$N$1124,14,FALSE),AI485)</f>
        <v>8.1871511102493844E-3</v>
      </c>
      <c r="AJ486" s="7">
        <f>IF(DAY($A486)=1,VLOOKUP($A486-1,$A$2:$L$1124,$X$1,FALSE)/VLOOKUP($A486-1,$A$2:$N$1124,14,FALSE),AJ485)</f>
        <v>7.4302847130708598E-3</v>
      </c>
      <c r="AK486" s="7">
        <f>IF(DAY($A486)=1,VLOOKUP($A486-1,$A$2:$L$1124,$Y$1,FALSE)/VLOOKUP($A486-1,$A$2:$N$1124,14,FALSE),AK485)</f>
        <v>0</v>
      </c>
      <c r="AL486" s="7">
        <f>IF(DAY($A486)=1,VLOOKUP($A486-1,$A$2:$L$1124,$Z$1,FALSE)/VLOOKUP($A486-1,$A$2:$N$1124,14,FALSE),AL485)</f>
        <v>4.4103754298849301E-2</v>
      </c>
      <c r="AM486" s="7">
        <f>IF(DAY($A486)=1,VLOOKUP($A486-1,$A$2:$L$1124,$AA$1,FALSE)/VLOOKUP($A486-1,$A$2:$N$1124,14,FALSE),AM485)</f>
        <v>4.3253728776662332E-3</v>
      </c>
      <c r="AO486" s="12">
        <f>VLOOKUP($A486,BTC!$A$1:$G$1853,5,FALSE)</f>
        <v>1316.48</v>
      </c>
      <c r="AP486" s="12">
        <f>VLOOKUP($A486,XRP!$A$1:$G$1853,5,FALSE)</f>
        <v>4.4475000000000001E-2</v>
      </c>
      <c r="AQ486" s="12">
        <f>VLOOKUP($A486,LTC!$A$1:$G$1853,5,FALSE)</f>
        <v>14.34</v>
      </c>
      <c r="AR486" s="12">
        <f>VLOOKUP($A486,ETC!$A$1:$G$1853,5,FALSE)</f>
        <v>4.84</v>
      </c>
      <c r="AS486" s="12">
        <f>VLOOKUP($A486,ETH!$A$1:$G$1853,5,FALSE)</f>
        <v>70.16</v>
      </c>
      <c r="AT486" s="12">
        <f>VLOOKUP($A486,BCH!$A$1:$G$1853,5,FALSE)</f>
        <v>0</v>
      </c>
      <c r="AU486" s="12">
        <f>VLOOKUP($A486,XMR!$A$1:$G$1853,5,FALSE)</f>
        <v>22.35</v>
      </c>
      <c r="AV486" s="12">
        <f>VLOOKUP($A486,ZEC!$A$1:$G$1853,5,FALSE)</f>
        <v>83.95</v>
      </c>
      <c r="AW486" s="12">
        <f>VLOOKUP($A486,EOS!$A$1:$G$1853,5,FALSE)</f>
        <v>0</v>
      </c>
      <c r="AX486" s="12">
        <f>VLOOKUP($A486,DASH!$A$1:$G$1853,5,FALSE)</f>
        <v>79.489999999999995</v>
      </c>
      <c r="AY486" s="12">
        <f>VLOOKUP($A486,XLM!$A$1:$G$1853,5,FALSE)</f>
        <v>4.5510000000000004E-3</v>
      </c>
      <c r="BA486" s="24">
        <v>1</v>
      </c>
      <c r="BB486" s="24">
        <v>1</v>
      </c>
      <c r="BC486" s="24">
        <v>1</v>
      </c>
      <c r="BD486" s="24">
        <v>1</v>
      </c>
      <c r="BE486" s="24">
        <v>1</v>
      </c>
      <c r="BF486" s="24">
        <v>0</v>
      </c>
      <c r="BG486" s="24">
        <v>1</v>
      </c>
      <c r="BH486" s="24">
        <v>1</v>
      </c>
      <c r="BI486" s="24">
        <v>0</v>
      </c>
      <c r="BJ486" s="24">
        <v>1</v>
      </c>
      <c r="BK486" s="24">
        <v>1</v>
      </c>
      <c r="BM486" s="19">
        <f>IF(SUM(BA485:BK485)=SUM(BA486:BK486),BM485,BM485*SUMPRODUCT(BA486:BK486,AO486:AY486,Q486:AA486)/SUMPRODUCT(BA485:BK485,AO486:AY486,AC486:AM486))</f>
        <v>0.90665306731485984</v>
      </c>
      <c r="BN486" s="26">
        <f>SUMPRODUCT(AO486:AY486,BA486:BK486,Q486:AA486)/BM486</f>
        <v>784.9728834975358</v>
      </c>
      <c r="BO486">
        <f t="shared" si="130"/>
        <v>1316.48</v>
      </c>
    </row>
    <row r="487" spans="1:67" x14ac:dyDescent="0.75">
      <c r="A487" s="3">
        <v>42854</v>
      </c>
      <c r="B487" s="46">
        <f>INDEX('Index Volume'!B:B,MATCH(Index_New!$A487,'Index Volume'!$A:$A,0))</f>
        <v>422705984</v>
      </c>
      <c r="C487" s="46">
        <f>INDEX('Index Volume'!C:C,MATCH(Index_New!$A487,'Index Volume'!$A:$A,0))</f>
        <v>114359000</v>
      </c>
      <c r="D487" s="46">
        <f>INDEX('Index Volume'!D:D,MATCH(Index_New!$A487,'Index Volume'!$A:$A,0))</f>
        <v>45713600</v>
      </c>
      <c r="E487" s="46">
        <f>INDEX('Index Volume'!E:E,MATCH(Index_New!$A487,'Index Volume'!$A:$A,0))</f>
        <v>36329100</v>
      </c>
      <c r="F487" s="46">
        <f>INDEX('Index Volume'!F:F,MATCH(Index_New!$A487,'Index Volume'!$A:$A,0))</f>
        <v>165448000</v>
      </c>
      <c r="G487" s="46">
        <f>INDEX('Index Volume'!G:G,MATCH(Index_New!$A487,'Index Volume'!$A:$A,0))</f>
        <v>0</v>
      </c>
      <c r="H487" s="46">
        <f>INDEX('Index Volume'!H:H,MATCH(Index_New!$A487,'Index Volume'!$A:$A,0))</f>
        <v>10461300</v>
      </c>
      <c r="I487" s="46">
        <f>INDEX('Index Volume'!I:I,MATCH(Index_New!$A487,'Index Volume'!$A:$A,0))</f>
        <v>10732700</v>
      </c>
      <c r="J487" s="46">
        <f>INDEX('Index Volume'!J:J,MATCH(Index_New!$A487,'Index Volume'!$A:$A,0))</f>
        <v>0</v>
      </c>
      <c r="K487" s="46">
        <f>INDEX('Index Volume'!K:K,MATCH(Index_New!$A487,'Index Volume'!$A:$A,0))</f>
        <v>39496900</v>
      </c>
      <c r="L487" s="46">
        <f>INDEX('Index Volume'!L:L,MATCH(Index_New!$A487,'Index Volume'!$A:$A,0))</f>
        <v>3841410</v>
      </c>
      <c r="M487" s="46">
        <f t="shared" si="116"/>
        <v>849087994</v>
      </c>
      <c r="N487" s="1">
        <f t="shared" si="117"/>
        <v>849087994</v>
      </c>
      <c r="O487" t="b">
        <f t="shared" si="118"/>
        <v>1</v>
      </c>
      <c r="Q487" s="7">
        <f t="shared" si="119"/>
        <v>0.52645440673310229</v>
      </c>
      <c r="R487" s="7">
        <f t="shared" si="120"/>
        <v>8.5566803444584949E-2</v>
      </c>
      <c r="S487" s="7">
        <f t="shared" si="121"/>
        <v>0.11643136904056016</v>
      </c>
      <c r="T487" s="7">
        <f t="shared" si="122"/>
        <v>2.9285038801770125E-2</v>
      </c>
      <c r="U487" s="7">
        <f t="shared" si="123"/>
        <v>0.17821581898014668</v>
      </c>
      <c r="V487" s="7">
        <f t="shared" si="124"/>
        <v>0</v>
      </c>
      <c r="W487" s="7">
        <f t="shared" si="125"/>
        <v>8.1871511102493844E-3</v>
      </c>
      <c r="X487" s="7">
        <f t="shared" si="126"/>
        <v>7.4302847130708598E-3</v>
      </c>
      <c r="Y487" s="7">
        <f t="shared" si="127"/>
        <v>0</v>
      </c>
      <c r="Z487" s="7">
        <f t="shared" si="128"/>
        <v>4.4103754298849301E-2</v>
      </c>
      <c r="AA487" s="7">
        <f t="shared" si="129"/>
        <v>4.3253728776662332E-3</v>
      </c>
      <c r="AC487" s="7">
        <f>IF(DAY($A487)=1,VLOOKUP($A487-1,$A$2:$L$1124,$Q$1,FALSE)/VLOOKUP($A487-1,$A$2:$N$1124,14,FALSE),AC486)</f>
        <v>0.52645440673310229</v>
      </c>
      <c r="AD487" s="7">
        <f>IF(DAY($A487)=1,VLOOKUP($A487-1,$A$2:$L$1124,$R$1,FALSE)/VLOOKUP($A487-1,$A$2:$N$1124,14,FALSE),AD486)</f>
        <v>8.5566803444584949E-2</v>
      </c>
      <c r="AE487" s="7">
        <f>IF(DAY($A487)=1,VLOOKUP($A487-1,$A$2:$L$1124,$S$1,FALSE)/VLOOKUP($A487-1,$A$2:$N$1124,14,FALSE),AE486)</f>
        <v>0.11643136904056016</v>
      </c>
      <c r="AF487" s="7">
        <f>IF(DAY($A487)=1,VLOOKUP($A487-1,$A$2:$L$1124,$T$1,FALSE)/VLOOKUP($A487-1,$A$2:$N$1124,14,FALSE),AF486)</f>
        <v>2.9285038801770125E-2</v>
      </c>
      <c r="AG487" s="7">
        <f>IF(DAY($A487)=1,VLOOKUP($A487-1,$A$2:$L$1124,$U$1,FALSE)/VLOOKUP($A487-1,$A$2:$N$1124,14,FALSE),AG486)</f>
        <v>0.17821581898014668</v>
      </c>
      <c r="AH487" s="7">
        <f>IF(DAY($A487)=1,VLOOKUP($A487-1,$A$2:$L$1124,$V$1,FALSE)/VLOOKUP($A487-1,$A$2:$N$1124,14,FALSE),AH486)</f>
        <v>0</v>
      </c>
      <c r="AI487" s="7">
        <f>IF(DAY($A487)=1,VLOOKUP($A487-1,$A$2:$L$1124,$W$1,FALSE)/VLOOKUP($A487-1,$A$2:$N$1124,14,FALSE),AI486)</f>
        <v>8.1871511102493844E-3</v>
      </c>
      <c r="AJ487" s="7">
        <f>IF(DAY($A487)=1,VLOOKUP($A487-1,$A$2:$L$1124,$X$1,FALSE)/VLOOKUP($A487-1,$A$2:$N$1124,14,FALSE),AJ486)</f>
        <v>7.4302847130708598E-3</v>
      </c>
      <c r="AK487" s="7">
        <f>IF(DAY($A487)=1,VLOOKUP($A487-1,$A$2:$L$1124,$Y$1,FALSE)/VLOOKUP($A487-1,$A$2:$N$1124,14,FALSE),AK486)</f>
        <v>0</v>
      </c>
      <c r="AL487" s="7">
        <f>IF(DAY($A487)=1,VLOOKUP($A487-1,$A$2:$L$1124,$Z$1,FALSE)/VLOOKUP($A487-1,$A$2:$N$1124,14,FALSE),AL486)</f>
        <v>4.4103754298849301E-2</v>
      </c>
      <c r="AM487" s="7">
        <f>IF(DAY($A487)=1,VLOOKUP($A487-1,$A$2:$L$1124,$AA$1,FALSE)/VLOOKUP($A487-1,$A$2:$N$1124,14,FALSE),AM486)</f>
        <v>4.3253728776662332E-3</v>
      </c>
      <c r="AO487" s="12">
        <f>VLOOKUP($A487,BTC!$A$1:$G$1853,5,FALSE)</f>
        <v>1321.79</v>
      </c>
      <c r="AP487" s="12">
        <f>VLOOKUP($A487,XRP!$A$1:$G$1853,5,FALSE)</f>
        <v>5.2867999999999998E-2</v>
      </c>
      <c r="AQ487" s="12">
        <f>VLOOKUP($A487,LTC!$A$1:$G$1853,5,FALSE)</f>
        <v>15.74</v>
      </c>
      <c r="AR487" s="12">
        <f>VLOOKUP($A487,ETC!$A$1:$G$1853,5,FALSE)</f>
        <v>5.42</v>
      </c>
      <c r="AS487" s="12">
        <f>VLOOKUP($A487,ETH!$A$1:$G$1853,5,FALSE)</f>
        <v>68.38</v>
      </c>
      <c r="AT487" s="12">
        <f>VLOOKUP($A487,BCH!$A$1:$G$1853,5,FALSE)</f>
        <v>0</v>
      </c>
      <c r="AU487" s="12">
        <f>VLOOKUP($A487,XMR!$A$1:$G$1853,5,FALSE)</f>
        <v>22.76</v>
      </c>
      <c r="AV487" s="12">
        <f>VLOOKUP($A487,ZEC!$A$1:$G$1853,5,FALSE)</f>
        <v>96.08</v>
      </c>
      <c r="AW487" s="12">
        <f>VLOOKUP($A487,EOS!$A$1:$G$1853,5,FALSE)</f>
        <v>0</v>
      </c>
      <c r="AX487" s="12">
        <f>VLOOKUP($A487,DASH!$A$1:$G$1853,5,FALSE)</f>
        <v>94.95</v>
      </c>
      <c r="AY487" s="12">
        <f>VLOOKUP($A487,XLM!$A$1:$G$1853,5,FALSE)</f>
        <v>4.9709999999999997E-3</v>
      </c>
      <c r="BA487" s="24">
        <v>1</v>
      </c>
      <c r="BB487" s="24">
        <v>1</v>
      </c>
      <c r="BC487" s="24">
        <v>1</v>
      </c>
      <c r="BD487" s="24">
        <v>1</v>
      </c>
      <c r="BE487" s="24">
        <v>1</v>
      </c>
      <c r="BF487" s="24">
        <v>0</v>
      </c>
      <c r="BG487" s="24">
        <v>1</v>
      </c>
      <c r="BH487" s="24">
        <v>1</v>
      </c>
      <c r="BI487" s="24">
        <v>0</v>
      </c>
      <c r="BJ487" s="24">
        <v>1</v>
      </c>
      <c r="BK487" s="24">
        <v>1</v>
      </c>
      <c r="BM487" s="19">
        <f>IF(SUM(BA486:BK486)=SUM(BA487:BK487),BM486,BM486*SUMPRODUCT(BA487:BK487,AO487:AY487,Q487:AA487)/SUMPRODUCT(BA486:BK486,AO487:AY487,AC487:AM487))</f>
        <v>0.90665306731485984</v>
      </c>
      <c r="BN487" s="26">
        <f>SUMPRODUCT(AO487:AY487,BA487:BK487,Q487:AA487)/BM487</f>
        <v>788.76075805590881</v>
      </c>
      <c r="BO487">
        <f t="shared" si="130"/>
        <v>1321.79</v>
      </c>
    </row>
    <row r="488" spans="1:67" x14ac:dyDescent="0.75">
      <c r="A488" s="4">
        <v>42855</v>
      </c>
      <c r="B488" s="46">
        <f>INDEX('Index Volume'!B:B,MATCH(Index_New!$A488,'Index Volume'!$A:$A,0))</f>
        <v>413115008</v>
      </c>
      <c r="C488" s="46">
        <f>INDEX('Index Volume'!C:C,MATCH(Index_New!$A488,'Index Volume'!$A:$A,0))</f>
        <v>41974200</v>
      </c>
      <c r="D488" s="46">
        <f>INDEX('Index Volume'!D:D,MATCH(Index_New!$A488,'Index Volume'!$A:$A,0))</f>
        <v>43929100</v>
      </c>
      <c r="E488" s="46">
        <f>INDEX('Index Volume'!E:E,MATCH(Index_New!$A488,'Index Volume'!$A:$A,0))</f>
        <v>82888200</v>
      </c>
      <c r="F488" s="46">
        <f>INDEX('Index Volume'!F:F,MATCH(Index_New!$A488,'Index Volume'!$A:$A,0))</f>
        <v>229944992</v>
      </c>
      <c r="G488" s="46">
        <f>INDEX('Index Volume'!G:G,MATCH(Index_New!$A488,'Index Volume'!$A:$A,0))</f>
        <v>0</v>
      </c>
      <c r="H488" s="46">
        <f>INDEX('Index Volume'!H:H,MATCH(Index_New!$A488,'Index Volume'!$A:$A,0))</f>
        <v>10910000</v>
      </c>
      <c r="I488" s="46">
        <f>INDEX('Index Volume'!I:I,MATCH(Index_New!$A488,'Index Volume'!$A:$A,0))</f>
        <v>11989300</v>
      </c>
      <c r="J488" s="46">
        <f>INDEX('Index Volume'!J:J,MATCH(Index_New!$A488,'Index Volume'!$A:$A,0))</f>
        <v>0</v>
      </c>
      <c r="K488" s="46">
        <f>INDEX('Index Volume'!K:K,MATCH(Index_New!$A488,'Index Volume'!$A:$A,0))</f>
        <v>19963300</v>
      </c>
      <c r="L488" s="46">
        <f>INDEX('Index Volume'!L:L,MATCH(Index_New!$A488,'Index Volume'!$A:$A,0))</f>
        <v>4071450</v>
      </c>
      <c r="M488" s="46">
        <f t="shared" si="116"/>
        <v>858785550</v>
      </c>
      <c r="N488" s="1">
        <f t="shared" si="117"/>
        <v>858785550</v>
      </c>
      <c r="O488" t="b">
        <f t="shared" si="118"/>
        <v>1</v>
      </c>
      <c r="Q488" s="7">
        <f t="shared" si="119"/>
        <v>0.52645440673310229</v>
      </c>
      <c r="R488" s="7">
        <f t="shared" si="120"/>
        <v>8.5566803444584949E-2</v>
      </c>
      <c r="S488" s="7">
        <f t="shared" si="121"/>
        <v>0.11643136904056016</v>
      </c>
      <c r="T488" s="7">
        <f t="shared" si="122"/>
        <v>2.9285038801770125E-2</v>
      </c>
      <c r="U488" s="7">
        <f t="shared" si="123"/>
        <v>0.17821581898014668</v>
      </c>
      <c r="V488" s="7">
        <f t="shared" si="124"/>
        <v>0</v>
      </c>
      <c r="W488" s="7">
        <f t="shared" si="125"/>
        <v>8.1871511102493844E-3</v>
      </c>
      <c r="X488" s="7">
        <f t="shared" si="126"/>
        <v>7.4302847130708598E-3</v>
      </c>
      <c r="Y488" s="7">
        <f t="shared" si="127"/>
        <v>0</v>
      </c>
      <c r="Z488" s="7">
        <f t="shared" si="128"/>
        <v>4.4103754298849301E-2</v>
      </c>
      <c r="AA488" s="7">
        <f t="shared" si="129"/>
        <v>4.3253728776662332E-3</v>
      </c>
      <c r="AC488" s="7">
        <f>IF(DAY($A488)=1,VLOOKUP($A488-1,$A$2:$L$1124,$Q$1,FALSE)/VLOOKUP($A488-1,$A$2:$N$1124,14,FALSE),AC487)</f>
        <v>0.52645440673310229</v>
      </c>
      <c r="AD488" s="7">
        <f>IF(DAY($A488)=1,VLOOKUP($A488-1,$A$2:$L$1124,$R$1,FALSE)/VLOOKUP($A488-1,$A$2:$N$1124,14,FALSE),AD487)</f>
        <v>8.5566803444584949E-2</v>
      </c>
      <c r="AE488" s="7">
        <f>IF(DAY($A488)=1,VLOOKUP($A488-1,$A$2:$L$1124,$S$1,FALSE)/VLOOKUP($A488-1,$A$2:$N$1124,14,FALSE),AE487)</f>
        <v>0.11643136904056016</v>
      </c>
      <c r="AF488" s="7">
        <f>IF(DAY($A488)=1,VLOOKUP($A488-1,$A$2:$L$1124,$T$1,FALSE)/VLOOKUP($A488-1,$A$2:$N$1124,14,FALSE),AF487)</f>
        <v>2.9285038801770125E-2</v>
      </c>
      <c r="AG488" s="7">
        <f>IF(DAY($A488)=1,VLOOKUP($A488-1,$A$2:$L$1124,$U$1,FALSE)/VLOOKUP($A488-1,$A$2:$N$1124,14,FALSE),AG487)</f>
        <v>0.17821581898014668</v>
      </c>
      <c r="AH488" s="7">
        <f>IF(DAY($A488)=1,VLOOKUP($A488-1,$A$2:$L$1124,$V$1,FALSE)/VLOOKUP($A488-1,$A$2:$N$1124,14,FALSE),AH487)</f>
        <v>0</v>
      </c>
      <c r="AI488" s="7">
        <f>IF(DAY($A488)=1,VLOOKUP($A488-1,$A$2:$L$1124,$W$1,FALSE)/VLOOKUP($A488-1,$A$2:$N$1124,14,FALSE),AI487)</f>
        <v>8.1871511102493844E-3</v>
      </c>
      <c r="AJ488" s="7">
        <f>IF(DAY($A488)=1,VLOOKUP($A488-1,$A$2:$L$1124,$X$1,FALSE)/VLOOKUP($A488-1,$A$2:$N$1124,14,FALSE),AJ487)</f>
        <v>7.4302847130708598E-3</v>
      </c>
      <c r="AK488" s="7">
        <f>IF(DAY($A488)=1,VLOOKUP($A488-1,$A$2:$L$1124,$Y$1,FALSE)/VLOOKUP($A488-1,$A$2:$N$1124,14,FALSE),AK487)</f>
        <v>0</v>
      </c>
      <c r="AL488" s="7">
        <f>IF(DAY($A488)=1,VLOOKUP($A488-1,$A$2:$L$1124,$Z$1,FALSE)/VLOOKUP($A488-1,$A$2:$N$1124,14,FALSE),AL487)</f>
        <v>4.4103754298849301E-2</v>
      </c>
      <c r="AM488" s="7">
        <f>IF(DAY($A488)=1,VLOOKUP($A488-1,$A$2:$L$1124,$AA$1,FALSE)/VLOOKUP($A488-1,$A$2:$N$1124,14,FALSE),AM487)</f>
        <v>4.3253728776662332E-3</v>
      </c>
      <c r="AO488" s="12">
        <f>VLOOKUP($A488,BTC!$A$1:$G$1853,5,FALSE)</f>
        <v>1347.89</v>
      </c>
      <c r="AP488" s="12">
        <f>VLOOKUP($A488,XRP!$A$1:$G$1853,5,FALSE)</f>
        <v>5.1607E-2</v>
      </c>
      <c r="AQ488" s="12">
        <f>VLOOKUP($A488,LTC!$A$1:$G$1853,5,FALSE)</f>
        <v>15.71</v>
      </c>
      <c r="AR488" s="12">
        <f>VLOOKUP($A488,ETC!$A$1:$G$1853,5,FALSE)</f>
        <v>6.52</v>
      </c>
      <c r="AS488" s="12">
        <f>VLOOKUP($A488,ETH!$A$1:$G$1853,5,FALSE)</f>
        <v>79.02</v>
      </c>
      <c r="AT488" s="12">
        <f>VLOOKUP($A488,BCH!$A$1:$G$1853,5,FALSE)</f>
        <v>0</v>
      </c>
      <c r="AU488" s="12">
        <f>VLOOKUP($A488,XMR!$A$1:$G$1853,5,FALSE)</f>
        <v>23.72</v>
      </c>
      <c r="AV488" s="12">
        <f>VLOOKUP($A488,ZEC!$A$1:$G$1853,5,FALSE)</f>
        <v>93.2</v>
      </c>
      <c r="AW488" s="12">
        <f>VLOOKUP($A488,EOS!$A$1:$G$1853,5,FALSE)</f>
        <v>0</v>
      </c>
      <c r="AX488" s="12">
        <f>VLOOKUP($A488,DASH!$A$1:$G$1853,5,FALSE)</f>
        <v>91.55</v>
      </c>
      <c r="AY488" s="12">
        <f>VLOOKUP($A488,XLM!$A$1:$G$1853,5,FALSE)</f>
        <v>4.8399999999999997E-3</v>
      </c>
      <c r="BA488" s="24">
        <v>1</v>
      </c>
      <c r="BB488" s="24">
        <v>1</v>
      </c>
      <c r="BC488" s="24">
        <v>1</v>
      </c>
      <c r="BD488" s="24">
        <v>1</v>
      </c>
      <c r="BE488" s="24">
        <v>1</v>
      </c>
      <c r="BF488" s="24">
        <v>0</v>
      </c>
      <c r="BG488" s="24">
        <v>1</v>
      </c>
      <c r="BH488" s="24">
        <v>1</v>
      </c>
      <c r="BI488" s="24">
        <v>0</v>
      </c>
      <c r="BJ488" s="24">
        <v>1</v>
      </c>
      <c r="BK488" s="24">
        <v>1</v>
      </c>
      <c r="BM488" s="19">
        <f>IF(SUM(BA487:BK487)=SUM(BA488:BK488),BM487,BM487*SUMPRODUCT(BA488:BK488,AO488:AY488,Q488:AA488)/SUMPRODUCT(BA487:BK487,AO488:AY488,AC488:AM488))</f>
        <v>0.90665306731485984</v>
      </c>
      <c r="BN488" s="26">
        <f>SUMPRODUCT(AO488:AY488,BA488:BK488,Q488:AA488)/BM488</f>
        <v>805.85858378909313</v>
      </c>
      <c r="BO488">
        <f t="shared" si="130"/>
        <v>1347.89</v>
      </c>
    </row>
    <row r="489" spans="1:67" x14ac:dyDescent="0.75">
      <c r="A489" s="3">
        <v>42856</v>
      </c>
      <c r="B489" s="46">
        <f>INDEX('Index Volume'!B:B,MATCH(Index_New!$A489,'Index Volume'!$A:$A,0))</f>
        <v>713624000</v>
      </c>
      <c r="C489" s="46">
        <f>INDEX('Index Volume'!C:C,MATCH(Index_New!$A489,'Index Volume'!$A:$A,0))</f>
        <v>61730100</v>
      </c>
      <c r="D489" s="46">
        <f>INDEX('Index Volume'!D:D,MATCH(Index_New!$A489,'Index Volume'!$A:$A,0))</f>
        <v>66989400</v>
      </c>
      <c r="E489" s="46">
        <f>INDEX('Index Volume'!E:E,MATCH(Index_New!$A489,'Index Volume'!$A:$A,0))</f>
        <v>118589000</v>
      </c>
      <c r="F489" s="46">
        <f>INDEX('Index Volume'!F:F,MATCH(Index_New!$A489,'Index Volume'!$A:$A,0))</f>
        <v>376841984</v>
      </c>
      <c r="G489" s="46">
        <f>INDEX('Index Volume'!G:G,MATCH(Index_New!$A489,'Index Volume'!$A:$A,0))</f>
        <v>0</v>
      </c>
      <c r="H489" s="46">
        <f>INDEX('Index Volume'!H:H,MATCH(Index_New!$A489,'Index Volume'!$A:$A,0))</f>
        <v>14214000</v>
      </c>
      <c r="I489" s="46">
        <f>INDEX('Index Volume'!I:I,MATCH(Index_New!$A489,'Index Volume'!$A:$A,0))</f>
        <v>19211300</v>
      </c>
      <c r="J489" s="46">
        <f>INDEX('Index Volume'!J:J,MATCH(Index_New!$A489,'Index Volume'!$A:$A,0))</f>
        <v>0</v>
      </c>
      <c r="K489" s="46">
        <f>INDEX('Index Volume'!K:K,MATCH(Index_New!$A489,'Index Volume'!$A:$A,0))</f>
        <v>22978900</v>
      </c>
      <c r="L489" s="46">
        <f>INDEX('Index Volume'!L:L,MATCH(Index_New!$A489,'Index Volume'!$A:$A,0))</f>
        <v>6020040</v>
      </c>
      <c r="M489" s="46">
        <f t="shared" si="116"/>
        <v>1400198724</v>
      </c>
      <c r="N489" s="1">
        <f t="shared" si="117"/>
        <v>1400198724</v>
      </c>
      <c r="O489" t="b">
        <f t="shared" si="118"/>
        <v>1</v>
      </c>
      <c r="Q489" s="7">
        <f t="shared" si="119"/>
        <v>0.48104559747191833</v>
      </c>
      <c r="R489" s="7">
        <f t="shared" si="120"/>
        <v>4.8876229927250173E-2</v>
      </c>
      <c r="S489" s="7">
        <f t="shared" si="121"/>
        <v>5.1152584018210365E-2</v>
      </c>
      <c r="T489" s="7">
        <f t="shared" si="122"/>
        <v>9.6517925808136854E-2</v>
      </c>
      <c r="U489" s="7">
        <f t="shared" si="123"/>
        <v>0.26775600963476853</v>
      </c>
      <c r="V489" s="7">
        <f t="shared" si="124"/>
        <v>0</v>
      </c>
      <c r="W489" s="7">
        <f t="shared" si="125"/>
        <v>1.2703986460880718E-2</v>
      </c>
      <c r="X489" s="7">
        <f t="shared" si="126"/>
        <v>1.3960761216813673E-2</v>
      </c>
      <c r="Y489" s="7">
        <f t="shared" si="127"/>
        <v>0</v>
      </c>
      <c r="Z489" s="7">
        <f t="shared" si="128"/>
        <v>2.3245966353299726E-2</v>
      </c>
      <c r="AA489" s="7">
        <f t="shared" si="129"/>
        <v>4.7409391087216129E-3</v>
      </c>
      <c r="AC489" s="7">
        <f>IF(DAY($A489)=1,VLOOKUP($A489-1,$A$2:$L$1124,$Q$1,FALSE)/VLOOKUP($A489-1,$A$2:$N$1124,14,FALSE),AC488)</f>
        <v>0.48104559747191833</v>
      </c>
      <c r="AD489" s="7">
        <f>IF(DAY($A489)=1,VLOOKUP($A489-1,$A$2:$L$1124,$R$1,FALSE)/VLOOKUP($A489-1,$A$2:$N$1124,14,FALSE),AD488)</f>
        <v>4.8876229927250173E-2</v>
      </c>
      <c r="AE489" s="7">
        <f>IF(DAY($A489)=1,VLOOKUP($A489-1,$A$2:$L$1124,$S$1,FALSE)/VLOOKUP($A489-1,$A$2:$N$1124,14,FALSE),AE488)</f>
        <v>5.1152584018210365E-2</v>
      </c>
      <c r="AF489" s="7">
        <f>IF(DAY($A489)=1,VLOOKUP($A489-1,$A$2:$L$1124,$T$1,FALSE)/VLOOKUP($A489-1,$A$2:$N$1124,14,FALSE),AF488)</f>
        <v>9.6517925808136854E-2</v>
      </c>
      <c r="AG489" s="7">
        <f>IF(DAY($A489)=1,VLOOKUP($A489-1,$A$2:$L$1124,$U$1,FALSE)/VLOOKUP($A489-1,$A$2:$N$1124,14,FALSE),AG488)</f>
        <v>0.26775600963476853</v>
      </c>
      <c r="AH489" s="7">
        <f>IF(DAY($A489)=1,VLOOKUP($A489-1,$A$2:$L$1124,$V$1,FALSE)/VLOOKUP($A489-1,$A$2:$N$1124,14,FALSE),AH488)</f>
        <v>0</v>
      </c>
      <c r="AI489" s="7">
        <f>IF(DAY($A489)=1,VLOOKUP($A489-1,$A$2:$L$1124,$W$1,FALSE)/VLOOKUP($A489-1,$A$2:$N$1124,14,FALSE),AI488)</f>
        <v>1.2703986460880718E-2</v>
      </c>
      <c r="AJ489" s="7">
        <f>IF(DAY($A489)=1,VLOOKUP($A489-1,$A$2:$L$1124,$X$1,FALSE)/VLOOKUP($A489-1,$A$2:$N$1124,14,FALSE),AJ488)</f>
        <v>1.3960761216813673E-2</v>
      </c>
      <c r="AK489" s="7">
        <f>IF(DAY($A489)=1,VLOOKUP($A489-1,$A$2:$L$1124,$Y$1,FALSE)/VLOOKUP($A489-1,$A$2:$N$1124,14,FALSE),AK488)</f>
        <v>0</v>
      </c>
      <c r="AL489" s="7">
        <f>IF(DAY($A489)=1,VLOOKUP($A489-1,$A$2:$L$1124,$Z$1,FALSE)/VLOOKUP($A489-1,$A$2:$N$1124,14,FALSE),AL488)</f>
        <v>2.3245966353299726E-2</v>
      </c>
      <c r="AM489" s="7">
        <f>IF(DAY($A489)=1,VLOOKUP($A489-1,$A$2:$L$1124,$AA$1,FALSE)/VLOOKUP($A489-1,$A$2:$N$1124,14,FALSE),AM488)</f>
        <v>4.7409391087216129E-3</v>
      </c>
      <c r="AO489" s="12">
        <f>VLOOKUP($A489,BTC!$A$1:$G$1853,5,FALSE)</f>
        <v>1421.6</v>
      </c>
      <c r="AP489" s="12">
        <f>VLOOKUP($A489,XRP!$A$1:$G$1853,5,FALSE)</f>
        <v>5.5114999999999997E-2</v>
      </c>
      <c r="AQ489" s="12">
        <f>VLOOKUP($A489,LTC!$A$1:$G$1853,5,FALSE)</f>
        <v>15.92</v>
      </c>
      <c r="AR489" s="12">
        <f>VLOOKUP($A489,ETC!$A$1:$G$1853,5,FALSE)</f>
        <v>6.89</v>
      </c>
      <c r="AS489" s="12">
        <f>VLOOKUP($A489,ETH!$A$1:$G$1853,5,FALSE)</f>
        <v>76.3</v>
      </c>
      <c r="AT489" s="12">
        <f>VLOOKUP($A489,BCH!$A$1:$G$1853,5,FALSE)</f>
        <v>0</v>
      </c>
      <c r="AU489" s="12">
        <f>VLOOKUP($A489,XMR!$A$1:$G$1853,5,FALSE)</f>
        <v>22.77</v>
      </c>
      <c r="AV489" s="12">
        <f>VLOOKUP($A489,ZEC!$A$1:$G$1853,5,FALSE)</f>
        <v>90.05</v>
      </c>
      <c r="AW489" s="12">
        <f>VLOOKUP($A489,EOS!$A$1:$G$1853,5,FALSE)</f>
        <v>0</v>
      </c>
      <c r="AX489" s="12">
        <f>VLOOKUP($A489,DASH!$A$1:$G$1853,5,FALSE)</f>
        <v>88.12</v>
      </c>
      <c r="AY489" s="12">
        <f>VLOOKUP($A489,XLM!$A$1:$G$1853,5,FALSE)</f>
        <v>5.1380000000000002E-3</v>
      </c>
      <c r="BA489" s="24">
        <v>1</v>
      </c>
      <c r="BB489" s="24">
        <v>1</v>
      </c>
      <c r="BC489" s="24">
        <v>1</v>
      </c>
      <c r="BD489" s="24">
        <v>1</v>
      </c>
      <c r="BE489" s="24">
        <v>1</v>
      </c>
      <c r="BF489" s="24">
        <v>0</v>
      </c>
      <c r="BG489" s="24">
        <v>1</v>
      </c>
      <c r="BH489" s="24">
        <v>1</v>
      </c>
      <c r="BI489" s="24">
        <v>0</v>
      </c>
      <c r="BJ489" s="24">
        <v>1</v>
      </c>
      <c r="BK489" s="24">
        <v>1</v>
      </c>
      <c r="BM489" s="19">
        <f>IF(SUM(BA488:BK488)=SUM(BA489:BK489),BM488,BM488*SUMPRODUCT(BA489:BK489,AO489:AY489,Q489:AA489)/SUMPRODUCT(BA488:BK488,AO489:AY489,AC489:AM489))</f>
        <v>0.90665306731485984</v>
      </c>
      <c r="BN489" s="26">
        <f>SUMPRODUCT(AO489:AY489,BA489:BK489,Q489:AA489)/BM489</f>
        <v>782.39535845297439</v>
      </c>
      <c r="BO489">
        <f t="shared" si="130"/>
        <v>1421.6</v>
      </c>
    </row>
    <row r="490" spans="1:67" x14ac:dyDescent="0.75">
      <c r="A490" s="4">
        <v>42857</v>
      </c>
      <c r="B490" s="46">
        <f>INDEX('Index Volume'!B:B,MATCH(Index_New!$A490,'Index Volume'!$A:$A,0))</f>
        <v>477337984</v>
      </c>
      <c r="C490" s="46">
        <f>INDEX('Index Volume'!C:C,MATCH(Index_New!$A490,'Index Volume'!$A:$A,0))</f>
        <v>33814700</v>
      </c>
      <c r="D490" s="46">
        <f>INDEX('Index Volume'!D:D,MATCH(Index_New!$A490,'Index Volume'!$A:$A,0))</f>
        <v>38692100</v>
      </c>
      <c r="E490" s="46">
        <f>INDEX('Index Volume'!E:E,MATCH(Index_New!$A490,'Index Volume'!$A:$A,0))</f>
        <v>56020100</v>
      </c>
      <c r="F490" s="46">
        <f>INDEX('Index Volume'!F:F,MATCH(Index_New!$A490,'Index Volume'!$A:$A,0))</f>
        <v>193772992</v>
      </c>
      <c r="G490" s="46">
        <f>INDEX('Index Volume'!G:G,MATCH(Index_New!$A490,'Index Volume'!$A:$A,0))</f>
        <v>0</v>
      </c>
      <c r="H490" s="46">
        <f>INDEX('Index Volume'!H:H,MATCH(Index_New!$A490,'Index Volume'!$A:$A,0))</f>
        <v>7486110</v>
      </c>
      <c r="I490" s="46">
        <f>INDEX('Index Volume'!I:I,MATCH(Index_New!$A490,'Index Volume'!$A:$A,0))</f>
        <v>9723680</v>
      </c>
      <c r="J490" s="46">
        <f>INDEX('Index Volume'!J:J,MATCH(Index_New!$A490,'Index Volume'!$A:$A,0))</f>
        <v>0</v>
      </c>
      <c r="K490" s="46">
        <f>INDEX('Index Volume'!K:K,MATCH(Index_New!$A490,'Index Volume'!$A:$A,0))</f>
        <v>14430400</v>
      </c>
      <c r="L490" s="46">
        <f>INDEX('Index Volume'!L:L,MATCH(Index_New!$A490,'Index Volume'!$A:$A,0))</f>
        <v>3915940</v>
      </c>
      <c r="M490" s="46">
        <f t="shared" si="116"/>
        <v>835194006</v>
      </c>
      <c r="N490" s="1">
        <f t="shared" si="117"/>
        <v>835194006</v>
      </c>
      <c r="O490" t="b">
        <f t="shared" si="118"/>
        <v>1</v>
      </c>
      <c r="Q490" s="7">
        <f t="shared" si="119"/>
        <v>0.48104559747191833</v>
      </c>
      <c r="R490" s="7">
        <f t="shared" si="120"/>
        <v>4.8876229927250173E-2</v>
      </c>
      <c r="S490" s="7">
        <f t="shared" si="121"/>
        <v>5.1152584018210365E-2</v>
      </c>
      <c r="T490" s="7">
        <f t="shared" si="122"/>
        <v>9.6517925808136854E-2</v>
      </c>
      <c r="U490" s="7">
        <f t="shared" si="123"/>
        <v>0.26775600963476853</v>
      </c>
      <c r="V490" s="7">
        <f t="shared" si="124"/>
        <v>0</v>
      </c>
      <c r="W490" s="7">
        <f t="shared" si="125"/>
        <v>1.2703986460880718E-2</v>
      </c>
      <c r="X490" s="7">
        <f t="shared" si="126"/>
        <v>1.3960761216813673E-2</v>
      </c>
      <c r="Y490" s="7">
        <f t="shared" si="127"/>
        <v>0</v>
      </c>
      <c r="Z490" s="7">
        <f t="shared" si="128"/>
        <v>2.3245966353299726E-2</v>
      </c>
      <c r="AA490" s="7">
        <f t="shared" si="129"/>
        <v>4.7409391087216129E-3</v>
      </c>
      <c r="AC490" s="7">
        <f>IF(DAY($A490)=1,VLOOKUP($A490-1,$A$2:$L$1124,$Q$1,FALSE)/VLOOKUP($A490-1,$A$2:$N$1124,14,FALSE),AC489)</f>
        <v>0.48104559747191833</v>
      </c>
      <c r="AD490" s="7">
        <f>IF(DAY($A490)=1,VLOOKUP($A490-1,$A$2:$L$1124,$R$1,FALSE)/VLOOKUP($A490-1,$A$2:$N$1124,14,FALSE),AD489)</f>
        <v>4.8876229927250173E-2</v>
      </c>
      <c r="AE490" s="7">
        <f>IF(DAY($A490)=1,VLOOKUP($A490-1,$A$2:$L$1124,$S$1,FALSE)/VLOOKUP($A490-1,$A$2:$N$1124,14,FALSE),AE489)</f>
        <v>5.1152584018210365E-2</v>
      </c>
      <c r="AF490" s="7">
        <f>IF(DAY($A490)=1,VLOOKUP($A490-1,$A$2:$L$1124,$T$1,FALSE)/VLOOKUP($A490-1,$A$2:$N$1124,14,FALSE),AF489)</f>
        <v>9.6517925808136854E-2</v>
      </c>
      <c r="AG490" s="7">
        <f>IF(DAY($A490)=1,VLOOKUP($A490-1,$A$2:$L$1124,$U$1,FALSE)/VLOOKUP($A490-1,$A$2:$N$1124,14,FALSE),AG489)</f>
        <v>0.26775600963476853</v>
      </c>
      <c r="AH490" s="7">
        <f>IF(DAY($A490)=1,VLOOKUP($A490-1,$A$2:$L$1124,$V$1,FALSE)/VLOOKUP($A490-1,$A$2:$N$1124,14,FALSE),AH489)</f>
        <v>0</v>
      </c>
      <c r="AI490" s="7">
        <f>IF(DAY($A490)=1,VLOOKUP($A490-1,$A$2:$L$1124,$W$1,FALSE)/VLOOKUP($A490-1,$A$2:$N$1124,14,FALSE),AI489)</f>
        <v>1.2703986460880718E-2</v>
      </c>
      <c r="AJ490" s="7">
        <f>IF(DAY($A490)=1,VLOOKUP($A490-1,$A$2:$L$1124,$X$1,FALSE)/VLOOKUP($A490-1,$A$2:$N$1124,14,FALSE),AJ489)</f>
        <v>1.3960761216813673E-2</v>
      </c>
      <c r="AK490" s="7">
        <f>IF(DAY($A490)=1,VLOOKUP($A490-1,$A$2:$L$1124,$Y$1,FALSE)/VLOOKUP($A490-1,$A$2:$N$1124,14,FALSE),AK489)</f>
        <v>0</v>
      </c>
      <c r="AL490" s="7">
        <f>IF(DAY($A490)=1,VLOOKUP($A490-1,$A$2:$L$1124,$Z$1,FALSE)/VLOOKUP($A490-1,$A$2:$N$1124,14,FALSE),AL489)</f>
        <v>2.3245966353299726E-2</v>
      </c>
      <c r="AM490" s="7">
        <f>IF(DAY($A490)=1,VLOOKUP($A490-1,$A$2:$L$1124,$AA$1,FALSE)/VLOOKUP($A490-1,$A$2:$N$1124,14,FALSE),AM489)</f>
        <v>4.7409391087216129E-3</v>
      </c>
      <c r="AO490" s="12">
        <f>VLOOKUP($A490,BTC!$A$1:$G$1853,5,FALSE)</f>
        <v>1452.82</v>
      </c>
      <c r="AP490" s="12">
        <f>VLOOKUP($A490,XRP!$A$1:$G$1853,5,FALSE)</f>
        <v>5.3907999999999998E-2</v>
      </c>
      <c r="AQ490" s="12">
        <f>VLOOKUP($A490,LTC!$A$1:$G$1853,5,FALSE)</f>
        <v>15.9</v>
      </c>
      <c r="AR490" s="12">
        <f>VLOOKUP($A490,ETC!$A$1:$G$1853,5,FALSE)</f>
        <v>6.58</v>
      </c>
      <c r="AS490" s="12">
        <f>VLOOKUP($A490,ETH!$A$1:$G$1853,5,FALSE)</f>
        <v>77.260000000000005</v>
      </c>
      <c r="AT490" s="12">
        <f>VLOOKUP($A490,BCH!$A$1:$G$1853,5,FALSE)</f>
        <v>0</v>
      </c>
      <c r="AU490" s="12">
        <f>VLOOKUP($A490,XMR!$A$1:$G$1853,5,FALSE)</f>
        <v>23.04</v>
      </c>
      <c r="AV490" s="12">
        <f>VLOOKUP($A490,ZEC!$A$1:$G$1853,5,FALSE)</f>
        <v>91.93</v>
      </c>
      <c r="AW490" s="12">
        <f>VLOOKUP($A490,EOS!$A$1:$G$1853,5,FALSE)</f>
        <v>0</v>
      </c>
      <c r="AX490" s="12">
        <f>VLOOKUP($A490,DASH!$A$1:$G$1853,5,FALSE)</f>
        <v>86.24</v>
      </c>
      <c r="AY490" s="12">
        <f>VLOOKUP($A490,XLM!$A$1:$G$1853,5,FALSE)</f>
        <v>4.8339999999999998E-3</v>
      </c>
      <c r="BA490" s="24">
        <v>1</v>
      </c>
      <c r="BB490" s="24">
        <v>1</v>
      </c>
      <c r="BC490" s="24">
        <v>1</v>
      </c>
      <c r="BD490" s="24">
        <v>1</v>
      </c>
      <c r="BE490" s="24">
        <v>1</v>
      </c>
      <c r="BF490" s="24">
        <v>0</v>
      </c>
      <c r="BG490" s="24">
        <v>1</v>
      </c>
      <c r="BH490" s="24">
        <v>1</v>
      </c>
      <c r="BI490" s="24">
        <v>0</v>
      </c>
      <c r="BJ490" s="24">
        <v>1</v>
      </c>
      <c r="BK490" s="24">
        <v>1</v>
      </c>
      <c r="BM490" s="19">
        <f>IF(SUM(BA489:BK489)=SUM(BA490:BK490),BM489,BM489*SUMPRODUCT(BA490:BK490,AO490:AY490,Q490:AA490)/SUMPRODUCT(BA489:BK489,AO490:AY490,AC490:AM490))</f>
        <v>0.90665306731485984</v>
      </c>
      <c r="BN490" s="26">
        <f>SUMPRODUCT(AO490:AY490,BA490:BK490,Q490:AA490)/BM490</f>
        <v>799.19369038227626</v>
      </c>
      <c r="BO490">
        <f t="shared" si="130"/>
        <v>1452.82</v>
      </c>
    </row>
    <row r="491" spans="1:67" x14ac:dyDescent="0.75">
      <c r="A491" s="3">
        <v>42858</v>
      </c>
      <c r="B491" s="46">
        <f>INDEX('Index Volume'!B:B,MATCH(Index_New!$A491,'Index Volume'!$A:$A,0))</f>
        <v>583795968</v>
      </c>
      <c r="C491" s="46">
        <f>INDEX('Index Volume'!C:C,MATCH(Index_New!$A491,'Index Volume'!$A:$A,0))</f>
        <v>42869000</v>
      </c>
      <c r="D491" s="46">
        <f>INDEX('Index Volume'!D:D,MATCH(Index_New!$A491,'Index Volume'!$A:$A,0))</f>
        <v>253440992</v>
      </c>
      <c r="E491" s="46">
        <f>INDEX('Index Volume'!E:E,MATCH(Index_New!$A491,'Index Volume'!$A:$A,0))</f>
        <v>35759200</v>
      </c>
      <c r="F491" s="46">
        <f>INDEX('Index Volume'!F:F,MATCH(Index_New!$A491,'Index Volume'!$A:$A,0))</f>
        <v>141922000</v>
      </c>
      <c r="G491" s="46">
        <f>INDEX('Index Volume'!G:G,MATCH(Index_New!$A491,'Index Volume'!$A:$A,0))</f>
        <v>0</v>
      </c>
      <c r="H491" s="46">
        <f>INDEX('Index Volume'!H:H,MATCH(Index_New!$A491,'Index Volume'!$A:$A,0))</f>
        <v>12602800</v>
      </c>
      <c r="I491" s="46">
        <f>INDEX('Index Volume'!I:I,MATCH(Index_New!$A491,'Index Volume'!$A:$A,0))</f>
        <v>8785360</v>
      </c>
      <c r="J491" s="46">
        <f>INDEX('Index Volume'!J:J,MATCH(Index_New!$A491,'Index Volume'!$A:$A,0))</f>
        <v>0</v>
      </c>
      <c r="K491" s="46">
        <f>INDEX('Index Volume'!K:K,MATCH(Index_New!$A491,'Index Volume'!$A:$A,0))</f>
        <v>18749400</v>
      </c>
      <c r="L491" s="46">
        <f>INDEX('Index Volume'!L:L,MATCH(Index_New!$A491,'Index Volume'!$A:$A,0))</f>
        <v>3243780</v>
      </c>
      <c r="M491" s="46">
        <f t="shared" si="116"/>
        <v>1101168500</v>
      </c>
      <c r="N491" s="1">
        <f t="shared" si="117"/>
        <v>1101168500</v>
      </c>
      <c r="O491" t="b">
        <f t="shared" si="118"/>
        <v>1</v>
      </c>
      <c r="Q491" s="7">
        <f t="shared" si="119"/>
        <v>0.48104559747191833</v>
      </c>
      <c r="R491" s="7">
        <f t="shared" si="120"/>
        <v>4.8876229927250173E-2</v>
      </c>
      <c r="S491" s="7">
        <f t="shared" si="121"/>
        <v>5.1152584018210365E-2</v>
      </c>
      <c r="T491" s="7">
        <f t="shared" si="122"/>
        <v>9.6517925808136854E-2</v>
      </c>
      <c r="U491" s="7">
        <f t="shared" si="123"/>
        <v>0.26775600963476853</v>
      </c>
      <c r="V491" s="7">
        <f t="shared" si="124"/>
        <v>0</v>
      </c>
      <c r="W491" s="7">
        <f t="shared" si="125"/>
        <v>1.2703986460880718E-2</v>
      </c>
      <c r="X491" s="7">
        <f t="shared" si="126"/>
        <v>1.3960761216813673E-2</v>
      </c>
      <c r="Y491" s="7">
        <f t="shared" si="127"/>
        <v>0</v>
      </c>
      <c r="Z491" s="7">
        <f t="shared" si="128"/>
        <v>2.3245966353299726E-2</v>
      </c>
      <c r="AA491" s="7">
        <f t="shared" si="129"/>
        <v>4.7409391087216129E-3</v>
      </c>
      <c r="AC491" s="7">
        <f>IF(DAY($A491)=1,VLOOKUP($A491-1,$A$2:$L$1124,$Q$1,FALSE)/VLOOKUP($A491-1,$A$2:$N$1124,14,FALSE),AC490)</f>
        <v>0.48104559747191833</v>
      </c>
      <c r="AD491" s="7">
        <f>IF(DAY($A491)=1,VLOOKUP($A491-1,$A$2:$L$1124,$R$1,FALSE)/VLOOKUP($A491-1,$A$2:$N$1124,14,FALSE),AD490)</f>
        <v>4.8876229927250173E-2</v>
      </c>
      <c r="AE491" s="7">
        <f>IF(DAY($A491)=1,VLOOKUP($A491-1,$A$2:$L$1124,$S$1,FALSE)/VLOOKUP($A491-1,$A$2:$N$1124,14,FALSE),AE490)</f>
        <v>5.1152584018210365E-2</v>
      </c>
      <c r="AF491" s="7">
        <f>IF(DAY($A491)=1,VLOOKUP($A491-1,$A$2:$L$1124,$T$1,FALSE)/VLOOKUP($A491-1,$A$2:$N$1124,14,FALSE),AF490)</f>
        <v>9.6517925808136854E-2</v>
      </c>
      <c r="AG491" s="7">
        <f>IF(DAY($A491)=1,VLOOKUP($A491-1,$A$2:$L$1124,$U$1,FALSE)/VLOOKUP($A491-1,$A$2:$N$1124,14,FALSE),AG490)</f>
        <v>0.26775600963476853</v>
      </c>
      <c r="AH491" s="7">
        <f>IF(DAY($A491)=1,VLOOKUP($A491-1,$A$2:$L$1124,$V$1,FALSE)/VLOOKUP($A491-1,$A$2:$N$1124,14,FALSE),AH490)</f>
        <v>0</v>
      </c>
      <c r="AI491" s="7">
        <f>IF(DAY($A491)=1,VLOOKUP($A491-1,$A$2:$L$1124,$W$1,FALSE)/VLOOKUP($A491-1,$A$2:$N$1124,14,FALSE),AI490)</f>
        <v>1.2703986460880718E-2</v>
      </c>
      <c r="AJ491" s="7">
        <f>IF(DAY($A491)=1,VLOOKUP($A491-1,$A$2:$L$1124,$X$1,FALSE)/VLOOKUP($A491-1,$A$2:$N$1124,14,FALSE),AJ490)</f>
        <v>1.3960761216813673E-2</v>
      </c>
      <c r="AK491" s="7">
        <f>IF(DAY($A491)=1,VLOOKUP($A491-1,$A$2:$L$1124,$Y$1,FALSE)/VLOOKUP($A491-1,$A$2:$N$1124,14,FALSE),AK490)</f>
        <v>0</v>
      </c>
      <c r="AL491" s="7">
        <f>IF(DAY($A491)=1,VLOOKUP($A491-1,$A$2:$L$1124,$Z$1,FALSE)/VLOOKUP($A491-1,$A$2:$N$1124,14,FALSE),AL490)</f>
        <v>2.3245966353299726E-2</v>
      </c>
      <c r="AM491" s="7">
        <f>IF(DAY($A491)=1,VLOOKUP($A491-1,$A$2:$L$1124,$AA$1,FALSE)/VLOOKUP($A491-1,$A$2:$N$1124,14,FALSE),AM490)</f>
        <v>4.7409391087216129E-3</v>
      </c>
      <c r="AO491" s="12">
        <f>VLOOKUP($A491,BTC!$A$1:$G$1853,5,FALSE)</f>
        <v>1490.09</v>
      </c>
      <c r="AP491" s="12">
        <f>VLOOKUP($A491,XRP!$A$1:$G$1853,5,FALSE)</f>
        <v>6.0490000000000002E-2</v>
      </c>
      <c r="AQ491" s="12">
        <f>VLOOKUP($A491,LTC!$A$1:$G$1853,5,FALSE)</f>
        <v>21.04</v>
      </c>
      <c r="AR491" s="12">
        <f>VLOOKUP($A491,ETC!$A$1:$G$1853,5,FALSE)</f>
        <v>6.67</v>
      </c>
      <c r="AS491" s="12">
        <f>VLOOKUP($A491,ETH!$A$1:$G$1853,5,FALSE)</f>
        <v>79.72</v>
      </c>
      <c r="AT491" s="12">
        <f>VLOOKUP($A491,BCH!$A$1:$G$1853,5,FALSE)</f>
        <v>0</v>
      </c>
      <c r="AU491" s="12">
        <f>VLOOKUP($A491,XMR!$A$1:$G$1853,5,FALSE)</f>
        <v>25.2</v>
      </c>
      <c r="AV491" s="12">
        <f>VLOOKUP($A491,ZEC!$A$1:$G$1853,5,FALSE)</f>
        <v>91.04</v>
      </c>
      <c r="AW491" s="12">
        <f>VLOOKUP($A491,EOS!$A$1:$G$1853,5,FALSE)</f>
        <v>0</v>
      </c>
      <c r="AX491" s="12">
        <f>VLOOKUP($A491,DASH!$A$1:$G$1853,5,FALSE)</f>
        <v>90.08</v>
      </c>
      <c r="AY491" s="12">
        <f>VLOOKUP($A491,XLM!$A$1:$G$1853,5,FALSE)</f>
        <v>5.1970000000000002E-3</v>
      </c>
      <c r="BA491" s="24">
        <v>1</v>
      </c>
      <c r="BB491" s="24">
        <v>1</v>
      </c>
      <c r="BC491" s="24">
        <v>1</v>
      </c>
      <c r="BD491" s="24">
        <v>1</v>
      </c>
      <c r="BE491" s="24">
        <v>1</v>
      </c>
      <c r="BF491" s="24">
        <v>0</v>
      </c>
      <c r="BG491" s="24">
        <v>1</v>
      </c>
      <c r="BH491" s="24">
        <v>1</v>
      </c>
      <c r="BI491" s="24">
        <v>0</v>
      </c>
      <c r="BJ491" s="24">
        <v>1</v>
      </c>
      <c r="BK491" s="24">
        <v>1</v>
      </c>
      <c r="BM491" s="19">
        <f>IF(SUM(BA490:BK490)=SUM(BA491:BK491),BM490,BM490*SUMPRODUCT(BA491:BK491,AO491:AY491,Q491:AA491)/SUMPRODUCT(BA490:BK490,AO491:AY491,AC491:AM491))</f>
        <v>0.90665306731485984</v>
      </c>
      <c r="BN491" s="26">
        <f>SUMPRODUCT(AO491:AY491,BA491:BK491,Q491:AA491)/BM491</f>
        <v>820.10958892017436</v>
      </c>
      <c r="BO491">
        <f t="shared" si="130"/>
        <v>1490.09</v>
      </c>
    </row>
    <row r="492" spans="1:67" x14ac:dyDescent="0.75">
      <c r="A492" s="4">
        <v>42859</v>
      </c>
      <c r="B492" s="46">
        <f>INDEX('Index Volume'!B:B,MATCH(Index_New!$A492,'Index Volume'!$A:$A,0))</f>
        <v>933548992</v>
      </c>
      <c r="C492" s="46">
        <f>INDEX('Index Volume'!C:C,MATCH(Index_New!$A492,'Index Volume'!$A:$A,0))</f>
        <v>153374000</v>
      </c>
      <c r="D492" s="46">
        <f>INDEX('Index Volume'!D:D,MATCH(Index_New!$A492,'Index Volume'!$A:$A,0))</f>
        <v>242912000</v>
      </c>
      <c r="E492" s="46">
        <f>INDEX('Index Volume'!E:E,MATCH(Index_New!$A492,'Index Volume'!$A:$A,0))</f>
        <v>61868400</v>
      </c>
      <c r="F492" s="46">
        <f>INDEX('Index Volume'!F:F,MATCH(Index_New!$A492,'Index Volume'!$A:$A,0))</f>
        <v>366847008</v>
      </c>
      <c r="G492" s="46">
        <f>INDEX('Index Volume'!G:G,MATCH(Index_New!$A492,'Index Volume'!$A:$A,0))</f>
        <v>0</v>
      </c>
      <c r="H492" s="46">
        <f>INDEX('Index Volume'!H:H,MATCH(Index_New!$A492,'Index Volume'!$A:$A,0))</f>
        <v>13585800</v>
      </c>
      <c r="I492" s="46">
        <f>INDEX('Index Volume'!I:I,MATCH(Index_New!$A492,'Index Volume'!$A:$A,0))</f>
        <v>9791100</v>
      </c>
      <c r="J492" s="46">
        <f>INDEX('Index Volume'!J:J,MATCH(Index_New!$A492,'Index Volume'!$A:$A,0))</f>
        <v>0</v>
      </c>
      <c r="K492" s="46">
        <f>INDEX('Index Volume'!K:K,MATCH(Index_New!$A492,'Index Volume'!$A:$A,0))</f>
        <v>26417800</v>
      </c>
      <c r="L492" s="46">
        <f>INDEX('Index Volume'!L:L,MATCH(Index_New!$A492,'Index Volume'!$A:$A,0))</f>
        <v>9005050</v>
      </c>
      <c r="M492" s="46">
        <f t="shared" si="116"/>
        <v>1817350150</v>
      </c>
      <c r="N492" s="1">
        <f t="shared" si="117"/>
        <v>1817350150</v>
      </c>
      <c r="O492" t="b">
        <f t="shared" si="118"/>
        <v>1</v>
      </c>
      <c r="Q492" s="7">
        <f t="shared" si="119"/>
        <v>0.48104559747191833</v>
      </c>
      <c r="R492" s="7">
        <f t="shared" si="120"/>
        <v>4.8876229927250173E-2</v>
      </c>
      <c r="S492" s="7">
        <f t="shared" si="121"/>
        <v>5.1152584018210365E-2</v>
      </c>
      <c r="T492" s="7">
        <f t="shared" si="122"/>
        <v>9.6517925808136854E-2</v>
      </c>
      <c r="U492" s="7">
        <f t="shared" si="123"/>
        <v>0.26775600963476853</v>
      </c>
      <c r="V492" s="7">
        <f t="shared" si="124"/>
        <v>0</v>
      </c>
      <c r="W492" s="7">
        <f t="shared" si="125"/>
        <v>1.2703986460880718E-2</v>
      </c>
      <c r="X492" s="7">
        <f t="shared" si="126"/>
        <v>1.3960761216813673E-2</v>
      </c>
      <c r="Y492" s="7">
        <f t="shared" si="127"/>
        <v>0</v>
      </c>
      <c r="Z492" s="7">
        <f t="shared" si="128"/>
        <v>2.3245966353299726E-2</v>
      </c>
      <c r="AA492" s="7">
        <f t="shared" si="129"/>
        <v>4.7409391087216129E-3</v>
      </c>
      <c r="AC492" s="7">
        <f>IF(DAY($A492)=1,VLOOKUP($A492-1,$A$2:$L$1124,$Q$1,FALSE)/VLOOKUP($A492-1,$A$2:$N$1124,14,FALSE),AC491)</f>
        <v>0.48104559747191833</v>
      </c>
      <c r="AD492" s="7">
        <f>IF(DAY($A492)=1,VLOOKUP($A492-1,$A$2:$L$1124,$R$1,FALSE)/VLOOKUP($A492-1,$A$2:$N$1124,14,FALSE),AD491)</f>
        <v>4.8876229927250173E-2</v>
      </c>
      <c r="AE492" s="7">
        <f>IF(DAY($A492)=1,VLOOKUP($A492-1,$A$2:$L$1124,$S$1,FALSE)/VLOOKUP($A492-1,$A$2:$N$1124,14,FALSE),AE491)</f>
        <v>5.1152584018210365E-2</v>
      </c>
      <c r="AF492" s="7">
        <f>IF(DAY($A492)=1,VLOOKUP($A492-1,$A$2:$L$1124,$T$1,FALSE)/VLOOKUP($A492-1,$A$2:$N$1124,14,FALSE),AF491)</f>
        <v>9.6517925808136854E-2</v>
      </c>
      <c r="AG492" s="7">
        <f>IF(DAY($A492)=1,VLOOKUP($A492-1,$A$2:$L$1124,$U$1,FALSE)/VLOOKUP($A492-1,$A$2:$N$1124,14,FALSE),AG491)</f>
        <v>0.26775600963476853</v>
      </c>
      <c r="AH492" s="7">
        <f>IF(DAY($A492)=1,VLOOKUP($A492-1,$A$2:$L$1124,$V$1,FALSE)/VLOOKUP($A492-1,$A$2:$N$1124,14,FALSE),AH491)</f>
        <v>0</v>
      </c>
      <c r="AI492" s="7">
        <f>IF(DAY($A492)=1,VLOOKUP($A492-1,$A$2:$L$1124,$W$1,FALSE)/VLOOKUP($A492-1,$A$2:$N$1124,14,FALSE),AI491)</f>
        <v>1.2703986460880718E-2</v>
      </c>
      <c r="AJ492" s="7">
        <f>IF(DAY($A492)=1,VLOOKUP($A492-1,$A$2:$L$1124,$X$1,FALSE)/VLOOKUP($A492-1,$A$2:$N$1124,14,FALSE),AJ491)</f>
        <v>1.3960761216813673E-2</v>
      </c>
      <c r="AK492" s="7">
        <f>IF(DAY($A492)=1,VLOOKUP($A492-1,$A$2:$L$1124,$Y$1,FALSE)/VLOOKUP($A492-1,$A$2:$N$1124,14,FALSE),AK491)</f>
        <v>0</v>
      </c>
      <c r="AL492" s="7">
        <f>IF(DAY($A492)=1,VLOOKUP($A492-1,$A$2:$L$1124,$Z$1,FALSE)/VLOOKUP($A492-1,$A$2:$N$1124,14,FALSE),AL491)</f>
        <v>2.3245966353299726E-2</v>
      </c>
      <c r="AM492" s="7">
        <f>IF(DAY($A492)=1,VLOOKUP($A492-1,$A$2:$L$1124,$AA$1,FALSE)/VLOOKUP($A492-1,$A$2:$N$1124,14,FALSE),AM491)</f>
        <v>4.7409391087216129E-3</v>
      </c>
      <c r="AO492" s="12">
        <f>VLOOKUP($A492,BTC!$A$1:$G$1853,5,FALSE)</f>
        <v>1537.67</v>
      </c>
      <c r="AP492" s="12">
        <f>VLOOKUP($A492,XRP!$A$1:$G$1853,5,FALSE)</f>
        <v>7.8913999999999998E-2</v>
      </c>
      <c r="AQ492" s="12">
        <f>VLOOKUP($A492,LTC!$A$1:$G$1853,5,FALSE)</f>
        <v>23.39</v>
      </c>
      <c r="AR492" s="12">
        <f>VLOOKUP($A492,ETC!$A$1:$G$1853,5,FALSE)</f>
        <v>7.63</v>
      </c>
      <c r="AS492" s="12">
        <f>VLOOKUP($A492,ETH!$A$1:$G$1853,5,FALSE)</f>
        <v>96.98</v>
      </c>
      <c r="AT492" s="12">
        <f>VLOOKUP($A492,BCH!$A$1:$G$1853,5,FALSE)</f>
        <v>0</v>
      </c>
      <c r="AU492" s="12">
        <f>VLOOKUP($A492,XMR!$A$1:$G$1853,5,FALSE)</f>
        <v>25.99</v>
      </c>
      <c r="AV492" s="12">
        <f>VLOOKUP($A492,ZEC!$A$1:$G$1853,5,FALSE)</f>
        <v>99.54</v>
      </c>
      <c r="AW492" s="12">
        <f>VLOOKUP($A492,EOS!$A$1:$G$1853,5,FALSE)</f>
        <v>0</v>
      </c>
      <c r="AX492" s="12">
        <f>VLOOKUP($A492,DASH!$A$1:$G$1853,5,FALSE)</f>
        <v>92.8</v>
      </c>
      <c r="AY492" s="12">
        <f>VLOOKUP($A492,XLM!$A$1:$G$1853,5,FALSE)</f>
        <v>6.6280000000000002E-3</v>
      </c>
      <c r="BA492" s="24">
        <v>1</v>
      </c>
      <c r="BB492" s="24">
        <v>1</v>
      </c>
      <c r="BC492" s="24">
        <v>1</v>
      </c>
      <c r="BD492" s="24">
        <v>1</v>
      </c>
      <c r="BE492" s="24">
        <v>1</v>
      </c>
      <c r="BF492" s="24">
        <v>0</v>
      </c>
      <c r="BG492" s="24">
        <v>1</v>
      </c>
      <c r="BH492" s="24">
        <v>1</v>
      </c>
      <c r="BI492" s="24">
        <v>0</v>
      </c>
      <c r="BJ492" s="24">
        <v>1</v>
      </c>
      <c r="BK492" s="24">
        <v>1</v>
      </c>
      <c r="BM492" s="19">
        <f>IF(SUM(BA491:BK491)=SUM(BA492:BK492),BM491,BM491*SUMPRODUCT(BA492:BK492,AO492:AY492,Q492:AA492)/SUMPRODUCT(BA491:BK491,AO492:AY492,AC492:AM492))</f>
        <v>0.90665306731485984</v>
      </c>
      <c r="BN492" s="26">
        <f>SUMPRODUCT(AO492:AY492,BA492:BK492,Q492:AA492)/BM492</f>
        <v>850.89900989017656</v>
      </c>
      <c r="BO492">
        <f t="shared" si="130"/>
        <v>1537.67</v>
      </c>
    </row>
    <row r="493" spans="1:67" x14ac:dyDescent="0.75">
      <c r="A493" s="3">
        <v>42860</v>
      </c>
      <c r="B493" s="46">
        <f>INDEX('Index Volume'!B:B,MATCH(Index_New!$A493,'Index Volume'!$A:$A,0))</f>
        <v>946035968</v>
      </c>
      <c r="C493" s="46">
        <f>INDEX('Index Volume'!C:C,MATCH(Index_New!$A493,'Index Volume'!$A:$A,0))</f>
        <v>184430000</v>
      </c>
      <c r="D493" s="46">
        <f>INDEX('Index Volume'!D:D,MATCH(Index_New!$A493,'Index Volume'!$A:$A,0))</f>
        <v>218948992</v>
      </c>
      <c r="E493" s="46">
        <f>INDEX('Index Volume'!E:E,MATCH(Index_New!$A493,'Index Volume'!$A:$A,0))</f>
        <v>60387300</v>
      </c>
      <c r="F493" s="46">
        <f>INDEX('Index Volume'!F:F,MATCH(Index_New!$A493,'Index Volume'!$A:$A,0))</f>
        <v>331928000</v>
      </c>
      <c r="G493" s="46">
        <f>INDEX('Index Volume'!G:G,MATCH(Index_New!$A493,'Index Volume'!$A:$A,0))</f>
        <v>0</v>
      </c>
      <c r="H493" s="46">
        <f>INDEX('Index Volume'!H:H,MATCH(Index_New!$A493,'Index Volume'!$A:$A,0))</f>
        <v>24376200</v>
      </c>
      <c r="I493" s="46">
        <f>INDEX('Index Volume'!I:I,MATCH(Index_New!$A493,'Index Volume'!$A:$A,0))</f>
        <v>12122500</v>
      </c>
      <c r="J493" s="46">
        <f>INDEX('Index Volume'!J:J,MATCH(Index_New!$A493,'Index Volume'!$A:$A,0))</f>
        <v>0</v>
      </c>
      <c r="K493" s="46">
        <f>INDEX('Index Volume'!K:K,MATCH(Index_New!$A493,'Index Volume'!$A:$A,0))</f>
        <v>29039200</v>
      </c>
      <c r="L493" s="46">
        <f>INDEX('Index Volume'!L:L,MATCH(Index_New!$A493,'Index Volume'!$A:$A,0))</f>
        <v>61331300</v>
      </c>
      <c r="M493" s="46">
        <f t="shared" si="116"/>
        <v>1868599460</v>
      </c>
      <c r="N493" s="1">
        <f t="shared" si="117"/>
        <v>1868599460</v>
      </c>
      <c r="O493" t="b">
        <f t="shared" si="118"/>
        <v>1</v>
      </c>
      <c r="Q493" s="7">
        <f t="shared" si="119"/>
        <v>0.48104559747191833</v>
      </c>
      <c r="R493" s="7">
        <f t="shared" si="120"/>
        <v>4.8876229927250173E-2</v>
      </c>
      <c r="S493" s="7">
        <f t="shared" si="121"/>
        <v>5.1152584018210365E-2</v>
      </c>
      <c r="T493" s="7">
        <f t="shared" si="122"/>
        <v>9.6517925808136854E-2</v>
      </c>
      <c r="U493" s="7">
        <f t="shared" si="123"/>
        <v>0.26775600963476853</v>
      </c>
      <c r="V493" s="7">
        <f t="shared" si="124"/>
        <v>0</v>
      </c>
      <c r="W493" s="7">
        <f t="shared" si="125"/>
        <v>1.2703986460880718E-2</v>
      </c>
      <c r="X493" s="7">
        <f t="shared" si="126"/>
        <v>1.3960761216813673E-2</v>
      </c>
      <c r="Y493" s="7">
        <f t="shared" si="127"/>
        <v>0</v>
      </c>
      <c r="Z493" s="7">
        <f t="shared" si="128"/>
        <v>2.3245966353299726E-2</v>
      </c>
      <c r="AA493" s="7">
        <f t="shared" si="129"/>
        <v>4.7409391087216129E-3</v>
      </c>
      <c r="AC493" s="7">
        <f>IF(DAY($A493)=1,VLOOKUP($A493-1,$A$2:$L$1124,$Q$1,FALSE)/VLOOKUP($A493-1,$A$2:$N$1124,14,FALSE),AC492)</f>
        <v>0.48104559747191833</v>
      </c>
      <c r="AD493" s="7">
        <f>IF(DAY($A493)=1,VLOOKUP($A493-1,$A$2:$L$1124,$R$1,FALSE)/VLOOKUP($A493-1,$A$2:$N$1124,14,FALSE),AD492)</f>
        <v>4.8876229927250173E-2</v>
      </c>
      <c r="AE493" s="7">
        <f>IF(DAY($A493)=1,VLOOKUP($A493-1,$A$2:$L$1124,$S$1,FALSE)/VLOOKUP($A493-1,$A$2:$N$1124,14,FALSE),AE492)</f>
        <v>5.1152584018210365E-2</v>
      </c>
      <c r="AF493" s="7">
        <f>IF(DAY($A493)=1,VLOOKUP($A493-1,$A$2:$L$1124,$T$1,FALSE)/VLOOKUP($A493-1,$A$2:$N$1124,14,FALSE),AF492)</f>
        <v>9.6517925808136854E-2</v>
      </c>
      <c r="AG493" s="7">
        <f>IF(DAY($A493)=1,VLOOKUP($A493-1,$A$2:$L$1124,$U$1,FALSE)/VLOOKUP($A493-1,$A$2:$N$1124,14,FALSE),AG492)</f>
        <v>0.26775600963476853</v>
      </c>
      <c r="AH493" s="7">
        <f>IF(DAY($A493)=1,VLOOKUP($A493-1,$A$2:$L$1124,$V$1,FALSE)/VLOOKUP($A493-1,$A$2:$N$1124,14,FALSE),AH492)</f>
        <v>0</v>
      </c>
      <c r="AI493" s="7">
        <f>IF(DAY($A493)=1,VLOOKUP($A493-1,$A$2:$L$1124,$W$1,FALSE)/VLOOKUP($A493-1,$A$2:$N$1124,14,FALSE),AI492)</f>
        <v>1.2703986460880718E-2</v>
      </c>
      <c r="AJ493" s="7">
        <f>IF(DAY($A493)=1,VLOOKUP($A493-1,$A$2:$L$1124,$X$1,FALSE)/VLOOKUP($A493-1,$A$2:$N$1124,14,FALSE),AJ492)</f>
        <v>1.3960761216813673E-2</v>
      </c>
      <c r="AK493" s="7">
        <f>IF(DAY($A493)=1,VLOOKUP($A493-1,$A$2:$L$1124,$Y$1,FALSE)/VLOOKUP($A493-1,$A$2:$N$1124,14,FALSE),AK492)</f>
        <v>0</v>
      </c>
      <c r="AL493" s="7">
        <f>IF(DAY($A493)=1,VLOOKUP($A493-1,$A$2:$L$1124,$Z$1,FALSE)/VLOOKUP($A493-1,$A$2:$N$1124,14,FALSE),AL492)</f>
        <v>2.3245966353299726E-2</v>
      </c>
      <c r="AM493" s="7">
        <f>IF(DAY($A493)=1,VLOOKUP($A493-1,$A$2:$L$1124,$AA$1,FALSE)/VLOOKUP($A493-1,$A$2:$N$1124,14,FALSE),AM492)</f>
        <v>4.7409391087216129E-3</v>
      </c>
      <c r="AO493" s="12">
        <f>VLOOKUP($A493,BTC!$A$1:$G$1853,5,FALSE)</f>
        <v>1555.45</v>
      </c>
      <c r="AP493" s="12">
        <f>VLOOKUP($A493,XRP!$A$1:$G$1853,5,FALSE)</f>
        <v>9.3550999999999995E-2</v>
      </c>
      <c r="AQ493" s="12">
        <f>VLOOKUP($A493,LTC!$A$1:$G$1853,5,FALSE)</f>
        <v>26.27</v>
      </c>
      <c r="AR493" s="12">
        <f>VLOOKUP($A493,ETC!$A$1:$G$1853,5,FALSE)</f>
        <v>7.53</v>
      </c>
      <c r="AS493" s="12">
        <f>VLOOKUP($A493,ETH!$A$1:$G$1853,5,FALSE)</f>
        <v>94.4</v>
      </c>
      <c r="AT493" s="12">
        <f>VLOOKUP($A493,BCH!$A$1:$G$1853,5,FALSE)</f>
        <v>0</v>
      </c>
      <c r="AU493" s="12">
        <f>VLOOKUP($A493,XMR!$A$1:$G$1853,5,FALSE)</f>
        <v>28.45</v>
      </c>
      <c r="AV493" s="12">
        <f>VLOOKUP($A493,ZEC!$A$1:$G$1853,5,FALSE)</f>
        <v>103.64</v>
      </c>
      <c r="AW493" s="12">
        <f>VLOOKUP($A493,EOS!$A$1:$G$1853,5,FALSE)</f>
        <v>0</v>
      </c>
      <c r="AX493" s="12">
        <f>VLOOKUP($A493,DASH!$A$1:$G$1853,5,FALSE)</f>
        <v>99.01</v>
      </c>
      <c r="AY493" s="12">
        <f>VLOOKUP($A493,XLM!$A$1:$G$1853,5,FALSE)</f>
        <v>1.0877E-2</v>
      </c>
      <c r="BA493" s="24">
        <v>1</v>
      </c>
      <c r="BB493" s="24">
        <v>1</v>
      </c>
      <c r="BC493" s="24">
        <v>1</v>
      </c>
      <c r="BD493" s="24">
        <v>1</v>
      </c>
      <c r="BE493" s="24">
        <v>1</v>
      </c>
      <c r="BF493" s="24">
        <v>0</v>
      </c>
      <c r="BG493" s="24">
        <v>1</v>
      </c>
      <c r="BH493" s="24">
        <v>1</v>
      </c>
      <c r="BI493" s="24">
        <v>0</v>
      </c>
      <c r="BJ493" s="24">
        <v>1</v>
      </c>
      <c r="BK493" s="24">
        <v>1</v>
      </c>
      <c r="BM493" s="19">
        <f>IF(SUM(BA492:BK492)=SUM(BA493:BK493),BM492,BM492*SUMPRODUCT(BA493:BK493,AO493:AY493,Q493:AA493)/SUMPRODUCT(BA492:BK492,AO493:AY493,AC493:AM493))</f>
        <v>0.90665306731485984</v>
      </c>
      <c r="BN493" s="26">
        <f>SUMPRODUCT(AO493:AY493,BA493:BK493,Q493:AA493)/BM493</f>
        <v>859.9801370475941</v>
      </c>
      <c r="BO493">
        <f t="shared" si="130"/>
        <v>1555.45</v>
      </c>
    </row>
    <row r="494" spans="1:67" x14ac:dyDescent="0.75">
      <c r="A494" s="4">
        <v>42861</v>
      </c>
      <c r="B494" s="46">
        <f>INDEX('Index Volume'!B:B,MATCH(Index_New!$A494,'Index Volume'!$A:$A,0))</f>
        <v>582529984</v>
      </c>
      <c r="C494" s="46">
        <f>INDEX('Index Volume'!C:C,MATCH(Index_New!$A494,'Index Volume'!$A:$A,0))</f>
        <v>88394200</v>
      </c>
      <c r="D494" s="46">
        <f>INDEX('Index Volume'!D:D,MATCH(Index_New!$A494,'Index Volume'!$A:$A,0))</f>
        <v>108083000</v>
      </c>
      <c r="E494" s="46">
        <f>INDEX('Index Volume'!E:E,MATCH(Index_New!$A494,'Index Volume'!$A:$A,0))</f>
        <v>31552400</v>
      </c>
      <c r="F494" s="46">
        <f>INDEX('Index Volume'!F:F,MATCH(Index_New!$A494,'Index Volume'!$A:$A,0))</f>
        <v>151462000</v>
      </c>
      <c r="G494" s="46">
        <f>INDEX('Index Volume'!G:G,MATCH(Index_New!$A494,'Index Volume'!$A:$A,0))</f>
        <v>0</v>
      </c>
      <c r="H494" s="46">
        <f>INDEX('Index Volume'!H:H,MATCH(Index_New!$A494,'Index Volume'!$A:$A,0))</f>
        <v>14355000</v>
      </c>
      <c r="I494" s="46">
        <f>INDEX('Index Volume'!I:I,MATCH(Index_New!$A494,'Index Volume'!$A:$A,0))</f>
        <v>7489580</v>
      </c>
      <c r="J494" s="46">
        <f>INDEX('Index Volume'!J:J,MATCH(Index_New!$A494,'Index Volume'!$A:$A,0))</f>
        <v>0</v>
      </c>
      <c r="K494" s="46">
        <f>INDEX('Index Volume'!K:K,MATCH(Index_New!$A494,'Index Volume'!$A:$A,0))</f>
        <v>17201700</v>
      </c>
      <c r="L494" s="46">
        <f>INDEX('Index Volume'!L:L,MATCH(Index_New!$A494,'Index Volume'!$A:$A,0))</f>
        <v>106770000</v>
      </c>
      <c r="M494" s="46">
        <f t="shared" si="116"/>
        <v>1107837864</v>
      </c>
      <c r="N494" s="1">
        <f t="shared" si="117"/>
        <v>1107837864</v>
      </c>
      <c r="O494" t="b">
        <f t="shared" si="118"/>
        <v>1</v>
      </c>
      <c r="Q494" s="7">
        <f t="shared" si="119"/>
        <v>0.48104559747191833</v>
      </c>
      <c r="R494" s="7">
        <f t="shared" si="120"/>
        <v>4.8876229927250173E-2</v>
      </c>
      <c r="S494" s="7">
        <f t="shared" si="121"/>
        <v>5.1152584018210365E-2</v>
      </c>
      <c r="T494" s="7">
        <f t="shared" si="122"/>
        <v>9.6517925808136854E-2</v>
      </c>
      <c r="U494" s="7">
        <f t="shared" si="123"/>
        <v>0.26775600963476853</v>
      </c>
      <c r="V494" s="7">
        <f t="shared" si="124"/>
        <v>0</v>
      </c>
      <c r="W494" s="7">
        <f t="shared" si="125"/>
        <v>1.2703986460880718E-2</v>
      </c>
      <c r="X494" s="7">
        <f t="shared" si="126"/>
        <v>1.3960761216813673E-2</v>
      </c>
      <c r="Y494" s="7">
        <f t="shared" si="127"/>
        <v>0</v>
      </c>
      <c r="Z494" s="7">
        <f t="shared" si="128"/>
        <v>2.3245966353299726E-2</v>
      </c>
      <c r="AA494" s="7">
        <f t="shared" si="129"/>
        <v>4.7409391087216129E-3</v>
      </c>
      <c r="AC494" s="7">
        <f>IF(DAY($A494)=1,VLOOKUP($A494-1,$A$2:$L$1124,$Q$1,FALSE)/VLOOKUP($A494-1,$A$2:$N$1124,14,FALSE),AC493)</f>
        <v>0.48104559747191833</v>
      </c>
      <c r="AD494" s="7">
        <f>IF(DAY($A494)=1,VLOOKUP($A494-1,$A$2:$L$1124,$R$1,FALSE)/VLOOKUP($A494-1,$A$2:$N$1124,14,FALSE),AD493)</f>
        <v>4.8876229927250173E-2</v>
      </c>
      <c r="AE494" s="7">
        <f>IF(DAY($A494)=1,VLOOKUP($A494-1,$A$2:$L$1124,$S$1,FALSE)/VLOOKUP($A494-1,$A$2:$N$1124,14,FALSE),AE493)</f>
        <v>5.1152584018210365E-2</v>
      </c>
      <c r="AF494" s="7">
        <f>IF(DAY($A494)=1,VLOOKUP($A494-1,$A$2:$L$1124,$T$1,FALSE)/VLOOKUP($A494-1,$A$2:$N$1124,14,FALSE),AF493)</f>
        <v>9.6517925808136854E-2</v>
      </c>
      <c r="AG494" s="7">
        <f>IF(DAY($A494)=1,VLOOKUP($A494-1,$A$2:$L$1124,$U$1,FALSE)/VLOOKUP($A494-1,$A$2:$N$1124,14,FALSE),AG493)</f>
        <v>0.26775600963476853</v>
      </c>
      <c r="AH494" s="7">
        <f>IF(DAY($A494)=1,VLOOKUP($A494-1,$A$2:$L$1124,$V$1,FALSE)/VLOOKUP($A494-1,$A$2:$N$1124,14,FALSE),AH493)</f>
        <v>0</v>
      </c>
      <c r="AI494" s="7">
        <f>IF(DAY($A494)=1,VLOOKUP($A494-1,$A$2:$L$1124,$W$1,FALSE)/VLOOKUP($A494-1,$A$2:$N$1124,14,FALSE),AI493)</f>
        <v>1.2703986460880718E-2</v>
      </c>
      <c r="AJ494" s="7">
        <f>IF(DAY($A494)=1,VLOOKUP($A494-1,$A$2:$L$1124,$X$1,FALSE)/VLOOKUP($A494-1,$A$2:$N$1124,14,FALSE),AJ493)</f>
        <v>1.3960761216813673E-2</v>
      </c>
      <c r="AK494" s="7">
        <f>IF(DAY($A494)=1,VLOOKUP($A494-1,$A$2:$L$1124,$Y$1,FALSE)/VLOOKUP($A494-1,$A$2:$N$1124,14,FALSE),AK493)</f>
        <v>0</v>
      </c>
      <c r="AL494" s="7">
        <f>IF(DAY($A494)=1,VLOOKUP($A494-1,$A$2:$L$1124,$Z$1,FALSE)/VLOOKUP($A494-1,$A$2:$N$1124,14,FALSE),AL493)</f>
        <v>2.3245966353299726E-2</v>
      </c>
      <c r="AM494" s="7">
        <f>IF(DAY($A494)=1,VLOOKUP($A494-1,$A$2:$L$1124,$AA$1,FALSE)/VLOOKUP($A494-1,$A$2:$N$1124,14,FALSE),AM493)</f>
        <v>4.7409391087216129E-3</v>
      </c>
      <c r="AO494" s="12">
        <f>VLOOKUP($A494,BTC!$A$1:$G$1853,5,FALSE)</f>
        <v>1578.8</v>
      </c>
      <c r="AP494" s="12">
        <f>VLOOKUP($A494,XRP!$A$1:$G$1853,5,FALSE)</f>
        <v>0.10179100000000001</v>
      </c>
      <c r="AQ494" s="12">
        <f>VLOOKUP($A494,LTC!$A$1:$G$1853,5,FALSE)</f>
        <v>28.16</v>
      </c>
      <c r="AR494" s="12">
        <f>VLOOKUP($A494,ETC!$A$1:$G$1853,5,FALSE)</f>
        <v>7.27</v>
      </c>
      <c r="AS494" s="12">
        <f>VLOOKUP($A494,ETH!$A$1:$G$1853,5,FALSE)</f>
        <v>97.81</v>
      </c>
      <c r="AT494" s="12">
        <f>VLOOKUP($A494,BCH!$A$1:$G$1853,5,FALSE)</f>
        <v>0</v>
      </c>
      <c r="AU494" s="12">
        <f>VLOOKUP($A494,XMR!$A$1:$G$1853,5,FALSE)</f>
        <v>28.98</v>
      </c>
      <c r="AV494" s="12">
        <f>VLOOKUP($A494,ZEC!$A$1:$G$1853,5,FALSE)</f>
        <v>108.21</v>
      </c>
      <c r="AW494" s="12">
        <f>VLOOKUP($A494,EOS!$A$1:$G$1853,5,FALSE)</f>
        <v>0</v>
      </c>
      <c r="AX494" s="12">
        <f>VLOOKUP($A494,DASH!$A$1:$G$1853,5,FALSE)</f>
        <v>99.76</v>
      </c>
      <c r="AY494" s="12">
        <f>VLOOKUP($A494,XLM!$A$1:$G$1853,5,FALSE)</f>
        <v>2.1343000000000001E-2</v>
      </c>
      <c r="BA494" s="24">
        <v>1</v>
      </c>
      <c r="BB494" s="24">
        <v>1</v>
      </c>
      <c r="BC494" s="24">
        <v>1</v>
      </c>
      <c r="BD494" s="24">
        <v>1</v>
      </c>
      <c r="BE494" s="24">
        <v>1</v>
      </c>
      <c r="BF494" s="24">
        <v>0</v>
      </c>
      <c r="BG494" s="24">
        <v>1</v>
      </c>
      <c r="BH494" s="24">
        <v>1</v>
      </c>
      <c r="BI494" s="24">
        <v>0</v>
      </c>
      <c r="BJ494" s="24">
        <v>1</v>
      </c>
      <c r="BK494" s="24">
        <v>1</v>
      </c>
      <c r="BM494" s="19">
        <f>IF(SUM(BA493:BK493)=SUM(BA494:BK494),BM493,BM493*SUMPRODUCT(BA494:BK494,AO494:AY494,Q494:AA494)/SUMPRODUCT(BA493:BK493,AO494:AY494,AC494:AM494))</f>
        <v>0.90665306731485984</v>
      </c>
      <c r="BN494" s="26">
        <f>SUMPRODUCT(AO494:AY494,BA494:BK494,Q494:AA494)/BM494</f>
        <v>873.55254692043036</v>
      </c>
      <c r="BO494">
        <f t="shared" si="130"/>
        <v>1578.8</v>
      </c>
    </row>
    <row r="495" spans="1:67" x14ac:dyDescent="0.75">
      <c r="A495" s="3">
        <v>42862</v>
      </c>
      <c r="B495" s="46">
        <f>INDEX('Index Volume'!B:B,MATCH(Index_New!$A495,'Index Volume'!$A:$A,0))</f>
        <v>1080029952</v>
      </c>
      <c r="C495" s="46">
        <f>INDEX('Index Volume'!C:C,MATCH(Index_New!$A495,'Index Volume'!$A:$A,0))</f>
        <v>249028992</v>
      </c>
      <c r="D495" s="46">
        <f>INDEX('Index Volume'!D:D,MATCH(Index_New!$A495,'Index Volume'!$A:$A,0))</f>
        <v>187718000</v>
      </c>
      <c r="E495" s="46">
        <f>INDEX('Index Volume'!E:E,MATCH(Index_New!$A495,'Index Volume'!$A:$A,0))</f>
        <v>36206300</v>
      </c>
      <c r="F495" s="46">
        <f>INDEX('Index Volume'!F:F,MATCH(Index_New!$A495,'Index Volume'!$A:$A,0))</f>
        <v>183295008</v>
      </c>
      <c r="G495" s="46">
        <f>INDEX('Index Volume'!G:G,MATCH(Index_New!$A495,'Index Volume'!$A:$A,0))</f>
        <v>0</v>
      </c>
      <c r="H495" s="46">
        <f>INDEX('Index Volume'!H:H,MATCH(Index_New!$A495,'Index Volume'!$A:$A,0))</f>
        <v>31328600</v>
      </c>
      <c r="I495" s="46">
        <f>INDEX('Index Volume'!I:I,MATCH(Index_New!$A495,'Index Volume'!$A:$A,0))</f>
        <v>9456320</v>
      </c>
      <c r="J495" s="46">
        <f>INDEX('Index Volume'!J:J,MATCH(Index_New!$A495,'Index Volume'!$A:$A,0))</f>
        <v>0</v>
      </c>
      <c r="K495" s="46">
        <f>INDEX('Index Volume'!K:K,MATCH(Index_New!$A495,'Index Volume'!$A:$A,0))</f>
        <v>30297200</v>
      </c>
      <c r="L495" s="46">
        <f>INDEX('Index Volume'!L:L,MATCH(Index_New!$A495,'Index Volume'!$A:$A,0))</f>
        <v>280844992</v>
      </c>
      <c r="M495" s="46">
        <f t="shared" si="116"/>
        <v>2088205364</v>
      </c>
      <c r="N495" s="1">
        <f t="shared" si="117"/>
        <v>2088205364</v>
      </c>
      <c r="O495" t="b">
        <f t="shared" si="118"/>
        <v>1</v>
      </c>
      <c r="Q495" s="7">
        <f t="shared" si="119"/>
        <v>0.48104559747191833</v>
      </c>
      <c r="R495" s="7">
        <f t="shared" si="120"/>
        <v>4.8876229927250173E-2</v>
      </c>
      <c r="S495" s="7">
        <f t="shared" si="121"/>
        <v>5.1152584018210365E-2</v>
      </c>
      <c r="T495" s="7">
        <f t="shared" si="122"/>
        <v>9.6517925808136854E-2</v>
      </c>
      <c r="U495" s="7">
        <f t="shared" si="123"/>
        <v>0.26775600963476853</v>
      </c>
      <c r="V495" s="7">
        <f t="shared" si="124"/>
        <v>0</v>
      </c>
      <c r="W495" s="7">
        <f t="shared" si="125"/>
        <v>1.2703986460880718E-2</v>
      </c>
      <c r="X495" s="7">
        <f t="shared" si="126"/>
        <v>1.3960761216813673E-2</v>
      </c>
      <c r="Y495" s="7">
        <f t="shared" si="127"/>
        <v>0</v>
      </c>
      <c r="Z495" s="7">
        <f t="shared" si="128"/>
        <v>2.3245966353299726E-2</v>
      </c>
      <c r="AA495" s="7">
        <f t="shared" si="129"/>
        <v>4.7409391087216129E-3</v>
      </c>
      <c r="AC495" s="7">
        <f>IF(DAY($A495)=1,VLOOKUP($A495-1,$A$2:$L$1124,$Q$1,FALSE)/VLOOKUP($A495-1,$A$2:$N$1124,14,FALSE),AC494)</f>
        <v>0.48104559747191833</v>
      </c>
      <c r="AD495" s="7">
        <f>IF(DAY($A495)=1,VLOOKUP($A495-1,$A$2:$L$1124,$R$1,FALSE)/VLOOKUP($A495-1,$A$2:$N$1124,14,FALSE),AD494)</f>
        <v>4.8876229927250173E-2</v>
      </c>
      <c r="AE495" s="7">
        <f>IF(DAY($A495)=1,VLOOKUP($A495-1,$A$2:$L$1124,$S$1,FALSE)/VLOOKUP($A495-1,$A$2:$N$1124,14,FALSE),AE494)</f>
        <v>5.1152584018210365E-2</v>
      </c>
      <c r="AF495" s="7">
        <f>IF(DAY($A495)=1,VLOOKUP($A495-1,$A$2:$L$1124,$T$1,FALSE)/VLOOKUP($A495-1,$A$2:$N$1124,14,FALSE),AF494)</f>
        <v>9.6517925808136854E-2</v>
      </c>
      <c r="AG495" s="7">
        <f>IF(DAY($A495)=1,VLOOKUP($A495-1,$A$2:$L$1124,$U$1,FALSE)/VLOOKUP($A495-1,$A$2:$N$1124,14,FALSE),AG494)</f>
        <v>0.26775600963476853</v>
      </c>
      <c r="AH495" s="7">
        <f>IF(DAY($A495)=1,VLOOKUP($A495-1,$A$2:$L$1124,$V$1,FALSE)/VLOOKUP($A495-1,$A$2:$N$1124,14,FALSE),AH494)</f>
        <v>0</v>
      </c>
      <c r="AI495" s="7">
        <f>IF(DAY($A495)=1,VLOOKUP($A495-1,$A$2:$L$1124,$W$1,FALSE)/VLOOKUP($A495-1,$A$2:$N$1124,14,FALSE),AI494)</f>
        <v>1.2703986460880718E-2</v>
      </c>
      <c r="AJ495" s="7">
        <f>IF(DAY($A495)=1,VLOOKUP($A495-1,$A$2:$L$1124,$X$1,FALSE)/VLOOKUP($A495-1,$A$2:$N$1124,14,FALSE),AJ494)</f>
        <v>1.3960761216813673E-2</v>
      </c>
      <c r="AK495" s="7">
        <f>IF(DAY($A495)=1,VLOOKUP($A495-1,$A$2:$L$1124,$Y$1,FALSE)/VLOOKUP($A495-1,$A$2:$N$1124,14,FALSE),AK494)</f>
        <v>0</v>
      </c>
      <c r="AL495" s="7">
        <f>IF(DAY($A495)=1,VLOOKUP($A495-1,$A$2:$L$1124,$Z$1,FALSE)/VLOOKUP($A495-1,$A$2:$N$1124,14,FALSE),AL494)</f>
        <v>2.3245966353299726E-2</v>
      </c>
      <c r="AM495" s="7">
        <f>IF(DAY($A495)=1,VLOOKUP($A495-1,$A$2:$L$1124,$AA$1,FALSE)/VLOOKUP($A495-1,$A$2:$N$1124,14,FALSE),AM494)</f>
        <v>4.7409391087216129E-3</v>
      </c>
      <c r="AO495" s="12">
        <f>VLOOKUP($A495,BTC!$A$1:$G$1853,5,FALSE)</f>
        <v>1596.71</v>
      </c>
      <c r="AP495" s="12">
        <f>VLOOKUP($A495,XRP!$A$1:$G$1853,5,FALSE)</f>
        <v>0.141763</v>
      </c>
      <c r="AQ495" s="12">
        <f>VLOOKUP($A495,LTC!$A$1:$G$1853,5,FALSE)</f>
        <v>30.29</v>
      </c>
      <c r="AR495" s="12">
        <f>VLOOKUP($A495,ETC!$A$1:$G$1853,5,FALSE)</f>
        <v>7.12</v>
      </c>
      <c r="AS495" s="12">
        <f>VLOOKUP($A495,ETH!$A$1:$G$1853,5,FALSE)</f>
        <v>94.01</v>
      </c>
      <c r="AT495" s="12">
        <f>VLOOKUP($A495,BCH!$A$1:$G$1853,5,FALSE)</f>
        <v>0</v>
      </c>
      <c r="AU495" s="12">
        <f>VLOOKUP($A495,XMR!$A$1:$G$1853,5,FALSE)</f>
        <v>32.78</v>
      </c>
      <c r="AV495" s="12">
        <f>VLOOKUP($A495,ZEC!$A$1:$G$1853,5,FALSE)</f>
        <v>103.83</v>
      </c>
      <c r="AW495" s="12">
        <f>VLOOKUP($A495,EOS!$A$1:$G$1853,5,FALSE)</f>
        <v>0</v>
      </c>
      <c r="AX495" s="12">
        <f>VLOOKUP($A495,DASH!$A$1:$G$1853,5,FALSE)</f>
        <v>106.28</v>
      </c>
      <c r="AY495" s="12">
        <f>VLOOKUP($A495,XLM!$A$1:$G$1853,5,FALSE)</f>
        <v>4.3984000000000002E-2</v>
      </c>
      <c r="BA495" s="24">
        <v>1</v>
      </c>
      <c r="BB495" s="24">
        <v>1</v>
      </c>
      <c r="BC495" s="24">
        <v>1</v>
      </c>
      <c r="BD495" s="24">
        <v>1</v>
      </c>
      <c r="BE495" s="24">
        <v>1</v>
      </c>
      <c r="BF495" s="24">
        <v>0</v>
      </c>
      <c r="BG495" s="24">
        <v>1</v>
      </c>
      <c r="BH495" s="24">
        <v>1</v>
      </c>
      <c r="BI495" s="24">
        <v>0</v>
      </c>
      <c r="BJ495" s="24">
        <v>1</v>
      </c>
      <c r="BK495" s="24">
        <v>1</v>
      </c>
      <c r="BM495" s="19">
        <f>IF(SUM(BA494:BK494)=SUM(BA495:BK495),BM494,BM494*SUMPRODUCT(BA495:BK495,AO495:AY495,Q495:AA495)/SUMPRODUCT(BA494:BK494,AO495:AY495,AC495:AM495))</f>
        <v>0.90665306731485984</v>
      </c>
      <c r="BN495" s="26">
        <f>SUMPRODUCT(AO495:AY495,BA495:BK495,Q495:AA495)/BM495</f>
        <v>882.19232672915768</v>
      </c>
      <c r="BO495">
        <f t="shared" si="130"/>
        <v>1596.71</v>
      </c>
    </row>
    <row r="496" spans="1:67" x14ac:dyDescent="0.75">
      <c r="A496" s="4">
        <v>42863</v>
      </c>
      <c r="B496" s="46">
        <f>INDEX('Index Volume'!B:B,MATCH(Index_New!$A496,'Index Volume'!$A:$A,0))</f>
        <v>1340320000</v>
      </c>
      <c r="C496" s="46">
        <f>INDEX('Index Volume'!C:C,MATCH(Index_New!$A496,'Index Volume'!$A:$A,0))</f>
        <v>402611008</v>
      </c>
      <c r="D496" s="46">
        <f>INDEX('Index Volume'!D:D,MATCH(Index_New!$A496,'Index Volume'!$A:$A,0))</f>
        <v>132650000</v>
      </c>
      <c r="E496" s="46">
        <f>INDEX('Index Volume'!E:E,MATCH(Index_New!$A496,'Index Volume'!$A:$A,0))</f>
        <v>38785200</v>
      </c>
      <c r="F496" s="46">
        <f>INDEX('Index Volume'!F:F,MATCH(Index_New!$A496,'Index Volume'!$A:$A,0))</f>
        <v>231344000</v>
      </c>
      <c r="G496" s="46">
        <f>INDEX('Index Volume'!G:G,MATCH(Index_New!$A496,'Index Volume'!$A:$A,0))</f>
        <v>0</v>
      </c>
      <c r="H496" s="46">
        <f>INDEX('Index Volume'!H:H,MATCH(Index_New!$A496,'Index Volume'!$A:$A,0))</f>
        <v>25549000</v>
      </c>
      <c r="I496" s="46">
        <f>INDEX('Index Volume'!I:I,MATCH(Index_New!$A496,'Index Volume'!$A:$A,0))</f>
        <v>11574400</v>
      </c>
      <c r="J496" s="46">
        <f>INDEX('Index Volume'!J:J,MATCH(Index_New!$A496,'Index Volume'!$A:$A,0))</f>
        <v>0</v>
      </c>
      <c r="K496" s="46">
        <f>INDEX('Index Volume'!K:K,MATCH(Index_New!$A496,'Index Volume'!$A:$A,0))</f>
        <v>26320700</v>
      </c>
      <c r="L496" s="46">
        <f>INDEX('Index Volume'!L:L,MATCH(Index_New!$A496,'Index Volume'!$A:$A,0))</f>
        <v>235720992</v>
      </c>
      <c r="M496" s="46">
        <f t="shared" si="116"/>
        <v>2444875300</v>
      </c>
      <c r="N496" s="1">
        <f t="shared" si="117"/>
        <v>2444875300</v>
      </c>
      <c r="O496" t="b">
        <f t="shared" si="118"/>
        <v>1</v>
      </c>
      <c r="Q496" s="7">
        <f t="shared" si="119"/>
        <v>0.48104559747191833</v>
      </c>
      <c r="R496" s="7">
        <f t="shared" si="120"/>
        <v>4.8876229927250173E-2</v>
      </c>
      <c r="S496" s="7">
        <f t="shared" si="121"/>
        <v>5.1152584018210365E-2</v>
      </c>
      <c r="T496" s="7">
        <f t="shared" si="122"/>
        <v>9.6517925808136854E-2</v>
      </c>
      <c r="U496" s="7">
        <f t="shared" si="123"/>
        <v>0.26775600963476853</v>
      </c>
      <c r="V496" s="7">
        <f t="shared" si="124"/>
        <v>0</v>
      </c>
      <c r="W496" s="7">
        <f t="shared" si="125"/>
        <v>1.2703986460880718E-2</v>
      </c>
      <c r="X496" s="7">
        <f t="shared" si="126"/>
        <v>1.3960761216813673E-2</v>
      </c>
      <c r="Y496" s="7">
        <f t="shared" si="127"/>
        <v>0</v>
      </c>
      <c r="Z496" s="7">
        <f t="shared" si="128"/>
        <v>2.3245966353299726E-2</v>
      </c>
      <c r="AA496" s="7">
        <f t="shared" si="129"/>
        <v>4.7409391087216129E-3</v>
      </c>
      <c r="AC496" s="7">
        <f>IF(DAY($A496)=1,VLOOKUP($A496-1,$A$2:$L$1124,$Q$1,FALSE)/VLOOKUP($A496-1,$A$2:$N$1124,14,FALSE),AC495)</f>
        <v>0.48104559747191833</v>
      </c>
      <c r="AD496" s="7">
        <f>IF(DAY($A496)=1,VLOOKUP($A496-1,$A$2:$L$1124,$R$1,FALSE)/VLOOKUP($A496-1,$A$2:$N$1124,14,FALSE),AD495)</f>
        <v>4.8876229927250173E-2</v>
      </c>
      <c r="AE496" s="7">
        <f>IF(DAY($A496)=1,VLOOKUP($A496-1,$A$2:$L$1124,$S$1,FALSE)/VLOOKUP($A496-1,$A$2:$N$1124,14,FALSE),AE495)</f>
        <v>5.1152584018210365E-2</v>
      </c>
      <c r="AF496" s="7">
        <f>IF(DAY($A496)=1,VLOOKUP($A496-1,$A$2:$L$1124,$T$1,FALSE)/VLOOKUP($A496-1,$A$2:$N$1124,14,FALSE),AF495)</f>
        <v>9.6517925808136854E-2</v>
      </c>
      <c r="AG496" s="7">
        <f>IF(DAY($A496)=1,VLOOKUP($A496-1,$A$2:$L$1124,$U$1,FALSE)/VLOOKUP($A496-1,$A$2:$N$1124,14,FALSE),AG495)</f>
        <v>0.26775600963476853</v>
      </c>
      <c r="AH496" s="7">
        <f>IF(DAY($A496)=1,VLOOKUP($A496-1,$A$2:$L$1124,$V$1,FALSE)/VLOOKUP($A496-1,$A$2:$N$1124,14,FALSE),AH495)</f>
        <v>0</v>
      </c>
      <c r="AI496" s="7">
        <f>IF(DAY($A496)=1,VLOOKUP($A496-1,$A$2:$L$1124,$W$1,FALSE)/VLOOKUP($A496-1,$A$2:$N$1124,14,FALSE),AI495)</f>
        <v>1.2703986460880718E-2</v>
      </c>
      <c r="AJ496" s="7">
        <f>IF(DAY($A496)=1,VLOOKUP($A496-1,$A$2:$L$1124,$X$1,FALSE)/VLOOKUP($A496-1,$A$2:$N$1124,14,FALSE),AJ495)</f>
        <v>1.3960761216813673E-2</v>
      </c>
      <c r="AK496" s="7">
        <f>IF(DAY($A496)=1,VLOOKUP($A496-1,$A$2:$L$1124,$Y$1,FALSE)/VLOOKUP($A496-1,$A$2:$N$1124,14,FALSE),AK495)</f>
        <v>0</v>
      </c>
      <c r="AL496" s="7">
        <f>IF(DAY($A496)=1,VLOOKUP($A496-1,$A$2:$L$1124,$Z$1,FALSE)/VLOOKUP($A496-1,$A$2:$N$1124,14,FALSE),AL495)</f>
        <v>2.3245966353299726E-2</v>
      </c>
      <c r="AM496" s="7">
        <f>IF(DAY($A496)=1,VLOOKUP($A496-1,$A$2:$L$1124,$AA$1,FALSE)/VLOOKUP($A496-1,$A$2:$N$1124,14,FALSE),AM495)</f>
        <v>4.7409391087216129E-3</v>
      </c>
      <c r="AO496" s="12">
        <f>VLOOKUP($A496,BTC!$A$1:$G$1853,5,FALSE)</f>
        <v>1723.35</v>
      </c>
      <c r="AP496" s="12">
        <f>VLOOKUP($A496,XRP!$A$1:$G$1853,5,FALSE)</f>
        <v>0.198212</v>
      </c>
      <c r="AQ496" s="12">
        <f>VLOOKUP($A496,LTC!$A$1:$G$1853,5,FALSE)</f>
        <v>28.96</v>
      </c>
      <c r="AR496" s="12">
        <f>VLOOKUP($A496,ETC!$A$1:$G$1853,5,FALSE)</f>
        <v>6.66</v>
      </c>
      <c r="AS496" s="12">
        <f>VLOOKUP($A496,ETH!$A$1:$G$1853,5,FALSE)</f>
        <v>91.42</v>
      </c>
      <c r="AT496" s="12">
        <f>VLOOKUP($A496,BCH!$A$1:$G$1853,5,FALSE)</f>
        <v>0</v>
      </c>
      <c r="AU496" s="12">
        <f>VLOOKUP($A496,XMR!$A$1:$G$1853,5,FALSE)</f>
        <v>30.47</v>
      </c>
      <c r="AV496" s="12">
        <f>VLOOKUP($A496,ZEC!$A$1:$G$1853,5,FALSE)</f>
        <v>106.62</v>
      </c>
      <c r="AW496" s="12">
        <f>VLOOKUP($A496,EOS!$A$1:$G$1853,5,FALSE)</f>
        <v>0</v>
      </c>
      <c r="AX496" s="12">
        <f>VLOOKUP($A496,DASH!$A$1:$G$1853,5,FALSE)</f>
        <v>101.1</v>
      </c>
      <c r="AY496" s="12">
        <f>VLOOKUP($A496,XLM!$A$1:$G$1853,5,FALSE)</f>
        <v>3.9879999999999999E-2</v>
      </c>
      <c r="BA496" s="24">
        <v>1</v>
      </c>
      <c r="BB496" s="24">
        <v>1</v>
      </c>
      <c r="BC496" s="24">
        <v>1</v>
      </c>
      <c r="BD496" s="24">
        <v>1</v>
      </c>
      <c r="BE496" s="24">
        <v>1</v>
      </c>
      <c r="BF496" s="24">
        <v>0</v>
      </c>
      <c r="BG496" s="24">
        <v>1</v>
      </c>
      <c r="BH496" s="24">
        <v>1</v>
      </c>
      <c r="BI496" s="24">
        <v>0</v>
      </c>
      <c r="BJ496" s="24">
        <v>1</v>
      </c>
      <c r="BK496" s="24">
        <v>1</v>
      </c>
      <c r="BM496" s="19">
        <f>IF(SUM(BA495:BK495)=SUM(BA496:BK496),BM495,BM495*SUMPRODUCT(BA496:BK496,AO496:AY496,Q496:AA496)/SUMPRODUCT(BA495:BK495,AO496:AY496,AC496:AM496))</f>
        <v>0.90665306731485984</v>
      </c>
      <c r="BN496" s="26">
        <f>SUMPRODUCT(AO496:AY496,BA496:BK496,Q496:AA496)/BM496</f>
        <v>948.37599405059018</v>
      </c>
      <c r="BO496">
        <f t="shared" si="130"/>
        <v>1723.35</v>
      </c>
    </row>
    <row r="497" spans="1:67" x14ac:dyDescent="0.75">
      <c r="A497" s="3">
        <v>42864</v>
      </c>
      <c r="B497" s="46">
        <f>INDEX('Index Volume'!B:B,MATCH(Index_New!$A497,'Index Volume'!$A:$A,0))</f>
        <v>1167920000</v>
      </c>
      <c r="C497" s="46">
        <f>INDEX('Index Volume'!C:C,MATCH(Index_New!$A497,'Index Volume'!$A:$A,0))</f>
        <v>214002000</v>
      </c>
      <c r="D497" s="46">
        <f>INDEX('Index Volume'!D:D,MATCH(Index_New!$A497,'Index Volume'!$A:$A,0))</f>
        <v>251516992</v>
      </c>
      <c r="E497" s="46">
        <f>INDEX('Index Volume'!E:E,MATCH(Index_New!$A497,'Index Volume'!$A:$A,0))</f>
        <v>58464400</v>
      </c>
      <c r="F497" s="46">
        <f>INDEX('Index Volume'!F:F,MATCH(Index_New!$A497,'Index Volume'!$A:$A,0))</f>
        <v>363433984</v>
      </c>
      <c r="G497" s="46">
        <f>INDEX('Index Volume'!G:G,MATCH(Index_New!$A497,'Index Volume'!$A:$A,0))</f>
        <v>0</v>
      </c>
      <c r="H497" s="46">
        <f>INDEX('Index Volume'!H:H,MATCH(Index_New!$A497,'Index Volume'!$A:$A,0))</f>
        <v>21083700</v>
      </c>
      <c r="I497" s="46">
        <f>INDEX('Index Volume'!I:I,MATCH(Index_New!$A497,'Index Volume'!$A:$A,0))</f>
        <v>12915800</v>
      </c>
      <c r="J497" s="46">
        <f>INDEX('Index Volume'!J:J,MATCH(Index_New!$A497,'Index Volume'!$A:$A,0))</f>
        <v>0</v>
      </c>
      <c r="K497" s="46">
        <f>INDEX('Index Volume'!K:K,MATCH(Index_New!$A497,'Index Volume'!$A:$A,0))</f>
        <v>33359200</v>
      </c>
      <c r="L497" s="46">
        <f>INDEX('Index Volume'!L:L,MATCH(Index_New!$A497,'Index Volume'!$A:$A,0))</f>
        <v>102791000</v>
      </c>
      <c r="M497" s="46">
        <f t="shared" si="116"/>
        <v>2225487076</v>
      </c>
      <c r="N497" s="1">
        <f t="shared" si="117"/>
        <v>2225487076</v>
      </c>
      <c r="O497" t="b">
        <f t="shared" si="118"/>
        <v>1</v>
      </c>
      <c r="Q497" s="7">
        <f t="shared" si="119"/>
        <v>0.48104559747191833</v>
      </c>
      <c r="R497" s="7">
        <f t="shared" si="120"/>
        <v>4.8876229927250173E-2</v>
      </c>
      <c r="S497" s="7">
        <f t="shared" si="121"/>
        <v>5.1152584018210365E-2</v>
      </c>
      <c r="T497" s="7">
        <f t="shared" si="122"/>
        <v>9.6517925808136854E-2</v>
      </c>
      <c r="U497" s="7">
        <f t="shared" si="123"/>
        <v>0.26775600963476853</v>
      </c>
      <c r="V497" s="7">
        <f t="shared" si="124"/>
        <v>0</v>
      </c>
      <c r="W497" s="7">
        <f t="shared" si="125"/>
        <v>1.2703986460880718E-2</v>
      </c>
      <c r="X497" s="7">
        <f t="shared" si="126"/>
        <v>1.3960761216813673E-2</v>
      </c>
      <c r="Y497" s="7">
        <f t="shared" si="127"/>
        <v>0</v>
      </c>
      <c r="Z497" s="7">
        <f t="shared" si="128"/>
        <v>2.3245966353299726E-2</v>
      </c>
      <c r="AA497" s="7">
        <f t="shared" si="129"/>
        <v>4.7409391087216129E-3</v>
      </c>
      <c r="AC497" s="7">
        <f>IF(DAY($A497)=1,VLOOKUP($A497-1,$A$2:$L$1124,$Q$1,FALSE)/VLOOKUP($A497-1,$A$2:$N$1124,14,FALSE),AC496)</f>
        <v>0.48104559747191833</v>
      </c>
      <c r="AD497" s="7">
        <f>IF(DAY($A497)=1,VLOOKUP($A497-1,$A$2:$L$1124,$R$1,FALSE)/VLOOKUP($A497-1,$A$2:$N$1124,14,FALSE),AD496)</f>
        <v>4.8876229927250173E-2</v>
      </c>
      <c r="AE497" s="7">
        <f>IF(DAY($A497)=1,VLOOKUP($A497-1,$A$2:$L$1124,$S$1,FALSE)/VLOOKUP($A497-1,$A$2:$N$1124,14,FALSE),AE496)</f>
        <v>5.1152584018210365E-2</v>
      </c>
      <c r="AF497" s="7">
        <f>IF(DAY($A497)=1,VLOOKUP($A497-1,$A$2:$L$1124,$T$1,FALSE)/VLOOKUP($A497-1,$A$2:$N$1124,14,FALSE),AF496)</f>
        <v>9.6517925808136854E-2</v>
      </c>
      <c r="AG497" s="7">
        <f>IF(DAY($A497)=1,VLOOKUP($A497-1,$A$2:$L$1124,$U$1,FALSE)/VLOOKUP($A497-1,$A$2:$N$1124,14,FALSE),AG496)</f>
        <v>0.26775600963476853</v>
      </c>
      <c r="AH497" s="7">
        <f>IF(DAY($A497)=1,VLOOKUP($A497-1,$A$2:$L$1124,$V$1,FALSE)/VLOOKUP($A497-1,$A$2:$N$1124,14,FALSE),AH496)</f>
        <v>0</v>
      </c>
      <c r="AI497" s="7">
        <f>IF(DAY($A497)=1,VLOOKUP($A497-1,$A$2:$L$1124,$W$1,FALSE)/VLOOKUP($A497-1,$A$2:$N$1124,14,FALSE),AI496)</f>
        <v>1.2703986460880718E-2</v>
      </c>
      <c r="AJ497" s="7">
        <f>IF(DAY($A497)=1,VLOOKUP($A497-1,$A$2:$L$1124,$X$1,FALSE)/VLOOKUP($A497-1,$A$2:$N$1124,14,FALSE),AJ496)</f>
        <v>1.3960761216813673E-2</v>
      </c>
      <c r="AK497" s="7">
        <f>IF(DAY($A497)=1,VLOOKUP($A497-1,$A$2:$L$1124,$Y$1,FALSE)/VLOOKUP($A497-1,$A$2:$N$1124,14,FALSE),AK496)</f>
        <v>0</v>
      </c>
      <c r="AL497" s="7">
        <f>IF(DAY($A497)=1,VLOOKUP($A497-1,$A$2:$L$1124,$Z$1,FALSE)/VLOOKUP($A497-1,$A$2:$N$1124,14,FALSE),AL496)</f>
        <v>2.3245966353299726E-2</v>
      </c>
      <c r="AM497" s="7">
        <f>IF(DAY($A497)=1,VLOOKUP($A497-1,$A$2:$L$1124,$AA$1,FALSE)/VLOOKUP($A497-1,$A$2:$N$1124,14,FALSE),AM496)</f>
        <v>4.7409391087216129E-3</v>
      </c>
      <c r="AO497" s="12">
        <f>VLOOKUP($A497,BTC!$A$1:$G$1853,5,FALSE)</f>
        <v>1755.36</v>
      </c>
      <c r="AP497" s="12">
        <f>VLOOKUP($A497,XRP!$A$1:$G$1853,5,FALSE)</f>
        <v>0.16007399999999999</v>
      </c>
      <c r="AQ497" s="12">
        <f>VLOOKUP($A497,LTC!$A$1:$G$1853,5,FALSE)</f>
        <v>33.58</v>
      </c>
      <c r="AR497" s="12">
        <f>VLOOKUP($A497,ETC!$A$1:$G$1853,5,FALSE)</f>
        <v>6.44</v>
      </c>
      <c r="AS497" s="12">
        <f>VLOOKUP($A497,ETH!$A$1:$G$1853,5,FALSE)</f>
        <v>91.16</v>
      </c>
      <c r="AT497" s="12">
        <f>VLOOKUP($A497,BCH!$A$1:$G$1853,5,FALSE)</f>
        <v>0</v>
      </c>
      <c r="AU497" s="12">
        <f>VLOOKUP($A497,XMR!$A$1:$G$1853,5,FALSE)</f>
        <v>28.66</v>
      </c>
      <c r="AV497" s="12">
        <f>VLOOKUP($A497,ZEC!$A$1:$G$1853,5,FALSE)</f>
        <v>96.09</v>
      </c>
      <c r="AW497" s="12">
        <f>VLOOKUP($A497,EOS!$A$1:$G$1853,5,FALSE)</f>
        <v>0</v>
      </c>
      <c r="AX497" s="12">
        <f>VLOOKUP($A497,DASH!$A$1:$G$1853,5,FALSE)</f>
        <v>93.3</v>
      </c>
      <c r="AY497" s="12">
        <f>VLOOKUP($A497,XLM!$A$1:$G$1853,5,FALSE)</f>
        <v>2.7647000000000001E-2</v>
      </c>
      <c r="BA497" s="24">
        <v>1</v>
      </c>
      <c r="BB497" s="24">
        <v>1</v>
      </c>
      <c r="BC497" s="24">
        <v>1</v>
      </c>
      <c r="BD497" s="24">
        <v>1</v>
      </c>
      <c r="BE497" s="24">
        <v>1</v>
      </c>
      <c r="BF497" s="24">
        <v>0</v>
      </c>
      <c r="BG497" s="24">
        <v>1</v>
      </c>
      <c r="BH497" s="24">
        <v>1</v>
      </c>
      <c r="BI497" s="24">
        <v>0</v>
      </c>
      <c r="BJ497" s="24">
        <v>1</v>
      </c>
      <c r="BK497" s="24">
        <v>1</v>
      </c>
      <c r="BM497" s="19">
        <f>IF(SUM(BA496:BK496)=SUM(BA497:BK497),BM496,BM496*SUMPRODUCT(BA497:BK497,AO497:AY497,Q497:AA497)/SUMPRODUCT(BA496:BK496,AO497:AY497,AC497:AM497))</f>
        <v>0.90665306731485984</v>
      </c>
      <c r="BN497" s="26">
        <f>SUMPRODUCT(AO497:AY497,BA497:BK497,Q497:AA497)/BM497</f>
        <v>965.13047594499028</v>
      </c>
      <c r="BO497">
        <f t="shared" si="130"/>
        <v>1755.36</v>
      </c>
    </row>
    <row r="498" spans="1:67" x14ac:dyDescent="0.75">
      <c r="A498" s="4">
        <v>42865</v>
      </c>
      <c r="B498" s="46">
        <f>INDEX('Index Volume'!B:B,MATCH(Index_New!$A498,'Index Volume'!$A:$A,0))</f>
        <v>915723008</v>
      </c>
      <c r="C498" s="46">
        <f>INDEX('Index Volume'!C:C,MATCH(Index_New!$A498,'Index Volume'!$A:$A,0))</f>
        <v>138792000</v>
      </c>
      <c r="D498" s="46">
        <f>INDEX('Index Volume'!D:D,MATCH(Index_New!$A498,'Index Volume'!$A:$A,0))</f>
        <v>410465984</v>
      </c>
      <c r="E498" s="46">
        <f>INDEX('Index Volume'!E:E,MATCH(Index_New!$A498,'Index Volume'!$A:$A,0))</f>
        <v>34371500</v>
      </c>
      <c r="F498" s="46">
        <f>INDEX('Index Volume'!F:F,MATCH(Index_New!$A498,'Index Volume'!$A:$A,0))</f>
        <v>145602000</v>
      </c>
      <c r="G498" s="46">
        <f>INDEX('Index Volume'!G:G,MATCH(Index_New!$A498,'Index Volume'!$A:$A,0))</f>
        <v>0</v>
      </c>
      <c r="H498" s="46">
        <f>INDEX('Index Volume'!H:H,MATCH(Index_New!$A498,'Index Volume'!$A:$A,0))</f>
        <v>12732500</v>
      </c>
      <c r="I498" s="46">
        <f>INDEX('Index Volume'!I:I,MATCH(Index_New!$A498,'Index Volume'!$A:$A,0))</f>
        <v>7670940</v>
      </c>
      <c r="J498" s="46">
        <f>INDEX('Index Volume'!J:J,MATCH(Index_New!$A498,'Index Volume'!$A:$A,0))</f>
        <v>0</v>
      </c>
      <c r="K498" s="46">
        <f>INDEX('Index Volume'!K:K,MATCH(Index_New!$A498,'Index Volume'!$A:$A,0))</f>
        <v>17906900</v>
      </c>
      <c r="L498" s="46">
        <f>INDEX('Index Volume'!L:L,MATCH(Index_New!$A498,'Index Volume'!$A:$A,0))</f>
        <v>56635600</v>
      </c>
      <c r="M498" s="46">
        <f t="shared" si="116"/>
        <v>1739900432</v>
      </c>
      <c r="N498" s="1">
        <f t="shared" si="117"/>
        <v>1739900432</v>
      </c>
      <c r="O498" t="b">
        <f t="shared" si="118"/>
        <v>1</v>
      </c>
      <c r="Q498" s="7">
        <f t="shared" si="119"/>
        <v>0.48104559747191833</v>
      </c>
      <c r="R498" s="7">
        <f t="shared" si="120"/>
        <v>4.8876229927250173E-2</v>
      </c>
      <c r="S498" s="7">
        <f t="shared" si="121"/>
        <v>5.1152584018210365E-2</v>
      </c>
      <c r="T498" s="7">
        <f t="shared" si="122"/>
        <v>9.6517925808136854E-2</v>
      </c>
      <c r="U498" s="7">
        <f t="shared" si="123"/>
        <v>0.26775600963476853</v>
      </c>
      <c r="V498" s="7">
        <f t="shared" si="124"/>
        <v>0</v>
      </c>
      <c r="W498" s="7">
        <f t="shared" si="125"/>
        <v>1.2703986460880718E-2</v>
      </c>
      <c r="X498" s="7">
        <f t="shared" si="126"/>
        <v>1.3960761216813673E-2</v>
      </c>
      <c r="Y498" s="7">
        <f t="shared" si="127"/>
        <v>0</v>
      </c>
      <c r="Z498" s="7">
        <f t="shared" si="128"/>
        <v>2.3245966353299726E-2</v>
      </c>
      <c r="AA498" s="7">
        <f t="shared" si="129"/>
        <v>4.7409391087216129E-3</v>
      </c>
      <c r="AC498" s="7">
        <f>IF(DAY($A498)=1,VLOOKUP($A498-1,$A$2:$L$1124,$Q$1,FALSE)/VLOOKUP($A498-1,$A$2:$N$1124,14,FALSE),AC497)</f>
        <v>0.48104559747191833</v>
      </c>
      <c r="AD498" s="7">
        <f>IF(DAY($A498)=1,VLOOKUP($A498-1,$A$2:$L$1124,$R$1,FALSE)/VLOOKUP($A498-1,$A$2:$N$1124,14,FALSE),AD497)</f>
        <v>4.8876229927250173E-2</v>
      </c>
      <c r="AE498" s="7">
        <f>IF(DAY($A498)=1,VLOOKUP($A498-1,$A$2:$L$1124,$S$1,FALSE)/VLOOKUP($A498-1,$A$2:$N$1124,14,FALSE),AE497)</f>
        <v>5.1152584018210365E-2</v>
      </c>
      <c r="AF498" s="7">
        <f>IF(DAY($A498)=1,VLOOKUP($A498-1,$A$2:$L$1124,$T$1,FALSE)/VLOOKUP($A498-1,$A$2:$N$1124,14,FALSE),AF497)</f>
        <v>9.6517925808136854E-2</v>
      </c>
      <c r="AG498" s="7">
        <f>IF(DAY($A498)=1,VLOOKUP($A498-1,$A$2:$L$1124,$U$1,FALSE)/VLOOKUP($A498-1,$A$2:$N$1124,14,FALSE),AG497)</f>
        <v>0.26775600963476853</v>
      </c>
      <c r="AH498" s="7">
        <f>IF(DAY($A498)=1,VLOOKUP($A498-1,$A$2:$L$1124,$V$1,FALSE)/VLOOKUP($A498-1,$A$2:$N$1124,14,FALSE),AH497)</f>
        <v>0</v>
      </c>
      <c r="AI498" s="7">
        <f>IF(DAY($A498)=1,VLOOKUP($A498-1,$A$2:$L$1124,$W$1,FALSE)/VLOOKUP($A498-1,$A$2:$N$1124,14,FALSE),AI497)</f>
        <v>1.2703986460880718E-2</v>
      </c>
      <c r="AJ498" s="7">
        <f>IF(DAY($A498)=1,VLOOKUP($A498-1,$A$2:$L$1124,$X$1,FALSE)/VLOOKUP($A498-1,$A$2:$N$1124,14,FALSE),AJ497)</f>
        <v>1.3960761216813673E-2</v>
      </c>
      <c r="AK498" s="7">
        <f>IF(DAY($A498)=1,VLOOKUP($A498-1,$A$2:$L$1124,$Y$1,FALSE)/VLOOKUP($A498-1,$A$2:$N$1124,14,FALSE),AK497)</f>
        <v>0</v>
      </c>
      <c r="AL498" s="7">
        <f>IF(DAY($A498)=1,VLOOKUP($A498-1,$A$2:$L$1124,$Z$1,FALSE)/VLOOKUP($A498-1,$A$2:$N$1124,14,FALSE),AL497)</f>
        <v>2.3245966353299726E-2</v>
      </c>
      <c r="AM498" s="7">
        <f>IF(DAY($A498)=1,VLOOKUP($A498-1,$A$2:$L$1124,$AA$1,FALSE)/VLOOKUP($A498-1,$A$2:$N$1124,14,FALSE),AM497)</f>
        <v>4.7409391087216129E-3</v>
      </c>
      <c r="AO498" s="12">
        <f>VLOOKUP($A498,BTC!$A$1:$G$1853,5,FALSE)</f>
        <v>1787.13</v>
      </c>
      <c r="AP498" s="12">
        <f>VLOOKUP($A498,XRP!$A$1:$G$1853,5,FALSE)</f>
        <v>0.18606600000000001</v>
      </c>
      <c r="AQ498" s="12">
        <f>VLOOKUP($A498,LTC!$A$1:$G$1853,5,FALSE)</f>
        <v>31.96</v>
      </c>
      <c r="AR498" s="12">
        <f>VLOOKUP($A498,ETC!$A$1:$G$1853,5,FALSE)</f>
        <v>6.6</v>
      </c>
      <c r="AS498" s="12">
        <f>VLOOKUP($A498,ETH!$A$1:$G$1853,5,FALSE)</f>
        <v>89.52</v>
      </c>
      <c r="AT498" s="12">
        <f>VLOOKUP($A498,BCH!$A$1:$G$1853,5,FALSE)</f>
        <v>0</v>
      </c>
      <c r="AU498" s="12">
        <f>VLOOKUP($A498,XMR!$A$1:$G$1853,5,FALSE)</f>
        <v>29.84</v>
      </c>
      <c r="AV498" s="12">
        <f>VLOOKUP($A498,ZEC!$A$1:$G$1853,5,FALSE)</f>
        <v>96.99</v>
      </c>
      <c r="AW498" s="12">
        <f>VLOOKUP($A498,EOS!$A$1:$G$1853,5,FALSE)</f>
        <v>0</v>
      </c>
      <c r="AX498" s="12">
        <f>VLOOKUP($A498,DASH!$A$1:$G$1853,5,FALSE)</f>
        <v>91.52</v>
      </c>
      <c r="AY498" s="12">
        <f>VLOOKUP($A498,XLM!$A$1:$G$1853,5,FALSE)</f>
        <v>3.1376000000000001E-2</v>
      </c>
      <c r="BA498" s="24">
        <v>1</v>
      </c>
      <c r="BB498" s="24">
        <v>1</v>
      </c>
      <c r="BC498" s="24">
        <v>1</v>
      </c>
      <c r="BD498" s="24">
        <v>1</v>
      </c>
      <c r="BE498" s="24">
        <v>1</v>
      </c>
      <c r="BF498" s="24">
        <v>0</v>
      </c>
      <c r="BG498" s="24">
        <v>1</v>
      </c>
      <c r="BH498" s="24">
        <v>1</v>
      </c>
      <c r="BI498" s="24">
        <v>0</v>
      </c>
      <c r="BJ498" s="24">
        <v>1</v>
      </c>
      <c r="BK498" s="24">
        <v>1</v>
      </c>
      <c r="BM498" s="19">
        <f>IF(SUM(BA497:BK497)=SUM(BA498:BK498),BM497,BM497*SUMPRODUCT(BA498:BK498,AO498:AY498,Q498:AA498)/SUMPRODUCT(BA497:BK497,AO498:AY498,AC498:AM498))</f>
        <v>0.90665306731485984</v>
      </c>
      <c r="BN498" s="26">
        <f>SUMPRODUCT(AO498:AY498,BA498:BK498,Q498:AA498)/BM498</f>
        <v>981.41425706158282</v>
      </c>
      <c r="BO498">
        <f t="shared" si="130"/>
        <v>1787.13</v>
      </c>
    </row>
    <row r="499" spans="1:67" x14ac:dyDescent="0.75">
      <c r="A499" s="3">
        <v>42866</v>
      </c>
      <c r="B499" s="46">
        <f>INDEX('Index Volume'!B:B,MATCH(Index_New!$A499,'Index Volume'!$A:$A,0))</f>
        <v>799489984</v>
      </c>
      <c r="C499" s="46">
        <f>INDEX('Index Volume'!C:C,MATCH(Index_New!$A499,'Index Volume'!$A:$A,0))</f>
        <v>103699000</v>
      </c>
      <c r="D499" s="46">
        <f>INDEX('Index Volume'!D:D,MATCH(Index_New!$A499,'Index Volume'!$A:$A,0))</f>
        <v>206136992</v>
      </c>
      <c r="E499" s="46">
        <f>INDEX('Index Volume'!E:E,MATCH(Index_New!$A499,'Index Volume'!$A:$A,0))</f>
        <v>21112300</v>
      </c>
      <c r="F499" s="46">
        <f>INDEX('Index Volume'!F:F,MATCH(Index_New!$A499,'Index Volume'!$A:$A,0))</f>
        <v>132722000</v>
      </c>
      <c r="G499" s="46">
        <f>INDEX('Index Volume'!G:G,MATCH(Index_New!$A499,'Index Volume'!$A:$A,0))</f>
        <v>0</v>
      </c>
      <c r="H499" s="46">
        <f>INDEX('Index Volume'!H:H,MATCH(Index_New!$A499,'Index Volume'!$A:$A,0))</f>
        <v>9288200</v>
      </c>
      <c r="I499" s="46">
        <f>INDEX('Index Volume'!I:I,MATCH(Index_New!$A499,'Index Volume'!$A:$A,0))</f>
        <v>7542780</v>
      </c>
      <c r="J499" s="46">
        <f>INDEX('Index Volume'!J:J,MATCH(Index_New!$A499,'Index Volume'!$A:$A,0))</f>
        <v>0</v>
      </c>
      <c r="K499" s="46">
        <f>INDEX('Index Volume'!K:K,MATCH(Index_New!$A499,'Index Volume'!$A:$A,0))</f>
        <v>15996300</v>
      </c>
      <c r="L499" s="46">
        <f>INDEX('Index Volume'!L:L,MATCH(Index_New!$A499,'Index Volume'!$A:$A,0))</f>
        <v>78875504</v>
      </c>
      <c r="M499" s="46">
        <f t="shared" si="116"/>
        <v>1374863060</v>
      </c>
      <c r="N499" s="1">
        <f t="shared" si="117"/>
        <v>1374863060</v>
      </c>
      <c r="O499" t="b">
        <f t="shared" si="118"/>
        <v>1</v>
      </c>
      <c r="Q499" s="7">
        <f t="shared" si="119"/>
        <v>0.48104559747191833</v>
      </c>
      <c r="R499" s="7">
        <f t="shared" si="120"/>
        <v>4.8876229927250173E-2</v>
      </c>
      <c r="S499" s="7">
        <f t="shared" si="121"/>
        <v>5.1152584018210365E-2</v>
      </c>
      <c r="T499" s="7">
        <f t="shared" si="122"/>
        <v>9.6517925808136854E-2</v>
      </c>
      <c r="U499" s="7">
        <f t="shared" si="123"/>
        <v>0.26775600963476853</v>
      </c>
      <c r="V499" s="7">
        <f t="shared" si="124"/>
        <v>0</v>
      </c>
      <c r="W499" s="7">
        <f t="shared" si="125"/>
        <v>1.2703986460880718E-2</v>
      </c>
      <c r="X499" s="7">
        <f t="shared" si="126"/>
        <v>1.3960761216813673E-2</v>
      </c>
      <c r="Y499" s="7">
        <f t="shared" si="127"/>
        <v>0</v>
      </c>
      <c r="Z499" s="7">
        <f t="shared" si="128"/>
        <v>2.3245966353299726E-2</v>
      </c>
      <c r="AA499" s="7">
        <f t="shared" si="129"/>
        <v>4.7409391087216129E-3</v>
      </c>
      <c r="AC499" s="7">
        <f>IF(DAY($A499)=1,VLOOKUP($A499-1,$A$2:$L$1124,$Q$1,FALSE)/VLOOKUP($A499-1,$A$2:$N$1124,14,FALSE),AC498)</f>
        <v>0.48104559747191833</v>
      </c>
      <c r="AD499" s="7">
        <f>IF(DAY($A499)=1,VLOOKUP($A499-1,$A$2:$L$1124,$R$1,FALSE)/VLOOKUP($A499-1,$A$2:$N$1124,14,FALSE),AD498)</f>
        <v>4.8876229927250173E-2</v>
      </c>
      <c r="AE499" s="7">
        <f>IF(DAY($A499)=1,VLOOKUP($A499-1,$A$2:$L$1124,$S$1,FALSE)/VLOOKUP($A499-1,$A$2:$N$1124,14,FALSE),AE498)</f>
        <v>5.1152584018210365E-2</v>
      </c>
      <c r="AF499" s="7">
        <f>IF(DAY($A499)=1,VLOOKUP($A499-1,$A$2:$L$1124,$T$1,FALSE)/VLOOKUP($A499-1,$A$2:$N$1124,14,FALSE),AF498)</f>
        <v>9.6517925808136854E-2</v>
      </c>
      <c r="AG499" s="7">
        <f>IF(DAY($A499)=1,VLOOKUP($A499-1,$A$2:$L$1124,$U$1,FALSE)/VLOOKUP($A499-1,$A$2:$N$1124,14,FALSE),AG498)</f>
        <v>0.26775600963476853</v>
      </c>
      <c r="AH499" s="7">
        <f>IF(DAY($A499)=1,VLOOKUP($A499-1,$A$2:$L$1124,$V$1,FALSE)/VLOOKUP($A499-1,$A$2:$N$1124,14,FALSE),AH498)</f>
        <v>0</v>
      </c>
      <c r="AI499" s="7">
        <f>IF(DAY($A499)=1,VLOOKUP($A499-1,$A$2:$L$1124,$W$1,FALSE)/VLOOKUP($A499-1,$A$2:$N$1124,14,FALSE),AI498)</f>
        <v>1.2703986460880718E-2</v>
      </c>
      <c r="AJ499" s="7">
        <f>IF(DAY($A499)=1,VLOOKUP($A499-1,$A$2:$L$1124,$X$1,FALSE)/VLOOKUP($A499-1,$A$2:$N$1124,14,FALSE),AJ498)</f>
        <v>1.3960761216813673E-2</v>
      </c>
      <c r="AK499" s="7">
        <f>IF(DAY($A499)=1,VLOOKUP($A499-1,$A$2:$L$1124,$Y$1,FALSE)/VLOOKUP($A499-1,$A$2:$N$1124,14,FALSE),AK498)</f>
        <v>0</v>
      </c>
      <c r="AL499" s="7">
        <f>IF(DAY($A499)=1,VLOOKUP($A499-1,$A$2:$L$1124,$Z$1,FALSE)/VLOOKUP($A499-1,$A$2:$N$1124,14,FALSE),AL498)</f>
        <v>2.3245966353299726E-2</v>
      </c>
      <c r="AM499" s="7">
        <f>IF(DAY($A499)=1,VLOOKUP($A499-1,$A$2:$L$1124,$AA$1,FALSE)/VLOOKUP($A499-1,$A$2:$N$1124,14,FALSE),AM498)</f>
        <v>4.7409391087216129E-3</v>
      </c>
      <c r="AO499" s="12">
        <f>VLOOKUP($A499,BTC!$A$1:$G$1853,5,FALSE)</f>
        <v>1848.57</v>
      </c>
      <c r="AP499" s="12">
        <f>VLOOKUP($A499,XRP!$A$1:$G$1853,5,FALSE)</f>
        <v>0.18313499999999999</v>
      </c>
      <c r="AQ499" s="12">
        <f>VLOOKUP($A499,LTC!$A$1:$G$1853,5,FALSE)</f>
        <v>30.72</v>
      </c>
      <c r="AR499" s="12">
        <f>VLOOKUP($A499,ETC!$A$1:$G$1853,5,FALSE)</f>
        <v>6.48</v>
      </c>
      <c r="AS499" s="12">
        <f>VLOOKUP($A499,ETH!$A$1:$G$1853,5,FALSE)</f>
        <v>89.88</v>
      </c>
      <c r="AT499" s="12">
        <f>VLOOKUP($A499,BCH!$A$1:$G$1853,5,FALSE)</f>
        <v>0</v>
      </c>
      <c r="AU499" s="12">
        <f>VLOOKUP($A499,XMR!$A$1:$G$1853,5,FALSE)</f>
        <v>29.51</v>
      </c>
      <c r="AV499" s="12">
        <f>VLOOKUP($A499,ZEC!$A$1:$G$1853,5,FALSE)</f>
        <v>95.13</v>
      </c>
      <c r="AW499" s="12">
        <f>VLOOKUP($A499,EOS!$A$1:$G$1853,5,FALSE)</f>
        <v>0</v>
      </c>
      <c r="AX499" s="12">
        <f>VLOOKUP($A499,DASH!$A$1:$G$1853,5,FALSE)</f>
        <v>91.54</v>
      </c>
      <c r="AY499" s="12">
        <f>VLOOKUP($A499,XLM!$A$1:$G$1853,5,FALSE)</f>
        <v>3.6202999999999999E-2</v>
      </c>
      <c r="BA499" s="24">
        <v>1</v>
      </c>
      <c r="BB499" s="24">
        <v>1</v>
      </c>
      <c r="BC499" s="24">
        <v>1</v>
      </c>
      <c r="BD499" s="24">
        <v>1</v>
      </c>
      <c r="BE499" s="24">
        <v>1</v>
      </c>
      <c r="BF499" s="24">
        <v>0</v>
      </c>
      <c r="BG499" s="24">
        <v>1</v>
      </c>
      <c r="BH499" s="24">
        <v>1</v>
      </c>
      <c r="BI499" s="24">
        <v>0</v>
      </c>
      <c r="BJ499" s="24">
        <v>1</v>
      </c>
      <c r="BK499" s="24">
        <v>1</v>
      </c>
      <c r="BM499" s="19">
        <f>IF(SUM(BA498:BK498)=SUM(BA499:BK499),BM498,BM498*SUMPRODUCT(BA499:BK499,AO499:AY499,Q499:AA499)/SUMPRODUCT(BA498:BK498,AO499:AY499,AC499:AM499))</f>
        <v>0.90665306731485984</v>
      </c>
      <c r="BN499" s="26">
        <f>SUMPRODUCT(AO499:AY499,BA499:BK499,Q499:AA499)/BM499</f>
        <v>1014.0033571245039</v>
      </c>
      <c r="BO499">
        <f t="shared" si="130"/>
        <v>1848.57</v>
      </c>
    </row>
    <row r="500" spans="1:67" x14ac:dyDescent="0.75">
      <c r="A500" s="4">
        <v>42867</v>
      </c>
      <c r="B500" s="46">
        <f>INDEX('Index Volume'!B:B,MATCH(Index_New!$A500,'Index Volume'!$A:$A,0))</f>
        <v>740984000</v>
      </c>
      <c r="C500" s="46">
        <f>INDEX('Index Volume'!C:C,MATCH(Index_New!$A500,'Index Volume'!$A:$A,0))</f>
        <v>123635000</v>
      </c>
      <c r="D500" s="46">
        <f>INDEX('Index Volume'!D:D,MATCH(Index_New!$A500,'Index Volume'!$A:$A,0))</f>
        <v>110569000</v>
      </c>
      <c r="E500" s="46">
        <f>INDEX('Index Volume'!E:E,MATCH(Index_New!$A500,'Index Volume'!$A:$A,0))</f>
        <v>18365500</v>
      </c>
      <c r="F500" s="46">
        <f>INDEX('Index Volume'!F:F,MATCH(Index_New!$A500,'Index Volume'!$A:$A,0))</f>
        <v>145824992</v>
      </c>
      <c r="G500" s="46">
        <f>INDEX('Index Volume'!G:G,MATCH(Index_New!$A500,'Index Volume'!$A:$A,0))</f>
        <v>0</v>
      </c>
      <c r="H500" s="46">
        <f>INDEX('Index Volume'!H:H,MATCH(Index_New!$A500,'Index Volume'!$A:$A,0))</f>
        <v>8023910</v>
      </c>
      <c r="I500" s="46">
        <f>INDEX('Index Volume'!I:I,MATCH(Index_New!$A500,'Index Volume'!$A:$A,0))</f>
        <v>7739710</v>
      </c>
      <c r="J500" s="46">
        <f>INDEX('Index Volume'!J:J,MATCH(Index_New!$A500,'Index Volume'!$A:$A,0))</f>
        <v>0</v>
      </c>
      <c r="K500" s="46">
        <f>INDEX('Index Volume'!K:K,MATCH(Index_New!$A500,'Index Volume'!$A:$A,0))</f>
        <v>15467900</v>
      </c>
      <c r="L500" s="46">
        <f>INDEX('Index Volume'!L:L,MATCH(Index_New!$A500,'Index Volume'!$A:$A,0))</f>
        <v>82480400</v>
      </c>
      <c r="M500" s="46">
        <f t="shared" si="116"/>
        <v>1253090412</v>
      </c>
      <c r="N500" s="1">
        <f t="shared" si="117"/>
        <v>1253090412</v>
      </c>
      <c r="O500" t="b">
        <f t="shared" si="118"/>
        <v>1</v>
      </c>
      <c r="Q500" s="7">
        <f t="shared" si="119"/>
        <v>0.48104559747191833</v>
      </c>
      <c r="R500" s="7">
        <f t="shared" si="120"/>
        <v>4.8876229927250173E-2</v>
      </c>
      <c r="S500" s="7">
        <f t="shared" si="121"/>
        <v>5.1152584018210365E-2</v>
      </c>
      <c r="T500" s="7">
        <f t="shared" si="122"/>
        <v>9.6517925808136854E-2</v>
      </c>
      <c r="U500" s="7">
        <f t="shared" si="123"/>
        <v>0.26775600963476853</v>
      </c>
      <c r="V500" s="7">
        <f t="shared" si="124"/>
        <v>0</v>
      </c>
      <c r="W500" s="7">
        <f t="shared" si="125"/>
        <v>1.2703986460880718E-2</v>
      </c>
      <c r="X500" s="7">
        <f t="shared" si="126"/>
        <v>1.3960761216813673E-2</v>
      </c>
      <c r="Y500" s="7">
        <f t="shared" si="127"/>
        <v>0</v>
      </c>
      <c r="Z500" s="7">
        <f t="shared" si="128"/>
        <v>2.3245966353299726E-2</v>
      </c>
      <c r="AA500" s="7">
        <f t="shared" si="129"/>
        <v>4.7409391087216129E-3</v>
      </c>
      <c r="AC500" s="7">
        <f>IF(DAY($A500)=1,VLOOKUP($A500-1,$A$2:$L$1124,$Q$1,FALSE)/VLOOKUP($A500-1,$A$2:$N$1124,14,FALSE),AC499)</f>
        <v>0.48104559747191833</v>
      </c>
      <c r="AD500" s="7">
        <f>IF(DAY($A500)=1,VLOOKUP($A500-1,$A$2:$L$1124,$R$1,FALSE)/VLOOKUP($A500-1,$A$2:$N$1124,14,FALSE),AD499)</f>
        <v>4.8876229927250173E-2</v>
      </c>
      <c r="AE500" s="7">
        <f>IF(DAY($A500)=1,VLOOKUP($A500-1,$A$2:$L$1124,$S$1,FALSE)/VLOOKUP($A500-1,$A$2:$N$1124,14,FALSE),AE499)</f>
        <v>5.1152584018210365E-2</v>
      </c>
      <c r="AF500" s="7">
        <f>IF(DAY($A500)=1,VLOOKUP($A500-1,$A$2:$L$1124,$T$1,FALSE)/VLOOKUP($A500-1,$A$2:$N$1124,14,FALSE),AF499)</f>
        <v>9.6517925808136854E-2</v>
      </c>
      <c r="AG500" s="7">
        <f>IF(DAY($A500)=1,VLOOKUP($A500-1,$A$2:$L$1124,$U$1,FALSE)/VLOOKUP($A500-1,$A$2:$N$1124,14,FALSE),AG499)</f>
        <v>0.26775600963476853</v>
      </c>
      <c r="AH500" s="7">
        <f>IF(DAY($A500)=1,VLOOKUP($A500-1,$A$2:$L$1124,$V$1,FALSE)/VLOOKUP($A500-1,$A$2:$N$1124,14,FALSE),AH499)</f>
        <v>0</v>
      </c>
      <c r="AI500" s="7">
        <f>IF(DAY($A500)=1,VLOOKUP($A500-1,$A$2:$L$1124,$W$1,FALSE)/VLOOKUP($A500-1,$A$2:$N$1124,14,FALSE),AI499)</f>
        <v>1.2703986460880718E-2</v>
      </c>
      <c r="AJ500" s="7">
        <f>IF(DAY($A500)=1,VLOOKUP($A500-1,$A$2:$L$1124,$X$1,FALSE)/VLOOKUP($A500-1,$A$2:$N$1124,14,FALSE),AJ499)</f>
        <v>1.3960761216813673E-2</v>
      </c>
      <c r="AK500" s="7">
        <f>IF(DAY($A500)=1,VLOOKUP($A500-1,$A$2:$L$1124,$Y$1,FALSE)/VLOOKUP($A500-1,$A$2:$N$1124,14,FALSE),AK499)</f>
        <v>0</v>
      </c>
      <c r="AL500" s="7">
        <f>IF(DAY($A500)=1,VLOOKUP($A500-1,$A$2:$L$1124,$Z$1,FALSE)/VLOOKUP($A500-1,$A$2:$N$1124,14,FALSE),AL499)</f>
        <v>2.3245966353299726E-2</v>
      </c>
      <c r="AM500" s="7">
        <f>IF(DAY($A500)=1,VLOOKUP($A500-1,$A$2:$L$1124,$AA$1,FALSE)/VLOOKUP($A500-1,$A$2:$N$1124,14,FALSE),AM499)</f>
        <v>4.7409391087216129E-3</v>
      </c>
      <c r="AO500" s="12">
        <f>VLOOKUP($A500,BTC!$A$1:$G$1853,5,FALSE)</f>
        <v>1724.24</v>
      </c>
      <c r="AP500" s="12">
        <f>VLOOKUP($A500,XRP!$A$1:$G$1853,5,FALSE)</f>
        <v>0.206068</v>
      </c>
      <c r="AQ500" s="12">
        <f>VLOOKUP($A500,LTC!$A$1:$G$1853,5,FALSE)</f>
        <v>27.45</v>
      </c>
      <c r="AR500" s="12">
        <f>VLOOKUP($A500,ETC!$A$1:$G$1853,5,FALSE)</f>
        <v>6.34</v>
      </c>
      <c r="AS500" s="12">
        <f>VLOOKUP($A500,ETH!$A$1:$G$1853,5,FALSE)</f>
        <v>88.66</v>
      </c>
      <c r="AT500" s="12">
        <f>VLOOKUP($A500,BCH!$A$1:$G$1853,5,FALSE)</f>
        <v>0</v>
      </c>
      <c r="AU500" s="12">
        <f>VLOOKUP($A500,XMR!$A$1:$G$1853,5,FALSE)</f>
        <v>28.68</v>
      </c>
      <c r="AV500" s="12">
        <f>VLOOKUP($A500,ZEC!$A$1:$G$1853,5,FALSE)</f>
        <v>97.44</v>
      </c>
      <c r="AW500" s="12">
        <f>VLOOKUP($A500,EOS!$A$1:$G$1853,5,FALSE)</f>
        <v>0</v>
      </c>
      <c r="AX500" s="12">
        <f>VLOOKUP($A500,DASH!$A$1:$G$1853,5,FALSE)</f>
        <v>86.8</v>
      </c>
      <c r="AY500" s="12">
        <f>VLOOKUP($A500,XLM!$A$1:$G$1853,5,FALSE)</f>
        <v>4.0705999999999999E-2</v>
      </c>
      <c r="BA500" s="24">
        <v>1</v>
      </c>
      <c r="BB500" s="24">
        <v>1</v>
      </c>
      <c r="BC500" s="24">
        <v>1</v>
      </c>
      <c r="BD500" s="24">
        <v>1</v>
      </c>
      <c r="BE500" s="24">
        <v>1</v>
      </c>
      <c r="BF500" s="24">
        <v>0</v>
      </c>
      <c r="BG500" s="24">
        <v>1</v>
      </c>
      <c r="BH500" s="24">
        <v>1</v>
      </c>
      <c r="BI500" s="24">
        <v>0</v>
      </c>
      <c r="BJ500" s="24">
        <v>1</v>
      </c>
      <c r="BK500" s="24">
        <v>1</v>
      </c>
      <c r="BM500" s="19">
        <f>IF(SUM(BA499:BK499)=SUM(BA500:BK500),BM499,BM499*SUMPRODUCT(BA500:BK500,AO500:AY500,Q500:AA500)/SUMPRODUCT(BA499:BK499,AO500:AY500,AC500:AM500))</f>
        <v>0.90665306731485984</v>
      </c>
      <c r="BN500" s="26">
        <f>SUMPRODUCT(AO500:AY500,BA500:BK500,Q500:AA500)/BM500</f>
        <v>947.38120174205176</v>
      </c>
      <c r="BO500">
        <f t="shared" si="130"/>
        <v>1724.24</v>
      </c>
    </row>
    <row r="501" spans="1:67" x14ac:dyDescent="0.75">
      <c r="A501" s="3">
        <v>42868</v>
      </c>
      <c r="B501" s="46">
        <f>INDEX('Index Volume'!B:B,MATCH(Index_New!$A501,'Index Volume'!$A:$A,0))</f>
        <v>579635008</v>
      </c>
      <c r="C501" s="46">
        <f>INDEX('Index Volume'!C:C,MATCH(Index_New!$A501,'Index Volume'!$A:$A,0))</f>
        <v>117101000</v>
      </c>
      <c r="D501" s="46">
        <f>INDEX('Index Volume'!D:D,MATCH(Index_New!$A501,'Index Volume'!$A:$A,0))</f>
        <v>83564400</v>
      </c>
      <c r="E501" s="46">
        <f>INDEX('Index Volume'!E:E,MATCH(Index_New!$A501,'Index Volume'!$A:$A,0))</f>
        <v>12663500</v>
      </c>
      <c r="F501" s="46">
        <f>INDEX('Index Volume'!F:F,MATCH(Index_New!$A501,'Index Volume'!$A:$A,0))</f>
        <v>88742200</v>
      </c>
      <c r="G501" s="46">
        <f>INDEX('Index Volume'!G:G,MATCH(Index_New!$A501,'Index Volume'!$A:$A,0))</f>
        <v>0</v>
      </c>
      <c r="H501" s="46">
        <f>INDEX('Index Volume'!H:H,MATCH(Index_New!$A501,'Index Volume'!$A:$A,0))</f>
        <v>7213280</v>
      </c>
      <c r="I501" s="46">
        <f>INDEX('Index Volume'!I:I,MATCH(Index_New!$A501,'Index Volume'!$A:$A,0))</f>
        <v>4761440</v>
      </c>
      <c r="J501" s="46">
        <f>INDEX('Index Volume'!J:J,MATCH(Index_New!$A501,'Index Volume'!$A:$A,0))</f>
        <v>0</v>
      </c>
      <c r="K501" s="46">
        <f>INDEX('Index Volume'!K:K,MATCH(Index_New!$A501,'Index Volume'!$A:$A,0))</f>
        <v>14419400</v>
      </c>
      <c r="L501" s="46">
        <f>INDEX('Index Volume'!L:L,MATCH(Index_New!$A501,'Index Volume'!$A:$A,0))</f>
        <v>38550000</v>
      </c>
      <c r="M501" s="46">
        <f t="shared" si="116"/>
        <v>946650228</v>
      </c>
      <c r="N501" s="1">
        <f t="shared" si="117"/>
        <v>946650228</v>
      </c>
      <c r="O501" t="b">
        <f t="shared" si="118"/>
        <v>1</v>
      </c>
      <c r="Q501" s="7">
        <f t="shared" si="119"/>
        <v>0.48104559747191833</v>
      </c>
      <c r="R501" s="7">
        <f t="shared" si="120"/>
        <v>4.8876229927250173E-2</v>
      </c>
      <c r="S501" s="7">
        <f t="shared" si="121"/>
        <v>5.1152584018210365E-2</v>
      </c>
      <c r="T501" s="7">
        <f t="shared" si="122"/>
        <v>9.6517925808136854E-2</v>
      </c>
      <c r="U501" s="7">
        <f t="shared" si="123"/>
        <v>0.26775600963476853</v>
      </c>
      <c r="V501" s="7">
        <f t="shared" si="124"/>
        <v>0</v>
      </c>
      <c r="W501" s="7">
        <f t="shared" si="125"/>
        <v>1.2703986460880718E-2</v>
      </c>
      <c r="X501" s="7">
        <f t="shared" si="126"/>
        <v>1.3960761216813673E-2</v>
      </c>
      <c r="Y501" s="7">
        <f t="shared" si="127"/>
        <v>0</v>
      </c>
      <c r="Z501" s="7">
        <f t="shared" si="128"/>
        <v>2.3245966353299726E-2</v>
      </c>
      <c r="AA501" s="7">
        <f t="shared" si="129"/>
        <v>4.7409391087216129E-3</v>
      </c>
      <c r="AC501" s="7">
        <f>IF(DAY($A501)=1,VLOOKUP($A501-1,$A$2:$L$1124,$Q$1,FALSE)/VLOOKUP($A501-1,$A$2:$N$1124,14,FALSE),AC500)</f>
        <v>0.48104559747191833</v>
      </c>
      <c r="AD501" s="7">
        <f>IF(DAY($A501)=1,VLOOKUP($A501-1,$A$2:$L$1124,$R$1,FALSE)/VLOOKUP($A501-1,$A$2:$N$1124,14,FALSE),AD500)</f>
        <v>4.8876229927250173E-2</v>
      </c>
      <c r="AE501" s="7">
        <f>IF(DAY($A501)=1,VLOOKUP($A501-1,$A$2:$L$1124,$S$1,FALSE)/VLOOKUP($A501-1,$A$2:$N$1124,14,FALSE),AE500)</f>
        <v>5.1152584018210365E-2</v>
      </c>
      <c r="AF501" s="7">
        <f>IF(DAY($A501)=1,VLOOKUP($A501-1,$A$2:$L$1124,$T$1,FALSE)/VLOOKUP($A501-1,$A$2:$N$1124,14,FALSE),AF500)</f>
        <v>9.6517925808136854E-2</v>
      </c>
      <c r="AG501" s="7">
        <f>IF(DAY($A501)=1,VLOOKUP($A501-1,$A$2:$L$1124,$U$1,FALSE)/VLOOKUP($A501-1,$A$2:$N$1124,14,FALSE),AG500)</f>
        <v>0.26775600963476853</v>
      </c>
      <c r="AH501" s="7">
        <f>IF(DAY($A501)=1,VLOOKUP($A501-1,$A$2:$L$1124,$V$1,FALSE)/VLOOKUP($A501-1,$A$2:$N$1124,14,FALSE),AH500)</f>
        <v>0</v>
      </c>
      <c r="AI501" s="7">
        <f>IF(DAY($A501)=1,VLOOKUP($A501-1,$A$2:$L$1124,$W$1,FALSE)/VLOOKUP($A501-1,$A$2:$N$1124,14,FALSE),AI500)</f>
        <v>1.2703986460880718E-2</v>
      </c>
      <c r="AJ501" s="7">
        <f>IF(DAY($A501)=1,VLOOKUP($A501-1,$A$2:$L$1124,$X$1,FALSE)/VLOOKUP($A501-1,$A$2:$N$1124,14,FALSE),AJ500)</f>
        <v>1.3960761216813673E-2</v>
      </c>
      <c r="AK501" s="7">
        <f>IF(DAY($A501)=1,VLOOKUP($A501-1,$A$2:$L$1124,$Y$1,FALSE)/VLOOKUP($A501-1,$A$2:$N$1124,14,FALSE),AK500)</f>
        <v>0</v>
      </c>
      <c r="AL501" s="7">
        <f>IF(DAY($A501)=1,VLOOKUP($A501-1,$A$2:$L$1124,$Z$1,FALSE)/VLOOKUP($A501-1,$A$2:$N$1124,14,FALSE),AL500)</f>
        <v>2.3245966353299726E-2</v>
      </c>
      <c r="AM501" s="7">
        <f>IF(DAY($A501)=1,VLOOKUP($A501-1,$A$2:$L$1124,$AA$1,FALSE)/VLOOKUP($A501-1,$A$2:$N$1124,14,FALSE),AM500)</f>
        <v>4.7409391087216129E-3</v>
      </c>
      <c r="AO501" s="12">
        <f>VLOOKUP($A501,BTC!$A$1:$G$1853,5,FALSE)</f>
        <v>1804.91</v>
      </c>
      <c r="AP501" s="12">
        <f>VLOOKUP($A501,XRP!$A$1:$G$1853,5,FALSE)</f>
        <v>0.21487800000000001</v>
      </c>
      <c r="AQ501" s="12">
        <f>VLOOKUP($A501,LTC!$A$1:$G$1853,5,FALSE)</f>
        <v>28.91</v>
      </c>
      <c r="AR501" s="12">
        <f>VLOOKUP($A501,ETC!$A$1:$G$1853,5,FALSE)</f>
        <v>6.14</v>
      </c>
      <c r="AS501" s="12">
        <f>VLOOKUP($A501,ETH!$A$1:$G$1853,5,FALSE)</f>
        <v>90.84</v>
      </c>
      <c r="AT501" s="12">
        <f>VLOOKUP($A501,BCH!$A$1:$G$1853,5,FALSE)</f>
        <v>0</v>
      </c>
      <c r="AU501" s="12">
        <f>VLOOKUP($A501,XMR!$A$1:$G$1853,5,FALSE)</f>
        <v>28.47</v>
      </c>
      <c r="AV501" s="12">
        <f>VLOOKUP($A501,ZEC!$A$1:$G$1853,5,FALSE)</f>
        <v>96.58</v>
      </c>
      <c r="AW501" s="12">
        <f>VLOOKUP($A501,EOS!$A$1:$G$1853,5,FALSE)</f>
        <v>0</v>
      </c>
      <c r="AX501" s="12">
        <f>VLOOKUP($A501,DASH!$A$1:$G$1853,5,FALSE)</f>
        <v>89.35</v>
      </c>
      <c r="AY501" s="12">
        <f>VLOOKUP($A501,XLM!$A$1:$G$1853,5,FALSE)</f>
        <v>3.7586000000000001E-2</v>
      </c>
      <c r="BA501" s="24">
        <v>1</v>
      </c>
      <c r="BB501" s="24">
        <v>1</v>
      </c>
      <c r="BC501" s="24">
        <v>1</v>
      </c>
      <c r="BD501" s="24">
        <v>1</v>
      </c>
      <c r="BE501" s="24">
        <v>1</v>
      </c>
      <c r="BF501" s="24">
        <v>0</v>
      </c>
      <c r="BG501" s="24">
        <v>1</v>
      </c>
      <c r="BH501" s="24">
        <v>1</v>
      </c>
      <c r="BI501" s="24">
        <v>0</v>
      </c>
      <c r="BJ501" s="24">
        <v>1</v>
      </c>
      <c r="BK501" s="24">
        <v>1</v>
      </c>
      <c r="BM501" s="19">
        <f>IF(SUM(BA500:BK500)=SUM(BA501:BK501),BM500,BM500*SUMPRODUCT(BA501:BK501,AO501:AY501,Q501:AA501)/SUMPRODUCT(BA500:BK500,AO501:AY501,AC501:AM501))</f>
        <v>0.90665306731485984</v>
      </c>
      <c r="BN501" s="26">
        <f>SUMPRODUCT(AO501:AY501,BA501:BK501,Q501:AA501)/BM501</f>
        <v>990.93706229163922</v>
      </c>
      <c r="BO501">
        <f t="shared" si="130"/>
        <v>1804.91</v>
      </c>
    </row>
    <row r="502" spans="1:67" x14ac:dyDescent="0.75">
      <c r="A502" s="4">
        <v>42869</v>
      </c>
      <c r="B502" s="46">
        <f>INDEX('Index Volume'!B:B,MATCH(Index_New!$A502,'Index Volume'!$A:$A,0))</f>
        <v>437196000</v>
      </c>
      <c r="C502" s="46">
        <f>INDEX('Index Volume'!C:C,MATCH(Index_New!$A502,'Index Volume'!$A:$A,0))</f>
        <v>69732000</v>
      </c>
      <c r="D502" s="46">
        <f>INDEX('Index Volume'!D:D,MATCH(Index_New!$A502,'Index Volume'!$A:$A,0))</f>
        <v>67853200</v>
      </c>
      <c r="E502" s="46">
        <f>INDEX('Index Volume'!E:E,MATCH(Index_New!$A502,'Index Volume'!$A:$A,0))</f>
        <v>29682700</v>
      </c>
      <c r="F502" s="46">
        <f>INDEX('Index Volume'!F:F,MATCH(Index_New!$A502,'Index Volume'!$A:$A,0))</f>
        <v>66046600</v>
      </c>
      <c r="G502" s="46">
        <f>INDEX('Index Volume'!G:G,MATCH(Index_New!$A502,'Index Volume'!$A:$A,0))</f>
        <v>0</v>
      </c>
      <c r="H502" s="46">
        <f>INDEX('Index Volume'!H:H,MATCH(Index_New!$A502,'Index Volume'!$A:$A,0))</f>
        <v>7419170</v>
      </c>
      <c r="I502" s="46">
        <f>INDEX('Index Volume'!I:I,MATCH(Index_New!$A502,'Index Volume'!$A:$A,0))</f>
        <v>5258320</v>
      </c>
      <c r="J502" s="46">
        <f>INDEX('Index Volume'!J:J,MATCH(Index_New!$A502,'Index Volume'!$A:$A,0))</f>
        <v>0</v>
      </c>
      <c r="K502" s="46">
        <f>INDEX('Index Volume'!K:K,MATCH(Index_New!$A502,'Index Volume'!$A:$A,0))</f>
        <v>12006000</v>
      </c>
      <c r="L502" s="46">
        <f>INDEX('Index Volume'!L:L,MATCH(Index_New!$A502,'Index Volume'!$A:$A,0))</f>
        <v>24580000</v>
      </c>
      <c r="M502" s="46">
        <f t="shared" si="116"/>
        <v>719773990</v>
      </c>
      <c r="N502" s="1">
        <f t="shared" si="117"/>
        <v>719773990</v>
      </c>
      <c r="O502" t="b">
        <f t="shared" si="118"/>
        <v>1</v>
      </c>
      <c r="Q502" s="7">
        <f t="shared" si="119"/>
        <v>0.48104559747191833</v>
      </c>
      <c r="R502" s="7">
        <f t="shared" si="120"/>
        <v>4.8876229927250173E-2</v>
      </c>
      <c r="S502" s="7">
        <f t="shared" si="121"/>
        <v>5.1152584018210365E-2</v>
      </c>
      <c r="T502" s="7">
        <f t="shared" si="122"/>
        <v>9.6517925808136854E-2</v>
      </c>
      <c r="U502" s="7">
        <f t="shared" si="123"/>
        <v>0.26775600963476853</v>
      </c>
      <c r="V502" s="7">
        <f t="shared" si="124"/>
        <v>0</v>
      </c>
      <c r="W502" s="7">
        <f t="shared" si="125"/>
        <v>1.2703986460880718E-2</v>
      </c>
      <c r="X502" s="7">
        <f t="shared" si="126"/>
        <v>1.3960761216813673E-2</v>
      </c>
      <c r="Y502" s="7">
        <f t="shared" si="127"/>
        <v>0</v>
      </c>
      <c r="Z502" s="7">
        <f t="shared" si="128"/>
        <v>2.3245966353299726E-2</v>
      </c>
      <c r="AA502" s="7">
        <f t="shared" si="129"/>
        <v>4.7409391087216129E-3</v>
      </c>
      <c r="AC502" s="7">
        <f>IF(DAY($A502)=1,VLOOKUP($A502-1,$A$2:$L$1124,$Q$1,FALSE)/VLOOKUP($A502-1,$A$2:$N$1124,14,FALSE),AC501)</f>
        <v>0.48104559747191833</v>
      </c>
      <c r="AD502" s="7">
        <f>IF(DAY($A502)=1,VLOOKUP($A502-1,$A$2:$L$1124,$R$1,FALSE)/VLOOKUP($A502-1,$A$2:$N$1124,14,FALSE),AD501)</f>
        <v>4.8876229927250173E-2</v>
      </c>
      <c r="AE502" s="7">
        <f>IF(DAY($A502)=1,VLOOKUP($A502-1,$A$2:$L$1124,$S$1,FALSE)/VLOOKUP($A502-1,$A$2:$N$1124,14,FALSE),AE501)</f>
        <v>5.1152584018210365E-2</v>
      </c>
      <c r="AF502" s="7">
        <f>IF(DAY($A502)=1,VLOOKUP($A502-1,$A$2:$L$1124,$T$1,FALSE)/VLOOKUP($A502-1,$A$2:$N$1124,14,FALSE),AF501)</f>
        <v>9.6517925808136854E-2</v>
      </c>
      <c r="AG502" s="7">
        <f>IF(DAY($A502)=1,VLOOKUP($A502-1,$A$2:$L$1124,$U$1,FALSE)/VLOOKUP($A502-1,$A$2:$N$1124,14,FALSE),AG501)</f>
        <v>0.26775600963476853</v>
      </c>
      <c r="AH502" s="7">
        <f>IF(DAY($A502)=1,VLOOKUP($A502-1,$A$2:$L$1124,$V$1,FALSE)/VLOOKUP($A502-1,$A$2:$N$1124,14,FALSE),AH501)</f>
        <v>0</v>
      </c>
      <c r="AI502" s="7">
        <f>IF(DAY($A502)=1,VLOOKUP($A502-1,$A$2:$L$1124,$W$1,FALSE)/VLOOKUP($A502-1,$A$2:$N$1124,14,FALSE),AI501)</f>
        <v>1.2703986460880718E-2</v>
      </c>
      <c r="AJ502" s="7">
        <f>IF(DAY($A502)=1,VLOOKUP($A502-1,$A$2:$L$1124,$X$1,FALSE)/VLOOKUP($A502-1,$A$2:$N$1124,14,FALSE),AJ501)</f>
        <v>1.3960761216813673E-2</v>
      </c>
      <c r="AK502" s="7">
        <f>IF(DAY($A502)=1,VLOOKUP($A502-1,$A$2:$L$1124,$Y$1,FALSE)/VLOOKUP($A502-1,$A$2:$N$1124,14,FALSE),AK501)</f>
        <v>0</v>
      </c>
      <c r="AL502" s="7">
        <f>IF(DAY($A502)=1,VLOOKUP($A502-1,$A$2:$L$1124,$Z$1,FALSE)/VLOOKUP($A502-1,$A$2:$N$1124,14,FALSE),AL501)</f>
        <v>2.3245966353299726E-2</v>
      </c>
      <c r="AM502" s="7">
        <f>IF(DAY($A502)=1,VLOOKUP($A502-1,$A$2:$L$1124,$AA$1,FALSE)/VLOOKUP($A502-1,$A$2:$N$1124,14,FALSE),AM501)</f>
        <v>4.7409391087216129E-3</v>
      </c>
      <c r="AO502" s="12">
        <f>VLOOKUP($A502,BTC!$A$1:$G$1853,5,FALSE)</f>
        <v>1808.91</v>
      </c>
      <c r="AP502" s="12">
        <f>VLOOKUP($A502,XRP!$A$1:$G$1853,5,FALSE)</f>
        <v>0.220223</v>
      </c>
      <c r="AQ502" s="12">
        <f>VLOOKUP($A502,LTC!$A$1:$G$1853,5,FALSE)</f>
        <v>28.89</v>
      </c>
      <c r="AR502" s="12">
        <f>VLOOKUP($A502,ETC!$A$1:$G$1853,5,FALSE)</f>
        <v>6.83</v>
      </c>
      <c r="AS502" s="12">
        <f>VLOOKUP($A502,ETH!$A$1:$G$1853,5,FALSE)</f>
        <v>90.79</v>
      </c>
      <c r="AT502" s="12">
        <f>VLOOKUP($A502,BCH!$A$1:$G$1853,5,FALSE)</f>
        <v>0</v>
      </c>
      <c r="AU502" s="12">
        <f>VLOOKUP($A502,XMR!$A$1:$G$1853,5,FALSE)</f>
        <v>28.53</v>
      </c>
      <c r="AV502" s="12">
        <f>VLOOKUP($A502,ZEC!$A$1:$G$1853,5,FALSE)</f>
        <v>96.7</v>
      </c>
      <c r="AW502" s="12">
        <f>VLOOKUP($A502,EOS!$A$1:$G$1853,5,FALSE)</f>
        <v>0</v>
      </c>
      <c r="AX502" s="12">
        <f>VLOOKUP($A502,DASH!$A$1:$G$1853,5,FALSE)</f>
        <v>89.8</v>
      </c>
      <c r="AY502" s="12">
        <f>VLOOKUP($A502,XLM!$A$1:$G$1853,5,FALSE)</f>
        <v>3.8648000000000002E-2</v>
      </c>
      <c r="BA502" s="24">
        <v>1</v>
      </c>
      <c r="BB502" s="24">
        <v>1</v>
      </c>
      <c r="BC502" s="24">
        <v>1</v>
      </c>
      <c r="BD502" s="24">
        <v>1</v>
      </c>
      <c r="BE502" s="24">
        <v>1</v>
      </c>
      <c r="BF502" s="24">
        <v>0</v>
      </c>
      <c r="BG502" s="24">
        <v>1</v>
      </c>
      <c r="BH502" s="24">
        <v>1</v>
      </c>
      <c r="BI502" s="24">
        <v>0</v>
      </c>
      <c r="BJ502" s="24">
        <v>1</v>
      </c>
      <c r="BK502" s="24">
        <v>1</v>
      </c>
      <c r="BM502" s="19">
        <f>IF(SUM(BA501:BK501)=SUM(BA502:BK502),BM501,BM501*SUMPRODUCT(BA502:BK502,AO502:AY502,Q502:AA502)/SUMPRODUCT(BA501:BK501,AO502:AY502,AC502:AM502))</f>
        <v>0.90665306731485984</v>
      </c>
      <c r="BN502" s="26">
        <f>SUMPRODUCT(AO502:AY502,BA502:BK502,Q502:AA502)/BM502</f>
        <v>993.13143351474048</v>
      </c>
      <c r="BO502">
        <f t="shared" si="130"/>
        <v>1808.91</v>
      </c>
    </row>
    <row r="503" spans="1:67" x14ac:dyDescent="0.75">
      <c r="A503" s="3">
        <v>42870</v>
      </c>
      <c r="B503" s="46">
        <f>INDEX('Index Volume'!B:B,MATCH(Index_New!$A503,'Index Volume'!$A:$A,0))</f>
        <v>731529024</v>
      </c>
      <c r="C503" s="46">
        <f>INDEX('Index Volume'!C:C,MATCH(Index_New!$A503,'Index Volume'!$A:$A,0))</f>
        <v>223923008</v>
      </c>
      <c r="D503" s="46">
        <f>INDEX('Index Volume'!D:D,MATCH(Index_New!$A503,'Index Volume'!$A:$A,0))</f>
        <v>97147904</v>
      </c>
      <c r="E503" s="46">
        <f>INDEX('Index Volume'!E:E,MATCH(Index_New!$A503,'Index Volume'!$A:$A,0))</f>
        <v>19609300</v>
      </c>
      <c r="F503" s="46">
        <f>INDEX('Index Volume'!F:F,MATCH(Index_New!$A503,'Index Volume'!$A:$A,0))</f>
        <v>170999008</v>
      </c>
      <c r="G503" s="46">
        <f>INDEX('Index Volume'!G:G,MATCH(Index_New!$A503,'Index Volume'!$A:$A,0))</f>
        <v>0</v>
      </c>
      <c r="H503" s="46">
        <f>INDEX('Index Volume'!H:H,MATCH(Index_New!$A503,'Index Volume'!$A:$A,0))</f>
        <v>8160330</v>
      </c>
      <c r="I503" s="46">
        <f>INDEX('Index Volume'!I:I,MATCH(Index_New!$A503,'Index Volume'!$A:$A,0))</f>
        <v>6412220</v>
      </c>
      <c r="J503" s="46">
        <f>INDEX('Index Volume'!J:J,MATCH(Index_New!$A503,'Index Volume'!$A:$A,0))</f>
        <v>0</v>
      </c>
      <c r="K503" s="46">
        <f>INDEX('Index Volume'!K:K,MATCH(Index_New!$A503,'Index Volume'!$A:$A,0))</f>
        <v>15672900</v>
      </c>
      <c r="L503" s="46">
        <f>INDEX('Index Volume'!L:L,MATCH(Index_New!$A503,'Index Volume'!$A:$A,0))</f>
        <v>45247300</v>
      </c>
      <c r="M503" s="46">
        <f t="shared" si="116"/>
        <v>1318700994</v>
      </c>
      <c r="N503" s="1">
        <f t="shared" si="117"/>
        <v>1318700994</v>
      </c>
      <c r="O503" t="b">
        <f t="shared" si="118"/>
        <v>1</v>
      </c>
      <c r="Q503" s="7">
        <f t="shared" si="119"/>
        <v>0.48104559747191833</v>
      </c>
      <c r="R503" s="7">
        <f t="shared" si="120"/>
        <v>4.8876229927250173E-2</v>
      </c>
      <c r="S503" s="7">
        <f t="shared" si="121"/>
        <v>5.1152584018210365E-2</v>
      </c>
      <c r="T503" s="7">
        <f t="shared" si="122"/>
        <v>9.6517925808136854E-2</v>
      </c>
      <c r="U503" s="7">
        <f t="shared" si="123"/>
        <v>0.26775600963476853</v>
      </c>
      <c r="V503" s="7">
        <f t="shared" si="124"/>
        <v>0</v>
      </c>
      <c r="W503" s="7">
        <f t="shared" si="125"/>
        <v>1.2703986460880718E-2</v>
      </c>
      <c r="X503" s="7">
        <f t="shared" si="126"/>
        <v>1.3960761216813673E-2</v>
      </c>
      <c r="Y503" s="7">
        <f t="shared" si="127"/>
        <v>0</v>
      </c>
      <c r="Z503" s="7">
        <f t="shared" si="128"/>
        <v>2.3245966353299726E-2</v>
      </c>
      <c r="AA503" s="7">
        <f t="shared" si="129"/>
        <v>4.7409391087216129E-3</v>
      </c>
      <c r="AC503" s="7">
        <f>IF(DAY($A503)=1,VLOOKUP($A503-1,$A$2:$L$1124,$Q$1,FALSE)/VLOOKUP($A503-1,$A$2:$N$1124,14,FALSE),AC502)</f>
        <v>0.48104559747191833</v>
      </c>
      <c r="AD503" s="7">
        <f>IF(DAY($A503)=1,VLOOKUP($A503-1,$A$2:$L$1124,$R$1,FALSE)/VLOOKUP($A503-1,$A$2:$N$1124,14,FALSE),AD502)</f>
        <v>4.8876229927250173E-2</v>
      </c>
      <c r="AE503" s="7">
        <f>IF(DAY($A503)=1,VLOOKUP($A503-1,$A$2:$L$1124,$S$1,FALSE)/VLOOKUP($A503-1,$A$2:$N$1124,14,FALSE),AE502)</f>
        <v>5.1152584018210365E-2</v>
      </c>
      <c r="AF503" s="7">
        <f>IF(DAY($A503)=1,VLOOKUP($A503-1,$A$2:$L$1124,$T$1,FALSE)/VLOOKUP($A503-1,$A$2:$N$1124,14,FALSE),AF502)</f>
        <v>9.6517925808136854E-2</v>
      </c>
      <c r="AG503" s="7">
        <f>IF(DAY($A503)=1,VLOOKUP($A503-1,$A$2:$L$1124,$U$1,FALSE)/VLOOKUP($A503-1,$A$2:$N$1124,14,FALSE),AG502)</f>
        <v>0.26775600963476853</v>
      </c>
      <c r="AH503" s="7">
        <f>IF(DAY($A503)=1,VLOOKUP($A503-1,$A$2:$L$1124,$V$1,FALSE)/VLOOKUP($A503-1,$A$2:$N$1124,14,FALSE),AH502)</f>
        <v>0</v>
      </c>
      <c r="AI503" s="7">
        <f>IF(DAY($A503)=1,VLOOKUP($A503-1,$A$2:$L$1124,$W$1,FALSE)/VLOOKUP($A503-1,$A$2:$N$1124,14,FALSE),AI502)</f>
        <v>1.2703986460880718E-2</v>
      </c>
      <c r="AJ503" s="7">
        <f>IF(DAY($A503)=1,VLOOKUP($A503-1,$A$2:$L$1124,$X$1,FALSE)/VLOOKUP($A503-1,$A$2:$N$1124,14,FALSE),AJ502)</f>
        <v>1.3960761216813673E-2</v>
      </c>
      <c r="AK503" s="7">
        <f>IF(DAY($A503)=1,VLOOKUP($A503-1,$A$2:$L$1124,$Y$1,FALSE)/VLOOKUP($A503-1,$A$2:$N$1124,14,FALSE),AK502)</f>
        <v>0</v>
      </c>
      <c r="AL503" s="7">
        <f>IF(DAY($A503)=1,VLOOKUP($A503-1,$A$2:$L$1124,$Z$1,FALSE)/VLOOKUP($A503-1,$A$2:$N$1124,14,FALSE),AL502)</f>
        <v>2.3245966353299726E-2</v>
      </c>
      <c r="AM503" s="7">
        <f>IF(DAY($A503)=1,VLOOKUP($A503-1,$A$2:$L$1124,$AA$1,FALSE)/VLOOKUP($A503-1,$A$2:$N$1124,14,FALSE),AM502)</f>
        <v>4.7409391087216129E-3</v>
      </c>
      <c r="AO503" s="12">
        <f>VLOOKUP($A503,BTC!$A$1:$G$1853,5,FALSE)</f>
        <v>1738.43</v>
      </c>
      <c r="AP503" s="12">
        <f>VLOOKUP($A503,XRP!$A$1:$G$1853,5,FALSE)</f>
        <v>0.27072000000000002</v>
      </c>
      <c r="AQ503" s="12">
        <f>VLOOKUP($A503,LTC!$A$1:$G$1853,5,FALSE)</f>
        <v>25.37</v>
      </c>
      <c r="AR503" s="12">
        <f>VLOOKUP($A503,ETC!$A$1:$G$1853,5,FALSE)</f>
        <v>6.41</v>
      </c>
      <c r="AS503" s="12">
        <f>VLOOKUP($A503,ETH!$A$1:$G$1853,5,FALSE)</f>
        <v>92.41</v>
      </c>
      <c r="AT503" s="12">
        <f>VLOOKUP($A503,BCH!$A$1:$G$1853,5,FALSE)</f>
        <v>0</v>
      </c>
      <c r="AU503" s="12">
        <f>VLOOKUP($A503,XMR!$A$1:$G$1853,5,FALSE)</f>
        <v>27.79</v>
      </c>
      <c r="AV503" s="12">
        <f>VLOOKUP($A503,ZEC!$A$1:$G$1853,5,FALSE)</f>
        <v>93.57</v>
      </c>
      <c r="AW503" s="12">
        <f>VLOOKUP($A503,EOS!$A$1:$G$1853,5,FALSE)</f>
        <v>0</v>
      </c>
      <c r="AX503" s="12">
        <f>VLOOKUP($A503,DASH!$A$1:$G$1853,5,FALSE)</f>
        <v>91.49</v>
      </c>
      <c r="AY503" s="12">
        <f>VLOOKUP($A503,XLM!$A$1:$G$1853,5,FALSE)</f>
        <v>4.3552E-2</v>
      </c>
      <c r="BA503" s="24">
        <v>1</v>
      </c>
      <c r="BB503" s="24">
        <v>1</v>
      </c>
      <c r="BC503" s="24">
        <v>1</v>
      </c>
      <c r="BD503" s="24">
        <v>1</v>
      </c>
      <c r="BE503" s="24">
        <v>1</v>
      </c>
      <c r="BF503" s="24">
        <v>0</v>
      </c>
      <c r="BG503" s="24">
        <v>1</v>
      </c>
      <c r="BH503" s="24">
        <v>1</v>
      </c>
      <c r="BI503" s="24">
        <v>0</v>
      </c>
      <c r="BJ503" s="24">
        <v>1</v>
      </c>
      <c r="BK503" s="24">
        <v>1</v>
      </c>
      <c r="BM503" s="19">
        <f>IF(SUM(BA502:BK502)=SUM(BA503:BK503),BM502,BM502*SUMPRODUCT(BA503:BK503,AO503:AY503,Q503:AA503)/SUMPRODUCT(BA502:BK502,AO503:AY503,AC503:AM503))</f>
        <v>0.90665306731485984</v>
      </c>
      <c r="BN503" s="26">
        <f>SUMPRODUCT(AO503:AY503,BA503:BK503,Q503:AA503)/BM503</f>
        <v>955.95928254467537</v>
      </c>
      <c r="BO503">
        <f t="shared" si="130"/>
        <v>1738.43</v>
      </c>
    </row>
    <row r="504" spans="1:67" x14ac:dyDescent="0.75">
      <c r="A504" s="4">
        <v>42871</v>
      </c>
      <c r="B504" s="46">
        <f>INDEX('Index Volume'!B:B,MATCH(Index_New!$A504,'Index Volume'!$A:$A,0))</f>
        <v>959044992</v>
      </c>
      <c r="C504" s="46">
        <f>INDEX('Index Volume'!C:C,MATCH(Index_New!$A504,'Index Volume'!$A:$A,0))</f>
        <v>440881984</v>
      </c>
      <c r="D504" s="46">
        <f>INDEX('Index Volume'!D:D,MATCH(Index_New!$A504,'Index Volume'!$A:$A,0))</f>
        <v>136875008</v>
      </c>
      <c r="E504" s="46">
        <f>INDEX('Index Volume'!E:E,MATCH(Index_New!$A504,'Index Volume'!$A:$A,0))</f>
        <v>22364100</v>
      </c>
      <c r="F504" s="46">
        <f>INDEX('Index Volume'!F:F,MATCH(Index_New!$A504,'Index Volume'!$A:$A,0))</f>
        <v>152284992</v>
      </c>
      <c r="G504" s="46">
        <f>INDEX('Index Volume'!G:G,MATCH(Index_New!$A504,'Index Volume'!$A:$A,0))</f>
        <v>0</v>
      </c>
      <c r="H504" s="46">
        <f>INDEX('Index Volume'!H:H,MATCH(Index_New!$A504,'Index Volume'!$A:$A,0))</f>
        <v>9801320</v>
      </c>
      <c r="I504" s="46">
        <f>INDEX('Index Volume'!I:I,MATCH(Index_New!$A504,'Index Volume'!$A:$A,0))</f>
        <v>5421060</v>
      </c>
      <c r="J504" s="46">
        <f>INDEX('Index Volume'!J:J,MATCH(Index_New!$A504,'Index Volume'!$A:$A,0))</f>
        <v>0</v>
      </c>
      <c r="K504" s="46">
        <f>INDEX('Index Volume'!K:K,MATCH(Index_New!$A504,'Index Volume'!$A:$A,0))</f>
        <v>14638900</v>
      </c>
      <c r="L504" s="46">
        <f>INDEX('Index Volume'!L:L,MATCH(Index_New!$A504,'Index Volume'!$A:$A,0))</f>
        <v>88963696</v>
      </c>
      <c r="M504" s="46">
        <f t="shared" si="116"/>
        <v>1830276052</v>
      </c>
      <c r="N504" s="1">
        <f t="shared" si="117"/>
        <v>1830276052</v>
      </c>
      <c r="O504" t="b">
        <f t="shared" si="118"/>
        <v>1</v>
      </c>
      <c r="Q504" s="7">
        <f t="shared" si="119"/>
        <v>0.48104559747191833</v>
      </c>
      <c r="R504" s="7">
        <f t="shared" si="120"/>
        <v>4.8876229927250173E-2</v>
      </c>
      <c r="S504" s="7">
        <f t="shared" si="121"/>
        <v>5.1152584018210365E-2</v>
      </c>
      <c r="T504" s="7">
        <f t="shared" si="122"/>
        <v>9.6517925808136854E-2</v>
      </c>
      <c r="U504" s="7">
        <f t="shared" si="123"/>
        <v>0.26775600963476853</v>
      </c>
      <c r="V504" s="7">
        <f t="shared" si="124"/>
        <v>0</v>
      </c>
      <c r="W504" s="7">
        <f t="shared" si="125"/>
        <v>1.2703986460880718E-2</v>
      </c>
      <c r="X504" s="7">
        <f t="shared" si="126"/>
        <v>1.3960761216813673E-2</v>
      </c>
      <c r="Y504" s="7">
        <f t="shared" si="127"/>
        <v>0</v>
      </c>
      <c r="Z504" s="7">
        <f t="shared" si="128"/>
        <v>2.3245966353299726E-2</v>
      </c>
      <c r="AA504" s="7">
        <f t="shared" si="129"/>
        <v>4.7409391087216129E-3</v>
      </c>
      <c r="AC504" s="7">
        <f>IF(DAY($A504)=1,VLOOKUP($A504-1,$A$2:$L$1124,$Q$1,FALSE)/VLOOKUP($A504-1,$A$2:$N$1124,14,FALSE),AC503)</f>
        <v>0.48104559747191833</v>
      </c>
      <c r="AD504" s="7">
        <f>IF(DAY($A504)=1,VLOOKUP($A504-1,$A$2:$L$1124,$R$1,FALSE)/VLOOKUP($A504-1,$A$2:$N$1124,14,FALSE),AD503)</f>
        <v>4.8876229927250173E-2</v>
      </c>
      <c r="AE504" s="7">
        <f>IF(DAY($A504)=1,VLOOKUP($A504-1,$A$2:$L$1124,$S$1,FALSE)/VLOOKUP($A504-1,$A$2:$N$1124,14,FALSE),AE503)</f>
        <v>5.1152584018210365E-2</v>
      </c>
      <c r="AF504" s="7">
        <f>IF(DAY($A504)=1,VLOOKUP($A504-1,$A$2:$L$1124,$T$1,FALSE)/VLOOKUP($A504-1,$A$2:$N$1124,14,FALSE),AF503)</f>
        <v>9.6517925808136854E-2</v>
      </c>
      <c r="AG504" s="7">
        <f>IF(DAY($A504)=1,VLOOKUP($A504-1,$A$2:$L$1124,$U$1,FALSE)/VLOOKUP($A504-1,$A$2:$N$1124,14,FALSE),AG503)</f>
        <v>0.26775600963476853</v>
      </c>
      <c r="AH504" s="7">
        <f>IF(DAY($A504)=1,VLOOKUP($A504-1,$A$2:$L$1124,$V$1,FALSE)/VLOOKUP($A504-1,$A$2:$N$1124,14,FALSE),AH503)</f>
        <v>0</v>
      </c>
      <c r="AI504" s="7">
        <f>IF(DAY($A504)=1,VLOOKUP($A504-1,$A$2:$L$1124,$W$1,FALSE)/VLOOKUP($A504-1,$A$2:$N$1124,14,FALSE),AI503)</f>
        <v>1.2703986460880718E-2</v>
      </c>
      <c r="AJ504" s="7">
        <f>IF(DAY($A504)=1,VLOOKUP($A504-1,$A$2:$L$1124,$X$1,FALSE)/VLOOKUP($A504-1,$A$2:$N$1124,14,FALSE),AJ503)</f>
        <v>1.3960761216813673E-2</v>
      </c>
      <c r="AK504" s="7">
        <f>IF(DAY($A504)=1,VLOOKUP($A504-1,$A$2:$L$1124,$Y$1,FALSE)/VLOOKUP($A504-1,$A$2:$N$1124,14,FALSE),AK503)</f>
        <v>0</v>
      </c>
      <c r="AL504" s="7">
        <f>IF(DAY($A504)=1,VLOOKUP($A504-1,$A$2:$L$1124,$Z$1,FALSE)/VLOOKUP($A504-1,$A$2:$N$1124,14,FALSE),AL503)</f>
        <v>2.3245966353299726E-2</v>
      </c>
      <c r="AM504" s="7">
        <f>IF(DAY($A504)=1,VLOOKUP($A504-1,$A$2:$L$1124,$AA$1,FALSE)/VLOOKUP($A504-1,$A$2:$N$1124,14,FALSE),AM503)</f>
        <v>4.7409391087216129E-3</v>
      </c>
      <c r="AO504" s="12">
        <f>VLOOKUP($A504,BTC!$A$1:$G$1853,5,FALSE)</f>
        <v>1734.45</v>
      </c>
      <c r="AP504" s="12">
        <f>VLOOKUP($A504,XRP!$A$1:$G$1853,5,FALSE)</f>
        <v>0.34986099999999998</v>
      </c>
      <c r="AQ504" s="12">
        <f>VLOOKUP($A504,LTC!$A$1:$G$1853,5,FALSE)</f>
        <v>23.33</v>
      </c>
      <c r="AR504" s="12">
        <f>VLOOKUP($A504,ETC!$A$1:$G$1853,5,FALSE)</f>
        <v>6.26</v>
      </c>
      <c r="AS504" s="12">
        <f>VLOOKUP($A504,ETH!$A$1:$G$1853,5,FALSE)</f>
        <v>89.44</v>
      </c>
      <c r="AT504" s="12">
        <f>VLOOKUP($A504,BCH!$A$1:$G$1853,5,FALSE)</f>
        <v>0</v>
      </c>
      <c r="AU504" s="12">
        <f>VLOOKUP($A504,XMR!$A$1:$G$1853,5,FALSE)</f>
        <v>26.26</v>
      </c>
      <c r="AV504" s="12">
        <f>VLOOKUP($A504,ZEC!$A$1:$G$1853,5,FALSE)</f>
        <v>90.6</v>
      </c>
      <c r="AW504" s="12">
        <f>VLOOKUP($A504,EOS!$A$1:$G$1853,5,FALSE)</f>
        <v>0</v>
      </c>
      <c r="AX504" s="12">
        <f>VLOOKUP($A504,DASH!$A$1:$G$1853,5,FALSE)</f>
        <v>85.59</v>
      </c>
      <c r="AY504" s="12">
        <f>VLOOKUP($A504,XLM!$A$1:$G$1853,5,FALSE)</f>
        <v>4.9368000000000002E-2</v>
      </c>
      <c r="BA504" s="24">
        <v>1</v>
      </c>
      <c r="BB504" s="24">
        <v>1</v>
      </c>
      <c r="BC504" s="24">
        <v>1</v>
      </c>
      <c r="BD504" s="24">
        <v>1</v>
      </c>
      <c r="BE504" s="24">
        <v>1</v>
      </c>
      <c r="BF504" s="24">
        <v>0</v>
      </c>
      <c r="BG504" s="24">
        <v>1</v>
      </c>
      <c r="BH504" s="24">
        <v>1</v>
      </c>
      <c r="BI504" s="24">
        <v>0</v>
      </c>
      <c r="BJ504" s="24">
        <v>1</v>
      </c>
      <c r="BK504" s="24">
        <v>1</v>
      </c>
      <c r="BM504" s="19">
        <f>IF(SUM(BA503:BK503)=SUM(BA504:BK504),BM503,BM503*SUMPRODUCT(BA504:BK504,AO504:AY504,Q504:AA504)/SUMPRODUCT(BA503:BK503,AO504:AY504,AC504:AM504))</f>
        <v>0.90665306731485984</v>
      </c>
      <c r="BN504" s="26">
        <f>SUMPRODUCT(AO504:AY504,BA504:BK504,Q504:AA504)/BM504</f>
        <v>952.62528195463381</v>
      </c>
      <c r="BO504">
        <f t="shared" si="130"/>
        <v>1734.45</v>
      </c>
    </row>
    <row r="505" spans="1:67" x14ac:dyDescent="0.75">
      <c r="A505" s="3">
        <v>42872</v>
      </c>
      <c r="B505" s="46">
        <f>INDEX('Index Volume'!B:B,MATCH(Index_New!$A505,'Index Volume'!$A:$A,0))</f>
        <v>1064729984</v>
      </c>
      <c r="C505" s="46">
        <f>INDEX('Index Volume'!C:C,MATCH(Index_New!$A505,'Index Volume'!$A:$A,0))</f>
        <v>470974016</v>
      </c>
      <c r="D505" s="46">
        <f>INDEX('Index Volume'!D:D,MATCH(Index_New!$A505,'Index Volume'!$A:$A,0))</f>
        <v>141118000</v>
      </c>
      <c r="E505" s="46">
        <f>INDEX('Index Volume'!E:E,MATCH(Index_New!$A505,'Index Volume'!$A:$A,0))</f>
        <v>29290700</v>
      </c>
      <c r="F505" s="46">
        <f>INDEX('Index Volume'!F:F,MATCH(Index_New!$A505,'Index Volume'!$A:$A,0))</f>
        <v>183031008</v>
      </c>
      <c r="G505" s="46">
        <f>INDEX('Index Volume'!G:G,MATCH(Index_New!$A505,'Index Volume'!$A:$A,0))</f>
        <v>0</v>
      </c>
      <c r="H505" s="46">
        <f>INDEX('Index Volume'!H:H,MATCH(Index_New!$A505,'Index Volume'!$A:$A,0))</f>
        <v>10576800</v>
      </c>
      <c r="I505" s="46">
        <f>INDEX('Index Volume'!I:I,MATCH(Index_New!$A505,'Index Volume'!$A:$A,0))</f>
        <v>7980650</v>
      </c>
      <c r="J505" s="46">
        <f>INDEX('Index Volume'!J:J,MATCH(Index_New!$A505,'Index Volume'!$A:$A,0))</f>
        <v>0</v>
      </c>
      <c r="K505" s="46">
        <f>INDEX('Index Volume'!K:K,MATCH(Index_New!$A505,'Index Volume'!$A:$A,0))</f>
        <v>15847600</v>
      </c>
      <c r="L505" s="46">
        <f>INDEX('Index Volume'!L:L,MATCH(Index_New!$A505,'Index Volume'!$A:$A,0))</f>
        <v>62153000</v>
      </c>
      <c r="M505" s="46">
        <f t="shared" si="116"/>
        <v>1985701758</v>
      </c>
      <c r="N505" s="1">
        <f t="shared" si="117"/>
        <v>1985701758</v>
      </c>
      <c r="O505" t="b">
        <f t="shared" si="118"/>
        <v>1</v>
      </c>
      <c r="Q505" s="7">
        <f t="shared" si="119"/>
        <v>0.48104559747191833</v>
      </c>
      <c r="R505" s="7">
        <f t="shared" si="120"/>
        <v>4.8876229927250173E-2</v>
      </c>
      <c r="S505" s="7">
        <f t="shared" si="121"/>
        <v>5.1152584018210365E-2</v>
      </c>
      <c r="T505" s="7">
        <f t="shared" si="122"/>
        <v>9.6517925808136854E-2</v>
      </c>
      <c r="U505" s="7">
        <f t="shared" si="123"/>
        <v>0.26775600963476853</v>
      </c>
      <c r="V505" s="7">
        <f t="shared" si="124"/>
        <v>0</v>
      </c>
      <c r="W505" s="7">
        <f t="shared" si="125"/>
        <v>1.2703986460880718E-2</v>
      </c>
      <c r="X505" s="7">
        <f t="shared" si="126"/>
        <v>1.3960761216813673E-2</v>
      </c>
      <c r="Y505" s="7">
        <f t="shared" si="127"/>
        <v>0</v>
      </c>
      <c r="Z505" s="7">
        <f t="shared" si="128"/>
        <v>2.3245966353299726E-2</v>
      </c>
      <c r="AA505" s="7">
        <f t="shared" si="129"/>
        <v>4.7409391087216129E-3</v>
      </c>
      <c r="AC505" s="7">
        <f>IF(DAY($A505)=1,VLOOKUP($A505-1,$A$2:$L$1124,$Q$1,FALSE)/VLOOKUP($A505-1,$A$2:$N$1124,14,FALSE),AC504)</f>
        <v>0.48104559747191833</v>
      </c>
      <c r="AD505" s="7">
        <f>IF(DAY($A505)=1,VLOOKUP($A505-1,$A$2:$L$1124,$R$1,FALSE)/VLOOKUP($A505-1,$A$2:$N$1124,14,FALSE),AD504)</f>
        <v>4.8876229927250173E-2</v>
      </c>
      <c r="AE505" s="7">
        <f>IF(DAY($A505)=1,VLOOKUP($A505-1,$A$2:$L$1124,$S$1,FALSE)/VLOOKUP($A505-1,$A$2:$N$1124,14,FALSE),AE504)</f>
        <v>5.1152584018210365E-2</v>
      </c>
      <c r="AF505" s="7">
        <f>IF(DAY($A505)=1,VLOOKUP($A505-1,$A$2:$L$1124,$T$1,FALSE)/VLOOKUP($A505-1,$A$2:$N$1124,14,FALSE),AF504)</f>
        <v>9.6517925808136854E-2</v>
      </c>
      <c r="AG505" s="7">
        <f>IF(DAY($A505)=1,VLOOKUP($A505-1,$A$2:$L$1124,$U$1,FALSE)/VLOOKUP($A505-1,$A$2:$N$1124,14,FALSE),AG504)</f>
        <v>0.26775600963476853</v>
      </c>
      <c r="AH505" s="7">
        <f>IF(DAY($A505)=1,VLOOKUP($A505-1,$A$2:$L$1124,$V$1,FALSE)/VLOOKUP($A505-1,$A$2:$N$1124,14,FALSE),AH504)</f>
        <v>0</v>
      </c>
      <c r="AI505" s="7">
        <f>IF(DAY($A505)=1,VLOOKUP($A505-1,$A$2:$L$1124,$W$1,FALSE)/VLOOKUP($A505-1,$A$2:$N$1124,14,FALSE),AI504)</f>
        <v>1.2703986460880718E-2</v>
      </c>
      <c r="AJ505" s="7">
        <f>IF(DAY($A505)=1,VLOOKUP($A505-1,$A$2:$L$1124,$X$1,FALSE)/VLOOKUP($A505-1,$A$2:$N$1124,14,FALSE),AJ504)</f>
        <v>1.3960761216813673E-2</v>
      </c>
      <c r="AK505" s="7">
        <f>IF(DAY($A505)=1,VLOOKUP($A505-1,$A$2:$L$1124,$Y$1,FALSE)/VLOOKUP($A505-1,$A$2:$N$1124,14,FALSE),AK504)</f>
        <v>0</v>
      </c>
      <c r="AL505" s="7">
        <f>IF(DAY($A505)=1,VLOOKUP($A505-1,$A$2:$L$1124,$Z$1,FALSE)/VLOOKUP($A505-1,$A$2:$N$1124,14,FALSE),AL504)</f>
        <v>2.3245966353299726E-2</v>
      </c>
      <c r="AM505" s="7">
        <f>IF(DAY($A505)=1,VLOOKUP($A505-1,$A$2:$L$1124,$AA$1,FALSE)/VLOOKUP($A505-1,$A$2:$N$1124,14,FALSE),AM504)</f>
        <v>4.7409391087216129E-3</v>
      </c>
      <c r="AO505" s="12">
        <f>VLOOKUP($A505,BTC!$A$1:$G$1853,5,FALSE)</f>
        <v>1839.09</v>
      </c>
      <c r="AP505" s="12">
        <f>VLOOKUP($A505,XRP!$A$1:$G$1853,5,FALSE)</f>
        <v>0.39413199999999998</v>
      </c>
      <c r="AQ505" s="12">
        <f>VLOOKUP($A505,LTC!$A$1:$G$1853,5,FALSE)</f>
        <v>25.4</v>
      </c>
      <c r="AR505" s="12">
        <f>VLOOKUP($A505,ETC!$A$1:$G$1853,5,FALSE)</f>
        <v>5.93</v>
      </c>
      <c r="AS505" s="12">
        <f>VLOOKUP($A505,ETH!$A$1:$G$1853,5,FALSE)</f>
        <v>89.86</v>
      </c>
      <c r="AT505" s="12">
        <f>VLOOKUP($A505,BCH!$A$1:$G$1853,5,FALSE)</f>
        <v>0</v>
      </c>
      <c r="AU505" s="12">
        <f>VLOOKUP($A505,XMR!$A$1:$G$1853,5,FALSE)</f>
        <v>26.93</v>
      </c>
      <c r="AV505" s="12">
        <f>VLOOKUP($A505,ZEC!$A$1:$G$1853,5,FALSE)</f>
        <v>92.66</v>
      </c>
      <c r="AW505" s="12">
        <f>VLOOKUP($A505,EOS!$A$1:$G$1853,5,FALSE)</f>
        <v>0</v>
      </c>
      <c r="AX505" s="12">
        <f>VLOOKUP($A505,DASH!$A$1:$G$1853,5,FALSE)</f>
        <v>83.26</v>
      </c>
      <c r="AY505" s="12">
        <f>VLOOKUP($A505,XLM!$A$1:$G$1853,5,FALSE)</f>
        <v>4.8568E-2</v>
      </c>
      <c r="BA505" s="24">
        <v>1</v>
      </c>
      <c r="BB505" s="24">
        <v>1</v>
      </c>
      <c r="BC505" s="24">
        <v>1</v>
      </c>
      <c r="BD505" s="24">
        <v>1</v>
      </c>
      <c r="BE505" s="24">
        <v>1</v>
      </c>
      <c r="BF505" s="24">
        <v>0</v>
      </c>
      <c r="BG505" s="24">
        <v>1</v>
      </c>
      <c r="BH505" s="24">
        <v>1</v>
      </c>
      <c r="BI505" s="24">
        <v>0</v>
      </c>
      <c r="BJ505" s="24">
        <v>1</v>
      </c>
      <c r="BK505" s="24">
        <v>1</v>
      </c>
      <c r="BM505" s="19">
        <f>IF(SUM(BA504:BK504)=SUM(BA505:BK505),BM504,BM504*SUMPRODUCT(BA505:BK505,AO505:AY505,Q505:AA505)/SUMPRODUCT(BA504:BK504,AO505:AY505,AC505:AM505))</f>
        <v>0.90665306731485984</v>
      </c>
      <c r="BN505" s="26">
        <f>SUMPRODUCT(AO505:AY505,BA505:BK505,Q505:AA505)/BM505</f>
        <v>1008.3338802509484</v>
      </c>
      <c r="BO505">
        <f t="shared" si="130"/>
        <v>1839.09</v>
      </c>
    </row>
    <row r="506" spans="1:67" x14ac:dyDescent="0.75">
      <c r="A506" s="4">
        <v>42873</v>
      </c>
      <c r="B506" s="46">
        <f>INDEX('Index Volume'!B:B,MATCH(Index_New!$A506,'Index Volume'!$A:$A,0))</f>
        <v>894321024</v>
      </c>
      <c r="C506" s="46">
        <f>INDEX('Index Volume'!C:C,MATCH(Index_New!$A506,'Index Volume'!$A:$A,0))</f>
        <v>237644000</v>
      </c>
      <c r="D506" s="46">
        <f>INDEX('Index Volume'!D:D,MATCH(Index_New!$A506,'Index Volume'!$A:$A,0))</f>
        <v>115830000</v>
      </c>
      <c r="E506" s="46">
        <f>INDEX('Index Volume'!E:E,MATCH(Index_New!$A506,'Index Volume'!$A:$A,0))</f>
        <v>41864200</v>
      </c>
      <c r="F506" s="46">
        <f>INDEX('Index Volume'!F:F,MATCH(Index_New!$A506,'Index Volume'!$A:$A,0))</f>
        <v>196236992</v>
      </c>
      <c r="G506" s="46">
        <f>INDEX('Index Volume'!G:G,MATCH(Index_New!$A506,'Index Volume'!$A:$A,0))</f>
        <v>0</v>
      </c>
      <c r="H506" s="46">
        <f>INDEX('Index Volume'!H:H,MATCH(Index_New!$A506,'Index Volume'!$A:$A,0))</f>
        <v>15586800</v>
      </c>
      <c r="I506" s="46">
        <f>INDEX('Index Volume'!I:I,MATCH(Index_New!$A506,'Index Volume'!$A:$A,0))</f>
        <v>6969390</v>
      </c>
      <c r="J506" s="46">
        <f>INDEX('Index Volume'!J:J,MATCH(Index_New!$A506,'Index Volume'!$A:$A,0))</f>
        <v>0</v>
      </c>
      <c r="K506" s="46">
        <f>INDEX('Index Volume'!K:K,MATCH(Index_New!$A506,'Index Volume'!$A:$A,0))</f>
        <v>14126000</v>
      </c>
      <c r="L506" s="46">
        <f>INDEX('Index Volume'!L:L,MATCH(Index_New!$A506,'Index Volume'!$A:$A,0))</f>
        <v>32403600</v>
      </c>
      <c r="M506" s="46">
        <f t="shared" si="116"/>
        <v>1554982006</v>
      </c>
      <c r="N506" s="1">
        <f t="shared" si="117"/>
        <v>1554982006</v>
      </c>
      <c r="O506" t="b">
        <f t="shared" si="118"/>
        <v>1</v>
      </c>
      <c r="Q506" s="7">
        <f t="shared" si="119"/>
        <v>0.48104559747191833</v>
      </c>
      <c r="R506" s="7">
        <f t="shared" si="120"/>
        <v>4.8876229927250173E-2</v>
      </c>
      <c r="S506" s="7">
        <f t="shared" si="121"/>
        <v>5.1152584018210365E-2</v>
      </c>
      <c r="T506" s="7">
        <f t="shared" si="122"/>
        <v>9.6517925808136854E-2</v>
      </c>
      <c r="U506" s="7">
        <f t="shared" si="123"/>
        <v>0.26775600963476853</v>
      </c>
      <c r="V506" s="7">
        <f t="shared" si="124"/>
        <v>0</v>
      </c>
      <c r="W506" s="7">
        <f t="shared" si="125"/>
        <v>1.2703986460880718E-2</v>
      </c>
      <c r="X506" s="7">
        <f t="shared" si="126"/>
        <v>1.3960761216813673E-2</v>
      </c>
      <c r="Y506" s="7">
        <f t="shared" si="127"/>
        <v>0</v>
      </c>
      <c r="Z506" s="7">
        <f t="shared" si="128"/>
        <v>2.3245966353299726E-2</v>
      </c>
      <c r="AA506" s="7">
        <f t="shared" si="129"/>
        <v>4.7409391087216129E-3</v>
      </c>
      <c r="AC506" s="7">
        <f>IF(DAY($A506)=1,VLOOKUP($A506-1,$A$2:$L$1124,$Q$1,FALSE)/VLOOKUP($A506-1,$A$2:$N$1124,14,FALSE),AC505)</f>
        <v>0.48104559747191833</v>
      </c>
      <c r="AD506" s="7">
        <f>IF(DAY($A506)=1,VLOOKUP($A506-1,$A$2:$L$1124,$R$1,FALSE)/VLOOKUP($A506-1,$A$2:$N$1124,14,FALSE),AD505)</f>
        <v>4.8876229927250173E-2</v>
      </c>
      <c r="AE506" s="7">
        <f>IF(DAY($A506)=1,VLOOKUP($A506-1,$A$2:$L$1124,$S$1,FALSE)/VLOOKUP($A506-1,$A$2:$N$1124,14,FALSE),AE505)</f>
        <v>5.1152584018210365E-2</v>
      </c>
      <c r="AF506" s="7">
        <f>IF(DAY($A506)=1,VLOOKUP($A506-1,$A$2:$L$1124,$T$1,FALSE)/VLOOKUP($A506-1,$A$2:$N$1124,14,FALSE),AF505)</f>
        <v>9.6517925808136854E-2</v>
      </c>
      <c r="AG506" s="7">
        <f>IF(DAY($A506)=1,VLOOKUP($A506-1,$A$2:$L$1124,$U$1,FALSE)/VLOOKUP($A506-1,$A$2:$N$1124,14,FALSE),AG505)</f>
        <v>0.26775600963476853</v>
      </c>
      <c r="AH506" s="7">
        <f>IF(DAY($A506)=1,VLOOKUP($A506-1,$A$2:$L$1124,$V$1,FALSE)/VLOOKUP($A506-1,$A$2:$N$1124,14,FALSE),AH505)</f>
        <v>0</v>
      </c>
      <c r="AI506" s="7">
        <f>IF(DAY($A506)=1,VLOOKUP($A506-1,$A$2:$L$1124,$W$1,FALSE)/VLOOKUP($A506-1,$A$2:$N$1124,14,FALSE),AI505)</f>
        <v>1.2703986460880718E-2</v>
      </c>
      <c r="AJ506" s="7">
        <f>IF(DAY($A506)=1,VLOOKUP($A506-1,$A$2:$L$1124,$X$1,FALSE)/VLOOKUP($A506-1,$A$2:$N$1124,14,FALSE),AJ505)</f>
        <v>1.3960761216813673E-2</v>
      </c>
      <c r="AK506" s="7">
        <f>IF(DAY($A506)=1,VLOOKUP($A506-1,$A$2:$L$1124,$Y$1,FALSE)/VLOOKUP($A506-1,$A$2:$N$1124,14,FALSE),AK505)</f>
        <v>0</v>
      </c>
      <c r="AL506" s="7">
        <f>IF(DAY($A506)=1,VLOOKUP($A506-1,$A$2:$L$1124,$Z$1,FALSE)/VLOOKUP($A506-1,$A$2:$N$1124,14,FALSE),AL505)</f>
        <v>2.3245966353299726E-2</v>
      </c>
      <c r="AM506" s="7">
        <f>IF(DAY($A506)=1,VLOOKUP($A506-1,$A$2:$L$1124,$AA$1,FALSE)/VLOOKUP($A506-1,$A$2:$N$1124,14,FALSE),AM505)</f>
        <v>4.7409391087216129E-3</v>
      </c>
      <c r="AO506" s="12">
        <f>VLOOKUP($A506,BTC!$A$1:$G$1853,5,FALSE)</f>
        <v>1888.65</v>
      </c>
      <c r="AP506" s="12">
        <f>VLOOKUP($A506,XRP!$A$1:$G$1853,5,FALSE)</f>
        <v>0.364869</v>
      </c>
      <c r="AQ506" s="12">
        <f>VLOOKUP($A506,LTC!$A$1:$G$1853,5,FALSE)</f>
        <v>28.36</v>
      </c>
      <c r="AR506" s="12">
        <f>VLOOKUP($A506,ETC!$A$1:$G$1853,5,FALSE)</f>
        <v>6.73</v>
      </c>
      <c r="AS506" s="12">
        <f>VLOOKUP($A506,ETH!$A$1:$G$1853,5,FALSE)</f>
        <v>96.91</v>
      </c>
      <c r="AT506" s="12">
        <f>VLOOKUP($A506,BCH!$A$1:$G$1853,5,FALSE)</f>
        <v>0</v>
      </c>
      <c r="AU506" s="12">
        <f>VLOOKUP($A506,XMR!$A$1:$G$1853,5,FALSE)</f>
        <v>30.33</v>
      </c>
      <c r="AV506" s="12">
        <f>VLOOKUP($A506,ZEC!$A$1:$G$1853,5,FALSE)</f>
        <v>94.92</v>
      </c>
      <c r="AW506" s="12">
        <f>VLOOKUP($A506,EOS!$A$1:$G$1853,5,FALSE)</f>
        <v>0</v>
      </c>
      <c r="AX506" s="12">
        <f>VLOOKUP($A506,DASH!$A$1:$G$1853,5,FALSE)</f>
        <v>89.73</v>
      </c>
      <c r="AY506" s="12">
        <f>VLOOKUP($A506,XLM!$A$1:$G$1853,5,FALSE)</f>
        <v>4.6269999999999999E-2</v>
      </c>
      <c r="BA506" s="24">
        <v>1</v>
      </c>
      <c r="BB506" s="24">
        <v>1</v>
      </c>
      <c r="BC506" s="24">
        <v>1</v>
      </c>
      <c r="BD506" s="24">
        <v>1</v>
      </c>
      <c r="BE506" s="24">
        <v>1</v>
      </c>
      <c r="BF506" s="24">
        <v>0</v>
      </c>
      <c r="BG506" s="24">
        <v>1</v>
      </c>
      <c r="BH506" s="24">
        <v>1</v>
      </c>
      <c r="BI506" s="24">
        <v>0</v>
      </c>
      <c r="BJ506" s="24">
        <v>1</v>
      </c>
      <c r="BK506" s="24">
        <v>1</v>
      </c>
      <c r="BM506" s="19">
        <f>IF(SUM(BA505:BK505)=SUM(BA506:BK506),BM505,BM505*SUMPRODUCT(BA506:BK506,AO506:AY506,Q506:AA506)/SUMPRODUCT(BA505:BK505,AO506:AY506,AC506:AM506))</f>
        <v>0.90665306731485984</v>
      </c>
      <c r="BN506" s="26">
        <f>SUMPRODUCT(AO506:AY506,BA506:BK506,Q506:AA506)/BM506</f>
        <v>1037.2100090907686</v>
      </c>
      <c r="BO506">
        <f t="shared" si="130"/>
        <v>1888.65</v>
      </c>
    </row>
    <row r="507" spans="1:67" x14ac:dyDescent="0.75">
      <c r="A507" s="3">
        <v>42874</v>
      </c>
      <c r="B507" s="46">
        <f>INDEX('Index Volume'!B:B,MATCH(Index_New!$A507,'Index Volume'!$A:$A,0))</f>
        <v>1157289984</v>
      </c>
      <c r="C507" s="46">
        <f>INDEX('Index Volume'!C:C,MATCH(Index_New!$A507,'Index Volume'!$A:$A,0))</f>
        <v>269894016</v>
      </c>
      <c r="D507" s="46">
        <f>INDEX('Index Volume'!D:D,MATCH(Index_New!$A507,'Index Volume'!$A:$A,0))</f>
        <v>96923800</v>
      </c>
      <c r="E507" s="46">
        <f>INDEX('Index Volume'!E:E,MATCH(Index_New!$A507,'Index Volume'!$A:$A,0))</f>
        <v>90591104</v>
      </c>
      <c r="F507" s="46">
        <f>INDEX('Index Volume'!F:F,MATCH(Index_New!$A507,'Index Volume'!$A:$A,0))</f>
        <v>626945024</v>
      </c>
      <c r="G507" s="46">
        <f>INDEX('Index Volume'!G:G,MATCH(Index_New!$A507,'Index Volume'!$A:$A,0))</f>
        <v>0</v>
      </c>
      <c r="H507" s="46">
        <f>INDEX('Index Volume'!H:H,MATCH(Index_New!$A507,'Index Volume'!$A:$A,0))</f>
        <v>10692300</v>
      </c>
      <c r="I507" s="46">
        <f>INDEX('Index Volume'!I:I,MATCH(Index_New!$A507,'Index Volume'!$A:$A,0))</f>
        <v>11538100</v>
      </c>
      <c r="J507" s="46">
        <f>INDEX('Index Volume'!J:J,MATCH(Index_New!$A507,'Index Volume'!$A:$A,0))</f>
        <v>0</v>
      </c>
      <c r="K507" s="46">
        <f>INDEX('Index Volume'!K:K,MATCH(Index_New!$A507,'Index Volume'!$A:$A,0))</f>
        <v>25889600</v>
      </c>
      <c r="L507" s="46">
        <f>INDEX('Index Volume'!L:L,MATCH(Index_New!$A507,'Index Volume'!$A:$A,0))</f>
        <v>43101100</v>
      </c>
      <c r="M507" s="46">
        <f t="shared" si="116"/>
        <v>2332865028</v>
      </c>
      <c r="N507" s="1">
        <f t="shared" si="117"/>
        <v>2332865028</v>
      </c>
      <c r="O507" t="b">
        <f t="shared" si="118"/>
        <v>1</v>
      </c>
      <c r="Q507" s="7">
        <f t="shared" si="119"/>
        <v>0.48104559747191833</v>
      </c>
      <c r="R507" s="7">
        <f t="shared" si="120"/>
        <v>4.8876229927250173E-2</v>
      </c>
      <c r="S507" s="7">
        <f t="shared" si="121"/>
        <v>5.1152584018210365E-2</v>
      </c>
      <c r="T507" s="7">
        <f t="shared" si="122"/>
        <v>9.6517925808136854E-2</v>
      </c>
      <c r="U507" s="7">
        <f t="shared" si="123"/>
        <v>0.26775600963476853</v>
      </c>
      <c r="V507" s="7">
        <f t="shared" si="124"/>
        <v>0</v>
      </c>
      <c r="W507" s="7">
        <f t="shared" si="125"/>
        <v>1.2703986460880718E-2</v>
      </c>
      <c r="X507" s="7">
        <f t="shared" si="126"/>
        <v>1.3960761216813673E-2</v>
      </c>
      <c r="Y507" s="7">
        <f t="shared" si="127"/>
        <v>0</v>
      </c>
      <c r="Z507" s="7">
        <f t="shared" si="128"/>
        <v>2.3245966353299726E-2</v>
      </c>
      <c r="AA507" s="7">
        <f t="shared" si="129"/>
        <v>4.7409391087216129E-3</v>
      </c>
      <c r="AC507" s="7">
        <f>IF(DAY($A507)=1,VLOOKUP($A507-1,$A$2:$L$1124,$Q$1,FALSE)/VLOOKUP($A507-1,$A$2:$N$1124,14,FALSE),AC506)</f>
        <v>0.48104559747191833</v>
      </c>
      <c r="AD507" s="7">
        <f>IF(DAY($A507)=1,VLOOKUP($A507-1,$A$2:$L$1124,$R$1,FALSE)/VLOOKUP($A507-1,$A$2:$N$1124,14,FALSE),AD506)</f>
        <v>4.8876229927250173E-2</v>
      </c>
      <c r="AE507" s="7">
        <f>IF(DAY($A507)=1,VLOOKUP($A507-1,$A$2:$L$1124,$S$1,FALSE)/VLOOKUP($A507-1,$A$2:$N$1124,14,FALSE),AE506)</f>
        <v>5.1152584018210365E-2</v>
      </c>
      <c r="AF507" s="7">
        <f>IF(DAY($A507)=1,VLOOKUP($A507-1,$A$2:$L$1124,$T$1,FALSE)/VLOOKUP($A507-1,$A$2:$N$1124,14,FALSE),AF506)</f>
        <v>9.6517925808136854E-2</v>
      </c>
      <c r="AG507" s="7">
        <f>IF(DAY($A507)=1,VLOOKUP($A507-1,$A$2:$L$1124,$U$1,FALSE)/VLOOKUP($A507-1,$A$2:$N$1124,14,FALSE),AG506)</f>
        <v>0.26775600963476853</v>
      </c>
      <c r="AH507" s="7">
        <f>IF(DAY($A507)=1,VLOOKUP($A507-1,$A$2:$L$1124,$V$1,FALSE)/VLOOKUP($A507-1,$A$2:$N$1124,14,FALSE),AH506)</f>
        <v>0</v>
      </c>
      <c r="AI507" s="7">
        <f>IF(DAY($A507)=1,VLOOKUP($A507-1,$A$2:$L$1124,$W$1,FALSE)/VLOOKUP($A507-1,$A$2:$N$1124,14,FALSE),AI506)</f>
        <v>1.2703986460880718E-2</v>
      </c>
      <c r="AJ507" s="7">
        <f>IF(DAY($A507)=1,VLOOKUP($A507-1,$A$2:$L$1124,$X$1,FALSE)/VLOOKUP($A507-1,$A$2:$N$1124,14,FALSE),AJ506)</f>
        <v>1.3960761216813673E-2</v>
      </c>
      <c r="AK507" s="7">
        <f>IF(DAY($A507)=1,VLOOKUP($A507-1,$A$2:$L$1124,$Y$1,FALSE)/VLOOKUP($A507-1,$A$2:$N$1124,14,FALSE),AK506)</f>
        <v>0</v>
      </c>
      <c r="AL507" s="7">
        <f>IF(DAY($A507)=1,VLOOKUP($A507-1,$A$2:$L$1124,$Z$1,FALSE)/VLOOKUP($A507-1,$A$2:$N$1124,14,FALSE),AL506)</f>
        <v>2.3245966353299726E-2</v>
      </c>
      <c r="AM507" s="7">
        <f>IF(DAY($A507)=1,VLOOKUP($A507-1,$A$2:$L$1124,$AA$1,FALSE)/VLOOKUP($A507-1,$A$2:$N$1124,14,FALSE),AM506)</f>
        <v>4.7409391087216129E-3</v>
      </c>
      <c r="AO507" s="12">
        <f>VLOOKUP($A507,BTC!$A$1:$G$1853,5,FALSE)</f>
        <v>1987.71</v>
      </c>
      <c r="AP507" s="12">
        <f>VLOOKUP($A507,XRP!$A$1:$G$1853,5,FALSE)</f>
        <v>0.32780100000000001</v>
      </c>
      <c r="AQ507" s="12">
        <f>VLOOKUP($A507,LTC!$A$1:$G$1853,5,FALSE)</f>
        <v>27.7</v>
      </c>
      <c r="AR507" s="12">
        <f>VLOOKUP($A507,ETC!$A$1:$G$1853,5,FALSE)</f>
        <v>7.99</v>
      </c>
      <c r="AS507" s="12">
        <f>VLOOKUP($A507,ETH!$A$1:$G$1853,5,FALSE)</f>
        <v>129.53</v>
      </c>
      <c r="AT507" s="12">
        <f>VLOOKUP($A507,BCH!$A$1:$G$1853,5,FALSE)</f>
        <v>0</v>
      </c>
      <c r="AU507" s="12">
        <f>VLOOKUP($A507,XMR!$A$1:$G$1853,5,FALSE)</f>
        <v>31.87</v>
      </c>
      <c r="AV507" s="12">
        <f>VLOOKUP($A507,ZEC!$A$1:$G$1853,5,FALSE)</f>
        <v>106.08</v>
      </c>
      <c r="AW507" s="12">
        <f>VLOOKUP($A507,EOS!$A$1:$G$1853,5,FALSE)</f>
        <v>0</v>
      </c>
      <c r="AX507" s="12">
        <f>VLOOKUP($A507,DASH!$A$1:$G$1853,5,FALSE)</f>
        <v>98.98</v>
      </c>
      <c r="AY507" s="12">
        <f>VLOOKUP($A507,XLM!$A$1:$G$1853,5,FALSE)</f>
        <v>4.9576000000000002E-2</v>
      </c>
      <c r="BA507" s="24">
        <v>1</v>
      </c>
      <c r="BB507" s="24">
        <v>1</v>
      </c>
      <c r="BC507" s="24">
        <v>1</v>
      </c>
      <c r="BD507" s="24">
        <v>1</v>
      </c>
      <c r="BE507" s="24">
        <v>1</v>
      </c>
      <c r="BF507" s="24">
        <v>0</v>
      </c>
      <c r="BG507" s="24">
        <v>1</v>
      </c>
      <c r="BH507" s="24">
        <v>1</v>
      </c>
      <c r="BI507" s="24">
        <v>0</v>
      </c>
      <c r="BJ507" s="24">
        <v>1</v>
      </c>
      <c r="BK507" s="24">
        <v>1</v>
      </c>
      <c r="BM507" s="19">
        <f>IF(SUM(BA506:BK506)=SUM(BA507:BK507),BM506,BM506*SUMPRODUCT(BA507:BK507,AO507:AY507,Q507:AA507)/SUMPRODUCT(BA506:BK506,AO507:AY507,AC507:AM507))</f>
        <v>0.90665306731485984</v>
      </c>
      <c r="BN507" s="26">
        <f>SUMPRODUCT(AO507:AY507,BA507:BK507,Q507:AA507)/BM507</f>
        <v>1099.9275216690664</v>
      </c>
      <c r="BO507">
        <f t="shared" si="130"/>
        <v>1987.71</v>
      </c>
    </row>
    <row r="508" spans="1:67" x14ac:dyDescent="0.75">
      <c r="A508" s="4">
        <v>42875</v>
      </c>
      <c r="B508" s="46">
        <f>INDEX('Index Volume'!B:B,MATCH(Index_New!$A508,'Index Volume'!$A:$A,0))</f>
        <v>961336000</v>
      </c>
      <c r="C508" s="46">
        <f>INDEX('Index Volume'!C:C,MATCH(Index_New!$A508,'Index Volume'!$A:$A,0))</f>
        <v>237792000</v>
      </c>
      <c r="D508" s="46">
        <f>INDEX('Index Volume'!D:D,MATCH(Index_New!$A508,'Index Volume'!$A:$A,0))</f>
        <v>59065000</v>
      </c>
      <c r="E508" s="46">
        <f>INDEX('Index Volume'!E:E,MATCH(Index_New!$A508,'Index Volume'!$A:$A,0))</f>
        <v>38813800</v>
      </c>
      <c r="F508" s="46">
        <f>INDEX('Index Volume'!F:F,MATCH(Index_New!$A508,'Index Volume'!$A:$A,0))</f>
        <v>331455008</v>
      </c>
      <c r="G508" s="46">
        <f>INDEX('Index Volume'!G:G,MATCH(Index_New!$A508,'Index Volume'!$A:$A,0))</f>
        <v>0</v>
      </c>
      <c r="H508" s="46">
        <f>INDEX('Index Volume'!H:H,MATCH(Index_New!$A508,'Index Volume'!$A:$A,0))</f>
        <v>23733000</v>
      </c>
      <c r="I508" s="46">
        <f>INDEX('Index Volume'!I:I,MATCH(Index_New!$A508,'Index Volume'!$A:$A,0))</f>
        <v>7298390</v>
      </c>
      <c r="J508" s="46">
        <f>INDEX('Index Volume'!J:J,MATCH(Index_New!$A508,'Index Volume'!$A:$A,0))</f>
        <v>0</v>
      </c>
      <c r="K508" s="46">
        <f>INDEX('Index Volume'!K:K,MATCH(Index_New!$A508,'Index Volume'!$A:$A,0))</f>
        <v>22378100</v>
      </c>
      <c r="L508" s="46">
        <f>INDEX('Index Volume'!L:L,MATCH(Index_New!$A508,'Index Volume'!$A:$A,0))</f>
        <v>28521900</v>
      </c>
      <c r="M508" s="46">
        <f t="shared" si="116"/>
        <v>1710393198</v>
      </c>
      <c r="N508" s="1">
        <f t="shared" si="117"/>
        <v>1710393198</v>
      </c>
      <c r="O508" t="b">
        <f t="shared" si="118"/>
        <v>1</v>
      </c>
      <c r="Q508" s="7">
        <f t="shared" si="119"/>
        <v>0.48104559747191833</v>
      </c>
      <c r="R508" s="7">
        <f t="shared" si="120"/>
        <v>4.8876229927250173E-2</v>
      </c>
      <c r="S508" s="7">
        <f t="shared" si="121"/>
        <v>5.1152584018210365E-2</v>
      </c>
      <c r="T508" s="7">
        <f t="shared" si="122"/>
        <v>9.6517925808136854E-2</v>
      </c>
      <c r="U508" s="7">
        <f t="shared" si="123"/>
        <v>0.26775600963476853</v>
      </c>
      <c r="V508" s="7">
        <f t="shared" si="124"/>
        <v>0</v>
      </c>
      <c r="W508" s="7">
        <f t="shared" si="125"/>
        <v>1.2703986460880718E-2</v>
      </c>
      <c r="X508" s="7">
        <f t="shared" si="126"/>
        <v>1.3960761216813673E-2</v>
      </c>
      <c r="Y508" s="7">
        <f t="shared" si="127"/>
        <v>0</v>
      </c>
      <c r="Z508" s="7">
        <f t="shared" si="128"/>
        <v>2.3245966353299726E-2</v>
      </c>
      <c r="AA508" s="7">
        <f t="shared" si="129"/>
        <v>4.7409391087216129E-3</v>
      </c>
      <c r="AC508" s="7">
        <f>IF(DAY($A508)=1,VLOOKUP($A508-1,$A$2:$L$1124,$Q$1,FALSE)/VLOOKUP($A508-1,$A$2:$N$1124,14,FALSE),AC507)</f>
        <v>0.48104559747191833</v>
      </c>
      <c r="AD508" s="7">
        <f>IF(DAY($A508)=1,VLOOKUP($A508-1,$A$2:$L$1124,$R$1,FALSE)/VLOOKUP($A508-1,$A$2:$N$1124,14,FALSE),AD507)</f>
        <v>4.8876229927250173E-2</v>
      </c>
      <c r="AE508" s="7">
        <f>IF(DAY($A508)=1,VLOOKUP($A508-1,$A$2:$L$1124,$S$1,FALSE)/VLOOKUP($A508-1,$A$2:$N$1124,14,FALSE),AE507)</f>
        <v>5.1152584018210365E-2</v>
      </c>
      <c r="AF508" s="7">
        <f>IF(DAY($A508)=1,VLOOKUP($A508-1,$A$2:$L$1124,$T$1,FALSE)/VLOOKUP($A508-1,$A$2:$N$1124,14,FALSE),AF507)</f>
        <v>9.6517925808136854E-2</v>
      </c>
      <c r="AG508" s="7">
        <f>IF(DAY($A508)=1,VLOOKUP($A508-1,$A$2:$L$1124,$U$1,FALSE)/VLOOKUP($A508-1,$A$2:$N$1124,14,FALSE),AG507)</f>
        <v>0.26775600963476853</v>
      </c>
      <c r="AH508" s="7">
        <f>IF(DAY($A508)=1,VLOOKUP($A508-1,$A$2:$L$1124,$V$1,FALSE)/VLOOKUP($A508-1,$A$2:$N$1124,14,FALSE),AH507)</f>
        <v>0</v>
      </c>
      <c r="AI508" s="7">
        <f>IF(DAY($A508)=1,VLOOKUP($A508-1,$A$2:$L$1124,$W$1,FALSE)/VLOOKUP($A508-1,$A$2:$N$1124,14,FALSE),AI507)</f>
        <v>1.2703986460880718E-2</v>
      </c>
      <c r="AJ508" s="7">
        <f>IF(DAY($A508)=1,VLOOKUP($A508-1,$A$2:$L$1124,$X$1,FALSE)/VLOOKUP($A508-1,$A$2:$N$1124,14,FALSE),AJ507)</f>
        <v>1.3960761216813673E-2</v>
      </c>
      <c r="AK508" s="7">
        <f>IF(DAY($A508)=1,VLOOKUP($A508-1,$A$2:$L$1124,$Y$1,FALSE)/VLOOKUP($A508-1,$A$2:$N$1124,14,FALSE),AK507)</f>
        <v>0</v>
      </c>
      <c r="AL508" s="7">
        <f>IF(DAY($A508)=1,VLOOKUP($A508-1,$A$2:$L$1124,$Z$1,FALSE)/VLOOKUP($A508-1,$A$2:$N$1124,14,FALSE),AL507)</f>
        <v>2.3245966353299726E-2</v>
      </c>
      <c r="AM508" s="7">
        <f>IF(DAY($A508)=1,VLOOKUP($A508-1,$A$2:$L$1124,$AA$1,FALSE)/VLOOKUP($A508-1,$A$2:$N$1124,14,FALSE),AM507)</f>
        <v>4.7409391087216129E-3</v>
      </c>
      <c r="AO508" s="12">
        <f>VLOOKUP($A508,BTC!$A$1:$G$1853,5,FALSE)</f>
        <v>2084.73</v>
      </c>
      <c r="AP508" s="12">
        <f>VLOOKUP($A508,XRP!$A$1:$G$1853,5,FALSE)</f>
        <v>0.351634</v>
      </c>
      <c r="AQ508" s="12">
        <f>VLOOKUP($A508,LTC!$A$1:$G$1853,5,FALSE)</f>
        <v>27.51</v>
      </c>
      <c r="AR508" s="12">
        <f>VLOOKUP($A508,ETC!$A$1:$G$1853,5,FALSE)</f>
        <v>7.41</v>
      </c>
      <c r="AS508" s="12">
        <f>VLOOKUP($A508,ETH!$A$1:$G$1853,5,FALSE)</f>
        <v>126.52</v>
      </c>
      <c r="AT508" s="12">
        <f>VLOOKUP($A508,BCH!$A$1:$G$1853,5,FALSE)</f>
        <v>0</v>
      </c>
      <c r="AU508" s="12">
        <f>VLOOKUP($A508,XMR!$A$1:$G$1853,5,FALSE)</f>
        <v>35.1</v>
      </c>
      <c r="AV508" s="12">
        <f>VLOOKUP($A508,ZEC!$A$1:$G$1853,5,FALSE)</f>
        <v>108.23</v>
      </c>
      <c r="AW508" s="12">
        <f>VLOOKUP($A508,EOS!$A$1:$G$1853,5,FALSE)</f>
        <v>0</v>
      </c>
      <c r="AX508" s="12">
        <f>VLOOKUP($A508,DASH!$A$1:$G$1853,5,FALSE)</f>
        <v>100.77</v>
      </c>
      <c r="AY508" s="12">
        <f>VLOOKUP($A508,XLM!$A$1:$G$1853,5,FALSE)</f>
        <v>5.3887999999999998E-2</v>
      </c>
      <c r="BA508" s="24">
        <v>1</v>
      </c>
      <c r="BB508" s="24">
        <v>1</v>
      </c>
      <c r="BC508" s="24">
        <v>1</v>
      </c>
      <c r="BD508" s="24">
        <v>1</v>
      </c>
      <c r="BE508" s="24">
        <v>1</v>
      </c>
      <c r="BF508" s="24">
        <v>0</v>
      </c>
      <c r="BG508" s="24">
        <v>1</v>
      </c>
      <c r="BH508" s="24">
        <v>1</v>
      </c>
      <c r="BI508" s="24">
        <v>0</v>
      </c>
      <c r="BJ508" s="24">
        <v>1</v>
      </c>
      <c r="BK508" s="24">
        <v>1</v>
      </c>
      <c r="BM508" s="19">
        <f>IF(SUM(BA507:BK507)=SUM(BA508:BK508),BM507,BM507*SUMPRODUCT(BA508:BK508,AO508:AY508,Q508:AA508)/SUMPRODUCT(BA507:BK507,AO508:AY508,AC508:AM508))</f>
        <v>0.90665306731485984</v>
      </c>
      <c r="BN508" s="26">
        <f>SUMPRODUCT(AO508:AY508,BA508:BK508,Q508:AA508)/BM508</f>
        <v>1150.5678885831094</v>
      </c>
      <c r="BO508">
        <f t="shared" si="130"/>
        <v>2084.73</v>
      </c>
    </row>
    <row r="509" spans="1:67" x14ac:dyDescent="0.75">
      <c r="A509" s="3">
        <v>42876</v>
      </c>
      <c r="B509" s="46">
        <f>INDEX('Index Volume'!B:B,MATCH(Index_New!$A509,'Index Volume'!$A:$A,0))</f>
        <v>1147859968</v>
      </c>
      <c r="C509" s="46">
        <f>INDEX('Index Volume'!C:C,MATCH(Index_New!$A509,'Index Volume'!$A:$A,0))</f>
        <v>129765000</v>
      </c>
      <c r="D509" s="46">
        <f>INDEX('Index Volume'!D:D,MATCH(Index_New!$A509,'Index Volume'!$A:$A,0))</f>
        <v>104882000</v>
      </c>
      <c r="E509" s="46">
        <f>INDEX('Index Volume'!E:E,MATCH(Index_New!$A509,'Index Volume'!$A:$A,0))</f>
        <v>64632100</v>
      </c>
      <c r="F509" s="46">
        <f>INDEX('Index Volume'!F:F,MATCH(Index_New!$A509,'Index Volume'!$A:$A,0))</f>
        <v>570361024</v>
      </c>
      <c r="G509" s="46">
        <f>INDEX('Index Volume'!G:G,MATCH(Index_New!$A509,'Index Volume'!$A:$A,0))</f>
        <v>0</v>
      </c>
      <c r="H509" s="46">
        <f>INDEX('Index Volume'!H:H,MATCH(Index_New!$A509,'Index Volume'!$A:$A,0))</f>
        <v>10952100</v>
      </c>
      <c r="I509" s="46">
        <f>INDEX('Index Volume'!I:I,MATCH(Index_New!$A509,'Index Volume'!$A:$A,0))</f>
        <v>11511500</v>
      </c>
      <c r="J509" s="46">
        <f>INDEX('Index Volume'!J:J,MATCH(Index_New!$A509,'Index Volume'!$A:$A,0))</f>
        <v>0</v>
      </c>
      <c r="K509" s="46">
        <f>INDEX('Index Volume'!K:K,MATCH(Index_New!$A509,'Index Volume'!$A:$A,0))</f>
        <v>19898000</v>
      </c>
      <c r="L509" s="46">
        <f>INDEX('Index Volume'!L:L,MATCH(Index_New!$A509,'Index Volume'!$A:$A,0))</f>
        <v>68217904</v>
      </c>
      <c r="M509" s="46">
        <f t="shared" si="116"/>
        <v>2128079596</v>
      </c>
      <c r="N509" s="1">
        <f t="shared" si="117"/>
        <v>2128079596</v>
      </c>
      <c r="O509" t="b">
        <f t="shared" si="118"/>
        <v>1</v>
      </c>
      <c r="Q509" s="7">
        <f t="shared" si="119"/>
        <v>0.48104559747191833</v>
      </c>
      <c r="R509" s="7">
        <f t="shared" si="120"/>
        <v>4.8876229927250173E-2</v>
      </c>
      <c r="S509" s="7">
        <f t="shared" si="121"/>
        <v>5.1152584018210365E-2</v>
      </c>
      <c r="T509" s="7">
        <f t="shared" si="122"/>
        <v>9.6517925808136854E-2</v>
      </c>
      <c r="U509" s="7">
        <f t="shared" si="123"/>
        <v>0.26775600963476853</v>
      </c>
      <c r="V509" s="7">
        <f t="shared" si="124"/>
        <v>0</v>
      </c>
      <c r="W509" s="7">
        <f t="shared" si="125"/>
        <v>1.2703986460880718E-2</v>
      </c>
      <c r="X509" s="7">
        <f t="shared" si="126"/>
        <v>1.3960761216813673E-2</v>
      </c>
      <c r="Y509" s="7">
        <f t="shared" si="127"/>
        <v>0</v>
      </c>
      <c r="Z509" s="7">
        <f t="shared" si="128"/>
        <v>2.3245966353299726E-2</v>
      </c>
      <c r="AA509" s="7">
        <f t="shared" si="129"/>
        <v>4.7409391087216129E-3</v>
      </c>
      <c r="AC509" s="7">
        <f>IF(DAY($A509)=1,VLOOKUP($A509-1,$A$2:$L$1124,$Q$1,FALSE)/VLOOKUP($A509-1,$A$2:$N$1124,14,FALSE),AC508)</f>
        <v>0.48104559747191833</v>
      </c>
      <c r="AD509" s="7">
        <f>IF(DAY($A509)=1,VLOOKUP($A509-1,$A$2:$L$1124,$R$1,FALSE)/VLOOKUP($A509-1,$A$2:$N$1124,14,FALSE),AD508)</f>
        <v>4.8876229927250173E-2</v>
      </c>
      <c r="AE509" s="7">
        <f>IF(DAY($A509)=1,VLOOKUP($A509-1,$A$2:$L$1124,$S$1,FALSE)/VLOOKUP($A509-1,$A$2:$N$1124,14,FALSE),AE508)</f>
        <v>5.1152584018210365E-2</v>
      </c>
      <c r="AF509" s="7">
        <f>IF(DAY($A509)=1,VLOOKUP($A509-1,$A$2:$L$1124,$T$1,FALSE)/VLOOKUP($A509-1,$A$2:$N$1124,14,FALSE),AF508)</f>
        <v>9.6517925808136854E-2</v>
      </c>
      <c r="AG509" s="7">
        <f>IF(DAY($A509)=1,VLOOKUP($A509-1,$A$2:$L$1124,$U$1,FALSE)/VLOOKUP($A509-1,$A$2:$N$1124,14,FALSE),AG508)</f>
        <v>0.26775600963476853</v>
      </c>
      <c r="AH509" s="7">
        <f>IF(DAY($A509)=1,VLOOKUP($A509-1,$A$2:$L$1124,$V$1,FALSE)/VLOOKUP($A509-1,$A$2:$N$1124,14,FALSE),AH508)</f>
        <v>0</v>
      </c>
      <c r="AI509" s="7">
        <f>IF(DAY($A509)=1,VLOOKUP($A509-1,$A$2:$L$1124,$W$1,FALSE)/VLOOKUP($A509-1,$A$2:$N$1124,14,FALSE),AI508)</f>
        <v>1.2703986460880718E-2</v>
      </c>
      <c r="AJ509" s="7">
        <f>IF(DAY($A509)=1,VLOOKUP($A509-1,$A$2:$L$1124,$X$1,FALSE)/VLOOKUP($A509-1,$A$2:$N$1124,14,FALSE),AJ508)</f>
        <v>1.3960761216813673E-2</v>
      </c>
      <c r="AK509" s="7">
        <f>IF(DAY($A509)=1,VLOOKUP($A509-1,$A$2:$L$1124,$Y$1,FALSE)/VLOOKUP($A509-1,$A$2:$N$1124,14,FALSE),AK508)</f>
        <v>0</v>
      </c>
      <c r="AL509" s="7">
        <f>IF(DAY($A509)=1,VLOOKUP($A509-1,$A$2:$L$1124,$Z$1,FALSE)/VLOOKUP($A509-1,$A$2:$N$1124,14,FALSE),AL508)</f>
        <v>2.3245966353299726E-2</v>
      </c>
      <c r="AM509" s="7">
        <f>IF(DAY($A509)=1,VLOOKUP($A509-1,$A$2:$L$1124,$AA$1,FALSE)/VLOOKUP($A509-1,$A$2:$N$1124,14,FALSE),AM508)</f>
        <v>4.7409391087216129E-3</v>
      </c>
      <c r="AO509" s="12">
        <f>VLOOKUP($A509,BTC!$A$1:$G$1853,5,FALSE)</f>
        <v>2041.2</v>
      </c>
      <c r="AP509" s="12">
        <f>VLOOKUP($A509,XRP!$A$1:$G$1853,5,FALSE)</f>
        <v>0.33620100000000003</v>
      </c>
      <c r="AQ509" s="12">
        <f>VLOOKUP($A509,LTC!$A$1:$G$1853,5,FALSE)</f>
        <v>26.3</v>
      </c>
      <c r="AR509" s="12">
        <f>VLOOKUP($A509,ETC!$A$1:$G$1853,5,FALSE)</f>
        <v>9.4</v>
      </c>
      <c r="AS509" s="12">
        <f>VLOOKUP($A509,ETH!$A$1:$G$1853,5,FALSE)</f>
        <v>157.94</v>
      </c>
      <c r="AT509" s="12">
        <f>VLOOKUP($A509,BCH!$A$1:$G$1853,5,FALSE)</f>
        <v>0</v>
      </c>
      <c r="AU509" s="12">
        <f>VLOOKUP($A509,XMR!$A$1:$G$1853,5,FALSE)</f>
        <v>34.64</v>
      </c>
      <c r="AV509" s="12">
        <f>VLOOKUP($A509,ZEC!$A$1:$G$1853,5,FALSE)</f>
        <v>119.82</v>
      </c>
      <c r="AW509" s="12">
        <f>VLOOKUP($A509,EOS!$A$1:$G$1853,5,FALSE)</f>
        <v>0</v>
      </c>
      <c r="AX509" s="12">
        <f>VLOOKUP($A509,DASH!$A$1:$G$1853,5,FALSE)</f>
        <v>102.03</v>
      </c>
      <c r="AY509" s="12">
        <f>VLOOKUP($A509,XLM!$A$1:$G$1853,5,FALSE)</f>
        <v>6.0843000000000001E-2</v>
      </c>
      <c r="BA509" s="24">
        <v>1</v>
      </c>
      <c r="BB509" s="24">
        <v>1</v>
      </c>
      <c r="BC509" s="24">
        <v>1</v>
      </c>
      <c r="BD509" s="24">
        <v>1</v>
      </c>
      <c r="BE509" s="24">
        <v>1</v>
      </c>
      <c r="BF509" s="24">
        <v>0</v>
      </c>
      <c r="BG509" s="24">
        <v>1</v>
      </c>
      <c r="BH509" s="24">
        <v>1</v>
      </c>
      <c r="BI509" s="24">
        <v>0</v>
      </c>
      <c r="BJ509" s="24">
        <v>1</v>
      </c>
      <c r="BK509" s="24">
        <v>1</v>
      </c>
      <c r="BM509" s="19">
        <f>IF(SUM(BA508:BK508)=SUM(BA509:BK509),BM508,BM508*SUMPRODUCT(BA509:BK509,AO509:AY509,Q509:AA509)/SUMPRODUCT(BA508:BK508,AO509:AY509,AC509:AM509))</f>
        <v>0.90665306731485984</v>
      </c>
      <c r="BN509" s="26">
        <f>SUMPRODUCT(AO509:AY509,BA509:BK509,Q509:AA509)/BM509</f>
        <v>1137.0982214556498</v>
      </c>
      <c r="BO509">
        <f t="shared" si="130"/>
        <v>2041.2</v>
      </c>
    </row>
    <row r="510" spans="1:67" x14ac:dyDescent="0.75">
      <c r="A510" s="4">
        <v>42877</v>
      </c>
      <c r="B510" s="46">
        <f>INDEX('Index Volume'!B:B,MATCH(Index_New!$A510,'Index Volume'!$A:$A,0))</f>
        <v>1942220032</v>
      </c>
      <c r="C510" s="46">
        <f>INDEX('Index Volume'!C:C,MATCH(Index_New!$A510,'Index Volume'!$A:$A,0))</f>
        <v>265699008</v>
      </c>
      <c r="D510" s="46">
        <f>INDEX('Index Volume'!D:D,MATCH(Index_New!$A510,'Index Volume'!$A:$A,0))</f>
        <v>164828992</v>
      </c>
      <c r="E510" s="46">
        <f>INDEX('Index Volume'!E:E,MATCH(Index_New!$A510,'Index Volume'!$A:$A,0))</f>
        <v>169832000</v>
      </c>
      <c r="F510" s="46">
        <f>INDEX('Index Volume'!F:F,MATCH(Index_New!$A510,'Index Volume'!$A:$A,0))</f>
        <v>1188909952</v>
      </c>
      <c r="G510" s="46">
        <f>INDEX('Index Volume'!G:G,MATCH(Index_New!$A510,'Index Volume'!$A:$A,0))</f>
        <v>0</v>
      </c>
      <c r="H510" s="46">
        <f>INDEX('Index Volume'!H:H,MATCH(Index_New!$A510,'Index Volume'!$A:$A,0))</f>
        <v>28469700</v>
      </c>
      <c r="I510" s="46">
        <f>INDEX('Index Volume'!I:I,MATCH(Index_New!$A510,'Index Volume'!$A:$A,0))</f>
        <v>103976000</v>
      </c>
      <c r="J510" s="46">
        <f>INDEX('Index Volume'!J:J,MATCH(Index_New!$A510,'Index Volume'!$A:$A,0))</f>
        <v>0</v>
      </c>
      <c r="K510" s="46">
        <f>INDEX('Index Volume'!K:K,MATCH(Index_New!$A510,'Index Volume'!$A:$A,0))</f>
        <v>76089200</v>
      </c>
      <c r="L510" s="46">
        <f>INDEX('Index Volume'!L:L,MATCH(Index_New!$A510,'Index Volume'!$A:$A,0))</f>
        <v>51927100</v>
      </c>
      <c r="M510" s="46">
        <f t="shared" si="116"/>
        <v>3991951984</v>
      </c>
      <c r="N510" s="1">
        <f t="shared" si="117"/>
        <v>3991951984</v>
      </c>
      <c r="O510" t="b">
        <f t="shared" si="118"/>
        <v>1</v>
      </c>
      <c r="Q510" s="7">
        <f t="shared" si="119"/>
        <v>0.48104559747191833</v>
      </c>
      <c r="R510" s="7">
        <f t="shared" si="120"/>
        <v>4.8876229927250173E-2</v>
      </c>
      <c r="S510" s="7">
        <f t="shared" si="121"/>
        <v>5.1152584018210365E-2</v>
      </c>
      <c r="T510" s="7">
        <f t="shared" si="122"/>
        <v>9.6517925808136854E-2</v>
      </c>
      <c r="U510" s="7">
        <f t="shared" si="123"/>
        <v>0.26775600963476853</v>
      </c>
      <c r="V510" s="7">
        <f t="shared" si="124"/>
        <v>0</v>
      </c>
      <c r="W510" s="7">
        <f t="shared" si="125"/>
        <v>1.2703986460880718E-2</v>
      </c>
      <c r="X510" s="7">
        <f t="shared" si="126"/>
        <v>1.3960761216813673E-2</v>
      </c>
      <c r="Y510" s="7">
        <f t="shared" si="127"/>
        <v>0</v>
      </c>
      <c r="Z510" s="7">
        <f t="shared" si="128"/>
        <v>2.3245966353299726E-2</v>
      </c>
      <c r="AA510" s="7">
        <f t="shared" si="129"/>
        <v>4.7409391087216129E-3</v>
      </c>
      <c r="AC510" s="7">
        <f>IF(DAY($A510)=1,VLOOKUP($A510-1,$A$2:$L$1124,$Q$1,FALSE)/VLOOKUP($A510-1,$A$2:$N$1124,14,FALSE),AC509)</f>
        <v>0.48104559747191833</v>
      </c>
      <c r="AD510" s="7">
        <f>IF(DAY($A510)=1,VLOOKUP($A510-1,$A$2:$L$1124,$R$1,FALSE)/VLOOKUP($A510-1,$A$2:$N$1124,14,FALSE),AD509)</f>
        <v>4.8876229927250173E-2</v>
      </c>
      <c r="AE510" s="7">
        <f>IF(DAY($A510)=1,VLOOKUP($A510-1,$A$2:$L$1124,$S$1,FALSE)/VLOOKUP($A510-1,$A$2:$N$1124,14,FALSE),AE509)</f>
        <v>5.1152584018210365E-2</v>
      </c>
      <c r="AF510" s="7">
        <f>IF(DAY($A510)=1,VLOOKUP($A510-1,$A$2:$L$1124,$T$1,FALSE)/VLOOKUP($A510-1,$A$2:$N$1124,14,FALSE),AF509)</f>
        <v>9.6517925808136854E-2</v>
      </c>
      <c r="AG510" s="7">
        <f>IF(DAY($A510)=1,VLOOKUP($A510-1,$A$2:$L$1124,$U$1,FALSE)/VLOOKUP($A510-1,$A$2:$N$1124,14,FALSE),AG509)</f>
        <v>0.26775600963476853</v>
      </c>
      <c r="AH510" s="7">
        <f>IF(DAY($A510)=1,VLOOKUP($A510-1,$A$2:$L$1124,$V$1,FALSE)/VLOOKUP($A510-1,$A$2:$N$1124,14,FALSE),AH509)</f>
        <v>0</v>
      </c>
      <c r="AI510" s="7">
        <f>IF(DAY($A510)=1,VLOOKUP($A510-1,$A$2:$L$1124,$W$1,FALSE)/VLOOKUP($A510-1,$A$2:$N$1124,14,FALSE),AI509)</f>
        <v>1.2703986460880718E-2</v>
      </c>
      <c r="AJ510" s="7">
        <f>IF(DAY($A510)=1,VLOOKUP($A510-1,$A$2:$L$1124,$X$1,FALSE)/VLOOKUP($A510-1,$A$2:$N$1124,14,FALSE),AJ509)</f>
        <v>1.3960761216813673E-2</v>
      </c>
      <c r="AK510" s="7">
        <f>IF(DAY($A510)=1,VLOOKUP($A510-1,$A$2:$L$1124,$Y$1,FALSE)/VLOOKUP($A510-1,$A$2:$N$1124,14,FALSE),AK509)</f>
        <v>0</v>
      </c>
      <c r="AL510" s="7">
        <f>IF(DAY($A510)=1,VLOOKUP($A510-1,$A$2:$L$1124,$Z$1,FALSE)/VLOOKUP($A510-1,$A$2:$N$1124,14,FALSE),AL509)</f>
        <v>2.3245966353299726E-2</v>
      </c>
      <c r="AM510" s="7">
        <f>IF(DAY($A510)=1,VLOOKUP($A510-1,$A$2:$L$1124,$AA$1,FALSE)/VLOOKUP($A510-1,$A$2:$N$1124,14,FALSE),AM509)</f>
        <v>4.7409391087216129E-3</v>
      </c>
      <c r="AO510" s="12">
        <f>VLOOKUP($A510,BTC!$A$1:$G$1853,5,FALSE)</f>
        <v>2173.4</v>
      </c>
      <c r="AP510" s="12">
        <f>VLOOKUP($A510,XRP!$A$1:$G$1853,5,FALSE)</f>
        <v>0.31795400000000001</v>
      </c>
      <c r="AQ510" s="12">
        <f>VLOOKUP($A510,LTC!$A$1:$G$1853,5,FALSE)</f>
        <v>25.38</v>
      </c>
      <c r="AR510" s="12">
        <f>VLOOKUP($A510,ETC!$A$1:$G$1853,5,FALSE)</f>
        <v>9.9</v>
      </c>
      <c r="AS510" s="12">
        <f>VLOOKUP($A510,ETH!$A$1:$G$1853,5,FALSE)</f>
        <v>174.26</v>
      </c>
      <c r="AT510" s="12">
        <f>VLOOKUP($A510,BCH!$A$1:$G$1853,5,FALSE)</f>
        <v>0</v>
      </c>
      <c r="AU510" s="12">
        <f>VLOOKUP($A510,XMR!$A$1:$G$1853,5,FALSE)</f>
        <v>36.17</v>
      </c>
      <c r="AV510" s="12">
        <f>VLOOKUP($A510,ZEC!$A$1:$G$1853,5,FALSE)</f>
        <v>203.19</v>
      </c>
      <c r="AW510" s="12">
        <f>VLOOKUP($A510,EOS!$A$1:$G$1853,5,FALSE)</f>
        <v>0</v>
      </c>
      <c r="AX510" s="12">
        <f>VLOOKUP($A510,DASH!$A$1:$G$1853,5,FALSE)</f>
        <v>120.73</v>
      </c>
      <c r="AY510" s="12">
        <f>VLOOKUP($A510,XLM!$A$1:$G$1853,5,FALSE)</f>
        <v>5.1003E-2</v>
      </c>
      <c r="BA510" s="24">
        <v>1</v>
      </c>
      <c r="BB510" s="24">
        <v>1</v>
      </c>
      <c r="BC510" s="24">
        <v>1</v>
      </c>
      <c r="BD510" s="24">
        <v>1</v>
      </c>
      <c r="BE510" s="24">
        <v>1</v>
      </c>
      <c r="BF510" s="24">
        <v>0</v>
      </c>
      <c r="BG510" s="24">
        <v>1</v>
      </c>
      <c r="BH510" s="24">
        <v>1</v>
      </c>
      <c r="BI510" s="24">
        <v>0</v>
      </c>
      <c r="BJ510" s="24">
        <v>1</v>
      </c>
      <c r="BK510" s="24">
        <v>1</v>
      </c>
      <c r="BM510" s="19">
        <f>IF(SUM(BA509:BK509)=SUM(BA510:BK510),BM509,BM509*SUMPRODUCT(BA510:BK510,AO510:AY510,Q510:AA510)/SUMPRODUCT(BA509:BK509,AO510:AY510,AC510:AM510))</f>
        <v>0.90665306731485984</v>
      </c>
      <c r="BN510" s="26">
        <f>SUMPRODUCT(AO510:AY510,BA510:BK510,Q510:AA510)/BM510</f>
        <v>1213.8445690878689</v>
      </c>
      <c r="BO510">
        <f t="shared" si="130"/>
        <v>2173.4</v>
      </c>
    </row>
    <row r="511" spans="1:67" x14ac:dyDescent="0.75">
      <c r="A511" s="3">
        <v>42878</v>
      </c>
      <c r="B511" s="46">
        <f>INDEX('Index Volume'!B:B,MATCH(Index_New!$A511,'Index Volume'!$A:$A,0))</f>
        <v>1378749952</v>
      </c>
      <c r="C511" s="46">
        <f>INDEX('Index Volume'!C:C,MATCH(Index_New!$A511,'Index Volume'!$A:$A,0))</f>
        <v>153050000</v>
      </c>
      <c r="D511" s="46">
        <f>INDEX('Index Volume'!D:D,MATCH(Index_New!$A511,'Index Volume'!$A:$A,0))</f>
        <v>216875008</v>
      </c>
      <c r="E511" s="46">
        <f>INDEX('Index Volume'!E:E,MATCH(Index_New!$A511,'Index Volume'!$A:$A,0))</f>
        <v>116546000</v>
      </c>
      <c r="F511" s="46">
        <f>INDEX('Index Volume'!F:F,MATCH(Index_New!$A511,'Index Volume'!$A:$A,0))</f>
        <v>530708992</v>
      </c>
      <c r="G511" s="46">
        <f>INDEX('Index Volume'!G:G,MATCH(Index_New!$A511,'Index Volume'!$A:$A,0))</f>
        <v>0</v>
      </c>
      <c r="H511" s="46">
        <f>INDEX('Index Volume'!H:H,MATCH(Index_New!$A511,'Index Volume'!$A:$A,0))</f>
        <v>68629504</v>
      </c>
      <c r="I511" s="46">
        <f>INDEX('Index Volume'!I:I,MATCH(Index_New!$A511,'Index Volume'!$A:$A,0))</f>
        <v>87792200</v>
      </c>
      <c r="J511" s="46">
        <f>INDEX('Index Volume'!J:J,MATCH(Index_New!$A511,'Index Volume'!$A:$A,0))</f>
        <v>0</v>
      </c>
      <c r="K511" s="46">
        <f>INDEX('Index Volume'!K:K,MATCH(Index_New!$A511,'Index Volume'!$A:$A,0))</f>
        <v>51407800</v>
      </c>
      <c r="L511" s="46">
        <f>INDEX('Index Volume'!L:L,MATCH(Index_New!$A511,'Index Volume'!$A:$A,0))</f>
        <v>27316000</v>
      </c>
      <c r="M511" s="46">
        <f t="shared" si="116"/>
        <v>2631075456</v>
      </c>
      <c r="N511" s="1">
        <f t="shared" si="117"/>
        <v>2631075456</v>
      </c>
      <c r="O511" t="b">
        <f t="shared" si="118"/>
        <v>1</v>
      </c>
      <c r="Q511" s="7">
        <f t="shared" si="119"/>
        <v>0.48104559747191833</v>
      </c>
      <c r="R511" s="7">
        <f t="shared" si="120"/>
        <v>4.8876229927250173E-2</v>
      </c>
      <c r="S511" s="7">
        <f t="shared" si="121"/>
        <v>5.1152584018210365E-2</v>
      </c>
      <c r="T511" s="7">
        <f t="shared" si="122"/>
        <v>9.6517925808136854E-2</v>
      </c>
      <c r="U511" s="7">
        <f t="shared" si="123"/>
        <v>0.26775600963476853</v>
      </c>
      <c r="V511" s="7">
        <f t="shared" si="124"/>
        <v>0</v>
      </c>
      <c r="W511" s="7">
        <f t="shared" si="125"/>
        <v>1.2703986460880718E-2</v>
      </c>
      <c r="X511" s="7">
        <f t="shared" si="126"/>
        <v>1.3960761216813673E-2</v>
      </c>
      <c r="Y511" s="7">
        <f t="shared" si="127"/>
        <v>0</v>
      </c>
      <c r="Z511" s="7">
        <f t="shared" si="128"/>
        <v>2.3245966353299726E-2</v>
      </c>
      <c r="AA511" s="7">
        <f t="shared" si="129"/>
        <v>4.7409391087216129E-3</v>
      </c>
      <c r="AC511" s="7">
        <f>IF(DAY($A511)=1,VLOOKUP($A511-1,$A$2:$L$1124,$Q$1,FALSE)/VLOOKUP($A511-1,$A$2:$N$1124,14,FALSE),AC510)</f>
        <v>0.48104559747191833</v>
      </c>
      <c r="AD511" s="7">
        <f>IF(DAY($A511)=1,VLOOKUP($A511-1,$A$2:$L$1124,$R$1,FALSE)/VLOOKUP($A511-1,$A$2:$N$1124,14,FALSE),AD510)</f>
        <v>4.8876229927250173E-2</v>
      </c>
      <c r="AE511" s="7">
        <f>IF(DAY($A511)=1,VLOOKUP($A511-1,$A$2:$L$1124,$S$1,FALSE)/VLOOKUP($A511-1,$A$2:$N$1124,14,FALSE),AE510)</f>
        <v>5.1152584018210365E-2</v>
      </c>
      <c r="AF511" s="7">
        <f>IF(DAY($A511)=1,VLOOKUP($A511-1,$A$2:$L$1124,$T$1,FALSE)/VLOOKUP($A511-1,$A$2:$N$1124,14,FALSE),AF510)</f>
        <v>9.6517925808136854E-2</v>
      </c>
      <c r="AG511" s="7">
        <f>IF(DAY($A511)=1,VLOOKUP($A511-1,$A$2:$L$1124,$U$1,FALSE)/VLOOKUP($A511-1,$A$2:$N$1124,14,FALSE),AG510)</f>
        <v>0.26775600963476853</v>
      </c>
      <c r="AH511" s="7">
        <f>IF(DAY($A511)=1,VLOOKUP($A511-1,$A$2:$L$1124,$V$1,FALSE)/VLOOKUP($A511-1,$A$2:$N$1124,14,FALSE),AH510)</f>
        <v>0</v>
      </c>
      <c r="AI511" s="7">
        <f>IF(DAY($A511)=1,VLOOKUP($A511-1,$A$2:$L$1124,$W$1,FALSE)/VLOOKUP($A511-1,$A$2:$N$1124,14,FALSE),AI510)</f>
        <v>1.2703986460880718E-2</v>
      </c>
      <c r="AJ511" s="7">
        <f>IF(DAY($A511)=1,VLOOKUP($A511-1,$A$2:$L$1124,$X$1,FALSE)/VLOOKUP($A511-1,$A$2:$N$1124,14,FALSE),AJ510)</f>
        <v>1.3960761216813673E-2</v>
      </c>
      <c r="AK511" s="7">
        <f>IF(DAY($A511)=1,VLOOKUP($A511-1,$A$2:$L$1124,$Y$1,FALSE)/VLOOKUP($A511-1,$A$2:$N$1124,14,FALSE),AK510)</f>
        <v>0</v>
      </c>
      <c r="AL511" s="7">
        <f>IF(DAY($A511)=1,VLOOKUP($A511-1,$A$2:$L$1124,$Z$1,FALSE)/VLOOKUP($A511-1,$A$2:$N$1124,14,FALSE),AL510)</f>
        <v>2.3245966353299726E-2</v>
      </c>
      <c r="AM511" s="7">
        <f>IF(DAY($A511)=1,VLOOKUP($A511-1,$A$2:$L$1124,$AA$1,FALSE)/VLOOKUP($A511-1,$A$2:$N$1124,14,FALSE),AM510)</f>
        <v>4.7409391087216129E-3</v>
      </c>
      <c r="AO511" s="12">
        <f>VLOOKUP($A511,BTC!$A$1:$G$1853,5,FALSE)</f>
        <v>2320.42</v>
      </c>
      <c r="AP511" s="12">
        <f>VLOOKUP($A511,XRP!$A$1:$G$1853,5,FALSE)</f>
        <v>0.32336799999999999</v>
      </c>
      <c r="AQ511" s="12">
        <f>VLOOKUP($A511,LTC!$A$1:$G$1853,5,FALSE)</f>
        <v>32.11</v>
      </c>
      <c r="AR511" s="12">
        <f>VLOOKUP($A511,ETC!$A$1:$G$1853,5,FALSE)</f>
        <v>11.94</v>
      </c>
      <c r="AS511" s="12">
        <f>VLOOKUP($A511,ETH!$A$1:$G$1853,5,FALSE)</f>
        <v>181.95</v>
      </c>
      <c r="AT511" s="12">
        <f>VLOOKUP($A511,BCH!$A$1:$G$1853,5,FALSE)</f>
        <v>0</v>
      </c>
      <c r="AU511" s="12">
        <f>VLOOKUP($A511,XMR!$A$1:$G$1853,5,FALSE)</f>
        <v>55.62</v>
      </c>
      <c r="AV511" s="12">
        <f>VLOOKUP($A511,ZEC!$A$1:$G$1853,5,FALSE)</f>
        <v>239.49</v>
      </c>
      <c r="AW511" s="12">
        <f>VLOOKUP($A511,EOS!$A$1:$G$1853,5,FALSE)</f>
        <v>0</v>
      </c>
      <c r="AX511" s="12">
        <f>VLOOKUP($A511,DASH!$A$1:$G$1853,5,FALSE)</f>
        <v>138.07</v>
      </c>
      <c r="AY511" s="12">
        <f>VLOOKUP($A511,XLM!$A$1:$G$1853,5,FALSE)</f>
        <v>5.5500000000000001E-2</v>
      </c>
      <c r="BA511" s="24">
        <v>1</v>
      </c>
      <c r="BB511" s="24">
        <v>1</v>
      </c>
      <c r="BC511" s="24">
        <v>1</v>
      </c>
      <c r="BD511" s="24">
        <v>1</v>
      </c>
      <c r="BE511" s="24">
        <v>1</v>
      </c>
      <c r="BF511" s="24">
        <v>0</v>
      </c>
      <c r="BG511" s="24">
        <v>1</v>
      </c>
      <c r="BH511" s="24">
        <v>1</v>
      </c>
      <c r="BI511" s="24">
        <v>0</v>
      </c>
      <c r="BJ511" s="24">
        <v>1</v>
      </c>
      <c r="BK511" s="24">
        <v>1</v>
      </c>
      <c r="BM511" s="19">
        <f>IF(SUM(BA510:BK510)=SUM(BA511:BK511),BM510,BM510*SUMPRODUCT(BA511:BK511,AO511:AY511,Q511:AA511)/SUMPRODUCT(BA510:BK510,AO511:AY511,AC511:AM511))</f>
        <v>0.90665306731485984</v>
      </c>
      <c r="BN511" s="26">
        <f>SUMPRODUCT(AO511:AY511,BA511:BK511,Q511:AA511)/BM511</f>
        <v>1295.9936984074209</v>
      </c>
      <c r="BO511">
        <f t="shared" si="130"/>
        <v>2320.42</v>
      </c>
    </row>
    <row r="512" spans="1:67" x14ac:dyDescent="0.75">
      <c r="A512" s="4">
        <v>42879</v>
      </c>
      <c r="B512" s="46">
        <f>INDEX('Index Volume'!B:B,MATCH(Index_New!$A512,'Index Volume'!$A:$A,0))</f>
        <v>1725379968</v>
      </c>
      <c r="C512" s="46">
        <f>INDEX('Index Volume'!C:C,MATCH(Index_New!$A512,'Index Volume'!$A:$A,0))</f>
        <v>166168000</v>
      </c>
      <c r="D512" s="46">
        <f>INDEX('Index Volume'!D:D,MATCH(Index_New!$A512,'Index Volume'!$A:$A,0))</f>
        <v>196292000</v>
      </c>
      <c r="E512" s="46">
        <f>INDEX('Index Volume'!E:E,MATCH(Index_New!$A512,'Index Volume'!$A:$A,0))</f>
        <v>319905984</v>
      </c>
      <c r="F512" s="46">
        <f>INDEX('Index Volume'!F:F,MATCH(Index_New!$A512,'Index Volume'!$A:$A,0))</f>
        <v>561014016</v>
      </c>
      <c r="G512" s="46">
        <f>INDEX('Index Volume'!G:G,MATCH(Index_New!$A512,'Index Volume'!$A:$A,0))</f>
        <v>0</v>
      </c>
      <c r="H512" s="46">
        <f>INDEX('Index Volume'!H:H,MATCH(Index_New!$A512,'Index Volume'!$A:$A,0))</f>
        <v>95915696</v>
      </c>
      <c r="I512" s="46">
        <f>INDEX('Index Volume'!I:I,MATCH(Index_New!$A512,'Index Volume'!$A:$A,0))</f>
        <v>51125500</v>
      </c>
      <c r="J512" s="46">
        <f>INDEX('Index Volume'!J:J,MATCH(Index_New!$A512,'Index Volume'!$A:$A,0))</f>
        <v>0</v>
      </c>
      <c r="K512" s="46">
        <f>INDEX('Index Volume'!K:K,MATCH(Index_New!$A512,'Index Volume'!$A:$A,0))</f>
        <v>47161500</v>
      </c>
      <c r="L512" s="46">
        <f>INDEX('Index Volume'!L:L,MATCH(Index_New!$A512,'Index Volume'!$A:$A,0))</f>
        <v>33639600</v>
      </c>
      <c r="M512" s="46">
        <f t="shared" si="116"/>
        <v>3196602264</v>
      </c>
      <c r="N512" s="1">
        <f t="shared" si="117"/>
        <v>3196602264</v>
      </c>
      <c r="O512" t="b">
        <f t="shared" si="118"/>
        <v>1</v>
      </c>
      <c r="Q512" s="7">
        <f t="shared" si="119"/>
        <v>0.48104559747191833</v>
      </c>
      <c r="R512" s="7">
        <f t="shared" si="120"/>
        <v>4.8876229927250173E-2</v>
      </c>
      <c r="S512" s="7">
        <f t="shared" si="121"/>
        <v>5.1152584018210365E-2</v>
      </c>
      <c r="T512" s="7">
        <f t="shared" si="122"/>
        <v>9.6517925808136854E-2</v>
      </c>
      <c r="U512" s="7">
        <f t="shared" si="123"/>
        <v>0.26775600963476853</v>
      </c>
      <c r="V512" s="7">
        <f t="shared" si="124"/>
        <v>0</v>
      </c>
      <c r="W512" s="7">
        <f t="shared" si="125"/>
        <v>1.2703986460880718E-2</v>
      </c>
      <c r="X512" s="7">
        <f t="shared" si="126"/>
        <v>1.3960761216813673E-2</v>
      </c>
      <c r="Y512" s="7">
        <f t="shared" si="127"/>
        <v>0</v>
      </c>
      <c r="Z512" s="7">
        <f t="shared" si="128"/>
        <v>2.3245966353299726E-2</v>
      </c>
      <c r="AA512" s="7">
        <f t="shared" si="129"/>
        <v>4.7409391087216129E-3</v>
      </c>
      <c r="AC512" s="7">
        <f>IF(DAY($A512)=1,VLOOKUP($A512-1,$A$2:$L$1124,$Q$1,FALSE)/VLOOKUP($A512-1,$A$2:$N$1124,14,FALSE),AC511)</f>
        <v>0.48104559747191833</v>
      </c>
      <c r="AD512" s="7">
        <f>IF(DAY($A512)=1,VLOOKUP($A512-1,$A$2:$L$1124,$R$1,FALSE)/VLOOKUP($A512-1,$A$2:$N$1124,14,FALSE),AD511)</f>
        <v>4.8876229927250173E-2</v>
      </c>
      <c r="AE512" s="7">
        <f>IF(DAY($A512)=1,VLOOKUP($A512-1,$A$2:$L$1124,$S$1,FALSE)/VLOOKUP($A512-1,$A$2:$N$1124,14,FALSE),AE511)</f>
        <v>5.1152584018210365E-2</v>
      </c>
      <c r="AF512" s="7">
        <f>IF(DAY($A512)=1,VLOOKUP($A512-1,$A$2:$L$1124,$T$1,FALSE)/VLOOKUP($A512-1,$A$2:$N$1124,14,FALSE),AF511)</f>
        <v>9.6517925808136854E-2</v>
      </c>
      <c r="AG512" s="7">
        <f>IF(DAY($A512)=1,VLOOKUP($A512-1,$A$2:$L$1124,$U$1,FALSE)/VLOOKUP($A512-1,$A$2:$N$1124,14,FALSE),AG511)</f>
        <v>0.26775600963476853</v>
      </c>
      <c r="AH512" s="7">
        <f>IF(DAY($A512)=1,VLOOKUP($A512-1,$A$2:$L$1124,$V$1,FALSE)/VLOOKUP($A512-1,$A$2:$N$1124,14,FALSE),AH511)</f>
        <v>0</v>
      </c>
      <c r="AI512" s="7">
        <f>IF(DAY($A512)=1,VLOOKUP($A512-1,$A$2:$L$1124,$W$1,FALSE)/VLOOKUP($A512-1,$A$2:$N$1124,14,FALSE),AI511)</f>
        <v>1.2703986460880718E-2</v>
      </c>
      <c r="AJ512" s="7">
        <f>IF(DAY($A512)=1,VLOOKUP($A512-1,$A$2:$L$1124,$X$1,FALSE)/VLOOKUP($A512-1,$A$2:$N$1124,14,FALSE),AJ511)</f>
        <v>1.3960761216813673E-2</v>
      </c>
      <c r="AK512" s="7">
        <f>IF(DAY($A512)=1,VLOOKUP($A512-1,$A$2:$L$1124,$Y$1,FALSE)/VLOOKUP($A512-1,$A$2:$N$1124,14,FALSE),AK511)</f>
        <v>0</v>
      </c>
      <c r="AL512" s="7">
        <f>IF(DAY($A512)=1,VLOOKUP($A512-1,$A$2:$L$1124,$Z$1,FALSE)/VLOOKUP($A512-1,$A$2:$N$1124,14,FALSE),AL511)</f>
        <v>2.3245966353299726E-2</v>
      </c>
      <c r="AM512" s="7">
        <f>IF(DAY($A512)=1,VLOOKUP($A512-1,$A$2:$L$1124,$AA$1,FALSE)/VLOOKUP($A512-1,$A$2:$N$1124,14,FALSE),AM511)</f>
        <v>4.7409391087216129E-3</v>
      </c>
      <c r="AO512" s="12">
        <f>VLOOKUP($A512,BTC!$A$1:$G$1853,5,FALSE)</f>
        <v>2443.64</v>
      </c>
      <c r="AP512" s="12">
        <f>VLOOKUP($A512,XRP!$A$1:$G$1853,5,FALSE)</f>
        <v>0.29588999999999999</v>
      </c>
      <c r="AQ512" s="12">
        <f>VLOOKUP($A512,LTC!$A$1:$G$1853,5,FALSE)</f>
        <v>34.450000000000003</v>
      </c>
      <c r="AR512" s="12">
        <f>VLOOKUP($A512,ETC!$A$1:$G$1853,5,FALSE)</f>
        <v>18.87</v>
      </c>
      <c r="AS512" s="12">
        <f>VLOOKUP($A512,ETH!$A$1:$G$1853,5,FALSE)</f>
        <v>190.05</v>
      </c>
      <c r="AT512" s="12">
        <f>VLOOKUP($A512,BCH!$A$1:$G$1853,5,FALSE)</f>
        <v>0</v>
      </c>
      <c r="AU512" s="12">
        <f>VLOOKUP($A512,XMR!$A$1:$G$1853,5,FALSE)</f>
        <v>45.38</v>
      </c>
      <c r="AV512" s="12">
        <f>VLOOKUP($A512,ZEC!$A$1:$G$1853,5,FALSE)</f>
        <v>238.6</v>
      </c>
      <c r="AW512" s="12">
        <f>VLOOKUP($A512,EOS!$A$1:$G$1853,5,FALSE)</f>
        <v>0</v>
      </c>
      <c r="AX512" s="12">
        <f>VLOOKUP($A512,DASH!$A$1:$G$1853,5,FALSE)</f>
        <v>144.63</v>
      </c>
      <c r="AY512" s="12">
        <f>VLOOKUP($A512,XLM!$A$1:$G$1853,5,FALSE)</f>
        <v>5.1364E-2</v>
      </c>
      <c r="BA512" s="24">
        <v>1</v>
      </c>
      <c r="BB512" s="24">
        <v>1</v>
      </c>
      <c r="BC512" s="24">
        <v>1</v>
      </c>
      <c r="BD512" s="24">
        <v>1</v>
      </c>
      <c r="BE512" s="24">
        <v>1</v>
      </c>
      <c r="BF512" s="24">
        <v>0</v>
      </c>
      <c r="BG512" s="24">
        <v>1</v>
      </c>
      <c r="BH512" s="24">
        <v>1</v>
      </c>
      <c r="BI512" s="24">
        <v>0</v>
      </c>
      <c r="BJ512" s="24">
        <v>1</v>
      </c>
      <c r="BK512" s="24">
        <v>1</v>
      </c>
      <c r="BM512" s="19">
        <f>IF(SUM(BA511:BK511)=SUM(BA512:BK512),BM511,BM511*SUMPRODUCT(BA512:BK512,AO512:AY512,Q512:AA512)/SUMPRODUCT(BA511:BK511,AO512:AY512,AC512:AM512))</f>
        <v>0.90665306731485984</v>
      </c>
      <c r="BN512" s="26">
        <f>SUMPRODUCT(AO512:AY512,BA512:BK512,Q512:AA512)/BM512</f>
        <v>1364.6422782508446</v>
      </c>
      <c r="BO512">
        <f t="shared" si="130"/>
        <v>2443.64</v>
      </c>
    </row>
    <row r="513" spans="1:67" x14ac:dyDescent="0.75">
      <c r="A513" s="3">
        <v>42880</v>
      </c>
      <c r="B513" s="46">
        <f>INDEX('Index Volume'!B:B,MATCH(Index_New!$A513,'Index Volume'!$A:$A,0))</f>
        <v>2406700032</v>
      </c>
      <c r="C513" s="46">
        <f>INDEX('Index Volume'!C:C,MATCH(Index_New!$A513,'Index Volume'!$A:$A,0))</f>
        <v>237804992</v>
      </c>
      <c r="D513" s="46">
        <f>INDEX('Index Volume'!D:D,MATCH(Index_New!$A513,'Index Volume'!$A:$A,0))</f>
        <v>687651008</v>
      </c>
      <c r="E513" s="46">
        <f>INDEX('Index Volume'!E:E,MATCH(Index_New!$A513,'Index Volume'!$A:$A,0))</f>
        <v>575964032</v>
      </c>
      <c r="F513" s="46">
        <f>INDEX('Index Volume'!F:F,MATCH(Index_New!$A513,'Index Volume'!$A:$A,0))</f>
        <v>943636992</v>
      </c>
      <c r="G513" s="46">
        <f>INDEX('Index Volume'!G:G,MATCH(Index_New!$A513,'Index Volume'!$A:$A,0))</f>
        <v>0</v>
      </c>
      <c r="H513" s="46">
        <f>INDEX('Index Volume'!H:H,MATCH(Index_New!$A513,'Index Volume'!$A:$A,0))</f>
        <v>52485500</v>
      </c>
      <c r="I513" s="46">
        <f>INDEX('Index Volume'!I:I,MATCH(Index_New!$A513,'Index Volume'!$A:$A,0))</f>
        <v>45598300</v>
      </c>
      <c r="J513" s="46">
        <f>INDEX('Index Volume'!J:J,MATCH(Index_New!$A513,'Index Volume'!$A:$A,0))</f>
        <v>0</v>
      </c>
      <c r="K513" s="46">
        <f>INDEX('Index Volume'!K:K,MATCH(Index_New!$A513,'Index Volume'!$A:$A,0))</f>
        <v>60488800</v>
      </c>
      <c r="L513" s="46">
        <f>INDEX('Index Volume'!L:L,MATCH(Index_New!$A513,'Index Volume'!$A:$A,0))</f>
        <v>38523600</v>
      </c>
      <c r="M513" s="46">
        <f t="shared" si="116"/>
        <v>5048853256</v>
      </c>
      <c r="N513" s="1">
        <f t="shared" si="117"/>
        <v>5048853256</v>
      </c>
      <c r="O513" t="b">
        <f t="shared" si="118"/>
        <v>1</v>
      </c>
      <c r="Q513" s="7">
        <f t="shared" si="119"/>
        <v>0.48104559747191833</v>
      </c>
      <c r="R513" s="7">
        <f t="shared" si="120"/>
        <v>4.8876229927250173E-2</v>
      </c>
      <c r="S513" s="7">
        <f t="shared" si="121"/>
        <v>5.1152584018210365E-2</v>
      </c>
      <c r="T513" s="7">
        <f t="shared" si="122"/>
        <v>9.6517925808136854E-2</v>
      </c>
      <c r="U513" s="7">
        <f t="shared" si="123"/>
        <v>0.26775600963476853</v>
      </c>
      <c r="V513" s="7">
        <f t="shared" si="124"/>
        <v>0</v>
      </c>
      <c r="W513" s="7">
        <f t="shared" si="125"/>
        <v>1.2703986460880718E-2</v>
      </c>
      <c r="X513" s="7">
        <f t="shared" si="126"/>
        <v>1.3960761216813673E-2</v>
      </c>
      <c r="Y513" s="7">
        <f t="shared" si="127"/>
        <v>0</v>
      </c>
      <c r="Z513" s="7">
        <f t="shared" si="128"/>
        <v>2.3245966353299726E-2</v>
      </c>
      <c r="AA513" s="7">
        <f t="shared" si="129"/>
        <v>4.7409391087216129E-3</v>
      </c>
      <c r="AC513" s="7">
        <f>IF(DAY($A513)=1,VLOOKUP($A513-1,$A$2:$L$1124,$Q$1,FALSE)/VLOOKUP($A513-1,$A$2:$N$1124,14,FALSE),AC512)</f>
        <v>0.48104559747191833</v>
      </c>
      <c r="AD513" s="7">
        <f>IF(DAY($A513)=1,VLOOKUP($A513-1,$A$2:$L$1124,$R$1,FALSE)/VLOOKUP($A513-1,$A$2:$N$1124,14,FALSE),AD512)</f>
        <v>4.8876229927250173E-2</v>
      </c>
      <c r="AE513" s="7">
        <f>IF(DAY($A513)=1,VLOOKUP($A513-1,$A$2:$L$1124,$S$1,FALSE)/VLOOKUP($A513-1,$A$2:$N$1124,14,FALSE),AE512)</f>
        <v>5.1152584018210365E-2</v>
      </c>
      <c r="AF513" s="7">
        <f>IF(DAY($A513)=1,VLOOKUP($A513-1,$A$2:$L$1124,$T$1,FALSE)/VLOOKUP($A513-1,$A$2:$N$1124,14,FALSE),AF512)</f>
        <v>9.6517925808136854E-2</v>
      </c>
      <c r="AG513" s="7">
        <f>IF(DAY($A513)=1,VLOOKUP($A513-1,$A$2:$L$1124,$U$1,FALSE)/VLOOKUP($A513-1,$A$2:$N$1124,14,FALSE),AG512)</f>
        <v>0.26775600963476853</v>
      </c>
      <c r="AH513" s="7">
        <f>IF(DAY($A513)=1,VLOOKUP($A513-1,$A$2:$L$1124,$V$1,FALSE)/VLOOKUP($A513-1,$A$2:$N$1124,14,FALSE),AH512)</f>
        <v>0</v>
      </c>
      <c r="AI513" s="7">
        <f>IF(DAY($A513)=1,VLOOKUP($A513-1,$A$2:$L$1124,$W$1,FALSE)/VLOOKUP($A513-1,$A$2:$N$1124,14,FALSE),AI512)</f>
        <v>1.2703986460880718E-2</v>
      </c>
      <c r="AJ513" s="7">
        <f>IF(DAY($A513)=1,VLOOKUP($A513-1,$A$2:$L$1124,$X$1,FALSE)/VLOOKUP($A513-1,$A$2:$N$1124,14,FALSE),AJ512)</f>
        <v>1.3960761216813673E-2</v>
      </c>
      <c r="AK513" s="7">
        <f>IF(DAY($A513)=1,VLOOKUP($A513-1,$A$2:$L$1124,$Y$1,FALSE)/VLOOKUP($A513-1,$A$2:$N$1124,14,FALSE),AK512)</f>
        <v>0</v>
      </c>
      <c r="AL513" s="7">
        <f>IF(DAY($A513)=1,VLOOKUP($A513-1,$A$2:$L$1124,$Z$1,FALSE)/VLOOKUP($A513-1,$A$2:$N$1124,14,FALSE),AL512)</f>
        <v>2.3245966353299726E-2</v>
      </c>
      <c r="AM513" s="7">
        <f>IF(DAY($A513)=1,VLOOKUP($A513-1,$A$2:$L$1124,$AA$1,FALSE)/VLOOKUP($A513-1,$A$2:$N$1124,14,FALSE),AM512)</f>
        <v>4.7409391087216129E-3</v>
      </c>
      <c r="AO513" s="12">
        <f>VLOOKUP($A513,BTC!$A$1:$G$1853,5,FALSE)</f>
        <v>2304.98</v>
      </c>
      <c r="AP513" s="12">
        <f>VLOOKUP($A513,XRP!$A$1:$G$1853,5,FALSE)</f>
        <v>0.24606500000000001</v>
      </c>
      <c r="AQ513" s="12">
        <f>VLOOKUP($A513,LTC!$A$1:$G$1853,5,FALSE)</f>
        <v>29.9</v>
      </c>
      <c r="AR513" s="12">
        <f>VLOOKUP($A513,ETC!$A$1:$G$1853,5,FALSE)</f>
        <v>16.350000000000001</v>
      </c>
      <c r="AS513" s="12">
        <f>VLOOKUP($A513,ETH!$A$1:$G$1853,5,FALSE)</f>
        <v>174.45</v>
      </c>
      <c r="AT513" s="12">
        <f>VLOOKUP($A513,BCH!$A$1:$G$1853,5,FALSE)</f>
        <v>0</v>
      </c>
      <c r="AU513" s="12">
        <f>VLOOKUP($A513,XMR!$A$1:$G$1853,5,FALSE)</f>
        <v>40.119999999999997</v>
      </c>
      <c r="AV513" s="12">
        <f>VLOOKUP($A513,ZEC!$A$1:$G$1853,5,FALSE)</f>
        <v>224.46</v>
      </c>
      <c r="AW513" s="12">
        <f>VLOOKUP($A513,EOS!$A$1:$G$1853,5,FALSE)</f>
        <v>0</v>
      </c>
      <c r="AX513" s="12">
        <f>VLOOKUP($A513,DASH!$A$1:$G$1853,5,FALSE)</f>
        <v>119.63</v>
      </c>
      <c r="AY513" s="12">
        <f>VLOOKUP($A513,XLM!$A$1:$G$1853,5,FALSE)</f>
        <v>4.0021000000000001E-2</v>
      </c>
      <c r="BA513" s="24">
        <v>1</v>
      </c>
      <c r="BB513" s="24">
        <v>1</v>
      </c>
      <c r="BC513" s="24">
        <v>1</v>
      </c>
      <c r="BD513" s="24">
        <v>1</v>
      </c>
      <c r="BE513" s="24">
        <v>1</v>
      </c>
      <c r="BF513" s="24">
        <v>0</v>
      </c>
      <c r="BG513" s="24">
        <v>1</v>
      </c>
      <c r="BH513" s="24">
        <v>1</v>
      </c>
      <c r="BI513" s="24">
        <v>0</v>
      </c>
      <c r="BJ513" s="24">
        <v>1</v>
      </c>
      <c r="BK513" s="24">
        <v>1</v>
      </c>
      <c r="BM513" s="19">
        <f>IF(SUM(BA512:BK512)=SUM(BA513:BK513),BM512,BM512*SUMPRODUCT(BA513:BK513,AO513:AY513,Q513:AA513)/SUMPRODUCT(BA512:BK512,AO513:AY513,AC513:AM513))</f>
        <v>0.90665306731485984</v>
      </c>
      <c r="BN513" s="26">
        <f>SUMPRODUCT(AO513:AY513,BA513:BK513,Q513:AA513)/BM513</f>
        <v>1285.005849880549</v>
      </c>
      <c r="BO513">
        <f t="shared" si="130"/>
        <v>2304.98</v>
      </c>
    </row>
    <row r="514" spans="1:67" x14ac:dyDescent="0.75">
      <c r="A514" s="4">
        <v>42881</v>
      </c>
      <c r="B514" s="46">
        <f>INDEX('Index Volume'!B:B,MATCH(Index_New!$A514,'Index Volume'!$A:$A,0))</f>
        <v>1763480064</v>
      </c>
      <c r="C514" s="46">
        <f>INDEX('Index Volume'!C:C,MATCH(Index_New!$A514,'Index Volume'!$A:$A,0))</f>
        <v>253935008</v>
      </c>
      <c r="D514" s="46">
        <f>INDEX('Index Volume'!D:D,MATCH(Index_New!$A514,'Index Volume'!$A:$A,0))</f>
        <v>484254016</v>
      </c>
      <c r="E514" s="46">
        <f>INDEX('Index Volume'!E:E,MATCH(Index_New!$A514,'Index Volume'!$A:$A,0))</f>
        <v>321918016</v>
      </c>
      <c r="F514" s="46">
        <f>INDEX('Index Volume'!F:F,MATCH(Index_New!$A514,'Index Volume'!$A:$A,0))</f>
        <v>792457984</v>
      </c>
      <c r="G514" s="46">
        <f>INDEX('Index Volume'!G:G,MATCH(Index_New!$A514,'Index Volume'!$A:$A,0))</f>
        <v>0</v>
      </c>
      <c r="H514" s="46">
        <f>INDEX('Index Volume'!H:H,MATCH(Index_New!$A514,'Index Volume'!$A:$A,0))</f>
        <v>24735300</v>
      </c>
      <c r="I514" s="46">
        <f>INDEX('Index Volume'!I:I,MATCH(Index_New!$A514,'Index Volume'!$A:$A,0))</f>
        <v>30254100</v>
      </c>
      <c r="J514" s="46">
        <f>INDEX('Index Volume'!J:J,MATCH(Index_New!$A514,'Index Volume'!$A:$A,0))</f>
        <v>0</v>
      </c>
      <c r="K514" s="46">
        <f>INDEX('Index Volume'!K:K,MATCH(Index_New!$A514,'Index Volume'!$A:$A,0))</f>
        <v>45411400</v>
      </c>
      <c r="L514" s="46">
        <f>INDEX('Index Volume'!L:L,MATCH(Index_New!$A514,'Index Volume'!$A:$A,0))</f>
        <v>29999000</v>
      </c>
      <c r="M514" s="46">
        <f t="shared" si="116"/>
        <v>3746444888</v>
      </c>
      <c r="N514" s="1">
        <f t="shared" si="117"/>
        <v>3746444888</v>
      </c>
      <c r="O514" t="b">
        <f t="shared" si="118"/>
        <v>1</v>
      </c>
      <c r="Q514" s="7">
        <f t="shared" si="119"/>
        <v>0.48104559747191833</v>
      </c>
      <c r="R514" s="7">
        <f t="shared" si="120"/>
        <v>4.8876229927250173E-2</v>
      </c>
      <c r="S514" s="7">
        <f t="shared" si="121"/>
        <v>5.1152584018210365E-2</v>
      </c>
      <c r="T514" s="7">
        <f t="shared" si="122"/>
        <v>9.6517925808136854E-2</v>
      </c>
      <c r="U514" s="7">
        <f t="shared" si="123"/>
        <v>0.26775600963476853</v>
      </c>
      <c r="V514" s="7">
        <f t="shared" si="124"/>
        <v>0</v>
      </c>
      <c r="W514" s="7">
        <f t="shared" si="125"/>
        <v>1.2703986460880718E-2</v>
      </c>
      <c r="X514" s="7">
        <f t="shared" si="126"/>
        <v>1.3960761216813673E-2</v>
      </c>
      <c r="Y514" s="7">
        <f t="shared" si="127"/>
        <v>0</v>
      </c>
      <c r="Z514" s="7">
        <f t="shared" si="128"/>
        <v>2.3245966353299726E-2</v>
      </c>
      <c r="AA514" s="7">
        <f t="shared" si="129"/>
        <v>4.7409391087216129E-3</v>
      </c>
      <c r="AC514" s="7">
        <f>IF(DAY($A514)=1,VLOOKUP($A514-1,$A$2:$L$1124,$Q$1,FALSE)/VLOOKUP($A514-1,$A$2:$N$1124,14,FALSE),AC513)</f>
        <v>0.48104559747191833</v>
      </c>
      <c r="AD514" s="7">
        <f>IF(DAY($A514)=1,VLOOKUP($A514-1,$A$2:$L$1124,$R$1,FALSE)/VLOOKUP($A514-1,$A$2:$N$1124,14,FALSE),AD513)</f>
        <v>4.8876229927250173E-2</v>
      </c>
      <c r="AE514" s="7">
        <f>IF(DAY($A514)=1,VLOOKUP($A514-1,$A$2:$L$1124,$S$1,FALSE)/VLOOKUP($A514-1,$A$2:$N$1124,14,FALSE),AE513)</f>
        <v>5.1152584018210365E-2</v>
      </c>
      <c r="AF514" s="7">
        <f>IF(DAY($A514)=1,VLOOKUP($A514-1,$A$2:$L$1124,$T$1,FALSE)/VLOOKUP($A514-1,$A$2:$N$1124,14,FALSE),AF513)</f>
        <v>9.6517925808136854E-2</v>
      </c>
      <c r="AG514" s="7">
        <f>IF(DAY($A514)=1,VLOOKUP($A514-1,$A$2:$L$1124,$U$1,FALSE)/VLOOKUP($A514-1,$A$2:$N$1124,14,FALSE),AG513)</f>
        <v>0.26775600963476853</v>
      </c>
      <c r="AH514" s="7">
        <f>IF(DAY($A514)=1,VLOOKUP($A514-1,$A$2:$L$1124,$V$1,FALSE)/VLOOKUP($A514-1,$A$2:$N$1124,14,FALSE),AH513)</f>
        <v>0</v>
      </c>
      <c r="AI514" s="7">
        <f>IF(DAY($A514)=1,VLOOKUP($A514-1,$A$2:$L$1124,$W$1,FALSE)/VLOOKUP($A514-1,$A$2:$N$1124,14,FALSE),AI513)</f>
        <v>1.2703986460880718E-2</v>
      </c>
      <c r="AJ514" s="7">
        <f>IF(DAY($A514)=1,VLOOKUP($A514-1,$A$2:$L$1124,$X$1,FALSE)/VLOOKUP($A514-1,$A$2:$N$1124,14,FALSE),AJ513)</f>
        <v>1.3960761216813673E-2</v>
      </c>
      <c r="AK514" s="7">
        <f>IF(DAY($A514)=1,VLOOKUP($A514-1,$A$2:$L$1124,$Y$1,FALSE)/VLOOKUP($A514-1,$A$2:$N$1124,14,FALSE),AK513)</f>
        <v>0</v>
      </c>
      <c r="AL514" s="7">
        <f>IF(DAY($A514)=1,VLOOKUP($A514-1,$A$2:$L$1124,$Z$1,FALSE)/VLOOKUP($A514-1,$A$2:$N$1124,14,FALSE),AL513)</f>
        <v>2.3245966353299726E-2</v>
      </c>
      <c r="AM514" s="7">
        <f>IF(DAY($A514)=1,VLOOKUP($A514-1,$A$2:$L$1124,$AA$1,FALSE)/VLOOKUP($A514-1,$A$2:$N$1124,14,FALSE),AM513)</f>
        <v>4.7409391087216129E-3</v>
      </c>
      <c r="AO514" s="12">
        <f>VLOOKUP($A514,BTC!$A$1:$G$1853,5,FALSE)</f>
        <v>2202.42</v>
      </c>
      <c r="AP514" s="12">
        <f>VLOOKUP($A514,XRP!$A$1:$G$1853,5,FALSE)</f>
        <v>0.27180799999999999</v>
      </c>
      <c r="AQ514" s="12">
        <f>VLOOKUP($A514,LTC!$A$1:$G$1853,5,FALSE)</f>
        <v>23.75</v>
      </c>
      <c r="AR514" s="12">
        <f>VLOOKUP($A514,ETC!$A$1:$G$1853,5,FALSE)</f>
        <v>14.26</v>
      </c>
      <c r="AS514" s="12">
        <f>VLOOKUP($A514,ETH!$A$1:$G$1853,5,FALSE)</f>
        <v>160.4</v>
      </c>
      <c r="AT514" s="12">
        <f>VLOOKUP($A514,BCH!$A$1:$G$1853,5,FALSE)</f>
        <v>0</v>
      </c>
      <c r="AU514" s="12">
        <f>VLOOKUP($A514,XMR!$A$1:$G$1853,5,FALSE)</f>
        <v>38.71</v>
      </c>
      <c r="AV514" s="12">
        <f>VLOOKUP($A514,ZEC!$A$1:$G$1853,5,FALSE)</f>
        <v>197.88</v>
      </c>
      <c r="AW514" s="12">
        <f>VLOOKUP($A514,EOS!$A$1:$G$1853,5,FALSE)</f>
        <v>0</v>
      </c>
      <c r="AX514" s="12">
        <f>VLOOKUP($A514,DASH!$A$1:$G$1853,5,FALSE)</f>
        <v>112.94</v>
      </c>
      <c r="AY514" s="12">
        <f>VLOOKUP($A514,XLM!$A$1:$G$1853,5,FALSE)</f>
        <v>4.1064999999999997E-2</v>
      </c>
      <c r="BA514" s="24">
        <v>1</v>
      </c>
      <c r="BB514" s="24">
        <v>1</v>
      </c>
      <c r="BC514" s="24">
        <v>1</v>
      </c>
      <c r="BD514" s="24">
        <v>1</v>
      </c>
      <c r="BE514" s="24">
        <v>1</v>
      </c>
      <c r="BF514" s="24">
        <v>0</v>
      </c>
      <c r="BG514" s="24">
        <v>1</v>
      </c>
      <c r="BH514" s="24">
        <v>1</v>
      </c>
      <c r="BI514" s="24">
        <v>0</v>
      </c>
      <c r="BJ514" s="24">
        <v>1</v>
      </c>
      <c r="BK514" s="24">
        <v>1</v>
      </c>
      <c r="BM514" s="19">
        <f>IF(SUM(BA513:BK513)=SUM(BA514:BK514),BM513,BM513*SUMPRODUCT(BA514:BK514,AO514:AY514,Q514:AA514)/SUMPRODUCT(BA513:BK513,AO514:AY514,AC514:AM514))</f>
        <v>0.90665306731485984</v>
      </c>
      <c r="BN514" s="26">
        <f>SUMPRODUCT(AO514:AY514,BA514:BK514,Q514:AA514)/BM514</f>
        <v>1225.2723495817399</v>
      </c>
      <c r="BO514">
        <f t="shared" si="130"/>
        <v>2202.42</v>
      </c>
    </row>
    <row r="515" spans="1:67" x14ac:dyDescent="0.75">
      <c r="A515" s="3">
        <v>42882</v>
      </c>
      <c r="B515" s="46">
        <f>INDEX('Index Volume'!B:B,MATCH(Index_New!$A515,'Index Volume'!$A:$A,0))</f>
        <v>1700480000</v>
      </c>
      <c r="C515" s="46">
        <f>INDEX('Index Volume'!C:C,MATCH(Index_New!$A515,'Index Volume'!$A:$A,0))</f>
        <v>255532000</v>
      </c>
      <c r="D515" s="46">
        <f>INDEX('Index Volume'!D:D,MATCH(Index_New!$A515,'Index Volume'!$A:$A,0))</f>
        <v>505424000</v>
      </c>
      <c r="E515" s="46">
        <f>INDEX('Index Volume'!E:E,MATCH(Index_New!$A515,'Index Volume'!$A:$A,0))</f>
        <v>220003008</v>
      </c>
      <c r="F515" s="46">
        <f>INDEX('Index Volume'!F:F,MATCH(Index_New!$A515,'Index Volume'!$A:$A,0))</f>
        <v>1217059968</v>
      </c>
      <c r="G515" s="46">
        <f>INDEX('Index Volume'!G:G,MATCH(Index_New!$A515,'Index Volume'!$A:$A,0))</f>
        <v>0</v>
      </c>
      <c r="H515" s="46">
        <f>INDEX('Index Volume'!H:H,MATCH(Index_New!$A515,'Index Volume'!$A:$A,0))</f>
        <v>20990300</v>
      </c>
      <c r="I515" s="46">
        <f>INDEX('Index Volume'!I:I,MATCH(Index_New!$A515,'Index Volume'!$A:$A,0))</f>
        <v>27968300</v>
      </c>
      <c r="J515" s="46">
        <f>INDEX('Index Volume'!J:J,MATCH(Index_New!$A515,'Index Volume'!$A:$A,0))</f>
        <v>0</v>
      </c>
      <c r="K515" s="46">
        <f>INDEX('Index Volume'!K:K,MATCH(Index_New!$A515,'Index Volume'!$A:$A,0))</f>
        <v>39936600</v>
      </c>
      <c r="L515" s="46">
        <f>INDEX('Index Volume'!L:L,MATCH(Index_New!$A515,'Index Volume'!$A:$A,0))</f>
        <v>34650400</v>
      </c>
      <c r="M515" s="46">
        <f t="shared" ref="M515:M578" si="131">SUM(B515:L515)</f>
        <v>4022044576</v>
      </c>
      <c r="N515" s="1">
        <f t="shared" si="117"/>
        <v>4022044576</v>
      </c>
      <c r="O515" t="b">
        <f t="shared" si="118"/>
        <v>1</v>
      </c>
      <c r="Q515" s="7">
        <f t="shared" si="119"/>
        <v>0.48104559747191833</v>
      </c>
      <c r="R515" s="7">
        <f t="shared" si="120"/>
        <v>4.8876229927250173E-2</v>
      </c>
      <c r="S515" s="7">
        <f t="shared" si="121"/>
        <v>5.1152584018210365E-2</v>
      </c>
      <c r="T515" s="7">
        <f t="shared" si="122"/>
        <v>9.6517925808136854E-2</v>
      </c>
      <c r="U515" s="7">
        <f t="shared" si="123"/>
        <v>0.26775600963476853</v>
      </c>
      <c r="V515" s="7">
        <f t="shared" si="124"/>
        <v>0</v>
      </c>
      <c r="W515" s="7">
        <f t="shared" si="125"/>
        <v>1.2703986460880718E-2</v>
      </c>
      <c r="X515" s="7">
        <f t="shared" si="126"/>
        <v>1.3960761216813673E-2</v>
      </c>
      <c r="Y515" s="7">
        <f t="shared" si="127"/>
        <v>0</v>
      </c>
      <c r="Z515" s="7">
        <f t="shared" si="128"/>
        <v>2.3245966353299726E-2</v>
      </c>
      <c r="AA515" s="7">
        <f t="shared" si="129"/>
        <v>4.7409391087216129E-3</v>
      </c>
      <c r="AC515" s="7">
        <f>IF(DAY($A515)=1,VLOOKUP($A515-1,$A$2:$L$1124,$Q$1,FALSE)/VLOOKUP($A515-1,$A$2:$N$1124,14,FALSE),AC514)</f>
        <v>0.48104559747191833</v>
      </c>
      <c r="AD515" s="7">
        <f>IF(DAY($A515)=1,VLOOKUP($A515-1,$A$2:$L$1124,$R$1,FALSE)/VLOOKUP($A515-1,$A$2:$N$1124,14,FALSE),AD514)</f>
        <v>4.8876229927250173E-2</v>
      </c>
      <c r="AE515" s="7">
        <f>IF(DAY($A515)=1,VLOOKUP($A515-1,$A$2:$L$1124,$S$1,FALSE)/VLOOKUP($A515-1,$A$2:$N$1124,14,FALSE),AE514)</f>
        <v>5.1152584018210365E-2</v>
      </c>
      <c r="AF515" s="7">
        <f>IF(DAY($A515)=1,VLOOKUP($A515-1,$A$2:$L$1124,$T$1,FALSE)/VLOOKUP($A515-1,$A$2:$N$1124,14,FALSE),AF514)</f>
        <v>9.6517925808136854E-2</v>
      </c>
      <c r="AG515" s="7">
        <f>IF(DAY($A515)=1,VLOOKUP($A515-1,$A$2:$L$1124,$U$1,FALSE)/VLOOKUP($A515-1,$A$2:$N$1124,14,FALSE),AG514)</f>
        <v>0.26775600963476853</v>
      </c>
      <c r="AH515" s="7">
        <f>IF(DAY($A515)=1,VLOOKUP($A515-1,$A$2:$L$1124,$V$1,FALSE)/VLOOKUP($A515-1,$A$2:$N$1124,14,FALSE),AH514)</f>
        <v>0</v>
      </c>
      <c r="AI515" s="7">
        <f>IF(DAY($A515)=1,VLOOKUP($A515-1,$A$2:$L$1124,$W$1,FALSE)/VLOOKUP($A515-1,$A$2:$N$1124,14,FALSE),AI514)</f>
        <v>1.2703986460880718E-2</v>
      </c>
      <c r="AJ515" s="7">
        <f>IF(DAY($A515)=1,VLOOKUP($A515-1,$A$2:$L$1124,$X$1,FALSE)/VLOOKUP($A515-1,$A$2:$N$1124,14,FALSE),AJ514)</f>
        <v>1.3960761216813673E-2</v>
      </c>
      <c r="AK515" s="7">
        <f>IF(DAY($A515)=1,VLOOKUP($A515-1,$A$2:$L$1124,$Y$1,FALSE)/VLOOKUP($A515-1,$A$2:$N$1124,14,FALSE),AK514)</f>
        <v>0</v>
      </c>
      <c r="AL515" s="7">
        <f>IF(DAY($A515)=1,VLOOKUP($A515-1,$A$2:$L$1124,$Z$1,FALSE)/VLOOKUP($A515-1,$A$2:$N$1124,14,FALSE),AL514)</f>
        <v>2.3245966353299726E-2</v>
      </c>
      <c r="AM515" s="7">
        <f>IF(DAY($A515)=1,VLOOKUP($A515-1,$A$2:$L$1124,$AA$1,FALSE)/VLOOKUP($A515-1,$A$2:$N$1124,14,FALSE),AM514)</f>
        <v>4.7409391087216129E-3</v>
      </c>
      <c r="AO515" s="12">
        <f>VLOOKUP($A515,BTC!$A$1:$G$1853,5,FALSE)</f>
        <v>2038.87</v>
      </c>
      <c r="AP515" s="12">
        <f>VLOOKUP($A515,XRP!$A$1:$G$1853,5,FALSE)</f>
        <v>0.21254899999999999</v>
      </c>
      <c r="AQ515" s="12">
        <f>VLOOKUP($A515,LTC!$A$1:$G$1853,5,FALSE)</f>
        <v>23.74</v>
      </c>
      <c r="AR515" s="12">
        <f>VLOOKUP($A515,ETC!$A$1:$G$1853,5,FALSE)</f>
        <v>16.260000000000002</v>
      </c>
      <c r="AS515" s="12">
        <f>VLOOKUP($A515,ETH!$A$1:$G$1853,5,FALSE)</f>
        <v>157.76</v>
      </c>
      <c r="AT515" s="12">
        <f>VLOOKUP($A515,BCH!$A$1:$G$1853,5,FALSE)</f>
        <v>0</v>
      </c>
      <c r="AU515" s="12">
        <f>VLOOKUP($A515,XMR!$A$1:$G$1853,5,FALSE)</f>
        <v>33.409999999999997</v>
      </c>
      <c r="AV515" s="12">
        <f>VLOOKUP($A515,ZEC!$A$1:$G$1853,5,FALSE)</f>
        <v>190.82</v>
      </c>
      <c r="AW515" s="12">
        <f>VLOOKUP($A515,EOS!$A$1:$G$1853,5,FALSE)</f>
        <v>0</v>
      </c>
      <c r="AX515" s="12">
        <f>VLOOKUP($A515,DASH!$A$1:$G$1853,5,FALSE)</f>
        <v>99.2</v>
      </c>
      <c r="AY515" s="12">
        <f>VLOOKUP($A515,XLM!$A$1:$G$1853,5,FALSE)</f>
        <v>3.3023999999999998E-2</v>
      </c>
      <c r="BA515" s="24">
        <v>1</v>
      </c>
      <c r="BB515" s="24">
        <v>1</v>
      </c>
      <c r="BC515" s="24">
        <v>1</v>
      </c>
      <c r="BD515" s="24">
        <v>1</v>
      </c>
      <c r="BE515" s="24">
        <v>1</v>
      </c>
      <c r="BF515" s="24">
        <v>0</v>
      </c>
      <c r="BG515" s="24">
        <v>1</v>
      </c>
      <c r="BH515" s="24">
        <v>1</v>
      </c>
      <c r="BI515" s="24">
        <v>0</v>
      </c>
      <c r="BJ515" s="24">
        <v>1</v>
      </c>
      <c r="BK515" s="24">
        <v>1</v>
      </c>
      <c r="BM515" s="19">
        <f>IF(SUM(BA514:BK514)=SUM(BA515:BK515),BM514,BM514*SUMPRODUCT(BA515:BK515,AO515:AY515,Q515:AA515)/SUMPRODUCT(BA514:BK514,AO515:AY515,AC515:AM515))</f>
        <v>0.90665306731485984</v>
      </c>
      <c r="BN515" s="26">
        <f>SUMPRODUCT(AO515:AY515,BA515:BK515,Q515:AA515)/BM515</f>
        <v>1137.3913397036251</v>
      </c>
      <c r="BO515">
        <f t="shared" si="130"/>
        <v>2038.87</v>
      </c>
    </row>
    <row r="516" spans="1:67" x14ac:dyDescent="0.75">
      <c r="A516" s="4">
        <v>42883</v>
      </c>
      <c r="B516" s="46">
        <f>INDEX('Index Volume'!B:B,MATCH(Index_New!$A516,'Index Volume'!$A:$A,0))</f>
        <v>1147139968</v>
      </c>
      <c r="C516" s="46">
        <f>INDEX('Index Volume'!C:C,MATCH(Index_New!$A516,'Index Volume'!$A:$A,0))</f>
        <v>122253000</v>
      </c>
      <c r="D516" s="46">
        <f>INDEX('Index Volume'!D:D,MATCH(Index_New!$A516,'Index Volume'!$A:$A,0))</f>
        <v>377039008</v>
      </c>
      <c r="E516" s="46">
        <f>INDEX('Index Volume'!E:E,MATCH(Index_New!$A516,'Index Volume'!$A:$A,0))</f>
        <v>159008992</v>
      </c>
      <c r="F516" s="46">
        <f>INDEX('Index Volume'!F:F,MATCH(Index_New!$A516,'Index Volume'!$A:$A,0))</f>
        <v>717971008</v>
      </c>
      <c r="G516" s="46">
        <f>INDEX('Index Volume'!G:G,MATCH(Index_New!$A516,'Index Volume'!$A:$A,0))</f>
        <v>0</v>
      </c>
      <c r="H516" s="46">
        <f>INDEX('Index Volume'!H:H,MATCH(Index_New!$A516,'Index Volume'!$A:$A,0))</f>
        <v>19020300</v>
      </c>
      <c r="I516" s="46">
        <f>INDEX('Index Volume'!I:I,MATCH(Index_New!$A516,'Index Volume'!$A:$A,0))</f>
        <v>17904800</v>
      </c>
      <c r="J516" s="46">
        <f>INDEX('Index Volume'!J:J,MATCH(Index_New!$A516,'Index Volume'!$A:$A,0))</f>
        <v>0</v>
      </c>
      <c r="K516" s="46">
        <f>INDEX('Index Volume'!K:K,MATCH(Index_New!$A516,'Index Volume'!$A:$A,0))</f>
        <v>39651700</v>
      </c>
      <c r="L516" s="46">
        <f>INDEX('Index Volume'!L:L,MATCH(Index_New!$A516,'Index Volume'!$A:$A,0))</f>
        <v>22760700</v>
      </c>
      <c r="M516" s="46">
        <f t="shared" si="131"/>
        <v>2622749476</v>
      </c>
      <c r="N516" s="1">
        <f t="shared" ref="N516:N579" si="132">SUMPRODUCT(B516:L516,BA516:BK516)</f>
        <v>2622749476</v>
      </c>
      <c r="O516" t="b">
        <f t="shared" ref="O516:O579" si="133">M516=N516</f>
        <v>1</v>
      </c>
      <c r="Q516" s="7">
        <f t="shared" ref="Q516:Q579" si="134">IF(OR(DAY($A516)=1,NOT(SUM($BA516:$BK516)=SUM($BA515:$BK515))),VLOOKUP($A516-1,$A$2:$L$1124,Q$1,FALSE)/VLOOKUP($A516-1,$A$2:$M$1124,13,FALSE),Q515)</f>
        <v>0.48104559747191833</v>
      </c>
      <c r="R516" s="7">
        <f t="shared" ref="R516:R579" si="135">IF(OR(DAY($A516)=1,NOT(SUM($BA516:$BK516)=SUM($BA515:$BK515))),VLOOKUP($A516-1,$A$2:$L$1124,R$1,FALSE)/VLOOKUP($A516-1,$A$2:$M$1124,13,FALSE),R515)</f>
        <v>4.8876229927250173E-2</v>
      </c>
      <c r="S516" s="7">
        <f t="shared" ref="S516:S579" si="136">IF(OR(DAY($A516)=1,NOT(SUM($BA516:$BK516)=SUM($BA515:$BK515))),VLOOKUP($A516-1,$A$2:$L$1124,S$1,FALSE)/VLOOKUP($A516-1,$A$2:$M$1124,13,FALSE),S515)</f>
        <v>5.1152584018210365E-2</v>
      </c>
      <c r="T516" s="7">
        <f t="shared" ref="T516:T579" si="137">IF(OR(DAY($A516)=1,NOT(SUM($BA516:$BK516)=SUM($BA515:$BK515))),VLOOKUP($A516-1,$A$2:$L$1124,T$1,FALSE)/VLOOKUP($A516-1,$A$2:$M$1124,13,FALSE),T515)</f>
        <v>9.6517925808136854E-2</v>
      </c>
      <c r="U516" s="7">
        <f t="shared" ref="U516:U579" si="138">IF(OR(DAY($A516)=1,NOT(SUM($BA516:$BK516)=SUM($BA515:$BK515))),VLOOKUP($A516-1,$A$2:$L$1124,U$1,FALSE)/VLOOKUP($A516-1,$A$2:$M$1124,13,FALSE),U515)</f>
        <v>0.26775600963476853</v>
      </c>
      <c r="V516" s="7">
        <f t="shared" ref="V516:V579" si="139">IF(OR(DAY($A516)=1,NOT(SUM($BA516:$BK516)=SUM($BA515:$BK515))),VLOOKUP($A516-1,$A$2:$L$1124,V$1,FALSE)/VLOOKUP($A516-1,$A$2:$M$1124,13,FALSE),V515)</f>
        <v>0</v>
      </c>
      <c r="W516" s="7">
        <f t="shared" ref="W516:W579" si="140">IF(OR(DAY($A516)=1,NOT(SUM($BA516:$BK516)=SUM($BA515:$BK515))),VLOOKUP($A516-1,$A$2:$L$1124,W$1,FALSE)/VLOOKUP($A516-1,$A$2:$M$1124,13,FALSE),W515)</f>
        <v>1.2703986460880718E-2</v>
      </c>
      <c r="X516" s="7">
        <f t="shared" ref="X516:X579" si="141">IF(OR(DAY($A516)=1,NOT(SUM($BA516:$BK516)=SUM($BA515:$BK515))),VLOOKUP($A516-1,$A$2:$L$1124,X$1,FALSE)/VLOOKUP($A516-1,$A$2:$M$1124,13,FALSE),X515)</f>
        <v>1.3960761216813673E-2</v>
      </c>
      <c r="Y516" s="7">
        <f t="shared" ref="Y516:Y579" si="142">IF(OR(DAY($A516)=1,NOT(SUM($BA516:$BK516)=SUM($BA515:$BK515))),VLOOKUP($A516-1,$A$2:$L$1124,Y$1,FALSE)/VLOOKUP($A516-1,$A$2:$M$1124,13,FALSE),Y515)</f>
        <v>0</v>
      </c>
      <c r="Z516" s="7">
        <f t="shared" ref="Z516:Z579" si="143">IF(OR(DAY($A516)=1,NOT(SUM($BA516:$BK516)=SUM($BA515:$BK515))),VLOOKUP($A516-1,$A$2:$L$1124,Z$1,FALSE)/VLOOKUP($A516-1,$A$2:$M$1124,13,FALSE),Z515)</f>
        <v>2.3245966353299726E-2</v>
      </c>
      <c r="AA516" s="7">
        <f t="shared" ref="AA516:AA579" si="144">IF(OR(DAY($A516)=1,NOT(SUM($BA516:$BK516)=SUM($BA515:$BK515))),VLOOKUP($A516-1,$A$2:$L$1124,AA$1,FALSE)/VLOOKUP($A516-1,$A$2:$M$1124,13,FALSE),AA515)</f>
        <v>4.7409391087216129E-3</v>
      </c>
      <c r="AC516" s="7">
        <f>IF(DAY($A516)=1,VLOOKUP($A516-1,$A$2:$L$1124,$Q$1,FALSE)/VLOOKUP($A516-1,$A$2:$N$1124,14,FALSE),AC515)</f>
        <v>0.48104559747191833</v>
      </c>
      <c r="AD516" s="7">
        <f>IF(DAY($A516)=1,VLOOKUP($A516-1,$A$2:$L$1124,$R$1,FALSE)/VLOOKUP($A516-1,$A$2:$N$1124,14,FALSE),AD515)</f>
        <v>4.8876229927250173E-2</v>
      </c>
      <c r="AE516" s="7">
        <f>IF(DAY($A516)=1,VLOOKUP($A516-1,$A$2:$L$1124,$S$1,FALSE)/VLOOKUP($A516-1,$A$2:$N$1124,14,FALSE),AE515)</f>
        <v>5.1152584018210365E-2</v>
      </c>
      <c r="AF516" s="7">
        <f>IF(DAY($A516)=1,VLOOKUP($A516-1,$A$2:$L$1124,$T$1,FALSE)/VLOOKUP($A516-1,$A$2:$N$1124,14,FALSE),AF515)</f>
        <v>9.6517925808136854E-2</v>
      </c>
      <c r="AG516" s="7">
        <f>IF(DAY($A516)=1,VLOOKUP($A516-1,$A$2:$L$1124,$U$1,FALSE)/VLOOKUP($A516-1,$A$2:$N$1124,14,FALSE),AG515)</f>
        <v>0.26775600963476853</v>
      </c>
      <c r="AH516" s="7">
        <f>IF(DAY($A516)=1,VLOOKUP($A516-1,$A$2:$L$1124,$V$1,FALSE)/VLOOKUP($A516-1,$A$2:$N$1124,14,FALSE),AH515)</f>
        <v>0</v>
      </c>
      <c r="AI516" s="7">
        <f>IF(DAY($A516)=1,VLOOKUP($A516-1,$A$2:$L$1124,$W$1,FALSE)/VLOOKUP($A516-1,$A$2:$N$1124,14,FALSE),AI515)</f>
        <v>1.2703986460880718E-2</v>
      </c>
      <c r="AJ516" s="7">
        <f>IF(DAY($A516)=1,VLOOKUP($A516-1,$A$2:$L$1124,$X$1,FALSE)/VLOOKUP($A516-1,$A$2:$N$1124,14,FALSE),AJ515)</f>
        <v>1.3960761216813673E-2</v>
      </c>
      <c r="AK516" s="7">
        <f>IF(DAY($A516)=1,VLOOKUP($A516-1,$A$2:$L$1124,$Y$1,FALSE)/VLOOKUP($A516-1,$A$2:$N$1124,14,FALSE),AK515)</f>
        <v>0</v>
      </c>
      <c r="AL516" s="7">
        <f>IF(DAY($A516)=1,VLOOKUP($A516-1,$A$2:$L$1124,$Z$1,FALSE)/VLOOKUP($A516-1,$A$2:$N$1124,14,FALSE),AL515)</f>
        <v>2.3245966353299726E-2</v>
      </c>
      <c r="AM516" s="7">
        <f>IF(DAY($A516)=1,VLOOKUP($A516-1,$A$2:$L$1124,$AA$1,FALSE)/VLOOKUP($A516-1,$A$2:$N$1124,14,FALSE),AM515)</f>
        <v>4.7409391087216129E-3</v>
      </c>
      <c r="AO516" s="12">
        <f>VLOOKUP($A516,BTC!$A$1:$G$1853,5,FALSE)</f>
        <v>2155.8000000000002</v>
      </c>
      <c r="AP516" s="12">
        <f>VLOOKUP($A516,XRP!$A$1:$G$1853,5,FALSE)</f>
        <v>0.22955400000000001</v>
      </c>
      <c r="AQ516" s="12">
        <f>VLOOKUP($A516,LTC!$A$1:$G$1853,5,FALSE)</f>
        <v>24.22</v>
      </c>
      <c r="AR516" s="12">
        <f>VLOOKUP($A516,ETC!$A$1:$G$1853,5,FALSE)</f>
        <v>16.13</v>
      </c>
      <c r="AS516" s="12">
        <f>VLOOKUP($A516,ETH!$A$1:$G$1853,5,FALSE)</f>
        <v>170.51</v>
      </c>
      <c r="AT516" s="12">
        <f>VLOOKUP($A516,BCH!$A$1:$G$1853,5,FALSE)</f>
        <v>0</v>
      </c>
      <c r="AU516" s="12">
        <f>VLOOKUP($A516,XMR!$A$1:$G$1853,5,FALSE)</f>
        <v>36.840000000000003</v>
      </c>
      <c r="AV516" s="12">
        <f>VLOOKUP($A516,ZEC!$A$1:$G$1853,5,FALSE)</f>
        <v>196.32</v>
      </c>
      <c r="AW516" s="12">
        <f>VLOOKUP($A516,EOS!$A$1:$G$1853,5,FALSE)</f>
        <v>0</v>
      </c>
      <c r="AX516" s="12">
        <f>VLOOKUP($A516,DASH!$A$1:$G$1853,5,FALSE)</f>
        <v>108.14</v>
      </c>
      <c r="AY516" s="12">
        <f>VLOOKUP($A516,XLM!$A$1:$G$1853,5,FALSE)</f>
        <v>3.5364E-2</v>
      </c>
      <c r="BA516" s="24">
        <v>1</v>
      </c>
      <c r="BB516" s="24">
        <v>1</v>
      </c>
      <c r="BC516" s="24">
        <v>1</v>
      </c>
      <c r="BD516" s="24">
        <v>1</v>
      </c>
      <c r="BE516" s="24">
        <v>1</v>
      </c>
      <c r="BF516" s="24">
        <v>0</v>
      </c>
      <c r="BG516" s="24">
        <v>1</v>
      </c>
      <c r="BH516" s="24">
        <v>1</v>
      </c>
      <c r="BI516" s="24">
        <v>0</v>
      </c>
      <c r="BJ516" s="24">
        <v>1</v>
      </c>
      <c r="BK516" s="24">
        <v>1</v>
      </c>
      <c r="BM516" s="19">
        <f>IF(SUM(BA515:BK515)=SUM(BA516:BK516),BM515,BM515*SUMPRODUCT(BA516:BK516,AO516:AY516,Q516:AA516)/SUMPRODUCT(BA515:BK515,AO516:AY516,AC516:AM516))</f>
        <v>0.90665306731485984</v>
      </c>
      <c r="BN516" s="26">
        <f>SUMPRODUCT(AO516:AY516,BA516:BK516,Q516:AA516)/BM516</f>
        <v>1203.5727479422296</v>
      </c>
      <c r="BO516">
        <f t="shared" ref="BO516:BO579" si="145">INDEX(AO:AO,MATCH(A516,A:A,0))</f>
        <v>2155.8000000000002</v>
      </c>
    </row>
    <row r="517" spans="1:67" x14ac:dyDescent="0.75">
      <c r="A517" s="3">
        <v>42884</v>
      </c>
      <c r="B517" s="46">
        <f>INDEX('Index Volume'!B:B,MATCH(Index_New!$A517,'Index Volume'!$A:$A,0))</f>
        <v>994625024</v>
      </c>
      <c r="C517" s="46">
        <f>INDEX('Index Volume'!C:C,MATCH(Index_New!$A517,'Index Volume'!$A:$A,0))</f>
        <v>86555600</v>
      </c>
      <c r="D517" s="46">
        <f>INDEX('Index Volume'!D:D,MATCH(Index_New!$A517,'Index Volume'!$A:$A,0))</f>
        <v>219796000</v>
      </c>
      <c r="E517" s="46">
        <f>INDEX('Index Volume'!E:E,MATCH(Index_New!$A517,'Index Volume'!$A:$A,0))</f>
        <v>100235000</v>
      </c>
      <c r="F517" s="46">
        <f>INDEX('Index Volume'!F:F,MATCH(Index_New!$A517,'Index Volume'!$A:$A,0))</f>
        <v>718828032</v>
      </c>
      <c r="G517" s="46">
        <f>INDEX('Index Volume'!G:G,MATCH(Index_New!$A517,'Index Volume'!$A:$A,0))</f>
        <v>0</v>
      </c>
      <c r="H517" s="46">
        <f>INDEX('Index Volume'!H:H,MATCH(Index_New!$A517,'Index Volume'!$A:$A,0))</f>
        <v>31360800</v>
      </c>
      <c r="I517" s="46">
        <f>INDEX('Index Volume'!I:I,MATCH(Index_New!$A517,'Index Volume'!$A:$A,0))</f>
        <v>18855000</v>
      </c>
      <c r="J517" s="46">
        <f>INDEX('Index Volume'!J:J,MATCH(Index_New!$A517,'Index Volume'!$A:$A,0))</f>
        <v>0</v>
      </c>
      <c r="K517" s="46">
        <f>INDEX('Index Volume'!K:K,MATCH(Index_New!$A517,'Index Volume'!$A:$A,0))</f>
        <v>35802200</v>
      </c>
      <c r="L517" s="46">
        <f>INDEX('Index Volume'!L:L,MATCH(Index_New!$A517,'Index Volume'!$A:$A,0))</f>
        <v>14856200</v>
      </c>
      <c r="M517" s="46">
        <f t="shared" si="131"/>
        <v>2220913856</v>
      </c>
      <c r="N517" s="1">
        <f t="shared" si="132"/>
        <v>2220913856</v>
      </c>
      <c r="O517" t="b">
        <f t="shared" si="133"/>
        <v>1</v>
      </c>
      <c r="Q517" s="7">
        <f t="shared" si="134"/>
        <v>0.48104559747191833</v>
      </c>
      <c r="R517" s="7">
        <f t="shared" si="135"/>
        <v>4.8876229927250173E-2</v>
      </c>
      <c r="S517" s="7">
        <f t="shared" si="136"/>
        <v>5.1152584018210365E-2</v>
      </c>
      <c r="T517" s="7">
        <f t="shared" si="137"/>
        <v>9.6517925808136854E-2</v>
      </c>
      <c r="U517" s="7">
        <f t="shared" si="138"/>
        <v>0.26775600963476853</v>
      </c>
      <c r="V517" s="7">
        <f t="shared" si="139"/>
        <v>0</v>
      </c>
      <c r="W517" s="7">
        <f t="shared" si="140"/>
        <v>1.2703986460880718E-2</v>
      </c>
      <c r="X517" s="7">
        <f t="shared" si="141"/>
        <v>1.3960761216813673E-2</v>
      </c>
      <c r="Y517" s="7">
        <f t="shared" si="142"/>
        <v>0</v>
      </c>
      <c r="Z517" s="7">
        <f t="shared" si="143"/>
        <v>2.3245966353299726E-2</v>
      </c>
      <c r="AA517" s="7">
        <f t="shared" si="144"/>
        <v>4.7409391087216129E-3</v>
      </c>
      <c r="AC517" s="7">
        <f>IF(DAY($A517)=1,VLOOKUP($A517-1,$A$2:$L$1124,$Q$1,FALSE)/VLOOKUP($A517-1,$A$2:$N$1124,14,FALSE),AC516)</f>
        <v>0.48104559747191833</v>
      </c>
      <c r="AD517" s="7">
        <f>IF(DAY($A517)=1,VLOOKUP($A517-1,$A$2:$L$1124,$R$1,FALSE)/VLOOKUP($A517-1,$A$2:$N$1124,14,FALSE),AD516)</f>
        <v>4.8876229927250173E-2</v>
      </c>
      <c r="AE517" s="7">
        <f>IF(DAY($A517)=1,VLOOKUP($A517-1,$A$2:$L$1124,$S$1,FALSE)/VLOOKUP($A517-1,$A$2:$N$1124,14,FALSE),AE516)</f>
        <v>5.1152584018210365E-2</v>
      </c>
      <c r="AF517" s="7">
        <f>IF(DAY($A517)=1,VLOOKUP($A517-1,$A$2:$L$1124,$T$1,FALSE)/VLOOKUP($A517-1,$A$2:$N$1124,14,FALSE),AF516)</f>
        <v>9.6517925808136854E-2</v>
      </c>
      <c r="AG517" s="7">
        <f>IF(DAY($A517)=1,VLOOKUP($A517-1,$A$2:$L$1124,$U$1,FALSE)/VLOOKUP($A517-1,$A$2:$N$1124,14,FALSE),AG516)</f>
        <v>0.26775600963476853</v>
      </c>
      <c r="AH517" s="7">
        <f>IF(DAY($A517)=1,VLOOKUP($A517-1,$A$2:$L$1124,$V$1,FALSE)/VLOOKUP($A517-1,$A$2:$N$1124,14,FALSE),AH516)</f>
        <v>0</v>
      </c>
      <c r="AI517" s="7">
        <f>IF(DAY($A517)=1,VLOOKUP($A517-1,$A$2:$L$1124,$W$1,FALSE)/VLOOKUP($A517-1,$A$2:$N$1124,14,FALSE),AI516)</f>
        <v>1.2703986460880718E-2</v>
      </c>
      <c r="AJ517" s="7">
        <f>IF(DAY($A517)=1,VLOOKUP($A517-1,$A$2:$L$1124,$X$1,FALSE)/VLOOKUP($A517-1,$A$2:$N$1124,14,FALSE),AJ516)</f>
        <v>1.3960761216813673E-2</v>
      </c>
      <c r="AK517" s="7">
        <f>IF(DAY($A517)=1,VLOOKUP($A517-1,$A$2:$L$1124,$Y$1,FALSE)/VLOOKUP($A517-1,$A$2:$N$1124,14,FALSE),AK516)</f>
        <v>0</v>
      </c>
      <c r="AL517" s="7">
        <f>IF(DAY($A517)=1,VLOOKUP($A517-1,$A$2:$L$1124,$Z$1,FALSE)/VLOOKUP($A517-1,$A$2:$N$1124,14,FALSE),AL516)</f>
        <v>2.3245966353299726E-2</v>
      </c>
      <c r="AM517" s="7">
        <f>IF(DAY($A517)=1,VLOOKUP($A517-1,$A$2:$L$1124,$AA$1,FALSE)/VLOOKUP($A517-1,$A$2:$N$1124,14,FALSE),AM516)</f>
        <v>4.7409391087216129E-3</v>
      </c>
      <c r="AO517" s="12">
        <f>VLOOKUP($A517,BTC!$A$1:$G$1853,5,FALSE)</f>
        <v>2255.61</v>
      </c>
      <c r="AP517" s="12">
        <f>VLOOKUP($A517,XRP!$A$1:$G$1853,5,FALSE)</f>
        <v>0.23207</v>
      </c>
      <c r="AQ517" s="12">
        <f>VLOOKUP($A517,LTC!$A$1:$G$1853,5,FALSE)</f>
        <v>25.21</v>
      </c>
      <c r="AR517" s="12">
        <f>VLOOKUP($A517,ETC!$A$1:$G$1853,5,FALSE)</f>
        <v>17.100000000000001</v>
      </c>
      <c r="AS517" s="12">
        <f>VLOOKUP($A517,ETH!$A$1:$G$1853,5,FALSE)</f>
        <v>194.91</v>
      </c>
      <c r="AT517" s="12">
        <f>VLOOKUP($A517,BCH!$A$1:$G$1853,5,FALSE)</f>
        <v>0</v>
      </c>
      <c r="AU517" s="12">
        <f>VLOOKUP($A517,XMR!$A$1:$G$1853,5,FALSE)</f>
        <v>41.21</v>
      </c>
      <c r="AV517" s="12">
        <f>VLOOKUP($A517,ZEC!$A$1:$G$1853,5,FALSE)</f>
        <v>205.57</v>
      </c>
      <c r="AW517" s="12">
        <f>VLOOKUP($A517,EOS!$A$1:$G$1853,5,FALSE)</f>
        <v>0</v>
      </c>
      <c r="AX517" s="12">
        <f>VLOOKUP($A517,DASH!$A$1:$G$1853,5,FALSE)</f>
        <v>117.26</v>
      </c>
      <c r="AY517" s="12">
        <f>VLOOKUP($A517,XLM!$A$1:$G$1853,5,FALSE)</f>
        <v>3.7044000000000001E-2</v>
      </c>
      <c r="BA517" s="24">
        <v>1</v>
      </c>
      <c r="BB517" s="24">
        <v>1</v>
      </c>
      <c r="BC517" s="24">
        <v>1</v>
      </c>
      <c r="BD517" s="24">
        <v>1</v>
      </c>
      <c r="BE517" s="24">
        <v>1</v>
      </c>
      <c r="BF517" s="24">
        <v>0</v>
      </c>
      <c r="BG517" s="24">
        <v>1</v>
      </c>
      <c r="BH517" s="24">
        <v>1</v>
      </c>
      <c r="BI517" s="24">
        <v>0</v>
      </c>
      <c r="BJ517" s="24">
        <v>1</v>
      </c>
      <c r="BK517" s="24">
        <v>1</v>
      </c>
      <c r="BM517" s="19">
        <f>IF(SUM(BA516:BK516)=SUM(BA517:BK517),BM516,BM516*SUMPRODUCT(BA517:BK517,AO517:AY517,Q517:AA517)/SUMPRODUCT(BA516:BK516,AO517:AY517,AC517:AM517))</f>
        <v>0.90665306731485984</v>
      </c>
      <c r="BN517" s="26">
        <f>SUMPRODUCT(AO517:AY517,BA517:BK517,Q517:AA517)/BM517</f>
        <v>1264.3318858787761</v>
      </c>
      <c r="BO517">
        <f t="shared" si="145"/>
        <v>2255.61</v>
      </c>
    </row>
    <row r="518" spans="1:67" x14ac:dyDescent="0.75">
      <c r="A518" s="4">
        <v>42885</v>
      </c>
      <c r="B518" s="46">
        <f>INDEX('Index Volume'!B:B,MATCH(Index_New!$A518,'Index Volume'!$A:$A,0))</f>
        <v>1443970048</v>
      </c>
      <c r="C518" s="46">
        <f>INDEX('Index Volume'!C:C,MATCH(Index_New!$A518,'Index Volume'!$A:$A,0))</f>
        <v>92808704</v>
      </c>
      <c r="D518" s="46">
        <f>INDEX('Index Volume'!D:D,MATCH(Index_New!$A518,'Index Volume'!$A:$A,0))</f>
        <v>216944000</v>
      </c>
      <c r="E518" s="46">
        <f>INDEX('Index Volume'!E:E,MATCH(Index_New!$A518,'Index Volume'!$A:$A,0))</f>
        <v>151988992</v>
      </c>
      <c r="F518" s="46">
        <f>INDEX('Index Volume'!F:F,MATCH(Index_New!$A518,'Index Volume'!$A:$A,0))</f>
        <v>1586669952</v>
      </c>
      <c r="G518" s="46">
        <f>INDEX('Index Volume'!G:G,MATCH(Index_New!$A518,'Index Volume'!$A:$A,0))</f>
        <v>0</v>
      </c>
      <c r="H518" s="46">
        <f>INDEX('Index Volume'!H:H,MATCH(Index_New!$A518,'Index Volume'!$A:$A,0))</f>
        <v>23048100</v>
      </c>
      <c r="I518" s="46">
        <f>INDEX('Index Volume'!I:I,MATCH(Index_New!$A518,'Index Volume'!$A:$A,0))</f>
        <v>35817600</v>
      </c>
      <c r="J518" s="46">
        <f>INDEX('Index Volume'!J:J,MATCH(Index_New!$A518,'Index Volume'!$A:$A,0))</f>
        <v>0</v>
      </c>
      <c r="K518" s="46">
        <f>INDEX('Index Volume'!K:K,MATCH(Index_New!$A518,'Index Volume'!$A:$A,0))</f>
        <v>42919400</v>
      </c>
      <c r="L518" s="46">
        <f>INDEX('Index Volume'!L:L,MATCH(Index_New!$A518,'Index Volume'!$A:$A,0))</f>
        <v>15039500</v>
      </c>
      <c r="M518" s="46">
        <f t="shared" si="131"/>
        <v>3609206296</v>
      </c>
      <c r="N518" s="1">
        <f t="shared" si="132"/>
        <v>3609206296</v>
      </c>
      <c r="O518" t="b">
        <f t="shared" si="133"/>
        <v>1</v>
      </c>
      <c r="Q518" s="7">
        <f t="shared" si="134"/>
        <v>0.48104559747191833</v>
      </c>
      <c r="R518" s="7">
        <f t="shared" si="135"/>
        <v>4.8876229927250173E-2</v>
      </c>
      <c r="S518" s="7">
        <f t="shared" si="136"/>
        <v>5.1152584018210365E-2</v>
      </c>
      <c r="T518" s="7">
        <f t="shared" si="137"/>
        <v>9.6517925808136854E-2</v>
      </c>
      <c r="U518" s="7">
        <f t="shared" si="138"/>
        <v>0.26775600963476853</v>
      </c>
      <c r="V518" s="7">
        <f t="shared" si="139"/>
        <v>0</v>
      </c>
      <c r="W518" s="7">
        <f t="shared" si="140"/>
        <v>1.2703986460880718E-2</v>
      </c>
      <c r="X518" s="7">
        <f t="shared" si="141"/>
        <v>1.3960761216813673E-2</v>
      </c>
      <c r="Y518" s="7">
        <f t="shared" si="142"/>
        <v>0</v>
      </c>
      <c r="Z518" s="7">
        <f t="shared" si="143"/>
        <v>2.3245966353299726E-2</v>
      </c>
      <c r="AA518" s="7">
        <f t="shared" si="144"/>
        <v>4.7409391087216129E-3</v>
      </c>
      <c r="AC518" s="7">
        <f>IF(DAY($A518)=1,VLOOKUP($A518-1,$A$2:$L$1124,$Q$1,FALSE)/VLOOKUP($A518-1,$A$2:$N$1124,14,FALSE),AC517)</f>
        <v>0.48104559747191833</v>
      </c>
      <c r="AD518" s="7">
        <f>IF(DAY($A518)=1,VLOOKUP($A518-1,$A$2:$L$1124,$R$1,FALSE)/VLOOKUP($A518-1,$A$2:$N$1124,14,FALSE),AD517)</f>
        <v>4.8876229927250173E-2</v>
      </c>
      <c r="AE518" s="7">
        <f>IF(DAY($A518)=1,VLOOKUP($A518-1,$A$2:$L$1124,$S$1,FALSE)/VLOOKUP($A518-1,$A$2:$N$1124,14,FALSE),AE517)</f>
        <v>5.1152584018210365E-2</v>
      </c>
      <c r="AF518" s="7">
        <f>IF(DAY($A518)=1,VLOOKUP($A518-1,$A$2:$L$1124,$T$1,FALSE)/VLOOKUP($A518-1,$A$2:$N$1124,14,FALSE),AF517)</f>
        <v>9.6517925808136854E-2</v>
      </c>
      <c r="AG518" s="7">
        <f>IF(DAY($A518)=1,VLOOKUP($A518-1,$A$2:$L$1124,$U$1,FALSE)/VLOOKUP($A518-1,$A$2:$N$1124,14,FALSE),AG517)</f>
        <v>0.26775600963476853</v>
      </c>
      <c r="AH518" s="7">
        <f>IF(DAY($A518)=1,VLOOKUP($A518-1,$A$2:$L$1124,$V$1,FALSE)/VLOOKUP($A518-1,$A$2:$N$1124,14,FALSE),AH517)</f>
        <v>0</v>
      </c>
      <c r="AI518" s="7">
        <f>IF(DAY($A518)=1,VLOOKUP($A518-1,$A$2:$L$1124,$W$1,FALSE)/VLOOKUP($A518-1,$A$2:$N$1124,14,FALSE),AI517)</f>
        <v>1.2703986460880718E-2</v>
      </c>
      <c r="AJ518" s="7">
        <f>IF(DAY($A518)=1,VLOOKUP($A518-1,$A$2:$L$1124,$X$1,FALSE)/VLOOKUP($A518-1,$A$2:$N$1124,14,FALSE),AJ517)</f>
        <v>1.3960761216813673E-2</v>
      </c>
      <c r="AK518" s="7">
        <f>IF(DAY($A518)=1,VLOOKUP($A518-1,$A$2:$L$1124,$Y$1,FALSE)/VLOOKUP($A518-1,$A$2:$N$1124,14,FALSE),AK517)</f>
        <v>0</v>
      </c>
      <c r="AL518" s="7">
        <f>IF(DAY($A518)=1,VLOOKUP($A518-1,$A$2:$L$1124,$Z$1,FALSE)/VLOOKUP($A518-1,$A$2:$N$1124,14,FALSE),AL517)</f>
        <v>2.3245966353299726E-2</v>
      </c>
      <c r="AM518" s="7">
        <f>IF(DAY($A518)=1,VLOOKUP($A518-1,$A$2:$L$1124,$AA$1,FALSE)/VLOOKUP($A518-1,$A$2:$N$1124,14,FALSE),AM517)</f>
        <v>4.7409391087216129E-3</v>
      </c>
      <c r="AO518" s="12">
        <f>VLOOKUP($A518,BTC!$A$1:$G$1853,5,FALSE)</f>
        <v>2175.4699999999998</v>
      </c>
      <c r="AP518" s="12">
        <f>VLOOKUP($A518,XRP!$A$1:$G$1853,5,FALSE)</f>
        <v>0.20532400000000001</v>
      </c>
      <c r="AQ518" s="12">
        <f>VLOOKUP($A518,LTC!$A$1:$G$1853,5,FALSE)</f>
        <v>24.14</v>
      </c>
      <c r="AR518" s="12">
        <f>VLOOKUP($A518,ETC!$A$1:$G$1853,5,FALSE)</f>
        <v>18.54</v>
      </c>
      <c r="AS518" s="12">
        <f>VLOOKUP($A518,ETH!$A$1:$G$1853,5,FALSE)</f>
        <v>231.91</v>
      </c>
      <c r="AT518" s="12">
        <f>VLOOKUP($A518,BCH!$A$1:$G$1853,5,FALSE)</f>
        <v>0</v>
      </c>
      <c r="AU518" s="12">
        <f>VLOOKUP($A518,XMR!$A$1:$G$1853,5,FALSE)</f>
        <v>39.79</v>
      </c>
      <c r="AV518" s="12">
        <f>VLOOKUP($A518,ZEC!$A$1:$G$1853,5,FALSE)</f>
        <v>232.93</v>
      </c>
      <c r="AW518" s="12">
        <f>VLOOKUP($A518,EOS!$A$1:$G$1853,5,FALSE)</f>
        <v>0</v>
      </c>
      <c r="AX518" s="12">
        <f>VLOOKUP($A518,DASH!$A$1:$G$1853,5,FALSE)</f>
        <v>121.13</v>
      </c>
      <c r="AY518" s="12">
        <f>VLOOKUP($A518,XLM!$A$1:$G$1853,5,FALSE)</f>
        <v>3.1008999999999998E-2</v>
      </c>
      <c r="BA518" s="24">
        <v>1</v>
      </c>
      <c r="BB518" s="24">
        <v>1</v>
      </c>
      <c r="BC518" s="24">
        <v>1</v>
      </c>
      <c r="BD518" s="24">
        <v>1</v>
      </c>
      <c r="BE518" s="24">
        <v>1</v>
      </c>
      <c r="BF518" s="24">
        <v>0</v>
      </c>
      <c r="BG518" s="24">
        <v>1</v>
      </c>
      <c r="BH518" s="24">
        <v>1</v>
      </c>
      <c r="BI518" s="24">
        <v>0</v>
      </c>
      <c r="BJ518" s="24">
        <v>1</v>
      </c>
      <c r="BK518" s="24">
        <v>1</v>
      </c>
      <c r="BM518" s="19">
        <f>IF(SUM(BA517:BK517)=SUM(BA518:BK518),BM517,BM517*SUMPRODUCT(BA518:BK518,AO518:AY518,Q518:AA518)/SUMPRODUCT(BA517:BK517,AO518:AY518,AC518:AM518))</f>
        <v>0.90665306731485984</v>
      </c>
      <c r="BN518" s="26">
        <f>SUMPRODUCT(AO518:AY518,BA518:BK518,Q518:AA518)/BM518</f>
        <v>1233.3308144775622</v>
      </c>
      <c r="BO518">
        <f t="shared" si="145"/>
        <v>2175.4699999999998</v>
      </c>
    </row>
    <row r="519" spans="1:67" x14ac:dyDescent="0.75">
      <c r="A519" s="3">
        <v>42886</v>
      </c>
      <c r="B519" s="46">
        <f>INDEX('Index Volume'!B:B,MATCH(Index_New!$A519,'Index Volume'!$A:$A,0))</f>
        <v>1544829952</v>
      </c>
      <c r="C519" s="46">
        <f>INDEX('Index Volume'!C:C,MATCH(Index_New!$A519,'Index Volume'!$A:$A,0))</f>
        <v>160620000</v>
      </c>
      <c r="D519" s="46">
        <f>INDEX('Index Volume'!D:D,MATCH(Index_New!$A519,'Index Volume'!$A:$A,0))</f>
        <v>298675008</v>
      </c>
      <c r="E519" s="46">
        <f>INDEX('Index Volume'!E:E,MATCH(Index_New!$A519,'Index Volume'!$A:$A,0))</f>
        <v>169218000</v>
      </c>
      <c r="F519" s="46">
        <f>INDEX('Index Volume'!F:F,MATCH(Index_New!$A519,'Index Volume'!$A:$A,0))</f>
        <v>1271600000</v>
      </c>
      <c r="G519" s="46">
        <f>INDEX('Index Volume'!G:G,MATCH(Index_New!$A519,'Index Volume'!$A:$A,0))</f>
        <v>0</v>
      </c>
      <c r="H519" s="46">
        <f>INDEX('Index Volume'!H:H,MATCH(Index_New!$A519,'Index Volume'!$A:$A,0))</f>
        <v>15027900</v>
      </c>
      <c r="I519" s="46">
        <f>INDEX('Index Volume'!I:I,MATCH(Index_New!$A519,'Index Volume'!$A:$A,0))</f>
        <v>30347500</v>
      </c>
      <c r="J519" s="46">
        <f>INDEX('Index Volume'!J:J,MATCH(Index_New!$A519,'Index Volume'!$A:$A,0))</f>
        <v>0</v>
      </c>
      <c r="K519" s="46">
        <f>INDEX('Index Volume'!K:K,MATCH(Index_New!$A519,'Index Volume'!$A:$A,0))</f>
        <v>59781000</v>
      </c>
      <c r="L519" s="46">
        <f>INDEX('Index Volume'!L:L,MATCH(Index_New!$A519,'Index Volume'!$A:$A,0))</f>
        <v>20809500</v>
      </c>
      <c r="M519" s="46">
        <f t="shared" si="131"/>
        <v>3570908860</v>
      </c>
      <c r="N519" s="1">
        <f t="shared" si="132"/>
        <v>3570908860</v>
      </c>
      <c r="O519" t="b">
        <f t="shared" si="133"/>
        <v>1</v>
      </c>
      <c r="Q519" s="7">
        <f t="shared" si="134"/>
        <v>0.48104559747191833</v>
      </c>
      <c r="R519" s="7">
        <f t="shared" si="135"/>
        <v>4.8876229927250173E-2</v>
      </c>
      <c r="S519" s="7">
        <f t="shared" si="136"/>
        <v>5.1152584018210365E-2</v>
      </c>
      <c r="T519" s="7">
        <f t="shared" si="137"/>
        <v>9.6517925808136854E-2</v>
      </c>
      <c r="U519" s="7">
        <f t="shared" si="138"/>
        <v>0.26775600963476853</v>
      </c>
      <c r="V519" s="7">
        <f t="shared" si="139"/>
        <v>0</v>
      </c>
      <c r="W519" s="7">
        <f t="shared" si="140"/>
        <v>1.2703986460880718E-2</v>
      </c>
      <c r="X519" s="7">
        <f t="shared" si="141"/>
        <v>1.3960761216813673E-2</v>
      </c>
      <c r="Y519" s="7">
        <f t="shared" si="142"/>
        <v>0</v>
      </c>
      <c r="Z519" s="7">
        <f t="shared" si="143"/>
        <v>2.3245966353299726E-2</v>
      </c>
      <c r="AA519" s="7">
        <f t="shared" si="144"/>
        <v>4.7409391087216129E-3</v>
      </c>
      <c r="AC519" s="7">
        <f>IF(DAY($A519)=1,VLOOKUP($A519-1,$A$2:$L$1124,$Q$1,FALSE)/VLOOKUP($A519-1,$A$2:$N$1124,14,FALSE),AC518)</f>
        <v>0.48104559747191833</v>
      </c>
      <c r="AD519" s="7">
        <f>IF(DAY($A519)=1,VLOOKUP($A519-1,$A$2:$L$1124,$R$1,FALSE)/VLOOKUP($A519-1,$A$2:$N$1124,14,FALSE),AD518)</f>
        <v>4.8876229927250173E-2</v>
      </c>
      <c r="AE519" s="7">
        <f>IF(DAY($A519)=1,VLOOKUP($A519-1,$A$2:$L$1124,$S$1,FALSE)/VLOOKUP($A519-1,$A$2:$N$1124,14,FALSE),AE518)</f>
        <v>5.1152584018210365E-2</v>
      </c>
      <c r="AF519" s="7">
        <f>IF(DAY($A519)=1,VLOOKUP($A519-1,$A$2:$L$1124,$T$1,FALSE)/VLOOKUP($A519-1,$A$2:$N$1124,14,FALSE),AF518)</f>
        <v>9.6517925808136854E-2</v>
      </c>
      <c r="AG519" s="7">
        <f>IF(DAY($A519)=1,VLOOKUP($A519-1,$A$2:$L$1124,$U$1,FALSE)/VLOOKUP($A519-1,$A$2:$N$1124,14,FALSE),AG518)</f>
        <v>0.26775600963476853</v>
      </c>
      <c r="AH519" s="7">
        <f>IF(DAY($A519)=1,VLOOKUP($A519-1,$A$2:$L$1124,$V$1,FALSE)/VLOOKUP($A519-1,$A$2:$N$1124,14,FALSE),AH518)</f>
        <v>0</v>
      </c>
      <c r="AI519" s="7">
        <f>IF(DAY($A519)=1,VLOOKUP($A519-1,$A$2:$L$1124,$W$1,FALSE)/VLOOKUP($A519-1,$A$2:$N$1124,14,FALSE),AI518)</f>
        <v>1.2703986460880718E-2</v>
      </c>
      <c r="AJ519" s="7">
        <f>IF(DAY($A519)=1,VLOOKUP($A519-1,$A$2:$L$1124,$X$1,FALSE)/VLOOKUP($A519-1,$A$2:$N$1124,14,FALSE),AJ518)</f>
        <v>1.3960761216813673E-2</v>
      </c>
      <c r="AK519" s="7">
        <f>IF(DAY($A519)=1,VLOOKUP($A519-1,$A$2:$L$1124,$Y$1,FALSE)/VLOOKUP($A519-1,$A$2:$N$1124,14,FALSE),AK518)</f>
        <v>0</v>
      </c>
      <c r="AL519" s="7">
        <f>IF(DAY($A519)=1,VLOOKUP($A519-1,$A$2:$L$1124,$Z$1,FALSE)/VLOOKUP($A519-1,$A$2:$N$1124,14,FALSE),AL518)</f>
        <v>2.3245966353299726E-2</v>
      </c>
      <c r="AM519" s="7">
        <f>IF(DAY($A519)=1,VLOOKUP($A519-1,$A$2:$L$1124,$AA$1,FALSE)/VLOOKUP($A519-1,$A$2:$N$1124,14,FALSE),AM518)</f>
        <v>4.7409391087216129E-3</v>
      </c>
      <c r="AO519" s="12">
        <f>VLOOKUP($A519,BTC!$A$1:$G$1853,5,FALSE)</f>
        <v>2286.41</v>
      </c>
      <c r="AP519" s="12">
        <f>VLOOKUP($A519,XRP!$A$1:$G$1853,5,FALSE)</f>
        <v>0.24659</v>
      </c>
      <c r="AQ519" s="12">
        <f>VLOOKUP($A519,LTC!$A$1:$G$1853,5,FALSE)</f>
        <v>25.3</v>
      </c>
      <c r="AR519" s="12">
        <f>VLOOKUP($A519,ETC!$A$1:$G$1853,5,FALSE)</f>
        <v>17.68</v>
      </c>
      <c r="AS519" s="12">
        <f>VLOOKUP($A519,ETH!$A$1:$G$1853,5,FALSE)</f>
        <v>230.67</v>
      </c>
      <c r="AT519" s="12">
        <f>VLOOKUP($A519,BCH!$A$1:$G$1853,5,FALSE)</f>
        <v>0</v>
      </c>
      <c r="AU519" s="12">
        <f>VLOOKUP($A519,XMR!$A$1:$G$1853,5,FALSE)</f>
        <v>41.83</v>
      </c>
      <c r="AV519" s="12">
        <f>VLOOKUP($A519,ZEC!$A$1:$G$1853,5,FALSE)</f>
        <v>235.67</v>
      </c>
      <c r="AW519" s="12">
        <f>VLOOKUP($A519,EOS!$A$1:$G$1853,5,FALSE)</f>
        <v>0</v>
      </c>
      <c r="AX519" s="12">
        <f>VLOOKUP($A519,DASH!$A$1:$G$1853,5,FALSE)</f>
        <v>135.97</v>
      </c>
      <c r="AY519" s="12">
        <f>VLOOKUP($A519,XLM!$A$1:$G$1853,5,FALSE)</f>
        <v>3.4272999999999998E-2</v>
      </c>
      <c r="BA519" s="24">
        <v>1</v>
      </c>
      <c r="BB519" s="24">
        <v>1</v>
      </c>
      <c r="BC519" s="24">
        <v>1</v>
      </c>
      <c r="BD519" s="24">
        <v>1</v>
      </c>
      <c r="BE519" s="24">
        <v>1</v>
      </c>
      <c r="BF519" s="24">
        <v>0</v>
      </c>
      <c r="BG519" s="24">
        <v>1</v>
      </c>
      <c r="BH519" s="24">
        <v>1</v>
      </c>
      <c r="BI519" s="24">
        <v>0</v>
      </c>
      <c r="BJ519" s="24">
        <v>1</v>
      </c>
      <c r="BK519" s="24">
        <v>1</v>
      </c>
      <c r="BM519" s="19">
        <f>IF(SUM(BA518:BK518)=SUM(BA519:BK519),BM518,BM518*SUMPRODUCT(BA519:BK519,AO519:AY519,Q519:AA519)/SUMPRODUCT(BA518:BK518,AO519:AY519,AC519:AM519))</f>
        <v>0.90665306731485984</v>
      </c>
      <c r="BN519" s="26">
        <f>SUMPRODUCT(AO519:AY519,BA519:BK519,Q519:AA519)/BM519</f>
        <v>1292.2537760805012</v>
      </c>
      <c r="BO519">
        <f t="shared" si="145"/>
        <v>2286.41</v>
      </c>
    </row>
    <row r="520" spans="1:67" x14ac:dyDescent="0.75">
      <c r="A520" s="4">
        <v>42887</v>
      </c>
      <c r="B520" s="46">
        <f>INDEX('Index Volume'!B:B,MATCH(Index_New!$A520,'Index Volume'!$A:$A,0))</f>
        <v>1653180032</v>
      </c>
      <c r="C520" s="46">
        <f>INDEX('Index Volume'!C:C,MATCH(Index_New!$A520,'Index Volume'!$A:$A,0))</f>
        <v>588819008</v>
      </c>
      <c r="D520" s="46">
        <f>INDEX('Index Volume'!D:D,MATCH(Index_New!$A520,'Index Volume'!$A:$A,0))</f>
        <v>420472992</v>
      </c>
      <c r="E520" s="46">
        <f>INDEX('Index Volume'!E:E,MATCH(Index_New!$A520,'Index Volume'!$A:$A,0))</f>
        <v>129554000</v>
      </c>
      <c r="F520" s="46">
        <f>INDEX('Index Volume'!F:F,MATCH(Index_New!$A520,'Index Volume'!$A:$A,0))</f>
        <v>812924032</v>
      </c>
      <c r="G520" s="46">
        <f>INDEX('Index Volume'!G:G,MATCH(Index_New!$A520,'Index Volume'!$A:$A,0))</f>
        <v>0</v>
      </c>
      <c r="H520" s="46">
        <f>INDEX('Index Volume'!H:H,MATCH(Index_New!$A520,'Index Volume'!$A:$A,0))</f>
        <v>12849800</v>
      </c>
      <c r="I520" s="46">
        <f>INDEX('Index Volume'!I:I,MATCH(Index_New!$A520,'Index Volume'!$A:$A,0))</f>
        <v>23902700</v>
      </c>
      <c r="J520" s="46">
        <f>INDEX('Index Volume'!J:J,MATCH(Index_New!$A520,'Index Volume'!$A:$A,0))</f>
        <v>0</v>
      </c>
      <c r="K520" s="46">
        <f>INDEX('Index Volume'!K:K,MATCH(Index_New!$A520,'Index Volume'!$A:$A,0))</f>
        <v>46692500</v>
      </c>
      <c r="L520" s="46">
        <f>INDEX('Index Volume'!L:L,MATCH(Index_New!$A520,'Index Volume'!$A:$A,0))</f>
        <v>46517700</v>
      </c>
      <c r="M520" s="46">
        <f t="shared" si="131"/>
        <v>3734912764</v>
      </c>
      <c r="N520" s="1">
        <f t="shared" si="132"/>
        <v>3734912764</v>
      </c>
      <c r="O520" t="b">
        <f t="shared" si="133"/>
        <v>1</v>
      </c>
      <c r="Q520" s="7">
        <f t="shared" si="134"/>
        <v>0.43261534039824245</v>
      </c>
      <c r="R520" s="7">
        <f t="shared" si="135"/>
        <v>4.4980145474785377E-2</v>
      </c>
      <c r="S520" s="7">
        <f t="shared" si="136"/>
        <v>8.3641173636674671E-2</v>
      </c>
      <c r="T520" s="7">
        <f t="shared" si="137"/>
        <v>4.7387935854515201E-2</v>
      </c>
      <c r="U520" s="7">
        <f t="shared" si="138"/>
        <v>0.35609981936083351</v>
      </c>
      <c r="V520" s="7">
        <f t="shared" si="139"/>
        <v>0</v>
      </c>
      <c r="W520" s="7">
        <f t="shared" si="140"/>
        <v>4.2084244065529021E-3</v>
      </c>
      <c r="X520" s="7">
        <f t="shared" si="141"/>
        <v>8.4985367002617922E-3</v>
      </c>
      <c r="Y520" s="7">
        <f t="shared" si="142"/>
        <v>0</v>
      </c>
      <c r="Z520" s="7">
        <f t="shared" si="143"/>
        <v>1.6741116153829814E-2</v>
      </c>
      <c r="AA520" s="7">
        <f t="shared" si="144"/>
        <v>5.8275080143042352E-3</v>
      </c>
      <c r="AC520" s="7">
        <f>IF(DAY($A520)=1,VLOOKUP($A520-1,$A$2:$L$1124,$Q$1,FALSE)/VLOOKUP($A520-1,$A$2:$N$1124,14,FALSE),AC519)</f>
        <v>0.43261534039824245</v>
      </c>
      <c r="AD520" s="7">
        <f>IF(DAY($A520)=1,VLOOKUP($A520-1,$A$2:$L$1124,$R$1,FALSE)/VLOOKUP($A520-1,$A$2:$N$1124,14,FALSE),AD519)</f>
        <v>4.4980145474785377E-2</v>
      </c>
      <c r="AE520" s="7">
        <f>IF(DAY($A520)=1,VLOOKUP($A520-1,$A$2:$L$1124,$S$1,FALSE)/VLOOKUP($A520-1,$A$2:$N$1124,14,FALSE),AE519)</f>
        <v>8.3641173636674671E-2</v>
      </c>
      <c r="AF520" s="7">
        <f>IF(DAY($A520)=1,VLOOKUP($A520-1,$A$2:$L$1124,$T$1,FALSE)/VLOOKUP($A520-1,$A$2:$N$1124,14,FALSE),AF519)</f>
        <v>4.7387935854515201E-2</v>
      </c>
      <c r="AG520" s="7">
        <f>IF(DAY($A520)=1,VLOOKUP($A520-1,$A$2:$L$1124,$U$1,FALSE)/VLOOKUP($A520-1,$A$2:$N$1124,14,FALSE),AG519)</f>
        <v>0.35609981936083351</v>
      </c>
      <c r="AH520" s="7">
        <f>IF(DAY($A520)=1,VLOOKUP($A520-1,$A$2:$L$1124,$V$1,FALSE)/VLOOKUP($A520-1,$A$2:$N$1124,14,FALSE),AH519)</f>
        <v>0</v>
      </c>
      <c r="AI520" s="7">
        <f>IF(DAY($A520)=1,VLOOKUP($A520-1,$A$2:$L$1124,$W$1,FALSE)/VLOOKUP($A520-1,$A$2:$N$1124,14,FALSE),AI519)</f>
        <v>4.2084244065529021E-3</v>
      </c>
      <c r="AJ520" s="7">
        <f>IF(DAY($A520)=1,VLOOKUP($A520-1,$A$2:$L$1124,$X$1,FALSE)/VLOOKUP($A520-1,$A$2:$N$1124,14,FALSE),AJ519)</f>
        <v>8.4985367002617922E-3</v>
      </c>
      <c r="AK520" s="7">
        <f>IF(DAY($A520)=1,VLOOKUP($A520-1,$A$2:$L$1124,$Y$1,FALSE)/VLOOKUP($A520-1,$A$2:$N$1124,14,FALSE),AK519)</f>
        <v>0</v>
      </c>
      <c r="AL520" s="7">
        <f>IF(DAY($A520)=1,VLOOKUP($A520-1,$A$2:$L$1124,$Z$1,FALSE)/VLOOKUP($A520-1,$A$2:$N$1124,14,FALSE),AL519)</f>
        <v>1.6741116153829814E-2</v>
      </c>
      <c r="AM520" s="7">
        <f>IF(DAY($A520)=1,VLOOKUP($A520-1,$A$2:$L$1124,$AA$1,FALSE)/VLOOKUP($A520-1,$A$2:$N$1124,14,FALSE),AM519)</f>
        <v>5.8275080143042352E-3</v>
      </c>
      <c r="AO520" s="12">
        <f>VLOOKUP($A520,BTC!$A$1:$G$1853,5,FALSE)</f>
        <v>2407.88</v>
      </c>
      <c r="AP520" s="12">
        <f>VLOOKUP($A520,XRP!$A$1:$G$1853,5,FALSE)</f>
        <v>0.33365699999999998</v>
      </c>
      <c r="AQ520" s="12">
        <f>VLOOKUP($A520,LTC!$A$1:$G$1853,5,FALSE)</f>
        <v>28.8</v>
      </c>
      <c r="AR520" s="12">
        <f>VLOOKUP($A520,ETC!$A$1:$G$1853,5,FALSE)</f>
        <v>16.829999999999998</v>
      </c>
      <c r="AS520" s="12">
        <f>VLOOKUP($A520,ETH!$A$1:$G$1853,5,FALSE)</f>
        <v>222.24</v>
      </c>
      <c r="AT520" s="12">
        <f>VLOOKUP($A520,BCH!$A$1:$G$1853,5,FALSE)</f>
        <v>0</v>
      </c>
      <c r="AU520" s="12">
        <f>VLOOKUP($A520,XMR!$A$1:$G$1853,5,FALSE)</f>
        <v>43.7</v>
      </c>
      <c r="AV520" s="12">
        <f>VLOOKUP($A520,ZEC!$A$1:$G$1853,5,FALSE)</f>
        <v>249.27</v>
      </c>
      <c r="AW520" s="12">
        <f>VLOOKUP($A520,EOS!$A$1:$G$1853,5,FALSE)</f>
        <v>0</v>
      </c>
      <c r="AX520" s="12">
        <f>VLOOKUP($A520,DASH!$A$1:$G$1853,5,FALSE)</f>
        <v>136.08000000000001</v>
      </c>
      <c r="AY520" s="12">
        <f>VLOOKUP($A520,XLM!$A$1:$G$1853,5,FALSE)</f>
        <v>4.3069000000000003E-2</v>
      </c>
      <c r="BA520" s="24">
        <v>1</v>
      </c>
      <c r="BB520" s="24">
        <v>1</v>
      </c>
      <c r="BC520" s="24">
        <v>1</v>
      </c>
      <c r="BD520" s="24">
        <v>1</v>
      </c>
      <c r="BE520" s="24">
        <v>1</v>
      </c>
      <c r="BF520" s="24">
        <v>0</v>
      </c>
      <c r="BG520" s="24">
        <v>1</v>
      </c>
      <c r="BH520" s="24">
        <v>1</v>
      </c>
      <c r="BI520" s="24">
        <v>0</v>
      </c>
      <c r="BJ520" s="24">
        <v>1</v>
      </c>
      <c r="BK520" s="24">
        <v>1</v>
      </c>
      <c r="BM520" s="19">
        <f>IF(SUM(BA519:BK519)=SUM(BA520:BK520),BM519,BM519*SUMPRODUCT(BA520:BK520,AO520:AY520,Q520:AA520)/SUMPRODUCT(BA519:BK519,AO520:AY520,AC520:AM520))</f>
        <v>0.90665306731485984</v>
      </c>
      <c r="BN520" s="26">
        <f>SUMPRODUCT(AO520:AY520,BA520:BK520,Q520:AA520)/BM520</f>
        <v>1244.8285055693611</v>
      </c>
      <c r="BO520">
        <f t="shared" si="145"/>
        <v>2407.88</v>
      </c>
    </row>
    <row r="521" spans="1:67" x14ac:dyDescent="0.75">
      <c r="A521" s="3">
        <v>42888</v>
      </c>
      <c r="B521" s="46">
        <f>INDEX('Index Volume'!B:B,MATCH(Index_New!$A521,'Index Volume'!$A:$A,0))</f>
        <v>1317030016</v>
      </c>
      <c r="C521" s="46">
        <f>INDEX('Index Volume'!C:C,MATCH(Index_New!$A521,'Index Volume'!$A:$A,0))</f>
        <v>293676992</v>
      </c>
      <c r="D521" s="46">
        <f>INDEX('Index Volume'!D:D,MATCH(Index_New!$A521,'Index Volume'!$A:$A,0))</f>
        <v>332251008</v>
      </c>
      <c r="E521" s="46">
        <f>INDEX('Index Volume'!E:E,MATCH(Index_New!$A521,'Index Volume'!$A:$A,0))</f>
        <v>74579104</v>
      </c>
      <c r="F521" s="46">
        <f>INDEX('Index Volume'!F:F,MATCH(Index_New!$A521,'Index Volume'!$A:$A,0))</f>
        <v>469532000</v>
      </c>
      <c r="G521" s="46">
        <f>INDEX('Index Volume'!G:G,MATCH(Index_New!$A521,'Index Volume'!$A:$A,0))</f>
        <v>0</v>
      </c>
      <c r="H521" s="46">
        <f>INDEX('Index Volume'!H:H,MATCH(Index_New!$A521,'Index Volume'!$A:$A,0))</f>
        <v>9539580</v>
      </c>
      <c r="I521" s="46">
        <f>INDEX('Index Volume'!I:I,MATCH(Index_New!$A521,'Index Volume'!$A:$A,0))</f>
        <v>15822200</v>
      </c>
      <c r="J521" s="46">
        <f>INDEX('Index Volume'!J:J,MATCH(Index_New!$A521,'Index Volume'!$A:$A,0))</f>
        <v>0</v>
      </c>
      <c r="K521" s="46">
        <f>INDEX('Index Volume'!K:K,MATCH(Index_New!$A521,'Index Volume'!$A:$A,0))</f>
        <v>39172500</v>
      </c>
      <c r="L521" s="46">
        <f>INDEX('Index Volume'!L:L,MATCH(Index_New!$A521,'Index Volume'!$A:$A,0))</f>
        <v>15282100</v>
      </c>
      <c r="M521" s="46">
        <f t="shared" si="131"/>
        <v>2566885500</v>
      </c>
      <c r="N521" s="1">
        <f t="shared" si="132"/>
        <v>2566885500</v>
      </c>
      <c r="O521" t="b">
        <f t="shared" si="133"/>
        <v>1</v>
      </c>
      <c r="Q521" s="7">
        <f t="shared" si="134"/>
        <v>0.43261534039824245</v>
      </c>
      <c r="R521" s="7">
        <f t="shared" si="135"/>
        <v>4.4980145474785377E-2</v>
      </c>
      <c r="S521" s="7">
        <f t="shared" si="136"/>
        <v>8.3641173636674671E-2</v>
      </c>
      <c r="T521" s="7">
        <f t="shared" si="137"/>
        <v>4.7387935854515201E-2</v>
      </c>
      <c r="U521" s="7">
        <f t="shared" si="138"/>
        <v>0.35609981936083351</v>
      </c>
      <c r="V521" s="7">
        <f t="shared" si="139"/>
        <v>0</v>
      </c>
      <c r="W521" s="7">
        <f t="shared" si="140"/>
        <v>4.2084244065529021E-3</v>
      </c>
      <c r="X521" s="7">
        <f t="shared" si="141"/>
        <v>8.4985367002617922E-3</v>
      </c>
      <c r="Y521" s="7">
        <f t="shared" si="142"/>
        <v>0</v>
      </c>
      <c r="Z521" s="7">
        <f t="shared" si="143"/>
        <v>1.6741116153829814E-2</v>
      </c>
      <c r="AA521" s="7">
        <f t="shared" si="144"/>
        <v>5.8275080143042352E-3</v>
      </c>
      <c r="AC521" s="7">
        <f>IF(DAY($A521)=1,VLOOKUP($A521-1,$A$2:$L$1124,$Q$1,FALSE)/VLOOKUP($A521-1,$A$2:$N$1124,14,FALSE),AC520)</f>
        <v>0.43261534039824245</v>
      </c>
      <c r="AD521" s="7">
        <f>IF(DAY($A521)=1,VLOOKUP($A521-1,$A$2:$L$1124,$R$1,FALSE)/VLOOKUP($A521-1,$A$2:$N$1124,14,FALSE),AD520)</f>
        <v>4.4980145474785377E-2</v>
      </c>
      <c r="AE521" s="7">
        <f>IF(DAY($A521)=1,VLOOKUP($A521-1,$A$2:$L$1124,$S$1,FALSE)/VLOOKUP($A521-1,$A$2:$N$1124,14,FALSE),AE520)</f>
        <v>8.3641173636674671E-2</v>
      </c>
      <c r="AF521" s="7">
        <f>IF(DAY($A521)=1,VLOOKUP($A521-1,$A$2:$L$1124,$T$1,FALSE)/VLOOKUP($A521-1,$A$2:$N$1124,14,FALSE),AF520)</f>
        <v>4.7387935854515201E-2</v>
      </c>
      <c r="AG521" s="7">
        <f>IF(DAY($A521)=1,VLOOKUP($A521-1,$A$2:$L$1124,$U$1,FALSE)/VLOOKUP($A521-1,$A$2:$N$1124,14,FALSE),AG520)</f>
        <v>0.35609981936083351</v>
      </c>
      <c r="AH521" s="7">
        <f>IF(DAY($A521)=1,VLOOKUP($A521-1,$A$2:$L$1124,$V$1,FALSE)/VLOOKUP($A521-1,$A$2:$N$1124,14,FALSE),AH520)</f>
        <v>0</v>
      </c>
      <c r="AI521" s="7">
        <f>IF(DAY($A521)=1,VLOOKUP($A521-1,$A$2:$L$1124,$W$1,FALSE)/VLOOKUP($A521-1,$A$2:$N$1124,14,FALSE),AI520)</f>
        <v>4.2084244065529021E-3</v>
      </c>
      <c r="AJ521" s="7">
        <f>IF(DAY($A521)=1,VLOOKUP($A521-1,$A$2:$L$1124,$X$1,FALSE)/VLOOKUP($A521-1,$A$2:$N$1124,14,FALSE),AJ520)</f>
        <v>8.4985367002617922E-3</v>
      </c>
      <c r="AK521" s="7">
        <f>IF(DAY($A521)=1,VLOOKUP($A521-1,$A$2:$L$1124,$Y$1,FALSE)/VLOOKUP($A521-1,$A$2:$N$1124,14,FALSE),AK520)</f>
        <v>0</v>
      </c>
      <c r="AL521" s="7">
        <f>IF(DAY($A521)=1,VLOOKUP($A521-1,$A$2:$L$1124,$Z$1,FALSE)/VLOOKUP($A521-1,$A$2:$N$1124,14,FALSE),AL520)</f>
        <v>1.6741116153829814E-2</v>
      </c>
      <c r="AM521" s="7">
        <f>IF(DAY($A521)=1,VLOOKUP($A521-1,$A$2:$L$1124,$AA$1,FALSE)/VLOOKUP($A521-1,$A$2:$N$1124,14,FALSE),AM520)</f>
        <v>5.8275080143042352E-3</v>
      </c>
      <c r="AO521" s="12">
        <f>VLOOKUP($A521,BTC!$A$1:$G$1853,5,FALSE)</f>
        <v>2488.5500000000002</v>
      </c>
      <c r="AP521" s="12">
        <f>VLOOKUP($A521,XRP!$A$1:$G$1853,5,FALSE)</f>
        <v>0.303448</v>
      </c>
      <c r="AQ521" s="12">
        <f>VLOOKUP($A521,LTC!$A$1:$G$1853,5,FALSE)</f>
        <v>28.94</v>
      </c>
      <c r="AR521" s="12">
        <f>VLOOKUP($A521,ETC!$A$1:$G$1853,5,FALSE)</f>
        <v>17.38</v>
      </c>
      <c r="AS521" s="12">
        <f>VLOOKUP($A521,ETH!$A$1:$G$1853,5,FALSE)</f>
        <v>223.77</v>
      </c>
      <c r="AT521" s="12">
        <f>VLOOKUP($A521,BCH!$A$1:$G$1853,5,FALSE)</f>
        <v>0</v>
      </c>
      <c r="AU521" s="12">
        <f>VLOOKUP($A521,XMR!$A$1:$G$1853,5,FALSE)</f>
        <v>44</v>
      </c>
      <c r="AV521" s="12">
        <f>VLOOKUP($A521,ZEC!$A$1:$G$1853,5,FALSE)</f>
        <v>241.68</v>
      </c>
      <c r="AW521" s="12">
        <f>VLOOKUP($A521,EOS!$A$1:$G$1853,5,FALSE)</f>
        <v>0</v>
      </c>
      <c r="AX521" s="12">
        <f>VLOOKUP($A521,DASH!$A$1:$G$1853,5,FALSE)</f>
        <v>145.29</v>
      </c>
      <c r="AY521" s="12">
        <f>VLOOKUP($A521,XLM!$A$1:$G$1853,5,FALSE)</f>
        <v>4.0225999999999998E-2</v>
      </c>
      <c r="BA521" s="24">
        <v>1</v>
      </c>
      <c r="BB521" s="24">
        <v>1</v>
      </c>
      <c r="BC521" s="24">
        <v>1</v>
      </c>
      <c r="BD521" s="24">
        <v>1</v>
      </c>
      <c r="BE521" s="24">
        <v>1</v>
      </c>
      <c r="BF521" s="24">
        <v>0</v>
      </c>
      <c r="BG521" s="24">
        <v>1</v>
      </c>
      <c r="BH521" s="24">
        <v>1</v>
      </c>
      <c r="BI521" s="24">
        <v>0</v>
      </c>
      <c r="BJ521" s="24">
        <v>1</v>
      </c>
      <c r="BK521" s="24">
        <v>1</v>
      </c>
      <c r="BM521" s="19">
        <f>IF(SUM(BA520:BK520)=SUM(BA521:BK521),BM520,BM520*SUMPRODUCT(BA521:BK521,AO521:AY521,Q521:AA521)/SUMPRODUCT(BA520:BK520,AO521:AY521,AC521:AM521))</f>
        <v>0.90665306731485984</v>
      </c>
      <c r="BN521" s="26">
        <f>SUMPRODUCT(AO521:AY521,BA521:BK521,Q521:AA521)/BM521</f>
        <v>1284.0620951149733</v>
      </c>
      <c r="BO521">
        <f t="shared" si="145"/>
        <v>2488.5500000000002</v>
      </c>
    </row>
    <row r="522" spans="1:67" x14ac:dyDescent="0.75">
      <c r="A522" s="4">
        <v>42889</v>
      </c>
      <c r="B522" s="46">
        <f>INDEX('Index Volume'!B:B,MATCH(Index_New!$A522,'Index Volume'!$A:$A,0))</f>
        <v>1514950016</v>
      </c>
      <c r="C522" s="46">
        <f>INDEX('Index Volume'!C:C,MATCH(Index_New!$A522,'Index Volume'!$A:$A,0))</f>
        <v>155454000</v>
      </c>
      <c r="D522" s="46">
        <f>INDEX('Index Volume'!D:D,MATCH(Index_New!$A522,'Index Volume'!$A:$A,0))</f>
        <v>290556000</v>
      </c>
      <c r="E522" s="46">
        <f>INDEX('Index Volume'!E:E,MATCH(Index_New!$A522,'Index Volume'!$A:$A,0))</f>
        <v>94317504</v>
      </c>
      <c r="F522" s="46">
        <f>INDEX('Index Volume'!F:F,MATCH(Index_New!$A522,'Index Volume'!$A:$A,0))</f>
        <v>427896000</v>
      </c>
      <c r="G522" s="46">
        <f>INDEX('Index Volume'!G:G,MATCH(Index_New!$A522,'Index Volume'!$A:$A,0))</f>
        <v>0</v>
      </c>
      <c r="H522" s="46">
        <f>INDEX('Index Volume'!H:H,MATCH(Index_New!$A522,'Index Volume'!$A:$A,0))</f>
        <v>9819610</v>
      </c>
      <c r="I522" s="46">
        <f>INDEX('Index Volume'!I:I,MATCH(Index_New!$A522,'Index Volume'!$A:$A,0))</f>
        <v>18667600</v>
      </c>
      <c r="J522" s="46">
        <f>INDEX('Index Volume'!J:J,MATCH(Index_New!$A522,'Index Volume'!$A:$A,0))</f>
        <v>0</v>
      </c>
      <c r="K522" s="46">
        <f>INDEX('Index Volume'!K:K,MATCH(Index_New!$A522,'Index Volume'!$A:$A,0))</f>
        <v>39144000</v>
      </c>
      <c r="L522" s="46">
        <f>INDEX('Index Volume'!L:L,MATCH(Index_New!$A522,'Index Volume'!$A:$A,0))</f>
        <v>14987500</v>
      </c>
      <c r="M522" s="46">
        <f t="shared" si="131"/>
        <v>2565792230</v>
      </c>
      <c r="N522" s="1">
        <f t="shared" si="132"/>
        <v>2565792230</v>
      </c>
      <c r="O522" t="b">
        <f t="shared" si="133"/>
        <v>1</v>
      </c>
      <c r="Q522" s="7">
        <f t="shared" si="134"/>
        <v>0.43261534039824245</v>
      </c>
      <c r="R522" s="7">
        <f t="shared" si="135"/>
        <v>4.4980145474785377E-2</v>
      </c>
      <c r="S522" s="7">
        <f t="shared" si="136"/>
        <v>8.3641173636674671E-2</v>
      </c>
      <c r="T522" s="7">
        <f t="shared" si="137"/>
        <v>4.7387935854515201E-2</v>
      </c>
      <c r="U522" s="7">
        <f t="shared" si="138"/>
        <v>0.35609981936083351</v>
      </c>
      <c r="V522" s="7">
        <f t="shared" si="139"/>
        <v>0</v>
      </c>
      <c r="W522" s="7">
        <f t="shared" si="140"/>
        <v>4.2084244065529021E-3</v>
      </c>
      <c r="X522" s="7">
        <f t="shared" si="141"/>
        <v>8.4985367002617922E-3</v>
      </c>
      <c r="Y522" s="7">
        <f t="shared" si="142"/>
        <v>0</v>
      </c>
      <c r="Z522" s="7">
        <f t="shared" si="143"/>
        <v>1.6741116153829814E-2</v>
      </c>
      <c r="AA522" s="7">
        <f t="shared" si="144"/>
        <v>5.8275080143042352E-3</v>
      </c>
      <c r="AC522" s="7">
        <f>IF(DAY($A522)=1,VLOOKUP($A522-1,$A$2:$L$1124,$Q$1,FALSE)/VLOOKUP($A522-1,$A$2:$N$1124,14,FALSE),AC521)</f>
        <v>0.43261534039824245</v>
      </c>
      <c r="AD522" s="7">
        <f>IF(DAY($A522)=1,VLOOKUP($A522-1,$A$2:$L$1124,$R$1,FALSE)/VLOOKUP($A522-1,$A$2:$N$1124,14,FALSE),AD521)</f>
        <v>4.4980145474785377E-2</v>
      </c>
      <c r="AE522" s="7">
        <f>IF(DAY($A522)=1,VLOOKUP($A522-1,$A$2:$L$1124,$S$1,FALSE)/VLOOKUP($A522-1,$A$2:$N$1124,14,FALSE),AE521)</f>
        <v>8.3641173636674671E-2</v>
      </c>
      <c r="AF522" s="7">
        <f>IF(DAY($A522)=1,VLOOKUP($A522-1,$A$2:$L$1124,$T$1,FALSE)/VLOOKUP($A522-1,$A$2:$N$1124,14,FALSE),AF521)</f>
        <v>4.7387935854515201E-2</v>
      </c>
      <c r="AG522" s="7">
        <f>IF(DAY($A522)=1,VLOOKUP($A522-1,$A$2:$L$1124,$U$1,FALSE)/VLOOKUP($A522-1,$A$2:$N$1124,14,FALSE),AG521)</f>
        <v>0.35609981936083351</v>
      </c>
      <c r="AH522" s="7">
        <f>IF(DAY($A522)=1,VLOOKUP($A522-1,$A$2:$L$1124,$V$1,FALSE)/VLOOKUP($A522-1,$A$2:$N$1124,14,FALSE),AH521)</f>
        <v>0</v>
      </c>
      <c r="AI522" s="7">
        <f>IF(DAY($A522)=1,VLOOKUP($A522-1,$A$2:$L$1124,$W$1,FALSE)/VLOOKUP($A522-1,$A$2:$N$1124,14,FALSE),AI521)</f>
        <v>4.2084244065529021E-3</v>
      </c>
      <c r="AJ522" s="7">
        <f>IF(DAY($A522)=1,VLOOKUP($A522-1,$A$2:$L$1124,$X$1,FALSE)/VLOOKUP($A522-1,$A$2:$N$1124,14,FALSE),AJ521)</f>
        <v>8.4985367002617922E-3</v>
      </c>
      <c r="AK522" s="7">
        <f>IF(DAY($A522)=1,VLOOKUP($A522-1,$A$2:$L$1124,$Y$1,FALSE)/VLOOKUP($A522-1,$A$2:$N$1124,14,FALSE),AK521)</f>
        <v>0</v>
      </c>
      <c r="AL522" s="7">
        <f>IF(DAY($A522)=1,VLOOKUP($A522-1,$A$2:$L$1124,$Z$1,FALSE)/VLOOKUP($A522-1,$A$2:$N$1124,14,FALSE),AL521)</f>
        <v>1.6741116153829814E-2</v>
      </c>
      <c r="AM522" s="7">
        <f>IF(DAY($A522)=1,VLOOKUP($A522-1,$A$2:$L$1124,$AA$1,FALSE)/VLOOKUP($A522-1,$A$2:$N$1124,14,FALSE),AM521)</f>
        <v>5.8275080143042352E-3</v>
      </c>
      <c r="AO522" s="12">
        <f>VLOOKUP($A522,BTC!$A$1:$G$1853,5,FALSE)</f>
        <v>2515.35</v>
      </c>
      <c r="AP522" s="12">
        <f>VLOOKUP($A522,XRP!$A$1:$G$1853,5,FALSE)</f>
        <v>0.29458000000000001</v>
      </c>
      <c r="AQ522" s="12">
        <f>VLOOKUP($A522,LTC!$A$1:$G$1853,5,FALSE)</f>
        <v>27.66</v>
      </c>
      <c r="AR522" s="12">
        <f>VLOOKUP($A522,ETC!$A$1:$G$1853,5,FALSE)</f>
        <v>16.260000000000002</v>
      </c>
      <c r="AS522" s="12">
        <f>VLOOKUP($A522,ETH!$A$1:$G$1853,5,FALSE)</f>
        <v>224.38</v>
      </c>
      <c r="AT522" s="12">
        <f>VLOOKUP($A522,BCH!$A$1:$G$1853,5,FALSE)</f>
        <v>0</v>
      </c>
      <c r="AU522" s="12">
        <f>VLOOKUP($A522,XMR!$A$1:$G$1853,5,FALSE)</f>
        <v>42.37</v>
      </c>
      <c r="AV522" s="12">
        <f>VLOOKUP($A522,ZEC!$A$1:$G$1853,5,FALSE)</f>
        <v>230</v>
      </c>
      <c r="AW522" s="12">
        <f>VLOOKUP($A522,EOS!$A$1:$G$1853,5,FALSE)</f>
        <v>0</v>
      </c>
      <c r="AX522" s="12">
        <f>VLOOKUP($A522,DASH!$A$1:$G$1853,5,FALSE)</f>
        <v>144.29</v>
      </c>
      <c r="AY522" s="12">
        <f>VLOOKUP($A522,XLM!$A$1:$G$1853,5,FALSE)</f>
        <v>3.9294000000000003E-2</v>
      </c>
      <c r="BA522" s="24">
        <v>1</v>
      </c>
      <c r="BB522" s="24">
        <v>1</v>
      </c>
      <c r="BC522" s="24">
        <v>1</v>
      </c>
      <c r="BD522" s="24">
        <v>1</v>
      </c>
      <c r="BE522" s="24">
        <v>1</v>
      </c>
      <c r="BF522" s="24">
        <v>0</v>
      </c>
      <c r="BG522" s="24">
        <v>1</v>
      </c>
      <c r="BH522" s="24">
        <v>1</v>
      </c>
      <c r="BI522" s="24">
        <v>0</v>
      </c>
      <c r="BJ522" s="24">
        <v>1</v>
      </c>
      <c r="BK522" s="24">
        <v>1</v>
      </c>
      <c r="BM522" s="19">
        <f>IF(SUM(BA521:BK521)=SUM(BA522:BK522),BM521,BM521*SUMPRODUCT(BA522:BK522,AO522:AY522,Q522:AA522)/SUMPRODUCT(BA521:BK521,AO522:AY522,AC522:AM522))</f>
        <v>0.90665306731485984</v>
      </c>
      <c r="BN522" s="26">
        <f>SUMPRODUCT(AO522:AY522,BA522:BK522,Q522:AA522)/BM522</f>
        <v>1296.7768910671325</v>
      </c>
      <c r="BO522">
        <f t="shared" si="145"/>
        <v>2515.35</v>
      </c>
    </row>
    <row r="523" spans="1:67" x14ac:dyDescent="0.75">
      <c r="A523" s="3">
        <v>42890</v>
      </c>
      <c r="B523" s="46">
        <f>INDEX('Index Volume'!B:B,MATCH(Index_New!$A523,'Index Volume'!$A:$A,0))</f>
        <v>1355120000</v>
      </c>
      <c r="C523" s="46">
        <f>INDEX('Index Volume'!C:C,MATCH(Index_New!$A523,'Index Volume'!$A:$A,0))</f>
        <v>153488000</v>
      </c>
      <c r="D523" s="46">
        <f>INDEX('Index Volume'!D:D,MATCH(Index_New!$A523,'Index Volume'!$A:$A,0))</f>
        <v>204435008</v>
      </c>
      <c r="E523" s="46">
        <f>INDEX('Index Volume'!E:E,MATCH(Index_New!$A523,'Index Volume'!$A:$A,0))</f>
        <v>105612000</v>
      </c>
      <c r="F523" s="46">
        <f>INDEX('Index Volume'!F:F,MATCH(Index_New!$A523,'Index Volume'!$A:$A,0))</f>
        <v>753820032</v>
      </c>
      <c r="G523" s="46">
        <f>INDEX('Index Volume'!G:G,MATCH(Index_New!$A523,'Index Volume'!$A:$A,0))</f>
        <v>0</v>
      </c>
      <c r="H523" s="46">
        <f>INDEX('Index Volume'!H:H,MATCH(Index_New!$A523,'Index Volume'!$A:$A,0))</f>
        <v>9805040</v>
      </c>
      <c r="I523" s="46">
        <f>INDEX('Index Volume'!I:I,MATCH(Index_New!$A523,'Index Volume'!$A:$A,0))</f>
        <v>15806600</v>
      </c>
      <c r="J523" s="46">
        <f>INDEX('Index Volume'!J:J,MATCH(Index_New!$A523,'Index Volume'!$A:$A,0))</f>
        <v>0</v>
      </c>
      <c r="K523" s="46">
        <f>INDEX('Index Volume'!K:K,MATCH(Index_New!$A523,'Index Volume'!$A:$A,0))</f>
        <v>28248800</v>
      </c>
      <c r="L523" s="46">
        <f>INDEX('Index Volume'!L:L,MATCH(Index_New!$A523,'Index Volume'!$A:$A,0))</f>
        <v>11654400</v>
      </c>
      <c r="M523" s="46">
        <f t="shared" si="131"/>
        <v>2637989880</v>
      </c>
      <c r="N523" s="1">
        <f t="shared" si="132"/>
        <v>2637989880</v>
      </c>
      <c r="O523" t="b">
        <f t="shared" si="133"/>
        <v>1</v>
      </c>
      <c r="Q523" s="7">
        <f t="shared" si="134"/>
        <v>0.43261534039824245</v>
      </c>
      <c r="R523" s="7">
        <f t="shared" si="135"/>
        <v>4.4980145474785377E-2</v>
      </c>
      <c r="S523" s="7">
        <f t="shared" si="136"/>
        <v>8.3641173636674671E-2</v>
      </c>
      <c r="T523" s="7">
        <f t="shared" si="137"/>
        <v>4.7387935854515201E-2</v>
      </c>
      <c r="U523" s="7">
        <f t="shared" si="138"/>
        <v>0.35609981936083351</v>
      </c>
      <c r="V523" s="7">
        <f t="shared" si="139"/>
        <v>0</v>
      </c>
      <c r="W523" s="7">
        <f t="shared" si="140"/>
        <v>4.2084244065529021E-3</v>
      </c>
      <c r="X523" s="7">
        <f t="shared" si="141"/>
        <v>8.4985367002617922E-3</v>
      </c>
      <c r="Y523" s="7">
        <f t="shared" si="142"/>
        <v>0</v>
      </c>
      <c r="Z523" s="7">
        <f t="shared" si="143"/>
        <v>1.6741116153829814E-2</v>
      </c>
      <c r="AA523" s="7">
        <f t="shared" si="144"/>
        <v>5.8275080143042352E-3</v>
      </c>
      <c r="AC523" s="7">
        <f>IF(DAY($A523)=1,VLOOKUP($A523-1,$A$2:$L$1124,$Q$1,FALSE)/VLOOKUP($A523-1,$A$2:$N$1124,14,FALSE),AC522)</f>
        <v>0.43261534039824245</v>
      </c>
      <c r="AD523" s="7">
        <f>IF(DAY($A523)=1,VLOOKUP($A523-1,$A$2:$L$1124,$R$1,FALSE)/VLOOKUP($A523-1,$A$2:$N$1124,14,FALSE),AD522)</f>
        <v>4.4980145474785377E-2</v>
      </c>
      <c r="AE523" s="7">
        <f>IF(DAY($A523)=1,VLOOKUP($A523-1,$A$2:$L$1124,$S$1,FALSE)/VLOOKUP($A523-1,$A$2:$N$1124,14,FALSE),AE522)</f>
        <v>8.3641173636674671E-2</v>
      </c>
      <c r="AF523" s="7">
        <f>IF(DAY($A523)=1,VLOOKUP($A523-1,$A$2:$L$1124,$T$1,FALSE)/VLOOKUP($A523-1,$A$2:$N$1124,14,FALSE),AF522)</f>
        <v>4.7387935854515201E-2</v>
      </c>
      <c r="AG523" s="7">
        <f>IF(DAY($A523)=1,VLOOKUP($A523-1,$A$2:$L$1124,$U$1,FALSE)/VLOOKUP($A523-1,$A$2:$N$1124,14,FALSE),AG522)</f>
        <v>0.35609981936083351</v>
      </c>
      <c r="AH523" s="7">
        <f>IF(DAY($A523)=1,VLOOKUP($A523-1,$A$2:$L$1124,$V$1,FALSE)/VLOOKUP($A523-1,$A$2:$N$1124,14,FALSE),AH522)</f>
        <v>0</v>
      </c>
      <c r="AI523" s="7">
        <f>IF(DAY($A523)=1,VLOOKUP($A523-1,$A$2:$L$1124,$W$1,FALSE)/VLOOKUP($A523-1,$A$2:$N$1124,14,FALSE),AI522)</f>
        <v>4.2084244065529021E-3</v>
      </c>
      <c r="AJ523" s="7">
        <f>IF(DAY($A523)=1,VLOOKUP($A523-1,$A$2:$L$1124,$X$1,FALSE)/VLOOKUP($A523-1,$A$2:$N$1124,14,FALSE),AJ522)</f>
        <v>8.4985367002617922E-3</v>
      </c>
      <c r="AK523" s="7">
        <f>IF(DAY($A523)=1,VLOOKUP($A523-1,$A$2:$L$1124,$Y$1,FALSE)/VLOOKUP($A523-1,$A$2:$N$1124,14,FALSE),AK522)</f>
        <v>0</v>
      </c>
      <c r="AL523" s="7">
        <f>IF(DAY($A523)=1,VLOOKUP($A523-1,$A$2:$L$1124,$Z$1,FALSE)/VLOOKUP($A523-1,$A$2:$N$1124,14,FALSE),AL522)</f>
        <v>1.6741116153829814E-2</v>
      </c>
      <c r="AM523" s="7">
        <f>IF(DAY($A523)=1,VLOOKUP($A523-1,$A$2:$L$1124,$AA$1,FALSE)/VLOOKUP($A523-1,$A$2:$N$1124,14,FALSE),AM522)</f>
        <v>5.8275080143042352E-3</v>
      </c>
      <c r="AO523" s="12">
        <f>VLOOKUP($A523,BTC!$A$1:$G$1853,5,FALSE)</f>
        <v>2511.81</v>
      </c>
      <c r="AP523" s="12">
        <f>VLOOKUP($A523,XRP!$A$1:$G$1853,5,FALSE)</f>
        <v>0.29941299999999998</v>
      </c>
      <c r="AQ523" s="12">
        <f>VLOOKUP($A523,LTC!$A$1:$G$1853,5,FALSE)</f>
        <v>27.94</v>
      </c>
      <c r="AR523" s="12">
        <f>VLOOKUP($A523,ETC!$A$1:$G$1853,5,FALSE)</f>
        <v>17.48</v>
      </c>
      <c r="AS523" s="12">
        <f>VLOOKUP($A523,ETH!$A$1:$G$1853,5,FALSE)</f>
        <v>245.33</v>
      </c>
      <c r="AT523" s="12">
        <f>VLOOKUP($A523,BCH!$A$1:$G$1853,5,FALSE)</f>
        <v>0</v>
      </c>
      <c r="AU523" s="12">
        <f>VLOOKUP($A523,XMR!$A$1:$G$1853,5,FALSE)</f>
        <v>42.9</v>
      </c>
      <c r="AV523" s="12">
        <f>VLOOKUP($A523,ZEC!$A$1:$G$1853,5,FALSE)</f>
        <v>239.52</v>
      </c>
      <c r="AW523" s="12">
        <f>VLOOKUP($A523,EOS!$A$1:$G$1853,5,FALSE)</f>
        <v>0</v>
      </c>
      <c r="AX523" s="12">
        <f>VLOOKUP($A523,DASH!$A$1:$G$1853,5,FALSE)</f>
        <v>143.35</v>
      </c>
      <c r="AY523" s="12">
        <f>VLOOKUP($A523,XLM!$A$1:$G$1853,5,FALSE)</f>
        <v>3.9988999999999997E-2</v>
      </c>
      <c r="BA523" s="24">
        <v>1</v>
      </c>
      <c r="BB523" s="24">
        <v>1</v>
      </c>
      <c r="BC523" s="24">
        <v>1</v>
      </c>
      <c r="BD523" s="24">
        <v>1</v>
      </c>
      <c r="BE523" s="24">
        <v>1</v>
      </c>
      <c r="BF523" s="24">
        <v>0</v>
      </c>
      <c r="BG523" s="24">
        <v>1</v>
      </c>
      <c r="BH523" s="24">
        <v>1</v>
      </c>
      <c r="BI523" s="24">
        <v>0</v>
      </c>
      <c r="BJ523" s="24">
        <v>1</v>
      </c>
      <c r="BK523" s="24">
        <v>1</v>
      </c>
      <c r="BM523" s="19">
        <f>IF(SUM(BA522:BK522)=SUM(BA523:BK523),BM522,BM522*SUMPRODUCT(BA523:BK523,AO523:AY523,Q523:AA523)/SUMPRODUCT(BA522:BK522,AO523:AY523,AC523:AM523))</f>
        <v>0.90665306731485984</v>
      </c>
      <c r="BN523" s="26">
        <f>SUMPRODUCT(AO523:AY523,BA523:BK523,Q523:AA523)/BM523</f>
        <v>1303.480322913736</v>
      </c>
      <c r="BO523">
        <f t="shared" si="145"/>
        <v>2511.81</v>
      </c>
    </row>
    <row r="524" spans="1:67" x14ac:dyDescent="0.75">
      <c r="A524" s="4">
        <v>42891</v>
      </c>
      <c r="B524" s="46">
        <f>INDEX('Index Volume'!B:B,MATCH(Index_New!$A524,'Index Volume'!$A:$A,0))</f>
        <v>1369309952</v>
      </c>
      <c r="C524" s="46">
        <f>INDEX('Index Volume'!C:C,MATCH(Index_New!$A524,'Index Volume'!$A:$A,0))</f>
        <v>78433504</v>
      </c>
      <c r="D524" s="46">
        <f>INDEX('Index Volume'!D:D,MATCH(Index_New!$A524,'Index Volume'!$A:$A,0))</f>
        <v>366900992</v>
      </c>
      <c r="E524" s="46">
        <f>INDEX('Index Volume'!E:E,MATCH(Index_New!$A524,'Index Volume'!$A:$A,0))</f>
        <v>65380500</v>
      </c>
      <c r="F524" s="46">
        <f>INDEX('Index Volume'!F:F,MATCH(Index_New!$A524,'Index Volume'!$A:$A,0))</f>
        <v>435660000</v>
      </c>
      <c r="G524" s="46">
        <f>INDEX('Index Volume'!G:G,MATCH(Index_New!$A524,'Index Volume'!$A:$A,0))</f>
        <v>0</v>
      </c>
      <c r="H524" s="46">
        <f>INDEX('Index Volume'!H:H,MATCH(Index_New!$A524,'Index Volume'!$A:$A,0))</f>
        <v>16780900</v>
      </c>
      <c r="I524" s="46">
        <f>INDEX('Index Volume'!I:I,MATCH(Index_New!$A524,'Index Volume'!$A:$A,0))</f>
        <v>43925100</v>
      </c>
      <c r="J524" s="46">
        <f>INDEX('Index Volume'!J:J,MATCH(Index_New!$A524,'Index Volume'!$A:$A,0))</f>
        <v>0</v>
      </c>
      <c r="K524" s="46">
        <f>INDEX('Index Volume'!K:K,MATCH(Index_New!$A524,'Index Volume'!$A:$A,0))</f>
        <v>40209200</v>
      </c>
      <c r="L524" s="46">
        <f>INDEX('Index Volume'!L:L,MATCH(Index_New!$A524,'Index Volume'!$A:$A,0))</f>
        <v>16897100</v>
      </c>
      <c r="M524" s="46">
        <f t="shared" si="131"/>
        <v>2433497248</v>
      </c>
      <c r="N524" s="1">
        <f t="shared" si="132"/>
        <v>2433497248</v>
      </c>
      <c r="O524" t="b">
        <f t="shared" si="133"/>
        <v>1</v>
      </c>
      <c r="Q524" s="7">
        <f t="shared" si="134"/>
        <v>0.43261534039824245</v>
      </c>
      <c r="R524" s="7">
        <f t="shared" si="135"/>
        <v>4.4980145474785377E-2</v>
      </c>
      <c r="S524" s="7">
        <f t="shared" si="136"/>
        <v>8.3641173636674671E-2</v>
      </c>
      <c r="T524" s="7">
        <f t="shared" si="137"/>
        <v>4.7387935854515201E-2</v>
      </c>
      <c r="U524" s="7">
        <f t="shared" si="138"/>
        <v>0.35609981936083351</v>
      </c>
      <c r="V524" s="7">
        <f t="shared" si="139"/>
        <v>0</v>
      </c>
      <c r="W524" s="7">
        <f t="shared" si="140"/>
        <v>4.2084244065529021E-3</v>
      </c>
      <c r="X524" s="7">
        <f t="shared" si="141"/>
        <v>8.4985367002617922E-3</v>
      </c>
      <c r="Y524" s="7">
        <f t="shared" si="142"/>
        <v>0</v>
      </c>
      <c r="Z524" s="7">
        <f t="shared" si="143"/>
        <v>1.6741116153829814E-2</v>
      </c>
      <c r="AA524" s="7">
        <f t="shared" si="144"/>
        <v>5.8275080143042352E-3</v>
      </c>
      <c r="AC524" s="7">
        <f>IF(DAY($A524)=1,VLOOKUP($A524-1,$A$2:$L$1124,$Q$1,FALSE)/VLOOKUP($A524-1,$A$2:$N$1124,14,FALSE),AC523)</f>
        <v>0.43261534039824245</v>
      </c>
      <c r="AD524" s="7">
        <f>IF(DAY($A524)=1,VLOOKUP($A524-1,$A$2:$L$1124,$R$1,FALSE)/VLOOKUP($A524-1,$A$2:$N$1124,14,FALSE),AD523)</f>
        <v>4.4980145474785377E-2</v>
      </c>
      <c r="AE524" s="7">
        <f>IF(DAY($A524)=1,VLOOKUP($A524-1,$A$2:$L$1124,$S$1,FALSE)/VLOOKUP($A524-1,$A$2:$N$1124,14,FALSE),AE523)</f>
        <v>8.3641173636674671E-2</v>
      </c>
      <c r="AF524" s="7">
        <f>IF(DAY($A524)=1,VLOOKUP($A524-1,$A$2:$L$1124,$T$1,FALSE)/VLOOKUP($A524-1,$A$2:$N$1124,14,FALSE),AF523)</f>
        <v>4.7387935854515201E-2</v>
      </c>
      <c r="AG524" s="7">
        <f>IF(DAY($A524)=1,VLOOKUP($A524-1,$A$2:$L$1124,$U$1,FALSE)/VLOOKUP($A524-1,$A$2:$N$1124,14,FALSE),AG523)</f>
        <v>0.35609981936083351</v>
      </c>
      <c r="AH524" s="7">
        <f>IF(DAY($A524)=1,VLOOKUP($A524-1,$A$2:$L$1124,$V$1,FALSE)/VLOOKUP($A524-1,$A$2:$N$1124,14,FALSE),AH523)</f>
        <v>0</v>
      </c>
      <c r="AI524" s="7">
        <f>IF(DAY($A524)=1,VLOOKUP($A524-1,$A$2:$L$1124,$W$1,FALSE)/VLOOKUP($A524-1,$A$2:$N$1124,14,FALSE),AI523)</f>
        <v>4.2084244065529021E-3</v>
      </c>
      <c r="AJ524" s="7">
        <f>IF(DAY($A524)=1,VLOOKUP($A524-1,$A$2:$L$1124,$X$1,FALSE)/VLOOKUP($A524-1,$A$2:$N$1124,14,FALSE),AJ523)</f>
        <v>8.4985367002617922E-3</v>
      </c>
      <c r="AK524" s="7">
        <f>IF(DAY($A524)=1,VLOOKUP($A524-1,$A$2:$L$1124,$Y$1,FALSE)/VLOOKUP($A524-1,$A$2:$N$1124,14,FALSE),AK523)</f>
        <v>0</v>
      </c>
      <c r="AL524" s="7">
        <f>IF(DAY($A524)=1,VLOOKUP($A524-1,$A$2:$L$1124,$Z$1,FALSE)/VLOOKUP($A524-1,$A$2:$N$1124,14,FALSE),AL523)</f>
        <v>1.6741116153829814E-2</v>
      </c>
      <c r="AM524" s="7">
        <f>IF(DAY($A524)=1,VLOOKUP($A524-1,$A$2:$L$1124,$AA$1,FALSE)/VLOOKUP($A524-1,$A$2:$N$1124,14,FALSE),AM523)</f>
        <v>5.8275080143042352E-3</v>
      </c>
      <c r="AO524" s="12">
        <f>VLOOKUP($A524,BTC!$A$1:$G$1853,5,FALSE)</f>
        <v>2686.81</v>
      </c>
      <c r="AP524" s="12">
        <f>VLOOKUP($A524,XRP!$A$1:$G$1853,5,FALSE)</f>
        <v>0.29400300000000001</v>
      </c>
      <c r="AQ524" s="12">
        <f>VLOOKUP($A524,LTC!$A$1:$G$1853,5,FALSE)</f>
        <v>30.84</v>
      </c>
      <c r="AR524" s="12">
        <f>VLOOKUP($A524,ETC!$A$1:$G$1853,5,FALSE)</f>
        <v>17.309999999999999</v>
      </c>
      <c r="AS524" s="12">
        <f>VLOOKUP($A524,ETH!$A$1:$G$1853,5,FALSE)</f>
        <v>248.46</v>
      </c>
      <c r="AT524" s="12">
        <f>VLOOKUP($A524,BCH!$A$1:$G$1853,5,FALSE)</f>
        <v>0</v>
      </c>
      <c r="AU524" s="12">
        <f>VLOOKUP($A524,XMR!$A$1:$G$1853,5,FALSE)</f>
        <v>48.26</v>
      </c>
      <c r="AV524" s="12">
        <f>VLOOKUP($A524,ZEC!$A$1:$G$1853,5,FALSE)</f>
        <v>253.03</v>
      </c>
      <c r="AW524" s="12">
        <f>VLOOKUP($A524,EOS!$A$1:$G$1853,5,FALSE)</f>
        <v>0</v>
      </c>
      <c r="AX524" s="12">
        <f>VLOOKUP($A524,DASH!$A$1:$G$1853,5,FALSE)</f>
        <v>144.91999999999999</v>
      </c>
      <c r="AY524" s="12">
        <f>VLOOKUP($A524,XLM!$A$1:$G$1853,5,FALSE)</f>
        <v>4.1507000000000002E-2</v>
      </c>
      <c r="BA524" s="24">
        <v>1</v>
      </c>
      <c r="BB524" s="24">
        <v>1</v>
      </c>
      <c r="BC524" s="24">
        <v>1</v>
      </c>
      <c r="BD524" s="24">
        <v>1</v>
      </c>
      <c r="BE524" s="24">
        <v>1</v>
      </c>
      <c r="BF524" s="24">
        <v>0</v>
      </c>
      <c r="BG524" s="24">
        <v>1</v>
      </c>
      <c r="BH524" s="24">
        <v>1</v>
      </c>
      <c r="BI524" s="24">
        <v>0</v>
      </c>
      <c r="BJ524" s="24">
        <v>1</v>
      </c>
      <c r="BK524" s="24">
        <v>1</v>
      </c>
      <c r="BM524" s="19">
        <f>IF(SUM(BA523:BK523)=SUM(BA524:BK524),BM523,BM523*SUMPRODUCT(BA524:BK524,AO524:AY524,Q524:AA524)/SUMPRODUCT(BA523:BK523,AO524:AY524,AC524:AM524))</f>
        <v>0.90665306731485984</v>
      </c>
      <c r="BN524" s="26">
        <f>SUMPRODUCT(AO524:AY524,BA524:BK524,Q524:AA524)/BM524</f>
        <v>1388.6509407433423</v>
      </c>
      <c r="BO524">
        <f t="shared" si="145"/>
        <v>2686.81</v>
      </c>
    </row>
    <row r="525" spans="1:67" x14ac:dyDescent="0.75">
      <c r="A525" s="3">
        <v>42892</v>
      </c>
      <c r="B525" s="46">
        <f>INDEX('Index Volume'!B:B,MATCH(Index_New!$A525,'Index Volume'!$A:$A,0))</f>
        <v>2089609984</v>
      </c>
      <c r="C525" s="46">
        <f>INDEX('Index Volume'!C:C,MATCH(Index_New!$A525,'Index Volume'!$A:$A,0))</f>
        <v>132720000</v>
      </c>
      <c r="D525" s="46">
        <f>INDEX('Index Volume'!D:D,MATCH(Index_New!$A525,'Index Volume'!$A:$A,0))</f>
        <v>321099008</v>
      </c>
      <c r="E525" s="46">
        <f>INDEX('Index Volume'!E:E,MATCH(Index_New!$A525,'Index Volume'!$A:$A,0))</f>
        <v>94322304</v>
      </c>
      <c r="F525" s="46">
        <f>INDEX('Index Volume'!F:F,MATCH(Index_New!$A525,'Index Volume'!$A:$A,0))</f>
        <v>741553024</v>
      </c>
      <c r="G525" s="46">
        <f>INDEX('Index Volume'!G:G,MATCH(Index_New!$A525,'Index Volume'!$A:$A,0))</f>
        <v>0</v>
      </c>
      <c r="H525" s="46">
        <f>INDEX('Index Volume'!H:H,MATCH(Index_New!$A525,'Index Volume'!$A:$A,0))</f>
        <v>34918400</v>
      </c>
      <c r="I525" s="46">
        <f>INDEX('Index Volume'!I:I,MATCH(Index_New!$A525,'Index Volume'!$A:$A,0))</f>
        <v>20436100</v>
      </c>
      <c r="J525" s="46">
        <f>INDEX('Index Volume'!J:J,MATCH(Index_New!$A525,'Index Volume'!$A:$A,0))</f>
        <v>0</v>
      </c>
      <c r="K525" s="46">
        <f>INDEX('Index Volume'!K:K,MATCH(Index_New!$A525,'Index Volume'!$A:$A,0))</f>
        <v>66883600</v>
      </c>
      <c r="L525" s="46">
        <f>INDEX('Index Volume'!L:L,MATCH(Index_New!$A525,'Index Volume'!$A:$A,0))</f>
        <v>27300600</v>
      </c>
      <c r="M525" s="46">
        <f t="shared" si="131"/>
        <v>3528843020</v>
      </c>
      <c r="N525" s="1">
        <f t="shared" si="132"/>
        <v>3528843020</v>
      </c>
      <c r="O525" t="b">
        <f t="shared" si="133"/>
        <v>1</v>
      </c>
      <c r="Q525" s="7">
        <f t="shared" si="134"/>
        <v>0.43261534039824245</v>
      </c>
      <c r="R525" s="7">
        <f t="shared" si="135"/>
        <v>4.4980145474785377E-2</v>
      </c>
      <c r="S525" s="7">
        <f t="shared" si="136"/>
        <v>8.3641173636674671E-2</v>
      </c>
      <c r="T525" s="7">
        <f t="shared" si="137"/>
        <v>4.7387935854515201E-2</v>
      </c>
      <c r="U525" s="7">
        <f t="shared" si="138"/>
        <v>0.35609981936083351</v>
      </c>
      <c r="V525" s="7">
        <f t="shared" si="139"/>
        <v>0</v>
      </c>
      <c r="W525" s="7">
        <f t="shared" si="140"/>
        <v>4.2084244065529021E-3</v>
      </c>
      <c r="X525" s="7">
        <f t="shared" si="141"/>
        <v>8.4985367002617922E-3</v>
      </c>
      <c r="Y525" s="7">
        <f t="shared" si="142"/>
        <v>0</v>
      </c>
      <c r="Z525" s="7">
        <f t="shared" si="143"/>
        <v>1.6741116153829814E-2</v>
      </c>
      <c r="AA525" s="7">
        <f t="shared" si="144"/>
        <v>5.8275080143042352E-3</v>
      </c>
      <c r="AC525" s="7">
        <f>IF(DAY($A525)=1,VLOOKUP($A525-1,$A$2:$L$1124,$Q$1,FALSE)/VLOOKUP($A525-1,$A$2:$N$1124,14,FALSE),AC524)</f>
        <v>0.43261534039824245</v>
      </c>
      <c r="AD525" s="7">
        <f>IF(DAY($A525)=1,VLOOKUP($A525-1,$A$2:$L$1124,$R$1,FALSE)/VLOOKUP($A525-1,$A$2:$N$1124,14,FALSE),AD524)</f>
        <v>4.4980145474785377E-2</v>
      </c>
      <c r="AE525" s="7">
        <f>IF(DAY($A525)=1,VLOOKUP($A525-1,$A$2:$L$1124,$S$1,FALSE)/VLOOKUP($A525-1,$A$2:$N$1124,14,FALSE),AE524)</f>
        <v>8.3641173636674671E-2</v>
      </c>
      <c r="AF525" s="7">
        <f>IF(DAY($A525)=1,VLOOKUP($A525-1,$A$2:$L$1124,$T$1,FALSE)/VLOOKUP($A525-1,$A$2:$N$1124,14,FALSE),AF524)</f>
        <v>4.7387935854515201E-2</v>
      </c>
      <c r="AG525" s="7">
        <f>IF(DAY($A525)=1,VLOOKUP($A525-1,$A$2:$L$1124,$U$1,FALSE)/VLOOKUP($A525-1,$A$2:$N$1124,14,FALSE),AG524)</f>
        <v>0.35609981936083351</v>
      </c>
      <c r="AH525" s="7">
        <f>IF(DAY($A525)=1,VLOOKUP($A525-1,$A$2:$L$1124,$V$1,FALSE)/VLOOKUP($A525-1,$A$2:$N$1124,14,FALSE),AH524)</f>
        <v>0</v>
      </c>
      <c r="AI525" s="7">
        <f>IF(DAY($A525)=1,VLOOKUP($A525-1,$A$2:$L$1124,$W$1,FALSE)/VLOOKUP($A525-1,$A$2:$N$1124,14,FALSE),AI524)</f>
        <v>4.2084244065529021E-3</v>
      </c>
      <c r="AJ525" s="7">
        <f>IF(DAY($A525)=1,VLOOKUP($A525-1,$A$2:$L$1124,$X$1,FALSE)/VLOOKUP($A525-1,$A$2:$N$1124,14,FALSE),AJ524)</f>
        <v>8.4985367002617922E-3</v>
      </c>
      <c r="AK525" s="7">
        <f>IF(DAY($A525)=1,VLOOKUP($A525-1,$A$2:$L$1124,$Y$1,FALSE)/VLOOKUP($A525-1,$A$2:$N$1124,14,FALSE),AK524)</f>
        <v>0</v>
      </c>
      <c r="AL525" s="7">
        <f>IF(DAY($A525)=1,VLOOKUP($A525-1,$A$2:$L$1124,$Z$1,FALSE)/VLOOKUP($A525-1,$A$2:$N$1124,14,FALSE),AL524)</f>
        <v>1.6741116153829814E-2</v>
      </c>
      <c r="AM525" s="7">
        <f>IF(DAY($A525)=1,VLOOKUP($A525-1,$A$2:$L$1124,$AA$1,FALSE)/VLOOKUP($A525-1,$A$2:$N$1124,14,FALSE),AM524)</f>
        <v>5.8275080143042352E-3</v>
      </c>
      <c r="AO525" s="12">
        <f>VLOOKUP($A525,BTC!$A$1:$G$1853,5,FALSE)</f>
        <v>2863.2</v>
      </c>
      <c r="AP525" s="12">
        <f>VLOOKUP($A525,XRP!$A$1:$G$1853,5,FALSE)</f>
        <v>0.28454800000000002</v>
      </c>
      <c r="AQ525" s="12">
        <f>VLOOKUP($A525,LTC!$A$1:$G$1853,5,FALSE)</f>
        <v>30.55</v>
      </c>
      <c r="AR525" s="12">
        <f>VLOOKUP($A525,ETC!$A$1:$G$1853,5,FALSE)</f>
        <v>17.489999999999998</v>
      </c>
      <c r="AS525" s="12">
        <f>VLOOKUP($A525,ETH!$A$1:$G$1853,5,FALSE)</f>
        <v>264.47000000000003</v>
      </c>
      <c r="AT525" s="12">
        <f>VLOOKUP($A525,BCH!$A$1:$G$1853,5,FALSE)</f>
        <v>0</v>
      </c>
      <c r="AU525" s="12">
        <f>VLOOKUP($A525,XMR!$A$1:$G$1853,5,FALSE)</f>
        <v>55.57</v>
      </c>
      <c r="AV525" s="12">
        <f>VLOOKUP($A525,ZEC!$A$1:$G$1853,5,FALSE)</f>
        <v>259.36</v>
      </c>
      <c r="AW525" s="12">
        <f>VLOOKUP($A525,EOS!$A$1:$G$1853,5,FALSE)</f>
        <v>0</v>
      </c>
      <c r="AX525" s="12">
        <f>VLOOKUP($A525,DASH!$A$1:$G$1853,5,FALSE)</f>
        <v>145.19</v>
      </c>
      <c r="AY525" s="12">
        <f>VLOOKUP($A525,XLM!$A$1:$G$1853,5,FALSE)</f>
        <v>4.5407000000000003E-2</v>
      </c>
      <c r="BA525" s="24">
        <v>1</v>
      </c>
      <c r="BB525" s="24">
        <v>1</v>
      </c>
      <c r="BC525" s="24">
        <v>1</v>
      </c>
      <c r="BD525" s="24">
        <v>1</v>
      </c>
      <c r="BE525" s="24">
        <v>1</v>
      </c>
      <c r="BF525" s="24">
        <v>0</v>
      </c>
      <c r="BG525" s="24">
        <v>1</v>
      </c>
      <c r="BH525" s="24">
        <v>1</v>
      </c>
      <c r="BI525" s="24">
        <v>0</v>
      </c>
      <c r="BJ525" s="24">
        <v>1</v>
      </c>
      <c r="BK525" s="24">
        <v>1</v>
      </c>
      <c r="BM525" s="19">
        <f>IF(SUM(BA524:BK524)=SUM(BA525:BK525),BM524,BM524*SUMPRODUCT(BA525:BK525,AO525:AY525,Q525:AA525)/SUMPRODUCT(BA524:BK524,AO525:AY525,AC525:AM525))</f>
        <v>0.90665306731485984</v>
      </c>
      <c r="BN525" s="26">
        <f>SUMPRODUCT(AO525:AY525,BA525:BK525,Q525:AA525)/BM525</f>
        <v>1479.1851612838414</v>
      </c>
      <c r="BO525">
        <f t="shared" si="145"/>
        <v>2863.2</v>
      </c>
    </row>
    <row r="526" spans="1:67" x14ac:dyDescent="0.75">
      <c r="A526" s="4">
        <v>42893</v>
      </c>
      <c r="B526" s="46">
        <f>INDEX('Index Volume'!B:B,MATCH(Index_New!$A526,'Index Volume'!$A:$A,0))</f>
        <v>1517709952</v>
      </c>
      <c r="C526" s="46">
        <f>INDEX('Index Volume'!C:C,MATCH(Index_New!$A526,'Index Volume'!$A:$A,0))</f>
        <v>145839008</v>
      </c>
      <c r="D526" s="46">
        <f>INDEX('Index Volume'!D:D,MATCH(Index_New!$A526,'Index Volume'!$A:$A,0))</f>
        <v>264596992</v>
      </c>
      <c r="E526" s="46">
        <f>INDEX('Index Volume'!E:E,MATCH(Index_New!$A526,'Index Volume'!$A:$A,0))</f>
        <v>133332000</v>
      </c>
      <c r="F526" s="46">
        <f>INDEX('Index Volume'!F:F,MATCH(Index_New!$A526,'Index Volume'!$A:$A,0))</f>
        <v>461648992</v>
      </c>
      <c r="G526" s="46">
        <f>INDEX('Index Volume'!G:G,MATCH(Index_New!$A526,'Index Volume'!$A:$A,0))</f>
        <v>0</v>
      </c>
      <c r="H526" s="46">
        <f>INDEX('Index Volume'!H:H,MATCH(Index_New!$A526,'Index Volume'!$A:$A,0))</f>
        <v>50623800</v>
      </c>
      <c r="I526" s="46">
        <f>INDEX('Index Volume'!I:I,MATCH(Index_New!$A526,'Index Volume'!$A:$A,0))</f>
        <v>50328900</v>
      </c>
      <c r="J526" s="46">
        <f>INDEX('Index Volume'!J:J,MATCH(Index_New!$A526,'Index Volume'!$A:$A,0))</f>
        <v>0</v>
      </c>
      <c r="K526" s="46">
        <f>INDEX('Index Volume'!K:K,MATCH(Index_New!$A526,'Index Volume'!$A:$A,0))</f>
        <v>44240500</v>
      </c>
      <c r="L526" s="46">
        <f>INDEX('Index Volume'!L:L,MATCH(Index_New!$A526,'Index Volume'!$A:$A,0))</f>
        <v>50180500</v>
      </c>
      <c r="M526" s="46">
        <f t="shared" si="131"/>
        <v>2718500644</v>
      </c>
      <c r="N526" s="1">
        <f t="shared" si="132"/>
        <v>2718500644</v>
      </c>
      <c r="O526" t="b">
        <f t="shared" si="133"/>
        <v>1</v>
      </c>
      <c r="Q526" s="7">
        <f t="shared" si="134"/>
        <v>0.43261534039824245</v>
      </c>
      <c r="R526" s="7">
        <f t="shared" si="135"/>
        <v>4.4980145474785377E-2</v>
      </c>
      <c r="S526" s="7">
        <f t="shared" si="136"/>
        <v>8.3641173636674671E-2</v>
      </c>
      <c r="T526" s="7">
        <f t="shared" si="137"/>
        <v>4.7387935854515201E-2</v>
      </c>
      <c r="U526" s="7">
        <f t="shared" si="138"/>
        <v>0.35609981936083351</v>
      </c>
      <c r="V526" s="7">
        <f t="shared" si="139"/>
        <v>0</v>
      </c>
      <c r="W526" s="7">
        <f t="shared" si="140"/>
        <v>4.2084244065529021E-3</v>
      </c>
      <c r="X526" s="7">
        <f t="shared" si="141"/>
        <v>8.4985367002617922E-3</v>
      </c>
      <c r="Y526" s="7">
        <f t="shared" si="142"/>
        <v>0</v>
      </c>
      <c r="Z526" s="7">
        <f t="shared" si="143"/>
        <v>1.6741116153829814E-2</v>
      </c>
      <c r="AA526" s="7">
        <f t="shared" si="144"/>
        <v>5.8275080143042352E-3</v>
      </c>
      <c r="AC526" s="7">
        <f>IF(DAY($A526)=1,VLOOKUP($A526-1,$A$2:$L$1124,$Q$1,FALSE)/VLOOKUP($A526-1,$A$2:$N$1124,14,FALSE),AC525)</f>
        <v>0.43261534039824245</v>
      </c>
      <c r="AD526" s="7">
        <f>IF(DAY($A526)=1,VLOOKUP($A526-1,$A$2:$L$1124,$R$1,FALSE)/VLOOKUP($A526-1,$A$2:$N$1124,14,FALSE),AD525)</f>
        <v>4.4980145474785377E-2</v>
      </c>
      <c r="AE526" s="7">
        <f>IF(DAY($A526)=1,VLOOKUP($A526-1,$A$2:$L$1124,$S$1,FALSE)/VLOOKUP($A526-1,$A$2:$N$1124,14,FALSE),AE525)</f>
        <v>8.3641173636674671E-2</v>
      </c>
      <c r="AF526" s="7">
        <f>IF(DAY($A526)=1,VLOOKUP($A526-1,$A$2:$L$1124,$T$1,FALSE)/VLOOKUP($A526-1,$A$2:$N$1124,14,FALSE),AF525)</f>
        <v>4.7387935854515201E-2</v>
      </c>
      <c r="AG526" s="7">
        <f>IF(DAY($A526)=1,VLOOKUP($A526-1,$A$2:$L$1124,$U$1,FALSE)/VLOOKUP($A526-1,$A$2:$N$1124,14,FALSE),AG525)</f>
        <v>0.35609981936083351</v>
      </c>
      <c r="AH526" s="7">
        <f>IF(DAY($A526)=1,VLOOKUP($A526-1,$A$2:$L$1124,$V$1,FALSE)/VLOOKUP($A526-1,$A$2:$N$1124,14,FALSE),AH525)</f>
        <v>0</v>
      </c>
      <c r="AI526" s="7">
        <f>IF(DAY($A526)=1,VLOOKUP($A526-1,$A$2:$L$1124,$W$1,FALSE)/VLOOKUP($A526-1,$A$2:$N$1124,14,FALSE),AI525)</f>
        <v>4.2084244065529021E-3</v>
      </c>
      <c r="AJ526" s="7">
        <f>IF(DAY($A526)=1,VLOOKUP($A526-1,$A$2:$L$1124,$X$1,FALSE)/VLOOKUP($A526-1,$A$2:$N$1124,14,FALSE),AJ525)</f>
        <v>8.4985367002617922E-3</v>
      </c>
      <c r="AK526" s="7">
        <f>IF(DAY($A526)=1,VLOOKUP($A526-1,$A$2:$L$1124,$Y$1,FALSE)/VLOOKUP($A526-1,$A$2:$N$1124,14,FALSE),AK525)</f>
        <v>0</v>
      </c>
      <c r="AL526" s="7">
        <f>IF(DAY($A526)=1,VLOOKUP($A526-1,$A$2:$L$1124,$Z$1,FALSE)/VLOOKUP($A526-1,$A$2:$N$1124,14,FALSE),AL525)</f>
        <v>1.6741116153829814E-2</v>
      </c>
      <c r="AM526" s="7">
        <f>IF(DAY($A526)=1,VLOOKUP($A526-1,$A$2:$L$1124,$AA$1,FALSE)/VLOOKUP($A526-1,$A$2:$N$1124,14,FALSE),AM525)</f>
        <v>5.8275080143042352E-3</v>
      </c>
      <c r="AO526" s="12">
        <f>VLOOKUP($A526,BTC!$A$1:$G$1853,5,FALSE)</f>
        <v>2732.16</v>
      </c>
      <c r="AP526" s="12">
        <f>VLOOKUP($A526,XRP!$A$1:$G$1853,5,FALSE)</f>
        <v>0.279783</v>
      </c>
      <c r="AQ526" s="12">
        <f>VLOOKUP($A526,LTC!$A$1:$G$1853,5,FALSE)</f>
        <v>28.39</v>
      </c>
      <c r="AR526" s="12">
        <f>VLOOKUP($A526,ETC!$A$1:$G$1853,5,FALSE)</f>
        <v>17.510000000000002</v>
      </c>
      <c r="AS526" s="12">
        <f>VLOOKUP($A526,ETH!$A$1:$G$1853,5,FALSE)</f>
        <v>258.07</v>
      </c>
      <c r="AT526" s="12">
        <f>VLOOKUP($A526,BCH!$A$1:$G$1853,5,FALSE)</f>
        <v>0</v>
      </c>
      <c r="AU526" s="12">
        <f>VLOOKUP($A526,XMR!$A$1:$G$1853,5,FALSE)</f>
        <v>52.54</v>
      </c>
      <c r="AV526" s="12">
        <f>VLOOKUP($A526,ZEC!$A$1:$G$1853,5,FALSE)</f>
        <v>262.79000000000002</v>
      </c>
      <c r="AW526" s="12">
        <f>VLOOKUP($A526,EOS!$A$1:$G$1853,5,FALSE)</f>
        <v>0</v>
      </c>
      <c r="AX526" s="12">
        <f>VLOOKUP($A526,DASH!$A$1:$G$1853,5,FALSE)</f>
        <v>140.36000000000001</v>
      </c>
      <c r="AY526" s="12">
        <f>VLOOKUP($A526,XLM!$A$1:$G$1853,5,FALSE)</f>
        <v>4.7098000000000001E-2</v>
      </c>
      <c r="BA526" s="24">
        <v>1</v>
      </c>
      <c r="BB526" s="24">
        <v>1</v>
      </c>
      <c r="BC526" s="24">
        <v>1</v>
      </c>
      <c r="BD526" s="24">
        <v>1</v>
      </c>
      <c r="BE526" s="24">
        <v>1</v>
      </c>
      <c r="BF526" s="24">
        <v>0</v>
      </c>
      <c r="BG526" s="24">
        <v>1</v>
      </c>
      <c r="BH526" s="24">
        <v>1</v>
      </c>
      <c r="BI526" s="24">
        <v>0</v>
      </c>
      <c r="BJ526" s="24">
        <v>1</v>
      </c>
      <c r="BK526" s="24">
        <v>1</v>
      </c>
      <c r="BM526" s="19">
        <f>IF(SUM(BA525:BK525)=SUM(BA526:BK526),BM525,BM525*SUMPRODUCT(BA526:BK526,AO526:AY526,Q526:AA526)/SUMPRODUCT(BA525:BK525,AO526:AY526,AC526:AM526))</f>
        <v>0.90665306731485984</v>
      </c>
      <c r="BN526" s="26">
        <f>SUMPRODUCT(AO526:AY526,BA526:BK526,Q526:AA526)/BM526</f>
        <v>1413.8753553913089</v>
      </c>
      <c r="BO526">
        <f t="shared" si="145"/>
        <v>2732.16</v>
      </c>
    </row>
    <row r="527" spans="1:67" x14ac:dyDescent="0.75">
      <c r="A527" s="3">
        <v>42894</v>
      </c>
      <c r="B527" s="46">
        <f>INDEX('Index Volume'!B:B,MATCH(Index_New!$A527,'Index Volume'!$A:$A,0))</f>
        <v>1281170048</v>
      </c>
      <c r="C527" s="46">
        <f>INDEX('Index Volume'!C:C,MATCH(Index_New!$A527,'Index Volume'!$A:$A,0))</f>
        <v>103152000</v>
      </c>
      <c r="D527" s="46">
        <f>INDEX('Index Volume'!D:D,MATCH(Index_New!$A527,'Index Volume'!$A:$A,0))</f>
        <v>229004992</v>
      </c>
      <c r="E527" s="46">
        <f>INDEX('Index Volume'!E:E,MATCH(Index_New!$A527,'Index Volume'!$A:$A,0))</f>
        <v>52434000</v>
      </c>
      <c r="F527" s="46">
        <f>INDEX('Index Volume'!F:F,MATCH(Index_New!$A527,'Index Volume'!$A:$A,0))</f>
        <v>385494016</v>
      </c>
      <c r="G527" s="46">
        <f>INDEX('Index Volume'!G:G,MATCH(Index_New!$A527,'Index Volume'!$A:$A,0))</f>
        <v>0</v>
      </c>
      <c r="H527" s="46">
        <f>INDEX('Index Volume'!H:H,MATCH(Index_New!$A527,'Index Volume'!$A:$A,0))</f>
        <v>14708500</v>
      </c>
      <c r="I527" s="46">
        <f>INDEX('Index Volume'!I:I,MATCH(Index_New!$A527,'Index Volume'!$A:$A,0))</f>
        <v>23372600</v>
      </c>
      <c r="J527" s="46">
        <f>INDEX('Index Volume'!J:J,MATCH(Index_New!$A527,'Index Volume'!$A:$A,0))</f>
        <v>0</v>
      </c>
      <c r="K527" s="46">
        <f>INDEX('Index Volume'!K:K,MATCH(Index_New!$A527,'Index Volume'!$A:$A,0))</f>
        <v>29049200</v>
      </c>
      <c r="L527" s="46">
        <f>INDEX('Index Volume'!L:L,MATCH(Index_New!$A527,'Index Volume'!$A:$A,0))</f>
        <v>69077400</v>
      </c>
      <c r="M527" s="46">
        <f t="shared" si="131"/>
        <v>2187462756</v>
      </c>
      <c r="N527" s="1">
        <f t="shared" si="132"/>
        <v>2187462756</v>
      </c>
      <c r="O527" t="b">
        <f t="shared" si="133"/>
        <v>1</v>
      </c>
      <c r="Q527" s="7">
        <f t="shared" si="134"/>
        <v>0.43261534039824245</v>
      </c>
      <c r="R527" s="7">
        <f t="shared" si="135"/>
        <v>4.4980145474785377E-2</v>
      </c>
      <c r="S527" s="7">
        <f t="shared" si="136"/>
        <v>8.3641173636674671E-2</v>
      </c>
      <c r="T527" s="7">
        <f t="shared" si="137"/>
        <v>4.7387935854515201E-2</v>
      </c>
      <c r="U527" s="7">
        <f t="shared" si="138"/>
        <v>0.35609981936083351</v>
      </c>
      <c r="V527" s="7">
        <f t="shared" si="139"/>
        <v>0</v>
      </c>
      <c r="W527" s="7">
        <f t="shared" si="140"/>
        <v>4.2084244065529021E-3</v>
      </c>
      <c r="X527" s="7">
        <f t="shared" si="141"/>
        <v>8.4985367002617922E-3</v>
      </c>
      <c r="Y527" s="7">
        <f t="shared" si="142"/>
        <v>0</v>
      </c>
      <c r="Z527" s="7">
        <f t="shared" si="143"/>
        <v>1.6741116153829814E-2</v>
      </c>
      <c r="AA527" s="7">
        <f t="shared" si="144"/>
        <v>5.8275080143042352E-3</v>
      </c>
      <c r="AC527" s="7">
        <f>IF(DAY($A527)=1,VLOOKUP($A527-1,$A$2:$L$1124,$Q$1,FALSE)/VLOOKUP($A527-1,$A$2:$N$1124,14,FALSE),AC526)</f>
        <v>0.43261534039824245</v>
      </c>
      <c r="AD527" s="7">
        <f>IF(DAY($A527)=1,VLOOKUP($A527-1,$A$2:$L$1124,$R$1,FALSE)/VLOOKUP($A527-1,$A$2:$N$1124,14,FALSE),AD526)</f>
        <v>4.4980145474785377E-2</v>
      </c>
      <c r="AE527" s="7">
        <f>IF(DAY($A527)=1,VLOOKUP($A527-1,$A$2:$L$1124,$S$1,FALSE)/VLOOKUP($A527-1,$A$2:$N$1124,14,FALSE),AE526)</f>
        <v>8.3641173636674671E-2</v>
      </c>
      <c r="AF527" s="7">
        <f>IF(DAY($A527)=1,VLOOKUP($A527-1,$A$2:$L$1124,$T$1,FALSE)/VLOOKUP($A527-1,$A$2:$N$1124,14,FALSE),AF526)</f>
        <v>4.7387935854515201E-2</v>
      </c>
      <c r="AG527" s="7">
        <f>IF(DAY($A527)=1,VLOOKUP($A527-1,$A$2:$L$1124,$U$1,FALSE)/VLOOKUP($A527-1,$A$2:$N$1124,14,FALSE),AG526)</f>
        <v>0.35609981936083351</v>
      </c>
      <c r="AH527" s="7">
        <f>IF(DAY($A527)=1,VLOOKUP($A527-1,$A$2:$L$1124,$V$1,FALSE)/VLOOKUP($A527-1,$A$2:$N$1124,14,FALSE),AH526)</f>
        <v>0</v>
      </c>
      <c r="AI527" s="7">
        <f>IF(DAY($A527)=1,VLOOKUP($A527-1,$A$2:$L$1124,$W$1,FALSE)/VLOOKUP($A527-1,$A$2:$N$1124,14,FALSE),AI526)</f>
        <v>4.2084244065529021E-3</v>
      </c>
      <c r="AJ527" s="7">
        <f>IF(DAY($A527)=1,VLOOKUP($A527-1,$A$2:$L$1124,$X$1,FALSE)/VLOOKUP($A527-1,$A$2:$N$1124,14,FALSE),AJ526)</f>
        <v>8.4985367002617922E-3</v>
      </c>
      <c r="AK527" s="7">
        <f>IF(DAY($A527)=1,VLOOKUP($A527-1,$A$2:$L$1124,$Y$1,FALSE)/VLOOKUP($A527-1,$A$2:$N$1124,14,FALSE),AK526)</f>
        <v>0</v>
      </c>
      <c r="AL527" s="7">
        <f>IF(DAY($A527)=1,VLOOKUP($A527-1,$A$2:$L$1124,$Z$1,FALSE)/VLOOKUP($A527-1,$A$2:$N$1124,14,FALSE),AL526)</f>
        <v>1.6741116153829814E-2</v>
      </c>
      <c r="AM527" s="7">
        <f>IF(DAY($A527)=1,VLOOKUP($A527-1,$A$2:$L$1124,$AA$1,FALSE)/VLOOKUP($A527-1,$A$2:$N$1124,14,FALSE),AM526)</f>
        <v>5.8275080143042352E-3</v>
      </c>
      <c r="AO527" s="12">
        <f>VLOOKUP($A527,BTC!$A$1:$G$1853,5,FALSE)</f>
        <v>2805.62</v>
      </c>
      <c r="AP527" s="12">
        <f>VLOOKUP($A527,XRP!$A$1:$G$1853,5,FALSE)</f>
        <v>0.28967799999999999</v>
      </c>
      <c r="AQ527" s="12">
        <f>VLOOKUP($A527,LTC!$A$1:$G$1853,5,FALSE)</f>
        <v>30.21</v>
      </c>
      <c r="AR527" s="12">
        <f>VLOOKUP($A527,ETC!$A$1:$G$1853,5,FALSE)</f>
        <v>17.54</v>
      </c>
      <c r="AS527" s="12">
        <f>VLOOKUP($A527,ETH!$A$1:$G$1853,5,FALSE)</f>
        <v>261.67</v>
      </c>
      <c r="AT527" s="12">
        <f>VLOOKUP($A527,BCH!$A$1:$G$1853,5,FALSE)</f>
        <v>0</v>
      </c>
      <c r="AU527" s="12">
        <f>VLOOKUP($A527,XMR!$A$1:$G$1853,5,FALSE)</f>
        <v>56.19</v>
      </c>
      <c r="AV527" s="12">
        <f>VLOOKUP($A527,ZEC!$A$1:$G$1853,5,FALSE)</f>
        <v>272.24</v>
      </c>
      <c r="AW527" s="12">
        <f>VLOOKUP($A527,EOS!$A$1:$G$1853,5,FALSE)</f>
        <v>0</v>
      </c>
      <c r="AX527" s="12">
        <f>VLOOKUP($A527,DASH!$A$1:$G$1853,5,FALSE)</f>
        <v>145.03</v>
      </c>
      <c r="AY527" s="12">
        <f>VLOOKUP($A527,XLM!$A$1:$G$1853,5,FALSE)</f>
        <v>5.042E-2</v>
      </c>
      <c r="BA527" s="24">
        <v>1</v>
      </c>
      <c r="BB527" s="24">
        <v>1</v>
      </c>
      <c r="BC527" s="24">
        <v>1</v>
      </c>
      <c r="BD527" s="24">
        <v>1</v>
      </c>
      <c r="BE527" s="24">
        <v>1</v>
      </c>
      <c r="BF527" s="24">
        <v>0</v>
      </c>
      <c r="BG527" s="24">
        <v>1</v>
      </c>
      <c r="BH527" s="24">
        <v>1</v>
      </c>
      <c r="BI527" s="24">
        <v>0</v>
      </c>
      <c r="BJ527" s="24">
        <v>1</v>
      </c>
      <c r="BK527" s="24">
        <v>1</v>
      </c>
      <c r="BM527" s="19">
        <f>IF(SUM(BA526:BK526)=SUM(BA527:BK527),BM526,BM526*SUMPRODUCT(BA527:BK527,AO527:AY527,Q527:AA527)/SUMPRODUCT(BA526:BK526,AO527:AY527,AC527:AM527))</f>
        <v>0.90665306731485984</v>
      </c>
      <c r="BN527" s="26">
        <f>SUMPRODUCT(AO527:AY527,BA527:BK527,Q527:AA527)/BM527</f>
        <v>1450.7029462350658</v>
      </c>
      <c r="BO527">
        <f t="shared" si="145"/>
        <v>2805.62</v>
      </c>
    </row>
    <row r="528" spans="1:67" x14ac:dyDescent="0.75">
      <c r="A528" s="4">
        <v>42895</v>
      </c>
      <c r="B528" s="46">
        <f>INDEX('Index Volume'!B:B,MATCH(Index_New!$A528,'Index Volume'!$A:$A,0))</f>
        <v>1348950016</v>
      </c>
      <c r="C528" s="46">
        <f>INDEX('Index Volume'!C:C,MATCH(Index_New!$A528,'Index Volume'!$A:$A,0))</f>
        <v>102482000</v>
      </c>
      <c r="D528" s="46">
        <f>INDEX('Index Volume'!D:D,MATCH(Index_New!$A528,'Index Volume'!$A:$A,0))</f>
        <v>176840992</v>
      </c>
      <c r="E528" s="46">
        <f>INDEX('Index Volume'!E:E,MATCH(Index_New!$A528,'Index Volume'!$A:$A,0))</f>
        <v>57805600</v>
      </c>
      <c r="F528" s="46">
        <f>INDEX('Index Volume'!F:F,MATCH(Index_New!$A528,'Index Volume'!$A:$A,0))</f>
        <v>557985984</v>
      </c>
      <c r="G528" s="46">
        <f>INDEX('Index Volume'!G:G,MATCH(Index_New!$A528,'Index Volume'!$A:$A,0))</f>
        <v>0</v>
      </c>
      <c r="H528" s="46">
        <f>INDEX('Index Volume'!H:H,MATCH(Index_New!$A528,'Index Volume'!$A:$A,0))</f>
        <v>11941600</v>
      </c>
      <c r="I528" s="46">
        <f>INDEX('Index Volume'!I:I,MATCH(Index_New!$A528,'Index Volume'!$A:$A,0))</f>
        <v>16799000</v>
      </c>
      <c r="J528" s="46">
        <f>INDEX('Index Volume'!J:J,MATCH(Index_New!$A528,'Index Volume'!$A:$A,0))</f>
        <v>0</v>
      </c>
      <c r="K528" s="46">
        <f>INDEX('Index Volume'!K:K,MATCH(Index_New!$A528,'Index Volume'!$A:$A,0))</f>
        <v>28944700</v>
      </c>
      <c r="L528" s="46">
        <f>INDEX('Index Volume'!L:L,MATCH(Index_New!$A528,'Index Volume'!$A:$A,0))</f>
        <v>27987400</v>
      </c>
      <c r="M528" s="46">
        <f t="shared" si="131"/>
        <v>2329737292</v>
      </c>
      <c r="N528" s="1">
        <f t="shared" si="132"/>
        <v>2329737292</v>
      </c>
      <c r="O528" t="b">
        <f t="shared" si="133"/>
        <v>1</v>
      </c>
      <c r="Q528" s="7">
        <f t="shared" si="134"/>
        <v>0.43261534039824245</v>
      </c>
      <c r="R528" s="7">
        <f t="shared" si="135"/>
        <v>4.4980145474785377E-2</v>
      </c>
      <c r="S528" s="7">
        <f t="shared" si="136"/>
        <v>8.3641173636674671E-2</v>
      </c>
      <c r="T528" s="7">
        <f t="shared" si="137"/>
        <v>4.7387935854515201E-2</v>
      </c>
      <c r="U528" s="7">
        <f t="shared" si="138"/>
        <v>0.35609981936083351</v>
      </c>
      <c r="V528" s="7">
        <f t="shared" si="139"/>
        <v>0</v>
      </c>
      <c r="W528" s="7">
        <f t="shared" si="140"/>
        <v>4.2084244065529021E-3</v>
      </c>
      <c r="X528" s="7">
        <f t="shared" si="141"/>
        <v>8.4985367002617922E-3</v>
      </c>
      <c r="Y528" s="7">
        <f t="shared" si="142"/>
        <v>0</v>
      </c>
      <c r="Z528" s="7">
        <f t="shared" si="143"/>
        <v>1.6741116153829814E-2</v>
      </c>
      <c r="AA528" s="7">
        <f t="shared" si="144"/>
        <v>5.8275080143042352E-3</v>
      </c>
      <c r="AC528" s="7">
        <f>IF(DAY($A528)=1,VLOOKUP($A528-1,$A$2:$L$1124,$Q$1,FALSE)/VLOOKUP($A528-1,$A$2:$N$1124,14,FALSE),AC527)</f>
        <v>0.43261534039824245</v>
      </c>
      <c r="AD528" s="7">
        <f>IF(DAY($A528)=1,VLOOKUP($A528-1,$A$2:$L$1124,$R$1,FALSE)/VLOOKUP($A528-1,$A$2:$N$1124,14,FALSE),AD527)</f>
        <v>4.4980145474785377E-2</v>
      </c>
      <c r="AE528" s="7">
        <f>IF(DAY($A528)=1,VLOOKUP($A528-1,$A$2:$L$1124,$S$1,FALSE)/VLOOKUP($A528-1,$A$2:$N$1124,14,FALSE),AE527)</f>
        <v>8.3641173636674671E-2</v>
      </c>
      <c r="AF528" s="7">
        <f>IF(DAY($A528)=1,VLOOKUP($A528-1,$A$2:$L$1124,$T$1,FALSE)/VLOOKUP($A528-1,$A$2:$N$1124,14,FALSE),AF527)</f>
        <v>4.7387935854515201E-2</v>
      </c>
      <c r="AG528" s="7">
        <f>IF(DAY($A528)=1,VLOOKUP($A528-1,$A$2:$L$1124,$U$1,FALSE)/VLOOKUP($A528-1,$A$2:$N$1124,14,FALSE),AG527)</f>
        <v>0.35609981936083351</v>
      </c>
      <c r="AH528" s="7">
        <f>IF(DAY($A528)=1,VLOOKUP($A528-1,$A$2:$L$1124,$V$1,FALSE)/VLOOKUP($A528-1,$A$2:$N$1124,14,FALSE),AH527)</f>
        <v>0</v>
      </c>
      <c r="AI528" s="7">
        <f>IF(DAY($A528)=1,VLOOKUP($A528-1,$A$2:$L$1124,$W$1,FALSE)/VLOOKUP($A528-1,$A$2:$N$1124,14,FALSE),AI527)</f>
        <v>4.2084244065529021E-3</v>
      </c>
      <c r="AJ528" s="7">
        <f>IF(DAY($A528)=1,VLOOKUP($A528-1,$A$2:$L$1124,$X$1,FALSE)/VLOOKUP($A528-1,$A$2:$N$1124,14,FALSE),AJ527)</f>
        <v>8.4985367002617922E-3</v>
      </c>
      <c r="AK528" s="7">
        <f>IF(DAY($A528)=1,VLOOKUP($A528-1,$A$2:$L$1124,$Y$1,FALSE)/VLOOKUP($A528-1,$A$2:$N$1124,14,FALSE),AK527)</f>
        <v>0</v>
      </c>
      <c r="AL528" s="7">
        <f>IF(DAY($A528)=1,VLOOKUP($A528-1,$A$2:$L$1124,$Z$1,FALSE)/VLOOKUP($A528-1,$A$2:$N$1124,14,FALSE),AL527)</f>
        <v>1.6741116153829814E-2</v>
      </c>
      <c r="AM528" s="7">
        <f>IF(DAY($A528)=1,VLOOKUP($A528-1,$A$2:$L$1124,$AA$1,FALSE)/VLOOKUP($A528-1,$A$2:$N$1124,14,FALSE),AM527)</f>
        <v>5.8275080143042352E-3</v>
      </c>
      <c r="AO528" s="12">
        <f>VLOOKUP($A528,BTC!$A$1:$G$1853,5,FALSE)</f>
        <v>2823.81</v>
      </c>
      <c r="AP528" s="12">
        <f>VLOOKUP($A528,XRP!$A$1:$G$1853,5,FALSE)</f>
        <v>0.28601900000000002</v>
      </c>
      <c r="AQ528" s="12">
        <f>VLOOKUP($A528,LTC!$A$1:$G$1853,5,FALSE)</f>
        <v>29.68</v>
      </c>
      <c r="AR528" s="12">
        <f>VLOOKUP($A528,ETC!$A$1:$G$1853,5,FALSE)</f>
        <v>17.45</v>
      </c>
      <c r="AS528" s="12">
        <f>VLOOKUP($A528,ETH!$A$1:$G$1853,5,FALSE)</f>
        <v>281.74</v>
      </c>
      <c r="AT528" s="12">
        <f>VLOOKUP($A528,BCH!$A$1:$G$1853,5,FALSE)</f>
        <v>0</v>
      </c>
      <c r="AU528" s="12">
        <f>VLOOKUP($A528,XMR!$A$1:$G$1853,5,FALSE)</f>
        <v>55.62</v>
      </c>
      <c r="AV528" s="12">
        <f>VLOOKUP($A528,ZEC!$A$1:$G$1853,5,FALSE)</f>
        <v>281.13</v>
      </c>
      <c r="AW528" s="12">
        <f>VLOOKUP($A528,EOS!$A$1:$G$1853,5,FALSE)</f>
        <v>0</v>
      </c>
      <c r="AX528" s="12">
        <f>VLOOKUP($A528,DASH!$A$1:$G$1853,5,FALSE)</f>
        <v>148.93</v>
      </c>
      <c r="AY528" s="12">
        <f>VLOOKUP($A528,XLM!$A$1:$G$1853,5,FALSE)</f>
        <v>4.7356000000000002E-2</v>
      </c>
      <c r="BA528" s="24">
        <v>1</v>
      </c>
      <c r="BB528" s="24">
        <v>1</v>
      </c>
      <c r="BC528" s="24">
        <v>1</v>
      </c>
      <c r="BD528" s="24">
        <v>1</v>
      </c>
      <c r="BE528" s="24">
        <v>1</v>
      </c>
      <c r="BF528" s="24">
        <v>0</v>
      </c>
      <c r="BG528" s="24">
        <v>1</v>
      </c>
      <c r="BH528" s="24">
        <v>1</v>
      </c>
      <c r="BI528" s="24">
        <v>0</v>
      </c>
      <c r="BJ528" s="24">
        <v>1</v>
      </c>
      <c r="BK528" s="24">
        <v>1</v>
      </c>
      <c r="BM528" s="19">
        <f>IF(SUM(BA527:BK527)=SUM(BA528:BK528),BM527,BM527*SUMPRODUCT(BA528:BK528,AO528:AY528,Q528:AA528)/SUMPRODUCT(BA527:BK527,AO528:AY528,AC528:AM528))</f>
        <v>0.90665306731485984</v>
      </c>
      <c r="BN528" s="26">
        <f>SUMPRODUCT(AO528:AY528,BA528:BK528,Q528:AA528)/BM528</f>
        <v>1467.3640742114105</v>
      </c>
      <c r="BO528">
        <f t="shared" si="145"/>
        <v>2823.81</v>
      </c>
    </row>
    <row r="529" spans="1:67" x14ac:dyDescent="0.75">
      <c r="A529" s="3">
        <v>42896</v>
      </c>
      <c r="B529" s="46">
        <f>INDEX('Index Volume'!B:B,MATCH(Index_New!$A529,'Index Volume'!$A:$A,0))</f>
        <v>2018889984</v>
      </c>
      <c r="C529" s="46">
        <f>INDEX('Index Volume'!C:C,MATCH(Index_New!$A529,'Index Volume'!$A:$A,0))</f>
        <v>156720992</v>
      </c>
      <c r="D529" s="46">
        <f>INDEX('Index Volume'!D:D,MATCH(Index_New!$A529,'Index Volume'!$A:$A,0))</f>
        <v>202679008</v>
      </c>
      <c r="E529" s="46">
        <f>INDEX('Index Volume'!E:E,MATCH(Index_New!$A529,'Index Volume'!$A:$A,0))</f>
        <v>195638000</v>
      </c>
      <c r="F529" s="46">
        <f>INDEX('Index Volume'!F:F,MATCH(Index_New!$A529,'Index Volume'!$A:$A,0))</f>
        <v>1611629952</v>
      </c>
      <c r="G529" s="46">
        <f>INDEX('Index Volume'!G:G,MATCH(Index_New!$A529,'Index Volume'!$A:$A,0))</f>
        <v>0</v>
      </c>
      <c r="H529" s="46">
        <f>INDEX('Index Volume'!H:H,MATCH(Index_New!$A529,'Index Volume'!$A:$A,0))</f>
        <v>14465400</v>
      </c>
      <c r="I529" s="46">
        <f>INDEX('Index Volume'!I:I,MATCH(Index_New!$A529,'Index Volume'!$A:$A,0))</f>
        <v>38924900</v>
      </c>
      <c r="J529" s="46">
        <f>INDEX('Index Volume'!J:J,MATCH(Index_New!$A529,'Index Volume'!$A:$A,0))</f>
        <v>0</v>
      </c>
      <c r="K529" s="46">
        <f>INDEX('Index Volume'!K:K,MATCH(Index_New!$A529,'Index Volume'!$A:$A,0))</f>
        <v>32894500</v>
      </c>
      <c r="L529" s="46">
        <f>INDEX('Index Volume'!L:L,MATCH(Index_New!$A529,'Index Volume'!$A:$A,0))</f>
        <v>22225600</v>
      </c>
      <c r="M529" s="46">
        <f t="shared" si="131"/>
        <v>4294068336</v>
      </c>
      <c r="N529" s="1">
        <f t="shared" si="132"/>
        <v>4294068336</v>
      </c>
      <c r="O529" t="b">
        <f t="shared" si="133"/>
        <v>1</v>
      </c>
      <c r="Q529" s="7">
        <f t="shared" si="134"/>
        <v>0.43261534039824245</v>
      </c>
      <c r="R529" s="7">
        <f t="shared" si="135"/>
        <v>4.4980145474785377E-2</v>
      </c>
      <c r="S529" s="7">
        <f t="shared" si="136"/>
        <v>8.3641173636674671E-2</v>
      </c>
      <c r="T529" s="7">
        <f t="shared" si="137"/>
        <v>4.7387935854515201E-2</v>
      </c>
      <c r="U529" s="7">
        <f t="shared" si="138"/>
        <v>0.35609981936083351</v>
      </c>
      <c r="V529" s="7">
        <f t="shared" si="139"/>
        <v>0</v>
      </c>
      <c r="W529" s="7">
        <f t="shared" si="140"/>
        <v>4.2084244065529021E-3</v>
      </c>
      <c r="X529" s="7">
        <f t="shared" si="141"/>
        <v>8.4985367002617922E-3</v>
      </c>
      <c r="Y529" s="7">
        <f t="shared" si="142"/>
        <v>0</v>
      </c>
      <c r="Z529" s="7">
        <f t="shared" si="143"/>
        <v>1.6741116153829814E-2</v>
      </c>
      <c r="AA529" s="7">
        <f t="shared" si="144"/>
        <v>5.8275080143042352E-3</v>
      </c>
      <c r="AC529" s="7">
        <f>IF(DAY($A529)=1,VLOOKUP($A529-1,$A$2:$L$1124,$Q$1,FALSE)/VLOOKUP($A529-1,$A$2:$N$1124,14,FALSE),AC528)</f>
        <v>0.43261534039824245</v>
      </c>
      <c r="AD529" s="7">
        <f>IF(DAY($A529)=1,VLOOKUP($A529-1,$A$2:$L$1124,$R$1,FALSE)/VLOOKUP($A529-1,$A$2:$N$1124,14,FALSE),AD528)</f>
        <v>4.4980145474785377E-2</v>
      </c>
      <c r="AE529" s="7">
        <f>IF(DAY($A529)=1,VLOOKUP($A529-1,$A$2:$L$1124,$S$1,FALSE)/VLOOKUP($A529-1,$A$2:$N$1124,14,FALSE),AE528)</f>
        <v>8.3641173636674671E-2</v>
      </c>
      <c r="AF529" s="7">
        <f>IF(DAY($A529)=1,VLOOKUP($A529-1,$A$2:$L$1124,$T$1,FALSE)/VLOOKUP($A529-1,$A$2:$N$1124,14,FALSE),AF528)</f>
        <v>4.7387935854515201E-2</v>
      </c>
      <c r="AG529" s="7">
        <f>IF(DAY($A529)=1,VLOOKUP($A529-1,$A$2:$L$1124,$U$1,FALSE)/VLOOKUP($A529-1,$A$2:$N$1124,14,FALSE),AG528)</f>
        <v>0.35609981936083351</v>
      </c>
      <c r="AH529" s="7">
        <f>IF(DAY($A529)=1,VLOOKUP($A529-1,$A$2:$L$1124,$V$1,FALSE)/VLOOKUP($A529-1,$A$2:$N$1124,14,FALSE),AH528)</f>
        <v>0</v>
      </c>
      <c r="AI529" s="7">
        <f>IF(DAY($A529)=1,VLOOKUP($A529-1,$A$2:$L$1124,$W$1,FALSE)/VLOOKUP($A529-1,$A$2:$N$1124,14,FALSE),AI528)</f>
        <v>4.2084244065529021E-3</v>
      </c>
      <c r="AJ529" s="7">
        <f>IF(DAY($A529)=1,VLOOKUP($A529-1,$A$2:$L$1124,$X$1,FALSE)/VLOOKUP($A529-1,$A$2:$N$1124,14,FALSE),AJ528)</f>
        <v>8.4985367002617922E-3</v>
      </c>
      <c r="AK529" s="7">
        <f>IF(DAY($A529)=1,VLOOKUP($A529-1,$A$2:$L$1124,$Y$1,FALSE)/VLOOKUP($A529-1,$A$2:$N$1124,14,FALSE),AK528)</f>
        <v>0</v>
      </c>
      <c r="AL529" s="7">
        <f>IF(DAY($A529)=1,VLOOKUP($A529-1,$A$2:$L$1124,$Z$1,FALSE)/VLOOKUP($A529-1,$A$2:$N$1124,14,FALSE),AL528)</f>
        <v>1.6741116153829814E-2</v>
      </c>
      <c r="AM529" s="7">
        <f>IF(DAY($A529)=1,VLOOKUP($A529-1,$A$2:$L$1124,$AA$1,FALSE)/VLOOKUP($A529-1,$A$2:$N$1124,14,FALSE),AM528)</f>
        <v>5.8275080143042352E-3</v>
      </c>
      <c r="AO529" s="12">
        <f>VLOOKUP($A529,BTC!$A$1:$G$1853,5,FALSE)</f>
        <v>2947.71</v>
      </c>
      <c r="AP529" s="12">
        <f>VLOOKUP($A529,XRP!$A$1:$G$1853,5,FALSE)</f>
        <v>0.26087399999999999</v>
      </c>
      <c r="AQ529" s="12">
        <f>VLOOKUP($A529,LTC!$A$1:$G$1853,5,FALSE)</f>
        <v>30.44</v>
      </c>
      <c r="AR529" s="12">
        <f>VLOOKUP($A529,ETC!$A$1:$G$1853,5,FALSE)</f>
        <v>19.66</v>
      </c>
      <c r="AS529" s="12">
        <f>VLOOKUP($A529,ETH!$A$1:$G$1853,5,FALSE)</f>
        <v>337.67</v>
      </c>
      <c r="AT529" s="12">
        <f>VLOOKUP($A529,BCH!$A$1:$G$1853,5,FALSE)</f>
        <v>0</v>
      </c>
      <c r="AU529" s="12">
        <f>VLOOKUP($A529,XMR!$A$1:$G$1853,5,FALSE)</f>
        <v>52.28</v>
      </c>
      <c r="AV529" s="12">
        <f>VLOOKUP($A529,ZEC!$A$1:$G$1853,5,FALSE)</f>
        <v>328.66</v>
      </c>
      <c r="AW529" s="12">
        <f>VLOOKUP($A529,EOS!$A$1:$G$1853,5,FALSE)</f>
        <v>0</v>
      </c>
      <c r="AX529" s="12">
        <f>VLOOKUP($A529,DASH!$A$1:$G$1853,5,FALSE)</f>
        <v>152</v>
      </c>
      <c r="AY529" s="12">
        <f>VLOOKUP($A529,XLM!$A$1:$G$1853,5,FALSE)</f>
        <v>4.2866000000000001E-2</v>
      </c>
      <c r="BA529" s="24">
        <v>1</v>
      </c>
      <c r="BB529" s="24">
        <v>1</v>
      </c>
      <c r="BC529" s="24">
        <v>1</v>
      </c>
      <c r="BD529" s="24">
        <v>1</v>
      </c>
      <c r="BE529" s="24">
        <v>1</v>
      </c>
      <c r="BF529" s="24">
        <v>0</v>
      </c>
      <c r="BG529" s="24">
        <v>1</v>
      </c>
      <c r="BH529" s="24">
        <v>1</v>
      </c>
      <c r="BI529" s="24">
        <v>0</v>
      </c>
      <c r="BJ529" s="24">
        <v>1</v>
      </c>
      <c r="BK529" s="24">
        <v>1</v>
      </c>
      <c r="BM529" s="19">
        <f>IF(SUM(BA528:BK528)=SUM(BA529:BK529),BM528,BM528*SUMPRODUCT(BA529:BK529,AO529:AY529,Q529:AA529)/SUMPRODUCT(BA528:BK528,AO529:AY529,AC529:AM529))</f>
        <v>0.90665306731485984</v>
      </c>
      <c r="BN529" s="26">
        <f>SUMPRODUCT(AO529:AY529,BA529:BK529,Q529:AA529)/BM529</f>
        <v>1549.1220456139629</v>
      </c>
      <c r="BO529">
        <f t="shared" si="145"/>
        <v>2947.71</v>
      </c>
    </row>
    <row r="530" spans="1:67" x14ac:dyDescent="0.75">
      <c r="A530" s="4">
        <v>42897</v>
      </c>
      <c r="B530" s="46">
        <f>INDEX('Index Volume'!B:B,MATCH(Index_New!$A530,'Index Volume'!$A:$A,0))</f>
        <v>1752400000</v>
      </c>
      <c r="C530" s="46">
        <f>INDEX('Index Volume'!C:C,MATCH(Index_New!$A530,'Index Volume'!$A:$A,0))</f>
        <v>114566000</v>
      </c>
      <c r="D530" s="46">
        <f>INDEX('Index Volume'!D:D,MATCH(Index_New!$A530,'Index Volume'!$A:$A,0))</f>
        <v>406217984</v>
      </c>
      <c r="E530" s="46">
        <f>INDEX('Index Volume'!E:E,MATCH(Index_New!$A530,'Index Volume'!$A:$A,0))</f>
        <v>415108992</v>
      </c>
      <c r="F530" s="46">
        <f>INDEX('Index Volume'!F:F,MATCH(Index_New!$A530,'Index Volume'!$A:$A,0))</f>
        <v>1373219968</v>
      </c>
      <c r="G530" s="46">
        <f>INDEX('Index Volume'!G:G,MATCH(Index_New!$A530,'Index Volume'!$A:$A,0))</f>
        <v>0</v>
      </c>
      <c r="H530" s="46">
        <f>INDEX('Index Volume'!H:H,MATCH(Index_New!$A530,'Index Volume'!$A:$A,0))</f>
        <v>15485200</v>
      </c>
      <c r="I530" s="46">
        <f>INDEX('Index Volume'!I:I,MATCH(Index_New!$A530,'Index Volume'!$A:$A,0))</f>
        <v>38020300</v>
      </c>
      <c r="J530" s="46">
        <f>INDEX('Index Volume'!J:J,MATCH(Index_New!$A530,'Index Volume'!$A:$A,0))</f>
        <v>0</v>
      </c>
      <c r="K530" s="46">
        <f>INDEX('Index Volume'!K:K,MATCH(Index_New!$A530,'Index Volume'!$A:$A,0))</f>
        <v>155786000</v>
      </c>
      <c r="L530" s="46">
        <f>INDEX('Index Volume'!L:L,MATCH(Index_New!$A530,'Index Volume'!$A:$A,0))</f>
        <v>18273600</v>
      </c>
      <c r="M530" s="46">
        <f t="shared" si="131"/>
        <v>4289078044</v>
      </c>
      <c r="N530" s="1">
        <f t="shared" si="132"/>
        <v>4289078044</v>
      </c>
      <c r="O530" t="b">
        <f t="shared" si="133"/>
        <v>1</v>
      </c>
      <c r="Q530" s="7">
        <f t="shared" si="134"/>
        <v>0.43261534039824245</v>
      </c>
      <c r="R530" s="7">
        <f t="shared" si="135"/>
        <v>4.4980145474785377E-2</v>
      </c>
      <c r="S530" s="7">
        <f t="shared" si="136"/>
        <v>8.3641173636674671E-2</v>
      </c>
      <c r="T530" s="7">
        <f t="shared" si="137"/>
        <v>4.7387935854515201E-2</v>
      </c>
      <c r="U530" s="7">
        <f t="shared" si="138"/>
        <v>0.35609981936083351</v>
      </c>
      <c r="V530" s="7">
        <f t="shared" si="139"/>
        <v>0</v>
      </c>
      <c r="W530" s="7">
        <f t="shared" si="140"/>
        <v>4.2084244065529021E-3</v>
      </c>
      <c r="X530" s="7">
        <f t="shared" si="141"/>
        <v>8.4985367002617922E-3</v>
      </c>
      <c r="Y530" s="7">
        <f t="shared" si="142"/>
        <v>0</v>
      </c>
      <c r="Z530" s="7">
        <f t="shared" si="143"/>
        <v>1.6741116153829814E-2</v>
      </c>
      <c r="AA530" s="7">
        <f t="shared" si="144"/>
        <v>5.8275080143042352E-3</v>
      </c>
      <c r="AC530" s="7">
        <f>IF(DAY($A530)=1,VLOOKUP($A530-1,$A$2:$L$1124,$Q$1,FALSE)/VLOOKUP($A530-1,$A$2:$N$1124,14,FALSE),AC529)</f>
        <v>0.43261534039824245</v>
      </c>
      <c r="AD530" s="7">
        <f>IF(DAY($A530)=1,VLOOKUP($A530-1,$A$2:$L$1124,$R$1,FALSE)/VLOOKUP($A530-1,$A$2:$N$1124,14,FALSE),AD529)</f>
        <v>4.4980145474785377E-2</v>
      </c>
      <c r="AE530" s="7">
        <f>IF(DAY($A530)=1,VLOOKUP($A530-1,$A$2:$L$1124,$S$1,FALSE)/VLOOKUP($A530-1,$A$2:$N$1124,14,FALSE),AE529)</f>
        <v>8.3641173636674671E-2</v>
      </c>
      <c r="AF530" s="7">
        <f>IF(DAY($A530)=1,VLOOKUP($A530-1,$A$2:$L$1124,$T$1,FALSE)/VLOOKUP($A530-1,$A$2:$N$1124,14,FALSE),AF529)</f>
        <v>4.7387935854515201E-2</v>
      </c>
      <c r="AG530" s="7">
        <f>IF(DAY($A530)=1,VLOOKUP($A530-1,$A$2:$L$1124,$U$1,FALSE)/VLOOKUP($A530-1,$A$2:$N$1124,14,FALSE),AG529)</f>
        <v>0.35609981936083351</v>
      </c>
      <c r="AH530" s="7">
        <f>IF(DAY($A530)=1,VLOOKUP($A530-1,$A$2:$L$1124,$V$1,FALSE)/VLOOKUP($A530-1,$A$2:$N$1124,14,FALSE),AH529)</f>
        <v>0</v>
      </c>
      <c r="AI530" s="7">
        <f>IF(DAY($A530)=1,VLOOKUP($A530-1,$A$2:$L$1124,$W$1,FALSE)/VLOOKUP($A530-1,$A$2:$N$1124,14,FALSE),AI529)</f>
        <v>4.2084244065529021E-3</v>
      </c>
      <c r="AJ530" s="7">
        <f>IF(DAY($A530)=1,VLOOKUP($A530-1,$A$2:$L$1124,$X$1,FALSE)/VLOOKUP($A530-1,$A$2:$N$1124,14,FALSE),AJ529)</f>
        <v>8.4985367002617922E-3</v>
      </c>
      <c r="AK530" s="7">
        <f>IF(DAY($A530)=1,VLOOKUP($A530-1,$A$2:$L$1124,$Y$1,FALSE)/VLOOKUP($A530-1,$A$2:$N$1124,14,FALSE),AK529)</f>
        <v>0</v>
      </c>
      <c r="AL530" s="7">
        <f>IF(DAY($A530)=1,VLOOKUP($A530-1,$A$2:$L$1124,$Z$1,FALSE)/VLOOKUP($A530-1,$A$2:$N$1124,14,FALSE),AL529)</f>
        <v>1.6741116153829814E-2</v>
      </c>
      <c r="AM530" s="7">
        <f>IF(DAY($A530)=1,VLOOKUP($A530-1,$A$2:$L$1124,$AA$1,FALSE)/VLOOKUP($A530-1,$A$2:$N$1124,14,FALSE),AM529)</f>
        <v>5.8275080143042352E-3</v>
      </c>
      <c r="AO530" s="12">
        <f>VLOOKUP($A530,BTC!$A$1:$G$1853,5,FALSE)</f>
        <v>2958.11</v>
      </c>
      <c r="AP530" s="12">
        <f>VLOOKUP($A530,XRP!$A$1:$G$1853,5,FALSE)</f>
        <v>0.27275899999999997</v>
      </c>
      <c r="AQ530" s="12">
        <f>VLOOKUP($A530,LTC!$A$1:$G$1853,5,FALSE)</f>
        <v>33.22</v>
      </c>
      <c r="AR530" s="12">
        <f>VLOOKUP($A530,ETC!$A$1:$G$1853,5,FALSE)</f>
        <v>21.57</v>
      </c>
      <c r="AS530" s="12">
        <f>VLOOKUP($A530,ETH!$A$1:$G$1853,5,FALSE)</f>
        <v>340.61</v>
      </c>
      <c r="AT530" s="12">
        <f>VLOOKUP($A530,BCH!$A$1:$G$1853,5,FALSE)</f>
        <v>0</v>
      </c>
      <c r="AU530" s="12">
        <f>VLOOKUP($A530,XMR!$A$1:$G$1853,5,FALSE)</f>
        <v>58.7</v>
      </c>
      <c r="AV530" s="12">
        <f>VLOOKUP($A530,ZEC!$A$1:$G$1853,5,FALSE)</f>
        <v>331.1</v>
      </c>
      <c r="AW530" s="12">
        <f>VLOOKUP($A530,EOS!$A$1:$G$1853,5,FALSE)</f>
        <v>0</v>
      </c>
      <c r="AX530" s="12">
        <f>VLOOKUP($A530,DASH!$A$1:$G$1853,5,FALSE)</f>
        <v>188.27</v>
      </c>
      <c r="AY530" s="12">
        <f>VLOOKUP($A530,XLM!$A$1:$G$1853,5,FALSE)</f>
        <v>4.5914999999999997E-2</v>
      </c>
      <c r="BA530" s="24">
        <v>1</v>
      </c>
      <c r="BB530" s="24">
        <v>1</v>
      </c>
      <c r="BC530" s="24">
        <v>1</v>
      </c>
      <c r="BD530" s="24">
        <v>1</v>
      </c>
      <c r="BE530" s="24">
        <v>1</v>
      </c>
      <c r="BF530" s="24">
        <v>0</v>
      </c>
      <c r="BG530" s="24">
        <v>1</v>
      </c>
      <c r="BH530" s="24">
        <v>1</v>
      </c>
      <c r="BI530" s="24">
        <v>0</v>
      </c>
      <c r="BJ530" s="24">
        <v>1</v>
      </c>
      <c r="BK530" s="24">
        <v>1</v>
      </c>
      <c r="BM530" s="19">
        <f>IF(SUM(BA529:BK529)=SUM(BA530:BK530),BM529,BM529*SUMPRODUCT(BA530:BK530,AO530:AY530,Q530:AA530)/SUMPRODUCT(BA529:BK529,AO530:AY530,AC530:AM530))</f>
        <v>0.90665306731485984</v>
      </c>
      <c r="BN530" s="26">
        <f>SUMPRODUCT(AO530:AY530,BA530:BK530,Q530:AA530)/BM530</f>
        <v>1556.3184847136697</v>
      </c>
      <c r="BO530">
        <f t="shared" si="145"/>
        <v>2958.11</v>
      </c>
    </row>
    <row r="531" spans="1:67" x14ac:dyDescent="0.75">
      <c r="A531" s="3">
        <v>42898</v>
      </c>
      <c r="B531" s="46">
        <f>INDEX('Index Volume'!B:B,MATCH(Index_New!$A531,'Index Volume'!$A:$A,0))</f>
        <v>2569530112</v>
      </c>
      <c r="C531" s="46">
        <f>INDEX('Index Volume'!C:C,MATCH(Index_New!$A531,'Index Volume'!$A:$A,0))</f>
        <v>149942000</v>
      </c>
      <c r="D531" s="46">
        <f>INDEX('Index Volume'!D:D,MATCH(Index_New!$A531,'Index Volume'!$A:$A,0))</f>
        <v>372663008</v>
      </c>
      <c r="E531" s="46">
        <f>INDEX('Index Volume'!E:E,MATCH(Index_New!$A531,'Index Volume'!$A:$A,0))</f>
        <v>315523008</v>
      </c>
      <c r="F531" s="46">
        <f>INDEX('Index Volume'!F:F,MATCH(Index_New!$A531,'Index Volume'!$A:$A,0))</f>
        <v>2882650112</v>
      </c>
      <c r="G531" s="46">
        <f>INDEX('Index Volume'!G:G,MATCH(Index_New!$A531,'Index Volume'!$A:$A,0))</f>
        <v>0</v>
      </c>
      <c r="H531" s="46">
        <f>INDEX('Index Volume'!H:H,MATCH(Index_New!$A531,'Index Volume'!$A:$A,0))</f>
        <v>25425000</v>
      </c>
      <c r="I531" s="46">
        <f>INDEX('Index Volume'!I:I,MATCH(Index_New!$A531,'Index Volume'!$A:$A,0))</f>
        <v>46398200</v>
      </c>
      <c r="J531" s="46">
        <f>INDEX('Index Volume'!J:J,MATCH(Index_New!$A531,'Index Volume'!$A:$A,0))</f>
        <v>0</v>
      </c>
      <c r="K531" s="46">
        <f>INDEX('Index Volume'!K:K,MATCH(Index_New!$A531,'Index Volume'!$A:$A,0))</f>
        <v>79698800</v>
      </c>
      <c r="L531" s="46">
        <f>INDEX('Index Volume'!L:L,MATCH(Index_New!$A531,'Index Volume'!$A:$A,0))</f>
        <v>14843000</v>
      </c>
      <c r="M531" s="46">
        <f t="shared" si="131"/>
        <v>6456673240</v>
      </c>
      <c r="N531" s="1">
        <f t="shared" si="132"/>
        <v>6456673240</v>
      </c>
      <c r="O531" t="b">
        <f t="shared" si="133"/>
        <v>1</v>
      </c>
      <c r="Q531" s="7">
        <f t="shared" si="134"/>
        <v>0.43261534039824245</v>
      </c>
      <c r="R531" s="7">
        <f t="shared" si="135"/>
        <v>4.4980145474785377E-2</v>
      </c>
      <c r="S531" s="7">
        <f t="shared" si="136"/>
        <v>8.3641173636674671E-2</v>
      </c>
      <c r="T531" s="7">
        <f t="shared" si="137"/>
        <v>4.7387935854515201E-2</v>
      </c>
      <c r="U531" s="7">
        <f t="shared" si="138"/>
        <v>0.35609981936083351</v>
      </c>
      <c r="V531" s="7">
        <f t="shared" si="139"/>
        <v>0</v>
      </c>
      <c r="W531" s="7">
        <f t="shared" si="140"/>
        <v>4.2084244065529021E-3</v>
      </c>
      <c r="X531" s="7">
        <f t="shared" si="141"/>
        <v>8.4985367002617922E-3</v>
      </c>
      <c r="Y531" s="7">
        <f t="shared" si="142"/>
        <v>0</v>
      </c>
      <c r="Z531" s="7">
        <f t="shared" si="143"/>
        <v>1.6741116153829814E-2</v>
      </c>
      <c r="AA531" s="7">
        <f t="shared" si="144"/>
        <v>5.8275080143042352E-3</v>
      </c>
      <c r="AC531" s="7">
        <f>IF(DAY($A531)=1,VLOOKUP($A531-1,$A$2:$L$1124,$Q$1,FALSE)/VLOOKUP($A531-1,$A$2:$N$1124,14,FALSE),AC530)</f>
        <v>0.43261534039824245</v>
      </c>
      <c r="AD531" s="7">
        <f>IF(DAY($A531)=1,VLOOKUP($A531-1,$A$2:$L$1124,$R$1,FALSE)/VLOOKUP($A531-1,$A$2:$N$1124,14,FALSE),AD530)</f>
        <v>4.4980145474785377E-2</v>
      </c>
      <c r="AE531" s="7">
        <f>IF(DAY($A531)=1,VLOOKUP($A531-1,$A$2:$L$1124,$S$1,FALSE)/VLOOKUP($A531-1,$A$2:$N$1124,14,FALSE),AE530)</f>
        <v>8.3641173636674671E-2</v>
      </c>
      <c r="AF531" s="7">
        <f>IF(DAY($A531)=1,VLOOKUP($A531-1,$A$2:$L$1124,$T$1,FALSE)/VLOOKUP($A531-1,$A$2:$N$1124,14,FALSE),AF530)</f>
        <v>4.7387935854515201E-2</v>
      </c>
      <c r="AG531" s="7">
        <f>IF(DAY($A531)=1,VLOOKUP($A531-1,$A$2:$L$1124,$U$1,FALSE)/VLOOKUP($A531-1,$A$2:$N$1124,14,FALSE),AG530)</f>
        <v>0.35609981936083351</v>
      </c>
      <c r="AH531" s="7">
        <f>IF(DAY($A531)=1,VLOOKUP($A531-1,$A$2:$L$1124,$V$1,FALSE)/VLOOKUP($A531-1,$A$2:$N$1124,14,FALSE),AH530)</f>
        <v>0</v>
      </c>
      <c r="AI531" s="7">
        <f>IF(DAY($A531)=1,VLOOKUP($A531-1,$A$2:$L$1124,$W$1,FALSE)/VLOOKUP($A531-1,$A$2:$N$1124,14,FALSE),AI530)</f>
        <v>4.2084244065529021E-3</v>
      </c>
      <c r="AJ531" s="7">
        <f>IF(DAY($A531)=1,VLOOKUP($A531-1,$A$2:$L$1124,$X$1,FALSE)/VLOOKUP($A531-1,$A$2:$N$1124,14,FALSE),AJ530)</f>
        <v>8.4985367002617922E-3</v>
      </c>
      <c r="AK531" s="7">
        <f>IF(DAY($A531)=1,VLOOKUP($A531-1,$A$2:$L$1124,$Y$1,FALSE)/VLOOKUP($A531-1,$A$2:$N$1124,14,FALSE),AK530)</f>
        <v>0</v>
      </c>
      <c r="AL531" s="7">
        <f>IF(DAY($A531)=1,VLOOKUP($A531-1,$A$2:$L$1124,$Z$1,FALSE)/VLOOKUP($A531-1,$A$2:$N$1124,14,FALSE),AL530)</f>
        <v>1.6741116153829814E-2</v>
      </c>
      <c r="AM531" s="7">
        <f>IF(DAY($A531)=1,VLOOKUP($A531-1,$A$2:$L$1124,$AA$1,FALSE)/VLOOKUP($A531-1,$A$2:$N$1124,14,FALSE),AM530)</f>
        <v>5.8275080143042352E-3</v>
      </c>
      <c r="AO531" s="12">
        <f>VLOOKUP($A531,BTC!$A$1:$G$1853,5,FALSE)</f>
        <v>2659.63</v>
      </c>
      <c r="AP531" s="12">
        <f>VLOOKUP($A531,XRP!$A$1:$G$1853,5,FALSE)</f>
        <v>0.25396400000000002</v>
      </c>
      <c r="AQ531" s="12">
        <f>VLOOKUP($A531,LTC!$A$1:$G$1853,5,FALSE)</f>
        <v>29.5</v>
      </c>
      <c r="AR531" s="12">
        <f>VLOOKUP($A531,ETC!$A$1:$G$1853,5,FALSE)</f>
        <v>20.329999999999998</v>
      </c>
      <c r="AS531" s="12">
        <f>VLOOKUP($A531,ETH!$A$1:$G$1853,5,FALSE)</f>
        <v>401.49</v>
      </c>
      <c r="AT531" s="12">
        <f>VLOOKUP($A531,BCH!$A$1:$G$1853,5,FALSE)</f>
        <v>0</v>
      </c>
      <c r="AU531" s="12">
        <f>VLOOKUP($A531,XMR!$A$1:$G$1853,5,FALSE)</f>
        <v>50.04</v>
      </c>
      <c r="AV531" s="12">
        <f>VLOOKUP($A531,ZEC!$A$1:$G$1853,5,FALSE)</f>
        <v>311.49</v>
      </c>
      <c r="AW531" s="12">
        <f>VLOOKUP($A531,EOS!$A$1:$G$1853,5,FALSE)</f>
        <v>0</v>
      </c>
      <c r="AX531" s="12">
        <f>VLOOKUP($A531,DASH!$A$1:$G$1853,5,FALSE)</f>
        <v>170.78</v>
      </c>
      <c r="AY531" s="12">
        <f>VLOOKUP($A531,XLM!$A$1:$G$1853,5,FALSE)</f>
        <v>3.9988000000000003E-2</v>
      </c>
      <c r="BA531" s="24">
        <v>1</v>
      </c>
      <c r="BB531" s="24">
        <v>1</v>
      </c>
      <c r="BC531" s="24">
        <v>1</v>
      </c>
      <c r="BD531" s="24">
        <v>1</v>
      </c>
      <c r="BE531" s="24">
        <v>1</v>
      </c>
      <c r="BF531" s="24">
        <v>0</v>
      </c>
      <c r="BG531" s="24">
        <v>1</v>
      </c>
      <c r="BH531" s="24">
        <v>1</v>
      </c>
      <c r="BI531" s="24">
        <v>0</v>
      </c>
      <c r="BJ531" s="24">
        <v>1</v>
      </c>
      <c r="BK531" s="24">
        <v>1</v>
      </c>
      <c r="BM531" s="19">
        <f>IF(SUM(BA530:BK530)=SUM(BA531:BK531),BM530,BM530*SUMPRODUCT(BA531:BK531,AO531:AY531,Q531:AA531)/SUMPRODUCT(BA530:BK530,AO531:AY531,AC531:AM531))</f>
        <v>0.90665306731485984</v>
      </c>
      <c r="BN531" s="26">
        <f>SUMPRODUCT(AO531:AY531,BA531:BK531,Q531:AA531)/BM531</f>
        <v>1436.8523258999035</v>
      </c>
      <c r="BO531">
        <f t="shared" si="145"/>
        <v>2659.63</v>
      </c>
    </row>
    <row r="532" spans="1:67" x14ac:dyDescent="0.75">
      <c r="A532" s="4">
        <v>42899</v>
      </c>
      <c r="B532" s="46">
        <f>INDEX('Index Volume'!B:B,MATCH(Index_New!$A532,'Index Volume'!$A:$A,0))</f>
        <v>1781200000</v>
      </c>
      <c r="C532" s="46">
        <f>INDEX('Index Volume'!C:C,MATCH(Index_New!$A532,'Index Volume'!$A:$A,0))</f>
        <v>111937000</v>
      </c>
      <c r="D532" s="46">
        <f>INDEX('Index Volume'!D:D,MATCH(Index_New!$A532,'Index Volume'!$A:$A,0))</f>
        <v>150455008</v>
      </c>
      <c r="E532" s="46">
        <f>INDEX('Index Volume'!E:E,MATCH(Index_New!$A532,'Index Volume'!$A:$A,0))</f>
        <v>153774000</v>
      </c>
      <c r="F532" s="46">
        <f>INDEX('Index Volume'!F:F,MATCH(Index_New!$A532,'Index Volume'!$A:$A,0))</f>
        <v>1717379968</v>
      </c>
      <c r="G532" s="46">
        <f>INDEX('Index Volume'!G:G,MATCH(Index_New!$A532,'Index Volume'!$A:$A,0))</f>
        <v>0</v>
      </c>
      <c r="H532" s="46">
        <f>INDEX('Index Volume'!H:H,MATCH(Index_New!$A532,'Index Volume'!$A:$A,0))</f>
        <v>13362700</v>
      </c>
      <c r="I532" s="46">
        <f>INDEX('Index Volume'!I:I,MATCH(Index_New!$A532,'Index Volume'!$A:$A,0))</f>
        <v>44446100</v>
      </c>
      <c r="J532" s="46">
        <f>INDEX('Index Volume'!J:J,MATCH(Index_New!$A532,'Index Volume'!$A:$A,0))</f>
        <v>0</v>
      </c>
      <c r="K532" s="46">
        <f>INDEX('Index Volume'!K:K,MATCH(Index_New!$A532,'Index Volume'!$A:$A,0))</f>
        <v>51568400</v>
      </c>
      <c r="L532" s="46">
        <f>INDEX('Index Volume'!L:L,MATCH(Index_New!$A532,'Index Volume'!$A:$A,0))</f>
        <v>14126100</v>
      </c>
      <c r="M532" s="46">
        <f t="shared" si="131"/>
        <v>4038249276</v>
      </c>
      <c r="N532" s="1">
        <f t="shared" si="132"/>
        <v>4038249276</v>
      </c>
      <c r="O532" t="b">
        <f t="shared" si="133"/>
        <v>1</v>
      </c>
      <c r="Q532" s="7">
        <f t="shared" si="134"/>
        <v>0.43261534039824245</v>
      </c>
      <c r="R532" s="7">
        <f t="shared" si="135"/>
        <v>4.4980145474785377E-2</v>
      </c>
      <c r="S532" s="7">
        <f t="shared" si="136"/>
        <v>8.3641173636674671E-2</v>
      </c>
      <c r="T532" s="7">
        <f t="shared" si="137"/>
        <v>4.7387935854515201E-2</v>
      </c>
      <c r="U532" s="7">
        <f t="shared" si="138"/>
        <v>0.35609981936083351</v>
      </c>
      <c r="V532" s="7">
        <f t="shared" si="139"/>
        <v>0</v>
      </c>
      <c r="W532" s="7">
        <f t="shared" si="140"/>
        <v>4.2084244065529021E-3</v>
      </c>
      <c r="X532" s="7">
        <f t="shared" si="141"/>
        <v>8.4985367002617922E-3</v>
      </c>
      <c r="Y532" s="7">
        <f t="shared" si="142"/>
        <v>0</v>
      </c>
      <c r="Z532" s="7">
        <f t="shared" si="143"/>
        <v>1.6741116153829814E-2</v>
      </c>
      <c r="AA532" s="7">
        <f t="shared" si="144"/>
        <v>5.8275080143042352E-3</v>
      </c>
      <c r="AC532" s="7">
        <f>IF(DAY($A532)=1,VLOOKUP($A532-1,$A$2:$L$1124,$Q$1,FALSE)/VLOOKUP($A532-1,$A$2:$N$1124,14,FALSE),AC531)</f>
        <v>0.43261534039824245</v>
      </c>
      <c r="AD532" s="7">
        <f>IF(DAY($A532)=1,VLOOKUP($A532-1,$A$2:$L$1124,$R$1,FALSE)/VLOOKUP($A532-1,$A$2:$N$1124,14,FALSE),AD531)</f>
        <v>4.4980145474785377E-2</v>
      </c>
      <c r="AE532" s="7">
        <f>IF(DAY($A532)=1,VLOOKUP($A532-1,$A$2:$L$1124,$S$1,FALSE)/VLOOKUP($A532-1,$A$2:$N$1124,14,FALSE),AE531)</f>
        <v>8.3641173636674671E-2</v>
      </c>
      <c r="AF532" s="7">
        <f>IF(DAY($A532)=1,VLOOKUP($A532-1,$A$2:$L$1124,$T$1,FALSE)/VLOOKUP($A532-1,$A$2:$N$1124,14,FALSE),AF531)</f>
        <v>4.7387935854515201E-2</v>
      </c>
      <c r="AG532" s="7">
        <f>IF(DAY($A532)=1,VLOOKUP($A532-1,$A$2:$L$1124,$U$1,FALSE)/VLOOKUP($A532-1,$A$2:$N$1124,14,FALSE),AG531)</f>
        <v>0.35609981936083351</v>
      </c>
      <c r="AH532" s="7">
        <f>IF(DAY($A532)=1,VLOOKUP($A532-1,$A$2:$L$1124,$V$1,FALSE)/VLOOKUP($A532-1,$A$2:$N$1124,14,FALSE),AH531)</f>
        <v>0</v>
      </c>
      <c r="AI532" s="7">
        <f>IF(DAY($A532)=1,VLOOKUP($A532-1,$A$2:$L$1124,$W$1,FALSE)/VLOOKUP($A532-1,$A$2:$N$1124,14,FALSE),AI531)</f>
        <v>4.2084244065529021E-3</v>
      </c>
      <c r="AJ532" s="7">
        <f>IF(DAY($A532)=1,VLOOKUP($A532-1,$A$2:$L$1124,$X$1,FALSE)/VLOOKUP($A532-1,$A$2:$N$1124,14,FALSE),AJ531)</f>
        <v>8.4985367002617922E-3</v>
      </c>
      <c r="AK532" s="7">
        <f>IF(DAY($A532)=1,VLOOKUP($A532-1,$A$2:$L$1124,$Y$1,FALSE)/VLOOKUP($A532-1,$A$2:$N$1124,14,FALSE),AK531)</f>
        <v>0</v>
      </c>
      <c r="AL532" s="7">
        <f>IF(DAY($A532)=1,VLOOKUP($A532-1,$A$2:$L$1124,$Z$1,FALSE)/VLOOKUP($A532-1,$A$2:$N$1124,14,FALSE),AL531)</f>
        <v>1.6741116153829814E-2</v>
      </c>
      <c r="AM532" s="7">
        <f>IF(DAY($A532)=1,VLOOKUP($A532-1,$A$2:$L$1124,$AA$1,FALSE)/VLOOKUP($A532-1,$A$2:$N$1124,14,FALSE),AM531)</f>
        <v>5.8275080143042352E-3</v>
      </c>
      <c r="AO532" s="12">
        <f>VLOOKUP($A532,BTC!$A$1:$G$1853,5,FALSE)</f>
        <v>2717.02</v>
      </c>
      <c r="AP532" s="12">
        <f>VLOOKUP($A532,XRP!$A$1:$G$1853,5,FALSE)</f>
        <v>0.26615299999999997</v>
      </c>
      <c r="AQ532" s="12">
        <f>VLOOKUP($A532,LTC!$A$1:$G$1853,5,FALSE)</f>
        <v>30.64</v>
      </c>
      <c r="AR532" s="12">
        <f>VLOOKUP($A532,ETC!$A$1:$G$1853,5,FALSE)</f>
        <v>20.74</v>
      </c>
      <c r="AS532" s="12">
        <f>VLOOKUP($A532,ETH!$A$1:$G$1853,5,FALSE)</f>
        <v>397.54</v>
      </c>
      <c r="AT532" s="12">
        <f>VLOOKUP($A532,BCH!$A$1:$G$1853,5,FALSE)</f>
        <v>0</v>
      </c>
      <c r="AU532" s="12">
        <f>VLOOKUP($A532,XMR!$A$1:$G$1853,5,FALSE)</f>
        <v>51.8</v>
      </c>
      <c r="AV532" s="12">
        <f>VLOOKUP($A532,ZEC!$A$1:$G$1853,5,FALSE)</f>
        <v>368.28</v>
      </c>
      <c r="AW532" s="12">
        <f>VLOOKUP($A532,EOS!$A$1:$G$1853,5,FALSE)</f>
        <v>0</v>
      </c>
      <c r="AX532" s="12">
        <f>VLOOKUP($A532,DASH!$A$1:$G$1853,5,FALSE)</f>
        <v>183.97</v>
      </c>
      <c r="AY532" s="12">
        <f>VLOOKUP($A532,XLM!$A$1:$G$1853,5,FALSE)</f>
        <v>4.1860000000000001E-2</v>
      </c>
      <c r="BA532" s="24">
        <v>1</v>
      </c>
      <c r="BB532" s="24">
        <v>1</v>
      </c>
      <c r="BC532" s="24">
        <v>1</v>
      </c>
      <c r="BD532" s="24">
        <v>1</v>
      </c>
      <c r="BE532" s="24">
        <v>1</v>
      </c>
      <c r="BF532" s="24">
        <v>0</v>
      </c>
      <c r="BG532" s="24">
        <v>1</v>
      </c>
      <c r="BH532" s="24">
        <v>1</v>
      </c>
      <c r="BI532" s="24">
        <v>0</v>
      </c>
      <c r="BJ532" s="24">
        <v>1</v>
      </c>
      <c r="BK532" s="24">
        <v>1</v>
      </c>
      <c r="BM532" s="19">
        <f>IF(SUM(BA531:BK531)=SUM(BA532:BK532),BM531,BM531*SUMPRODUCT(BA532:BK532,AO532:AY532,Q532:AA532)/SUMPRODUCT(BA531:BK531,AO532:AY532,AC532:AM532))</f>
        <v>0.90665306731485984</v>
      </c>
      <c r="BN532" s="26">
        <f>SUMPRODUCT(AO532:AY532,BA532:BK532,Q532:AA532)/BM532</f>
        <v>1463.5961755432488</v>
      </c>
      <c r="BO532">
        <f t="shared" si="145"/>
        <v>2717.02</v>
      </c>
    </row>
    <row r="533" spans="1:67" x14ac:dyDescent="0.75">
      <c r="A533" s="3">
        <v>42900</v>
      </c>
      <c r="B533" s="46">
        <f>INDEX('Index Volume'!B:B,MATCH(Index_New!$A533,'Index Volume'!$A:$A,0))</f>
        <v>1696560000</v>
      </c>
      <c r="C533" s="46">
        <f>INDEX('Index Volume'!C:C,MATCH(Index_New!$A533,'Index Volume'!$A:$A,0))</f>
        <v>431096000</v>
      </c>
      <c r="D533" s="46">
        <f>INDEX('Index Volume'!D:D,MATCH(Index_New!$A533,'Index Volume'!$A:$A,0))</f>
        <v>278323008</v>
      </c>
      <c r="E533" s="46">
        <f>INDEX('Index Volume'!E:E,MATCH(Index_New!$A533,'Index Volume'!$A:$A,0))</f>
        <v>126599000</v>
      </c>
      <c r="F533" s="46">
        <f>INDEX('Index Volume'!F:F,MATCH(Index_New!$A533,'Index Volume'!$A:$A,0))</f>
        <v>1272579968</v>
      </c>
      <c r="G533" s="46">
        <f>INDEX('Index Volume'!G:G,MATCH(Index_New!$A533,'Index Volume'!$A:$A,0))</f>
        <v>0</v>
      </c>
      <c r="H533" s="46">
        <f>INDEX('Index Volume'!H:H,MATCH(Index_New!$A533,'Index Volume'!$A:$A,0))</f>
        <v>12407600</v>
      </c>
      <c r="I533" s="46">
        <f>INDEX('Index Volume'!I:I,MATCH(Index_New!$A533,'Index Volume'!$A:$A,0))</f>
        <v>101232000</v>
      </c>
      <c r="J533" s="46">
        <f>INDEX('Index Volume'!J:J,MATCH(Index_New!$A533,'Index Volume'!$A:$A,0))</f>
        <v>0</v>
      </c>
      <c r="K533" s="46">
        <f>INDEX('Index Volume'!K:K,MATCH(Index_New!$A533,'Index Volume'!$A:$A,0))</f>
        <v>53986500</v>
      </c>
      <c r="L533" s="46">
        <f>INDEX('Index Volume'!L:L,MATCH(Index_New!$A533,'Index Volume'!$A:$A,0))</f>
        <v>16478300</v>
      </c>
      <c r="M533" s="46">
        <f t="shared" si="131"/>
        <v>3989262376</v>
      </c>
      <c r="N533" s="1">
        <f t="shared" si="132"/>
        <v>3989262376</v>
      </c>
      <c r="O533" t="b">
        <f t="shared" si="133"/>
        <v>1</v>
      </c>
      <c r="Q533" s="7">
        <f t="shared" si="134"/>
        <v>0.43261534039824245</v>
      </c>
      <c r="R533" s="7">
        <f t="shared" si="135"/>
        <v>4.4980145474785377E-2</v>
      </c>
      <c r="S533" s="7">
        <f t="shared" si="136"/>
        <v>8.3641173636674671E-2</v>
      </c>
      <c r="T533" s="7">
        <f t="shared" si="137"/>
        <v>4.7387935854515201E-2</v>
      </c>
      <c r="U533" s="7">
        <f t="shared" si="138"/>
        <v>0.35609981936083351</v>
      </c>
      <c r="V533" s="7">
        <f t="shared" si="139"/>
        <v>0</v>
      </c>
      <c r="W533" s="7">
        <f t="shared" si="140"/>
        <v>4.2084244065529021E-3</v>
      </c>
      <c r="X533" s="7">
        <f t="shared" si="141"/>
        <v>8.4985367002617922E-3</v>
      </c>
      <c r="Y533" s="7">
        <f t="shared" si="142"/>
        <v>0</v>
      </c>
      <c r="Z533" s="7">
        <f t="shared" si="143"/>
        <v>1.6741116153829814E-2</v>
      </c>
      <c r="AA533" s="7">
        <f t="shared" si="144"/>
        <v>5.8275080143042352E-3</v>
      </c>
      <c r="AC533" s="7">
        <f>IF(DAY($A533)=1,VLOOKUP($A533-1,$A$2:$L$1124,$Q$1,FALSE)/VLOOKUP($A533-1,$A$2:$N$1124,14,FALSE),AC532)</f>
        <v>0.43261534039824245</v>
      </c>
      <c r="AD533" s="7">
        <f>IF(DAY($A533)=1,VLOOKUP($A533-1,$A$2:$L$1124,$R$1,FALSE)/VLOOKUP($A533-1,$A$2:$N$1124,14,FALSE),AD532)</f>
        <v>4.4980145474785377E-2</v>
      </c>
      <c r="AE533" s="7">
        <f>IF(DAY($A533)=1,VLOOKUP($A533-1,$A$2:$L$1124,$S$1,FALSE)/VLOOKUP($A533-1,$A$2:$N$1124,14,FALSE),AE532)</f>
        <v>8.3641173636674671E-2</v>
      </c>
      <c r="AF533" s="7">
        <f>IF(DAY($A533)=1,VLOOKUP($A533-1,$A$2:$L$1124,$T$1,FALSE)/VLOOKUP($A533-1,$A$2:$N$1124,14,FALSE),AF532)</f>
        <v>4.7387935854515201E-2</v>
      </c>
      <c r="AG533" s="7">
        <f>IF(DAY($A533)=1,VLOOKUP($A533-1,$A$2:$L$1124,$U$1,FALSE)/VLOOKUP($A533-1,$A$2:$N$1124,14,FALSE),AG532)</f>
        <v>0.35609981936083351</v>
      </c>
      <c r="AH533" s="7">
        <f>IF(DAY($A533)=1,VLOOKUP($A533-1,$A$2:$L$1124,$V$1,FALSE)/VLOOKUP($A533-1,$A$2:$N$1124,14,FALSE),AH532)</f>
        <v>0</v>
      </c>
      <c r="AI533" s="7">
        <f>IF(DAY($A533)=1,VLOOKUP($A533-1,$A$2:$L$1124,$W$1,FALSE)/VLOOKUP($A533-1,$A$2:$N$1124,14,FALSE),AI532)</f>
        <v>4.2084244065529021E-3</v>
      </c>
      <c r="AJ533" s="7">
        <f>IF(DAY($A533)=1,VLOOKUP($A533-1,$A$2:$L$1124,$X$1,FALSE)/VLOOKUP($A533-1,$A$2:$N$1124,14,FALSE),AJ532)</f>
        <v>8.4985367002617922E-3</v>
      </c>
      <c r="AK533" s="7">
        <f>IF(DAY($A533)=1,VLOOKUP($A533-1,$A$2:$L$1124,$Y$1,FALSE)/VLOOKUP($A533-1,$A$2:$N$1124,14,FALSE),AK532)</f>
        <v>0</v>
      </c>
      <c r="AL533" s="7">
        <f>IF(DAY($A533)=1,VLOOKUP($A533-1,$A$2:$L$1124,$Z$1,FALSE)/VLOOKUP($A533-1,$A$2:$N$1124,14,FALSE),AL532)</f>
        <v>1.6741116153829814E-2</v>
      </c>
      <c r="AM533" s="7">
        <f>IF(DAY($A533)=1,VLOOKUP($A533-1,$A$2:$L$1124,$AA$1,FALSE)/VLOOKUP($A533-1,$A$2:$N$1124,14,FALSE),AM532)</f>
        <v>5.8275080143042352E-3</v>
      </c>
      <c r="AO533" s="12">
        <f>VLOOKUP($A533,BTC!$A$1:$G$1853,5,FALSE)</f>
        <v>2506.37</v>
      </c>
      <c r="AP533" s="12">
        <f>VLOOKUP($A533,XRP!$A$1:$G$1853,5,FALSE)</f>
        <v>0.278447</v>
      </c>
      <c r="AQ533" s="12">
        <f>VLOOKUP($A533,LTC!$A$1:$G$1853,5,FALSE)</f>
        <v>30.22</v>
      </c>
      <c r="AR533" s="12">
        <f>VLOOKUP($A533,ETC!$A$1:$G$1853,5,FALSE)</f>
        <v>18.84</v>
      </c>
      <c r="AS533" s="12">
        <f>VLOOKUP($A533,ETH!$A$1:$G$1853,5,FALSE)</f>
        <v>359.05</v>
      </c>
      <c r="AT533" s="12">
        <f>VLOOKUP($A533,BCH!$A$1:$G$1853,5,FALSE)</f>
        <v>0</v>
      </c>
      <c r="AU533" s="12">
        <f>VLOOKUP($A533,XMR!$A$1:$G$1853,5,FALSE)</f>
        <v>46.3</v>
      </c>
      <c r="AV533" s="12">
        <f>VLOOKUP($A533,ZEC!$A$1:$G$1853,5,FALSE)</f>
        <v>387.49</v>
      </c>
      <c r="AW533" s="12">
        <f>VLOOKUP($A533,EOS!$A$1:$G$1853,5,FALSE)</f>
        <v>0</v>
      </c>
      <c r="AX533" s="12">
        <f>VLOOKUP($A533,DASH!$A$1:$G$1853,5,FALSE)</f>
        <v>163.21</v>
      </c>
      <c r="AY533" s="12">
        <f>VLOOKUP($A533,XLM!$A$1:$G$1853,5,FALSE)</f>
        <v>3.9828000000000002E-2</v>
      </c>
      <c r="BA533" s="24">
        <v>1</v>
      </c>
      <c r="BB533" s="24">
        <v>1</v>
      </c>
      <c r="BC533" s="24">
        <v>1</v>
      </c>
      <c r="BD533" s="24">
        <v>1</v>
      </c>
      <c r="BE533" s="24">
        <v>1</v>
      </c>
      <c r="BF533" s="24">
        <v>0</v>
      </c>
      <c r="BG533" s="24">
        <v>1</v>
      </c>
      <c r="BH533" s="24">
        <v>1</v>
      </c>
      <c r="BI533" s="24">
        <v>0</v>
      </c>
      <c r="BJ533" s="24">
        <v>1</v>
      </c>
      <c r="BK533" s="24">
        <v>1</v>
      </c>
      <c r="BM533" s="19">
        <f>IF(SUM(BA532:BK532)=SUM(BA533:BK533),BM532,BM532*SUMPRODUCT(BA533:BK533,AO533:AY533,Q533:AA533)/SUMPRODUCT(BA532:BK532,AO533:AY533,AC533:AM533))</f>
        <v>0.90665306731485984</v>
      </c>
      <c r="BN533" s="26">
        <f>SUMPRODUCT(AO533:AY533,BA533:BK533,Q533:AA533)/BM533</f>
        <v>1347.5994756635785</v>
      </c>
      <c r="BO533">
        <f t="shared" si="145"/>
        <v>2506.37</v>
      </c>
    </row>
    <row r="534" spans="1:67" x14ac:dyDescent="0.75">
      <c r="A534" s="4">
        <v>42901</v>
      </c>
      <c r="B534" s="46">
        <f>INDEX('Index Volume'!B:B,MATCH(Index_New!$A534,'Index Volume'!$A:$A,0))</f>
        <v>2026259968</v>
      </c>
      <c r="C534" s="46">
        <f>INDEX('Index Volume'!C:C,MATCH(Index_New!$A534,'Index Volume'!$A:$A,0))</f>
        <v>191548000</v>
      </c>
      <c r="D534" s="46">
        <f>INDEX('Index Volume'!D:D,MATCH(Index_New!$A534,'Index Volume'!$A:$A,0))</f>
        <v>314502016</v>
      </c>
      <c r="E534" s="46">
        <f>INDEX('Index Volume'!E:E,MATCH(Index_New!$A534,'Index Volume'!$A:$A,0))</f>
        <v>178224992</v>
      </c>
      <c r="F534" s="46">
        <f>INDEX('Index Volume'!F:F,MATCH(Index_New!$A534,'Index Volume'!$A:$A,0))</f>
        <v>2463450112</v>
      </c>
      <c r="G534" s="46">
        <f>INDEX('Index Volume'!G:G,MATCH(Index_New!$A534,'Index Volume'!$A:$A,0))</f>
        <v>0</v>
      </c>
      <c r="H534" s="46">
        <f>INDEX('Index Volume'!H:H,MATCH(Index_New!$A534,'Index Volume'!$A:$A,0))</f>
        <v>14252000</v>
      </c>
      <c r="I534" s="46">
        <f>INDEX('Index Volume'!I:I,MATCH(Index_New!$A534,'Index Volume'!$A:$A,0))</f>
        <v>68123104</v>
      </c>
      <c r="J534" s="46">
        <f>INDEX('Index Volume'!J:J,MATCH(Index_New!$A534,'Index Volume'!$A:$A,0))</f>
        <v>0</v>
      </c>
      <c r="K534" s="46">
        <f>INDEX('Index Volume'!K:K,MATCH(Index_New!$A534,'Index Volume'!$A:$A,0))</f>
        <v>48167500</v>
      </c>
      <c r="L534" s="46">
        <f>INDEX('Index Volume'!L:L,MATCH(Index_New!$A534,'Index Volume'!$A:$A,0))</f>
        <v>13021600</v>
      </c>
      <c r="M534" s="46">
        <f t="shared" si="131"/>
        <v>5317549292</v>
      </c>
      <c r="N534" s="1">
        <f t="shared" si="132"/>
        <v>5317549292</v>
      </c>
      <c r="O534" t="b">
        <f t="shared" si="133"/>
        <v>1</v>
      </c>
      <c r="Q534" s="7">
        <f t="shared" si="134"/>
        <v>0.43261534039824245</v>
      </c>
      <c r="R534" s="7">
        <f t="shared" si="135"/>
        <v>4.4980145474785377E-2</v>
      </c>
      <c r="S534" s="7">
        <f t="shared" si="136"/>
        <v>8.3641173636674671E-2</v>
      </c>
      <c r="T534" s="7">
        <f t="shared" si="137"/>
        <v>4.7387935854515201E-2</v>
      </c>
      <c r="U534" s="7">
        <f t="shared" si="138"/>
        <v>0.35609981936083351</v>
      </c>
      <c r="V534" s="7">
        <f t="shared" si="139"/>
        <v>0</v>
      </c>
      <c r="W534" s="7">
        <f t="shared" si="140"/>
        <v>4.2084244065529021E-3</v>
      </c>
      <c r="X534" s="7">
        <f t="shared" si="141"/>
        <v>8.4985367002617922E-3</v>
      </c>
      <c r="Y534" s="7">
        <f t="shared" si="142"/>
        <v>0</v>
      </c>
      <c r="Z534" s="7">
        <f t="shared" si="143"/>
        <v>1.6741116153829814E-2</v>
      </c>
      <c r="AA534" s="7">
        <f t="shared" si="144"/>
        <v>5.8275080143042352E-3</v>
      </c>
      <c r="AC534" s="7">
        <f>IF(DAY($A534)=1,VLOOKUP($A534-1,$A$2:$L$1124,$Q$1,FALSE)/VLOOKUP($A534-1,$A$2:$N$1124,14,FALSE),AC533)</f>
        <v>0.43261534039824245</v>
      </c>
      <c r="AD534" s="7">
        <f>IF(DAY($A534)=1,VLOOKUP($A534-1,$A$2:$L$1124,$R$1,FALSE)/VLOOKUP($A534-1,$A$2:$N$1124,14,FALSE),AD533)</f>
        <v>4.4980145474785377E-2</v>
      </c>
      <c r="AE534" s="7">
        <f>IF(DAY($A534)=1,VLOOKUP($A534-1,$A$2:$L$1124,$S$1,FALSE)/VLOOKUP($A534-1,$A$2:$N$1124,14,FALSE),AE533)</f>
        <v>8.3641173636674671E-2</v>
      </c>
      <c r="AF534" s="7">
        <f>IF(DAY($A534)=1,VLOOKUP($A534-1,$A$2:$L$1124,$T$1,FALSE)/VLOOKUP($A534-1,$A$2:$N$1124,14,FALSE),AF533)</f>
        <v>4.7387935854515201E-2</v>
      </c>
      <c r="AG534" s="7">
        <f>IF(DAY($A534)=1,VLOOKUP($A534-1,$A$2:$L$1124,$U$1,FALSE)/VLOOKUP($A534-1,$A$2:$N$1124,14,FALSE),AG533)</f>
        <v>0.35609981936083351</v>
      </c>
      <c r="AH534" s="7">
        <f>IF(DAY($A534)=1,VLOOKUP($A534-1,$A$2:$L$1124,$V$1,FALSE)/VLOOKUP($A534-1,$A$2:$N$1124,14,FALSE),AH533)</f>
        <v>0</v>
      </c>
      <c r="AI534" s="7">
        <f>IF(DAY($A534)=1,VLOOKUP($A534-1,$A$2:$L$1124,$W$1,FALSE)/VLOOKUP($A534-1,$A$2:$N$1124,14,FALSE),AI533)</f>
        <v>4.2084244065529021E-3</v>
      </c>
      <c r="AJ534" s="7">
        <f>IF(DAY($A534)=1,VLOOKUP($A534-1,$A$2:$L$1124,$X$1,FALSE)/VLOOKUP($A534-1,$A$2:$N$1124,14,FALSE),AJ533)</f>
        <v>8.4985367002617922E-3</v>
      </c>
      <c r="AK534" s="7">
        <f>IF(DAY($A534)=1,VLOOKUP($A534-1,$A$2:$L$1124,$Y$1,FALSE)/VLOOKUP($A534-1,$A$2:$N$1124,14,FALSE),AK533)</f>
        <v>0</v>
      </c>
      <c r="AL534" s="7">
        <f>IF(DAY($A534)=1,VLOOKUP($A534-1,$A$2:$L$1124,$Z$1,FALSE)/VLOOKUP($A534-1,$A$2:$N$1124,14,FALSE),AL533)</f>
        <v>1.6741116153829814E-2</v>
      </c>
      <c r="AM534" s="7">
        <f>IF(DAY($A534)=1,VLOOKUP($A534-1,$A$2:$L$1124,$AA$1,FALSE)/VLOOKUP($A534-1,$A$2:$N$1124,14,FALSE),AM533)</f>
        <v>5.8275080143042352E-3</v>
      </c>
      <c r="AO534" s="12">
        <f>VLOOKUP($A534,BTC!$A$1:$G$1853,5,FALSE)</f>
        <v>2464.58</v>
      </c>
      <c r="AP534" s="12">
        <f>VLOOKUP($A534,XRP!$A$1:$G$1853,5,FALSE)</f>
        <v>0.259266</v>
      </c>
      <c r="AQ534" s="12">
        <f>VLOOKUP($A534,LTC!$A$1:$G$1853,5,FALSE)</f>
        <v>30.22</v>
      </c>
      <c r="AR534" s="12">
        <f>VLOOKUP($A534,ETC!$A$1:$G$1853,5,FALSE)</f>
        <v>18.36</v>
      </c>
      <c r="AS534" s="12">
        <f>VLOOKUP($A534,ETH!$A$1:$G$1853,5,FALSE)</f>
        <v>361.93</v>
      </c>
      <c r="AT534" s="12">
        <f>VLOOKUP($A534,BCH!$A$1:$G$1853,5,FALSE)</f>
        <v>0</v>
      </c>
      <c r="AU534" s="12">
        <f>VLOOKUP($A534,XMR!$A$1:$G$1853,5,FALSE)</f>
        <v>46.02</v>
      </c>
      <c r="AV534" s="12">
        <f>VLOOKUP($A534,ZEC!$A$1:$G$1853,5,FALSE)</f>
        <v>387.34</v>
      </c>
      <c r="AW534" s="12">
        <f>VLOOKUP($A534,EOS!$A$1:$G$1853,5,FALSE)</f>
        <v>0</v>
      </c>
      <c r="AX534" s="12">
        <f>VLOOKUP($A534,DASH!$A$1:$G$1853,5,FALSE)</f>
        <v>163.35</v>
      </c>
      <c r="AY534" s="12">
        <f>VLOOKUP($A534,XLM!$A$1:$G$1853,5,FALSE)</f>
        <v>3.7439E-2</v>
      </c>
      <c r="BA534" s="24">
        <v>1</v>
      </c>
      <c r="BB534" s="24">
        <v>1</v>
      </c>
      <c r="BC534" s="24">
        <v>1</v>
      </c>
      <c r="BD534" s="24">
        <v>1</v>
      </c>
      <c r="BE534" s="24">
        <v>1</v>
      </c>
      <c r="BF534" s="24">
        <v>0</v>
      </c>
      <c r="BG534" s="24">
        <v>1</v>
      </c>
      <c r="BH534" s="24">
        <v>1</v>
      </c>
      <c r="BI534" s="24">
        <v>0</v>
      </c>
      <c r="BJ534" s="24">
        <v>1</v>
      </c>
      <c r="BK534" s="24">
        <v>1</v>
      </c>
      <c r="BM534" s="19">
        <f>IF(SUM(BA533:BK533)=SUM(BA534:BK534),BM533,BM533*SUMPRODUCT(BA534:BK534,AO534:AY534,Q534:AA534)/SUMPRODUCT(BA533:BK533,AO534:AY534,AC534:AM534))</f>
        <v>0.90665306731485984</v>
      </c>
      <c r="BN534" s="26">
        <f>SUMPRODUCT(AO534:AY534,BA534:BK534,Q534:AA534)/BM534</f>
        <v>1328.7640903442152</v>
      </c>
      <c r="BO534">
        <f t="shared" si="145"/>
        <v>2464.58</v>
      </c>
    </row>
    <row r="535" spans="1:67" x14ac:dyDescent="0.75">
      <c r="A535" s="3">
        <v>42902</v>
      </c>
      <c r="B535" s="46">
        <f>INDEX('Index Volume'!B:B,MATCH(Index_New!$A535,'Index Volume'!$A:$A,0))</f>
        <v>1195190016</v>
      </c>
      <c r="C535" s="46">
        <f>INDEX('Index Volume'!C:C,MATCH(Index_New!$A535,'Index Volume'!$A:$A,0))</f>
        <v>88152400</v>
      </c>
      <c r="D535" s="46">
        <f>INDEX('Index Volume'!D:D,MATCH(Index_New!$A535,'Index Volume'!$A:$A,0))</f>
        <v>515972992</v>
      </c>
      <c r="E535" s="46">
        <f>INDEX('Index Volume'!E:E,MATCH(Index_New!$A535,'Index Volume'!$A:$A,0))</f>
        <v>89917104</v>
      </c>
      <c r="F535" s="46">
        <f>INDEX('Index Volume'!F:F,MATCH(Index_New!$A535,'Index Volume'!$A:$A,0))</f>
        <v>1096280064</v>
      </c>
      <c r="G535" s="46">
        <f>INDEX('Index Volume'!G:G,MATCH(Index_New!$A535,'Index Volume'!$A:$A,0))</f>
        <v>0</v>
      </c>
      <c r="H535" s="46">
        <f>INDEX('Index Volume'!H:H,MATCH(Index_New!$A535,'Index Volume'!$A:$A,0))</f>
        <v>8711820</v>
      </c>
      <c r="I535" s="46">
        <f>INDEX('Index Volume'!I:I,MATCH(Index_New!$A535,'Index Volume'!$A:$A,0))</f>
        <v>38818700</v>
      </c>
      <c r="J535" s="46">
        <f>INDEX('Index Volume'!J:J,MATCH(Index_New!$A535,'Index Volume'!$A:$A,0))</f>
        <v>0</v>
      </c>
      <c r="K535" s="46">
        <f>INDEX('Index Volume'!K:K,MATCH(Index_New!$A535,'Index Volume'!$A:$A,0))</f>
        <v>35834400</v>
      </c>
      <c r="L535" s="46">
        <f>INDEX('Index Volume'!L:L,MATCH(Index_New!$A535,'Index Volume'!$A:$A,0))</f>
        <v>7608740</v>
      </c>
      <c r="M535" s="46">
        <f t="shared" si="131"/>
        <v>3076486236</v>
      </c>
      <c r="N535" s="1">
        <f t="shared" si="132"/>
        <v>3076486236</v>
      </c>
      <c r="O535" t="b">
        <f t="shared" si="133"/>
        <v>1</v>
      </c>
      <c r="Q535" s="7">
        <f t="shared" si="134"/>
        <v>0.43261534039824245</v>
      </c>
      <c r="R535" s="7">
        <f t="shared" si="135"/>
        <v>4.4980145474785377E-2</v>
      </c>
      <c r="S535" s="7">
        <f t="shared" si="136"/>
        <v>8.3641173636674671E-2</v>
      </c>
      <c r="T535" s="7">
        <f t="shared" si="137"/>
        <v>4.7387935854515201E-2</v>
      </c>
      <c r="U535" s="7">
        <f t="shared" si="138"/>
        <v>0.35609981936083351</v>
      </c>
      <c r="V535" s="7">
        <f t="shared" si="139"/>
        <v>0</v>
      </c>
      <c r="W535" s="7">
        <f t="shared" si="140"/>
        <v>4.2084244065529021E-3</v>
      </c>
      <c r="X535" s="7">
        <f t="shared" si="141"/>
        <v>8.4985367002617922E-3</v>
      </c>
      <c r="Y535" s="7">
        <f t="shared" si="142"/>
        <v>0</v>
      </c>
      <c r="Z535" s="7">
        <f t="shared" si="143"/>
        <v>1.6741116153829814E-2</v>
      </c>
      <c r="AA535" s="7">
        <f t="shared" si="144"/>
        <v>5.8275080143042352E-3</v>
      </c>
      <c r="AC535" s="7">
        <f>IF(DAY($A535)=1,VLOOKUP($A535-1,$A$2:$L$1124,$Q$1,FALSE)/VLOOKUP($A535-1,$A$2:$N$1124,14,FALSE),AC534)</f>
        <v>0.43261534039824245</v>
      </c>
      <c r="AD535" s="7">
        <f>IF(DAY($A535)=1,VLOOKUP($A535-1,$A$2:$L$1124,$R$1,FALSE)/VLOOKUP($A535-1,$A$2:$N$1124,14,FALSE),AD534)</f>
        <v>4.4980145474785377E-2</v>
      </c>
      <c r="AE535" s="7">
        <f>IF(DAY($A535)=1,VLOOKUP($A535-1,$A$2:$L$1124,$S$1,FALSE)/VLOOKUP($A535-1,$A$2:$N$1124,14,FALSE),AE534)</f>
        <v>8.3641173636674671E-2</v>
      </c>
      <c r="AF535" s="7">
        <f>IF(DAY($A535)=1,VLOOKUP($A535-1,$A$2:$L$1124,$T$1,FALSE)/VLOOKUP($A535-1,$A$2:$N$1124,14,FALSE),AF534)</f>
        <v>4.7387935854515201E-2</v>
      </c>
      <c r="AG535" s="7">
        <f>IF(DAY($A535)=1,VLOOKUP($A535-1,$A$2:$L$1124,$U$1,FALSE)/VLOOKUP($A535-1,$A$2:$N$1124,14,FALSE),AG534)</f>
        <v>0.35609981936083351</v>
      </c>
      <c r="AH535" s="7">
        <f>IF(DAY($A535)=1,VLOOKUP($A535-1,$A$2:$L$1124,$V$1,FALSE)/VLOOKUP($A535-1,$A$2:$N$1124,14,FALSE),AH534)</f>
        <v>0</v>
      </c>
      <c r="AI535" s="7">
        <f>IF(DAY($A535)=1,VLOOKUP($A535-1,$A$2:$L$1124,$W$1,FALSE)/VLOOKUP($A535-1,$A$2:$N$1124,14,FALSE),AI534)</f>
        <v>4.2084244065529021E-3</v>
      </c>
      <c r="AJ535" s="7">
        <f>IF(DAY($A535)=1,VLOOKUP($A535-1,$A$2:$L$1124,$X$1,FALSE)/VLOOKUP($A535-1,$A$2:$N$1124,14,FALSE),AJ534)</f>
        <v>8.4985367002617922E-3</v>
      </c>
      <c r="AK535" s="7">
        <f>IF(DAY($A535)=1,VLOOKUP($A535-1,$A$2:$L$1124,$Y$1,FALSE)/VLOOKUP($A535-1,$A$2:$N$1124,14,FALSE),AK534)</f>
        <v>0</v>
      </c>
      <c r="AL535" s="7">
        <f>IF(DAY($A535)=1,VLOOKUP($A535-1,$A$2:$L$1124,$Z$1,FALSE)/VLOOKUP($A535-1,$A$2:$N$1124,14,FALSE),AL534)</f>
        <v>1.6741116153829814E-2</v>
      </c>
      <c r="AM535" s="7">
        <f>IF(DAY($A535)=1,VLOOKUP($A535-1,$A$2:$L$1124,$AA$1,FALSE)/VLOOKUP($A535-1,$A$2:$N$1124,14,FALSE),AM534)</f>
        <v>5.8275080143042352E-3</v>
      </c>
      <c r="AO535" s="12">
        <f>VLOOKUP($A535,BTC!$A$1:$G$1853,5,FALSE)</f>
        <v>2518.56</v>
      </c>
      <c r="AP535" s="12">
        <f>VLOOKUP($A535,XRP!$A$1:$G$1853,5,FALSE)</f>
        <v>0.26206800000000002</v>
      </c>
      <c r="AQ535" s="12">
        <f>VLOOKUP($A535,LTC!$A$1:$G$1853,5,FALSE)</f>
        <v>35.700000000000003</v>
      </c>
      <c r="AR535" s="12">
        <f>VLOOKUP($A535,ETC!$A$1:$G$1853,5,FALSE)</f>
        <v>18.399999999999999</v>
      </c>
      <c r="AS535" s="12">
        <f>VLOOKUP($A535,ETH!$A$1:$G$1853,5,FALSE)</f>
        <v>370.23</v>
      </c>
      <c r="AT535" s="12">
        <f>VLOOKUP($A535,BCH!$A$1:$G$1853,5,FALSE)</f>
        <v>0</v>
      </c>
      <c r="AU535" s="12">
        <f>VLOOKUP($A535,XMR!$A$1:$G$1853,5,FALSE)</f>
        <v>48.11</v>
      </c>
      <c r="AV535" s="12">
        <f>VLOOKUP($A535,ZEC!$A$1:$G$1853,5,FALSE)</f>
        <v>387.43</v>
      </c>
      <c r="AW535" s="12">
        <f>VLOOKUP($A535,EOS!$A$1:$G$1853,5,FALSE)</f>
        <v>0</v>
      </c>
      <c r="AX535" s="12">
        <f>VLOOKUP($A535,DASH!$A$1:$G$1853,5,FALSE)</f>
        <v>166.25</v>
      </c>
      <c r="AY535" s="12">
        <f>VLOOKUP($A535,XLM!$A$1:$G$1853,5,FALSE)</f>
        <v>3.7536E-2</v>
      </c>
      <c r="BA535" s="24">
        <v>1</v>
      </c>
      <c r="BB535" s="24">
        <v>1</v>
      </c>
      <c r="BC535" s="24">
        <v>1</v>
      </c>
      <c r="BD535" s="24">
        <v>1</v>
      </c>
      <c r="BE535" s="24">
        <v>1</v>
      </c>
      <c r="BF535" s="24">
        <v>0</v>
      </c>
      <c r="BG535" s="24">
        <v>1</v>
      </c>
      <c r="BH535" s="24">
        <v>1</v>
      </c>
      <c r="BI535" s="24">
        <v>0</v>
      </c>
      <c r="BJ535" s="24">
        <v>1</v>
      </c>
      <c r="BK535" s="24">
        <v>1</v>
      </c>
      <c r="BM535" s="19">
        <f>IF(SUM(BA534:BK534)=SUM(BA535:BK535),BM534,BM534*SUMPRODUCT(BA535:BK535,AO535:AY535,Q535:AA535)/SUMPRODUCT(BA534:BK534,AO535:AY535,AC535:AM535))</f>
        <v>0.90665306731485984</v>
      </c>
      <c r="BN535" s="26">
        <f>SUMPRODUCT(AO535:AY535,BA535:BK535,Q535:AA535)/BM535</f>
        <v>1358.3527952229178</v>
      </c>
      <c r="BO535">
        <f t="shared" si="145"/>
        <v>2518.56</v>
      </c>
    </row>
    <row r="536" spans="1:67" x14ac:dyDescent="0.75">
      <c r="A536" s="4">
        <v>42903</v>
      </c>
      <c r="B536" s="46">
        <f>INDEX('Index Volume'!B:B,MATCH(Index_New!$A536,'Index Volume'!$A:$A,0))</f>
        <v>1534509952</v>
      </c>
      <c r="C536" s="46">
        <f>INDEX('Index Volume'!C:C,MATCH(Index_New!$A536,'Index Volume'!$A:$A,0))</f>
        <v>121948000</v>
      </c>
      <c r="D536" s="46">
        <f>INDEX('Index Volume'!D:D,MATCH(Index_New!$A536,'Index Volume'!$A:$A,0))</f>
        <v>1730780032</v>
      </c>
      <c r="E536" s="46">
        <f>INDEX('Index Volume'!E:E,MATCH(Index_New!$A536,'Index Volume'!$A:$A,0))</f>
        <v>415396992</v>
      </c>
      <c r="F536" s="46">
        <f>INDEX('Index Volume'!F:F,MATCH(Index_New!$A536,'Index Volume'!$A:$A,0))</f>
        <v>904652992</v>
      </c>
      <c r="G536" s="46">
        <f>INDEX('Index Volume'!G:G,MATCH(Index_New!$A536,'Index Volume'!$A:$A,0))</f>
        <v>0</v>
      </c>
      <c r="H536" s="46">
        <f>INDEX('Index Volume'!H:H,MATCH(Index_New!$A536,'Index Volume'!$A:$A,0))</f>
        <v>15646500</v>
      </c>
      <c r="I536" s="46">
        <f>INDEX('Index Volume'!I:I,MATCH(Index_New!$A536,'Index Volume'!$A:$A,0))</f>
        <v>28059300</v>
      </c>
      <c r="J536" s="46">
        <f>INDEX('Index Volume'!J:J,MATCH(Index_New!$A536,'Index Volume'!$A:$A,0))</f>
        <v>0</v>
      </c>
      <c r="K536" s="46">
        <f>INDEX('Index Volume'!K:K,MATCH(Index_New!$A536,'Index Volume'!$A:$A,0))</f>
        <v>58241000</v>
      </c>
      <c r="L536" s="46">
        <f>INDEX('Index Volume'!L:L,MATCH(Index_New!$A536,'Index Volume'!$A:$A,0))</f>
        <v>9302020</v>
      </c>
      <c r="M536" s="46">
        <f t="shared" si="131"/>
        <v>4818536788</v>
      </c>
      <c r="N536" s="1">
        <f t="shared" si="132"/>
        <v>4818536788</v>
      </c>
      <c r="O536" t="b">
        <f t="shared" si="133"/>
        <v>1</v>
      </c>
      <c r="Q536" s="7">
        <f t="shared" si="134"/>
        <v>0.43261534039824245</v>
      </c>
      <c r="R536" s="7">
        <f t="shared" si="135"/>
        <v>4.4980145474785377E-2</v>
      </c>
      <c r="S536" s="7">
        <f t="shared" si="136"/>
        <v>8.3641173636674671E-2</v>
      </c>
      <c r="T536" s="7">
        <f t="shared" si="137"/>
        <v>4.7387935854515201E-2</v>
      </c>
      <c r="U536" s="7">
        <f t="shared" si="138"/>
        <v>0.35609981936083351</v>
      </c>
      <c r="V536" s="7">
        <f t="shared" si="139"/>
        <v>0</v>
      </c>
      <c r="W536" s="7">
        <f t="shared" si="140"/>
        <v>4.2084244065529021E-3</v>
      </c>
      <c r="X536" s="7">
        <f t="shared" si="141"/>
        <v>8.4985367002617922E-3</v>
      </c>
      <c r="Y536" s="7">
        <f t="shared" si="142"/>
        <v>0</v>
      </c>
      <c r="Z536" s="7">
        <f t="shared" si="143"/>
        <v>1.6741116153829814E-2</v>
      </c>
      <c r="AA536" s="7">
        <f t="shared" si="144"/>
        <v>5.8275080143042352E-3</v>
      </c>
      <c r="AC536" s="7">
        <f>IF(DAY($A536)=1,VLOOKUP($A536-1,$A$2:$L$1124,$Q$1,FALSE)/VLOOKUP($A536-1,$A$2:$N$1124,14,FALSE),AC535)</f>
        <v>0.43261534039824245</v>
      </c>
      <c r="AD536" s="7">
        <f>IF(DAY($A536)=1,VLOOKUP($A536-1,$A$2:$L$1124,$R$1,FALSE)/VLOOKUP($A536-1,$A$2:$N$1124,14,FALSE),AD535)</f>
        <v>4.4980145474785377E-2</v>
      </c>
      <c r="AE536" s="7">
        <f>IF(DAY($A536)=1,VLOOKUP($A536-1,$A$2:$L$1124,$S$1,FALSE)/VLOOKUP($A536-1,$A$2:$N$1124,14,FALSE),AE535)</f>
        <v>8.3641173636674671E-2</v>
      </c>
      <c r="AF536" s="7">
        <f>IF(DAY($A536)=1,VLOOKUP($A536-1,$A$2:$L$1124,$T$1,FALSE)/VLOOKUP($A536-1,$A$2:$N$1124,14,FALSE),AF535)</f>
        <v>4.7387935854515201E-2</v>
      </c>
      <c r="AG536" s="7">
        <f>IF(DAY($A536)=1,VLOOKUP($A536-1,$A$2:$L$1124,$U$1,FALSE)/VLOOKUP($A536-1,$A$2:$N$1124,14,FALSE),AG535)</f>
        <v>0.35609981936083351</v>
      </c>
      <c r="AH536" s="7">
        <f>IF(DAY($A536)=1,VLOOKUP($A536-1,$A$2:$L$1124,$V$1,FALSE)/VLOOKUP($A536-1,$A$2:$N$1124,14,FALSE),AH535)</f>
        <v>0</v>
      </c>
      <c r="AI536" s="7">
        <f>IF(DAY($A536)=1,VLOOKUP($A536-1,$A$2:$L$1124,$W$1,FALSE)/VLOOKUP($A536-1,$A$2:$N$1124,14,FALSE),AI535)</f>
        <v>4.2084244065529021E-3</v>
      </c>
      <c r="AJ536" s="7">
        <f>IF(DAY($A536)=1,VLOOKUP($A536-1,$A$2:$L$1124,$X$1,FALSE)/VLOOKUP($A536-1,$A$2:$N$1124,14,FALSE),AJ535)</f>
        <v>8.4985367002617922E-3</v>
      </c>
      <c r="AK536" s="7">
        <f>IF(DAY($A536)=1,VLOOKUP($A536-1,$A$2:$L$1124,$Y$1,FALSE)/VLOOKUP($A536-1,$A$2:$N$1124,14,FALSE),AK535)</f>
        <v>0</v>
      </c>
      <c r="AL536" s="7">
        <f>IF(DAY($A536)=1,VLOOKUP($A536-1,$A$2:$L$1124,$Z$1,FALSE)/VLOOKUP($A536-1,$A$2:$N$1124,14,FALSE),AL535)</f>
        <v>1.6741116153829814E-2</v>
      </c>
      <c r="AM536" s="7">
        <f>IF(DAY($A536)=1,VLOOKUP($A536-1,$A$2:$L$1124,$AA$1,FALSE)/VLOOKUP($A536-1,$A$2:$N$1124,14,FALSE),AM535)</f>
        <v>5.8275080143042352E-3</v>
      </c>
      <c r="AO536" s="12">
        <f>VLOOKUP($A536,BTC!$A$1:$G$1853,5,FALSE)</f>
        <v>2655.88</v>
      </c>
      <c r="AP536" s="12">
        <f>VLOOKUP($A536,XRP!$A$1:$G$1853,5,FALSE)</f>
        <v>0.26835100000000001</v>
      </c>
      <c r="AQ536" s="12">
        <f>VLOOKUP($A536,LTC!$A$1:$G$1853,5,FALSE)</f>
        <v>47.65</v>
      </c>
      <c r="AR536" s="12">
        <f>VLOOKUP($A536,ETC!$A$1:$G$1853,5,FALSE)</f>
        <v>23.27</v>
      </c>
      <c r="AS536" s="12">
        <f>VLOOKUP($A536,ETH!$A$1:$G$1853,5,FALSE)</f>
        <v>379.41</v>
      </c>
      <c r="AT536" s="12">
        <f>VLOOKUP($A536,BCH!$A$1:$G$1853,5,FALSE)</f>
        <v>0</v>
      </c>
      <c r="AU536" s="12">
        <f>VLOOKUP($A536,XMR!$A$1:$G$1853,5,FALSE)</f>
        <v>50.46</v>
      </c>
      <c r="AV536" s="12">
        <f>VLOOKUP($A536,ZEC!$A$1:$G$1853,5,FALSE)</f>
        <v>384.86</v>
      </c>
      <c r="AW536" s="12">
        <f>VLOOKUP($A536,EOS!$A$1:$G$1853,5,FALSE)</f>
        <v>0</v>
      </c>
      <c r="AX536" s="12">
        <f>VLOOKUP($A536,DASH!$A$1:$G$1853,5,FALSE)</f>
        <v>178.13</v>
      </c>
      <c r="AY536" s="12">
        <f>VLOOKUP($A536,XLM!$A$1:$G$1853,5,FALSE)</f>
        <v>3.9251000000000001E-2</v>
      </c>
      <c r="BA536" s="24">
        <v>1</v>
      </c>
      <c r="BB536" s="24">
        <v>1</v>
      </c>
      <c r="BC536" s="24">
        <v>1</v>
      </c>
      <c r="BD536" s="24">
        <v>1</v>
      </c>
      <c r="BE536" s="24">
        <v>1</v>
      </c>
      <c r="BF536" s="24">
        <v>0</v>
      </c>
      <c r="BG536" s="24">
        <v>1</v>
      </c>
      <c r="BH536" s="24">
        <v>1</v>
      </c>
      <c r="BI536" s="24">
        <v>0</v>
      </c>
      <c r="BJ536" s="24">
        <v>1</v>
      </c>
      <c r="BK536" s="24">
        <v>1</v>
      </c>
      <c r="BM536" s="19">
        <f>IF(SUM(BA535:BK535)=SUM(BA536:BK536),BM535,BM535*SUMPRODUCT(BA536:BK536,AO536:AY536,Q536:AA536)/SUMPRODUCT(BA535:BK535,AO536:AY536,AC536:AM536))</f>
        <v>0.90665306731485984</v>
      </c>
      <c r="BN536" s="26">
        <f>SUMPRODUCT(AO536:AY536,BA536:BK536,Q536:AA536)/BM536</f>
        <v>1429.0449420768193</v>
      </c>
      <c r="BO536">
        <f t="shared" si="145"/>
        <v>2655.88</v>
      </c>
    </row>
    <row r="537" spans="1:67" x14ac:dyDescent="0.75">
      <c r="A537" s="3">
        <v>42904</v>
      </c>
      <c r="B537" s="46">
        <f>INDEX('Index Volume'!B:B,MATCH(Index_New!$A537,'Index Volume'!$A:$A,0))</f>
        <v>1178659968</v>
      </c>
      <c r="C537" s="46">
        <f>INDEX('Index Volume'!C:C,MATCH(Index_New!$A537,'Index Volume'!$A:$A,0))</f>
        <v>232512000</v>
      </c>
      <c r="D537" s="46">
        <f>INDEX('Index Volume'!D:D,MATCH(Index_New!$A537,'Index Volume'!$A:$A,0))</f>
        <v>1016220032</v>
      </c>
      <c r="E537" s="46">
        <f>INDEX('Index Volume'!E:E,MATCH(Index_New!$A537,'Index Volume'!$A:$A,0))</f>
        <v>489568992</v>
      </c>
      <c r="F537" s="46">
        <f>INDEX('Index Volume'!F:F,MATCH(Index_New!$A537,'Index Volume'!$A:$A,0))</f>
        <v>904702976</v>
      </c>
      <c r="G537" s="46">
        <f>INDEX('Index Volume'!G:G,MATCH(Index_New!$A537,'Index Volume'!$A:$A,0))</f>
        <v>0</v>
      </c>
      <c r="H537" s="46">
        <f>INDEX('Index Volume'!H:H,MATCH(Index_New!$A537,'Index Volume'!$A:$A,0))</f>
        <v>10122000</v>
      </c>
      <c r="I537" s="46">
        <f>INDEX('Index Volume'!I:I,MATCH(Index_New!$A537,'Index Volume'!$A:$A,0))</f>
        <v>19743700</v>
      </c>
      <c r="J537" s="46">
        <f>INDEX('Index Volume'!J:J,MATCH(Index_New!$A537,'Index Volume'!$A:$A,0))</f>
        <v>0</v>
      </c>
      <c r="K537" s="46">
        <f>INDEX('Index Volume'!K:K,MATCH(Index_New!$A537,'Index Volume'!$A:$A,0))</f>
        <v>77003000</v>
      </c>
      <c r="L537" s="46">
        <f>INDEX('Index Volume'!L:L,MATCH(Index_New!$A537,'Index Volume'!$A:$A,0))</f>
        <v>6462560</v>
      </c>
      <c r="M537" s="46">
        <f t="shared" si="131"/>
        <v>3934995228</v>
      </c>
      <c r="N537" s="1">
        <f t="shared" si="132"/>
        <v>3934995228</v>
      </c>
      <c r="O537" t="b">
        <f t="shared" si="133"/>
        <v>1</v>
      </c>
      <c r="Q537" s="7">
        <f t="shared" si="134"/>
        <v>0.43261534039824245</v>
      </c>
      <c r="R537" s="7">
        <f t="shared" si="135"/>
        <v>4.4980145474785377E-2</v>
      </c>
      <c r="S537" s="7">
        <f t="shared" si="136"/>
        <v>8.3641173636674671E-2</v>
      </c>
      <c r="T537" s="7">
        <f t="shared" si="137"/>
        <v>4.7387935854515201E-2</v>
      </c>
      <c r="U537" s="7">
        <f t="shared" si="138"/>
        <v>0.35609981936083351</v>
      </c>
      <c r="V537" s="7">
        <f t="shared" si="139"/>
        <v>0</v>
      </c>
      <c r="W537" s="7">
        <f t="shared" si="140"/>
        <v>4.2084244065529021E-3</v>
      </c>
      <c r="X537" s="7">
        <f t="shared" si="141"/>
        <v>8.4985367002617922E-3</v>
      </c>
      <c r="Y537" s="7">
        <f t="shared" si="142"/>
        <v>0</v>
      </c>
      <c r="Z537" s="7">
        <f t="shared" si="143"/>
        <v>1.6741116153829814E-2</v>
      </c>
      <c r="AA537" s="7">
        <f t="shared" si="144"/>
        <v>5.8275080143042352E-3</v>
      </c>
      <c r="AC537" s="7">
        <f>IF(DAY($A537)=1,VLOOKUP($A537-1,$A$2:$L$1124,$Q$1,FALSE)/VLOOKUP($A537-1,$A$2:$N$1124,14,FALSE),AC536)</f>
        <v>0.43261534039824245</v>
      </c>
      <c r="AD537" s="7">
        <f>IF(DAY($A537)=1,VLOOKUP($A537-1,$A$2:$L$1124,$R$1,FALSE)/VLOOKUP($A537-1,$A$2:$N$1124,14,FALSE),AD536)</f>
        <v>4.4980145474785377E-2</v>
      </c>
      <c r="AE537" s="7">
        <f>IF(DAY($A537)=1,VLOOKUP($A537-1,$A$2:$L$1124,$S$1,FALSE)/VLOOKUP($A537-1,$A$2:$N$1124,14,FALSE),AE536)</f>
        <v>8.3641173636674671E-2</v>
      </c>
      <c r="AF537" s="7">
        <f>IF(DAY($A537)=1,VLOOKUP($A537-1,$A$2:$L$1124,$T$1,FALSE)/VLOOKUP($A537-1,$A$2:$N$1124,14,FALSE),AF536)</f>
        <v>4.7387935854515201E-2</v>
      </c>
      <c r="AG537" s="7">
        <f>IF(DAY($A537)=1,VLOOKUP($A537-1,$A$2:$L$1124,$U$1,FALSE)/VLOOKUP($A537-1,$A$2:$N$1124,14,FALSE),AG536)</f>
        <v>0.35609981936083351</v>
      </c>
      <c r="AH537" s="7">
        <f>IF(DAY($A537)=1,VLOOKUP($A537-1,$A$2:$L$1124,$V$1,FALSE)/VLOOKUP($A537-1,$A$2:$N$1124,14,FALSE),AH536)</f>
        <v>0</v>
      </c>
      <c r="AI537" s="7">
        <f>IF(DAY($A537)=1,VLOOKUP($A537-1,$A$2:$L$1124,$W$1,FALSE)/VLOOKUP($A537-1,$A$2:$N$1124,14,FALSE),AI536)</f>
        <v>4.2084244065529021E-3</v>
      </c>
      <c r="AJ537" s="7">
        <f>IF(DAY($A537)=1,VLOOKUP($A537-1,$A$2:$L$1124,$X$1,FALSE)/VLOOKUP($A537-1,$A$2:$N$1124,14,FALSE),AJ536)</f>
        <v>8.4985367002617922E-3</v>
      </c>
      <c r="AK537" s="7">
        <f>IF(DAY($A537)=1,VLOOKUP($A537-1,$A$2:$L$1124,$Y$1,FALSE)/VLOOKUP($A537-1,$A$2:$N$1124,14,FALSE),AK536)</f>
        <v>0</v>
      </c>
      <c r="AL537" s="7">
        <f>IF(DAY($A537)=1,VLOOKUP($A537-1,$A$2:$L$1124,$Z$1,FALSE)/VLOOKUP($A537-1,$A$2:$N$1124,14,FALSE),AL536)</f>
        <v>1.6741116153829814E-2</v>
      </c>
      <c r="AM537" s="7">
        <f>IF(DAY($A537)=1,VLOOKUP($A537-1,$A$2:$L$1124,$AA$1,FALSE)/VLOOKUP($A537-1,$A$2:$N$1124,14,FALSE),AM536)</f>
        <v>5.8275080143042352E-3</v>
      </c>
      <c r="AO537" s="12">
        <f>VLOOKUP($A537,BTC!$A$1:$G$1853,5,FALSE)</f>
        <v>2548.29</v>
      </c>
      <c r="AP537" s="12">
        <f>VLOOKUP($A537,XRP!$A$1:$G$1853,5,FALSE)</f>
        <v>0.28460000000000002</v>
      </c>
      <c r="AQ537" s="12">
        <f>VLOOKUP($A537,LTC!$A$1:$G$1853,5,FALSE)</f>
        <v>46.04</v>
      </c>
      <c r="AR537" s="12">
        <f>VLOOKUP($A537,ETC!$A$1:$G$1853,5,FALSE)</f>
        <v>22.07</v>
      </c>
      <c r="AS537" s="12">
        <f>VLOOKUP($A537,ETH!$A$1:$G$1853,5,FALSE)</f>
        <v>371.46</v>
      </c>
      <c r="AT537" s="12">
        <f>VLOOKUP($A537,BCH!$A$1:$G$1853,5,FALSE)</f>
        <v>0</v>
      </c>
      <c r="AU537" s="12">
        <f>VLOOKUP($A537,XMR!$A$1:$G$1853,5,FALSE)</f>
        <v>49.6</v>
      </c>
      <c r="AV537" s="12">
        <f>VLOOKUP($A537,ZEC!$A$1:$G$1853,5,FALSE)</f>
        <v>376.83</v>
      </c>
      <c r="AW537" s="12">
        <f>VLOOKUP($A537,EOS!$A$1:$G$1853,5,FALSE)</f>
        <v>0</v>
      </c>
      <c r="AX537" s="12">
        <f>VLOOKUP($A537,DASH!$A$1:$G$1853,5,FALSE)</f>
        <v>193.53</v>
      </c>
      <c r="AY537" s="12">
        <f>VLOOKUP($A537,XLM!$A$1:$G$1853,5,FALSE)</f>
        <v>3.8331999999999998E-2</v>
      </c>
      <c r="BA537" s="24">
        <v>1</v>
      </c>
      <c r="BB537" s="24">
        <v>1</v>
      </c>
      <c r="BC537" s="24">
        <v>1</v>
      </c>
      <c r="BD537" s="24">
        <v>1</v>
      </c>
      <c r="BE537" s="24">
        <v>1</v>
      </c>
      <c r="BF537" s="24">
        <v>0</v>
      </c>
      <c r="BG537" s="24">
        <v>1</v>
      </c>
      <c r="BH537" s="24">
        <v>1</v>
      </c>
      <c r="BI537" s="24">
        <v>0</v>
      </c>
      <c r="BJ537" s="24">
        <v>1</v>
      </c>
      <c r="BK537" s="24">
        <v>1</v>
      </c>
      <c r="BM537" s="19">
        <f>IF(SUM(BA536:BK536)=SUM(BA537:BK537),BM536,BM536*SUMPRODUCT(BA537:BK537,AO537:AY537,Q537:AA537)/SUMPRODUCT(BA536:BK536,AO537:AY537,AC537:AM537))</f>
        <v>0.90665306731485984</v>
      </c>
      <c r="BN537" s="26">
        <f>SUMPRODUCT(AO537:AY537,BA537:BK537,Q537:AA537)/BM537</f>
        <v>1374.5798645194109</v>
      </c>
      <c r="BO537">
        <f t="shared" si="145"/>
        <v>2548.29</v>
      </c>
    </row>
    <row r="538" spans="1:67" x14ac:dyDescent="0.75">
      <c r="A538" s="4">
        <v>42905</v>
      </c>
      <c r="B538" s="46">
        <f>INDEX('Index Volume'!B:B,MATCH(Index_New!$A538,'Index Volume'!$A:$A,0))</f>
        <v>1446840064</v>
      </c>
      <c r="C538" s="46">
        <f>INDEX('Index Volume'!C:C,MATCH(Index_New!$A538,'Index Volume'!$A:$A,0))</f>
        <v>164955008</v>
      </c>
      <c r="D538" s="46">
        <f>INDEX('Index Volume'!D:D,MATCH(Index_New!$A538,'Index Volume'!$A:$A,0))</f>
        <v>1342360064</v>
      </c>
      <c r="E538" s="46">
        <f>INDEX('Index Volume'!E:E,MATCH(Index_New!$A538,'Index Volume'!$A:$A,0))</f>
        <v>270192000</v>
      </c>
      <c r="F538" s="46">
        <f>INDEX('Index Volume'!F:F,MATCH(Index_New!$A538,'Index Volume'!$A:$A,0))</f>
        <v>685171968</v>
      </c>
      <c r="G538" s="46">
        <f>INDEX('Index Volume'!G:G,MATCH(Index_New!$A538,'Index Volume'!$A:$A,0))</f>
        <v>0</v>
      </c>
      <c r="H538" s="46">
        <f>INDEX('Index Volume'!H:H,MATCH(Index_New!$A538,'Index Volume'!$A:$A,0))</f>
        <v>12502400</v>
      </c>
      <c r="I538" s="46">
        <f>INDEX('Index Volume'!I:I,MATCH(Index_New!$A538,'Index Volume'!$A:$A,0))</f>
        <v>29471100</v>
      </c>
      <c r="J538" s="46">
        <f>INDEX('Index Volume'!J:J,MATCH(Index_New!$A538,'Index Volume'!$A:$A,0))</f>
        <v>0</v>
      </c>
      <c r="K538" s="46">
        <f>INDEX('Index Volume'!K:K,MATCH(Index_New!$A538,'Index Volume'!$A:$A,0))</f>
        <v>98763400</v>
      </c>
      <c r="L538" s="46">
        <f>INDEX('Index Volume'!L:L,MATCH(Index_New!$A538,'Index Volume'!$A:$A,0))</f>
        <v>10118500</v>
      </c>
      <c r="M538" s="46">
        <f t="shared" si="131"/>
        <v>4060374504</v>
      </c>
      <c r="N538" s="1">
        <f t="shared" si="132"/>
        <v>4060374504</v>
      </c>
      <c r="O538" t="b">
        <f t="shared" si="133"/>
        <v>1</v>
      </c>
      <c r="Q538" s="7">
        <f t="shared" si="134"/>
        <v>0.43261534039824245</v>
      </c>
      <c r="R538" s="7">
        <f t="shared" si="135"/>
        <v>4.4980145474785377E-2</v>
      </c>
      <c r="S538" s="7">
        <f t="shared" si="136"/>
        <v>8.3641173636674671E-2</v>
      </c>
      <c r="T538" s="7">
        <f t="shared" si="137"/>
        <v>4.7387935854515201E-2</v>
      </c>
      <c r="U538" s="7">
        <f t="shared" si="138"/>
        <v>0.35609981936083351</v>
      </c>
      <c r="V538" s="7">
        <f t="shared" si="139"/>
        <v>0</v>
      </c>
      <c r="W538" s="7">
        <f t="shared" si="140"/>
        <v>4.2084244065529021E-3</v>
      </c>
      <c r="X538" s="7">
        <f t="shared" si="141"/>
        <v>8.4985367002617922E-3</v>
      </c>
      <c r="Y538" s="7">
        <f t="shared" si="142"/>
        <v>0</v>
      </c>
      <c r="Z538" s="7">
        <f t="shared" si="143"/>
        <v>1.6741116153829814E-2</v>
      </c>
      <c r="AA538" s="7">
        <f t="shared" si="144"/>
        <v>5.8275080143042352E-3</v>
      </c>
      <c r="AC538" s="7">
        <f>IF(DAY($A538)=1,VLOOKUP($A538-1,$A$2:$L$1124,$Q$1,FALSE)/VLOOKUP($A538-1,$A$2:$N$1124,14,FALSE),AC537)</f>
        <v>0.43261534039824245</v>
      </c>
      <c r="AD538" s="7">
        <f>IF(DAY($A538)=1,VLOOKUP($A538-1,$A$2:$L$1124,$R$1,FALSE)/VLOOKUP($A538-1,$A$2:$N$1124,14,FALSE),AD537)</f>
        <v>4.4980145474785377E-2</v>
      </c>
      <c r="AE538" s="7">
        <f>IF(DAY($A538)=1,VLOOKUP($A538-1,$A$2:$L$1124,$S$1,FALSE)/VLOOKUP($A538-1,$A$2:$N$1124,14,FALSE),AE537)</f>
        <v>8.3641173636674671E-2</v>
      </c>
      <c r="AF538" s="7">
        <f>IF(DAY($A538)=1,VLOOKUP($A538-1,$A$2:$L$1124,$T$1,FALSE)/VLOOKUP($A538-1,$A$2:$N$1124,14,FALSE),AF537)</f>
        <v>4.7387935854515201E-2</v>
      </c>
      <c r="AG538" s="7">
        <f>IF(DAY($A538)=1,VLOOKUP($A538-1,$A$2:$L$1124,$U$1,FALSE)/VLOOKUP($A538-1,$A$2:$N$1124,14,FALSE),AG537)</f>
        <v>0.35609981936083351</v>
      </c>
      <c r="AH538" s="7">
        <f>IF(DAY($A538)=1,VLOOKUP($A538-1,$A$2:$L$1124,$V$1,FALSE)/VLOOKUP($A538-1,$A$2:$N$1124,14,FALSE),AH537)</f>
        <v>0</v>
      </c>
      <c r="AI538" s="7">
        <f>IF(DAY($A538)=1,VLOOKUP($A538-1,$A$2:$L$1124,$W$1,FALSE)/VLOOKUP($A538-1,$A$2:$N$1124,14,FALSE),AI537)</f>
        <v>4.2084244065529021E-3</v>
      </c>
      <c r="AJ538" s="7">
        <f>IF(DAY($A538)=1,VLOOKUP($A538-1,$A$2:$L$1124,$X$1,FALSE)/VLOOKUP($A538-1,$A$2:$N$1124,14,FALSE),AJ537)</f>
        <v>8.4985367002617922E-3</v>
      </c>
      <c r="AK538" s="7">
        <f>IF(DAY($A538)=1,VLOOKUP($A538-1,$A$2:$L$1124,$Y$1,FALSE)/VLOOKUP($A538-1,$A$2:$N$1124,14,FALSE),AK537)</f>
        <v>0</v>
      </c>
      <c r="AL538" s="7">
        <f>IF(DAY($A538)=1,VLOOKUP($A538-1,$A$2:$L$1124,$Z$1,FALSE)/VLOOKUP($A538-1,$A$2:$N$1124,14,FALSE),AL537)</f>
        <v>1.6741116153829814E-2</v>
      </c>
      <c r="AM538" s="7">
        <f>IF(DAY($A538)=1,VLOOKUP($A538-1,$A$2:$L$1124,$AA$1,FALSE)/VLOOKUP($A538-1,$A$2:$N$1124,14,FALSE),AM537)</f>
        <v>5.8275080143042352E-3</v>
      </c>
      <c r="AO538" s="12">
        <f>VLOOKUP($A538,BTC!$A$1:$G$1853,5,FALSE)</f>
        <v>2589.6</v>
      </c>
      <c r="AP538" s="12">
        <f>VLOOKUP($A538,XRP!$A$1:$G$1853,5,FALSE)</f>
        <v>0.296068</v>
      </c>
      <c r="AQ538" s="12">
        <f>VLOOKUP($A538,LTC!$A$1:$G$1853,5,FALSE)</f>
        <v>50.32</v>
      </c>
      <c r="AR538" s="12">
        <f>VLOOKUP($A538,ETC!$A$1:$G$1853,5,FALSE)</f>
        <v>22.95</v>
      </c>
      <c r="AS538" s="12">
        <f>VLOOKUP($A538,ETH!$A$1:$G$1853,5,FALSE)</f>
        <v>370.06</v>
      </c>
      <c r="AT538" s="12">
        <f>VLOOKUP($A538,BCH!$A$1:$G$1853,5,FALSE)</f>
        <v>0</v>
      </c>
      <c r="AU538" s="12">
        <f>VLOOKUP($A538,XMR!$A$1:$G$1853,5,FALSE)</f>
        <v>49.09</v>
      </c>
      <c r="AV538" s="12">
        <f>VLOOKUP($A538,ZEC!$A$1:$G$1853,5,FALSE)</f>
        <v>391.89</v>
      </c>
      <c r="AW538" s="12">
        <f>VLOOKUP($A538,EOS!$A$1:$G$1853,5,FALSE)</f>
        <v>0</v>
      </c>
      <c r="AX538" s="12">
        <f>VLOOKUP($A538,DASH!$A$1:$G$1853,5,FALSE)</f>
        <v>201.26</v>
      </c>
      <c r="AY538" s="12">
        <f>VLOOKUP($A538,XLM!$A$1:$G$1853,5,FALSE)</f>
        <v>4.0252000000000003E-2</v>
      </c>
      <c r="BA538" s="24">
        <v>1</v>
      </c>
      <c r="BB538" s="24">
        <v>1</v>
      </c>
      <c r="BC538" s="24">
        <v>1</v>
      </c>
      <c r="BD538" s="24">
        <v>1</v>
      </c>
      <c r="BE538" s="24">
        <v>1</v>
      </c>
      <c r="BF538" s="24">
        <v>0</v>
      </c>
      <c r="BG538" s="24">
        <v>1</v>
      </c>
      <c r="BH538" s="24">
        <v>1</v>
      </c>
      <c r="BI538" s="24">
        <v>0</v>
      </c>
      <c r="BJ538" s="24">
        <v>1</v>
      </c>
      <c r="BK538" s="24">
        <v>1</v>
      </c>
      <c r="BM538" s="19">
        <f>IF(SUM(BA537:BK537)=SUM(BA538:BK538),BM537,BM537*SUMPRODUCT(BA538:BK538,AO538:AY538,Q538:AA538)/SUMPRODUCT(BA537:BK537,AO538:AY538,AC538:AM538))</f>
        <v>0.90665306731485984</v>
      </c>
      <c r="BN538" s="26">
        <f>SUMPRODUCT(AO538:AY538,BA538:BK538,Q538:AA538)/BM538</f>
        <v>1394.4642764699572</v>
      </c>
      <c r="BO538">
        <f t="shared" si="145"/>
        <v>2589.6</v>
      </c>
    </row>
    <row r="539" spans="1:67" x14ac:dyDescent="0.75">
      <c r="A539" s="3">
        <v>42906</v>
      </c>
      <c r="B539" s="46">
        <f>INDEX('Index Volume'!B:B,MATCH(Index_New!$A539,'Index Volume'!$A:$A,0))</f>
        <v>1854189952</v>
      </c>
      <c r="C539" s="46">
        <f>INDEX('Index Volume'!C:C,MATCH(Index_New!$A539,'Index Volume'!$A:$A,0))</f>
        <v>793609984</v>
      </c>
      <c r="D539" s="46">
        <f>INDEX('Index Volume'!D:D,MATCH(Index_New!$A539,'Index Volume'!$A:$A,0))</f>
        <v>612934976</v>
      </c>
      <c r="E539" s="46">
        <f>INDEX('Index Volume'!E:E,MATCH(Index_New!$A539,'Index Volume'!$A:$A,0))</f>
        <v>161372992</v>
      </c>
      <c r="F539" s="46">
        <f>INDEX('Index Volume'!F:F,MATCH(Index_New!$A539,'Index Volume'!$A:$A,0))</f>
        <v>1020390016</v>
      </c>
      <c r="G539" s="46">
        <f>INDEX('Index Volume'!G:G,MATCH(Index_New!$A539,'Index Volume'!$A:$A,0))</f>
        <v>0</v>
      </c>
      <c r="H539" s="46">
        <f>INDEX('Index Volume'!H:H,MATCH(Index_New!$A539,'Index Volume'!$A:$A,0))</f>
        <v>15178600</v>
      </c>
      <c r="I539" s="46">
        <f>INDEX('Index Volume'!I:I,MATCH(Index_New!$A539,'Index Volume'!$A:$A,0))</f>
        <v>66283200</v>
      </c>
      <c r="J539" s="46">
        <f>INDEX('Index Volume'!J:J,MATCH(Index_New!$A539,'Index Volume'!$A:$A,0))</f>
        <v>0</v>
      </c>
      <c r="K539" s="46">
        <f>INDEX('Index Volume'!K:K,MATCH(Index_New!$A539,'Index Volume'!$A:$A,0))</f>
        <v>58960400</v>
      </c>
      <c r="L539" s="46">
        <f>INDEX('Index Volume'!L:L,MATCH(Index_New!$A539,'Index Volume'!$A:$A,0))</f>
        <v>22146100</v>
      </c>
      <c r="M539" s="46">
        <f t="shared" si="131"/>
        <v>4605066220</v>
      </c>
      <c r="N539" s="1">
        <f t="shared" si="132"/>
        <v>4605066220</v>
      </c>
      <c r="O539" t="b">
        <f t="shared" si="133"/>
        <v>1</v>
      </c>
      <c r="Q539" s="7">
        <f t="shared" si="134"/>
        <v>0.43261534039824245</v>
      </c>
      <c r="R539" s="7">
        <f t="shared" si="135"/>
        <v>4.4980145474785377E-2</v>
      </c>
      <c r="S539" s="7">
        <f t="shared" si="136"/>
        <v>8.3641173636674671E-2</v>
      </c>
      <c r="T539" s="7">
        <f t="shared" si="137"/>
        <v>4.7387935854515201E-2</v>
      </c>
      <c r="U539" s="7">
        <f t="shared" si="138"/>
        <v>0.35609981936083351</v>
      </c>
      <c r="V539" s="7">
        <f t="shared" si="139"/>
        <v>0</v>
      </c>
      <c r="W539" s="7">
        <f t="shared" si="140"/>
        <v>4.2084244065529021E-3</v>
      </c>
      <c r="X539" s="7">
        <f t="shared" si="141"/>
        <v>8.4985367002617922E-3</v>
      </c>
      <c r="Y539" s="7">
        <f t="shared" si="142"/>
        <v>0</v>
      </c>
      <c r="Z539" s="7">
        <f t="shared" si="143"/>
        <v>1.6741116153829814E-2</v>
      </c>
      <c r="AA539" s="7">
        <f t="shared" si="144"/>
        <v>5.8275080143042352E-3</v>
      </c>
      <c r="AC539" s="7">
        <f>IF(DAY($A539)=1,VLOOKUP($A539-1,$A$2:$L$1124,$Q$1,FALSE)/VLOOKUP($A539-1,$A$2:$N$1124,14,FALSE),AC538)</f>
        <v>0.43261534039824245</v>
      </c>
      <c r="AD539" s="7">
        <f>IF(DAY($A539)=1,VLOOKUP($A539-1,$A$2:$L$1124,$R$1,FALSE)/VLOOKUP($A539-1,$A$2:$N$1124,14,FALSE),AD538)</f>
        <v>4.4980145474785377E-2</v>
      </c>
      <c r="AE539" s="7">
        <f>IF(DAY($A539)=1,VLOOKUP($A539-1,$A$2:$L$1124,$S$1,FALSE)/VLOOKUP($A539-1,$A$2:$N$1124,14,FALSE),AE538)</f>
        <v>8.3641173636674671E-2</v>
      </c>
      <c r="AF539" s="7">
        <f>IF(DAY($A539)=1,VLOOKUP($A539-1,$A$2:$L$1124,$T$1,FALSE)/VLOOKUP($A539-1,$A$2:$N$1124,14,FALSE),AF538)</f>
        <v>4.7387935854515201E-2</v>
      </c>
      <c r="AG539" s="7">
        <f>IF(DAY($A539)=1,VLOOKUP($A539-1,$A$2:$L$1124,$U$1,FALSE)/VLOOKUP($A539-1,$A$2:$N$1124,14,FALSE),AG538)</f>
        <v>0.35609981936083351</v>
      </c>
      <c r="AH539" s="7">
        <f>IF(DAY($A539)=1,VLOOKUP($A539-1,$A$2:$L$1124,$V$1,FALSE)/VLOOKUP($A539-1,$A$2:$N$1124,14,FALSE),AH538)</f>
        <v>0</v>
      </c>
      <c r="AI539" s="7">
        <f>IF(DAY($A539)=1,VLOOKUP($A539-1,$A$2:$L$1124,$W$1,FALSE)/VLOOKUP($A539-1,$A$2:$N$1124,14,FALSE),AI538)</f>
        <v>4.2084244065529021E-3</v>
      </c>
      <c r="AJ539" s="7">
        <f>IF(DAY($A539)=1,VLOOKUP($A539-1,$A$2:$L$1124,$X$1,FALSE)/VLOOKUP($A539-1,$A$2:$N$1124,14,FALSE),AJ538)</f>
        <v>8.4985367002617922E-3</v>
      </c>
      <c r="AK539" s="7">
        <f>IF(DAY($A539)=1,VLOOKUP($A539-1,$A$2:$L$1124,$Y$1,FALSE)/VLOOKUP($A539-1,$A$2:$N$1124,14,FALSE),AK538)</f>
        <v>0</v>
      </c>
      <c r="AL539" s="7">
        <f>IF(DAY($A539)=1,VLOOKUP($A539-1,$A$2:$L$1124,$Z$1,FALSE)/VLOOKUP($A539-1,$A$2:$N$1124,14,FALSE),AL538)</f>
        <v>1.6741116153829814E-2</v>
      </c>
      <c r="AM539" s="7">
        <f>IF(DAY($A539)=1,VLOOKUP($A539-1,$A$2:$L$1124,$AA$1,FALSE)/VLOOKUP($A539-1,$A$2:$N$1124,14,FALSE),AM538)</f>
        <v>5.8275080143042352E-3</v>
      </c>
      <c r="AO539" s="12">
        <f>VLOOKUP($A539,BTC!$A$1:$G$1853,5,FALSE)</f>
        <v>2721.79</v>
      </c>
      <c r="AP539" s="12">
        <f>VLOOKUP($A539,XRP!$A$1:$G$1853,5,FALSE)</f>
        <v>0.32442700000000002</v>
      </c>
      <c r="AQ539" s="12">
        <f>VLOOKUP($A539,LTC!$A$1:$G$1853,5,FALSE)</f>
        <v>47.22</v>
      </c>
      <c r="AR539" s="12">
        <f>VLOOKUP($A539,ETC!$A$1:$G$1853,5,FALSE)</f>
        <v>21.68</v>
      </c>
      <c r="AS539" s="12">
        <f>VLOOKUP($A539,ETH!$A$1:$G$1853,5,FALSE)</f>
        <v>359.01</v>
      </c>
      <c r="AT539" s="12">
        <f>VLOOKUP($A539,BCH!$A$1:$G$1853,5,FALSE)</f>
        <v>0</v>
      </c>
      <c r="AU539" s="12">
        <f>VLOOKUP($A539,XMR!$A$1:$G$1853,5,FALSE)</f>
        <v>48.08</v>
      </c>
      <c r="AV539" s="12">
        <f>VLOOKUP($A539,ZEC!$A$1:$G$1853,5,FALSE)</f>
        <v>401.2</v>
      </c>
      <c r="AW539" s="12">
        <f>VLOOKUP($A539,EOS!$A$1:$G$1853,5,FALSE)</f>
        <v>0</v>
      </c>
      <c r="AX539" s="12">
        <f>VLOOKUP($A539,DASH!$A$1:$G$1853,5,FALSE)</f>
        <v>187.91</v>
      </c>
      <c r="AY539" s="12">
        <f>VLOOKUP($A539,XLM!$A$1:$G$1853,5,FALSE)</f>
        <v>3.9365999999999998E-2</v>
      </c>
      <c r="BA539" s="24">
        <v>1</v>
      </c>
      <c r="BB539" s="24">
        <v>1</v>
      </c>
      <c r="BC539" s="24">
        <v>1</v>
      </c>
      <c r="BD539" s="24">
        <v>1</v>
      </c>
      <c r="BE539" s="24">
        <v>1</v>
      </c>
      <c r="BF539" s="24">
        <v>0</v>
      </c>
      <c r="BG539" s="24">
        <v>1</v>
      </c>
      <c r="BH539" s="24">
        <v>1</v>
      </c>
      <c r="BI539" s="24">
        <v>0</v>
      </c>
      <c r="BJ539" s="24">
        <v>1</v>
      </c>
      <c r="BK539" s="24">
        <v>1</v>
      </c>
      <c r="BM539" s="19">
        <f>IF(SUM(BA538:BK538)=SUM(BA539:BK539),BM538,BM538*SUMPRODUCT(BA539:BK539,AO539:AY539,Q539:AA539)/SUMPRODUCT(BA538:BK538,AO539:AY539,AC539:AM539))</f>
        <v>0.90665306731485984</v>
      </c>
      <c r="BN539" s="26">
        <f>SUMPRODUCT(AO539:AY539,BA539:BK539,Q539:AA539)/BM539</f>
        <v>1452.6846672959387</v>
      </c>
      <c r="BO539">
        <f t="shared" si="145"/>
        <v>2721.79</v>
      </c>
    </row>
    <row r="540" spans="1:67" x14ac:dyDescent="0.75">
      <c r="A540" s="4">
        <v>42907</v>
      </c>
      <c r="B540" s="46">
        <f>INDEX('Index Volume'!B:B,MATCH(Index_New!$A540,'Index Volume'!$A:$A,0))</f>
        <v>1626579968</v>
      </c>
      <c r="C540" s="46">
        <f>INDEX('Index Volume'!C:C,MATCH(Index_New!$A540,'Index Volume'!$A:$A,0))</f>
        <v>358492992</v>
      </c>
      <c r="D540" s="46">
        <f>INDEX('Index Volume'!D:D,MATCH(Index_New!$A540,'Index Volume'!$A:$A,0))</f>
        <v>640054016</v>
      </c>
      <c r="E540" s="46">
        <f>INDEX('Index Volume'!E:E,MATCH(Index_New!$A540,'Index Volume'!$A:$A,0))</f>
        <v>166312992</v>
      </c>
      <c r="F540" s="46">
        <f>INDEX('Index Volume'!F:F,MATCH(Index_New!$A540,'Index Volume'!$A:$A,0))</f>
        <v>1420130048</v>
      </c>
      <c r="G540" s="46">
        <f>INDEX('Index Volume'!G:G,MATCH(Index_New!$A540,'Index Volume'!$A:$A,0))</f>
        <v>0</v>
      </c>
      <c r="H540" s="46">
        <f>INDEX('Index Volume'!H:H,MATCH(Index_New!$A540,'Index Volume'!$A:$A,0))</f>
        <v>12133900</v>
      </c>
      <c r="I540" s="46">
        <f>INDEX('Index Volume'!I:I,MATCH(Index_New!$A540,'Index Volume'!$A:$A,0))</f>
        <v>31746200</v>
      </c>
      <c r="J540" s="46">
        <f>INDEX('Index Volume'!J:J,MATCH(Index_New!$A540,'Index Volume'!$A:$A,0))</f>
        <v>0</v>
      </c>
      <c r="K540" s="46">
        <f>INDEX('Index Volume'!K:K,MATCH(Index_New!$A540,'Index Volume'!$A:$A,0))</f>
        <v>40445100</v>
      </c>
      <c r="L540" s="46">
        <f>INDEX('Index Volume'!L:L,MATCH(Index_New!$A540,'Index Volume'!$A:$A,0))</f>
        <v>8606140</v>
      </c>
      <c r="M540" s="46">
        <f t="shared" si="131"/>
        <v>4304501356</v>
      </c>
      <c r="N540" s="1">
        <f t="shared" si="132"/>
        <v>4304501356</v>
      </c>
      <c r="O540" t="b">
        <f t="shared" si="133"/>
        <v>1</v>
      </c>
      <c r="Q540" s="7">
        <f t="shared" si="134"/>
        <v>0.43261534039824245</v>
      </c>
      <c r="R540" s="7">
        <f t="shared" si="135"/>
        <v>4.4980145474785377E-2</v>
      </c>
      <c r="S540" s="7">
        <f t="shared" si="136"/>
        <v>8.3641173636674671E-2</v>
      </c>
      <c r="T540" s="7">
        <f t="shared" si="137"/>
        <v>4.7387935854515201E-2</v>
      </c>
      <c r="U540" s="7">
        <f t="shared" si="138"/>
        <v>0.35609981936083351</v>
      </c>
      <c r="V540" s="7">
        <f t="shared" si="139"/>
        <v>0</v>
      </c>
      <c r="W540" s="7">
        <f t="shared" si="140"/>
        <v>4.2084244065529021E-3</v>
      </c>
      <c r="X540" s="7">
        <f t="shared" si="141"/>
        <v>8.4985367002617922E-3</v>
      </c>
      <c r="Y540" s="7">
        <f t="shared" si="142"/>
        <v>0</v>
      </c>
      <c r="Z540" s="7">
        <f t="shared" si="143"/>
        <v>1.6741116153829814E-2</v>
      </c>
      <c r="AA540" s="7">
        <f t="shared" si="144"/>
        <v>5.8275080143042352E-3</v>
      </c>
      <c r="AC540" s="7">
        <f>IF(DAY($A540)=1,VLOOKUP($A540-1,$A$2:$L$1124,$Q$1,FALSE)/VLOOKUP($A540-1,$A$2:$N$1124,14,FALSE),AC539)</f>
        <v>0.43261534039824245</v>
      </c>
      <c r="AD540" s="7">
        <f>IF(DAY($A540)=1,VLOOKUP($A540-1,$A$2:$L$1124,$R$1,FALSE)/VLOOKUP($A540-1,$A$2:$N$1124,14,FALSE),AD539)</f>
        <v>4.4980145474785377E-2</v>
      </c>
      <c r="AE540" s="7">
        <f>IF(DAY($A540)=1,VLOOKUP($A540-1,$A$2:$L$1124,$S$1,FALSE)/VLOOKUP($A540-1,$A$2:$N$1124,14,FALSE),AE539)</f>
        <v>8.3641173636674671E-2</v>
      </c>
      <c r="AF540" s="7">
        <f>IF(DAY($A540)=1,VLOOKUP($A540-1,$A$2:$L$1124,$T$1,FALSE)/VLOOKUP($A540-1,$A$2:$N$1124,14,FALSE),AF539)</f>
        <v>4.7387935854515201E-2</v>
      </c>
      <c r="AG540" s="7">
        <f>IF(DAY($A540)=1,VLOOKUP($A540-1,$A$2:$L$1124,$U$1,FALSE)/VLOOKUP($A540-1,$A$2:$N$1124,14,FALSE),AG539)</f>
        <v>0.35609981936083351</v>
      </c>
      <c r="AH540" s="7">
        <f>IF(DAY($A540)=1,VLOOKUP($A540-1,$A$2:$L$1124,$V$1,FALSE)/VLOOKUP($A540-1,$A$2:$N$1124,14,FALSE),AH539)</f>
        <v>0</v>
      </c>
      <c r="AI540" s="7">
        <f>IF(DAY($A540)=1,VLOOKUP($A540-1,$A$2:$L$1124,$W$1,FALSE)/VLOOKUP($A540-1,$A$2:$N$1124,14,FALSE),AI539)</f>
        <v>4.2084244065529021E-3</v>
      </c>
      <c r="AJ540" s="7">
        <f>IF(DAY($A540)=1,VLOOKUP($A540-1,$A$2:$L$1124,$X$1,FALSE)/VLOOKUP($A540-1,$A$2:$N$1124,14,FALSE),AJ539)</f>
        <v>8.4985367002617922E-3</v>
      </c>
      <c r="AK540" s="7">
        <f>IF(DAY($A540)=1,VLOOKUP($A540-1,$A$2:$L$1124,$Y$1,FALSE)/VLOOKUP($A540-1,$A$2:$N$1124,14,FALSE),AK539)</f>
        <v>0</v>
      </c>
      <c r="AL540" s="7">
        <f>IF(DAY($A540)=1,VLOOKUP($A540-1,$A$2:$L$1124,$Z$1,FALSE)/VLOOKUP($A540-1,$A$2:$N$1124,14,FALSE),AL539)</f>
        <v>1.6741116153829814E-2</v>
      </c>
      <c r="AM540" s="7">
        <f>IF(DAY($A540)=1,VLOOKUP($A540-1,$A$2:$L$1124,$AA$1,FALSE)/VLOOKUP($A540-1,$A$2:$N$1124,14,FALSE),AM539)</f>
        <v>5.8275080143042352E-3</v>
      </c>
      <c r="AO540" s="12">
        <f>VLOOKUP($A540,BTC!$A$1:$G$1853,5,FALSE)</f>
        <v>2689.1</v>
      </c>
      <c r="AP540" s="12">
        <f>VLOOKUP($A540,XRP!$A$1:$G$1853,5,FALSE)</f>
        <v>0.29636600000000002</v>
      </c>
      <c r="AQ540" s="12">
        <f>VLOOKUP($A540,LTC!$A$1:$G$1853,5,FALSE)</f>
        <v>47.79</v>
      </c>
      <c r="AR540" s="12">
        <f>VLOOKUP($A540,ETC!$A$1:$G$1853,5,FALSE)</f>
        <v>20.7</v>
      </c>
      <c r="AS540" s="12">
        <f>VLOOKUP($A540,ETH!$A$1:$G$1853,5,FALSE)</f>
        <v>336.87</v>
      </c>
      <c r="AT540" s="12">
        <f>VLOOKUP($A540,BCH!$A$1:$G$1853,5,FALSE)</f>
        <v>0</v>
      </c>
      <c r="AU540" s="12">
        <f>VLOOKUP($A540,XMR!$A$1:$G$1853,5,FALSE)</f>
        <v>46.59</v>
      </c>
      <c r="AV540" s="12">
        <f>VLOOKUP($A540,ZEC!$A$1:$G$1853,5,FALSE)</f>
        <v>378.22</v>
      </c>
      <c r="AW540" s="12">
        <f>VLOOKUP($A540,EOS!$A$1:$G$1853,5,FALSE)</f>
        <v>0</v>
      </c>
      <c r="AX540" s="12">
        <f>VLOOKUP($A540,DASH!$A$1:$G$1853,5,FALSE)</f>
        <v>178.81</v>
      </c>
      <c r="AY540" s="12">
        <f>VLOOKUP($A540,XLM!$A$1:$G$1853,5,FALSE)</f>
        <v>3.8123999999999998E-2</v>
      </c>
      <c r="BA540" s="24">
        <v>1</v>
      </c>
      <c r="BB540" s="24">
        <v>1</v>
      </c>
      <c r="BC540" s="24">
        <v>1</v>
      </c>
      <c r="BD540" s="24">
        <v>1</v>
      </c>
      <c r="BE540" s="24">
        <v>1</v>
      </c>
      <c r="BF540" s="24">
        <v>0</v>
      </c>
      <c r="BG540" s="24">
        <v>1</v>
      </c>
      <c r="BH540" s="24">
        <v>1</v>
      </c>
      <c r="BI540" s="24">
        <v>0</v>
      </c>
      <c r="BJ540" s="24">
        <v>1</v>
      </c>
      <c r="BK540" s="24">
        <v>1</v>
      </c>
      <c r="BM540" s="19">
        <f>IF(SUM(BA539:BK539)=SUM(BA540:BK540),BM539,BM539*SUMPRODUCT(BA540:BK540,AO540:AY540,Q540:AA540)/SUMPRODUCT(BA539:BK539,AO540:AY540,AC540:AM540))</f>
        <v>0.90665306731485984</v>
      </c>
      <c r="BN540" s="26">
        <f>SUMPRODUCT(AO540:AY540,BA540:BK540,Q540:AA540)/BM540</f>
        <v>1428.0002631929694</v>
      </c>
      <c r="BO540">
        <f t="shared" si="145"/>
        <v>2689.1</v>
      </c>
    </row>
    <row r="541" spans="1:67" x14ac:dyDescent="0.75">
      <c r="A541" s="3">
        <v>42908</v>
      </c>
      <c r="B541" s="46">
        <f>INDEX('Index Volume'!B:B,MATCH(Index_New!$A541,'Index Volume'!$A:$A,0))</f>
        <v>1097939968</v>
      </c>
      <c r="C541" s="46">
        <f>INDEX('Index Volume'!C:C,MATCH(Index_New!$A541,'Index Volume'!$A:$A,0))</f>
        <v>194551008</v>
      </c>
      <c r="D541" s="46">
        <f>INDEX('Index Volume'!D:D,MATCH(Index_New!$A541,'Index Volume'!$A:$A,0))</f>
        <v>445323008</v>
      </c>
      <c r="E541" s="46">
        <f>INDEX('Index Volume'!E:E,MATCH(Index_New!$A541,'Index Volume'!$A:$A,0))</f>
        <v>89949504</v>
      </c>
      <c r="F541" s="46">
        <f>INDEX('Index Volume'!F:F,MATCH(Index_New!$A541,'Index Volume'!$A:$A,0))</f>
        <v>925766976</v>
      </c>
      <c r="G541" s="46">
        <f>INDEX('Index Volume'!G:G,MATCH(Index_New!$A541,'Index Volume'!$A:$A,0))</f>
        <v>0</v>
      </c>
      <c r="H541" s="46">
        <f>INDEX('Index Volume'!H:H,MATCH(Index_New!$A541,'Index Volume'!$A:$A,0))</f>
        <v>7443100</v>
      </c>
      <c r="I541" s="46">
        <f>INDEX('Index Volume'!I:I,MATCH(Index_New!$A541,'Index Volume'!$A:$A,0))</f>
        <v>29971100</v>
      </c>
      <c r="J541" s="46">
        <f>INDEX('Index Volume'!J:J,MATCH(Index_New!$A541,'Index Volume'!$A:$A,0))</f>
        <v>0</v>
      </c>
      <c r="K541" s="46">
        <f>INDEX('Index Volume'!K:K,MATCH(Index_New!$A541,'Index Volume'!$A:$A,0))</f>
        <v>37412700</v>
      </c>
      <c r="L541" s="46">
        <f>INDEX('Index Volume'!L:L,MATCH(Index_New!$A541,'Index Volume'!$A:$A,0))</f>
        <v>7197940</v>
      </c>
      <c r="M541" s="46">
        <f t="shared" si="131"/>
        <v>2835555304</v>
      </c>
      <c r="N541" s="1">
        <f t="shared" si="132"/>
        <v>2835555304</v>
      </c>
      <c r="O541" t="b">
        <f t="shared" si="133"/>
        <v>1</v>
      </c>
      <c r="Q541" s="7">
        <f t="shared" si="134"/>
        <v>0.43261534039824245</v>
      </c>
      <c r="R541" s="7">
        <f t="shared" si="135"/>
        <v>4.4980145474785377E-2</v>
      </c>
      <c r="S541" s="7">
        <f t="shared" si="136"/>
        <v>8.3641173636674671E-2</v>
      </c>
      <c r="T541" s="7">
        <f t="shared" si="137"/>
        <v>4.7387935854515201E-2</v>
      </c>
      <c r="U541" s="7">
        <f t="shared" si="138"/>
        <v>0.35609981936083351</v>
      </c>
      <c r="V541" s="7">
        <f t="shared" si="139"/>
        <v>0</v>
      </c>
      <c r="W541" s="7">
        <f t="shared" si="140"/>
        <v>4.2084244065529021E-3</v>
      </c>
      <c r="X541" s="7">
        <f t="shared" si="141"/>
        <v>8.4985367002617922E-3</v>
      </c>
      <c r="Y541" s="7">
        <f t="shared" si="142"/>
        <v>0</v>
      </c>
      <c r="Z541" s="7">
        <f t="shared" si="143"/>
        <v>1.6741116153829814E-2</v>
      </c>
      <c r="AA541" s="7">
        <f t="shared" si="144"/>
        <v>5.8275080143042352E-3</v>
      </c>
      <c r="AC541" s="7">
        <f>IF(DAY($A541)=1,VLOOKUP($A541-1,$A$2:$L$1124,$Q$1,FALSE)/VLOOKUP($A541-1,$A$2:$N$1124,14,FALSE),AC540)</f>
        <v>0.43261534039824245</v>
      </c>
      <c r="AD541" s="7">
        <f>IF(DAY($A541)=1,VLOOKUP($A541-1,$A$2:$L$1124,$R$1,FALSE)/VLOOKUP($A541-1,$A$2:$N$1124,14,FALSE),AD540)</f>
        <v>4.4980145474785377E-2</v>
      </c>
      <c r="AE541" s="7">
        <f>IF(DAY($A541)=1,VLOOKUP($A541-1,$A$2:$L$1124,$S$1,FALSE)/VLOOKUP($A541-1,$A$2:$N$1124,14,FALSE),AE540)</f>
        <v>8.3641173636674671E-2</v>
      </c>
      <c r="AF541" s="7">
        <f>IF(DAY($A541)=1,VLOOKUP($A541-1,$A$2:$L$1124,$T$1,FALSE)/VLOOKUP($A541-1,$A$2:$N$1124,14,FALSE),AF540)</f>
        <v>4.7387935854515201E-2</v>
      </c>
      <c r="AG541" s="7">
        <f>IF(DAY($A541)=1,VLOOKUP($A541-1,$A$2:$L$1124,$U$1,FALSE)/VLOOKUP($A541-1,$A$2:$N$1124,14,FALSE),AG540)</f>
        <v>0.35609981936083351</v>
      </c>
      <c r="AH541" s="7">
        <f>IF(DAY($A541)=1,VLOOKUP($A541-1,$A$2:$L$1124,$V$1,FALSE)/VLOOKUP($A541-1,$A$2:$N$1124,14,FALSE),AH540)</f>
        <v>0</v>
      </c>
      <c r="AI541" s="7">
        <f>IF(DAY($A541)=1,VLOOKUP($A541-1,$A$2:$L$1124,$W$1,FALSE)/VLOOKUP($A541-1,$A$2:$N$1124,14,FALSE),AI540)</f>
        <v>4.2084244065529021E-3</v>
      </c>
      <c r="AJ541" s="7">
        <f>IF(DAY($A541)=1,VLOOKUP($A541-1,$A$2:$L$1124,$X$1,FALSE)/VLOOKUP($A541-1,$A$2:$N$1124,14,FALSE),AJ540)</f>
        <v>8.4985367002617922E-3</v>
      </c>
      <c r="AK541" s="7">
        <f>IF(DAY($A541)=1,VLOOKUP($A541-1,$A$2:$L$1124,$Y$1,FALSE)/VLOOKUP($A541-1,$A$2:$N$1124,14,FALSE),AK540)</f>
        <v>0</v>
      </c>
      <c r="AL541" s="7">
        <f>IF(DAY($A541)=1,VLOOKUP($A541-1,$A$2:$L$1124,$Z$1,FALSE)/VLOOKUP($A541-1,$A$2:$N$1124,14,FALSE),AL540)</f>
        <v>1.6741116153829814E-2</v>
      </c>
      <c r="AM541" s="7">
        <f>IF(DAY($A541)=1,VLOOKUP($A541-1,$A$2:$L$1124,$AA$1,FALSE)/VLOOKUP($A541-1,$A$2:$N$1124,14,FALSE),AM540)</f>
        <v>5.8275080143042352E-3</v>
      </c>
      <c r="AO541" s="12">
        <f>VLOOKUP($A541,BTC!$A$1:$G$1853,5,FALSE)</f>
        <v>2705.41</v>
      </c>
      <c r="AP541" s="12">
        <f>VLOOKUP($A541,XRP!$A$1:$G$1853,5,FALSE)</f>
        <v>0.297848</v>
      </c>
      <c r="AQ541" s="12">
        <f>VLOOKUP($A541,LTC!$A$1:$G$1853,5,FALSE)</f>
        <v>47.71</v>
      </c>
      <c r="AR541" s="12">
        <f>VLOOKUP($A541,ETC!$A$1:$G$1853,5,FALSE)</f>
        <v>20.79</v>
      </c>
      <c r="AS541" s="12">
        <f>VLOOKUP($A541,ETH!$A$1:$G$1853,5,FALSE)</f>
        <v>336.37</v>
      </c>
      <c r="AT541" s="12">
        <f>VLOOKUP($A541,BCH!$A$1:$G$1853,5,FALSE)</f>
        <v>0</v>
      </c>
      <c r="AU541" s="12">
        <f>VLOOKUP($A541,XMR!$A$1:$G$1853,5,FALSE)</f>
        <v>47.28</v>
      </c>
      <c r="AV541" s="12">
        <f>VLOOKUP($A541,ZEC!$A$1:$G$1853,5,FALSE)</f>
        <v>378.56</v>
      </c>
      <c r="AW541" s="12">
        <f>VLOOKUP($A541,EOS!$A$1:$G$1853,5,FALSE)</f>
        <v>0</v>
      </c>
      <c r="AX541" s="12">
        <f>VLOOKUP($A541,DASH!$A$1:$G$1853,5,FALSE)</f>
        <v>177.06</v>
      </c>
      <c r="AY541" s="12">
        <f>VLOOKUP($A541,XLM!$A$1:$G$1853,5,FALSE)</f>
        <v>3.8719999999999997E-2</v>
      </c>
      <c r="BA541" s="24">
        <v>1</v>
      </c>
      <c r="BB541" s="24">
        <v>1</v>
      </c>
      <c r="BC541" s="24">
        <v>1</v>
      </c>
      <c r="BD541" s="24">
        <v>1</v>
      </c>
      <c r="BE541" s="24">
        <v>1</v>
      </c>
      <c r="BF541" s="24">
        <v>0</v>
      </c>
      <c r="BG541" s="24">
        <v>1</v>
      </c>
      <c r="BH541" s="24">
        <v>1</v>
      </c>
      <c r="BI541" s="24">
        <v>0</v>
      </c>
      <c r="BJ541" s="24">
        <v>1</v>
      </c>
      <c r="BK541" s="24">
        <v>1</v>
      </c>
      <c r="BM541" s="19">
        <f>IF(SUM(BA540:BK540)=SUM(BA541:BK541),BM540,BM540*SUMPRODUCT(BA541:BK541,AO541:AY541,Q541:AA541)/SUMPRODUCT(BA540:BK540,AO541:AY541,AC541:AM541))</f>
        <v>0.90665306731485984</v>
      </c>
      <c r="BN541" s="26">
        <f>SUMPRODUCT(AO541:AY541,BA541:BK541,Q541:AA541)/BM541</f>
        <v>1435.5577806772083</v>
      </c>
      <c r="BO541">
        <f t="shared" si="145"/>
        <v>2705.41</v>
      </c>
    </row>
    <row r="542" spans="1:67" x14ac:dyDescent="0.75">
      <c r="A542" s="4">
        <v>42909</v>
      </c>
      <c r="B542" s="46">
        <f>INDEX('Index Volume'!B:B,MATCH(Index_New!$A542,'Index Volume'!$A:$A,0))</f>
        <v>961318976</v>
      </c>
      <c r="C542" s="46">
        <f>INDEX('Index Volume'!C:C,MATCH(Index_New!$A542,'Index Volume'!$A:$A,0))</f>
        <v>177220992</v>
      </c>
      <c r="D542" s="46">
        <f>INDEX('Index Volume'!D:D,MATCH(Index_New!$A542,'Index Volume'!$A:$A,0))</f>
        <v>284270016</v>
      </c>
      <c r="E542" s="46">
        <f>INDEX('Index Volume'!E:E,MATCH(Index_New!$A542,'Index Volume'!$A:$A,0))</f>
        <v>77701104</v>
      </c>
      <c r="F542" s="46">
        <f>INDEX('Index Volume'!F:F,MATCH(Index_New!$A542,'Index Volume'!$A:$A,0))</f>
        <v>593206976</v>
      </c>
      <c r="G542" s="46">
        <f>INDEX('Index Volume'!G:G,MATCH(Index_New!$A542,'Index Volume'!$A:$A,0))</f>
        <v>0</v>
      </c>
      <c r="H542" s="46">
        <f>INDEX('Index Volume'!H:H,MATCH(Index_New!$A542,'Index Volume'!$A:$A,0))</f>
        <v>11033000</v>
      </c>
      <c r="I542" s="46">
        <f>INDEX('Index Volume'!I:I,MATCH(Index_New!$A542,'Index Volume'!$A:$A,0))</f>
        <v>24419100</v>
      </c>
      <c r="J542" s="46">
        <f>INDEX('Index Volume'!J:J,MATCH(Index_New!$A542,'Index Volume'!$A:$A,0))</f>
        <v>0</v>
      </c>
      <c r="K542" s="46">
        <f>INDEX('Index Volume'!K:K,MATCH(Index_New!$A542,'Index Volume'!$A:$A,0))</f>
        <v>42975000</v>
      </c>
      <c r="L542" s="46">
        <f>INDEX('Index Volume'!L:L,MATCH(Index_New!$A542,'Index Volume'!$A:$A,0))</f>
        <v>7804070</v>
      </c>
      <c r="M542" s="46">
        <f t="shared" si="131"/>
        <v>2179949234</v>
      </c>
      <c r="N542" s="1">
        <f t="shared" si="132"/>
        <v>2179949234</v>
      </c>
      <c r="O542" t="b">
        <f t="shared" si="133"/>
        <v>1</v>
      </c>
      <c r="Q542" s="7">
        <f t="shared" si="134"/>
        <v>0.43261534039824245</v>
      </c>
      <c r="R542" s="7">
        <f t="shared" si="135"/>
        <v>4.4980145474785377E-2</v>
      </c>
      <c r="S542" s="7">
        <f t="shared" si="136"/>
        <v>8.3641173636674671E-2</v>
      </c>
      <c r="T542" s="7">
        <f t="shared" si="137"/>
        <v>4.7387935854515201E-2</v>
      </c>
      <c r="U542" s="7">
        <f t="shared" si="138"/>
        <v>0.35609981936083351</v>
      </c>
      <c r="V542" s="7">
        <f t="shared" si="139"/>
        <v>0</v>
      </c>
      <c r="W542" s="7">
        <f t="shared" si="140"/>
        <v>4.2084244065529021E-3</v>
      </c>
      <c r="X542" s="7">
        <f t="shared" si="141"/>
        <v>8.4985367002617922E-3</v>
      </c>
      <c r="Y542" s="7">
        <f t="shared" si="142"/>
        <v>0</v>
      </c>
      <c r="Z542" s="7">
        <f t="shared" si="143"/>
        <v>1.6741116153829814E-2</v>
      </c>
      <c r="AA542" s="7">
        <f t="shared" si="144"/>
        <v>5.8275080143042352E-3</v>
      </c>
      <c r="AC542" s="7">
        <f>IF(DAY($A542)=1,VLOOKUP($A542-1,$A$2:$L$1124,$Q$1,FALSE)/VLOOKUP($A542-1,$A$2:$N$1124,14,FALSE),AC541)</f>
        <v>0.43261534039824245</v>
      </c>
      <c r="AD542" s="7">
        <f>IF(DAY($A542)=1,VLOOKUP($A542-1,$A$2:$L$1124,$R$1,FALSE)/VLOOKUP($A542-1,$A$2:$N$1124,14,FALSE),AD541)</f>
        <v>4.4980145474785377E-2</v>
      </c>
      <c r="AE542" s="7">
        <f>IF(DAY($A542)=1,VLOOKUP($A542-1,$A$2:$L$1124,$S$1,FALSE)/VLOOKUP($A542-1,$A$2:$N$1124,14,FALSE),AE541)</f>
        <v>8.3641173636674671E-2</v>
      </c>
      <c r="AF542" s="7">
        <f>IF(DAY($A542)=1,VLOOKUP($A542-1,$A$2:$L$1124,$T$1,FALSE)/VLOOKUP($A542-1,$A$2:$N$1124,14,FALSE),AF541)</f>
        <v>4.7387935854515201E-2</v>
      </c>
      <c r="AG542" s="7">
        <f>IF(DAY($A542)=1,VLOOKUP($A542-1,$A$2:$L$1124,$U$1,FALSE)/VLOOKUP($A542-1,$A$2:$N$1124,14,FALSE),AG541)</f>
        <v>0.35609981936083351</v>
      </c>
      <c r="AH542" s="7">
        <f>IF(DAY($A542)=1,VLOOKUP($A542-1,$A$2:$L$1124,$V$1,FALSE)/VLOOKUP($A542-1,$A$2:$N$1124,14,FALSE),AH541)</f>
        <v>0</v>
      </c>
      <c r="AI542" s="7">
        <f>IF(DAY($A542)=1,VLOOKUP($A542-1,$A$2:$L$1124,$W$1,FALSE)/VLOOKUP($A542-1,$A$2:$N$1124,14,FALSE),AI541)</f>
        <v>4.2084244065529021E-3</v>
      </c>
      <c r="AJ542" s="7">
        <f>IF(DAY($A542)=1,VLOOKUP($A542-1,$A$2:$L$1124,$X$1,FALSE)/VLOOKUP($A542-1,$A$2:$N$1124,14,FALSE),AJ541)</f>
        <v>8.4985367002617922E-3</v>
      </c>
      <c r="AK542" s="7">
        <f>IF(DAY($A542)=1,VLOOKUP($A542-1,$A$2:$L$1124,$Y$1,FALSE)/VLOOKUP($A542-1,$A$2:$N$1124,14,FALSE),AK541)</f>
        <v>0</v>
      </c>
      <c r="AL542" s="7">
        <f>IF(DAY($A542)=1,VLOOKUP($A542-1,$A$2:$L$1124,$Z$1,FALSE)/VLOOKUP($A542-1,$A$2:$N$1124,14,FALSE),AL541)</f>
        <v>1.6741116153829814E-2</v>
      </c>
      <c r="AM542" s="7">
        <f>IF(DAY($A542)=1,VLOOKUP($A542-1,$A$2:$L$1124,$AA$1,FALSE)/VLOOKUP($A542-1,$A$2:$N$1124,14,FALSE),AM541)</f>
        <v>5.8275080143042352E-3</v>
      </c>
      <c r="AO542" s="12">
        <f>VLOOKUP($A542,BTC!$A$1:$G$1853,5,FALSE)</f>
        <v>2744.91</v>
      </c>
      <c r="AP542" s="12">
        <f>VLOOKUP($A542,XRP!$A$1:$G$1853,5,FALSE)</f>
        <v>0.31997799999999998</v>
      </c>
      <c r="AQ542" s="12">
        <f>VLOOKUP($A542,LTC!$A$1:$G$1853,5,FALSE)</f>
        <v>47.34</v>
      </c>
      <c r="AR542" s="12">
        <f>VLOOKUP($A542,ETC!$A$1:$G$1853,5,FALSE)</f>
        <v>21.34</v>
      </c>
      <c r="AS542" s="12">
        <f>VLOOKUP($A542,ETH!$A$1:$G$1853,5,FALSE)</f>
        <v>341.74</v>
      </c>
      <c r="AT542" s="12">
        <f>VLOOKUP($A542,BCH!$A$1:$G$1853,5,FALSE)</f>
        <v>0</v>
      </c>
      <c r="AU542" s="12">
        <f>VLOOKUP($A542,XMR!$A$1:$G$1853,5,FALSE)</f>
        <v>51.41</v>
      </c>
      <c r="AV542" s="12">
        <f>VLOOKUP($A542,ZEC!$A$1:$G$1853,5,FALSE)</f>
        <v>385.84</v>
      </c>
      <c r="AW542" s="12">
        <f>VLOOKUP($A542,EOS!$A$1:$G$1853,5,FALSE)</f>
        <v>0</v>
      </c>
      <c r="AX542" s="12">
        <f>VLOOKUP($A542,DASH!$A$1:$G$1853,5,FALSE)</f>
        <v>189.26</v>
      </c>
      <c r="AY542" s="12">
        <f>VLOOKUP($A542,XLM!$A$1:$G$1853,5,FALSE)</f>
        <v>4.1397000000000003E-2</v>
      </c>
      <c r="BA542" s="24">
        <v>1</v>
      </c>
      <c r="BB542" s="24">
        <v>1</v>
      </c>
      <c r="BC542" s="24">
        <v>1</v>
      </c>
      <c r="BD542" s="24">
        <v>1</v>
      </c>
      <c r="BE542" s="24">
        <v>1</v>
      </c>
      <c r="BF542" s="24">
        <v>0</v>
      </c>
      <c r="BG542" s="24">
        <v>1</v>
      </c>
      <c r="BH542" s="24">
        <v>1</v>
      </c>
      <c r="BI542" s="24">
        <v>0</v>
      </c>
      <c r="BJ542" s="24">
        <v>1</v>
      </c>
      <c r="BK542" s="24">
        <v>1</v>
      </c>
      <c r="BM542" s="19">
        <f>IF(SUM(BA541:BK541)=SUM(BA542:BK542),BM541,BM541*SUMPRODUCT(BA542:BK542,AO542:AY542,Q542:AA542)/SUMPRODUCT(BA541:BK541,AO542:AY542,AC542:AM542))</f>
        <v>0.90665306731485984</v>
      </c>
      <c r="BN542" s="26">
        <f>SUMPRODUCT(AO542:AY542,BA542:BK542,Q542:AA542)/BM542</f>
        <v>1456.823005016199</v>
      </c>
      <c r="BO542">
        <f t="shared" si="145"/>
        <v>2744.91</v>
      </c>
    </row>
    <row r="543" spans="1:67" x14ac:dyDescent="0.75">
      <c r="A543" s="3">
        <v>42910</v>
      </c>
      <c r="B543" s="46">
        <f>INDEX('Index Volume'!B:B,MATCH(Index_New!$A543,'Index Volume'!$A:$A,0))</f>
        <v>982750016</v>
      </c>
      <c r="C543" s="46">
        <f>INDEX('Index Volume'!C:C,MATCH(Index_New!$A543,'Index Volume'!$A:$A,0))</f>
        <v>313710016</v>
      </c>
      <c r="D543" s="46">
        <f>INDEX('Index Volume'!D:D,MATCH(Index_New!$A543,'Index Volume'!$A:$A,0))</f>
        <v>321214016</v>
      </c>
      <c r="E543" s="46">
        <f>INDEX('Index Volume'!E:E,MATCH(Index_New!$A543,'Index Volume'!$A:$A,0))</f>
        <v>64584600</v>
      </c>
      <c r="F543" s="46">
        <f>INDEX('Index Volume'!F:F,MATCH(Index_New!$A543,'Index Volume'!$A:$A,0))</f>
        <v>673585024</v>
      </c>
      <c r="G543" s="46">
        <f>INDEX('Index Volume'!G:G,MATCH(Index_New!$A543,'Index Volume'!$A:$A,0))</f>
        <v>0</v>
      </c>
      <c r="H543" s="46">
        <f>INDEX('Index Volume'!H:H,MATCH(Index_New!$A543,'Index Volume'!$A:$A,0))</f>
        <v>7786220</v>
      </c>
      <c r="I543" s="46">
        <f>INDEX('Index Volume'!I:I,MATCH(Index_New!$A543,'Index Volume'!$A:$A,0))</f>
        <v>22252900</v>
      </c>
      <c r="J543" s="46">
        <f>INDEX('Index Volume'!J:J,MATCH(Index_New!$A543,'Index Volume'!$A:$A,0))</f>
        <v>0</v>
      </c>
      <c r="K543" s="46">
        <f>INDEX('Index Volume'!K:K,MATCH(Index_New!$A543,'Index Volume'!$A:$A,0))</f>
        <v>35863100</v>
      </c>
      <c r="L543" s="46">
        <f>INDEX('Index Volume'!L:L,MATCH(Index_New!$A543,'Index Volume'!$A:$A,0))</f>
        <v>6225160</v>
      </c>
      <c r="M543" s="46">
        <f t="shared" si="131"/>
        <v>2427971052</v>
      </c>
      <c r="N543" s="1">
        <f t="shared" si="132"/>
        <v>2427971052</v>
      </c>
      <c r="O543" t="b">
        <f t="shared" si="133"/>
        <v>1</v>
      </c>
      <c r="Q543" s="7">
        <f t="shared" si="134"/>
        <v>0.43261534039824245</v>
      </c>
      <c r="R543" s="7">
        <f t="shared" si="135"/>
        <v>4.4980145474785377E-2</v>
      </c>
      <c r="S543" s="7">
        <f t="shared" si="136"/>
        <v>8.3641173636674671E-2</v>
      </c>
      <c r="T543" s="7">
        <f t="shared" si="137"/>
        <v>4.7387935854515201E-2</v>
      </c>
      <c r="U543" s="7">
        <f t="shared" si="138"/>
        <v>0.35609981936083351</v>
      </c>
      <c r="V543" s="7">
        <f t="shared" si="139"/>
        <v>0</v>
      </c>
      <c r="W543" s="7">
        <f t="shared" si="140"/>
        <v>4.2084244065529021E-3</v>
      </c>
      <c r="X543" s="7">
        <f t="shared" si="141"/>
        <v>8.4985367002617922E-3</v>
      </c>
      <c r="Y543" s="7">
        <f t="shared" si="142"/>
        <v>0</v>
      </c>
      <c r="Z543" s="7">
        <f t="shared" si="143"/>
        <v>1.6741116153829814E-2</v>
      </c>
      <c r="AA543" s="7">
        <f t="shared" si="144"/>
        <v>5.8275080143042352E-3</v>
      </c>
      <c r="AC543" s="7">
        <f>IF(DAY($A543)=1,VLOOKUP($A543-1,$A$2:$L$1124,$Q$1,FALSE)/VLOOKUP($A543-1,$A$2:$N$1124,14,FALSE),AC542)</f>
        <v>0.43261534039824245</v>
      </c>
      <c r="AD543" s="7">
        <f>IF(DAY($A543)=1,VLOOKUP($A543-1,$A$2:$L$1124,$R$1,FALSE)/VLOOKUP($A543-1,$A$2:$N$1124,14,FALSE),AD542)</f>
        <v>4.4980145474785377E-2</v>
      </c>
      <c r="AE543" s="7">
        <f>IF(DAY($A543)=1,VLOOKUP($A543-1,$A$2:$L$1124,$S$1,FALSE)/VLOOKUP($A543-1,$A$2:$N$1124,14,FALSE),AE542)</f>
        <v>8.3641173636674671E-2</v>
      </c>
      <c r="AF543" s="7">
        <f>IF(DAY($A543)=1,VLOOKUP($A543-1,$A$2:$L$1124,$T$1,FALSE)/VLOOKUP($A543-1,$A$2:$N$1124,14,FALSE),AF542)</f>
        <v>4.7387935854515201E-2</v>
      </c>
      <c r="AG543" s="7">
        <f>IF(DAY($A543)=1,VLOOKUP($A543-1,$A$2:$L$1124,$U$1,FALSE)/VLOOKUP($A543-1,$A$2:$N$1124,14,FALSE),AG542)</f>
        <v>0.35609981936083351</v>
      </c>
      <c r="AH543" s="7">
        <f>IF(DAY($A543)=1,VLOOKUP($A543-1,$A$2:$L$1124,$V$1,FALSE)/VLOOKUP($A543-1,$A$2:$N$1124,14,FALSE),AH542)</f>
        <v>0</v>
      </c>
      <c r="AI543" s="7">
        <f>IF(DAY($A543)=1,VLOOKUP($A543-1,$A$2:$L$1124,$W$1,FALSE)/VLOOKUP($A543-1,$A$2:$N$1124,14,FALSE),AI542)</f>
        <v>4.2084244065529021E-3</v>
      </c>
      <c r="AJ543" s="7">
        <f>IF(DAY($A543)=1,VLOOKUP($A543-1,$A$2:$L$1124,$X$1,FALSE)/VLOOKUP($A543-1,$A$2:$N$1124,14,FALSE),AJ542)</f>
        <v>8.4985367002617922E-3</v>
      </c>
      <c r="AK543" s="7">
        <f>IF(DAY($A543)=1,VLOOKUP($A543-1,$A$2:$L$1124,$Y$1,FALSE)/VLOOKUP($A543-1,$A$2:$N$1124,14,FALSE),AK542)</f>
        <v>0</v>
      </c>
      <c r="AL543" s="7">
        <f>IF(DAY($A543)=1,VLOOKUP($A543-1,$A$2:$L$1124,$Z$1,FALSE)/VLOOKUP($A543-1,$A$2:$N$1124,14,FALSE),AL542)</f>
        <v>1.6741116153829814E-2</v>
      </c>
      <c r="AM543" s="7">
        <f>IF(DAY($A543)=1,VLOOKUP($A543-1,$A$2:$L$1124,$AA$1,FALSE)/VLOOKUP($A543-1,$A$2:$N$1124,14,FALSE),AM542)</f>
        <v>5.8275080143042352E-3</v>
      </c>
      <c r="AO543" s="12">
        <f>VLOOKUP($A543,BTC!$A$1:$G$1853,5,FALSE)</f>
        <v>2608.7199999999998</v>
      </c>
      <c r="AP543" s="12">
        <f>VLOOKUP($A543,XRP!$A$1:$G$1853,5,FALSE)</f>
        <v>0.31111</v>
      </c>
      <c r="AQ543" s="12">
        <f>VLOOKUP($A543,LTC!$A$1:$G$1853,5,FALSE)</f>
        <v>44.49</v>
      </c>
      <c r="AR543" s="12">
        <f>VLOOKUP($A543,ETC!$A$1:$G$1853,5,FALSE)</f>
        <v>20.190000000000001</v>
      </c>
      <c r="AS543" s="12">
        <f>VLOOKUP($A543,ETH!$A$1:$G$1853,5,FALSE)</f>
        <v>323.7</v>
      </c>
      <c r="AT543" s="12">
        <f>VLOOKUP($A543,BCH!$A$1:$G$1853,5,FALSE)</f>
        <v>0</v>
      </c>
      <c r="AU543" s="12">
        <f>VLOOKUP($A543,XMR!$A$1:$G$1853,5,FALSE)</f>
        <v>48.03</v>
      </c>
      <c r="AV543" s="12">
        <f>VLOOKUP($A543,ZEC!$A$1:$G$1853,5,FALSE)</f>
        <v>362.57</v>
      </c>
      <c r="AW543" s="12">
        <f>VLOOKUP($A543,EOS!$A$1:$G$1853,5,FALSE)</f>
        <v>0</v>
      </c>
      <c r="AX543" s="12">
        <f>VLOOKUP($A543,DASH!$A$1:$G$1853,5,FALSE)</f>
        <v>182.62</v>
      </c>
      <c r="AY543" s="12">
        <f>VLOOKUP($A543,XLM!$A$1:$G$1853,5,FALSE)</f>
        <v>3.8210000000000001E-2</v>
      </c>
      <c r="BA543" s="24">
        <v>1</v>
      </c>
      <c r="BB543" s="24">
        <v>1</v>
      </c>
      <c r="BC543" s="24">
        <v>1</v>
      </c>
      <c r="BD543" s="24">
        <v>1</v>
      </c>
      <c r="BE543" s="24">
        <v>1</v>
      </c>
      <c r="BF543" s="24">
        <v>0</v>
      </c>
      <c r="BG543" s="24">
        <v>1</v>
      </c>
      <c r="BH543" s="24">
        <v>1</v>
      </c>
      <c r="BI543" s="24">
        <v>0</v>
      </c>
      <c r="BJ543" s="24">
        <v>1</v>
      </c>
      <c r="BK543" s="24">
        <v>1</v>
      </c>
      <c r="BM543" s="19">
        <f>IF(SUM(BA542:BK542)=SUM(BA543:BK543),BM542,BM542*SUMPRODUCT(BA543:BK543,AO543:AY543,Q543:AA543)/SUMPRODUCT(BA542:BK542,AO543:AY543,AC543:AM543))</f>
        <v>0.90665306731485984</v>
      </c>
      <c r="BN543" s="26">
        <f>SUMPRODUCT(AO543:AY543,BA543:BK543,Q543:AA543)/BM543</f>
        <v>1384.0737212052325</v>
      </c>
      <c r="BO543">
        <f t="shared" si="145"/>
        <v>2608.7199999999998</v>
      </c>
    </row>
    <row r="544" spans="1:67" x14ac:dyDescent="0.75">
      <c r="A544" s="4">
        <v>42911</v>
      </c>
      <c r="B544" s="46">
        <f>INDEX('Index Volume'!B:B,MATCH(Index_New!$A544,'Index Volume'!$A:$A,0))</f>
        <v>1161100032</v>
      </c>
      <c r="C544" s="46">
        <f>INDEX('Index Volume'!C:C,MATCH(Index_New!$A544,'Index Volume'!$A:$A,0))</f>
        <v>158844992</v>
      </c>
      <c r="D544" s="46">
        <f>INDEX('Index Volume'!D:D,MATCH(Index_New!$A544,'Index Volume'!$A:$A,0))</f>
        <v>354372000</v>
      </c>
      <c r="E544" s="46">
        <f>INDEX('Index Volume'!E:E,MATCH(Index_New!$A544,'Index Volume'!$A:$A,0))</f>
        <v>441712000</v>
      </c>
      <c r="F544" s="46">
        <f>INDEX('Index Volume'!F:F,MATCH(Index_New!$A544,'Index Volume'!$A:$A,0))</f>
        <v>1186880000</v>
      </c>
      <c r="G544" s="46">
        <f>INDEX('Index Volume'!G:G,MATCH(Index_New!$A544,'Index Volume'!$A:$A,0))</f>
        <v>0</v>
      </c>
      <c r="H544" s="46">
        <f>INDEX('Index Volume'!H:H,MATCH(Index_New!$A544,'Index Volume'!$A:$A,0))</f>
        <v>9156060</v>
      </c>
      <c r="I544" s="46">
        <f>INDEX('Index Volume'!I:I,MATCH(Index_New!$A544,'Index Volume'!$A:$A,0))</f>
        <v>28035800</v>
      </c>
      <c r="J544" s="46">
        <f>INDEX('Index Volume'!J:J,MATCH(Index_New!$A544,'Index Volume'!$A:$A,0))</f>
        <v>0</v>
      </c>
      <c r="K544" s="46">
        <f>INDEX('Index Volume'!K:K,MATCH(Index_New!$A544,'Index Volume'!$A:$A,0))</f>
        <v>36111800</v>
      </c>
      <c r="L544" s="46">
        <f>INDEX('Index Volume'!L:L,MATCH(Index_New!$A544,'Index Volume'!$A:$A,0))</f>
        <v>14106200</v>
      </c>
      <c r="M544" s="46">
        <f t="shared" si="131"/>
        <v>3390318884</v>
      </c>
      <c r="N544" s="1">
        <f t="shared" si="132"/>
        <v>3390318884</v>
      </c>
      <c r="O544" t="b">
        <f t="shared" si="133"/>
        <v>1</v>
      </c>
      <c r="Q544" s="7">
        <f t="shared" si="134"/>
        <v>0.43261534039824245</v>
      </c>
      <c r="R544" s="7">
        <f t="shared" si="135"/>
        <v>4.4980145474785377E-2</v>
      </c>
      <c r="S544" s="7">
        <f t="shared" si="136"/>
        <v>8.3641173636674671E-2</v>
      </c>
      <c r="T544" s="7">
        <f t="shared" si="137"/>
        <v>4.7387935854515201E-2</v>
      </c>
      <c r="U544" s="7">
        <f t="shared" si="138"/>
        <v>0.35609981936083351</v>
      </c>
      <c r="V544" s="7">
        <f t="shared" si="139"/>
        <v>0</v>
      </c>
      <c r="W544" s="7">
        <f t="shared" si="140"/>
        <v>4.2084244065529021E-3</v>
      </c>
      <c r="X544" s="7">
        <f t="shared" si="141"/>
        <v>8.4985367002617922E-3</v>
      </c>
      <c r="Y544" s="7">
        <f t="shared" si="142"/>
        <v>0</v>
      </c>
      <c r="Z544" s="7">
        <f t="shared" si="143"/>
        <v>1.6741116153829814E-2</v>
      </c>
      <c r="AA544" s="7">
        <f t="shared" si="144"/>
        <v>5.8275080143042352E-3</v>
      </c>
      <c r="AC544" s="7">
        <f>IF(DAY($A544)=1,VLOOKUP($A544-1,$A$2:$L$1124,$Q$1,FALSE)/VLOOKUP($A544-1,$A$2:$N$1124,14,FALSE),AC543)</f>
        <v>0.43261534039824245</v>
      </c>
      <c r="AD544" s="7">
        <f>IF(DAY($A544)=1,VLOOKUP($A544-1,$A$2:$L$1124,$R$1,FALSE)/VLOOKUP($A544-1,$A$2:$N$1124,14,FALSE),AD543)</f>
        <v>4.4980145474785377E-2</v>
      </c>
      <c r="AE544" s="7">
        <f>IF(DAY($A544)=1,VLOOKUP($A544-1,$A$2:$L$1124,$S$1,FALSE)/VLOOKUP($A544-1,$A$2:$N$1124,14,FALSE),AE543)</f>
        <v>8.3641173636674671E-2</v>
      </c>
      <c r="AF544" s="7">
        <f>IF(DAY($A544)=1,VLOOKUP($A544-1,$A$2:$L$1124,$T$1,FALSE)/VLOOKUP($A544-1,$A$2:$N$1124,14,FALSE),AF543)</f>
        <v>4.7387935854515201E-2</v>
      </c>
      <c r="AG544" s="7">
        <f>IF(DAY($A544)=1,VLOOKUP($A544-1,$A$2:$L$1124,$U$1,FALSE)/VLOOKUP($A544-1,$A$2:$N$1124,14,FALSE),AG543)</f>
        <v>0.35609981936083351</v>
      </c>
      <c r="AH544" s="7">
        <f>IF(DAY($A544)=1,VLOOKUP($A544-1,$A$2:$L$1124,$V$1,FALSE)/VLOOKUP($A544-1,$A$2:$N$1124,14,FALSE),AH543)</f>
        <v>0</v>
      </c>
      <c r="AI544" s="7">
        <f>IF(DAY($A544)=1,VLOOKUP($A544-1,$A$2:$L$1124,$W$1,FALSE)/VLOOKUP($A544-1,$A$2:$N$1124,14,FALSE),AI543)</f>
        <v>4.2084244065529021E-3</v>
      </c>
      <c r="AJ544" s="7">
        <f>IF(DAY($A544)=1,VLOOKUP($A544-1,$A$2:$L$1124,$X$1,FALSE)/VLOOKUP($A544-1,$A$2:$N$1124,14,FALSE),AJ543)</f>
        <v>8.4985367002617922E-3</v>
      </c>
      <c r="AK544" s="7">
        <f>IF(DAY($A544)=1,VLOOKUP($A544-1,$A$2:$L$1124,$Y$1,FALSE)/VLOOKUP($A544-1,$A$2:$N$1124,14,FALSE),AK543)</f>
        <v>0</v>
      </c>
      <c r="AL544" s="7">
        <f>IF(DAY($A544)=1,VLOOKUP($A544-1,$A$2:$L$1124,$Z$1,FALSE)/VLOOKUP($A544-1,$A$2:$N$1124,14,FALSE),AL543)</f>
        <v>1.6741116153829814E-2</v>
      </c>
      <c r="AM544" s="7">
        <f>IF(DAY($A544)=1,VLOOKUP($A544-1,$A$2:$L$1124,$AA$1,FALSE)/VLOOKUP($A544-1,$A$2:$N$1124,14,FALSE),AM543)</f>
        <v>5.8275080143042352E-3</v>
      </c>
      <c r="AO544" s="12">
        <f>VLOOKUP($A544,BTC!$A$1:$G$1853,5,FALSE)</f>
        <v>2589.41</v>
      </c>
      <c r="AP544" s="12">
        <f>VLOOKUP($A544,XRP!$A$1:$G$1853,5,FALSE)</f>
        <v>0.29842299999999999</v>
      </c>
      <c r="AQ544" s="12">
        <f>VLOOKUP($A544,LTC!$A$1:$G$1853,5,FALSE)</f>
        <v>43.92</v>
      </c>
      <c r="AR544" s="12">
        <f>VLOOKUP($A544,ETC!$A$1:$G$1853,5,FALSE)</f>
        <v>21.42</v>
      </c>
      <c r="AS544" s="12">
        <f>VLOOKUP($A544,ETH!$A$1:$G$1853,5,FALSE)</f>
        <v>303.25</v>
      </c>
      <c r="AT544" s="12">
        <f>VLOOKUP($A544,BCH!$A$1:$G$1853,5,FALSE)</f>
        <v>0</v>
      </c>
      <c r="AU544" s="12">
        <f>VLOOKUP($A544,XMR!$A$1:$G$1853,5,FALSE)</f>
        <v>45.89</v>
      </c>
      <c r="AV544" s="12">
        <f>VLOOKUP($A544,ZEC!$A$1:$G$1853,5,FALSE)</f>
        <v>330.04</v>
      </c>
      <c r="AW544" s="12">
        <f>VLOOKUP($A544,EOS!$A$1:$G$1853,5,FALSE)</f>
        <v>0</v>
      </c>
      <c r="AX544" s="12">
        <f>VLOOKUP($A544,DASH!$A$1:$G$1853,5,FALSE)</f>
        <v>172.88</v>
      </c>
      <c r="AY544" s="12">
        <f>VLOOKUP($A544,XLM!$A$1:$G$1853,5,FALSE)</f>
        <v>3.3373E-2</v>
      </c>
      <c r="BA544" s="24">
        <v>1</v>
      </c>
      <c r="BB544" s="24">
        <v>1</v>
      </c>
      <c r="BC544" s="24">
        <v>1</v>
      </c>
      <c r="BD544" s="24">
        <v>1</v>
      </c>
      <c r="BE544" s="24">
        <v>1</v>
      </c>
      <c r="BF544" s="24">
        <v>0</v>
      </c>
      <c r="BG544" s="24">
        <v>1</v>
      </c>
      <c r="BH544" s="24">
        <v>1</v>
      </c>
      <c r="BI544" s="24">
        <v>0</v>
      </c>
      <c r="BJ544" s="24">
        <v>1</v>
      </c>
      <c r="BK544" s="24">
        <v>1</v>
      </c>
      <c r="BM544" s="19">
        <f>IF(SUM(BA543:BK543)=SUM(BA544:BK544),BM543,BM543*SUMPRODUCT(BA544:BK544,AO544:AY544,Q544:AA544)/SUMPRODUCT(BA543:BK543,AO544:AY544,AC544:AM544))</f>
        <v>0.90665306731485984</v>
      </c>
      <c r="BN544" s="26">
        <f>SUMPRODUCT(AO544:AY544,BA544:BK544,Q544:AA544)/BM544</f>
        <v>1366.3441693340994</v>
      </c>
      <c r="BO544">
        <f t="shared" si="145"/>
        <v>2589.41</v>
      </c>
    </row>
    <row r="545" spans="1:67" x14ac:dyDescent="0.75">
      <c r="A545" s="3">
        <v>42912</v>
      </c>
      <c r="B545" s="46">
        <f>INDEX('Index Volume'!B:B,MATCH(Index_New!$A545,'Index Volume'!$A:$A,0))</f>
        <v>1663280000</v>
      </c>
      <c r="C545" s="46">
        <f>INDEX('Index Volume'!C:C,MATCH(Index_New!$A545,'Index Volume'!$A:$A,0))</f>
        <v>280100000</v>
      </c>
      <c r="D545" s="46">
        <f>INDEX('Index Volume'!D:D,MATCH(Index_New!$A545,'Index Volume'!$A:$A,0))</f>
        <v>538072000</v>
      </c>
      <c r="E545" s="46">
        <f>INDEX('Index Volume'!E:E,MATCH(Index_New!$A545,'Index Volume'!$A:$A,0))</f>
        <v>269996000</v>
      </c>
      <c r="F545" s="46">
        <f>INDEX('Index Volume'!F:F,MATCH(Index_New!$A545,'Index Volume'!$A:$A,0))</f>
        <v>2081810048</v>
      </c>
      <c r="G545" s="46">
        <f>INDEX('Index Volume'!G:G,MATCH(Index_New!$A545,'Index Volume'!$A:$A,0))</f>
        <v>0</v>
      </c>
      <c r="H545" s="46">
        <f>INDEX('Index Volume'!H:H,MATCH(Index_New!$A545,'Index Volume'!$A:$A,0))</f>
        <v>17033600</v>
      </c>
      <c r="I545" s="46">
        <f>INDEX('Index Volume'!I:I,MATCH(Index_New!$A545,'Index Volume'!$A:$A,0))</f>
        <v>36083400</v>
      </c>
      <c r="J545" s="46">
        <f>INDEX('Index Volume'!J:J,MATCH(Index_New!$A545,'Index Volume'!$A:$A,0))</f>
        <v>0</v>
      </c>
      <c r="K545" s="46">
        <f>INDEX('Index Volume'!K:K,MATCH(Index_New!$A545,'Index Volume'!$A:$A,0))</f>
        <v>40405300</v>
      </c>
      <c r="L545" s="46">
        <f>INDEX('Index Volume'!L:L,MATCH(Index_New!$A545,'Index Volume'!$A:$A,0))</f>
        <v>16853100</v>
      </c>
      <c r="M545" s="46">
        <f t="shared" si="131"/>
        <v>4943633448</v>
      </c>
      <c r="N545" s="1">
        <f t="shared" si="132"/>
        <v>4943633448</v>
      </c>
      <c r="O545" t="b">
        <f t="shared" si="133"/>
        <v>1</v>
      </c>
      <c r="Q545" s="7">
        <f t="shared" si="134"/>
        <v>0.43261534039824245</v>
      </c>
      <c r="R545" s="7">
        <f t="shared" si="135"/>
        <v>4.4980145474785377E-2</v>
      </c>
      <c r="S545" s="7">
        <f t="shared" si="136"/>
        <v>8.3641173636674671E-2</v>
      </c>
      <c r="T545" s="7">
        <f t="shared" si="137"/>
        <v>4.7387935854515201E-2</v>
      </c>
      <c r="U545" s="7">
        <f t="shared" si="138"/>
        <v>0.35609981936083351</v>
      </c>
      <c r="V545" s="7">
        <f t="shared" si="139"/>
        <v>0</v>
      </c>
      <c r="W545" s="7">
        <f t="shared" si="140"/>
        <v>4.2084244065529021E-3</v>
      </c>
      <c r="X545" s="7">
        <f t="shared" si="141"/>
        <v>8.4985367002617922E-3</v>
      </c>
      <c r="Y545" s="7">
        <f t="shared" si="142"/>
        <v>0</v>
      </c>
      <c r="Z545" s="7">
        <f t="shared" si="143"/>
        <v>1.6741116153829814E-2</v>
      </c>
      <c r="AA545" s="7">
        <f t="shared" si="144"/>
        <v>5.8275080143042352E-3</v>
      </c>
      <c r="AC545" s="7">
        <f>IF(DAY($A545)=1,VLOOKUP($A545-1,$A$2:$L$1124,$Q$1,FALSE)/VLOOKUP($A545-1,$A$2:$N$1124,14,FALSE),AC544)</f>
        <v>0.43261534039824245</v>
      </c>
      <c r="AD545" s="7">
        <f>IF(DAY($A545)=1,VLOOKUP($A545-1,$A$2:$L$1124,$R$1,FALSE)/VLOOKUP($A545-1,$A$2:$N$1124,14,FALSE),AD544)</f>
        <v>4.4980145474785377E-2</v>
      </c>
      <c r="AE545" s="7">
        <f>IF(DAY($A545)=1,VLOOKUP($A545-1,$A$2:$L$1124,$S$1,FALSE)/VLOOKUP($A545-1,$A$2:$N$1124,14,FALSE),AE544)</f>
        <v>8.3641173636674671E-2</v>
      </c>
      <c r="AF545" s="7">
        <f>IF(DAY($A545)=1,VLOOKUP($A545-1,$A$2:$L$1124,$T$1,FALSE)/VLOOKUP($A545-1,$A$2:$N$1124,14,FALSE),AF544)</f>
        <v>4.7387935854515201E-2</v>
      </c>
      <c r="AG545" s="7">
        <f>IF(DAY($A545)=1,VLOOKUP($A545-1,$A$2:$L$1124,$U$1,FALSE)/VLOOKUP($A545-1,$A$2:$N$1124,14,FALSE),AG544)</f>
        <v>0.35609981936083351</v>
      </c>
      <c r="AH545" s="7">
        <f>IF(DAY($A545)=1,VLOOKUP($A545-1,$A$2:$L$1124,$V$1,FALSE)/VLOOKUP($A545-1,$A$2:$N$1124,14,FALSE),AH544)</f>
        <v>0</v>
      </c>
      <c r="AI545" s="7">
        <f>IF(DAY($A545)=1,VLOOKUP($A545-1,$A$2:$L$1124,$W$1,FALSE)/VLOOKUP($A545-1,$A$2:$N$1124,14,FALSE),AI544)</f>
        <v>4.2084244065529021E-3</v>
      </c>
      <c r="AJ545" s="7">
        <f>IF(DAY($A545)=1,VLOOKUP($A545-1,$A$2:$L$1124,$X$1,FALSE)/VLOOKUP($A545-1,$A$2:$N$1124,14,FALSE),AJ544)</f>
        <v>8.4985367002617922E-3</v>
      </c>
      <c r="AK545" s="7">
        <f>IF(DAY($A545)=1,VLOOKUP($A545-1,$A$2:$L$1124,$Y$1,FALSE)/VLOOKUP($A545-1,$A$2:$N$1124,14,FALSE),AK544)</f>
        <v>0</v>
      </c>
      <c r="AL545" s="7">
        <f>IF(DAY($A545)=1,VLOOKUP($A545-1,$A$2:$L$1124,$Z$1,FALSE)/VLOOKUP($A545-1,$A$2:$N$1124,14,FALSE),AL544)</f>
        <v>1.6741116153829814E-2</v>
      </c>
      <c r="AM545" s="7">
        <f>IF(DAY($A545)=1,VLOOKUP($A545-1,$A$2:$L$1124,$AA$1,FALSE)/VLOOKUP($A545-1,$A$2:$N$1124,14,FALSE),AM544)</f>
        <v>5.8275080143042352E-3</v>
      </c>
      <c r="AO545" s="12">
        <f>VLOOKUP($A545,BTC!$A$1:$G$1853,5,FALSE)</f>
        <v>2478.4499999999998</v>
      </c>
      <c r="AP545" s="12">
        <f>VLOOKUP($A545,XRP!$A$1:$G$1853,5,FALSE)</f>
        <v>0.27728799999999998</v>
      </c>
      <c r="AQ545" s="12">
        <f>VLOOKUP($A545,LTC!$A$1:$G$1853,5,FALSE)</f>
        <v>41.13</v>
      </c>
      <c r="AR545" s="12">
        <f>VLOOKUP($A545,ETC!$A$1:$G$1853,5,FALSE)</f>
        <v>19.579999999999998</v>
      </c>
      <c r="AS545" s="12">
        <f>VLOOKUP($A545,ETH!$A$1:$G$1853,5,FALSE)</f>
        <v>272.69</v>
      </c>
      <c r="AT545" s="12">
        <f>VLOOKUP($A545,BCH!$A$1:$G$1853,5,FALSE)</f>
        <v>0</v>
      </c>
      <c r="AU545" s="12">
        <f>VLOOKUP($A545,XMR!$A$1:$G$1853,5,FALSE)</f>
        <v>43.49</v>
      </c>
      <c r="AV545" s="12">
        <f>VLOOKUP($A545,ZEC!$A$1:$G$1853,5,FALSE)</f>
        <v>304.64999999999998</v>
      </c>
      <c r="AW545" s="12">
        <f>VLOOKUP($A545,EOS!$A$1:$G$1853,5,FALSE)</f>
        <v>0</v>
      </c>
      <c r="AX545" s="12">
        <f>VLOOKUP($A545,DASH!$A$1:$G$1853,5,FALSE)</f>
        <v>162.88999999999999</v>
      </c>
      <c r="AY545" s="12">
        <f>VLOOKUP($A545,XLM!$A$1:$G$1853,5,FALSE)</f>
        <v>3.0217999999999998E-2</v>
      </c>
      <c r="BA545" s="24">
        <v>1</v>
      </c>
      <c r="BB545" s="24">
        <v>1</v>
      </c>
      <c r="BC545" s="24">
        <v>1</v>
      </c>
      <c r="BD545" s="24">
        <v>1</v>
      </c>
      <c r="BE545" s="24">
        <v>1</v>
      </c>
      <c r="BF545" s="24">
        <v>0</v>
      </c>
      <c r="BG545" s="24">
        <v>1</v>
      </c>
      <c r="BH545" s="24">
        <v>1</v>
      </c>
      <c r="BI545" s="24">
        <v>0</v>
      </c>
      <c r="BJ545" s="24">
        <v>1</v>
      </c>
      <c r="BK545" s="24">
        <v>1</v>
      </c>
      <c r="BM545" s="19">
        <f>IF(SUM(BA544:BK544)=SUM(BA545:BK545),BM544,BM544*SUMPRODUCT(BA545:BK545,AO545:AY545,Q545:AA545)/SUMPRODUCT(BA544:BK544,AO545:AY545,AC545:AM545))</f>
        <v>0.90665306731485984</v>
      </c>
      <c r="BN545" s="26">
        <f>SUMPRODUCT(AO545:AY545,BA545:BK545,Q545:AA545)/BM545</f>
        <v>1300.6078316629319</v>
      </c>
      <c r="BO545">
        <f t="shared" si="145"/>
        <v>2478.4499999999998</v>
      </c>
    </row>
    <row r="546" spans="1:67" x14ac:dyDescent="0.75">
      <c r="A546" s="4">
        <v>42913</v>
      </c>
      <c r="B546" s="46">
        <f>INDEX('Index Volume'!B:B,MATCH(Index_New!$A546,'Index Volume'!$A:$A,0))</f>
        <v>1489789952</v>
      </c>
      <c r="C546" s="46">
        <f>INDEX('Index Volume'!C:C,MATCH(Index_New!$A546,'Index Volume'!$A:$A,0))</f>
        <v>186951008</v>
      </c>
      <c r="D546" s="46">
        <f>INDEX('Index Volume'!D:D,MATCH(Index_New!$A546,'Index Volume'!$A:$A,0))</f>
        <v>565265024</v>
      </c>
      <c r="E546" s="46">
        <f>INDEX('Index Volume'!E:E,MATCH(Index_New!$A546,'Index Volume'!$A:$A,0))</f>
        <v>304732992</v>
      </c>
      <c r="F546" s="46">
        <f>INDEX('Index Volume'!F:F,MATCH(Index_New!$A546,'Index Volume'!$A:$A,0))</f>
        <v>1973869952</v>
      </c>
      <c r="G546" s="46">
        <f>INDEX('Index Volume'!G:G,MATCH(Index_New!$A546,'Index Volume'!$A:$A,0))</f>
        <v>0</v>
      </c>
      <c r="H546" s="46">
        <f>INDEX('Index Volume'!H:H,MATCH(Index_New!$A546,'Index Volume'!$A:$A,0))</f>
        <v>12171600</v>
      </c>
      <c r="I546" s="46">
        <f>INDEX('Index Volume'!I:I,MATCH(Index_New!$A546,'Index Volume'!$A:$A,0))</f>
        <v>43883000</v>
      </c>
      <c r="J546" s="46">
        <f>INDEX('Index Volume'!J:J,MATCH(Index_New!$A546,'Index Volume'!$A:$A,0))</f>
        <v>0</v>
      </c>
      <c r="K546" s="46">
        <f>INDEX('Index Volume'!K:K,MATCH(Index_New!$A546,'Index Volume'!$A:$A,0))</f>
        <v>48931600</v>
      </c>
      <c r="L546" s="46">
        <f>INDEX('Index Volume'!L:L,MATCH(Index_New!$A546,'Index Volume'!$A:$A,0))</f>
        <v>16402100</v>
      </c>
      <c r="M546" s="46">
        <f t="shared" si="131"/>
        <v>4641997228</v>
      </c>
      <c r="N546" s="1">
        <f t="shared" si="132"/>
        <v>4641997228</v>
      </c>
      <c r="O546" t="b">
        <f t="shared" si="133"/>
        <v>1</v>
      </c>
      <c r="Q546" s="7">
        <f t="shared" si="134"/>
        <v>0.43261534039824245</v>
      </c>
      <c r="R546" s="7">
        <f t="shared" si="135"/>
        <v>4.4980145474785377E-2</v>
      </c>
      <c r="S546" s="7">
        <f t="shared" si="136"/>
        <v>8.3641173636674671E-2</v>
      </c>
      <c r="T546" s="7">
        <f t="shared" si="137"/>
        <v>4.7387935854515201E-2</v>
      </c>
      <c r="U546" s="7">
        <f t="shared" si="138"/>
        <v>0.35609981936083351</v>
      </c>
      <c r="V546" s="7">
        <f t="shared" si="139"/>
        <v>0</v>
      </c>
      <c r="W546" s="7">
        <f t="shared" si="140"/>
        <v>4.2084244065529021E-3</v>
      </c>
      <c r="X546" s="7">
        <f t="shared" si="141"/>
        <v>8.4985367002617922E-3</v>
      </c>
      <c r="Y546" s="7">
        <f t="shared" si="142"/>
        <v>0</v>
      </c>
      <c r="Z546" s="7">
        <f t="shared" si="143"/>
        <v>1.6741116153829814E-2</v>
      </c>
      <c r="AA546" s="7">
        <f t="shared" si="144"/>
        <v>5.8275080143042352E-3</v>
      </c>
      <c r="AC546" s="7">
        <f>IF(DAY($A546)=1,VLOOKUP($A546-1,$A$2:$L$1124,$Q$1,FALSE)/VLOOKUP($A546-1,$A$2:$N$1124,14,FALSE),AC545)</f>
        <v>0.43261534039824245</v>
      </c>
      <c r="AD546" s="7">
        <f>IF(DAY($A546)=1,VLOOKUP($A546-1,$A$2:$L$1124,$R$1,FALSE)/VLOOKUP($A546-1,$A$2:$N$1124,14,FALSE),AD545)</f>
        <v>4.4980145474785377E-2</v>
      </c>
      <c r="AE546" s="7">
        <f>IF(DAY($A546)=1,VLOOKUP($A546-1,$A$2:$L$1124,$S$1,FALSE)/VLOOKUP($A546-1,$A$2:$N$1124,14,FALSE),AE545)</f>
        <v>8.3641173636674671E-2</v>
      </c>
      <c r="AF546" s="7">
        <f>IF(DAY($A546)=1,VLOOKUP($A546-1,$A$2:$L$1124,$T$1,FALSE)/VLOOKUP($A546-1,$A$2:$N$1124,14,FALSE),AF545)</f>
        <v>4.7387935854515201E-2</v>
      </c>
      <c r="AG546" s="7">
        <f>IF(DAY($A546)=1,VLOOKUP($A546-1,$A$2:$L$1124,$U$1,FALSE)/VLOOKUP($A546-1,$A$2:$N$1124,14,FALSE),AG545)</f>
        <v>0.35609981936083351</v>
      </c>
      <c r="AH546" s="7">
        <f>IF(DAY($A546)=1,VLOOKUP($A546-1,$A$2:$L$1124,$V$1,FALSE)/VLOOKUP($A546-1,$A$2:$N$1124,14,FALSE),AH545)</f>
        <v>0</v>
      </c>
      <c r="AI546" s="7">
        <f>IF(DAY($A546)=1,VLOOKUP($A546-1,$A$2:$L$1124,$W$1,FALSE)/VLOOKUP($A546-1,$A$2:$N$1124,14,FALSE),AI545)</f>
        <v>4.2084244065529021E-3</v>
      </c>
      <c r="AJ546" s="7">
        <f>IF(DAY($A546)=1,VLOOKUP($A546-1,$A$2:$L$1124,$X$1,FALSE)/VLOOKUP($A546-1,$A$2:$N$1124,14,FALSE),AJ545)</f>
        <v>8.4985367002617922E-3</v>
      </c>
      <c r="AK546" s="7">
        <f>IF(DAY($A546)=1,VLOOKUP($A546-1,$A$2:$L$1124,$Y$1,FALSE)/VLOOKUP($A546-1,$A$2:$N$1124,14,FALSE),AK545)</f>
        <v>0</v>
      </c>
      <c r="AL546" s="7">
        <f>IF(DAY($A546)=1,VLOOKUP($A546-1,$A$2:$L$1124,$Z$1,FALSE)/VLOOKUP($A546-1,$A$2:$N$1124,14,FALSE),AL545)</f>
        <v>1.6741116153829814E-2</v>
      </c>
      <c r="AM546" s="7">
        <f>IF(DAY($A546)=1,VLOOKUP($A546-1,$A$2:$L$1124,$AA$1,FALSE)/VLOOKUP($A546-1,$A$2:$N$1124,14,FALSE),AM545)</f>
        <v>5.8275080143042352E-3</v>
      </c>
      <c r="AO546" s="12">
        <f>VLOOKUP($A546,BTC!$A$1:$G$1853,5,FALSE)</f>
        <v>2552.4499999999998</v>
      </c>
      <c r="AP546" s="12">
        <f>VLOOKUP($A546,XRP!$A$1:$G$1853,5,FALSE)</f>
        <v>0.276306</v>
      </c>
      <c r="AQ546" s="12">
        <f>VLOOKUP($A546,LTC!$A$1:$G$1853,5,FALSE)</f>
        <v>40.54</v>
      </c>
      <c r="AR546" s="12">
        <f>VLOOKUP($A546,ETC!$A$1:$G$1853,5,FALSE)</f>
        <v>19.14</v>
      </c>
      <c r="AS546" s="12">
        <f>VLOOKUP($A546,ETH!$A$1:$G$1853,5,FALSE)</f>
        <v>293.08999999999997</v>
      </c>
      <c r="AT546" s="12">
        <f>VLOOKUP($A546,BCH!$A$1:$G$1853,5,FALSE)</f>
        <v>0</v>
      </c>
      <c r="AU546" s="12">
        <f>VLOOKUP($A546,XMR!$A$1:$G$1853,5,FALSE)</f>
        <v>43.57</v>
      </c>
      <c r="AV546" s="12">
        <f>VLOOKUP($A546,ZEC!$A$1:$G$1853,5,FALSE)</f>
        <v>328.65</v>
      </c>
      <c r="AW546" s="12">
        <f>VLOOKUP($A546,EOS!$A$1:$G$1853,5,FALSE)</f>
        <v>0</v>
      </c>
      <c r="AX546" s="12">
        <f>VLOOKUP($A546,DASH!$A$1:$G$1853,5,FALSE)</f>
        <v>176.02</v>
      </c>
      <c r="AY546" s="12">
        <f>VLOOKUP($A546,XLM!$A$1:$G$1853,5,FALSE)</f>
        <v>2.9113E-2</v>
      </c>
      <c r="BA546" s="24">
        <v>1</v>
      </c>
      <c r="BB546" s="24">
        <v>1</v>
      </c>
      <c r="BC546" s="24">
        <v>1</v>
      </c>
      <c r="BD546" s="24">
        <v>1</v>
      </c>
      <c r="BE546" s="24">
        <v>1</v>
      </c>
      <c r="BF546" s="24">
        <v>0</v>
      </c>
      <c r="BG546" s="24">
        <v>1</v>
      </c>
      <c r="BH546" s="24">
        <v>1</v>
      </c>
      <c r="BI546" s="24">
        <v>0</v>
      </c>
      <c r="BJ546" s="24">
        <v>1</v>
      </c>
      <c r="BK546" s="24">
        <v>1</v>
      </c>
      <c r="BM546" s="19">
        <f>IF(SUM(BA545:BK545)=SUM(BA546:BK546),BM545,BM545*SUMPRODUCT(BA546:BK546,AO546:AY546,Q546:AA546)/SUMPRODUCT(BA545:BK545,AO546:AY546,AC546:AM546))</f>
        <v>0.90665306731485984</v>
      </c>
      <c r="BN546" s="26">
        <f>SUMPRODUCT(AO546:AY546,BA546:BK546,Q546:AA546)/BM546</f>
        <v>1344.32006928602</v>
      </c>
      <c r="BO546">
        <f t="shared" si="145"/>
        <v>2552.4499999999998</v>
      </c>
    </row>
    <row r="547" spans="1:67" x14ac:dyDescent="0.75">
      <c r="A547" s="3">
        <v>42914</v>
      </c>
      <c r="B547" s="46">
        <f>INDEX('Index Volume'!B:B,MATCH(Index_New!$A547,'Index Volume'!$A:$A,0))</f>
        <v>1183869952</v>
      </c>
      <c r="C547" s="46">
        <f>INDEX('Index Volume'!C:C,MATCH(Index_New!$A547,'Index Volume'!$A:$A,0))</f>
        <v>126278000</v>
      </c>
      <c r="D547" s="46">
        <f>INDEX('Index Volume'!D:D,MATCH(Index_New!$A547,'Index Volume'!$A:$A,0))</f>
        <v>353444000</v>
      </c>
      <c r="E547" s="46">
        <f>INDEX('Index Volume'!E:E,MATCH(Index_New!$A547,'Index Volume'!$A:$A,0))</f>
        <v>181039008</v>
      </c>
      <c r="F547" s="46">
        <f>INDEX('Index Volume'!F:F,MATCH(Index_New!$A547,'Index Volume'!$A:$A,0))</f>
        <v>2056550016</v>
      </c>
      <c r="G547" s="46">
        <f>INDEX('Index Volume'!G:G,MATCH(Index_New!$A547,'Index Volume'!$A:$A,0))</f>
        <v>0</v>
      </c>
      <c r="H547" s="46">
        <f>INDEX('Index Volume'!H:H,MATCH(Index_New!$A547,'Index Volume'!$A:$A,0))</f>
        <v>10812600</v>
      </c>
      <c r="I547" s="46">
        <f>INDEX('Index Volume'!I:I,MATCH(Index_New!$A547,'Index Volume'!$A:$A,0))</f>
        <v>29121800</v>
      </c>
      <c r="J547" s="46">
        <f>INDEX('Index Volume'!J:J,MATCH(Index_New!$A547,'Index Volume'!$A:$A,0))</f>
        <v>0</v>
      </c>
      <c r="K547" s="46">
        <f>INDEX('Index Volume'!K:K,MATCH(Index_New!$A547,'Index Volume'!$A:$A,0))</f>
        <v>27008600</v>
      </c>
      <c r="L547" s="46">
        <f>INDEX('Index Volume'!L:L,MATCH(Index_New!$A547,'Index Volume'!$A:$A,0))</f>
        <v>17106400</v>
      </c>
      <c r="M547" s="46">
        <f t="shared" si="131"/>
        <v>3985230376</v>
      </c>
      <c r="N547" s="1">
        <f t="shared" si="132"/>
        <v>3985230376</v>
      </c>
      <c r="O547" t="b">
        <f t="shared" si="133"/>
        <v>1</v>
      </c>
      <c r="Q547" s="7">
        <f t="shared" si="134"/>
        <v>0.43261534039824245</v>
      </c>
      <c r="R547" s="7">
        <f t="shared" si="135"/>
        <v>4.4980145474785377E-2</v>
      </c>
      <c r="S547" s="7">
        <f t="shared" si="136"/>
        <v>8.3641173636674671E-2</v>
      </c>
      <c r="T547" s="7">
        <f t="shared" si="137"/>
        <v>4.7387935854515201E-2</v>
      </c>
      <c r="U547" s="7">
        <f t="shared" si="138"/>
        <v>0.35609981936083351</v>
      </c>
      <c r="V547" s="7">
        <f t="shared" si="139"/>
        <v>0</v>
      </c>
      <c r="W547" s="7">
        <f t="shared" si="140"/>
        <v>4.2084244065529021E-3</v>
      </c>
      <c r="X547" s="7">
        <f t="shared" si="141"/>
        <v>8.4985367002617922E-3</v>
      </c>
      <c r="Y547" s="7">
        <f t="shared" si="142"/>
        <v>0</v>
      </c>
      <c r="Z547" s="7">
        <f t="shared" si="143"/>
        <v>1.6741116153829814E-2</v>
      </c>
      <c r="AA547" s="7">
        <f t="shared" si="144"/>
        <v>5.8275080143042352E-3</v>
      </c>
      <c r="AC547" s="7">
        <f>IF(DAY($A547)=1,VLOOKUP($A547-1,$A$2:$L$1124,$Q$1,FALSE)/VLOOKUP($A547-1,$A$2:$N$1124,14,FALSE),AC546)</f>
        <v>0.43261534039824245</v>
      </c>
      <c r="AD547" s="7">
        <f>IF(DAY($A547)=1,VLOOKUP($A547-1,$A$2:$L$1124,$R$1,FALSE)/VLOOKUP($A547-1,$A$2:$N$1124,14,FALSE),AD546)</f>
        <v>4.4980145474785377E-2</v>
      </c>
      <c r="AE547" s="7">
        <f>IF(DAY($A547)=1,VLOOKUP($A547-1,$A$2:$L$1124,$S$1,FALSE)/VLOOKUP($A547-1,$A$2:$N$1124,14,FALSE),AE546)</f>
        <v>8.3641173636674671E-2</v>
      </c>
      <c r="AF547" s="7">
        <f>IF(DAY($A547)=1,VLOOKUP($A547-1,$A$2:$L$1124,$T$1,FALSE)/VLOOKUP($A547-1,$A$2:$N$1124,14,FALSE),AF546)</f>
        <v>4.7387935854515201E-2</v>
      </c>
      <c r="AG547" s="7">
        <f>IF(DAY($A547)=1,VLOOKUP($A547-1,$A$2:$L$1124,$U$1,FALSE)/VLOOKUP($A547-1,$A$2:$N$1124,14,FALSE),AG546)</f>
        <v>0.35609981936083351</v>
      </c>
      <c r="AH547" s="7">
        <f>IF(DAY($A547)=1,VLOOKUP($A547-1,$A$2:$L$1124,$V$1,FALSE)/VLOOKUP($A547-1,$A$2:$N$1124,14,FALSE),AH546)</f>
        <v>0</v>
      </c>
      <c r="AI547" s="7">
        <f>IF(DAY($A547)=1,VLOOKUP($A547-1,$A$2:$L$1124,$W$1,FALSE)/VLOOKUP($A547-1,$A$2:$N$1124,14,FALSE),AI546)</f>
        <v>4.2084244065529021E-3</v>
      </c>
      <c r="AJ547" s="7">
        <f>IF(DAY($A547)=1,VLOOKUP($A547-1,$A$2:$L$1124,$X$1,FALSE)/VLOOKUP($A547-1,$A$2:$N$1124,14,FALSE),AJ546)</f>
        <v>8.4985367002617922E-3</v>
      </c>
      <c r="AK547" s="7">
        <f>IF(DAY($A547)=1,VLOOKUP($A547-1,$A$2:$L$1124,$Y$1,FALSE)/VLOOKUP($A547-1,$A$2:$N$1124,14,FALSE),AK546)</f>
        <v>0</v>
      </c>
      <c r="AL547" s="7">
        <f>IF(DAY($A547)=1,VLOOKUP($A547-1,$A$2:$L$1124,$Z$1,FALSE)/VLOOKUP($A547-1,$A$2:$N$1124,14,FALSE),AL546)</f>
        <v>1.6741116153829814E-2</v>
      </c>
      <c r="AM547" s="7">
        <f>IF(DAY($A547)=1,VLOOKUP($A547-1,$A$2:$L$1124,$AA$1,FALSE)/VLOOKUP($A547-1,$A$2:$N$1124,14,FALSE),AM546)</f>
        <v>5.8275080143042352E-3</v>
      </c>
      <c r="AO547" s="12">
        <f>VLOOKUP($A547,BTC!$A$1:$G$1853,5,FALSE)</f>
        <v>2574.79</v>
      </c>
      <c r="AP547" s="12">
        <f>VLOOKUP($A547,XRP!$A$1:$G$1853,5,FALSE)</f>
        <v>0.28045500000000001</v>
      </c>
      <c r="AQ547" s="12">
        <f>VLOOKUP($A547,LTC!$A$1:$G$1853,5,FALSE)</f>
        <v>42.85</v>
      </c>
      <c r="AR547" s="12">
        <f>VLOOKUP($A547,ETC!$A$1:$G$1853,5,FALSE)</f>
        <v>19.649999999999999</v>
      </c>
      <c r="AS547" s="12">
        <f>VLOOKUP($A547,ETH!$A$1:$G$1853,5,FALSE)</f>
        <v>327.93</v>
      </c>
      <c r="AT547" s="12">
        <f>VLOOKUP($A547,BCH!$A$1:$G$1853,5,FALSE)</f>
        <v>0</v>
      </c>
      <c r="AU547" s="12">
        <f>VLOOKUP($A547,XMR!$A$1:$G$1853,5,FALSE)</f>
        <v>47.32</v>
      </c>
      <c r="AV547" s="12">
        <f>VLOOKUP($A547,ZEC!$A$1:$G$1853,5,FALSE)</f>
        <v>342.61</v>
      </c>
      <c r="AW547" s="12">
        <f>VLOOKUP($A547,EOS!$A$1:$G$1853,5,FALSE)</f>
        <v>0</v>
      </c>
      <c r="AX547" s="12">
        <f>VLOOKUP($A547,DASH!$A$1:$G$1853,5,FALSE)</f>
        <v>184.13</v>
      </c>
      <c r="AY547" s="12">
        <f>VLOOKUP($A547,XLM!$A$1:$G$1853,5,FALSE)</f>
        <v>3.1997999999999999E-2</v>
      </c>
      <c r="BA547" s="24">
        <v>1</v>
      </c>
      <c r="BB547" s="24">
        <v>1</v>
      </c>
      <c r="BC547" s="24">
        <v>1</v>
      </c>
      <c r="BD547" s="24">
        <v>1</v>
      </c>
      <c r="BE547" s="24">
        <v>1</v>
      </c>
      <c r="BF547" s="24">
        <v>0</v>
      </c>
      <c r="BG547" s="24">
        <v>1</v>
      </c>
      <c r="BH547" s="24">
        <v>1</v>
      </c>
      <c r="BI547" s="24">
        <v>0</v>
      </c>
      <c r="BJ547" s="24">
        <v>1</v>
      </c>
      <c r="BK547" s="24">
        <v>1</v>
      </c>
      <c r="BM547" s="19">
        <f>IF(SUM(BA546:BK546)=SUM(BA547:BK547),BM546,BM546*SUMPRODUCT(BA547:BK547,AO547:AY547,Q547:AA547)/SUMPRODUCT(BA546:BK546,AO547:AY547,AC547:AM547))</f>
        <v>0.90665306731485984</v>
      </c>
      <c r="BN547" s="26">
        <f>SUMPRODUCT(AO547:AY547,BA547:BK547,Q547:AA547)/BM547</f>
        <v>1369.2016025135827</v>
      </c>
      <c r="BO547">
        <f t="shared" si="145"/>
        <v>2574.79</v>
      </c>
    </row>
    <row r="548" spans="1:67" x14ac:dyDescent="0.75">
      <c r="A548" s="4">
        <v>42915</v>
      </c>
      <c r="B548" s="46">
        <f>INDEX('Index Volume'!B:B,MATCH(Index_New!$A548,'Index Volume'!$A:$A,0))</f>
        <v>949979008</v>
      </c>
      <c r="C548" s="46">
        <f>INDEX('Index Volume'!C:C,MATCH(Index_New!$A548,'Index Volume'!$A:$A,0))</f>
        <v>89745296</v>
      </c>
      <c r="D548" s="46">
        <f>INDEX('Index Volume'!D:D,MATCH(Index_New!$A548,'Index Volume'!$A:$A,0))</f>
        <v>300131008</v>
      </c>
      <c r="E548" s="46">
        <f>INDEX('Index Volume'!E:E,MATCH(Index_New!$A548,'Index Volume'!$A:$A,0))</f>
        <v>102812000</v>
      </c>
      <c r="F548" s="46">
        <f>INDEX('Index Volume'!F:F,MATCH(Index_New!$A548,'Index Volume'!$A:$A,0))</f>
        <v>1508579968</v>
      </c>
      <c r="G548" s="46">
        <f>INDEX('Index Volume'!G:G,MATCH(Index_New!$A548,'Index Volume'!$A:$A,0))</f>
        <v>0</v>
      </c>
      <c r="H548" s="46">
        <f>INDEX('Index Volume'!H:H,MATCH(Index_New!$A548,'Index Volume'!$A:$A,0))</f>
        <v>11470500</v>
      </c>
      <c r="I548" s="46">
        <f>INDEX('Index Volume'!I:I,MATCH(Index_New!$A548,'Index Volume'!$A:$A,0))</f>
        <v>28494500</v>
      </c>
      <c r="J548" s="46">
        <f>INDEX('Index Volume'!J:J,MATCH(Index_New!$A548,'Index Volume'!$A:$A,0))</f>
        <v>0</v>
      </c>
      <c r="K548" s="46">
        <f>INDEX('Index Volume'!K:K,MATCH(Index_New!$A548,'Index Volume'!$A:$A,0))</f>
        <v>42548600</v>
      </c>
      <c r="L548" s="46">
        <f>INDEX('Index Volume'!L:L,MATCH(Index_New!$A548,'Index Volume'!$A:$A,0))</f>
        <v>10598500</v>
      </c>
      <c r="M548" s="46">
        <f t="shared" si="131"/>
        <v>3044359380</v>
      </c>
      <c r="N548" s="1">
        <f t="shared" si="132"/>
        <v>3044359380</v>
      </c>
      <c r="O548" t="b">
        <f t="shared" si="133"/>
        <v>1</v>
      </c>
      <c r="Q548" s="7">
        <f t="shared" si="134"/>
        <v>0.43261534039824245</v>
      </c>
      <c r="R548" s="7">
        <f t="shared" si="135"/>
        <v>4.4980145474785377E-2</v>
      </c>
      <c r="S548" s="7">
        <f t="shared" si="136"/>
        <v>8.3641173636674671E-2</v>
      </c>
      <c r="T548" s="7">
        <f t="shared" si="137"/>
        <v>4.7387935854515201E-2</v>
      </c>
      <c r="U548" s="7">
        <f t="shared" si="138"/>
        <v>0.35609981936083351</v>
      </c>
      <c r="V548" s="7">
        <f t="shared" si="139"/>
        <v>0</v>
      </c>
      <c r="W548" s="7">
        <f t="shared" si="140"/>
        <v>4.2084244065529021E-3</v>
      </c>
      <c r="X548" s="7">
        <f t="shared" si="141"/>
        <v>8.4985367002617922E-3</v>
      </c>
      <c r="Y548" s="7">
        <f t="shared" si="142"/>
        <v>0</v>
      </c>
      <c r="Z548" s="7">
        <f t="shared" si="143"/>
        <v>1.6741116153829814E-2</v>
      </c>
      <c r="AA548" s="7">
        <f t="shared" si="144"/>
        <v>5.8275080143042352E-3</v>
      </c>
      <c r="AC548" s="7">
        <f>IF(DAY($A548)=1,VLOOKUP($A548-1,$A$2:$L$1124,$Q$1,FALSE)/VLOOKUP($A548-1,$A$2:$N$1124,14,FALSE),AC547)</f>
        <v>0.43261534039824245</v>
      </c>
      <c r="AD548" s="7">
        <f>IF(DAY($A548)=1,VLOOKUP($A548-1,$A$2:$L$1124,$R$1,FALSE)/VLOOKUP($A548-1,$A$2:$N$1124,14,FALSE),AD547)</f>
        <v>4.4980145474785377E-2</v>
      </c>
      <c r="AE548" s="7">
        <f>IF(DAY($A548)=1,VLOOKUP($A548-1,$A$2:$L$1124,$S$1,FALSE)/VLOOKUP($A548-1,$A$2:$N$1124,14,FALSE),AE547)</f>
        <v>8.3641173636674671E-2</v>
      </c>
      <c r="AF548" s="7">
        <f>IF(DAY($A548)=1,VLOOKUP($A548-1,$A$2:$L$1124,$T$1,FALSE)/VLOOKUP($A548-1,$A$2:$N$1124,14,FALSE),AF547)</f>
        <v>4.7387935854515201E-2</v>
      </c>
      <c r="AG548" s="7">
        <f>IF(DAY($A548)=1,VLOOKUP($A548-1,$A$2:$L$1124,$U$1,FALSE)/VLOOKUP($A548-1,$A$2:$N$1124,14,FALSE),AG547)</f>
        <v>0.35609981936083351</v>
      </c>
      <c r="AH548" s="7">
        <f>IF(DAY($A548)=1,VLOOKUP($A548-1,$A$2:$L$1124,$V$1,FALSE)/VLOOKUP($A548-1,$A$2:$N$1124,14,FALSE),AH547)</f>
        <v>0</v>
      </c>
      <c r="AI548" s="7">
        <f>IF(DAY($A548)=1,VLOOKUP($A548-1,$A$2:$L$1124,$W$1,FALSE)/VLOOKUP($A548-1,$A$2:$N$1124,14,FALSE),AI547)</f>
        <v>4.2084244065529021E-3</v>
      </c>
      <c r="AJ548" s="7">
        <f>IF(DAY($A548)=1,VLOOKUP($A548-1,$A$2:$L$1124,$X$1,FALSE)/VLOOKUP($A548-1,$A$2:$N$1124,14,FALSE),AJ547)</f>
        <v>8.4985367002617922E-3</v>
      </c>
      <c r="AK548" s="7">
        <f>IF(DAY($A548)=1,VLOOKUP($A548-1,$A$2:$L$1124,$Y$1,FALSE)/VLOOKUP($A548-1,$A$2:$N$1124,14,FALSE),AK547)</f>
        <v>0</v>
      </c>
      <c r="AL548" s="7">
        <f>IF(DAY($A548)=1,VLOOKUP($A548-1,$A$2:$L$1124,$Z$1,FALSE)/VLOOKUP($A548-1,$A$2:$N$1124,14,FALSE),AL547)</f>
        <v>1.6741116153829814E-2</v>
      </c>
      <c r="AM548" s="7">
        <f>IF(DAY($A548)=1,VLOOKUP($A548-1,$A$2:$L$1124,$AA$1,FALSE)/VLOOKUP($A548-1,$A$2:$N$1124,14,FALSE),AM547)</f>
        <v>5.8275080143042352E-3</v>
      </c>
      <c r="AO548" s="12">
        <f>VLOOKUP($A548,BTC!$A$1:$G$1853,5,FALSE)</f>
        <v>2539.3200000000002</v>
      </c>
      <c r="AP548" s="12">
        <f>VLOOKUP($A548,XRP!$A$1:$G$1853,5,FALSE)</f>
        <v>0.26542100000000002</v>
      </c>
      <c r="AQ548" s="12">
        <f>VLOOKUP($A548,LTC!$A$1:$G$1853,5,FALSE)</f>
        <v>41.07</v>
      </c>
      <c r="AR548" s="12">
        <f>VLOOKUP($A548,ETC!$A$1:$G$1853,5,FALSE)</f>
        <v>18.66</v>
      </c>
      <c r="AS548" s="12">
        <f>VLOOKUP($A548,ETH!$A$1:$G$1853,5,FALSE)</f>
        <v>302.88</v>
      </c>
      <c r="AT548" s="12">
        <f>VLOOKUP($A548,BCH!$A$1:$G$1853,5,FALSE)</f>
        <v>0</v>
      </c>
      <c r="AU548" s="12">
        <f>VLOOKUP($A548,XMR!$A$1:$G$1853,5,FALSE)</f>
        <v>45.02</v>
      </c>
      <c r="AV548" s="12">
        <f>VLOOKUP($A548,ZEC!$A$1:$G$1853,5,FALSE)</f>
        <v>324.38</v>
      </c>
      <c r="AW548" s="12">
        <f>VLOOKUP($A548,EOS!$A$1:$G$1853,5,FALSE)</f>
        <v>0</v>
      </c>
      <c r="AX548" s="12">
        <f>VLOOKUP($A548,DASH!$A$1:$G$1853,5,FALSE)</f>
        <v>177.17</v>
      </c>
      <c r="AY548" s="12">
        <f>VLOOKUP($A548,XLM!$A$1:$G$1853,5,FALSE)</f>
        <v>2.9038999999999999E-2</v>
      </c>
      <c r="BA548" s="24">
        <v>1</v>
      </c>
      <c r="BB548" s="24">
        <v>1</v>
      </c>
      <c r="BC548" s="24">
        <v>1</v>
      </c>
      <c r="BD548" s="24">
        <v>1</v>
      </c>
      <c r="BE548" s="24">
        <v>1</v>
      </c>
      <c r="BF548" s="24">
        <v>0</v>
      </c>
      <c r="BG548" s="24">
        <v>1</v>
      </c>
      <c r="BH548" s="24">
        <v>1</v>
      </c>
      <c r="BI548" s="24">
        <v>0</v>
      </c>
      <c r="BJ548" s="24">
        <v>1</v>
      </c>
      <c r="BK548" s="24">
        <v>1</v>
      </c>
      <c r="BM548" s="19">
        <f>IF(SUM(BA547:BK547)=SUM(BA548:BK548),BM547,BM547*SUMPRODUCT(BA548:BK548,AO548:AY548,Q548:AA548)/SUMPRODUCT(BA547:BK547,AO548:AY548,AC548:AM548))</f>
        <v>0.90665306731485984</v>
      </c>
      <c r="BN548" s="26">
        <f>SUMPRODUCT(AO548:AY548,BA548:BK548,Q548:AA548)/BM548</f>
        <v>1341.9113608763087</v>
      </c>
      <c r="BO548">
        <f t="shared" si="145"/>
        <v>2539.3200000000002</v>
      </c>
    </row>
    <row r="549" spans="1:67" x14ac:dyDescent="0.75">
      <c r="A549" s="3">
        <v>42916</v>
      </c>
      <c r="B549" s="46">
        <f>INDEX('Index Volume'!B:B,MATCH(Index_New!$A549,'Index Volume'!$A:$A,0))</f>
        <v>860273024</v>
      </c>
      <c r="C549" s="46">
        <f>INDEX('Index Volume'!C:C,MATCH(Index_New!$A549,'Index Volume'!$A:$A,0))</f>
        <v>67764496</v>
      </c>
      <c r="D549" s="46">
        <f>INDEX('Index Volume'!D:D,MATCH(Index_New!$A549,'Index Volume'!$A:$A,0))</f>
        <v>251184000</v>
      </c>
      <c r="E549" s="46">
        <f>INDEX('Index Volume'!E:E,MATCH(Index_New!$A549,'Index Volume'!$A:$A,0))</f>
        <v>120634000</v>
      </c>
      <c r="F549" s="46">
        <f>INDEX('Index Volume'!F:F,MATCH(Index_New!$A549,'Index Volume'!$A:$A,0))</f>
        <v>1011800000</v>
      </c>
      <c r="G549" s="46">
        <f>INDEX('Index Volume'!G:G,MATCH(Index_New!$A549,'Index Volume'!$A:$A,0))</f>
        <v>0</v>
      </c>
      <c r="H549" s="46">
        <f>INDEX('Index Volume'!H:H,MATCH(Index_New!$A549,'Index Volume'!$A:$A,0))</f>
        <v>11338900</v>
      </c>
      <c r="I549" s="46">
        <f>INDEX('Index Volume'!I:I,MATCH(Index_New!$A549,'Index Volume'!$A:$A,0))</f>
        <v>37157600</v>
      </c>
      <c r="J549" s="46">
        <f>INDEX('Index Volume'!J:J,MATCH(Index_New!$A549,'Index Volume'!$A:$A,0))</f>
        <v>0</v>
      </c>
      <c r="K549" s="46">
        <f>INDEX('Index Volume'!K:K,MATCH(Index_New!$A549,'Index Volume'!$A:$A,0))</f>
        <v>48166300</v>
      </c>
      <c r="L549" s="46">
        <f>INDEX('Index Volume'!L:L,MATCH(Index_New!$A549,'Index Volume'!$A:$A,0))</f>
        <v>7756010</v>
      </c>
      <c r="M549" s="46">
        <f t="shared" si="131"/>
        <v>2416074330</v>
      </c>
      <c r="N549" s="1">
        <f t="shared" si="132"/>
        <v>2416074330</v>
      </c>
      <c r="O549" t="b">
        <f t="shared" si="133"/>
        <v>1</v>
      </c>
      <c r="Q549" s="7">
        <f t="shared" si="134"/>
        <v>0.43261534039824245</v>
      </c>
      <c r="R549" s="7">
        <f t="shared" si="135"/>
        <v>4.4980145474785377E-2</v>
      </c>
      <c r="S549" s="7">
        <f t="shared" si="136"/>
        <v>8.3641173636674671E-2</v>
      </c>
      <c r="T549" s="7">
        <f t="shared" si="137"/>
        <v>4.7387935854515201E-2</v>
      </c>
      <c r="U549" s="7">
        <f t="shared" si="138"/>
        <v>0.35609981936083351</v>
      </c>
      <c r="V549" s="7">
        <f t="shared" si="139"/>
        <v>0</v>
      </c>
      <c r="W549" s="7">
        <f t="shared" si="140"/>
        <v>4.2084244065529021E-3</v>
      </c>
      <c r="X549" s="7">
        <f t="shared" si="141"/>
        <v>8.4985367002617922E-3</v>
      </c>
      <c r="Y549" s="7">
        <f t="shared" si="142"/>
        <v>0</v>
      </c>
      <c r="Z549" s="7">
        <f t="shared" si="143"/>
        <v>1.6741116153829814E-2</v>
      </c>
      <c r="AA549" s="7">
        <f t="shared" si="144"/>
        <v>5.8275080143042352E-3</v>
      </c>
      <c r="AC549" s="7">
        <f>IF(DAY($A549)=1,VLOOKUP($A549-1,$A$2:$L$1124,$Q$1,FALSE)/VLOOKUP($A549-1,$A$2:$N$1124,14,FALSE),AC548)</f>
        <v>0.43261534039824245</v>
      </c>
      <c r="AD549" s="7">
        <f>IF(DAY($A549)=1,VLOOKUP($A549-1,$A$2:$L$1124,$R$1,FALSE)/VLOOKUP($A549-1,$A$2:$N$1124,14,FALSE),AD548)</f>
        <v>4.4980145474785377E-2</v>
      </c>
      <c r="AE549" s="7">
        <f>IF(DAY($A549)=1,VLOOKUP($A549-1,$A$2:$L$1124,$S$1,FALSE)/VLOOKUP($A549-1,$A$2:$N$1124,14,FALSE),AE548)</f>
        <v>8.3641173636674671E-2</v>
      </c>
      <c r="AF549" s="7">
        <f>IF(DAY($A549)=1,VLOOKUP($A549-1,$A$2:$L$1124,$T$1,FALSE)/VLOOKUP($A549-1,$A$2:$N$1124,14,FALSE),AF548)</f>
        <v>4.7387935854515201E-2</v>
      </c>
      <c r="AG549" s="7">
        <f>IF(DAY($A549)=1,VLOOKUP($A549-1,$A$2:$L$1124,$U$1,FALSE)/VLOOKUP($A549-1,$A$2:$N$1124,14,FALSE),AG548)</f>
        <v>0.35609981936083351</v>
      </c>
      <c r="AH549" s="7">
        <f>IF(DAY($A549)=1,VLOOKUP($A549-1,$A$2:$L$1124,$V$1,FALSE)/VLOOKUP($A549-1,$A$2:$N$1124,14,FALSE),AH548)</f>
        <v>0</v>
      </c>
      <c r="AI549" s="7">
        <f>IF(DAY($A549)=1,VLOOKUP($A549-1,$A$2:$L$1124,$W$1,FALSE)/VLOOKUP($A549-1,$A$2:$N$1124,14,FALSE),AI548)</f>
        <v>4.2084244065529021E-3</v>
      </c>
      <c r="AJ549" s="7">
        <f>IF(DAY($A549)=1,VLOOKUP($A549-1,$A$2:$L$1124,$X$1,FALSE)/VLOOKUP($A549-1,$A$2:$N$1124,14,FALSE),AJ548)</f>
        <v>8.4985367002617922E-3</v>
      </c>
      <c r="AK549" s="7">
        <f>IF(DAY($A549)=1,VLOOKUP($A549-1,$A$2:$L$1124,$Y$1,FALSE)/VLOOKUP($A549-1,$A$2:$N$1124,14,FALSE),AK548)</f>
        <v>0</v>
      </c>
      <c r="AL549" s="7">
        <f>IF(DAY($A549)=1,VLOOKUP($A549-1,$A$2:$L$1124,$Z$1,FALSE)/VLOOKUP($A549-1,$A$2:$N$1124,14,FALSE),AL548)</f>
        <v>1.6741116153829814E-2</v>
      </c>
      <c r="AM549" s="7">
        <f>IF(DAY($A549)=1,VLOOKUP($A549-1,$A$2:$L$1124,$AA$1,FALSE)/VLOOKUP($A549-1,$A$2:$N$1124,14,FALSE),AM548)</f>
        <v>5.8275080143042352E-3</v>
      </c>
      <c r="AO549" s="12">
        <f>VLOOKUP($A549,BTC!$A$1:$G$1853,5,FALSE)</f>
        <v>2480.84</v>
      </c>
      <c r="AP549" s="12">
        <f>VLOOKUP($A549,XRP!$A$1:$G$1853,5,FALSE)</f>
        <v>0.26293</v>
      </c>
      <c r="AQ549" s="12">
        <f>VLOOKUP($A549,LTC!$A$1:$G$1853,5,FALSE)</f>
        <v>40.35</v>
      </c>
      <c r="AR549" s="12">
        <f>VLOOKUP($A549,ETC!$A$1:$G$1853,5,FALSE)</f>
        <v>18.920000000000002</v>
      </c>
      <c r="AS549" s="12">
        <f>VLOOKUP($A549,ETH!$A$1:$G$1853,5,FALSE)</f>
        <v>294.92</v>
      </c>
      <c r="AT549" s="12">
        <f>VLOOKUP($A549,BCH!$A$1:$G$1853,5,FALSE)</f>
        <v>0</v>
      </c>
      <c r="AU549" s="12">
        <f>VLOOKUP($A549,XMR!$A$1:$G$1853,5,FALSE)</f>
        <v>43.73</v>
      </c>
      <c r="AV549" s="12">
        <f>VLOOKUP($A549,ZEC!$A$1:$G$1853,5,FALSE)</f>
        <v>307.12</v>
      </c>
      <c r="AW549" s="12">
        <f>VLOOKUP($A549,EOS!$A$1:$G$1853,5,FALSE)</f>
        <v>0</v>
      </c>
      <c r="AX549" s="12">
        <f>VLOOKUP($A549,DASH!$A$1:$G$1853,5,FALSE)</f>
        <v>181.77</v>
      </c>
      <c r="AY549" s="12">
        <f>VLOOKUP($A549,XLM!$A$1:$G$1853,5,FALSE)</f>
        <v>2.6988000000000002E-2</v>
      </c>
      <c r="BA549" s="24">
        <v>1</v>
      </c>
      <c r="BB549" s="24">
        <v>1</v>
      </c>
      <c r="BC549" s="24">
        <v>1</v>
      </c>
      <c r="BD549" s="24">
        <v>1</v>
      </c>
      <c r="BE549" s="24">
        <v>1</v>
      </c>
      <c r="BF549" s="24">
        <v>0</v>
      </c>
      <c r="BG549" s="24">
        <v>1</v>
      </c>
      <c r="BH549" s="24">
        <v>1</v>
      </c>
      <c r="BI549" s="24">
        <v>0</v>
      </c>
      <c r="BJ549" s="24">
        <v>1</v>
      </c>
      <c r="BK549" s="24">
        <v>1</v>
      </c>
      <c r="BM549" s="19">
        <f>IF(SUM(BA548:BK548)=SUM(BA549:BK549),BM548,BM548*SUMPRODUCT(BA549:BK549,AO549:AY549,Q549:AA549)/SUMPRODUCT(BA548:BK548,AO549:AY549,AC549:AM549))</f>
        <v>0.90665306731485984</v>
      </c>
      <c r="BN549" s="26">
        <f>SUMPRODUCT(AO549:AY549,BA549:BK549,Q549:AA549)/BM549</f>
        <v>1310.7450526782145</v>
      </c>
      <c r="BO549">
        <f t="shared" si="145"/>
        <v>2480.84</v>
      </c>
    </row>
    <row r="550" spans="1:67" x14ac:dyDescent="0.75">
      <c r="A550" s="4">
        <v>42917</v>
      </c>
      <c r="B550" s="46">
        <f>INDEX('Index Volume'!B:B,MATCH(Index_New!$A550,'Index Volume'!$A:$A,0))</f>
        <v>779913984</v>
      </c>
      <c r="C550" s="46">
        <f>INDEX('Index Volume'!C:C,MATCH(Index_New!$A550,'Index Volume'!$A:$A,0))</f>
        <v>53611000</v>
      </c>
      <c r="D550" s="46">
        <f>INDEX('Index Volume'!D:D,MATCH(Index_New!$A550,'Index Volume'!$A:$A,0))</f>
        <v>225507008</v>
      </c>
      <c r="E550" s="46">
        <f>INDEX('Index Volume'!E:E,MATCH(Index_New!$A550,'Index Volume'!$A:$A,0))</f>
        <v>64563300</v>
      </c>
      <c r="F550" s="46">
        <f>INDEX('Index Volume'!F:F,MATCH(Index_New!$A550,'Index Volume'!$A:$A,0))</f>
        <v>1089200000</v>
      </c>
      <c r="G550" s="46">
        <f>INDEX('Index Volume'!G:G,MATCH(Index_New!$A550,'Index Volume'!$A:$A,0))</f>
        <v>0</v>
      </c>
      <c r="H550" s="46">
        <f>INDEX('Index Volume'!H:H,MATCH(Index_New!$A550,'Index Volume'!$A:$A,0))</f>
        <v>10673500</v>
      </c>
      <c r="I550" s="46">
        <f>INDEX('Index Volume'!I:I,MATCH(Index_New!$A550,'Index Volume'!$A:$A,0))</f>
        <v>25718200</v>
      </c>
      <c r="J550" s="46">
        <f>INDEX('Index Volume'!J:J,MATCH(Index_New!$A550,'Index Volume'!$A:$A,0))</f>
        <v>0</v>
      </c>
      <c r="K550" s="46">
        <f>INDEX('Index Volume'!K:K,MATCH(Index_New!$A550,'Index Volume'!$A:$A,0))</f>
        <v>42283100</v>
      </c>
      <c r="L550" s="46">
        <f>INDEX('Index Volume'!L:L,MATCH(Index_New!$A550,'Index Volume'!$A:$A,0))</f>
        <v>9301920</v>
      </c>
      <c r="M550" s="46">
        <f t="shared" si="131"/>
        <v>2300772012</v>
      </c>
      <c r="N550" s="1">
        <f t="shared" si="132"/>
        <v>2300772012</v>
      </c>
      <c r="O550" t="b">
        <f t="shared" si="133"/>
        <v>1</v>
      </c>
      <c r="Q550" s="7">
        <f t="shared" si="134"/>
        <v>0.35606231700661295</v>
      </c>
      <c r="R550" s="7">
        <f t="shared" si="135"/>
        <v>2.8047355645718069E-2</v>
      </c>
      <c r="S550" s="7">
        <f t="shared" si="136"/>
        <v>0.10396368889859443</v>
      </c>
      <c r="T550" s="7">
        <f t="shared" si="137"/>
        <v>4.9929755265435069E-2</v>
      </c>
      <c r="U550" s="7">
        <f t="shared" si="138"/>
        <v>0.41877850670264766</v>
      </c>
      <c r="V550" s="7">
        <f t="shared" si="139"/>
        <v>0</v>
      </c>
      <c r="W550" s="7">
        <f t="shared" si="140"/>
        <v>4.6931089243433992E-3</v>
      </c>
      <c r="X550" s="7">
        <f t="shared" si="141"/>
        <v>1.537932816826873E-2</v>
      </c>
      <c r="Y550" s="7">
        <f t="shared" si="142"/>
        <v>0</v>
      </c>
      <c r="Z550" s="7">
        <f t="shared" si="143"/>
        <v>1.9935769111871653E-2</v>
      </c>
      <c r="AA550" s="7">
        <f t="shared" si="144"/>
        <v>3.2101702765080079E-3</v>
      </c>
      <c r="AC550" s="7">
        <f>IF(DAY($A550)=1,VLOOKUP($A550-1,$A$2:$L$1124,$Q$1,FALSE)/VLOOKUP($A550-1,$A$2:$N$1124,14,FALSE),AC549)</f>
        <v>0.35606231700661295</v>
      </c>
      <c r="AD550" s="7">
        <f>IF(DAY($A550)=1,VLOOKUP($A550-1,$A$2:$L$1124,$R$1,FALSE)/VLOOKUP($A550-1,$A$2:$N$1124,14,FALSE),AD549)</f>
        <v>2.8047355645718069E-2</v>
      </c>
      <c r="AE550" s="7">
        <f>IF(DAY($A550)=1,VLOOKUP($A550-1,$A$2:$L$1124,$S$1,FALSE)/VLOOKUP($A550-1,$A$2:$N$1124,14,FALSE),AE549)</f>
        <v>0.10396368889859443</v>
      </c>
      <c r="AF550" s="7">
        <f>IF(DAY($A550)=1,VLOOKUP($A550-1,$A$2:$L$1124,$T$1,FALSE)/VLOOKUP($A550-1,$A$2:$N$1124,14,FALSE),AF549)</f>
        <v>4.9929755265435069E-2</v>
      </c>
      <c r="AG550" s="7">
        <f>IF(DAY($A550)=1,VLOOKUP($A550-1,$A$2:$L$1124,$U$1,FALSE)/VLOOKUP($A550-1,$A$2:$N$1124,14,FALSE),AG549)</f>
        <v>0.41877850670264766</v>
      </c>
      <c r="AH550" s="7">
        <f>IF(DAY($A550)=1,VLOOKUP($A550-1,$A$2:$L$1124,$V$1,FALSE)/VLOOKUP($A550-1,$A$2:$N$1124,14,FALSE),AH549)</f>
        <v>0</v>
      </c>
      <c r="AI550" s="7">
        <f>IF(DAY($A550)=1,VLOOKUP($A550-1,$A$2:$L$1124,$W$1,FALSE)/VLOOKUP($A550-1,$A$2:$N$1124,14,FALSE),AI549)</f>
        <v>4.6931089243433992E-3</v>
      </c>
      <c r="AJ550" s="7">
        <f>IF(DAY($A550)=1,VLOOKUP($A550-1,$A$2:$L$1124,$X$1,FALSE)/VLOOKUP($A550-1,$A$2:$N$1124,14,FALSE),AJ549)</f>
        <v>1.537932816826873E-2</v>
      </c>
      <c r="AK550" s="7">
        <f>IF(DAY($A550)=1,VLOOKUP($A550-1,$A$2:$L$1124,$Y$1,FALSE)/VLOOKUP($A550-1,$A$2:$N$1124,14,FALSE),AK549)</f>
        <v>0</v>
      </c>
      <c r="AL550" s="7">
        <f>IF(DAY($A550)=1,VLOOKUP($A550-1,$A$2:$L$1124,$Z$1,FALSE)/VLOOKUP($A550-1,$A$2:$N$1124,14,FALSE),AL549)</f>
        <v>1.9935769111871653E-2</v>
      </c>
      <c r="AM550" s="7">
        <f>IF(DAY($A550)=1,VLOOKUP($A550-1,$A$2:$L$1124,$AA$1,FALSE)/VLOOKUP($A550-1,$A$2:$N$1124,14,FALSE),AM549)</f>
        <v>3.2101702765080079E-3</v>
      </c>
      <c r="AO550" s="12">
        <f>VLOOKUP($A550,BTC!$A$1:$G$1853,5,FALSE)</f>
        <v>2434.5500000000002</v>
      </c>
      <c r="AP550" s="12">
        <f>VLOOKUP($A550,XRP!$A$1:$G$1853,5,FALSE)</f>
        <v>0.25474400000000003</v>
      </c>
      <c r="AQ550" s="12">
        <f>VLOOKUP($A550,LTC!$A$1:$G$1853,5,FALSE)</f>
        <v>38.99</v>
      </c>
      <c r="AR550" s="12">
        <f>VLOOKUP($A550,ETC!$A$1:$G$1853,5,FALSE)</f>
        <v>17.809999999999999</v>
      </c>
      <c r="AS550" s="12">
        <f>VLOOKUP($A550,ETH!$A$1:$G$1853,5,FALSE)</f>
        <v>274.60000000000002</v>
      </c>
      <c r="AT550" s="12">
        <f>VLOOKUP($A550,BCH!$A$1:$G$1853,5,FALSE)</f>
        <v>0</v>
      </c>
      <c r="AU550" s="12">
        <f>VLOOKUP($A550,XMR!$A$1:$G$1853,5,FALSE)</f>
        <v>40.96</v>
      </c>
      <c r="AV550" s="12">
        <f>VLOOKUP($A550,ZEC!$A$1:$G$1853,5,FALSE)</f>
        <v>290.37</v>
      </c>
      <c r="AW550" s="12">
        <f>VLOOKUP($A550,EOS!$A$1:$G$1853,5,FALSE)</f>
        <v>1.01</v>
      </c>
      <c r="AX550" s="12">
        <f>VLOOKUP($A550,DASH!$A$1:$G$1853,5,FALSE)</f>
        <v>165.71</v>
      </c>
      <c r="AY550" s="12">
        <f>VLOOKUP($A550,XLM!$A$1:$G$1853,5,FALSE)</f>
        <v>2.4466000000000002E-2</v>
      </c>
      <c r="BA550" s="24">
        <v>1</v>
      </c>
      <c r="BB550" s="24">
        <v>1</v>
      </c>
      <c r="BC550" s="24">
        <v>1</v>
      </c>
      <c r="BD550" s="24">
        <v>1</v>
      </c>
      <c r="BE550" s="24">
        <v>1</v>
      </c>
      <c r="BF550" s="24">
        <v>0</v>
      </c>
      <c r="BG550" s="24">
        <v>1</v>
      </c>
      <c r="BH550" s="24">
        <v>1</v>
      </c>
      <c r="BI550" s="24">
        <v>0</v>
      </c>
      <c r="BJ550" s="24">
        <v>1</v>
      </c>
      <c r="BK550" s="24">
        <v>1</v>
      </c>
      <c r="BM550" s="19">
        <f>IF(SUM(BA549:BK549)=SUM(BA550:BK550),BM549,BM549*SUMPRODUCT(BA550:BK550,AO550:AY550,Q550:AA550)/SUMPRODUCT(BA549:BK549,AO550:AY550,AC550:AM550))</f>
        <v>0.90665306731485984</v>
      </c>
      <c r="BN550" s="26">
        <f>SUMPRODUCT(AO550:AY550,BA550:BK550,Q550:AA550)/BM550</f>
        <v>1097.1777693571241</v>
      </c>
      <c r="BO550">
        <f t="shared" si="145"/>
        <v>2434.5500000000002</v>
      </c>
    </row>
    <row r="551" spans="1:67" x14ac:dyDescent="0.75">
      <c r="A551" s="3">
        <v>42918</v>
      </c>
      <c r="B551" s="46">
        <f>INDEX('Index Volume'!B:B,MATCH(Index_New!$A551,'Index Volume'!$A:$A,0))</f>
        <v>803747008</v>
      </c>
      <c r="C551" s="46">
        <f>INDEX('Index Volume'!C:C,MATCH(Index_New!$A551,'Index Volume'!$A:$A,0))</f>
        <v>54095000</v>
      </c>
      <c r="D551" s="46">
        <f>INDEX('Index Volume'!D:D,MATCH(Index_New!$A551,'Index Volume'!$A:$A,0))</f>
        <v>315630016</v>
      </c>
      <c r="E551" s="46">
        <f>INDEX('Index Volume'!E:E,MATCH(Index_New!$A551,'Index Volume'!$A:$A,0))</f>
        <v>88689504</v>
      </c>
      <c r="F551" s="46">
        <f>INDEX('Index Volume'!F:F,MATCH(Index_New!$A551,'Index Volume'!$A:$A,0))</f>
        <v>1123330048</v>
      </c>
      <c r="G551" s="46">
        <f>INDEX('Index Volume'!G:G,MATCH(Index_New!$A551,'Index Volume'!$A:$A,0))</f>
        <v>0</v>
      </c>
      <c r="H551" s="46">
        <f>INDEX('Index Volume'!H:H,MATCH(Index_New!$A551,'Index Volume'!$A:$A,0))</f>
        <v>12774300</v>
      </c>
      <c r="I551" s="46">
        <f>INDEX('Index Volume'!I:I,MATCH(Index_New!$A551,'Index Volume'!$A:$A,0))</f>
        <v>24816800</v>
      </c>
      <c r="J551" s="46">
        <f>INDEX('Index Volume'!J:J,MATCH(Index_New!$A551,'Index Volume'!$A:$A,0))</f>
        <v>0</v>
      </c>
      <c r="K551" s="46">
        <f>INDEX('Index Volume'!K:K,MATCH(Index_New!$A551,'Index Volume'!$A:$A,0))</f>
        <v>33257700</v>
      </c>
      <c r="L551" s="46">
        <f>INDEX('Index Volume'!L:L,MATCH(Index_New!$A551,'Index Volume'!$A:$A,0))</f>
        <v>11857600</v>
      </c>
      <c r="M551" s="46">
        <f t="shared" si="131"/>
        <v>2468197976</v>
      </c>
      <c r="N551" s="1">
        <f t="shared" si="132"/>
        <v>2468197976</v>
      </c>
      <c r="O551" t="b">
        <f t="shared" si="133"/>
        <v>1</v>
      </c>
      <c r="Q551" s="7">
        <f t="shared" si="134"/>
        <v>0.35606231700661295</v>
      </c>
      <c r="R551" s="7">
        <f t="shared" si="135"/>
        <v>2.8047355645718069E-2</v>
      </c>
      <c r="S551" s="7">
        <f t="shared" si="136"/>
        <v>0.10396368889859443</v>
      </c>
      <c r="T551" s="7">
        <f t="shared" si="137"/>
        <v>4.9929755265435069E-2</v>
      </c>
      <c r="U551" s="7">
        <f t="shared" si="138"/>
        <v>0.41877850670264766</v>
      </c>
      <c r="V551" s="7">
        <f t="shared" si="139"/>
        <v>0</v>
      </c>
      <c r="W551" s="7">
        <f t="shared" si="140"/>
        <v>4.6931089243433992E-3</v>
      </c>
      <c r="X551" s="7">
        <f t="shared" si="141"/>
        <v>1.537932816826873E-2</v>
      </c>
      <c r="Y551" s="7">
        <f t="shared" si="142"/>
        <v>0</v>
      </c>
      <c r="Z551" s="7">
        <f t="shared" si="143"/>
        <v>1.9935769111871653E-2</v>
      </c>
      <c r="AA551" s="7">
        <f t="shared" si="144"/>
        <v>3.2101702765080079E-3</v>
      </c>
      <c r="AC551" s="7">
        <f>IF(DAY($A551)=1,VLOOKUP($A551-1,$A$2:$L$1124,$Q$1,FALSE)/VLOOKUP($A551-1,$A$2:$N$1124,14,FALSE),AC550)</f>
        <v>0.35606231700661295</v>
      </c>
      <c r="AD551" s="7">
        <f>IF(DAY($A551)=1,VLOOKUP($A551-1,$A$2:$L$1124,$R$1,FALSE)/VLOOKUP($A551-1,$A$2:$N$1124,14,FALSE),AD550)</f>
        <v>2.8047355645718069E-2</v>
      </c>
      <c r="AE551" s="7">
        <f>IF(DAY($A551)=1,VLOOKUP($A551-1,$A$2:$L$1124,$S$1,FALSE)/VLOOKUP($A551-1,$A$2:$N$1124,14,FALSE),AE550)</f>
        <v>0.10396368889859443</v>
      </c>
      <c r="AF551" s="7">
        <f>IF(DAY($A551)=1,VLOOKUP($A551-1,$A$2:$L$1124,$T$1,FALSE)/VLOOKUP($A551-1,$A$2:$N$1124,14,FALSE),AF550)</f>
        <v>4.9929755265435069E-2</v>
      </c>
      <c r="AG551" s="7">
        <f>IF(DAY($A551)=1,VLOOKUP($A551-1,$A$2:$L$1124,$U$1,FALSE)/VLOOKUP($A551-1,$A$2:$N$1124,14,FALSE),AG550)</f>
        <v>0.41877850670264766</v>
      </c>
      <c r="AH551" s="7">
        <f>IF(DAY($A551)=1,VLOOKUP($A551-1,$A$2:$L$1124,$V$1,FALSE)/VLOOKUP($A551-1,$A$2:$N$1124,14,FALSE),AH550)</f>
        <v>0</v>
      </c>
      <c r="AI551" s="7">
        <f>IF(DAY($A551)=1,VLOOKUP($A551-1,$A$2:$L$1124,$W$1,FALSE)/VLOOKUP($A551-1,$A$2:$N$1124,14,FALSE),AI550)</f>
        <v>4.6931089243433992E-3</v>
      </c>
      <c r="AJ551" s="7">
        <f>IF(DAY($A551)=1,VLOOKUP($A551-1,$A$2:$L$1124,$X$1,FALSE)/VLOOKUP($A551-1,$A$2:$N$1124,14,FALSE),AJ550)</f>
        <v>1.537932816826873E-2</v>
      </c>
      <c r="AK551" s="7">
        <f>IF(DAY($A551)=1,VLOOKUP($A551-1,$A$2:$L$1124,$Y$1,FALSE)/VLOOKUP($A551-1,$A$2:$N$1124,14,FALSE),AK550)</f>
        <v>0</v>
      </c>
      <c r="AL551" s="7">
        <f>IF(DAY($A551)=1,VLOOKUP($A551-1,$A$2:$L$1124,$Z$1,FALSE)/VLOOKUP($A551-1,$A$2:$N$1124,14,FALSE),AL550)</f>
        <v>1.9935769111871653E-2</v>
      </c>
      <c r="AM551" s="7">
        <f>IF(DAY($A551)=1,VLOOKUP($A551-1,$A$2:$L$1124,$AA$1,FALSE)/VLOOKUP($A551-1,$A$2:$N$1124,14,FALSE),AM550)</f>
        <v>3.2101702765080079E-3</v>
      </c>
      <c r="AO551" s="12">
        <f>VLOOKUP($A551,BTC!$A$1:$G$1853,5,FALSE)</f>
        <v>2506.4699999999998</v>
      </c>
      <c r="AP551" s="12">
        <f>VLOOKUP($A551,XRP!$A$1:$G$1853,5,FALSE)</f>
        <v>0.25944899999999999</v>
      </c>
      <c r="AQ551" s="12">
        <f>VLOOKUP($A551,LTC!$A$1:$G$1853,5,FALSE)</f>
        <v>41.57</v>
      </c>
      <c r="AR551" s="12">
        <f>VLOOKUP($A551,ETC!$A$1:$G$1853,5,FALSE)</f>
        <v>17.91</v>
      </c>
      <c r="AS551" s="12">
        <f>VLOOKUP($A551,ETH!$A$1:$G$1853,5,FALSE)</f>
        <v>287.99</v>
      </c>
      <c r="AT551" s="12">
        <f>VLOOKUP($A551,BCH!$A$1:$G$1853,5,FALSE)</f>
        <v>0</v>
      </c>
      <c r="AU551" s="12">
        <f>VLOOKUP($A551,XMR!$A$1:$G$1853,5,FALSE)</f>
        <v>42.79</v>
      </c>
      <c r="AV551" s="12">
        <f>VLOOKUP($A551,ZEC!$A$1:$G$1853,5,FALSE)</f>
        <v>301.88</v>
      </c>
      <c r="AW551" s="12">
        <f>VLOOKUP($A551,EOS!$A$1:$G$1853,5,FALSE)</f>
        <v>2.71</v>
      </c>
      <c r="AX551" s="12">
        <f>VLOOKUP($A551,DASH!$A$1:$G$1853,5,FALSE)</f>
        <v>173.49</v>
      </c>
      <c r="AY551" s="12">
        <f>VLOOKUP($A551,XLM!$A$1:$G$1853,5,FALSE)</f>
        <v>2.5706E-2</v>
      </c>
      <c r="BA551" s="24">
        <v>1</v>
      </c>
      <c r="BB551" s="24">
        <v>1</v>
      </c>
      <c r="BC551" s="24">
        <v>1</v>
      </c>
      <c r="BD551" s="24">
        <v>1</v>
      </c>
      <c r="BE551" s="24">
        <v>1</v>
      </c>
      <c r="BF551" s="24">
        <v>0</v>
      </c>
      <c r="BG551" s="24">
        <v>1</v>
      </c>
      <c r="BH551" s="24">
        <v>1</v>
      </c>
      <c r="BI551" s="24">
        <v>0</v>
      </c>
      <c r="BJ551" s="24">
        <v>1</v>
      </c>
      <c r="BK551" s="24">
        <v>1</v>
      </c>
      <c r="BM551" s="19">
        <f>IF(SUM(BA550:BK550)=SUM(BA551:BK551),BM550,BM550*SUMPRODUCT(BA551:BK551,AO551:AY551,Q551:AA551)/SUMPRODUCT(BA550:BK550,AO551:AY551,AC551:AM551))</f>
        <v>0.90665306731485984</v>
      </c>
      <c r="BN551" s="26">
        <f>SUMPRODUCT(AO551:AY551,BA551:BK551,Q551:AA551)/BM551</f>
        <v>1132.284368747642</v>
      </c>
      <c r="BO551">
        <f t="shared" si="145"/>
        <v>2506.4699999999998</v>
      </c>
    </row>
    <row r="552" spans="1:67" x14ac:dyDescent="0.75">
      <c r="A552" s="4">
        <v>42919</v>
      </c>
      <c r="B552" s="46">
        <f>INDEX('Index Volume'!B:B,MATCH(Index_New!$A552,'Index Volume'!$A:$A,0))</f>
        <v>964112000</v>
      </c>
      <c r="C552" s="46">
        <f>INDEX('Index Volume'!C:C,MATCH(Index_New!$A552,'Index Volume'!$A:$A,0))</f>
        <v>60367800</v>
      </c>
      <c r="D552" s="46">
        <f>INDEX('Index Volume'!D:D,MATCH(Index_New!$A552,'Index Volume'!$A:$A,0))</f>
        <v>729937984</v>
      </c>
      <c r="E552" s="46">
        <f>INDEX('Index Volume'!E:E,MATCH(Index_New!$A552,'Index Volume'!$A:$A,0))</f>
        <v>80328000</v>
      </c>
      <c r="F552" s="46">
        <f>INDEX('Index Volume'!F:F,MATCH(Index_New!$A552,'Index Volume'!$A:$A,0))</f>
        <v>851408000</v>
      </c>
      <c r="G552" s="46">
        <f>INDEX('Index Volume'!G:G,MATCH(Index_New!$A552,'Index Volume'!$A:$A,0))</f>
        <v>0</v>
      </c>
      <c r="H552" s="46">
        <f>INDEX('Index Volume'!H:H,MATCH(Index_New!$A552,'Index Volume'!$A:$A,0))</f>
        <v>13141000</v>
      </c>
      <c r="I552" s="46">
        <f>INDEX('Index Volume'!I:I,MATCH(Index_New!$A552,'Index Volume'!$A:$A,0))</f>
        <v>28546700</v>
      </c>
      <c r="J552" s="46">
        <f>INDEX('Index Volume'!J:J,MATCH(Index_New!$A552,'Index Volume'!$A:$A,0))</f>
        <v>0</v>
      </c>
      <c r="K552" s="46">
        <f>INDEX('Index Volume'!K:K,MATCH(Index_New!$A552,'Index Volume'!$A:$A,0))</f>
        <v>40038200</v>
      </c>
      <c r="L552" s="46">
        <f>INDEX('Index Volume'!L:L,MATCH(Index_New!$A552,'Index Volume'!$A:$A,0))</f>
        <v>7572990</v>
      </c>
      <c r="M552" s="46">
        <f t="shared" si="131"/>
        <v>2775452674</v>
      </c>
      <c r="N552" s="1">
        <f t="shared" si="132"/>
        <v>2775452674</v>
      </c>
      <c r="O552" t="b">
        <f t="shared" si="133"/>
        <v>1</v>
      </c>
      <c r="Q552" s="7">
        <f t="shared" si="134"/>
        <v>0.35606231700661295</v>
      </c>
      <c r="R552" s="7">
        <f t="shared" si="135"/>
        <v>2.8047355645718069E-2</v>
      </c>
      <c r="S552" s="7">
        <f t="shared" si="136"/>
        <v>0.10396368889859443</v>
      </c>
      <c r="T552" s="7">
        <f t="shared" si="137"/>
        <v>4.9929755265435069E-2</v>
      </c>
      <c r="U552" s="7">
        <f t="shared" si="138"/>
        <v>0.41877850670264766</v>
      </c>
      <c r="V552" s="7">
        <f t="shared" si="139"/>
        <v>0</v>
      </c>
      <c r="W552" s="7">
        <f t="shared" si="140"/>
        <v>4.6931089243433992E-3</v>
      </c>
      <c r="X552" s="7">
        <f t="shared" si="141"/>
        <v>1.537932816826873E-2</v>
      </c>
      <c r="Y552" s="7">
        <f t="shared" si="142"/>
        <v>0</v>
      </c>
      <c r="Z552" s="7">
        <f t="shared" si="143"/>
        <v>1.9935769111871653E-2</v>
      </c>
      <c r="AA552" s="7">
        <f t="shared" si="144"/>
        <v>3.2101702765080079E-3</v>
      </c>
      <c r="AC552" s="7">
        <f>IF(DAY($A552)=1,VLOOKUP($A552-1,$A$2:$L$1124,$Q$1,FALSE)/VLOOKUP($A552-1,$A$2:$N$1124,14,FALSE),AC551)</f>
        <v>0.35606231700661295</v>
      </c>
      <c r="AD552" s="7">
        <f>IF(DAY($A552)=1,VLOOKUP($A552-1,$A$2:$L$1124,$R$1,FALSE)/VLOOKUP($A552-1,$A$2:$N$1124,14,FALSE),AD551)</f>
        <v>2.8047355645718069E-2</v>
      </c>
      <c r="AE552" s="7">
        <f>IF(DAY($A552)=1,VLOOKUP($A552-1,$A$2:$L$1124,$S$1,FALSE)/VLOOKUP($A552-1,$A$2:$N$1124,14,FALSE),AE551)</f>
        <v>0.10396368889859443</v>
      </c>
      <c r="AF552" s="7">
        <f>IF(DAY($A552)=1,VLOOKUP($A552-1,$A$2:$L$1124,$T$1,FALSE)/VLOOKUP($A552-1,$A$2:$N$1124,14,FALSE),AF551)</f>
        <v>4.9929755265435069E-2</v>
      </c>
      <c r="AG552" s="7">
        <f>IF(DAY($A552)=1,VLOOKUP($A552-1,$A$2:$L$1124,$U$1,FALSE)/VLOOKUP($A552-1,$A$2:$N$1124,14,FALSE),AG551)</f>
        <v>0.41877850670264766</v>
      </c>
      <c r="AH552" s="7">
        <f>IF(DAY($A552)=1,VLOOKUP($A552-1,$A$2:$L$1124,$V$1,FALSE)/VLOOKUP($A552-1,$A$2:$N$1124,14,FALSE),AH551)</f>
        <v>0</v>
      </c>
      <c r="AI552" s="7">
        <f>IF(DAY($A552)=1,VLOOKUP($A552-1,$A$2:$L$1124,$W$1,FALSE)/VLOOKUP($A552-1,$A$2:$N$1124,14,FALSE),AI551)</f>
        <v>4.6931089243433992E-3</v>
      </c>
      <c r="AJ552" s="7">
        <f>IF(DAY($A552)=1,VLOOKUP($A552-1,$A$2:$L$1124,$X$1,FALSE)/VLOOKUP($A552-1,$A$2:$N$1124,14,FALSE),AJ551)</f>
        <v>1.537932816826873E-2</v>
      </c>
      <c r="AK552" s="7">
        <f>IF(DAY($A552)=1,VLOOKUP($A552-1,$A$2:$L$1124,$Y$1,FALSE)/VLOOKUP($A552-1,$A$2:$N$1124,14,FALSE),AK551)</f>
        <v>0</v>
      </c>
      <c r="AL552" s="7">
        <f>IF(DAY($A552)=1,VLOOKUP($A552-1,$A$2:$L$1124,$Z$1,FALSE)/VLOOKUP($A552-1,$A$2:$N$1124,14,FALSE),AL551)</f>
        <v>1.9935769111871653E-2</v>
      </c>
      <c r="AM552" s="7">
        <f>IF(DAY($A552)=1,VLOOKUP($A552-1,$A$2:$L$1124,$AA$1,FALSE)/VLOOKUP($A552-1,$A$2:$N$1124,14,FALSE),AM551)</f>
        <v>3.2101702765080079E-3</v>
      </c>
      <c r="AO552" s="12">
        <f>VLOOKUP($A552,BTC!$A$1:$G$1853,5,FALSE)</f>
        <v>2564.06</v>
      </c>
      <c r="AP552" s="12">
        <f>VLOOKUP($A552,XRP!$A$1:$G$1853,5,FALSE)</f>
        <v>0.259959</v>
      </c>
      <c r="AQ552" s="12">
        <f>VLOOKUP($A552,LTC!$A$1:$G$1853,5,FALSE)</f>
        <v>46.43</v>
      </c>
      <c r="AR552" s="12">
        <f>VLOOKUP($A552,ETC!$A$1:$G$1853,5,FALSE)</f>
        <v>17.850000000000001</v>
      </c>
      <c r="AS552" s="12">
        <f>VLOOKUP($A552,ETH!$A$1:$G$1853,5,FALSE)</f>
        <v>282.89999999999998</v>
      </c>
      <c r="AT552" s="12">
        <f>VLOOKUP($A552,BCH!$A$1:$G$1853,5,FALSE)</f>
        <v>0</v>
      </c>
      <c r="AU552" s="12">
        <f>VLOOKUP($A552,XMR!$A$1:$G$1853,5,FALSE)</f>
        <v>43.63</v>
      </c>
      <c r="AV552" s="12">
        <f>VLOOKUP($A552,ZEC!$A$1:$G$1853,5,FALSE)</f>
        <v>291.56</v>
      </c>
      <c r="AW552" s="12">
        <f>VLOOKUP($A552,EOS!$A$1:$G$1853,5,FALSE)</f>
        <v>4.09</v>
      </c>
      <c r="AX552" s="12">
        <f>VLOOKUP($A552,DASH!$A$1:$G$1853,5,FALSE)</f>
        <v>180.79</v>
      </c>
      <c r="AY552" s="12">
        <f>VLOOKUP($A552,XLM!$A$1:$G$1853,5,FALSE)</f>
        <v>2.6266000000000001E-2</v>
      </c>
      <c r="BA552" s="24">
        <v>1</v>
      </c>
      <c r="BB552" s="24">
        <v>1</v>
      </c>
      <c r="BC552" s="24">
        <v>1</v>
      </c>
      <c r="BD552" s="24">
        <v>1</v>
      </c>
      <c r="BE552" s="24">
        <v>1</v>
      </c>
      <c r="BF552" s="24">
        <v>0</v>
      </c>
      <c r="BG552" s="24">
        <v>1</v>
      </c>
      <c r="BH552" s="24">
        <v>1</v>
      </c>
      <c r="BI552" s="24">
        <v>0</v>
      </c>
      <c r="BJ552" s="24">
        <v>1</v>
      </c>
      <c r="BK552" s="24">
        <v>1</v>
      </c>
      <c r="BM552" s="19">
        <f>IF(SUM(BA551:BK551)=SUM(BA552:BK552),BM551,BM551*SUMPRODUCT(BA552:BK552,AO552:AY552,Q552:AA552)/SUMPRODUCT(BA551:BK551,AO552:AY552,AC552:AM552))</f>
        <v>0.90665306731485984</v>
      </c>
      <c r="BN552" s="26">
        <f>SUMPRODUCT(AO552:AY552,BA552:BK552,Q552:AA552)/BM552</f>
        <v>1153.0939699295648</v>
      </c>
      <c r="BO552">
        <f t="shared" si="145"/>
        <v>2564.06</v>
      </c>
    </row>
    <row r="553" spans="1:67" x14ac:dyDescent="0.75">
      <c r="A553" s="3">
        <v>42920</v>
      </c>
      <c r="B553" s="46">
        <f>INDEX('Index Volume'!B:B,MATCH(Index_New!$A553,'Index Volume'!$A:$A,0))</f>
        <v>985516032</v>
      </c>
      <c r="C553" s="46">
        <f>INDEX('Index Volume'!C:C,MATCH(Index_New!$A553,'Index Volume'!$A:$A,0))</f>
        <v>56008900</v>
      </c>
      <c r="D553" s="46">
        <f>INDEX('Index Volume'!D:D,MATCH(Index_New!$A553,'Index Volume'!$A:$A,0))</f>
        <v>1101750016</v>
      </c>
      <c r="E553" s="46">
        <f>INDEX('Index Volume'!E:E,MATCH(Index_New!$A553,'Index Volume'!$A:$A,0))</f>
        <v>85616704</v>
      </c>
      <c r="F553" s="46">
        <f>INDEX('Index Volume'!F:F,MATCH(Index_New!$A553,'Index Volume'!$A:$A,0))</f>
        <v>687691008</v>
      </c>
      <c r="G553" s="46">
        <f>INDEX('Index Volume'!G:G,MATCH(Index_New!$A553,'Index Volume'!$A:$A,0))</f>
        <v>0</v>
      </c>
      <c r="H553" s="46">
        <f>INDEX('Index Volume'!H:H,MATCH(Index_New!$A553,'Index Volume'!$A:$A,0))</f>
        <v>14850800</v>
      </c>
      <c r="I553" s="46">
        <f>INDEX('Index Volume'!I:I,MATCH(Index_New!$A553,'Index Volume'!$A:$A,0))</f>
        <v>28509400</v>
      </c>
      <c r="J553" s="46">
        <f>INDEX('Index Volume'!J:J,MATCH(Index_New!$A553,'Index Volume'!$A:$A,0))</f>
        <v>0</v>
      </c>
      <c r="K553" s="46">
        <f>INDEX('Index Volume'!K:K,MATCH(Index_New!$A553,'Index Volume'!$A:$A,0))</f>
        <v>51222900</v>
      </c>
      <c r="L553" s="46">
        <f>INDEX('Index Volume'!L:L,MATCH(Index_New!$A553,'Index Volume'!$A:$A,0))</f>
        <v>6393470</v>
      </c>
      <c r="M553" s="46">
        <f t="shared" si="131"/>
        <v>3017559230</v>
      </c>
      <c r="N553" s="1">
        <f t="shared" si="132"/>
        <v>3017559230</v>
      </c>
      <c r="O553" t="b">
        <f t="shared" si="133"/>
        <v>1</v>
      </c>
      <c r="Q553" s="7">
        <f t="shared" si="134"/>
        <v>0.35606231700661295</v>
      </c>
      <c r="R553" s="7">
        <f t="shared" si="135"/>
        <v>2.8047355645718069E-2</v>
      </c>
      <c r="S553" s="7">
        <f t="shared" si="136"/>
        <v>0.10396368889859443</v>
      </c>
      <c r="T553" s="7">
        <f t="shared" si="137"/>
        <v>4.9929755265435069E-2</v>
      </c>
      <c r="U553" s="7">
        <f t="shared" si="138"/>
        <v>0.41877850670264766</v>
      </c>
      <c r="V553" s="7">
        <f t="shared" si="139"/>
        <v>0</v>
      </c>
      <c r="W553" s="7">
        <f t="shared" si="140"/>
        <v>4.6931089243433992E-3</v>
      </c>
      <c r="X553" s="7">
        <f t="shared" si="141"/>
        <v>1.537932816826873E-2</v>
      </c>
      <c r="Y553" s="7">
        <f t="shared" si="142"/>
        <v>0</v>
      </c>
      <c r="Z553" s="7">
        <f t="shared" si="143"/>
        <v>1.9935769111871653E-2</v>
      </c>
      <c r="AA553" s="7">
        <f t="shared" si="144"/>
        <v>3.2101702765080079E-3</v>
      </c>
      <c r="AC553" s="7">
        <f>IF(DAY($A553)=1,VLOOKUP($A553-1,$A$2:$L$1124,$Q$1,FALSE)/VLOOKUP($A553-1,$A$2:$N$1124,14,FALSE),AC552)</f>
        <v>0.35606231700661295</v>
      </c>
      <c r="AD553" s="7">
        <f>IF(DAY($A553)=1,VLOOKUP($A553-1,$A$2:$L$1124,$R$1,FALSE)/VLOOKUP($A553-1,$A$2:$N$1124,14,FALSE),AD552)</f>
        <v>2.8047355645718069E-2</v>
      </c>
      <c r="AE553" s="7">
        <f>IF(DAY($A553)=1,VLOOKUP($A553-1,$A$2:$L$1124,$S$1,FALSE)/VLOOKUP($A553-1,$A$2:$N$1124,14,FALSE),AE552)</f>
        <v>0.10396368889859443</v>
      </c>
      <c r="AF553" s="7">
        <f>IF(DAY($A553)=1,VLOOKUP($A553-1,$A$2:$L$1124,$T$1,FALSE)/VLOOKUP($A553-1,$A$2:$N$1124,14,FALSE),AF552)</f>
        <v>4.9929755265435069E-2</v>
      </c>
      <c r="AG553" s="7">
        <f>IF(DAY($A553)=1,VLOOKUP($A553-1,$A$2:$L$1124,$U$1,FALSE)/VLOOKUP($A553-1,$A$2:$N$1124,14,FALSE),AG552)</f>
        <v>0.41877850670264766</v>
      </c>
      <c r="AH553" s="7">
        <f>IF(DAY($A553)=1,VLOOKUP($A553-1,$A$2:$L$1124,$V$1,FALSE)/VLOOKUP($A553-1,$A$2:$N$1124,14,FALSE),AH552)</f>
        <v>0</v>
      </c>
      <c r="AI553" s="7">
        <f>IF(DAY($A553)=1,VLOOKUP($A553-1,$A$2:$L$1124,$W$1,FALSE)/VLOOKUP($A553-1,$A$2:$N$1124,14,FALSE),AI552)</f>
        <v>4.6931089243433992E-3</v>
      </c>
      <c r="AJ553" s="7">
        <f>IF(DAY($A553)=1,VLOOKUP($A553-1,$A$2:$L$1124,$X$1,FALSE)/VLOOKUP($A553-1,$A$2:$N$1124,14,FALSE),AJ552)</f>
        <v>1.537932816826873E-2</v>
      </c>
      <c r="AK553" s="7">
        <f>IF(DAY($A553)=1,VLOOKUP($A553-1,$A$2:$L$1124,$Y$1,FALSE)/VLOOKUP($A553-1,$A$2:$N$1124,14,FALSE),AK552)</f>
        <v>0</v>
      </c>
      <c r="AL553" s="7">
        <f>IF(DAY($A553)=1,VLOOKUP($A553-1,$A$2:$L$1124,$Z$1,FALSE)/VLOOKUP($A553-1,$A$2:$N$1124,14,FALSE),AL552)</f>
        <v>1.9935769111871653E-2</v>
      </c>
      <c r="AM553" s="7">
        <f>IF(DAY($A553)=1,VLOOKUP($A553-1,$A$2:$L$1124,$AA$1,FALSE)/VLOOKUP($A553-1,$A$2:$N$1124,14,FALSE),AM552)</f>
        <v>3.2101702765080079E-3</v>
      </c>
      <c r="AO553" s="12">
        <f>VLOOKUP($A553,BTC!$A$1:$G$1853,5,FALSE)</f>
        <v>2601.64</v>
      </c>
      <c r="AP553" s="12">
        <f>VLOOKUP($A553,XRP!$A$1:$G$1853,5,FALSE)</f>
        <v>0.25470900000000002</v>
      </c>
      <c r="AQ553" s="12">
        <f>VLOOKUP($A553,LTC!$A$1:$G$1853,5,FALSE)</f>
        <v>55.33</v>
      </c>
      <c r="AR553" s="12">
        <f>VLOOKUP($A553,ETC!$A$1:$G$1853,5,FALSE)</f>
        <v>18.05</v>
      </c>
      <c r="AS553" s="12">
        <f>VLOOKUP($A553,ETH!$A$1:$G$1853,5,FALSE)</f>
        <v>273.3</v>
      </c>
      <c r="AT553" s="12">
        <f>VLOOKUP($A553,BCH!$A$1:$G$1853,5,FALSE)</f>
        <v>0</v>
      </c>
      <c r="AU553" s="12">
        <f>VLOOKUP($A553,XMR!$A$1:$G$1853,5,FALSE)</f>
        <v>45.47</v>
      </c>
      <c r="AV553" s="12">
        <f>VLOOKUP($A553,ZEC!$A$1:$G$1853,5,FALSE)</f>
        <v>282.20999999999998</v>
      </c>
      <c r="AW553" s="12">
        <f>VLOOKUP($A553,EOS!$A$1:$G$1853,5,FALSE)</f>
        <v>3.37</v>
      </c>
      <c r="AX553" s="12">
        <f>VLOOKUP($A553,DASH!$A$1:$G$1853,5,FALSE)</f>
        <v>183.06</v>
      </c>
      <c r="AY553" s="12">
        <f>VLOOKUP($A553,XLM!$A$1:$G$1853,5,FALSE)</f>
        <v>2.5749999999999999E-2</v>
      </c>
      <c r="BA553" s="24">
        <v>1</v>
      </c>
      <c r="BB553" s="24">
        <v>1</v>
      </c>
      <c r="BC553" s="24">
        <v>1</v>
      </c>
      <c r="BD553" s="24">
        <v>1</v>
      </c>
      <c r="BE553" s="24">
        <v>1</v>
      </c>
      <c r="BF553" s="24">
        <v>0</v>
      </c>
      <c r="BG553" s="24">
        <v>1</v>
      </c>
      <c r="BH553" s="24">
        <v>1</v>
      </c>
      <c r="BI553" s="24">
        <v>0</v>
      </c>
      <c r="BJ553" s="24">
        <v>1</v>
      </c>
      <c r="BK553" s="24">
        <v>1</v>
      </c>
      <c r="BM553" s="19">
        <f>IF(SUM(BA552:BK552)=SUM(BA553:BK553),BM552,BM552*SUMPRODUCT(BA553:BK553,AO553:AY553,Q553:AA553)/SUMPRODUCT(BA552:BK552,AO553:AY553,AC553:AM553))</f>
        <v>0.90665306731485984</v>
      </c>
      <c r="BN553" s="26">
        <f>SUMPRODUCT(AO553:AY553,BA553:BK553,Q553:AA553)/BM553</f>
        <v>1164.3504860676564</v>
      </c>
      <c r="BO553">
        <f t="shared" si="145"/>
        <v>2601.64</v>
      </c>
    </row>
    <row r="554" spans="1:67" x14ac:dyDescent="0.75">
      <c r="A554" s="4">
        <v>42921</v>
      </c>
      <c r="B554" s="46">
        <f>INDEX('Index Volume'!B:B,MATCH(Index_New!$A554,'Index Volume'!$A:$A,0))</f>
        <v>941566016</v>
      </c>
      <c r="C554" s="46">
        <f>INDEX('Index Volume'!C:C,MATCH(Index_New!$A554,'Index Volume'!$A:$A,0))</f>
        <v>73292096</v>
      </c>
      <c r="D554" s="46">
        <f>INDEX('Index Volume'!D:D,MATCH(Index_New!$A554,'Index Volume'!$A:$A,0))</f>
        <v>790609024</v>
      </c>
      <c r="E554" s="46">
        <f>INDEX('Index Volume'!E:E,MATCH(Index_New!$A554,'Index Volume'!$A:$A,0))</f>
        <v>57671900</v>
      </c>
      <c r="F554" s="46">
        <f>INDEX('Index Volume'!F:F,MATCH(Index_New!$A554,'Index Volume'!$A:$A,0))</f>
        <v>790256000</v>
      </c>
      <c r="G554" s="46">
        <f>INDEX('Index Volume'!G:G,MATCH(Index_New!$A554,'Index Volume'!$A:$A,0))</f>
        <v>0</v>
      </c>
      <c r="H554" s="46">
        <f>INDEX('Index Volume'!H:H,MATCH(Index_New!$A554,'Index Volume'!$A:$A,0))</f>
        <v>15243000</v>
      </c>
      <c r="I554" s="46">
        <f>INDEX('Index Volume'!I:I,MATCH(Index_New!$A554,'Index Volume'!$A:$A,0))</f>
        <v>38079400</v>
      </c>
      <c r="J554" s="46">
        <f>INDEX('Index Volume'!J:J,MATCH(Index_New!$A554,'Index Volume'!$A:$A,0))</f>
        <v>0</v>
      </c>
      <c r="K554" s="46">
        <f>INDEX('Index Volume'!K:K,MATCH(Index_New!$A554,'Index Volume'!$A:$A,0))</f>
        <v>93285800</v>
      </c>
      <c r="L554" s="46">
        <f>INDEX('Index Volume'!L:L,MATCH(Index_New!$A554,'Index Volume'!$A:$A,0))</f>
        <v>3517740</v>
      </c>
      <c r="M554" s="46">
        <f t="shared" si="131"/>
        <v>2803520976</v>
      </c>
      <c r="N554" s="1">
        <f t="shared" si="132"/>
        <v>2803520976</v>
      </c>
      <c r="O554" t="b">
        <f t="shared" si="133"/>
        <v>1</v>
      </c>
      <c r="Q554" s="7">
        <f t="shared" si="134"/>
        <v>0.35606231700661295</v>
      </c>
      <c r="R554" s="7">
        <f t="shared" si="135"/>
        <v>2.8047355645718069E-2</v>
      </c>
      <c r="S554" s="7">
        <f t="shared" si="136"/>
        <v>0.10396368889859443</v>
      </c>
      <c r="T554" s="7">
        <f t="shared" si="137"/>
        <v>4.9929755265435069E-2</v>
      </c>
      <c r="U554" s="7">
        <f t="shared" si="138"/>
        <v>0.41877850670264766</v>
      </c>
      <c r="V554" s="7">
        <f t="shared" si="139"/>
        <v>0</v>
      </c>
      <c r="W554" s="7">
        <f t="shared" si="140"/>
        <v>4.6931089243433992E-3</v>
      </c>
      <c r="X554" s="7">
        <f t="shared" si="141"/>
        <v>1.537932816826873E-2</v>
      </c>
      <c r="Y554" s="7">
        <f t="shared" si="142"/>
        <v>0</v>
      </c>
      <c r="Z554" s="7">
        <f t="shared" si="143"/>
        <v>1.9935769111871653E-2</v>
      </c>
      <c r="AA554" s="7">
        <f t="shared" si="144"/>
        <v>3.2101702765080079E-3</v>
      </c>
      <c r="AC554" s="7">
        <f>IF(DAY($A554)=1,VLOOKUP($A554-1,$A$2:$L$1124,$Q$1,FALSE)/VLOOKUP($A554-1,$A$2:$N$1124,14,FALSE),AC553)</f>
        <v>0.35606231700661295</v>
      </c>
      <c r="AD554" s="7">
        <f>IF(DAY($A554)=1,VLOOKUP($A554-1,$A$2:$L$1124,$R$1,FALSE)/VLOOKUP($A554-1,$A$2:$N$1124,14,FALSE),AD553)</f>
        <v>2.8047355645718069E-2</v>
      </c>
      <c r="AE554" s="7">
        <f>IF(DAY($A554)=1,VLOOKUP($A554-1,$A$2:$L$1124,$S$1,FALSE)/VLOOKUP($A554-1,$A$2:$N$1124,14,FALSE),AE553)</f>
        <v>0.10396368889859443</v>
      </c>
      <c r="AF554" s="7">
        <f>IF(DAY($A554)=1,VLOOKUP($A554-1,$A$2:$L$1124,$T$1,FALSE)/VLOOKUP($A554-1,$A$2:$N$1124,14,FALSE),AF553)</f>
        <v>4.9929755265435069E-2</v>
      </c>
      <c r="AG554" s="7">
        <f>IF(DAY($A554)=1,VLOOKUP($A554-1,$A$2:$L$1124,$U$1,FALSE)/VLOOKUP($A554-1,$A$2:$N$1124,14,FALSE),AG553)</f>
        <v>0.41877850670264766</v>
      </c>
      <c r="AH554" s="7">
        <f>IF(DAY($A554)=1,VLOOKUP($A554-1,$A$2:$L$1124,$V$1,FALSE)/VLOOKUP($A554-1,$A$2:$N$1124,14,FALSE),AH553)</f>
        <v>0</v>
      </c>
      <c r="AI554" s="7">
        <f>IF(DAY($A554)=1,VLOOKUP($A554-1,$A$2:$L$1124,$W$1,FALSE)/VLOOKUP($A554-1,$A$2:$N$1124,14,FALSE),AI553)</f>
        <v>4.6931089243433992E-3</v>
      </c>
      <c r="AJ554" s="7">
        <f>IF(DAY($A554)=1,VLOOKUP($A554-1,$A$2:$L$1124,$X$1,FALSE)/VLOOKUP($A554-1,$A$2:$N$1124,14,FALSE),AJ553)</f>
        <v>1.537932816826873E-2</v>
      </c>
      <c r="AK554" s="7">
        <f>IF(DAY($A554)=1,VLOOKUP($A554-1,$A$2:$L$1124,$Y$1,FALSE)/VLOOKUP($A554-1,$A$2:$N$1124,14,FALSE),AK553)</f>
        <v>0</v>
      </c>
      <c r="AL554" s="7">
        <f>IF(DAY($A554)=1,VLOOKUP($A554-1,$A$2:$L$1124,$Z$1,FALSE)/VLOOKUP($A554-1,$A$2:$N$1124,14,FALSE),AL553)</f>
        <v>1.9935769111871653E-2</v>
      </c>
      <c r="AM554" s="7">
        <f>IF(DAY($A554)=1,VLOOKUP($A554-1,$A$2:$L$1124,$AA$1,FALSE)/VLOOKUP($A554-1,$A$2:$N$1124,14,FALSE),AM553)</f>
        <v>3.2101702765080079E-3</v>
      </c>
      <c r="AO554" s="12">
        <f>VLOOKUP($A554,BTC!$A$1:$G$1853,5,FALSE)</f>
        <v>2601.9899999999998</v>
      </c>
      <c r="AP554" s="12">
        <f>VLOOKUP($A554,XRP!$A$1:$G$1853,5,FALSE)</f>
        <v>0.256523</v>
      </c>
      <c r="AQ554" s="12">
        <f>VLOOKUP($A554,LTC!$A$1:$G$1853,5,FALSE)</f>
        <v>53.19</v>
      </c>
      <c r="AR554" s="12">
        <f>VLOOKUP($A554,ETC!$A$1:$G$1853,5,FALSE)</f>
        <v>17.77</v>
      </c>
      <c r="AS554" s="12">
        <f>VLOOKUP($A554,ETH!$A$1:$G$1853,5,FALSE)</f>
        <v>268.77</v>
      </c>
      <c r="AT554" s="12">
        <f>VLOOKUP($A554,BCH!$A$1:$G$1853,5,FALSE)</f>
        <v>0</v>
      </c>
      <c r="AU554" s="12">
        <f>VLOOKUP($A554,XMR!$A$1:$G$1853,5,FALSE)</f>
        <v>45.72</v>
      </c>
      <c r="AV554" s="12">
        <f>VLOOKUP($A554,ZEC!$A$1:$G$1853,5,FALSE)</f>
        <v>283.01</v>
      </c>
      <c r="AW554" s="12">
        <f>VLOOKUP($A554,EOS!$A$1:$G$1853,5,FALSE)</f>
        <v>3</v>
      </c>
      <c r="AX554" s="12">
        <f>VLOOKUP($A554,DASH!$A$1:$G$1853,5,FALSE)</f>
        <v>209.48</v>
      </c>
      <c r="AY554" s="12">
        <f>VLOOKUP($A554,XLM!$A$1:$G$1853,5,FALSE)</f>
        <v>2.5440999999999998E-2</v>
      </c>
      <c r="BA554" s="24">
        <v>1</v>
      </c>
      <c r="BB554" s="24">
        <v>1</v>
      </c>
      <c r="BC554" s="24">
        <v>1</v>
      </c>
      <c r="BD554" s="24">
        <v>1</v>
      </c>
      <c r="BE554" s="24">
        <v>1</v>
      </c>
      <c r="BF554" s="24">
        <v>0</v>
      </c>
      <c r="BG554" s="24">
        <v>1</v>
      </c>
      <c r="BH554" s="24">
        <v>1</v>
      </c>
      <c r="BI554" s="24">
        <v>0</v>
      </c>
      <c r="BJ554" s="24">
        <v>1</v>
      </c>
      <c r="BK554" s="24">
        <v>1</v>
      </c>
      <c r="BM554" s="19">
        <f>IF(SUM(BA553:BK553)=SUM(BA554:BK554),BM553,BM553*SUMPRODUCT(BA554:BK554,AO554:AY554,Q554:AA554)/SUMPRODUCT(BA553:BK553,AO554:AY554,AC554:AM554))</f>
        <v>0.90665306731485984</v>
      </c>
      <c r="BN554" s="26">
        <f>SUMPRODUCT(AO554:AY554,BA554:BK554,Q554:AA554)/BM554</f>
        <v>1162.7305965449571</v>
      </c>
      <c r="BO554">
        <f t="shared" si="145"/>
        <v>2601.9899999999998</v>
      </c>
    </row>
    <row r="555" spans="1:67" x14ac:dyDescent="0.75">
      <c r="A555" s="3">
        <v>42922</v>
      </c>
      <c r="B555" s="46">
        <f>INDEX('Index Volume'!B:B,MATCH(Index_New!$A555,'Index Volume'!$A:$A,0))</f>
        <v>761956992</v>
      </c>
      <c r="C555" s="46">
        <f>INDEX('Index Volume'!C:C,MATCH(Index_New!$A555,'Index Volume'!$A:$A,0))</f>
        <v>43845800</v>
      </c>
      <c r="D555" s="46">
        <f>INDEX('Index Volume'!D:D,MATCH(Index_New!$A555,'Index Volume'!$A:$A,0))</f>
        <v>461148992</v>
      </c>
      <c r="E555" s="46">
        <f>INDEX('Index Volume'!E:E,MATCH(Index_New!$A555,'Index Volume'!$A:$A,0))</f>
        <v>62603300</v>
      </c>
      <c r="F555" s="46">
        <f>INDEX('Index Volume'!F:F,MATCH(Index_New!$A555,'Index Volume'!$A:$A,0))</f>
        <v>623080000</v>
      </c>
      <c r="G555" s="46">
        <f>INDEX('Index Volume'!G:G,MATCH(Index_New!$A555,'Index Volume'!$A:$A,0))</f>
        <v>0</v>
      </c>
      <c r="H555" s="46">
        <f>INDEX('Index Volume'!H:H,MATCH(Index_New!$A555,'Index Volume'!$A:$A,0))</f>
        <v>23168300</v>
      </c>
      <c r="I555" s="46">
        <f>INDEX('Index Volume'!I:I,MATCH(Index_New!$A555,'Index Volume'!$A:$A,0))</f>
        <v>35396700</v>
      </c>
      <c r="J555" s="46">
        <f>INDEX('Index Volume'!J:J,MATCH(Index_New!$A555,'Index Volume'!$A:$A,0))</f>
        <v>0</v>
      </c>
      <c r="K555" s="46">
        <f>INDEX('Index Volume'!K:K,MATCH(Index_New!$A555,'Index Volume'!$A:$A,0))</f>
        <v>114292000</v>
      </c>
      <c r="L555" s="46">
        <f>INDEX('Index Volume'!L:L,MATCH(Index_New!$A555,'Index Volume'!$A:$A,0))</f>
        <v>3682330</v>
      </c>
      <c r="M555" s="46">
        <f t="shared" si="131"/>
        <v>2129174414</v>
      </c>
      <c r="N555" s="1">
        <f t="shared" si="132"/>
        <v>2129174414</v>
      </c>
      <c r="O555" t="b">
        <f t="shared" si="133"/>
        <v>1</v>
      </c>
      <c r="Q555" s="7">
        <f t="shared" si="134"/>
        <v>0.35606231700661295</v>
      </c>
      <c r="R555" s="7">
        <f t="shared" si="135"/>
        <v>2.8047355645718069E-2</v>
      </c>
      <c r="S555" s="7">
        <f t="shared" si="136"/>
        <v>0.10396368889859443</v>
      </c>
      <c r="T555" s="7">
        <f t="shared" si="137"/>
        <v>4.9929755265435069E-2</v>
      </c>
      <c r="U555" s="7">
        <f t="shared" si="138"/>
        <v>0.41877850670264766</v>
      </c>
      <c r="V555" s="7">
        <f t="shared" si="139"/>
        <v>0</v>
      </c>
      <c r="W555" s="7">
        <f t="shared" si="140"/>
        <v>4.6931089243433992E-3</v>
      </c>
      <c r="X555" s="7">
        <f t="shared" si="141"/>
        <v>1.537932816826873E-2</v>
      </c>
      <c r="Y555" s="7">
        <f t="shared" si="142"/>
        <v>0</v>
      </c>
      <c r="Z555" s="7">
        <f t="shared" si="143"/>
        <v>1.9935769111871653E-2</v>
      </c>
      <c r="AA555" s="7">
        <f t="shared" si="144"/>
        <v>3.2101702765080079E-3</v>
      </c>
      <c r="AC555" s="7">
        <f>IF(DAY($A555)=1,VLOOKUP($A555-1,$A$2:$L$1124,$Q$1,FALSE)/VLOOKUP($A555-1,$A$2:$N$1124,14,FALSE),AC554)</f>
        <v>0.35606231700661295</v>
      </c>
      <c r="AD555" s="7">
        <f>IF(DAY($A555)=1,VLOOKUP($A555-1,$A$2:$L$1124,$R$1,FALSE)/VLOOKUP($A555-1,$A$2:$N$1124,14,FALSE),AD554)</f>
        <v>2.8047355645718069E-2</v>
      </c>
      <c r="AE555" s="7">
        <f>IF(DAY($A555)=1,VLOOKUP($A555-1,$A$2:$L$1124,$S$1,FALSE)/VLOOKUP($A555-1,$A$2:$N$1124,14,FALSE),AE554)</f>
        <v>0.10396368889859443</v>
      </c>
      <c r="AF555" s="7">
        <f>IF(DAY($A555)=1,VLOOKUP($A555-1,$A$2:$L$1124,$T$1,FALSE)/VLOOKUP($A555-1,$A$2:$N$1124,14,FALSE),AF554)</f>
        <v>4.9929755265435069E-2</v>
      </c>
      <c r="AG555" s="7">
        <f>IF(DAY($A555)=1,VLOOKUP($A555-1,$A$2:$L$1124,$U$1,FALSE)/VLOOKUP($A555-1,$A$2:$N$1124,14,FALSE),AG554)</f>
        <v>0.41877850670264766</v>
      </c>
      <c r="AH555" s="7">
        <f>IF(DAY($A555)=1,VLOOKUP($A555-1,$A$2:$L$1124,$V$1,FALSE)/VLOOKUP($A555-1,$A$2:$N$1124,14,FALSE),AH554)</f>
        <v>0</v>
      </c>
      <c r="AI555" s="7">
        <f>IF(DAY($A555)=1,VLOOKUP($A555-1,$A$2:$L$1124,$W$1,FALSE)/VLOOKUP($A555-1,$A$2:$N$1124,14,FALSE),AI554)</f>
        <v>4.6931089243433992E-3</v>
      </c>
      <c r="AJ555" s="7">
        <f>IF(DAY($A555)=1,VLOOKUP($A555-1,$A$2:$L$1124,$X$1,FALSE)/VLOOKUP($A555-1,$A$2:$N$1124,14,FALSE),AJ554)</f>
        <v>1.537932816826873E-2</v>
      </c>
      <c r="AK555" s="7">
        <f>IF(DAY($A555)=1,VLOOKUP($A555-1,$A$2:$L$1124,$Y$1,FALSE)/VLOOKUP($A555-1,$A$2:$N$1124,14,FALSE),AK554)</f>
        <v>0</v>
      </c>
      <c r="AL555" s="7">
        <f>IF(DAY($A555)=1,VLOOKUP($A555-1,$A$2:$L$1124,$Z$1,FALSE)/VLOOKUP($A555-1,$A$2:$N$1124,14,FALSE),AL554)</f>
        <v>1.9935769111871653E-2</v>
      </c>
      <c r="AM555" s="7">
        <f>IF(DAY($A555)=1,VLOOKUP($A555-1,$A$2:$L$1124,$AA$1,FALSE)/VLOOKUP($A555-1,$A$2:$N$1124,14,FALSE),AM554)</f>
        <v>3.2101702765080079E-3</v>
      </c>
      <c r="AO555" s="12">
        <f>VLOOKUP($A555,BTC!$A$1:$G$1853,5,FALSE)</f>
        <v>2608.56</v>
      </c>
      <c r="AP555" s="12">
        <f>VLOOKUP($A555,XRP!$A$1:$G$1853,5,FALSE)</f>
        <v>0.25464100000000001</v>
      </c>
      <c r="AQ555" s="12">
        <f>VLOOKUP($A555,LTC!$A$1:$G$1853,5,FALSE)</f>
        <v>51.13</v>
      </c>
      <c r="AR555" s="12">
        <f>VLOOKUP($A555,ETC!$A$1:$G$1853,5,FALSE)</f>
        <v>17.91</v>
      </c>
      <c r="AS555" s="12">
        <f>VLOOKUP($A555,ETH!$A$1:$G$1853,5,FALSE)</f>
        <v>270.55</v>
      </c>
      <c r="AT555" s="12">
        <f>VLOOKUP($A555,BCH!$A$1:$G$1853,5,FALSE)</f>
        <v>0</v>
      </c>
      <c r="AU555" s="12">
        <f>VLOOKUP($A555,XMR!$A$1:$G$1853,5,FALSE)</f>
        <v>50.12</v>
      </c>
      <c r="AV555" s="12">
        <f>VLOOKUP($A555,ZEC!$A$1:$G$1853,5,FALSE)</f>
        <v>287.81</v>
      </c>
      <c r="AW555" s="12">
        <f>VLOOKUP($A555,EOS!$A$1:$G$1853,5,FALSE)</f>
        <v>3.36</v>
      </c>
      <c r="AX555" s="12">
        <f>VLOOKUP($A555,DASH!$A$1:$G$1853,5,FALSE)</f>
        <v>213.17</v>
      </c>
      <c r="AY555" s="12">
        <f>VLOOKUP($A555,XLM!$A$1:$G$1853,5,FALSE)</f>
        <v>2.5418E-2</v>
      </c>
      <c r="BA555" s="24">
        <v>1</v>
      </c>
      <c r="BB555" s="24">
        <v>1</v>
      </c>
      <c r="BC555" s="24">
        <v>1</v>
      </c>
      <c r="BD555" s="24">
        <v>1</v>
      </c>
      <c r="BE555" s="24">
        <v>1</v>
      </c>
      <c r="BF555" s="24">
        <v>0</v>
      </c>
      <c r="BG555" s="24">
        <v>1</v>
      </c>
      <c r="BH555" s="24">
        <v>1</v>
      </c>
      <c r="BI555" s="24">
        <v>0</v>
      </c>
      <c r="BJ555" s="24">
        <v>1</v>
      </c>
      <c r="BK555" s="24">
        <v>1</v>
      </c>
      <c r="BM555" s="19">
        <f>IF(SUM(BA554:BK554)=SUM(BA555:BK555),BM554,BM554*SUMPRODUCT(BA555:BK555,AO555:AY555,Q555:AA555)/SUMPRODUCT(BA554:BK554,AO555:AY555,AC555:AM555))</f>
        <v>0.90665306731485984</v>
      </c>
      <c r="BN555" s="26">
        <f>SUMPRODUCT(AO555:AY555,BA555:BK555,Q555:AA555)/BM555</f>
        <v>1166.0897212472323</v>
      </c>
      <c r="BO555">
        <f t="shared" si="145"/>
        <v>2608.56</v>
      </c>
    </row>
    <row r="556" spans="1:67" x14ac:dyDescent="0.75">
      <c r="A556" s="4">
        <v>42923</v>
      </c>
      <c r="B556" s="46">
        <f>INDEX('Index Volume'!B:B,MATCH(Index_New!$A556,'Index Volume'!$A:$A,0))</f>
        <v>917411968</v>
      </c>
      <c r="C556" s="46">
        <f>INDEX('Index Volume'!C:C,MATCH(Index_New!$A556,'Index Volume'!$A:$A,0))</f>
        <v>88408000</v>
      </c>
      <c r="D556" s="46">
        <f>INDEX('Index Volume'!D:D,MATCH(Index_New!$A556,'Index Volume'!$A:$A,0))</f>
        <v>553712000</v>
      </c>
      <c r="E556" s="46">
        <f>INDEX('Index Volume'!E:E,MATCH(Index_New!$A556,'Index Volume'!$A:$A,0))</f>
        <v>63005000</v>
      </c>
      <c r="F556" s="46">
        <f>INDEX('Index Volume'!F:F,MATCH(Index_New!$A556,'Index Volume'!$A:$A,0))</f>
        <v>687251968</v>
      </c>
      <c r="G556" s="46">
        <f>INDEX('Index Volume'!G:G,MATCH(Index_New!$A556,'Index Volume'!$A:$A,0))</f>
        <v>0</v>
      </c>
      <c r="H556" s="46">
        <f>INDEX('Index Volume'!H:H,MATCH(Index_New!$A556,'Index Volume'!$A:$A,0))</f>
        <v>20324700</v>
      </c>
      <c r="I556" s="46">
        <f>INDEX('Index Volume'!I:I,MATCH(Index_New!$A556,'Index Volume'!$A:$A,0))</f>
        <v>38104000</v>
      </c>
      <c r="J556" s="46">
        <f>INDEX('Index Volume'!J:J,MATCH(Index_New!$A556,'Index Volume'!$A:$A,0))</f>
        <v>0</v>
      </c>
      <c r="K556" s="46">
        <f>INDEX('Index Volume'!K:K,MATCH(Index_New!$A556,'Index Volume'!$A:$A,0))</f>
        <v>59581400</v>
      </c>
      <c r="L556" s="46">
        <f>INDEX('Index Volume'!L:L,MATCH(Index_New!$A556,'Index Volume'!$A:$A,0))</f>
        <v>8666130</v>
      </c>
      <c r="M556" s="46">
        <f t="shared" si="131"/>
        <v>2436465166</v>
      </c>
      <c r="N556" s="1">
        <f t="shared" si="132"/>
        <v>2436465166</v>
      </c>
      <c r="O556" t="b">
        <f t="shared" si="133"/>
        <v>1</v>
      </c>
      <c r="Q556" s="7">
        <f t="shared" si="134"/>
        <v>0.35606231700661295</v>
      </c>
      <c r="R556" s="7">
        <f t="shared" si="135"/>
        <v>2.8047355645718069E-2</v>
      </c>
      <c r="S556" s="7">
        <f t="shared" si="136"/>
        <v>0.10396368889859443</v>
      </c>
      <c r="T556" s="7">
        <f t="shared" si="137"/>
        <v>4.9929755265435069E-2</v>
      </c>
      <c r="U556" s="7">
        <f t="shared" si="138"/>
        <v>0.41877850670264766</v>
      </c>
      <c r="V556" s="7">
        <f t="shared" si="139"/>
        <v>0</v>
      </c>
      <c r="W556" s="7">
        <f t="shared" si="140"/>
        <v>4.6931089243433992E-3</v>
      </c>
      <c r="X556" s="7">
        <f t="shared" si="141"/>
        <v>1.537932816826873E-2</v>
      </c>
      <c r="Y556" s="7">
        <f t="shared" si="142"/>
        <v>0</v>
      </c>
      <c r="Z556" s="7">
        <f t="shared" si="143"/>
        <v>1.9935769111871653E-2</v>
      </c>
      <c r="AA556" s="7">
        <f t="shared" si="144"/>
        <v>3.2101702765080079E-3</v>
      </c>
      <c r="AC556" s="7">
        <f>IF(DAY($A556)=1,VLOOKUP($A556-1,$A$2:$L$1124,$Q$1,FALSE)/VLOOKUP($A556-1,$A$2:$N$1124,14,FALSE),AC555)</f>
        <v>0.35606231700661295</v>
      </c>
      <c r="AD556" s="7">
        <f>IF(DAY($A556)=1,VLOOKUP($A556-1,$A$2:$L$1124,$R$1,FALSE)/VLOOKUP($A556-1,$A$2:$N$1124,14,FALSE),AD555)</f>
        <v>2.8047355645718069E-2</v>
      </c>
      <c r="AE556" s="7">
        <f>IF(DAY($A556)=1,VLOOKUP($A556-1,$A$2:$L$1124,$S$1,FALSE)/VLOOKUP($A556-1,$A$2:$N$1124,14,FALSE),AE555)</f>
        <v>0.10396368889859443</v>
      </c>
      <c r="AF556" s="7">
        <f>IF(DAY($A556)=1,VLOOKUP($A556-1,$A$2:$L$1124,$T$1,FALSE)/VLOOKUP($A556-1,$A$2:$N$1124,14,FALSE),AF555)</f>
        <v>4.9929755265435069E-2</v>
      </c>
      <c r="AG556" s="7">
        <f>IF(DAY($A556)=1,VLOOKUP($A556-1,$A$2:$L$1124,$U$1,FALSE)/VLOOKUP($A556-1,$A$2:$N$1124,14,FALSE),AG555)</f>
        <v>0.41877850670264766</v>
      </c>
      <c r="AH556" s="7">
        <f>IF(DAY($A556)=1,VLOOKUP($A556-1,$A$2:$L$1124,$V$1,FALSE)/VLOOKUP($A556-1,$A$2:$N$1124,14,FALSE),AH555)</f>
        <v>0</v>
      </c>
      <c r="AI556" s="7">
        <f>IF(DAY($A556)=1,VLOOKUP($A556-1,$A$2:$L$1124,$W$1,FALSE)/VLOOKUP($A556-1,$A$2:$N$1124,14,FALSE),AI555)</f>
        <v>4.6931089243433992E-3</v>
      </c>
      <c r="AJ556" s="7">
        <f>IF(DAY($A556)=1,VLOOKUP($A556-1,$A$2:$L$1124,$X$1,FALSE)/VLOOKUP($A556-1,$A$2:$N$1124,14,FALSE),AJ555)</f>
        <v>1.537932816826873E-2</v>
      </c>
      <c r="AK556" s="7">
        <f>IF(DAY($A556)=1,VLOOKUP($A556-1,$A$2:$L$1124,$Y$1,FALSE)/VLOOKUP($A556-1,$A$2:$N$1124,14,FALSE),AK555)</f>
        <v>0</v>
      </c>
      <c r="AL556" s="7">
        <f>IF(DAY($A556)=1,VLOOKUP($A556-1,$A$2:$L$1124,$Z$1,FALSE)/VLOOKUP($A556-1,$A$2:$N$1124,14,FALSE),AL555)</f>
        <v>1.9935769111871653E-2</v>
      </c>
      <c r="AM556" s="7">
        <f>IF(DAY($A556)=1,VLOOKUP($A556-1,$A$2:$L$1124,$AA$1,FALSE)/VLOOKUP($A556-1,$A$2:$N$1124,14,FALSE),AM555)</f>
        <v>3.2101702765080079E-3</v>
      </c>
      <c r="AO556" s="12">
        <f>VLOOKUP($A556,BTC!$A$1:$G$1853,5,FALSE)</f>
        <v>2518.66</v>
      </c>
      <c r="AP556" s="12">
        <f>VLOOKUP($A556,XRP!$A$1:$G$1853,5,FALSE)</f>
        <v>0.23948</v>
      </c>
      <c r="AQ556" s="12">
        <f>VLOOKUP($A556,LTC!$A$1:$G$1853,5,FALSE)</f>
        <v>46.58</v>
      </c>
      <c r="AR556" s="12">
        <f>VLOOKUP($A556,ETC!$A$1:$G$1853,5,FALSE)</f>
        <v>16.75</v>
      </c>
      <c r="AS556" s="12">
        <f>VLOOKUP($A556,ETH!$A$1:$G$1853,5,FALSE)</f>
        <v>245.99</v>
      </c>
      <c r="AT556" s="12">
        <f>VLOOKUP($A556,BCH!$A$1:$G$1853,5,FALSE)</f>
        <v>0</v>
      </c>
      <c r="AU556" s="12">
        <f>VLOOKUP($A556,XMR!$A$1:$G$1853,5,FALSE)</f>
        <v>44.25</v>
      </c>
      <c r="AV556" s="12">
        <f>VLOOKUP($A556,ZEC!$A$1:$G$1853,5,FALSE)</f>
        <v>248.73</v>
      </c>
      <c r="AW556" s="12">
        <f>VLOOKUP($A556,EOS!$A$1:$G$1853,5,FALSE)</f>
        <v>2.8</v>
      </c>
      <c r="AX556" s="12">
        <f>VLOOKUP($A556,DASH!$A$1:$G$1853,5,FALSE)</f>
        <v>196.46</v>
      </c>
      <c r="AY556" s="12">
        <f>VLOOKUP($A556,XLM!$A$1:$G$1853,5,FALSE)</f>
        <v>2.0414999999999999E-2</v>
      </c>
      <c r="BA556" s="24">
        <v>1</v>
      </c>
      <c r="BB556" s="24">
        <v>1</v>
      </c>
      <c r="BC556" s="24">
        <v>1</v>
      </c>
      <c r="BD556" s="24">
        <v>1</v>
      </c>
      <c r="BE556" s="24">
        <v>1</v>
      </c>
      <c r="BF556" s="24">
        <v>0</v>
      </c>
      <c r="BG556" s="24">
        <v>1</v>
      </c>
      <c r="BH556" s="24">
        <v>1</v>
      </c>
      <c r="BI556" s="24">
        <v>0</v>
      </c>
      <c r="BJ556" s="24">
        <v>1</v>
      </c>
      <c r="BK556" s="24">
        <v>1</v>
      </c>
      <c r="BM556" s="19">
        <f>IF(SUM(BA555:BK555)=SUM(BA556:BK556),BM555,BM555*SUMPRODUCT(BA556:BK556,AO556:AY556,Q556:AA556)/SUMPRODUCT(BA555:BK555,AO556:AY556,AC556:AM556))</f>
        <v>0.90665306731485984</v>
      </c>
      <c r="BN556" s="26">
        <f>SUMPRODUCT(AO556:AY556,BA556:BK556,Q556:AA556)/BM556</f>
        <v>1117.7930816778171</v>
      </c>
      <c r="BO556">
        <f t="shared" si="145"/>
        <v>2518.66</v>
      </c>
    </row>
    <row r="557" spans="1:67" x14ac:dyDescent="0.75">
      <c r="A557" s="3">
        <v>42924</v>
      </c>
      <c r="B557" s="46">
        <f>INDEX('Index Volume'!B:B,MATCH(Index_New!$A557,'Index Volume'!$A:$A,0))</f>
        <v>733329984</v>
      </c>
      <c r="C557" s="46">
        <f>INDEX('Index Volume'!C:C,MATCH(Index_New!$A557,'Index Volume'!$A:$A,0))</f>
        <v>124578000</v>
      </c>
      <c r="D557" s="46">
        <f>INDEX('Index Volume'!D:D,MATCH(Index_New!$A557,'Index Volume'!$A:$A,0))</f>
        <v>604987008</v>
      </c>
      <c r="E557" s="46">
        <f>INDEX('Index Volume'!E:E,MATCH(Index_New!$A557,'Index Volume'!$A:$A,0))</f>
        <v>113998000</v>
      </c>
      <c r="F557" s="46">
        <f>INDEX('Index Volume'!F:F,MATCH(Index_New!$A557,'Index Volume'!$A:$A,0))</f>
        <v>754958016</v>
      </c>
      <c r="G557" s="46">
        <f>INDEX('Index Volume'!G:G,MATCH(Index_New!$A557,'Index Volume'!$A:$A,0))</f>
        <v>0</v>
      </c>
      <c r="H557" s="46">
        <f>INDEX('Index Volume'!H:H,MATCH(Index_New!$A557,'Index Volume'!$A:$A,0))</f>
        <v>15801900</v>
      </c>
      <c r="I557" s="46">
        <f>INDEX('Index Volume'!I:I,MATCH(Index_New!$A557,'Index Volume'!$A:$A,0))</f>
        <v>27224500</v>
      </c>
      <c r="J557" s="46">
        <f>INDEX('Index Volume'!J:J,MATCH(Index_New!$A557,'Index Volume'!$A:$A,0))</f>
        <v>0</v>
      </c>
      <c r="K557" s="46">
        <f>INDEX('Index Volume'!K:K,MATCH(Index_New!$A557,'Index Volume'!$A:$A,0))</f>
        <v>41486800</v>
      </c>
      <c r="L557" s="46">
        <f>INDEX('Index Volume'!L:L,MATCH(Index_New!$A557,'Index Volume'!$A:$A,0))</f>
        <v>10411800</v>
      </c>
      <c r="M557" s="46">
        <f t="shared" si="131"/>
        <v>2426776008</v>
      </c>
      <c r="N557" s="1">
        <f t="shared" si="132"/>
        <v>2426776008</v>
      </c>
      <c r="O557" t="b">
        <f t="shared" si="133"/>
        <v>1</v>
      </c>
      <c r="Q557" s="7">
        <f t="shared" si="134"/>
        <v>0.35606231700661295</v>
      </c>
      <c r="R557" s="7">
        <f t="shared" si="135"/>
        <v>2.8047355645718069E-2</v>
      </c>
      <c r="S557" s="7">
        <f t="shared" si="136"/>
        <v>0.10396368889859443</v>
      </c>
      <c r="T557" s="7">
        <f t="shared" si="137"/>
        <v>4.9929755265435069E-2</v>
      </c>
      <c r="U557" s="7">
        <f t="shared" si="138"/>
        <v>0.41877850670264766</v>
      </c>
      <c r="V557" s="7">
        <f t="shared" si="139"/>
        <v>0</v>
      </c>
      <c r="W557" s="7">
        <f t="shared" si="140"/>
        <v>4.6931089243433992E-3</v>
      </c>
      <c r="X557" s="7">
        <f t="shared" si="141"/>
        <v>1.537932816826873E-2</v>
      </c>
      <c r="Y557" s="7">
        <f t="shared" si="142"/>
        <v>0</v>
      </c>
      <c r="Z557" s="7">
        <f t="shared" si="143"/>
        <v>1.9935769111871653E-2</v>
      </c>
      <c r="AA557" s="7">
        <f t="shared" si="144"/>
        <v>3.2101702765080079E-3</v>
      </c>
      <c r="AC557" s="7">
        <f>IF(DAY($A557)=1,VLOOKUP($A557-1,$A$2:$L$1124,$Q$1,FALSE)/VLOOKUP($A557-1,$A$2:$N$1124,14,FALSE),AC556)</f>
        <v>0.35606231700661295</v>
      </c>
      <c r="AD557" s="7">
        <f>IF(DAY($A557)=1,VLOOKUP($A557-1,$A$2:$L$1124,$R$1,FALSE)/VLOOKUP($A557-1,$A$2:$N$1124,14,FALSE),AD556)</f>
        <v>2.8047355645718069E-2</v>
      </c>
      <c r="AE557" s="7">
        <f>IF(DAY($A557)=1,VLOOKUP($A557-1,$A$2:$L$1124,$S$1,FALSE)/VLOOKUP($A557-1,$A$2:$N$1124,14,FALSE),AE556)</f>
        <v>0.10396368889859443</v>
      </c>
      <c r="AF557" s="7">
        <f>IF(DAY($A557)=1,VLOOKUP($A557-1,$A$2:$L$1124,$T$1,FALSE)/VLOOKUP($A557-1,$A$2:$N$1124,14,FALSE),AF556)</f>
        <v>4.9929755265435069E-2</v>
      </c>
      <c r="AG557" s="7">
        <f>IF(DAY($A557)=1,VLOOKUP($A557-1,$A$2:$L$1124,$U$1,FALSE)/VLOOKUP($A557-1,$A$2:$N$1124,14,FALSE),AG556)</f>
        <v>0.41877850670264766</v>
      </c>
      <c r="AH557" s="7">
        <f>IF(DAY($A557)=1,VLOOKUP($A557-1,$A$2:$L$1124,$V$1,FALSE)/VLOOKUP($A557-1,$A$2:$N$1124,14,FALSE),AH556)</f>
        <v>0</v>
      </c>
      <c r="AI557" s="7">
        <f>IF(DAY($A557)=1,VLOOKUP($A557-1,$A$2:$L$1124,$W$1,FALSE)/VLOOKUP($A557-1,$A$2:$N$1124,14,FALSE),AI556)</f>
        <v>4.6931089243433992E-3</v>
      </c>
      <c r="AJ557" s="7">
        <f>IF(DAY($A557)=1,VLOOKUP($A557-1,$A$2:$L$1124,$X$1,FALSE)/VLOOKUP($A557-1,$A$2:$N$1124,14,FALSE),AJ556)</f>
        <v>1.537932816826873E-2</v>
      </c>
      <c r="AK557" s="7">
        <f>IF(DAY($A557)=1,VLOOKUP($A557-1,$A$2:$L$1124,$Y$1,FALSE)/VLOOKUP($A557-1,$A$2:$N$1124,14,FALSE),AK556)</f>
        <v>0</v>
      </c>
      <c r="AL557" s="7">
        <f>IF(DAY($A557)=1,VLOOKUP($A557-1,$A$2:$L$1124,$Z$1,FALSE)/VLOOKUP($A557-1,$A$2:$N$1124,14,FALSE),AL556)</f>
        <v>1.9935769111871653E-2</v>
      </c>
      <c r="AM557" s="7">
        <f>IF(DAY($A557)=1,VLOOKUP($A557-1,$A$2:$L$1124,$AA$1,FALSE)/VLOOKUP($A557-1,$A$2:$N$1124,14,FALSE),AM556)</f>
        <v>3.2101702765080079E-3</v>
      </c>
      <c r="AO557" s="12">
        <f>VLOOKUP($A557,BTC!$A$1:$G$1853,5,FALSE)</f>
        <v>2571.34</v>
      </c>
      <c r="AP557" s="12">
        <f>VLOOKUP($A557,XRP!$A$1:$G$1853,5,FALSE)</f>
        <v>0.23613400000000001</v>
      </c>
      <c r="AQ557" s="12">
        <f>VLOOKUP($A557,LTC!$A$1:$G$1853,5,FALSE)</f>
        <v>52.14</v>
      </c>
      <c r="AR557" s="12">
        <f>VLOOKUP($A557,ETC!$A$1:$G$1853,5,FALSE)</f>
        <v>16.989999999999998</v>
      </c>
      <c r="AS557" s="12">
        <f>VLOOKUP($A557,ETH!$A$1:$G$1853,5,FALSE)</f>
        <v>251.7</v>
      </c>
      <c r="AT557" s="12">
        <f>VLOOKUP($A557,BCH!$A$1:$G$1853,5,FALSE)</f>
        <v>0</v>
      </c>
      <c r="AU557" s="12">
        <f>VLOOKUP($A557,XMR!$A$1:$G$1853,5,FALSE)</f>
        <v>46.1</v>
      </c>
      <c r="AV557" s="12">
        <f>VLOOKUP($A557,ZEC!$A$1:$G$1853,5,FALSE)</f>
        <v>248.86</v>
      </c>
      <c r="AW557" s="12">
        <f>VLOOKUP($A557,EOS!$A$1:$G$1853,5,FALSE)</f>
        <v>2.59</v>
      </c>
      <c r="AX557" s="12">
        <f>VLOOKUP($A557,DASH!$A$1:$G$1853,5,FALSE)</f>
        <v>209.2</v>
      </c>
      <c r="AY557" s="12">
        <f>VLOOKUP($A557,XLM!$A$1:$G$1853,5,FALSE)</f>
        <v>2.1597000000000002E-2</v>
      </c>
      <c r="BA557" s="24">
        <v>1</v>
      </c>
      <c r="BB557" s="24">
        <v>1</v>
      </c>
      <c r="BC557" s="24">
        <v>1</v>
      </c>
      <c r="BD557" s="24">
        <v>1</v>
      </c>
      <c r="BE557" s="24">
        <v>1</v>
      </c>
      <c r="BF557" s="24">
        <v>0</v>
      </c>
      <c r="BG557" s="24">
        <v>1</v>
      </c>
      <c r="BH557" s="24">
        <v>1</v>
      </c>
      <c r="BI557" s="24">
        <v>0</v>
      </c>
      <c r="BJ557" s="24">
        <v>1</v>
      </c>
      <c r="BK557" s="24">
        <v>1</v>
      </c>
      <c r="BM557" s="19">
        <f>IF(SUM(BA556:BK556)=SUM(BA557:BK557),BM556,BM556*SUMPRODUCT(BA557:BK557,AO557:AY557,Q557:AA557)/SUMPRODUCT(BA556:BK556,AO557:AY557,AC557:AM557))</f>
        <v>0.90665306731485984</v>
      </c>
      <c r="BN557" s="26">
        <f>SUMPRODUCT(AO557:AY557,BA557:BK557,Q557:AA557)/BM557</f>
        <v>1142.061661786978</v>
      </c>
      <c r="BO557">
        <f t="shared" si="145"/>
        <v>2571.34</v>
      </c>
    </row>
    <row r="558" spans="1:67" x14ac:dyDescent="0.75">
      <c r="A558" s="4">
        <v>42925</v>
      </c>
      <c r="B558" s="46">
        <f>INDEX('Index Volume'!B:B,MATCH(Index_New!$A558,'Index Volume'!$A:$A,0))</f>
        <v>527856000</v>
      </c>
      <c r="C558" s="46">
        <f>INDEX('Index Volume'!C:C,MATCH(Index_New!$A558,'Index Volume'!$A:$A,0))</f>
        <v>82755000</v>
      </c>
      <c r="D558" s="46">
        <f>INDEX('Index Volume'!D:D,MATCH(Index_New!$A558,'Index Volume'!$A:$A,0))</f>
        <v>409244000</v>
      </c>
      <c r="E558" s="46">
        <f>INDEX('Index Volume'!E:E,MATCH(Index_New!$A558,'Index Volume'!$A:$A,0))</f>
        <v>56397400</v>
      </c>
      <c r="F558" s="46">
        <f>INDEX('Index Volume'!F:F,MATCH(Index_New!$A558,'Index Volume'!$A:$A,0))</f>
        <v>505118016</v>
      </c>
      <c r="G558" s="46">
        <f>INDEX('Index Volume'!G:G,MATCH(Index_New!$A558,'Index Volume'!$A:$A,0))</f>
        <v>0</v>
      </c>
      <c r="H558" s="46">
        <f>INDEX('Index Volume'!H:H,MATCH(Index_New!$A558,'Index Volume'!$A:$A,0))</f>
        <v>12681200</v>
      </c>
      <c r="I558" s="46">
        <f>INDEX('Index Volume'!I:I,MATCH(Index_New!$A558,'Index Volume'!$A:$A,0))</f>
        <v>17712900</v>
      </c>
      <c r="J558" s="46">
        <f>INDEX('Index Volume'!J:J,MATCH(Index_New!$A558,'Index Volume'!$A:$A,0))</f>
        <v>0</v>
      </c>
      <c r="K558" s="46">
        <f>INDEX('Index Volume'!K:K,MATCH(Index_New!$A558,'Index Volume'!$A:$A,0))</f>
        <v>44286500</v>
      </c>
      <c r="L558" s="46">
        <f>INDEX('Index Volume'!L:L,MATCH(Index_New!$A558,'Index Volume'!$A:$A,0))</f>
        <v>4104420</v>
      </c>
      <c r="M558" s="46">
        <f t="shared" si="131"/>
        <v>1660155436</v>
      </c>
      <c r="N558" s="1">
        <f t="shared" si="132"/>
        <v>1660155436</v>
      </c>
      <c r="O558" t="b">
        <f t="shared" si="133"/>
        <v>1</v>
      </c>
      <c r="Q558" s="7">
        <f t="shared" si="134"/>
        <v>0.35606231700661295</v>
      </c>
      <c r="R558" s="7">
        <f t="shared" si="135"/>
        <v>2.8047355645718069E-2</v>
      </c>
      <c r="S558" s="7">
        <f t="shared" si="136"/>
        <v>0.10396368889859443</v>
      </c>
      <c r="T558" s="7">
        <f t="shared" si="137"/>
        <v>4.9929755265435069E-2</v>
      </c>
      <c r="U558" s="7">
        <f t="shared" si="138"/>
        <v>0.41877850670264766</v>
      </c>
      <c r="V558" s="7">
        <f t="shared" si="139"/>
        <v>0</v>
      </c>
      <c r="W558" s="7">
        <f t="shared" si="140"/>
        <v>4.6931089243433992E-3</v>
      </c>
      <c r="X558" s="7">
        <f t="shared" si="141"/>
        <v>1.537932816826873E-2</v>
      </c>
      <c r="Y558" s="7">
        <f t="shared" si="142"/>
        <v>0</v>
      </c>
      <c r="Z558" s="7">
        <f t="shared" si="143"/>
        <v>1.9935769111871653E-2</v>
      </c>
      <c r="AA558" s="7">
        <f t="shared" si="144"/>
        <v>3.2101702765080079E-3</v>
      </c>
      <c r="AC558" s="7">
        <f>IF(DAY($A558)=1,VLOOKUP($A558-1,$A$2:$L$1124,$Q$1,FALSE)/VLOOKUP($A558-1,$A$2:$N$1124,14,FALSE),AC557)</f>
        <v>0.35606231700661295</v>
      </c>
      <c r="AD558" s="7">
        <f>IF(DAY($A558)=1,VLOOKUP($A558-1,$A$2:$L$1124,$R$1,FALSE)/VLOOKUP($A558-1,$A$2:$N$1124,14,FALSE),AD557)</f>
        <v>2.8047355645718069E-2</v>
      </c>
      <c r="AE558" s="7">
        <f>IF(DAY($A558)=1,VLOOKUP($A558-1,$A$2:$L$1124,$S$1,FALSE)/VLOOKUP($A558-1,$A$2:$N$1124,14,FALSE),AE557)</f>
        <v>0.10396368889859443</v>
      </c>
      <c r="AF558" s="7">
        <f>IF(DAY($A558)=1,VLOOKUP($A558-1,$A$2:$L$1124,$T$1,FALSE)/VLOOKUP($A558-1,$A$2:$N$1124,14,FALSE),AF557)</f>
        <v>4.9929755265435069E-2</v>
      </c>
      <c r="AG558" s="7">
        <f>IF(DAY($A558)=1,VLOOKUP($A558-1,$A$2:$L$1124,$U$1,FALSE)/VLOOKUP($A558-1,$A$2:$N$1124,14,FALSE),AG557)</f>
        <v>0.41877850670264766</v>
      </c>
      <c r="AH558" s="7">
        <f>IF(DAY($A558)=1,VLOOKUP($A558-1,$A$2:$L$1124,$V$1,FALSE)/VLOOKUP($A558-1,$A$2:$N$1124,14,FALSE),AH557)</f>
        <v>0</v>
      </c>
      <c r="AI558" s="7">
        <f>IF(DAY($A558)=1,VLOOKUP($A558-1,$A$2:$L$1124,$W$1,FALSE)/VLOOKUP($A558-1,$A$2:$N$1124,14,FALSE),AI557)</f>
        <v>4.6931089243433992E-3</v>
      </c>
      <c r="AJ558" s="7">
        <f>IF(DAY($A558)=1,VLOOKUP($A558-1,$A$2:$L$1124,$X$1,FALSE)/VLOOKUP($A558-1,$A$2:$N$1124,14,FALSE),AJ557)</f>
        <v>1.537932816826873E-2</v>
      </c>
      <c r="AK558" s="7">
        <f>IF(DAY($A558)=1,VLOOKUP($A558-1,$A$2:$L$1124,$Y$1,FALSE)/VLOOKUP($A558-1,$A$2:$N$1124,14,FALSE),AK557)</f>
        <v>0</v>
      </c>
      <c r="AL558" s="7">
        <f>IF(DAY($A558)=1,VLOOKUP($A558-1,$A$2:$L$1124,$Z$1,FALSE)/VLOOKUP($A558-1,$A$2:$N$1124,14,FALSE),AL557)</f>
        <v>1.9935769111871653E-2</v>
      </c>
      <c r="AM558" s="7">
        <f>IF(DAY($A558)=1,VLOOKUP($A558-1,$A$2:$L$1124,$AA$1,FALSE)/VLOOKUP($A558-1,$A$2:$N$1124,14,FALSE),AM557)</f>
        <v>3.2101702765080079E-3</v>
      </c>
      <c r="AO558" s="12">
        <f>VLOOKUP($A558,BTC!$A$1:$G$1853,5,FALSE)</f>
        <v>2518.44</v>
      </c>
      <c r="AP558" s="12">
        <f>VLOOKUP($A558,XRP!$A$1:$G$1853,5,FALSE)</f>
        <v>0.23341600000000001</v>
      </c>
      <c r="AQ558" s="12">
        <f>VLOOKUP($A558,LTC!$A$1:$G$1853,5,FALSE)</f>
        <v>49.58</v>
      </c>
      <c r="AR558" s="12">
        <f>VLOOKUP($A558,ETC!$A$1:$G$1853,5,FALSE)</f>
        <v>16.260000000000002</v>
      </c>
      <c r="AS558" s="12">
        <f>VLOOKUP($A558,ETH!$A$1:$G$1853,5,FALSE)</f>
        <v>242.14</v>
      </c>
      <c r="AT558" s="12">
        <f>VLOOKUP($A558,BCH!$A$1:$G$1853,5,FALSE)</f>
        <v>0</v>
      </c>
      <c r="AU558" s="12">
        <f>VLOOKUP($A558,XMR!$A$1:$G$1853,5,FALSE)</f>
        <v>44.85</v>
      </c>
      <c r="AV558" s="12">
        <f>VLOOKUP($A558,ZEC!$A$1:$G$1853,5,FALSE)</f>
        <v>241.43</v>
      </c>
      <c r="AW558" s="12">
        <f>VLOOKUP($A558,EOS!$A$1:$G$1853,5,FALSE)</f>
        <v>2.29</v>
      </c>
      <c r="AX558" s="12">
        <f>VLOOKUP($A558,DASH!$A$1:$G$1853,5,FALSE)</f>
        <v>195.64</v>
      </c>
      <c r="AY558" s="12">
        <f>VLOOKUP($A558,XLM!$A$1:$G$1853,5,FALSE)</f>
        <v>1.9498999999999999E-2</v>
      </c>
      <c r="BA558" s="24">
        <v>1</v>
      </c>
      <c r="BB558" s="24">
        <v>1</v>
      </c>
      <c r="BC558" s="24">
        <v>1</v>
      </c>
      <c r="BD558" s="24">
        <v>1</v>
      </c>
      <c r="BE558" s="24">
        <v>1</v>
      </c>
      <c r="BF558" s="24">
        <v>0</v>
      </c>
      <c r="BG558" s="24">
        <v>1</v>
      </c>
      <c r="BH558" s="24">
        <v>1</v>
      </c>
      <c r="BI558" s="24">
        <v>0</v>
      </c>
      <c r="BJ558" s="24">
        <v>1</v>
      </c>
      <c r="BK558" s="24">
        <v>1</v>
      </c>
      <c r="BM558" s="19">
        <f>IF(SUM(BA557:BK557)=SUM(BA558:BK558),BM557,BM557*SUMPRODUCT(BA558:BK558,AO558:AY558,Q558:AA558)/SUMPRODUCT(BA557:BK557,AO558:AY558,AC558:AM558))</f>
        <v>0.90665306731485984</v>
      </c>
      <c r="BN558" s="26">
        <f>SUMPRODUCT(AO558:AY558,BA558:BK558,Q558:AA558)/BM558</f>
        <v>1116.1064618342582</v>
      </c>
      <c r="BO558">
        <f t="shared" si="145"/>
        <v>2518.44</v>
      </c>
    </row>
    <row r="559" spans="1:67" x14ac:dyDescent="0.75">
      <c r="A559" s="3">
        <v>42926</v>
      </c>
      <c r="B559" s="46">
        <f>INDEX('Index Volume'!B:B,MATCH(Index_New!$A559,'Index Volume'!$A:$A,0))</f>
        <v>1111200000</v>
      </c>
      <c r="C559" s="46">
        <f>INDEX('Index Volume'!C:C,MATCH(Index_New!$A559,'Index Volume'!$A:$A,0))</f>
        <v>119367000</v>
      </c>
      <c r="D559" s="46">
        <f>INDEX('Index Volume'!D:D,MATCH(Index_New!$A559,'Index Volume'!$A:$A,0))</f>
        <v>373252992</v>
      </c>
      <c r="E559" s="46">
        <f>INDEX('Index Volume'!E:E,MATCH(Index_New!$A559,'Index Volume'!$A:$A,0))</f>
        <v>146147008</v>
      </c>
      <c r="F559" s="46">
        <f>INDEX('Index Volume'!F:F,MATCH(Index_New!$A559,'Index Volume'!$A:$A,0))</f>
        <v>937219008</v>
      </c>
      <c r="G559" s="46">
        <f>INDEX('Index Volume'!G:G,MATCH(Index_New!$A559,'Index Volume'!$A:$A,0))</f>
        <v>0</v>
      </c>
      <c r="H559" s="46">
        <f>INDEX('Index Volume'!H:H,MATCH(Index_New!$A559,'Index Volume'!$A:$A,0))</f>
        <v>14633300</v>
      </c>
      <c r="I559" s="46">
        <f>INDEX('Index Volume'!I:I,MATCH(Index_New!$A559,'Index Volume'!$A:$A,0))</f>
        <v>28200200</v>
      </c>
      <c r="J559" s="46">
        <f>INDEX('Index Volume'!J:J,MATCH(Index_New!$A559,'Index Volume'!$A:$A,0))</f>
        <v>0</v>
      </c>
      <c r="K559" s="46">
        <f>INDEX('Index Volume'!K:K,MATCH(Index_New!$A559,'Index Volume'!$A:$A,0))</f>
        <v>38824100</v>
      </c>
      <c r="L559" s="46">
        <f>INDEX('Index Volume'!L:L,MATCH(Index_New!$A559,'Index Volume'!$A:$A,0))</f>
        <v>10800400</v>
      </c>
      <c r="M559" s="46">
        <f t="shared" si="131"/>
        <v>2779644008</v>
      </c>
      <c r="N559" s="1">
        <f t="shared" si="132"/>
        <v>2779644008</v>
      </c>
      <c r="O559" t="b">
        <f t="shared" si="133"/>
        <v>1</v>
      </c>
      <c r="Q559" s="7">
        <f t="shared" si="134"/>
        <v>0.35606231700661295</v>
      </c>
      <c r="R559" s="7">
        <f t="shared" si="135"/>
        <v>2.8047355645718069E-2</v>
      </c>
      <c r="S559" s="7">
        <f t="shared" si="136"/>
        <v>0.10396368889859443</v>
      </c>
      <c r="T559" s="7">
        <f t="shared" si="137"/>
        <v>4.9929755265435069E-2</v>
      </c>
      <c r="U559" s="7">
        <f t="shared" si="138"/>
        <v>0.41877850670264766</v>
      </c>
      <c r="V559" s="7">
        <f t="shared" si="139"/>
        <v>0</v>
      </c>
      <c r="W559" s="7">
        <f t="shared" si="140"/>
        <v>4.6931089243433992E-3</v>
      </c>
      <c r="X559" s="7">
        <f t="shared" si="141"/>
        <v>1.537932816826873E-2</v>
      </c>
      <c r="Y559" s="7">
        <f t="shared" si="142"/>
        <v>0</v>
      </c>
      <c r="Z559" s="7">
        <f t="shared" si="143"/>
        <v>1.9935769111871653E-2</v>
      </c>
      <c r="AA559" s="7">
        <f t="shared" si="144"/>
        <v>3.2101702765080079E-3</v>
      </c>
      <c r="AC559" s="7">
        <f>IF(DAY($A559)=1,VLOOKUP($A559-1,$A$2:$L$1124,$Q$1,FALSE)/VLOOKUP($A559-1,$A$2:$N$1124,14,FALSE),AC558)</f>
        <v>0.35606231700661295</v>
      </c>
      <c r="AD559" s="7">
        <f>IF(DAY($A559)=1,VLOOKUP($A559-1,$A$2:$L$1124,$R$1,FALSE)/VLOOKUP($A559-1,$A$2:$N$1124,14,FALSE),AD558)</f>
        <v>2.8047355645718069E-2</v>
      </c>
      <c r="AE559" s="7">
        <f>IF(DAY($A559)=1,VLOOKUP($A559-1,$A$2:$L$1124,$S$1,FALSE)/VLOOKUP($A559-1,$A$2:$N$1124,14,FALSE),AE558)</f>
        <v>0.10396368889859443</v>
      </c>
      <c r="AF559" s="7">
        <f>IF(DAY($A559)=1,VLOOKUP($A559-1,$A$2:$L$1124,$T$1,FALSE)/VLOOKUP($A559-1,$A$2:$N$1124,14,FALSE),AF558)</f>
        <v>4.9929755265435069E-2</v>
      </c>
      <c r="AG559" s="7">
        <f>IF(DAY($A559)=1,VLOOKUP($A559-1,$A$2:$L$1124,$U$1,FALSE)/VLOOKUP($A559-1,$A$2:$N$1124,14,FALSE),AG558)</f>
        <v>0.41877850670264766</v>
      </c>
      <c r="AH559" s="7">
        <f>IF(DAY($A559)=1,VLOOKUP($A559-1,$A$2:$L$1124,$V$1,FALSE)/VLOOKUP($A559-1,$A$2:$N$1124,14,FALSE),AH558)</f>
        <v>0</v>
      </c>
      <c r="AI559" s="7">
        <f>IF(DAY($A559)=1,VLOOKUP($A559-1,$A$2:$L$1124,$W$1,FALSE)/VLOOKUP($A559-1,$A$2:$N$1124,14,FALSE),AI558)</f>
        <v>4.6931089243433992E-3</v>
      </c>
      <c r="AJ559" s="7">
        <f>IF(DAY($A559)=1,VLOOKUP($A559-1,$A$2:$L$1124,$X$1,FALSE)/VLOOKUP($A559-1,$A$2:$N$1124,14,FALSE),AJ558)</f>
        <v>1.537932816826873E-2</v>
      </c>
      <c r="AK559" s="7">
        <f>IF(DAY($A559)=1,VLOOKUP($A559-1,$A$2:$L$1124,$Y$1,FALSE)/VLOOKUP($A559-1,$A$2:$N$1124,14,FALSE),AK558)</f>
        <v>0</v>
      </c>
      <c r="AL559" s="7">
        <f>IF(DAY($A559)=1,VLOOKUP($A559-1,$A$2:$L$1124,$Z$1,FALSE)/VLOOKUP($A559-1,$A$2:$N$1124,14,FALSE),AL558)</f>
        <v>1.9935769111871653E-2</v>
      </c>
      <c r="AM559" s="7">
        <f>IF(DAY($A559)=1,VLOOKUP($A559-1,$A$2:$L$1124,$AA$1,FALSE)/VLOOKUP($A559-1,$A$2:$N$1124,14,FALSE),AM558)</f>
        <v>3.2101702765080079E-3</v>
      </c>
      <c r="AO559" s="12">
        <f>VLOOKUP($A559,BTC!$A$1:$G$1853,5,FALSE)</f>
        <v>2372.56</v>
      </c>
      <c r="AP559" s="12">
        <f>VLOOKUP($A559,XRP!$A$1:$G$1853,5,FALSE)</f>
        <v>0.20316500000000001</v>
      </c>
      <c r="AQ559" s="12">
        <f>VLOOKUP($A559,LTC!$A$1:$G$1853,5,FALSE)</f>
        <v>46.58</v>
      </c>
      <c r="AR559" s="12">
        <f>VLOOKUP($A559,ETC!$A$1:$G$1853,5,FALSE)</f>
        <v>15.48</v>
      </c>
      <c r="AS559" s="12">
        <f>VLOOKUP($A559,ETH!$A$1:$G$1853,5,FALSE)</f>
        <v>215.36</v>
      </c>
      <c r="AT559" s="12">
        <f>VLOOKUP($A559,BCH!$A$1:$G$1853,5,FALSE)</f>
        <v>0</v>
      </c>
      <c r="AU559" s="12">
        <f>VLOOKUP($A559,XMR!$A$1:$G$1853,5,FALSE)</f>
        <v>40.01</v>
      </c>
      <c r="AV559" s="12">
        <f>VLOOKUP($A559,ZEC!$A$1:$G$1853,5,FALSE)</f>
        <v>198.73</v>
      </c>
      <c r="AW559" s="12">
        <f>VLOOKUP($A559,EOS!$A$1:$G$1853,5,FALSE)</f>
        <v>1.83</v>
      </c>
      <c r="AX559" s="12">
        <f>VLOOKUP($A559,DASH!$A$1:$G$1853,5,FALSE)</f>
        <v>174.4</v>
      </c>
      <c r="AY559" s="12">
        <f>VLOOKUP($A559,XLM!$A$1:$G$1853,5,FALSE)</f>
        <v>1.5136999999999999E-2</v>
      </c>
      <c r="BA559" s="24">
        <v>1</v>
      </c>
      <c r="BB559" s="24">
        <v>1</v>
      </c>
      <c r="BC559" s="24">
        <v>1</v>
      </c>
      <c r="BD559" s="24">
        <v>1</v>
      </c>
      <c r="BE559" s="24">
        <v>1</v>
      </c>
      <c r="BF559" s="24">
        <v>0</v>
      </c>
      <c r="BG559" s="24">
        <v>1</v>
      </c>
      <c r="BH559" s="24">
        <v>1</v>
      </c>
      <c r="BI559" s="24">
        <v>0</v>
      </c>
      <c r="BJ559" s="24">
        <v>1</v>
      </c>
      <c r="BK559" s="24">
        <v>1</v>
      </c>
      <c r="BM559" s="19">
        <f>IF(SUM(BA558:BK558)=SUM(BA559:BK559),BM558,BM558*SUMPRODUCT(BA559:BK559,AO559:AY559,Q559:AA559)/SUMPRODUCT(BA558:BK558,AO559:AY559,AC559:AM559))</f>
        <v>0.90665306731485984</v>
      </c>
      <c r="BN559" s="26">
        <f>SUMPRODUCT(AO559:AY559,BA559:BK559,Q559:AA559)/BM559</f>
        <v>1044.8423719869566</v>
      </c>
      <c r="BO559">
        <f t="shared" si="145"/>
        <v>2372.56</v>
      </c>
    </row>
    <row r="560" spans="1:67" x14ac:dyDescent="0.75">
      <c r="A560" s="4">
        <v>42927</v>
      </c>
      <c r="B560" s="46">
        <f>INDEX('Index Volume'!B:B,MATCH(Index_New!$A560,'Index Volume'!$A:$A,0))</f>
        <v>1329760000</v>
      </c>
      <c r="C560" s="46">
        <f>INDEX('Index Volume'!C:C,MATCH(Index_New!$A560,'Index Volume'!$A:$A,0))</f>
        <v>271415008</v>
      </c>
      <c r="D560" s="46">
        <f>INDEX('Index Volume'!D:D,MATCH(Index_New!$A560,'Index Volume'!$A:$A,0))</f>
        <v>400044992</v>
      </c>
      <c r="E560" s="46">
        <f>INDEX('Index Volume'!E:E,MATCH(Index_New!$A560,'Index Volume'!$A:$A,0))</f>
        <v>194378000</v>
      </c>
      <c r="F560" s="46">
        <f>INDEX('Index Volume'!F:F,MATCH(Index_New!$A560,'Index Volume'!$A:$A,0))</f>
        <v>1440950016</v>
      </c>
      <c r="G560" s="46">
        <f>INDEX('Index Volume'!G:G,MATCH(Index_New!$A560,'Index Volume'!$A:$A,0))</f>
        <v>0</v>
      </c>
      <c r="H560" s="46">
        <f>INDEX('Index Volume'!H:H,MATCH(Index_New!$A560,'Index Volume'!$A:$A,0))</f>
        <v>17988200</v>
      </c>
      <c r="I560" s="46">
        <f>INDEX('Index Volume'!I:I,MATCH(Index_New!$A560,'Index Volume'!$A:$A,0))</f>
        <v>37434800</v>
      </c>
      <c r="J560" s="46">
        <f>INDEX('Index Volume'!J:J,MATCH(Index_New!$A560,'Index Volume'!$A:$A,0))</f>
        <v>0</v>
      </c>
      <c r="K560" s="46">
        <f>INDEX('Index Volume'!K:K,MATCH(Index_New!$A560,'Index Volume'!$A:$A,0))</f>
        <v>44860900</v>
      </c>
      <c r="L560" s="46">
        <f>INDEX('Index Volume'!L:L,MATCH(Index_New!$A560,'Index Volume'!$A:$A,0))</f>
        <v>17042700</v>
      </c>
      <c r="M560" s="46">
        <f t="shared" si="131"/>
        <v>3753874616</v>
      </c>
      <c r="N560" s="1">
        <f t="shared" si="132"/>
        <v>3753874616</v>
      </c>
      <c r="O560" t="b">
        <f t="shared" si="133"/>
        <v>1</v>
      </c>
      <c r="Q560" s="7">
        <f t="shared" si="134"/>
        <v>0.35606231700661295</v>
      </c>
      <c r="R560" s="7">
        <f t="shared" si="135"/>
        <v>2.8047355645718069E-2</v>
      </c>
      <c r="S560" s="7">
        <f t="shared" si="136"/>
        <v>0.10396368889859443</v>
      </c>
      <c r="T560" s="7">
        <f t="shared" si="137"/>
        <v>4.9929755265435069E-2</v>
      </c>
      <c r="U560" s="7">
        <f t="shared" si="138"/>
        <v>0.41877850670264766</v>
      </c>
      <c r="V560" s="7">
        <f t="shared" si="139"/>
        <v>0</v>
      </c>
      <c r="W560" s="7">
        <f t="shared" si="140"/>
        <v>4.6931089243433992E-3</v>
      </c>
      <c r="X560" s="7">
        <f t="shared" si="141"/>
        <v>1.537932816826873E-2</v>
      </c>
      <c r="Y560" s="7">
        <f t="shared" si="142"/>
        <v>0</v>
      </c>
      <c r="Z560" s="7">
        <f t="shared" si="143"/>
        <v>1.9935769111871653E-2</v>
      </c>
      <c r="AA560" s="7">
        <f t="shared" si="144"/>
        <v>3.2101702765080079E-3</v>
      </c>
      <c r="AC560" s="7">
        <f>IF(DAY($A560)=1,VLOOKUP($A560-1,$A$2:$L$1124,$Q$1,FALSE)/VLOOKUP($A560-1,$A$2:$N$1124,14,FALSE),AC559)</f>
        <v>0.35606231700661295</v>
      </c>
      <c r="AD560" s="7">
        <f>IF(DAY($A560)=1,VLOOKUP($A560-1,$A$2:$L$1124,$R$1,FALSE)/VLOOKUP($A560-1,$A$2:$N$1124,14,FALSE),AD559)</f>
        <v>2.8047355645718069E-2</v>
      </c>
      <c r="AE560" s="7">
        <f>IF(DAY($A560)=1,VLOOKUP($A560-1,$A$2:$L$1124,$S$1,FALSE)/VLOOKUP($A560-1,$A$2:$N$1124,14,FALSE),AE559)</f>
        <v>0.10396368889859443</v>
      </c>
      <c r="AF560" s="7">
        <f>IF(DAY($A560)=1,VLOOKUP($A560-1,$A$2:$L$1124,$T$1,FALSE)/VLOOKUP($A560-1,$A$2:$N$1124,14,FALSE),AF559)</f>
        <v>4.9929755265435069E-2</v>
      </c>
      <c r="AG560" s="7">
        <f>IF(DAY($A560)=1,VLOOKUP($A560-1,$A$2:$L$1124,$U$1,FALSE)/VLOOKUP($A560-1,$A$2:$N$1124,14,FALSE),AG559)</f>
        <v>0.41877850670264766</v>
      </c>
      <c r="AH560" s="7">
        <f>IF(DAY($A560)=1,VLOOKUP($A560-1,$A$2:$L$1124,$V$1,FALSE)/VLOOKUP($A560-1,$A$2:$N$1124,14,FALSE),AH559)</f>
        <v>0</v>
      </c>
      <c r="AI560" s="7">
        <f>IF(DAY($A560)=1,VLOOKUP($A560-1,$A$2:$L$1124,$W$1,FALSE)/VLOOKUP($A560-1,$A$2:$N$1124,14,FALSE),AI559)</f>
        <v>4.6931089243433992E-3</v>
      </c>
      <c r="AJ560" s="7">
        <f>IF(DAY($A560)=1,VLOOKUP($A560-1,$A$2:$L$1124,$X$1,FALSE)/VLOOKUP($A560-1,$A$2:$N$1124,14,FALSE),AJ559)</f>
        <v>1.537932816826873E-2</v>
      </c>
      <c r="AK560" s="7">
        <f>IF(DAY($A560)=1,VLOOKUP($A560-1,$A$2:$L$1124,$Y$1,FALSE)/VLOOKUP($A560-1,$A$2:$N$1124,14,FALSE),AK559)</f>
        <v>0</v>
      </c>
      <c r="AL560" s="7">
        <f>IF(DAY($A560)=1,VLOOKUP($A560-1,$A$2:$L$1124,$Z$1,FALSE)/VLOOKUP($A560-1,$A$2:$N$1124,14,FALSE),AL559)</f>
        <v>1.9935769111871653E-2</v>
      </c>
      <c r="AM560" s="7">
        <f>IF(DAY($A560)=1,VLOOKUP($A560-1,$A$2:$L$1124,$AA$1,FALSE)/VLOOKUP($A560-1,$A$2:$N$1124,14,FALSE),AM559)</f>
        <v>3.2101702765080079E-3</v>
      </c>
      <c r="AO560" s="12">
        <f>VLOOKUP($A560,BTC!$A$1:$G$1853,5,FALSE)</f>
        <v>2337.79</v>
      </c>
      <c r="AP560" s="12">
        <f>VLOOKUP($A560,XRP!$A$1:$G$1853,5,FALSE)</f>
        <v>0.18501899999999999</v>
      </c>
      <c r="AQ560" s="12">
        <f>VLOOKUP($A560,LTC!$A$1:$G$1853,5,FALSE)</f>
        <v>45.33</v>
      </c>
      <c r="AR560" s="12">
        <f>VLOOKUP($A560,ETC!$A$1:$G$1853,5,FALSE)</f>
        <v>14.72</v>
      </c>
      <c r="AS560" s="12">
        <f>VLOOKUP($A560,ETH!$A$1:$G$1853,5,FALSE)</f>
        <v>197.4</v>
      </c>
      <c r="AT560" s="12">
        <f>VLOOKUP($A560,BCH!$A$1:$G$1853,5,FALSE)</f>
        <v>0</v>
      </c>
      <c r="AU560" s="12">
        <f>VLOOKUP($A560,XMR!$A$1:$G$1853,5,FALSE)</f>
        <v>37.14</v>
      </c>
      <c r="AV560" s="12">
        <f>VLOOKUP($A560,ZEC!$A$1:$G$1853,5,FALSE)</f>
        <v>178.37</v>
      </c>
      <c r="AW560" s="12">
        <f>VLOOKUP($A560,EOS!$A$1:$G$1853,5,FALSE)</f>
        <v>1.66</v>
      </c>
      <c r="AX560" s="12">
        <f>VLOOKUP($A560,DASH!$A$1:$G$1853,5,FALSE)</f>
        <v>165.73</v>
      </c>
      <c r="AY560" s="12">
        <f>VLOOKUP($A560,XLM!$A$1:$G$1853,5,FALSE)</f>
        <v>1.4518E-2</v>
      </c>
      <c r="BA560" s="24">
        <v>1</v>
      </c>
      <c r="BB560" s="24">
        <v>1</v>
      </c>
      <c r="BC560" s="24">
        <v>1</v>
      </c>
      <c r="BD560" s="24">
        <v>1</v>
      </c>
      <c r="BE560" s="24">
        <v>1</v>
      </c>
      <c r="BF560" s="24">
        <v>0</v>
      </c>
      <c r="BG560" s="24">
        <v>1</v>
      </c>
      <c r="BH560" s="24">
        <v>1</v>
      </c>
      <c r="BI560" s="24">
        <v>0</v>
      </c>
      <c r="BJ560" s="24">
        <v>1</v>
      </c>
      <c r="BK560" s="24">
        <v>1</v>
      </c>
      <c r="BM560" s="19">
        <f>IF(SUM(BA559:BK559)=SUM(BA560:BK560),BM559,BM559*SUMPRODUCT(BA560:BK560,AO560:AY560,Q560:AA560)/SUMPRODUCT(BA559:BK559,AO560:AY560,AC560:AM560))</f>
        <v>0.90665306731485984</v>
      </c>
      <c r="BN560" s="26">
        <f>SUMPRODUCT(AO560:AY560,BA560:BK560,Q560:AA560)/BM560</f>
        <v>1022.1551974699472</v>
      </c>
      <c r="BO560">
        <f t="shared" si="145"/>
        <v>2337.79</v>
      </c>
    </row>
    <row r="561" spans="1:67" x14ac:dyDescent="0.75">
      <c r="A561" s="3">
        <v>42928</v>
      </c>
      <c r="B561" s="46">
        <f>INDEX('Index Volume'!B:B,MATCH(Index_New!$A561,'Index Volume'!$A:$A,0))</f>
        <v>1117410048</v>
      </c>
      <c r="C561" s="46">
        <f>INDEX('Index Volume'!C:C,MATCH(Index_New!$A561,'Index Volume'!$A:$A,0))</f>
        <v>153023008</v>
      </c>
      <c r="D561" s="46">
        <f>INDEX('Index Volume'!D:D,MATCH(Index_New!$A561,'Index Volume'!$A:$A,0))</f>
        <v>369964000</v>
      </c>
      <c r="E561" s="46">
        <f>INDEX('Index Volume'!E:E,MATCH(Index_New!$A561,'Index Volume'!$A:$A,0))</f>
        <v>725473024</v>
      </c>
      <c r="F561" s="46">
        <f>INDEX('Index Volume'!F:F,MATCH(Index_New!$A561,'Index Volume'!$A:$A,0))</f>
        <v>1241190016</v>
      </c>
      <c r="G561" s="46">
        <f>INDEX('Index Volume'!G:G,MATCH(Index_New!$A561,'Index Volume'!$A:$A,0))</f>
        <v>0</v>
      </c>
      <c r="H561" s="46">
        <f>INDEX('Index Volume'!H:H,MATCH(Index_New!$A561,'Index Volume'!$A:$A,0))</f>
        <v>15785600</v>
      </c>
      <c r="I561" s="46">
        <f>INDEX('Index Volume'!I:I,MATCH(Index_New!$A561,'Index Volume'!$A:$A,0))</f>
        <v>30152500</v>
      </c>
      <c r="J561" s="46">
        <f>INDEX('Index Volume'!J:J,MATCH(Index_New!$A561,'Index Volume'!$A:$A,0))</f>
        <v>0</v>
      </c>
      <c r="K561" s="46">
        <f>INDEX('Index Volume'!K:K,MATCH(Index_New!$A561,'Index Volume'!$A:$A,0))</f>
        <v>30198600</v>
      </c>
      <c r="L561" s="46">
        <f>INDEX('Index Volume'!L:L,MATCH(Index_New!$A561,'Index Volume'!$A:$A,0))</f>
        <v>16361500</v>
      </c>
      <c r="M561" s="46">
        <f t="shared" si="131"/>
        <v>3699558296</v>
      </c>
      <c r="N561" s="1">
        <f t="shared" si="132"/>
        <v>3699558296</v>
      </c>
      <c r="O561" t="b">
        <f t="shared" si="133"/>
        <v>1</v>
      </c>
      <c r="Q561" s="7">
        <f t="shared" si="134"/>
        <v>0.35606231700661295</v>
      </c>
      <c r="R561" s="7">
        <f t="shared" si="135"/>
        <v>2.8047355645718069E-2</v>
      </c>
      <c r="S561" s="7">
        <f t="shared" si="136"/>
        <v>0.10396368889859443</v>
      </c>
      <c r="T561" s="7">
        <f t="shared" si="137"/>
        <v>4.9929755265435069E-2</v>
      </c>
      <c r="U561" s="7">
        <f t="shared" si="138"/>
        <v>0.41877850670264766</v>
      </c>
      <c r="V561" s="7">
        <f t="shared" si="139"/>
        <v>0</v>
      </c>
      <c r="W561" s="7">
        <f t="shared" si="140"/>
        <v>4.6931089243433992E-3</v>
      </c>
      <c r="X561" s="7">
        <f t="shared" si="141"/>
        <v>1.537932816826873E-2</v>
      </c>
      <c r="Y561" s="7">
        <f t="shared" si="142"/>
        <v>0</v>
      </c>
      <c r="Z561" s="7">
        <f t="shared" si="143"/>
        <v>1.9935769111871653E-2</v>
      </c>
      <c r="AA561" s="7">
        <f t="shared" si="144"/>
        <v>3.2101702765080079E-3</v>
      </c>
      <c r="AC561" s="7">
        <f>IF(DAY($A561)=1,VLOOKUP($A561-1,$A$2:$L$1124,$Q$1,FALSE)/VLOOKUP($A561-1,$A$2:$N$1124,14,FALSE),AC560)</f>
        <v>0.35606231700661295</v>
      </c>
      <c r="AD561" s="7">
        <f>IF(DAY($A561)=1,VLOOKUP($A561-1,$A$2:$L$1124,$R$1,FALSE)/VLOOKUP($A561-1,$A$2:$N$1124,14,FALSE),AD560)</f>
        <v>2.8047355645718069E-2</v>
      </c>
      <c r="AE561" s="7">
        <f>IF(DAY($A561)=1,VLOOKUP($A561-1,$A$2:$L$1124,$S$1,FALSE)/VLOOKUP($A561-1,$A$2:$N$1124,14,FALSE),AE560)</f>
        <v>0.10396368889859443</v>
      </c>
      <c r="AF561" s="7">
        <f>IF(DAY($A561)=1,VLOOKUP($A561-1,$A$2:$L$1124,$T$1,FALSE)/VLOOKUP($A561-1,$A$2:$N$1124,14,FALSE),AF560)</f>
        <v>4.9929755265435069E-2</v>
      </c>
      <c r="AG561" s="7">
        <f>IF(DAY($A561)=1,VLOOKUP($A561-1,$A$2:$L$1124,$U$1,FALSE)/VLOOKUP($A561-1,$A$2:$N$1124,14,FALSE),AG560)</f>
        <v>0.41877850670264766</v>
      </c>
      <c r="AH561" s="7">
        <f>IF(DAY($A561)=1,VLOOKUP($A561-1,$A$2:$L$1124,$V$1,FALSE)/VLOOKUP($A561-1,$A$2:$N$1124,14,FALSE),AH560)</f>
        <v>0</v>
      </c>
      <c r="AI561" s="7">
        <f>IF(DAY($A561)=1,VLOOKUP($A561-1,$A$2:$L$1124,$W$1,FALSE)/VLOOKUP($A561-1,$A$2:$N$1124,14,FALSE),AI560)</f>
        <v>4.6931089243433992E-3</v>
      </c>
      <c r="AJ561" s="7">
        <f>IF(DAY($A561)=1,VLOOKUP($A561-1,$A$2:$L$1124,$X$1,FALSE)/VLOOKUP($A561-1,$A$2:$N$1124,14,FALSE),AJ560)</f>
        <v>1.537932816826873E-2</v>
      </c>
      <c r="AK561" s="7">
        <f>IF(DAY($A561)=1,VLOOKUP($A561-1,$A$2:$L$1124,$Y$1,FALSE)/VLOOKUP($A561-1,$A$2:$N$1124,14,FALSE),AK560)</f>
        <v>0</v>
      </c>
      <c r="AL561" s="7">
        <f>IF(DAY($A561)=1,VLOOKUP($A561-1,$A$2:$L$1124,$Z$1,FALSE)/VLOOKUP($A561-1,$A$2:$N$1124,14,FALSE),AL560)</f>
        <v>1.9935769111871653E-2</v>
      </c>
      <c r="AM561" s="7">
        <f>IF(DAY($A561)=1,VLOOKUP($A561-1,$A$2:$L$1124,$AA$1,FALSE)/VLOOKUP($A561-1,$A$2:$N$1124,14,FALSE),AM560)</f>
        <v>3.2101702765080079E-3</v>
      </c>
      <c r="AO561" s="12">
        <f>VLOOKUP($A561,BTC!$A$1:$G$1853,5,FALSE)</f>
        <v>2398.84</v>
      </c>
      <c r="AP561" s="12">
        <f>VLOOKUP($A561,XRP!$A$1:$G$1853,5,FALSE)</f>
        <v>0.20535400000000001</v>
      </c>
      <c r="AQ561" s="12">
        <f>VLOOKUP($A561,LTC!$A$1:$G$1853,5,FALSE)</f>
        <v>48.75</v>
      </c>
      <c r="AR561" s="12">
        <f>VLOOKUP($A561,ETC!$A$1:$G$1853,5,FALSE)</f>
        <v>19.940000000000001</v>
      </c>
      <c r="AS561" s="12">
        <f>VLOOKUP($A561,ETH!$A$1:$G$1853,5,FALSE)</f>
        <v>230.77</v>
      </c>
      <c r="AT561" s="12">
        <f>VLOOKUP($A561,BCH!$A$1:$G$1853,5,FALSE)</f>
        <v>0</v>
      </c>
      <c r="AU561" s="12">
        <f>VLOOKUP($A561,XMR!$A$1:$G$1853,5,FALSE)</f>
        <v>40.39</v>
      </c>
      <c r="AV561" s="12">
        <f>VLOOKUP($A561,ZEC!$A$1:$G$1853,5,FALSE)</f>
        <v>211.24</v>
      </c>
      <c r="AW561" s="12">
        <f>VLOOKUP($A561,EOS!$A$1:$G$1853,5,FALSE)</f>
        <v>2.0699999999999998</v>
      </c>
      <c r="AX561" s="12">
        <f>VLOOKUP($A561,DASH!$A$1:$G$1853,5,FALSE)</f>
        <v>179.89</v>
      </c>
      <c r="AY561" s="12">
        <f>VLOOKUP($A561,XLM!$A$1:$G$1853,5,FALSE)</f>
        <v>1.7906999999999999E-2</v>
      </c>
      <c r="BA561" s="24">
        <v>1</v>
      </c>
      <c r="BB561" s="24">
        <v>1</v>
      </c>
      <c r="BC561" s="24">
        <v>1</v>
      </c>
      <c r="BD561" s="24">
        <v>1</v>
      </c>
      <c r="BE561" s="24">
        <v>1</v>
      </c>
      <c r="BF561" s="24">
        <v>0</v>
      </c>
      <c r="BG561" s="24">
        <v>1</v>
      </c>
      <c r="BH561" s="24">
        <v>1</v>
      </c>
      <c r="BI561" s="24">
        <v>0</v>
      </c>
      <c r="BJ561" s="24">
        <v>1</v>
      </c>
      <c r="BK561" s="24">
        <v>1</v>
      </c>
      <c r="BM561" s="19">
        <f>IF(SUM(BA560:BK560)=SUM(BA561:BK561),BM560,BM560*SUMPRODUCT(BA561:BK561,AO561:AY561,Q561:AA561)/SUMPRODUCT(BA560:BK560,AO561:AY561,AC561:AM561))</f>
        <v>0.90665306731485984</v>
      </c>
      <c r="BN561" s="26">
        <f>SUMPRODUCT(AO561:AY561,BA561:BK561,Q561:AA561)/BM561</f>
        <v>1063.1103064667914</v>
      </c>
      <c r="BO561">
        <f t="shared" si="145"/>
        <v>2398.84</v>
      </c>
    </row>
    <row r="562" spans="1:67" x14ac:dyDescent="0.75">
      <c r="A562" s="4">
        <v>42929</v>
      </c>
      <c r="B562" s="46">
        <f>INDEX('Index Volume'!B:B,MATCH(Index_New!$A562,'Index Volume'!$A:$A,0))</f>
        <v>835769984</v>
      </c>
      <c r="C562" s="46">
        <f>INDEX('Index Volume'!C:C,MATCH(Index_New!$A562,'Index Volume'!$A:$A,0))</f>
        <v>216750000</v>
      </c>
      <c r="D562" s="46">
        <f>INDEX('Index Volume'!D:D,MATCH(Index_New!$A562,'Index Volume'!$A:$A,0))</f>
        <v>229104992</v>
      </c>
      <c r="E562" s="46">
        <f>INDEX('Index Volume'!E:E,MATCH(Index_New!$A562,'Index Volume'!$A:$A,0))</f>
        <v>429172992</v>
      </c>
      <c r="F562" s="46">
        <f>INDEX('Index Volume'!F:F,MATCH(Index_New!$A562,'Index Volume'!$A:$A,0))</f>
        <v>828489024</v>
      </c>
      <c r="G562" s="46">
        <f>INDEX('Index Volume'!G:G,MATCH(Index_New!$A562,'Index Volume'!$A:$A,0))</f>
        <v>0</v>
      </c>
      <c r="H562" s="46">
        <f>INDEX('Index Volume'!H:H,MATCH(Index_New!$A562,'Index Volume'!$A:$A,0))</f>
        <v>9969180</v>
      </c>
      <c r="I562" s="46">
        <f>INDEX('Index Volume'!I:I,MATCH(Index_New!$A562,'Index Volume'!$A:$A,0))</f>
        <v>27023600</v>
      </c>
      <c r="J562" s="46">
        <f>INDEX('Index Volume'!J:J,MATCH(Index_New!$A562,'Index Volume'!$A:$A,0))</f>
        <v>0</v>
      </c>
      <c r="K562" s="46">
        <f>INDEX('Index Volume'!K:K,MATCH(Index_New!$A562,'Index Volume'!$A:$A,0))</f>
        <v>24269400</v>
      </c>
      <c r="L562" s="46">
        <f>INDEX('Index Volume'!L:L,MATCH(Index_New!$A562,'Index Volume'!$A:$A,0))</f>
        <v>28951100</v>
      </c>
      <c r="M562" s="46">
        <f t="shared" si="131"/>
        <v>2629500272</v>
      </c>
      <c r="N562" s="1">
        <f t="shared" si="132"/>
        <v>2629500272</v>
      </c>
      <c r="O562" t="b">
        <f t="shared" si="133"/>
        <v>1</v>
      </c>
      <c r="Q562" s="7">
        <f t="shared" si="134"/>
        <v>0.35606231700661295</v>
      </c>
      <c r="R562" s="7">
        <f t="shared" si="135"/>
        <v>2.8047355645718069E-2</v>
      </c>
      <c r="S562" s="7">
        <f t="shared" si="136"/>
        <v>0.10396368889859443</v>
      </c>
      <c r="T562" s="7">
        <f t="shared" si="137"/>
        <v>4.9929755265435069E-2</v>
      </c>
      <c r="U562" s="7">
        <f t="shared" si="138"/>
        <v>0.41877850670264766</v>
      </c>
      <c r="V562" s="7">
        <f t="shared" si="139"/>
        <v>0</v>
      </c>
      <c r="W562" s="7">
        <f t="shared" si="140"/>
        <v>4.6931089243433992E-3</v>
      </c>
      <c r="X562" s="7">
        <f t="shared" si="141"/>
        <v>1.537932816826873E-2</v>
      </c>
      <c r="Y562" s="7">
        <f t="shared" si="142"/>
        <v>0</v>
      </c>
      <c r="Z562" s="7">
        <f t="shared" si="143"/>
        <v>1.9935769111871653E-2</v>
      </c>
      <c r="AA562" s="7">
        <f t="shared" si="144"/>
        <v>3.2101702765080079E-3</v>
      </c>
      <c r="AC562" s="7">
        <f>IF(DAY($A562)=1,VLOOKUP($A562-1,$A$2:$L$1124,$Q$1,FALSE)/VLOOKUP($A562-1,$A$2:$N$1124,14,FALSE),AC561)</f>
        <v>0.35606231700661295</v>
      </c>
      <c r="AD562" s="7">
        <f>IF(DAY($A562)=1,VLOOKUP($A562-1,$A$2:$L$1124,$R$1,FALSE)/VLOOKUP($A562-1,$A$2:$N$1124,14,FALSE),AD561)</f>
        <v>2.8047355645718069E-2</v>
      </c>
      <c r="AE562" s="7">
        <f>IF(DAY($A562)=1,VLOOKUP($A562-1,$A$2:$L$1124,$S$1,FALSE)/VLOOKUP($A562-1,$A$2:$N$1124,14,FALSE),AE561)</f>
        <v>0.10396368889859443</v>
      </c>
      <c r="AF562" s="7">
        <f>IF(DAY($A562)=1,VLOOKUP($A562-1,$A$2:$L$1124,$T$1,FALSE)/VLOOKUP($A562-1,$A$2:$N$1124,14,FALSE),AF561)</f>
        <v>4.9929755265435069E-2</v>
      </c>
      <c r="AG562" s="7">
        <f>IF(DAY($A562)=1,VLOOKUP($A562-1,$A$2:$L$1124,$U$1,FALSE)/VLOOKUP($A562-1,$A$2:$N$1124,14,FALSE),AG561)</f>
        <v>0.41877850670264766</v>
      </c>
      <c r="AH562" s="7">
        <f>IF(DAY($A562)=1,VLOOKUP($A562-1,$A$2:$L$1124,$V$1,FALSE)/VLOOKUP($A562-1,$A$2:$N$1124,14,FALSE),AH561)</f>
        <v>0</v>
      </c>
      <c r="AI562" s="7">
        <f>IF(DAY($A562)=1,VLOOKUP($A562-1,$A$2:$L$1124,$W$1,FALSE)/VLOOKUP($A562-1,$A$2:$N$1124,14,FALSE),AI561)</f>
        <v>4.6931089243433992E-3</v>
      </c>
      <c r="AJ562" s="7">
        <f>IF(DAY($A562)=1,VLOOKUP($A562-1,$A$2:$L$1124,$X$1,FALSE)/VLOOKUP($A562-1,$A$2:$N$1124,14,FALSE),AJ561)</f>
        <v>1.537932816826873E-2</v>
      </c>
      <c r="AK562" s="7">
        <f>IF(DAY($A562)=1,VLOOKUP($A562-1,$A$2:$L$1124,$Y$1,FALSE)/VLOOKUP($A562-1,$A$2:$N$1124,14,FALSE),AK561)</f>
        <v>0</v>
      </c>
      <c r="AL562" s="7">
        <f>IF(DAY($A562)=1,VLOOKUP($A562-1,$A$2:$L$1124,$Z$1,FALSE)/VLOOKUP($A562-1,$A$2:$N$1124,14,FALSE),AL561)</f>
        <v>1.9935769111871653E-2</v>
      </c>
      <c r="AM562" s="7">
        <f>IF(DAY($A562)=1,VLOOKUP($A562-1,$A$2:$L$1124,$AA$1,FALSE)/VLOOKUP($A562-1,$A$2:$N$1124,14,FALSE),AM561)</f>
        <v>3.2101702765080079E-3</v>
      </c>
      <c r="AO562" s="12">
        <f>VLOOKUP($A562,BTC!$A$1:$G$1853,5,FALSE)</f>
        <v>2357.9</v>
      </c>
      <c r="AP562" s="12">
        <f>VLOOKUP($A562,XRP!$A$1:$G$1853,5,FALSE)</f>
        <v>0.20080899999999999</v>
      </c>
      <c r="AQ562" s="12">
        <f>VLOOKUP($A562,LTC!$A$1:$G$1853,5,FALSE)</f>
        <v>46.33</v>
      </c>
      <c r="AR562" s="12">
        <f>VLOOKUP($A562,ETC!$A$1:$G$1853,5,FALSE)</f>
        <v>18.36</v>
      </c>
      <c r="AS562" s="12">
        <f>VLOOKUP($A562,ETH!$A$1:$G$1853,5,FALSE)</f>
        <v>209.73</v>
      </c>
      <c r="AT562" s="12">
        <f>VLOOKUP($A562,BCH!$A$1:$G$1853,5,FALSE)</f>
        <v>0</v>
      </c>
      <c r="AU562" s="12">
        <f>VLOOKUP($A562,XMR!$A$1:$G$1853,5,FALSE)</f>
        <v>38.229999999999997</v>
      </c>
      <c r="AV562" s="12">
        <f>VLOOKUP($A562,ZEC!$A$1:$G$1853,5,FALSE)</f>
        <v>191.15</v>
      </c>
      <c r="AW562" s="12">
        <f>VLOOKUP($A562,EOS!$A$1:$G$1853,5,FALSE)</f>
        <v>1.74</v>
      </c>
      <c r="AX562" s="12">
        <f>VLOOKUP($A562,DASH!$A$1:$G$1853,5,FALSE)</f>
        <v>171.24</v>
      </c>
      <c r="AY562" s="12">
        <f>VLOOKUP($A562,XLM!$A$1:$G$1853,5,FALSE)</f>
        <v>1.7350999999999998E-2</v>
      </c>
      <c r="BA562" s="24">
        <v>1</v>
      </c>
      <c r="BB562" s="24">
        <v>1</v>
      </c>
      <c r="BC562" s="24">
        <v>1</v>
      </c>
      <c r="BD562" s="24">
        <v>1</v>
      </c>
      <c r="BE562" s="24">
        <v>1</v>
      </c>
      <c r="BF562" s="24">
        <v>0</v>
      </c>
      <c r="BG562" s="24">
        <v>1</v>
      </c>
      <c r="BH562" s="24">
        <v>1</v>
      </c>
      <c r="BI562" s="24">
        <v>0</v>
      </c>
      <c r="BJ562" s="24">
        <v>1</v>
      </c>
      <c r="BK562" s="24">
        <v>1</v>
      </c>
      <c r="BM562" s="19">
        <f>IF(SUM(BA561:BK561)=SUM(BA562:BK562),BM561,BM561*SUMPRODUCT(BA562:BK562,AO562:AY562,Q562:AA562)/SUMPRODUCT(BA561:BK561,AO562:AY562,AC562:AM562))</f>
        <v>0.90665306731485984</v>
      </c>
      <c r="BN562" s="26">
        <f>SUMPRODUCT(AO562:AY562,BA562:BK562,Q562:AA562)/BM562</f>
        <v>1036.4071996957407</v>
      </c>
      <c r="BO562">
        <f t="shared" si="145"/>
        <v>2357.9</v>
      </c>
    </row>
    <row r="563" spans="1:67" x14ac:dyDescent="0.75">
      <c r="A563" s="3">
        <v>42930</v>
      </c>
      <c r="B563" s="46">
        <f>INDEX('Index Volume'!B:B,MATCH(Index_New!$A563,'Index Volume'!$A:$A,0))</f>
        <v>882502976</v>
      </c>
      <c r="C563" s="46">
        <f>INDEX('Index Volume'!C:C,MATCH(Index_New!$A563,'Index Volume'!$A:$A,0))</f>
        <v>97037600</v>
      </c>
      <c r="D563" s="46">
        <f>INDEX('Index Volume'!D:D,MATCH(Index_New!$A563,'Index Volume'!$A:$A,0))</f>
        <v>320419008</v>
      </c>
      <c r="E563" s="46">
        <f>INDEX('Index Volume'!E:E,MATCH(Index_New!$A563,'Index Volume'!$A:$A,0))</f>
        <v>215528000</v>
      </c>
      <c r="F563" s="46">
        <f>INDEX('Index Volume'!F:F,MATCH(Index_New!$A563,'Index Volume'!$A:$A,0))</f>
        <v>749382016</v>
      </c>
      <c r="G563" s="46">
        <f>INDEX('Index Volume'!G:G,MATCH(Index_New!$A563,'Index Volume'!$A:$A,0))</f>
        <v>0</v>
      </c>
      <c r="H563" s="46">
        <f>INDEX('Index Volume'!H:H,MATCH(Index_New!$A563,'Index Volume'!$A:$A,0))</f>
        <v>9558140</v>
      </c>
      <c r="I563" s="46">
        <f>INDEX('Index Volume'!I:I,MATCH(Index_New!$A563,'Index Volume'!$A:$A,0))</f>
        <v>23103400</v>
      </c>
      <c r="J563" s="46">
        <f>INDEX('Index Volume'!J:J,MATCH(Index_New!$A563,'Index Volume'!$A:$A,0))</f>
        <v>0</v>
      </c>
      <c r="K563" s="46">
        <f>INDEX('Index Volume'!K:K,MATCH(Index_New!$A563,'Index Volume'!$A:$A,0))</f>
        <v>26831900</v>
      </c>
      <c r="L563" s="46">
        <f>INDEX('Index Volume'!L:L,MATCH(Index_New!$A563,'Index Volume'!$A:$A,0))</f>
        <v>12282200</v>
      </c>
      <c r="M563" s="46">
        <f t="shared" si="131"/>
        <v>2336645240</v>
      </c>
      <c r="N563" s="1">
        <f t="shared" si="132"/>
        <v>2336645240</v>
      </c>
      <c r="O563" t="b">
        <f t="shared" si="133"/>
        <v>1</v>
      </c>
      <c r="Q563" s="7">
        <f t="shared" si="134"/>
        <v>0.35606231700661295</v>
      </c>
      <c r="R563" s="7">
        <f t="shared" si="135"/>
        <v>2.8047355645718069E-2</v>
      </c>
      <c r="S563" s="7">
        <f t="shared" si="136"/>
        <v>0.10396368889859443</v>
      </c>
      <c r="T563" s="7">
        <f t="shared" si="137"/>
        <v>4.9929755265435069E-2</v>
      </c>
      <c r="U563" s="7">
        <f t="shared" si="138"/>
        <v>0.41877850670264766</v>
      </c>
      <c r="V563" s="7">
        <f t="shared" si="139"/>
        <v>0</v>
      </c>
      <c r="W563" s="7">
        <f t="shared" si="140"/>
        <v>4.6931089243433992E-3</v>
      </c>
      <c r="X563" s="7">
        <f t="shared" si="141"/>
        <v>1.537932816826873E-2</v>
      </c>
      <c r="Y563" s="7">
        <f t="shared" si="142"/>
        <v>0</v>
      </c>
      <c r="Z563" s="7">
        <f t="shared" si="143"/>
        <v>1.9935769111871653E-2</v>
      </c>
      <c r="AA563" s="7">
        <f t="shared" si="144"/>
        <v>3.2101702765080079E-3</v>
      </c>
      <c r="AC563" s="7">
        <f>IF(DAY($A563)=1,VLOOKUP($A563-1,$A$2:$L$1124,$Q$1,FALSE)/VLOOKUP($A563-1,$A$2:$N$1124,14,FALSE),AC562)</f>
        <v>0.35606231700661295</v>
      </c>
      <c r="AD563" s="7">
        <f>IF(DAY($A563)=1,VLOOKUP($A563-1,$A$2:$L$1124,$R$1,FALSE)/VLOOKUP($A563-1,$A$2:$N$1124,14,FALSE),AD562)</f>
        <v>2.8047355645718069E-2</v>
      </c>
      <c r="AE563" s="7">
        <f>IF(DAY($A563)=1,VLOOKUP($A563-1,$A$2:$L$1124,$S$1,FALSE)/VLOOKUP($A563-1,$A$2:$N$1124,14,FALSE),AE562)</f>
        <v>0.10396368889859443</v>
      </c>
      <c r="AF563" s="7">
        <f>IF(DAY($A563)=1,VLOOKUP($A563-1,$A$2:$L$1124,$T$1,FALSE)/VLOOKUP($A563-1,$A$2:$N$1124,14,FALSE),AF562)</f>
        <v>4.9929755265435069E-2</v>
      </c>
      <c r="AG563" s="7">
        <f>IF(DAY($A563)=1,VLOOKUP($A563-1,$A$2:$L$1124,$U$1,FALSE)/VLOOKUP($A563-1,$A$2:$N$1124,14,FALSE),AG562)</f>
        <v>0.41877850670264766</v>
      </c>
      <c r="AH563" s="7">
        <f>IF(DAY($A563)=1,VLOOKUP($A563-1,$A$2:$L$1124,$V$1,FALSE)/VLOOKUP($A563-1,$A$2:$N$1124,14,FALSE),AH562)</f>
        <v>0</v>
      </c>
      <c r="AI563" s="7">
        <f>IF(DAY($A563)=1,VLOOKUP($A563-1,$A$2:$L$1124,$W$1,FALSE)/VLOOKUP($A563-1,$A$2:$N$1124,14,FALSE),AI562)</f>
        <v>4.6931089243433992E-3</v>
      </c>
      <c r="AJ563" s="7">
        <f>IF(DAY($A563)=1,VLOOKUP($A563-1,$A$2:$L$1124,$X$1,FALSE)/VLOOKUP($A563-1,$A$2:$N$1124,14,FALSE),AJ562)</f>
        <v>1.537932816826873E-2</v>
      </c>
      <c r="AK563" s="7">
        <f>IF(DAY($A563)=1,VLOOKUP($A563-1,$A$2:$L$1124,$Y$1,FALSE)/VLOOKUP($A563-1,$A$2:$N$1124,14,FALSE),AK562)</f>
        <v>0</v>
      </c>
      <c r="AL563" s="7">
        <f>IF(DAY($A563)=1,VLOOKUP($A563-1,$A$2:$L$1124,$Z$1,FALSE)/VLOOKUP($A563-1,$A$2:$N$1124,14,FALSE),AL562)</f>
        <v>1.9935769111871653E-2</v>
      </c>
      <c r="AM563" s="7">
        <f>IF(DAY($A563)=1,VLOOKUP($A563-1,$A$2:$L$1124,$AA$1,FALSE)/VLOOKUP($A563-1,$A$2:$N$1124,14,FALSE),AM562)</f>
        <v>3.2101702765080079E-3</v>
      </c>
      <c r="AO563" s="12">
        <f>VLOOKUP($A563,BTC!$A$1:$G$1853,5,FALSE)</f>
        <v>2233.34</v>
      </c>
      <c r="AP563" s="12">
        <f>VLOOKUP($A563,XRP!$A$1:$G$1853,5,FALSE)</f>
        <v>0.19076899999999999</v>
      </c>
      <c r="AQ563" s="12">
        <f>VLOOKUP($A563,LTC!$A$1:$G$1853,5,FALSE)</f>
        <v>42.8</v>
      </c>
      <c r="AR563" s="12">
        <f>VLOOKUP($A563,ETC!$A$1:$G$1853,5,FALSE)</f>
        <v>17.55</v>
      </c>
      <c r="AS563" s="12">
        <f>VLOOKUP($A563,ETH!$A$1:$G$1853,5,FALSE)</f>
        <v>199.66</v>
      </c>
      <c r="AT563" s="12">
        <f>VLOOKUP($A563,BCH!$A$1:$G$1853,5,FALSE)</f>
        <v>0</v>
      </c>
      <c r="AU563" s="12">
        <f>VLOOKUP($A563,XMR!$A$1:$G$1853,5,FALSE)</f>
        <v>35.479999999999997</v>
      </c>
      <c r="AV563" s="12">
        <f>VLOOKUP($A563,ZEC!$A$1:$G$1853,5,FALSE)</f>
        <v>177.45</v>
      </c>
      <c r="AW563" s="12">
        <f>VLOOKUP($A563,EOS!$A$1:$G$1853,5,FALSE)</f>
        <v>1.55</v>
      </c>
      <c r="AX563" s="12">
        <f>VLOOKUP($A563,DASH!$A$1:$G$1853,5,FALSE)</f>
        <v>161.08000000000001</v>
      </c>
      <c r="AY563" s="12">
        <f>VLOOKUP($A563,XLM!$A$1:$G$1853,5,FALSE)</f>
        <v>1.6320999999999999E-2</v>
      </c>
      <c r="BA563" s="24">
        <v>1</v>
      </c>
      <c r="BB563" s="24">
        <v>1</v>
      </c>
      <c r="BC563" s="24">
        <v>1</v>
      </c>
      <c r="BD563" s="24">
        <v>1</v>
      </c>
      <c r="BE563" s="24">
        <v>1</v>
      </c>
      <c r="BF563" s="24">
        <v>0</v>
      </c>
      <c r="BG563" s="24">
        <v>1</v>
      </c>
      <c r="BH563" s="24">
        <v>1</v>
      </c>
      <c r="BI563" s="24">
        <v>0</v>
      </c>
      <c r="BJ563" s="24">
        <v>1</v>
      </c>
      <c r="BK563" s="24">
        <v>1</v>
      </c>
      <c r="BM563" s="19">
        <f>IF(SUM(BA562:BK562)=SUM(BA563:BK563),BM562,BM562*SUMPRODUCT(BA563:BK563,AO563:AY563,Q563:AA563)/SUMPRODUCT(BA562:BK562,AO563:AY563,AC563:AM563))</f>
        <v>0.90665306731485984</v>
      </c>
      <c r="BN563" s="26">
        <f>SUMPRODUCT(AO563:AY563,BA563:BK563,Q563:AA563)/BM563</f>
        <v>981.91878109889467</v>
      </c>
      <c r="BO563">
        <f t="shared" si="145"/>
        <v>2233.34</v>
      </c>
    </row>
    <row r="564" spans="1:67" x14ac:dyDescent="0.75">
      <c r="A564" s="4">
        <v>42931</v>
      </c>
      <c r="B564" s="46">
        <f>INDEX('Index Volume'!B:B,MATCH(Index_New!$A564,'Index Volume'!$A:$A,0))</f>
        <v>993608000</v>
      </c>
      <c r="C564" s="46">
        <f>INDEX('Index Volume'!C:C,MATCH(Index_New!$A564,'Index Volume'!$A:$A,0))</f>
        <v>131779000</v>
      </c>
      <c r="D564" s="46">
        <f>INDEX('Index Volume'!D:D,MATCH(Index_New!$A564,'Index Volume'!$A:$A,0))</f>
        <v>327332000</v>
      </c>
      <c r="E564" s="46">
        <f>INDEX('Index Volume'!E:E,MATCH(Index_New!$A564,'Index Volume'!$A:$A,0))</f>
        <v>243159008</v>
      </c>
      <c r="F564" s="46">
        <f>INDEX('Index Volume'!F:F,MATCH(Index_New!$A564,'Index Volume'!$A:$A,0))</f>
        <v>810451968</v>
      </c>
      <c r="G564" s="46">
        <f>INDEX('Index Volume'!G:G,MATCH(Index_New!$A564,'Index Volume'!$A:$A,0))</f>
        <v>0</v>
      </c>
      <c r="H564" s="46">
        <f>INDEX('Index Volume'!H:H,MATCH(Index_New!$A564,'Index Volume'!$A:$A,0))</f>
        <v>9718770</v>
      </c>
      <c r="I564" s="46">
        <f>INDEX('Index Volume'!I:I,MATCH(Index_New!$A564,'Index Volume'!$A:$A,0))</f>
        <v>14327300</v>
      </c>
      <c r="J564" s="46">
        <f>INDEX('Index Volume'!J:J,MATCH(Index_New!$A564,'Index Volume'!$A:$A,0))</f>
        <v>0</v>
      </c>
      <c r="K564" s="46">
        <f>INDEX('Index Volume'!K:K,MATCH(Index_New!$A564,'Index Volume'!$A:$A,0))</f>
        <v>30810000</v>
      </c>
      <c r="L564" s="46">
        <f>INDEX('Index Volume'!L:L,MATCH(Index_New!$A564,'Index Volume'!$A:$A,0))</f>
        <v>20287200</v>
      </c>
      <c r="M564" s="46">
        <f t="shared" si="131"/>
        <v>2581473246</v>
      </c>
      <c r="N564" s="1">
        <f t="shared" si="132"/>
        <v>2581473246</v>
      </c>
      <c r="O564" t="b">
        <f t="shared" si="133"/>
        <v>1</v>
      </c>
      <c r="Q564" s="7">
        <f t="shared" si="134"/>
        <v>0.35606231700661295</v>
      </c>
      <c r="R564" s="7">
        <f t="shared" si="135"/>
        <v>2.8047355645718069E-2</v>
      </c>
      <c r="S564" s="7">
        <f t="shared" si="136"/>
        <v>0.10396368889859443</v>
      </c>
      <c r="T564" s="7">
        <f t="shared" si="137"/>
        <v>4.9929755265435069E-2</v>
      </c>
      <c r="U564" s="7">
        <f t="shared" si="138"/>
        <v>0.41877850670264766</v>
      </c>
      <c r="V564" s="7">
        <f t="shared" si="139"/>
        <v>0</v>
      </c>
      <c r="W564" s="7">
        <f t="shared" si="140"/>
        <v>4.6931089243433992E-3</v>
      </c>
      <c r="X564" s="7">
        <f t="shared" si="141"/>
        <v>1.537932816826873E-2</v>
      </c>
      <c r="Y564" s="7">
        <f t="shared" si="142"/>
        <v>0</v>
      </c>
      <c r="Z564" s="7">
        <f t="shared" si="143"/>
        <v>1.9935769111871653E-2</v>
      </c>
      <c r="AA564" s="7">
        <f t="shared" si="144"/>
        <v>3.2101702765080079E-3</v>
      </c>
      <c r="AC564" s="7">
        <f>IF(DAY($A564)=1,VLOOKUP($A564-1,$A$2:$L$1124,$Q$1,FALSE)/VLOOKUP($A564-1,$A$2:$N$1124,14,FALSE),AC563)</f>
        <v>0.35606231700661295</v>
      </c>
      <c r="AD564" s="7">
        <f>IF(DAY($A564)=1,VLOOKUP($A564-1,$A$2:$L$1124,$R$1,FALSE)/VLOOKUP($A564-1,$A$2:$N$1124,14,FALSE),AD563)</f>
        <v>2.8047355645718069E-2</v>
      </c>
      <c r="AE564" s="7">
        <f>IF(DAY($A564)=1,VLOOKUP($A564-1,$A$2:$L$1124,$S$1,FALSE)/VLOOKUP($A564-1,$A$2:$N$1124,14,FALSE),AE563)</f>
        <v>0.10396368889859443</v>
      </c>
      <c r="AF564" s="7">
        <f>IF(DAY($A564)=1,VLOOKUP($A564-1,$A$2:$L$1124,$T$1,FALSE)/VLOOKUP($A564-1,$A$2:$N$1124,14,FALSE),AF563)</f>
        <v>4.9929755265435069E-2</v>
      </c>
      <c r="AG564" s="7">
        <f>IF(DAY($A564)=1,VLOOKUP($A564-1,$A$2:$L$1124,$U$1,FALSE)/VLOOKUP($A564-1,$A$2:$N$1124,14,FALSE),AG563)</f>
        <v>0.41877850670264766</v>
      </c>
      <c r="AH564" s="7">
        <f>IF(DAY($A564)=1,VLOOKUP($A564-1,$A$2:$L$1124,$V$1,FALSE)/VLOOKUP($A564-1,$A$2:$N$1124,14,FALSE),AH563)</f>
        <v>0</v>
      </c>
      <c r="AI564" s="7">
        <f>IF(DAY($A564)=1,VLOOKUP($A564-1,$A$2:$L$1124,$W$1,FALSE)/VLOOKUP($A564-1,$A$2:$N$1124,14,FALSE),AI563)</f>
        <v>4.6931089243433992E-3</v>
      </c>
      <c r="AJ564" s="7">
        <f>IF(DAY($A564)=1,VLOOKUP($A564-1,$A$2:$L$1124,$X$1,FALSE)/VLOOKUP($A564-1,$A$2:$N$1124,14,FALSE),AJ563)</f>
        <v>1.537932816826873E-2</v>
      </c>
      <c r="AK564" s="7">
        <f>IF(DAY($A564)=1,VLOOKUP($A564-1,$A$2:$L$1124,$Y$1,FALSE)/VLOOKUP($A564-1,$A$2:$N$1124,14,FALSE),AK563)</f>
        <v>0</v>
      </c>
      <c r="AL564" s="7">
        <f>IF(DAY($A564)=1,VLOOKUP($A564-1,$A$2:$L$1124,$Z$1,FALSE)/VLOOKUP($A564-1,$A$2:$N$1124,14,FALSE),AL563)</f>
        <v>1.9935769111871653E-2</v>
      </c>
      <c r="AM564" s="7">
        <f>IF(DAY($A564)=1,VLOOKUP($A564-1,$A$2:$L$1124,$AA$1,FALSE)/VLOOKUP($A564-1,$A$2:$N$1124,14,FALSE),AM563)</f>
        <v>3.2101702765080079E-3</v>
      </c>
      <c r="AO564" s="12">
        <f>VLOOKUP($A564,BTC!$A$1:$G$1853,5,FALSE)</f>
        <v>1998.86</v>
      </c>
      <c r="AP564" s="12">
        <f>VLOOKUP($A564,XRP!$A$1:$G$1853,5,FALSE)</f>
        <v>0.17058899999999999</v>
      </c>
      <c r="AQ564" s="12">
        <f>VLOOKUP($A564,LTC!$A$1:$G$1853,5,FALSE)</f>
        <v>38.92</v>
      </c>
      <c r="AR564" s="12">
        <f>VLOOKUP($A564,ETC!$A$1:$G$1853,5,FALSE)</f>
        <v>14.77</v>
      </c>
      <c r="AS564" s="12">
        <f>VLOOKUP($A564,ETH!$A$1:$G$1853,5,FALSE)</f>
        <v>170.65</v>
      </c>
      <c r="AT564" s="12">
        <f>VLOOKUP($A564,BCH!$A$1:$G$1853,5,FALSE)</f>
        <v>0</v>
      </c>
      <c r="AU564" s="12">
        <f>VLOOKUP($A564,XMR!$A$1:$G$1853,5,FALSE)</f>
        <v>32.090000000000003</v>
      </c>
      <c r="AV564" s="12">
        <f>VLOOKUP($A564,ZEC!$A$1:$G$1853,5,FALSE)</f>
        <v>160.07</v>
      </c>
      <c r="AW564" s="12">
        <f>VLOOKUP($A564,EOS!$A$1:$G$1853,5,FALSE)</f>
        <v>1.3</v>
      </c>
      <c r="AX564" s="12">
        <f>VLOOKUP($A564,DASH!$A$1:$G$1853,5,FALSE)</f>
        <v>140.13999999999999</v>
      </c>
      <c r="AY564" s="12">
        <f>VLOOKUP($A564,XLM!$A$1:$G$1853,5,FALSE)</f>
        <v>1.7618000000000002E-2</v>
      </c>
      <c r="BA564" s="24">
        <v>1</v>
      </c>
      <c r="BB564" s="24">
        <v>1</v>
      </c>
      <c r="BC564" s="24">
        <v>1</v>
      </c>
      <c r="BD564" s="24">
        <v>1</v>
      </c>
      <c r="BE564" s="24">
        <v>1</v>
      </c>
      <c r="BF564" s="24">
        <v>0</v>
      </c>
      <c r="BG564" s="24">
        <v>1</v>
      </c>
      <c r="BH564" s="24">
        <v>1</v>
      </c>
      <c r="BI564" s="24">
        <v>0</v>
      </c>
      <c r="BJ564" s="24">
        <v>1</v>
      </c>
      <c r="BK564" s="24">
        <v>1</v>
      </c>
      <c r="BM564" s="19">
        <f>IF(SUM(BA563:BK563)=SUM(BA564:BK564),BM563,BM563*SUMPRODUCT(BA564:BK564,AO564:AY564,Q564:AA564)/SUMPRODUCT(BA563:BK563,AO564:AY564,AC564:AM564))</f>
        <v>0.90665306731485984</v>
      </c>
      <c r="BN564" s="26">
        <f>SUMPRODUCT(AO564:AY564,BA564:BK564,Q564:AA564)/BM564</f>
        <v>875.06240670785041</v>
      </c>
      <c r="BO564">
        <f t="shared" si="145"/>
        <v>1998.86</v>
      </c>
    </row>
    <row r="565" spans="1:67" x14ac:dyDescent="0.75">
      <c r="A565" s="3">
        <v>42932</v>
      </c>
      <c r="B565" s="46">
        <f>INDEX('Index Volume'!B:B,MATCH(Index_New!$A565,'Index Volume'!$A:$A,0))</f>
        <v>1182870016</v>
      </c>
      <c r="C565" s="46">
        <f>INDEX('Index Volume'!C:C,MATCH(Index_New!$A565,'Index Volume'!$A:$A,0))</f>
        <v>257944000</v>
      </c>
      <c r="D565" s="46">
        <f>INDEX('Index Volume'!D:D,MATCH(Index_New!$A565,'Index Volume'!$A:$A,0))</f>
        <v>393366016</v>
      </c>
      <c r="E565" s="46">
        <f>INDEX('Index Volume'!E:E,MATCH(Index_New!$A565,'Index Volume'!$A:$A,0))</f>
        <v>249231008</v>
      </c>
      <c r="F565" s="46">
        <f>INDEX('Index Volume'!F:F,MATCH(Index_New!$A565,'Index Volume'!$A:$A,0))</f>
        <v>1516889984</v>
      </c>
      <c r="G565" s="46">
        <f>INDEX('Index Volume'!G:G,MATCH(Index_New!$A565,'Index Volume'!$A:$A,0))</f>
        <v>0</v>
      </c>
      <c r="H565" s="46">
        <f>INDEX('Index Volume'!H:H,MATCH(Index_New!$A565,'Index Volume'!$A:$A,0))</f>
        <v>12434100</v>
      </c>
      <c r="I565" s="46">
        <f>INDEX('Index Volume'!I:I,MATCH(Index_New!$A565,'Index Volume'!$A:$A,0))</f>
        <v>20481600</v>
      </c>
      <c r="J565" s="46">
        <f>INDEX('Index Volume'!J:J,MATCH(Index_New!$A565,'Index Volume'!$A:$A,0))</f>
        <v>0</v>
      </c>
      <c r="K565" s="46">
        <f>INDEX('Index Volume'!K:K,MATCH(Index_New!$A565,'Index Volume'!$A:$A,0))</f>
        <v>35385900</v>
      </c>
      <c r="L565" s="46">
        <f>INDEX('Index Volume'!L:L,MATCH(Index_New!$A565,'Index Volume'!$A:$A,0))</f>
        <v>23584100</v>
      </c>
      <c r="M565" s="46">
        <f t="shared" si="131"/>
        <v>3692186724</v>
      </c>
      <c r="N565" s="1">
        <f t="shared" si="132"/>
        <v>3692186724</v>
      </c>
      <c r="O565" t="b">
        <f t="shared" si="133"/>
        <v>1</v>
      </c>
      <c r="Q565" s="7">
        <f t="shared" si="134"/>
        <v>0.35606231700661295</v>
      </c>
      <c r="R565" s="7">
        <f t="shared" si="135"/>
        <v>2.8047355645718069E-2</v>
      </c>
      <c r="S565" s="7">
        <f t="shared" si="136"/>
        <v>0.10396368889859443</v>
      </c>
      <c r="T565" s="7">
        <f t="shared" si="137"/>
        <v>4.9929755265435069E-2</v>
      </c>
      <c r="U565" s="7">
        <f t="shared" si="138"/>
        <v>0.41877850670264766</v>
      </c>
      <c r="V565" s="7">
        <f t="shared" si="139"/>
        <v>0</v>
      </c>
      <c r="W565" s="7">
        <f t="shared" si="140"/>
        <v>4.6931089243433992E-3</v>
      </c>
      <c r="X565" s="7">
        <f t="shared" si="141"/>
        <v>1.537932816826873E-2</v>
      </c>
      <c r="Y565" s="7">
        <f t="shared" si="142"/>
        <v>0</v>
      </c>
      <c r="Z565" s="7">
        <f t="shared" si="143"/>
        <v>1.9935769111871653E-2</v>
      </c>
      <c r="AA565" s="7">
        <f t="shared" si="144"/>
        <v>3.2101702765080079E-3</v>
      </c>
      <c r="AC565" s="7">
        <f>IF(DAY($A565)=1,VLOOKUP($A565-1,$A$2:$L$1124,$Q$1,FALSE)/VLOOKUP($A565-1,$A$2:$N$1124,14,FALSE),AC564)</f>
        <v>0.35606231700661295</v>
      </c>
      <c r="AD565" s="7">
        <f>IF(DAY($A565)=1,VLOOKUP($A565-1,$A$2:$L$1124,$R$1,FALSE)/VLOOKUP($A565-1,$A$2:$N$1124,14,FALSE),AD564)</f>
        <v>2.8047355645718069E-2</v>
      </c>
      <c r="AE565" s="7">
        <f>IF(DAY($A565)=1,VLOOKUP($A565-1,$A$2:$L$1124,$S$1,FALSE)/VLOOKUP($A565-1,$A$2:$N$1124,14,FALSE),AE564)</f>
        <v>0.10396368889859443</v>
      </c>
      <c r="AF565" s="7">
        <f>IF(DAY($A565)=1,VLOOKUP($A565-1,$A$2:$L$1124,$T$1,FALSE)/VLOOKUP($A565-1,$A$2:$N$1124,14,FALSE),AF564)</f>
        <v>4.9929755265435069E-2</v>
      </c>
      <c r="AG565" s="7">
        <f>IF(DAY($A565)=1,VLOOKUP($A565-1,$A$2:$L$1124,$U$1,FALSE)/VLOOKUP($A565-1,$A$2:$N$1124,14,FALSE),AG564)</f>
        <v>0.41877850670264766</v>
      </c>
      <c r="AH565" s="7">
        <f>IF(DAY($A565)=1,VLOOKUP($A565-1,$A$2:$L$1124,$V$1,FALSE)/VLOOKUP($A565-1,$A$2:$N$1124,14,FALSE),AH564)</f>
        <v>0</v>
      </c>
      <c r="AI565" s="7">
        <f>IF(DAY($A565)=1,VLOOKUP($A565-1,$A$2:$L$1124,$W$1,FALSE)/VLOOKUP($A565-1,$A$2:$N$1124,14,FALSE),AI564)</f>
        <v>4.6931089243433992E-3</v>
      </c>
      <c r="AJ565" s="7">
        <f>IF(DAY($A565)=1,VLOOKUP($A565-1,$A$2:$L$1124,$X$1,FALSE)/VLOOKUP($A565-1,$A$2:$N$1124,14,FALSE),AJ564)</f>
        <v>1.537932816826873E-2</v>
      </c>
      <c r="AK565" s="7">
        <f>IF(DAY($A565)=1,VLOOKUP($A565-1,$A$2:$L$1124,$Y$1,FALSE)/VLOOKUP($A565-1,$A$2:$N$1124,14,FALSE),AK564)</f>
        <v>0</v>
      </c>
      <c r="AL565" s="7">
        <f>IF(DAY($A565)=1,VLOOKUP($A565-1,$A$2:$L$1124,$Z$1,FALSE)/VLOOKUP($A565-1,$A$2:$N$1124,14,FALSE),AL564)</f>
        <v>1.9935769111871653E-2</v>
      </c>
      <c r="AM565" s="7">
        <f>IF(DAY($A565)=1,VLOOKUP($A565-1,$A$2:$L$1124,$AA$1,FALSE)/VLOOKUP($A565-1,$A$2:$N$1124,14,FALSE),AM564)</f>
        <v>3.2101702765080079E-3</v>
      </c>
      <c r="AO565" s="12">
        <f>VLOOKUP($A565,BTC!$A$1:$G$1853,5,FALSE)</f>
        <v>1929.82</v>
      </c>
      <c r="AP565" s="12">
        <f>VLOOKUP($A565,XRP!$A$1:$G$1853,5,FALSE)</f>
        <v>0.14805599999999999</v>
      </c>
      <c r="AQ565" s="12">
        <f>VLOOKUP($A565,LTC!$A$1:$G$1853,5,FALSE)</f>
        <v>40.909999999999997</v>
      </c>
      <c r="AR565" s="12">
        <f>VLOOKUP($A565,ETC!$A$1:$G$1853,5,FALSE)</f>
        <v>14.18</v>
      </c>
      <c r="AS565" s="12">
        <f>VLOOKUP($A565,ETH!$A$1:$G$1853,5,FALSE)</f>
        <v>157.36000000000001</v>
      </c>
      <c r="AT565" s="12">
        <f>VLOOKUP($A565,BCH!$A$1:$G$1853,5,FALSE)</f>
        <v>0</v>
      </c>
      <c r="AU565" s="12">
        <f>VLOOKUP($A565,XMR!$A$1:$G$1853,5,FALSE)</f>
        <v>29.43</v>
      </c>
      <c r="AV565" s="12">
        <f>VLOOKUP($A565,ZEC!$A$1:$G$1853,5,FALSE)</f>
        <v>165.98</v>
      </c>
      <c r="AW565" s="12">
        <f>VLOOKUP($A565,EOS!$A$1:$G$1853,5,FALSE)</f>
        <v>1.25</v>
      </c>
      <c r="AX565" s="12">
        <f>VLOOKUP($A565,DASH!$A$1:$G$1853,5,FALSE)</f>
        <v>132.63999999999999</v>
      </c>
      <c r="AY565" s="12">
        <f>VLOOKUP($A565,XLM!$A$1:$G$1853,5,FALSE)</f>
        <v>1.5654000000000001E-2</v>
      </c>
      <c r="BA565" s="24">
        <v>1</v>
      </c>
      <c r="BB565" s="24">
        <v>1</v>
      </c>
      <c r="BC565" s="24">
        <v>1</v>
      </c>
      <c r="BD565" s="24">
        <v>1</v>
      </c>
      <c r="BE565" s="24">
        <v>1</v>
      </c>
      <c r="BF565" s="24">
        <v>0</v>
      </c>
      <c r="BG565" s="24">
        <v>1</v>
      </c>
      <c r="BH565" s="24">
        <v>1</v>
      </c>
      <c r="BI565" s="24">
        <v>0</v>
      </c>
      <c r="BJ565" s="24">
        <v>1</v>
      </c>
      <c r="BK565" s="24">
        <v>1</v>
      </c>
      <c r="BM565" s="19">
        <f>IF(SUM(BA564:BK564)=SUM(BA565:BK565),BM564,BM564*SUMPRODUCT(BA565:BK565,AO565:AY565,Q565:AA565)/SUMPRODUCT(BA564:BK564,AO565:AY565,AC565:AM565))</f>
        <v>0.90665306731485984</v>
      </c>
      <c r="BN565" s="26">
        <f>SUMPRODUCT(AO565:AY565,BA565:BK565,Q565:AA565)/BM565</f>
        <v>841.92687888315629</v>
      </c>
      <c r="BO565">
        <f t="shared" si="145"/>
        <v>1929.82</v>
      </c>
    </row>
    <row r="566" spans="1:67" x14ac:dyDescent="0.75">
      <c r="A566" s="4">
        <v>42933</v>
      </c>
      <c r="B566" s="46">
        <f>INDEX('Index Volume'!B:B,MATCH(Index_New!$A566,'Index Volume'!$A:$A,0))</f>
        <v>1201760000</v>
      </c>
      <c r="C566" s="46">
        <f>INDEX('Index Volume'!C:C,MATCH(Index_New!$A566,'Index Volume'!$A:$A,0))</f>
        <v>312684992</v>
      </c>
      <c r="D566" s="46">
        <f>INDEX('Index Volume'!D:D,MATCH(Index_New!$A566,'Index Volume'!$A:$A,0))</f>
        <v>355036000</v>
      </c>
      <c r="E566" s="46">
        <f>INDEX('Index Volume'!E:E,MATCH(Index_New!$A566,'Index Volume'!$A:$A,0))</f>
        <v>300782016</v>
      </c>
      <c r="F566" s="46">
        <f>INDEX('Index Volume'!F:F,MATCH(Index_New!$A566,'Index Volume'!$A:$A,0))</f>
        <v>1669500032</v>
      </c>
      <c r="G566" s="46">
        <f>INDEX('Index Volume'!G:G,MATCH(Index_New!$A566,'Index Volume'!$A:$A,0))</f>
        <v>0</v>
      </c>
      <c r="H566" s="46">
        <f>INDEX('Index Volume'!H:H,MATCH(Index_New!$A566,'Index Volume'!$A:$A,0))</f>
        <v>13708900</v>
      </c>
      <c r="I566" s="46">
        <f>INDEX('Index Volume'!I:I,MATCH(Index_New!$A566,'Index Volume'!$A:$A,0))</f>
        <v>28966300</v>
      </c>
      <c r="J566" s="46">
        <f>INDEX('Index Volume'!J:J,MATCH(Index_New!$A566,'Index Volume'!$A:$A,0))</f>
        <v>0</v>
      </c>
      <c r="K566" s="46">
        <f>INDEX('Index Volume'!K:K,MATCH(Index_New!$A566,'Index Volume'!$A:$A,0))</f>
        <v>32658200</v>
      </c>
      <c r="L566" s="46">
        <f>INDEX('Index Volume'!L:L,MATCH(Index_New!$A566,'Index Volume'!$A:$A,0))</f>
        <v>11344300</v>
      </c>
      <c r="M566" s="46">
        <f t="shared" si="131"/>
        <v>3926440740</v>
      </c>
      <c r="N566" s="1">
        <f t="shared" si="132"/>
        <v>3926440740</v>
      </c>
      <c r="O566" t="b">
        <f t="shared" si="133"/>
        <v>1</v>
      </c>
      <c r="Q566" s="7">
        <f t="shared" si="134"/>
        <v>0.35606231700661295</v>
      </c>
      <c r="R566" s="7">
        <f t="shared" si="135"/>
        <v>2.8047355645718069E-2</v>
      </c>
      <c r="S566" s="7">
        <f t="shared" si="136"/>
        <v>0.10396368889859443</v>
      </c>
      <c r="T566" s="7">
        <f t="shared" si="137"/>
        <v>4.9929755265435069E-2</v>
      </c>
      <c r="U566" s="7">
        <f t="shared" si="138"/>
        <v>0.41877850670264766</v>
      </c>
      <c r="V566" s="7">
        <f t="shared" si="139"/>
        <v>0</v>
      </c>
      <c r="W566" s="7">
        <f t="shared" si="140"/>
        <v>4.6931089243433992E-3</v>
      </c>
      <c r="X566" s="7">
        <f t="shared" si="141"/>
        <v>1.537932816826873E-2</v>
      </c>
      <c r="Y566" s="7">
        <f t="shared" si="142"/>
        <v>0</v>
      </c>
      <c r="Z566" s="7">
        <f t="shared" si="143"/>
        <v>1.9935769111871653E-2</v>
      </c>
      <c r="AA566" s="7">
        <f t="shared" si="144"/>
        <v>3.2101702765080079E-3</v>
      </c>
      <c r="AC566" s="7">
        <f>IF(DAY($A566)=1,VLOOKUP($A566-1,$A$2:$L$1124,$Q$1,FALSE)/VLOOKUP($A566-1,$A$2:$N$1124,14,FALSE),AC565)</f>
        <v>0.35606231700661295</v>
      </c>
      <c r="AD566" s="7">
        <f>IF(DAY($A566)=1,VLOOKUP($A566-1,$A$2:$L$1124,$R$1,FALSE)/VLOOKUP($A566-1,$A$2:$N$1124,14,FALSE),AD565)</f>
        <v>2.8047355645718069E-2</v>
      </c>
      <c r="AE566" s="7">
        <f>IF(DAY($A566)=1,VLOOKUP($A566-1,$A$2:$L$1124,$S$1,FALSE)/VLOOKUP($A566-1,$A$2:$N$1124,14,FALSE),AE565)</f>
        <v>0.10396368889859443</v>
      </c>
      <c r="AF566" s="7">
        <f>IF(DAY($A566)=1,VLOOKUP($A566-1,$A$2:$L$1124,$T$1,FALSE)/VLOOKUP($A566-1,$A$2:$N$1124,14,FALSE),AF565)</f>
        <v>4.9929755265435069E-2</v>
      </c>
      <c r="AG566" s="7">
        <f>IF(DAY($A566)=1,VLOOKUP($A566-1,$A$2:$L$1124,$U$1,FALSE)/VLOOKUP($A566-1,$A$2:$N$1124,14,FALSE),AG565)</f>
        <v>0.41877850670264766</v>
      </c>
      <c r="AH566" s="7">
        <f>IF(DAY($A566)=1,VLOOKUP($A566-1,$A$2:$L$1124,$V$1,FALSE)/VLOOKUP($A566-1,$A$2:$N$1124,14,FALSE),AH565)</f>
        <v>0</v>
      </c>
      <c r="AI566" s="7">
        <f>IF(DAY($A566)=1,VLOOKUP($A566-1,$A$2:$L$1124,$W$1,FALSE)/VLOOKUP($A566-1,$A$2:$N$1124,14,FALSE),AI565)</f>
        <v>4.6931089243433992E-3</v>
      </c>
      <c r="AJ566" s="7">
        <f>IF(DAY($A566)=1,VLOOKUP($A566-1,$A$2:$L$1124,$X$1,FALSE)/VLOOKUP($A566-1,$A$2:$N$1124,14,FALSE),AJ565)</f>
        <v>1.537932816826873E-2</v>
      </c>
      <c r="AK566" s="7">
        <f>IF(DAY($A566)=1,VLOOKUP($A566-1,$A$2:$L$1124,$Y$1,FALSE)/VLOOKUP($A566-1,$A$2:$N$1124,14,FALSE),AK565)</f>
        <v>0</v>
      </c>
      <c r="AL566" s="7">
        <f>IF(DAY($A566)=1,VLOOKUP($A566-1,$A$2:$L$1124,$Z$1,FALSE)/VLOOKUP($A566-1,$A$2:$N$1124,14,FALSE),AL565)</f>
        <v>1.9935769111871653E-2</v>
      </c>
      <c r="AM566" s="7">
        <f>IF(DAY($A566)=1,VLOOKUP($A566-1,$A$2:$L$1124,$AA$1,FALSE)/VLOOKUP($A566-1,$A$2:$N$1124,14,FALSE),AM565)</f>
        <v>3.2101702765080079E-3</v>
      </c>
      <c r="AO566" s="12">
        <f>VLOOKUP($A566,BTC!$A$1:$G$1853,5,FALSE)</f>
        <v>2228.41</v>
      </c>
      <c r="AP566" s="12">
        <f>VLOOKUP($A566,XRP!$A$1:$G$1853,5,FALSE)</f>
        <v>0.17788899999999999</v>
      </c>
      <c r="AQ566" s="12">
        <f>VLOOKUP($A566,LTC!$A$1:$G$1853,5,FALSE)</f>
        <v>42.67</v>
      </c>
      <c r="AR566" s="12">
        <f>VLOOKUP($A566,ETC!$A$1:$G$1853,5,FALSE)</f>
        <v>15.5</v>
      </c>
      <c r="AS566" s="12">
        <f>VLOOKUP($A566,ETH!$A$1:$G$1853,5,FALSE)</f>
        <v>193.42</v>
      </c>
      <c r="AT566" s="12">
        <f>VLOOKUP($A566,BCH!$A$1:$G$1853,5,FALSE)</f>
        <v>0</v>
      </c>
      <c r="AU566" s="12">
        <f>VLOOKUP($A566,XMR!$A$1:$G$1853,5,FALSE)</f>
        <v>34.83</v>
      </c>
      <c r="AV566" s="12">
        <f>VLOOKUP($A566,ZEC!$A$1:$G$1853,5,FALSE)</f>
        <v>182.51</v>
      </c>
      <c r="AW566" s="12">
        <f>VLOOKUP($A566,EOS!$A$1:$G$1853,5,FALSE)</f>
        <v>1.54</v>
      </c>
      <c r="AX566" s="12">
        <f>VLOOKUP($A566,DASH!$A$1:$G$1853,5,FALSE)</f>
        <v>153.85</v>
      </c>
      <c r="AY566" s="12">
        <f>VLOOKUP($A566,XLM!$A$1:$G$1853,5,FALSE)</f>
        <v>1.8613999999999999E-2</v>
      </c>
      <c r="BA566" s="24">
        <v>1</v>
      </c>
      <c r="BB566" s="24">
        <v>1</v>
      </c>
      <c r="BC566" s="24">
        <v>1</v>
      </c>
      <c r="BD566" s="24">
        <v>1</v>
      </c>
      <c r="BE566" s="24">
        <v>1</v>
      </c>
      <c r="BF566" s="24">
        <v>0</v>
      </c>
      <c r="BG566" s="24">
        <v>1</v>
      </c>
      <c r="BH566" s="24">
        <v>1</v>
      </c>
      <c r="BI566" s="24">
        <v>0</v>
      </c>
      <c r="BJ566" s="24">
        <v>1</v>
      </c>
      <c r="BK566" s="24">
        <v>1</v>
      </c>
      <c r="BM566" s="19">
        <f>IF(SUM(BA565:BK565)=SUM(BA566:BK566),BM565,BM565*SUMPRODUCT(BA566:BK566,AO566:AY566,Q566:AA566)/SUMPRODUCT(BA565:BK565,AO566:AY566,AC566:AM566))</f>
        <v>0.90665306731485984</v>
      </c>
      <c r="BN566" s="26">
        <f>SUMPRODUCT(AO566:AY566,BA566:BK566,Q566:AA566)/BM566</f>
        <v>976.89573847469194</v>
      </c>
      <c r="BO566">
        <f t="shared" si="145"/>
        <v>2228.41</v>
      </c>
    </row>
    <row r="567" spans="1:67" x14ac:dyDescent="0.75">
      <c r="A567" s="3">
        <v>42934</v>
      </c>
      <c r="B567" s="46">
        <f>INDEX('Index Volume'!B:B,MATCH(Index_New!$A567,'Index Volume'!$A:$A,0))</f>
        <v>1512450048</v>
      </c>
      <c r="C567" s="46">
        <f>INDEX('Index Volume'!C:C,MATCH(Index_New!$A567,'Index Volume'!$A:$A,0))</f>
        <v>295840992</v>
      </c>
      <c r="D567" s="46">
        <f>INDEX('Index Volume'!D:D,MATCH(Index_New!$A567,'Index Volume'!$A:$A,0))</f>
        <v>380816000</v>
      </c>
      <c r="E567" s="46">
        <f>INDEX('Index Volume'!E:E,MATCH(Index_New!$A567,'Index Volume'!$A:$A,0))</f>
        <v>282383008</v>
      </c>
      <c r="F567" s="46">
        <f>INDEX('Index Volume'!F:F,MATCH(Index_New!$A567,'Index Volume'!$A:$A,0))</f>
        <v>2709260032</v>
      </c>
      <c r="G567" s="46">
        <f>INDEX('Index Volume'!G:G,MATCH(Index_New!$A567,'Index Volume'!$A:$A,0))</f>
        <v>0</v>
      </c>
      <c r="H567" s="46">
        <f>INDEX('Index Volume'!H:H,MATCH(Index_New!$A567,'Index Volume'!$A:$A,0))</f>
        <v>9949120</v>
      </c>
      <c r="I567" s="46">
        <f>INDEX('Index Volume'!I:I,MATCH(Index_New!$A567,'Index Volume'!$A:$A,0))</f>
        <v>27904700</v>
      </c>
      <c r="J567" s="46">
        <f>INDEX('Index Volume'!J:J,MATCH(Index_New!$A567,'Index Volume'!$A:$A,0))</f>
        <v>0</v>
      </c>
      <c r="K567" s="46">
        <f>INDEX('Index Volume'!K:K,MATCH(Index_New!$A567,'Index Volume'!$A:$A,0))</f>
        <v>28103500</v>
      </c>
      <c r="L567" s="46">
        <f>INDEX('Index Volume'!L:L,MATCH(Index_New!$A567,'Index Volume'!$A:$A,0))</f>
        <v>9243940</v>
      </c>
      <c r="M567" s="46">
        <f t="shared" si="131"/>
        <v>5255951340</v>
      </c>
      <c r="N567" s="1">
        <f t="shared" si="132"/>
        <v>5255951340</v>
      </c>
      <c r="O567" t="b">
        <f t="shared" si="133"/>
        <v>1</v>
      </c>
      <c r="Q567" s="7">
        <f t="shared" si="134"/>
        <v>0.35606231700661295</v>
      </c>
      <c r="R567" s="7">
        <f t="shared" si="135"/>
        <v>2.8047355645718069E-2</v>
      </c>
      <c r="S567" s="7">
        <f t="shared" si="136"/>
        <v>0.10396368889859443</v>
      </c>
      <c r="T567" s="7">
        <f t="shared" si="137"/>
        <v>4.9929755265435069E-2</v>
      </c>
      <c r="U567" s="7">
        <f t="shared" si="138"/>
        <v>0.41877850670264766</v>
      </c>
      <c r="V567" s="7">
        <f t="shared" si="139"/>
        <v>0</v>
      </c>
      <c r="W567" s="7">
        <f t="shared" si="140"/>
        <v>4.6931089243433992E-3</v>
      </c>
      <c r="X567" s="7">
        <f t="shared" si="141"/>
        <v>1.537932816826873E-2</v>
      </c>
      <c r="Y567" s="7">
        <f t="shared" si="142"/>
        <v>0</v>
      </c>
      <c r="Z567" s="7">
        <f t="shared" si="143"/>
        <v>1.9935769111871653E-2</v>
      </c>
      <c r="AA567" s="7">
        <f t="shared" si="144"/>
        <v>3.2101702765080079E-3</v>
      </c>
      <c r="AC567" s="7">
        <f>IF(DAY($A567)=1,VLOOKUP($A567-1,$A$2:$L$1124,$Q$1,FALSE)/VLOOKUP($A567-1,$A$2:$N$1124,14,FALSE),AC566)</f>
        <v>0.35606231700661295</v>
      </c>
      <c r="AD567" s="7">
        <f>IF(DAY($A567)=1,VLOOKUP($A567-1,$A$2:$L$1124,$R$1,FALSE)/VLOOKUP($A567-1,$A$2:$N$1124,14,FALSE),AD566)</f>
        <v>2.8047355645718069E-2</v>
      </c>
      <c r="AE567" s="7">
        <f>IF(DAY($A567)=1,VLOOKUP($A567-1,$A$2:$L$1124,$S$1,FALSE)/VLOOKUP($A567-1,$A$2:$N$1124,14,FALSE),AE566)</f>
        <v>0.10396368889859443</v>
      </c>
      <c r="AF567" s="7">
        <f>IF(DAY($A567)=1,VLOOKUP($A567-1,$A$2:$L$1124,$T$1,FALSE)/VLOOKUP($A567-1,$A$2:$N$1124,14,FALSE),AF566)</f>
        <v>4.9929755265435069E-2</v>
      </c>
      <c r="AG567" s="7">
        <f>IF(DAY($A567)=1,VLOOKUP($A567-1,$A$2:$L$1124,$U$1,FALSE)/VLOOKUP($A567-1,$A$2:$N$1124,14,FALSE),AG566)</f>
        <v>0.41877850670264766</v>
      </c>
      <c r="AH567" s="7">
        <f>IF(DAY($A567)=1,VLOOKUP($A567-1,$A$2:$L$1124,$V$1,FALSE)/VLOOKUP($A567-1,$A$2:$N$1124,14,FALSE),AH566)</f>
        <v>0</v>
      </c>
      <c r="AI567" s="7">
        <f>IF(DAY($A567)=1,VLOOKUP($A567-1,$A$2:$L$1124,$W$1,FALSE)/VLOOKUP($A567-1,$A$2:$N$1124,14,FALSE),AI566)</f>
        <v>4.6931089243433992E-3</v>
      </c>
      <c r="AJ567" s="7">
        <f>IF(DAY($A567)=1,VLOOKUP($A567-1,$A$2:$L$1124,$X$1,FALSE)/VLOOKUP($A567-1,$A$2:$N$1124,14,FALSE),AJ566)</f>
        <v>1.537932816826873E-2</v>
      </c>
      <c r="AK567" s="7">
        <f>IF(DAY($A567)=1,VLOOKUP($A567-1,$A$2:$L$1124,$Y$1,FALSE)/VLOOKUP($A567-1,$A$2:$N$1124,14,FALSE),AK566)</f>
        <v>0</v>
      </c>
      <c r="AL567" s="7">
        <f>IF(DAY($A567)=1,VLOOKUP($A567-1,$A$2:$L$1124,$Z$1,FALSE)/VLOOKUP($A567-1,$A$2:$N$1124,14,FALSE),AL566)</f>
        <v>1.9935769111871653E-2</v>
      </c>
      <c r="AM567" s="7">
        <f>IF(DAY($A567)=1,VLOOKUP($A567-1,$A$2:$L$1124,$AA$1,FALSE)/VLOOKUP($A567-1,$A$2:$N$1124,14,FALSE),AM566)</f>
        <v>3.2101702765080079E-3</v>
      </c>
      <c r="AO567" s="12">
        <f>VLOOKUP($A567,BTC!$A$1:$G$1853,5,FALSE)</f>
        <v>2318.88</v>
      </c>
      <c r="AP567" s="12">
        <f>VLOOKUP($A567,XRP!$A$1:$G$1853,5,FALSE)</f>
        <v>0.188718</v>
      </c>
      <c r="AQ567" s="12">
        <f>VLOOKUP($A567,LTC!$A$1:$G$1853,5,FALSE)</f>
        <v>44.3</v>
      </c>
      <c r="AR567" s="12">
        <f>VLOOKUP($A567,ETC!$A$1:$G$1853,5,FALSE)</f>
        <v>16.399999999999999</v>
      </c>
      <c r="AS567" s="12">
        <f>VLOOKUP($A567,ETH!$A$1:$G$1853,5,FALSE)</f>
        <v>234.39</v>
      </c>
      <c r="AT567" s="12">
        <f>VLOOKUP($A567,BCH!$A$1:$G$1853,5,FALSE)</f>
        <v>0</v>
      </c>
      <c r="AU567" s="12">
        <f>VLOOKUP($A567,XMR!$A$1:$G$1853,5,FALSE)</f>
        <v>36.380000000000003</v>
      </c>
      <c r="AV567" s="12">
        <f>VLOOKUP($A567,ZEC!$A$1:$G$1853,5,FALSE)</f>
        <v>199.32</v>
      </c>
      <c r="AW567" s="12">
        <f>VLOOKUP($A567,EOS!$A$1:$G$1853,5,FALSE)</f>
        <v>1.7</v>
      </c>
      <c r="AX567" s="12">
        <f>VLOOKUP($A567,DASH!$A$1:$G$1853,5,FALSE)</f>
        <v>158.07</v>
      </c>
      <c r="AY567" s="12">
        <f>VLOOKUP($A567,XLM!$A$1:$G$1853,5,FALSE)</f>
        <v>1.8665999999999999E-2</v>
      </c>
      <c r="BA567" s="24">
        <v>1</v>
      </c>
      <c r="BB567" s="24">
        <v>1</v>
      </c>
      <c r="BC567" s="24">
        <v>1</v>
      </c>
      <c r="BD567" s="24">
        <v>1</v>
      </c>
      <c r="BE567" s="24">
        <v>1</v>
      </c>
      <c r="BF567" s="24">
        <v>0</v>
      </c>
      <c r="BG567" s="24">
        <v>1</v>
      </c>
      <c r="BH567" s="24">
        <v>1</v>
      </c>
      <c r="BI567" s="24">
        <v>0</v>
      </c>
      <c r="BJ567" s="24">
        <v>1</v>
      </c>
      <c r="BK567" s="24">
        <v>1</v>
      </c>
      <c r="BM567" s="19">
        <f>IF(SUM(BA566:BK566)=SUM(BA567:BK567),BM566,BM566*SUMPRODUCT(BA567:BK567,AO567:AY567,Q567:AA567)/SUMPRODUCT(BA566:BK566,AO567:AY567,AC567:AM567))</f>
        <v>0.90665306731485984</v>
      </c>
      <c r="BN567" s="26">
        <f>SUMPRODUCT(AO567:AY567,BA567:BK567,Q567:AA567)/BM567</f>
        <v>1031.9718710051463</v>
      </c>
      <c r="BO567">
        <f t="shared" si="145"/>
        <v>2318.88</v>
      </c>
    </row>
    <row r="568" spans="1:67" x14ac:dyDescent="0.75">
      <c r="A568" s="4">
        <v>42935</v>
      </c>
      <c r="B568" s="46">
        <f>INDEX('Index Volume'!B:B,MATCH(Index_New!$A568,'Index Volume'!$A:$A,0))</f>
        <v>1245100032</v>
      </c>
      <c r="C568" s="46">
        <f>INDEX('Index Volume'!C:C,MATCH(Index_New!$A568,'Index Volume'!$A:$A,0))</f>
        <v>147778000</v>
      </c>
      <c r="D568" s="46">
        <f>INDEX('Index Volume'!D:D,MATCH(Index_New!$A568,'Index Volume'!$A:$A,0))</f>
        <v>246376992</v>
      </c>
      <c r="E568" s="46">
        <f>INDEX('Index Volume'!E:E,MATCH(Index_New!$A568,'Index Volume'!$A:$A,0))</f>
        <v>153459008</v>
      </c>
      <c r="F568" s="46">
        <f>INDEX('Index Volume'!F:F,MATCH(Index_New!$A568,'Index Volume'!$A:$A,0))</f>
        <v>2328790016</v>
      </c>
      <c r="G568" s="46">
        <f>INDEX('Index Volume'!G:G,MATCH(Index_New!$A568,'Index Volume'!$A:$A,0))</f>
        <v>0</v>
      </c>
      <c r="H568" s="46">
        <f>INDEX('Index Volume'!H:H,MATCH(Index_New!$A568,'Index Volume'!$A:$A,0))</f>
        <v>6994230</v>
      </c>
      <c r="I568" s="46">
        <f>INDEX('Index Volume'!I:I,MATCH(Index_New!$A568,'Index Volume'!$A:$A,0))</f>
        <v>21939800</v>
      </c>
      <c r="J568" s="46">
        <f>INDEX('Index Volume'!J:J,MATCH(Index_New!$A568,'Index Volume'!$A:$A,0))</f>
        <v>0</v>
      </c>
      <c r="K568" s="46">
        <f>INDEX('Index Volume'!K:K,MATCH(Index_New!$A568,'Index Volume'!$A:$A,0))</f>
        <v>28281400</v>
      </c>
      <c r="L568" s="46">
        <f>INDEX('Index Volume'!L:L,MATCH(Index_New!$A568,'Index Volume'!$A:$A,0))</f>
        <v>6628620</v>
      </c>
      <c r="M568" s="46">
        <f t="shared" si="131"/>
        <v>4185348098</v>
      </c>
      <c r="N568" s="1">
        <f t="shared" si="132"/>
        <v>4185348098</v>
      </c>
      <c r="O568" t="b">
        <f t="shared" si="133"/>
        <v>1</v>
      </c>
      <c r="Q568" s="7">
        <f t="shared" si="134"/>
        <v>0.35606231700661295</v>
      </c>
      <c r="R568" s="7">
        <f t="shared" si="135"/>
        <v>2.8047355645718069E-2</v>
      </c>
      <c r="S568" s="7">
        <f t="shared" si="136"/>
        <v>0.10396368889859443</v>
      </c>
      <c r="T568" s="7">
        <f t="shared" si="137"/>
        <v>4.9929755265435069E-2</v>
      </c>
      <c r="U568" s="7">
        <f t="shared" si="138"/>
        <v>0.41877850670264766</v>
      </c>
      <c r="V568" s="7">
        <f t="shared" si="139"/>
        <v>0</v>
      </c>
      <c r="W568" s="7">
        <f t="shared" si="140"/>
        <v>4.6931089243433992E-3</v>
      </c>
      <c r="X568" s="7">
        <f t="shared" si="141"/>
        <v>1.537932816826873E-2</v>
      </c>
      <c r="Y568" s="7">
        <f t="shared" si="142"/>
        <v>0</v>
      </c>
      <c r="Z568" s="7">
        <f t="shared" si="143"/>
        <v>1.9935769111871653E-2</v>
      </c>
      <c r="AA568" s="7">
        <f t="shared" si="144"/>
        <v>3.2101702765080079E-3</v>
      </c>
      <c r="AC568" s="7">
        <f>IF(DAY($A568)=1,VLOOKUP($A568-1,$A$2:$L$1124,$Q$1,FALSE)/VLOOKUP($A568-1,$A$2:$N$1124,14,FALSE),AC567)</f>
        <v>0.35606231700661295</v>
      </c>
      <c r="AD568" s="7">
        <f>IF(DAY($A568)=1,VLOOKUP($A568-1,$A$2:$L$1124,$R$1,FALSE)/VLOOKUP($A568-1,$A$2:$N$1124,14,FALSE),AD567)</f>
        <v>2.8047355645718069E-2</v>
      </c>
      <c r="AE568" s="7">
        <f>IF(DAY($A568)=1,VLOOKUP($A568-1,$A$2:$L$1124,$S$1,FALSE)/VLOOKUP($A568-1,$A$2:$N$1124,14,FALSE),AE567)</f>
        <v>0.10396368889859443</v>
      </c>
      <c r="AF568" s="7">
        <f>IF(DAY($A568)=1,VLOOKUP($A568-1,$A$2:$L$1124,$T$1,FALSE)/VLOOKUP($A568-1,$A$2:$N$1124,14,FALSE),AF567)</f>
        <v>4.9929755265435069E-2</v>
      </c>
      <c r="AG568" s="7">
        <f>IF(DAY($A568)=1,VLOOKUP($A568-1,$A$2:$L$1124,$U$1,FALSE)/VLOOKUP($A568-1,$A$2:$N$1124,14,FALSE),AG567)</f>
        <v>0.41877850670264766</v>
      </c>
      <c r="AH568" s="7">
        <f>IF(DAY($A568)=1,VLOOKUP($A568-1,$A$2:$L$1124,$V$1,FALSE)/VLOOKUP($A568-1,$A$2:$N$1124,14,FALSE),AH567)</f>
        <v>0</v>
      </c>
      <c r="AI568" s="7">
        <f>IF(DAY($A568)=1,VLOOKUP($A568-1,$A$2:$L$1124,$W$1,FALSE)/VLOOKUP($A568-1,$A$2:$N$1124,14,FALSE),AI567)</f>
        <v>4.6931089243433992E-3</v>
      </c>
      <c r="AJ568" s="7">
        <f>IF(DAY($A568)=1,VLOOKUP($A568-1,$A$2:$L$1124,$X$1,FALSE)/VLOOKUP($A568-1,$A$2:$N$1124,14,FALSE),AJ567)</f>
        <v>1.537932816826873E-2</v>
      </c>
      <c r="AK568" s="7">
        <f>IF(DAY($A568)=1,VLOOKUP($A568-1,$A$2:$L$1124,$Y$1,FALSE)/VLOOKUP($A568-1,$A$2:$N$1124,14,FALSE),AK567)</f>
        <v>0</v>
      </c>
      <c r="AL568" s="7">
        <f>IF(DAY($A568)=1,VLOOKUP($A568-1,$A$2:$L$1124,$Z$1,FALSE)/VLOOKUP($A568-1,$A$2:$N$1124,14,FALSE),AL567)</f>
        <v>1.9935769111871653E-2</v>
      </c>
      <c r="AM568" s="7">
        <f>IF(DAY($A568)=1,VLOOKUP($A568-1,$A$2:$L$1124,$AA$1,FALSE)/VLOOKUP($A568-1,$A$2:$N$1124,14,FALSE),AM567)</f>
        <v>3.2101702765080079E-3</v>
      </c>
      <c r="AO568" s="12">
        <f>VLOOKUP($A568,BTC!$A$1:$G$1853,5,FALSE)</f>
        <v>2273.4299999999998</v>
      </c>
      <c r="AP568" s="12">
        <f>VLOOKUP($A568,XRP!$A$1:$G$1853,5,FALSE)</f>
        <v>0.16838800000000001</v>
      </c>
      <c r="AQ568" s="12">
        <f>VLOOKUP($A568,LTC!$A$1:$G$1853,5,FALSE)</f>
        <v>40.86</v>
      </c>
      <c r="AR568" s="12">
        <f>VLOOKUP($A568,ETC!$A$1:$G$1853,5,FALSE)</f>
        <v>14.83</v>
      </c>
      <c r="AS568" s="12">
        <f>VLOOKUP($A568,ETH!$A$1:$G$1853,5,FALSE)</f>
        <v>199.7</v>
      </c>
      <c r="AT568" s="12">
        <f>VLOOKUP($A568,BCH!$A$1:$G$1853,5,FALSE)</f>
        <v>0</v>
      </c>
      <c r="AU568" s="12">
        <f>VLOOKUP($A568,XMR!$A$1:$G$1853,5,FALSE)</f>
        <v>35.06</v>
      </c>
      <c r="AV568" s="12">
        <f>VLOOKUP($A568,ZEC!$A$1:$G$1853,5,FALSE)</f>
        <v>181.99</v>
      </c>
      <c r="AW568" s="12">
        <f>VLOOKUP($A568,EOS!$A$1:$G$1853,5,FALSE)</f>
        <v>1.56</v>
      </c>
      <c r="AX568" s="12">
        <f>VLOOKUP($A568,DASH!$A$1:$G$1853,5,FALSE)</f>
        <v>155.65</v>
      </c>
      <c r="AY568" s="12">
        <f>VLOOKUP($A568,XLM!$A$1:$G$1853,5,FALSE)</f>
        <v>1.7256000000000001E-2</v>
      </c>
      <c r="BA568" s="24">
        <v>1</v>
      </c>
      <c r="BB568" s="24">
        <v>1</v>
      </c>
      <c r="BC568" s="24">
        <v>1</v>
      </c>
      <c r="BD568" s="24">
        <v>1</v>
      </c>
      <c r="BE568" s="24">
        <v>1</v>
      </c>
      <c r="BF568" s="24">
        <v>0</v>
      </c>
      <c r="BG568" s="24">
        <v>1</v>
      </c>
      <c r="BH568" s="24">
        <v>1</v>
      </c>
      <c r="BI568" s="24">
        <v>0</v>
      </c>
      <c r="BJ568" s="24">
        <v>1</v>
      </c>
      <c r="BK568" s="24">
        <v>1</v>
      </c>
      <c r="BM568" s="19">
        <f>IF(SUM(BA567:BK567)=SUM(BA568:BK568),BM567,BM567*SUMPRODUCT(BA568:BK568,AO568:AY568,Q568:AA568)/SUMPRODUCT(BA567:BK567,AO568:AY568,AC568:AM568))</f>
        <v>0.90665306731485984</v>
      </c>
      <c r="BN568" s="26">
        <f>SUMPRODUCT(AO568:AY568,BA568:BK568,Q568:AA568)/BM568</f>
        <v>997.26397379865864</v>
      </c>
      <c r="BO568">
        <f t="shared" si="145"/>
        <v>2273.4299999999998</v>
      </c>
    </row>
    <row r="569" spans="1:67" x14ac:dyDescent="0.75">
      <c r="A569" s="3">
        <v>42936</v>
      </c>
      <c r="B569" s="46">
        <f>INDEX('Index Volume'!B:B,MATCH(Index_New!$A569,'Index Volume'!$A:$A,0))</f>
        <v>2249260032</v>
      </c>
      <c r="C569" s="46">
        <f>INDEX('Index Volume'!C:C,MATCH(Index_New!$A569,'Index Volume'!$A:$A,0))</f>
        <v>183292000</v>
      </c>
      <c r="D569" s="46">
        <f>INDEX('Index Volume'!D:D,MATCH(Index_New!$A569,'Index Volume'!$A:$A,0))</f>
        <v>354801984</v>
      </c>
      <c r="E569" s="46">
        <f>INDEX('Index Volume'!E:E,MATCH(Index_New!$A569,'Index Volume'!$A:$A,0))</f>
        <v>179260992</v>
      </c>
      <c r="F569" s="46">
        <f>INDEX('Index Volume'!F:F,MATCH(Index_New!$A569,'Index Volume'!$A:$A,0))</f>
        <v>2224999936</v>
      </c>
      <c r="G569" s="46">
        <f>INDEX('Index Volume'!G:G,MATCH(Index_New!$A569,'Index Volume'!$A:$A,0))</f>
        <v>0</v>
      </c>
      <c r="H569" s="46">
        <f>INDEX('Index Volume'!H:H,MATCH(Index_New!$A569,'Index Volume'!$A:$A,0))</f>
        <v>14905700</v>
      </c>
      <c r="I569" s="46">
        <f>INDEX('Index Volume'!I:I,MATCH(Index_New!$A569,'Index Volume'!$A:$A,0))</f>
        <v>26033400</v>
      </c>
      <c r="J569" s="46">
        <f>INDEX('Index Volume'!J:J,MATCH(Index_New!$A569,'Index Volume'!$A:$A,0))</f>
        <v>0</v>
      </c>
      <c r="K569" s="46">
        <f>INDEX('Index Volume'!K:K,MATCH(Index_New!$A569,'Index Volume'!$A:$A,0))</f>
        <v>98932600</v>
      </c>
      <c r="L569" s="46">
        <f>INDEX('Index Volume'!L:L,MATCH(Index_New!$A569,'Index Volume'!$A:$A,0))</f>
        <v>11307300</v>
      </c>
      <c r="M569" s="46">
        <f t="shared" si="131"/>
        <v>5342793944</v>
      </c>
      <c r="N569" s="1">
        <f t="shared" si="132"/>
        <v>5342793944</v>
      </c>
      <c r="O569" t="b">
        <f t="shared" si="133"/>
        <v>1</v>
      </c>
      <c r="Q569" s="7">
        <f t="shared" si="134"/>
        <v>0.35606231700661295</v>
      </c>
      <c r="R569" s="7">
        <f t="shared" si="135"/>
        <v>2.8047355645718069E-2</v>
      </c>
      <c r="S569" s="7">
        <f t="shared" si="136"/>
        <v>0.10396368889859443</v>
      </c>
      <c r="T569" s="7">
        <f t="shared" si="137"/>
        <v>4.9929755265435069E-2</v>
      </c>
      <c r="U569" s="7">
        <f t="shared" si="138"/>
        <v>0.41877850670264766</v>
      </c>
      <c r="V569" s="7">
        <f t="shared" si="139"/>
        <v>0</v>
      </c>
      <c r="W569" s="7">
        <f t="shared" si="140"/>
        <v>4.6931089243433992E-3</v>
      </c>
      <c r="X569" s="7">
        <f t="shared" si="141"/>
        <v>1.537932816826873E-2</v>
      </c>
      <c r="Y569" s="7">
        <f t="shared" si="142"/>
        <v>0</v>
      </c>
      <c r="Z569" s="7">
        <f t="shared" si="143"/>
        <v>1.9935769111871653E-2</v>
      </c>
      <c r="AA569" s="7">
        <f t="shared" si="144"/>
        <v>3.2101702765080079E-3</v>
      </c>
      <c r="AC569" s="7">
        <f>IF(DAY($A569)=1,VLOOKUP($A569-1,$A$2:$L$1124,$Q$1,FALSE)/VLOOKUP($A569-1,$A$2:$N$1124,14,FALSE),AC568)</f>
        <v>0.35606231700661295</v>
      </c>
      <c r="AD569" s="7">
        <f>IF(DAY($A569)=1,VLOOKUP($A569-1,$A$2:$L$1124,$R$1,FALSE)/VLOOKUP($A569-1,$A$2:$N$1124,14,FALSE),AD568)</f>
        <v>2.8047355645718069E-2</v>
      </c>
      <c r="AE569" s="7">
        <f>IF(DAY($A569)=1,VLOOKUP($A569-1,$A$2:$L$1124,$S$1,FALSE)/VLOOKUP($A569-1,$A$2:$N$1124,14,FALSE),AE568)</f>
        <v>0.10396368889859443</v>
      </c>
      <c r="AF569" s="7">
        <f>IF(DAY($A569)=1,VLOOKUP($A569-1,$A$2:$L$1124,$T$1,FALSE)/VLOOKUP($A569-1,$A$2:$N$1124,14,FALSE),AF568)</f>
        <v>4.9929755265435069E-2</v>
      </c>
      <c r="AG569" s="7">
        <f>IF(DAY($A569)=1,VLOOKUP($A569-1,$A$2:$L$1124,$U$1,FALSE)/VLOOKUP($A569-1,$A$2:$N$1124,14,FALSE),AG568)</f>
        <v>0.41877850670264766</v>
      </c>
      <c r="AH569" s="7">
        <f>IF(DAY($A569)=1,VLOOKUP($A569-1,$A$2:$L$1124,$V$1,FALSE)/VLOOKUP($A569-1,$A$2:$N$1124,14,FALSE),AH568)</f>
        <v>0</v>
      </c>
      <c r="AI569" s="7">
        <f>IF(DAY($A569)=1,VLOOKUP($A569-1,$A$2:$L$1124,$W$1,FALSE)/VLOOKUP($A569-1,$A$2:$N$1124,14,FALSE),AI568)</f>
        <v>4.6931089243433992E-3</v>
      </c>
      <c r="AJ569" s="7">
        <f>IF(DAY($A569)=1,VLOOKUP($A569-1,$A$2:$L$1124,$X$1,FALSE)/VLOOKUP($A569-1,$A$2:$N$1124,14,FALSE),AJ568)</f>
        <v>1.537932816826873E-2</v>
      </c>
      <c r="AK569" s="7">
        <f>IF(DAY($A569)=1,VLOOKUP($A569-1,$A$2:$L$1124,$Y$1,FALSE)/VLOOKUP($A569-1,$A$2:$N$1124,14,FALSE),AK568)</f>
        <v>0</v>
      </c>
      <c r="AL569" s="7">
        <f>IF(DAY($A569)=1,VLOOKUP($A569-1,$A$2:$L$1124,$Z$1,FALSE)/VLOOKUP($A569-1,$A$2:$N$1124,14,FALSE),AL568)</f>
        <v>1.9935769111871653E-2</v>
      </c>
      <c r="AM569" s="7">
        <f>IF(DAY($A569)=1,VLOOKUP($A569-1,$A$2:$L$1124,$AA$1,FALSE)/VLOOKUP($A569-1,$A$2:$N$1124,14,FALSE),AM568)</f>
        <v>3.2101702765080079E-3</v>
      </c>
      <c r="AO569" s="12">
        <f>VLOOKUP($A569,BTC!$A$1:$G$1853,5,FALSE)</f>
        <v>2817.6</v>
      </c>
      <c r="AP569" s="12">
        <f>VLOOKUP($A569,XRP!$A$1:$G$1853,5,FALSE)</f>
        <v>0.18829499999999999</v>
      </c>
      <c r="AQ569" s="12">
        <f>VLOOKUP($A569,LTC!$A$1:$G$1853,5,FALSE)</f>
        <v>45.02</v>
      </c>
      <c r="AR569" s="12">
        <f>VLOOKUP($A569,ETC!$A$1:$G$1853,5,FALSE)</f>
        <v>16.059999999999999</v>
      </c>
      <c r="AS569" s="12">
        <f>VLOOKUP($A569,ETH!$A$1:$G$1853,5,FALSE)</f>
        <v>227.26</v>
      </c>
      <c r="AT569" s="12">
        <f>VLOOKUP($A569,BCH!$A$1:$G$1853,5,FALSE)</f>
        <v>0</v>
      </c>
      <c r="AU569" s="12">
        <f>VLOOKUP($A569,XMR!$A$1:$G$1853,5,FALSE)</f>
        <v>40.299999999999997</v>
      </c>
      <c r="AV569" s="12">
        <f>VLOOKUP($A569,ZEC!$A$1:$G$1853,5,FALSE)</f>
        <v>206.94</v>
      </c>
      <c r="AW569" s="12">
        <f>VLOOKUP($A569,EOS!$A$1:$G$1853,5,FALSE)</f>
        <v>1.74</v>
      </c>
      <c r="AX569" s="12">
        <f>VLOOKUP($A569,DASH!$A$1:$G$1853,5,FALSE)</f>
        <v>188.59</v>
      </c>
      <c r="AY569" s="12">
        <f>VLOOKUP($A569,XLM!$A$1:$G$1853,5,FALSE)</f>
        <v>1.8859000000000001E-2</v>
      </c>
      <c r="BA569" s="24">
        <v>1</v>
      </c>
      <c r="BB569" s="24">
        <v>1</v>
      </c>
      <c r="BC569" s="24">
        <v>1</v>
      </c>
      <c r="BD569" s="24">
        <v>1</v>
      </c>
      <c r="BE569" s="24">
        <v>1</v>
      </c>
      <c r="BF569" s="24">
        <v>0</v>
      </c>
      <c r="BG569" s="24">
        <v>1</v>
      </c>
      <c r="BH569" s="24">
        <v>1</v>
      </c>
      <c r="BI569" s="24">
        <v>0</v>
      </c>
      <c r="BJ569" s="24">
        <v>1</v>
      </c>
      <c r="BK569" s="24">
        <v>1</v>
      </c>
      <c r="BM569" s="19">
        <f>IF(SUM(BA568:BK568)=SUM(BA569:BK569),BM568,BM568*SUMPRODUCT(BA569:BK569,AO569:AY569,Q569:AA569)/SUMPRODUCT(BA568:BK568,AO569:AY569,AC569:AM569))</f>
        <v>0.90665306731485984</v>
      </c>
      <c r="BN569" s="26">
        <f>SUMPRODUCT(AO569:AY569,BA569:BK569,Q569:AA569)/BM569</f>
        <v>1225.4211714523999</v>
      </c>
      <c r="BO569">
        <f t="shared" si="145"/>
        <v>2817.6</v>
      </c>
    </row>
    <row r="570" spans="1:67" x14ac:dyDescent="0.75">
      <c r="A570" s="4">
        <v>42937</v>
      </c>
      <c r="B570" s="46">
        <f>INDEX('Index Volume'!B:B,MATCH(Index_New!$A570,'Index Volume'!$A:$A,0))</f>
        <v>1489449984</v>
      </c>
      <c r="C570" s="46">
        <f>INDEX('Index Volume'!C:C,MATCH(Index_New!$A570,'Index Volume'!$A:$A,0))</f>
        <v>104722000</v>
      </c>
      <c r="D570" s="46">
        <f>INDEX('Index Volume'!D:D,MATCH(Index_New!$A570,'Index Volume'!$A:$A,0))</f>
        <v>286020000</v>
      </c>
      <c r="E570" s="46">
        <f>INDEX('Index Volume'!E:E,MATCH(Index_New!$A570,'Index Volume'!$A:$A,0))</f>
        <v>178167008</v>
      </c>
      <c r="F570" s="46">
        <f>INDEX('Index Volume'!F:F,MATCH(Index_New!$A570,'Index Volume'!$A:$A,0))</f>
        <v>1006129984</v>
      </c>
      <c r="G570" s="46">
        <f>INDEX('Index Volume'!G:G,MATCH(Index_New!$A570,'Index Volume'!$A:$A,0))</f>
        <v>0</v>
      </c>
      <c r="H570" s="46">
        <f>INDEX('Index Volume'!H:H,MATCH(Index_New!$A570,'Index Volume'!$A:$A,0))</f>
        <v>9572580</v>
      </c>
      <c r="I570" s="46">
        <f>INDEX('Index Volume'!I:I,MATCH(Index_New!$A570,'Index Volume'!$A:$A,0))</f>
        <v>20076700</v>
      </c>
      <c r="J570" s="46">
        <f>INDEX('Index Volume'!J:J,MATCH(Index_New!$A570,'Index Volume'!$A:$A,0))</f>
        <v>0</v>
      </c>
      <c r="K570" s="46">
        <f>INDEX('Index Volume'!K:K,MATCH(Index_New!$A570,'Index Volume'!$A:$A,0))</f>
        <v>32884200</v>
      </c>
      <c r="L570" s="46">
        <f>INDEX('Index Volume'!L:L,MATCH(Index_New!$A570,'Index Volume'!$A:$A,0))</f>
        <v>9737820</v>
      </c>
      <c r="M570" s="46">
        <f t="shared" si="131"/>
        <v>3136760276</v>
      </c>
      <c r="N570" s="1">
        <f t="shared" si="132"/>
        <v>3136760276</v>
      </c>
      <c r="O570" t="b">
        <f t="shared" si="133"/>
        <v>1</v>
      </c>
      <c r="Q570" s="7">
        <f t="shared" si="134"/>
        <v>0.35606231700661295</v>
      </c>
      <c r="R570" s="7">
        <f t="shared" si="135"/>
        <v>2.8047355645718069E-2</v>
      </c>
      <c r="S570" s="7">
        <f t="shared" si="136"/>
        <v>0.10396368889859443</v>
      </c>
      <c r="T570" s="7">
        <f t="shared" si="137"/>
        <v>4.9929755265435069E-2</v>
      </c>
      <c r="U570" s="7">
        <f t="shared" si="138"/>
        <v>0.41877850670264766</v>
      </c>
      <c r="V570" s="7">
        <f t="shared" si="139"/>
        <v>0</v>
      </c>
      <c r="W570" s="7">
        <f t="shared" si="140"/>
        <v>4.6931089243433992E-3</v>
      </c>
      <c r="X570" s="7">
        <f t="shared" si="141"/>
        <v>1.537932816826873E-2</v>
      </c>
      <c r="Y570" s="7">
        <f t="shared" si="142"/>
        <v>0</v>
      </c>
      <c r="Z570" s="7">
        <f t="shared" si="143"/>
        <v>1.9935769111871653E-2</v>
      </c>
      <c r="AA570" s="7">
        <f t="shared" si="144"/>
        <v>3.2101702765080079E-3</v>
      </c>
      <c r="AC570" s="7">
        <f>IF(DAY($A570)=1,VLOOKUP($A570-1,$A$2:$L$1124,$Q$1,FALSE)/VLOOKUP($A570-1,$A$2:$N$1124,14,FALSE),AC569)</f>
        <v>0.35606231700661295</v>
      </c>
      <c r="AD570" s="7">
        <f>IF(DAY($A570)=1,VLOOKUP($A570-1,$A$2:$L$1124,$R$1,FALSE)/VLOOKUP($A570-1,$A$2:$N$1124,14,FALSE),AD569)</f>
        <v>2.8047355645718069E-2</v>
      </c>
      <c r="AE570" s="7">
        <f>IF(DAY($A570)=1,VLOOKUP($A570-1,$A$2:$L$1124,$S$1,FALSE)/VLOOKUP($A570-1,$A$2:$N$1124,14,FALSE),AE569)</f>
        <v>0.10396368889859443</v>
      </c>
      <c r="AF570" s="7">
        <f>IF(DAY($A570)=1,VLOOKUP($A570-1,$A$2:$L$1124,$T$1,FALSE)/VLOOKUP($A570-1,$A$2:$N$1124,14,FALSE),AF569)</f>
        <v>4.9929755265435069E-2</v>
      </c>
      <c r="AG570" s="7">
        <f>IF(DAY($A570)=1,VLOOKUP($A570-1,$A$2:$L$1124,$U$1,FALSE)/VLOOKUP($A570-1,$A$2:$N$1124,14,FALSE),AG569)</f>
        <v>0.41877850670264766</v>
      </c>
      <c r="AH570" s="7">
        <f>IF(DAY($A570)=1,VLOOKUP($A570-1,$A$2:$L$1124,$V$1,FALSE)/VLOOKUP($A570-1,$A$2:$N$1124,14,FALSE),AH569)</f>
        <v>0</v>
      </c>
      <c r="AI570" s="7">
        <f>IF(DAY($A570)=1,VLOOKUP($A570-1,$A$2:$L$1124,$W$1,FALSE)/VLOOKUP($A570-1,$A$2:$N$1124,14,FALSE),AI569)</f>
        <v>4.6931089243433992E-3</v>
      </c>
      <c r="AJ570" s="7">
        <f>IF(DAY($A570)=1,VLOOKUP($A570-1,$A$2:$L$1124,$X$1,FALSE)/VLOOKUP($A570-1,$A$2:$N$1124,14,FALSE),AJ569)</f>
        <v>1.537932816826873E-2</v>
      </c>
      <c r="AK570" s="7">
        <f>IF(DAY($A570)=1,VLOOKUP($A570-1,$A$2:$L$1124,$Y$1,FALSE)/VLOOKUP($A570-1,$A$2:$N$1124,14,FALSE),AK569)</f>
        <v>0</v>
      </c>
      <c r="AL570" s="7">
        <f>IF(DAY($A570)=1,VLOOKUP($A570-1,$A$2:$L$1124,$Z$1,FALSE)/VLOOKUP($A570-1,$A$2:$N$1124,14,FALSE),AL569)</f>
        <v>1.9935769111871653E-2</v>
      </c>
      <c r="AM570" s="7">
        <f>IF(DAY($A570)=1,VLOOKUP($A570-1,$A$2:$L$1124,$AA$1,FALSE)/VLOOKUP($A570-1,$A$2:$N$1124,14,FALSE),AM569)</f>
        <v>3.2101702765080079E-3</v>
      </c>
      <c r="AO570" s="12">
        <f>VLOOKUP($A570,BTC!$A$1:$G$1853,5,FALSE)</f>
        <v>2667.76</v>
      </c>
      <c r="AP570" s="12">
        <f>VLOOKUP($A570,XRP!$A$1:$G$1853,5,FALSE)</f>
        <v>0.18260799999999999</v>
      </c>
      <c r="AQ570" s="12">
        <f>VLOOKUP($A570,LTC!$A$1:$G$1853,5,FALSE)</f>
        <v>45.76</v>
      </c>
      <c r="AR570" s="12">
        <f>VLOOKUP($A570,ETC!$A$1:$G$1853,5,FALSE)</f>
        <v>16.14</v>
      </c>
      <c r="AS570" s="12">
        <f>VLOOKUP($A570,ETH!$A$1:$G$1853,5,FALSE)</f>
        <v>218.3</v>
      </c>
      <c r="AT570" s="12">
        <f>VLOOKUP($A570,BCH!$A$1:$G$1853,5,FALSE)</f>
        <v>0</v>
      </c>
      <c r="AU570" s="12">
        <f>VLOOKUP($A570,XMR!$A$1:$G$1853,5,FALSE)</f>
        <v>40.340000000000003</v>
      </c>
      <c r="AV570" s="12">
        <f>VLOOKUP($A570,ZEC!$A$1:$G$1853,5,FALSE)</f>
        <v>201.8</v>
      </c>
      <c r="AW570" s="12">
        <f>VLOOKUP($A570,EOS!$A$1:$G$1853,5,FALSE)</f>
        <v>1.82</v>
      </c>
      <c r="AX570" s="12">
        <f>VLOOKUP($A570,DASH!$A$1:$G$1853,5,FALSE)</f>
        <v>185.86</v>
      </c>
      <c r="AY570" s="12">
        <f>VLOOKUP($A570,XLM!$A$1:$G$1853,5,FALSE)</f>
        <v>1.9200999999999999E-2</v>
      </c>
      <c r="BA570" s="24">
        <v>1</v>
      </c>
      <c r="BB570" s="24">
        <v>1</v>
      </c>
      <c r="BC570" s="24">
        <v>1</v>
      </c>
      <c r="BD570" s="24">
        <v>1</v>
      </c>
      <c r="BE570" s="24">
        <v>1</v>
      </c>
      <c r="BF570" s="24">
        <v>0</v>
      </c>
      <c r="BG570" s="24">
        <v>1</v>
      </c>
      <c r="BH570" s="24">
        <v>1</v>
      </c>
      <c r="BI570" s="24">
        <v>0</v>
      </c>
      <c r="BJ570" s="24">
        <v>1</v>
      </c>
      <c r="BK570" s="24">
        <v>1</v>
      </c>
      <c r="BM570" s="19">
        <f>IF(SUM(BA569:BK569)=SUM(BA570:BK570),BM569,BM569*SUMPRODUCT(BA570:BK570,AO570:AY570,Q570:AA570)/SUMPRODUCT(BA569:BK569,AO570:AY570,AC570:AM570))</f>
        <v>0.90665306731485984</v>
      </c>
      <c r="BN570" s="26">
        <f>SUMPRODUCT(AO570:AY570,BA570:BK570,Q570:AA570)/BM570</f>
        <v>1162.3792509756584</v>
      </c>
      <c r="BO570">
        <f t="shared" si="145"/>
        <v>2667.76</v>
      </c>
    </row>
    <row r="571" spans="1:67" x14ac:dyDescent="0.75">
      <c r="A571" s="3">
        <v>42938</v>
      </c>
      <c r="B571" s="46">
        <f>INDEX('Index Volume'!B:B,MATCH(Index_New!$A571,'Index Volume'!$A:$A,0))</f>
        <v>1177129984</v>
      </c>
      <c r="C571" s="46">
        <f>INDEX('Index Volume'!C:C,MATCH(Index_New!$A571,'Index Volume'!$A:$A,0))</f>
        <v>83913800</v>
      </c>
      <c r="D571" s="46">
        <f>INDEX('Index Volume'!D:D,MATCH(Index_New!$A571,'Index Volume'!$A:$A,0))</f>
        <v>132333000</v>
      </c>
      <c r="E571" s="46">
        <f>INDEX('Index Volume'!E:E,MATCH(Index_New!$A571,'Index Volume'!$A:$A,0))</f>
        <v>70103296</v>
      </c>
      <c r="F571" s="46">
        <f>INDEX('Index Volume'!F:F,MATCH(Index_New!$A571,'Index Volume'!$A:$A,0))</f>
        <v>618259968</v>
      </c>
      <c r="G571" s="46">
        <f>INDEX('Index Volume'!G:G,MATCH(Index_New!$A571,'Index Volume'!$A:$A,0))</f>
        <v>0</v>
      </c>
      <c r="H571" s="46">
        <f>INDEX('Index Volume'!H:H,MATCH(Index_New!$A571,'Index Volume'!$A:$A,0))</f>
        <v>9028920</v>
      </c>
      <c r="I571" s="46">
        <f>INDEX('Index Volume'!I:I,MATCH(Index_New!$A571,'Index Volume'!$A:$A,0))</f>
        <v>38717100</v>
      </c>
      <c r="J571" s="46">
        <f>INDEX('Index Volume'!J:J,MATCH(Index_New!$A571,'Index Volume'!$A:$A,0))</f>
        <v>0</v>
      </c>
      <c r="K571" s="46">
        <f>INDEX('Index Volume'!K:K,MATCH(Index_New!$A571,'Index Volume'!$A:$A,0))</f>
        <v>23312700</v>
      </c>
      <c r="L571" s="46">
        <f>INDEX('Index Volume'!L:L,MATCH(Index_New!$A571,'Index Volume'!$A:$A,0))</f>
        <v>16277000</v>
      </c>
      <c r="M571" s="46">
        <f t="shared" si="131"/>
        <v>2169075768</v>
      </c>
      <c r="N571" s="1">
        <f t="shared" si="132"/>
        <v>2169075768</v>
      </c>
      <c r="O571" t="b">
        <f t="shared" si="133"/>
        <v>1</v>
      </c>
      <c r="Q571" s="7">
        <f t="shared" si="134"/>
        <v>0.35606231700661295</v>
      </c>
      <c r="R571" s="7">
        <f t="shared" si="135"/>
        <v>2.8047355645718069E-2</v>
      </c>
      <c r="S571" s="7">
        <f t="shared" si="136"/>
        <v>0.10396368889859443</v>
      </c>
      <c r="T571" s="7">
        <f t="shared" si="137"/>
        <v>4.9929755265435069E-2</v>
      </c>
      <c r="U571" s="7">
        <f t="shared" si="138"/>
        <v>0.41877850670264766</v>
      </c>
      <c r="V571" s="7">
        <f t="shared" si="139"/>
        <v>0</v>
      </c>
      <c r="W571" s="7">
        <f t="shared" si="140"/>
        <v>4.6931089243433992E-3</v>
      </c>
      <c r="X571" s="7">
        <f t="shared" si="141"/>
        <v>1.537932816826873E-2</v>
      </c>
      <c r="Y571" s="7">
        <f t="shared" si="142"/>
        <v>0</v>
      </c>
      <c r="Z571" s="7">
        <f t="shared" si="143"/>
        <v>1.9935769111871653E-2</v>
      </c>
      <c r="AA571" s="7">
        <f t="shared" si="144"/>
        <v>3.2101702765080079E-3</v>
      </c>
      <c r="AC571" s="7">
        <f>IF(DAY($A571)=1,VLOOKUP($A571-1,$A$2:$L$1124,$Q$1,FALSE)/VLOOKUP($A571-1,$A$2:$N$1124,14,FALSE),AC570)</f>
        <v>0.35606231700661295</v>
      </c>
      <c r="AD571" s="7">
        <f>IF(DAY($A571)=1,VLOOKUP($A571-1,$A$2:$L$1124,$R$1,FALSE)/VLOOKUP($A571-1,$A$2:$N$1124,14,FALSE),AD570)</f>
        <v>2.8047355645718069E-2</v>
      </c>
      <c r="AE571" s="7">
        <f>IF(DAY($A571)=1,VLOOKUP($A571-1,$A$2:$L$1124,$S$1,FALSE)/VLOOKUP($A571-1,$A$2:$N$1124,14,FALSE),AE570)</f>
        <v>0.10396368889859443</v>
      </c>
      <c r="AF571" s="7">
        <f>IF(DAY($A571)=1,VLOOKUP($A571-1,$A$2:$L$1124,$T$1,FALSE)/VLOOKUP($A571-1,$A$2:$N$1124,14,FALSE),AF570)</f>
        <v>4.9929755265435069E-2</v>
      </c>
      <c r="AG571" s="7">
        <f>IF(DAY($A571)=1,VLOOKUP($A571-1,$A$2:$L$1124,$U$1,FALSE)/VLOOKUP($A571-1,$A$2:$N$1124,14,FALSE),AG570)</f>
        <v>0.41877850670264766</v>
      </c>
      <c r="AH571" s="7">
        <f>IF(DAY($A571)=1,VLOOKUP($A571-1,$A$2:$L$1124,$V$1,FALSE)/VLOOKUP($A571-1,$A$2:$N$1124,14,FALSE),AH570)</f>
        <v>0</v>
      </c>
      <c r="AI571" s="7">
        <f>IF(DAY($A571)=1,VLOOKUP($A571-1,$A$2:$L$1124,$W$1,FALSE)/VLOOKUP($A571-1,$A$2:$N$1124,14,FALSE),AI570)</f>
        <v>4.6931089243433992E-3</v>
      </c>
      <c r="AJ571" s="7">
        <f>IF(DAY($A571)=1,VLOOKUP($A571-1,$A$2:$L$1124,$X$1,FALSE)/VLOOKUP($A571-1,$A$2:$N$1124,14,FALSE),AJ570)</f>
        <v>1.537932816826873E-2</v>
      </c>
      <c r="AK571" s="7">
        <f>IF(DAY($A571)=1,VLOOKUP($A571-1,$A$2:$L$1124,$Y$1,FALSE)/VLOOKUP($A571-1,$A$2:$N$1124,14,FALSE),AK570)</f>
        <v>0</v>
      </c>
      <c r="AL571" s="7">
        <f>IF(DAY($A571)=1,VLOOKUP($A571-1,$A$2:$L$1124,$Z$1,FALSE)/VLOOKUP($A571-1,$A$2:$N$1124,14,FALSE),AL570)</f>
        <v>1.9935769111871653E-2</v>
      </c>
      <c r="AM571" s="7">
        <f>IF(DAY($A571)=1,VLOOKUP($A571-1,$A$2:$L$1124,$AA$1,FALSE)/VLOOKUP($A571-1,$A$2:$N$1124,14,FALSE),AM570)</f>
        <v>3.2101702765080079E-3</v>
      </c>
      <c r="AO571" s="12">
        <f>VLOOKUP($A571,BTC!$A$1:$G$1853,5,FALSE)</f>
        <v>2810.12</v>
      </c>
      <c r="AP571" s="12">
        <f>VLOOKUP($A571,XRP!$A$1:$G$1853,5,FALSE)</f>
        <v>0.19331999999999999</v>
      </c>
      <c r="AQ571" s="12">
        <f>VLOOKUP($A571,LTC!$A$1:$G$1853,5,FALSE)</f>
        <v>46.56</v>
      </c>
      <c r="AR571" s="12">
        <f>VLOOKUP($A571,ETC!$A$1:$G$1853,5,FALSE)</f>
        <v>16.510000000000002</v>
      </c>
      <c r="AS571" s="12">
        <f>VLOOKUP($A571,ETH!$A$1:$G$1853,5,FALSE)</f>
        <v>229.48</v>
      </c>
      <c r="AT571" s="12">
        <f>VLOOKUP($A571,BCH!$A$1:$G$1853,5,FALSE)</f>
        <v>0</v>
      </c>
      <c r="AU571" s="12">
        <f>VLOOKUP($A571,XMR!$A$1:$G$1853,5,FALSE)</f>
        <v>44.71</v>
      </c>
      <c r="AV571" s="12">
        <f>VLOOKUP($A571,ZEC!$A$1:$G$1853,5,FALSE)</f>
        <v>216.1</v>
      </c>
      <c r="AW571" s="12">
        <f>VLOOKUP($A571,EOS!$A$1:$G$1853,5,FALSE)</f>
        <v>1.96</v>
      </c>
      <c r="AX571" s="12">
        <f>VLOOKUP($A571,DASH!$A$1:$G$1853,5,FALSE)</f>
        <v>195.31</v>
      </c>
      <c r="AY571" s="12">
        <f>VLOOKUP($A571,XLM!$A$1:$G$1853,5,FALSE)</f>
        <v>2.2877000000000002E-2</v>
      </c>
      <c r="BA571" s="24">
        <v>1</v>
      </c>
      <c r="BB571" s="24">
        <v>1</v>
      </c>
      <c r="BC571" s="24">
        <v>1</v>
      </c>
      <c r="BD571" s="24">
        <v>1</v>
      </c>
      <c r="BE571" s="24">
        <v>1</v>
      </c>
      <c r="BF571" s="24">
        <v>0</v>
      </c>
      <c r="BG571" s="24">
        <v>1</v>
      </c>
      <c r="BH571" s="24">
        <v>1</v>
      </c>
      <c r="BI571" s="24">
        <v>0</v>
      </c>
      <c r="BJ571" s="24">
        <v>1</v>
      </c>
      <c r="BK571" s="24">
        <v>1</v>
      </c>
      <c r="BM571" s="19">
        <f>IF(SUM(BA570:BK570)=SUM(BA571:BK571),BM570,BM570*SUMPRODUCT(BA571:BK571,AO571:AY571,Q571:AA571)/SUMPRODUCT(BA570:BK570,AO571:AY571,AC571:AM571))</f>
        <v>0.90665306731485984</v>
      </c>
      <c r="BN571" s="26">
        <f>SUMPRODUCT(AO571:AY571,BA571:BK571,Q571:AA571)/BM571</f>
        <v>1224.0365272488141</v>
      </c>
      <c r="BO571">
        <f t="shared" si="145"/>
        <v>2810.12</v>
      </c>
    </row>
    <row r="572" spans="1:67" x14ac:dyDescent="0.75">
      <c r="A572" s="4">
        <v>42939</v>
      </c>
      <c r="B572" s="46">
        <f>INDEX('Index Volume'!B:B,MATCH(Index_New!$A572,'Index Volume'!$A:$A,0))</f>
        <v>1072840000</v>
      </c>
      <c r="C572" s="46">
        <f>INDEX('Index Volume'!C:C,MATCH(Index_New!$A572,'Index Volume'!$A:$A,0))</f>
        <v>195682000</v>
      </c>
      <c r="D572" s="46">
        <f>INDEX('Index Volume'!D:D,MATCH(Index_New!$A572,'Index Volume'!$A:$A,0))</f>
        <v>219256992</v>
      </c>
      <c r="E572" s="46">
        <f>INDEX('Index Volume'!E:E,MATCH(Index_New!$A572,'Index Volume'!$A:$A,0))</f>
        <v>76647400</v>
      </c>
      <c r="F572" s="46">
        <f>INDEX('Index Volume'!F:F,MATCH(Index_New!$A572,'Index Volume'!$A:$A,0))</f>
        <v>649614976</v>
      </c>
      <c r="G572" s="46">
        <f>INDEX('Index Volume'!G:G,MATCH(Index_New!$A572,'Index Volume'!$A:$A,0))</f>
        <v>0</v>
      </c>
      <c r="H572" s="46">
        <f>INDEX('Index Volume'!H:H,MATCH(Index_New!$A572,'Index Volume'!$A:$A,0))</f>
        <v>8634060</v>
      </c>
      <c r="I572" s="46">
        <f>INDEX('Index Volume'!I:I,MATCH(Index_New!$A572,'Index Volume'!$A:$A,0))</f>
        <v>24745700</v>
      </c>
      <c r="J572" s="46">
        <f>INDEX('Index Volume'!J:J,MATCH(Index_New!$A572,'Index Volume'!$A:$A,0))</f>
        <v>0</v>
      </c>
      <c r="K572" s="46">
        <f>INDEX('Index Volume'!K:K,MATCH(Index_New!$A572,'Index Volume'!$A:$A,0))</f>
        <v>31110400</v>
      </c>
      <c r="L572" s="46">
        <f>INDEX('Index Volume'!L:L,MATCH(Index_New!$A572,'Index Volume'!$A:$A,0))</f>
        <v>10264600</v>
      </c>
      <c r="M572" s="46">
        <f t="shared" si="131"/>
        <v>2288796128</v>
      </c>
      <c r="N572" s="1">
        <f t="shared" si="132"/>
        <v>2288796128</v>
      </c>
      <c r="O572" t="b">
        <f t="shared" si="133"/>
        <v>1</v>
      </c>
      <c r="Q572" s="7">
        <f t="shared" si="134"/>
        <v>0.35606231700661295</v>
      </c>
      <c r="R572" s="7">
        <f t="shared" si="135"/>
        <v>2.8047355645718069E-2</v>
      </c>
      <c r="S572" s="7">
        <f t="shared" si="136"/>
        <v>0.10396368889859443</v>
      </c>
      <c r="T572" s="7">
        <f t="shared" si="137"/>
        <v>4.9929755265435069E-2</v>
      </c>
      <c r="U572" s="7">
        <f t="shared" si="138"/>
        <v>0.41877850670264766</v>
      </c>
      <c r="V572" s="7">
        <f t="shared" si="139"/>
        <v>0</v>
      </c>
      <c r="W572" s="7">
        <f t="shared" si="140"/>
        <v>4.6931089243433992E-3</v>
      </c>
      <c r="X572" s="7">
        <f t="shared" si="141"/>
        <v>1.537932816826873E-2</v>
      </c>
      <c r="Y572" s="7">
        <f t="shared" si="142"/>
        <v>0</v>
      </c>
      <c r="Z572" s="7">
        <f t="shared" si="143"/>
        <v>1.9935769111871653E-2</v>
      </c>
      <c r="AA572" s="7">
        <f t="shared" si="144"/>
        <v>3.2101702765080079E-3</v>
      </c>
      <c r="AC572" s="7">
        <f>IF(DAY($A572)=1,VLOOKUP($A572-1,$A$2:$L$1124,$Q$1,FALSE)/VLOOKUP($A572-1,$A$2:$N$1124,14,FALSE),AC571)</f>
        <v>0.35606231700661295</v>
      </c>
      <c r="AD572" s="7">
        <f>IF(DAY($A572)=1,VLOOKUP($A572-1,$A$2:$L$1124,$R$1,FALSE)/VLOOKUP($A572-1,$A$2:$N$1124,14,FALSE),AD571)</f>
        <v>2.8047355645718069E-2</v>
      </c>
      <c r="AE572" s="7">
        <f>IF(DAY($A572)=1,VLOOKUP($A572-1,$A$2:$L$1124,$S$1,FALSE)/VLOOKUP($A572-1,$A$2:$N$1124,14,FALSE),AE571)</f>
        <v>0.10396368889859443</v>
      </c>
      <c r="AF572" s="7">
        <f>IF(DAY($A572)=1,VLOOKUP($A572-1,$A$2:$L$1124,$T$1,FALSE)/VLOOKUP($A572-1,$A$2:$N$1124,14,FALSE),AF571)</f>
        <v>4.9929755265435069E-2</v>
      </c>
      <c r="AG572" s="7">
        <f>IF(DAY($A572)=1,VLOOKUP($A572-1,$A$2:$L$1124,$U$1,FALSE)/VLOOKUP($A572-1,$A$2:$N$1124,14,FALSE),AG571)</f>
        <v>0.41877850670264766</v>
      </c>
      <c r="AH572" s="7">
        <f>IF(DAY($A572)=1,VLOOKUP($A572-1,$A$2:$L$1124,$V$1,FALSE)/VLOOKUP($A572-1,$A$2:$N$1124,14,FALSE),AH571)</f>
        <v>0</v>
      </c>
      <c r="AI572" s="7">
        <f>IF(DAY($A572)=1,VLOOKUP($A572-1,$A$2:$L$1124,$W$1,FALSE)/VLOOKUP($A572-1,$A$2:$N$1124,14,FALSE),AI571)</f>
        <v>4.6931089243433992E-3</v>
      </c>
      <c r="AJ572" s="7">
        <f>IF(DAY($A572)=1,VLOOKUP($A572-1,$A$2:$L$1124,$X$1,FALSE)/VLOOKUP($A572-1,$A$2:$N$1124,14,FALSE),AJ571)</f>
        <v>1.537932816826873E-2</v>
      </c>
      <c r="AK572" s="7">
        <f>IF(DAY($A572)=1,VLOOKUP($A572-1,$A$2:$L$1124,$Y$1,FALSE)/VLOOKUP($A572-1,$A$2:$N$1124,14,FALSE),AK571)</f>
        <v>0</v>
      </c>
      <c r="AL572" s="7">
        <f>IF(DAY($A572)=1,VLOOKUP($A572-1,$A$2:$L$1124,$Z$1,FALSE)/VLOOKUP($A572-1,$A$2:$N$1124,14,FALSE),AL571)</f>
        <v>1.9935769111871653E-2</v>
      </c>
      <c r="AM572" s="7">
        <f>IF(DAY($A572)=1,VLOOKUP($A572-1,$A$2:$L$1124,$AA$1,FALSE)/VLOOKUP($A572-1,$A$2:$N$1124,14,FALSE),AM571)</f>
        <v>3.2101702765080079E-3</v>
      </c>
      <c r="AO572" s="12">
        <f>VLOOKUP($A572,BTC!$A$1:$G$1853,5,FALSE)</f>
        <v>2730.4</v>
      </c>
      <c r="AP572" s="12">
        <f>VLOOKUP($A572,XRP!$A$1:$G$1853,5,FALSE)</f>
        <v>0.19505800000000001</v>
      </c>
      <c r="AQ572" s="12">
        <f>VLOOKUP($A572,LTC!$A$1:$G$1853,5,FALSE)</f>
        <v>44.06</v>
      </c>
      <c r="AR572" s="12">
        <f>VLOOKUP($A572,ETC!$A$1:$G$1853,5,FALSE)</f>
        <v>15.78</v>
      </c>
      <c r="AS572" s="12">
        <f>VLOOKUP($A572,ETH!$A$1:$G$1853,5,FALSE)</f>
        <v>225.95</v>
      </c>
      <c r="AT572" s="12">
        <f>VLOOKUP($A572,BCH!$A$1:$G$1853,5,FALSE)</f>
        <v>413.06</v>
      </c>
      <c r="AU572" s="12">
        <f>VLOOKUP($A572,XMR!$A$1:$G$1853,5,FALSE)</f>
        <v>42.67</v>
      </c>
      <c r="AV572" s="12">
        <f>VLOOKUP($A572,ZEC!$A$1:$G$1853,5,FALSE)</f>
        <v>214.42</v>
      </c>
      <c r="AW572" s="12">
        <f>VLOOKUP($A572,EOS!$A$1:$G$1853,5,FALSE)</f>
        <v>1.87</v>
      </c>
      <c r="AX572" s="12">
        <f>VLOOKUP($A572,DASH!$A$1:$G$1853,5,FALSE)</f>
        <v>191.03</v>
      </c>
      <c r="AY572" s="12">
        <f>VLOOKUP($A572,XLM!$A$1:$G$1853,5,FALSE)</f>
        <v>2.1769E-2</v>
      </c>
      <c r="BA572" s="24">
        <v>1</v>
      </c>
      <c r="BB572" s="24">
        <v>1</v>
      </c>
      <c r="BC572" s="24">
        <v>1</v>
      </c>
      <c r="BD572" s="24">
        <v>1</v>
      </c>
      <c r="BE572" s="24">
        <v>1</v>
      </c>
      <c r="BF572" s="24">
        <v>0</v>
      </c>
      <c r="BG572" s="24">
        <v>1</v>
      </c>
      <c r="BH572" s="24">
        <v>1</v>
      </c>
      <c r="BI572" s="24">
        <v>0</v>
      </c>
      <c r="BJ572" s="24">
        <v>1</v>
      </c>
      <c r="BK572" s="24">
        <v>1</v>
      </c>
      <c r="BM572" s="19">
        <f>IF(SUM(BA571:BK571)=SUM(BA572:BK572),BM571,BM571*SUMPRODUCT(BA572:BK572,AO572:AY572,Q572:AA572)/SUMPRODUCT(BA571:BK571,AO572:AY572,AC572:AM572))</f>
        <v>0.90665306731485984</v>
      </c>
      <c r="BN572" s="26">
        <f>SUMPRODUCT(AO572:AY572,BA572:BK572,Q572:AA572)/BM572</f>
        <v>1190.6382780269942</v>
      </c>
      <c r="BO572">
        <f t="shared" si="145"/>
        <v>2730.4</v>
      </c>
    </row>
    <row r="573" spans="1:67" x14ac:dyDescent="0.75">
      <c r="A573" s="3">
        <v>42940</v>
      </c>
      <c r="B573" s="46">
        <f>INDEX('Index Volume'!B:B,MATCH(Index_New!$A573,'Index Volume'!$A:$A,0))</f>
        <v>866473984</v>
      </c>
      <c r="C573" s="46">
        <f>INDEX('Index Volume'!C:C,MATCH(Index_New!$A573,'Index Volume'!$A:$A,0))</f>
        <v>56632800</v>
      </c>
      <c r="D573" s="46">
        <f>INDEX('Index Volume'!D:D,MATCH(Index_New!$A573,'Index Volume'!$A:$A,0))</f>
        <v>158532000</v>
      </c>
      <c r="E573" s="46">
        <f>INDEX('Index Volume'!E:E,MATCH(Index_New!$A573,'Index Volume'!$A:$A,0))</f>
        <v>38370000</v>
      </c>
      <c r="F573" s="46">
        <f>INDEX('Index Volume'!F:F,MATCH(Index_New!$A573,'Index Volume'!$A:$A,0))</f>
        <v>431691008</v>
      </c>
      <c r="G573" s="46">
        <f>INDEX('Index Volume'!G:G,MATCH(Index_New!$A573,'Index Volume'!$A:$A,0))</f>
        <v>0</v>
      </c>
      <c r="H573" s="46">
        <f>INDEX('Index Volume'!H:H,MATCH(Index_New!$A573,'Index Volume'!$A:$A,0))</f>
        <v>12102100</v>
      </c>
      <c r="I573" s="46">
        <f>INDEX('Index Volume'!I:I,MATCH(Index_New!$A573,'Index Volume'!$A:$A,0))</f>
        <v>23279900</v>
      </c>
      <c r="J573" s="46">
        <f>INDEX('Index Volume'!J:J,MATCH(Index_New!$A573,'Index Volume'!$A:$A,0))</f>
        <v>0</v>
      </c>
      <c r="K573" s="46">
        <f>INDEX('Index Volume'!K:K,MATCH(Index_New!$A573,'Index Volume'!$A:$A,0))</f>
        <v>90278800</v>
      </c>
      <c r="L573" s="46">
        <f>INDEX('Index Volume'!L:L,MATCH(Index_New!$A573,'Index Volume'!$A:$A,0))</f>
        <v>6419140</v>
      </c>
      <c r="M573" s="46">
        <f t="shared" si="131"/>
        <v>1683779732</v>
      </c>
      <c r="N573" s="1">
        <f t="shared" si="132"/>
        <v>1683779732</v>
      </c>
      <c r="O573" t="b">
        <f t="shared" si="133"/>
        <v>1</v>
      </c>
      <c r="Q573" s="7">
        <f t="shared" si="134"/>
        <v>0.35606231700661295</v>
      </c>
      <c r="R573" s="7">
        <f t="shared" si="135"/>
        <v>2.8047355645718069E-2</v>
      </c>
      <c r="S573" s="7">
        <f t="shared" si="136"/>
        <v>0.10396368889859443</v>
      </c>
      <c r="T573" s="7">
        <f t="shared" si="137"/>
        <v>4.9929755265435069E-2</v>
      </c>
      <c r="U573" s="7">
        <f t="shared" si="138"/>
        <v>0.41877850670264766</v>
      </c>
      <c r="V573" s="7">
        <f t="shared" si="139"/>
        <v>0</v>
      </c>
      <c r="W573" s="7">
        <f t="shared" si="140"/>
        <v>4.6931089243433992E-3</v>
      </c>
      <c r="X573" s="7">
        <f t="shared" si="141"/>
        <v>1.537932816826873E-2</v>
      </c>
      <c r="Y573" s="7">
        <f t="shared" si="142"/>
        <v>0</v>
      </c>
      <c r="Z573" s="7">
        <f t="shared" si="143"/>
        <v>1.9935769111871653E-2</v>
      </c>
      <c r="AA573" s="7">
        <f t="shared" si="144"/>
        <v>3.2101702765080079E-3</v>
      </c>
      <c r="AC573" s="7">
        <f>IF(DAY($A573)=1,VLOOKUP($A573-1,$A$2:$L$1124,$Q$1,FALSE)/VLOOKUP($A573-1,$A$2:$N$1124,14,FALSE),AC572)</f>
        <v>0.35606231700661295</v>
      </c>
      <c r="AD573" s="7">
        <f>IF(DAY($A573)=1,VLOOKUP($A573-1,$A$2:$L$1124,$R$1,FALSE)/VLOOKUP($A573-1,$A$2:$N$1124,14,FALSE),AD572)</f>
        <v>2.8047355645718069E-2</v>
      </c>
      <c r="AE573" s="7">
        <f>IF(DAY($A573)=1,VLOOKUP($A573-1,$A$2:$L$1124,$S$1,FALSE)/VLOOKUP($A573-1,$A$2:$N$1124,14,FALSE),AE572)</f>
        <v>0.10396368889859443</v>
      </c>
      <c r="AF573" s="7">
        <f>IF(DAY($A573)=1,VLOOKUP($A573-1,$A$2:$L$1124,$T$1,FALSE)/VLOOKUP($A573-1,$A$2:$N$1124,14,FALSE),AF572)</f>
        <v>4.9929755265435069E-2</v>
      </c>
      <c r="AG573" s="7">
        <f>IF(DAY($A573)=1,VLOOKUP($A573-1,$A$2:$L$1124,$U$1,FALSE)/VLOOKUP($A573-1,$A$2:$N$1124,14,FALSE),AG572)</f>
        <v>0.41877850670264766</v>
      </c>
      <c r="AH573" s="7">
        <f>IF(DAY($A573)=1,VLOOKUP($A573-1,$A$2:$L$1124,$V$1,FALSE)/VLOOKUP($A573-1,$A$2:$N$1124,14,FALSE),AH572)</f>
        <v>0</v>
      </c>
      <c r="AI573" s="7">
        <f>IF(DAY($A573)=1,VLOOKUP($A573-1,$A$2:$L$1124,$W$1,FALSE)/VLOOKUP($A573-1,$A$2:$N$1124,14,FALSE),AI572)</f>
        <v>4.6931089243433992E-3</v>
      </c>
      <c r="AJ573" s="7">
        <f>IF(DAY($A573)=1,VLOOKUP($A573-1,$A$2:$L$1124,$X$1,FALSE)/VLOOKUP($A573-1,$A$2:$N$1124,14,FALSE),AJ572)</f>
        <v>1.537932816826873E-2</v>
      </c>
      <c r="AK573" s="7">
        <f>IF(DAY($A573)=1,VLOOKUP($A573-1,$A$2:$L$1124,$Y$1,FALSE)/VLOOKUP($A573-1,$A$2:$N$1124,14,FALSE),AK572)</f>
        <v>0</v>
      </c>
      <c r="AL573" s="7">
        <f>IF(DAY($A573)=1,VLOOKUP($A573-1,$A$2:$L$1124,$Z$1,FALSE)/VLOOKUP($A573-1,$A$2:$N$1124,14,FALSE),AL572)</f>
        <v>1.9935769111871653E-2</v>
      </c>
      <c r="AM573" s="7">
        <f>IF(DAY($A573)=1,VLOOKUP($A573-1,$A$2:$L$1124,$AA$1,FALSE)/VLOOKUP($A573-1,$A$2:$N$1124,14,FALSE),AM572)</f>
        <v>3.2101702765080079E-3</v>
      </c>
      <c r="AO573" s="12">
        <f>VLOOKUP($A573,BTC!$A$1:$G$1853,5,FALSE)</f>
        <v>2754.86</v>
      </c>
      <c r="AP573" s="12">
        <f>VLOOKUP($A573,XRP!$A$1:$G$1853,5,FALSE)</f>
        <v>0.19200200000000001</v>
      </c>
      <c r="AQ573" s="12">
        <f>VLOOKUP($A573,LTC!$A$1:$G$1853,5,FALSE)</f>
        <v>44.41</v>
      </c>
      <c r="AR573" s="12">
        <f>VLOOKUP($A573,ETC!$A$1:$G$1853,5,FALSE)</f>
        <v>15.88</v>
      </c>
      <c r="AS573" s="12">
        <f>VLOOKUP($A573,ETH!$A$1:$G$1853,5,FALSE)</f>
        <v>224.71</v>
      </c>
      <c r="AT573" s="12">
        <f>VLOOKUP($A573,BCH!$A$1:$G$1853,5,FALSE)</f>
        <v>440.7</v>
      </c>
      <c r="AU573" s="12">
        <f>VLOOKUP($A573,XMR!$A$1:$G$1853,5,FALSE)</f>
        <v>45.58</v>
      </c>
      <c r="AV573" s="12">
        <f>VLOOKUP($A573,ZEC!$A$1:$G$1853,5,FALSE)</f>
        <v>206.82</v>
      </c>
      <c r="AW573" s="12">
        <f>VLOOKUP($A573,EOS!$A$1:$G$1853,5,FALSE)</f>
        <v>1.87</v>
      </c>
      <c r="AX573" s="12">
        <f>VLOOKUP($A573,DASH!$A$1:$G$1853,5,FALSE)</f>
        <v>204.02</v>
      </c>
      <c r="AY573" s="12">
        <f>VLOOKUP($A573,XLM!$A$1:$G$1853,5,FALSE)</f>
        <v>2.2605E-2</v>
      </c>
      <c r="BA573" s="24">
        <v>1</v>
      </c>
      <c r="BB573" s="24">
        <v>1</v>
      </c>
      <c r="BC573" s="24">
        <v>1</v>
      </c>
      <c r="BD573" s="24">
        <v>1</v>
      </c>
      <c r="BE573" s="24">
        <v>1</v>
      </c>
      <c r="BF573" s="24">
        <v>0</v>
      </c>
      <c r="BG573" s="24">
        <v>1</v>
      </c>
      <c r="BH573" s="24">
        <v>1</v>
      </c>
      <c r="BI573" s="24">
        <v>0</v>
      </c>
      <c r="BJ573" s="24">
        <v>1</v>
      </c>
      <c r="BK573" s="24">
        <v>1</v>
      </c>
      <c r="BM573" s="19">
        <f>IF(SUM(BA572:BK572)=SUM(BA573:BK573),BM572,BM572*SUMPRODUCT(BA573:BK573,AO573:AY573,Q573:AA573)/SUMPRODUCT(BA572:BK572,AO573:AY573,AC573:AM573))</f>
        <v>0.90665306731485984</v>
      </c>
      <c r="BN573" s="26">
        <f>SUMPRODUCT(AO573:AY573,BA573:BK573,Q573:AA573)/BM573</f>
        <v>1199.8888239737344</v>
      </c>
      <c r="BO573">
        <f t="shared" si="145"/>
        <v>2754.86</v>
      </c>
    </row>
    <row r="574" spans="1:67" x14ac:dyDescent="0.75">
      <c r="A574" s="4">
        <v>42941</v>
      </c>
      <c r="B574" s="46">
        <f>INDEX('Index Volume'!B:B,MATCH(Index_New!$A574,'Index Volume'!$A:$A,0))</f>
        <v>1460089984</v>
      </c>
      <c r="C574" s="46">
        <f>INDEX('Index Volume'!C:C,MATCH(Index_New!$A574,'Index Volume'!$A:$A,0))</f>
        <v>166807008</v>
      </c>
      <c r="D574" s="46">
        <f>INDEX('Index Volume'!D:D,MATCH(Index_New!$A574,'Index Volume'!$A:$A,0))</f>
        <v>206307008</v>
      </c>
      <c r="E574" s="46">
        <f>INDEX('Index Volume'!E:E,MATCH(Index_New!$A574,'Index Volume'!$A:$A,0))</f>
        <v>74645504</v>
      </c>
      <c r="F574" s="46">
        <f>INDEX('Index Volume'!F:F,MATCH(Index_New!$A574,'Index Volume'!$A:$A,0))</f>
        <v>1095760000</v>
      </c>
      <c r="G574" s="46">
        <f>INDEX('Index Volume'!G:G,MATCH(Index_New!$A574,'Index Volume'!$A:$A,0))</f>
        <v>0</v>
      </c>
      <c r="H574" s="46">
        <f>INDEX('Index Volume'!H:H,MATCH(Index_New!$A574,'Index Volume'!$A:$A,0))</f>
        <v>12706300</v>
      </c>
      <c r="I574" s="46">
        <f>INDEX('Index Volume'!I:I,MATCH(Index_New!$A574,'Index Volume'!$A:$A,0))</f>
        <v>24464700</v>
      </c>
      <c r="J574" s="46">
        <f>INDEX('Index Volume'!J:J,MATCH(Index_New!$A574,'Index Volume'!$A:$A,0))</f>
        <v>0</v>
      </c>
      <c r="K574" s="46">
        <f>INDEX('Index Volume'!K:K,MATCH(Index_New!$A574,'Index Volume'!$A:$A,0))</f>
        <v>84970400</v>
      </c>
      <c r="L574" s="46">
        <f>INDEX('Index Volume'!L:L,MATCH(Index_New!$A574,'Index Volume'!$A:$A,0))</f>
        <v>11337500</v>
      </c>
      <c r="M574" s="46">
        <f t="shared" si="131"/>
        <v>3137088404</v>
      </c>
      <c r="N574" s="1">
        <f t="shared" si="132"/>
        <v>3137088404</v>
      </c>
      <c r="O574" t="b">
        <f t="shared" si="133"/>
        <v>1</v>
      </c>
      <c r="Q574" s="7">
        <f t="shared" si="134"/>
        <v>0.35606231700661295</v>
      </c>
      <c r="R574" s="7">
        <f t="shared" si="135"/>
        <v>2.8047355645718069E-2</v>
      </c>
      <c r="S574" s="7">
        <f t="shared" si="136"/>
        <v>0.10396368889859443</v>
      </c>
      <c r="T574" s="7">
        <f t="shared" si="137"/>
        <v>4.9929755265435069E-2</v>
      </c>
      <c r="U574" s="7">
        <f t="shared" si="138"/>
        <v>0.41877850670264766</v>
      </c>
      <c r="V574" s="7">
        <f t="shared" si="139"/>
        <v>0</v>
      </c>
      <c r="W574" s="7">
        <f t="shared" si="140"/>
        <v>4.6931089243433992E-3</v>
      </c>
      <c r="X574" s="7">
        <f t="shared" si="141"/>
        <v>1.537932816826873E-2</v>
      </c>
      <c r="Y574" s="7">
        <f t="shared" si="142"/>
        <v>0</v>
      </c>
      <c r="Z574" s="7">
        <f t="shared" si="143"/>
        <v>1.9935769111871653E-2</v>
      </c>
      <c r="AA574" s="7">
        <f t="shared" si="144"/>
        <v>3.2101702765080079E-3</v>
      </c>
      <c r="AC574" s="7">
        <f>IF(DAY($A574)=1,VLOOKUP($A574-1,$A$2:$L$1124,$Q$1,FALSE)/VLOOKUP($A574-1,$A$2:$N$1124,14,FALSE),AC573)</f>
        <v>0.35606231700661295</v>
      </c>
      <c r="AD574" s="7">
        <f>IF(DAY($A574)=1,VLOOKUP($A574-1,$A$2:$L$1124,$R$1,FALSE)/VLOOKUP($A574-1,$A$2:$N$1124,14,FALSE),AD573)</f>
        <v>2.8047355645718069E-2</v>
      </c>
      <c r="AE574" s="7">
        <f>IF(DAY($A574)=1,VLOOKUP($A574-1,$A$2:$L$1124,$S$1,FALSE)/VLOOKUP($A574-1,$A$2:$N$1124,14,FALSE),AE573)</f>
        <v>0.10396368889859443</v>
      </c>
      <c r="AF574" s="7">
        <f>IF(DAY($A574)=1,VLOOKUP($A574-1,$A$2:$L$1124,$T$1,FALSE)/VLOOKUP($A574-1,$A$2:$N$1124,14,FALSE),AF573)</f>
        <v>4.9929755265435069E-2</v>
      </c>
      <c r="AG574" s="7">
        <f>IF(DAY($A574)=1,VLOOKUP($A574-1,$A$2:$L$1124,$U$1,FALSE)/VLOOKUP($A574-1,$A$2:$N$1124,14,FALSE),AG573)</f>
        <v>0.41877850670264766</v>
      </c>
      <c r="AH574" s="7">
        <f>IF(DAY($A574)=1,VLOOKUP($A574-1,$A$2:$L$1124,$V$1,FALSE)/VLOOKUP($A574-1,$A$2:$N$1124,14,FALSE),AH573)</f>
        <v>0</v>
      </c>
      <c r="AI574" s="7">
        <f>IF(DAY($A574)=1,VLOOKUP($A574-1,$A$2:$L$1124,$W$1,FALSE)/VLOOKUP($A574-1,$A$2:$N$1124,14,FALSE),AI573)</f>
        <v>4.6931089243433992E-3</v>
      </c>
      <c r="AJ574" s="7">
        <f>IF(DAY($A574)=1,VLOOKUP($A574-1,$A$2:$L$1124,$X$1,FALSE)/VLOOKUP($A574-1,$A$2:$N$1124,14,FALSE),AJ573)</f>
        <v>1.537932816826873E-2</v>
      </c>
      <c r="AK574" s="7">
        <f>IF(DAY($A574)=1,VLOOKUP($A574-1,$A$2:$L$1124,$Y$1,FALSE)/VLOOKUP($A574-1,$A$2:$N$1124,14,FALSE),AK573)</f>
        <v>0</v>
      </c>
      <c r="AL574" s="7">
        <f>IF(DAY($A574)=1,VLOOKUP($A574-1,$A$2:$L$1124,$Z$1,FALSE)/VLOOKUP($A574-1,$A$2:$N$1124,14,FALSE),AL573)</f>
        <v>1.9935769111871653E-2</v>
      </c>
      <c r="AM574" s="7">
        <f>IF(DAY($A574)=1,VLOOKUP($A574-1,$A$2:$L$1124,$AA$1,FALSE)/VLOOKUP($A574-1,$A$2:$N$1124,14,FALSE),AM573)</f>
        <v>3.2101702765080079E-3</v>
      </c>
      <c r="AO574" s="12">
        <f>VLOOKUP($A574,BTC!$A$1:$G$1853,5,FALSE)</f>
        <v>2576.48</v>
      </c>
      <c r="AP574" s="12">
        <f>VLOOKUP($A574,XRP!$A$1:$G$1853,5,FALSE)</f>
        <v>0.17810400000000001</v>
      </c>
      <c r="AQ574" s="12">
        <f>VLOOKUP($A574,LTC!$A$1:$G$1853,5,FALSE)</f>
        <v>42.24</v>
      </c>
      <c r="AR574" s="12">
        <f>VLOOKUP($A574,ETC!$A$1:$G$1853,5,FALSE)</f>
        <v>14.92</v>
      </c>
      <c r="AS574" s="12">
        <f>VLOOKUP($A574,ETH!$A$1:$G$1853,5,FALSE)</f>
        <v>206.71</v>
      </c>
      <c r="AT574" s="12">
        <f>VLOOKUP($A574,BCH!$A$1:$G$1853,5,FALSE)</f>
        <v>406.9</v>
      </c>
      <c r="AU574" s="12">
        <f>VLOOKUP($A574,XMR!$A$1:$G$1853,5,FALSE)</f>
        <v>40.68</v>
      </c>
      <c r="AV574" s="12">
        <f>VLOOKUP($A574,ZEC!$A$1:$G$1853,5,FALSE)</f>
        <v>184.19</v>
      </c>
      <c r="AW574" s="12">
        <f>VLOOKUP($A574,EOS!$A$1:$G$1853,5,FALSE)</f>
        <v>1.65</v>
      </c>
      <c r="AX574" s="12">
        <f>VLOOKUP($A574,DASH!$A$1:$G$1853,5,FALSE)</f>
        <v>195.52</v>
      </c>
      <c r="AY574" s="12">
        <f>VLOOKUP($A574,XLM!$A$1:$G$1853,5,FALSE)</f>
        <v>1.8551000000000002E-2</v>
      </c>
      <c r="BA574" s="24">
        <v>1</v>
      </c>
      <c r="BB574" s="24">
        <v>1</v>
      </c>
      <c r="BC574" s="24">
        <v>1</v>
      </c>
      <c r="BD574" s="24">
        <v>1</v>
      </c>
      <c r="BE574" s="24">
        <v>1</v>
      </c>
      <c r="BF574" s="24">
        <v>0</v>
      </c>
      <c r="BG574" s="24">
        <v>1</v>
      </c>
      <c r="BH574" s="24">
        <v>1</v>
      </c>
      <c r="BI574" s="24">
        <v>0</v>
      </c>
      <c r="BJ574" s="24">
        <v>1</v>
      </c>
      <c r="BK574" s="24">
        <v>1</v>
      </c>
      <c r="BM574" s="19">
        <f>IF(SUM(BA573:BK573)=SUM(BA574:BK574),BM573,BM573*SUMPRODUCT(BA574:BK574,AO574:AY574,Q574:AA574)/SUMPRODUCT(BA573:BK573,AO574:AY574,AC574:AM574))</f>
        <v>0.90665306731485984</v>
      </c>
      <c r="BN574" s="26">
        <f>SUMPRODUCT(AO574:AY574,BA574:BK574,Q574:AA574)/BM574</f>
        <v>1120.6227486987675</v>
      </c>
      <c r="BO574">
        <f t="shared" si="145"/>
        <v>2576.48</v>
      </c>
    </row>
    <row r="575" spans="1:67" x14ac:dyDescent="0.75">
      <c r="A575" s="3">
        <v>42942</v>
      </c>
      <c r="B575" s="46">
        <f>INDEX('Index Volume'!B:B,MATCH(Index_New!$A575,'Index Volume'!$A:$A,0))</f>
        <v>937404032</v>
      </c>
      <c r="C575" s="46">
        <f>INDEX('Index Volume'!C:C,MATCH(Index_New!$A575,'Index Volume'!$A:$A,0))</f>
        <v>76584600</v>
      </c>
      <c r="D575" s="46">
        <f>INDEX('Index Volume'!D:D,MATCH(Index_New!$A575,'Index Volume'!$A:$A,0))</f>
        <v>121389000</v>
      </c>
      <c r="E575" s="46">
        <f>INDEX('Index Volume'!E:E,MATCH(Index_New!$A575,'Index Volume'!$A:$A,0))</f>
        <v>46058800</v>
      </c>
      <c r="F575" s="46">
        <f>INDEX('Index Volume'!F:F,MATCH(Index_New!$A575,'Index Volume'!$A:$A,0))</f>
        <v>717692032</v>
      </c>
      <c r="G575" s="46">
        <f>INDEX('Index Volume'!G:G,MATCH(Index_New!$A575,'Index Volume'!$A:$A,0))</f>
        <v>0</v>
      </c>
      <c r="H575" s="46">
        <f>INDEX('Index Volume'!H:H,MATCH(Index_New!$A575,'Index Volume'!$A:$A,0))</f>
        <v>26033100</v>
      </c>
      <c r="I575" s="46">
        <f>INDEX('Index Volume'!I:I,MATCH(Index_New!$A575,'Index Volume'!$A:$A,0))</f>
        <v>21283100</v>
      </c>
      <c r="J575" s="46">
        <f>INDEX('Index Volume'!J:J,MATCH(Index_New!$A575,'Index Volume'!$A:$A,0))</f>
        <v>0</v>
      </c>
      <c r="K575" s="46">
        <f>INDEX('Index Volume'!K:K,MATCH(Index_New!$A575,'Index Volume'!$A:$A,0))</f>
        <v>38380000</v>
      </c>
      <c r="L575" s="46">
        <f>INDEX('Index Volume'!L:L,MATCH(Index_New!$A575,'Index Volume'!$A:$A,0))</f>
        <v>7069110</v>
      </c>
      <c r="M575" s="46">
        <f t="shared" si="131"/>
        <v>1991893774</v>
      </c>
      <c r="N575" s="1">
        <f t="shared" si="132"/>
        <v>1991893774</v>
      </c>
      <c r="O575" t="b">
        <f t="shared" si="133"/>
        <v>1</v>
      </c>
      <c r="Q575" s="7">
        <f t="shared" si="134"/>
        <v>0.35606231700661295</v>
      </c>
      <c r="R575" s="7">
        <f t="shared" si="135"/>
        <v>2.8047355645718069E-2</v>
      </c>
      <c r="S575" s="7">
        <f t="shared" si="136"/>
        <v>0.10396368889859443</v>
      </c>
      <c r="T575" s="7">
        <f t="shared" si="137"/>
        <v>4.9929755265435069E-2</v>
      </c>
      <c r="U575" s="7">
        <f t="shared" si="138"/>
        <v>0.41877850670264766</v>
      </c>
      <c r="V575" s="7">
        <f t="shared" si="139"/>
        <v>0</v>
      </c>
      <c r="W575" s="7">
        <f t="shared" si="140"/>
        <v>4.6931089243433992E-3</v>
      </c>
      <c r="X575" s="7">
        <f t="shared" si="141"/>
        <v>1.537932816826873E-2</v>
      </c>
      <c r="Y575" s="7">
        <f t="shared" si="142"/>
        <v>0</v>
      </c>
      <c r="Z575" s="7">
        <f t="shared" si="143"/>
        <v>1.9935769111871653E-2</v>
      </c>
      <c r="AA575" s="7">
        <f t="shared" si="144"/>
        <v>3.2101702765080079E-3</v>
      </c>
      <c r="AC575" s="7">
        <f>IF(DAY($A575)=1,VLOOKUP($A575-1,$A$2:$L$1124,$Q$1,FALSE)/VLOOKUP($A575-1,$A$2:$N$1124,14,FALSE),AC574)</f>
        <v>0.35606231700661295</v>
      </c>
      <c r="AD575" s="7">
        <f>IF(DAY($A575)=1,VLOOKUP($A575-1,$A$2:$L$1124,$R$1,FALSE)/VLOOKUP($A575-1,$A$2:$N$1124,14,FALSE),AD574)</f>
        <v>2.8047355645718069E-2</v>
      </c>
      <c r="AE575" s="7">
        <f>IF(DAY($A575)=1,VLOOKUP($A575-1,$A$2:$L$1124,$S$1,FALSE)/VLOOKUP($A575-1,$A$2:$N$1124,14,FALSE),AE574)</f>
        <v>0.10396368889859443</v>
      </c>
      <c r="AF575" s="7">
        <f>IF(DAY($A575)=1,VLOOKUP($A575-1,$A$2:$L$1124,$T$1,FALSE)/VLOOKUP($A575-1,$A$2:$N$1124,14,FALSE),AF574)</f>
        <v>4.9929755265435069E-2</v>
      </c>
      <c r="AG575" s="7">
        <f>IF(DAY($A575)=1,VLOOKUP($A575-1,$A$2:$L$1124,$U$1,FALSE)/VLOOKUP($A575-1,$A$2:$N$1124,14,FALSE),AG574)</f>
        <v>0.41877850670264766</v>
      </c>
      <c r="AH575" s="7">
        <f>IF(DAY($A575)=1,VLOOKUP($A575-1,$A$2:$L$1124,$V$1,FALSE)/VLOOKUP($A575-1,$A$2:$N$1124,14,FALSE),AH574)</f>
        <v>0</v>
      </c>
      <c r="AI575" s="7">
        <f>IF(DAY($A575)=1,VLOOKUP($A575-1,$A$2:$L$1124,$W$1,FALSE)/VLOOKUP($A575-1,$A$2:$N$1124,14,FALSE),AI574)</f>
        <v>4.6931089243433992E-3</v>
      </c>
      <c r="AJ575" s="7">
        <f>IF(DAY($A575)=1,VLOOKUP($A575-1,$A$2:$L$1124,$X$1,FALSE)/VLOOKUP($A575-1,$A$2:$N$1124,14,FALSE),AJ574)</f>
        <v>1.537932816826873E-2</v>
      </c>
      <c r="AK575" s="7">
        <f>IF(DAY($A575)=1,VLOOKUP($A575-1,$A$2:$L$1124,$Y$1,FALSE)/VLOOKUP($A575-1,$A$2:$N$1124,14,FALSE),AK574)</f>
        <v>0</v>
      </c>
      <c r="AL575" s="7">
        <f>IF(DAY($A575)=1,VLOOKUP($A575-1,$A$2:$L$1124,$Z$1,FALSE)/VLOOKUP($A575-1,$A$2:$N$1124,14,FALSE),AL574)</f>
        <v>1.9935769111871653E-2</v>
      </c>
      <c r="AM575" s="7">
        <f>IF(DAY($A575)=1,VLOOKUP($A575-1,$A$2:$L$1124,$AA$1,FALSE)/VLOOKUP($A575-1,$A$2:$N$1124,14,FALSE),AM574)</f>
        <v>3.2101702765080079E-3</v>
      </c>
      <c r="AO575" s="12">
        <f>VLOOKUP($A575,BTC!$A$1:$G$1853,5,FALSE)</f>
        <v>2529.4499999999998</v>
      </c>
      <c r="AP575" s="12">
        <f>VLOOKUP($A575,XRP!$A$1:$G$1853,5,FALSE)</f>
        <v>0.173822</v>
      </c>
      <c r="AQ575" s="12">
        <f>VLOOKUP($A575,LTC!$A$1:$G$1853,5,FALSE)</f>
        <v>42.23</v>
      </c>
      <c r="AR575" s="12">
        <f>VLOOKUP($A575,ETC!$A$1:$G$1853,5,FALSE)</f>
        <v>14.77</v>
      </c>
      <c r="AS575" s="12">
        <f>VLOOKUP($A575,ETH!$A$1:$G$1853,5,FALSE)</f>
        <v>203.95</v>
      </c>
      <c r="AT575" s="12">
        <f>VLOOKUP($A575,BCH!$A$1:$G$1853,5,FALSE)</f>
        <v>365.82</v>
      </c>
      <c r="AU575" s="12">
        <f>VLOOKUP($A575,XMR!$A$1:$G$1853,5,FALSE)</f>
        <v>45.8</v>
      </c>
      <c r="AV575" s="12">
        <f>VLOOKUP($A575,ZEC!$A$1:$G$1853,5,FALSE)</f>
        <v>190.08</v>
      </c>
      <c r="AW575" s="12">
        <f>VLOOKUP($A575,EOS!$A$1:$G$1853,5,FALSE)</f>
        <v>1.74</v>
      </c>
      <c r="AX575" s="12">
        <f>VLOOKUP($A575,DASH!$A$1:$G$1853,5,FALSE)</f>
        <v>194.37</v>
      </c>
      <c r="AY575" s="12">
        <f>VLOOKUP($A575,XLM!$A$1:$G$1853,5,FALSE)</f>
        <v>1.8877999999999999E-2</v>
      </c>
      <c r="BA575" s="24">
        <v>1</v>
      </c>
      <c r="BB575" s="24">
        <v>1</v>
      </c>
      <c r="BC575" s="24">
        <v>1</v>
      </c>
      <c r="BD575" s="24">
        <v>1</v>
      </c>
      <c r="BE575" s="24">
        <v>1</v>
      </c>
      <c r="BF575" s="24">
        <v>0</v>
      </c>
      <c r="BG575" s="24">
        <v>1</v>
      </c>
      <c r="BH575" s="24">
        <v>1</v>
      </c>
      <c r="BI575" s="24">
        <v>0</v>
      </c>
      <c r="BJ575" s="24">
        <v>1</v>
      </c>
      <c r="BK575" s="24">
        <v>1</v>
      </c>
      <c r="BM575" s="19">
        <f>IF(SUM(BA574:BK574)=SUM(BA575:BK575),BM574,BM574*SUMPRODUCT(BA575:BK575,AO575:AY575,Q575:AA575)/SUMPRODUCT(BA574:BK574,AO575:AY575,AC575:AM575))</f>
        <v>0.90665306731485984</v>
      </c>
      <c r="BN575" s="26">
        <f>SUMPRODUCT(AO575:AY575,BA575:BK575,Q575:AA575)/BM575</f>
        <v>1100.9698060101202</v>
      </c>
      <c r="BO575">
        <f t="shared" si="145"/>
        <v>2529.4499999999998</v>
      </c>
    </row>
    <row r="576" spans="1:67" x14ac:dyDescent="0.75">
      <c r="A576" s="4">
        <v>42943</v>
      </c>
      <c r="B576" s="46">
        <f>INDEX('Index Volume'!B:B,MATCH(Index_New!$A576,'Index Volume'!$A:$A,0))</f>
        <v>789104000</v>
      </c>
      <c r="C576" s="46">
        <f>INDEX('Index Volume'!C:C,MATCH(Index_New!$A576,'Index Volume'!$A:$A,0))</f>
        <v>34575100</v>
      </c>
      <c r="D576" s="46">
        <f>INDEX('Index Volume'!D:D,MATCH(Index_New!$A576,'Index Volume'!$A:$A,0))</f>
        <v>81714000</v>
      </c>
      <c r="E576" s="46">
        <f>INDEX('Index Volume'!E:E,MATCH(Index_New!$A576,'Index Volume'!$A:$A,0))</f>
        <v>28722600</v>
      </c>
      <c r="F576" s="46">
        <f>INDEX('Index Volume'!F:F,MATCH(Index_New!$A576,'Index Volume'!$A:$A,0))</f>
        <v>393283008</v>
      </c>
      <c r="G576" s="46">
        <f>INDEX('Index Volume'!G:G,MATCH(Index_New!$A576,'Index Volume'!$A:$A,0))</f>
        <v>0</v>
      </c>
      <c r="H576" s="46">
        <f>INDEX('Index Volume'!H:H,MATCH(Index_New!$A576,'Index Volume'!$A:$A,0))</f>
        <v>15960700</v>
      </c>
      <c r="I576" s="46">
        <f>INDEX('Index Volume'!I:I,MATCH(Index_New!$A576,'Index Volume'!$A:$A,0))</f>
        <v>19482500</v>
      </c>
      <c r="J576" s="46">
        <f>INDEX('Index Volume'!J:J,MATCH(Index_New!$A576,'Index Volume'!$A:$A,0))</f>
        <v>0</v>
      </c>
      <c r="K576" s="46">
        <f>INDEX('Index Volume'!K:K,MATCH(Index_New!$A576,'Index Volume'!$A:$A,0))</f>
        <v>26363200</v>
      </c>
      <c r="L576" s="46">
        <f>INDEX('Index Volume'!L:L,MATCH(Index_New!$A576,'Index Volume'!$A:$A,0))</f>
        <v>4931040</v>
      </c>
      <c r="M576" s="46">
        <f t="shared" si="131"/>
        <v>1394136148</v>
      </c>
      <c r="N576" s="1">
        <f t="shared" si="132"/>
        <v>1394136148</v>
      </c>
      <c r="O576" t="b">
        <f t="shared" si="133"/>
        <v>1</v>
      </c>
      <c r="Q576" s="7">
        <f t="shared" si="134"/>
        <v>0.35606231700661295</v>
      </c>
      <c r="R576" s="7">
        <f t="shared" si="135"/>
        <v>2.8047355645718069E-2</v>
      </c>
      <c r="S576" s="7">
        <f t="shared" si="136"/>
        <v>0.10396368889859443</v>
      </c>
      <c r="T576" s="7">
        <f t="shared" si="137"/>
        <v>4.9929755265435069E-2</v>
      </c>
      <c r="U576" s="7">
        <f t="shared" si="138"/>
        <v>0.41877850670264766</v>
      </c>
      <c r="V576" s="7">
        <f t="shared" si="139"/>
        <v>0</v>
      </c>
      <c r="W576" s="7">
        <f t="shared" si="140"/>
        <v>4.6931089243433992E-3</v>
      </c>
      <c r="X576" s="7">
        <f t="shared" si="141"/>
        <v>1.537932816826873E-2</v>
      </c>
      <c r="Y576" s="7">
        <f t="shared" si="142"/>
        <v>0</v>
      </c>
      <c r="Z576" s="7">
        <f t="shared" si="143"/>
        <v>1.9935769111871653E-2</v>
      </c>
      <c r="AA576" s="7">
        <f t="shared" si="144"/>
        <v>3.2101702765080079E-3</v>
      </c>
      <c r="AC576" s="7">
        <f>IF(DAY($A576)=1,VLOOKUP($A576-1,$A$2:$L$1124,$Q$1,FALSE)/VLOOKUP($A576-1,$A$2:$N$1124,14,FALSE),AC575)</f>
        <v>0.35606231700661295</v>
      </c>
      <c r="AD576" s="7">
        <f>IF(DAY($A576)=1,VLOOKUP($A576-1,$A$2:$L$1124,$R$1,FALSE)/VLOOKUP($A576-1,$A$2:$N$1124,14,FALSE),AD575)</f>
        <v>2.8047355645718069E-2</v>
      </c>
      <c r="AE576" s="7">
        <f>IF(DAY($A576)=1,VLOOKUP($A576-1,$A$2:$L$1124,$S$1,FALSE)/VLOOKUP($A576-1,$A$2:$N$1124,14,FALSE),AE575)</f>
        <v>0.10396368889859443</v>
      </c>
      <c r="AF576" s="7">
        <f>IF(DAY($A576)=1,VLOOKUP($A576-1,$A$2:$L$1124,$T$1,FALSE)/VLOOKUP($A576-1,$A$2:$N$1124,14,FALSE),AF575)</f>
        <v>4.9929755265435069E-2</v>
      </c>
      <c r="AG576" s="7">
        <f>IF(DAY($A576)=1,VLOOKUP($A576-1,$A$2:$L$1124,$U$1,FALSE)/VLOOKUP($A576-1,$A$2:$N$1124,14,FALSE),AG575)</f>
        <v>0.41877850670264766</v>
      </c>
      <c r="AH576" s="7">
        <f>IF(DAY($A576)=1,VLOOKUP($A576-1,$A$2:$L$1124,$V$1,FALSE)/VLOOKUP($A576-1,$A$2:$N$1124,14,FALSE),AH575)</f>
        <v>0</v>
      </c>
      <c r="AI576" s="7">
        <f>IF(DAY($A576)=1,VLOOKUP($A576-1,$A$2:$L$1124,$W$1,FALSE)/VLOOKUP($A576-1,$A$2:$N$1124,14,FALSE),AI575)</f>
        <v>4.6931089243433992E-3</v>
      </c>
      <c r="AJ576" s="7">
        <f>IF(DAY($A576)=1,VLOOKUP($A576-1,$A$2:$L$1124,$X$1,FALSE)/VLOOKUP($A576-1,$A$2:$N$1124,14,FALSE),AJ575)</f>
        <v>1.537932816826873E-2</v>
      </c>
      <c r="AK576" s="7">
        <f>IF(DAY($A576)=1,VLOOKUP($A576-1,$A$2:$L$1124,$Y$1,FALSE)/VLOOKUP($A576-1,$A$2:$N$1124,14,FALSE),AK575)</f>
        <v>0</v>
      </c>
      <c r="AL576" s="7">
        <f>IF(DAY($A576)=1,VLOOKUP($A576-1,$A$2:$L$1124,$Z$1,FALSE)/VLOOKUP($A576-1,$A$2:$N$1124,14,FALSE),AL575)</f>
        <v>1.9935769111871653E-2</v>
      </c>
      <c r="AM576" s="7">
        <f>IF(DAY($A576)=1,VLOOKUP($A576-1,$A$2:$L$1124,$AA$1,FALSE)/VLOOKUP($A576-1,$A$2:$N$1124,14,FALSE),AM575)</f>
        <v>3.2101702765080079E-3</v>
      </c>
      <c r="AO576" s="12">
        <f>VLOOKUP($A576,BTC!$A$1:$G$1853,5,FALSE)</f>
        <v>2671.78</v>
      </c>
      <c r="AP576" s="12">
        <f>VLOOKUP($A576,XRP!$A$1:$G$1853,5,FALSE)</f>
        <v>0.173457</v>
      </c>
      <c r="AQ576" s="12">
        <f>VLOOKUP($A576,LTC!$A$1:$G$1853,5,FALSE)</f>
        <v>42.14</v>
      </c>
      <c r="AR576" s="12">
        <f>VLOOKUP($A576,ETC!$A$1:$G$1853,5,FALSE)</f>
        <v>14.66</v>
      </c>
      <c r="AS576" s="12">
        <f>VLOOKUP($A576,ETH!$A$1:$G$1853,5,FALSE)</f>
        <v>204.32</v>
      </c>
      <c r="AT576" s="12">
        <f>VLOOKUP($A576,BCH!$A$1:$G$1853,5,FALSE)</f>
        <v>385.48</v>
      </c>
      <c r="AU576" s="12">
        <f>VLOOKUP($A576,XMR!$A$1:$G$1853,5,FALSE)</f>
        <v>45.24</v>
      </c>
      <c r="AV576" s="12">
        <f>VLOOKUP($A576,ZEC!$A$1:$G$1853,5,FALSE)</f>
        <v>185.9</v>
      </c>
      <c r="AW576" s="12">
        <f>VLOOKUP($A576,EOS!$A$1:$G$1853,5,FALSE)</f>
        <v>1.95</v>
      </c>
      <c r="AX576" s="12">
        <f>VLOOKUP($A576,DASH!$A$1:$G$1853,5,FALSE)</f>
        <v>194.09</v>
      </c>
      <c r="AY576" s="12">
        <f>VLOOKUP($A576,XLM!$A$1:$G$1853,5,FALSE)</f>
        <v>1.8322000000000001E-2</v>
      </c>
      <c r="BA576" s="24">
        <v>1</v>
      </c>
      <c r="BB576" s="24">
        <v>1</v>
      </c>
      <c r="BC576" s="24">
        <v>1</v>
      </c>
      <c r="BD576" s="24">
        <v>1</v>
      </c>
      <c r="BE576" s="24">
        <v>1</v>
      </c>
      <c r="BF576" s="24">
        <v>0</v>
      </c>
      <c r="BG576" s="24">
        <v>1</v>
      </c>
      <c r="BH576" s="24">
        <v>1</v>
      </c>
      <c r="BI576" s="24">
        <v>0</v>
      </c>
      <c r="BJ576" s="24">
        <v>1</v>
      </c>
      <c r="BK576" s="24">
        <v>1</v>
      </c>
      <c r="BM576" s="19">
        <f>IF(SUM(BA575:BK575)=SUM(BA576:BK576),BM575,BM575*SUMPRODUCT(BA576:BK576,AO576:AY576,Q576:AA576)/SUMPRODUCT(BA575:BK575,AO576:AY576,AC576:AM576))</f>
        <v>0.90665306731485984</v>
      </c>
      <c r="BN576" s="26">
        <f>SUMPRODUCT(AO576:AY576,BA576:BK576,Q576:AA576)/BM576</f>
        <v>1156.9404332336164</v>
      </c>
      <c r="BO576">
        <f t="shared" si="145"/>
        <v>2671.78</v>
      </c>
    </row>
    <row r="577" spans="1:67" x14ac:dyDescent="0.75">
      <c r="A577" s="3">
        <v>42944</v>
      </c>
      <c r="B577" s="46">
        <f>INDEX('Index Volume'!B:B,MATCH(Index_New!$A577,'Index Volume'!$A:$A,0))</f>
        <v>1380099968</v>
      </c>
      <c r="C577" s="46">
        <f>INDEX('Index Volume'!C:C,MATCH(Index_New!$A577,'Index Volume'!$A:$A,0))</f>
        <v>74649800</v>
      </c>
      <c r="D577" s="46">
        <f>INDEX('Index Volume'!D:D,MATCH(Index_New!$A577,'Index Volume'!$A:$A,0))</f>
        <v>137556000</v>
      </c>
      <c r="E577" s="46">
        <f>INDEX('Index Volume'!E:E,MATCH(Index_New!$A577,'Index Volume'!$A:$A,0))</f>
        <v>48972400</v>
      </c>
      <c r="F577" s="46">
        <f>INDEX('Index Volume'!F:F,MATCH(Index_New!$A577,'Index Volume'!$A:$A,0))</f>
        <v>562571008</v>
      </c>
      <c r="G577" s="46">
        <f>INDEX('Index Volume'!G:G,MATCH(Index_New!$A577,'Index Volume'!$A:$A,0))</f>
        <v>0</v>
      </c>
      <c r="H577" s="46">
        <f>INDEX('Index Volume'!H:H,MATCH(Index_New!$A577,'Index Volume'!$A:$A,0))</f>
        <v>18694500</v>
      </c>
      <c r="I577" s="46">
        <f>INDEX('Index Volume'!I:I,MATCH(Index_New!$A577,'Index Volume'!$A:$A,0))</f>
        <v>27546000</v>
      </c>
      <c r="J577" s="46">
        <f>INDEX('Index Volume'!J:J,MATCH(Index_New!$A577,'Index Volume'!$A:$A,0))</f>
        <v>0</v>
      </c>
      <c r="K577" s="46">
        <f>INDEX('Index Volume'!K:K,MATCH(Index_New!$A577,'Index Volume'!$A:$A,0))</f>
        <v>30108800</v>
      </c>
      <c r="L577" s="46">
        <f>INDEX('Index Volume'!L:L,MATCH(Index_New!$A577,'Index Volume'!$A:$A,0))</f>
        <v>8881060</v>
      </c>
      <c r="M577" s="46">
        <f t="shared" si="131"/>
        <v>2289079536</v>
      </c>
      <c r="N577" s="1">
        <f t="shared" si="132"/>
        <v>2289079536</v>
      </c>
      <c r="O577" t="b">
        <f t="shared" si="133"/>
        <v>1</v>
      </c>
      <c r="Q577" s="7">
        <f t="shared" si="134"/>
        <v>0.35606231700661295</v>
      </c>
      <c r="R577" s="7">
        <f t="shared" si="135"/>
        <v>2.8047355645718069E-2</v>
      </c>
      <c r="S577" s="7">
        <f t="shared" si="136"/>
        <v>0.10396368889859443</v>
      </c>
      <c r="T577" s="7">
        <f t="shared" si="137"/>
        <v>4.9929755265435069E-2</v>
      </c>
      <c r="U577" s="7">
        <f t="shared" si="138"/>
        <v>0.41877850670264766</v>
      </c>
      <c r="V577" s="7">
        <f t="shared" si="139"/>
        <v>0</v>
      </c>
      <c r="W577" s="7">
        <f t="shared" si="140"/>
        <v>4.6931089243433992E-3</v>
      </c>
      <c r="X577" s="7">
        <f t="shared" si="141"/>
        <v>1.537932816826873E-2</v>
      </c>
      <c r="Y577" s="7">
        <f t="shared" si="142"/>
        <v>0</v>
      </c>
      <c r="Z577" s="7">
        <f t="shared" si="143"/>
        <v>1.9935769111871653E-2</v>
      </c>
      <c r="AA577" s="7">
        <f t="shared" si="144"/>
        <v>3.2101702765080079E-3</v>
      </c>
      <c r="AC577" s="7">
        <f>IF(DAY($A577)=1,VLOOKUP($A577-1,$A$2:$L$1124,$Q$1,FALSE)/VLOOKUP($A577-1,$A$2:$N$1124,14,FALSE),AC576)</f>
        <v>0.35606231700661295</v>
      </c>
      <c r="AD577" s="7">
        <f>IF(DAY($A577)=1,VLOOKUP($A577-1,$A$2:$L$1124,$R$1,FALSE)/VLOOKUP($A577-1,$A$2:$N$1124,14,FALSE),AD576)</f>
        <v>2.8047355645718069E-2</v>
      </c>
      <c r="AE577" s="7">
        <f>IF(DAY($A577)=1,VLOOKUP($A577-1,$A$2:$L$1124,$S$1,FALSE)/VLOOKUP($A577-1,$A$2:$N$1124,14,FALSE),AE576)</f>
        <v>0.10396368889859443</v>
      </c>
      <c r="AF577" s="7">
        <f>IF(DAY($A577)=1,VLOOKUP($A577-1,$A$2:$L$1124,$T$1,FALSE)/VLOOKUP($A577-1,$A$2:$N$1124,14,FALSE),AF576)</f>
        <v>4.9929755265435069E-2</v>
      </c>
      <c r="AG577" s="7">
        <f>IF(DAY($A577)=1,VLOOKUP($A577-1,$A$2:$L$1124,$U$1,FALSE)/VLOOKUP($A577-1,$A$2:$N$1124,14,FALSE),AG576)</f>
        <v>0.41877850670264766</v>
      </c>
      <c r="AH577" s="7">
        <f>IF(DAY($A577)=1,VLOOKUP($A577-1,$A$2:$L$1124,$V$1,FALSE)/VLOOKUP($A577-1,$A$2:$N$1124,14,FALSE),AH576)</f>
        <v>0</v>
      </c>
      <c r="AI577" s="7">
        <f>IF(DAY($A577)=1,VLOOKUP($A577-1,$A$2:$L$1124,$W$1,FALSE)/VLOOKUP($A577-1,$A$2:$N$1124,14,FALSE),AI576)</f>
        <v>4.6931089243433992E-3</v>
      </c>
      <c r="AJ577" s="7">
        <f>IF(DAY($A577)=1,VLOOKUP($A577-1,$A$2:$L$1124,$X$1,FALSE)/VLOOKUP($A577-1,$A$2:$N$1124,14,FALSE),AJ576)</f>
        <v>1.537932816826873E-2</v>
      </c>
      <c r="AK577" s="7">
        <f>IF(DAY($A577)=1,VLOOKUP($A577-1,$A$2:$L$1124,$Y$1,FALSE)/VLOOKUP($A577-1,$A$2:$N$1124,14,FALSE),AK576)</f>
        <v>0</v>
      </c>
      <c r="AL577" s="7">
        <f>IF(DAY($A577)=1,VLOOKUP($A577-1,$A$2:$L$1124,$Z$1,FALSE)/VLOOKUP($A577-1,$A$2:$N$1124,14,FALSE),AL576)</f>
        <v>1.9935769111871653E-2</v>
      </c>
      <c r="AM577" s="7">
        <f>IF(DAY($A577)=1,VLOOKUP($A577-1,$A$2:$L$1124,$AA$1,FALSE)/VLOOKUP($A577-1,$A$2:$N$1124,14,FALSE),AM576)</f>
        <v>3.2101702765080079E-3</v>
      </c>
      <c r="AO577" s="12">
        <f>VLOOKUP($A577,BTC!$A$1:$G$1853,5,FALSE)</f>
        <v>2809.01</v>
      </c>
      <c r="AP577" s="12">
        <f>VLOOKUP($A577,XRP!$A$1:$G$1853,5,FALSE)</f>
        <v>0.165937</v>
      </c>
      <c r="AQ577" s="12">
        <f>VLOOKUP($A577,LTC!$A$1:$G$1853,5,FALSE)</f>
        <v>40.61</v>
      </c>
      <c r="AR577" s="12">
        <f>VLOOKUP($A577,ETC!$A$1:$G$1853,5,FALSE)</f>
        <v>14.16</v>
      </c>
      <c r="AS577" s="12">
        <f>VLOOKUP($A577,ETH!$A$1:$G$1853,5,FALSE)</f>
        <v>193.12</v>
      </c>
      <c r="AT577" s="12">
        <f>VLOOKUP($A577,BCH!$A$1:$G$1853,5,FALSE)</f>
        <v>406.05</v>
      </c>
      <c r="AU577" s="12">
        <f>VLOOKUP($A577,XMR!$A$1:$G$1853,5,FALSE)</f>
        <v>43.96</v>
      </c>
      <c r="AV577" s="12">
        <f>VLOOKUP($A577,ZEC!$A$1:$G$1853,5,FALSE)</f>
        <v>178.05</v>
      </c>
      <c r="AW577" s="12">
        <f>VLOOKUP($A577,EOS!$A$1:$G$1853,5,FALSE)</f>
        <v>1.85</v>
      </c>
      <c r="AX577" s="12">
        <f>VLOOKUP($A577,DASH!$A$1:$G$1853,5,FALSE)</f>
        <v>185.61</v>
      </c>
      <c r="AY577" s="12">
        <f>VLOOKUP($A577,XLM!$A$1:$G$1853,5,FALSE)</f>
        <v>1.6961E-2</v>
      </c>
      <c r="BA577" s="24">
        <v>1</v>
      </c>
      <c r="BB577" s="24">
        <v>1</v>
      </c>
      <c r="BC577" s="24">
        <v>1</v>
      </c>
      <c r="BD577" s="24">
        <v>1</v>
      </c>
      <c r="BE577" s="24">
        <v>1</v>
      </c>
      <c r="BF577" s="24">
        <v>0</v>
      </c>
      <c r="BG577" s="24">
        <v>1</v>
      </c>
      <c r="BH577" s="24">
        <v>1</v>
      </c>
      <c r="BI577" s="24">
        <v>0</v>
      </c>
      <c r="BJ577" s="24">
        <v>1</v>
      </c>
      <c r="BK577" s="24">
        <v>1</v>
      </c>
      <c r="BM577" s="19">
        <f>IF(SUM(BA576:BK576)=SUM(BA577:BK577),BM576,BM576*SUMPRODUCT(BA577:BK577,AO577:AY577,Q577:AA577)/SUMPRODUCT(BA576:BK576,AO577:AY577,AC577:AM577))</f>
        <v>0.90665306731485984</v>
      </c>
      <c r="BN577" s="26">
        <f>SUMPRODUCT(AO577:AY577,BA577:BK577,Q577:AA577)/BM577</f>
        <v>1205.1309475862888</v>
      </c>
      <c r="BO577">
        <f t="shared" si="145"/>
        <v>2809.01</v>
      </c>
    </row>
    <row r="578" spans="1:67" x14ac:dyDescent="0.75">
      <c r="A578" s="4">
        <v>42945</v>
      </c>
      <c r="B578" s="46">
        <f>INDEX('Index Volume'!B:B,MATCH(Index_New!$A578,'Index Volume'!$A:$A,0))</f>
        <v>803745984</v>
      </c>
      <c r="C578" s="46">
        <f>INDEX('Index Volume'!C:C,MATCH(Index_New!$A578,'Index Volume'!$A:$A,0))</f>
        <v>80897000</v>
      </c>
      <c r="D578" s="46">
        <f>INDEX('Index Volume'!D:D,MATCH(Index_New!$A578,'Index Volume'!$A:$A,0))</f>
        <v>109945000</v>
      </c>
      <c r="E578" s="46">
        <f>INDEX('Index Volume'!E:E,MATCH(Index_New!$A578,'Index Volume'!$A:$A,0))</f>
        <v>65494300</v>
      </c>
      <c r="F578" s="46">
        <f>INDEX('Index Volume'!F:F,MATCH(Index_New!$A578,'Index Volume'!$A:$A,0))</f>
        <v>824355008</v>
      </c>
      <c r="G578" s="46">
        <f>INDEX('Index Volume'!G:G,MATCH(Index_New!$A578,'Index Volume'!$A:$A,0))</f>
        <v>0</v>
      </c>
      <c r="H578" s="46">
        <f>INDEX('Index Volume'!H:H,MATCH(Index_New!$A578,'Index Volume'!$A:$A,0))</f>
        <v>7053810</v>
      </c>
      <c r="I578" s="46">
        <f>INDEX('Index Volume'!I:I,MATCH(Index_New!$A578,'Index Volume'!$A:$A,0))</f>
        <v>31702400</v>
      </c>
      <c r="J578" s="46">
        <f>INDEX('Index Volume'!J:J,MATCH(Index_New!$A578,'Index Volume'!$A:$A,0))</f>
        <v>0</v>
      </c>
      <c r="K578" s="46">
        <f>INDEX('Index Volume'!K:K,MATCH(Index_New!$A578,'Index Volume'!$A:$A,0))</f>
        <v>40505200</v>
      </c>
      <c r="L578" s="46">
        <f>INDEX('Index Volume'!L:L,MATCH(Index_New!$A578,'Index Volume'!$A:$A,0))</f>
        <v>4313590</v>
      </c>
      <c r="M578" s="46">
        <f t="shared" si="131"/>
        <v>1968012292</v>
      </c>
      <c r="N578" s="1">
        <f t="shared" si="132"/>
        <v>1968012292</v>
      </c>
      <c r="O578" t="b">
        <f t="shared" si="133"/>
        <v>1</v>
      </c>
      <c r="Q578" s="7">
        <f t="shared" si="134"/>
        <v>0.35606231700661295</v>
      </c>
      <c r="R578" s="7">
        <f t="shared" si="135"/>
        <v>2.8047355645718069E-2</v>
      </c>
      <c r="S578" s="7">
        <f t="shared" si="136"/>
        <v>0.10396368889859443</v>
      </c>
      <c r="T578" s="7">
        <f t="shared" si="137"/>
        <v>4.9929755265435069E-2</v>
      </c>
      <c r="U578" s="7">
        <f t="shared" si="138"/>
        <v>0.41877850670264766</v>
      </c>
      <c r="V578" s="7">
        <f t="shared" si="139"/>
        <v>0</v>
      </c>
      <c r="W578" s="7">
        <f t="shared" si="140"/>
        <v>4.6931089243433992E-3</v>
      </c>
      <c r="X578" s="7">
        <f t="shared" si="141"/>
        <v>1.537932816826873E-2</v>
      </c>
      <c r="Y578" s="7">
        <f t="shared" si="142"/>
        <v>0</v>
      </c>
      <c r="Z578" s="7">
        <f t="shared" si="143"/>
        <v>1.9935769111871653E-2</v>
      </c>
      <c r="AA578" s="7">
        <f t="shared" si="144"/>
        <v>3.2101702765080079E-3</v>
      </c>
      <c r="AC578" s="7">
        <f>IF(DAY($A578)=1,VLOOKUP($A578-1,$A$2:$L$1124,$Q$1,FALSE)/VLOOKUP($A578-1,$A$2:$N$1124,14,FALSE),AC577)</f>
        <v>0.35606231700661295</v>
      </c>
      <c r="AD578" s="7">
        <f>IF(DAY($A578)=1,VLOOKUP($A578-1,$A$2:$L$1124,$R$1,FALSE)/VLOOKUP($A578-1,$A$2:$N$1124,14,FALSE),AD577)</f>
        <v>2.8047355645718069E-2</v>
      </c>
      <c r="AE578" s="7">
        <f>IF(DAY($A578)=1,VLOOKUP($A578-1,$A$2:$L$1124,$S$1,FALSE)/VLOOKUP($A578-1,$A$2:$N$1124,14,FALSE),AE577)</f>
        <v>0.10396368889859443</v>
      </c>
      <c r="AF578" s="7">
        <f>IF(DAY($A578)=1,VLOOKUP($A578-1,$A$2:$L$1124,$T$1,FALSE)/VLOOKUP($A578-1,$A$2:$N$1124,14,FALSE),AF577)</f>
        <v>4.9929755265435069E-2</v>
      </c>
      <c r="AG578" s="7">
        <f>IF(DAY($A578)=1,VLOOKUP($A578-1,$A$2:$L$1124,$U$1,FALSE)/VLOOKUP($A578-1,$A$2:$N$1124,14,FALSE),AG577)</f>
        <v>0.41877850670264766</v>
      </c>
      <c r="AH578" s="7">
        <f>IF(DAY($A578)=1,VLOOKUP($A578-1,$A$2:$L$1124,$V$1,FALSE)/VLOOKUP($A578-1,$A$2:$N$1124,14,FALSE),AH577)</f>
        <v>0</v>
      </c>
      <c r="AI578" s="7">
        <f>IF(DAY($A578)=1,VLOOKUP($A578-1,$A$2:$L$1124,$W$1,FALSE)/VLOOKUP($A578-1,$A$2:$N$1124,14,FALSE),AI577)</f>
        <v>4.6931089243433992E-3</v>
      </c>
      <c r="AJ578" s="7">
        <f>IF(DAY($A578)=1,VLOOKUP($A578-1,$A$2:$L$1124,$X$1,FALSE)/VLOOKUP($A578-1,$A$2:$N$1124,14,FALSE),AJ577)</f>
        <v>1.537932816826873E-2</v>
      </c>
      <c r="AK578" s="7">
        <f>IF(DAY($A578)=1,VLOOKUP($A578-1,$A$2:$L$1124,$Y$1,FALSE)/VLOOKUP($A578-1,$A$2:$N$1124,14,FALSE),AK577)</f>
        <v>0</v>
      </c>
      <c r="AL578" s="7">
        <f>IF(DAY($A578)=1,VLOOKUP($A578-1,$A$2:$L$1124,$Z$1,FALSE)/VLOOKUP($A578-1,$A$2:$N$1124,14,FALSE),AL577)</f>
        <v>1.9935769111871653E-2</v>
      </c>
      <c r="AM578" s="7">
        <f>IF(DAY($A578)=1,VLOOKUP($A578-1,$A$2:$L$1124,$AA$1,FALSE)/VLOOKUP($A578-1,$A$2:$N$1124,14,FALSE),AM577)</f>
        <v>3.2101702765080079E-3</v>
      </c>
      <c r="AO578" s="12">
        <f>VLOOKUP($A578,BTC!$A$1:$G$1853,5,FALSE)</f>
        <v>2726.45</v>
      </c>
      <c r="AP578" s="12">
        <f>VLOOKUP($A578,XRP!$A$1:$G$1853,5,FALSE)</f>
        <v>0.16987099999999999</v>
      </c>
      <c r="AQ578" s="12">
        <f>VLOOKUP($A578,LTC!$A$1:$G$1853,5,FALSE)</f>
        <v>41.12</v>
      </c>
      <c r="AR578" s="12">
        <f>VLOOKUP($A578,ETC!$A$1:$G$1853,5,FALSE)</f>
        <v>14.4</v>
      </c>
      <c r="AS578" s="12">
        <f>VLOOKUP($A578,ETH!$A$1:$G$1853,5,FALSE)</f>
        <v>205.79</v>
      </c>
      <c r="AT578" s="12">
        <f>VLOOKUP($A578,BCH!$A$1:$G$1853,5,FALSE)</f>
        <v>384.77</v>
      </c>
      <c r="AU578" s="12">
        <f>VLOOKUP($A578,XMR!$A$1:$G$1853,5,FALSE)</f>
        <v>43.89</v>
      </c>
      <c r="AV578" s="12">
        <f>VLOOKUP($A578,ZEC!$A$1:$G$1853,5,FALSE)</f>
        <v>189.29</v>
      </c>
      <c r="AW578" s="12">
        <f>VLOOKUP($A578,EOS!$A$1:$G$1853,5,FALSE)</f>
        <v>1.83</v>
      </c>
      <c r="AX578" s="12">
        <f>VLOOKUP($A578,DASH!$A$1:$G$1853,5,FALSE)</f>
        <v>185.25</v>
      </c>
      <c r="AY578" s="12">
        <f>VLOOKUP($A578,XLM!$A$1:$G$1853,5,FALSE)</f>
        <v>1.7447000000000001E-2</v>
      </c>
      <c r="BA578" s="24">
        <v>1</v>
      </c>
      <c r="BB578" s="24">
        <v>1</v>
      </c>
      <c r="BC578" s="24">
        <v>1</v>
      </c>
      <c r="BD578" s="24">
        <v>1</v>
      </c>
      <c r="BE578" s="24">
        <v>1</v>
      </c>
      <c r="BF578" s="24">
        <v>0</v>
      </c>
      <c r="BG578" s="24">
        <v>1</v>
      </c>
      <c r="BH578" s="24">
        <v>1</v>
      </c>
      <c r="BI578" s="24">
        <v>0</v>
      </c>
      <c r="BJ578" s="24">
        <v>1</v>
      </c>
      <c r="BK578" s="24">
        <v>1</v>
      </c>
      <c r="BM578" s="19">
        <f>IF(SUM(BA577:BK577)=SUM(BA578:BK578),BM577,BM577*SUMPRODUCT(BA578:BK578,AO578:AY578,Q578:AA578)/SUMPRODUCT(BA577:BK577,AO578:AY578,AC578:AM578))</f>
        <v>0.90665306731485984</v>
      </c>
      <c r="BN578" s="26">
        <f>SUMPRODUCT(AO578:AY578,BA578:BK578,Q578:AA578)/BM578</f>
        <v>1178.814258990441</v>
      </c>
      <c r="BO578">
        <f t="shared" si="145"/>
        <v>2726.45</v>
      </c>
    </row>
    <row r="579" spans="1:67" x14ac:dyDescent="0.75">
      <c r="A579" s="3">
        <v>42946</v>
      </c>
      <c r="B579" s="46">
        <f>INDEX('Index Volume'!B:B,MATCH(Index_New!$A579,'Index Volume'!$A:$A,0))</f>
        <v>705942976</v>
      </c>
      <c r="C579" s="46">
        <f>INDEX('Index Volume'!C:C,MATCH(Index_New!$A579,'Index Volume'!$A:$A,0))</f>
        <v>40621700</v>
      </c>
      <c r="D579" s="46">
        <f>INDEX('Index Volume'!D:D,MATCH(Index_New!$A579,'Index Volume'!$A:$A,0))</f>
        <v>75746704</v>
      </c>
      <c r="E579" s="46">
        <f>INDEX('Index Volume'!E:E,MATCH(Index_New!$A579,'Index Volume'!$A:$A,0))</f>
        <v>37797400</v>
      </c>
      <c r="F579" s="46">
        <f>INDEX('Index Volume'!F:F,MATCH(Index_New!$A579,'Index Volume'!$A:$A,0))</f>
        <v>596233984</v>
      </c>
      <c r="G579" s="46">
        <f>INDEX('Index Volume'!G:G,MATCH(Index_New!$A579,'Index Volume'!$A:$A,0))</f>
        <v>0</v>
      </c>
      <c r="H579" s="46">
        <f>INDEX('Index Volume'!H:H,MATCH(Index_New!$A579,'Index Volume'!$A:$A,0))</f>
        <v>11709500</v>
      </c>
      <c r="I579" s="46">
        <f>INDEX('Index Volume'!I:I,MATCH(Index_New!$A579,'Index Volume'!$A:$A,0))</f>
        <v>17966700</v>
      </c>
      <c r="J579" s="46">
        <f>INDEX('Index Volume'!J:J,MATCH(Index_New!$A579,'Index Volume'!$A:$A,0))</f>
        <v>0</v>
      </c>
      <c r="K579" s="46">
        <f>INDEX('Index Volume'!K:K,MATCH(Index_New!$A579,'Index Volume'!$A:$A,0))</f>
        <v>25327200</v>
      </c>
      <c r="L579" s="46">
        <f>INDEX('Index Volume'!L:L,MATCH(Index_New!$A579,'Index Volume'!$A:$A,0))</f>
        <v>3890430</v>
      </c>
      <c r="M579" s="46">
        <f t="shared" ref="M579:M642" si="146">SUM(B579:L579)</f>
        <v>1515236594</v>
      </c>
      <c r="N579" s="1">
        <f t="shared" si="132"/>
        <v>1515236594</v>
      </c>
      <c r="O579" t="b">
        <f t="shared" si="133"/>
        <v>1</v>
      </c>
      <c r="Q579" s="7">
        <f t="shared" si="134"/>
        <v>0.35606231700661295</v>
      </c>
      <c r="R579" s="7">
        <f t="shared" si="135"/>
        <v>2.8047355645718069E-2</v>
      </c>
      <c r="S579" s="7">
        <f t="shared" si="136"/>
        <v>0.10396368889859443</v>
      </c>
      <c r="T579" s="7">
        <f t="shared" si="137"/>
        <v>4.9929755265435069E-2</v>
      </c>
      <c r="U579" s="7">
        <f t="shared" si="138"/>
        <v>0.41877850670264766</v>
      </c>
      <c r="V579" s="7">
        <f t="shared" si="139"/>
        <v>0</v>
      </c>
      <c r="W579" s="7">
        <f t="shared" si="140"/>
        <v>4.6931089243433992E-3</v>
      </c>
      <c r="X579" s="7">
        <f t="shared" si="141"/>
        <v>1.537932816826873E-2</v>
      </c>
      <c r="Y579" s="7">
        <f t="shared" si="142"/>
        <v>0</v>
      </c>
      <c r="Z579" s="7">
        <f t="shared" si="143"/>
        <v>1.9935769111871653E-2</v>
      </c>
      <c r="AA579" s="7">
        <f t="shared" si="144"/>
        <v>3.2101702765080079E-3</v>
      </c>
      <c r="AC579" s="7">
        <f>IF(DAY($A579)=1,VLOOKUP($A579-1,$A$2:$L$1124,$Q$1,FALSE)/VLOOKUP($A579-1,$A$2:$N$1124,14,FALSE),AC578)</f>
        <v>0.35606231700661295</v>
      </c>
      <c r="AD579" s="7">
        <f>IF(DAY($A579)=1,VLOOKUP($A579-1,$A$2:$L$1124,$R$1,FALSE)/VLOOKUP($A579-1,$A$2:$N$1124,14,FALSE),AD578)</f>
        <v>2.8047355645718069E-2</v>
      </c>
      <c r="AE579" s="7">
        <f>IF(DAY($A579)=1,VLOOKUP($A579-1,$A$2:$L$1124,$S$1,FALSE)/VLOOKUP($A579-1,$A$2:$N$1124,14,FALSE),AE578)</f>
        <v>0.10396368889859443</v>
      </c>
      <c r="AF579" s="7">
        <f>IF(DAY($A579)=1,VLOOKUP($A579-1,$A$2:$L$1124,$T$1,FALSE)/VLOOKUP($A579-1,$A$2:$N$1124,14,FALSE),AF578)</f>
        <v>4.9929755265435069E-2</v>
      </c>
      <c r="AG579" s="7">
        <f>IF(DAY($A579)=1,VLOOKUP($A579-1,$A$2:$L$1124,$U$1,FALSE)/VLOOKUP($A579-1,$A$2:$N$1124,14,FALSE),AG578)</f>
        <v>0.41877850670264766</v>
      </c>
      <c r="AH579" s="7">
        <f>IF(DAY($A579)=1,VLOOKUP($A579-1,$A$2:$L$1124,$V$1,FALSE)/VLOOKUP($A579-1,$A$2:$N$1124,14,FALSE),AH578)</f>
        <v>0</v>
      </c>
      <c r="AI579" s="7">
        <f>IF(DAY($A579)=1,VLOOKUP($A579-1,$A$2:$L$1124,$W$1,FALSE)/VLOOKUP($A579-1,$A$2:$N$1124,14,FALSE),AI578)</f>
        <v>4.6931089243433992E-3</v>
      </c>
      <c r="AJ579" s="7">
        <f>IF(DAY($A579)=1,VLOOKUP($A579-1,$A$2:$L$1124,$X$1,FALSE)/VLOOKUP($A579-1,$A$2:$N$1124,14,FALSE),AJ578)</f>
        <v>1.537932816826873E-2</v>
      </c>
      <c r="AK579" s="7">
        <f>IF(DAY($A579)=1,VLOOKUP($A579-1,$A$2:$L$1124,$Y$1,FALSE)/VLOOKUP($A579-1,$A$2:$N$1124,14,FALSE),AK578)</f>
        <v>0</v>
      </c>
      <c r="AL579" s="7">
        <f>IF(DAY($A579)=1,VLOOKUP($A579-1,$A$2:$L$1124,$Z$1,FALSE)/VLOOKUP($A579-1,$A$2:$N$1124,14,FALSE),AL578)</f>
        <v>1.9935769111871653E-2</v>
      </c>
      <c r="AM579" s="7">
        <f>IF(DAY($A579)=1,VLOOKUP($A579-1,$A$2:$L$1124,$AA$1,FALSE)/VLOOKUP($A579-1,$A$2:$N$1124,14,FALSE),AM578)</f>
        <v>3.2101702765080079E-3</v>
      </c>
      <c r="AO579" s="12">
        <f>VLOOKUP($A579,BTC!$A$1:$G$1853,5,FALSE)</f>
        <v>2757.18</v>
      </c>
      <c r="AP579" s="12">
        <f>VLOOKUP($A579,XRP!$A$1:$G$1853,5,FALSE)</f>
        <v>0.16508200000000001</v>
      </c>
      <c r="AQ579" s="12">
        <f>VLOOKUP($A579,LTC!$A$1:$G$1853,5,FALSE)</f>
        <v>40.42</v>
      </c>
      <c r="AR579" s="12">
        <f>VLOOKUP($A579,ETC!$A$1:$G$1853,5,FALSE)</f>
        <v>13.81</v>
      </c>
      <c r="AS579" s="12">
        <f>VLOOKUP($A579,ETH!$A$1:$G$1853,5,FALSE)</f>
        <v>197.98</v>
      </c>
      <c r="AT579" s="12">
        <f>VLOOKUP($A579,BCH!$A$1:$G$1853,5,FALSE)</f>
        <v>345.66</v>
      </c>
      <c r="AU579" s="12">
        <f>VLOOKUP($A579,XMR!$A$1:$G$1853,5,FALSE)</f>
        <v>39.619999999999997</v>
      </c>
      <c r="AV579" s="12">
        <f>VLOOKUP($A579,ZEC!$A$1:$G$1853,5,FALSE)</f>
        <v>175.42</v>
      </c>
      <c r="AW579" s="12">
        <f>VLOOKUP($A579,EOS!$A$1:$G$1853,5,FALSE)</f>
        <v>1.78</v>
      </c>
      <c r="AX579" s="12">
        <f>VLOOKUP($A579,DASH!$A$1:$G$1853,5,FALSE)</f>
        <v>172.82</v>
      </c>
      <c r="AY579" s="12">
        <f>VLOOKUP($A579,XLM!$A$1:$G$1853,5,FALSE)</f>
        <v>1.5984000000000002E-2</v>
      </c>
      <c r="BA579" s="24">
        <v>1</v>
      </c>
      <c r="BB579" s="24">
        <v>1</v>
      </c>
      <c r="BC579" s="24">
        <v>1</v>
      </c>
      <c r="BD579" s="24">
        <v>1</v>
      </c>
      <c r="BE579" s="24">
        <v>1</v>
      </c>
      <c r="BF579" s="24">
        <v>0</v>
      </c>
      <c r="BG579" s="24">
        <v>1</v>
      </c>
      <c r="BH579" s="24">
        <v>1</v>
      </c>
      <c r="BI579" s="24">
        <v>0</v>
      </c>
      <c r="BJ579" s="24">
        <v>1</v>
      </c>
      <c r="BK579" s="24">
        <v>1</v>
      </c>
      <c r="BM579" s="19">
        <f>IF(SUM(BA578:BK578)=SUM(BA579:BK579),BM578,BM578*SUMPRODUCT(BA579:BK579,AO579:AY579,Q579:AA579)/SUMPRODUCT(BA578:BK578,AO579:AY579,AC579:AM579))</f>
        <v>0.90665306731485984</v>
      </c>
      <c r="BN579" s="26">
        <f>SUMPRODUCT(AO579:AY579,BA579:BK579,Q579:AA579)/BM579</f>
        <v>1186.6315934260858</v>
      </c>
      <c r="BO579">
        <f t="shared" si="145"/>
        <v>2757.18</v>
      </c>
    </row>
    <row r="580" spans="1:67" x14ac:dyDescent="0.75">
      <c r="A580" s="4">
        <v>42947</v>
      </c>
      <c r="B580" s="46">
        <f>INDEX('Index Volume'!B:B,MATCH(Index_New!$A580,'Index Volume'!$A:$A,0))</f>
        <v>860574976</v>
      </c>
      <c r="C580" s="46">
        <f>INDEX('Index Volume'!C:C,MATCH(Index_New!$A580,'Index Volume'!$A:$A,0))</f>
        <v>57273800</v>
      </c>
      <c r="D580" s="46">
        <f>INDEX('Index Volume'!D:D,MATCH(Index_New!$A580,'Index Volume'!$A:$A,0))</f>
        <v>240820992</v>
      </c>
      <c r="E580" s="46">
        <f>INDEX('Index Volume'!E:E,MATCH(Index_New!$A580,'Index Volume'!$A:$A,0))</f>
        <v>44660400</v>
      </c>
      <c r="F580" s="46">
        <f>INDEX('Index Volume'!F:F,MATCH(Index_New!$A580,'Index Volume'!$A:$A,0))</f>
        <v>569414016</v>
      </c>
      <c r="G580" s="46">
        <f>INDEX('Index Volume'!G:G,MATCH(Index_New!$A580,'Index Volume'!$A:$A,0))</f>
        <v>0</v>
      </c>
      <c r="H580" s="46">
        <f>INDEX('Index Volume'!H:H,MATCH(Index_New!$A580,'Index Volume'!$A:$A,0))</f>
        <v>13138500</v>
      </c>
      <c r="I580" s="46">
        <f>INDEX('Index Volume'!I:I,MATCH(Index_New!$A580,'Index Volume'!$A:$A,0))</f>
        <v>28589500</v>
      </c>
      <c r="J580" s="46">
        <f>INDEX('Index Volume'!J:J,MATCH(Index_New!$A580,'Index Volume'!$A:$A,0))</f>
        <v>0</v>
      </c>
      <c r="K580" s="46">
        <f>INDEX('Index Volume'!K:K,MATCH(Index_New!$A580,'Index Volume'!$A:$A,0))</f>
        <v>29249300</v>
      </c>
      <c r="L580" s="46">
        <f>INDEX('Index Volume'!L:L,MATCH(Index_New!$A580,'Index Volume'!$A:$A,0))</f>
        <v>4522640</v>
      </c>
      <c r="M580" s="46">
        <f t="shared" si="146"/>
        <v>1848244124</v>
      </c>
      <c r="N580" s="1">
        <f t="shared" ref="N580:N643" si="147">SUMPRODUCT(B580:L580,BA580:BK580)</f>
        <v>1848244124</v>
      </c>
      <c r="O580" t="b">
        <f t="shared" ref="O580:O643" si="148">M580=N580</f>
        <v>1</v>
      </c>
      <c r="Q580" s="7">
        <f t="shared" ref="Q580:Q643" si="149">IF(OR(DAY($A580)=1,NOT(SUM($BA580:$BK580)=SUM($BA579:$BK579))),VLOOKUP($A580-1,$A$2:$L$1124,Q$1,FALSE)/VLOOKUP($A580-1,$A$2:$M$1124,13,FALSE),Q579)</f>
        <v>0.35606231700661295</v>
      </c>
      <c r="R580" s="7">
        <f t="shared" ref="R580:R643" si="150">IF(OR(DAY($A580)=1,NOT(SUM($BA580:$BK580)=SUM($BA579:$BK579))),VLOOKUP($A580-1,$A$2:$L$1124,R$1,FALSE)/VLOOKUP($A580-1,$A$2:$M$1124,13,FALSE),R579)</f>
        <v>2.8047355645718069E-2</v>
      </c>
      <c r="S580" s="7">
        <f t="shared" ref="S580:S643" si="151">IF(OR(DAY($A580)=1,NOT(SUM($BA580:$BK580)=SUM($BA579:$BK579))),VLOOKUP($A580-1,$A$2:$L$1124,S$1,FALSE)/VLOOKUP($A580-1,$A$2:$M$1124,13,FALSE),S579)</f>
        <v>0.10396368889859443</v>
      </c>
      <c r="T580" s="7">
        <f t="shared" ref="T580:T643" si="152">IF(OR(DAY($A580)=1,NOT(SUM($BA580:$BK580)=SUM($BA579:$BK579))),VLOOKUP($A580-1,$A$2:$L$1124,T$1,FALSE)/VLOOKUP($A580-1,$A$2:$M$1124,13,FALSE),T579)</f>
        <v>4.9929755265435069E-2</v>
      </c>
      <c r="U580" s="7">
        <f t="shared" ref="U580:U643" si="153">IF(OR(DAY($A580)=1,NOT(SUM($BA580:$BK580)=SUM($BA579:$BK579))),VLOOKUP($A580-1,$A$2:$L$1124,U$1,FALSE)/VLOOKUP($A580-1,$A$2:$M$1124,13,FALSE),U579)</f>
        <v>0.41877850670264766</v>
      </c>
      <c r="V580" s="7">
        <f t="shared" ref="V580:V643" si="154">IF(OR(DAY($A580)=1,NOT(SUM($BA580:$BK580)=SUM($BA579:$BK579))),VLOOKUP($A580-1,$A$2:$L$1124,V$1,FALSE)/VLOOKUP($A580-1,$A$2:$M$1124,13,FALSE),V579)</f>
        <v>0</v>
      </c>
      <c r="W580" s="7">
        <f t="shared" ref="W580:W643" si="155">IF(OR(DAY($A580)=1,NOT(SUM($BA580:$BK580)=SUM($BA579:$BK579))),VLOOKUP($A580-1,$A$2:$L$1124,W$1,FALSE)/VLOOKUP($A580-1,$A$2:$M$1124,13,FALSE),W579)</f>
        <v>4.6931089243433992E-3</v>
      </c>
      <c r="X580" s="7">
        <f t="shared" ref="X580:X643" si="156">IF(OR(DAY($A580)=1,NOT(SUM($BA580:$BK580)=SUM($BA579:$BK579))),VLOOKUP($A580-1,$A$2:$L$1124,X$1,FALSE)/VLOOKUP($A580-1,$A$2:$M$1124,13,FALSE),X579)</f>
        <v>1.537932816826873E-2</v>
      </c>
      <c r="Y580" s="7">
        <f t="shared" ref="Y580:Y643" si="157">IF(OR(DAY($A580)=1,NOT(SUM($BA580:$BK580)=SUM($BA579:$BK579))),VLOOKUP($A580-1,$A$2:$L$1124,Y$1,FALSE)/VLOOKUP($A580-1,$A$2:$M$1124,13,FALSE),Y579)</f>
        <v>0</v>
      </c>
      <c r="Z580" s="7">
        <f t="shared" ref="Z580:Z643" si="158">IF(OR(DAY($A580)=1,NOT(SUM($BA580:$BK580)=SUM($BA579:$BK579))),VLOOKUP($A580-1,$A$2:$L$1124,Z$1,FALSE)/VLOOKUP($A580-1,$A$2:$M$1124,13,FALSE),Z579)</f>
        <v>1.9935769111871653E-2</v>
      </c>
      <c r="AA580" s="7">
        <f t="shared" ref="AA580:AA643" si="159">IF(OR(DAY($A580)=1,NOT(SUM($BA580:$BK580)=SUM($BA579:$BK579))),VLOOKUP($A580-1,$A$2:$L$1124,AA$1,FALSE)/VLOOKUP($A580-1,$A$2:$M$1124,13,FALSE),AA579)</f>
        <v>3.2101702765080079E-3</v>
      </c>
      <c r="AC580" s="7">
        <f>IF(DAY($A580)=1,VLOOKUP($A580-1,$A$2:$L$1124,$Q$1,FALSE)/VLOOKUP($A580-1,$A$2:$N$1124,14,FALSE),AC579)</f>
        <v>0.35606231700661295</v>
      </c>
      <c r="AD580" s="7">
        <f>IF(DAY($A580)=1,VLOOKUP($A580-1,$A$2:$L$1124,$R$1,FALSE)/VLOOKUP($A580-1,$A$2:$N$1124,14,FALSE),AD579)</f>
        <v>2.8047355645718069E-2</v>
      </c>
      <c r="AE580" s="7">
        <f>IF(DAY($A580)=1,VLOOKUP($A580-1,$A$2:$L$1124,$S$1,FALSE)/VLOOKUP($A580-1,$A$2:$N$1124,14,FALSE),AE579)</f>
        <v>0.10396368889859443</v>
      </c>
      <c r="AF580" s="7">
        <f>IF(DAY($A580)=1,VLOOKUP($A580-1,$A$2:$L$1124,$T$1,FALSE)/VLOOKUP($A580-1,$A$2:$N$1124,14,FALSE),AF579)</f>
        <v>4.9929755265435069E-2</v>
      </c>
      <c r="AG580" s="7">
        <f>IF(DAY($A580)=1,VLOOKUP($A580-1,$A$2:$L$1124,$U$1,FALSE)/VLOOKUP($A580-1,$A$2:$N$1124,14,FALSE),AG579)</f>
        <v>0.41877850670264766</v>
      </c>
      <c r="AH580" s="7">
        <f>IF(DAY($A580)=1,VLOOKUP($A580-1,$A$2:$L$1124,$V$1,FALSE)/VLOOKUP($A580-1,$A$2:$N$1124,14,FALSE),AH579)</f>
        <v>0</v>
      </c>
      <c r="AI580" s="7">
        <f>IF(DAY($A580)=1,VLOOKUP($A580-1,$A$2:$L$1124,$W$1,FALSE)/VLOOKUP($A580-1,$A$2:$N$1124,14,FALSE),AI579)</f>
        <v>4.6931089243433992E-3</v>
      </c>
      <c r="AJ580" s="7">
        <f>IF(DAY($A580)=1,VLOOKUP($A580-1,$A$2:$L$1124,$X$1,FALSE)/VLOOKUP($A580-1,$A$2:$N$1124,14,FALSE),AJ579)</f>
        <v>1.537932816826873E-2</v>
      </c>
      <c r="AK580" s="7">
        <f>IF(DAY($A580)=1,VLOOKUP($A580-1,$A$2:$L$1124,$Y$1,FALSE)/VLOOKUP($A580-1,$A$2:$N$1124,14,FALSE),AK579)</f>
        <v>0</v>
      </c>
      <c r="AL580" s="7">
        <f>IF(DAY($A580)=1,VLOOKUP($A580-1,$A$2:$L$1124,$Z$1,FALSE)/VLOOKUP($A580-1,$A$2:$N$1124,14,FALSE),AL579)</f>
        <v>1.9935769111871653E-2</v>
      </c>
      <c r="AM580" s="7">
        <f>IF(DAY($A580)=1,VLOOKUP($A580-1,$A$2:$L$1124,$AA$1,FALSE)/VLOOKUP($A580-1,$A$2:$N$1124,14,FALSE),AM579)</f>
        <v>3.2101702765080079E-3</v>
      </c>
      <c r="AO580" s="12">
        <f>VLOOKUP($A580,BTC!$A$1:$G$1853,5,FALSE)</f>
        <v>2875.34</v>
      </c>
      <c r="AP580" s="12">
        <f>VLOOKUP($A580,XRP!$A$1:$G$1853,5,FALSE)</f>
        <v>0.16738600000000001</v>
      </c>
      <c r="AQ580" s="12">
        <f>VLOOKUP($A580,LTC!$A$1:$G$1853,5,FALSE)</f>
        <v>43.02</v>
      </c>
      <c r="AR580" s="12">
        <f>VLOOKUP($A580,ETC!$A$1:$G$1853,5,FALSE)</f>
        <v>14</v>
      </c>
      <c r="AS580" s="12">
        <f>VLOOKUP($A580,ETH!$A$1:$G$1853,5,FALSE)</f>
        <v>203.87</v>
      </c>
      <c r="AT580" s="12">
        <f>VLOOKUP($A580,BCH!$A$1:$G$1853,5,FALSE)</f>
        <v>294.45999999999998</v>
      </c>
      <c r="AU580" s="12">
        <f>VLOOKUP($A580,XMR!$A$1:$G$1853,5,FALSE)</f>
        <v>39.840000000000003</v>
      </c>
      <c r="AV580" s="12">
        <f>VLOOKUP($A580,ZEC!$A$1:$G$1853,5,FALSE)</f>
        <v>176.32</v>
      </c>
      <c r="AW580" s="12">
        <f>VLOOKUP($A580,EOS!$A$1:$G$1853,5,FALSE)</f>
        <v>1.74</v>
      </c>
      <c r="AX580" s="12">
        <f>VLOOKUP($A580,DASH!$A$1:$G$1853,5,FALSE)</f>
        <v>178.51</v>
      </c>
      <c r="AY580" s="12">
        <f>VLOOKUP($A580,XLM!$A$1:$G$1853,5,FALSE)</f>
        <v>1.6095000000000002E-2</v>
      </c>
      <c r="BA580" s="24">
        <v>1</v>
      </c>
      <c r="BB580" s="24">
        <v>1</v>
      </c>
      <c r="BC580" s="24">
        <v>1</v>
      </c>
      <c r="BD580" s="24">
        <v>1</v>
      </c>
      <c r="BE580" s="24">
        <v>1</v>
      </c>
      <c r="BF580" s="24">
        <v>0</v>
      </c>
      <c r="BG580" s="24">
        <v>1</v>
      </c>
      <c r="BH580" s="24">
        <v>1</v>
      </c>
      <c r="BI580" s="24">
        <v>0</v>
      </c>
      <c r="BJ580" s="24">
        <v>1</v>
      </c>
      <c r="BK580" s="24">
        <v>1</v>
      </c>
      <c r="BM580" s="19">
        <f>IF(SUM(BA579:BK579)=SUM(BA580:BK580),BM579,BM579*SUMPRODUCT(BA580:BK580,AO580:AY580,Q580:AA580)/SUMPRODUCT(BA579:BK579,AO580:AY580,AC580:AM580))</f>
        <v>0.90665306731485984</v>
      </c>
      <c r="BN580" s="26">
        <f>SUMPRODUCT(AO580:AY580,BA580:BK580,Q580:AA580)/BM580</f>
        <v>1236.2063381988903</v>
      </c>
      <c r="BO580">
        <f t="shared" ref="BO580:BO643" si="160">INDEX(AO:AO,MATCH(A580,A:A,0))</f>
        <v>2875.34</v>
      </c>
    </row>
    <row r="581" spans="1:67" x14ac:dyDescent="0.75">
      <c r="A581" s="3">
        <v>42948</v>
      </c>
      <c r="B581" s="46">
        <f>INDEX('Index Volume'!B:B,MATCH(Index_New!$A581,'Index Volume'!$A:$A,0))</f>
        <v>1324669952</v>
      </c>
      <c r="C581" s="46">
        <f>INDEX('Index Volume'!C:C,MATCH(Index_New!$A581,'Index Volume'!$A:$A,0))</f>
        <v>119957000</v>
      </c>
      <c r="D581" s="46">
        <f>INDEX('Index Volume'!D:D,MATCH(Index_New!$A581,'Index Volume'!$A:$A,0))</f>
        <v>203656000</v>
      </c>
      <c r="E581" s="46">
        <f>INDEX('Index Volume'!E:E,MATCH(Index_New!$A581,'Index Volume'!$A:$A,0))</f>
        <v>86270496</v>
      </c>
      <c r="F581" s="46">
        <f>INDEX('Index Volume'!F:F,MATCH(Index_New!$A581,'Index Volume'!$A:$A,0))</f>
        <v>1585330048</v>
      </c>
      <c r="G581" s="46">
        <f>INDEX('Index Volume'!G:G,MATCH(Index_New!$A581,'Index Volume'!$A:$A,0))</f>
        <v>0</v>
      </c>
      <c r="H581" s="46">
        <f>INDEX('Index Volume'!H:H,MATCH(Index_New!$A581,'Index Volume'!$A:$A,0))</f>
        <v>17363300</v>
      </c>
      <c r="I581" s="46">
        <f>INDEX('Index Volume'!I:I,MATCH(Index_New!$A581,'Index Volume'!$A:$A,0))</f>
        <v>36659900</v>
      </c>
      <c r="J581" s="46">
        <f>INDEX('Index Volume'!J:J,MATCH(Index_New!$A581,'Index Volume'!$A:$A,0))</f>
        <v>0</v>
      </c>
      <c r="K581" s="46">
        <f>INDEX('Index Volume'!K:K,MATCH(Index_New!$A581,'Index Volume'!$A:$A,0))</f>
        <v>34656300</v>
      </c>
      <c r="L581" s="46">
        <f>INDEX('Index Volume'!L:L,MATCH(Index_New!$A581,'Index Volume'!$A:$A,0))</f>
        <v>7577370</v>
      </c>
      <c r="M581" s="46">
        <f t="shared" si="146"/>
        <v>3416140366</v>
      </c>
      <c r="N581" s="1">
        <f t="shared" si="147"/>
        <v>3416140366</v>
      </c>
      <c r="O581" t="b">
        <f t="shared" si="148"/>
        <v>1</v>
      </c>
      <c r="Q581" s="7">
        <f t="shared" si="149"/>
        <v>0.4656175906771069</v>
      </c>
      <c r="R581" s="7">
        <f t="shared" si="150"/>
        <v>3.0988222419475145E-2</v>
      </c>
      <c r="S581" s="7">
        <f t="shared" si="151"/>
        <v>0.13029717712766822</v>
      </c>
      <c r="T581" s="7">
        <f t="shared" si="152"/>
        <v>2.4163691051453332E-2</v>
      </c>
      <c r="U581" s="7">
        <f t="shared" si="153"/>
        <v>0.30808376913308666</v>
      </c>
      <c r="V581" s="7">
        <f t="shared" si="154"/>
        <v>0</v>
      </c>
      <c r="W581" s="7">
        <f t="shared" si="155"/>
        <v>7.1086388585753727E-3</v>
      </c>
      <c r="X581" s="7">
        <f t="shared" si="156"/>
        <v>1.5468465246964313E-2</v>
      </c>
      <c r="Y581" s="7">
        <f t="shared" si="157"/>
        <v>0</v>
      </c>
      <c r="Z581" s="7">
        <f t="shared" si="158"/>
        <v>1.5825452720335552E-2</v>
      </c>
      <c r="AA581" s="7">
        <f t="shared" si="159"/>
        <v>2.4469927653344996E-3</v>
      </c>
      <c r="AC581" s="7">
        <f>IF(DAY($A581)=1,VLOOKUP($A581-1,$A$2:$L$1124,$Q$1,FALSE)/VLOOKUP($A581-1,$A$2:$N$1124,14,FALSE),AC580)</f>
        <v>0.4656175906771069</v>
      </c>
      <c r="AD581" s="7">
        <f>IF(DAY($A581)=1,VLOOKUP($A581-1,$A$2:$L$1124,$R$1,FALSE)/VLOOKUP($A581-1,$A$2:$N$1124,14,FALSE),AD580)</f>
        <v>3.0988222419475145E-2</v>
      </c>
      <c r="AE581" s="7">
        <f>IF(DAY($A581)=1,VLOOKUP($A581-1,$A$2:$L$1124,$S$1,FALSE)/VLOOKUP($A581-1,$A$2:$N$1124,14,FALSE),AE580)</f>
        <v>0.13029717712766822</v>
      </c>
      <c r="AF581" s="7">
        <f>IF(DAY($A581)=1,VLOOKUP($A581-1,$A$2:$L$1124,$T$1,FALSE)/VLOOKUP($A581-1,$A$2:$N$1124,14,FALSE),AF580)</f>
        <v>2.4163691051453332E-2</v>
      </c>
      <c r="AG581" s="7">
        <f>IF(DAY($A581)=1,VLOOKUP($A581-1,$A$2:$L$1124,$U$1,FALSE)/VLOOKUP($A581-1,$A$2:$N$1124,14,FALSE),AG580)</f>
        <v>0.30808376913308666</v>
      </c>
      <c r="AH581" s="7">
        <f>IF(DAY($A581)=1,VLOOKUP($A581-1,$A$2:$L$1124,$V$1,FALSE)/VLOOKUP($A581-1,$A$2:$N$1124,14,FALSE),AH580)</f>
        <v>0</v>
      </c>
      <c r="AI581" s="7">
        <f>IF(DAY($A581)=1,VLOOKUP($A581-1,$A$2:$L$1124,$W$1,FALSE)/VLOOKUP($A581-1,$A$2:$N$1124,14,FALSE),AI580)</f>
        <v>7.1086388585753727E-3</v>
      </c>
      <c r="AJ581" s="7">
        <f>IF(DAY($A581)=1,VLOOKUP($A581-1,$A$2:$L$1124,$X$1,FALSE)/VLOOKUP($A581-1,$A$2:$N$1124,14,FALSE),AJ580)</f>
        <v>1.5468465246964313E-2</v>
      </c>
      <c r="AK581" s="7">
        <f>IF(DAY($A581)=1,VLOOKUP($A581-1,$A$2:$L$1124,$Y$1,FALSE)/VLOOKUP($A581-1,$A$2:$N$1124,14,FALSE),AK580)</f>
        <v>0</v>
      </c>
      <c r="AL581" s="7">
        <f>IF(DAY($A581)=1,VLOOKUP($A581-1,$A$2:$L$1124,$Z$1,FALSE)/VLOOKUP($A581-1,$A$2:$N$1124,14,FALSE),AL580)</f>
        <v>1.5825452720335552E-2</v>
      </c>
      <c r="AM581" s="7">
        <f>IF(DAY($A581)=1,VLOOKUP($A581-1,$A$2:$L$1124,$AA$1,FALSE)/VLOOKUP($A581-1,$A$2:$N$1124,14,FALSE),AM580)</f>
        <v>2.4469927653344996E-3</v>
      </c>
      <c r="AO581" s="12">
        <f>VLOOKUP($A581,BTC!$A$1:$G$1853,5,FALSE)</f>
        <v>2718.26</v>
      </c>
      <c r="AP581" s="12">
        <f>VLOOKUP($A581,XRP!$A$1:$G$1853,5,FALSE)</f>
        <v>0.17705299999999999</v>
      </c>
      <c r="AQ581" s="12">
        <f>VLOOKUP($A581,LTC!$A$1:$G$1853,5,FALSE)</f>
        <v>43.04</v>
      </c>
      <c r="AR581" s="12">
        <f>VLOOKUP($A581,ETC!$A$1:$G$1853,5,FALSE)</f>
        <v>14.57</v>
      </c>
      <c r="AS581" s="12">
        <f>VLOOKUP($A581,ETH!$A$1:$G$1853,5,FALSE)</f>
        <v>226.77</v>
      </c>
      <c r="AT581" s="12">
        <f>VLOOKUP($A581,BCH!$A$1:$G$1853,5,FALSE)</f>
        <v>380.01</v>
      </c>
      <c r="AU581" s="12">
        <f>VLOOKUP($A581,XMR!$A$1:$G$1853,5,FALSE)</f>
        <v>44.15</v>
      </c>
      <c r="AV581" s="12">
        <f>VLOOKUP($A581,ZEC!$A$1:$G$1853,5,FALSE)</f>
        <v>192.35</v>
      </c>
      <c r="AW581" s="12">
        <f>VLOOKUP($A581,EOS!$A$1:$G$1853,5,FALSE)</f>
        <v>1.78</v>
      </c>
      <c r="AX581" s="12">
        <f>VLOOKUP($A581,DASH!$A$1:$G$1853,5,FALSE)</f>
        <v>184.75</v>
      </c>
      <c r="AY581" s="12">
        <f>VLOOKUP($A581,XLM!$A$1:$G$1853,5,FALSE)</f>
        <v>1.7933000000000001E-2</v>
      </c>
      <c r="BA581" s="24">
        <v>1</v>
      </c>
      <c r="BB581" s="24">
        <v>1</v>
      </c>
      <c r="BC581" s="24">
        <v>1</v>
      </c>
      <c r="BD581" s="24">
        <v>1</v>
      </c>
      <c r="BE581" s="24">
        <v>1</v>
      </c>
      <c r="BF581" s="24">
        <v>0</v>
      </c>
      <c r="BG581" s="24">
        <v>1</v>
      </c>
      <c r="BH581" s="24">
        <v>1</v>
      </c>
      <c r="BI581" s="24">
        <v>0</v>
      </c>
      <c r="BJ581" s="24">
        <v>1</v>
      </c>
      <c r="BK581" s="24">
        <v>1</v>
      </c>
      <c r="BM581" s="19">
        <f>IF(SUM(BA580:BK580)=SUM(BA581:BK581),BM580,BM580*SUMPRODUCT(BA581:BK581,AO581:AY581,Q581:AA581)/SUMPRODUCT(BA580:BK580,AO581:AY581,AC581:AM581))</f>
        <v>0.90665306731485984</v>
      </c>
      <c r="BN581" s="26">
        <f>SUMPRODUCT(AO581:AY581,BA581:BK581,Q581:AA581)/BM581</f>
        <v>1486.4697655073776</v>
      </c>
      <c r="BO581">
        <f t="shared" si="160"/>
        <v>2718.26</v>
      </c>
    </row>
    <row r="582" spans="1:67" x14ac:dyDescent="0.75">
      <c r="A582" s="4">
        <v>42949</v>
      </c>
      <c r="B582" s="46">
        <f>INDEX('Index Volume'!B:B,MATCH(Index_New!$A582,'Index Volume'!$A:$A,0))</f>
        <v>1094950016</v>
      </c>
      <c r="C582" s="46">
        <f>INDEX('Index Volume'!C:C,MATCH(Index_New!$A582,'Index Volume'!$A:$A,0))</f>
        <v>53441400</v>
      </c>
      <c r="D582" s="46">
        <f>INDEX('Index Volume'!D:D,MATCH(Index_New!$A582,'Index Volume'!$A:$A,0))</f>
        <v>103557000</v>
      </c>
      <c r="E582" s="46">
        <f>INDEX('Index Volume'!E:E,MATCH(Index_New!$A582,'Index Volume'!$A:$A,0))</f>
        <v>81127104</v>
      </c>
      <c r="F582" s="46">
        <f>INDEX('Index Volume'!F:F,MATCH(Index_New!$A582,'Index Volume'!$A:$A,0))</f>
        <v>632606016</v>
      </c>
      <c r="G582" s="46">
        <f>INDEX('Index Volume'!G:G,MATCH(Index_New!$A582,'Index Volume'!$A:$A,0))</f>
        <v>0</v>
      </c>
      <c r="H582" s="46">
        <f>INDEX('Index Volume'!H:H,MATCH(Index_New!$A582,'Index Volume'!$A:$A,0))</f>
        <v>8111580</v>
      </c>
      <c r="I582" s="46">
        <f>INDEX('Index Volume'!I:I,MATCH(Index_New!$A582,'Index Volume'!$A:$A,0))</f>
        <v>28456000</v>
      </c>
      <c r="J582" s="46">
        <f>INDEX('Index Volume'!J:J,MATCH(Index_New!$A582,'Index Volume'!$A:$A,0))</f>
        <v>0</v>
      </c>
      <c r="K582" s="46">
        <f>INDEX('Index Volume'!K:K,MATCH(Index_New!$A582,'Index Volume'!$A:$A,0))</f>
        <v>19076200</v>
      </c>
      <c r="L582" s="46">
        <f>INDEX('Index Volume'!L:L,MATCH(Index_New!$A582,'Index Volume'!$A:$A,0))</f>
        <v>8405370</v>
      </c>
      <c r="M582" s="46">
        <f t="shared" si="146"/>
        <v>2029730686</v>
      </c>
      <c r="N582" s="1">
        <f t="shared" si="147"/>
        <v>2029730686</v>
      </c>
      <c r="O582" t="b">
        <f t="shared" si="148"/>
        <v>1</v>
      </c>
      <c r="Q582" s="7">
        <f t="shared" si="149"/>
        <v>0.4656175906771069</v>
      </c>
      <c r="R582" s="7">
        <f t="shared" si="150"/>
        <v>3.0988222419475145E-2</v>
      </c>
      <c r="S582" s="7">
        <f t="shared" si="151"/>
        <v>0.13029717712766822</v>
      </c>
      <c r="T582" s="7">
        <f t="shared" si="152"/>
        <v>2.4163691051453332E-2</v>
      </c>
      <c r="U582" s="7">
        <f t="shared" si="153"/>
        <v>0.30808376913308666</v>
      </c>
      <c r="V582" s="7">
        <f t="shared" si="154"/>
        <v>0</v>
      </c>
      <c r="W582" s="7">
        <f t="shared" si="155"/>
        <v>7.1086388585753727E-3</v>
      </c>
      <c r="X582" s="7">
        <f t="shared" si="156"/>
        <v>1.5468465246964313E-2</v>
      </c>
      <c r="Y582" s="7">
        <f t="shared" si="157"/>
        <v>0</v>
      </c>
      <c r="Z582" s="7">
        <f t="shared" si="158"/>
        <v>1.5825452720335552E-2</v>
      </c>
      <c r="AA582" s="7">
        <f t="shared" si="159"/>
        <v>2.4469927653344996E-3</v>
      </c>
      <c r="AC582" s="7">
        <f>IF(DAY($A582)=1,VLOOKUP($A582-1,$A$2:$L$1124,$Q$1,FALSE)/VLOOKUP($A582-1,$A$2:$N$1124,14,FALSE),AC581)</f>
        <v>0.4656175906771069</v>
      </c>
      <c r="AD582" s="7">
        <f>IF(DAY($A582)=1,VLOOKUP($A582-1,$A$2:$L$1124,$R$1,FALSE)/VLOOKUP($A582-1,$A$2:$N$1124,14,FALSE),AD581)</f>
        <v>3.0988222419475145E-2</v>
      </c>
      <c r="AE582" s="7">
        <f>IF(DAY($A582)=1,VLOOKUP($A582-1,$A$2:$L$1124,$S$1,FALSE)/VLOOKUP($A582-1,$A$2:$N$1124,14,FALSE),AE581)</f>
        <v>0.13029717712766822</v>
      </c>
      <c r="AF582" s="7">
        <f>IF(DAY($A582)=1,VLOOKUP($A582-1,$A$2:$L$1124,$T$1,FALSE)/VLOOKUP($A582-1,$A$2:$N$1124,14,FALSE),AF581)</f>
        <v>2.4163691051453332E-2</v>
      </c>
      <c r="AG582" s="7">
        <f>IF(DAY($A582)=1,VLOOKUP($A582-1,$A$2:$L$1124,$U$1,FALSE)/VLOOKUP($A582-1,$A$2:$N$1124,14,FALSE),AG581)</f>
        <v>0.30808376913308666</v>
      </c>
      <c r="AH582" s="7">
        <f>IF(DAY($A582)=1,VLOOKUP($A582-1,$A$2:$L$1124,$V$1,FALSE)/VLOOKUP($A582-1,$A$2:$N$1124,14,FALSE),AH581)</f>
        <v>0</v>
      </c>
      <c r="AI582" s="7">
        <f>IF(DAY($A582)=1,VLOOKUP($A582-1,$A$2:$L$1124,$W$1,FALSE)/VLOOKUP($A582-1,$A$2:$N$1124,14,FALSE),AI581)</f>
        <v>7.1086388585753727E-3</v>
      </c>
      <c r="AJ582" s="7">
        <f>IF(DAY($A582)=1,VLOOKUP($A582-1,$A$2:$L$1124,$X$1,FALSE)/VLOOKUP($A582-1,$A$2:$N$1124,14,FALSE),AJ581)</f>
        <v>1.5468465246964313E-2</v>
      </c>
      <c r="AK582" s="7">
        <f>IF(DAY($A582)=1,VLOOKUP($A582-1,$A$2:$L$1124,$Y$1,FALSE)/VLOOKUP($A582-1,$A$2:$N$1124,14,FALSE),AK581)</f>
        <v>0</v>
      </c>
      <c r="AL582" s="7">
        <f>IF(DAY($A582)=1,VLOOKUP($A582-1,$A$2:$L$1124,$Z$1,FALSE)/VLOOKUP($A582-1,$A$2:$N$1124,14,FALSE),AL581)</f>
        <v>1.5825452720335552E-2</v>
      </c>
      <c r="AM582" s="7">
        <f>IF(DAY($A582)=1,VLOOKUP($A582-1,$A$2:$L$1124,$AA$1,FALSE)/VLOOKUP($A582-1,$A$2:$N$1124,14,FALSE),AM581)</f>
        <v>2.4469927653344996E-3</v>
      </c>
      <c r="AO582" s="12">
        <f>VLOOKUP($A582,BTC!$A$1:$G$1853,5,FALSE)</f>
        <v>2710.67</v>
      </c>
      <c r="AP582" s="12">
        <f>VLOOKUP($A582,XRP!$A$1:$G$1853,5,FALSE)</f>
        <v>0.17311299999999999</v>
      </c>
      <c r="AQ582" s="12">
        <f>VLOOKUP($A582,LTC!$A$1:$G$1853,5,FALSE)</f>
        <v>42.13</v>
      </c>
      <c r="AR582" s="12">
        <f>VLOOKUP($A582,ETC!$A$1:$G$1853,5,FALSE)</f>
        <v>14.77</v>
      </c>
      <c r="AS582" s="12">
        <f>VLOOKUP($A582,ETH!$A$1:$G$1853,5,FALSE)</f>
        <v>219.95</v>
      </c>
      <c r="AT582" s="12">
        <f>VLOOKUP($A582,BCH!$A$1:$G$1853,5,FALSE)</f>
        <v>452.66</v>
      </c>
      <c r="AU582" s="12">
        <f>VLOOKUP($A582,XMR!$A$1:$G$1853,5,FALSE)</f>
        <v>43.63</v>
      </c>
      <c r="AV582" s="12">
        <f>VLOOKUP($A582,ZEC!$A$1:$G$1853,5,FALSE)</f>
        <v>189.14</v>
      </c>
      <c r="AW582" s="12">
        <f>VLOOKUP($A582,EOS!$A$1:$G$1853,5,FALSE)</f>
        <v>1.78</v>
      </c>
      <c r="AX582" s="12">
        <f>VLOOKUP($A582,DASH!$A$1:$G$1853,5,FALSE)</f>
        <v>182.93</v>
      </c>
      <c r="AY582" s="12">
        <f>VLOOKUP($A582,XLM!$A$1:$G$1853,5,FALSE)</f>
        <v>1.8412999999999999E-2</v>
      </c>
      <c r="BA582" s="24">
        <v>1</v>
      </c>
      <c r="BB582" s="24">
        <v>1</v>
      </c>
      <c r="BC582" s="24">
        <v>1</v>
      </c>
      <c r="BD582" s="24">
        <v>1</v>
      </c>
      <c r="BE582" s="24">
        <v>1</v>
      </c>
      <c r="BF582" s="24">
        <v>0</v>
      </c>
      <c r="BG582" s="24">
        <v>1</v>
      </c>
      <c r="BH582" s="24">
        <v>1</v>
      </c>
      <c r="BI582" s="24">
        <v>0</v>
      </c>
      <c r="BJ582" s="24">
        <v>1</v>
      </c>
      <c r="BK582" s="24">
        <v>1</v>
      </c>
      <c r="BM582" s="19">
        <f>IF(SUM(BA581:BK581)=SUM(BA582:BK582),BM581,BM581*SUMPRODUCT(BA582:BK582,AO582:AY582,Q582:AA582)/SUMPRODUCT(BA581:BK581,AO582:AY582,AC582:AM582))</f>
        <v>0.90665306731485984</v>
      </c>
      <c r="BN582" s="26">
        <f>SUMPRODUCT(AO582:AY582,BA582:BK582,Q582:AA582)/BM582</f>
        <v>1480.0382204869518</v>
      </c>
      <c r="BO582">
        <f t="shared" si="160"/>
        <v>2710.67</v>
      </c>
    </row>
    <row r="583" spans="1:67" x14ac:dyDescent="0.75">
      <c r="A583" s="3">
        <v>42950</v>
      </c>
      <c r="B583" s="46">
        <f>INDEX('Index Volume'!B:B,MATCH(Index_New!$A583,'Index Volume'!$A:$A,0))</f>
        <v>804796992</v>
      </c>
      <c r="C583" s="46">
        <f>INDEX('Index Volume'!C:C,MATCH(Index_New!$A583,'Index Volume'!$A:$A,0))</f>
        <v>31479000</v>
      </c>
      <c r="D583" s="46">
        <f>INDEX('Index Volume'!D:D,MATCH(Index_New!$A583,'Index Volume'!$A:$A,0))</f>
        <v>95497600</v>
      </c>
      <c r="E583" s="46">
        <f>INDEX('Index Volume'!E:E,MATCH(Index_New!$A583,'Index Volume'!$A:$A,0))</f>
        <v>74707904</v>
      </c>
      <c r="F583" s="46">
        <f>INDEX('Index Volume'!F:F,MATCH(Index_New!$A583,'Index Volume'!$A:$A,0))</f>
        <v>557217024</v>
      </c>
      <c r="G583" s="46">
        <f>INDEX('Index Volume'!G:G,MATCH(Index_New!$A583,'Index Volume'!$A:$A,0))</f>
        <v>0</v>
      </c>
      <c r="H583" s="46">
        <f>INDEX('Index Volume'!H:H,MATCH(Index_New!$A583,'Index Volume'!$A:$A,0))</f>
        <v>8262040</v>
      </c>
      <c r="I583" s="46">
        <f>INDEX('Index Volume'!I:I,MATCH(Index_New!$A583,'Index Volume'!$A:$A,0))</f>
        <v>17505400</v>
      </c>
      <c r="J583" s="46">
        <f>INDEX('Index Volume'!J:J,MATCH(Index_New!$A583,'Index Volume'!$A:$A,0))</f>
        <v>0</v>
      </c>
      <c r="K583" s="46">
        <f>INDEX('Index Volume'!K:K,MATCH(Index_New!$A583,'Index Volume'!$A:$A,0))</f>
        <v>25612400</v>
      </c>
      <c r="L583" s="46">
        <f>INDEX('Index Volume'!L:L,MATCH(Index_New!$A583,'Index Volume'!$A:$A,0))</f>
        <v>3565840</v>
      </c>
      <c r="M583" s="46">
        <f t="shared" si="146"/>
        <v>1618644200</v>
      </c>
      <c r="N583" s="1">
        <f t="shared" si="147"/>
        <v>1618644200</v>
      </c>
      <c r="O583" t="b">
        <f t="shared" si="148"/>
        <v>1</v>
      </c>
      <c r="Q583" s="7">
        <f t="shared" si="149"/>
        <v>0.4656175906771069</v>
      </c>
      <c r="R583" s="7">
        <f t="shared" si="150"/>
        <v>3.0988222419475145E-2</v>
      </c>
      <c r="S583" s="7">
        <f t="shared" si="151"/>
        <v>0.13029717712766822</v>
      </c>
      <c r="T583" s="7">
        <f t="shared" si="152"/>
        <v>2.4163691051453332E-2</v>
      </c>
      <c r="U583" s="7">
        <f t="shared" si="153"/>
        <v>0.30808376913308666</v>
      </c>
      <c r="V583" s="7">
        <f t="shared" si="154"/>
        <v>0</v>
      </c>
      <c r="W583" s="7">
        <f t="shared" si="155"/>
        <v>7.1086388585753727E-3</v>
      </c>
      <c r="X583" s="7">
        <f t="shared" si="156"/>
        <v>1.5468465246964313E-2</v>
      </c>
      <c r="Y583" s="7">
        <f t="shared" si="157"/>
        <v>0</v>
      </c>
      <c r="Z583" s="7">
        <f t="shared" si="158"/>
        <v>1.5825452720335552E-2</v>
      </c>
      <c r="AA583" s="7">
        <f t="shared" si="159"/>
        <v>2.4469927653344996E-3</v>
      </c>
      <c r="AC583" s="7">
        <f>IF(DAY($A583)=1,VLOOKUP($A583-1,$A$2:$L$1124,$Q$1,FALSE)/VLOOKUP($A583-1,$A$2:$N$1124,14,FALSE),AC582)</f>
        <v>0.4656175906771069</v>
      </c>
      <c r="AD583" s="7">
        <f>IF(DAY($A583)=1,VLOOKUP($A583-1,$A$2:$L$1124,$R$1,FALSE)/VLOOKUP($A583-1,$A$2:$N$1124,14,FALSE),AD582)</f>
        <v>3.0988222419475145E-2</v>
      </c>
      <c r="AE583" s="7">
        <f>IF(DAY($A583)=1,VLOOKUP($A583-1,$A$2:$L$1124,$S$1,FALSE)/VLOOKUP($A583-1,$A$2:$N$1124,14,FALSE),AE582)</f>
        <v>0.13029717712766822</v>
      </c>
      <c r="AF583" s="7">
        <f>IF(DAY($A583)=1,VLOOKUP($A583-1,$A$2:$L$1124,$T$1,FALSE)/VLOOKUP($A583-1,$A$2:$N$1124,14,FALSE),AF582)</f>
        <v>2.4163691051453332E-2</v>
      </c>
      <c r="AG583" s="7">
        <f>IF(DAY($A583)=1,VLOOKUP($A583-1,$A$2:$L$1124,$U$1,FALSE)/VLOOKUP($A583-1,$A$2:$N$1124,14,FALSE),AG582)</f>
        <v>0.30808376913308666</v>
      </c>
      <c r="AH583" s="7">
        <f>IF(DAY($A583)=1,VLOOKUP($A583-1,$A$2:$L$1124,$V$1,FALSE)/VLOOKUP($A583-1,$A$2:$N$1124,14,FALSE),AH582)</f>
        <v>0</v>
      </c>
      <c r="AI583" s="7">
        <f>IF(DAY($A583)=1,VLOOKUP($A583-1,$A$2:$L$1124,$W$1,FALSE)/VLOOKUP($A583-1,$A$2:$N$1124,14,FALSE),AI582)</f>
        <v>7.1086388585753727E-3</v>
      </c>
      <c r="AJ583" s="7">
        <f>IF(DAY($A583)=1,VLOOKUP($A583-1,$A$2:$L$1124,$X$1,FALSE)/VLOOKUP($A583-1,$A$2:$N$1124,14,FALSE),AJ582)</f>
        <v>1.5468465246964313E-2</v>
      </c>
      <c r="AK583" s="7">
        <f>IF(DAY($A583)=1,VLOOKUP($A583-1,$A$2:$L$1124,$Y$1,FALSE)/VLOOKUP($A583-1,$A$2:$N$1124,14,FALSE),AK582)</f>
        <v>0</v>
      </c>
      <c r="AL583" s="7">
        <f>IF(DAY($A583)=1,VLOOKUP($A583-1,$A$2:$L$1124,$Z$1,FALSE)/VLOOKUP($A583-1,$A$2:$N$1124,14,FALSE),AL582)</f>
        <v>1.5825452720335552E-2</v>
      </c>
      <c r="AM583" s="7">
        <f>IF(DAY($A583)=1,VLOOKUP($A583-1,$A$2:$L$1124,$AA$1,FALSE)/VLOOKUP($A583-1,$A$2:$N$1124,14,FALSE),AM582)</f>
        <v>2.4469927653344996E-3</v>
      </c>
      <c r="AO583" s="12">
        <f>VLOOKUP($A583,BTC!$A$1:$G$1853,5,FALSE)</f>
        <v>2804.73</v>
      </c>
      <c r="AP583" s="12">
        <f>VLOOKUP($A583,XRP!$A$1:$G$1853,5,FALSE)</f>
        <v>0.17461199999999999</v>
      </c>
      <c r="AQ583" s="12">
        <f>VLOOKUP($A583,LTC!$A$1:$G$1853,5,FALSE)</f>
        <v>42.86</v>
      </c>
      <c r="AR583" s="12">
        <f>VLOOKUP($A583,ETC!$A$1:$G$1853,5,FALSE)</f>
        <v>15.37</v>
      </c>
      <c r="AS583" s="12">
        <f>VLOOKUP($A583,ETH!$A$1:$G$1853,5,FALSE)</f>
        <v>225.34</v>
      </c>
      <c r="AT583" s="12">
        <f>VLOOKUP($A583,BCH!$A$1:$G$1853,5,FALSE)</f>
        <v>364.05</v>
      </c>
      <c r="AU583" s="12">
        <f>VLOOKUP($A583,XMR!$A$1:$G$1853,5,FALSE)</f>
        <v>43.36</v>
      </c>
      <c r="AV583" s="12">
        <f>VLOOKUP($A583,ZEC!$A$1:$G$1853,5,FALSE)</f>
        <v>186.84</v>
      </c>
      <c r="AW583" s="12">
        <f>VLOOKUP($A583,EOS!$A$1:$G$1853,5,FALSE)</f>
        <v>1.8</v>
      </c>
      <c r="AX583" s="12">
        <f>VLOOKUP($A583,DASH!$A$1:$G$1853,5,FALSE)</f>
        <v>186.99</v>
      </c>
      <c r="AY583" s="12">
        <f>VLOOKUP($A583,XLM!$A$1:$G$1853,5,FALSE)</f>
        <v>1.8859999999999998E-2</v>
      </c>
      <c r="BA583" s="24">
        <v>1</v>
      </c>
      <c r="BB583" s="24">
        <v>1</v>
      </c>
      <c r="BC583" s="24">
        <v>1</v>
      </c>
      <c r="BD583" s="24">
        <v>1</v>
      </c>
      <c r="BE583" s="24">
        <v>1</v>
      </c>
      <c r="BF583" s="24">
        <v>0</v>
      </c>
      <c r="BG583" s="24">
        <v>1</v>
      </c>
      <c r="BH583" s="24">
        <v>1</v>
      </c>
      <c r="BI583" s="24">
        <v>0</v>
      </c>
      <c r="BJ583" s="24">
        <v>1</v>
      </c>
      <c r="BK583" s="24">
        <v>1</v>
      </c>
      <c r="BM583" s="19">
        <f>IF(SUM(BA582:BK582)=SUM(BA583:BK583),BM582,BM582*SUMPRODUCT(BA583:BK583,AO583:AY583,Q583:AA583)/SUMPRODUCT(BA582:BK582,AO583:AY583,AC583:AM583))</f>
        <v>0.90665306731485984</v>
      </c>
      <c r="BN583" s="26">
        <f>SUMPRODUCT(AO583:AY583,BA583:BK583,Q583:AA583)/BM583</f>
        <v>1530.3253490181703</v>
      </c>
      <c r="BO583">
        <f t="shared" si="160"/>
        <v>2804.73</v>
      </c>
    </row>
    <row r="584" spans="1:67" x14ac:dyDescent="0.75">
      <c r="A584" s="4">
        <v>42951</v>
      </c>
      <c r="B584" s="46">
        <f>INDEX('Index Volume'!B:B,MATCH(Index_New!$A584,'Index Volume'!$A:$A,0))</f>
        <v>1002120000</v>
      </c>
      <c r="C584" s="46">
        <f>INDEX('Index Volume'!C:C,MATCH(Index_New!$A584,'Index Volume'!$A:$A,0))</f>
        <v>45170000</v>
      </c>
      <c r="D584" s="46">
        <f>INDEX('Index Volume'!D:D,MATCH(Index_New!$A584,'Index Volume'!$A:$A,0))</f>
        <v>114810000</v>
      </c>
      <c r="E584" s="46">
        <f>INDEX('Index Volume'!E:E,MATCH(Index_New!$A584,'Index Volume'!$A:$A,0))</f>
        <v>51110000</v>
      </c>
      <c r="F584" s="46">
        <f>INDEX('Index Volume'!F:F,MATCH(Index_New!$A584,'Index Volume'!$A:$A,0))</f>
        <v>539782976</v>
      </c>
      <c r="G584" s="46">
        <f>INDEX('Index Volume'!G:G,MATCH(Index_New!$A584,'Index Volume'!$A:$A,0))</f>
        <v>0</v>
      </c>
      <c r="H584" s="46">
        <f>INDEX('Index Volume'!H:H,MATCH(Index_New!$A584,'Index Volume'!$A:$A,0))</f>
        <v>7794340</v>
      </c>
      <c r="I584" s="46">
        <f>INDEX('Index Volume'!I:I,MATCH(Index_New!$A584,'Index Volume'!$A:$A,0))</f>
        <v>18265500</v>
      </c>
      <c r="J584" s="46">
        <f>INDEX('Index Volume'!J:J,MATCH(Index_New!$A584,'Index Volume'!$A:$A,0))</f>
        <v>0</v>
      </c>
      <c r="K584" s="46">
        <f>INDEX('Index Volume'!K:K,MATCH(Index_New!$A584,'Index Volume'!$A:$A,0))</f>
        <v>28791800</v>
      </c>
      <c r="L584" s="46">
        <f>INDEX('Index Volume'!L:L,MATCH(Index_New!$A584,'Index Volume'!$A:$A,0))</f>
        <v>14348900</v>
      </c>
      <c r="M584" s="46">
        <f t="shared" si="146"/>
        <v>1822193516</v>
      </c>
      <c r="N584" s="1">
        <f t="shared" si="147"/>
        <v>1822193516</v>
      </c>
      <c r="O584" t="b">
        <f t="shared" si="148"/>
        <v>1</v>
      </c>
      <c r="Q584" s="7">
        <f t="shared" si="149"/>
        <v>0.4656175906771069</v>
      </c>
      <c r="R584" s="7">
        <f t="shared" si="150"/>
        <v>3.0988222419475145E-2</v>
      </c>
      <c r="S584" s="7">
        <f t="shared" si="151"/>
        <v>0.13029717712766822</v>
      </c>
      <c r="T584" s="7">
        <f t="shared" si="152"/>
        <v>2.4163691051453332E-2</v>
      </c>
      <c r="U584" s="7">
        <f t="shared" si="153"/>
        <v>0.30808376913308666</v>
      </c>
      <c r="V584" s="7">
        <f t="shared" si="154"/>
        <v>0</v>
      </c>
      <c r="W584" s="7">
        <f t="shared" si="155"/>
        <v>7.1086388585753727E-3</v>
      </c>
      <c r="X584" s="7">
        <f t="shared" si="156"/>
        <v>1.5468465246964313E-2</v>
      </c>
      <c r="Y584" s="7">
        <f t="shared" si="157"/>
        <v>0</v>
      </c>
      <c r="Z584" s="7">
        <f t="shared" si="158"/>
        <v>1.5825452720335552E-2</v>
      </c>
      <c r="AA584" s="7">
        <f t="shared" si="159"/>
        <v>2.4469927653344996E-3</v>
      </c>
      <c r="AC584" s="7">
        <f>IF(DAY($A584)=1,VLOOKUP($A584-1,$A$2:$L$1124,$Q$1,FALSE)/VLOOKUP($A584-1,$A$2:$N$1124,14,FALSE),AC583)</f>
        <v>0.4656175906771069</v>
      </c>
      <c r="AD584" s="7">
        <f>IF(DAY($A584)=1,VLOOKUP($A584-1,$A$2:$L$1124,$R$1,FALSE)/VLOOKUP($A584-1,$A$2:$N$1124,14,FALSE),AD583)</f>
        <v>3.0988222419475145E-2</v>
      </c>
      <c r="AE584" s="7">
        <f>IF(DAY($A584)=1,VLOOKUP($A584-1,$A$2:$L$1124,$S$1,FALSE)/VLOOKUP($A584-1,$A$2:$N$1124,14,FALSE),AE583)</f>
        <v>0.13029717712766822</v>
      </c>
      <c r="AF584" s="7">
        <f>IF(DAY($A584)=1,VLOOKUP($A584-1,$A$2:$L$1124,$T$1,FALSE)/VLOOKUP($A584-1,$A$2:$N$1124,14,FALSE),AF583)</f>
        <v>2.4163691051453332E-2</v>
      </c>
      <c r="AG584" s="7">
        <f>IF(DAY($A584)=1,VLOOKUP($A584-1,$A$2:$L$1124,$U$1,FALSE)/VLOOKUP($A584-1,$A$2:$N$1124,14,FALSE),AG583)</f>
        <v>0.30808376913308666</v>
      </c>
      <c r="AH584" s="7">
        <f>IF(DAY($A584)=1,VLOOKUP($A584-1,$A$2:$L$1124,$V$1,FALSE)/VLOOKUP($A584-1,$A$2:$N$1124,14,FALSE),AH583)</f>
        <v>0</v>
      </c>
      <c r="AI584" s="7">
        <f>IF(DAY($A584)=1,VLOOKUP($A584-1,$A$2:$L$1124,$W$1,FALSE)/VLOOKUP($A584-1,$A$2:$N$1124,14,FALSE),AI583)</f>
        <v>7.1086388585753727E-3</v>
      </c>
      <c r="AJ584" s="7">
        <f>IF(DAY($A584)=1,VLOOKUP($A584-1,$A$2:$L$1124,$X$1,FALSE)/VLOOKUP($A584-1,$A$2:$N$1124,14,FALSE),AJ583)</f>
        <v>1.5468465246964313E-2</v>
      </c>
      <c r="AK584" s="7">
        <f>IF(DAY($A584)=1,VLOOKUP($A584-1,$A$2:$L$1124,$Y$1,FALSE)/VLOOKUP($A584-1,$A$2:$N$1124,14,FALSE),AK583)</f>
        <v>0</v>
      </c>
      <c r="AL584" s="7">
        <f>IF(DAY($A584)=1,VLOOKUP($A584-1,$A$2:$L$1124,$Z$1,FALSE)/VLOOKUP($A584-1,$A$2:$N$1124,14,FALSE),AL583)</f>
        <v>1.5825452720335552E-2</v>
      </c>
      <c r="AM584" s="7">
        <f>IF(DAY($A584)=1,VLOOKUP($A584-1,$A$2:$L$1124,$AA$1,FALSE)/VLOOKUP($A584-1,$A$2:$N$1124,14,FALSE),AM583)</f>
        <v>2.4469927653344996E-3</v>
      </c>
      <c r="AO584" s="12">
        <f>VLOOKUP($A584,BTC!$A$1:$G$1853,5,FALSE)</f>
        <v>2895.89</v>
      </c>
      <c r="AP584" s="12">
        <f>VLOOKUP($A584,XRP!$A$1:$G$1853,5,FALSE)</f>
        <v>0.17374300000000001</v>
      </c>
      <c r="AQ584" s="12">
        <f>VLOOKUP($A584,LTC!$A$1:$G$1853,5,FALSE)</f>
        <v>43.45</v>
      </c>
      <c r="AR584" s="12">
        <f>VLOOKUP($A584,ETC!$A$1:$G$1853,5,FALSE)</f>
        <v>15.04</v>
      </c>
      <c r="AS584" s="12">
        <f>VLOOKUP($A584,ETH!$A$1:$G$1853,5,FALSE)</f>
        <v>223.07</v>
      </c>
      <c r="AT584" s="12">
        <f>VLOOKUP($A584,BCH!$A$1:$G$1853,5,FALSE)</f>
        <v>233.05</v>
      </c>
      <c r="AU584" s="12">
        <f>VLOOKUP($A584,XMR!$A$1:$G$1853,5,FALSE)</f>
        <v>45.12</v>
      </c>
      <c r="AV584" s="12">
        <f>VLOOKUP($A584,ZEC!$A$1:$G$1853,5,FALSE)</f>
        <v>186.76</v>
      </c>
      <c r="AW584" s="12">
        <f>VLOOKUP($A584,EOS!$A$1:$G$1853,5,FALSE)</f>
        <v>1.81</v>
      </c>
      <c r="AX584" s="12">
        <f>VLOOKUP($A584,DASH!$A$1:$G$1853,5,FALSE)</f>
        <v>186.97</v>
      </c>
      <c r="AY584" s="12">
        <f>VLOOKUP($A584,XLM!$A$1:$G$1853,5,FALSE)</f>
        <v>2.2241E-2</v>
      </c>
      <c r="BA584" s="24">
        <v>1</v>
      </c>
      <c r="BB584" s="24">
        <v>1</v>
      </c>
      <c r="BC584" s="24">
        <v>1</v>
      </c>
      <c r="BD584" s="24">
        <v>1</v>
      </c>
      <c r="BE584" s="24">
        <v>1</v>
      </c>
      <c r="BF584" s="24">
        <v>0</v>
      </c>
      <c r="BG584" s="24">
        <v>1</v>
      </c>
      <c r="BH584" s="24">
        <v>1</v>
      </c>
      <c r="BI584" s="24">
        <v>0</v>
      </c>
      <c r="BJ584" s="24">
        <v>1</v>
      </c>
      <c r="BK584" s="24">
        <v>1</v>
      </c>
      <c r="BM584" s="19">
        <f>IF(SUM(BA583:BK583)=SUM(BA584:BK584),BM583,BM583*SUMPRODUCT(BA584:BK584,AO584:AY584,Q584:AA584)/SUMPRODUCT(BA583:BK583,AO584:AY584,AC584:AM584))</f>
        <v>0.90665306731485984</v>
      </c>
      <c r="BN584" s="26">
        <f>SUMPRODUCT(AO584:AY584,BA584:BK584,Q584:AA584)/BM584</f>
        <v>1576.4578673949709</v>
      </c>
      <c r="BO584">
        <f t="shared" si="160"/>
        <v>2895.89</v>
      </c>
    </row>
    <row r="585" spans="1:67" x14ac:dyDescent="0.75">
      <c r="A585" s="3">
        <v>42952</v>
      </c>
      <c r="B585" s="46">
        <f>INDEX('Index Volume'!B:B,MATCH(Index_New!$A585,'Index Volume'!$A:$A,0))</f>
        <v>1945699968</v>
      </c>
      <c r="C585" s="46">
        <f>INDEX('Index Volume'!C:C,MATCH(Index_New!$A585,'Index Volume'!$A:$A,0))</f>
        <v>114270000</v>
      </c>
      <c r="D585" s="46">
        <f>INDEX('Index Volume'!D:D,MATCH(Index_New!$A585,'Index Volume'!$A:$A,0))</f>
        <v>248320000</v>
      </c>
      <c r="E585" s="46">
        <f>INDEX('Index Volume'!E:E,MATCH(Index_New!$A585,'Index Volume'!$A:$A,0))</f>
        <v>98290896</v>
      </c>
      <c r="F585" s="46">
        <f>INDEX('Index Volume'!F:F,MATCH(Index_New!$A585,'Index Volume'!$A:$A,0))</f>
        <v>1332999936</v>
      </c>
      <c r="G585" s="46">
        <f>INDEX('Index Volume'!G:G,MATCH(Index_New!$A585,'Index Volume'!$A:$A,0))</f>
        <v>0</v>
      </c>
      <c r="H585" s="46">
        <f>INDEX('Index Volume'!H:H,MATCH(Index_New!$A585,'Index Volume'!$A:$A,0))</f>
        <v>12131400</v>
      </c>
      <c r="I585" s="46">
        <f>INDEX('Index Volume'!I:I,MATCH(Index_New!$A585,'Index Volume'!$A:$A,0))</f>
        <v>25450100</v>
      </c>
      <c r="J585" s="46">
        <f>INDEX('Index Volume'!J:J,MATCH(Index_New!$A585,'Index Volume'!$A:$A,0))</f>
        <v>0</v>
      </c>
      <c r="K585" s="46">
        <f>INDEX('Index Volume'!K:K,MATCH(Index_New!$A585,'Index Volume'!$A:$A,0))</f>
        <v>41127900</v>
      </c>
      <c r="L585" s="46">
        <f>INDEX('Index Volume'!L:L,MATCH(Index_New!$A585,'Index Volume'!$A:$A,0))</f>
        <v>28582700</v>
      </c>
      <c r="M585" s="46">
        <f t="shared" si="146"/>
        <v>3846872900</v>
      </c>
      <c r="N585" s="1">
        <f t="shared" si="147"/>
        <v>3846872900</v>
      </c>
      <c r="O585" t="b">
        <f t="shared" si="148"/>
        <v>1</v>
      </c>
      <c r="Q585" s="7">
        <f t="shared" si="149"/>
        <v>0.4656175906771069</v>
      </c>
      <c r="R585" s="7">
        <f t="shared" si="150"/>
        <v>3.0988222419475145E-2</v>
      </c>
      <c r="S585" s="7">
        <f t="shared" si="151"/>
        <v>0.13029717712766822</v>
      </c>
      <c r="T585" s="7">
        <f t="shared" si="152"/>
        <v>2.4163691051453332E-2</v>
      </c>
      <c r="U585" s="7">
        <f t="shared" si="153"/>
        <v>0.30808376913308666</v>
      </c>
      <c r="V585" s="7">
        <f t="shared" si="154"/>
        <v>0</v>
      </c>
      <c r="W585" s="7">
        <f t="shared" si="155"/>
        <v>7.1086388585753727E-3</v>
      </c>
      <c r="X585" s="7">
        <f t="shared" si="156"/>
        <v>1.5468465246964313E-2</v>
      </c>
      <c r="Y585" s="7">
        <f t="shared" si="157"/>
        <v>0</v>
      </c>
      <c r="Z585" s="7">
        <f t="shared" si="158"/>
        <v>1.5825452720335552E-2</v>
      </c>
      <c r="AA585" s="7">
        <f t="shared" si="159"/>
        <v>2.4469927653344996E-3</v>
      </c>
      <c r="AC585" s="7">
        <f>IF(DAY($A585)=1,VLOOKUP($A585-1,$A$2:$L$1124,$Q$1,FALSE)/VLOOKUP($A585-1,$A$2:$N$1124,14,FALSE),AC584)</f>
        <v>0.4656175906771069</v>
      </c>
      <c r="AD585" s="7">
        <f>IF(DAY($A585)=1,VLOOKUP($A585-1,$A$2:$L$1124,$R$1,FALSE)/VLOOKUP($A585-1,$A$2:$N$1124,14,FALSE),AD584)</f>
        <v>3.0988222419475145E-2</v>
      </c>
      <c r="AE585" s="7">
        <f>IF(DAY($A585)=1,VLOOKUP($A585-1,$A$2:$L$1124,$S$1,FALSE)/VLOOKUP($A585-1,$A$2:$N$1124,14,FALSE),AE584)</f>
        <v>0.13029717712766822</v>
      </c>
      <c r="AF585" s="7">
        <f>IF(DAY($A585)=1,VLOOKUP($A585-1,$A$2:$L$1124,$T$1,FALSE)/VLOOKUP($A585-1,$A$2:$N$1124,14,FALSE),AF584)</f>
        <v>2.4163691051453332E-2</v>
      </c>
      <c r="AG585" s="7">
        <f>IF(DAY($A585)=1,VLOOKUP($A585-1,$A$2:$L$1124,$U$1,FALSE)/VLOOKUP($A585-1,$A$2:$N$1124,14,FALSE),AG584)</f>
        <v>0.30808376913308666</v>
      </c>
      <c r="AH585" s="7">
        <f>IF(DAY($A585)=1,VLOOKUP($A585-1,$A$2:$L$1124,$V$1,FALSE)/VLOOKUP($A585-1,$A$2:$N$1124,14,FALSE),AH584)</f>
        <v>0</v>
      </c>
      <c r="AI585" s="7">
        <f>IF(DAY($A585)=1,VLOOKUP($A585-1,$A$2:$L$1124,$W$1,FALSE)/VLOOKUP($A585-1,$A$2:$N$1124,14,FALSE),AI584)</f>
        <v>7.1086388585753727E-3</v>
      </c>
      <c r="AJ585" s="7">
        <f>IF(DAY($A585)=1,VLOOKUP($A585-1,$A$2:$L$1124,$X$1,FALSE)/VLOOKUP($A585-1,$A$2:$N$1124,14,FALSE),AJ584)</f>
        <v>1.5468465246964313E-2</v>
      </c>
      <c r="AK585" s="7">
        <f>IF(DAY($A585)=1,VLOOKUP($A585-1,$A$2:$L$1124,$Y$1,FALSE)/VLOOKUP($A585-1,$A$2:$N$1124,14,FALSE),AK584)</f>
        <v>0</v>
      </c>
      <c r="AL585" s="7">
        <f>IF(DAY($A585)=1,VLOOKUP($A585-1,$A$2:$L$1124,$Z$1,FALSE)/VLOOKUP($A585-1,$A$2:$N$1124,14,FALSE),AL584)</f>
        <v>1.5825452720335552E-2</v>
      </c>
      <c r="AM585" s="7">
        <f>IF(DAY($A585)=1,VLOOKUP($A585-1,$A$2:$L$1124,$AA$1,FALSE)/VLOOKUP($A585-1,$A$2:$N$1124,14,FALSE),AM584)</f>
        <v>2.4469927653344996E-3</v>
      </c>
      <c r="AO585" s="12">
        <f>VLOOKUP($A585,BTC!$A$1:$G$1853,5,FALSE)</f>
        <v>3252.91</v>
      </c>
      <c r="AP585" s="12">
        <f>VLOOKUP($A585,XRP!$A$1:$G$1853,5,FALSE)</f>
        <v>0.18473700000000001</v>
      </c>
      <c r="AQ585" s="12">
        <f>VLOOKUP($A585,LTC!$A$1:$G$1853,5,FALSE)</f>
        <v>46.86</v>
      </c>
      <c r="AR585" s="12">
        <f>VLOOKUP($A585,ETC!$A$1:$G$1853,5,FALSE)</f>
        <v>15.93</v>
      </c>
      <c r="AS585" s="12">
        <f>VLOOKUP($A585,ETH!$A$1:$G$1853,5,FALSE)</f>
        <v>256.51</v>
      </c>
      <c r="AT585" s="12">
        <f>VLOOKUP($A585,BCH!$A$1:$G$1853,5,FALSE)</f>
        <v>213.15</v>
      </c>
      <c r="AU585" s="12">
        <f>VLOOKUP($A585,XMR!$A$1:$G$1853,5,FALSE)</f>
        <v>48.58</v>
      </c>
      <c r="AV585" s="12">
        <f>VLOOKUP($A585,ZEC!$A$1:$G$1853,5,FALSE)</f>
        <v>207.52</v>
      </c>
      <c r="AW585" s="12">
        <f>VLOOKUP($A585,EOS!$A$1:$G$1853,5,FALSE)</f>
        <v>1.91</v>
      </c>
      <c r="AX585" s="12">
        <f>VLOOKUP($A585,DASH!$A$1:$G$1853,5,FALSE)</f>
        <v>193.83</v>
      </c>
      <c r="AY585" s="12">
        <f>VLOOKUP($A585,XLM!$A$1:$G$1853,5,FALSE)</f>
        <v>2.3983999999999998E-2</v>
      </c>
      <c r="BA585" s="24">
        <v>1</v>
      </c>
      <c r="BB585" s="24">
        <v>1</v>
      </c>
      <c r="BC585" s="24">
        <v>1</v>
      </c>
      <c r="BD585" s="24">
        <v>1</v>
      </c>
      <c r="BE585" s="24">
        <v>1</v>
      </c>
      <c r="BF585" s="24">
        <v>0</v>
      </c>
      <c r="BG585" s="24">
        <v>1</v>
      </c>
      <c r="BH585" s="24">
        <v>1</v>
      </c>
      <c r="BI585" s="24">
        <v>0</v>
      </c>
      <c r="BJ585" s="24">
        <v>1</v>
      </c>
      <c r="BK585" s="24">
        <v>1</v>
      </c>
      <c r="BM585" s="19">
        <f>IF(SUM(BA584:BK584)=SUM(BA585:BK585),BM584,BM584*SUMPRODUCT(BA585:BK585,AO585:AY585,Q585:AA585)/SUMPRODUCT(BA584:BK584,AO585:AY585,AC585:AM585))</f>
        <v>0.90665306731485984</v>
      </c>
      <c r="BN585" s="26">
        <f>SUMPRODUCT(AO585:AY585,BA585:BK585,Q585:AA585)/BM585</f>
        <v>1772.1860546190151</v>
      </c>
      <c r="BO585">
        <f t="shared" si="160"/>
        <v>3252.91</v>
      </c>
    </row>
    <row r="586" spans="1:67" x14ac:dyDescent="0.75">
      <c r="A586" s="4">
        <v>42953</v>
      </c>
      <c r="B586" s="46">
        <f>INDEX('Index Volume'!B:B,MATCH(Index_New!$A586,'Index Volume'!$A:$A,0))</f>
        <v>1105030016</v>
      </c>
      <c r="C586" s="46">
        <f>INDEX('Index Volume'!C:C,MATCH(Index_New!$A586,'Index Volume'!$A:$A,0))</f>
        <v>74161600</v>
      </c>
      <c r="D586" s="46">
        <f>INDEX('Index Volume'!D:D,MATCH(Index_New!$A586,'Index Volume'!$A:$A,0))</f>
        <v>147891008</v>
      </c>
      <c r="E586" s="46">
        <f>INDEX('Index Volume'!E:E,MATCH(Index_New!$A586,'Index Volume'!$A:$A,0))</f>
        <v>81856704</v>
      </c>
      <c r="F586" s="46">
        <f>INDEX('Index Volume'!F:F,MATCH(Index_New!$A586,'Index Volume'!$A:$A,0))</f>
        <v>1482979968</v>
      </c>
      <c r="G586" s="46">
        <f>INDEX('Index Volume'!G:G,MATCH(Index_New!$A586,'Index Volume'!$A:$A,0))</f>
        <v>0</v>
      </c>
      <c r="H586" s="46">
        <f>INDEX('Index Volume'!H:H,MATCH(Index_New!$A586,'Index Volume'!$A:$A,0))</f>
        <v>8254240</v>
      </c>
      <c r="I586" s="46">
        <f>INDEX('Index Volume'!I:I,MATCH(Index_New!$A586,'Index Volume'!$A:$A,0))</f>
        <v>17480000</v>
      </c>
      <c r="J586" s="46">
        <f>INDEX('Index Volume'!J:J,MATCH(Index_New!$A586,'Index Volume'!$A:$A,0))</f>
        <v>0</v>
      </c>
      <c r="K586" s="46">
        <f>INDEX('Index Volume'!K:K,MATCH(Index_New!$A586,'Index Volume'!$A:$A,0))</f>
        <v>25336000</v>
      </c>
      <c r="L586" s="46">
        <f>INDEX('Index Volume'!L:L,MATCH(Index_New!$A586,'Index Volume'!$A:$A,0))</f>
        <v>11789300</v>
      </c>
      <c r="M586" s="46">
        <f t="shared" si="146"/>
        <v>2954778836</v>
      </c>
      <c r="N586" s="1">
        <f t="shared" si="147"/>
        <v>2954778836</v>
      </c>
      <c r="O586" t="b">
        <f t="shared" si="148"/>
        <v>1</v>
      </c>
      <c r="Q586" s="7">
        <f t="shared" si="149"/>
        <v>0.4656175906771069</v>
      </c>
      <c r="R586" s="7">
        <f t="shared" si="150"/>
        <v>3.0988222419475145E-2</v>
      </c>
      <c r="S586" s="7">
        <f t="shared" si="151"/>
        <v>0.13029717712766822</v>
      </c>
      <c r="T586" s="7">
        <f t="shared" si="152"/>
        <v>2.4163691051453332E-2</v>
      </c>
      <c r="U586" s="7">
        <f t="shared" si="153"/>
        <v>0.30808376913308666</v>
      </c>
      <c r="V586" s="7">
        <f t="shared" si="154"/>
        <v>0</v>
      </c>
      <c r="W586" s="7">
        <f t="shared" si="155"/>
        <v>7.1086388585753727E-3</v>
      </c>
      <c r="X586" s="7">
        <f t="shared" si="156"/>
        <v>1.5468465246964313E-2</v>
      </c>
      <c r="Y586" s="7">
        <f t="shared" si="157"/>
        <v>0</v>
      </c>
      <c r="Z586" s="7">
        <f t="shared" si="158"/>
        <v>1.5825452720335552E-2</v>
      </c>
      <c r="AA586" s="7">
        <f t="shared" si="159"/>
        <v>2.4469927653344996E-3</v>
      </c>
      <c r="AC586" s="7">
        <f>IF(DAY($A586)=1,VLOOKUP($A586-1,$A$2:$L$1124,$Q$1,FALSE)/VLOOKUP($A586-1,$A$2:$N$1124,14,FALSE),AC585)</f>
        <v>0.4656175906771069</v>
      </c>
      <c r="AD586" s="7">
        <f>IF(DAY($A586)=1,VLOOKUP($A586-1,$A$2:$L$1124,$R$1,FALSE)/VLOOKUP($A586-1,$A$2:$N$1124,14,FALSE),AD585)</f>
        <v>3.0988222419475145E-2</v>
      </c>
      <c r="AE586" s="7">
        <f>IF(DAY($A586)=1,VLOOKUP($A586-1,$A$2:$L$1124,$S$1,FALSE)/VLOOKUP($A586-1,$A$2:$N$1124,14,FALSE),AE585)</f>
        <v>0.13029717712766822</v>
      </c>
      <c r="AF586" s="7">
        <f>IF(DAY($A586)=1,VLOOKUP($A586-1,$A$2:$L$1124,$T$1,FALSE)/VLOOKUP($A586-1,$A$2:$N$1124,14,FALSE),AF585)</f>
        <v>2.4163691051453332E-2</v>
      </c>
      <c r="AG586" s="7">
        <f>IF(DAY($A586)=1,VLOOKUP($A586-1,$A$2:$L$1124,$U$1,FALSE)/VLOOKUP($A586-1,$A$2:$N$1124,14,FALSE),AG585)</f>
        <v>0.30808376913308666</v>
      </c>
      <c r="AH586" s="7">
        <f>IF(DAY($A586)=1,VLOOKUP($A586-1,$A$2:$L$1124,$V$1,FALSE)/VLOOKUP($A586-1,$A$2:$N$1124,14,FALSE),AH585)</f>
        <v>0</v>
      </c>
      <c r="AI586" s="7">
        <f>IF(DAY($A586)=1,VLOOKUP($A586-1,$A$2:$L$1124,$W$1,FALSE)/VLOOKUP($A586-1,$A$2:$N$1124,14,FALSE),AI585)</f>
        <v>7.1086388585753727E-3</v>
      </c>
      <c r="AJ586" s="7">
        <f>IF(DAY($A586)=1,VLOOKUP($A586-1,$A$2:$L$1124,$X$1,FALSE)/VLOOKUP($A586-1,$A$2:$N$1124,14,FALSE),AJ585)</f>
        <v>1.5468465246964313E-2</v>
      </c>
      <c r="AK586" s="7">
        <f>IF(DAY($A586)=1,VLOOKUP($A586-1,$A$2:$L$1124,$Y$1,FALSE)/VLOOKUP($A586-1,$A$2:$N$1124,14,FALSE),AK585)</f>
        <v>0</v>
      </c>
      <c r="AL586" s="7">
        <f>IF(DAY($A586)=1,VLOOKUP($A586-1,$A$2:$L$1124,$Z$1,FALSE)/VLOOKUP($A586-1,$A$2:$N$1124,14,FALSE),AL585)</f>
        <v>1.5825452720335552E-2</v>
      </c>
      <c r="AM586" s="7">
        <f>IF(DAY($A586)=1,VLOOKUP($A586-1,$A$2:$L$1124,$AA$1,FALSE)/VLOOKUP($A586-1,$A$2:$N$1124,14,FALSE),AM585)</f>
        <v>2.4469927653344996E-3</v>
      </c>
      <c r="AO586" s="12">
        <f>VLOOKUP($A586,BTC!$A$1:$G$1853,5,FALSE)</f>
        <v>3213.94</v>
      </c>
      <c r="AP586" s="12">
        <f>VLOOKUP($A586,XRP!$A$1:$G$1853,5,FALSE)</f>
        <v>0.18044399999999999</v>
      </c>
      <c r="AQ586" s="12">
        <f>VLOOKUP($A586,LTC!$A$1:$G$1853,5,FALSE)</f>
        <v>45.1</v>
      </c>
      <c r="AR586" s="12">
        <f>VLOOKUP($A586,ETC!$A$1:$G$1853,5,FALSE)</f>
        <v>15.35</v>
      </c>
      <c r="AS586" s="12">
        <f>VLOOKUP($A586,ETH!$A$1:$G$1853,5,FALSE)</f>
        <v>261.57</v>
      </c>
      <c r="AT586" s="12">
        <f>VLOOKUP($A586,BCH!$A$1:$G$1853,5,FALSE)</f>
        <v>220.66</v>
      </c>
      <c r="AU586" s="12">
        <f>VLOOKUP($A586,XMR!$A$1:$G$1853,5,FALSE)</f>
        <v>47.83</v>
      </c>
      <c r="AV586" s="12">
        <f>VLOOKUP($A586,ZEC!$A$1:$G$1853,5,FALSE)</f>
        <v>206.3</v>
      </c>
      <c r="AW586" s="12">
        <f>VLOOKUP($A586,EOS!$A$1:$G$1853,5,FALSE)</f>
        <v>1.74</v>
      </c>
      <c r="AX586" s="12">
        <f>VLOOKUP($A586,DASH!$A$1:$G$1853,5,FALSE)</f>
        <v>189.13</v>
      </c>
      <c r="AY586" s="12">
        <f>VLOOKUP($A586,XLM!$A$1:$G$1853,5,FALSE)</f>
        <v>2.2700999999999999E-2</v>
      </c>
      <c r="BA586" s="24">
        <v>1</v>
      </c>
      <c r="BB586" s="24">
        <v>1</v>
      </c>
      <c r="BC586" s="24">
        <v>1</v>
      </c>
      <c r="BD586" s="24">
        <v>1</v>
      </c>
      <c r="BE586" s="24">
        <v>1</v>
      </c>
      <c r="BF586" s="24">
        <v>0</v>
      </c>
      <c r="BG586" s="24">
        <v>1</v>
      </c>
      <c r="BH586" s="24">
        <v>1</v>
      </c>
      <c r="BI586" s="24">
        <v>0</v>
      </c>
      <c r="BJ586" s="24">
        <v>1</v>
      </c>
      <c r="BK586" s="24">
        <v>1</v>
      </c>
      <c r="BM586" s="19">
        <f>IF(SUM(BA585:BK585)=SUM(BA586:BK586),BM585,BM585*SUMPRODUCT(BA586:BK586,AO586:AY586,Q586:AA586)/SUMPRODUCT(BA585:BK585,AO586:AY586,AC586:AM586))</f>
        <v>0.90665306731485984</v>
      </c>
      <c r="BN586" s="26">
        <f>SUMPRODUCT(AO586:AY586,BA586:BK586,Q586:AA586)/BM586</f>
        <v>1753.514888076752</v>
      </c>
      <c r="BO586">
        <f t="shared" si="160"/>
        <v>3213.94</v>
      </c>
    </row>
    <row r="587" spans="1:67" x14ac:dyDescent="0.75">
      <c r="A587" s="3">
        <v>42954</v>
      </c>
      <c r="B587" s="46">
        <f>INDEX('Index Volume'!B:B,MATCH(Index_New!$A587,'Index Volume'!$A:$A,0))</f>
        <v>1482279936</v>
      </c>
      <c r="C587" s="46">
        <f>INDEX('Index Volume'!C:C,MATCH(Index_New!$A587,'Index Volume'!$A:$A,0))</f>
        <v>58052100</v>
      </c>
      <c r="D587" s="46">
        <f>INDEX('Index Volume'!D:D,MATCH(Index_New!$A587,'Index Volume'!$A:$A,0))</f>
        <v>106560000</v>
      </c>
      <c r="E587" s="46">
        <f>INDEX('Index Volume'!E:E,MATCH(Index_New!$A587,'Index Volume'!$A:$A,0))</f>
        <v>59522900</v>
      </c>
      <c r="F587" s="46">
        <f>INDEX('Index Volume'!F:F,MATCH(Index_New!$A587,'Index Volume'!$A:$A,0))</f>
        <v>935726976</v>
      </c>
      <c r="G587" s="46">
        <f>INDEX('Index Volume'!G:G,MATCH(Index_New!$A587,'Index Volume'!$A:$A,0))</f>
        <v>0</v>
      </c>
      <c r="H587" s="46">
        <f>INDEX('Index Volume'!H:H,MATCH(Index_New!$A587,'Index Volume'!$A:$A,0))</f>
        <v>12794900</v>
      </c>
      <c r="I587" s="46">
        <f>INDEX('Index Volume'!I:I,MATCH(Index_New!$A587,'Index Volume'!$A:$A,0))</f>
        <v>21607900</v>
      </c>
      <c r="J587" s="46">
        <f>INDEX('Index Volume'!J:J,MATCH(Index_New!$A587,'Index Volume'!$A:$A,0))</f>
        <v>0</v>
      </c>
      <c r="K587" s="46">
        <f>INDEX('Index Volume'!K:K,MATCH(Index_New!$A587,'Index Volume'!$A:$A,0))</f>
        <v>32441600</v>
      </c>
      <c r="L587" s="46">
        <f>INDEX('Index Volume'!L:L,MATCH(Index_New!$A587,'Index Volume'!$A:$A,0))</f>
        <v>10141400</v>
      </c>
      <c r="M587" s="46">
        <f t="shared" si="146"/>
        <v>2719127712</v>
      </c>
      <c r="N587" s="1">
        <f t="shared" si="147"/>
        <v>2719127712</v>
      </c>
      <c r="O587" t="b">
        <f t="shared" si="148"/>
        <v>1</v>
      </c>
      <c r="Q587" s="7">
        <f t="shared" si="149"/>
        <v>0.4656175906771069</v>
      </c>
      <c r="R587" s="7">
        <f t="shared" si="150"/>
        <v>3.0988222419475145E-2</v>
      </c>
      <c r="S587" s="7">
        <f t="shared" si="151"/>
        <v>0.13029717712766822</v>
      </c>
      <c r="T587" s="7">
        <f t="shared" si="152"/>
        <v>2.4163691051453332E-2</v>
      </c>
      <c r="U587" s="7">
        <f t="shared" si="153"/>
        <v>0.30808376913308666</v>
      </c>
      <c r="V587" s="7">
        <f t="shared" si="154"/>
        <v>0</v>
      </c>
      <c r="W587" s="7">
        <f t="shared" si="155"/>
        <v>7.1086388585753727E-3</v>
      </c>
      <c r="X587" s="7">
        <f t="shared" si="156"/>
        <v>1.5468465246964313E-2</v>
      </c>
      <c r="Y587" s="7">
        <f t="shared" si="157"/>
        <v>0</v>
      </c>
      <c r="Z587" s="7">
        <f t="shared" si="158"/>
        <v>1.5825452720335552E-2</v>
      </c>
      <c r="AA587" s="7">
        <f t="shared" si="159"/>
        <v>2.4469927653344996E-3</v>
      </c>
      <c r="AC587" s="7">
        <f>IF(DAY($A587)=1,VLOOKUP($A587-1,$A$2:$L$1124,$Q$1,FALSE)/VLOOKUP($A587-1,$A$2:$N$1124,14,FALSE),AC586)</f>
        <v>0.4656175906771069</v>
      </c>
      <c r="AD587" s="7">
        <f>IF(DAY($A587)=1,VLOOKUP($A587-1,$A$2:$L$1124,$R$1,FALSE)/VLOOKUP($A587-1,$A$2:$N$1124,14,FALSE),AD586)</f>
        <v>3.0988222419475145E-2</v>
      </c>
      <c r="AE587" s="7">
        <f>IF(DAY($A587)=1,VLOOKUP($A587-1,$A$2:$L$1124,$S$1,FALSE)/VLOOKUP($A587-1,$A$2:$N$1124,14,FALSE),AE586)</f>
        <v>0.13029717712766822</v>
      </c>
      <c r="AF587" s="7">
        <f>IF(DAY($A587)=1,VLOOKUP($A587-1,$A$2:$L$1124,$T$1,FALSE)/VLOOKUP($A587-1,$A$2:$N$1124,14,FALSE),AF586)</f>
        <v>2.4163691051453332E-2</v>
      </c>
      <c r="AG587" s="7">
        <f>IF(DAY($A587)=1,VLOOKUP($A587-1,$A$2:$L$1124,$U$1,FALSE)/VLOOKUP($A587-1,$A$2:$N$1124,14,FALSE),AG586)</f>
        <v>0.30808376913308666</v>
      </c>
      <c r="AH587" s="7">
        <f>IF(DAY($A587)=1,VLOOKUP($A587-1,$A$2:$L$1124,$V$1,FALSE)/VLOOKUP($A587-1,$A$2:$N$1124,14,FALSE),AH586)</f>
        <v>0</v>
      </c>
      <c r="AI587" s="7">
        <f>IF(DAY($A587)=1,VLOOKUP($A587-1,$A$2:$L$1124,$W$1,FALSE)/VLOOKUP($A587-1,$A$2:$N$1124,14,FALSE),AI586)</f>
        <v>7.1086388585753727E-3</v>
      </c>
      <c r="AJ587" s="7">
        <f>IF(DAY($A587)=1,VLOOKUP($A587-1,$A$2:$L$1124,$X$1,FALSE)/VLOOKUP($A587-1,$A$2:$N$1124,14,FALSE),AJ586)</f>
        <v>1.5468465246964313E-2</v>
      </c>
      <c r="AK587" s="7">
        <f>IF(DAY($A587)=1,VLOOKUP($A587-1,$A$2:$L$1124,$Y$1,FALSE)/VLOOKUP($A587-1,$A$2:$N$1124,14,FALSE),AK586)</f>
        <v>0</v>
      </c>
      <c r="AL587" s="7">
        <f>IF(DAY($A587)=1,VLOOKUP($A587-1,$A$2:$L$1124,$Z$1,FALSE)/VLOOKUP($A587-1,$A$2:$N$1124,14,FALSE),AL586)</f>
        <v>1.5825452720335552E-2</v>
      </c>
      <c r="AM587" s="7">
        <f>IF(DAY($A587)=1,VLOOKUP($A587-1,$A$2:$L$1124,$AA$1,FALSE)/VLOOKUP($A587-1,$A$2:$N$1124,14,FALSE),AM586)</f>
        <v>2.4469927653344996E-3</v>
      </c>
      <c r="AO587" s="12">
        <f>VLOOKUP($A587,BTC!$A$1:$G$1853,5,FALSE)</f>
        <v>3378.94</v>
      </c>
      <c r="AP587" s="12">
        <f>VLOOKUP($A587,XRP!$A$1:$G$1853,5,FALSE)</f>
        <v>0.17902100000000001</v>
      </c>
      <c r="AQ587" s="12">
        <f>VLOOKUP($A587,LTC!$A$1:$G$1853,5,FALSE)</f>
        <v>45.8</v>
      </c>
      <c r="AR587" s="12">
        <f>VLOOKUP($A587,ETC!$A$1:$G$1853,5,FALSE)</f>
        <v>15.31</v>
      </c>
      <c r="AS587" s="12">
        <f>VLOOKUP($A587,ETH!$A$1:$G$1853,5,FALSE)</f>
        <v>269.18</v>
      </c>
      <c r="AT587" s="12">
        <f>VLOOKUP($A587,BCH!$A$1:$G$1853,5,FALSE)</f>
        <v>319.69</v>
      </c>
      <c r="AU587" s="12">
        <f>VLOOKUP($A587,XMR!$A$1:$G$1853,5,FALSE)</f>
        <v>50.21</v>
      </c>
      <c r="AV587" s="12">
        <f>VLOOKUP($A587,ZEC!$A$1:$G$1853,5,FALSE)</f>
        <v>208.64</v>
      </c>
      <c r="AW587" s="12">
        <f>VLOOKUP($A587,EOS!$A$1:$G$1853,5,FALSE)</f>
        <v>1.81</v>
      </c>
      <c r="AX587" s="12">
        <f>VLOOKUP($A587,DASH!$A$1:$G$1853,5,FALSE)</f>
        <v>197.19</v>
      </c>
      <c r="AY587" s="12">
        <f>VLOOKUP($A587,XLM!$A$1:$G$1853,5,FALSE)</f>
        <v>2.2194999999999999E-2</v>
      </c>
      <c r="BA587" s="24">
        <v>1</v>
      </c>
      <c r="BB587" s="24">
        <v>1</v>
      </c>
      <c r="BC587" s="24">
        <v>1</v>
      </c>
      <c r="BD587" s="24">
        <v>1</v>
      </c>
      <c r="BE587" s="24">
        <v>1</v>
      </c>
      <c r="BF587" s="24">
        <v>0</v>
      </c>
      <c r="BG587" s="24">
        <v>1</v>
      </c>
      <c r="BH587" s="24">
        <v>1</v>
      </c>
      <c r="BI587" s="24">
        <v>0</v>
      </c>
      <c r="BJ587" s="24">
        <v>1</v>
      </c>
      <c r="BK587" s="24">
        <v>1</v>
      </c>
      <c r="BM587" s="19">
        <f>IF(SUM(BA586:BK586)=SUM(BA587:BK587),BM586,BM586*SUMPRODUCT(BA587:BK587,AO587:AY587,Q587:AA587)/SUMPRODUCT(BA586:BK586,AO587:AY587,AC587:AM587))</f>
        <v>0.90665306731485984</v>
      </c>
      <c r="BN587" s="26">
        <f>SUMPRODUCT(AO587:AY587,BA587:BK587,Q587:AA587)/BM587</f>
        <v>1841.1363685181268</v>
      </c>
      <c r="BO587">
        <f t="shared" si="160"/>
        <v>3378.94</v>
      </c>
    </row>
    <row r="588" spans="1:67" x14ac:dyDescent="0.75">
      <c r="A588" s="4">
        <v>42955</v>
      </c>
      <c r="B588" s="46">
        <f>INDEX('Index Volume'!B:B,MATCH(Index_New!$A588,'Index Volume'!$A:$A,0))</f>
        <v>1752760064</v>
      </c>
      <c r="C588" s="46">
        <f>INDEX('Index Volume'!C:C,MATCH(Index_New!$A588,'Index Volume'!$A:$A,0))</f>
        <v>180028000</v>
      </c>
      <c r="D588" s="46">
        <f>INDEX('Index Volume'!D:D,MATCH(Index_New!$A588,'Index Volume'!$A:$A,0))</f>
        <v>205564992</v>
      </c>
      <c r="E588" s="46">
        <f>INDEX('Index Volume'!E:E,MATCH(Index_New!$A588,'Index Volume'!$A:$A,0))</f>
        <v>88294200</v>
      </c>
      <c r="F588" s="46">
        <f>INDEX('Index Volume'!F:F,MATCH(Index_New!$A588,'Index Volume'!$A:$A,0))</f>
        <v>1502409984</v>
      </c>
      <c r="G588" s="46">
        <f>INDEX('Index Volume'!G:G,MATCH(Index_New!$A588,'Index Volume'!$A:$A,0))</f>
        <v>0</v>
      </c>
      <c r="H588" s="46">
        <f>INDEX('Index Volume'!H:H,MATCH(Index_New!$A588,'Index Volume'!$A:$A,0))</f>
        <v>12471600</v>
      </c>
      <c r="I588" s="46">
        <f>INDEX('Index Volume'!I:I,MATCH(Index_New!$A588,'Index Volume'!$A:$A,0))</f>
        <v>39426100</v>
      </c>
      <c r="J588" s="46">
        <f>INDEX('Index Volume'!J:J,MATCH(Index_New!$A588,'Index Volume'!$A:$A,0))</f>
        <v>0</v>
      </c>
      <c r="K588" s="46">
        <f>INDEX('Index Volume'!K:K,MATCH(Index_New!$A588,'Index Volume'!$A:$A,0))</f>
        <v>35117200</v>
      </c>
      <c r="L588" s="46">
        <f>INDEX('Index Volume'!L:L,MATCH(Index_New!$A588,'Index Volume'!$A:$A,0))</f>
        <v>8748670</v>
      </c>
      <c r="M588" s="46">
        <f t="shared" si="146"/>
        <v>3824820810</v>
      </c>
      <c r="N588" s="1">
        <f t="shared" si="147"/>
        <v>3824820810</v>
      </c>
      <c r="O588" t="b">
        <f t="shared" si="148"/>
        <v>1</v>
      </c>
      <c r="Q588" s="7">
        <f t="shared" si="149"/>
        <v>0.4656175906771069</v>
      </c>
      <c r="R588" s="7">
        <f t="shared" si="150"/>
        <v>3.0988222419475145E-2</v>
      </c>
      <c r="S588" s="7">
        <f t="shared" si="151"/>
        <v>0.13029717712766822</v>
      </c>
      <c r="T588" s="7">
        <f t="shared" si="152"/>
        <v>2.4163691051453332E-2</v>
      </c>
      <c r="U588" s="7">
        <f t="shared" si="153"/>
        <v>0.30808376913308666</v>
      </c>
      <c r="V588" s="7">
        <f t="shared" si="154"/>
        <v>0</v>
      </c>
      <c r="W588" s="7">
        <f t="shared" si="155"/>
        <v>7.1086388585753727E-3</v>
      </c>
      <c r="X588" s="7">
        <f t="shared" si="156"/>
        <v>1.5468465246964313E-2</v>
      </c>
      <c r="Y588" s="7">
        <f t="shared" si="157"/>
        <v>0</v>
      </c>
      <c r="Z588" s="7">
        <f t="shared" si="158"/>
        <v>1.5825452720335552E-2</v>
      </c>
      <c r="AA588" s="7">
        <f t="shared" si="159"/>
        <v>2.4469927653344996E-3</v>
      </c>
      <c r="AC588" s="7">
        <f>IF(DAY($A588)=1,VLOOKUP($A588-1,$A$2:$L$1124,$Q$1,FALSE)/VLOOKUP($A588-1,$A$2:$N$1124,14,FALSE),AC587)</f>
        <v>0.4656175906771069</v>
      </c>
      <c r="AD588" s="7">
        <f>IF(DAY($A588)=1,VLOOKUP($A588-1,$A$2:$L$1124,$R$1,FALSE)/VLOOKUP($A588-1,$A$2:$N$1124,14,FALSE),AD587)</f>
        <v>3.0988222419475145E-2</v>
      </c>
      <c r="AE588" s="7">
        <f>IF(DAY($A588)=1,VLOOKUP($A588-1,$A$2:$L$1124,$S$1,FALSE)/VLOOKUP($A588-1,$A$2:$N$1124,14,FALSE),AE587)</f>
        <v>0.13029717712766822</v>
      </c>
      <c r="AF588" s="7">
        <f>IF(DAY($A588)=1,VLOOKUP($A588-1,$A$2:$L$1124,$T$1,FALSE)/VLOOKUP($A588-1,$A$2:$N$1124,14,FALSE),AF587)</f>
        <v>2.4163691051453332E-2</v>
      </c>
      <c r="AG588" s="7">
        <f>IF(DAY($A588)=1,VLOOKUP($A588-1,$A$2:$L$1124,$U$1,FALSE)/VLOOKUP($A588-1,$A$2:$N$1124,14,FALSE),AG587)</f>
        <v>0.30808376913308666</v>
      </c>
      <c r="AH588" s="7">
        <f>IF(DAY($A588)=1,VLOOKUP($A588-1,$A$2:$L$1124,$V$1,FALSE)/VLOOKUP($A588-1,$A$2:$N$1124,14,FALSE),AH587)</f>
        <v>0</v>
      </c>
      <c r="AI588" s="7">
        <f>IF(DAY($A588)=1,VLOOKUP($A588-1,$A$2:$L$1124,$W$1,FALSE)/VLOOKUP($A588-1,$A$2:$N$1124,14,FALSE),AI587)</f>
        <v>7.1086388585753727E-3</v>
      </c>
      <c r="AJ588" s="7">
        <f>IF(DAY($A588)=1,VLOOKUP($A588-1,$A$2:$L$1124,$X$1,FALSE)/VLOOKUP($A588-1,$A$2:$N$1124,14,FALSE),AJ587)</f>
        <v>1.5468465246964313E-2</v>
      </c>
      <c r="AK588" s="7">
        <f>IF(DAY($A588)=1,VLOOKUP($A588-1,$A$2:$L$1124,$Y$1,FALSE)/VLOOKUP($A588-1,$A$2:$N$1124,14,FALSE),AK587)</f>
        <v>0</v>
      </c>
      <c r="AL588" s="7">
        <f>IF(DAY($A588)=1,VLOOKUP($A588-1,$A$2:$L$1124,$Z$1,FALSE)/VLOOKUP($A588-1,$A$2:$N$1124,14,FALSE),AL587)</f>
        <v>1.5825452720335552E-2</v>
      </c>
      <c r="AM588" s="7">
        <f>IF(DAY($A588)=1,VLOOKUP($A588-1,$A$2:$L$1124,$AA$1,FALSE)/VLOOKUP($A588-1,$A$2:$N$1124,14,FALSE),AM587)</f>
        <v>2.4469927653344996E-3</v>
      </c>
      <c r="AO588" s="12">
        <f>VLOOKUP($A588,BTC!$A$1:$G$1853,5,FALSE)</f>
        <v>3419.94</v>
      </c>
      <c r="AP588" s="12">
        <f>VLOOKUP($A588,XRP!$A$1:$G$1853,5,FALSE)</f>
        <v>0.19258600000000001</v>
      </c>
      <c r="AQ588" s="12">
        <f>VLOOKUP($A588,LTC!$A$1:$G$1853,5,FALSE)</f>
        <v>48.63</v>
      </c>
      <c r="AR588" s="12">
        <f>VLOOKUP($A588,ETC!$A$1:$G$1853,5,FALSE)</f>
        <v>15.88</v>
      </c>
      <c r="AS588" s="12">
        <f>VLOOKUP($A588,ETH!$A$1:$G$1853,5,FALSE)</f>
        <v>296.77</v>
      </c>
      <c r="AT588" s="12">
        <f>VLOOKUP($A588,BCH!$A$1:$G$1853,5,FALSE)</f>
        <v>345.49</v>
      </c>
      <c r="AU588" s="12">
        <f>VLOOKUP($A588,XMR!$A$1:$G$1853,5,FALSE)</f>
        <v>51.94</v>
      </c>
      <c r="AV588" s="12">
        <f>VLOOKUP($A588,ZEC!$A$1:$G$1853,5,FALSE)</f>
        <v>245.48</v>
      </c>
      <c r="AW588" s="12">
        <f>VLOOKUP($A588,EOS!$A$1:$G$1853,5,FALSE)</f>
        <v>1.88</v>
      </c>
      <c r="AX588" s="12">
        <f>VLOOKUP($A588,DASH!$A$1:$G$1853,5,FALSE)</f>
        <v>203.85</v>
      </c>
      <c r="AY588" s="12">
        <f>VLOOKUP($A588,XLM!$A$1:$G$1853,5,FALSE)</f>
        <v>2.3737000000000001E-2</v>
      </c>
      <c r="BA588" s="24">
        <v>1</v>
      </c>
      <c r="BB588" s="24">
        <v>1</v>
      </c>
      <c r="BC588" s="24">
        <v>1</v>
      </c>
      <c r="BD588" s="24">
        <v>1</v>
      </c>
      <c r="BE588" s="24">
        <v>1</v>
      </c>
      <c r="BF588" s="24">
        <v>0</v>
      </c>
      <c r="BG588" s="24">
        <v>1</v>
      </c>
      <c r="BH588" s="24">
        <v>1</v>
      </c>
      <c r="BI588" s="24">
        <v>0</v>
      </c>
      <c r="BJ588" s="24">
        <v>1</v>
      </c>
      <c r="BK588" s="24">
        <v>1</v>
      </c>
      <c r="BM588" s="19">
        <f>IF(SUM(BA587:BK587)=SUM(BA588:BK588),BM587,BM587*SUMPRODUCT(BA588:BK588,AO588:AY588,Q588:AA588)/SUMPRODUCT(BA587:BK587,AO588:AY588,AC588:AM588))</f>
        <v>0.90665306731485984</v>
      </c>
      <c r="BN588" s="26">
        <f>SUMPRODUCT(AO588:AY588,BA588:BK588,Q588:AA588)/BM588</f>
        <v>1872.7480683017457</v>
      </c>
      <c r="BO588">
        <f t="shared" si="160"/>
        <v>3419.94</v>
      </c>
    </row>
    <row r="589" spans="1:67" x14ac:dyDescent="0.75">
      <c r="A589" s="3">
        <v>42956</v>
      </c>
      <c r="B589" s="46">
        <f>INDEX('Index Volume'!B:B,MATCH(Index_New!$A589,'Index Volume'!$A:$A,0))</f>
        <v>1468960000</v>
      </c>
      <c r="C589" s="46">
        <f>INDEX('Index Volume'!C:C,MATCH(Index_New!$A589,'Index Volume'!$A:$A,0))</f>
        <v>97805400</v>
      </c>
      <c r="D589" s="46">
        <f>INDEX('Index Volume'!D:D,MATCH(Index_New!$A589,'Index Volume'!$A:$A,0))</f>
        <v>253103008</v>
      </c>
      <c r="E589" s="46">
        <f>INDEX('Index Volume'!E:E,MATCH(Index_New!$A589,'Index Volume'!$A:$A,0))</f>
        <v>95728896</v>
      </c>
      <c r="F589" s="46">
        <f>INDEX('Index Volume'!F:F,MATCH(Index_New!$A589,'Index Volume'!$A:$A,0))</f>
        <v>2638579968</v>
      </c>
      <c r="G589" s="46">
        <f>INDEX('Index Volume'!G:G,MATCH(Index_New!$A589,'Index Volume'!$A:$A,0))</f>
        <v>0</v>
      </c>
      <c r="H589" s="46">
        <f>INDEX('Index Volume'!H:H,MATCH(Index_New!$A589,'Index Volume'!$A:$A,0))</f>
        <v>11466600</v>
      </c>
      <c r="I589" s="46">
        <f>INDEX('Index Volume'!I:I,MATCH(Index_New!$A589,'Index Volume'!$A:$A,0))</f>
        <v>37956900</v>
      </c>
      <c r="J589" s="46">
        <f>INDEX('Index Volume'!J:J,MATCH(Index_New!$A589,'Index Volume'!$A:$A,0))</f>
        <v>0</v>
      </c>
      <c r="K589" s="46">
        <f>INDEX('Index Volume'!K:K,MATCH(Index_New!$A589,'Index Volume'!$A:$A,0))</f>
        <v>31657100</v>
      </c>
      <c r="L589" s="46">
        <f>INDEX('Index Volume'!L:L,MATCH(Index_New!$A589,'Index Volume'!$A:$A,0))</f>
        <v>9943390</v>
      </c>
      <c r="M589" s="46">
        <f t="shared" si="146"/>
        <v>4645201262</v>
      </c>
      <c r="N589" s="1">
        <f t="shared" si="147"/>
        <v>4645201262</v>
      </c>
      <c r="O589" t="b">
        <f t="shared" si="148"/>
        <v>1</v>
      </c>
      <c r="Q589" s="7">
        <f t="shared" si="149"/>
        <v>0.4656175906771069</v>
      </c>
      <c r="R589" s="7">
        <f t="shared" si="150"/>
        <v>3.0988222419475145E-2</v>
      </c>
      <c r="S589" s="7">
        <f t="shared" si="151"/>
        <v>0.13029717712766822</v>
      </c>
      <c r="T589" s="7">
        <f t="shared" si="152"/>
        <v>2.4163691051453332E-2</v>
      </c>
      <c r="U589" s="7">
        <f t="shared" si="153"/>
        <v>0.30808376913308666</v>
      </c>
      <c r="V589" s="7">
        <f t="shared" si="154"/>
        <v>0</v>
      </c>
      <c r="W589" s="7">
        <f t="shared" si="155"/>
        <v>7.1086388585753727E-3</v>
      </c>
      <c r="X589" s="7">
        <f t="shared" si="156"/>
        <v>1.5468465246964313E-2</v>
      </c>
      <c r="Y589" s="7">
        <f t="shared" si="157"/>
        <v>0</v>
      </c>
      <c r="Z589" s="7">
        <f t="shared" si="158"/>
        <v>1.5825452720335552E-2</v>
      </c>
      <c r="AA589" s="7">
        <f t="shared" si="159"/>
        <v>2.4469927653344996E-3</v>
      </c>
      <c r="AC589" s="7">
        <f>IF(DAY($A589)=1,VLOOKUP($A589-1,$A$2:$L$1124,$Q$1,FALSE)/VLOOKUP($A589-1,$A$2:$N$1124,14,FALSE),AC588)</f>
        <v>0.4656175906771069</v>
      </c>
      <c r="AD589" s="7">
        <f>IF(DAY($A589)=1,VLOOKUP($A589-1,$A$2:$L$1124,$R$1,FALSE)/VLOOKUP($A589-1,$A$2:$N$1124,14,FALSE),AD588)</f>
        <v>3.0988222419475145E-2</v>
      </c>
      <c r="AE589" s="7">
        <f>IF(DAY($A589)=1,VLOOKUP($A589-1,$A$2:$L$1124,$S$1,FALSE)/VLOOKUP($A589-1,$A$2:$N$1124,14,FALSE),AE588)</f>
        <v>0.13029717712766822</v>
      </c>
      <c r="AF589" s="7">
        <f>IF(DAY($A589)=1,VLOOKUP($A589-1,$A$2:$L$1124,$T$1,FALSE)/VLOOKUP($A589-1,$A$2:$N$1124,14,FALSE),AF588)</f>
        <v>2.4163691051453332E-2</v>
      </c>
      <c r="AG589" s="7">
        <f>IF(DAY($A589)=1,VLOOKUP($A589-1,$A$2:$L$1124,$U$1,FALSE)/VLOOKUP($A589-1,$A$2:$N$1124,14,FALSE),AG588)</f>
        <v>0.30808376913308666</v>
      </c>
      <c r="AH589" s="7">
        <f>IF(DAY($A589)=1,VLOOKUP($A589-1,$A$2:$L$1124,$V$1,FALSE)/VLOOKUP($A589-1,$A$2:$N$1124,14,FALSE),AH588)</f>
        <v>0</v>
      </c>
      <c r="AI589" s="7">
        <f>IF(DAY($A589)=1,VLOOKUP($A589-1,$A$2:$L$1124,$W$1,FALSE)/VLOOKUP($A589-1,$A$2:$N$1124,14,FALSE),AI588)</f>
        <v>7.1086388585753727E-3</v>
      </c>
      <c r="AJ589" s="7">
        <f>IF(DAY($A589)=1,VLOOKUP($A589-1,$A$2:$L$1124,$X$1,FALSE)/VLOOKUP($A589-1,$A$2:$N$1124,14,FALSE),AJ588)</f>
        <v>1.5468465246964313E-2</v>
      </c>
      <c r="AK589" s="7">
        <f>IF(DAY($A589)=1,VLOOKUP($A589-1,$A$2:$L$1124,$Y$1,FALSE)/VLOOKUP($A589-1,$A$2:$N$1124,14,FALSE),AK588)</f>
        <v>0</v>
      </c>
      <c r="AL589" s="7">
        <f>IF(DAY($A589)=1,VLOOKUP($A589-1,$A$2:$L$1124,$Z$1,FALSE)/VLOOKUP($A589-1,$A$2:$N$1124,14,FALSE),AL588)</f>
        <v>1.5825452720335552E-2</v>
      </c>
      <c r="AM589" s="7">
        <f>IF(DAY($A589)=1,VLOOKUP($A589-1,$A$2:$L$1124,$AA$1,FALSE)/VLOOKUP($A589-1,$A$2:$N$1124,14,FALSE),AM588)</f>
        <v>2.4469927653344996E-3</v>
      </c>
      <c r="AO589" s="12">
        <f>VLOOKUP($A589,BTC!$A$1:$G$1853,5,FALSE)</f>
        <v>3342.47</v>
      </c>
      <c r="AP589" s="12">
        <f>VLOOKUP($A589,XRP!$A$1:$G$1853,5,FALSE)</f>
        <v>0.182947</v>
      </c>
      <c r="AQ589" s="12">
        <f>VLOOKUP($A589,LTC!$A$1:$G$1853,5,FALSE)</f>
        <v>48.01</v>
      </c>
      <c r="AR589" s="12">
        <f>VLOOKUP($A589,ETC!$A$1:$G$1853,5,FALSE)</f>
        <v>15.38</v>
      </c>
      <c r="AS589" s="12">
        <f>VLOOKUP($A589,ETH!$A$1:$G$1853,5,FALSE)</f>
        <v>296.02999999999997</v>
      </c>
      <c r="AT589" s="12">
        <f>VLOOKUP($A589,BCH!$A$1:$G$1853,5,FALSE)</f>
        <v>303.89</v>
      </c>
      <c r="AU589" s="12">
        <f>VLOOKUP($A589,XMR!$A$1:$G$1853,5,FALSE)</f>
        <v>50.96</v>
      </c>
      <c r="AV589" s="12">
        <f>VLOOKUP($A589,ZEC!$A$1:$G$1853,5,FALSE)</f>
        <v>242.9</v>
      </c>
      <c r="AW589" s="12">
        <f>VLOOKUP($A589,EOS!$A$1:$G$1853,5,FALSE)</f>
        <v>1.83</v>
      </c>
      <c r="AX589" s="12">
        <f>VLOOKUP($A589,DASH!$A$1:$G$1853,5,FALSE)</f>
        <v>199.21</v>
      </c>
      <c r="AY589" s="12">
        <f>VLOOKUP($A589,XLM!$A$1:$G$1853,5,FALSE)</f>
        <v>2.2995999999999999E-2</v>
      </c>
      <c r="BA589" s="24">
        <v>1</v>
      </c>
      <c r="BB589" s="24">
        <v>1</v>
      </c>
      <c r="BC589" s="24">
        <v>1</v>
      </c>
      <c r="BD589" s="24">
        <v>1</v>
      </c>
      <c r="BE589" s="24">
        <v>1</v>
      </c>
      <c r="BF589" s="24">
        <v>0</v>
      </c>
      <c r="BG589" s="24">
        <v>1</v>
      </c>
      <c r="BH589" s="24">
        <v>1</v>
      </c>
      <c r="BI589" s="24">
        <v>0</v>
      </c>
      <c r="BJ589" s="24">
        <v>1</v>
      </c>
      <c r="BK589" s="24">
        <v>1</v>
      </c>
      <c r="BM589" s="19">
        <f>IF(SUM(BA588:BK588)=SUM(BA589:BK589),BM588,BM588*SUMPRODUCT(BA589:BK589,AO589:AY589,Q589:AA589)/SUMPRODUCT(BA588:BK588,AO589:AY589,AC589:AM589))</f>
        <v>0.90665306731485984</v>
      </c>
      <c r="BN589" s="26">
        <f>SUMPRODUCT(AO589:AY589,BA589:BK589,Q589:AA589)/BM589</f>
        <v>1832.4759401125875</v>
      </c>
      <c r="BO589">
        <f t="shared" si="160"/>
        <v>3342.47</v>
      </c>
    </row>
    <row r="590" spans="1:67" x14ac:dyDescent="0.75">
      <c r="A590" s="4">
        <v>42957</v>
      </c>
      <c r="B590" s="46">
        <f>INDEX('Index Volume'!B:B,MATCH(Index_New!$A590,'Index Volume'!$A:$A,0))</f>
        <v>1515110016</v>
      </c>
      <c r="C590" s="46">
        <f>INDEX('Index Volume'!C:C,MATCH(Index_New!$A590,'Index Volume'!$A:$A,0))</f>
        <v>48162800</v>
      </c>
      <c r="D590" s="46">
        <f>INDEX('Index Volume'!D:D,MATCH(Index_New!$A590,'Index Volume'!$A:$A,0))</f>
        <v>121661000</v>
      </c>
      <c r="E590" s="46">
        <f>INDEX('Index Volume'!E:E,MATCH(Index_New!$A590,'Index Volume'!$A:$A,0))</f>
        <v>42596500</v>
      </c>
      <c r="F590" s="46">
        <f>INDEX('Index Volume'!F:F,MATCH(Index_New!$A590,'Index Volume'!$A:$A,0))</f>
        <v>1076819968</v>
      </c>
      <c r="G590" s="46">
        <f>INDEX('Index Volume'!G:G,MATCH(Index_New!$A590,'Index Volume'!$A:$A,0))</f>
        <v>0</v>
      </c>
      <c r="H590" s="46">
        <f>INDEX('Index Volume'!H:H,MATCH(Index_New!$A590,'Index Volume'!$A:$A,0))</f>
        <v>9147740</v>
      </c>
      <c r="I590" s="46">
        <f>INDEX('Index Volume'!I:I,MATCH(Index_New!$A590,'Index Volume'!$A:$A,0))</f>
        <v>20530400</v>
      </c>
      <c r="J590" s="46">
        <f>INDEX('Index Volume'!J:J,MATCH(Index_New!$A590,'Index Volume'!$A:$A,0))</f>
        <v>0</v>
      </c>
      <c r="K590" s="46">
        <f>INDEX('Index Volume'!K:K,MATCH(Index_New!$A590,'Index Volume'!$A:$A,0))</f>
        <v>30972000</v>
      </c>
      <c r="L590" s="46">
        <f>INDEX('Index Volume'!L:L,MATCH(Index_New!$A590,'Index Volume'!$A:$A,0))</f>
        <v>5144750</v>
      </c>
      <c r="M590" s="46">
        <f t="shared" si="146"/>
        <v>2870145174</v>
      </c>
      <c r="N590" s="1">
        <f t="shared" si="147"/>
        <v>2870145174</v>
      </c>
      <c r="O590" t="b">
        <f t="shared" si="148"/>
        <v>1</v>
      </c>
      <c r="Q590" s="7">
        <f t="shared" si="149"/>
        <v>0.4656175906771069</v>
      </c>
      <c r="R590" s="7">
        <f t="shared" si="150"/>
        <v>3.0988222419475145E-2</v>
      </c>
      <c r="S590" s="7">
        <f t="shared" si="151"/>
        <v>0.13029717712766822</v>
      </c>
      <c r="T590" s="7">
        <f t="shared" si="152"/>
        <v>2.4163691051453332E-2</v>
      </c>
      <c r="U590" s="7">
        <f t="shared" si="153"/>
        <v>0.30808376913308666</v>
      </c>
      <c r="V590" s="7">
        <f t="shared" si="154"/>
        <v>0</v>
      </c>
      <c r="W590" s="7">
        <f t="shared" si="155"/>
        <v>7.1086388585753727E-3</v>
      </c>
      <c r="X590" s="7">
        <f t="shared" si="156"/>
        <v>1.5468465246964313E-2</v>
      </c>
      <c r="Y590" s="7">
        <f t="shared" si="157"/>
        <v>0</v>
      </c>
      <c r="Z590" s="7">
        <f t="shared" si="158"/>
        <v>1.5825452720335552E-2</v>
      </c>
      <c r="AA590" s="7">
        <f t="shared" si="159"/>
        <v>2.4469927653344996E-3</v>
      </c>
      <c r="AC590" s="7">
        <f>IF(DAY($A590)=1,VLOOKUP($A590-1,$A$2:$L$1124,$Q$1,FALSE)/VLOOKUP($A590-1,$A$2:$N$1124,14,FALSE),AC589)</f>
        <v>0.4656175906771069</v>
      </c>
      <c r="AD590" s="7">
        <f>IF(DAY($A590)=1,VLOOKUP($A590-1,$A$2:$L$1124,$R$1,FALSE)/VLOOKUP($A590-1,$A$2:$N$1124,14,FALSE),AD589)</f>
        <v>3.0988222419475145E-2</v>
      </c>
      <c r="AE590" s="7">
        <f>IF(DAY($A590)=1,VLOOKUP($A590-1,$A$2:$L$1124,$S$1,FALSE)/VLOOKUP($A590-1,$A$2:$N$1124,14,FALSE),AE589)</f>
        <v>0.13029717712766822</v>
      </c>
      <c r="AF590" s="7">
        <f>IF(DAY($A590)=1,VLOOKUP($A590-1,$A$2:$L$1124,$T$1,FALSE)/VLOOKUP($A590-1,$A$2:$N$1124,14,FALSE),AF589)</f>
        <v>2.4163691051453332E-2</v>
      </c>
      <c r="AG590" s="7">
        <f>IF(DAY($A590)=1,VLOOKUP($A590-1,$A$2:$L$1124,$U$1,FALSE)/VLOOKUP($A590-1,$A$2:$N$1124,14,FALSE),AG589)</f>
        <v>0.30808376913308666</v>
      </c>
      <c r="AH590" s="7">
        <f>IF(DAY($A590)=1,VLOOKUP($A590-1,$A$2:$L$1124,$V$1,FALSE)/VLOOKUP($A590-1,$A$2:$N$1124,14,FALSE),AH589)</f>
        <v>0</v>
      </c>
      <c r="AI590" s="7">
        <f>IF(DAY($A590)=1,VLOOKUP($A590-1,$A$2:$L$1124,$W$1,FALSE)/VLOOKUP($A590-1,$A$2:$N$1124,14,FALSE),AI589)</f>
        <v>7.1086388585753727E-3</v>
      </c>
      <c r="AJ590" s="7">
        <f>IF(DAY($A590)=1,VLOOKUP($A590-1,$A$2:$L$1124,$X$1,FALSE)/VLOOKUP($A590-1,$A$2:$N$1124,14,FALSE),AJ589)</f>
        <v>1.5468465246964313E-2</v>
      </c>
      <c r="AK590" s="7">
        <f>IF(DAY($A590)=1,VLOOKUP($A590-1,$A$2:$L$1124,$Y$1,FALSE)/VLOOKUP($A590-1,$A$2:$N$1124,14,FALSE),AK589)</f>
        <v>0</v>
      </c>
      <c r="AL590" s="7">
        <f>IF(DAY($A590)=1,VLOOKUP($A590-1,$A$2:$L$1124,$Z$1,FALSE)/VLOOKUP($A590-1,$A$2:$N$1124,14,FALSE),AL589)</f>
        <v>1.5825452720335552E-2</v>
      </c>
      <c r="AM590" s="7">
        <f>IF(DAY($A590)=1,VLOOKUP($A590-1,$A$2:$L$1124,$AA$1,FALSE)/VLOOKUP($A590-1,$A$2:$N$1124,14,FALSE),AM589)</f>
        <v>2.4469927653344996E-3</v>
      </c>
      <c r="AO590" s="12">
        <f>VLOOKUP($A590,BTC!$A$1:$G$1853,5,FALSE)</f>
        <v>3381.28</v>
      </c>
      <c r="AP590" s="12">
        <f>VLOOKUP($A590,XRP!$A$1:$G$1853,5,FALSE)</f>
        <v>0.180399</v>
      </c>
      <c r="AQ590" s="12">
        <f>VLOOKUP($A590,LTC!$A$1:$G$1853,5,FALSE)</f>
        <v>46.5</v>
      </c>
      <c r="AR590" s="12">
        <f>VLOOKUP($A590,ETC!$A$1:$G$1853,5,FALSE)</f>
        <v>15.19</v>
      </c>
      <c r="AS590" s="12">
        <f>VLOOKUP($A590,ETH!$A$1:$G$1853,5,FALSE)</f>
        <v>295.89</v>
      </c>
      <c r="AT590" s="12">
        <f>VLOOKUP($A590,BCH!$A$1:$G$1853,5,FALSE)</f>
        <v>275.95</v>
      </c>
      <c r="AU590" s="12">
        <f>VLOOKUP($A590,XMR!$A$1:$G$1853,5,FALSE)</f>
        <v>49.47</v>
      </c>
      <c r="AV590" s="12">
        <f>VLOOKUP($A590,ZEC!$A$1:$G$1853,5,FALSE)</f>
        <v>230.4</v>
      </c>
      <c r="AW590" s="12">
        <f>VLOOKUP($A590,EOS!$A$1:$G$1853,5,FALSE)</f>
        <v>1.83</v>
      </c>
      <c r="AX590" s="12">
        <f>VLOOKUP($A590,DASH!$A$1:$G$1853,5,FALSE)</f>
        <v>200.96</v>
      </c>
      <c r="AY590" s="12">
        <f>VLOOKUP($A590,XLM!$A$1:$G$1853,5,FALSE)</f>
        <v>2.2006999999999999E-2</v>
      </c>
      <c r="BA590" s="24">
        <v>1</v>
      </c>
      <c r="BB590" s="24">
        <v>1</v>
      </c>
      <c r="BC590" s="24">
        <v>1</v>
      </c>
      <c r="BD590" s="24">
        <v>1</v>
      </c>
      <c r="BE590" s="24">
        <v>1</v>
      </c>
      <c r="BF590" s="24">
        <v>0</v>
      </c>
      <c r="BG590" s="24">
        <v>1</v>
      </c>
      <c r="BH590" s="24">
        <v>1</v>
      </c>
      <c r="BI590" s="24">
        <v>0</v>
      </c>
      <c r="BJ590" s="24">
        <v>1</v>
      </c>
      <c r="BK590" s="24">
        <v>1</v>
      </c>
      <c r="BM590" s="19">
        <f>IF(SUM(BA589:BK589)=SUM(BA590:BK590),BM589,BM589*SUMPRODUCT(BA590:BK590,AO590:AY590,Q590:AA590)/SUMPRODUCT(BA589:BK589,AO590:AY590,AC590:AM590))</f>
        <v>0.90665306731485984</v>
      </c>
      <c r="BN590" s="26">
        <f>SUMPRODUCT(AO590:AY590,BA590:BK590,Q590:AA590)/BM590</f>
        <v>1851.9429371820586</v>
      </c>
      <c r="BO590">
        <f t="shared" si="160"/>
        <v>3381.28</v>
      </c>
    </row>
    <row r="591" spans="1:67" x14ac:dyDescent="0.75">
      <c r="A591" s="3">
        <v>42958</v>
      </c>
      <c r="B591" s="46">
        <f>INDEX('Index Volume'!B:B,MATCH(Index_New!$A591,'Index Volume'!$A:$A,0))</f>
        <v>2021190016</v>
      </c>
      <c r="C591" s="46">
        <f>INDEX('Index Volume'!C:C,MATCH(Index_New!$A591,'Index Volume'!$A:$A,0))</f>
        <v>54059700</v>
      </c>
      <c r="D591" s="46">
        <f>INDEX('Index Volume'!D:D,MATCH(Index_New!$A591,'Index Volume'!$A:$A,0))</f>
        <v>137644000</v>
      </c>
      <c r="E591" s="46">
        <f>INDEX('Index Volume'!E:E,MATCH(Index_New!$A591,'Index Volume'!$A:$A,0))</f>
        <v>46330400</v>
      </c>
      <c r="F591" s="46">
        <f>INDEX('Index Volume'!F:F,MATCH(Index_New!$A591,'Index Volume'!$A:$A,0))</f>
        <v>953576000</v>
      </c>
      <c r="G591" s="46">
        <f>INDEX('Index Volume'!G:G,MATCH(Index_New!$A591,'Index Volume'!$A:$A,0))</f>
        <v>0</v>
      </c>
      <c r="H591" s="46">
        <f>INDEX('Index Volume'!H:H,MATCH(Index_New!$A591,'Index Volume'!$A:$A,0))</f>
        <v>8534390</v>
      </c>
      <c r="I591" s="46">
        <f>INDEX('Index Volume'!I:I,MATCH(Index_New!$A591,'Index Volume'!$A:$A,0))</f>
        <v>18765000</v>
      </c>
      <c r="J591" s="46">
        <f>INDEX('Index Volume'!J:J,MATCH(Index_New!$A591,'Index Volume'!$A:$A,0))</f>
        <v>0</v>
      </c>
      <c r="K591" s="46">
        <f>INDEX('Index Volume'!K:K,MATCH(Index_New!$A591,'Index Volume'!$A:$A,0))</f>
        <v>28677400</v>
      </c>
      <c r="L591" s="46">
        <f>INDEX('Index Volume'!L:L,MATCH(Index_New!$A591,'Index Volume'!$A:$A,0))</f>
        <v>6968740</v>
      </c>
      <c r="M591" s="46">
        <f t="shared" si="146"/>
        <v>3275745646</v>
      </c>
      <c r="N591" s="1">
        <f t="shared" si="147"/>
        <v>3275745646</v>
      </c>
      <c r="O591" t="b">
        <f t="shared" si="148"/>
        <v>1</v>
      </c>
      <c r="Q591" s="7">
        <f t="shared" si="149"/>
        <v>0.4656175906771069</v>
      </c>
      <c r="R591" s="7">
        <f t="shared" si="150"/>
        <v>3.0988222419475145E-2</v>
      </c>
      <c r="S591" s="7">
        <f t="shared" si="151"/>
        <v>0.13029717712766822</v>
      </c>
      <c r="T591" s="7">
        <f t="shared" si="152"/>
        <v>2.4163691051453332E-2</v>
      </c>
      <c r="U591" s="7">
        <f t="shared" si="153"/>
        <v>0.30808376913308666</v>
      </c>
      <c r="V591" s="7">
        <f t="shared" si="154"/>
        <v>0</v>
      </c>
      <c r="W591" s="7">
        <f t="shared" si="155"/>
        <v>7.1086388585753727E-3</v>
      </c>
      <c r="X591" s="7">
        <f t="shared" si="156"/>
        <v>1.5468465246964313E-2</v>
      </c>
      <c r="Y591" s="7">
        <f t="shared" si="157"/>
        <v>0</v>
      </c>
      <c r="Z591" s="7">
        <f t="shared" si="158"/>
        <v>1.5825452720335552E-2</v>
      </c>
      <c r="AA591" s="7">
        <f t="shared" si="159"/>
        <v>2.4469927653344996E-3</v>
      </c>
      <c r="AC591" s="7">
        <f>IF(DAY($A591)=1,VLOOKUP($A591-1,$A$2:$L$1124,$Q$1,FALSE)/VLOOKUP($A591-1,$A$2:$N$1124,14,FALSE),AC590)</f>
        <v>0.4656175906771069</v>
      </c>
      <c r="AD591" s="7">
        <f>IF(DAY($A591)=1,VLOOKUP($A591-1,$A$2:$L$1124,$R$1,FALSE)/VLOOKUP($A591-1,$A$2:$N$1124,14,FALSE),AD590)</f>
        <v>3.0988222419475145E-2</v>
      </c>
      <c r="AE591" s="7">
        <f>IF(DAY($A591)=1,VLOOKUP($A591-1,$A$2:$L$1124,$S$1,FALSE)/VLOOKUP($A591-1,$A$2:$N$1124,14,FALSE),AE590)</f>
        <v>0.13029717712766822</v>
      </c>
      <c r="AF591" s="7">
        <f>IF(DAY($A591)=1,VLOOKUP($A591-1,$A$2:$L$1124,$T$1,FALSE)/VLOOKUP($A591-1,$A$2:$N$1124,14,FALSE),AF590)</f>
        <v>2.4163691051453332E-2</v>
      </c>
      <c r="AG591" s="7">
        <f>IF(DAY($A591)=1,VLOOKUP($A591-1,$A$2:$L$1124,$U$1,FALSE)/VLOOKUP($A591-1,$A$2:$N$1124,14,FALSE),AG590)</f>
        <v>0.30808376913308666</v>
      </c>
      <c r="AH591" s="7">
        <f>IF(DAY($A591)=1,VLOOKUP($A591-1,$A$2:$L$1124,$V$1,FALSE)/VLOOKUP($A591-1,$A$2:$N$1124,14,FALSE),AH590)</f>
        <v>0</v>
      </c>
      <c r="AI591" s="7">
        <f>IF(DAY($A591)=1,VLOOKUP($A591-1,$A$2:$L$1124,$W$1,FALSE)/VLOOKUP($A591-1,$A$2:$N$1124,14,FALSE),AI590)</f>
        <v>7.1086388585753727E-3</v>
      </c>
      <c r="AJ591" s="7">
        <f>IF(DAY($A591)=1,VLOOKUP($A591-1,$A$2:$L$1124,$X$1,FALSE)/VLOOKUP($A591-1,$A$2:$N$1124,14,FALSE),AJ590)</f>
        <v>1.5468465246964313E-2</v>
      </c>
      <c r="AK591" s="7">
        <f>IF(DAY($A591)=1,VLOOKUP($A591-1,$A$2:$L$1124,$Y$1,FALSE)/VLOOKUP($A591-1,$A$2:$N$1124,14,FALSE),AK590)</f>
        <v>0</v>
      </c>
      <c r="AL591" s="7">
        <f>IF(DAY($A591)=1,VLOOKUP($A591-1,$A$2:$L$1124,$Z$1,FALSE)/VLOOKUP($A591-1,$A$2:$N$1124,14,FALSE),AL590)</f>
        <v>1.5825452720335552E-2</v>
      </c>
      <c r="AM591" s="7">
        <f>IF(DAY($A591)=1,VLOOKUP($A591-1,$A$2:$L$1124,$AA$1,FALSE)/VLOOKUP($A591-1,$A$2:$N$1124,14,FALSE),AM590)</f>
        <v>2.4469927653344996E-3</v>
      </c>
      <c r="AO591" s="12">
        <f>VLOOKUP($A591,BTC!$A$1:$G$1853,5,FALSE)</f>
        <v>3650.62</v>
      </c>
      <c r="AP591" s="12">
        <f>VLOOKUP($A591,XRP!$A$1:$G$1853,5,FALSE)</f>
        <v>0.17930699999999999</v>
      </c>
      <c r="AQ591" s="12">
        <f>VLOOKUP($A591,LTC!$A$1:$G$1853,5,FALSE)</f>
        <v>47.1</v>
      </c>
      <c r="AR591" s="12">
        <f>VLOOKUP($A591,ETC!$A$1:$G$1853,5,FALSE)</f>
        <v>15.17</v>
      </c>
      <c r="AS591" s="12">
        <f>VLOOKUP($A591,ETH!$A$1:$G$1853,5,FALSE)</f>
        <v>308.86</v>
      </c>
      <c r="AT591" s="12">
        <f>VLOOKUP($A591,BCH!$A$1:$G$1853,5,FALSE)</f>
        <v>328.24</v>
      </c>
      <c r="AU591" s="12">
        <f>VLOOKUP($A591,XMR!$A$1:$G$1853,5,FALSE)</f>
        <v>50.65</v>
      </c>
      <c r="AV591" s="12">
        <f>VLOOKUP($A591,ZEC!$A$1:$G$1853,5,FALSE)</f>
        <v>234.37</v>
      </c>
      <c r="AW591" s="12">
        <f>VLOOKUP($A591,EOS!$A$1:$G$1853,5,FALSE)</f>
        <v>1.79</v>
      </c>
      <c r="AX591" s="12">
        <f>VLOOKUP($A591,DASH!$A$1:$G$1853,5,FALSE)</f>
        <v>205.79</v>
      </c>
      <c r="AY591" s="12">
        <f>VLOOKUP($A591,XLM!$A$1:$G$1853,5,FALSE)</f>
        <v>2.1479999999999999E-2</v>
      </c>
      <c r="BA591" s="24">
        <v>1</v>
      </c>
      <c r="BB591" s="24">
        <v>1</v>
      </c>
      <c r="BC591" s="24">
        <v>1</v>
      </c>
      <c r="BD591" s="24">
        <v>1</v>
      </c>
      <c r="BE591" s="24">
        <v>1</v>
      </c>
      <c r="BF591" s="24">
        <v>0</v>
      </c>
      <c r="BG591" s="24">
        <v>1</v>
      </c>
      <c r="BH591" s="24">
        <v>1</v>
      </c>
      <c r="BI591" s="24">
        <v>0</v>
      </c>
      <c r="BJ591" s="24">
        <v>1</v>
      </c>
      <c r="BK591" s="24">
        <v>1</v>
      </c>
      <c r="BM591" s="19">
        <f>IF(SUM(BA590:BK590)=SUM(BA591:BK591),BM590,BM590*SUMPRODUCT(BA591:BK591,AO591:AY591,Q591:AA591)/SUMPRODUCT(BA590:BK590,AO591:AY591,AC591:AM591))</f>
        <v>0.90665306731485984</v>
      </c>
      <c r="BN591" s="26">
        <f>SUMPRODUCT(AO591:AY591,BA591:BK591,Q591:AA591)/BM591</f>
        <v>1994.91844553589</v>
      </c>
      <c r="BO591">
        <f t="shared" si="160"/>
        <v>3650.62</v>
      </c>
    </row>
    <row r="592" spans="1:67" x14ac:dyDescent="0.75">
      <c r="A592" s="4">
        <v>42959</v>
      </c>
      <c r="B592" s="46">
        <f>INDEX('Index Volume'!B:B,MATCH(Index_New!$A592,'Index Volume'!$A:$A,0))</f>
        <v>2219589888</v>
      </c>
      <c r="C592" s="46">
        <f>INDEX('Index Volume'!C:C,MATCH(Index_New!$A592,'Index Volume'!$A:$A,0))</f>
        <v>65229300</v>
      </c>
      <c r="D592" s="46">
        <f>INDEX('Index Volume'!D:D,MATCH(Index_New!$A592,'Index Volume'!$A:$A,0))</f>
        <v>142064992</v>
      </c>
      <c r="E592" s="46">
        <f>INDEX('Index Volume'!E:E,MATCH(Index_New!$A592,'Index Volume'!$A:$A,0))</f>
        <v>50077000</v>
      </c>
      <c r="F592" s="46">
        <f>INDEX('Index Volume'!F:F,MATCH(Index_New!$A592,'Index Volume'!$A:$A,0))</f>
        <v>1111650048</v>
      </c>
      <c r="G592" s="46">
        <f>INDEX('Index Volume'!G:G,MATCH(Index_New!$A592,'Index Volume'!$A:$A,0))</f>
        <v>0</v>
      </c>
      <c r="H592" s="46">
        <f>INDEX('Index Volume'!H:H,MATCH(Index_New!$A592,'Index Volume'!$A:$A,0))</f>
        <v>17349200</v>
      </c>
      <c r="I592" s="46">
        <f>INDEX('Index Volume'!I:I,MATCH(Index_New!$A592,'Index Volume'!$A:$A,0))</f>
        <v>20015900</v>
      </c>
      <c r="J592" s="46">
        <f>INDEX('Index Volume'!J:J,MATCH(Index_New!$A592,'Index Volume'!$A:$A,0))</f>
        <v>0</v>
      </c>
      <c r="K592" s="46">
        <f>INDEX('Index Volume'!K:K,MATCH(Index_New!$A592,'Index Volume'!$A:$A,0))</f>
        <v>30017500</v>
      </c>
      <c r="L592" s="46">
        <f>INDEX('Index Volume'!L:L,MATCH(Index_New!$A592,'Index Volume'!$A:$A,0))</f>
        <v>8536080</v>
      </c>
      <c r="M592" s="46">
        <f t="shared" si="146"/>
        <v>3664529908</v>
      </c>
      <c r="N592" s="1">
        <f t="shared" si="147"/>
        <v>3664529908</v>
      </c>
      <c r="O592" t="b">
        <f t="shared" si="148"/>
        <v>1</v>
      </c>
      <c r="Q592" s="7">
        <f t="shared" si="149"/>
        <v>0.4656175906771069</v>
      </c>
      <c r="R592" s="7">
        <f t="shared" si="150"/>
        <v>3.0988222419475145E-2</v>
      </c>
      <c r="S592" s="7">
        <f t="shared" si="151"/>
        <v>0.13029717712766822</v>
      </c>
      <c r="T592" s="7">
        <f t="shared" si="152"/>
        <v>2.4163691051453332E-2</v>
      </c>
      <c r="U592" s="7">
        <f t="shared" si="153"/>
        <v>0.30808376913308666</v>
      </c>
      <c r="V592" s="7">
        <f t="shared" si="154"/>
        <v>0</v>
      </c>
      <c r="W592" s="7">
        <f t="shared" si="155"/>
        <v>7.1086388585753727E-3</v>
      </c>
      <c r="X592" s="7">
        <f t="shared" si="156"/>
        <v>1.5468465246964313E-2</v>
      </c>
      <c r="Y592" s="7">
        <f t="shared" si="157"/>
        <v>0</v>
      </c>
      <c r="Z592" s="7">
        <f t="shared" si="158"/>
        <v>1.5825452720335552E-2</v>
      </c>
      <c r="AA592" s="7">
        <f t="shared" si="159"/>
        <v>2.4469927653344996E-3</v>
      </c>
      <c r="AC592" s="7">
        <f>IF(DAY($A592)=1,VLOOKUP($A592-1,$A$2:$L$1124,$Q$1,FALSE)/VLOOKUP($A592-1,$A$2:$N$1124,14,FALSE),AC591)</f>
        <v>0.4656175906771069</v>
      </c>
      <c r="AD592" s="7">
        <f>IF(DAY($A592)=1,VLOOKUP($A592-1,$A$2:$L$1124,$R$1,FALSE)/VLOOKUP($A592-1,$A$2:$N$1124,14,FALSE),AD591)</f>
        <v>3.0988222419475145E-2</v>
      </c>
      <c r="AE592" s="7">
        <f>IF(DAY($A592)=1,VLOOKUP($A592-1,$A$2:$L$1124,$S$1,FALSE)/VLOOKUP($A592-1,$A$2:$N$1124,14,FALSE),AE591)</f>
        <v>0.13029717712766822</v>
      </c>
      <c r="AF592" s="7">
        <f>IF(DAY($A592)=1,VLOOKUP($A592-1,$A$2:$L$1124,$T$1,FALSE)/VLOOKUP($A592-1,$A$2:$N$1124,14,FALSE),AF591)</f>
        <v>2.4163691051453332E-2</v>
      </c>
      <c r="AG592" s="7">
        <f>IF(DAY($A592)=1,VLOOKUP($A592-1,$A$2:$L$1124,$U$1,FALSE)/VLOOKUP($A592-1,$A$2:$N$1124,14,FALSE),AG591)</f>
        <v>0.30808376913308666</v>
      </c>
      <c r="AH592" s="7">
        <f>IF(DAY($A592)=1,VLOOKUP($A592-1,$A$2:$L$1124,$V$1,FALSE)/VLOOKUP($A592-1,$A$2:$N$1124,14,FALSE),AH591)</f>
        <v>0</v>
      </c>
      <c r="AI592" s="7">
        <f>IF(DAY($A592)=1,VLOOKUP($A592-1,$A$2:$L$1124,$W$1,FALSE)/VLOOKUP($A592-1,$A$2:$N$1124,14,FALSE),AI591)</f>
        <v>7.1086388585753727E-3</v>
      </c>
      <c r="AJ592" s="7">
        <f>IF(DAY($A592)=1,VLOOKUP($A592-1,$A$2:$L$1124,$X$1,FALSE)/VLOOKUP($A592-1,$A$2:$N$1124,14,FALSE),AJ591)</f>
        <v>1.5468465246964313E-2</v>
      </c>
      <c r="AK592" s="7">
        <f>IF(DAY($A592)=1,VLOOKUP($A592-1,$A$2:$L$1124,$Y$1,FALSE)/VLOOKUP($A592-1,$A$2:$N$1124,14,FALSE),AK591)</f>
        <v>0</v>
      </c>
      <c r="AL592" s="7">
        <f>IF(DAY($A592)=1,VLOOKUP($A592-1,$A$2:$L$1124,$Z$1,FALSE)/VLOOKUP($A592-1,$A$2:$N$1124,14,FALSE),AL591)</f>
        <v>1.5825452720335552E-2</v>
      </c>
      <c r="AM592" s="7">
        <f>IF(DAY($A592)=1,VLOOKUP($A592-1,$A$2:$L$1124,$AA$1,FALSE)/VLOOKUP($A592-1,$A$2:$N$1124,14,FALSE),AM591)</f>
        <v>2.4469927653344996E-3</v>
      </c>
      <c r="AO592" s="12">
        <f>VLOOKUP($A592,BTC!$A$1:$G$1853,5,FALSE)</f>
        <v>3884.71</v>
      </c>
      <c r="AP592" s="12">
        <f>VLOOKUP($A592,XRP!$A$1:$G$1853,5,FALSE)</f>
        <v>0.17385300000000001</v>
      </c>
      <c r="AQ592" s="12">
        <f>VLOOKUP($A592,LTC!$A$1:$G$1853,5,FALSE)</f>
        <v>46.43</v>
      </c>
      <c r="AR592" s="12">
        <f>VLOOKUP($A592,ETC!$A$1:$G$1853,5,FALSE)</f>
        <v>14.81</v>
      </c>
      <c r="AS592" s="12">
        <f>VLOOKUP($A592,ETH!$A$1:$G$1853,5,FALSE)</f>
        <v>310.60000000000002</v>
      </c>
      <c r="AT592" s="12">
        <f>VLOOKUP($A592,BCH!$A$1:$G$1853,5,FALSE)</f>
        <v>317.08999999999997</v>
      </c>
      <c r="AU592" s="12">
        <f>VLOOKUP($A592,XMR!$A$1:$G$1853,5,FALSE)</f>
        <v>49.37</v>
      </c>
      <c r="AV592" s="12">
        <f>VLOOKUP($A592,ZEC!$A$1:$G$1853,5,FALSE)</f>
        <v>223.31</v>
      </c>
      <c r="AW592" s="12">
        <f>VLOOKUP($A592,EOS!$A$1:$G$1853,5,FALSE)</f>
        <v>1.67</v>
      </c>
      <c r="AX592" s="12">
        <f>VLOOKUP($A592,DASH!$A$1:$G$1853,5,FALSE)</f>
        <v>205.49</v>
      </c>
      <c r="AY592" s="12">
        <f>VLOOKUP($A592,XLM!$A$1:$G$1853,5,FALSE)</f>
        <v>2.0218E-2</v>
      </c>
      <c r="BA592" s="24">
        <v>1</v>
      </c>
      <c r="BB592" s="24">
        <v>1</v>
      </c>
      <c r="BC592" s="24">
        <v>1</v>
      </c>
      <c r="BD592" s="24">
        <v>1</v>
      </c>
      <c r="BE592" s="24">
        <v>1</v>
      </c>
      <c r="BF592" s="24">
        <v>0</v>
      </c>
      <c r="BG592" s="24">
        <v>1</v>
      </c>
      <c r="BH592" s="24">
        <v>1</v>
      </c>
      <c r="BI592" s="24">
        <v>0</v>
      </c>
      <c r="BJ592" s="24">
        <v>1</v>
      </c>
      <c r="BK592" s="24">
        <v>1</v>
      </c>
      <c r="BM592" s="19">
        <f>IF(SUM(BA591:BK591)=SUM(BA592:BK592),BM591,BM591*SUMPRODUCT(BA592:BK592,AO592:AY592,Q592:AA592)/SUMPRODUCT(BA591:BK591,AO592:AY592,AC592:AM592))</f>
        <v>0.90665306731485984</v>
      </c>
      <c r="BN592" s="26">
        <f>SUMPRODUCT(AO592:AY592,BA592:BK592,Q592:AA592)/BM592</f>
        <v>2115.4181090168099</v>
      </c>
      <c r="BO592">
        <f t="shared" si="160"/>
        <v>3884.71</v>
      </c>
    </row>
    <row r="593" spans="1:67" x14ac:dyDescent="0.75">
      <c r="A593" s="3">
        <v>42960</v>
      </c>
      <c r="B593" s="46">
        <f>INDEX('Index Volume'!B:B,MATCH(Index_New!$A593,'Index Volume'!$A:$A,0))</f>
        <v>3159089920</v>
      </c>
      <c r="C593" s="46">
        <f>INDEX('Index Volume'!C:C,MATCH(Index_New!$A593,'Index Volume'!$A:$A,0))</f>
        <v>110199000</v>
      </c>
      <c r="D593" s="46">
        <f>INDEX('Index Volume'!D:D,MATCH(Index_New!$A593,'Index Volume'!$A:$A,0))</f>
        <v>242564992</v>
      </c>
      <c r="E593" s="46">
        <f>INDEX('Index Volume'!E:E,MATCH(Index_New!$A593,'Index Volume'!$A:$A,0))</f>
        <v>58116600</v>
      </c>
      <c r="F593" s="46">
        <f>INDEX('Index Volume'!F:F,MATCH(Index_New!$A593,'Index Volume'!$A:$A,0))</f>
        <v>1369369984</v>
      </c>
      <c r="G593" s="46">
        <f>INDEX('Index Volume'!G:G,MATCH(Index_New!$A593,'Index Volume'!$A:$A,0))</f>
        <v>0</v>
      </c>
      <c r="H593" s="46">
        <f>INDEX('Index Volume'!H:H,MATCH(Index_New!$A593,'Index Volume'!$A:$A,0))</f>
        <v>19587800</v>
      </c>
      <c r="I593" s="46">
        <f>INDEX('Index Volume'!I:I,MATCH(Index_New!$A593,'Index Volume'!$A:$A,0))</f>
        <v>21036100</v>
      </c>
      <c r="J593" s="46">
        <f>INDEX('Index Volume'!J:J,MATCH(Index_New!$A593,'Index Volume'!$A:$A,0))</f>
        <v>0</v>
      </c>
      <c r="K593" s="46">
        <f>INDEX('Index Volume'!K:K,MATCH(Index_New!$A593,'Index Volume'!$A:$A,0))</f>
        <v>36281800</v>
      </c>
      <c r="L593" s="46">
        <f>INDEX('Index Volume'!L:L,MATCH(Index_New!$A593,'Index Volume'!$A:$A,0))</f>
        <v>18070400</v>
      </c>
      <c r="M593" s="46">
        <f t="shared" si="146"/>
        <v>5034316596</v>
      </c>
      <c r="N593" s="1">
        <f t="shared" si="147"/>
        <v>5034316596</v>
      </c>
      <c r="O593" t="b">
        <f t="shared" si="148"/>
        <v>1</v>
      </c>
      <c r="Q593" s="7">
        <f t="shared" si="149"/>
        <v>0.4656175906771069</v>
      </c>
      <c r="R593" s="7">
        <f t="shared" si="150"/>
        <v>3.0988222419475145E-2</v>
      </c>
      <c r="S593" s="7">
        <f t="shared" si="151"/>
        <v>0.13029717712766822</v>
      </c>
      <c r="T593" s="7">
        <f t="shared" si="152"/>
        <v>2.4163691051453332E-2</v>
      </c>
      <c r="U593" s="7">
        <f t="shared" si="153"/>
        <v>0.30808376913308666</v>
      </c>
      <c r="V593" s="7">
        <f t="shared" si="154"/>
        <v>0</v>
      </c>
      <c r="W593" s="7">
        <f t="shared" si="155"/>
        <v>7.1086388585753727E-3</v>
      </c>
      <c r="X593" s="7">
        <f t="shared" si="156"/>
        <v>1.5468465246964313E-2</v>
      </c>
      <c r="Y593" s="7">
        <f t="shared" si="157"/>
        <v>0</v>
      </c>
      <c r="Z593" s="7">
        <f t="shared" si="158"/>
        <v>1.5825452720335552E-2</v>
      </c>
      <c r="AA593" s="7">
        <f t="shared" si="159"/>
        <v>2.4469927653344996E-3</v>
      </c>
      <c r="AC593" s="7">
        <f>IF(DAY($A593)=1,VLOOKUP($A593-1,$A$2:$L$1124,$Q$1,FALSE)/VLOOKUP($A593-1,$A$2:$N$1124,14,FALSE),AC592)</f>
        <v>0.4656175906771069</v>
      </c>
      <c r="AD593" s="7">
        <f>IF(DAY($A593)=1,VLOOKUP($A593-1,$A$2:$L$1124,$R$1,FALSE)/VLOOKUP($A593-1,$A$2:$N$1124,14,FALSE),AD592)</f>
        <v>3.0988222419475145E-2</v>
      </c>
      <c r="AE593" s="7">
        <f>IF(DAY($A593)=1,VLOOKUP($A593-1,$A$2:$L$1124,$S$1,FALSE)/VLOOKUP($A593-1,$A$2:$N$1124,14,FALSE),AE592)</f>
        <v>0.13029717712766822</v>
      </c>
      <c r="AF593" s="7">
        <f>IF(DAY($A593)=1,VLOOKUP($A593-1,$A$2:$L$1124,$T$1,FALSE)/VLOOKUP($A593-1,$A$2:$N$1124,14,FALSE),AF592)</f>
        <v>2.4163691051453332E-2</v>
      </c>
      <c r="AG593" s="7">
        <f>IF(DAY($A593)=1,VLOOKUP($A593-1,$A$2:$L$1124,$U$1,FALSE)/VLOOKUP($A593-1,$A$2:$N$1124,14,FALSE),AG592)</f>
        <v>0.30808376913308666</v>
      </c>
      <c r="AH593" s="7">
        <f>IF(DAY($A593)=1,VLOOKUP($A593-1,$A$2:$L$1124,$V$1,FALSE)/VLOOKUP($A593-1,$A$2:$N$1124,14,FALSE),AH592)</f>
        <v>0</v>
      </c>
      <c r="AI593" s="7">
        <f>IF(DAY($A593)=1,VLOOKUP($A593-1,$A$2:$L$1124,$W$1,FALSE)/VLOOKUP($A593-1,$A$2:$N$1124,14,FALSE),AI592)</f>
        <v>7.1086388585753727E-3</v>
      </c>
      <c r="AJ593" s="7">
        <f>IF(DAY($A593)=1,VLOOKUP($A593-1,$A$2:$L$1124,$X$1,FALSE)/VLOOKUP($A593-1,$A$2:$N$1124,14,FALSE),AJ592)</f>
        <v>1.5468465246964313E-2</v>
      </c>
      <c r="AK593" s="7">
        <f>IF(DAY($A593)=1,VLOOKUP($A593-1,$A$2:$L$1124,$Y$1,FALSE)/VLOOKUP($A593-1,$A$2:$N$1124,14,FALSE),AK592)</f>
        <v>0</v>
      </c>
      <c r="AL593" s="7">
        <f>IF(DAY($A593)=1,VLOOKUP($A593-1,$A$2:$L$1124,$Z$1,FALSE)/VLOOKUP($A593-1,$A$2:$N$1124,14,FALSE),AL592)</f>
        <v>1.5825452720335552E-2</v>
      </c>
      <c r="AM593" s="7">
        <f>IF(DAY($A593)=1,VLOOKUP($A593-1,$A$2:$L$1124,$AA$1,FALSE)/VLOOKUP($A593-1,$A$2:$N$1124,14,FALSE),AM592)</f>
        <v>2.4469927653344996E-3</v>
      </c>
      <c r="AO593" s="12">
        <f>VLOOKUP($A593,BTC!$A$1:$G$1853,5,FALSE)</f>
        <v>4073.26</v>
      </c>
      <c r="AP593" s="12">
        <f>VLOOKUP($A593,XRP!$A$1:$G$1853,5,FALSE)</f>
        <v>0.16809199999999999</v>
      </c>
      <c r="AQ593" s="12">
        <f>VLOOKUP($A593,LTC!$A$1:$G$1853,5,FALSE)</f>
        <v>45.81</v>
      </c>
      <c r="AR593" s="12">
        <f>VLOOKUP($A593,ETC!$A$1:$G$1853,5,FALSE)</f>
        <v>14.3</v>
      </c>
      <c r="AS593" s="12">
        <f>VLOOKUP($A593,ETH!$A$1:$G$1853,5,FALSE)</f>
        <v>298.06</v>
      </c>
      <c r="AT593" s="12">
        <f>VLOOKUP($A593,BCH!$A$1:$G$1853,5,FALSE)</f>
        <v>298.05</v>
      </c>
      <c r="AU593" s="12">
        <f>VLOOKUP($A593,XMR!$A$1:$G$1853,5,FALSE)</f>
        <v>47.76</v>
      </c>
      <c r="AV593" s="12">
        <f>VLOOKUP($A593,ZEC!$A$1:$G$1853,5,FALSE)</f>
        <v>214.3</v>
      </c>
      <c r="AW593" s="12">
        <f>VLOOKUP($A593,EOS!$A$1:$G$1853,5,FALSE)</f>
        <v>1.62</v>
      </c>
      <c r="AX593" s="12">
        <f>VLOOKUP($A593,DASH!$A$1:$G$1853,5,FALSE)</f>
        <v>198.17</v>
      </c>
      <c r="AY593" s="12">
        <f>VLOOKUP($A593,XLM!$A$1:$G$1853,5,FALSE)</f>
        <v>1.8249999999999999E-2</v>
      </c>
      <c r="BA593" s="24">
        <v>1</v>
      </c>
      <c r="BB593" s="24">
        <v>1</v>
      </c>
      <c r="BC593" s="24">
        <v>1</v>
      </c>
      <c r="BD593" s="24">
        <v>1</v>
      </c>
      <c r="BE593" s="24">
        <v>1</v>
      </c>
      <c r="BF593" s="24">
        <v>0</v>
      </c>
      <c r="BG593" s="24">
        <v>1</v>
      </c>
      <c r="BH593" s="24">
        <v>1</v>
      </c>
      <c r="BI593" s="24">
        <v>0</v>
      </c>
      <c r="BJ593" s="24">
        <v>1</v>
      </c>
      <c r="BK593" s="24">
        <v>1</v>
      </c>
      <c r="BM593" s="19">
        <f>IF(SUM(BA592:BK592)=SUM(BA593:BK593),BM592,BM592*SUMPRODUCT(BA593:BK593,AO593:AY593,Q593:AA593)/SUMPRODUCT(BA592:BK592,AO593:AY593,AC593:AM593))</f>
        <v>0.90665306731485984</v>
      </c>
      <c r="BN593" s="26">
        <f>SUMPRODUCT(AO593:AY593,BA593:BK593,Q593:AA593)/BM593</f>
        <v>2207.5910471609454</v>
      </c>
      <c r="BO593">
        <f t="shared" si="160"/>
        <v>4073.26</v>
      </c>
    </row>
    <row r="594" spans="1:67" x14ac:dyDescent="0.75">
      <c r="A594" s="4">
        <v>42961</v>
      </c>
      <c r="B594" s="46">
        <f>INDEX('Index Volume'!B:B,MATCH(Index_New!$A594,'Index Volume'!$A:$A,0))</f>
        <v>2463089920</v>
      </c>
      <c r="C594" s="46">
        <f>INDEX('Index Volume'!C:C,MATCH(Index_New!$A594,'Index Volume'!$A:$A,0))</f>
        <v>84388304</v>
      </c>
      <c r="D594" s="46">
        <f>INDEX('Index Volume'!D:D,MATCH(Index_New!$A594,'Index Volume'!$A:$A,0))</f>
        <v>114402000</v>
      </c>
      <c r="E594" s="46">
        <f>INDEX('Index Volume'!E:E,MATCH(Index_New!$A594,'Index Volume'!$A:$A,0))</f>
        <v>38585500</v>
      </c>
      <c r="F594" s="46">
        <f>INDEX('Index Volume'!F:F,MATCH(Index_New!$A594,'Index Volume'!$A:$A,0))</f>
        <v>864390976</v>
      </c>
      <c r="G594" s="46">
        <f>INDEX('Index Volume'!G:G,MATCH(Index_New!$A594,'Index Volume'!$A:$A,0))</f>
        <v>0</v>
      </c>
      <c r="H594" s="46">
        <f>INDEX('Index Volume'!H:H,MATCH(Index_New!$A594,'Index Volume'!$A:$A,0))</f>
        <v>14023000</v>
      </c>
      <c r="I594" s="46">
        <f>INDEX('Index Volume'!I:I,MATCH(Index_New!$A594,'Index Volume'!$A:$A,0))</f>
        <v>18355900</v>
      </c>
      <c r="J594" s="46">
        <f>INDEX('Index Volume'!J:J,MATCH(Index_New!$A594,'Index Volume'!$A:$A,0))</f>
        <v>0</v>
      </c>
      <c r="K594" s="46">
        <f>INDEX('Index Volume'!K:K,MATCH(Index_New!$A594,'Index Volume'!$A:$A,0))</f>
        <v>29888400</v>
      </c>
      <c r="L594" s="46">
        <f>INDEX('Index Volume'!L:L,MATCH(Index_New!$A594,'Index Volume'!$A:$A,0))</f>
        <v>9974570</v>
      </c>
      <c r="M594" s="46">
        <f t="shared" si="146"/>
        <v>3637098570</v>
      </c>
      <c r="N594" s="1">
        <f t="shared" si="147"/>
        <v>3637098570</v>
      </c>
      <c r="O594" t="b">
        <f t="shared" si="148"/>
        <v>1</v>
      </c>
      <c r="Q594" s="7">
        <f t="shared" si="149"/>
        <v>0.4656175906771069</v>
      </c>
      <c r="R594" s="7">
        <f t="shared" si="150"/>
        <v>3.0988222419475145E-2</v>
      </c>
      <c r="S594" s="7">
        <f t="shared" si="151"/>
        <v>0.13029717712766822</v>
      </c>
      <c r="T594" s="7">
        <f t="shared" si="152"/>
        <v>2.4163691051453332E-2</v>
      </c>
      <c r="U594" s="7">
        <f t="shared" si="153"/>
        <v>0.30808376913308666</v>
      </c>
      <c r="V594" s="7">
        <f t="shared" si="154"/>
        <v>0</v>
      </c>
      <c r="W594" s="7">
        <f t="shared" si="155"/>
        <v>7.1086388585753727E-3</v>
      </c>
      <c r="X594" s="7">
        <f t="shared" si="156"/>
        <v>1.5468465246964313E-2</v>
      </c>
      <c r="Y594" s="7">
        <f t="shared" si="157"/>
        <v>0</v>
      </c>
      <c r="Z594" s="7">
        <f t="shared" si="158"/>
        <v>1.5825452720335552E-2</v>
      </c>
      <c r="AA594" s="7">
        <f t="shared" si="159"/>
        <v>2.4469927653344996E-3</v>
      </c>
      <c r="AC594" s="7">
        <f>IF(DAY($A594)=1,VLOOKUP($A594-1,$A$2:$L$1124,$Q$1,FALSE)/VLOOKUP($A594-1,$A$2:$N$1124,14,FALSE),AC593)</f>
        <v>0.4656175906771069</v>
      </c>
      <c r="AD594" s="7">
        <f>IF(DAY($A594)=1,VLOOKUP($A594-1,$A$2:$L$1124,$R$1,FALSE)/VLOOKUP($A594-1,$A$2:$N$1124,14,FALSE),AD593)</f>
        <v>3.0988222419475145E-2</v>
      </c>
      <c r="AE594" s="7">
        <f>IF(DAY($A594)=1,VLOOKUP($A594-1,$A$2:$L$1124,$S$1,FALSE)/VLOOKUP($A594-1,$A$2:$N$1124,14,FALSE),AE593)</f>
        <v>0.13029717712766822</v>
      </c>
      <c r="AF594" s="7">
        <f>IF(DAY($A594)=1,VLOOKUP($A594-1,$A$2:$L$1124,$T$1,FALSE)/VLOOKUP($A594-1,$A$2:$N$1124,14,FALSE),AF593)</f>
        <v>2.4163691051453332E-2</v>
      </c>
      <c r="AG594" s="7">
        <f>IF(DAY($A594)=1,VLOOKUP($A594-1,$A$2:$L$1124,$U$1,FALSE)/VLOOKUP($A594-1,$A$2:$N$1124,14,FALSE),AG593)</f>
        <v>0.30808376913308666</v>
      </c>
      <c r="AH594" s="7">
        <f>IF(DAY($A594)=1,VLOOKUP($A594-1,$A$2:$L$1124,$V$1,FALSE)/VLOOKUP($A594-1,$A$2:$N$1124,14,FALSE),AH593)</f>
        <v>0</v>
      </c>
      <c r="AI594" s="7">
        <f>IF(DAY($A594)=1,VLOOKUP($A594-1,$A$2:$L$1124,$W$1,FALSE)/VLOOKUP($A594-1,$A$2:$N$1124,14,FALSE),AI593)</f>
        <v>7.1086388585753727E-3</v>
      </c>
      <c r="AJ594" s="7">
        <f>IF(DAY($A594)=1,VLOOKUP($A594-1,$A$2:$L$1124,$X$1,FALSE)/VLOOKUP($A594-1,$A$2:$N$1124,14,FALSE),AJ593)</f>
        <v>1.5468465246964313E-2</v>
      </c>
      <c r="AK594" s="7">
        <f>IF(DAY($A594)=1,VLOOKUP($A594-1,$A$2:$L$1124,$Y$1,FALSE)/VLOOKUP($A594-1,$A$2:$N$1124,14,FALSE),AK593)</f>
        <v>0</v>
      </c>
      <c r="AL594" s="7">
        <f>IF(DAY($A594)=1,VLOOKUP($A594-1,$A$2:$L$1124,$Z$1,FALSE)/VLOOKUP($A594-1,$A$2:$N$1124,14,FALSE),AL593)</f>
        <v>1.5825452720335552E-2</v>
      </c>
      <c r="AM594" s="7">
        <f>IF(DAY($A594)=1,VLOOKUP($A594-1,$A$2:$L$1124,$AA$1,FALSE)/VLOOKUP($A594-1,$A$2:$N$1124,14,FALSE),AM593)</f>
        <v>2.4469927653344996E-3</v>
      </c>
      <c r="AO594" s="12">
        <f>VLOOKUP($A594,BTC!$A$1:$G$1853,5,FALSE)</f>
        <v>4325.13</v>
      </c>
      <c r="AP594" s="12">
        <f>VLOOKUP($A594,XRP!$A$1:$G$1853,5,FALSE)</f>
        <v>0.169991</v>
      </c>
      <c r="AQ594" s="12">
        <f>VLOOKUP($A594,LTC!$A$1:$G$1853,5,FALSE)</f>
        <v>45.8</v>
      </c>
      <c r="AR594" s="12">
        <f>VLOOKUP($A594,ETC!$A$1:$G$1853,5,FALSE)</f>
        <v>14.08</v>
      </c>
      <c r="AS594" s="12">
        <f>VLOOKUP($A594,ETH!$A$1:$G$1853,5,FALSE)</f>
        <v>300.10000000000002</v>
      </c>
      <c r="AT594" s="12">
        <f>VLOOKUP($A594,BCH!$A$1:$G$1853,5,FALSE)</f>
        <v>297.68</v>
      </c>
      <c r="AU594" s="12">
        <f>VLOOKUP($A594,XMR!$A$1:$G$1853,5,FALSE)</f>
        <v>49.75</v>
      </c>
      <c r="AV594" s="12">
        <f>VLOOKUP($A594,ZEC!$A$1:$G$1853,5,FALSE)</f>
        <v>210.23</v>
      </c>
      <c r="AW594" s="12">
        <f>VLOOKUP($A594,EOS!$A$1:$G$1853,5,FALSE)</f>
        <v>1.66</v>
      </c>
      <c r="AX594" s="12">
        <f>VLOOKUP($A594,DASH!$A$1:$G$1853,5,FALSE)</f>
        <v>199.44</v>
      </c>
      <c r="AY594" s="12">
        <f>VLOOKUP($A594,XLM!$A$1:$G$1853,5,FALSE)</f>
        <v>1.7621999999999999E-2</v>
      </c>
      <c r="BA594" s="24">
        <v>1</v>
      </c>
      <c r="BB594" s="24">
        <v>1</v>
      </c>
      <c r="BC594" s="24">
        <v>1</v>
      </c>
      <c r="BD594" s="24">
        <v>1</v>
      </c>
      <c r="BE594" s="24">
        <v>1</v>
      </c>
      <c r="BF594" s="24">
        <v>0</v>
      </c>
      <c r="BG594" s="24">
        <v>1</v>
      </c>
      <c r="BH594" s="24">
        <v>1</v>
      </c>
      <c r="BI594" s="24">
        <v>0</v>
      </c>
      <c r="BJ594" s="24">
        <v>1</v>
      </c>
      <c r="BK594" s="24">
        <v>1</v>
      </c>
      <c r="BM594" s="19">
        <f>IF(SUM(BA593:BK593)=SUM(BA594:BK594),BM593,BM593*SUMPRODUCT(BA594:BK594,AO594:AY594,Q594:AA594)/SUMPRODUCT(BA593:BK593,AO594:AY594,AC594:AM594))</f>
        <v>0.90665306731485984</v>
      </c>
      <c r="BN594" s="26">
        <f>SUMPRODUCT(AO594:AY594,BA594:BK594,Q594:AA594)/BM594</f>
        <v>2337.5948202588529</v>
      </c>
      <c r="BO594">
        <f t="shared" si="160"/>
        <v>4325.13</v>
      </c>
    </row>
    <row r="595" spans="1:67" x14ac:dyDescent="0.75">
      <c r="A595" s="3">
        <v>42962</v>
      </c>
      <c r="B595" s="46">
        <f>INDEX('Index Volume'!B:B,MATCH(Index_New!$A595,'Index Volume'!$A:$A,0))</f>
        <v>3258050048</v>
      </c>
      <c r="C595" s="46">
        <f>INDEX('Index Volume'!C:C,MATCH(Index_New!$A595,'Index Volume'!$A:$A,0))</f>
        <v>100614000</v>
      </c>
      <c r="D595" s="46">
        <f>INDEX('Index Volume'!D:D,MATCH(Index_New!$A595,'Index Volume'!$A:$A,0))</f>
        <v>206080992</v>
      </c>
      <c r="E595" s="46">
        <f>INDEX('Index Volume'!E:E,MATCH(Index_New!$A595,'Index Volume'!$A:$A,0))</f>
        <v>49456900</v>
      </c>
      <c r="F595" s="46">
        <f>INDEX('Index Volume'!F:F,MATCH(Index_New!$A595,'Index Volume'!$A:$A,0))</f>
        <v>1051800000</v>
      </c>
      <c r="G595" s="46">
        <f>INDEX('Index Volume'!G:G,MATCH(Index_New!$A595,'Index Volume'!$A:$A,0))</f>
        <v>0</v>
      </c>
      <c r="H595" s="46">
        <f>INDEX('Index Volume'!H:H,MATCH(Index_New!$A595,'Index Volume'!$A:$A,0))</f>
        <v>13651100</v>
      </c>
      <c r="I595" s="46">
        <f>INDEX('Index Volume'!I:I,MATCH(Index_New!$A595,'Index Volume'!$A:$A,0))</f>
        <v>21171600</v>
      </c>
      <c r="J595" s="46">
        <f>INDEX('Index Volume'!J:J,MATCH(Index_New!$A595,'Index Volume'!$A:$A,0))</f>
        <v>0</v>
      </c>
      <c r="K595" s="46">
        <f>INDEX('Index Volume'!K:K,MATCH(Index_New!$A595,'Index Volume'!$A:$A,0))</f>
        <v>37532600</v>
      </c>
      <c r="L595" s="46">
        <f>INDEX('Index Volume'!L:L,MATCH(Index_New!$A595,'Index Volume'!$A:$A,0))</f>
        <v>15330000</v>
      </c>
      <c r="M595" s="46">
        <f t="shared" si="146"/>
        <v>4753687240</v>
      </c>
      <c r="N595" s="1">
        <f t="shared" si="147"/>
        <v>4753687240</v>
      </c>
      <c r="O595" t="b">
        <f t="shared" si="148"/>
        <v>1</v>
      </c>
      <c r="Q595" s="7">
        <f t="shared" si="149"/>
        <v>0.4656175906771069</v>
      </c>
      <c r="R595" s="7">
        <f t="shared" si="150"/>
        <v>3.0988222419475145E-2</v>
      </c>
      <c r="S595" s="7">
        <f t="shared" si="151"/>
        <v>0.13029717712766822</v>
      </c>
      <c r="T595" s="7">
        <f t="shared" si="152"/>
        <v>2.4163691051453332E-2</v>
      </c>
      <c r="U595" s="7">
        <f t="shared" si="153"/>
        <v>0.30808376913308666</v>
      </c>
      <c r="V595" s="7">
        <f t="shared" si="154"/>
        <v>0</v>
      </c>
      <c r="W595" s="7">
        <f t="shared" si="155"/>
        <v>7.1086388585753727E-3</v>
      </c>
      <c r="X595" s="7">
        <f t="shared" si="156"/>
        <v>1.5468465246964313E-2</v>
      </c>
      <c r="Y595" s="7">
        <f t="shared" si="157"/>
        <v>0</v>
      </c>
      <c r="Z595" s="7">
        <f t="shared" si="158"/>
        <v>1.5825452720335552E-2</v>
      </c>
      <c r="AA595" s="7">
        <f t="shared" si="159"/>
        <v>2.4469927653344996E-3</v>
      </c>
      <c r="AC595" s="7">
        <f>IF(DAY($A595)=1,VLOOKUP($A595-1,$A$2:$L$1124,$Q$1,FALSE)/VLOOKUP($A595-1,$A$2:$N$1124,14,FALSE),AC594)</f>
        <v>0.4656175906771069</v>
      </c>
      <c r="AD595" s="7">
        <f>IF(DAY($A595)=1,VLOOKUP($A595-1,$A$2:$L$1124,$R$1,FALSE)/VLOOKUP($A595-1,$A$2:$N$1124,14,FALSE),AD594)</f>
        <v>3.0988222419475145E-2</v>
      </c>
      <c r="AE595" s="7">
        <f>IF(DAY($A595)=1,VLOOKUP($A595-1,$A$2:$L$1124,$S$1,FALSE)/VLOOKUP($A595-1,$A$2:$N$1124,14,FALSE),AE594)</f>
        <v>0.13029717712766822</v>
      </c>
      <c r="AF595" s="7">
        <f>IF(DAY($A595)=1,VLOOKUP($A595-1,$A$2:$L$1124,$T$1,FALSE)/VLOOKUP($A595-1,$A$2:$N$1124,14,FALSE),AF594)</f>
        <v>2.4163691051453332E-2</v>
      </c>
      <c r="AG595" s="7">
        <f>IF(DAY($A595)=1,VLOOKUP($A595-1,$A$2:$L$1124,$U$1,FALSE)/VLOOKUP($A595-1,$A$2:$N$1124,14,FALSE),AG594)</f>
        <v>0.30808376913308666</v>
      </c>
      <c r="AH595" s="7">
        <f>IF(DAY($A595)=1,VLOOKUP($A595-1,$A$2:$L$1124,$V$1,FALSE)/VLOOKUP($A595-1,$A$2:$N$1124,14,FALSE),AH594)</f>
        <v>0</v>
      </c>
      <c r="AI595" s="7">
        <f>IF(DAY($A595)=1,VLOOKUP($A595-1,$A$2:$L$1124,$W$1,FALSE)/VLOOKUP($A595-1,$A$2:$N$1124,14,FALSE),AI594)</f>
        <v>7.1086388585753727E-3</v>
      </c>
      <c r="AJ595" s="7">
        <f>IF(DAY($A595)=1,VLOOKUP($A595-1,$A$2:$L$1124,$X$1,FALSE)/VLOOKUP($A595-1,$A$2:$N$1124,14,FALSE),AJ594)</f>
        <v>1.5468465246964313E-2</v>
      </c>
      <c r="AK595" s="7">
        <f>IF(DAY($A595)=1,VLOOKUP($A595-1,$A$2:$L$1124,$Y$1,FALSE)/VLOOKUP($A595-1,$A$2:$N$1124,14,FALSE),AK594)</f>
        <v>0</v>
      </c>
      <c r="AL595" s="7">
        <f>IF(DAY($A595)=1,VLOOKUP($A595-1,$A$2:$L$1124,$Z$1,FALSE)/VLOOKUP($A595-1,$A$2:$N$1124,14,FALSE),AL594)</f>
        <v>1.5825452720335552E-2</v>
      </c>
      <c r="AM595" s="7">
        <f>IF(DAY($A595)=1,VLOOKUP($A595-1,$A$2:$L$1124,$AA$1,FALSE)/VLOOKUP($A595-1,$A$2:$N$1124,14,FALSE),AM594)</f>
        <v>2.4469927653344996E-3</v>
      </c>
      <c r="AO595" s="12">
        <f>VLOOKUP($A595,BTC!$A$1:$G$1853,5,FALSE)</f>
        <v>4181.93</v>
      </c>
      <c r="AP595" s="12">
        <f>VLOOKUP($A595,XRP!$A$1:$G$1853,5,FALSE)</f>
        <v>0.161221</v>
      </c>
      <c r="AQ595" s="12">
        <f>VLOOKUP($A595,LTC!$A$1:$G$1853,5,FALSE)</f>
        <v>43.31</v>
      </c>
      <c r="AR595" s="12">
        <f>VLOOKUP($A595,ETC!$A$1:$G$1853,5,FALSE)</f>
        <v>13.69</v>
      </c>
      <c r="AS595" s="12">
        <f>VLOOKUP($A595,ETH!$A$1:$G$1853,5,FALSE)</f>
        <v>289.82</v>
      </c>
      <c r="AT595" s="12">
        <f>VLOOKUP($A595,BCH!$A$1:$G$1853,5,FALSE)</f>
        <v>297.86</v>
      </c>
      <c r="AU595" s="12">
        <f>VLOOKUP($A595,XMR!$A$1:$G$1853,5,FALSE)</f>
        <v>48.74</v>
      </c>
      <c r="AV595" s="12">
        <f>VLOOKUP($A595,ZEC!$A$1:$G$1853,5,FALSE)</f>
        <v>212.17</v>
      </c>
      <c r="AW595" s="12">
        <f>VLOOKUP($A595,EOS!$A$1:$G$1853,5,FALSE)</f>
        <v>1.65</v>
      </c>
      <c r="AX595" s="12">
        <f>VLOOKUP($A595,DASH!$A$1:$G$1853,5,FALSE)</f>
        <v>203.52</v>
      </c>
      <c r="AY595" s="12">
        <f>VLOOKUP($A595,XLM!$A$1:$G$1853,5,FALSE)</f>
        <v>1.7433000000000001E-2</v>
      </c>
      <c r="BA595" s="24">
        <v>1</v>
      </c>
      <c r="BB595" s="24">
        <v>1</v>
      </c>
      <c r="BC595" s="24">
        <v>1</v>
      </c>
      <c r="BD595" s="24">
        <v>1</v>
      </c>
      <c r="BE595" s="24">
        <v>1</v>
      </c>
      <c r="BF595" s="24">
        <v>0</v>
      </c>
      <c r="BG595" s="24">
        <v>1</v>
      </c>
      <c r="BH595" s="24">
        <v>1</v>
      </c>
      <c r="BI595" s="24">
        <v>0</v>
      </c>
      <c r="BJ595" s="24">
        <v>1</v>
      </c>
      <c r="BK595" s="24">
        <v>1</v>
      </c>
      <c r="BM595" s="19">
        <f>IF(SUM(BA594:BK594)=SUM(BA595:BK595),BM594,BM594*SUMPRODUCT(BA595:BK595,AO595:AY595,Q595:AA595)/SUMPRODUCT(BA594:BK594,AO595:AY595,AC595:AM595))</f>
        <v>0.90665306731485984</v>
      </c>
      <c r="BN595" s="26">
        <f>SUMPRODUCT(AO595:AY595,BA595:BK595,Q595:AA595)/BM595</f>
        <v>2260.2882056851563</v>
      </c>
      <c r="BO595">
        <f t="shared" si="160"/>
        <v>4181.93</v>
      </c>
    </row>
    <row r="596" spans="1:67" x14ac:dyDescent="0.75">
      <c r="A596" s="4">
        <v>42963</v>
      </c>
      <c r="B596" s="46">
        <f>INDEX('Index Volume'!B:B,MATCH(Index_New!$A596,'Index Volume'!$A:$A,0))</f>
        <v>2272039936</v>
      </c>
      <c r="C596" s="46">
        <f>INDEX('Index Volume'!C:C,MATCH(Index_New!$A596,'Index Volume'!$A:$A,0))</f>
        <v>107920000</v>
      </c>
      <c r="D596" s="46">
        <f>INDEX('Index Volume'!D:D,MATCH(Index_New!$A596,'Index Volume'!$A:$A,0))</f>
        <v>120765000</v>
      </c>
      <c r="E596" s="46">
        <f>INDEX('Index Volume'!E:E,MATCH(Index_New!$A596,'Index Volume'!$A:$A,0))</f>
        <v>77467600</v>
      </c>
      <c r="F596" s="46">
        <f>INDEX('Index Volume'!F:F,MATCH(Index_New!$A596,'Index Volume'!$A:$A,0))</f>
        <v>967643008</v>
      </c>
      <c r="G596" s="46">
        <f>INDEX('Index Volume'!G:G,MATCH(Index_New!$A596,'Index Volume'!$A:$A,0))</f>
        <v>0</v>
      </c>
      <c r="H596" s="46">
        <f>INDEX('Index Volume'!H:H,MATCH(Index_New!$A596,'Index Volume'!$A:$A,0))</f>
        <v>12423400</v>
      </c>
      <c r="I596" s="46">
        <f>INDEX('Index Volume'!I:I,MATCH(Index_New!$A596,'Index Volume'!$A:$A,0))</f>
        <v>17198100</v>
      </c>
      <c r="J596" s="46">
        <f>INDEX('Index Volume'!J:J,MATCH(Index_New!$A596,'Index Volume'!$A:$A,0))</f>
        <v>0</v>
      </c>
      <c r="K596" s="46">
        <f>INDEX('Index Volume'!K:K,MATCH(Index_New!$A596,'Index Volume'!$A:$A,0))</f>
        <v>63100100</v>
      </c>
      <c r="L596" s="46">
        <f>INDEX('Index Volume'!L:L,MATCH(Index_New!$A596,'Index Volume'!$A:$A,0))</f>
        <v>8427430</v>
      </c>
      <c r="M596" s="46">
        <f t="shared" si="146"/>
        <v>3646984574</v>
      </c>
      <c r="N596" s="1">
        <f t="shared" si="147"/>
        <v>3646984574</v>
      </c>
      <c r="O596" t="b">
        <f t="shared" si="148"/>
        <v>1</v>
      </c>
      <c r="Q596" s="7">
        <f t="shared" si="149"/>
        <v>0.4656175906771069</v>
      </c>
      <c r="R596" s="7">
        <f t="shared" si="150"/>
        <v>3.0988222419475145E-2</v>
      </c>
      <c r="S596" s="7">
        <f t="shared" si="151"/>
        <v>0.13029717712766822</v>
      </c>
      <c r="T596" s="7">
        <f t="shared" si="152"/>
        <v>2.4163691051453332E-2</v>
      </c>
      <c r="U596" s="7">
        <f t="shared" si="153"/>
        <v>0.30808376913308666</v>
      </c>
      <c r="V596" s="7">
        <f t="shared" si="154"/>
        <v>0</v>
      </c>
      <c r="W596" s="7">
        <f t="shared" si="155"/>
        <v>7.1086388585753727E-3</v>
      </c>
      <c r="X596" s="7">
        <f t="shared" si="156"/>
        <v>1.5468465246964313E-2</v>
      </c>
      <c r="Y596" s="7">
        <f t="shared" si="157"/>
        <v>0</v>
      </c>
      <c r="Z596" s="7">
        <f t="shared" si="158"/>
        <v>1.5825452720335552E-2</v>
      </c>
      <c r="AA596" s="7">
        <f t="shared" si="159"/>
        <v>2.4469927653344996E-3</v>
      </c>
      <c r="AC596" s="7">
        <f>IF(DAY($A596)=1,VLOOKUP($A596-1,$A$2:$L$1124,$Q$1,FALSE)/VLOOKUP($A596-1,$A$2:$N$1124,14,FALSE),AC595)</f>
        <v>0.4656175906771069</v>
      </c>
      <c r="AD596" s="7">
        <f>IF(DAY($A596)=1,VLOOKUP($A596-1,$A$2:$L$1124,$R$1,FALSE)/VLOOKUP($A596-1,$A$2:$N$1124,14,FALSE),AD595)</f>
        <v>3.0988222419475145E-2</v>
      </c>
      <c r="AE596" s="7">
        <f>IF(DAY($A596)=1,VLOOKUP($A596-1,$A$2:$L$1124,$S$1,FALSE)/VLOOKUP($A596-1,$A$2:$N$1124,14,FALSE),AE595)</f>
        <v>0.13029717712766822</v>
      </c>
      <c r="AF596" s="7">
        <f>IF(DAY($A596)=1,VLOOKUP($A596-1,$A$2:$L$1124,$T$1,FALSE)/VLOOKUP($A596-1,$A$2:$N$1124,14,FALSE),AF595)</f>
        <v>2.4163691051453332E-2</v>
      </c>
      <c r="AG596" s="7">
        <f>IF(DAY($A596)=1,VLOOKUP($A596-1,$A$2:$L$1124,$U$1,FALSE)/VLOOKUP($A596-1,$A$2:$N$1124,14,FALSE),AG595)</f>
        <v>0.30808376913308666</v>
      </c>
      <c r="AH596" s="7">
        <f>IF(DAY($A596)=1,VLOOKUP($A596-1,$A$2:$L$1124,$V$1,FALSE)/VLOOKUP($A596-1,$A$2:$N$1124,14,FALSE),AH595)</f>
        <v>0</v>
      </c>
      <c r="AI596" s="7">
        <f>IF(DAY($A596)=1,VLOOKUP($A596-1,$A$2:$L$1124,$W$1,FALSE)/VLOOKUP($A596-1,$A$2:$N$1124,14,FALSE),AI595)</f>
        <v>7.1086388585753727E-3</v>
      </c>
      <c r="AJ596" s="7">
        <f>IF(DAY($A596)=1,VLOOKUP($A596-1,$A$2:$L$1124,$X$1,FALSE)/VLOOKUP($A596-1,$A$2:$N$1124,14,FALSE),AJ595)</f>
        <v>1.5468465246964313E-2</v>
      </c>
      <c r="AK596" s="7">
        <f>IF(DAY($A596)=1,VLOOKUP($A596-1,$A$2:$L$1124,$Y$1,FALSE)/VLOOKUP($A596-1,$A$2:$N$1124,14,FALSE),AK595)</f>
        <v>0</v>
      </c>
      <c r="AL596" s="7">
        <f>IF(DAY($A596)=1,VLOOKUP($A596-1,$A$2:$L$1124,$Z$1,FALSE)/VLOOKUP($A596-1,$A$2:$N$1124,14,FALSE),AL595)</f>
        <v>1.5825452720335552E-2</v>
      </c>
      <c r="AM596" s="7">
        <f>IF(DAY($A596)=1,VLOOKUP($A596-1,$A$2:$L$1124,$AA$1,FALSE)/VLOOKUP($A596-1,$A$2:$N$1124,14,FALSE),AM595)</f>
        <v>2.4469927653344996E-3</v>
      </c>
      <c r="AO596" s="12">
        <f>VLOOKUP($A596,BTC!$A$1:$G$1853,5,FALSE)</f>
        <v>4376.63</v>
      </c>
      <c r="AP596" s="12">
        <f>VLOOKUP($A596,XRP!$A$1:$G$1853,5,FALSE)</f>
        <v>0.16043099999999999</v>
      </c>
      <c r="AQ596" s="12">
        <f>VLOOKUP($A596,LTC!$A$1:$G$1853,5,FALSE)</f>
        <v>44.15</v>
      </c>
      <c r="AR596" s="12">
        <f>VLOOKUP($A596,ETC!$A$1:$G$1853,5,FALSE)</f>
        <v>14.19</v>
      </c>
      <c r="AS596" s="12">
        <f>VLOOKUP($A596,ETH!$A$1:$G$1853,5,FALSE)</f>
        <v>302.27</v>
      </c>
      <c r="AT596" s="12">
        <f>VLOOKUP($A596,BCH!$A$1:$G$1853,5,FALSE)</f>
        <v>300.20999999999998</v>
      </c>
      <c r="AU596" s="12">
        <f>VLOOKUP($A596,XMR!$A$1:$G$1853,5,FALSE)</f>
        <v>48.78</v>
      </c>
      <c r="AV596" s="12">
        <f>VLOOKUP($A596,ZEC!$A$1:$G$1853,5,FALSE)</f>
        <v>216.75</v>
      </c>
      <c r="AW596" s="12">
        <f>VLOOKUP($A596,EOS!$A$1:$G$1853,5,FALSE)</f>
        <v>1.6</v>
      </c>
      <c r="AX596" s="12">
        <f>VLOOKUP($A596,DASH!$A$1:$G$1853,5,FALSE)</f>
        <v>232.02</v>
      </c>
      <c r="AY596" s="12">
        <f>VLOOKUP($A596,XLM!$A$1:$G$1853,5,FALSE)</f>
        <v>1.7701999999999999E-2</v>
      </c>
      <c r="BA596" s="24">
        <v>1</v>
      </c>
      <c r="BB596" s="24">
        <v>1</v>
      </c>
      <c r="BC596" s="24">
        <v>1</v>
      </c>
      <c r="BD596" s="24">
        <v>1</v>
      </c>
      <c r="BE596" s="24">
        <v>1</v>
      </c>
      <c r="BF596" s="24">
        <v>0</v>
      </c>
      <c r="BG596" s="24">
        <v>1</v>
      </c>
      <c r="BH596" s="24">
        <v>1</v>
      </c>
      <c r="BI596" s="24">
        <v>0</v>
      </c>
      <c r="BJ596" s="24">
        <v>1</v>
      </c>
      <c r="BK596" s="24">
        <v>1</v>
      </c>
      <c r="BM596" s="19">
        <f>IF(SUM(BA595:BK595)=SUM(BA596:BK596),BM595,BM595*SUMPRODUCT(BA596:BK596,AO596:AY596,Q596:AA596)/SUMPRODUCT(BA595:BK595,AO596:AY596,AC596:AM596))</f>
        <v>0.90665306731485984</v>
      </c>
      <c r="BN596" s="26">
        <f>SUMPRODUCT(AO596:AY596,BA596:BK596,Q596:AA596)/BM596</f>
        <v>2365.2181444136108</v>
      </c>
      <c r="BO596">
        <f t="shared" si="160"/>
        <v>4376.63</v>
      </c>
    </row>
    <row r="597" spans="1:67" x14ac:dyDescent="0.75">
      <c r="A597" s="3">
        <v>42964</v>
      </c>
      <c r="B597" s="46">
        <f>INDEX('Index Volume'!B:B,MATCH(Index_New!$A597,'Index Volume'!$A:$A,0))</f>
        <v>2553359872</v>
      </c>
      <c r="C597" s="46">
        <f>INDEX('Index Volume'!C:C,MATCH(Index_New!$A597,'Index Volume'!$A:$A,0))</f>
        <v>56084300</v>
      </c>
      <c r="D597" s="46">
        <f>INDEX('Index Volume'!D:D,MATCH(Index_New!$A597,'Index Volume'!$A:$A,0))</f>
        <v>104020000</v>
      </c>
      <c r="E597" s="46">
        <f>INDEX('Index Volume'!E:E,MATCH(Index_New!$A597,'Index Volume'!$A:$A,0))</f>
        <v>50306000</v>
      </c>
      <c r="F597" s="46">
        <f>INDEX('Index Volume'!F:F,MATCH(Index_New!$A597,'Index Volume'!$A:$A,0))</f>
        <v>909494016</v>
      </c>
      <c r="G597" s="46">
        <f>INDEX('Index Volume'!G:G,MATCH(Index_New!$A597,'Index Volume'!$A:$A,0))</f>
        <v>0</v>
      </c>
      <c r="H597" s="46">
        <f>INDEX('Index Volume'!H:H,MATCH(Index_New!$A597,'Index Volume'!$A:$A,0))</f>
        <v>11176000</v>
      </c>
      <c r="I597" s="46">
        <f>INDEX('Index Volume'!I:I,MATCH(Index_New!$A597,'Index Volume'!$A:$A,0))</f>
        <v>16505300</v>
      </c>
      <c r="J597" s="46">
        <f>INDEX('Index Volume'!J:J,MATCH(Index_New!$A597,'Index Volume'!$A:$A,0))</f>
        <v>0</v>
      </c>
      <c r="K597" s="46">
        <f>INDEX('Index Volume'!K:K,MATCH(Index_New!$A597,'Index Volume'!$A:$A,0))</f>
        <v>98375504</v>
      </c>
      <c r="L597" s="46">
        <f>INDEX('Index Volume'!L:L,MATCH(Index_New!$A597,'Index Volume'!$A:$A,0))</f>
        <v>7228100</v>
      </c>
      <c r="M597" s="46">
        <f t="shared" si="146"/>
        <v>3806549092</v>
      </c>
      <c r="N597" s="1">
        <f t="shared" si="147"/>
        <v>3806549092</v>
      </c>
      <c r="O597" t="b">
        <f t="shared" si="148"/>
        <v>1</v>
      </c>
      <c r="Q597" s="7">
        <f t="shared" si="149"/>
        <v>0.4656175906771069</v>
      </c>
      <c r="R597" s="7">
        <f t="shared" si="150"/>
        <v>3.0988222419475145E-2</v>
      </c>
      <c r="S597" s="7">
        <f t="shared" si="151"/>
        <v>0.13029717712766822</v>
      </c>
      <c r="T597" s="7">
        <f t="shared" si="152"/>
        <v>2.4163691051453332E-2</v>
      </c>
      <c r="U597" s="7">
        <f t="shared" si="153"/>
        <v>0.30808376913308666</v>
      </c>
      <c r="V597" s="7">
        <f t="shared" si="154"/>
        <v>0</v>
      </c>
      <c r="W597" s="7">
        <f t="shared" si="155"/>
        <v>7.1086388585753727E-3</v>
      </c>
      <c r="X597" s="7">
        <f t="shared" si="156"/>
        <v>1.5468465246964313E-2</v>
      </c>
      <c r="Y597" s="7">
        <f t="shared" si="157"/>
        <v>0</v>
      </c>
      <c r="Z597" s="7">
        <f t="shared" si="158"/>
        <v>1.5825452720335552E-2</v>
      </c>
      <c r="AA597" s="7">
        <f t="shared" si="159"/>
        <v>2.4469927653344996E-3</v>
      </c>
      <c r="AC597" s="7">
        <f>IF(DAY($A597)=1,VLOOKUP($A597-1,$A$2:$L$1124,$Q$1,FALSE)/VLOOKUP($A597-1,$A$2:$N$1124,14,FALSE),AC596)</f>
        <v>0.4656175906771069</v>
      </c>
      <c r="AD597" s="7">
        <f>IF(DAY($A597)=1,VLOOKUP($A597-1,$A$2:$L$1124,$R$1,FALSE)/VLOOKUP($A597-1,$A$2:$N$1124,14,FALSE),AD596)</f>
        <v>3.0988222419475145E-2</v>
      </c>
      <c r="AE597" s="7">
        <f>IF(DAY($A597)=1,VLOOKUP($A597-1,$A$2:$L$1124,$S$1,FALSE)/VLOOKUP($A597-1,$A$2:$N$1124,14,FALSE),AE596)</f>
        <v>0.13029717712766822</v>
      </c>
      <c r="AF597" s="7">
        <f>IF(DAY($A597)=1,VLOOKUP($A597-1,$A$2:$L$1124,$T$1,FALSE)/VLOOKUP($A597-1,$A$2:$N$1124,14,FALSE),AF596)</f>
        <v>2.4163691051453332E-2</v>
      </c>
      <c r="AG597" s="7">
        <f>IF(DAY($A597)=1,VLOOKUP($A597-1,$A$2:$L$1124,$U$1,FALSE)/VLOOKUP($A597-1,$A$2:$N$1124,14,FALSE),AG596)</f>
        <v>0.30808376913308666</v>
      </c>
      <c r="AH597" s="7">
        <f>IF(DAY($A597)=1,VLOOKUP($A597-1,$A$2:$L$1124,$V$1,FALSE)/VLOOKUP($A597-1,$A$2:$N$1124,14,FALSE),AH596)</f>
        <v>0</v>
      </c>
      <c r="AI597" s="7">
        <f>IF(DAY($A597)=1,VLOOKUP($A597-1,$A$2:$L$1124,$W$1,FALSE)/VLOOKUP($A597-1,$A$2:$N$1124,14,FALSE),AI596)</f>
        <v>7.1086388585753727E-3</v>
      </c>
      <c r="AJ597" s="7">
        <f>IF(DAY($A597)=1,VLOOKUP($A597-1,$A$2:$L$1124,$X$1,FALSE)/VLOOKUP($A597-1,$A$2:$N$1124,14,FALSE),AJ596)</f>
        <v>1.5468465246964313E-2</v>
      </c>
      <c r="AK597" s="7">
        <f>IF(DAY($A597)=1,VLOOKUP($A597-1,$A$2:$L$1124,$Y$1,FALSE)/VLOOKUP($A597-1,$A$2:$N$1124,14,FALSE),AK596)</f>
        <v>0</v>
      </c>
      <c r="AL597" s="7">
        <f>IF(DAY($A597)=1,VLOOKUP($A597-1,$A$2:$L$1124,$Z$1,FALSE)/VLOOKUP($A597-1,$A$2:$N$1124,14,FALSE),AL596)</f>
        <v>1.5825452720335552E-2</v>
      </c>
      <c r="AM597" s="7">
        <f>IF(DAY($A597)=1,VLOOKUP($A597-1,$A$2:$L$1124,$AA$1,FALSE)/VLOOKUP($A597-1,$A$2:$N$1124,14,FALSE),AM596)</f>
        <v>2.4469927653344996E-3</v>
      </c>
      <c r="AO597" s="12">
        <f>VLOOKUP($A597,BTC!$A$1:$G$1853,5,FALSE)</f>
        <v>4331.6899999999996</v>
      </c>
      <c r="AP597" s="12">
        <f>VLOOKUP($A597,XRP!$A$1:$G$1853,5,FALSE)</f>
        <v>0.157498</v>
      </c>
      <c r="AQ597" s="12">
        <f>VLOOKUP($A597,LTC!$A$1:$G$1853,5,FALSE)</f>
        <v>43.91</v>
      </c>
      <c r="AR597" s="12">
        <f>VLOOKUP($A597,ETC!$A$1:$G$1853,5,FALSE)</f>
        <v>13.93</v>
      </c>
      <c r="AS597" s="12">
        <f>VLOOKUP($A597,ETH!$A$1:$G$1853,5,FALSE)</f>
        <v>301.45999999999998</v>
      </c>
      <c r="AT597" s="12">
        <f>VLOOKUP($A597,BCH!$A$1:$G$1853,5,FALSE)</f>
        <v>460.53</v>
      </c>
      <c r="AU597" s="12">
        <f>VLOOKUP($A597,XMR!$A$1:$G$1853,5,FALSE)</f>
        <v>47.45</v>
      </c>
      <c r="AV597" s="12">
        <f>VLOOKUP($A597,ZEC!$A$1:$G$1853,5,FALSE)</f>
        <v>208.95</v>
      </c>
      <c r="AW597" s="12">
        <f>VLOOKUP($A597,EOS!$A$1:$G$1853,5,FALSE)</f>
        <v>1.55</v>
      </c>
      <c r="AX597" s="12">
        <f>VLOOKUP($A597,DASH!$A$1:$G$1853,5,FALSE)</f>
        <v>233.62</v>
      </c>
      <c r="AY597" s="12">
        <f>VLOOKUP($A597,XLM!$A$1:$G$1853,5,FALSE)</f>
        <v>1.7326999999999999E-2</v>
      </c>
      <c r="BA597" s="24">
        <v>1</v>
      </c>
      <c r="BB597" s="24">
        <v>1</v>
      </c>
      <c r="BC597" s="24">
        <v>1</v>
      </c>
      <c r="BD597" s="24">
        <v>1</v>
      </c>
      <c r="BE597" s="24">
        <v>1</v>
      </c>
      <c r="BF597" s="24">
        <v>0</v>
      </c>
      <c r="BG597" s="24">
        <v>1</v>
      </c>
      <c r="BH597" s="24">
        <v>1</v>
      </c>
      <c r="BI597" s="24">
        <v>0</v>
      </c>
      <c r="BJ597" s="24">
        <v>1</v>
      </c>
      <c r="BK597" s="24">
        <v>1</v>
      </c>
      <c r="BM597" s="19">
        <f>IF(SUM(BA596:BK596)=SUM(BA597:BK597),BM596,BM596*SUMPRODUCT(BA597:BK597,AO597:AY597,Q597:AA597)/SUMPRODUCT(BA596:BK596,AO597:AY597,AC597:AM597))</f>
        <v>0.90665306731485984</v>
      </c>
      <c r="BN597" s="26">
        <f>SUMPRODUCT(AO597:AY597,BA597:BK597,Q597:AA597)/BM597</f>
        <v>2341.7065757342289</v>
      </c>
      <c r="BO597">
        <f t="shared" si="160"/>
        <v>4331.6899999999996</v>
      </c>
    </row>
    <row r="598" spans="1:67" x14ac:dyDescent="0.75">
      <c r="A598" s="4">
        <v>42965</v>
      </c>
      <c r="B598" s="46">
        <f>INDEX('Index Volume'!B:B,MATCH(Index_New!$A598,'Index Volume'!$A:$A,0))</f>
        <v>2941710080</v>
      </c>
      <c r="C598" s="46">
        <f>INDEX('Index Volume'!C:C,MATCH(Index_New!$A598,'Index Volume'!$A:$A,0))</f>
        <v>146539008</v>
      </c>
      <c r="D598" s="46">
        <f>INDEX('Index Volume'!D:D,MATCH(Index_New!$A598,'Index Volume'!$A:$A,0))</f>
        <v>293350016</v>
      </c>
      <c r="E598" s="46">
        <f>INDEX('Index Volume'!E:E,MATCH(Index_New!$A598,'Index Volume'!$A:$A,0))</f>
        <v>70150096</v>
      </c>
      <c r="F598" s="46">
        <f>INDEX('Index Volume'!F:F,MATCH(Index_New!$A598,'Index Volume'!$A:$A,0))</f>
        <v>936160000</v>
      </c>
      <c r="G598" s="46">
        <f>INDEX('Index Volume'!G:G,MATCH(Index_New!$A598,'Index Volume'!$A:$A,0))</f>
        <v>0</v>
      </c>
      <c r="H598" s="46">
        <f>INDEX('Index Volume'!H:H,MATCH(Index_New!$A598,'Index Volume'!$A:$A,0))</f>
        <v>14517200</v>
      </c>
      <c r="I598" s="46">
        <f>INDEX('Index Volume'!I:I,MATCH(Index_New!$A598,'Index Volume'!$A:$A,0))</f>
        <v>17564100</v>
      </c>
      <c r="J598" s="46">
        <f>INDEX('Index Volume'!J:J,MATCH(Index_New!$A598,'Index Volume'!$A:$A,0))</f>
        <v>0</v>
      </c>
      <c r="K598" s="46">
        <f>INDEX('Index Volume'!K:K,MATCH(Index_New!$A598,'Index Volume'!$A:$A,0))</f>
        <v>50324200</v>
      </c>
      <c r="L598" s="46">
        <f>INDEX('Index Volume'!L:L,MATCH(Index_New!$A598,'Index Volume'!$A:$A,0))</f>
        <v>4253200</v>
      </c>
      <c r="M598" s="46">
        <f t="shared" si="146"/>
        <v>4474567900</v>
      </c>
      <c r="N598" s="1">
        <f t="shared" si="147"/>
        <v>4474567900</v>
      </c>
      <c r="O598" t="b">
        <f t="shared" si="148"/>
        <v>1</v>
      </c>
      <c r="Q598" s="7">
        <f t="shared" si="149"/>
        <v>0.4656175906771069</v>
      </c>
      <c r="R598" s="7">
        <f t="shared" si="150"/>
        <v>3.0988222419475145E-2</v>
      </c>
      <c r="S598" s="7">
        <f t="shared" si="151"/>
        <v>0.13029717712766822</v>
      </c>
      <c r="T598" s="7">
        <f t="shared" si="152"/>
        <v>2.4163691051453332E-2</v>
      </c>
      <c r="U598" s="7">
        <f t="shared" si="153"/>
        <v>0.30808376913308666</v>
      </c>
      <c r="V598" s="7">
        <f t="shared" si="154"/>
        <v>0</v>
      </c>
      <c r="W598" s="7">
        <f t="shared" si="155"/>
        <v>7.1086388585753727E-3</v>
      </c>
      <c r="X598" s="7">
        <f t="shared" si="156"/>
        <v>1.5468465246964313E-2</v>
      </c>
      <c r="Y598" s="7">
        <f t="shared" si="157"/>
        <v>0</v>
      </c>
      <c r="Z598" s="7">
        <f t="shared" si="158"/>
        <v>1.5825452720335552E-2</v>
      </c>
      <c r="AA598" s="7">
        <f t="shared" si="159"/>
        <v>2.4469927653344996E-3</v>
      </c>
      <c r="AC598" s="7">
        <f>IF(DAY($A598)=1,VLOOKUP($A598-1,$A$2:$L$1124,$Q$1,FALSE)/VLOOKUP($A598-1,$A$2:$N$1124,14,FALSE),AC597)</f>
        <v>0.4656175906771069</v>
      </c>
      <c r="AD598" s="7">
        <f>IF(DAY($A598)=1,VLOOKUP($A598-1,$A$2:$L$1124,$R$1,FALSE)/VLOOKUP($A598-1,$A$2:$N$1124,14,FALSE),AD597)</f>
        <v>3.0988222419475145E-2</v>
      </c>
      <c r="AE598" s="7">
        <f>IF(DAY($A598)=1,VLOOKUP($A598-1,$A$2:$L$1124,$S$1,FALSE)/VLOOKUP($A598-1,$A$2:$N$1124,14,FALSE),AE597)</f>
        <v>0.13029717712766822</v>
      </c>
      <c r="AF598" s="7">
        <f>IF(DAY($A598)=1,VLOOKUP($A598-1,$A$2:$L$1124,$T$1,FALSE)/VLOOKUP($A598-1,$A$2:$N$1124,14,FALSE),AF597)</f>
        <v>2.4163691051453332E-2</v>
      </c>
      <c r="AG598" s="7">
        <f>IF(DAY($A598)=1,VLOOKUP($A598-1,$A$2:$L$1124,$U$1,FALSE)/VLOOKUP($A598-1,$A$2:$N$1124,14,FALSE),AG597)</f>
        <v>0.30808376913308666</v>
      </c>
      <c r="AH598" s="7">
        <f>IF(DAY($A598)=1,VLOOKUP($A598-1,$A$2:$L$1124,$V$1,FALSE)/VLOOKUP($A598-1,$A$2:$N$1124,14,FALSE),AH597)</f>
        <v>0</v>
      </c>
      <c r="AI598" s="7">
        <f>IF(DAY($A598)=1,VLOOKUP($A598-1,$A$2:$L$1124,$W$1,FALSE)/VLOOKUP($A598-1,$A$2:$N$1124,14,FALSE),AI597)</f>
        <v>7.1086388585753727E-3</v>
      </c>
      <c r="AJ598" s="7">
        <f>IF(DAY($A598)=1,VLOOKUP($A598-1,$A$2:$L$1124,$X$1,FALSE)/VLOOKUP($A598-1,$A$2:$N$1124,14,FALSE),AJ597)</f>
        <v>1.5468465246964313E-2</v>
      </c>
      <c r="AK598" s="7">
        <f>IF(DAY($A598)=1,VLOOKUP($A598-1,$A$2:$L$1124,$Y$1,FALSE)/VLOOKUP($A598-1,$A$2:$N$1124,14,FALSE),AK597)</f>
        <v>0</v>
      </c>
      <c r="AL598" s="7">
        <f>IF(DAY($A598)=1,VLOOKUP($A598-1,$A$2:$L$1124,$Z$1,FALSE)/VLOOKUP($A598-1,$A$2:$N$1124,14,FALSE),AL597)</f>
        <v>1.5825452720335552E-2</v>
      </c>
      <c r="AM598" s="7">
        <f>IF(DAY($A598)=1,VLOOKUP($A598-1,$A$2:$L$1124,$AA$1,FALSE)/VLOOKUP($A598-1,$A$2:$N$1124,14,FALSE),AM597)</f>
        <v>2.4469927653344996E-3</v>
      </c>
      <c r="AO598" s="12">
        <f>VLOOKUP($A598,BTC!$A$1:$G$1853,5,FALSE)</f>
        <v>4160.62</v>
      </c>
      <c r="AP598" s="12">
        <f>VLOOKUP($A598,XRP!$A$1:$G$1853,5,FALSE)</f>
        <v>0.158883</v>
      </c>
      <c r="AQ598" s="12">
        <f>VLOOKUP($A598,LTC!$A$1:$G$1853,5,FALSE)</f>
        <v>47.28</v>
      </c>
      <c r="AR598" s="12">
        <f>VLOOKUP($A598,ETC!$A$1:$G$1853,5,FALSE)</f>
        <v>13.81</v>
      </c>
      <c r="AS598" s="12">
        <f>VLOOKUP($A598,ETH!$A$1:$G$1853,5,FALSE)</f>
        <v>295.58999999999997</v>
      </c>
      <c r="AT598" s="12">
        <f>VLOOKUP($A598,BCH!$A$1:$G$1853,5,FALSE)</f>
        <v>690.24</v>
      </c>
      <c r="AU598" s="12">
        <f>VLOOKUP($A598,XMR!$A$1:$G$1853,5,FALSE)</f>
        <v>46.69</v>
      </c>
      <c r="AV598" s="12">
        <f>VLOOKUP($A598,ZEC!$A$1:$G$1853,5,FALSE)</f>
        <v>201.01</v>
      </c>
      <c r="AW598" s="12">
        <f>VLOOKUP($A598,EOS!$A$1:$G$1853,5,FALSE)</f>
        <v>1.42</v>
      </c>
      <c r="AX598" s="12">
        <f>VLOOKUP($A598,DASH!$A$1:$G$1853,5,FALSE)</f>
        <v>224.28</v>
      </c>
      <c r="AY598" s="12">
        <f>VLOOKUP($A598,XLM!$A$1:$G$1853,5,FALSE)</f>
        <v>1.6841999999999999E-2</v>
      </c>
      <c r="BA598" s="24">
        <v>1</v>
      </c>
      <c r="BB598" s="24">
        <v>1</v>
      </c>
      <c r="BC598" s="24">
        <v>1</v>
      </c>
      <c r="BD598" s="24">
        <v>1</v>
      </c>
      <c r="BE598" s="24">
        <v>1</v>
      </c>
      <c r="BF598" s="24">
        <v>0</v>
      </c>
      <c r="BG598" s="24">
        <v>1</v>
      </c>
      <c r="BH598" s="24">
        <v>1</v>
      </c>
      <c r="BI598" s="24">
        <v>0</v>
      </c>
      <c r="BJ598" s="24">
        <v>1</v>
      </c>
      <c r="BK598" s="24">
        <v>1</v>
      </c>
      <c r="BM598" s="19">
        <f>IF(SUM(BA597:BK597)=SUM(BA598:BK598),BM597,BM597*SUMPRODUCT(BA598:BK598,AO598:AY598,Q598:AA598)/SUMPRODUCT(BA597:BK597,AO598:AY598,AC598:AM598))</f>
        <v>0.90665306731485984</v>
      </c>
      <c r="BN598" s="26">
        <f>SUMPRODUCT(AO598:AY598,BA598:BK598,Q598:AA598)/BM598</f>
        <v>2252.0345234079332</v>
      </c>
      <c r="BO598">
        <f t="shared" si="160"/>
        <v>4160.62</v>
      </c>
    </row>
    <row r="599" spans="1:67" x14ac:dyDescent="0.75">
      <c r="A599" s="3">
        <v>42966</v>
      </c>
      <c r="B599" s="46">
        <f>INDEX('Index Volume'!B:B,MATCH(Index_New!$A599,'Index Volume'!$A:$A,0))</f>
        <v>2975820032</v>
      </c>
      <c r="C599" s="46">
        <f>INDEX('Index Volume'!C:C,MATCH(Index_New!$A599,'Index Volume'!$A:$A,0))</f>
        <v>87062096</v>
      </c>
      <c r="D599" s="46">
        <f>INDEX('Index Volume'!D:D,MATCH(Index_New!$A599,'Index Volume'!$A:$A,0))</f>
        <v>155404000</v>
      </c>
      <c r="E599" s="46">
        <f>INDEX('Index Volume'!E:E,MATCH(Index_New!$A599,'Index Volume'!$A:$A,0))</f>
        <v>48175900</v>
      </c>
      <c r="F599" s="46">
        <f>INDEX('Index Volume'!F:F,MATCH(Index_New!$A599,'Index Volume'!$A:$A,0))</f>
        <v>860201984</v>
      </c>
      <c r="G599" s="46">
        <f>INDEX('Index Volume'!G:G,MATCH(Index_New!$A599,'Index Volume'!$A:$A,0))</f>
        <v>0</v>
      </c>
      <c r="H599" s="46">
        <f>INDEX('Index Volume'!H:H,MATCH(Index_New!$A599,'Index Volume'!$A:$A,0))</f>
        <v>27038800</v>
      </c>
      <c r="I599" s="46">
        <f>INDEX('Index Volume'!I:I,MATCH(Index_New!$A599,'Index Volume'!$A:$A,0))</f>
        <v>34374700</v>
      </c>
      <c r="J599" s="46">
        <f>INDEX('Index Volume'!J:J,MATCH(Index_New!$A599,'Index Volume'!$A:$A,0))</f>
        <v>0</v>
      </c>
      <c r="K599" s="46">
        <f>INDEX('Index Volume'!K:K,MATCH(Index_New!$A599,'Index Volume'!$A:$A,0))</f>
        <v>220487008</v>
      </c>
      <c r="L599" s="46">
        <f>INDEX('Index Volume'!L:L,MATCH(Index_New!$A599,'Index Volume'!$A:$A,0))</f>
        <v>4290190</v>
      </c>
      <c r="M599" s="46">
        <f t="shared" si="146"/>
        <v>4412854710</v>
      </c>
      <c r="N599" s="1">
        <f t="shared" si="147"/>
        <v>4412854710</v>
      </c>
      <c r="O599" t="b">
        <f t="shared" si="148"/>
        <v>1</v>
      </c>
      <c r="Q599" s="7">
        <f t="shared" si="149"/>
        <v>0.4656175906771069</v>
      </c>
      <c r="R599" s="7">
        <f t="shared" si="150"/>
        <v>3.0988222419475145E-2</v>
      </c>
      <c r="S599" s="7">
        <f t="shared" si="151"/>
        <v>0.13029717712766822</v>
      </c>
      <c r="T599" s="7">
        <f t="shared" si="152"/>
        <v>2.4163691051453332E-2</v>
      </c>
      <c r="U599" s="7">
        <f t="shared" si="153"/>
        <v>0.30808376913308666</v>
      </c>
      <c r="V599" s="7">
        <f t="shared" si="154"/>
        <v>0</v>
      </c>
      <c r="W599" s="7">
        <f t="shared" si="155"/>
        <v>7.1086388585753727E-3</v>
      </c>
      <c r="X599" s="7">
        <f t="shared" si="156"/>
        <v>1.5468465246964313E-2</v>
      </c>
      <c r="Y599" s="7">
        <f t="shared" si="157"/>
        <v>0</v>
      </c>
      <c r="Z599" s="7">
        <f t="shared" si="158"/>
        <v>1.5825452720335552E-2</v>
      </c>
      <c r="AA599" s="7">
        <f t="shared" si="159"/>
        <v>2.4469927653344996E-3</v>
      </c>
      <c r="AC599" s="7">
        <f>IF(DAY($A599)=1,VLOOKUP($A599-1,$A$2:$L$1124,$Q$1,FALSE)/VLOOKUP($A599-1,$A$2:$N$1124,14,FALSE),AC598)</f>
        <v>0.4656175906771069</v>
      </c>
      <c r="AD599" s="7">
        <f>IF(DAY($A599)=1,VLOOKUP($A599-1,$A$2:$L$1124,$R$1,FALSE)/VLOOKUP($A599-1,$A$2:$N$1124,14,FALSE),AD598)</f>
        <v>3.0988222419475145E-2</v>
      </c>
      <c r="AE599" s="7">
        <f>IF(DAY($A599)=1,VLOOKUP($A599-1,$A$2:$L$1124,$S$1,FALSE)/VLOOKUP($A599-1,$A$2:$N$1124,14,FALSE),AE598)</f>
        <v>0.13029717712766822</v>
      </c>
      <c r="AF599" s="7">
        <f>IF(DAY($A599)=1,VLOOKUP($A599-1,$A$2:$L$1124,$T$1,FALSE)/VLOOKUP($A599-1,$A$2:$N$1124,14,FALSE),AF598)</f>
        <v>2.4163691051453332E-2</v>
      </c>
      <c r="AG599" s="7">
        <f>IF(DAY($A599)=1,VLOOKUP($A599-1,$A$2:$L$1124,$U$1,FALSE)/VLOOKUP($A599-1,$A$2:$N$1124,14,FALSE),AG598)</f>
        <v>0.30808376913308666</v>
      </c>
      <c r="AH599" s="7">
        <f>IF(DAY($A599)=1,VLOOKUP($A599-1,$A$2:$L$1124,$V$1,FALSE)/VLOOKUP($A599-1,$A$2:$N$1124,14,FALSE),AH598)</f>
        <v>0</v>
      </c>
      <c r="AI599" s="7">
        <f>IF(DAY($A599)=1,VLOOKUP($A599-1,$A$2:$L$1124,$W$1,FALSE)/VLOOKUP($A599-1,$A$2:$N$1124,14,FALSE),AI598)</f>
        <v>7.1086388585753727E-3</v>
      </c>
      <c r="AJ599" s="7">
        <f>IF(DAY($A599)=1,VLOOKUP($A599-1,$A$2:$L$1124,$X$1,FALSE)/VLOOKUP($A599-1,$A$2:$N$1124,14,FALSE),AJ598)</f>
        <v>1.5468465246964313E-2</v>
      </c>
      <c r="AK599" s="7">
        <f>IF(DAY($A599)=1,VLOOKUP($A599-1,$A$2:$L$1124,$Y$1,FALSE)/VLOOKUP($A599-1,$A$2:$N$1124,14,FALSE),AK598)</f>
        <v>0</v>
      </c>
      <c r="AL599" s="7">
        <f>IF(DAY($A599)=1,VLOOKUP($A599-1,$A$2:$L$1124,$Z$1,FALSE)/VLOOKUP($A599-1,$A$2:$N$1124,14,FALSE),AL598)</f>
        <v>1.5825452720335552E-2</v>
      </c>
      <c r="AM599" s="7">
        <f>IF(DAY($A599)=1,VLOOKUP($A599-1,$A$2:$L$1124,$AA$1,FALSE)/VLOOKUP($A599-1,$A$2:$N$1124,14,FALSE),AM598)</f>
        <v>2.4469927653344996E-3</v>
      </c>
      <c r="AO599" s="12">
        <f>VLOOKUP($A599,BTC!$A$1:$G$1853,5,FALSE)</f>
        <v>4193.7</v>
      </c>
      <c r="AP599" s="12">
        <f>VLOOKUP($A599,XRP!$A$1:$G$1853,5,FALSE)</f>
        <v>0.155057</v>
      </c>
      <c r="AQ599" s="12">
        <f>VLOOKUP($A599,LTC!$A$1:$G$1853,5,FALSE)</f>
        <v>45.48</v>
      </c>
      <c r="AR599" s="12">
        <f>VLOOKUP($A599,ETC!$A$1:$G$1853,5,FALSE)</f>
        <v>13.7</v>
      </c>
      <c r="AS599" s="12">
        <f>VLOOKUP($A599,ETH!$A$1:$G$1853,5,FALSE)</f>
        <v>297.47000000000003</v>
      </c>
      <c r="AT599" s="12">
        <f>VLOOKUP($A599,BCH!$A$1:$G$1853,5,FALSE)</f>
        <v>754.56</v>
      </c>
      <c r="AU599" s="12">
        <f>VLOOKUP($A599,XMR!$A$1:$G$1853,5,FALSE)</f>
        <v>55.96</v>
      </c>
      <c r="AV599" s="12">
        <f>VLOOKUP($A599,ZEC!$A$1:$G$1853,5,FALSE)</f>
        <v>233.34</v>
      </c>
      <c r="AW599" s="12">
        <f>VLOOKUP($A599,EOS!$A$1:$G$1853,5,FALSE)</f>
        <v>1.4</v>
      </c>
      <c r="AX599" s="12">
        <f>VLOOKUP($A599,DASH!$A$1:$G$1853,5,FALSE)</f>
        <v>288.7</v>
      </c>
      <c r="AY599" s="12">
        <f>VLOOKUP($A599,XLM!$A$1:$G$1853,5,FALSE)</f>
        <v>1.6513E-2</v>
      </c>
      <c r="BA599" s="24">
        <v>1</v>
      </c>
      <c r="BB599" s="24">
        <v>1</v>
      </c>
      <c r="BC599" s="24">
        <v>1</v>
      </c>
      <c r="BD599" s="24">
        <v>1</v>
      </c>
      <c r="BE599" s="24">
        <v>1</v>
      </c>
      <c r="BF599" s="24">
        <v>0</v>
      </c>
      <c r="BG599" s="24">
        <v>1</v>
      </c>
      <c r="BH599" s="24">
        <v>1</v>
      </c>
      <c r="BI599" s="24">
        <v>0</v>
      </c>
      <c r="BJ599" s="24">
        <v>1</v>
      </c>
      <c r="BK599" s="24">
        <v>1</v>
      </c>
      <c r="BM599" s="19">
        <f>IF(SUM(BA598:BK598)=SUM(BA599:BK599),BM598,BM598*SUMPRODUCT(BA599:BK599,AO599:AY599,Q599:AA599)/SUMPRODUCT(BA598:BK598,AO599:AY599,AC599:AM599))</f>
        <v>0.90665306731485984</v>
      </c>
      <c r="BN599" s="26">
        <f>SUMPRODUCT(AO599:AY599,BA599:BK599,Q599:AA599)/BM599</f>
        <v>2271.1487623019193</v>
      </c>
      <c r="BO599">
        <f t="shared" si="160"/>
        <v>4193.7</v>
      </c>
    </row>
    <row r="600" spans="1:67" x14ac:dyDescent="0.75">
      <c r="A600" s="4">
        <v>42967</v>
      </c>
      <c r="B600" s="46">
        <f>INDEX('Index Volume'!B:B,MATCH(Index_New!$A600,'Index Volume'!$A:$A,0))</f>
        <v>2109769984</v>
      </c>
      <c r="C600" s="46">
        <f>INDEX('Index Volume'!C:C,MATCH(Index_New!$A600,'Index Volume'!$A:$A,0))</f>
        <v>68542800</v>
      </c>
      <c r="D600" s="46">
        <f>INDEX('Index Volume'!D:D,MATCH(Index_New!$A600,'Index Volume'!$A:$A,0))</f>
        <v>138850000</v>
      </c>
      <c r="E600" s="46">
        <f>INDEX('Index Volume'!E:E,MATCH(Index_New!$A600,'Index Volume'!$A:$A,0))</f>
        <v>40155000</v>
      </c>
      <c r="F600" s="46">
        <f>INDEX('Index Volume'!F:F,MATCH(Index_New!$A600,'Index Volume'!$A:$A,0))</f>
        <v>571947008</v>
      </c>
      <c r="G600" s="46">
        <f>INDEX('Index Volume'!G:G,MATCH(Index_New!$A600,'Index Volume'!$A:$A,0))</f>
        <v>0</v>
      </c>
      <c r="H600" s="46">
        <f>INDEX('Index Volume'!H:H,MATCH(Index_New!$A600,'Index Volume'!$A:$A,0))</f>
        <v>15702600</v>
      </c>
      <c r="I600" s="46">
        <f>INDEX('Index Volume'!I:I,MATCH(Index_New!$A600,'Index Volume'!$A:$A,0))</f>
        <v>30209100</v>
      </c>
      <c r="J600" s="46">
        <f>INDEX('Index Volume'!J:J,MATCH(Index_New!$A600,'Index Volume'!$A:$A,0))</f>
        <v>0</v>
      </c>
      <c r="K600" s="46">
        <f>INDEX('Index Volume'!K:K,MATCH(Index_New!$A600,'Index Volume'!$A:$A,0))</f>
        <v>107973000</v>
      </c>
      <c r="L600" s="46">
        <f>INDEX('Index Volume'!L:L,MATCH(Index_New!$A600,'Index Volume'!$A:$A,0))</f>
        <v>7276760</v>
      </c>
      <c r="M600" s="46">
        <f t="shared" si="146"/>
        <v>3090426252</v>
      </c>
      <c r="N600" s="1">
        <f t="shared" si="147"/>
        <v>3090426252</v>
      </c>
      <c r="O600" t="b">
        <f t="shared" si="148"/>
        <v>1</v>
      </c>
      <c r="Q600" s="7">
        <f t="shared" si="149"/>
        <v>0.4656175906771069</v>
      </c>
      <c r="R600" s="7">
        <f t="shared" si="150"/>
        <v>3.0988222419475145E-2</v>
      </c>
      <c r="S600" s="7">
        <f t="shared" si="151"/>
        <v>0.13029717712766822</v>
      </c>
      <c r="T600" s="7">
        <f t="shared" si="152"/>
        <v>2.4163691051453332E-2</v>
      </c>
      <c r="U600" s="7">
        <f t="shared" si="153"/>
        <v>0.30808376913308666</v>
      </c>
      <c r="V600" s="7">
        <f t="shared" si="154"/>
        <v>0</v>
      </c>
      <c r="W600" s="7">
        <f t="shared" si="155"/>
        <v>7.1086388585753727E-3</v>
      </c>
      <c r="X600" s="7">
        <f t="shared" si="156"/>
        <v>1.5468465246964313E-2</v>
      </c>
      <c r="Y600" s="7">
        <f t="shared" si="157"/>
        <v>0</v>
      </c>
      <c r="Z600" s="7">
        <f t="shared" si="158"/>
        <v>1.5825452720335552E-2</v>
      </c>
      <c r="AA600" s="7">
        <f t="shared" si="159"/>
        <v>2.4469927653344996E-3</v>
      </c>
      <c r="AC600" s="7">
        <f>IF(DAY($A600)=1,VLOOKUP($A600-1,$A$2:$L$1124,$Q$1,FALSE)/VLOOKUP($A600-1,$A$2:$N$1124,14,FALSE),AC599)</f>
        <v>0.4656175906771069</v>
      </c>
      <c r="AD600" s="7">
        <f>IF(DAY($A600)=1,VLOOKUP($A600-1,$A$2:$L$1124,$R$1,FALSE)/VLOOKUP($A600-1,$A$2:$N$1124,14,FALSE),AD599)</f>
        <v>3.0988222419475145E-2</v>
      </c>
      <c r="AE600" s="7">
        <f>IF(DAY($A600)=1,VLOOKUP($A600-1,$A$2:$L$1124,$S$1,FALSE)/VLOOKUP($A600-1,$A$2:$N$1124,14,FALSE),AE599)</f>
        <v>0.13029717712766822</v>
      </c>
      <c r="AF600" s="7">
        <f>IF(DAY($A600)=1,VLOOKUP($A600-1,$A$2:$L$1124,$T$1,FALSE)/VLOOKUP($A600-1,$A$2:$N$1124,14,FALSE),AF599)</f>
        <v>2.4163691051453332E-2</v>
      </c>
      <c r="AG600" s="7">
        <f>IF(DAY($A600)=1,VLOOKUP($A600-1,$A$2:$L$1124,$U$1,FALSE)/VLOOKUP($A600-1,$A$2:$N$1124,14,FALSE),AG599)</f>
        <v>0.30808376913308666</v>
      </c>
      <c r="AH600" s="7">
        <f>IF(DAY($A600)=1,VLOOKUP($A600-1,$A$2:$L$1124,$V$1,FALSE)/VLOOKUP($A600-1,$A$2:$N$1124,14,FALSE),AH599)</f>
        <v>0</v>
      </c>
      <c r="AI600" s="7">
        <f>IF(DAY($A600)=1,VLOOKUP($A600-1,$A$2:$L$1124,$W$1,FALSE)/VLOOKUP($A600-1,$A$2:$N$1124,14,FALSE),AI599)</f>
        <v>7.1086388585753727E-3</v>
      </c>
      <c r="AJ600" s="7">
        <f>IF(DAY($A600)=1,VLOOKUP($A600-1,$A$2:$L$1124,$X$1,FALSE)/VLOOKUP($A600-1,$A$2:$N$1124,14,FALSE),AJ599)</f>
        <v>1.5468465246964313E-2</v>
      </c>
      <c r="AK600" s="7">
        <f>IF(DAY($A600)=1,VLOOKUP($A600-1,$A$2:$L$1124,$Y$1,FALSE)/VLOOKUP($A600-1,$A$2:$N$1124,14,FALSE),AK599)</f>
        <v>0</v>
      </c>
      <c r="AL600" s="7">
        <f>IF(DAY($A600)=1,VLOOKUP($A600-1,$A$2:$L$1124,$Z$1,FALSE)/VLOOKUP($A600-1,$A$2:$N$1124,14,FALSE),AL599)</f>
        <v>1.5825452720335552E-2</v>
      </c>
      <c r="AM600" s="7">
        <f>IF(DAY($A600)=1,VLOOKUP($A600-1,$A$2:$L$1124,$AA$1,FALSE)/VLOOKUP($A600-1,$A$2:$N$1124,14,FALSE),AM599)</f>
        <v>2.4469927653344996E-3</v>
      </c>
      <c r="AO600" s="12">
        <f>VLOOKUP($A600,BTC!$A$1:$G$1853,5,FALSE)</f>
        <v>4087.66</v>
      </c>
      <c r="AP600" s="12">
        <f>VLOOKUP($A600,XRP!$A$1:$G$1853,5,FALSE)</f>
        <v>0.15873499999999999</v>
      </c>
      <c r="AQ600" s="12">
        <f>VLOOKUP($A600,LTC!$A$1:$G$1853,5,FALSE)</f>
        <v>46.23</v>
      </c>
      <c r="AR600" s="12">
        <f>VLOOKUP($A600,ETC!$A$1:$G$1853,5,FALSE)</f>
        <v>13.89</v>
      </c>
      <c r="AS600" s="12">
        <f>VLOOKUP($A600,ETH!$A$1:$G$1853,5,FALSE)</f>
        <v>301.43</v>
      </c>
      <c r="AT600" s="12">
        <f>VLOOKUP($A600,BCH!$A$1:$G$1853,5,FALSE)</f>
        <v>712.87</v>
      </c>
      <c r="AU600" s="12">
        <f>VLOOKUP($A600,XMR!$A$1:$G$1853,5,FALSE)</f>
        <v>54.71</v>
      </c>
      <c r="AV600" s="12">
        <f>VLOOKUP($A600,ZEC!$A$1:$G$1853,5,FALSE)</f>
        <v>241.07</v>
      </c>
      <c r="AW600" s="12">
        <f>VLOOKUP($A600,EOS!$A$1:$G$1853,5,FALSE)</f>
        <v>1.37</v>
      </c>
      <c r="AX600" s="12">
        <f>VLOOKUP($A600,DASH!$A$1:$G$1853,5,FALSE)</f>
        <v>294.2</v>
      </c>
      <c r="AY600" s="12">
        <f>VLOOKUP($A600,XLM!$A$1:$G$1853,5,FALSE)</f>
        <v>1.7631000000000001E-2</v>
      </c>
      <c r="BA600" s="24">
        <v>1</v>
      </c>
      <c r="BB600" s="24">
        <v>1</v>
      </c>
      <c r="BC600" s="24">
        <v>1</v>
      </c>
      <c r="BD600" s="24">
        <v>1</v>
      </c>
      <c r="BE600" s="24">
        <v>1</v>
      </c>
      <c r="BF600" s="24">
        <v>0</v>
      </c>
      <c r="BG600" s="24">
        <v>1</v>
      </c>
      <c r="BH600" s="24">
        <v>1</v>
      </c>
      <c r="BI600" s="24">
        <v>0</v>
      </c>
      <c r="BJ600" s="24">
        <v>1</v>
      </c>
      <c r="BK600" s="24">
        <v>1</v>
      </c>
      <c r="BM600" s="19">
        <f>IF(SUM(BA599:BK599)=SUM(BA600:BK600),BM599,BM599*SUMPRODUCT(BA600:BK600,AO600:AY600,Q600:AA600)/SUMPRODUCT(BA599:BK599,AO600:AY600,AC600:AM600))</f>
        <v>0.90665306731485984</v>
      </c>
      <c r="BN600" s="26">
        <f>SUMPRODUCT(AO600:AY600,BA600:BK600,Q600:AA600)/BM600</f>
        <v>2218.3679101849743</v>
      </c>
      <c r="BO600">
        <f t="shared" si="160"/>
        <v>4087.66</v>
      </c>
    </row>
    <row r="601" spans="1:67" x14ac:dyDescent="0.75">
      <c r="A601" s="3">
        <v>42968</v>
      </c>
      <c r="B601" s="46">
        <f>INDEX('Index Volume'!B:B,MATCH(Index_New!$A601,'Index Volume'!$A:$A,0))</f>
        <v>2800890112</v>
      </c>
      <c r="C601" s="46">
        <f>INDEX('Index Volume'!C:C,MATCH(Index_New!$A601,'Index Volume'!$A:$A,0))</f>
        <v>447088992</v>
      </c>
      <c r="D601" s="46">
        <f>INDEX('Index Volume'!D:D,MATCH(Index_New!$A601,'Index Volume'!$A:$A,0))</f>
        <v>207172000</v>
      </c>
      <c r="E601" s="46">
        <f>INDEX('Index Volume'!E:E,MATCH(Index_New!$A601,'Index Volume'!$A:$A,0))</f>
        <v>114021000</v>
      </c>
      <c r="F601" s="46">
        <f>INDEX('Index Volume'!F:F,MATCH(Index_New!$A601,'Index Volume'!$A:$A,0))</f>
        <v>2448969984</v>
      </c>
      <c r="G601" s="46">
        <f>INDEX('Index Volume'!G:G,MATCH(Index_New!$A601,'Index Volume'!$A:$A,0))</f>
        <v>0</v>
      </c>
      <c r="H601" s="46">
        <f>INDEX('Index Volume'!H:H,MATCH(Index_New!$A601,'Index Volume'!$A:$A,0))</f>
        <v>238775008</v>
      </c>
      <c r="I601" s="46">
        <f>INDEX('Index Volume'!I:I,MATCH(Index_New!$A601,'Index Volume'!$A:$A,0))</f>
        <v>33202000</v>
      </c>
      <c r="J601" s="46">
        <f>INDEX('Index Volume'!J:J,MATCH(Index_New!$A601,'Index Volume'!$A:$A,0))</f>
        <v>0</v>
      </c>
      <c r="K601" s="46">
        <f>INDEX('Index Volume'!K:K,MATCH(Index_New!$A601,'Index Volume'!$A:$A,0))</f>
        <v>58023900</v>
      </c>
      <c r="L601" s="46">
        <f>INDEX('Index Volume'!L:L,MATCH(Index_New!$A601,'Index Volume'!$A:$A,0))</f>
        <v>9391270</v>
      </c>
      <c r="M601" s="46">
        <f t="shared" si="146"/>
        <v>6357534266</v>
      </c>
      <c r="N601" s="1">
        <f t="shared" si="147"/>
        <v>6357534266</v>
      </c>
      <c r="O601" t="b">
        <f t="shared" si="148"/>
        <v>1</v>
      </c>
      <c r="Q601" s="7">
        <f t="shared" si="149"/>
        <v>0.4656175906771069</v>
      </c>
      <c r="R601" s="7">
        <f t="shared" si="150"/>
        <v>3.0988222419475145E-2</v>
      </c>
      <c r="S601" s="7">
        <f t="shared" si="151"/>
        <v>0.13029717712766822</v>
      </c>
      <c r="T601" s="7">
        <f t="shared" si="152"/>
        <v>2.4163691051453332E-2</v>
      </c>
      <c r="U601" s="7">
        <f t="shared" si="153"/>
        <v>0.30808376913308666</v>
      </c>
      <c r="V601" s="7">
        <f t="shared" si="154"/>
        <v>0</v>
      </c>
      <c r="W601" s="7">
        <f t="shared" si="155"/>
        <v>7.1086388585753727E-3</v>
      </c>
      <c r="X601" s="7">
        <f t="shared" si="156"/>
        <v>1.5468465246964313E-2</v>
      </c>
      <c r="Y601" s="7">
        <f t="shared" si="157"/>
        <v>0</v>
      </c>
      <c r="Z601" s="7">
        <f t="shared" si="158"/>
        <v>1.5825452720335552E-2</v>
      </c>
      <c r="AA601" s="7">
        <f t="shared" si="159"/>
        <v>2.4469927653344996E-3</v>
      </c>
      <c r="AC601" s="7">
        <f>IF(DAY($A601)=1,VLOOKUP($A601-1,$A$2:$L$1124,$Q$1,FALSE)/VLOOKUP($A601-1,$A$2:$N$1124,14,FALSE),AC600)</f>
        <v>0.4656175906771069</v>
      </c>
      <c r="AD601" s="7">
        <f>IF(DAY($A601)=1,VLOOKUP($A601-1,$A$2:$L$1124,$R$1,FALSE)/VLOOKUP($A601-1,$A$2:$N$1124,14,FALSE),AD600)</f>
        <v>3.0988222419475145E-2</v>
      </c>
      <c r="AE601" s="7">
        <f>IF(DAY($A601)=1,VLOOKUP($A601-1,$A$2:$L$1124,$S$1,FALSE)/VLOOKUP($A601-1,$A$2:$N$1124,14,FALSE),AE600)</f>
        <v>0.13029717712766822</v>
      </c>
      <c r="AF601" s="7">
        <f>IF(DAY($A601)=1,VLOOKUP($A601-1,$A$2:$L$1124,$T$1,FALSE)/VLOOKUP($A601-1,$A$2:$N$1124,14,FALSE),AF600)</f>
        <v>2.4163691051453332E-2</v>
      </c>
      <c r="AG601" s="7">
        <f>IF(DAY($A601)=1,VLOOKUP($A601-1,$A$2:$L$1124,$U$1,FALSE)/VLOOKUP($A601-1,$A$2:$N$1124,14,FALSE),AG600)</f>
        <v>0.30808376913308666</v>
      </c>
      <c r="AH601" s="7">
        <f>IF(DAY($A601)=1,VLOOKUP($A601-1,$A$2:$L$1124,$V$1,FALSE)/VLOOKUP($A601-1,$A$2:$N$1124,14,FALSE),AH600)</f>
        <v>0</v>
      </c>
      <c r="AI601" s="7">
        <f>IF(DAY($A601)=1,VLOOKUP($A601-1,$A$2:$L$1124,$W$1,FALSE)/VLOOKUP($A601-1,$A$2:$N$1124,14,FALSE),AI600)</f>
        <v>7.1086388585753727E-3</v>
      </c>
      <c r="AJ601" s="7">
        <f>IF(DAY($A601)=1,VLOOKUP($A601-1,$A$2:$L$1124,$X$1,FALSE)/VLOOKUP($A601-1,$A$2:$N$1124,14,FALSE),AJ600)</f>
        <v>1.5468465246964313E-2</v>
      </c>
      <c r="AK601" s="7">
        <f>IF(DAY($A601)=1,VLOOKUP($A601-1,$A$2:$L$1124,$Y$1,FALSE)/VLOOKUP($A601-1,$A$2:$N$1124,14,FALSE),AK600)</f>
        <v>0</v>
      </c>
      <c r="AL601" s="7">
        <f>IF(DAY($A601)=1,VLOOKUP($A601-1,$A$2:$L$1124,$Z$1,FALSE)/VLOOKUP($A601-1,$A$2:$N$1124,14,FALSE),AL600)</f>
        <v>1.5825452720335552E-2</v>
      </c>
      <c r="AM601" s="7">
        <f>IF(DAY($A601)=1,VLOOKUP($A601-1,$A$2:$L$1124,$AA$1,FALSE)/VLOOKUP($A601-1,$A$2:$N$1124,14,FALSE),AM600)</f>
        <v>2.4469927653344996E-3</v>
      </c>
      <c r="AO601" s="12">
        <f>VLOOKUP($A601,BTC!$A$1:$G$1853,5,FALSE)</f>
        <v>4001.74</v>
      </c>
      <c r="AP601" s="12">
        <f>VLOOKUP($A601,XRP!$A$1:$G$1853,5,FALSE)</f>
        <v>0.19191800000000001</v>
      </c>
      <c r="AQ601" s="12">
        <f>VLOOKUP($A601,LTC!$A$1:$G$1853,5,FALSE)</f>
        <v>47.94</v>
      </c>
      <c r="AR601" s="12">
        <f>VLOOKUP($A601,ETC!$A$1:$G$1853,5,FALSE)</f>
        <v>14.56</v>
      </c>
      <c r="AS601" s="12">
        <f>VLOOKUP($A601,ETH!$A$1:$G$1853,5,FALSE)</f>
        <v>321.58999999999997</v>
      </c>
      <c r="AT601" s="12">
        <f>VLOOKUP($A601,BCH!$A$1:$G$1853,5,FALSE)</f>
        <v>599.64</v>
      </c>
      <c r="AU601" s="12">
        <f>VLOOKUP($A601,XMR!$A$1:$G$1853,5,FALSE)</f>
        <v>77.819999999999993</v>
      </c>
      <c r="AV601" s="12">
        <f>VLOOKUP($A601,ZEC!$A$1:$G$1853,5,FALSE)</f>
        <v>239.06</v>
      </c>
      <c r="AW601" s="12">
        <f>VLOOKUP($A601,EOS!$A$1:$G$1853,5,FALSE)</f>
        <v>1.34</v>
      </c>
      <c r="AX601" s="12">
        <f>VLOOKUP($A601,DASH!$A$1:$G$1853,5,FALSE)</f>
        <v>279.58</v>
      </c>
      <c r="AY601" s="12">
        <f>VLOOKUP($A601,XLM!$A$1:$G$1853,5,FALSE)</f>
        <v>1.9753E-2</v>
      </c>
      <c r="BA601" s="24">
        <v>1</v>
      </c>
      <c r="BB601" s="24">
        <v>1</v>
      </c>
      <c r="BC601" s="24">
        <v>1</v>
      </c>
      <c r="BD601" s="24">
        <v>1</v>
      </c>
      <c r="BE601" s="24">
        <v>1</v>
      </c>
      <c r="BF601" s="24">
        <v>0</v>
      </c>
      <c r="BG601" s="24">
        <v>1</v>
      </c>
      <c r="BH601" s="24">
        <v>1</v>
      </c>
      <c r="BI601" s="24">
        <v>0</v>
      </c>
      <c r="BJ601" s="24">
        <v>1</v>
      </c>
      <c r="BK601" s="24">
        <v>1</v>
      </c>
      <c r="BM601" s="19">
        <f>IF(SUM(BA600:BK600)=SUM(BA601:BK601),BM600,BM600*SUMPRODUCT(BA601:BK601,AO601:AY601,Q601:AA601)/SUMPRODUCT(BA600:BK600,AO601:AY601,AC601:AM601))</f>
        <v>0.90665306731485984</v>
      </c>
      <c r="BN601" s="26">
        <f>SUMPRODUCT(AO601:AY601,BA601:BK601,Q601:AA601)/BM601</f>
        <v>2181.2500272948619</v>
      </c>
      <c r="BO601">
        <f t="shared" si="160"/>
        <v>4001.74</v>
      </c>
    </row>
    <row r="602" spans="1:67" x14ac:dyDescent="0.75">
      <c r="A602" s="4">
        <v>42969</v>
      </c>
      <c r="B602" s="46">
        <f>INDEX('Index Volume'!B:B,MATCH(Index_New!$A602,'Index Volume'!$A:$A,0))</f>
        <v>3764239872</v>
      </c>
      <c r="C602" s="46">
        <f>INDEX('Index Volume'!C:C,MATCH(Index_New!$A602,'Index Volume'!$A:$A,0))</f>
        <v>1450040064</v>
      </c>
      <c r="D602" s="46">
        <f>INDEX('Index Volume'!D:D,MATCH(Index_New!$A602,'Index Volume'!$A:$A,0))</f>
        <v>163104000</v>
      </c>
      <c r="E602" s="46">
        <f>INDEX('Index Volume'!E:E,MATCH(Index_New!$A602,'Index Volume'!$A:$A,0))</f>
        <v>97160200</v>
      </c>
      <c r="F602" s="46">
        <f>INDEX('Index Volume'!F:F,MATCH(Index_New!$A602,'Index Volume'!$A:$A,0))</f>
        <v>1336400000</v>
      </c>
      <c r="G602" s="46">
        <f>INDEX('Index Volume'!G:G,MATCH(Index_New!$A602,'Index Volume'!$A:$A,0))</f>
        <v>0</v>
      </c>
      <c r="H602" s="46">
        <f>INDEX('Index Volume'!H:H,MATCH(Index_New!$A602,'Index Volume'!$A:$A,0))</f>
        <v>150286000</v>
      </c>
      <c r="I602" s="46">
        <f>INDEX('Index Volume'!I:I,MATCH(Index_New!$A602,'Index Volume'!$A:$A,0))</f>
        <v>26540900</v>
      </c>
      <c r="J602" s="46">
        <f>INDEX('Index Volume'!J:J,MATCH(Index_New!$A602,'Index Volume'!$A:$A,0))</f>
        <v>0</v>
      </c>
      <c r="K602" s="46">
        <f>INDEX('Index Volume'!K:K,MATCH(Index_New!$A602,'Index Volume'!$A:$A,0))</f>
        <v>74971200</v>
      </c>
      <c r="L602" s="46">
        <f>INDEX('Index Volume'!L:L,MATCH(Index_New!$A602,'Index Volume'!$A:$A,0))</f>
        <v>18062400</v>
      </c>
      <c r="M602" s="46">
        <f t="shared" si="146"/>
        <v>7080804636</v>
      </c>
      <c r="N602" s="1">
        <f t="shared" si="147"/>
        <v>7080804636</v>
      </c>
      <c r="O602" t="b">
        <f t="shared" si="148"/>
        <v>1</v>
      </c>
      <c r="Q602" s="7">
        <f t="shared" si="149"/>
        <v>0.4656175906771069</v>
      </c>
      <c r="R602" s="7">
        <f t="shared" si="150"/>
        <v>3.0988222419475145E-2</v>
      </c>
      <c r="S602" s="7">
        <f t="shared" si="151"/>
        <v>0.13029717712766822</v>
      </c>
      <c r="T602" s="7">
        <f t="shared" si="152"/>
        <v>2.4163691051453332E-2</v>
      </c>
      <c r="U602" s="7">
        <f t="shared" si="153"/>
        <v>0.30808376913308666</v>
      </c>
      <c r="V602" s="7">
        <f t="shared" si="154"/>
        <v>0</v>
      </c>
      <c r="W602" s="7">
        <f t="shared" si="155"/>
        <v>7.1086388585753727E-3</v>
      </c>
      <c r="X602" s="7">
        <f t="shared" si="156"/>
        <v>1.5468465246964313E-2</v>
      </c>
      <c r="Y602" s="7">
        <f t="shared" si="157"/>
        <v>0</v>
      </c>
      <c r="Z602" s="7">
        <f t="shared" si="158"/>
        <v>1.5825452720335552E-2</v>
      </c>
      <c r="AA602" s="7">
        <f t="shared" si="159"/>
        <v>2.4469927653344996E-3</v>
      </c>
      <c r="AC602" s="7">
        <f>IF(DAY($A602)=1,VLOOKUP($A602-1,$A$2:$L$1124,$Q$1,FALSE)/VLOOKUP($A602-1,$A$2:$N$1124,14,FALSE),AC601)</f>
        <v>0.4656175906771069</v>
      </c>
      <c r="AD602" s="7">
        <f>IF(DAY($A602)=1,VLOOKUP($A602-1,$A$2:$L$1124,$R$1,FALSE)/VLOOKUP($A602-1,$A$2:$N$1124,14,FALSE),AD601)</f>
        <v>3.0988222419475145E-2</v>
      </c>
      <c r="AE602" s="7">
        <f>IF(DAY($A602)=1,VLOOKUP($A602-1,$A$2:$L$1124,$S$1,FALSE)/VLOOKUP($A602-1,$A$2:$N$1124,14,FALSE),AE601)</f>
        <v>0.13029717712766822</v>
      </c>
      <c r="AF602" s="7">
        <f>IF(DAY($A602)=1,VLOOKUP($A602-1,$A$2:$L$1124,$T$1,FALSE)/VLOOKUP($A602-1,$A$2:$N$1124,14,FALSE),AF601)</f>
        <v>2.4163691051453332E-2</v>
      </c>
      <c r="AG602" s="7">
        <f>IF(DAY($A602)=1,VLOOKUP($A602-1,$A$2:$L$1124,$U$1,FALSE)/VLOOKUP($A602-1,$A$2:$N$1124,14,FALSE),AG601)</f>
        <v>0.30808376913308666</v>
      </c>
      <c r="AH602" s="7">
        <f>IF(DAY($A602)=1,VLOOKUP($A602-1,$A$2:$L$1124,$V$1,FALSE)/VLOOKUP($A602-1,$A$2:$N$1124,14,FALSE),AH601)</f>
        <v>0</v>
      </c>
      <c r="AI602" s="7">
        <f>IF(DAY($A602)=1,VLOOKUP($A602-1,$A$2:$L$1124,$W$1,FALSE)/VLOOKUP($A602-1,$A$2:$N$1124,14,FALSE),AI601)</f>
        <v>7.1086388585753727E-3</v>
      </c>
      <c r="AJ602" s="7">
        <f>IF(DAY($A602)=1,VLOOKUP($A602-1,$A$2:$L$1124,$X$1,FALSE)/VLOOKUP($A602-1,$A$2:$N$1124,14,FALSE),AJ601)</f>
        <v>1.5468465246964313E-2</v>
      </c>
      <c r="AK602" s="7">
        <f>IF(DAY($A602)=1,VLOOKUP($A602-1,$A$2:$L$1124,$Y$1,FALSE)/VLOOKUP($A602-1,$A$2:$N$1124,14,FALSE),AK601)</f>
        <v>0</v>
      </c>
      <c r="AL602" s="7">
        <f>IF(DAY($A602)=1,VLOOKUP($A602-1,$A$2:$L$1124,$Z$1,FALSE)/VLOOKUP($A602-1,$A$2:$N$1124,14,FALSE),AL601)</f>
        <v>1.5825452720335552E-2</v>
      </c>
      <c r="AM602" s="7">
        <f>IF(DAY($A602)=1,VLOOKUP($A602-1,$A$2:$L$1124,$AA$1,FALSE)/VLOOKUP($A602-1,$A$2:$N$1124,14,FALSE),AM601)</f>
        <v>2.4469927653344996E-3</v>
      </c>
      <c r="AO602" s="12">
        <f>VLOOKUP($A602,BTC!$A$1:$G$1853,5,FALSE)</f>
        <v>4100.5200000000004</v>
      </c>
      <c r="AP602" s="12">
        <f>VLOOKUP($A602,XRP!$A$1:$G$1853,5,FALSE)</f>
        <v>0.239286</v>
      </c>
      <c r="AQ602" s="12">
        <f>VLOOKUP($A602,LTC!$A$1:$G$1853,5,FALSE)</f>
        <v>46.73</v>
      </c>
      <c r="AR602" s="12">
        <f>VLOOKUP($A602,ETC!$A$1:$G$1853,5,FALSE)</f>
        <v>14.39</v>
      </c>
      <c r="AS602" s="12">
        <f>VLOOKUP($A602,ETH!$A$1:$G$1853,5,FALSE)</f>
        <v>314.79000000000002</v>
      </c>
      <c r="AT602" s="12">
        <f>VLOOKUP($A602,BCH!$A$1:$G$1853,5,FALSE)</f>
        <v>690.88</v>
      </c>
      <c r="AU602" s="12">
        <f>VLOOKUP($A602,XMR!$A$1:$G$1853,5,FALSE)</f>
        <v>91.16</v>
      </c>
      <c r="AV602" s="12">
        <f>VLOOKUP($A602,ZEC!$A$1:$G$1853,5,FALSE)</f>
        <v>227.71</v>
      </c>
      <c r="AW602" s="12">
        <f>VLOOKUP($A602,EOS!$A$1:$G$1853,5,FALSE)</f>
        <v>1.28</v>
      </c>
      <c r="AX602" s="12">
        <f>VLOOKUP($A602,DASH!$A$1:$G$1853,5,FALSE)</f>
        <v>291.5</v>
      </c>
      <c r="AY602" s="12">
        <f>VLOOKUP($A602,XLM!$A$1:$G$1853,5,FALSE)</f>
        <v>2.1624000000000001E-2</v>
      </c>
      <c r="BA602" s="24">
        <v>1</v>
      </c>
      <c r="BB602" s="24">
        <v>1</v>
      </c>
      <c r="BC602" s="24">
        <v>1</v>
      </c>
      <c r="BD602" s="24">
        <v>1</v>
      </c>
      <c r="BE602" s="24">
        <v>1</v>
      </c>
      <c r="BF602" s="24">
        <v>0</v>
      </c>
      <c r="BG602" s="24">
        <v>1</v>
      </c>
      <c r="BH602" s="24">
        <v>1</v>
      </c>
      <c r="BI602" s="24">
        <v>0</v>
      </c>
      <c r="BJ602" s="24">
        <v>1</v>
      </c>
      <c r="BK602" s="24">
        <v>1</v>
      </c>
      <c r="BM602" s="19">
        <f>IF(SUM(BA601:BK601)=SUM(BA602:BK602),BM601,BM601*SUMPRODUCT(BA602:BK602,AO602:AY602,Q602:AA602)/SUMPRODUCT(BA601:BK601,AO602:AY602,AC602:AM602))</f>
        <v>0.90665306731485984</v>
      </c>
      <c r="BN602" s="26">
        <f>SUMPRODUCT(AO602:AY602,BA602:BK602,Q602:AA602)/BM602</f>
        <v>2229.6106893083061</v>
      </c>
      <c r="BO602">
        <f t="shared" si="160"/>
        <v>4100.5200000000004</v>
      </c>
    </row>
    <row r="603" spans="1:67" x14ac:dyDescent="0.75">
      <c r="A603" s="3">
        <v>42970</v>
      </c>
      <c r="B603" s="46">
        <f>INDEX('Index Volume'!B:B,MATCH(Index_New!$A603,'Index Volume'!$A:$A,0))</f>
        <v>2369819904</v>
      </c>
      <c r="C603" s="46">
        <f>INDEX('Index Volume'!C:C,MATCH(Index_New!$A603,'Index Volume'!$A:$A,0))</f>
        <v>1770400000</v>
      </c>
      <c r="D603" s="46">
        <f>INDEX('Index Volume'!D:D,MATCH(Index_New!$A603,'Index Volume'!$A:$A,0))</f>
        <v>447188000</v>
      </c>
      <c r="E603" s="46">
        <f>INDEX('Index Volume'!E:E,MATCH(Index_New!$A603,'Index Volume'!$A:$A,0))</f>
        <v>325316992</v>
      </c>
      <c r="F603" s="46">
        <f>INDEX('Index Volume'!F:F,MATCH(Index_New!$A603,'Index Volume'!$A:$A,0))</f>
        <v>811990016</v>
      </c>
      <c r="G603" s="46">
        <f>INDEX('Index Volume'!G:G,MATCH(Index_New!$A603,'Index Volume'!$A:$A,0))</f>
        <v>0</v>
      </c>
      <c r="H603" s="46">
        <f>INDEX('Index Volume'!H:H,MATCH(Index_New!$A603,'Index Volume'!$A:$A,0))</f>
        <v>84961904</v>
      </c>
      <c r="I603" s="46">
        <f>INDEX('Index Volume'!I:I,MATCH(Index_New!$A603,'Index Volume'!$A:$A,0))</f>
        <v>19773800</v>
      </c>
      <c r="J603" s="46">
        <f>INDEX('Index Volume'!J:J,MATCH(Index_New!$A603,'Index Volume'!$A:$A,0))</f>
        <v>0</v>
      </c>
      <c r="K603" s="46">
        <f>INDEX('Index Volume'!K:K,MATCH(Index_New!$A603,'Index Volume'!$A:$A,0))</f>
        <v>47798300</v>
      </c>
      <c r="L603" s="46">
        <f>INDEX('Index Volume'!L:L,MATCH(Index_New!$A603,'Index Volume'!$A:$A,0))</f>
        <v>25240300</v>
      </c>
      <c r="M603" s="46">
        <f t="shared" si="146"/>
        <v>5902489216</v>
      </c>
      <c r="N603" s="1">
        <f t="shared" si="147"/>
        <v>5902489216</v>
      </c>
      <c r="O603" t="b">
        <f t="shared" si="148"/>
        <v>1</v>
      </c>
      <c r="Q603" s="7">
        <f t="shared" si="149"/>
        <v>0.4656175906771069</v>
      </c>
      <c r="R603" s="7">
        <f t="shared" si="150"/>
        <v>3.0988222419475145E-2</v>
      </c>
      <c r="S603" s="7">
        <f t="shared" si="151"/>
        <v>0.13029717712766822</v>
      </c>
      <c r="T603" s="7">
        <f t="shared" si="152"/>
        <v>2.4163691051453332E-2</v>
      </c>
      <c r="U603" s="7">
        <f t="shared" si="153"/>
        <v>0.30808376913308666</v>
      </c>
      <c r="V603" s="7">
        <f t="shared" si="154"/>
        <v>0</v>
      </c>
      <c r="W603" s="7">
        <f t="shared" si="155"/>
        <v>7.1086388585753727E-3</v>
      </c>
      <c r="X603" s="7">
        <f t="shared" si="156"/>
        <v>1.5468465246964313E-2</v>
      </c>
      <c r="Y603" s="7">
        <f t="shared" si="157"/>
        <v>0</v>
      </c>
      <c r="Z603" s="7">
        <f t="shared" si="158"/>
        <v>1.5825452720335552E-2</v>
      </c>
      <c r="AA603" s="7">
        <f t="shared" si="159"/>
        <v>2.4469927653344996E-3</v>
      </c>
      <c r="AC603" s="7">
        <f>IF(DAY($A603)=1,VLOOKUP($A603-1,$A$2:$L$1124,$Q$1,FALSE)/VLOOKUP($A603-1,$A$2:$N$1124,14,FALSE),AC602)</f>
        <v>0.4656175906771069</v>
      </c>
      <c r="AD603" s="7">
        <f>IF(DAY($A603)=1,VLOOKUP($A603-1,$A$2:$L$1124,$R$1,FALSE)/VLOOKUP($A603-1,$A$2:$N$1124,14,FALSE),AD602)</f>
        <v>3.0988222419475145E-2</v>
      </c>
      <c r="AE603" s="7">
        <f>IF(DAY($A603)=1,VLOOKUP($A603-1,$A$2:$L$1124,$S$1,FALSE)/VLOOKUP($A603-1,$A$2:$N$1124,14,FALSE),AE602)</f>
        <v>0.13029717712766822</v>
      </c>
      <c r="AF603" s="7">
        <f>IF(DAY($A603)=1,VLOOKUP($A603-1,$A$2:$L$1124,$T$1,FALSE)/VLOOKUP($A603-1,$A$2:$N$1124,14,FALSE),AF602)</f>
        <v>2.4163691051453332E-2</v>
      </c>
      <c r="AG603" s="7">
        <f>IF(DAY($A603)=1,VLOOKUP($A603-1,$A$2:$L$1124,$U$1,FALSE)/VLOOKUP($A603-1,$A$2:$N$1124,14,FALSE),AG602)</f>
        <v>0.30808376913308666</v>
      </c>
      <c r="AH603" s="7">
        <f>IF(DAY($A603)=1,VLOOKUP($A603-1,$A$2:$L$1124,$V$1,FALSE)/VLOOKUP($A603-1,$A$2:$N$1124,14,FALSE),AH602)</f>
        <v>0</v>
      </c>
      <c r="AI603" s="7">
        <f>IF(DAY($A603)=1,VLOOKUP($A603-1,$A$2:$L$1124,$W$1,FALSE)/VLOOKUP($A603-1,$A$2:$N$1124,14,FALSE),AI602)</f>
        <v>7.1086388585753727E-3</v>
      </c>
      <c r="AJ603" s="7">
        <f>IF(DAY($A603)=1,VLOOKUP($A603-1,$A$2:$L$1124,$X$1,FALSE)/VLOOKUP($A603-1,$A$2:$N$1124,14,FALSE),AJ602)</f>
        <v>1.5468465246964313E-2</v>
      </c>
      <c r="AK603" s="7">
        <f>IF(DAY($A603)=1,VLOOKUP($A603-1,$A$2:$L$1124,$Y$1,FALSE)/VLOOKUP($A603-1,$A$2:$N$1124,14,FALSE),AK602)</f>
        <v>0</v>
      </c>
      <c r="AL603" s="7">
        <f>IF(DAY($A603)=1,VLOOKUP($A603-1,$A$2:$L$1124,$Z$1,FALSE)/VLOOKUP($A603-1,$A$2:$N$1124,14,FALSE),AL602)</f>
        <v>1.5825452720335552E-2</v>
      </c>
      <c r="AM603" s="7">
        <f>IF(DAY($A603)=1,VLOOKUP($A603-1,$A$2:$L$1124,$AA$1,FALSE)/VLOOKUP($A603-1,$A$2:$N$1124,14,FALSE),AM602)</f>
        <v>2.4469927653344996E-3</v>
      </c>
      <c r="AO603" s="12">
        <f>VLOOKUP($A603,BTC!$A$1:$G$1853,5,FALSE)</f>
        <v>4151.5200000000004</v>
      </c>
      <c r="AP603" s="12">
        <f>VLOOKUP($A603,XRP!$A$1:$G$1853,5,FALSE)</f>
        <v>0.24682699999999999</v>
      </c>
      <c r="AQ603" s="12">
        <f>VLOOKUP($A603,LTC!$A$1:$G$1853,5,FALSE)</f>
        <v>53.25</v>
      </c>
      <c r="AR603" s="12">
        <f>VLOOKUP($A603,ETC!$A$1:$G$1853,5,FALSE)</f>
        <v>15.29</v>
      </c>
      <c r="AS603" s="12">
        <f>VLOOKUP($A603,ETH!$A$1:$G$1853,5,FALSE)</f>
        <v>317.52</v>
      </c>
      <c r="AT603" s="12">
        <f>VLOOKUP($A603,BCH!$A$1:$G$1853,5,FALSE)</f>
        <v>669.4</v>
      </c>
      <c r="AU603" s="12">
        <f>VLOOKUP($A603,XMR!$A$1:$G$1853,5,FALSE)</f>
        <v>90.33</v>
      </c>
      <c r="AV603" s="12">
        <f>VLOOKUP($A603,ZEC!$A$1:$G$1853,5,FALSE)</f>
        <v>228.3</v>
      </c>
      <c r="AW603" s="12">
        <f>VLOOKUP($A603,EOS!$A$1:$G$1853,5,FALSE)</f>
        <v>1.41</v>
      </c>
      <c r="AX603" s="12">
        <f>VLOOKUP($A603,DASH!$A$1:$G$1853,5,FALSE)</f>
        <v>292.57</v>
      </c>
      <c r="AY603" s="12">
        <f>VLOOKUP($A603,XLM!$A$1:$G$1853,5,FALSE)</f>
        <v>2.0222E-2</v>
      </c>
      <c r="BA603" s="24">
        <v>1</v>
      </c>
      <c r="BB603" s="24">
        <v>1</v>
      </c>
      <c r="BC603" s="24">
        <v>1</v>
      </c>
      <c r="BD603" s="24">
        <v>1</v>
      </c>
      <c r="BE603" s="24">
        <v>1</v>
      </c>
      <c r="BF603" s="24">
        <v>0</v>
      </c>
      <c r="BG603" s="24">
        <v>1</v>
      </c>
      <c r="BH603" s="24">
        <v>1</v>
      </c>
      <c r="BI603" s="24">
        <v>0</v>
      </c>
      <c r="BJ603" s="24">
        <v>1</v>
      </c>
      <c r="BK603" s="24">
        <v>1</v>
      </c>
      <c r="BM603" s="19">
        <f>IF(SUM(BA602:BK602)=SUM(BA603:BK603),BM602,BM602*SUMPRODUCT(BA603:BK603,AO603:AY603,Q603:AA603)/SUMPRODUCT(BA602:BK602,AO603:AY603,AC603:AM603))</f>
        <v>0.90665306731485984</v>
      </c>
      <c r="BN603" s="26">
        <f>SUMPRODUCT(AO603:AY603,BA603:BK603,Q603:AA603)/BM603</f>
        <v>2257.7132142539272</v>
      </c>
      <c r="BO603">
        <f t="shared" si="160"/>
        <v>4151.5200000000004</v>
      </c>
    </row>
    <row r="604" spans="1:67" x14ac:dyDescent="0.75">
      <c r="A604" s="4">
        <v>42971</v>
      </c>
      <c r="B604" s="46">
        <f>INDEX('Index Volume'!B:B,MATCH(Index_New!$A604,'Index Volume'!$A:$A,0))</f>
        <v>2037750016</v>
      </c>
      <c r="C604" s="46">
        <f>INDEX('Index Volume'!C:C,MATCH(Index_New!$A604,'Index Volume'!$A:$A,0))</f>
        <v>1342360064</v>
      </c>
      <c r="D604" s="46">
        <f>INDEX('Index Volume'!D:D,MATCH(Index_New!$A604,'Index Volume'!$A:$A,0))</f>
        <v>391342016</v>
      </c>
      <c r="E604" s="46">
        <f>INDEX('Index Volume'!E:E,MATCH(Index_New!$A604,'Index Volume'!$A:$A,0))</f>
        <v>105296000</v>
      </c>
      <c r="F604" s="46">
        <f>INDEX('Index Volume'!F:F,MATCH(Index_New!$A604,'Index Volume'!$A:$A,0))</f>
        <v>697665024</v>
      </c>
      <c r="G604" s="46">
        <f>INDEX('Index Volume'!G:G,MATCH(Index_New!$A604,'Index Volume'!$A:$A,0))</f>
        <v>0</v>
      </c>
      <c r="H604" s="46">
        <f>INDEX('Index Volume'!H:H,MATCH(Index_New!$A604,'Index Volume'!$A:$A,0))</f>
        <v>70187104</v>
      </c>
      <c r="I604" s="46">
        <f>INDEX('Index Volume'!I:I,MATCH(Index_New!$A604,'Index Volume'!$A:$A,0))</f>
        <v>15371700</v>
      </c>
      <c r="J604" s="46">
        <f>INDEX('Index Volume'!J:J,MATCH(Index_New!$A604,'Index Volume'!$A:$A,0))</f>
        <v>0</v>
      </c>
      <c r="K604" s="46">
        <f>INDEX('Index Volume'!K:K,MATCH(Index_New!$A604,'Index Volume'!$A:$A,0))</f>
        <v>58804500</v>
      </c>
      <c r="L604" s="46">
        <f>INDEX('Index Volume'!L:L,MATCH(Index_New!$A604,'Index Volume'!$A:$A,0))</f>
        <v>9530830</v>
      </c>
      <c r="M604" s="46">
        <f t="shared" si="146"/>
        <v>4728307254</v>
      </c>
      <c r="N604" s="1">
        <f t="shared" si="147"/>
        <v>4728307254</v>
      </c>
      <c r="O604" t="b">
        <f t="shared" si="148"/>
        <v>1</v>
      </c>
      <c r="Q604" s="7">
        <f t="shared" si="149"/>
        <v>0.4656175906771069</v>
      </c>
      <c r="R604" s="7">
        <f t="shared" si="150"/>
        <v>3.0988222419475145E-2</v>
      </c>
      <c r="S604" s="7">
        <f t="shared" si="151"/>
        <v>0.13029717712766822</v>
      </c>
      <c r="T604" s="7">
        <f t="shared" si="152"/>
        <v>2.4163691051453332E-2</v>
      </c>
      <c r="U604" s="7">
        <f t="shared" si="153"/>
        <v>0.30808376913308666</v>
      </c>
      <c r="V604" s="7">
        <f t="shared" si="154"/>
        <v>0</v>
      </c>
      <c r="W604" s="7">
        <f t="shared" si="155"/>
        <v>7.1086388585753727E-3</v>
      </c>
      <c r="X604" s="7">
        <f t="shared" si="156"/>
        <v>1.5468465246964313E-2</v>
      </c>
      <c r="Y604" s="7">
        <f t="shared" si="157"/>
        <v>0</v>
      </c>
      <c r="Z604" s="7">
        <f t="shared" si="158"/>
        <v>1.5825452720335552E-2</v>
      </c>
      <c r="AA604" s="7">
        <f t="shared" si="159"/>
        <v>2.4469927653344996E-3</v>
      </c>
      <c r="AC604" s="7">
        <f>IF(DAY($A604)=1,VLOOKUP($A604-1,$A$2:$L$1124,$Q$1,FALSE)/VLOOKUP($A604-1,$A$2:$N$1124,14,FALSE),AC603)</f>
        <v>0.4656175906771069</v>
      </c>
      <c r="AD604" s="7">
        <f>IF(DAY($A604)=1,VLOOKUP($A604-1,$A$2:$L$1124,$R$1,FALSE)/VLOOKUP($A604-1,$A$2:$N$1124,14,FALSE),AD603)</f>
        <v>3.0988222419475145E-2</v>
      </c>
      <c r="AE604" s="7">
        <f>IF(DAY($A604)=1,VLOOKUP($A604-1,$A$2:$L$1124,$S$1,FALSE)/VLOOKUP($A604-1,$A$2:$N$1124,14,FALSE),AE603)</f>
        <v>0.13029717712766822</v>
      </c>
      <c r="AF604" s="7">
        <f>IF(DAY($A604)=1,VLOOKUP($A604-1,$A$2:$L$1124,$T$1,FALSE)/VLOOKUP($A604-1,$A$2:$N$1124,14,FALSE),AF603)</f>
        <v>2.4163691051453332E-2</v>
      </c>
      <c r="AG604" s="7">
        <f>IF(DAY($A604)=1,VLOOKUP($A604-1,$A$2:$L$1124,$U$1,FALSE)/VLOOKUP($A604-1,$A$2:$N$1124,14,FALSE),AG603)</f>
        <v>0.30808376913308666</v>
      </c>
      <c r="AH604" s="7">
        <f>IF(DAY($A604)=1,VLOOKUP($A604-1,$A$2:$L$1124,$V$1,FALSE)/VLOOKUP($A604-1,$A$2:$N$1124,14,FALSE),AH603)</f>
        <v>0</v>
      </c>
      <c r="AI604" s="7">
        <f>IF(DAY($A604)=1,VLOOKUP($A604-1,$A$2:$L$1124,$W$1,FALSE)/VLOOKUP($A604-1,$A$2:$N$1124,14,FALSE),AI603)</f>
        <v>7.1086388585753727E-3</v>
      </c>
      <c r="AJ604" s="7">
        <f>IF(DAY($A604)=1,VLOOKUP($A604-1,$A$2:$L$1124,$X$1,FALSE)/VLOOKUP($A604-1,$A$2:$N$1124,14,FALSE),AJ603)</f>
        <v>1.5468465246964313E-2</v>
      </c>
      <c r="AK604" s="7">
        <f>IF(DAY($A604)=1,VLOOKUP($A604-1,$A$2:$L$1124,$Y$1,FALSE)/VLOOKUP($A604-1,$A$2:$N$1124,14,FALSE),AK603)</f>
        <v>0</v>
      </c>
      <c r="AL604" s="7">
        <f>IF(DAY($A604)=1,VLOOKUP($A604-1,$A$2:$L$1124,$Z$1,FALSE)/VLOOKUP($A604-1,$A$2:$N$1124,14,FALSE),AL603)</f>
        <v>1.5825452720335552E-2</v>
      </c>
      <c r="AM604" s="7">
        <f>IF(DAY($A604)=1,VLOOKUP($A604-1,$A$2:$L$1124,$AA$1,FALSE)/VLOOKUP($A604-1,$A$2:$N$1124,14,FALSE),AM603)</f>
        <v>2.4469927653344996E-3</v>
      </c>
      <c r="AO604" s="12">
        <f>VLOOKUP($A604,BTC!$A$1:$G$1853,5,FALSE)</f>
        <v>4334.68</v>
      </c>
      <c r="AP604" s="12">
        <f>VLOOKUP($A604,XRP!$A$1:$G$1853,5,FALSE)</f>
        <v>0.21895800000000001</v>
      </c>
      <c r="AQ604" s="12">
        <f>VLOOKUP($A604,LTC!$A$1:$G$1853,5,FALSE)</f>
        <v>50.19</v>
      </c>
      <c r="AR604" s="12">
        <f>VLOOKUP($A604,ETC!$A$1:$G$1853,5,FALSE)</f>
        <v>15.14</v>
      </c>
      <c r="AS604" s="12">
        <f>VLOOKUP($A604,ETH!$A$1:$G$1853,5,FALSE)</f>
        <v>325.61</v>
      </c>
      <c r="AT604" s="12">
        <f>VLOOKUP($A604,BCH!$A$1:$G$1853,5,FALSE)</f>
        <v>628.11</v>
      </c>
      <c r="AU604" s="12">
        <f>VLOOKUP($A604,XMR!$A$1:$G$1853,5,FALSE)</f>
        <v>86.29</v>
      </c>
      <c r="AV604" s="12">
        <f>VLOOKUP($A604,ZEC!$A$1:$G$1853,5,FALSE)</f>
        <v>228.11</v>
      </c>
      <c r="AW604" s="12">
        <f>VLOOKUP($A604,EOS!$A$1:$G$1853,5,FALSE)</f>
        <v>1.38</v>
      </c>
      <c r="AX604" s="12">
        <f>VLOOKUP($A604,DASH!$A$1:$G$1853,5,FALSE)</f>
        <v>315.37</v>
      </c>
      <c r="AY604" s="12">
        <f>VLOOKUP($A604,XLM!$A$1:$G$1853,5,FALSE)</f>
        <v>1.9023999999999999E-2</v>
      </c>
      <c r="BA604" s="24">
        <v>1</v>
      </c>
      <c r="BB604" s="24">
        <v>1</v>
      </c>
      <c r="BC604" s="24">
        <v>1</v>
      </c>
      <c r="BD604" s="24">
        <v>1</v>
      </c>
      <c r="BE604" s="24">
        <v>1</v>
      </c>
      <c r="BF604" s="24">
        <v>0</v>
      </c>
      <c r="BG604" s="24">
        <v>1</v>
      </c>
      <c r="BH604" s="24">
        <v>1</v>
      </c>
      <c r="BI604" s="24">
        <v>0</v>
      </c>
      <c r="BJ604" s="24">
        <v>1</v>
      </c>
      <c r="BK604" s="24">
        <v>1</v>
      </c>
      <c r="BM604" s="19">
        <f>IF(SUM(BA603:BK603)=SUM(BA604:BK604),BM603,BM603*SUMPRODUCT(BA604:BK604,AO604:AY604,Q604:AA604)/SUMPRODUCT(BA603:BK603,AO604:AY604,AC604:AM604))</f>
        <v>0.90665306731485984</v>
      </c>
      <c r="BN604" s="26">
        <f>SUMPRODUCT(AO604:AY604,BA604:BK604,Q604:AA604)/BM604</f>
        <v>2354.4435742086362</v>
      </c>
      <c r="BO604">
        <f t="shared" si="160"/>
        <v>4334.68</v>
      </c>
    </row>
    <row r="605" spans="1:67" x14ac:dyDescent="0.75">
      <c r="A605" s="3">
        <v>42972</v>
      </c>
      <c r="B605" s="46">
        <f>INDEX('Index Volume'!B:B,MATCH(Index_New!$A605,'Index Volume'!$A:$A,0))</f>
        <v>1727970048</v>
      </c>
      <c r="C605" s="46">
        <f>INDEX('Index Volume'!C:C,MATCH(Index_New!$A605,'Index Volume'!$A:$A,0))</f>
        <v>504484000</v>
      </c>
      <c r="D605" s="46">
        <f>INDEX('Index Volume'!D:D,MATCH(Index_New!$A605,'Index Volume'!$A:$A,0))</f>
        <v>157619008</v>
      </c>
      <c r="E605" s="46">
        <f>INDEX('Index Volume'!E:E,MATCH(Index_New!$A605,'Index Volume'!$A:$A,0))</f>
        <v>49610500</v>
      </c>
      <c r="F605" s="46">
        <f>INDEX('Index Volume'!F:F,MATCH(Index_New!$A605,'Index Volume'!$A:$A,0))</f>
        <v>760329024</v>
      </c>
      <c r="G605" s="46">
        <f>INDEX('Index Volume'!G:G,MATCH(Index_New!$A605,'Index Volume'!$A:$A,0))</f>
        <v>0</v>
      </c>
      <c r="H605" s="46">
        <f>INDEX('Index Volume'!H:H,MATCH(Index_New!$A605,'Index Volume'!$A:$A,0))</f>
        <v>95835696</v>
      </c>
      <c r="I605" s="46">
        <f>INDEX('Index Volume'!I:I,MATCH(Index_New!$A605,'Index Volume'!$A:$A,0))</f>
        <v>28281900</v>
      </c>
      <c r="J605" s="46">
        <f>INDEX('Index Volume'!J:J,MATCH(Index_New!$A605,'Index Volume'!$A:$A,0))</f>
        <v>0</v>
      </c>
      <c r="K605" s="46">
        <f>INDEX('Index Volume'!K:K,MATCH(Index_New!$A605,'Index Volume'!$A:$A,0))</f>
        <v>53632700</v>
      </c>
      <c r="L605" s="46">
        <f>INDEX('Index Volume'!L:L,MATCH(Index_New!$A605,'Index Volume'!$A:$A,0))</f>
        <v>6734260</v>
      </c>
      <c r="M605" s="46">
        <f t="shared" si="146"/>
        <v>3384497136</v>
      </c>
      <c r="N605" s="1">
        <f t="shared" si="147"/>
        <v>3384497136</v>
      </c>
      <c r="O605" t="b">
        <f t="shared" si="148"/>
        <v>1</v>
      </c>
      <c r="Q605" s="7">
        <f t="shared" si="149"/>
        <v>0.4656175906771069</v>
      </c>
      <c r="R605" s="7">
        <f t="shared" si="150"/>
        <v>3.0988222419475145E-2</v>
      </c>
      <c r="S605" s="7">
        <f t="shared" si="151"/>
        <v>0.13029717712766822</v>
      </c>
      <c r="T605" s="7">
        <f t="shared" si="152"/>
        <v>2.4163691051453332E-2</v>
      </c>
      <c r="U605" s="7">
        <f t="shared" si="153"/>
        <v>0.30808376913308666</v>
      </c>
      <c r="V605" s="7">
        <f t="shared" si="154"/>
        <v>0</v>
      </c>
      <c r="W605" s="7">
        <f t="shared" si="155"/>
        <v>7.1086388585753727E-3</v>
      </c>
      <c r="X605" s="7">
        <f t="shared" si="156"/>
        <v>1.5468465246964313E-2</v>
      </c>
      <c r="Y605" s="7">
        <f t="shared" si="157"/>
        <v>0</v>
      </c>
      <c r="Z605" s="7">
        <f t="shared" si="158"/>
        <v>1.5825452720335552E-2</v>
      </c>
      <c r="AA605" s="7">
        <f t="shared" si="159"/>
        <v>2.4469927653344996E-3</v>
      </c>
      <c r="AC605" s="7">
        <f>IF(DAY($A605)=1,VLOOKUP($A605-1,$A$2:$L$1124,$Q$1,FALSE)/VLOOKUP($A605-1,$A$2:$N$1124,14,FALSE),AC604)</f>
        <v>0.4656175906771069</v>
      </c>
      <c r="AD605" s="7">
        <f>IF(DAY($A605)=1,VLOOKUP($A605-1,$A$2:$L$1124,$R$1,FALSE)/VLOOKUP($A605-1,$A$2:$N$1124,14,FALSE),AD604)</f>
        <v>3.0988222419475145E-2</v>
      </c>
      <c r="AE605" s="7">
        <f>IF(DAY($A605)=1,VLOOKUP($A605-1,$A$2:$L$1124,$S$1,FALSE)/VLOOKUP($A605-1,$A$2:$N$1124,14,FALSE),AE604)</f>
        <v>0.13029717712766822</v>
      </c>
      <c r="AF605" s="7">
        <f>IF(DAY($A605)=1,VLOOKUP($A605-1,$A$2:$L$1124,$T$1,FALSE)/VLOOKUP($A605-1,$A$2:$N$1124,14,FALSE),AF604)</f>
        <v>2.4163691051453332E-2</v>
      </c>
      <c r="AG605" s="7">
        <f>IF(DAY($A605)=1,VLOOKUP($A605-1,$A$2:$L$1124,$U$1,FALSE)/VLOOKUP($A605-1,$A$2:$N$1124,14,FALSE),AG604)</f>
        <v>0.30808376913308666</v>
      </c>
      <c r="AH605" s="7">
        <f>IF(DAY($A605)=1,VLOOKUP($A605-1,$A$2:$L$1124,$V$1,FALSE)/VLOOKUP($A605-1,$A$2:$N$1124,14,FALSE),AH604)</f>
        <v>0</v>
      </c>
      <c r="AI605" s="7">
        <f>IF(DAY($A605)=1,VLOOKUP($A605-1,$A$2:$L$1124,$W$1,FALSE)/VLOOKUP($A605-1,$A$2:$N$1124,14,FALSE),AI604)</f>
        <v>7.1086388585753727E-3</v>
      </c>
      <c r="AJ605" s="7">
        <f>IF(DAY($A605)=1,VLOOKUP($A605-1,$A$2:$L$1124,$X$1,FALSE)/VLOOKUP($A605-1,$A$2:$N$1124,14,FALSE),AJ604)</f>
        <v>1.5468465246964313E-2</v>
      </c>
      <c r="AK605" s="7">
        <f>IF(DAY($A605)=1,VLOOKUP($A605-1,$A$2:$L$1124,$Y$1,FALSE)/VLOOKUP($A605-1,$A$2:$N$1124,14,FALSE),AK604)</f>
        <v>0</v>
      </c>
      <c r="AL605" s="7">
        <f>IF(DAY($A605)=1,VLOOKUP($A605-1,$A$2:$L$1124,$Z$1,FALSE)/VLOOKUP($A605-1,$A$2:$N$1124,14,FALSE),AL604)</f>
        <v>1.5825452720335552E-2</v>
      </c>
      <c r="AM605" s="7">
        <f>IF(DAY($A605)=1,VLOOKUP($A605-1,$A$2:$L$1124,$AA$1,FALSE)/VLOOKUP($A605-1,$A$2:$N$1124,14,FALSE),AM604)</f>
        <v>2.4469927653344996E-3</v>
      </c>
      <c r="AO605" s="12">
        <f>VLOOKUP($A605,BTC!$A$1:$G$1853,5,FALSE)</f>
        <v>4371.6000000000004</v>
      </c>
      <c r="AP605" s="12">
        <f>VLOOKUP($A605,XRP!$A$1:$G$1853,5,FALSE)</f>
        <v>0.21782799999999999</v>
      </c>
      <c r="AQ605" s="12">
        <f>VLOOKUP($A605,LTC!$A$1:$G$1853,5,FALSE)</f>
        <v>51.18</v>
      </c>
      <c r="AR605" s="12">
        <f>VLOOKUP($A605,ETC!$A$1:$G$1853,5,FALSE)</f>
        <v>15.28</v>
      </c>
      <c r="AS605" s="12">
        <f>VLOOKUP($A605,ETH!$A$1:$G$1853,5,FALSE)</f>
        <v>331.92</v>
      </c>
      <c r="AT605" s="12">
        <f>VLOOKUP($A605,BCH!$A$1:$G$1853,5,FALSE)</f>
        <v>641.04999999999995</v>
      </c>
      <c r="AU605" s="12">
        <f>VLOOKUP($A605,XMR!$A$1:$G$1853,5,FALSE)</f>
        <v>108.26</v>
      </c>
      <c r="AV605" s="12">
        <f>VLOOKUP($A605,ZEC!$A$1:$G$1853,5,FALSE)</f>
        <v>237.86</v>
      </c>
      <c r="AW605" s="12">
        <f>VLOOKUP($A605,EOS!$A$1:$G$1853,5,FALSE)</f>
        <v>1.38</v>
      </c>
      <c r="AX605" s="12">
        <f>VLOOKUP($A605,DASH!$A$1:$G$1853,5,FALSE)</f>
        <v>315.89</v>
      </c>
      <c r="AY605" s="12">
        <f>VLOOKUP($A605,XLM!$A$1:$G$1853,5,FALSE)</f>
        <v>2.0497000000000001E-2</v>
      </c>
      <c r="BA605" s="24">
        <v>1</v>
      </c>
      <c r="BB605" s="24">
        <v>1</v>
      </c>
      <c r="BC605" s="24">
        <v>1</v>
      </c>
      <c r="BD605" s="24">
        <v>1</v>
      </c>
      <c r="BE605" s="24">
        <v>1</v>
      </c>
      <c r="BF605" s="24">
        <v>0</v>
      </c>
      <c r="BG605" s="24">
        <v>1</v>
      </c>
      <c r="BH605" s="24">
        <v>1</v>
      </c>
      <c r="BI605" s="24">
        <v>0</v>
      </c>
      <c r="BJ605" s="24">
        <v>1</v>
      </c>
      <c r="BK605" s="24">
        <v>1</v>
      </c>
      <c r="BM605" s="19">
        <f>IF(SUM(BA604:BK604)=SUM(BA605:BK605),BM604,BM604*SUMPRODUCT(BA605:BK605,AO605:AY605,Q605:AA605)/SUMPRODUCT(BA604:BK604,AO605:AY605,AC605:AM605))</f>
        <v>0.90665306731485984</v>
      </c>
      <c r="BN605" s="26">
        <f>SUMPRODUCT(AO605:AY605,BA605:BK605,Q605:AA605)/BM605</f>
        <v>2376.0418900519285</v>
      </c>
      <c r="BO605">
        <f t="shared" si="160"/>
        <v>4371.6000000000004</v>
      </c>
    </row>
    <row r="606" spans="1:67" x14ac:dyDescent="0.75">
      <c r="A606" s="4">
        <v>42973</v>
      </c>
      <c r="B606" s="46">
        <f>INDEX('Index Volume'!B:B,MATCH(Index_New!$A606,'Index Volume'!$A:$A,0))</f>
        <v>1511609984</v>
      </c>
      <c r="C606" s="46">
        <f>INDEX('Index Volume'!C:C,MATCH(Index_New!$A606,'Index Volume'!$A:$A,0))</f>
        <v>184120992</v>
      </c>
      <c r="D606" s="46">
        <f>INDEX('Index Volume'!D:D,MATCH(Index_New!$A606,'Index Volume'!$A:$A,0))</f>
        <v>126024000</v>
      </c>
      <c r="E606" s="46">
        <f>INDEX('Index Volume'!E:E,MATCH(Index_New!$A606,'Index Volume'!$A:$A,0))</f>
        <v>41284600</v>
      </c>
      <c r="F606" s="46">
        <f>INDEX('Index Volume'!F:F,MATCH(Index_New!$A606,'Index Volume'!$A:$A,0))</f>
        <v>514180992</v>
      </c>
      <c r="G606" s="46">
        <f>INDEX('Index Volume'!G:G,MATCH(Index_New!$A606,'Index Volume'!$A:$A,0))</f>
        <v>0</v>
      </c>
      <c r="H606" s="46">
        <f>INDEX('Index Volume'!H:H,MATCH(Index_New!$A606,'Index Volume'!$A:$A,0))</f>
        <v>301843008</v>
      </c>
      <c r="I606" s="46">
        <f>INDEX('Index Volume'!I:I,MATCH(Index_New!$A606,'Index Volume'!$A:$A,0))</f>
        <v>65866400</v>
      </c>
      <c r="J606" s="46">
        <f>INDEX('Index Volume'!J:J,MATCH(Index_New!$A606,'Index Volume'!$A:$A,0))</f>
        <v>0</v>
      </c>
      <c r="K606" s="46">
        <f>INDEX('Index Volume'!K:K,MATCH(Index_New!$A606,'Index Volume'!$A:$A,0))</f>
        <v>267415008</v>
      </c>
      <c r="L606" s="46">
        <f>INDEX('Index Volume'!L:L,MATCH(Index_New!$A606,'Index Volume'!$A:$A,0))</f>
        <v>6739770</v>
      </c>
      <c r="M606" s="46">
        <f t="shared" si="146"/>
        <v>3019084754</v>
      </c>
      <c r="N606" s="1">
        <f t="shared" si="147"/>
        <v>3019084754</v>
      </c>
      <c r="O606" t="b">
        <f t="shared" si="148"/>
        <v>1</v>
      </c>
      <c r="Q606" s="7">
        <f t="shared" si="149"/>
        <v>0.4656175906771069</v>
      </c>
      <c r="R606" s="7">
        <f t="shared" si="150"/>
        <v>3.0988222419475145E-2</v>
      </c>
      <c r="S606" s="7">
        <f t="shared" si="151"/>
        <v>0.13029717712766822</v>
      </c>
      <c r="T606" s="7">
        <f t="shared" si="152"/>
        <v>2.4163691051453332E-2</v>
      </c>
      <c r="U606" s="7">
        <f t="shared" si="153"/>
        <v>0.30808376913308666</v>
      </c>
      <c r="V606" s="7">
        <f t="shared" si="154"/>
        <v>0</v>
      </c>
      <c r="W606" s="7">
        <f t="shared" si="155"/>
        <v>7.1086388585753727E-3</v>
      </c>
      <c r="X606" s="7">
        <f t="shared" si="156"/>
        <v>1.5468465246964313E-2</v>
      </c>
      <c r="Y606" s="7">
        <f t="shared" si="157"/>
        <v>0</v>
      </c>
      <c r="Z606" s="7">
        <f t="shared" si="158"/>
        <v>1.5825452720335552E-2</v>
      </c>
      <c r="AA606" s="7">
        <f t="shared" si="159"/>
        <v>2.4469927653344996E-3</v>
      </c>
      <c r="AC606" s="7">
        <f>IF(DAY($A606)=1,VLOOKUP($A606-1,$A$2:$L$1124,$Q$1,FALSE)/VLOOKUP($A606-1,$A$2:$N$1124,14,FALSE),AC605)</f>
        <v>0.4656175906771069</v>
      </c>
      <c r="AD606" s="7">
        <f>IF(DAY($A606)=1,VLOOKUP($A606-1,$A$2:$L$1124,$R$1,FALSE)/VLOOKUP($A606-1,$A$2:$N$1124,14,FALSE),AD605)</f>
        <v>3.0988222419475145E-2</v>
      </c>
      <c r="AE606" s="7">
        <f>IF(DAY($A606)=1,VLOOKUP($A606-1,$A$2:$L$1124,$S$1,FALSE)/VLOOKUP($A606-1,$A$2:$N$1124,14,FALSE),AE605)</f>
        <v>0.13029717712766822</v>
      </c>
      <c r="AF606" s="7">
        <f>IF(DAY($A606)=1,VLOOKUP($A606-1,$A$2:$L$1124,$T$1,FALSE)/VLOOKUP($A606-1,$A$2:$N$1124,14,FALSE),AF605)</f>
        <v>2.4163691051453332E-2</v>
      </c>
      <c r="AG606" s="7">
        <f>IF(DAY($A606)=1,VLOOKUP($A606-1,$A$2:$L$1124,$U$1,FALSE)/VLOOKUP($A606-1,$A$2:$N$1124,14,FALSE),AG605)</f>
        <v>0.30808376913308666</v>
      </c>
      <c r="AH606" s="7">
        <f>IF(DAY($A606)=1,VLOOKUP($A606-1,$A$2:$L$1124,$V$1,FALSE)/VLOOKUP($A606-1,$A$2:$N$1124,14,FALSE),AH605)</f>
        <v>0</v>
      </c>
      <c r="AI606" s="7">
        <f>IF(DAY($A606)=1,VLOOKUP($A606-1,$A$2:$L$1124,$W$1,FALSE)/VLOOKUP($A606-1,$A$2:$N$1124,14,FALSE),AI605)</f>
        <v>7.1086388585753727E-3</v>
      </c>
      <c r="AJ606" s="7">
        <f>IF(DAY($A606)=1,VLOOKUP($A606-1,$A$2:$L$1124,$X$1,FALSE)/VLOOKUP($A606-1,$A$2:$N$1124,14,FALSE),AJ605)</f>
        <v>1.5468465246964313E-2</v>
      </c>
      <c r="AK606" s="7">
        <f>IF(DAY($A606)=1,VLOOKUP($A606-1,$A$2:$L$1124,$Y$1,FALSE)/VLOOKUP($A606-1,$A$2:$N$1124,14,FALSE),AK605)</f>
        <v>0</v>
      </c>
      <c r="AL606" s="7">
        <f>IF(DAY($A606)=1,VLOOKUP($A606-1,$A$2:$L$1124,$Z$1,FALSE)/VLOOKUP($A606-1,$A$2:$N$1124,14,FALSE),AL605)</f>
        <v>1.5825452720335552E-2</v>
      </c>
      <c r="AM606" s="7">
        <f>IF(DAY($A606)=1,VLOOKUP($A606-1,$A$2:$L$1124,$AA$1,FALSE)/VLOOKUP($A606-1,$A$2:$N$1124,14,FALSE),AM605)</f>
        <v>2.4469927653344996E-3</v>
      </c>
      <c r="AO606" s="12">
        <f>VLOOKUP($A606,BTC!$A$1:$G$1853,5,FALSE)</f>
        <v>4352.3999999999996</v>
      </c>
      <c r="AP606" s="12">
        <f>VLOOKUP($A606,XRP!$A$1:$G$1853,5,FALSE)</f>
        <v>0.21257699999999999</v>
      </c>
      <c r="AQ606" s="12">
        <f>VLOOKUP($A606,LTC!$A$1:$G$1853,5,FALSE)</f>
        <v>51.75</v>
      </c>
      <c r="AR606" s="12">
        <f>VLOOKUP($A606,ETC!$A$1:$G$1853,5,FALSE)</f>
        <v>15.29</v>
      </c>
      <c r="AS606" s="12">
        <f>VLOOKUP($A606,ETH!$A$1:$G$1853,5,FALSE)</f>
        <v>333.88</v>
      </c>
      <c r="AT606" s="12">
        <f>VLOOKUP($A606,BCH!$A$1:$G$1853,5,FALSE)</f>
        <v>625.32000000000005</v>
      </c>
      <c r="AU606" s="12">
        <f>VLOOKUP($A606,XMR!$A$1:$G$1853,5,FALSE)</f>
        <v>138.05000000000001</v>
      </c>
      <c r="AV606" s="12">
        <f>VLOOKUP($A606,ZEC!$A$1:$G$1853,5,FALSE)</f>
        <v>294.64999999999998</v>
      </c>
      <c r="AW606" s="12">
        <f>VLOOKUP($A606,EOS!$A$1:$G$1853,5,FALSE)</f>
        <v>1.36</v>
      </c>
      <c r="AX606" s="12">
        <f>VLOOKUP($A606,DASH!$A$1:$G$1853,5,FALSE)</f>
        <v>399.85</v>
      </c>
      <c r="AY606" s="12">
        <f>VLOOKUP($A606,XLM!$A$1:$G$1853,5,FALSE)</f>
        <v>2.1208000000000001E-2</v>
      </c>
      <c r="BA606" s="24">
        <v>1</v>
      </c>
      <c r="BB606" s="24">
        <v>1</v>
      </c>
      <c r="BC606" s="24">
        <v>1</v>
      </c>
      <c r="BD606" s="24">
        <v>1</v>
      </c>
      <c r="BE606" s="24">
        <v>1</v>
      </c>
      <c r="BF606" s="24">
        <v>0</v>
      </c>
      <c r="BG606" s="24">
        <v>1</v>
      </c>
      <c r="BH606" s="24">
        <v>1</v>
      </c>
      <c r="BI606" s="24">
        <v>0</v>
      </c>
      <c r="BJ606" s="24">
        <v>1</v>
      </c>
      <c r="BK606" s="24">
        <v>1</v>
      </c>
      <c r="BM606" s="19">
        <f>IF(SUM(BA605:BK605)=SUM(BA606:BK606),BM605,BM605*SUMPRODUCT(BA606:BK606,AO606:AY606,Q606:AA606)/SUMPRODUCT(BA605:BK605,AO606:AY606,AC606:AM606))</f>
        <v>0.90665306731485984</v>
      </c>
      <c r="BN606" s="26">
        <f>SUMPRODUCT(AO606:AY606,BA606:BK606,Q606:AA606)/BM606</f>
        <v>2369.5975970668483</v>
      </c>
      <c r="BO606">
        <f t="shared" si="160"/>
        <v>4352.3999999999996</v>
      </c>
    </row>
    <row r="607" spans="1:67" x14ac:dyDescent="0.75">
      <c r="A607" s="3">
        <v>42974</v>
      </c>
      <c r="B607" s="46">
        <f>INDEX('Index Volume'!B:B,MATCH(Index_New!$A607,'Index Volume'!$A:$A,0))</f>
        <v>1537459968</v>
      </c>
      <c r="C607" s="46">
        <f>INDEX('Index Volume'!C:C,MATCH(Index_New!$A607,'Index Volume'!$A:$A,0))</f>
        <v>193971008</v>
      </c>
      <c r="D607" s="46">
        <f>INDEX('Index Volume'!D:D,MATCH(Index_New!$A607,'Index Volume'!$A:$A,0))</f>
        <v>890545984</v>
      </c>
      <c r="E607" s="46">
        <f>INDEX('Index Volume'!E:E,MATCH(Index_New!$A607,'Index Volume'!$A:$A,0))</f>
        <v>150740000</v>
      </c>
      <c r="F607" s="46">
        <f>INDEX('Index Volume'!F:F,MATCH(Index_New!$A607,'Index Volume'!$A:$A,0))</f>
        <v>633369984</v>
      </c>
      <c r="G607" s="46">
        <f>INDEX('Index Volume'!G:G,MATCH(Index_New!$A607,'Index Volume'!$A:$A,0))</f>
        <v>0</v>
      </c>
      <c r="H607" s="46">
        <f>INDEX('Index Volume'!H:H,MATCH(Index_New!$A607,'Index Volume'!$A:$A,0))</f>
        <v>92742200</v>
      </c>
      <c r="I607" s="46">
        <f>INDEX('Index Volume'!I:I,MATCH(Index_New!$A607,'Index Volume'!$A:$A,0))</f>
        <v>35217900</v>
      </c>
      <c r="J607" s="46">
        <f>INDEX('Index Volume'!J:J,MATCH(Index_New!$A607,'Index Volume'!$A:$A,0))</f>
        <v>0</v>
      </c>
      <c r="K607" s="46">
        <f>INDEX('Index Volume'!K:K,MATCH(Index_New!$A607,'Index Volume'!$A:$A,0))</f>
        <v>121516000</v>
      </c>
      <c r="L607" s="46">
        <f>INDEX('Index Volume'!L:L,MATCH(Index_New!$A607,'Index Volume'!$A:$A,0))</f>
        <v>4308080</v>
      </c>
      <c r="M607" s="46">
        <f t="shared" si="146"/>
        <v>3659871124</v>
      </c>
      <c r="N607" s="1">
        <f t="shared" si="147"/>
        <v>3659871124</v>
      </c>
      <c r="O607" t="b">
        <f t="shared" si="148"/>
        <v>1</v>
      </c>
      <c r="Q607" s="7">
        <f t="shared" si="149"/>
        <v>0.4656175906771069</v>
      </c>
      <c r="R607" s="7">
        <f t="shared" si="150"/>
        <v>3.0988222419475145E-2</v>
      </c>
      <c r="S607" s="7">
        <f t="shared" si="151"/>
        <v>0.13029717712766822</v>
      </c>
      <c r="T607" s="7">
        <f t="shared" si="152"/>
        <v>2.4163691051453332E-2</v>
      </c>
      <c r="U607" s="7">
        <f t="shared" si="153"/>
        <v>0.30808376913308666</v>
      </c>
      <c r="V607" s="7">
        <f t="shared" si="154"/>
        <v>0</v>
      </c>
      <c r="W607" s="7">
        <f t="shared" si="155"/>
        <v>7.1086388585753727E-3</v>
      </c>
      <c r="X607" s="7">
        <f t="shared" si="156"/>
        <v>1.5468465246964313E-2</v>
      </c>
      <c r="Y607" s="7">
        <f t="shared" si="157"/>
        <v>0</v>
      </c>
      <c r="Z607" s="7">
        <f t="shared" si="158"/>
        <v>1.5825452720335552E-2</v>
      </c>
      <c r="AA607" s="7">
        <f t="shared" si="159"/>
        <v>2.4469927653344996E-3</v>
      </c>
      <c r="AC607" s="7">
        <f>IF(DAY($A607)=1,VLOOKUP($A607-1,$A$2:$L$1124,$Q$1,FALSE)/VLOOKUP($A607-1,$A$2:$N$1124,14,FALSE),AC606)</f>
        <v>0.4656175906771069</v>
      </c>
      <c r="AD607" s="7">
        <f>IF(DAY($A607)=1,VLOOKUP($A607-1,$A$2:$L$1124,$R$1,FALSE)/VLOOKUP($A607-1,$A$2:$N$1124,14,FALSE),AD606)</f>
        <v>3.0988222419475145E-2</v>
      </c>
      <c r="AE607" s="7">
        <f>IF(DAY($A607)=1,VLOOKUP($A607-1,$A$2:$L$1124,$S$1,FALSE)/VLOOKUP($A607-1,$A$2:$N$1124,14,FALSE),AE606)</f>
        <v>0.13029717712766822</v>
      </c>
      <c r="AF607" s="7">
        <f>IF(DAY($A607)=1,VLOOKUP($A607-1,$A$2:$L$1124,$T$1,FALSE)/VLOOKUP($A607-1,$A$2:$N$1124,14,FALSE),AF606)</f>
        <v>2.4163691051453332E-2</v>
      </c>
      <c r="AG607" s="7">
        <f>IF(DAY($A607)=1,VLOOKUP($A607-1,$A$2:$L$1124,$U$1,FALSE)/VLOOKUP($A607-1,$A$2:$N$1124,14,FALSE),AG606)</f>
        <v>0.30808376913308666</v>
      </c>
      <c r="AH607" s="7">
        <f>IF(DAY($A607)=1,VLOOKUP($A607-1,$A$2:$L$1124,$V$1,FALSE)/VLOOKUP($A607-1,$A$2:$N$1124,14,FALSE),AH606)</f>
        <v>0</v>
      </c>
      <c r="AI607" s="7">
        <f>IF(DAY($A607)=1,VLOOKUP($A607-1,$A$2:$L$1124,$W$1,FALSE)/VLOOKUP($A607-1,$A$2:$N$1124,14,FALSE),AI606)</f>
        <v>7.1086388585753727E-3</v>
      </c>
      <c r="AJ607" s="7">
        <f>IF(DAY($A607)=1,VLOOKUP($A607-1,$A$2:$L$1124,$X$1,FALSE)/VLOOKUP($A607-1,$A$2:$N$1124,14,FALSE),AJ606)</f>
        <v>1.5468465246964313E-2</v>
      </c>
      <c r="AK607" s="7">
        <f>IF(DAY($A607)=1,VLOOKUP($A607-1,$A$2:$L$1124,$Y$1,FALSE)/VLOOKUP($A607-1,$A$2:$N$1124,14,FALSE),AK606)</f>
        <v>0</v>
      </c>
      <c r="AL607" s="7">
        <f>IF(DAY($A607)=1,VLOOKUP($A607-1,$A$2:$L$1124,$Z$1,FALSE)/VLOOKUP($A607-1,$A$2:$N$1124,14,FALSE),AL606)</f>
        <v>1.5825452720335552E-2</v>
      </c>
      <c r="AM607" s="7">
        <f>IF(DAY($A607)=1,VLOOKUP($A607-1,$A$2:$L$1124,$AA$1,FALSE)/VLOOKUP($A607-1,$A$2:$N$1124,14,FALSE),AM606)</f>
        <v>2.4469927653344996E-3</v>
      </c>
      <c r="AO607" s="12">
        <f>VLOOKUP($A607,BTC!$A$1:$G$1853,5,FALSE)</f>
        <v>4382.88</v>
      </c>
      <c r="AP607" s="12">
        <f>VLOOKUP($A607,XRP!$A$1:$G$1853,5,FALSE)</f>
        <v>0.20299500000000001</v>
      </c>
      <c r="AQ607" s="12">
        <f>VLOOKUP($A607,LTC!$A$1:$G$1853,5,FALSE)</f>
        <v>61.16</v>
      </c>
      <c r="AR607" s="12">
        <f>VLOOKUP($A607,ETC!$A$1:$G$1853,5,FALSE)</f>
        <v>16.02</v>
      </c>
      <c r="AS607" s="12">
        <f>VLOOKUP($A607,ETH!$A$1:$G$1853,5,FALSE)</f>
        <v>347.89</v>
      </c>
      <c r="AT607" s="12">
        <f>VLOOKUP($A607,BCH!$A$1:$G$1853,5,FALSE)</f>
        <v>620.9</v>
      </c>
      <c r="AU607" s="12">
        <f>VLOOKUP($A607,XMR!$A$1:$G$1853,5,FALSE)</f>
        <v>130.68</v>
      </c>
      <c r="AV607" s="12">
        <f>VLOOKUP($A607,ZEC!$A$1:$G$1853,5,FALSE)</f>
        <v>273.37</v>
      </c>
      <c r="AW607" s="12">
        <f>VLOOKUP($A607,EOS!$A$1:$G$1853,5,FALSE)</f>
        <v>1.35</v>
      </c>
      <c r="AX607" s="12">
        <f>VLOOKUP($A607,DASH!$A$1:$G$1853,5,FALSE)</f>
        <v>362.89</v>
      </c>
      <c r="AY607" s="12">
        <f>VLOOKUP($A607,XLM!$A$1:$G$1853,5,FALSE)</f>
        <v>1.9785000000000001E-2</v>
      </c>
      <c r="BA607" s="24">
        <v>1</v>
      </c>
      <c r="BB607" s="24">
        <v>1</v>
      </c>
      <c r="BC607" s="24">
        <v>1</v>
      </c>
      <c r="BD607" s="24">
        <v>1</v>
      </c>
      <c r="BE607" s="24">
        <v>1</v>
      </c>
      <c r="BF607" s="24">
        <v>0</v>
      </c>
      <c r="BG607" s="24">
        <v>1</v>
      </c>
      <c r="BH607" s="24">
        <v>1</v>
      </c>
      <c r="BI607" s="24">
        <v>0</v>
      </c>
      <c r="BJ607" s="24">
        <v>1</v>
      </c>
      <c r="BK607" s="24">
        <v>1</v>
      </c>
      <c r="BM607" s="19">
        <f>IF(SUM(BA606:BK606)=SUM(BA607:BK607),BM606,BM606*SUMPRODUCT(BA607:BK607,AO607:AY607,Q607:AA607)/SUMPRODUCT(BA606:BK606,AO607:AY607,AC607:AM607))</f>
        <v>0.90665306731485984</v>
      </c>
      <c r="BN607" s="26">
        <f>SUMPRODUCT(AO607:AY607,BA607:BK607,Q607:AA607)/BM607</f>
        <v>2390.3169280052648</v>
      </c>
      <c r="BO607">
        <f t="shared" si="160"/>
        <v>4382.88</v>
      </c>
    </row>
    <row r="608" spans="1:67" x14ac:dyDescent="0.75">
      <c r="A608" s="4">
        <v>42975</v>
      </c>
      <c r="B608" s="46">
        <f>INDEX('Index Volume'!B:B,MATCH(Index_New!$A608,'Index Volume'!$A:$A,0))</f>
        <v>1959330048</v>
      </c>
      <c r="C608" s="46">
        <f>INDEX('Index Volume'!C:C,MATCH(Index_New!$A608,'Index Volume'!$A:$A,0))</f>
        <v>542467968</v>
      </c>
      <c r="D608" s="46">
        <f>INDEX('Index Volume'!D:D,MATCH(Index_New!$A608,'Index Volume'!$A:$A,0))</f>
        <v>556636992</v>
      </c>
      <c r="E608" s="46">
        <f>INDEX('Index Volume'!E:E,MATCH(Index_New!$A608,'Index Volume'!$A:$A,0))</f>
        <v>96308800</v>
      </c>
      <c r="F608" s="46">
        <f>INDEX('Index Volume'!F:F,MATCH(Index_New!$A608,'Index Volume'!$A:$A,0))</f>
        <v>854318976</v>
      </c>
      <c r="G608" s="46">
        <f>INDEX('Index Volume'!G:G,MATCH(Index_New!$A608,'Index Volume'!$A:$A,0))</f>
        <v>0</v>
      </c>
      <c r="H608" s="46">
        <f>INDEX('Index Volume'!H:H,MATCH(Index_New!$A608,'Index Volume'!$A:$A,0))</f>
        <v>216036000</v>
      </c>
      <c r="I608" s="46">
        <f>INDEX('Index Volume'!I:I,MATCH(Index_New!$A608,'Index Volume'!$A:$A,0))</f>
        <v>35210000</v>
      </c>
      <c r="J608" s="46">
        <f>INDEX('Index Volume'!J:J,MATCH(Index_New!$A608,'Index Volume'!$A:$A,0))</f>
        <v>0</v>
      </c>
      <c r="K608" s="46">
        <f>INDEX('Index Volume'!K:K,MATCH(Index_New!$A608,'Index Volume'!$A:$A,0))</f>
        <v>57630700</v>
      </c>
      <c r="L608" s="46">
        <f>INDEX('Index Volume'!L:L,MATCH(Index_New!$A608,'Index Volume'!$A:$A,0))</f>
        <v>6305440</v>
      </c>
      <c r="M608" s="46">
        <f t="shared" si="146"/>
        <v>4324244924</v>
      </c>
      <c r="N608" s="1">
        <f t="shared" si="147"/>
        <v>4324244924</v>
      </c>
      <c r="O608" t="b">
        <f t="shared" si="148"/>
        <v>1</v>
      </c>
      <c r="Q608" s="7">
        <f t="shared" si="149"/>
        <v>0.4656175906771069</v>
      </c>
      <c r="R608" s="7">
        <f t="shared" si="150"/>
        <v>3.0988222419475145E-2</v>
      </c>
      <c r="S608" s="7">
        <f t="shared" si="151"/>
        <v>0.13029717712766822</v>
      </c>
      <c r="T608" s="7">
        <f t="shared" si="152"/>
        <v>2.4163691051453332E-2</v>
      </c>
      <c r="U608" s="7">
        <f t="shared" si="153"/>
        <v>0.30808376913308666</v>
      </c>
      <c r="V608" s="7">
        <f t="shared" si="154"/>
        <v>0</v>
      </c>
      <c r="W608" s="7">
        <f t="shared" si="155"/>
        <v>7.1086388585753727E-3</v>
      </c>
      <c r="X608" s="7">
        <f t="shared" si="156"/>
        <v>1.5468465246964313E-2</v>
      </c>
      <c r="Y608" s="7">
        <f t="shared" si="157"/>
        <v>0</v>
      </c>
      <c r="Z608" s="7">
        <f t="shared" si="158"/>
        <v>1.5825452720335552E-2</v>
      </c>
      <c r="AA608" s="7">
        <f t="shared" si="159"/>
        <v>2.4469927653344996E-3</v>
      </c>
      <c r="AC608" s="7">
        <f>IF(DAY($A608)=1,VLOOKUP($A608-1,$A$2:$L$1124,$Q$1,FALSE)/VLOOKUP($A608-1,$A$2:$N$1124,14,FALSE),AC607)</f>
        <v>0.4656175906771069</v>
      </c>
      <c r="AD608" s="7">
        <f>IF(DAY($A608)=1,VLOOKUP($A608-1,$A$2:$L$1124,$R$1,FALSE)/VLOOKUP($A608-1,$A$2:$N$1124,14,FALSE),AD607)</f>
        <v>3.0988222419475145E-2</v>
      </c>
      <c r="AE608" s="7">
        <f>IF(DAY($A608)=1,VLOOKUP($A608-1,$A$2:$L$1124,$S$1,FALSE)/VLOOKUP($A608-1,$A$2:$N$1124,14,FALSE),AE607)</f>
        <v>0.13029717712766822</v>
      </c>
      <c r="AF608" s="7">
        <f>IF(DAY($A608)=1,VLOOKUP($A608-1,$A$2:$L$1124,$T$1,FALSE)/VLOOKUP($A608-1,$A$2:$N$1124,14,FALSE),AF607)</f>
        <v>2.4163691051453332E-2</v>
      </c>
      <c r="AG608" s="7">
        <f>IF(DAY($A608)=1,VLOOKUP($A608-1,$A$2:$L$1124,$U$1,FALSE)/VLOOKUP($A608-1,$A$2:$N$1124,14,FALSE),AG607)</f>
        <v>0.30808376913308666</v>
      </c>
      <c r="AH608" s="7">
        <f>IF(DAY($A608)=1,VLOOKUP($A608-1,$A$2:$L$1124,$V$1,FALSE)/VLOOKUP($A608-1,$A$2:$N$1124,14,FALSE),AH607)</f>
        <v>0</v>
      </c>
      <c r="AI608" s="7">
        <f>IF(DAY($A608)=1,VLOOKUP($A608-1,$A$2:$L$1124,$W$1,FALSE)/VLOOKUP($A608-1,$A$2:$N$1124,14,FALSE),AI607)</f>
        <v>7.1086388585753727E-3</v>
      </c>
      <c r="AJ608" s="7">
        <f>IF(DAY($A608)=1,VLOOKUP($A608-1,$A$2:$L$1124,$X$1,FALSE)/VLOOKUP($A608-1,$A$2:$N$1124,14,FALSE),AJ607)</f>
        <v>1.5468465246964313E-2</v>
      </c>
      <c r="AK608" s="7">
        <f>IF(DAY($A608)=1,VLOOKUP($A608-1,$A$2:$L$1124,$Y$1,FALSE)/VLOOKUP($A608-1,$A$2:$N$1124,14,FALSE),AK607)</f>
        <v>0</v>
      </c>
      <c r="AL608" s="7">
        <f>IF(DAY($A608)=1,VLOOKUP($A608-1,$A$2:$L$1124,$Z$1,FALSE)/VLOOKUP($A608-1,$A$2:$N$1124,14,FALSE),AL607)</f>
        <v>1.5825452720335552E-2</v>
      </c>
      <c r="AM608" s="7">
        <f>IF(DAY($A608)=1,VLOOKUP($A608-1,$A$2:$L$1124,$AA$1,FALSE)/VLOOKUP($A608-1,$A$2:$N$1124,14,FALSE),AM607)</f>
        <v>2.4469927653344996E-3</v>
      </c>
      <c r="AO608" s="12">
        <f>VLOOKUP($A608,BTC!$A$1:$G$1853,5,FALSE)</f>
        <v>4382.66</v>
      </c>
      <c r="AP608" s="12">
        <f>VLOOKUP($A608,XRP!$A$1:$G$1853,5,FALSE)</f>
        <v>0.22450800000000001</v>
      </c>
      <c r="AQ608" s="12">
        <f>VLOOKUP($A608,LTC!$A$1:$G$1853,5,FALSE)</f>
        <v>62.36</v>
      </c>
      <c r="AR608" s="12">
        <f>VLOOKUP($A608,ETC!$A$1:$G$1853,5,FALSE)</f>
        <v>15.79</v>
      </c>
      <c r="AS608" s="12">
        <f>VLOOKUP($A608,ETH!$A$1:$G$1853,5,FALSE)</f>
        <v>347.75</v>
      </c>
      <c r="AT608" s="12">
        <f>VLOOKUP($A608,BCH!$A$1:$G$1853,5,FALSE)</f>
        <v>596.17999999999995</v>
      </c>
      <c r="AU608" s="12">
        <f>VLOOKUP($A608,XMR!$A$1:$G$1853,5,FALSE)</f>
        <v>145.4</v>
      </c>
      <c r="AV608" s="12">
        <f>VLOOKUP($A608,ZEC!$A$1:$G$1853,5,FALSE)</f>
        <v>274.62</v>
      </c>
      <c r="AW608" s="12">
        <f>VLOOKUP($A608,EOS!$A$1:$G$1853,5,FALSE)</f>
        <v>1.34</v>
      </c>
      <c r="AX608" s="12">
        <f>VLOOKUP($A608,DASH!$A$1:$G$1853,5,FALSE)</f>
        <v>356.78</v>
      </c>
      <c r="AY608" s="12">
        <f>VLOOKUP($A608,XLM!$A$1:$G$1853,5,FALSE)</f>
        <v>2.0525000000000002E-2</v>
      </c>
      <c r="BA608" s="24">
        <v>1</v>
      </c>
      <c r="BB608" s="24">
        <v>1</v>
      </c>
      <c r="BC608" s="24">
        <v>1</v>
      </c>
      <c r="BD608" s="24">
        <v>1</v>
      </c>
      <c r="BE608" s="24">
        <v>1</v>
      </c>
      <c r="BF608" s="24">
        <v>0</v>
      </c>
      <c r="BG608" s="24">
        <v>1</v>
      </c>
      <c r="BH608" s="24">
        <v>1</v>
      </c>
      <c r="BI608" s="24">
        <v>0</v>
      </c>
      <c r="BJ608" s="24">
        <v>1</v>
      </c>
      <c r="BK608" s="24">
        <v>1</v>
      </c>
      <c r="BM608" s="19">
        <f>IF(SUM(BA607:BK607)=SUM(BA608:BK608),BM607,BM607*SUMPRODUCT(BA608:BK608,AO608:AY608,Q608:AA608)/SUMPRODUCT(BA607:BK607,AO608:AY608,AC608:AM608))</f>
        <v>0.90665306731485984</v>
      </c>
      <c r="BN608" s="26">
        <f>SUMPRODUCT(AO608:AY608,BA608:BK608,Q608:AA608)/BM608</f>
        <v>2390.3535253069435</v>
      </c>
      <c r="BO608">
        <f t="shared" si="160"/>
        <v>4382.66</v>
      </c>
    </row>
    <row r="609" spans="1:67" x14ac:dyDescent="0.75">
      <c r="A609" s="3">
        <v>42976</v>
      </c>
      <c r="B609" s="46">
        <f>INDEX('Index Volume'!B:B,MATCH(Index_New!$A609,'Index Volume'!$A:$A,0))</f>
        <v>2486080000</v>
      </c>
      <c r="C609" s="46">
        <f>INDEX('Index Volume'!C:C,MATCH(Index_New!$A609,'Index Volume'!$A:$A,0))</f>
        <v>269769984</v>
      </c>
      <c r="D609" s="46">
        <f>INDEX('Index Volume'!D:D,MATCH(Index_New!$A609,'Index Volume'!$A:$A,0))</f>
        <v>294799008</v>
      </c>
      <c r="E609" s="46">
        <f>INDEX('Index Volume'!E:E,MATCH(Index_New!$A609,'Index Volume'!$A:$A,0))</f>
        <v>68677504</v>
      </c>
      <c r="F609" s="46">
        <f>INDEX('Index Volume'!F:F,MATCH(Index_New!$A609,'Index Volume'!$A:$A,0))</f>
        <v>1220029952</v>
      </c>
      <c r="G609" s="46">
        <f>INDEX('Index Volume'!G:G,MATCH(Index_New!$A609,'Index Volume'!$A:$A,0))</f>
        <v>0</v>
      </c>
      <c r="H609" s="46">
        <f>INDEX('Index Volume'!H:H,MATCH(Index_New!$A609,'Index Volume'!$A:$A,0))</f>
        <v>104869000</v>
      </c>
      <c r="I609" s="46">
        <f>INDEX('Index Volume'!I:I,MATCH(Index_New!$A609,'Index Volume'!$A:$A,0))</f>
        <v>28596800</v>
      </c>
      <c r="J609" s="46">
        <f>INDEX('Index Volume'!J:J,MATCH(Index_New!$A609,'Index Volume'!$A:$A,0))</f>
        <v>0</v>
      </c>
      <c r="K609" s="46">
        <f>INDEX('Index Volume'!K:K,MATCH(Index_New!$A609,'Index Volume'!$A:$A,0))</f>
        <v>50014900</v>
      </c>
      <c r="L609" s="46">
        <f>INDEX('Index Volume'!L:L,MATCH(Index_New!$A609,'Index Volume'!$A:$A,0))</f>
        <v>5990490</v>
      </c>
      <c r="M609" s="46">
        <f t="shared" si="146"/>
        <v>4528827638</v>
      </c>
      <c r="N609" s="1">
        <f t="shared" si="147"/>
        <v>4528827638</v>
      </c>
      <c r="O609" t="b">
        <f t="shared" si="148"/>
        <v>1</v>
      </c>
      <c r="Q609" s="7">
        <f t="shared" si="149"/>
        <v>0.4656175906771069</v>
      </c>
      <c r="R609" s="7">
        <f t="shared" si="150"/>
        <v>3.0988222419475145E-2</v>
      </c>
      <c r="S609" s="7">
        <f t="shared" si="151"/>
        <v>0.13029717712766822</v>
      </c>
      <c r="T609" s="7">
        <f t="shared" si="152"/>
        <v>2.4163691051453332E-2</v>
      </c>
      <c r="U609" s="7">
        <f t="shared" si="153"/>
        <v>0.30808376913308666</v>
      </c>
      <c r="V609" s="7">
        <f t="shared" si="154"/>
        <v>0</v>
      </c>
      <c r="W609" s="7">
        <f t="shared" si="155"/>
        <v>7.1086388585753727E-3</v>
      </c>
      <c r="X609" s="7">
        <f t="shared" si="156"/>
        <v>1.5468465246964313E-2</v>
      </c>
      <c r="Y609" s="7">
        <f t="shared" si="157"/>
        <v>0</v>
      </c>
      <c r="Z609" s="7">
        <f t="shared" si="158"/>
        <v>1.5825452720335552E-2</v>
      </c>
      <c r="AA609" s="7">
        <f t="shared" si="159"/>
        <v>2.4469927653344996E-3</v>
      </c>
      <c r="AC609" s="7">
        <f>IF(DAY($A609)=1,VLOOKUP($A609-1,$A$2:$L$1124,$Q$1,FALSE)/VLOOKUP($A609-1,$A$2:$N$1124,14,FALSE),AC608)</f>
        <v>0.4656175906771069</v>
      </c>
      <c r="AD609" s="7">
        <f>IF(DAY($A609)=1,VLOOKUP($A609-1,$A$2:$L$1124,$R$1,FALSE)/VLOOKUP($A609-1,$A$2:$N$1124,14,FALSE),AD608)</f>
        <v>3.0988222419475145E-2</v>
      </c>
      <c r="AE609" s="7">
        <f>IF(DAY($A609)=1,VLOOKUP($A609-1,$A$2:$L$1124,$S$1,FALSE)/VLOOKUP($A609-1,$A$2:$N$1124,14,FALSE),AE608)</f>
        <v>0.13029717712766822</v>
      </c>
      <c r="AF609" s="7">
        <f>IF(DAY($A609)=1,VLOOKUP($A609-1,$A$2:$L$1124,$T$1,FALSE)/VLOOKUP($A609-1,$A$2:$N$1124,14,FALSE),AF608)</f>
        <v>2.4163691051453332E-2</v>
      </c>
      <c r="AG609" s="7">
        <f>IF(DAY($A609)=1,VLOOKUP($A609-1,$A$2:$L$1124,$U$1,FALSE)/VLOOKUP($A609-1,$A$2:$N$1124,14,FALSE),AG608)</f>
        <v>0.30808376913308666</v>
      </c>
      <c r="AH609" s="7">
        <f>IF(DAY($A609)=1,VLOOKUP($A609-1,$A$2:$L$1124,$V$1,FALSE)/VLOOKUP($A609-1,$A$2:$N$1124,14,FALSE),AH608)</f>
        <v>0</v>
      </c>
      <c r="AI609" s="7">
        <f>IF(DAY($A609)=1,VLOOKUP($A609-1,$A$2:$L$1124,$W$1,FALSE)/VLOOKUP($A609-1,$A$2:$N$1124,14,FALSE),AI608)</f>
        <v>7.1086388585753727E-3</v>
      </c>
      <c r="AJ609" s="7">
        <f>IF(DAY($A609)=1,VLOOKUP($A609-1,$A$2:$L$1124,$X$1,FALSE)/VLOOKUP($A609-1,$A$2:$N$1124,14,FALSE),AJ608)</f>
        <v>1.5468465246964313E-2</v>
      </c>
      <c r="AK609" s="7">
        <f>IF(DAY($A609)=1,VLOOKUP($A609-1,$A$2:$L$1124,$Y$1,FALSE)/VLOOKUP($A609-1,$A$2:$N$1124,14,FALSE),AK608)</f>
        <v>0</v>
      </c>
      <c r="AL609" s="7">
        <f>IF(DAY($A609)=1,VLOOKUP($A609-1,$A$2:$L$1124,$Z$1,FALSE)/VLOOKUP($A609-1,$A$2:$N$1124,14,FALSE),AL608)</f>
        <v>1.5825452720335552E-2</v>
      </c>
      <c r="AM609" s="7">
        <f>IF(DAY($A609)=1,VLOOKUP($A609-1,$A$2:$L$1124,$AA$1,FALSE)/VLOOKUP($A609-1,$A$2:$N$1124,14,FALSE),AM608)</f>
        <v>2.4469927653344996E-3</v>
      </c>
      <c r="AO609" s="12">
        <f>VLOOKUP($A609,BTC!$A$1:$G$1853,5,FALSE)</f>
        <v>4579.0200000000004</v>
      </c>
      <c r="AP609" s="12">
        <f>VLOOKUP($A609,XRP!$A$1:$G$1853,5,FALSE)</f>
        <v>0.21856400000000001</v>
      </c>
      <c r="AQ609" s="12">
        <f>VLOOKUP($A609,LTC!$A$1:$G$1853,5,FALSE)</f>
        <v>63.17</v>
      </c>
      <c r="AR609" s="12">
        <f>VLOOKUP($A609,ETC!$A$1:$G$1853,5,FALSE)</f>
        <v>15.79</v>
      </c>
      <c r="AS609" s="12">
        <f>VLOOKUP($A609,ETH!$A$1:$G$1853,5,FALSE)</f>
        <v>370.67</v>
      </c>
      <c r="AT609" s="12">
        <f>VLOOKUP($A609,BCH!$A$1:$G$1853,5,FALSE)</f>
        <v>552.92999999999995</v>
      </c>
      <c r="AU609" s="12">
        <f>VLOOKUP($A609,XMR!$A$1:$G$1853,5,FALSE)</f>
        <v>133.04</v>
      </c>
      <c r="AV609" s="12">
        <f>VLOOKUP($A609,ZEC!$A$1:$G$1853,5,FALSE)</f>
        <v>270.3</v>
      </c>
      <c r="AW609" s="12">
        <f>VLOOKUP($A609,EOS!$A$1:$G$1853,5,FALSE)</f>
        <v>1.31</v>
      </c>
      <c r="AX609" s="12">
        <f>VLOOKUP($A609,DASH!$A$1:$G$1853,5,FALSE)</f>
        <v>359.55</v>
      </c>
      <c r="AY609" s="12">
        <f>VLOOKUP($A609,XLM!$A$1:$G$1853,5,FALSE)</f>
        <v>2.0104E-2</v>
      </c>
      <c r="BA609" s="24">
        <v>1</v>
      </c>
      <c r="BB609" s="24">
        <v>1</v>
      </c>
      <c r="BC609" s="24">
        <v>1</v>
      </c>
      <c r="BD609" s="24">
        <v>1</v>
      </c>
      <c r="BE609" s="24">
        <v>1</v>
      </c>
      <c r="BF609" s="24">
        <v>0</v>
      </c>
      <c r="BG609" s="24">
        <v>1</v>
      </c>
      <c r="BH609" s="24">
        <v>1</v>
      </c>
      <c r="BI609" s="24">
        <v>0</v>
      </c>
      <c r="BJ609" s="24">
        <v>1</v>
      </c>
      <c r="BK609" s="24">
        <v>1</v>
      </c>
      <c r="BM609" s="19">
        <f>IF(SUM(BA608:BK608)=SUM(BA609:BK609),BM608,BM608*SUMPRODUCT(BA609:BK609,AO609:AY609,Q609:AA609)/SUMPRODUCT(BA608:BK608,AO609:AY609,AC609:AM609))</f>
        <v>0.90665306731485984</v>
      </c>
      <c r="BN609" s="26">
        <f>SUMPRODUCT(AO609:AY609,BA609:BK609,Q609:AA609)/BM609</f>
        <v>2498.9777158506654</v>
      </c>
      <c r="BO609">
        <f t="shared" si="160"/>
        <v>4579.0200000000004</v>
      </c>
    </row>
    <row r="610" spans="1:67" x14ac:dyDescent="0.75">
      <c r="A610" s="4">
        <v>42977</v>
      </c>
      <c r="B610" s="46">
        <f>INDEX('Index Volume'!B:B,MATCH(Index_New!$A610,'Index Volume'!$A:$A,0))</f>
        <v>1937849984</v>
      </c>
      <c r="C610" s="46">
        <f>INDEX('Index Volume'!C:C,MATCH(Index_New!$A610,'Index Volume'!$A:$A,0))</f>
        <v>181186000</v>
      </c>
      <c r="D610" s="46">
        <f>INDEX('Index Volume'!D:D,MATCH(Index_New!$A610,'Index Volume'!$A:$A,0))</f>
        <v>240308992</v>
      </c>
      <c r="E610" s="46">
        <f>INDEX('Index Volume'!E:E,MATCH(Index_New!$A610,'Index Volume'!$A:$A,0))</f>
        <v>66337400</v>
      </c>
      <c r="F610" s="46">
        <f>INDEX('Index Volume'!F:F,MATCH(Index_New!$A610,'Index Volume'!$A:$A,0))</f>
        <v>1333319936</v>
      </c>
      <c r="G610" s="46">
        <f>INDEX('Index Volume'!G:G,MATCH(Index_New!$A610,'Index Volume'!$A:$A,0))</f>
        <v>0</v>
      </c>
      <c r="H610" s="46">
        <f>INDEX('Index Volume'!H:H,MATCH(Index_New!$A610,'Index Volume'!$A:$A,0))</f>
        <v>106543000</v>
      </c>
      <c r="I610" s="46">
        <f>INDEX('Index Volume'!I:I,MATCH(Index_New!$A610,'Index Volume'!$A:$A,0))</f>
        <v>29396300</v>
      </c>
      <c r="J610" s="46">
        <f>INDEX('Index Volume'!J:J,MATCH(Index_New!$A610,'Index Volume'!$A:$A,0))</f>
        <v>0</v>
      </c>
      <c r="K610" s="46">
        <f>INDEX('Index Volume'!K:K,MATCH(Index_New!$A610,'Index Volume'!$A:$A,0))</f>
        <v>44586300</v>
      </c>
      <c r="L610" s="46">
        <f>INDEX('Index Volume'!L:L,MATCH(Index_New!$A610,'Index Volume'!$A:$A,0))</f>
        <v>5836630</v>
      </c>
      <c r="M610" s="46">
        <f t="shared" si="146"/>
        <v>3945364542</v>
      </c>
      <c r="N610" s="1">
        <f t="shared" si="147"/>
        <v>3945364542</v>
      </c>
      <c r="O610" t="b">
        <f t="shared" si="148"/>
        <v>1</v>
      </c>
      <c r="Q610" s="7">
        <f t="shared" si="149"/>
        <v>0.4656175906771069</v>
      </c>
      <c r="R610" s="7">
        <f t="shared" si="150"/>
        <v>3.0988222419475145E-2</v>
      </c>
      <c r="S610" s="7">
        <f t="shared" si="151"/>
        <v>0.13029717712766822</v>
      </c>
      <c r="T610" s="7">
        <f t="shared" si="152"/>
        <v>2.4163691051453332E-2</v>
      </c>
      <c r="U610" s="7">
        <f t="shared" si="153"/>
        <v>0.30808376913308666</v>
      </c>
      <c r="V610" s="7">
        <f t="shared" si="154"/>
        <v>0</v>
      </c>
      <c r="W610" s="7">
        <f t="shared" si="155"/>
        <v>7.1086388585753727E-3</v>
      </c>
      <c r="X610" s="7">
        <f t="shared" si="156"/>
        <v>1.5468465246964313E-2</v>
      </c>
      <c r="Y610" s="7">
        <f t="shared" si="157"/>
        <v>0</v>
      </c>
      <c r="Z610" s="7">
        <f t="shared" si="158"/>
        <v>1.5825452720335552E-2</v>
      </c>
      <c r="AA610" s="7">
        <f t="shared" si="159"/>
        <v>2.4469927653344996E-3</v>
      </c>
      <c r="AC610" s="7">
        <f>IF(DAY($A610)=1,VLOOKUP($A610-1,$A$2:$L$1124,$Q$1,FALSE)/VLOOKUP($A610-1,$A$2:$N$1124,14,FALSE),AC609)</f>
        <v>0.4656175906771069</v>
      </c>
      <c r="AD610" s="7">
        <f>IF(DAY($A610)=1,VLOOKUP($A610-1,$A$2:$L$1124,$R$1,FALSE)/VLOOKUP($A610-1,$A$2:$N$1124,14,FALSE),AD609)</f>
        <v>3.0988222419475145E-2</v>
      </c>
      <c r="AE610" s="7">
        <f>IF(DAY($A610)=1,VLOOKUP($A610-1,$A$2:$L$1124,$S$1,FALSE)/VLOOKUP($A610-1,$A$2:$N$1124,14,FALSE),AE609)</f>
        <v>0.13029717712766822</v>
      </c>
      <c r="AF610" s="7">
        <f>IF(DAY($A610)=1,VLOOKUP($A610-1,$A$2:$L$1124,$T$1,FALSE)/VLOOKUP($A610-1,$A$2:$N$1124,14,FALSE),AF609)</f>
        <v>2.4163691051453332E-2</v>
      </c>
      <c r="AG610" s="7">
        <f>IF(DAY($A610)=1,VLOOKUP($A610-1,$A$2:$L$1124,$U$1,FALSE)/VLOOKUP($A610-1,$A$2:$N$1124,14,FALSE),AG609)</f>
        <v>0.30808376913308666</v>
      </c>
      <c r="AH610" s="7">
        <f>IF(DAY($A610)=1,VLOOKUP($A610-1,$A$2:$L$1124,$V$1,FALSE)/VLOOKUP($A610-1,$A$2:$N$1124,14,FALSE),AH609)</f>
        <v>0</v>
      </c>
      <c r="AI610" s="7">
        <f>IF(DAY($A610)=1,VLOOKUP($A610-1,$A$2:$L$1124,$W$1,FALSE)/VLOOKUP($A610-1,$A$2:$N$1124,14,FALSE),AI609)</f>
        <v>7.1086388585753727E-3</v>
      </c>
      <c r="AJ610" s="7">
        <f>IF(DAY($A610)=1,VLOOKUP($A610-1,$A$2:$L$1124,$X$1,FALSE)/VLOOKUP($A610-1,$A$2:$N$1124,14,FALSE),AJ609)</f>
        <v>1.5468465246964313E-2</v>
      </c>
      <c r="AK610" s="7">
        <f>IF(DAY($A610)=1,VLOOKUP($A610-1,$A$2:$L$1124,$Y$1,FALSE)/VLOOKUP($A610-1,$A$2:$N$1124,14,FALSE),AK609)</f>
        <v>0</v>
      </c>
      <c r="AL610" s="7">
        <f>IF(DAY($A610)=1,VLOOKUP($A610-1,$A$2:$L$1124,$Z$1,FALSE)/VLOOKUP($A610-1,$A$2:$N$1124,14,FALSE),AL609)</f>
        <v>1.5825452720335552E-2</v>
      </c>
      <c r="AM610" s="7">
        <f>IF(DAY($A610)=1,VLOOKUP($A610-1,$A$2:$L$1124,$AA$1,FALSE)/VLOOKUP($A610-1,$A$2:$N$1124,14,FALSE),AM609)</f>
        <v>2.4469927653344996E-3</v>
      </c>
      <c r="AO610" s="12">
        <f>VLOOKUP($A610,BTC!$A$1:$G$1853,5,FALSE)</f>
        <v>4565.3</v>
      </c>
      <c r="AP610" s="12">
        <f>VLOOKUP($A610,XRP!$A$1:$G$1853,5,FALSE)</f>
        <v>0.22800599999999999</v>
      </c>
      <c r="AQ610" s="12">
        <f>VLOOKUP($A610,LTC!$A$1:$G$1853,5,FALSE)</f>
        <v>64.17</v>
      </c>
      <c r="AR610" s="12">
        <f>VLOOKUP($A610,ETC!$A$1:$G$1853,5,FALSE)</f>
        <v>15.66</v>
      </c>
      <c r="AS610" s="12">
        <f>VLOOKUP($A610,ETH!$A$1:$G$1853,5,FALSE)</f>
        <v>378.48</v>
      </c>
      <c r="AT610" s="12">
        <f>VLOOKUP($A610,BCH!$A$1:$G$1853,5,FALSE)</f>
        <v>575.21</v>
      </c>
      <c r="AU610" s="12">
        <f>VLOOKUP($A610,XMR!$A$1:$G$1853,5,FALSE)</f>
        <v>132.38</v>
      </c>
      <c r="AV610" s="12">
        <f>VLOOKUP($A610,ZEC!$A$1:$G$1853,5,FALSE)</f>
        <v>271.64</v>
      </c>
      <c r="AW610" s="12">
        <f>VLOOKUP($A610,EOS!$A$1:$G$1853,5,FALSE)</f>
        <v>1.23</v>
      </c>
      <c r="AX610" s="12">
        <f>VLOOKUP($A610,DASH!$A$1:$G$1853,5,FALSE)</f>
        <v>368.34</v>
      </c>
      <c r="AY610" s="12">
        <f>VLOOKUP($A610,XLM!$A$1:$G$1853,5,FALSE)</f>
        <v>2.1224E-2</v>
      </c>
      <c r="BA610" s="24">
        <v>1</v>
      </c>
      <c r="BB610" s="24">
        <v>1</v>
      </c>
      <c r="BC610" s="24">
        <v>1</v>
      </c>
      <c r="BD610" s="24">
        <v>1</v>
      </c>
      <c r="BE610" s="24">
        <v>1</v>
      </c>
      <c r="BF610" s="24">
        <v>0</v>
      </c>
      <c r="BG610" s="24">
        <v>1</v>
      </c>
      <c r="BH610" s="24">
        <v>1</v>
      </c>
      <c r="BI610" s="24">
        <v>0</v>
      </c>
      <c r="BJ610" s="24">
        <v>1</v>
      </c>
      <c r="BK610" s="24">
        <v>1</v>
      </c>
      <c r="BM610" s="19">
        <f>IF(SUM(BA609:BK609)=SUM(BA610:BK610),BM609,BM609*SUMPRODUCT(BA610:BK610,AO610:AY610,Q610:AA610)/SUMPRODUCT(BA609:BK609,AO610:AY610,AC610:AM610))</f>
        <v>0.90665306731485984</v>
      </c>
      <c r="BN610" s="26">
        <f>SUMPRODUCT(AO610:AY610,BA610:BK610,Q610:AA610)/BM610</f>
        <v>2494.8972729110069</v>
      </c>
      <c r="BO610">
        <f t="shared" si="160"/>
        <v>4565.3</v>
      </c>
    </row>
    <row r="611" spans="1:67" x14ac:dyDescent="0.75">
      <c r="A611" s="3">
        <v>42978</v>
      </c>
      <c r="B611" s="46">
        <f>INDEX('Index Volume'!B:B,MATCH(Index_New!$A611,'Index Volume'!$A:$A,0))</f>
        <v>1944930048</v>
      </c>
      <c r="C611" s="46">
        <f>INDEX('Index Volume'!C:C,MATCH(Index_New!$A611,'Index Volume'!$A:$A,0))</f>
        <v>432574016</v>
      </c>
      <c r="D611" s="46">
        <f>INDEX('Index Volume'!D:D,MATCH(Index_New!$A611,'Index Volume'!$A:$A,0))</f>
        <v>633147008</v>
      </c>
      <c r="E611" s="46">
        <f>INDEX('Index Volume'!E:E,MATCH(Index_New!$A611,'Index Volume'!$A:$A,0))</f>
        <v>86584896</v>
      </c>
      <c r="F611" s="46">
        <f>INDEX('Index Volume'!F:F,MATCH(Index_New!$A611,'Index Volume'!$A:$A,0))</f>
        <v>706254016</v>
      </c>
      <c r="G611" s="46">
        <f>INDEX('Index Volume'!G:G,MATCH(Index_New!$A611,'Index Volume'!$A:$A,0))</f>
        <v>0</v>
      </c>
      <c r="H611" s="46">
        <f>INDEX('Index Volume'!H:H,MATCH(Index_New!$A611,'Index Volume'!$A:$A,0))</f>
        <v>131974000</v>
      </c>
      <c r="I611" s="46">
        <f>INDEX('Index Volume'!I:I,MATCH(Index_New!$A611,'Index Volume'!$A:$A,0))</f>
        <v>26913900</v>
      </c>
      <c r="J611" s="46">
        <f>INDEX('Index Volume'!J:J,MATCH(Index_New!$A611,'Index Volume'!$A:$A,0))</f>
        <v>0</v>
      </c>
      <c r="K611" s="46">
        <f>INDEX('Index Volume'!K:K,MATCH(Index_New!$A611,'Index Volume'!$A:$A,0))</f>
        <v>34978600</v>
      </c>
      <c r="L611" s="46">
        <f>INDEX('Index Volume'!L:L,MATCH(Index_New!$A611,'Index Volume'!$A:$A,0))</f>
        <v>5039660</v>
      </c>
      <c r="M611" s="46">
        <f t="shared" si="146"/>
        <v>4002396144</v>
      </c>
      <c r="N611" s="1">
        <f t="shared" si="147"/>
        <v>4002396144</v>
      </c>
      <c r="O611" t="b">
        <f t="shared" si="148"/>
        <v>1</v>
      </c>
      <c r="Q611" s="7">
        <f t="shared" si="149"/>
        <v>0.4656175906771069</v>
      </c>
      <c r="R611" s="7">
        <f t="shared" si="150"/>
        <v>3.0988222419475145E-2</v>
      </c>
      <c r="S611" s="7">
        <f t="shared" si="151"/>
        <v>0.13029717712766822</v>
      </c>
      <c r="T611" s="7">
        <f t="shared" si="152"/>
        <v>2.4163691051453332E-2</v>
      </c>
      <c r="U611" s="7">
        <f t="shared" si="153"/>
        <v>0.30808376913308666</v>
      </c>
      <c r="V611" s="7">
        <f t="shared" si="154"/>
        <v>0</v>
      </c>
      <c r="W611" s="7">
        <f t="shared" si="155"/>
        <v>7.1086388585753727E-3</v>
      </c>
      <c r="X611" s="7">
        <f t="shared" si="156"/>
        <v>1.5468465246964313E-2</v>
      </c>
      <c r="Y611" s="7">
        <f t="shared" si="157"/>
        <v>0</v>
      </c>
      <c r="Z611" s="7">
        <f t="shared" si="158"/>
        <v>1.5825452720335552E-2</v>
      </c>
      <c r="AA611" s="7">
        <f t="shared" si="159"/>
        <v>2.4469927653344996E-3</v>
      </c>
      <c r="AC611" s="7">
        <f>IF(DAY($A611)=1,VLOOKUP($A611-1,$A$2:$L$1124,$Q$1,FALSE)/VLOOKUP($A611-1,$A$2:$N$1124,14,FALSE),AC610)</f>
        <v>0.4656175906771069</v>
      </c>
      <c r="AD611" s="7">
        <f>IF(DAY($A611)=1,VLOOKUP($A611-1,$A$2:$L$1124,$R$1,FALSE)/VLOOKUP($A611-1,$A$2:$N$1124,14,FALSE),AD610)</f>
        <v>3.0988222419475145E-2</v>
      </c>
      <c r="AE611" s="7">
        <f>IF(DAY($A611)=1,VLOOKUP($A611-1,$A$2:$L$1124,$S$1,FALSE)/VLOOKUP($A611-1,$A$2:$N$1124,14,FALSE),AE610)</f>
        <v>0.13029717712766822</v>
      </c>
      <c r="AF611" s="7">
        <f>IF(DAY($A611)=1,VLOOKUP($A611-1,$A$2:$L$1124,$T$1,FALSE)/VLOOKUP($A611-1,$A$2:$N$1124,14,FALSE),AF610)</f>
        <v>2.4163691051453332E-2</v>
      </c>
      <c r="AG611" s="7">
        <f>IF(DAY($A611)=1,VLOOKUP($A611-1,$A$2:$L$1124,$U$1,FALSE)/VLOOKUP($A611-1,$A$2:$N$1124,14,FALSE),AG610)</f>
        <v>0.30808376913308666</v>
      </c>
      <c r="AH611" s="7">
        <f>IF(DAY($A611)=1,VLOOKUP($A611-1,$A$2:$L$1124,$V$1,FALSE)/VLOOKUP($A611-1,$A$2:$N$1124,14,FALSE),AH610)</f>
        <v>0</v>
      </c>
      <c r="AI611" s="7">
        <f>IF(DAY($A611)=1,VLOOKUP($A611-1,$A$2:$L$1124,$W$1,FALSE)/VLOOKUP($A611-1,$A$2:$N$1124,14,FALSE),AI610)</f>
        <v>7.1086388585753727E-3</v>
      </c>
      <c r="AJ611" s="7">
        <f>IF(DAY($A611)=1,VLOOKUP($A611-1,$A$2:$L$1124,$X$1,FALSE)/VLOOKUP($A611-1,$A$2:$N$1124,14,FALSE),AJ610)</f>
        <v>1.5468465246964313E-2</v>
      </c>
      <c r="AK611" s="7">
        <f>IF(DAY($A611)=1,VLOOKUP($A611-1,$A$2:$L$1124,$Y$1,FALSE)/VLOOKUP($A611-1,$A$2:$N$1124,14,FALSE),AK610)</f>
        <v>0</v>
      </c>
      <c r="AL611" s="7">
        <f>IF(DAY($A611)=1,VLOOKUP($A611-1,$A$2:$L$1124,$Z$1,FALSE)/VLOOKUP($A611-1,$A$2:$N$1124,14,FALSE),AL610)</f>
        <v>1.5825452720335552E-2</v>
      </c>
      <c r="AM611" s="7">
        <f>IF(DAY($A611)=1,VLOOKUP($A611-1,$A$2:$L$1124,$AA$1,FALSE)/VLOOKUP($A611-1,$A$2:$N$1124,14,FALSE),AM610)</f>
        <v>2.4469927653344996E-3</v>
      </c>
      <c r="AO611" s="12">
        <f>VLOOKUP($A611,BTC!$A$1:$G$1853,5,FALSE)</f>
        <v>4703.3900000000003</v>
      </c>
      <c r="AP611" s="12">
        <f>VLOOKUP($A611,XRP!$A$1:$G$1853,5,FALSE)</f>
        <v>0.25563000000000002</v>
      </c>
      <c r="AQ611" s="12">
        <f>VLOOKUP($A611,LTC!$A$1:$G$1853,5,FALSE)</f>
        <v>71.06</v>
      </c>
      <c r="AR611" s="12">
        <f>VLOOKUP($A611,ETC!$A$1:$G$1853,5,FALSE)</f>
        <v>16.38</v>
      </c>
      <c r="AS611" s="12">
        <f>VLOOKUP($A611,ETH!$A$1:$G$1853,5,FALSE)</f>
        <v>383.04</v>
      </c>
      <c r="AT611" s="12">
        <f>VLOOKUP($A611,BCH!$A$1:$G$1853,5,FALSE)</f>
        <v>588.16999999999996</v>
      </c>
      <c r="AU611" s="12">
        <f>VLOOKUP($A611,XMR!$A$1:$G$1853,5,FALSE)</f>
        <v>140.41</v>
      </c>
      <c r="AV611" s="12">
        <f>VLOOKUP($A611,ZEC!$A$1:$G$1853,5,FALSE)</f>
        <v>283.29000000000002</v>
      </c>
      <c r="AW611" s="12">
        <f>VLOOKUP($A611,EOS!$A$1:$G$1853,5,FALSE)</f>
        <v>1.3</v>
      </c>
      <c r="AX611" s="12">
        <f>VLOOKUP($A611,DASH!$A$1:$G$1853,5,FALSE)</f>
        <v>378.32</v>
      </c>
      <c r="AY611" s="12">
        <f>VLOOKUP($A611,XLM!$A$1:$G$1853,5,FALSE)</f>
        <v>2.2405000000000001E-2</v>
      </c>
      <c r="BA611" s="24">
        <v>1</v>
      </c>
      <c r="BB611" s="24">
        <v>1</v>
      </c>
      <c r="BC611" s="24">
        <v>1</v>
      </c>
      <c r="BD611" s="24">
        <v>1</v>
      </c>
      <c r="BE611" s="24">
        <v>1</v>
      </c>
      <c r="BF611" s="24">
        <v>0</v>
      </c>
      <c r="BG611" s="24">
        <v>1</v>
      </c>
      <c r="BH611" s="24">
        <v>1</v>
      </c>
      <c r="BI611" s="24">
        <v>0</v>
      </c>
      <c r="BJ611" s="24">
        <v>1</v>
      </c>
      <c r="BK611" s="24">
        <v>1</v>
      </c>
      <c r="BM611" s="19">
        <f>IF(SUM(BA610:BK610)=SUM(BA611:BK611),BM610,BM610*SUMPRODUCT(BA611:BK611,AO611:AY611,Q611:AA611)/SUMPRODUCT(BA610:BK610,AO611:AY611,AC611:AM611))</f>
        <v>0.90665306731485984</v>
      </c>
      <c r="BN611" s="26">
        <f>SUMPRODUCT(AO611:AY611,BA611:BK611,Q611:AA611)/BM611</f>
        <v>2568.8100294267342</v>
      </c>
      <c r="BO611">
        <f t="shared" si="160"/>
        <v>4703.3900000000003</v>
      </c>
    </row>
    <row r="612" spans="1:67" x14ac:dyDescent="0.75">
      <c r="A612" s="4">
        <v>42979</v>
      </c>
      <c r="B612" s="46">
        <f>INDEX('Index Volume'!B:B,MATCH(Index_New!$A612,'Index Volume'!$A:$A,0))</f>
        <v>2599079936</v>
      </c>
      <c r="C612" s="46">
        <f>INDEX('Index Volume'!C:C,MATCH(Index_New!$A612,'Index Volume'!$A:$A,0))</f>
        <v>283576000</v>
      </c>
      <c r="D612" s="46">
        <f>INDEX('Index Volume'!D:D,MATCH(Index_New!$A612,'Index Volume'!$A:$A,0))</f>
        <v>1551740032</v>
      </c>
      <c r="E612" s="46">
        <f>INDEX('Index Volume'!E:E,MATCH(Index_New!$A612,'Index Volume'!$A:$A,0))</f>
        <v>821440000</v>
      </c>
      <c r="F612" s="46">
        <f>INDEX('Index Volume'!F:F,MATCH(Index_New!$A612,'Index Volume'!$A:$A,0))</f>
        <v>874222016</v>
      </c>
      <c r="G612" s="46">
        <f>INDEX('Index Volume'!G:G,MATCH(Index_New!$A612,'Index Volume'!$A:$A,0))</f>
        <v>0</v>
      </c>
      <c r="H612" s="46">
        <f>INDEX('Index Volume'!H:H,MATCH(Index_New!$A612,'Index Volume'!$A:$A,0))</f>
        <v>163960992</v>
      </c>
      <c r="I612" s="46">
        <f>INDEX('Index Volume'!I:I,MATCH(Index_New!$A612,'Index Volume'!$A:$A,0))</f>
        <v>45352800</v>
      </c>
      <c r="J612" s="46">
        <f>INDEX('Index Volume'!J:J,MATCH(Index_New!$A612,'Index Volume'!$A:$A,0))</f>
        <v>0</v>
      </c>
      <c r="K612" s="46">
        <f>INDEX('Index Volume'!K:K,MATCH(Index_New!$A612,'Index Volume'!$A:$A,0))</f>
        <v>55440700</v>
      </c>
      <c r="L612" s="46">
        <f>INDEX('Index Volume'!L:L,MATCH(Index_New!$A612,'Index Volume'!$A:$A,0))</f>
        <v>8806440</v>
      </c>
      <c r="M612" s="46">
        <f t="shared" si="146"/>
        <v>6403618916</v>
      </c>
      <c r="N612" s="1">
        <f t="shared" si="147"/>
        <v>6403618916</v>
      </c>
      <c r="O612" t="b">
        <f t="shared" si="148"/>
        <v>1</v>
      </c>
      <c r="Q612" s="7">
        <f t="shared" si="149"/>
        <v>0.48594141559816573</v>
      </c>
      <c r="R612" s="7">
        <f t="shared" si="150"/>
        <v>0.10807876093136672</v>
      </c>
      <c r="S612" s="7">
        <f t="shared" si="151"/>
        <v>0.15819198930349559</v>
      </c>
      <c r="T612" s="7">
        <f t="shared" si="152"/>
        <v>2.1633264895530042E-2</v>
      </c>
      <c r="U612" s="7">
        <f t="shared" si="153"/>
        <v>0.17645779942566325</v>
      </c>
      <c r="V612" s="7">
        <f t="shared" si="154"/>
        <v>0</v>
      </c>
      <c r="W612" s="7">
        <f t="shared" si="155"/>
        <v>3.2973747538169722E-2</v>
      </c>
      <c r="X612" s="7">
        <f t="shared" si="156"/>
        <v>6.7244468142781616E-3</v>
      </c>
      <c r="Y612" s="7">
        <f t="shared" si="157"/>
        <v>0</v>
      </c>
      <c r="Z612" s="7">
        <f t="shared" si="158"/>
        <v>8.7394147759302862E-3</v>
      </c>
      <c r="AA612" s="7">
        <f t="shared" si="159"/>
        <v>1.2591607174004913E-3</v>
      </c>
      <c r="AC612" s="7">
        <f>IF(DAY($A612)=1,VLOOKUP($A612-1,$A$2:$L$1124,$Q$1,FALSE)/VLOOKUP($A612-1,$A$2:$N$1124,14,FALSE),AC611)</f>
        <v>0.48594141559816573</v>
      </c>
      <c r="AD612" s="7">
        <f>IF(DAY($A612)=1,VLOOKUP($A612-1,$A$2:$L$1124,$R$1,FALSE)/VLOOKUP($A612-1,$A$2:$N$1124,14,FALSE),AD611)</f>
        <v>0.10807876093136672</v>
      </c>
      <c r="AE612" s="7">
        <f>IF(DAY($A612)=1,VLOOKUP($A612-1,$A$2:$L$1124,$S$1,FALSE)/VLOOKUP($A612-1,$A$2:$N$1124,14,FALSE),AE611)</f>
        <v>0.15819198930349559</v>
      </c>
      <c r="AF612" s="7">
        <f>IF(DAY($A612)=1,VLOOKUP($A612-1,$A$2:$L$1124,$T$1,FALSE)/VLOOKUP($A612-1,$A$2:$N$1124,14,FALSE),AF611)</f>
        <v>2.1633264895530042E-2</v>
      </c>
      <c r="AG612" s="7">
        <f>IF(DAY($A612)=1,VLOOKUP($A612-1,$A$2:$L$1124,$U$1,FALSE)/VLOOKUP($A612-1,$A$2:$N$1124,14,FALSE),AG611)</f>
        <v>0.17645779942566325</v>
      </c>
      <c r="AH612" s="7">
        <f>IF(DAY($A612)=1,VLOOKUP($A612-1,$A$2:$L$1124,$V$1,FALSE)/VLOOKUP($A612-1,$A$2:$N$1124,14,FALSE),AH611)</f>
        <v>0</v>
      </c>
      <c r="AI612" s="7">
        <f>IF(DAY($A612)=1,VLOOKUP($A612-1,$A$2:$L$1124,$W$1,FALSE)/VLOOKUP($A612-1,$A$2:$N$1124,14,FALSE),AI611)</f>
        <v>3.2973747538169722E-2</v>
      </c>
      <c r="AJ612" s="7">
        <f>IF(DAY($A612)=1,VLOOKUP($A612-1,$A$2:$L$1124,$X$1,FALSE)/VLOOKUP($A612-1,$A$2:$N$1124,14,FALSE),AJ611)</f>
        <v>6.7244468142781616E-3</v>
      </c>
      <c r="AK612" s="7">
        <f>IF(DAY($A612)=1,VLOOKUP($A612-1,$A$2:$L$1124,$Y$1,FALSE)/VLOOKUP($A612-1,$A$2:$N$1124,14,FALSE),AK611)</f>
        <v>0</v>
      </c>
      <c r="AL612" s="7">
        <f>IF(DAY($A612)=1,VLOOKUP($A612-1,$A$2:$L$1124,$Z$1,FALSE)/VLOOKUP($A612-1,$A$2:$N$1124,14,FALSE),AL611)</f>
        <v>8.7394147759302862E-3</v>
      </c>
      <c r="AM612" s="7">
        <f>IF(DAY($A612)=1,VLOOKUP($A612-1,$A$2:$L$1124,$AA$1,FALSE)/VLOOKUP($A612-1,$A$2:$N$1124,14,FALSE),AM611)</f>
        <v>1.2591607174004913E-3</v>
      </c>
      <c r="AO612" s="12">
        <f>VLOOKUP($A612,BTC!$A$1:$G$1853,5,FALSE)</f>
        <v>4892.01</v>
      </c>
      <c r="AP612" s="12">
        <f>VLOOKUP($A612,XRP!$A$1:$G$1853,5,FALSE)</f>
        <v>0.24847900000000001</v>
      </c>
      <c r="AQ612" s="12">
        <f>VLOOKUP($A612,LTC!$A$1:$G$1853,5,FALSE)</f>
        <v>86.04</v>
      </c>
      <c r="AR612" s="12">
        <f>VLOOKUP($A612,ETC!$A$1:$G$1853,5,FALSE)</f>
        <v>21.94</v>
      </c>
      <c r="AS612" s="12">
        <f>VLOOKUP($A612,ETH!$A$1:$G$1853,5,FALSE)</f>
        <v>387.74</v>
      </c>
      <c r="AT612" s="12">
        <f>VLOOKUP($A612,BCH!$A$1:$G$1853,5,FALSE)</f>
        <v>622.16999999999996</v>
      </c>
      <c r="AU612" s="12">
        <f>VLOOKUP($A612,XMR!$A$1:$G$1853,5,FALSE)</f>
        <v>141.19999999999999</v>
      </c>
      <c r="AV612" s="12">
        <f>VLOOKUP($A612,ZEC!$A$1:$G$1853,5,FALSE)</f>
        <v>305.11</v>
      </c>
      <c r="AW612" s="12">
        <f>VLOOKUP($A612,EOS!$A$1:$G$1853,5,FALSE)</f>
        <v>1.3</v>
      </c>
      <c r="AX612" s="12">
        <f>VLOOKUP($A612,DASH!$A$1:$G$1853,5,FALSE)</f>
        <v>393.35</v>
      </c>
      <c r="AY612" s="12">
        <f>VLOOKUP($A612,XLM!$A$1:$G$1853,5,FALSE)</f>
        <v>2.3954E-2</v>
      </c>
      <c r="BA612" s="24">
        <v>1</v>
      </c>
      <c r="BB612" s="24">
        <v>1</v>
      </c>
      <c r="BC612" s="24">
        <v>1</v>
      </c>
      <c r="BD612" s="24">
        <v>1</v>
      </c>
      <c r="BE612" s="24">
        <v>1</v>
      </c>
      <c r="BF612" s="24">
        <v>0</v>
      </c>
      <c r="BG612" s="24">
        <v>1</v>
      </c>
      <c r="BH612" s="24">
        <v>1</v>
      </c>
      <c r="BI612" s="24">
        <v>0</v>
      </c>
      <c r="BJ612" s="24">
        <v>1</v>
      </c>
      <c r="BK612" s="24">
        <v>1</v>
      </c>
      <c r="BM612" s="19">
        <f>IF(SUM(BA611:BK611)=SUM(BA612:BK612),BM611,BM611*SUMPRODUCT(BA612:BK612,AO612:AY612,Q612:AA612)/SUMPRODUCT(BA611:BK611,AO612:AY612,AC612:AM612))</f>
        <v>0.90665306731485984</v>
      </c>
      <c r="BN612" s="26">
        <f>SUMPRODUCT(AO612:AY612,BA612:BK612,Q612:AA612)/BM612</f>
        <v>2724.2036636598136</v>
      </c>
      <c r="BO612">
        <f t="shared" si="160"/>
        <v>4892.01</v>
      </c>
    </row>
    <row r="613" spans="1:67" x14ac:dyDescent="0.75">
      <c r="A613" s="3">
        <v>42980</v>
      </c>
      <c r="B613" s="46">
        <f>INDEX('Index Volume'!B:B,MATCH(Index_New!$A613,'Index Volume'!$A:$A,0))</f>
        <v>2722139904</v>
      </c>
      <c r="C613" s="46">
        <f>INDEX('Index Volume'!C:C,MATCH(Index_New!$A613,'Index Volume'!$A:$A,0))</f>
        <v>329928000</v>
      </c>
      <c r="D613" s="46">
        <f>INDEX('Index Volume'!D:D,MATCH(Index_New!$A613,'Index Volume'!$A:$A,0))</f>
        <v>1363990016</v>
      </c>
      <c r="E613" s="46">
        <f>INDEX('Index Volume'!E:E,MATCH(Index_New!$A613,'Index Volume'!$A:$A,0))</f>
        <v>648787008</v>
      </c>
      <c r="F613" s="46">
        <f>INDEX('Index Volume'!F:F,MATCH(Index_New!$A613,'Index Volume'!$A:$A,0))</f>
        <v>1483600000</v>
      </c>
      <c r="G613" s="46">
        <f>INDEX('Index Volume'!G:G,MATCH(Index_New!$A613,'Index Volume'!$A:$A,0))</f>
        <v>0</v>
      </c>
      <c r="H613" s="46">
        <f>INDEX('Index Volume'!H:H,MATCH(Index_New!$A613,'Index Volume'!$A:$A,0))</f>
        <v>128849000</v>
      </c>
      <c r="I613" s="46">
        <f>INDEX('Index Volume'!I:I,MATCH(Index_New!$A613,'Index Volume'!$A:$A,0))</f>
        <v>52498700</v>
      </c>
      <c r="J613" s="46">
        <f>INDEX('Index Volume'!J:J,MATCH(Index_New!$A613,'Index Volume'!$A:$A,0))</f>
        <v>0</v>
      </c>
      <c r="K613" s="46">
        <f>INDEX('Index Volume'!K:K,MATCH(Index_New!$A613,'Index Volume'!$A:$A,0))</f>
        <v>54813400</v>
      </c>
      <c r="L613" s="46">
        <f>INDEX('Index Volume'!L:L,MATCH(Index_New!$A613,'Index Volume'!$A:$A,0))</f>
        <v>6551880</v>
      </c>
      <c r="M613" s="46">
        <f t="shared" si="146"/>
        <v>6791157908</v>
      </c>
      <c r="N613" s="1">
        <f t="shared" si="147"/>
        <v>6791157908</v>
      </c>
      <c r="O613" t="b">
        <f t="shared" si="148"/>
        <v>1</v>
      </c>
      <c r="Q613" s="7">
        <f t="shared" si="149"/>
        <v>0.48594141559816573</v>
      </c>
      <c r="R613" s="7">
        <f t="shared" si="150"/>
        <v>0.10807876093136672</v>
      </c>
      <c r="S613" s="7">
        <f t="shared" si="151"/>
        <v>0.15819198930349559</v>
      </c>
      <c r="T613" s="7">
        <f t="shared" si="152"/>
        <v>2.1633264895530042E-2</v>
      </c>
      <c r="U613" s="7">
        <f t="shared" si="153"/>
        <v>0.17645779942566325</v>
      </c>
      <c r="V613" s="7">
        <f t="shared" si="154"/>
        <v>0</v>
      </c>
      <c r="W613" s="7">
        <f t="shared" si="155"/>
        <v>3.2973747538169722E-2</v>
      </c>
      <c r="X613" s="7">
        <f t="shared" si="156"/>
        <v>6.7244468142781616E-3</v>
      </c>
      <c r="Y613" s="7">
        <f t="shared" si="157"/>
        <v>0</v>
      </c>
      <c r="Z613" s="7">
        <f t="shared" si="158"/>
        <v>8.7394147759302862E-3</v>
      </c>
      <c r="AA613" s="7">
        <f t="shared" si="159"/>
        <v>1.2591607174004913E-3</v>
      </c>
      <c r="AC613" s="7">
        <f>IF(DAY($A613)=1,VLOOKUP($A613-1,$A$2:$L$1124,$Q$1,FALSE)/VLOOKUP($A613-1,$A$2:$N$1124,14,FALSE),AC612)</f>
        <v>0.48594141559816573</v>
      </c>
      <c r="AD613" s="7">
        <f>IF(DAY($A613)=1,VLOOKUP($A613-1,$A$2:$L$1124,$R$1,FALSE)/VLOOKUP($A613-1,$A$2:$N$1124,14,FALSE),AD612)</f>
        <v>0.10807876093136672</v>
      </c>
      <c r="AE613" s="7">
        <f>IF(DAY($A613)=1,VLOOKUP($A613-1,$A$2:$L$1124,$S$1,FALSE)/VLOOKUP($A613-1,$A$2:$N$1124,14,FALSE),AE612)</f>
        <v>0.15819198930349559</v>
      </c>
      <c r="AF613" s="7">
        <f>IF(DAY($A613)=1,VLOOKUP($A613-1,$A$2:$L$1124,$T$1,FALSE)/VLOOKUP($A613-1,$A$2:$N$1124,14,FALSE),AF612)</f>
        <v>2.1633264895530042E-2</v>
      </c>
      <c r="AG613" s="7">
        <f>IF(DAY($A613)=1,VLOOKUP($A613-1,$A$2:$L$1124,$U$1,FALSE)/VLOOKUP($A613-1,$A$2:$N$1124,14,FALSE),AG612)</f>
        <v>0.17645779942566325</v>
      </c>
      <c r="AH613" s="7">
        <f>IF(DAY($A613)=1,VLOOKUP($A613-1,$A$2:$L$1124,$V$1,FALSE)/VLOOKUP($A613-1,$A$2:$N$1124,14,FALSE),AH612)</f>
        <v>0</v>
      </c>
      <c r="AI613" s="7">
        <f>IF(DAY($A613)=1,VLOOKUP($A613-1,$A$2:$L$1124,$W$1,FALSE)/VLOOKUP($A613-1,$A$2:$N$1124,14,FALSE),AI612)</f>
        <v>3.2973747538169722E-2</v>
      </c>
      <c r="AJ613" s="7">
        <f>IF(DAY($A613)=1,VLOOKUP($A613-1,$A$2:$L$1124,$X$1,FALSE)/VLOOKUP($A613-1,$A$2:$N$1124,14,FALSE),AJ612)</f>
        <v>6.7244468142781616E-3</v>
      </c>
      <c r="AK613" s="7">
        <f>IF(DAY($A613)=1,VLOOKUP($A613-1,$A$2:$L$1124,$Y$1,FALSE)/VLOOKUP($A613-1,$A$2:$N$1124,14,FALSE),AK612)</f>
        <v>0</v>
      </c>
      <c r="AL613" s="7">
        <f>IF(DAY($A613)=1,VLOOKUP($A613-1,$A$2:$L$1124,$Z$1,FALSE)/VLOOKUP($A613-1,$A$2:$N$1124,14,FALSE),AL612)</f>
        <v>8.7394147759302862E-3</v>
      </c>
      <c r="AM613" s="7">
        <f>IF(DAY($A613)=1,VLOOKUP($A613-1,$A$2:$L$1124,$AA$1,FALSE)/VLOOKUP($A613-1,$A$2:$N$1124,14,FALSE),AM612)</f>
        <v>1.2591607174004913E-3</v>
      </c>
      <c r="AO613" s="12">
        <f>VLOOKUP($A613,BTC!$A$1:$G$1853,5,FALSE)</f>
        <v>4578.7700000000004</v>
      </c>
      <c r="AP613" s="12">
        <f>VLOOKUP($A613,XRP!$A$1:$G$1853,5,FALSE)</f>
        <v>0.22666900000000001</v>
      </c>
      <c r="AQ613" s="12">
        <f>VLOOKUP($A613,LTC!$A$1:$G$1853,5,FALSE)</f>
        <v>79.02</v>
      </c>
      <c r="AR613" s="12">
        <f>VLOOKUP($A613,ETC!$A$1:$G$1853,5,FALSE)</f>
        <v>20.079999999999998</v>
      </c>
      <c r="AS613" s="12">
        <f>VLOOKUP($A613,ETH!$A$1:$G$1853,5,FALSE)</f>
        <v>348.98</v>
      </c>
      <c r="AT613" s="12">
        <f>VLOOKUP($A613,BCH!$A$1:$G$1853,5,FALSE)</f>
        <v>575.9</v>
      </c>
      <c r="AU613" s="12">
        <f>VLOOKUP($A613,XMR!$A$1:$G$1853,5,FALSE)</f>
        <v>124.8</v>
      </c>
      <c r="AV613" s="12">
        <f>VLOOKUP($A613,ZEC!$A$1:$G$1853,5,FALSE)</f>
        <v>254.03</v>
      </c>
      <c r="AW613" s="12">
        <f>VLOOKUP($A613,EOS!$A$1:$G$1853,5,FALSE)</f>
        <v>1.23</v>
      </c>
      <c r="AX613" s="12">
        <f>VLOOKUP($A613,DASH!$A$1:$G$1853,5,FALSE)</f>
        <v>350.17</v>
      </c>
      <c r="AY613" s="12">
        <f>VLOOKUP($A613,XLM!$A$1:$G$1853,5,FALSE)</f>
        <v>2.0837000000000001E-2</v>
      </c>
      <c r="BA613" s="24">
        <v>1</v>
      </c>
      <c r="BB613" s="24">
        <v>1</v>
      </c>
      <c r="BC613" s="24">
        <v>1</v>
      </c>
      <c r="BD613" s="24">
        <v>1</v>
      </c>
      <c r="BE613" s="24">
        <v>1</v>
      </c>
      <c r="BF613" s="24">
        <v>0</v>
      </c>
      <c r="BG613" s="24">
        <v>1</v>
      </c>
      <c r="BH613" s="24">
        <v>1</v>
      </c>
      <c r="BI613" s="24">
        <v>0</v>
      </c>
      <c r="BJ613" s="24">
        <v>1</v>
      </c>
      <c r="BK613" s="24">
        <v>1</v>
      </c>
      <c r="BM613" s="19">
        <f>IF(SUM(BA612:BK612)=SUM(BA613:BK613),BM612,BM612*SUMPRODUCT(BA613:BK613,AO613:AY613,Q613:AA613)/SUMPRODUCT(BA612:BK612,AO613:AY613,AC613:AM613))</f>
        <v>0.90665306731485984</v>
      </c>
      <c r="BN613" s="26">
        <f>SUMPRODUCT(AO613:AY613,BA613:BK613,Q613:AA613)/BM613</f>
        <v>2546.1085046161925</v>
      </c>
      <c r="BO613">
        <f t="shared" si="160"/>
        <v>4578.7700000000004</v>
      </c>
    </row>
    <row r="614" spans="1:67" x14ac:dyDescent="0.75">
      <c r="A614" s="4">
        <v>42981</v>
      </c>
      <c r="B614" s="46">
        <f>INDEX('Index Volume'!B:B,MATCH(Index_New!$A614,'Index Volume'!$A:$A,0))</f>
        <v>1933190016</v>
      </c>
      <c r="C614" s="46">
        <f>INDEX('Index Volume'!C:C,MATCH(Index_New!$A614,'Index Volume'!$A:$A,0))</f>
        <v>186526000</v>
      </c>
      <c r="D614" s="46">
        <f>INDEX('Index Volume'!D:D,MATCH(Index_New!$A614,'Index Volume'!$A:$A,0))</f>
        <v>675462016</v>
      </c>
      <c r="E614" s="46">
        <f>INDEX('Index Volume'!E:E,MATCH(Index_New!$A614,'Index Volume'!$A:$A,0))</f>
        <v>221986000</v>
      </c>
      <c r="F614" s="46">
        <f>INDEX('Index Volume'!F:F,MATCH(Index_New!$A614,'Index Volume'!$A:$A,0))</f>
        <v>986265984</v>
      </c>
      <c r="G614" s="46">
        <f>INDEX('Index Volume'!G:G,MATCH(Index_New!$A614,'Index Volume'!$A:$A,0))</f>
        <v>0</v>
      </c>
      <c r="H614" s="46">
        <f>INDEX('Index Volume'!H:H,MATCH(Index_New!$A614,'Index Volume'!$A:$A,0))</f>
        <v>92631104</v>
      </c>
      <c r="I614" s="46">
        <f>INDEX('Index Volume'!I:I,MATCH(Index_New!$A614,'Index Volume'!$A:$A,0))</f>
        <v>34128900</v>
      </c>
      <c r="J614" s="46">
        <f>INDEX('Index Volume'!J:J,MATCH(Index_New!$A614,'Index Volume'!$A:$A,0))</f>
        <v>0</v>
      </c>
      <c r="K614" s="46">
        <f>INDEX('Index Volume'!K:K,MATCH(Index_New!$A614,'Index Volume'!$A:$A,0))</f>
        <v>34945200</v>
      </c>
      <c r="L614" s="46">
        <f>INDEX('Index Volume'!L:L,MATCH(Index_New!$A614,'Index Volume'!$A:$A,0))</f>
        <v>2524130</v>
      </c>
      <c r="M614" s="46">
        <f t="shared" si="146"/>
        <v>4167659350</v>
      </c>
      <c r="N614" s="1">
        <f t="shared" si="147"/>
        <v>4167659350</v>
      </c>
      <c r="O614" t="b">
        <f t="shared" si="148"/>
        <v>1</v>
      </c>
      <c r="Q614" s="7">
        <f t="shared" si="149"/>
        <v>0.48594141559816573</v>
      </c>
      <c r="R614" s="7">
        <f t="shared" si="150"/>
        <v>0.10807876093136672</v>
      </c>
      <c r="S614" s="7">
        <f t="shared" si="151"/>
        <v>0.15819198930349559</v>
      </c>
      <c r="T614" s="7">
        <f t="shared" si="152"/>
        <v>2.1633264895530042E-2</v>
      </c>
      <c r="U614" s="7">
        <f t="shared" si="153"/>
        <v>0.17645779942566325</v>
      </c>
      <c r="V614" s="7">
        <f t="shared" si="154"/>
        <v>0</v>
      </c>
      <c r="W614" s="7">
        <f t="shared" si="155"/>
        <v>3.2973747538169722E-2</v>
      </c>
      <c r="X614" s="7">
        <f t="shared" si="156"/>
        <v>6.7244468142781616E-3</v>
      </c>
      <c r="Y614" s="7">
        <f t="shared" si="157"/>
        <v>0</v>
      </c>
      <c r="Z614" s="7">
        <f t="shared" si="158"/>
        <v>8.7394147759302862E-3</v>
      </c>
      <c r="AA614" s="7">
        <f t="shared" si="159"/>
        <v>1.2591607174004913E-3</v>
      </c>
      <c r="AC614" s="7">
        <f>IF(DAY($A614)=1,VLOOKUP($A614-1,$A$2:$L$1124,$Q$1,FALSE)/VLOOKUP($A614-1,$A$2:$N$1124,14,FALSE),AC613)</f>
        <v>0.48594141559816573</v>
      </c>
      <c r="AD614" s="7">
        <f>IF(DAY($A614)=1,VLOOKUP($A614-1,$A$2:$L$1124,$R$1,FALSE)/VLOOKUP($A614-1,$A$2:$N$1124,14,FALSE),AD613)</f>
        <v>0.10807876093136672</v>
      </c>
      <c r="AE614" s="7">
        <f>IF(DAY($A614)=1,VLOOKUP($A614-1,$A$2:$L$1124,$S$1,FALSE)/VLOOKUP($A614-1,$A$2:$N$1124,14,FALSE),AE613)</f>
        <v>0.15819198930349559</v>
      </c>
      <c r="AF614" s="7">
        <f>IF(DAY($A614)=1,VLOOKUP($A614-1,$A$2:$L$1124,$T$1,FALSE)/VLOOKUP($A614-1,$A$2:$N$1124,14,FALSE),AF613)</f>
        <v>2.1633264895530042E-2</v>
      </c>
      <c r="AG614" s="7">
        <f>IF(DAY($A614)=1,VLOOKUP($A614-1,$A$2:$L$1124,$U$1,FALSE)/VLOOKUP($A614-1,$A$2:$N$1124,14,FALSE),AG613)</f>
        <v>0.17645779942566325</v>
      </c>
      <c r="AH614" s="7">
        <f>IF(DAY($A614)=1,VLOOKUP($A614-1,$A$2:$L$1124,$V$1,FALSE)/VLOOKUP($A614-1,$A$2:$N$1124,14,FALSE),AH613)</f>
        <v>0</v>
      </c>
      <c r="AI614" s="7">
        <f>IF(DAY($A614)=1,VLOOKUP($A614-1,$A$2:$L$1124,$W$1,FALSE)/VLOOKUP($A614-1,$A$2:$N$1124,14,FALSE),AI613)</f>
        <v>3.2973747538169722E-2</v>
      </c>
      <c r="AJ614" s="7">
        <f>IF(DAY($A614)=1,VLOOKUP($A614-1,$A$2:$L$1124,$X$1,FALSE)/VLOOKUP($A614-1,$A$2:$N$1124,14,FALSE),AJ613)</f>
        <v>6.7244468142781616E-3</v>
      </c>
      <c r="AK614" s="7">
        <f>IF(DAY($A614)=1,VLOOKUP($A614-1,$A$2:$L$1124,$Y$1,FALSE)/VLOOKUP($A614-1,$A$2:$N$1124,14,FALSE),AK613)</f>
        <v>0</v>
      </c>
      <c r="AL614" s="7">
        <f>IF(DAY($A614)=1,VLOOKUP($A614-1,$A$2:$L$1124,$Z$1,FALSE)/VLOOKUP($A614-1,$A$2:$N$1124,14,FALSE),AL613)</f>
        <v>8.7394147759302862E-3</v>
      </c>
      <c r="AM614" s="7">
        <f>IF(DAY($A614)=1,VLOOKUP($A614-1,$A$2:$L$1124,$AA$1,FALSE)/VLOOKUP($A614-1,$A$2:$N$1124,14,FALSE),AM613)</f>
        <v>1.2591607174004913E-3</v>
      </c>
      <c r="AO614" s="12">
        <f>VLOOKUP($A614,BTC!$A$1:$G$1853,5,FALSE)</f>
        <v>4582.96</v>
      </c>
      <c r="AP614" s="12">
        <f>VLOOKUP($A614,XRP!$A$1:$G$1853,5,FALSE)</f>
        <v>0.22881099999999999</v>
      </c>
      <c r="AQ614" s="12">
        <f>VLOOKUP($A614,LTC!$A$1:$G$1853,5,FALSE)</f>
        <v>76.84</v>
      </c>
      <c r="AR614" s="12">
        <f>VLOOKUP($A614,ETC!$A$1:$G$1853,5,FALSE)</f>
        <v>18.57</v>
      </c>
      <c r="AS614" s="12">
        <f>VLOOKUP($A614,ETH!$A$1:$G$1853,5,FALSE)</f>
        <v>347.48</v>
      </c>
      <c r="AT614" s="12">
        <f>VLOOKUP($A614,BCH!$A$1:$G$1853,5,FALSE)</f>
        <v>607.42999999999995</v>
      </c>
      <c r="AU614" s="12">
        <f>VLOOKUP($A614,XMR!$A$1:$G$1853,5,FALSE)</f>
        <v>126.01</v>
      </c>
      <c r="AV614" s="12">
        <f>VLOOKUP($A614,ZEC!$A$1:$G$1853,5,FALSE)</f>
        <v>260.08999999999997</v>
      </c>
      <c r="AW614" s="12">
        <f>VLOOKUP($A614,EOS!$A$1:$G$1853,5,FALSE)</f>
        <v>1.25</v>
      </c>
      <c r="AX614" s="12">
        <f>VLOOKUP($A614,DASH!$A$1:$G$1853,5,FALSE)</f>
        <v>356.39</v>
      </c>
      <c r="AY614" s="12">
        <f>VLOOKUP($A614,XLM!$A$1:$G$1853,5,FALSE)</f>
        <v>2.1295999999999999E-2</v>
      </c>
      <c r="BA614" s="24">
        <v>1</v>
      </c>
      <c r="BB614" s="24">
        <v>1</v>
      </c>
      <c r="BC614" s="24">
        <v>1</v>
      </c>
      <c r="BD614" s="24">
        <v>1</v>
      </c>
      <c r="BE614" s="24">
        <v>1</v>
      </c>
      <c r="BF614" s="24">
        <v>0</v>
      </c>
      <c r="BG614" s="24">
        <v>1</v>
      </c>
      <c r="BH614" s="24">
        <v>1</v>
      </c>
      <c r="BI614" s="24">
        <v>0</v>
      </c>
      <c r="BJ614" s="24">
        <v>1</v>
      </c>
      <c r="BK614" s="24">
        <v>1</v>
      </c>
      <c r="BM614" s="19">
        <f>IF(SUM(BA613:BK613)=SUM(BA614:BK614),BM613,BM613*SUMPRODUCT(BA614:BK614,AO614:AY614,Q614:AA614)/SUMPRODUCT(BA613:BK613,AO614:AY614,AC614:AM614))</f>
        <v>0.90665306731485984</v>
      </c>
      <c r="BN614" s="26">
        <f>SUMPRODUCT(AO614:AY614,BA614:BK614,Q614:AA614)/BM614</f>
        <v>2547.7950622923886</v>
      </c>
      <c r="BO614">
        <f t="shared" si="160"/>
        <v>4582.96</v>
      </c>
    </row>
    <row r="615" spans="1:67" x14ac:dyDescent="0.75">
      <c r="A615" s="3">
        <v>42982</v>
      </c>
      <c r="B615" s="46">
        <f>INDEX('Index Volume'!B:B,MATCH(Index_New!$A615,'Index Volume'!$A:$A,0))</f>
        <v>2987330048</v>
      </c>
      <c r="C615" s="46">
        <f>INDEX('Index Volume'!C:C,MATCH(Index_New!$A615,'Index Volume'!$A:$A,0))</f>
        <v>239612992</v>
      </c>
      <c r="D615" s="46">
        <f>INDEX('Index Volume'!D:D,MATCH(Index_New!$A615,'Index Volume'!$A:$A,0))</f>
        <v>922041024</v>
      </c>
      <c r="E615" s="46">
        <f>INDEX('Index Volume'!E:E,MATCH(Index_New!$A615,'Index Volume'!$A:$A,0))</f>
        <v>243535008</v>
      </c>
      <c r="F615" s="46">
        <f>INDEX('Index Volume'!F:F,MATCH(Index_New!$A615,'Index Volume'!$A:$A,0))</f>
        <v>1801689984</v>
      </c>
      <c r="G615" s="46">
        <f>INDEX('Index Volume'!G:G,MATCH(Index_New!$A615,'Index Volume'!$A:$A,0))</f>
        <v>0</v>
      </c>
      <c r="H615" s="46">
        <f>INDEX('Index Volume'!H:H,MATCH(Index_New!$A615,'Index Volume'!$A:$A,0))</f>
        <v>89194704</v>
      </c>
      <c r="I615" s="46">
        <f>INDEX('Index Volume'!I:I,MATCH(Index_New!$A615,'Index Volume'!$A:$A,0))</f>
        <v>41954600</v>
      </c>
      <c r="J615" s="46">
        <f>INDEX('Index Volume'!J:J,MATCH(Index_New!$A615,'Index Volume'!$A:$A,0))</f>
        <v>0</v>
      </c>
      <c r="K615" s="46">
        <f>INDEX('Index Volume'!K:K,MATCH(Index_New!$A615,'Index Volume'!$A:$A,0))</f>
        <v>44170200</v>
      </c>
      <c r="L615" s="46">
        <f>INDEX('Index Volume'!L:L,MATCH(Index_New!$A615,'Index Volume'!$A:$A,0))</f>
        <v>6341980</v>
      </c>
      <c r="M615" s="46">
        <f t="shared" si="146"/>
        <v>6375870540</v>
      </c>
      <c r="N615" s="1">
        <f t="shared" si="147"/>
        <v>6375870540</v>
      </c>
      <c r="O615" t="b">
        <f t="shared" si="148"/>
        <v>1</v>
      </c>
      <c r="Q615" s="7">
        <f t="shared" si="149"/>
        <v>0.48594141559816573</v>
      </c>
      <c r="R615" s="7">
        <f t="shared" si="150"/>
        <v>0.10807876093136672</v>
      </c>
      <c r="S615" s="7">
        <f t="shared" si="151"/>
        <v>0.15819198930349559</v>
      </c>
      <c r="T615" s="7">
        <f t="shared" si="152"/>
        <v>2.1633264895530042E-2</v>
      </c>
      <c r="U615" s="7">
        <f t="shared" si="153"/>
        <v>0.17645779942566325</v>
      </c>
      <c r="V615" s="7">
        <f t="shared" si="154"/>
        <v>0</v>
      </c>
      <c r="W615" s="7">
        <f t="shared" si="155"/>
        <v>3.2973747538169722E-2</v>
      </c>
      <c r="X615" s="7">
        <f t="shared" si="156"/>
        <v>6.7244468142781616E-3</v>
      </c>
      <c r="Y615" s="7">
        <f t="shared" si="157"/>
        <v>0</v>
      </c>
      <c r="Z615" s="7">
        <f t="shared" si="158"/>
        <v>8.7394147759302862E-3</v>
      </c>
      <c r="AA615" s="7">
        <f t="shared" si="159"/>
        <v>1.2591607174004913E-3</v>
      </c>
      <c r="AC615" s="7">
        <f>IF(DAY($A615)=1,VLOOKUP($A615-1,$A$2:$L$1124,$Q$1,FALSE)/VLOOKUP($A615-1,$A$2:$N$1124,14,FALSE),AC614)</f>
        <v>0.48594141559816573</v>
      </c>
      <c r="AD615" s="7">
        <f>IF(DAY($A615)=1,VLOOKUP($A615-1,$A$2:$L$1124,$R$1,FALSE)/VLOOKUP($A615-1,$A$2:$N$1124,14,FALSE),AD614)</f>
        <v>0.10807876093136672</v>
      </c>
      <c r="AE615" s="7">
        <f>IF(DAY($A615)=1,VLOOKUP($A615-1,$A$2:$L$1124,$S$1,FALSE)/VLOOKUP($A615-1,$A$2:$N$1124,14,FALSE),AE614)</f>
        <v>0.15819198930349559</v>
      </c>
      <c r="AF615" s="7">
        <f>IF(DAY($A615)=1,VLOOKUP($A615-1,$A$2:$L$1124,$T$1,FALSE)/VLOOKUP($A615-1,$A$2:$N$1124,14,FALSE),AF614)</f>
        <v>2.1633264895530042E-2</v>
      </c>
      <c r="AG615" s="7">
        <f>IF(DAY($A615)=1,VLOOKUP($A615-1,$A$2:$L$1124,$U$1,FALSE)/VLOOKUP($A615-1,$A$2:$N$1124,14,FALSE),AG614)</f>
        <v>0.17645779942566325</v>
      </c>
      <c r="AH615" s="7">
        <f>IF(DAY($A615)=1,VLOOKUP($A615-1,$A$2:$L$1124,$V$1,FALSE)/VLOOKUP($A615-1,$A$2:$N$1124,14,FALSE),AH614)</f>
        <v>0</v>
      </c>
      <c r="AI615" s="7">
        <f>IF(DAY($A615)=1,VLOOKUP($A615-1,$A$2:$L$1124,$W$1,FALSE)/VLOOKUP($A615-1,$A$2:$N$1124,14,FALSE),AI614)</f>
        <v>3.2973747538169722E-2</v>
      </c>
      <c r="AJ615" s="7">
        <f>IF(DAY($A615)=1,VLOOKUP($A615-1,$A$2:$L$1124,$X$1,FALSE)/VLOOKUP($A615-1,$A$2:$N$1124,14,FALSE),AJ614)</f>
        <v>6.7244468142781616E-3</v>
      </c>
      <c r="AK615" s="7">
        <f>IF(DAY($A615)=1,VLOOKUP($A615-1,$A$2:$L$1124,$Y$1,FALSE)/VLOOKUP($A615-1,$A$2:$N$1124,14,FALSE),AK614)</f>
        <v>0</v>
      </c>
      <c r="AL615" s="7">
        <f>IF(DAY($A615)=1,VLOOKUP($A615-1,$A$2:$L$1124,$Z$1,FALSE)/VLOOKUP($A615-1,$A$2:$N$1124,14,FALSE),AL614)</f>
        <v>8.7394147759302862E-3</v>
      </c>
      <c r="AM615" s="7">
        <f>IF(DAY($A615)=1,VLOOKUP($A615-1,$A$2:$L$1124,$AA$1,FALSE)/VLOOKUP($A615-1,$A$2:$N$1124,14,FALSE),AM614)</f>
        <v>1.2591607174004913E-3</v>
      </c>
      <c r="AO615" s="12">
        <f>VLOOKUP($A615,BTC!$A$1:$G$1853,5,FALSE)</f>
        <v>4236.3100000000004</v>
      </c>
      <c r="AP615" s="12">
        <f>VLOOKUP($A615,XRP!$A$1:$G$1853,5,FALSE)</f>
        <v>0.20496800000000001</v>
      </c>
      <c r="AQ615" s="12">
        <f>VLOOKUP($A615,LTC!$A$1:$G$1853,5,FALSE)</f>
        <v>65.209999999999994</v>
      </c>
      <c r="AR615" s="12">
        <f>VLOOKUP($A615,ETC!$A$1:$G$1853,5,FALSE)</f>
        <v>15.84</v>
      </c>
      <c r="AS615" s="12">
        <f>VLOOKUP($A615,ETH!$A$1:$G$1853,5,FALSE)</f>
        <v>295.17</v>
      </c>
      <c r="AT615" s="12">
        <f>VLOOKUP($A615,BCH!$A$1:$G$1853,5,FALSE)</f>
        <v>517.24</v>
      </c>
      <c r="AU615" s="12">
        <f>VLOOKUP($A615,XMR!$A$1:$G$1853,5,FALSE)</f>
        <v>106.17</v>
      </c>
      <c r="AV615" s="12">
        <f>VLOOKUP($A615,ZEC!$A$1:$G$1853,5,FALSE)</f>
        <v>218.35</v>
      </c>
      <c r="AW615" s="12">
        <f>VLOOKUP($A615,EOS!$A$1:$G$1853,5,FALSE)</f>
        <v>0.850526</v>
      </c>
      <c r="AX615" s="12">
        <f>VLOOKUP($A615,DASH!$A$1:$G$1853,5,FALSE)</f>
        <v>316.13</v>
      </c>
      <c r="AY615" s="12">
        <f>VLOOKUP($A615,XLM!$A$1:$G$1853,5,FALSE)</f>
        <v>1.7624999999999998E-2</v>
      </c>
      <c r="BA615" s="24">
        <v>1</v>
      </c>
      <c r="BB615" s="24">
        <v>1</v>
      </c>
      <c r="BC615" s="24">
        <v>1</v>
      </c>
      <c r="BD615" s="24">
        <v>1</v>
      </c>
      <c r="BE615" s="24">
        <v>1</v>
      </c>
      <c r="BF615" s="24">
        <v>0</v>
      </c>
      <c r="BG615" s="24">
        <v>1</v>
      </c>
      <c r="BH615" s="24">
        <v>1</v>
      </c>
      <c r="BI615" s="24">
        <v>0</v>
      </c>
      <c r="BJ615" s="24">
        <v>1</v>
      </c>
      <c r="BK615" s="24">
        <v>1</v>
      </c>
      <c r="BM615" s="19">
        <f>IF(SUM(BA614:BK614)=SUM(BA615:BK615),BM614,BM614*SUMPRODUCT(BA615:BK615,AO615:AY615,Q615:AA615)/SUMPRODUCT(BA614:BK614,AO615:AY615,AC615:AM615))</f>
        <v>0.90665306731485984</v>
      </c>
      <c r="BN615" s="26">
        <f>SUMPRODUCT(AO615:AY615,BA615:BK615,Q615:AA615)/BM615</f>
        <v>2348.3028360830517</v>
      </c>
      <c r="BO615">
        <f t="shared" si="160"/>
        <v>4236.3100000000004</v>
      </c>
    </row>
    <row r="616" spans="1:67" x14ac:dyDescent="0.75">
      <c r="A616" s="4">
        <v>42983</v>
      </c>
      <c r="B616" s="46">
        <f>INDEX('Index Volume'!B:B,MATCH(Index_New!$A616,'Index Volume'!$A:$A,0))</f>
        <v>2697969920</v>
      </c>
      <c r="C616" s="46">
        <f>INDEX('Index Volume'!C:C,MATCH(Index_New!$A616,'Index Volume'!$A:$A,0))</f>
        <v>242636000</v>
      </c>
      <c r="D616" s="46">
        <f>INDEX('Index Volume'!D:D,MATCH(Index_New!$A616,'Index Volume'!$A:$A,0))</f>
        <v>1016089984</v>
      </c>
      <c r="E616" s="46">
        <f>INDEX('Index Volume'!E:E,MATCH(Index_New!$A616,'Index Volume'!$A:$A,0))</f>
        <v>218190000</v>
      </c>
      <c r="F616" s="46">
        <f>INDEX('Index Volume'!F:F,MATCH(Index_New!$A616,'Index Volume'!$A:$A,0))</f>
        <v>1551049984</v>
      </c>
      <c r="G616" s="46">
        <f>INDEX('Index Volume'!G:G,MATCH(Index_New!$A616,'Index Volume'!$A:$A,0))</f>
        <v>0</v>
      </c>
      <c r="H616" s="46">
        <f>INDEX('Index Volume'!H:H,MATCH(Index_New!$A616,'Index Volume'!$A:$A,0))</f>
        <v>113378000</v>
      </c>
      <c r="I616" s="46">
        <f>INDEX('Index Volume'!I:I,MATCH(Index_New!$A616,'Index Volume'!$A:$A,0))</f>
        <v>31113600</v>
      </c>
      <c r="J616" s="46">
        <f>INDEX('Index Volume'!J:J,MATCH(Index_New!$A616,'Index Volume'!$A:$A,0))</f>
        <v>0</v>
      </c>
      <c r="K616" s="46">
        <f>INDEX('Index Volume'!K:K,MATCH(Index_New!$A616,'Index Volume'!$A:$A,0))</f>
        <v>53928800</v>
      </c>
      <c r="L616" s="46">
        <f>INDEX('Index Volume'!L:L,MATCH(Index_New!$A616,'Index Volume'!$A:$A,0))</f>
        <v>5204660</v>
      </c>
      <c r="M616" s="46">
        <f t="shared" si="146"/>
        <v>5929560948</v>
      </c>
      <c r="N616" s="1">
        <f t="shared" si="147"/>
        <v>5929560948</v>
      </c>
      <c r="O616" t="b">
        <f t="shared" si="148"/>
        <v>1</v>
      </c>
      <c r="Q616" s="7">
        <f t="shared" si="149"/>
        <v>0.48594141559816573</v>
      </c>
      <c r="R616" s="7">
        <f t="shared" si="150"/>
        <v>0.10807876093136672</v>
      </c>
      <c r="S616" s="7">
        <f t="shared" si="151"/>
        <v>0.15819198930349559</v>
      </c>
      <c r="T616" s="7">
        <f t="shared" si="152"/>
        <v>2.1633264895530042E-2</v>
      </c>
      <c r="U616" s="7">
        <f t="shared" si="153"/>
        <v>0.17645779942566325</v>
      </c>
      <c r="V616" s="7">
        <f t="shared" si="154"/>
        <v>0</v>
      </c>
      <c r="W616" s="7">
        <f t="shared" si="155"/>
        <v>3.2973747538169722E-2</v>
      </c>
      <c r="X616" s="7">
        <f t="shared" si="156"/>
        <v>6.7244468142781616E-3</v>
      </c>
      <c r="Y616" s="7">
        <f t="shared" si="157"/>
        <v>0</v>
      </c>
      <c r="Z616" s="7">
        <f t="shared" si="158"/>
        <v>8.7394147759302862E-3</v>
      </c>
      <c r="AA616" s="7">
        <f t="shared" si="159"/>
        <v>1.2591607174004913E-3</v>
      </c>
      <c r="AC616" s="7">
        <f>IF(DAY($A616)=1,VLOOKUP($A616-1,$A$2:$L$1124,$Q$1,FALSE)/VLOOKUP($A616-1,$A$2:$N$1124,14,FALSE),AC615)</f>
        <v>0.48594141559816573</v>
      </c>
      <c r="AD616" s="7">
        <f>IF(DAY($A616)=1,VLOOKUP($A616-1,$A$2:$L$1124,$R$1,FALSE)/VLOOKUP($A616-1,$A$2:$N$1124,14,FALSE),AD615)</f>
        <v>0.10807876093136672</v>
      </c>
      <c r="AE616" s="7">
        <f>IF(DAY($A616)=1,VLOOKUP($A616-1,$A$2:$L$1124,$S$1,FALSE)/VLOOKUP($A616-1,$A$2:$N$1124,14,FALSE),AE615)</f>
        <v>0.15819198930349559</v>
      </c>
      <c r="AF616" s="7">
        <f>IF(DAY($A616)=1,VLOOKUP($A616-1,$A$2:$L$1124,$T$1,FALSE)/VLOOKUP($A616-1,$A$2:$N$1124,14,FALSE),AF615)</f>
        <v>2.1633264895530042E-2</v>
      </c>
      <c r="AG616" s="7">
        <f>IF(DAY($A616)=1,VLOOKUP($A616-1,$A$2:$L$1124,$U$1,FALSE)/VLOOKUP($A616-1,$A$2:$N$1124,14,FALSE),AG615)</f>
        <v>0.17645779942566325</v>
      </c>
      <c r="AH616" s="7">
        <f>IF(DAY($A616)=1,VLOOKUP($A616-1,$A$2:$L$1124,$V$1,FALSE)/VLOOKUP($A616-1,$A$2:$N$1124,14,FALSE),AH615)</f>
        <v>0</v>
      </c>
      <c r="AI616" s="7">
        <f>IF(DAY($A616)=1,VLOOKUP($A616-1,$A$2:$L$1124,$W$1,FALSE)/VLOOKUP($A616-1,$A$2:$N$1124,14,FALSE),AI615)</f>
        <v>3.2973747538169722E-2</v>
      </c>
      <c r="AJ616" s="7">
        <f>IF(DAY($A616)=1,VLOOKUP($A616-1,$A$2:$L$1124,$X$1,FALSE)/VLOOKUP($A616-1,$A$2:$N$1124,14,FALSE),AJ615)</f>
        <v>6.7244468142781616E-3</v>
      </c>
      <c r="AK616" s="7">
        <f>IF(DAY($A616)=1,VLOOKUP($A616-1,$A$2:$L$1124,$Y$1,FALSE)/VLOOKUP($A616-1,$A$2:$N$1124,14,FALSE),AK615)</f>
        <v>0</v>
      </c>
      <c r="AL616" s="7">
        <f>IF(DAY($A616)=1,VLOOKUP($A616-1,$A$2:$L$1124,$Z$1,FALSE)/VLOOKUP($A616-1,$A$2:$N$1124,14,FALSE),AL615)</f>
        <v>8.7394147759302862E-3</v>
      </c>
      <c r="AM616" s="7">
        <f>IF(DAY($A616)=1,VLOOKUP($A616-1,$A$2:$L$1124,$AA$1,FALSE)/VLOOKUP($A616-1,$A$2:$N$1124,14,FALSE),AM615)</f>
        <v>1.2591607174004913E-3</v>
      </c>
      <c r="AO616" s="12">
        <f>VLOOKUP($A616,BTC!$A$1:$G$1853,5,FALSE)</f>
        <v>4376.53</v>
      </c>
      <c r="AP616" s="12">
        <f>VLOOKUP($A616,XRP!$A$1:$G$1853,5,FALSE)</f>
        <v>0.21518899999999999</v>
      </c>
      <c r="AQ616" s="12">
        <f>VLOOKUP($A616,LTC!$A$1:$G$1853,5,FALSE)</f>
        <v>71.290000000000006</v>
      </c>
      <c r="AR616" s="12">
        <f>VLOOKUP($A616,ETC!$A$1:$G$1853,5,FALSE)</f>
        <v>16.579999999999998</v>
      </c>
      <c r="AS616" s="12">
        <f>VLOOKUP($A616,ETH!$A$1:$G$1853,5,FALSE)</f>
        <v>312.99</v>
      </c>
      <c r="AT616" s="12">
        <f>VLOOKUP($A616,BCH!$A$1:$G$1853,5,FALSE)</f>
        <v>541.71</v>
      </c>
      <c r="AU616" s="12">
        <f>VLOOKUP($A616,XMR!$A$1:$G$1853,5,FALSE)</f>
        <v>118.82</v>
      </c>
      <c r="AV616" s="12">
        <f>VLOOKUP($A616,ZEC!$A$1:$G$1853,5,FALSE)</f>
        <v>226.88</v>
      </c>
      <c r="AW616" s="12">
        <f>VLOOKUP($A616,EOS!$A$1:$G$1853,5,FALSE)</f>
        <v>0.88370800000000005</v>
      </c>
      <c r="AX616" s="12">
        <f>VLOOKUP($A616,DASH!$A$1:$G$1853,5,FALSE)</f>
        <v>327.23</v>
      </c>
      <c r="AY616" s="12">
        <f>VLOOKUP($A616,XLM!$A$1:$G$1853,5,FALSE)</f>
        <v>1.8567E-2</v>
      </c>
      <c r="BA616" s="24">
        <v>1</v>
      </c>
      <c r="BB616" s="24">
        <v>1</v>
      </c>
      <c r="BC616" s="24">
        <v>1</v>
      </c>
      <c r="BD616" s="24">
        <v>1</v>
      </c>
      <c r="BE616" s="24">
        <v>1</v>
      </c>
      <c r="BF616" s="24">
        <v>0</v>
      </c>
      <c r="BG616" s="24">
        <v>1</v>
      </c>
      <c r="BH616" s="24">
        <v>1</v>
      </c>
      <c r="BI616" s="24">
        <v>0</v>
      </c>
      <c r="BJ616" s="24">
        <v>1</v>
      </c>
      <c r="BK616" s="24">
        <v>1</v>
      </c>
      <c r="BM616" s="19">
        <f>IF(SUM(BA615:BK615)=SUM(BA616:BK616),BM615,BM615*SUMPRODUCT(BA616:BK616,AO616:AY616,Q616:AA616)/SUMPRODUCT(BA615:BK615,AO616:AY616,AC616:AM616))</f>
        <v>0.90665306731485984</v>
      </c>
      <c r="BN616" s="26">
        <f>SUMPRODUCT(AO616:AY616,BA616:BK616,Q616:AA616)/BM616</f>
        <v>2428.6352064443772</v>
      </c>
      <c r="BO616">
        <f t="shared" si="160"/>
        <v>4376.53</v>
      </c>
    </row>
    <row r="617" spans="1:67" x14ac:dyDescent="0.75">
      <c r="A617" s="3">
        <v>42984</v>
      </c>
      <c r="B617" s="46">
        <f>INDEX('Index Volume'!B:B,MATCH(Index_New!$A617,'Index Volume'!$A:$A,0))</f>
        <v>2172100096</v>
      </c>
      <c r="C617" s="46">
        <f>INDEX('Index Volume'!C:C,MATCH(Index_New!$A617,'Index Volume'!$A:$A,0))</f>
        <v>163296992</v>
      </c>
      <c r="D617" s="46">
        <f>INDEX('Index Volume'!D:D,MATCH(Index_New!$A617,'Index Volume'!$A:$A,0))</f>
        <v>830718016</v>
      </c>
      <c r="E617" s="46">
        <f>INDEX('Index Volume'!E:E,MATCH(Index_New!$A617,'Index Volume'!$A:$A,0))</f>
        <v>228007008</v>
      </c>
      <c r="F617" s="46">
        <f>INDEX('Index Volume'!F:F,MATCH(Index_New!$A617,'Index Volume'!$A:$A,0))</f>
        <v>1058830016</v>
      </c>
      <c r="G617" s="46">
        <f>INDEX('Index Volume'!G:G,MATCH(Index_New!$A617,'Index Volume'!$A:$A,0))</f>
        <v>0</v>
      </c>
      <c r="H617" s="46">
        <f>INDEX('Index Volume'!H:H,MATCH(Index_New!$A617,'Index Volume'!$A:$A,0))</f>
        <v>64604400</v>
      </c>
      <c r="I617" s="46">
        <f>INDEX('Index Volume'!I:I,MATCH(Index_New!$A617,'Index Volume'!$A:$A,0))</f>
        <v>29252500</v>
      </c>
      <c r="J617" s="46">
        <f>INDEX('Index Volume'!J:J,MATCH(Index_New!$A617,'Index Volume'!$A:$A,0))</f>
        <v>0</v>
      </c>
      <c r="K617" s="46">
        <f>INDEX('Index Volume'!K:K,MATCH(Index_New!$A617,'Index Volume'!$A:$A,0))</f>
        <v>35294300</v>
      </c>
      <c r="L617" s="46">
        <f>INDEX('Index Volume'!L:L,MATCH(Index_New!$A617,'Index Volume'!$A:$A,0))</f>
        <v>4741770</v>
      </c>
      <c r="M617" s="46">
        <f t="shared" si="146"/>
        <v>4586845098</v>
      </c>
      <c r="N617" s="1">
        <f t="shared" si="147"/>
        <v>4586845098</v>
      </c>
      <c r="O617" t="b">
        <f t="shared" si="148"/>
        <v>1</v>
      </c>
      <c r="Q617" s="7">
        <f t="shared" si="149"/>
        <v>0.48594141559816573</v>
      </c>
      <c r="R617" s="7">
        <f t="shared" si="150"/>
        <v>0.10807876093136672</v>
      </c>
      <c r="S617" s="7">
        <f t="shared" si="151"/>
        <v>0.15819198930349559</v>
      </c>
      <c r="T617" s="7">
        <f t="shared" si="152"/>
        <v>2.1633264895530042E-2</v>
      </c>
      <c r="U617" s="7">
        <f t="shared" si="153"/>
        <v>0.17645779942566325</v>
      </c>
      <c r="V617" s="7">
        <f t="shared" si="154"/>
        <v>0</v>
      </c>
      <c r="W617" s="7">
        <f t="shared" si="155"/>
        <v>3.2973747538169722E-2</v>
      </c>
      <c r="X617" s="7">
        <f t="shared" si="156"/>
        <v>6.7244468142781616E-3</v>
      </c>
      <c r="Y617" s="7">
        <f t="shared" si="157"/>
        <v>0</v>
      </c>
      <c r="Z617" s="7">
        <f t="shared" si="158"/>
        <v>8.7394147759302862E-3</v>
      </c>
      <c r="AA617" s="7">
        <f t="shared" si="159"/>
        <v>1.2591607174004913E-3</v>
      </c>
      <c r="AC617" s="7">
        <f>IF(DAY($A617)=1,VLOOKUP($A617-1,$A$2:$L$1124,$Q$1,FALSE)/VLOOKUP($A617-1,$A$2:$N$1124,14,FALSE),AC616)</f>
        <v>0.48594141559816573</v>
      </c>
      <c r="AD617" s="7">
        <f>IF(DAY($A617)=1,VLOOKUP($A617-1,$A$2:$L$1124,$R$1,FALSE)/VLOOKUP($A617-1,$A$2:$N$1124,14,FALSE),AD616)</f>
        <v>0.10807876093136672</v>
      </c>
      <c r="AE617" s="7">
        <f>IF(DAY($A617)=1,VLOOKUP($A617-1,$A$2:$L$1124,$S$1,FALSE)/VLOOKUP($A617-1,$A$2:$N$1124,14,FALSE),AE616)</f>
        <v>0.15819198930349559</v>
      </c>
      <c r="AF617" s="7">
        <f>IF(DAY($A617)=1,VLOOKUP($A617-1,$A$2:$L$1124,$T$1,FALSE)/VLOOKUP($A617-1,$A$2:$N$1124,14,FALSE),AF616)</f>
        <v>2.1633264895530042E-2</v>
      </c>
      <c r="AG617" s="7">
        <f>IF(DAY($A617)=1,VLOOKUP($A617-1,$A$2:$L$1124,$U$1,FALSE)/VLOOKUP($A617-1,$A$2:$N$1124,14,FALSE),AG616)</f>
        <v>0.17645779942566325</v>
      </c>
      <c r="AH617" s="7">
        <f>IF(DAY($A617)=1,VLOOKUP($A617-1,$A$2:$L$1124,$V$1,FALSE)/VLOOKUP($A617-1,$A$2:$N$1124,14,FALSE),AH616)</f>
        <v>0</v>
      </c>
      <c r="AI617" s="7">
        <f>IF(DAY($A617)=1,VLOOKUP($A617-1,$A$2:$L$1124,$W$1,FALSE)/VLOOKUP($A617-1,$A$2:$N$1124,14,FALSE),AI616)</f>
        <v>3.2973747538169722E-2</v>
      </c>
      <c r="AJ617" s="7">
        <f>IF(DAY($A617)=1,VLOOKUP($A617-1,$A$2:$L$1124,$X$1,FALSE)/VLOOKUP($A617-1,$A$2:$N$1124,14,FALSE),AJ616)</f>
        <v>6.7244468142781616E-3</v>
      </c>
      <c r="AK617" s="7">
        <f>IF(DAY($A617)=1,VLOOKUP($A617-1,$A$2:$L$1124,$Y$1,FALSE)/VLOOKUP($A617-1,$A$2:$N$1124,14,FALSE),AK616)</f>
        <v>0</v>
      </c>
      <c r="AL617" s="7">
        <f>IF(DAY($A617)=1,VLOOKUP($A617-1,$A$2:$L$1124,$Z$1,FALSE)/VLOOKUP($A617-1,$A$2:$N$1124,14,FALSE),AL616)</f>
        <v>8.7394147759302862E-3</v>
      </c>
      <c r="AM617" s="7">
        <f>IF(DAY($A617)=1,VLOOKUP($A617-1,$A$2:$L$1124,$AA$1,FALSE)/VLOOKUP($A617-1,$A$2:$N$1124,14,FALSE),AM616)</f>
        <v>1.2591607174004913E-3</v>
      </c>
      <c r="AO617" s="12">
        <f>VLOOKUP($A617,BTC!$A$1:$G$1853,5,FALSE)</f>
        <v>4597.12</v>
      </c>
      <c r="AP617" s="12">
        <f>VLOOKUP($A617,XRP!$A$1:$G$1853,5,FALSE)</f>
        <v>0.226186</v>
      </c>
      <c r="AQ617" s="12">
        <f>VLOOKUP($A617,LTC!$A$1:$G$1853,5,FALSE)</f>
        <v>80.11</v>
      </c>
      <c r="AR617" s="12">
        <f>VLOOKUP($A617,ETC!$A$1:$G$1853,5,FALSE)</f>
        <v>19.02</v>
      </c>
      <c r="AS617" s="12">
        <f>VLOOKUP($A617,ETH!$A$1:$G$1853,5,FALSE)</f>
        <v>334.34</v>
      </c>
      <c r="AT617" s="12">
        <f>VLOOKUP($A617,BCH!$A$1:$G$1853,5,FALSE)</f>
        <v>638.17999999999995</v>
      </c>
      <c r="AU617" s="12">
        <f>VLOOKUP($A617,XMR!$A$1:$G$1853,5,FALSE)</f>
        <v>121.63</v>
      </c>
      <c r="AV617" s="12">
        <f>VLOOKUP($A617,ZEC!$A$1:$G$1853,5,FALSE)</f>
        <v>247.01</v>
      </c>
      <c r="AW617" s="12">
        <f>VLOOKUP($A617,EOS!$A$1:$G$1853,5,FALSE)</f>
        <v>0.91435900000000003</v>
      </c>
      <c r="AX617" s="12">
        <f>VLOOKUP($A617,DASH!$A$1:$G$1853,5,FALSE)</f>
        <v>347.17</v>
      </c>
      <c r="AY617" s="12">
        <f>VLOOKUP($A617,XLM!$A$1:$G$1853,5,FALSE)</f>
        <v>2.0346E-2</v>
      </c>
      <c r="BA617" s="24">
        <v>1</v>
      </c>
      <c r="BB617" s="24">
        <v>1</v>
      </c>
      <c r="BC617" s="24">
        <v>1</v>
      </c>
      <c r="BD617" s="24">
        <v>1</v>
      </c>
      <c r="BE617" s="24">
        <v>1</v>
      </c>
      <c r="BF617" s="24">
        <v>0</v>
      </c>
      <c r="BG617" s="24">
        <v>1</v>
      </c>
      <c r="BH617" s="24">
        <v>1</v>
      </c>
      <c r="BI617" s="24">
        <v>0</v>
      </c>
      <c r="BJ617" s="24">
        <v>1</v>
      </c>
      <c r="BK617" s="24">
        <v>1</v>
      </c>
      <c r="BM617" s="19">
        <f>IF(SUM(BA616:BK616)=SUM(BA617:BK617),BM616,BM616*SUMPRODUCT(BA617:BK617,AO617:AY617,Q617:AA617)/SUMPRODUCT(BA616:BK616,AO617:AY617,AC617:AM617))</f>
        <v>0.90665306731485984</v>
      </c>
      <c r="BN617" s="26">
        <f>SUMPRODUCT(AO617:AY617,BA617:BK617,Q617:AA617)/BM617</f>
        <v>2553.0628486387736</v>
      </c>
      <c r="BO617">
        <f t="shared" si="160"/>
        <v>4597.12</v>
      </c>
    </row>
    <row r="618" spans="1:67" x14ac:dyDescent="0.75">
      <c r="A618" s="4">
        <v>42985</v>
      </c>
      <c r="B618" s="46">
        <f>INDEX('Index Volume'!B:B,MATCH(Index_New!$A618,'Index Volume'!$A:$A,0))</f>
        <v>1844620032</v>
      </c>
      <c r="C618" s="46">
        <f>INDEX('Index Volume'!C:C,MATCH(Index_New!$A618,'Index Volume'!$A:$A,0))</f>
        <v>103080000</v>
      </c>
      <c r="D618" s="46">
        <f>INDEX('Index Volume'!D:D,MATCH(Index_New!$A618,'Index Volume'!$A:$A,0))</f>
        <v>526828992</v>
      </c>
      <c r="E618" s="46">
        <f>INDEX('Index Volume'!E:E,MATCH(Index_New!$A618,'Index Volume'!$A:$A,0))</f>
        <v>187200992</v>
      </c>
      <c r="F618" s="46">
        <f>INDEX('Index Volume'!F:F,MATCH(Index_New!$A618,'Index Volume'!$A:$A,0))</f>
        <v>718624000</v>
      </c>
      <c r="G618" s="46">
        <f>INDEX('Index Volume'!G:G,MATCH(Index_New!$A618,'Index Volume'!$A:$A,0))</f>
        <v>0</v>
      </c>
      <c r="H618" s="46">
        <f>INDEX('Index Volume'!H:H,MATCH(Index_New!$A618,'Index Volume'!$A:$A,0))</f>
        <v>62655700</v>
      </c>
      <c r="I618" s="46">
        <f>INDEX('Index Volume'!I:I,MATCH(Index_New!$A618,'Index Volume'!$A:$A,0))</f>
        <v>27100600</v>
      </c>
      <c r="J618" s="46">
        <f>INDEX('Index Volume'!J:J,MATCH(Index_New!$A618,'Index Volume'!$A:$A,0))</f>
        <v>0</v>
      </c>
      <c r="K618" s="46">
        <f>INDEX('Index Volume'!K:K,MATCH(Index_New!$A618,'Index Volume'!$A:$A,0))</f>
        <v>24715700</v>
      </c>
      <c r="L618" s="46">
        <f>INDEX('Index Volume'!L:L,MATCH(Index_New!$A618,'Index Volume'!$A:$A,0))</f>
        <v>3784650</v>
      </c>
      <c r="M618" s="46">
        <f t="shared" si="146"/>
        <v>3498610666</v>
      </c>
      <c r="N618" s="1">
        <f t="shared" si="147"/>
        <v>3498610666</v>
      </c>
      <c r="O618" t="b">
        <f t="shared" si="148"/>
        <v>1</v>
      </c>
      <c r="Q618" s="7">
        <f t="shared" si="149"/>
        <v>0.48594141559816573</v>
      </c>
      <c r="R618" s="7">
        <f t="shared" si="150"/>
        <v>0.10807876093136672</v>
      </c>
      <c r="S618" s="7">
        <f t="shared" si="151"/>
        <v>0.15819198930349559</v>
      </c>
      <c r="T618" s="7">
        <f t="shared" si="152"/>
        <v>2.1633264895530042E-2</v>
      </c>
      <c r="U618" s="7">
        <f t="shared" si="153"/>
        <v>0.17645779942566325</v>
      </c>
      <c r="V618" s="7">
        <f t="shared" si="154"/>
        <v>0</v>
      </c>
      <c r="W618" s="7">
        <f t="shared" si="155"/>
        <v>3.2973747538169722E-2</v>
      </c>
      <c r="X618" s="7">
        <f t="shared" si="156"/>
        <v>6.7244468142781616E-3</v>
      </c>
      <c r="Y618" s="7">
        <f t="shared" si="157"/>
        <v>0</v>
      </c>
      <c r="Z618" s="7">
        <f t="shared" si="158"/>
        <v>8.7394147759302862E-3</v>
      </c>
      <c r="AA618" s="7">
        <f t="shared" si="159"/>
        <v>1.2591607174004913E-3</v>
      </c>
      <c r="AC618" s="7">
        <f>IF(DAY($A618)=1,VLOOKUP($A618-1,$A$2:$L$1124,$Q$1,FALSE)/VLOOKUP($A618-1,$A$2:$N$1124,14,FALSE),AC617)</f>
        <v>0.48594141559816573</v>
      </c>
      <c r="AD618" s="7">
        <f>IF(DAY($A618)=1,VLOOKUP($A618-1,$A$2:$L$1124,$R$1,FALSE)/VLOOKUP($A618-1,$A$2:$N$1124,14,FALSE),AD617)</f>
        <v>0.10807876093136672</v>
      </c>
      <c r="AE618" s="7">
        <f>IF(DAY($A618)=1,VLOOKUP($A618-1,$A$2:$L$1124,$S$1,FALSE)/VLOOKUP($A618-1,$A$2:$N$1124,14,FALSE),AE617)</f>
        <v>0.15819198930349559</v>
      </c>
      <c r="AF618" s="7">
        <f>IF(DAY($A618)=1,VLOOKUP($A618-1,$A$2:$L$1124,$T$1,FALSE)/VLOOKUP($A618-1,$A$2:$N$1124,14,FALSE),AF617)</f>
        <v>2.1633264895530042E-2</v>
      </c>
      <c r="AG618" s="7">
        <f>IF(DAY($A618)=1,VLOOKUP($A618-1,$A$2:$L$1124,$U$1,FALSE)/VLOOKUP($A618-1,$A$2:$N$1124,14,FALSE),AG617)</f>
        <v>0.17645779942566325</v>
      </c>
      <c r="AH618" s="7">
        <f>IF(DAY($A618)=1,VLOOKUP($A618-1,$A$2:$L$1124,$V$1,FALSE)/VLOOKUP($A618-1,$A$2:$N$1124,14,FALSE),AH617)</f>
        <v>0</v>
      </c>
      <c r="AI618" s="7">
        <f>IF(DAY($A618)=1,VLOOKUP($A618-1,$A$2:$L$1124,$W$1,FALSE)/VLOOKUP($A618-1,$A$2:$N$1124,14,FALSE),AI617)</f>
        <v>3.2973747538169722E-2</v>
      </c>
      <c r="AJ618" s="7">
        <f>IF(DAY($A618)=1,VLOOKUP($A618-1,$A$2:$L$1124,$X$1,FALSE)/VLOOKUP($A618-1,$A$2:$N$1124,14,FALSE),AJ617)</f>
        <v>6.7244468142781616E-3</v>
      </c>
      <c r="AK618" s="7">
        <f>IF(DAY($A618)=1,VLOOKUP($A618-1,$A$2:$L$1124,$Y$1,FALSE)/VLOOKUP($A618-1,$A$2:$N$1124,14,FALSE),AK617)</f>
        <v>0</v>
      </c>
      <c r="AL618" s="7">
        <f>IF(DAY($A618)=1,VLOOKUP($A618-1,$A$2:$L$1124,$Z$1,FALSE)/VLOOKUP($A618-1,$A$2:$N$1124,14,FALSE),AL617)</f>
        <v>8.7394147759302862E-3</v>
      </c>
      <c r="AM618" s="7">
        <f>IF(DAY($A618)=1,VLOOKUP($A618-1,$A$2:$L$1124,$AA$1,FALSE)/VLOOKUP($A618-1,$A$2:$N$1124,14,FALSE),AM617)</f>
        <v>1.2591607174004913E-3</v>
      </c>
      <c r="AO618" s="12">
        <f>VLOOKUP($A618,BTC!$A$1:$G$1853,5,FALSE)</f>
        <v>4599.88</v>
      </c>
      <c r="AP618" s="12">
        <f>VLOOKUP($A618,XRP!$A$1:$G$1853,5,FALSE)</f>
        <v>0.22364000000000001</v>
      </c>
      <c r="AQ618" s="12">
        <f>VLOOKUP($A618,LTC!$A$1:$G$1853,5,FALSE)</f>
        <v>78.48</v>
      </c>
      <c r="AR618" s="12">
        <f>VLOOKUP($A618,ETC!$A$1:$G$1853,5,FALSE)</f>
        <v>17.809999999999999</v>
      </c>
      <c r="AS618" s="12">
        <f>VLOOKUP($A618,ETH!$A$1:$G$1853,5,FALSE)</f>
        <v>329.43</v>
      </c>
      <c r="AT618" s="12">
        <f>VLOOKUP($A618,BCH!$A$1:$G$1853,5,FALSE)</f>
        <v>652.85</v>
      </c>
      <c r="AU618" s="12">
        <f>VLOOKUP($A618,XMR!$A$1:$G$1853,5,FALSE)</f>
        <v>120.84</v>
      </c>
      <c r="AV618" s="12">
        <f>VLOOKUP($A618,ZEC!$A$1:$G$1853,5,FALSE)</f>
        <v>247.32</v>
      </c>
      <c r="AW618" s="12">
        <f>VLOOKUP($A618,EOS!$A$1:$G$1853,5,FALSE)</f>
        <v>0.97727200000000003</v>
      </c>
      <c r="AX618" s="12">
        <f>VLOOKUP($A618,DASH!$A$1:$G$1853,5,FALSE)</f>
        <v>343.91</v>
      </c>
      <c r="AY618" s="12">
        <f>VLOOKUP($A618,XLM!$A$1:$G$1853,5,FALSE)</f>
        <v>2.0095999999999999E-2</v>
      </c>
      <c r="BA618" s="24">
        <v>1</v>
      </c>
      <c r="BB618" s="24">
        <v>1</v>
      </c>
      <c r="BC618" s="24">
        <v>1</v>
      </c>
      <c r="BD618" s="24">
        <v>1</v>
      </c>
      <c r="BE618" s="24">
        <v>1</v>
      </c>
      <c r="BF618" s="24">
        <v>0</v>
      </c>
      <c r="BG618" s="24">
        <v>1</v>
      </c>
      <c r="BH618" s="24">
        <v>1</v>
      </c>
      <c r="BI618" s="24">
        <v>0</v>
      </c>
      <c r="BJ618" s="24">
        <v>1</v>
      </c>
      <c r="BK618" s="24">
        <v>1</v>
      </c>
      <c r="BM618" s="19">
        <f>IF(SUM(BA617:BK617)=SUM(BA618:BK618),BM617,BM617*SUMPRODUCT(BA618:BK618,AO618:AY618,Q618:AA618)/SUMPRODUCT(BA617:BK617,AO618:AY618,AC618:AM618))</f>
        <v>0.90665306731485984</v>
      </c>
      <c r="BN618" s="26">
        <f>SUMPRODUCT(AO618:AY618,BA618:BK618,Q618:AA618)/BM618</f>
        <v>2553.2150906222087</v>
      </c>
      <c r="BO618">
        <f t="shared" si="160"/>
        <v>4599.88</v>
      </c>
    </row>
    <row r="619" spans="1:67" x14ac:dyDescent="0.75">
      <c r="A619" s="3">
        <v>42986</v>
      </c>
      <c r="B619" s="46">
        <f>INDEX('Index Volume'!B:B,MATCH(Index_New!$A619,'Index Volume'!$A:$A,0))</f>
        <v>2700890112</v>
      </c>
      <c r="C619" s="46">
        <f>INDEX('Index Volume'!C:C,MATCH(Index_New!$A619,'Index Volume'!$A:$A,0))</f>
        <v>151328992</v>
      </c>
      <c r="D619" s="46">
        <f>INDEX('Index Volume'!D:D,MATCH(Index_New!$A619,'Index Volume'!$A:$A,0))</f>
        <v>930673024</v>
      </c>
      <c r="E619" s="46">
        <f>INDEX('Index Volume'!E:E,MATCH(Index_New!$A619,'Index Volume'!$A:$A,0))</f>
        <v>269884000</v>
      </c>
      <c r="F619" s="46">
        <f>INDEX('Index Volume'!F:F,MATCH(Index_New!$A619,'Index Volume'!$A:$A,0))</f>
        <v>1098780032</v>
      </c>
      <c r="G619" s="46">
        <f>INDEX('Index Volume'!G:G,MATCH(Index_New!$A619,'Index Volume'!$A:$A,0))</f>
        <v>0</v>
      </c>
      <c r="H619" s="46">
        <f>INDEX('Index Volume'!H:H,MATCH(Index_New!$A619,'Index Volume'!$A:$A,0))</f>
        <v>159066000</v>
      </c>
      <c r="I619" s="46">
        <f>INDEX('Index Volume'!I:I,MATCH(Index_New!$A619,'Index Volume'!$A:$A,0))</f>
        <v>30849900</v>
      </c>
      <c r="J619" s="46">
        <f>INDEX('Index Volume'!J:J,MATCH(Index_New!$A619,'Index Volume'!$A:$A,0))</f>
        <v>0</v>
      </c>
      <c r="K619" s="46">
        <f>INDEX('Index Volume'!K:K,MATCH(Index_New!$A619,'Index Volume'!$A:$A,0))</f>
        <v>63012500</v>
      </c>
      <c r="L619" s="46">
        <f>INDEX('Index Volume'!L:L,MATCH(Index_New!$A619,'Index Volume'!$A:$A,0))</f>
        <v>5110680</v>
      </c>
      <c r="M619" s="46">
        <f t="shared" si="146"/>
        <v>5409595240</v>
      </c>
      <c r="N619" s="1">
        <f t="shared" si="147"/>
        <v>5409595240</v>
      </c>
      <c r="O619" t="b">
        <f t="shared" si="148"/>
        <v>1</v>
      </c>
      <c r="Q619" s="7">
        <f t="shared" si="149"/>
        <v>0.48594141559816573</v>
      </c>
      <c r="R619" s="7">
        <f t="shared" si="150"/>
        <v>0.10807876093136672</v>
      </c>
      <c r="S619" s="7">
        <f t="shared" si="151"/>
        <v>0.15819198930349559</v>
      </c>
      <c r="T619" s="7">
        <f t="shared" si="152"/>
        <v>2.1633264895530042E-2</v>
      </c>
      <c r="U619" s="7">
        <f t="shared" si="153"/>
        <v>0.17645779942566325</v>
      </c>
      <c r="V619" s="7">
        <f t="shared" si="154"/>
        <v>0</v>
      </c>
      <c r="W619" s="7">
        <f t="shared" si="155"/>
        <v>3.2973747538169722E-2</v>
      </c>
      <c r="X619" s="7">
        <f t="shared" si="156"/>
        <v>6.7244468142781616E-3</v>
      </c>
      <c r="Y619" s="7">
        <f t="shared" si="157"/>
        <v>0</v>
      </c>
      <c r="Z619" s="7">
        <f t="shared" si="158"/>
        <v>8.7394147759302862E-3</v>
      </c>
      <c r="AA619" s="7">
        <f t="shared" si="159"/>
        <v>1.2591607174004913E-3</v>
      </c>
      <c r="AC619" s="7">
        <f>IF(DAY($A619)=1,VLOOKUP($A619-1,$A$2:$L$1124,$Q$1,FALSE)/VLOOKUP($A619-1,$A$2:$N$1124,14,FALSE),AC618)</f>
        <v>0.48594141559816573</v>
      </c>
      <c r="AD619" s="7">
        <f>IF(DAY($A619)=1,VLOOKUP($A619-1,$A$2:$L$1124,$R$1,FALSE)/VLOOKUP($A619-1,$A$2:$N$1124,14,FALSE),AD618)</f>
        <v>0.10807876093136672</v>
      </c>
      <c r="AE619" s="7">
        <f>IF(DAY($A619)=1,VLOOKUP($A619-1,$A$2:$L$1124,$S$1,FALSE)/VLOOKUP($A619-1,$A$2:$N$1124,14,FALSE),AE618)</f>
        <v>0.15819198930349559</v>
      </c>
      <c r="AF619" s="7">
        <f>IF(DAY($A619)=1,VLOOKUP($A619-1,$A$2:$L$1124,$T$1,FALSE)/VLOOKUP($A619-1,$A$2:$N$1124,14,FALSE),AF618)</f>
        <v>2.1633264895530042E-2</v>
      </c>
      <c r="AG619" s="7">
        <f>IF(DAY($A619)=1,VLOOKUP($A619-1,$A$2:$L$1124,$U$1,FALSE)/VLOOKUP($A619-1,$A$2:$N$1124,14,FALSE),AG618)</f>
        <v>0.17645779942566325</v>
      </c>
      <c r="AH619" s="7">
        <f>IF(DAY($A619)=1,VLOOKUP($A619-1,$A$2:$L$1124,$V$1,FALSE)/VLOOKUP($A619-1,$A$2:$N$1124,14,FALSE),AH618)</f>
        <v>0</v>
      </c>
      <c r="AI619" s="7">
        <f>IF(DAY($A619)=1,VLOOKUP($A619-1,$A$2:$L$1124,$W$1,FALSE)/VLOOKUP($A619-1,$A$2:$N$1124,14,FALSE),AI618)</f>
        <v>3.2973747538169722E-2</v>
      </c>
      <c r="AJ619" s="7">
        <f>IF(DAY($A619)=1,VLOOKUP($A619-1,$A$2:$L$1124,$X$1,FALSE)/VLOOKUP($A619-1,$A$2:$N$1124,14,FALSE),AJ618)</f>
        <v>6.7244468142781616E-3</v>
      </c>
      <c r="AK619" s="7">
        <f>IF(DAY($A619)=1,VLOOKUP($A619-1,$A$2:$L$1124,$Y$1,FALSE)/VLOOKUP($A619-1,$A$2:$N$1124,14,FALSE),AK618)</f>
        <v>0</v>
      </c>
      <c r="AL619" s="7">
        <f>IF(DAY($A619)=1,VLOOKUP($A619-1,$A$2:$L$1124,$Z$1,FALSE)/VLOOKUP($A619-1,$A$2:$N$1124,14,FALSE),AL618)</f>
        <v>8.7394147759302862E-3</v>
      </c>
      <c r="AM619" s="7">
        <f>IF(DAY($A619)=1,VLOOKUP($A619-1,$A$2:$L$1124,$AA$1,FALSE)/VLOOKUP($A619-1,$A$2:$N$1124,14,FALSE),AM618)</f>
        <v>1.2591607174004913E-3</v>
      </c>
      <c r="AO619" s="12">
        <f>VLOOKUP($A619,BTC!$A$1:$G$1853,5,FALSE)</f>
        <v>4228.75</v>
      </c>
      <c r="AP619" s="12">
        <f>VLOOKUP($A619,XRP!$A$1:$G$1853,5,FALSE)</f>
        <v>0.21151800000000001</v>
      </c>
      <c r="AQ619" s="12">
        <f>VLOOKUP($A619,LTC!$A$1:$G$1853,5,FALSE)</f>
        <v>67.790000000000006</v>
      </c>
      <c r="AR619" s="12">
        <f>VLOOKUP($A619,ETC!$A$1:$G$1853,5,FALSE)</f>
        <v>15.2</v>
      </c>
      <c r="AS619" s="12">
        <f>VLOOKUP($A619,ETH!$A$1:$G$1853,5,FALSE)</f>
        <v>296.5</v>
      </c>
      <c r="AT619" s="12">
        <f>VLOOKUP($A619,BCH!$A$1:$G$1853,5,FALSE)</f>
        <v>583.1</v>
      </c>
      <c r="AU619" s="12">
        <f>VLOOKUP($A619,XMR!$A$1:$G$1853,5,FALSE)</f>
        <v>118.04</v>
      </c>
      <c r="AV619" s="12">
        <f>VLOOKUP($A619,ZEC!$A$1:$G$1853,5,FALSE)</f>
        <v>213.99</v>
      </c>
      <c r="AW619" s="12">
        <f>VLOOKUP($A619,EOS!$A$1:$G$1853,5,FALSE)</f>
        <v>0.83276399999999995</v>
      </c>
      <c r="AX619" s="12">
        <f>VLOOKUP($A619,DASH!$A$1:$G$1853,5,FALSE)</f>
        <v>333.21</v>
      </c>
      <c r="AY619" s="12">
        <f>VLOOKUP($A619,XLM!$A$1:$G$1853,5,FALSE)</f>
        <v>1.7447000000000001E-2</v>
      </c>
      <c r="BA619" s="24">
        <v>1</v>
      </c>
      <c r="BB619" s="24">
        <v>1</v>
      </c>
      <c r="BC619" s="24">
        <v>1</v>
      </c>
      <c r="BD619" s="24">
        <v>1</v>
      </c>
      <c r="BE619" s="24">
        <v>1</v>
      </c>
      <c r="BF619" s="24">
        <v>0</v>
      </c>
      <c r="BG619" s="24">
        <v>1</v>
      </c>
      <c r="BH619" s="24">
        <v>1</v>
      </c>
      <c r="BI619" s="24">
        <v>0</v>
      </c>
      <c r="BJ619" s="24">
        <v>1</v>
      </c>
      <c r="BK619" s="24">
        <v>1</v>
      </c>
      <c r="BM619" s="19">
        <f>IF(SUM(BA618:BK618)=SUM(BA619:BK619),BM618,BM618*SUMPRODUCT(BA619:BK619,AO619:AY619,Q619:AA619)/SUMPRODUCT(BA618:BK618,AO619:AY619,AC619:AM619))</f>
        <v>0.90665306731485984</v>
      </c>
      <c r="BN619" s="26">
        <f>SUMPRODUCT(AO619:AY619,BA619:BK619,Q619:AA619)/BM619</f>
        <v>2345.509395476246</v>
      </c>
      <c r="BO619">
        <f t="shared" si="160"/>
        <v>4228.75</v>
      </c>
    </row>
    <row r="620" spans="1:67" x14ac:dyDescent="0.75">
      <c r="A620" s="4">
        <v>42987</v>
      </c>
      <c r="B620" s="46">
        <f>INDEX('Index Volume'!B:B,MATCH(Index_New!$A620,'Index Volume'!$A:$A,0))</f>
        <v>1386230016</v>
      </c>
      <c r="C620" s="46">
        <f>INDEX('Index Volume'!C:C,MATCH(Index_New!$A620,'Index Volume'!$A:$A,0))</f>
        <v>51185500</v>
      </c>
      <c r="D620" s="46">
        <f>INDEX('Index Volume'!D:D,MATCH(Index_New!$A620,'Index Volume'!$A:$A,0))</f>
        <v>467895008</v>
      </c>
      <c r="E620" s="46">
        <f>INDEX('Index Volume'!E:E,MATCH(Index_New!$A620,'Index Volume'!$A:$A,0))</f>
        <v>131722000</v>
      </c>
      <c r="F620" s="46">
        <f>INDEX('Index Volume'!F:F,MATCH(Index_New!$A620,'Index Volume'!$A:$A,0))</f>
        <v>528620992</v>
      </c>
      <c r="G620" s="46">
        <f>INDEX('Index Volume'!G:G,MATCH(Index_New!$A620,'Index Volume'!$A:$A,0))</f>
        <v>0</v>
      </c>
      <c r="H620" s="46">
        <f>INDEX('Index Volume'!H:H,MATCH(Index_New!$A620,'Index Volume'!$A:$A,0))</f>
        <v>39220400</v>
      </c>
      <c r="I620" s="46">
        <f>INDEX('Index Volume'!I:I,MATCH(Index_New!$A620,'Index Volume'!$A:$A,0))</f>
        <v>24960900</v>
      </c>
      <c r="J620" s="46">
        <f>INDEX('Index Volume'!J:J,MATCH(Index_New!$A620,'Index Volume'!$A:$A,0))</f>
        <v>0</v>
      </c>
      <c r="K620" s="46">
        <f>INDEX('Index Volume'!K:K,MATCH(Index_New!$A620,'Index Volume'!$A:$A,0))</f>
        <v>23244600</v>
      </c>
      <c r="L620" s="46">
        <f>INDEX('Index Volume'!L:L,MATCH(Index_New!$A620,'Index Volume'!$A:$A,0))</f>
        <v>2461230</v>
      </c>
      <c r="M620" s="46">
        <f t="shared" si="146"/>
        <v>2655540646</v>
      </c>
      <c r="N620" s="1">
        <f t="shared" si="147"/>
        <v>2655540646</v>
      </c>
      <c r="O620" t="b">
        <f t="shared" si="148"/>
        <v>1</v>
      </c>
      <c r="Q620" s="7">
        <f t="shared" si="149"/>
        <v>0.48594141559816573</v>
      </c>
      <c r="R620" s="7">
        <f t="shared" si="150"/>
        <v>0.10807876093136672</v>
      </c>
      <c r="S620" s="7">
        <f t="shared" si="151"/>
        <v>0.15819198930349559</v>
      </c>
      <c r="T620" s="7">
        <f t="shared" si="152"/>
        <v>2.1633264895530042E-2</v>
      </c>
      <c r="U620" s="7">
        <f t="shared" si="153"/>
        <v>0.17645779942566325</v>
      </c>
      <c r="V620" s="7">
        <f t="shared" si="154"/>
        <v>0</v>
      </c>
      <c r="W620" s="7">
        <f t="shared" si="155"/>
        <v>3.2973747538169722E-2</v>
      </c>
      <c r="X620" s="7">
        <f t="shared" si="156"/>
        <v>6.7244468142781616E-3</v>
      </c>
      <c r="Y620" s="7">
        <f t="shared" si="157"/>
        <v>0</v>
      </c>
      <c r="Z620" s="7">
        <f t="shared" si="158"/>
        <v>8.7394147759302862E-3</v>
      </c>
      <c r="AA620" s="7">
        <f t="shared" si="159"/>
        <v>1.2591607174004913E-3</v>
      </c>
      <c r="AC620" s="7">
        <f>IF(DAY($A620)=1,VLOOKUP($A620-1,$A$2:$L$1124,$Q$1,FALSE)/VLOOKUP($A620-1,$A$2:$N$1124,14,FALSE),AC619)</f>
        <v>0.48594141559816573</v>
      </c>
      <c r="AD620" s="7">
        <f>IF(DAY($A620)=1,VLOOKUP($A620-1,$A$2:$L$1124,$R$1,FALSE)/VLOOKUP($A620-1,$A$2:$N$1124,14,FALSE),AD619)</f>
        <v>0.10807876093136672</v>
      </c>
      <c r="AE620" s="7">
        <f>IF(DAY($A620)=1,VLOOKUP($A620-1,$A$2:$L$1124,$S$1,FALSE)/VLOOKUP($A620-1,$A$2:$N$1124,14,FALSE),AE619)</f>
        <v>0.15819198930349559</v>
      </c>
      <c r="AF620" s="7">
        <f>IF(DAY($A620)=1,VLOOKUP($A620-1,$A$2:$L$1124,$T$1,FALSE)/VLOOKUP($A620-1,$A$2:$N$1124,14,FALSE),AF619)</f>
        <v>2.1633264895530042E-2</v>
      </c>
      <c r="AG620" s="7">
        <f>IF(DAY($A620)=1,VLOOKUP($A620-1,$A$2:$L$1124,$U$1,FALSE)/VLOOKUP($A620-1,$A$2:$N$1124,14,FALSE),AG619)</f>
        <v>0.17645779942566325</v>
      </c>
      <c r="AH620" s="7">
        <f>IF(DAY($A620)=1,VLOOKUP($A620-1,$A$2:$L$1124,$V$1,FALSE)/VLOOKUP($A620-1,$A$2:$N$1124,14,FALSE),AH619)</f>
        <v>0</v>
      </c>
      <c r="AI620" s="7">
        <f>IF(DAY($A620)=1,VLOOKUP($A620-1,$A$2:$L$1124,$W$1,FALSE)/VLOOKUP($A620-1,$A$2:$N$1124,14,FALSE),AI619)</f>
        <v>3.2973747538169722E-2</v>
      </c>
      <c r="AJ620" s="7">
        <f>IF(DAY($A620)=1,VLOOKUP($A620-1,$A$2:$L$1124,$X$1,FALSE)/VLOOKUP($A620-1,$A$2:$N$1124,14,FALSE),AJ619)</f>
        <v>6.7244468142781616E-3</v>
      </c>
      <c r="AK620" s="7">
        <f>IF(DAY($A620)=1,VLOOKUP($A620-1,$A$2:$L$1124,$Y$1,FALSE)/VLOOKUP($A620-1,$A$2:$N$1124,14,FALSE),AK619)</f>
        <v>0</v>
      </c>
      <c r="AL620" s="7">
        <f>IF(DAY($A620)=1,VLOOKUP($A620-1,$A$2:$L$1124,$Z$1,FALSE)/VLOOKUP($A620-1,$A$2:$N$1124,14,FALSE),AL619)</f>
        <v>8.7394147759302862E-3</v>
      </c>
      <c r="AM620" s="7">
        <f>IF(DAY($A620)=1,VLOOKUP($A620-1,$A$2:$L$1124,$AA$1,FALSE)/VLOOKUP($A620-1,$A$2:$N$1124,14,FALSE),AM619)</f>
        <v>1.2591607174004913E-3</v>
      </c>
      <c r="AO620" s="12">
        <f>VLOOKUP($A620,BTC!$A$1:$G$1853,5,FALSE)</f>
        <v>4226.0600000000004</v>
      </c>
      <c r="AP620" s="12">
        <f>VLOOKUP($A620,XRP!$A$1:$G$1853,5,FALSE)</f>
        <v>0.20999499999999999</v>
      </c>
      <c r="AQ620" s="12">
        <f>VLOOKUP($A620,LTC!$A$1:$G$1853,5,FALSE)</f>
        <v>66.010000000000005</v>
      </c>
      <c r="AR620" s="12">
        <f>VLOOKUP($A620,ETC!$A$1:$G$1853,5,FALSE)</f>
        <v>14.89</v>
      </c>
      <c r="AS620" s="12">
        <f>VLOOKUP($A620,ETH!$A$1:$G$1853,5,FALSE)</f>
        <v>294.39999999999998</v>
      </c>
      <c r="AT620" s="12">
        <f>VLOOKUP($A620,BCH!$A$1:$G$1853,5,FALSE)</f>
        <v>547.47</v>
      </c>
      <c r="AU620" s="12">
        <f>VLOOKUP($A620,XMR!$A$1:$G$1853,5,FALSE)</f>
        <v>116.27</v>
      </c>
      <c r="AV620" s="12">
        <f>VLOOKUP($A620,ZEC!$A$1:$G$1853,5,FALSE)</f>
        <v>213.79</v>
      </c>
      <c r="AW620" s="12">
        <f>VLOOKUP($A620,EOS!$A$1:$G$1853,5,FALSE)</f>
        <v>0.79160799999999998</v>
      </c>
      <c r="AX620" s="12">
        <f>VLOOKUP($A620,DASH!$A$1:$G$1853,5,FALSE)</f>
        <v>323.14</v>
      </c>
      <c r="AY620" s="12">
        <f>VLOOKUP($A620,XLM!$A$1:$G$1853,5,FALSE)</f>
        <v>1.7094999999999999E-2</v>
      </c>
      <c r="BA620" s="24">
        <v>1</v>
      </c>
      <c r="BB620" s="24">
        <v>1</v>
      </c>
      <c r="BC620" s="24">
        <v>1</v>
      </c>
      <c r="BD620" s="24">
        <v>1</v>
      </c>
      <c r="BE620" s="24">
        <v>1</v>
      </c>
      <c r="BF620" s="24">
        <v>0</v>
      </c>
      <c r="BG620" s="24">
        <v>1</v>
      </c>
      <c r="BH620" s="24">
        <v>1</v>
      </c>
      <c r="BI620" s="24">
        <v>0</v>
      </c>
      <c r="BJ620" s="24">
        <v>1</v>
      </c>
      <c r="BK620" s="24">
        <v>1</v>
      </c>
      <c r="BM620" s="19">
        <f>IF(SUM(BA619:BK619)=SUM(BA620:BK620),BM619,BM619*SUMPRODUCT(BA620:BK620,AO620:AY620,Q620:AA620)/SUMPRODUCT(BA619:BK619,AO620:AY620,AC620:AM620))</f>
        <v>0.90665306731485984</v>
      </c>
      <c r="BN620" s="26">
        <f>SUMPRODUCT(AO620:AY620,BA620:BK620,Q620:AA620)/BM620</f>
        <v>2343.1778407807246</v>
      </c>
      <c r="BO620">
        <f t="shared" si="160"/>
        <v>4226.0600000000004</v>
      </c>
    </row>
    <row r="621" spans="1:67" x14ac:dyDescent="0.75">
      <c r="A621" s="3">
        <v>42988</v>
      </c>
      <c r="B621" s="46">
        <f>INDEX('Index Volume'!B:B,MATCH(Index_New!$A621,'Index Volume'!$A:$A,0))</f>
        <v>1679090048</v>
      </c>
      <c r="C621" s="46">
        <f>INDEX('Index Volume'!C:C,MATCH(Index_New!$A621,'Index Volume'!$A:$A,0))</f>
        <v>117091000</v>
      </c>
      <c r="D621" s="46">
        <f>INDEX('Index Volume'!D:D,MATCH(Index_New!$A621,'Index Volume'!$A:$A,0))</f>
        <v>529848000</v>
      </c>
      <c r="E621" s="46">
        <f>INDEX('Index Volume'!E:E,MATCH(Index_New!$A621,'Index Volume'!$A:$A,0))</f>
        <v>210528000</v>
      </c>
      <c r="F621" s="46">
        <f>INDEX('Index Volume'!F:F,MATCH(Index_New!$A621,'Index Volume'!$A:$A,0))</f>
        <v>698326016</v>
      </c>
      <c r="G621" s="46">
        <f>INDEX('Index Volume'!G:G,MATCH(Index_New!$A621,'Index Volume'!$A:$A,0))</f>
        <v>0</v>
      </c>
      <c r="H621" s="46">
        <f>INDEX('Index Volume'!H:H,MATCH(Index_New!$A621,'Index Volume'!$A:$A,0))</f>
        <v>50725200</v>
      </c>
      <c r="I621" s="46">
        <f>INDEX('Index Volume'!I:I,MATCH(Index_New!$A621,'Index Volume'!$A:$A,0))</f>
        <v>26701400</v>
      </c>
      <c r="J621" s="46">
        <f>INDEX('Index Volume'!J:J,MATCH(Index_New!$A621,'Index Volume'!$A:$A,0))</f>
        <v>0</v>
      </c>
      <c r="K621" s="46">
        <f>INDEX('Index Volume'!K:K,MATCH(Index_New!$A621,'Index Volume'!$A:$A,0))</f>
        <v>27435400</v>
      </c>
      <c r="L621" s="46">
        <f>INDEX('Index Volume'!L:L,MATCH(Index_New!$A621,'Index Volume'!$A:$A,0))</f>
        <v>3452690</v>
      </c>
      <c r="M621" s="46">
        <f t="shared" si="146"/>
        <v>3343197754</v>
      </c>
      <c r="N621" s="1">
        <f t="shared" si="147"/>
        <v>3343197754</v>
      </c>
      <c r="O621" t="b">
        <f t="shared" si="148"/>
        <v>1</v>
      </c>
      <c r="Q621" s="7">
        <f t="shared" si="149"/>
        <v>0.48594141559816573</v>
      </c>
      <c r="R621" s="7">
        <f t="shared" si="150"/>
        <v>0.10807876093136672</v>
      </c>
      <c r="S621" s="7">
        <f t="shared" si="151"/>
        <v>0.15819198930349559</v>
      </c>
      <c r="T621" s="7">
        <f t="shared" si="152"/>
        <v>2.1633264895530042E-2</v>
      </c>
      <c r="U621" s="7">
        <f t="shared" si="153"/>
        <v>0.17645779942566325</v>
      </c>
      <c r="V621" s="7">
        <f t="shared" si="154"/>
        <v>0</v>
      </c>
      <c r="W621" s="7">
        <f t="shared" si="155"/>
        <v>3.2973747538169722E-2</v>
      </c>
      <c r="X621" s="7">
        <f t="shared" si="156"/>
        <v>6.7244468142781616E-3</v>
      </c>
      <c r="Y621" s="7">
        <f t="shared" si="157"/>
        <v>0</v>
      </c>
      <c r="Z621" s="7">
        <f t="shared" si="158"/>
        <v>8.7394147759302862E-3</v>
      </c>
      <c r="AA621" s="7">
        <f t="shared" si="159"/>
        <v>1.2591607174004913E-3</v>
      </c>
      <c r="AC621" s="7">
        <f>IF(DAY($A621)=1,VLOOKUP($A621-1,$A$2:$L$1124,$Q$1,FALSE)/VLOOKUP($A621-1,$A$2:$N$1124,14,FALSE),AC620)</f>
        <v>0.48594141559816573</v>
      </c>
      <c r="AD621" s="7">
        <f>IF(DAY($A621)=1,VLOOKUP($A621-1,$A$2:$L$1124,$R$1,FALSE)/VLOOKUP($A621-1,$A$2:$N$1124,14,FALSE),AD620)</f>
        <v>0.10807876093136672</v>
      </c>
      <c r="AE621" s="7">
        <f>IF(DAY($A621)=1,VLOOKUP($A621-1,$A$2:$L$1124,$S$1,FALSE)/VLOOKUP($A621-1,$A$2:$N$1124,14,FALSE),AE620)</f>
        <v>0.15819198930349559</v>
      </c>
      <c r="AF621" s="7">
        <f>IF(DAY($A621)=1,VLOOKUP($A621-1,$A$2:$L$1124,$T$1,FALSE)/VLOOKUP($A621-1,$A$2:$N$1124,14,FALSE),AF620)</f>
        <v>2.1633264895530042E-2</v>
      </c>
      <c r="AG621" s="7">
        <f>IF(DAY($A621)=1,VLOOKUP($A621-1,$A$2:$L$1124,$U$1,FALSE)/VLOOKUP($A621-1,$A$2:$N$1124,14,FALSE),AG620)</f>
        <v>0.17645779942566325</v>
      </c>
      <c r="AH621" s="7">
        <f>IF(DAY($A621)=1,VLOOKUP($A621-1,$A$2:$L$1124,$V$1,FALSE)/VLOOKUP($A621-1,$A$2:$N$1124,14,FALSE),AH620)</f>
        <v>0</v>
      </c>
      <c r="AI621" s="7">
        <f>IF(DAY($A621)=1,VLOOKUP($A621-1,$A$2:$L$1124,$W$1,FALSE)/VLOOKUP($A621-1,$A$2:$N$1124,14,FALSE),AI620)</f>
        <v>3.2973747538169722E-2</v>
      </c>
      <c r="AJ621" s="7">
        <f>IF(DAY($A621)=1,VLOOKUP($A621-1,$A$2:$L$1124,$X$1,FALSE)/VLOOKUP($A621-1,$A$2:$N$1124,14,FALSE),AJ620)</f>
        <v>6.7244468142781616E-3</v>
      </c>
      <c r="AK621" s="7">
        <f>IF(DAY($A621)=1,VLOOKUP($A621-1,$A$2:$L$1124,$Y$1,FALSE)/VLOOKUP($A621-1,$A$2:$N$1124,14,FALSE),AK620)</f>
        <v>0</v>
      </c>
      <c r="AL621" s="7">
        <f>IF(DAY($A621)=1,VLOOKUP($A621-1,$A$2:$L$1124,$Z$1,FALSE)/VLOOKUP($A621-1,$A$2:$N$1124,14,FALSE),AL620)</f>
        <v>8.7394147759302862E-3</v>
      </c>
      <c r="AM621" s="7">
        <f>IF(DAY($A621)=1,VLOOKUP($A621-1,$A$2:$L$1124,$AA$1,FALSE)/VLOOKUP($A621-1,$A$2:$N$1124,14,FALSE),AM620)</f>
        <v>1.2591607174004913E-3</v>
      </c>
      <c r="AO621" s="12">
        <f>VLOOKUP($A621,BTC!$A$1:$G$1853,5,FALSE)</f>
        <v>4122.9399999999996</v>
      </c>
      <c r="AP621" s="12">
        <f>VLOOKUP($A621,XRP!$A$1:$G$1853,5,FALSE)</f>
        <v>0.213031</v>
      </c>
      <c r="AQ621" s="12">
        <f>VLOOKUP($A621,LTC!$A$1:$G$1853,5,FALSE)</f>
        <v>61.61</v>
      </c>
      <c r="AR621" s="12">
        <f>VLOOKUP($A621,ETC!$A$1:$G$1853,5,FALSE)</f>
        <v>13.66</v>
      </c>
      <c r="AS621" s="12">
        <f>VLOOKUP($A621,ETH!$A$1:$G$1853,5,FALSE)</f>
        <v>288.75</v>
      </c>
      <c r="AT621" s="12">
        <f>VLOOKUP($A621,BCH!$A$1:$G$1853,5,FALSE)</f>
        <v>537.07000000000005</v>
      </c>
      <c r="AU621" s="12">
        <f>VLOOKUP($A621,XMR!$A$1:$G$1853,5,FALSE)</f>
        <v>112.33</v>
      </c>
      <c r="AV621" s="12">
        <f>VLOOKUP($A621,ZEC!$A$1:$G$1853,5,FALSE)</f>
        <v>212.91</v>
      </c>
      <c r="AW621" s="12">
        <f>VLOOKUP($A621,EOS!$A$1:$G$1853,5,FALSE)</f>
        <v>0.73976299999999995</v>
      </c>
      <c r="AX621" s="12">
        <f>VLOOKUP($A621,DASH!$A$1:$G$1853,5,FALSE)</f>
        <v>320.11</v>
      </c>
      <c r="AY621" s="12">
        <f>VLOOKUP($A621,XLM!$A$1:$G$1853,5,FALSE)</f>
        <v>1.6268999999999999E-2</v>
      </c>
      <c r="BA621" s="24">
        <v>1</v>
      </c>
      <c r="BB621" s="24">
        <v>1</v>
      </c>
      <c r="BC621" s="24">
        <v>1</v>
      </c>
      <c r="BD621" s="24">
        <v>1</v>
      </c>
      <c r="BE621" s="24">
        <v>1</v>
      </c>
      <c r="BF621" s="24">
        <v>0</v>
      </c>
      <c r="BG621" s="24">
        <v>1</v>
      </c>
      <c r="BH621" s="24">
        <v>1</v>
      </c>
      <c r="BI621" s="24">
        <v>0</v>
      </c>
      <c r="BJ621" s="24">
        <v>1</v>
      </c>
      <c r="BK621" s="24">
        <v>1</v>
      </c>
      <c r="BM621" s="19">
        <f>IF(SUM(BA620:BK620)=SUM(BA621:BK621),BM620,BM620*SUMPRODUCT(BA621:BK621,AO621:AY621,Q621:AA621)/SUMPRODUCT(BA620:BK620,AO621:AY621,AC621:AM621))</f>
        <v>0.90665306731485984</v>
      </c>
      <c r="BN621" s="26">
        <f>SUMPRODUCT(AO621:AY621,BA621:BK621,Q621:AA621)/BM621</f>
        <v>2285.8329662035162</v>
      </c>
      <c r="BO621">
        <f t="shared" si="160"/>
        <v>4122.9399999999996</v>
      </c>
    </row>
    <row r="622" spans="1:67" x14ac:dyDescent="0.75">
      <c r="A622" s="4">
        <v>42989</v>
      </c>
      <c r="B622" s="46">
        <f>INDEX('Index Volume'!B:B,MATCH(Index_New!$A622,'Index Volume'!$A:$A,0))</f>
        <v>1557330048</v>
      </c>
      <c r="C622" s="46">
        <f>INDEX('Index Volume'!C:C,MATCH(Index_New!$A622,'Index Volume'!$A:$A,0))</f>
        <v>138339008</v>
      </c>
      <c r="D622" s="46">
        <f>INDEX('Index Volume'!D:D,MATCH(Index_New!$A622,'Index Volume'!$A:$A,0))</f>
        <v>412076000</v>
      </c>
      <c r="E622" s="46">
        <f>INDEX('Index Volume'!E:E,MATCH(Index_New!$A622,'Index Volume'!$A:$A,0))</f>
        <v>142588000</v>
      </c>
      <c r="F622" s="46">
        <f>INDEX('Index Volume'!F:F,MATCH(Index_New!$A622,'Index Volume'!$A:$A,0))</f>
        <v>571307008</v>
      </c>
      <c r="G622" s="46">
        <f>INDEX('Index Volume'!G:G,MATCH(Index_New!$A622,'Index Volume'!$A:$A,0))</f>
        <v>0</v>
      </c>
      <c r="H622" s="46">
        <f>INDEX('Index Volume'!H:H,MATCH(Index_New!$A622,'Index Volume'!$A:$A,0))</f>
        <v>30605900</v>
      </c>
      <c r="I622" s="46">
        <f>INDEX('Index Volume'!I:I,MATCH(Index_New!$A622,'Index Volume'!$A:$A,0))</f>
        <v>22339400</v>
      </c>
      <c r="J622" s="46">
        <f>INDEX('Index Volume'!J:J,MATCH(Index_New!$A622,'Index Volume'!$A:$A,0))</f>
        <v>0</v>
      </c>
      <c r="K622" s="46">
        <f>INDEX('Index Volume'!K:K,MATCH(Index_New!$A622,'Index Volume'!$A:$A,0))</f>
        <v>25159900</v>
      </c>
      <c r="L622" s="46">
        <f>INDEX('Index Volume'!L:L,MATCH(Index_New!$A622,'Index Volume'!$A:$A,0))</f>
        <v>3903590</v>
      </c>
      <c r="M622" s="46">
        <f t="shared" si="146"/>
        <v>2903648854</v>
      </c>
      <c r="N622" s="1">
        <f t="shared" si="147"/>
        <v>2903648854</v>
      </c>
      <c r="O622" t="b">
        <f t="shared" si="148"/>
        <v>1</v>
      </c>
      <c r="Q622" s="7">
        <f t="shared" si="149"/>
        <v>0.48594141559816573</v>
      </c>
      <c r="R622" s="7">
        <f t="shared" si="150"/>
        <v>0.10807876093136672</v>
      </c>
      <c r="S622" s="7">
        <f t="shared" si="151"/>
        <v>0.15819198930349559</v>
      </c>
      <c r="T622" s="7">
        <f t="shared" si="152"/>
        <v>2.1633264895530042E-2</v>
      </c>
      <c r="U622" s="7">
        <f t="shared" si="153"/>
        <v>0.17645779942566325</v>
      </c>
      <c r="V622" s="7">
        <f t="shared" si="154"/>
        <v>0</v>
      </c>
      <c r="W622" s="7">
        <f t="shared" si="155"/>
        <v>3.2973747538169722E-2</v>
      </c>
      <c r="X622" s="7">
        <f t="shared" si="156"/>
        <v>6.7244468142781616E-3</v>
      </c>
      <c r="Y622" s="7">
        <f t="shared" si="157"/>
        <v>0</v>
      </c>
      <c r="Z622" s="7">
        <f t="shared" si="158"/>
        <v>8.7394147759302862E-3</v>
      </c>
      <c r="AA622" s="7">
        <f t="shared" si="159"/>
        <v>1.2591607174004913E-3</v>
      </c>
      <c r="AC622" s="7">
        <f>IF(DAY($A622)=1,VLOOKUP($A622-1,$A$2:$L$1124,$Q$1,FALSE)/VLOOKUP($A622-1,$A$2:$N$1124,14,FALSE),AC621)</f>
        <v>0.48594141559816573</v>
      </c>
      <c r="AD622" s="7">
        <f>IF(DAY($A622)=1,VLOOKUP($A622-1,$A$2:$L$1124,$R$1,FALSE)/VLOOKUP($A622-1,$A$2:$N$1124,14,FALSE),AD621)</f>
        <v>0.10807876093136672</v>
      </c>
      <c r="AE622" s="7">
        <f>IF(DAY($A622)=1,VLOOKUP($A622-1,$A$2:$L$1124,$S$1,FALSE)/VLOOKUP($A622-1,$A$2:$N$1124,14,FALSE),AE621)</f>
        <v>0.15819198930349559</v>
      </c>
      <c r="AF622" s="7">
        <f>IF(DAY($A622)=1,VLOOKUP($A622-1,$A$2:$L$1124,$T$1,FALSE)/VLOOKUP($A622-1,$A$2:$N$1124,14,FALSE),AF621)</f>
        <v>2.1633264895530042E-2</v>
      </c>
      <c r="AG622" s="7">
        <f>IF(DAY($A622)=1,VLOOKUP($A622-1,$A$2:$L$1124,$U$1,FALSE)/VLOOKUP($A622-1,$A$2:$N$1124,14,FALSE),AG621)</f>
        <v>0.17645779942566325</v>
      </c>
      <c r="AH622" s="7">
        <f>IF(DAY($A622)=1,VLOOKUP($A622-1,$A$2:$L$1124,$V$1,FALSE)/VLOOKUP($A622-1,$A$2:$N$1124,14,FALSE),AH621)</f>
        <v>0</v>
      </c>
      <c r="AI622" s="7">
        <f>IF(DAY($A622)=1,VLOOKUP($A622-1,$A$2:$L$1124,$W$1,FALSE)/VLOOKUP($A622-1,$A$2:$N$1124,14,FALSE),AI621)</f>
        <v>3.2973747538169722E-2</v>
      </c>
      <c r="AJ622" s="7">
        <f>IF(DAY($A622)=1,VLOOKUP($A622-1,$A$2:$L$1124,$X$1,FALSE)/VLOOKUP($A622-1,$A$2:$N$1124,14,FALSE),AJ621)</f>
        <v>6.7244468142781616E-3</v>
      </c>
      <c r="AK622" s="7">
        <f>IF(DAY($A622)=1,VLOOKUP($A622-1,$A$2:$L$1124,$Y$1,FALSE)/VLOOKUP($A622-1,$A$2:$N$1124,14,FALSE),AK621)</f>
        <v>0</v>
      </c>
      <c r="AL622" s="7">
        <f>IF(DAY($A622)=1,VLOOKUP($A622-1,$A$2:$L$1124,$Z$1,FALSE)/VLOOKUP($A622-1,$A$2:$N$1124,14,FALSE),AL621)</f>
        <v>8.7394147759302862E-3</v>
      </c>
      <c r="AM622" s="7">
        <f>IF(DAY($A622)=1,VLOOKUP($A622-1,$A$2:$L$1124,$AA$1,FALSE)/VLOOKUP($A622-1,$A$2:$N$1124,14,FALSE),AM621)</f>
        <v>1.2591607174004913E-3</v>
      </c>
      <c r="AO622" s="12">
        <f>VLOOKUP($A622,BTC!$A$1:$G$1853,5,FALSE)</f>
        <v>4161.2700000000004</v>
      </c>
      <c r="AP622" s="12">
        <f>VLOOKUP($A622,XRP!$A$1:$G$1853,5,FALSE)</f>
        <v>0.21444099999999999</v>
      </c>
      <c r="AQ622" s="12">
        <f>VLOOKUP($A622,LTC!$A$1:$G$1853,5,FALSE)</f>
        <v>66.040000000000006</v>
      </c>
      <c r="AR622" s="12">
        <f>VLOOKUP($A622,ETC!$A$1:$G$1853,5,FALSE)</f>
        <v>14.61</v>
      </c>
      <c r="AS622" s="12">
        <f>VLOOKUP($A622,ETH!$A$1:$G$1853,5,FALSE)</f>
        <v>294.52999999999997</v>
      </c>
      <c r="AT622" s="12">
        <f>VLOOKUP($A622,BCH!$A$1:$G$1853,5,FALSE)</f>
        <v>537.80999999999995</v>
      </c>
      <c r="AU622" s="12">
        <f>VLOOKUP($A622,XMR!$A$1:$G$1853,5,FALSE)</f>
        <v>112.75</v>
      </c>
      <c r="AV622" s="12">
        <f>VLOOKUP($A622,ZEC!$A$1:$G$1853,5,FALSE)</f>
        <v>208.77</v>
      </c>
      <c r="AW622" s="12">
        <f>VLOOKUP($A622,EOS!$A$1:$G$1853,5,FALSE)</f>
        <v>0.73086899999999999</v>
      </c>
      <c r="AX622" s="12">
        <f>VLOOKUP($A622,DASH!$A$1:$G$1853,5,FALSE)</f>
        <v>318.39999999999998</v>
      </c>
      <c r="AY622" s="12">
        <f>VLOOKUP($A622,XLM!$A$1:$G$1853,5,FALSE)</f>
        <v>1.6993000000000001E-2</v>
      </c>
      <c r="BA622" s="24">
        <v>1</v>
      </c>
      <c r="BB622" s="24">
        <v>1</v>
      </c>
      <c r="BC622" s="24">
        <v>1</v>
      </c>
      <c r="BD622" s="24">
        <v>1</v>
      </c>
      <c r="BE622" s="24">
        <v>1</v>
      </c>
      <c r="BF622" s="24">
        <v>0</v>
      </c>
      <c r="BG622" s="24">
        <v>1</v>
      </c>
      <c r="BH622" s="24">
        <v>1</v>
      </c>
      <c r="BI622" s="24">
        <v>0</v>
      </c>
      <c r="BJ622" s="24">
        <v>1</v>
      </c>
      <c r="BK622" s="24">
        <v>1</v>
      </c>
      <c r="BM622" s="19">
        <f>IF(SUM(BA621:BK621)=SUM(BA622:BK622),BM621,BM621*SUMPRODUCT(BA622:BK622,AO622:AY622,Q622:AA622)/SUMPRODUCT(BA621:BK621,AO622:AY622,AC622:AM622))</f>
        <v>0.90665306731485984</v>
      </c>
      <c r="BN622" s="26">
        <f>SUMPRODUCT(AO622:AY622,BA622:BK622,Q622:AA622)/BM622</f>
        <v>2308.2656056061837</v>
      </c>
      <c r="BO622">
        <f t="shared" si="160"/>
        <v>4161.2700000000004</v>
      </c>
    </row>
    <row r="623" spans="1:67" x14ac:dyDescent="0.75">
      <c r="A623" s="3">
        <v>42990</v>
      </c>
      <c r="B623" s="46">
        <f>INDEX('Index Volume'!B:B,MATCH(Index_New!$A623,'Index Volume'!$A:$A,0))</f>
        <v>1864530048</v>
      </c>
      <c r="C623" s="46">
        <f>INDEX('Index Volume'!C:C,MATCH(Index_New!$A623,'Index Volume'!$A:$A,0))</f>
        <v>94519504</v>
      </c>
      <c r="D623" s="46">
        <f>INDEX('Index Volume'!D:D,MATCH(Index_New!$A623,'Index Volume'!$A:$A,0))</f>
        <v>481217984</v>
      </c>
      <c r="E623" s="46">
        <f>INDEX('Index Volume'!E:E,MATCH(Index_New!$A623,'Index Volume'!$A:$A,0))</f>
        <v>167338000</v>
      </c>
      <c r="F623" s="46">
        <f>INDEX('Index Volume'!F:F,MATCH(Index_New!$A623,'Index Volume'!$A:$A,0))</f>
        <v>753144000</v>
      </c>
      <c r="G623" s="46">
        <f>INDEX('Index Volume'!G:G,MATCH(Index_New!$A623,'Index Volume'!$A:$A,0))</f>
        <v>0</v>
      </c>
      <c r="H623" s="46">
        <f>INDEX('Index Volume'!H:H,MATCH(Index_New!$A623,'Index Volume'!$A:$A,0))</f>
        <v>40402700</v>
      </c>
      <c r="I623" s="46">
        <f>INDEX('Index Volume'!I:I,MATCH(Index_New!$A623,'Index Volume'!$A:$A,0))</f>
        <v>26344600</v>
      </c>
      <c r="J623" s="46">
        <f>INDEX('Index Volume'!J:J,MATCH(Index_New!$A623,'Index Volume'!$A:$A,0))</f>
        <v>0</v>
      </c>
      <c r="K623" s="46">
        <f>INDEX('Index Volume'!K:K,MATCH(Index_New!$A623,'Index Volume'!$A:$A,0))</f>
        <v>27190400</v>
      </c>
      <c r="L623" s="46">
        <f>INDEX('Index Volume'!L:L,MATCH(Index_New!$A623,'Index Volume'!$A:$A,0))</f>
        <v>3189200</v>
      </c>
      <c r="M623" s="46">
        <f t="shared" si="146"/>
        <v>3457876436</v>
      </c>
      <c r="N623" s="1">
        <f t="shared" si="147"/>
        <v>3457876436</v>
      </c>
      <c r="O623" t="b">
        <f t="shared" si="148"/>
        <v>1</v>
      </c>
      <c r="Q623" s="7">
        <f t="shared" si="149"/>
        <v>0.48594141559816573</v>
      </c>
      <c r="R623" s="7">
        <f t="shared" si="150"/>
        <v>0.10807876093136672</v>
      </c>
      <c r="S623" s="7">
        <f t="shared" si="151"/>
        <v>0.15819198930349559</v>
      </c>
      <c r="T623" s="7">
        <f t="shared" si="152"/>
        <v>2.1633264895530042E-2</v>
      </c>
      <c r="U623" s="7">
        <f t="shared" si="153"/>
        <v>0.17645779942566325</v>
      </c>
      <c r="V623" s="7">
        <f t="shared" si="154"/>
        <v>0</v>
      </c>
      <c r="W623" s="7">
        <f t="shared" si="155"/>
        <v>3.2973747538169722E-2</v>
      </c>
      <c r="X623" s="7">
        <f t="shared" si="156"/>
        <v>6.7244468142781616E-3</v>
      </c>
      <c r="Y623" s="7">
        <f t="shared" si="157"/>
        <v>0</v>
      </c>
      <c r="Z623" s="7">
        <f t="shared" si="158"/>
        <v>8.7394147759302862E-3</v>
      </c>
      <c r="AA623" s="7">
        <f t="shared" si="159"/>
        <v>1.2591607174004913E-3</v>
      </c>
      <c r="AC623" s="7">
        <f>IF(DAY($A623)=1,VLOOKUP($A623-1,$A$2:$L$1124,$Q$1,FALSE)/VLOOKUP($A623-1,$A$2:$N$1124,14,FALSE),AC622)</f>
        <v>0.48594141559816573</v>
      </c>
      <c r="AD623" s="7">
        <f>IF(DAY($A623)=1,VLOOKUP($A623-1,$A$2:$L$1124,$R$1,FALSE)/VLOOKUP($A623-1,$A$2:$N$1124,14,FALSE),AD622)</f>
        <v>0.10807876093136672</v>
      </c>
      <c r="AE623" s="7">
        <f>IF(DAY($A623)=1,VLOOKUP($A623-1,$A$2:$L$1124,$S$1,FALSE)/VLOOKUP($A623-1,$A$2:$N$1124,14,FALSE),AE622)</f>
        <v>0.15819198930349559</v>
      </c>
      <c r="AF623" s="7">
        <f>IF(DAY($A623)=1,VLOOKUP($A623-1,$A$2:$L$1124,$T$1,FALSE)/VLOOKUP($A623-1,$A$2:$N$1124,14,FALSE),AF622)</f>
        <v>2.1633264895530042E-2</v>
      </c>
      <c r="AG623" s="7">
        <f>IF(DAY($A623)=1,VLOOKUP($A623-1,$A$2:$L$1124,$U$1,FALSE)/VLOOKUP($A623-1,$A$2:$N$1124,14,FALSE),AG622)</f>
        <v>0.17645779942566325</v>
      </c>
      <c r="AH623" s="7">
        <f>IF(DAY($A623)=1,VLOOKUP($A623-1,$A$2:$L$1124,$V$1,FALSE)/VLOOKUP($A623-1,$A$2:$N$1124,14,FALSE),AH622)</f>
        <v>0</v>
      </c>
      <c r="AI623" s="7">
        <f>IF(DAY($A623)=1,VLOOKUP($A623-1,$A$2:$L$1124,$W$1,FALSE)/VLOOKUP($A623-1,$A$2:$N$1124,14,FALSE),AI622)</f>
        <v>3.2973747538169722E-2</v>
      </c>
      <c r="AJ623" s="7">
        <f>IF(DAY($A623)=1,VLOOKUP($A623-1,$A$2:$L$1124,$X$1,FALSE)/VLOOKUP($A623-1,$A$2:$N$1124,14,FALSE),AJ622)</f>
        <v>6.7244468142781616E-3</v>
      </c>
      <c r="AK623" s="7">
        <f>IF(DAY($A623)=1,VLOOKUP($A623-1,$A$2:$L$1124,$Y$1,FALSE)/VLOOKUP($A623-1,$A$2:$N$1124,14,FALSE),AK622)</f>
        <v>0</v>
      </c>
      <c r="AL623" s="7">
        <f>IF(DAY($A623)=1,VLOOKUP($A623-1,$A$2:$L$1124,$Z$1,FALSE)/VLOOKUP($A623-1,$A$2:$N$1124,14,FALSE),AL622)</f>
        <v>8.7394147759302862E-3</v>
      </c>
      <c r="AM623" s="7">
        <f>IF(DAY($A623)=1,VLOOKUP($A623-1,$A$2:$L$1124,$AA$1,FALSE)/VLOOKUP($A623-1,$A$2:$N$1124,14,FALSE),AM622)</f>
        <v>1.2591607174004913E-3</v>
      </c>
      <c r="AO623" s="12">
        <f>VLOOKUP($A623,BTC!$A$1:$G$1853,5,FALSE)</f>
        <v>4130.8100000000004</v>
      </c>
      <c r="AP623" s="12">
        <f>VLOOKUP($A623,XRP!$A$1:$G$1853,5,FALSE)</f>
        <v>0.20930299999999999</v>
      </c>
      <c r="AQ623" s="12">
        <f>VLOOKUP($A623,LTC!$A$1:$G$1853,5,FALSE)</f>
        <v>64.23</v>
      </c>
      <c r="AR623" s="12">
        <f>VLOOKUP($A623,ETC!$A$1:$G$1853,5,FALSE)</f>
        <v>14.44</v>
      </c>
      <c r="AS623" s="12">
        <f>VLOOKUP($A623,ETH!$A$1:$G$1853,5,FALSE)</f>
        <v>291.45999999999998</v>
      </c>
      <c r="AT623" s="12">
        <f>VLOOKUP($A623,BCH!$A$1:$G$1853,5,FALSE)</f>
        <v>510.41</v>
      </c>
      <c r="AU623" s="12">
        <f>VLOOKUP($A623,XMR!$A$1:$G$1853,5,FALSE)</f>
        <v>111.89</v>
      </c>
      <c r="AV623" s="12">
        <f>VLOOKUP($A623,ZEC!$A$1:$G$1853,5,FALSE)</f>
        <v>207.77</v>
      </c>
      <c r="AW623" s="12">
        <f>VLOOKUP($A623,EOS!$A$1:$G$1853,5,FALSE)</f>
        <v>0.83607699999999996</v>
      </c>
      <c r="AX623" s="12">
        <f>VLOOKUP($A623,DASH!$A$1:$G$1853,5,FALSE)</f>
        <v>325.97000000000003</v>
      </c>
      <c r="AY623" s="12">
        <f>VLOOKUP($A623,XLM!$A$1:$G$1853,5,FALSE)</f>
        <v>1.6324000000000002E-2</v>
      </c>
      <c r="BA623" s="24">
        <v>1</v>
      </c>
      <c r="BB623" s="24">
        <v>1</v>
      </c>
      <c r="BC623" s="24">
        <v>1</v>
      </c>
      <c r="BD623" s="24">
        <v>1</v>
      </c>
      <c r="BE623" s="24">
        <v>1</v>
      </c>
      <c r="BF623" s="24">
        <v>0</v>
      </c>
      <c r="BG623" s="24">
        <v>1</v>
      </c>
      <c r="BH623" s="24">
        <v>1</v>
      </c>
      <c r="BI623" s="24">
        <v>0</v>
      </c>
      <c r="BJ623" s="24">
        <v>1</v>
      </c>
      <c r="BK623" s="24">
        <v>1</v>
      </c>
      <c r="BM623" s="19">
        <f>IF(SUM(BA622:BK622)=SUM(BA623:BK623),BM622,BM622*SUMPRODUCT(BA623:BK623,AO623:AY623,Q623:AA623)/SUMPRODUCT(BA622:BK622,AO623:AY623,AC623:AM623))</f>
        <v>0.90665306731485984</v>
      </c>
      <c r="BN623" s="26">
        <f>SUMPRODUCT(AO623:AY623,BA623:BK623,Q623:AA623)/BM623</f>
        <v>2291.0561708924911</v>
      </c>
      <c r="BO623">
        <f t="shared" si="160"/>
        <v>4130.8100000000004</v>
      </c>
    </row>
    <row r="624" spans="1:67" x14ac:dyDescent="0.75">
      <c r="A624" s="4">
        <v>42991</v>
      </c>
      <c r="B624" s="46">
        <f>INDEX('Index Volume'!B:B,MATCH(Index_New!$A624,'Index Volume'!$A:$A,0))</f>
        <v>2219409920</v>
      </c>
      <c r="C624" s="46">
        <f>INDEX('Index Volume'!C:C,MATCH(Index_New!$A624,'Index Volume'!$A:$A,0))</f>
        <v>105471000</v>
      </c>
      <c r="D624" s="46">
        <f>INDEX('Index Volume'!D:D,MATCH(Index_New!$A624,'Index Volume'!$A:$A,0))</f>
        <v>501521984</v>
      </c>
      <c r="E624" s="46">
        <f>INDEX('Index Volume'!E:E,MATCH(Index_New!$A624,'Index Volume'!$A:$A,0))</f>
        <v>103257000</v>
      </c>
      <c r="F624" s="46">
        <f>INDEX('Index Volume'!F:F,MATCH(Index_New!$A624,'Index Volume'!$A:$A,0))</f>
        <v>921692032</v>
      </c>
      <c r="G624" s="46">
        <f>INDEX('Index Volume'!G:G,MATCH(Index_New!$A624,'Index Volume'!$A:$A,0))</f>
        <v>0</v>
      </c>
      <c r="H624" s="46">
        <f>INDEX('Index Volume'!H:H,MATCH(Index_New!$A624,'Index Volume'!$A:$A,0))</f>
        <v>88162896</v>
      </c>
      <c r="I624" s="46">
        <f>INDEX('Index Volume'!I:I,MATCH(Index_New!$A624,'Index Volume'!$A:$A,0))</f>
        <v>32634000</v>
      </c>
      <c r="J624" s="46">
        <f>INDEX('Index Volume'!J:J,MATCH(Index_New!$A624,'Index Volume'!$A:$A,0))</f>
        <v>0</v>
      </c>
      <c r="K624" s="46">
        <f>INDEX('Index Volume'!K:K,MATCH(Index_New!$A624,'Index Volume'!$A:$A,0))</f>
        <v>28322500</v>
      </c>
      <c r="L624" s="46">
        <f>INDEX('Index Volume'!L:L,MATCH(Index_New!$A624,'Index Volume'!$A:$A,0))</f>
        <v>2671500</v>
      </c>
      <c r="M624" s="46">
        <f t="shared" si="146"/>
        <v>4003142832</v>
      </c>
      <c r="N624" s="1">
        <f t="shared" si="147"/>
        <v>4003142832</v>
      </c>
      <c r="O624" t="b">
        <f t="shared" si="148"/>
        <v>1</v>
      </c>
      <c r="Q624" s="7">
        <f t="shared" si="149"/>
        <v>0.48594141559816573</v>
      </c>
      <c r="R624" s="7">
        <f t="shared" si="150"/>
        <v>0.10807876093136672</v>
      </c>
      <c r="S624" s="7">
        <f t="shared" si="151"/>
        <v>0.15819198930349559</v>
      </c>
      <c r="T624" s="7">
        <f t="shared" si="152"/>
        <v>2.1633264895530042E-2</v>
      </c>
      <c r="U624" s="7">
        <f t="shared" si="153"/>
        <v>0.17645779942566325</v>
      </c>
      <c r="V624" s="7">
        <f t="shared" si="154"/>
        <v>0</v>
      </c>
      <c r="W624" s="7">
        <f t="shared" si="155"/>
        <v>3.2973747538169722E-2</v>
      </c>
      <c r="X624" s="7">
        <f t="shared" si="156"/>
        <v>6.7244468142781616E-3</v>
      </c>
      <c r="Y624" s="7">
        <f t="shared" si="157"/>
        <v>0</v>
      </c>
      <c r="Z624" s="7">
        <f t="shared" si="158"/>
        <v>8.7394147759302862E-3</v>
      </c>
      <c r="AA624" s="7">
        <f t="shared" si="159"/>
        <v>1.2591607174004913E-3</v>
      </c>
      <c r="AC624" s="7">
        <f>IF(DAY($A624)=1,VLOOKUP($A624-1,$A$2:$L$1124,$Q$1,FALSE)/VLOOKUP($A624-1,$A$2:$N$1124,14,FALSE),AC623)</f>
        <v>0.48594141559816573</v>
      </c>
      <c r="AD624" s="7">
        <f>IF(DAY($A624)=1,VLOOKUP($A624-1,$A$2:$L$1124,$R$1,FALSE)/VLOOKUP($A624-1,$A$2:$N$1124,14,FALSE),AD623)</f>
        <v>0.10807876093136672</v>
      </c>
      <c r="AE624" s="7">
        <f>IF(DAY($A624)=1,VLOOKUP($A624-1,$A$2:$L$1124,$S$1,FALSE)/VLOOKUP($A624-1,$A$2:$N$1124,14,FALSE),AE623)</f>
        <v>0.15819198930349559</v>
      </c>
      <c r="AF624" s="7">
        <f>IF(DAY($A624)=1,VLOOKUP($A624-1,$A$2:$L$1124,$T$1,FALSE)/VLOOKUP($A624-1,$A$2:$N$1124,14,FALSE),AF623)</f>
        <v>2.1633264895530042E-2</v>
      </c>
      <c r="AG624" s="7">
        <f>IF(DAY($A624)=1,VLOOKUP($A624-1,$A$2:$L$1124,$U$1,FALSE)/VLOOKUP($A624-1,$A$2:$N$1124,14,FALSE),AG623)</f>
        <v>0.17645779942566325</v>
      </c>
      <c r="AH624" s="7">
        <f>IF(DAY($A624)=1,VLOOKUP($A624-1,$A$2:$L$1124,$V$1,FALSE)/VLOOKUP($A624-1,$A$2:$N$1124,14,FALSE),AH623)</f>
        <v>0</v>
      </c>
      <c r="AI624" s="7">
        <f>IF(DAY($A624)=1,VLOOKUP($A624-1,$A$2:$L$1124,$W$1,FALSE)/VLOOKUP($A624-1,$A$2:$N$1124,14,FALSE),AI623)</f>
        <v>3.2973747538169722E-2</v>
      </c>
      <c r="AJ624" s="7">
        <f>IF(DAY($A624)=1,VLOOKUP($A624-1,$A$2:$L$1124,$X$1,FALSE)/VLOOKUP($A624-1,$A$2:$N$1124,14,FALSE),AJ623)</f>
        <v>6.7244468142781616E-3</v>
      </c>
      <c r="AK624" s="7">
        <f>IF(DAY($A624)=1,VLOOKUP($A624-1,$A$2:$L$1124,$Y$1,FALSE)/VLOOKUP($A624-1,$A$2:$N$1124,14,FALSE),AK623)</f>
        <v>0</v>
      </c>
      <c r="AL624" s="7">
        <f>IF(DAY($A624)=1,VLOOKUP($A624-1,$A$2:$L$1124,$Z$1,FALSE)/VLOOKUP($A624-1,$A$2:$N$1124,14,FALSE),AL623)</f>
        <v>8.7394147759302862E-3</v>
      </c>
      <c r="AM624" s="7">
        <f>IF(DAY($A624)=1,VLOOKUP($A624-1,$A$2:$L$1124,$AA$1,FALSE)/VLOOKUP($A624-1,$A$2:$N$1124,14,FALSE),AM623)</f>
        <v>1.2591607174004913E-3</v>
      </c>
      <c r="AO624" s="12">
        <f>VLOOKUP($A624,BTC!$A$1:$G$1853,5,FALSE)</f>
        <v>3882.59</v>
      </c>
      <c r="AP624" s="12">
        <f>VLOOKUP($A624,XRP!$A$1:$G$1853,5,FALSE)</f>
        <v>0.20077800000000001</v>
      </c>
      <c r="AQ624" s="12">
        <f>VLOOKUP($A624,LTC!$A$1:$G$1853,5,FALSE)</f>
        <v>61.73</v>
      </c>
      <c r="AR624" s="12">
        <f>VLOOKUP($A624,ETC!$A$1:$G$1853,5,FALSE)</f>
        <v>14.11</v>
      </c>
      <c r="AS624" s="12">
        <f>VLOOKUP($A624,ETH!$A$1:$G$1853,5,FALSE)</f>
        <v>277.11</v>
      </c>
      <c r="AT624" s="12">
        <f>VLOOKUP($A624,BCH!$A$1:$G$1853,5,FALSE)</f>
        <v>503.61</v>
      </c>
      <c r="AU624" s="12">
        <f>VLOOKUP($A624,XMR!$A$1:$G$1853,5,FALSE)</f>
        <v>111.33</v>
      </c>
      <c r="AV624" s="12">
        <f>VLOOKUP($A624,ZEC!$A$1:$G$1853,5,FALSE)</f>
        <v>197.22</v>
      </c>
      <c r="AW624" s="12">
        <f>VLOOKUP($A624,EOS!$A$1:$G$1853,5,FALSE)</f>
        <v>0.72899400000000003</v>
      </c>
      <c r="AX624" s="12">
        <f>VLOOKUP($A624,DASH!$A$1:$G$1853,5,FALSE)</f>
        <v>301.29000000000002</v>
      </c>
      <c r="AY624" s="12">
        <f>VLOOKUP($A624,XLM!$A$1:$G$1853,5,FALSE)</f>
        <v>1.5328E-2</v>
      </c>
      <c r="BA624" s="24">
        <v>1</v>
      </c>
      <c r="BB624" s="24">
        <v>1</v>
      </c>
      <c r="BC624" s="24">
        <v>1</v>
      </c>
      <c r="BD624" s="24">
        <v>1</v>
      </c>
      <c r="BE624" s="24">
        <v>1</v>
      </c>
      <c r="BF624" s="24">
        <v>0</v>
      </c>
      <c r="BG624" s="24">
        <v>1</v>
      </c>
      <c r="BH624" s="24">
        <v>1</v>
      </c>
      <c r="BI624" s="24">
        <v>0</v>
      </c>
      <c r="BJ624" s="24">
        <v>1</v>
      </c>
      <c r="BK624" s="24">
        <v>1</v>
      </c>
      <c r="BM624" s="19">
        <f>IF(SUM(BA623:BK623)=SUM(BA624:BK624),BM623,BM623*SUMPRODUCT(BA624:BK624,AO624:AY624,Q624:AA624)/SUMPRODUCT(BA623:BK623,AO624:AY624,AC624:AM624))</f>
        <v>0.90665306731485984</v>
      </c>
      <c r="BN624" s="26">
        <f>SUMPRODUCT(AO624:AY624,BA624:BK624,Q624:AA624)/BM624</f>
        <v>2154.4425194174246</v>
      </c>
      <c r="BO624">
        <f t="shared" si="160"/>
        <v>3882.59</v>
      </c>
    </row>
    <row r="625" spans="1:67" x14ac:dyDescent="0.75">
      <c r="A625" s="3">
        <v>42992</v>
      </c>
      <c r="B625" s="46">
        <f>INDEX('Index Volume'!B:B,MATCH(Index_New!$A625,'Index Volume'!$A:$A,0))</f>
        <v>2716310016</v>
      </c>
      <c r="C625" s="46">
        <f>INDEX('Index Volume'!C:C,MATCH(Index_New!$A625,'Index Volume'!$A:$A,0))</f>
        <v>152532992</v>
      </c>
      <c r="D625" s="46">
        <f>INDEX('Index Volume'!D:D,MATCH(Index_New!$A625,'Index Volume'!$A:$A,0))</f>
        <v>749713984</v>
      </c>
      <c r="E625" s="46">
        <f>INDEX('Index Volume'!E:E,MATCH(Index_New!$A625,'Index Volume'!$A:$A,0))</f>
        <v>220330000</v>
      </c>
      <c r="F625" s="46">
        <f>INDEX('Index Volume'!F:F,MATCH(Index_New!$A625,'Index Volume'!$A:$A,0))</f>
        <v>1184589952</v>
      </c>
      <c r="G625" s="46">
        <f>INDEX('Index Volume'!G:G,MATCH(Index_New!$A625,'Index Volume'!$A:$A,0))</f>
        <v>0</v>
      </c>
      <c r="H625" s="46">
        <f>INDEX('Index Volume'!H:H,MATCH(Index_New!$A625,'Index Volume'!$A:$A,0))</f>
        <v>133553000</v>
      </c>
      <c r="I625" s="46">
        <f>INDEX('Index Volume'!I:I,MATCH(Index_New!$A625,'Index Volume'!$A:$A,0))</f>
        <v>35524600</v>
      </c>
      <c r="J625" s="46">
        <f>INDEX('Index Volume'!J:J,MATCH(Index_New!$A625,'Index Volume'!$A:$A,0))</f>
        <v>0</v>
      </c>
      <c r="K625" s="46">
        <f>INDEX('Index Volume'!K:K,MATCH(Index_New!$A625,'Index Volume'!$A:$A,0))</f>
        <v>35013800</v>
      </c>
      <c r="L625" s="46">
        <f>INDEX('Index Volume'!L:L,MATCH(Index_New!$A625,'Index Volume'!$A:$A,0))</f>
        <v>4609450</v>
      </c>
      <c r="M625" s="46">
        <f t="shared" si="146"/>
        <v>5232177794</v>
      </c>
      <c r="N625" s="1">
        <f t="shared" si="147"/>
        <v>5232177794</v>
      </c>
      <c r="O625" t="b">
        <f t="shared" si="148"/>
        <v>1</v>
      </c>
      <c r="Q625" s="7">
        <f t="shared" si="149"/>
        <v>0.48594141559816573</v>
      </c>
      <c r="R625" s="7">
        <f t="shared" si="150"/>
        <v>0.10807876093136672</v>
      </c>
      <c r="S625" s="7">
        <f t="shared" si="151"/>
        <v>0.15819198930349559</v>
      </c>
      <c r="T625" s="7">
        <f t="shared" si="152"/>
        <v>2.1633264895530042E-2</v>
      </c>
      <c r="U625" s="7">
        <f t="shared" si="153"/>
        <v>0.17645779942566325</v>
      </c>
      <c r="V625" s="7">
        <f t="shared" si="154"/>
        <v>0</v>
      </c>
      <c r="W625" s="7">
        <f t="shared" si="155"/>
        <v>3.2973747538169722E-2</v>
      </c>
      <c r="X625" s="7">
        <f t="shared" si="156"/>
        <v>6.7244468142781616E-3</v>
      </c>
      <c r="Y625" s="7">
        <f t="shared" si="157"/>
        <v>0</v>
      </c>
      <c r="Z625" s="7">
        <f t="shared" si="158"/>
        <v>8.7394147759302862E-3</v>
      </c>
      <c r="AA625" s="7">
        <f t="shared" si="159"/>
        <v>1.2591607174004913E-3</v>
      </c>
      <c r="AC625" s="7">
        <f>IF(DAY($A625)=1,VLOOKUP($A625-1,$A$2:$L$1124,$Q$1,FALSE)/VLOOKUP($A625-1,$A$2:$N$1124,14,FALSE),AC624)</f>
        <v>0.48594141559816573</v>
      </c>
      <c r="AD625" s="7">
        <f>IF(DAY($A625)=1,VLOOKUP($A625-1,$A$2:$L$1124,$R$1,FALSE)/VLOOKUP($A625-1,$A$2:$N$1124,14,FALSE),AD624)</f>
        <v>0.10807876093136672</v>
      </c>
      <c r="AE625" s="7">
        <f>IF(DAY($A625)=1,VLOOKUP($A625-1,$A$2:$L$1124,$S$1,FALSE)/VLOOKUP($A625-1,$A$2:$N$1124,14,FALSE),AE624)</f>
        <v>0.15819198930349559</v>
      </c>
      <c r="AF625" s="7">
        <f>IF(DAY($A625)=1,VLOOKUP($A625-1,$A$2:$L$1124,$T$1,FALSE)/VLOOKUP($A625-1,$A$2:$N$1124,14,FALSE),AF624)</f>
        <v>2.1633264895530042E-2</v>
      </c>
      <c r="AG625" s="7">
        <f>IF(DAY($A625)=1,VLOOKUP($A625-1,$A$2:$L$1124,$U$1,FALSE)/VLOOKUP($A625-1,$A$2:$N$1124,14,FALSE),AG624)</f>
        <v>0.17645779942566325</v>
      </c>
      <c r="AH625" s="7">
        <f>IF(DAY($A625)=1,VLOOKUP($A625-1,$A$2:$L$1124,$V$1,FALSE)/VLOOKUP($A625-1,$A$2:$N$1124,14,FALSE),AH624)</f>
        <v>0</v>
      </c>
      <c r="AI625" s="7">
        <f>IF(DAY($A625)=1,VLOOKUP($A625-1,$A$2:$L$1124,$W$1,FALSE)/VLOOKUP($A625-1,$A$2:$N$1124,14,FALSE),AI624)</f>
        <v>3.2973747538169722E-2</v>
      </c>
      <c r="AJ625" s="7">
        <f>IF(DAY($A625)=1,VLOOKUP($A625-1,$A$2:$L$1124,$X$1,FALSE)/VLOOKUP($A625-1,$A$2:$N$1124,14,FALSE),AJ624)</f>
        <v>6.7244468142781616E-3</v>
      </c>
      <c r="AK625" s="7">
        <f>IF(DAY($A625)=1,VLOOKUP($A625-1,$A$2:$L$1124,$Y$1,FALSE)/VLOOKUP($A625-1,$A$2:$N$1124,14,FALSE),AK624)</f>
        <v>0</v>
      </c>
      <c r="AL625" s="7">
        <f>IF(DAY($A625)=1,VLOOKUP($A625-1,$A$2:$L$1124,$Z$1,FALSE)/VLOOKUP($A625-1,$A$2:$N$1124,14,FALSE),AL624)</f>
        <v>8.7394147759302862E-3</v>
      </c>
      <c r="AM625" s="7">
        <f>IF(DAY($A625)=1,VLOOKUP($A625-1,$A$2:$L$1124,$AA$1,FALSE)/VLOOKUP($A625-1,$A$2:$N$1124,14,FALSE),AM624)</f>
        <v>1.2591607174004913E-3</v>
      </c>
      <c r="AO625" s="12">
        <f>VLOOKUP($A625,BTC!$A$1:$G$1853,5,FALSE)</f>
        <v>3154.95</v>
      </c>
      <c r="AP625" s="12">
        <f>VLOOKUP($A625,XRP!$A$1:$G$1853,5,FALSE)</f>
        <v>0.16416700000000001</v>
      </c>
      <c r="AQ625" s="12">
        <f>VLOOKUP($A625,LTC!$A$1:$G$1853,5,FALSE)</f>
        <v>41.58</v>
      </c>
      <c r="AR625" s="12">
        <f>VLOOKUP($A625,ETC!$A$1:$G$1853,5,FALSE)</f>
        <v>9.1300000000000008</v>
      </c>
      <c r="AS625" s="12">
        <f>VLOOKUP($A625,ETH!$A$1:$G$1853,5,FALSE)</f>
        <v>213.91</v>
      </c>
      <c r="AT625" s="12">
        <f>VLOOKUP($A625,BCH!$A$1:$G$1853,5,FALSE)</f>
        <v>367.04</v>
      </c>
      <c r="AU625" s="12">
        <f>VLOOKUP($A625,XMR!$A$1:$G$1853,5,FALSE)</f>
        <v>83.04</v>
      </c>
      <c r="AV625" s="12">
        <f>VLOOKUP($A625,ZEC!$A$1:$G$1853,5,FALSE)</f>
        <v>158.88</v>
      </c>
      <c r="AW625" s="12">
        <f>VLOOKUP($A625,EOS!$A$1:$G$1853,5,FALSE)</f>
        <v>0.603217</v>
      </c>
      <c r="AX625" s="12">
        <f>VLOOKUP($A625,DASH!$A$1:$G$1853,5,FALSE)</f>
        <v>236.24</v>
      </c>
      <c r="AY625" s="12">
        <f>VLOOKUP($A625,XLM!$A$1:$G$1853,5,FALSE)</f>
        <v>1.1037999999999999E-2</v>
      </c>
      <c r="BA625" s="24">
        <v>1</v>
      </c>
      <c r="BB625" s="24">
        <v>1</v>
      </c>
      <c r="BC625" s="24">
        <v>1</v>
      </c>
      <c r="BD625" s="24">
        <v>1</v>
      </c>
      <c r="BE625" s="24">
        <v>1</v>
      </c>
      <c r="BF625" s="24">
        <v>0</v>
      </c>
      <c r="BG625" s="24">
        <v>1</v>
      </c>
      <c r="BH625" s="24">
        <v>1</v>
      </c>
      <c r="BI625" s="24">
        <v>0</v>
      </c>
      <c r="BJ625" s="24">
        <v>1</v>
      </c>
      <c r="BK625" s="24">
        <v>1</v>
      </c>
      <c r="BM625" s="19">
        <f>IF(SUM(BA624:BK624)=SUM(BA625:BK625),BM624,BM624*SUMPRODUCT(BA625:BK625,AO625:AY625,Q625:AA625)/SUMPRODUCT(BA624:BK624,AO625:AY625,AC625:AM625))</f>
        <v>0.90665306731485984</v>
      </c>
      <c r="BN625" s="26">
        <f>SUMPRODUCT(AO625:AY625,BA625:BK625,Q625:AA625)/BM625</f>
        <v>1746.5677060429971</v>
      </c>
      <c r="BO625">
        <f t="shared" si="160"/>
        <v>3154.95</v>
      </c>
    </row>
    <row r="626" spans="1:67" x14ac:dyDescent="0.75">
      <c r="A626" s="4">
        <v>42993</v>
      </c>
      <c r="B626" s="46">
        <f>INDEX('Index Volume'!B:B,MATCH(Index_New!$A626,'Index Volume'!$A:$A,0))</f>
        <v>4148069888</v>
      </c>
      <c r="C626" s="46">
        <f>INDEX('Index Volume'!C:C,MATCH(Index_New!$A626,'Index Volume'!$A:$A,0))</f>
        <v>289414016</v>
      </c>
      <c r="D626" s="46">
        <f>INDEX('Index Volume'!D:D,MATCH(Index_New!$A626,'Index Volume'!$A:$A,0))</f>
        <v>1554339968</v>
      </c>
      <c r="E626" s="46">
        <f>INDEX('Index Volume'!E:E,MATCH(Index_New!$A626,'Index Volume'!$A:$A,0))</f>
        <v>434920992</v>
      </c>
      <c r="F626" s="46">
        <f>INDEX('Index Volume'!F:F,MATCH(Index_New!$A626,'Index Volume'!$A:$A,0))</f>
        <v>1935699968</v>
      </c>
      <c r="G626" s="46">
        <f>INDEX('Index Volume'!G:G,MATCH(Index_New!$A626,'Index Volume'!$A:$A,0))</f>
        <v>0</v>
      </c>
      <c r="H626" s="46">
        <f>INDEX('Index Volume'!H:H,MATCH(Index_New!$A626,'Index Volume'!$A:$A,0))</f>
        <v>176154000</v>
      </c>
      <c r="I626" s="46">
        <f>INDEX('Index Volume'!I:I,MATCH(Index_New!$A626,'Index Volume'!$A:$A,0))</f>
        <v>45620000</v>
      </c>
      <c r="J626" s="46">
        <f>INDEX('Index Volume'!J:J,MATCH(Index_New!$A626,'Index Volume'!$A:$A,0))</f>
        <v>0</v>
      </c>
      <c r="K626" s="46">
        <f>INDEX('Index Volume'!K:K,MATCH(Index_New!$A626,'Index Volume'!$A:$A,0))</f>
        <v>72695504</v>
      </c>
      <c r="L626" s="46">
        <f>INDEX('Index Volume'!L:L,MATCH(Index_New!$A626,'Index Volume'!$A:$A,0))</f>
        <v>11877600</v>
      </c>
      <c r="M626" s="46">
        <f t="shared" si="146"/>
        <v>8668791936</v>
      </c>
      <c r="N626" s="1">
        <f t="shared" si="147"/>
        <v>8668791936</v>
      </c>
      <c r="O626" t="b">
        <f t="shared" si="148"/>
        <v>1</v>
      </c>
      <c r="Q626" s="7">
        <f t="shared" si="149"/>
        <v>0.48594141559816573</v>
      </c>
      <c r="R626" s="7">
        <f t="shared" si="150"/>
        <v>0.10807876093136672</v>
      </c>
      <c r="S626" s="7">
        <f t="shared" si="151"/>
        <v>0.15819198930349559</v>
      </c>
      <c r="T626" s="7">
        <f t="shared" si="152"/>
        <v>2.1633264895530042E-2</v>
      </c>
      <c r="U626" s="7">
        <f t="shared" si="153"/>
        <v>0.17645779942566325</v>
      </c>
      <c r="V626" s="7">
        <f t="shared" si="154"/>
        <v>0</v>
      </c>
      <c r="W626" s="7">
        <f t="shared" si="155"/>
        <v>3.2973747538169722E-2</v>
      </c>
      <c r="X626" s="7">
        <f t="shared" si="156"/>
        <v>6.7244468142781616E-3</v>
      </c>
      <c r="Y626" s="7">
        <f t="shared" si="157"/>
        <v>0</v>
      </c>
      <c r="Z626" s="7">
        <f t="shared" si="158"/>
        <v>8.7394147759302862E-3</v>
      </c>
      <c r="AA626" s="7">
        <f t="shared" si="159"/>
        <v>1.2591607174004913E-3</v>
      </c>
      <c r="AC626" s="7">
        <f>IF(DAY($A626)=1,VLOOKUP($A626-1,$A$2:$L$1124,$Q$1,FALSE)/VLOOKUP($A626-1,$A$2:$N$1124,14,FALSE),AC625)</f>
        <v>0.48594141559816573</v>
      </c>
      <c r="AD626" s="7">
        <f>IF(DAY($A626)=1,VLOOKUP($A626-1,$A$2:$L$1124,$R$1,FALSE)/VLOOKUP($A626-1,$A$2:$N$1124,14,FALSE),AD625)</f>
        <v>0.10807876093136672</v>
      </c>
      <c r="AE626" s="7">
        <f>IF(DAY($A626)=1,VLOOKUP($A626-1,$A$2:$L$1124,$S$1,FALSE)/VLOOKUP($A626-1,$A$2:$N$1124,14,FALSE),AE625)</f>
        <v>0.15819198930349559</v>
      </c>
      <c r="AF626" s="7">
        <f>IF(DAY($A626)=1,VLOOKUP($A626-1,$A$2:$L$1124,$T$1,FALSE)/VLOOKUP($A626-1,$A$2:$N$1124,14,FALSE),AF625)</f>
        <v>2.1633264895530042E-2</v>
      </c>
      <c r="AG626" s="7">
        <f>IF(DAY($A626)=1,VLOOKUP($A626-1,$A$2:$L$1124,$U$1,FALSE)/VLOOKUP($A626-1,$A$2:$N$1124,14,FALSE),AG625)</f>
        <v>0.17645779942566325</v>
      </c>
      <c r="AH626" s="7">
        <f>IF(DAY($A626)=1,VLOOKUP($A626-1,$A$2:$L$1124,$V$1,FALSE)/VLOOKUP($A626-1,$A$2:$N$1124,14,FALSE),AH625)</f>
        <v>0</v>
      </c>
      <c r="AI626" s="7">
        <f>IF(DAY($A626)=1,VLOOKUP($A626-1,$A$2:$L$1124,$W$1,FALSE)/VLOOKUP($A626-1,$A$2:$N$1124,14,FALSE),AI625)</f>
        <v>3.2973747538169722E-2</v>
      </c>
      <c r="AJ626" s="7">
        <f>IF(DAY($A626)=1,VLOOKUP($A626-1,$A$2:$L$1124,$X$1,FALSE)/VLOOKUP($A626-1,$A$2:$N$1124,14,FALSE),AJ625)</f>
        <v>6.7244468142781616E-3</v>
      </c>
      <c r="AK626" s="7">
        <f>IF(DAY($A626)=1,VLOOKUP($A626-1,$A$2:$L$1124,$Y$1,FALSE)/VLOOKUP($A626-1,$A$2:$N$1124,14,FALSE),AK625)</f>
        <v>0</v>
      </c>
      <c r="AL626" s="7">
        <f>IF(DAY($A626)=1,VLOOKUP($A626-1,$A$2:$L$1124,$Z$1,FALSE)/VLOOKUP($A626-1,$A$2:$N$1124,14,FALSE),AL625)</f>
        <v>8.7394147759302862E-3</v>
      </c>
      <c r="AM626" s="7">
        <f>IF(DAY($A626)=1,VLOOKUP($A626-1,$A$2:$L$1124,$AA$1,FALSE)/VLOOKUP($A626-1,$A$2:$N$1124,14,FALSE),AM625)</f>
        <v>1.2591607174004913E-3</v>
      </c>
      <c r="AO626" s="12">
        <f>VLOOKUP($A626,BTC!$A$1:$G$1853,5,FALSE)</f>
        <v>3637.52</v>
      </c>
      <c r="AP626" s="12">
        <f>VLOOKUP($A626,XRP!$A$1:$G$1853,5,FALSE)</f>
        <v>0.18135799999999999</v>
      </c>
      <c r="AQ626" s="12">
        <f>VLOOKUP($A626,LTC!$A$1:$G$1853,5,FALSE)</f>
        <v>48.21</v>
      </c>
      <c r="AR626" s="12">
        <f>VLOOKUP($A626,ETC!$A$1:$G$1853,5,FALSE)</f>
        <v>10.24</v>
      </c>
      <c r="AS626" s="12">
        <f>VLOOKUP($A626,ETH!$A$1:$G$1853,5,FALSE)</f>
        <v>250.46</v>
      </c>
      <c r="AT626" s="12">
        <f>VLOOKUP($A626,BCH!$A$1:$G$1853,5,FALSE)</f>
        <v>424.02</v>
      </c>
      <c r="AU626" s="12">
        <f>VLOOKUP($A626,XMR!$A$1:$G$1853,5,FALSE)</f>
        <v>99.85</v>
      </c>
      <c r="AV626" s="12">
        <f>VLOOKUP($A626,ZEC!$A$1:$G$1853,5,FALSE)</f>
        <v>181.06</v>
      </c>
      <c r="AW626" s="12">
        <f>VLOOKUP($A626,EOS!$A$1:$G$1853,5,FALSE)</f>
        <v>0.66428900000000002</v>
      </c>
      <c r="AX626" s="12">
        <f>VLOOKUP($A626,DASH!$A$1:$G$1853,5,FALSE)</f>
        <v>284.36</v>
      </c>
      <c r="AY626" s="12">
        <f>VLOOKUP($A626,XLM!$A$1:$G$1853,5,FALSE)</f>
        <v>1.2097E-2</v>
      </c>
      <c r="BA626" s="24">
        <v>1</v>
      </c>
      <c r="BB626" s="24">
        <v>1</v>
      </c>
      <c r="BC626" s="24">
        <v>1</v>
      </c>
      <c r="BD626" s="24">
        <v>1</v>
      </c>
      <c r="BE626" s="24">
        <v>1</v>
      </c>
      <c r="BF626" s="24">
        <v>0</v>
      </c>
      <c r="BG626" s="24">
        <v>1</v>
      </c>
      <c r="BH626" s="24">
        <v>1</v>
      </c>
      <c r="BI626" s="24">
        <v>0</v>
      </c>
      <c r="BJ626" s="24">
        <v>1</v>
      </c>
      <c r="BK626" s="24">
        <v>1</v>
      </c>
      <c r="BM626" s="19">
        <f>IF(SUM(BA625:BK625)=SUM(BA626:BK626),BM625,BM625*SUMPRODUCT(BA626:BK626,AO626:AY626,Q626:AA626)/SUMPRODUCT(BA625:BK625,AO626:AY626,AC626:AM626))</f>
        <v>0.90665306731485984</v>
      </c>
      <c r="BN626" s="26">
        <f>SUMPRODUCT(AO626:AY626,BA626:BK626,Q626:AA626)/BM626</f>
        <v>2014.7507111568998</v>
      </c>
      <c r="BO626">
        <f t="shared" si="160"/>
        <v>3637.52</v>
      </c>
    </row>
    <row r="627" spans="1:67" x14ac:dyDescent="0.75">
      <c r="A627" s="3">
        <v>42994</v>
      </c>
      <c r="B627" s="46">
        <f>INDEX('Index Volume'!B:B,MATCH(Index_New!$A627,'Index Volume'!$A:$A,0))</f>
        <v>1818400000</v>
      </c>
      <c r="C627" s="46">
        <f>INDEX('Index Volume'!C:C,MATCH(Index_New!$A627,'Index Volume'!$A:$A,0))</f>
        <v>84495200</v>
      </c>
      <c r="D627" s="46">
        <f>INDEX('Index Volume'!D:D,MATCH(Index_New!$A627,'Index Volume'!$A:$A,0))</f>
        <v>562278016</v>
      </c>
      <c r="E627" s="46">
        <f>INDEX('Index Volume'!E:E,MATCH(Index_New!$A627,'Index Volume'!$A:$A,0))</f>
        <v>146996000</v>
      </c>
      <c r="F627" s="46">
        <f>INDEX('Index Volume'!F:F,MATCH(Index_New!$A627,'Index Volume'!$A:$A,0))</f>
        <v>711737024</v>
      </c>
      <c r="G627" s="46">
        <f>INDEX('Index Volume'!G:G,MATCH(Index_New!$A627,'Index Volume'!$A:$A,0))</f>
        <v>0</v>
      </c>
      <c r="H627" s="46">
        <f>INDEX('Index Volume'!H:H,MATCH(Index_New!$A627,'Index Volume'!$A:$A,0))</f>
        <v>71163504</v>
      </c>
      <c r="I627" s="46">
        <f>INDEX('Index Volume'!I:I,MATCH(Index_New!$A627,'Index Volume'!$A:$A,0))</f>
        <v>22550100</v>
      </c>
      <c r="J627" s="46">
        <f>INDEX('Index Volume'!J:J,MATCH(Index_New!$A627,'Index Volume'!$A:$A,0))</f>
        <v>0</v>
      </c>
      <c r="K627" s="46">
        <f>INDEX('Index Volume'!K:K,MATCH(Index_New!$A627,'Index Volume'!$A:$A,0))</f>
        <v>43702600</v>
      </c>
      <c r="L627" s="46">
        <f>INDEX('Index Volume'!L:L,MATCH(Index_New!$A627,'Index Volume'!$A:$A,0))</f>
        <v>3639010</v>
      </c>
      <c r="M627" s="46">
        <f t="shared" si="146"/>
        <v>3464961454</v>
      </c>
      <c r="N627" s="1">
        <f t="shared" si="147"/>
        <v>3464961454</v>
      </c>
      <c r="O627" t="b">
        <f t="shared" si="148"/>
        <v>1</v>
      </c>
      <c r="Q627" s="7">
        <f t="shared" si="149"/>
        <v>0.48594141559816573</v>
      </c>
      <c r="R627" s="7">
        <f t="shared" si="150"/>
        <v>0.10807876093136672</v>
      </c>
      <c r="S627" s="7">
        <f t="shared" si="151"/>
        <v>0.15819198930349559</v>
      </c>
      <c r="T627" s="7">
        <f t="shared" si="152"/>
        <v>2.1633264895530042E-2</v>
      </c>
      <c r="U627" s="7">
        <f t="shared" si="153"/>
        <v>0.17645779942566325</v>
      </c>
      <c r="V627" s="7">
        <f t="shared" si="154"/>
        <v>0</v>
      </c>
      <c r="W627" s="7">
        <f t="shared" si="155"/>
        <v>3.2973747538169722E-2</v>
      </c>
      <c r="X627" s="7">
        <f t="shared" si="156"/>
        <v>6.7244468142781616E-3</v>
      </c>
      <c r="Y627" s="7">
        <f t="shared" si="157"/>
        <v>0</v>
      </c>
      <c r="Z627" s="7">
        <f t="shared" si="158"/>
        <v>8.7394147759302862E-3</v>
      </c>
      <c r="AA627" s="7">
        <f t="shared" si="159"/>
        <v>1.2591607174004913E-3</v>
      </c>
      <c r="AC627" s="7">
        <f>IF(DAY($A627)=1,VLOOKUP($A627-1,$A$2:$L$1124,$Q$1,FALSE)/VLOOKUP($A627-1,$A$2:$N$1124,14,FALSE),AC626)</f>
        <v>0.48594141559816573</v>
      </c>
      <c r="AD627" s="7">
        <f>IF(DAY($A627)=1,VLOOKUP($A627-1,$A$2:$L$1124,$R$1,FALSE)/VLOOKUP($A627-1,$A$2:$N$1124,14,FALSE),AD626)</f>
        <v>0.10807876093136672</v>
      </c>
      <c r="AE627" s="7">
        <f>IF(DAY($A627)=1,VLOOKUP($A627-1,$A$2:$L$1124,$S$1,FALSE)/VLOOKUP($A627-1,$A$2:$N$1124,14,FALSE),AE626)</f>
        <v>0.15819198930349559</v>
      </c>
      <c r="AF627" s="7">
        <f>IF(DAY($A627)=1,VLOOKUP($A627-1,$A$2:$L$1124,$T$1,FALSE)/VLOOKUP($A627-1,$A$2:$N$1124,14,FALSE),AF626)</f>
        <v>2.1633264895530042E-2</v>
      </c>
      <c r="AG627" s="7">
        <f>IF(DAY($A627)=1,VLOOKUP($A627-1,$A$2:$L$1124,$U$1,FALSE)/VLOOKUP($A627-1,$A$2:$N$1124,14,FALSE),AG626)</f>
        <v>0.17645779942566325</v>
      </c>
      <c r="AH627" s="7">
        <f>IF(DAY($A627)=1,VLOOKUP($A627-1,$A$2:$L$1124,$V$1,FALSE)/VLOOKUP($A627-1,$A$2:$N$1124,14,FALSE),AH626)</f>
        <v>0</v>
      </c>
      <c r="AI627" s="7">
        <f>IF(DAY($A627)=1,VLOOKUP($A627-1,$A$2:$L$1124,$W$1,FALSE)/VLOOKUP($A627-1,$A$2:$N$1124,14,FALSE),AI626)</f>
        <v>3.2973747538169722E-2</v>
      </c>
      <c r="AJ627" s="7">
        <f>IF(DAY($A627)=1,VLOOKUP($A627-1,$A$2:$L$1124,$X$1,FALSE)/VLOOKUP($A627-1,$A$2:$N$1124,14,FALSE),AJ626)</f>
        <v>6.7244468142781616E-3</v>
      </c>
      <c r="AK627" s="7">
        <f>IF(DAY($A627)=1,VLOOKUP($A627-1,$A$2:$L$1124,$Y$1,FALSE)/VLOOKUP($A627-1,$A$2:$N$1124,14,FALSE),AK626)</f>
        <v>0</v>
      </c>
      <c r="AL627" s="7">
        <f>IF(DAY($A627)=1,VLOOKUP($A627-1,$A$2:$L$1124,$Z$1,FALSE)/VLOOKUP($A627-1,$A$2:$N$1124,14,FALSE),AL626)</f>
        <v>8.7394147759302862E-3</v>
      </c>
      <c r="AM627" s="7">
        <f>IF(DAY($A627)=1,VLOOKUP($A627-1,$A$2:$L$1124,$AA$1,FALSE)/VLOOKUP($A627-1,$A$2:$N$1124,14,FALSE),AM626)</f>
        <v>1.2591607174004913E-3</v>
      </c>
      <c r="AO627" s="12">
        <f>VLOOKUP($A627,BTC!$A$1:$G$1853,5,FALSE)</f>
        <v>3625.04</v>
      </c>
      <c r="AP627" s="12">
        <f>VLOOKUP($A627,XRP!$A$1:$G$1853,5,FALSE)</f>
        <v>0.17908199999999999</v>
      </c>
      <c r="AQ627" s="12">
        <f>VLOOKUP($A627,LTC!$A$1:$G$1853,5,FALSE)</f>
        <v>48.26</v>
      </c>
      <c r="AR627" s="12">
        <f>VLOOKUP($A627,ETC!$A$1:$G$1853,5,FALSE)</f>
        <v>9.93</v>
      </c>
      <c r="AS627" s="12">
        <f>VLOOKUP($A627,ETH!$A$1:$G$1853,5,FALSE)</f>
        <v>246.52</v>
      </c>
      <c r="AT627" s="12">
        <f>VLOOKUP($A627,BCH!$A$1:$G$1853,5,FALSE)</f>
        <v>440.22</v>
      </c>
      <c r="AU627" s="12">
        <f>VLOOKUP($A627,XMR!$A$1:$G$1853,5,FALSE)</f>
        <v>95.29</v>
      </c>
      <c r="AV627" s="12">
        <f>VLOOKUP($A627,ZEC!$A$1:$G$1853,5,FALSE)</f>
        <v>172.46</v>
      </c>
      <c r="AW627" s="12">
        <f>VLOOKUP($A627,EOS!$A$1:$G$1853,5,FALSE)</f>
        <v>0.62756500000000004</v>
      </c>
      <c r="AX627" s="12">
        <f>VLOOKUP($A627,DASH!$A$1:$G$1853,5,FALSE)</f>
        <v>298.86</v>
      </c>
      <c r="AY627" s="12">
        <f>VLOOKUP($A627,XLM!$A$1:$G$1853,5,FALSE)</f>
        <v>1.1698999999999999E-2</v>
      </c>
      <c r="BA627" s="24">
        <v>1</v>
      </c>
      <c r="BB627" s="24">
        <v>1</v>
      </c>
      <c r="BC627" s="24">
        <v>1</v>
      </c>
      <c r="BD627" s="24">
        <v>1</v>
      </c>
      <c r="BE627" s="24">
        <v>1</v>
      </c>
      <c r="BF627" s="24">
        <v>0</v>
      </c>
      <c r="BG627" s="24">
        <v>1</v>
      </c>
      <c r="BH627" s="24">
        <v>1</v>
      </c>
      <c r="BI627" s="24">
        <v>0</v>
      </c>
      <c r="BJ627" s="24">
        <v>1</v>
      </c>
      <c r="BK627" s="24">
        <v>1</v>
      </c>
      <c r="BM627" s="19">
        <f>IF(SUM(BA626:BK626)=SUM(BA627:BK627),BM626,BM626*SUMPRODUCT(BA627:BK627,AO627:AY627,Q627:AA627)/SUMPRODUCT(BA626:BK626,AO627:AY627,AC627:AM627))</f>
        <v>0.90665306731485984</v>
      </c>
      <c r="BN627" s="26">
        <f>SUMPRODUCT(AO627:AY627,BA627:BK627,Q627:AA627)/BM627</f>
        <v>2007.2061441541709</v>
      </c>
      <c r="BO627">
        <f t="shared" si="160"/>
        <v>3625.04</v>
      </c>
    </row>
    <row r="628" spans="1:67" x14ac:dyDescent="0.75">
      <c r="A628" s="4">
        <v>42995</v>
      </c>
      <c r="B628" s="46">
        <f>INDEX('Index Volume'!B:B,MATCH(Index_New!$A628,'Index Volume'!$A:$A,0))</f>
        <v>1239149952</v>
      </c>
      <c r="C628" s="46">
        <f>INDEX('Index Volume'!C:C,MATCH(Index_New!$A628,'Index Volume'!$A:$A,0))</f>
        <v>49161100</v>
      </c>
      <c r="D628" s="46">
        <f>INDEX('Index Volume'!D:D,MATCH(Index_New!$A628,'Index Volume'!$A:$A,0))</f>
        <v>245262000</v>
      </c>
      <c r="E628" s="46">
        <f>INDEX('Index Volume'!E:E,MATCH(Index_New!$A628,'Index Volume'!$A:$A,0))</f>
        <v>55522700</v>
      </c>
      <c r="F628" s="46">
        <f>INDEX('Index Volume'!F:F,MATCH(Index_New!$A628,'Index Volume'!$A:$A,0))</f>
        <v>427452000</v>
      </c>
      <c r="G628" s="46">
        <f>INDEX('Index Volume'!G:G,MATCH(Index_New!$A628,'Index Volume'!$A:$A,0))</f>
        <v>0</v>
      </c>
      <c r="H628" s="46">
        <f>INDEX('Index Volume'!H:H,MATCH(Index_New!$A628,'Index Volume'!$A:$A,0))</f>
        <v>41008200</v>
      </c>
      <c r="I628" s="46">
        <f>INDEX('Index Volume'!I:I,MATCH(Index_New!$A628,'Index Volume'!$A:$A,0))</f>
        <v>17358900</v>
      </c>
      <c r="J628" s="46">
        <f>INDEX('Index Volume'!J:J,MATCH(Index_New!$A628,'Index Volume'!$A:$A,0))</f>
        <v>0</v>
      </c>
      <c r="K628" s="46">
        <f>INDEX('Index Volume'!K:K,MATCH(Index_New!$A628,'Index Volume'!$A:$A,0))</f>
        <v>38081600</v>
      </c>
      <c r="L628" s="46">
        <f>INDEX('Index Volume'!L:L,MATCH(Index_New!$A628,'Index Volume'!$A:$A,0))</f>
        <v>2253630</v>
      </c>
      <c r="M628" s="46">
        <f t="shared" si="146"/>
        <v>2115250082</v>
      </c>
      <c r="N628" s="1">
        <f t="shared" si="147"/>
        <v>2115250082</v>
      </c>
      <c r="O628" t="b">
        <f t="shared" si="148"/>
        <v>1</v>
      </c>
      <c r="Q628" s="7">
        <f t="shared" si="149"/>
        <v>0.48594141559816573</v>
      </c>
      <c r="R628" s="7">
        <f t="shared" si="150"/>
        <v>0.10807876093136672</v>
      </c>
      <c r="S628" s="7">
        <f t="shared" si="151"/>
        <v>0.15819198930349559</v>
      </c>
      <c r="T628" s="7">
        <f t="shared" si="152"/>
        <v>2.1633264895530042E-2</v>
      </c>
      <c r="U628" s="7">
        <f t="shared" si="153"/>
        <v>0.17645779942566325</v>
      </c>
      <c r="V628" s="7">
        <f t="shared" si="154"/>
        <v>0</v>
      </c>
      <c r="W628" s="7">
        <f t="shared" si="155"/>
        <v>3.2973747538169722E-2</v>
      </c>
      <c r="X628" s="7">
        <f t="shared" si="156"/>
        <v>6.7244468142781616E-3</v>
      </c>
      <c r="Y628" s="7">
        <f t="shared" si="157"/>
        <v>0</v>
      </c>
      <c r="Z628" s="7">
        <f t="shared" si="158"/>
        <v>8.7394147759302862E-3</v>
      </c>
      <c r="AA628" s="7">
        <f t="shared" si="159"/>
        <v>1.2591607174004913E-3</v>
      </c>
      <c r="AC628" s="7">
        <f>IF(DAY($A628)=1,VLOOKUP($A628-1,$A$2:$L$1124,$Q$1,FALSE)/VLOOKUP($A628-1,$A$2:$N$1124,14,FALSE),AC627)</f>
        <v>0.48594141559816573</v>
      </c>
      <c r="AD628" s="7">
        <f>IF(DAY($A628)=1,VLOOKUP($A628-1,$A$2:$L$1124,$R$1,FALSE)/VLOOKUP($A628-1,$A$2:$N$1124,14,FALSE),AD627)</f>
        <v>0.10807876093136672</v>
      </c>
      <c r="AE628" s="7">
        <f>IF(DAY($A628)=1,VLOOKUP($A628-1,$A$2:$L$1124,$S$1,FALSE)/VLOOKUP($A628-1,$A$2:$N$1124,14,FALSE),AE627)</f>
        <v>0.15819198930349559</v>
      </c>
      <c r="AF628" s="7">
        <f>IF(DAY($A628)=1,VLOOKUP($A628-1,$A$2:$L$1124,$T$1,FALSE)/VLOOKUP($A628-1,$A$2:$N$1124,14,FALSE),AF627)</f>
        <v>2.1633264895530042E-2</v>
      </c>
      <c r="AG628" s="7">
        <f>IF(DAY($A628)=1,VLOOKUP($A628-1,$A$2:$L$1124,$U$1,FALSE)/VLOOKUP($A628-1,$A$2:$N$1124,14,FALSE),AG627)</f>
        <v>0.17645779942566325</v>
      </c>
      <c r="AH628" s="7">
        <f>IF(DAY($A628)=1,VLOOKUP($A628-1,$A$2:$L$1124,$V$1,FALSE)/VLOOKUP($A628-1,$A$2:$N$1124,14,FALSE),AH627)</f>
        <v>0</v>
      </c>
      <c r="AI628" s="7">
        <f>IF(DAY($A628)=1,VLOOKUP($A628-1,$A$2:$L$1124,$W$1,FALSE)/VLOOKUP($A628-1,$A$2:$N$1124,14,FALSE),AI627)</f>
        <v>3.2973747538169722E-2</v>
      </c>
      <c r="AJ628" s="7">
        <f>IF(DAY($A628)=1,VLOOKUP($A628-1,$A$2:$L$1124,$X$1,FALSE)/VLOOKUP($A628-1,$A$2:$N$1124,14,FALSE),AJ627)</f>
        <v>6.7244468142781616E-3</v>
      </c>
      <c r="AK628" s="7">
        <f>IF(DAY($A628)=1,VLOOKUP($A628-1,$A$2:$L$1124,$Y$1,FALSE)/VLOOKUP($A628-1,$A$2:$N$1124,14,FALSE),AK627)</f>
        <v>0</v>
      </c>
      <c r="AL628" s="7">
        <f>IF(DAY($A628)=1,VLOOKUP($A628-1,$A$2:$L$1124,$Z$1,FALSE)/VLOOKUP($A628-1,$A$2:$N$1124,14,FALSE),AL627)</f>
        <v>8.7394147759302862E-3</v>
      </c>
      <c r="AM628" s="7">
        <f>IF(DAY($A628)=1,VLOOKUP($A628-1,$A$2:$L$1124,$AA$1,FALSE)/VLOOKUP($A628-1,$A$2:$N$1124,14,FALSE),AM627)</f>
        <v>1.2591607174004913E-3</v>
      </c>
      <c r="AO628" s="12">
        <f>VLOOKUP($A628,BTC!$A$1:$G$1853,5,FALSE)</f>
        <v>3582.88</v>
      </c>
      <c r="AP628" s="12">
        <f>VLOOKUP($A628,XRP!$A$1:$G$1853,5,FALSE)</f>
        <v>0.178393</v>
      </c>
      <c r="AQ628" s="12">
        <f>VLOOKUP($A628,LTC!$A$1:$G$1853,5,FALSE)</f>
        <v>48.49</v>
      </c>
      <c r="AR628" s="12">
        <f>VLOOKUP($A628,ETC!$A$1:$G$1853,5,FALSE)</f>
        <v>10.02</v>
      </c>
      <c r="AS628" s="12">
        <f>VLOOKUP($A628,ETH!$A$1:$G$1853,5,FALSE)</f>
        <v>251.75</v>
      </c>
      <c r="AT628" s="12">
        <f>VLOOKUP($A628,BCH!$A$1:$G$1853,5,FALSE)</f>
        <v>419.86</v>
      </c>
      <c r="AU628" s="12">
        <f>VLOOKUP($A628,XMR!$A$1:$G$1853,5,FALSE)</f>
        <v>93.74</v>
      </c>
      <c r="AV628" s="12">
        <f>VLOOKUP($A628,ZEC!$A$1:$G$1853,5,FALSE)</f>
        <v>174.18</v>
      </c>
      <c r="AW628" s="12">
        <f>VLOOKUP($A628,EOS!$A$1:$G$1853,5,FALSE)</f>
        <v>0.64859199999999995</v>
      </c>
      <c r="AX628" s="12">
        <f>VLOOKUP($A628,DASH!$A$1:$G$1853,5,FALSE)</f>
        <v>313.83999999999997</v>
      </c>
      <c r="AY628" s="12">
        <f>VLOOKUP($A628,XLM!$A$1:$G$1853,5,FALSE)</f>
        <v>1.1211E-2</v>
      </c>
      <c r="BA628" s="24">
        <v>1</v>
      </c>
      <c r="BB628" s="24">
        <v>1</v>
      </c>
      <c r="BC628" s="24">
        <v>1</v>
      </c>
      <c r="BD628" s="24">
        <v>1</v>
      </c>
      <c r="BE628" s="24">
        <v>1</v>
      </c>
      <c r="BF628" s="24">
        <v>0</v>
      </c>
      <c r="BG628" s="24">
        <v>1</v>
      </c>
      <c r="BH628" s="24">
        <v>1</v>
      </c>
      <c r="BI628" s="24">
        <v>0</v>
      </c>
      <c r="BJ628" s="24">
        <v>1</v>
      </c>
      <c r="BK628" s="24">
        <v>1</v>
      </c>
      <c r="BM628" s="19">
        <f>IF(SUM(BA627:BK627)=SUM(BA628:BK628),BM627,BM627*SUMPRODUCT(BA628:BK628,AO628:AY628,Q628:AA628)/SUMPRODUCT(BA627:BK627,AO628:AY628,AC628:AM628))</f>
        <v>0.90665306731485984</v>
      </c>
      <c r="BN628" s="26">
        <f>SUMPRODUCT(AO628:AY628,BA628:BK628,Q628:AA628)/BM628</f>
        <v>1985.770396294897</v>
      </c>
      <c r="BO628">
        <f t="shared" si="160"/>
        <v>3582.88</v>
      </c>
    </row>
    <row r="629" spans="1:67" x14ac:dyDescent="0.75">
      <c r="A629" s="3">
        <v>42996</v>
      </c>
      <c r="B629" s="46">
        <f>INDEX('Index Volume'!B:B,MATCH(Index_New!$A629,'Index Volume'!$A:$A,0))</f>
        <v>1943209984</v>
      </c>
      <c r="C629" s="46">
        <f>INDEX('Index Volume'!C:C,MATCH(Index_New!$A629,'Index Volume'!$A:$A,0))</f>
        <v>88397904</v>
      </c>
      <c r="D629" s="46">
        <f>INDEX('Index Volume'!D:D,MATCH(Index_New!$A629,'Index Volume'!$A:$A,0))</f>
        <v>408675008</v>
      </c>
      <c r="E629" s="46">
        <f>INDEX('Index Volume'!E:E,MATCH(Index_New!$A629,'Index Volume'!$A:$A,0))</f>
        <v>117958000</v>
      </c>
      <c r="F629" s="46">
        <f>INDEX('Index Volume'!F:F,MATCH(Index_New!$A629,'Index Volume'!$A:$A,0))</f>
        <v>1127750016</v>
      </c>
      <c r="G629" s="46">
        <f>INDEX('Index Volume'!G:G,MATCH(Index_New!$A629,'Index Volume'!$A:$A,0))</f>
        <v>0</v>
      </c>
      <c r="H629" s="46">
        <f>INDEX('Index Volume'!H:H,MATCH(Index_New!$A629,'Index Volume'!$A:$A,0))</f>
        <v>63732100</v>
      </c>
      <c r="I629" s="46">
        <f>INDEX('Index Volume'!I:I,MATCH(Index_New!$A629,'Index Volume'!$A:$A,0))</f>
        <v>27678900</v>
      </c>
      <c r="J629" s="46">
        <f>INDEX('Index Volume'!J:J,MATCH(Index_New!$A629,'Index Volume'!$A:$A,0))</f>
        <v>0</v>
      </c>
      <c r="K629" s="46">
        <f>INDEX('Index Volume'!K:K,MATCH(Index_New!$A629,'Index Volume'!$A:$A,0))</f>
        <v>56189000</v>
      </c>
      <c r="L629" s="46">
        <f>INDEX('Index Volume'!L:L,MATCH(Index_New!$A629,'Index Volume'!$A:$A,0))</f>
        <v>4635400</v>
      </c>
      <c r="M629" s="46">
        <f t="shared" si="146"/>
        <v>3838226312</v>
      </c>
      <c r="N629" s="1">
        <f t="shared" si="147"/>
        <v>3838226312</v>
      </c>
      <c r="O629" t="b">
        <f t="shared" si="148"/>
        <v>1</v>
      </c>
      <c r="Q629" s="7">
        <f t="shared" si="149"/>
        <v>0.48594141559816573</v>
      </c>
      <c r="R629" s="7">
        <f t="shared" si="150"/>
        <v>0.10807876093136672</v>
      </c>
      <c r="S629" s="7">
        <f t="shared" si="151"/>
        <v>0.15819198930349559</v>
      </c>
      <c r="T629" s="7">
        <f t="shared" si="152"/>
        <v>2.1633264895530042E-2</v>
      </c>
      <c r="U629" s="7">
        <f t="shared" si="153"/>
        <v>0.17645779942566325</v>
      </c>
      <c r="V629" s="7">
        <f t="shared" si="154"/>
        <v>0</v>
      </c>
      <c r="W629" s="7">
        <f t="shared" si="155"/>
        <v>3.2973747538169722E-2</v>
      </c>
      <c r="X629" s="7">
        <f t="shared" si="156"/>
        <v>6.7244468142781616E-3</v>
      </c>
      <c r="Y629" s="7">
        <f t="shared" si="157"/>
        <v>0</v>
      </c>
      <c r="Z629" s="7">
        <f t="shared" si="158"/>
        <v>8.7394147759302862E-3</v>
      </c>
      <c r="AA629" s="7">
        <f t="shared" si="159"/>
        <v>1.2591607174004913E-3</v>
      </c>
      <c r="AC629" s="7">
        <f>IF(DAY($A629)=1,VLOOKUP($A629-1,$A$2:$L$1124,$Q$1,FALSE)/VLOOKUP($A629-1,$A$2:$N$1124,14,FALSE),AC628)</f>
        <v>0.48594141559816573</v>
      </c>
      <c r="AD629" s="7">
        <f>IF(DAY($A629)=1,VLOOKUP($A629-1,$A$2:$L$1124,$R$1,FALSE)/VLOOKUP($A629-1,$A$2:$N$1124,14,FALSE),AD628)</f>
        <v>0.10807876093136672</v>
      </c>
      <c r="AE629" s="7">
        <f>IF(DAY($A629)=1,VLOOKUP($A629-1,$A$2:$L$1124,$S$1,FALSE)/VLOOKUP($A629-1,$A$2:$N$1124,14,FALSE),AE628)</f>
        <v>0.15819198930349559</v>
      </c>
      <c r="AF629" s="7">
        <f>IF(DAY($A629)=1,VLOOKUP($A629-1,$A$2:$L$1124,$T$1,FALSE)/VLOOKUP($A629-1,$A$2:$N$1124,14,FALSE),AF628)</f>
        <v>2.1633264895530042E-2</v>
      </c>
      <c r="AG629" s="7">
        <f>IF(DAY($A629)=1,VLOOKUP($A629-1,$A$2:$L$1124,$U$1,FALSE)/VLOOKUP($A629-1,$A$2:$N$1124,14,FALSE),AG628)</f>
        <v>0.17645779942566325</v>
      </c>
      <c r="AH629" s="7">
        <f>IF(DAY($A629)=1,VLOOKUP($A629-1,$A$2:$L$1124,$V$1,FALSE)/VLOOKUP($A629-1,$A$2:$N$1124,14,FALSE),AH628)</f>
        <v>0</v>
      </c>
      <c r="AI629" s="7">
        <f>IF(DAY($A629)=1,VLOOKUP($A629-1,$A$2:$L$1124,$W$1,FALSE)/VLOOKUP($A629-1,$A$2:$N$1124,14,FALSE),AI628)</f>
        <v>3.2973747538169722E-2</v>
      </c>
      <c r="AJ629" s="7">
        <f>IF(DAY($A629)=1,VLOOKUP($A629-1,$A$2:$L$1124,$X$1,FALSE)/VLOOKUP($A629-1,$A$2:$N$1124,14,FALSE),AJ628)</f>
        <v>6.7244468142781616E-3</v>
      </c>
      <c r="AK629" s="7">
        <f>IF(DAY($A629)=1,VLOOKUP($A629-1,$A$2:$L$1124,$Y$1,FALSE)/VLOOKUP($A629-1,$A$2:$N$1124,14,FALSE),AK628)</f>
        <v>0</v>
      </c>
      <c r="AL629" s="7">
        <f>IF(DAY($A629)=1,VLOOKUP($A629-1,$A$2:$L$1124,$Z$1,FALSE)/VLOOKUP($A629-1,$A$2:$N$1124,14,FALSE),AL628)</f>
        <v>8.7394147759302862E-3</v>
      </c>
      <c r="AM629" s="7">
        <f>IF(DAY($A629)=1,VLOOKUP($A629-1,$A$2:$L$1124,$AA$1,FALSE)/VLOOKUP($A629-1,$A$2:$N$1124,14,FALSE),AM628)</f>
        <v>1.2591607174004913E-3</v>
      </c>
      <c r="AO629" s="12">
        <f>VLOOKUP($A629,BTC!$A$1:$G$1853,5,FALSE)</f>
        <v>4065.2</v>
      </c>
      <c r="AP629" s="12">
        <f>VLOOKUP($A629,XRP!$A$1:$G$1853,5,FALSE)</f>
        <v>0.18976799999999999</v>
      </c>
      <c r="AQ629" s="12">
        <f>VLOOKUP($A629,LTC!$A$1:$G$1853,5,FALSE)</f>
        <v>55.53</v>
      </c>
      <c r="AR629" s="12">
        <f>VLOOKUP($A629,ETC!$A$1:$G$1853,5,FALSE)</f>
        <v>11.79</v>
      </c>
      <c r="AS629" s="12">
        <f>VLOOKUP($A629,ETH!$A$1:$G$1853,5,FALSE)</f>
        <v>293.5</v>
      </c>
      <c r="AT629" s="12">
        <f>VLOOKUP($A629,BCH!$A$1:$G$1853,5,FALSE)</f>
        <v>479.32</v>
      </c>
      <c r="AU629" s="12">
        <f>VLOOKUP($A629,XMR!$A$1:$G$1853,5,FALSE)</f>
        <v>100.57</v>
      </c>
      <c r="AV629" s="12">
        <f>VLOOKUP($A629,ZEC!$A$1:$G$1853,5,FALSE)</f>
        <v>193.16</v>
      </c>
      <c r="AW629" s="12">
        <f>VLOOKUP($A629,EOS!$A$1:$G$1853,5,FALSE)</f>
        <v>0.704878</v>
      </c>
      <c r="AX629" s="12">
        <f>VLOOKUP($A629,DASH!$A$1:$G$1853,5,FALSE)</f>
        <v>333</v>
      </c>
      <c r="AY629" s="12">
        <f>VLOOKUP($A629,XLM!$A$1:$G$1853,5,FALSE)</f>
        <v>1.3455E-2</v>
      </c>
      <c r="BA629" s="24">
        <v>1</v>
      </c>
      <c r="BB629" s="24">
        <v>1</v>
      </c>
      <c r="BC629" s="24">
        <v>1</v>
      </c>
      <c r="BD629" s="24">
        <v>1</v>
      </c>
      <c r="BE629" s="24">
        <v>1</v>
      </c>
      <c r="BF629" s="24">
        <v>0</v>
      </c>
      <c r="BG629" s="24">
        <v>1</v>
      </c>
      <c r="BH629" s="24">
        <v>1</v>
      </c>
      <c r="BI629" s="24">
        <v>0</v>
      </c>
      <c r="BJ629" s="24">
        <v>1</v>
      </c>
      <c r="BK629" s="24">
        <v>1</v>
      </c>
      <c r="BM629" s="19">
        <f>IF(SUM(BA628:BK628)=SUM(BA629:BK629),BM628,BM628*SUMPRODUCT(BA629:BK629,AO629:AY629,Q629:AA629)/SUMPRODUCT(BA628:BK628,AO629:AY629,AC629:AM629))</f>
        <v>0.90665306731485984</v>
      </c>
      <c r="BN629" s="26">
        <f>SUMPRODUCT(AO629:AY629,BA629:BK629,Q629:AA629)/BM629</f>
        <v>2254.2522093070024</v>
      </c>
      <c r="BO629">
        <f t="shared" si="160"/>
        <v>4065.2</v>
      </c>
    </row>
    <row r="630" spans="1:67" x14ac:dyDescent="0.75">
      <c r="A630" s="4">
        <v>42997</v>
      </c>
      <c r="B630" s="46">
        <f>INDEX('Index Volume'!B:B,MATCH(Index_New!$A630,'Index Volume'!$A:$A,0))</f>
        <v>1563980032</v>
      </c>
      <c r="C630" s="46">
        <f>INDEX('Index Volume'!C:C,MATCH(Index_New!$A630,'Index Volume'!$A:$A,0))</f>
        <v>54046100</v>
      </c>
      <c r="D630" s="46">
        <f>INDEX('Index Volume'!D:D,MATCH(Index_New!$A630,'Index Volume'!$A:$A,0))</f>
        <v>286583008</v>
      </c>
      <c r="E630" s="46">
        <f>INDEX('Index Volume'!E:E,MATCH(Index_New!$A630,'Index Volume'!$A:$A,0))</f>
        <v>69938096</v>
      </c>
      <c r="F630" s="46">
        <f>INDEX('Index Volume'!F:F,MATCH(Index_New!$A630,'Index Volume'!$A:$A,0))</f>
        <v>646908992</v>
      </c>
      <c r="G630" s="46">
        <f>INDEX('Index Volume'!G:G,MATCH(Index_New!$A630,'Index Volume'!$A:$A,0))</f>
        <v>0</v>
      </c>
      <c r="H630" s="46">
        <f>INDEX('Index Volume'!H:H,MATCH(Index_New!$A630,'Index Volume'!$A:$A,0))</f>
        <v>48249700</v>
      </c>
      <c r="I630" s="46">
        <f>INDEX('Index Volume'!I:I,MATCH(Index_New!$A630,'Index Volume'!$A:$A,0))</f>
        <v>19791200</v>
      </c>
      <c r="J630" s="46">
        <f>INDEX('Index Volume'!J:J,MATCH(Index_New!$A630,'Index Volume'!$A:$A,0))</f>
        <v>0</v>
      </c>
      <c r="K630" s="46">
        <f>INDEX('Index Volume'!K:K,MATCH(Index_New!$A630,'Index Volume'!$A:$A,0))</f>
        <v>34362500</v>
      </c>
      <c r="L630" s="46">
        <f>INDEX('Index Volume'!L:L,MATCH(Index_New!$A630,'Index Volume'!$A:$A,0))</f>
        <v>3583140</v>
      </c>
      <c r="M630" s="46">
        <f t="shared" si="146"/>
        <v>2727442768</v>
      </c>
      <c r="N630" s="1">
        <f t="shared" si="147"/>
        <v>2727442768</v>
      </c>
      <c r="O630" t="b">
        <f t="shared" si="148"/>
        <v>1</v>
      </c>
      <c r="Q630" s="7">
        <f t="shared" si="149"/>
        <v>0.48594141559816573</v>
      </c>
      <c r="R630" s="7">
        <f t="shared" si="150"/>
        <v>0.10807876093136672</v>
      </c>
      <c r="S630" s="7">
        <f t="shared" si="151"/>
        <v>0.15819198930349559</v>
      </c>
      <c r="T630" s="7">
        <f t="shared" si="152"/>
        <v>2.1633264895530042E-2</v>
      </c>
      <c r="U630" s="7">
        <f t="shared" si="153"/>
        <v>0.17645779942566325</v>
      </c>
      <c r="V630" s="7">
        <f t="shared" si="154"/>
        <v>0</v>
      </c>
      <c r="W630" s="7">
        <f t="shared" si="155"/>
        <v>3.2973747538169722E-2</v>
      </c>
      <c r="X630" s="7">
        <f t="shared" si="156"/>
        <v>6.7244468142781616E-3</v>
      </c>
      <c r="Y630" s="7">
        <f t="shared" si="157"/>
        <v>0</v>
      </c>
      <c r="Z630" s="7">
        <f t="shared" si="158"/>
        <v>8.7394147759302862E-3</v>
      </c>
      <c r="AA630" s="7">
        <f t="shared" si="159"/>
        <v>1.2591607174004913E-3</v>
      </c>
      <c r="AC630" s="7">
        <f>IF(DAY($A630)=1,VLOOKUP($A630-1,$A$2:$L$1124,$Q$1,FALSE)/VLOOKUP($A630-1,$A$2:$N$1124,14,FALSE),AC629)</f>
        <v>0.48594141559816573</v>
      </c>
      <c r="AD630" s="7">
        <f>IF(DAY($A630)=1,VLOOKUP($A630-1,$A$2:$L$1124,$R$1,FALSE)/VLOOKUP($A630-1,$A$2:$N$1124,14,FALSE),AD629)</f>
        <v>0.10807876093136672</v>
      </c>
      <c r="AE630" s="7">
        <f>IF(DAY($A630)=1,VLOOKUP($A630-1,$A$2:$L$1124,$S$1,FALSE)/VLOOKUP($A630-1,$A$2:$N$1124,14,FALSE),AE629)</f>
        <v>0.15819198930349559</v>
      </c>
      <c r="AF630" s="7">
        <f>IF(DAY($A630)=1,VLOOKUP($A630-1,$A$2:$L$1124,$T$1,FALSE)/VLOOKUP($A630-1,$A$2:$N$1124,14,FALSE),AF629)</f>
        <v>2.1633264895530042E-2</v>
      </c>
      <c r="AG630" s="7">
        <f>IF(DAY($A630)=1,VLOOKUP($A630-1,$A$2:$L$1124,$U$1,FALSE)/VLOOKUP($A630-1,$A$2:$N$1124,14,FALSE),AG629)</f>
        <v>0.17645779942566325</v>
      </c>
      <c r="AH630" s="7">
        <f>IF(DAY($A630)=1,VLOOKUP($A630-1,$A$2:$L$1124,$V$1,FALSE)/VLOOKUP($A630-1,$A$2:$N$1124,14,FALSE),AH629)</f>
        <v>0</v>
      </c>
      <c r="AI630" s="7">
        <f>IF(DAY($A630)=1,VLOOKUP($A630-1,$A$2:$L$1124,$W$1,FALSE)/VLOOKUP($A630-1,$A$2:$N$1124,14,FALSE),AI629)</f>
        <v>3.2973747538169722E-2</v>
      </c>
      <c r="AJ630" s="7">
        <f>IF(DAY($A630)=1,VLOOKUP($A630-1,$A$2:$L$1124,$X$1,FALSE)/VLOOKUP($A630-1,$A$2:$N$1124,14,FALSE),AJ629)</f>
        <v>6.7244468142781616E-3</v>
      </c>
      <c r="AK630" s="7">
        <f>IF(DAY($A630)=1,VLOOKUP($A630-1,$A$2:$L$1124,$Y$1,FALSE)/VLOOKUP($A630-1,$A$2:$N$1124,14,FALSE),AK629)</f>
        <v>0</v>
      </c>
      <c r="AL630" s="7">
        <f>IF(DAY($A630)=1,VLOOKUP($A630-1,$A$2:$L$1124,$Z$1,FALSE)/VLOOKUP($A630-1,$A$2:$N$1124,14,FALSE),AL629)</f>
        <v>8.7394147759302862E-3</v>
      </c>
      <c r="AM630" s="7">
        <f>IF(DAY($A630)=1,VLOOKUP($A630-1,$A$2:$L$1124,$AA$1,FALSE)/VLOOKUP($A630-1,$A$2:$N$1124,14,FALSE),AM629)</f>
        <v>1.2591607174004913E-3</v>
      </c>
      <c r="AO630" s="12">
        <f>VLOOKUP($A630,BTC!$A$1:$G$1853,5,FALSE)</f>
        <v>3924.97</v>
      </c>
      <c r="AP630" s="12">
        <f>VLOOKUP($A630,XRP!$A$1:$G$1853,5,FALSE)</f>
        <v>0.18404100000000001</v>
      </c>
      <c r="AQ630" s="12">
        <f>VLOOKUP($A630,LTC!$A$1:$G$1853,5,FALSE)</f>
        <v>52.84</v>
      </c>
      <c r="AR630" s="12">
        <f>VLOOKUP($A630,ETC!$A$1:$G$1853,5,FALSE)</f>
        <v>11.48</v>
      </c>
      <c r="AS630" s="12">
        <f>VLOOKUP($A630,ETH!$A$1:$G$1853,5,FALSE)</f>
        <v>282.8</v>
      </c>
      <c r="AT630" s="12">
        <f>VLOOKUP($A630,BCH!$A$1:$G$1853,5,FALSE)</f>
        <v>527.88</v>
      </c>
      <c r="AU630" s="12">
        <f>VLOOKUP($A630,XMR!$A$1:$G$1853,5,FALSE)</f>
        <v>97.72</v>
      </c>
      <c r="AV630" s="12">
        <f>VLOOKUP($A630,ZEC!$A$1:$G$1853,5,FALSE)</f>
        <v>188.3</v>
      </c>
      <c r="AW630" s="12">
        <f>VLOOKUP($A630,EOS!$A$1:$G$1853,5,FALSE)</f>
        <v>0.65336300000000003</v>
      </c>
      <c r="AX630" s="12">
        <f>VLOOKUP($A630,DASH!$A$1:$G$1853,5,FALSE)</f>
        <v>324.26</v>
      </c>
      <c r="AY630" s="12">
        <f>VLOOKUP($A630,XLM!$A$1:$G$1853,5,FALSE)</f>
        <v>1.1795E-2</v>
      </c>
      <c r="BA630" s="24">
        <v>1</v>
      </c>
      <c r="BB630" s="24">
        <v>1</v>
      </c>
      <c r="BC630" s="24">
        <v>1</v>
      </c>
      <c r="BD630" s="24">
        <v>1</v>
      </c>
      <c r="BE630" s="24">
        <v>1</v>
      </c>
      <c r="BF630" s="24">
        <v>0</v>
      </c>
      <c r="BG630" s="24">
        <v>1</v>
      </c>
      <c r="BH630" s="24">
        <v>1</v>
      </c>
      <c r="BI630" s="24">
        <v>0</v>
      </c>
      <c r="BJ630" s="24">
        <v>1</v>
      </c>
      <c r="BK630" s="24">
        <v>1</v>
      </c>
      <c r="BM630" s="19">
        <f>IF(SUM(BA629:BK629)=SUM(BA630:BK630),BM629,BM629*SUMPRODUCT(BA630:BK630,AO630:AY630,Q630:AA630)/SUMPRODUCT(BA629:BK629,AO630:AY630,AC630:AM630))</f>
        <v>0.90665306731485984</v>
      </c>
      <c r="BN630" s="26">
        <f>SUMPRODUCT(AO630:AY630,BA630:BK630,Q630:AA630)/BM630</f>
        <v>2176.3088724248678</v>
      </c>
      <c r="BO630">
        <f t="shared" si="160"/>
        <v>3924.97</v>
      </c>
    </row>
    <row r="631" spans="1:67" x14ac:dyDescent="0.75">
      <c r="A631" s="3">
        <v>42998</v>
      </c>
      <c r="B631" s="46">
        <f>INDEX('Index Volume'!B:B,MATCH(Index_New!$A631,'Index Volume'!$A:$A,0))</f>
        <v>1213830016</v>
      </c>
      <c r="C631" s="46">
        <f>INDEX('Index Volume'!C:C,MATCH(Index_New!$A631,'Index Volume'!$A:$A,0))</f>
        <v>34521600</v>
      </c>
      <c r="D631" s="46">
        <f>INDEX('Index Volume'!D:D,MATCH(Index_New!$A631,'Index Volume'!$A:$A,0))</f>
        <v>160252000</v>
      </c>
      <c r="E631" s="46">
        <f>INDEX('Index Volume'!E:E,MATCH(Index_New!$A631,'Index Volume'!$A:$A,0))</f>
        <v>41369200</v>
      </c>
      <c r="F631" s="46">
        <f>INDEX('Index Volume'!F:F,MATCH(Index_New!$A631,'Index Volume'!$A:$A,0))</f>
        <v>421404000</v>
      </c>
      <c r="G631" s="46">
        <f>INDEX('Index Volume'!G:G,MATCH(Index_New!$A631,'Index Volume'!$A:$A,0))</f>
        <v>0</v>
      </c>
      <c r="H631" s="46">
        <f>INDEX('Index Volume'!H:H,MATCH(Index_New!$A631,'Index Volume'!$A:$A,0))</f>
        <v>34198900</v>
      </c>
      <c r="I631" s="46">
        <f>INDEX('Index Volume'!I:I,MATCH(Index_New!$A631,'Index Volume'!$A:$A,0))</f>
        <v>12166600</v>
      </c>
      <c r="J631" s="46">
        <f>INDEX('Index Volume'!J:J,MATCH(Index_New!$A631,'Index Volume'!$A:$A,0))</f>
        <v>0</v>
      </c>
      <c r="K631" s="46">
        <f>INDEX('Index Volume'!K:K,MATCH(Index_New!$A631,'Index Volume'!$A:$A,0))</f>
        <v>74246200</v>
      </c>
      <c r="L631" s="46">
        <f>INDEX('Index Volume'!L:L,MATCH(Index_New!$A631,'Index Volume'!$A:$A,0))</f>
        <v>2522500</v>
      </c>
      <c r="M631" s="46">
        <f t="shared" si="146"/>
        <v>1994511016</v>
      </c>
      <c r="N631" s="1">
        <f t="shared" si="147"/>
        <v>1994511016</v>
      </c>
      <c r="O631" t="b">
        <f t="shared" si="148"/>
        <v>1</v>
      </c>
      <c r="Q631" s="7">
        <f t="shared" si="149"/>
        <v>0.48594141559816573</v>
      </c>
      <c r="R631" s="7">
        <f t="shared" si="150"/>
        <v>0.10807876093136672</v>
      </c>
      <c r="S631" s="7">
        <f t="shared" si="151"/>
        <v>0.15819198930349559</v>
      </c>
      <c r="T631" s="7">
        <f t="shared" si="152"/>
        <v>2.1633264895530042E-2</v>
      </c>
      <c r="U631" s="7">
        <f t="shared" si="153"/>
        <v>0.17645779942566325</v>
      </c>
      <c r="V631" s="7">
        <f t="shared" si="154"/>
        <v>0</v>
      </c>
      <c r="W631" s="7">
        <f t="shared" si="155"/>
        <v>3.2973747538169722E-2</v>
      </c>
      <c r="X631" s="7">
        <f t="shared" si="156"/>
        <v>6.7244468142781616E-3</v>
      </c>
      <c r="Y631" s="7">
        <f t="shared" si="157"/>
        <v>0</v>
      </c>
      <c r="Z631" s="7">
        <f t="shared" si="158"/>
        <v>8.7394147759302862E-3</v>
      </c>
      <c r="AA631" s="7">
        <f t="shared" si="159"/>
        <v>1.2591607174004913E-3</v>
      </c>
      <c r="AC631" s="7">
        <f>IF(DAY($A631)=1,VLOOKUP($A631-1,$A$2:$L$1124,$Q$1,FALSE)/VLOOKUP($A631-1,$A$2:$N$1124,14,FALSE),AC630)</f>
        <v>0.48594141559816573</v>
      </c>
      <c r="AD631" s="7">
        <f>IF(DAY($A631)=1,VLOOKUP($A631-1,$A$2:$L$1124,$R$1,FALSE)/VLOOKUP($A631-1,$A$2:$N$1124,14,FALSE),AD630)</f>
        <v>0.10807876093136672</v>
      </c>
      <c r="AE631" s="7">
        <f>IF(DAY($A631)=1,VLOOKUP($A631-1,$A$2:$L$1124,$S$1,FALSE)/VLOOKUP($A631-1,$A$2:$N$1124,14,FALSE),AE630)</f>
        <v>0.15819198930349559</v>
      </c>
      <c r="AF631" s="7">
        <f>IF(DAY($A631)=1,VLOOKUP($A631-1,$A$2:$L$1124,$T$1,FALSE)/VLOOKUP($A631-1,$A$2:$N$1124,14,FALSE),AF630)</f>
        <v>2.1633264895530042E-2</v>
      </c>
      <c r="AG631" s="7">
        <f>IF(DAY($A631)=1,VLOOKUP($A631-1,$A$2:$L$1124,$U$1,FALSE)/VLOOKUP($A631-1,$A$2:$N$1124,14,FALSE),AG630)</f>
        <v>0.17645779942566325</v>
      </c>
      <c r="AH631" s="7">
        <f>IF(DAY($A631)=1,VLOOKUP($A631-1,$A$2:$L$1124,$V$1,FALSE)/VLOOKUP($A631-1,$A$2:$N$1124,14,FALSE),AH630)</f>
        <v>0</v>
      </c>
      <c r="AI631" s="7">
        <f>IF(DAY($A631)=1,VLOOKUP($A631-1,$A$2:$L$1124,$W$1,FALSE)/VLOOKUP($A631-1,$A$2:$N$1124,14,FALSE),AI630)</f>
        <v>3.2973747538169722E-2</v>
      </c>
      <c r="AJ631" s="7">
        <f>IF(DAY($A631)=1,VLOOKUP($A631-1,$A$2:$L$1124,$X$1,FALSE)/VLOOKUP($A631-1,$A$2:$N$1124,14,FALSE),AJ630)</f>
        <v>6.7244468142781616E-3</v>
      </c>
      <c r="AK631" s="7">
        <f>IF(DAY($A631)=1,VLOOKUP($A631-1,$A$2:$L$1124,$Y$1,FALSE)/VLOOKUP($A631-1,$A$2:$N$1124,14,FALSE),AK630)</f>
        <v>0</v>
      </c>
      <c r="AL631" s="7">
        <f>IF(DAY($A631)=1,VLOOKUP($A631-1,$A$2:$L$1124,$Z$1,FALSE)/VLOOKUP($A631-1,$A$2:$N$1124,14,FALSE),AL630)</f>
        <v>8.7394147759302862E-3</v>
      </c>
      <c r="AM631" s="7">
        <f>IF(DAY($A631)=1,VLOOKUP($A631-1,$A$2:$L$1124,$AA$1,FALSE)/VLOOKUP($A631-1,$A$2:$N$1124,14,FALSE),AM630)</f>
        <v>1.2591607174004913E-3</v>
      </c>
      <c r="AO631" s="12">
        <f>VLOOKUP($A631,BTC!$A$1:$G$1853,5,FALSE)</f>
        <v>3905.95</v>
      </c>
      <c r="AP631" s="12">
        <f>VLOOKUP($A631,XRP!$A$1:$G$1853,5,FALSE)</f>
        <v>0.18207799999999999</v>
      </c>
      <c r="AQ631" s="12">
        <f>VLOOKUP($A631,LTC!$A$1:$G$1853,5,FALSE)</f>
        <v>51.73</v>
      </c>
      <c r="AR631" s="12">
        <f>VLOOKUP($A631,ETC!$A$1:$G$1853,5,FALSE)</f>
        <v>11.25</v>
      </c>
      <c r="AS631" s="12">
        <f>VLOOKUP($A631,ETH!$A$1:$G$1853,5,FALSE)</f>
        <v>283.74</v>
      </c>
      <c r="AT631" s="12">
        <f>VLOOKUP($A631,BCH!$A$1:$G$1853,5,FALSE)</f>
        <v>476.05</v>
      </c>
      <c r="AU631" s="12">
        <f>VLOOKUP($A631,XMR!$A$1:$G$1853,5,FALSE)</f>
        <v>95.57</v>
      </c>
      <c r="AV631" s="12">
        <f>VLOOKUP($A631,ZEC!$A$1:$G$1853,5,FALSE)</f>
        <v>187.86</v>
      </c>
      <c r="AW631" s="12">
        <f>VLOOKUP($A631,EOS!$A$1:$G$1853,5,FALSE)</f>
        <v>0.61282700000000001</v>
      </c>
      <c r="AX631" s="12">
        <f>VLOOKUP($A631,DASH!$A$1:$G$1853,5,FALSE)</f>
        <v>342.43</v>
      </c>
      <c r="AY631" s="12">
        <f>VLOOKUP($A631,XLM!$A$1:$G$1853,5,FALSE)</f>
        <v>1.2236E-2</v>
      </c>
      <c r="BA631" s="24">
        <v>1</v>
      </c>
      <c r="BB631" s="24">
        <v>1</v>
      </c>
      <c r="BC631" s="24">
        <v>1</v>
      </c>
      <c r="BD631" s="24">
        <v>1</v>
      </c>
      <c r="BE631" s="24">
        <v>1</v>
      </c>
      <c r="BF631" s="24">
        <v>0</v>
      </c>
      <c r="BG631" s="24">
        <v>1</v>
      </c>
      <c r="BH631" s="24">
        <v>1</v>
      </c>
      <c r="BI631" s="24">
        <v>0</v>
      </c>
      <c r="BJ631" s="24">
        <v>1</v>
      </c>
      <c r="BK631" s="24">
        <v>1</v>
      </c>
      <c r="BM631" s="19">
        <f>IF(SUM(BA630:BK630)=SUM(BA631:BK631),BM630,BM630*SUMPRODUCT(BA631:BK631,AO631:AY631,Q631:AA631)/SUMPRODUCT(BA630:BK630,AO631:AY631,AC631:AM631))</f>
        <v>0.90665306731485984</v>
      </c>
      <c r="BN631" s="26">
        <f>SUMPRODUCT(AO631:AY631,BA631:BK631,Q631:AA631)/BM631</f>
        <v>2166.1919123288967</v>
      </c>
      <c r="BO631">
        <f t="shared" si="160"/>
        <v>3905.95</v>
      </c>
    </row>
    <row r="632" spans="1:67" x14ac:dyDescent="0.75">
      <c r="A632" s="4">
        <v>42999</v>
      </c>
      <c r="B632" s="46">
        <f>INDEX('Index Volume'!B:B,MATCH(Index_New!$A632,'Index Volume'!$A:$A,0))</f>
        <v>1411480064</v>
      </c>
      <c r="C632" s="46">
        <f>INDEX('Index Volume'!C:C,MATCH(Index_New!$A632,'Index Volume'!$A:$A,0))</f>
        <v>43583200</v>
      </c>
      <c r="D632" s="46">
        <f>INDEX('Index Volume'!D:D,MATCH(Index_New!$A632,'Index Volume'!$A:$A,0))</f>
        <v>229363008</v>
      </c>
      <c r="E632" s="46">
        <f>INDEX('Index Volume'!E:E,MATCH(Index_New!$A632,'Index Volume'!$A:$A,0))</f>
        <v>39347200</v>
      </c>
      <c r="F632" s="46">
        <f>INDEX('Index Volume'!F:F,MATCH(Index_New!$A632,'Index Volume'!$A:$A,0))</f>
        <v>601265984</v>
      </c>
      <c r="G632" s="46">
        <f>INDEX('Index Volume'!G:G,MATCH(Index_New!$A632,'Index Volume'!$A:$A,0))</f>
        <v>0</v>
      </c>
      <c r="H632" s="46">
        <f>INDEX('Index Volume'!H:H,MATCH(Index_New!$A632,'Index Volume'!$A:$A,0))</f>
        <v>34290500</v>
      </c>
      <c r="I632" s="46">
        <f>INDEX('Index Volume'!I:I,MATCH(Index_New!$A632,'Index Volume'!$A:$A,0))</f>
        <v>17620100</v>
      </c>
      <c r="J632" s="46">
        <f>INDEX('Index Volume'!J:J,MATCH(Index_New!$A632,'Index Volume'!$A:$A,0))</f>
        <v>0</v>
      </c>
      <c r="K632" s="46">
        <f>INDEX('Index Volume'!K:K,MATCH(Index_New!$A632,'Index Volume'!$A:$A,0))</f>
        <v>146454000</v>
      </c>
      <c r="L632" s="46">
        <f>INDEX('Index Volume'!L:L,MATCH(Index_New!$A632,'Index Volume'!$A:$A,0))</f>
        <v>2524650</v>
      </c>
      <c r="M632" s="46">
        <f t="shared" si="146"/>
        <v>2525928706</v>
      </c>
      <c r="N632" s="1">
        <f t="shared" si="147"/>
        <v>2525928706</v>
      </c>
      <c r="O632" t="b">
        <f t="shared" si="148"/>
        <v>1</v>
      </c>
      <c r="Q632" s="7">
        <f t="shared" si="149"/>
        <v>0.48594141559816573</v>
      </c>
      <c r="R632" s="7">
        <f t="shared" si="150"/>
        <v>0.10807876093136672</v>
      </c>
      <c r="S632" s="7">
        <f t="shared" si="151"/>
        <v>0.15819198930349559</v>
      </c>
      <c r="T632" s="7">
        <f t="shared" si="152"/>
        <v>2.1633264895530042E-2</v>
      </c>
      <c r="U632" s="7">
        <f t="shared" si="153"/>
        <v>0.17645779942566325</v>
      </c>
      <c r="V632" s="7">
        <f t="shared" si="154"/>
        <v>0</v>
      </c>
      <c r="W632" s="7">
        <f t="shared" si="155"/>
        <v>3.2973747538169722E-2</v>
      </c>
      <c r="X632" s="7">
        <f t="shared" si="156"/>
        <v>6.7244468142781616E-3</v>
      </c>
      <c r="Y632" s="7">
        <f t="shared" si="157"/>
        <v>0</v>
      </c>
      <c r="Z632" s="7">
        <f t="shared" si="158"/>
        <v>8.7394147759302862E-3</v>
      </c>
      <c r="AA632" s="7">
        <f t="shared" si="159"/>
        <v>1.2591607174004913E-3</v>
      </c>
      <c r="AC632" s="7">
        <f>IF(DAY($A632)=1,VLOOKUP($A632-1,$A$2:$L$1124,$Q$1,FALSE)/VLOOKUP($A632-1,$A$2:$N$1124,14,FALSE),AC631)</f>
        <v>0.48594141559816573</v>
      </c>
      <c r="AD632" s="7">
        <f>IF(DAY($A632)=1,VLOOKUP($A632-1,$A$2:$L$1124,$R$1,FALSE)/VLOOKUP($A632-1,$A$2:$N$1124,14,FALSE),AD631)</f>
        <v>0.10807876093136672</v>
      </c>
      <c r="AE632" s="7">
        <f>IF(DAY($A632)=1,VLOOKUP($A632-1,$A$2:$L$1124,$S$1,FALSE)/VLOOKUP($A632-1,$A$2:$N$1124,14,FALSE),AE631)</f>
        <v>0.15819198930349559</v>
      </c>
      <c r="AF632" s="7">
        <f>IF(DAY($A632)=1,VLOOKUP($A632-1,$A$2:$L$1124,$T$1,FALSE)/VLOOKUP($A632-1,$A$2:$N$1124,14,FALSE),AF631)</f>
        <v>2.1633264895530042E-2</v>
      </c>
      <c r="AG632" s="7">
        <f>IF(DAY($A632)=1,VLOOKUP($A632-1,$A$2:$L$1124,$U$1,FALSE)/VLOOKUP($A632-1,$A$2:$N$1124,14,FALSE),AG631)</f>
        <v>0.17645779942566325</v>
      </c>
      <c r="AH632" s="7">
        <f>IF(DAY($A632)=1,VLOOKUP($A632-1,$A$2:$L$1124,$V$1,FALSE)/VLOOKUP($A632-1,$A$2:$N$1124,14,FALSE),AH631)</f>
        <v>0</v>
      </c>
      <c r="AI632" s="7">
        <f>IF(DAY($A632)=1,VLOOKUP($A632-1,$A$2:$L$1124,$W$1,FALSE)/VLOOKUP($A632-1,$A$2:$N$1124,14,FALSE),AI631)</f>
        <v>3.2973747538169722E-2</v>
      </c>
      <c r="AJ632" s="7">
        <f>IF(DAY($A632)=1,VLOOKUP($A632-1,$A$2:$L$1124,$X$1,FALSE)/VLOOKUP($A632-1,$A$2:$N$1124,14,FALSE),AJ631)</f>
        <v>6.7244468142781616E-3</v>
      </c>
      <c r="AK632" s="7">
        <f>IF(DAY($A632)=1,VLOOKUP($A632-1,$A$2:$L$1124,$Y$1,FALSE)/VLOOKUP($A632-1,$A$2:$N$1124,14,FALSE),AK631)</f>
        <v>0</v>
      </c>
      <c r="AL632" s="7">
        <f>IF(DAY($A632)=1,VLOOKUP($A632-1,$A$2:$L$1124,$Z$1,FALSE)/VLOOKUP($A632-1,$A$2:$N$1124,14,FALSE),AL631)</f>
        <v>8.7394147759302862E-3</v>
      </c>
      <c r="AM632" s="7">
        <f>IF(DAY($A632)=1,VLOOKUP($A632-1,$A$2:$L$1124,$AA$1,FALSE)/VLOOKUP($A632-1,$A$2:$N$1124,14,FALSE),AM631)</f>
        <v>1.2591607174004913E-3</v>
      </c>
      <c r="AO632" s="12">
        <f>VLOOKUP($A632,BTC!$A$1:$G$1853,5,FALSE)</f>
        <v>3631.04</v>
      </c>
      <c r="AP632" s="12">
        <f>VLOOKUP($A632,XRP!$A$1:$G$1853,5,FALSE)</f>
        <v>0.17175399999999999</v>
      </c>
      <c r="AQ632" s="12">
        <f>VLOOKUP($A632,LTC!$A$1:$G$1853,5,FALSE)</f>
        <v>46.61</v>
      </c>
      <c r="AR632" s="12">
        <f>VLOOKUP($A632,ETC!$A$1:$G$1853,5,FALSE)</f>
        <v>10.07</v>
      </c>
      <c r="AS632" s="12">
        <f>VLOOKUP($A632,ETH!$A$1:$G$1853,5,FALSE)</f>
        <v>258.58</v>
      </c>
      <c r="AT632" s="12">
        <f>VLOOKUP($A632,BCH!$A$1:$G$1853,5,FALSE)</f>
        <v>416.26</v>
      </c>
      <c r="AU632" s="12">
        <f>VLOOKUP($A632,XMR!$A$1:$G$1853,5,FALSE)</f>
        <v>86.24</v>
      </c>
      <c r="AV632" s="12">
        <f>VLOOKUP($A632,ZEC!$A$1:$G$1853,5,FALSE)</f>
        <v>175.65</v>
      </c>
      <c r="AW632" s="12">
        <f>VLOOKUP($A632,EOS!$A$1:$G$1853,5,FALSE)</f>
        <v>0.546153</v>
      </c>
      <c r="AX632" s="12">
        <f>VLOOKUP($A632,DASH!$A$1:$G$1853,5,FALSE)</f>
        <v>330.05</v>
      </c>
      <c r="AY632" s="12">
        <f>VLOOKUP($A632,XLM!$A$1:$G$1853,5,FALSE)</f>
        <v>1.06E-2</v>
      </c>
      <c r="BA632" s="24">
        <v>1</v>
      </c>
      <c r="BB632" s="24">
        <v>1</v>
      </c>
      <c r="BC632" s="24">
        <v>1</v>
      </c>
      <c r="BD632" s="24">
        <v>1</v>
      </c>
      <c r="BE632" s="24">
        <v>1</v>
      </c>
      <c r="BF632" s="24">
        <v>0</v>
      </c>
      <c r="BG632" s="24">
        <v>1</v>
      </c>
      <c r="BH632" s="24">
        <v>1</v>
      </c>
      <c r="BI632" s="24">
        <v>0</v>
      </c>
      <c r="BJ632" s="24">
        <v>1</v>
      </c>
      <c r="BK632" s="24">
        <v>1</v>
      </c>
      <c r="BM632" s="19">
        <f>IF(SUM(BA631:BK631)=SUM(BA632:BK632),BM631,BM631*SUMPRODUCT(BA632:BK632,AO632:AY632,Q632:AA632)/SUMPRODUCT(BA631:BK631,AO632:AY632,AC632:AM632))</f>
        <v>0.90665306731485984</v>
      </c>
      <c r="BN632" s="26">
        <f>SUMPRODUCT(AO632:AY632,BA632:BK632,Q632:AA632)/BM632</f>
        <v>2012.4789095963663</v>
      </c>
      <c r="BO632">
        <f t="shared" si="160"/>
        <v>3631.04</v>
      </c>
    </row>
    <row r="633" spans="1:67" x14ac:dyDescent="0.75">
      <c r="A633" s="3">
        <v>43000</v>
      </c>
      <c r="B633" s="46">
        <f>INDEX('Index Volume'!B:B,MATCH(Index_New!$A633,'Index Volume'!$A:$A,0))</f>
        <v>1194829952</v>
      </c>
      <c r="C633" s="46">
        <f>INDEX('Index Volume'!C:C,MATCH(Index_New!$A633,'Index Volume'!$A:$A,0))</f>
        <v>37244700</v>
      </c>
      <c r="D633" s="46">
        <f>INDEX('Index Volume'!D:D,MATCH(Index_New!$A633,'Index Volume'!$A:$A,0))</f>
        <v>218134000</v>
      </c>
      <c r="E633" s="46">
        <f>INDEX('Index Volume'!E:E,MATCH(Index_New!$A633,'Index Volume'!$A:$A,0))</f>
        <v>31855800</v>
      </c>
      <c r="F633" s="46">
        <f>INDEX('Index Volume'!F:F,MATCH(Index_New!$A633,'Index Volume'!$A:$A,0))</f>
        <v>430080992</v>
      </c>
      <c r="G633" s="46">
        <f>INDEX('Index Volume'!G:G,MATCH(Index_New!$A633,'Index Volume'!$A:$A,0))</f>
        <v>0</v>
      </c>
      <c r="H633" s="46">
        <f>INDEX('Index Volume'!H:H,MATCH(Index_New!$A633,'Index Volume'!$A:$A,0))</f>
        <v>28179100</v>
      </c>
      <c r="I633" s="46">
        <f>INDEX('Index Volume'!I:I,MATCH(Index_New!$A633,'Index Volume'!$A:$A,0))</f>
        <v>43671100</v>
      </c>
      <c r="J633" s="46">
        <f>INDEX('Index Volume'!J:J,MATCH(Index_New!$A633,'Index Volume'!$A:$A,0))</f>
        <v>0</v>
      </c>
      <c r="K633" s="46">
        <f>INDEX('Index Volume'!K:K,MATCH(Index_New!$A633,'Index Volume'!$A:$A,0))</f>
        <v>90613000</v>
      </c>
      <c r="L633" s="46">
        <f>INDEX('Index Volume'!L:L,MATCH(Index_New!$A633,'Index Volume'!$A:$A,0))</f>
        <v>1825510</v>
      </c>
      <c r="M633" s="46">
        <f t="shared" si="146"/>
        <v>2076434154</v>
      </c>
      <c r="N633" s="1">
        <f t="shared" si="147"/>
        <v>2076434154</v>
      </c>
      <c r="O633" t="b">
        <f t="shared" si="148"/>
        <v>1</v>
      </c>
      <c r="Q633" s="7">
        <f t="shared" si="149"/>
        <v>0.48594141559816573</v>
      </c>
      <c r="R633" s="7">
        <f t="shared" si="150"/>
        <v>0.10807876093136672</v>
      </c>
      <c r="S633" s="7">
        <f t="shared" si="151"/>
        <v>0.15819198930349559</v>
      </c>
      <c r="T633" s="7">
        <f t="shared" si="152"/>
        <v>2.1633264895530042E-2</v>
      </c>
      <c r="U633" s="7">
        <f t="shared" si="153"/>
        <v>0.17645779942566325</v>
      </c>
      <c r="V633" s="7">
        <f t="shared" si="154"/>
        <v>0</v>
      </c>
      <c r="W633" s="7">
        <f t="shared" si="155"/>
        <v>3.2973747538169722E-2</v>
      </c>
      <c r="X633" s="7">
        <f t="shared" si="156"/>
        <v>6.7244468142781616E-3</v>
      </c>
      <c r="Y633" s="7">
        <f t="shared" si="157"/>
        <v>0</v>
      </c>
      <c r="Z633" s="7">
        <f t="shared" si="158"/>
        <v>8.7394147759302862E-3</v>
      </c>
      <c r="AA633" s="7">
        <f t="shared" si="159"/>
        <v>1.2591607174004913E-3</v>
      </c>
      <c r="AC633" s="7">
        <f>IF(DAY($A633)=1,VLOOKUP($A633-1,$A$2:$L$1124,$Q$1,FALSE)/VLOOKUP($A633-1,$A$2:$N$1124,14,FALSE),AC632)</f>
        <v>0.48594141559816573</v>
      </c>
      <c r="AD633" s="7">
        <f>IF(DAY($A633)=1,VLOOKUP($A633-1,$A$2:$L$1124,$R$1,FALSE)/VLOOKUP($A633-1,$A$2:$N$1124,14,FALSE),AD632)</f>
        <v>0.10807876093136672</v>
      </c>
      <c r="AE633" s="7">
        <f>IF(DAY($A633)=1,VLOOKUP($A633-1,$A$2:$L$1124,$S$1,FALSE)/VLOOKUP($A633-1,$A$2:$N$1124,14,FALSE),AE632)</f>
        <v>0.15819198930349559</v>
      </c>
      <c r="AF633" s="7">
        <f>IF(DAY($A633)=1,VLOOKUP($A633-1,$A$2:$L$1124,$T$1,FALSE)/VLOOKUP($A633-1,$A$2:$N$1124,14,FALSE),AF632)</f>
        <v>2.1633264895530042E-2</v>
      </c>
      <c r="AG633" s="7">
        <f>IF(DAY($A633)=1,VLOOKUP($A633-1,$A$2:$L$1124,$U$1,FALSE)/VLOOKUP($A633-1,$A$2:$N$1124,14,FALSE),AG632)</f>
        <v>0.17645779942566325</v>
      </c>
      <c r="AH633" s="7">
        <f>IF(DAY($A633)=1,VLOOKUP($A633-1,$A$2:$L$1124,$V$1,FALSE)/VLOOKUP($A633-1,$A$2:$N$1124,14,FALSE),AH632)</f>
        <v>0</v>
      </c>
      <c r="AI633" s="7">
        <f>IF(DAY($A633)=1,VLOOKUP($A633-1,$A$2:$L$1124,$W$1,FALSE)/VLOOKUP($A633-1,$A$2:$N$1124,14,FALSE),AI632)</f>
        <v>3.2973747538169722E-2</v>
      </c>
      <c r="AJ633" s="7">
        <f>IF(DAY($A633)=1,VLOOKUP($A633-1,$A$2:$L$1124,$X$1,FALSE)/VLOOKUP($A633-1,$A$2:$N$1124,14,FALSE),AJ632)</f>
        <v>6.7244468142781616E-3</v>
      </c>
      <c r="AK633" s="7">
        <f>IF(DAY($A633)=1,VLOOKUP($A633-1,$A$2:$L$1124,$Y$1,FALSE)/VLOOKUP($A633-1,$A$2:$N$1124,14,FALSE),AK632)</f>
        <v>0</v>
      </c>
      <c r="AL633" s="7">
        <f>IF(DAY($A633)=1,VLOOKUP($A633-1,$A$2:$L$1124,$Z$1,FALSE)/VLOOKUP($A633-1,$A$2:$N$1124,14,FALSE),AL632)</f>
        <v>8.7394147759302862E-3</v>
      </c>
      <c r="AM633" s="7">
        <f>IF(DAY($A633)=1,VLOOKUP($A633-1,$A$2:$L$1124,$AA$1,FALSE)/VLOOKUP($A633-1,$A$2:$N$1124,14,FALSE),AM632)</f>
        <v>1.2591607174004913E-3</v>
      </c>
      <c r="AO633" s="12">
        <f>VLOOKUP($A633,BTC!$A$1:$G$1853,5,FALSE)</f>
        <v>3630.7</v>
      </c>
      <c r="AP633" s="12">
        <f>VLOOKUP($A633,XRP!$A$1:$G$1853,5,FALSE)</f>
        <v>0.17351</v>
      </c>
      <c r="AQ633" s="12">
        <f>VLOOKUP($A633,LTC!$A$1:$G$1853,5,FALSE)</f>
        <v>48.09</v>
      </c>
      <c r="AR633" s="12">
        <f>VLOOKUP($A633,ETC!$A$1:$G$1853,5,FALSE)</f>
        <v>10.26</v>
      </c>
      <c r="AS633" s="12">
        <f>VLOOKUP($A633,ETH!$A$1:$G$1853,5,FALSE)</f>
        <v>264.31</v>
      </c>
      <c r="AT633" s="12">
        <f>VLOOKUP($A633,BCH!$A$1:$G$1853,5,FALSE)</f>
        <v>415.09</v>
      </c>
      <c r="AU633" s="12">
        <f>VLOOKUP($A633,XMR!$A$1:$G$1853,5,FALSE)</f>
        <v>88.17</v>
      </c>
      <c r="AV633" s="12">
        <f>VLOOKUP($A633,ZEC!$A$1:$G$1853,5,FALSE)</f>
        <v>195.84</v>
      </c>
      <c r="AW633" s="12">
        <f>VLOOKUP($A633,EOS!$A$1:$G$1853,5,FALSE)</f>
        <v>0.56984599999999996</v>
      </c>
      <c r="AX633" s="12">
        <f>VLOOKUP($A633,DASH!$A$1:$G$1853,5,FALSE)</f>
        <v>346.58</v>
      </c>
      <c r="AY633" s="12">
        <f>VLOOKUP($A633,XLM!$A$1:$G$1853,5,FALSE)</f>
        <v>1.0776000000000001E-2</v>
      </c>
      <c r="BA633" s="24">
        <v>1</v>
      </c>
      <c r="BB633" s="24">
        <v>1</v>
      </c>
      <c r="BC633" s="24">
        <v>1</v>
      </c>
      <c r="BD633" s="24">
        <v>1</v>
      </c>
      <c r="BE633" s="24">
        <v>1</v>
      </c>
      <c r="BF633" s="24">
        <v>0</v>
      </c>
      <c r="BG633" s="24">
        <v>1</v>
      </c>
      <c r="BH633" s="24">
        <v>1</v>
      </c>
      <c r="BI633" s="24">
        <v>0</v>
      </c>
      <c r="BJ633" s="24">
        <v>1</v>
      </c>
      <c r="BK633" s="24">
        <v>1</v>
      </c>
      <c r="BM633" s="19">
        <f>IF(SUM(BA632:BK632)=SUM(BA633:BK633),BM632,BM632*SUMPRODUCT(BA633:BK633,AO633:AY633,Q633:AA633)/SUMPRODUCT(BA632:BK632,AO633:AY633,AC633:AM633))</f>
        <v>0.90665306731485984</v>
      </c>
      <c r="BN633" s="26">
        <f>SUMPRODUCT(AO633:AY633,BA633:BK633,Q633:AA633)/BM633</f>
        <v>2014.0541273654144</v>
      </c>
      <c r="BO633">
        <f t="shared" si="160"/>
        <v>3630.7</v>
      </c>
    </row>
    <row r="634" spans="1:67" x14ac:dyDescent="0.75">
      <c r="A634" s="4">
        <v>43001</v>
      </c>
      <c r="B634" s="46">
        <f>INDEX('Index Volume'!B:B,MATCH(Index_New!$A634,'Index Volume'!$A:$A,0))</f>
        <v>928113984</v>
      </c>
      <c r="C634" s="46">
        <f>INDEX('Index Volume'!C:C,MATCH(Index_New!$A634,'Index Volume'!$A:$A,0))</f>
        <v>32476700</v>
      </c>
      <c r="D634" s="46">
        <f>INDEX('Index Volume'!D:D,MATCH(Index_New!$A634,'Index Volume'!$A:$A,0))</f>
        <v>142072992</v>
      </c>
      <c r="E634" s="46">
        <f>INDEX('Index Volume'!E:E,MATCH(Index_New!$A634,'Index Volume'!$A:$A,0))</f>
        <v>27727300</v>
      </c>
      <c r="F634" s="46">
        <f>INDEX('Index Volume'!F:F,MATCH(Index_New!$A634,'Index Volume'!$A:$A,0))</f>
        <v>450934016</v>
      </c>
      <c r="G634" s="46">
        <f>INDEX('Index Volume'!G:G,MATCH(Index_New!$A634,'Index Volume'!$A:$A,0))</f>
        <v>0</v>
      </c>
      <c r="H634" s="46">
        <f>INDEX('Index Volume'!H:H,MATCH(Index_New!$A634,'Index Volume'!$A:$A,0))</f>
        <v>26372900</v>
      </c>
      <c r="I634" s="46">
        <f>INDEX('Index Volume'!I:I,MATCH(Index_New!$A634,'Index Volume'!$A:$A,0))</f>
        <v>29531600</v>
      </c>
      <c r="J634" s="46">
        <f>INDEX('Index Volume'!J:J,MATCH(Index_New!$A634,'Index Volume'!$A:$A,0))</f>
        <v>0</v>
      </c>
      <c r="K634" s="46">
        <f>INDEX('Index Volume'!K:K,MATCH(Index_New!$A634,'Index Volume'!$A:$A,0))</f>
        <v>55928100</v>
      </c>
      <c r="L634" s="46">
        <f>INDEX('Index Volume'!L:L,MATCH(Index_New!$A634,'Index Volume'!$A:$A,0))</f>
        <v>2032830</v>
      </c>
      <c r="M634" s="46">
        <f t="shared" si="146"/>
        <v>1695190422</v>
      </c>
      <c r="N634" s="1">
        <f t="shared" si="147"/>
        <v>1695190422</v>
      </c>
      <c r="O634" t="b">
        <f t="shared" si="148"/>
        <v>1</v>
      </c>
      <c r="Q634" s="7">
        <f t="shared" si="149"/>
        <v>0.48594141559816573</v>
      </c>
      <c r="R634" s="7">
        <f t="shared" si="150"/>
        <v>0.10807876093136672</v>
      </c>
      <c r="S634" s="7">
        <f t="shared" si="151"/>
        <v>0.15819198930349559</v>
      </c>
      <c r="T634" s="7">
        <f t="shared" si="152"/>
        <v>2.1633264895530042E-2</v>
      </c>
      <c r="U634" s="7">
        <f t="shared" si="153"/>
        <v>0.17645779942566325</v>
      </c>
      <c r="V634" s="7">
        <f t="shared" si="154"/>
        <v>0</v>
      </c>
      <c r="W634" s="7">
        <f t="shared" si="155"/>
        <v>3.2973747538169722E-2</v>
      </c>
      <c r="X634" s="7">
        <f t="shared" si="156"/>
        <v>6.7244468142781616E-3</v>
      </c>
      <c r="Y634" s="7">
        <f t="shared" si="157"/>
        <v>0</v>
      </c>
      <c r="Z634" s="7">
        <f t="shared" si="158"/>
        <v>8.7394147759302862E-3</v>
      </c>
      <c r="AA634" s="7">
        <f t="shared" si="159"/>
        <v>1.2591607174004913E-3</v>
      </c>
      <c r="AC634" s="7">
        <f>IF(DAY($A634)=1,VLOOKUP($A634-1,$A$2:$L$1124,$Q$1,FALSE)/VLOOKUP($A634-1,$A$2:$N$1124,14,FALSE),AC633)</f>
        <v>0.48594141559816573</v>
      </c>
      <c r="AD634" s="7">
        <f>IF(DAY($A634)=1,VLOOKUP($A634-1,$A$2:$L$1124,$R$1,FALSE)/VLOOKUP($A634-1,$A$2:$N$1124,14,FALSE),AD633)</f>
        <v>0.10807876093136672</v>
      </c>
      <c r="AE634" s="7">
        <f>IF(DAY($A634)=1,VLOOKUP($A634-1,$A$2:$L$1124,$S$1,FALSE)/VLOOKUP($A634-1,$A$2:$N$1124,14,FALSE),AE633)</f>
        <v>0.15819198930349559</v>
      </c>
      <c r="AF634" s="7">
        <f>IF(DAY($A634)=1,VLOOKUP($A634-1,$A$2:$L$1124,$T$1,FALSE)/VLOOKUP($A634-1,$A$2:$N$1124,14,FALSE),AF633)</f>
        <v>2.1633264895530042E-2</v>
      </c>
      <c r="AG634" s="7">
        <f>IF(DAY($A634)=1,VLOOKUP($A634-1,$A$2:$L$1124,$U$1,FALSE)/VLOOKUP($A634-1,$A$2:$N$1124,14,FALSE),AG633)</f>
        <v>0.17645779942566325</v>
      </c>
      <c r="AH634" s="7">
        <f>IF(DAY($A634)=1,VLOOKUP($A634-1,$A$2:$L$1124,$V$1,FALSE)/VLOOKUP($A634-1,$A$2:$N$1124,14,FALSE),AH633)</f>
        <v>0</v>
      </c>
      <c r="AI634" s="7">
        <f>IF(DAY($A634)=1,VLOOKUP($A634-1,$A$2:$L$1124,$W$1,FALSE)/VLOOKUP($A634-1,$A$2:$N$1124,14,FALSE),AI633)</f>
        <v>3.2973747538169722E-2</v>
      </c>
      <c r="AJ634" s="7">
        <f>IF(DAY($A634)=1,VLOOKUP($A634-1,$A$2:$L$1124,$X$1,FALSE)/VLOOKUP($A634-1,$A$2:$N$1124,14,FALSE),AJ633)</f>
        <v>6.7244468142781616E-3</v>
      </c>
      <c r="AK634" s="7">
        <f>IF(DAY($A634)=1,VLOOKUP($A634-1,$A$2:$L$1124,$Y$1,FALSE)/VLOOKUP($A634-1,$A$2:$N$1124,14,FALSE),AK633)</f>
        <v>0</v>
      </c>
      <c r="AL634" s="7">
        <f>IF(DAY($A634)=1,VLOOKUP($A634-1,$A$2:$L$1124,$Z$1,FALSE)/VLOOKUP($A634-1,$A$2:$N$1124,14,FALSE),AL633)</f>
        <v>8.7394147759302862E-3</v>
      </c>
      <c r="AM634" s="7">
        <f>IF(DAY($A634)=1,VLOOKUP($A634-1,$A$2:$L$1124,$AA$1,FALSE)/VLOOKUP($A634-1,$A$2:$N$1124,14,FALSE),AM633)</f>
        <v>1.2591607174004913E-3</v>
      </c>
      <c r="AO634" s="12">
        <f>VLOOKUP($A634,BTC!$A$1:$G$1853,5,FALSE)</f>
        <v>3792.4</v>
      </c>
      <c r="AP634" s="12">
        <f>VLOOKUP($A634,XRP!$A$1:$G$1853,5,FALSE)</f>
        <v>0.17788200000000001</v>
      </c>
      <c r="AQ634" s="12">
        <f>VLOOKUP($A634,LTC!$A$1:$G$1853,5,FALSE)</f>
        <v>49.27</v>
      </c>
      <c r="AR634" s="12">
        <f>VLOOKUP($A634,ETC!$A$1:$G$1853,5,FALSE)</f>
        <v>10.61</v>
      </c>
      <c r="AS634" s="12">
        <f>VLOOKUP($A634,ETH!$A$1:$G$1853,5,FALSE)</f>
        <v>286.17</v>
      </c>
      <c r="AT634" s="12">
        <f>VLOOKUP($A634,BCH!$A$1:$G$1853,5,FALSE)</f>
        <v>428.5</v>
      </c>
      <c r="AU634" s="12">
        <f>VLOOKUP($A634,XMR!$A$1:$G$1853,5,FALSE)</f>
        <v>91.85</v>
      </c>
      <c r="AV634" s="12">
        <f>VLOOKUP($A634,ZEC!$A$1:$G$1853,5,FALSE)</f>
        <v>204.21</v>
      </c>
      <c r="AW634" s="12">
        <f>VLOOKUP($A634,EOS!$A$1:$G$1853,5,FALSE)</f>
        <v>0.57669700000000002</v>
      </c>
      <c r="AX634" s="12">
        <f>VLOOKUP($A634,DASH!$A$1:$G$1853,5,FALSE)</f>
        <v>350.79</v>
      </c>
      <c r="AY634" s="12">
        <f>VLOOKUP($A634,XLM!$A$1:$G$1853,5,FALSE)</f>
        <v>1.1896E-2</v>
      </c>
      <c r="BA634" s="24">
        <v>1</v>
      </c>
      <c r="BB634" s="24">
        <v>1</v>
      </c>
      <c r="BC634" s="24">
        <v>1</v>
      </c>
      <c r="BD634" s="24">
        <v>1</v>
      </c>
      <c r="BE634" s="24">
        <v>1</v>
      </c>
      <c r="BF634" s="24">
        <v>0</v>
      </c>
      <c r="BG634" s="24">
        <v>1</v>
      </c>
      <c r="BH634" s="24">
        <v>1</v>
      </c>
      <c r="BI634" s="24">
        <v>0</v>
      </c>
      <c r="BJ634" s="24">
        <v>1</v>
      </c>
      <c r="BK634" s="24">
        <v>1</v>
      </c>
      <c r="BM634" s="19">
        <f>IF(SUM(BA633:BK633)=SUM(BA634:BK634),BM633,BM633*SUMPRODUCT(BA634:BK634,AO634:AY634,Q634:AA634)/SUMPRODUCT(BA633:BK633,AO634:AY634,AC634:AM634))</f>
        <v>0.90665306731485984</v>
      </c>
      <c r="BN634" s="26">
        <f>SUMPRODUCT(AO634:AY634,BA634:BK634,Q634:AA634)/BM634</f>
        <v>2105.4267035490407</v>
      </c>
      <c r="BO634">
        <f t="shared" si="160"/>
        <v>3792.4</v>
      </c>
    </row>
    <row r="635" spans="1:67" x14ac:dyDescent="0.75">
      <c r="A635" s="3">
        <v>43002</v>
      </c>
      <c r="B635" s="46">
        <f>INDEX('Index Volume'!B:B,MATCH(Index_New!$A635,'Index Volume'!$A:$A,0))</f>
        <v>768014976</v>
      </c>
      <c r="C635" s="46">
        <f>INDEX('Index Volume'!C:C,MATCH(Index_New!$A635,'Index Volume'!$A:$A,0))</f>
        <v>20566500</v>
      </c>
      <c r="D635" s="46">
        <f>INDEX('Index Volume'!D:D,MATCH(Index_New!$A635,'Index Volume'!$A:$A,0))</f>
        <v>82147104</v>
      </c>
      <c r="E635" s="46">
        <f>INDEX('Index Volume'!E:E,MATCH(Index_New!$A635,'Index Volume'!$A:$A,0))</f>
        <v>21480300</v>
      </c>
      <c r="F635" s="46">
        <f>INDEX('Index Volume'!F:F,MATCH(Index_New!$A635,'Index Volume'!$A:$A,0))</f>
        <v>571411008</v>
      </c>
      <c r="G635" s="46">
        <f>INDEX('Index Volume'!G:G,MATCH(Index_New!$A635,'Index Volume'!$A:$A,0))</f>
        <v>0</v>
      </c>
      <c r="H635" s="46">
        <f>INDEX('Index Volume'!H:H,MATCH(Index_New!$A635,'Index Volume'!$A:$A,0))</f>
        <v>22224000</v>
      </c>
      <c r="I635" s="46">
        <f>INDEX('Index Volume'!I:I,MATCH(Index_New!$A635,'Index Volume'!$A:$A,0))</f>
        <v>15176600</v>
      </c>
      <c r="J635" s="46">
        <f>INDEX('Index Volume'!J:J,MATCH(Index_New!$A635,'Index Volume'!$A:$A,0))</f>
        <v>0</v>
      </c>
      <c r="K635" s="46">
        <f>INDEX('Index Volume'!K:K,MATCH(Index_New!$A635,'Index Volume'!$A:$A,0))</f>
        <v>111537000</v>
      </c>
      <c r="L635" s="46">
        <f>INDEX('Index Volume'!L:L,MATCH(Index_New!$A635,'Index Volume'!$A:$A,0))</f>
        <v>1065700</v>
      </c>
      <c r="M635" s="46">
        <f t="shared" si="146"/>
        <v>1613623188</v>
      </c>
      <c r="N635" s="1">
        <f t="shared" si="147"/>
        <v>1613623188</v>
      </c>
      <c r="O635" t="b">
        <f t="shared" si="148"/>
        <v>1</v>
      </c>
      <c r="Q635" s="7">
        <f t="shared" si="149"/>
        <v>0.48594141559816573</v>
      </c>
      <c r="R635" s="7">
        <f t="shared" si="150"/>
        <v>0.10807876093136672</v>
      </c>
      <c r="S635" s="7">
        <f t="shared" si="151"/>
        <v>0.15819198930349559</v>
      </c>
      <c r="T635" s="7">
        <f t="shared" si="152"/>
        <v>2.1633264895530042E-2</v>
      </c>
      <c r="U635" s="7">
        <f t="shared" si="153"/>
        <v>0.17645779942566325</v>
      </c>
      <c r="V635" s="7">
        <f t="shared" si="154"/>
        <v>0</v>
      </c>
      <c r="W635" s="7">
        <f t="shared" si="155"/>
        <v>3.2973747538169722E-2</v>
      </c>
      <c r="X635" s="7">
        <f t="shared" si="156"/>
        <v>6.7244468142781616E-3</v>
      </c>
      <c r="Y635" s="7">
        <f t="shared" si="157"/>
        <v>0</v>
      </c>
      <c r="Z635" s="7">
        <f t="shared" si="158"/>
        <v>8.7394147759302862E-3</v>
      </c>
      <c r="AA635" s="7">
        <f t="shared" si="159"/>
        <v>1.2591607174004913E-3</v>
      </c>
      <c r="AC635" s="7">
        <f>IF(DAY($A635)=1,VLOOKUP($A635-1,$A$2:$L$1124,$Q$1,FALSE)/VLOOKUP($A635-1,$A$2:$N$1124,14,FALSE),AC634)</f>
        <v>0.48594141559816573</v>
      </c>
      <c r="AD635" s="7">
        <f>IF(DAY($A635)=1,VLOOKUP($A635-1,$A$2:$L$1124,$R$1,FALSE)/VLOOKUP($A635-1,$A$2:$N$1124,14,FALSE),AD634)</f>
        <v>0.10807876093136672</v>
      </c>
      <c r="AE635" s="7">
        <f>IF(DAY($A635)=1,VLOOKUP($A635-1,$A$2:$L$1124,$S$1,FALSE)/VLOOKUP($A635-1,$A$2:$N$1124,14,FALSE),AE634)</f>
        <v>0.15819198930349559</v>
      </c>
      <c r="AF635" s="7">
        <f>IF(DAY($A635)=1,VLOOKUP($A635-1,$A$2:$L$1124,$T$1,FALSE)/VLOOKUP($A635-1,$A$2:$N$1124,14,FALSE),AF634)</f>
        <v>2.1633264895530042E-2</v>
      </c>
      <c r="AG635" s="7">
        <f>IF(DAY($A635)=1,VLOOKUP($A635-1,$A$2:$L$1124,$U$1,FALSE)/VLOOKUP($A635-1,$A$2:$N$1124,14,FALSE),AG634)</f>
        <v>0.17645779942566325</v>
      </c>
      <c r="AH635" s="7">
        <f>IF(DAY($A635)=1,VLOOKUP($A635-1,$A$2:$L$1124,$V$1,FALSE)/VLOOKUP($A635-1,$A$2:$N$1124,14,FALSE),AH634)</f>
        <v>0</v>
      </c>
      <c r="AI635" s="7">
        <f>IF(DAY($A635)=1,VLOOKUP($A635-1,$A$2:$L$1124,$W$1,FALSE)/VLOOKUP($A635-1,$A$2:$N$1124,14,FALSE),AI634)</f>
        <v>3.2973747538169722E-2</v>
      </c>
      <c r="AJ635" s="7">
        <f>IF(DAY($A635)=1,VLOOKUP($A635-1,$A$2:$L$1124,$X$1,FALSE)/VLOOKUP($A635-1,$A$2:$N$1124,14,FALSE),AJ634)</f>
        <v>6.7244468142781616E-3</v>
      </c>
      <c r="AK635" s="7">
        <f>IF(DAY($A635)=1,VLOOKUP($A635-1,$A$2:$L$1124,$Y$1,FALSE)/VLOOKUP($A635-1,$A$2:$N$1124,14,FALSE),AK634)</f>
        <v>0</v>
      </c>
      <c r="AL635" s="7">
        <f>IF(DAY($A635)=1,VLOOKUP($A635-1,$A$2:$L$1124,$Z$1,FALSE)/VLOOKUP($A635-1,$A$2:$N$1124,14,FALSE),AL634)</f>
        <v>8.7394147759302862E-3</v>
      </c>
      <c r="AM635" s="7">
        <f>IF(DAY($A635)=1,VLOOKUP($A635-1,$A$2:$L$1124,$AA$1,FALSE)/VLOOKUP($A635-1,$A$2:$N$1124,14,FALSE),AM634)</f>
        <v>1.2591607174004913E-3</v>
      </c>
      <c r="AO635" s="12">
        <f>VLOOKUP($A635,BTC!$A$1:$G$1853,5,FALSE)</f>
        <v>3682.84</v>
      </c>
      <c r="AP635" s="12">
        <f>VLOOKUP($A635,XRP!$A$1:$G$1853,5,FALSE)</f>
        <v>0.175787</v>
      </c>
      <c r="AQ635" s="12">
        <f>VLOOKUP($A635,LTC!$A$1:$G$1853,5,FALSE)</f>
        <v>47.62</v>
      </c>
      <c r="AR635" s="12">
        <f>VLOOKUP($A635,ETC!$A$1:$G$1853,5,FALSE)</f>
        <v>10.44</v>
      </c>
      <c r="AS635" s="12">
        <f>VLOOKUP($A635,ETH!$A$1:$G$1853,5,FALSE)</f>
        <v>282.48</v>
      </c>
      <c r="AT635" s="12">
        <f>VLOOKUP($A635,BCH!$A$1:$G$1853,5,FALSE)</f>
        <v>421.03</v>
      </c>
      <c r="AU635" s="12">
        <f>VLOOKUP($A635,XMR!$A$1:$G$1853,5,FALSE)</f>
        <v>89.5</v>
      </c>
      <c r="AV635" s="12">
        <f>VLOOKUP($A635,ZEC!$A$1:$G$1853,5,FALSE)</f>
        <v>205.63</v>
      </c>
      <c r="AW635" s="12">
        <f>VLOOKUP($A635,EOS!$A$1:$G$1853,5,FALSE)</f>
        <v>0.54627400000000004</v>
      </c>
      <c r="AX635" s="12">
        <f>VLOOKUP($A635,DASH!$A$1:$G$1853,5,FALSE)</f>
        <v>331.85</v>
      </c>
      <c r="AY635" s="12">
        <f>VLOOKUP($A635,XLM!$A$1:$G$1853,5,FALSE)</f>
        <v>1.1563E-2</v>
      </c>
      <c r="BA635" s="24">
        <v>1</v>
      </c>
      <c r="BB635" s="24">
        <v>1</v>
      </c>
      <c r="BC635" s="24">
        <v>1</v>
      </c>
      <c r="BD635" s="24">
        <v>1</v>
      </c>
      <c r="BE635" s="24">
        <v>1</v>
      </c>
      <c r="BF635" s="24">
        <v>0</v>
      </c>
      <c r="BG635" s="24">
        <v>1</v>
      </c>
      <c r="BH635" s="24">
        <v>1</v>
      </c>
      <c r="BI635" s="24">
        <v>0</v>
      </c>
      <c r="BJ635" s="24">
        <v>1</v>
      </c>
      <c r="BK635" s="24">
        <v>1</v>
      </c>
      <c r="BM635" s="19">
        <f>IF(SUM(BA634:BK634)=SUM(BA635:BK635),BM634,BM634*SUMPRODUCT(BA635:BK635,AO635:AY635,Q635:AA635)/SUMPRODUCT(BA634:BK634,AO635:AY635,AC635:AM635))</f>
        <v>0.90665306731485984</v>
      </c>
      <c r="BN635" s="26">
        <f>SUMPRODUCT(AO635:AY635,BA635:BK635,Q635:AA635)/BM635</f>
        <v>2045.437653576842</v>
      </c>
      <c r="BO635">
        <f t="shared" si="160"/>
        <v>3682.84</v>
      </c>
    </row>
    <row r="636" spans="1:67" x14ac:dyDescent="0.75">
      <c r="A636" s="4">
        <v>43003</v>
      </c>
      <c r="B636" s="46">
        <f>INDEX('Index Volume'!B:B,MATCH(Index_New!$A636,'Index Volume'!$A:$A,0))</f>
        <v>1374210048</v>
      </c>
      <c r="C636" s="46">
        <f>INDEX('Index Volume'!C:C,MATCH(Index_New!$A636,'Index Volume'!$A:$A,0))</f>
        <v>35622600</v>
      </c>
      <c r="D636" s="46">
        <f>INDEX('Index Volume'!D:D,MATCH(Index_New!$A636,'Index Volume'!$A:$A,0))</f>
        <v>208640992</v>
      </c>
      <c r="E636" s="46">
        <f>INDEX('Index Volume'!E:E,MATCH(Index_New!$A636,'Index Volume'!$A:$A,0))</f>
        <v>34197100</v>
      </c>
      <c r="F636" s="46">
        <f>INDEX('Index Volume'!F:F,MATCH(Index_New!$A636,'Index Volume'!$A:$A,0))</f>
        <v>483160992</v>
      </c>
      <c r="G636" s="46">
        <f>INDEX('Index Volume'!G:G,MATCH(Index_New!$A636,'Index Volume'!$A:$A,0))</f>
        <v>0</v>
      </c>
      <c r="H636" s="46">
        <f>INDEX('Index Volume'!H:H,MATCH(Index_New!$A636,'Index Volume'!$A:$A,0))</f>
        <v>28114300</v>
      </c>
      <c r="I636" s="46">
        <f>INDEX('Index Volume'!I:I,MATCH(Index_New!$A636,'Index Volume'!$A:$A,0))</f>
        <v>32460800</v>
      </c>
      <c r="J636" s="46">
        <f>INDEX('Index Volume'!J:J,MATCH(Index_New!$A636,'Index Volume'!$A:$A,0))</f>
        <v>0</v>
      </c>
      <c r="K636" s="46">
        <f>INDEX('Index Volume'!K:K,MATCH(Index_New!$A636,'Index Volume'!$A:$A,0))</f>
        <v>58356100</v>
      </c>
      <c r="L636" s="46">
        <f>INDEX('Index Volume'!L:L,MATCH(Index_New!$A636,'Index Volume'!$A:$A,0))</f>
        <v>2426680</v>
      </c>
      <c r="M636" s="46">
        <f t="shared" si="146"/>
        <v>2257189612</v>
      </c>
      <c r="N636" s="1">
        <f t="shared" si="147"/>
        <v>2257189612</v>
      </c>
      <c r="O636" t="b">
        <f t="shared" si="148"/>
        <v>1</v>
      </c>
      <c r="Q636" s="7">
        <f t="shared" si="149"/>
        <v>0.48594141559816573</v>
      </c>
      <c r="R636" s="7">
        <f t="shared" si="150"/>
        <v>0.10807876093136672</v>
      </c>
      <c r="S636" s="7">
        <f t="shared" si="151"/>
        <v>0.15819198930349559</v>
      </c>
      <c r="T636" s="7">
        <f t="shared" si="152"/>
        <v>2.1633264895530042E-2</v>
      </c>
      <c r="U636" s="7">
        <f t="shared" si="153"/>
        <v>0.17645779942566325</v>
      </c>
      <c r="V636" s="7">
        <f t="shared" si="154"/>
        <v>0</v>
      </c>
      <c r="W636" s="7">
        <f t="shared" si="155"/>
        <v>3.2973747538169722E-2</v>
      </c>
      <c r="X636" s="7">
        <f t="shared" si="156"/>
        <v>6.7244468142781616E-3</v>
      </c>
      <c r="Y636" s="7">
        <f t="shared" si="157"/>
        <v>0</v>
      </c>
      <c r="Z636" s="7">
        <f t="shared" si="158"/>
        <v>8.7394147759302862E-3</v>
      </c>
      <c r="AA636" s="7">
        <f t="shared" si="159"/>
        <v>1.2591607174004913E-3</v>
      </c>
      <c r="AC636" s="7">
        <f>IF(DAY($A636)=1,VLOOKUP($A636-1,$A$2:$L$1124,$Q$1,FALSE)/VLOOKUP($A636-1,$A$2:$N$1124,14,FALSE),AC635)</f>
        <v>0.48594141559816573</v>
      </c>
      <c r="AD636" s="7">
        <f>IF(DAY($A636)=1,VLOOKUP($A636-1,$A$2:$L$1124,$R$1,FALSE)/VLOOKUP($A636-1,$A$2:$N$1124,14,FALSE),AD635)</f>
        <v>0.10807876093136672</v>
      </c>
      <c r="AE636" s="7">
        <f>IF(DAY($A636)=1,VLOOKUP($A636-1,$A$2:$L$1124,$S$1,FALSE)/VLOOKUP($A636-1,$A$2:$N$1124,14,FALSE),AE635)</f>
        <v>0.15819198930349559</v>
      </c>
      <c r="AF636" s="7">
        <f>IF(DAY($A636)=1,VLOOKUP($A636-1,$A$2:$L$1124,$T$1,FALSE)/VLOOKUP($A636-1,$A$2:$N$1124,14,FALSE),AF635)</f>
        <v>2.1633264895530042E-2</v>
      </c>
      <c r="AG636" s="7">
        <f>IF(DAY($A636)=1,VLOOKUP($A636-1,$A$2:$L$1124,$U$1,FALSE)/VLOOKUP($A636-1,$A$2:$N$1124,14,FALSE),AG635)</f>
        <v>0.17645779942566325</v>
      </c>
      <c r="AH636" s="7">
        <f>IF(DAY($A636)=1,VLOOKUP($A636-1,$A$2:$L$1124,$V$1,FALSE)/VLOOKUP($A636-1,$A$2:$N$1124,14,FALSE),AH635)</f>
        <v>0</v>
      </c>
      <c r="AI636" s="7">
        <f>IF(DAY($A636)=1,VLOOKUP($A636-1,$A$2:$L$1124,$W$1,FALSE)/VLOOKUP($A636-1,$A$2:$N$1124,14,FALSE),AI635)</f>
        <v>3.2973747538169722E-2</v>
      </c>
      <c r="AJ636" s="7">
        <f>IF(DAY($A636)=1,VLOOKUP($A636-1,$A$2:$L$1124,$X$1,FALSE)/VLOOKUP($A636-1,$A$2:$N$1124,14,FALSE),AJ635)</f>
        <v>6.7244468142781616E-3</v>
      </c>
      <c r="AK636" s="7">
        <f>IF(DAY($A636)=1,VLOOKUP($A636-1,$A$2:$L$1124,$Y$1,FALSE)/VLOOKUP($A636-1,$A$2:$N$1124,14,FALSE),AK635)</f>
        <v>0</v>
      </c>
      <c r="AL636" s="7">
        <f>IF(DAY($A636)=1,VLOOKUP($A636-1,$A$2:$L$1124,$Z$1,FALSE)/VLOOKUP($A636-1,$A$2:$N$1124,14,FALSE),AL635)</f>
        <v>8.7394147759302862E-3</v>
      </c>
      <c r="AM636" s="7">
        <f>IF(DAY($A636)=1,VLOOKUP($A636-1,$A$2:$L$1124,$AA$1,FALSE)/VLOOKUP($A636-1,$A$2:$N$1124,14,FALSE),AM635)</f>
        <v>1.2591607174004913E-3</v>
      </c>
      <c r="AO636" s="12">
        <f>VLOOKUP($A636,BTC!$A$1:$G$1853,5,FALSE)</f>
        <v>3926.07</v>
      </c>
      <c r="AP636" s="12">
        <f>VLOOKUP($A636,XRP!$A$1:$G$1853,5,FALSE)</f>
        <v>0.18148700000000001</v>
      </c>
      <c r="AQ636" s="12">
        <f>VLOOKUP($A636,LTC!$A$1:$G$1853,5,FALSE)</f>
        <v>51.58</v>
      </c>
      <c r="AR636" s="12">
        <f>VLOOKUP($A636,ETC!$A$1:$G$1853,5,FALSE)</f>
        <v>10.86</v>
      </c>
      <c r="AS636" s="12">
        <f>VLOOKUP($A636,ETH!$A$1:$G$1853,5,FALSE)</f>
        <v>292.33</v>
      </c>
      <c r="AT636" s="12">
        <f>VLOOKUP($A636,BCH!$A$1:$G$1853,5,FALSE)</f>
        <v>445.8</v>
      </c>
      <c r="AU636" s="12">
        <f>VLOOKUP($A636,XMR!$A$1:$G$1853,5,FALSE)</f>
        <v>93.64</v>
      </c>
      <c r="AV636" s="12">
        <f>VLOOKUP($A636,ZEC!$A$1:$G$1853,5,FALSE)</f>
        <v>230.77</v>
      </c>
      <c r="AW636" s="12">
        <f>VLOOKUP($A636,EOS!$A$1:$G$1853,5,FALSE)</f>
        <v>0.570774</v>
      </c>
      <c r="AX636" s="12">
        <f>VLOOKUP($A636,DASH!$A$1:$G$1853,5,FALSE)</f>
        <v>345.09</v>
      </c>
      <c r="AY636" s="12">
        <f>VLOOKUP($A636,XLM!$A$1:$G$1853,5,FALSE)</f>
        <v>1.2073E-2</v>
      </c>
      <c r="BA636" s="24">
        <v>1</v>
      </c>
      <c r="BB636" s="24">
        <v>1</v>
      </c>
      <c r="BC636" s="24">
        <v>1</v>
      </c>
      <c r="BD636" s="24">
        <v>1</v>
      </c>
      <c r="BE636" s="24">
        <v>1</v>
      </c>
      <c r="BF636" s="24">
        <v>0</v>
      </c>
      <c r="BG636" s="24">
        <v>1</v>
      </c>
      <c r="BH636" s="24">
        <v>1</v>
      </c>
      <c r="BI636" s="24">
        <v>0</v>
      </c>
      <c r="BJ636" s="24">
        <v>1</v>
      </c>
      <c r="BK636" s="24">
        <v>1</v>
      </c>
      <c r="BM636" s="19">
        <f>IF(SUM(BA635:BK635)=SUM(BA636:BK636),BM635,BM635*SUMPRODUCT(BA636:BK636,AO636:AY636,Q636:AA636)/SUMPRODUCT(BA635:BK635,AO636:AY636,AC636:AM636))</f>
        <v>0.90665306731485984</v>
      </c>
      <c r="BN636" s="26">
        <f>SUMPRODUCT(AO636:AY636,BA636:BK636,Q636:AA636)/BM636</f>
        <v>2178.885673443991</v>
      </c>
      <c r="BO636">
        <f t="shared" si="160"/>
        <v>3926.07</v>
      </c>
    </row>
    <row r="637" spans="1:67" x14ac:dyDescent="0.75">
      <c r="A637" s="3">
        <v>43004</v>
      </c>
      <c r="B637" s="46">
        <f>INDEX('Index Volume'!B:B,MATCH(Index_New!$A637,'Index Volume'!$A:$A,0))</f>
        <v>1043740032</v>
      </c>
      <c r="C637" s="46">
        <f>INDEX('Index Volume'!C:C,MATCH(Index_New!$A637,'Index Volume'!$A:$A,0))</f>
        <v>70000704</v>
      </c>
      <c r="D637" s="46">
        <f>INDEX('Index Volume'!D:D,MATCH(Index_New!$A637,'Index Volume'!$A:$A,0))</f>
        <v>173663008</v>
      </c>
      <c r="E637" s="46">
        <f>INDEX('Index Volume'!E:E,MATCH(Index_New!$A637,'Index Volume'!$A:$A,0))</f>
        <v>84319600</v>
      </c>
      <c r="F637" s="46">
        <f>INDEX('Index Volume'!F:F,MATCH(Index_New!$A637,'Index Volume'!$A:$A,0))</f>
        <v>345800992</v>
      </c>
      <c r="G637" s="46">
        <f>INDEX('Index Volume'!G:G,MATCH(Index_New!$A637,'Index Volume'!$A:$A,0))</f>
        <v>0</v>
      </c>
      <c r="H637" s="46">
        <f>INDEX('Index Volume'!H:H,MATCH(Index_New!$A637,'Index Volume'!$A:$A,0))</f>
        <v>32540800</v>
      </c>
      <c r="I637" s="46">
        <f>INDEX('Index Volume'!I:I,MATCH(Index_New!$A637,'Index Volume'!$A:$A,0))</f>
        <v>20525600</v>
      </c>
      <c r="J637" s="46">
        <f>INDEX('Index Volume'!J:J,MATCH(Index_New!$A637,'Index Volume'!$A:$A,0))</f>
        <v>0</v>
      </c>
      <c r="K637" s="46">
        <f>INDEX('Index Volume'!K:K,MATCH(Index_New!$A637,'Index Volume'!$A:$A,0))</f>
        <v>45406700</v>
      </c>
      <c r="L637" s="46">
        <f>INDEX('Index Volume'!L:L,MATCH(Index_New!$A637,'Index Volume'!$A:$A,0))</f>
        <v>2222670</v>
      </c>
      <c r="M637" s="46">
        <f t="shared" si="146"/>
        <v>1818220106</v>
      </c>
      <c r="N637" s="1">
        <f t="shared" si="147"/>
        <v>1818220106</v>
      </c>
      <c r="O637" t="b">
        <f t="shared" si="148"/>
        <v>1</v>
      </c>
      <c r="Q637" s="7">
        <f t="shared" si="149"/>
        <v>0.48594141559816573</v>
      </c>
      <c r="R637" s="7">
        <f t="shared" si="150"/>
        <v>0.10807876093136672</v>
      </c>
      <c r="S637" s="7">
        <f t="shared" si="151"/>
        <v>0.15819198930349559</v>
      </c>
      <c r="T637" s="7">
        <f t="shared" si="152"/>
        <v>2.1633264895530042E-2</v>
      </c>
      <c r="U637" s="7">
        <f t="shared" si="153"/>
        <v>0.17645779942566325</v>
      </c>
      <c r="V637" s="7">
        <f t="shared" si="154"/>
        <v>0</v>
      </c>
      <c r="W637" s="7">
        <f t="shared" si="155"/>
        <v>3.2973747538169722E-2</v>
      </c>
      <c r="X637" s="7">
        <f t="shared" si="156"/>
        <v>6.7244468142781616E-3</v>
      </c>
      <c r="Y637" s="7">
        <f t="shared" si="157"/>
        <v>0</v>
      </c>
      <c r="Z637" s="7">
        <f t="shared" si="158"/>
        <v>8.7394147759302862E-3</v>
      </c>
      <c r="AA637" s="7">
        <f t="shared" si="159"/>
        <v>1.2591607174004913E-3</v>
      </c>
      <c r="AC637" s="7">
        <f>IF(DAY($A637)=1,VLOOKUP($A637-1,$A$2:$L$1124,$Q$1,FALSE)/VLOOKUP($A637-1,$A$2:$N$1124,14,FALSE),AC636)</f>
        <v>0.48594141559816573</v>
      </c>
      <c r="AD637" s="7">
        <f>IF(DAY($A637)=1,VLOOKUP($A637-1,$A$2:$L$1124,$R$1,FALSE)/VLOOKUP($A637-1,$A$2:$N$1124,14,FALSE),AD636)</f>
        <v>0.10807876093136672</v>
      </c>
      <c r="AE637" s="7">
        <f>IF(DAY($A637)=1,VLOOKUP($A637-1,$A$2:$L$1124,$S$1,FALSE)/VLOOKUP($A637-1,$A$2:$N$1124,14,FALSE),AE636)</f>
        <v>0.15819198930349559</v>
      </c>
      <c r="AF637" s="7">
        <f>IF(DAY($A637)=1,VLOOKUP($A637-1,$A$2:$L$1124,$T$1,FALSE)/VLOOKUP($A637-1,$A$2:$N$1124,14,FALSE),AF636)</f>
        <v>2.1633264895530042E-2</v>
      </c>
      <c r="AG637" s="7">
        <f>IF(DAY($A637)=1,VLOOKUP($A637-1,$A$2:$L$1124,$U$1,FALSE)/VLOOKUP($A637-1,$A$2:$N$1124,14,FALSE),AG636)</f>
        <v>0.17645779942566325</v>
      </c>
      <c r="AH637" s="7">
        <f>IF(DAY($A637)=1,VLOOKUP($A637-1,$A$2:$L$1124,$V$1,FALSE)/VLOOKUP($A637-1,$A$2:$N$1124,14,FALSE),AH636)</f>
        <v>0</v>
      </c>
      <c r="AI637" s="7">
        <f>IF(DAY($A637)=1,VLOOKUP($A637-1,$A$2:$L$1124,$W$1,FALSE)/VLOOKUP($A637-1,$A$2:$N$1124,14,FALSE),AI636)</f>
        <v>3.2973747538169722E-2</v>
      </c>
      <c r="AJ637" s="7">
        <f>IF(DAY($A637)=1,VLOOKUP($A637-1,$A$2:$L$1124,$X$1,FALSE)/VLOOKUP($A637-1,$A$2:$N$1124,14,FALSE),AJ636)</f>
        <v>6.7244468142781616E-3</v>
      </c>
      <c r="AK637" s="7">
        <f>IF(DAY($A637)=1,VLOOKUP($A637-1,$A$2:$L$1124,$Y$1,FALSE)/VLOOKUP($A637-1,$A$2:$N$1124,14,FALSE),AK636)</f>
        <v>0</v>
      </c>
      <c r="AL637" s="7">
        <f>IF(DAY($A637)=1,VLOOKUP($A637-1,$A$2:$L$1124,$Z$1,FALSE)/VLOOKUP($A637-1,$A$2:$N$1124,14,FALSE),AL636)</f>
        <v>8.7394147759302862E-3</v>
      </c>
      <c r="AM637" s="7">
        <f>IF(DAY($A637)=1,VLOOKUP($A637-1,$A$2:$L$1124,$AA$1,FALSE)/VLOOKUP($A637-1,$A$2:$N$1124,14,FALSE),AM636)</f>
        <v>1.2591607174004913E-3</v>
      </c>
      <c r="AO637" s="12">
        <f>VLOOKUP($A637,BTC!$A$1:$G$1853,5,FALSE)</f>
        <v>3892.35</v>
      </c>
      <c r="AP637" s="12">
        <f>VLOOKUP($A637,XRP!$A$1:$G$1853,5,FALSE)</f>
        <v>0.18611900000000001</v>
      </c>
      <c r="AQ637" s="12">
        <f>VLOOKUP($A637,LTC!$A$1:$G$1853,5,FALSE)</f>
        <v>51.55</v>
      </c>
      <c r="AR637" s="12">
        <f>VLOOKUP($A637,ETC!$A$1:$G$1853,5,FALSE)</f>
        <v>11.24</v>
      </c>
      <c r="AS637" s="12">
        <f>VLOOKUP($A637,ETH!$A$1:$G$1853,5,FALSE)</f>
        <v>287.44</v>
      </c>
      <c r="AT637" s="12">
        <f>VLOOKUP($A637,BCH!$A$1:$G$1853,5,FALSE)</f>
        <v>441.83</v>
      </c>
      <c r="AU637" s="12">
        <f>VLOOKUP($A637,XMR!$A$1:$G$1853,5,FALSE)</f>
        <v>93.13</v>
      </c>
      <c r="AV637" s="12">
        <f>VLOOKUP($A637,ZEC!$A$1:$G$1853,5,FALSE)</f>
        <v>231.47</v>
      </c>
      <c r="AW637" s="12">
        <f>VLOOKUP($A637,EOS!$A$1:$G$1853,5,FALSE)</f>
        <v>0.56112799999999996</v>
      </c>
      <c r="AX637" s="12">
        <f>VLOOKUP($A637,DASH!$A$1:$G$1853,5,FALSE)</f>
        <v>339.1</v>
      </c>
      <c r="AY637" s="12">
        <f>VLOOKUP($A637,XLM!$A$1:$G$1853,5,FALSE)</f>
        <v>1.2388E-2</v>
      </c>
      <c r="BA637" s="24">
        <v>1</v>
      </c>
      <c r="BB637" s="24">
        <v>1</v>
      </c>
      <c r="BC637" s="24">
        <v>1</v>
      </c>
      <c r="BD637" s="24">
        <v>1</v>
      </c>
      <c r="BE637" s="24">
        <v>1</v>
      </c>
      <c r="BF637" s="24">
        <v>0</v>
      </c>
      <c r="BG637" s="24">
        <v>1</v>
      </c>
      <c r="BH637" s="24">
        <v>1</v>
      </c>
      <c r="BI637" s="24">
        <v>0</v>
      </c>
      <c r="BJ637" s="24">
        <v>1</v>
      </c>
      <c r="BK637" s="24">
        <v>1</v>
      </c>
      <c r="BM637" s="19">
        <f>IF(SUM(BA636:BK636)=SUM(BA637:BK637),BM636,BM636*SUMPRODUCT(BA637:BK637,AO637:AY637,Q637:AA637)/SUMPRODUCT(BA636:BK636,AO637:AY637,AC637:AM637))</f>
        <v>0.90665306731485984</v>
      </c>
      <c r="BN637" s="26">
        <f>SUMPRODUCT(AO637:AY637,BA637:BK637,Q637:AA637)/BM637</f>
        <v>2159.794240908534</v>
      </c>
      <c r="BO637">
        <f t="shared" si="160"/>
        <v>3892.35</v>
      </c>
    </row>
    <row r="638" spans="1:67" x14ac:dyDescent="0.75">
      <c r="A638" s="4">
        <v>43005</v>
      </c>
      <c r="B638" s="46">
        <f>INDEX('Index Volume'!B:B,MATCH(Index_New!$A638,'Index Volume'!$A:$A,0))</f>
        <v>1686880000</v>
      </c>
      <c r="C638" s="46">
        <f>INDEX('Index Volume'!C:C,MATCH(Index_New!$A638,'Index Volume'!$A:$A,0))</f>
        <v>249934000</v>
      </c>
      <c r="D638" s="46">
        <f>INDEX('Index Volume'!D:D,MATCH(Index_New!$A638,'Index Volume'!$A:$A,0))</f>
        <v>220363008</v>
      </c>
      <c r="E638" s="46">
        <f>INDEX('Index Volume'!E:E,MATCH(Index_New!$A638,'Index Volume'!$A:$A,0))</f>
        <v>119565000</v>
      </c>
      <c r="F638" s="46">
        <f>INDEX('Index Volume'!F:F,MATCH(Index_New!$A638,'Index Volume'!$A:$A,0))</f>
        <v>550243968</v>
      </c>
      <c r="G638" s="46">
        <f>INDEX('Index Volume'!G:G,MATCH(Index_New!$A638,'Index Volume'!$A:$A,0))</f>
        <v>0</v>
      </c>
      <c r="H638" s="46">
        <f>INDEX('Index Volume'!H:H,MATCH(Index_New!$A638,'Index Volume'!$A:$A,0))</f>
        <v>51634900</v>
      </c>
      <c r="I638" s="46">
        <f>INDEX('Index Volume'!I:I,MATCH(Index_New!$A638,'Index Volume'!$A:$A,0))</f>
        <v>130957000</v>
      </c>
      <c r="J638" s="46">
        <f>INDEX('Index Volume'!J:J,MATCH(Index_New!$A638,'Index Volume'!$A:$A,0))</f>
        <v>0</v>
      </c>
      <c r="K638" s="46">
        <f>INDEX('Index Volume'!K:K,MATCH(Index_New!$A638,'Index Volume'!$A:$A,0))</f>
        <v>52033700</v>
      </c>
      <c r="L638" s="46">
        <f>INDEX('Index Volume'!L:L,MATCH(Index_New!$A638,'Index Volume'!$A:$A,0))</f>
        <v>5645900</v>
      </c>
      <c r="M638" s="46">
        <f t="shared" si="146"/>
        <v>3067257476</v>
      </c>
      <c r="N638" s="1">
        <f t="shared" si="147"/>
        <v>3067257476</v>
      </c>
      <c r="O638" t="b">
        <f t="shared" si="148"/>
        <v>1</v>
      </c>
      <c r="Q638" s="7">
        <f t="shared" si="149"/>
        <v>0.48594141559816573</v>
      </c>
      <c r="R638" s="7">
        <f t="shared" si="150"/>
        <v>0.10807876093136672</v>
      </c>
      <c r="S638" s="7">
        <f t="shared" si="151"/>
        <v>0.15819198930349559</v>
      </c>
      <c r="T638" s="7">
        <f t="shared" si="152"/>
        <v>2.1633264895530042E-2</v>
      </c>
      <c r="U638" s="7">
        <f t="shared" si="153"/>
        <v>0.17645779942566325</v>
      </c>
      <c r="V638" s="7">
        <f t="shared" si="154"/>
        <v>0</v>
      </c>
      <c r="W638" s="7">
        <f t="shared" si="155"/>
        <v>3.2973747538169722E-2</v>
      </c>
      <c r="X638" s="7">
        <f t="shared" si="156"/>
        <v>6.7244468142781616E-3</v>
      </c>
      <c r="Y638" s="7">
        <f t="shared" si="157"/>
        <v>0</v>
      </c>
      <c r="Z638" s="7">
        <f t="shared" si="158"/>
        <v>8.7394147759302862E-3</v>
      </c>
      <c r="AA638" s="7">
        <f t="shared" si="159"/>
        <v>1.2591607174004913E-3</v>
      </c>
      <c r="AC638" s="7">
        <f>IF(DAY($A638)=1,VLOOKUP($A638-1,$A$2:$L$1124,$Q$1,FALSE)/VLOOKUP($A638-1,$A$2:$N$1124,14,FALSE),AC637)</f>
        <v>0.48594141559816573</v>
      </c>
      <c r="AD638" s="7">
        <f>IF(DAY($A638)=1,VLOOKUP($A638-1,$A$2:$L$1124,$R$1,FALSE)/VLOOKUP($A638-1,$A$2:$N$1124,14,FALSE),AD637)</f>
        <v>0.10807876093136672</v>
      </c>
      <c r="AE638" s="7">
        <f>IF(DAY($A638)=1,VLOOKUP($A638-1,$A$2:$L$1124,$S$1,FALSE)/VLOOKUP($A638-1,$A$2:$N$1124,14,FALSE),AE637)</f>
        <v>0.15819198930349559</v>
      </c>
      <c r="AF638" s="7">
        <f>IF(DAY($A638)=1,VLOOKUP($A638-1,$A$2:$L$1124,$T$1,FALSE)/VLOOKUP($A638-1,$A$2:$N$1124,14,FALSE),AF637)</f>
        <v>2.1633264895530042E-2</v>
      </c>
      <c r="AG638" s="7">
        <f>IF(DAY($A638)=1,VLOOKUP($A638-1,$A$2:$L$1124,$U$1,FALSE)/VLOOKUP($A638-1,$A$2:$N$1124,14,FALSE),AG637)</f>
        <v>0.17645779942566325</v>
      </c>
      <c r="AH638" s="7">
        <f>IF(DAY($A638)=1,VLOOKUP($A638-1,$A$2:$L$1124,$V$1,FALSE)/VLOOKUP($A638-1,$A$2:$N$1124,14,FALSE),AH637)</f>
        <v>0</v>
      </c>
      <c r="AI638" s="7">
        <f>IF(DAY($A638)=1,VLOOKUP($A638-1,$A$2:$L$1124,$W$1,FALSE)/VLOOKUP($A638-1,$A$2:$N$1124,14,FALSE),AI637)</f>
        <v>3.2973747538169722E-2</v>
      </c>
      <c r="AJ638" s="7">
        <f>IF(DAY($A638)=1,VLOOKUP($A638-1,$A$2:$L$1124,$X$1,FALSE)/VLOOKUP($A638-1,$A$2:$N$1124,14,FALSE),AJ637)</f>
        <v>6.7244468142781616E-3</v>
      </c>
      <c r="AK638" s="7">
        <f>IF(DAY($A638)=1,VLOOKUP($A638-1,$A$2:$L$1124,$Y$1,FALSE)/VLOOKUP($A638-1,$A$2:$N$1124,14,FALSE),AK637)</f>
        <v>0</v>
      </c>
      <c r="AL638" s="7">
        <f>IF(DAY($A638)=1,VLOOKUP($A638-1,$A$2:$L$1124,$Z$1,FALSE)/VLOOKUP($A638-1,$A$2:$N$1124,14,FALSE),AL637)</f>
        <v>8.7394147759302862E-3</v>
      </c>
      <c r="AM638" s="7">
        <f>IF(DAY($A638)=1,VLOOKUP($A638-1,$A$2:$L$1124,$AA$1,FALSE)/VLOOKUP($A638-1,$A$2:$N$1124,14,FALSE),AM637)</f>
        <v>1.2591607174004913E-3</v>
      </c>
      <c r="AO638" s="12">
        <f>VLOOKUP($A638,BTC!$A$1:$G$1853,5,FALSE)</f>
        <v>4200.67</v>
      </c>
      <c r="AP638" s="12">
        <f>VLOOKUP($A638,XRP!$A$1:$G$1853,5,FALSE)</f>
        <v>0.20329900000000001</v>
      </c>
      <c r="AQ638" s="12">
        <f>VLOOKUP($A638,LTC!$A$1:$G$1853,5,FALSE)</f>
        <v>56.28</v>
      </c>
      <c r="AR638" s="12">
        <f>VLOOKUP($A638,ETC!$A$1:$G$1853,5,FALSE)</f>
        <v>12.65</v>
      </c>
      <c r="AS638" s="12">
        <f>VLOOKUP($A638,ETH!$A$1:$G$1853,5,FALSE)</f>
        <v>306.47000000000003</v>
      </c>
      <c r="AT638" s="12">
        <f>VLOOKUP($A638,BCH!$A$1:$G$1853,5,FALSE)</f>
        <v>457.31</v>
      </c>
      <c r="AU638" s="12">
        <f>VLOOKUP($A638,XMR!$A$1:$G$1853,5,FALSE)</f>
        <v>101.04</v>
      </c>
      <c r="AV638" s="12">
        <f>VLOOKUP($A638,ZEC!$A$1:$G$1853,5,FALSE)</f>
        <v>285.36</v>
      </c>
      <c r="AW638" s="12">
        <f>VLOOKUP($A638,EOS!$A$1:$G$1853,5,FALSE)</f>
        <v>0.63304300000000002</v>
      </c>
      <c r="AX638" s="12">
        <f>VLOOKUP($A638,DASH!$A$1:$G$1853,5,FALSE)</f>
        <v>346.43</v>
      </c>
      <c r="AY638" s="12">
        <f>VLOOKUP($A638,XLM!$A$1:$G$1853,5,FALSE)</f>
        <v>1.4378E-2</v>
      </c>
      <c r="BA638" s="24">
        <v>1</v>
      </c>
      <c r="BB638" s="24">
        <v>1</v>
      </c>
      <c r="BC638" s="24">
        <v>1</v>
      </c>
      <c r="BD638" s="24">
        <v>1</v>
      </c>
      <c r="BE638" s="24">
        <v>1</v>
      </c>
      <c r="BF638" s="24">
        <v>0</v>
      </c>
      <c r="BG638" s="24">
        <v>1</v>
      </c>
      <c r="BH638" s="24">
        <v>1</v>
      </c>
      <c r="BI638" s="24">
        <v>0</v>
      </c>
      <c r="BJ638" s="24">
        <v>1</v>
      </c>
      <c r="BK638" s="24">
        <v>1</v>
      </c>
      <c r="BM638" s="19">
        <f>IF(SUM(BA637:BK637)=SUM(BA638:BK638),BM637,BM637*SUMPRODUCT(BA638:BK638,AO638:AY638,Q638:AA638)/SUMPRODUCT(BA637:BK637,AO638:AY638,AC638:AM638))</f>
        <v>0.90665306731485984</v>
      </c>
      <c r="BN638" s="26">
        <f>SUMPRODUCT(AO638:AY638,BA638:BK638,Q638:AA638)/BM638</f>
        <v>2330.3681106272106</v>
      </c>
      <c r="BO638">
        <f t="shared" si="160"/>
        <v>4200.67</v>
      </c>
    </row>
    <row r="639" spans="1:67" x14ac:dyDescent="0.75">
      <c r="A639" s="3">
        <v>43006</v>
      </c>
      <c r="B639" s="46">
        <f>INDEX('Index Volume'!B:B,MATCH(Index_New!$A639,'Index Volume'!$A:$A,0))</f>
        <v>1712320000</v>
      </c>
      <c r="C639" s="46">
        <f>INDEX('Index Volume'!C:C,MATCH(Index_New!$A639,'Index Volume'!$A:$A,0))</f>
        <v>117962000</v>
      </c>
      <c r="D639" s="46">
        <f>INDEX('Index Volume'!D:D,MATCH(Index_New!$A639,'Index Volume'!$A:$A,0))</f>
        <v>202008992</v>
      </c>
      <c r="E639" s="46">
        <f>INDEX('Index Volume'!E:E,MATCH(Index_New!$A639,'Index Volume'!$A:$A,0))</f>
        <v>175932000</v>
      </c>
      <c r="F639" s="46">
        <f>INDEX('Index Volume'!F:F,MATCH(Index_New!$A639,'Index Volume'!$A:$A,0))</f>
        <v>501894016</v>
      </c>
      <c r="G639" s="46">
        <f>INDEX('Index Volume'!G:G,MATCH(Index_New!$A639,'Index Volume'!$A:$A,0))</f>
        <v>0</v>
      </c>
      <c r="H639" s="46">
        <f>INDEX('Index Volume'!H:H,MATCH(Index_New!$A639,'Index Volume'!$A:$A,0))</f>
        <v>41822000</v>
      </c>
      <c r="I639" s="46">
        <f>INDEX('Index Volume'!I:I,MATCH(Index_New!$A639,'Index Volume'!$A:$A,0))</f>
        <v>296920992</v>
      </c>
      <c r="J639" s="46">
        <f>INDEX('Index Volume'!J:J,MATCH(Index_New!$A639,'Index Volume'!$A:$A,0))</f>
        <v>0</v>
      </c>
      <c r="K639" s="46">
        <f>INDEX('Index Volume'!K:K,MATCH(Index_New!$A639,'Index Volume'!$A:$A,0))</f>
        <v>49620000</v>
      </c>
      <c r="L639" s="46">
        <f>INDEX('Index Volume'!L:L,MATCH(Index_New!$A639,'Index Volume'!$A:$A,0))</f>
        <v>2978100</v>
      </c>
      <c r="M639" s="46">
        <f t="shared" si="146"/>
        <v>3101458100</v>
      </c>
      <c r="N639" s="1">
        <f t="shared" si="147"/>
        <v>3101458100</v>
      </c>
      <c r="O639" t="b">
        <f t="shared" si="148"/>
        <v>1</v>
      </c>
      <c r="Q639" s="7">
        <f t="shared" si="149"/>
        <v>0.48594141559816573</v>
      </c>
      <c r="R639" s="7">
        <f t="shared" si="150"/>
        <v>0.10807876093136672</v>
      </c>
      <c r="S639" s="7">
        <f t="shared" si="151"/>
        <v>0.15819198930349559</v>
      </c>
      <c r="T639" s="7">
        <f t="shared" si="152"/>
        <v>2.1633264895530042E-2</v>
      </c>
      <c r="U639" s="7">
        <f t="shared" si="153"/>
        <v>0.17645779942566325</v>
      </c>
      <c r="V639" s="7">
        <f t="shared" si="154"/>
        <v>0</v>
      </c>
      <c r="W639" s="7">
        <f t="shared" si="155"/>
        <v>3.2973747538169722E-2</v>
      </c>
      <c r="X639" s="7">
        <f t="shared" si="156"/>
        <v>6.7244468142781616E-3</v>
      </c>
      <c r="Y639" s="7">
        <f t="shared" si="157"/>
        <v>0</v>
      </c>
      <c r="Z639" s="7">
        <f t="shared" si="158"/>
        <v>8.7394147759302862E-3</v>
      </c>
      <c r="AA639" s="7">
        <f t="shared" si="159"/>
        <v>1.2591607174004913E-3</v>
      </c>
      <c r="AC639" s="7">
        <f>IF(DAY($A639)=1,VLOOKUP($A639-1,$A$2:$L$1124,$Q$1,FALSE)/VLOOKUP($A639-1,$A$2:$N$1124,14,FALSE),AC638)</f>
        <v>0.48594141559816573</v>
      </c>
      <c r="AD639" s="7">
        <f>IF(DAY($A639)=1,VLOOKUP($A639-1,$A$2:$L$1124,$R$1,FALSE)/VLOOKUP($A639-1,$A$2:$N$1124,14,FALSE),AD638)</f>
        <v>0.10807876093136672</v>
      </c>
      <c r="AE639" s="7">
        <f>IF(DAY($A639)=1,VLOOKUP($A639-1,$A$2:$L$1124,$S$1,FALSE)/VLOOKUP($A639-1,$A$2:$N$1124,14,FALSE),AE638)</f>
        <v>0.15819198930349559</v>
      </c>
      <c r="AF639" s="7">
        <f>IF(DAY($A639)=1,VLOOKUP($A639-1,$A$2:$L$1124,$T$1,FALSE)/VLOOKUP($A639-1,$A$2:$N$1124,14,FALSE),AF638)</f>
        <v>2.1633264895530042E-2</v>
      </c>
      <c r="AG639" s="7">
        <f>IF(DAY($A639)=1,VLOOKUP($A639-1,$A$2:$L$1124,$U$1,FALSE)/VLOOKUP($A639-1,$A$2:$N$1124,14,FALSE),AG638)</f>
        <v>0.17645779942566325</v>
      </c>
      <c r="AH639" s="7">
        <f>IF(DAY($A639)=1,VLOOKUP($A639-1,$A$2:$L$1124,$V$1,FALSE)/VLOOKUP($A639-1,$A$2:$N$1124,14,FALSE),AH638)</f>
        <v>0</v>
      </c>
      <c r="AI639" s="7">
        <f>IF(DAY($A639)=1,VLOOKUP($A639-1,$A$2:$L$1124,$W$1,FALSE)/VLOOKUP($A639-1,$A$2:$N$1124,14,FALSE),AI638)</f>
        <v>3.2973747538169722E-2</v>
      </c>
      <c r="AJ639" s="7">
        <f>IF(DAY($A639)=1,VLOOKUP($A639-1,$A$2:$L$1124,$X$1,FALSE)/VLOOKUP($A639-1,$A$2:$N$1124,14,FALSE),AJ638)</f>
        <v>6.7244468142781616E-3</v>
      </c>
      <c r="AK639" s="7">
        <f>IF(DAY($A639)=1,VLOOKUP($A639-1,$A$2:$L$1124,$Y$1,FALSE)/VLOOKUP($A639-1,$A$2:$N$1124,14,FALSE),AK638)</f>
        <v>0</v>
      </c>
      <c r="AL639" s="7">
        <f>IF(DAY($A639)=1,VLOOKUP($A639-1,$A$2:$L$1124,$Z$1,FALSE)/VLOOKUP($A639-1,$A$2:$N$1124,14,FALSE),AL638)</f>
        <v>8.7394147759302862E-3</v>
      </c>
      <c r="AM639" s="7">
        <f>IF(DAY($A639)=1,VLOOKUP($A639-1,$A$2:$L$1124,$AA$1,FALSE)/VLOOKUP($A639-1,$A$2:$N$1124,14,FALSE),AM638)</f>
        <v>1.2591607174004913E-3</v>
      </c>
      <c r="AO639" s="12">
        <f>VLOOKUP($A639,BTC!$A$1:$G$1853,5,FALSE)</f>
        <v>4174.7299999999996</v>
      </c>
      <c r="AP639" s="12">
        <f>VLOOKUP($A639,XRP!$A$1:$G$1853,5,FALSE)</f>
        <v>0.196131</v>
      </c>
      <c r="AQ639" s="12">
        <f>VLOOKUP($A639,LTC!$A$1:$G$1853,5,FALSE)</f>
        <v>54.09</v>
      </c>
      <c r="AR639" s="12">
        <f>VLOOKUP($A639,ETC!$A$1:$G$1853,5,FALSE)</f>
        <v>12.73</v>
      </c>
      <c r="AS639" s="12">
        <f>VLOOKUP($A639,ETH!$A$1:$G$1853,5,FALSE)</f>
        <v>299.14999999999998</v>
      </c>
      <c r="AT639" s="12">
        <f>VLOOKUP($A639,BCH!$A$1:$G$1853,5,FALSE)</f>
        <v>447.81</v>
      </c>
      <c r="AU639" s="12">
        <f>VLOOKUP($A639,XMR!$A$1:$G$1853,5,FALSE)</f>
        <v>97.23</v>
      </c>
      <c r="AV639" s="12">
        <f>VLOOKUP($A639,ZEC!$A$1:$G$1853,5,FALSE)</f>
        <v>310.60000000000002</v>
      </c>
      <c r="AW639" s="12">
        <f>VLOOKUP($A639,EOS!$A$1:$G$1853,5,FALSE)</f>
        <v>0.815693</v>
      </c>
      <c r="AX639" s="12">
        <f>VLOOKUP($A639,DASH!$A$1:$G$1853,5,FALSE)</f>
        <v>338.25</v>
      </c>
      <c r="AY639" s="12">
        <f>VLOOKUP($A639,XLM!$A$1:$G$1853,5,FALSE)</f>
        <v>1.3863E-2</v>
      </c>
      <c r="BA639" s="24">
        <v>1</v>
      </c>
      <c r="BB639" s="24">
        <v>1</v>
      </c>
      <c r="BC639" s="24">
        <v>1</v>
      </c>
      <c r="BD639" s="24">
        <v>1</v>
      </c>
      <c r="BE639" s="24">
        <v>1</v>
      </c>
      <c r="BF639" s="24">
        <v>0</v>
      </c>
      <c r="BG639" s="24">
        <v>1</v>
      </c>
      <c r="BH639" s="24">
        <v>1</v>
      </c>
      <c r="BI639" s="24">
        <v>0</v>
      </c>
      <c r="BJ639" s="24">
        <v>1</v>
      </c>
      <c r="BK639" s="24">
        <v>1</v>
      </c>
      <c r="BM639" s="19">
        <f>IF(SUM(BA638:BK638)=SUM(BA639:BK639),BM638,BM638*SUMPRODUCT(BA639:BK639,AO639:AY639,Q639:AA639)/SUMPRODUCT(BA638:BK638,AO639:AY639,AC639:AM639))</f>
        <v>0.90665306731485984</v>
      </c>
      <c r="BN639" s="26">
        <f>SUMPRODUCT(AO639:AY639,BA639:BK639,Q639:AA639)/BM639</f>
        <v>2314.6290474368343</v>
      </c>
      <c r="BO639">
        <f t="shared" si="160"/>
        <v>4174.7299999999996</v>
      </c>
    </row>
    <row r="640" spans="1:67" x14ac:dyDescent="0.75">
      <c r="A640" s="4">
        <v>43007</v>
      </c>
      <c r="B640" s="46">
        <f>INDEX('Index Volume'!B:B,MATCH(Index_New!$A640,'Index Volume'!$A:$A,0))</f>
        <v>1367049984</v>
      </c>
      <c r="C640" s="46">
        <f>INDEX('Index Volume'!C:C,MATCH(Index_New!$A640,'Index Volume'!$A:$A,0))</f>
        <v>72291200</v>
      </c>
      <c r="D640" s="46">
        <f>INDEX('Index Volume'!D:D,MATCH(Index_New!$A640,'Index Volume'!$A:$A,0))</f>
        <v>186560000</v>
      </c>
      <c r="E640" s="46">
        <f>INDEX('Index Volume'!E:E,MATCH(Index_New!$A640,'Index Volume'!$A:$A,0))</f>
        <v>123657000</v>
      </c>
      <c r="F640" s="46">
        <f>INDEX('Index Volume'!F:F,MATCH(Index_New!$A640,'Index Volume'!$A:$A,0))</f>
        <v>541374976</v>
      </c>
      <c r="G640" s="46">
        <f>INDEX('Index Volume'!G:G,MATCH(Index_New!$A640,'Index Volume'!$A:$A,0))</f>
        <v>0</v>
      </c>
      <c r="H640" s="46">
        <f>INDEX('Index Volume'!H:H,MATCH(Index_New!$A640,'Index Volume'!$A:$A,0))</f>
        <v>38972400</v>
      </c>
      <c r="I640" s="46">
        <f>INDEX('Index Volume'!I:I,MATCH(Index_New!$A640,'Index Volume'!$A:$A,0))</f>
        <v>71232096</v>
      </c>
      <c r="J640" s="46">
        <f>INDEX('Index Volume'!J:J,MATCH(Index_New!$A640,'Index Volume'!$A:$A,0))</f>
        <v>0</v>
      </c>
      <c r="K640" s="46">
        <f>INDEX('Index Volume'!K:K,MATCH(Index_New!$A640,'Index Volume'!$A:$A,0))</f>
        <v>38011000</v>
      </c>
      <c r="L640" s="46">
        <f>INDEX('Index Volume'!L:L,MATCH(Index_New!$A640,'Index Volume'!$A:$A,0))</f>
        <v>1967140</v>
      </c>
      <c r="M640" s="46">
        <f t="shared" si="146"/>
        <v>2441115796</v>
      </c>
      <c r="N640" s="1">
        <f t="shared" si="147"/>
        <v>2441115796</v>
      </c>
      <c r="O640" t="b">
        <f t="shared" si="148"/>
        <v>1</v>
      </c>
      <c r="Q640" s="7">
        <f t="shared" si="149"/>
        <v>0.48594141559816573</v>
      </c>
      <c r="R640" s="7">
        <f t="shared" si="150"/>
        <v>0.10807876093136672</v>
      </c>
      <c r="S640" s="7">
        <f t="shared" si="151"/>
        <v>0.15819198930349559</v>
      </c>
      <c r="T640" s="7">
        <f t="shared" si="152"/>
        <v>2.1633264895530042E-2</v>
      </c>
      <c r="U640" s="7">
        <f t="shared" si="153"/>
        <v>0.17645779942566325</v>
      </c>
      <c r="V640" s="7">
        <f t="shared" si="154"/>
        <v>0</v>
      </c>
      <c r="W640" s="7">
        <f t="shared" si="155"/>
        <v>3.2973747538169722E-2</v>
      </c>
      <c r="X640" s="7">
        <f t="shared" si="156"/>
        <v>6.7244468142781616E-3</v>
      </c>
      <c r="Y640" s="7">
        <f t="shared" si="157"/>
        <v>0</v>
      </c>
      <c r="Z640" s="7">
        <f t="shared" si="158"/>
        <v>8.7394147759302862E-3</v>
      </c>
      <c r="AA640" s="7">
        <f t="shared" si="159"/>
        <v>1.2591607174004913E-3</v>
      </c>
      <c r="AC640" s="7">
        <f>IF(DAY($A640)=1,VLOOKUP($A640-1,$A$2:$L$1124,$Q$1,FALSE)/VLOOKUP($A640-1,$A$2:$N$1124,14,FALSE),AC639)</f>
        <v>0.48594141559816573</v>
      </c>
      <c r="AD640" s="7">
        <f>IF(DAY($A640)=1,VLOOKUP($A640-1,$A$2:$L$1124,$R$1,FALSE)/VLOOKUP($A640-1,$A$2:$N$1124,14,FALSE),AD639)</f>
        <v>0.10807876093136672</v>
      </c>
      <c r="AE640" s="7">
        <f>IF(DAY($A640)=1,VLOOKUP($A640-1,$A$2:$L$1124,$S$1,FALSE)/VLOOKUP($A640-1,$A$2:$N$1124,14,FALSE),AE639)</f>
        <v>0.15819198930349559</v>
      </c>
      <c r="AF640" s="7">
        <f>IF(DAY($A640)=1,VLOOKUP($A640-1,$A$2:$L$1124,$T$1,FALSE)/VLOOKUP($A640-1,$A$2:$N$1124,14,FALSE),AF639)</f>
        <v>2.1633264895530042E-2</v>
      </c>
      <c r="AG640" s="7">
        <f>IF(DAY($A640)=1,VLOOKUP($A640-1,$A$2:$L$1124,$U$1,FALSE)/VLOOKUP($A640-1,$A$2:$N$1124,14,FALSE),AG639)</f>
        <v>0.17645779942566325</v>
      </c>
      <c r="AH640" s="7">
        <f>IF(DAY($A640)=1,VLOOKUP($A640-1,$A$2:$L$1124,$V$1,FALSE)/VLOOKUP($A640-1,$A$2:$N$1124,14,FALSE),AH639)</f>
        <v>0</v>
      </c>
      <c r="AI640" s="7">
        <f>IF(DAY($A640)=1,VLOOKUP($A640-1,$A$2:$L$1124,$W$1,FALSE)/VLOOKUP($A640-1,$A$2:$N$1124,14,FALSE),AI639)</f>
        <v>3.2973747538169722E-2</v>
      </c>
      <c r="AJ640" s="7">
        <f>IF(DAY($A640)=1,VLOOKUP($A640-1,$A$2:$L$1124,$X$1,FALSE)/VLOOKUP($A640-1,$A$2:$N$1124,14,FALSE),AJ639)</f>
        <v>6.7244468142781616E-3</v>
      </c>
      <c r="AK640" s="7">
        <f>IF(DAY($A640)=1,VLOOKUP($A640-1,$A$2:$L$1124,$Y$1,FALSE)/VLOOKUP($A640-1,$A$2:$N$1124,14,FALSE),AK639)</f>
        <v>0</v>
      </c>
      <c r="AL640" s="7">
        <f>IF(DAY($A640)=1,VLOOKUP($A640-1,$A$2:$L$1124,$Z$1,FALSE)/VLOOKUP($A640-1,$A$2:$N$1124,14,FALSE),AL639)</f>
        <v>8.7394147759302862E-3</v>
      </c>
      <c r="AM640" s="7">
        <f>IF(DAY($A640)=1,VLOOKUP($A640-1,$A$2:$L$1124,$AA$1,FALSE)/VLOOKUP($A640-1,$A$2:$N$1124,14,FALSE),AM639)</f>
        <v>1.2591607174004913E-3</v>
      </c>
      <c r="AO640" s="12">
        <f>VLOOKUP($A640,BTC!$A$1:$G$1853,5,FALSE)</f>
        <v>4163.07</v>
      </c>
      <c r="AP640" s="12">
        <f>VLOOKUP($A640,XRP!$A$1:$G$1853,5,FALSE)</f>
        <v>0.193606</v>
      </c>
      <c r="AQ640" s="12">
        <f>VLOOKUP($A640,LTC!$A$1:$G$1853,5,FALSE)</f>
        <v>52.62</v>
      </c>
      <c r="AR640" s="12">
        <f>VLOOKUP($A640,ETC!$A$1:$G$1853,5,FALSE)</f>
        <v>12.52</v>
      </c>
      <c r="AS640" s="12">
        <f>VLOOKUP($A640,ETH!$A$1:$G$1853,5,FALSE)</f>
        <v>291.47000000000003</v>
      </c>
      <c r="AT640" s="12">
        <f>VLOOKUP($A640,BCH!$A$1:$G$1853,5,FALSE)</f>
        <v>436.77</v>
      </c>
      <c r="AU640" s="12">
        <f>VLOOKUP($A640,XMR!$A$1:$G$1853,5,FALSE)</f>
        <v>94.5</v>
      </c>
      <c r="AV640" s="12">
        <f>VLOOKUP($A640,ZEC!$A$1:$G$1853,5,FALSE)</f>
        <v>290.12</v>
      </c>
      <c r="AW640" s="12">
        <f>VLOOKUP($A640,EOS!$A$1:$G$1853,5,FALSE)</f>
        <v>0.71727200000000002</v>
      </c>
      <c r="AX640" s="12">
        <f>VLOOKUP($A640,DASH!$A$1:$G$1853,5,FALSE)</f>
        <v>327.7</v>
      </c>
      <c r="AY640" s="12">
        <f>VLOOKUP($A640,XLM!$A$1:$G$1853,5,FALSE)</f>
        <v>1.3204E-2</v>
      </c>
      <c r="BA640" s="24">
        <v>1</v>
      </c>
      <c r="BB640" s="24">
        <v>1</v>
      </c>
      <c r="BC640" s="24">
        <v>1</v>
      </c>
      <c r="BD640" s="24">
        <v>1</v>
      </c>
      <c r="BE640" s="24">
        <v>1</v>
      </c>
      <c r="BF640" s="24">
        <v>0</v>
      </c>
      <c r="BG640" s="24">
        <v>1</v>
      </c>
      <c r="BH640" s="24">
        <v>1</v>
      </c>
      <c r="BI640" s="24">
        <v>0</v>
      </c>
      <c r="BJ640" s="24">
        <v>1</v>
      </c>
      <c r="BK640" s="24">
        <v>1</v>
      </c>
      <c r="BM640" s="19">
        <f>IF(SUM(BA639:BK639)=SUM(BA640:BK640),BM639,BM639*SUMPRODUCT(BA640:BK640,AO640:AY640,Q640:AA640)/SUMPRODUCT(BA639:BK639,AO640:AY640,AC640:AM640))</f>
        <v>0.90665306731485984</v>
      </c>
      <c r="BN640" s="26">
        <f>SUMPRODUCT(AO640:AY640,BA640:BK640,Q640:AA640)/BM640</f>
        <v>2306.2702078270022</v>
      </c>
      <c r="BO640">
        <f t="shared" si="160"/>
        <v>4163.07</v>
      </c>
    </row>
    <row r="641" spans="1:67" x14ac:dyDescent="0.75">
      <c r="A641" s="3">
        <v>43008</v>
      </c>
      <c r="B641" s="46">
        <f>INDEX('Index Volume'!B:B,MATCH(Index_New!$A641,'Index Volume'!$A:$A,0))</f>
        <v>1207449984</v>
      </c>
      <c r="C641" s="46">
        <f>INDEX('Index Volume'!C:C,MATCH(Index_New!$A641,'Index Volume'!$A:$A,0))</f>
        <v>54729300</v>
      </c>
      <c r="D641" s="46">
        <f>INDEX('Index Volume'!D:D,MATCH(Index_New!$A641,'Index Volume'!$A:$A,0))</f>
        <v>131446000</v>
      </c>
      <c r="E641" s="46">
        <f>INDEX('Index Volume'!E:E,MATCH(Index_New!$A641,'Index Volume'!$A:$A,0))</f>
        <v>81530800</v>
      </c>
      <c r="F641" s="46">
        <f>INDEX('Index Volume'!F:F,MATCH(Index_New!$A641,'Index Volume'!$A:$A,0))</f>
        <v>332439008</v>
      </c>
      <c r="G641" s="46">
        <f>INDEX('Index Volume'!G:G,MATCH(Index_New!$A641,'Index Volume'!$A:$A,0))</f>
        <v>0</v>
      </c>
      <c r="H641" s="46">
        <f>INDEX('Index Volume'!H:H,MATCH(Index_New!$A641,'Index Volume'!$A:$A,0))</f>
        <v>28498000</v>
      </c>
      <c r="I641" s="46">
        <f>INDEX('Index Volume'!I:I,MATCH(Index_New!$A641,'Index Volume'!$A:$A,0))</f>
        <v>37283500</v>
      </c>
      <c r="J641" s="46">
        <f>INDEX('Index Volume'!J:J,MATCH(Index_New!$A641,'Index Volume'!$A:$A,0))</f>
        <v>10179600</v>
      </c>
      <c r="K641" s="46">
        <f>INDEX('Index Volume'!K:K,MATCH(Index_New!$A641,'Index Volume'!$A:$A,0))</f>
        <v>27802400</v>
      </c>
      <c r="L641" s="46">
        <f>INDEX('Index Volume'!L:L,MATCH(Index_New!$A641,'Index Volume'!$A:$A,0))</f>
        <v>1668730</v>
      </c>
      <c r="M641" s="46">
        <f t="shared" si="146"/>
        <v>1913027322</v>
      </c>
      <c r="N641" s="1">
        <f t="shared" si="147"/>
        <v>1902847722</v>
      </c>
      <c r="O641" t="b">
        <f t="shared" si="148"/>
        <v>0</v>
      </c>
      <c r="Q641" s="7">
        <f t="shared" si="149"/>
        <v>0.48594141559816573</v>
      </c>
      <c r="R641" s="7">
        <f t="shared" si="150"/>
        <v>0.10807876093136672</v>
      </c>
      <c r="S641" s="7">
        <f t="shared" si="151"/>
        <v>0.15819198930349559</v>
      </c>
      <c r="T641" s="7">
        <f t="shared" si="152"/>
        <v>2.1633264895530042E-2</v>
      </c>
      <c r="U641" s="7">
        <f t="shared" si="153"/>
        <v>0.17645779942566325</v>
      </c>
      <c r="V641" s="7">
        <f t="shared" si="154"/>
        <v>0</v>
      </c>
      <c r="W641" s="7">
        <f t="shared" si="155"/>
        <v>3.2973747538169722E-2</v>
      </c>
      <c r="X641" s="7">
        <f t="shared" si="156"/>
        <v>6.7244468142781616E-3</v>
      </c>
      <c r="Y641" s="7">
        <f t="shared" si="157"/>
        <v>0</v>
      </c>
      <c r="Z641" s="7">
        <f t="shared" si="158"/>
        <v>8.7394147759302862E-3</v>
      </c>
      <c r="AA641" s="7">
        <f t="shared" si="159"/>
        <v>1.2591607174004913E-3</v>
      </c>
      <c r="AC641" s="7">
        <f>IF(DAY($A641)=1,VLOOKUP($A641-1,$A$2:$L$1124,$Q$1,FALSE)/VLOOKUP($A641-1,$A$2:$N$1124,14,FALSE),AC640)</f>
        <v>0.48594141559816573</v>
      </c>
      <c r="AD641" s="7">
        <f>IF(DAY($A641)=1,VLOOKUP($A641-1,$A$2:$L$1124,$R$1,FALSE)/VLOOKUP($A641-1,$A$2:$N$1124,14,FALSE),AD640)</f>
        <v>0.10807876093136672</v>
      </c>
      <c r="AE641" s="7">
        <f>IF(DAY($A641)=1,VLOOKUP($A641-1,$A$2:$L$1124,$S$1,FALSE)/VLOOKUP($A641-1,$A$2:$N$1124,14,FALSE),AE640)</f>
        <v>0.15819198930349559</v>
      </c>
      <c r="AF641" s="7">
        <f>IF(DAY($A641)=1,VLOOKUP($A641-1,$A$2:$L$1124,$T$1,FALSE)/VLOOKUP($A641-1,$A$2:$N$1124,14,FALSE),AF640)</f>
        <v>2.1633264895530042E-2</v>
      </c>
      <c r="AG641" s="7">
        <f>IF(DAY($A641)=1,VLOOKUP($A641-1,$A$2:$L$1124,$U$1,FALSE)/VLOOKUP($A641-1,$A$2:$N$1124,14,FALSE),AG640)</f>
        <v>0.17645779942566325</v>
      </c>
      <c r="AH641" s="7">
        <f>IF(DAY($A641)=1,VLOOKUP($A641-1,$A$2:$L$1124,$V$1,FALSE)/VLOOKUP($A641-1,$A$2:$N$1124,14,FALSE),AH640)</f>
        <v>0</v>
      </c>
      <c r="AI641" s="7">
        <f>IF(DAY($A641)=1,VLOOKUP($A641-1,$A$2:$L$1124,$W$1,FALSE)/VLOOKUP($A641-1,$A$2:$N$1124,14,FALSE),AI640)</f>
        <v>3.2973747538169722E-2</v>
      </c>
      <c r="AJ641" s="7">
        <f>IF(DAY($A641)=1,VLOOKUP($A641-1,$A$2:$L$1124,$X$1,FALSE)/VLOOKUP($A641-1,$A$2:$N$1124,14,FALSE),AJ640)</f>
        <v>6.7244468142781616E-3</v>
      </c>
      <c r="AK641" s="7">
        <f>IF(DAY($A641)=1,VLOOKUP($A641-1,$A$2:$L$1124,$Y$1,FALSE)/VLOOKUP($A641-1,$A$2:$N$1124,14,FALSE),AK640)</f>
        <v>0</v>
      </c>
      <c r="AL641" s="7">
        <f>IF(DAY($A641)=1,VLOOKUP($A641-1,$A$2:$L$1124,$Z$1,FALSE)/VLOOKUP($A641-1,$A$2:$N$1124,14,FALSE),AL640)</f>
        <v>8.7394147759302862E-3</v>
      </c>
      <c r="AM641" s="7">
        <f>IF(DAY($A641)=1,VLOOKUP($A641-1,$A$2:$L$1124,$AA$1,FALSE)/VLOOKUP($A641-1,$A$2:$N$1124,14,FALSE),AM640)</f>
        <v>1.2591607174004913E-3</v>
      </c>
      <c r="AO641" s="12">
        <f>VLOOKUP($A641,BTC!$A$1:$G$1853,5,FALSE)</f>
        <v>4338.71</v>
      </c>
      <c r="AP641" s="12">
        <f>VLOOKUP($A641,XRP!$A$1:$G$1853,5,FALSE)</f>
        <v>0.19752900000000001</v>
      </c>
      <c r="AQ641" s="12">
        <f>VLOOKUP($A641,LTC!$A$1:$G$1853,5,FALSE)</f>
        <v>55.14</v>
      </c>
      <c r="AR641" s="12">
        <f>VLOOKUP($A641,ETC!$A$1:$G$1853,5,FALSE)</f>
        <v>12.98</v>
      </c>
      <c r="AS641" s="12">
        <f>VLOOKUP($A641,ETH!$A$1:$G$1853,5,FALSE)</f>
        <v>301.45999999999998</v>
      </c>
      <c r="AT641" s="12">
        <f>VLOOKUP($A641,BCH!$A$1:$G$1853,5,FALSE)</f>
        <v>432.63</v>
      </c>
      <c r="AU641" s="12">
        <f>VLOOKUP($A641,XMR!$A$1:$G$1853,5,FALSE)</f>
        <v>95.76</v>
      </c>
      <c r="AV641" s="12">
        <f>VLOOKUP($A641,ZEC!$A$1:$G$1853,5,FALSE)</f>
        <v>277.52999999999997</v>
      </c>
      <c r="AW641" s="12">
        <f>VLOOKUP($A641,EOS!$A$1:$G$1853,5,FALSE)</f>
        <v>0.72160899999999994</v>
      </c>
      <c r="AX641" s="12">
        <f>VLOOKUP($A641,DASH!$A$1:$G$1853,5,FALSE)</f>
        <v>327.14</v>
      </c>
      <c r="AY641" s="12">
        <f>VLOOKUP($A641,XLM!$A$1:$G$1853,5,FALSE)</f>
        <v>1.3858000000000001E-2</v>
      </c>
      <c r="BA641" s="24">
        <v>1</v>
      </c>
      <c r="BB641" s="24">
        <v>1</v>
      </c>
      <c r="BC641" s="24">
        <v>1</v>
      </c>
      <c r="BD641" s="24">
        <v>1</v>
      </c>
      <c r="BE641" s="24">
        <v>1</v>
      </c>
      <c r="BF641" s="24">
        <v>0</v>
      </c>
      <c r="BG641" s="24">
        <v>1</v>
      </c>
      <c r="BH641" s="24">
        <v>1</v>
      </c>
      <c r="BI641" s="24">
        <v>0</v>
      </c>
      <c r="BJ641" s="24">
        <v>1</v>
      </c>
      <c r="BK641" s="24">
        <v>1</v>
      </c>
      <c r="BM641" s="19">
        <f>IF(SUM(BA640:BK640)=SUM(BA641:BK641),BM640,BM640*SUMPRODUCT(BA641:BK641,AO641:AY641,Q641:AA641)/SUMPRODUCT(BA640:BK640,AO641:AY641,AC641:AM641))</f>
        <v>0.90665306731485984</v>
      </c>
      <c r="BN641" s="26">
        <f>SUMPRODUCT(AO641:AY641,BA641:BK641,Q641:AA641)/BM641</f>
        <v>2402.7509663453484</v>
      </c>
      <c r="BO641">
        <f t="shared" si="160"/>
        <v>4338.71</v>
      </c>
    </row>
    <row r="642" spans="1:67" x14ac:dyDescent="0.75">
      <c r="A642" s="4">
        <v>43009</v>
      </c>
      <c r="B642" s="46">
        <f>INDEX('Index Volume'!B:B,MATCH(Index_New!$A642,'Index Volume'!$A:$A,0))</f>
        <v>1208210048</v>
      </c>
      <c r="C642" s="46">
        <f>INDEX('Index Volume'!C:C,MATCH(Index_New!$A642,'Index Volume'!$A:$A,0))</f>
        <v>51345500</v>
      </c>
      <c r="D642" s="46">
        <f>INDEX('Index Volume'!D:D,MATCH(Index_New!$A642,'Index Volume'!$A:$A,0))</f>
        <v>100183000</v>
      </c>
      <c r="E642" s="46">
        <f>INDEX('Index Volume'!E:E,MATCH(Index_New!$A642,'Index Volume'!$A:$A,0))</f>
        <v>44133200</v>
      </c>
      <c r="F642" s="46">
        <f>INDEX('Index Volume'!F:F,MATCH(Index_New!$A642,'Index Volume'!$A:$A,0))</f>
        <v>306184992</v>
      </c>
      <c r="G642" s="46">
        <f>INDEX('Index Volume'!G:G,MATCH(Index_New!$A642,'Index Volume'!$A:$A,0))</f>
        <v>0</v>
      </c>
      <c r="H642" s="46">
        <f>INDEX('Index Volume'!H:H,MATCH(Index_New!$A642,'Index Volume'!$A:$A,0))</f>
        <v>25936500</v>
      </c>
      <c r="I642" s="46">
        <f>INDEX('Index Volume'!I:I,MATCH(Index_New!$A642,'Index Volume'!$A:$A,0))</f>
        <v>33546100</v>
      </c>
      <c r="J642" s="46">
        <f>INDEX('Index Volume'!J:J,MATCH(Index_New!$A642,'Index Volume'!$A:$A,0))</f>
        <v>8938190</v>
      </c>
      <c r="K642" s="46">
        <f>INDEX('Index Volume'!K:K,MATCH(Index_New!$A642,'Index Volume'!$A:$A,0))</f>
        <v>25835800</v>
      </c>
      <c r="L642" s="46">
        <f>INDEX('Index Volume'!L:L,MATCH(Index_New!$A642,'Index Volume'!$A:$A,0))</f>
        <v>1534340</v>
      </c>
      <c r="M642" s="46">
        <f t="shared" si="146"/>
        <v>1805847670</v>
      </c>
      <c r="N642" s="1">
        <f t="shared" si="147"/>
        <v>1805847670</v>
      </c>
      <c r="O642" t="b">
        <f t="shared" si="148"/>
        <v>1</v>
      </c>
      <c r="Q642" s="7">
        <f t="shared" si="149"/>
        <v>0.6311723675423806</v>
      </c>
      <c r="R642" s="7">
        <f t="shared" si="150"/>
        <v>2.8608739337179209E-2</v>
      </c>
      <c r="S642" s="7">
        <f t="shared" si="151"/>
        <v>6.8710989377076967E-2</v>
      </c>
      <c r="T642" s="7">
        <f t="shared" si="152"/>
        <v>4.2618732656030514E-2</v>
      </c>
      <c r="U642" s="7">
        <f t="shared" si="153"/>
        <v>0.17377640359702087</v>
      </c>
      <c r="V642" s="7">
        <f t="shared" si="154"/>
        <v>0</v>
      </c>
      <c r="W642" s="7">
        <f t="shared" si="155"/>
        <v>1.4896807626462116E-2</v>
      </c>
      <c r="X642" s="7">
        <f t="shared" si="156"/>
        <v>1.9489266865787086E-2</v>
      </c>
      <c r="Y642" s="7">
        <f t="shared" si="157"/>
        <v>5.3211994846773022E-3</v>
      </c>
      <c r="Z642" s="7">
        <f t="shared" si="158"/>
        <v>1.4533195464732626E-2</v>
      </c>
      <c r="AA642" s="7">
        <f t="shared" si="159"/>
        <v>8.7229804865275205E-4</v>
      </c>
      <c r="AC642" s="7">
        <f>IF(DAY($A642)=1,VLOOKUP($A642-1,$A$2:$L$1124,$Q$1,FALSE)/VLOOKUP($A642-1,$A$2:$N$1124,14,FALSE),AC641)</f>
        <v>0.63454892897625148</v>
      </c>
      <c r="AD642" s="7">
        <f>IF(DAY($A642)=1,VLOOKUP($A642-1,$A$2:$L$1124,$R$1,FALSE)/VLOOKUP($A642-1,$A$2:$N$1124,14,FALSE),AD641)</f>
        <v>2.8761786540899042E-2</v>
      </c>
      <c r="AE642" s="7">
        <f>IF(DAY($A642)=1,VLOOKUP($A642-1,$A$2:$L$1124,$S$1,FALSE)/VLOOKUP($A642-1,$A$2:$N$1124,14,FALSE),AE641)</f>
        <v>6.9078570229383809E-2</v>
      </c>
      <c r="AF642" s="7">
        <f>IF(DAY($A642)=1,VLOOKUP($A642-1,$A$2:$L$1124,$T$1,FALSE)/VLOOKUP($A642-1,$A$2:$N$1124,14,FALSE),AF641)</f>
        <v>4.284672864642397E-2</v>
      </c>
      <c r="AG642" s="7">
        <f>IF(DAY($A642)=1,VLOOKUP($A642-1,$A$2:$L$1124,$U$1,FALSE)/VLOOKUP($A642-1,$A$2:$N$1124,14,FALSE),AG641)</f>
        <v>0.17470604933672143</v>
      </c>
      <c r="AH642" s="7">
        <f>IF(DAY($A642)=1,VLOOKUP($A642-1,$A$2:$L$1124,$V$1,FALSE)/VLOOKUP($A642-1,$A$2:$N$1124,14,FALSE),AH641)</f>
        <v>0</v>
      </c>
      <c r="AI642" s="7">
        <f>IF(DAY($A642)=1,VLOOKUP($A642-1,$A$2:$L$1124,$W$1,FALSE)/VLOOKUP($A642-1,$A$2:$N$1124,14,FALSE),AI641)</f>
        <v>1.4976500573596608E-2</v>
      </c>
      <c r="AJ642" s="7">
        <f>IF(DAY($A642)=1,VLOOKUP($A642-1,$A$2:$L$1124,$X$1,FALSE)/VLOOKUP($A642-1,$A$2:$N$1124,14,FALSE),AJ641)</f>
        <v>1.9593527936546045E-2</v>
      </c>
      <c r="AK642" s="7">
        <f>IF(DAY($A642)=1,VLOOKUP($A642-1,$A$2:$L$1124,$Y$1,FALSE)/VLOOKUP($A642-1,$A$2:$N$1124,14,FALSE),AK641)</f>
        <v>5.3496661253064791E-3</v>
      </c>
      <c r="AL642" s="7">
        <f>IF(DAY($A642)=1,VLOOKUP($A642-1,$A$2:$L$1124,$Z$1,FALSE)/VLOOKUP($A642-1,$A$2:$N$1124,14,FALSE),AL641)</f>
        <v>1.4610943208202764E-2</v>
      </c>
      <c r="AM642" s="7">
        <f>IF(DAY($A642)=1,VLOOKUP($A642-1,$A$2:$L$1124,$AA$1,FALSE)/VLOOKUP($A642-1,$A$2:$N$1124,14,FALSE),AM641)</f>
        <v>8.7696455197480065E-4</v>
      </c>
      <c r="AO642" s="12">
        <f>VLOOKUP($A642,BTC!$A$1:$G$1853,5,FALSE)</f>
        <v>4403.74</v>
      </c>
      <c r="AP642" s="12">
        <f>VLOOKUP($A642,XRP!$A$1:$G$1853,5,FALSE)</f>
        <v>0.20653199999999999</v>
      </c>
      <c r="AQ642" s="12">
        <f>VLOOKUP($A642,LTC!$A$1:$G$1853,5,FALSE)</f>
        <v>54.54</v>
      </c>
      <c r="AR642" s="12">
        <f>VLOOKUP($A642,ETC!$A$1:$G$1853,5,FALSE)</f>
        <v>12.74</v>
      </c>
      <c r="AS642" s="12">
        <f>VLOOKUP($A642,ETH!$A$1:$G$1853,5,FALSE)</f>
        <v>302.33999999999997</v>
      </c>
      <c r="AT642" s="12">
        <f>VLOOKUP($A642,BCH!$A$1:$G$1853,5,FALSE)</f>
        <v>415.15</v>
      </c>
      <c r="AU642" s="12">
        <f>VLOOKUP($A642,XMR!$A$1:$G$1853,5,FALSE)</f>
        <v>93.22</v>
      </c>
      <c r="AV642" s="12">
        <f>VLOOKUP($A642,ZEC!$A$1:$G$1853,5,FALSE)</f>
        <v>263.94</v>
      </c>
      <c r="AW642" s="12">
        <f>VLOOKUP($A642,EOS!$A$1:$G$1853,5,FALSE)</f>
        <v>0.70775999999999994</v>
      </c>
      <c r="AX642" s="12">
        <f>VLOOKUP($A642,DASH!$A$1:$G$1853,5,FALSE)</f>
        <v>315.8</v>
      </c>
      <c r="AY642" s="12">
        <f>VLOOKUP($A642,XLM!$A$1:$G$1853,5,FALSE)</f>
        <v>1.3688000000000001E-2</v>
      </c>
      <c r="BA642" s="24">
        <v>1</v>
      </c>
      <c r="BB642" s="24">
        <v>1</v>
      </c>
      <c r="BC642" s="24">
        <v>1</v>
      </c>
      <c r="BD642" s="24">
        <v>1</v>
      </c>
      <c r="BE642" s="24">
        <v>1</v>
      </c>
      <c r="BF642" s="24">
        <v>0</v>
      </c>
      <c r="BG642" s="24">
        <v>1</v>
      </c>
      <c r="BH642" s="24">
        <v>1</v>
      </c>
      <c r="BI642" s="24">
        <v>1</v>
      </c>
      <c r="BJ642" s="24">
        <v>1</v>
      </c>
      <c r="BK642" s="24">
        <v>1</v>
      </c>
      <c r="BM642" s="19">
        <f>IF(SUM(BA641:BK641)=SUM(BA642:BK642),BM641,BM641*SUMPRODUCT(BA642:BK642,AO642:AY642,Q642:AA642)/SUMPRODUCT(BA641:BK641,AO642:AY642,AC642:AM642))</f>
        <v>0.9018297782573933</v>
      </c>
      <c r="BN642" s="26">
        <f>SUMPRODUCT(AO642:AY642,BA642:BK642,Q642:AA642)/BM642</f>
        <v>3157.448374065706</v>
      </c>
      <c r="BO642">
        <f t="shared" si="160"/>
        <v>4403.74</v>
      </c>
    </row>
    <row r="643" spans="1:67" x14ac:dyDescent="0.75">
      <c r="A643" s="3">
        <v>43010</v>
      </c>
      <c r="B643" s="46">
        <f>INDEX('Index Volume'!B:B,MATCH(Index_New!$A643,'Index Volume'!$A:$A,0))</f>
        <v>1431730048</v>
      </c>
      <c r="C643" s="46">
        <f>INDEX('Index Volume'!C:C,MATCH(Index_New!$A643,'Index Volume'!$A:$A,0))</f>
        <v>77412304</v>
      </c>
      <c r="D643" s="46">
        <f>INDEX('Index Volume'!D:D,MATCH(Index_New!$A643,'Index Volume'!$A:$A,0))</f>
        <v>95474600</v>
      </c>
      <c r="E643" s="46">
        <f>INDEX('Index Volume'!E:E,MATCH(Index_New!$A643,'Index Volume'!$A:$A,0))</f>
        <v>36422500</v>
      </c>
      <c r="F643" s="46">
        <f>INDEX('Index Volume'!F:F,MATCH(Index_New!$A643,'Index Volume'!$A:$A,0))</f>
        <v>339443008</v>
      </c>
      <c r="G643" s="46">
        <f>INDEX('Index Volume'!G:G,MATCH(Index_New!$A643,'Index Volume'!$A:$A,0))</f>
        <v>0</v>
      </c>
      <c r="H643" s="46">
        <f>INDEX('Index Volume'!H:H,MATCH(Index_New!$A643,'Index Volume'!$A:$A,0))</f>
        <v>27534700</v>
      </c>
      <c r="I643" s="46">
        <f>INDEX('Index Volume'!I:I,MATCH(Index_New!$A643,'Index Volume'!$A:$A,0))</f>
        <v>52062000</v>
      </c>
      <c r="J643" s="46">
        <f>INDEX('Index Volume'!J:J,MATCH(Index_New!$A643,'Index Volume'!$A:$A,0))</f>
        <v>8299880</v>
      </c>
      <c r="K643" s="46">
        <f>INDEX('Index Volume'!K:K,MATCH(Index_New!$A643,'Index Volume'!$A:$A,0))</f>
        <v>29696600</v>
      </c>
      <c r="L643" s="46">
        <f>INDEX('Index Volume'!L:L,MATCH(Index_New!$A643,'Index Volume'!$A:$A,0))</f>
        <v>2362700</v>
      </c>
      <c r="M643" s="46">
        <f t="shared" ref="M643:M706" si="161">SUM(B643:L643)</f>
        <v>2100438340</v>
      </c>
      <c r="N643" s="1">
        <f t="shared" si="147"/>
        <v>2100438340</v>
      </c>
      <c r="O643" t="b">
        <f t="shared" si="148"/>
        <v>1</v>
      </c>
      <c r="Q643" s="7">
        <f t="shared" si="149"/>
        <v>0.6311723675423806</v>
      </c>
      <c r="R643" s="7">
        <f t="shared" si="150"/>
        <v>2.8608739337179209E-2</v>
      </c>
      <c r="S643" s="7">
        <f t="shared" si="151"/>
        <v>6.8710989377076967E-2</v>
      </c>
      <c r="T643" s="7">
        <f t="shared" si="152"/>
        <v>4.2618732656030514E-2</v>
      </c>
      <c r="U643" s="7">
        <f t="shared" si="153"/>
        <v>0.17377640359702087</v>
      </c>
      <c r="V643" s="7">
        <f t="shared" si="154"/>
        <v>0</v>
      </c>
      <c r="W643" s="7">
        <f t="shared" si="155"/>
        <v>1.4896807626462116E-2</v>
      </c>
      <c r="X643" s="7">
        <f t="shared" si="156"/>
        <v>1.9489266865787086E-2</v>
      </c>
      <c r="Y643" s="7">
        <f t="shared" si="157"/>
        <v>5.3211994846773022E-3</v>
      </c>
      <c r="Z643" s="7">
        <f t="shared" si="158"/>
        <v>1.4533195464732626E-2</v>
      </c>
      <c r="AA643" s="7">
        <f t="shared" si="159"/>
        <v>8.7229804865275205E-4</v>
      </c>
      <c r="AC643" s="7">
        <f>IF(DAY($A643)=1,VLOOKUP($A643-1,$A$2:$L$1124,$Q$1,FALSE)/VLOOKUP($A643-1,$A$2:$N$1124,14,FALSE),AC642)</f>
        <v>0.63454892897625148</v>
      </c>
      <c r="AD643" s="7">
        <f>IF(DAY($A643)=1,VLOOKUP($A643-1,$A$2:$L$1124,$R$1,FALSE)/VLOOKUP($A643-1,$A$2:$N$1124,14,FALSE),AD642)</f>
        <v>2.8761786540899042E-2</v>
      </c>
      <c r="AE643" s="7">
        <f>IF(DAY($A643)=1,VLOOKUP($A643-1,$A$2:$L$1124,$S$1,FALSE)/VLOOKUP($A643-1,$A$2:$N$1124,14,FALSE),AE642)</f>
        <v>6.9078570229383809E-2</v>
      </c>
      <c r="AF643" s="7">
        <f>IF(DAY($A643)=1,VLOOKUP($A643-1,$A$2:$L$1124,$T$1,FALSE)/VLOOKUP($A643-1,$A$2:$N$1124,14,FALSE),AF642)</f>
        <v>4.284672864642397E-2</v>
      </c>
      <c r="AG643" s="7">
        <f>IF(DAY($A643)=1,VLOOKUP($A643-1,$A$2:$L$1124,$U$1,FALSE)/VLOOKUP($A643-1,$A$2:$N$1124,14,FALSE),AG642)</f>
        <v>0.17470604933672143</v>
      </c>
      <c r="AH643" s="7">
        <f>IF(DAY($A643)=1,VLOOKUP($A643-1,$A$2:$L$1124,$V$1,FALSE)/VLOOKUP($A643-1,$A$2:$N$1124,14,FALSE),AH642)</f>
        <v>0</v>
      </c>
      <c r="AI643" s="7">
        <f>IF(DAY($A643)=1,VLOOKUP($A643-1,$A$2:$L$1124,$W$1,FALSE)/VLOOKUP($A643-1,$A$2:$N$1124,14,FALSE),AI642)</f>
        <v>1.4976500573596608E-2</v>
      </c>
      <c r="AJ643" s="7">
        <f>IF(DAY($A643)=1,VLOOKUP($A643-1,$A$2:$L$1124,$X$1,FALSE)/VLOOKUP($A643-1,$A$2:$N$1124,14,FALSE),AJ642)</f>
        <v>1.9593527936546045E-2</v>
      </c>
      <c r="AK643" s="7">
        <f>IF(DAY($A643)=1,VLOOKUP($A643-1,$A$2:$L$1124,$Y$1,FALSE)/VLOOKUP($A643-1,$A$2:$N$1124,14,FALSE),AK642)</f>
        <v>5.3496661253064791E-3</v>
      </c>
      <c r="AL643" s="7">
        <f>IF(DAY($A643)=1,VLOOKUP($A643-1,$A$2:$L$1124,$Z$1,FALSE)/VLOOKUP($A643-1,$A$2:$N$1124,14,FALSE),AL642)</f>
        <v>1.4610943208202764E-2</v>
      </c>
      <c r="AM643" s="7">
        <f>IF(DAY($A643)=1,VLOOKUP($A643-1,$A$2:$L$1124,$AA$1,FALSE)/VLOOKUP($A643-1,$A$2:$N$1124,14,FALSE),AM642)</f>
        <v>8.7696455197480065E-4</v>
      </c>
      <c r="AO643" s="12">
        <f>VLOOKUP($A643,BTC!$A$1:$G$1853,5,FALSE)</f>
        <v>4409.32</v>
      </c>
      <c r="AP643" s="12">
        <f>VLOOKUP($A643,XRP!$A$1:$G$1853,5,FALSE)</f>
        <v>0.202676</v>
      </c>
      <c r="AQ643" s="12">
        <f>VLOOKUP($A643,LTC!$A$1:$G$1853,5,FALSE)</f>
        <v>53.38</v>
      </c>
      <c r="AR643" s="12">
        <f>VLOOKUP($A643,ETC!$A$1:$G$1853,5,FALSE)</f>
        <v>12.44</v>
      </c>
      <c r="AS643" s="12">
        <f>VLOOKUP($A643,ETH!$A$1:$G$1853,5,FALSE)</f>
        <v>297.48</v>
      </c>
      <c r="AT643" s="12">
        <f>VLOOKUP($A643,BCH!$A$1:$G$1853,5,FALSE)</f>
        <v>421.19</v>
      </c>
      <c r="AU643" s="12">
        <f>VLOOKUP($A643,XMR!$A$1:$G$1853,5,FALSE)</f>
        <v>91.54</v>
      </c>
      <c r="AV643" s="12">
        <f>VLOOKUP($A643,ZEC!$A$1:$G$1853,5,FALSE)</f>
        <v>257.60000000000002</v>
      </c>
      <c r="AW643" s="12">
        <f>VLOOKUP($A643,EOS!$A$1:$G$1853,5,FALSE)</f>
        <v>0.65497300000000003</v>
      </c>
      <c r="AX643" s="12">
        <f>VLOOKUP($A643,DASH!$A$1:$G$1853,5,FALSE)</f>
        <v>308.68</v>
      </c>
      <c r="AY643" s="12">
        <f>VLOOKUP($A643,XLM!$A$1:$G$1853,5,FALSE)</f>
        <v>1.2962E-2</v>
      </c>
      <c r="BA643" s="24">
        <v>1</v>
      </c>
      <c r="BB643" s="24">
        <v>1</v>
      </c>
      <c r="BC643" s="24">
        <v>1</v>
      </c>
      <c r="BD643" s="24">
        <v>1</v>
      </c>
      <c r="BE643" s="24">
        <v>1</v>
      </c>
      <c r="BF643" s="24">
        <v>0</v>
      </c>
      <c r="BG643" s="24">
        <v>1</v>
      </c>
      <c r="BH643" s="24">
        <v>1</v>
      </c>
      <c r="BI643" s="24">
        <v>1</v>
      </c>
      <c r="BJ643" s="24">
        <v>1</v>
      </c>
      <c r="BK643" s="24">
        <v>1</v>
      </c>
      <c r="BM643" s="19">
        <f>IF(SUM(BA642:BK642)=SUM(BA643:BK643),BM642,BM642*SUMPRODUCT(BA643:BK643,AO643:AY643,Q643:AA643)/SUMPRODUCT(BA642:BK642,AO643:AY643,AC643:AM643))</f>
        <v>0.9018297782573933</v>
      </c>
      <c r="BN643" s="26">
        <f>SUMPRODUCT(AO643:AY643,BA643:BK643,Q643:AA643)/BM643</f>
        <v>3160.0347172969559</v>
      </c>
      <c r="BO643">
        <f t="shared" si="160"/>
        <v>4409.32</v>
      </c>
    </row>
    <row r="644" spans="1:67" x14ac:dyDescent="0.75">
      <c r="A644" s="4">
        <v>43011</v>
      </c>
      <c r="B644" s="46">
        <f>INDEX('Index Volume'!B:B,MATCH(Index_New!$A644,'Index Volume'!$A:$A,0))</f>
        <v>1288019968</v>
      </c>
      <c r="C644" s="46">
        <f>INDEX('Index Volume'!C:C,MATCH(Index_New!$A644,'Index Volume'!$A:$A,0))</f>
        <v>48703100</v>
      </c>
      <c r="D644" s="46">
        <f>INDEX('Index Volume'!D:D,MATCH(Index_New!$A644,'Index Volume'!$A:$A,0))</f>
        <v>88516096</v>
      </c>
      <c r="E644" s="46">
        <f>INDEX('Index Volume'!E:E,MATCH(Index_New!$A644,'Index Volume'!$A:$A,0))</f>
        <v>38300200</v>
      </c>
      <c r="F644" s="46">
        <f>INDEX('Index Volume'!F:F,MATCH(Index_New!$A644,'Index Volume'!$A:$A,0))</f>
        <v>321680000</v>
      </c>
      <c r="G644" s="46">
        <f>INDEX('Index Volume'!G:G,MATCH(Index_New!$A644,'Index Volume'!$A:$A,0))</f>
        <v>0</v>
      </c>
      <c r="H644" s="46">
        <f>INDEX('Index Volume'!H:H,MATCH(Index_New!$A644,'Index Volume'!$A:$A,0))</f>
        <v>44289800</v>
      </c>
      <c r="I644" s="46">
        <f>INDEX('Index Volume'!I:I,MATCH(Index_New!$A644,'Index Volume'!$A:$A,0))</f>
        <v>36278200</v>
      </c>
      <c r="J644" s="46">
        <f>INDEX('Index Volume'!J:J,MATCH(Index_New!$A644,'Index Volume'!$A:$A,0))</f>
        <v>7114830</v>
      </c>
      <c r="K644" s="46">
        <f>INDEX('Index Volume'!K:K,MATCH(Index_New!$A644,'Index Volume'!$A:$A,0))</f>
        <v>37104400</v>
      </c>
      <c r="L644" s="46">
        <f>INDEX('Index Volume'!L:L,MATCH(Index_New!$A644,'Index Volume'!$A:$A,0))</f>
        <v>2577540</v>
      </c>
      <c r="M644" s="46">
        <f t="shared" si="161"/>
        <v>1912584134</v>
      </c>
      <c r="N644" s="1">
        <f t="shared" ref="N644:N707" si="162">SUMPRODUCT(B644:L644,BA644:BK644)</f>
        <v>1912584134</v>
      </c>
      <c r="O644" t="b">
        <f t="shared" ref="O644:O707" si="163">M644=N644</f>
        <v>1</v>
      </c>
      <c r="Q644" s="7">
        <f t="shared" ref="Q644:Q707" si="164">IF(OR(DAY($A644)=1,NOT(SUM($BA644:$BK644)=SUM($BA643:$BK643))),VLOOKUP($A644-1,$A$2:$L$1124,Q$1,FALSE)/VLOOKUP($A644-1,$A$2:$M$1124,13,FALSE),Q643)</f>
        <v>0.6311723675423806</v>
      </c>
      <c r="R644" s="7">
        <f t="shared" ref="R644:R707" si="165">IF(OR(DAY($A644)=1,NOT(SUM($BA644:$BK644)=SUM($BA643:$BK643))),VLOOKUP($A644-1,$A$2:$L$1124,R$1,FALSE)/VLOOKUP($A644-1,$A$2:$M$1124,13,FALSE),R643)</f>
        <v>2.8608739337179209E-2</v>
      </c>
      <c r="S644" s="7">
        <f t="shared" ref="S644:S707" si="166">IF(OR(DAY($A644)=1,NOT(SUM($BA644:$BK644)=SUM($BA643:$BK643))),VLOOKUP($A644-1,$A$2:$L$1124,S$1,FALSE)/VLOOKUP($A644-1,$A$2:$M$1124,13,FALSE),S643)</f>
        <v>6.8710989377076967E-2</v>
      </c>
      <c r="T644" s="7">
        <f t="shared" ref="T644:T707" si="167">IF(OR(DAY($A644)=1,NOT(SUM($BA644:$BK644)=SUM($BA643:$BK643))),VLOOKUP($A644-1,$A$2:$L$1124,T$1,FALSE)/VLOOKUP($A644-1,$A$2:$M$1124,13,FALSE),T643)</f>
        <v>4.2618732656030514E-2</v>
      </c>
      <c r="U644" s="7">
        <f t="shared" ref="U644:U707" si="168">IF(OR(DAY($A644)=1,NOT(SUM($BA644:$BK644)=SUM($BA643:$BK643))),VLOOKUP($A644-1,$A$2:$L$1124,U$1,FALSE)/VLOOKUP($A644-1,$A$2:$M$1124,13,FALSE),U643)</f>
        <v>0.17377640359702087</v>
      </c>
      <c r="V644" s="7">
        <f t="shared" ref="V644:V707" si="169">IF(OR(DAY($A644)=1,NOT(SUM($BA644:$BK644)=SUM($BA643:$BK643))),VLOOKUP($A644-1,$A$2:$L$1124,V$1,FALSE)/VLOOKUP($A644-1,$A$2:$M$1124,13,FALSE),V643)</f>
        <v>0</v>
      </c>
      <c r="W644" s="7">
        <f t="shared" ref="W644:W707" si="170">IF(OR(DAY($A644)=1,NOT(SUM($BA644:$BK644)=SUM($BA643:$BK643))),VLOOKUP($A644-1,$A$2:$L$1124,W$1,FALSE)/VLOOKUP($A644-1,$A$2:$M$1124,13,FALSE),W643)</f>
        <v>1.4896807626462116E-2</v>
      </c>
      <c r="X644" s="7">
        <f t="shared" ref="X644:X707" si="171">IF(OR(DAY($A644)=1,NOT(SUM($BA644:$BK644)=SUM($BA643:$BK643))),VLOOKUP($A644-1,$A$2:$L$1124,X$1,FALSE)/VLOOKUP($A644-1,$A$2:$M$1124,13,FALSE),X643)</f>
        <v>1.9489266865787086E-2</v>
      </c>
      <c r="Y644" s="7">
        <f t="shared" ref="Y644:Y707" si="172">IF(OR(DAY($A644)=1,NOT(SUM($BA644:$BK644)=SUM($BA643:$BK643))),VLOOKUP($A644-1,$A$2:$L$1124,Y$1,FALSE)/VLOOKUP($A644-1,$A$2:$M$1124,13,FALSE),Y643)</f>
        <v>5.3211994846773022E-3</v>
      </c>
      <c r="Z644" s="7">
        <f t="shared" ref="Z644:Z707" si="173">IF(OR(DAY($A644)=1,NOT(SUM($BA644:$BK644)=SUM($BA643:$BK643))),VLOOKUP($A644-1,$A$2:$L$1124,Z$1,FALSE)/VLOOKUP($A644-1,$A$2:$M$1124,13,FALSE),Z643)</f>
        <v>1.4533195464732626E-2</v>
      </c>
      <c r="AA644" s="7">
        <f t="shared" ref="AA644:AA707" si="174">IF(OR(DAY($A644)=1,NOT(SUM($BA644:$BK644)=SUM($BA643:$BK643))),VLOOKUP($A644-1,$A$2:$L$1124,AA$1,FALSE)/VLOOKUP($A644-1,$A$2:$M$1124,13,FALSE),AA643)</f>
        <v>8.7229804865275205E-4</v>
      </c>
      <c r="AC644" s="7">
        <f>IF(DAY($A644)=1,VLOOKUP($A644-1,$A$2:$L$1124,$Q$1,FALSE)/VLOOKUP($A644-1,$A$2:$N$1124,14,FALSE),AC643)</f>
        <v>0.63454892897625148</v>
      </c>
      <c r="AD644" s="7">
        <f>IF(DAY($A644)=1,VLOOKUP($A644-1,$A$2:$L$1124,$R$1,FALSE)/VLOOKUP($A644-1,$A$2:$N$1124,14,FALSE),AD643)</f>
        <v>2.8761786540899042E-2</v>
      </c>
      <c r="AE644" s="7">
        <f>IF(DAY($A644)=1,VLOOKUP($A644-1,$A$2:$L$1124,$S$1,FALSE)/VLOOKUP($A644-1,$A$2:$N$1124,14,FALSE),AE643)</f>
        <v>6.9078570229383809E-2</v>
      </c>
      <c r="AF644" s="7">
        <f>IF(DAY($A644)=1,VLOOKUP($A644-1,$A$2:$L$1124,$T$1,FALSE)/VLOOKUP($A644-1,$A$2:$N$1124,14,FALSE),AF643)</f>
        <v>4.284672864642397E-2</v>
      </c>
      <c r="AG644" s="7">
        <f>IF(DAY($A644)=1,VLOOKUP($A644-1,$A$2:$L$1124,$U$1,FALSE)/VLOOKUP($A644-1,$A$2:$N$1124,14,FALSE),AG643)</f>
        <v>0.17470604933672143</v>
      </c>
      <c r="AH644" s="7">
        <f>IF(DAY($A644)=1,VLOOKUP($A644-1,$A$2:$L$1124,$V$1,FALSE)/VLOOKUP($A644-1,$A$2:$N$1124,14,FALSE),AH643)</f>
        <v>0</v>
      </c>
      <c r="AI644" s="7">
        <f>IF(DAY($A644)=1,VLOOKUP($A644-1,$A$2:$L$1124,$W$1,FALSE)/VLOOKUP($A644-1,$A$2:$N$1124,14,FALSE),AI643)</f>
        <v>1.4976500573596608E-2</v>
      </c>
      <c r="AJ644" s="7">
        <f>IF(DAY($A644)=1,VLOOKUP($A644-1,$A$2:$L$1124,$X$1,FALSE)/VLOOKUP($A644-1,$A$2:$N$1124,14,FALSE),AJ643)</f>
        <v>1.9593527936546045E-2</v>
      </c>
      <c r="AK644" s="7">
        <f>IF(DAY($A644)=1,VLOOKUP($A644-1,$A$2:$L$1124,$Y$1,FALSE)/VLOOKUP($A644-1,$A$2:$N$1124,14,FALSE),AK643)</f>
        <v>5.3496661253064791E-3</v>
      </c>
      <c r="AL644" s="7">
        <f>IF(DAY($A644)=1,VLOOKUP($A644-1,$A$2:$L$1124,$Z$1,FALSE)/VLOOKUP($A644-1,$A$2:$N$1124,14,FALSE),AL643)</f>
        <v>1.4610943208202764E-2</v>
      </c>
      <c r="AM644" s="7">
        <f>IF(DAY($A644)=1,VLOOKUP($A644-1,$A$2:$L$1124,$AA$1,FALSE)/VLOOKUP($A644-1,$A$2:$N$1124,14,FALSE),AM643)</f>
        <v>8.7696455197480065E-4</v>
      </c>
      <c r="AO644" s="12">
        <f>VLOOKUP($A644,BTC!$A$1:$G$1853,5,FALSE)</f>
        <v>4317.4799999999996</v>
      </c>
      <c r="AP644" s="12">
        <f>VLOOKUP($A644,XRP!$A$1:$G$1853,5,FALSE)</f>
        <v>0.203318</v>
      </c>
      <c r="AQ644" s="12">
        <f>VLOOKUP($A644,LTC!$A$1:$G$1853,5,FALSE)</f>
        <v>52.35</v>
      </c>
      <c r="AR644" s="12">
        <f>VLOOKUP($A644,ETC!$A$1:$G$1853,5,FALSE)</f>
        <v>12.41</v>
      </c>
      <c r="AS644" s="12">
        <f>VLOOKUP($A644,ETH!$A$1:$G$1853,5,FALSE)</f>
        <v>292.45999999999998</v>
      </c>
      <c r="AT644" s="12">
        <f>VLOOKUP($A644,BCH!$A$1:$G$1853,5,FALSE)</f>
        <v>404.18</v>
      </c>
      <c r="AU644" s="12">
        <f>VLOOKUP($A644,XMR!$A$1:$G$1853,5,FALSE)</f>
        <v>92.96</v>
      </c>
      <c r="AV644" s="12">
        <f>VLOOKUP($A644,ZEC!$A$1:$G$1853,5,FALSE)</f>
        <v>252.94</v>
      </c>
      <c r="AW644" s="12">
        <f>VLOOKUP($A644,EOS!$A$1:$G$1853,5,FALSE)</f>
        <v>0.63122999999999996</v>
      </c>
      <c r="AX644" s="12">
        <f>VLOOKUP($A644,DASH!$A$1:$G$1853,5,FALSE)</f>
        <v>296.23</v>
      </c>
      <c r="AY644" s="12">
        <f>VLOOKUP($A644,XLM!$A$1:$G$1853,5,FALSE)</f>
        <v>1.2404E-2</v>
      </c>
      <c r="BA644" s="24">
        <v>1</v>
      </c>
      <c r="BB644" s="24">
        <v>1</v>
      </c>
      <c r="BC644" s="24">
        <v>1</v>
      </c>
      <c r="BD644" s="24">
        <v>1</v>
      </c>
      <c r="BE644" s="24">
        <v>1</v>
      </c>
      <c r="BF644" s="24">
        <v>0</v>
      </c>
      <c r="BG644" s="24">
        <v>1</v>
      </c>
      <c r="BH644" s="24">
        <v>1</v>
      </c>
      <c r="BI644" s="24">
        <v>1</v>
      </c>
      <c r="BJ644" s="24">
        <v>1</v>
      </c>
      <c r="BK644" s="24">
        <v>1</v>
      </c>
      <c r="BM644" s="19">
        <f>IF(SUM(BA643:BK643)=SUM(BA644:BK644),BM643,BM643*SUMPRODUCT(BA644:BK644,AO644:AY644,Q644:AA644)/SUMPRODUCT(BA643:BK643,AO644:AY644,AC644:AM644))</f>
        <v>0.9018297782573933</v>
      </c>
      <c r="BN644" s="26">
        <f>SUMPRODUCT(AO644:AY644,BA644:BK644,Q644:AA644)/BM644</f>
        <v>3094.4325456343859</v>
      </c>
      <c r="BO644">
        <f t="shared" ref="BO644:BO707" si="175">INDEX(AO:AO,MATCH(A644,A:A,0))</f>
        <v>4317.4799999999996</v>
      </c>
    </row>
    <row r="645" spans="1:67" x14ac:dyDescent="0.75">
      <c r="A645" s="3">
        <v>43012</v>
      </c>
      <c r="B645" s="46">
        <f>INDEX('Index Volume'!B:B,MATCH(Index_New!$A645,'Index Volume'!$A:$A,0))</f>
        <v>1116770048</v>
      </c>
      <c r="C645" s="46">
        <f>INDEX('Index Volume'!C:C,MATCH(Index_New!$A645,'Index Volume'!$A:$A,0))</f>
        <v>123573000</v>
      </c>
      <c r="D645" s="46">
        <f>INDEX('Index Volume'!D:D,MATCH(Index_New!$A645,'Index Volume'!$A:$A,0))</f>
        <v>77473400</v>
      </c>
      <c r="E645" s="46">
        <f>INDEX('Index Volume'!E:E,MATCH(Index_New!$A645,'Index Volume'!$A:$A,0))</f>
        <v>23010900</v>
      </c>
      <c r="F645" s="46">
        <f>INDEX('Index Volume'!F:F,MATCH(Index_New!$A645,'Index Volume'!$A:$A,0))</f>
        <v>257906000</v>
      </c>
      <c r="G645" s="46">
        <f>INDEX('Index Volume'!G:G,MATCH(Index_New!$A645,'Index Volume'!$A:$A,0))</f>
        <v>0</v>
      </c>
      <c r="H645" s="46">
        <f>INDEX('Index Volume'!H:H,MATCH(Index_New!$A645,'Index Volume'!$A:$A,0))</f>
        <v>29568100</v>
      </c>
      <c r="I645" s="46">
        <f>INDEX('Index Volume'!I:I,MATCH(Index_New!$A645,'Index Volume'!$A:$A,0))</f>
        <v>22195500</v>
      </c>
      <c r="J645" s="46">
        <f>INDEX('Index Volume'!J:J,MATCH(Index_New!$A645,'Index Volume'!$A:$A,0))</f>
        <v>5449300</v>
      </c>
      <c r="K645" s="46">
        <f>INDEX('Index Volume'!K:K,MATCH(Index_New!$A645,'Index Volume'!$A:$A,0))</f>
        <v>40983500</v>
      </c>
      <c r="L645" s="46">
        <f>INDEX('Index Volume'!L:L,MATCH(Index_New!$A645,'Index Volume'!$A:$A,0))</f>
        <v>1670080</v>
      </c>
      <c r="M645" s="46">
        <f t="shared" si="161"/>
        <v>1698599828</v>
      </c>
      <c r="N645" s="1">
        <f t="shared" si="162"/>
        <v>1698599828</v>
      </c>
      <c r="O645" t="b">
        <f t="shared" si="163"/>
        <v>1</v>
      </c>
      <c r="Q645" s="7">
        <f t="shared" si="164"/>
        <v>0.6311723675423806</v>
      </c>
      <c r="R645" s="7">
        <f t="shared" si="165"/>
        <v>2.8608739337179209E-2</v>
      </c>
      <c r="S645" s="7">
        <f t="shared" si="166"/>
        <v>6.8710989377076967E-2</v>
      </c>
      <c r="T645" s="7">
        <f t="shared" si="167"/>
        <v>4.2618732656030514E-2</v>
      </c>
      <c r="U645" s="7">
        <f t="shared" si="168"/>
        <v>0.17377640359702087</v>
      </c>
      <c r="V645" s="7">
        <f t="shared" si="169"/>
        <v>0</v>
      </c>
      <c r="W645" s="7">
        <f t="shared" si="170"/>
        <v>1.4896807626462116E-2</v>
      </c>
      <c r="X645" s="7">
        <f t="shared" si="171"/>
        <v>1.9489266865787086E-2</v>
      </c>
      <c r="Y645" s="7">
        <f t="shared" si="172"/>
        <v>5.3211994846773022E-3</v>
      </c>
      <c r="Z645" s="7">
        <f t="shared" si="173"/>
        <v>1.4533195464732626E-2</v>
      </c>
      <c r="AA645" s="7">
        <f t="shared" si="174"/>
        <v>8.7229804865275205E-4</v>
      </c>
      <c r="AC645" s="7">
        <f>IF(DAY($A645)=1,VLOOKUP($A645-1,$A$2:$L$1124,$Q$1,FALSE)/VLOOKUP($A645-1,$A$2:$N$1124,14,FALSE),AC644)</f>
        <v>0.63454892897625148</v>
      </c>
      <c r="AD645" s="7">
        <f>IF(DAY($A645)=1,VLOOKUP($A645-1,$A$2:$L$1124,$R$1,FALSE)/VLOOKUP($A645-1,$A$2:$N$1124,14,FALSE),AD644)</f>
        <v>2.8761786540899042E-2</v>
      </c>
      <c r="AE645" s="7">
        <f>IF(DAY($A645)=1,VLOOKUP($A645-1,$A$2:$L$1124,$S$1,FALSE)/VLOOKUP($A645-1,$A$2:$N$1124,14,FALSE),AE644)</f>
        <v>6.9078570229383809E-2</v>
      </c>
      <c r="AF645" s="7">
        <f>IF(DAY($A645)=1,VLOOKUP($A645-1,$A$2:$L$1124,$T$1,FALSE)/VLOOKUP($A645-1,$A$2:$N$1124,14,FALSE),AF644)</f>
        <v>4.284672864642397E-2</v>
      </c>
      <c r="AG645" s="7">
        <f>IF(DAY($A645)=1,VLOOKUP($A645-1,$A$2:$L$1124,$U$1,FALSE)/VLOOKUP($A645-1,$A$2:$N$1124,14,FALSE),AG644)</f>
        <v>0.17470604933672143</v>
      </c>
      <c r="AH645" s="7">
        <f>IF(DAY($A645)=1,VLOOKUP($A645-1,$A$2:$L$1124,$V$1,FALSE)/VLOOKUP($A645-1,$A$2:$N$1124,14,FALSE),AH644)</f>
        <v>0</v>
      </c>
      <c r="AI645" s="7">
        <f>IF(DAY($A645)=1,VLOOKUP($A645-1,$A$2:$L$1124,$W$1,FALSE)/VLOOKUP($A645-1,$A$2:$N$1124,14,FALSE),AI644)</f>
        <v>1.4976500573596608E-2</v>
      </c>
      <c r="AJ645" s="7">
        <f>IF(DAY($A645)=1,VLOOKUP($A645-1,$A$2:$L$1124,$X$1,FALSE)/VLOOKUP($A645-1,$A$2:$N$1124,14,FALSE),AJ644)</f>
        <v>1.9593527936546045E-2</v>
      </c>
      <c r="AK645" s="7">
        <f>IF(DAY($A645)=1,VLOOKUP($A645-1,$A$2:$L$1124,$Y$1,FALSE)/VLOOKUP($A645-1,$A$2:$N$1124,14,FALSE),AK644)</f>
        <v>5.3496661253064791E-3</v>
      </c>
      <c r="AL645" s="7">
        <f>IF(DAY($A645)=1,VLOOKUP($A645-1,$A$2:$L$1124,$Z$1,FALSE)/VLOOKUP($A645-1,$A$2:$N$1124,14,FALSE),AL644)</f>
        <v>1.4610943208202764E-2</v>
      </c>
      <c r="AM645" s="7">
        <f>IF(DAY($A645)=1,VLOOKUP($A645-1,$A$2:$L$1124,$AA$1,FALSE)/VLOOKUP($A645-1,$A$2:$N$1124,14,FALSE),AM644)</f>
        <v>8.7696455197480065E-4</v>
      </c>
      <c r="AO645" s="12">
        <f>VLOOKUP($A645,BTC!$A$1:$G$1853,5,FALSE)</f>
        <v>4229.3599999999997</v>
      </c>
      <c r="AP645" s="12">
        <f>VLOOKUP($A645,XRP!$A$1:$G$1853,5,FALSE)</f>
        <v>0.21477399999999999</v>
      </c>
      <c r="AQ645" s="12">
        <f>VLOOKUP($A645,LTC!$A$1:$G$1853,5,FALSE)</f>
        <v>51.4</v>
      </c>
      <c r="AR645" s="12">
        <f>VLOOKUP($A645,ETC!$A$1:$G$1853,5,FALSE)</f>
        <v>11.97</v>
      </c>
      <c r="AS645" s="12">
        <f>VLOOKUP($A645,ETH!$A$1:$G$1853,5,FALSE)</f>
        <v>292.66000000000003</v>
      </c>
      <c r="AT645" s="12">
        <f>VLOOKUP($A645,BCH!$A$1:$G$1853,5,FALSE)</f>
        <v>358.45</v>
      </c>
      <c r="AU645" s="12">
        <f>VLOOKUP($A645,XMR!$A$1:$G$1853,5,FALSE)</f>
        <v>90.41</v>
      </c>
      <c r="AV645" s="12">
        <f>VLOOKUP($A645,ZEC!$A$1:$G$1853,5,FALSE)</f>
        <v>237.91</v>
      </c>
      <c r="AW645" s="12">
        <f>VLOOKUP($A645,EOS!$A$1:$G$1853,5,FALSE)</f>
        <v>0.60153900000000005</v>
      </c>
      <c r="AX645" s="12">
        <f>VLOOKUP($A645,DASH!$A$1:$G$1853,5,FALSE)</f>
        <v>305.45999999999998</v>
      </c>
      <c r="AY645" s="12">
        <f>VLOOKUP($A645,XLM!$A$1:$G$1853,5,FALSE)</f>
        <v>1.1851E-2</v>
      </c>
      <c r="BA645" s="24">
        <v>1</v>
      </c>
      <c r="BB645" s="24">
        <v>1</v>
      </c>
      <c r="BC645" s="24">
        <v>1</v>
      </c>
      <c r="BD645" s="24">
        <v>1</v>
      </c>
      <c r="BE645" s="24">
        <v>1</v>
      </c>
      <c r="BF645" s="24">
        <v>0</v>
      </c>
      <c r="BG645" s="24">
        <v>1</v>
      </c>
      <c r="BH645" s="24">
        <v>1</v>
      </c>
      <c r="BI645" s="24">
        <v>1</v>
      </c>
      <c r="BJ645" s="24">
        <v>1</v>
      </c>
      <c r="BK645" s="24">
        <v>1</v>
      </c>
      <c r="BM645" s="19">
        <f>IF(SUM(BA644:BK644)=SUM(BA645:BK645),BM644,BM644*SUMPRODUCT(BA645:BK645,AO645:AY645,Q645:AA645)/SUMPRODUCT(BA644:BK644,AO645:AY645,AC645:AM645))</f>
        <v>0.9018297782573933</v>
      </c>
      <c r="BN645" s="26">
        <f>SUMPRODUCT(AO645:AY645,BA645:BK645,Q645:AA645)/BM645</f>
        <v>3032.4865080838881</v>
      </c>
      <c r="BO645">
        <f t="shared" si="175"/>
        <v>4229.3599999999997</v>
      </c>
    </row>
    <row r="646" spans="1:67" x14ac:dyDescent="0.75">
      <c r="A646" s="4">
        <v>43013</v>
      </c>
      <c r="B646" s="46">
        <f>INDEX('Index Volume'!B:B,MATCH(Index_New!$A646,'Index Volume'!$A:$A,0))</f>
        <v>1161769984</v>
      </c>
      <c r="C646" s="46">
        <f>INDEX('Index Volume'!C:C,MATCH(Index_New!$A646,'Index Volume'!$A:$A,0))</f>
        <v>404299008</v>
      </c>
      <c r="D646" s="46">
        <f>INDEX('Index Volume'!D:D,MATCH(Index_New!$A646,'Index Volume'!$A:$A,0))</f>
        <v>69594400</v>
      </c>
      <c r="E646" s="46">
        <f>INDEX('Index Volume'!E:E,MATCH(Index_New!$A646,'Index Volume'!$A:$A,0))</f>
        <v>26552900</v>
      </c>
      <c r="F646" s="46">
        <f>INDEX('Index Volume'!F:F,MATCH(Index_New!$A646,'Index Volume'!$A:$A,0))</f>
        <v>253747008</v>
      </c>
      <c r="G646" s="46">
        <f>INDEX('Index Volume'!G:G,MATCH(Index_New!$A646,'Index Volume'!$A:$A,0))</f>
        <v>0</v>
      </c>
      <c r="H646" s="46">
        <f>INDEX('Index Volume'!H:H,MATCH(Index_New!$A646,'Index Volume'!$A:$A,0))</f>
        <v>27697400</v>
      </c>
      <c r="I646" s="46">
        <f>INDEX('Index Volume'!I:I,MATCH(Index_New!$A646,'Index Volume'!$A:$A,0))</f>
        <v>48244700</v>
      </c>
      <c r="J646" s="46">
        <f>INDEX('Index Volume'!J:J,MATCH(Index_New!$A646,'Index Volume'!$A:$A,0))</f>
        <v>8038660</v>
      </c>
      <c r="K646" s="46">
        <f>INDEX('Index Volume'!K:K,MATCH(Index_New!$A646,'Index Volume'!$A:$A,0))</f>
        <v>27180400</v>
      </c>
      <c r="L646" s="46">
        <f>INDEX('Index Volume'!L:L,MATCH(Index_New!$A646,'Index Volume'!$A:$A,0))</f>
        <v>9616220</v>
      </c>
      <c r="M646" s="46">
        <f t="shared" si="161"/>
        <v>2036740680</v>
      </c>
      <c r="N646" s="1">
        <f t="shared" si="162"/>
        <v>2036740680</v>
      </c>
      <c r="O646" t="b">
        <f t="shared" si="163"/>
        <v>1</v>
      </c>
      <c r="Q646" s="7">
        <f t="shared" si="164"/>
        <v>0.6311723675423806</v>
      </c>
      <c r="R646" s="7">
        <f t="shared" si="165"/>
        <v>2.8608739337179209E-2</v>
      </c>
      <c r="S646" s="7">
        <f t="shared" si="166"/>
        <v>6.8710989377076967E-2</v>
      </c>
      <c r="T646" s="7">
        <f t="shared" si="167"/>
        <v>4.2618732656030514E-2</v>
      </c>
      <c r="U646" s="7">
        <f t="shared" si="168"/>
        <v>0.17377640359702087</v>
      </c>
      <c r="V646" s="7">
        <f t="shared" si="169"/>
        <v>0</v>
      </c>
      <c r="W646" s="7">
        <f t="shared" si="170"/>
        <v>1.4896807626462116E-2</v>
      </c>
      <c r="X646" s="7">
        <f t="shared" si="171"/>
        <v>1.9489266865787086E-2</v>
      </c>
      <c r="Y646" s="7">
        <f t="shared" si="172"/>
        <v>5.3211994846773022E-3</v>
      </c>
      <c r="Z646" s="7">
        <f t="shared" si="173"/>
        <v>1.4533195464732626E-2</v>
      </c>
      <c r="AA646" s="7">
        <f t="shared" si="174"/>
        <v>8.7229804865275205E-4</v>
      </c>
      <c r="AC646" s="7">
        <f>IF(DAY($A646)=1,VLOOKUP($A646-1,$A$2:$L$1124,$Q$1,FALSE)/VLOOKUP($A646-1,$A$2:$N$1124,14,FALSE),AC645)</f>
        <v>0.63454892897625148</v>
      </c>
      <c r="AD646" s="7">
        <f>IF(DAY($A646)=1,VLOOKUP($A646-1,$A$2:$L$1124,$R$1,FALSE)/VLOOKUP($A646-1,$A$2:$N$1124,14,FALSE),AD645)</f>
        <v>2.8761786540899042E-2</v>
      </c>
      <c r="AE646" s="7">
        <f>IF(DAY($A646)=1,VLOOKUP($A646-1,$A$2:$L$1124,$S$1,FALSE)/VLOOKUP($A646-1,$A$2:$N$1124,14,FALSE),AE645)</f>
        <v>6.9078570229383809E-2</v>
      </c>
      <c r="AF646" s="7">
        <f>IF(DAY($A646)=1,VLOOKUP($A646-1,$A$2:$L$1124,$T$1,FALSE)/VLOOKUP($A646-1,$A$2:$N$1124,14,FALSE),AF645)</f>
        <v>4.284672864642397E-2</v>
      </c>
      <c r="AG646" s="7">
        <f>IF(DAY($A646)=1,VLOOKUP($A646-1,$A$2:$L$1124,$U$1,FALSE)/VLOOKUP($A646-1,$A$2:$N$1124,14,FALSE),AG645)</f>
        <v>0.17470604933672143</v>
      </c>
      <c r="AH646" s="7">
        <f>IF(DAY($A646)=1,VLOOKUP($A646-1,$A$2:$L$1124,$V$1,FALSE)/VLOOKUP($A646-1,$A$2:$N$1124,14,FALSE),AH645)</f>
        <v>0</v>
      </c>
      <c r="AI646" s="7">
        <f>IF(DAY($A646)=1,VLOOKUP($A646-1,$A$2:$L$1124,$W$1,FALSE)/VLOOKUP($A646-1,$A$2:$N$1124,14,FALSE),AI645)</f>
        <v>1.4976500573596608E-2</v>
      </c>
      <c r="AJ646" s="7">
        <f>IF(DAY($A646)=1,VLOOKUP($A646-1,$A$2:$L$1124,$X$1,FALSE)/VLOOKUP($A646-1,$A$2:$N$1124,14,FALSE),AJ645)</f>
        <v>1.9593527936546045E-2</v>
      </c>
      <c r="AK646" s="7">
        <f>IF(DAY($A646)=1,VLOOKUP($A646-1,$A$2:$L$1124,$Y$1,FALSE)/VLOOKUP($A646-1,$A$2:$N$1124,14,FALSE),AK645)</f>
        <v>5.3496661253064791E-3</v>
      </c>
      <c r="AL646" s="7">
        <f>IF(DAY($A646)=1,VLOOKUP($A646-1,$A$2:$L$1124,$Z$1,FALSE)/VLOOKUP($A646-1,$A$2:$N$1124,14,FALSE),AL645)</f>
        <v>1.4610943208202764E-2</v>
      </c>
      <c r="AM646" s="7">
        <f>IF(DAY($A646)=1,VLOOKUP($A646-1,$A$2:$L$1124,$AA$1,FALSE)/VLOOKUP($A646-1,$A$2:$N$1124,14,FALSE),AM645)</f>
        <v>8.7696455197480065E-4</v>
      </c>
      <c r="AO646" s="12">
        <f>VLOOKUP($A646,BTC!$A$1:$G$1853,5,FALSE)</f>
        <v>4328.41</v>
      </c>
      <c r="AP646" s="12">
        <f>VLOOKUP($A646,XRP!$A$1:$G$1853,5,FALSE)</f>
        <v>0.237016</v>
      </c>
      <c r="AQ646" s="12">
        <f>VLOOKUP($A646,LTC!$A$1:$G$1853,5,FALSE)</f>
        <v>51.67</v>
      </c>
      <c r="AR646" s="12">
        <f>VLOOKUP($A646,ETC!$A$1:$G$1853,5,FALSE)</f>
        <v>11.95</v>
      </c>
      <c r="AS646" s="12">
        <f>VLOOKUP($A646,ETH!$A$1:$G$1853,5,FALSE)</f>
        <v>295.86</v>
      </c>
      <c r="AT646" s="12">
        <f>VLOOKUP($A646,BCH!$A$1:$G$1853,5,FALSE)</f>
        <v>355.75</v>
      </c>
      <c r="AU646" s="12">
        <f>VLOOKUP($A646,XMR!$A$1:$G$1853,5,FALSE)</f>
        <v>91.86</v>
      </c>
      <c r="AV646" s="12">
        <f>VLOOKUP($A646,ZEC!$A$1:$G$1853,5,FALSE)</f>
        <v>254.82</v>
      </c>
      <c r="AW646" s="12">
        <f>VLOOKUP($A646,EOS!$A$1:$G$1853,5,FALSE)</f>
        <v>0.60615699999999995</v>
      </c>
      <c r="AX646" s="12">
        <f>VLOOKUP($A646,DASH!$A$1:$G$1853,5,FALSE)</f>
        <v>305.39999999999998</v>
      </c>
      <c r="AY646" s="12">
        <f>VLOOKUP($A646,XLM!$A$1:$G$1853,5,FALSE)</f>
        <v>1.4576E-2</v>
      </c>
      <c r="BA646" s="24">
        <v>1</v>
      </c>
      <c r="BB646" s="24">
        <v>1</v>
      </c>
      <c r="BC646" s="24">
        <v>1</v>
      </c>
      <c r="BD646" s="24">
        <v>1</v>
      </c>
      <c r="BE646" s="24">
        <v>1</v>
      </c>
      <c r="BF646" s="24">
        <v>0</v>
      </c>
      <c r="BG646" s="24">
        <v>1</v>
      </c>
      <c r="BH646" s="24">
        <v>1</v>
      </c>
      <c r="BI646" s="24">
        <v>1</v>
      </c>
      <c r="BJ646" s="24">
        <v>1</v>
      </c>
      <c r="BK646" s="24">
        <v>1</v>
      </c>
      <c r="BM646" s="19">
        <f>IF(SUM(BA645:BK645)=SUM(BA646:BK646),BM645,BM645*SUMPRODUCT(BA646:BK646,AO646:AY646,Q646:AA646)/SUMPRODUCT(BA645:BK645,AO646:AY646,AC646:AM646))</f>
        <v>0.9018297782573933</v>
      </c>
      <c r="BN646" s="26">
        <f>SUMPRODUCT(AO646:AY646,BA646:BK646,Q646:AA646)/BM646</f>
        <v>3102.8349970854097</v>
      </c>
      <c r="BO646">
        <f t="shared" si="175"/>
        <v>4328.41</v>
      </c>
    </row>
    <row r="647" spans="1:67" x14ac:dyDescent="0.75">
      <c r="A647" s="3">
        <v>43014</v>
      </c>
      <c r="B647" s="46">
        <f>INDEX('Index Volume'!B:B,MATCH(Index_New!$A647,'Index Volume'!$A:$A,0))</f>
        <v>1069939968</v>
      </c>
      <c r="C647" s="46">
        <f>INDEX('Index Volume'!C:C,MATCH(Index_New!$A647,'Index Volume'!$A:$A,0))</f>
        <v>167492000</v>
      </c>
      <c r="D647" s="46">
        <f>INDEX('Index Volume'!D:D,MATCH(Index_New!$A647,'Index Volume'!$A:$A,0))</f>
        <v>59355900</v>
      </c>
      <c r="E647" s="46">
        <f>INDEX('Index Volume'!E:E,MATCH(Index_New!$A647,'Index Volume'!$A:$A,0))</f>
        <v>30320700</v>
      </c>
      <c r="F647" s="46">
        <f>INDEX('Index Volume'!F:F,MATCH(Index_New!$A647,'Index Volume'!$A:$A,0))</f>
        <v>318664000</v>
      </c>
      <c r="G647" s="46">
        <f>INDEX('Index Volume'!G:G,MATCH(Index_New!$A647,'Index Volume'!$A:$A,0))</f>
        <v>0</v>
      </c>
      <c r="H647" s="46">
        <f>INDEX('Index Volume'!H:H,MATCH(Index_New!$A647,'Index Volume'!$A:$A,0))</f>
        <v>24504100</v>
      </c>
      <c r="I647" s="46">
        <f>INDEX('Index Volume'!I:I,MATCH(Index_New!$A647,'Index Volume'!$A:$A,0))</f>
        <v>49397500</v>
      </c>
      <c r="J647" s="46">
        <f>INDEX('Index Volume'!J:J,MATCH(Index_New!$A647,'Index Volume'!$A:$A,0))</f>
        <v>6785670</v>
      </c>
      <c r="K647" s="46">
        <f>INDEX('Index Volume'!K:K,MATCH(Index_New!$A647,'Index Volume'!$A:$A,0))</f>
        <v>22935800</v>
      </c>
      <c r="L647" s="46">
        <f>INDEX('Index Volume'!L:L,MATCH(Index_New!$A647,'Index Volume'!$A:$A,0))</f>
        <v>24002100</v>
      </c>
      <c r="M647" s="46">
        <f t="shared" si="161"/>
        <v>1773397738</v>
      </c>
      <c r="N647" s="1">
        <f t="shared" si="162"/>
        <v>1773397738</v>
      </c>
      <c r="O647" t="b">
        <f t="shared" si="163"/>
        <v>1</v>
      </c>
      <c r="Q647" s="7">
        <f t="shared" si="164"/>
        <v>0.6311723675423806</v>
      </c>
      <c r="R647" s="7">
        <f t="shared" si="165"/>
        <v>2.8608739337179209E-2</v>
      </c>
      <c r="S647" s="7">
        <f t="shared" si="166"/>
        <v>6.8710989377076967E-2</v>
      </c>
      <c r="T647" s="7">
        <f t="shared" si="167"/>
        <v>4.2618732656030514E-2</v>
      </c>
      <c r="U647" s="7">
        <f t="shared" si="168"/>
        <v>0.17377640359702087</v>
      </c>
      <c r="V647" s="7">
        <f t="shared" si="169"/>
        <v>0</v>
      </c>
      <c r="W647" s="7">
        <f t="shared" si="170"/>
        <v>1.4896807626462116E-2</v>
      </c>
      <c r="X647" s="7">
        <f t="shared" si="171"/>
        <v>1.9489266865787086E-2</v>
      </c>
      <c r="Y647" s="7">
        <f t="shared" si="172"/>
        <v>5.3211994846773022E-3</v>
      </c>
      <c r="Z647" s="7">
        <f t="shared" si="173"/>
        <v>1.4533195464732626E-2</v>
      </c>
      <c r="AA647" s="7">
        <f t="shared" si="174"/>
        <v>8.7229804865275205E-4</v>
      </c>
      <c r="AC647" s="7">
        <f>IF(DAY($A647)=1,VLOOKUP($A647-1,$A$2:$L$1124,$Q$1,FALSE)/VLOOKUP($A647-1,$A$2:$N$1124,14,FALSE),AC646)</f>
        <v>0.63454892897625148</v>
      </c>
      <c r="AD647" s="7">
        <f>IF(DAY($A647)=1,VLOOKUP($A647-1,$A$2:$L$1124,$R$1,FALSE)/VLOOKUP($A647-1,$A$2:$N$1124,14,FALSE),AD646)</f>
        <v>2.8761786540899042E-2</v>
      </c>
      <c r="AE647" s="7">
        <f>IF(DAY($A647)=1,VLOOKUP($A647-1,$A$2:$L$1124,$S$1,FALSE)/VLOOKUP($A647-1,$A$2:$N$1124,14,FALSE),AE646)</f>
        <v>6.9078570229383809E-2</v>
      </c>
      <c r="AF647" s="7">
        <f>IF(DAY($A647)=1,VLOOKUP($A647-1,$A$2:$L$1124,$T$1,FALSE)/VLOOKUP($A647-1,$A$2:$N$1124,14,FALSE),AF646)</f>
        <v>4.284672864642397E-2</v>
      </c>
      <c r="AG647" s="7">
        <f>IF(DAY($A647)=1,VLOOKUP($A647-1,$A$2:$L$1124,$U$1,FALSE)/VLOOKUP($A647-1,$A$2:$N$1124,14,FALSE),AG646)</f>
        <v>0.17470604933672143</v>
      </c>
      <c r="AH647" s="7">
        <f>IF(DAY($A647)=1,VLOOKUP($A647-1,$A$2:$L$1124,$V$1,FALSE)/VLOOKUP($A647-1,$A$2:$N$1124,14,FALSE),AH646)</f>
        <v>0</v>
      </c>
      <c r="AI647" s="7">
        <f>IF(DAY($A647)=1,VLOOKUP($A647-1,$A$2:$L$1124,$W$1,FALSE)/VLOOKUP($A647-1,$A$2:$N$1124,14,FALSE),AI646)</f>
        <v>1.4976500573596608E-2</v>
      </c>
      <c r="AJ647" s="7">
        <f>IF(DAY($A647)=1,VLOOKUP($A647-1,$A$2:$L$1124,$X$1,FALSE)/VLOOKUP($A647-1,$A$2:$N$1124,14,FALSE),AJ646)</f>
        <v>1.9593527936546045E-2</v>
      </c>
      <c r="AK647" s="7">
        <f>IF(DAY($A647)=1,VLOOKUP($A647-1,$A$2:$L$1124,$Y$1,FALSE)/VLOOKUP($A647-1,$A$2:$N$1124,14,FALSE),AK646)</f>
        <v>5.3496661253064791E-3</v>
      </c>
      <c r="AL647" s="7">
        <f>IF(DAY($A647)=1,VLOOKUP($A647-1,$A$2:$L$1124,$Z$1,FALSE)/VLOOKUP($A647-1,$A$2:$N$1124,14,FALSE),AL646)</f>
        <v>1.4610943208202764E-2</v>
      </c>
      <c r="AM647" s="7">
        <f>IF(DAY($A647)=1,VLOOKUP($A647-1,$A$2:$L$1124,$AA$1,FALSE)/VLOOKUP($A647-1,$A$2:$N$1124,14,FALSE),AM646)</f>
        <v>8.7696455197480065E-4</v>
      </c>
      <c r="AO647" s="12">
        <f>VLOOKUP($A647,BTC!$A$1:$G$1853,5,FALSE)</f>
        <v>4370.8100000000004</v>
      </c>
      <c r="AP647" s="12">
        <f>VLOOKUP($A647,XRP!$A$1:$G$1853,5,FALSE)</f>
        <v>0.234039</v>
      </c>
      <c r="AQ647" s="12">
        <f>VLOOKUP($A647,LTC!$A$1:$G$1853,5,FALSE)</f>
        <v>52.12</v>
      </c>
      <c r="AR647" s="12">
        <f>VLOOKUP($A647,ETC!$A$1:$G$1853,5,FALSE)</f>
        <v>12.34</v>
      </c>
      <c r="AS647" s="12">
        <f>VLOOKUP($A647,ETH!$A$1:$G$1853,5,FALSE)</f>
        <v>308.58999999999997</v>
      </c>
      <c r="AT647" s="12">
        <f>VLOOKUP($A647,BCH!$A$1:$G$1853,5,FALSE)</f>
        <v>363.01</v>
      </c>
      <c r="AU647" s="12">
        <f>VLOOKUP($A647,XMR!$A$1:$G$1853,5,FALSE)</f>
        <v>91.19</v>
      </c>
      <c r="AV647" s="12">
        <f>VLOOKUP($A647,ZEC!$A$1:$G$1853,5,FALSE)</f>
        <v>257.61</v>
      </c>
      <c r="AW647" s="12">
        <f>VLOOKUP($A647,EOS!$A$1:$G$1853,5,FALSE)</f>
        <v>0.59984400000000004</v>
      </c>
      <c r="AX647" s="12">
        <f>VLOOKUP($A647,DASH!$A$1:$G$1853,5,FALSE)</f>
        <v>306.88</v>
      </c>
      <c r="AY647" s="12">
        <f>VLOOKUP($A647,XLM!$A$1:$G$1853,5,FALSE)</f>
        <v>1.8402999999999999E-2</v>
      </c>
      <c r="BA647" s="24">
        <v>1</v>
      </c>
      <c r="BB647" s="24">
        <v>1</v>
      </c>
      <c r="BC647" s="24">
        <v>1</v>
      </c>
      <c r="BD647" s="24">
        <v>1</v>
      </c>
      <c r="BE647" s="24">
        <v>1</v>
      </c>
      <c r="BF647" s="24">
        <v>0</v>
      </c>
      <c r="BG647" s="24">
        <v>1</v>
      </c>
      <c r="BH647" s="24">
        <v>1</v>
      </c>
      <c r="BI647" s="24">
        <v>1</v>
      </c>
      <c r="BJ647" s="24">
        <v>1</v>
      </c>
      <c r="BK647" s="24">
        <v>1</v>
      </c>
      <c r="BM647" s="19">
        <f>IF(SUM(BA646:BK646)=SUM(BA647:BK647),BM646,BM646*SUMPRODUCT(BA647:BK647,AO647:AY647,Q647:AA647)/SUMPRODUCT(BA646:BK646,AO647:AY647,AC647:AM647))</f>
        <v>0.9018297782573933</v>
      </c>
      <c r="BN647" s="26">
        <f>SUMPRODUCT(AO647:AY647,BA647:BK647,Q647:AA647)/BM647</f>
        <v>3135.0885463181903</v>
      </c>
      <c r="BO647">
        <f t="shared" si="175"/>
        <v>4370.8100000000004</v>
      </c>
    </row>
    <row r="648" spans="1:67" x14ac:dyDescent="0.75">
      <c r="A648" s="4">
        <v>43015</v>
      </c>
      <c r="B648" s="46">
        <f>INDEX('Index Volume'!B:B,MATCH(Index_New!$A648,'Index Volume'!$A:$A,0))</f>
        <v>906928000</v>
      </c>
      <c r="C648" s="46">
        <f>INDEX('Index Volume'!C:C,MATCH(Index_New!$A648,'Index Volume'!$A:$A,0))</f>
        <v>77950200</v>
      </c>
      <c r="D648" s="46">
        <f>INDEX('Index Volume'!D:D,MATCH(Index_New!$A648,'Index Volume'!$A:$A,0))</f>
        <v>51786200</v>
      </c>
      <c r="E648" s="46">
        <f>INDEX('Index Volume'!E:E,MATCH(Index_New!$A648,'Index Volume'!$A:$A,0))</f>
        <v>18414400</v>
      </c>
      <c r="F648" s="46">
        <f>INDEX('Index Volume'!F:F,MATCH(Index_New!$A648,'Index Volume'!$A:$A,0))</f>
        <v>342204992</v>
      </c>
      <c r="G648" s="46">
        <f>INDEX('Index Volume'!G:G,MATCH(Index_New!$A648,'Index Volume'!$A:$A,0))</f>
        <v>0</v>
      </c>
      <c r="H648" s="46">
        <f>INDEX('Index Volume'!H:H,MATCH(Index_New!$A648,'Index Volume'!$A:$A,0))</f>
        <v>22617600</v>
      </c>
      <c r="I648" s="46">
        <f>INDEX('Index Volume'!I:I,MATCH(Index_New!$A648,'Index Volume'!$A:$A,0))</f>
        <v>30163700</v>
      </c>
      <c r="J648" s="46">
        <f>INDEX('Index Volume'!J:J,MATCH(Index_New!$A648,'Index Volume'!$A:$A,0))</f>
        <v>6250760</v>
      </c>
      <c r="K648" s="46">
        <f>INDEX('Index Volume'!K:K,MATCH(Index_New!$A648,'Index Volume'!$A:$A,0))</f>
        <v>27552700</v>
      </c>
      <c r="L648" s="46">
        <f>INDEX('Index Volume'!L:L,MATCH(Index_New!$A648,'Index Volume'!$A:$A,0))</f>
        <v>56853100</v>
      </c>
      <c r="M648" s="46">
        <f t="shared" si="161"/>
        <v>1540721652</v>
      </c>
      <c r="N648" s="1">
        <f t="shared" si="162"/>
        <v>1540721652</v>
      </c>
      <c r="O648" t="b">
        <f t="shared" si="163"/>
        <v>1</v>
      </c>
      <c r="Q648" s="7">
        <f t="shared" si="164"/>
        <v>0.6311723675423806</v>
      </c>
      <c r="R648" s="7">
        <f t="shared" si="165"/>
        <v>2.8608739337179209E-2</v>
      </c>
      <c r="S648" s="7">
        <f t="shared" si="166"/>
        <v>6.8710989377076967E-2</v>
      </c>
      <c r="T648" s="7">
        <f t="shared" si="167"/>
        <v>4.2618732656030514E-2</v>
      </c>
      <c r="U648" s="7">
        <f t="shared" si="168"/>
        <v>0.17377640359702087</v>
      </c>
      <c r="V648" s="7">
        <f t="shared" si="169"/>
        <v>0</v>
      </c>
      <c r="W648" s="7">
        <f t="shared" si="170"/>
        <v>1.4896807626462116E-2</v>
      </c>
      <c r="X648" s="7">
        <f t="shared" si="171"/>
        <v>1.9489266865787086E-2</v>
      </c>
      <c r="Y648" s="7">
        <f t="shared" si="172"/>
        <v>5.3211994846773022E-3</v>
      </c>
      <c r="Z648" s="7">
        <f t="shared" si="173"/>
        <v>1.4533195464732626E-2</v>
      </c>
      <c r="AA648" s="7">
        <f t="shared" si="174"/>
        <v>8.7229804865275205E-4</v>
      </c>
      <c r="AC648" s="7">
        <f>IF(DAY($A648)=1,VLOOKUP($A648-1,$A$2:$L$1124,$Q$1,FALSE)/VLOOKUP($A648-1,$A$2:$N$1124,14,FALSE),AC647)</f>
        <v>0.63454892897625148</v>
      </c>
      <c r="AD648" s="7">
        <f>IF(DAY($A648)=1,VLOOKUP($A648-1,$A$2:$L$1124,$R$1,FALSE)/VLOOKUP($A648-1,$A$2:$N$1124,14,FALSE),AD647)</f>
        <v>2.8761786540899042E-2</v>
      </c>
      <c r="AE648" s="7">
        <f>IF(DAY($A648)=1,VLOOKUP($A648-1,$A$2:$L$1124,$S$1,FALSE)/VLOOKUP($A648-1,$A$2:$N$1124,14,FALSE),AE647)</f>
        <v>6.9078570229383809E-2</v>
      </c>
      <c r="AF648" s="7">
        <f>IF(DAY($A648)=1,VLOOKUP($A648-1,$A$2:$L$1124,$T$1,FALSE)/VLOOKUP($A648-1,$A$2:$N$1124,14,FALSE),AF647)</f>
        <v>4.284672864642397E-2</v>
      </c>
      <c r="AG648" s="7">
        <f>IF(DAY($A648)=1,VLOOKUP($A648-1,$A$2:$L$1124,$U$1,FALSE)/VLOOKUP($A648-1,$A$2:$N$1124,14,FALSE),AG647)</f>
        <v>0.17470604933672143</v>
      </c>
      <c r="AH648" s="7">
        <f>IF(DAY($A648)=1,VLOOKUP($A648-1,$A$2:$L$1124,$V$1,FALSE)/VLOOKUP($A648-1,$A$2:$N$1124,14,FALSE),AH647)</f>
        <v>0</v>
      </c>
      <c r="AI648" s="7">
        <f>IF(DAY($A648)=1,VLOOKUP($A648-1,$A$2:$L$1124,$W$1,FALSE)/VLOOKUP($A648-1,$A$2:$N$1124,14,FALSE),AI647)</f>
        <v>1.4976500573596608E-2</v>
      </c>
      <c r="AJ648" s="7">
        <f>IF(DAY($A648)=1,VLOOKUP($A648-1,$A$2:$L$1124,$X$1,FALSE)/VLOOKUP($A648-1,$A$2:$N$1124,14,FALSE),AJ647)</f>
        <v>1.9593527936546045E-2</v>
      </c>
      <c r="AK648" s="7">
        <f>IF(DAY($A648)=1,VLOOKUP($A648-1,$A$2:$L$1124,$Y$1,FALSE)/VLOOKUP($A648-1,$A$2:$N$1124,14,FALSE),AK647)</f>
        <v>5.3496661253064791E-3</v>
      </c>
      <c r="AL648" s="7">
        <f>IF(DAY($A648)=1,VLOOKUP($A648-1,$A$2:$L$1124,$Z$1,FALSE)/VLOOKUP($A648-1,$A$2:$N$1124,14,FALSE),AL647)</f>
        <v>1.4610943208202764E-2</v>
      </c>
      <c r="AM648" s="7">
        <f>IF(DAY($A648)=1,VLOOKUP($A648-1,$A$2:$L$1124,$AA$1,FALSE)/VLOOKUP($A648-1,$A$2:$N$1124,14,FALSE),AM647)</f>
        <v>8.7696455197480065E-4</v>
      </c>
      <c r="AO648" s="12">
        <f>VLOOKUP($A648,BTC!$A$1:$G$1853,5,FALSE)</f>
        <v>4426.8900000000003</v>
      </c>
      <c r="AP648" s="12">
        <f>VLOOKUP($A648,XRP!$A$1:$G$1853,5,FALSE)</f>
        <v>0.23860999999999999</v>
      </c>
      <c r="AQ648" s="12">
        <f>VLOOKUP($A648,LTC!$A$1:$G$1853,5,FALSE)</f>
        <v>52.58</v>
      </c>
      <c r="AR648" s="12">
        <f>VLOOKUP($A648,ETC!$A$1:$G$1853,5,FALSE)</f>
        <v>12.28</v>
      </c>
      <c r="AS648" s="12">
        <f>VLOOKUP($A648,ETH!$A$1:$G$1853,5,FALSE)</f>
        <v>311.12</v>
      </c>
      <c r="AT648" s="12">
        <f>VLOOKUP($A648,BCH!$A$1:$G$1853,5,FALSE)</f>
        <v>360.78</v>
      </c>
      <c r="AU648" s="12">
        <f>VLOOKUP($A648,XMR!$A$1:$G$1853,5,FALSE)</f>
        <v>91.7</v>
      </c>
      <c r="AV648" s="12">
        <f>VLOOKUP($A648,ZEC!$A$1:$G$1853,5,FALSE)</f>
        <v>253.98</v>
      </c>
      <c r="AW648" s="12">
        <f>VLOOKUP($A648,EOS!$A$1:$G$1853,5,FALSE)</f>
        <v>0.58855299999999999</v>
      </c>
      <c r="AX648" s="12">
        <f>VLOOKUP($A648,DASH!$A$1:$G$1853,5,FALSE)</f>
        <v>310.49</v>
      </c>
      <c r="AY648" s="12">
        <f>VLOOKUP($A648,XLM!$A$1:$G$1853,5,FALSE)</f>
        <v>2.0958999999999998E-2</v>
      </c>
      <c r="BA648" s="24">
        <v>1</v>
      </c>
      <c r="BB648" s="24">
        <v>1</v>
      </c>
      <c r="BC648" s="24">
        <v>1</v>
      </c>
      <c r="BD648" s="24">
        <v>1</v>
      </c>
      <c r="BE648" s="24">
        <v>1</v>
      </c>
      <c r="BF648" s="24">
        <v>0</v>
      </c>
      <c r="BG648" s="24">
        <v>1</v>
      </c>
      <c r="BH648" s="24">
        <v>1</v>
      </c>
      <c r="BI648" s="24">
        <v>1</v>
      </c>
      <c r="BJ648" s="24">
        <v>1</v>
      </c>
      <c r="BK648" s="24">
        <v>1</v>
      </c>
      <c r="BM648" s="19">
        <f>IF(SUM(BA647:BK647)=SUM(BA648:BK648),BM647,BM647*SUMPRODUCT(BA648:BK648,AO648:AY648,Q648:AA648)/SUMPRODUCT(BA647:BK647,AO648:AY648,AC648:AM648))</f>
        <v>0.9018297782573933</v>
      </c>
      <c r="BN648" s="26">
        <f>SUMPRODUCT(AO648:AY648,BA648:BK648,Q648:AA648)/BM648</f>
        <v>3174.8457605461167</v>
      </c>
      <c r="BO648">
        <f t="shared" si="175"/>
        <v>4426.8900000000003</v>
      </c>
    </row>
    <row r="649" spans="1:67" x14ac:dyDescent="0.75">
      <c r="A649" s="3">
        <v>43016</v>
      </c>
      <c r="B649" s="46">
        <f>INDEX('Index Volume'!B:B,MATCH(Index_New!$A649,'Index Volume'!$A:$A,0))</f>
        <v>1313869952</v>
      </c>
      <c r="C649" s="46">
        <f>INDEX('Index Volume'!C:C,MATCH(Index_New!$A649,'Index Volume'!$A:$A,0))</f>
        <v>529838016</v>
      </c>
      <c r="D649" s="46">
        <f>INDEX('Index Volume'!D:D,MATCH(Index_New!$A649,'Index Volume'!$A:$A,0))</f>
        <v>100841000</v>
      </c>
      <c r="E649" s="46">
        <f>INDEX('Index Volume'!E:E,MATCH(Index_New!$A649,'Index Volume'!$A:$A,0))</f>
        <v>32447800</v>
      </c>
      <c r="F649" s="46">
        <f>INDEX('Index Volume'!F:F,MATCH(Index_New!$A649,'Index Volume'!$A:$A,0))</f>
        <v>293167008</v>
      </c>
      <c r="G649" s="46">
        <f>INDEX('Index Volume'!G:G,MATCH(Index_New!$A649,'Index Volume'!$A:$A,0))</f>
        <v>0</v>
      </c>
      <c r="H649" s="46">
        <f>INDEX('Index Volume'!H:H,MATCH(Index_New!$A649,'Index Volume'!$A:$A,0))</f>
        <v>29220800</v>
      </c>
      <c r="I649" s="46">
        <f>INDEX('Index Volume'!I:I,MATCH(Index_New!$A649,'Index Volume'!$A:$A,0))</f>
        <v>30469500</v>
      </c>
      <c r="J649" s="46">
        <f>INDEX('Index Volume'!J:J,MATCH(Index_New!$A649,'Index Volume'!$A:$A,0))</f>
        <v>5854700</v>
      </c>
      <c r="K649" s="46">
        <f>INDEX('Index Volume'!K:K,MATCH(Index_New!$A649,'Index Volume'!$A:$A,0))</f>
        <v>33683300</v>
      </c>
      <c r="L649" s="46">
        <f>INDEX('Index Volume'!L:L,MATCH(Index_New!$A649,'Index Volume'!$A:$A,0))</f>
        <v>23922100</v>
      </c>
      <c r="M649" s="46">
        <f t="shared" si="161"/>
        <v>2393314176</v>
      </c>
      <c r="N649" s="1">
        <f t="shared" si="162"/>
        <v>2393314176</v>
      </c>
      <c r="O649" t="b">
        <f t="shared" si="163"/>
        <v>1</v>
      </c>
      <c r="Q649" s="7">
        <f t="shared" si="164"/>
        <v>0.6311723675423806</v>
      </c>
      <c r="R649" s="7">
        <f t="shared" si="165"/>
        <v>2.8608739337179209E-2</v>
      </c>
      <c r="S649" s="7">
        <f t="shared" si="166"/>
        <v>6.8710989377076967E-2</v>
      </c>
      <c r="T649" s="7">
        <f t="shared" si="167"/>
        <v>4.2618732656030514E-2</v>
      </c>
      <c r="U649" s="7">
        <f t="shared" si="168"/>
        <v>0.17377640359702087</v>
      </c>
      <c r="V649" s="7">
        <f t="shared" si="169"/>
        <v>0</v>
      </c>
      <c r="W649" s="7">
        <f t="shared" si="170"/>
        <v>1.4896807626462116E-2</v>
      </c>
      <c r="X649" s="7">
        <f t="shared" si="171"/>
        <v>1.9489266865787086E-2</v>
      </c>
      <c r="Y649" s="7">
        <f t="shared" si="172"/>
        <v>5.3211994846773022E-3</v>
      </c>
      <c r="Z649" s="7">
        <f t="shared" si="173"/>
        <v>1.4533195464732626E-2</v>
      </c>
      <c r="AA649" s="7">
        <f t="shared" si="174"/>
        <v>8.7229804865275205E-4</v>
      </c>
      <c r="AC649" s="7">
        <f>IF(DAY($A649)=1,VLOOKUP($A649-1,$A$2:$L$1124,$Q$1,FALSE)/VLOOKUP($A649-1,$A$2:$N$1124,14,FALSE),AC648)</f>
        <v>0.63454892897625148</v>
      </c>
      <c r="AD649" s="7">
        <f>IF(DAY($A649)=1,VLOOKUP($A649-1,$A$2:$L$1124,$R$1,FALSE)/VLOOKUP($A649-1,$A$2:$N$1124,14,FALSE),AD648)</f>
        <v>2.8761786540899042E-2</v>
      </c>
      <c r="AE649" s="7">
        <f>IF(DAY($A649)=1,VLOOKUP($A649-1,$A$2:$L$1124,$S$1,FALSE)/VLOOKUP($A649-1,$A$2:$N$1124,14,FALSE),AE648)</f>
        <v>6.9078570229383809E-2</v>
      </c>
      <c r="AF649" s="7">
        <f>IF(DAY($A649)=1,VLOOKUP($A649-1,$A$2:$L$1124,$T$1,FALSE)/VLOOKUP($A649-1,$A$2:$N$1124,14,FALSE),AF648)</f>
        <v>4.284672864642397E-2</v>
      </c>
      <c r="AG649" s="7">
        <f>IF(DAY($A649)=1,VLOOKUP($A649-1,$A$2:$L$1124,$U$1,FALSE)/VLOOKUP($A649-1,$A$2:$N$1124,14,FALSE),AG648)</f>
        <v>0.17470604933672143</v>
      </c>
      <c r="AH649" s="7">
        <f>IF(DAY($A649)=1,VLOOKUP($A649-1,$A$2:$L$1124,$V$1,FALSE)/VLOOKUP($A649-1,$A$2:$N$1124,14,FALSE),AH648)</f>
        <v>0</v>
      </c>
      <c r="AI649" s="7">
        <f>IF(DAY($A649)=1,VLOOKUP($A649-1,$A$2:$L$1124,$W$1,FALSE)/VLOOKUP($A649-1,$A$2:$N$1124,14,FALSE),AI648)</f>
        <v>1.4976500573596608E-2</v>
      </c>
      <c r="AJ649" s="7">
        <f>IF(DAY($A649)=1,VLOOKUP($A649-1,$A$2:$L$1124,$X$1,FALSE)/VLOOKUP($A649-1,$A$2:$N$1124,14,FALSE),AJ648)</f>
        <v>1.9593527936546045E-2</v>
      </c>
      <c r="AK649" s="7">
        <f>IF(DAY($A649)=1,VLOOKUP($A649-1,$A$2:$L$1124,$Y$1,FALSE)/VLOOKUP($A649-1,$A$2:$N$1124,14,FALSE),AK648)</f>
        <v>5.3496661253064791E-3</v>
      </c>
      <c r="AL649" s="7">
        <f>IF(DAY($A649)=1,VLOOKUP($A649-1,$A$2:$L$1124,$Z$1,FALSE)/VLOOKUP($A649-1,$A$2:$N$1124,14,FALSE),AL648)</f>
        <v>1.4610943208202764E-2</v>
      </c>
      <c r="AM649" s="7">
        <f>IF(DAY($A649)=1,VLOOKUP($A649-1,$A$2:$L$1124,$AA$1,FALSE)/VLOOKUP($A649-1,$A$2:$N$1124,14,FALSE),AM648)</f>
        <v>8.7696455197480065E-4</v>
      </c>
      <c r="AO649" s="12">
        <f>VLOOKUP($A649,BTC!$A$1:$G$1853,5,FALSE)</f>
        <v>4610.4799999999996</v>
      </c>
      <c r="AP649" s="12">
        <f>VLOOKUP($A649,XRP!$A$1:$G$1853,5,FALSE)</f>
        <v>0.27994400000000003</v>
      </c>
      <c r="AQ649" s="12">
        <f>VLOOKUP($A649,LTC!$A$1:$G$1853,5,FALSE)</f>
        <v>53.14</v>
      </c>
      <c r="AR649" s="12">
        <f>VLOOKUP($A649,ETC!$A$1:$G$1853,5,FALSE)</f>
        <v>12.12</v>
      </c>
      <c r="AS649" s="12">
        <f>VLOOKUP($A649,ETH!$A$1:$G$1853,5,FALSE)</f>
        <v>308.61</v>
      </c>
      <c r="AT649" s="12">
        <f>VLOOKUP($A649,BCH!$A$1:$G$1853,5,FALSE)</f>
        <v>342.21</v>
      </c>
      <c r="AU649" s="12">
        <f>VLOOKUP($A649,XMR!$A$1:$G$1853,5,FALSE)</f>
        <v>89.77</v>
      </c>
      <c r="AV649" s="12">
        <f>VLOOKUP($A649,ZEC!$A$1:$G$1853,5,FALSE)</f>
        <v>241.06</v>
      </c>
      <c r="AW649" s="12">
        <f>VLOOKUP($A649,EOS!$A$1:$G$1853,5,FALSE)</f>
        <v>0.60450099999999996</v>
      </c>
      <c r="AX649" s="12">
        <f>VLOOKUP($A649,DASH!$A$1:$G$1853,5,FALSE)</f>
        <v>302.48</v>
      </c>
      <c r="AY649" s="12">
        <f>VLOOKUP($A649,XLM!$A$1:$G$1853,5,FALSE)</f>
        <v>1.8598E-2</v>
      </c>
      <c r="BA649" s="24">
        <v>1</v>
      </c>
      <c r="BB649" s="24">
        <v>1</v>
      </c>
      <c r="BC649" s="24">
        <v>1</v>
      </c>
      <c r="BD649" s="24">
        <v>1</v>
      </c>
      <c r="BE649" s="24">
        <v>1</v>
      </c>
      <c r="BF649" s="24">
        <v>0</v>
      </c>
      <c r="BG649" s="24">
        <v>1</v>
      </c>
      <c r="BH649" s="24">
        <v>1</v>
      </c>
      <c r="BI649" s="24">
        <v>1</v>
      </c>
      <c r="BJ649" s="24">
        <v>1</v>
      </c>
      <c r="BK649" s="24">
        <v>1</v>
      </c>
      <c r="BM649" s="19">
        <f>IF(SUM(BA648:BK648)=SUM(BA649:BK649),BM648,BM648*SUMPRODUCT(BA649:BK649,AO649:AY649,Q649:AA649)/SUMPRODUCT(BA648:BK648,AO649:AY649,AC649:AM649))</f>
        <v>0.9018297782573933</v>
      </c>
      <c r="BN649" s="26">
        <f>SUMPRODUCT(AO649:AY649,BA649:BK649,Q649:AA649)/BM649</f>
        <v>3302.4493509017084</v>
      </c>
      <c r="BO649">
        <f t="shared" si="175"/>
        <v>4610.4799999999996</v>
      </c>
    </row>
    <row r="650" spans="1:67" x14ac:dyDescent="0.75">
      <c r="A650" s="4">
        <v>43017</v>
      </c>
      <c r="B650" s="46">
        <f>INDEX('Index Volume'!B:B,MATCH(Index_New!$A650,'Index Volume'!$A:$A,0))</f>
        <v>1968739968</v>
      </c>
      <c r="C650" s="46">
        <f>INDEX('Index Volume'!C:C,MATCH(Index_New!$A650,'Index Volume'!$A:$A,0))</f>
        <v>610110016</v>
      </c>
      <c r="D650" s="46">
        <f>INDEX('Index Volume'!D:D,MATCH(Index_New!$A650,'Index Volume'!$A:$A,0))</f>
        <v>152366000</v>
      </c>
      <c r="E650" s="46">
        <f>INDEX('Index Volume'!E:E,MATCH(Index_New!$A650,'Index Volume'!$A:$A,0))</f>
        <v>40264100</v>
      </c>
      <c r="F650" s="46">
        <f>INDEX('Index Volume'!F:F,MATCH(Index_New!$A650,'Index Volume'!$A:$A,0))</f>
        <v>559467008</v>
      </c>
      <c r="G650" s="46">
        <f>INDEX('Index Volume'!G:G,MATCH(Index_New!$A650,'Index Volume'!$A:$A,0))</f>
        <v>0</v>
      </c>
      <c r="H650" s="46">
        <f>INDEX('Index Volume'!H:H,MATCH(Index_New!$A650,'Index Volume'!$A:$A,0))</f>
        <v>38063700</v>
      </c>
      <c r="I650" s="46">
        <f>INDEX('Index Volume'!I:I,MATCH(Index_New!$A650,'Index Volume'!$A:$A,0))</f>
        <v>33586100</v>
      </c>
      <c r="J650" s="46">
        <f>INDEX('Index Volume'!J:J,MATCH(Index_New!$A650,'Index Volume'!$A:$A,0))</f>
        <v>6657950</v>
      </c>
      <c r="K650" s="46">
        <f>INDEX('Index Volume'!K:K,MATCH(Index_New!$A650,'Index Volume'!$A:$A,0))</f>
        <v>52085800</v>
      </c>
      <c r="L650" s="46">
        <f>INDEX('Index Volume'!L:L,MATCH(Index_New!$A650,'Index Volume'!$A:$A,0))</f>
        <v>29343800</v>
      </c>
      <c r="M650" s="46">
        <f t="shared" si="161"/>
        <v>3490684442</v>
      </c>
      <c r="N650" s="1">
        <f t="shared" si="162"/>
        <v>3490684442</v>
      </c>
      <c r="O650" t="b">
        <f t="shared" si="163"/>
        <v>1</v>
      </c>
      <c r="Q650" s="7">
        <f t="shared" si="164"/>
        <v>0.6311723675423806</v>
      </c>
      <c r="R650" s="7">
        <f t="shared" si="165"/>
        <v>2.8608739337179209E-2</v>
      </c>
      <c r="S650" s="7">
        <f t="shared" si="166"/>
        <v>6.8710989377076967E-2</v>
      </c>
      <c r="T650" s="7">
        <f t="shared" si="167"/>
        <v>4.2618732656030514E-2</v>
      </c>
      <c r="U650" s="7">
        <f t="shared" si="168"/>
        <v>0.17377640359702087</v>
      </c>
      <c r="V650" s="7">
        <f t="shared" si="169"/>
        <v>0</v>
      </c>
      <c r="W650" s="7">
        <f t="shared" si="170"/>
        <v>1.4896807626462116E-2</v>
      </c>
      <c r="X650" s="7">
        <f t="shared" si="171"/>
        <v>1.9489266865787086E-2</v>
      </c>
      <c r="Y650" s="7">
        <f t="shared" si="172"/>
        <v>5.3211994846773022E-3</v>
      </c>
      <c r="Z650" s="7">
        <f t="shared" si="173"/>
        <v>1.4533195464732626E-2</v>
      </c>
      <c r="AA650" s="7">
        <f t="shared" si="174"/>
        <v>8.7229804865275205E-4</v>
      </c>
      <c r="AC650" s="7">
        <f>IF(DAY($A650)=1,VLOOKUP($A650-1,$A$2:$L$1124,$Q$1,FALSE)/VLOOKUP($A650-1,$A$2:$N$1124,14,FALSE),AC649)</f>
        <v>0.63454892897625148</v>
      </c>
      <c r="AD650" s="7">
        <f>IF(DAY($A650)=1,VLOOKUP($A650-1,$A$2:$L$1124,$R$1,FALSE)/VLOOKUP($A650-1,$A$2:$N$1124,14,FALSE),AD649)</f>
        <v>2.8761786540899042E-2</v>
      </c>
      <c r="AE650" s="7">
        <f>IF(DAY($A650)=1,VLOOKUP($A650-1,$A$2:$L$1124,$S$1,FALSE)/VLOOKUP($A650-1,$A$2:$N$1124,14,FALSE),AE649)</f>
        <v>6.9078570229383809E-2</v>
      </c>
      <c r="AF650" s="7">
        <f>IF(DAY($A650)=1,VLOOKUP($A650-1,$A$2:$L$1124,$T$1,FALSE)/VLOOKUP($A650-1,$A$2:$N$1124,14,FALSE),AF649)</f>
        <v>4.284672864642397E-2</v>
      </c>
      <c r="AG650" s="7">
        <f>IF(DAY($A650)=1,VLOOKUP($A650-1,$A$2:$L$1124,$U$1,FALSE)/VLOOKUP($A650-1,$A$2:$N$1124,14,FALSE),AG649)</f>
        <v>0.17470604933672143</v>
      </c>
      <c r="AH650" s="7">
        <f>IF(DAY($A650)=1,VLOOKUP($A650-1,$A$2:$L$1124,$V$1,FALSE)/VLOOKUP($A650-1,$A$2:$N$1124,14,FALSE),AH649)</f>
        <v>0</v>
      </c>
      <c r="AI650" s="7">
        <f>IF(DAY($A650)=1,VLOOKUP($A650-1,$A$2:$L$1124,$W$1,FALSE)/VLOOKUP($A650-1,$A$2:$N$1124,14,FALSE),AI649)</f>
        <v>1.4976500573596608E-2</v>
      </c>
      <c r="AJ650" s="7">
        <f>IF(DAY($A650)=1,VLOOKUP($A650-1,$A$2:$L$1124,$X$1,FALSE)/VLOOKUP($A650-1,$A$2:$N$1124,14,FALSE),AJ649)</f>
        <v>1.9593527936546045E-2</v>
      </c>
      <c r="AK650" s="7">
        <f>IF(DAY($A650)=1,VLOOKUP($A650-1,$A$2:$L$1124,$Y$1,FALSE)/VLOOKUP($A650-1,$A$2:$N$1124,14,FALSE),AK649)</f>
        <v>5.3496661253064791E-3</v>
      </c>
      <c r="AL650" s="7">
        <f>IF(DAY($A650)=1,VLOOKUP($A650-1,$A$2:$L$1124,$Z$1,FALSE)/VLOOKUP($A650-1,$A$2:$N$1124,14,FALSE),AL649)</f>
        <v>1.4610943208202764E-2</v>
      </c>
      <c r="AM650" s="7">
        <f>IF(DAY($A650)=1,VLOOKUP($A650-1,$A$2:$L$1124,$AA$1,FALSE)/VLOOKUP($A650-1,$A$2:$N$1124,14,FALSE),AM649)</f>
        <v>8.7696455197480065E-4</v>
      </c>
      <c r="AO650" s="12">
        <f>VLOOKUP($A650,BTC!$A$1:$G$1853,5,FALSE)</f>
        <v>4772.0200000000004</v>
      </c>
      <c r="AP650" s="12">
        <f>VLOOKUP($A650,XRP!$A$1:$G$1853,5,FALSE)</f>
        <v>0.25182500000000002</v>
      </c>
      <c r="AQ650" s="12">
        <f>VLOOKUP($A650,LTC!$A$1:$G$1853,5,FALSE)</f>
        <v>50.16</v>
      </c>
      <c r="AR650" s="12">
        <f>VLOOKUP($A650,ETC!$A$1:$G$1853,5,FALSE)</f>
        <v>11.5</v>
      </c>
      <c r="AS650" s="12">
        <f>VLOOKUP($A650,ETH!$A$1:$G$1853,5,FALSE)</f>
        <v>297.39</v>
      </c>
      <c r="AT650" s="12">
        <f>VLOOKUP($A650,BCH!$A$1:$G$1853,5,FALSE)</f>
        <v>314.16000000000003</v>
      </c>
      <c r="AU650" s="12">
        <f>VLOOKUP($A650,XMR!$A$1:$G$1853,5,FALSE)</f>
        <v>85.49</v>
      </c>
      <c r="AV650" s="12">
        <f>VLOOKUP($A650,ZEC!$A$1:$G$1853,5,FALSE)</f>
        <v>229.49</v>
      </c>
      <c r="AW650" s="12">
        <f>VLOOKUP($A650,EOS!$A$1:$G$1853,5,FALSE)</f>
        <v>0.55714200000000003</v>
      </c>
      <c r="AX650" s="12">
        <f>VLOOKUP($A650,DASH!$A$1:$G$1853,5,FALSE)</f>
        <v>283.67</v>
      </c>
      <c r="AY650" s="12">
        <f>VLOOKUP($A650,XLM!$A$1:$G$1853,5,FALSE)</f>
        <v>1.7600999999999999E-2</v>
      </c>
      <c r="BA650" s="24">
        <v>1</v>
      </c>
      <c r="BB650" s="24">
        <v>1</v>
      </c>
      <c r="BC650" s="24">
        <v>1</v>
      </c>
      <c r="BD650" s="24">
        <v>1</v>
      </c>
      <c r="BE650" s="24">
        <v>1</v>
      </c>
      <c r="BF650" s="24">
        <v>0</v>
      </c>
      <c r="BG650" s="24">
        <v>1</v>
      </c>
      <c r="BH650" s="24">
        <v>1</v>
      </c>
      <c r="BI650" s="24">
        <v>1</v>
      </c>
      <c r="BJ650" s="24">
        <v>1</v>
      </c>
      <c r="BK650" s="24">
        <v>1</v>
      </c>
      <c r="BM650" s="19">
        <f>IF(SUM(BA649:BK649)=SUM(BA650:BK650),BM649,BM649*SUMPRODUCT(BA650:BK650,AO650:AY650,Q650:AA650)/SUMPRODUCT(BA649:BK649,AO650:AY650,AC650:AM650))</f>
        <v>0.9018297782573933</v>
      </c>
      <c r="BN650" s="26">
        <f>SUMPRODUCT(AO650:AY650,BA650:BK650,Q650:AA650)/BM650</f>
        <v>3412.4645191156942</v>
      </c>
      <c r="BO650">
        <f t="shared" si="175"/>
        <v>4772.0200000000004</v>
      </c>
    </row>
    <row r="651" spans="1:67" x14ac:dyDescent="0.75">
      <c r="A651" s="3">
        <v>43018</v>
      </c>
      <c r="B651" s="46">
        <f>INDEX('Index Volume'!B:B,MATCH(Index_New!$A651,'Index Volume'!$A:$A,0))</f>
        <v>1597139968</v>
      </c>
      <c r="C651" s="46">
        <f>INDEX('Index Volume'!C:C,MATCH(Index_New!$A651,'Index Volume'!$A:$A,0))</f>
        <v>384048992</v>
      </c>
      <c r="D651" s="46">
        <f>INDEX('Index Volume'!D:D,MATCH(Index_New!$A651,'Index Volume'!$A:$A,0))</f>
        <v>90415504</v>
      </c>
      <c r="E651" s="46">
        <f>INDEX('Index Volume'!E:E,MATCH(Index_New!$A651,'Index Volume'!$A:$A,0))</f>
        <v>27818000</v>
      </c>
      <c r="F651" s="46">
        <f>INDEX('Index Volume'!F:F,MATCH(Index_New!$A651,'Index Volume'!$A:$A,0))</f>
        <v>359705984</v>
      </c>
      <c r="G651" s="46">
        <f>INDEX('Index Volume'!G:G,MATCH(Index_New!$A651,'Index Volume'!$A:$A,0))</f>
        <v>0</v>
      </c>
      <c r="H651" s="46">
        <f>INDEX('Index Volume'!H:H,MATCH(Index_New!$A651,'Index Volume'!$A:$A,0))</f>
        <v>31695500</v>
      </c>
      <c r="I651" s="46">
        <f>INDEX('Index Volume'!I:I,MATCH(Index_New!$A651,'Index Volume'!$A:$A,0))</f>
        <v>27876900</v>
      </c>
      <c r="J651" s="46">
        <f>INDEX('Index Volume'!J:J,MATCH(Index_New!$A651,'Index Volume'!$A:$A,0))</f>
        <v>7701180</v>
      </c>
      <c r="K651" s="46">
        <f>INDEX('Index Volume'!K:K,MATCH(Index_New!$A651,'Index Volume'!$A:$A,0))</f>
        <v>32941200</v>
      </c>
      <c r="L651" s="46">
        <f>INDEX('Index Volume'!L:L,MATCH(Index_New!$A651,'Index Volume'!$A:$A,0))</f>
        <v>11082800</v>
      </c>
      <c r="M651" s="46">
        <f t="shared" si="161"/>
        <v>2570426028</v>
      </c>
      <c r="N651" s="1">
        <f t="shared" si="162"/>
        <v>2570426028</v>
      </c>
      <c r="O651" t="b">
        <f t="shared" si="163"/>
        <v>1</v>
      </c>
      <c r="Q651" s="7">
        <f t="shared" si="164"/>
        <v>0.6311723675423806</v>
      </c>
      <c r="R651" s="7">
        <f t="shared" si="165"/>
        <v>2.8608739337179209E-2</v>
      </c>
      <c r="S651" s="7">
        <f t="shared" si="166"/>
        <v>6.8710989377076967E-2</v>
      </c>
      <c r="T651" s="7">
        <f t="shared" si="167"/>
        <v>4.2618732656030514E-2</v>
      </c>
      <c r="U651" s="7">
        <f t="shared" si="168"/>
        <v>0.17377640359702087</v>
      </c>
      <c r="V651" s="7">
        <f t="shared" si="169"/>
        <v>0</v>
      </c>
      <c r="W651" s="7">
        <f t="shared" si="170"/>
        <v>1.4896807626462116E-2</v>
      </c>
      <c r="X651" s="7">
        <f t="shared" si="171"/>
        <v>1.9489266865787086E-2</v>
      </c>
      <c r="Y651" s="7">
        <f t="shared" si="172"/>
        <v>5.3211994846773022E-3</v>
      </c>
      <c r="Z651" s="7">
        <f t="shared" si="173"/>
        <v>1.4533195464732626E-2</v>
      </c>
      <c r="AA651" s="7">
        <f t="shared" si="174"/>
        <v>8.7229804865275205E-4</v>
      </c>
      <c r="AC651" s="7">
        <f>IF(DAY($A651)=1,VLOOKUP($A651-1,$A$2:$L$1124,$Q$1,FALSE)/VLOOKUP($A651-1,$A$2:$N$1124,14,FALSE),AC650)</f>
        <v>0.63454892897625148</v>
      </c>
      <c r="AD651" s="7">
        <f>IF(DAY($A651)=1,VLOOKUP($A651-1,$A$2:$L$1124,$R$1,FALSE)/VLOOKUP($A651-1,$A$2:$N$1124,14,FALSE),AD650)</f>
        <v>2.8761786540899042E-2</v>
      </c>
      <c r="AE651" s="7">
        <f>IF(DAY($A651)=1,VLOOKUP($A651-1,$A$2:$L$1124,$S$1,FALSE)/VLOOKUP($A651-1,$A$2:$N$1124,14,FALSE),AE650)</f>
        <v>6.9078570229383809E-2</v>
      </c>
      <c r="AF651" s="7">
        <f>IF(DAY($A651)=1,VLOOKUP($A651-1,$A$2:$L$1124,$T$1,FALSE)/VLOOKUP($A651-1,$A$2:$N$1124,14,FALSE),AF650)</f>
        <v>4.284672864642397E-2</v>
      </c>
      <c r="AG651" s="7">
        <f>IF(DAY($A651)=1,VLOOKUP($A651-1,$A$2:$L$1124,$U$1,FALSE)/VLOOKUP($A651-1,$A$2:$N$1124,14,FALSE),AG650)</f>
        <v>0.17470604933672143</v>
      </c>
      <c r="AH651" s="7">
        <f>IF(DAY($A651)=1,VLOOKUP($A651-1,$A$2:$L$1124,$V$1,FALSE)/VLOOKUP($A651-1,$A$2:$N$1124,14,FALSE),AH650)</f>
        <v>0</v>
      </c>
      <c r="AI651" s="7">
        <f>IF(DAY($A651)=1,VLOOKUP($A651-1,$A$2:$L$1124,$W$1,FALSE)/VLOOKUP($A651-1,$A$2:$N$1124,14,FALSE),AI650)</f>
        <v>1.4976500573596608E-2</v>
      </c>
      <c r="AJ651" s="7">
        <f>IF(DAY($A651)=1,VLOOKUP($A651-1,$A$2:$L$1124,$X$1,FALSE)/VLOOKUP($A651-1,$A$2:$N$1124,14,FALSE),AJ650)</f>
        <v>1.9593527936546045E-2</v>
      </c>
      <c r="AK651" s="7">
        <f>IF(DAY($A651)=1,VLOOKUP($A651-1,$A$2:$L$1124,$Y$1,FALSE)/VLOOKUP($A651-1,$A$2:$N$1124,14,FALSE),AK650)</f>
        <v>5.3496661253064791E-3</v>
      </c>
      <c r="AL651" s="7">
        <f>IF(DAY($A651)=1,VLOOKUP($A651-1,$A$2:$L$1124,$Z$1,FALSE)/VLOOKUP($A651-1,$A$2:$N$1124,14,FALSE),AL650)</f>
        <v>1.4610943208202764E-2</v>
      </c>
      <c r="AM651" s="7">
        <f>IF(DAY($A651)=1,VLOOKUP($A651-1,$A$2:$L$1124,$AA$1,FALSE)/VLOOKUP($A651-1,$A$2:$N$1124,14,FALSE),AM650)</f>
        <v>8.7696455197480065E-4</v>
      </c>
      <c r="AO651" s="12">
        <f>VLOOKUP($A651,BTC!$A$1:$G$1853,5,FALSE)</f>
        <v>4781.99</v>
      </c>
      <c r="AP651" s="12">
        <f>VLOOKUP($A651,XRP!$A$1:$G$1853,5,FALSE)</f>
        <v>0.26073299999999999</v>
      </c>
      <c r="AQ651" s="12">
        <f>VLOOKUP($A651,LTC!$A$1:$G$1853,5,FALSE)</f>
        <v>50.72</v>
      </c>
      <c r="AR651" s="12">
        <f>VLOOKUP($A651,ETC!$A$1:$G$1853,5,FALSE)</f>
        <v>11.54</v>
      </c>
      <c r="AS651" s="12">
        <f>VLOOKUP($A651,ETH!$A$1:$G$1853,5,FALSE)</f>
        <v>299.87</v>
      </c>
      <c r="AT651" s="12">
        <f>VLOOKUP($A651,BCH!$A$1:$G$1853,5,FALSE)</f>
        <v>321.58999999999997</v>
      </c>
      <c r="AU651" s="12">
        <f>VLOOKUP($A651,XMR!$A$1:$G$1853,5,FALSE)</f>
        <v>86.82</v>
      </c>
      <c r="AV651" s="12">
        <f>VLOOKUP($A651,ZEC!$A$1:$G$1853,5,FALSE)</f>
        <v>235.65</v>
      </c>
      <c r="AW651" s="12">
        <f>VLOOKUP($A651,EOS!$A$1:$G$1853,5,FALSE)</f>
        <v>0.55521399999999999</v>
      </c>
      <c r="AX651" s="12">
        <f>VLOOKUP($A651,DASH!$A$1:$G$1853,5,FALSE)</f>
        <v>291.27</v>
      </c>
      <c r="AY651" s="12">
        <f>VLOOKUP($A651,XLM!$A$1:$G$1853,5,FALSE)</f>
        <v>1.8953000000000001E-2</v>
      </c>
      <c r="BA651" s="24">
        <v>1</v>
      </c>
      <c r="BB651" s="24">
        <v>1</v>
      </c>
      <c r="BC651" s="24">
        <v>1</v>
      </c>
      <c r="BD651" s="24">
        <v>1</v>
      </c>
      <c r="BE651" s="24">
        <v>1</v>
      </c>
      <c r="BF651" s="24">
        <v>0</v>
      </c>
      <c r="BG651" s="24">
        <v>1</v>
      </c>
      <c r="BH651" s="24">
        <v>1</v>
      </c>
      <c r="BI651" s="24">
        <v>1</v>
      </c>
      <c r="BJ651" s="24">
        <v>1</v>
      </c>
      <c r="BK651" s="24">
        <v>1</v>
      </c>
      <c r="BM651" s="19">
        <f>IF(SUM(BA650:BK650)=SUM(BA651:BK651),BM650,BM650*SUMPRODUCT(BA651:BK651,AO651:AY651,Q651:AA651)/SUMPRODUCT(BA650:BK650,AO651:AY651,AC651:AM651))</f>
        <v>0.9018297782573933</v>
      </c>
      <c r="BN651" s="26">
        <f>SUMPRODUCT(AO651:AY651,BA651:BK651,Q651:AA651)/BM651</f>
        <v>3420.24259625185</v>
      </c>
      <c r="BO651">
        <f t="shared" si="175"/>
        <v>4781.99</v>
      </c>
    </row>
    <row r="652" spans="1:67" x14ac:dyDescent="0.75">
      <c r="A652" s="4">
        <v>43019</v>
      </c>
      <c r="B652" s="46">
        <f>INDEX('Index Volume'!B:B,MATCH(Index_New!$A652,'Index Volume'!$A:$A,0))</f>
        <v>1222279936</v>
      </c>
      <c r="C652" s="46">
        <f>INDEX('Index Volume'!C:C,MATCH(Index_New!$A652,'Index Volume'!$A:$A,0))</f>
        <v>161206000</v>
      </c>
      <c r="D652" s="46">
        <f>INDEX('Index Volume'!D:D,MATCH(Index_New!$A652,'Index Volume'!$A:$A,0))</f>
        <v>57390100</v>
      </c>
      <c r="E652" s="46">
        <f>INDEX('Index Volume'!E:E,MATCH(Index_New!$A652,'Index Volume'!$A:$A,0))</f>
        <v>17991900</v>
      </c>
      <c r="F652" s="46">
        <f>INDEX('Index Volume'!F:F,MATCH(Index_New!$A652,'Index Volume'!$A:$A,0))</f>
        <v>264146000</v>
      </c>
      <c r="G652" s="46">
        <f>INDEX('Index Volume'!G:G,MATCH(Index_New!$A652,'Index Volume'!$A:$A,0))</f>
        <v>0</v>
      </c>
      <c r="H652" s="46">
        <f>INDEX('Index Volume'!H:H,MATCH(Index_New!$A652,'Index Volume'!$A:$A,0))</f>
        <v>21103400</v>
      </c>
      <c r="I652" s="46">
        <f>INDEX('Index Volume'!I:I,MATCH(Index_New!$A652,'Index Volume'!$A:$A,0))</f>
        <v>20522300</v>
      </c>
      <c r="J652" s="46">
        <f>INDEX('Index Volume'!J:J,MATCH(Index_New!$A652,'Index Volume'!$A:$A,0))</f>
        <v>8705650</v>
      </c>
      <c r="K652" s="46">
        <f>INDEX('Index Volume'!K:K,MATCH(Index_New!$A652,'Index Volume'!$A:$A,0))</f>
        <v>26434900</v>
      </c>
      <c r="L652" s="46">
        <f>INDEX('Index Volume'!L:L,MATCH(Index_New!$A652,'Index Volume'!$A:$A,0))</f>
        <v>12189100</v>
      </c>
      <c r="M652" s="46">
        <f t="shared" si="161"/>
        <v>1811969286</v>
      </c>
      <c r="N652" s="1">
        <f t="shared" si="162"/>
        <v>1811969286</v>
      </c>
      <c r="O652" t="b">
        <f t="shared" si="163"/>
        <v>1</v>
      </c>
      <c r="Q652" s="7">
        <f t="shared" si="164"/>
        <v>0.6311723675423806</v>
      </c>
      <c r="R652" s="7">
        <f t="shared" si="165"/>
        <v>2.8608739337179209E-2</v>
      </c>
      <c r="S652" s="7">
        <f t="shared" si="166"/>
        <v>6.8710989377076967E-2</v>
      </c>
      <c r="T652" s="7">
        <f t="shared" si="167"/>
        <v>4.2618732656030514E-2</v>
      </c>
      <c r="U652" s="7">
        <f t="shared" si="168"/>
        <v>0.17377640359702087</v>
      </c>
      <c r="V652" s="7">
        <f t="shared" si="169"/>
        <v>0</v>
      </c>
      <c r="W652" s="7">
        <f t="shared" si="170"/>
        <v>1.4896807626462116E-2</v>
      </c>
      <c r="X652" s="7">
        <f t="shared" si="171"/>
        <v>1.9489266865787086E-2</v>
      </c>
      <c r="Y652" s="7">
        <f t="shared" si="172"/>
        <v>5.3211994846773022E-3</v>
      </c>
      <c r="Z652" s="7">
        <f t="shared" si="173"/>
        <v>1.4533195464732626E-2</v>
      </c>
      <c r="AA652" s="7">
        <f t="shared" si="174"/>
        <v>8.7229804865275205E-4</v>
      </c>
      <c r="AC652" s="7">
        <f>IF(DAY($A652)=1,VLOOKUP($A652-1,$A$2:$L$1124,$Q$1,FALSE)/VLOOKUP($A652-1,$A$2:$N$1124,14,FALSE),AC651)</f>
        <v>0.63454892897625148</v>
      </c>
      <c r="AD652" s="7">
        <f>IF(DAY($A652)=1,VLOOKUP($A652-1,$A$2:$L$1124,$R$1,FALSE)/VLOOKUP($A652-1,$A$2:$N$1124,14,FALSE),AD651)</f>
        <v>2.8761786540899042E-2</v>
      </c>
      <c r="AE652" s="7">
        <f>IF(DAY($A652)=1,VLOOKUP($A652-1,$A$2:$L$1124,$S$1,FALSE)/VLOOKUP($A652-1,$A$2:$N$1124,14,FALSE),AE651)</f>
        <v>6.9078570229383809E-2</v>
      </c>
      <c r="AF652" s="7">
        <f>IF(DAY($A652)=1,VLOOKUP($A652-1,$A$2:$L$1124,$T$1,FALSE)/VLOOKUP($A652-1,$A$2:$N$1124,14,FALSE),AF651)</f>
        <v>4.284672864642397E-2</v>
      </c>
      <c r="AG652" s="7">
        <f>IF(DAY($A652)=1,VLOOKUP($A652-1,$A$2:$L$1124,$U$1,FALSE)/VLOOKUP($A652-1,$A$2:$N$1124,14,FALSE),AG651)</f>
        <v>0.17470604933672143</v>
      </c>
      <c r="AH652" s="7">
        <f>IF(DAY($A652)=1,VLOOKUP($A652-1,$A$2:$L$1124,$V$1,FALSE)/VLOOKUP($A652-1,$A$2:$N$1124,14,FALSE),AH651)</f>
        <v>0</v>
      </c>
      <c r="AI652" s="7">
        <f>IF(DAY($A652)=1,VLOOKUP($A652-1,$A$2:$L$1124,$W$1,FALSE)/VLOOKUP($A652-1,$A$2:$N$1124,14,FALSE),AI651)</f>
        <v>1.4976500573596608E-2</v>
      </c>
      <c r="AJ652" s="7">
        <f>IF(DAY($A652)=1,VLOOKUP($A652-1,$A$2:$L$1124,$X$1,FALSE)/VLOOKUP($A652-1,$A$2:$N$1124,14,FALSE),AJ651)</f>
        <v>1.9593527936546045E-2</v>
      </c>
      <c r="AK652" s="7">
        <f>IF(DAY($A652)=1,VLOOKUP($A652-1,$A$2:$L$1124,$Y$1,FALSE)/VLOOKUP($A652-1,$A$2:$N$1124,14,FALSE),AK651)</f>
        <v>5.3496661253064791E-3</v>
      </c>
      <c r="AL652" s="7">
        <f>IF(DAY($A652)=1,VLOOKUP($A652-1,$A$2:$L$1124,$Z$1,FALSE)/VLOOKUP($A652-1,$A$2:$N$1124,14,FALSE),AL651)</f>
        <v>1.4610943208202764E-2</v>
      </c>
      <c r="AM652" s="7">
        <f>IF(DAY($A652)=1,VLOOKUP($A652-1,$A$2:$L$1124,$AA$1,FALSE)/VLOOKUP($A652-1,$A$2:$N$1124,14,FALSE),AM651)</f>
        <v>8.7696455197480065E-4</v>
      </c>
      <c r="AO652" s="12">
        <f>VLOOKUP($A652,BTC!$A$1:$G$1853,5,FALSE)</f>
        <v>4826.4799999999996</v>
      </c>
      <c r="AP652" s="12">
        <f>VLOOKUP($A652,XRP!$A$1:$G$1853,5,FALSE)</f>
        <v>0.26443899999999998</v>
      </c>
      <c r="AQ652" s="12">
        <f>VLOOKUP($A652,LTC!$A$1:$G$1853,5,FALSE)</f>
        <v>50.89</v>
      </c>
      <c r="AR652" s="12">
        <f>VLOOKUP($A652,ETC!$A$1:$G$1853,5,FALSE)</f>
        <v>11.49</v>
      </c>
      <c r="AS652" s="12">
        <f>VLOOKUP($A652,ETH!$A$1:$G$1853,5,FALSE)</f>
        <v>303.45999999999998</v>
      </c>
      <c r="AT652" s="12">
        <f>VLOOKUP($A652,BCH!$A$1:$G$1853,5,FALSE)</f>
        <v>314.89999999999998</v>
      </c>
      <c r="AU652" s="12">
        <f>VLOOKUP($A652,XMR!$A$1:$G$1853,5,FALSE)</f>
        <v>87.42</v>
      </c>
      <c r="AV652" s="12">
        <f>VLOOKUP($A652,ZEC!$A$1:$G$1853,5,FALSE)</f>
        <v>236.13</v>
      </c>
      <c r="AW652" s="12">
        <f>VLOOKUP($A652,EOS!$A$1:$G$1853,5,FALSE)</f>
        <v>0.61022299999999996</v>
      </c>
      <c r="AX652" s="12">
        <f>VLOOKUP($A652,DASH!$A$1:$G$1853,5,FALSE)</f>
        <v>298.39999999999998</v>
      </c>
      <c r="AY652" s="12">
        <f>VLOOKUP($A652,XLM!$A$1:$G$1853,5,FALSE)</f>
        <v>1.9449999999999999E-2</v>
      </c>
      <c r="BA652" s="24">
        <v>1</v>
      </c>
      <c r="BB652" s="24">
        <v>1</v>
      </c>
      <c r="BC652" s="24">
        <v>1</v>
      </c>
      <c r="BD652" s="24">
        <v>1</v>
      </c>
      <c r="BE652" s="24">
        <v>1</v>
      </c>
      <c r="BF652" s="24">
        <v>0</v>
      </c>
      <c r="BG652" s="24">
        <v>1</v>
      </c>
      <c r="BH652" s="24">
        <v>1</v>
      </c>
      <c r="BI652" s="24">
        <v>1</v>
      </c>
      <c r="BJ652" s="24">
        <v>1</v>
      </c>
      <c r="BK652" s="24">
        <v>1</v>
      </c>
      <c r="BM652" s="19">
        <f>IF(SUM(BA651:BK651)=SUM(BA652:BK652),BM651,BM651*SUMPRODUCT(BA652:BK652,AO652:AY652,Q652:AA652)/SUMPRODUCT(BA651:BK651,AO652:AY652,AC652:AM652))</f>
        <v>0.9018297782573933</v>
      </c>
      <c r="BN652" s="26">
        <f>SUMPRODUCT(AO652:AY652,BA652:BK652,Q652:AA652)/BM652</f>
        <v>3452.2182310505514</v>
      </c>
      <c r="BO652">
        <f t="shared" si="175"/>
        <v>4826.4799999999996</v>
      </c>
    </row>
    <row r="653" spans="1:67" x14ac:dyDescent="0.75">
      <c r="A653" s="3">
        <v>43020</v>
      </c>
      <c r="B653" s="46">
        <f>INDEX('Index Volume'!B:B,MATCH(Index_New!$A653,'Index Volume'!$A:$A,0))</f>
        <v>2791610112</v>
      </c>
      <c r="C653" s="46">
        <f>INDEX('Index Volume'!C:C,MATCH(Index_New!$A653,'Index Volume'!$A:$A,0))</f>
        <v>245004000</v>
      </c>
      <c r="D653" s="46">
        <f>INDEX('Index Volume'!D:D,MATCH(Index_New!$A653,'Index Volume'!$A:$A,0))</f>
        <v>341368992</v>
      </c>
      <c r="E653" s="46">
        <f>INDEX('Index Volume'!E:E,MATCH(Index_New!$A653,'Index Volume'!$A:$A,0))</f>
        <v>56959300</v>
      </c>
      <c r="F653" s="46">
        <f>INDEX('Index Volume'!F:F,MATCH(Index_New!$A653,'Index Volume'!$A:$A,0))</f>
        <v>527556992</v>
      </c>
      <c r="G653" s="46">
        <f>INDEX('Index Volume'!G:G,MATCH(Index_New!$A653,'Index Volume'!$A:$A,0))</f>
        <v>0</v>
      </c>
      <c r="H653" s="46">
        <f>INDEX('Index Volume'!H:H,MATCH(Index_New!$A653,'Index Volume'!$A:$A,0))</f>
        <v>32783200</v>
      </c>
      <c r="I653" s="46">
        <f>INDEX('Index Volume'!I:I,MATCH(Index_New!$A653,'Index Volume'!$A:$A,0))</f>
        <v>39391300</v>
      </c>
      <c r="J653" s="46">
        <f>INDEX('Index Volume'!J:J,MATCH(Index_New!$A653,'Index Volume'!$A:$A,0))</f>
        <v>8681880</v>
      </c>
      <c r="K653" s="46">
        <f>INDEX('Index Volume'!K:K,MATCH(Index_New!$A653,'Index Volume'!$A:$A,0))</f>
        <v>42625600</v>
      </c>
      <c r="L653" s="46">
        <f>INDEX('Index Volume'!L:L,MATCH(Index_New!$A653,'Index Volume'!$A:$A,0))</f>
        <v>14626800</v>
      </c>
      <c r="M653" s="46">
        <f t="shared" si="161"/>
        <v>4100608176</v>
      </c>
      <c r="N653" s="1">
        <f t="shared" si="162"/>
        <v>4100608176</v>
      </c>
      <c r="O653" t="b">
        <f t="shared" si="163"/>
        <v>1</v>
      </c>
      <c r="Q653" s="7">
        <f t="shared" si="164"/>
        <v>0.6311723675423806</v>
      </c>
      <c r="R653" s="7">
        <f t="shared" si="165"/>
        <v>2.8608739337179209E-2</v>
      </c>
      <c r="S653" s="7">
        <f t="shared" si="166"/>
        <v>6.8710989377076967E-2</v>
      </c>
      <c r="T653" s="7">
        <f t="shared" si="167"/>
        <v>4.2618732656030514E-2</v>
      </c>
      <c r="U653" s="7">
        <f t="shared" si="168"/>
        <v>0.17377640359702087</v>
      </c>
      <c r="V653" s="7">
        <f t="shared" si="169"/>
        <v>0</v>
      </c>
      <c r="W653" s="7">
        <f t="shared" si="170"/>
        <v>1.4896807626462116E-2</v>
      </c>
      <c r="X653" s="7">
        <f t="shared" si="171"/>
        <v>1.9489266865787086E-2</v>
      </c>
      <c r="Y653" s="7">
        <f t="shared" si="172"/>
        <v>5.3211994846773022E-3</v>
      </c>
      <c r="Z653" s="7">
        <f t="shared" si="173"/>
        <v>1.4533195464732626E-2</v>
      </c>
      <c r="AA653" s="7">
        <f t="shared" si="174"/>
        <v>8.7229804865275205E-4</v>
      </c>
      <c r="AC653" s="7">
        <f>IF(DAY($A653)=1,VLOOKUP($A653-1,$A$2:$L$1124,$Q$1,FALSE)/VLOOKUP($A653-1,$A$2:$N$1124,14,FALSE),AC652)</f>
        <v>0.63454892897625148</v>
      </c>
      <c r="AD653" s="7">
        <f>IF(DAY($A653)=1,VLOOKUP($A653-1,$A$2:$L$1124,$R$1,FALSE)/VLOOKUP($A653-1,$A$2:$N$1124,14,FALSE),AD652)</f>
        <v>2.8761786540899042E-2</v>
      </c>
      <c r="AE653" s="7">
        <f>IF(DAY($A653)=1,VLOOKUP($A653-1,$A$2:$L$1124,$S$1,FALSE)/VLOOKUP($A653-1,$A$2:$N$1124,14,FALSE),AE652)</f>
        <v>6.9078570229383809E-2</v>
      </c>
      <c r="AF653" s="7">
        <f>IF(DAY($A653)=1,VLOOKUP($A653-1,$A$2:$L$1124,$T$1,FALSE)/VLOOKUP($A653-1,$A$2:$N$1124,14,FALSE),AF652)</f>
        <v>4.284672864642397E-2</v>
      </c>
      <c r="AG653" s="7">
        <f>IF(DAY($A653)=1,VLOOKUP($A653-1,$A$2:$L$1124,$U$1,FALSE)/VLOOKUP($A653-1,$A$2:$N$1124,14,FALSE),AG652)</f>
        <v>0.17470604933672143</v>
      </c>
      <c r="AH653" s="7">
        <f>IF(DAY($A653)=1,VLOOKUP($A653-1,$A$2:$L$1124,$V$1,FALSE)/VLOOKUP($A653-1,$A$2:$N$1124,14,FALSE),AH652)</f>
        <v>0</v>
      </c>
      <c r="AI653" s="7">
        <f>IF(DAY($A653)=1,VLOOKUP($A653-1,$A$2:$L$1124,$W$1,FALSE)/VLOOKUP($A653-1,$A$2:$N$1124,14,FALSE),AI652)</f>
        <v>1.4976500573596608E-2</v>
      </c>
      <c r="AJ653" s="7">
        <f>IF(DAY($A653)=1,VLOOKUP($A653-1,$A$2:$L$1124,$X$1,FALSE)/VLOOKUP($A653-1,$A$2:$N$1124,14,FALSE),AJ652)</f>
        <v>1.9593527936546045E-2</v>
      </c>
      <c r="AK653" s="7">
        <f>IF(DAY($A653)=1,VLOOKUP($A653-1,$A$2:$L$1124,$Y$1,FALSE)/VLOOKUP($A653-1,$A$2:$N$1124,14,FALSE),AK652)</f>
        <v>5.3496661253064791E-3</v>
      </c>
      <c r="AL653" s="7">
        <f>IF(DAY($A653)=1,VLOOKUP($A653-1,$A$2:$L$1124,$Z$1,FALSE)/VLOOKUP($A653-1,$A$2:$N$1124,14,FALSE),AL652)</f>
        <v>1.4610943208202764E-2</v>
      </c>
      <c r="AM653" s="7">
        <f>IF(DAY($A653)=1,VLOOKUP($A653-1,$A$2:$L$1124,$AA$1,FALSE)/VLOOKUP($A653-1,$A$2:$N$1124,14,FALSE),AM652)</f>
        <v>8.7696455197480065E-4</v>
      </c>
      <c r="AO653" s="12">
        <f>VLOOKUP($A653,BTC!$A$1:$G$1853,5,FALSE)</f>
        <v>5446.91</v>
      </c>
      <c r="AP653" s="12">
        <f>VLOOKUP($A653,XRP!$A$1:$G$1853,5,FALSE)</f>
        <v>0.248414</v>
      </c>
      <c r="AQ653" s="12">
        <f>VLOOKUP($A653,LTC!$A$1:$G$1853,5,FALSE)</f>
        <v>60.11</v>
      </c>
      <c r="AR653" s="12">
        <f>VLOOKUP($A653,ETC!$A$1:$G$1853,5,FALSE)</f>
        <v>11.96</v>
      </c>
      <c r="AS653" s="12">
        <f>VLOOKUP($A653,ETH!$A$1:$G$1853,5,FALSE)</f>
        <v>304.14</v>
      </c>
      <c r="AT653" s="12">
        <f>VLOOKUP($A653,BCH!$A$1:$G$1853,5,FALSE)</f>
        <v>313.20999999999998</v>
      </c>
      <c r="AU653" s="12">
        <f>VLOOKUP($A653,XMR!$A$1:$G$1853,5,FALSE)</f>
        <v>87.09</v>
      </c>
      <c r="AV653" s="12">
        <f>VLOOKUP($A653,ZEC!$A$1:$G$1853,5,FALSE)</f>
        <v>227</v>
      </c>
      <c r="AW653" s="12">
        <f>VLOOKUP($A653,EOS!$A$1:$G$1853,5,FALSE)</f>
        <v>0.591723</v>
      </c>
      <c r="AX653" s="12">
        <f>VLOOKUP($A653,DASH!$A$1:$G$1853,5,FALSE)</f>
        <v>291.91000000000003</v>
      </c>
      <c r="AY653" s="12">
        <f>VLOOKUP($A653,XLM!$A$1:$G$1853,5,FALSE)</f>
        <v>1.7784000000000001E-2</v>
      </c>
      <c r="BA653" s="24">
        <v>1</v>
      </c>
      <c r="BB653" s="24">
        <v>1</v>
      </c>
      <c r="BC653" s="24">
        <v>1</v>
      </c>
      <c r="BD653" s="24">
        <v>1</v>
      </c>
      <c r="BE653" s="24">
        <v>1</v>
      </c>
      <c r="BF653" s="24">
        <v>0</v>
      </c>
      <c r="BG653" s="24">
        <v>1</v>
      </c>
      <c r="BH653" s="24">
        <v>1</v>
      </c>
      <c r="BI653" s="24">
        <v>1</v>
      </c>
      <c r="BJ653" s="24">
        <v>1</v>
      </c>
      <c r="BK653" s="24">
        <v>1</v>
      </c>
      <c r="BM653" s="19">
        <f>IF(SUM(BA652:BK652)=SUM(BA653:BK653),BM652,BM652*SUMPRODUCT(BA653:BK653,AO653:AY653,Q653:AA653)/SUMPRODUCT(BA652:BK652,AO653:AY653,AC653:AM653))</f>
        <v>0.9018297782573933</v>
      </c>
      <c r="BN653" s="26">
        <f>SUMPRODUCT(AO653:AY653,BA653:BK653,Q653:AA653)/BM653</f>
        <v>3886.9923578162002</v>
      </c>
      <c r="BO653">
        <f t="shared" si="175"/>
        <v>5446.91</v>
      </c>
    </row>
    <row r="654" spans="1:67" x14ac:dyDescent="0.75">
      <c r="A654" s="4">
        <v>43021</v>
      </c>
      <c r="B654" s="46">
        <f>INDEX('Index Volume'!B:B,MATCH(Index_New!$A654,'Index Volume'!$A:$A,0))</f>
        <v>3615480064</v>
      </c>
      <c r="C654" s="46">
        <f>INDEX('Index Volume'!C:C,MATCH(Index_New!$A654,'Index Volume'!$A:$A,0))</f>
        <v>398688992</v>
      </c>
      <c r="D654" s="46">
        <f>INDEX('Index Volume'!D:D,MATCH(Index_New!$A654,'Index Volume'!$A:$A,0))</f>
        <v>357124000</v>
      </c>
      <c r="E654" s="46">
        <f>INDEX('Index Volume'!E:E,MATCH(Index_New!$A654,'Index Volume'!$A:$A,0))</f>
        <v>79837000</v>
      </c>
      <c r="F654" s="46">
        <f>INDEX('Index Volume'!F:F,MATCH(Index_New!$A654,'Index Volume'!$A:$A,0))</f>
        <v>1304359936</v>
      </c>
      <c r="G654" s="46">
        <f>INDEX('Index Volume'!G:G,MATCH(Index_New!$A654,'Index Volume'!$A:$A,0))</f>
        <v>0</v>
      </c>
      <c r="H654" s="46">
        <f>INDEX('Index Volume'!H:H,MATCH(Index_New!$A654,'Index Volume'!$A:$A,0))</f>
        <v>63578800</v>
      </c>
      <c r="I654" s="46">
        <f>INDEX('Index Volume'!I:I,MATCH(Index_New!$A654,'Index Volume'!$A:$A,0))</f>
        <v>62551500</v>
      </c>
      <c r="J654" s="46">
        <f>INDEX('Index Volume'!J:J,MATCH(Index_New!$A654,'Index Volume'!$A:$A,0))</f>
        <v>8587370</v>
      </c>
      <c r="K654" s="46">
        <f>INDEX('Index Volume'!K:K,MATCH(Index_New!$A654,'Index Volume'!$A:$A,0))</f>
        <v>69258496</v>
      </c>
      <c r="L654" s="46">
        <f>INDEX('Index Volume'!L:L,MATCH(Index_New!$A654,'Index Volume'!$A:$A,0))</f>
        <v>10486000</v>
      </c>
      <c r="M654" s="46">
        <f t="shared" si="161"/>
        <v>5969952158</v>
      </c>
      <c r="N654" s="1">
        <f t="shared" si="162"/>
        <v>5969952158</v>
      </c>
      <c r="O654" t="b">
        <f t="shared" si="163"/>
        <v>1</v>
      </c>
      <c r="Q654" s="7">
        <f t="shared" si="164"/>
        <v>0.6311723675423806</v>
      </c>
      <c r="R654" s="7">
        <f t="shared" si="165"/>
        <v>2.8608739337179209E-2</v>
      </c>
      <c r="S654" s="7">
        <f t="shared" si="166"/>
        <v>6.8710989377076967E-2</v>
      </c>
      <c r="T654" s="7">
        <f t="shared" si="167"/>
        <v>4.2618732656030514E-2</v>
      </c>
      <c r="U654" s="7">
        <f t="shared" si="168"/>
        <v>0.17377640359702087</v>
      </c>
      <c r="V654" s="7">
        <f t="shared" si="169"/>
        <v>0</v>
      </c>
      <c r="W654" s="7">
        <f t="shared" si="170"/>
        <v>1.4896807626462116E-2</v>
      </c>
      <c r="X654" s="7">
        <f t="shared" si="171"/>
        <v>1.9489266865787086E-2</v>
      </c>
      <c r="Y654" s="7">
        <f t="shared" si="172"/>
        <v>5.3211994846773022E-3</v>
      </c>
      <c r="Z654" s="7">
        <f t="shared" si="173"/>
        <v>1.4533195464732626E-2</v>
      </c>
      <c r="AA654" s="7">
        <f t="shared" si="174"/>
        <v>8.7229804865275205E-4</v>
      </c>
      <c r="AC654" s="7">
        <f>IF(DAY($A654)=1,VLOOKUP($A654-1,$A$2:$L$1124,$Q$1,FALSE)/VLOOKUP($A654-1,$A$2:$N$1124,14,FALSE),AC653)</f>
        <v>0.63454892897625148</v>
      </c>
      <c r="AD654" s="7">
        <f>IF(DAY($A654)=1,VLOOKUP($A654-1,$A$2:$L$1124,$R$1,FALSE)/VLOOKUP($A654-1,$A$2:$N$1124,14,FALSE),AD653)</f>
        <v>2.8761786540899042E-2</v>
      </c>
      <c r="AE654" s="7">
        <f>IF(DAY($A654)=1,VLOOKUP($A654-1,$A$2:$L$1124,$S$1,FALSE)/VLOOKUP($A654-1,$A$2:$N$1124,14,FALSE),AE653)</f>
        <v>6.9078570229383809E-2</v>
      </c>
      <c r="AF654" s="7">
        <f>IF(DAY($A654)=1,VLOOKUP($A654-1,$A$2:$L$1124,$T$1,FALSE)/VLOOKUP($A654-1,$A$2:$N$1124,14,FALSE),AF653)</f>
        <v>4.284672864642397E-2</v>
      </c>
      <c r="AG654" s="7">
        <f>IF(DAY($A654)=1,VLOOKUP($A654-1,$A$2:$L$1124,$U$1,FALSE)/VLOOKUP($A654-1,$A$2:$N$1124,14,FALSE),AG653)</f>
        <v>0.17470604933672143</v>
      </c>
      <c r="AH654" s="7">
        <f>IF(DAY($A654)=1,VLOOKUP($A654-1,$A$2:$L$1124,$V$1,FALSE)/VLOOKUP($A654-1,$A$2:$N$1124,14,FALSE),AH653)</f>
        <v>0</v>
      </c>
      <c r="AI654" s="7">
        <f>IF(DAY($A654)=1,VLOOKUP($A654-1,$A$2:$L$1124,$W$1,FALSE)/VLOOKUP($A654-1,$A$2:$N$1124,14,FALSE),AI653)</f>
        <v>1.4976500573596608E-2</v>
      </c>
      <c r="AJ654" s="7">
        <f>IF(DAY($A654)=1,VLOOKUP($A654-1,$A$2:$L$1124,$X$1,FALSE)/VLOOKUP($A654-1,$A$2:$N$1124,14,FALSE),AJ653)</f>
        <v>1.9593527936546045E-2</v>
      </c>
      <c r="AK654" s="7">
        <f>IF(DAY($A654)=1,VLOOKUP($A654-1,$A$2:$L$1124,$Y$1,FALSE)/VLOOKUP($A654-1,$A$2:$N$1124,14,FALSE),AK653)</f>
        <v>5.3496661253064791E-3</v>
      </c>
      <c r="AL654" s="7">
        <f>IF(DAY($A654)=1,VLOOKUP($A654-1,$A$2:$L$1124,$Z$1,FALSE)/VLOOKUP($A654-1,$A$2:$N$1124,14,FALSE),AL653)</f>
        <v>1.4610943208202764E-2</v>
      </c>
      <c r="AM654" s="7">
        <f>IF(DAY($A654)=1,VLOOKUP($A654-1,$A$2:$L$1124,$AA$1,FALSE)/VLOOKUP($A654-1,$A$2:$N$1124,14,FALSE),AM653)</f>
        <v>8.7696455197480065E-4</v>
      </c>
      <c r="AO654" s="12">
        <f>VLOOKUP($A654,BTC!$A$1:$G$1853,5,FALSE)</f>
        <v>5647.21</v>
      </c>
      <c r="AP654" s="12">
        <f>VLOOKUP($A654,XRP!$A$1:$G$1853,5,FALSE)</f>
        <v>0.26048900000000003</v>
      </c>
      <c r="AQ654" s="12">
        <f>VLOOKUP($A654,LTC!$A$1:$G$1853,5,FALSE)</f>
        <v>59.43</v>
      </c>
      <c r="AR654" s="12">
        <f>VLOOKUP($A654,ETC!$A$1:$G$1853,5,FALSE)</f>
        <v>12.18</v>
      </c>
      <c r="AS654" s="12">
        <f>VLOOKUP($A654,ETH!$A$1:$G$1853,5,FALSE)</f>
        <v>338.76</v>
      </c>
      <c r="AT654" s="12">
        <f>VLOOKUP($A654,BCH!$A$1:$G$1853,5,FALSE)</f>
        <v>321.45999999999998</v>
      </c>
      <c r="AU654" s="12">
        <f>VLOOKUP($A654,XMR!$A$1:$G$1853,5,FALSE)</f>
        <v>95.13</v>
      </c>
      <c r="AV654" s="12">
        <f>VLOOKUP($A654,ZEC!$A$1:$G$1853,5,FALSE)</f>
        <v>240.05</v>
      </c>
      <c r="AW654" s="12">
        <f>VLOOKUP($A654,EOS!$A$1:$G$1853,5,FALSE)</f>
        <v>0.58396999999999999</v>
      </c>
      <c r="AX654" s="12">
        <f>VLOOKUP($A654,DASH!$A$1:$G$1853,5,FALSE)</f>
        <v>310.38</v>
      </c>
      <c r="AY654" s="12">
        <f>VLOOKUP($A654,XLM!$A$1:$G$1853,5,FALSE)</f>
        <v>1.796E-2</v>
      </c>
      <c r="BA654" s="24">
        <v>1</v>
      </c>
      <c r="BB654" s="24">
        <v>1</v>
      </c>
      <c r="BC654" s="24">
        <v>1</v>
      </c>
      <c r="BD654" s="24">
        <v>1</v>
      </c>
      <c r="BE654" s="24">
        <v>1</v>
      </c>
      <c r="BF654" s="24">
        <v>0</v>
      </c>
      <c r="BG654" s="24">
        <v>1</v>
      </c>
      <c r="BH654" s="24">
        <v>1</v>
      </c>
      <c r="BI654" s="24">
        <v>1</v>
      </c>
      <c r="BJ654" s="24">
        <v>1</v>
      </c>
      <c r="BK654" s="24">
        <v>1</v>
      </c>
      <c r="BM654" s="19">
        <f>IF(SUM(BA653:BK653)=SUM(BA654:BK654),BM653,BM653*SUMPRODUCT(BA654:BK654,AO654:AY654,Q654:AA654)/SUMPRODUCT(BA653:BK653,AO654:AY654,AC654:AM654))</f>
        <v>0.9018297782573933</v>
      </c>
      <c r="BN654" s="26">
        <f>SUMPRODUCT(AO654:AY654,BA654:BK654,Q654:AA654)/BM654</f>
        <v>4034.5207028567693</v>
      </c>
      <c r="BO654">
        <f t="shared" si="175"/>
        <v>5647.21</v>
      </c>
    </row>
    <row r="655" spans="1:67" x14ac:dyDescent="0.75">
      <c r="A655" s="3">
        <v>43022</v>
      </c>
      <c r="B655" s="46">
        <f>INDEX('Index Volume'!B:B,MATCH(Index_New!$A655,'Index Volume'!$A:$A,0))</f>
        <v>1669030016</v>
      </c>
      <c r="C655" s="46">
        <f>INDEX('Index Volume'!C:C,MATCH(Index_New!$A655,'Index Volume'!$A:$A,0))</f>
        <v>211160000</v>
      </c>
      <c r="D655" s="46">
        <f>INDEX('Index Volume'!D:D,MATCH(Index_New!$A655,'Index Volume'!$A:$A,0))</f>
        <v>313105984</v>
      </c>
      <c r="E655" s="46">
        <f>INDEX('Index Volume'!E:E,MATCH(Index_New!$A655,'Index Volume'!$A:$A,0))</f>
        <v>38425100</v>
      </c>
      <c r="F655" s="46">
        <f>INDEX('Index Volume'!F:F,MATCH(Index_New!$A655,'Index Volume'!$A:$A,0))</f>
        <v>516561984</v>
      </c>
      <c r="G655" s="46">
        <f>INDEX('Index Volume'!G:G,MATCH(Index_New!$A655,'Index Volume'!$A:$A,0))</f>
        <v>0</v>
      </c>
      <c r="H655" s="46">
        <f>INDEX('Index Volume'!H:H,MATCH(Index_New!$A655,'Index Volume'!$A:$A,0))</f>
        <v>38886100</v>
      </c>
      <c r="I655" s="46">
        <f>INDEX('Index Volume'!I:I,MATCH(Index_New!$A655,'Index Volume'!$A:$A,0))</f>
        <v>21199600</v>
      </c>
      <c r="J655" s="46">
        <f>INDEX('Index Volume'!J:J,MATCH(Index_New!$A655,'Index Volume'!$A:$A,0))</f>
        <v>6436220</v>
      </c>
      <c r="K655" s="46">
        <f>INDEX('Index Volume'!K:K,MATCH(Index_New!$A655,'Index Volume'!$A:$A,0))</f>
        <v>43951700</v>
      </c>
      <c r="L655" s="46">
        <f>INDEX('Index Volume'!L:L,MATCH(Index_New!$A655,'Index Volume'!$A:$A,0))</f>
        <v>5671720</v>
      </c>
      <c r="M655" s="46">
        <f t="shared" si="161"/>
        <v>2864428424</v>
      </c>
      <c r="N655" s="1">
        <f t="shared" si="162"/>
        <v>2864428424</v>
      </c>
      <c r="O655" t="b">
        <f t="shared" si="163"/>
        <v>1</v>
      </c>
      <c r="Q655" s="7">
        <f t="shared" si="164"/>
        <v>0.6311723675423806</v>
      </c>
      <c r="R655" s="7">
        <f t="shared" si="165"/>
        <v>2.8608739337179209E-2</v>
      </c>
      <c r="S655" s="7">
        <f t="shared" si="166"/>
        <v>6.8710989377076967E-2</v>
      </c>
      <c r="T655" s="7">
        <f t="shared" si="167"/>
        <v>4.2618732656030514E-2</v>
      </c>
      <c r="U655" s="7">
        <f t="shared" si="168"/>
        <v>0.17377640359702087</v>
      </c>
      <c r="V655" s="7">
        <f t="shared" si="169"/>
        <v>0</v>
      </c>
      <c r="W655" s="7">
        <f t="shared" si="170"/>
        <v>1.4896807626462116E-2</v>
      </c>
      <c r="X655" s="7">
        <f t="shared" si="171"/>
        <v>1.9489266865787086E-2</v>
      </c>
      <c r="Y655" s="7">
        <f t="shared" si="172"/>
        <v>5.3211994846773022E-3</v>
      </c>
      <c r="Z655" s="7">
        <f t="shared" si="173"/>
        <v>1.4533195464732626E-2</v>
      </c>
      <c r="AA655" s="7">
        <f t="shared" si="174"/>
        <v>8.7229804865275205E-4</v>
      </c>
      <c r="AC655" s="7">
        <f>IF(DAY($A655)=1,VLOOKUP($A655-1,$A$2:$L$1124,$Q$1,FALSE)/VLOOKUP($A655-1,$A$2:$N$1124,14,FALSE),AC654)</f>
        <v>0.63454892897625148</v>
      </c>
      <c r="AD655" s="7">
        <f>IF(DAY($A655)=1,VLOOKUP($A655-1,$A$2:$L$1124,$R$1,FALSE)/VLOOKUP($A655-1,$A$2:$N$1124,14,FALSE),AD654)</f>
        <v>2.8761786540899042E-2</v>
      </c>
      <c r="AE655" s="7">
        <f>IF(DAY($A655)=1,VLOOKUP($A655-1,$A$2:$L$1124,$S$1,FALSE)/VLOOKUP($A655-1,$A$2:$N$1124,14,FALSE),AE654)</f>
        <v>6.9078570229383809E-2</v>
      </c>
      <c r="AF655" s="7">
        <f>IF(DAY($A655)=1,VLOOKUP($A655-1,$A$2:$L$1124,$T$1,FALSE)/VLOOKUP($A655-1,$A$2:$N$1124,14,FALSE),AF654)</f>
        <v>4.284672864642397E-2</v>
      </c>
      <c r="AG655" s="7">
        <f>IF(DAY($A655)=1,VLOOKUP($A655-1,$A$2:$L$1124,$U$1,FALSE)/VLOOKUP($A655-1,$A$2:$N$1124,14,FALSE),AG654)</f>
        <v>0.17470604933672143</v>
      </c>
      <c r="AH655" s="7">
        <f>IF(DAY($A655)=1,VLOOKUP($A655-1,$A$2:$L$1124,$V$1,FALSE)/VLOOKUP($A655-1,$A$2:$N$1124,14,FALSE),AH654)</f>
        <v>0</v>
      </c>
      <c r="AI655" s="7">
        <f>IF(DAY($A655)=1,VLOOKUP($A655-1,$A$2:$L$1124,$W$1,FALSE)/VLOOKUP($A655-1,$A$2:$N$1124,14,FALSE),AI654)</f>
        <v>1.4976500573596608E-2</v>
      </c>
      <c r="AJ655" s="7">
        <f>IF(DAY($A655)=1,VLOOKUP($A655-1,$A$2:$L$1124,$X$1,FALSE)/VLOOKUP($A655-1,$A$2:$N$1124,14,FALSE),AJ654)</f>
        <v>1.9593527936546045E-2</v>
      </c>
      <c r="AK655" s="7">
        <f>IF(DAY($A655)=1,VLOOKUP($A655-1,$A$2:$L$1124,$Y$1,FALSE)/VLOOKUP($A655-1,$A$2:$N$1124,14,FALSE),AK654)</f>
        <v>5.3496661253064791E-3</v>
      </c>
      <c r="AL655" s="7">
        <f>IF(DAY($A655)=1,VLOOKUP($A655-1,$A$2:$L$1124,$Z$1,FALSE)/VLOOKUP($A655-1,$A$2:$N$1124,14,FALSE),AL654)</f>
        <v>1.4610943208202764E-2</v>
      </c>
      <c r="AM655" s="7">
        <f>IF(DAY($A655)=1,VLOOKUP($A655-1,$A$2:$L$1124,$AA$1,FALSE)/VLOOKUP($A655-1,$A$2:$N$1124,14,FALSE),AM654)</f>
        <v>8.7696455197480065E-4</v>
      </c>
      <c r="AO655" s="12">
        <f>VLOOKUP($A655,BTC!$A$1:$G$1853,5,FALSE)</f>
        <v>5831.79</v>
      </c>
      <c r="AP655" s="12">
        <f>VLOOKUP($A655,XRP!$A$1:$G$1853,5,FALSE)</f>
        <v>0.25731999999999999</v>
      </c>
      <c r="AQ655" s="12">
        <f>VLOOKUP($A655,LTC!$A$1:$G$1853,5,FALSE)</f>
        <v>63.95</v>
      </c>
      <c r="AR655" s="12">
        <f>VLOOKUP($A655,ETC!$A$1:$G$1853,5,FALSE)</f>
        <v>12.26</v>
      </c>
      <c r="AS655" s="12">
        <f>VLOOKUP($A655,ETH!$A$1:$G$1853,5,FALSE)</f>
        <v>339.63</v>
      </c>
      <c r="AT655" s="12">
        <f>VLOOKUP($A655,BCH!$A$1:$G$1853,5,FALSE)</f>
        <v>321.95999999999998</v>
      </c>
      <c r="AU655" s="12">
        <f>VLOOKUP($A655,XMR!$A$1:$G$1853,5,FALSE)</f>
        <v>100.23</v>
      </c>
      <c r="AV655" s="12">
        <f>VLOOKUP($A655,ZEC!$A$1:$G$1853,5,FALSE)</f>
        <v>240.89</v>
      </c>
      <c r="AW655" s="12">
        <f>VLOOKUP($A655,EOS!$A$1:$G$1853,5,FALSE)</f>
        <v>0.58283600000000002</v>
      </c>
      <c r="AX655" s="12">
        <f>VLOOKUP($A655,DASH!$A$1:$G$1853,5,FALSE)</f>
        <v>316.7</v>
      </c>
      <c r="AY655" s="12">
        <f>VLOOKUP($A655,XLM!$A$1:$G$1853,5,FALSE)</f>
        <v>1.7521999999999999E-2</v>
      </c>
      <c r="BA655" s="24">
        <v>1</v>
      </c>
      <c r="BB655" s="24">
        <v>1</v>
      </c>
      <c r="BC655" s="24">
        <v>1</v>
      </c>
      <c r="BD655" s="24">
        <v>1</v>
      </c>
      <c r="BE655" s="24">
        <v>1</v>
      </c>
      <c r="BF655" s="24">
        <v>0</v>
      </c>
      <c r="BG655" s="24">
        <v>1</v>
      </c>
      <c r="BH655" s="24">
        <v>1</v>
      </c>
      <c r="BI655" s="24">
        <v>1</v>
      </c>
      <c r="BJ655" s="24">
        <v>1</v>
      </c>
      <c r="BK655" s="24">
        <v>1</v>
      </c>
      <c r="BM655" s="19">
        <f>IF(SUM(BA654:BK654)=SUM(BA655:BK655),BM654,BM654*SUMPRODUCT(BA655:BK655,AO655:AY655,Q655:AA655)/SUMPRODUCT(BA654:BK654,AO655:AY655,AC655:AM655))</f>
        <v>0.9018297782573933</v>
      </c>
      <c r="BN655" s="26">
        <f>SUMPRODUCT(AO655:AY655,BA655:BK655,Q655:AA655)/BM655</f>
        <v>4164.4244435494611</v>
      </c>
      <c r="BO655">
        <f t="shared" si="175"/>
        <v>5831.79</v>
      </c>
    </row>
    <row r="656" spans="1:67" x14ac:dyDescent="0.75">
      <c r="A656" s="4">
        <v>43023</v>
      </c>
      <c r="B656" s="46">
        <f>INDEX('Index Volume'!B:B,MATCH(Index_New!$A656,'Index Volume'!$A:$A,0))</f>
        <v>1976039936</v>
      </c>
      <c r="C656" s="46">
        <f>INDEX('Index Volume'!C:C,MATCH(Index_New!$A656,'Index Volume'!$A:$A,0))</f>
        <v>280211008</v>
      </c>
      <c r="D656" s="46">
        <f>INDEX('Index Volume'!D:D,MATCH(Index_New!$A656,'Index Volume'!$A:$A,0))</f>
        <v>453940000</v>
      </c>
      <c r="E656" s="46">
        <f>INDEX('Index Volume'!E:E,MATCH(Index_New!$A656,'Index Volume'!$A:$A,0))</f>
        <v>52181800</v>
      </c>
      <c r="F656" s="46">
        <f>INDEX('Index Volume'!F:F,MATCH(Index_New!$A656,'Index Volume'!$A:$A,0))</f>
        <v>635406976</v>
      </c>
      <c r="G656" s="46">
        <f>INDEX('Index Volume'!G:G,MATCH(Index_New!$A656,'Index Volume'!$A:$A,0))</f>
        <v>0</v>
      </c>
      <c r="H656" s="46">
        <f>INDEX('Index Volume'!H:H,MATCH(Index_New!$A656,'Index Volume'!$A:$A,0))</f>
        <v>34188200</v>
      </c>
      <c r="I656" s="46">
        <f>INDEX('Index Volume'!I:I,MATCH(Index_New!$A656,'Index Volume'!$A:$A,0))</f>
        <v>25648400</v>
      </c>
      <c r="J656" s="46">
        <f>INDEX('Index Volume'!J:J,MATCH(Index_New!$A656,'Index Volume'!$A:$A,0))</f>
        <v>6573060</v>
      </c>
      <c r="K656" s="46">
        <f>INDEX('Index Volume'!K:K,MATCH(Index_New!$A656,'Index Volume'!$A:$A,0))</f>
        <v>45301300</v>
      </c>
      <c r="L656" s="46">
        <f>INDEX('Index Volume'!L:L,MATCH(Index_New!$A656,'Index Volume'!$A:$A,0))</f>
        <v>9059430</v>
      </c>
      <c r="M656" s="46">
        <f t="shared" si="161"/>
        <v>3518550110</v>
      </c>
      <c r="N656" s="1">
        <f t="shared" si="162"/>
        <v>3518550110</v>
      </c>
      <c r="O656" t="b">
        <f t="shared" si="163"/>
        <v>1</v>
      </c>
      <c r="Q656" s="7">
        <f t="shared" si="164"/>
        <v>0.6311723675423806</v>
      </c>
      <c r="R656" s="7">
        <f t="shared" si="165"/>
        <v>2.8608739337179209E-2</v>
      </c>
      <c r="S656" s="7">
        <f t="shared" si="166"/>
        <v>6.8710989377076967E-2</v>
      </c>
      <c r="T656" s="7">
        <f t="shared" si="167"/>
        <v>4.2618732656030514E-2</v>
      </c>
      <c r="U656" s="7">
        <f t="shared" si="168"/>
        <v>0.17377640359702087</v>
      </c>
      <c r="V656" s="7">
        <f t="shared" si="169"/>
        <v>0</v>
      </c>
      <c r="W656" s="7">
        <f t="shared" si="170"/>
        <v>1.4896807626462116E-2</v>
      </c>
      <c r="X656" s="7">
        <f t="shared" si="171"/>
        <v>1.9489266865787086E-2</v>
      </c>
      <c r="Y656" s="7">
        <f t="shared" si="172"/>
        <v>5.3211994846773022E-3</v>
      </c>
      <c r="Z656" s="7">
        <f t="shared" si="173"/>
        <v>1.4533195464732626E-2</v>
      </c>
      <c r="AA656" s="7">
        <f t="shared" si="174"/>
        <v>8.7229804865275205E-4</v>
      </c>
      <c r="AC656" s="7">
        <f>IF(DAY($A656)=1,VLOOKUP($A656-1,$A$2:$L$1124,$Q$1,FALSE)/VLOOKUP($A656-1,$A$2:$N$1124,14,FALSE),AC655)</f>
        <v>0.63454892897625148</v>
      </c>
      <c r="AD656" s="7">
        <f>IF(DAY($A656)=1,VLOOKUP($A656-1,$A$2:$L$1124,$R$1,FALSE)/VLOOKUP($A656-1,$A$2:$N$1124,14,FALSE),AD655)</f>
        <v>2.8761786540899042E-2</v>
      </c>
      <c r="AE656" s="7">
        <f>IF(DAY($A656)=1,VLOOKUP($A656-1,$A$2:$L$1124,$S$1,FALSE)/VLOOKUP($A656-1,$A$2:$N$1124,14,FALSE),AE655)</f>
        <v>6.9078570229383809E-2</v>
      </c>
      <c r="AF656" s="7">
        <f>IF(DAY($A656)=1,VLOOKUP($A656-1,$A$2:$L$1124,$T$1,FALSE)/VLOOKUP($A656-1,$A$2:$N$1124,14,FALSE),AF655)</f>
        <v>4.284672864642397E-2</v>
      </c>
      <c r="AG656" s="7">
        <f>IF(DAY($A656)=1,VLOOKUP($A656-1,$A$2:$L$1124,$U$1,FALSE)/VLOOKUP($A656-1,$A$2:$N$1124,14,FALSE),AG655)</f>
        <v>0.17470604933672143</v>
      </c>
      <c r="AH656" s="7">
        <f>IF(DAY($A656)=1,VLOOKUP($A656-1,$A$2:$L$1124,$V$1,FALSE)/VLOOKUP($A656-1,$A$2:$N$1124,14,FALSE),AH655)</f>
        <v>0</v>
      </c>
      <c r="AI656" s="7">
        <f>IF(DAY($A656)=1,VLOOKUP($A656-1,$A$2:$L$1124,$W$1,FALSE)/VLOOKUP($A656-1,$A$2:$N$1124,14,FALSE),AI655)</f>
        <v>1.4976500573596608E-2</v>
      </c>
      <c r="AJ656" s="7">
        <f>IF(DAY($A656)=1,VLOOKUP($A656-1,$A$2:$L$1124,$X$1,FALSE)/VLOOKUP($A656-1,$A$2:$N$1124,14,FALSE),AJ655)</f>
        <v>1.9593527936546045E-2</v>
      </c>
      <c r="AK656" s="7">
        <f>IF(DAY($A656)=1,VLOOKUP($A656-1,$A$2:$L$1124,$Y$1,FALSE)/VLOOKUP($A656-1,$A$2:$N$1124,14,FALSE),AK655)</f>
        <v>5.3496661253064791E-3</v>
      </c>
      <c r="AL656" s="7">
        <f>IF(DAY($A656)=1,VLOOKUP($A656-1,$A$2:$L$1124,$Z$1,FALSE)/VLOOKUP($A656-1,$A$2:$N$1124,14,FALSE),AL655)</f>
        <v>1.4610943208202764E-2</v>
      </c>
      <c r="AM656" s="7">
        <f>IF(DAY($A656)=1,VLOOKUP($A656-1,$A$2:$L$1124,$AA$1,FALSE)/VLOOKUP($A656-1,$A$2:$N$1124,14,FALSE),AM655)</f>
        <v>8.7696455197480065E-4</v>
      </c>
      <c r="AO656" s="12">
        <f>VLOOKUP($A656,BTC!$A$1:$G$1853,5,FALSE)</f>
        <v>5678.19</v>
      </c>
      <c r="AP656" s="12">
        <f>VLOOKUP($A656,XRP!$A$1:$G$1853,5,FALSE)</f>
        <v>0.26398300000000002</v>
      </c>
      <c r="AQ656" s="12">
        <f>VLOOKUP($A656,LTC!$A$1:$G$1853,5,FALSE)</f>
        <v>65.47</v>
      </c>
      <c r="AR656" s="12">
        <f>VLOOKUP($A656,ETC!$A$1:$G$1853,5,FALSE)</f>
        <v>11.95</v>
      </c>
      <c r="AS656" s="12">
        <f>VLOOKUP($A656,ETH!$A$1:$G$1853,5,FALSE)</f>
        <v>336.6</v>
      </c>
      <c r="AT656" s="12">
        <f>VLOOKUP($A656,BCH!$A$1:$G$1853,5,FALSE)</f>
        <v>314.95</v>
      </c>
      <c r="AU656" s="12">
        <f>VLOOKUP($A656,XMR!$A$1:$G$1853,5,FALSE)</f>
        <v>94.87</v>
      </c>
      <c r="AV656" s="12">
        <f>VLOOKUP($A656,ZEC!$A$1:$G$1853,5,FALSE)</f>
        <v>232.63</v>
      </c>
      <c r="AW656" s="12">
        <f>VLOOKUP($A656,EOS!$A$1:$G$1853,5,FALSE)</f>
        <v>0.57191400000000003</v>
      </c>
      <c r="AX656" s="12">
        <f>VLOOKUP($A656,DASH!$A$1:$G$1853,5,FALSE)</f>
        <v>309.51</v>
      </c>
      <c r="AY656" s="12">
        <f>VLOOKUP($A656,XLM!$A$1:$G$1853,5,FALSE)</f>
        <v>1.8925000000000001E-2</v>
      </c>
      <c r="BA656" s="24">
        <v>1</v>
      </c>
      <c r="BB656" s="24">
        <v>1</v>
      </c>
      <c r="BC656" s="24">
        <v>1</v>
      </c>
      <c r="BD656" s="24">
        <v>1</v>
      </c>
      <c r="BE656" s="24">
        <v>1</v>
      </c>
      <c r="BF656" s="24">
        <v>0</v>
      </c>
      <c r="BG656" s="24">
        <v>1</v>
      </c>
      <c r="BH656" s="24">
        <v>1</v>
      </c>
      <c r="BI656" s="24">
        <v>1</v>
      </c>
      <c r="BJ656" s="24">
        <v>1</v>
      </c>
      <c r="BK656" s="24">
        <v>1</v>
      </c>
      <c r="BM656" s="19">
        <f>IF(SUM(BA655:BK655)=SUM(BA656:BK656),BM655,BM655*SUMPRODUCT(BA656:BK656,AO656:AY656,Q656:AA656)/SUMPRODUCT(BA655:BK655,AO656:AY656,AC656:AM656))</f>
        <v>0.9018297782573933</v>
      </c>
      <c r="BN656" s="26">
        <f>SUMPRODUCT(AO656:AY656,BA656:BK656,Q656:AA656)/BM656</f>
        <v>4056.0574547898123</v>
      </c>
      <c r="BO656">
        <f t="shared" si="175"/>
        <v>5678.19</v>
      </c>
    </row>
    <row r="657" spans="1:67" x14ac:dyDescent="0.75">
      <c r="A657" s="3">
        <v>43024</v>
      </c>
      <c r="B657" s="46">
        <f>INDEX('Index Volume'!B:B,MATCH(Index_New!$A657,'Index Volume'!$A:$A,0))</f>
        <v>2008070016</v>
      </c>
      <c r="C657" s="46">
        <f>INDEX('Index Volume'!C:C,MATCH(Index_New!$A657,'Index Volume'!$A:$A,0))</f>
        <v>963158016</v>
      </c>
      <c r="D657" s="46">
        <f>INDEX('Index Volume'!D:D,MATCH(Index_New!$A657,'Index Volume'!$A:$A,0))</f>
        <v>200428000</v>
      </c>
      <c r="E657" s="46">
        <f>INDEX('Index Volume'!E:E,MATCH(Index_New!$A657,'Index Volume'!$A:$A,0))</f>
        <v>28608500</v>
      </c>
      <c r="F657" s="46">
        <f>INDEX('Index Volume'!F:F,MATCH(Index_New!$A657,'Index Volume'!$A:$A,0))</f>
        <v>692884992</v>
      </c>
      <c r="G657" s="46">
        <f>INDEX('Index Volume'!G:G,MATCH(Index_New!$A657,'Index Volume'!$A:$A,0))</f>
        <v>0</v>
      </c>
      <c r="H657" s="46">
        <f>INDEX('Index Volume'!H:H,MATCH(Index_New!$A657,'Index Volume'!$A:$A,0))</f>
        <v>32185000</v>
      </c>
      <c r="I657" s="46">
        <f>INDEX('Index Volume'!I:I,MATCH(Index_New!$A657,'Index Volume'!$A:$A,0))</f>
        <v>22198300</v>
      </c>
      <c r="J657" s="46">
        <f>INDEX('Index Volume'!J:J,MATCH(Index_New!$A657,'Index Volume'!$A:$A,0))</f>
        <v>6005900</v>
      </c>
      <c r="K657" s="46">
        <f>INDEX('Index Volume'!K:K,MATCH(Index_New!$A657,'Index Volume'!$A:$A,0))</f>
        <v>38139700</v>
      </c>
      <c r="L657" s="46">
        <f>INDEX('Index Volume'!L:L,MATCH(Index_New!$A657,'Index Volume'!$A:$A,0))</f>
        <v>291627008</v>
      </c>
      <c r="M657" s="46">
        <f t="shared" si="161"/>
        <v>4283305432</v>
      </c>
      <c r="N657" s="1">
        <f t="shared" si="162"/>
        <v>4283305432</v>
      </c>
      <c r="O657" t="b">
        <f t="shared" si="163"/>
        <v>1</v>
      </c>
      <c r="Q657" s="7">
        <f t="shared" si="164"/>
        <v>0.6311723675423806</v>
      </c>
      <c r="R657" s="7">
        <f t="shared" si="165"/>
        <v>2.8608739337179209E-2</v>
      </c>
      <c r="S657" s="7">
        <f t="shared" si="166"/>
        <v>6.8710989377076967E-2</v>
      </c>
      <c r="T657" s="7">
        <f t="shared" si="167"/>
        <v>4.2618732656030514E-2</v>
      </c>
      <c r="U657" s="7">
        <f t="shared" si="168"/>
        <v>0.17377640359702087</v>
      </c>
      <c r="V657" s="7">
        <f t="shared" si="169"/>
        <v>0</v>
      </c>
      <c r="W657" s="7">
        <f t="shared" si="170"/>
        <v>1.4896807626462116E-2</v>
      </c>
      <c r="X657" s="7">
        <f t="shared" si="171"/>
        <v>1.9489266865787086E-2</v>
      </c>
      <c r="Y657" s="7">
        <f t="shared" si="172"/>
        <v>5.3211994846773022E-3</v>
      </c>
      <c r="Z657" s="7">
        <f t="shared" si="173"/>
        <v>1.4533195464732626E-2</v>
      </c>
      <c r="AA657" s="7">
        <f t="shared" si="174"/>
        <v>8.7229804865275205E-4</v>
      </c>
      <c r="AC657" s="7">
        <f>IF(DAY($A657)=1,VLOOKUP($A657-1,$A$2:$L$1124,$Q$1,FALSE)/VLOOKUP($A657-1,$A$2:$N$1124,14,FALSE),AC656)</f>
        <v>0.63454892897625148</v>
      </c>
      <c r="AD657" s="7">
        <f>IF(DAY($A657)=1,VLOOKUP($A657-1,$A$2:$L$1124,$R$1,FALSE)/VLOOKUP($A657-1,$A$2:$N$1124,14,FALSE),AD656)</f>
        <v>2.8761786540899042E-2</v>
      </c>
      <c r="AE657" s="7">
        <f>IF(DAY($A657)=1,VLOOKUP($A657-1,$A$2:$L$1124,$S$1,FALSE)/VLOOKUP($A657-1,$A$2:$N$1124,14,FALSE),AE656)</f>
        <v>6.9078570229383809E-2</v>
      </c>
      <c r="AF657" s="7">
        <f>IF(DAY($A657)=1,VLOOKUP($A657-1,$A$2:$L$1124,$T$1,FALSE)/VLOOKUP($A657-1,$A$2:$N$1124,14,FALSE),AF656)</f>
        <v>4.284672864642397E-2</v>
      </c>
      <c r="AG657" s="7">
        <f>IF(DAY($A657)=1,VLOOKUP($A657-1,$A$2:$L$1124,$U$1,FALSE)/VLOOKUP($A657-1,$A$2:$N$1124,14,FALSE),AG656)</f>
        <v>0.17470604933672143</v>
      </c>
      <c r="AH657" s="7">
        <f>IF(DAY($A657)=1,VLOOKUP($A657-1,$A$2:$L$1124,$V$1,FALSE)/VLOOKUP($A657-1,$A$2:$N$1124,14,FALSE),AH656)</f>
        <v>0</v>
      </c>
      <c r="AI657" s="7">
        <f>IF(DAY($A657)=1,VLOOKUP($A657-1,$A$2:$L$1124,$W$1,FALSE)/VLOOKUP($A657-1,$A$2:$N$1124,14,FALSE),AI656)</f>
        <v>1.4976500573596608E-2</v>
      </c>
      <c r="AJ657" s="7">
        <f>IF(DAY($A657)=1,VLOOKUP($A657-1,$A$2:$L$1124,$X$1,FALSE)/VLOOKUP($A657-1,$A$2:$N$1124,14,FALSE),AJ656)</f>
        <v>1.9593527936546045E-2</v>
      </c>
      <c r="AK657" s="7">
        <f>IF(DAY($A657)=1,VLOOKUP($A657-1,$A$2:$L$1124,$Y$1,FALSE)/VLOOKUP($A657-1,$A$2:$N$1124,14,FALSE),AK656)</f>
        <v>5.3496661253064791E-3</v>
      </c>
      <c r="AL657" s="7">
        <f>IF(DAY($A657)=1,VLOOKUP($A657-1,$A$2:$L$1124,$Z$1,FALSE)/VLOOKUP($A657-1,$A$2:$N$1124,14,FALSE),AL656)</f>
        <v>1.4610943208202764E-2</v>
      </c>
      <c r="AM657" s="7">
        <f>IF(DAY($A657)=1,VLOOKUP($A657-1,$A$2:$L$1124,$AA$1,FALSE)/VLOOKUP($A657-1,$A$2:$N$1124,14,FALSE),AM656)</f>
        <v>8.7696455197480065E-4</v>
      </c>
      <c r="AO657" s="12">
        <f>VLOOKUP($A657,BTC!$A$1:$G$1853,5,FALSE)</f>
        <v>5725.59</v>
      </c>
      <c r="AP657" s="12">
        <f>VLOOKUP($A657,XRP!$A$1:$G$1853,5,FALSE)</f>
        <v>0.25623200000000002</v>
      </c>
      <c r="AQ657" s="12">
        <f>VLOOKUP($A657,LTC!$A$1:$G$1853,5,FALSE)</f>
        <v>64.62</v>
      </c>
      <c r="AR657" s="12">
        <f>VLOOKUP($A657,ETC!$A$1:$G$1853,5,FALSE)</f>
        <v>11.89</v>
      </c>
      <c r="AS657" s="12">
        <f>VLOOKUP($A657,ETH!$A$1:$G$1853,5,FALSE)</f>
        <v>333.38</v>
      </c>
      <c r="AT657" s="12">
        <f>VLOOKUP($A657,BCH!$A$1:$G$1853,5,FALSE)</f>
        <v>313.64</v>
      </c>
      <c r="AU657" s="12">
        <f>VLOOKUP($A657,XMR!$A$1:$G$1853,5,FALSE)</f>
        <v>95.9</v>
      </c>
      <c r="AV657" s="12">
        <f>VLOOKUP($A657,ZEC!$A$1:$G$1853,5,FALSE)</f>
        <v>233.01</v>
      </c>
      <c r="AW657" s="12">
        <f>VLOOKUP($A657,EOS!$A$1:$G$1853,5,FALSE)</f>
        <v>0.56185600000000002</v>
      </c>
      <c r="AX657" s="12">
        <f>VLOOKUP($A657,DASH!$A$1:$G$1853,5,FALSE)</f>
        <v>302.20999999999998</v>
      </c>
      <c r="AY657" s="12">
        <f>VLOOKUP($A657,XLM!$A$1:$G$1853,5,FALSE)</f>
        <v>3.6865000000000002E-2</v>
      </c>
      <c r="BA657" s="24">
        <v>1</v>
      </c>
      <c r="BB657" s="24">
        <v>1</v>
      </c>
      <c r="BC657" s="24">
        <v>1</v>
      </c>
      <c r="BD657" s="24">
        <v>1</v>
      </c>
      <c r="BE657" s="24">
        <v>1</v>
      </c>
      <c r="BF657" s="24">
        <v>0</v>
      </c>
      <c r="BG657" s="24">
        <v>1</v>
      </c>
      <c r="BH657" s="24">
        <v>1</v>
      </c>
      <c r="BI657" s="24">
        <v>1</v>
      </c>
      <c r="BJ657" s="24">
        <v>1</v>
      </c>
      <c r="BK657" s="24">
        <v>1</v>
      </c>
      <c r="BM657" s="19">
        <f>IF(SUM(BA656:BK656)=SUM(BA657:BK657),BM656,BM656*SUMPRODUCT(BA657:BK657,AO657:AY657,Q657:AA657)/SUMPRODUCT(BA656:BK656,AO657:AY657,AC657:AM657))</f>
        <v>0.9018297782573933</v>
      </c>
      <c r="BN657" s="26">
        <f>SUMPRODUCT(AO657:AY657,BA657:BK657,Q657:AA657)/BM657</f>
        <v>4088.4509808517719</v>
      </c>
      <c r="BO657">
        <f t="shared" si="175"/>
        <v>5725.59</v>
      </c>
    </row>
    <row r="658" spans="1:67" x14ac:dyDescent="0.75">
      <c r="A658" s="4">
        <v>43025</v>
      </c>
      <c r="B658" s="46">
        <f>INDEX('Index Volume'!B:B,MATCH(Index_New!$A658,'Index Volume'!$A:$A,0))</f>
        <v>1821570048</v>
      </c>
      <c r="C658" s="46">
        <f>INDEX('Index Volume'!C:C,MATCH(Index_New!$A658,'Index Volume'!$A:$A,0))</f>
        <v>411264992</v>
      </c>
      <c r="D658" s="46">
        <f>INDEX('Index Volume'!D:D,MATCH(Index_New!$A658,'Index Volume'!$A:$A,0))</f>
        <v>205363008</v>
      </c>
      <c r="E658" s="46">
        <f>INDEX('Index Volume'!E:E,MATCH(Index_New!$A658,'Index Volume'!$A:$A,0))</f>
        <v>75268896</v>
      </c>
      <c r="F658" s="46">
        <f>INDEX('Index Volume'!F:F,MATCH(Index_New!$A658,'Index Volume'!$A:$A,0))</f>
        <v>509924000</v>
      </c>
      <c r="G658" s="46">
        <f>INDEX('Index Volume'!G:G,MATCH(Index_New!$A658,'Index Volume'!$A:$A,0))</f>
        <v>0</v>
      </c>
      <c r="H658" s="46">
        <f>INDEX('Index Volume'!H:H,MATCH(Index_New!$A658,'Index Volume'!$A:$A,0))</f>
        <v>43866200</v>
      </c>
      <c r="I658" s="46">
        <f>INDEX('Index Volume'!I:I,MATCH(Index_New!$A658,'Index Volume'!$A:$A,0))</f>
        <v>60696400</v>
      </c>
      <c r="J658" s="46">
        <f>INDEX('Index Volume'!J:J,MATCH(Index_New!$A658,'Index Volume'!$A:$A,0))</f>
        <v>6374050</v>
      </c>
      <c r="K658" s="46">
        <f>INDEX('Index Volume'!K:K,MATCH(Index_New!$A658,'Index Volume'!$A:$A,0))</f>
        <v>42569400</v>
      </c>
      <c r="L658" s="46">
        <f>INDEX('Index Volume'!L:L,MATCH(Index_New!$A658,'Index Volume'!$A:$A,0))</f>
        <v>146372000</v>
      </c>
      <c r="M658" s="46">
        <f t="shared" si="161"/>
        <v>3323268994</v>
      </c>
      <c r="N658" s="1">
        <f t="shared" si="162"/>
        <v>3323268994</v>
      </c>
      <c r="O658" t="b">
        <f t="shared" si="163"/>
        <v>1</v>
      </c>
      <c r="Q658" s="7">
        <f t="shared" si="164"/>
        <v>0.6311723675423806</v>
      </c>
      <c r="R658" s="7">
        <f t="shared" si="165"/>
        <v>2.8608739337179209E-2</v>
      </c>
      <c r="S658" s="7">
        <f t="shared" si="166"/>
        <v>6.8710989377076967E-2</v>
      </c>
      <c r="T658" s="7">
        <f t="shared" si="167"/>
        <v>4.2618732656030514E-2</v>
      </c>
      <c r="U658" s="7">
        <f t="shared" si="168"/>
        <v>0.17377640359702087</v>
      </c>
      <c r="V658" s="7">
        <f t="shared" si="169"/>
        <v>0</v>
      </c>
      <c r="W658" s="7">
        <f t="shared" si="170"/>
        <v>1.4896807626462116E-2</v>
      </c>
      <c r="X658" s="7">
        <f t="shared" si="171"/>
        <v>1.9489266865787086E-2</v>
      </c>
      <c r="Y658" s="7">
        <f t="shared" si="172"/>
        <v>5.3211994846773022E-3</v>
      </c>
      <c r="Z658" s="7">
        <f t="shared" si="173"/>
        <v>1.4533195464732626E-2</v>
      </c>
      <c r="AA658" s="7">
        <f t="shared" si="174"/>
        <v>8.7229804865275205E-4</v>
      </c>
      <c r="AC658" s="7">
        <f>IF(DAY($A658)=1,VLOOKUP($A658-1,$A$2:$L$1124,$Q$1,FALSE)/VLOOKUP($A658-1,$A$2:$N$1124,14,FALSE),AC657)</f>
        <v>0.63454892897625148</v>
      </c>
      <c r="AD658" s="7">
        <f>IF(DAY($A658)=1,VLOOKUP($A658-1,$A$2:$L$1124,$R$1,FALSE)/VLOOKUP($A658-1,$A$2:$N$1124,14,FALSE),AD657)</f>
        <v>2.8761786540899042E-2</v>
      </c>
      <c r="AE658" s="7">
        <f>IF(DAY($A658)=1,VLOOKUP($A658-1,$A$2:$L$1124,$S$1,FALSE)/VLOOKUP($A658-1,$A$2:$N$1124,14,FALSE),AE657)</f>
        <v>6.9078570229383809E-2</v>
      </c>
      <c r="AF658" s="7">
        <f>IF(DAY($A658)=1,VLOOKUP($A658-1,$A$2:$L$1124,$T$1,FALSE)/VLOOKUP($A658-1,$A$2:$N$1124,14,FALSE),AF657)</f>
        <v>4.284672864642397E-2</v>
      </c>
      <c r="AG658" s="7">
        <f>IF(DAY($A658)=1,VLOOKUP($A658-1,$A$2:$L$1124,$U$1,FALSE)/VLOOKUP($A658-1,$A$2:$N$1124,14,FALSE),AG657)</f>
        <v>0.17470604933672143</v>
      </c>
      <c r="AH658" s="7">
        <f>IF(DAY($A658)=1,VLOOKUP($A658-1,$A$2:$L$1124,$V$1,FALSE)/VLOOKUP($A658-1,$A$2:$N$1124,14,FALSE),AH657)</f>
        <v>0</v>
      </c>
      <c r="AI658" s="7">
        <f>IF(DAY($A658)=1,VLOOKUP($A658-1,$A$2:$L$1124,$W$1,FALSE)/VLOOKUP($A658-1,$A$2:$N$1124,14,FALSE),AI657)</f>
        <v>1.4976500573596608E-2</v>
      </c>
      <c r="AJ658" s="7">
        <f>IF(DAY($A658)=1,VLOOKUP($A658-1,$A$2:$L$1124,$X$1,FALSE)/VLOOKUP($A658-1,$A$2:$N$1124,14,FALSE),AJ657)</f>
        <v>1.9593527936546045E-2</v>
      </c>
      <c r="AK658" s="7">
        <f>IF(DAY($A658)=1,VLOOKUP($A658-1,$A$2:$L$1124,$Y$1,FALSE)/VLOOKUP($A658-1,$A$2:$N$1124,14,FALSE),AK657)</f>
        <v>5.3496661253064791E-3</v>
      </c>
      <c r="AL658" s="7">
        <f>IF(DAY($A658)=1,VLOOKUP($A658-1,$A$2:$L$1124,$Z$1,FALSE)/VLOOKUP($A658-1,$A$2:$N$1124,14,FALSE),AL657)</f>
        <v>1.4610943208202764E-2</v>
      </c>
      <c r="AM658" s="7">
        <f>IF(DAY($A658)=1,VLOOKUP($A658-1,$A$2:$L$1124,$AA$1,FALSE)/VLOOKUP($A658-1,$A$2:$N$1124,14,FALSE),AM657)</f>
        <v>8.7696455197480065E-4</v>
      </c>
      <c r="AO658" s="12">
        <f>VLOOKUP($A658,BTC!$A$1:$G$1853,5,FALSE)</f>
        <v>5605.51</v>
      </c>
      <c r="AP658" s="12">
        <f>VLOOKUP($A658,XRP!$A$1:$G$1853,5,FALSE)</f>
        <v>0.23206399999999999</v>
      </c>
      <c r="AQ658" s="12">
        <f>VLOOKUP($A658,LTC!$A$1:$G$1853,5,FALSE)</f>
        <v>59.48</v>
      </c>
      <c r="AR658" s="12">
        <f>VLOOKUP($A658,ETC!$A$1:$G$1853,5,FALSE)</f>
        <v>11.92</v>
      </c>
      <c r="AS658" s="12">
        <f>VLOOKUP($A658,ETH!$A$1:$G$1853,5,FALSE)</f>
        <v>317.08</v>
      </c>
      <c r="AT658" s="12">
        <f>VLOOKUP($A658,BCH!$A$1:$G$1853,5,FALSE)</f>
        <v>371.73</v>
      </c>
      <c r="AU658" s="12">
        <f>VLOOKUP($A658,XMR!$A$1:$G$1853,5,FALSE)</f>
        <v>91.28</v>
      </c>
      <c r="AV658" s="12">
        <f>VLOOKUP($A658,ZEC!$A$1:$G$1853,5,FALSE)</f>
        <v>231.28</v>
      </c>
      <c r="AW658" s="12">
        <f>VLOOKUP($A658,EOS!$A$1:$G$1853,5,FALSE)</f>
        <v>0.55214399999999997</v>
      </c>
      <c r="AX658" s="12">
        <f>VLOOKUP($A658,DASH!$A$1:$G$1853,5,FALSE)</f>
        <v>299.89</v>
      </c>
      <c r="AY658" s="12">
        <f>VLOOKUP($A658,XLM!$A$1:$G$1853,5,FALSE)</f>
        <v>4.5842000000000001E-2</v>
      </c>
      <c r="BA658" s="24">
        <v>1</v>
      </c>
      <c r="BB658" s="24">
        <v>1</v>
      </c>
      <c r="BC658" s="24">
        <v>1</v>
      </c>
      <c r="BD658" s="24">
        <v>1</v>
      </c>
      <c r="BE658" s="24">
        <v>1</v>
      </c>
      <c r="BF658" s="24">
        <v>0</v>
      </c>
      <c r="BG658" s="24">
        <v>1</v>
      </c>
      <c r="BH658" s="24">
        <v>1</v>
      </c>
      <c r="BI658" s="24">
        <v>1</v>
      </c>
      <c r="BJ658" s="24">
        <v>1</v>
      </c>
      <c r="BK658" s="24">
        <v>1</v>
      </c>
      <c r="BM658" s="19">
        <f>IF(SUM(BA657:BK657)=SUM(BA658:BK658),BM657,BM657*SUMPRODUCT(BA658:BK658,AO658:AY658,Q658:AA658)/SUMPRODUCT(BA657:BK657,AO658:AY658,AC658:AM658))</f>
        <v>0.9018297782573933</v>
      </c>
      <c r="BN658" s="26">
        <f>SUMPRODUCT(AO658:AY658,BA658:BK658,Q658:AA658)/BM658</f>
        <v>4000.726420114067</v>
      </c>
      <c r="BO658">
        <f t="shared" si="175"/>
        <v>5605.51</v>
      </c>
    </row>
    <row r="659" spans="1:67" x14ac:dyDescent="0.75">
      <c r="A659" s="3">
        <v>43026</v>
      </c>
      <c r="B659" s="46">
        <f>INDEX('Index Volume'!B:B,MATCH(Index_New!$A659,'Index Volume'!$A:$A,0))</f>
        <v>2399269888</v>
      </c>
      <c r="C659" s="46">
        <f>INDEX('Index Volume'!C:C,MATCH(Index_New!$A659,'Index Volume'!$A:$A,0))</f>
        <v>354224992</v>
      </c>
      <c r="D659" s="46">
        <f>INDEX('Index Volume'!D:D,MATCH(Index_New!$A659,'Index Volume'!$A:$A,0))</f>
        <v>283868992</v>
      </c>
      <c r="E659" s="46">
        <f>INDEX('Index Volume'!E:E,MATCH(Index_New!$A659,'Index Volume'!$A:$A,0))</f>
        <v>55644800</v>
      </c>
      <c r="F659" s="46">
        <f>INDEX('Index Volume'!F:F,MATCH(Index_New!$A659,'Index Volume'!$A:$A,0))</f>
        <v>606113984</v>
      </c>
      <c r="G659" s="46">
        <f>INDEX('Index Volume'!G:G,MATCH(Index_New!$A659,'Index Volume'!$A:$A,0))</f>
        <v>0</v>
      </c>
      <c r="H659" s="46">
        <f>INDEX('Index Volume'!H:H,MATCH(Index_New!$A659,'Index Volume'!$A:$A,0))</f>
        <v>36277100</v>
      </c>
      <c r="I659" s="46">
        <f>INDEX('Index Volume'!I:I,MATCH(Index_New!$A659,'Index Volume'!$A:$A,0))</f>
        <v>29137800</v>
      </c>
      <c r="J659" s="46">
        <f>INDEX('Index Volume'!J:J,MATCH(Index_New!$A659,'Index Volume'!$A:$A,0))</f>
        <v>7320330</v>
      </c>
      <c r="K659" s="46">
        <f>INDEX('Index Volume'!K:K,MATCH(Index_New!$A659,'Index Volume'!$A:$A,0))</f>
        <v>38693900</v>
      </c>
      <c r="L659" s="46">
        <f>INDEX('Index Volume'!L:L,MATCH(Index_New!$A659,'Index Volume'!$A:$A,0))</f>
        <v>66483500</v>
      </c>
      <c r="M659" s="46">
        <f t="shared" si="161"/>
        <v>3877035286</v>
      </c>
      <c r="N659" s="1">
        <f t="shared" si="162"/>
        <v>3877035286</v>
      </c>
      <c r="O659" t="b">
        <f t="shared" si="163"/>
        <v>1</v>
      </c>
      <c r="Q659" s="7">
        <f t="shared" si="164"/>
        <v>0.6311723675423806</v>
      </c>
      <c r="R659" s="7">
        <f t="shared" si="165"/>
        <v>2.8608739337179209E-2</v>
      </c>
      <c r="S659" s="7">
        <f t="shared" si="166"/>
        <v>6.8710989377076967E-2</v>
      </c>
      <c r="T659" s="7">
        <f t="shared" si="167"/>
        <v>4.2618732656030514E-2</v>
      </c>
      <c r="U659" s="7">
        <f t="shared" si="168"/>
        <v>0.17377640359702087</v>
      </c>
      <c r="V659" s="7">
        <f t="shared" si="169"/>
        <v>0</v>
      </c>
      <c r="W659" s="7">
        <f t="shared" si="170"/>
        <v>1.4896807626462116E-2</v>
      </c>
      <c r="X659" s="7">
        <f t="shared" si="171"/>
        <v>1.9489266865787086E-2</v>
      </c>
      <c r="Y659" s="7">
        <f t="shared" si="172"/>
        <v>5.3211994846773022E-3</v>
      </c>
      <c r="Z659" s="7">
        <f t="shared" si="173"/>
        <v>1.4533195464732626E-2</v>
      </c>
      <c r="AA659" s="7">
        <f t="shared" si="174"/>
        <v>8.7229804865275205E-4</v>
      </c>
      <c r="AC659" s="7">
        <f>IF(DAY($A659)=1,VLOOKUP($A659-1,$A$2:$L$1124,$Q$1,FALSE)/VLOOKUP($A659-1,$A$2:$N$1124,14,FALSE),AC658)</f>
        <v>0.63454892897625148</v>
      </c>
      <c r="AD659" s="7">
        <f>IF(DAY($A659)=1,VLOOKUP($A659-1,$A$2:$L$1124,$R$1,FALSE)/VLOOKUP($A659-1,$A$2:$N$1124,14,FALSE),AD658)</f>
        <v>2.8761786540899042E-2</v>
      </c>
      <c r="AE659" s="7">
        <f>IF(DAY($A659)=1,VLOOKUP($A659-1,$A$2:$L$1124,$S$1,FALSE)/VLOOKUP($A659-1,$A$2:$N$1124,14,FALSE),AE658)</f>
        <v>6.9078570229383809E-2</v>
      </c>
      <c r="AF659" s="7">
        <f>IF(DAY($A659)=1,VLOOKUP($A659-1,$A$2:$L$1124,$T$1,FALSE)/VLOOKUP($A659-1,$A$2:$N$1124,14,FALSE),AF658)</f>
        <v>4.284672864642397E-2</v>
      </c>
      <c r="AG659" s="7">
        <f>IF(DAY($A659)=1,VLOOKUP($A659-1,$A$2:$L$1124,$U$1,FALSE)/VLOOKUP($A659-1,$A$2:$N$1124,14,FALSE),AG658)</f>
        <v>0.17470604933672143</v>
      </c>
      <c r="AH659" s="7">
        <f>IF(DAY($A659)=1,VLOOKUP($A659-1,$A$2:$L$1124,$V$1,FALSE)/VLOOKUP($A659-1,$A$2:$N$1124,14,FALSE),AH658)</f>
        <v>0</v>
      </c>
      <c r="AI659" s="7">
        <f>IF(DAY($A659)=1,VLOOKUP($A659-1,$A$2:$L$1124,$W$1,FALSE)/VLOOKUP($A659-1,$A$2:$N$1124,14,FALSE),AI658)</f>
        <v>1.4976500573596608E-2</v>
      </c>
      <c r="AJ659" s="7">
        <f>IF(DAY($A659)=1,VLOOKUP($A659-1,$A$2:$L$1124,$X$1,FALSE)/VLOOKUP($A659-1,$A$2:$N$1124,14,FALSE),AJ658)</f>
        <v>1.9593527936546045E-2</v>
      </c>
      <c r="AK659" s="7">
        <f>IF(DAY($A659)=1,VLOOKUP($A659-1,$A$2:$L$1124,$Y$1,FALSE)/VLOOKUP($A659-1,$A$2:$N$1124,14,FALSE),AK658)</f>
        <v>5.3496661253064791E-3</v>
      </c>
      <c r="AL659" s="7">
        <f>IF(DAY($A659)=1,VLOOKUP($A659-1,$A$2:$L$1124,$Z$1,FALSE)/VLOOKUP($A659-1,$A$2:$N$1124,14,FALSE),AL658)</f>
        <v>1.4610943208202764E-2</v>
      </c>
      <c r="AM659" s="7">
        <f>IF(DAY($A659)=1,VLOOKUP($A659-1,$A$2:$L$1124,$AA$1,FALSE)/VLOOKUP($A659-1,$A$2:$N$1124,14,FALSE),AM658)</f>
        <v>8.7696455197480065E-4</v>
      </c>
      <c r="AO659" s="12">
        <f>VLOOKUP($A659,BTC!$A$1:$G$1853,5,FALSE)</f>
        <v>5590.69</v>
      </c>
      <c r="AP659" s="12">
        <f>VLOOKUP($A659,XRP!$A$1:$G$1853,5,FALSE)</f>
        <v>0.21851999999999999</v>
      </c>
      <c r="AQ659" s="12">
        <f>VLOOKUP($A659,LTC!$A$1:$G$1853,5,FALSE)</f>
        <v>60.73</v>
      </c>
      <c r="AR659" s="12">
        <f>VLOOKUP($A659,ETC!$A$1:$G$1853,5,FALSE)</f>
        <v>11.53</v>
      </c>
      <c r="AS659" s="12">
        <f>VLOOKUP($A659,ETH!$A$1:$G$1853,5,FALSE)</f>
        <v>314.32</v>
      </c>
      <c r="AT659" s="12">
        <f>VLOOKUP($A659,BCH!$A$1:$G$1853,5,FALSE)</f>
        <v>339.17</v>
      </c>
      <c r="AU659" s="12">
        <f>VLOOKUP($A659,XMR!$A$1:$G$1853,5,FALSE)</f>
        <v>89.54</v>
      </c>
      <c r="AV659" s="12">
        <f>VLOOKUP($A659,ZEC!$A$1:$G$1853,5,FALSE)</f>
        <v>229.3</v>
      </c>
      <c r="AW659" s="12">
        <f>VLOOKUP($A659,EOS!$A$1:$G$1853,5,FALSE)</f>
        <v>0.54600599999999999</v>
      </c>
      <c r="AX659" s="12">
        <f>VLOOKUP($A659,DASH!$A$1:$G$1853,5,FALSE)</f>
        <v>297.27</v>
      </c>
      <c r="AY659" s="12">
        <f>VLOOKUP($A659,XLM!$A$1:$G$1853,5,FALSE)</f>
        <v>3.5132999999999998E-2</v>
      </c>
      <c r="BA659" s="24">
        <v>1</v>
      </c>
      <c r="BB659" s="24">
        <v>1</v>
      </c>
      <c r="BC659" s="24">
        <v>1</v>
      </c>
      <c r="BD659" s="24">
        <v>1</v>
      </c>
      <c r="BE659" s="24">
        <v>1</v>
      </c>
      <c r="BF659" s="24">
        <v>0</v>
      </c>
      <c r="BG659" s="24">
        <v>1</v>
      </c>
      <c r="BH659" s="24">
        <v>1</v>
      </c>
      <c r="BI659" s="24">
        <v>1</v>
      </c>
      <c r="BJ659" s="24">
        <v>1</v>
      </c>
      <c r="BK659" s="24">
        <v>1</v>
      </c>
      <c r="BM659" s="19">
        <f>IF(SUM(BA658:BK658)=SUM(BA659:BK659),BM658,BM658*SUMPRODUCT(BA659:BK659,AO659:AY659,Q659:AA659)/SUMPRODUCT(BA658:BK658,AO659:AY659,AC659:AM659))</f>
        <v>0.9018297782573933</v>
      </c>
      <c r="BN659" s="26">
        <f>SUMPRODUCT(AO659:AY659,BA659:BK659,Q659:AA659)/BM659</f>
        <v>3989.7849477726941</v>
      </c>
      <c r="BO659">
        <f t="shared" si="175"/>
        <v>5590.69</v>
      </c>
    </row>
    <row r="660" spans="1:67" x14ac:dyDescent="0.75">
      <c r="A660" s="4">
        <v>43027</v>
      </c>
      <c r="B660" s="46">
        <f>INDEX('Index Volume'!B:B,MATCH(Index_New!$A660,'Index Volume'!$A:$A,0))</f>
        <v>1780540032</v>
      </c>
      <c r="C660" s="46">
        <f>INDEX('Index Volume'!C:C,MATCH(Index_New!$A660,'Index Volume'!$A:$A,0))</f>
        <v>304542016</v>
      </c>
      <c r="D660" s="46">
        <f>INDEX('Index Volume'!D:D,MATCH(Index_New!$A660,'Index Volume'!$A:$A,0))</f>
        <v>160943008</v>
      </c>
      <c r="E660" s="46">
        <f>INDEX('Index Volume'!E:E,MATCH(Index_New!$A660,'Index Volume'!$A:$A,0))</f>
        <v>25045400</v>
      </c>
      <c r="F660" s="46">
        <f>INDEX('Index Volume'!F:F,MATCH(Index_New!$A660,'Index Volume'!$A:$A,0))</f>
        <v>349830016</v>
      </c>
      <c r="G660" s="46">
        <f>INDEX('Index Volume'!G:G,MATCH(Index_New!$A660,'Index Volume'!$A:$A,0))</f>
        <v>0</v>
      </c>
      <c r="H660" s="46">
        <f>INDEX('Index Volume'!H:H,MATCH(Index_New!$A660,'Index Volume'!$A:$A,0))</f>
        <v>35302300</v>
      </c>
      <c r="I660" s="46">
        <f>INDEX('Index Volume'!I:I,MATCH(Index_New!$A660,'Index Volume'!$A:$A,0))</f>
        <v>30300100</v>
      </c>
      <c r="J660" s="46">
        <f>INDEX('Index Volume'!J:J,MATCH(Index_New!$A660,'Index Volume'!$A:$A,0))</f>
        <v>8084770</v>
      </c>
      <c r="K660" s="46">
        <f>INDEX('Index Volume'!K:K,MATCH(Index_New!$A660,'Index Volume'!$A:$A,0))</f>
        <v>30741800</v>
      </c>
      <c r="L660" s="46">
        <f>INDEX('Index Volume'!L:L,MATCH(Index_New!$A660,'Index Volume'!$A:$A,0))</f>
        <v>41683000</v>
      </c>
      <c r="M660" s="46">
        <f t="shared" si="161"/>
        <v>2767012442</v>
      </c>
      <c r="N660" s="1">
        <f t="shared" si="162"/>
        <v>2767012442</v>
      </c>
      <c r="O660" t="b">
        <f t="shared" si="163"/>
        <v>1</v>
      </c>
      <c r="Q660" s="7">
        <f t="shared" si="164"/>
        <v>0.6311723675423806</v>
      </c>
      <c r="R660" s="7">
        <f t="shared" si="165"/>
        <v>2.8608739337179209E-2</v>
      </c>
      <c r="S660" s="7">
        <f t="shared" si="166"/>
        <v>6.8710989377076967E-2</v>
      </c>
      <c r="T660" s="7">
        <f t="shared" si="167"/>
        <v>4.2618732656030514E-2</v>
      </c>
      <c r="U660" s="7">
        <f t="shared" si="168"/>
        <v>0.17377640359702087</v>
      </c>
      <c r="V660" s="7">
        <f t="shared" si="169"/>
        <v>0</v>
      </c>
      <c r="W660" s="7">
        <f t="shared" si="170"/>
        <v>1.4896807626462116E-2</v>
      </c>
      <c r="X660" s="7">
        <f t="shared" si="171"/>
        <v>1.9489266865787086E-2</v>
      </c>
      <c r="Y660" s="7">
        <f t="shared" si="172"/>
        <v>5.3211994846773022E-3</v>
      </c>
      <c r="Z660" s="7">
        <f t="shared" si="173"/>
        <v>1.4533195464732626E-2</v>
      </c>
      <c r="AA660" s="7">
        <f t="shared" si="174"/>
        <v>8.7229804865275205E-4</v>
      </c>
      <c r="AC660" s="7">
        <f>IF(DAY($A660)=1,VLOOKUP($A660-1,$A$2:$L$1124,$Q$1,FALSE)/VLOOKUP($A660-1,$A$2:$N$1124,14,FALSE),AC659)</f>
        <v>0.63454892897625148</v>
      </c>
      <c r="AD660" s="7">
        <f>IF(DAY($A660)=1,VLOOKUP($A660-1,$A$2:$L$1124,$R$1,FALSE)/VLOOKUP($A660-1,$A$2:$N$1124,14,FALSE),AD659)</f>
        <v>2.8761786540899042E-2</v>
      </c>
      <c r="AE660" s="7">
        <f>IF(DAY($A660)=1,VLOOKUP($A660-1,$A$2:$L$1124,$S$1,FALSE)/VLOOKUP($A660-1,$A$2:$N$1124,14,FALSE),AE659)</f>
        <v>6.9078570229383809E-2</v>
      </c>
      <c r="AF660" s="7">
        <f>IF(DAY($A660)=1,VLOOKUP($A660-1,$A$2:$L$1124,$T$1,FALSE)/VLOOKUP($A660-1,$A$2:$N$1124,14,FALSE),AF659)</f>
        <v>4.284672864642397E-2</v>
      </c>
      <c r="AG660" s="7">
        <f>IF(DAY($A660)=1,VLOOKUP($A660-1,$A$2:$L$1124,$U$1,FALSE)/VLOOKUP($A660-1,$A$2:$N$1124,14,FALSE),AG659)</f>
        <v>0.17470604933672143</v>
      </c>
      <c r="AH660" s="7">
        <f>IF(DAY($A660)=1,VLOOKUP($A660-1,$A$2:$L$1124,$V$1,FALSE)/VLOOKUP($A660-1,$A$2:$N$1124,14,FALSE),AH659)</f>
        <v>0</v>
      </c>
      <c r="AI660" s="7">
        <f>IF(DAY($A660)=1,VLOOKUP($A660-1,$A$2:$L$1124,$W$1,FALSE)/VLOOKUP($A660-1,$A$2:$N$1124,14,FALSE),AI659)</f>
        <v>1.4976500573596608E-2</v>
      </c>
      <c r="AJ660" s="7">
        <f>IF(DAY($A660)=1,VLOOKUP($A660-1,$A$2:$L$1124,$X$1,FALSE)/VLOOKUP($A660-1,$A$2:$N$1124,14,FALSE),AJ659)</f>
        <v>1.9593527936546045E-2</v>
      </c>
      <c r="AK660" s="7">
        <f>IF(DAY($A660)=1,VLOOKUP($A660-1,$A$2:$L$1124,$Y$1,FALSE)/VLOOKUP($A660-1,$A$2:$N$1124,14,FALSE),AK659)</f>
        <v>5.3496661253064791E-3</v>
      </c>
      <c r="AL660" s="7">
        <f>IF(DAY($A660)=1,VLOOKUP($A660-1,$A$2:$L$1124,$Z$1,FALSE)/VLOOKUP($A660-1,$A$2:$N$1124,14,FALSE),AL659)</f>
        <v>1.4610943208202764E-2</v>
      </c>
      <c r="AM660" s="7">
        <f>IF(DAY($A660)=1,VLOOKUP($A660-1,$A$2:$L$1124,$AA$1,FALSE)/VLOOKUP($A660-1,$A$2:$N$1124,14,FALSE),AM659)</f>
        <v>8.7696455197480065E-4</v>
      </c>
      <c r="AO660" s="12">
        <f>VLOOKUP($A660,BTC!$A$1:$G$1853,5,FALSE)</f>
        <v>5708.52</v>
      </c>
      <c r="AP660" s="12">
        <f>VLOOKUP($A660,XRP!$A$1:$G$1853,5,FALSE)</f>
        <v>0.21515000000000001</v>
      </c>
      <c r="AQ660" s="12">
        <f>VLOOKUP($A660,LTC!$A$1:$G$1853,5,FALSE)</f>
        <v>59.74</v>
      </c>
      <c r="AR660" s="12">
        <f>VLOOKUP($A660,ETC!$A$1:$G$1853,5,FALSE)</f>
        <v>11.34</v>
      </c>
      <c r="AS660" s="12">
        <f>VLOOKUP($A660,ETH!$A$1:$G$1853,5,FALSE)</f>
        <v>308.08999999999997</v>
      </c>
      <c r="AT660" s="12">
        <f>VLOOKUP($A660,BCH!$A$1:$G$1853,5,FALSE)</f>
        <v>330.81</v>
      </c>
      <c r="AU660" s="12">
        <f>VLOOKUP($A660,XMR!$A$1:$G$1853,5,FALSE)</f>
        <v>88.62</v>
      </c>
      <c r="AV660" s="12">
        <f>VLOOKUP($A660,ZEC!$A$1:$G$1853,5,FALSE)</f>
        <v>230.07</v>
      </c>
      <c r="AW660" s="12">
        <f>VLOOKUP($A660,EOS!$A$1:$G$1853,5,FALSE)</f>
        <v>0.56670799999999999</v>
      </c>
      <c r="AX660" s="12">
        <f>VLOOKUP($A660,DASH!$A$1:$G$1853,5,FALSE)</f>
        <v>295.47000000000003</v>
      </c>
      <c r="AY660" s="12">
        <f>VLOOKUP($A660,XLM!$A$1:$G$1853,5,FALSE)</f>
        <v>3.1195000000000001E-2</v>
      </c>
      <c r="BA660" s="24">
        <v>1</v>
      </c>
      <c r="BB660" s="24">
        <v>1</v>
      </c>
      <c r="BC660" s="24">
        <v>1</v>
      </c>
      <c r="BD660" s="24">
        <v>1</v>
      </c>
      <c r="BE660" s="24">
        <v>1</v>
      </c>
      <c r="BF660" s="24">
        <v>0</v>
      </c>
      <c r="BG660" s="24">
        <v>1</v>
      </c>
      <c r="BH660" s="24">
        <v>1</v>
      </c>
      <c r="BI660" s="24">
        <v>1</v>
      </c>
      <c r="BJ660" s="24">
        <v>1</v>
      </c>
      <c r="BK660" s="24">
        <v>1</v>
      </c>
      <c r="BM660" s="19">
        <f>IF(SUM(BA659:BK659)=SUM(BA660:BK660),BM659,BM659*SUMPRODUCT(BA660:BK660,AO660:AY660,Q660:AA660)/SUMPRODUCT(BA659:BK659,AO660:AY660,AC660:AM660))</f>
        <v>0.9018297782573933</v>
      </c>
      <c r="BN660" s="26">
        <f>SUMPRODUCT(AO660:AY660,BA660:BK660,Q660:AA660)/BM660</f>
        <v>4070.9393359205169</v>
      </c>
      <c r="BO660">
        <f t="shared" si="175"/>
        <v>5708.52</v>
      </c>
    </row>
    <row r="661" spans="1:67" x14ac:dyDescent="0.75">
      <c r="A661" s="3">
        <v>43028</v>
      </c>
      <c r="B661" s="46">
        <f>INDEX('Index Volume'!B:B,MATCH(Index_New!$A661,'Index Volume'!$A:$A,0))</f>
        <v>2354429952</v>
      </c>
      <c r="C661" s="46">
        <f>INDEX('Index Volume'!C:C,MATCH(Index_New!$A661,'Index Volume'!$A:$A,0))</f>
        <v>182704000</v>
      </c>
      <c r="D661" s="46">
        <f>INDEX('Index Volume'!D:D,MATCH(Index_New!$A661,'Index Volume'!$A:$A,0))</f>
        <v>150542000</v>
      </c>
      <c r="E661" s="46">
        <f>INDEX('Index Volume'!E:E,MATCH(Index_New!$A661,'Index Volume'!$A:$A,0))</f>
        <v>28250900</v>
      </c>
      <c r="F661" s="46">
        <f>INDEX('Index Volume'!F:F,MATCH(Index_New!$A661,'Index Volume'!$A:$A,0))</f>
        <v>396672992</v>
      </c>
      <c r="G661" s="46">
        <f>INDEX('Index Volume'!G:G,MATCH(Index_New!$A661,'Index Volume'!$A:$A,0))</f>
        <v>0</v>
      </c>
      <c r="H661" s="46">
        <f>INDEX('Index Volume'!H:H,MATCH(Index_New!$A661,'Index Volume'!$A:$A,0))</f>
        <v>38260700</v>
      </c>
      <c r="I661" s="46">
        <f>INDEX('Index Volume'!I:I,MATCH(Index_New!$A661,'Index Volume'!$A:$A,0))</f>
        <v>29093800</v>
      </c>
      <c r="J661" s="46">
        <f>INDEX('Index Volume'!J:J,MATCH(Index_New!$A661,'Index Volume'!$A:$A,0))</f>
        <v>6150650</v>
      </c>
      <c r="K661" s="46">
        <f>INDEX('Index Volume'!K:K,MATCH(Index_New!$A661,'Index Volume'!$A:$A,0))</f>
        <v>47125400</v>
      </c>
      <c r="L661" s="46">
        <f>INDEX('Index Volume'!L:L,MATCH(Index_New!$A661,'Index Volume'!$A:$A,0))</f>
        <v>35088200</v>
      </c>
      <c r="M661" s="46">
        <f t="shared" si="161"/>
        <v>3268318594</v>
      </c>
      <c r="N661" s="1">
        <f t="shared" si="162"/>
        <v>3268318594</v>
      </c>
      <c r="O661" t="b">
        <f t="shared" si="163"/>
        <v>1</v>
      </c>
      <c r="Q661" s="7">
        <f t="shared" si="164"/>
        <v>0.6311723675423806</v>
      </c>
      <c r="R661" s="7">
        <f t="shared" si="165"/>
        <v>2.8608739337179209E-2</v>
      </c>
      <c r="S661" s="7">
        <f t="shared" si="166"/>
        <v>6.8710989377076967E-2</v>
      </c>
      <c r="T661" s="7">
        <f t="shared" si="167"/>
        <v>4.2618732656030514E-2</v>
      </c>
      <c r="U661" s="7">
        <f t="shared" si="168"/>
        <v>0.17377640359702087</v>
      </c>
      <c r="V661" s="7">
        <f t="shared" si="169"/>
        <v>0</v>
      </c>
      <c r="W661" s="7">
        <f t="shared" si="170"/>
        <v>1.4896807626462116E-2</v>
      </c>
      <c r="X661" s="7">
        <f t="shared" si="171"/>
        <v>1.9489266865787086E-2</v>
      </c>
      <c r="Y661" s="7">
        <f t="shared" si="172"/>
        <v>5.3211994846773022E-3</v>
      </c>
      <c r="Z661" s="7">
        <f t="shared" si="173"/>
        <v>1.4533195464732626E-2</v>
      </c>
      <c r="AA661" s="7">
        <f t="shared" si="174"/>
        <v>8.7229804865275205E-4</v>
      </c>
      <c r="AC661" s="7">
        <f>IF(DAY($A661)=1,VLOOKUP($A661-1,$A$2:$L$1124,$Q$1,FALSE)/VLOOKUP($A661-1,$A$2:$N$1124,14,FALSE),AC660)</f>
        <v>0.63454892897625148</v>
      </c>
      <c r="AD661" s="7">
        <f>IF(DAY($A661)=1,VLOOKUP($A661-1,$A$2:$L$1124,$R$1,FALSE)/VLOOKUP($A661-1,$A$2:$N$1124,14,FALSE),AD660)</f>
        <v>2.8761786540899042E-2</v>
      </c>
      <c r="AE661" s="7">
        <f>IF(DAY($A661)=1,VLOOKUP($A661-1,$A$2:$L$1124,$S$1,FALSE)/VLOOKUP($A661-1,$A$2:$N$1124,14,FALSE),AE660)</f>
        <v>6.9078570229383809E-2</v>
      </c>
      <c r="AF661" s="7">
        <f>IF(DAY($A661)=1,VLOOKUP($A661-1,$A$2:$L$1124,$T$1,FALSE)/VLOOKUP($A661-1,$A$2:$N$1124,14,FALSE),AF660)</f>
        <v>4.284672864642397E-2</v>
      </c>
      <c r="AG661" s="7">
        <f>IF(DAY($A661)=1,VLOOKUP($A661-1,$A$2:$L$1124,$U$1,FALSE)/VLOOKUP($A661-1,$A$2:$N$1124,14,FALSE),AG660)</f>
        <v>0.17470604933672143</v>
      </c>
      <c r="AH661" s="7">
        <f>IF(DAY($A661)=1,VLOOKUP($A661-1,$A$2:$L$1124,$V$1,FALSE)/VLOOKUP($A661-1,$A$2:$N$1124,14,FALSE),AH660)</f>
        <v>0</v>
      </c>
      <c r="AI661" s="7">
        <f>IF(DAY($A661)=1,VLOOKUP($A661-1,$A$2:$L$1124,$W$1,FALSE)/VLOOKUP($A661-1,$A$2:$N$1124,14,FALSE),AI660)</f>
        <v>1.4976500573596608E-2</v>
      </c>
      <c r="AJ661" s="7">
        <f>IF(DAY($A661)=1,VLOOKUP($A661-1,$A$2:$L$1124,$X$1,FALSE)/VLOOKUP($A661-1,$A$2:$N$1124,14,FALSE),AJ660)</f>
        <v>1.9593527936546045E-2</v>
      </c>
      <c r="AK661" s="7">
        <f>IF(DAY($A661)=1,VLOOKUP($A661-1,$A$2:$L$1124,$Y$1,FALSE)/VLOOKUP($A661-1,$A$2:$N$1124,14,FALSE),AK660)</f>
        <v>5.3496661253064791E-3</v>
      </c>
      <c r="AL661" s="7">
        <f>IF(DAY($A661)=1,VLOOKUP($A661-1,$A$2:$L$1124,$Z$1,FALSE)/VLOOKUP($A661-1,$A$2:$N$1124,14,FALSE),AL660)</f>
        <v>1.4610943208202764E-2</v>
      </c>
      <c r="AM661" s="7">
        <f>IF(DAY($A661)=1,VLOOKUP($A661-1,$A$2:$L$1124,$AA$1,FALSE)/VLOOKUP($A661-1,$A$2:$N$1124,14,FALSE),AM660)</f>
        <v>8.7696455197480065E-4</v>
      </c>
      <c r="AO661" s="12">
        <f>VLOOKUP($A661,BTC!$A$1:$G$1853,5,FALSE)</f>
        <v>6011.45</v>
      </c>
      <c r="AP661" s="12">
        <f>VLOOKUP($A661,XRP!$A$1:$G$1853,5,FALSE)</f>
        <v>0.21054899999999999</v>
      </c>
      <c r="AQ661" s="12">
        <f>VLOOKUP($A661,LTC!$A$1:$G$1853,5,FALSE)</f>
        <v>60.33</v>
      </c>
      <c r="AR661" s="12">
        <f>VLOOKUP($A661,ETC!$A$1:$G$1853,5,FALSE)</f>
        <v>11.22</v>
      </c>
      <c r="AS661" s="12">
        <f>VLOOKUP($A661,ETH!$A$1:$G$1853,5,FALSE)</f>
        <v>304.01</v>
      </c>
      <c r="AT661" s="12">
        <f>VLOOKUP($A661,BCH!$A$1:$G$1853,5,FALSE)</f>
        <v>327.44</v>
      </c>
      <c r="AU661" s="12">
        <f>VLOOKUP($A661,XMR!$A$1:$G$1853,5,FALSE)</f>
        <v>90.54</v>
      </c>
      <c r="AV661" s="12">
        <f>VLOOKUP($A661,ZEC!$A$1:$G$1853,5,FALSE)</f>
        <v>222.52</v>
      </c>
      <c r="AW661" s="12">
        <f>VLOOKUP($A661,EOS!$A$1:$G$1853,5,FALSE)</f>
        <v>0.54068400000000005</v>
      </c>
      <c r="AX661" s="12">
        <f>VLOOKUP($A661,DASH!$A$1:$G$1853,5,FALSE)</f>
        <v>289.19</v>
      </c>
      <c r="AY661" s="12">
        <f>VLOOKUP($A661,XLM!$A$1:$G$1853,5,FALSE)</f>
        <v>2.6757E-2</v>
      </c>
      <c r="BA661" s="24">
        <v>1</v>
      </c>
      <c r="BB661" s="24">
        <v>1</v>
      </c>
      <c r="BC661" s="24">
        <v>1</v>
      </c>
      <c r="BD661" s="24">
        <v>1</v>
      </c>
      <c r="BE661" s="24">
        <v>1</v>
      </c>
      <c r="BF661" s="24">
        <v>0</v>
      </c>
      <c r="BG661" s="24">
        <v>1</v>
      </c>
      <c r="BH661" s="24">
        <v>1</v>
      </c>
      <c r="BI661" s="24">
        <v>1</v>
      </c>
      <c r="BJ661" s="24">
        <v>1</v>
      </c>
      <c r="BK661" s="24">
        <v>1</v>
      </c>
      <c r="BM661" s="19">
        <f>IF(SUM(BA660:BK660)=SUM(BA661:BK661),BM660,BM660*SUMPRODUCT(BA661:BK661,AO661:AY661,Q661:AA661)/SUMPRODUCT(BA660:BK660,AO661:AY661,AC661:AM661))</f>
        <v>0.9018297782573933</v>
      </c>
      <c r="BN661" s="26">
        <f>SUMPRODUCT(AO661:AY661,BA661:BK661,Q661:AA661)/BM661</f>
        <v>4281.9740376530608</v>
      </c>
      <c r="BO661">
        <f t="shared" si="175"/>
        <v>6011.45</v>
      </c>
    </row>
    <row r="662" spans="1:67" x14ac:dyDescent="0.75">
      <c r="A662" s="4">
        <v>43029</v>
      </c>
      <c r="B662" s="46">
        <f>INDEX('Index Volume'!B:B,MATCH(Index_New!$A662,'Index Volume'!$A:$A,0))</f>
        <v>2207099904</v>
      </c>
      <c r="C662" s="46">
        <f>INDEX('Index Volume'!C:C,MATCH(Index_New!$A662,'Index Volume'!$A:$A,0))</f>
        <v>116807000</v>
      </c>
      <c r="D662" s="46">
        <f>INDEX('Index Volume'!D:D,MATCH(Index_New!$A662,'Index Volume'!$A:$A,0))</f>
        <v>139503008</v>
      </c>
      <c r="E662" s="46">
        <f>INDEX('Index Volume'!E:E,MATCH(Index_New!$A662,'Index Volume'!$A:$A,0))</f>
        <v>20451400</v>
      </c>
      <c r="F662" s="46">
        <f>INDEX('Index Volume'!F:F,MATCH(Index_New!$A662,'Index Volume'!$A:$A,0))</f>
        <v>408014016</v>
      </c>
      <c r="G662" s="46">
        <f>INDEX('Index Volume'!G:G,MATCH(Index_New!$A662,'Index Volume'!$A:$A,0))</f>
        <v>0</v>
      </c>
      <c r="H662" s="46">
        <f>INDEX('Index Volume'!H:H,MATCH(Index_New!$A662,'Index Volume'!$A:$A,0))</f>
        <v>25267200</v>
      </c>
      <c r="I662" s="46">
        <f>INDEX('Index Volume'!I:I,MATCH(Index_New!$A662,'Index Volume'!$A:$A,0))</f>
        <v>37115000</v>
      </c>
      <c r="J662" s="46">
        <f>INDEX('Index Volume'!J:J,MATCH(Index_New!$A662,'Index Volume'!$A:$A,0))</f>
        <v>7066060</v>
      </c>
      <c r="K662" s="46">
        <f>INDEX('Index Volume'!K:K,MATCH(Index_New!$A662,'Index Volume'!$A:$A,0))</f>
        <v>47244600</v>
      </c>
      <c r="L662" s="46">
        <f>INDEX('Index Volume'!L:L,MATCH(Index_New!$A662,'Index Volume'!$A:$A,0))</f>
        <v>60801200</v>
      </c>
      <c r="M662" s="46">
        <f t="shared" si="161"/>
        <v>3069369388</v>
      </c>
      <c r="N662" s="1">
        <f t="shared" si="162"/>
        <v>3069369388</v>
      </c>
      <c r="O662" t="b">
        <f t="shared" si="163"/>
        <v>1</v>
      </c>
      <c r="Q662" s="7">
        <f t="shared" si="164"/>
        <v>0.6311723675423806</v>
      </c>
      <c r="R662" s="7">
        <f t="shared" si="165"/>
        <v>2.8608739337179209E-2</v>
      </c>
      <c r="S662" s="7">
        <f t="shared" si="166"/>
        <v>6.8710989377076967E-2</v>
      </c>
      <c r="T662" s="7">
        <f t="shared" si="167"/>
        <v>4.2618732656030514E-2</v>
      </c>
      <c r="U662" s="7">
        <f t="shared" si="168"/>
        <v>0.17377640359702087</v>
      </c>
      <c r="V662" s="7">
        <f t="shared" si="169"/>
        <v>0</v>
      </c>
      <c r="W662" s="7">
        <f t="shared" si="170"/>
        <v>1.4896807626462116E-2</v>
      </c>
      <c r="X662" s="7">
        <f t="shared" si="171"/>
        <v>1.9489266865787086E-2</v>
      </c>
      <c r="Y662" s="7">
        <f t="shared" si="172"/>
        <v>5.3211994846773022E-3</v>
      </c>
      <c r="Z662" s="7">
        <f t="shared" si="173"/>
        <v>1.4533195464732626E-2</v>
      </c>
      <c r="AA662" s="7">
        <f t="shared" si="174"/>
        <v>8.7229804865275205E-4</v>
      </c>
      <c r="AC662" s="7">
        <f>IF(DAY($A662)=1,VLOOKUP($A662-1,$A$2:$L$1124,$Q$1,FALSE)/VLOOKUP($A662-1,$A$2:$N$1124,14,FALSE),AC661)</f>
        <v>0.63454892897625148</v>
      </c>
      <c r="AD662" s="7">
        <f>IF(DAY($A662)=1,VLOOKUP($A662-1,$A$2:$L$1124,$R$1,FALSE)/VLOOKUP($A662-1,$A$2:$N$1124,14,FALSE),AD661)</f>
        <v>2.8761786540899042E-2</v>
      </c>
      <c r="AE662" s="7">
        <f>IF(DAY($A662)=1,VLOOKUP($A662-1,$A$2:$L$1124,$S$1,FALSE)/VLOOKUP($A662-1,$A$2:$N$1124,14,FALSE),AE661)</f>
        <v>6.9078570229383809E-2</v>
      </c>
      <c r="AF662" s="7">
        <f>IF(DAY($A662)=1,VLOOKUP($A662-1,$A$2:$L$1124,$T$1,FALSE)/VLOOKUP($A662-1,$A$2:$N$1124,14,FALSE),AF661)</f>
        <v>4.284672864642397E-2</v>
      </c>
      <c r="AG662" s="7">
        <f>IF(DAY($A662)=1,VLOOKUP($A662-1,$A$2:$L$1124,$U$1,FALSE)/VLOOKUP($A662-1,$A$2:$N$1124,14,FALSE),AG661)</f>
        <v>0.17470604933672143</v>
      </c>
      <c r="AH662" s="7">
        <f>IF(DAY($A662)=1,VLOOKUP($A662-1,$A$2:$L$1124,$V$1,FALSE)/VLOOKUP($A662-1,$A$2:$N$1124,14,FALSE),AH661)</f>
        <v>0</v>
      </c>
      <c r="AI662" s="7">
        <f>IF(DAY($A662)=1,VLOOKUP($A662-1,$A$2:$L$1124,$W$1,FALSE)/VLOOKUP($A662-1,$A$2:$N$1124,14,FALSE),AI661)</f>
        <v>1.4976500573596608E-2</v>
      </c>
      <c r="AJ662" s="7">
        <f>IF(DAY($A662)=1,VLOOKUP($A662-1,$A$2:$L$1124,$X$1,FALSE)/VLOOKUP($A662-1,$A$2:$N$1124,14,FALSE),AJ661)</f>
        <v>1.9593527936546045E-2</v>
      </c>
      <c r="AK662" s="7">
        <f>IF(DAY($A662)=1,VLOOKUP($A662-1,$A$2:$L$1124,$Y$1,FALSE)/VLOOKUP($A662-1,$A$2:$N$1124,14,FALSE),AK661)</f>
        <v>5.3496661253064791E-3</v>
      </c>
      <c r="AL662" s="7">
        <f>IF(DAY($A662)=1,VLOOKUP($A662-1,$A$2:$L$1124,$Z$1,FALSE)/VLOOKUP($A662-1,$A$2:$N$1124,14,FALSE),AL661)</f>
        <v>1.4610943208202764E-2</v>
      </c>
      <c r="AM662" s="7">
        <f>IF(DAY($A662)=1,VLOOKUP($A662-1,$A$2:$L$1124,$AA$1,FALSE)/VLOOKUP($A662-1,$A$2:$N$1124,14,FALSE),AM661)</f>
        <v>8.7696455197480065E-4</v>
      </c>
      <c r="AO662" s="12">
        <f>VLOOKUP($A662,BTC!$A$1:$G$1853,5,FALSE)</f>
        <v>6031.6</v>
      </c>
      <c r="AP662" s="12">
        <f>VLOOKUP($A662,XRP!$A$1:$G$1853,5,FALSE)</f>
        <v>0.21101600000000001</v>
      </c>
      <c r="AQ662" s="12">
        <f>VLOOKUP($A662,LTC!$A$1:$G$1853,5,FALSE)</f>
        <v>58.2</v>
      </c>
      <c r="AR662" s="12">
        <f>VLOOKUP($A662,ETC!$A$1:$G$1853,5,FALSE)</f>
        <v>10.92</v>
      </c>
      <c r="AS662" s="12">
        <f>VLOOKUP($A662,ETH!$A$1:$G$1853,5,FALSE)</f>
        <v>300.19</v>
      </c>
      <c r="AT662" s="12">
        <f>VLOOKUP($A662,BCH!$A$1:$G$1853,5,FALSE)</f>
        <v>323.36</v>
      </c>
      <c r="AU662" s="12">
        <f>VLOOKUP($A662,XMR!$A$1:$G$1853,5,FALSE)</f>
        <v>88.12</v>
      </c>
      <c r="AV662" s="12">
        <f>VLOOKUP($A662,ZEC!$A$1:$G$1853,5,FALSE)</f>
        <v>212.46</v>
      </c>
      <c r="AW662" s="12">
        <f>VLOOKUP($A662,EOS!$A$1:$G$1853,5,FALSE)</f>
        <v>0.52679200000000004</v>
      </c>
      <c r="AX662" s="12">
        <f>VLOOKUP($A662,DASH!$A$1:$G$1853,5,FALSE)</f>
        <v>277.86</v>
      </c>
      <c r="AY662" s="12">
        <f>VLOOKUP($A662,XLM!$A$1:$G$1853,5,FALSE)</f>
        <v>3.6429000000000003E-2</v>
      </c>
      <c r="BA662" s="24">
        <v>1</v>
      </c>
      <c r="BB662" s="24">
        <v>1</v>
      </c>
      <c r="BC662" s="24">
        <v>1</v>
      </c>
      <c r="BD662" s="24">
        <v>1</v>
      </c>
      <c r="BE662" s="24">
        <v>1</v>
      </c>
      <c r="BF662" s="24">
        <v>0</v>
      </c>
      <c r="BG662" s="24">
        <v>1</v>
      </c>
      <c r="BH662" s="24">
        <v>1</v>
      </c>
      <c r="BI662" s="24">
        <v>1</v>
      </c>
      <c r="BJ662" s="24">
        <v>1</v>
      </c>
      <c r="BK662" s="24">
        <v>1</v>
      </c>
      <c r="BM662" s="19">
        <f>IF(SUM(BA661:BK661)=SUM(BA662:BK662),BM661,BM661*SUMPRODUCT(BA662:BK662,AO662:AY662,Q662:AA662)/SUMPRODUCT(BA661:BK661,AO662:AY662,AC662:AM662))</f>
        <v>0.9018297782573933</v>
      </c>
      <c r="BN662" s="26">
        <f>SUMPRODUCT(AO662:AY662,BA662:BK662,Q662:AA662)/BM662</f>
        <v>4294.724039998946</v>
      </c>
      <c r="BO662">
        <f t="shared" si="175"/>
        <v>6031.6</v>
      </c>
    </row>
    <row r="663" spans="1:67" x14ac:dyDescent="0.75">
      <c r="A663" s="3">
        <v>43030</v>
      </c>
      <c r="B663" s="46">
        <f>INDEX('Index Volume'!B:B,MATCH(Index_New!$A663,'Index Volume'!$A:$A,0))</f>
        <v>2034630016</v>
      </c>
      <c r="C663" s="46">
        <f>INDEX('Index Volume'!C:C,MATCH(Index_New!$A663,'Index Volume'!$A:$A,0))</f>
        <v>75849504</v>
      </c>
      <c r="D663" s="46">
        <f>INDEX('Index Volume'!D:D,MATCH(Index_New!$A663,'Index Volume'!$A:$A,0))</f>
        <v>96781400</v>
      </c>
      <c r="E663" s="46">
        <f>INDEX('Index Volume'!E:E,MATCH(Index_New!$A663,'Index Volume'!$A:$A,0))</f>
        <v>19648600</v>
      </c>
      <c r="F663" s="46">
        <f>INDEX('Index Volume'!F:F,MATCH(Index_New!$A663,'Index Volume'!$A:$A,0))</f>
        <v>327387008</v>
      </c>
      <c r="G663" s="46">
        <f>INDEX('Index Volume'!G:G,MATCH(Index_New!$A663,'Index Volume'!$A:$A,0))</f>
        <v>0</v>
      </c>
      <c r="H663" s="46">
        <f>INDEX('Index Volume'!H:H,MATCH(Index_New!$A663,'Index Volume'!$A:$A,0))</f>
        <v>27130000</v>
      </c>
      <c r="I663" s="46">
        <f>INDEX('Index Volume'!I:I,MATCH(Index_New!$A663,'Index Volume'!$A:$A,0))</f>
        <v>26263000</v>
      </c>
      <c r="J663" s="46">
        <f>INDEX('Index Volume'!J:J,MATCH(Index_New!$A663,'Index Volume'!$A:$A,0))</f>
        <v>5538990</v>
      </c>
      <c r="K663" s="46">
        <f>INDEX('Index Volume'!K:K,MATCH(Index_New!$A663,'Index Volume'!$A:$A,0))</f>
        <v>46070400</v>
      </c>
      <c r="L663" s="46">
        <f>INDEX('Index Volume'!L:L,MATCH(Index_New!$A663,'Index Volume'!$A:$A,0))</f>
        <v>56070400</v>
      </c>
      <c r="M663" s="46">
        <f t="shared" si="161"/>
        <v>2715369318</v>
      </c>
      <c r="N663" s="1">
        <f t="shared" si="162"/>
        <v>2715369318</v>
      </c>
      <c r="O663" t="b">
        <f t="shared" si="163"/>
        <v>1</v>
      </c>
      <c r="Q663" s="7">
        <f t="shared" si="164"/>
        <v>0.6311723675423806</v>
      </c>
      <c r="R663" s="7">
        <f t="shared" si="165"/>
        <v>2.8608739337179209E-2</v>
      </c>
      <c r="S663" s="7">
        <f t="shared" si="166"/>
        <v>6.8710989377076967E-2</v>
      </c>
      <c r="T663" s="7">
        <f t="shared" si="167"/>
        <v>4.2618732656030514E-2</v>
      </c>
      <c r="U663" s="7">
        <f t="shared" si="168"/>
        <v>0.17377640359702087</v>
      </c>
      <c r="V663" s="7">
        <f t="shared" si="169"/>
        <v>0</v>
      </c>
      <c r="W663" s="7">
        <f t="shared" si="170"/>
        <v>1.4896807626462116E-2</v>
      </c>
      <c r="X663" s="7">
        <f t="shared" si="171"/>
        <v>1.9489266865787086E-2</v>
      </c>
      <c r="Y663" s="7">
        <f t="shared" si="172"/>
        <v>5.3211994846773022E-3</v>
      </c>
      <c r="Z663" s="7">
        <f t="shared" si="173"/>
        <v>1.4533195464732626E-2</v>
      </c>
      <c r="AA663" s="7">
        <f t="shared" si="174"/>
        <v>8.7229804865275205E-4</v>
      </c>
      <c r="AC663" s="7">
        <f>IF(DAY($A663)=1,VLOOKUP($A663-1,$A$2:$L$1124,$Q$1,FALSE)/VLOOKUP($A663-1,$A$2:$N$1124,14,FALSE),AC662)</f>
        <v>0.63454892897625148</v>
      </c>
      <c r="AD663" s="7">
        <f>IF(DAY($A663)=1,VLOOKUP($A663-1,$A$2:$L$1124,$R$1,FALSE)/VLOOKUP($A663-1,$A$2:$N$1124,14,FALSE),AD662)</f>
        <v>2.8761786540899042E-2</v>
      </c>
      <c r="AE663" s="7">
        <f>IF(DAY($A663)=1,VLOOKUP($A663-1,$A$2:$L$1124,$S$1,FALSE)/VLOOKUP($A663-1,$A$2:$N$1124,14,FALSE),AE662)</f>
        <v>6.9078570229383809E-2</v>
      </c>
      <c r="AF663" s="7">
        <f>IF(DAY($A663)=1,VLOOKUP($A663-1,$A$2:$L$1124,$T$1,FALSE)/VLOOKUP($A663-1,$A$2:$N$1124,14,FALSE),AF662)</f>
        <v>4.284672864642397E-2</v>
      </c>
      <c r="AG663" s="7">
        <f>IF(DAY($A663)=1,VLOOKUP($A663-1,$A$2:$L$1124,$U$1,FALSE)/VLOOKUP($A663-1,$A$2:$N$1124,14,FALSE),AG662)</f>
        <v>0.17470604933672143</v>
      </c>
      <c r="AH663" s="7">
        <f>IF(DAY($A663)=1,VLOOKUP($A663-1,$A$2:$L$1124,$V$1,FALSE)/VLOOKUP($A663-1,$A$2:$N$1124,14,FALSE),AH662)</f>
        <v>0</v>
      </c>
      <c r="AI663" s="7">
        <f>IF(DAY($A663)=1,VLOOKUP($A663-1,$A$2:$L$1124,$W$1,FALSE)/VLOOKUP($A663-1,$A$2:$N$1124,14,FALSE),AI662)</f>
        <v>1.4976500573596608E-2</v>
      </c>
      <c r="AJ663" s="7">
        <f>IF(DAY($A663)=1,VLOOKUP($A663-1,$A$2:$L$1124,$X$1,FALSE)/VLOOKUP($A663-1,$A$2:$N$1124,14,FALSE),AJ662)</f>
        <v>1.9593527936546045E-2</v>
      </c>
      <c r="AK663" s="7">
        <f>IF(DAY($A663)=1,VLOOKUP($A663-1,$A$2:$L$1124,$Y$1,FALSE)/VLOOKUP($A663-1,$A$2:$N$1124,14,FALSE),AK662)</f>
        <v>5.3496661253064791E-3</v>
      </c>
      <c r="AL663" s="7">
        <f>IF(DAY($A663)=1,VLOOKUP($A663-1,$A$2:$L$1124,$Z$1,FALSE)/VLOOKUP($A663-1,$A$2:$N$1124,14,FALSE),AL662)</f>
        <v>1.4610943208202764E-2</v>
      </c>
      <c r="AM663" s="7">
        <f>IF(DAY($A663)=1,VLOOKUP($A663-1,$A$2:$L$1124,$AA$1,FALSE)/VLOOKUP($A663-1,$A$2:$N$1124,14,FALSE),AM662)</f>
        <v>8.7696455197480065E-4</v>
      </c>
      <c r="AO663" s="12">
        <f>VLOOKUP($A663,BTC!$A$1:$G$1853,5,FALSE)</f>
        <v>6008.42</v>
      </c>
      <c r="AP663" s="12">
        <f>VLOOKUP($A663,XRP!$A$1:$G$1853,5,FALSE)</f>
        <v>0.204177</v>
      </c>
      <c r="AQ663" s="12">
        <f>VLOOKUP($A663,LTC!$A$1:$G$1853,5,FALSE)</f>
        <v>56.81</v>
      </c>
      <c r="AR663" s="12">
        <f>VLOOKUP($A663,ETC!$A$1:$G$1853,5,FALSE)</f>
        <v>10.83</v>
      </c>
      <c r="AS663" s="12">
        <f>VLOOKUP($A663,ETH!$A$1:$G$1853,5,FALSE)</f>
        <v>295.45</v>
      </c>
      <c r="AT663" s="12">
        <f>VLOOKUP($A663,BCH!$A$1:$G$1853,5,FALSE)</f>
        <v>331.66</v>
      </c>
      <c r="AU663" s="12">
        <f>VLOOKUP($A663,XMR!$A$1:$G$1853,5,FALSE)</f>
        <v>86.58</v>
      </c>
      <c r="AV663" s="12">
        <f>VLOOKUP($A663,ZEC!$A$1:$G$1853,5,FALSE)</f>
        <v>213.73</v>
      </c>
      <c r="AW663" s="12">
        <f>VLOOKUP($A663,EOS!$A$1:$G$1853,5,FALSE)</f>
        <v>0.51797000000000004</v>
      </c>
      <c r="AX663" s="12">
        <f>VLOOKUP($A663,DASH!$A$1:$G$1853,5,FALSE)</f>
        <v>275.7</v>
      </c>
      <c r="AY663" s="12">
        <f>VLOOKUP($A663,XLM!$A$1:$G$1853,5,FALSE)</f>
        <v>3.1268999999999998E-2</v>
      </c>
      <c r="BA663" s="24">
        <v>1</v>
      </c>
      <c r="BB663" s="24">
        <v>1</v>
      </c>
      <c r="BC663" s="24">
        <v>1</v>
      </c>
      <c r="BD663" s="24">
        <v>1</v>
      </c>
      <c r="BE663" s="24">
        <v>1</v>
      </c>
      <c r="BF663" s="24">
        <v>0</v>
      </c>
      <c r="BG663" s="24">
        <v>1</v>
      </c>
      <c r="BH663" s="24">
        <v>1</v>
      </c>
      <c r="BI663" s="24">
        <v>1</v>
      </c>
      <c r="BJ663" s="24">
        <v>1</v>
      </c>
      <c r="BK663" s="24">
        <v>1</v>
      </c>
      <c r="BM663" s="19">
        <f>IF(SUM(BA662:BK662)=SUM(BA663:BK663),BM662,BM662*SUMPRODUCT(BA663:BK663,AO663:AY663,Q663:AA663)/SUMPRODUCT(BA662:BK662,AO663:AY663,AC663:AM663))</f>
        <v>0.9018297782573933</v>
      </c>
      <c r="BN663" s="26">
        <f>SUMPRODUCT(AO663:AY663,BA663:BK663,Q663:AA663)/BM663</f>
        <v>4277.4442290119496</v>
      </c>
      <c r="BO663">
        <f t="shared" si="175"/>
        <v>6008.42</v>
      </c>
    </row>
    <row r="664" spans="1:67" x14ac:dyDescent="0.75">
      <c r="A664" s="4">
        <v>43031</v>
      </c>
      <c r="B664" s="46">
        <f>INDEX('Index Volume'!B:B,MATCH(Index_New!$A664,'Index Volume'!$A:$A,0))</f>
        <v>2401840128</v>
      </c>
      <c r="C664" s="46">
        <f>INDEX('Index Volume'!C:C,MATCH(Index_New!$A664,'Index Volume'!$A:$A,0))</f>
        <v>99914800</v>
      </c>
      <c r="D664" s="46">
        <f>INDEX('Index Volume'!D:D,MATCH(Index_New!$A664,'Index Volume'!$A:$A,0))</f>
        <v>177315008</v>
      </c>
      <c r="E664" s="46">
        <f>INDEX('Index Volume'!E:E,MATCH(Index_New!$A664,'Index Volume'!$A:$A,0))</f>
        <v>39358200</v>
      </c>
      <c r="F664" s="46">
        <f>INDEX('Index Volume'!F:F,MATCH(Index_New!$A664,'Index Volume'!$A:$A,0))</f>
        <v>482336000</v>
      </c>
      <c r="G664" s="46">
        <f>INDEX('Index Volume'!G:G,MATCH(Index_New!$A664,'Index Volume'!$A:$A,0))</f>
        <v>0</v>
      </c>
      <c r="H664" s="46">
        <f>INDEX('Index Volume'!H:H,MATCH(Index_New!$A664,'Index Volume'!$A:$A,0))</f>
        <v>26261800</v>
      </c>
      <c r="I664" s="46">
        <f>INDEX('Index Volume'!I:I,MATCH(Index_New!$A664,'Index Volume'!$A:$A,0))</f>
        <v>26665700</v>
      </c>
      <c r="J664" s="46">
        <f>INDEX('Index Volume'!J:J,MATCH(Index_New!$A664,'Index Volume'!$A:$A,0))</f>
        <v>6162350</v>
      </c>
      <c r="K664" s="46">
        <f>INDEX('Index Volume'!K:K,MATCH(Index_New!$A664,'Index Volume'!$A:$A,0))</f>
        <v>52259300</v>
      </c>
      <c r="L664" s="46">
        <f>INDEX('Index Volume'!L:L,MATCH(Index_New!$A664,'Index Volume'!$A:$A,0))</f>
        <v>43494400</v>
      </c>
      <c r="M664" s="46">
        <f t="shared" si="161"/>
        <v>3355607686</v>
      </c>
      <c r="N664" s="1">
        <f t="shared" si="162"/>
        <v>3355607686</v>
      </c>
      <c r="O664" t="b">
        <f t="shared" si="163"/>
        <v>1</v>
      </c>
      <c r="Q664" s="7">
        <f t="shared" si="164"/>
        <v>0.6311723675423806</v>
      </c>
      <c r="R664" s="7">
        <f t="shared" si="165"/>
        <v>2.8608739337179209E-2</v>
      </c>
      <c r="S664" s="7">
        <f t="shared" si="166"/>
        <v>6.8710989377076967E-2</v>
      </c>
      <c r="T664" s="7">
        <f t="shared" si="167"/>
        <v>4.2618732656030514E-2</v>
      </c>
      <c r="U664" s="7">
        <f t="shared" si="168"/>
        <v>0.17377640359702087</v>
      </c>
      <c r="V664" s="7">
        <f t="shared" si="169"/>
        <v>0</v>
      </c>
      <c r="W664" s="7">
        <f t="shared" si="170"/>
        <v>1.4896807626462116E-2</v>
      </c>
      <c r="X664" s="7">
        <f t="shared" si="171"/>
        <v>1.9489266865787086E-2</v>
      </c>
      <c r="Y664" s="7">
        <f t="shared" si="172"/>
        <v>5.3211994846773022E-3</v>
      </c>
      <c r="Z664" s="7">
        <f t="shared" si="173"/>
        <v>1.4533195464732626E-2</v>
      </c>
      <c r="AA664" s="7">
        <f t="shared" si="174"/>
        <v>8.7229804865275205E-4</v>
      </c>
      <c r="AC664" s="7">
        <f>IF(DAY($A664)=1,VLOOKUP($A664-1,$A$2:$L$1124,$Q$1,FALSE)/VLOOKUP($A664-1,$A$2:$N$1124,14,FALSE),AC663)</f>
        <v>0.63454892897625148</v>
      </c>
      <c r="AD664" s="7">
        <f>IF(DAY($A664)=1,VLOOKUP($A664-1,$A$2:$L$1124,$R$1,FALSE)/VLOOKUP($A664-1,$A$2:$N$1124,14,FALSE),AD663)</f>
        <v>2.8761786540899042E-2</v>
      </c>
      <c r="AE664" s="7">
        <f>IF(DAY($A664)=1,VLOOKUP($A664-1,$A$2:$L$1124,$S$1,FALSE)/VLOOKUP($A664-1,$A$2:$N$1124,14,FALSE),AE663)</f>
        <v>6.9078570229383809E-2</v>
      </c>
      <c r="AF664" s="7">
        <f>IF(DAY($A664)=1,VLOOKUP($A664-1,$A$2:$L$1124,$T$1,FALSE)/VLOOKUP($A664-1,$A$2:$N$1124,14,FALSE),AF663)</f>
        <v>4.284672864642397E-2</v>
      </c>
      <c r="AG664" s="7">
        <f>IF(DAY($A664)=1,VLOOKUP($A664-1,$A$2:$L$1124,$U$1,FALSE)/VLOOKUP($A664-1,$A$2:$N$1124,14,FALSE),AG663)</f>
        <v>0.17470604933672143</v>
      </c>
      <c r="AH664" s="7">
        <f>IF(DAY($A664)=1,VLOOKUP($A664-1,$A$2:$L$1124,$V$1,FALSE)/VLOOKUP($A664-1,$A$2:$N$1124,14,FALSE),AH663)</f>
        <v>0</v>
      </c>
      <c r="AI664" s="7">
        <f>IF(DAY($A664)=1,VLOOKUP($A664-1,$A$2:$L$1124,$W$1,FALSE)/VLOOKUP($A664-1,$A$2:$N$1124,14,FALSE),AI663)</f>
        <v>1.4976500573596608E-2</v>
      </c>
      <c r="AJ664" s="7">
        <f>IF(DAY($A664)=1,VLOOKUP($A664-1,$A$2:$L$1124,$X$1,FALSE)/VLOOKUP($A664-1,$A$2:$N$1124,14,FALSE),AJ663)</f>
        <v>1.9593527936546045E-2</v>
      </c>
      <c r="AK664" s="7">
        <f>IF(DAY($A664)=1,VLOOKUP($A664-1,$A$2:$L$1124,$Y$1,FALSE)/VLOOKUP($A664-1,$A$2:$N$1124,14,FALSE),AK663)</f>
        <v>5.3496661253064791E-3</v>
      </c>
      <c r="AL664" s="7">
        <f>IF(DAY($A664)=1,VLOOKUP($A664-1,$A$2:$L$1124,$Z$1,FALSE)/VLOOKUP($A664-1,$A$2:$N$1124,14,FALSE),AL663)</f>
        <v>1.4610943208202764E-2</v>
      </c>
      <c r="AM664" s="7">
        <f>IF(DAY($A664)=1,VLOOKUP($A664-1,$A$2:$L$1124,$AA$1,FALSE)/VLOOKUP($A664-1,$A$2:$N$1124,14,FALSE),AM663)</f>
        <v>8.7696455197480065E-4</v>
      </c>
      <c r="AO664" s="12">
        <f>VLOOKUP($A664,BTC!$A$1:$G$1853,5,FALSE)</f>
        <v>5930.32</v>
      </c>
      <c r="AP664" s="12">
        <f>VLOOKUP($A664,XRP!$A$1:$G$1853,5,FALSE)</f>
        <v>0.19692799999999999</v>
      </c>
      <c r="AQ664" s="12">
        <f>VLOOKUP($A664,LTC!$A$1:$G$1853,5,FALSE)</f>
        <v>54.92</v>
      </c>
      <c r="AR664" s="12">
        <f>VLOOKUP($A664,ETC!$A$1:$G$1853,5,FALSE)</f>
        <v>10.28</v>
      </c>
      <c r="AS664" s="12">
        <f>VLOOKUP($A664,ETH!$A$1:$G$1853,5,FALSE)</f>
        <v>286.95</v>
      </c>
      <c r="AT664" s="12">
        <f>VLOOKUP($A664,BCH!$A$1:$G$1853,5,FALSE)</f>
        <v>315.60000000000002</v>
      </c>
      <c r="AU664" s="12">
        <f>VLOOKUP($A664,XMR!$A$1:$G$1853,5,FALSE)</f>
        <v>85.21</v>
      </c>
      <c r="AV664" s="12">
        <f>VLOOKUP($A664,ZEC!$A$1:$G$1853,5,FALSE)</f>
        <v>206.52</v>
      </c>
      <c r="AW664" s="12">
        <f>VLOOKUP($A664,EOS!$A$1:$G$1853,5,FALSE)</f>
        <v>0.49322500000000002</v>
      </c>
      <c r="AX664" s="12">
        <f>VLOOKUP($A664,DASH!$A$1:$G$1853,5,FALSE)</f>
        <v>284.23</v>
      </c>
      <c r="AY664" s="12">
        <f>VLOOKUP($A664,XLM!$A$1:$G$1853,5,FALSE)</f>
        <v>3.3832000000000001E-2</v>
      </c>
      <c r="BA664" s="24">
        <v>1</v>
      </c>
      <c r="BB664" s="24">
        <v>1</v>
      </c>
      <c r="BC664" s="24">
        <v>1</v>
      </c>
      <c r="BD664" s="24">
        <v>1</v>
      </c>
      <c r="BE664" s="24">
        <v>1</v>
      </c>
      <c r="BF664" s="24">
        <v>0</v>
      </c>
      <c r="BG664" s="24">
        <v>1</v>
      </c>
      <c r="BH664" s="24">
        <v>1</v>
      </c>
      <c r="BI664" s="24">
        <v>1</v>
      </c>
      <c r="BJ664" s="24">
        <v>1</v>
      </c>
      <c r="BK664" s="24">
        <v>1</v>
      </c>
      <c r="BM664" s="19">
        <f>IF(SUM(BA663:BK663)=SUM(BA664:BK664),BM663,BM663*SUMPRODUCT(BA664:BK664,AO664:AY664,Q664:AA664)/SUMPRODUCT(BA663:BK663,AO664:AY664,AC664:AM664))</f>
        <v>0.9018297782573933</v>
      </c>
      <c r="BN664" s="26">
        <f>SUMPRODUCT(AO664:AY664,BA664:BK664,Q664:AA664)/BM664</f>
        <v>4220.9343847569044</v>
      </c>
      <c r="BO664">
        <f t="shared" si="175"/>
        <v>5930.32</v>
      </c>
    </row>
    <row r="665" spans="1:67" x14ac:dyDescent="0.75">
      <c r="A665" s="3">
        <v>43032</v>
      </c>
      <c r="B665" s="46">
        <f>INDEX('Index Volume'!B:B,MATCH(Index_New!$A665,'Index Volume'!$A:$A,0))</f>
        <v>2735699968</v>
      </c>
      <c r="C665" s="46">
        <f>INDEX('Index Volume'!C:C,MATCH(Index_New!$A665,'Index Volume'!$A:$A,0))</f>
        <v>220080992</v>
      </c>
      <c r="D665" s="46">
        <f>INDEX('Index Volume'!D:D,MATCH(Index_New!$A665,'Index Volume'!$A:$A,0))</f>
        <v>199788992</v>
      </c>
      <c r="E665" s="46">
        <f>INDEX('Index Volume'!E:E,MATCH(Index_New!$A665,'Index Volume'!$A:$A,0))</f>
        <v>41969800</v>
      </c>
      <c r="F665" s="46">
        <f>INDEX('Index Volume'!F:F,MATCH(Index_New!$A665,'Index Volume'!$A:$A,0))</f>
        <v>684281024</v>
      </c>
      <c r="G665" s="46">
        <f>INDEX('Index Volume'!G:G,MATCH(Index_New!$A665,'Index Volume'!$A:$A,0))</f>
        <v>0</v>
      </c>
      <c r="H665" s="46">
        <f>INDEX('Index Volume'!H:H,MATCH(Index_New!$A665,'Index Volume'!$A:$A,0))</f>
        <v>42191100</v>
      </c>
      <c r="I665" s="46">
        <f>INDEX('Index Volume'!I:I,MATCH(Index_New!$A665,'Index Volume'!$A:$A,0))</f>
        <v>37788300</v>
      </c>
      <c r="J665" s="46">
        <f>INDEX('Index Volume'!J:J,MATCH(Index_New!$A665,'Index Volume'!$A:$A,0))</f>
        <v>7089410</v>
      </c>
      <c r="K665" s="46">
        <f>INDEX('Index Volume'!K:K,MATCH(Index_New!$A665,'Index Volume'!$A:$A,0))</f>
        <v>59674600</v>
      </c>
      <c r="L665" s="46">
        <f>INDEX('Index Volume'!L:L,MATCH(Index_New!$A665,'Index Volume'!$A:$A,0))</f>
        <v>73178896</v>
      </c>
      <c r="M665" s="46">
        <f t="shared" si="161"/>
        <v>4101743082</v>
      </c>
      <c r="N665" s="1">
        <f t="shared" si="162"/>
        <v>4101743082</v>
      </c>
      <c r="O665" t="b">
        <f t="shared" si="163"/>
        <v>1</v>
      </c>
      <c r="Q665" s="7">
        <f t="shared" si="164"/>
        <v>0.6311723675423806</v>
      </c>
      <c r="R665" s="7">
        <f t="shared" si="165"/>
        <v>2.8608739337179209E-2</v>
      </c>
      <c r="S665" s="7">
        <f t="shared" si="166"/>
        <v>6.8710989377076967E-2</v>
      </c>
      <c r="T665" s="7">
        <f t="shared" si="167"/>
        <v>4.2618732656030514E-2</v>
      </c>
      <c r="U665" s="7">
        <f t="shared" si="168"/>
        <v>0.17377640359702087</v>
      </c>
      <c r="V665" s="7">
        <f t="shared" si="169"/>
        <v>0</v>
      </c>
      <c r="W665" s="7">
        <f t="shared" si="170"/>
        <v>1.4896807626462116E-2</v>
      </c>
      <c r="X665" s="7">
        <f t="shared" si="171"/>
        <v>1.9489266865787086E-2</v>
      </c>
      <c r="Y665" s="7">
        <f t="shared" si="172"/>
        <v>5.3211994846773022E-3</v>
      </c>
      <c r="Z665" s="7">
        <f t="shared" si="173"/>
        <v>1.4533195464732626E-2</v>
      </c>
      <c r="AA665" s="7">
        <f t="shared" si="174"/>
        <v>8.7229804865275205E-4</v>
      </c>
      <c r="AC665" s="7">
        <f>IF(DAY($A665)=1,VLOOKUP($A665-1,$A$2:$L$1124,$Q$1,FALSE)/VLOOKUP($A665-1,$A$2:$N$1124,14,FALSE),AC664)</f>
        <v>0.63454892897625148</v>
      </c>
      <c r="AD665" s="7">
        <f>IF(DAY($A665)=1,VLOOKUP($A665-1,$A$2:$L$1124,$R$1,FALSE)/VLOOKUP($A665-1,$A$2:$N$1124,14,FALSE),AD664)</f>
        <v>2.8761786540899042E-2</v>
      </c>
      <c r="AE665" s="7">
        <f>IF(DAY($A665)=1,VLOOKUP($A665-1,$A$2:$L$1124,$S$1,FALSE)/VLOOKUP($A665-1,$A$2:$N$1124,14,FALSE),AE664)</f>
        <v>6.9078570229383809E-2</v>
      </c>
      <c r="AF665" s="7">
        <f>IF(DAY($A665)=1,VLOOKUP($A665-1,$A$2:$L$1124,$T$1,FALSE)/VLOOKUP($A665-1,$A$2:$N$1124,14,FALSE),AF664)</f>
        <v>4.284672864642397E-2</v>
      </c>
      <c r="AG665" s="7">
        <f>IF(DAY($A665)=1,VLOOKUP($A665-1,$A$2:$L$1124,$U$1,FALSE)/VLOOKUP($A665-1,$A$2:$N$1124,14,FALSE),AG664)</f>
        <v>0.17470604933672143</v>
      </c>
      <c r="AH665" s="7">
        <f>IF(DAY($A665)=1,VLOOKUP($A665-1,$A$2:$L$1124,$V$1,FALSE)/VLOOKUP($A665-1,$A$2:$N$1124,14,FALSE),AH664)</f>
        <v>0</v>
      </c>
      <c r="AI665" s="7">
        <f>IF(DAY($A665)=1,VLOOKUP($A665-1,$A$2:$L$1124,$W$1,FALSE)/VLOOKUP($A665-1,$A$2:$N$1124,14,FALSE),AI664)</f>
        <v>1.4976500573596608E-2</v>
      </c>
      <c r="AJ665" s="7">
        <f>IF(DAY($A665)=1,VLOOKUP($A665-1,$A$2:$L$1124,$X$1,FALSE)/VLOOKUP($A665-1,$A$2:$N$1124,14,FALSE),AJ664)</f>
        <v>1.9593527936546045E-2</v>
      </c>
      <c r="AK665" s="7">
        <f>IF(DAY($A665)=1,VLOOKUP($A665-1,$A$2:$L$1124,$Y$1,FALSE)/VLOOKUP($A665-1,$A$2:$N$1124,14,FALSE),AK664)</f>
        <v>5.3496661253064791E-3</v>
      </c>
      <c r="AL665" s="7">
        <f>IF(DAY($A665)=1,VLOOKUP($A665-1,$A$2:$L$1124,$Z$1,FALSE)/VLOOKUP($A665-1,$A$2:$N$1124,14,FALSE),AL664)</f>
        <v>1.4610943208202764E-2</v>
      </c>
      <c r="AM665" s="7">
        <f>IF(DAY($A665)=1,VLOOKUP($A665-1,$A$2:$L$1124,$AA$1,FALSE)/VLOOKUP($A665-1,$A$2:$N$1124,14,FALSE),AM664)</f>
        <v>8.7696455197480065E-4</v>
      </c>
      <c r="AO665" s="12">
        <f>VLOOKUP($A665,BTC!$A$1:$G$1853,5,FALSE)</f>
        <v>5526.64</v>
      </c>
      <c r="AP665" s="12">
        <f>VLOOKUP($A665,XRP!$A$1:$G$1853,5,FALSE)</f>
        <v>0.20664399999999999</v>
      </c>
      <c r="AQ665" s="12">
        <f>VLOOKUP($A665,LTC!$A$1:$G$1853,5,FALSE)</f>
        <v>55.96</v>
      </c>
      <c r="AR665" s="12">
        <f>VLOOKUP($A665,ETC!$A$1:$G$1853,5,FALSE)</f>
        <v>10.6</v>
      </c>
      <c r="AS665" s="12">
        <f>VLOOKUP($A665,ETH!$A$1:$G$1853,5,FALSE)</f>
        <v>298.33</v>
      </c>
      <c r="AT665" s="12">
        <f>VLOOKUP($A665,BCH!$A$1:$G$1853,5,FALSE)</f>
        <v>326.89</v>
      </c>
      <c r="AU665" s="12">
        <f>VLOOKUP($A665,XMR!$A$1:$G$1853,5,FALSE)</f>
        <v>88.4</v>
      </c>
      <c r="AV665" s="12">
        <f>VLOOKUP($A665,ZEC!$A$1:$G$1853,5,FALSE)</f>
        <v>216.04</v>
      </c>
      <c r="AW665" s="12">
        <f>VLOOKUP($A665,EOS!$A$1:$G$1853,5,FALSE)</f>
        <v>0.51493500000000003</v>
      </c>
      <c r="AX665" s="12">
        <f>VLOOKUP($A665,DASH!$A$1:$G$1853,5,FALSE)</f>
        <v>293.2</v>
      </c>
      <c r="AY665" s="12">
        <f>VLOOKUP($A665,XLM!$A$1:$G$1853,5,FALSE)</f>
        <v>3.6649000000000001E-2</v>
      </c>
      <c r="BA665" s="24">
        <v>1</v>
      </c>
      <c r="BB665" s="24">
        <v>1</v>
      </c>
      <c r="BC665" s="24">
        <v>1</v>
      </c>
      <c r="BD665" s="24">
        <v>1</v>
      </c>
      <c r="BE665" s="24">
        <v>1</v>
      </c>
      <c r="BF665" s="24">
        <v>0</v>
      </c>
      <c r="BG665" s="24">
        <v>1</v>
      </c>
      <c r="BH665" s="24">
        <v>1</v>
      </c>
      <c r="BI665" s="24">
        <v>1</v>
      </c>
      <c r="BJ665" s="24">
        <v>1</v>
      </c>
      <c r="BK665" s="24">
        <v>1</v>
      </c>
      <c r="BM665" s="19">
        <f>IF(SUM(BA664:BK664)=SUM(BA665:BK665),BM664,BM664*SUMPRODUCT(BA665:BK665,AO665:AY665,Q665:AA665)/SUMPRODUCT(BA664:BK664,AO665:AY665,AC665:AM665))</f>
        <v>0.9018297782573933</v>
      </c>
      <c r="BN665" s="26">
        <f>SUMPRODUCT(AO665:AY665,BA665:BK665,Q665:AA665)/BM665</f>
        <v>3941.0975716749595</v>
      </c>
      <c r="BO665">
        <f t="shared" si="175"/>
        <v>5526.64</v>
      </c>
    </row>
    <row r="666" spans="1:67" x14ac:dyDescent="0.75">
      <c r="A666" s="4">
        <v>43033</v>
      </c>
      <c r="B666" s="46">
        <f>INDEX('Index Volume'!B:B,MATCH(Index_New!$A666,'Index Volume'!$A:$A,0))</f>
        <v>1966989952</v>
      </c>
      <c r="C666" s="46">
        <f>INDEX('Index Volume'!C:C,MATCH(Index_New!$A666,'Index Volume'!$A:$A,0))</f>
        <v>75017504</v>
      </c>
      <c r="D666" s="46">
        <f>INDEX('Index Volume'!D:D,MATCH(Index_New!$A666,'Index Volume'!$A:$A,0))</f>
        <v>114510000</v>
      </c>
      <c r="E666" s="46">
        <f>INDEX('Index Volume'!E:E,MATCH(Index_New!$A666,'Index Volume'!$A:$A,0))</f>
        <v>25582600</v>
      </c>
      <c r="F666" s="46">
        <f>INDEX('Index Volume'!F:F,MATCH(Index_New!$A666,'Index Volume'!$A:$A,0))</f>
        <v>325040000</v>
      </c>
      <c r="G666" s="46">
        <f>INDEX('Index Volume'!G:G,MATCH(Index_New!$A666,'Index Volume'!$A:$A,0))</f>
        <v>0</v>
      </c>
      <c r="H666" s="46">
        <f>INDEX('Index Volume'!H:H,MATCH(Index_New!$A666,'Index Volume'!$A:$A,0))</f>
        <v>59952100</v>
      </c>
      <c r="I666" s="46">
        <f>INDEX('Index Volume'!I:I,MATCH(Index_New!$A666,'Index Volume'!$A:$A,0))</f>
        <v>44717900</v>
      </c>
      <c r="J666" s="46">
        <f>INDEX('Index Volume'!J:J,MATCH(Index_New!$A666,'Index Volume'!$A:$A,0))</f>
        <v>5046620</v>
      </c>
      <c r="K666" s="46">
        <f>INDEX('Index Volume'!K:K,MATCH(Index_New!$A666,'Index Volume'!$A:$A,0))</f>
        <v>43986700</v>
      </c>
      <c r="L666" s="46">
        <f>INDEX('Index Volume'!L:L,MATCH(Index_New!$A666,'Index Volume'!$A:$A,0))</f>
        <v>35434500</v>
      </c>
      <c r="M666" s="46">
        <f t="shared" si="161"/>
        <v>2696277876</v>
      </c>
      <c r="N666" s="1">
        <f t="shared" si="162"/>
        <v>2696277876</v>
      </c>
      <c r="O666" t="b">
        <f t="shared" si="163"/>
        <v>1</v>
      </c>
      <c r="Q666" s="7">
        <f t="shared" si="164"/>
        <v>0.6311723675423806</v>
      </c>
      <c r="R666" s="7">
        <f t="shared" si="165"/>
        <v>2.8608739337179209E-2</v>
      </c>
      <c r="S666" s="7">
        <f t="shared" si="166"/>
        <v>6.8710989377076967E-2</v>
      </c>
      <c r="T666" s="7">
        <f t="shared" si="167"/>
        <v>4.2618732656030514E-2</v>
      </c>
      <c r="U666" s="7">
        <f t="shared" si="168"/>
        <v>0.17377640359702087</v>
      </c>
      <c r="V666" s="7">
        <f t="shared" si="169"/>
        <v>0</v>
      </c>
      <c r="W666" s="7">
        <f t="shared" si="170"/>
        <v>1.4896807626462116E-2</v>
      </c>
      <c r="X666" s="7">
        <f t="shared" si="171"/>
        <v>1.9489266865787086E-2</v>
      </c>
      <c r="Y666" s="7">
        <f t="shared" si="172"/>
        <v>5.3211994846773022E-3</v>
      </c>
      <c r="Z666" s="7">
        <f t="shared" si="173"/>
        <v>1.4533195464732626E-2</v>
      </c>
      <c r="AA666" s="7">
        <f t="shared" si="174"/>
        <v>8.7229804865275205E-4</v>
      </c>
      <c r="AC666" s="7">
        <f>IF(DAY($A666)=1,VLOOKUP($A666-1,$A$2:$L$1124,$Q$1,FALSE)/VLOOKUP($A666-1,$A$2:$N$1124,14,FALSE),AC665)</f>
        <v>0.63454892897625148</v>
      </c>
      <c r="AD666" s="7">
        <f>IF(DAY($A666)=1,VLOOKUP($A666-1,$A$2:$L$1124,$R$1,FALSE)/VLOOKUP($A666-1,$A$2:$N$1124,14,FALSE),AD665)</f>
        <v>2.8761786540899042E-2</v>
      </c>
      <c r="AE666" s="7">
        <f>IF(DAY($A666)=1,VLOOKUP($A666-1,$A$2:$L$1124,$S$1,FALSE)/VLOOKUP($A666-1,$A$2:$N$1124,14,FALSE),AE665)</f>
        <v>6.9078570229383809E-2</v>
      </c>
      <c r="AF666" s="7">
        <f>IF(DAY($A666)=1,VLOOKUP($A666-1,$A$2:$L$1124,$T$1,FALSE)/VLOOKUP($A666-1,$A$2:$N$1124,14,FALSE),AF665)</f>
        <v>4.284672864642397E-2</v>
      </c>
      <c r="AG666" s="7">
        <f>IF(DAY($A666)=1,VLOOKUP($A666-1,$A$2:$L$1124,$U$1,FALSE)/VLOOKUP($A666-1,$A$2:$N$1124,14,FALSE),AG665)</f>
        <v>0.17470604933672143</v>
      </c>
      <c r="AH666" s="7">
        <f>IF(DAY($A666)=1,VLOOKUP($A666-1,$A$2:$L$1124,$V$1,FALSE)/VLOOKUP($A666-1,$A$2:$N$1124,14,FALSE),AH665)</f>
        <v>0</v>
      </c>
      <c r="AI666" s="7">
        <f>IF(DAY($A666)=1,VLOOKUP($A666-1,$A$2:$L$1124,$W$1,FALSE)/VLOOKUP($A666-1,$A$2:$N$1124,14,FALSE),AI665)</f>
        <v>1.4976500573596608E-2</v>
      </c>
      <c r="AJ666" s="7">
        <f>IF(DAY($A666)=1,VLOOKUP($A666-1,$A$2:$L$1124,$X$1,FALSE)/VLOOKUP($A666-1,$A$2:$N$1124,14,FALSE),AJ665)</f>
        <v>1.9593527936546045E-2</v>
      </c>
      <c r="AK666" s="7">
        <f>IF(DAY($A666)=1,VLOOKUP($A666-1,$A$2:$L$1124,$Y$1,FALSE)/VLOOKUP($A666-1,$A$2:$N$1124,14,FALSE),AK665)</f>
        <v>5.3496661253064791E-3</v>
      </c>
      <c r="AL666" s="7">
        <f>IF(DAY($A666)=1,VLOOKUP($A666-1,$A$2:$L$1124,$Z$1,FALSE)/VLOOKUP($A666-1,$A$2:$N$1124,14,FALSE),AL665)</f>
        <v>1.4610943208202764E-2</v>
      </c>
      <c r="AM666" s="7">
        <f>IF(DAY($A666)=1,VLOOKUP($A666-1,$A$2:$L$1124,$AA$1,FALSE)/VLOOKUP($A666-1,$A$2:$N$1124,14,FALSE),AM665)</f>
        <v>8.7696455197480065E-4</v>
      </c>
      <c r="AO666" s="12">
        <f>VLOOKUP($A666,BTC!$A$1:$G$1853,5,FALSE)</f>
        <v>5750.8</v>
      </c>
      <c r="AP666" s="12">
        <f>VLOOKUP($A666,XRP!$A$1:$G$1853,5,FALSE)</f>
        <v>0.20460400000000001</v>
      </c>
      <c r="AQ666" s="12">
        <f>VLOOKUP($A666,LTC!$A$1:$G$1853,5,FALSE)</f>
        <v>56.49</v>
      </c>
      <c r="AR666" s="12">
        <f>VLOOKUP($A666,ETC!$A$1:$G$1853,5,FALSE)</f>
        <v>10.63</v>
      </c>
      <c r="AS666" s="12">
        <f>VLOOKUP($A666,ETH!$A$1:$G$1853,5,FALSE)</f>
        <v>297.92</v>
      </c>
      <c r="AT666" s="12">
        <f>VLOOKUP($A666,BCH!$A$1:$G$1853,5,FALSE)</f>
        <v>332.13</v>
      </c>
      <c r="AU666" s="12">
        <f>VLOOKUP($A666,XMR!$A$1:$G$1853,5,FALSE)</f>
        <v>88.13</v>
      </c>
      <c r="AV666" s="12">
        <f>VLOOKUP($A666,ZEC!$A$1:$G$1853,5,FALSE)</f>
        <v>217.69</v>
      </c>
      <c r="AW666" s="12">
        <f>VLOOKUP($A666,EOS!$A$1:$G$1853,5,FALSE)</f>
        <v>0.50407299999999999</v>
      </c>
      <c r="AX666" s="12">
        <f>VLOOKUP($A666,DASH!$A$1:$G$1853,5,FALSE)</f>
        <v>289.14</v>
      </c>
      <c r="AY666" s="12">
        <f>VLOOKUP($A666,XLM!$A$1:$G$1853,5,FALSE)</f>
        <v>3.5004E-2</v>
      </c>
      <c r="BA666" s="24">
        <v>1</v>
      </c>
      <c r="BB666" s="24">
        <v>1</v>
      </c>
      <c r="BC666" s="24">
        <v>1</v>
      </c>
      <c r="BD666" s="24">
        <v>1</v>
      </c>
      <c r="BE666" s="24">
        <v>1</v>
      </c>
      <c r="BF666" s="24">
        <v>0</v>
      </c>
      <c r="BG666" s="24">
        <v>1</v>
      </c>
      <c r="BH666" s="24">
        <v>1</v>
      </c>
      <c r="BI666" s="24">
        <v>1</v>
      </c>
      <c r="BJ666" s="24">
        <v>1</v>
      </c>
      <c r="BK666" s="24">
        <v>1</v>
      </c>
      <c r="BM666" s="19">
        <f>IF(SUM(BA665:BK665)=SUM(BA666:BK666),BM665,BM665*SUMPRODUCT(BA666:BK666,AO666:AY666,Q666:AA666)/SUMPRODUCT(BA665:BK665,AO666:AY666,AC666:AM666))</f>
        <v>0.9018297782573933</v>
      </c>
      <c r="BN666" s="26">
        <f>SUMPRODUCT(AO666:AY666,BA666:BK666,Q666:AA666)/BM666</f>
        <v>4097.9110426444968</v>
      </c>
      <c r="BO666">
        <f t="shared" si="175"/>
        <v>5750.8</v>
      </c>
    </row>
    <row r="667" spans="1:67" x14ac:dyDescent="0.75">
      <c r="A667" s="3">
        <v>43034</v>
      </c>
      <c r="B667" s="46">
        <f>INDEX('Index Volume'!B:B,MATCH(Index_New!$A667,'Index Volume'!$A:$A,0))</f>
        <v>1905040000</v>
      </c>
      <c r="C667" s="46">
        <f>INDEX('Index Volume'!C:C,MATCH(Index_New!$A667,'Index Volume'!$A:$A,0))</f>
        <v>38193100</v>
      </c>
      <c r="D667" s="46">
        <f>INDEX('Index Volume'!D:D,MATCH(Index_New!$A667,'Index Volume'!$A:$A,0))</f>
        <v>81104704</v>
      </c>
      <c r="E667" s="46">
        <f>INDEX('Index Volume'!E:E,MATCH(Index_New!$A667,'Index Volume'!$A:$A,0))</f>
        <v>18961900</v>
      </c>
      <c r="F667" s="46">
        <f>INDEX('Index Volume'!F:F,MATCH(Index_New!$A667,'Index Volume'!$A:$A,0))</f>
        <v>270272992</v>
      </c>
      <c r="G667" s="46">
        <f>INDEX('Index Volume'!G:G,MATCH(Index_New!$A667,'Index Volume'!$A:$A,0))</f>
        <v>0</v>
      </c>
      <c r="H667" s="46">
        <f>INDEX('Index Volume'!H:H,MATCH(Index_New!$A667,'Index Volume'!$A:$A,0))</f>
        <v>23132200</v>
      </c>
      <c r="I667" s="46">
        <f>INDEX('Index Volume'!I:I,MATCH(Index_New!$A667,'Index Volume'!$A:$A,0))</f>
        <v>41638100</v>
      </c>
      <c r="J667" s="46">
        <f>INDEX('Index Volume'!J:J,MATCH(Index_New!$A667,'Index Volume'!$A:$A,0))</f>
        <v>5314240</v>
      </c>
      <c r="K667" s="46">
        <f>INDEX('Index Volume'!K:K,MATCH(Index_New!$A667,'Index Volume'!$A:$A,0))</f>
        <v>49309000</v>
      </c>
      <c r="L667" s="46">
        <f>INDEX('Index Volume'!L:L,MATCH(Index_New!$A667,'Index Volume'!$A:$A,0))</f>
        <v>23633200</v>
      </c>
      <c r="M667" s="46">
        <f t="shared" si="161"/>
        <v>2456599436</v>
      </c>
      <c r="N667" s="1">
        <f t="shared" si="162"/>
        <v>2456599436</v>
      </c>
      <c r="O667" t="b">
        <f t="shared" si="163"/>
        <v>1</v>
      </c>
      <c r="Q667" s="7">
        <f t="shared" si="164"/>
        <v>0.6311723675423806</v>
      </c>
      <c r="R667" s="7">
        <f t="shared" si="165"/>
        <v>2.8608739337179209E-2</v>
      </c>
      <c r="S667" s="7">
        <f t="shared" si="166"/>
        <v>6.8710989377076967E-2</v>
      </c>
      <c r="T667" s="7">
        <f t="shared" si="167"/>
        <v>4.2618732656030514E-2</v>
      </c>
      <c r="U667" s="7">
        <f t="shared" si="168"/>
        <v>0.17377640359702087</v>
      </c>
      <c r="V667" s="7">
        <f t="shared" si="169"/>
        <v>0</v>
      </c>
      <c r="W667" s="7">
        <f t="shared" si="170"/>
        <v>1.4896807626462116E-2</v>
      </c>
      <c r="X667" s="7">
        <f t="shared" si="171"/>
        <v>1.9489266865787086E-2</v>
      </c>
      <c r="Y667" s="7">
        <f t="shared" si="172"/>
        <v>5.3211994846773022E-3</v>
      </c>
      <c r="Z667" s="7">
        <f t="shared" si="173"/>
        <v>1.4533195464732626E-2</v>
      </c>
      <c r="AA667" s="7">
        <f t="shared" si="174"/>
        <v>8.7229804865275205E-4</v>
      </c>
      <c r="AC667" s="7">
        <f>IF(DAY($A667)=1,VLOOKUP($A667-1,$A$2:$L$1124,$Q$1,FALSE)/VLOOKUP($A667-1,$A$2:$N$1124,14,FALSE),AC666)</f>
        <v>0.63454892897625148</v>
      </c>
      <c r="AD667" s="7">
        <f>IF(DAY($A667)=1,VLOOKUP($A667-1,$A$2:$L$1124,$R$1,FALSE)/VLOOKUP($A667-1,$A$2:$N$1124,14,FALSE),AD666)</f>
        <v>2.8761786540899042E-2</v>
      </c>
      <c r="AE667" s="7">
        <f>IF(DAY($A667)=1,VLOOKUP($A667-1,$A$2:$L$1124,$S$1,FALSE)/VLOOKUP($A667-1,$A$2:$N$1124,14,FALSE),AE666)</f>
        <v>6.9078570229383809E-2</v>
      </c>
      <c r="AF667" s="7">
        <f>IF(DAY($A667)=1,VLOOKUP($A667-1,$A$2:$L$1124,$T$1,FALSE)/VLOOKUP($A667-1,$A$2:$N$1124,14,FALSE),AF666)</f>
        <v>4.284672864642397E-2</v>
      </c>
      <c r="AG667" s="7">
        <f>IF(DAY($A667)=1,VLOOKUP($A667-1,$A$2:$L$1124,$U$1,FALSE)/VLOOKUP($A667-1,$A$2:$N$1124,14,FALSE),AG666)</f>
        <v>0.17470604933672143</v>
      </c>
      <c r="AH667" s="7">
        <f>IF(DAY($A667)=1,VLOOKUP($A667-1,$A$2:$L$1124,$V$1,FALSE)/VLOOKUP($A667-1,$A$2:$N$1124,14,FALSE),AH666)</f>
        <v>0</v>
      </c>
      <c r="AI667" s="7">
        <f>IF(DAY($A667)=1,VLOOKUP($A667-1,$A$2:$L$1124,$W$1,FALSE)/VLOOKUP($A667-1,$A$2:$N$1124,14,FALSE),AI666)</f>
        <v>1.4976500573596608E-2</v>
      </c>
      <c r="AJ667" s="7">
        <f>IF(DAY($A667)=1,VLOOKUP($A667-1,$A$2:$L$1124,$X$1,FALSE)/VLOOKUP($A667-1,$A$2:$N$1124,14,FALSE),AJ666)</f>
        <v>1.9593527936546045E-2</v>
      </c>
      <c r="AK667" s="7">
        <f>IF(DAY($A667)=1,VLOOKUP($A667-1,$A$2:$L$1124,$Y$1,FALSE)/VLOOKUP($A667-1,$A$2:$N$1124,14,FALSE),AK666)</f>
        <v>5.3496661253064791E-3</v>
      </c>
      <c r="AL667" s="7">
        <f>IF(DAY($A667)=1,VLOOKUP($A667-1,$A$2:$L$1124,$Z$1,FALSE)/VLOOKUP($A667-1,$A$2:$N$1124,14,FALSE),AL666)</f>
        <v>1.4610943208202764E-2</v>
      </c>
      <c r="AM667" s="7">
        <f>IF(DAY($A667)=1,VLOOKUP($A667-1,$A$2:$L$1124,$AA$1,FALSE)/VLOOKUP($A667-1,$A$2:$N$1124,14,FALSE),AM666)</f>
        <v>8.7696455197480065E-4</v>
      </c>
      <c r="AO667" s="12">
        <f>VLOOKUP($A667,BTC!$A$1:$G$1853,5,FALSE)</f>
        <v>5904.83</v>
      </c>
      <c r="AP667" s="12">
        <f>VLOOKUP($A667,XRP!$A$1:$G$1853,5,FALSE)</f>
        <v>0.203628</v>
      </c>
      <c r="AQ667" s="12">
        <f>VLOOKUP($A667,LTC!$A$1:$G$1853,5,FALSE)</f>
        <v>55.74</v>
      </c>
      <c r="AR667" s="12">
        <f>VLOOKUP($A667,ETC!$A$1:$G$1853,5,FALSE)</f>
        <v>10.5</v>
      </c>
      <c r="AS667" s="12">
        <f>VLOOKUP($A667,ETH!$A$1:$G$1853,5,FALSE)</f>
        <v>296.52999999999997</v>
      </c>
      <c r="AT667" s="12">
        <f>VLOOKUP($A667,BCH!$A$1:$G$1853,5,FALSE)</f>
        <v>338.2</v>
      </c>
      <c r="AU667" s="12">
        <f>VLOOKUP($A667,XMR!$A$1:$G$1853,5,FALSE)</f>
        <v>88.58</v>
      </c>
      <c r="AV667" s="12">
        <f>VLOOKUP($A667,ZEC!$A$1:$G$1853,5,FALSE)</f>
        <v>233.67</v>
      </c>
      <c r="AW667" s="12">
        <f>VLOOKUP($A667,EOS!$A$1:$G$1853,5,FALSE)</f>
        <v>0.51894399999999996</v>
      </c>
      <c r="AX667" s="12">
        <f>VLOOKUP($A667,DASH!$A$1:$G$1853,5,FALSE)</f>
        <v>286.14</v>
      </c>
      <c r="AY667" s="12">
        <f>VLOOKUP($A667,XLM!$A$1:$G$1853,5,FALSE)</f>
        <v>3.4546E-2</v>
      </c>
      <c r="BA667" s="24">
        <v>1</v>
      </c>
      <c r="BB667" s="24">
        <v>1</v>
      </c>
      <c r="BC667" s="24">
        <v>1</v>
      </c>
      <c r="BD667" s="24">
        <v>1</v>
      </c>
      <c r="BE667" s="24">
        <v>1</v>
      </c>
      <c r="BF667" s="24">
        <v>0</v>
      </c>
      <c r="BG667" s="24">
        <v>1</v>
      </c>
      <c r="BH667" s="24">
        <v>1</v>
      </c>
      <c r="BI667" s="24">
        <v>1</v>
      </c>
      <c r="BJ667" s="24">
        <v>1</v>
      </c>
      <c r="BK667" s="24">
        <v>1</v>
      </c>
      <c r="BM667" s="19">
        <f>IF(SUM(BA666:BK666)=SUM(BA667:BK667),BM666,BM666*SUMPRODUCT(BA667:BK667,AO667:AY667,Q667:AA667)/SUMPRODUCT(BA666:BK666,AO667:AY667,AC667:AM667))</f>
        <v>0.9018297782573933</v>
      </c>
      <c r="BN667" s="26">
        <f>SUMPRODUCT(AO667:AY667,BA667:BK667,Q667:AA667)/BM667</f>
        <v>4205.6868696454121</v>
      </c>
      <c r="BO667">
        <f t="shared" si="175"/>
        <v>5904.83</v>
      </c>
    </row>
    <row r="668" spans="1:67" x14ac:dyDescent="0.75">
      <c r="A668" s="4">
        <v>43035</v>
      </c>
      <c r="B668" s="46">
        <f>INDEX('Index Volume'!B:B,MATCH(Index_New!$A668,'Index Volume'!$A:$A,0))</f>
        <v>1710130048</v>
      </c>
      <c r="C668" s="46">
        <f>INDEX('Index Volume'!C:C,MATCH(Index_New!$A668,'Index Volume'!$A:$A,0))</f>
        <v>29623000</v>
      </c>
      <c r="D668" s="46">
        <f>INDEX('Index Volume'!D:D,MATCH(Index_New!$A668,'Index Volume'!$A:$A,0))</f>
        <v>78923104</v>
      </c>
      <c r="E668" s="46">
        <f>INDEX('Index Volume'!E:E,MATCH(Index_New!$A668,'Index Volume'!$A:$A,0))</f>
        <v>21540100</v>
      </c>
      <c r="F668" s="46">
        <f>INDEX('Index Volume'!F:F,MATCH(Index_New!$A668,'Index Volume'!$A:$A,0))</f>
        <v>257168992</v>
      </c>
      <c r="G668" s="46">
        <f>INDEX('Index Volume'!G:G,MATCH(Index_New!$A668,'Index Volume'!$A:$A,0))</f>
        <v>0</v>
      </c>
      <c r="H668" s="46">
        <f>INDEX('Index Volume'!H:H,MATCH(Index_New!$A668,'Index Volume'!$A:$A,0))</f>
        <v>27939000</v>
      </c>
      <c r="I668" s="46">
        <f>INDEX('Index Volume'!I:I,MATCH(Index_New!$A668,'Index Volume'!$A:$A,0))</f>
        <v>131517000</v>
      </c>
      <c r="J668" s="46">
        <f>INDEX('Index Volume'!J:J,MATCH(Index_New!$A668,'Index Volume'!$A:$A,0))</f>
        <v>4730120</v>
      </c>
      <c r="K668" s="46">
        <f>INDEX('Index Volume'!K:K,MATCH(Index_New!$A668,'Index Volume'!$A:$A,0))</f>
        <v>38421900</v>
      </c>
      <c r="L668" s="46">
        <f>INDEX('Index Volume'!L:L,MATCH(Index_New!$A668,'Index Volume'!$A:$A,0))</f>
        <v>15974900</v>
      </c>
      <c r="M668" s="46">
        <f t="shared" si="161"/>
        <v>2315968164</v>
      </c>
      <c r="N668" s="1">
        <f t="shared" si="162"/>
        <v>2315968164</v>
      </c>
      <c r="O668" t="b">
        <f t="shared" si="163"/>
        <v>1</v>
      </c>
      <c r="Q668" s="7">
        <f t="shared" si="164"/>
        <v>0.6311723675423806</v>
      </c>
      <c r="R668" s="7">
        <f t="shared" si="165"/>
        <v>2.8608739337179209E-2</v>
      </c>
      <c r="S668" s="7">
        <f t="shared" si="166"/>
        <v>6.8710989377076967E-2</v>
      </c>
      <c r="T668" s="7">
        <f t="shared" si="167"/>
        <v>4.2618732656030514E-2</v>
      </c>
      <c r="U668" s="7">
        <f t="shared" si="168"/>
        <v>0.17377640359702087</v>
      </c>
      <c r="V668" s="7">
        <f t="shared" si="169"/>
        <v>0</v>
      </c>
      <c r="W668" s="7">
        <f t="shared" si="170"/>
        <v>1.4896807626462116E-2</v>
      </c>
      <c r="X668" s="7">
        <f t="shared" si="171"/>
        <v>1.9489266865787086E-2</v>
      </c>
      <c r="Y668" s="7">
        <f t="shared" si="172"/>
        <v>5.3211994846773022E-3</v>
      </c>
      <c r="Z668" s="7">
        <f t="shared" si="173"/>
        <v>1.4533195464732626E-2</v>
      </c>
      <c r="AA668" s="7">
        <f t="shared" si="174"/>
        <v>8.7229804865275205E-4</v>
      </c>
      <c r="AC668" s="7">
        <f>IF(DAY($A668)=1,VLOOKUP($A668-1,$A$2:$L$1124,$Q$1,FALSE)/VLOOKUP($A668-1,$A$2:$N$1124,14,FALSE),AC667)</f>
        <v>0.63454892897625148</v>
      </c>
      <c r="AD668" s="7">
        <f>IF(DAY($A668)=1,VLOOKUP($A668-1,$A$2:$L$1124,$R$1,FALSE)/VLOOKUP($A668-1,$A$2:$N$1124,14,FALSE),AD667)</f>
        <v>2.8761786540899042E-2</v>
      </c>
      <c r="AE668" s="7">
        <f>IF(DAY($A668)=1,VLOOKUP($A668-1,$A$2:$L$1124,$S$1,FALSE)/VLOOKUP($A668-1,$A$2:$N$1124,14,FALSE),AE667)</f>
        <v>6.9078570229383809E-2</v>
      </c>
      <c r="AF668" s="7">
        <f>IF(DAY($A668)=1,VLOOKUP($A668-1,$A$2:$L$1124,$T$1,FALSE)/VLOOKUP($A668-1,$A$2:$N$1124,14,FALSE),AF667)</f>
        <v>4.284672864642397E-2</v>
      </c>
      <c r="AG668" s="7">
        <f>IF(DAY($A668)=1,VLOOKUP($A668-1,$A$2:$L$1124,$U$1,FALSE)/VLOOKUP($A668-1,$A$2:$N$1124,14,FALSE),AG667)</f>
        <v>0.17470604933672143</v>
      </c>
      <c r="AH668" s="7">
        <f>IF(DAY($A668)=1,VLOOKUP($A668-1,$A$2:$L$1124,$V$1,FALSE)/VLOOKUP($A668-1,$A$2:$N$1124,14,FALSE),AH667)</f>
        <v>0</v>
      </c>
      <c r="AI668" s="7">
        <f>IF(DAY($A668)=1,VLOOKUP($A668-1,$A$2:$L$1124,$W$1,FALSE)/VLOOKUP($A668-1,$A$2:$N$1124,14,FALSE),AI667)</f>
        <v>1.4976500573596608E-2</v>
      </c>
      <c r="AJ668" s="7">
        <f>IF(DAY($A668)=1,VLOOKUP($A668-1,$A$2:$L$1124,$X$1,FALSE)/VLOOKUP($A668-1,$A$2:$N$1124,14,FALSE),AJ667)</f>
        <v>1.9593527936546045E-2</v>
      </c>
      <c r="AK668" s="7">
        <f>IF(DAY($A668)=1,VLOOKUP($A668-1,$A$2:$L$1124,$Y$1,FALSE)/VLOOKUP($A668-1,$A$2:$N$1124,14,FALSE),AK667)</f>
        <v>5.3496661253064791E-3</v>
      </c>
      <c r="AL668" s="7">
        <f>IF(DAY($A668)=1,VLOOKUP($A668-1,$A$2:$L$1124,$Z$1,FALSE)/VLOOKUP($A668-1,$A$2:$N$1124,14,FALSE),AL667)</f>
        <v>1.4610943208202764E-2</v>
      </c>
      <c r="AM668" s="7">
        <f>IF(DAY($A668)=1,VLOOKUP($A668-1,$A$2:$L$1124,$AA$1,FALSE)/VLOOKUP($A668-1,$A$2:$N$1124,14,FALSE),AM667)</f>
        <v>8.7696455197480065E-4</v>
      </c>
      <c r="AO668" s="12">
        <f>VLOOKUP($A668,BTC!$A$1:$G$1853,5,FALSE)</f>
        <v>5780.9</v>
      </c>
      <c r="AP668" s="12">
        <f>VLOOKUP($A668,XRP!$A$1:$G$1853,5,FALSE)</f>
        <v>0.20278499999999999</v>
      </c>
      <c r="AQ668" s="12">
        <f>VLOOKUP($A668,LTC!$A$1:$G$1853,5,FALSE)</f>
        <v>55.33</v>
      </c>
      <c r="AR668" s="12">
        <f>VLOOKUP($A668,ETC!$A$1:$G$1853,5,FALSE)</f>
        <v>10.39</v>
      </c>
      <c r="AS668" s="12">
        <f>VLOOKUP($A668,ETH!$A$1:$G$1853,5,FALSE)</f>
        <v>297.42</v>
      </c>
      <c r="AT668" s="12">
        <f>VLOOKUP($A668,BCH!$A$1:$G$1853,5,FALSE)</f>
        <v>367.57</v>
      </c>
      <c r="AU668" s="12">
        <f>VLOOKUP($A668,XMR!$A$1:$G$1853,5,FALSE)</f>
        <v>86.75</v>
      </c>
      <c r="AV668" s="12">
        <f>VLOOKUP($A668,ZEC!$A$1:$G$1853,5,FALSE)</f>
        <v>244.52</v>
      </c>
      <c r="AW668" s="12">
        <f>VLOOKUP($A668,EOS!$A$1:$G$1853,5,FALSE)</f>
        <v>0.52211799999999997</v>
      </c>
      <c r="AX668" s="12">
        <f>VLOOKUP($A668,DASH!$A$1:$G$1853,5,FALSE)</f>
        <v>280.48</v>
      </c>
      <c r="AY668" s="12">
        <f>VLOOKUP($A668,XLM!$A$1:$G$1853,5,FALSE)</f>
        <v>3.4236000000000003E-2</v>
      </c>
      <c r="BA668" s="24">
        <v>1</v>
      </c>
      <c r="BB668" s="24">
        <v>1</v>
      </c>
      <c r="BC668" s="24">
        <v>1</v>
      </c>
      <c r="BD668" s="24">
        <v>1</v>
      </c>
      <c r="BE668" s="24">
        <v>1</v>
      </c>
      <c r="BF668" s="24">
        <v>0</v>
      </c>
      <c r="BG668" s="24">
        <v>1</v>
      </c>
      <c r="BH668" s="24">
        <v>1</v>
      </c>
      <c r="BI668" s="24">
        <v>1</v>
      </c>
      <c r="BJ668" s="24">
        <v>1</v>
      </c>
      <c r="BK668" s="24">
        <v>1</v>
      </c>
      <c r="BM668" s="19">
        <f>IF(SUM(BA667:BK667)=SUM(BA668:BK668),BM667,BM667*SUMPRODUCT(BA668:BK668,AO668:AY668,Q668:AA668)/SUMPRODUCT(BA667:BK667,AO668:AY668,AC668:AM668))</f>
        <v>0.9018297782573933</v>
      </c>
      <c r="BN668" s="26">
        <f>SUMPRODUCT(AO668:AY668,BA668:BK668,Q668:AA668)/BM668</f>
        <v>4119.1988649754367</v>
      </c>
      <c r="BO668">
        <f t="shared" si="175"/>
        <v>5780.9</v>
      </c>
    </row>
    <row r="669" spans="1:67" x14ac:dyDescent="0.75">
      <c r="A669" s="3">
        <v>43036</v>
      </c>
      <c r="B669" s="46">
        <f>INDEX('Index Volume'!B:B,MATCH(Index_New!$A669,'Index Volume'!$A:$A,0))</f>
        <v>1403920000</v>
      </c>
      <c r="C669" s="46">
        <f>INDEX('Index Volume'!C:C,MATCH(Index_New!$A669,'Index Volume'!$A:$A,0))</f>
        <v>26864900</v>
      </c>
      <c r="D669" s="46">
        <f>INDEX('Index Volume'!D:D,MATCH(Index_New!$A669,'Index Volume'!$A:$A,0))</f>
        <v>71063200</v>
      </c>
      <c r="E669" s="46">
        <f>INDEX('Index Volume'!E:E,MATCH(Index_New!$A669,'Index Volume'!$A:$A,0))</f>
        <v>24204100</v>
      </c>
      <c r="F669" s="46">
        <f>INDEX('Index Volume'!F:F,MATCH(Index_New!$A669,'Index Volume'!$A:$A,0))</f>
        <v>264424000</v>
      </c>
      <c r="G669" s="46">
        <f>INDEX('Index Volume'!G:G,MATCH(Index_New!$A669,'Index Volume'!$A:$A,0))</f>
        <v>0</v>
      </c>
      <c r="H669" s="46">
        <f>INDEX('Index Volume'!H:H,MATCH(Index_New!$A669,'Index Volume'!$A:$A,0))</f>
        <v>25397400</v>
      </c>
      <c r="I669" s="46">
        <f>INDEX('Index Volume'!I:I,MATCH(Index_New!$A669,'Index Volume'!$A:$A,0))</f>
        <v>45309100</v>
      </c>
      <c r="J669" s="46">
        <f>INDEX('Index Volume'!J:J,MATCH(Index_New!$A669,'Index Volume'!$A:$A,0))</f>
        <v>5960600</v>
      </c>
      <c r="K669" s="46">
        <f>INDEX('Index Volume'!K:K,MATCH(Index_New!$A669,'Index Volume'!$A:$A,0))</f>
        <v>47092100</v>
      </c>
      <c r="L669" s="46">
        <f>INDEX('Index Volume'!L:L,MATCH(Index_New!$A669,'Index Volume'!$A:$A,0))</f>
        <v>8887170</v>
      </c>
      <c r="M669" s="46">
        <f t="shared" si="161"/>
        <v>1923122570</v>
      </c>
      <c r="N669" s="1">
        <f t="shared" si="162"/>
        <v>1923122570</v>
      </c>
      <c r="O669" t="b">
        <f t="shared" si="163"/>
        <v>1</v>
      </c>
      <c r="Q669" s="7">
        <f t="shared" si="164"/>
        <v>0.6311723675423806</v>
      </c>
      <c r="R669" s="7">
        <f t="shared" si="165"/>
        <v>2.8608739337179209E-2</v>
      </c>
      <c r="S669" s="7">
        <f t="shared" si="166"/>
        <v>6.8710989377076967E-2</v>
      </c>
      <c r="T669" s="7">
        <f t="shared" si="167"/>
        <v>4.2618732656030514E-2</v>
      </c>
      <c r="U669" s="7">
        <f t="shared" si="168"/>
        <v>0.17377640359702087</v>
      </c>
      <c r="V669" s="7">
        <f t="shared" si="169"/>
        <v>0</v>
      </c>
      <c r="W669" s="7">
        <f t="shared" si="170"/>
        <v>1.4896807626462116E-2</v>
      </c>
      <c r="X669" s="7">
        <f t="shared" si="171"/>
        <v>1.9489266865787086E-2</v>
      </c>
      <c r="Y669" s="7">
        <f t="shared" si="172"/>
        <v>5.3211994846773022E-3</v>
      </c>
      <c r="Z669" s="7">
        <f t="shared" si="173"/>
        <v>1.4533195464732626E-2</v>
      </c>
      <c r="AA669" s="7">
        <f t="shared" si="174"/>
        <v>8.7229804865275205E-4</v>
      </c>
      <c r="AC669" s="7">
        <f>IF(DAY($A669)=1,VLOOKUP($A669-1,$A$2:$L$1124,$Q$1,FALSE)/VLOOKUP($A669-1,$A$2:$N$1124,14,FALSE),AC668)</f>
        <v>0.63454892897625148</v>
      </c>
      <c r="AD669" s="7">
        <f>IF(DAY($A669)=1,VLOOKUP($A669-1,$A$2:$L$1124,$R$1,FALSE)/VLOOKUP($A669-1,$A$2:$N$1124,14,FALSE),AD668)</f>
        <v>2.8761786540899042E-2</v>
      </c>
      <c r="AE669" s="7">
        <f>IF(DAY($A669)=1,VLOOKUP($A669-1,$A$2:$L$1124,$S$1,FALSE)/VLOOKUP($A669-1,$A$2:$N$1124,14,FALSE),AE668)</f>
        <v>6.9078570229383809E-2</v>
      </c>
      <c r="AF669" s="7">
        <f>IF(DAY($A669)=1,VLOOKUP($A669-1,$A$2:$L$1124,$T$1,FALSE)/VLOOKUP($A669-1,$A$2:$N$1124,14,FALSE),AF668)</f>
        <v>4.284672864642397E-2</v>
      </c>
      <c r="AG669" s="7">
        <f>IF(DAY($A669)=1,VLOOKUP($A669-1,$A$2:$L$1124,$U$1,FALSE)/VLOOKUP($A669-1,$A$2:$N$1124,14,FALSE),AG668)</f>
        <v>0.17470604933672143</v>
      </c>
      <c r="AH669" s="7">
        <f>IF(DAY($A669)=1,VLOOKUP($A669-1,$A$2:$L$1124,$V$1,FALSE)/VLOOKUP($A669-1,$A$2:$N$1124,14,FALSE),AH668)</f>
        <v>0</v>
      </c>
      <c r="AI669" s="7">
        <f>IF(DAY($A669)=1,VLOOKUP($A669-1,$A$2:$L$1124,$W$1,FALSE)/VLOOKUP($A669-1,$A$2:$N$1124,14,FALSE),AI668)</f>
        <v>1.4976500573596608E-2</v>
      </c>
      <c r="AJ669" s="7">
        <f>IF(DAY($A669)=1,VLOOKUP($A669-1,$A$2:$L$1124,$X$1,FALSE)/VLOOKUP($A669-1,$A$2:$N$1124,14,FALSE),AJ668)</f>
        <v>1.9593527936546045E-2</v>
      </c>
      <c r="AK669" s="7">
        <f>IF(DAY($A669)=1,VLOOKUP($A669-1,$A$2:$L$1124,$Y$1,FALSE)/VLOOKUP($A669-1,$A$2:$N$1124,14,FALSE),AK668)</f>
        <v>5.3496661253064791E-3</v>
      </c>
      <c r="AL669" s="7">
        <f>IF(DAY($A669)=1,VLOOKUP($A669-1,$A$2:$L$1124,$Z$1,FALSE)/VLOOKUP($A669-1,$A$2:$N$1124,14,FALSE),AL668)</f>
        <v>1.4610943208202764E-2</v>
      </c>
      <c r="AM669" s="7">
        <f>IF(DAY($A669)=1,VLOOKUP($A669-1,$A$2:$L$1124,$AA$1,FALSE)/VLOOKUP($A669-1,$A$2:$N$1124,14,FALSE),AM668)</f>
        <v>8.7696455197480065E-4</v>
      </c>
      <c r="AO669" s="12">
        <f>VLOOKUP($A669,BTC!$A$1:$G$1853,5,FALSE)</f>
        <v>5753.09</v>
      </c>
      <c r="AP669" s="12">
        <f>VLOOKUP($A669,XRP!$A$1:$G$1853,5,FALSE)</f>
        <v>0.20183499999999999</v>
      </c>
      <c r="AQ669" s="12">
        <f>VLOOKUP($A669,LTC!$A$1:$G$1853,5,FALSE)</f>
        <v>54.69</v>
      </c>
      <c r="AR669" s="12">
        <f>VLOOKUP($A669,ETC!$A$1:$G$1853,5,FALSE)</f>
        <v>10.55</v>
      </c>
      <c r="AS669" s="12">
        <f>VLOOKUP($A669,ETH!$A$1:$G$1853,5,FALSE)</f>
        <v>296.3</v>
      </c>
      <c r="AT669" s="12">
        <f>VLOOKUP($A669,BCH!$A$1:$G$1853,5,FALSE)</f>
        <v>423.35</v>
      </c>
      <c r="AU669" s="12">
        <f>VLOOKUP($A669,XMR!$A$1:$G$1853,5,FALSE)</f>
        <v>86.31</v>
      </c>
      <c r="AV669" s="12">
        <f>VLOOKUP($A669,ZEC!$A$1:$G$1853,5,FALSE)</f>
        <v>231.07</v>
      </c>
      <c r="AW669" s="12">
        <f>VLOOKUP($A669,EOS!$A$1:$G$1853,5,FALSE)</f>
        <v>0.53636799999999996</v>
      </c>
      <c r="AX669" s="12">
        <f>VLOOKUP($A669,DASH!$A$1:$G$1853,5,FALSE)</f>
        <v>275.68</v>
      </c>
      <c r="AY669" s="12">
        <f>VLOOKUP($A669,XLM!$A$1:$G$1853,5,FALSE)</f>
        <v>3.1038E-2</v>
      </c>
      <c r="BA669" s="24">
        <v>1</v>
      </c>
      <c r="BB669" s="24">
        <v>1</v>
      </c>
      <c r="BC669" s="24">
        <v>1</v>
      </c>
      <c r="BD669" s="24">
        <v>1</v>
      </c>
      <c r="BE669" s="24">
        <v>1</v>
      </c>
      <c r="BF669" s="24">
        <v>0</v>
      </c>
      <c r="BG669" s="24">
        <v>1</v>
      </c>
      <c r="BH669" s="24">
        <v>1</v>
      </c>
      <c r="BI669" s="24">
        <v>1</v>
      </c>
      <c r="BJ669" s="24">
        <v>1</v>
      </c>
      <c r="BK669" s="24">
        <v>1</v>
      </c>
      <c r="BM669" s="19">
        <f>IF(SUM(BA668:BK668)=SUM(BA669:BK669),BM668,BM668*SUMPRODUCT(BA669:BK669,AO669:AY669,Q669:AA669)/SUMPRODUCT(BA668:BK668,AO669:AY669,AC669:AM669))</f>
        <v>0.9018297782573933</v>
      </c>
      <c r="BN669" s="26">
        <f>SUMPRODUCT(AO669:AY669,BA669:BK669,Q669:AA669)/BM669</f>
        <v>4099.102957410566</v>
      </c>
      <c r="BO669">
        <f t="shared" si="175"/>
        <v>5753.09</v>
      </c>
    </row>
    <row r="670" spans="1:67" x14ac:dyDescent="0.75">
      <c r="A670" s="4">
        <v>43037</v>
      </c>
      <c r="B670" s="46">
        <f>INDEX('Index Volume'!B:B,MATCH(Index_New!$A670,'Index Volume'!$A:$A,0))</f>
        <v>2859040000</v>
      </c>
      <c r="C670" s="46">
        <f>INDEX('Index Volume'!C:C,MATCH(Index_New!$A670,'Index Volume'!$A:$A,0))</f>
        <v>62511100</v>
      </c>
      <c r="D670" s="46">
        <f>INDEX('Index Volume'!D:D,MATCH(Index_New!$A670,'Index Volume'!$A:$A,0))</f>
        <v>138340000</v>
      </c>
      <c r="E670" s="46">
        <f>INDEX('Index Volume'!E:E,MATCH(Index_New!$A670,'Index Volume'!$A:$A,0))</f>
        <v>65005200</v>
      </c>
      <c r="F670" s="46">
        <f>INDEX('Index Volume'!F:F,MATCH(Index_New!$A670,'Index Volume'!$A:$A,0))</f>
        <v>551752000</v>
      </c>
      <c r="G670" s="46">
        <f>INDEX('Index Volume'!G:G,MATCH(Index_New!$A670,'Index Volume'!$A:$A,0))</f>
        <v>0</v>
      </c>
      <c r="H670" s="46">
        <f>INDEX('Index Volume'!H:H,MATCH(Index_New!$A670,'Index Volume'!$A:$A,0))</f>
        <v>38368700</v>
      </c>
      <c r="I670" s="46">
        <f>INDEX('Index Volume'!I:I,MATCH(Index_New!$A670,'Index Volume'!$A:$A,0))</f>
        <v>59020900</v>
      </c>
      <c r="J670" s="46">
        <f>INDEX('Index Volume'!J:J,MATCH(Index_New!$A670,'Index Volume'!$A:$A,0))</f>
        <v>19902600</v>
      </c>
      <c r="K670" s="46">
        <f>INDEX('Index Volume'!K:K,MATCH(Index_New!$A670,'Index Volume'!$A:$A,0))</f>
        <v>75483104</v>
      </c>
      <c r="L670" s="46">
        <f>INDEX('Index Volume'!L:L,MATCH(Index_New!$A670,'Index Volume'!$A:$A,0))</f>
        <v>22646700</v>
      </c>
      <c r="M670" s="46">
        <f t="shared" si="161"/>
        <v>3892070304</v>
      </c>
      <c r="N670" s="1">
        <f t="shared" si="162"/>
        <v>3892070304</v>
      </c>
      <c r="O670" t="b">
        <f t="shared" si="163"/>
        <v>1</v>
      </c>
      <c r="Q670" s="7">
        <f t="shared" si="164"/>
        <v>0.6311723675423806</v>
      </c>
      <c r="R670" s="7">
        <f t="shared" si="165"/>
        <v>2.8608739337179209E-2</v>
      </c>
      <c r="S670" s="7">
        <f t="shared" si="166"/>
        <v>6.8710989377076967E-2</v>
      </c>
      <c r="T670" s="7">
        <f t="shared" si="167"/>
        <v>4.2618732656030514E-2</v>
      </c>
      <c r="U670" s="7">
        <f t="shared" si="168"/>
        <v>0.17377640359702087</v>
      </c>
      <c r="V670" s="7">
        <f t="shared" si="169"/>
        <v>0</v>
      </c>
      <c r="W670" s="7">
        <f t="shared" si="170"/>
        <v>1.4896807626462116E-2</v>
      </c>
      <c r="X670" s="7">
        <f t="shared" si="171"/>
        <v>1.9489266865787086E-2</v>
      </c>
      <c r="Y670" s="7">
        <f t="shared" si="172"/>
        <v>5.3211994846773022E-3</v>
      </c>
      <c r="Z670" s="7">
        <f t="shared" si="173"/>
        <v>1.4533195464732626E-2</v>
      </c>
      <c r="AA670" s="7">
        <f t="shared" si="174"/>
        <v>8.7229804865275205E-4</v>
      </c>
      <c r="AC670" s="7">
        <f>IF(DAY($A670)=1,VLOOKUP($A670-1,$A$2:$L$1124,$Q$1,FALSE)/VLOOKUP($A670-1,$A$2:$N$1124,14,FALSE),AC669)</f>
        <v>0.63454892897625148</v>
      </c>
      <c r="AD670" s="7">
        <f>IF(DAY($A670)=1,VLOOKUP($A670-1,$A$2:$L$1124,$R$1,FALSE)/VLOOKUP($A670-1,$A$2:$N$1124,14,FALSE),AD669)</f>
        <v>2.8761786540899042E-2</v>
      </c>
      <c r="AE670" s="7">
        <f>IF(DAY($A670)=1,VLOOKUP($A670-1,$A$2:$L$1124,$S$1,FALSE)/VLOOKUP($A670-1,$A$2:$N$1124,14,FALSE),AE669)</f>
        <v>6.9078570229383809E-2</v>
      </c>
      <c r="AF670" s="7">
        <f>IF(DAY($A670)=1,VLOOKUP($A670-1,$A$2:$L$1124,$T$1,FALSE)/VLOOKUP($A670-1,$A$2:$N$1124,14,FALSE),AF669)</f>
        <v>4.284672864642397E-2</v>
      </c>
      <c r="AG670" s="7">
        <f>IF(DAY($A670)=1,VLOOKUP($A670-1,$A$2:$L$1124,$U$1,FALSE)/VLOOKUP($A670-1,$A$2:$N$1124,14,FALSE),AG669)</f>
        <v>0.17470604933672143</v>
      </c>
      <c r="AH670" s="7">
        <f>IF(DAY($A670)=1,VLOOKUP($A670-1,$A$2:$L$1124,$V$1,FALSE)/VLOOKUP($A670-1,$A$2:$N$1124,14,FALSE),AH669)</f>
        <v>0</v>
      </c>
      <c r="AI670" s="7">
        <f>IF(DAY($A670)=1,VLOOKUP($A670-1,$A$2:$L$1124,$W$1,FALSE)/VLOOKUP($A670-1,$A$2:$N$1124,14,FALSE),AI669)</f>
        <v>1.4976500573596608E-2</v>
      </c>
      <c r="AJ670" s="7">
        <f>IF(DAY($A670)=1,VLOOKUP($A670-1,$A$2:$L$1124,$X$1,FALSE)/VLOOKUP($A670-1,$A$2:$N$1124,14,FALSE),AJ669)</f>
        <v>1.9593527936546045E-2</v>
      </c>
      <c r="AK670" s="7">
        <f>IF(DAY($A670)=1,VLOOKUP($A670-1,$A$2:$L$1124,$Y$1,FALSE)/VLOOKUP($A670-1,$A$2:$N$1124,14,FALSE),AK669)</f>
        <v>5.3496661253064791E-3</v>
      </c>
      <c r="AL670" s="7">
        <f>IF(DAY($A670)=1,VLOOKUP($A670-1,$A$2:$L$1124,$Z$1,FALSE)/VLOOKUP($A670-1,$A$2:$N$1124,14,FALSE),AL669)</f>
        <v>1.4610943208202764E-2</v>
      </c>
      <c r="AM670" s="7">
        <f>IF(DAY($A670)=1,VLOOKUP($A670-1,$A$2:$L$1124,$AA$1,FALSE)/VLOOKUP($A670-1,$A$2:$N$1124,14,FALSE),AM669)</f>
        <v>8.7696455197480065E-4</v>
      </c>
      <c r="AO670" s="12">
        <f>VLOOKUP($A670,BTC!$A$1:$G$1853,5,FALSE)</f>
        <v>6153.85</v>
      </c>
      <c r="AP670" s="12">
        <f>VLOOKUP($A670,XRP!$A$1:$G$1853,5,FALSE)</f>
        <v>0.20278499999999999</v>
      </c>
      <c r="AQ670" s="12">
        <f>VLOOKUP($A670,LTC!$A$1:$G$1853,5,FALSE)</f>
        <v>57.11</v>
      </c>
      <c r="AR670" s="12">
        <f>VLOOKUP($A670,ETC!$A$1:$G$1853,5,FALSE)</f>
        <v>10.86</v>
      </c>
      <c r="AS670" s="12">
        <f>VLOOKUP($A670,ETH!$A$1:$G$1853,5,FALSE)</f>
        <v>305.08999999999997</v>
      </c>
      <c r="AT670" s="12">
        <f>VLOOKUP($A670,BCH!$A$1:$G$1853,5,FALSE)</f>
        <v>451.92</v>
      </c>
      <c r="AU670" s="12">
        <f>VLOOKUP($A670,XMR!$A$1:$G$1853,5,FALSE)</f>
        <v>88.65</v>
      </c>
      <c r="AV670" s="12">
        <f>VLOOKUP($A670,ZEC!$A$1:$G$1853,5,FALSE)</f>
        <v>234.33</v>
      </c>
      <c r="AW670" s="12">
        <f>VLOOKUP($A670,EOS!$A$1:$G$1853,5,FALSE)</f>
        <v>0.66588099999999995</v>
      </c>
      <c r="AX670" s="12">
        <f>VLOOKUP($A670,DASH!$A$1:$G$1853,5,FALSE)</f>
        <v>283.93</v>
      </c>
      <c r="AY670" s="12">
        <f>VLOOKUP($A670,XLM!$A$1:$G$1853,5,FALSE)</f>
        <v>3.0331E-2</v>
      </c>
      <c r="BA670" s="24">
        <v>1</v>
      </c>
      <c r="BB670" s="24">
        <v>1</v>
      </c>
      <c r="BC670" s="24">
        <v>1</v>
      </c>
      <c r="BD670" s="24">
        <v>1</v>
      </c>
      <c r="BE670" s="24">
        <v>1</v>
      </c>
      <c r="BF670" s="24">
        <v>0</v>
      </c>
      <c r="BG670" s="24">
        <v>1</v>
      </c>
      <c r="BH670" s="24">
        <v>1</v>
      </c>
      <c r="BI670" s="24">
        <v>1</v>
      </c>
      <c r="BJ670" s="24">
        <v>1</v>
      </c>
      <c r="BK670" s="24">
        <v>1</v>
      </c>
      <c r="BM670" s="19">
        <f>IF(SUM(BA669:BK669)=SUM(BA670:BK670),BM669,BM669*SUMPRODUCT(BA670:BK670,AO670:AY670,Q670:AA670)/SUMPRODUCT(BA669:BK669,AO670:AY670,AC670:AM670))</f>
        <v>0.9018297782573933</v>
      </c>
      <c r="BN670" s="26">
        <f>SUMPRODUCT(AO670:AY670,BA670:BK670,Q670:AA670)/BM670</f>
        <v>4381.7224043158585</v>
      </c>
      <c r="BO670">
        <f t="shared" si="175"/>
        <v>6153.85</v>
      </c>
    </row>
    <row r="671" spans="1:67" x14ac:dyDescent="0.75">
      <c r="A671" s="3">
        <v>43038</v>
      </c>
      <c r="B671" s="46">
        <f>INDEX('Index Volume'!B:B,MATCH(Index_New!$A671,'Index Volume'!$A:$A,0))</f>
        <v>1772150016</v>
      </c>
      <c r="C671" s="46">
        <f>INDEX('Index Volume'!C:C,MATCH(Index_New!$A671,'Index Volume'!$A:$A,0))</f>
        <v>34835100</v>
      </c>
      <c r="D671" s="46">
        <f>INDEX('Index Volume'!D:D,MATCH(Index_New!$A671,'Index Volume'!$A:$A,0))</f>
        <v>129287000</v>
      </c>
      <c r="E671" s="46">
        <f>INDEX('Index Volume'!E:E,MATCH(Index_New!$A671,'Index Volume'!$A:$A,0))</f>
        <v>20081700</v>
      </c>
      <c r="F671" s="46">
        <f>INDEX('Index Volume'!F:F,MATCH(Index_New!$A671,'Index Volume'!$A:$A,0))</f>
        <v>331441984</v>
      </c>
      <c r="G671" s="46">
        <f>INDEX('Index Volume'!G:G,MATCH(Index_New!$A671,'Index Volume'!$A:$A,0))</f>
        <v>0</v>
      </c>
      <c r="H671" s="46">
        <f>INDEX('Index Volume'!H:H,MATCH(Index_New!$A671,'Index Volume'!$A:$A,0))</f>
        <v>28179100</v>
      </c>
      <c r="I671" s="46">
        <f>INDEX('Index Volume'!I:I,MATCH(Index_New!$A671,'Index Volume'!$A:$A,0))</f>
        <v>50794000</v>
      </c>
      <c r="J671" s="46">
        <f>INDEX('Index Volume'!J:J,MATCH(Index_New!$A671,'Index Volume'!$A:$A,0))</f>
        <v>20481800</v>
      </c>
      <c r="K671" s="46">
        <f>INDEX('Index Volume'!K:K,MATCH(Index_New!$A671,'Index Volume'!$A:$A,0))</f>
        <v>40805700</v>
      </c>
      <c r="L671" s="46">
        <f>INDEX('Index Volume'!L:L,MATCH(Index_New!$A671,'Index Volume'!$A:$A,0))</f>
        <v>14186100</v>
      </c>
      <c r="M671" s="46">
        <f t="shared" si="161"/>
        <v>2442242500</v>
      </c>
      <c r="N671" s="1">
        <f t="shared" si="162"/>
        <v>2442242500</v>
      </c>
      <c r="O671" t="b">
        <f t="shared" si="163"/>
        <v>1</v>
      </c>
      <c r="Q671" s="7">
        <f t="shared" si="164"/>
        <v>0.6311723675423806</v>
      </c>
      <c r="R671" s="7">
        <f t="shared" si="165"/>
        <v>2.8608739337179209E-2</v>
      </c>
      <c r="S671" s="7">
        <f t="shared" si="166"/>
        <v>6.8710989377076967E-2</v>
      </c>
      <c r="T671" s="7">
        <f t="shared" si="167"/>
        <v>4.2618732656030514E-2</v>
      </c>
      <c r="U671" s="7">
        <f t="shared" si="168"/>
        <v>0.17377640359702087</v>
      </c>
      <c r="V671" s="7">
        <f t="shared" si="169"/>
        <v>0</v>
      </c>
      <c r="W671" s="7">
        <f t="shared" si="170"/>
        <v>1.4896807626462116E-2</v>
      </c>
      <c r="X671" s="7">
        <f t="shared" si="171"/>
        <v>1.9489266865787086E-2</v>
      </c>
      <c r="Y671" s="7">
        <f t="shared" si="172"/>
        <v>5.3211994846773022E-3</v>
      </c>
      <c r="Z671" s="7">
        <f t="shared" si="173"/>
        <v>1.4533195464732626E-2</v>
      </c>
      <c r="AA671" s="7">
        <f t="shared" si="174"/>
        <v>8.7229804865275205E-4</v>
      </c>
      <c r="AC671" s="7">
        <f>IF(DAY($A671)=1,VLOOKUP($A671-1,$A$2:$L$1124,$Q$1,FALSE)/VLOOKUP($A671-1,$A$2:$N$1124,14,FALSE),AC670)</f>
        <v>0.63454892897625148</v>
      </c>
      <c r="AD671" s="7">
        <f>IF(DAY($A671)=1,VLOOKUP($A671-1,$A$2:$L$1124,$R$1,FALSE)/VLOOKUP($A671-1,$A$2:$N$1124,14,FALSE),AD670)</f>
        <v>2.8761786540899042E-2</v>
      </c>
      <c r="AE671" s="7">
        <f>IF(DAY($A671)=1,VLOOKUP($A671-1,$A$2:$L$1124,$S$1,FALSE)/VLOOKUP($A671-1,$A$2:$N$1124,14,FALSE),AE670)</f>
        <v>6.9078570229383809E-2</v>
      </c>
      <c r="AF671" s="7">
        <f>IF(DAY($A671)=1,VLOOKUP($A671-1,$A$2:$L$1124,$T$1,FALSE)/VLOOKUP($A671-1,$A$2:$N$1124,14,FALSE),AF670)</f>
        <v>4.284672864642397E-2</v>
      </c>
      <c r="AG671" s="7">
        <f>IF(DAY($A671)=1,VLOOKUP($A671-1,$A$2:$L$1124,$U$1,FALSE)/VLOOKUP($A671-1,$A$2:$N$1124,14,FALSE),AG670)</f>
        <v>0.17470604933672143</v>
      </c>
      <c r="AH671" s="7">
        <f>IF(DAY($A671)=1,VLOOKUP($A671-1,$A$2:$L$1124,$V$1,FALSE)/VLOOKUP($A671-1,$A$2:$N$1124,14,FALSE),AH670)</f>
        <v>0</v>
      </c>
      <c r="AI671" s="7">
        <f>IF(DAY($A671)=1,VLOOKUP($A671-1,$A$2:$L$1124,$W$1,FALSE)/VLOOKUP($A671-1,$A$2:$N$1124,14,FALSE),AI670)</f>
        <v>1.4976500573596608E-2</v>
      </c>
      <c r="AJ671" s="7">
        <f>IF(DAY($A671)=1,VLOOKUP($A671-1,$A$2:$L$1124,$X$1,FALSE)/VLOOKUP($A671-1,$A$2:$N$1124,14,FALSE),AJ670)</f>
        <v>1.9593527936546045E-2</v>
      </c>
      <c r="AK671" s="7">
        <f>IF(DAY($A671)=1,VLOOKUP($A671-1,$A$2:$L$1124,$Y$1,FALSE)/VLOOKUP($A671-1,$A$2:$N$1124,14,FALSE),AK670)</f>
        <v>5.3496661253064791E-3</v>
      </c>
      <c r="AL671" s="7">
        <f>IF(DAY($A671)=1,VLOOKUP($A671-1,$A$2:$L$1124,$Z$1,FALSE)/VLOOKUP($A671-1,$A$2:$N$1124,14,FALSE),AL670)</f>
        <v>1.4610943208202764E-2</v>
      </c>
      <c r="AM671" s="7">
        <f>IF(DAY($A671)=1,VLOOKUP($A671-1,$A$2:$L$1124,$AA$1,FALSE)/VLOOKUP($A671-1,$A$2:$N$1124,14,FALSE),AM670)</f>
        <v>8.7696455197480065E-4</v>
      </c>
      <c r="AO671" s="12">
        <f>VLOOKUP($A671,BTC!$A$1:$G$1853,5,FALSE)</f>
        <v>6130.53</v>
      </c>
      <c r="AP671" s="12">
        <f>VLOOKUP($A671,XRP!$A$1:$G$1853,5,FALSE)</f>
        <v>0.202711</v>
      </c>
      <c r="AQ671" s="12">
        <f>VLOOKUP($A671,LTC!$A$1:$G$1853,5,FALSE)</f>
        <v>56.39</v>
      </c>
      <c r="AR671" s="12">
        <f>VLOOKUP($A671,ETC!$A$1:$G$1853,5,FALSE)</f>
        <v>10.87</v>
      </c>
      <c r="AS671" s="12">
        <f>VLOOKUP($A671,ETH!$A$1:$G$1853,5,FALSE)</f>
        <v>307.75</v>
      </c>
      <c r="AT671" s="12">
        <f>VLOOKUP($A671,BCH!$A$1:$G$1853,5,FALSE)</f>
        <v>448.23</v>
      </c>
      <c r="AU671" s="12">
        <f>VLOOKUP($A671,XMR!$A$1:$G$1853,5,FALSE)</f>
        <v>88.84</v>
      </c>
      <c r="AV671" s="12">
        <f>VLOOKUP($A671,ZEC!$A$1:$G$1853,5,FALSE)</f>
        <v>241.22</v>
      </c>
      <c r="AW671" s="12">
        <f>VLOOKUP($A671,EOS!$A$1:$G$1853,5,FALSE)</f>
        <v>0.71143299999999998</v>
      </c>
      <c r="AX671" s="12">
        <f>VLOOKUP($A671,DASH!$A$1:$G$1853,5,FALSE)</f>
        <v>285.95</v>
      </c>
      <c r="AY671" s="12">
        <f>VLOOKUP($A671,XLM!$A$1:$G$1853,5,FALSE)</f>
        <v>3.1803999999999999E-2</v>
      </c>
      <c r="BA671" s="24">
        <v>1</v>
      </c>
      <c r="BB671" s="24">
        <v>1</v>
      </c>
      <c r="BC671" s="24">
        <v>1</v>
      </c>
      <c r="BD671" s="24">
        <v>1</v>
      </c>
      <c r="BE671" s="24">
        <v>1</v>
      </c>
      <c r="BF671" s="24">
        <v>0</v>
      </c>
      <c r="BG671" s="24">
        <v>1</v>
      </c>
      <c r="BH671" s="24">
        <v>1</v>
      </c>
      <c r="BI671" s="24">
        <v>1</v>
      </c>
      <c r="BJ671" s="24">
        <v>1</v>
      </c>
      <c r="BK671" s="24">
        <v>1</v>
      </c>
      <c r="BM671" s="19">
        <f>IF(SUM(BA670:BK670)=SUM(BA671:BK671),BM670,BM670*SUMPRODUCT(BA671:BK671,AO671:AY671,Q671:AA671)/SUMPRODUCT(BA670:BK670,AO671:AY671,AC671:AM671))</f>
        <v>0.9018297782573933</v>
      </c>
      <c r="BN671" s="26">
        <f>SUMPRODUCT(AO671:AY671,BA671:BK671,Q671:AA671)/BM671</f>
        <v>4366.044245990076</v>
      </c>
      <c r="BO671">
        <f t="shared" si="175"/>
        <v>6130.53</v>
      </c>
    </row>
    <row r="672" spans="1:67" x14ac:dyDescent="0.75">
      <c r="A672" s="4">
        <v>43039</v>
      </c>
      <c r="B672" s="46">
        <f>INDEX('Index Volume'!B:B,MATCH(Index_New!$A672,'Index Volume'!$A:$A,0))</f>
        <v>2311379968</v>
      </c>
      <c r="C672" s="46">
        <f>INDEX('Index Volume'!C:C,MATCH(Index_New!$A672,'Index Volume'!$A:$A,0))</f>
        <v>43875700</v>
      </c>
      <c r="D672" s="46">
        <f>INDEX('Index Volume'!D:D,MATCH(Index_New!$A672,'Index Volume'!$A:$A,0))</f>
        <v>99381104</v>
      </c>
      <c r="E672" s="46">
        <f>INDEX('Index Volume'!E:E,MATCH(Index_New!$A672,'Index Volume'!$A:$A,0))</f>
        <v>27241200</v>
      </c>
      <c r="F672" s="46">
        <f>INDEX('Index Volume'!F:F,MATCH(Index_New!$A672,'Index Volume'!$A:$A,0))</f>
        <v>369583008</v>
      </c>
      <c r="G672" s="46">
        <f>INDEX('Index Volume'!G:G,MATCH(Index_New!$A672,'Index Volume'!$A:$A,0))</f>
        <v>343799008</v>
      </c>
      <c r="H672" s="46">
        <f>INDEX('Index Volume'!H:H,MATCH(Index_New!$A672,'Index Volume'!$A:$A,0))</f>
        <v>28704900</v>
      </c>
      <c r="I672" s="46">
        <f>INDEX('Index Volume'!I:I,MATCH(Index_New!$A672,'Index Volume'!$A:$A,0))</f>
        <v>38363600</v>
      </c>
      <c r="J672" s="46">
        <f>INDEX('Index Volume'!J:J,MATCH(Index_New!$A672,'Index Volume'!$A:$A,0))</f>
        <v>16200000</v>
      </c>
      <c r="K672" s="46">
        <f>INDEX('Index Volume'!K:K,MATCH(Index_New!$A672,'Index Volume'!$A:$A,0))</f>
        <v>50260500</v>
      </c>
      <c r="L672" s="46">
        <f>INDEX('Index Volume'!L:L,MATCH(Index_New!$A672,'Index Volume'!$A:$A,0))</f>
        <v>16918000</v>
      </c>
      <c r="M672" s="46">
        <f t="shared" si="161"/>
        <v>3345706988</v>
      </c>
      <c r="N672" s="1">
        <f t="shared" si="162"/>
        <v>3001907980</v>
      </c>
      <c r="O672" t="b">
        <f t="shared" si="163"/>
        <v>0</v>
      </c>
      <c r="Q672" s="7">
        <f t="shared" si="164"/>
        <v>0.6311723675423806</v>
      </c>
      <c r="R672" s="7">
        <f t="shared" si="165"/>
        <v>2.8608739337179209E-2</v>
      </c>
      <c r="S672" s="7">
        <f t="shared" si="166"/>
        <v>6.8710989377076967E-2</v>
      </c>
      <c r="T672" s="7">
        <f t="shared" si="167"/>
        <v>4.2618732656030514E-2</v>
      </c>
      <c r="U672" s="7">
        <f t="shared" si="168"/>
        <v>0.17377640359702087</v>
      </c>
      <c r="V672" s="7">
        <f t="shared" si="169"/>
        <v>0</v>
      </c>
      <c r="W672" s="7">
        <f t="shared" si="170"/>
        <v>1.4896807626462116E-2</v>
      </c>
      <c r="X672" s="7">
        <f t="shared" si="171"/>
        <v>1.9489266865787086E-2</v>
      </c>
      <c r="Y672" s="7">
        <f t="shared" si="172"/>
        <v>5.3211994846773022E-3</v>
      </c>
      <c r="Z672" s="7">
        <f t="shared" si="173"/>
        <v>1.4533195464732626E-2</v>
      </c>
      <c r="AA672" s="7">
        <f t="shared" si="174"/>
        <v>8.7229804865275205E-4</v>
      </c>
      <c r="AC672" s="7">
        <f>IF(DAY($A672)=1,VLOOKUP($A672-1,$A$2:$L$1124,$Q$1,FALSE)/VLOOKUP($A672-1,$A$2:$N$1124,14,FALSE),AC671)</f>
        <v>0.63454892897625148</v>
      </c>
      <c r="AD672" s="7">
        <f>IF(DAY($A672)=1,VLOOKUP($A672-1,$A$2:$L$1124,$R$1,FALSE)/VLOOKUP($A672-1,$A$2:$N$1124,14,FALSE),AD671)</f>
        <v>2.8761786540899042E-2</v>
      </c>
      <c r="AE672" s="7">
        <f>IF(DAY($A672)=1,VLOOKUP($A672-1,$A$2:$L$1124,$S$1,FALSE)/VLOOKUP($A672-1,$A$2:$N$1124,14,FALSE),AE671)</f>
        <v>6.9078570229383809E-2</v>
      </c>
      <c r="AF672" s="7">
        <f>IF(DAY($A672)=1,VLOOKUP($A672-1,$A$2:$L$1124,$T$1,FALSE)/VLOOKUP($A672-1,$A$2:$N$1124,14,FALSE),AF671)</f>
        <v>4.284672864642397E-2</v>
      </c>
      <c r="AG672" s="7">
        <f>IF(DAY($A672)=1,VLOOKUP($A672-1,$A$2:$L$1124,$U$1,FALSE)/VLOOKUP($A672-1,$A$2:$N$1124,14,FALSE),AG671)</f>
        <v>0.17470604933672143</v>
      </c>
      <c r="AH672" s="7">
        <f>IF(DAY($A672)=1,VLOOKUP($A672-1,$A$2:$L$1124,$V$1,FALSE)/VLOOKUP($A672-1,$A$2:$N$1124,14,FALSE),AH671)</f>
        <v>0</v>
      </c>
      <c r="AI672" s="7">
        <f>IF(DAY($A672)=1,VLOOKUP($A672-1,$A$2:$L$1124,$W$1,FALSE)/VLOOKUP($A672-1,$A$2:$N$1124,14,FALSE),AI671)</f>
        <v>1.4976500573596608E-2</v>
      </c>
      <c r="AJ672" s="7">
        <f>IF(DAY($A672)=1,VLOOKUP($A672-1,$A$2:$L$1124,$X$1,FALSE)/VLOOKUP($A672-1,$A$2:$N$1124,14,FALSE),AJ671)</f>
        <v>1.9593527936546045E-2</v>
      </c>
      <c r="AK672" s="7">
        <f>IF(DAY($A672)=1,VLOOKUP($A672-1,$A$2:$L$1124,$Y$1,FALSE)/VLOOKUP($A672-1,$A$2:$N$1124,14,FALSE),AK671)</f>
        <v>5.3496661253064791E-3</v>
      </c>
      <c r="AL672" s="7">
        <f>IF(DAY($A672)=1,VLOOKUP($A672-1,$A$2:$L$1124,$Z$1,FALSE)/VLOOKUP($A672-1,$A$2:$N$1124,14,FALSE),AL671)</f>
        <v>1.4610943208202764E-2</v>
      </c>
      <c r="AM672" s="7">
        <f>IF(DAY($A672)=1,VLOOKUP($A672-1,$A$2:$L$1124,$AA$1,FALSE)/VLOOKUP($A672-1,$A$2:$N$1124,14,FALSE),AM671)</f>
        <v>8.7696455197480065E-4</v>
      </c>
      <c r="AO672" s="12">
        <f>VLOOKUP($A672,BTC!$A$1:$G$1853,5,FALSE)</f>
        <v>6468.4</v>
      </c>
      <c r="AP672" s="12">
        <f>VLOOKUP($A672,XRP!$A$1:$G$1853,5,FALSE)</f>
        <v>0.20055799999999999</v>
      </c>
      <c r="AQ672" s="12">
        <f>VLOOKUP($A672,LTC!$A$1:$G$1853,5,FALSE)</f>
        <v>55.75</v>
      </c>
      <c r="AR672" s="12">
        <f>VLOOKUP($A672,ETC!$A$1:$G$1853,5,FALSE)</f>
        <v>10.62</v>
      </c>
      <c r="AS672" s="12">
        <f>VLOOKUP($A672,ETH!$A$1:$G$1853,5,FALSE)</f>
        <v>305.88</v>
      </c>
      <c r="AT672" s="12">
        <f>VLOOKUP($A672,BCH!$A$1:$G$1853,5,FALSE)</f>
        <v>439.05</v>
      </c>
      <c r="AU672" s="12">
        <f>VLOOKUP($A672,XMR!$A$1:$G$1853,5,FALSE)</f>
        <v>87.64</v>
      </c>
      <c r="AV672" s="12">
        <f>VLOOKUP($A672,ZEC!$A$1:$G$1853,5,FALSE)</f>
        <v>233.01</v>
      </c>
      <c r="AW672" s="12">
        <f>VLOOKUP($A672,EOS!$A$1:$G$1853,5,FALSE)</f>
        <v>0.78178199999999998</v>
      </c>
      <c r="AX672" s="12">
        <f>VLOOKUP($A672,DASH!$A$1:$G$1853,5,FALSE)</f>
        <v>279.14999999999998</v>
      </c>
      <c r="AY672" s="12">
        <f>VLOOKUP($A672,XLM!$A$1:$G$1853,5,FALSE)</f>
        <v>2.9182E-2</v>
      </c>
      <c r="BA672" s="24">
        <v>1</v>
      </c>
      <c r="BB672" s="24">
        <v>1</v>
      </c>
      <c r="BC672" s="24">
        <v>1</v>
      </c>
      <c r="BD672" s="24">
        <v>1</v>
      </c>
      <c r="BE672" s="24">
        <v>1</v>
      </c>
      <c r="BF672" s="24">
        <v>0</v>
      </c>
      <c r="BG672" s="24">
        <v>1</v>
      </c>
      <c r="BH672" s="24">
        <v>1</v>
      </c>
      <c r="BI672" s="24">
        <v>1</v>
      </c>
      <c r="BJ672" s="24">
        <v>1</v>
      </c>
      <c r="BK672" s="24">
        <v>1</v>
      </c>
      <c r="BM672" s="19">
        <f>IF(SUM(BA671:BK671)=SUM(BA672:BK672),BM671,BM671*SUMPRODUCT(BA672:BK672,AO672:AY672,Q672:AA672)/SUMPRODUCT(BA671:BK671,AO672:AY672,AC672:AM672))</f>
        <v>0.9018297782573933</v>
      </c>
      <c r="BN672" s="26">
        <f>SUMPRODUCT(AO672:AY672,BA672:BK672,Q672:AA672)/BM672</f>
        <v>4601.7852062423062</v>
      </c>
      <c r="BO672">
        <f t="shared" si="175"/>
        <v>6468.4</v>
      </c>
    </row>
    <row r="673" spans="1:67" x14ac:dyDescent="0.75">
      <c r="A673" s="3">
        <v>43040</v>
      </c>
      <c r="B673" s="46">
        <f>INDEX('Index Volume'!B:B,MATCH(Index_New!$A673,'Index Volume'!$A:$A,0))</f>
        <v>2870320128</v>
      </c>
      <c r="C673" s="46">
        <f>INDEX('Index Volume'!C:C,MATCH(Index_New!$A673,'Index Volume'!$A:$A,0))</f>
        <v>67921000</v>
      </c>
      <c r="D673" s="46">
        <f>INDEX('Index Volume'!D:D,MATCH(Index_New!$A673,'Index Volume'!$A:$A,0))</f>
        <v>112759000</v>
      </c>
      <c r="E673" s="46">
        <f>INDEX('Index Volume'!E:E,MATCH(Index_New!$A673,'Index Volume'!$A:$A,0))</f>
        <v>30011800</v>
      </c>
      <c r="F673" s="46">
        <f>INDEX('Index Volume'!F:F,MATCH(Index_New!$A673,'Index Volume'!$A:$A,0))</f>
        <v>553864000</v>
      </c>
      <c r="G673" s="46">
        <f>INDEX('Index Volume'!G:G,MATCH(Index_New!$A673,'Index Volume'!$A:$A,0))</f>
        <v>1152230016</v>
      </c>
      <c r="H673" s="46">
        <f>INDEX('Index Volume'!H:H,MATCH(Index_New!$A673,'Index Volume'!$A:$A,0))</f>
        <v>36899300</v>
      </c>
      <c r="I673" s="46">
        <f>INDEX('Index Volume'!I:I,MATCH(Index_New!$A673,'Index Volume'!$A:$A,0))</f>
        <v>47917100</v>
      </c>
      <c r="J673" s="46">
        <f>INDEX('Index Volume'!J:J,MATCH(Index_New!$A673,'Index Volume'!$A:$A,0))</f>
        <v>74917400</v>
      </c>
      <c r="K673" s="46">
        <f>INDEX('Index Volume'!K:K,MATCH(Index_New!$A673,'Index Volume'!$A:$A,0))</f>
        <v>50960300</v>
      </c>
      <c r="L673" s="46">
        <f>INDEX('Index Volume'!L:L,MATCH(Index_New!$A673,'Index Volume'!$A:$A,0))</f>
        <v>14361700</v>
      </c>
      <c r="M673" s="46">
        <f t="shared" si="161"/>
        <v>5012161744</v>
      </c>
      <c r="N673" s="1">
        <f t="shared" si="162"/>
        <v>5012161744</v>
      </c>
      <c r="O673" t="b">
        <f t="shared" si="163"/>
        <v>1</v>
      </c>
      <c r="Q673" s="7">
        <f t="shared" si="164"/>
        <v>0.69084949049339761</v>
      </c>
      <c r="R673" s="7">
        <f t="shared" si="165"/>
        <v>1.3114029458457766E-2</v>
      </c>
      <c r="S673" s="7">
        <f t="shared" si="166"/>
        <v>2.9704066840416331E-2</v>
      </c>
      <c r="T673" s="7">
        <f t="shared" si="167"/>
        <v>8.1421356077222631E-3</v>
      </c>
      <c r="U673" s="7">
        <f t="shared" si="168"/>
        <v>0.11046484624193875</v>
      </c>
      <c r="V673" s="7">
        <f t="shared" si="169"/>
        <v>0.10275825385579163</v>
      </c>
      <c r="W673" s="7">
        <f t="shared" si="170"/>
        <v>8.5796216174803888E-3</v>
      </c>
      <c r="X673" s="7">
        <f t="shared" si="171"/>
        <v>1.1466515190241758E-2</v>
      </c>
      <c r="Y673" s="7">
        <f t="shared" si="172"/>
        <v>4.8420259329655319E-3</v>
      </c>
      <c r="Z673" s="7">
        <f t="shared" si="173"/>
        <v>1.5022385457025562E-2</v>
      </c>
      <c r="AA673" s="7">
        <f t="shared" si="174"/>
        <v>5.0566293045623996E-3</v>
      </c>
      <c r="AC673" s="7">
        <f>IF(DAY($A673)=1,VLOOKUP($A673-1,$A$2:$L$1124,$Q$1,FALSE)/VLOOKUP($A673-1,$A$2:$N$1124,14,FALSE),AC672)</f>
        <v>0.76997029335989176</v>
      </c>
      <c r="AD673" s="7">
        <f>IF(DAY($A673)=1,VLOOKUP($A673-1,$A$2:$L$1124,$R$1,FALSE)/VLOOKUP($A673-1,$A$2:$N$1124,14,FALSE),AD672)</f>
        <v>1.461593769439928E-2</v>
      </c>
      <c r="AE673" s="7">
        <f>IF(DAY($A673)=1,VLOOKUP($A673-1,$A$2:$L$1124,$S$1,FALSE)/VLOOKUP($A673-1,$A$2:$N$1124,14,FALSE),AE672)</f>
        <v>3.3105979484421108E-2</v>
      </c>
      <c r="AF673" s="7">
        <f>IF(DAY($A673)=1,VLOOKUP($A673-1,$A$2:$L$1124,$T$1,FALSE)/VLOOKUP($A673-1,$A$2:$N$1124,14,FALSE),AF672)</f>
        <v>9.074628596710016E-3</v>
      </c>
      <c r="AG673" s="7">
        <f>IF(DAY($A673)=1,VLOOKUP($A673-1,$A$2:$L$1124,$U$1,FALSE)/VLOOKUP($A673-1,$A$2:$N$1124,14,FALSE),AG672)</f>
        <v>0.12311603502249925</v>
      </c>
      <c r="AH673" s="7">
        <f>IF(DAY($A673)=1,VLOOKUP($A673-1,$A$2:$L$1124,$V$1,FALSE)/VLOOKUP($A673-1,$A$2:$N$1124,14,FALSE),AH672)</f>
        <v>0.114526831032309</v>
      </c>
      <c r="AI673" s="7">
        <f>IF(DAY($A673)=1,VLOOKUP($A673-1,$A$2:$L$1124,$W$1,FALSE)/VLOOKUP($A673-1,$A$2:$N$1124,14,FALSE),AI672)</f>
        <v>9.5622184927867115E-3</v>
      </c>
      <c r="AJ673" s="7">
        <f>IF(DAY($A673)=1,VLOOKUP($A673-1,$A$2:$L$1124,$X$1,FALSE)/VLOOKUP($A673-1,$A$2:$N$1124,14,FALSE),AJ672)</f>
        <v>1.277973883796398E-2</v>
      </c>
      <c r="AK673" s="7">
        <f>IF(DAY($A673)=1,VLOOKUP($A673-1,$A$2:$L$1124,$Y$1,FALSE)/VLOOKUP($A673-1,$A$2:$N$1124,14,FALSE),AK672)</f>
        <v>5.396567818844334E-3</v>
      </c>
      <c r="AL673" s="7">
        <f>IF(DAY($A673)=1,VLOOKUP($A673-1,$A$2:$L$1124,$Z$1,FALSE)/VLOOKUP($A673-1,$A$2:$N$1124,14,FALSE),AL672)</f>
        <v>1.6742851657964547E-2</v>
      </c>
      <c r="AM673" s="7">
        <f>IF(DAY($A673)=1,VLOOKUP($A673-1,$A$2:$L$1124,$AA$1,FALSE)/VLOOKUP($A673-1,$A$2:$N$1124,14,FALSE),AM672)</f>
        <v>5.6357490345190393E-3</v>
      </c>
      <c r="AO673" s="12">
        <f>VLOOKUP($A673,BTC!$A$1:$G$1853,5,FALSE)</f>
        <v>6767.31</v>
      </c>
      <c r="AP673" s="12">
        <f>VLOOKUP($A673,XRP!$A$1:$G$1853,5,FALSE)</f>
        <v>0.19412399999999999</v>
      </c>
      <c r="AQ673" s="12">
        <f>VLOOKUP($A673,LTC!$A$1:$G$1853,5,FALSE)</f>
        <v>53.18</v>
      </c>
      <c r="AR673" s="12">
        <f>VLOOKUP($A673,ETC!$A$1:$G$1853,5,FALSE)</f>
        <v>10.26</v>
      </c>
      <c r="AS673" s="12">
        <f>VLOOKUP($A673,ETH!$A$1:$G$1853,5,FALSE)</f>
        <v>291.69</v>
      </c>
      <c r="AT673" s="12">
        <f>VLOOKUP($A673,BCH!$A$1:$G$1853,5,FALSE)</f>
        <v>531.83000000000004</v>
      </c>
      <c r="AU673" s="12">
        <f>VLOOKUP($A673,XMR!$A$1:$G$1853,5,FALSE)</f>
        <v>85.72</v>
      </c>
      <c r="AV673" s="12">
        <f>VLOOKUP($A673,ZEC!$A$1:$G$1853,5,FALSE)</f>
        <v>222.41</v>
      </c>
      <c r="AW673" s="12">
        <f>VLOOKUP($A673,EOS!$A$1:$G$1853,5,FALSE)</f>
        <v>1.05</v>
      </c>
      <c r="AX673" s="12">
        <f>VLOOKUP($A673,DASH!$A$1:$G$1853,5,FALSE)</f>
        <v>271.56</v>
      </c>
      <c r="AY673" s="12">
        <f>VLOOKUP($A673,XLM!$A$1:$G$1853,5,FALSE)</f>
        <v>2.7352999999999999E-2</v>
      </c>
      <c r="BA673" s="24">
        <v>1</v>
      </c>
      <c r="BB673" s="24">
        <v>1</v>
      </c>
      <c r="BC673" s="24">
        <v>1</v>
      </c>
      <c r="BD673" s="24">
        <v>1</v>
      </c>
      <c r="BE673" s="24">
        <v>1</v>
      </c>
      <c r="BF673" s="24">
        <v>1</v>
      </c>
      <c r="BG673" s="24">
        <v>1</v>
      </c>
      <c r="BH673" s="24">
        <v>1</v>
      </c>
      <c r="BI673" s="24">
        <v>1</v>
      </c>
      <c r="BJ673" s="24">
        <v>1</v>
      </c>
      <c r="BK673" s="24">
        <v>1</v>
      </c>
      <c r="BM673" s="19">
        <f>IF(SUM(BA672:BK672)=SUM(BA673:BK673),BM672,BM672*SUMPRODUCT(BA673:BK673,AO673:AY673,Q673:AA673)/SUMPRODUCT(BA672:BK672,AO673:AY673,AC673:AM673))</f>
        <v>0.8185351248056717</v>
      </c>
      <c r="BN673" s="26">
        <f>SUMPRODUCT(AO673:AY673,BA673:BK673,Q673:AA673)/BM673</f>
        <v>5828.8277370750748</v>
      </c>
      <c r="BO673">
        <f t="shared" si="175"/>
        <v>6767.31</v>
      </c>
    </row>
    <row r="674" spans="1:67" x14ac:dyDescent="0.75">
      <c r="A674" s="4">
        <v>43041</v>
      </c>
      <c r="B674" s="46">
        <f>INDEX('Index Volume'!B:B,MATCH(Index_New!$A674,'Index Volume'!$A:$A,0))</f>
        <v>4653770240</v>
      </c>
      <c r="C674" s="46">
        <f>INDEX('Index Volume'!C:C,MATCH(Index_New!$A674,'Index Volume'!$A:$A,0))</f>
        <v>197770000</v>
      </c>
      <c r="D674" s="46">
        <f>INDEX('Index Volume'!D:D,MATCH(Index_New!$A674,'Index Volume'!$A:$A,0))</f>
        <v>221076992</v>
      </c>
      <c r="E674" s="46">
        <f>INDEX('Index Volume'!E:E,MATCH(Index_New!$A674,'Index Volume'!$A:$A,0))</f>
        <v>39190200</v>
      </c>
      <c r="F674" s="46">
        <f>INDEX('Index Volume'!F:F,MATCH(Index_New!$A674,'Index Volume'!$A:$A,0))</f>
        <v>904900992</v>
      </c>
      <c r="G674" s="46">
        <f>INDEX('Index Volume'!G:G,MATCH(Index_New!$A674,'Index Volume'!$A:$A,0))</f>
        <v>1632060032</v>
      </c>
      <c r="H674" s="46">
        <f>INDEX('Index Volume'!H:H,MATCH(Index_New!$A674,'Index Volume'!$A:$A,0))</f>
        <v>48608100</v>
      </c>
      <c r="I674" s="46">
        <f>INDEX('Index Volume'!I:I,MATCH(Index_New!$A674,'Index Volume'!$A:$A,0))</f>
        <v>47381200</v>
      </c>
      <c r="J674" s="46">
        <f>INDEX('Index Volume'!J:J,MATCH(Index_New!$A674,'Index Volume'!$A:$A,0))</f>
        <v>68358600</v>
      </c>
      <c r="K674" s="46">
        <f>INDEX('Index Volume'!K:K,MATCH(Index_New!$A674,'Index Volume'!$A:$A,0))</f>
        <v>72437904</v>
      </c>
      <c r="L674" s="46">
        <f>INDEX('Index Volume'!L:L,MATCH(Index_New!$A674,'Index Volume'!$A:$A,0))</f>
        <v>34417400</v>
      </c>
      <c r="M674" s="46">
        <f t="shared" si="161"/>
        <v>7919971660</v>
      </c>
      <c r="N674" s="1">
        <f t="shared" si="162"/>
        <v>7919971660</v>
      </c>
      <c r="O674" t="b">
        <f t="shared" si="163"/>
        <v>1</v>
      </c>
      <c r="Q674" s="7">
        <f t="shared" si="164"/>
        <v>0.69084949049339761</v>
      </c>
      <c r="R674" s="7">
        <f t="shared" si="165"/>
        <v>1.3114029458457766E-2</v>
      </c>
      <c r="S674" s="7">
        <f t="shared" si="166"/>
        <v>2.9704066840416331E-2</v>
      </c>
      <c r="T674" s="7">
        <f t="shared" si="167"/>
        <v>8.1421356077222631E-3</v>
      </c>
      <c r="U674" s="7">
        <f t="shared" si="168"/>
        <v>0.11046484624193875</v>
      </c>
      <c r="V674" s="7">
        <f t="shared" si="169"/>
        <v>0.10275825385579163</v>
      </c>
      <c r="W674" s="7">
        <f t="shared" si="170"/>
        <v>8.5796216174803888E-3</v>
      </c>
      <c r="X674" s="7">
        <f t="shared" si="171"/>
        <v>1.1466515190241758E-2</v>
      </c>
      <c r="Y674" s="7">
        <f t="shared" si="172"/>
        <v>4.8420259329655319E-3</v>
      </c>
      <c r="Z674" s="7">
        <f t="shared" si="173"/>
        <v>1.5022385457025562E-2</v>
      </c>
      <c r="AA674" s="7">
        <f t="shared" si="174"/>
        <v>5.0566293045623996E-3</v>
      </c>
      <c r="AC674" s="7">
        <f>IF(DAY($A674)=1,VLOOKUP($A674-1,$A$2:$L$1124,$Q$1,FALSE)/VLOOKUP($A674-1,$A$2:$N$1124,14,FALSE),AC673)</f>
        <v>0.76997029335989176</v>
      </c>
      <c r="AD674" s="7">
        <f>IF(DAY($A674)=1,VLOOKUP($A674-1,$A$2:$L$1124,$R$1,FALSE)/VLOOKUP($A674-1,$A$2:$N$1124,14,FALSE),AD673)</f>
        <v>1.461593769439928E-2</v>
      </c>
      <c r="AE674" s="7">
        <f>IF(DAY($A674)=1,VLOOKUP($A674-1,$A$2:$L$1124,$S$1,FALSE)/VLOOKUP($A674-1,$A$2:$N$1124,14,FALSE),AE673)</f>
        <v>3.3105979484421108E-2</v>
      </c>
      <c r="AF674" s="7">
        <f>IF(DAY($A674)=1,VLOOKUP($A674-1,$A$2:$L$1124,$T$1,FALSE)/VLOOKUP($A674-1,$A$2:$N$1124,14,FALSE),AF673)</f>
        <v>9.074628596710016E-3</v>
      </c>
      <c r="AG674" s="7">
        <f>IF(DAY($A674)=1,VLOOKUP($A674-1,$A$2:$L$1124,$U$1,FALSE)/VLOOKUP($A674-1,$A$2:$N$1124,14,FALSE),AG673)</f>
        <v>0.12311603502249925</v>
      </c>
      <c r="AH674" s="7">
        <f>IF(DAY($A674)=1,VLOOKUP($A674-1,$A$2:$L$1124,$V$1,FALSE)/VLOOKUP($A674-1,$A$2:$N$1124,14,FALSE),AH673)</f>
        <v>0.114526831032309</v>
      </c>
      <c r="AI674" s="7">
        <f>IF(DAY($A674)=1,VLOOKUP($A674-1,$A$2:$L$1124,$W$1,FALSE)/VLOOKUP($A674-1,$A$2:$N$1124,14,FALSE),AI673)</f>
        <v>9.5622184927867115E-3</v>
      </c>
      <c r="AJ674" s="7">
        <f>IF(DAY($A674)=1,VLOOKUP($A674-1,$A$2:$L$1124,$X$1,FALSE)/VLOOKUP($A674-1,$A$2:$N$1124,14,FALSE),AJ673)</f>
        <v>1.277973883796398E-2</v>
      </c>
      <c r="AK674" s="7">
        <f>IF(DAY($A674)=1,VLOOKUP($A674-1,$A$2:$L$1124,$Y$1,FALSE)/VLOOKUP($A674-1,$A$2:$N$1124,14,FALSE),AK673)</f>
        <v>5.396567818844334E-3</v>
      </c>
      <c r="AL674" s="7">
        <f>IF(DAY($A674)=1,VLOOKUP($A674-1,$A$2:$L$1124,$Z$1,FALSE)/VLOOKUP($A674-1,$A$2:$N$1124,14,FALSE),AL673)</f>
        <v>1.6742851657964547E-2</v>
      </c>
      <c r="AM674" s="7">
        <f>IF(DAY($A674)=1,VLOOKUP($A674-1,$A$2:$L$1124,$AA$1,FALSE)/VLOOKUP($A674-1,$A$2:$N$1124,14,FALSE),AM673)</f>
        <v>5.6357490345190393E-3</v>
      </c>
      <c r="AO674" s="12">
        <f>VLOOKUP($A674,BTC!$A$1:$G$1853,5,FALSE)</f>
        <v>7078.5</v>
      </c>
      <c r="AP674" s="12">
        <f>VLOOKUP($A674,XRP!$A$1:$G$1853,5,FALSE)</f>
        <v>0.20586099999999999</v>
      </c>
      <c r="AQ674" s="12">
        <f>VLOOKUP($A674,LTC!$A$1:$G$1853,5,FALSE)</f>
        <v>54.74</v>
      </c>
      <c r="AR674" s="12">
        <f>VLOOKUP($A674,ETC!$A$1:$G$1853,5,FALSE)</f>
        <v>10.24</v>
      </c>
      <c r="AS674" s="12">
        <f>VLOOKUP($A674,ETH!$A$1:$G$1853,5,FALSE)</f>
        <v>287.43</v>
      </c>
      <c r="AT674" s="12">
        <f>VLOOKUP($A674,BCH!$A$1:$G$1853,5,FALSE)</f>
        <v>587.22</v>
      </c>
      <c r="AU674" s="12">
        <f>VLOOKUP($A674,XMR!$A$1:$G$1853,5,FALSE)</f>
        <v>83.76</v>
      </c>
      <c r="AV674" s="12">
        <f>VLOOKUP($A674,ZEC!$A$1:$G$1853,5,FALSE)</f>
        <v>218.16</v>
      </c>
      <c r="AW674" s="12">
        <f>VLOOKUP($A674,EOS!$A$1:$G$1853,5,FALSE)</f>
        <v>1.1200000000000001</v>
      </c>
      <c r="AX674" s="12">
        <f>VLOOKUP($A674,DASH!$A$1:$G$1853,5,FALSE)</f>
        <v>265.3</v>
      </c>
      <c r="AY674" s="12">
        <f>VLOOKUP($A674,XLM!$A$1:$G$1853,5,FALSE)</f>
        <v>2.7607E-2</v>
      </c>
      <c r="BA674" s="24">
        <v>1</v>
      </c>
      <c r="BB674" s="24">
        <v>1</v>
      </c>
      <c r="BC674" s="24">
        <v>1</v>
      </c>
      <c r="BD674" s="24">
        <v>1</v>
      </c>
      <c r="BE674" s="24">
        <v>1</v>
      </c>
      <c r="BF674" s="24">
        <v>1</v>
      </c>
      <c r="BG674" s="24">
        <v>1</v>
      </c>
      <c r="BH674" s="24">
        <v>1</v>
      </c>
      <c r="BI674" s="24">
        <v>1</v>
      </c>
      <c r="BJ674" s="24">
        <v>1</v>
      </c>
      <c r="BK674" s="24">
        <v>1</v>
      </c>
      <c r="BM674" s="19">
        <f>IF(SUM(BA673:BK673)=SUM(BA674:BK674),BM673,BM673*SUMPRODUCT(BA674:BK674,AO674:AY674,Q674:AA674)/SUMPRODUCT(BA673:BK673,AO674:AY674,AC674:AM674))</f>
        <v>0.8185351248056717</v>
      </c>
      <c r="BN674" s="26">
        <f>SUMPRODUCT(AO674:AY674,BA674:BK674,Q674:AA674)/BM674</f>
        <v>6097.7150779832682</v>
      </c>
      <c r="BO674">
        <f t="shared" si="175"/>
        <v>7078.5</v>
      </c>
    </row>
    <row r="675" spans="1:67" x14ac:dyDescent="0.75">
      <c r="A675" s="3">
        <v>43042</v>
      </c>
      <c r="B675" s="46">
        <f>INDEX('Index Volume'!B:B,MATCH(Index_New!$A675,'Index Volume'!$A:$A,0))</f>
        <v>3369860096</v>
      </c>
      <c r="C675" s="46">
        <f>INDEX('Index Volume'!C:C,MATCH(Index_New!$A675,'Index Volume'!$A:$A,0))</f>
        <v>373401984</v>
      </c>
      <c r="D675" s="46">
        <f>INDEX('Index Volume'!D:D,MATCH(Index_New!$A675,'Index Volume'!$A:$A,0))</f>
        <v>150030000</v>
      </c>
      <c r="E675" s="46">
        <f>INDEX('Index Volume'!E:E,MATCH(Index_New!$A675,'Index Volume'!$A:$A,0))</f>
        <v>146543008</v>
      </c>
      <c r="F675" s="46">
        <f>INDEX('Index Volume'!F:F,MATCH(Index_New!$A675,'Index Volume'!$A:$A,0))</f>
        <v>646339968</v>
      </c>
      <c r="G675" s="46">
        <f>INDEX('Index Volume'!G:G,MATCH(Index_New!$A675,'Index Volume'!$A:$A,0))</f>
        <v>1682210048</v>
      </c>
      <c r="H675" s="46">
        <f>INDEX('Index Volume'!H:H,MATCH(Index_New!$A675,'Index Volume'!$A:$A,0))</f>
        <v>37321100</v>
      </c>
      <c r="I675" s="46">
        <f>INDEX('Index Volume'!I:I,MATCH(Index_New!$A675,'Index Volume'!$A:$A,0))</f>
        <v>48622200</v>
      </c>
      <c r="J675" s="46">
        <f>INDEX('Index Volume'!J:J,MATCH(Index_New!$A675,'Index Volume'!$A:$A,0))</f>
        <v>59247900</v>
      </c>
      <c r="K675" s="46">
        <f>INDEX('Index Volume'!K:K,MATCH(Index_New!$A675,'Index Volume'!$A:$A,0))</f>
        <v>62984900</v>
      </c>
      <c r="L675" s="46">
        <f>INDEX('Index Volume'!L:L,MATCH(Index_New!$A675,'Index Volume'!$A:$A,0))</f>
        <v>18470900</v>
      </c>
      <c r="M675" s="46">
        <f t="shared" si="161"/>
        <v>6595032104</v>
      </c>
      <c r="N675" s="1">
        <f t="shared" si="162"/>
        <v>6595032104</v>
      </c>
      <c r="O675" t="b">
        <f t="shared" si="163"/>
        <v>1</v>
      </c>
      <c r="Q675" s="7">
        <f t="shared" si="164"/>
        <v>0.69084949049339761</v>
      </c>
      <c r="R675" s="7">
        <f t="shared" si="165"/>
        <v>1.3114029458457766E-2</v>
      </c>
      <c r="S675" s="7">
        <f t="shared" si="166"/>
        <v>2.9704066840416331E-2</v>
      </c>
      <c r="T675" s="7">
        <f t="shared" si="167"/>
        <v>8.1421356077222631E-3</v>
      </c>
      <c r="U675" s="7">
        <f t="shared" si="168"/>
        <v>0.11046484624193875</v>
      </c>
      <c r="V675" s="7">
        <f t="shared" si="169"/>
        <v>0.10275825385579163</v>
      </c>
      <c r="W675" s="7">
        <f t="shared" si="170"/>
        <v>8.5796216174803888E-3</v>
      </c>
      <c r="X675" s="7">
        <f t="shared" si="171"/>
        <v>1.1466515190241758E-2</v>
      </c>
      <c r="Y675" s="7">
        <f t="shared" si="172"/>
        <v>4.8420259329655319E-3</v>
      </c>
      <c r="Z675" s="7">
        <f t="shared" si="173"/>
        <v>1.5022385457025562E-2</v>
      </c>
      <c r="AA675" s="7">
        <f t="shared" si="174"/>
        <v>5.0566293045623996E-3</v>
      </c>
      <c r="AC675" s="7">
        <f>IF(DAY($A675)=1,VLOOKUP($A675-1,$A$2:$L$1124,$Q$1,FALSE)/VLOOKUP($A675-1,$A$2:$N$1124,14,FALSE),AC674)</f>
        <v>0.76997029335989176</v>
      </c>
      <c r="AD675" s="7">
        <f>IF(DAY($A675)=1,VLOOKUP($A675-1,$A$2:$L$1124,$R$1,FALSE)/VLOOKUP($A675-1,$A$2:$N$1124,14,FALSE),AD674)</f>
        <v>1.461593769439928E-2</v>
      </c>
      <c r="AE675" s="7">
        <f>IF(DAY($A675)=1,VLOOKUP($A675-1,$A$2:$L$1124,$S$1,FALSE)/VLOOKUP($A675-1,$A$2:$N$1124,14,FALSE),AE674)</f>
        <v>3.3105979484421108E-2</v>
      </c>
      <c r="AF675" s="7">
        <f>IF(DAY($A675)=1,VLOOKUP($A675-1,$A$2:$L$1124,$T$1,FALSE)/VLOOKUP($A675-1,$A$2:$N$1124,14,FALSE),AF674)</f>
        <v>9.074628596710016E-3</v>
      </c>
      <c r="AG675" s="7">
        <f>IF(DAY($A675)=1,VLOOKUP($A675-1,$A$2:$L$1124,$U$1,FALSE)/VLOOKUP($A675-1,$A$2:$N$1124,14,FALSE),AG674)</f>
        <v>0.12311603502249925</v>
      </c>
      <c r="AH675" s="7">
        <f>IF(DAY($A675)=1,VLOOKUP($A675-1,$A$2:$L$1124,$V$1,FALSE)/VLOOKUP($A675-1,$A$2:$N$1124,14,FALSE),AH674)</f>
        <v>0.114526831032309</v>
      </c>
      <c r="AI675" s="7">
        <f>IF(DAY($A675)=1,VLOOKUP($A675-1,$A$2:$L$1124,$W$1,FALSE)/VLOOKUP($A675-1,$A$2:$N$1124,14,FALSE),AI674)</f>
        <v>9.5622184927867115E-3</v>
      </c>
      <c r="AJ675" s="7">
        <f>IF(DAY($A675)=1,VLOOKUP($A675-1,$A$2:$L$1124,$X$1,FALSE)/VLOOKUP($A675-1,$A$2:$N$1124,14,FALSE),AJ674)</f>
        <v>1.277973883796398E-2</v>
      </c>
      <c r="AK675" s="7">
        <f>IF(DAY($A675)=1,VLOOKUP($A675-1,$A$2:$L$1124,$Y$1,FALSE)/VLOOKUP($A675-1,$A$2:$N$1124,14,FALSE),AK674)</f>
        <v>5.396567818844334E-3</v>
      </c>
      <c r="AL675" s="7">
        <f>IF(DAY($A675)=1,VLOOKUP($A675-1,$A$2:$L$1124,$Z$1,FALSE)/VLOOKUP($A675-1,$A$2:$N$1124,14,FALSE),AL674)</f>
        <v>1.6742851657964547E-2</v>
      </c>
      <c r="AM675" s="7">
        <f>IF(DAY($A675)=1,VLOOKUP($A675-1,$A$2:$L$1124,$AA$1,FALSE)/VLOOKUP($A675-1,$A$2:$N$1124,14,FALSE),AM674)</f>
        <v>5.6357490345190393E-3</v>
      </c>
      <c r="AO675" s="12">
        <f>VLOOKUP($A675,BTC!$A$1:$G$1853,5,FALSE)</f>
        <v>7207.76</v>
      </c>
      <c r="AP675" s="12">
        <f>VLOOKUP($A675,XRP!$A$1:$G$1853,5,FALSE)</f>
        <v>0.20813300000000001</v>
      </c>
      <c r="AQ675" s="12">
        <f>VLOOKUP($A675,LTC!$A$1:$G$1853,5,FALSE)</f>
        <v>56.18</v>
      </c>
      <c r="AR675" s="12">
        <f>VLOOKUP($A675,ETC!$A$1:$G$1853,5,FALSE)</f>
        <v>12.66</v>
      </c>
      <c r="AS675" s="12">
        <f>VLOOKUP($A675,ETH!$A$1:$G$1853,5,FALSE)</f>
        <v>305.70999999999998</v>
      </c>
      <c r="AT675" s="12">
        <f>VLOOKUP($A675,BCH!$A$1:$G$1853,5,FALSE)</f>
        <v>625.32000000000005</v>
      </c>
      <c r="AU675" s="12">
        <f>VLOOKUP($A675,XMR!$A$1:$G$1853,5,FALSE)</f>
        <v>87.99</v>
      </c>
      <c r="AV675" s="12">
        <f>VLOOKUP($A675,ZEC!$A$1:$G$1853,5,FALSE)</f>
        <v>232.63</v>
      </c>
      <c r="AW675" s="12">
        <f>VLOOKUP($A675,EOS!$A$1:$G$1853,5,FALSE)</f>
        <v>1.21</v>
      </c>
      <c r="AX675" s="12">
        <f>VLOOKUP($A675,DASH!$A$1:$G$1853,5,FALSE)</f>
        <v>278.58999999999997</v>
      </c>
      <c r="AY675" s="12">
        <f>VLOOKUP($A675,XLM!$A$1:$G$1853,5,FALSE)</f>
        <v>2.7779000000000002E-2</v>
      </c>
      <c r="BA675" s="24">
        <v>1</v>
      </c>
      <c r="BB675" s="24">
        <v>1</v>
      </c>
      <c r="BC675" s="24">
        <v>1</v>
      </c>
      <c r="BD675" s="24">
        <v>1</v>
      </c>
      <c r="BE675" s="24">
        <v>1</v>
      </c>
      <c r="BF675" s="24">
        <v>1</v>
      </c>
      <c r="BG675" s="24">
        <v>1</v>
      </c>
      <c r="BH675" s="24">
        <v>1</v>
      </c>
      <c r="BI675" s="24">
        <v>1</v>
      </c>
      <c r="BJ675" s="24">
        <v>1</v>
      </c>
      <c r="BK675" s="24">
        <v>1</v>
      </c>
      <c r="BM675" s="19">
        <f>IF(SUM(BA674:BK674)=SUM(BA675:BK675),BM674,BM674*SUMPRODUCT(BA675:BK675,AO675:AY675,Q675:AA675)/SUMPRODUCT(BA674:BK674,AO675:AY675,AC675:AM675))</f>
        <v>0.8185351248056717</v>
      </c>
      <c r="BN675" s="26">
        <f>SUMPRODUCT(AO675:AY675,BA675:BK675,Q675:AA675)/BM675</f>
        <v>6214.629298461763</v>
      </c>
      <c r="BO675">
        <f t="shared" si="175"/>
        <v>7207.76</v>
      </c>
    </row>
    <row r="676" spans="1:67" x14ac:dyDescent="0.75">
      <c r="A676" s="4">
        <v>43043</v>
      </c>
      <c r="B676" s="46">
        <f>INDEX('Index Volume'!B:B,MATCH(Index_New!$A676,'Index Volume'!$A:$A,0))</f>
        <v>2483800064</v>
      </c>
      <c r="C676" s="46">
        <f>INDEX('Index Volume'!C:C,MATCH(Index_New!$A676,'Index Volume'!$A:$A,0))</f>
        <v>74013200</v>
      </c>
      <c r="D676" s="46">
        <f>INDEX('Index Volume'!D:D,MATCH(Index_New!$A676,'Index Volume'!$A:$A,0))</f>
        <v>83633104</v>
      </c>
      <c r="E676" s="46">
        <f>INDEX('Index Volume'!E:E,MATCH(Index_New!$A676,'Index Volume'!$A:$A,0))</f>
        <v>149319008</v>
      </c>
      <c r="F676" s="46">
        <f>INDEX('Index Volume'!F:F,MATCH(Index_New!$A676,'Index Volume'!$A:$A,0))</f>
        <v>416479008</v>
      </c>
      <c r="G676" s="46">
        <f>INDEX('Index Volume'!G:G,MATCH(Index_New!$A676,'Index Volume'!$A:$A,0))</f>
        <v>1161369984</v>
      </c>
      <c r="H676" s="46">
        <f>INDEX('Index Volume'!H:H,MATCH(Index_New!$A676,'Index Volume'!$A:$A,0))</f>
        <v>23011500</v>
      </c>
      <c r="I676" s="46">
        <f>INDEX('Index Volume'!I:I,MATCH(Index_New!$A676,'Index Volume'!$A:$A,0))</f>
        <v>36530200</v>
      </c>
      <c r="J676" s="46">
        <f>INDEX('Index Volume'!J:J,MATCH(Index_New!$A676,'Index Volume'!$A:$A,0))</f>
        <v>37546000</v>
      </c>
      <c r="K676" s="46">
        <f>INDEX('Index Volume'!K:K,MATCH(Index_New!$A676,'Index Volume'!$A:$A,0))</f>
        <v>49462600</v>
      </c>
      <c r="L676" s="46">
        <f>INDEX('Index Volume'!L:L,MATCH(Index_New!$A676,'Index Volume'!$A:$A,0))</f>
        <v>10822300</v>
      </c>
      <c r="M676" s="46">
        <f t="shared" si="161"/>
        <v>4525986968</v>
      </c>
      <c r="N676" s="1">
        <f t="shared" si="162"/>
        <v>4525986968</v>
      </c>
      <c r="O676" t="b">
        <f t="shared" si="163"/>
        <v>1</v>
      </c>
      <c r="Q676" s="7">
        <f t="shared" si="164"/>
        <v>0.69084949049339761</v>
      </c>
      <c r="R676" s="7">
        <f t="shared" si="165"/>
        <v>1.3114029458457766E-2</v>
      </c>
      <c r="S676" s="7">
        <f t="shared" si="166"/>
        <v>2.9704066840416331E-2</v>
      </c>
      <c r="T676" s="7">
        <f t="shared" si="167"/>
        <v>8.1421356077222631E-3</v>
      </c>
      <c r="U676" s="7">
        <f t="shared" si="168"/>
        <v>0.11046484624193875</v>
      </c>
      <c r="V676" s="7">
        <f t="shared" si="169"/>
        <v>0.10275825385579163</v>
      </c>
      <c r="W676" s="7">
        <f t="shared" si="170"/>
        <v>8.5796216174803888E-3</v>
      </c>
      <c r="X676" s="7">
        <f t="shared" si="171"/>
        <v>1.1466515190241758E-2</v>
      </c>
      <c r="Y676" s="7">
        <f t="shared" si="172"/>
        <v>4.8420259329655319E-3</v>
      </c>
      <c r="Z676" s="7">
        <f t="shared" si="173"/>
        <v>1.5022385457025562E-2</v>
      </c>
      <c r="AA676" s="7">
        <f t="shared" si="174"/>
        <v>5.0566293045623996E-3</v>
      </c>
      <c r="AC676" s="7">
        <f>IF(DAY($A676)=1,VLOOKUP($A676-1,$A$2:$L$1124,$Q$1,FALSE)/VLOOKUP($A676-1,$A$2:$N$1124,14,FALSE),AC675)</f>
        <v>0.76997029335989176</v>
      </c>
      <c r="AD676" s="7">
        <f>IF(DAY($A676)=1,VLOOKUP($A676-1,$A$2:$L$1124,$R$1,FALSE)/VLOOKUP($A676-1,$A$2:$N$1124,14,FALSE),AD675)</f>
        <v>1.461593769439928E-2</v>
      </c>
      <c r="AE676" s="7">
        <f>IF(DAY($A676)=1,VLOOKUP($A676-1,$A$2:$L$1124,$S$1,FALSE)/VLOOKUP($A676-1,$A$2:$N$1124,14,FALSE),AE675)</f>
        <v>3.3105979484421108E-2</v>
      </c>
      <c r="AF676" s="7">
        <f>IF(DAY($A676)=1,VLOOKUP($A676-1,$A$2:$L$1124,$T$1,FALSE)/VLOOKUP($A676-1,$A$2:$N$1124,14,FALSE),AF675)</f>
        <v>9.074628596710016E-3</v>
      </c>
      <c r="AG676" s="7">
        <f>IF(DAY($A676)=1,VLOOKUP($A676-1,$A$2:$L$1124,$U$1,FALSE)/VLOOKUP($A676-1,$A$2:$N$1124,14,FALSE),AG675)</f>
        <v>0.12311603502249925</v>
      </c>
      <c r="AH676" s="7">
        <f>IF(DAY($A676)=1,VLOOKUP($A676-1,$A$2:$L$1124,$V$1,FALSE)/VLOOKUP($A676-1,$A$2:$N$1124,14,FALSE),AH675)</f>
        <v>0.114526831032309</v>
      </c>
      <c r="AI676" s="7">
        <f>IF(DAY($A676)=1,VLOOKUP($A676-1,$A$2:$L$1124,$W$1,FALSE)/VLOOKUP($A676-1,$A$2:$N$1124,14,FALSE),AI675)</f>
        <v>9.5622184927867115E-3</v>
      </c>
      <c r="AJ676" s="7">
        <f>IF(DAY($A676)=1,VLOOKUP($A676-1,$A$2:$L$1124,$X$1,FALSE)/VLOOKUP($A676-1,$A$2:$N$1124,14,FALSE),AJ675)</f>
        <v>1.277973883796398E-2</v>
      </c>
      <c r="AK676" s="7">
        <f>IF(DAY($A676)=1,VLOOKUP($A676-1,$A$2:$L$1124,$Y$1,FALSE)/VLOOKUP($A676-1,$A$2:$N$1124,14,FALSE),AK675)</f>
        <v>5.396567818844334E-3</v>
      </c>
      <c r="AL676" s="7">
        <f>IF(DAY($A676)=1,VLOOKUP($A676-1,$A$2:$L$1124,$Z$1,FALSE)/VLOOKUP($A676-1,$A$2:$N$1124,14,FALSE),AL675)</f>
        <v>1.6742851657964547E-2</v>
      </c>
      <c r="AM676" s="7">
        <f>IF(DAY($A676)=1,VLOOKUP($A676-1,$A$2:$L$1124,$AA$1,FALSE)/VLOOKUP($A676-1,$A$2:$N$1124,14,FALSE),AM675)</f>
        <v>5.6357490345190393E-3</v>
      </c>
      <c r="AO676" s="12">
        <f>VLOOKUP($A676,BTC!$A$1:$G$1853,5,FALSE)</f>
        <v>7379.95</v>
      </c>
      <c r="AP676" s="12">
        <f>VLOOKUP($A676,XRP!$A$1:$G$1853,5,FALSE)</f>
        <v>0.20374999999999999</v>
      </c>
      <c r="AQ676" s="12">
        <f>VLOOKUP($A676,LTC!$A$1:$G$1853,5,FALSE)</f>
        <v>55.04</v>
      </c>
      <c r="AR676" s="12">
        <f>VLOOKUP($A676,ETC!$A$1:$G$1853,5,FALSE)</f>
        <v>11.89</v>
      </c>
      <c r="AS676" s="12">
        <f>VLOOKUP($A676,ETH!$A$1:$G$1853,5,FALSE)</f>
        <v>300.47000000000003</v>
      </c>
      <c r="AT676" s="12">
        <f>VLOOKUP($A676,BCH!$A$1:$G$1853,5,FALSE)</f>
        <v>620.45000000000005</v>
      </c>
      <c r="AU676" s="12">
        <f>VLOOKUP($A676,XMR!$A$1:$G$1853,5,FALSE)</f>
        <v>87.3</v>
      </c>
      <c r="AV676" s="12">
        <f>VLOOKUP($A676,ZEC!$A$1:$G$1853,5,FALSE)</f>
        <v>230.39</v>
      </c>
      <c r="AW676" s="12">
        <f>VLOOKUP($A676,EOS!$A$1:$G$1853,5,FALSE)</f>
        <v>1.1200000000000001</v>
      </c>
      <c r="AX676" s="12">
        <f>VLOOKUP($A676,DASH!$A$1:$G$1853,5,FALSE)</f>
        <v>274.68</v>
      </c>
      <c r="AY676" s="12">
        <f>VLOOKUP($A676,XLM!$A$1:$G$1853,5,FALSE)</f>
        <v>2.7293999999999999E-2</v>
      </c>
      <c r="BA676" s="24">
        <v>1</v>
      </c>
      <c r="BB676" s="24">
        <v>1</v>
      </c>
      <c r="BC676" s="24">
        <v>1</v>
      </c>
      <c r="BD676" s="24">
        <v>1</v>
      </c>
      <c r="BE676" s="24">
        <v>1</v>
      </c>
      <c r="BF676" s="24">
        <v>1</v>
      </c>
      <c r="BG676" s="24">
        <v>1</v>
      </c>
      <c r="BH676" s="24">
        <v>1</v>
      </c>
      <c r="BI676" s="24">
        <v>1</v>
      </c>
      <c r="BJ676" s="24">
        <v>1</v>
      </c>
      <c r="BK676" s="24">
        <v>1</v>
      </c>
      <c r="BM676" s="19">
        <f>IF(SUM(BA675:BK675)=SUM(BA676:BK676),BM675,BM675*SUMPRODUCT(BA676:BK676,AO676:AY676,Q676:AA676)/SUMPRODUCT(BA675:BK675,AO676:AY676,AC676:AM676))</f>
        <v>0.8185351248056717</v>
      </c>
      <c r="BN676" s="26">
        <f>SUMPRODUCT(AO676:AY676,BA676:BK676,Q676:AA676)/BM676</f>
        <v>6358.4803458449087</v>
      </c>
      <c r="BO676">
        <f t="shared" si="175"/>
        <v>7379.95</v>
      </c>
    </row>
    <row r="677" spans="1:67" x14ac:dyDescent="0.75">
      <c r="A677" s="3">
        <v>43044</v>
      </c>
      <c r="B677" s="46">
        <f>INDEX('Index Volume'!B:B,MATCH(Index_New!$A677,'Index Volume'!$A:$A,0))</f>
        <v>2380410112</v>
      </c>
      <c r="C677" s="46">
        <f>INDEX('Index Volume'!C:C,MATCH(Index_New!$A677,'Index Volume'!$A:$A,0))</f>
        <v>46959000</v>
      </c>
      <c r="D677" s="46">
        <f>INDEX('Index Volume'!D:D,MATCH(Index_New!$A677,'Index Volume'!$A:$A,0))</f>
        <v>84302000</v>
      </c>
      <c r="E677" s="46">
        <f>INDEX('Index Volume'!E:E,MATCH(Index_New!$A677,'Index Volume'!$A:$A,0))</f>
        <v>333395008</v>
      </c>
      <c r="F677" s="46">
        <f>INDEX('Index Volume'!F:F,MATCH(Index_New!$A677,'Index Volume'!$A:$A,0))</f>
        <v>337657984</v>
      </c>
      <c r="G677" s="46">
        <f>INDEX('Index Volume'!G:G,MATCH(Index_New!$A677,'Index Volume'!$A:$A,0))</f>
        <v>816028032</v>
      </c>
      <c r="H677" s="46">
        <f>INDEX('Index Volume'!H:H,MATCH(Index_New!$A677,'Index Volume'!$A:$A,0))</f>
        <v>27619800</v>
      </c>
      <c r="I677" s="46">
        <f>INDEX('Index Volume'!I:I,MATCH(Index_New!$A677,'Index Volume'!$A:$A,0))</f>
        <v>38159100</v>
      </c>
      <c r="J677" s="46">
        <f>INDEX('Index Volume'!J:J,MATCH(Index_New!$A677,'Index Volume'!$A:$A,0))</f>
        <v>32996400</v>
      </c>
      <c r="K677" s="46">
        <f>INDEX('Index Volume'!K:K,MATCH(Index_New!$A677,'Index Volume'!$A:$A,0))</f>
        <v>41028900</v>
      </c>
      <c r="L677" s="46">
        <f>INDEX('Index Volume'!L:L,MATCH(Index_New!$A677,'Index Volume'!$A:$A,0))</f>
        <v>8898200</v>
      </c>
      <c r="M677" s="46">
        <f t="shared" si="161"/>
        <v>4147454536</v>
      </c>
      <c r="N677" s="1">
        <f t="shared" si="162"/>
        <v>4147454536</v>
      </c>
      <c r="O677" t="b">
        <f t="shared" si="163"/>
        <v>1</v>
      </c>
      <c r="Q677" s="7">
        <f t="shared" si="164"/>
        <v>0.69084949049339761</v>
      </c>
      <c r="R677" s="7">
        <f t="shared" si="165"/>
        <v>1.3114029458457766E-2</v>
      </c>
      <c r="S677" s="7">
        <f t="shared" si="166"/>
        <v>2.9704066840416331E-2</v>
      </c>
      <c r="T677" s="7">
        <f t="shared" si="167"/>
        <v>8.1421356077222631E-3</v>
      </c>
      <c r="U677" s="7">
        <f t="shared" si="168"/>
        <v>0.11046484624193875</v>
      </c>
      <c r="V677" s="7">
        <f t="shared" si="169"/>
        <v>0.10275825385579163</v>
      </c>
      <c r="W677" s="7">
        <f t="shared" si="170"/>
        <v>8.5796216174803888E-3</v>
      </c>
      <c r="X677" s="7">
        <f t="shared" si="171"/>
        <v>1.1466515190241758E-2</v>
      </c>
      <c r="Y677" s="7">
        <f t="shared" si="172"/>
        <v>4.8420259329655319E-3</v>
      </c>
      <c r="Z677" s="7">
        <f t="shared" si="173"/>
        <v>1.5022385457025562E-2</v>
      </c>
      <c r="AA677" s="7">
        <f t="shared" si="174"/>
        <v>5.0566293045623996E-3</v>
      </c>
      <c r="AC677" s="7">
        <f>IF(DAY($A677)=1,VLOOKUP($A677-1,$A$2:$L$1124,$Q$1,FALSE)/VLOOKUP($A677-1,$A$2:$N$1124,14,FALSE),AC676)</f>
        <v>0.76997029335989176</v>
      </c>
      <c r="AD677" s="7">
        <f>IF(DAY($A677)=1,VLOOKUP($A677-1,$A$2:$L$1124,$R$1,FALSE)/VLOOKUP($A677-1,$A$2:$N$1124,14,FALSE),AD676)</f>
        <v>1.461593769439928E-2</v>
      </c>
      <c r="AE677" s="7">
        <f>IF(DAY($A677)=1,VLOOKUP($A677-1,$A$2:$L$1124,$S$1,FALSE)/VLOOKUP($A677-1,$A$2:$N$1124,14,FALSE),AE676)</f>
        <v>3.3105979484421108E-2</v>
      </c>
      <c r="AF677" s="7">
        <f>IF(DAY($A677)=1,VLOOKUP($A677-1,$A$2:$L$1124,$T$1,FALSE)/VLOOKUP($A677-1,$A$2:$N$1124,14,FALSE),AF676)</f>
        <v>9.074628596710016E-3</v>
      </c>
      <c r="AG677" s="7">
        <f>IF(DAY($A677)=1,VLOOKUP($A677-1,$A$2:$L$1124,$U$1,FALSE)/VLOOKUP($A677-1,$A$2:$N$1124,14,FALSE),AG676)</f>
        <v>0.12311603502249925</v>
      </c>
      <c r="AH677" s="7">
        <f>IF(DAY($A677)=1,VLOOKUP($A677-1,$A$2:$L$1124,$V$1,FALSE)/VLOOKUP($A677-1,$A$2:$N$1124,14,FALSE),AH676)</f>
        <v>0.114526831032309</v>
      </c>
      <c r="AI677" s="7">
        <f>IF(DAY($A677)=1,VLOOKUP($A677-1,$A$2:$L$1124,$W$1,FALSE)/VLOOKUP($A677-1,$A$2:$N$1124,14,FALSE),AI676)</f>
        <v>9.5622184927867115E-3</v>
      </c>
      <c r="AJ677" s="7">
        <f>IF(DAY($A677)=1,VLOOKUP($A677-1,$A$2:$L$1124,$X$1,FALSE)/VLOOKUP($A677-1,$A$2:$N$1124,14,FALSE),AJ676)</f>
        <v>1.277973883796398E-2</v>
      </c>
      <c r="AK677" s="7">
        <f>IF(DAY($A677)=1,VLOOKUP($A677-1,$A$2:$L$1124,$Y$1,FALSE)/VLOOKUP($A677-1,$A$2:$N$1124,14,FALSE),AK676)</f>
        <v>5.396567818844334E-3</v>
      </c>
      <c r="AL677" s="7">
        <f>IF(DAY($A677)=1,VLOOKUP($A677-1,$A$2:$L$1124,$Z$1,FALSE)/VLOOKUP($A677-1,$A$2:$N$1124,14,FALSE),AL676)</f>
        <v>1.6742851657964547E-2</v>
      </c>
      <c r="AM677" s="7">
        <f>IF(DAY($A677)=1,VLOOKUP($A677-1,$A$2:$L$1124,$AA$1,FALSE)/VLOOKUP($A677-1,$A$2:$N$1124,14,FALSE),AM676)</f>
        <v>5.6357490345190393E-3</v>
      </c>
      <c r="AO677" s="12">
        <f>VLOOKUP($A677,BTC!$A$1:$G$1853,5,FALSE)</f>
        <v>7407.41</v>
      </c>
      <c r="AP677" s="12">
        <f>VLOOKUP($A677,XRP!$A$1:$G$1853,5,FALSE)</f>
        <v>0.20205500000000001</v>
      </c>
      <c r="AQ677" s="12">
        <f>VLOOKUP($A677,LTC!$A$1:$G$1853,5,FALSE)</f>
        <v>54.75</v>
      </c>
      <c r="AR677" s="12">
        <f>VLOOKUP($A677,ETC!$A$1:$G$1853,5,FALSE)</f>
        <v>13.24</v>
      </c>
      <c r="AS677" s="12">
        <f>VLOOKUP($A677,ETH!$A$1:$G$1853,5,FALSE)</f>
        <v>296.26</v>
      </c>
      <c r="AT677" s="12">
        <f>VLOOKUP($A677,BCH!$A$1:$G$1853,5,FALSE)</f>
        <v>630.70000000000005</v>
      </c>
      <c r="AU677" s="12">
        <f>VLOOKUP($A677,XMR!$A$1:$G$1853,5,FALSE)</f>
        <v>86.35</v>
      </c>
      <c r="AV677" s="12">
        <f>VLOOKUP($A677,ZEC!$A$1:$G$1853,5,FALSE)</f>
        <v>225.35</v>
      </c>
      <c r="AW677" s="12">
        <f>VLOOKUP($A677,EOS!$A$1:$G$1853,5,FALSE)</f>
        <v>1.0900000000000001</v>
      </c>
      <c r="AX677" s="12">
        <f>VLOOKUP($A677,DASH!$A$1:$G$1853,5,FALSE)</f>
        <v>273.17</v>
      </c>
      <c r="AY677" s="12">
        <f>VLOOKUP($A677,XLM!$A$1:$G$1853,5,FALSE)</f>
        <v>2.6765000000000001E-2</v>
      </c>
      <c r="BA677" s="24">
        <v>1</v>
      </c>
      <c r="BB677" s="24">
        <v>1</v>
      </c>
      <c r="BC677" s="24">
        <v>1</v>
      </c>
      <c r="BD677" s="24">
        <v>1</v>
      </c>
      <c r="BE677" s="24">
        <v>1</v>
      </c>
      <c r="BF677" s="24">
        <v>1</v>
      </c>
      <c r="BG677" s="24">
        <v>1</v>
      </c>
      <c r="BH677" s="24">
        <v>1</v>
      </c>
      <c r="BI677" s="24">
        <v>1</v>
      </c>
      <c r="BJ677" s="24">
        <v>1</v>
      </c>
      <c r="BK677" s="24">
        <v>1</v>
      </c>
      <c r="BM677" s="19">
        <f>IF(SUM(BA676:BK676)=SUM(BA677:BK677),BM676,BM676*SUMPRODUCT(BA677:BK677,AO677:AY677,Q677:AA677)/SUMPRODUCT(BA676:BK676,AO677:AY677,AC677:AM677))</f>
        <v>0.8185351248056717</v>
      </c>
      <c r="BN677" s="26">
        <f>SUMPRODUCT(AO677:AY677,BA677:BK677,Q677:AA677)/BM677</f>
        <v>6382.269824608512</v>
      </c>
      <c r="BO677">
        <f t="shared" si="175"/>
        <v>7407.41</v>
      </c>
    </row>
    <row r="678" spans="1:67" x14ac:dyDescent="0.75">
      <c r="A678" s="4">
        <v>43045</v>
      </c>
      <c r="B678" s="46">
        <f>INDEX('Index Volume'!B:B,MATCH(Index_New!$A678,'Index Volume'!$A:$A,0))</f>
        <v>3111899904</v>
      </c>
      <c r="C678" s="46">
        <f>INDEX('Index Volume'!C:C,MATCH(Index_New!$A678,'Index Volume'!$A:$A,0))</f>
        <v>102233000</v>
      </c>
      <c r="D678" s="46">
        <f>INDEX('Index Volume'!D:D,MATCH(Index_New!$A678,'Index Volume'!$A:$A,0))</f>
        <v>133918000</v>
      </c>
      <c r="E678" s="46">
        <f>INDEX('Index Volume'!E:E,MATCH(Index_New!$A678,'Index Volume'!$A:$A,0))</f>
        <v>435668000</v>
      </c>
      <c r="F678" s="46">
        <f>INDEX('Index Volume'!F:F,MATCH(Index_New!$A678,'Index Volume'!$A:$A,0))</f>
        <v>579358976</v>
      </c>
      <c r="G678" s="46">
        <f>INDEX('Index Volume'!G:G,MATCH(Index_New!$A678,'Index Volume'!$A:$A,0))</f>
        <v>794105024</v>
      </c>
      <c r="H678" s="46">
        <f>INDEX('Index Volume'!H:H,MATCH(Index_New!$A678,'Index Volume'!$A:$A,0))</f>
        <v>103722000</v>
      </c>
      <c r="I678" s="46">
        <f>INDEX('Index Volume'!I:I,MATCH(Index_New!$A678,'Index Volume'!$A:$A,0))</f>
        <v>47873100</v>
      </c>
      <c r="J678" s="46">
        <f>INDEX('Index Volume'!J:J,MATCH(Index_New!$A678,'Index Volume'!$A:$A,0))</f>
        <v>26059800</v>
      </c>
      <c r="K678" s="46">
        <f>INDEX('Index Volume'!K:K,MATCH(Index_New!$A678,'Index Volume'!$A:$A,0))</f>
        <v>60053700</v>
      </c>
      <c r="L678" s="46">
        <f>INDEX('Index Volume'!L:L,MATCH(Index_New!$A678,'Index Volume'!$A:$A,0))</f>
        <v>12830800</v>
      </c>
      <c r="M678" s="46">
        <f t="shared" si="161"/>
        <v>5407722304</v>
      </c>
      <c r="N678" s="1">
        <f t="shared" si="162"/>
        <v>5407722304</v>
      </c>
      <c r="O678" t="b">
        <f t="shared" si="163"/>
        <v>1</v>
      </c>
      <c r="Q678" s="7">
        <f t="shared" si="164"/>
        <v>0.69084949049339761</v>
      </c>
      <c r="R678" s="7">
        <f t="shared" si="165"/>
        <v>1.3114029458457766E-2</v>
      </c>
      <c r="S678" s="7">
        <f t="shared" si="166"/>
        <v>2.9704066840416331E-2</v>
      </c>
      <c r="T678" s="7">
        <f t="shared" si="167"/>
        <v>8.1421356077222631E-3</v>
      </c>
      <c r="U678" s="7">
        <f t="shared" si="168"/>
        <v>0.11046484624193875</v>
      </c>
      <c r="V678" s="7">
        <f t="shared" si="169"/>
        <v>0.10275825385579163</v>
      </c>
      <c r="W678" s="7">
        <f t="shared" si="170"/>
        <v>8.5796216174803888E-3</v>
      </c>
      <c r="X678" s="7">
        <f t="shared" si="171"/>
        <v>1.1466515190241758E-2</v>
      </c>
      <c r="Y678" s="7">
        <f t="shared" si="172"/>
        <v>4.8420259329655319E-3</v>
      </c>
      <c r="Z678" s="7">
        <f t="shared" si="173"/>
        <v>1.5022385457025562E-2</v>
      </c>
      <c r="AA678" s="7">
        <f t="shared" si="174"/>
        <v>5.0566293045623996E-3</v>
      </c>
      <c r="AC678" s="7">
        <f>IF(DAY($A678)=1,VLOOKUP($A678-1,$A$2:$L$1124,$Q$1,FALSE)/VLOOKUP($A678-1,$A$2:$N$1124,14,FALSE),AC677)</f>
        <v>0.76997029335989176</v>
      </c>
      <c r="AD678" s="7">
        <f>IF(DAY($A678)=1,VLOOKUP($A678-1,$A$2:$L$1124,$R$1,FALSE)/VLOOKUP($A678-1,$A$2:$N$1124,14,FALSE),AD677)</f>
        <v>1.461593769439928E-2</v>
      </c>
      <c r="AE678" s="7">
        <f>IF(DAY($A678)=1,VLOOKUP($A678-1,$A$2:$L$1124,$S$1,FALSE)/VLOOKUP($A678-1,$A$2:$N$1124,14,FALSE),AE677)</f>
        <v>3.3105979484421108E-2</v>
      </c>
      <c r="AF678" s="7">
        <f>IF(DAY($A678)=1,VLOOKUP($A678-1,$A$2:$L$1124,$T$1,FALSE)/VLOOKUP($A678-1,$A$2:$N$1124,14,FALSE),AF677)</f>
        <v>9.074628596710016E-3</v>
      </c>
      <c r="AG678" s="7">
        <f>IF(DAY($A678)=1,VLOOKUP($A678-1,$A$2:$L$1124,$U$1,FALSE)/VLOOKUP($A678-1,$A$2:$N$1124,14,FALSE),AG677)</f>
        <v>0.12311603502249925</v>
      </c>
      <c r="AH678" s="7">
        <f>IF(DAY($A678)=1,VLOOKUP($A678-1,$A$2:$L$1124,$V$1,FALSE)/VLOOKUP($A678-1,$A$2:$N$1124,14,FALSE),AH677)</f>
        <v>0.114526831032309</v>
      </c>
      <c r="AI678" s="7">
        <f>IF(DAY($A678)=1,VLOOKUP($A678-1,$A$2:$L$1124,$W$1,FALSE)/VLOOKUP($A678-1,$A$2:$N$1124,14,FALSE),AI677)</f>
        <v>9.5622184927867115E-3</v>
      </c>
      <c r="AJ678" s="7">
        <f>IF(DAY($A678)=1,VLOOKUP($A678-1,$A$2:$L$1124,$X$1,FALSE)/VLOOKUP($A678-1,$A$2:$N$1124,14,FALSE),AJ677)</f>
        <v>1.277973883796398E-2</v>
      </c>
      <c r="AK678" s="7">
        <f>IF(DAY($A678)=1,VLOOKUP($A678-1,$A$2:$L$1124,$Y$1,FALSE)/VLOOKUP($A678-1,$A$2:$N$1124,14,FALSE),AK677)</f>
        <v>5.396567818844334E-3</v>
      </c>
      <c r="AL678" s="7">
        <f>IF(DAY($A678)=1,VLOOKUP($A678-1,$A$2:$L$1124,$Z$1,FALSE)/VLOOKUP($A678-1,$A$2:$N$1124,14,FALSE),AL677)</f>
        <v>1.6742851657964547E-2</v>
      </c>
      <c r="AM678" s="7">
        <f>IF(DAY($A678)=1,VLOOKUP($A678-1,$A$2:$L$1124,$AA$1,FALSE)/VLOOKUP($A678-1,$A$2:$N$1124,14,FALSE),AM677)</f>
        <v>5.6357490345190393E-3</v>
      </c>
      <c r="AO678" s="12">
        <f>VLOOKUP($A678,BTC!$A$1:$G$1853,5,FALSE)</f>
        <v>7022.76</v>
      </c>
      <c r="AP678" s="12">
        <f>VLOOKUP($A678,XRP!$A$1:$G$1853,5,FALSE)</f>
        <v>0.20599000000000001</v>
      </c>
      <c r="AQ678" s="12">
        <f>VLOOKUP($A678,LTC!$A$1:$G$1853,5,FALSE)</f>
        <v>55.17</v>
      </c>
      <c r="AR678" s="12">
        <f>VLOOKUP($A678,ETC!$A$1:$G$1853,5,FALSE)</f>
        <v>14.33</v>
      </c>
      <c r="AS678" s="12">
        <f>VLOOKUP($A678,ETH!$A$1:$G$1853,5,FALSE)</f>
        <v>298.89</v>
      </c>
      <c r="AT678" s="12">
        <f>VLOOKUP($A678,BCH!$A$1:$G$1853,5,FALSE)</f>
        <v>602.65</v>
      </c>
      <c r="AU678" s="12">
        <f>VLOOKUP($A678,XMR!$A$1:$G$1853,5,FALSE)</f>
        <v>102.92</v>
      </c>
      <c r="AV678" s="12">
        <f>VLOOKUP($A678,ZEC!$A$1:$G$1853,5,FALSE)</f>
        <v>228.7</v>
      </c>
      <c r="AW678" s="12">
        <f>VLOOKUP($A678,EOS!$A$1:$G$1853,5,FALSE)</f>
        <v>0.91695000000000004</v>
      </c>
      <c r="AX678" s="12">
        <f>VLOOKUP($A678,DASH!$A$1:$G$1853,5,FALSE)</f>
        <v>275.68</v>
      </c>
      <c r="AY678" s="12">
        <f>VLOOKUP($A678,XLM!$A$1:$G$1853,5,FALSE)</f>
        <v>2.8879999999999999E-2</v>
      </c>
      <c r="BA678" s="24">
        <v>1</v>
      </c>
      <c r="BB678" s="24">
        <v>1</v>
      </c>
      <c r="BC678" s="24">
        <v>1</v>
      </c>
      <c r="BD678" s="24">
        <v>1</v>
      </c>
      <c r="BE678" s="24">
        <v>1</v>
      </c>
      <c r="BF678" s="24">
        <v>1</v>
      </c>
      <c r="BG678" s="24">
        <v>1</v>
      </c>
      <c r="BH678" s="24">
        <v>1</v>
      </c>
      <c r="BI678" s="24">
        <v>1</v>
      </c>
      <c r="BJ678" s="24">
        <v>1</v>
      </c>
      <c r="BK678" s="24">
        <v>1</v>
      </c>
      <c r="BM678" s="19">
        <f>IF(SUM(BA677:BK677)=SUM(BA678:BK678),BM677,BM677*SUMPRODUCT(BA678:BK678,AO678:AY678,Q678:AA678)/SUMPRODUCT(BA677:BK677,AO678:AY678,AC678:AM678))</f>
        <v>0.8185351248056717</v>
      </c>
      <c r="BN678" s="26">
        <f>SUMPRODUCT(AO678:AY678,BA678:BK678,Q678:AA678)/BM678</f>
        <v>6054.7478447892445</v>
      </c>
      <c r="BO678">
        <f t="shared" si="175"/>
        <v>7022.76</v>
      </c>
    </row>
    <row r="679" spans="1:67" x14ac:dyDescent="0.75">
      <c r="A679" s="3">
        <v>43046</v>
      </c>
      <c r="B679" s="46">
        <f>INDEX('Index Volume'!B:B,MATCH(Index_New!$A679,'Index Volume'!$A:$A,0))</f>
        <v>2326340096</v>
      </c>
      <c r="C679" s="46">
        <f>INDEX('Index Volume'!C:C,MATCH(Index_New!$A679,'Index Volume'!$A:$A,0))</f>
        <v>114073000</v>
      </c>
      <c r="D679" s="46">
        <f>INDEX('Index Volume'!D:D,MATCH(Index_New!$A679,'Index Volume'!$A:$A,0))</f>
        <v>402670016</v>
      </c>
      <c r="E679" s="46">
        <f>INDEX('Index Volume'!E:E,MATCH(Index_New!$A679,'Index Volume'!$A:$A,0))</f>
        <v>173760992</v>
      </c>
      <c r="F679" s="46">
        <f>INDEX('Index Volume'!F:F,MATCH(Index_New!$A679,'Index Volume'!$A:$A,0))</f>
        <v>540766016</v>
      </c>
      <c r="G679" s="46">
        <f>INDEX('Index Volume'!G:G,MATCH(Index_New!$A679,'Index Volume'!$A:$A,0))</f>
        <v>375367008</v>
      </c>
      <c r="H679" s="46">
        <f>INDEX('Index Volume'!H:H,MATCH(Index_New!$A679,'Index Volume'!$A:$A,0))</f>
        <v>81253296</v>
      </c>
      <c r="I679" s="46">
        <f>INDEX('Index Volume'!I:I,MATCH(Index_New!$A679,'Index Volume'!$A:$A,0))</f>
        <v>55446200</v>
      </c>
      <c r="J679" s="46">
        <f>INDEX('Index Volume'!J:J,MATCH(Index_New!$A679,'Index Volume'!$A:$A,0))</f>
        <v>16941200</v>
      </c>
      <c r="K679" s="46">
        <f>INDEX('Index Volume'!K:K,MATCH(Index_New!$A679,'Index Volume'!$A:$A,0))</f>
        <v>92431200</v>
      </c>
      <c r="L679" s="46">
        <f>INDEX('Index Volume'!L:L,MATCH(Index_New!$A679,'Index Volume'!$A:$A,0))</f>
        <v>30855800</v>
      </c>
      <c r="M679" s="46">
        <f t="shared" si="161"/>
        <v>4209904824</v>
      </c>
      <c r="N679" s="1">
        <f t="shared" si="162"/>
        <v>4209904824</v>
      </c>
      <c r="O679" t="b">
        <f t="shared" si="163"/>
        <v>1</v>
      </c>
      <c r="Q679" s="7">
        <f t="shared" si="164"/>
        <v>0.69084949049339761</v>
      </c>
      <c r="R679" s="7">
        <f t="shared" si="165"/>
        <v>1.3114029458457766E-2</v>
      </c>
      <c r="S679" s="7">
        <f t="shared" si="166"/>
        <v>2.9704066840416331E-2</v>
      </c>
      <c r="T679" s="7">
        <f t="shared" si="167"/>
        <v>8.1421356077222631E-3</v>
      </c>
      <c r="U679" s="7">
        <f t="shared" si="168"/>
        <v>0.11046484624193875</v>
      </c>
      <c r="V679" s="7">
        <f t="shared" si="169"/>
        <v>0.10275825385579163</v>
      </c>
      <c r="W679" s="7">
        <f t="shared" si="170"/>
        <v>8.5796216174803888E-3</v>
      </c>
      <c r="X679" s="7">
        <f t="shared" si="171"/>
        <v>1.1466515190241758E-2</v>
      </c>
      <c r="Y679" s="7">
        <f t="shared" si="172"/>
        <v>4.8420259329655319E-3</v>
      </c>
      <c r="Z679" s="7">
        <f t="shared" si="173"/>
        <v>1.5022385457025562E-2</v>
      </c>
      <c r="AA679" s="7">
        <f t="shared" si="174"/>
        <v>5.0566293045623996E-3</v>
      </c>
      <c r="AC679" s="7">
        <f>IF(DAY($A679)=1,VLOOKUP($A679-1,$A$2:$L$1124,$Q$1,FALSE)/VLOOKUP($A679-1,$A$2:$N$1124,14,FALSE),AC678)</f>
        <v>0.76997029335989176</v>
      </c>
      <c r="AD679" s="7">
        <f>IF(DAY($A679)=1,VLOOKUP($A679-1,$A$2:$L$1124,$R$1,FALSE)/VLOOKUP($A679-1,$A$2:$N$1124,14,FALSE),AD678)</f>
        <v>1.461593769439928E-2</v>
      </c>
      <c r="AE679" s="7">
        <f>IF(DAY($A679)=1,VLOOKUP($A679-1,$A$2:$L$1124,$S$1,FALSE)/VLOOKUP($A679-1,$A$2:$N$1124,14,FALSE),AE678)</f>
        <v>3.3105979484421108E-2</v>
      </c>
      <c r="AF679" s="7">
        <f>IF(DAY($A679)=1,VLOOKUP($A679-1,$A$2:$L$1124,$T$1,FALSE)/VLOOKUP($A679-1,$A$2:$N$1124,14,FALSE),AF678)</f>
        <v>9.074628596710016E-3</v>
      </c>
      <c r="AG679" s="7">
        <f>IF(DAY($A679)=1,VLOOKUP($A679-1,$A$2:$L$1124,$U$1,FALSE)/VLOOKUP($A679-1,$A$2:$N$1124,14,FALSE),AG678)</f>
        <v>0.12311603502249925</v>
      </c>
      <c r="AH679" s="7">
        <f>IF(DAY($A679)=1,VLOOKUP($A679-1,$A$2:$L$1124,$V$1,FALSE)/VLOOKUP($A679-1,$A$2:$N$1124,14,FALSE),AH678)</f>
        <v>0.114526831032309</v>
      </c>
      <c r="AI679" s="7">
        <f>IF(DAY($A679)=1,VLOOKUP($A679-1,$A$2:$L$1124,$W$1,FALSE)/VLOOKUP($A679-1,$A$2:$N$1124,14,FALSE),AI678)</f>
        <v>9.5622184927867115E-3</v>
      </c>
      <c r="AJ679" s="7">
        <f>IF(DAY($A679)=1,VLOOKUP($A679-1,$A$2:$L$1124,$X$1,FALSE)/VLOOKUP($A679-1,$A$2:$N$1124,14,FALSE),AJ678)</f>
        <v>1.277973883796398E-2</v>
      </c>
      <c r="AK679" s="7">
        <f>IF(DAY($A679)=1,VLOOKUP($A679-1,$A$2:$L$1124,$Y$1,FALSE)/VLOOKUP($A679-1,$A$2:$N$1124,14,FALSE),AK678)</f>
        <v>5.396567818844334E-3</v>
      </c>
      <c r="AL679" s="7">
        <f>IF(DAY($A679)=1,VLOOKUP($A679-1,$A$2:$L$1124,$Z$1,FALSE)/VLOOKUP($A679-1,$A$2:$N$1124,14,FALSE),AL678)</f>
        <v>1.6742851657964547E-2</v>
      </c>
      <c r="AM679" s="7">
        <f>IF(DAY($A679)=1,VLOOKUP($A679-1,$A$2:$L$1124,$AA$1,FALSE)/VLOOKUP($A679-1,$A$2:$N$1124,14,FALSE),AM678)</f>
        <v>5.6357490345190393E-3</v>
      </c>
      <c r="AO679" s="12">
        <f>VLOOKUP($A679,BTC!$A$1:$G$1853,5,FALSE)</f>
        <v>7144.38</v>
      </c>
      <c r="AP679" s="12">
        <f>VLOOKUP($A679,XRP!$A$1:$G$1853,5,FALSE)</f>
        <v>0.21035400000000001</v>
      </c>
      <c r="AQ679" s="12">
        <f>VLOOKUP($A679,LTC!$A$1:$G$1853,5,FALSE)</f>
        <v>61.3</v>
      </c>
      <c r="AR679" s="12">
        <f>VLOOKUP($A679,ETC!$A$1:$G$1853,5,FALSE)</f>
        <v>13.92</v>
      </c>
      <c r="AS679" s="12">
        <f>VLOOKUP($A679,ETH!$A$1:$G$1853,5,FALSE)</f>
        <v>294.66000000000003</v>
      </c>
      <c r="AT679" s="12">
        <f>VLOOKUP($A679,BCH!$A$1:$G$1853,5,FALSE)</f>
        <v>616.29999999999995</v>
      </c>
      <c r="AU679" s="12">
        <f>VLOOKUP($A679,XMR!$A$1:$G$1853,5,FALSE)</f>
        <v>99.76</v>
      </c>
      <c r="AV679" s="12">
        <f>VLOOKUP($A679,ZEC!$A$1:$G$1853,5,FALSE)</f>
        <v>240.87</v>
      </c>
      <c r="AW679" s="12">
        <f>VLOOKUP($A679,EOS!$A$1:$G$1853,5,FALSE)</f>
        <v>0.951407</v>
      </c>
      <c r="AX679" s="12">
        <f>VLOOKUP($A679,DASH!$A$1:$G$1853,5,FALSE)</f>
        <v>293.38</v>
      </c>
      <c r="AY679" s="12">
        <f>VLOOKUP($A679,XLM!$A$1:$G$1853,5,FALSE)</f>
        <v>3.0699000000000001E-2</v>
      </c>
      <c r="BA679" s="24">
        <v>1</v>
      </c>
      <c r="BB679" s="24">
        <v>1</v>
      </c>
      <c r="BC679" s="24">
        <v>1</v>
      </c>
      <c r="BD679" s="24">
        <v>1</v>
      </c>
      <c r="BE679" s="24">
        <v>1</v>
      </c>
      <c r="BF679" s="24">
        <v>1</v>
      </c>
      <c r="BG679" s="24">
        <v>1</v>
      </c>
      <c r="BH679" s="24">
        <v>1</v>
      </c>
      <c r="BI679" s="24">
        <v>1</v>
      </c>
      <c r="BJ679" s="24">
        <v>1</v>
      </c>
      <c r="BK679" s="24">
        <v>1</v>
      </c>
      <c r="BM679" s="19">
        <f>IF(SUM(BA678:BK678)=SUM(BA679:BK679),BM678,BM678*SUMPRODUCT(BA679:BK679,AO679:AY679,Q679:AA679)/SUMPRODUCT(BA678:BK678,AO679:AY679,AC679:AM679))</f>
        <v>0.8185351248056717</v>
      </c>
      <c r="BN679" s="26">
        <f>SUMPRODUCT(AO679:AY679,BA679:BK679,Q679:AA679)/BM679</f>
        <v>6159.2196131220153</v>
      </c>
      <c r="BO679">
        <f t="shared" si="175"/>
        <v>7144.38</v>
      </c>
    </row>
    <row r="680" spans="1:67" x14ac:dyDescent="0.75">
      <c r="A680" s="4">
        <v>43047</v>
      </c>
      <c r="B680" s="46">
        <f>INDEX('Index Volume'!B:B,MATCH(Index_New!$A680,'Index Volume'!$A:$A,0))</f>
        <v>4602200064</v>
      </c>
      <c r="C680" s="46">
        <f>INDEX('Index Volume'!C:C,MATCH(Index_New!$A680,'Index Volume'!$A:$A,0))</f>
        <v>156959008</v>
      </c>
      <c r="D680" s="46">
        <f>INDEX('Index Volume'!D:D,MATCH(Index_New!$A680,'Index Volume'!$A:$A,0))</f>
        <v>349454016</v>
      </c>
      <c r="E680" s="46">
        <f>INDEX('Index Volume'!E:E,MATCH(Index_New!$A680,'Index Volume'!$A:$A,0))</f>
        <v>139534000</v>
      </c>
      <c r="F680" s="46">
        <f>INDEX('Index Volume'!F:F,MATCH(Index_New!$A680,'Index Volume'!$A:$A,0))</f>
        <v>967955968</v>
      </c>
      <c r="G680" s="46">
        <f>INDEX('Index Volume'!G:G,MATCH(Index_New!$A680,'Index Volume'!$A:$A,0))</f>
        <v>837646016</v>
      </c>
      <c r="H680" s="46">
        <f>INDEX('Index Volume'!H:H,MATCH(Index_New!$A680,'Index Volume'!$A:$A,0))</f>
        <v>79822896</v>
      </c>
      <c r="I680" s="46">
        <f>INDEX('Index Volume'!I:I,MATCH(Index_New!$A680,'Index Volume'!$A:$A,0))</f>
        <v>60804200</v>
      </c>
      <c r="J680" s="46">
        <f>INDEX('Index Volume'!J:J,MATCH(Index_New!$A680,'Index Volume'!$A:$A,0))</f>
        <v>37971000</v>
      </c>
      <c r="K680" s="46">
        <f>INDEX('Index Volume'!K:K,MATCH(Index_New!$A680,'Index Volume'!$A:$A,0))</f>
        <v>103556000</v>
      </c>
      <c r="L680" s="46">
        <f>INDEX('Index Volume'!L:L,MATCH(Index_New!$A680,'Index Volume'!$A:$A,0))</f>
        <v>39618700</v>
      </c>
      <c r="M680" s="46">
        <f t="shared" si="161"/>
        <v>7375521868</v>
      </c>
      <c r="N680" s="1">
        <f t="shared" si="162"/>
        <v>7375521868</v>
      </c>
      <c r="O680" t="b">
        <f t="shared" si="163"/>
        <v>1</v>
      </c>
      <c r="Q680" s="7">
        <f t="shared" si="164"/>
        <v>0.69084949049339761</v>
      </c>
      <c r="R680" s="7">
        <f t="shared" si="165"/>
        <v>1.3114029458457766E-2</v>
      </c>
      <c r="S680" s="7">
        <f t="shared" si="166"/>
        <v>2.9704066840416331E-2</v>
      </c>
      <c r="T680" s="7">
        <f t="shared" si="167"/>
        <v>8.1421356077222631E-3</v>
      </c>
      <c r="U680" s="7">
        <f t="shared" si="168"/>
        <v>0.11046484624193875</v>
      </c>
      <c r="V680" s="7">
        <f t="shared" si="169"/>
        <v>0.10275825385579163</v>
      </c>
      <c r="W680" s="7">
        <f t="shared" si="170"/>
        <v>8.5796216174803888E-3</v>
      </c>
      <c r="X680" s="7">
        <f t="shared" si="171"/>
        <v>1.1466515190241758E-2</v>
      </c>
      <c r="Y680" s="7">
        <f t="shared" si="172"/>
        <v>4.8420259329655319E-3</v>
      </c>
      <c r="Z680" s="7">
        <f t="shared" si="173"/>
        <v>1.5022385457025562E-2</v>
      </c>
      <c r="AA680" s="7">
        <f t="shared" si="174"/>
        <v>5.0566293045623996E-3</v>
      </c>
      <c r="AC680" s="7">
        <f>IF(DAY($A680)=1,VLOOKUP($A680-1,$A$2:$L$1124,$Q$1,FALSE)/VLOOKUP($A680-1,$A$2:$N$1124,14,FALSE),AC679)</f>
        <v>0.76997029335989176</v>
      </c>
      <c r="AD680" s="7">
        <f>IF(DAY($A680)=1,VLOOKUP($A680-1,$A$2:$L$1124,$R$1,FALSE)/VLOOKUP($A680-1,$A$2:$N$1124,14,FALSE),AD679)</f>
        <v>1.461593769439928E-2</v>
      </c>
      <c r="AE680" s="7">
        <f>IF(DAY($A680)=1,VLOOKUP($A680-1,$A$2:$L$1124,$S$1,FALSE)/VLOOKUP($A680-1,$A$2:$N$1124,14,FALSE),AE679)</f>
        <v>3.3105979484421108E-2</v>
      </c>
      <c r="AF680" s="7">
        <f>IF(DAY($A680)=1,VLOOKUP($A680-1,$A$2:$L$1124,$T$1,FALSE)/VLOOKUP($A680-1,$A$2:$N$1124,14,FALSE),AF679)</f>
        <v>9.074628596710016E-3</v>
      </c>
      <c r="AG680" s="7">
        <f>IF(DAY($A680)=1,VLOOKUP($A680-1,$A$2:$L$1124,$U$1,FALSE)/VLOOKUP($A680-1,$A$2:$N$1124,14,FALSE),AG679)</f>
        <v>0.12311603502249925</v>
      </c>
      <c r="AH680" s="7">
        <f>IF(DAY($A680)=1,VLOOKUP($A680-1,$A$2:$L$1124,$V$1,FALSE)/VLOOKUP($A680-1,$A$2:$N$1124,14,FALSE),AH679)</f>
        <v>0.114526831032309</v>
      </c>
      <c r="AI680" s="7">
        <f>IF(DAY($A680)=1,VLOOKUP($A680-1,$A$2:$L$1124,$W$1,FALSE)/VLOOKUP($A680-1,$A$2:$N$1124,14,FALSE),AI679)</f>
        <v>9.5622184927867115E-3</v>
      </c>
      <c r="AJ680" s="7">
        <f>IF(DAY($A680)=1,VLOOKUP($A680-1,$A$2:$L$1124,$X$1,FALSE)/VLOOKUP($A680-1,$A$2:$N$1124,14,FALSE),AJ679)</f>
        <v>1.277973883796398E-2</v>
      </c>
      <c r="AK680" s="7">
        <f>IF(DAY($A680)=1,VLOOKUP($A680-1,$A$2:$L$1124,$Y$1,FALSE)/VLOOKUP($A680-1,$A$2:$N$1124,14,FALSE),AK679)</f>
        <v>5.396567818844334E-3</v>
      </c>
      <c r="AL680" s="7">
        <f>IF(DAY($A680)=1,VLOOKUP($A680-1,$A$2:$L$1124,$Z$1,FALSE)/VLOOKUP($A680-1,$A$2:$N$1124,14,FALSE),AL679)</f>
        <v>1.6742851657964547E-2</v>
      </c>
      <c r="AM680" s="7">
        <f>IF(DAY($A680)=1,VLOOKUP($A680-1,$A$2:$L$1124,$AA$1,FALSE)/VLOOKUP($A680-1,$A$2:$N$1124,14,FALSE),AM679)</f>
        <v>5.6357490345190393E-3</v>
      </c>
      <c r="AO680" s="12">
        <f>VLOOKUP($A680,BTC!$A$1:$G$1853,5,FALSE)</f>
        <v>7459.69</v>
      </c>
      <c r="AP680" s="12">
        <f>VLOOKUP($A680,XRP!$A$1:$G$1853,5,FALSE)</f>
        <v>0.21743699999999999</v>
      </c>
      <c r="AQ680" s="12">
        <f>VLOOKUP($A680,LTC!$A$1:$G$1853,5,FALSE)</f>
        <v>62.57</v>
      </c>
      <c r="AR680" s="12">
        <f>VLOOKUP($A680,ETC!$A$1:$G$1853,5,FALSE)</f>
        <v>14.02</v>
      </c>
      <c r="AS680" s="12">
        <f>VLOOKUP($A680,ETH!$A$1:$G$1853,5,FALSE)</f>
        <v>309.07</v>
      </c>
      <c r="AT680" s="12">
        <f>VLOOKUP($A680,BCH!$A$1:$G$1853,5,FALSE)</f>
        <v>622.46</v>
      </c>
      <c r="AU680" s="12">
        <f>VLOOKUP($A680,XMR!$A$1:$G$1853,5,FALSE)</f>
        <v>113.32</v>
      </c>
      <c r="AV680" s="12">
        <f>VLOOKUP($A680,ZEC!$A$1:$G$1853,5,FALSE)</f>
        <v>250.6</v>
      </c>
      <c r="AW680" s="12">
        <f>VLOOKUP($A680,EOS!$A$1:$G$1853,5,FALSE)</f>
        <v>1.1299999999999999</v>
      </c>
      <c r="AX680" s="12">
        <f>VLOOKUP($A680,DASH!$A$1:$G$1853,5,FALSE)</f>
        <v>316.33</v>
      </c>
      <c r="AY680" s="12">
        <f>VLOOKUP($A680,XLM!$A$1:$G$1853,5,FALSE)</f>
        <v>3.3763000000000001E-2</v>
      </c>
      <c r="BA680" s="24">
        <v>1</v>
      </c>
      <c r="BB680" s="24">
        <v>1</v>
      </c>
      <c r="BC680" s="24">
        <v>1</v>
      </c>
      <c r="BD680" s="24">
        <v>1</v>
      </c>
      <c r="BE680" s="24">
        <v>1</v>
      </c>
      <c r="BF680" s="24">
        <v>1</v>
      </c>
      <c r="BG680" s="24">
        <v>1</v>
      </c>
      <c r="BH680" s="24">
        <v>1</v>
      </c>
      <c r="BI680" s="24">
        <v>1</v>
      </c>
      <c r="BJ680" s="24">
        <v>1</v>
      </c>
      <c r="BK680" s="24">
        <v>1</v>
      </c>
      <c r="BM680" s="19">
        <f>IF(SUM(BA679:BK679)=SUM(BA680:BK680),BM679,BM679*SUMPRODUCT(BA680:BK680,AO680:AY680,Q680:AA680)/SUMPRODUCT(BA679:BK679,AO680:AY680,AC680:AM680))</f>
        <v>0.8185351248056717</v>
      </c>
      <c r="BN680" s="26">
        <f>SUMPRODUCT(AO680:AY680,BA680:BK680,Q680:AA680)/BM680</f>
        <v>6428.8094200306659</v>
      </c>
      <c r="BO680">
        <f t="shared" si="175"/>
        <v>7459.69</v>
      </c>
    </row>
    <row r="681" spans="1:67" x14ac:dyDescent="0.75">
      <c r="A681" s="3">
        <v>43048</v>
      </c>
      <c r="B681" s="46">
        <f>INDEX('Index Volume'!B:B,MATCH(Index_New!$A681,'Index Volume'!$A:$A,0))</f>
        <v>3226249984</v>
      </c>
      <c r="C681" s="46">
        <f>INDEX('Index Volume'!C:C,MATCH(Index_New!$A681,'Index Volume'!$A:$A,0))</f>
        <v>147916992</v>
      </c>
      <c r="D681" s="46">
        <f>INDEX('Index Volume'!D:D,MATCH(Index_New!$A681,'Index Volume'!$A:$A,0))</f>
        <v>279652992</v>
      </c>
      <c r="E681" s="46">
        <f>INDEX('Index Volume'!E:E,MATCH(Index_New!$A681,'Index Volume'!$A:$A,0))</f>
        <v>129201000</v>
      </c>
      <c r="F681" s="46">
        <f>INDEX('Index Volume'!F:F,MATCH(Index_New!$A681,'Index Volume'!$A:$A,0))</f>
        <v>893249984</v>
      </c>
      <c r="G681" s="46">
        <f>INDEX('Index Volume'!G:G,MATCH(Index_New!$A681,'Index Volume'!$A:$A,0))</f>
        <v>710387008</v>
      </c>
      <c r="H681" s="46">
        <f>INDEX('Index Volume'!H:H,MATCH(Index_New!$A681,'Index Volume'!$A:$A,0))</f>
        <v>86864600</v>
      </c>
      <c r="I681" s="46">
        <f>INDEX('Index Volume'!I:I,MATCH(Index_New!$A681,'Index Volume'!$A:$A,0))</f>
        <v>86573400</v>
      </c>
      <c r="J681" s="46">
        <f>INDEX('Index Volume'!J:J,MATCH(Index_New!$A681,'Index Volume'!$A:$A,0))</f>
        <v>24725800</v>
      </c>
      <c r="K681" s="46">
        <f>INDEX('Index Volume'!K:K,MATCH(Index_New!$A681,'Index Volume'!$A:$A,0))</f>
        <v>110840000</v>
      </c>
      <c r="L681" s="46">
        <f>INDEX('Index Volume'!L:L,MATCH(Index_New!$A681,'Index Volume'!$A:$A,0))</f>
        <v>32813200</v>
      </c>
      <c r="M681" s="46">
        <f t="shared" si="161"/>
        <v>5728474960</v>
      </c>
      <c r="N681" s="1">
        <f t="shared" si="162"/>
        <v>5728474960</v>
      </c>
      <c r="O681" t="b">
        <f t="shared" si="163"/>
        <v>1</v>
      </c>
      <c r="Q681" s="7">
        <f t="shared" si="164"/>
        <v>0.69084949049339761</v>
      </c>
      <c r="R681" s="7">
        <f t="shared" si="165"/>
        <v>1.3114029458457766E-2</v>
      </c>
      <c r="S681" s="7">
        <f t="shared" si="166"/>
        <v>2.9704066840416331E-2</v>
      </c>
      <c r="T681" s="7">
        <f t="shared" si="167"/>
        <v>8.1421356077222631E-3</v>
      </c>
      <c r="U681" s="7">
        <f t="shared" si="168"/>
        <v>0.11046484624193875</v>
      </c>
      <c r="V681" s="7">
        <f t="shared" si="169"/>
        <v>0.10275825385579163</v>
      </c>
      <c r="W681" s="7">
        <f t="shared" si="170"/>
        <v>8.5796216174803888E-3</v>
      </c>
      <c r="X681" s="7">
        <f t="shared" si="171"/>
        <v>1.1466515190241758E-2</v>
      </c>
      <c r="Y681" s="7">
        <f t="shared" si="172"/>
        <v>4.8420259329655319E-3</v>
      </c>
      <c r="Z681" s="7">
        <f t="shared" si="173"/>
        <v>1.5022385457025562E-2</v>
      </c>
      <c r="AA681" s="7">
        <f t="shared" si="174"/>
        <v>5.0566293045623996E-3</v>
      </c>
      <c r="AC681" s="7">
        <f>IF(DAY($A681)=1,VLOOKUP($A681-1,$A$2:$L$1124,$Q$1,FALSE)/VLOOKUP($A681-1,$A$2:$N$1124,14,FALSE),AC680)</f>
        <v>0.76997029335989176</v>
      </c>
      <c r="AD681" s="7">
        <f>IF(DAY($A681)=1,VLOOKUP($A681-1,$A$2:$L$1124,$R$1,FALSE)/VLOOKUP($A681-1,$A$2:$N$1124,14,FALSE),AD680)</f>
        <v>1.461593769439928E-2</v>
      </c>
      <c r="AE681" s="7">
        <f>IF(DAY($A681)=1,VLOOKUP($A681-1,$A$2:$L$1124,$S$1,FALSE)/VLOOKUP($A681-1,$A$2:$N$1124,14,FALSE),AE680)</f>
        <v>3.3105979484421108E-2</v>
      </c>
      <c r="AF681" s="7">
        <f>IF(DAY($A681)=1,VLOOKUP($A681-1,$A$2:$L$1124,$T$1,FALSE)/VLOOKUP($A681-1,$A$2:$N$1124,14,FALSE),AF680)</f>
        <v>9.074628596710016E-3</v>
      </c>
      <c r="AG681" s="7">
        <f>IF(DAY($A681)=1,VLOOKUP($A681-1,$A$2:$L$1124,$U$1,FALSE)/VLOOKUP($A681-1,$A$2:$N$1124,14,FALSE),AG680)</f>
        <v>0.12311603502249925</v>
      </c>
      <c r="AH681" s="7">
        <f>IF(DAY($A681)=1,VLOOKUP($A681-1,$A$2:$L$1124,$V$1,FALSE)/VLOOKUP($A681-1,$A$2:$N$1124,14,FALSE),AH680)</f>
        <v>0.114526831032309</v>
      </c>
      <c r="AI681" s="7">
        <f>IF(DAY($A681)=1,VLOOKUP($A681-1,$A$2:$L$1124,$W$1,FALSE)/VLOOKUP($A681-1,$A$2:$N$1124,14,FALSE),AI680)</f>
        <v>9.5622184927867115E-3</v>
      </c>
      <c r="AJ681" s="7">
        <f>IF(DAY($A681)=1,VLOOKUP($A681-1,$A$2:$L$1124,$X$1,FALSE)/VLOOKUP($A681-1,$A$2:$N$1124,14,FALSE),AJ680)</f>
        <v>1.277973883796398E-2</v>
      </c>
      <c r="AK681" s="7">
        <f>IF(DAY($A681)=1,VLOOKUP($A681-1,$A$2:$L$1124,$Y$1,FALSE)/VLOOKUP($A681-1,$A$2:$N$1124,14,FALSE),AK680)</f>
        <v>5.396567818844334E-3</v>
      </c>
      <c r="AL681" s="7">
        <f>IF(DAY($A681)=1,VLOOKUP($A681-1,$A$2:$L$1124,$Z$1,FALSE)/VLOOKUP($A681-1,$A$2:$N$1124,14,FALSE),AL680)</f>
        <v>1.6742851657964547E-2</v>
      </c>
      <c r="AM681" s="7">
        <f>IF(DAY($A681)=1,VLOOKUP($A681-1,$A$2:$L$1124,$AA$1,FALSE)/VLOOKUP($A681-1,$A$2:$N$1124,14,FALSE),AM680)</f>
        <v>5.6357490345190393E-3</v>
      </c>
      <c r="AO681" s="12">
        <f>VLOOKUP($A681,BTC!$A$1:$G$1853,5,FALSE)</f>
        <v>7143.58</v>
      </c>
      <c r="AP681" s="12">
        <f>VLOOKUP($A681,XRP!$A$1:$G$1853,5,FALSE)</f>
        <v>0.21748799999999999</v>
      </c>
      <c r="AQ681" s="12">
        <f>VLOOKUP($A681,LTC!$A$1:$G$1853,5,FALSE)</f>
        <v>64.27</v>
      </c>
      <c r="AR681" s="12">
        <f>VLOOKUP($A681,ETC!$A$1:$G$1853,5,FALSE)</f>
        <v>14.21</v>
      </c>
      <c r="AS681" s="12">
        <f>VLOOKUP($A681,ETH!$A$1:$G$1853,5,FALSE)</f>
        <v>320.88</v>
      </c>
      <c r="AT681" s="12">
        <f>VLOOKUP($A681,BCH!$A$1:$G$1853,5,FALSE)</f>
        <v>654.29999999999995</v>
      </c>
      <c r="AU681" s="12">
        <f>VLOOKUP($A681,XMR!$A$1:$G$1853,5,FALSE)</f>
        <v>120.78</v>
      </c>
      <c r="AV681" s="12">
        <f>VLOOKUP($A681,ZEC!$A$1:$G$1853,5,FALSE)</f>
        <v>262</v>
      </c>
      <c r="AW681" s="12">
        <f>VLOOKUP($A681,EOS!$A$1:$G$1853,5,FALSE)</f>
        <v>1.18</v>
      </c>
      <c r="AX681" s="12">
        <f>VLOOKUP($A681,DASH!$A$1:$G$1853,5,FALSE)</f>
        <v>326.01</v>
      </c>
      <c r="AY681" s="12">
        <f>VLOOKUP($A681,XLM!$A$1:$G$1853,5,FALSE)</f>
        <v>3.9946000000000002E-2</v>
      </c>
      <c r="BA681" s="24">
        <v>1</v>
      </c>
      <c r="BB681" s="24">
        <v>1</v>
      </c>
      <c r="BC681" s="24">
        <v>1</v>
      </c>
      <c r="BD681" s="24">
        <v>1</v>
      </c>
      <c r="BE681" s="24">
        <v>1</v>
      </c>
      <c r="BF681" s="24">
        <v>1</v>
      </c>
      <c r="BG681" s="24">
        <v>1</v>
      </c>
      <c r="BH681" s="24">
        <v>1</v>
      </c>
      <c r="BI681" s="24">
        <v>1</v>
      </c>
      <c r="BJ681" s="24">
        <v>1</v>
      </c>
      <c r="BK681" s="24">
        <v>1</v>
      </c>
      <c r="BM681" s="19">
        <f>IF(SUM(BA680:BK680)=SUM(BA681:BK681),BM680,BM680*SUMPRODUCT(BA681:BK681,AO681:AY681,Q681:AA681)/SUMPRODUCT(BA680:BK680,AO681:AY681,AC681:AM681))</f>
        <v>0.8185351248056717</v>
      </c>
      <c r="BN681" s="26">
        <f>SUMPRODUCT(AO681:AY681,BA681:BK681,Q681:AA681)/BM681</f>
        <v>6168.0807641194815</v>
      </c>
      <c r="BO681">
        <f t="shared" si="175"/>
        <v>7143.58</v>
      </c>
    </row>
    <row r="682" spans="1:67" x14ac:dyDescent="0.75">
      <c r="A682" s="4">
        <v>43049</v>
      </c>
      <c r="B682" s="46">
        <f>INDEX('Index Volume'!B:B,MATCH(Index_New!$A682,'Index Volume'!$A:$A,0))</f>
        <v>5208249856</v>
      </c>
      <c r="C682" s="46">
        <f>INDEX('Index Volume'!C:C,MATCH(Index_New!$A682,'Index Volume'!$A:$A,0))</f>
        <v>141032992</v>
      </c>
      <c r="D682" s="46">
        <f>INDEX('Index Volume'!D:D,MATCH(Index_New!$A682,'Index Volume'!$A:$A,0))</f>
        <v>291596000</v>
      </c>
      <c r="E682" s="46">
        <f>INDEX('Index Volume'!E:E,MATCH(Index_New!$A682,'Index Volume'!$A:$A,0))</f>
        <v>299856992</v>
      </c>
      <c r="F682" s="46">
        <f>INDEX('Index Volume'!F:F,MATCH(Index_New!$A682,'Index Volume'!$A:$A,0))</f>
        <v>885985984</v>
      </c>
      <c r="G682" s="46">
        <f>INDEX('Index Volume'!G:G,MATCH(Index_New!$A682,'Index Volume'!$A:$A,0))</f>
        <v>5195420160</v>
      </c>
      <c r="H682" s="46">
        <f>INDEX('Index Volume'!H:H,MATCH(Index_New!$A682,'Index Volume'!$A:$A,0))</f>
        <v>84614000</v>
      </c>
      <c r="I682" s="46">
        <f>INDEX('Index Volume'!I:I,MATCH(Index_New!$A682,'Index Volume'!$A:$A,0))</f>
        <v>78740400</v>
      </c>
      <c r="J682" s="46">
        <f>INDEX('Index Volume'!J:J,MATCH(Index_New!$A682,'Index Volume'!$A:$A,0))</f>
        <v>23024200</v>
      </c>
      <c r="K682" s="46">
        <f>INDEX('Index Volume'!K:K,MATCH(Index_New!$A682,'Index Volume'!$A:$A,0))</f>
        <v>116352000</v>
      </c>
      <c r="L682" s="46">
        <f>INDEX('Index Volume'!L:L,MATCH(Index_New!$A682,'Index Volume'!$A:$A,0))</f>
        <v>32634200</v>
      </c>
      <c r="M682" s="46">
        <f t="shared" si="161"/>
        <v>12357506784</v>
      </c>
      <c r="N682" s="1">
        <f t="shared" si="162"/>
        <v>12357506784</v>
      </c>
      <c r="O682" t="b">
        <f t="shared" si="163"/>
        <v>1</v>
      </c>
      <c r="Q682" s="7">
        <f t="shared" si="164"/>
        <v>0.69084949049339761</v>
      </c>
      <c r="R682" s="7">
        <f t="shared" si="165"/>
        <v>1.3114029458457766E-2</v>
      </c>
      <c r="S682" s="7">
        <f t="shared" si="166"/>
        <v>2.9704066840416331E-2</v>
      </c>
      <c r="T682" s="7">
        <f t="shared" si="167"/>
        <v>8.1421356077222631E-3</v>
      </c>
      <c r="U682" s="7">
        <f t="shared" si="168"/>
        <v>0.11046484624193875</v>
      </c>
      <c r="V682" s="7">
        <f t="shared" si="169"/>
        <v>0.10275825385579163</v>
      </c>
      <c r="W682" s="7">
        <f t="shared" si="170"/>
        <v>8.5796216174803888E-3</v>
      </c>
      <c r="X682" s="7">
        <f t="shared" si="171"/>
        <v>1.1466515190241758E-2</v>
      </c>
      <c r="Y682" s="7">
        <f t="shared" si="172"/>
        <v>4.8420259329655319E-3</v>
      </c>
      <c r="Z682" s="7">
        <f t="shared" si="173"/>
        <v>1.5022385457025562E-2</v>
      </c>
      <c r="AA682" s="7">
        <f t="shared" si="174"/>
        <v>5.0566293045623996E-3</v>
      </c>
      <c r="AC682" s="7">
        <f>IF(DAY($A682)=1,VLOOKUP($A682-1,$A$2:$L$1124,$Q$1,FALSE)/VLOOKUP($A682-1,$A$2:$N$1124,14,FALSE),AC681)</f>
        <v>0.76997029335989176</v>
      </c>
      <c r="AD682" s="7">
        <f>IF(DAY($A682)=1,VLOOKUP($A682-1,$A$2:$L$1124,$R$1,FALSE)/VLOOKUP($A682-1,$A$2:$N$1124,14,FALSE),AD681)</f>
        <v>1.461593769439928E-2</v>
      </c>
      <c r="AE682" s="7">
        <f>IF(DAY($A682)=1,VLOOKUP($A682-1,$A$2:$L$1124,$S$1,FALSE)/VLOOKUP($A682-1,$A$2:$N$1124,14,FALSE),AE681)</f>
        <v>3.3105979484421108E-2</v>
      </c>
      <c r="AF682" s="7">
        <f>IF(DAY($A682)=1,VLOOKUP($A682-1,$A$2:$L$1124,$T$1,FALSE)/VLOOKUP($A682-1,$A$2:$N$1124,14,FALSE),AF681)</f>
        <v>9.074628596710016E-3</v>
      </c>
      <c r="AG682" s="7">
        <f>IF(DAY($A682)=1,VLOOKUP($A682-1,$A$2:$L$1124,$U$1,FALSE)/VLOOKUP($A682-1,$A$2:$N$1124,14,FALSE),AG681)</f>
        <v>0.12311603502249925</v>
      </c>
      <c r="AH682" s="7">
        <f>IF(DAY($A682)=1,VLOOKUP($A682-1,$A$2:$L$1124,$V$1,FALSE)/VLOOKUP($A682-1,$A$2:$N$1124,14,FALSE),AH681)</f>
        <v>0.114526831032309</v>
      </c>
      <c r="AI682" s="7">
        <f>IF(DAY($A682)=1,VLOOKUP($A682-1,$A$2:$L$1124,$W$1,FALSE)/VLOOKUP($A682-1,$A$2:$N$1124,14,FALSE),AI681)</f>
        <v>9.5622184927867115E-3</v>
      </c>
      <c r="AJ682" s="7">
        <f>IF(DAY($A682)=1,VLOOKUP($A682-1,$A$2:$L$1124,$X$1,FALSE)/VLOOKUP($A682-1,$A$2:$N$1124,14,FALSE),AJ681)</f>
        <v>1.277973883796398E-2</v>
      </c>
      <c r="AK682" s="7">
        <f>IF(DAY($A682)=1,VLOOKUP($A682-1,$A$2:$L$1124,$Y$1,FALSE)/VLOOKUP($A682-1,$A$2:$N$1124,14,FALSE),AK681)</f>
        <v>5.396567818844334E-3</v>
      </c>
      <c r="AL682" s="7">
        <f>IF(DAY($A682)=1,VLOOKUP($A682-1,$A$2:$L$1124,$Z$1,FALSE)/VLOOKUP($A682-1,$A$2:$N$1124,14,FALSE),AL681)</f>
        <v>1.6742851657964547E-2</v>
      </c>
      <c r="AM682" s="7">
        <f>IF(DAY($A682)=1,VLOOKUP($A682-1,$A$2:$L$1124,$AA$1,FALSE)/VLOOKUP($A682-1,$A$2:$N$1124,14,FALSE),AM681)</f>
        <v>5.6357490345190393E-3</v>
      </c>
      <c r="AO682" s="12">
        <f>VLOOKUP($A682,BTC!$A$1:$G$1853,5,FALSE)</f>
        <v>6618.14</v>
      </c>
      <c r="AP682" s="12">
        <f>VLOOKUP($A682,XRP!$A$1:$G$1853,5,FALSE)</f>
        <v>0.206483</v>
      </c>
      <c r="AQ682" s="12">
        <f>VLOOKUP($A682,LTC!$A$1:$G$1853,5,FALSE)</f>
        <v>59.26</v>
      </c>
      <c r="AR682" s="12">
        <f>VLOOKUP($A682,ETC!$A$1:$G$1853,5,FALSE)</f>
        <v>14.6</v>
      </c>
      <c r="AS682" s="12">
        <f>VLOOKUP($A682,ETH!$A$1:$G$1853,5,FALSE)</f>
        <v>299.25</v>
      </c>
      <c r="AT682" s="12">
        <f>VLOOKUP($A682,BCH!$A$1:$G$1853,5,FALSE)</f>
        <v>1007.42</v>
      </c>
      <c r="AU682" s="12">
        <f>VLOOKUP($A682,XMR!$A$1:$G$1853,5,FALSE)</f>
        <v>105.59</v>
      </c>
      <c r="AV682" s="12">
        <f>VLOOKUP($A682,ZEC!$A$1:$G$1853,5,FALSE)</f>
        <v>237.88</v>
      </c>
      <c r="AW682" s="12">
        <f>VLOOKUP($A682,EOS!$A$1:$G$1853,5,FALSE)</f>
        <v>1.03</v>
      </c>
      <c r="AX682" s="12">
        <f>VLOOKUP($A682,DASH!$A$1:$G$1853,5,FALSE)</f>
        <v>329.57</v>
      </c>
      <c r="AY682" s="12">
        <f>VLOOKUP($A682,XLM!$A$1:$G$1853,5,FALSE)</f>
        <v>3.3072999999999998E-2</v>
      </c>
      <c r="BA682" s="24">
        <v>1</v>
      </c>
      <c r="BB682" s="24">
        <v>1</v>
      </c>
      <c r="BC682" s="24">
        <v>1</v>
      </c>
      <c r="BD682" s="24">
        <v>1</v>
      </c>
      <c r="BE682" s="24">
        <v>1</v>
      </c>
      <c r="BF682" s="24">
        <v>1</v>
      </c>
      <c r="BG682" s="24">
        <v>1</v>
      </c>
      <c r="BH682" s="24">
        <v>1</v>
      </c>
      <c r="BI682" s="24">
        <v>1</v>
      </c>
      <c r="BJ682" s="24">
        <v>1</v>
      </c>
      <c r="BK682" s="24">
        <v>1</v>
      </c>
      <c r="BM682" s="19">
        <f>IF(SUM(BA681:BK681)=SUM(BA682:BK682),BM681,BM681*SUMPRODUCT(BA682:BK682,AO682:AY682,Q682:AA682)/SUMPRODUCT(BA681:BK681,AO682:AY682,AC682:AM682))</f>
        <v>0.8185351248056717</v>
      </c>
      <c r="BN682" s="26">
        <f>SUMPRODUCT(AO682:AY682,BA682:BK682,Q682:AA682)/BM682</f>
        <v>5765.4061925031838</v>
      </c>
      <c r="BO682">
        <f t="shared" si="175"/>
        <v>6618.14</v>
      </c>
    </row>
    <row r="683" spans="1:67" x14ac:dyDescent="0.75">
      <c r="A683" s="3">
        <v>43050</v>
      </c>
      <c r="B683" s="46">
        <f>INDEX('Index Volume'!B:B,MATCH(Index_New!$A683,'Index Volume'!$A:$A,0))</f>
        <v>4908680192</v>
      </c>
      <c r="C683" s="46">
        <f>INDEX('Index Volume'!C:C,MATCH(Index_New!$A683,'Index Volume'!$A:$A,0))</f>
        <v>134503008</v>
      </c>
      <c r="D683" s="46">
        <f>INDEX('Index Volume'!D:D,MATCH(Index_New!$A683,'Index Volume'!$A:$A,0))</f>
        <v>272494016</v>
      </c>
      <c r="E683" s="46">
        <f>INDEX('Index Volume'!E:E,MATCH(Index_New!$A683,'Index Volume'!$A:$A,0))</f>
        <v>958982016</v>
      </c>
      <c r="F683" s="46">
        <f>INDEX('Index Volume'!F:F,MATCH(Index_New!$A683,'Index Volume'!$A:$A,0))</f>
        <v>842300992</v>
      </c>
      <c r="G683" s="46">
        <f>INDEX('Index Volume'!G:G,MATCH(Index_New!$A683,'Index Volume'!$A:$A,0))</f>
        <v>5139769856</v>
      </c>
      <c r="H683" s="46">
        <f>INDEX('Index Volume'!H:H,MATCH(Index_New!$A683,'Index Volume'!$A:$A,0))</f>
        <v>107708000</v>
      </c>
      <c r="I683" s="46">
        <f>INDEX('Index Volume'!I:I,MATCH(Index_New!$A683,'Index Volume'!$A:$A,0))</f>
        <v>68016096</v>
      </c>
      <c r="J683" s="46">
        <f>INDEX('Index Volume'!J:J,MATCH(Index_New!$A683,'Index Volume'!$A:$A,0))</f>
        <v>27539300</v>
      </c>
      <c r="K683" s="46">
        <f>INDEX('Index Volume'!K:K,MATCH(Index_New!$A683,'Index Volume'!$A:$A,0))</f>
        <v>88651000</v>
      </c>
      <c r="L683" s="46">
        <f>INDEX('Index Volume'!L:L,MATCH(Index_New!$A683,'Index Volume'!$A:$A,0))</f>
        <v>17914400</v>
      </c>
      <c r="M683" s="46">
        <f t="shared" si="161"/>
        <v>12566558876</v>
      </c>
      <c r="N683" s="1">
        <f t="shared" si="162"/>
        <v>12566558876</v>
      </c>
      <c r="O683" t="b">
        <f t="shared" si="163"/>
        <v>1</v>
      </c>
      <c r="Q683" s="7">
        <f t="shared" si="164"/>
        <v>0.69084949049339761</v>
      </c>
      <c r="R683" s="7">
        <f t="shared" si="165"/>
        <v>1.3114029458457766E-2</v>
      </c>
      <c r="S683" s="7">
        <f t="shared" si="166"/>
        <v>2.9704066840416331E-2</v>
      </c>
      <c r="T683" s="7">
        <f t="shared" si="167"/>
        <v>8.1421356077222631E-3</v>
      </c>
      <c r="U683" s="7">
        <f t="shared" si="168"/>
        <v>0.11046484624193875</v>
      </c>
      <c r="V683" s="7">
        <f t="shared" si="169"/>
        <v>0.10275825385579163</v>
      </c>
      <c r="W683" s="7">
        <f t="shared" si="170"/>
        <v>8.5796216174803888E-3</v>
      </c>
      <c r="X683" s="7">
        <f t="shared" si="171"/>
        <v>1.1466515190241758E-2</v>
      </c>
      <c r="Y683" s="7">
        <f t="shared" si="172"/>
        <v>4.8420259329655319E-3</v>
      </c>
      <c r="Z683" s="7">
        <f t="shared" si="173"/>
        <v>1.5022385457025562E-2</v>
      </c>
      <c r="AA683" s="7">
        <f t="shared" si="174"/>
        <v>5.0566293045623996E-3</v>
      </c>
      <c r="AC683" s="7">
        <f>IF(DAY($A683)=1,VLOOKUP($A683-1,$A$2:$L$1124,$Q$1,FALSE)/VLOOKUP($A683-1,$A$2:$N$1124,14,FALSE),AC682)</f>
        <v>0.76997029335989176</v>
      </c>
      <c r="AD683" s="7">
        <f>IF(DAY($A683)=1,VLOOKUP($A683-1,$A$2:$L$1124,$R$1,FALSE)/VLOOKUP($A683-1,$A$2:$N$1124,14,FALSE),AD682)</f>
        <v>1.461593769439928E-2</v>
      </c>
      <c r="AE683" s="7">
        <f>IF(DAY($A683)=1,VLOOKUP($A683-1,$A$2:$L$1124,$S$1,FALSE)/VLOOKUP($A683-1,$A$2:$N$1124,14,FALSE),AE682)</f>
        <v>3.3105979484421108E-2</v>
      </c>
      <c r="AF683" s="7">
        <f>IF(DAY($A683)=1,VLOOKUP($A683-1,$A$2:$L$1124,$T$1,FALSE)/VLOOKUP($A683-1,$A$2:$N$1124,14,FALSE),AF682)</f>
        <v>9.074628596710016E-3</v>
      </c>
      <c r="AG683" s="7">
        <f>IF(DAY($A683)=1,VLOOKUP($A683-1,$A$2:$L$1124,$U$1,FALSE)/VLOOKUP($A683-1,$A$2:$N$1124,14,FALSE),AG682)</f>
        <v>0.12311603502249925</v>
      </c>
      <c r="AH683" s="7">
        <f>IF(DAY($A683)=1,VLOOKUP($A683-1,$A$2:$L$1124,$V$1,FALSE)/VLOOKUP($A683-1,$A$2:$N$1124,14,FALSE),AH682)</f>
        <v>0.114526831032309</v>
      </c>
      <c r="AI683" s="7">
        <f>IF(DAY($A683)=1,VLOOKUP($A683-1,$A$2:$L$1124,$W$1,FALSE)/VLOOKUP($A683-1,$A$2:$N$1124,14,FALSE),AI682)</f>
        <v>9.5622184927867115E-3</v>
      </c>
      <c r="AJ683" s="7">
        <f>IF(DAY($A683)=1,VLOOKUP($A683-1,$A$2:$L$1124,$X$1,FALSE)/VLOOKUP($A683-1,$A$2:$N$1124,14,FALSE),AJ682)</f>
        <v>1.277973883796398E-2</v>
      </c>
      <c r="AK683" s="7">
        <f>IF(DAY($A683)=1,VLOOKUP($A683-1,$A$2:$L$1124,$Y$1,FALSE)/VLOOKUP($A683-1,$A$2:$N$1124,14,FALSE),AK682)</f>
        <v>5.396567818844334E-3</v>
      </c>
      <c r="AL683" s="7">
        <f>IF(DAY($A683)=1,VLOOKUP($A683-1,$A$2:$L$1124,$Z$1,FALSE)/VLOOKUP($A683-1,$A$2:$N$1124,14,FALSE),AL682)</f>
        <v>1.6742851657964547E-2</v>
      </c>
      <c r="AM683" s="7">
        <f>IF(DAY($A683)=1,VLOOKUP($A683-1,$A$2:$L$1124,$AA$1,FALSE)/VLOOKUP($A683-1,$A$2:$N$1124,14,FALSE),AM682)</f>
        <v>5.6357490345190393E-3</v>
      </c>
      <c r="AO683" s="12">
        <f>VLOOKUP($A683,BTC!$A$1:$G$1853,5,FALSE)</f>
        <v>6357.6</v>
      </c>
      <c r="AP683" s="12">
        <f>VLOOKUP($A683,XRP!$A$1:$G$1853,5,FALSE)</f>
        <v>0.21043000000000001</v>
      </c>
      <c r="AQ683" s="12">
        <f>VLOOKUP($A683,LTC!$A$1:$G$1853,5,FALSE)</f>
        <v>62.3</v>
      </c>
      <c r="AR683" s="12">
        <f>VLOOKUP($A683,ETC!$A$1:$G$1853,5,FALSE)</f>
        <v>19.420000000000002</v>
      </c>
      <c r="AS683" s="12">
        <f>VLOOKUP($A683,ETH!$A$1:$G$1853,5,FALSE)</f>
        <v>314.68</v>
      </c>
      <c r="AT683" s="12">
        <f>VLOOKUP($A683,BCH!$A$1:$G$1853,5,FALSE)</f>
        <v>1340.45</v>
      </c>
      <c r="AU683" s="12">
        <f>VLOOKUP($A683,XMR!$A$1:$G$1853,5,FALSE)</f>
        <v>119.62</v>
      </c>
      <c r="AV683" s="12">
        <f>VLOOKUP($A683,ZEC!$A$1:$G$1853,5,FALSE)</f>
        <v>253.6</v>
      </c>
      <c r="AW683" s="12">
        <f>VLOOKUP($A683,EOS!$A$1:$G$1853,5,FALSE)</f>
        <v>1.1599999999999999</v>
      </c>
      <c r="AX683" s="12">
        <f>VLOOKUP($A683,DASH!$A$1:$G$1853,5,FALSE)</f>
        <v>346.06</v>
      </c>
      <c r="AY683" s="12">
        <f>VLOOKUP($A683,XLM!$A$1:$G$1853,5,FALSE)</f>
        <v>3.3052999999999999E-2</v>
      </c>
      <c r="BA683" s="24">
        <v>1</v>
      </c>
      <c r="BB683" s="24">
        <v>1</v>
      </c>
      <c r="BC683" s="24">
        <v>1</v>
      </c>
      <c r="BD683" s="24">
        <v>1</v>
      </c>
      <c r="BE683" s="24">
        <v>1</v>
      </c>
      <c r="BF683" s="24">
        <v>1</v>
      </c>
      <c r="BG683" s="24">
        <v>1</v>
      </c>
      <c r="BH683" s="24">
        <v>1</v>
      </c>
      <c r="BI683" s="24">
        <v>1</v>
      </c>
      <c r="BJ683" s="24">
        <v>1</v>
      </c>
      <c r="BK683" s="24">
        <v>1</v>
      </c>
      <c r="BM683" s="19">
        <f>IF(SUM(BA682:BK682)=SUM(BA683:BK683),BM682,BM682*SUMPRODUCT(BA683:BK683,AO683:AY683,Q683:AA683)/SUMPRODUCT(BA682:BK682,AO683:AY683,AC683:AM683))</f>
        <v>0.8185351248056717</v>
      </c>
      <c r="BN683" s="26">
        <f>SUMPRODUCT(AO683:AY683,BA683:BK683,Q683:AA683)/BM683</f>
        <v>5590.2282476328555</v>
      </c>
      <c r="BO683">
        <f t="shared" si="175"/>
        <v>6357.6</v>
      </c>
    </row>
    <row r="684" spans="1:67" x14ac:dyDescent="0.75">
      <c r="A684" s="4">
        <v>43051</v>
      </c>
      <c r="B684" s="46">
        <f>INDEX('Index Volume'!B:B,MATCH(Index_New!$A684,'Index Volume'!$A:$A,0))</f>
        <v>8957349888</v>
      </c>
      <c r="C684" s="46">
        <f>INDEX('Index Volume'!C:C,MATCH(Index_New!$A684,'Index Volume'!$A:$A,0))</f>
        <v>251175008</v>
      </c>
      <c r="D684" s="46">
        <f>INDEX('Index Volume'!D:D,MATCH(Index_New!$A684,'Index Volume'!$A:$A,0))</f>
        <v>322820000</v>
      </c>
      <c r="E684" s="46">
        <f>INDEX('Index Volume'!E:E,MATCH(Index_New!$A684,'Index Volume'!$A:$A,0))</f>
        <v>697452992</v>
      </c>
      <c r="F684" s="46">
        <f>INDEX('Index Volume'!F:F,MATCH(Index_New!$A684,'Index Volume'!$A:$A,0))</f>
        <v>1613479936</v>
      </c>
      <c r="G684" s="46">
        <f>INDEX('Index Volume'!G:G,MATCH(Index_New!$A684,'Index Volume'!$A:$A,0))</f>
        <v>8371319808</v>
      </c>
      <c r="H684" s="46">
        <f>INDEX('Index Volume'!H:H,MATCH(Index_New!$A684,'Index Volume'!$A:$A,0))</f>
        <v>144948000</v>
      </c>
      <c r="I684" s="46">
        <f>INDEX('Index Volume'!I:I,MATCH(Index_New!$A684,'Index Volume'!$A:$A,0))</f>
        <v>119639000</v>
      </c>
      <c r="J684" s="46">
        <f>INDEX('Index Volume'!J:J,MATCH(Index_New!$A684,'Index Volume'!$A:$A,0))</f>
        <v>29229800</v>
      </c>
      <c r="K684" s="46">
        <f>INDEX('Index Volume'!K:K,MATCH(Index_New!$A684,'Index Volume'!$A:$A,0))</f>
        <v>476198016</v>
      </c>
      <c r="L684" s="46">
        <f>INDEX('Index Volume'!L:L,MATCH(Index_New!$A684,'Index Volume'!$A:$A,0))</f>
        <v>17002300</v>
      </c>
      <c r="M684" s="46">
        <f t="shared" si="161"/>
        <v>21000614748</v>
      </c>
      <c r="N684" s="1">
        <f t="shared" si="162"/>
        <v>21000614748</v>
      </c>
      <c r="O684" t="b">
        <f t="shared" si="163"/>
        <v>1</v>
      </c>
      <c r="Q684" s="7">
        <f t="shared" si="164"/>
        <v>0.69084949049339761</v>
      </c>
      <c r="R684" s="7">
        <f t="shared" si="165"/>
        <v>1.3114029458457766E-2</v>
      </c>
      <c r="S684" s="7">
        <f t="shared" si="166"/>
        <v>2.9704066840416331E-2</v>
      </c>
      <c r="T684" s="7">
        <f t="shared" si="167"/>
        <v>8.1421356077222631E-3</v>
      </c>
      <c r="U684" s="7">
        <f t="shared" si="168"/>
        <v>0.11046484624193875</v>
      </c>
      <c r="V684" s="7">
        <f t="shared" si="169"/>
        <v>0.10275825385579163</v>
      </c>
      <c r="W684" s="7">
        <f t="shared" si="170"/>
        <v>8.5796216174803888E-3</v>
      </c>
      <c r="X684" s="7">
        <f t="shared" si="171"/>
        <v>1.1466515190241758E-2</v>
      </c>
      <c r="Y684" s="7">
        <f t="shared" si="172"/>
        <v>4.8420259329655319E-3</v>
      </c>
      <c r="Z684" s="7">
        <f t="shared" si="173"/>
        <v>1.5022385457025562E-2</v>
      </c>
      <c r="AA684" s="7">
        <f t="shared" si="174"/>
        <v>5.0566293045623996E-3</v>
      </c>
      <c r="AC684" s="7">
        <f>IF(DAY($A684)=1,VLOOKUP($A684-1,$A$2:$L$1124,$Q$1,FALSE)/VLOOKUP($A684-1,$A$2:$N$1124,14,FALSE),AC683)</f>
        <v>0.76997029335989176</v>
      </c>
      <c r="AD684" s="7">
        <f>IF(DAY($A684)=1,VLOOKUP($A684-1,$A$2:$L$1124,$R$1,FALSE)/VLOOKUP($A684-1,$A$2:$N$1124,14,FALSE),AD683)</f>
        <v>1.461593769439928E-2</v>
      </c>
      <c r="AE684" s="7">
        <f>IF(DAY($A684)=1,VLOOKUP($A684-1,$A$2:$L$1124,$S$1,FALSE)/VLOOKUP($A684-1,$A$2:$N$1124,14,FALSE),AE683)</f>
        <v>3.3105979484421108E-2</v>
      </c>
      <c r="AF684" s="7">
        <f>IF(DAY($A684)=1,VLOOKUP($A684-1,$A$2:$L$1124,$T$1,FALSE)/VLOOKUP($A684-1,$A$2:$N$1124,14,FALSE),AF683)</f>
        <v>9.074628596710016E-3</v>
      </c>
      <c r="AG684" s="7">
        <f>IF(DAY($A684)=1,VLOOKUP($A684-1,$A$2:$L$1124,$U$1,FALSE)/VLOOKUP($A684-1,$A$2:$N$1124,14,FALSE),AG683)</f>
        <v>0.12311603502249925</v>
      </c>
      <c r="AH684" s="7">
        <f>IF(DAY($A684)=1,VLOOKUP($A684-1,$A$2:$L$1124,$V$1,FALSE)/VLOOKUP($A684-1,$A$2:$N$1124,14,FALSE),AH683)</f>
        <v>0.114526831032309</v>
      </c>
      <c r="AI684" s="7">
        <f>IF(DAY($A684)=1,VLOOKUP($A684-1,$A$2:$L$1124,$W$1,FALSE)/VLOOKUP($A684-1,$A$2:$N$1124,14,FALSE),AI683)</f>
        <v>9.5622184927867115E-3</v>
      </c>
      <c r="AJ684" s="7">
        <f>IF(DAY($A684)=1,VLOOKUP($A684-1,$A$2:$L$1124,$X$1,FALSE)/VLOOKUP($A684-1,$A$2:$N$1124,14,FALSE),AJ683)</f>
        <v>1.277973883796398E-2</v>
      </c>
      <c r="AK684" s="7">
        <f>IF(DAY($A684)=1,VLOOKUP($A684-1,$A$2:$L$1124,$Y$1,FALSE)/VLOOKUP($A684-1,$A$2:$N$1124,14,FALSE),AK683)</f>
        <v>5.396567818844334E-3</v>
      </c>
      <c r="AL684" s="7">
        <f>IF(DAY($A684)=1,VLOOKUP($A684-1,$A$2:$L$1124,$Z$1,FALSE)/VLOOKUP($A684-1,$A$2:$N$1124,14,FALSE),AL683)</f>
        <v>1.6742851657964547E-2</v>
      </c>
      <c r="AM684" s="7">
        <f>IF(DAY($A684)=1,VLOOKUP($A684-1,$A$2:$L$1124,$AA$1,FALSE)/VLOOKUP($A684-1,$A$2:$N$1124,14,FALSE),AM683)</f>
        <v>5.6357490345190393E-3</v>
      </c>
      <c r="AO684" s="12">
        <f>VLOOKUP($A684,BTC!$A$1:$G$1853,5,FALSE)</f>
        <v>5950.07</v>
      </c>
      <c r="AP684" s="12">
        <f>VLOOKUP($A684,XRP!$A$1:$G$1853,5,FALSE)</f>
        <v>0.19733899999999999</v>
      </c>
      <c r="AQ684" s="12">
        <f>VLOOKUP($A684,LTC!$A$1:$G$1853,5,FALSE)</f>
        <v>59.01</v>
      </c>
      <c r="AR684" s="12">
        <f>VLOOKUP($A684,ETC!$A$1:$G$1853,5,FALSE)</f>
        <v>15.18</v>
      </c>
      <c r="AS684" s="12">
        <f>VLOOKUP($A684,ETH!$A$1:$G$1853,5,FALSE)</f>
        <v>307.91000000000003</v>
      </c>
      <c r="AT684" s="12">
        <f>VLOOKUP($A684,BCH!$A$1:$G$1853,5,FALSE)</f>
        <v>1388.86</v>
      </c>
      <c r="AU684" s="12">
        <f>VLOOKUP($A684,XMR!$A$1:$G$1853,5,FALSE)</f>
        <v>123.86</v>
      </c>
      <c r="AV684" s="12">
        <f>VLOOKUP($A684,ZEC!$A$1:$G$1853,5,FALSE)</f>
        <v>288.67</v>
      </c>
      <c r="AW684" s="12">
        <f>VLOOKUP($A684,EOS!$A$1:$G$1853,5,FALSE)</f>
        <v>1.0900000000000001</v>
      </c>
      <c r="AX684" s="12">
        <f>VLOOKUP($A684,DASH!$A$1:$G$1853,5,FALSE)</f>
        <v>536.12</v>
      </c>
      <c r="AY684" s="12">
        <f>VLOOKUP($A684,XLM!$A$1:$G$1853,5,FALSE)</f>
        <v>2.8181999999999999E-2</v>
      </c>
      <c r="BA684" s="24">
        <v>1</v>
      </c>
      <c r="BB684" s="24">
        <v>1</v>
      </c>
      <c r="BC684" s="24">
        <v>1</v>
      </c>
      <c r="BD684" s="24">
        <v>1</v>
      </c>
      <c r="BE684" s="24">
        <v>1</v>
      </c>
      <c r="BF684" s="24">
        <v>1</v>
      </c>
      <c r="BG684" s="24">
        <v>1</v>
      </c>
      <c r="BH684" s="24">
        <v>1</v>
      </c>
      <c r="BI684" s="24">
        <v>1</v>
      </c>
      <c r="BJ684" s="24">
        <v>1</v>
      </c>
      <c r="BK684" s="24">
        <v>1</v>
      </c>
      <c r="BM684" s="19">
        <f>IF(SUM(BA683:BK683)=SUM(BA684:BK684),BM683,BM683*SUMPRODUCT(BA684:BK684,AO684:AY684,Q684:AA684)/SUMPRODUCT(BA683:BK683,AO684:AY684,AC684:AM684))</f>
        <v>0.8185351248056717</v>
      </c>
      <c r="BN684" s="26">
        <f>SUMPRODUCT(AO684:AY684,BA684:BK684,Q684:AA684)/BM684</f>
        <v>5255.2953584844317</v>
      </c>
      <c r="BO684">
        <f t="shared" si="175"/>
        <v>5950.07</v>
      </c>
    </row>
    <row r="685" spans="1:67" x14ac:dyDescent="0.75">
      <c r="A685" s="3">
        <v>43052</v>
      </c>
      <c r="B685" s="46">
        <f>INDEX('Index Volume'!B:B,MATCH(Index_New!$A685,'Index Volume'!$A:$A,0))</f>
        <v>6263249920</v>
      </c>
      <c r="C685" s="46">
        <f>INDEX('Index Volume'!C:C,MATCH(Index_New!$A685,'Index Volume'!$A:$A,0))</f>
        <v>132567000</v>
      </c>
      <c r="D685" s="46">
        <f>INDEX('Index Volume'!D:D,MATCH(Index_New!$A685,'Index Volume'!$A:$A,0))</f>
        <v>237478000</v>
      </c>
      <c r="E685" s="46">
        <f>INDEX('Index Volume'!E:E,MATCH(Index_New!$A685,'Index Volume'!$A:$A,0))</f>
        <v>350880000</v>
      </c>
      <c r="F685" s="46">
        <f>INDEX('Index Volume'!F:F,MATCH(Index_New!$A685,'Index Volume'!$A:$A,0))</f>
        <v>1041889984</v>
      </c>
      <c r="G685" s="46">
        <f>INDEX('Index Volume'!G:G,MATCH(Index_New!$A685,'Index Volume'!$A:$A,0))</f>
        <v>4850570240</v>
      </c>
      <c r="H685" s="46">
        <f>INDEX('Index Volume'!H:H,MATCH(Index_New!$A685,'Index Volume'!$A:$A,0))</f>
        <v>116200000</v>
      </c>
      <c r="I685" s="46">
        <f>INDEX('Index Volume'!I:I,MATCH(Index_New!$A685,'Index Volume'!$A:$A,0))</f>
        <v>115940000</v>
      </c>
      <c r="J685" s="46">
        <f>INDEX('Index Volume'!J:J,MATCH(Index_New!$A685,'Index Volume'!$A:$A,0))</f>
        <v>20848600</v>
      </c>
      <c r="K685" s="46">
        <f>INDEX('Index Volume'!K:K,MATCH(Index_New!$A685,'Index Volume'!$A:$A,0))</f>
        <v>310886016</v>
      </c>
      <c r="L685" s="46">
        <f>INDEX('Index Volume'!L:L,MATCH(Index_New!$A685,'Index Volume'!$A:$A,0))</f>
        <v>11245700</v>
      </c>
      <c r="M685" s="46">
        <f t="shared" si="161"/>
        <v>13451755460</v>
      </c>
      <c r="N685" s="1">
        <f t="shared" si="162"/>
        <v>13451755460</v>
      </c>
      <c r="O685" t="b">
        <f t="shared" si="163"/>
        <v>1</v>
      </c>
      <c r="Q685" s="7">
        <f t="shared" si="164"/>
        <v>0.69084949049339761</v>
      </c>
      <c r="R685" s="7">
        <f t="shared" si="165"/>
        <v>1.3114029458457766E-2</v>
      </c>
      <c r="S685" s="7">
        <f t="shared" si="166"/>
        <v>2.9704066840416331E-2</v>
      </c>
      <c r="T685" s="7">
        <f t="shared" si="167"/>
        <v>8.1421356077222631E-3</v>
      </c>
      <c r="U685" s="7">
        <f t="shared" si="168"/>
        <v>0.11046484624193875</v>
      </c>
      <c r="V685" s="7">
        <f t="shared" si="169"/>
        <v>0.10275825385579163</v>
      </c>
      <c r="W685" s="7">
        <f t="shared" si="170"/>
        <v>8.5796216174803888E-3</v>
      </c>
      <c r="X685" s="7">
        <f t="shared" si="171"/>
        <v>1.1466515190241758E-2</v>
      </c>
      <c r="Y685" s="7">
        <f t="shared" si="172"/>
        <v>4.8420259329655319E-3</v>
      </c>
      <c r="Z685" s="7">
        <f t="shared" si="173"/>
        <v>1.5022385457025562E-2</v>
      </c>
      <c r="AA685" s="7">
        <f t="shared" si="174"/>
        <v>5.0566293045623996E-3</v>
      </c>
      <c r="AC685" s="7">
        <f>IF(DAY($A685)=1,VLOOKUP($A685-1,$A$2:$L$1124,$Q$1,FALSE)/VLOOKUP($A685-1,$A$2:$N$1124,14,FALSE),AC684)</f>
        <v>0.76997029335989176</v>
      </c>
      <c r="AD685" s="7">
        <f>IF(DAY($A685)=1,VLOOKUP($A685-1,$A$2:$L$1124,$R$1,FALSE)/VLOOKUP($A685-1,$A$2:$N$1124,14,FALSE),AD684)</f>
        <v>1.461593769439928E-2</v>
      </c>
      <c r="AE685" s="7">
        <f>IF(DAY($A685)=1,VLOOKUP($A685-1,$A$2:$L$1124,$S$1,FALSE)/VLOOKUP($A685-1,$A$2:$N$1124,14,FALSE),AE684)</f>
        <v>3.3105979484421108E-2</v>
      </c>
      <c r="AF685" s="7">
        <f>IF(DAY($A685)=1,VLOOKUP($A685-1,$A$2:$L$1124,$T$1,FALSE)/VLOOKUP($A685-1,$A$2:$N$1124,14,FALSE),AF684)</f>
        <v>9.074628596710016E-3</v>
      </c>
      <c r="AG685" s="7">
        <f>IF(DAY($A685)=1,VLOOKUP($A685-1,$A$2:$L$1124,$U$1,FALSE)/VLOOKUP($A685-1,$A$2:$N$1124,14,FALSE),AG684)</f>
        <v>0.12311603502249925</v>
      </c>
      <c r="AH685" s="7">
        <f>IF(DAY($A685)=1,VLOOKUP($A685-1,$A$2:$L$1124,$V$1,FALSE)/VLOOKUP($A685-1,$A$2:$N$1124,14,FALSE),AH684)</f>
        <v>0.114526831032309</v>
      </c>
      <c r="AI685" s="7">
        <f>IF(DAY($A685)=1,VLOOKUP($A685-1,$A$2:$L$1124,$W$1,FALSE)/VLOOKUP($A685-1,$A$2:$N$1124,14,FALSE),AI684)</f>
        <v>9.5622184927867115E-3</v>
      </c>
      <c r="AJ685" s="7">
        <f>IF(DAY($A685)=1,VLOOKUP($A685-1,$A$2:$L$1124,$X$1,FALSE)/VLOOKUP($A685-1,$A$2:$N$1124,14,FALSE),AJ684)</f>
        <v>1.277973883796398E-2</v>
      </c>
      <c r="AK685" s="7">
        <f>IF(DAY($A685)=1,VLOOKUP($A685-1,$A$2:$L$1124,$Y$1,FALSE)/VLOOKUP($A685-1,$A$2:$N$1124,14,FALSE),AK684)</f>
        <v>5.396567818844334E-3</v>
      </c>
      <c r="AL685" s="7">
        <f>IF(DAY($A685)=1,VLOOKUP($A685-1,$A$2:$L$1124,$Z$1,FALSE)/VLOOKUP($A685-1,$A$2:$N$1124,14,FALSE),AL684)</f>
        <v>1.6742851657964547E-2</v>
      </c>
      <c r="AM685" s="7">
        <f>IF(DAY($A685)=1,VLOOKUP($A685-1,$A$2:$L$1124,$AA$1,FALSE)/VLOOKUP($A685-1,$A$2:$N$1124,14,FALSE),AM684)</f>
        <v>5.6357490345190393E-3</v>
      </c>
      <c r="AO685" s="12">
        <f>VLOOKUP($A685,BTC!$A$1:$G$1853,5,FALSE)</f>
        <v>6559.49</v>
      </c>
      <c r="AP685" s="12">
        <f>VLOOKUP($A685,XRP!$A$1:$G$1853,5,FALSE)</f>
        <v>0.20344200000000001</v>
      </c>
      <c r="AQ685" s="12">
        <f>VLOOKUP($A685,LTC!$A$1:$G$1853,5,FALSE)</f>
        <v>61.4</v>
      </c>
      <c r="AR685" s="12">
        <f>VLOOKUP($A685,ETC!$A$1:$G$1853,5,FALSE)</f>
        <v>16.11</v>
      </c>
      <c r="AS685" s="12">
        <f>VLOOKUP($A685,ETH!$A$1:$G$1853,5,FALSE)</f>
        <v>316.72000000000003</v>
      </c>
      <c r="AT685" s="12">
        <f>VLOOKUP($A685,BCH!$A$1:$G$1853,5,FALSE)</f>
        <v>1353.99</v>
      </c>
      <c r="AU685" s="12">
        <f>VLOOKUP($A685,XMR!$A$1:$G$1853,5,FALSE)</f>
        <v>123.4</v>
      </c>
      <c r="AV685" s="12">
        <f>VLOOKUP($A685,ZEC!$A$1:$G$1853,5,FALSE)</f>
        <v>265.45</v>
      </c>
      <c r="AW685" s="12">
        <f>VLOOKUP($A685,EOS!$A$1:$G$1853,5,FALSE)</f>
        <v>1.18</v>
      </c>
      <c r="AX685" s="12">
        <f>VLOOKUP($A685,DASH!$A$1:$G$1853,5,FALSE)</f>
        <v>427.37</v>
      </c>
      <c r="AY685" s="12">
        <f>VLOOKUP($A685,XLM!$A$1:$G$1853,5,FALSE)</f>
        <v>3.0655999999999999E-2</v>
      </c>
      <c r="BA685" s="24">
        <v>1</v>
      </c>
      <c r="BB685" s="24">
        <v>1</v>
      </c>
      <c r="BC685" s="24">
        <v>1</v>
      </c>
      <c r="BD685" s="24">
        <v>1</v>
      </c>
      <c r="BE685" s="24">
        <v>1</v>
      </c>
      <c r="BF685" s="24">
        <v>1</v>
      </c>
      <c r="BG685" s="24">
        <v>1</v>
      </c>
      <c r="BH685" s="24">
        <v>1</v>
      </c>
      <c r="BI685" s="24">
        <v>1</v>
      </c>
      <c r="BJ685" s="24">
        <v>1</v>
      </c>
      <c r="BK685" s="24">
        <v>1</v>
      </c>
      <c r="BM685" s="19">
        <f>IF(SUM(BA684:BK684)=SUM(BA685:BK685),BM684,BM684*SUMPRODUCT(BA685:BK685,AO685:AY685,Q685:AA685)/SUMPRODUCT(BA684:BK684,AO685:AY685,AC685:AM685))</f>
        <v>0.8185351248056717</v>
      </c>
      <c r="BN685" s="26">
        <f>SUMPRODUCT(AO685:AY685,BA685:BK685,Q685:AA685)/BM685</f>
        <v>5764.2322489873677</v>
      </c>
      <c r="BO685">
        <f t="shared" si="175"/>
        <v>6559.49</v>
      </c>
    </row>
    <row r="686" spans="1:67" x14ac:dyDescent="0.75">
      <c r="A686" s="4">
        <v>43053</v>
      </c>
      <c r="B686" s="46">
        <f>INDEX('Index Volume'!B:B,MATCH(Index_New!$A686,'Index Volume'!$A:$A,0))</f>
        <v>3197110016</v>
      </c>
      <c r="C686" s="46">
        <f>INDEX('Index Volume'!C:C,MATCH(Index_New!$A686,'Index Volume'!$A:$A,0))</f>
        <v>127361000</v>
      </c>
      <c r="D686" s="46">
        <f>INDEX('Index Volume'!D:D,MATCH(Index_New!$A686,'Index Volume'!$A:$A,0))</f>
        <v>174111008</v>
      </c>
      <c r="E686" s="46">
        <f>INDEX('Index Volume'!E:E,MATCH(Index_New!$A686,'Index Volume'!$A:$A,0))</f>
        <v>449737984</v>
      </c>
      <c r="F686" s="46">
        <f>INDEX('Index Volume'!F:F,MATCH(Index_New!$A686,'Index Volume'!$A:$A,0))</f>
        <v>1069680000</v>
      </c>
      <c r="G686" s="46">
        <f>INDEX('Index Volume'!G:G,MATCH(Index_New!$A686,'Index Volume'!$A:$A,0))</f>
        <v>1697910016</v>
      </c>
      <c r="H686" s="46">
        <f>INDEX('Index Volume'!H:H,MATCH(Index_New!$A686,'Index Volume'!$A:$A,0))</f>
        <v>53544800</v>
      </c>
      <c r="I686" s="46">
        <f>INDEX('Index Volume'!I:I,MATCH(Index_New!$A686,'Index Volume'!$A:$A,0))</f>
        <v>52265100</v>
      </c>
      <c r="J686" s="46">
        <f>INDEX('Index Volume'!J:J,MATCH(Index_New!$A686,'Index Volume'!$A:$A,0))</f>
        <v>107326000</v>
      </c>
      <c r="K686" s="46">
        <f>INDEX('Index Volume'!K:K,MATCH(Index_New!$A686,'Index Volume'!$A:$A,0))</f>
        <v>123854000</v>
      </c>
      <c r="L686" s="46">
        <f>INDEX('Index Volume'!L:L,MATCH(Index_New!$A686,'Index Volume'!$A:$A,0))</f>
        <v>18880900</v>
      </c>
      <c r="M686" s="46">
        <f t="shared" si="161"/>
        <v>7071780824</v>
      </c>
      <c r="N686" s="1">
        <f t="shared" si="162"/>
        <v>7071780824</v>
      </c>
      <c r="O686" t="b">
        <f t="shared" si="163"/>
        <v>1</v>
      </c>
      <c r="Q686" s="7">
        <f t="shared" si="164"/>
        <v>0.69084949049339761</v>
      </c>
      <c r="R686" s="7">
        <f t="shared" si="165"/>
        <v>1.3114029458457766E-2</v>
      </c>
      <c r="S686" s="7">
        <f t="shared" si="166"/>
        <v>2.9704066840416331E-2</v>
      </c>
      <c r="T686" s="7">
        <f t="shared" si="167"/>
        <v>8.1421356077222631E-3</v>
      </c>
      <c r="U686" s="7">
        <f t="shared" si="168"/>
        <v>0.11046484624193875</v>
      </c>
      <c r="V686" s="7">
        <f t="shared" si="169"/>
        <v>0.10275825385579163</v>
      </c>
      <c r="W686" s="7">
        <f t="shared" si="170"/>
        <v>8.5796216174803888E-3</v>
      </c>
      <c r="X686" s="7">
        <f t="shared" si="171"/>
        <v>1.1466515190241758E-2</v>
      </c>
      <c r="Y686" s="7">
        <f t="shared" si="172"/>
        <v>4.8420259329655319E-3</v>
      </c>
      <c r="Z686" s="7">
        <f t="shared" si="173"/>
        <v>1.5022385457025562E-2</v>
      </c>
      <c r="AA686" s="7">
        <f t="shared" si="174"/>
        <v>5.0566293045623996E-3</v>
      </c>
      <c r="AC686" s="7">
        <f>IF(DAY($A686)=1,VLOOKUP($A686-1,$A$2:$L$1124,$Q$1,FALSE)/VLOOKUP($A686-1,$A$2:$N$1124,14,FALSE),AC685)</f>
        <v>0.76997029335989176</v>
      </c>
      <c r="AD686" s="7">
        <f>IF(DAY($A686)=1,VLOOKUP($A686-1,$A$2:$L$1124,$R$1,FALSE)/VLOOKUP($A686-1,$A$2:$N$1124,14,FALSE),AD685)</f>
        <v>1.461593769439928E-2</v>
      </c>
      <c r="AE686" s="7">
        <f>IF(DAY($A686)=1,VLOOKUP($A686-1,$A$2:$L$1124,$S$1,FALSE)/VLOOKUP($A686-1,$A$2:$N$1124,14,FALSE),AE685)</f>
        <v>3.3105979484421108E-2</v>
      </c>
      <c r="AF686" s="7">
        <f>IF(DAY($A686)=1,VLOOKUP($A686-1,$A$2:$L$1124,$T$1,FALSE)/VLOOKUP($A686-1,$A$2:$N$1124,14,FALSE),AF685)</f>
        <v>9.074628596710016E-3</v>
      </c>
      <c r="AG686" s="7">
        <f>IF(DAY($A686)=1,VLOOKUP($A686-1,$A$2:$L$1124,$U$1,FALSE)/VLOOKUP($A686-1,$A$2:$N$1124,14,FALSE),AG685)</f>
        <v>0.12311603502249925</v>
      </c>
      <c r="AH686" s="7">
        <f>IF(DAY($A686)=1,VLOOKUP($A686-1,$A$2:$L$1124,$V$1,FALSE)/VLOOKUP($A686-1,$A$2:$N$1124,14,FALSE),AH685)</f>
        <v>0.114526831032309</v>
      </c>
      <c r="AI686" s="7">
        <f>IF(DAY($A686)=1,VLOOKUP($A686-1,$A$2:$L$1124,$W$1,FALSE)/VLOOKUP($A686-1,$A$2:$N$1124,14,FALSE),AI685)</f>
        <v>9.5622184927867115E-3</v>
      </c>
      <c r="AJ686" s="7">
        <f>IF(DAY($A686)=1,VLOOKUP($A686-1,$A$2:$L$1124,$X$1,FALSE)/VLOOKUP($A686-1,$A$2:$N$1124,14,FALSE),AJ685)</f>
        <v>1.277973883796398E-2</v>
      </c>
      <c r="AK686" s="7">
        <f>IF(DAY($A686)=1,VLOOKUP($A686-1,$A$2:$L$1124,$Y$1,FALSE)/VLOOKUP($A686-1,$A$2:$N$1124,14,FALSE),AK685)</f>
        <v>5.396567818844334E-3</v>
      </c>
      <c r="AL686" s="7">
        <f>IF(DAY($A686)=1,VLOOKUP($A686-1,$A$2:$L$1124,$Z$1,FALSE)/VLOOKUP($A686-1,$A$2:$N$1124,14,FALSE),AL685)</f>
        <v>1.6742851657964547E-2</v>
      </c>
      <c r="AM686" s="7">
        <f>IF(DAY($A686)=1,VLOOKUP($A686-1,$A$2:$L$1124,$AA$1,FALSE)/VLOOKUP($A686-1,$A$2:$N$1124,14,FALSE),AM685)</f>
        <v>5.6357490345190393E-3</v>
      </c>
      <c r="AO686" s="12">
        <f>VLOOKUP($A686,BTC!$A$1:$G$1853,5,FALSE)</f>
        <v>6635.75</v>
      </c>
      <c r="AP686" s="12">
        <f>VLOOKUP($A686,XRP!$A$1:$G$1853,5,FALSE)</f>
        <v>0.20982500000000001</v>
      </c>
      <c r="AQ686" s="12">
        <f>VLOOKUP($A686,LTC!$A$1:$G$1853,5,FALSE)</f>
        <v>62.68</v>
      </c>
      <c r="AR686" s="12">
        <f>VLOOKUP($A686,ETC!$A$1:$G$1853,5,FALSE)</f>
        <v>17.87</v>
      </c>
      <c r="AS686" s="12">
        <f>VLOOKUP($A686,ETH!$A$1:$G$1853,5,FALSE)</f>
        <v>337.63</v>
      </c>
      <c r="AT686" s="12">
        <f>VLOOKUP($A686,BCH!$A$1:$G$1853,5,FALSE)</f>
        <v>1273.53</v>
      </c>
      <c r="AU686" s="12">
        <f>VLOOKUP($A686,XMR!$A$1:$G$1853,5,FALSE)</f>
        <v>122.35</v>
      </c>
      <c r="AV686" s="12">
        <f>VLOOKUP($A686,ZEC!$A$1:$G$1853,5,FALSE)</f>
        <v>271.44</v>
      </c>
      <c r="AW686" s="12">
        <f>VLOOKUP($A686,EOS!$A$1:$G$1853,5,FALSE)</f>
        <v>1.67</v>
      </c>
      <c r="AX686" s="12">
        <f>VLOOKUP($A686,DASH!$A$1:$G$1853,5,FALSE)</f>
        <v>427.54</v>
      </c>
      <c r="AY686" s="12">
        <f>VLOOKUP($A686,XLM!$A$1:$G$1853,5,FALSE)</f>
        <v>3.6373999999999997E-2</v>
      </c>
      <c r="BA686" s="24">
        <v>1</v>
      </c>
      <c r="BB686" s="24">
        <v>1</v>
      </c>
      <c r="BC686" s="24">
        <v>1</v>
      </c>
      <c r="BD686" s="24">
        <v>1</v>
      </c>
      <c r="BE686" s="24">
        <v>1</v>
      </c>
      <c r="BF686" s="24">
        <v>1</v>
      </c>
      <c r="BG686" s="24">
        <v>1</v>
      </c>
      <c r="BH686" s="24">
        <v>1</v>
      </c>
      <c r="BI686" s="24">
        <v>1</v>
      </c>
      <c r="BJ686" s="24">
        <v>1</v>
      </c>
      <c r="BK686" s="24">
        <v>1</v>
      </c>
      <c r="BM686" s="19">
        <f>IF(SUM(BA685:BK685)=SUM(BA686:BK686),BM685,BM685*SUMPRODUCT(BA686:BK686,AO686:AY686,Q686:AA686)/SUMPRODUCT(BA685:BK685,AO686:AY686,AC686:AM686))</f>
        <v>0.8185351248056717</v>
      </c>
      <c r="BN686" s="26">
        <f>SUMPRODUCT(AO686:AY686,BA686:BK686,Q686:AA686)/BM686</f>
        <v>5821.4602624977715</v>
      </c>
      <c r="BO686">
        <f t="shared" si="175"/>
        <v>6635.75</v>
      </c>
    </row>
    <row r="687" spans="1:67" x14ac:dyDescent="0.75">
      <c r="A687" s="3">
        <v>43054</v>
      </c>
      <c r="B687" s="46">
        <f>INDEX('Index Volume'!B:B,MATCH(Index_New!$A687,'Index Volume'!$A:$A,0))</f>
        <v>4200880128</v>
      </c>
      <c r="C687" s="46">
        <f>INDEX('Index Volume'!C:C,MATCH(Index_New!$A687,'Index Volume'!$A:$A,0))</f>
        <v>100294000</v>
      </c>
      <c r="D687" s="46">
        <f>INDEX('Index Volume'!D:D,MATCH(Index_New!$A687,'Index Volume'!$A:$A,0))</f>
        <v>194636000</v>
      </c>
      <c r="E687" s="46">
        <f>INDEX('Index Volume'!E:E,MATCH(Index_New!$A687,'Index Volume'!$A:$A,0))</f>
        <v>149567008</v>
      </c>
      <c r="F687" s="46">
        <f>INDEX('Index Volume'!F:F,MATCH(Index_New!$A687,'Index Volume'!$A:$A,0))</f>
        <v>722665984</v>
      </c>
      <c r="G687" s="46">
        <f>INDEX('Index Volume'!G:G,MATCH(Index_New!$A687,'Index Volume'!$A:$A,0))</f>
        <v>1321779968</v>
      </c>
      <c r="H687" s="46">
        <f>INDEX('Index Volume'!H:H,MATCH(Index_New!$A687,'Index Volume'!$A:$A,0))</f>
        <v>49976700</v>
      </c>
      <c r="I687" s="46">
        <f>INDEX('Index Volume'!I:I,MATCH(Index_New!$A687,'Index Volume'!$A:$A,0))</f>
        <v>89937200</v>
      </c>
      <c r="J687" s="46">
        <f>INDEX('Index Volume'!J:J,MATCH(Index_New!$A687,'Index Volume'!$A:$A,0))</f>
        <v>64150700</v>
      </c>
      <c r="K687" s="46">
        <f>INDEX('Index Volume'!K:K,MATCH(Index_New!$A687,'Index Volume'!$A:$A,0))</f>
        <v>103157000</v>
      </c>
      <c r="L687" s="46">
        <f>INDEX('Index Volume'!L:L,MATCH(Index_New!$A687,'Index Volume'!$A:$A,0))</f>
        <v>28206500</v>
      </c>
      <c r="M687" s="46">
        <f t="shared" si="161"/>
        <v>7025251188</v>
      </c>
      <c r="N687" s="1">
        <f t="shared" si="162"/>
        <v>7025251188</v>
      </c>
      <c r="O687" t="b">
        <f t="shared" si="163"/>
        <v>1</v>
      </c>
      <c r="Q687" s="7">
        <f t="shared" si="164"/>
        <v>0.69084949049339761</v>
      </c>
      <c r="R687" s="7">
        <f t="shared" si="165"/>
        <v>1.3114029458457766E-2</v>
      </c>
      <c r="S687" s="7">
        <f t="shared" si="166"/>
        <v>2.9704066840416331E-2</v>
      </c>
      <c r="T687" s="7">
        <f t="shared" si="167"/>
        <v>8.1421356077222631E-3</v>
      </c>
      <c r="U687" s="7">
        <f t="shared" si="168"/>
        <v>0.11046484624193875</v>
      </c>
      <c r="V687" s="7">
        <f t="shared" si="169"/>
        <v>0.10275825385579163</v>
      </c>
      <c r="W687" s="7">
        <f t="shared" si="170"/>
        <v>8.5796216174803888E-3</v>
      </c>
      <c r="X687" s="7">
        <f t="shared" si="171"/>
        <v>1.1466515190241758E-2</v>
      </c>
      <c r="Y687" s="7">
        <f t="shared" si="172"/>
        <v>4.8420259329655319E-3</v>
      </c>
      <c r="Z687" s="7">
        <f t="shared" si="173"/>
        <v>1.5022385457025562E-2</v>
      </c>
      <c r="AA687" s="7">
        <f t="shared" si="174"/>
        <v>5.0566293045623996E-3</v>
      </c>
      <c r="AC687" s="7">
        <f>IF(DAY($A687)=1,VLOOKUP($A687-1,$A$2:$L$1124,$Q$1,FALSE)/VLOOKUP($A687-1,$A$2:$N$1124,14,FALSE),AC686)</f>
        <v>0.76997029335989176</v>
      </c>
      <c r="AD687" s="7">
        <f>IF(DAY($A687)=1,VLOOKUP($A687-1,$A$2:$L$1124,$R$1,FALSE)/VLOOKUP($A687-1,$A$2:$N$1124,14,FALSE),AD686)</f>
        <v>1.461593769439928E-2</v>
      </c>
      <c r="AE687" s="7">
        <f>IF(DAY($A687)=1,VLOOKUP($A687-1,$A$2:$L$1124,$S$1,FALSE)/VLOOKUP($A687-1,$A$2:$N$1124,14,FALSE),AE686)</f>
        <v>3.3105979484421108E-2</v>
      </c>
      <c r="AF687" s="7">
        <f>IF(DAY($A687)=1,VLOOKUP($A687-1,$A$2:$L$1124,$T$1,FALSE)/VLOOKUP($A687-1,$A$2:$N$1124,14,FALSE),AF686)</f>
        <v>9.074628596710016E-3</v>
      </c>
      <c r="AG687" s="7">
        <f>IF(DAY($A687)=1,VLOOKUP($A687-1,$A$2:$L$1124,$U$1,FALSE)/VLOOKUP($A687-1,$A$2:$N$1124,14,FALSE),AG686)</f>
        <v>0.12311603502249925</v>
      </c>
      <c r="AH687" s="7">
        <f>IF(DAY($A687)=1,VLOOKUP($A687-1,$A$2:$L$1124,$V$1,FALSE)/VLOOKUP($A687-1,$A$2:$N$1124,14,FALSE),AH686)</f>
        <v>0.114526831032309</v>
      </c>
      <c r="AI687" s="7">
        <f>IF(DAY($A687)=1,VLOOKUP($A687-1,$A$2:$L$1124,$W$1,FALSE)/VLOOKUP($A687-1,$A$2:$N$1124,14,FALSE),AI686)</f>
        <v>9.5622184927867115E-3</v>
      </c>
      <c r="AJ687" s="7">
        <f>IF(DAY($A687)=1,VLOOKUP($A687-1,$A$2:$L$1124,$X$1,FALSE)/VLOOKUP($A687-1,$A$2:$N$1124,14,FALSE),AJ686)</f>
        <v>1.277973883796398E-2</v>
      </c>
      <c r="AK687" s="7">
        <f>IF(DAY($A687)=1,VLOOKUP($A687-1,$A$2:$L$1124,$Y$1,FALSE)/VLOOKUP($A687-1,$A$2:$N$1124,14,FALSE),AK686)</f>
        <v>5.396567818844334E-3</v>
      </c>
      <c r="AL687" s="7">
        <f>IF(DAY($A687)=1,VLOOKUP($A687-1,$A$2:$L$1124,$Z$1,FALSE)/VLOOKUP($A687-1,$A$2:$N$1124,14,FALSE),AL686)</f>
        <v>1.6742851657964547E-2</v>
      </c>
      <c r="AM687" s="7">
        <f>IF(DAY($A687)=1,VLOOKUP($A687-1,$A$2:$L$1124,$AA$1,FALSE)/VLOOKUP($A687-1,$A$2:$N$1124,14,FALSE),AM686)</f>
        <v>5.6357490345190393E-3</v>
      </c>
      <c r="AO687" s="12">
        <f>VLOOKUP($A687,BTC!$A$1:$G$1853,5,FALSE)</f>
        <v>7315.54</v>
      </c>
      <c r="AP687" s="12">
        <f>VLOOKUP($A687,XRP!$A$1:$G$1853,5,FALSE)</f>
        <v>0.21295600000000001</v>
      </c>
      <c r="AQ687" s="12">
        <f>VLOOKUP($A687,LTC!$A$1:$G$1853,5,FALSE)</f>
        <v>63.82</v>
      </c>
      <c r="AR687" s="12">
        <f>VLOOKUP($A687,ETC!$A$1:$G$1853,5,FALSE)</f>
        <v>17.55</v>
      </c>
      <c r="AS687" s="12">
        <f>VLOOKUP($A687,ETH!$A$1:$G$1853,5,FALSE)</f>
        <v>333.36</v>
      </c>
      <c r="AT687" s="12">
        <f>VLOOKUP($A687,BCH!$A$1:$G$1853,5,FALSE)</f>
        <v>1212.4000000000001</v>
      </c>
      <c r="AU687" s="12">
        <f>VLOOKUP($A687,XMR!$A$1:$G$1853,5,FALSE)</f>
        <v>121.37</v>
      </c>
      <c r="AV687" s="12">
        <f>VLOOKUP($A687,ZEC!$A$1:$G$1853,5,FALSE)</f>
        <v>290.57</v>
      </c>
      <c r="AW687" s="12">
        <f>VLOOKUP($A687,EOS!$A$1:$G$1853,5,FALSE)</f>
        <v>1.67</v>
      </c>
      <c r="AX687" s="12">
        <f>VLOOKUP($A687,DASH!$A$1:$G$1853,5,FALSE)</f>
        <v>424.41</v>
      </c>
      <c r="AY687" s="12">
        <f>VLOOKUP($A687,XLM!$A$1:$G$1853,5,FALSE)</f>
        <v>3.7053000000000003E-2</v>
      </c>
      <c r="BA687" s="24">
        <v>1</v>
      </c>
      <c r="BB687" s="24">
        <v>1</v>
      </c>
      <c r="BC687" s="24">
        <v>1</v>
      </c>
      <c r="BD687" s="24">
        <v>1</v>
      </c>
      <c r="BE687" s="24">
        <v>1</v>
      </c>
      <c r="BF687" s="24">
        <v>1</v>
      </c>
      <c r="BG687" s="24">
        <v>1</v>
      </c>
      <c r="BH687" s="24">
        <v>1</v>
      </c>
      <c r="BI687" s="24">
        <v>1</v>
      </c>
      <c r="BJ687" s="24">
        <v>1</v>
      </c>
      <c r="BK687" s="24">
        <v>1</v>
      </c>
      <c r="BM687" s="19">
        <f>IF(SUM(BA686:BK686)=SUM(BA687:BK687),BM686,BM686*SUMPRODUCT(BA687:BK687,AO687:AY687,Q687:AA687)/SUMPRODUCT(BA686:BK686,AO687:AY687,AC687:AM687))</f>
        <v>0.8185351248056717</v>
      </c>
      <c r="BN687" s="26">
        <f>SUMPRODUCT(AO687:AY687,BA687:BK687,Q687:AA687)/BM687</f>
        <v>6387.1959189694371</v>
      </c>
      <c r="BO687">
        <f t="shared" si="175"/>
        <v>7315.54</v>
      </c>
    </row>
    <row r="688" spans="1:67" x14ac:dyDescent="0.75">
      <c r="A688" s="4">
        <v>43055</v>
      </c>
      <c r="B688" s="46">
        <f>INDEX('Index Volume'!B:B,MATCH(Index_New!$A688,'Index Volume'!$A:$A,0))</f>
        <v>5123809792</v>
      </c>
      <c r="C688" s="46">
        <f>INDEX('Index Volume'!C:C,MATCH(Index_New!$A688,'Index Volume'!$A:$A,0))</f>
        <v>1022579968</v>
      </c>
      <c r="D688" s="46">
        <f>INDEX('Index Volume'!D:D,MATCH(Index_New!$A688,'Index Volume'!$A:$A,0))</f>
        <v>418128992</v>
      </c>
      <c r="E688" s="46">
        <f>INDEX('Index Volume'!E:E,MATCH(Index_New!$A688,'Index Volume'!$A:$A,0))</f>
        <v>182720992</v>
      </c>
      <c r="F688" s="46">
        <f>INDEX('Index Volume'!F:F,MATCH(Index_New!$A688,'Index Volume'!$A:$A,0))</f>
        <v>797254016</v>
      </c>
      <c r="G688" s="46">
        <f>INDEX('Index Volume'!G:G,MATCH(Index_New!$A688,'Index Volume'!$A:$A,0))</f>
        <v>2034690048</v>
      </c>
      <c r="H688" s="46">
        <f>INDEX('Index Volume'!H:H,MATCH(Index_New!$A688,'Index Volume'!$A:$A,0))</f>
        <v>74944096</v>
      </c>
      <c r="I688" s="46">
        <f>INDEX('Index Volume'!I:I,MATCH(Index_New!$A688,'Index Volume'!$A:$A,0))</f>
        <v>173976000</v>
      </c>
      <c r="J688" s="46">
        <f>INDEX('Index Volume'!J:J,MATCH(Index_New!$A688,'Index Volume'!$A:$A,0))</f>
        <v>64675200</v>
      </c>
      <c r="K688" s="46">
        <f>INDEX('Index Volume'!K:K,MATCH(Index_New!$A688,'Index Volume'!$A:$A,0))</f>
        <v>97321296</v>
      </c>
      <c r="L688" s="46">
        <f>INDEX('Index Volume'!L:L,MATCH(Index_New!$A688,'Index Volume'!$A:$A,0))</f>
        <v>20597200</v>
      </c>
      <c r="M688" s="46">
        <f t="shared" si="161"/>
        <v>10010697600</v>
      </c>
      <c r="N688" s="1">
        <f t="shared" si="162"/>
        <v>10010697600</v>
      </c>
      <c r="O688" t="b">
        <f t="shared" si="163"/>
        <v>1</v>
      </c>
      <c r="Q688" s="7">
        <f t="shared" si="164"/>
        <v>0.69084949049339761</v>
      </c>
      <c r="R688" s="7">
        <f t="shared" si="165"/>
        <v>1.3114029458457766E-2</v>
      </c>
      <c r="S688" s="7">
        <f t="shared" si="166"/>
        <v>2.9704066840416331E-2</v>
      </c>
      <c r="T688" s="7">
        <f t="shared" si="167"/>
        <v>8.1421356077222631E-3</v>
      </c>
      <c r="U688" s="7">
        <f t="shared" si="168"/>
        <v>0.11046484624193875</v>
      </c>
      <c r="V688" s="7">
        <f t="shared" si="169"/>
        <v>0.10275825385579163</v>
      </c>
      <c r="W688" s="7">
        <f t="shared" si="170"/>
        <v>8.5796216174803888E-3</v>
      </c>
      <c r="X688" s="7">
        <f t="shared" si="171"/>
        <v>1.1466515190241758E-2</v>
      </c>
      <c r="Y688" s="7">
        <f t="shared" si="172"/>
        <v>4.8420259329655319E-3</v>
      </c>
      <c r="Z688" s="7">
        <f t="shared" si="173"/>
        <v>1.5022385457025562E-2</v>
      </c>
      <c r="AA688" s="7">
        <f t="shared" si="174"/>
        <v>5.0566293045623996E-3</v>
      </c>
      <c r="AC688" s="7">
        <f>IF(DAY($A688)=1,VLOOKUP($A688-1,$A$2:$L$1124,$Q$1,FALSE)/VLOOKUP($A688-1,$A$2:$N$1124,14,FALSE),AC687)</f>
        <v>0.76997029335989176</v>
      </c>
      <c r="AD688" s="7">
        <f>IF(DAY($A688)=1,VLOOKUP($A688-1,$A$2:$L$1124,$R$1,FALSE)/VLOOKUP($A688-1,$A$2:$N$1124,14,FALSE),AD687)</f>
        <v>1.461593769439928E-2</v>
      </c>
      <c r="AE688" s="7">
        <f>IF(DAY($A688)=1,VLOOKUP($A688-1,$A$2:$L$1124,$S$1,FALSE)/VLOOKUP($A688-1,$A$2:$N$1124,14,FALSE),AE687)</f>
        <v>3.3105979484421108E-2</v>
      </c>
      <c r="AF688" s="7">
        <f>IF(DAY($A688)=1,VLOOKUP($A688-1,$A$2:$L$1124,$T$1,FALSE)/VLOOKUP($A688-1,$A$2:$N$1124,14,FALSE),AF687)</f>
        <v>9.074628596710016E-3</v>
      </c>
      <c r="AG688" s="7">
        <f>IF(DAY($A688)=1,VLOOKUP($A688-1,$A$2:$L$1124,$U$1,FALSE)/VLOOKUP($A688-1,$A$2:$N$1124,14,FALSE),AG687)</f>
        <v>0.12311603502249925</v>
      </c>
      <c r="AH688" s="7">
        <f>IF(DAY($A688)=1,VLOOKUP($A688-1,$A$2:$L$1124,$V$1,FALSE)/VLOOKUP($A688-1,$A$2:$N$1124,14,FALSE),AH687)</f>
        <v>0.114526831032309</v>
      </c>
      <c r="AI688" s="7">
        <f>IF(DAY($A688)=1,VLOOKUP($A688-1,$A$2:$L$1124,$W$1,FALSE)/VLOOKUP($A688-1,$A$2:$N$1124,14,FALSE),AI687)</f>
        <v>9.5622184927867115E-3</v>
      </c>
      <c r="AJ688" s="7">
        <f>IF(DAY($A688)=1,VLOOKUP($A688-1,$A$2:$L$1124,$X$1,FALSE)/VLOOKUP($A688-1,$A$2:$N$1124,14,FALSE),AJ687)</f>
        <v>1.277973883796398E-2</v>
      </c>
      <c r="AK688" s="7">
        <f>IF(DAY($A688)=1,VLOOKUP($A688-1,$A$2:$L$1124,$Y$1,FALSE)/VLOOKUP($A688-1,$A$2:$N$1124,14,FALSE),AK687)</f>
        <v>5.396567818844334E-3</v>
      </c>
      <c r="AL688" s="7">
        <f>IF(DAY($A688)=1,VLOOKUP($A688-1,$A$2:$L$1124,$Z$1,FALSE)/VLOOKUP($A688-1,$A$2:$N$1124,14,FALSE),AL687)</f>
        <v>1.6742851657964547E-2</v>
      </c>
      <c r="AM688" s="7">
        <f>IF(DAY($A688)=1,VLOOKUP($A688-1,$A$2:$L$1124,$AA$1,FALSE)/VLOOKUP($A688-1,$A$2:$N$1124,14,FALSE),AM687)</f>
        <v>5.6357490345190393E-3</v>
      </c>
      <c r="AO688" s="12">
        <f>VLOOKUP($A688,BTC!$A$1:$G$1853,5,FALSE)</f>
        <v>7871.69</v>
      </c>
      <c r="AP688" s="12">
        <f>VLOOKUP($A688,XRP!$A$1:$G$1853,5,FALSE)</f>
        <v>0.227107</v>
      </c>
      <c r="AQ688" s="12">
        <f>VLOOKUP($A688,LTC!$A$1:$G$1853,5,FALSE)</f>
        <v>71.06</v>
      </c>
      <c r="AR688" s="12">
        <f>VLOOKUP($A688,ETC!$A$1:$G$1853,5,FALSE)</f>
        <v>16.88</v>
      </c>
      <c r="AS688" s="12">
        <f>VLOOKUP($A688,ETH!$A$1:$G$1853,5,FALSE)</f>
        <v>330.92</v>
      </c>
      <c r="AT688" s="12">
        <f>VLOOKUP($A688,BCH!$A$1:$G$1853,5,FALSE)</f>
        <v>900.78</v>
      </c>
      <c r="AU688" s="12">
        <f>VLOOKUP($A688,XMR!$A$1:$G$1853,5,FALSE)</f>
        <v>120.31</v>
      </c>
      <c r="AV688" s="12">
        <f>VLOOKUP($A688,ZEC!$A$1:$G$1853,5,FALSE)</f>
        <v>294.91000000000003</v>
      </c>
      <c r="AW688" s="12">
        <f>VLOOKUP($A688,EOS!$A$1:$G$1853,5,FALSE)</f>
        <v>1.65</v>
      </c>
      <c r="AX688" s="12">
        <f>VLOOKUP($A688,DASH!$A$1:$G$1853,5,FALSE)</f>
        <v>418.18</v>
      </c>
      <c r="AY688" s="12">
        <f>VLOOKUP($A688,XLM!$A$1:$G$1853,5,FALSE)</f>
        <v>3.7234000000000003E-2</v>
      </c>
      <c r="BA688" s="24">
        <v>1</v>
      </c>
      <c r="BB688" s="24">
        <v>1</v>
      </c>
      <c r="BC688" s="24">
        <v>1</v>
      </c>
      <c r="BD688" s="24">
        <v>1</v>
      </c>
      <c r="BE688" s="24">
        <v>1</v>
      </c>
      <c r="BF688" s="24">
        <v>1</v>
      </c>
      <c r="BG688" s="24">
        <v>1</v>
      </c>
      <c r="BH688" s="24">
        <v>1</v>
      </c>
      <c r="BI688" s="24">
        <v>1</v>
      </c>
      <c r="BJ688" s="24">
        <v>1</v>
      </c>
      <c r="BK688" s="24">
        <v>1</v>
      </c>
      <c r="BM688" s="19">
        <f>IF(SUM(BA687:BK687)=SUM(BA688:BK688),BM687,BM687*SUMPRODUCT(BA688:BK688,AO688:AY688,Q688:AA688)/SUMPRODUCT(BA687:BK687,AO688:AY688,AC688:AM688))</f>
        <v>0.8185351248056717</v>
      </c>
      <c r="BN688" s="26">
        <f>SUMPRODUCT(AO688:AY688,BA688:BK688,Q688:AA688)/BM688</f>
        <v>6817.3322012825029</v>
      </c>
      <c r="BO688">
        <f t="shared" si="175"/>
        <v>7871.69</v>
      </c>
    </row>
    <row r="689" spans="1:67" x14ac:dyDescent="0.75">
      <c r="A689" s="3">
        <v>43056</v>
      </c>
      <c r="B689" s="46">
        <f>INDEX('Index Volume'!B:B,MATCH(Index_New!$A689,'Index Volume'!$A:$A,0))</f>
        <v>4651670016</v>
      </c>
      <c r="C689" s="46">
        <f>INDEX('Index Volume'!C:C,MATCH(Index_New!$A689,'Index Volume'!$A:$A,0))</f>
        <v>397071008</v>
      </c>
      <c r="D689" s="46">
        <f>INDEX('Index Volume'!D:D,MATCH(Index_New!$A689,'Index Volume'!$A:$A,0))</f>
        <v>350504992</v>
      </c>
      <c r="E689" s="46">
        <f>INDEX('Index Volume'!E:E,MATCH(Index_New!$A689,'Index Volume'!$A:$A,0))</f>
        <v>150956992</v>
      </c>
      <c r="F689" s="46">
        <f>INDEX('Index Volume'!F:F,MATCH(Index_New!$A689,'Index Volume'!$A:$A,0))</f>
        <v>621732992</v>
      </c>
      <c r="G689" s="46">
        <f>INDEX('Index Volume'!G:G,MATCH(Index_New!$A689,'Index Volume'!$A:$A,0))</f>
        <v>3203429888</v>
      </c>
      <c r="H689" s="46">
        <f>INDEX('Index Volume'!H:H,MATCH(Index_New!$A689,'Index Volume'!$A:$A,0))</f>
        <v>47127700</v>
      </c>
      <c r="I689" s="46">
        <f>INDEX('Index Volume'!I:I,MATCH(Index_New!$A689,'Index Volume'!$A:$A,0))</f>
        <v>56387900</v>
      </c>
      <c r="J689" s="46">
        <f>INDEX('Index Volume'!J:J,MATCH(Index_New!$A689,'Index Volume'!$A:$A,0))</f>
        <v>50782500</v>
      </c>
      <c r="K689" s="46">
        <f>INDEX('Index Volume'!K:K,MATCH(Index_New!$A689,'Index Volume'!$A:$A,0))</f>
        <v>95099296</v>
      </c>
      <c r="L689" s="46">
        <f>INDEX('Index Volume'!L:L,MATCH(Index_New!$A689,'Index Volume'!$A:$A,0))</f>
        <v>11612900</v>
      </c>
      <c r="M689" s="46">
        <f t="shared" si="161"/>
        <v>9636376184</v>
      </c>
      <c r="N689" s="1">
        <f t="shared" si="162"/>
        <v>9636376184</v>
      </c>
      <c r="O689" t="b">
        <f t="shared" si="163"/>
        <v>1</v>
      </c>
      <c r="Q689" s="7">
        <f t="shared" si="164"/>
        <v>0.69084949049339761</v>
      </c>
      <c r="R689" s="7">
        <f t="shared" si="165"/>
        <v>1.3114029458457766E-2</v>
      </c>
      <c r="S689" s="7">
        <f t="shared" si="166"/>
        <v>2.9704066840416331E-2</v>
      </c>
      <c r="T689" s="7">
        <f t="shared" si="167"/>
        <v>8.1421356077222631E-3</v>
      </c>
      <c r="U689" s="7">
        <f t="shared" si="168"/>
        <v>0.11046484624193875</v>
      </c>
      <c r="V689" s="7">
        <f t="shared" si="169"/>
        <v>0.10275825385579163</v>
      </c>
      <c r="W689" s="7">
        <f t="shared" si="170"/>
        <v>8.5796216174803888E-3</v>
      </c>
      <c r="X689" s="7">
        <f t="shared" si="171"/>
        <v>1.1466515190241758E-2</v>
      </c>
      <c r="Y689" s="7">
        <f t="shared" si="172"/>
        <v>4.8420259329655319E-3</v>
      </c>
      <c r="Z689" s="7">
        <f t="shared" si="173"/>
        <v>1.5022385457025562E-2</v>
      </c>
      <c r="AA689" s="7">
        <f t="shared" si="174"/>
        <v>5.0566293045623996E-3</v>
      </c>
      <c r="AC689" s="7">
        <f>IF(DAY($A689)=1,VLOOKUP($A689-1,$A$2:$L$1124,$Q$1,FALSE)/VLOOKUP($A689-1,$A$2:$N$1124,14,FALSE),AC688)</f>
        <v>0.76997029335989176</v>
      </c>
      <c r="AD689" s="7">
        <f>IF(DAY($A689)=1,VLOOKUP($A689-1,$A$2:$L$1124,$R$1,FALSE)/VLOOKUP($A689-1,$A$2:$N$1124,14,FALSE),AD688)</f>
        <v>1.461593769439928E-2</v>
      </c>
      <c r="AE689" s="7">
        <f>IF(DAY($A689)=1,VLOOKUP($A689-1,$A$2:$L$1124,$S$1,FALSE)/VLOOKUP($A689-1,$A$2:$N$1124,14,FALSE),AE688)</f>
        <v>3.3105979484421108E-2</v>
      </c>
      <c r="AF689" s="7">
        <f>IF(DAY($A689)=1,VLOOKUP($A689-1,$A$2:$L$1124,$T$1,FALSE)/VLOOKUP($A689-1,$A$2:$N$1124,14,FALSE),AF688)</f>
        <v>9.074628596710016E-3</v>
      </c>
      <c r="AG689" s="7">
        <f>IF(DAY($A689)=1,VLOOKUP($A689-1,$A$2:$L$1124,$U$1,FALSE)/VLOOKUP($A689-1,$A$2:$N$1124,14,FALSE),AG688)</f>
        <v>0.12311603502249925</v>
      </c>
      <c r="AH689" s="7">
        <f>IF(DAY($A689)=1,VLOOKUP($A689-1,$A$2:$L$1124,$V$1,FALSE)/VLOOKUP($A689-1,$A$2:$N$1124,14,FALSE),AH688)</f>
        <v>0.114526831032309</v>
      </c>
      <c r="AI689" s="7">
        <f>IF(DAY($A689)=1,VLOOKUP($A689-1,$A$2:$L$1124,$W$1,FALSE)/VLOOKUP($A689-1,$A$2:$N$1124,14,FALSE),AI688)</f>
        <v>9.5622184927867115E-3</v>
      </c>
      <c r="AJ689" s="7">
        <f>IF(DAY($A689)=1,VLOOKUP($A689-1,$A$2:$L$1124,$X$1,FALSE)/VLOOKUP($A689-1,$A$2:$N$1124,14,FALSE),AJ688)</f>
        <v>1.277973883796398E-2</v>
      </c>
      <c r="AK689" s="7">
        <f>IF(DAY($A689)=1,VLOOKUP($A689-1,$A$2:$L$1124,$Y$1,FALSE)/VLOOKUP($A689-1,$A$2:$N$1124,14,FALSE),AK688)</f>
        <v>5.396567818844334E-3</v>
      </c>
      <c r="AL689" s="7">
        <f>IF(DAY($A689)=1,VLOOKUP($A689-1,$A$2:$L$1124,$Z$1,FALSE)/VLOOKUP($A689-1,$A$2:$N$1124,14,FALSE),AL688)</f>
        <v>1.6742851657964547E-2</v>
      </c>
      <c r="AM689" s="7">
        <f>IF(DAY($A689)=1,VLOOKUP($A689-1,$A$2:$L$1124,$AA$1,FALSE)/VLOOKUP($A689-1,$A$2:$N$1124,14,FALSE),AM688)</f>
        <v>5.6357490345190393E-3</v>
      </c>
      <c r="AO689" s="12">
        <f>VLOOKUP($A689,BTC!$A$1:$G$1853,5,FALSE)</f>
        <v>7708.99</v>
      </c>
      <c r="AP689" s="12">
        <f>VLOOKUP($A689,XRP!$A$1:$G$1853,5,FALSE)</f>
        <v>0.226581</v>
      </c>
      <c r="AQ689" s="12">
        <f>VLOOKUP($A689,LTC!$A$1:$G$1853,5,FALSE)</f>
        <v>67.569999999999993</v>
      </c>
      <c r="AR689" s="12">
        <f>VLOOKUP($A689,ETC!$A$1:$G$1853,5,FALSE)</f>
        <v>17.239999999999998</v>
      </c>
      <c r="AS689" s="12">
        <f>VLOOKUP($A689,ETH!$A$1:$G$1853,5,FALSE)</f>
        <v>332.39</v>
      </c>
      <c r="AT689" s="12">
        <f>VLOOKUP($A689,BCH!$A$1:$G$1853,5,FALSE)</f>
        <v>1185.48</v>
      </c>
      <c r="AU689" s="12">
        <f>VLOOKUP($A689,XMR!$A$1:$G$1853,5,FALSE)</f>
        <v>126.7</v>
      </c>
      <c r="AV689" s="12">
        <f>VLOOKUP($A689,ZEC!$A$1:$G$1853,5,FALSE)</f>
        <v>291.19</v>
      </c>
      <c r="AW689" s="12">
        <f>VLOOKUP($A689,EOS!$A$1:$G$1853,5,FALSE)</f>
        <v>1.75</v>
      </c>
      <c r="AX689" s="12">
        <f>VLOOKUP($A689,DASH!$A$1:$G$1853,5,FALSE)</f>
        <v>424.98</v>
      </c>
      <c r="AY689" s="12">
        <f>VLOOKUP($A689,XLM!$A$1:$G$1853,5,FALSE)</f>
        <v>3.5571999999999999E-2</v>
      </c>
      <c r="BA689" s="24">
        <v>1</v>
      </c>
      <c r="BB689" s="24">
        <v>1</v>
      </c>
      <c r="BC689" s="24">
        <v>1</v>
      </c>
      <c r="BD689" s="24">
        <v>1</v>
      </c>
      <c r="BE689" s="24">
        <v>1</v>
      </c>
      <c r="BF689" s="24">
        <v>1</v>
      </c>
      <c r="BG689" s="24">
        <v>1</v>
      </c>
      <c r="BH689" s="24">
        <v>1</v>
      </c>
      <c r="BI689" s="24">
        <v>1</v>
      </c>
      <c r="BJ689" s="24">
        <v>1</v>
      </c>
      <c r="BK689" s="24">
        <v>1</v>
      </c>
      <c r="BM689" s="19">
        <f>IF(SUM(BA688:BK688)=SUM(BA689:BK689),BM688,BM688*SUMPRODUCT(BA689:BK689,AO689:AY689,Q689:AA689)/SUMPRODUCT(BA688:BK688,AO689:AY689,AC689:AM689))</f>
        <v>0.8185351248056717</v>
      </c>
      <c r="BN689" s="26">
        <f>SUMPRODUCT(AO689:AY689,BA689:BK689,Q689:AA689)/BM689</f>
        <v>6715.9688047105174</v>
      </c>
      <c r="BO689">
        <f t="shared" si="175"/>
        <v>7708.99</v>
      </c>
    </row>
    <row r="690" spans="1:67" x14ac:dyDescent="0.75">
      <c r="A690" s="4">
        <v>43057</v>
      </c>
      <c r="B690" s="46">
        <f>INDEX('Index Volume'!B:B,MATCH(Index_New!$A690,'Index Volume'!$A:$A,0))</f>
        <v>3667190016</v>
      </c>
      <c r="C690" s="46">
        <f>INDEX('Index Volume'!C:C,MATCH(Index_New!$A690,'Index Volume'!$A:$A,0))</f>
        <v>144298000</v>
      </c>
      <c r="D690" s="46">
        <f>INDEX('Index Volume'!D:D,MATCH(Index_New!$A690,'Index Volume'!$A:$A,0))</f>
        <v>174063008</v>
      </c>
      <c r="E690" s="46">
        <f>INDEX('Index Volume'!E:E,MATCH(Index_New!$A690,'Index Volume'!$A:$A,0))</f>
        <v>159452992</v>
      </c>
      <c r="F690" s="46">
        <f>INDEX('Index Volume'!F:F,MATCH(Index_New!$A690,'Index Volume'!$A:$A,0))</f>
        <v>649638976</v>
      </c>
      <c r="G690" s="46">
        <f>INDEX('Index Volume'!G:G,MATCH(Index_New!$A690,'Index Volume'!$A:$A,0))</f>
        <v>3053769984</v>
      </c>
      <c r="H690" s="46">
        <f>INDEX('Index Volume'!H:H,MATCH(Index_New!$A690,'Index Volume'!$A:$A,0))</f>
        <v>62156400</v>
      </c>
      <c r="I690" s="46">
        <f>INDEX('Index Volume'!I:I,MATCH(Index_New!$A690,'Index Volume'!$A:$A,0))</f>
        <v>61087000</v>
      </c>
      <c r="J690" s="46">
        <f>INDEX('Index Volume'!J:J,MATCH(Index_New!$A690,'Index Volume'!$A:$A,0))</f>
        <v>52951400</v>
      </c>
      <c r="K690" s="46">
        <f>INDEX('Index Volume'!K:K,MATCH(Index_New!$A690,'Index Volume'!$A:$A,0))</f>
        <v>145255008</v>
      </c>
      <c r="L690" s="46">
        <f>INDEX('Index Volume'!L:L,MATCH(Index_New!$A690,'Index Volume'!$A:$A,0))</f>
        <v>6979350</v>
      </c>
      <c r="M690" s="46">
        <f t="shared" si="161"/>
        <v>8176842134</v>
      </c>
      <c r="N690" s="1">
        <f t="shared" si="162"/>
        <v>8176842134</v>
      </c>
      <c r="O690" t="b">
        <f t="shared" si="163"/>
        <v>1</v>
      </c>
      <c r="Q690" s="7">
        <f t="shared" si="164"/>
        <v>0.69084949049339761</v>
      </c>
      <c r="R690" s="7">
        <f t="shared" si="165"/>
        <v>1.3114029458457766E-2</v>
      </c>
      <c r="S690" s="7">
        <f t="shared" si="166"/>
        <v>2.9704066840416331E-2</v>
      </c>
      <c r="T690" s="7">
        <f t="shared" si="167"/>
        <v>8.1421356077222631E-3</v>
      </c>
      <c r="U690" s="7">
        <f t="shared" si="168"/>
        <v>0.11046484624193875</v>
      </c>
      <c r="V690" s="7">
        <f t="shared" si="169"/>
        <v>0.10275825385579163</v>
      </c>
      <c r="W690" s="7">
        <f t="shared" si="170"/>
        <v>8.5796216174803888E-3</v>
      </c>
      <c r="X690" s="7">
        <f t="shared" si="171"/>
        <v>1.1466515190241758E-2</v>
      </c>
      <c r="Y690" s="7">
        <f t="shared" si="172"/>
        <v>4.8420259329655319E-3</v>
      </c>
      <c r="Z690" s="7">
        <f t="shared" si="173"/>
        <v>1.5022385457025562E-2</v>
      </c>
      <c r="AA690" s="7">
        <f t="shared" si="174"/>
        <v>5.0566293045623996E-3</v>
      </c>
      <c r="AC690" s="7">
        <f>IF(DAY($A690)=1,VLOOKUP($A690-1,$A$2:$L$1124,$Q$1,FALSE)/VLOOKUP($A690-1,$A$2:$N$1124,14,FALSE),AC689)</f>
        <v>0.76997029335989176</v>
      </c>
      <c r="AD690" s="7">
        <f>IF(DAY($A690)=1,VLOOKUP($A690-1,$A$2:$L$1124,$R$1,FALSE)/VLOOKUP($A690-1,$A$2:$N$1124,14,FALSE),AD689)</f>
        <v>1.461593769439928E-2</v>
      </c>
      <c r="AE690" s="7">
        <f>IF(DAY($A690)=1,VLOOKUP($A690-1,$A$2:$L$1124,$S$1,FALSE)/VLOOKUP($A690-1,$A$2:$N$1124,14,FALSE),AE689)</f>
        <v>3.3105979484421108E-2</v>
      </c>
      <c r="AF690" s="7">
        <f>IF(DAY($A690)=1,VLOOKUP($A690-1,$A$2:$L$1124,$T$1,FALSE)/VLOOKUP($A690-1,$A$2:$N$1124,14,FALSE),AF689)</f>
        <v>9.074628596710016E-3</v>
      </c>
      <c r="AG690" s="7">
        <f>IF(DAY($A690)=1,VLOOKUP($A690-1,$A$2:$L$1124,$U$1,FALSE)/VLOOKUP($A690-1,$A$2:$N$1124,14,FALSE),AG689)</f>
        <v>0.12311603502249925</v>
      </c>
      <c r="AH690" s="7">
        <f>IF(DAY($A690)=1,VLOOKUP($A690-1,$A$2:$L$1124,$V$1,FALSE)/VLOOKUP($A690-1,$A$2:$N$1124,14,FALSE),AH689)</f>
        <v>0.114526831032309</v>
      </c>
      <c r="AI690" s="7">
        <f>IF(DAY($A690)=1,VLOOKUP($A690-1,$A$2:$L$1124,$W$1,FALSE)/VLOOKUP($A690-1,$A$2:$N$1124,14,FALSE),AI689)</f>
        <v>9.5622184927867115E-3</v>
      </c>
      <c r="AJ690" s="7">
        <f>IF(DAY($A690)=1,VLOOKUP($A690-1,$A$2:$L$1124,$X$1,FALSE)/VLOOKUP($A690-1,$A$2:$N$1124,14,FALSE),AJ689)</f>
        <v>1.277973883796398E-2</v>
      </c>
      <c r="AK690" s="7">
        <f>IF(DAY($A690)=1,VLOOKUP($A690-1,$A$2:$L$1124,$Y$1,FALSE)/VLOOKUP($A690-1,$A$2:$N$1124,14,FALSE),AK689)</f>
        <v>5.396567818844334E-3</v>
      </c>
      <c r="AL690" s="7">
        <f>IF(DAY($A690)=1,VLOOKUP($A690-1,$A$2:$L$1124,$Z$1,FALSE)/VLOOKUP($A690-1,$A$2:$N$1124,14,FALSE),AL689)</f>
        <v>1.6742851657964547E-2</v>
      </c>
      <c r="AM690" s="7">
        <f>IF(DAY($A690)=1,VLOOKUP($A690-1,$A$2:$L$1124,$AA$1,FALSE)/VLOOKUP($A690-1,$A$2:$N$1124,14,FALSE),AM689)</f>
        <v>5.6357490345190393E-3</v>
      </c>
      <c r="AO690" s="12">
        <f>VLOOKUP($A690,BTC!$A$1:$G$1853,5,FALSE)</f>
        <v>7790.15</v>
      </c>
      <c r="AP690" s="12">
        <f>VLOOKUP($A690,XRP!$A$1:$G$1853,5,FALSE)</f>
        <v>0.228627</v>
      </c>
      <c r="AQ690" s="12">
        <f>VLOOKUP($A690,LTC!$A$1:$G$1853,5,FALSE)</f>
        <v>69.64</v>
      </c>
      <c r="AR690" s="12">
        <f>VLOOKUP($A690,ETC!$A$1:$G$1853,5,FALSE)</f>
        <v>17.72</v>
      </c>
      <c r="AS690" s="12">
        <f>VLOOKUP($A690,ETH!$A$1:$G$1853,5,FALSE)</f>
        <v>347.61</v>
      </c>
      <c r="AT690" s="12">
        <f>VLOOKUP($A690,BCH!$A$1:$G$1853,5,FALSE)</f>
        <v>1254.53</v>
      </c>
      <c r="AU690" s="12">
        <f>VLOOKUP($A690,XMR!$A$1:$G$1853,5,FALSE)</f>
        <v>130.80000000000001</v>
      </c>
      <c r="AV690" s="12">
        <f>VLOOKUP($A690,ZEC!$A$1:$G$1853,5,FALSE)</f>
        <v>298.14999999999998</v>
      </c>
      <c r="AW690" s="12">
        <f>VLOOKUP($A690,EOS!$A$1:$G$1853,5,FALSE)</f>
        <v>1.93</v>
      </c>
      <c r="AX690" s="12">
        <f>VLOOKUP($A690,DASH!$A$1:$G$1853,5,FALSE)</f>
        <v>454.74</v>
      </c>
      <c r="AY690" s="12">
        <f>VLOOKUP($A690,XLM!$A$1:$G$1853,5,FALSE)</f>
        <v>3.6582999999999997E-2</v>
      </c>
      <c r="BA690" s="24">
        <v>1</v>
      </c>
      <c r="BB690" s="24">
        <v>1</v>
      </c>
      <c r="BC690" s="24">
        <v>1</v>
      </c>
      <c r="BD690" s="24">
        <v>1</v>
      </c>
      <c r="BE690" s="24">
        <v>1</v>
      </c>
      <c r="BF690" s="24">
        <v>1</v>
      </c>
      <c r="BG690" s="24">
        <v>1</v>
      </c>
      <c r="BH690" s="24">
        <v>1</v>
      </c>
      <c r="BI690" s="24">
        <v>1</v>
      </c>
      <c r="BJ690" s="24">
        <v>1</v>
      </c>
      <c r="BK690" s="24">
        <v>1</v>
      </c>
      <c r="BM690" s="19">
        <f>IF(SUM(BA689:BK689)=SUM(BA690:BK690),BM689,BM689*SUMPRODUCT(BA690:BK690,AO690:AY690,Q690:AA690)/SUMPRODUCT(BA689:BK689,AO690:AY690,AC690:AM690))</f>
        <v>0.8185351248056717</v>
      </c>
      <c r="BN690" s="26">
        <f>SUMPRODUCT(AO690:AY690,BA690:BK690,Q690:AA690)/BM690</f>
        <v>6795.9585617655548</v>
      </c>
      <c r="BO690">
        <f t="shared" si="175"/>
        <v>7790.15</v>
      </c>
    </row>
    <row r="691" spans="1:67" x14ac:dyDescent="0.75">
      <c r="A691" s="3">
        <v>43058</v>
      </c>
      <c r="B691" s="46">
        <f>INDEX('Index Volume'!B:B,MATCH(Index_New!$A691,'Index Volume'!$A:$A,0))</f>
        <v>3149319936</v>
      </c>
      <c r="C691" s="46">
        <f>INDEX('Index Volume'!C:C,MATCH(Index_New!$A691,'Index Volume'!$A:$A,0))</f>
        <v>193808000</v>
      </c>
      <c r="D691" s="46">
        <f>INDEX('Index Volume'!D:D,MATCH(Index_New!$A691,'Index Volume'!$A:$A,0))</f>
        <v>243056992</v>
      </c>
      <c r="E691" s="46">
        <f>INDEX('Index Volume'!E:E,MATCH(Index_New!$A691,'Index Volume'!$A:$A,0))</f>
        <v>110618000</v>
      </c>
      <c r="F691" s="46">
        <f>INDEX('Index Volume'!F:F,MATCH(Index_New!$A691,'Index Volume'!$A:$A,0))</f>
        <v>1181529984</v>
      </c>
      <c r="G691" s="46">
        <f>INDEX('Index Volume'!G:G,MATCH(Index_New!$A691,'Index Volume'!$A:$A,0))</f>
        <v>1285910016</v>
      </c>
      <c r="H691" s="46">
        <f>INDEX('Index Volume'!H:H,MATCH(Index_New!$A691,'Index Volume'!$A:$A,0))</f>
        <v>42133000</v>
      </c>
      <c r="I691" s="46">
        <f>INDEX('Index Volume'!I:I,MATCH(Index_New!$A691,'Index Volume'!$A:$A,0))</f>
        <v>53157100</v>
      </c>
      <c r="J691" s="46">
        <f>INDEX('Index Volume'!J:J,MATCH(Index_New!$A691,'Index Volume'!$A:$A,0))</f>
        <v>55081600</v>
      </c>
      <c r="K691" s="46">
        <f>INDEX('Index Volume'!K:K,MATCH(Index_New!$A691,'Index Volume'!$A:$A,0))</f>
        <v>82954600</v>
      </c>
      <c r="L691" s="46">
        <f>INDEX('Index Volume'!L:L,MATCH(Index_New!$A691,'Index Volume'!$A:$A,0))</f>
        <v>17796700</v>
      </c>
      <c r="M691" s="46">
        <f t="shared" si="161"/>
        <v>6415365928</v>
      </c>
      <c r="N691" s="1">
        <f t="shared" si="162"/>
        <v>6415365928</v>
      </c>
      <c r="O691" t="b">
        <f t="shared" si="163"/>
        <v>1</v>
      </c>
      <c r="Q691" s="7">
        <f t="shared" si="164"/>
        <v>0.69084949049339761</v>
      </c>
      <c r="R691" s="7">
        <f t="shared" si="165"/>
        <v>1.3114029458457766E-2</v>
      </c>
      <c r="S691" s="7">
        <f t="shared" si="166"/>
        <v>2.9704066840416331E-2</v>
      </c>
      <c r="T691" s="7">
        <f t="shared" si="167"/>
        <v>8.1421356077222631E-3</v>
      </c>
      <c r="U691" s="7">
        <f t="shared" si="168"/>
        <v>0.11046484624193875</v>
      </c>
      <c r="V691" s="7">
        <f t="shared" si="169"/>
        <v>0.10275825385579163</v>
      </c>
      <c r="W691" s="7">
        <f t="shared" si="170"/>
        <v>8.5796216174803888E-3</v>
      </c>
      <c r="X691" s="7">
        <f t="shared" si="171"/>
        <v>1.1466515190241758E-2</v>
      </c>
      <c r="Y691" s="7">
        <f t="shared" si="172"/>
        <v>4.8420259329655319E-3</v>
      </c>
      <c r="Z691" s="7">
        <f t="shared" si="173"/>
        <v>1.5022385457025562E-2</v>
      </c>
      <c r="AA691" s="7">
        <f t="shared" si="174"/>
        <v>5.0566293045623996E-3</v>
      </c>
      <c r="AC691" s="7">
        <f>IF(DAY($A691)=1,VLOOKUP($A691-1,$A$2:$L$1124,$Q$1,FALSE)/VLOOKUP($A691-1,$A$2:$N$1124,14,FALSE),AC690)</f>
        <v>0.76997029335989176</v>
      </c>
      <c r="AD691" s="7">
        <f>IF(DAY($A691)=1,VLOOKUP($A691-1,$A$2:$L$1124,$R$1,FALSE)/VLOOKUP($A691-1,$A$2:$N$1124,14,FALSE),AD690)</f>
        <v>1.461593769439928E-2</v>
      </c>
      <c r="AE691" s="7">
        <f>IF(DAY($A691)=1,VLOOKUP($A691-1,$A$2:$L$1124,$S$1,FALSE)/VLOOKUP($A691-1,$A$2:$N$1124,14,FALSE),AE690)</f>
        <v>3.3105979484421108E-2</v>
      </c>
      <c r="AF691" s="7">
        <f>IF(DAY($A691)=1,VLOOKUP($A691-1,$A$2:$L$1124,$T$1,FALSE)/VLOOKUP($A691-1,$A$2:$N$1124,14,FALSE),AF690)</f>
        <v>9.074628596710016E-3</v>
      </c>
      <c r="AG691" s="7">
        <f>IF(DAY($A691)=1,VLOOKUP($A691-1,$A$2:$L$1124,$U$1,FALSE)/VLOOKUP($A691-1,$A$2:$N$1124,14,FALSE),AG690)</f>
        <v>0.12311603502249925</v>
      </c>
      <c r="AH691" s="7">
        <f>IF(DAY($A691)=1,VLOOKUP($A691-1,$A$2:$L$1124,$V$1,FALSE)/VLOOKUP($A691-1,$A$2:$N$1124,14,FALSE),AH690)</f>
        <v>0.114526831032309</v>
      </c>
      <c r="AI691" s="7">
        <f>IF(DAY($A691)=1,VLOOKUP($A691-1,$A$2:$L$1124,$W$1,FALSE)/VLOOKUP($A691-1,$A$2:$N$1124,14,FALSE),AI690)</f>
        <v>9.5622184927867115E-3</v>
      </c>
      <c r="AJ691" s="7">
        <f>IF(DAY($A691)=1,VLOOKUP($A691-1,$A$2:$L$1124,$X$1,FALSE)/VLOOKUP($A691-1,$A$2:$N$1124,14,FALSE),AJ690)</f>
        <v>1.277973883796398E-2</v>
      </c>
      <c r="AK691" s="7">
        <f>IF(DAY($A691)=1,VLOOKUP($A691-1,$A$2:$L$1124,$Y$1,FALSE)/VLOOKUP($A691-1,$A$2:$N$1124,14,FALSE),AK690)</f>
        <v>5.396567818844334E-3</v>
      </c>
      <c r="AL691" s="7">
        <f>IF(DAY($A691)=1,VLOOKUP($A691-1,$A$2:$L$1124,$Z$1,FALSE)/VLOOKUP($A691-1,$A$2:$N$1124,14,FALSE),AL690)</f>
        <v>1.6742851657964547E-2</v>
      </c>
      <c r="AM691" s="7">
        <f>IF(DAY($A691)=1,VLOOKUP($A691-1,$A$2:$L$1124,$AA$1,FALSE)/VLOOKUP($A691-1,$A$2:$N$1124,14,FALSE),AM690)</f>
        <v>5.6357490345190393E-3</v>
      </c>
      <c r="AO691" s="12">
        <f>VLOOKUP($A691,BTC!$A$1:$G$1853,5,FALSE)</f>
        <v>8036.49</v>
      </c>
      <c r="AP691" s="12">
        <f>VLOOKUP($A691,XRP!$A$1:$G$1853,5,FALSE)</f>
        <v>0.231016</v>
      </c>
      <c r="AQ691" s="12">
        <f>VLOOKUP($A691,LTC!$A$1:$G$1853,5,FALSE)</f>
        <v>71.59</v>
      </c>
      <c r="AR691" s="12">
        <f>VLOOKUP($A691,ETC!$A$1:$G$1853,5,FALSE)</f>
        <v>17.920000000000002</v>
      </c>
      <c r="AS691" s="12">
        <f>VLOOKUP($A691,ETH!$A$1:$G$1853,5,FALSE)</f>
        <v>354.39</v>
      </c>
      <c r="AT691" s="12">
        <f>VLOOKUP($A691,BCH!$A$1:$G$1853,5,FALSE)</f>
        <v>1172.05</v>
      </c>
      <c r="AU691" s="12">
        <f>VLOOKUP($A691,XMR!$A$1:$G$1853,5,FALSE)</f>
        <v>129.47999999999999</v>
      </c>
      <c r="AV691" s="12">
        <f>VLOOKUP($A691,ZEC!$A$1:$G$1853,5,FALSE)</f>
        <v>299.33</v>
      </c>
      <c r="AW691" s="12">
        <f>VLOOKUP($A691,EOS!$A$1:$G$1853,5,FALSE)</f>
        <v>1.88</v>
      </c>
      <c r="AX691" s="12">
        <f>VLOOKUP($A691,DASH!$A$1:$G$1853,5,FALSE)</f>
        <v>442.31</v>
      </c>
      <c r="AY691" s="12">
        <f>VLOOKUP($A691,XLM!$A$1:$G$1853,5,FALSE)</f>
        <v>3.6566000000000001E-2</v>
      </c>
      <c r="BA691" s="24">
        <v>1</v>
      </c>
      <c r="BB691" s="24">
        <v>1</v>
      </c>
      <c r="BC691" s="24">
        <v>1</v>
      </c>
      <c r="BD691" s="24">
        <v>1</v>
      </c>
      <c r="BE691" s="24">
        <v>1</v>
      </c>
      <c r="BF691" s="24">
        <v>1</v>
      </c>
      <c r="BG691" s="24">
        <v>1</v>
      </c>
      <c r="BH691" s="24">
        <v>1</v>
      </c>
      <c r="BI691" s="24">
        <v>1</v>
      </c>
      <c r="BJ691" s="24">
        <v>1</v>
      </c>
      <c r="BK691" s="24">
        <v>1</v>
      </c>
      <c r="BM691" s="19">
        <f>IF(SUM(BA690:BK690)=SUM(BA691:BK691),BM690,BM690*SUMPRODUCT(BA691:BK691,AO691:AY691,Q691:AA691)/SUMPRODUCT(BA690:BK690,AO691:AY691,AC691:AM691))</f>
        <v>0.8185351248056717</v>
      </c>
      <c r="BN691" s="26">
        <f>SUMPRODUCT(AO691:AY691,BA691:BK691,Q691:AA691)/BM691</f>
        <v>6994.2788623659153</v>
      </c>
      <c r="BO691">
        <f t="shared" si="175"/>
        <v>8036.49</v>
      </c>
    </row>
    <row r="692" spans="1:67" x14ac:dyDescent="0.75">
      <c r="A692" s="4">
        <v>43059</v>
      </c>
      <c r="B692" s="46">
        <f>INDEX('Index Volume'!B:B,MATCH(Index_New!$A692,'Index Volume'!$A:$A,0))</f>
        <v>3488450048</v>
      </c>
      <c r="C692" s="46">
        <f>INDEX('Index Volume'!C:C,MATCH(Index_New!$A692,'Index Volume'!$A:$A,0))</f>
        <v>214663008</v>
      </c>
      <c r="D692" s="46">
        <f>INDEX('Index Volume'!D:D,MATCH(Index_New!$A692,'Index Volume'!$A:$A,0))</f>
        <v>188976000</v>
      </c>
      <c r="E692" s="46">
        <f>INDEX('Index Volume'!E:E,MATCH(Index_New!$A692,'Index Volume'!$A:$A,0))</f>
        <v>147752000</v>
      </c>
      <c r="F692" s="46">
        <f>INDEX('Index Volume'!F:F,MATCH(Index_New!$A692,'Index Volume'!$A:$A,0))</f>
        <v>807027008</v>
      </c>
      <c r="G692" s="46">
        <f>INDEX('Index Volume'!G:G,MATCH(Index_New!$A692,'Index Volume'!$A:$A,0))</f>
        <v>800052992</v>
      </c>
      <c r="H692" s="46">
        <f>INDEX('Index Volume'!H:H,MATCH(Index_New!$A692,'Index Volume'!$A:$A,0))</f>
        <v>59945400</v>
      </c>
      <c r="I692" s="46">
        <f>INDEX('Index Volume'!I:I,MATCH(Index_New!$A692,'Index Volume'!$A:$A,0))</f>
        <v>55245200</v>
      </c>
      <c r="J692" s="46">
        <f>INDEX('Index Volume'!J:J,MATCH(Index_New!$A692,'Index Volume'!$A:$A,0))</f>
        <v>55477200</v>
      </c>
      <c r="K692" s="46">
        <f>INDEX('Index Volume'!K:K,MATCH(Index_New!$A692,'Index Volume'!$A:$A,0))</f>
        <v>104701000</v>
      </c>
      <c r="L692" s="46">
        <f>INDEX('Index Volume'!L:L,MATCH(Index_New!$A692,'Index Volume'!$A:$A,0))</f>
        <v>13726200</v>
      </c>
      <c r="M692" s="46">
        <f t="shared" si="161"/>
        <v>5936016056</v>
      </c>
      <c r="N692" s="1">
        <f t="shared" si="162"/>
        <v>5936016056</v>
      </c>
      <c r="O692" t="b">
        <f t="shared" si="163"/>
        <v>1</v>
      </c>
      <c r="Q692" s="7">
        <f t="shared" si="164"/>
        <v>0.69084949049339761</v>
      </c>
      <c r="R692" s="7">
        <f t="shared" si="165"/>
        <v>1.3114029458457766E-2</v>
      </c>
      <c r="S692" s="7">
        <f t="shared" si="166"/>
        <v>2.9704066840416331E-2</v>
      </c>
      <c r="T692" s="7">
        <f t="shared" si="167"/>
        <v>8.1421356077222631E-3</v>
      </c>
      <c r="U692" s="7">
        <f t="shared" si="168"/>
        <v>0.11046484624193875</v>
      </c>
      <c r="V692" s="7">
        <f t="shared" si="169"/>
        <v>0.10275825385579163</v>
      </c>
      <c r="W692" s="7">
        <f t="shared" si="170"/>
        <v>8.5796216174803888E-3</v>
      </c>
      <c r="X692" s="7">
        <f t="shared" si="171"/>
        <v>1.1466515190241758E-2</v>
      </c>
      <c r="Y692" s="7">
        <f t="shared" si="172"/>
        <v>4.8420259329655319E-3</v>
      </c>
      <c r="Z692" s="7">
        <f t="shared" si="173"/>
        <v>1.5022385457025562E-2</v>
      </c>
      <c r="AA692" s="7">
        <f t="shared" si="174"/>
        <v>5.0566293045623996E-3</v>
      </c>
      <c r="AC692" s="7">
        <f>IF(DAY($A692)=1,VLOOKUP($A692-1,$A$2:$L$1124,$Q$1,FALSE)/VLOOKUP($A692-1,$A$2:$N$1124,14,FALSE),AC691)</f>
        <v>0.76997029335989176</v>
      </c>
      <c r="AD692" s="7">
        <f>IF(DAY($A692)=1,VLOOKUP($A692-1,$A$2:$L$1124,$R$1,FALSE)/VLOOKUP($A692-1,$A$2:$N$1124,14,FALSE),AD691)</f>
        <v>1.461593769439928E-2</v>
      </c>
      <c r="AE692" s="7">
        <f>IF(DAY($A692)=1,VLOOKUP($A692-1,$A$2:$L$1124,$S$1,FALSE)/VLOOKUP($A692-1,$A$2:$N$1124,14,FALSE),AE691)</f>
        <v>3.3105979484421108E-2</v>
      </c>
      <c r="AF692" s="7">
        <f>IF(DAY($A692)=1,VLOOKUP($A692-1,$A$2:$L$1124,$T$1,FALSE)/VLOOKUP($A692-1,$A$2:$N$1124,14,FALSE),AF691)</f>
        <v>9.074628596710016E-3</v>
      </c>
      <c r="AG692" s="7">
        <f>IF(DAY($A692)=1,VLOOKUP($A692-1,$A$2:$L$1124,$U$1,FALSE)/VLOOKUP($A692-1,$A$2:$N$1124,14,FALSE),AG691)</f>
        <v>0.12311603502249925</v>
      </c>
      <c r="AH692" s="7">
        <f>IF(DAY($A692)=1,VLOOKUP($A692-1,$A$2:$L$1124,$V$1,FALSE)/VLOOKUP($A692-1,$A$2:$N$1124,14,FALSE),AH691)</f>
        <v>0.114526831032309</v>
      </c>
      <c r="AI692" s="7">
        <f>IF(DAY($A692)=1,VLOOKUP($A692-1,$A$2:$L$1124,$W$1,FALSE)/VLOOKUP($A692-1,$A$2:$N$1124,14,FALSE),AI691)</f>
        <v>9.5622184927867115E-3</v>
      </c>
      <c r="AJ692" s="7">
        <f>IF(DAY($A692)=1,VLOOKUP($A692-1,$A$2:$L$1124,$X$1,FALSE)/VLOOKUP($A692-1,$A$2:$N$1124,14,FALSE),AJ691)</f>
        <v>1.277973883796398E-2</v>
      </c>
      <c r="AK692" s="7">
        <f>IF(DAY($A692)=1,VLOOKUP($A692-1,$A$2:$L$1124,$Y$1,FALSE)/VLOOKUP($A692-1,$A$2:$N$1124,14,FALSE),AK691)</f>
        <v>5.396567818844334E-3</v>
      </c>
      <c r="AL692" s="7">
        <f>IF(DAY($A692)=1,VLOOKUP($A692-1,$A$2:$L$1124,$Z$1,FALSE)/VLOOKUP($A692-1,$A$2:$N$1124,14,FALSE),AL691)</f>
        <v>1.6742851657964547E-2</v>
      </c>
      <c r="AM692" s="7">
        <f>IF(DAY($A692)=1,VLOOKUP($A692-1,$A$2:$L$1124,$AA$1,FALSE)/VLOOKUP($A692-1,$A$2:$N$1124,14,FALSE),AM691)</f>
        <v>5.6357490345190393E-3</v>
      </c>
      <c r="AO692" s="12">
        <f>VLOOKUP($A692,BTC!$A$1:$G$1853,5,FALSE)</f>
        <v>8200.64</v>
      </c>
      <c r="AP692" s="12">
        <f>VLOOKUP($A692,XRP!$A$1:$G$1853,5,FALSE)</f>
        <v>0.238759</v>
      </c>
      <c r="AQ692" s="12">
        <f>VLOOKUP($A692,LTC!$A$1:$G$1853,5,FALSE)</f>
        <v>72.25</v>
      </c>
      <c r="AR692" s="12">
        <f>VLOOKUP($A692,ETC!$A$1:$G$1853,5,FALSE)</f>
        <v>18.39</v>
      </c>
      <c r="AS692" s="12">
        <f>VLOOKUP($A692,ETH!$A$1:$G$1853,5,FALSE)</f>
        <v>366.73</v>
      </c>
      <c r="AT692" s="12">
        <f>VLOOKUP($A692,BCH!$A$1:$G$1853,5,FALSE)</f>
        <v>1236.01</v>
      </c>
      <c r="AU692" s="12">
        <f>VLOOKUP($A692,XMR!$A$1:$G$1853,5,FALSE)</f>
        <v>135.76</v>
      </c>
      <c r="AV692" s="12">
        <f>VLOOKUP($A692,ZEC!$A$1:$G$1853,5,FALSE)</f>
        <v>302.17</v>
      </c>
      <c r="AW692" s="12">
        <f>VLOOKUP($A692,EOS!$A$1:$G$1853,5,FALSE)</f>
        <v>1.99</v>
      </c>
      <c r="AX692" s="12">
        <f>VLOOKUP($A692,DASH!$A$1:$G$1853,5,FALSE)</f>
        <v>486.54</v>
      </c>
      <c r="AY692" s="12">
        <f>VLOOKUP($A692,XLM!$A$1:$G$1853,5,FALSE)</f>
        <v>3.8121000000000002E-2</v>
      </c>
      <c r="BA692" s="24">
        <v>1</v>
      </c>
      <c r="BB692" s="24">
        <v>1</v>
      </c>
      <c r="BC692" s="24">
        <v>1</v>
      </c>
      <c r="BD692" s="24">
        <v>1</v>
      </c>
      <c r="BE692" s="24">
        <v>1</v>
      </c>
      <c r="BF692" s="24">
        <v>1</v>
      </c>
      <c r="BG692" s="24">
        <v>1</v>
      </c>
      <c r="BH692" s="24">
        <v>1</v>
      </c>
      <c r="BI692" s="24">
        <v>1</v>
      </c>
      <c r="BJ692" s="24">
        <v>1</v>
      </c>
      <c r="BK692" s="24">
        <v>1</v>
      </c>
      <c r="BM692" s="19">
        <f>IF(SUM(BA691:BK691)=SUM(BA692:BK692),BM691,BM691*SUMPRODUCT(BA692:BK692,AO692:AY692,Q692:AA692)/SUMPRODUCT(BA691:BK691,AO692:AY692,AC692:AM692))</f>
        <v>0.8185351248056717</v>
      </c>
      <c r="BN692" s="26">
        <f>SUMPRODUCT(AO692:AY692,BA692:BK692,Q692:AA692)/BM692</f>
        <v>7143.4642214720097</v>
      </c>
      <c r="BO692">
        <f t="shared" si="175"/>
        <v>8200.64</v>
      </c>
    </row>
    <row r="693" spans="1:67" x14ac:dyDescent="0.75">
      <c r="A693" s="3">
        <v>43060</v>
      </c>
      <c r="B693" s="46">
        <f>INDEX('Index Volume'!B:B,MATCH(Index_New!$A693,'Index Volume'!$A:$A,0))</f>
        <v>4277609984</v>
      </c>
      <c r="C693" s="46">
        <f>INDEX('Index Volume'!C:C,MATCH(Index_New!$A693,'Index Volume'!$A:$A,0))</f>
        <v>217851008</v>
      </c>
      <c r="D693" s="46">
        <f>INDEX('Index Volume'!D:D,MATCH(Index_New!$A693,'Index Volume'!$A:$A,0))</f>
        <v>231664992</v>
      </c>
      <c r="E693" s="46">
        <f>INDEX('Index Volume'!E:E,MATCH(Index_New!$A693,'Index Volume'!$A:$A,0))</f>
        <v>186210000</v>
      </c>
      <c r="F693" s="46">
        <f>INDEX('Index Volume'!F:F,MATCH(Index_New!$A693,'Index Volume'!$A:$A,0))</f>
        <v>949912000</v>
      </c>
      <c r="G693" s="46">
        <f>INDEX('Index Volume'!G:G,MATCH(Index_New!$A693,'Index Volume'!$A:$A,0))</f>
        <v>772859008</v>
      </c>
      <c r="H693" s="46">
        <f>INDEX('Index Volume'!H:H,MATCH(Index_New!$A693,'Index Volume'!$A:$A,0))</f>
        <v>72701504</v>
      </c>
      <c r="I693" s="46">
        <f>INDEX('Index Volume'!I:I,MATCH(Index_New!$A693,'Index Volume'!$A:$A,0))</f>
        <v>82637904</v>
      </c>
      <c r="J693" s="46">
        <f>INDEX('Index Volume'!J:J,MATCH(Index_New!$A693,'Index Volume'!$A:$A,0))</f>
        <v>56022900</v>
      </c>
      <c r="K693" s="46">
        <f>INDEX('Index Volume'!K:K,MATCH(Index_New!$A693,'Index Volume'!$A:$A,0))</f>
        <v>245163008</v>
      </c>
      <c r="L693" s="46">
        <f>INDEX('Index Volume'!L:L,MATCH(Index_New!$A693,'Index Volume'!$A:$A,0))</f>
        <v>9113270</v>
      </c>
      <c r="M693" s="46">
        <f t="shared" si="161"/>
        <v>7101745578</v>
      </c>
      <c r="N693" s="1">
        <f t="shared" si="162"/>
        <v>7101745578</v>
      </c>
      <c r="O693" t="b">
        <f t="shared" si="163"/>
        <v>1</v>
      </c>
      <c r="Q693" s="7">
        <f t="shared" si="164"/>
        <v>0.69084949049339761</v>
      </c>
      <c r="R693" s="7">
        <f t="shared" si="165"/>
        <v>1.3114029458457766E-2</v>
      </c>
      <c r="S693" s="7">
        <f t="shared" si="166"/>
        <v>2.9704066840416331E-2</v>
      </c>
      <c r="T693" s="7">
        <f t="shared" si="167"/>
        <v>8.1421356077222631E-3</v>
      </c>
      <c r="U693" s="7">
        <f t="shared" si="168"/>
        <v>0.11046484624193875</v>
      </c>
      <c r="V693" s="7">
        <f t="shared" si="169"/>
        <v>0.10275825385579163</v>
      </c>
      <c r="W693" s="7">
        <f t="shared" si="170"/>
        <v>8.5796216174803888E-3</v>
      </c>
      <c r="X693" s="7">
        <f t="shared" si="171"/>
        <v>1.1466515190241758E-2</v>
      </c>
      <c r="Y693" s="7">
        <f t="shared" si="172"/>
        <v>4.8420259329655319E-3</v>
      </c>
      <c r="Z693" s="7">
        <f t="shared" si="173"/>
        <v>1.5022385457025562E-2</v>
      </c>
      <c r="AA693" s="7">
        <f t="shared" si="174"/>
        <v>5.0566293045623996E-3</v>
      </c>
      <c r="AC693" s="7">
        <f>IF(DAY($A693)=1,VLOOKUP($A693-1,$A$2:$L$1124,$Q$1,FALSE)/VLOOKUP($A693-1,$A$2:$N$1124,14,FALSE),AC692)</f>
        <v>0.76997029335989176</v>
      </c>
      <c r="AD693" s="7">
        <f>IF(DAY($A693)=1,VLOOKUP($A693-1,$A$2:$L$1124,$R$1,FALSE)/VLOOKUP($A693-1,$A$2:$N$1124,14,FALSE),AD692)</f>
        <v>1.461593769439928E-2</v>
      </c>
      <c r="AE693" s="7">
        <f>IF(DAY($A693)=1,VLOOKUP($A693-1,$A$2:$L$1124,$S$1,FALSE)/VLOOKUP($A693-1,$A$2:$N$1124,14,FALSE),AE692)</f>
        <v>3.3105979484421108E-2</v>
      </c>
      <c r="AF693" s="7">
        <f>IF(DAY($A693)=1,VLOOKUP($A693-1,$A$2:$L$1124,$T$1,FALSE)/VLOOKUP($A693-1,$A$2:$N$1124,14,FALSE),AF692)</f>
        <v>9.074628596710016E-3</v>
      </c>
      <c r="AG693" s="7">
        <f>IF(DAY($A693)=1,VLOOKUP($A693-1,$A$2:$L$1124,$U$1,FALSE)/VLOOKUP($A693-1,$A$2:$N$1124,14,FALSE),AG692)</f>
        <v>0.12311603502249925</v>
      </c>
      <c r="AH693" s="7">
        <f>IF(DAY($A693)=1,VLOOKUP($A693-1,$A$2:$L$1124,$V$1,FALSE)/VLOOKUP($A693-1,$A$2:$N$1124,14,FALSE),AH692)</f>
        <v>0.114526831032309</v>
      </c>
      <c r="AI693" s="7">
        <f>IF(DAY($A693)=1,VLOOKUP($A693-1,$A$2:$L$1124,$W$1,FALSE)/VLOOKUP($A693-1,$A$2:$N$1124,14,FALSE),AI692)</f>
        <v>9.5622184927867115E-3</v>
      </c>
      <c r="AJ693" s="7">
        <f>IF(DAY($A693)=1,VLOOKUP($A693-1,$A$2:$L$1124,$X$1,FALSE)/VLOOKUP($A693-1,$A$2:$N$1124,14,FALSE),AJ692)</f>
        <v>1.277973883796398E-2</v>
      </c>
      <c r="AK693" s="7">
        <f>IF(DAY($A693)=1,VLOOKUP($A693-1,$A$2:$L$1124,$Y$1,FALSE)/VLOOKUP($A693-1,$A$2:$N$1124,14,FALSE),AK692)</f>
        <v>5.396567818844334E-3</v>
      </c>
      <c r="AL693" s="7">
        <f>IF(DAY($A693)=1,VLOOKUP($A693-1,$A$2:$L$1124,$Z$1,FALSE)/VLOOKUP($A693-1,$A$2:$N$1124,14,FALSE),AL692)</f>
        <v>1.6742851657964547E-2</v>
      </c>
      <c r="AM693" s="7">
        <f>IF(DAY($A693)=1,VLOOKUP($A693-1,$A$2:$L$1124,$AA$1,FALSE)/VLOOKUP($A693-1,$A$2:$N$1124,14,FALSE),AM692)</f>
        <v>5.6357490345190393E-3</v>
      </c>
      <c r="AO693" s="12">
        <f>VLOOKUP($A693,BTC!$A$1:$G$1853,5,FALSE)</f>
        <v>8071.26</v>
      </c>
      <c r="AP693" s="12">
        <f>VLOOKUP($A693,XRP!$A$1:$G$1853,5,FALSE)</f>
        <v>0.23327100000000001</v>
      </c>
      <c r="AQ693" s="12">
        <f>VLOOKUP($A693,LTC!$A$1:$G$1853,5,FALSE)</f>
        <v>70.03</v>
      </c>
      <c r="AR693" s="12">
        <f>VLOOKUP($A693,ETC!$A$1:$G$1853,5,FALSE)</f>
        <v>17.8</v>
      </c>
      <c r="AS693" s="12">
        <f>VLOOKUP($A693,ETH!$A$1:$G$1853,5,FALSE)</f>
        <v>360.4</v>
      </c>
      <c r="AT693" s="12">
        <f>VLOOKUP($A693,BCH!$A$1:$G$1853,5,FALSE)</f>
        <v>1176.97</v>
      </c>
      <c r="AU693" s="12">
        <f>VLOOKUP($A693,XMR!$A$1:$G$1853,5,FALSE)</f>
        <v>141.74</v>
      </c>
      <c r="AV693" s="12">
        <f>VLOOKUP($A693,ZEC!$A$1:$G$1853,5,FALSE)</f>
        <v>290.64</v>
      </c>
      <c r="AW693" s="12">
        <f>VLOOKUP($A693,EOS!$A$1:$G$1853,5,FALSE)</f>
        <v>1.9</v>
      </c>
      <c r="AX693" s="12">
        <f>VLOOKUP($A693,DASH!$A$1:$G$1853,5,FALSE)</f>
        <v>494.21</v>
      </c>
      <c r="AY693" s="12">
        <f>VLOOKUP($A693,XLM!$A$1:$G$1853,5,FALSE)</f>
        <v>3.7668E-2</v>
      </c>
      <c r="BA693" s="24">
        <v>1</v>
      </c>
      <c r="BB693" s="24">
        <v>1</v>
      </c>
      <c r="BC693" s="24">
        <v>1</v>
      </c>
      <c r="BD693" s="24">
        <v>1</v>
      </c>
      <c r="BE693" s="24">
        <v>1</v>
      </c>
      <c r="BF693" s="24">
        <v>1</v>
      </c>
      <c r="BG693" s="24">
        <v>1</v>
      </c>
      <c r="BH693" s="24">
        <v>1</v>
      </c>
      <c r="BI693" s="24">
        <v>1</v>
      </c>
      <c r="BJ693" s="24">
        <v>1</v>
      </c>
      <c r="BK693" s="24">
        <v>1</v>
      </c>
      <c r="BM693" s="19">
        <f>IF(SUM(BA692:BK692)=SUM(BA693:BK693),BM692,BM692*SUMPRODUCT(BA693:BK693,AO693:AY693,Q693:AA693)/SUMPRODUCT(BA692:BK692,AO693:AY693,AC693:AM693))</f>
        <v>0.8185351248056717</v>
      </c>
      <c r="BN693" s="26">
        <f>SUMPRODUCT(AO693:AY693,BA693:BK693,Q693:AA693)/BM693</f>
        <v>7025.9553547574405</v>
      </c>
      <c r="BO693">
        <f t="shared" si="175"/>
        <v>8071.26</v>
      </c>
    </row>
    <row r="694" spans="1:67" x14ac:dyDescent="0.75">
      <c r="A694" s="4">
        <v>43061</v>
      </c>
      <c r="B694" s="46">
        <f>INDEX('Index Volume'!B:B,MATCH(Index_New!$A694,'Index Volume'!$A:$A,0))</f>
        <v>3633530112</v>
      </c>
      <c r="C694" s="46">
        <f>INDEX('Index Volume'!C:C,MATCH(Index_New!$A694,'Index Volume'!$A:$A,0))</f>
        <v>167078000</v>
      </c>
      <c r="D694" s="46">
        <f>INDEX('Index Volume'!D:D,MATCH(Index_New!$A694,'Index Volume'!$A:$A,0))</f>
        <v>157890000</v>
      </c>
      <c r="E694" s="46">
        <f>INDEX('Index Volume'!E:E,MATCH(Index_New!$A694,'Index Volume'!$A:$A,0))</f>
        <v>93779000</v>
      </c>
      <c r="F694" s="46">
        <f>INDEX('Index Volume'!F:F,MATCH(Index_New!$A694,'Index Volume'!$A:$A,0))</f>
        <v>800819008</v>
      </c>
      <c r="G694" s="46">
        <f>INDEX('Index Volume'!G:G,MATCH(Index_New!$A694,'Index Volume'!$A:$A,0))</f>
        <v>1517619968</v>
      </c>
      <c r="H694" s="46">
        <f>INDEX('Index Volume'!H:H,MATCH(Index_New!$A694,'Index Volume'!$A:$A,0))</f>
        <v>189472000</v>
      </c>
      <c r="I694" s="46">
        <f>INDEX('Index Volume'!I:I,MATCH(Index_New!$A694,'Index Volume'!$A:$A,0))</f>
        <v>139324992</v>
      </c>
      <c r="J694" s="46">
        <f>INDEX('Index Volume'!J:J,MATCH(Index_New!$A694,'Index Volume'!$A:$A,0))</f>
        <v>44297600</v>
      </c>
      <c r="K694" s="46">
        <f>INDEX('Index Volume'!K:K,MATCH(Index_New!$A694,'Index Volume'!$A:$A,0))</f>
        <v>381958016</v>
      </c>
      <c r="L694" s="46">
        <f>INDEX('Index Volume'!L:L,MATCH(Index_New!$A694,'Index Volume'!$A:$A,0))</f>
        <v>13859400</v>
      </c>
      <c r="M694" s="46">
        <f t="shared" si="161"/>
        <v>7139628096</v>
      </c>
      <c r="N694" s="1">
        <f t="shared" si="162"/>
        <v>7139628096</v>
      </c>
      <c r="O694" t="b">
        <f t="shared" si="163"/>
        <v>1</v>
      </c>
      <c r="Q694" s="7">
        <f t="shared" si="164"/>
        <v>0.69084949049339761</v>
      </c>
      <c r="R694" s="7">
        <f t="shared" si="165"/>
        <v>1.3114029458457766E-2</v>
      </c>
      <c r="S694" s="7">
        <f t="shared" si="166"/>
        <v>2.9704066840416331E-2</v>
      </c>
      <c r="T694" s="7">
        <f t="shared" si="167"/>
        <v>8.1421356077222631E-3</v>
      </c>
      <c r="U694" s="7">
        <f t="shared" si="168"/>
        <v>0.11046484624193875</v>
      </c>
      <c r="V694" s="7">
        <f t="shared" si="169"/>
        <v>0.10275825385579163</v>
      </c>
      <c r="W694" s="7">
        <f t="shared" si="170"/>
        <v>8.5796216174803888E-3</v>
      </c>
      <c r="X694" s="7">
        <f t="shared" si="171"/>
        <v>1.1466515190241758E-2</v>
      </c>
      <c r="Y694" s="7">
        <f t="shared" si="172"/>
        <v>4.8420259329655319E-3</v>
      </c>
      <c r="Z694" s="7">
        <f t="shared" si="173"/>
        <v>1.5022385457025562E-2</v>
      </c>
      <c r="AA694" s="7">
        <f t="shared" si="174"/>
        <v>5.0566293045623996E-3</v>
      </c>
      <c r="AC694" s="7">
        <f>IF(DAY($A694)=1,VLOOKUP($A694-1,$A$2:$L$1124,$Q$1,FALSE)/VLOOKUP($A694-1,$A$2:$N$1124,14,FALSE),AC693)</f>
        <v>0.76997029335989176</v>
      </c>
      <c r="AD694" s="7">
        <f>IF(DAY($A694)=1,VLOOKUP($A694-1,$A$2:$L$1124,$R$1,FALSE)/VLOOKUP($A694-1,$A$2:$N$1124,14,FALSE),AD693)</f>
        <v>1.461593769439928E-2</v>
      </c>
      <c r="AE694" s="7">
        <f>IF(DAY($A694)=1,VLOOKUP($A694-1,$A$2:$L$1124,$S$1,FALSE)/VLOOKUP($A694-1,$A$2:$N$1124,14,FALSE),AE693)</f>
        <v>3.3105979484421108E-2</v>
      </c>
      <c r="AF694" s="7">
        <f>IF(DAY($A694)=1,VLOOKUP($A694-1,$A$2:$L$1124,$T$1,FALSE)/VLOOKUP($A694-1,$A$2:$N$1124,14,FALSE),AF693)</f>
        <v>9.074628596710016E-3</v>
      </c>
      <c r="AG694" s="7">
        <f>IF(DAY($A694)=1,VLOOKUP($A694-1,$A$2:$L$1124,$U$1,FALSE)/VLOOKUP($A694-1,$A$2:$N$1124,14,FALSE),AG693)</f>
        <v>0.12311603502249925</v>
      </c>
      <c r="AH694" s="7">
        <f>IF(DAY($A694)=1,VLOOKUP($A694-1,$A$2:$L$1124,$V$1,FALSE)/VLOOKUP($A694-1,$A$2:$N$1124,14,FALSE),AH693)</f>
        <v>0.114526831032309</v>
      </c>
      <c r="AI694" s="7">
        <f>IF(DAY($A694)=1,VLOOKUP($A694-1,$A$2:$L$1124,$W$1,FALSE)/VLOOKUP($A694-1,$A$2:$N$1124,14,FALSE),AI693)</f>
        <v>9.5622184927867115E-3</v>
      </c>
      <c r="AJ694" s="7">
        <f>IF(DAY($A694)=1,VLOOKUP($A694-1,$A$2:$L$1124,$X$1,FALSE)/VLOOKUP($A694-1,$A$2:$N$1124,14,FALSE),AJ693)</f>
        <v>1.277973883796398E-2</v>
      </c>
      <c r="AK694" s="7">
        <f>IF(DAY($A694)=1,VLOOKUP($A694-1,$A$2:$L$1124,$Y$1,FALSE)/VLOOKUP($A694-1,$A$2:$N$1124,14,FALSE),AK693)</f>
        <v>5.396567818844334E-3</v>
      </c>
      <c r="AL694" s="7">
        <f>IF(DAY($A694)=1,VLOOKUP($A694-1,$A$2:$L$1124,$Z$1,FALSE)/VLOOKUP($A694-1,$A$2:$N$1124,14,FALSE),AL693)</f>
        <v>1.6742851657964547E-2</v>
      </c>
      <c r="AM694" s="7">
        <f>IF(DAY($A694)=1,VLOOKUP($A694-1,$A$2:$L$1124,$AA$1,FALSE)/VLOOKUP($A694-1,$A$2:$N$1124,14,FALSE),AM693)</f>
        <v>5.6357490345190393E-3</v>
      </c>
      <c r="AO694" s="12">
        <f>VLOOKUP($A694,BTC!$A$1:$G$1853,5,FALSE)</f>
        <v>8253.5499999999993</v>
      </c>
      <c r="AP694" s="12">
        <f>VLOOKUP($A694,XRP!$A$1:$G$1853,5,FALSE)</f>
        <v>0.23885899999999999</v>
      </c>
      <c r="AQ694" s="12">
        <f>VLOOKUP($A694,LTC!$A$1:$G$1853,5,FALSE)</f>
        <v>71.89</v>
      </c>
      <c r="AR694" s="12">
        <f>VLOOKUP($A694,ETC!$A$1:$G$1853,5,FALSE)</f>
        <v>17.989999999999998</v>
      </c>
      <c r="AS694" s="12">
        <f>VLOOKUP($A694,ETH!$A$1:$G$1853,5,FALSE)</f>
        <v>380.65</v>
      </c>
      <c r="AT694" s="12">
        <f>VLOOKUP($A694,BCH!$A$1:$G$1853,5,FALSE)</f>
        <v>1303.31</v>
      </c>
      <c r="AU694" s="12">
        <f>VLOOKUP($A694,XMR!$A$1:$G$1853,5,FALSE)</f>
        <v>165.95</v>
      </c>
      <c r="AV694" s="12">
        <f>VLOOKUP($A694,ZEC!$A$1:$G$1853,5,FALSE)</f>
        <v>319.73</v>
      </c>
      <c r="AW694" s="12">
        <f>VLOOKUP($A694,EOS!$A$1:$G$1853,5,FALSE)</f>
        <v>1.89</v>
      </c>
      <c r="AX694" s="12">
        <f>VLOOKUP($A694,DASH!$A$1:$G$1853,5,FALSE)</f>
        <v>578.85</v>
      </c>
      <c r="AY694" s="12">
        <f>VLOOKUP($A694,XLM!$A$1:$G$1853,5,FALSE)</f>
        <v>4.2299000000000003E-2</v>
      </c>
      <c r="BA694" s="24">
        <v>1</v>
      </c>
      <c r="BB694" s="24">
        <v>1</v>
      </c>
      <c r="BC694" s="24">
        <v>1</v>
      </c>
      <c r="BD694" s="24">
        <v>1</v>
      </c>
      <c r="BE694" s="24">
        <v>1</v>
      </c>
      <c r="BF694" s="24">
        <v>1</v>
      </c>
      <c r="BG694" s="24">
        <v>1</v>
      </c>
      <c r="BH694" s="24">
        <v>1</v>
      </c>
      <c r="BI694" s="24">
        <v>1</v>
      </c>
      <c r="BJ694" s="24">
        <v>1</v>
      </c>
      <c r="BK694" s="24">
        <v>1</v>
      </c>
      <c r="BM694" s="19">
        <f>IF(SUM(BA693:BK693)=SUM(BA694:BK694),BM693,BM693*SUMPRODUCT(BA694:BK694,AO694:AY694,Q694:AA694)/SUMPRODUCT(BA693:BK693,AO694:AY694,AC694:AM694))</f>
        <v>0.8185351248056717</v>
      </c>
      <c r="BN694" s="26">
        <f>SUMPRODUCT(AO694:AY694,BA694:BK694,Q694:AA694)/BM694</f>
        <v>7200.686961668187</v>
      </c>
      <c r="BO694">
        <f t="shared" si="175"/>
        <v>8253.5499999999993</v>
      </c>
    </row>
    <row r="695" spans="1:67" x14ac:dyDescent="0.75">
      <c r="A695" s="3">
        <v>43062</v>
      </c>
      <c r="B695" s="46">
        <f>INDEX('Index Volume'!B:B,MATCH(Index_New!$A695,'Index Volume'!$A:$A,0))</f>
        <v>4225179904</v>
      </c>
      <c r="C695" s="46">
        <f>INDEX('Index Volume'!C:C,MATCH(Index_New!$A695,'Index Volume'!$A:$A,0))</f>
        <v>240684992</v>
      </c>
      <c r="D695" s="46">
        <f>INDEX('Index Volume'!D:D,MATCH(Index_New!$A695,'Index Volume'!$A:$A,0))</f>
        <v>315247008</v>
      </c>
      <c r="E695" s="46">
        <f>INDEX('Index Volume'!E:E,MATCH(Index_New!$A695,'Index Volume'!$A:$A,0))</f>
        <v>186523008</v>
      </c>
      <c r="F695" s="46">
        <f>INDEX('Index Volume'!F:F,MATCH(Index_New!$A695,'Index Volume'!$A:$A,0))</f>
        <v>1845680000</v>
      </c>
      <c r="G695" s="46">
        <f>INDEX('Index Volume'!G:G,MATCH(Index_New!$A695,'Index Volume'!$A:$A,0))</f>
        <v>4112090112</v>
      </c>
      <c r="H695" s="46">
        <f>INDEX('Index Volume'!H:H,MATCH(Index_New!$A695,'Index Volume'!$A:$A,0))</f>
        <v>109392000</v>
      </c>
      <c r="I695" s="46">
        <f>INDEX('Index Volume'!I:I,MATCH(Index_New!$A695,'Index Volume'!$A:$A,0))</f>
        <v>102568000</v>
      </c>
      <c r="J695" s="46">
        <f>INDEX('Index Volume'!J:J,MATCH(Index_New!$A695,'Index Volume'!$A:$A,0))</f>
        <v>42235000</v>
      </c>
      <c r="K695" s="46">
        <f>INDEX('Index Volume'!K:K,MATCH(Index_New!$A695,'Index Volume'!$A:$A,0))</f>
        <v>173698000</v>
      </c>
      <c r="L695" s="46">
        <f>INDEX('Index Volume'!L:L,MATCH(Index_New!$A695,'Index Volume'!$A:$A,0))</f>
        <v>22012000</v>
      </c>
      <c r="M695" s="46">
        <f t="shared" si="161"/>
        <v>11375310024</v>
      </c>
      <c r="N695" s="1">
        <f t="shared" si="162"/>
        <v>11375310024</v>
      </c>
      <c r="O695" t="b">
        <f t="shared" si="163"/>
        <v>1</v>
      </c>
      <c r="Q695" s="7">
        <f t="shared" si="164"/>
        <v>0.69084949049339761</v>
      </c>
      <c r="R695" s="7">
        <f t="shared" si="165"/>
        <v>1.3114029458457766E-2</v>
      </c>
      <c r="S695" s="7">
        <f t="shared" si="166"/>
        <v>2.9704066840416331E-2</v>
      </c>
      <c r="T695" s="7">
        <f t="shared" si="167"/>
        <v>8.1421356077222631E-3</v>
      </c>
      <c r="U695" s="7">
        <f t="shared" si="168"/>
        <v>0.11046484624193875</v>
      </c>
      <c r="V695" s="7">
        <f t="shared" si="169"/>
        <v>0.10275825385579163</v>
      </c>
      <c r="W695" s="7">
        <f t="shared" si="170"/>
        <v>8.5796216174803888E-3</v>
      </c>
      <c r="X695" s="7">
        <f t="shared" si="171"/>
        <v>1.1466515190241758E-2</v>
      </c>
      <c r="Y695" s="7">
        <f t="shared" si="172"/>
        <v>4.8420259329655319E-3</v>
      </c>
      <c r="Z695" s="7">
        <f t="shared" si="173"/>
        <v>1.5022385457025562E-2</v>
      </c>
      <c r="AA695" s="7">
        <f t="shared" si="174"/>
        <v>5.0566293045623996E-3</v>
      </c>
      <c r="AC695" s="7">
        <f>IF(DAY($A695)=1,VLOOKUP($A695-1,$A$2:$L$1124,$Q$1,FALSE)/VLOOKUP($A695-1,$A$2:$N$1124,14,FALSE),AC694)</f>
        <v>0.76997029335989176</v>
      </c>
      <c r="AD695" s="7">
        <f>IF(DAY($A695)=1,VLOOKUP($A695-1,$A$2:$L$1124,$R$1,FALSE)/VLOOKUP($A695-1,$A$2:$N$1124,14,FALSE),AD694)</f>
        <v>1.461593769439928E-2</v>
      </c>
      <c r="AE695" s="7">
        <f>IF(DAY($A695)=1,VLOOKUP($A695-1,$A$2:$L$1124,$S$1,FALSE)/VLOOKUP($A695-1,$A$2:$N$1124,14,FALSE),AE694)</f>
        <v>3.3105979484421108E-2</v>
      </c>
      <c r="AF695" s="7">
        <f>IF(DAY($A695)=1,VLOOKUP($A695-1,$A$2:$L$1124,$T$1,FALSE)/VLOOKUP($A695-1,$A$2:$N$1124,14,FALSE),AF694)</f>
        <v>9.074628596710016E-3</v>
      </c>
      <c r="AG695" s="7">
        <f>IF(DAY($A695)=1,VLOOKUP($A695-1,$A$2:$L$1124,$U$1,FALSE)/VLOOKUP($A695-1,$A$2:$N$1124,14,FALSE),AG694)</f>
        <v>0.12311603502249925</v>
      </c>
      <c r="AH695" s="7">
        <f>IF(DAY($A695)=1,VLOOKUP($A695-1,$A$2:$L$1124,$V$1,FALSE)/VLOOKUP($A695-1,$A$2:$N$1124,14,FALSE),AH694)</f>
        <v>0.114526831032309</v>
      </c>
      <c r="AI695" s="7">
        <f>IF(DAY($A695)=1,VLOOKUP($A695-1,$A$2:$L$1124,$W$1,FALSE)/VLOOKUP($A695-1,$A$2:$N$1124,14,FALSE),AI694)</f>
        <v>9.5622184927867115E-3</v>
      </c>
      <c r="AJ695" s="7">
        <f>IF(DAY($A695)=1,VLOOKUP($A695-1,$A$2:$L$1124,$X$1,FALSE)/VLOOKUP($A695-1,$A$2:$N$1124,14,FALSE),AJ694)</f>
        <v>1.277973883796398E-2</v>
      </c>
      <c r="AK695" s="7">
        <f>IF(DAY($A695)=1,VLOOKUP($A695-1,$A$2:$L$1124,$Y$1,FALSE)/VLOOKUP($A695-1,$A$2:$N$1124,14,FALSE),AK694)</f>
        <v>5.396567818844334E-3</v>
      </c>
      <c r="AL695" s="7">
        <f>IF(DAY($A695)=1,VLOOKUP($A695-1,$A$2:$L$1124,$Z$1,FALSE)/VLOOKUP($A695-1,$A$2:$N$1124,14,FALSE),AL694)</f>
        <v>1.6742851657964547E-2</v>
      </c>
      <c r="AM695" s="7">
        <f>IF(DAY($A695)=1,VLOOKUP($A695-1,$A$2:$L$1124,$AA$1,FALSE)/VLOOKUP($A695-1,$A$2:$N$1124,14,FALSE),AM694)</f>
        <v>5.6357490345190393E-3</v>
      </c>
      <c r="AO695" s="12">
        <f>VLOOKUP($A695,BTC!$A$1:$G$1853,5,FALSE)</f>
        <v>8038.77</v>
      </c>
      <c r="AP695" s="12">
        <f>VLOOKUP($A695,XRP!$A$1:$G$1853,5,FALSE)</f>
        <v>0.24240200000000001</v>
      </c>
      <c r="AQ695" s="12">
        <f>VLOOKUP($A695,LTC!$A$1:$G$1853,5,FALSE)</f>
        <v>73.22</v>
      </c>
      <c r="AR695" s="12">
        <f>VLOOKUP($A695,ETC!$A$1:$G$1853,5,FALSE)</f>
        <v>18.23</v>
      </c>
      <c r="AS695" s="12">
        <f>VLOOKUP($A695,ETH!$A$1:$G$1853,5,FALSE)</f>
        <v>410.17</v>
      </c>
      <c r="AT695" s="12">
        <f>VLOOKUP($A695,BCH!$A$1:$G$1853,5,FALSE)</f>
        <v>1683.81</v>
      </c>
      <c r="AU695" s="12">
        <f>VLOOKUP($A695,XMR!$A$1:$G$1853,5,FALSE)</f>
        <v>158.61000000000001</v>
      </c>
      <c r="AV695" s="12">
        <f>VLOOKUP($A695,ZEC!$A$1:$G$1853,5,FALSE)</f>
        <v>311.55</v>
      </c>
      <c r="AW695" s="12">
        <f>VLOOKUP($A695,EOS!$A$1:$G$1853,5,FALSE)</f>
        <v>1.89</v>
      </c>
      <c r="AX695" s="12">
        <f>VLOOKUP($A695,DASH!$A$1:$G$1853,5,FALSE)</f>
        <v>566.67999999999995</v>
      </c>
      <c r="AY695" s="12">
        <f>VLOOKUP($A695,XLM!$A$1:$G$1853,5,FALSE)</f>
        <v>4.0535000000000002E-2</v>
      </c>
      <c r="BA695" s="24">
        <v>1</v>
      </c>
      <c r="BB695" s="24">
        <v>1</v>
      </c>
      <c r="BC695" s="24">
        <v>1</v>
      </c>
      <c r="BD695" s="24">
        <v>1</v>
      </c>
      <c r="BE695" s="24">
        <v>1</v>
      </c>
      <c r="BF695" s="24">
        <v>1</v>
      </c>
      <c r="BG695" s="24">
        <v>1</v>
      </c>
      <c r="BH695" s="24">
        <v>1</v>
      </c>
      <c r="BI695" s="24">
        <v>1</v>
      </c>
      <c r="BJ695" s="24">
        <v>1</v>
      </c>
      <c r="BK695" s="24">
        <v>1</v>
      </c>
      <c r="BM695" s="19">
        <f>IF(SUM(BA694:BK694)=SUM(BA695:BK695),BM694,BM694*SUMPRODUCT(BA695:BK695,AO695:AY695,Q695:AA695)/SUMPRODUCT(BA694:BK694,AO695:AY695,AC695:AM695))</f>
        <v>0.8185351248056717</v>
      </c>
      <c r="BN695" s="26">
        <f>SUMPRODUCT(AO695:AY695,BA695:BK695,Q695:AA695)/BM695</f>
        <v>7070.7984481806243</v>
      </c>
      <c r="BO695">
        <f t="shared" si="175"/>
        <v>8038.77</v>
      </c>
    </row>
    <row r="696" spans="1:67" x14ac:dyDescent="0.75">
      <c r="A696" s="4">
        <v>43063</v>
      </c>
      <c r="B696" s="46">
        <f>INDEX('Index Volume'!B:B,MATCH(Index_New!$A696,'Index Volume'!$A:$A,0))</f>
        <v>5058610176</v>
      </c>
      <c r="C696" s="46">
        <f>INDEX('Index Volume'!C:C,MATCH(Index_New!$A696,'Index Volume'!$A:$A,0))</f>
        <v>211486000</v>
      </c>
      <c r="D696" s="46">
        <f>INDEX('Index Volume'!D:D,MATCH(Index_New!$A696,'Index Volume'!$A:$A,0))</f>
        <v>287392000</v>
      </c>
      <c r="E696" s="46">
        <f>INDEX('Index Volume'!E:E,MATCH(Index_New!$A696,'Index Volume'!$A:$A,0))</f>
        <v>373044992</v>
      </c>
      <c r="F696" s="46">
        <f>INDEX('Index Volume'!F:F,MATCH(Index_New!$A696,'Index Volume'!$A:$A,0))</f>
        <v>2292829952</v>
      </c>
      <c r="G696" s="46">
        <f>INDEX('Index Volume'!G:G,MATCH(Index_New!$A696,'Index Volume'!$A:$A,0))</f>
        <v>3128960000</v>
      </c>
      <c r="H696" s="46">
        <f>INDEX('Index Volume'!H:H,MATCH(Index_New!$A696,'Index Volume'!$A:$A,0))</f>
        <v>69178000</v>
      </c>
      <c r="I696" s="46">
        <f>INDEX('Index Volume'!I:I,MATCH(Index_New!$A696,'Index Volume'!$A:$A,0))</f>
        <v>153182000</v>
      </c>
      <c r="J696" s="46">
        <f>INDEX('Index Volume'!J:J,MATCH(Index_New!$A696,'Index Volume'!$A:$A,0))</f>
        <v>44111800</v>
      </c>
      <c r="K696" s="46">
        <f>INDEX('Index Volume'!K:K,MATCH(Index_New!$A696,'Index Volume'!$A:$A,0))</f>
        <v>129105000</v>
      </c>
      <c r="L696" s="46">
        <f>INDEX('Index Volume'!L:L,MATCH(Index_New!$A696,'Index Volume'!$A:$A,0))</f>
        <v>11277900</v>
      </c>
      <c r="M696" s="46">
        <f t="shared" si="161"/>
        <v>11759177820</v>
      </c>
      <c r="N696" s="1">
        <f t="shared" si="162"/>
        <v>11759177820</v>
      </c>
      <c r="O696" t="b">
        <f t="shared" si="163"/>
        <v>1</v>
      </c>
      <c r="Q696" s="7">
        <f t="shared" si="164"/>
        <v>0.69084949049339761</v>
      </c>
      <c r="R696" s="7">
        <f t="shared" si="165"/>
        <v>1.3114029458457766E-2</v>
      </c>
      <c r="S696" s="7">
        <f t="shared" si="166"/>
        <v>2.9704066840416331E-2</v>
      </c>
      <c r="T696" s="7">
        <f t="shared" si="167"/>
        <v>8.1421356077222631E-3</v>
      </c>
      <c r="U696" s="7">
        <f t="shared" si="168"/>
        <v>0.11046484624193875</v>
      </c>
      <c r="V696" s="7">
        <f t="shared" si="169"/>
        <v>0.10275825385579163</v>
      </c>
      <c r="W696" s="7">
        <f t="shared" si="170"/>
        <v>8.5796216174803888E-3</v>
      </c>
      <c r="X696" s="7">
        <f t="shared" si="171"/>
        <v>1.1466515190241758E-2</v>
      </c>
      <c r="Y696" s="7">
        <f t="shared" si="172"/>
        <v>4.8420259329655319E-3</v>
      </c>
      <c r="Z696" s="7">
        <f t="shared" si="173"/>
        <v>1.5022385457025562E-2</v>
      </c>
      <c r="AA696" s="7">
        <f t="shared" si="174"/>
        <v>5.0566293045623996E-3</v>
      </c>
      <c r="AC696" s="7">
        <f>IF(DAY($A696)=1,VLOOKUP($A696-1,$A$2:$L$1124,$Q$1,FALSE)/VLOOKUP($A696-1,$A$2:$N$1124,14,FALSE),AC695)</f>
        <v>0.76997029335989176</v>
      </c>
      <c r="AD696" s="7">
        <f>IF(DAY($A696)=1,VLOOKUP($A696-1,$A$2:$L$1124,$R$1,FALSE)/VLOOKUP($A696-1,$A$2:$N$1124,14,FALSE),AD695)</f>
        <v>1.461593769439928E-2</v>
      </c>
      <c r="AE696" s="7">
        <f>IF(DAY($A696)=1,VLOOKUP($A696-1,$A$2:$L$1124,$S$1,FALSE)/VLOOKUP($A696-1,$A$2:$N$1124,14,FALSE),AE695)</f>
        <v>3.3105979484421108E-2</v>
      </c>
      <c r="AF696" s="7">
        <f>IF(DAY($A696)=1,VLOOKUP($A696-1,$A$2:$L$1124,$T$1,FALSE)/VLOOKUP($A696-1,$A$2:$N$1124,14,FALSE),AF695)</f>
        <v>9.074628596710016E-3</v>
      </c>
      <c r="AG696" s="7">
        <f>IF(DAY($A696)=1,VLOOKUP($A696-1,$A$2:$L$1124,$U$1,FALSE)/VLOOKUP($A696-1,$A$2:$N$1124,14,FALSE),AG695)</f>
        <v>0.12311603502249925</v>
      </c>
      <c r="AH696" s="7">
        <f>IF(DAY($A696)=1,VLOOKUP($A696-1,$A$2:$L$1124,$V$1,FALSE)/VLOOKUP($A696-1,$A$2:$N$1124,14,FALSE),AH695)</f>
        <v>0.114526831032309</v>
      </c>
      <c r="AI696" s="7">
        <f>IF(DAY($A696)=1,VLOOKUP($A696-1,$A$2:$L$1124,$W$1,FALSE)/VLOOKUP($A696-1,$A$2:$N$1124,14,FALSE),AI695)</f>
        <v>9.5622184927867115E-3</v>
      </c>
      <c r="AJ696" s="7">
        <f>IF(DAY($A696)=1,VLOOKUP($A696-1,$A$2:$L$1124,$X$1,FALSE)/VLOOKUP($A696-1,$A$2:$N$1124,14,FALSE),AJ695)</f>
        <v>1.277973883796398E-2</v>
      </c>
      <c r="AK696" s="7">
        <f>IF(DAY($A696)=1,VLOOKUP($A696-1,$A$2:$L$1124,$Y$1,FALSE)/VLOOKUP($A696-1,$A$2:$N$1124,14,FALSE),AK695)</f>
        <v>5.396567818844334E-3</v>
      </c>
      <c r="AL696" s="7">
        <f>IF(DAY($A696)=1,VLOOKUP($A696-1,$A$2:$L$1124,$Z$1,FALSE)/VLOOKUP($A696-1,$A$2:$N$1124,14,FALSE),AL695)</f>
        <v>1.6742851657964547E-2</v>
      </c>
      <c r="AM696" s="7">
        <f>IF(DAY($A696)=1,VLOOKUP($A696-1,$A$2:$L$1124,$AA$1,FALSE)/VLOOKUP($A696-1,$A$2:$N$1124,14,FALSE),AM695)</f>
        <v>5.6357490345190393E-3</v>
      </c>
      <c r="AO696" s="12">
        <f>VLOOKUP($A696,BTC!$A$1:$G$1853,5,FALSE)</f>
        <v>8253.69</v>
      </c>
      <c r="AP696" s="12">
        <f>VLOOKUP($A696,XRP!$A$1:$G$1853,5,FALSE)</f>
        <v>0.244642</v>
      </c>
      <c r="AQ696" s="12">
        <f>VLOOKUP($A696,LTC!$A$1:$G$1853,5,FALSE)</f>
        <v>77.97</v>
      </c>
      <c r="AR696" s="12">
        <f>VLOOKUP($A696,ETC!$A$1:$G$1853,5,FALSE)</f>
        <v>21.45</v>
      </c>
      <c r="AS696" s="12">
        <f>VLOOKUP($A696,ETH!$A$1:$G$1853,5,FALSE)</f>
        <v>474.91</v>
      </c>
      <c r="AT696" s="12">
        <f>VLOOKUP($A696,BCH!$A$1:$G$1853,5,FALSE)</f>
        <v>1648.51</v>
      </c>
      <c r="AU696" s="12">
        <f>VLOOKUP($A696,XMR!$A$1:$G$1853,5,FALSE)</f>
        <v>160.03</v>
      </c>
      <c r="AV696" s="12">
        <f>VLOOKUP($A696,ZEC!$A$1:$G$1853,5,FALSE)</f>
        <v>346.36</v>
      </c>
      <c r="AW696" s="12">
        <f>VLOOKUP($A696,EOS!$A$1:$G$1853,5,FALSE)</f>
        <v>1.88</v>
      </c>
      <c r="AX696" s="12">
        <f>VLOOKUP($A696,DASH!$A$1:$G$1853,5,FALSE)</f>
        <v>566.64</v>
      </c>
      <c r="AY696" s="12">
        <f>VLOOKUP($A696,XLM!$A$1:$G$1853,5,FALSE)</f>
        <v>4.0193E-2</v>
      </c>
      <c r="BA696" s="24">
        <v>1</v>
      </c>
      <c r="BB696" s="24">
        <v>1</v>
      </c>
      <c r="BC696" s="24">
        <v>1</v>
      </c>
      <c r="BD696" s="24">
        <v>1</v>
      </c>
      <c r="BE696" s="24">
        <v>1</v>
      </c>
      <c r="BF696" s="24">
        <v>1</v>
      </c>
      <c r="BG696" s="24">
        <v>1</v>
      </c>
      <c r="BH696" s="24">
        <v>1</v>
      </c>
      <c r="BI696" s="24">
        <v>1</v>
      </c>
      <c r="BJ696" s="24">
        <v>1</v>
      </c>
      <c r="BK696" s="24">
        <v>1</v>
      </c>
      <c r="BM696" s="19">
        <f>IF(SUM(BA695:BK695)=SUM(BA696:BK696),BM695,BM695*SUMPRODUCT(BA696:BK696,AO696:AY696,Q696:AA696)/SUMPRODUCT(BA695:BK695,AO696:AY696,AC696:AM696))</f>
        <v>0.8185351248056717</v>
      </c>
      <c r="BN696" s="26">
        <f>SUMPRODUCT(AO696:AY696,BA696:BK696,Q696:AA696)/BM696</f>
        <v>7257.2040384094598</v>
      </c>
      <c r="BO696">
        <f t="shared" si="175"/>
        <v>8253.69</v>
      </c>
    </row>
    <row r="697" spans="1:67" x14ac:dyDescent="0.75">
      <c r="A697" s="3">
        <v>43064</v>
      </c>
      <c r="B697" s="46">
        <f>INDEX('Index Volume'!B:B,MATCH(Index_New!$A697,'Index Volume'!$A:$A,0))</f>
        <v>4342060032</v>
      </c>
      <c r="C697" s="46">
        <f>INDEX('Index Volume'!C:C,MATCH(Index_New!$A697,'Index Volume'!$A:$A,0))</f>
        <v>212592992</v>
      </c>
      <c r="D697" s="46">
        <f>INDEX('Index Volume'!D:D,MATCH(Index_New!$A697,'Index Volume'!$A:$A,0))</f>
        <v>487896992</v>
      </c>
      <c r="E697" s="46">
        <f>INDEX('Index Volume'!E:E,MATCH(Index_New!$A697,'Index Volume'!$A:$A,0))</f>
        <v>370135008</v>
      </c>
      <c r="F697" s="46">
        <f>INDEX('Index Volume'!F:F,MATCH(Index_New!$A697,'Index Volume'!$A:$A,0))</f>
        <v>1422080000</v>
      </c>
      <c r="G697" s="46">
        <f>INDEX('Index Volume'!G:G,MATCH(Index_New!$A697,'Index Volume'!$A:$A,0))</f>
        <v>1560039936</v>
      </c>
      <c r="H697" s="46">
        <f>INDEX('Index Volume'!H:H,MATCH(Index_New!$A697,'Index Volume'!$A:$A,0))</f>
        <v>64076700</v>
      </c>
      <c r="I697" s="46">
        <f>INDEX('Index Volume'!I:I,MATCH(Index_New!$A697,'Index Volume'!$A:$A,0))</f>
        <v>120059000</v>
      </c>
      <c r="J697" s="46">
        <f>INDEX('Index Volume'!J:J,MATCH(Index_New!$A697,'Index Volume'!$A:$A,0))</f>
        <v>48591800</v>
      </c>
      <c r="K697" s="46">
        <f>INDEX('Index Volume'!K:K,MATCH(Index_New!$A697,'Index Volume'!$A:$A,0))</f>
        <v>242807008</v>
      </c>
      <c r="L697" s="46">
        <f>INDEX('Index Volume'!L:L,MATCH(Index_New!$A697,'Index Volume'!$A:$A,0))</f>
        <v>10488700</v>
      </c>
      <c r="M697" s="46">
        <f t="shared" si="161"/>
        <v>8880828168</v>
      </c>
      <c r="N697" s="1">
        <f t="shared" si="162"/>
        <v>8880828168</v>
      </c>
      <c r="O697" t="b">
        <f t="shared" si="163"/>
        <v>1</v>
      </c>
      <c r="Q697" s="7">
        <f t="shared" si="164"/>
        <v>0.69084949049339761</v>
      </c>
      <c r="R697" s="7">
        <f t="shared" si="165"/>
        <v>1.3114029458457766E-2</v>
      </c>
      <c r="S697" s="7">
        <f t="shared" si="166"/>
        <v>2.9704066840416331E-2</v>
      </c>
      <c r="T697" s="7">
        <f t="shared" si="167"/>
        <v>8.1421356077222631E-3</v>
      </c>
      <c r="U697" s="7">
        <f t="shared" si="168"/>
        <v>0.11046484624193875</v>
      </c>
      <c r="V697" s="7">
        <f t="shared" si="169"/>
        <v>0.10275825385579163</v>
      </c>
      <c r="W697" s="7">
        <f t="shared" si="170"/>
        <v>8.5796216174803888E-3</v>
      </c>
      <c r="X697" s="7">
        <f t="shared" si="171"/>
        <v>1.1466515190241758E-2</v>
      </c>
      <c r="Y697" s="7">
        <f t="shared" si="172"/>
        <v>4.8420259329655319E-3</v>
      </c>
      <c r="Z697" s="7">
        <f t="shared" si="173"/>
        <v>1.5022385457025562E-2</v>
      </c>
      <c r="AA697" s="7">
        <f t="shared" si="174"/>
        <v>5.0566293045623996E-3</v>
      </c>
      <c r="AC697" s="7">
        <f>IF(DAY($A697)=1,VLOOKUP($A697-1,$A$2:$L$1124,$Q$1,FALSE)/VLOOKUP($A697-1,$A$2:$N$1124,14,FALSE),AC696)</f>
        <v>0.76997029335989176</v>
      </c>
      <c r="AD697" s="7">
        <f>IF(DAY($A697)=1,VLOOKUP($A697-1,$A$2:$L$1124,$R$1,FALSE)/VLOOKUP($A697-1,$A$2:$N$1124,14,FALSE),AD696)</f>
        <v>1.461593769439928E-2</v>
      </c>
      <c r="AE697" s="7">
        <f>IF(DAY($A697)=1,VLOOKUP($A697-1,$A$2:$L$1124,$S$1,FALSE)/VLOOKUP($A697-1,$A$2:$N$1124,14,FALSE),AE696)</f>
        <v>3.3105979484421108E-2</v>
      </c>
      <c r="AF697" s="7">
        <f>IF(DAY($A697)=1,VLOOKUP($A697-1,$A$2:$L$1124,$T$1,FALSE)/VLOOKUP($A697-1,$A$2:$N$1124,14,FALSE),AF696)</f>
        <v>9.074628596710016E-3</v>
      </c>
      <c r="AG697" s="7">
        <f>IF(DAY($A697)=1,VLOOKUP($A697-1,$A$2:$L$1124,$U$1,FALSE)/VLOOKUP($A697-1,$A$2:$N$1124,14,FALSE),AG696)</f>
        <v>0.12311603502249925</v>
      </c>
      <c r="AH697" s="7">
        <f>IF(DAY($A697)=1,VLOOKUP($A697-1,$A$2:$L$1124,$V$1,FALSE)/VLOOKUP($A697-1,$A$2:$N$1124,14,FALSE),AH696)</f>
        <v>0.114526831032309</v>
      </c>
      <c r="AI697" s="7">
        <f>IF(DAY($A697)=1,VLOOKUP($A697-1,$A$2:$L$1124,$W$1,FALSE)/VLOOKUP($A697-1,$A$2:$N$1124,14,FALSE),AI696)</f>
        <v>9.5622184927867115E-3</v>
      </c>
      <c r="AJ697" s="7">
        <f>IF(DAY($A697)=1,VLOOKUP($A697-1,$A$2:$L$1124,$X$1,FALSE)/VLOOKUP($A697-1,$A$2:$N$1124,14,FALSE),AJ696)</f>
        <v>1.277973883796398E-2</v>
      </c>
      <c r="AK697" s="7">
        <f>IF(DAY($A697)=1,VLOOKUP($A697-1,$A$2:$L$1124,$Y$1,FALSE)/VLOOKUP($A697-1,$A$2:$N$1124,14,FALSE),AK696)</f>
        <v>5.396567818844334E-3</v>
      </c>
      <c r="AL697" s="7">
        <f>IF(DAY($A697)=1,VLOOKUP($A697-1,$A$2:$L$1124,$Z$1,FALSE)/VLOOKUP($A697-1,$A$2:$N$1124,14,FALSE),AL696)</f>
        <v>1.6742851657964547E-2</v>
      </c>
      <c r="AM697" s="7">
        <f>IF(DAY($A697)=1,VLOOKUP($A697-1,$A$2:$L$1124,$AA$1,FALSE)/VLOOKUP($A697-1,$A$2:$N$1124,14,FALSE),AM696)</f>
        <v>5.6357490345190393E-3</v>
      </c>
      <c r="AO697" s="12">
        <f>VLOOKUP($A697,BTC!$A$1:$G$1853,5,FALSE)</f>
        <v>8790.92</v>
      </c>
      <c r="AP697" s="12">
        <f>VLOOKUP($A697,XRP!$A$1:$G$1853,5,FALSE)</f>
        <v>0.25239299999999998</v>
      </c>
      <c r="AQ697" s="12">
        <f>VLOOKUP($A697,LTC!$A$1:$G$1853,5,FALSE)</f>
        <v>88.82</v>
      </c>
      <c r="AR697" s="12">
        <f>VLOOKUP($A697,ETC!$A$1:$G$1853,5,FALSE)</f>
        <v>21.71</v>
      </c>
      <c r="AS697" s="12">
        <f>VLOOKUP($A697,ETH!$A$1:$G$1853,5,FALSE)</f>
        <v>466.28</v>
      </c>
      <c r="AT697" s="12">
        <f>VLOOKUP($A697,BCH!$A$1:$G$1853,5,FALSE)</f>
        <v>1571.27</v>
      </c>
      <c r="AU697" s="12">
        <f>VLOOKUP($A697,XMR!$A$1:$G$1853,5,FALSE)</f>
        <v>168.44</v>
      </c>
      <c r="AV697" s="12">
        <f>VLOOKUP($A697,ZEC!$A$1:$G$1853,5,FALSE)</f>
        <v>344.7</v>
      </c>
      <c r="AW697" s="12">
        <f>VLOOKUP($A697,EOS!$A$1:$G$1853,5,FALSE)</f>
        <v>2.0499999999999998</v>
      </c>
      <c r="AX697" s="12">
        <f>VLOOKUP($A697,DASH!$A$1:$G$1853,5,FALSE)</f>
        <v>643.57000000000005</v>
      </c>
      <c r="AY697" s="12">
        <f>VLOOKUP($A697,XLM!$A$1:$G$1853,5,FALSE)</f>
        <v>4.3638999999999997E-2</v>
      </c>
      <c r="BA697" s="24">
        <v>1</v>
      </c>
      <c r="BB697" s="24">
        <v>1</v>
      </c>
      <c r="BC697" s="24">
        <v>1</v>
      </c>
      <c r="BD697" s="24">
        <v>1</v>
      </c>
      <c r="BE697" s="24">
        <v>1</v>
      </c>
      <c r="BF697" s="24">
        <v>1</v>
      </c>
      <c r="BG697" s="24">
        <v>1</v>
      </c>
      <c r="BH697" s="24">
        <v>1</v>
      </c>
      <c r="BI697" s="24">
        <v>1</v>
      </c>
      <c r="BJ697" s="24">
        <v>1</v>
      </c>
      <c r="BK697" s="24">
        <v>1</v>
      </c>
      <c r="BM697" s="19">
        <f>IF(SUM(BA696:BK696)=SUM(BA697:BK697),BM696,BM696*SUMPRODUCT(BA697:BK697,AO697:AY697,Q697:AA697)/SUMPRODUCT(BA696:BK696,AO697:AY697,AC697:AM697))</f>
        <v>0.8185351248056717</v>
      </c>
      <c r="BN697" s="26">
        <f>SUMPRODUCT(AO697:AY697,BA697:BK697,Q697:AA697)/BM697</f>
        <v>7701.6429417807885</v>
      </c>
      <c r="BO697">
        <f t="shared" si="175"/>
        <v>8790.92</v>
      </c>
    </row>
    <row r="698" spans="1:67" x14ac:dyDescent="0.75">
      <c r="A698" s="4">
        <v>43065</v>
      </c>
      <c r="B698" s="46">
        <f>INDEX('Index Volume'!B:B,MATCH(Index_New!$A698,'Index Volume'!$A:$A,0))</f>
        <v>5475579904</v>
      </c>
      <c r="C698" s="46">
        <f>INDEX('Index Volume'!C:C,MATCH(Index_New!$A698,'Index Volume'!$A:$A,0))</f>
        <v>133297000</v>
      </c>
      <c r="D698" s="46">
        <f>INDEX('Index Volume'!D:D,MATCH(Index_New!$A698,'Index Volume'!$A:$A,0))</f>
        <v>357456992</v>
      </c>
      <c r="E698" s="46">
        <f>INDEX('Index Volume'!E:E,MATCH(Index_New!$A698,'Index Volume'!$A:$A,0))</f>
        <v>494332992</v>
      </c>
      <c r="F698" s="46">
        <f>INDEX('Index Volume'!F:F,MATCH(Index_New!$A698,'Index Volume'!$A:$A,0))</f>
        <v>1197779968</v>
      </c>
      <c r="G698" s="46">
        <f>INDEX('Index Volume'!G:G,MATCH(Index_New!$A698,'Index Volume'!$A:$A,0))</f>
        <v>1593049984</v>
      </c>
      <c r="H698" s="46">
        <f>INDEX('Index Volume'!H:H,MATCH(Index_New!$A698,'Index Volume'!$A:$A,0))</f>
        <v>61100400</v>
      </c>
      <c r="I698" s="46">
        <f>INDEX('Index Volume'!I:I,MATCH(Index_New!$A698,'Index Volume'!$A:$A,0))</f>
        <v>81416400</v>
      </c>
      <c r="J698" s="46">
        <f>INDEX('Index Volume'!J:J,MATCH(Index_New!$A698,'Index Volume'!$A:$A,0))</f>
        <v>116846000</v>
      </c>
      <c r="K698" s="46">
        <f>INDEX('Index Volume'!K:K,MATCH(Index_New!$A698,'Index Volume'!$A:$A,0))</f>
        <v>145500000</v>
      </c>
      <c r="L698" s="46">
        <f>INDEX('Index Volume'!L:L,MATCH(Index_New!$A698,'Index Volume'!$A:$A,0))</f>
        <v>30583700</v>
      </c>
      <c r="M698" s="46">
        <f t="shared" si="161"/>
        <v>9686943340</v>
      </c>
      <c r="N698" s="1">
        <f t="shared" si="162"/>
        <v>9686943340</v>
      </c>
      <c r="O698" t="b">
        <f t="shared" si="163"/>
        <v>1</v>
      </c>
      <c r="Q698" s="7">
        <f t="shared" si="164"/>
        <v>0.69084949049339761</v>
      </c>
      <c r="R698" s="7">
        <f t="shared" si="165"/>
        <v>1.3114029458457766E-2</v>
      </c>
      <c r="S698" s="7">
        <f t="shared" si="166"/>
        <v>2.9704066840416331E-2</v>
      </c>
      <c r="T698" s="7">
        <f t="shared" si="167"/>
        <v>8.1421356077222631E-3</v>
      </c>
      <c r="U698" s="7">
        <f t="shared" si="168"/>
        <v>0.11046484624193875</v>
      </c>
      <c r="V698" s="7">
        <f t="shared" si="169"/>
        <v>0.10275825385579163</v>
      </c>
      <c r="W698" s="7">
        <f t="shared" si="170"/>
        <v>8.5796216174803888E-3</v>
      </c>
      <c r="X698" s="7">
        <f t="shared" si="171"/>
        <v>1.1466515190241758E-2</v>
      </c>
      <c r="Y698" s="7">
        <f t="shared" si="172"/>
        <v>4.8420259329655319E-3</v>
      </c>
      <c r="Z698" s="7">
        <f t="shared" si="173"/>
        <v>1.5022385457025562E-2</v>
      </c>
      <c r="AA698" s="7">
        <f t="shared" si="174"/>
        <v>5.0566293045623996E-3</v>
      </c>
      <c r="AC698" s="7">
        <f>IF(DAY($A698)=1,VLOOKUP($A698-1,$A$2:$L$1124,$Q$1,FALSE)/VLOOKUP($A698-1,$A$2:$N$1124,14,FALSE),AC697)</f>
        <v>0.76997029335989176</v>
      </c>
      <c r="AD698" s="7">
        <f>IF(DAY($A698)=1,VLOOKUP($A698-1,$A$2:$L$1124,$R$1,FALSE)/VLOOKUP($A698-1,$A$2:$N$1124,14,FALSE),AD697)</f>
        <v>1.461593769439928E-2</v>
      </c>
      <c r="AE698" s="7">
        <f>IF(DAY($A698)=1,VLOOKUP($A698-1,$A$2:$L$1124,$S$1,FALSE)/VLOOKUP($A698-1,$A$2:$N$1124,14,FALSE),AE697)</f>
        <v>3.3105979484421108E-2</v>
      </c>
      <c r="AF698" s="7">
        <f>IF(DAY($A698)=1,VLOOKUP($A698-1,$A$2:$L$1124,$T$1,FALSE)/VLOOKUP($A698-1,$A$2:$N$1124,14,FALSE),AF697)</f>
        <v>9.074628596710016E-3</v>
      </c>
      <c r="AG698" s="7">
        <f>IF(DAY($A698)=1,VLOOKUP($A698-1,$A$2:$L$1124,$U$1,FALSE)/VLOOKUP($A698-1,$A$2:$N$1124,14,FALSE),AG697)</f>
        <v>0.12311603502249925</v>
      </c>
      <c r="AH698" s="7">
        <f>IF(DAY($A698)=1,VLOOKUP($A698-1,$A$2:$L$1124,$V$1,FALSE)/VLOOKUP($A698-1,$A$2:$N$1124,14,FALSE),AH697)</f>
        <v>0.114526831032309</v>
      </c>
      <c r="AI698" s="7">
        <f>IF(DAY($A698)=1,VLOOKUP($A698-1,$A$2:$L$1124,$W$1,FALSE)/VLOOKUP($A698-1,$A$2:$N$1124,14,FALSE),AI697)</f>
        <v>9.5622184927867115E-3</v>
      </c>
      <c r="AJ698" s="7">
        <f>IF(DAY($A698)=1,VLOOKUP($A698-1,$A$2:$L$1124,$X$1,FALSE)/VLOOKUP($A698-1,$A$2:$N$1124,14,FALSE),AJ697)</f>
        <v>1.277973883796398E-2</v>
      </c>
      <c r="AK698" s="7">
        <f>IF(DAY($A698)=1,VLOOKUP($A698-1,$A$2:$L$1124,$Y$1,FALSE)/VLOOKUP($A698-1,$A$2:$N$1124,14,FALSE),AK697)</f>
        <v>5.396567818844334E-3</v>
      </c>
      <c r="AL698" s="7">
        <f>IF(DAY($A698)=1,VLOOKUP($A698-1,$A$2:$L$1124,$Z$1,FALSE)/VLOOKUP($A698-1,$A$2:$N$1124,14,FALSE),AL697)</f>
        <v>1.6742851657964547E-2</v>
      </c>
      <c r="AM698" s="7">
        <f>IF(DAY($A698)=1,VLOOKUP($A698-1,$A$2:$L$1124,$AA$1,FALSE)/VLOOKUP($A698-1,$A$2:$N$1124,14,FALSE),AM697)</f>
        <v>5.6357490345190393E-3</v>
      </c>
      <c r="AO698" s="12">
        <f>VLOOKUP($A698,BTC!$A$1:$G$1853,5,FALSE)</f>
        <v>9330.5499999999993</v>
      </c>
      <c r="AP698" s="12">
        <f>VLOOKUP($A698,XRP!$A$1:$G$1853,5,FALSE)</f>
        <v>0.24881800000000001</v>
      </c>
      <c r="AQ698" s="12">
        <f>VLOOKUP($A698,LTC!$A$1:$G$1853,5,FALSE)</f>
        <v>85.93</v>
      </c>
      <c r="AR698" s="12">
        <f>VLOOKUP($A698,ETC!$A$1:$G$1853,5,FALSE)</f>
        <v>22.22</v>
      </c>
      <c r="AS698" s="12">
        <f>VLOOKUP($A698,ETH!$A$1:$G$1853,5,FALSE)</f>
        <v>471.33</v>
      </c>
      <c r="AT698" s="12">
        <f>VLOOKUP($A698,BCH!$A$1:$G$1853,5,FALSE)</f>
        <v>1735.66</v>
      </c>
      <c r="AU698" s="12">
        <f>VLOOKUP($A698,XMR!$A$1:$G$1853,5,FALSE)</f>
        <v>163.37</v>
      </c>
      <c r="AV698" s="12">
        <f>VLOOKUP($A698,ZEC!$A$1:$G$1853,5,FALSE)</f>
        <v>340.14</v>
      </c>
      <c r="AW698" s="12">
        <f>VLOOKUP($A698,EOS!$A$1:$G$1853,5,FALSE)</f>
        <v>2.46</v>
      </c>
      <c r="AX698" s="12">
        <f>VLOOKUP($A698,DASH!$A$1:$G$1853,5,FALSE)</f>
        <v>621.62</v>
      </c>
      <c r="AY698" s="12">
        <f>VLOOKUP($A698,XLM!$A$1:$G$1853,5,FALSE)</f>
        <v>4.8896000000000002E-2</v>
      </c>
      <c r="BA698" s="24">
        <v>1</v>
      </c>
      <c r="BB698" s="24">
        <v>1</v>
      </c>
      <c r="BC698" s="24">
        <v>1</v>
      </c>
      <c r="BD698" s="24">
        <v>1</v>
      </c>
      <c r="BE698" s="24">
        <v>1</v>
      </c>
      <c r="BF698" s="24">
        <v>1</v>
      </c>
      <c r="BG698" s="24">
        <v>1</v>
      </c>
      <c r="BH698" s="24">
        <v>1</v>
      </c>
      <c r="BI698" s="24">
        <v>1</v>
      </c>
      <c r="BJ698" s="24">
        <v>1</v>
      </c>
      <c r="BK698" s="24">
        <v>1</v>
      </c>
      <c r="BM698" s="19">
        <f>IF(SUM(BA697:BK697)=SUM(BA698:BK698),BM697,BM697*SUMPRODUCT(BA698:BK698,AO698:AY698,Q698:AA698)/SUMPRODUCT(BA697:BK697,AO698:AY698,AC698:AM698))</f>
        <v>0.8185351248056717</v>
      </c>
      <c r="BN698" s="26">
        <f>SUMPRODUCT(AO698:AY698,BA698:BK698,Q698:AA698)/BM698</f>
        <v>8177.7961585256107</v>
      </c>
      <c r="BO698">
        <f t="shared" si="175"/>
        <v>9330.5499999999993</v>
      </c>
    </row>
    <row r="699" spans="1:67" x14ac:dyDescent="0.75">
      <c r="A699" s="3">
        <v>43066</v>
      </c>
      <c r="B699" s="46">
        <f>INDEX('Index Volume'!B:B,MATCH(Index_New!$A699,'Index Volume'!$A:$A,0))</f>
        <v>5653320192</v>
      </c>
      <c r="C699" s="46">
        <f>INDEX('Index Volume'!C:C,MATCH(Index_New!$A699,'Index Volume'!$A:$A,0))</f>
        <v>196735008</v>
      </c>
      <c r="D699" s="46">
        <f>INDEX('Index Volume'!D:D,MATCH(Index_New!$A699,'Index Volume'!$A:$A,0))</f>
        <v>429591008</v>
      </c>
      <c r="E699" s="46">
        <f>INDEX('Index Volume'!E:E,MATCH(Index_New!$A699,'Index Volume'!$A:$A,0))</f>
        <v>718945024</v>
      </c>
      <c r="F699" s="46">
        <f>INDEX('Index Volume'!F:F,MATCH(Index_New!$A699,'Index Volume'!$A:$A,0))</f>
        <v>1396480000</v>
      </c>
      <c r="G699" s="46">
        <f>INDEX('Index Volume'!G:G,MATCH(Index_New!$A699,'Index Volume'!$A:$A,0))</f>
        <v>1391459968</v>
      </c>
      <c r="H699" s="46">
        <f>INDEX('Index Volume'!H:H,MATCH(Index_New!$A699,'Index Volume'!$A:$A,0))</f>
        <v>81489696</v>
      </c>
      <c r="I699" s="46">
        <f>INDEX('Index Volume'!I:I,MATCH(Index_New!$A699,'Index Volume'!$A:$A,0))</f>
        <v>90891200</v>
      </c>
      <c r="J699" s="46">
        <f>INDEX('Index Volume'!J:J,MATCH(Index_New!$A699,'Index Volume'!$A:$A,0))</f>
        <v>126962000</v>
      </c>
      <c r="K699" s="46">
        <f>INDEX('Index Volume'!K:K,MATCH(Index_New!$A699,'Index Volume'!$A:$A,0))</f>
        <v>134862000</v>
      </c>
      <c r="L699" s="46">
        <f>INDEX('Index Volume'!L:L,MATCH(Index_New!$A699,'Index Volume'!$A:$A,0))</f>
        <v>45702000</v>
      </c>
      <c r="M699" s="46">
        <f t="shared" si="161"/>
        <v>10266438096</v>
      </c>
      <c r="N699" s="1">
        <f t="shared" si="162"/>
        <v>10266438096</v>
      </c>
      <c r="O699" t="b">
        <f t="shared" si="163"/>
        <v>1</v>
      </c>
      <c r="Q699" s="7">
        <f t="shared" si="164"/>
        <v>0.69084949049339761</v>
      </c>
      <c r="R699" s="7">
        <f t="shared" si="165"/>
        <v>1.3114029458457766E-2</v>
      </c>
      <c r="S699" s="7">
        <f t="shared" si="166"/>
        <v>2.9704066840416331E-2</v>
      </c>
      <c r="T699" s="7">
        <f t="shared" si="167"/>
        <v>8.1421356077222631E-3</v>
      </c>
      <c r="U699" s="7">
        <f t="shared" si="168"/>
        <v>0.11046484624193875</v>
      </c>
      <c r="V699" s="7">
        <f t="shared" si="169"/>
        <v>0.10275825385579163</v>
      </c>
      <c r="W699" s="7">
        <f t="shared" si="170"/>
        <v>8.5796216174803888E-3</v>
      </c>
      <c r="X699" s="7">
        <f t="shared" si="171"/>
        <v>1.1466515190241758E-2</v>
      </c>
      <c r="Y699" s="7">
        <f t="shared" si="172"/>
        <v>4.8420259329655319E-3</v>
      </c>
      <c r="Z699" s="7">
        <f t="shared" si="173"/>
        <v>1.5022385457025562E-2</v>
      </c>
      <c r="AA699" s="7">
        <f t="shared" si="174"/>
        <v>5.0566293045623996E-3</v>
      </c>
      <c r="AC699" s="7">
        <f>IF(DAY($A699)=1,VLOOKUP($A699-1,$A$2:$L$1124,$Q$1,FALSE)/VLOOKUP($A699-1,$A$2:$N$1124,14,FALSE),AC698)</f>
        <v>0.76997029335989176</v>
      </c>
      <c r="AD699" s="7">
        <f>IF(DAY($A699)=1,VLOOKUP($A699-1,$A$2:$L$1124,$R$1,FALSE)/VLOOKUP($A699-1,$A$2:$N$1124,14,FALSE),AD698)</f>
        <v>1.461593769439928E-2</v>
      </c>
      <c r="AE699" s="7">
        <f>IF(DAY($A699)=1,VLOOKUP($A699-1,$A$2:$L$1124,$S$1,FALSE)/VLOOKUP($A699-1,$A$2:$N$1124,14,FALSE),AE698)</f>
        <v>3.3105979484421108E-2</v>
      </c>
      <c r="AF699" s="7">
        <f>IF(DAY($A699)=1,VLOOKUP($A699-1,$A$2:$L$1124,$T$1,FALSE)/VLOOKUP($A699-1,$A$2:$N$1124,14,FALSE),AF698)</f>
        <v>9.074628596710016E-3</v>
      </c>
      <c r="AG699" s="7">
        <f>IF(DAY($A699)=1,VLOOKUP($A699-1,$A$2:$L$1124,$U$1,FALSE)/VLOOKUP($A699-1,$A$2:$N$1124,14,FALSE),AG698)</f>
        <v>0.12311603502249925</v>
      </c>
      <c r="AH699" s="7">
        <f>IF(DAY($A699)=1,VLOOKUP($A699-1,$A$2:$L$1124,$V$1,FALSE)/VLOOKUP($A699-1,$A$2:$N$1124,14,FALSE),AH698)</f>
        <v>0.114526831032309</v>
      </c>
      <c r="AI699" s="7">
        <f>IF(DAY($A699)=1,VLOOKUP($A699-1,$A$2:$L$1124,$W$1,FALSE)/VLOOKUP($A699-1,$A$2:$N$1124,14,FALSE),AI698)</f>
        <v>9.5622184927867115E-3</v>
      </c>
      <c r="AJ699" s="7">
        <f>IF(DAY($A699)=1,VLOOKUP($A699-1,$A$2:$L$1124,$X$1,FALSE)/VLOOKUP($A699-1,$A$2:$N$1124,14,FALSE),AJ698)</f>
        <v>1.277973883796398E-2</v>
      </c>
      <c r="AK699" s="7">
        <f>IF(DAY($A699)=1,VLOOKUP($A699-1,$A$2:$L$1124,$Y$1,FALSE)/VLOOKUP($A699-1,$A$2:$N$1124,14,FALSE),AK698)</f>
        <v>5.396567818844334E-3</v>
      </c>
      <c r="AL699" s="7">
        <f>IF(DAY($A699)=1,VLOOKUP($A699-1,$A$2:$L$1124,$Z$1,FALSE)/VLOOKUP($A699-1,$A$2:$N$1124,14,FALSE),AL698)</f>
        <v>1.6742851657964547E-2</v>
      </c>
      <c r="AM699" s="7">
        <f>IF(DAY($A699)=1,VLOOKUP($A699-1,$A$2:$L$1124,$AA$1,FALSE)/VLOOKUP($A699-1,$A$2:$N$1124,14,FALSE),AM698)</f>
        <v>5.6357490345190393E-3</v>
      </c>
      <c r="AO699" s="12">
        <f>VLOOKUP($A699,BTC!$A$1:$G$1853,5,FALSE)</f>
        <v>9818.35</v>
      </c>
      <c r="AP699" s="12">
        <f>VLOOKUP($A699,XRP!$A$1:$G$1853,5,FALSE)</f>
        <v>0.25392700000000001</v>
      </c>
      <c r="AQ699" s="12">
        <f>VLOOKUP($A699,LTC!$A$1:$G$1853,5,FALSE)</f>
        <v>91.6</v>
      </c>
      <c r="AR699" s="12">
        <f>VLOOKUP($A699,ETC!$A$1:$G$1853,5,FALSE)</f>
        <v>25.75</v>
      </c>
      <c r="AS699" s="12">
        <f>VLOOKUP($A699,ETH!$A$1:$G$1853,5,FALSE)</f>
        <v>480.36</v>
      </c>
      <c r="AT699" s="12">
        <f>VLOOKUP($A699,BCH!$A$1:$G$1853,5,FALSE)</f>
        <v>1622.57</v>
      </c>
      <c r="AU699" s="12">
        <f>VLOOKUP($A699,XMR!$A$1:$G$1853,5,FALSE)</f>
        <v>173.39</v>
      </c>
      <c r="AV699" s="12">
        <f>VLOOKUP($A699,ZEC!$A$1:$G$1853,5,FALSE)</f>
        <v>347.51</v>
      </c>
      <c r="AW699" s="12">
        <f>VLOOKUP($A699,EOS!$A$1:$G$1853,5,FALSE)</f>
        <v>2.86</v>
      </c>
      <c r="AX699" s="12">
        <f>VLOOKUP($A699,DASH!$A$1:$G$1853,5,FALSE)</f>
        <v>632.29999999999995</v>
      </c>
      <c r="AY699" s="12">
        <f>VLOOKUP($A699,XLM!$A$1:$G$1853,5,FALSE)</f>
        <v>5.9843E-2</v>
      </c>
      <c r="BA699" s="24">
        <v>1</v>
      </c>
      <c r="BB699" s="24">
        <v>1</v>
      </c>
      <c r="BC699" s="24">
        <v>1</v>
      </c>
      <c r="BD699" s="24">
        <v>1</v>
      </c>
      <c r="BE699" s="24">
        <v>1</v>
      </c>
      <c r="BF699" s="24">
        <v>1</v>
      </c>
      <c r="BG699" s="24">
        <v>1</v>
      </c>
      <c r="BH699" s="24">
        <v>1</v>
      </c>
      <c r="BI699" s="24">
        <v>1</v>
      </c>
      <c r="BJ699" s="24">
        <v>1</v>
      </c>
      <c r="BK699" s="24">
        <v>1</v>
      </c>
      <c r="BM699" s="19">
        <f>IF(SUM(BA698:BK698)=SUM(BA699:BK699),BM698,BM698*SUMPRODUCT(BA699:BK699,AO699:AY699,Q699:AA699)/SUMPRODUCT(BA698:BK698,AO699:AY699,AC699:AM699))</f>
        <v>0.8185351248056717</v>
      </c>
      <c r="BN699" s="26">
        <f>SUMPRODUCT(AO699:AY699,BA699:BK699,Q699:AA699)/BM699</f>
        <v>8577.1719168207674</v>
      </c>
      <c r="BO699">
        <f t="shared" si="175"/>
        <v>9818.35</v>
      </c>
    </row>
    <row r="700" spans="1:67" x14ac:dyDescent="0.75">
      <c r="A700" s="4">
        <v>43067</v>
      </c>
      <c r="B700" s="46">
        <f>INDEX('Index Volume'!B:B,MATCH(Index_New!$A700,'Index Volume'!$A:$A,0))</f>
        <v>6348819968</v>
      </c>
      <c r="C700" s="46">
        <f>INDEX('Index Volume'!C:C,MATCH(Index_New!$A700,'Index Volume'!$A:$A,0))</f>
        <v>720742976</v>
      </c>
      <c r="D700" s="46">
        <f>INDEX('Index Volume'!D:D,MATCH(Index_New!$A700,'Index Volume'!$A:$A,0))</f>
        <v>388931008</v>
      </c>
      <c r="E700" s="46">
        <f>INDEX('Index Volume'!E:E,MATCH(Index_New!$A700,'Index Volume'!$A:$A,0))</f>
        <v>1640679936</v>
      </c>
      <c r="F700" s="46">
        <f>INDEX('Index Volume'!F:F,MATCH(Index_New!$A700,'Index Volume'!$A:$A,0))</f>
        <v>1346499968</v>
      </c>
      <c r="G700" s="46">
        <f>INDEX('Index Volume'!G:G,MATCH(Index_New!$A700,'Index Volume'!$A:$A,0))</f>
        <v>1274880000</v>
      </c>
      <c r="H700" s="46">
        <f>INDEX('Index Volume'!H:H,MATCH(Index_New!$A700,'Index Volume'!$A:$A,0))</f>
        <v>179179008</v>
      </c>
      <c r="I700" s="46">
        <f>INDEX('Index Volume'!I:I,MATCH(Index_New!$A700,'Index Volume'!$A:$A,0))</f>
        <v>127136000</v>
      </c>
      <c r="J700" s="46">
        <f>INDEX('Index Volume'!J:J,MATCH(Index_New!$A700,'Index Volume'!$A:$A,0))</f>
        <v>98904096</v>
      </c>
      <c r="K700" s="46">
        <f>INDEX('Index Volume'!K:K,MATCH(Index_New!$A700,'Index Volume'!$A:$A,0))</f>
        <v>149795008</v>
      </c>
      <c r="L700" s="46">
        <f>INDEX('Index Volume'!L:L,MATCH(Index_New!$A700,'Index Volume'!$A:$A,0))</f>
        <v>142588992</v>
      </c>
      <c r="M700" s="46">
        <f t="shared" si="161"/>
        <v>12418156960</v>
      </c>
      <c r="N700" s="1">
        <f t="shared" si="162"/>
        <v>12418156960</v>
      </c>
      <c r="O700" t="b">
        <f t="shared" si="163"/>
        <v>1</v>
      </c>
      <c r="Q700" s="7">
        <f t="shared" si="164"/>
        <v>0.69084949049339761</v>
      </c>
      <c r="R700" s="7">
        <f t="shared" si="165"/>
        <v>1.3114029458457766E-2</v>
      </c>
      <c r="S700" s="7">
        <f t="shared" si="166"/>
        <v>2.9704066840416331E-2</v>
      </c>
      <c r="T700" s="7">
        <f t="shared" si="167"/>
        <v>8.1421356077222631E-3</v>
      </c>
      <c r="U700" s="7">
        <f t="shared" si="168"/>
        <v>0.11046484624193875</v>
      </c>
      <c r="V700" s="7">
        <f t="shared" si="169"/>
        <v>0.10275825385579163</v>
      </c>
      <c r="W700" s="7">
        <f t="shared" si="170"/>
        <v>8.5796216174803888E-3</v>
      </c>
      <c r="X700" s="7">
        <f t="shared" si="171"/>
        <v>1.1466515190241758E-2</v>
      </c>
      <c r="Y700" s="7">
        <f t="shared" si="172"/>
        <v>4.8420259329655319E-3</v>
      </c>
      <c r="Z700" s="7">
        <f t="shared" si="173"/>
        <v>1.5022385457025562E-2</v>
      </c>
      <c r="AA700" s="7">
        <f t="shared" si="174"/>
        <v>5.0566293045623996E-3</v>
      </c>
      <c r="AC700" s="7">
        <f>IF(DAY($A700)=1,VLOOKUP($A700-1,$A$2:$L$1124,$Q$1,FALSE)/VLOOKUP($A700-1,$A$2:$N$1124,14,FALSE),AC699)</f>
        <v>0.76997029335989176</v>
      </c>
      <c r="AD700" s="7">
        <f>IF(DAY($A700)=1,VLOOKUP($A700-1,$A$2:$L$1124,$R$1,FALSE)/VLOOKUP($A700-1,$A$2:$N$1124,14,FALSE),AD699)</f>
        <v>1.461593769439928E-2</v>
      </c>
      <c r="AE700" s="7">
        <f>IF(DAY($A700)=1,VLOOKUP($A700-1,$A$2:$L$1124,$S$1,FALSE)/VLOOKUP($A700-1,$A$2:$N$1124,14,FALSE),AE699)</f>
        <v>3.3105979484421108E-2</v>
      </c>
      <c r="AF700" s="7">
        <f>IF(DAY($A700)=1,VLOOKUP($A700-1,$A$2:$L$1124,$T$1,FALSE)/VLOOKUP($A700-1,$A$2:$N$1124,14,FALSE),AF699)</f>
        <v>9.074628596710016E-3</v>
      </c>
      <c r="AG700" s="7">
        <f>IF(DAY($A700)=1,VLOOKUP($A700-1,$A$2:$L$1124,$U$1,FALSE)/VLOOKUP($A700-1,$A$2:$N$1124,14,FALSE),AG699)</f>
        <v>0.12311603502249925</v>
      </c>
      <c r="AH700" s="7">
        <f>IF(DAY($A700)=1,VLOOKUP($A700-1,$A$2:$L$1124,$V$1,FALSE)/VLOOKUP($A700-1,$A$2:$N$1124,14,FALSE),AH699)</f>
        <v>0.114526831032309</v>
      </c>
      <c r="AI700" s="7">
        <f>IF(DAY($A700)=1,VLOOKUP($A700-1,$A$2:$L$1124,$W$1,FALSE)/VLOOKUP($A700-1,$A$2:$N$1124,14,FALSE),AI699)</f>
        <v>9.5622184927867115E-3</v>
      </c>
      <c r="AJ700" s="7">
        <f>IF(DAY($A700)=1,VLOOKUP($A700-1,$A$2:$L$1124,$X$1,FALSE)/VLOOKUP($A700-1,$A$2:$N$1124,14,FALSE),AJ699)</f>
        <v>1.277973883796398E-2</v>
      </c>
      <c r="AK700" s="7">
        <f>IF(DAY($A700)=1,VLOOKUP($A700-1,$A$2:$L$1124,$Y$1,FALSE)/VLOOKUP($A700-1,$A$2:$N$1124,14,FALSE),AK699)</f>
        <v>5.396567818844334E-3</v>
      </c>
      <c r="AL700" s="7">
        <f>IF(DAY($A700)=1,VLOOKUP($A700-1,$A$2:$L$1124,$Z$1,FALSE)/VLOOKUP($A700-1,$A$2:$N$1124,14,FALSE),AL699)</f>
        <v>1.6742851657964547E-2</v>
      </c>
      <c r="AM700" s="7">
        <f>IF(DAY($A700)=1,VLOOKUP($A700-1,$A$2:$L$1124,$AA$1,FALSE)/VLOOKUP($A700-1,$A$2:$N$1124,14,FALSE),AM699)</f>
        <v>5.6357490345190393E-3</v>
      </c>
      <c r="AO700" s="12">
        <f>VLOOKUP($A700,BTC!$A$1:$G$1853,5,FALSE)</f>
        <v>10058.799999999999</v>
      </c>
      <c r="AP700" s="12">
        <f>VLOOKUP($A700,XRP!$A$1:$G$1853,5,FALSE)</f>
        <v>0.29915199999999997</v>
      </c>
      <c r="AQ700" s="12">
        <f>VLOOKUP($A700,LTC!$A$1:$G$1853,5,FALSE)</f>
        <v>96.03</v>
      </c>
      <c r="AR700" s="12">
        <f>VLOOKUP($A700,ETC!$A$1:$G$1853,5,FALSE)</f>
        <v>33.979999999999997</v>
      </c>
      <c r="AS700" s="12">
        <f>VLOOKUP($A700,ETH!$A$1:$G$1853,5,FALSE)</f>
        <v>472.9</v>
      </c>
      <c r="AT700" s="12">
        <f>VLOOKUP($A700,BCH!$A$1:$G$1853,5,FALSE)</f>
        <v>1546.18</v>
      </c>
      <c r="AU700" s="12">
        <f>VLOOKUP($A700,XMR!$A$1:$G$1853,5,FALSE)</f>
        <v>203.21</v>
      </c>
      <c r="AV700" s="12">
        <f>VLOOKUP($A700,ZEC!$A$1:$G$1853,5,FALSE)</f>
        <v>371.24</v>
      </c>
      <c r="AW700" s="12">
        <f>VLOOKUP($A700,EOS!$A$1:$G$1853,5,FALSE)</f>
        <v>2.75</v>
      </c>
      <c r="AX700" s="12">
        <f>VLOOKUP($A700,DASH!$A$1:$G$1853,5,FALSE)</f>
        <v>626.41999999999996</v>
      </c>
      <c r="AY700" s="12">
        <f>VLOOKUP($A700,XLM!$A$1:$G$1853,5,FALSE)</f>
        <v>8.1415000000000001E-2</v>
      </c>
      <c r="BA700" s="24">
        <v>1</v>
      </c>
      <c r="BB700" s="24">
        <v>1</v>
      </c>
      <c r="BC700" s="24">
        <v>1</v>
      </c>
      <c r="BD700" s="24">
        <v>1</v>
      </c>
      <c r="BE700" s="24">
        <v>1</v>
      </c>
      <c r="BF700" s="24">
        <v>1</v>
      </c>
      <c r="BG700" s="24">
        <v>1</v>
      </c>
      <c r="BH700" s="24">
        <v>1</v>
      </c>
      <c r="BI700" s="24">
        <v>1</v>
      </c>
      <c r="BJ700" s="24">
        <v>1</v>
      </c>
      <c r="BK700" s="24">
        <v>1</v>
      </c>
      <c r="BM700" s="19">
        <f>IF(SUM(BA699:BK699)=SUM(BA700:BK700),BM699,BM699*SUMPRODUCT(BA700:BK700,AO700:AY700,Q700:AA700)/SUMPRODUCT(BA699:BK699,AO700:AY700,AC700:AM700))</f>
        <v>0.8185351248056717</v>
      </c>
      <c r="BN700" s="26">
        <f>SUMPRODUCT(AO700:AY700,BA700:BK700,Q700:AA700)/BM700</f>
        <v>8770.2966415418468</v>
      </c>
      <c r="BO700">
        <f t="shared" si="175"/>
        <v>10058.799999999999</v>
      </c>
    </row>
    <row r="701" spans="1:67" x14ac:dyDescent="0.75">
      <c r="A701" s="3">
        <v>43068</v>
      </c>
      <c r="B701" s="46">
        <f>INDEX('Index Volume'!B:B,MATCH(Index_New!$A701,'Index Volume'!$A:$A,0))</f>
        <v>11568799744</v>
      </c>
      <c r="C701" s="46">
        <f>INDEX('Index Volume'!C:C,MATCH(Index_New!$A701,'Index Volume'!$A:$A,0))</f>
        <v>541177984</v>
      </c>
      <c r="D701" s="46">
        <f>INDEX('Index Volume'!D:D,MATCH(Index_New!$A701,'Index Volume'!$A:$A,0))</f>
        <v>786819968</v>
      </c>
      <c r="E701" s="46">
        <f>INDEX('Index Volume'!E:E,MATCH(Index_New!$A701,'Index Volume'!$A:$A,0))</f>
        <v>919393024</v>
      </c>
      <c r="F701" s="46">
        <f>INDEX('Index Volume'!F:F,MATCH(Index_New!$A701,'Index Volume'!$A:$A,0))</f>
        <v>2675940096</v>
      </c>
      <c r="G701" s="46">
        <f>INDEX('Index Volume'!G:G,MATCH(Index_New!$A701,'Index Volume'!$A:$A,0))</f>
        <v>2345250048</v>
      </c>
      <c r="H701" s="46">
        <f>INDEX('Index Volume'!H:H,MATCH(Index_New!$A701,'Index Volume'!$A:$A,0))</f>
        <v>178828000</v>
      </c>
      <c r="I701" s="46">
        <f>INDEX('Index Volume'!I:I,MATCH(Index_New!$A701,'Index Volume'!$A:$A,0))</f>
        <v>157702000</v>
      </c>
      <c r="J701" s="46">
        <f>INDEX('Index Volume'!J:J,MATCH(Index_New!$A701,'Index Volume'!$A:$A,0))</f>
        <v>133125000</v>
      </c>
      <c r="K701" s="46">
        <f>INDEX('Index Volume'!K:K,MATCH(Index_New!$A701,'Index Volume'!$A:$A,0))</f>
        <v>415879008</v>
      </c>
      <c r="L701" s="46">
        <f>INDEX('Index Volume'!L:L,MATCH(Index_New!$A701,'Index Volume'!$A:$A,0))</f>
        <v>232135008</v>
      </c>
      <c r="M701" s="46">
        <f t="shared" si="161"/>
        <v>19955049880</v>
      </c>
      <c r="N701" s="1">
        <f t="shared" si="162"/>
        <v>19955049880</v>
      </c>
      <c r="O701" t="b">
        <f t="shared" si="163"/>
        <v>1</v>
      </c>
      <c r="Q701" s="7">
        <f t="shared" si="164"/>
        <v>0.69084949049339761</v>
      </c>
      <c r="R701" s="7">
        <f t="shared" si="165"/>
        <v>1.3114029458457766E-2</v>
      </c>
      <c r="S701" s="7">
        <f t="shared" si="166"/>
        <v>2.9704066840416331E-2</v>
      </c>
      <c r="T701" s="7">
        <f t="shared" si="167"/>
        <v>8.1421356077222631E-3</v>
      </c>
      <c r="U701" s="7">
        <f t="shared" si="168"/>
        <v>0.11046484624193875</v>
      </c>
      <c r="V701" s="7">
        <f t="shared" si="169"/>
        <v>0.10275825385579163</v>
      </c>
      <c r="W701" s="7">
        <f t="shared" si="170"/>
        <v>8.5796216174803888E-3</v>
      </c>
      <c r="X701" s="7">
        <f t="shared" si="171"/>
        <v>1.1466515190241758E-2</v>
      </c>
      <c r="Y701" s="7">
        <f t="shared" si="172"/>
        <v>4.8420259329655319E-3</v>
      </c>
      <c r="Z701" s="7">
        <f t="shared" si="173"/>
        <v>1.5022385457025562E-2</v>
      </c>
      <c r="AA701" s="7">
        <f t="shared" si="174"/>
        <v>5.0566293045623996E-3</v>
      </c>
      <c r="AC701" s="7">
        <f>IF(DAY($A701)=1,VLOOKUP($A701-1,$A$2:$L$1124,$Q$1,FALSE)/VLOOKUP($A701-1,$A$2:$N$1124,14,FALSE),AC700)</f>
        <v>0.76997029335989176</v>
      </c>
      <c r="AD701" s="7">
        <f>IF(DAY($A701)=1,VLOOKUP($A701-1,$A$2:$L$1124,$R$1,FALSE)/VLOOKUP($A701-1,$A$2:$N$1124,14,FALSE),AD700)</f>
        <v>1.461593769439928E-2</v>
      </c>
      <c r="AE701" s="7">
        <f>IF(DAY($A701)=1,VLOOKUP($A701-1,$A$2:$L$1124,$S$1,FALSE)/VLOOKUP($A701-1,$A$2:$N$1124,14,FALSE),AE700)</f>
        <v>3.3105979484421108E-2</v>
      </c>
      <c r="AF701" s="7">
        <f>IF(DAY($A701)=1,VLOOKUP($A701-1,$A$2:$L$1124,$T$1,FALSE)/VLOOKUP($A701-1,$A$2:$N$1124,14,FALSE),AF700)</f>
        <v>9.074628596710016E-3</v>
      </c>
      <c r="AG701" s="7">
        <f>IF(DAY($A701)=1,VLOOKUP($A701-1,$A$2:$L$1124,$U$1,FALSE)/VLOOKUP($A701-1,$A$2:$N$1124,14,FALSE),AG700)</f>
        <v>0.12311603502249925</v>
      </c>
      <c r="AH701" s="7">
        <f>IF(DAY($A701)=1,VLOOKUP($A701-1,$A$2:$L$1124,$V$1,FALSE)/VLOOKUP($A701-1,$A$2:$N$1124,14,FALSE),AH700)</f>
        <v>0.114526831032309</v>
      </c>
      <c r="AI701" s="7">
        <f>IF(DAY($A701)=1,VLOOKUP($A701-1,$A$2:$L$1124,$W$1,FALSE)/VLOOKUP($A701-1,$A$2:$N$1124,14,FALSE),AI700)</f>
        <v>9.5622184927867115E-3</v>
      </c>
      <c r="AJ701" s="7">
        <f>IF(DAY($A701)=1,VLOOKUP($A701-1,$A$2:$L$1124,$X$1,FALSE)/VLOOKUP($A701-1,$A$2:$N$1124,14,FALSE),AJ700)</f>
        <v>1.277973883796398E-2</v>
      </c>
      <c r="AK701" s="7">
        <f>IF(DAY($A701)=1,VLOOKUP($A701-1,$A$2:$L$1124,$Y$1,FALSE)/VLOOKUP($A701-1,$A$2:$N$1124,14,FALSE),AK700)</f>
        <v>5.396567818844334E-3</v>
      </c>
      <c r="AL701" s="7">
        <f>IF(DAY($A701)=1,VLOOKUP($A701-1,$A$2:$L$1124,$Z$1,FALSE)/VLOOKUP($A701-1,$A$2:$N$1124,14,FALSE),AL700)</f>
        <v>1.6742851657964547E-2</v>
      </c>
      <c r="AM701" s="7">
        <f>IF(DAY($A701)=1,VLOOKUP($A701-1,$A$2:$L$1124,$AA$1,FALSE)/VLOOKUP($A701-1,$A$2:$N$1124,14,FALSE),AM700)</f>
        <v>5.6357490345190393E-3</v>
      </c>
      <c r="AO701" s="12">
        <f>VLOOKUP($A701,BTC!$A$1:$G$1853,5,FALSE)</f>
        <v>9888.61</v>
      </c>
      <c r="AP701" s="12">
        <f>VLOOKUP($A701,XRP!$A$1:$G$1853,5,FALSE)</f>
        <v>0.243064</v>
      </c>
      <c r="AQ701" s="12">
        <f>VLOOKUP($A701,LTC!$A$1:$G$1853,5,FALSE)</f>
        <v>85.57</v>
      </c>
      <c r="AR701" s="12">
        <f>VLOOKUP($A701,ETC!$A$1:$G$1853,5,FALSE)</f>
        <v>25.42</v>
      </c>
      <c r="AS701" s="12">
        <f>VLOOKUP($A701,ETH!$A$1:$G$1853,5,FALSE)</f>
        <v>427.52</v>
      </c>
      <c r="AT701" s="12">
        <f>VLOOKUP($A701,BCH!$A$1:$G$1853,5,FALSE)</f>
        <v>1359.71</v>
      </c>
      <c r="AU701" s="12">
        <f>VLOOKUP($A701,XMR!$A$1:$G$1853,5,FALSE)</f>
        <v>168.15</v>
      </c>
      <c r="AV701" s="12">
        <f>VLOOKUP($A701,ZEC!$A$1:$G$1853,5,FALSE)</f>
        <v>306.07</v>
      </c>
      <c r="AW701" s="12">
        <f>VLOOKUP($A701,EOS!$A$1:$G$1853,5,FALSE)</f>
        <v>2.71</v>
      </c>
      <c r="AX701" s="12">
        <f>VLOOKUP($A701,DASH!$A$1:$G$1853,5,FALSE)</f>
        <v>677.4</v>
      </c>
      <c r="AY701" s="12">
        <f>VLOOKUP($A701,XLM!$A$1:$G$1853,5,FALSE)</f>
        <v>6.4423999999999995E-2</v>
      </c>
      <c r="BA701" s="24">
        <v>1</v>
      </c>
      <c r="BB701" s="24">
        <v>1</v>
      </c>
      <c r="BC701" s="24">
        <v>1</v>
      </c>
      <c r="BD701" s="24">
        <v>1</v>
      </c>
      <c r="BE701" s="24">
        <v>1</v>
      </c>
      <c r="BF701" s="24">
        <v>1</v>
      </c>
      <c r="BG701" s="24">
        <v>1</v>
      </c>
      <c r="BH701" s="24">
        <v>1</v>
      </c>
      <c r="BI701" s="24">
        <v>1</v>
      </c>
      <c r="BJ701" s="24">
        <v>1</v>
      </c>
      <c r="BK701" s="24">
        <v>1</v>
      </c>
      <c r="BM701" s="19">
        <f>IF(SUM(BA700:BK700)=SUM(BA701:BK701),BM700,BM700*SUMPRODUCT(BA701:BK701,AO701:AY701,Q701:AA701)/SUMPRODUCT(BA700:BK700,AO701:AY701,AC701:AM701))</f>
        <v>0.8185351248056717</v>
      </c>
      <c r="BN701" s="26">
        <f>SUMPRODUCT(AO701:AY701,BA701:BK701,Q701:AA701)/BM701</f>
        <v>8596.3107657177025</v>
      </c>
      <c r="BO701">
        <f t="shared" si="175"/>
        <v>9888.61</v>
      </c>
    </row>
    <row r="702" spans="1:67" x14ac:dyDescent="0.75">
      <c r="A702" s="4">
        <v>43069</v>
      </c>
      <c r="B702" s="46">
        <f>INDEX('Index Volume'!B:B,MATCH(Index_New!$A702,'Index Volume'!$A:$A,0))</f>
        <v>8310689792</v>
      </c>
      <c r="C702" s="46">
        <f>INDEX('Index Volume'!C:C,MATCH(Index_New!$A702,'Index Volume'!$A:$A,0))</f>
        <v>270907008</v>
      </c>
      <c r="D702" s="46">
        <f>INDEX('Index Volume'!D:D,MATCH(Index_New!$A702,'Index Volume'!$A:$A,0))</f>
        <v>481948000</v>
      </c>
      <c r="E702" s="46">
        <f>INDEX('Index Volume'!E:E,MATCH(Index_New!$A702,'Index Volume'!$A:$A,0))</f>
        <v>968075008</v>
      </c>
      <c r="F702" s="46">
        <f>INDEX('Index Volume'!F:F,MATCH(Index_New!$A702,'Index Volume'!$A:$A,0))</f>
        <v>1903040000</v>
      </c>
      <c r="G702" s="46">
        <f>INDEX('Index Volume'!G:G,MATCH(Index_New!$A702,'Index Volume'!$A:$A,0))</f>
        <v>1211730048</v>
      </c>
      <c r="H702" s="46">
        <f>INDEX('Index Volume'!H:H,MATCH(Index_New!$A702,'Index Volume'!$A:$A,0))</f>
        <v>128112000</v>
      </c>
      <c r="I702" s="46">
        <f>INDEX('Index Volume'!I:I,MATCH(Index_New!$A702,'Index Volume'!$A:$A,0))</f>
        <v>93494200</v>
      </c>
      <c r="J702" s="46">
        <f>INDEX('Index Volume'!J:J,MATCH(Index_New!$A702,'Index Volume'!$A:$A,0))</f>
        <v>92059600</v>
      </c>
      <c r="K702" s="46">
        <f>INDEX('Index Volume'!K:K,MATCH(Index_New!$A702,'Index Volume'!$A:$A,0))</f>
        <v>498872000</v>
      </c>
      <c r="L702" s="46">
        <f>INDEX('Index Volume'!L:L,MATCH(Index_New!$A702,'Index Volume'!$A:$A,0))</f>
        <v>66684900</v>
      </c>
      <c r="M702" s="46">
        <f t="shared" si="161"/>
        <v>14025612556</v>
      </c>
      <c r="N702" s="1">
        <f t="shared" si="162"/>
        <v>14025612556</v>
      </c>
      <c r="O702" t="b">
        <f t="shared" si="163"/>
        <v>1</v>
      </c>
      <c r="Q702" s="7">
        <f t="shared" si="164"/>
        <v>0.69084949049339761</v>
      </c>
      <c r="R702" s="7">
        <f t="shared" si="165"/>
        <v>1.3114029458457766E-2</v>
      </c>
      <c r="S702" s="7">
        <f t="shared" si="166"/>
        <v>2.9704066840416331E-2</v>
      </c>
      <c r="T702" s="7">
        <f t="shared" si="167"/>
        <v>8.1421356077222631E-3</v>
      </c>
      <c r="U702" s="7">
        <f t="shared" si="168"/>
        <v>0.11046484624193875</v>
      </c>
      <c r="V702" s="7">
        <f t="shared" si="169"/>
        <v>0.10275825385579163</v>
      </c>
      <c r="W702" s="7">
        <f t="shared" si="170"/>
        <v>8.5796216174803888E-3</v>
      </c>
      <c r="X702" s="7">
        <f t="shared" si="171"/>
        <v>1.1466515190241758E-2</v>
      </c>
      <c r="Y702" s="7">
        <f t="shared" si="172"/>
        <v>4.8420259329655319E-3</v>
      </c>
      <c r="Z702" s="7">
        <f t="shared" si="173"/>
        <v>1.5022385457025562E-2</v>
      </c>
      <c r="AA702" s="7">
        <f t="shared" si="174"/>
        <v>5.0566293045623996E-3</v>
      </c>
      <c r="AC702" s="7">
        <f>IF(DAY($A702)=1,VLOOKUP($A702-1,$A$2:$L$1124,$Q$1,FALSE)/VLOOKUP($A702-1,$A$2:$N$1124,14,FALSE),AC701)</f>
        <v>0.76997029335989176</v>
      </c>
      <c r="AD702" s="7">
        <f>IF(DAY($A702)=1,VLOOKUP($A702-1,$A$2:$L$1124,$R$1,FALSE)/VLOOKUP($A702-1,$A$2:$N$1124,14,FALSE),AD701)</f>
        <v>1.461593769439928E-2</v>
      </c>
      <c r="AE702" s="7">
        <f>IF(DAY($A702)=1,VLOOKUP($A702-1,$A$2:$L$1124,$S$1,FALSE)/VLOOKUP($A702-1,$A$2:$N$1124,14,FALSE),AE701)</f>
        <v>3.3105979484421108E-2</v>
      </c>
      <c r="AF702" s="7">
        <f>IF(DAY($A702)=1,VLOOKUP($A702-1,$A$2:$L$1124,$T$1,FALSE)/VLOOKUP($A702-1,$A$2:$N$1124,14,FALSE),AF701)</f>
        <v>9.074628596710016E-3</v>
      </c>
      <c r="AG702" s="7">
        <f>IF(DAY($A702)=1,VLOOKUP($A702-1,$A$2:$L$1124,$U$1,FALSE)/VLOOKUP($A702-1,$A$2:$N$1124,14,FALSE),AG701)</f>
        <v>0.12311603502249925</v>
      </c>
      <c r="AH702" s="7">
        <f>IF(DAY($A702)=1,VLOOKUP($A702-1,$A$2:$L$1124,$V$1,FALSE)/VLOOKUP($A702-1,$A$2:$N$1124,14,FALSE),AH701)</f>
        <v>0.114526831032309</v>
      </c>
      <c r="AI702" s="7">
        <f>IF(DAY($A702)=1,VLOOKUP($A702-1,$A$2:$L$1124,$W$1,FALSE)/VLOOKUP($A702-1,$A$2:$N$1124,14,FALSE),AI701)</f>
        <v>9.5622184927867115E-3</v>
      </c>
      <c r="AJ702" s="7">
        <f>IF(DAY($A702)=1,VLOOKUP($A702-1,$A$2:$L$1124,$X$1,FALSE)/VLOOKUP($A702-1,$A$2:$N$1124,14,FALSE),AJ701)</f>
        <v>1.277973883796398E-2</v>
      </c>
      <c r="AK702" s="7">
        <f>IF(DAY($A702)=1,VLOOKUP($A702-1,$A$2:$L$1124,$Y$1,FALSE)/VLOOKUP($A702-1,$A$2:$N$1124,14,FALSE),AK701)</f>
        <v>5.396567818844334E-3</v>
      </c>
      <c r="AL702" s="7">
        <f>IF(DAY($A702)=1,VLOOKUP($A702-1,$A$2:$L$1124,$Z$1,FALSE)/VLOOKUP($A702-1,$A$2:$N$1124,14,FALSE),AL701)</f>
        <v>1.6742851657964547E-2</v>
      </c>
      <c r="AM702" s="7">
        <f>IF(DAY($A702)=1,VLOOKUP($A702-1,$A$2:$L$1124,$AA$1,FALSE)/VLOOKUP($A702-1,$A$2:$N$1124,14,FALSE),AM701)</f>
        <v>5.6357490345190393E-3</v>
      </c>
      <c r="AO702" s="12">
        <f>VLOOKUP($A702,BTC!$A$1:$G$1853,5,FALSE)</f>
        <v>10233.6</v>
      </c>
      <c r="AP702" s="12">
        <f>VLOOKUP($A702,XRP!$A$1:$G$1853,5,FALSE)</f>
        <v>0.25087799999999999</v>
      </c>
      <c r="AQ702" s="12">
        <f>VLOOKUP($A702,LTC!$A$1:$G$1853,5,FALSE)</f>
        <v>88.33</v>
      </c>
      <c r="AR702" s="12">
        <f>VLOOKUP($A702,ETC!$A$1:$G$1853,5,FALSE)</f>
        <v>28.19</v>
      </c>
      <c r="AS702" s="12">
        <f>VLOOKUP($A702,ETH!$A$1:$G$1853,5,FALSE)</f>
        <v>447.11</v>
      </c>
      <c r="AT702" s="12">
        <f>VLOOKUP($A702,BCH!$A$1:$G$1853,5,FALSE)</f>
        <v>1389.78</v>
      </c>
      <c r="AU702" s="12">
        <f>VLOOKUP($A702,XMR!$A$1:$G$1853,5,FALSE)</f>
        <v>180.14</v>
      </c>
      <c r="AV702" s="12">
        <f>VLOOKUP($A702,ZEC!$A$1:$G$1853,5,FALSE)</f>
        <v>308.49</v>
      </c>
      <c r="AW702" s="12">
        <f>VLOOKUP($A702,EOS!$A$1:$G$1853,5,FALSE)</f>
        <v>2.85</v>
      </c>
      <c r="AX702" s="12">
        <f>VLOOKUP($A702,DASH!$A$1:$G$1853,5,FALSE)</f>
        <v>786.93</v>
      </c>
      <c r="AY702" s="12">
        <f>VLOOKUP($A702,XLM!$A$1:$G$1853,5,FALSE)</f>
        <v>7.2871000000000005E-2</v>
      </c>
      <c r="BA702" s="24">
        <v>1</v>
      </c>
      <c r="BB702" s="24">
        <v>1</v>
      </c>
      <c r="BC702" s="24">
        <v>1</v>
      </c>
      <c r="BD702" s="24">
        <v>1</v>
      </c>
      <c r="BE702" s="24">
        <v>1</v>
      </c>
      <c r="BF702" s="24">
        <v>1</v>
      </c>
      <c r="BG702" s="24">
        <v>1</v>
      </c>
      <c r="BH702" s="24">
        <v>1</v>
      </c>
      <c r="BI702" s="24">
        <v>1</v>
      </c>
      <c r="BJ702" s="24">
        <v>1</v>
      </c>
      <c r="BK702" s="24">
        <v>1</v>
      </c>
      <c r="BM702" s="19">
        <f>IF(SUM(BA701:BK701)=SUM(BA702:BK702),BM701,BM701*SUMPRODUCT(BA702:BK702,AO702:AY702,Q702:AA702)/SUMPRODUCT(BA701:BK701,AO702:AY702,AC702:AM702))</f>
        <v>0.8185351248056717</v>
      </c>
      <c r="BN702" s="26">
        <f>SUMPRODUCT(AO702:AY702,BA702:BK702,Q702:AA702)/BM702</f>
        <v>8896.2019809347621</v>
      </c>
      <c r="BO702">
        <f t="shared" si="175"/>
        <v>10233.6</v>
      </c>
    </row>
    <row r="703" spans="1:67" x14ac:dyDescent="0.75">
      <c r="A703" s="3">
        <v>43070</v>
      </c>
      <c r="B703" s="46">
        <f>INDEX('Index Volume'!B:B,MATCH(Index_New!$A703,'Index Volume'!$A:$A,0))</f>
        <v>6783119872</v>
      </c>
      <c r="C703" s="46">
        <f>INDEX('Index Volume'!C:C,MATCH(Index_New!$A703,'Index Volume'!$A:$A,0))</f>
        <v>182992000</v>
      </c>
      <c r="D703" s="46">
        <f>INDEX('Index Volume'!D:D,MATCH(Index_New!$A703,'Index Volume'!$A:$A,0))</f>
        <v>561342976</v>
      </c>
      <c r="E703" s="46">
        <f>INDEX('Index Volume'!E:E,MATCH(Index_New!$A703,'Index Volume'!$A:$A,0))</f>
        <v>853734976</v>
      </c>
      <c r="F703" s="46">
        <f>INDEX('Index Volume'!F:F,MATCH(Index_New!$A703,'Index Volume'!$A:$A,0))</f>
        <v>1247879936</v>
      </c>
      <c r="G703" s="46">
        <f>INDEX('Index Volume'!G:G,MATCH(Index_New!$A703,'Index Volume'!$A:$A,0))</f>
        <v>965150976</v>
      </c>
      <c r="H703" s="46">
        <f>INDEX('Index Volume'!H:H,MATCH(Index_New!$A703,'Index Volume'!$A:$A,0))</f>
        <v>70430496</v>
      </c>
      <c r="I703" s="46">
        <f>INDEX('Index Volume'!I:I,MATCH(Index_New!$A703,'Index Volume'!$A:$A,0))</f>
        <v>78854200</v>
      </c>
      <c r="J703" s="46">
        <f>INDEX('Index Volume'!J:J,MATCH(Index_New!$A703,'Index Volume'!$A:$A,0))</f>
        <v>74402000</v>
      </c>
      <c r="K703" s="46">
        <f>INDEX('Index Volume'!K:K,MATCH(Index_New!$A703,'Index Volume'!$A:$A,0))</f>
        <v>286044000</v>
      </c>
      <c r="L703" s="46">
        <f>INDEX('Index Volume'!L:L,MATCH(Index_New!$A703,'Index Volume'!$A:$A,0))</f>
        <v>102074000</v>
      </c>
      <c r="M703" s="46">
        <f t="shared" si="161"/>
        <v>11206025432</v>
      </c>
      <c r="N703" s="1">
        <f t="shared" si="162"/>
        <v>11206025432</v>
      </c>
      <c r="O703" t="b">
        <f t="shared" si="163"/>
        <v>1</v>
      </c>
      <c r="Q703" s="7">
        <f t="shared" si="164"/>
        <v>0.59253667237833263</v>
      </c>
      <c r="R703" s="7">
        <f t="shared" si="165"/>
        <v>1.931516409129019E-2</v>
      </c>
      <c r="S703" s="7">
        <f t="shared" si="166"/>
        <v>3.4361992966491013E-2</v>
      </c>
      <c r="T703" s="7">
        <f t="shared" si="167"/>
        <v>6.9021941404325216E-2</v>
      </c>
      <c r="U703" s="7">
        <f t="shared" si="168"/>
        <v>0.13568320045928409</v>
      </c>
      <c r="V703" s="7">
        <f t="shared" si="169"/>
        <v>8.6394091036090651E-2</v>
      </c>
      <c r="W703" s="7">
        <f t="shared" si="170"/>
        <v>9.1341465114972899E-3</v>
      </c>
      <c r="X703" s="7">
        <f t="shared" si="171"/>
        <v>6.6659619768267607E-3</v>
      </c>
      <c r="Y703" s="7">
        <f t="shared" si="172"/>
        <v>6.5636776741432182E-3</v>
      </c>
      <c r="Z703" s="7">
        <f t="shared" si="173"/>
        <v>3.5568642582144344E-2</v>
      </c>
      <c r="AA703" s="7">
        <f t="shared" si="174"/>
        <v>4.7545089195746354E-3</v>
      </c>
      <c r="AC703" s="7">
        <f>IF(DAY($A703)=1,VLOOKUP($A703-1,$A$2:$L$1124,$Q$1,FALSE)/VLOOKUP($A703-1,$A$2:$N$1124,14,FALSE),AC702)</f>
        <v>0.59253667237833263</v>
      </c>
      <c r="AD703" s="7">
        <f>IF(DAY($A703)=1,VLOOKUP($A703-1,$A$2:$L$1124,$R$1,FALSE)/VLOOKUP($A703-1,$A$2:$N$1124,14,FALSE),AD702)</f>
        <v>1.931516409129019E-2</v>
      </c>
      <c r="AE703" s="7">
        <f>IF(DAY($A703)=1,VLOOKUP($A703-1,$A$2:$L$1124,$S$1,FALSE)/VLOOKUP($A703-1,$A$2:$N$1124,14,FALSE),AE702)</f>
        <v>3.4361992966491013E-2</v>
      </c>
      <c r="AF703" s="7">
        <f>IF(DAY($A703)=1,VLOOKUP($A703-1,$A$2:$L$1124,$T$1,FALSE)/VLOOKUP($A703-1,$A$2:$N$1124,14,FALSE),AF702)</f>
        <v>6.9021941404325216E-2</v>
      </c>
      <c r="AG703" s="7">
        <f>IF(DAY($A703)=1,VLOOKUP($A703-1,$A$2:$L$1124,$U$1,FALSE)/VLOOKUP($A703-1,$A$2:$N$1124,14,FALSE),AG702)</f>
        <v>0.13568320045928409</v>
      </c>
      <c r="AH703" s="7">
        <f>IF(DAY($A703)=1,VLOOKUP($A703-1,$A$2:$L$1124,$V$1,FALSE)/VLOOKUP($A703-1,$A$2:$N$1124,14,FALSE),AH702)</f>
        <v>8.6394091036090651E-2</v>
      </c>
      <c r="AI703" s="7">
        <f>IF(DAY($A703)=1,VLOOKUP($A703-1,$A$2:$L$1124,$W$1,FALSE)/VLOOKUP($A703-1,$A$2:$N$1124,14,FALSE),AI702)</f>
        <v>9.1341465114972899E-3</v>
      </c>
      <c r="AJ703" s="7">
        <f>IF(DAY($A703)=1,VLOOKUP($A703-1,$A$2:$L$1124,$X$1,FALSE)/VLOOKUP($A703-1,$A$2:$N$1124,14,FALSE),AJ702)</f>
        <v>6.6659619768267607E-3</v>
      </c>
      <c r="AK703" s="7">
        <f>IF(DAY($A703)=1,VLOOKUP($A703-1,$A$2:$L$1124,$Y$1,FALSE)/VLOOKUP($A703-1,$A$2:$N$1124,14,FALSE),AK702)</f>
        <v>6.5636776741432182E-3</v>
      </c>
      <c r="AL703" s="7">
        <f>IF(DAY($A703)=1,VLOOKUP($A703-1,$A$2:$L$1124,$Z$1,FALSE)/VLOOKUP($A703-1,$A$2:$N$1124,14,FALSE),AL702)</f>
        <v>3.5568642582144344E-2</v>
      </c>
      <c r="AM703" s="7">
        <f>IF(DAY($A703)=1,VLOOKUP($A703-1,$A$2:$L$1124,$AA$1,FALSE)/VLOOKUP($A703-1,$A$2:$N$1124,14,FALSE),AM702)</f>
        <v>4.7545089195746354E-3</v>
      </c>
      <c r="AO703" s="12">
        <f>VLOOKUP($A703,BTC!$A$1:$G$1853,5,FALSE)</f>
        <v>10975.6</v>
      </c>
      <c r="AP703" s="12">
        <f>VLOOKUP($A703,XRP!$A$1:$G$1853,5,FALSE)</f>
        <v>0.25569900000000001</v>
      </c>
      <c r="AQ703" s="12">
        <f>VLOOKUP($A703,LTC!$A$1:$G$1853,5,FALSE)</f>
        <v>99</v>
      </c>
      <c r="AR703" s="12">
        <f>VLOOKUP($A703,ETC!$A$1:$G$1853,5,FALSE)</f>
        <v>31.2</v>
      </c>
      <c r="AS703" s="12">
        <f>VLOOKUP($A703,ETH!$A$1:$G$1853,5,FALSE)</f>
        <v>466.54</v>
      </c>
      <c r="AT703" s="12">
        <f>VLOOKUP($A703,BCH!$A$1:$G$1853,5,FALSE)</f>
        <v>1462.68</v>
      </c>
      <c r="AU703" s="12">
        <f>VLOOKUP($A703,XMR!$A$1:$G$1853,5,FALSE)</f>
        <v>190.94</v>
      </c>
      <c r="AV703" s="12">
        <f>VLOOKUP($A703,ZEC!$A$1:$G$1853,5,FALSE)</f>
        <v>335.98</v>
      </c>
      <c r="AW703" s="12">
        <f>VLOOKUP($A703,EOS!$A$1:$G$1853,5,FALSE)</f>
        <v>3.24</v>
      </c>
      <c r="AX703" s="12">
        <f>VLOOKUP($A703,DASH!$A$1:$G$1853,5,FALSE)</f>
        <v>797.53</v>
      </c>
      <c r="AY703" s="12">
        <f>VLOOKUP($A703,XLM!$A$1:$G$1853,5,FALSE)</f>
        <v>8.9883000000000005E-2</v>
      </c>
      <c r="BA703" s="24">
        <v>1</v>
      </c>
      <c r="BB703" s="24">
        <v>1</v>
      </c>
      <c r="BC703" s="24">
        <v>1</v>
      </c>
      <c r="BD703" s="24">
        <v>1</v>
      </c>
      <c r="BE703" s="24">
        <v>1</v>
      </c>
      <c r="BF703" s="24">
        <v>1</v>
      </c>
      <c r="BG703" s="24">
        <v>1</v>
      </c>
      <c r="BH703" s="24">
        <v>1</v>
      </c>
      <c r="BI703" s="24">
        <v>1</v>
      </c>
      <c r="BJ703" s="24">
        <v>1</v>
      </c>
      <c r="BK703" s="24">
        <v>1</v>
      </c>
      <c r="BM703" s="19">
        <f>IF(SUM(BA702:BK702)=SUM(BA703:BK703),BM702,BM702*SUMPRODUCT(BA703:BK703,AO703:AY703,Q703:AA703)/SUMPRODUCT(BA702:BK702,AO703:AY703,AC703:AM703))</f>
        <v>0.8185351248056717</v>
      </c>
      <c r="BN703" s="26">
        <f>SUMPRODUCT(AO703:AY703,BA703:BK703,Q703:AA703)/BM703</f>
        <v>8223.2839673677227</v>
      </c>
      <c r="BO703">
        <f t="shared" si="175"/>
        <v>10975.6</v>
      </c>
    </row>
    <row r="704" spans="1:67" x14ac:dyDescent="0.75">
      <c r="A704" s="4">
        <v>43071</v>
      </c>
      <c r="B704" s="46">
        <f>INDEX('Index Volume'!B:B,MATCH(Index_New!$A704,'Index Volume'!$A:$A,0))</f>
        <v>5138500096</v>
      </c>
      <c r="C704" s="46">
        <f>INDEX('Index Volume'!C:C,MATCH(Index_New!$A704,'Index Volume'!$A:$A,0))</f>
        <v>118250000</v>
      </c>
      <c r="D704" s="46">
        <f>INDEX('Index Volume'!D:D,MATCH(Index_New!$A704,'Index Volume'!$A:$A,0))</f>
        <v>402553984</v>
      </c>
      <c r="E704" s="46">
        <f>INDEX('Index Volume'!E:E,MATCH(Index_New!$A704,'Index Volume'!$A:$A,0))</f>
        <v>605113024</v>
      </c>
      <c r="F704" s="46">
        <f>INDEX('Index Volume'!F:F,MATCH(Index_New!$A704,'Index Volume'!$A:$A,0))</f>
        <v>943649984</v>
      </c>
      <c r="G704" s="46">
        <f>INDEX('Index Volume'!G:G,MATCH(Index_New!$A704,'Index Volume'!$A:$A,0))</f>
        <v>574510016</v>
      </c>
      <c r="H704" s="46">
        <f>INDEX('Index Volume'!H:H,MATCH(Index_New!$A704,'Index Volume'!$A:$A,0))</f>
        <v>80791104</v>
      </c>
      <c r="I704" s="46">
        <f>INDEX('Index Volume'!I:I,MATCH(Index_New!$A704,'Index Volume'!$A:$A,0))</f>
        <v>63555100</v>
      </c>
      <c r="J704" s="46">
        <f>INDEX('Index Volume'!J:J,MATCH(Index_New!$A704,'Index Volume'!$A:$A,0))</f>
        <v>163479008</v>
      </c>
      <c r="K704" s="46">
        <f>INDEX('Index Volume'!K:K,MATCH(Index_New!$A704,'Index Volume'!$A:$A,0))</f>
        <v>188147008</v>
      </c>
      <c r="L704" s="46">
        <f>INDEX('Index Volume'!L:L,MATCH(Index_New!$A704,'Index Volume'!$A:$A,0))</f>
        <v>82791104</v>
      </c>
      <c r="M704" s="46">
        <f t="shared" si="161"/>
        <v>8361340428</v>
      </c>
      <c r="N704" s="1">
        <f t="shared" si="162"/>
        <v>8361340428</v>
      </c>
      <c r="O704" t="b">
        <f t="shared" si="163"/>
        <v>1</v>
      </c>
      <c r="Q704" s="7">
        <f t="shared" si="164"/>
        <v>0.59253667237833263</v>
      </c>
      <c r="R704" s="7">
        <f t="shared" si="165"/>
        <v>1.931516409129019E-2</v>
      </c>
      <c r="S704" s="7">
        <f t="shared" si="166"/>
        <v>3.4361992966491013E-2</v>
      </c>
      <c r="T704" s="7">
        <f t="shared" si="167"/>
        <v>6.9021941404325216E-2</v>
      </c>
      <c r="U704" s="7">
        <f t="shared" si="168"/>
        <v>0.13568320045928409</v>
      </c>
      <c r="V704" s="7">
        <f t="shared" si="169"/>
        <v>8.6394091036090651E-2</v>
      </c>
      <c r="W704" s="7">
        <f t="shared" si="170"/>
        <v>9.1341465114972899E-3</v>
      </c>
      <c r="X704" s="7">
        <f t="shared" si="171"/>
        <v>6.6659619768267607E-3</v>
      </c>
      <c r="Y704" s="7">
        <f t="shared" si="172"/>
        <v>6.5636776741432182E-3</v>
      </c>
      <c r="Z704" s="7">
        <f t="shared" si="173"/>
        <v>3.5568642582144344E-2</v>
      </c>
      <c r="AA704" s="7">
        <f t="shared" si="174"/>
        <v>4.7545089195746354E-3</v>
      </c>
      <c r="AC704" s="7">
        <f>IF(DAY($A704)=1,VLOOKUP($A704-1,$A$2:$L$1124,$Q$1,FALSE)/VLOOKUP($A704-1,$A$2:$N$1124,14,FALSE),AC703)</f>
        <v>0.59253667237833263</v>
      </c>
      <c r="AD704" s="7">
        <f>IF(DAY($A704)=1,VLOOKUP($A704-1,$A$2:$L$1124,$R$1,FALSE)/VLOOKUP($A704-1,$A$2:$N$1124,14,FALSE),AD703)</f>
        <v>1.931516409129019E-2</v>
      </c>
      <c r="AE704" s="7">
        <f>IF(DAY($A704)=1,VLOOKUP($A704-1,$A$2:$L$1124,$S$1,FALSE)/VLOOKUP($A704-1,$A$2:$N$1124,14,FALSE),AE703)</f>
        <v>3.4361992966491013E-2</v>
      </c>
      <c r="AF704" s="7">
        <f>IF(DAY($A704)=1,VLOOKUP($A704-1,$A$2:$L$1124,$T$1,FALSE)/VLOOKUP($A704-1,$A$2:$N$1124,14,FALSE),AF703)</f>
        <v>6.9021941404325216E-2</v>
      </c>
      <c r="AG704" s="7">
        <f>IF(DAY($A704)=1,VLOOKUP($A704-1,$A$2:$L$1124,$U$1,FALSE)/VLOOKUP($A704-1,$A$2:$N$1124,14,FALSE),AG703)</f>
        <v>0.13568320045928409</v>
      </c>
      <c r="AH704" s="7">
        <f>IF(DAY($A704)=1,VLOOKUP($A704-1,$A$2:$L$1124,$V$1,FALSE)/VLOOKUP($A704-1,$A$2:$N$1124,14,FALSE),AH703)</f>
        <v>8.6394091036090651E-2</v>
      </c>
      <c r="AI704" s="7">
        <f>IF(DAY($A704)=1,VLOOKUP($A704-1,$A$2:$L$1124,$W$1,FALSE)/VLOOKUP($A704-1,$A$2:$N$1124,14,FALSE),AI703)</f>
        <v>9.1341465114972899E-3</v>
      </c>
      <c r="AJ704" s="7">
        <f>IF(DAY($A704)=1,VLOOKUP($A704-1,$A$2:$L$1124,$X$1,FALSE)/VLOOKUP($A704-1,$A$2:$N$1124,14,FALSE),AJ703)</f>
        <v>6.6659619768267607E-3</v>
      </c>
      <c r="AK704" s="7">
        <f>IF(DAY($A704)=1,VLOOKUP($A704-1,$A$2:$L$1124,$Y$1,FALSE)/VLOOKUP($A704-1,$A$2:$N$1124,14,FALSE),AK703)</f>
        <v>6.5636776741432182E-3</v>
      </c>
      <c r="AL704" s="7">
        <f>IF(DAY($A704)=1,VLOOKUP($A704-1,$A$2:$L$1124,$Z$1,FALSE)/VLOOKUP($A704-1,$A$2:$N$1124,14,FALSE),AL703)</f>
        <v>3.5568642582144344E-2</v>
      </c>
      <c r="AM704" s="7">
        <f>IF(DAY($A704)=1,VLOOKUP($A704-1,$A$2:$L$1124,$AA$1,FALSE)/VLOOKUP($A704-1,$A$2:$N$1124,14,FALSE),AM703)</f>
        <v>4.7545089195746354E-3</v>
      </c>
      <c r="AO704" s="12">
        <f>VLOOKUP($A704,BTC!$A$1:$G$1853,5,FALSE)</f>
        <v>11074.6</v>
      </c>
      <c r="AP704" s="12">
        <f>VLOOKUP($A704,XRP!$A$1:$G$1853,5,FALSE)</f>
        <v>0.255492</v>
      </c>
      <c r="AQ704" s="12">
        <f>VLOOKUP($A704,LTC!$A$1:$G$1853,5,FALSE)</f>
        <v>100.28</v>
      </c>
      <c r="AR704" s="12">
        <f>VLOOKUP($A704,ETC!$A$1:$G$1853,5,FALSE)</f>
        <v>30.8</v>
      </c>
      <c r="AS704" s="12">
        <f>VLOOKUP($A704,ETH!$A$1:$G$1853,5,FALSE)</f>
        <v>463.45</v>
      </c>
      <c r="AT704" s="12">
        <f>VLOOKUP($A704,BCH!$A$1:$G$1853,5,FALSE)</f>
        <v>1434.98</v>
      </c>
      <c r="AU704" s="12">
        <f>VLOOKUP($A704,XMR!$A$1:$G$1853,5,FALSE)</f>
        <v>203.03</v>
      </c>
      <c r="AV704" s="12">
        <f>VLOOKUP($A704,ZEC!$A$1:$G$1853,5,FALSE)</f>
        <v>329.3</v>
      </c>
      <c r="AW704" s="12">
        <f>VLOOKUP($A704,EOS!$A$1:$G$1853,5,FALSE)</f>
        <v>3.92</v>
      </c>
      <c r="AX704" s="12">
        <f>VLOOKUP($A704,DASH!$A$1:$G$1853,5,FALSE)</f>
        <v>778.43</v>
      </c>
      <c r="AY704" s="12">
        <f>VLOOKUP($A704,XLM!$A$1:$G$1853,5,FALSE)</f>
        <v>9.3815999999999997E-2</v>
      </c>
      <c r="BA704" s="24">
        <v>1</v>
      </c>
      <c r="BB704" s="24">
        <v>1</v>
      </c>
      <c r="BC704" s="24">
        <v>1</v>
      </c>
      <c r="BD704" s="24">
        <v>1</v>
      </c>
      <c r="BE704" s="24">
        <v>1</v>
      </c>
      <c r="BF704" s="24">
        <v>1</v>
      </c>
      <c r="BG704" s="24">
        <v>1</v>
      </c>
      <c r="BH704" s="24">
        <v>1</v>
      </c>
      <c r="BI704" s="24">
        <v>1</v>
      </c>
      <c r="BJ704" s="24">
        <v>1</v>
      </c>
      <c r="BK704" s="24">
        <v>1</v>
      </c>
      <c r="BM704" s="19">
        <f>IF(SUM(BA703:BK703)=SUM(BA704:BK704),BM703,BM703*SUMPRODUCT(BA704:BK704,AO704:AY704,Q704:AA704)/SUMPRODUCT(BA703:BK703,AO704:AY704,AC704:AM704))</f>
        <v>0.8185351248056717</v>
      </c>
      <c r="BN704" s="26">
        <f>SUMPRODUCT(AO704:AY704,BA704:BK704,Q704:AA704)/BM704</f>
        <v>8290.7901087516402</v>
      </c>
      <c r="BO704">
        <f t="shared" si="175"/>
        <v>11074.6</v>
      </c>
    </row>
    <row r="705" spans="1:67" x14ac:dyDescent="0.75">
      <c r="A705" s="3">
        <v>43072</v>
      </c>
      <c r="B705" s="46">
        <f>INDEX('Index Volume'!B:B,MATCH(Index_New!$A705,'Index Volume'!$A:$A,0))</f>
        <v>6608309760</v>
      </c>
      <c r="C705" s="46">
        <f>INDEX('Index Volume'!C:C,MATCH(Index_New!$A705,'Index Volume'!$A:$A,0))</f>
        <v>134710000</v>
      </c>
      <c r="D705" s="46">
        <f>INDEX('Index Volume'!D:D,MATCH(Index_New!$A705,'Index Volume'!$A:$A,0))</f>
        <v>364022016</v>
      </c>
      <c r="E705" s="46">
        <f>INDEX('Index Volume'!E:E,MATCH(Index_New!$A705,'Index Volume'!$A:$A,0))</f>
        <v>401675008</v>
      </c>
      <c r="F705" s="46">
        <f>INDEX('Index Volume'!F:F,MATCH(Index_New!$A705,'Index Volume'!$A:$A,0))</f>
        <v>990556992</v>
      </c>
      <c r="G705" s="46">
        <f>INDEX('Index Volume'!G:G,MATCH(Index_New!$A705,'Index Volume'!$A:$A,0))</f>
        <v>1476739968</v>
      </c>
      <c r="H705" s="46">
        <f>INDEX('Index Volume'!H:H,MATCH(Index_New!$A705,'Index Volume'!$A:$A,0))</f>
        <v>111303000</v>
      </c>
      <c r="I705" s="46">
        <f>INDEX('Index Volume'!I:I,MATCH(Index_New!$A705,'Index Volume'!$A:$A,0))</f>
        <v>85387904</v>
      </c>
      <c r="J705" s="46">
        <f>INDEX('Index Volume'!J:J,MATCH(Index_New!$A705,'Index Volume'!$A:$A,0))</f>
        <v>132280000</v>
      </c>
      <c r="K705" s="46">
        <f>INDEX('Index Volume'!K:K,MATCH(Index_New!$A705,'Index Volume'!$A:$A,0))</f>
        <v>192447008</v>
      </c>
      <c r="L705" s="46">
        <f>INDEX('Index Volume'!L:L,MATCH(Index_New!$A705,'Index Volume'!$A:$A,0))</f>
        <v>55809800</v>
      </c>
      <c r="M705" s="46">
        <f t="shared" si="161"/>
        <v>10553241456</v>
      </c>
      <c r="N705" s="1">
        <f t="shared" si="162"/>
        <v>10553241456</v>
      </c>
      <c r="O705" t="b">
        <f t="shared" si="163"/>
        <v>1</v>
      </c>
      <c r="Q705" s="7">
        <f t="shared" si="164"/>
        <v>0.59253667237833263</v>
      </c>
      <c r="R705" s="7">
        <f t="shared" si="165"/>
        <v>1.931516409129019E-2</v>
      </c>
      <c r="S705" s="7">
        <f t="shared" si="166"/>
        <v>3.4361992966491013E-2</v>
      </c>
      <c r="T705" s="7">
        <f t="shared" si="167"/>
        <v>6.9021941404325216E-2</v>
      </c>
      <c r="U705" s="7">
        <f t="shared" si="168"/>
        <v>0.13568320045928409</v>
      </c>
      <c r="V705" s="7">
        <f t="shared" si="169"/>
        <v>8.6394091036090651E-2</v>
      </c>
      <c r="W705" s="7">
        <f t="shared" si="170"/>
        <v>9.1341465114972899E-3</v>
      </c>
      <c r="X705" s="7">
        <f t="shared" si="171"/>
        <v>6.6659619768267607E-3</v>
      </c>
      <c r="Y705" s="7">
        <f t="shared" si="172"/>
        <v>6.5636776741432182E-3</v>
      </c>
      <c r="Z705" s="7">
        <f t="shared" si="173"/>
        <v>3.5568642582144344E-2</v>
      </c>
      <c r="AA705" s="7">
        <f t="shared" si="174"/>
        <v>4.7545089195746354E-3</v>
      </c>
      <c r="AC705" s="7">
        <f>IF(DAY($A705)=1,VLOOKUP($A705-1,$A$2:$L$1124,$Q$1,FALSE)/VLOOKUP($A705-1,$A$2:$N$1124,14,FALSE),AC704)</f>
        <v>0.59253667237833263</v>
      </c>
      <c r="AD705" s="7">
        <f>IF(DAY($A705)=1,VLOOKUP($A705-1,$A$2:$L$1124,$R$1,FALSE)/VLOOKUP($A705-1,$A$2:$N$1124,14,FALSE),AD704)</f>
        <v>1.931516409129019E-2</v>
      </c>
      <c r="AE705" s="7">
        <f>IF(DAY($A705)=1,VLOOKUP($A705-1,$A$2:$L$1124,$S$1,FALSE)/VLOOKUP($A705-1,$A$2:$N$1124,14,FALSE),AE704)</f>
        <v>3.4361992966491013E-2</v>
      </c>
      <c r="AF705" s="7">
        <f>IF(DAY($A705)=1,VLOOKUP($A705-1,$A$2:$L$1124,$T$1,FALSE)/VLOOKUP($A705-1,$A$2:$N$1124,14,FALSE),AF704)</f>
        <v>6.9021941404325216E-2</v>
      </c>
      <c r="AG705" s="7">
        <f>IF(DAY($A705)=1,VLOOKUP($A705-1,$A$2:$L$1124,$U$1,FALSE)/VLOOKUP($A705-1,$A$2:$N$1124,14,FALSE),AG704)</f>
        <v>0.13568320045928409</v>
      </c>
      <c r="AH705" s="7">
        <f>IF(DAY($A705)=1,VLOOKUP($A705-1,$A$2:$L$1124,$V$1,FALSE)/VLOOKUP($A705-1,$A$2:$N$1124,14,FALSE),AH704)</f>
        <v>8.6394091036090651E-2</v>
      </c>
      <c r="AI705" s="7">
        <f>IF(DAY($A705)=1,VLOOKUP($A705-1,$A$2:$L$1124,$W$1,FALSE)/VLOOKUP($A705-1,$A$2:$N$1124,14,FALSE),AI704)</f>
        <v>9.1341465114972899E-3</v>
      </c>
      <c r="AJ705" s="7">
        <f>IF(DAY($A705)=1,VLOOKUP($A705-1,$A$2:$L$1124,$X$1,FALSE)/VLOOKUP($A705-1,$A$2:$N$1124,14,FALSE),AJ704)</f>
        <v>6.6659619768267607E-3</v>
      </c>
      <c r="AK705" s="7">
        <f>IF(DAY($A705)=1,VLOOKUP($A705-1,$A$2:$L$1124,$Y$1,FALSE)/VLOOKUP($A705-1,$A$2:$N$1124,14,FALSE),AK704)</f>
        <v>6.5636776741432182E-3</v>
      </c>
      <c r="AL705" s="7">
        <f>IF(DAY($A705)=1,VLOOKUP($A705-1,$A$2:$L$1124,$Z$1,FALSE)/VLOOKUP($A705-1,$A$2:$N$1124,14,FALSE),AL704)</f>
        <v>3.5568642582144344E-2</v>
      </c>
      <c r="AM705" s="7">
        <f>IF(DAY($A705)=1,VLOOKUP($A705-1,$A$2:$L$1124,$AA$1,FALSE)/VLOOKUP($A705-1,$A$2:$N$1124,14,FALSE),AM704)</f>
        <v>4.7545089195746354E-3</v>
      </c>
      <c r="AO705" s="12">
        <f>VLOOKUP($A705,BTC!$A$1:$G$1853,5,FALSE)</f>
        <v>11323.2</v>
      </c>
      <c r="AP705" s="12">
        <f>VLOOKUP($A705,XRP!$A$1:$G$1853,5,FALSE)</f>
        <v>0.252558</v>
      </c>
      <c r="AQ705" s="12">
        <f>VLOOKUP($A705,LTC!$A$1:$G$1853,5,FALSE)</f>
        <v>101.26</v>
      </c>
      <c r="AR705" s="12">
        <f>VLOOKUP($A705,ETC!$A$1:$G$1853,5,FALSE)</f>
        <v>30.46</v>
      </c>
      <c r="AS705" s="12">
        <f>VLOOKUP($A705,ETH!$A$1:$G$1853,5,FALSE)</f>
        <v>465.85</v>
      </c>
      <c r="AT705" s="12">
        <f>VLOOKUP($A705,BCH!$A$1:$G$1853,5,FALSE)</f>
        <v>1559.93</v>
      </c>
      <c r="AU705" s="12">
        <f>VLOOKUP($A705,XMR!$A$1:$G$1853,5,FALSE)</f>
        <v>200.05</v>
      </c>
      <c r="AV705" s="12">
        <f>VLOOKUP($A705,ZEC!$A$1:$G$1853,5,FALSE)</f>
        <v>322.81</v>
      </c>
      <c r="AW705" s="12">
        <f>VLOOKUP($A705,EOS!$A$1:$G$1853,5,FALSE)</f>
        <v>3.61</v>
      </c>
      <c r="AX705" s="12">
        <f>VLOOKUP($A705,DASH!$A$1:$G$1853,5,FALSE)</f>
        <v>768.88</v>
      </c>
      <c r="AY705" s="12">
        <f>VLOOKUP($A705,XLM!$A$1:$G$1853,5,FALSE)</f>
        <v>8.9035000000000003E-2</v>
      </c>
      <c r="BA705" s="24">
        <v>1</v>
      </c>
      <c r="BB705" s="24">
        <v>1</v>
      </c>
      <c r="BC705" s="24">
        <v>1</v>
      </c>
      <c r="BD705" s="24">
        <v>1</v>
      </c>
      <c r="BE705" s="24">
        <v>1</v>
      </c>
      <c r="BF705" s="24">
        <v>1</v>
      </c>
      <c r="BG705" s="24">
        <v>1</v>
      </c>
      <c r="BH705" s="24">
        <v>1</v>
      </c>
      <c r="BI705" s="24">
        <v>1</v>
      </c>
      <c r="BJ705" s="24">
        <v>1</v>
      </c>
      <c r="BK705" s="24">
        <v>1</v>
      </c>
      <c r="BM705" s="19">
        <f>IF(SUM(BA704:BK704)=SUM(BA705:BK705),BM704,BM704*SUMPRODUCT(BA705:BK705,AO705:AY705,Q705:AA705)/SUMPRODUCT(BA704:BK704,AO705:AY705,AC705:AM705))</f>
        <v>0.8185351248056717</v>
      </c>
      <c r="BN705" s="26">
        <f>SUMPRODUCT(AO705:AY705,BA705:BK705,Q705:AA705)/BM705</f>
        <v>8483.8461231912061</v>
      </c>
      <c r="BO705">
        <f t="shared" si="175"/>
        <v>11323.2</v>
      </c>
    </row>
    <row r="706" spans="1:67" x14ac:dyDescent="0.75">
      <c r="A706" s="4">
        <v>43073</v>
      </c>
      <c r="B706" s="46">
        <f>INDEX('Index Volume'!B:B,MATCH(Index_New!$A706,'Index Volume'!$A:$A,0))</f>
        <v>6132409856</v>
      </c>
      <c r="C706" s="46">
        <f>INDEX('Index Volume'!C:C,MATCH(Index_New!$A706,'Index Volume'!$A:$A,0))</f>
        <v>104650000</v>
      </c>
      <c r="D706" s="46">
        <f>INDEX('Index Volume'!D:D,MATCH(Index_New!$A706,'Index Volume'!$A:$A,0))</f>
        <v>331151008</v>
      </c>
      <c r="E706" s="46">
        <f>INDEX('Index Volume'!E:E,MATCH(Index_New!$A706,'Index Volume'!$A:$A,0))</f>
        <v>274351008</v>
      </c>
      <c r="F706" s="46">
        <f>INDEX('Index Volume'!F:F,MATCH(Index_New!$A706,'Index Volume'!$A:$A,0))</f>
        <v>1005550016</v>
      </c>
      <c r="G706" s="46">
        <f>INDEX('Index Volume'!G:G,MATCH(Index_New!$A706,'Index Volume'!$A:$A,0))</f>
        <v>780633984</v>
      </c>
      <c r="H706" s="46">
        <f>INDEX('Index Volume'!H:H,MATCH(Index_New!$A706,'Index Volume'!$A:$A,0))</f>
        <v>74534400</v>
      </c>
      <c r="I706" s="46">
        <f>INDEX('Index Volume'!I:I,MATCH(Index_New!$A706,'Index Volume'!$A:$A,0))</f>
        <v>61649200</v>
      </c>
      <c r="J706" s="46">
        <f>INDEX('Index Volume'!J:J,MATCH(Index_New!$A706,'Index Volume'!$A:$A,0))</f>
        <v>163900000</v>
      </c>
      <c r="K706" s="46">
        <f>INDEX('Index Volume'!K:K,MATCH(Index_New!$A706,'Index Volume'!$A:$A,0))</f>
        <v>152280992</v>
      </c>
      <c r="L706" s="46">
        <f>INDEX('Index Volume'!L:L,MATCH(Index_New!$A706,'Index Volume'!$A:$A,0))</f>
        <v>37476600</v>
      </c>
      <c r="M706" s="46">
        <f t="shared" si="161"/>
        <v>9118587064</v>
      </c>
      <c r="N706" s="1">
        <f t="shared" si="162"/>
        <v>9118587064</v>
      </c>
      <c r="O706" t="b">
        <f t="shared" si="163"/>
        <v>1</v>
      </c>
      <c r="Q706" s="7">
        <f t="shared" si="164"/>
        <v>0.59253667237833263</v>
      </c>
      <c r="R706" s="7">
        <f t="shared" si="165"/>
        <v>1.931516409129019E-2</v>
      </c>
      <c r="S706" s="7">
        <f t="shared" si="166"/>
        <v>3.4361992966491013E-2</v>
      </c>
      <c r="T706" s="7">
        <f t="shared" si="167"/>
        <v>6.9021941404325216E-2</v>
      </c>
      <c r="U706" s="7">
        <f t="shared" si="168"/>
        <v>0.13568320045928409</v>
      </c>
      <c r="V706" s="7">
        <f t="shared" si="169"/>
        <v>8.6394091036090651E-2</v>
      </c>
      <c r="W706" s="7">
        <f t="shared" si="170"/>
        <v>9.1341465114972899E-3</v>
      </c>
      <c r="X706" s="7">
        <f t="shared" si="171"/>
        <v>6.6659619768267607E-3</v>
      </c>
      <c r="Y706" s="7">
        <f t="shared" si="172"/>
        <v>6.5636776741432182E-3</v>
      </c>
      <c r="Z706" s="7">
        <f t="shared" si="173"/>
        <v>3.5568642582144344E-2</v>
      </c>
      <c r="AA706" s="7">
        <f t="shared" si="174"/>
        <v>4.7545089195746354E-3</v>
      </c>
      <c r="AC706" s="7">
        <f>IF(DAY($A706)=1,VLOOKUP($A706-1,$A$2:$L$1124,$Q$1,FALSE)/VLOOKUP($A706-1,$A$2:$N$1124,14,FALSE),AC705)</f>
        <v>0.59253667237833263</v>
      </c>
      <c r="AD706" s="7">
        <f>IF(DAY($A706)=1,VLOOKUP($A706-1,$A$2:$L$1124,$R$1,FALSE)/VLOOKUP($A706-1,$A$2:$N$1124,14,FALSE),AD705)</f>
        <v>1.931516409129019E-2</v>
      </c>
      <c r="AE706" s="7">
        <f>IF(DAY($A706)=1,VLOOKUP($A706-1,$A$2:$L$1124,$S$1,FALSE)/VLOOKUP($A706-1,$A$2:$N$1124,14,FALSE),AE705)</f>
        <v>3.4361992966491013E-2</v>
      </c>
      <c r="AF706" s="7">
        <f>IF(DAY($A706)=1,VLOOKUP($A706-1,$A$2:$L$1124,$T$1,FALSE)/VLOOKUP($A706-1,$A$2:$N$1124,14,FALSE),AF705)</f>
        <v>6.9021941404325216E-2</v>
      </c>
      <c r="AG706" s="7">
        <f>IF(DAY($A706)=1,VLOOKUP($A706-1,$A$2:$L$1124,$U$1,FALSE)/VLOOKUP($A706-1,$A$2:$N$1124,14,FALSE),AG705)</f>
        <v>0.13568320045928409</v>
      </c>
      <c r="AH706" s="7">
        <f>IF(DAY($A706)=1,VLOOKUP($A706-1,$A$2:$L$1124,$V$1,FALSE)/VLOOKUP($A706-1,$A$2:$N$1124,14,FALSE),AH705)</f>
        <v>8.6394091036090651E-2</v>
      </c>
      <c r="AI706" s="7">
        <f>IF(DAY($A706)=1,VLOOKUP($A706-1,$A$2:$L$1124,$W$1,FALSE)/VLOOKUP($A706-1,$A$2:$N$1124,14,FALSE),AI705)</f>
        <v>9.1341465114972899E-3</v>
      </c>
      <c r="AJ706" s="7">
        <f>IF(DAY($A706)=1,VLOOKUP($A706-1,$A$2:$L$1124,$X$1,FALSE)/VLOOKUP($A706-1,$A$2:$N$1124,14,FALSE),AJ705)</f>
        <v>6.6659619768267607E-3</v>
      </c>
      <c r="AK706" s="7">
        <f>IF(DAY($A706)=1,VLOOKUP($A706-1,$A$2:$L$1124,$Y$1,FALSE)/VLOOKUP($A706-1,$A$2:$N$1124,14,FALSE),AK705)</f>
        <v>6.5636776741432182E-3</v>
      </c>
      <c r="AL706" s="7">
        <f>IF(DAY($A706)=1,VLOOKUP($A706-1,$A$2:$L$1124,$Z$1,FALSE)/VLOOKUP($A706-1,$A$2:$N$1124,14,FALSE),AL705)</f>
        <v>3.5568642582144344E-2</v>
      </c>
      <c r="AM706" s="7">
        <f>IF(DAY($A706)=1,VLOOKUP($A706-1,$A$2:$L$1124,$AA$1,FALSE)/VLOOKUP($A706-1,$A$2:$N$1124,14,FALSE),AM705)</f>
        <v>4.7545089195746354E-3</v>
      </c>
      <c r="AO706" s="12">
        <f>VLOOKUP($A706,BTC!$A$1:$G$1853,5,FALSE)</f>
        <v>11657.2</v>
      </c>
      <c r="AP706" s="12">
        <f>VLOOKUP($A706,XRP!$A$1:$G$1853,5,FALSE)</f>
        <v>0.25357099999999999</v>
      </c>
      <c r="AQ706" s="12">
        <f>VLOOKUP($A706,LTC!$A$1:$G$1853,5,FALSE)</f>
        <v>104.24</v>
      </c>
      <c r="AR706" s="12">
        <f>VLOOKUP($A706,ETC!$A$1:$G$1853,5,FALSE)</f>
        <v>30.4</v>
      </c>
      <c r="AS706" s="12">
        <f>VLOOKUP($A706,ETH!$A$1:$G$1853,5,FALSE)</f>
        <v>470.2</v>
      </c>
      <c r="AT706" s="12">
        <f>VLOOKUP($A706,BCH!$A$1:$G$1853,5,FALSE)</f>
        <v>1576.92</v>
      </c>
      <c r="AU706" s="12">
        <f>VLOOKUP($A706,XMR!$A$1:$G$1853,5,FALSE)</f>
        <v>210.24</v>
      </c>
      <c r="AV706" s="12">
        <f>VLOOKUP($A706,ZEC!$A$1:$G$1853,5,FALSE)</f>
        <v>330.51</v>
      </c>
      <c r="AW706" s="12">
        <f>VLOOKUP($A706,EOS!$A$1:$G$1853,5,FALSE)</f>
        <v>4.03</v>
      </c>
      <c r="AX706" s="12">
        <f>VLOOKUP($A706,DASH!$A$1:$G$1853,5,FALSE)</f>
        <v>774.01</v>
      </c>
      <c r="AY706" s="12">
        <f>VLOOKUP($A706,XLM!$A$1:$G$1853,5,FALSE)</f>
        <v>9.7610000000000002E-2</v>
      </c>
      <c r="BA706" s="24">
        <v>1</v>
      </c>
      <c r="BB706" s="24">
        <v>1</v>
      </c>
      <c r="BC706" s="24">
        <v>1</v>
      </c>
      <c r="BD706" s="24">
        <v>1</v>
      </c>
      <c r="BE706" s="24">
        <v>1</v>
      </c>
      <c r="BF706" s="24">
        <v>1</v>
      </c>
      <c r="BG706" s="24">
        <v>1</v>
      </c>
      <c r="BH706" s="24">
        <v>1</v>
      </c>
      <c r="BI706" s="24">
        <v>1</v>
      </c>
      <c r="BJ706" s="24">
        <v>1</v>
      </c>
      <c r="BK706" s="24">
        <v>1</v>
      </c>
      <c r="BM706" s="19">
        <f>IF(SUM(BA705:BK705)=SUM(BA706:BK706),BM705,BM705*SUMPRODUCT(BA706:BK706,AO706:AY706,Q706:AA706)/SUMPRODUCT(BA705:BK705,AO706:AY706,AC706:AM706))</f>
        <v>0.8185351248056717</v>
      </c>
      <c r="BN706" s="26">
        <f>SUMPRODUCT(AO706:AY706,BA706:BK706,Q706:AA706)/BM706</f>
        <v>8728.6654920003493</v>
      </c>
      <c r="BO706">
        <f t="shared" si="175"/>
        <v>11657.2</v>
      </c>
    </row>
    <row r="707" spans="1:67" x14ac:dyDescent="0.75">
      <c r="A707" s="3">
        <v>43074</v>
      </c>
      <c r="B707" s="46">
        <f>INDEX('Index Volume'!B:B,MATCH(Index_New!$A707,'Index Volume'!$A:$A,0))</f>
        <v>6895260160</v>
      </c>
      <c r="C707" s="46">
        <f>INDEX('Index Volume'!C:C,MATCH(Index_New!$A707,'Index Volume'!$A:$A,0))</f>
        <v>174591008</v>
      </c>
      <c r="D707" s="46">
        <f>INDEX('Index Volume'!D:D,MATCH(Index_New!$A707,'Index Volume'!$A:$A,0))</f>
        <v>328726016</v>
      </c>
      <c r="E707" s="46">
        <f>INDEX('Index Volume'!E:E,MATCH(Index_New!$A707,'Index Volume'!$A:$A,0))</f>
        <v>331676992</v>
      </c>
      <c r="F707" s="46">
        <f>INDEX('Index Volume'!F:F,MATCH(Index_New!$A707,'Index Volume'!$A:$A,0))</f>
        <v>1216720000</v>
      </c>
      <c r="G707" s="46">
        <f>INDEX('Index Volume'!G:G,MATCH(Index_New!$A707,'Index Volume'!$A:$A,0))</f>
        <v>1032800000</v>
      </c>
      <c r="H707" s="46">
        <f>INDEX('Index Volume'!H:H,MATCH(Index_New!$A707,'Index Volume'!$A:$A,0))</f>
        <v>352326016</v>
      </c>
      <c r="I707" s="46">
        <f>INDEX('Index Volume'!I:I,MATCH(Index_New!$A707,'Index Volume'!$A:$A,0))</f>
        <v>72757600</v>
      </c>
      <c r="J707" s="46">
        <f>INDEX('Index Volume'!J:J,MATCH(Index_New!$A707,'Index Volume'!$A:$A,0))</f>
        <v>181418000</v>
      </c>
      <c r="K707" s="46">
        <f>INDEX('Index Volume'!K:K,MATCH(Index_New!$A707,'Index Volume'!$A:$A,0))</f>
        <v>201103008</v>
      </c>
      <c r="L707" s="46">
        <f>INDEX('Index Volume'!L:L,MATCH(Index_New!$A707,'Index Volume'!$A:$A,0))</f>
        <v>152740992</v>
      </c>
      <c r="M707" s="46">
        <f t="shared" ref="M707:M770" si="176">SUM(B707:L707)</f>
        <v>10940119792</v>
      </c>
      <c r="N707" s="1">
        <f t="shared" si="162"/>
        <v>10940119792</v>
      </c>
      <c r="O707" t="b">
        <f t="shared" si="163"/>
        <v>1</v>
      </c>
      <c r="Q707" s="7">
        <f t="shared" si="164"/>
        <v>0.59253667237833263</v>
      </c>
      <c r="R707" s="7">
        <f t="shared" si="165"/>
        <v>1.931516409129019E-2</v>
      </c>
      <c r="S707" s="7">
        <f t="shared" si="166"/>
        <v>3.4361992966491013E-2</v>
      </c>
      <c r="T707" s="7">
        <f t="shared" si="167"/>
        <v>6.9021941404325216E-2</v>
      </c>
      <c r="U707" s="7">
        <f t="shared" si="168"/>
        <v>0.13568320045928409</v>
      </c>
      <c r="V707" s="7">
        <f t="shared" si="169"/>
        <v>8.6394091036090651E-2</v>
      </c>
      <c r="W707" s="7">
        <f t="shared" si="170"/>
        <v>9.1341465114972899E-3</v>
      </c>
      <c r="X707" s="7">
        <f t="shared" si="171"/>
        <v>6.6659619768267607E-3</v>
      </c>
      <c r="Y707" s="7">
        <f t="shared" si="172"/>
        <v>6.5636776741432182E-3</v>
      </c>
      <c r="Z707" s="7">
        <f t="shared" si="173"/>
        <v>3.5568642582144344E-2</v>
      </c>
      <c r="AA707" s="7">
        <f t="shared" si="174"/>
        <v>4.7545089195746354E-3</v>
      </c>
      <c r="AC707" s="7">
        <f>IF(DAY($A707)=1,VLOOKUP($A707-1,$A$2:$L$1124,$Q$1,FALSE)/VLOOKUP($A707-1,$A$2:$N$1124,14,FALSE),AC706)</f>
        <v>0.59253667237833263</v>
      </c>
      <c r="AD707" s="7">
        <f>IF(DAY($A707)=1,VLOOKUP($A707-1,$A$2:$L$1124,$R$1,FALSE)/VLOOKUP($A707-1,$A$2:$N$1124,14,FALSE),AD706)</f>
        <v>1.931516409129019E-2</v>
      </c>
      <c r="AE707" s="7">
        <f>IF(DAY($A707)=1,VLOOKUP($A707-1,$A$2:$L$1124,$S$1,FALSE)/VLOOKUP($A707-1,$A$2:$N$1124,14,FALSE),AE706)</f>
        <v>3.4361992966491013E-2</v>
      </c>
      <c r="AF707" s="7">
        <f>IF(DAY($A707)=1,VLOOKUP($A707-1,$A$2:$L$1124,$T$1,FALSE)/VLOOKUP($A707-1,$A$2:$N$1124,14,FALSE),AF706)</f>
        <v>6.9021941404325216E-2</v>
      </c>
      <c r="AG707" s="7">
        <f>IF(DAY($A707)=1,VLOOKUP($A707-1,$A$2:$L$1124,$U$1,FALSE)/VLOOKUP($A707-1,$A$2:$N$1124,14,FALSE),AG706)</f>
        <v>0.13568320045928409</v>
      </c>
      <c r="AH707" s="7">
        <f>IF(DAY($A707)=1,VLOOKUP($A707-1,$A$2:$L$1124,$V$1,FALSE)/VLOOKUP($A707-1,$A$2:$N$1124,14,FALSE),AH706)</f>
        <v>8.6394091036090651E-2</v>
      </c>
      <c r="AI707" s="7">
        <f>IF(DAY($A707)=1,VLOOKUP($A707-1,$A$2:$L$1124,$W$1,FALSE)/VLOOKUP($A707-1,$A$2:$N$1124,14,FALSE),AI706)</f>
        <v>9.1341465114972899E-3</v>
      </c>
      <c r="AJ707" s="7">
        <f>IF(DAY($A707)=1,VLOOKUP($A707-1,$A$2:$L$1124,$X$1,FALSE)/VLOOKUP($A707-1,$A$2:$N$1124,14,FALSE),AJ706)</f>
        <v>6.6659619768267607E-3</v>
      </c>
      <c r="AK707" s="7">
        <f>IF(DAY($A707)=1,VLOOKUP($A707-1,$A$2:$L$1124,$Y$1,FALSE)/VLOOKUP($A707-1,$A$2:$N$1124,14,FALSE),AK706)</f>
        <v>6.5636776741432182E-3</v>
      </c>
      <c r="AL707" s="7">
        <f>IF(DAY($A707)=1,VLOOKUP($A707-1,$A$2:$L$1124,$Z$1,FALSE)/VLOOKUP($A707-1,$A$2:$N$1124,14,FALSE),AL706)</f>
        <v>3.5568642582144344E-2</v>
      </c>
      <c r="AM707" s="7">
        <f>IF(DAY($A707)=1,VLOOKUP($A707-1,$A$2:$L$1124,$AA$1,FALSE)/VLOOKUP($A707-1,$A$2:$N$1124,14,FALSE),AM706)</f>
        <v>4.7545089195746354E-3</v>
      </c>
      <c r="AO707" s="12">
        <f>VLOOKUP($A707,BTC!$A$1:$G$1853,5,FALSE)</f>
        <v>11916.7</v>
      </c>
      <c r="AP707" s="12">
        <f>VLOOKUP($A707,XRP!$A$1:$G$1853,5,FALSE)</f>
        <v>0.24610099999999999</v>
      </c>
      <c r="AQ707" s="12">
        <f>VLOOKUP($A707,LTC!$A$1:$G$1853,5,FALSE)</f>
        <v>102.4</v>
      </c>
      <c r="AR707" s="12">
        <f>VLOOKUP($A707,ETC!$A$1:$G$1853,5,FALSE)</f>
        <v>30.39</v>
      </c>
      <c r="AS707" s="12">
        <f>VLOOKUP($A707,ETH!$A$1:$G$1853,5,FALSE)</f>
        <v>463.28</v>
      </c>
      <c r="AT707" s="12">
        <f>VLOOKUP($A707,BCH!$A$1:$G$1853,5,FALSE)</f>
        <v>1501.85</v>
      </c>
      <c r="AU707" s="12">
        <f>VLOOKUP($A707,XMR!$A$1:$G$1853,5,FALSE)</f>
        <v>269.48</v>
      </c>
      <c r="AV707" s="12">
        <f>VLOOKUP($A707,ZEC!$A$1:$G$1853,5,FALSE)</f>
        <v>323.39</v>
      </c>
      <c r="AW707" s="12">
        <f>VLOOKUP($A707,EOS!$A$1:$G$1853,5,FALSE)</f>
        <v>4.24</v>
      </c>
      <c r="AX707" s="12">
        <f>VLOOKUP($A707,DASH!$A$1:$G$1853,5,FALSE)</f>
        <v>756.36</v>
      </c>
      <c r="AY707" s="12">
        <f>VLOOKUP($A707,XLM!$A$1:$G$1853,5,FALSE)</f>
        <v>0.12352299999999999</v>
      </c>
      <c r="BA707" s="24">
        <v>1</v>
      </c>
      <c r="BB707" s="24">
        <v>1</v>
      </c>
      <c r="BC707" s="24">
        <v>1</v>
      </c>
      <c r="BD707" s="24">
        <v>1</v>
      </c>
      <c r="BE707" s="24">
        <v>1</v>
      </c>
      <c r="BF707" s="24">
        <v>1</v>
      </c>
      <c r="BG707" s="24">
        <v>1</v>
      </c>
      <c r="BH707" s="24">
        <v>1</v>
      </c>
      <c r="BI707" s="24">
        <v>1</v>
      </c>
      <c r="BJ707" s="24">
        <v>1</v>
      </c>
      <c r="BK707" s="24">
        <v>1</v>
      </c>
      <c r="BM707" s="19">
        <f>IF(SUM(BA706:BK706)=SUM(BA707:BK707),BM706,BM706*SUMPRODUCT(BA707:BK707,AO707:AY707,Q707:AA707)/SUMPRODUCT(BA706:BK706,AO707:AY707,AC707:AM707))</f>
        <v>0.8185351248056717</v>
      </c>
      <c r="BN707" s="26">
        <f>SUMPRODUCT(AO707:AY707,BA707:BK707,Q707:AA707)/BM707</f>
        <v>8907.2064361159246</v>
      </c>
      <c r="BO707">
        <f t="shared" si="175"/>
        <v>11916.7</v>
      </c>
    </row>
    <row r="708" spans="1:67" x14ac:dyDescent="0.75">
      <c r="A708" s="4">
        <v>43075</v>
      </c>
      <c r="B708" s="46">
        <f>INDEX('Index Volume'!B:B,MATCH(Index_New!$A708,'Index Volume'!$A:$A,0))</f>
        <v>12656300032</v>
      </c>
      <c r="C708" s="46">
        <f>INDEX('Index Volume'!C:C,MATCH(Index_New!$A708,'Index Volume'!$A:$A,0))</f>
        <v>274526016</v>
      </c>
      <c r="D708" s="46">
        <f>INDEX('Index Volume'!D:D,MATCH(Index_New!$A708,'Index Volume'!$A:$A,0))</f>
        <v>547512000</v>
      </c>
      <c r="E708" s="46">
        <f>INDEX('Index Volume'!E:E,MATCH(Index_New!$A708,'Index Volume'!$A:$A,0))</f>
        <v>407100000</v>
      </c>
      <c r="F708" s="46">
        <f>INDEX('Index Volume'!F:F,MATCH(Index_New!$A708,'Index Volume'!$A:$A,0))</f>
        <v>1998259968</v>
      </c>
      <c r="G708" s="46">
        <f>INDEX('Index Volume'!G:G,MATCH(Index_New!$A708,'Index Volume'!$A:$A,0))</f>
        <v>1154620032</v>
      </c>
      <c r="H708" s="46">
        <f>INDEX('Index Volume'!H:H,MATCH(Index_New!$A708,'Index Volume'!$A:$A,0))</f>
        <v>543884032</v>
      </c>
      <c r="I708" s="46">
        <f>INDEX('Index Volume'!I:I,MATCH(Index_New!$A708,'Index Volume'!$A:$A,0))</f>
        <v>206504000</v>
      </c>
      <c r="J708" s="46">
        <f>INDEX('Index Volume'!J:J,MATCH(Index_New!$A708,'Index Volume'!$A:$A,0))</f>
        <v>200252992</v>
      </c>
      <c r="K708" s="46">
        <f>INDEX('Index Volume'!K:K,MATCH(Index_New!$A708,'Index Volume'!$A:$A,0))</f>
        <v>249072992</v>
      </c>
      <c r="L708" s="46">
        <f>INDEX('Index Volume'!L:L,MATCH(Index_New!$A708,'Index Volume'!$A:$A,0))</f>
        <v>384659008</v>
      </c>
      <c r="M708" s="46">
        <f t="shared" si="176"/>
        <v>18622691072</v>
      </c>
      <c r="N708" s="1">
        <f t="shared" ref="N708:N771" si="177">SUMPRODUCT(B708:L708,BA708:BK708)</f>
        <v>18622691072</v>
      </c>
      <c r="O708" t="b">
        <f t="shared" ref="O708:O771" si="178">M708=N708</f>
        <v>1</v>
      </c>
      <c r="Q708" s="7">
        <f t="shared" ref="Q708:Q771" si="179">IF(OR(DAY($A708)=1,NOT(SUM($BA708:$BK708)=SUM($BA707:$BK707))),VLOOKUP($A708-1,$A$2:$L$1124,Q$1,FALSE)/VLOOKUP($A708-1,$A$2:$M$1124,13,FALSE),Q707)</f>
        <v>0.59253667237833263</v>
      </c>
      <c r="R708" s="7">
        <f t="shared" ref="R708:R771" si="180">IF(OR(DAY($A708)=1,NOT(SUM($BA708:$BK708)=SUM($BA707:$BK707))),VLOOKUP($A708-1,$A$2:$L$1124,R$1,FALSE)/VLOOKUP($A708-1,$A$2:$M$1124,13,FALSE),R707)</f>
        <v>1.931516409129019E-2</v>
      </c>
      <c r="S708" s="7">
        <f t="shared" ref="S708:S771" si="181">IF(OR(DAY($A708)=1,NOT(SUM($BA708:$BK708)=SUM($BA707:$BK707))),VLOOKUP($A708-1,$A$2:$L$1124,S$1,FALSE)/VLOOKUP($A708-1,$A$2:$M$1124,13,FALSE),S707)</f>
        <v>3.4361992966491013E-2</v>
      </c>
      <c r="T708" s="7">
        <f t="shared" ref="T708:T771" si="182">IF(OR(DAY($A708)=1,NOT(SUM($BA708:$BK708)=SUM($BA707:$BK707))),VLOOKUP($A708-1,$A$2:$L$1124,T$1,FALSE)/VLOOKUP($A708-1,$A$2:$M$1124,13,FALSE),T707)</f>
        <v>6.9021941404325216E-2</v>
      </c>
      <c r="U708" s="7">
        <f t="shared" ref="U708:U771" si="183">IF(OR(DAY($A708)=1,NOT(SUM($BA708:$BK708)=SUM($BA707:$BK707))),VLOOKUP($A708-1,$A$2:$L$1124,U$1,FALSE)/VLOOKUP($A708-1,$A$2:$M$1124,13,FALSE),U707)</f>
        <v>0.13568320045928409</v>
      </c>
      <c r="V708" s="7">
        <f t="shared" ref="V708:V771" si="184">IF(OR(DAY($A708)=1,NOT(SUM($BA708:$BK708)=SUM($BA707:$BK707))),VLOOKUP($A708-1,$A$2:$L$1124,V$1,FALSE)/VLOOKUP($A708-1,$A$2:$M$1124,13,FALSE),V707)</f>
        <v>8.6394091036090651E-2</v>
      </c>
      <c r="W708" s="7">
        <f t="shared" ref="W708:W771" si="185">IF(OR(DAY($A708)=1,NOT(SUM($BA708:$BK708)=SUM($BA707:$BK707))),VLOOKUP($A708-1,$A$2:$L$1124,W$1,FALSE)/VLOOKUP($A708-1,$A$2:$M$1124,13,FALSE),W707)</f>
        <v>9.1341465114972899E-3</v>
      </c>
      <c r="X708" s="7">
        <f t="shared" ref="X708:X771" si="186">IF(OR(DAY($A708)=1,NOT(SUM($BA708:$BK708)=SUM($BA707:$BK707))),VLOOKUP($A708-1,$A$2:$L$1124,X$1,FALSE)/VLOOKUP($A708-1,$A$2:$M$1124,13,FALSE),X707)</f>
        <v>6.6659619768267607E-3</v>
      </c>
      <c r="Y708" s="7">
        <f t="shared" ref="Y708:Y771" si="187">IF(OR(DAY($A708)=1,NOT(SUM($BA708:$BK708)=SUM($BA707:$BK707))),VLOOKUP($A708-1,$A$2:$L$1124,Y$1,FALSE)/VLOOKUP($A708-1,$A$2:$M$1124,13,FALSE),Y707)</f>
        <v>6.5636776741432182E-3</v>
      </c>
      <c r="Z708" s="7">
        <f t="shared" ref="Z708:Z771" si="188">IF(OR(DAY($A708)=1,NOT(SUM($BA708:$BK708)=SUM($BA707:$BK707))),VLOOKUP($A708-1,$A$2:$L$1124,Z$1,FALSE)/VLOOKUP($A708-1,$A$2:$M$1124,13,FALSE),Z707)</f>
        <v>3.5568642582144344E-2</v>
      </c>
      <c r="AA708" s="7">
        <f t="shared" ref="AA708:AA771" si="189">IF(OR(DAY($A708)=1,NOT(SUM($BA708:$BK708)=SUM($BA707:$BK707))),VLOOKUP($A708-1,$A$2:$L$1124,AA$1,FALSE)/VLOOKUP($A708-1,$A$2:$M$1124,13,FALSE),AA707)</f>
        <v>4.7545089195746354E-3</v>
      </c>
      <c r="AC708" s="7">
        <f>IF(DAY($A708)=1,VLOOKUP($A708-1,$A$2:$L$1124,$Q$1,FALSE)/VLOOKUP($A708-1,$A$2:$N$1124,14,FALSE),AC707)</f>
        <v>0.59253667237833263</v>
      </c>
      <c r="AD708" s="7">
        <f>IF(DAY($A708)=1,VLOOKUP($A708-1,$A$2:$L$1124,$R$1,FALSE)/VLOOKUP($A708-1,$A$2:$N$1124,14,FALSE),AD707)</f>
        <v>1.931516409129019E-2</v>
      </c>
      <c r="AE708" s="7">
        <f>IF(DAY($A708)=1,VLOOKUP($A708-1,$A$2:$L$1124,$S$1,FALSE)/VLOOKUP($A708-1,$A$2:$N$1124,14,FALSE),AE707)</f>
        <v>3.4361992966491013E-2</v>
      </c>
      <c r="AF708" s="7">
        <f>IF(DAY($A708)=1,VLOOKUP($A708-1,$A$2:$L$1124,$T$1,FALSE)/VLOOKUP($A708-1,$A$2:$N$1124,14,FALSE),AF707)</f>
        <v>6.9021941404325216E-2</v>
      </c>
      <c r="AG708" s="7">
        <f>IF(DAY($A708)=1,VLOOKUP($A708-1,$A$2:$L$1124,$U$1,FALSE)/VLOOKUP($A708-1,$A$2:$N$1124,14,FALSE),AG707)</f>
        <v>0.13568320045928409</v>
      </c>
      <c r="AH708" s="7">
        <f>IF(DAY($A708)=1,VLOOKUP($A708-1,$A$2:$L$1124,$V$1,FALSE)/VLOOKUP($A708-1,$A$2:$N$1124,14,FALSE),AH707)</f>
        <v>8.6394091036090651E-2</v>
      </c>
      <c r="AI708" s="7">
        <f>IF(DAY($A708)=1,VLOOKUP($A708-1,$A$2:$L$1124,$W$1,FALSE)/VLOOKUP($A708-1,$A$2:$N$1124,14,FALSE),AI707)</f>
        <v>9.1341465114972899E-3</v>
      </c>
      <c r="AJ708" s="7">
        <f>IF(DAY($A708)=1,VLOOKUP($A708-1,$A$2:$L$1124,$X$1,FALSE)/VLOOKUP($A708-1,$A$2:$N$1124,14,FALSE),AJ707)</f>
        <v>6.6659619768267607E-3</v>
      </c>
      <c r="AK708" s="7">
        <f>IF(DAY($A708)=1,VLOOKUP($A708-1,$A$2:$L$1124,$Y$1,FALSE)/VLOOKUP($A708-1,$A$2:$N$1124,14,FALSE),AK707)</f>
        <v>6.5636776741432182E-3</v>
      </c>
      <c r="AL708" s="7">
        <f>IF(DAY($A708)=1,VLOOKUP($A708-1,$A$2:$L$1124,$Z$1,FALSE)/VLOOKUP($A708-1,$A$2:$N$1124,14,FALSE),AL707)</f>
        <v>3.5568642582144344E-2</v>
      </c>
      <c r="AM708" s="7">
        <f>IF(DAY($A708)=1,VLOOKUP($A708-1,$A$2:$L$1124,$AA$1,FALSE)/VLOOKUP($A708-1,$A$2:$N$1124,14,FALSE),AM707)</f>
        <v>4.7545089195746354E-3</v>
      </c>
      <c r="AO708" s="12">
        <f>VLOOKUP($A708,BTC!$A$1:$G$1853,5,FALSE)</f>
        <v>14291.5</v>
      </c>
      <c r="AP708" s="12">
        <f>VLOOKUP($A708,XRP!$A$1:$G$1853,5,FALSE)</f>
        <v>0.232544</v>
      </c>
      <c r="AQ708" s="12">
        <f>VLOOKUP($A708,LTC!$A$1:$G$1853,5,FALSE)</f>
        <v>100.35</v>
      </c>
      <c r="AR708" s="12">
        <f>VLOOKUP($A708,ETC!$A$1:$G$1853,5,FALSE)</f>
        <v>27.86</v>
      </c>
      <c r="AS708" s="12">
        <f>VLOOKUP($A708,ETH!$A$1:$G$1853,5,FALSE)</f>
        <v>428.59</v>
      </c>
      <c r="AT708" s="12">
        <f>VLOOKUP($A708,BCH!$A$1:$G$1853,5,FALSE)</f>
        <v>1430.1</v>
      </c>
      <c r="AU708" s="12">
        <f>VLOOKUP($A708,XMR!$A$1:$G$1853,5,FALSE)</f>
        <v>278.68</v>
      </c>
      <c r="AV708" s="12">
        <f>VLOOKUP($A708,ZEC!$A$1:$G$1853,5,FALSE)</f>
        <v>338.87</v>
      </c>
      <c r="AW708" s="12">
        <f>VLOOKUP($A708,EOS!$A$1:$G$1853,5,FALSE)</f>
        <v>4.55</v>
      </c>
      <c r="AX708" s="12">
        <f>VLOOKUP($A708,DASH!$A$1:$G$1853,5,FALSE)</f>
        <v>700.07</v>
      </c>
      <c r="AY708" s="12">
        <f>VLOOKUP($A708,XLM!$A$1:$G$1853,5,FALSE)</f>
        <v>0.15162200000000001</v>
      </c>
      <c r="BA708" s="24">
        <v>1</v>
      </c>
      <c r="BB708" s="24">
        <v>1</v>
      </c>
      <c r="BC708" s="24">
        <v>1</v>
      </c>
      <c r="BD708" s="24">
        <v>1</v>
      </c>
      <c r="BE708" s="24">
        <v>1</v>
      </c>
      <c r="BF708" s="24">
        <v>1</v>
      </c>
      <c r="BG708" s="24">
        <v>1</v>
      </c>
      <c r="BH708" s="24">
        <v>1</v>
      </c>
      <c r="BI708" s="24">
        <v>1</v>
      </c>
      <c r="BJ708" s="24">
        <v>1</v>
      </c>
      <c r="BK708" s="24">
        <v>1</v>
      </c>
      <c r="BM708" s="19">
        <f>IF(SUM(BA707:BK707)=SUM(BA708:BK708),BM707,BM707*SUMPRODUCT(BA708:BK708,AO708:AY708,Q708:AA708)/SUMPRODUCT(BA707:BK707,AO708:AY708,AC708:AM708))</f>
        <v>0.8185351248056717</v>
      </c>
      <c r="BN708" s="26">
        <f>SUMPRODUCT(AO708:AY708,BA708:BK708,Q708:AA708)/BM708</f>
        <v>10610.483820665126</v>
      </c>
      <c r="BO708">
        <f t="shared" ref="BO708:BO771" si="190">INDEX(AO:AO,MATCH(A708,A:A,0))</f>
        <v>14291.5</v>
      </c>
    </row>
    <row r="709" spans="1:67" x14ac:dyDescent="0.75">
      <c r="A709" s="3">
        <v>43076</v>
      </c>
      <c r="B709" s="46">
        <f>INDEX('Index Volume'!B:B,MATCH(Index_New!$A709,'Index Volume'!$A:$A,0))</f>
        <v>17950699520</v>
      </c>
      <c r="C709" s="46">
        <f>INDEX('Index Volume'!C:C,MATCH(Index_New!$A709,'Index Volume'!$A:$A,0))</f>
        <v>275204992</v>
      </c>
      <c r="D709" s="46">
        <f>INDEX('Index Volume'!D:D,MATCH(Index_New!$A709,'Index Volume'!$A:$A,0))</f>
        <v>645691008</v>
      </c>
      <c r="E709" s="46">
        <f>INDEX('Index Volume'!E:E,MATCH(Index_New!$A709,'Index Volume'!$A:$A,0))</f>
        <v>449012992</v>
      </c>
      <c r="F709" s="46">
        <f>INDEX('Index Volume'!F:F,MATCH(Index_New!$A709,'Index Volume'!$A:$A,0))</f>
        <v>2129570048</v>
      </c>
      <c r="G709" s="46">
        <f>INDEX('Index Volume'!G:G,MATCH(Index_New!$A709,'Index Volume'!$A:$A,0))</f>
        <v>1285209984</v>
      </c>
      <c r="H709" s="46">
        <f>INDEX('Index Volume'!H:H,MATCH(Index_New!$A709,'Index Volume'!$A:$A,0))</f>
        <v>299528000</v>
      </c>
      <c r="I709" s="46">
        <f>INDEX('Index Volume'!I:I,MATCH(Index_New!$A709,'Index Volume'!$A:$A,0))</f>
        <v>125668000</v>
      </c>
      <c r="J709" s="46">
        <f>INDEX('Index Volume'!J:J,MATCH(Index_New!$A709,'Index Volume'!$A:$A,0))</f>
        <v>183666000</v>
      </c>
      <c r="K709" s="46">
        <f>INDEX('Index Volume'!K:K,MATCH(Index_New!$A709,'Index Volume'!$A:$A,0))</f>
        <v>249304992</v>
      </c>
      <c r="L709" s="46">
        <f>INDEX('Index Volume'!L:L,MATCH(Index_New!$A709,'Index Volume'!$A:$A,0))</f>
        <v>312352992</v>
      </c>
      <c r="M709" s="46">
        <f t="shared" si="176"/>
        <v>23905908528</v>
      </c>
      <c r="N709" s="1">
        <f t="shared" si="177"/>
        <v>23905908528</v>
      </c>
      <c r="O709" t="b">
        <f t="shared" si="178"/>
        <v>1</v>
      </c>
      <c r="Q709" s="7">
        <f t="shared" si="179"/>
        <v>0.59253667237833263</v>
      </c>
      <c r="R709" s="7">
        <f t="shared" si="180"/>
        <v>1.931516409129019E-2</v>
      </c>
      <c r="S709" s="7">
        <f t="shared" si="181"/>
        <v>3.4361992966491013E-2</v>
      </c>
      <c r="T709" s="7">
        <f t="shared" si="182"/>
        <v>6.9021941404325216E-2</v>
      </c>
      <c r="U709" s="7">
        <f t="shared" si="183"/>
        <v>0.13568320045928409</v>
      </c>
      <c r="V709" s="7">
        <f t="shared" si="184"/>
        <v>8.6394091036090651E-2</v>
      </c>
      <c r="W709" s="7">
        <f t="shared" si="185"/>
        <v>9.1341465114972899E-3</v>
      </c>
      <c r="X709" s="7">
        <f t="shared" si="186"/>
        <v>6.6659619768267607E-3</v>
      </c>
      <c r="Y709" s="7">
        <f t="shared" si="187"/>
        <v>6.5636776741432182E-3</v>
      </c>
      <c r="Z709" s="7">
        <f t="shared" si="188"/>
        <v>3.5568642582144344E-2</v>
      </c>
      <c r="AA709" s="7">
        <f t="shared" si="189"/>
        <v>4.7545089195746354E-3</v>
      </c>
      <c r="AC709" s="7">
        <f>IF(DAY($A709)=1,VLOOKUP($A709-1,$A$2:$L$1124,$Q$1,FALSE)/VLOOKUP($A709-1,$A$2:$N$1124,14,FALSE),AC708)</f>
        <v>0.59253667237833263</v>
      </c>
      <c r="AD709" s="7">
        <f>IF(DAY($A709)=1,VLOOKUP($A709-1,$A$2:$L$1124,$R$1,FALSE)/VLOOKUP($A709-1,$A$2:$N$1124,14,FALSE),AD708)</f>
        <v>1.931516409129019E-2</v>
      </c>
      <c r="AE709" s="7">
        <f>IF(DAY($A709)=1,VLOOKUP($A709-1,$A$2:$L$1124,$S$1,FALSE)/VLOOKUP($A709-1,$A$2:$N$1124,14,FALSE),AE708)</f>
        <v>3.4361992966491013E-2</v>
      </c>
      <c r="AF709" s="7">
        <f>IF(DAY($A709)=1,VLOOKUP($A709-1,$A$2:$L$1124,$T$1,FALSE)/VLOOKUP($A709-1,$A$2:$N$1124,14,FALSE),AF708)</f>
        <v>6.9021941404325216E-2</v>
      </c>
      <c r="AG709" s="7">
        <f>IF(DAY($A709)=1,VLOOKUP($A709-1,$A$2:$L$1124,$U$1,FALSE)/VLOOKUP($A709-1,$A$2:$N$1124,14,FALSE),AG708)</f>
        <v>0.13568320045928409</v>
      </c>
      <c r="AH709" s="7">
        <f>IF(DAY($A709)=1,VLOOKUP($A709-1,$A$2:$L$1124,$V$1,FALSE)/VLOOKUP($A709-1,$A$2:$N$1124,14,FALSE),AH708)</f>
        <v>8.6394091036090651E-2</v>
      </c>
      <c r="AI709" s="7">
        <f>IF(DAY($A709)=1,VLOOKUP($A709-1,$A$2:$L$1124,$W$1,FALSE)/VLOOKUP($A709-1,$A$2:$N$1124,14,FALSE),AI708)</f>
        <v>9.1341465114972899E-3</v>
      </c>
      <c r="AJ709" s="7">
        <f>IF(DAY($A709)=1,VLOOKUP($A709-1,$A$2:$L$1124,$X$1,FALSE)/VLOOKUP($A709-1,$A$2:$N$1124,14,FALSE),AJ708)</f>
        <v>6.6659619768267607E-3</v>
      </c>
      <c r="AK709" s="7">
        <f>IF(DAY($A709)=1,VLOOKUP($A709-1,$A$2:$L$1124,$Y$1,FALSE)/VLOOKUP($A709-1,$A$2:$N$1124,14,FALSE),AK708)</f>
        <v>6.5636776741432182E-3</v>
      </c>
      <c r="AL709" s="7">
        <f>IF(DAY($A709)=1,VLOOKUP($A709-1,$A$2:$L$1124,$Z$1,FALSE)/VLOOKUP($A709-1,$A$2:$N$1124,14,FALSE),AL708)</f>
        <v>3.5568642582144344E-2</v>
      </c>
      <c r="AM709" s="7">
        <f>IF(DAY($A709)=1,VLOOKUP($A709-1,$A$2:$L$1124,$AA$1,FALSE)/VLOOKUP($A709-1,$A$2:$N$1124,14,FALSE),AM708)</f>
        <v>4.7545089195746354E-3</v>
      </c>
      <c r="AO709" s="12">
        <f>VLOOKUP($A709,BTC!$A$1:$G$1853,5,FALSE)</f>
        <v>17899.7</v>
      </c>
      <c r="AP709" s="12">
        <f>VLOOKUP($A709,XRP!$A$1:$G$1853,5,FALSE)</f>
        <v>0.22282299999999999</v>
      </c>
      <c r="AQ709" s="12">
        <f>VLOOKUP($A709,LTC!$A$1:$G$1853,5,FALSE)</f>
        <v>98.29</v>
      </c>
      <c r="AR709" s="12">
        <f>VLOOKUP($A709,ETC!$A$1:$G$1853,5,FALSE)</f>
        <v>26.82</v>
      </c>
      <c r="AS709" s="12">
        <f>VLOOKUP($A709,ETH!$A$1:$G$1853,5,FALSE)</f>
        <v>434.41</v>
      </c>
      <c r="AT709" s="12">
        <f>VLOOKUP($A709,BCH!$A$1:$G$1853,5,FALSE)</f>
        <v>1330.93</v>
      </c>
      <c r="AU709" s="12">
        <f>VLOOKUP($A709,XMR!$A$1:$G$1853,5,FALSE)</f>
        <v>280.86</v>
      </c>
      <c r="AV709" s="12">
        <f>VLOOKUP($A709,ZEC!$A$1:$G$1853,5,FALSE)</f>
        <v>308.39</v>
      </c>
      <c r="AW709" s="12">
        <f>VLOOKUP($A709,EOS!$A$1:$G$1853,5,FALSE)</f>
        <v>3.99</v>
      </c>
      <c r="AX709" s="12">
        <f>VLOOKUP($A709,DASH!$A$1:$G$1853,5,FALSE)</f>
        <v>697.9</v>
      </c>
      <c r="AY709" s="12">
        <f>VLOOKUP($A709,XLM!$A$1:$G$1853,5,FALSE)</f>
        <v>0.133046</v>
      </c>
      <c r="BA709" s="24">
        <v>1</v>
      </c>
      <c r="BB709" s="24">
        <v>1</v>
      </c>
      <c r="BC709" s="24">
        <v>1</v>
      </c>
      <c r="BD709" s="24">
        <v>1</v>
      </c>
      <c r="BE709" s="24">
        <v>1</v>
      </c>
      <c r="BF709" s="24">
        <v>1</v>
      </c>
      <c r="BG709" s="24">
        <v>1</v>
      </c>
      <c r="BH709" s="24">
        <v>1</v>
      </c>
      <c r="BI709" s="24">
        <v>1</v>
      </c>
      <c r="BJ709" s="24">
        <v>1</v>
      </c>
      <c r="BK709" s="24">
        <v>1</v>
      </c>
      <c r="BM709" s="19">
        <f>IF(SUM(BA708:BK708)=SUM(BA709:BK709),BM708,BM708*SUMPRODUCT(BA709:BK709,AO709:AY709,Q709:AA709)/SUMPRODUCT(BA708:BK708,AO709:AY709,AC709:AM709))</f>
        <v>0.8185351248056717</v>
      </c>
      <c r="BN709" s="26">
        <f>SUMPRODUCT(AO709:AY709,BA709:BK709,Q709:AA709)/BM709</f>
        <v>13212.456247562704</v>
      </c>
      <c r="BO709">
        <f t="shared" si="190"/>
        <v>17899.7</v>
      </c>
    </row>
    <row r="710" spans="1:67" x14ac:dyDescent="0.75">
      <c r="A710" s="4">
        <v>43077</v>
      </c>
      <c r="B710" s="46">
        <f>INDEX('Index Volume'!B:B,MATCH(Index_New!$A710,'Index Volume'!$A:$A,0))</f>
        <v>21135998976</v>
      </c>
      <c r="C710" s="46">
        <f>INDEX('Index Volume'!C:C,MATCH(Index_New!$A710,'Index Volume'!$A:$A,0))</f>
        <v>660172032</v>
      </c>
      <c r="D710" s="46">
        <f>INDEX('Index Volume'!D:D,MATCH(Index_New!$A710,'Index Volume'!$A:$A,0))</f>
        <v>1515559936</v>
      </c>
      <c r="E710" s="46">
        <f>INDEX('Index Volume'!E:E,MATCH(Index_New!$A710,'Index Volume'!$A:$A,0))</f>
        <v>581400000</v>
      </c>
      <c r="F710" s="46">
        <f>INDEX('Index Volume'!F:F,MATCH(Index_New!$A710,'Index Volume'!$A:$A,0))</f>
        <v>2336379904</v>
      </c>
      <c r="G710" s="46">
        <f>INDEX('Index Volume'!G:G,MATCH(Index_New!$A710,'Index Volume'!$A:$A,0))</f>
        <v>2553979904</v>
      </c>
      <c r="H710" s="46">
        <f>INDEX('Index Volume'!H:H,MATCH(Index_New!$A710,'Index Volume'!$A:$A,0))</f>
        <v>201496992</v>
      </c>
      <c r="I710" s="46">
        <f>INDEX('Index Volume'!I:I,MATCH(Index_New!$A710,'Index Volume'!$A:$A,0))</f>
        <v>127793000</v>
      </c>
      <c r="J710" s="46">
        <f>INDEX('Index Volume'!J:J,MATCH(Index_New!$A710,'Index Volume'!$A:$A,0))</f>
        <v>149508000</v>
      </c>
      <c r="K710" s="46">
        <f>INDEX('Index Volume'!K:K,MATCH(Index_New!$A710,'Index Volume'!$A:$A,0))</f>
        <v>288291008</v>
      </c>
      <c r="L710" s="46">
        <f>INDEX('Index Volume'!L:L,MATCH(Index_New!$A710,'Index Volume'!$A:$A,0))</f>
        <v>188452000</v>
      </c>
      <c r="M710" s="46">
        <f t="shared" si="176"/>
        <v>29739031752</v>
      </c>
      <c r="N710" s="1">
        <f t="shared" si="177"/>
        <v>29739031752</v>
      </c>
      <c r="O710" t="b">
        <f t="shared" si="178"/>
        <v>1</v>
      </c>
      <c r="Q710" s="7">
        <f t="shared" si="179"/>
        <v>0.59253667237833263</v>
      </c>
      <c r="R710" s="7">
        <f t="shared" si="180"/>
        <v>1.931516409129019E-2</v>
      </c>
      <c r="S710" s="7">
        <f t="shared" si="181"/>
        <v>3.4361992966491013E-2</v>
      </c>
      <c r="T710" s="7">
        <f t="shared" si="182"/>
        <v>6.9021941404325216E-2</v>
      </c>
      <c r="U710" s="7">
        <f t="shared" si="183"/>
        <v>0.13568320045928409</v>
      </c>
      <c r="V710" s="7">
        <f t="shared" si="184"/>
        <v>8.6394091036090651E-2</v>
      </c>
      <c r="W710" s="7">
        <f t="shared" si="185"/>
        <v>9.1341465114972899E-3</v>
      </c>
      <c r="X710" s="7">
        <f t="shared" si="186"/>
        <v>6.6659619768267607E-3</v>
      </c>
      <c r="Y710" s="7">
        <f t="shared" si="187"/>
        <v>6.5636776741432182E-3</v>
      </c>
      <c r="Z710" s="7">
        <f t="shared" si="188"/>
        <v>3.5568642582144344E-2</v>
      </c>
      <c r="AA710" s="7">
        <f t="shared" si="189"/>
        <v>4.7545089195746354E-3</v>
      </c>
      <c r="AC710" s="7">
        <f>IF(DAY($A710)=1,VLOOKUP($A710-1,$A$2:$L$1124,$Q$1,FALSE)/VLOOKUP($A710-1,$A$2:$N$1124,14,FALSE),AC709)</f>
        <v>0.59253667237833263</v>
      </c>
      <c r="AD710" s="7">
        <f>IF(DAY($A710)=1,VLOOKUP($A710-1,$A$2:$L$1124,$R$1,FALSE)/VLOOKUP($A710-1,$A$2:$N$1124,14,FALSE),AD709)</f>
        <v>1.931516409129019E-2</v>
      </c>
      <c r="AE710" s="7">
        <f>IF(DAY($A710)=1,VLOOKUP($A710-1,$A$2:$L$1124,$S$1,FALSE)/VLOOKUP($A710-1,$A$2:$N$1124,14,FALSE),AE709)</f>
        <v>3.4361992966491013E-2</v>
      </c>
      <c r="AF710" s="7">
        <f>IF(DAY($A710)=1,VLOOKUP($A710-1,$A$2:$L$1124,$T$1,FALSE)/VLOOKUP($A710-1,$A$2:$N$1124,14,FALSE),AF709)</f>
        <v>6.9021941404325216E-2</v>
      </c>
      <c r="AG710" s="7">
        <f>IF(DAY($A710)=1,VLOOKUP($A710-1,$A$2:$L$1124,$U$1,FALSE)/VLOOKUP($A710-1,$A$2:$N$1124,14,FALSE),AG709)</f>
        <v>0.13568320045928409</v>
      </c>
      <c r="AH710" s="7">
        <f>IF(DAY($A710)=1,VLOOKUP($A710-1,$A$2:$L$1124,$V$1,FALSE)/VLOOKUP($A710-1,$A$2:$N$1124,14,FALSE),AH709)</f>
        <v>8.6394091036090651E-2</v>
      </c>
      <c r="AI710" s="7">
        <f>IF(DAY($A710)=1,VLOOKUP($A710-1,$A$2:$L$1124,$W$1,FALSE)/VLOOKUP($A710-1,$A$2:$N$1124,14,FALSE),AI709)</f>
        <v>9.1341465114972899E-3</v>
      </c>
      <c r="AJ710" s="7">
        <f>IF(DAY($A710)=1,VLOOKUP($A710-1,$A$2:$L$1124,$X$1,FALSE)/VLOOKUP($A710-1,$A$2:$N$1124,14,FALSE),AJ709)</f>
        <v>6.6659619768267607E-3</v>
      </c>
      <c r="AK710" s="7">
        <f>IF(DAY($A710)=1,VLOOKUP($A710-1,$A$2:$L$1124,$Y$1,FALSE)/VLOOKUP($A710-1,$A$2:$N$1124,14,FALSE),AK709)</f>
        <v>6.5636776741432182E-3</v>
      </c>
      <c r="AL710" s="7">
        <f>IF(DAY($A710)=1,VLOOKUP($A710-1,$A$2:$L$1124,$Z$1,FALSE)/VLOOKUP($A710-1,$A$2:$N$1124,14,FALSE),AL709)</f>
        <v>3.5568642582144344E-2</v>
      </c>
      <c r="AM710" s="7">
        <f>IF(DAY($A710)=1,VLOOKUP($A710-1,$A$2:$L$1124,$AA$1,FALSE)/VLOOKUP($A710-1,$A$2:$N$1124,14,FALSE),AM709)</f>
        <v>4.7545089195746354E-3</v>
      </c>
      <c r="AO710" s="12">
        <f>VLOOKUP($A710,BTC!$A$1:$G$1853,5,FALSE)</f>
        <v>16569.400000000001</v>
      </c>
      <c r="AP710" s="12">
        <f>VLOOKUP($A710,XRP!$A$1:$G$1853,5,FALSE)</f>
        <v>0.25212499999999999</v>
      </c>
      <c r="AQ710" s="12">
        <f>VLOOKUP($A710,LTC!$A$1:$G$1853,5,FALSE)</f>
        <v>124.85</v>
      </c>
      <c r="AR710" s="12">
        <f>VLOOKUP($A710,ETC!$A$1:$G$1853,5,FALSE)</f>
        <v>30.05</v>
      </c>
      <c r="AS710" s="12">
        <f>VLOOKUP($A710,ETH!$A$1:$G$1853,5,FALSE)</f>
        <v>456.03</v>
      </c>
      <c r="AT710" s="12">
        <f>VLOOKUP($A710,BCH!$A$1:$G$1853,5,FALSE)</f>
        <v>1464.13</v>
      </c>
      <c r="AU710" s="12">
        <f>VLOOKUP($A710,XMR!$A$1:$G$1853,5,FALSE)</f>
        <v>276.74</v>
      </c>
      <c r="AV710" s="12">
        <f>VLOOKUP($A710,ZEC!$A$1:$G$1853,5,FALSE)</f>
        <v>328.08</v>
      </c>
      <c r="AW710" s="12">
        <f>VLOOKUP($A710,EOS!$A$1:$G$1853,5,FALSE)</f>
        <v>4.29</v>
      </c>
      <c r="AX710" s="12">
        <f>VLOOKUP($A710,DASH!$A$1:$G$1853,5,FALSE)</f>
        <v>726.67</v>
      </c>
      <c r="AY710" s="12">
        <f>VLOOKUP($A710,XLM!$A$1:$G$1853,5,FALSE)</f>
        <v>0.13725999999999999</v>
      </c>
      <c r="BA710" s="24">
        <v>1</v>
      </c>
      <c r="BB710" s="24">
        <v>1</v>
      </c>
      <c r="BC710" s="24">
        <v>1</v>
      </c>
      <c r="BD710" s="24">
        <v>1</v>
      </c>
      <c r="BE710" s="24">
        <v>1</v>
      </c>
      <c r="BF710" s="24">
        <v>1</v>
      </c>
      <c r="BG710" s="24">
        <v>1</v>
      </c>
      <c r="BH710" s="24">
        <v>1</v>
      </c>
      <c r="BI710" s="24">
        <v>1</v>
      </c>
      <c r="BJ710" s="24">
        <v>1</v>
      </c>
      <c r="BK710" s="24">
        <v>1</v>
      </c>
      <c r="BM710" s="19">
        <f>IF(SUM(BA709:BK709)=SUM(BA710:BK710),BM709,BM709*SUMPRODUCT(BA710:BK710,AO710:AY710,Q710:AA710)/SUMPRODUCT(BA709:BK709,AO710:AY710,AC710:AM710))</f>
        <v>0.8185351248056717</v>
      </c>
      <c r="BN710" s="26">
        <f>SUMPRODUCT(AO710:AY710,BA710:BK710,Q710:AA710)/BM710</f>
        <v>12269.851260076453</v>
      </c>
      <c r="BO710">
        <f t="shared" si="190"/>
        <v>16569.400000000001</v>
      </c>
    </row>
    <row r="711" spans="1:67" x14ac:dyDescent="0.75">
      <c r="A711" s="3">
        <v>43078</v>
      </c>
      <c r="B711" s="46">
        <f>INDEX('Index Volume'!B:B,MATCH(Index_New!$A711,'Index Volume'!$A:$A,0))</f>
        <v>13911300096</v>
      </c>
      <c r="C711" s="46">
        <f>INDEX('Index Volume'!C:C,MATCH(Index_New!$A711,'Index Volume'!$A:$A,0))</f>
        <v>205288992</v>
      </c>
      <c r="D711" s="46">
        <f>INDEX('Index Volume'!D:D,MATCH(Index_New!$A711,'Index Volume'!$A:$A,0))</f>
        <v>2436539904</v>
      </c>
      <c r="E711" s="46">
        <f>INDEX('Index Volume'!E:E,MATCH(Index_New!$A711,'Index Volume'!$A:$A,0))</f>
        <v>585616000</v>
      </c>
      <c r="F711" s="46">
        <f>INDEX('Index Volume'!F:F,MATCH(Index_New!$A711,'Index Volume'!$A:$A,0))</f>
        <v>2003849984</v>
      </c>
      <c r="G711" s="46">
        <f>INDEX('Index Volume'!G:G,MATCH(Index_New!$A711,'Index Volume'!$A:$A,0))</f>
        <v>1059609984</v>
      </c>
      <c r="H711" s="46">
        <f>INDEX('Index Volume'!H:H,MATCH(Index_New!$A711,'Index Volume'!$A:$A,0))</f>
        <v>161152000</v>
      </c>
      <c r="I711" s="46">
        <f>INDEX('Index Volume'!I:I,MATCH(Index_New!$A711,'Index Volume'!$A:$A,0))</f>
        <v>132799000</v>
      </c>
      <c r="J711" s="46">
        <f>INDEX('Index Volume'!J:J,MATCH(Index_New!$A711,'Index Volume'!$A:$A,0))</f>
        <v>133142000</v>
      </c>
      <c r="K711" s="46">
        <f>INDEX('Index Volume'!K:K,MATCH(Index_New!$A711,'Index Volume'!$A:$A,0))</f>
        <v>211738000</v>
      </c>
      <c r="L711" s="46">
        <f>INDEX('Index Volume'!L:L,MATCH(Index_New!$A711,'Index Volume'!$A:$A,0))</f>
        <v>102117000</v>
      </c>
      <c r="M711" s="46">
        <f t="shared" si="176"/>
        <v>20943152960</v>
      </c>
      <c r="N711" s="1">
        <f t="shared" si="177"/>
        <v>20943152960</v>
      </c>
      <c r="O711" t="b">
        <f t="shared" si="178"/>
        <v>1</v>
      </c>
      <c r="Q711" s="7">
        <f t="shared" si="179"/>
        <v>0.59253667237833263</v>
      </c>
      <c r="R711" s="7">
        <f t="shared" si="180"/>
        <v>1.931516409129019E-2</v>
      </c>
      <c r="S711" s="7">
        <f t="shared" si="181"/>
        <v>3.4361992966491013E-2</v>
      </c>
      <c r="T711" s="7">
        <f t="shared" si="182"/>
        <v>6.9021941404325216E-2</v>
      </c>
      <c r="U711" s="7">
        <f t="shared" si="183"/>
        <v>0.13568320045928409</v>
      </c>
      <c r="V711" s="7">
        <f t="shared" si="184"/>
        <v>8.6394091036090651E-2</v>
      </c>
      <c r="W711" s="7">
        <f t="shared" si="185"/>
        <v>9.1341465114972899E-3</v>
      </c>
      <c r="X711" s="7">
        <f t="shared" si="186"/>
        <v>6.6659619768267607E-3</v>
      </c>
      <c r="Y711" s="7">
        <f t="shared" si="187"/>
        <v>6.5636776741432182E-3</v>
      </c>
      <c r="Z711" s="7">
        <f t="shared" si="188"/>
        <v>3.5568642582144344E-2</v>
      </c>
      <c r="AA711" s="7">
        <f t="shared" si="189"/>
        <v>4.7545089195746354E-3</v>
      </c>
      <c r="AC711" s="7">
        <f>IF(DAY($A711)=1,VLOOKUP($A711-1,$A$2:$L$1124,$Q$1,FALSE)/VLOOKUP($A711-1,$A$2:$N$1124,14,FALSE),AC710)</f>
        <v>0.59253667237833263</v>
      </c>
      <c r="AD711" s="7">
        <f>IF(DAY($A711)=1,VLOOKUP($A711-1,$A$2:$L$1124,$R$1,FALSE)/VLOOKUP($A711-1,$A$2:$N$1124,14,FALSE),AD710)</f>
        <v>1.931516409129019E-2</v>
      </c>
      <c r="AE711" s="7">
        <f>IF(DAY($A711)=1,VLOOKUP($A711-1,$A$2:$L$1124,$S$1,FALSE)/VLOOKUP($A711-1,$A$2:$N$1124,14,FALSE),AE710)</f>
        <v>3.4361992966491013E-2</v>
      </c>
      <c r="AF711" s="7">
        <f>IF(DAY($A711)=1,VLOOKUP($A711-1,$A$2:$L$1124,$T$1,FALSE)/VLOOKUP($A711-1,$A$2:$N$1124,14,FALSE),AF710)</f>
        <v>6.9021941404325216E-2</v>
      </c>
      <c r="AG711" s="7">
        <f>IF(DAY($A711)=1,VLOOKUP($A711-1,$A$2:$L$1124,$U$1,FALSE)/VLOOKUP($A711-1,$A$2:$N$1124,14,FALSE),AG710)</f>
        <v>0.13568320045928409</v>
      </c>
      <c r="AH711" s="7">
        <f>IF(DAY($A711)=1,VLOOKUP($A711-1,$A$2:$L$1124,$V$1,FALSE)/VLOOKUP($A711-1,$A$2:$N$1124,14,FALSE),AH710)</f>
        <v>8.6394091036090651E-2</v>
      </c>
      <c r="AI711" s="7">
        <f>IF(DAY($A711)=1,VLOOKUP($A711-1,$A$2:$L$1124,$W$1,FALSE)/VLOOKUP($A711-1,$A$2:$N$1124,14,FALSE),AI710)</f>
        <v>9.1341465114972899E-3</v>
      </c>
      <c r="AJ711" s="7">
        <f>IF(DAY($A711)=1,VLOOKUP($A711-1,$A$2:$L$1124,$X$1,FALSE)/VLOOKUP($A711-1,$A$2:$N$1124,14,FALSE),AJ710)</f>
        <v>6.6659619768267607E-3</v>
      </c>
      <c r="AK711" s="7">
        <f>IF(DAY($A711)=1,VLOOKUP($A711-1,$A$2:$L$1124,$Y$1,FALSE)/VLOOKUP($A711-1,$A$2:$N$1124,14,FALSE),AK710)</f>
        <v>6.5636776741432182E-3</v>
      </c>
      <c r="AL711" s="7">
        <f>IF(DAY($A711)=1,VLOOKUP($A711-1,$A$2:$L$1124,$Z$1,FALSE)/VLOOKUP($A711-1,$A$2:$N$1124,14,FALSE),AL710)</f>
        <v>3.5568642582144344E-2</v>
      </c>
      <c r="AM711" s="7">
        <f>IF(DAY($A711)=1,VLOOKUP($A711-1,$A$2:$L$1124,$AA$1,FALSE)/VLOOKUP($A711-1,$A$2:$N$1124,14,FALSE),AM710)</f>
        <v>4.7545089195746354E-3</v>
      </c>
      <c r="AO711" s="12">
        <f>VLOOKUP($A711,BTC!$A$1:$G$1853,5,FALSE)</f>
        <v>15178.2</v>
      </c>
      <c r="AP711" s="12">
        <f>VLOOKUP($A711,XRP!$A$1:$G$1853,5,FALSE)</f>
        <v>0.24470800000000001</v>
      </c>
      <c r="AQ711" s="12">
        <f>VLOOKUP($A711,LTC!$A$1:$G$1853,5,FALSE)</f>
        <v>155.24</v>
      </c>
      <c r="AR711" s="12">
        <f>VLOOKUP($A711,ETC!$A$1:$G$1853,5,FALSE)</f>
        <v>29.09</v>
      </c>
      <c r="AS711" s="12">
        <f>VLOOKUP($A711,ETH!$A$1:$G$1853,5,FALSE)</f>
        <v>473.5</v>
      </c>
      <c r="AT711" s="12">
        <f>VLOOKUP($A711,BCH!$A$1:$G$1853,5,FALSE)</f>
        <v>1410.06</v>
      </c>
      <c r="AU711" s="12">
        <f>VLOOKUP($A711,XMR!$A$1:$G$1853,5,FALSE)</f>
        <v>262.52999999999997</v>
      </c>
      <c r="AV711" s="12">
        <f>VLOOKUP($A711,ZEC!$A$1:$G$1853,5,FALSE)</f>
        <v>316.63</v>
      </c>
      <c r="AW711" s="12">
        <f>VLOOKUP($A711,EOS!$A$1:$G$1853,5,FALSE)</f>
        <v>4.0599999999999996</v>
      </c>
      <c r="AX711" s="12">
        <f>VLOOKUP($A711,DASH!$A$1:$G$1853,5,FALSE)</f>
        <v>723.61</v>
      </c>
      <c r="AY711" s="12">
        <f>VLOOKUP($A711,XLM!$A$1:$G$1853,5,FALSE)</f>
        <v>0.13512199999999999</v>
      </c>
      <c r="BA711" s="24">
        <v>1</v>
      </c>
      <c r="BB711" s="24">
        <v>1</v>
      </c>
      <c r="BC711" s="24">
        <v>1</v>
      </c>
      <c r="BD711" s="24">
        <v>1</v>
      </c>
      <c r="BE711" s="24">
        <v>1</v>
      </c>
      <c r="BF711" s="24">
        <v>1</v>
      </c>
      <c r="BG711" s="24">
        <v>1</v>
      </c>
      <c r="BH711" s="24">
        <v>1</v>
      </c>
      <c r="BI711" s="24">
        <v>1</v>
      </c>
      <c r="BJ711" s="24">
        <v>1</v>
      </c>
      <c r="BK711" s="24">
        <v>1</v>
      </c>
      <c r="BM711" s="19">
        <f>IF(SUM(BA710:BK710)=SUM(BA711:BK711),BM710,BM710*SUMPRODUCT(BA711:BK711,AO711:AY711,Q711:AA711)/SUMPRODUCT(BA710:BK710,AO711:AY711,AC711:AM711))</f>
        <v>0.8185351248056717</v>
      </c>
      <c r="BN711" s="26">
        <f>SUMPRODUCT(AO711:AY711,BA711:BK711,Q711:AA711)/BM711</f>
        <v>11260.760066218321</v>
      </c>
      <c r="BO711">
        <f t="shared" si="190"/>
        <v>15178.2</v>
      </c>
    </row>
    <row r="712" spans="1:67" x14ac:dyDescent="0.75">
      <c r="A712" s="4">
        <v>43079</v>
      </c>
      <c r="B712" s="46">
        <f>INDEX('Index Volume'!B:B,MATCH(Index_New!$A712,'Index Volume'!$A:$A,0))</f>
        <v>13433299968</v>
      </c>
      <c r="C712" s="46">
        <f>INDEX('Index Volume'!C:C,MATCH(Index_New!$A712,'Index Volume'!$A:$A,0))</f>
        <v>198174000</v>
      </c>
      <c r="D712" s="46">
        <f>INDEX('Index Volume'!D:D,MATCH(Index_New!$A712,'Index Volume'!$A:$A,0))</f>
        <v>1087340032</v>
      </c>
      <c r="E712" s="46">
        <f>INDEX('Index Volume'!E:E,MATCH(Index_New!$A712,'Index Volume'!$A:$A,0))</f>
        <v>463748000</v>
      </c>
      <c r="F712" s="46">
        <f>INDEX('Index Volume'!F:F,MATCH(Index_New!$A712,'Index Volume'!$A:$A,0))</f>
        <v>1404179968</v>
      </c>
      <c r="G712" s="46">
        <f>INDEX('Index Volume'!G:G,MATCH(Index_New!$A712,'Index Volume'!$A:$A,0))</f>
        <v>885886016</v>
      </c>
      <c r="H712" s="46">
        <f>INDEX('Index Volume'!H:H,MATCH(Index_New!$A712,'Index Volume'!$A:$A,0))</f>
        <v>142120000</v>
      </c>
      <c r="I712" s="46">
        <f>INDEX('Index Volume'!I:I,MATCH(Index_New!$A712,'Index Volume'!$A:$A,0))</f>
        <v>107504000</v>
      </c>
      <c r="J712" s="46">
        <f>INDEX('Index Volume'!J:J,MATCH(Index_New!$A712,'Index Volume'!$A:$A,0))</f>
        <v>98890000</v>
      </c>
      <c r="K712" s="46">
        <f>INDEX('Index Volume'!K:K,MATCH(Index_New!$A712,'Index Volume'!$A:$A,0))</f>
        <v>190183008</v>
      </c>
      <c r="L712" s="46">
        <f>INDEX('Index Volume'!L:L,MATCH(Index_New!$A712,'Index Volume'!$A:$A,0))</f>
        <v>91047600</v>
      </c>
      <c r="M712" s="46">
        <f t="shared" si="176"/>
        <v>18102372592</v>
      </c>
      <c r="N712" s="1">
        <f t="shared" si="177"/>
        <v>18102372592</v>
      </c>
      <c r="O712" t="b">
        <f t="shared" si="178"/>
        <v>1</v>
      </c>
      <c r="Q712" s="7">
        <f t="shared" si="179"/>
        <v>0.59253667237833263</v>
      </c>
      <c r="R712" s="7">
        <f t="shared" si="180"/>
        <v>1.931516409129019E-2</v>
      </c>
      <c r="S712" s="7">
        <f t="shared" si="181"/>
        <v>3.4361992966491013E-2</v>
      </c>
      <c r="T712" s="7">
        <f t="shared" si="182"/>
        <v>6.9021941404325216E-2</v>
      </c>
      <c r="U712" s="7">
        <f t="shared" si="183"/>
        <v>0.13568320045928409</v>
      </c>
      <c r="V712" s="7">
        <f t="shared" si="184"/>
        <v>8.6394091036090651E-2</v>
      </c>
      <c r="W712" s="7">
        <f t="shared" si="185"/>
        <v>9.1341465114972899E-3</v>
      </c>
      <c r="X712" s="7">
        <f t="shared" si="186"/>
        <v>6.6659619768267607E-3</v>
      </c>
      <c r="Y712" s="7">
        <f t="shared" si="187"/>
        <v>6.5636776741432182E-3</v>
      </c>
      <c r="Z712" s="7">
        <f t="shared" si="188"/>
        <v>3.5568642582144344E-2</v>
      </c>
      <c r="AA712" s="7">
        <f t="shared" si="189"/>
        <v>4.7545089195746354E-3</v>
      </c>
      <c r="AC712" s="7">
        <f>IF(DAY($A712)=1,VLOOKUP($A712-1,$A$2:$L$1124,$Q$1,FALSE)/VLOOKUP($A712-1,$A$2:$N$1124,14,FALSE),AC711)</f>
        <v>0.59253667237833263</v>
      </c>
      <c r="AD712" s="7">
        <f>IF(DAY($A712)=1,VLOOKUP($A712-1,$A$2:$L$1124,$R$1,FALSE)/VLOOKUP($A712-1,$A$2:$N$1124,14,FALSE),AD711)</f>
        <v>1.931516409129019E-2</v>
      </c>
      <c r="AE712" s="7">
        <f>IF(DAY($A712)=1,VLOOKUP($A712-1,$A$2:$L$1124,$S$1,FALSE)/VLOOKUP($A712-1,$A$2:$N$1124,14,FALSE),AE711)</f>
        <v>3.4361992966491013E-2</v>
      </c>
      <c r="AF712" s="7">
        <f>IF(DAY($A712)=1,VLOOKUP($A712-1,$A$2:$L$1124,$T$1,FALSE)/VLOOKUP($A712-1,$A$2:$N$1124,14,FALSE),AF711)</f>
        <v>6.9021941404325216E-2</v>
      </c>
      <c r="AG712" s="7">
        <f>IF(DAY($A712)=1,VLOOKUP($A712-1,$A$2:$L$1124,$U$1,FALSE)/VLOOKUP($A712-1,$A$2:$N$1124,14,FALSE),AG711)</f>
        <v>0.13568320045928409</v>
      </c>
      <c r="AH712" s="7">
        <f>IF(DAY($A712)=1,VLOOKUP($A712-1,$A$2:$L$1124,$V$1,FALSE)/VLOOKUP($A712-1,$A$2:$N$1124,14,FALSE),AH711)</f>
        <v>8.6394091036090651E-2</v>
      </c>
      <c r="AI712" s="7">
        <f>IF(DAY($A712)=1,VLOOKUP($A712-1,$A$2:$L$1124,$W$1,FALSE)/VLOOKUP($A712-1,$A$2:$N$1124,14,FALSE),AI711)</f>
        <v>9.1341465114972899E-3</v>
      </c>
      <c r="AJ712" s="7">
        <f>IF(DAY($A712)=1,VLOOKUP($A712-1,$A$2:$L$1124,$X$1,FALSE)/VLOOKUP($A712-1,$A$2:$N$1124,14,FALSE),AJ711)</f>
        <v>6.6659619768267607E-3</v>
      </c>
      <c r="AK712" s="7">
        <f>IF(DAY($A712)=1,VLOOKUP($A712-1,$A$2:$L$1124,$Y$1,FALSE)/VLOOKUP($A712-1,$A$2:$N$1124,14,FALSE),AK711)</f>
        <v>6.5636776741432182E-3</v>
      </c>
      <c r="AL712" s="7">
        <f>IF(DAY($A712)=1,VLOOKUP($A712-1,$A$2:$L$1124,$Z$1,FALSE)/VLOOKUP($A712-1,$A$2:$N$1124,14,FALSE),AL711)</f>
        <v>3.5568642582144344E-2</v>
      </c>
      <c r="AM712" s="7">
        <f>IF(DAY($A712)=1,VLOOKUP($A712-1,$A$2:$L$1124,$AA$1,FALSE)/VLOOKUP($A712-1,$A$2:$N$1124,14,FALSE),AM711)</f>
        <v>4.7545089195746354E-3</v>
      </c>
      <c r="AO712" s="12">
        <f>VLOOKUP($A712,BTC!$A$1:$G$1853,5,FALSE)</f>
        <v>15455.4</v>
      </c>
      <c r="AP712" s="12">
        <f>VLOOKUP($A712,XRP!$A$1:$G$1853,5,FALSE)</f>
        <v>0.23733299999999999</v>
      </c>
      <c r="AQ712" s="12">
        <f>VLOOKUP($A712,LTC!$A$1:$G$1853,5,FALSE)</f>
        <v>148.66</v>
      </c>
      <c r="AR712" s="12">
        <f>VLOOKUP($A712,ETC!$A$1:$G$1853,5,FALSE)</f>
        <v>26.51</v>
      </c>
      <c r="AS712" s="12">
        <f>VLOOKUP($A712,ETH!$A$1:$G$1853,5,FALSE)</f>
        <v>441.72</v>
      </c>
      <c r="AT712" s="12">
        <f>VLOOKUP($A712,BCH!$A$1:$G$1853,5,FALSE)</f>
        <v>1323.07</v>
      </c>
      <c r="AU712" s="12">
        <f>VLOOKUP($A712,XMR!$A$1:$G$1853,5,FALSE)</f>
        <v>245.33</v>
      </c>
      <c r="AV712" s="12">
        <f>VLOOKUP($A712,ZEC!$A$1:$G$1853,5,FALSE)</f>
        <v>291.10000000000002</v>
      </c>
      <c r="AW712" s="12">
        <f>VLOOKUP($A712,EOS!$A$1:$G$1853,5,FALSE)</f>
        <v>3.77</v>
      </c>
      <c r="AX712" s="12">
        <f>VLOOKUP($A712,DASH!$A$1:$G$1853,5,FALSE)</f>
        <v>688.67</v>
      </c>
      <c r="AY712" s="12">
        <f>VLOOKUP($A712,XLM!$A$1:$G$1853,5,FALSE)</f>
        <v>0.11926299999999999</v>
      </c>
      <c r="BA712" s="24">
        <v>1</v>
      </c>
      <c r="BB712" s="24">
        <v>1</v>
      </c>
      <c r="BC712" s="24">
        <v>1</v>
      </c>
      <c r="BD712" s="24">
        <v>1</v>
      </c>
      <c r="BE712" s="24">
        <v>1</v>
      </c>
      <c r="BF712" s="24">
        <v>1</v>
      </c>
      <c r="BG712" s="24">
        <v>1</v>
      </c>
      <c r="BH712" s="24">
        <v>1</v>
      </c>
      <c r="BI712" s="24">
        <v>1</v>
      </c>
      <c r="BJ712" s="24">
        <v>1</v>
      </c>
      <c r="BK712" s="24">
        <v>1</v>
      </c>
      <c r="BM712" s="19">
        <f>IF(SUM(BA711:BK711)=SUM(BA712:BK712),BM711,BM711*SUMPRODUCT(BA712:BK712,AO712:AY712,Q712:AA712)/SUMPRODUCT(BA711:BK711,AO712:AY712,AC712:AM712))</f>
        <v>0.8185351248056717</v>
      </c>
      <c r="BN712" s="26">
        <f>SUMPRODUCT(AO712:AY712,BA712:BK712,Q712:AA712)/BM712</f>
        <v>11444.560821241412</v>
      </c>
      <c r="BO712">
        <f t="shared" si="190"/>
        <v>15455.4</v>
      </c>
    </row>
    <row r="713" spans="1:67" x14ac:dyDescent="0.75">
      <c r="A713" s="3">
        <v>43080</v>
      </c>
      <c r="B713" s="46">
        <f>INDEX('Index Volume'!B:B,MATCH(Index_New!$A713,'Index Volume'!$A:$A,0))</f>
        <v>12153900032</v>
      </c>
      <c r="C713" s="46">
        <f>INDEX('Index Volume'!C:C,MATCH(Index_New!$A713,'Index Volume'!$A:$A,0))</f>
        <v>176100992</v>
      </c>
      <c r="D713" s="46">
        <f>INDEX('Index Volume'!D:D,MATCH(Index_New!$A713,'Index Volume'!$A:$A,0))</f>
        <v>2913979904</v>
      </c>
      <c r="E713" s="46">
        <f>INDEX('Index Volume'!E:E,MATCH(Index_New!$A713,'Index Volume'!$A:$A,0))</f>
        <v>470359008</v>
      </c>
      <c r="F713" s="46">
        <f>INDEX('Index Volume'!F:F,MATCH(Index_New!$A713,'Index Volume'!$A:$A,0))</f>
        <v>1771440000</v>
      </c>
      <c r="G713" s="46">
        <f>INDEX('Index Volume'!G:G,MATCH(Index_New!$A713,'Index Volume'!$A:$A,0))</f>
        <v>922792000</v>
      </c>
      <c r="H713" s="46">
        <f>INDEX('Index Volume'!H:H,MATCH(Index_New!$A713,'Index Volume'!$A:$A,0))</f>
        <v>152496992</v>
      </c>
      <c r="I713" s="46">
        <f>INDEX('Index Volume'!I:I,MATCH(Index_New!$A713,'Index Volume'!$A:$A,0))</f>
        <v>115200000</v>
      </c>
      <c r="J713" s="46">
        <f>INDEX('Index Volume'!J:J,MATCH(Index_New!$A713,'Index Volume'!$A:$A,0))</f>
        <v>153155008</v>
      </c>
      <c r="K713" s="46">
        <f>INDEX('Index Volume'!K:K,MATCH(Index_New!$A713,'Index Volume'!$A:$A,0))</f>
        <v>184131008</v>
      </c>
      <c r="L713" s="46">
        <f>INDEX('Index Volume'!L:L,MATCH(Index_New!$A713,'Index Volume'!$A:$A,0))</f>
        <v>117548000</v>
      </c>
      <c r="M713" s="46">
        <f t="shared" si="176"/>
        <v>19131102944</v>
      </c>
      <c r="N713" s="1">
        <f t="shared" si="177"/>
        <v>19131102944</v>
      </c>
      <c r="O713" t="b">
        <f t="shared" si="178"/>
        <v>1</v>
      </c>
      <c r="Q713" s="7">
        <f t="shared" si="179"/>
        <v>0.59253667237833263</v>
      </c>
      <c r="R713" s="7">
        <f t="shared" si="180"/>
        <v>1.931516409129019E-2</v>
      </c>
      <c r="S713" s="7">
        <f t="shared" si="181"/>
        <v>3.4361992966491013E-2</v>
      </c>
      <c r="T713" s="7">
        <f t="shared" si="182"/>
        <v>6.9021941404325216E-2</v>
      </c>
      <c r="U713" s="7">
        <f t="shared" si="183"/>
        <v>0.13568320045928409</v>
      </c>
      <c r="V713" s="7">
        <f t="shared" si="184"/>
        <v>8.6394091036090651E-2</v>
      </c>
      <c r="W713" s="7">
        <f t="shared" si="185"/>
        <v>9.1341465114972899E-3</v>
      </c>
      <c r="X713" s="7">
        <f t="shared" si="186"/>
        <v>6.6659619768267607E-3</v>
      </c>
      <c r="Y713" s="7">
        <f t="shared" si="187"/>
        <v>6.5636776741432182E-3</v>
      </c>
      <c r="Z713" s="7">
        <f t="shared" si="188"/>
        <v>3.5568642582144344E-2</v>
      </c>
      <c r="AA713" s="7">
        <f t="shared" si="189"/>
        <v>4.7545089195746354E-3</v>
      </c>
      <c r="AC713" s="7">
        <f>IF(DAY($A713)=1,VLOOKUP($A713-1,$A$2:$L$1124,$Q$1,FALSE)/VLOOKUP($A713-1,$A$2:$N$1124,14,FALSE),AC712)</f>
        <v>0.59253667237833263</v>
      </c>
      <c r="AD713" s="7">
        <f>IF(DAY($A713)=1,VLOOKUP($A713-1,$A$2:$L$1124,$R$1,FALSE)/VLOOKUP($A713-1,$A$2:$N$1124,14,FALSE),AD712)</f>
        <v>1.931516409129019E-2</v>
      </c>
      <c r="AE713" s="7">
        <f>IF(DAY($A713)=1,VLOOKUP($A713-1,$A$2:$L$1124,$S$1,FALSE)/VLOOKUP($A713-1,$A$2:$N$1124,14,FALSE),AE712)</f>
        <v>3.4361992966491013E-2</v>
      </c>
      <c r="AF713" s="7">
        <f>IF(DAY($A713)=1,VLOOKUP($A713-1,$A$2:$L$1124,$T$1,FALSE)/VLOOKUP($A713-1,$A$2:$N$1124,14,FALSE),AF712)</f>
        <v>6.9021941404325216E-2</v>
      </c>
      <c r="AG713" s="7">
        <f>IF(DAY($A713)=1,VLOOKUP($A713-1,$A$2:$L$1124,$U$1,FALSE)/VLOOKUP($A713-1,$A$2:$N$1124,14,FALSE),AG712)</f>
        <v>0.13568320045928409</v>
      </c>
      <c r="AH713" s="7">
        <f>IF(DAY($A713)=1,VLOOKUP($A713-1,$A$2:$L$1124,$V$1,FALSE)/VLOOKUP($A713-1,$A$2:$N$1124,14,FALSE),AH712)</f>
        <v>8.6394091036090651E-2</v>
      </c>
      <c r="AI713" s="7">
        <f>IF(DAY($A713)=1,VLOOKUP($A713-1,$A$2:$L$1124,$W$1,FALSE)/VLOOKUP($A713-1,$A$2:$N$1124,14,FALSE),AI712)</f>
        <v>9.1341465114972899E-3</v>
      </c>
      <c r="AJ713" s="7">
        <f>IF(DAY($A713)=1,VLOOKUP($A713-1,$A$2:$L$1124,$X$1,FALSE)/VLOOKUP($A713-1,$A$2:$N$1124,14,FALSE),AJ712)</f>
        <v>6.6659619768267607E-3</v>
      </c>
      <c r="AK713" s="7">
        <f>IF(DAY($A713)=1,VLOOKUP($A713-1,$A$2:$L$1124,$Y$1,FALSE)/VLOOKUP($A713-1,$A$2:$N$1124,14,FALSE),AK712)</f>
        <v>6.5636776741432182E-3</v>
      </c>
      <c r="AL713" s="7">
        <f>IF(DAY($A713)=1,VLOOKUP($A713-1,$A$2:$L$1124,$Z$1,FALSE)/VLOOKUP($A713-1,$A$2:$N$1124,14,FALSE),AL712)</f>
        <v>3.5568642582144344E-2</v>
      </c>
      <c r="AM713" s="7">
        <f>IF(DAY($A713)=1,VLOOKUP($A713-1,$A$2:$L$1124,$AA$1,FALSE)/VLOOKUP($A713-1,$A$2:$N$1124,14,FALSE),AM712)</f>
        <v>4.7545089195746354E-3</v>
      </c>
      <c r="AO713" s="12">
        <f>VLOOKUP($A713,BTC!$A$1:$G$1853,5,FALSE)</f>
        <v>16936.8</v>
      </c>
      <c r="AP713" s="12">
        <f>VLOOKUP($A713,XRP!$A$1:$G$1853,5,FALSE)</f>
        <v>0.251691</v>
      </c>
      <c r="AQ713" s="12">
        <f>VLOOKUP($A713,LTC!$A$1:$G$1853,5,FALSE)</f>
        <v>214.2</v>
      </c>
      <c r="AR713" s="12">
        <f>VLOOKUP($A713,ETC!$A$1:$G$1853,5,FALSE)</f>
        <v>27.64</v>
      </c>
      <c r="AS713" s="12">
        <f>VLOOKUP($A713,ETH!$A$1:$G$1853,5,FALSE)</f>
        <v>515.14</v>
      </c>
      <c r="AT713" s="12">
        <f>VLOOKUP($A713,BCH!$A$1:$G$1853,5,FALSE)</f>
        <v>1423.38</v>
      </c>
      <c r="AU713" s="12">
        <f>VLOOKUP($A713,XMR!$A$1:$G$1853,5,FALSE)</f>
        <v>279.67</v>
      </c>
      <c r="AV713" s="12">
        <f>VLOOKUP($A713,ZEC!$A$1:$G$1853,5,FALSE)</f>
        <v>319.95999999999998</v>
      </c>
      <c r="AW713" s="12">
        <f>VLOOKUP($A713,EOS!$A$1:$G$1853,5,FALSE)</f>
        <v>4.3600000000000003</v>
      </c>
      <c r="AX713" s="12">
        <f>VLOOKUP($A713,DASH!$A$1:$G$1853,5,FALSE)</f>
        <v>765.4</v>
      </c>
      <c r="AY713" s="12">
        <f>VLOOKUP($A713,XLM!$A$1:$G$1853,5,FALSE)</f>
        <v>0.144956</v>
      </c>
      <c r="BA713" s="24">
        <v>1</v>
      </c>
      <c r="BB713" s="24">
        <v>1</v>
      </c>
      <c r="BC713" s="24">
        <v>1</v>
      </c>
      <c r="BD713" s="24">
        <v>1</v>
      </c>
      <c r="BE713" s="24">
        <v>1</v>
      </c>
      <c r="BF713" s="24">
        <v>1</v>
      </c>
      <c r="BG713" s="24">
        <v>1</v>
      </c>
      <c r="BH713" s="24">
        <v>1</v>
      </c>
      <c r="BI713" s="24">
        <v>1</v>
      </c>
      <c r="BJ713" s="24">
        <v>1</v>
      </c>
      <c r="BK713" s="24">
        <v>1</v>
      </c>
      <c r="BM713" s="19">
        <f>IF(SUM(BA712:BK712)=SUM(BA713:BK713),BM712,BM712*SUMPRODUCT(BA713:BK713,AO713:AY713,Q713:AA713)/SUMPRODUCT(BA712:BK712,AO713:AY713,AC713:AM713))</f>
        <v>0.8185351248056717</v>
      </c>
      <c r="BN713" s="26">
        <f>SUMPRODUCT(AO713:AY713,BA713:BK713,Q713:AA713)/BM713</f>
        <v>12546.506762280287</v>
      </c>
      <c r="BO713">
        <f t="shared" si="190"/>
        <v>16936.8</v>
      </c>
    </row>
    <row r="714" spans="1:67" x14ac:dyDescent="0.75">
      <c r="A714" s="4">
        <v>43081</v>
      </c>
      <c r="B714" s="46">
        <f>INDEX('Index Volume'!B:B,MATCH(Index_New!$A714,'Index Volume'!$A:$A,0))</f>
        <v>14603799552</v>
      </c>
      <c r="C714" s="46">
        <f>INDEX('Index Volume'!C:C,MATCH(Index_New!$A714,'Index Volume'!$A:$A,0))</f>
        <v>1555040000</v>
      </c>
      <c r="D714" s="46">
        <f>INDEX('Index Volume'!D:D,MATCH(Index_New!$A714,'Index Volume'!$A:$A,0))</f>
        <v>6961679872</v>
      </c>
      <c r="E714" s="46">
        <f>INDEX('Index Volume'!E:E,MATCH(Index_New!$A714,'Index Volume'!$A:$A,0))</f>
        <v>819044992</v>
      </c>
      <c r="F714" s="46">
        <f>INDEX('Index Volume'!F:F,MATCH(Index_New!$A714,'Index Volume'!$A:$A,0))</f>
        <v>5179829760</v>
      </c>
      <c r="G714" s="46">
        <f>INDEX('Index Volume'!G:G,MATCH(Index_New!$A714,'Index Volume'!$A:$A,0))</f>
        <v>1386249984</v>
      </c>
      <c r="H714" s="46">
        <f>INDEX('Index Volume'!H:H,MATCH(Index_New!$A714,'Index Volume'!$A:$A,0))</f>
        <v>271785984</v>
      </c>
      <c r="I714" s="46">
        <f>INDEX('Index Volume'!I:I,MATCH(Index_New!$A714,'Index Volume'!$A:$A,0))</f>
        <v>191288000</v>
      </c>
      <c r="J714" s="46">
        <f>INDEX('Index Volume'!J:J,MATCH(Index_New!$A714,'Index Volume'!$A:$A,0))</f>
        <v>266450000</v>
      </c>
      <c r="K714" s="46">
        <f>INDEX('Index Volume'!K:K,MATCH(Index_New!$A714,'Index Volume'!$A:$A,0))</f>
        <v>370539008</v>
      </c>
      <c r="L714" s="46">
        <f>INDEX('Index Volume'!L:L,MATCH(Index_New!$A714,'Index Volume'!$A:$A,0))</f>
        <v>135847008</v>
      </c>
      <c r="M714" s="46">
        <f t="shared" si="176"/>
        <v>31741554160</v>
      </c>
      <c r="N714" s="1">
        <f t="shared" si="177"/>
        <v>31741554160</v>
      </c>
      <c r="O714" t="b">
        <f t="shared" si="178"/>
        <v>1</v>
      </c>
      <c r="Q714" s="7">
        <f t="shared" si="179"/>
        <v>0.59253667237833263</v>
      </c>
      <c r="R714" s="7">
        <f t="shared" si="180"/>
        <v>1.931516409129019E-2</v>
      </c>
      <c r="S714" s="7">
        <f t="shared" si="181"/>
        <v>3.4361992966491013E-2</v>
      </c>
      <c r="T714" s="7">
        <f t="shared" si="182"/>
        <v>6.9021941404325216E-2</v>
      </c>
      <c r="U714" s="7">
        <f t="shared" si="183"/>
        <v>0.13568320045928409</v>
      </c>
      <c r="V714" s="7">
        <f t="shared" si="184"/>
        <v>8.6394091036090651E-2</v>
      </c>
      <c r="W714" s="7">
        <f t="shared" si="185"/>
        <v>9.1341465114972899E-3</v>
      </c>
      <c r="X714" s="7">
        <f t="shared" si="186"/>
        <v>6.6659619768267607E-3</v>
      </c>
      <c r="Y714" s="7">
        <f t="shared" si="187"/>
        <v>6.5636776741432182E-3</v>
      </c>
      <c r="Z714" s="7">
        <f t="shared" si="188"/>
        <v>3.5568642582144344E-2</v>
      </c>
      <c r="AA714" s="7">
        <f t="shared" si="189"/>
        <v>4.7545089195746354E-3</v>
      </c>
      <c r="AC714" s="7">
        <f>IF(DAY($A714)=1,VLOOKUP($A714-1,$A$2:$L$1124,$Q$1,FALSE)/VLOOKUP($A714-1,$A$2:$N$1124,14,FALSE),AC713)</f>
        <v>0.59253667237833263</v>
      </c>
      <c r="AD714" s="7">
        <f>IF(DAY($A714)=1,VLOOKUP($A714-1,$A$2:$L$1124,$R$1,FALSE)/VLOOKUP($A714-1,$A$2:$N$1124,14,FALSE),AD713)</f>
        <v>1.931516409129019E-2</v>
      </c>
      <c r="AE714" s="7">
        <f>IF(DAY($A714)=1,VLOOKUP($A714-1,$A$2:$L$1124,$S$1,FALSE)/VLOOKUP($A714-1,$A$2:$N$1124,14,FALSE),AE713)</f>
        <v>3.4361992966491013E-2</v>
      </c>
      <c r="AF714" s="7">
        <f>IF(DAY($A714)=1,VLOOKUP($A714-1,$A$2:$L$1124,$T$1,FALSE)/VLOOKUP($A714-1,$A$2:$N$1124,14,FALSE),AF713)</f>
        <v>6.9021941404325216E-2</v>
      </c>
      <c r="AG714" s="7">
        <f>IF(DAY($A714)=1,VLOOKUP($A714-1,$A$2:$L$1124,$U$1,FALSE)/VLOOKUP($A714-1,$A$2:$N$1124,14,FALSE),AG713)</f>
        <v>0.13568320045928409</v>
      </c>
      <c r="AH714" s="7">
        <f>IF(DAY($A714)=1,VLOOKUP($A714-1,$A$2:$L$1124,$V$1,FALSE)/VLOOKUP($A714-1,$A$2:$N$1124,14,FALSE),AH713)</f>
        <v>8.6394091036090651E-2</v>
      </c>
      <c r="AI714" s="7">
        <f>IF(DAY($A714)=1,VLOOKUP($A714-1,$A$2:$L$1124,$W$1,FALSE)/VLOOKUP($A714-1,$A$2:$N$1124,14,FALSE),AI713)</f>
        <v>9.1341465114972899E-3</v>
      </c>
      <c r="AJ714" s="7">
        <f>IF(DAY($A714)=1,VLOOKUP($A714-1,$A$2:$L$1124,$X$1,FALSE)/VLOOKUP($A714-1,$A$2:$N$1124,14,FALSE),AJ713)</f>
        <v>6.6659619768267607E-3</v>
      </c>
      <c r="AK714" s="7">
        <f>IF(DAY($A714)=1,VLOOKUP($A714-1,$A$2:$L$1124,$Y$1,FALSE)/VLOOKUP($A714-1,$A$2:$N$1124,14,FALSE),AK713)</f>
        <v>6.5636776741432182E-3</v>
      </c>
      <c r="AL714" s="7">
        <f>IF(DAY($A714)=1,VLOOKUP($A714-1,$A$2:$L$1124,$Z$1,FALSE)/VLOOKUP($A714-1,$A$2:$N$1124,14,FALSE),AL713)</f>
        <v>3.5568642582144344E-2</v>
      </c>
      <c r="AM714" s="7">
        <f>IF(DAY($A714)=1,VLOOKUP($A714-1,$A$2:$L$1124,$AA$1,FALSE)/VLOOKUP($A714-1,$A$2:$N$1124,14,FALSE),AM713)</f>
        <v>4.7545089195746354E-3</v>
      </c>
      <c r="AO714" s="12">
        <f>VLOOKUP($A714,BTC!$A$1:$G$1853,5,FALSE)</f>
        <v>17415.400000000001</v>
      </c>
      <c r="AP714" s="12">
        <f>VLOOKUP($A714,XRP!$A$1:$G$1853,5,FALSE)</f>
        <v>0.37354100000000001</v>
      </c>
      <c r="AQ714" s="12">
        <f>VLOOKUP($A714,LTC!$A$1:$G$1853,5,FALSE)</f>
        <v>316.16000000000003</v>
      </c>
      <c r="AR714" s="12">
        <f>VLOOKUP($A714,ETC!$A$1:$G$1853,5,FALSE)</f>
        <v>30.32</v>
      </c>
      <c r="AS714" s="12">
        <f>VLOOKUP($A714,ETH!$A$1:$G$1853,5,FALSE)</f>
        <v>651.42999999999995</v>
      </c>
      <c r="AT714" s="12">
        <f>VLOOKUP($A714,BCH!$A$1:$G$1853,5,FALSE)</f>
        <v>1615.03</v>
      </c>
      <c r="AU714" s="12">
        <f>VLOOKUP($A714,XMR!$A$1:$G$1853,5,FALSE)</f>
        <v>308.07</v>
      </c>
      <c r="AV714" s="12">
        <f>VLOOKUP($A714,ZEC!$A$1:$G$1853,5,FALSE)</f>
        <v>373.03</v>
      </c>
      <c r="AW714" s="12">
        <f>VLOOKUP($A714,EOS!$A$1:$G$1853,5,FALSE)</f>
        <v>5.3</v>
      </c>
      <c r="AX714" s="12">
        <f>VLOOKUP($A714,DASH!$A$1:$G$1853,5,FALSE)</f>
        <v>932.03</v>
      </c>
      <c r="AY714" s="12">
        <f>VLOOKUP($A714,XLM!$A$1:$G$1853,5,FALSE)</f>
        <v>0.156444</v>
      </c>
      <c r="BA714" s="24">
        <v>1</v>
      </c>
      <c r="BB714" s="24">
        <v>1</v>
      </c>
      <c r="BC714" s="24">
        <v>1</v>
      </c>
      <c r="BD714" s="24">
        <v>1</v>
      </c>
      <c r="BE714" s="24">
        <v>1</v>
      </c>
      <c r="BF714" s="24">
        <v>1</v>
      </c>
      <c r="BG714" s="24">
        <v>1</v>
      </c>
      <c r="BH714" s="24">
        <v>1</v>
      </c>
      <c r="BI714" s="24">
        <v>1</v>
      </c>
      <c r="BJ714" s="24">
        <v>1</v>
      </c>
      <c r="BK714" s="24">
        <v>1</v>
      </c>
      <c r="BM714" s="19">
        <f>IF(SUM(BA713:BK713)=SUM(BA714:BK714),BM713,BM713*SUMPRODUCT(BA714:BK714,AO714:AY714,Q714:AA714)/SUMPRODUCT(BA713:BK713,AO714:AY714,AC714:AM714))</f>
        <v>0.8185351248056717</v>
      </c>
      <c r="BN714" s="26">
        <f>SUMPRODUCT(AO714:AY714,BA714:BK714,Q714:AA714)/BM714</f>
        <v>12948.291381270086</v>
      </c>
      <c r="BO714">
        <f t="shared" si="190"/>
        <v>17415.400000000001</v>
      </c>
    </row>
    <row r="715" spans="1:67" x14ac:dyDescent="0.75">
      <c r="A715" s="3">
        <v>43082</v>
      </c>
      <c r="B715" s="46">
        <f>INDEX('Index Volume'!B:B,MATCH(Index_New!$A715,'Index Volume'!$A:$A,0))</f>
        <v>12976900096</v>
      </c>
      <c r="C715" s="46">
        <f>INDEX('Index Volume'!C:C,MATCH(Index_New!$A715,'Index Volume'!$A:$A,0))</f>
        <v>2738759936</v>
      </c>
      <c r="D715" s="46">
        <f>INDEX('Index Volume'!D:D,MATCH(Index_New!$A715,'Index Volume'!$A:$A,0))</f>
        <v>3409789952</v>
      </c>
      <c r="E715" s="46">
        <f>INDEX('Index Volume'!E:E,MATCH(Index_New!$A715,'Index Volume'!$A:$A,0))</f>
        <v>688510976</v>
      </c>
      <c r="F715" s="46">
        <f>INDEX('Index Volume'!F:F,MATCH(Index_New!$A715,'Index Volume'!$A:$A,0))</f>
        <v>4524539904</v>
      </c>
      <c r="G715" s="46">
        <f>INDEX('Index Volume'!G:G,MATCH(Index_New!$A715,'Index Volume'!$A:$A,0))</f>
        <v>1245190016</v>
      </c>
      <c r="H715" s="46">
        <f>INDEX('Index Volume'!H:H,MATCH(Index_New!$A715,'Index Volume'!$A:$A,0))</f>
        <v>248583008</v>
      </c>
      <c r="I715" s="46">
        <f>INDEX('Index Volume'!I:I,MATCH(Index_New!$A715,'Index Volume'!$A:$A,0))</f>
        <v>265914000</v>
      </c>
      <c r="J715" s="46">
        <f>INDEX('Index Volume'!J:J,MATCH(Index_New!$A715,'Index Volume'!$A:$A,0))</f>
        <v>663820992</v>
      </c>
      <c r="K715" s="46">
        <f>INDEX('Index Volume'!K:K,MATCH(Index_New!$A715,'Index Volume'!$A:$A,0))</f>
        <v>268426000</v>
      </c>
      <c r="L715" s="46">
        <f>INDEX('Index Volume'!L:L,MATCH(Index_New!$A715,'Index Volume'!$A:$A,0))</f>
        <v>107122000</v>
      </c>
      <c r="M715" s="46">
        <f t="shared" si="176"/>
        <v>27137556880</v>
      </c>
      <c r="N715" s="1">
        <f t="shared" si="177"/>
        <v>27137556880</v>
      </c>
      <c r="O715" t="b">
        <f t="shared" si="178"/>
        <v>1</v>
      </c>
      <c r="Q715" s="7">
        <f t="shared" si="179"/>
        <v>0.59253667237833263</v>
      </c>
      <c r="R715" s="7">
        <f t="shared" si="180"/>
        <v>1.931516409129019E-2</v>
      </c>
      <c r="S715" s="7">
        <f t="shared" si="181"/>
        <v>3.4361992966491013E-2</v>
      </c>
      <c r="T715" s="7">
        <f t="shared" si="182"/>
        <v>6.9021941404325216E-2</v>
      </c>
      <c r="U715" s="7">
        <f t="shared" si="183"/>
        <v>0.13568320045928409</v>
      </c>
      <c r="V715" s="7">
        <f t="shared" si="184"/>
        <v>8.6394091036090651E-2</v>
      </c>
      <c r="W715" s="7">
        <f t="shared" si="185"/>
        <v>9.1341465114972899E-3</v>
      </c>
      <c r="X715" s="7">
        <f t="shared" si="186"/>
        <v>6.6659619768267607E-3</v>
      </c>
      <c r="Y715" s="7">
        <f t="shared" si="187"/>
        <v>6.5636776741432182E-3</v>
      </c>
      <c r="Z715" s="7">
        <f t="shared" si="188"/>
        <v>3.5568642582144344E-2</v>
      </c>
      <c r="AA715" s="7">
        <f t="shared" si="189"/>
        <v>4.7545089195746354E-3</v>
      </c>
      <c r="AC715" s="7">
        <f>IF(DAY($A715)=1,VLOOKUP($A715-1,$A$2:$L$1124,$Q$1,FALSE)/VLOOKUP($A715-1,$A$2:$N$1124,14,FALSE),AC714)</f>
        <v>0.59253667237833263</v>
      </c>
      <c r="AD715" s="7">
        <f>IF(DAY($A715)=1,VLOOKUP($A715-1,$A$2:$L$1124,$R$1,FALSE)/VLOOKUP($A715-1,$A$2:$N$1124,14,FALSE),AD714)</f>
        <v>1.931516409129019E-2</v>
      </c>
      <c r="AE715" s="7">
        <f>IF(DAY($A715)=1,VLOOKUP($A715-1,$A$2:$L$1124,$S$1,FALSE)/VLOOKUP($A715-1,$A$2:$N$1124,14,FALSE),AE714)</f>
        <v>3.4361992966491013E-2</v>
      </c>
      <c r="AF715" s="7">
        <f>IF(DAY($A715)=1,VLOOKUP($A715-1,$A$2:$L$1124,$T$1,FALSE)/VLOOKUP($A715-1,$A$2:$N$1124,14,FALSE),AF714)</f>
        <v>6.9021941404325216E-2</v>
      </c>
      <c r="AG715" s="7">
        <f>IF(DAY($A715)=1,VLOOKUP($A715-1,$A$2:$L$1124,$U$1,FALSE)/VLOOKUP($A715-1,$A$2:$N$1124,14,FALSE),AG714)</f>
        <v>0.13568320045928409</v>
      </c>
      <c r="AH715" s="7">
        <f>IF(DAY($A715)=1,VLOOKUP($A715-1,$A$2:$L$1124,$V$1,FALSE)/VLOOKUP($A715-1,$A$2:$N$1124,14,FALSE),AH714)</f>
        <v>8.6394091036090651E-2</v>
      </c>
      <c r="AI715" s="7">
        <f>IF(DAY($A715)=1,VLOOKUP($A715-1,$A$2:$L$1124,$W$1,FALSE)/VLOOKUP($A715-1,$A$2:$N$1124,14,FALSE),AI714)</f>
        <v>9.1341465114972899E-3</v>
      </c>
      <c r="AJ715" s="7">
        <f>IF(DAY($A715)=1,VLOOKUP($A715-1,$A$2:$L$1124,$X$1,FALSE)/VLOOKUP($A715-1,$A$2:$N$1124,14,FALSE),AJ714)</f>
        <v>6.6659619768267607E-3</v>
      </c>
      <c r="AK715" s="7">
        <f>IF(DAY($A715)=1,VLOOKUP($A715-1,$A$2:$L$1124,$Y$1,FALSE)/VLOOKUP($A715-1,$A$2:$N$1124,14,FALSE),AK714)</f>
        <v>6.5636776741432182E-3</v>
      </c>
      <c r="AL715" s="7">
        <f>IF(DAY($A715)=1,VLOOKUP($A715-1,$A$2:$L$1124,$Z$1,FALSE)/VLOOKUP($A715-1,$A$2:$N$1124,14,FALSE),AL714)</f>
        <v>3.5568642582144344E-2</v>
      </c>
      <c r="AM715" s="7">
        <f>IF(DAY($A715)=1,VLOOKUP($A715-1,$A$2:$L$1124,$AA$1,FALSE)/VLOOKUP($A715-1,$A$2:$N$1124,14,FALSE),AM714)</f>
        <v>4.7545089195746354E-3</v>
      </c>
      <c r="AO715" s="12">
        <f>VLOOKUP($A715,BTC!$A$1:$G$1853,5,FALSE)</f>
        <v>16408.2</v>
      </c>
      <c r="AP715" s="12">
        <f>VLOOKUP($A715,XRP!$A$1:$G$1853,5,FALSE)</f>
        <v>0.47106300000000001</v>
      </c>
      <c r="AQ715" s="12">
        <f>VLOOKUP($A715,LTC!$A$1:$G$1853,5,FALSE)</f>
        <v>302.60000000000002</v>
      </c>
      <c r="AR715" s="12">
        <f>VLOOKUP($A715,ETC!$A$1:$G$1853,5,FALSE)</f>
        <v>29.72</v>
      </c>
      <c r="AS715" s="12">
        <f>VLOOKUP($A715,ETH!$A$1:$G$1853,5,FALSE)</f>
        <v>702.77</v>
      </c>
      <c r="AT715" s="12">
        <f>VLOOKUP($A715,BCH!$A$1:$G$1853,5,FALSE)</f>
        <v>1607.65</v>
      </c>
      <c r="AU715" s="12">
        <f>VLOOKUP($A715,XMR!$A$1:$G$1853,5,FALSE)</f>
        <v>305.74</v>
      </c>
      <c r="AV715" s="12">
        <f>VLOOKUP($A715,ZEC!$A$1:$G$1853,5,FALSE)</f>
        <v>414.69</v>
      </c>
      <c r="AW715" s="12">
        <f>VLOOKUP($A715,EOS!$A$1:$G$1853,5,FALSE)</f>
        <v>7.3</v>
      </c>
      <c r="AX715" s="12">
        <f>VLOOKUP($A715,DASH!$A$1:$G$1853,5,FALSE)</f>
        <v>886.89</v>
      </c>
      <c r="AY715" s="12">
        <f>VLOOKUP($A715,XLM!$A$1:$G$1853,5,FALSE)</f>
        <v>0.149342</v>
      </c>
      <c r="BA715" s="24">
        <v>1</v>
      </c>
      <c r="BB715" s="24">
        <v>1</v>
      </c>
      <c r="BC715" s="24">
        <v>1</v>
      </c>
      <c r="BD715" s="24">
        <v>1</v>
      </c>
      <c r="BE715" s="24">
        <v>1</v>
      </c>
      <c r="BF715" s="24">
        <v>1</v>
      </c>
      <c r="BG715" s="24">
        <v>1</v>
      </c>
      <c r="BH715" s="24">
        <v>1</v>
      </c>
      <c r="BI715" s="24">
        <v>1</v>
      </c>
      <c r="BJ715" s="24">
        <v>1</v>
      </c>
      <c r="BK715" s="24">
        <v>1</v>
      </c>
      <c r="BM715" s="19">
        <f>IF(SUM(BA714:BK714)=SUM(BA715:BK715),BM714,BM714*SUMPRODUCT(BA715:BK715,AO715:AY715,Q715:AA715)/SUMPRODUCT(BA714:BK714,AO715:AY715,AC715:AM715))</f>
        <v>0.8185351248056717</v>
      </c>
      <c r="BN715" s="26">
        <f>SUMPRODUCT(AO715:AY715,BA715:BK715,Q715:AA715)/BM715</f>
        <v>12224.661981616489</v>
      </c>
      <c r="BO715">
        <f t="shared" si="190"/>
        <v>16408.2</v>
      </c>
    </row>
    <row r="716" spans="1:67" x14ac:dyDescent="0.75">
      <c r="A716" s="4">
        <v>43083</v>
      </c>
      <c r="B716" s="46">
        <f>INDEX('Index Volume'!B:B,MATCH(Index_New!$A716,'Index Volume'!$A:$A,0))</f>
        <v>13777399808</v>
      </c>
      <c r="C716" s="46">
        <f>INDEX('Index Volume'!C:C,MATCH(Index_New!$A716,'Index Volume'!$A:$A,0))</f>
        <v>6358700032</v>
      </c>
      <c r="D716" s="46">
        <f>INDEX('Index Volume'!D:D,MATCH(Index_New!$A716,'Index Volume'!$A:$A,0))</f>
        <v>2114880000</v>
      </c>
      <c r="E716" s="46">
        <f>INDEX('Index Volume'!E:E,MATCH(Index_New!$A716,'Index Volume'!$A:$A,0))</f>
        <v>632755008</v>
      </c>
      <c r="F716" s="46">
        <f>INDEX('Index Volume'!F:F,MATCH(Index_New!$A716,'Index Volume'!$A:$A,0))</f>
        <v>3821580032</v>
      </c>
      <c r="G716" s="46">
        <f>INDEX('Index Volume'!G:G,MATCH(Index_New!$A716,'Index Volume'!$A:$A,0))</f>
        <v>2717410048</v>
      </c>
      <c r="H716" s="46">
        <f>INDEX('Index Volume'!H:H,MATCH(Index_New!$A716,'Index Volume'!$A:$A,0))</f>
        <v>261052992</v>
      </c>
      <c r="I716" s="46">
        <f>INDEX('Index Volume'!I:I,MATCH(Index_New!$A716,'Index Volume'!$A:$A,0))</f>
        <v>423032992</v>
      </c>
      <c r="J716" s="46">
        <f>INDEX('Index Volume'!J:J,MATCH(Index_New!$A716,'Index Volume'!$A:$A,0))</f>
        <v>613600000</v>
      </c>
      <c r="K716" s="46">
        <f>INDEX('Index Volume'!K:K,MATCH(Index_New!$A716,'Index Volume'!$A:$A,0))</f>
        <v>259303008</v>
      </c>
      <c r="L716" s="46">
        <f>INDEX('Index Volume'!L:L,MATCH(Index_New!$A716,'Index Volume'!$A:$A,0))</f>
        <v>281635008</v>
      </c>
      <c r="M716" s="46">
        <f t="shared" si="176"/>
        <v>31261348928</v>
      </c>
      <c r="N716" s="1">
        <f t="shared" si="177"/>
        <v>31261348928</v>
      </c>
      <c r="O716" t="b">
        <f t="shared" si="178"/>
        <v>1</v>
      </c>
      <c r="Q716" s="7">
        <f t="shared" si="179"/>
        <v>0.59253667237833263</v>
      </c>
      <c r="R716" s="7">
        <f t="shared" si="180"/>
        <v>1.931516409129019E-2</v>
      </c>
      <c r="S716" s="7">
        <f t="shared" si="181"/>
        <v>3.4361992966491013E-2</v>
      </c>
      <c r="T716" s="7">
        <f t="shared" si="182"/>
        <v>6.9021941404325216E-2</v>
      </c>
      <c r="U716" s="7">
        <f t="shared" si="183"/>
        <v>0.13568320045928409</v>
      </c>
      <c r="V716" s="7">
        <f t="shared" si="184"/>
        <v>8.6394091036090651E-2</v>
      </c>
      <c r="W716" s="7">
        <f t="shared" si="185"/>
        <v>9.1341465114972899E-3</v>
      </c>
      <c r="X716" s="7">
        <f t="shared" si="186"/>
        <v>6.6659619768267607E-3</v>
      </c>
      <c r="Y716" s="7">
        <f t="shared" si="187"/>
        <v>6.5636776741432182E-3</v>
      </c>
      <c r="Z716" s="7">
        <f t="shared" si="188"/>
        <v>3.5568642582144344E-2</v>
      </c>
      <c r="AA716" s="7">
        <f t="shared" si="189"/>
        <v>4.7545089195746354E-3</v>
      </c>
      <c r="AC716" s="7">
        <f>IF(DAY($A716)=1,VLOOKUP($A716-1,$A$2:$L$1124,$Q$1,FALSE)/VLOOKUP($A716-1,$A$2:$N$1124,14,FALSE),AC715)</f>
        <v>0.59253667237833263</v>
      </c>
      <c r="AD716" s="7">
        <f>IF(DAY($A716)=1,VLOOKUP($A716-1,$A$2:$L$1124,$R$1,FALSE)/VLOOKUP($A716-1,$A$2:$N$1124,14,FALSE),AD715)</f>
        <v>1.931516409129019E-2</v>
      </c>
      <c r="AE716" s="7">
        <f>IF(DAY($A716)=1,VLOOKUP($A716-1,$A$2:$L$1124,$S$1,FALSE)/VLOOKUP($A716-1,$A$2:$N$1124,14,FALSE),AE715)</f>
        <v>3.4361992966491013E-2</v>
      </c>
      <c r="AF716" s="7">
        <f>IF(DAY($A716)=1,VLOOKUP($A716-1,$A$2:$L$1124,$T$1,FALSE)/VLOOKUP($A716-1,$A$2:$N$1124,14,FALSE),AF715)</f>
        <v>6.9021941404325216E-2</v>
      </c>
      <c r="AG716" s="7">
        <f>IF(DAY($A716)=1,VLOOKUP($A716-1,$A$2:$L$1124,$U$1,FALSE)/VLOOKUP($A716-1,$A$2:$N$1124,14,FALSE),AG715)</f>
        <v>0.13568320045928409</v>
      </c>
      <c r="AH716" s="7">
        <f>IF(DAY($A716)=1,VLOOKUP($A716-1,$A$2:$L$1124,$V$1,FALSE)/VLOOKUP($A716-1,$A$2:$N$1124,14,FALSE),AH715)</f>
        <v>8.6394091036090651E-2</v>
      </c>
      <c r="AI716" s="7">
        <f>IF(DAY($A716)=1,VLOOKUP($A716-1,$A$2:$L$1124,$W$1,FALSE)/VLOOKUP($A716-1,$A$2:$N$1124,14,FALSE),AI715)</f>
        <v>9.1341465114972899E-3</v>
      </c>
      <c r="AJ716" s="7">
        <f>IF(DAY($A716)=1,VLOOKUP($A716-1,$A$2:$L$1124,$X$1,FALSE)/VLOOKUP($A716-1,$A$2:$N$1124,14,FALSE),AJ715)</f>
        <v>6.6659619768267607E-3</v>
      </c>
      <c r="AK716" s="7">
        <f>IF(DAY($A716)=1,VLOOKUP($A716-1,$A$2:$L$1124,$Y$1,FALSE)/VLOOKUP($A716-1,$A$2:$N$1124,14,FALSE),AK715)</f>
        <v>6.5636776741432182E-3</v>
      </c>
      <c r="AL716" s="7">
        <f>IF(DAY($A716)=1,VLOOKUP($A716-1,$A$2:$L$1124,$Z$1,FALSE)/VLOOKUP($A716-1,$A$2:$N$1124,14,FALSE),AL715)</f>
        <v>3.5568642582144344E-2</v>
      </c>
      <c r="AM716" s="7">
        <f>IF(DAY($A716)=1,VLOOKUP($A716-1,$A$2:$L$1124,$AA$1,FALSE)/VLOOKUP($A716-1,$A$2:$N$1124,14,FALSE),AM715)</f>
        <v>4.7545089195746354E-3</v>
      </c>
      <c r="AO716" s="12">
        <f>VLOOKUP($A716,BTC!$A$1:$G$1853,5,FALSE)</f>
        <v>16564</v>
      </c>
      <c r="AP716" s="12">
        <f>VLOOKUP($A716,XRP!$A$1:$G$1853,5,FALSE)</f>
        <v>0.864263</v>
      </c>
      <c r="AQ716" s="12">
        <f>VLOOKUP($A716,LTC!$A$1:$G$1853,5,FALSE)</f>
        <v>279.33</v>
      </c>
      <c r="AR716" s="12">
        <f>VLOOKUP($A716,ETC!$A$1:$G$1853,5,FALSE)</f>
        <v>31.96</v>
      </c>
      <c r="AS716" s="12">
        <f>VLOOKUP($A716,ETH!$A$1:$G$1853,5,FALSE)</f>
        <v>695.82</v>
      </c>
      <c r="AT716" s="12">
        <f>VLOOKUP($A716,BCH!$A$1:$G$1853,5,FALSE)</f>
        <v>1966.14</v>
      </c>
      <c r="AU716" s="12">
        <f>VLOOKUP($A716,XMR!$A$1:$G$1853,5,FALSE)</f>
        <v>325.20999999999998</v>
      </c>
      <c r="AV716" s="12">
        <f>VLOOKUP($A716,ZEC!$A$1:$G$1853,5,FALSE)</f>
        <v>510.91</v>
      </c>
      <c r="AW716" s="12">
        <f>VLOOKUP($A716,EOS!$A$1:$G$1853,5,FALSE)</f>
        <v>8.4</v>
      </c>
      <c r="AX716" s="12">
        <f>VLOOKUP($A716,DASH!$A$1:$G$1853,5,FALSE)</f>
        <v>941.1</v>
      </c>
      <c r="AY716" s="12">
        <f>VLOOKUP($A716,XLM!$A$1:$G$1853,5,FALSE)</f>
        <v>0.18890699999999999</v>
      </c>
      <c r="BA716" s="24">
        <v>1</v>
      </c>
      <c r="BB716" s="24">
        <v>1</v>
      </c>
      <c r="BC716" s="24">
        <v>1</v>
      </c>
      <c r="BD716" s="24">
        <v>1</v>
      </c>
      <c r="BE716" s="24">
        <v>1</v>
      </c>
      <c r="BF716" s="24">
        <v>1</v>
      </c>
      <c r="BG716" s="24">
        <v>1</v>
      </c>
      <c r="BH716" s="24">
        <v>1</v>
      </c>
      <c r="BI716" s="24">
        <v>1</v>
      </c>
      <c r="BJ716" s="24">
        <v>1</v>
      </c>
      <c r="BK716" s="24">
        <v>1</v>
      </c>
      <c r="BM716" s="19">
        <f>IF(SUM(BA715:BK715)=SUM(BA716:BK716),BM715,BM715*SUMPRODUCT(BA716:BK716,AO716:AY716,Q716:AA716)/SUMPRODUCT(BA715:BK715,AO716:AY716,AC716:AM716))</f>
        <v>0.8185351248056717</v>
      </c>
      <c r="BN716" s="26">
        <f>SUMPRODUCT(AO716:AY716,BA716:BK716,Q716:AA716)/BM716</f>
        <v>12376.717836640822</v>
      </c>
      <c r="BO716">
        <f t="shared" si="190"/>
        <v>16564</v>
      </c>
    </row>
    <row r="717" spans="1:67" x14ac:dyDescent="0.75">
      <c r="A717" s="3">
        <v>43084</v>
      </c>
      <c r="B717" s="46">
        <f>INDEX('Index Volume'!B:B,MATCH(Index_New!$A717,'Index Volume'!$A:$A,0))</f>
        <v>14309999616</v>
      </c>
      <c r="C717" s="46">
        <f>INDEX('Index Volume'!C:C,MATCH(Index_New!$A717,'Index Volume'!$A:$A,0))</f>
        <v>3194210048</v>
      </c>
      <c r="D717" s="46">
        <f>INDEX('Index Volume'!D:D,MATCH(Index_New!$A717,'Index Volume'!$A:$A,0))</f>
        <v>2599940096</v>
      </c>
      <c r="E717" s="46">
        <f>INDEX('Index Volume'!E:E,MATCH(Index_New!$A717,'Index Volume'!$A:$A,0))</f>
        <v>526729984</v>
      </c>
      <c r="F717" s="46">
        <f>INDEX('Index Volume'!F:F,MATCH(Index_New!$A717,'Index Volume'!$A:$A,0))</f>
        <v>2758710016</v>
      </c>
      <c r="G717" s="46">
        <f>INDEX('Index Volume'!G:G,MATCH(Index_New!$A717,'Index Volume'!$A:$A,0))</f>
        <v>1457229952</v>
      </c>
      <c r="H717" s="46">
        <f>INDEX('Index Volume'!H:H,MATCH(Index_New!$A717,'Index Volume'!$A:$A,0))</f>
        <v>163054000</v>
      </c>
      <c r="I717" s="46">
        <f>INDEX('Index Volume'!I:I,MATCH(Index_New!$A717,'Index Volume'!$A:$A,0))</f>
        <v>220484000</v>
      </c>
      <c r="J717" s="46">
        <f>INDEX('Index Volume'!J:J,MATCH(Index_New!$A717,'Index Volume'!$A:$A,0))</f>
        <v>640457984</v>
      </c>
      <c r="K717" s="46">
        <f>INDEX('Index Volume'!K:K,MATCH(Index_New!$A717,'Index Volume'!$A:$A,0))</f>
        <v>191527008</v>
      </c>
      <c r="L717" s="46">
        <f>INDEX('Index Volume'!L:L,MATCH(Index_New!$A717,'Index Volume'!$A:$A,0))</f>
        <v>260228992</v>
      </c>
      <c r="M717" s="46">
        <f t="shared" si="176"/>
        <v>26322571696</v>
      </c>
      <c r="N717" s="1">
        <f t="shared" si="177"/>
        <v>26322571696</v>
      </c>
      <c r="O717" t="b">
        <f t="shared" si="178"/>
        <v>1</v>
      </c>
      <c r="Q717" s="7">
        <f t="shared" si="179"/>
        <v>0.59253667237833263</v>
      </c>
      <c r="R717" s="7">
        <f t="shared" si="180"/>
        <v>1.931516409129019E-2</v>
      </c>
      <c r="S717" s="7">
        <f t="shared" si="181"/>
        <v>3.4361992966491013E-2</v>
      </c>
      <c r="T717" s="7">
        <f t="shared" si="182"/>
        <v>6.9021941404325216E-2</v>
      </c>
      <c r="U717" s="7">
        <f t="shared" si="183"/>
        <v>0.13568320045928409</v>
      </c>
      <c r="V717" s="7">
        <f t="shared" si="184"/>
        <v>8.6394091036090651E-2</v>
      </c>
      <c r="W717" s="7">
        <f t="shared" si="185"/>
        <v>9.1341465114972899E-3</v>
      </c>
      <c r="X717" s="7">
        <f t="shared" si="186"/>
        <v>6.6659619768267607E-3</v>
      </c>
      <c r="Y717" s="7">
        <f t="shared" si="187"/>
        <v>6.5636776741432182E-3</v>
      </c>
      <c r="Z717" s="7">
        <f t="shared" si="188"/>
        <v>3.5568642582144344E-2</v>
      </c>
      <c r="AA717" s="7">
        <f t="shared" si="189"/>
        <v>4.7545089195746354E-3</v>
      </c>
      <c r="AC717" s="7">
        <f>IF(DAY($A717)=1,VLOOKUP($A717-1,$A$2:$L$1124,$Q$1,FALSE)/VLOOKUP($A717-1,$A$2:$N$1124,14,FALSE),AC716)</f>
        <v>0.59253667237833263</v>
      </c>
      <c r="AD717" s="7">
        <f>IF(DAY($A717)=1,VLOOKUP($A717-1,$A$2:$L$1124,$R$1,FALSE)/VLOOKUP($A717-1,$A$2:$N$1124,14,FALSE),AD716)</f>
        <v>1.931516409129019E-2</v>
      </c>
      <c r="AE717" s="7">
        <f>IF(DAY($A717)=1,VLOOKUP($A717-1,$A$2:$L$1124,$S$1,FALSE)/VLOOKUP($A717-1,$A$2:$N$1124,14,FALSE),AE716)</f>
        <v>3.4361992966491013E-2</v>
      </c>
      <c r="AF717" s="7">
        <f>IF(DAY($A717)=1,VLOOKUP($A717-1,$A$2:$L$1124,$T$1,FALSE)/VLOOKUP($A717-1,$A$2:$N$1124,14,FALSE),AF716)</f>
        <v>6.9021941404325216E-2</v>
      </c>
      <c r="AG717" s="7">
        <f>IF(DAY($A717)=1,VLOOKUP($A717-1,$A$2:$L$1124,$U$1,FALSE)/VLOOKUP($A717-1,$A$2:$N$1124,14,FALSE),AG716)</f>
        <v>0.13568320045928409</v>
      </c>
      <c r="AH717" s="7">
        <f>IF(DAY($A717)=1,VLOOKUP($A717-1,$A$2:$L$1124,$V$1,FALSE)/VLOOKUP($A717-1,$A$2:$N$1124,14,FALSE),AH716)</f>
        <v>8.6394091036090651E-2</v>
      </c>
      <c r="AI717" s="7">
        <f>IF(DAY($A717)=1,VLOOKUP($A717-1,$A$2:$L$1124,$W$1,FALSE)/VLOOKUP($A717-1,$A$2:$N$1124,14,FALSE),AI716)</f>
        <v>9.1341465114972899E-3</v>
      </c>
      <c r="AJ717" s="7">
        <f>IF(DAY($A717)=1,VLOOKUP($A717-1,$A$2:$L$1124,$X$1,FALSE)/VLOOKUP($A717-1,$A$2:$N$1124,14,FALSE),AJ716)</f>
        <v>6.6659619768267607E-3</v>
      </c>
      <c r="AK717" s="7">
        <f>IF(DAY($A717)=1,VLOOKUP($A717-1,$A$2:$L$1124,$Y$1,FALSE)/VLOOKUP($A717-1,$A$2:$N$1124,14,FALSE),AK716)</f>
        <v>6.5636776741432182E-3</v>
      </c>
      <c r="AL717" s="7">
        <f>IF(DAY($A717)=1,VLOOKUP($A717-1,$A$2:$L$1124,$Z$1,FALSE)/VLOOKUP($A717-1,$A$2:$N$1124,14,FALSE),AL716)</f>
        <v>3.5568642582144344E-2</v>
      </c>
      <c r="AM717" s="7">
        <f>IF(DAY($A717)=1,VLOOKUP($A717-1,$A$2:$L$1124,$AA$1,FALSE)/VLOOKUP($A717-1,$A$2:$N$1124,14,FALSE),AM716)</f>
        <v>4.7545089195746354E-3</v>
      </c>
      <c r="AO717" s="12">
        <f>VLOOKUP($A717,BTC!$A$1:$G$1853,5,FALSE)</f>
        <v>17706.900000000001</v>
      </c>
      <c r="AP717" s="12">
        <f>VLOOKUP($A717,XRP!$A$1:$G$1853,5,FALSE)</f>
        <v>0.75618099999999999</v>
      </c>
      <c r="AQ717" s="12">
        <f>VLOOKUP($A717,LTC!$A$1:$G$1853,5,FALSE)</f>
        <v>299.77999999999997</v>
      </c>
      <c r="AR717" s="12">
        <f>VLOOKUP($A717,ETC!$A$1:$G$1853,5,FALSE)</f>
        <v>32.090000000000003</v>
      </c>
      <c r="AS717" s="12">
        <f>VLOOKUP($A717,ETH!$A$1:$G$1853,5,FALSE)</f>
        <v>684.45</v>
      </c>
      <c r="AT717" s="12">
        <f>VLOOKUP($A717,BCH!$A$1:$G$1853,5,FALSE)</f>
        <v>1815.43</v>
      </c>
      <c r="AU717" s="12">
        <f>VLOOKUP($A717,XMR!$A$1:$G$1853,5,FALSE)</f>
        <v>312.32</v>
      </c>
      <c r="AV717" s="12">
        <f>VLOOKUP($A717,ZEC!$A$1:$G$1853,5,FALSE)</f>
        <v>467.15</v>
      </c>
      <c r="AW717" s="12">
        <f>VLOOKUP($A717,EOS!$A$1:$G$1853,5,FALSE)</f>
        <v>8.1300000000000008</v>
      </c>
      <c r="AX717" s="12">
        <f>VLOOKUP($A717,DASH!$A$1:$G$1853,5,FALSE)</f>
        <v>900.52</v>
      </c>
      <c r="AY717" s="12">
        <f>VLOOKUP($A717,XLM!$A$1:$G$1853,5,FALSE)</f>
        <v>0.19586200000000001</v>
      </c>
      <c r="BA717" s="24">
        <v>1</v>
      </c>
      <c r="BB717" s="24">
        <v>1</v>
      </c>
      <c r="BC717" s="24">
        <v>1</v>
      </c>
      <c r="BD717" s="24">
        <v>1</v>
      </c>
      <c r="BE717" s="24">
        <v>1</v>
      </c>
      <c r="BF717" s="24">
        <v>1</v>
      </c>
      <c r="BG717" s="24">
        <v>1</v>
      </c>
      <c r="BH717" s="24">
        <v>1</v>
      </c>
      <c r="BI717" s="24">
        <v>1</v>
      </c>
      <c r="BJ717" s="24">
        <v>1</v>
      </c>
      <c r="BK717" s="24">
        <v>1</v>
      </c>
      <c r="BM717" s="19">
        <f>IF(SUM(BA716:BK716)=SUM(BA717:BK717),BM716,BM716*SUMPRODUCT(BA717:BK717,AO717:AY717,Q717:AA717)/SUMPRODUCT(BA716:BK716,AO717:AY717,AC717:AM717))</f>
        <v>0.8185351248056717</v>
      </c>
      <c r="BN717" s="26">
        <f>SUMPRODUCT(AO717:AY717,BA717:BK717,Q717:AA717)/BM717</f>
        <v>13184.871333132454</v>
      </c>
      <c r="BO717">
        <f t="shared" si="190"/>
        <v>17706.900000000001</v>
      </c>
    </row>
    <row r="718" spans="1:67" x14ac:dyDescent="0.75">
      <c r="A718" s="4">
        <v>43085</v>
      </c>
      <c r="B718" s="46">
        <f>INDEX('Index Volume'!B:B,MATCH(Index_New!$A718,'Index Volume'!$A:$A,0))</f>
        <v>12740599808</v>
      </c>
      <c r="C718" s="46">
        <f>INDEX('Index Volume'!C:C,MATCH(Index_New!$A718,'Index Volume'!$A:$A,0))</f>
        <v>1334770048</v>
      </c>
      <c r="D718" s="46">
        <f>INDEX('Index Volume'!D:D,MATCH(Index_New!$A718,'Index Volume'!$A:$A,0))</f>
        <v>1291379968</v>
      </c>
      <c r="E718" s="46">
        <f>INDEX('Index Volume'!E:E,MATCH(Index_New!$A718,'Index Volume'!$A:$A,0))</f>
        <v>1104770048</v>
      </c>
      <c r="F718" s="46">
        <f>INDEX('Index Volume'!F:F,MATCH(Index_New!$A718,'Index Volume'!$A:$A,0))</f>
        <v>2165690112</v>
      </c>
      <c r="G718" s="46">
        <f>INDEX('Index Volume'!G:G,MATCH(Index_New!$A718,'Index Volume'!$A:$A,0))</f>
        <v>971254976</v>
      </c>
      <c r="H718" s="46">
        <f>INDEX('Index Volume'!H:H,MATCH(Index_New!$A718,'Index Volume'!$A:$A,0))</f>
        <v>164860992</v>
      </c>
      <c r="I718" s="46">
        <f>INDEX('Index Volume'!I:I,MATCH(Index_New!$A718,'Index Volume'!$A:$A,0))</f>
        <v>150140000</v>
      </c>
      <c r="J718" s="46">
        <f>INDEX('Index Volume'!J:J,MATCH(Index_New!$A718,'Index Volume'!$A:$A,0))</f>
        <v>540462016</v>
      </c>
      <c r="K718" s="46">
        <f>INDEX('Index Volume'!K:K,MATCH(Index_New!$A718,'Index Volume'!$A:$A,0))</f>
        <v>195788000</v>
      </c>
      <c r="L718" s="46">
        <f>INDEX('Index Volume'!L:L,MATCH(Index_New!$A718,'Index Volume'!$A:$A,0))</f>
        <v>234172992</v>
      </c>
      <c r="M718" s="46">
        <f t="shared" si="176"/>
        <v>20893888960</v>
      </c>
      <c r="N718" s="1">
        <f t="shared" si="177"/>
        <v>20893888960</v>
      </c>
      <c r="O718" t="b">
        <f t="shared" si="178"/>
        <v>1</v>
      </c>
      <c r="Q718" s="7">
        <f t="shared" si="179"/>
        <v>0.59253667237833263</v>
      </c>
      <c r="R718" s="7">
        <f t="shared" si="180"/>
        <v>1.931516409129019E-2</v>
      </c>
      <c r="S718" s="7">
        <f t="shared" si="181"/>
        <v>3.4361992966491013E-2</v>
      </c>
      <c r="T718" s="7">
        <f t="shared" si="182"/>
        <v>6.9021941404325216E-2</v>
      </c>
      <c r="U718" s="7">
        <f t="shared" si="183"/>
        <v>0.13568320045928409</v>
      </c>
      <c r="V718" s="7">
        <f t="shared" si="184"/>
        <v>8.6394091036090651E-2</v>
      </c>
      <c r="W718" s="7">
        <f t="shared" si="185"/>
        <v>9.1341465114972899E-3</v>
      </c>
      <c r="X718" s="7">
        <f t="shared" si="186"/>
        <v>6.6659619768267607E-3</v>
      </c>
      <c r="Y718" s="7">
        <f t="shared" si="187"/>
        <v>6.5636776741432182E-3</v>
      </c>
      <c r="Z718" s="7">
        <f t="shared" si="188"/>
        <v>3.5568642582144344E-2</v>
      </c>
      <c r="AA718" s="7">
        <f t="shared" si="189"/>
        <v>4.7545089195746354E-3</v>
      </c>
      <c r="AC718" s="7">
        <f>IF(DAY($A718)=1,VLOOKUP($A718-1,$A$2:$L$1124,$Q$1,FALSE)/VLOOKUP($A718-1,$A$2:$N$1124,14,FALSE),AC717)</f>
        <v>0.59253667237833263</v>
      </c>
      <c r="AD718" s="7">
        <f>IF(DAY($A718)=1,VLOOKUP($A718-1,$A$2:$L$1124,$R$1,FALSE)/VLOOKUP($A718-1,$A$2:$N$1124,14,FALSE),AD717)</f>
        <v>1.931516409129019E-2</v>
      </c>
      <c r="AE718" s="7">
        <f>IF(DAY($A718)=1,VLOOKUP($A718-1,$A$2:$L$1124,$S$1,FALSE)/VLOOKUP($A718-1,$A$2:$N$1124,14,FALSE),AE717)</f>
        <v>3.4361992966491013E-2</v>
      </c>
      <c r="AF718" s="7">
        <f>IF(DAY($A718)=1,VLOOKUP($A718-1,$A$2:$L$1124,$T$1,FALSE)/VLOOKUP($A718-1,$A$2:$N$1124,14,FALSE),AF717)</f>
        <v>6.9021941404325216E-2</v>
      </c>
      <c r="AG718" s="7">
        <f>IF(DAY($A718)=1,VLOOKUP($A718-1,$A$2:$L$1124,$U$1,FALSE)/VLOOKUP($A718-1,$A$2:$N$1124,14,FALSE),AG717)</f>
        <v>0.13568320045928409</v>
      </c>
      <c r="AH718" s="7">
        <f>IF(DAY($A718)=1,VLOOKUP($A718-1,$A$2:$L$1124,$V$1,FALSE)/VLOOKUP($A718-1,$A$2:$N$1124,14,FALSE),AH717)</f>
        <v>8.6394091036090651E-2</v>
      </c>
      <c r="AI718" s="7">
        <f>IF(DAY($A718)=1,VLOOKUP($A718-1,$A$2:$L$1124,$W$1,FALSE)/VLOOKUP($A718-1,$A$2:$N$1124,14,FALSE),AI717)</f>
        <v>9.1341465114972899E-3</v>
      </c>
      <c r="AJ718" s="7">
        <f>IF(DAY($A718)=1,VLOOKUP($A718-1,$A$2:$L$1124,$X$1,FALSE)/VLOOKUP($A718-1,$A$2:$N$1124,14,FALSE),AJ717)</f>
        <v>6.6659619768267607E-3</v>
      </c>
      <c r="AK718" s="7">
        <f>IF(DAY($A718)=1,VLOOKUP($A718-1,$A$2:$L$1124,$Y$1,FALSE)/VLOOKUP($A718-1,$A$2:$N$1124,14,FALSE),AK717)</f>
        <v>6.5636776741432182E-3</v>
      </c>
      <c r="AL718" s="7">
        <f>IF(DAY($A718)=1,VLOOKUP($A718-1,$A$2:$L$1124,$Z$1,FALSE)/VLOOKUP($A718-1,$A$2:$N$1124,14,FALSE),AL717)</f>
        <v>3.5568642582144344E-2</v>
      </c>
      <c r="AM718" s="7">
        <f>IF(DAY($A718)=1,VLOOKUP($A718-1,$A$2:$L$1124,$AA$1,FALSE)/VLOOKUP($A718-1,$A$2:$N$1124,14,FALSE),AM717)</f>
        <v>4.7545089195746354E-3</v>
      </c>
      <c r="AO718" s="12">
        <f>VLOOKUP($A718,BTC!$A$1:$G$1853,5,FALSE)</f>
        <v>19497.400000000001</v>
      </c>
      <c r="AP718" s="12">
        <f>VLOOKUP($A718,XRP!$A$1:$G$1853,5,FALSE)</f>
        <v>0.75864200000000004</v>
      </c>
      <c r="AQ718" s="12">
        <f>VLOOKUP($A718,LTC!$A$1:$G$1853,5,FALSE)</f>
        <v>298.97000000000003</v>
      </c>
      <c r="AR718" s="12">
        <f>VLOOKUP($A718,ETC!$A$1:$G$1853,5,FALSE)</f>
        <v>34.78</v>
      </c>
      <c r="AS718" s="12">
        <f>VLOOKUP($A718,ETH!$A$1:$G$1853,5,FALSE)</f>
        <v>696.21</v>
      </c>
      <c r="AT718" s="12">
        <f>VLOOKUP($A718,BCH!$A$1:$G$1853,5,FALSE)</f>
        <v>1801.88</v>
      </c>
      <c r="AU718" s="12">
        <f>VLOOKUP($A718,XMR!$A$1:$G$1853,5,FALSE)</f>
        <v>327.32</v>
      </c>
      <c r="AV718" s="12">
        <f>VLOOKUP($A718,ZEC!$A$1:$G$1853,5,FALSE)</f>
        <v>469.64</v>
      </c>
      <c r="AW718" s="12">
        <f>VLOOKUP($A718,EOS!$A$1:$G$1853,5,FALSE)</f>
        <v>8.61</v>
      </c>
      <c r="AX718" s="12">
        <f>VLOOKUP($A718,DASH!$A$1:$G$1853,5,FALSE)</f>
        <v>1001.51</v>
      </c>
      <c r="AY718" s="12">
        <f>VLOOKUP($A718,XLM!$A$1:$G$1853,5,FALSE)</f>
        <v>0.232125</v>
      </c>
      <c r="BA718" s="24">
        <v>1</v>
      </c>
      <c r="BB718" s="24">
        <v>1</v>
      </c>
      <c r="BC718" s="24">
        <v>1</v>
      </c>
      <c r="BD718" s="24">
        <v>1</v>
      </c>
      <c r="BE718" s="24">
        <v>1</v>
      </c>
      <c r="BF718" s="24">
        <v>1</v>
      </c>
      <c r="BG718" s="24">
        <v>1</v>
      </c>
      <c r="BH718" s="24">
        <v>1</v>
      </c>
      <c r="BI718" s="24">
        <v>1</v>
      </c>
      <c r="BJ718" s="24">
        <v>1</v>
      </c>
      <c r="BK718" s="24">
        <v>1</v>
      </c>
      <c r="BM718" s="19">
        <f>IF(SUM(BA717:BK717)=SUM(BA718:BK718),BM717,BM717*SUMPRODUCT(BA718:BK718,AO718:AY718,Q718:AA718)/SUMPRODUCT(BA717:BK717,AO718:AY718,AC718:AM718))</f>
        <v>0.8185351248056717</v>
      </c>
      <c r="BN718" s="26">
        <f>SUMPRODUCT(AO718:AY718,BA718:BK718,Q718:AA718)/BM718</f>
        <v>14486.304549731769</v>
      </c>
      <c r="BO718">
        <f t="shared" si="190"/>
        <v>19497.400000000001</v>
      </c>
    </row>
    <row r="719" spans="1:67" x14ac:dyDescent="0.75">
      <c r="A719" s="3">
        <v>43086</v>
      </c>
      <c r="B719" s="46">
        <f>INDEX('Index Volume'!B:B,MATCH(Index_New!$A719,'Index Volume'!$A:$A,0))</f>
        <v>13314599936</v>
      </c>
      <c r="C719" s="46">
        <f>INDEX('Index Volume'!C:C,MATCH(Index_New!$A719,'Index Volume'!$A:$A,0))</f>
        <v>805200000</v>
      </c>
      <c r="D719" s="46">
        <f>INDEX('Index Volume'!D:D,MATCH(Index_New!$A719,'Index Volume'!$A:$A,0))</f>
        <v>1703580032</v>
      </c>
      <c r="E719" s="46">
        <f>INDEX('Index Volume'!E:E,MATCH(Index_New!$A719,'Index Volume'!$A:$A,0))</f>
        <v>428825984</v>
      </c>
      <c r="F719" s="46">
        <f>INDEX('Index Volume'!F:F,MATCH(Index_New!$A719,'Index Volume'!$A:$A,0))</f>
        <v>2147389952</v>
      </c>
      <c r="G719" s="46">
        <f>INDEX('Index Volume'!G:G,MATCH(Index_New!$A719,'Index Volume'!$A:$A,0))</f>
        <v>1020590016</v>
      </c>
      <c r="H719" s="46">
        <f>INDEX('Index Volume'!H:H,MATCH(Index_New!$A719,'Index Volume'!$A:$A,0))</f>
        <v>278704992</v>
      </c>
      <c r="I719" s="46">
        <f>INDEX('Index Volume'!I:I,MATCH(Index_New!$A719,'Index Volume'!$A:$A,0))</f>
        <v>305008000</v>
      </c>
      <c r="J719" s="46">
        <f>INDEX('Index Volume'!J:J,MATCH(Index_New!$A719,'Index Volume'!$A:$A,0))</f>
        <v>361464000</v>
      </c>
      <c r="K719" s="46">
        <f>INDEX('Index Volume'!K:K,MATCH(Index_New!$A719,'Index Volume'!$A:$A,0))</f>
        <v>460593984</v>
      </c>
      <c r="L719" s="46">
        <f>INDEX('Index Volume'!L:L,MATCH(Index_New!$A719,'Index Volume'!$A:$A,0))</f>
        <v>423360992</v>
      </c>
      <c r="M719" s="46">
        <f t="shared" si="176"/>
        <v>21249317888</v>
      </c>
      <c r="N719" s="1">
        <f t="shared" si="177"/>
        <v>21249317888</v>
      </c>
      <c r="O719" t="b">
        <f t="shared" si="178"/>
        <v>1</v>
      </c>
      <c r="Q719" s="7">
        <f t="shared" si="179"/>
        <v>0.59253667237833263</v>
      </c>
      <c r="R719" s="7">
        <f t="shared" si="180"/>
        <v>1.931516409129019E-2</v>
      </c>
      <c r="S719" s="7">
        <f t="shared" si="181"/>
        <v>3.4361992966491013E-2</v>
      </c>
      <c r="T719" s="7">
        <f t="shared" si="182"/>
        <v>6.9021941404325216E-2</v>
      </c>
      <c r="U719" s="7">
        <f t="shared" si="183"/>
        <v>0.13568320045928409</v>
      </c>
      <c r="V719" s="7">
        <f t="shared" si="184"/>
        <v>8.6394091036090651E-2</v>
      </c>
      <c r="W719" s="7">
        <f t="shared" si="185"/>
        <v>9.1341465114972899E-3</v>
      </c>
      <c r="X719" s="7">
        <f t="shared" si="186"/>
        <v>6.6659619768267607E-3</v>
      </c>
      <c r="Y719" s="7">
        <f t="shared" si="187"/>
        <v>6.5636776741432182E-3</v>
      </c>
      <c r="Z719" s="7">
        <f t="shared" si="188"/>
        <v>3.5568642582144344E-2</v>
      </c>
      <c r="AA719" s="7">
        <f t="shared" si="189"/>
        <v>4.7545089195746354E-3</v>
      </c>
      <c r="AC719" s="7">
        <f>IF(DAY($A719)=1,VLOOKUP($A719-1,$A$2:$L$1124,$Q$1,FALSE)/VLOOKUP($A719-1,$A$2:$N$1124,14,FALSE),AC718)</f>
        <v>0.59253667237833263</v>
      </c>
      <c r="AD719" s="7">
        <f>IF(DAY($A719)=1,VLOOKUP($A719-1,$A$2:$L$1124,$R$1,FALSE)/VLOOKUP($A719-1,$A$2:$N$1124,14,FALSE),AD718)</f>
        <v>1.931516409129019E-2</v>
      </c>
      <c r="AE719" s="7">
        <f>IF(DAY($A719)=1,VLOOKUP($A719-1,$A$2:$L$1124,$S$1,FALSE)/VLOOKUP($A719-1,$A$2:$N$1124,14,FALSE),AE718)</f>
        <v>3.4361992966491013E-2</v>
      </c>
      <c r="AF719" s="7">
        <f>IF(DAY($A719)=1,VLOOKUP($A719-1,$A$2:$L$1124,$T$1,FALSE)/VLOOKUP($A719-1,$A$2:$N$1124,14,FALSE),AF718)</f>
        <v>6.9021941404325216E-2</v>
      </c>
      <c r="AG719" s="7">
        <f>IF(DAY($A719)=1,VLOOKUP($A719-1,$A$2:$L$1124,$U$1,FALSE)/VLOOKUP($A719-1,$A$2:$N$1124,14,FALSE),AG718)</f>
        <v>0.13568320045928409</v>
      </c>
      <c r="AH719" s="7">
        <f>IF(DAY($A719)=1,VLOOKUP($A719-1,$A$2:$L$1124,$V$1,FALSE)/VLOOKUP($A719-1,$A$2:$N$1124,14,FALSE),AH718)</f>
        <v>8.6394091036090651E-2</v>
      </c>
      <c r="AI719" s="7">
        <f>IF(DAY($A719)=1,VLOOKUP($A719-1,$A$2:$L$1124,$W$1,FALSE)/VLOOKUP($A719-1,$A$2:$N$1124,14,FALSE),AI718)</f>
        <v>9.1341465114972899E-3</v>
      </c>
      <c r="AJ719" s="7">
        <f>IF(DAY($A719)=1,VLOOKUP($A719-1,$A$2:$L$1124,$X$1,FALSE)/VLOOKUP($A719-1,$A$2:$N$1124,14,FALSE),AJ718)</f>
        <v>6.6659619768267607E-3</v>
      </c>
      <c r="AK719" s="7">
        <f>IF(DAY($A719)=1,VLOOKUP($A719-1,$A$2:$L$1124,$Y$1,FALSE)/VLOOKUP($A719-1,$A$2:$N$1124,14,FALSE),AK718)</f>
        <v>6.5636776741432182E-3</v>
      </c>
      <c r="AL719" s="7">
        <f>IF(DAY($A719)=1,VLOOKUP($A719-1,$A$2:$L$1124,$Z$1,FALSE)/VLOOKUP($A719-1,$A$2:$N$1124,14,FALSE),AL718)</f>
        <v>3.5568642582144344E-2</v>
      </c>
      <c r="AM719" s="7">
        <f>IF(DAY($A719)=1,VLOOKUP($A719-1,$A$2:$L$1124,$AA$1,FALSE)/VLOOKUP($A719-1,$A$2:$N$1124,14,FALSE),AM718)</f>
        <v>4.7545089195746354E-3</v>
      </c>
      <c r="AO719" s="12">
        <f>VLOOKUP($A719,BTC!$A$1:$G$1853,5,FALSE)</f>
        <v>19140.8</v>
      </c>
      <c r="AP719" s="12">
        <f>VLOOKUP($A719,XRP!$A$1:$G$1853,5,FALSE)</f>
        <v>0.72836599999999996</v>
      </c>
      <c r="AQ719" s="12">
        <f>VLOOKUP($A719,LTC!$A$1:$G$1853,5,FALSE)</f>
        <v>318.72000000000003</v>
      </c>
      <c r="AR719" s="12">
        <f>VLOOKUP($A719,ETC!$A$1:$G$1853,5,FALSE)</f>
        <v>34.79</v>
      </c>
      <c r="AS719" s="12">
        <f>VLOOKUP($A719,ETH!$A$1:$G$1853,5,FALSE)</f>
        <v>719.97</v>
      </c>
      <c r="AT719" s="12">
        <f>VLOOKUP($A719,BCH!$A$1:$G$1853,5,FALSE)</f>
        <v>1862.88</v>
      </c>
      <c r="AU719" s="12">
        <f>VLOOKUP($A719,XMR!$A$1:$G$1853,5,FALSE)</f>
        <v>351.37</v>
      </c>
      <c r="AV719" s="12">
        <f>VLOOKUP($A719,ZEC!$A$1:$G$1853,5,FALSE)</f>
        <v>537.17999999999995</v>
      </c>
      <c r="AW719" s="12">
        <f>VLOOKUP($A719,EOS!$A$1:$G$1853,5,FALSE)</f>
        <v>8.2200000000000006</v>
      </c>
      <c r="AX719" s="12">
        <f>VLOOKUP($A719,DASH!$A$1:$G$1853,5,FALSE)</f>
        <v>1105.92</v>
      </c>
      <c r="AY719" s="12">
        <f>VLOOKUP($A719,XLM!$A$1:$G$1853,5,FALSE)</f>
        <v>0.266621</v>
      </c>
      <c r="BA719" s="24">
        <v>1</v>
      </c>
      <c r="BB719" s="24">
        <v>1</v>
      </c>
      <c r="BC719" s="24">
        <v>1</v>
      </c>
      <c r="BD719" s="24">
        <v>1</v>
      </c>
      <c r="BE719" s="24">
        <v>1</v>
      </c>
      <c r="BF719" s="24">
        <v>1</v>
      </c>
      <c r="BG719" s="24">
        <v>1</v>
      </c>
      <c r="BH719" s="24">
        <v>1</v>
      </c>
      <c r="BI719" s="24">
        <v>1</v>
      </c>
      <c r="BJ719" s="24">
        <v>1</v>
      </c>
      <c r="BK719" s="24">
        <v>1</v>
      </c>
      <c r="BM719" s="19">
        <f>IF(SUM(BA718:BK718)=SUM(BA719:BK719),BM718,BM718*SUMPRODUCT(BA719:BK719,AO719:AY719,Q719:AA719)/SUMPRODUCT(BA718:BK718,AO719:AY719,AC719:AM719))</f>
        <v>0.8185351248056717</v>
      </c>
      <c r="BN719" s="26">
        <f>SUMPRODUCT(AO719:AY719,BA719:BK719,Q719:AA719)/BM719</f>
        <v>14244.720868418657</v>
      </c>
      <c r="BO719">
        <f t="shared" si="190"/>
        <v>19140.8</v>
      </c>
    </row>
    <row r="720" spans="1:67" x14ac:dyDescent="0.75">
      <c r="A720" s="4">
        <v>43087</v>
      </c>
      <c r="B720" s="46">
        <f>INDEX('Index Volume'!B:B,MATCH(Index_New!$A720,'Index Volume'!$A:$A,0))</f>
        <v>14839499776</v>
      </c>
      <c r="C720" s="46">
        <f>INDEX('Index Volume'!C:C,MATCH(Index_New!$A720,'Index Volume'!$A:$A,0))</f>
        <v>1342720000</v>
      </c>
      <c r="D720" s="46">
        <f>INDEX('Index Volume'!D:D,MATCH(Index_New!$A720,'Index Volume'!$A:$A,0))</f>
        <v>1966599936</v>
      </c>
      <c r="E720" s="46">
        <f>INDEX('Index Volume'!E:E,MATCH(Index_New!$A720,'Index Volume'!$A:$A,0))</f>
        <v>1072099968</v>
      </c>
      <c r="F720" s="46">
        <f>INDEX('Index Volume'!F:F,MATCH(Index_New!$A720,'Index Volume'!$A:$A,0))</f>
        <v>3249230080</v>
      </c>
      <c r="G720" s="46">
        <f>INDEX('Index Volume'!G:G,MATCH(Index_New!$A720,'Index Volume'!$A:$A,0))</f>
        <v>2538650112</v>
      </c>
      <c r="H720" s="46">
        <f>INDEX('Index Volume'!H:H,MATCH(Index_New!$A720,'Index Volume'!$A:$A,0))</f>
        <v>217306000</v>
      </c>
      <c r="I720" s="46">
        <f>INDEX('Index Volume'!I:I,MATCH(Index_New!$A720,'Index Volume'!$A:$A,0))</f>
        <v>348896992</v>
      </c>
      <c r="J720" s="46">
        <f>INDEX('Index Volume'!J:J,MATCH(Index_New!$A720,'Index Volume'!$A:$A,0))</f>
        <v>577649984</v>
      </c>
      <c r="K720" s="46">
        <f>INDEX('Index Volume'!K:K,MATCH(Index_New!$A720,'Index Volume'!$A:$A,0))</f>
        <v>278638016</v>
      </c>
      <c r="L720" s="46">
        <f>INDEX('Index Volume'!L:L,MATCH(Index_New!$A720,'Index Volume'!$A:$A,0))</f>
        <v>201720992</v>
      </c>
      <c r="M720" s="46">
        <f t="shared" si="176"/>
        <v>26633011856</v>
      </c>
      <c r="N720" s="1">
        <f t="shared" si="177"/>
        <v>26633011856</v>
      </c>
      <c r="O720" t="b">
        <f t="shared" si="178"/>
        <v>1</v>
      </c>
      <c r="Q720" s="7">
        <f t="shared" si="179"/>
        <v>0.59253667237833263</v>
      </c>
      <c r="R720" s="7">
        <f t="shared" si="180"/>
        <v>1.931516409129019E-2</v>
      </c>
      <c r="S720" s="7">
        <f t="shared" si="181"/>
        <v>3.4361992966491013E-2</v>
      </c>
      <c r="T720" s="7">
        <f t="shared" si="182"/>
        <v>6.9021941404325216E-2</v>
      </c>
      <c r="U720" s="7">
        <f t="shared" si="183"/>
        <v>0.13568320045928409</v>
      </c>
      <c r="V720" s="7">
        <f t="shared" si="184"/>
        <v>8.6394091036090651E-2</v>
      </c>
      <c r="W720" s="7">
        <f t="shared" si="185"/>
        <v>9.1341465114972899E-3</v>
      </c>
      <c r="X720" s="7">
        <f t="shared" si="186"/>
        <v>6.6659619768267607E-3</v>
      </c>
      <c r="Y720" s="7">
        <f t="shared" si="187"/>
        <v>6.5636776741432182E-3</v>
      </c>
      <c r="Z720" s="7">
        <f t="shared" si="188"/>
        <v>3.5568642582144344E-2</v>
      </c>
      <c r="AA720" s="7">
        <f t="shared" si="189"/>
        <v>4.7545089195746354E-3</v>
      </c>
      <c r="AC720" s="7">
        <f>IF(DAY($A720)=1,VLOOKUP($A720-1,$A$2:$L$1124,$Q$1,FALSE)/VLOOKUP($A720-1,$A$2:$N$1124,14,FALSE),AC719)</f>
        <v>0.59253667237833263</v>
      </c>
      <c r="AD720" s="7">
        <f>IF(DAY($A720)=1,VLOOKUP($A720-1,$A$2:$L$1124,$R$1,FALSE)/VLOOKUP($A720-1,$A$2:$N$1124,14,FALSE),AD719)</f>
        <v>1.931516409129019E-2</v>
      </c>
      <c r="AE720" s="7">
        <f>IF(DAY($A720)=1,VLOOKUP($A720-1,$A$2:$L$1124,$S$1,FALSE)/VLOOKUP($A720-1,$A$2:$N$1124,14,FALSE),AE719)</f>
        <v>3.4361992966491013E-2</v>
      </c>
      <c r="AF720" s="7">
        <f>IF(DAY($A720)=1,VLOOKUP($A720-1,$A$2:$L$1124,$T$1,FALSE)/VLOOKUP($A720-1,$A$2:$N$1124,14,FALSE),AF719)</f>
        <v>6.9021941404325216E-2</v>
      </c>
      <c r="AG720" s="7">
        <f>IF(DAY($A720)=1,VLOOKUP($A720-1,$A$2:$L$1124,$U$1,FALSE)/VLOOKUP($A720-1,$A$2:$N$1124,14,FALSE),AG719)</f>
        <v>0.13568320045928409</v>
      </c>
      <c r="AH720" s="7">
        <f>IF(DAY($A720)=1,VLOOKUP($A720-1,$A$2:$L$1124,$V$1,FALSE)/VLOOKUP($A720-1,$A$2:$N$1124,14,FALSE),AH719)</f>
        <v>8.6394091036090651E-2</v>
      </c>
      <c r="AI720" s="7">
        <f>IF(DAY($A720)=1,VLOOKUP($A720-1,$A$2:$L$1124,$W$1,FALSE)/VLOOKUP($A720-1,$A$2:$N$1124,14,FALSE),AI719)</f>
        <v>9.1341465114972899E-3</v>
      </c>
      <c r="AJ720" s="7">
        <f>IF(DAY($A720)=1,VLOOKUP($A720-1,$A$2:$L$1124,$X$1,FALSE)/VLOOKUP($A720-1,$A$2:$N$1124,14,FALSE),AJ719)</f>
        <v>6.6659619768267607E-3</v>
      </c>
      <c r="AK720" s="7">
        <f>IF(DAY($A720)=1,VLOOKUP($A720-1,$A$2:$L$1124,$Y$1,FALSE)/VLOOKUP($A720-1,$A$2:$N$1124,14,FALSE),AK719)</f>
        <v>6.5636776741432182E-3</v>
      </c>
      <c r="AL720" s="7">
        <f>IF(DAY($A720)=1,VLOOKUP($A720-1,$A$2:$L$1124,$Z$1,FALSE)/VLOOKUP($A720-1,$A$2:$N$1124,14,FALSE),AL719)</f>
        <v>3.5568642582144344E-2</v>
      </c>
      <c r="AM720" s="7">
        <f>IF(DAY($A720)=1,VLOOKUP($A720-1,$A$2:$L$1124,$AA$1,FALSE)/VLOOKUP($A720-1,$A$2:$N$1124,14,FALSE),AM719)</f>
        <v>4.7545089195746354E-3</v>
      </c>
      <c r="AO720" s="12">
        <f>VLOOKUP($A720,BTC!$A$1:$G$1853,5,FALSE)</f>
        <v>19114.2</v>
      </c>
      <c r="AP720" s="12">
        <f>VLOOKUP($A720,XRP!$A$1:$G$1853,5,FALSE)</f>
        <v>0.77840699999999996</v>
      </c>
      <c r="AQ720" s="12">
        <f>VLOOKUP($A720,LTC!$A$1:$G$1853,5,FALSE)</f>
        <v>358.34</v>
      </c>
      <c r="AR720" s="12">
        <f>VLOOKUP($A720,ETC!$A$1:$G$1853,5,FALSE)</f>
        <v>39.4</v>
      </c>
      <c r="AS720" s="12">
        <f>VLOOKUP($A720,ETH!$A$1:$G$1853,5,FALSE)</f>
        <v>794.65</v>
      </c>
      <c r="AT720" s="12">
        <f>VLOOKUP($A720,BCH!$A$1:$G$1853,5,FALSE)</f>
        <v>2196.64</v>
      </c>
      <c r="AU720" s="12">
        <f>VLOOKUP($A720,XMR!$A$1:$G$1853,5,FALSE)</f>
        <v>381.51</v>
      </c>
      <c r="AV720" s="12">
        <f>VLOOKUP($A720,ZEC!$A$1:$G$1853,5,FALSE)</f>
        <v>596.16</v>
      </c>
      <c r="AW720" s="12">
        <f>VLOOKUP($A720,EOS!$A$1:$G$1853,5,FALSE)</f>
        <v>9.2100000000000009</v>
      </c>
      <c r="AX720" s="12">
        <f>VLOOKUP($A720,DASH!$A$1:$G$1853,5,FALSE)</f>
        <v>1167.1199999999999</v>
      </c>
      <c r="AY720" s="12">
        <f>VLOOKUP($A720,XLM!$A$1:$G$1853,5,FALSE)</f>
        <v>0.276283</v>
      </c>
      <c r="BA720" s="24">
        <v>1</v>
      </c>
      <c r="BB720" s="24">
        <v>1</v>
      </c>
      <c r="BC720" s="24">
        <v>1</v>
      </c>
      <c r="BD720" s="24">
        <v>1</v>
      </c>
      <c r="BE720" s="24">
        <v>1</v>
      </c>
      <c r="BF720" s="24">
        <v>1</v>
      </c>
      <c r="BG720" s="24">
        <v>1</v>
      </c>
      <c r="BH720" s="24">
        <v>1</v>
      </c>
      <c r="BI720" s="24">
        <v>1</v>
      </c>
      <c r="BJ720" s="24">
        <v>1</v>
      </c>
      <c r="BK720" s="24">
        <v>1</v>
      </c>
      <c r="BM720" s="19">
        <f>IF(SUM(BA719:BK719)=SUM(BA720:BK720),BM719,BM719*SUMPRODUCT(BA720:BK720,AO720:AY720,Q720:AA720)/SUMPRODUCT(BA719:BK719,AO720:AY720,AC720:AM720))</f>
        <v>0.8185351248056717</v>
      </c>
      <c r="BN720" s="26">
        <f>SUMPRODUCT(AO720:AY720,BA720:BK720,Q720:AA720)/BM720</f>
        <v>14278.608997697658</v>
      </c>
      <c r="BO720">
        <f t="shared" si="190"/>
        <v>19114.2</v>
      </c>
    </row>
    <row r="721" spans="1:67" x14ac:dyDescent="0.75">
      <c r="A721" s="3">
        <v>43088</v>
      </c>
      <c r="B721" s="46">
        <f>INDEX('Index Volume'!B:B,MATCH(Index_New!$A721,'Index Volume'!$A:$A,0))</f>
        <v>16894499840</v>
      </c>
      <c r="C721" s="46">
        <f>INDEX('Index Volume'!C:C,MATCH(Index_New!$A721,'Index Volume'!$A:$A,0))</f>
        <v>1449670016</v>
      </c>
      <c r="D721" s="46">
        <f>INDEX('Index Volume'!D:D,MATCH(Index_New!$A721,'Index Volume'!$A:$A,0))</f>
        <v>2150479872</v>
      </c>
      <c r="E721" s="46">
        <f>INDEX('Index Volume'!E:E,MATCH(Index_New!$A721,'Index Volume'!$A:$A,0))</f>
        <v>931713024</v>
      </c>
      <c r="F721" s="46">
        <f>INDEX('Index Volume'!F:F,MATCH(Index_New!$A721,'Index Volume'!$A:$A,0))</f>
        <v>4096549888</v>
      </c>
      <c r="G721" s="46">
        <f>INDEX('Index Volume'!G:G,MATCH(Index_New!$A721,'Index Volume'!$A:$A,0))</f>
        <v>3913339904</v>
      </c>
      <c r="H721" s="46">
        <f>INDEX('Index Volume'!H:H,MATCH(Index_New!$A721,'Index Volume'!$A:$A,0))</f>
        <v>317292000</v>
      </c>
      <c r="I721" s="46">
        <f>INDEX('Index Volume'!I:I,MATCH(Index_New!$A721,'Index Volume'!$A:$A,0))</f>
        <v>287416992</v>
      </c>
      <c r="J721" s="46">
        <f>INDEX('Index Volume'!J:J,MATCH(Index_New!$A721,'Index Volume'!$A:$A,0))</f>
        <v>1688240000</v>
      </c>
      <c r="K721" s="46">
        <f>INDEX('Index Volume'!K:K,MATCH(Index_New!$A721,'Index Volume'!$A:$A,0))</f>
        <v>302868992</v>
      </c>
      <c r="L721" s="46">
        <f>INDEX('Index Volume'!L:L,MATCH(Index_New!$A721,'Index Volume'!$A:$A,0))</f>
        <v>212548992</v>
      </c>
      <c r="M721" s="46">
        <f t="shared" si="176"/>
        <v>32244619520</v>
      </c>
      <c r="N721" s="1">
        <f t="shared" si="177"/>
        <v>32244619520</v>
      </c>
      <c r="O721" t="b">
        <f t="shared" si="178"/>
        <v>1</v>
      </c>
      <c r="Q721" s="7">
        <f t="shared" si="179"/>
        <v>0.59253667237833263</v>
      </c>
      <c r="R721" s="7">
        <f t="shared" si="180"/>
        <v>1.931516409129019E-2</v>
      </c>
      <c r="S721" s="7">
        <f t="shared" si="181"/>
        <v>3.4361992966491013E-2</v>
      </c>
      <c r="T721" s="7">
        <f t="shared" si="182"/>
        <v>6.9021941404325216E-2</v>
      </c>
      <c r="U721" s="7">
        <f t="shared" si="183"/>
        <v>0.13568320045928409</v>
      </c>
      <c r="V721" s="7">
        <f t="shared" si="184"/>
        <v>8.6394091036090651E-2</v>
      </c>
      <c r="W721" s="7">
        <f t="shared" si="185"/>
        <v>9.1341465114972899E-3</v>
      </c>
      <c r="X721" s="7">
        <f t="shared" si="186"/>
        <v>6.6659619768267607E-3</v>
      </c>
      <c r="Y721" s="7">
        <f t="shared" si="187"/>
        <v>6.5636776741432182E-3</v>
      </c>
      <c r="Z721" s="7">
        <f t="shared" si="188"/>
        <v>3.5568642582144344E-2</v>
      </c>
      <c r="AA721" s="7">
        <f t="shared" si="189"/>
        <v>4.7545089195746354E-3</v>
      </c>
      <c r="AC721" s="7">
        <f>IF(DAY($A721)=1,VLOOKUP($A721-1,$A$2:$L$1124,$Q$1,FALSE)/VLOOKUP($A721-1,$A$2:$N$1124,14,FALSE),AC720)</f>
        <v>0.59253667237833263</v>
      </c>
      <c r="AD721" s="7">
        <f>IF(DAY($A721)=1,VLOOKUP($A721-1,$A$2:$L$1124,$R$1,FALSE)/VLOOKUP($A721-1,$A$2:$N$1124,14,FALSE),AD720)</f>
        <v>1.931516409129019E-2</v>
      </c>
      <c r="AE721" s="7">
        <f>IF(DAY($A721)=1,VLOOKUP($A721-1,$A$2:$L$1124,$S$1,FALSE)/VLOOKUP($A721-1,$A$2:$N$1124,14,FALSE),AE720)</f>
        <v>3.4361992966491013E-2</v>
      </c>
      <c r="AF721" s="7">
        <f>IF(DAY($A721)=1,VLOOKUP($A721-1,$A$2:$L$1124,$T$1,FALSE)/VLOOKUP($A721-1,$A$2:$N$1124,14,FALSE),AF720)</f>
        <v>6.9021941404325216E-2</v>
      </c>
      <c r="AG721" s="7">
        <f>IF(DAY($A721)=1,VLOOKUP($A721-1,$A$2:$L$1124,$U$1,FALSE)/VLOOKUP($A721-1,$A$2:$N$1124,14,FALSE),AG720)</f>
        <v>0.13568320045928409</v>
      </c>
      <c r="AH721" s="7">
        <f>IF(DAY($A721)=1,VLOOKUP($A721-1,$A$2:$L$1124,$V$1,FALSE)/VLOOKUP($A721-1,$A$2:$N$1124,14,FALSE),AH720)</f>
        <v>8.6394091036090651E-2</v>
      </c>
      <c r="AI721" s="7">
        <f>IF(DAY($A721)=1,VLOOKUP($A721-1,$A$2:$L$1124,$W$1,FALSE)/VLOOKUP($A721-1,$A$2:$N$1124,14,FALSE),AI720)</f>
        <v>9.1341465114972899E-3</v>
      </c>
      <c r="AJ721" s="7">
        <f>IF(DAY($A721)=1,VLOOKUP($A721-1,$A$2:$L$1124,$X$1,FALSE)/VLOOKUP($A721-1,$A$2:$N$1124,14,FALSE),AJ720)</f>
        <v>6.6659619768267607E-3</v>
      </c>
      <c r="AK721" s="7">
        <f>IF(DAY($A721)=1,VLOOKUP($A721-1,$A$2:$L$1124,$Y$1,FALSE)/VLOOKUP($A721-1,$A$2:$N$1124,14,FALSE),AK720)</f>
        <v>6.5636776741432182E-3</v>
      </c>
      <c r="AL721" s="7">
        <f>IF(DAY($A721)=1,VLOOKUP($A721-1,$A$2:$L$1124,$Z$1,FALSE)/VLOOKUP($A721-1,$A$2:$N$1124,14,FALSE),AL720)</f>
        <v>3.5568642582144344E-2</v>
      </c>
      <c r="AM721" s="7">
        <f>IF(DAY($A721)=1,VLOOKUP($A721-1,$A$2:$L$1124,$AA$1,FALSE)/VLOOKUP($A721-1,$A$2:$N$1124,14,FALSE),AM720)</f>
        <v>4.7545089195746354E-3</v>
      </c>
      <c r="AO721" s="12">
        <f>VLOOKUP($A721,BTC!$A$1:$G$1853,5,FALSE)</f>
        <v>17776.7</v>
      </c>
      <c r="AP721" s="12">
        <f>VLOOKUP($A721,XRP!$A$1:$G$1853,5,FALSE)</f>
        <v>0.79125699999999999</v>
      </c>
      <c r="AQ721" s="12">
        <f>VLOOKUP($A721,LTC!$A$1:$G$1853,5,FALSE)</f>
        <v>350.25</v>
      </c>
      <c r="AR721" s="12">
        <f>VLOOKUP($A721,ETC!$A$1:$G$1853,5,FALSE)</f>
        <v>40.270000000000003</v>
      </c>
      <c r="AS721" s="12">
        <f>VLOOKUP($A721,ETH!$A$1:$G$1853,5,FALSE)</f>
        <v>826.82</v>
      </c>
      <c r="AT721" s="12">
        <f>VLOOKUP($A721,BCH!$A$1:$G$1853,5,FALSE)</f>
        <v>2805.89</v>
      </c>
      <c r="AU721" s="12">
        <f>VLOOKUP($A721,XMR!$A$1:$G$1853,5,FALSE)</f>
        <v>377.24</v>
      </c>
      <c r="AV721" s="12">
        <f>VLOOKUP($A721,ZEC!$A$1:$G$1853,5,FALSE)</f>
        <v>613.91</v>
      </c>
      <c r="AW721" s="12">
        <f>VLOOKUP($A721,EOS!$A$1:$G$1853,5,FALSE)</f>
        <v>12.38</v>
      </c>
      <c r="AX721" s="12">
        <f>VLOOKUP($A721,DASH!$A$1:$G$1853,5,FALSE)</f>
        <v>1186.6300000000001</v>
      </c>
      <c r="AY721" s="12">
        <f>VLOOKUP($A721,XLM!$A$1:$G$1853,5,FALSE)</f>
        <v>0.26430999999999999</v>
      </c>
      <c r="BA721" s="24">
        <v>1</v>
      </c>
      <c r="BB721" s="24">
        <v>1</v>
      </c>
      <c r="BC721" s="24">
        <v>1</v>
      </c>
      <c r="BD721" s="24">
        <v>1</v>
      </c>
      <c r="BE721" s="24">
        <v>1</v>
      </c>
      <c r="BF721" s="24">
        <v>1</v>
      </c>
      <c r="BG721" s="24">
        <v>1</v>
      </c>
      <c r="BH721" s="24">
        <v>1</v>
      </c>
      <c r="BI721" s="24">
        <v>1</v>
      </c>
      <c r="BJ721" s="24">
        <v>1</v>
      </c>
      <c r="BK721" s="24">
        <v>1</v>
      </c>
      <c r="BM721" s="19">
        <f>IF(SUM(BA720:BK720)=SUM(BA721:BK721),BM720,BM720*SUMPRODUCT(BA721:BK721,AO721:AY721,Q721:AA721)/SUMPRODUCT(BA720:BK720,AO721:AY721,AC721:AM721))</f>
        <v>0.8185351248056717</v>
      </c>
      <c r="BN721" s="26">
        <f>SUMPRODUCT(AO721:AY721,BA721:BK721,Q721:AA721)/BM721</f>
        <v>13380.735555768752</v>
      </c>
      <c r="BO721">
        <f t="shared" si="190"/>
        <v>17776.7</v>
      </c>
    </row>
    <row r="722" spans="1:67" x14ac:dyDescent="0.75">
      <c r="A722" s="4">
        <v>43089</v>
      </c>
      <c r="B722" s="46">
        <f>INDEX('Index Volume'!B:B,MATCH(Index_New!$A722,'Index Volume'!$A:$A,0))</f>
        <v>22149699584</v>
      </c>
      <c r="C722" s="46">
        <f>INDEX('Index Volume'!C:C,MATCH(Index_New!$A722,'Index Volume'!$A:$A,0))</f>
        <v>1007420032</v>
      </c>
      <c r="D722" s="46">
        <f>INDEX('Index Volume'!D:D,MATCH(Index_New!$A722,'Index Volume'!$A:$A,0))</f>
        <v>2104060032</v>
      </c>
      <c r="E722" s="46">
        <f>INDEX('Index Volume'!E:E,MATCH(Index_New!$A722,'Index Volume'!$A:$A,0))</f>
        <v>920793024</v>
      </c>
      <c r="F722" s="46">
        <f>INDEX('Index Volume'!F:F,MATCH(Index_New!$A722,'Index Volume'!$A:$A,0))</f>
        <v>3969939968</v>
      </c>
      <c r="G722" s="46">
        <f>INDEX('Index Volume'!G:G,MATCH(Index_New!$A722,'Index Volume'!$A:$A,0))</f>
        <v>11889600512</v>
      </c>
      <c r="H722" s="46">
        <f>INDEX('Index Volume'!H:H,MATCH(Index_New!$A722,'Index Volume'!$A:$A,0))</f>
        <v>498648000</v>
      </c>
      <c r="I722" s="46">
        <f>INDEX('Index Volume'!I:I,MATCH(Index_New!$A722,'Index Volume'!$A:$A,0))</f>
        <v>305316000</v>
      </c>
      <c r="J722" s="46">
        <f>INDEX('Index Volume'!J:J,MATCH(Index_New!$A722,'Index Volume'!$A:$A,0))</f>
        <v>775977024</v>
      </c>
      <c r="K722" s="46">
        <f>INDEX('Index Volume'!K:K,MATCH(Index_New!$A722,'Index Volume'!$A:$A,0))</f>
        <v>816872000</v>
      </c>
      <c r="L722" s="46">
        <f>INDEX('Index Volume'!L:L,MATCH(Index_New!$A722,'Index Volume'!$A:$A,0))</f>
        <v>250599008</v>
      </c>
      <c r="M722" s="46">
        <f t="shared" si="176"/>
        <v>44688925184</v>
      </c>
      <c r="N722" s="1">
        <f t="shared" si="177"/>
        <v>44688925184</v>
      </c>
      <c r="O722" t="b">
        <f t="shared" si="178"/>
        <v>1</v>
      </c>
      <c r="Q722" s="7">
        <f t="shared" si="179"/>
        <v>0.59253667237833263</v>
      </c>
      <c r="R722" s="7">
        <f t="shared" si="180"/>
        <v>1.931516409129019E-2</v>
      </c>
      <c r="S722" s="7">
        <f t="shared" si="181"/>
        <v>3.4361992966491013E-2</v>
      </c>
      <c r="T722" s="7">
        <f t="shared" si="182"/>
        <v>6.9021941404325216E-2</v>
      </c>
      <c r="U722" s="7">
        <f t="shared" si="183"/>
        <v>0.13568320045928409</v>
      </c>
      <c r="V722" s="7">
        <f t="shared" si="184"/>
        <v>8.6394091036090651E-2</v>
      </c>
      <c r="W722" s="7">
        <f t="shared" si="185"/>
        <v>9.1341465114972899E-3</v>
      </c>
      <c r="X722" s="7">
        <f t="shared" si="186"/>
        <v>6.6659619768267607E-3</v>
      </c>
      <c r="Y722" s="7">
        <f t="shared" si="187"/>
        <v>6.5636776741432182E-3</v>
      </c>
      <c r="Z722" s="7">
        <f t="shared" si="188"/>
        <v>3.5568642582144344E-2</v>
      </c>
      <c r="AA722" s="7">
        <f t="shared" si="189"/>
        <v>4.7545089195746354E-3</v>
      </c>
      <c r="AC722" s="7">
        <f>IF(DAY($A722)=1,VLOOKUP($A722-1,$A$2:$L$1124,$Q$1,FALSE)/VLOOKUP($A722-1,$A$2:$N$1124,14,FALSE),AC721)</f>
        <v>0.59253667237833263</v>
      </c>
      <c r="AD722" s="7">
        <f>IF(DAY($A722)=1,VLOOKUP($A722-1,$A$2:$L$1124,$R$1,FALSE)/VLOOKUP($A722-1,$A$2:$N$1124,14,FALSE),AD721)</f>
        <v>1.931516409129019E-2</v>
      </c>
      <c r="AE722" s="7">
        <f>IF(DAY($A722)=1,VLOOKUP($A722-1,$A$2:$L$1124,$S$1,FALSE)/VLOOKUP($A722-1,$A$2:$N$1124,14,FALSE),AE721)</f>
        <v>3.4361992966491013E-2</v>
      </c>
      <c r="AF722" s="7">
        <f>IF(DAY($A722)=1,VLOOKUP($A722-1,$A$2:$L$1124,$T$1,FALSE)/VLOOKUP($A722-1,$A$2:$N$1124,14,FALSE),AF721)</f>
        <v>6.9021941404325216E-2</v>
      </c>
      <c r="AG722" s="7">
        <f>IF(DAY($A722)=1,VLOOKUP($A722-1,$A$2:$L$1124,$U$1,FALSE)/VLOOKUP($A722-1,$A$2:$N$1124,14,FALSE),AG721)</f>
        <v>0.13568320045928409</v>
      </c>
      <c r="AH722" s="7">
        <f>IF(DAY($A722)=1,VLOOKUP($A722-1,$A$2:$L$1124,$V$1,FALSE)/VLOOKUP($A722-1,$A$2:$N$1124,14,FALSE),AH721)</f>
        <v>8.6394091036090651E-2</v>
      </c>
      <c r="AI722" s="7">
        <f>IF(DAY($A722)=1,VLOOKUP($A722-1,$A$2:$L$1124,$W$1,FALSE)/VLOOKUP($A722-1,$A$2:$N$1124,14,FALSE),AI721)</f>
        <v>9.1341465114972899E-3</v>
      </c>
      <c r="AJ722" s="7">
        <f>IF(DAY($A722)=1,VLOOKUP($A722-1,$A$2:$L$1124,$X$1,FALSE)/VLOOKUP($A722-1,$A$2:$N$1124,14,FALSE),AJ721)</f>
        <v>6.6659619768267607E-3</v>
      </c>
      <c r="AK722" s="7">
        <f>IF(DAY($A722)=1,VLOOKUP($A722-1,$A$2:$L$1124,$Y$1,FALSE)/VLOOKUP($A722-1,$A$2:$N$1124,14,FALSE),AK721)</f>
        <v>6.5636776741432182E-3</v>
      </c>
      <c r="AL722" s="7">
        <f>IF(DAY($A722)=1,VLOOKUP($A722-1,$A$2:$L$1124,$Z$1,FALSE)/VLOOKUP($A722-1,$A$2:$N$1124,14,FALSE),AL721)</f>
        <v>3.5568642582144344E-2</v>
      </c>
      <c r="AM722" s="7">
        <f>IF(DAY($A722)=1,VLOOKUP($A722-1,$A$2:$L$1124,$AA$1,FALSE)/VLOOKUP($A722-1,$A$2:$N$1124,14,FALSE),AM721)</f>
        <v>4.7545089195746354E-3</v>
      </c>
      <c r="AO722" s="12">
        <f>VLOOKUP($A722,BTC!$A$1:$G$1853,5,FALSE)</f>
        <v>16624.599999999999</v>
      </c>
      <c r="AP722" s="12">
        <f>VLOOKUP($A722,XRP!$A$1:$G$1853,5,FALSE)</f>
        <v>0.77596399999999999</v>
      </c>
      <c r="AQ722" s="12">
        <f>VLOOKUP($A722,LTC!$A$1:$G$1853,5,FALSE)</f>
        <v>314.62</v>
      </c>
      <c r="AR722" s="12">
        <f>VLOOKUP($A722,ETC!$A$1:$G$1853,5,FALSE)</f>
        <v>44.05</v>
      </c>
      <c r="AS722" s="12">
        <f>VLOOKUP($A722,ETH!$A$1:$G$1853,5,FALSE)</f>
        <v>819.09</v>
      </c>
      <c r="AT722" s="12">
        <f>VLOOKUP($A722,BCH!$A$1:$G$1853,5,FALSE)</f>
        <v>3923.07</v>
      </c>
      <c r="AU722" s="12">
        <f>VLOOKUP($A722,XMR!$A$1:$G$1853,5,FALSE)</f>
        <v>469.2</v>
      </c>
      <c r="AV722" s="12">
        <f>VLOOKUP($A722,ZEC!$A$1:$G$1853,5,FALSE)</f>
        <v>675.55</v>
      </c>
      <c r="AW722" s="12">
        <f>VLOOKUP($A722,EOS!$A$1:$G$1853,5,FALSE)</f>
        <v>11.99</v>
      </c>
      <c r="AX722" s="12">
        <f>VLOOKUP($A722,DASH!$A$1:$G$1853,5,FALSE)</f>
        <v>1550.85</v>
      </c>
      <c r="AY722" s="12">
        <f>VLOOKUP($A722,XLM!$A$1:$G$1853,5,FALSE)</f>
        <v>0.252386</v>
      </c>
      <c r="BA722" s="24">
        <v>1</v>
      </c>
      <c r="BB722" s="24">
        <v>1</v>
      </c>
      <c r="BC722" s="24">
        <v>1</v>
      </c>
      <c r="BD722" s="24">
        <v>1</v>
      </c>
      <c r="BE722" s="24">
        <v>1</v>
      </c>
      <c r="BF722" s="24">
        <v>1</v>
      </c>
      <c r="BG722" s="24">
        <v>1</v>
      </c>
      <c r="BH722" s="24">
        <v>1</v>
      </c>
      <c r="BI722" s="24">
        <v>1</v>
      </c>
      <c r="BJ722" s="24">
        <v>1</v>
      </c>
      <c r="BK722" s="24">
        <v>1</v>
      </c>
      <c r="BM722" s="19">
        <f>IF(SUM(BA721:BK721)=SUM(BA722:BK722),BM721,BM721*SUMPRODUCT(BA722:BK722,AO722:AY722,Q722:AA722)/SUMPRODUCT(BA721:BK721,AO722:AY722,AC722:AM722))</f>
        <v>0.8185351248056717</v>
      </c>
      <c r="BN722" s="26">
        <f>SUMPRODUCT(AO722:AY722,BA722:BK722,Q722:AA722)/BM722</f>
        <v>12679.539952619505</v>
      </c>
      <c r="BO722">
        <f t="shared" si="190"/>
        <v>16624.599999999999</v>
      </c>
    </row>
    <row r="723" spans="1:67" x14ac:dyDescent="0.75">
      <c r="A723" s="3">
        <v>43090</v>
      </c>
      <c r="B723" s="46">
        <f>INDEX('Index Volume'!B:B,MATCH(Index_New!$A723,'Index Volume'!$A:$A,0))</f>
        <v>16516599808</v>
      </c>
      <c r="C723" s="46">
        <f>INDEX('Index Volume'!C:C,MATCH(Index_New!$A723,'Index Volume'!$A:$A,0))</f>
        <v>3626109952</v>
      </c>
      <c r="D723" s="46">
        <f>INDEX('Index Volume'!D:D,MATCH(Index_New!$A723,'Index Volume'!$A:$A,0))</f>
        <v>1555939968</v>
      </c>
      <c r="E723" s="46">
        <f>INDEX('Index Volume'!E:E,MATCH(Index_New!$A723,'Index Volume'!$A:$A,0))</f>
        <v>825238976</v>
      </c>
      <c r="F723" s="46">
        <f>INDEX('Index Volume'!F:F,MATCH(Index_New!$A723,'Index Volume'!$A:$A,0))</f>
        <v>3569060096</v>
      </c>
      <c r="G723" s="46">
        <f>INDEX('Index Volume'!G:G,MATCH(Index_New!$A723,'Index Volume'!$A:$A,0))</f>
        <v>3664329984</v>
      </c>
      <c r="H723" s="46">
        <f>INDEX('Index Volume'!H:H,MATCH(Index_New!$A723,'Index Volume'!$A:$A,0))</f>
        <v>354020992</v>
      </c>
      <c r="I723" s="46">
        <f>INDEX('Index Volume'!I:I,MATCH(Index_New!$A723,'Index Volume'!$A:$A,0))</f>
        <v>279558016</v>
      </c>
      <c r="J723" s="46">
        <f>INDEX('Index Volume'!J:J,MATCH(Index_New!$A723,'Index Volume'!$A:$A,0))</f>
        <v>349756000</v>
      </c>
      <c r="K723" s="46">
        <f>INDEX('Index Volume'!K:K,MATCH(Index_New!$A723,'Index Volume'!$A:$A,0))</f>
        <v>476900000</v>
      </c>
      <c r="L723" s="46">
        <f>INDEX('Index Volume'!L:L,MATCH(Index_New!$A723,'Index Volume'!$A:$A,0))</f>
        <v>199122000</v>
      </c>
      <c r="M723" s="46">
        <f t="shared" si="176"/>
        <v>31416635792</v>
      </c>
      <c r="N723" s="1">
        <f t="shared" si="177"/>
        <v>31416635792</v>
      </c>
      <c r="O723" t="b">
        <f t="shared" si="178"/>
        <v>1</v>
      </c>
      <c r="Q723" s="7">
        <f t="shared" si="179"/>
        <v>0.59253667237833263</v>
      </c>
      <c r="R723" s="7">
        <f t="shared" si="180"/>
        <v>1.931516409129019E-2</v>
      </c>
      <c r="S723" s="7">
        <f t="shared" si="181"/>
        <v>3.4361992966491013E-2</v>
      </c>
      <c r="T723" s="7">
        <f t="shared" si="182"/>
        <v>6.9021941404325216E-2</v>
      </c>
      <c r="U723" s="7">
        <f t="shared" si="183"/>
        <v>0.13568320045928409</v>
      </c>
      <c r="V723" s="7">
        <f t="shared" si="184"/>
        <v>8.6394091036090651E-2</v>
      </c>
      <c r="W723" s="7">
        <f t="shared" si="185"/>
        <v>9.1341465114972899E-3</v>
      </c>
      <c r="X723" s="7">
        <f t="shared" si="186"/>
        <v>6.6659619768267607E-3</v>
      </c>
      <c r="Y723" s="7">
        <f t="shared" si="187"/>
        <v>6.5636776741432182E-3</v>
      </c>
      <c r="Z723" s="7">
        <f t="shared" si="188"/>
        <v>3.5568642582144344E-2</v>
      </c>
      <c r="AA723" s="7">
        <f t="shared" si="189"/>
        <v>4.7545089195746354E-3</v>
      </c>
      <c r="AC723" s="7">
        <f>IF(DAY($A723)=1,VLOOKUP($A723-1,$A$2:$L$1124,$Q$1,FALSE)/VLOOKUP($A723-1,$A$2:$N$1124,14,FALSE),AC722)</f>
        <v>0.59253667237833263</v>
      </c>
      <c r="AD723" s="7">
        <f>IF(DAY($A723)=1,VLOOKUP($A723-1,$A$2:$L$1124,$R$1,FALSE)/VLOOKUP($A723-1,$A$2:$N$1124,14,FALSE),AD722)</f>
        <v>1.931516409129019E-2</v>
      </c>
      <c r="AE723" s="7">
        <f>IF(DAY($A723)=1,VLOOKUP($A723-1,$A$2:$L$1124,$S$1,FALSE)/VLOOKUP($A723-1,$A$2:$N$1124,14,FALSE),AE722)</f>
        <v>3.4361992966491013E-2</v>
      </c>
      <c r="AF723" s="7">
        <f>IF(DAY($A723)=1,VLOOKUP($A723-1,$A$2:$L$1124,$T$1,FALSE)/VLOOKUP($A723-1,$A$2:$N$1124,14,FALSE),AF722)</f>
        <v>6.9021941404325216E-2</v>
      </c>
      <c r="AG723" s="7">
        <f>IF(DAY($A723)=1,VLOOKUP($A723-1,$A$2:$L$1124,$U$1,FALSE)/VLOOKUP($A723-1,$A$2:$N$1124,14,FALSE),AG722)</f>
        <v>0.13568320045928409</v>
      </c>
      <c r="AH723" s="7">
        <f>IF(DAY($A723)=1,VLOOKUP($A723-1,$A$2:$L$1124,$V$1,FALSE)/VLOOKUP($A723-1,$A$2:$N$1124,14,FALSE),AH722)</f>
        <v>8.6394091036090651E-2</v>
      </c>
      <c r="AI723" s="7">
        <f>IF(DAY($A723)=1,VLOOKUP($A723-1,$A$2:$L$1124,$W$1,FALSE)/VLOOKUP($A723-1,$A$2:$N$1124,14,FALSE),AI722)</f>
        <v>9.1341465114972899E-3</v>
      </c>
      <c r="AJ723" s="7">
        <f>IF(DAY($A723)=1,VLOOKUP($A723-1,$A$2:$L$1124,$X$1,FALSE)/VLOOKUP($A723-1,$A$2:$N$1124,14,FALSE),AJ722)</f>
        <v>6.6659619768267607E-3</v>
      </c>
      <c r="AK723" s="7">
        <f>IF(DAY($A723)=1,VLOOKUP($A723-1,$A$2:$L$1124,$Y$1,FALSE)/VLOOKUP($A723-1,$A$2:$N$1124,14,FALSE),AK722)</f>
        <v>6.5636776741432182E-3</v>
      </c>
      <c r="AL723" s="7">
        <f>IF(DAY($A723)=1,VLOOKUP($A723-1,$A$2:$L$1124,$Z$1,FALSE)/VLOOKUP($A723-1,$A$2:$N$1124,14,FALSE),AL722)</f>
        <v>3.5568642582144344E-2</v>
      </c>
      <c r="AM723" s="7">
        <f>IF(DAY($A723)=1,VLOOKUP($A723-1,$A$2:$L$1124,$AA$1,FALSE)/VLOOKUP($A723-1,$A$2:$N$1124,14,FALSE),AM722)</f>
        <v>4.7545089195746354E-3</v>
      </c>
      <c r="AO723" s="12">
        <f>VLOOKUP($A723,BTC!$A$1:$G$1853,5,FALSE)</f>
        <v>15802.9</v>
      </c>
      <c r="AP723" s="12">
        <f>VLOOKUP($A723,XRP!$A$1:$G$1853,5,FALSE)</f>
        <v>1.19</v>
      </c>
      <c r="AQ723" s="12">
        <f>VLOOKUP($A723,LTC!$A$1:$G$1853,5,FALSE)</f>
        <v>317.45999999999998</v>
      </c>
      <c r="AR723" s="12">
        <f>VLOOKUP($A723,ETC!$A$1:$G$1853,5,FALSE)</f>
        <v>42.1</v>
      </c>
      <c r="AS723" s="12">
        <f>VLOOKUP($A723,ETH!$A$1:$G$1853,5,FALSE)</f>
        <v>821.06</v>
      </c>
      <c r="AT723" s="12">
        <f>VLOOKUP($A723,BCH!$A$1:$G$1853,5,FALSE)</f>
        <v>3267.17</v>
      </c>
      <c r="AU723" s="12">
        <f>VLOOKUP($A723,XMR!$A$1:$G$1853,5,FALSE)</f>
        <v>417.98</v>
      </c>
      <c r="AV723" s="12">
        <f>VLOOKUP($A723,ZEC!$A$1:$G$1853,5,FALSE)</f>
        <v>651.49</v>
      </c>
      <c r="AW723" s="12">
        <f>VLOOKUP($A723,EOS!$A$1:$G$1853,5,FALSE)</f>
        <v>10.6</v>
      </c>
      <c r="AX723" s="12">
        <f>VLOOKUP($A723,DASH!$A$1:$G$1853,5,FALSE)</f>
        <v>1434.82</v>
      </c>
      <c r="AY723" s="12">
        <f>VLOOKUP($A723,XLM!$A$1:$G$1853,5,FALSE)</f>
        <v>0.25719999999999998</v>
      </c>
      <c r="BA723" s="24">
        <v>1</v>
      </c>
      <c r="BB723" s="24">
        <v>1</v>
      </c>
      <c r="BC723" s="24">
        <v>1</v>
      </c>
      <c r="BD723" s="24">
        <v>1</v>
      </c>
      <c r="BE723" s="24">
        <v>1</v>
      </c>
      <c r="BF723" s="24">
        <v>1</v>
      </c>
      <c r="BG723" s="24">
        <v>1</v>
      </c>
      <c r="BH723" s="24">
        <v>1</v>
      </c>
      <c r="BI723" s="24">
        <v>1</v>
      </c>
      <c r="BJ723" s="24">
        <v>1</v>
      </c>
      <c r="BK723" s="24">
        <v>1</v>
      </c>
      <c r="BM723" s="19">
        <f>IF(SUM(BA722:BK722)=SUM(BA723:BK723),BM722,BM722*SUMPRODUCT(BA723:BK723,AO723:AY723,Q723:AA723)/SUMPRODUCT(BA722:BK722,AO723:AY723,AC723:AM723))</f>
        <v>0.8185351248056717</v>
      </c>
      <c r="BN723" s="26">
        <f>SUMPRODUCT(AO723:AY723,BA723:BK723,Q723:AA723)/BM723</f>
        <v>12009.954338888458</v>
      </c>
      <c r="BO723">
        <f t="shared" si="190"/>
        <v>15802.9</v>
      </c>
    </row>
    <row r="724" spans="1:67" x14ac:dyDescent="0.75">
      <c r="A724" s="4">
        <v>43091</v>
      </c>
      <c r="B724" s="46">
        <f>INDEX('Index Volume'!B:B,MATCH(Index_New!$A724,'Index Volume'!$A:$A,0))</f>
        <v>22197999616</v>
      </c>
      <c r="C724" s="46">
        <f>INDEX('Index Volume'!C:C,MATCH(Index_New!$A724,'Index Volume'!$A:$A,0))</f>
        <v>4644700160</v>
      </c>
      <c r="D724" s="46">
        <f>INDEX('Index Volume'!D:D,MATCH(Index_New!$A724,'Index Volume'!$A:$A,0))</f>
        <v>2938040064</v>
      </c>
      <c r="E724" s="46">
        <f>INDEX('Index Volume'!E:E,MATCH(Index_New!$A724,'Index Volume'!$A:$A,0))</f>
        <v>817384000</v>
      </c>
      <c r="F724" s="46">
        <f>INDEX('Index Volume'!F:F,MATCH(Index_New!$A724,'Index Volume'!$A:$A,0))</f>
        <v>4977710080</v>
      </c>
      <c r="G724" s="46">
        <f>INDEX('Index Volume'!G:G,MATCH(Index_New!$A724,'Index Volume'!$A:$A,0))</f>
        <v>3877769984</v>
      </c>
      <c r="H724" s="46">
        <f>INDEX('Index Volume'!H:H,MATCH(Index_New!$A724,'Index Volume'!$A:$A,0))</f>
        <v>334616992</v>
      </c>
      <c r="I724" s="46">
        <f>INDEX('Index Volume'!I:I,MATCH(Index_New!$A724,'Index Volume'!$A:$A,0))</f>
        <v>351520992</v>
      </c>
      <c r="J724" s="46">
        <f>INDEX('Index Volume'!J:J,MATCH(Index_New!$A724,'Index Volume'!$A:$A,0))</f>
        <v>612398016</v>
      </c>
      <c r="K724" s="46">
        <f>INDEX('Index Volume'!K:K,MATCH(Index_New!$A724,'Index Volume'!$A:$A,0))</f>
        <v>510588000</v>
      </c>
      <c r="L724" s="46">
        <f>INDEX('Index Volume'!L:L,MATCH(Index_New!$A724,'Index Volume'!$A:$A,0))</f>
        <v>229459008</v>
      </c>
      <c r="M724" s="46">
        <f t="shared" si="176"/>
        <v>41492186912</v>
      </c>
      <c r="N724" s="1">
        <f t="shared" si="177"/>
        <v>41492186912</v>
      </c>
      <c r="O724" t="b">
        <f t="shared" si="178"/>
        <v>1</v>
      </c>
      <c r="Q724" s="7">
        <f t="shared" si="179"/>
        <v>0.59253667237833263</v>
      </c>
      <c r="R724" s="7">
        <f t="shared" si="180"/>
        <v>1.931516409129019E-2</v>
      </c>
      <c r="S724" s="7">
        <f t="shared" si="181"/>
        <v>3.4361992966491013E-2</v>
      </c>
      <c r="T724" s="7">
        <f t="shared" si="182"/>
        <v>6.9021941404325216E-2</v>
      </c>
      <c r="U724" s="7">
        <f t="shared" si="183"/>
        <v>0.13568320045928409</v>
      </c>
      <c r="V724" s="7">
        <f t="shared" si="184"/>
        <v>8.6394091036090651E-2</v>
      </c>
      <c r="W724" s="7">
        <f t="shared" si="185"/>
        <v>9.1341465114972899E-3</v>
      </c>
      <c r="X724" s="7">
        <f t="shared" si="186"/>
        <v>6.6659619768267607E-3</v>
      </c>
      <c r="Y724" s="7">
        <f t="shared" si="187"/>
        <v>6.5636776741432182E-3</v>
      </c>
      <c r="Z724" s="7">
        <f t="shared" si="188"/>
        <v>3.5568642582144344E-2</v>
      </c>
      <c r="AA724" s="7">
        <f t="shared" si="189"/>
        <v>4.7545089195746354E-3</v>
      </c>
      <c r="AC724" s="7">
        <f>IF(DAY($A724)=1,VLOOKUP($A724-1,$A$2:$L$1124,$Q$1,FALSE)/VLOOKUP($A724-1,$A$2:$N$1124,14,FALSE),AC723)</f>
        <v>0.59253667237833263</v>
      </c>
      <c r="AD724" s="7">
        <f>IF(DAY($A724)=1,VLOOKUP($A724-1,$A$2:$L$1124,$R$1,FALSE)/VLOOKUP($A724-1,$A$2:$N$1124,14,FALSE),AD723)</f>
        <v>1.931516409129019E-2</v>
      </c>
      <c r="AE724" s="7">
        <f>IF(DAY($A724)=1,VLOOKUP($A724-1,$A$2:$L$1124,$S$1,FALSE)/VLOOKUP($A724-1,$A$2:$N$1124,14,FALSE),AE723)</f>
        <v>3.4361992966491013E-2</v>
      </c>
      <c r="AF724" s="7">
        <f>IF(DAY($A724)=1,VLOOKUP($A724-1,$A$2:$L$1124,$T$1,FALSE)/VLOOKUP($A724-1,$A$2:$N$1124,14,FALSE),AF723)</f>
        <v>6.9021941404325216E-2</v>
      </c>
      <c r="AG724" s="7">
        <f>IF(DAY($A724)=1,VLOOKUP($A724-1,$A$2:$L$1124,$U$1,FALSE)/VLOOKUP($A724-1,$A$2:$N$1124,14,FALSE),AG723)</f>
        <v>0.13568320045928409</v>
      </c>
      <c r="AH724" s="7">
        <f>IF(DAY($A724)=1,VLOOKUP($A724-1,$A$2:$L$1124,$V$1,FALSE)/VLOOKUP($A724-1,$A$2:$N$1124,14,FALSE),AH723)</f>
        <v>8.6394091036090651E-2</v>
      </c>
      <c r="AI724" s="7">
        <f>IF(DAY($A724)=1,VLOOKUP($A724-1,$A$2:$L$1124,$W$1,FALSE)/VLOOKUP($A724-1,$A$2:$N$1124,14,FALSE),AI723)</f>
        <v>9.1341465114972899E-3</v>
      </c>
      <c r="AJ724" s="7">
        <f>IF(DAY($A724)=1,VLOOKUP($A724-1,$A$2:$L$1124,$X$1,FALSE)/VLOOKUP($A724-1,$A$2:$N$1124,14,FALSE),AJ723)</f>
        <v>6.6659619768267607E-3</v>
      </c>
      <c r="AK724" s="7">
        <f>IF(DAY($A724)=1,VLOOKUP($A724-1,$A$2:$L$1124,$Y$1,FALSE)/VLOOKUP($A724-1,$A$2:$N$1124,14,FALSE),AK723)</f>
        <v>6.5636776741432182E-3</v>
      </c>
      <c r="AL724" s="7">
        <f>IF(DAY($A724)=1,VLOOKUP($A724-1,$A$2:$L$1124,$Z$1,FALSE)/VLOOKUP($A724-1,$A$2:$N$1124,14,FALSE),AL723)</f>
        <v>3.5568642582144344E-2</v>
      </c>
      <c r="AM724" s="7">
        <f>IF(DAY($A724)=1,VLOOKUP($A724-1,$A$2:$L$1124,$AA$1,FALSE)/VLOOKUP($A724-1,$A$2:$N$1124,14,FALSE),AM723)</f>
        <v>4.7545089195746354E-3</v>
      </c>
      <c r="AO724" s="12">
        <f>VLOOKUP($A724,BTC!$A$1:$G$1853,5,FALSE)</f>
        <v>13831.8</v>
      </c>
      <c r="AP724" s="12">
        <f>VLOOKUP($A724,XRP!$A$1:$G$1853,5,FALSE)</f>
        <v>1.1399999999999999</v>
      </c>
      <c r="AQ724" s="12">
        <f>VLOOKUP($A724,LTC!$A$1:$G$1853,5,FALSE)</f>
        <v>264.93</v>
      </c>
      <c r="AR724" s="12">
        <f>VLOOKUP($A724,ETC!$A$1:$G$1853,5,FALSE)</f>
        <v>30.96</v>
      </c>
      <c r="AS724" s="12">
        <f>VLOOKUP($A724,ETH!$A$1:$G$1853,5,FALSE)</f>
        <v>674.86</v>
      </c>
      <c r="AT724" s="12">
        <f>VLOOKUP($A724,BCH!$A$1:$G$1853,5,FALSE)</f>
        <v>2696.69</v>
      </c>
      <c r="AU724" s="12">
        <f>VLOOKUP($A724,XMR!$A$1:$G$1853,5,FALSE)</f>
        <v>346.11</v>
      </c>
      <c r="AV724" s="12">
        <f>VLOOKUP($A724,ZEC!$A$1:$G$1853,5,FALSE)</f>
        <v>536.67999999999995</v>
      </c>
      <c r="AW724" s="12">
        <f>VLOOKUP($A724,EOS!$A$1:$G$1853,5,FALSE)</f>
        <v>7.84</v>
      </c>
      <c r="AX724" s="12">
        <f>VLOOKUP($A724,DASH!$A$1:$G$1853,5,FALSE)</f>
        <v>1179.01</v>
      </c>
      <c r="AY724" s="12">
        <f>VLOOKUP($A724,XLM!$A$1:$G$1853,5,FALSE)</f>
        <v>0.21671699999999999</v>
      </c>
      <c r="BA724" s="24">
        <v>1</v>
      </c>
      <c r="BB724" s="24">
        <v>1</v>
      </c>
      <c r="BC724" s="24">
        <v>1</v>
      </c>
      <c r="BD724" s="24">
        <v>1</v>
      </c>
      <c r="BE724" s="24">
        <v>1</v>
      </c>
      <c r="BF724" s="24">
        <v>1</v>
      </c>
      <c r="BG724" s="24">
        <v>1</v>
      </c>
      <c r="BH724" s="24">
        <v>1</v>
      </c>
      <c r="BI724" s="24">
        <v>1</v>
      </c>
      <c r="BJ724" s="24">
        <v>1</v>
      </c>
      <c r="BK724" s="24">
        <v>1</v>
      </c>
      <c r="BM724" s="19">
        <f>IF(SUM(BA723:BK723)=SUM(BA724:BK724),BM723,BM723*SUMPRODUCT(BA724:BK724,AO724:AY724,Q724:AA724)/SUMPRODUCT(BA723:BK723,AO724:AY724,AC724:AM724))</f>
        <v>0.8185351248056717</v>
      </c>
      <c r="BN724" s="26">
        <f>SUMPRODUCT(AO724:AY724,BA724:BK724,Q724:AA724)/BM724</f>
        <v>10482.608962293192</v>
      </c>
      <c r="BO724">
        <f t="shared" si="190"/>
        <v>13831.8</v>
      </c>
    </row>
    <row r="725" spans="1:67" x14ac:dyDescent="0.75">
      <c r="A725" s="3">
        <v>43092</v>
      </c>
      <c r="B725" s="46">
        <f>INDEX('Index Volume'!B:B,MATCH(Index_New!$A725,'Index Volume'!$A:$A,0))</f>
        <v>13086000128</v>
      </c>
      <c r="C725" s="46">
        <f>INDEX('Index Volume'!C:C,MATCH(Index_New!$A725,'Index Volume'!$A:$A,0))</f>
        <v>1497590016</v>
      </c>
      <c r="D725" s="46">
        <f>INDEX('Index Volume'!D:D,MATCH(Index_New!$A725,'Index Volume'!$A:$A,0))</f>
        <v>1352579968</v>
      </c>
      <c r="E725" s="46">
        <f>INDEX('Index Volume'!E:E,MATCH(Index_New!$A725,'Index Volume'!$A:$A,0))</f>
        <v>385223008</v>
      </c>
      <c r="F725" s="46">
        <f>INDEX('Index Volume'!F:F,MATCH(Index_New!$A725,'Index Volume'!$A:$A,0))</f>
        <v>2480339968</v>
      </c>
      <c r="G725" s="46">
        <f>INDEX('Index Volume'!G:G,MATCH(Index_New!$A725,'Index Volume'!$A:$A,0))</f>
        <v>2843310080</v>
      </c>
      <c r="H725" s="46">
        <f>INDEX('Index Volume'!H:H,MATCH(Index_New!$A725,'Index Volume'!$A:$A,0))</f>
        <v>190116992</v>
      </c>
      <c r="I725" s="46">
        <f>INDEX('Index Volume'!I:I,MATCH(Index_New!$A725,'Index Volume'!$A:$A,0))</f>
        <v>231311008</v>
      </c>
      <c r="J725" s="46">
        <f>INDEX('Index Volume'!J:J,MATCH(Index_New!$A725,'Index Volume'!$A:$A,0))</f>
        <v>233174000</v>
      </c>
      <c r="K725" s="46">
        <f>INDEX('Index Volume'!K:K,MATCH(Index_New!$A725,'Index Volume'!$A:$A,0))</f>
        <v>327128992</v>
      </c>
      <c r="L725" s="46">
        <f>INDEX('Index Volume'!L:L,MATCH(Index_New!$A725,'Index Volume'!$A:$A,0))</f>
        <v>116122000</v>
      </c>
      <c r="M725" s="46">
        <f t="shared" si="176"/>
        <v>22742896160</v>
      </c>
      <c r="N725" s="1">
        <f t="shared" si="177"/>
        <v>22742896160</v>
      </c>
      <c r="O725" t="b">
        <f t="shared" si="178"/>
        <v>1</v>
      </c>
      <c r="Q725" s="7">
        <f t="shared" si="179"/>
        <v>0.59253667237833263</v>
      </c>
      <c r="R725" s="7">
        <f t="shared" si="180"/>
        <v>1.931516409129019E-2</v>
      </c>
      <c r="S725" s="7">
        <f t="shared" si="181"/>
        <v>3.4361992966491013E-2</v>
      </c>
      <c r="T725" s="7">
        <f t="shared" si="182"/>
        <v>6.9021941404325216E-2</v>
      </c>
      <c r="U725" s="7">
        <f t="shared" si="183"/>
        <v>0.13568320045928409</v>
      </c>
      <c r="V725" s="7">
        <f t="shared" si="184"/>
        <v>8.6394091036090651E-2</v>
      </c>
      <c r="W725" s="7">
        <f t="shared" si="185"/>
        <v>9.1341465114972899E-3</v>
      </c>
      <c r="X725" s="7">
        <f t="shared" si="186"/>
        <v>6.6659619768267607E-3</v>
      </c>
      <c r="Y725" s="7">
        <f t="shared" si="187"/>
        <v>6.5636776741432182E-3</v>
      </c>
      <c r="Z725" s="7">
        <f t="shared" si="188"/>
        <v>3.5568642582144344E-2</v>
      </c>
      <c r="AA725" s="7">
        <f t="shared" si="189"/>
        <v>4.7545089195746354E-3</v>
      </c>
      <c r="AC725" s="7">
        <f>IF(DAY($A725)=1,VLOOKUP($A725-1,$A$2:$L$1124,$Q$1,FALSE)/VLOOKUP($A725-1,$A$2:$N$1124,14,FALSE),AC724)</f>
        <v>0.59253667237833263</v>
      </c>
      <c r="AD725" s="7">
        <f>IF(DAY($A725)=1,VLOOKUP($A725-1,$A$2:$L$1124,$R$1,FALSE)/VLOOKUP($A725-1,$A$2:$N$1124,14,FALSE),AD724)</f>
        <v>1.931516409129019E-2</v>
      </c>
      <c r="AE725" s="7">
        <f>IF(DAY($A725)=1,VLOOKUP($A725-1,$A$2:$L$1124,$S$1,FALSE)/VLOOKUP($A725-1,$A$2:$N$1124,14,FALSE),AE724)</f>
        <v>3.4361992966491013E-2</v>
      </c>
      <c r="AF725" s="7">
        <f>IF(DAY($A725)=1,VLOOKUP($A725-1,$A$2:$L$1124,$T$1,FALSE)/VLOOKUP($A725-1,$A$2:$N$1124,14,FALSE),AF724)</f>
        <v>6.9021941404325216E-2</v>
      </c>
      <c r="AG725" s="7">
        <f>IF(DAY($A725)=1,VLOOKUP($A725-1,$A$2:$L$1124,$U$1,FALSE)/VLOOKUP($A725-1,$A$2:$N$1124,14,FALSE),AG724)</f>
        <v>0.13568320045928409</v>
      </c>
      <c r="AH725" s="7">
        <f>IF(DAY($A725)=1,VLOOKUP($A725-1,$A$2:$L$1124,$V$1,FALSE)/VLOOKUP($A725-1,$A$2:$N$1124,14,FALSE),AH724)</f>
        <v>8.6394091036090651E-2</v>
      </c>
      <c r="AI725" s="7">
        <f>IF(DAY($A725)=1,VLOOKUP($A725-1,$A$2:$L$1124,$W$1,FALSE)/VLOOKUP($A725-1,$A$2:$N$1124,14,FALSE),AI724)</f>
        <v>9.1341465114972899E-3</v>
      </c>
      <c r="AJ725" s="7">
        <f>IF(DAY($A725)=1,VLOOKUP($A725-1,$A$2:$L$1124,$X$1,FALSE)/VLOOKUP($A725-1,$A$2:$N$1124,14,FALSE),AJ724)</f>
        <v>6.6659619768267607E-3</v>
      </c>
      <c r="AK725" s="7">
        <f>IF(DAY($A725)=1,VLOOKUP($A725-1,$A$2:$L$1124,$Y$1,FALSE)/VLOOKUP($A725-1,$A$2:$N$1124,14,FALSE),AK724)</f>
        <v>6.5636776741432182E-3</v>
      </c>
      <c r="AL725" s="7">
        <f>IF(DAY($A725)=1,VLOOKUP($A725-1,$A$2:$L$1124,$Z$1,FALSE)/VLOOKUP($A725-1,$A$2:$N$1124,14,FALSE),AL724)</f>
        <v>3.5568642582144344E-2</v>
      </c>
      <c r="AM725" s="7">
        <f>IF(DAY($A725)=1,VLOOKUP($A725-1,$A$2:$L$1124,$AA$1,FALSE)/VLOOKUP($A725-1,$A$2:$N$1124,14,FALSE),AM724)</f>
        <v>4.7545089195746354E-3</v>
      </c>
      <c r="AO725" s="12">
        <f>VLOOKUP($A725,BTC!$A$1:$G$1853,5,FALSE)</f>
        <v>14699.2</v>
      </c>
      <c r="AP725" s="12">
        <f>VLOOKUP($A725,XRP!$A$1:$G$1853,5,FALSE)</f>
        <v>1.17</v>
      </c>
      <c r="AQ725" s="12">
        <f>VLOOKUP($A725,LTC!$A$1:$G$1853,5,FALSE)</f>
        <v>288.27</v>
      </c>
      <c r="AR725" s="12">
        <f>VLOOKUP($A725,ETC!$A$1:$G$1853,5,FALSE)</f>
        <v>32.72</v>
      </c>
      <c r="AS725" s="12">
        <f>VLOOKUP($A725,ETH!$A$1:$G$1853,5,FALSE)</f>
        <v>719.39</v>
      </c>
      <c r="AT725" s="12">
        <f>VLOOKUP($A725,BCH!$A$1:$G$1853,5,FALSE)</f>
        <v>3257.08</v>
      </c>
      <c r="AU725" s="12">
        <f>VLOOKUP($A725,XMR!$A$1:$G$1853,5,FALSE)</f>
        <v>382.04</v>
      </c>
      <c r="AV725" s="12">
        <f>VLOOKUP($A725,ZEC!$A$1:$G$1853,5,FALSE)</f>
        <v>594.61</v>
      </c>
      <c r="AW725" s="12">
        <f>VLOOKUP($A725,EOS!$A$1:$G$1853,5,FALSE)</f>
        <v>8.48</v>
      </c>
      <c r="AX725" s="12">
        <f>VLOOKUP($A725,DASH!$A$1:$G$1853,5,FALSE)</f>
        <v>1275.5</v>
      </c>
      <c r="AY725" s="12">
        <f>VLOOKUP($A725,XLM!$A$1:$G$1853,5,FALSE)</f>
        <v>0.234179</v>
      </c>
      <c r="BA725" s="24">
        <v>1</v>
      </c>
      <c r="BB725" s="24">
        <v>1</v>
      </c>
      <c r="BC725" s="24">
        <v>1</v>
      </c>
      <c r="BD725" s="24">
        <v>1</v>
      </c>
      <c r="BE725" s="24">
        <v>1</v>
      </c>
      <c r="BF725" s="24">
        <v>1</v>
      </c>
      <c r="BG725" s="24">
        <v>1</v>
      </c>
      <c r="BH725" s="24">
        <v>1</v>
      </c>
      <c r="BI725" s="24">
        <v>1</v>
      </c>
      <c r="BJ725" s="24">
        <v>1</v>
      </c>
      <c r="BK725" s="24">
        <v>1</v>
      </c>
      <c r="BM725" s="19">
        <f>IF(SUM(BA724:BK724)=SUM(BA725:BK725),BM724,BM724*SUMPRODUCT(BA725:BK725,AO725:AY725,Q725:AA725)/SUMPRODUCT(BA724:BK724,AO725:AY725,AC725:AM725))</f>
        <v>0.8185351248056717</v>
      </c>
      <c r="BN725" s="26">
        <f>SUMPRODUCT(AO725:AY725,BA725:BK725,Q725:AA725)/BM725</f>
        <v>11183.247661821313</v>
      </c>
      <c r="BO725">
        <f t="shared" si="190"/>
        <v>14699.2</v>
      </c>
    </row>
    <row r="726" spans="1:67" x14ac:dyDescent="0.75">
      <c r="A726" s="4">
        <v>43093</v>
      </c>
      <c r="B726" s="46">
        <f>INDEX('Index Volume'!B:B,MATCH(Index_New!$A726,'Index Volume'!$A:$A,0))</f>
        <v>11572299776</v>
      </c>
      <c r="C726" s="46">
        <f>INDEX('Index Volume'!C:C,MATCH(Index_New!$A726,'Index Volume'!$A:$A,0))</f>
        <v>754958976</v>
      </c>
      <c r="D726" s="46">
        <f>INDEX('Index Volume'!D:D,MATCH(Index_New!$A726,'Index Volume'!$A:$A,0))</f>
        <v>1122909952</v>
      </c>
      <c r="E726" s="46">
        <f>INDEX('Index Volume'!E:E,MATCH(Index_New!$A726,'Index Volume'!$A:$A,0))</f>
        <v>316552992</v>
      </c>
      <c r="F726" s="46">
        <f>INDEX('Index Volume'!F:F,MATCH(Index_New!$A726,'Index Volume'!$A:$A,0))</f>
        <v>2300549888</v>
      </c>
      <c r="G726" s="46">
        <f>INDEX('Index Volume'!G:G,MATCH(Index_New!$A726,'Index Volume'!$A:$A,0))</f>
        <v>1712160000</v>
      </c>
      <c r="H726" s="46">
        <f>INDEX('Index Volume'!H:H,MATCH(Index_New!$A726,'Index Volume'!$A:$A,0))</f>
        <v>134675008</v>
      </c>
      <c r="I726" s="46">
        <f>INDEX('Index Volume'!I:I,MATCH(Index_New!$A726,'Index Volume'!$A:$A,0))</f>
        <v>142136000</v>
      </c>
      <c r="J726" s="46">
        <f>INDEX('Index Volume'!J:J,MATCH(Index_New!$A726,'Index Volume'!$A:$A,0))</f>
        <v>192175008</v>
      </c>
      <c r="K726" s="46">
        <f>INDEX('Index Volume'!K:K,MATCH(Index_New!$A726,'Index Volume'!$A:$A,0))</f>
        <v>230643008</v>
      </c>
      <c r="L726" s="46">
        <f>INDEX('Index Volume'!L:L,MATCH(Index_New!$A726,'Index Volume'!$A:$A,0))</f>
        <v>71071600</v>
      </c>
      <c r="M726" s="46">
        <f t="shared" si="176"/>
        <v>18550132208</v>
      </c>
      <c r="N726" s="1">
        <f t="shared" si="177"/>
        <v>18550132208</v>
      </c>
      <c r="O726" t="b">
        <f t="shared" si="178"/>
        <v>1</v>
      </c>
      <c r="Q726" s="7">
        <f t="shared" si="179"/>
        <v>0.59253667237833263</v>
      </c>
      <c r="R726" s="7">
        <f t="shared" si="180"/>
        <v>1.931516409129019E-2</v>
      </c>
      <c r="S726" s="7">
        <f t="shared" si="181"/>
        <v>3.4361992966491013E-2</v>
      </c>
      <c r="T726" s="7">
        <f t="shared" si="182"/>
        <v>6.9021941404325216E-2</v>
      </c>
      <c r="U726" s="7">
        <f t="shared" si="183"/>
        <v>0.13568320045928409</v>
      </c>
      <c r="V726" s="7">
        <f t="shared" si="184"/>
        <v>8.6394091036090651E-2</v>
      </c>
      <c r="W726" s="7">
        <f t="shared" si="185"/>
        <v>9.1341465114972899E-3</v>
      </c>
      <c r="X726" s="7">
        <f t="shared" si="186"/>
        <v>6.6659619768267607E-3</v>
      </c>
      <c r="Y726" s="7">
        <f t="shared" si="187"/>
        <v>6.5636776741432182E-3</v>
      </c>
      <c r="Z726" s="7">
        <f t="shared" si="188"/>
        <v>3.5568642582144344E-2</v>
      </c>
      <c r="AA726" s="7">
        <f t="shared" si="189"/>
        <v>4.7545089195746354E-3</v>
      </c>
      <c r="AC726" s="7">
        <f>IF(DAY($A726)=1,VLOOKUP($A726-1,$A$2:$L$1124,$Q$1,FALSE)/VLOOKUP($A726-1,$A$2:$N$1124,14,FALSE),AC725)</f>
        <v>0.59253667237833263</v>
      </c>
      <c r="AD726" s="7">
        <f>IF(DAY($A726)=1,VLOOKUP($A726-1,$A$2:$L$1124,$R$1,FALSE)/VLOOKUP($A726-1,$A$2:$N$1124,14,FALSE),AD725)</f>
        <v>1.931516409129019E-2</v>
      </c>
      <c r="AE726" s="7">
        <f>IF(DAY($A726)=1,VLOOKUP($A726-1,$A$2:$L$1124,$S$1,FALSE)/VLOOKUP($A726-1,$A$2:$N$1124,14,FALSE),AE725)</f>
        <v>3.4361992966491013E-2</v>
      </c>
      <c r="AF726" s="7">
        <f>IF(DAY($A726)=1,VLOOKUP($A726-1,$A$2:$L$1124,$T$1,FALSE)/VLOOKUP($A726-1,$A$2:$N$1124,14,FALSE),AF725)</f>
        <v>6.9021941404325216E-2</v>
      </c>
      <c r="AG726" s="7">
        <f>IF(DAY($A726)=1,VLOOKUP($A726-1,$A$2:$L$1124,$U$1,FALSE)/VLOOKUP($A726-1,$A$2:$N$1124,14,FALSE),AG725)</f>
        <v>0.13568320045928409</v>
      </c>
      <c r="AH726" s="7">
        <f>IF(DAY($A726)=1,VLOOKUP($A726-1,$A$2:$L$1124,$V$1,FALSE)/VLOOKUP($A726-1,$A$2:$N$1124,14,FALSE),AH725)</f>
        <v>8.6394091036090651E-2</v>
      </c>
      <c r="AI726" s="7">
        <f>IF(DAY($A726)=1,VLOOKUP($A726-1,$A$2:$L$1124,$W$1,FALSE)/VLOOKUP($A726-1,$A$2:$N$1124,14,FALSE),AI725)</f>
        <v>9.1341465114972899E-3</v>
      </c>
      <c r="AJ726" s="7">
        <f>IF(DAY($A726)=1,VLOOKUP($A726-1,$A$2:$L$1124,$X$1,FALSE)/VLOOKUP($A726-1,$A$2:$N$1124,14,FALSE),AJ725)</f>
        <v>6.6659619768267607E-3</v>
      </c>
      <c r="AK726" s="7">
        <f>IF(DAY($A726)=1,VLOOKUP($A726-1,$A$2:$L$1124,$Y$1,FALSE)/VLOOKUP($A726-1,$A$2:$N$1124,14,FALSE),AK725)</f>
        <v>6.5636776741432182E-3</v>
      </c>
      <c r="AL726" s="7">
        <f>IF(DAY($A726)=1,VLOOKUP($A726-1,$A$2:$L$1124,$Z$1,FALSE)/VLOOKUP($A726-1,$A$2:$N$1124,14,FALSE),AL725)</f>
        <v>3.5568642582144344E-2</v>
      </c>
      <c r="AM726" s="7">
        <f>IF(DAY($A726)=1,VLOOKUP($A726-1,$A$2:$L$1124,$AA$1,FALSE)/VLOOKUP($A726-1,$A$2:$N$1124,14,FALSE),AM725)</f>
        <v>4.7545089195746354E-3</v>
      </c>
      <c r="AO726" s="12">
        <f>VLOOKUP($A726,BTC!$A$1:$G$1853,5,FALSE)</f>
        <v>13925.8</v>
      </c>
      <c r="AP726" s="12">
        <f>VLOOKUP($A726,XRP!$A$1:$G$1853,5,FALSE)</f>
        <v>1.04</v>
      </c>
      <c r="AQ726" s="12">
        <f>VLOOKUP($A726,LTC!$A$1:$G$1853,5,FALSE)</f>
        <v>275.98</v>
      </c>
      <c r="AR726" s="12">
        <f>VLOOKUP($A726,ETC!$A$1:$G$1853,5,FALSE)</f>
        <v>30.78</v>
      </c>
      <c r="AS726" s="12">
        <f>VLOOKUP($A726,ETH!$A$1:$G$1853,5,FALSE)</f>
        <v>694.15</v>
      </c>
      <c r="AT726" s="12">
        <f>VLOOKUP($A726,BCH!$A$1:$G$1853,5,FALSE)</f>
        <v>2903.12</v>
      </c>
      <c r="AU726" s="12">
        <f>VLOOKUP($A726,XMR!$A$1:$G$1853,5,FALSE)</f>
        <v>337.06</v>
      </c>
      <c r="AV726" s="12">
        <f>VLOOKUP($A726,ZEC!$A$1:$G$1853,5,FALSE)</f>
        <v>532.5</v>
      </c>
      <c r="AW726" s="12">
        <f>VLOOKUP($A726,EOS!$A$1:$G$1853,5,FALSE)</f>
        <v>8.14</v>
      </c>
      <c r="AX726" s="12">
        <f>VLOOKUP($A726,DASH!$A$1:$G$1853,5,FALSE)</f>
        <v>1184.69</v>
      </c>
      <c r="AY726" s="12">
        <f>VLOOKUP($A726,XLM!$A$1:$G$1853,5,FALSE)</f>
        <v>0.22445000000000001</v>
      </c>
      <c r="BA726" s="24">
        <v>1</v>
      </c>
      <c r="BB726" s="24">
        <v>1</v>
      </c>
      <c r="BC726" s="24">
        <v>1</v>
      </c>
      <c r="BD726" s="24">
        <v>1</v>
      </c>
      <c r="BE726" s="24">
        <v>1</v>
      </c>
      <c r="BF726" s="24">
        <v>1</v>
      </c>
      <c r="BG726" s="24">
        <v>1</v>
      </c>
      <c r="BH726" s="24">
        <v>1</v>
      </c>
      <c r="BI726" s="24">
        <v>1</v>
      </c>
      <c r="BJ726" s="24">
        <v>1</v>
      </c>
      <c r="BK726" s="24">
        <v>1</v>
      </c>
      <c r="BM726" s="19">
        <f>IF(SUM(BA725:BK725)=SUM(BA726:BK726),BM725,BM725*SUMPRODUCT(BA726:BK726,AO726:AY726,Q726:AA726)/SUMPRODUCT(BA725:BK725,AO726:AY726,AC726:AM726))</f>
        <v>0.8185351248056717</v>
      </c>
      <c r="BN726" s="26">
        <f>SUMPRODUCT(AO726:AY726,BA726:BK726,Q726:AA726)/BM726</f>
        <v>10576.201721602576</v>
      </c>
      <c r="BO726">
        <f t="shared" si="190"/>
        <v>13925.8</v>
      </c>
    </row>
    <row r="727" spans="1:67" x14ac:dyDescent="0.75">
      <c r="A727" s="3">
        <v>43094</v>
      </c>
      <c r="B727" s="46">
        <f>INDEX('Index Volume'!B:B,MATCH(Index_New!$A727,'Index Volume'!$A:$A,0))</f>
        <v>10664699904</v>
      </c>
      <c r="C727" s="46">
        <f>INDEX('Index Volume'!C:C,MATCH(Index_New!$A727,'Index Volume'!$A:$A,0))</f>
        <v>686014016</v>
      </c>
      <c r="D727" s="46">
        <f>INDEX('Index Volume'!D:D,MATCH(Index_New!$A727,'Index Volume'!$A:$A,0))</f>
        <v>804377024</v>
      </c>
      <c r="E727" s="46">
        <f>INDEX('Index Volume'!E:E,MATCH(Index_New!$A727,'Index Volume'!$A:$A,0))</f>
        <v>258235008</v>
      </c>
      <c r="F727" s="46">
        <f>INDEX('Index Volume'!F:F,MATCH(Index_New!$A727,'Index Volume'!$A:$A,0))</f>
        <v>2491760128</v>
      </c>
      <c r="G727" s="46">
        <f>INDEX('Index Volume'!G:G,MATCH(Index_New!$A727,'Index Volume'!$A:$A,0))</f>
        <v>1355440000</v>
      </c>
      <c r="H727" s="46">
        <f>INDEX('Index Volume'!H:H,MATCH(Index_New!$A727,'Index Volume'!$A:$A,0))</f>
        <v>119632000</v>
      </c>
      <c r="I727" s="46">
        <f>INDEX('Index Volume'!I:I,MATCH(Index_New!$A727,'Index Volume'!$A:$A,0))</f>
        <v>139364992</v>
      </c>
      <c r="J727" s="46">
        <f>INDEX('Index Volume'!J:J,MATCH(Index_New!$A727,'Index Volume'!$A:$A,0))</f>
        <v>337892992</v>
      </c>
      <c r="K727" s="46">
        <f>INDEX('Index Volume'!K:K,MATCH(Index_New!$A727,'Index Volume'!$A:$A,0))</f>
        <v>195124000</v>
      </c>
      <c r="L727" s="46">
        <f>INDEX('Index Volume'!L:L,MATCH(Index_New!$A727,'Index Volume'!$A:$A,0))</f>
        <v>71737296</v>
      </c>
      <c r="M727" s="46">
        <f t="shared" si="176"/>
        <v>17124277360</v>
      </c>
      <c r="N727" s="1">
        <f t="shared" si="177"/>
        <v>17124277360</v>
      </c>
      <c r="O727" t="b">
        <f t="shared" si="178"/>
        <v>1</v>
      </c>
      <c r="Q727" s="7">
        <f t="shared" si="179"/>
        <v>0.59253667237833263</v>
      </c>
      <c r="R727" s="7">
        <f t="shared" si="180"/>
        <v>1.931516409129019E-2</v>
      </c>
      <c r="S727" s="7">
        <f t="shared" si="181"/>
        <v>3.4361992966491013E-2</v>
      </c>
      <c r="T727" s="7">
        <f t="shared" si="182"/>
        <v>6.9021941404325216E-2</v>
      </c>
      <c r="U727" s="7">
        <f t="shared" si="183"/>
        <v>0.13568320045928409</v>
      </c>
      <c r="V727" s="7">
        <f t="shared" si="184"/>
        <v>8.6394091036090651E-2</v>
      </c>
      <c r="W727" s="7">
        <f t="shared" si="185"/>
        <v>9.1341465114972899E-3</v>
      </c>
      <c r="X727" s="7">
        <f t="shared" si="186"/>
        <v>6.6659619768267607E-3</v>
      </c>
      <c r="Y727" s="7">
        <f t="shared" si="187"/>
        <v>6.5636776741432182E-3</v>
      </c>
      <c r="Z727" s="7">
        <f t="shared" si="188"/>
        <v>3.5568642582144344E-2</v>
      </c>
      <c r="AA727" s="7">
        <f t="shared" si="189"/>
        <v>4.7545089195746354E-3</v>
      </c>
      <c r="AC727" s="7">
        <f>IF(DAY($A727)=1,VLOOKUP($A727-1,$A$2:$L$1124,$Q$1,FALSE)/VLOOKUP($A727-1,$A$2:$N$1124,14,FALSE),AC726)</f>
        <v>0.59253667237833263</v>
      </c>
      <c r="AD727" s="7">
        <f>IF(DAY($A727)=1,VLOOKUP($A727-1,$A$2:$L$1124,$R$1,FALSE)/VLOOKUP($A727-1,$A$2:$N$1124,14,FALSE),AD726)</f>
        <v>1.931516409129019E-2</v>
      </c>
      <c r="AE727" s="7">
        <f>IF(DAY($A727)=1,VLOOKUP($A727-1,$A$2:$L$1124,$S$1,FALSE)/VLOOKUP($A727-1,$A$2:$N$1124,14,FALSE),AE726)</f>
        <v>3.4361992966491013E-2</v>
      </c>
      <c r="AF727" s="7">
        <f>IF(DAY($A727)=1,VLOOKUP($A727-1,$A$2:$L$1124,$T$1,FALSE)/VLOOKUP($A727-1,$A$2:$N$1124,14,FALSE),AF726)</f>
        <v>6.9021941404325216E-2</v>
      </c>
      <c r="AG727" s="7">
        <f>IF(DAY($A727)=1,VLOOKUP($A727-1,$A$2:$L$1124,$U$1,FALSE)/VLOOKUP($A727-1,$A$2:$N$1124,14,FALSE),AG726)</f>
        <v>0.13568320045928409</v>
      </c>
      <c r="AH727" s="7">
        <f>IF(DAY($A727)=1,VLOOKUP($A727-1,$A$2:$L$1124,$V$1,FALSE)/VLOOKUP($A727-1,$A$2:$N$1124,14,FALSE),AH726)</f>
        <v>8.6394091036090651E-2</v>
      </c>
      <c r="AI727" s="7">
        <f>IF(DAY($A727)=1,VLOOKUP($A727-1,$A$2:$L$1124,$W$1,FALSE)/VLOOKUP($A727-1,$A$2:$N$1124,14,FALSE),AI726)</f>
        <v>9.1341465114972899E-3</v>
      </c>
      <c r="AJ727" s="7">
        <f>IF(DAY($A727)=1,VLOOKUP($A727-1,$A$2:$L$1124,$X$1,FALSE)/VLOOKUP($A727-1,$A$2:$N$1124,14,FALSE),AJ726)</f>
        <v>6.6659619768267607E-3</v>
      </c>
      <c r="AK727" s="7">
        <f>IF(DAY($A727)=1,VLOOKUP($A727-1,$A$2:$L$1124,$Y$1,FALSE)/VLOOKUP($A727-1,$A$2:$N$1124,14,FALSE),AK726)</f>
        <v>6.5636776741432182E-3</v>
      </c>
      <c r="AL727" s="7">
        <f>IF(DAY($A727)=1,VLOOKUP($A727-1,$A$2:$L$1124,$Z$1,FALSE)/VLOOKUP($A727-1,$A$2:$N$1124,14,FALSE),AL726)</f>
        <v>3.5568642582144344E-2</v>
      </c>
      <c r="AM727" s="7">
        <f>IF(DAY($A727)=1,VLOOKUP($A727-1,$A$2:$L$1124,$AA$1,FALSE)/VLOOKUP($A727-1,$A$2:$N$1124,14,FALSE),AM726)</f>
        <v>4.7545089195746354E-3</v>
      </c>
      <c r="AO727" s="12">
        <f>VLOOKUP($A727,BTC!$A$1:$G$1853,5,FALSE)</f>
        <v>14026.6</v>
      </c>
      <c r="AP727" s="12">
        <f>VLOOKUP($A727,XRP!$A$1:$G$1853,5,FALSE)</f>
        <v>1.1200000000000001</v>
      </c>
      <c r="AQ727" s="12">
        <f>VLOOKUP($A727,LTC!$A$1:$G$1853,5,FALSE)</f>
        <v>273.39</v>
      </c>
      <c r="AR727" s="12">
        <f>VLOOKUP($A727,ETC!$A$1:$G$1853,5,FALSE)</f>
        <v>32.35</v>
      </c>
      <c r="AS727" s="12">
        <f>VLOOKUP($A727,ETH!$A$1:$G$1853,5,FALSE)</f>
        <v>765.83</v>
      </c>
      <c r="AT727" s="12">
        <f>VLOOKUP($A727,BCH!$A$1:$G$1853,5,FALSE)</f>
        <v>2954.69</v>
      </c>
      <c r="AU727" s="12">
        <f>VLOOKUP($A727,XMR!$A$1:$G$1853,5,FALSE)</f>
        <v>360.78</v>
      </c>
      <c r="AV727" s="12">
        <f>VLOOKUP($A727,ZEC!$A$1:$G$1853,5,FALSE)</f>
        <v>558.84</v>
      </c>
      <c r="AW727" s="12">
        <f>VLOOKUP($A727,EOS!$A$1:$G$1853,5,FALSE)</f>
        <v>9.77</v>
      </c>
      <c r="AX727" s="12">
        <f>VLOOKUP($A727,DASH!$A$1:$G$1853,5,FALSE)</f>
        <v>1175.8900000000001</v>
      </c>
      <c r="AY727" s="12">
        <f>VLOOKUP($A727,XLM!$A$1:$G$1853,5,FALSE)</f>
        <v>0.22851099999999999</v>
      </c>
      <c r="BA727" s="24">
        <v>1</v>
      </c>
      <c r="BB727" s="24">
        <v>1</v>
      </c>
      <c r="BC727" s="24">
        <v>1</v>
      </c>
      <c r="BD727" s="24">
        <v>1</v>
      </c>
      <c r="BE727" s="24">
        <v>1</v>
      </c>
      <c r="BF727" s="24">
        <v>1</v>
      </c>
      <c r="BG727" s="24">
        <v>1</v>
      </c>
      <c r="BH727" s="24">
        <v>1</v>
      </c>
      <c r="BI727" s="24">
        <v>1</v>
      </c>
      <c r="BJ727" s="24">
        <v>1</v>
      </c>
      <c r="BK727" s="24">
        <v>1</v>
      </c>
      <c r="BM727" s="19">
        <f>IF(SUM(BA726:BK726)=SUM(BA727:BK727),BM726,BM726*SUMPRODUCT(BA727:BK727,AO727:AY727,Q727:AA727)/SUMPRODUCT(BA726:BK726,AO727:AY727,AC727:AM727))</f>
        <v>0.8185351248056717</v>
      </c>
      <c r="BN727" s="26">
        <f>SUMPRODUCT(AO727:AY727,BA727:BK727,Q727:AA727)/BM727</f>
        <v>10666.631171674102</v>
      </c>
      <c r="BO727">
        <f t="shared" si="190"/>
        <v>14026.6</v>
      </c>
    </row>
    <row r="728" spans="1:67" x14ac:dyDescent="0.75">
      <c r="A728" s="4">
        <v>43095</v>
      </c>
      <c r="B728" s="46">
        <f>INDEX('Index Volume'!B:B,MATCH(Index_New!$A728,'Index Volume'!$A:$A,0))</f>
        <v>13454300160</v>
      </c>
      <c r="C728" s="46">
        <f>INDEX('Index Volume'!C:C,MATCH(Index_New!$A728,'Index Volume'!$A:$A,0))</f>
        <v>938846976</v>
      </c>
      <c r="D728" s="46">
        <f>INDEX('Index Volume'!D:D,MATCH(Index_New!$A728,'Index Volume'!$A:$A,0))</f>
        <v>842993024</v>
      </c>
      <c r="E728" s="46">
        <f>INDEX('Index Volume'!E:E,MATCH(Index_New!$A728,'Index Volume'!$A:$A,0))</f>
        <v>317646016</v>
      </c>
      <c r="F728" s="46">
        <f>INDEX('Index Volume'!F:F,MATCH(Index_New!$A728,'Index Volume'!$A:$A,0))</f>
        <v>2201159936</v>
      </c>
      <c r="G728" s="46">
        <f>INDEX('Index Volume'!G:G,MATCH(Index_New!$A728,'Index Volume'!$A:$A,0))</f>
        <v>1544429952</v>
      </c>
      <c r="H728" s="46">
        <f>INDEX('Index Volume'!H:H,MATCH(Index_New!$A728,'Index Volume'!$A:$A,0))</f>
        <v>161342000</v>
      </c>
      <c r="I728" s="46">
        <f>INDEX('Index Volume'!I:I,MATCH(Index_New!$A728,'Index Volume'!$A:$A,0))</f>
        <v>139396992</v>
      </c>
      <c r="J728" s="46">
        <f>INDEX('Index Volume'!J:J,MATCH(Index_New!$A728,'Index Volume'!$A:$A,0))</f>
        <v>336595008</v>
      </c>
      <c r="K728" s="46">
        <f>INDEX('Index Volume'!K:K,MATCH(Index_New!$A728,'Index Volume'!$A:$A,0))</f>
        <v>231984992</v>
      </c>
      <c r="L728" s="46">
        <f>INDEX('Index Volume'!L:L,MATCH(Index_New!$A728,'Index Volume'!$A:$A,0))</f>
        <v>96759296</v>
      </c>
      <c r="M728" s="46">
        <f t="shared" si="176"/>
        <v>20265454352</v>
      </c>
      <c r="N728" s="1">
        <f t="shared" si="177"/>
        <v>20265454352</v>
      </c>
      <c r="O728" t="b">
        <f t="shared" si="178"/>
        <v>1</v>
      </c>
      <c r="Q728" s="7">
        <f t="shared" si="179"/>
        <v>0.59253667237833263</v>
      </c>
      <c r="R728" s="7">
        <f t="shared" si="180"/>
        <v>1.931516409129019E-2</v>
      </c>
      <c r="S728" s="7">
        <f t="shared" si="181"/>
        <v>3.4361992966491013E-2</v>
      </c>
      <c r="T728" s="7">
        <f t="shared" si="182"/>
        <v>6.9021941404325216E-2</v>
      </c>
      <c r="U728" s="7">
        <f t="shared" si="183"/>
        <v>0.13568320045928409</v>
      </c>
      <c r="V728" s="7">
        <f t="shared" si="184"/>
        <v>8.6394091036090651E-2</v>
      </c>
      <c r="W728" s="7">
        <f t="shared" si="185"/>
        <v>9.1341465114972899E-3</v>
      </c>
      <c r="X728" s="7">
        <f t="shared" si="186"/>
        <v>6.6659619768267607E-3</v>
      </c>
      <c r="Y728" s="7">
        <f t="shared" si="187"/>
        <v>6.5636776741432182E-3</v>
      </c>
      <c r="Z728" s="7">
        <f t="shared" si="188"/>
        <v>3.5568642582144344E-2</v>
      </c>
      <c r="AA728" s="7">
        <f t="shared" si="189"/>
        <v>4.7545089195746354E-3</v>
      </c>
      <c r="AC728" s="7">
        <f>IF(DAY($A728)=1,VLOOKUP($A728-1,$A$2:$L$1124,$Q$1,FALSE)/VLOOKUP($A728-1,$A$2:$N$1124,14,FALSE),AC727)</f>
        <v>0.59253667237833263</v>
      </c>
      <c r="AD728" s="7">
        <f>IF(DAY($A728)=1,VLOOKUP($A728-1,$A$2:$L$1124,$R$1,FALSE)/VLOOKUP($A728-1,$A$2:$N$1124,14,FALSE),AD727)</f>
        <v>1.931516409129019E-2</v>
      </c>
      <c r="AE728" s="7">
        <f>IF(DAY($A728)=1,VLOOKUP($A728-1,$A$2:$L$1124,$S$1,FALSE)/VLOOKUP($A728-1,$A$2:$N$1124,14,FALSE),AE727)</f>
        <v>3.4361992966491013E-2</v>
      </c>
      <c r="AF728" s="7">
        <f>IF(DAY($A728)=1,VLOOKUP($A728-1,$A$2:$L$1124,$T$1,FALSE)/VLOOKUP($A728-1,$A$2:$N$1124,14,FALSE),AF727)</f>
        <v>6.9021941404325216E-2</v>
      </c>
      <c r="AG728" s="7">
        <f>IF(DAY($A728)=1,VLOOKUP($A728-1,$A$2:$L$1124,$U$1,FALSE)/VLOOKUP($A728-1,$A$2:$N$1124,14,FALSE),AG727)</f>
        <v>0.13568320045928409</v>
      </c>
      <c r="AH728" s="7">
        <f>IF(DAY($A728)=1,VLOOKUP($A728-1,$A$2:$L$1124,$V$1,FALSE)/VLOOKUP($A728-1,$A$2:$N$1124,14,FALSE),AH727)</f>
        <v>8.6394091036090651E-2</v>
      </c>
      <c r="AI728" s="7">
        <f>IF(DAY($A728)=1,VLOOKUP($A728-1,$A$2:$L$1124,$W$1,FALSE)/VLOOKUP($A728-1,$A$2:$N$1124,14,FALSE),AI727)</f>
        <v>9.1341465114972899E-3</v>
      </c>
      <c r="AJ728" s="7">
        <f>IF(DAY($A728)=1,VLOOKUP($A728-1,$A$2:$L$1124,$X$1,FALSE)/VLOOKUP($A728-1,$A$2:$N$1124,14,FALSE),AJ727)</f>
        <v>6.6659619768267607E-3</v>
      </c>
      <c r="AK728" s="7">
        <f>IF(DAY($A728)=1,VLOOKUP($A728-1,$A$2:$L$1124,$Y$1,FALSE)/VLOOKUP($A728-1,$A$2:$N$1124,14,FALSE),AK727)</f>
        <v>6.5636776741432182E-3</v>
      </c>
      <c r="AL728" s="7">
        <f>IF(DAY($A728)=1,VLOOKUP($A728-1,$A$2:$L$1124,$Z$1,FALSE)/VLOOKUP($A728-1,$A$2:$N$1124,14,FALSE),AL727)</f>
        <v>3.5568642582144344E-2</v>
      </c>
      <c r="AM728" s="7">
        <f>IF(DAY($A728)=1,VLOOKUP($A728-1,$A$2:$L$1124,$AA$1,FALSE)/VLOOKUP($A728-1,$A$2:$N$1124,14,FALSE),AM727)</f>
        <v>4.7545089195746354E-3</v>
      </c>
      <c r="AO728" s="12">
        <f>VLOOKUP($A728,BTC!$A$1:$G$1853,5,FALSE)</f>
        <v>16099.8</v>
      </c>
      <c r="AP728" s="12">
        <f>VLOOKUP($A728,XRP!$A$1:$G$1853,5,FALSE)</f>
        <v>1.19</v>
      </c>
      <c r="AQ728" s="12">
        <f>VLOOKUP($A728,LTC!$A$1:$G$1853,5,FALSE)</f>
        <v>286.5</v>
      </c>
      <c r="AR728" s="12">
        <f>VLOOKUP($A728,ETC!$A$1:$G$1853,5,FALSE)</f>
        <v>32.9</v>
      </c>
      <c r="AS728" s="12">
        <f>VLOOKUP($A728,ETH!$A$1:$G$1853,5,FALSE)</f>
        <v>773.84</v>
      </c>
      <c r="AT728" s="12">
        <f>VLOOKUP($A728,BCH!$A$1:$G$1853,5,FALSE)</f>
        <v>3108.89</v>
      </c>
      <c r="AU728" s="12">
        <f>VLOOKUP($A728,XMR!$A$1:$G$1853,5,FALSE)</f>
        <v>381.54</v>
      </c>
      <c r="AV728" s="12">
        <f>VLOOKUP($A728,ZEC!$A$1:$G$1853,5,FALSE)</f>
        <v>573.98</v>
      </c>
      <c r="AW728" s="12">
        <f>VLOOKUP($A728,EOS!$A$1:$G$1853,5,FALSE)</f>
        <v>9.82</v>
      </c>
      <c r="AX728" s="12">
        <f>VLOOKUP($A728,DASH!$A$1:$G$1853,5,FALSE)</f>
        <v>1222.83</v>
      </c>
      <c r="AY728" s="12">
        <f>VLOOKUP($A728,XLM!$A$1:$G$1853,5,FALSE)</f>
        <v>0.226018</v>
      </c>
      <c r="BA728" s="24">
        <v>1</v>
      </c>
      <c r="BB728" s="24">
        <v>1</v>
      </c>
      <c r="BC728" s="24">
        <v>1</v>
      </c>
      <c r="BD728" s="24">
        <v>1</v>
      </c>
      <c r="BE728" s="24">
        <v>1</v>
      </c>
      <c r="BF728" s="24">
        <v>1</v>
      </c>
      <c r="BG728" s="24">
        <v>1</v>
      </c>
      <c r="BH728" s="24">
        <v>1</v>
      </c>
      <c r="BI728" s="24">
        <v>1</v>
      </c>
      <c r="BJ728" s="24">
        <v>1</v>
      </c>
      <c r="BK728" s="24">
        <v>1</v>
      </c>
      <c r="BM728" s="19">
        <f>IF(SUM(BA727:BK727)=SUM(BA728:BK728),BM727,BM727*SUMPRODUCT(BA728:BK728,AO728:AY728,Q728:AA728)/SUMPRODUCT(BA727:BK727,AO728:AY728,AC728:AM728))</f>
        <v>0.8185351248056717</v>
      </c>
      <c r="BN728" s="26">
        <f>SUMPRODUCT(AO728:AY728,BA728:BK728,Q728:AA728)/BM728</f>
        <v>12188.01496880866</v>
      </c>
      <c r="BO728">
        <f t="shared" si="190"/>
        <v>16099.8</v>
      </c>
    </row>
    <row r="729" spans="1:67" x14ac:dyDescent="0.75">
      <c r="A729" s="3">
        <v>43096</v>
      </c>
      <c r="B729" s="46">
        <f>INDEX('Index Volume'!B:B,MATCH(Index_New!$A729,'Index Volume'!$A:$A,0))</f>
        <v>12487600128</v>
      </c>
      <c r="C729" s="46">
        <f>INDEX('Index Volume'!C:C,MATCH(Index_New!$A729,'Index Volume'!$A:$A,0))</f>
        <v>2854259968</v>
      </c>
      <c r="D729" s="46">
        <f>INDEX('Index Volume'!D:D,MATCH(Index_New!$A729,'Index Volume'!$A:$A,0))</f>
        <v>777137984</v>
      </c>
      <c r="E729" s="46">
        <f>INDEX('Index Volume'!E:E,MATCH(Index_New!$A729,'Index Volume'!$A:$A,0))</f>
        <v>217743008</v>
      </c>
      <c r="F729" s="46">
        <f>INDEX('Index Volume'!F:F,MATCH(Index_New!$A729,'Index Volume'!$A:$A,0))</f>
        <v>2100029952</v>
      </c>
      <c r="G729" s="46">
        <f>INDEX('Index Volume'!G:G,MATCH(Index_New!$A729,'Index Volume'!$A:$A,0))</f>
        <v>1406450048</v>
      </c>
      <c r="H729" s="46">
        <f>INDEX('Index Volume'!H:H,MATCH(Index_New!$A729,'Index Volume'!$A:$A,0))</f>
        <v>250742000</v>
      </c>
      <c r="I729" s="46">
        <f>INDEX('Index Volume'!I:I,MATCH(Index_New!$A729,'Index Volume'!$A:$A,0))</f>
        <v>143216992</v>
      </c>
      <c r="J729" s="46">
        <f>INDEX('Index Volume'!J:J,MATCH(Index_New!$A729,'Index Volume'!$A:$A,0))</f>
        <v>530216000</v>
      </c>
      <c r="K729" s="46">
        <f>INDEX('Index Volume'!K:K,MATCH(Index_New!$A729,'Index Volume'!$A:$A,0))</f>
        <v>211339008</v>
      </c>
      <c r="L729" s="46">
        <f>INDEX('Index Volume'!L:L,MATCH(Index_New!$A729,'Index Volume'!$A:$A,0))</f>
        <v>78509400</v>
      </c>
      <c r="M729" s="46">
        <f t="shared" si="176"/>
        <v>21057244488</v>
      </c>
      <c r="N729" s="1">
        <f t="shared" si="177"/>
        <v>21057244488</v>
      </c>
      <c r="O729" t="b">
        <f t="shared" si="178"/>
        <v>1</v>
      </c>
      <c r="Q729" s="7">
        <f t="shared" si="179"/>
        <v>0.59253667237833263</v>
      </c>
      <c r="R729" s="7">
        <f t="shared" si="180"/>
        <v>1.931516409129019E-2</v>
      </c>
      <c r="S729" s="7">
        <f t="shared" si="181"/>
        <v>3.4361992966491013E-2</v>
      </c>
      <c r="T729" s="7">
        <f t="shared" si="182"/>
        <v>6.9021941404325216E-2</v>
      </c>
      <c r="U729" s="7">
        <f t="shared" si="183"/>
        <v>0.13568320045928409</v>
      </c>
      <c r="V729" s="7">
        <f t="shared" si="184"/>
        <v>8.6394091036090651E-2</v>
      </c>
      <c r="W729" s="7">
        <f t="shared" si="185"/>
        <v>9.1341465114972899E-3</v>
      </c>
      <c r="X729" s="7">
        <f t="shared" si="186"/>
        <v>6.6659619768267607E-3</v>
      </c>
      <c r="Y729" s="7">
        <f t="shared" si="187"/>
        <v>6.5636776741432182E-3</v>
      </c>
      <c r="Z729" s="7">
        <f t="shared" si="188"/>
        <v>3.5568642582144344E-2</v>
      </c>
      <c r="AA729" s="7">
        <f t="shared" si="189"/>
        <v>4.7545089195746354E-3</v>
      </c>
      <c r="AC729" s="7">
        <f>IF(DAY($A729)=1,VLOOKUP($A729-1,$A$2:$L$1124,$Q$1,FALSE)/VLOOKUP($A729-1,$A$2:$N$1124,14,FALSE),AC728)</f>
        <v>0.59253667237833263</v>
      </c>
      <c r="AD729" s="7">
        <f>IF(DAY($A729)=1,VLOOKUP($A729-1,$A$2:$L$1124,$R$1,FALSE)/VLOOKUP($A729-1,$A$2:$N$1124,14,FALSE),AD728)</f>
        <v>1.931516409129019E-2</v>
      </c>
      <c r="AE729" s="7">
        <f>IF(DAY($A729)=1,VLOOKUP($A729-1,$A$2:$L$1124,$S$1,FALSE)/VLOOKUP($A729-1,$A$2:$N$1124,14,FALSE),AE728)</f>
        <v>3.4361992966491013E-2</v>
      </c>
      <c r="AF729" s="7">
        <f>IF(DAY($A729)=1,VLOOKUP($A729-1,$A$2:$L$1124,$T$1,FALSE)/VLOOKUP($A729-1,$A$2:$N$1124,14,FALSE),AF728)</f>
        <v>6.9021941404325216E-2</v>
      </c>
      <c r="AG729" s="7">
        <f>IF(DAY($A729)=1,VLOOKUP($A729-1,$A$2:$L$1124,$U$1,FALSE)/VLOOKUP($A729-1,$A$2:$N$1124,14,FALSE),AG728)</f>
        <v>0.13568320045928409</v>
      </c>
      <c r="AH729" s="7">
        <f>IF(DAY($A729)=1,VLOOKUP($A729-1,$A$2:$L$1124,$V$1,FALSE)/VLOOKUP($A729-1,$A$2:$N$1124,14,FALSE),AH728)</f>
        <v>8.6394091036090651E-2</v>
      </c>
      <c r="AI729" s="7">
        <f>IF(DAY($A729)=1,VLOOKUP($A729-1,$A$2:$L$1124,$W$1,FALSE)/VLOOKUP($A729-1,$A$2:$N$1124,14,FALSE),AI728)</f>
        <v>9.1341465114972899E-3</v>
      </c>
      <c r="AJ729" s="7">
        <f>IF(DAY($A729)=1,VLOOKUP($A729-1,$A$2:$L$1124,$X$1,FALSE)/VLOOKUP($A729-1,$A$2:$N$1124,14,FALSE),AJ728)</f>
        <v>6.6659619768267607E-3</v>
      </c>
      <c r="AK729" s="7">
        <f>IF(DAY($A729)=1,VLOOKUP($A729-1,$A$2:$L$1124,$Y$1,FALSE)/VLOOKUP($A729-1,$A$2:$N$1124,14,FALSE),AK728)</f>
        <v>6.5636776741432182E-3</v>
      </c>
      <c r="AL729" s="7">
        <f>IF(DAY($A729)=1,VLOOKUP($A729-1,$A$2:$L$1124,$Z$1,FALSE)/VLOOKUP($A729-1,$A$2:$N$1124,14,FALSE),AL728)</f>
        <v>3.5568642582144344E-2</v>
      </c>
      <c r="AM729" s="7">
        <f>IF(DAY($A729)=1,VLOOKUP($A729-1,$A$2:$L$1124,$AA$1,FALSE)/VLOOKUP($A729-1,$A$2:$N$1124,14,FALSE),AM728)</f>
        <v>4.7545089195746354E-3</v>
      </c>
      <c r="AO729" s="12">
        <f>VLOOKUP($A729,BTC!$A$1:$G$1853,5,FALSE)</f>
        <v>15838.5</v>
      </c>
      <c r="AP729" s="12">
        <f>VLOOKUP($A729,XRP!$A$1:$G$1853,5,FALSE)</f>
        <v>1.4</v>
      </c>
      <c r="AQ729" s="12">
        <f>VLOOKUP($A729,LTC!$A$1:$G$1853,5,FALSE)</f>
        <v>272.17</v>
      </c>
      <c r="AR729" s="12">
        <f>VLOOKUP($A729,ETC!$A$1:$G$1853,5,FALSE)</f>
        <v>32.14</v>
      </c>
      <c r="AS729" s="12">
        <f>VLOOKUP($A729,ETH!$A$1:$G$1853,5,FALSE)</f>
        <v>762.84</v>
      </c>
      <c r="AT729" s="12">
        <f>VLOOKUP($A729,BCH!$A$1:$G$1853,5,FALSE)</f>
        <v>2889.52</v>
      </c>
      <c r="AU729" s="12">
        <f>VLOOKUP($A729,XMR!$A$1:$G$1853,5,FALSE)</f>
        <v>421.85</v>
      </c>
      <c r="AV729" s="12">
        <f>VLOOKUP($A729,ZEC!$A$1:$G$1853,5,FALSE)</f>
        <v>554.07000000000005</v>
      </c>
      <c r="AW729" s="12">
        <f>VLOOKUP($A729,EOS!$A$1:$G$1853,5,FALSE)</f>
        <v>10.56</v>
      </c>
      <c r="AX729" s="12">
        <f>VLOOKUP($A729,DASH!$A$1:$G$1853,5,FALSE)</f>
        <v>1189.8900000000001</v>
      </c>
      <c r="AY729" s="12">
        <f>VLOOKUP($A729,XLM!$A$1:$G$1853,5,FALSE)</f>
        <v>0.22922400000000001</v>
      </c>
      <c r="BA729" s="24">
        <v>1</v>
      </c>
      <c r="BB729" s="24">
        <v>1</v>
      </c>
      <c r="BC729" s="24">
        <v>1</v>
      </c>
      <c r="BD729" s="24">
        <v>1</v>
      </c>
      <c r="BE729" s="24">
        <v>1</v>
      </c>
      <c r="BF729" s="24">
        <v>1</v>
      </c>
      <c r="BG729" s="24">
        <v>1</v>
      </c>
      <c r="BH729" s="24">
        <v>1</v>
      </c>
      <c r="BI729" s="24">
        <v>1</v>
      </c>
      <c r="BJ729" s="24">
        <v>1</v>
      </c>
      <c r="BK729" s="24">
        <v>1</v>
      </c>
      <c r="BM729" s="19">
        <f>IF(SUM(BA728:BK728)=SUM(BA729:BK729),BM728,BM728*SUMPRODUCT(BA729:BK729,AO729:AY729,Q729:AA729)/SUMPRODUCT(BA728:BK728,AO729:AY729,AC729:AM729))</f>
        <v>0.8185351248056717</v>
      </c>
      <c r="BN729" s="26">
        <f>SUMPRODUCT(AO729:AY729,BA729:BK729,Q729:AA729)/BM729</f>
        <v>11972.084457678089</v>
      </c>
      <c r="BO729">
        <f t="shared" si="190"/>
        <v>15838.5</v>
      </c>
    </row>
    <row r="730" spans="1:67" x14ac:dyDescent="0.75">
      <c r="A730" s="4">
        <v>43097</v>
      </c>
      <c r="B730" s="46">
        <f>INDEX('Index Volume'!B:B,MATCH(Index_New!$A730,'Index Volume'!$A:$A,0))</f>
        <v>12336499712</v>
      </c>
      <c r="C730" s="46">
        <f>INDEX('Index Volume'!C:C,MATCH(Index_New!$A730,'Index Volume'!$A:$A,0))</f>
        <v>2843300096</v>
      </c>
      <c r="D730" s="46">
        <f>INDEX('Index Volume'!D:D,MATCH(Index_New!$A730,'Index Volume'!$A:$A,0))</f>
        <v>2593240064</v>
      </c>
      <c r="E730" s="46">
        <f>INDEX('Index Volume'!E:E,MATCH(Index_New!$A730,'Index Volume'!$A:$A,0))</f>
        <v>307104000</v>
      </c>
      <c r="F730" s="46">
        <f>INDEX('Index Volume'!F:F,MATCH(Index_New!$A730,'Index Volume'!$A:$A,0))</f>
        <v>2389149952</v>
      </c>
      <c r="G730" s="46">
        <f>INDEX('Index Volume'!G:G,MATCH(Index_New!$A730,'Index Volume'!$A:$A,0))</f>
        <v>3221299968</v>
      </c>
      <c r="H730" s="46">
        <f>INDEX('Index Volume'!H:H,MATCH(Index_New!$A730,'Index Volume'!$A:$A,0))</f>
        <v>162716992</v>
      </c>
      <c r="I730" s="46">
        <f>INDEX('Index Volume'!I:I,MATCH(Index_New!$A730,'Index Volume'!$A:$A,0))</f>
        <v>129796000</v>
      </c>
      <c r="J730" s="46">
        <f>INDEX('Index Volume'!J:J,MATCH(Index_New!$A730,'Index Volume'!$A:$A,0))</f>
        <v>478886016</v>
      </c>
      <c r="K730" s="46">
        <f>INDEX('Index Volume'!K:K,MATCH(Index_New!$A730,'Index Volume'!$A:$A,0))</f>
        <v>190296000</v>
      </c>
      <c r="L730" s="46">
        <f>INDEX('Index Volume'!L:L,MATCH(Index_New!$A730,'Index Volume'!$A:$A,0))</f>
        <v>75925400</v>
      </c>
      <c r="M730" s="46">
        <f t="shared" si="176"/>
        <v>24728214200</v>
      </c>
      <c r="N730" s="1">
        <f t="shared" si="177"/>
        <v>24728214200</v>
      </c>
      <c r="O730" t="b">
        <f t="shared" si="178"/>
        <v>1</v>
      </c>
      <c r="Q730" s="7">
        <f t="shared" si="179"/>
        <v>0.59253667237833263</v>
      </c>
      <c r="R730" s="7">
        <f t="shared" si="180"/>
        <v>1.931516409129019E-2</v>
      </c>
      <c r="S730" s="7">
        <f t="shared" si="181"/>
        <v>3.4361992966491013E-2</v>
      </c>
      <c r="T730" s="7">
        <f t="shared" si="182"/>
        <v>6.9021941404325216E-2</v>
      </c>
      <c r="U730" s="7">
        <f t="shared" si="183"/>
        <v>0.13568320045928409</v>
      </c>
      <c r="V730" s="7">
        <f t="shared" si="184"/>
        <v>8.6394091036090651E-2</v>
      </c>
      <c r="W730" s="7">
        <f t="shared" si="185"/>
        <v>9.1341465114972899E-3</v>
      </c>
      <c r="X730" s="7">
        <f t="shared" si="186"/>
        <v>6.6659619768267607E-3</v>
      </c>
      <c r="Y730" s="7">
        <f t="shared" si="187"/>
        <v>6.5636776741432182E-3</v>
      </c>
      <c r="Z730" s="7">
        <f t="shared" si="188"/>
        <v>3.5568642582144344E-2</v>
      </c>
      <c r="AA730" s="7">
        <f t="shared" si="189"/>
        <v>4.7545089195746354E-3</v>
      </c>
      <c r="AC730" s="7">
        <f>IF(DAY($A730)=1,VLOOKUP($A730-1,$A$2:$L$1124,$Q$1,FALSE)/VLOOKUP($A730-1,$A$2:$N$1124,14,FALSE),AC729)</f>
        <v>0.59253667237833263</v>
      </c>
      <c r="AD730" s="7">
        <f>IF(DAY($A730)=1,VLOOKUP($A730-1,$A$2:$L$1124,$R$1,FALSE)/VLOOKUP($A730-1,$A$2:$N$1124,14,FALSE),AD729)</f>
        <v>1.931516409129019E-2</v>
      </c>
      <c r="AE730" s="7">
        <f>IF(DAY($A730)=1,VLOOKUP($A730-1,$A$2:$L$1124,$S$1,FALSE)/VLOOKUP($A730-1,$A$2:$N$1124,14,FALSE),AE729)</f>
        <v>3.4361992966491013E-2</v>
      </c>
      <c r="AF730" s="7">
        <f>IF(DAY($A730)=1,VLOOKUP($A730-1,$A$2:$L$1124,$T$1,FALSE)/VLOOKUP($A730-1,$A$2:$N$1124,14,FALSE),AF729)</f>
        <v>6.9021941404325216E-2</v>
      </c>
      <c r="AG730" s="7">
        <f>IF(DAY($A730)=1,VLOOKUP($A730-1,$A$2:$L$1124,$U$1,FALSE)/VLOOKUP($A730-1,$A$2:$N$1124,14,FALSE),AG729)</f>
        <v>0.13568320045928409</v>
      </c>
      <c r="AH730" s="7">
        <f>IF(DAY($A730)=1,VLOOKUP($A730-1,$A$2:$L$1124,$V$1,FALSE)/VLOOKUP($A730-1,$A$2:$N$1124,14,FALSE),AH729)</f>
        <v>8.6394091036090651E-2</v>
      </c>
      <c r="AI730" s="7">
        <f>IF(DAY($A730)=1,VLOOKUP($A730-1,$A$2:$L$1124,$W$1,FALSE)/VLOOKUP($A730-1,$A$2:$N$1124,14,FALSE),AI729)</f>
        <v>9.1341465114972899E-3</v>
      </c>
      <c r="AJ730" s="7">
        <f>IF(DAY($A730)=1,VLOOKUP($A730-1,$A$2:$L$1124,$X$1,FALSE)/VLOOKUP($A730-1,$A$2:$N$1124,14,FALSE),AJ729)</f>
        <v>6.6659619768267607E-3</v>
      </c>
      <c r="AK730" s="7">
        <f>IF(DAY($A730)=1,VLOOKUP($A730-1,$A$2:$L$1124,$Y$1,FALSE)/VLOOKUP($A730-1,$A$2:$N$1124,14,FALSE),AK729)</f>
        <v>6.5636776741432182E-3</v>
      </c>
      <c r="AL730" s="7">
        <f>IF(DAY($A730)=1,VLOOKUP($A730-1,$A$2:$L$1124,$Z$1,FALSE)/VLOOKUP($A730-1,$A$2:$N$1124,14,FALSE),AL729)</f>
        <v>3.5568642582144344E-2</v>
      </c>
      <c r="AM730" s="7">
        <f>IF(DAY($A730)=1,VLOOKUP($A730-1,$A$2:$L$1124,$AA$1,FALSE)/VLOOKUP($A730-1,$A$2:$N$1124,14,FALSE),AM729)</f>
        <v>4.7545089195746354E-3</v>
      </c>
      <c r="AO730" s="12">
        <f>VLOOKUP($A730,BTC!$A$1:$G$1853,5,FALSE)</f>
        <v>14606.5</v>
      </c>
      <c r="AP730" s="12">
        <f>VLOOKUP($A730,XRP!$A$1:$G$1853,5,FALSE)</f>
        <v>1.43</v>
      </c>
      <c r="AQ730" s="12">
        <f>VLOOKUP($A730,LTC!$A$1:$G$1853,5,FALSE)</f>
        <v>249.93</v>
      </c>
      <c r="AR730" s="12">
        <f>VLOOKUP($A730,ETC!$A$1:$G$1853,5,FALSE)</f>
        <v>29.53</v>
      </c>
      <c r="AS730" s="12">
        <f>VLOOKUP($A730,ETH!$A$1:$G$1853,5,FALSE)</f>
        <v>737.02</v>
      </c>
      <c r="AT730" s="12">
        <f>VLOOKUP($A730,BCH!$A$1:$G$1853,5,FALSE)</f>
        <v>2566.64</v>
      </c>
      <c r="AU730" s="12">
        <f>VLOOKUP($A730,XMR!$A$1:$G$1853,5,FALSE)</f>
        <v>378.9</v>
      </c>
      <c r="AV730" s="12">
        <f>VLOOKUP($A730,ZEC!$A$1:$G$1853,5,FALSE)</f>
        <v>507.27</v>
      </c>
      <c r="AW730" s="12">
        <f>VLOOKUP($A730,EOS!$A$1:$G$1853,5,FALSE)</f>
        <v>9.57</v>
      </c>
      <c r="AX730" s="12">
        <f>VLOOKUP($A730,DASH!$A$1:$G$1853,5,FALSE)</f>
        <v>1160.57</v>
      </c>
      <c r="AY730" s="12">
        <f>VLOOKUP($A730,XLM!$A$1:$G$1853,5,FALSE)</f>
        <v>0.22354399999999999</v>
      </c>
      <c r="BA730" s="24">
        <v>1</v>
      </c>
      <c r="BB730" s="24">
        <v>1</v>
      </c>
      <c r="BC730" s="24">
        <v>1</v>
      </c>
      <c r="BD730" s="24">
        <v>1</v>
      </c>
      <c r="BE730" s="24">
        <v>1</v>
      </c>
      <c r="BF730" s="24">
        <v>1</v>
      </c>
      <c r="BG730" s="24">
        <v>1</v>
      </c>
      <c r="BH730" s="24">
        <v>1</v>
      </c>
      <c r="BI730" s="24">
        <v>1</v>
      </c>
      <c r="BJ730" s="24">
        <v>1</v>
      </c>
      <c r="BK730" s="24">
        <v>1</v>
      </c>
      <c r="BM730" s="19">
        <f>IF(SUM(BA729:BK729)=SUM(BA730:BK730),BM729,BM729*SUMPRODUCT(BA730:BK730,AO730:AY730,Q730:AA730)/SUMPRODUCT(BA729:BK729,AO730:AY730,AC730:AM730))</f>
        <v>0.8185351248056717</v>
      </c>
      <c r="BN730" s="26">
        <f>SUMPRODUCT(AO730:AY730,BA730:BK730,Q730:AA730)/BM730</f>
        <v>11038.586460634868</v>
      </c>
      <c r="BO730">
        <f t="shared" si="190"/>
        <v>14606.5</v>
      </c>
    </row>
    <row r="731" spans="1:67" x14ac:dyDescent="0.75">
      <c r="A731" s="3">
        <v>43098</v>
      </c>
      <c r="B731" s="46">
        <f>INDEX('Index Volume'!B:B,MATCH(Index_New!$A731,'Index Volume'!$A:$A,0))</f>
        <v>13025500160</v>
      </c>
      <c r="C731" s="46">
        <f>INDEX('Index Volume'!C:C,MATCH(Index_New!$A731,'Index Volume'!$A:$A,0))</f>
        <v>7545739776</v>
      </c>
      <c r="D731" s="46">
        <f>INDEX('Index Volume'!D:D,MATCH(Index_New!$A731,'Index Volume'!$A:$A,0))</f>
        <v>1392210048</v>
      </c>
      <c r="E731" s="46">
        <f>INDEX('Index Volume'!E:E,MATCH(Index_New!$A731,'Index Volume'!$A:$A,0))</f>
        <v>239663008</v>
      </c>
      <c r="F731" s="46">
        <f>INDEX('Index Volume'!F:F,MATCH(Index_New!$A731,'Index Volume'!$A:$A,0))</f>
        <v>2648969984</v>
      </c>
      <c r="G731" s="46">
        <f>INDEX('Index Volume'!G:G,MATCH(Index_New!$A731,'Index Volume'!$A:$A,0))</f>
        <v>2479419904</v>
      </c>
      <c r="H731" s="46">
        <f>INDEX('Index Volume'!H:H,MATCH(Index_New!$A731,'Index Volume'!$A:$A,0))</f>
        <v>173824992</v>
      </c>
      <c r="I731" s="46">
        <f>INDEX('Index Volume'!I:I,MATCH(Index_New!$A731,'Index Volume'!$A:$A,0))</f>
        <v>227427008</v>
      </c>
      <c r="J731" s="46">
        <f>INDEX('Index Volume'!J:J,MATCH(Index_New!$A731,'Index Volume'!$A:$A,0))</f>
        <v>448089984</v>
      </c>
      <c r="K731" s="46">
        <f>INDEX('Index Volume'!K:K,MATCH(Index_New!$A731,'Index Volume'!$A:$A,0))</f>
        <v>195176992</v>
      </c>
      <c r="L731" s="46">
        <f>INDEX('Index Volume'!L:L,MATCH(Index_New!$A731,'Index Volume'!$A:$A,0))</f>
        <v>387880000</v>
      </c>
      <c r="M731" s="46">
        <f t="shared" si="176"/>
        <v>28763901856</v>
      </c>
      <c r="N731" s="1">
        <f t="shared" si="177"/>
        <v>28763901856</v>
      </c>
      <c r="O731" t="b">
        <f t="shared" si="178"/>
        <v>1</v>
      </c>
      <c r="Q731" s="7">
        <f t="shared" si="179"/>
        <v>0.59253667237833263</v>
      </c>
      <c r="R731" s="7">
        <f t="shared" si="180"/>
        <v>1.931516409129019E-2</v>
      </c>
      <c r="S731" s="7">
        <f t="shared" si="181"/>
        <v>3.4361992966491013E-2</v>
      </c>
      <c r="T731" s="7">
        <f t="shared" si="182"/>
        <v>6.9021941404325216E-2</v>
      </c>
      <c r="U731" s="7">
        <f t="shared" si="183"/>
        <v>0.13568320045928409</v>
      </c>
      <c r="V731" s="7">
        <f t="shared" si="184"/>
        <v>8.6394091036090651E-2</v>
      </c>
      <c r="W731" s="7">
        <f t="shared" si="185"/>
        <v>9.1341465114972899E-3</v>
      </c>
      <c r="X731" s="7">
        <f t="shared" si="186"/>
        <v>6.6659619768267607E-3</v>
      </c>
      <c r="Y731" s="7">
        <f t="shared" si="187"/>
        <v>6.5636776741432182E-3</v>
      </c>
      <c r="Z731" s="7">
        <f t="shared" si="188"/>
        <v>3.5568642582144344E-2</v>
      </c>
      <c r="AA731" s="7">
        <f t="shared" si="189"/>
        <v>4.7545089195746354E-3</v>
      </c>
      <c r="AC731" s="7">
        <f>IF(DAY($A731)=1,VLOOKUP($A731-1,$A$2:$L$1124,$Q$1,FALSE)/VLOOKUP($A731-1,$A$2:$N$1124,14,FALSE),AC730)</f>
        <v>0.59253667237833263</v>
      </c>
      <c r="AD731" s="7">
        <f>IF(DAY($A731)=1,VLOOKUP($A731-1,$A$2:$L$1124,$R$1,FALSE)/VLOOKUP($A731-1,$A$2:$N$1124,14,FALSE),AD730)</f>
        <v>1.931516409129019E-2</v>
      </c>
      <c r="AE731" s="7">
        <f>IF(DAY($A731)=1,VLOOKUP($A731-1,$A$2:$L$1124,$S$1,FALSE)/VLOOKUP($A731-1,$A$2:$N$1124,14,FALSE),AE730)</f>
        <v>3.4361992966491013E-2</v>
      </c>
      <c r="AF731" s="7">
        <f>IF(DAY($A731)=1,VLOOKUP($A731-1,$A$2:$L$1124,$T$1,FALSE)/VLOOKUP($A731-1,$A$2:$N$1124,14,FALSE),AF730)</f>
        <v>6.9021941404325216E-2</v>
      </c>
      <c r="AG731" s="7">
        <f>IF(DAY($A731)=1,VLOOKUP($A731-1,$A$2:$L$1124,$U$1,FALSE)/VLOOKUP($A731-1,$A$2:$N$1124,14,FALSE),AG730)</f>
        <v>0.13568320045928409</v>
      </c>
      <c r="AH731" s="7">
        <f>IF(DAY($A731)=1,VLOOKUP($A731-1,$A$2:$L$1124,$V$1,FALSE)/VLOOKUP($A731-1,$A$2:$N$1124,14,FALSE),AH730)</f>
        <v>8.6394091036090651E-2</v>
      </c>
      <c r="AI731" s="7">
        <f>IF(DAY($A731)=1,VLOOKUP($A731-1,$A$2:$L$1124,$W$1,FALSE)/VLOOKUP($A731-1,$A$2:$N$1124,14,FALSE),AI730)</f>
        <v>9.1341465114972899E-3</v>
      </c>
      <c r="AJ731" s="7">
        <f>IF(DAY($A731)=1,VLOOKUP($A731-1,$A$2:$L$1124,$X$1,FALSE)/VLOOKUP($A731-1,$A$2:$N$1124,14,FALSE),AJ730)</f>
        <v>6.6659619768267607E-3</v>
      </c>
      <c r="AK731" s="7">
        <f>IF(DAY($A731)=1,VLOOKUP($A731-1,$A$2:$L$1124,$Y$1,FALSE)/VLOOKUP($A731-1,$A$2:$N$1124,14,FALSE),AK730)</f>
        <v>6.5636776741432182E-3</v>
      </c>
      <c r="AL731" s="7">
        <f>IF(DAY($A731)=1,VLOOKUP($A731-1,$A$2:$L$1124,$Z$1,FALSE)/VLOOKUP($A731-1,$A$2:$N$1124,14,FALSE),AL730)</f>
        <v>3.5568642582144344E-2</v>
      </c>
      <c r="AM731" s="7">
        <f>IF(DAY($A731)=1,VLOOKUP($A731-1,$A$2:$L$1124,$AA$1,FALSE)/VLOOKUP($A731-1,$A$2:$N$1124,14,FALSE),AM730)</f>
        <v>4.7545089195746354E-3</v>
      </c>
      <c r="AO731" s="12">
        <f>VLOOKUP($A731,BTC!$A$1:$G$1853,5,FALSE)</f>
        <v>14656.2</v>
      </c>
      <c r="AP731" s="12">
        <f>VLOOKUP($A731,XRP!$A$1:$G$1853,5,FALSE)</f>
        <v>2.21</v>
      </c>
      <c r="AQ731" s="12">
        <f>VLOOKUP($A731,LTC!$A$1:$G$1853,5,FALSE)</f>
        <v>245.5</v>
      </c>
      <c r="AR731" s="12">
        <f>VLOOKUP($A731,ETC!$A$1:$G$1853,5,FALSE)</f>
        <v>30.03</v>
      </c>
      <c r="AS731" s="12">
        <f>VLOOKUP($A731,ETH!$A$1:$G$1853,5,FALSE)</f>
        <v>753.59</v>
      </c>
      <c r="AT731" s="12">
        <f>VLOOKUP($A731,BCH!$A$1:$G$1853,5,FALSE)</f>
        <v>2779.95</v>
      </c>
      <c r="AU731" s="12">
        <f>VLOOKUP($A731,XMR!$A$1:$G$1853,5,FALSE)</f>
        <v>377.37</v>
      </c>
      <c r="AV731" s="12">
        <f>VLOOKUP($A731,ZEC!$A$1:$G$1853,5,FALSE)</f>
        <v>571.9</v>
      </c>
      <c r="AW731" s="12">
        <f>VLOOKUP($A731,EOS!$A$1:$G$1853,5,FALSE)</f>
        <v>9.44</v>
      </c>
      <c r="AX731" s="12">
        <f>VLOOKUP($A731,DASH!$A$1:$G$1853,5,FALSE)</f>
        <v>1147.95</v>
      </c>
      <c r="AY731" s="12">
        <f>VLOOKUP($A731,XLM!$A$1:$G$1853,5,FALSE)</f>
        <v>0.32294099999999998</v>
      </c>
      <c r="BA731" s="24">
        <v>1</v>
      </c>
      <c r="BB731" s="24">
        <v>1</v>
      </c>
      <c r="BC731" s="24">
        <v>1</v>
      </c>
      <c r="BD731" s="24">
        <v>1</v>
      </c>
      <c r="BE731" s="24">
        <v>1</v>
      </c>
      <c r="BF731" s="24">
        <v>1</v>
      </c>
      <c r="BG731" s="24">
        <v>1</v>
      </c>
      <c r="BH731" s="24">
        <v>1</v>
      </c>
      <c r="BI731" s="24">
        <v>1</v>
      </c>
      <c r="BJ731" s="24">
        <v>1</v>
      </c>
      <c r="BK731" s="24">
        <v>1</v>
      </c>
      <c r="BM731" s="19">
        <f>IF(SUM(BA730:BK730)=SUM(BA731:BK731),BM730,BM730*SUMPRODUCT(BA731:BK731,AO731:AY731,Q731:AA731)/SUMPRODUCT(BA730:BK730,AO731:AY731,AC731:AM731))</f>
        <v>0.8185351248056717</v>
      </c>
      <c r="BN731" s="26">
        <f>SUMPRODUCT(AO731:AY731,BA731:BK731,Q731:AA731)/BM731</f>
        <v>11099.660209796551</v>
      </c>
      <c r="BO731">
        <f t="shared" si="190"/>
        <v>14656.2</v>
      </c>
    </row>
    <row r="732" spans="1:67" x14ac:dyDescent="0.75">
      <c r="A732" s="4">
        <v>43099</v>
      </c>
      <c r="B732" s="46">
        <f>INDEX('Index Volume'!B:B,MATCH(Index_New!$A732,'Index Volume'!$A:$A,0))</f>
        <v>14452599808</v>
      </c>
      <c r="C732" s="46">
        <f>INDEX('Index Volume'!C:C,MATCH(Index_New!$A732,'Index Volume'!$A:$A,0))</f>
        <v>8108389888</v>
      </c>
      <c r="D732" s="46">
        <f>INDEX('Index Volume'!D:D,MATCH(Index_New!$A732,'Index Volume'!$A:$A,0))</f>
        <v>943667008</v>
      </c>
      <c r="E732" s="46">
        <f>INDEX('Index Volume'!E:E,MATCH(Index_New!$A732,'Index Volume'!$A:$A,0))</f>
        <v>241644992</v>
      </c>
      <c r="F732" s="46">
        <f>INDEX('Index Volume'!F:F,MATCH(Index_New!$A732,'Index Volume'!$A:$A,0))</f>
        <v>3187780096</v>
      </c>
      <c r="G732" s="46">
        <f>INDEX('Index Volume'!G:G,MATCH(Index_New!$A732,'Index Volume'!$A:$A,0))</f>
        <v>1257760000</v>
      </c>
      <c r="H732" s="46">
        <f>INDEX('Index Volume'!H:H,MATCH(Index_New!$A732,'Index Volume'!$A:$A,0))</f>
        <v>140463008</v>
      </c>
      <c r="I732" s="46">
        <f>INDEX('Index Volume'!I:I,MATCH(Index_New!$A732,'Index Volume'!$A:$A,0))</f>
        <v>143776000</v>
      </c>
      <c r="J732" s="46">
        <f>INDEX('Index Volume'!J:J,MATCH(Index_New!$A732,'Index Volume'!$A:$A,0))</f>
        <v>499400000</v>
      </c>
      <c r="K732" s="46">
        <f>INDEX('Index Volume'!K:K,MATCH(Index_New!$A732,'Index Volume'!$A:$A,0))</f>
        <v>184834000</v>
      </c>
      <c r="L732" s="46">
        <f>INDEX('Index Volume'!L:L,MATCH(Index_New!$A732,'Index Volume'!$A:$A,0))</f>
        <v>537916032</v>
      </c>
      <c r="M732" s="46">
        <f t="shared" si="176"/>
        <v>29698230832</v>
      </c>
      <c r="N732" s="1">
        <f t="shared" si="177"/>
        <v>29698230832</v>
      </c>
      <c r="O732" t="b">
        <f t="shared" si="178"/>
        <v>1</v>
      </c>
      <c r="Q732" s="7">
        <f t="shared" si="179"/>
        <v>0.59253667237833263</v>
      </c>
      <c r="R732" s="7">
        <f t="shared" si="180"/>
        <v>1.931516409129019E-2</v>
      </c>
      <c r="S732" s="7">
        <f t="shared" si="181"/>
        <v>3.4361992966491013E-2</v>
      </c>
      <c r="T732" s="7">
        <f t="shared" si="182"/>
        <v>6.9021941404325216E-2</v>
      </c>
      <c r="U732" s="7">
        <f t="shared" si="183"/>
        <v>0.13568320045928409</v>
      </c>
      <c r="V732" s="7">
        <f t="shared" si="184"/>
        <v>8.6394091036090651E-2</v>
      </c>
      <c r="W732" s="7">
        <f t="shared" si="185"/>
        <v>9.1341465114972899E-3</v>
      </c>
      <c r="X732" s="7">
        <f t="shared" si="186"/>
        <v>6.6659619768267607E-3</v>
      </c>
      <c r="Y732" s="7">
        <f t="shared" si="187"/>
        <v>6.5636776741432182E-3</v>
      </c>
      <c r="Z732" s="7">
        <f t="shared" si="188"/>
        <v>3.5568642582144344E-2</v>
      </c>
      <c r="AA732" s="7">
        <f t="shared" si="189"/>
        <v>4.7545089195746354E-3</v>
      </c>
      <c r="AC732" s="7">
        <f>IF(DAY($A732)=1,VLOOKUP($A732-1,$A$2:$L$1124,$Q$1,FALSE)/VLOOKUP($A732-1,$A$2:$N$1124,14,FALSE),AC731)</f>
        <v>0.59253667237833263</v>
      </c>
      <c r="AD732" s="7">
        <f>IF(DAY($A732)=1,VLOOKUP($A732-1,$A$2:$L$1124,$R$1,FALSE)/VLOOKUP($A732-1,$A$2:$N$1124,14,FALSE),AD731)</f>
        <v>1.931516409129019E-2</v>
      </c>
      <c r="AE732" s="7">
        <f>IF(DAY($A732)=1,VLOOKUP($A732-1,$A$2:$L$1124,$S$1,FALSE)/VLOOKUP($A732-1,$A$2:$N$1124,14,FALSE),AE731)</f>
        <v>3.4361992966491013E-2</v>
      </c>
      <c r="AF732" s="7">
        <f>IF(DAY($A732)=1,VLOOKUP($A732-1,$A$2:$L$1124,$T$1,FALSE)/VLOOKUP($A732-1,$A$2:$N$1124,14,FALSE),AF731)</f>
        <v>6.9021941404325216E-2</v>
      </c>
      <c r="AG732" s="7">
        <f>IF(DAY($A732)=1,VLOOKUP($A732-1,$A$2:$L$1124,$U$1,FALSE)/VLOOKUP($A732-1,$A$2:$N$1124,14,FALSE),AG731)</f>
        <v>0.13568320045928409</v>
      </c>
      <c r="AH732" s="7">
        <f>IF(DAY($A732)=1,VLOOKUP($A732-1,$A$2:$L$1124,$V$1,FALSE)/VLOOKUP($A732-1,$A$2:$N$1124,14,FALSE),AH731)</f>
        <v>8.6394091036090651E-2</v>
      </c>
      <c r="AI732" s="7">
        <f>IF(DAY($A732)=1,VLOOKUP($A732-1,$A$2:$L$1124,$W$1,FALSE)/VLOOKUP($A732-1,$A$2:$N$1124,14,FALSE),AI731)</f>
        <v>9.1341465114972899E-3</v>
      </c>
      <c r="AJ732" s="7">
        <f>IF(DAY($A732)=1,VLOOKUP($A732-1,$A$2:$L$1124,$X$1,FALSE)/VLOOKUP($A732-1,$A$2:$N$1124,14,FALSE),AJ731)</f>
        <v>6.6659619768267607E-3</v>
      </c>
      <c r="AK732" s="7">
        <f>IF(DAY($A732)=1,VLOOKUP($A732-1,$A$2:$L$1124,$Y$1,FALSE)/VLOOKUP($A732-1,$A$2:$N$1124,14,FALSE),AK731)</f>
        <v>6.5636776741432182E-3</v>
      </c>
      <c r="AL732" s="7">
        <f>IF(DAY($A732)=1,VLOOKUP($A732-1,$A$2:$L$1124,$Z$1,FALSE)/VLOOKUP($A732-1,$A$2:$N$1124,14,FALSE),AL731)</f>
        <v>3.5568642582144344E-2</v>
      </c>
      <c r="AM732" s="7">
        <f>IF(DAY($A732)=1,VLOOKUP($A732-1,$A$2:$L$1124,$AA$1,FALSE)/VLOOKUP($A732-1,$A$2:$N$1124,14,FALSE),AM731)</f>
        <v>4.7545089195746354E-3</v>
      </c>
      <c r="AO732" s="12">
        <f>VLOOKUP($A732,BTC!$A$1:$G$1853,5,FALSE)</f>
        <v>12952.2</v>
      </c>
      <c r="AP732" s="12">
        <f>VLOOKUP($A732,XRP!$A$1:$G$1853,5,FALSE)</f>
        <v>2.16</v>
      </c>
      <c r="AQ732" s="12">
        <f>VLOOKUP($A732,LTC!$A$1:$G$1853,5,FALSE)</f>
        <v>218.96</v>
      </c>
      <c r="AR732" s="12">
        <f>VLOOKUP($A732,ETC!$A$1:$G$1853,5,FALSE)</f>
        <v>26.92</v>
      </c>
      <c r="AS732" s="12">
        <f>VLOOKUP($A732,ETH!$A$1:$G$1853,5,FALSE)</f>
        <v>717.26</v>
      </c>
      <c r="AT732" s="12">
        <f>VLOOKUP($A732,BCH!$A$1:$G$1853,5,FALSE)</f>
        <v>2392.41</v>
      </c>
      <c r="AU732" s="12">
        <f>VLOOKUP($A732,XMR!$A$1:$G$1853,5,FALSE)</f>
        <v>330.8</v>
      </c>
      <c r="AV732" s="12">
        <f>VLOOKUP($A732,ZEC!$A$1:$G$1853,5,FALSE)</f>
        <v>486.45</v>
      </c>
      <c r="AW732" s="12">
        <f>VLOOKUP($A732,EOS!$A$1:$G$1853,5,FALSE)</f>
        <v>8.56</v>
      </c>
      <c r="AX732" s="12">
        <f>VLOOKUP($A732,DASH!$A$1:$G$1853,5,FALSE)</f>
        <v>1011.47</v>
      </c>
      <c r="AY732" s="12">
        <f>VLOOKUP($A732,XLM!$A$1:$G$1853,5,FALSE)</f>
        <v>0.32320199999999999</v>
      </c>
      <c r="BA732" s="24">
        <v>1</v>
      </c>
      <c r="BB732" s="24">
        <v>1</v>
      </c>
      <c r="BC732" s="24">
        <v>1</v>
      </c>
      <c r="BD732" s="24">
        <v>1</v>
      </c>
      <c r="BE732" s="24">
        <v>1</v>
      </c>
      <c r="BF732" s="24">
        <v>1</v>
      </c>
      <c r="BG732" s="24">
        <v>1</v>
      </c>
      <c r="BH732" s="24">
        <v>1</v>
      </c>
      <c r="BI732" s="24">
        <v>1</v>
      </c>
      <c r="BJ732" s="24">
        <v>1</v>
      </c>
      <c r="BK732" s="24">
        <v>1</v>
      </c>
      <c r="BM732" s="19">
        <f>IF(SUM(BA731:BK731)=SUM(BA732:BK732),BM731,BM731*SUMPRODUCT(BA732:BK732,AO732:AY732,Q732:AA732)/SUMPRODUCT(BA731:BK731,AO732:AY732,AC732:AM732))</f>
        <v>0.8185351248056717</v>
      </c>
      <c r="BN732" s="26">
        <f>SUMPRODUCT(AO732:AY732,BA732:BK732,Q732:AA732)/BM732</f>
        <v>9810.6797463445109</v>
      </c>
      <c r="BO732">
        <f t="shared" si="190"/>
        <v>12952.2</v>
      </c>
    </row>
    <row r="733" spans="1:67" x14ac:dyDescent="0.75">
      <c r="A733" s="3">
        <v>43100</v>
      </c>
      <c r="B733" s="46">
        <f>INDEX('Index Volume'!B:B,MATCH(Index_New!$A733,'Index Volume'!$A:$A,0))</f>
        <v>12136299520</v>
      </c>
      <c r="C733" s="46">
        <f>INDEX('Index Volume'!C:C,MATCH(Index_New!$A733,'Index Volume'!$A:$A,0))</f>
        <v>4642079744</v>
      </c>
      <c r="D733" s="46">
        <f>INDEX('Index Volume'!D:D,MATCH(Index_New!$A733,'Index Volume'!$A:$A,0))</f>
        <v>771041984</v>
      </c>
      <c r="E733" s="46">
        <f>INDEX('Index Volume'!E:E,MATCH(Index_New!$A733,'Index Volume'!$A:$A,0))</f>
        <v>169331008</v>
      </c>
      <c r="F733" s="46">
        <f>INDEX('Index Volume'!F:F,MATCH(Index_New!$A733,'Index Volume'!$A:$A,0))</f>
        <v>2554269952</v>
      </c>
      <c r="G733" s="46">
        <f>INDEX('Index Volume'!G:G,MATCH(Index_New!$A733,'Index Volume'!$A:$A,0))</f>
        <v>1300819968</v>
      </c>
      <c r="H733" s="46">
        <f>INDEX('Index Volume'!H:H,MATCH(Index_New!$A733,'Index Volume'!$A:$A,0))</f>
        <v>101667000</v>
      </c>
      <c r="I733" s="46">
        <f>INDEX('Index Volume'!I:I,MATCH(Index_New!$A733,'Index Volume'!$A:$A,0))</f>
        <v>95277104</v>
      </c>
      <c r="J733" s="46">
        <f>INDEX('Index Volume'!J:J,MATCH(Index_New!$A733,'Index Volume'!$A:$A,0))</f>
        <v>312308000</v>
      </c>
      <c r="K733" s="46">
        <f>INDEX('Index Volume'!K:K,MATCH(Index_New!$A733,'Index Volume'!$A:$A,0))</f>
        <v>154690000</v>
      </c>
      <c r="L733" s="46">
        <f>INDEX('Index Volume'!L:L,MATCH(Index_New!$A733,'Index Volume'!$A:$A,0))</f>
        <v>183768000</v>
      </c>
      <c r="M733" s="46">
        <f t="shared" si="176"/>
        <v>22421552280</v>
      </c>
      <c r="N733" s="1">
        <f t="shared" si="177"/>
        <v>22421552280</v>
      </c>
      <c r="O733" t="b">
        <f t="shared" si="178"/>
        <v>1</v>
      </c>
      <c r="Q733" s="7">
        <f t="shared" si="179"/>
        <v>0.59253667237833263</v>
      </c>
      <c r="R733" s="7">
        <f t="shared" si="180"/>
        <v>1.931516409129019E-2</v>
      </c>
      <c r="S733" s="7">
        <f t="shared" si="181"/>
        <v>3.4361992966491013E-2</v>
      </c>
      <c r="T733" s="7">
        <f t="shared" si="182"/>
        <v>6.9021941404325216E-2</v>
      </c>
      <c r="U733" s="7">
        <f t="shared" si="183"/>
        <v>0.13568320045928409</v>
      </c>
      <c r="V733" s="7">
        <f t="shared" si="184"/>
        <v>8.6394091036090651E-2</v>
      </c>
      <c r="W733" s="7">
        <f t="shared" si="185"/>
        <v>9.1341465114972899E-3</v>
      </c>
      <c r="X733" s="7">
        <f t="shared" si="186"/>
        <v>6.6659619768267607E-3</v>
      </c>
      <c r="Y733" s="7">
        <f t="shared" si="187"/>
        <v>6.5636776741432182E-3</v>
      </c>
      <c r="Z733" s="7">
        <f t="shared" si="188"/>
        <v>3.5568642582144344E-2</v>
      </c>
      <c r="AA733" s="7">
        <f t="shared" si="189"/>
        <v>4.7545089195746354E-3</v>
      </c>
      <c r="AC733" s="7">
        <f>IF(DAY($A733)=1,VLOOKUP($A733-1,$A$2:$L$1124,$Q$1,FALSE)/VLOOKUP($A733-1,$A$2:$N$1124,14,FALSE),AC732)</f>
        <v>0.59253667237833263</v>
      </c>
      <c r="AD733" s="7">
        <f>IF(DAY($A733)=1,VLOOKUP($A733-1,$A$2:$L$1124,$R$1,FALSE)/VLOOKUP($A733-1,$A$2:$N$1124,14,FALSE),AD732)</f>
        <v>1.931516409129019E-2</v>
      </c>
      <c r="AE733" s="7">
        <f>IF(DAY($A733)=1,VLOOKUP($A733-1,$A$2:$L$1124,$S$1,FALSE)/VLOOKUP($A733-1,$A$2:$N$1124,14,FALSE),AE732)</f>
        <v>3.4361992966491013E-2</v>
      </c>
      <c r="AF733" s="7">
        <f>IF(DAY($A733)=1,VLOOKUP($A733-1,$A$2:$L$1124,$T$1,FALSE)/VLOOKUP($A733-1,$A$2:$N$1124,14,FALSE),AF732)</f>
        <v>6.9021941404325216E-2</v>
      </c>
      <c r="AG733" s="7">
        <f>IF(DAY($A733)=1,VLOOKUP($A733-1,$A$2:$L$1124,$U$1,FALSE)/VLOOKUP($A733-1,$A$2:$N$1124,14,FALSE),AG732)</f>
        <v>0.13568320045928409</v>
      </c>
      <c r="AH733" s="7">
        <f>IF(DAY($A733)=1,VLOOKUP($A733-1,$A$2:$L$1124,$V$1,FALSE)/VLOOKUP($A733-1,$A$2:$N$1124,14,FALSE),AH732)</f>
        <v>8.6394091036090651E-2</v>
      </c>
      <c r="AI733" s="7">
        <f>IF(DAY($A733)=1,VLOOKUP($A733-1,$A$2:$L$1124,$W$1,FALSE)/VLOOKUP($A733-1,$A$2:$N$1124,14,FALSE),AI732)</f>
        <v>9.1341465114972899E-3</v>
      </c>
      <c r="AJ733" s="7">
        <f>IF(DAY($A733)=1,VLOOKUP($A733-1,$A$2:$L$1124,$X$1,FALSE)/VLOOKUP($A733-1,$A$2:$N$1124,14,FALSE),AJ732)</f>
        <v>6.6659619768267607E-3</v>
      </c>
      <c r="AK733" s="7">
        <f>IF(DAY($A733)=1,VLOOKUP($A733-1,$A$2:$L$1124,$Y$1,FALSE)/VLOOKUP($A733-1,$A$2:$N$1124,14,FALSE),AK732)</f>
        <v>6.5636776741432182E-3</v>
      </c>
      <c r="AL733" s="7">
        <f>IF(DAY($A733)=1,VLOOKUP($A733-1,$A$2:$L$1124,$Z$1,FALSE)/VLOOKUP($A733-1,$A$2:$N$1124,14,FALSE),AL732)</f>
        <v>3.5568642582144344E-2</v>
      </c>
      <c r="AM733" s="7">
        <f>IF(DAY($A733)=1,VLOOKUP($A733-1,$A$2:$L$1124,$AA$1,FALSE)/VLOOKUP($A733-1,$A$2:$N$1124,14,FALSE),AM732)</f>
        <v>4.7545089195746354E-3</v>
      </c>
      <c r="AO733" s="12">
        <f>VLOOKUP($A733,BTC!$A$1:$G$1853,5,FALSE)</f>
        <v>14156.4</v>
      </c>
      <c r="AP733" s="12">
        <f>VLOOKUP($A733,XRP!$A$1:$G$1853,5,FALSE)</f>
        <v>2.2999999999999998</v>
      </c>
      <c r="AQ733" s="12">
        <f>VLOOKUP($A733,LTC!$A$1:$G$1853,5,FALSE)</f>
        <v>232.1</v>
      </c>
      <c r="AR733" s="12">
        <f>VLOOKUP($A733,ETC!$A$1:$G$1853,5,FALSE)</f>
        <v>28</v>
      </c>
      <c r="AS733" s="12">
        <f>VLOOKUP($A733,ETH!$A$1:$G$1853,5,FALSE)</f>
        <v>756.73</v>
      </c>
      <c r="AT733" s="12">
        <f>VLOOKUP($A733,BCH!$A$1:$G$1853,5,FALSE)</f>
        <v>2533.0100000000002</v>
      </c>
      <c r="AU733" s="12">
        <f>VLOOKUP($A733,XMR!$A$1:$G$1853,5,FALSE)</f>
        <v>349.03</v>
      </c>
      <c r="AV733" s="12">
        <f>VLOOKUP($A733,ZEC!$A$1:$G$1853,5,FALSE)</f>
        <v>505.51</v>
      </c>
      <c r="AW733" s="12">
        <f>VLOOKUP($A733,EOS!$A$1:$G$1853,5,FALSE)</f>
        <v>8.77</v>
      </c>
      <c r="AX733" s="12">
        <f>VLOOKUP($A733,DASH!$A$1:$G$1853,5,FALSE)</f>
        <v>1051.68</v>
      </c>
      <c r="AY733" s="12">
        <f>VLOOKUP($A733,XLM!$A$1:$G$1853,5,FALSE)</f>
        <v>0.36075600000000002</v>
      </c>
      <c r="BA733" s="24">
        <v>1</v>
      </c>
      <c r="BB733" s="24">
        <v>1</v>
      </c>
      <c r="BC733" s="24">
        <v>1</v>
      </c>
      <c r="BD733" s="24">
        <v>1</v>
      </c>
      <c r="BE733" s="24">
        <v>1</v>
      </c>
      <c r="BF733" s="24">
        <v>1</v>
      </c>
      <c r="BG733" s="24">
        <v>1</v>
      </c>
      <c r="BH733" s="24">
        <v>1</v>
      </c>
      <c r="BI733" s="24">
        <v>1</v>
      </c>
      <c r="BJ733" s="24">
        <v>1</v>
      </c>
      <c r="BK733" s="24">
        <v>1</v>
      </c>
      <c r="BM733" s="19">
        <f>IF(SUM(BA732:BK732)=SUM(BA733:BK733),BM732,BM732*SUMPRODUCT(BA733:BK733,AO733:AY733,Q733:AA733)/SUMPRODUCT(BA732:BK732,AO733:AY733,AC733:AM733))</f>
        <v>0.8185351248056717</v>
      </c>
      <c r="BN733" s="26">
        <f>SUMPRODUCT(AO733:AY733,BA733:BK733,Q733:AA733)/BM733</f>
        <v>10706.535243503167</v>
      </c>
      <c r="BO733">
        <f t="shared" si="190"/>
        <v>14156.4</v>
      </c>
    </row>
    <row r="734" spans="1:67" x14ac:dyDescent="0.75">
      <c r="A734" s="4">
        <v>43101</v>
      </c>
      <c r="B734" s="46">
        <f>INDEX('Index Volume'!B:B,MATCH(Index_New!$A734,'Index Volume'!$A:$A,0))</f>
        <v>10291200000</v>
      </c>
      <c r="C734" s="46">
        <f>INDEX('Index Volume'!C:C,MATCH(Index_New!$A734,'Index Volume'!$A:$A,0))</f>
        <v>1894230016</v>
      </c>
      <c r="D734" s="46">
        <f>INDEX('Index Volume'!D:D,MATCH(Index_New!$A734,'Index Volume'!$A:$A,0))</f>
        <v>633142016</v>
      </c>
      <c r="E734" s="46">
        <f>INDEX('Index Volume'!E:E,MATCH(Index_New!$A734,'Index Volume'!$A:$A,0))</f>
        <v>870412992</v>
      </c>
      <c r="F734" s="46">
        <f>INDEX('Index Volume'!F:F,MATCH(Index_New!$A734,'Index Volume'!$A:$A,0))</f>
        <v>2595760128</v>
      </c>
      <c r="G734" s="46">
        <f>INDEX('Index Volume'!G:G,MATCH(Index_New!$A734,'Index Volume'!$A:$A,0))</f>
        <v>922812992</v>
      </c>
      <c r="H734" s="46">
        <f>INDEX('Index Volume'!H:H,MATCH(Index_New!$A734,'Index Volume'!$A:$A,0))</f>
        <v>110244000</v>
      </c>
      <c r="I734" s="46">
        <f>INDEX('Index Volume'!I:I,MATCH(Index_New!$A734,'Index Volume'!$A:$A,0))</f>
        <v>234555008</v>
      </c>
      <c r="J734" s="46">
        <f>INDEX('Index Volume'!J:J,MATCH(Index_New!$A734,'Index Volume'!$A:$A,0))</f>
        <v>331072992</v>
      </c>
      <c r="K734" s="46">
        <f>INDEX('Index Volume'!K:K,MATCH(Index_New!$A734,'Index Volume'!$A:$A,0))</f>
        <v>138567008</v>
      </c>
      <c r="L734" s="46">
        <f>INDEX('Index Volume'!L:L,MATCH(Index_New!$A734,'Index Volume'!$A:$A,0))</f>
        <v>669372032</v>
      </c>
      <c r="M734" s="46">
        <f t="shared" si="176"/>
        <v>18691369184</v>
      </c>
      <c r="N734" s="1">
        <f t="shared" si="177"/>
        <v>18691369184</v>
      </c>
      <c r="O734" t="b">
        <f t="shared" si="178"/>
        <v>1</v>
      </c>
      <c r="Q734" s="7">
        <f t="shared" si="179"/>
        <v>0.54127829190602317</v>
      </c>
      <c r="R734" s="7">
        <f t="shared" si="180"/>
        <v>0.20703650157802544</v>
      </c>
      <c r="S734" s="7">
        <f t="shared" si="181"/>
        <v>3.4388430130583271E-2</v>
      </c>
      <c r="T734" s="7">
        <f t="shared" si="182"/>
        <v>7.5521536549029693E-3</v>
      </c>
      <c r="U734" s="7">
        <f t="shared" si="183"/>
        <v>0.1139202995449341</v>
      </c>
      <c r="V734" s="7">
        <f t="shared" si="184"/>
        <v>5.8016499114574238E-2</v>
      </c>
      <c r="W734" s="7">
        <f t="shared" si="185"/>
        <v>4.5343426151046133E-3</v>
      </c>
      <c r="X734" s="7">
        <f t="shared" si="186"/>
        <v>4.2493536045221571E-3</v>
      </c>
      <c r="Y734" s="7">
        <f t="shared" si="187"/>
        <v>1.3928919643916822E-2</v>
      </c>
      <c r="Z734" s="7">
        <f t="shared" si="188"/>
        <v>6.8991655023806411E-3</v>
      </c>
      <c r="AA734" s="7">
        <f t="shared" si="189"/>
        <v>8.196042705032552E-3</v>
      </c>
      <c r="AC734" s="7">
        <f>IF(DAY($A734)=1,VLOOKUP($A734-1,$A$2:$L$1124,$Q$1,FALSE)/VLOOKUP($A734-1,$A$2:$N$1124,14,FALSE),AC733)</f>
        <v>0.54127829190602317</v>
      </c>
      <c r="AD734" s="7">
        <f>IF(DAY($A734)=1,VLOOKUP($A734-1,$A$2:$L$1124,$R$1,FALSE)/VLOOKUP($A734-1,$A$2:$N$1124,14,FALSE),AD733)</f>
        <v>0.20703650157802544</v>
      </c>
      <c r="AE734" s="7">
        <f>IF(DAY($A734)=1,VLOOKUP($A734-1,$A$2:$L$1124,$S$1,FALSE)/VLOOKUP($A734-1,$A$2:$N$1124,14,FALSE),AE733)</f>
        <v>3.4388430130583271E-2</v>
      </c>
      <c r="AF734" s="7">
        <f>IF(DAY($A734)=1,VLOOKUP($A734-1,$A$2:$L$1124,$T$1,FALSE)/VLOOKUP($A734-1,$A$2:$N$1124,14,FALSE),AF733)</f>
        <v>7.5521536549029693E-3</v>
      </c>
      <c r="AG734" s="7">
        <f>IF(DAY($A734)=1,VLOOKUP($A734-1,$A$2:$L$1124,$U$1,FALSE)/VLOOKUP($A734-1,$A$2:$N$1124,14,FALSE),AG733)</f>
        <v>0.1139202995449341</v>
      </c>
      <c r="AH734" s="7">
        <f>IF(DAY($A734)=1,VLOOKUP($A734-1,$A$2:$L$1124,$V$1,FALSE)/VLOOKUP($A734-1,$A$2:$N$1124,14,FALSE),AH733)</f>
        <v>5.8016499114574238E-2</v>
      </c>
      <c r="AI734" s="7">
        <f>IF(DAY($A734)=1,VLOOKUP($A734-1,$A$2:$L$1124,$W$1,FALSE)/VLOOKUP($A734-1,$A$2:$N$1124,14,FALSE),AI733)</f>
        <v>4.5343426151046133E-3</v>
      </c>
      <c r="AJ734" s="7">
        <f>IF(DAY($A734)=1,VLOOKUP($A734-1,$A$2:$L$1124,$X$1,FALSE)/VLOOKUP($A734-1,$A$2:$N$1124,14,FALSE),AJ733)</f>
        <v>4.2493536045221571E-3</v>
      </c>
      <c r="AK734" s="7">
        <f>IF(DAY($A734)=1,VLOOKUP($A734-1,$A$2:$L$1124,$Y$1,FALSE)/VLOOKUP($A734-1,$A$2:$N$1124,14,FALSE),AK733)</f>
        <v>1.3928919643916822E-2</v>
      </c>
      <c r="AL734" s="7">
        <f>IF(DAY($A734)=1,VLOOKUP($A734-1,$A$2:$L$1124,$Z$1,FALSE)/VLOOKUP($A734-1,$A$2:$N$1124,14,FALSE),AL733)</f>
        <v>6.8991655023806411E-3</v>
      </c>
      <c r="AM734" s="7">
        <f>IF(DAY($A734)=1,VLOOKUP($A734-1,$A$2:$L$1124,$AA$1,FALSE)/VLOOKUP($A734-1,$A$2:$N$1124,14,FALSE),AM733)</f>
        <v>8.196042705032552E-3</v>
      </c>
      <c r="AO734" s="12">
        <f>VLOOKUP($A734,BTC!$A$1:$G$1853,5,FALSE)</f>
        <v>13657.2</v>
      </c>
      <c r="AP734" s="12">
        <f>VLOOKUP($A734,XRP!$A$1:$G$1853,5,FALSE)</f>
        <v>2.39</v>
      </c>
      <c r="AQ734" s="12">
        <f>VLOOKUP($A734,LTC!$A$1:$G$1853,5,FALSE)</f>
        <v>229.03</v>
      </c>
      <c r="AR734" s="12">
        <f>VLOOKUP($A734,ETC!$A$1:$G$1853,5,FALSE)</f>
        <v>34.17</v>
      </c>
      <c r="AS734" s="12">
        <f>VLOOKUP($A734,ETH!$A$1:$G$1853,5,FALSE)</f>
        <v>772.64</v>
      </c>
      <c r="AT734" s="12">
        <f>VLOOKUP($A734,BCH!$A$1:$G$1853,5,FALSE)</f>
        <v>2432.54</v>
      </c>
      <c r="AU734" s="12">
        <f>VLOOKUP($A734,XMR!$A$1:$G$1853,5,FALSE)</f>
        <v>358.99</v>
      </c>
      <c r="AV734" s="12">
        <f>VLOOKUP($A734,ZEC!$A$1:$G$1853,5,FALSE)</f>
        <v>577.19000000000005</v>
      </c>
      <c r="AW734" s="12">
        <f>VLOOKUP($A734,EOS!$A$1:$G$1853,5,FALSE)</f>
        <v>8.84</v>
      </c>
      <c r="AX734" s="12">
        <f>VLOOKUP($A734,DASH!$A$1:$G$1853,5,FALSE)</f>
        <v>1053.98</v>
      </c>
      <c r="AY734" s="12">
        <f>VLOOKUP($A734,XLM!$A$1:$G$1853,5,FALSE)</f>
        <v>0.48000799999999999</v>
      </c>
      <c r="BA734" s="24">
        <v>1</v>
      </c>
      <c r="BB734" s="24">
        <v>1</v>
      </c>
      <c r="BC734" s="24">
        <v>1</v>
      </c>
      <c r="BD734" s="24">
        <v>1</v>
      </c>
      <c r="BE734" s="24">
        <v>1</v>
      </c>
      <c r="BF734" s="24">
        <v>1</v>
      </c>
      <c r="BG734" s="24">
        <v>1</v>
      </c>
      <c r="BH734" s="24">
        <v>1</v>
      </c>
      <c r="BI734" s="24">
        <v>1</v>
      </c>
      <c r="BJ734" s="24">
        <v>1</v>
      </c>
      <c r="BK734" s="24">
        <v>1</v>
      </c>
      <c r="BM734" s="19">
        <f>IF(SUM(BA733:BK733)=SUM(BA734:BK734),BM733,BM733*SUMPRODUCT(BA734:BK734,AO734:AY734,Q734:AA734)/SUMPRODUCT(BA733:BK733,AO734:AY734,AC734:AM734))</f>
        <v>0.8185351248056717</v>
      </c>
      <c r="BN734" s="26">
        <f>SUMPRODUCT(AO734:AY734,BA734:BK734,Q734:AA734)/BM734</f>
        <v>9335.7028482387614</v>
      </c>
      <c r="BO734">
        <f t="shared" si="190"/>
        <v>13657.2</v>
      </c>
    </row>
    <row r="735" spans="1:67" x14ac:dyDescent="0.75">
      <c r="A735" s="3">
        <v>43102</v>
      </c>
      <c r="B735" s="46">
        <f>INDEX('Index Volume'!B:B,MATCH(Index_New!$A735,'Index Volume'!$A:$A,0))</f>
        <v>16846600192</v>
      </c>
      <c r="C735" s="46">
        <f>INDEX('Index Volume'!C:C,MATCH(Index_New!$A735,'Index Volume'!$A:$A,0))</f>
        <v>3171010048</v>
      </c>
      <c r="D735" s="46">
        <f>INDEX('Index Volume'!D:D,MATCH(Index_New!$A735,'Index Volume'!$A:$A,0))</f>
        <v>1237949952</v>
      </c>
      <c r="E735" s="46">
        <f>INDEX('Index Volume'!E:E,MATCH(Index_New!$A735,'Index Volume'!$A:$A,0))</f>
        <v>615984000</v>
      </c>
      <c r="F735" s="46">
        <f>INDEX('Index Volume'!F:F,MATCH(Index_New!$A735,'Index Volume'!$A:$A,0))</f>
        <v>5783349760</v>
      </c>
      <c r="G735" s="46">
        <f>INDEX('Index Volume'!G:G,MATCH(Index_New!$A735,'Index Volume'!$A:$A,0))</f>
        <v>1831229952</v>
      </c>
      <c r="H735" s="46">
        <f>INDEX('Index Volume'!H:H,MATCH(Index_New!$A735,'Index Volume'!$A:$A,0))</f>
        <v>224768992</v>
      </c>
      <c r="I735" s="46">
        <f>INDEX('Index Volume'!I:I,MATCH(Index_New!$A735,'Index Volume'!$A:$A,0))</f>
        <v>207114000</v>
      </c>
      <c r="J735" s="46">
        <f>INDEX('Index Volume'!J:J,MATCH(Index_New!$A735,'Index Volume'!$A:$A,0))</f>
        <v>552188992</v>
      </c>
      <c r="K735" s="46">
        <f>INDEX('Index Volume'!K:K,MATCH(Index_New!$A735,'Index Volume'!$A:$A,0))</f>
        <v>257110000</v>
      </c>
      <c r="L735" s="46">
        <f>INDEX('Index Volume'!L:L,MATCH(Index_New!$A735,'Index Volume'!$A:$A,0))</f>
        <v>676667008</v>
      </c>
      <c r="M735" s="46">
        <f t="shared" si="176"/>
        <v>31403972896</v>
      </c>
      <c r="N735" s="1">
        <f t="shared" si="177"/>
        <v>31403972896</v>
      </c>
      <c r="O735" t="b">
        <f t="shared" si="178"/>
        <v>1</v>
      </c>
      <c r="Q735" s="7">
        <f t="shared" si="179"/>
        <v>0.54127829190602317</v>
      </c>
      <c r="R735" s="7">
        <f t="shared" si="180"/>
        <v>0.20703650157802544</v>
      </c>
      <c r="S735" s="7">
        <f t="shared" si="181"/>
        <v>3.4388430130583271E-2</v>
      </c>
      <c r="T735" s="7">
        <f t="shared" si="182"/>
        <v>7.5521536549029693E-3</v>
      </c>
      <c r="U735" s="7">
        <f t="shared" si="183"/>
        <v>0.1139202995449341</v>
      </c>
      <c r="V735" s="7">
        <f t="shared" si="184"/>
        <v>5.8016499114574238E-2</v>
      </c>
      <c r="W735" s="7">
        <f t="shared" si="185"/>
        <v>4.5343426151046133E-3</v>
      </c>
      <c r="X735" s="7">
        <f t="shared" si="186"/>
        <v>4.2493536045221571E-3</v>
      </c>
      <c r="Y735" s="7">
        <f t="shared" si="187"/>
        <v>1.3928919643916822E-2</v>
      </c>
      <c r="Z735" s="7">
        <f t="shared" si="188"/>
        <v>6.8991655023806411E-3</v>
      </c>
      <c r="AA735" s="7">
        <f t="shared" si="189"/>
        <v>8.196042705032552E-3</v>
      </c>
      <c r="AC735" s="7">
        <f>IF(DAY($A735)=1,VLOOKUP($A735-1,$A$2:$L$1124,$Q$1,FALSE)/VLOOKUP($A735-1,$A$2:$N$1124,14,FALSE),AC734)</f>
        <v>0.54127829190602317</v>
      </c>
      <c r="AD735" s="7">
        <f>IF(DAY($A735)=1,VLOOKUP($A735-1,$A$2:$L$1124,$R$1,FALSE)/VLOOKUP($A735-1,$A$2:$N$1124,14,FALSE),AD734)</f>
        <v>0.20703650157802544</v>
      </c>
      <c r="AE735" s="7">
        <f>IF(DAY($A735)=1,VLOOKUP($A735-1,$A$2:$L$1124,$S$1,FALSE)/VLOOKUP($A735-1,$A$2:$N$1124,14,FALSE),AE734)</f>
        <v>3.4388430130583271E-2</v>
      </c>
      <c r="AF735" s="7">
        <f>IF(DAY($A735)=1,VLOOKUP($A735-1,$A$2:$L$1124,$T$1,FALSE)/VLOOKUP($A735-1,$A$2:$N$1124,14,FALSE),AF734)</f>
        <v>7.5521536549029693E-3</v>
      </c>
      <c r="AG735" s="7">
        <f>IF(DAY($A735)=1,VLOOKUP($A735-1,$A$2:$L$1124,$U$1,FALSE)/VLOOKUP($A735-1,$A$2:$N$1124,14,FALSE),AG734)</f>
        <v>0.1139202995449341</v>
      </c>
      <c r="AH735" s="7">
        <f>IF(DAY($A735)=1,VLOOKUP($A735-1,$A$2:$L$1124,$V$1,FALSE)/VLOOKUP($A735-1,$A$2:$N$1124,14,FALSE),AH734)</f>
        <v>5.8016499114574238E-2</v>
      </c>
      <c r="AI735" s="7">
        <f>IF(DAY($A735)=1,VLOOKUP($A735-1,$A$2:$L$1124,$W$1,FALSE)/VLOOKUP($A735-1,$A$2:$N$1124,14,FALSE),AI734)</f>
        <v>4.5343426151046133E-3</v>
      </c>
      <c r="AJ735" s="7">
        <f>IF(DAY($A735)=1,VLOOKUP($A735-1,$A$2:$L$1124,$X$1,FALSE)/VLOOKUP($A735-1,$A$2:$N$1124,14,FALSE),AJ734)</f>
        <v>4.2493536045221571E-3</v>
      </c>
      <c r="AK735" s="7">
        <f>IF(DAY($A735)=1,VLOOKUP($A735-1,$A$2:$L$1124,$Y$1,FALSE)/VLOOKUP($A735-1,$A$2:$N$1124,14,FALSE),AK734)</f>
        <v>1.3928919643916822E-2</v>
      </c>
      <c r="AL735" s="7">
        <f>IF(DAY($A735)=1,VLOOKUP($A735-1,$A$2:$L$1124,$Z$1,FALSE)/VLOOKUP($A735-1,$A$2:$N$1124,14,FALSE),AL734)</f>
        <v>6.8991655023806411E-3</v>
      </c>
      <c r="AM735" s="7">
        <f>IF(DAY($A735)=1,VLOOKUP($A735-1,$A$2:$L$1124,$AA$1,FALSE)/VLOOKUP($A735-1,$A$2:$N$1124,14,FALSE),AM734)</f>
        <v>8.196042705032552E-3</v>
      </c>
      <c r="AO735" s="12">
        <f>VLOOKUP($A735,BTC!$A$1:$G$1853,5,FALSE)</f>
        <v>14982.1</v>
      </c>
      <c r="AP735" s="12">
        <f>VLOOKUP($A735,XRP!$A$1:$G$1853,5,FALSE)</f>
        <v>2.48</v>
      </c>
      <c r="AQ735" s="12">
        <f>VLOOKUP($A735,LTC!$A$1:$G$1853,5,FALSE)</f>
        <v>255.68</v>
      </c>
      <c r="AR735" s="12">
        <f>VLOOKUP($A735,ETC!$A$1:$G$1853,5,FALSE)</f>
        <v>34.92</v>
      </c>
      <c r="AS735" s="12">
        <f>VLOOKUP($A735,ETH!$A$1:$G$1853,5,FALSE)</f>
        <v>884.44</v>
      </c>
      <c r="AT735" s="12">
        <f>VLOOKUP($A735,BCH!$A$1:$G$1853,5,FALSE)</f>
        <v>2711</v>
      </c>
      <c r="AU735" s="12">
        <f>VLOOKUP($A735,XMR!$A$1:$G$1853,5,FALSE)</f>
        <v>383.42</v>
      </c>
      <c r="AV735" s="12">
        <f>VLOOKUP($A735,ZEC!$A$1:$G$1853,5,FALSE)</f>
        <v>583.51</v>
      </c>
      <c r="AW735" s="12">
        <f>VLOOKUP($A735,EOS!$A$1:$G$1853,5,FALSE)</f>
        <v>9.33</v>
      </c>
      <c r="AX735" s="12">
        <f>VLOOKUP($A735,DASH!$A$1:$G$1853,5,FALSE)</f>
        <v>1217.72</v>
      </c>
      <c r="AY735" s="12">
        <f>VLOOKUP($A735,XLM!$A$1:$G$1853,5,FALSE)</f>
        <v>0.56476599999999999</v>
      </c>
      <c r="BA735" s="24">
        <v>1</v>
      </c>
      <c r="BB735" s="24">
        <v>1</v>
      </c>
      <c r="BC735" s="24">
        <v>1</v>
      </c>
      <c r="BD735" s="24">
        <v>1</v>
      </c>
      <c r="BE735" s="24">
        <v>1</v>
      </c>
      <c r="BF735" s="24">
        <v>1</v>
      </c>
      <c r="BG735" s="24">
        <v>1</v>
      </c>
      <c r="BH735" s="24">
        <v>1</v>
      </c>
      <c r="BI735" s="24">
        <v>1</v>
      </c>
      <c r="BJ735" s="24">
        <v>1</v>
      </c>
      <c r="BK735" s="24">
        <v>1</v>
      </c>
      <c r="BM735" s="19">
        <f>IF(SUM(BA734:BK734)=SUM(BA735:BK735),BM734,BM734*SUMPRODUCT(BA735:BK735,AO735:AY735,Q735:AA735)/SUMPRODUCT(BA734:BK734,AO735:AY735,AC735:AM735))</f>
        <v>0.8185351248056717</v>
      </c>
      <c r="BN735" s="26">
        <f>SUMPRODUCT(AO735:AY735,BA735:BK735,Q735:AA735)/BM735</f>
        <v>10249.831904258077</v>
      </c>
      <c r="BO735">
        <f t="shared" si="190"/>
        <v>14982.1</v>
      </c>
    </row>
    <row r="736" spans="1:67" x14ac:dyDescent="0.75">
      <c r="A736" s="4">
        <v>43103</v>
      </c>
      <c r="B736" s="46">
        <f>INDEX('Index Volume'!B:B,MATCH(Index_New!$A736,'Index Volume'!$A:$A,0))</f>
        <v>16871900160</v>
      </c>
      <c r="C736" s="46">
        <f>INDEX('Index Volume'!C:C,MATCH(Index_New!$A736,'Index Volume'!$A:$A,0))</f>
        <v>6635879936</v>
      </c>
      <c r="D736" s="46">
        <f>INDEX('Index Volume'!D:D,MATCH(Index_New!$A736,'Index Volume'!$A:$A,0))</f>
        <v>3215280128</v>
      </c>
      <c r="E736" s="46">
        <f>INDEX('Index Volume'!E:E,MATCH(Index_New!$A736,'Index Volume'!$A:$A,0))</f>
        <v>910507008</v>
      </c>
      <c r="F736" s="46">
        <f>INDEX('Index Volume'!F:F,MATCH(Index_New!$A736,'Index Volume'!$A:$A,0))</f>
        <v>5093159936</v>
      </c>
      <c r="G736" s="46">
        <f>INDEX('Index Volume'!G:G,MATCH(Index_New!$A736,'Index Volume'!$A:$A,0))</f>
        <v>4688840192</v>
      </c>
      <c r="H736" s="46">
        <f>INDEX('Index Volume'!H:H,MATCH(Index_New!$A736,'Index Volume'!$A:$A,0))</f>
        <v>180190000</v>
      </c>
      <c r="I736" s="46">
        <f>INDEX('Index Volume'!I:I,MATCH(Index_New!$A736,'Index Volume'!$A:$A,0))</f>
        <v>152736000</v>
      </c>
      <c r="J736" s="46">
        <f>INDEX('Index Volume'!J:J,MATCH(Index_New!$A736,'Index Volume'!$A:$A,0))</f>
        <v>529459008</v>
      </c>
      <c r="K736" s="46">
        <f>INDEX('Index Volume'!K:K,MATCH(Index_New!$A736,'Index Volume'!$A:$A,0))</f>
        <v>175843008</v>
      </c>
      <c r="L736" s="46">
        <f>INDEX('Index Volume'!L:L,MATCH(Index_New!$A736,'Index Volume'!$A:$A,0))</f>
        <v>1513270016</v>
      </c>
      <c r="M736" s="46">
        <f t="shared" si="176"/>
        <v>39967065392</v>
      </c>
      <c r="N736" s="1">
        <f t="shared" si="177"/>
        <v>39967065392</v>
      </c>
      <c r="O736" t="b">
        <f t="shared" si="178"/>
        <v>1</v>
      </c>
      <c r="Q736" s="7">
        <f t="shared" si="179"/>
        <v>0.54127829190602317</v>
      </c>
      <c r="R736" s="7">
        <f t="shared" si="180"/>
        <v>0.20703650157802544</v>
      </c>
      <c r="S736" s="7">
        <f t="shared" si="181"/>
        <v>3.4388430130583271E-2</v>
      </c>
      <c r="T736" s="7">
        <f t="shared" si="182"/>
        <v>7.5521536549029693E-3</v>
      </c>
      <c r="U736" s="7">
        <f t="shared" si="183"/>
        <v>0.1139202995449341</v>
      </c>
      <c r="V736" s="7">
        <f t="shared" si="184"/>
        <v>5.8016499114574238E-2</v>
      </c>
      <c r="W736" s="7">
        <f t="shared" si="185"/>
        <v>4.5343426151046133E-3</v>
      </c>
      <c r="X736" s="7">
        <f t="shared" si="186"/>
        <v>4.2493536045221571E-3</v>
      </c>
      <c r="Y736" s="7">
        <f t="shared" si="187"/>
        <v>1.3928919643916822E-2</v>
      </c>
      <c r="Z736" s="7">
        <f t="shared" si="188"/>
        <v>6.8991655023806411E-3</v>
      </c>
      <c r="AA736" s="7">
        <f t="shared" si="189"/>
        <v>8.196042705032552E-3</v>
      </c>
      <c r="AC736" s="7">
        <f>IF(DAY($A736)=1,VLOOKUP($A736-1,$A$2:$L$1124,$Q$1,FALSE)/VLOOKUP($A736-1,$A$2:$N$1124,14,FALSE),AC735)</f>
        <v>0.54127829190602317</v>
      </c>
      <c r="AD736" s="7">
        <f>IF(DAY($A736)=1,VLOOKUP($A736-1,$A$2:$L$1124,$R$1,FALSE)/VLOOKUP($A736-1,$A$2:$N$1124,14,FALSE),AD735)</f>
        <v>0.20703650157802544</v>
      </c>
      <c r="AE736" s="7">
        <f>IF(DAY($A736)=1,VLOOKUP($A736-1,$A$2:$L$1124,$S$1,FALSE)/VLOOKUP($A736-1,$A$2:$N$1124,14,FALSE),AE735)</f>
        <v>3.4388430130583271E-2</v>
      </c>
      <c r="AF736" s="7">
        <f>IF(DAY($A736)=1,VLOOKUP($A736-1,$A$2:$L$1124,$T$1,FALSE)/VLOOKUP($A736-1,$A$2:$N$1124,14,FALSE),AF735)</f>
        <v>7.5521536549029693E-3</v>
      </c>
      <c r="AG736" s="7">
        <f>IF(DAY($A736)=1,VLOOKUP($A736-1,$A$2:$L$1124,$U$1,FALSE)/VLOOKUP($A736-1,$A$2:$N$1124,14,FALSE),AG735)</f>
        <v>0.1139202995449341</v>
      </c>
      <c r="AH736" s="7">
        <f>IF(DAY($A736)=1,VLOOKUP($A736-1,$A$2:$L$1124,$V$1,FALSE)/VLOOKUP($A736-1,$A$2:$N$1124,14,FALSE),AH735)</f>
        <v>5.8016499114574238E-2</v>
      </c>
      <c r="AI736" s="7">
        <f>IF(DAY($A736)=1,VLOOKUP($A736-1,$A$2:$L$1124,$W$1,FALSE)/VLOOKUP($A736-1,$A$2:$N$1124,14,FALSE),AI735)</f>
        <v>4.5343426151046133E-3</v>
      </c>
      <c r="AJ736" s="7">
        <f>IF(DAY($A736)=1,VLOOKUP($A736-1,$A$2:$L$1124,$X$1,FALSE)/VLOOKUP($A736-1,$A$2:$N$1124,14,FALSE),AJ735)</f>
        <v>4.2493536045221571E-3</v>
      </c>
      <c r="AK736" s="7">
        <f>IF(DAY($A736)=1,VLOOKUP($A736-1,$A$2:$L$1124,$Y$1,FALSE)/VLOOKUP($A736-1,$A$2:$N$1124,14,FALSE),AK735)</f>
        <v>1.3928919643916822E-2</v>
      </c>
      <c r="AL736" s="7">
        <f>IF(DAY($A736)=1,VLOOKUP($A736-1,$A$2:$L$1124,$Z$1,FALSE)/VLOOKUP($A736-1,$A$2:$N$1124,14,FALSE),AL735)</f>
        <v>6.8991655023806411E-3</v>
      </c>
      <c r="AM736" s="7">
        <f>IF(DAY($A736)=1,VLOOKUP($A736-1,$A$2:$L$1124,$AA$1,FALSE)/VLOOKUP($A736-1,$A$2:$N$1124,14,FALSE),AM735)</f>
        <v>8.196042705032552E-3</v>
      </c>
      <c r="AO736" s="12">
        <f>VLOOKUP($A736,BTC!$A$1:$G$1853,5,FALSE)</f>
        <v>15201</v>
      </c>
      <c r="AP736" s="12">
        <f>VLOOKUP($A736,XRP!$A$1:$G$1853,5,FALSE)</f>
        <v>3.11</v>
      </c>
      <c r="AQ736" s="12">
        <f>VLOOKUP($A736,LTC!$A$1:$G$1853,5,FALSE)</f>
        <v>245.37</v>
      </c>
      <c r="AR736" s="12">
        <f>VLOOKUP($A736,ETC!$A$1:$G$1853,5,FALSE)</f>
        <v>34.86</v>
      </c>
      <c r="AS736" s="12">
        <f>VLOOKUP($A736,ETH!$A$1:$G$1853,5,FALSE)</f>
        <v>962.72</v>
      </c>
      <c r="AT736" s="12">
        <f>VLOOKUP($A736,BCH!$A$1:$G$1853,5,FALSE)</f>
        <v>2608.69</v>
      </c>
      <c r="AU736" s="12">
        <f>VLOOKUP($A736,XMR!$A$1:$G$1853,5,FALSE)</f>
        <v>412.06</v>
      </c>
      <c r="AV736" s="12">
        <f>VLOOKUP($A736,ZEC!$A$1:$G$1853,5,FALSE)</f>
        <v>581.89</v>
      </c>
      <c r="AW736" s="12">
        <f>VLOOKUP($A736,EOS!$A$1:$G$1853,5,FALSE)</f>
        <v>10.23</v>
      </c>
      <c r="AX736" s="12">
        <f>VLOOKUP($A736,DASH!$A$1:$G$1853,5,FALSE)</f>
        <v>1170.74</v>
      </c>
      <c r="AY736" s="12">
        <f>VLOOKUP($A736,XLM!$A$1:$G$1853,5,FALSE)</f>
        <v>0.896227</v>
      </c>
      <c r="BA736" s="24">
        <v>1</v>
      </c>
      <c r="BB736" s="24">
        <v>1</v>
      </c>
      <c r="BC736" s="24">
        <v>1</v>
      </c>
      <c r="BD736" s="24">
        <v>1</v>
      </c>
      <c r="BE736" s="24">
        <v>1</v>
      </c>
      <c r="BF736" s="24">
        <v>1</v>
      </c>
      <c r="BG736" s="24">
        <v>1</v>
      </c>
      <c r="BH736" s="24">
        <v>1</v>
      </c>
      <c r="BI736" s="24">
        <v>1</v>
      </c>
      <c r="BJ736" s="24">
        <v>1</v>
      </c>
      <c r="BK736" s="24">
        <v>1</v>
      </c>
      <c r="BM736" s="19">
        <f>IF(SUM(BA735:BK735)=SUM(BA736:BK736),BM735,BM735*SUMPRODUCT(BA736:BK736,AO736:AY736,Q736:AA736)/SUMPRODUCT(BA735:BK735,AO736:AY736,AC736:AM736))</f>
        <v>0.8185351248056717</v>
      </c>
      <c r="BN736" s="26">
        <f>SUMPRODUCT(AO736:AY736,BA736:BK736,Q736:AA736)/BM736</f>
        <v>10397.727055151703</v>
      </c>
      <c r="BO736">
        <f t="shared" si="190"/>
        <v>15201</v>
      </c>
    </row>
    <row r="737" spans="1:67" x14ac:dyDescent="0.75">
      <c r="A737" s="3">
        <v>43104</v>
      </c>
      <c r="B737" s="46">
        <f>INDEX('Index Volume'!B:B,MATCH(Index_New!$A737,'Index Volume'!$A:$A,0))</f>
        <v>21783199744</v>
      </c>
      <c r="C737" s="46">
        <f>INDEX('Index Volume'!C:C,MATCH(Index_New!$A737,'Index Volume'!$A:$A,0))</f>
        <v>8103660032</v>
      </c>
      <c r="D737" s="46">
        <f>INDEX('Index Volume'!D:D,MATCH(Index_New!$A737,'Index Volume'!$A:$A,0))</f>
        <v>3481550080</v>
      </c>
      <c r="E737" s="46">
        <f>INDEX('Index Volume'!E:E,MATCH(Index_New!$A737,'Index Volume'!$A:$A,0))</f>
        <v>1733939968</v>
      </c>
      <c r="F737" s="46">
        <f>INDEX('Index Volume'!F:F,MATCH(Index_New!$A737,'Index Volume'!$A:$A,0))</f>
        <v>6502859776</v>
      </c>
      <c r="G737" s="46">
        <f>INDEX('Index Volume'!G:G,MATCH(Index_New!$A737,'Index Volume'!$A:$A,0))</f>
        <v>5377260032</v>
      </c>
      <c r="H737" s="46">
        <f>INDEX('Index Volume'!H:H,MATCH(Index_New!$A737,'Index Volume'!$A:$A,0))</f>
        <v>166108000</v>
      </c>
      <c r="I737" s="46">
        <f>INDEX('Index Volume'!I:I,MATCH(Index_New!$A737,'Index Volume'!$A:$A,0))</f>
        <v>166095008</v>
      </c>
      <c r="J737" s="46">
        <f>INDEX('Index Volume'!J:J,MATCH(Index_New!$A737,'Index Volume'!$A:$A,0))</f>
        <v>1204969984</v>
      </c>
      <c r="K737" s="46">
        <f>INDEX('Index Volume'!K:K,MATCH(Index_New!$A737,'Index Volume'!$A:$A,0))</f>
        <v>284844992</v>
      </c>
      <c r="L737" s="46">
        <f>INDEX('Index Volume'!L:L,MATCH(Index_New!$A737,'Index Volume'!$A:$A,0))</f>
        <v>892268032</v>
      </c>
      <c r="M737" s="46">
        <f t="shared" si="176"/>
        <v>49696755648</v>
      </c>
      <c r="N737" s="1">
        <f t="shared" si="177"/>
        <v>49696755648</v>
      </c>
      <c r="O737" t="b">
        <f t="shared" si="178"/>
        <v>1</v>
      </c>
      <c r="Q737" s="7">
        <f t="shared" si="179"/>
        <v>0.54127829190602317</v>
      </c>
      <c r="R737" s="7">
        <f t="shared" si="180"/>
        <v>0.20703650157802544</v>
      </c>
      <c r="S737" s="7">
        <f t="shared" si="181"/>
        <v>3.4388430130583271E-2</v>
      </c>
      <c r="T737" s="7">
        <f t="shared" si="182"/>
        <v>7.5521536549029693E-3</v>
      </c>
      <c r="U737" s="7">
        <f t="shared" si="183"/>
        <v>0.1139202995449341</v>
      </c>
      <c r="V737" s="7">
        <f t="shared" si="184"/>
        <v>5.8016499114574238E-2</v>
      </c>
      <c r="W737" s="7">
        <f t="shared" si="185"/>
        <v>4.5343426151046133E-3</v>
      </c>
      <c r="X737" s="7">
        <f t="shared" si="186"/>
        <v>4.2493536045221571E-3</v>
      </c>
      <c r="Y737" s="7">
        <f t="shared" si="187"/>
        <v>1.3928919643916822E-2</v>
      </c>
      <c r="Z737" s="7">
        <f t="shared" si="188"/>
        <v>6.8991655023806411E-3</v>
      </c>
      <c r="AA737" s="7">
        <f t="shared" si="189"/>
        <v>8.196042705032552E-3</v>
      </c>
      <c r="AC737" s="7">
        <f>IF(DAY($A737)=1,VLOOKUP($A737-1,$A$2:$L$1124,$Q$1,FALSE)/VLOOKUP($A737-1,$A$2:$N$1124,14,FALSE),AC736)</f>
        <v>0.54127829190602317</v>
      </c>
      <c r="AD737" s="7">
        <f>IF(DAY($A737)=1,VLOOKUP($A737-1,$A$2:$L$1124,$R$1,FALSE)/VLOOKUP($A737-1,$A$2:$N$1124,14,FALSE),AD736)</f>
        <v>0.20703650157802544</v>
      </c>
      <c r="AE737" s="7">
        <f>IF(DAY($A737)=1,VLOOKUP($A737-1,$A$2:$L$1124,$S$1,FALSE)/VLOOKUP($A737-1,$A$2:$N$1124,14,FALSE),AE736)</f>
        <v>3.4388430130583271E-2</v>
      </c>
      <c r="AF737" s="7">
        <f>IF(DAY($A737)=1,VLOOKUP($A737-1,$A$2:$L$1124,$T$1,FALSE)/VLOOKUP($A737-1,$A$2:$N$1124,14,FALSE),AF736)</f>
        <v>7.5521536549029693E-3</v>
      </c>
      <c r="AG737" s="7">
        <f>IF(DAY($A737)=1,VLOOKUP($A737-1,$A$2:$L$1124,$U$1,FALSE)/VLOOKUP($A737-1,$A$2:$N$1124,14,FALSE),AG736)</f>
        <v>0.1139202995449341</v>
      </c>
      <c r="AH737" s="7">
        <f>IF(DAY($A737)=1,VLOOKUP($A737-1,$A$2:$L$1124,$V$1,FALSE)/VLOOKUP($A737-1,$A$2:$N$1124,14,FALSE),AH736)</f>
        <v>5.8016499114574238E-2</v>
      </c>
      <c r="AI737" s="7">
        <f>IF(DAY($A737)=1,VLOOKUP($A737-1,$A$2:$L$1124,$W$1,FALSE)/VLOOKUP($A737-1,$A$2:$N$1124,14,FALSE),AI736)</f>
        <v>4.5343426151046133E-3</v>
      </c>
      <c r="AJ737" s="7">
        <f>IF(DAY($A737)=1,VLOOKUP($A737-1,$A$2:$L$1124,$X$1,FALSE)/VLOOKUP($A737-1,$A$2:$N$1124,14,FALSE),AJ736)</f>
        <v>4.2493536045221571E-3</v>
      </c>
      <c r="AK737" s="7">
        <f>IF(DAY($A737)=1,VLOOKUP($A737-1,$A$2:$L$1124,$Y$1,FALSE)/VLOOKUP($A737-1,$A$2:$N$1124,14,FALSE),AK736)</f>
        <v>1.3928919643916822E-2</v>
      </c>
      <c r="AL737" s="7">
        <f>IF(DAY($A737)=1,VLOOKUP($A737-1,$A$2:$L$1124,$Z$1,FALSE)/VLOOKUP($A737-1,$A$2:$N$1124,14,FALSE),AL736)</f>
        <v>6.8991655023806411E-3</v>
      </c>
      <c r="AM737" s="7">
        <f>IF(DAY($A737)=1,VLOOKUP($A737-1,$A$2:$L$1124,$AA$1,FALSE)/VLOOKUP($A737-1,$A$2:$N$1124,14,FALSE),AM736)</f>
        <v>8.196042705032552E-3</v>
      </c>
      <c r="AO737" s="12">
        <f>VLOOKUP($A737,BTC!$A$1:$G$1853,5,FALSE)</f>
        <v>15599.2</v>
      </c>
      <c r="AP737" s="12">
        <f>VLOOKUP($A737,XRP!$A$1:$G$1853,5,FALSE)</f>
        <v>3.2</v>
      </c>
      <c r="AQ737" s="12">
        <f>VLOOKUP($A737,LTC!$A$1:$G$1853,5,FALSE)</f>
        <v>241.37</v>
      </c>
      <c r="AR737" s="12">
        <f>VLOOKUP($A737,ETC!$A$1:$G$1853,5,FALSE)</f>
        <v>36.32</v>
      </c>
      <c r="AS737" s="12">
        <f>VLOOKUP($A737,ETH!$A$1:$G$1853,5,FALSE)</f>
        <v>980.92</v>
      </c>
      <c r="AT737" s="12">
        <f>VLOOKUP($A737,BCH!$A$1:$G$1853,5,FALSE)</f>
        <v>2430.1799999999998</v>
      </c>
      <c r="AU737" s="12">
        <f>VLOOKUP($A737,XMR!$A$1:$G$1853,5,FALSE)</f>
        <v>403.05</v>
      </c>
      <c r="AV737" s="12">
        <f>VLOOKUP($A737,ZEC!$A$1:$G$1853,5,FALSE)</f>
        <v>595.19000000000005</v>
      </c>
      <c r="AW737" s="12">
        <f>VLOOKUP($A737,EOS!$A$1:$G$1853,5,FALSE)</f>
        <v>11.28</v>
      </c>
      <c r="AX737" s="12">
        <f>VLOOKUP($A737,DASH!$A$1:$G$1853,5,FALSE)</f>
        <v>1229.79</v>
      </c>
      <c r="AY737" s="12">
        <f>VLOOKUP($A737,XLM!$A$1:$G$1853,5,FALSE)</f>
        <v>0.72404999999999997</v>
      </c>
      <c r="BA737" s="24">
        <v>1</v>
      </c>
      <c r="BB737" s="24">
        <v>1</v>
      </c>
      <c r="BC737" s="24">
        <v>1</v>
      </c>
      <c r="BD737" s="24">
        <v>1</v>
      </c>
      <c r="BE737" s="24">
        <v>1</v>
      </c>
      <c r="BF737" s="24">
        <v>1</v>
      </c>
      <c r="BG737" s="24">
        <v>1</v>
      </c>
      <c r="BH737" s="24">
        <v>1</v>
      </c>
      <c r="BI737" s="24">
        <v>1</v>
      </c>
      <c r="BJ737" s="24">
        <v>1</v>
      </c>
      <c r="BK737" s="24">
        <v>1</v>
      </c>
      <c r="BM737" s="19">
        <f>IF(SUM(BA736:BK736)=SUM(BA737:BK737),BM736,BM736*SUMPRODUCT(BA737:BK737,AO737:AY737,Q737:AA737)/SUMPRODUCT(BA736:BK736,AO737:AY737,AC737:AM737))</f>
        <v>0.8185351248056717</v>
      </c>
      <c r="BN737" s="26">
        <f>SUMPRODUCT(AO737:AY737,BA737:BK737,Q737:AA737)/BM737</f>
        <v>10651.329144230616</v>
      </c>
      <c r="BO737">
        <f t="shared" si="190"/>
        <v>15599.2</v>
      </c>
    </row>
    <row r="738" spans="1:67" x14ac:dyDescent="0.75">
      <c r="A738" s="4">
        <v>43105</v>
      </c>
      <c r="B738" s="46">
        <f>INDEX('Index Volume'!B:B,MATCH(Index_New!$A738,'Index Volume'!$A:$A,0))</f>
        <v>23840899072</v>
      </c>
      <c r="C738" s="46">
        <f>INDEX('Index Volume'!C:C,MATCH(Index_New!$A738,'Index Volume'!$A:$A,0))</f>
        <v>6288500224</v>
      </c>
      <c r="D738" s="46">
        <f>INDEX('Index Volume'!D:D,MATCH(Index_New!$A738,'Index Volume'!$A:$A,0))</f>
        <v>1710599936</v>
      </c>
      <c r="E738" s="46">
        <f>INDEX('Index Volume'!E:E,MATCH(Index_New!$A738,'Index Volume'!$A:$A,0))</f>
        <v>517583008</v>
      </c>
      <c r="F738" s="46">
        <f>INDEX('Index Volume'!F:F,MATCH(Index_New!$A738,'Index Volume'!$A:$A,0))</f>
        <v>6683149824</v>
      </c>
      <c r="G738" s="46">
        <f>INDEX('Index Volume'!G:G,MATCH(Index_New!$A738,'Index Volume'!$A:$A,0))</f>
        <v>2115709952</v>
      </c>
      <c r="H738" s="46">
        <f>INDEX('Index Volume'!H:H,MATCH(Index_New!$A738,'Index Volume'!$A:$A,0))</f>
        <v>182618000</v>
      </c>
      <c r="I738" s="46">
        <f>INDEX('Index Volume'!I:I,MATCH(Index_New!$A738,'Index Volume'!$A:$A,0))</f>
        <v>158978000</v>
      </c>
      <c r="J738" s="46">
        <f>INDEX('Index Volume'!J:J,MATCH(Index_New!$A738,'Index Volume'!$A:$A,0))</f>
        <v>618755008</v>
      </c>
      <c r="K738" s="46">
        <f>INDEX('Index Volume'!K:K,MATCH(Index_New!$A738,'Index Volume'!$A:$A,0))</f>
        <v>237504000</v>
      </c>
      <c r="L738" s="46">
        <f>INDEX('Index Volume'!L:L,MATCH(Index_New!$A738,'Index Volume'!$A:$A,0))</f>
        <v>727409024</v>
      </c>
      <c r="M738" s="46">
        <f t="shared" si="176"/>
        <v>43081706048</v>
      </c>
      <c r="N738" s="1">
        <f t="shared" si="177"/>
        <v>43081706048</v>
      </c>
      <c r="O738" t="b">
        <f t="shared" si="178"/>
        <v>1</v>
      </c>
      <c r="Q738" s="7">
        <f t="shared" si="179"/>
        <v>0.54127829190602317</v>
      </c>
      <c r="R738" s="7">
        <f t="shared" si="180"/>
        <v>0.20703650157802544</v>
      </c>
      <c r="S738" s="7">
        <f t="shared" si="181"/>
        <v>3.4388430130583271E-2</v>
      </c>
      <c r="T738" s="7">
        <f t="shared" si="182"/>
        <v>7.5521536549029693E-3</v>
      </c>
      <c r="U738" s="7">
        <f t="shared" si="183"/>
        <v>0.1139202995449341</v>
      </c>
      <c r="V738" s="7">
        <f t="shared" si="184"/>
        <v>5.8016499114574238E-2</v>
      </c>
      <c r="W738" s="7">
        <f t="shared" si="185"/>
        <v>4.5343426151046133E-3</v>
      </c>
      <c r="X738" s="7">
        <f t="shared" si="186"/>
        <v>4.2493536045221571E-3</v>
      </c>
      <c r="Y738" s="7">
        <f t="shared" si="187"/>
        <v>1.3928919643916822E-2</v>
      </c>
      <c r="Z738" s="7">
        <f t="shared" si="188"/>
        <v>6.8991655023806411E-3</v>
      </c>
      <c r="AA738" s="7">
        <f t="shared" si="189"/>
        <v>8.196042705032552E-3</v>
      </c>
      <c r="AC738" s="7">
        <f>IF(DAY($A738)=1,VLOOKUP($A738-1,$A$2:$L$1124,$Q$1,FALSE)/VLOOKUP($A738-1,$A$2:$N$1124,14,FALSE),AC737)</f>
        <v>0.54127829190602317</v>
      </c>
      <c r="AD738" s="7">
        <f>IF(DAY($A738)=1,VLOOKUP($A738-1,$A$2:$L$1124,$R$1,FALSE)/VLOOKUP($A738-1,$A$2:$N$1124,14,FALSE),AD737)</f>
        <v>0.20703650157802544</v>
      </c>
      <c r="AE738" s="7">
        <f>IF(DAY($A738)=1,VLOOKUP($A738-1,$A$2:$L$1124,$S$1,FALSE)/VLOOKUP($A738-1,$A$2:$N$1124,14,FALSE),AE737)</f>
        <v>3.4388430130583271E-2</v>
      </c>
      <c r="AF738" s="7">
        <f>IF(DAY($A738)=1,VLOOKUP($A738-1,$A$2:$L$1124,$T$1,FALSE)/VLOOKUP($A738-1,$A$2:$N$1124,14,FALSE),AF737)</f>
        <v>7.5521536549029693E-3</v>
      </c>
      <c r="AG738" s="7">
        <f>IF(DAY($A738)=1,VLOOKUP($A738-1,$A$2:$L$1124,$U$1,FALSE)/VLOOKUP($A738-1,$A$2:$N$1124,14,FALSE),AG737)</f>
        <v>0.1139202995449341</v>
      </c>
      <c r="AH738" s="7">
        <f>IF(DAY($A738)=1,VLOOKUP($A738-1,$A$2:$L$1124,$V$1,FALSE)/VLOOKUP($A738-1,$A$2:$N$1124,14,FALSE),AH737)</f>
        <v>5.8016499114574238E-2</v>
      </c>
      <c r="AI738" s="7">
        <f>IF(DAY($A738)=1,VLOOKUP($A738-1,$A$2:$L$1124,$W$1,FALSE)/VLOOKUP($A738-1,$A$2:$N$1124,14,FALSE),AI737)</f>
        <v>4.5343426151046133E-3</v>
      </c>
      <c r="AJ738" s="7">
        <f>IF(DAY($A738)=1,VLOOKUP($A738-1,$A$2:$L$1124,$X$1,FALSE)/VLOOKUP($A738-1,$A$2:$N$1124,14,FALSE),AJ737)</f>
        <v>4.2493536045221571E-3</v>
      </c>
      <c r="AK738" s="7">
        <f>IF(DAY($A738)=1,VLOOKUP($A738-1,$A$2:$L$1124,$Y$1,FALSE)/VLOOKUP($A738-1,$A$2:$N$1124,14,FALSE),AK737)</f>
        <v>1.3928919643916822E-2</v>
      </c>
      <c r="AL738" s="7">
        <f>IF(DAY($A738)=1,VLOOKUP($A738-1,$A$2:$L$1124,$Z$1,FALSE)/VLOOKUP($A738-1,$A$2:$N$1124,14,FALSE),AL737)</f>
        <v>6.8991655023806411E-3</v>
      </c>
      <c r="AM738" s="7">
        <f>IF(DAY($A738)=1,VLOOKUP($A738-1,$A$2:$L$1124,$AA$1,FALSE)/VLOOKUP($A738-1,$A$2:$N$1124,14,FALSE),AM737)</f>
        <v>8.196042705032552E-3</v>
      </c>
      <c r="AO738" s="12">
        <f>VLOOKUP($A738,BTC!$A$1:$G$1853,5,FALSE)</f>
        <v>17429.5</v>
      </c>
      <c r="AP738" s="12">
        <f>VLOOKUP($A738,XRP!$A$1:$G$1853,5,FALSE)</f>
        <v>3.05</v>
      </c>
      <c r="AQ738" s="12">
        <f>VLOOKUP($A738,LTC!$A$1:$G$1853,5,FALSE)</f>
        <v>249.27</v>
      </c>
      <c r="AR738" s="12">
        <f>VLOOKUP($A738,ETC!$A$1:$G$1853,5,FALSE)</f>
        <v>36.200000000000003</v>
      </c>
      <c r="AS738" s="12">
        <f>VLOOKUP($A738,ETH!$A$1:$G$1853,5,FALSE)</f>
        <v>997.72</v>
      </c>
      <c r="AT738" s="12">
        <f>VLOOKUP($A738,BCH!$A$1:$G$1853,5,FALSE)</f>
        <v>2584.48</v>
      </c>
      <c r="AU738" s="12">
        <f>VLOOKUP($A738,XMR!$A$1:$G$1853,5,FALSE)</f>
        <v>384.94</v>
      </c>
      <c r="AV738" s="12">
        <f>VLOOKUP($A738,ZEC!$A$1:$G$1853,5,FALSE)</f>
        <v>588.85</v>
      </c>
      <c r="AW738" s="12">
        <f>VLOOKUP($A738,EOS!$A$1:$G$1853,5,FALSE)</f>
        <v>10.84</v>
      </c>
      <c r="AX738" s="12">
        <f>VLOOKUP($A738,DASH!$A$1:$G$1853,5,FALSE)</f>
        <v>1152.4100000000001</v>
      </c>
      <c r="AY738" s="12">
        <f>VLOOKUP($A738,XLM!$A$1:$G$1853,5,FALSE)</f>
        <v>0.66271199999999997</v>
      </c>
      <c r="BA738" s="24">
        <v>1</v>
      </c>
      <c r="BB738" s="24">
        <v>1</v>
      </c>
      <c r="BC738" s="24">
        <v>1</v>
      </c>
      <c r="BD738" s="24">
        <v>1</v>
      </c>
      <c r="BE738" s="24">
        <v>1</v>
      </c>
      <c r="BF738" s="24">
        <v>1</v>
      </c>
      <c r="BG738" s="24">
        <v>1</v>
      </c>
      <c r="BH738" s="24">
        <v>1</v>
      </c>
      <c r="BI738" s="24">
        <v>1</v>
      </c>
      <c r="BJ738" s="24">
        <v>1</v>
      </c>
      <c r="BK738" s="24">
        <v>1</v>
      </c>
      <c r="BM738" s="19">
        <f>IF(SUM(BA737:BK737)=SUM(BA738:BK738),BM737,BM737*SUMPRODUCT(BA738:BK738,AO738:AY738,Q738:AA738)/SUMPRODUCT(BA737:BK737,AO738:AY738,AC738:AM738))</f>
        <v>0.8185351248056717</v>
      </c>
      <c r="BN738" s="26">
        <f>SUMPRODUCT(AO738:AY738,BA738:BK738,Q738:AA738)/BM738</f>
        <v>11874.438079105792</v>
      </c>
      <c r="BO738">
        <f t="shared" si="190"/>
        <v>17429.5</v>
      </c>
    </row>
    <row r="739" spans="1:67" x14ac:dyDescent="0.75">
      <c r="A739" s="3">
        <v>43106</v>
      </c>
      <c r="B739" s="46">
        <f>INDEX('Index Volume'!B:B,MATCH(Index_New!$A739,'Index Volume'!$A:$A,0))</f>
        <v>18314600448</v>
      </c>
      <c r="C739" s="46">
        <f>INDEX('Index Volume'!C:C,MATCH(Index_New!$A739,'Index Volume'!$A:$A,0))</f>
        <v>2777560064</v>
      </c>
      <c r="D739" s="46">
        <f>INDEX('Index Volume'!D:D,MATCH(Index_New!$A739,'Index Volume'!$A:$A,0))</f>
        <v>2264740096</v>
      </c>
      <c r="E739" s="46">
        <f>INDEX('Index Volume'!E:E,MATCH(Index_New!$A739,'Index Volume'!$A:$A,0))</f>
        <v>362468992</v>
      </c>
      <c r="F739" s="46">
        <f>INDEX('Index Volume'!F:F,MATCH(Index_New!$A739,'Index Volume'!$A:$A,0))</f>
        <v>4662219776</v>
      </c>
      <c r="G739" s="46">
        <f>INDEX('Index Volume'!G:G,MATCH(Index_New!$A739,'Index Volume'!$A:$A,0))</f>
        <v>1669159936</v>
      </c>
      <c r="H739" s="46">
        <f>INDEX('Index Volume'!H:H,MATCH(Index_New!$A739,'Index Volume'!$A:$A,0))</f>
        <v>235391008</v>
      </c>
      <c r="I739" s="46">
        <f>INDEX('Index Volume'!I:I,MATCH(Index_New!$A739,'Index Volume'!$A:$A,0))</f>
        <v>305643008</v>
      </c>
      <c r="J739" s="46">
        <f>INDEX('Index Volume'!J:J,MATCH(Index_New!$A739,'Index Volume'!$A:$A,0))</f>
        <v>688819008</v>
      </c>
      <c r="K739" s="46">
        <f>INDEX('Index Volume'!K:K,MATCH(Index_New!$A739,'Index Volume'!$A:$A,0))</f>
        <v>215058000</v>
      </c>
      <c r="L739" s="46">
        <f>INDEX('Index Volume'!L:L,MATCH(Index_New!$A739,'Index Volume'!$A:$A,0))</f>
        <v>440182016</v>
      </c>
      <c r="M739" s="46">
        <f t="shared" si="176"/>
        <v>31935842352</v>
      </c>
      <c r="N739" s="1">
        <f t="shared" si="177"/>
        <v>31935842352</v>
      </c>
      <c r="O739" t="b">
        <f t="shared" si="178"/>
        <v>1</v>
      </c>
      <c r="Q739" s="7">
        <f t="shared" si="179"/>
        <v>0.54127829190602317</v>
      </c>
      <c r="R739" s="7">
        <f t="shared" si="180"/>
        <v>0.20703650157802544</v>
      </c>
      <c r="S739" s="7">
        <f t="shared" si="181"/>
        <v>3.4388430130583271E-2</v>
      </c>
      <c r="T739" s="7">
        <f t="shared" si="182"/>
        <v>7.5521536549029693E-3</v>
      </c>
      <c r="U739" s="7">
        <f t="shared" si="183"/>
        <v>0.1139202995449341</v>
      </c>
      <c r="V739" s="7">
        <f t="shared" si="184"/>
        <v>5.8016499114574238E-2</v>
      </c>
      <c r="W739" s="7">
        <f t="shared" si="185"/>
        <v>4.5343426151046133E-3</v>
      </c>
      <c r="X739" s="7">
        <f t="shared" si="186"/>
        <v>4.2493536045221571E-3</v>
      </c>
      <c r="Y739" s="7">
        <f t="shared" si="187"/>
        <v>1.3928919643916822E-2</v>
      </c>
      <c r="Z739" s="7">
        <f t="shared" si="188"/>
        <v>6.8991655023806411E-3</v>
      </c>
      <c r="AA739" s="7">
        <f t="shared" si="189"/>
        <v>8.196042705032552E-3</v>
      </c>
      <c r="AC739" s="7">
        <f>IF(DAY($A739)=1,VLOOKUP($A739-1,$A$2:$L$1124,$Q$1,FALSE)/VLOOKUP($A739-1,$A$2:$N$1124,14,FALSE),AC738)</f>
        <v>0.54127829190602317</v>
      </c>
      <c r="AD739" s="7">
        <f>IF(DAY($A739)=1,VLOOKUP($A739-1,$A$2:$L$1124,$R$1,FALSE)/VLOOKUP($A739-1,$A$2:$N$1124,14,FALSE),AD738)</f>
        <v>0.20703650157802544</v>
      </c>
      <c r="AE739" s="7">
        <f>IF(DAY($A739)=1,VLOOKUP($A739-1,$A$2:$L$1124,$S$1,FALSE)/VLOOKUP($A739-1,$A$2:$N$1124,14,FALSE),AE738)</f>
        <v>3.4388430130583271E-2</v>
      </c>
      <c r="AF739" s="7">
        <f>IF(DAY($A739)=1,VLOOKUP($A739-1,$A$2:$L$1124,$T$1,FALSE)/VLOOKUP($A739-1,$A$2:$N$1124,14,FALSE),AF738)</f>
        <v>7.5521536549029693E-3</v>
      </c>
      <c r="AG739" s="7">
        <f>IF(DAY($A739)=1,VLOOKUP($A739-1,$A$2:$L$1124,$U$1,FALSE)/VLOOKUP($A739-1,$A$2:$N$1124,14,FALSE),AG738)</f>
        <v>0.1139202995449341</v>
      </c>
      <c r="AH739" s="7">
        <f>IF(DAY($A739)=1,VLOOKUP($A739-1,$A$2:$L$1124,$V$1,FALSE)/VLOOKUP($A739-1,$A$2:$N$1124,14,FALSE),AH738)</f>
        <v>5.8016499114574238E-2</v>
      </c>
      <c r="AI739" s="7">
        <f>IF(DAY($A739)=1,VLOOKUP($A739-1,$A$2:$L$1124,$W$1,FALSE)/VLOOKUP($A739-1,$A$2:$N$1124,14,FALSE),AI738)</f>
        <v>4.5343426151046133E-3</v>
      </c>
      <c r="AJ739" s="7">
        <f>IF(DAY($A739)=1,VLOOKUP($A739-1,$A$2:$L$1124,$X$1,FALSE)/VLOOKUP($A739-1,$A$2:$N$1124,14,FALSE),AJ738)</f>
        <v>4.2493536045221571E-3</v>
      </c>
      <c r="AK739" s="7">
        <f>IF(DAY($A739)=1,VLOOKUP($A739-1,$A$2:$L$1124,$Y$1,FALSE)/VLOOKUP($A739-1,$A$2:$N$1124,14,FALSE),AK738)</f>
        <v>1.3928919643916822E-2</v>
      </c>
      <c r="AL739" s="7">
        <f>IF(DAY($A739)=1,VLOOKUP($A739-1,$A$2:$L$1124,$Z$1,FALSE)/VLOOKUP($A739-1,$A$2:$N$1124,14,FALSE),AL738)</f>
        <v>6.8991655023806411E-3</v>
      </c>
      <c r="AM739" s="7">
        <f>IF(DAY($A739)=1,VLOOKUP($A739-1,$A$2:$L$1124,$AA$1,FALSE)/VLOOKUP($A739-1,$A$2:$N$1124,14,FALSE),AM738)</f>
        <v>8.196042705032552E-3</v>
      </c>
      <c r="AO739" s="12">
        <f>VLOOKUP($A739,BTC!$A$1:$G$1853,5,FALSE)</f>
        <v>17527</v>
      </c>
      <c r="AP739" s="12">
        <f>VLOOKUP($A739,XRP!$A$1:$G$1853,5,FALSE)</f>
        <v>3.09</v>
      </c>
      <c r="AQ739" s="12">
        <f>VLOOKUP($A739,LTC!$A$1:$G$1853,5,FALSE)</f>
        <v>296.45</v>
      </c>
      <c r="AR739" s="12">
        <f>VLOOKUP($A739,ETC!$A$1:$G$1853,5,FALSE)</f>
        <v>38.42</v>
      </c>
      <c r="AS739" s="12">
        <f>VLOOKUP($A739,ETH!$A$1:$G$1853,5,FALSE)</f>
        <v>1041.68</v>
      </c>
      <c r="AT739" s="12">
        <f>VLOOKUP($A739,BCH!$A$1:$G$1853,5,FALSE)</f>
        <v>2786.65</v>
      </c>
      <c r="AU739" s="12">
        <f>VLOOKUP($A739,XMR!$A$1:$G$1853,5,FALSE)</f>
        <v>452.77</v>
      </c>
      <c r="AV739" s="12">
        <f>VLOOKUP($A739,ZEC!$A$1:$G$1853,5,FALSE)</f>
        <v>764.26</v>
      </c>
      <c r="AW739" s="12">
        <f>VLOOKUP($A739,EOS!$A$1:$G$1853,5,FALSE)</f>
        <v>12.58</v>
      </c>
      <c r="AX739" s="12">
        <f>VLOOKUP($A739,DASH!$A$1:$G$1853,5,FALSE)</f>
        <v>1265.03</v>
      </c>
      <c r="AY739" s="12">
        <f>VLOOKUP($A739,XLM!$A$1:$G$1853,5,FALSE)</f>
        <v>0.70994500000000005</v>
      </c>
      <c r="BA739" s="24">
        <v>1</v>
      </c>
      <c r="BB739" s="24">
        <v>1</v>
      </c>
      <c r="BC739" s="24">
        <v>1</v>
      </c>
      <c r="BD739" s="24">
        <v>1</v>
      </c>
      <c r="BE739" s="24">
        <v>1</v>
      </c>
      <c r="BF739" s="24">
        <v>1</v>
      </c>
      <c r="BG739" s="24">
        <v>1</v>
      </c>
      <c r="BH739" s="24">
        <v>1</v>
      </c>
      <c r="BI739" s="24">
        <v>1</v>
      </c>
      <c r="BJ739" s="24">
        <v>1</v>
      </c>
      <c r="BK739" s="24">
        <v>1</v>
      </c>
      <c r="BM739" s="19">
        <f>IF(SUM(BA738:BK738)=SUM(BA739:BK739),BM738,BM738*SUMPRODUCT(BA739:BK739,AO739:AY739,Q739:AA739)/SUMPRODUCT(BA738:BK738,AO739:AY739,AC739:AM739))</f>
        <v>0.8185351248056717</v>
      </c>
      <c r="BN739" s="26">
        <f>SUMPRODUCT(AO739:AY739,BA739:BK739,Q739:AA739)/BM739</f>
        <v>11963.638661530396</v>
      </c>
      <c r="BO739">
        <f t="shared" si="190"/>
        <v>17527</v>
      </c>
    </row>
    <row r="740" spans="1:67" x14ac:dyDescent="0.75">
      <c r="A740" s="4">
        <v>43107</v>
      </c>
      <c r="B740" s="46">
        <f>INDEX('Index Volume'!B:B,MATCH(Index_New!$A740,'Index Volume'!$A:$A,0))</f>
        <v>15866000384</v>
      </c>
      <c r="C740" s="46">
        <f>INDEX('Index Volume'!C:C,MATCH(Index_New!$A740,'Index Volume'!$A:$A,0))</f>
        <v>2395150080</v>
      </c>
      <c r="D740" s="46">
        <f>INDEX('Index Volume'!D:D,MATCH(Index_New!$A740,'Index Volume'!$A:$A,0))</f>
        <v>1055400000</v>
      </c>
      <c r="E740" s="46">
        <f>INDEX('Index Volume'!E:E,MATCH(Index_New!$A740,'Index Volume'!$A:$A,0))</f>
        <v>423276000</v>
      </c>
      <c r="F740" s="46">
        <f>INDEX('Index Volume'!F:F,MATCH(Index_New!$A740,'Index Volume'!$A:$A,0))</f>
        <v>5569880064</v>
      </c>
      <c r="G740" s="46">
        <f>INDEX('Index Volume'!G:G,MATCH(Index_New!$A740,'Index Volume'!$A:$A,0))</f>
        <v>1444780032</v>
      </c>
      <c r="H740" s="46">
        <f>INDEX('Index Volume'!H:H,MATCH(Index_New!$A740,'Index Volume'!$A:$A,0))</f>
        <v>262443008</v>
      </c>
      <c r="I740" s="46">
        <f>INDEX('Index Volume'!I:I,MATCH(Index_New!$A740,'Index Volume'!$A:$A,0))</f>
        <v>542980992</v>
      </c>
      <c r="J740" s="46">
        <f>INDEX('Index Volume'!J:J,MATCH(Index_New!$A740,'Index Volume'!$A:$A,0))</f>
        <v>781497024</v>
      </c>
      <c r="K740" s="46">
        <f>INDEX('Index Volume'!K:K,MATCH(Index_New!$A740,'Index Volume'!$A:$A,0))</f>
        <v>230576000</v>
      </c>
      <c r="L740" s="46">
        <f>INDEX('Index Volume'!L:L,MATCH(Index_New!$A740,'Index Volume'!$A:$A,0))</f>
        <v>347556992</v>
      </c>
      <c r="M740" s="46">
        <f t="shared" si="176"/>
        <v>28919540576</v>
      </c>
      <c r="N740" s="1">
        <f t="shared" si="177"/>
        <v>28919540576</v>
      </c>
      <c r="O740" t="b">
        <f t="shared" si="178"/>
        <v>1</v>
      </c>
      <c r="Q740" s="7">
        <f t="shared" si="179"/>
        <v>0.54127829190602317</v>
      </c>
      <c r="R740" s="7">
        <f t="shared" si="180"/>
        <v>0.20703650157802544</v>
      </c>
      <c r="S740" s="7">
        <f t="shared" si="181"/>
        <v>3.4388430130583271E-2</v>
      </c>
      <c r="T740" s="7">
        <f t="shared" si="182"/>
        <v>7.5521536549029693E-3</v>
      </c>
      <c r="U740" s="7">
        <f t="shared" si="183"/>
        <v>0.1139202995449341</v>
      </c>
      <c r="V740" s="7">
        <f t="shared" si="184"/>
        <v>5.8016499114574238E-2</v>
      </c>
      <c r="W740" s="7">
        <f t="shared" si="185"/>
        <v>4.5343426151046133E-3</v>
      </c>
      <c r="X740" s="7">
        <f t="shared" si="186"/>
        <v>4.2493536045221571E-3</v>
      </c>
      <c r="Y740" s="7">
        <f t="shared" si="187"/>
        <v>1.3928919643916822E-2</v>
      </c>
      <c r="Z740" s="7">
        <f t="shared" si="188"/>
        <v>6.8991655023806411E-3</v>
      </c>
      <c r="AA740" s="7">
        <f t="shared" si="189"/>
        <v>8.196042705032552E-3</v>
      </c>
      <c r="AC740" s="7">
        <f>IF(DAY($A740)=1,VLOOKUP($A740-1,$A$2:$L$1124,$Q$1,FALSE)/VLOOKUP($A740-1,$A$2:$N$1124,14,FALSE),AC739)</f>
        <v>0.54127829190602317</v>
      </c>
      <c r="AD740" s="7">
        <f>IF(DAY($A740)=1,VLOOKUP($A740-1,$A$2:$L$1124,$R$1,FALSE)/VLOOKUP($A740-1,$A$2:$N$1124,14,FALSE),AD739)</f>
        <v>0.20703650157802544</v>
      </c>
      <c r="AE740" s="7">
        <f>IF(DAY($A740)=1,VLOOKUP($A740-1,$A$2:$L$1124,$S$1,FALSE)/VLOOKUP($A740-1,$A$2:$N$1124,14,FALSE),AE739)</f>
        <v>3.4388430130583271E-2</v>
      </c>
      <c r="AF740" s="7">
        <f>IF(DAY($A740)=1,VLOOKUP($A740-1,$A$2:$L$1124,$T$1,FALSE)/VLOOKUP($A740-1,$A$2:$N$1124,14,FALSE),AF739)</f>
        <v>7.5521536549029693E-3</v>
      </c>
      <c r="AG740" s="7">
        <f>IF(DAY($A740)=1,VLOOKUP($A740-1,$A$2:$L$1124,$U$1,FALSE)/VLOOKUP($A740-1,$A$2:$N$1124,14,FALSE),AG739)</f>
        <v>0.1139202995449341</v>
      </c>
      <c r="AH740" s="7">
        <f>IF(DAY($A740)=1,VLOOKUP($A740-1,$A$2:$L$1124,$V$1,FALSE)/VLOOKUP($A740-1,$A$2:$N$1124,14,FALSE),AH739)</f>
        <v>5.8016499114574238E-2</v>
      </c>
      <c r="AI740" s="7">
        <f>IF(DAY($A740)=1,VLOOKUP($A740-1,$A$2:$L$1124,$W$1,FALSE)/VLOOKUP($A740-1,$A$2:$N$1124,14,FALSE),AI739)</f>
        <v>4.5343426151046133E-3</v>
      </c>
      <c r="AJ740" s="7">
        <f>IF(DAY($A740)=1,VLOOKUP($A740-1,$A$2:$L$1124,$X$1,FALSE)/VLOOKUP($A740-1,$A$2:$N$1124,14,FALSE),AJ739)</f>
        <v>4.2493536045221571E-3</v>
      </c>
      <c r="AK740" s="7">
        <f>IF(DAY($A740)=1,VLOOKUP($A740-1,$A$2:$L$1124,$Y$1,FALSE)/VLOOKUP($A740-1,$A$2:$N$1124,14,FALSE),AK739)</f>
        <v>1.3928919643916822E-2</v>
      </c>
      <c r="AL740" s="7">
        <f>IF(DAY($A740)=1,VLOOKUP($A740-1,$A$2:$L$1124,$Z$1,FALSE)/VLOOKUP($A740-1,$A$2:$N$1124,14,FALSE),AL739)</f>
        <v>6.8991655023806411E-3</v>
      </c>
      <c r="AM740" s="7">
        <f>IF(DAY($A740)=1,VLOOKUP($A740-1,$A$2:$L$1124,$AA$1,FALSE)/VLOOKUP($A740-1,$A$2:$N$1124,14,FALSE),AM739)</f>
        <v>8.196042705032552E-3</v>
      </c>
      <c r="AO740" s="12">
        <f>VLOOKUP($A740,BTC!$A$1:$G$1853,5,FALSE)</f>
        <v>16477.599999999999</v>
      </c>
      <c r="AP740" s="12">
        <f>VLOOKUP($A740,XRP!$A$1:$G$1853,5,FALSE)</f>
        <v>3.38</v>
      </c>
      <c r="AQ740" s="12">
        <f>VLOOKUP($A740,LTC!$A$1:$G$1853,5,FALSE)</f>
        <v>288.45</v>
      </c>
      <c r="AR740" s="12">
        <f>VLOOKUP($A740,ETC!$A$1:$G$1853,5,FALSE)</f>
        <v>40.79</v>
      </c>
      <c r="AS740" s="12">
        <f>VLOOKUP($A740,ETH!$A$1:$G$1853,5,FALSE)</f>
        <v>1153.17</v>
      </c>
      <c r="AT740" s="12">
        <f>VLOOKUP($A740,BCH!$A$1:$G$1853,5,FALSE)</f>
        <v>2786.88</v>
      </c>
      <c r="AU740" s="12">
        <f>VLOOKUP($A740,XMR!$A$1:$G$1853,5,FALSE)</f>
        <v>459.33</v>
      </c>
      <c r="AV740" s="12">
        <f>VLOOKUP($A740,ZEC!$A$1:$G$1853,5,FALSE)</f>
        <v>880.76</v>
      </c>
      <c r="AW740" s="12">
        <f>VLOOKUP($A740,EOS!$A$1:$G$1853,5,FALSE)</f>
        <v>12.52</v>
      </c>
      <c r="AX740" s="12">
        <f>VLOOKUP($A740,DASH!$A$1:$G$1853,5,FALSE)</f>
        <v>1285.43</v>
      </c>
      <c r="AY740" s="12">
        <f>VLOOKUP($A740,XLM!$A$1:$G$1853,5,FALSE)</f>
        <v>0.69964499999999996</v>
      </c>
      <c r="BA740" s="24">
        <v>1</v>
      </c>
      <c r="BB740" s="24">
        <v>1</v>
      </c>
      <c r="BC740" s="24">
        <v>1</v>
      </c>
      <c r="BD740" s="24">
        <v>1</v>
      </c>
      <c r="BE740" s="24">
        <v>1</v>
      </c>
      <c r="BF740" s="24">
        <v>1</v>
      </c>
      <c r="BG740" s="24">
        <v>1</v>
      </c>
      <c r="BH740" s="24">
        <v>1</v>
      </c>
      <c r="BI740" s="24">
        <v>1</v>
      </c>
      <c r="BJ740" s="24">
        <v>1</v>
      </c>
      <c r="BK740" s="24">
        <v>1</v>
      </c>
      <c r="BM740" s="19">
        <f>IF(SUM(BA739:BK739)=SUM(BA740:BK740),BM739,BM739*SUMPRODUCT(BA740:BK740,AO740:AY740,Q740:AA740)/SUMPRODUCT(BA739:BK739,AO740:AY740,AC740:AM740))</f>
        <v>0.8185351248056717</v>
      </c>
      <c r="BN740" s="26">
        <f>SUMPRODUCT(AO740:AY740,BA740:BK740,Q740:AA740)/BM740</f>
        <v>11285.79887778995</v>
      </c>
      <c r="BO740">
        <f t="shared" si="190"/>
        <v>16477.599999999999</v>
      </c>
    </row>
    <row r="741" spans="1:67" x14ac:dyDescent="0.75">
      <c r="A741" s="3">
        <v>43108</v>
      </c>
      <c r="B741" s="46">
        <f>INDEX('Index Volume'!B:B,MATCH(Index_New!$A741,'Index Volume'!$A:$A,0))</f>
        <v>18413899776</v>
      </c>
      <c r="C741" s="46">
        <f>INDEX('Index Volume'!C:C,MATCH(Index_New!$A741,'Index Volume'!$A:$A,0))</f>
        <v>3315259904</v>
      </c>
      <c r="D741" s="46">
        <f>INDEX('Index Volume'!D:D,MATCH(Index_New!$A741,'Index Volume'!$A:$A,0))</f>
        <v>1182080000</v>
      </c>
      <c r="E741" s="46">
        <f>INDEX('Index Volume'!E:E,MATCH(Index_New!$A741,'Index Volume'!$A:$A,0))</f>
        <v>798928000</v>
      </c>
      <c r="F741" s="46">
        <f>INDEX('Index Volume'!F:F,MATCH(Index_New!$A741,'Index Volume'!$A:$A,0))</f>
        <v>8450970112</v>
      </c>
      <c r="G741" s="46">
        <f>INDEX('Index Volume'!G:G,MATCH(Index_New!$A741,'Index Volume'!$A:$A,0))</f>
        <v>1428899968</v>
      </c>
      <c r="H741" s="46">
        <f>INDEX('Index Volume'!H:H,MATCH(Index_New!$A741,'Index Volume'!$A:$A,0))</f>
        <v>220924000</v>
      </c>
      <c r="I741" s="46">
        <f>INDEX('Index Volume'!I:I,MATCH(Index_New!$A741,'Index Volume'!$A:$A,0))</f>
        <v>282955008</v>
      </c>
      <c r="J741" s="46">
        <f>INDEX('Index Volume'!J:J,MATCH(Index_New!$A741,'Index Volume'!$A:$A,0))</f>
        <v>697174976</v>
      </c>
      <c r="K741" s="46">
        <f>INDEX('Index Volume'!K:K,MATCH(Index_New!$A741,'Index Volume'!$A:$A,0))</f>
        <v>215239008</v>
      </c>
      <c r="L741" s="46">
        <f>INDEX('Index Volume'!L:L,MATCH(Index_New!$A741,'Index Volume'!$A:$A,0))</f>
        <v>249426000</v>
      </c>
      <c r="M741" s="46">
        <f t="shared" si="176"/>
        <v>35255756752</v>
      </c>
      <c r="N741" s="1">
        <f t="shared" si="177"/>
        <v>35255756752</v>
      </c>
      <c r="O741" t="b">
        <f t="shared" si="178"/>
        <v>1</v>
      </c>
      <c r="Q741" s="7">
        <f t="shared" si="179"/>
        <v>0.54127829190602317</v>
      </c>
      <c r="R741" s="7">
        <f t="shared" si="180"/>
        <v>0.20703650157802544</v>
      </c>
      <c r="S741" s="7">
        <f t="shared" si="181"/>
        <v>3.4388430130583271E-2</v>
      </c>
      <c r="T741" s="7">
        <f t="shared" si="182"/>
        <v>7.5521536549029693E-3</v>
      </c>
      <c r="U741" s="7">
        <f t="shared" si="183"/>
        <v>0.1139202995449341</v>
      </c>
      <c r="V741" s="7">
        <f t="shared" si="184"/>
        <v>5.8016499114574238E-2</v>
      </c>
      <c r="W741" s="7">
        <f t="shared" si="185"/>
        <v>4.5343426151046133E-3</v>
      </c>
      <c r="X741" s="7">
        <f t="shared" si="186"/>
        <v>4.2493536045221571E-3</v>
      </c>
      <c r="Y741" s="7">
        <f t="shared" si="187"/>
        <v>1.3928919643916822E-2</v>
      </c>
      <c r="Z741" s="7">
        <f t="shared" si="188"/>
        <v>6.8991655023806411E-3</v>
      </c>
      <c r="AA741" s="7">
        <f t="shared" si="189"/>
        <v>8.196042705032552E-3</v>
      </c>
      <c r="AC741" s="7">
        <f>IF(DAY($A741)=1,VLOOKUP($A741-1,$A$2:$L$1124,$Q$1,FALSE)/VLOOKUP($A741-1,$A$2:$N$1124,14,FALSE),AC740)</f>
        <v>0.54127829190602317</v>
      </c>
      <c r="AD741" s="7">
        <f>IF(DAY($A741)=1,VLOOKUP($A741-1,$A$2:$L$1124,$R$1,FALSE)/VLOOKUP($A741-1,$A$2:$N$1124,14,FALSE),AD740)</f>
        <v>0.20703650157802544</v>
      </c>
      <c r="AE741" s="7">
        <f>IF(DAY($A741)=1,VLOOKUP($A741-1,$A$2:$L$1124,$S$1,FALSE)/VLOOKUP($A741-1,$A$2:$N$1124,14,FALSE),AE740)</f>
        <v>3.4388430130583271E-2</v>
      </c>
      <c r="AF741" s="7">
        <f>IF(DAY($A741)=1,VLOOKUP($A741-1,$A$2:$L$1124,$T$1,FALSE)/VLOOKUP($A741-1,$A$2:$N$1124,14,FALSE),AF740)</f>
        <v>7.5521536549029693E-3</v>
      </c>
      <c r="AG741" s="7">
        <f>IF(DAY($A741)=1,VLOOKUP($A741-1,$A$2:$L$1124,$U$1,FALSE)/VLOOKUP($A741-1,$A$2:$N$1124,14,FALSE),AG740)</f>
        <v>0.1139202995449341</v>
      </c>
      <c r="AH741" s="7">
        <f>IF(DAY($A741)=1,VLOOKUP($A741-1,$A$2:$L$1124,$V$1,FALSE)/VLOOKUP($A741-1,$A$2:$N$1124,14,FALSE),AH740)</f>
        <v>5.8016499114574238E-2</v>
      </c>
      <c r="AI741" s="7">
        <f>IF(DAY($A741)=1,VLOOKUP($A741-1,$A$2:$L$1124,$W$1,FALSE)/VLOOKUP($A741-1,$A$2:$N$1124,14,FALSE),AI740)</f>
        <v>4.5343426151046133E-3</v>
      </c>
      <c r="AJ741" s="7">
        <f>IF(DAY($A741)=1,VLOOKUP($A741-1,$A$2:$L$1124,$X$1,FALSE)/VLOOKUP($A741-1,$A$2:$N$1124,14,FALSE),AJ740)</f>
        <v>4.2493536045221571E-3</v>
      </c>
      <c r="AK741" s="7">
        <f>IF(DAY($A741)=1,VLOOKUP($A741-1,$A$2:$L$1124,$Y$1,FALSE)/VLOOKUP($A741-1,$A$2:$N$1124,14,FALSE),AK740)</f>
        <v>1.3928919643916822E-2</v>
      </c>
      <c r="AL741" s="7">
        <f>IF(DAY($A741)=1,VLOOKUP($A741-1,$A$2:$L$1124,$Z$1,FALSE)/VLOOKUP($A741-1,$A$2:$N$1124,14,FALSE),AL740)</f>
        <v>6.8991655023806411E-3</v>
      </c>
      <c r="AM741" s="7">
        <f>IF(DAY($A741)=1,VLOOKUP($A741-1,$A$2:$L$1124,$AA$1,FALSE)/VLOOKUP($A741-1,$A$2:$N$1124,14,FALSE),AM740)</f>
        <v>8.196042705032552E-3</v>
      </c>
      <c r="AO741" s="12">
        <f>VLOOKUP($A741,BTC!$A$1:$G$1853,5,FALSE)</f>
        <v>15170.1</v>
      </c>
      <c r="AP741" s="12">
        <f>VLOOKUP($A741,XRP!$A$1:$G$1853,5,FALSE)</f>
        <v>2.46</v>
      </c>
      <c r="AQ741" s="12">
        <f>VLOOKUP($A741,LTC!$A$1:$G$1853,5,FALSE)</f>
        <v>255.76</v>
      </c>
      <c r="AR741" s="12">
        <f>VLOOKUP($A741,ETC!$A$1:$G$1853,5,FALSE)</f>
        <v>34.19</v>
      </c>
      <c r="AS741" s="12">
        <f>VLOOKUP($A741,ETH!$A$1:$G$1853,5,FALSE)</f>
        <v>1148.53</v>
      </c>
      <c r="AT741" s="12">
        <f>VLOOKUP($A741,BCH!$A$1:$G$1853,5,FALSE)</f>
        <v>2421.4699999999998</v>
      </c>
      <c r="AU741" s="12">
        <f>VLOOKUP($A741,XMR!$A$1:$G$1853,5,FALSE)</f>
        <v>405.07</v>
      </c>
      <c r="AV741" s="12">
        <f>VLOOKUP($A741,ZEC!$A$1:$G$1853,5,FALSE)</f>
        <v>695.49</v>
      </c>
      <c r="AW741" s="12">
        <f>VLOOKUP($A741,EOS!$A$1:$G$1853,5,FALSE)</f>
        <v>9.69</v>
      </c>
      <c r="AX741" s="12">
        <f>VLOOKUP($A741,DASH!$A$1:$G$1853,5,FALSE)</f>
        <v>1087.75</v>
      </c>
      <c r="AY741" s="12">
        <f>VLOOKUP($A741,XLM!$A$1:$G$1853,5,FALSE)</f>
        <v>0.62932299999999997</v>
      </c>
      <c r="BA741" s="24">
        <v>1</v>
      </c>
      <c r="BB741" s="24">
        <v>1</v>
      </c>
      <c r="BC741" s="24">
        <v>1</v>
      </c>
      <c r="BD741" s="24">
        <v>1</v>
      </c>
      <c r="BE741" s="24">
        <v>1</v>
      </c>
      <c r="BF741" s="24">
        <v>1</v>
      </c>
      <c r="BG741" s="24">
        <v>1</v>
      </c>
      <c r="BH741" s="24">
        <v>1</v>
      </c>
      <c r="BI741" s="24">
        <v>1</v>
      </c>
      <c r="BJ741" s="24">
        <v>1</v>
      </c>
      <c r="BK741" s="24">
        <v>1</v>
      </c>
      <c r="BM741" s="19">
        <f>IF(SUM(BA740:BK740)=SUM(BA741:BK741),BM740,BM740*SUMPRODUCT(BA741:BK741,AO741:AY741,Q741:AA741)/SUMPRODUCT(BA740:BK740,AO741:AY741,AC741:AM741))</f>
        <v>0.8185351248056717</v>
      </c>
      <c r="BN741" s="26">
        <f>SUMPRODUCT(AO741:AY741,BA741:BK741,Q741:AA741)/BM741</f>
        <v>10389.989580708268</v>
      </c>
      <c r="BO741">
        <f t="shared" si="190"/>
        <v>15170.1</v>
      </c>
    </row>
    <row r="742" spans="1:67" x14ac:dyDescent="0.75">
      <c r="A742" s="4">
        <v>43109</v>
      </c>
      <c r="B742" s="46">
        <f>INDEX('Index Volume'!B:B,MATCH(Index_New!$A742,'Index Volume'!$A:$A,0))</f>
        <v>16659999744</v>
      </c>
      <c r="C742" s="46">
        <f>INDEX('Index Volume'!C:C,MATCH(Index_New!$A742,'Index Volume'!$A:$A,0))</f>
        <v>3694700032</v>
      </c>
      <c r="D742" s="46">
        <f>INDEX('Index Volume'!D:D,MATCH(Index_New!$A742,'Index Volume'!$A:$A,0))</f>
        <v>940825024</v>
      </c>
      <c r="E742" s="46">
        <f>INDEX('Index Volume'!E:E,MATCH(Index_New!$A742,'Index Volume'!$A:$A,0))</f>
        <v>808371008</v>
      </c>
      <c r="F742" s="46">
        <f>INDEX('Index Volume'!F:F,MATCH(Index_New!$A742,'Index Volume'!$A:$A,0))</f>
        <v>7965459968</v>
      </c>
      <c r="G742" s="46">
        <f>INDEX('Index Volume'!G:G,MATCH(Index_New!$A742,'Index Volume'!$A:$A,0))</f>
        <v>1084749952</v>
      </c>
      <c r="H742" s="46">
        <f>INDEX('Index Volume'!H:H,MATCH(Index_New!$A742,'Index Volume'!$A:$A,0))</f>
        <v>522438016</v>
      </c>
      <c r="I742" s="46">
        <f>INDEX('Index Volume'!I:I,MATCH(Index_New!$A742,'Index Volume'!$A:$A,0))</f>
        <v>213920992</v>
      </c>
      <c r="J742" s="46">
        <f>INDEX('Index Volume'!J:J,MATCH(Index_New!$A742,'Index Volume'!$A:$A,0))</f>
        <v>546937024</v>
      </c>
      <c r="K742" s="46">
        <f>INDEX('Index Volume'!K:K,MATCH(Index_New!$A742,'Index Volume'!$A:$A,0))</f>
        <v>220568992</v>
      </c>
      <c r="L742" s="46">
        <f>INDEX('Index Volume'!L:L,MATCH(Index_New!$A742,'Index Volume'!$A:$A,0))</f>
        <v>208330000</v>
      </c>
      <c r="M742" s="46">
        <f t="shared" si="176"/>
        <v>32866300752</v>
      </c>
      <c r="N742" s="1">
        <f t="shared" si="177"/>
        <v>32866300752</v>
      </c>
      <c r="O742" t="b">
        <f t="shared" si="178"/>
        <v>1</v>
      </c>
      <c r="Q742" s="7">
        <f t="shared" si="179"/>
        <v>0.54127829190602317</v>
      </c>
      <c r="R742" s="7">
        <f t="shared" si="180"/>
        <v>0.20703650157802544</v>
      </c>
      <c r="S742" s="7">
        <f t="shared" si="181"/>
        <v>3.4388430130583271E-2</v>
      </c>
      <c r="T742" s="7">
        <f t="shared" si="182"/>
        <v>7.5521536549029693E-3</v>
      </c>
      <c r="U742" s="7">
        <f t="shared" si="183"/>
        <v>0.1139202995449341</v>
      </c>
      <c r="V742" s="7">
        <f t="shared" si="184"/>
        <v>5.8016499114574238E-2</v>
      </c>
      <c r="W742" s="7">
        <f t="shared" si="185"/>
        <v>4.5343426151046133E-3</v>
      </c>
      <c r="X742" s="7">
        <f t="shared" si="186"/>
        <v>4.2493536045221571E-3</v>
      </c>
      <c r="Y742" s="7">
        <f t="shared" si="187"/>
        <v>1.3928919643916822E-2</v>
      </c>
      <c r="Z742" s="7">
        <f t="shared" si="188"/>
        <v>6.8991655023806411E-3</v>
      </c>
      <c r="AA742" s="7">
        <f t="shared" si="189"/>
        <v>8.196042705032552E-3</v>
      </c>
      <c r="AC742" s="7">
        <f>IF(DAY($A742)=1,VLOOKUP($A742-1,$A$2:$L$1124,$Q$1,FALSE)/VLOOKUP($A742-1,$A$2:$N$1124,14,FALSE),AC741)</f>
        <v>0.54127829190602317</v>
      </c>
      <c r="AD742" s="7">
        <f>IF(DAY($A742)=1,VLOOKUP($A742-1,$A$2:$L$1124,$R$1,FALSE)/VLOOKUP($A742-1,$A$2:$N$1124,14,FALSE),AD741)</f>
        <v>0.20703650157802544</v>
      </c>
      <c r="AE742" s="7">
        <f>IF(DAY($A742)=1,VLOOKUP($A742-1,$A$2:$L$1124,$S$1,FALSE)/VLOOKUP($A742-1,$A$2:$N$1124,14,FALSE),AE741)</f>
        <v>3.4388430130583271E-2</v>
      </c>
      <c r="AF742" s="7">
        <f>IF(DAY($A742)=1,VLOOKUP($A742-1,$A$2:$L$1124,$T$1,FALSE)/VLOOKUP($A742-1,$A$2:$N$1124,14,FALSE),AF741)</f>
        <v>7.5521536549029693E-3</v>
      </c>
      <c r="AG742" s="7">
        <f>IF(DAY($A742)=1,VLOOKUP($A742-1,$A$2:$L$1124,$U$1,FALSE)/VLOOKUP($A742-1,$A$2:$N$1124,14,FALSE),AG741)</f>
        <v>0.1139202995449341</v>
      </c>
      <c r="AH742" s="7">
        <f>IF(DAY($A742)=1,VLOOKUP($A742-1,$A$2:$L$1124,$V$1,FALSE)/VLOOKUP($A742-1,$A$2:$N$1124,14,FALSE),AH741)</f>
        <v>5.8016499114574238E-2</v>
      </c>
      <c r="AI742" s="7">
        <f>IF(DAY($A742)=1,VLOOKUP($A742-1,$A$2:$L$1124,$W$1,FALSE)/VLOOKUP($A742-1,$A$2:$N$1124,14,FALSE),AI741)</f>
        <v>4.5343426151046133E-3</v>
      </c>
      <c r="AJ742" s="7">
        <f>IF(DAY($A742)=1,VLOOKUP($A742-1,$A$2:$L$1124,$X$1,FALSE)/VLOOKUP($A742-1,$A$2:$N$1124,14,FALSE),AJ741)</f>
        <v>4.2493536045221571E-3</v>
      </c>
      <c r="AK742" s="7">
        <f>IF(DAY($A742)=1,VLOOKUP($A742-1,$A$2:$L$1124,$Y$1,FALSE)/VLOOKUP($A742-1,$A$2:$N$1124,14,FALSE),AK741)</f>
        <v>1.3928919643916822E-2</v>
      </c>
      <c r="AL742" s="7">
        <f>IF(DAY($A742)=1,VLOOKUP($A742-1,$A$2:$L$1124,$Z$1,FALSE)/VLOOKUP($A742-1,$A$2:$N$1124,14,FALSE),AL741)</f>
        <v>6.8991655023806411E-3</v>
      </c>
      <c r="AM742" s="7">
        <f>IF(DAY($A742)=1,VLOOKUP($A742-1,$A$2:$L$1124,$AA$1,FALSE)/VLOOKUP($A742-1,$A$2:$N$1124,14,FALSE),AM741)</f>
        <v>8.196042705032552E-3</v>
      </c>
      <c r="AO742" s="12">
        <f>VLOOKUP($A742,BTC!$A$1:$G$1853,5,FALSE)</f>
        <v>14595.4</v>
      </c>
      <c r="AP742" s="12">
        <f>VLOOKUP($A742,XRP!$A$1:$G$1853,5,FALSE)</f>
        <v>2.1</v>
      </c>
      <c r="AQ742" s="12">
        <f>VLOOKUP($A742,LTC!$A$1:$G$1853,5,FALSE)</f>
        <v>247.04</v>
      </c>
      <c r="AR742" s="12">
        <f>VLOOKUP($A742,ETC!$A$1:$G$1853,5,FALSE)</f>
        <v>38.32</v>
      </c>
      <c r="AS742" s="12">
        <f>VLOOKUP($A742,ETH!$A$1:$G$1853,5,FALSE)</f>
        <v>1299.74</v>
      </c>
      <c r="AT742" s="12">
        <f>VLOOKUP($A742,BCH!$A$1:$G$1853,5,FALSE)</f>
        <v>2391.56</v>
      </c>
      <c r="AU742" s="12">
        <f>VLOOKUP($A742,XMR!$A$1:$G$1853,5,FALSE)</f>
        <v>413.33</v>
      </c>
      <c r="AV742" s="12">
        <f>VLOOKUP($A742,ZEC!$A$1:$G$1853,5,FALSE)</f>
        <v>672.78</v>
      </c>
      <c r="AW742" s="12">
        <f>VLOOKUP($A742,EOS!$A$1:$G$1853,5,FALSE)</f>
        <v>9.33</v>
      </c>
      <c r="AX742" s="12">
        <f>VLOOKUP($A742,DASH!$A$1:$G$1853,5,FALSE)</f>
        <v>1111.8599999999999</v>
      </c>
      <c r="AY742" s="12">
        <f>VLOOKUP($A742,XLM!$A$1:$G$1853,5,FALSE)</f>
        <v>0.58565299999999998</v>
      </c>
      <c r="BA742" s="24">
        <v>1</v>
      </c>
      <c r="BB742" s="24">
        <v>1</v>
      </c>
      <c r="BC742" s="24">
        <v>1</v>
      </c>
      <c r="BD742" s="24">
        <v>1</v>
      </c>
      <c r="BE742" s="24">
        <v>1</v>
      </c>
      <c r="BF742" s="24">
        <v>1</v>
      </c>
      <c r="BG742" s="24">
        <v>1</v>
      </c>
      <c r="BH742" s="24">
        <v>1</v>
      </c>
      <c r="BI742" s="24">
        <v>1</v>
      </c>
      <c r="BJ742" s="24">
        <v>1</v>
      </c>
      <c r="BK742" s="24">
        <v>1</v>
      </c>
      <c r="BM742" s="19">
        <f>IF(SUM(BA741:BK741)=SUM(BA742:BK742),BM741,BM741*SUMPRODUCT(BA742:BK742,AO742:AY742,Q742:AA742)/SUMPRODUCT(BA741:BK741,AO742:AY742,AC742:AM742))</f>
        <v>0.8185351248056717</v>
      </c>
      <c r="BN742" s="26">
        <f>SUMPRODUCT(AO742:AY742,BA742:BK742,Q742:AA742)/BM742</f>
        <v>10028.583817110752</v>
      </c>
      <c r="BO742">
        <f t="shared" si="190"/>
        <v>14595.4</v>
      </c>
    </row>
    <row r="743" spans="1:67" x14ac:dyDescent="0.75">
      <c r="A743" s="3">
        <v>43110</v>
      </c>
      <c r="B743" s="46">
        <f>INDEX('Index Volume'!B:B,MATCH(Index_New!$A743,'Index Volume'!$A:$A,0))</f>
        <v>18500800512</v>
      </c>
      <c r="C743" s="46">
        <f>INDEX('Index Volume'!C:C,MATCH(Index_New!$A743,'Index Volume'!$A:$A,0))</f>
        <v>4833639936</v>
      </c>
      <c r="D743" s="46">
        <f>INDEX('Index Volume'!D:D,MATCH(Index_New!$A743,'Index Volume'!$A:$A,0))</f>
        <v>1009910016</v>
      </c>
      <c r="E743" s="46">
        <f>INDEX('Index Volume'!E:E,MATCH(Index_New!$A743,'Index Volume'!$A:$A,0))</f>
        <v>862859008</v>
      </c>
      <c r="F743" s="46">
        <f>INDEX('Index Volume'!F:F,MATCH(Index_New!$A743,'Index Volume'!$A:$A,0))</f>
        <v>9214950400</v>
      </c>
      <c r="G743" s="46">
        <f>INDEX('Index Volume'!G:G,MATCH(Index_New!$A743,'Index Volume'!$A:$A,0))</f>
        <v>2578810112</v>
      </c>
      <c r="H743" s="46">
        <f>INDEX('Index Volume'!H:H,MATCH(Index_New!$A743,'Index Volume'!$A:$A,0))</f>
        <v>265152000</v>
      </c>
      <c r="I743" s="46">
        <f>INDEX('Index Volume'!I:I,MATCH(Index_New!$A743,'Index Volume'!$A:$A,0))</f>
        <v>245168000</v>
      </c>
      <c r="J743" s="46">
        <f>INDEX('Index Volume'!J:J,MATCH(Index_New!$A743,'Index Volume'!$A:$A,0))</f>
        <v>1211789952</v>
      </c>
      <c r="K743" s="46">
        <f>INDEX('Index Volume'!K:K,MATCH(Index_New!$A743,'Index Volume'!$A:$A,0))</f>
        <v>231944000</v>
      </c>
      <c r="L743" s="46">
        <f>INDEX('Index Volume'!L:L,MATCH(Index_New!$A743,'Index Volume'!$A:$A,0))</f>
        <v>249019008</v>
      </c>
      <c r="M743" s="46">
        <f t="shared" si="176"/>
        <v>39204042944</v>
      </c>
      <c r="N743" s="1">
        <f t="shared" si="177"/>
        <v>39204042944</v>
      </c>
      <c r="O743" t="b">
        <f t="shared" si="178"/>
        <v>1</v>
      </c>
      <c r="Q743" s="7">
        <f t="shared" si="179"/>
        <v>0.54127829190602317</v>
      </c>
      <c r="R743" s="7">
        <f t="shared" si="180"/>
        <v>0.20703650157802544</v>
      </c>
      <c r="S743" s="7">
        <f t="shared" si="181"/>
        <v>3.4388430130583271E-2</v>
      </c>
      <c r="T743" s="7">
        <f t="shared" si="182"/>
        <v>7.5521536549029693E-3</v>
      </c>
      <c r="U743" s="7">
        <f t="shared" si="183"/>
        <v>0.1139202995449341</v>
      </c>
      <c r="V743" s="7">
        <f t="shared" si="184"/>
        <v>5.8016499114574238E-2</v>
      </c>
      <c r="W743" s="7">
        <f t="shared" si="185"/>
        <v>4.5343426151046133E-3</v>
      </c>
      <c r="X743" s="7">
        <f t="shared" si="186"/>
        <v>4.2493536045221571E-3</v>
      </c>
      <c r="Y743" s="7">
        <f t="shared" si="187"/>
        <v>1.3928919643916822E-2</v>
      </c>
      <c r="Z743" s="7">
        <f t="shared" si="188"/>
        <v>6.8991655023806411E-3</v>
      </c>
      <c r="AA743" s="7">
        <f t="shared" si="189"/>
        <v>8.196042705032552E-3</v>
      </c>
      <c r="AC743" s="7">
        <f>IF(DAY($A743)=1,VLOOKUP($A743-1,$A$2:$L$1124,$Q$1,FALSE)/VLOOKUP($A743-1,$A$2:$N$1124,14,FALSE),AC742)</f>
        <v>0.54127829190602317</v>
      </c>
      <c r="AD743" s="7">
        <f>IF(DAY($A743)=1,VLOOKUP($A743-1,$A$2:$L$1124,$R$1,FALSE)/VLOOKUP($A743-1,$A$2:$N$1124,14,FALSE),AD742)</f>
        <v>0.20703650157802544</v>
      </c>
      <c r="AE743" s="7">
        <f>IF(DAY($A743)=1,VLOOKUP($A743-1,$A$2:$L$1124,$S$1,FALSE)/VLOOKUP($A743-1,$A$2:$N$1124,14,FALSE),AE742)</f>
        <v>3.4388430130583271E-2</v>
      </c>
      <c r="AF743" s="7">
        <f>IF(DAY($A743)=1,VLOOKUP($A743-1,$A$2:$L$1124,$T$1,FALSE)/VLOOKUP($A743-1,$A$2:$N$1124,14,FALSE),AF742)</f>
        <v>7.5521536549029693E-3</v>
      </c>
      <c r="AG743" s="7">
        <f>IF(DAY($A743)=1,VLOOKUP($A743-1,$A$2:$L$1124,$U$1,FALSE)/VLOOKUP($A743-1,$A$2:$N$1124,14,FALSE),AG742)</f>
        <v>0.1139202995449341</v>
      </c>
      <c r="AH743" s="7">
        <f>IF(DAY($A743)=1,VLOOKUP($A743-1,$A$2:$L$1124,$V$1,FALSE)/VLOOKUP($A743-1,$A$2:$N$1124,14,FALSE),AH742)</f>
        <v>5.8016499114574238E-2</v>
      </c>
      <c r="AI743" s="7">
        <f>IF(DAY($A743)=1,VLOOKUP($A743-1,$A$2:$L$1124,$W$1,FALSE)/VLOOKUP($A743-1,$A$2:$N$1124,14,FALSE),AI742)</f>
        <v>4.5343426151046133E-3</v>
      </c>
      <c r="AJ743" s="7">
        <f>IF(DAY($A743)=1,VLOOKUP($A743-1,$A$2:$L$1124,$X$1,FALSE)/VLOOKUP($A743-1,$A$2:$N$1124,14,FALSE),AJ742)</f>
        <v>4.2493536045221571E-3</v>
      </c>
      <c r="AK743" s="7">
        <f>IF(DAY($A743)=1,VLOOKUP($A743-1,$A$2:$L$1124,$Y$1,FALSE)/VLOOKUP($A743-1,$A$2:$N$1124,14,FALSE),AK742)</f>
        <v>1.3928919643916822E-2</v>
      </c>
      <c r="AL743" s="7">
        <f>IF(DAY($A743)=1,VLOOKUP($A743-1,$A$2:$L$1124,$Z$1,FALSE)/VLOOKUP($A743-1,$A$2:$N$1124,14,FALSE),AL742)</f>
        <v>6.8991655023806411E-3</v>
      </c>
      <c r="AM743" s="7">
        <f>IF(DAY($A743)=1,VLOOKUP($A743-1,$A$2:$L$1124,$AA$1,FALSE)/VLOOKUP($A743-1,$A$2:$N$1124,14,FALSE),AM742)</f>
        <v>8.196042705032552E-3</v>
      </c>
      <c r="AO743" s="12">
        <f>VLOOKUP($A743,BTC!$A$1:$G$1853,5,FALSE)</f>
        <v>14973.3</v>
      </c>
      <c r="AP743" s="12">
        <f>VLOOKUP($A743,XRP!$A$1:$G$1853,5,FALSE)</f>
        <v>1.97</v>
      </c>
      <c r="AQ743" s="12">
        <f>VLOOKUP($A743,LTC!$A$1:$G$1853,5,FALSE)</f>
        <v>250.52</v>
      </c>
      <c r="AR743" s="12">
        <f>VLOOKUP($A743,ETC!$A$1:$G$1853,5,FALSE)</f>
        <v>36.950000000000003</v>
      </c>
      <c r="AS743" s="12">
        <f>VLOOKUP($A743,ETH!$A$1:$G$1853,5,FALSE)</f>
        <v>1255.82</v>
      </c>
      <c r="AT743" s="12">
        <f>VLOOKUP($A743,BCH!$A$1:$G$1853,5,FALSE)</f>
        <v>2895.38</v>
      </c>
      <c r="AU743" s="12">
        <f>VLOOKUP($A743,XMR!$A$1:$G$1853,5,FALSE)</f>
        <v>407.74</v>
      </c>
      <c r="AV743" s="12">
        <f>VLOOKUP($A743,ZEC!$A$1:$G$1853,5,FALSE)</f>
        <v>721.4</v>
      </c>
      <c r="AW743" s="12">
        <f>VLOOKUP($A743,EOS!$A$1:$G$1853,5,FALSE)</f>
        <v>11.34</v>
      </c>
      <c r="AX743" s="12">
        <f>VLOOKUP($A743,DASH!$A$1:$G$1853,5,FALSE)</f>
        <v>1106.3599999999999</v>
      </c>
      <c r="AY743" s="12">
        <f>VLOOKUP($A743,XLM!$A$1:$G$1853,5,FALSE)</f>
        <v>0.56693000000000005</v>
      </c>
      <c r="BA743" s="24">
        <v>1</v>
      </c>
      <c r="BB743" s="24">
        <v>1</v>
      </c>
      <c r="BC743" s="24">
        <v>1</v>
      </c>
      <c r="BD743" s="24">
        <v>1</v>
      </c>
      <c r="BE743" s="24">
        <v>1</v>
      </c>
      <c r="BF743" s="24">
        <v>1</v>
      </c>
      <c r="BG743" s="24">
        <v>1</v>
      </c>
      <c r="BH743" s="24">
        <v>1</v>
      </c>
      <c r="BI743" s="24">
        <v>1</v>
      </c>
      <c r="BJ743" s="24">
        <v>1</v>
      </c>
      <c r="BK743" s="24">
        <v>1</v>
      </c>
      <c r="BM743" s="19">
        <f>IF(SUM(BA742:BK742)=SUM(BA743:BK743),BM742,BM742*SUMPRODUCT(BA743:BK743,AO743:AY743,Q743:AA743)/SUMPRODUCT(BA742:BK742,AO743:AY743,AC743:AM743))</f>
        <v>0.8185351248056717</v>
      </c>
      <c r="BN743" s="26">
        <f>SUMPRODUCT(AO743:AY743,BA743:BK743,Q743:AA743)/BM743</f>
        <v>10308.387478554649</v>
      </c>
      <c r="BO743">
        <f t="shared" si="190"/>
        <v>14973.3</v>
      </c>
    </row>
    <row r="744" spans="1:67" x14ac:dyDescent="0.75">
      <c r="A744" s="4">
        <v>43111</v>
      </c>
      <c r="B744" s="46">
        <f>INDEX('Index Volume'!B:B,MATCH(Index_New!$A744,'Index Volume'!$A:$A,0))</f>
        <v>16534099968</v>
      </c>
      <c r="C744" s="46">
        <f>INDEX('Index Volume'!C:C,MATCH(Index_New!$A744,'Index Volume'!$A:$A,0))</f>
        <v>6296119808</v>
      </c>
      <c r="D744" s="46">
        <f>INDEX('Index Volume'!D:D,MATCH(Index_New!$A744,'Index Volume'!$A:$A,0))</f>
        <v>1079389952</v>
      </c>
      <c r="E744" s="46">
        <f>INDEX('Index Volume'!E:E,MATCH(Index_New!$A744,'Index Volume'!$A:$A,0))</f>
        <v>586657984</v>
      </c>
      <c r="F744" s="46">
        <f>INDEX('Index Volume'!F:F,MATCH(Index_New!$A744,'Index Volume'!$A:$A,0))</f>
        <v>7235899904</v>
      </c>
      <c r="G744" s="46">
        <f>INDEX('Index Volume'!G:G,MATCH(Index_New!$A744,'Index Volume'!$A:$A,0))</f>
        <v>1947949952</v>
      </c>
      <c r="H744" s="46">
        <f>INDEX('Index Volume'!H:H,MATCH(Index_New!$A744,'Index Volume'!$A:$A,0))</f>
        <v>187722000</v>
      </c>
      <c r="I744" s="46">
        <f>INDEX('Index Volume'!I:I,MATCH(Index_New!$A744,'Index Volume'!$A:$A,0))</f>
        <v>221531008</v>
      </c>
      <c r="J744" s="46">
        <f>INDEX('Index Volume'!J:J,MATCH(Index_New!$A744,'Index Volume'!$A:$A,0))</f>
        <v>1161849984</v>
      </c>
      <c r="K744" s="46">
        <f>INDEX('Index Volume'!K:K,MATCH(Index_New!$A744,'Index Volume'!$A:$A,0))</f>
        <v>176591008</v>
      </c>
      <c r="L744" s="46">
        <f>INDEX('Index Volume'!L:L,MATCH(Index_New!$A744,'Index Volume'!$A:$A,0))</f>
        <v>330878016</v>
      </c>
      <c r="M744" s="46">
        <f t="shared" si="176"/>
        <v>35758689584</v>
      </c>
      <c r="N744" s="1">
        <f t="shared" si="177"/>
        <v>35758689584</v>
      </c>
      <c r="O744" t="b">
        <f t="shared" si="178"/>
        <v>1</v>
      </c>
      <c r="Q744" s="7">
        <f t="shared" si="179"/>
        <v>0.54127829190602317</v>
      </c>
      <c r="R744" s="7">
        <f t="shared" si="180"/>
        <v>0.20703650157802544</v>
      </c>
      <c r="S744" s="7">
        <f t="shared" si="181"/>
        <v>3.4388430130583271E-2</v>
      </c>
      <c r="T744" s="7">
        <f t="shared" si="182"/>
        <v>7.5521536549029693E-3</v>
      </c>
      <c r="U744" s="7">
        <f t="shared" si="183"/>
        <v>0.1139202995449341</v>
      </c>
      <c r="V744" s="7">
        <f t="shared" si="184"/>
        <v>5.8016499114574238E-2</v>
      </c>
      <c r="W744" s="7">
        <f t="shared" si="185"/>
        <v>4.5343426151046133E-3</v>
      </c>
      <c r="X744" s="7">
        <f t="shared" si="186"/>
        <v>4.2493536045221571E-3</v>
      </c>
      <c r="Y744" s="7">
        <f t="shared" si="187"/>
        <v>1.3928919643916822E-2</v>
      </c>
      <c r="Z744" s="7">
        <f t="shared" si="188"/>
        <v>6.8991655023806411E-3</v>
      </c>
      <c r="AA744" s="7">
        <f t="shared" si="189"/>
        <v>8.196042705032552E-3</v>
      </c>
      <c r="AC744" s="7">
        <f>IF(DAY($A744)=1,VLOOKUP($A744-1,$A$2:$L$1124,$Q$1,FALSE)/VLOOKUP($A744-1,$A$2:$N$1124,14,FALSE),AC743)</f>
        <v>0.54127829190602317</v>
      </c>
      <c r="AD744" s="7">
        <f>IF(DAY($A744)=1,VLOOKUP($A744-1,$A$2:$L$1124,$R$1,FALSE)/VLOOKUP($A744-1,$A$2:$N$1124,14,FALSE),AD743)</f>
        <v>0.20703650157802544</v>
      </c>
      <c r="AE744" s="7">
        <f>IF(DAY($A744)=1,VLOOKUP($A744-1,$A$2:$L$1124,$S$1,FALSE)/VLOOKUP($A744-1,$A$2:$N$1124,14,FALSE),AE743)</f>
        <v>3.4388430130583271E-2</v>
      </c>
      <c r="AF744" s="7">
        <f>IF(DAY($A744)=1,VLOOKUP($A744-1,$A$2:$L$1124,$T$1,FALSE)/VLOOKUP($A744-1,$A$2:$N$1124,14,FALSE),AF743)</f>
        <v>7.5521536549029693E-3</v>
      </c>
      <c r="AG744" s="7">
        <f>IF(DAY($A744)=1,VLOOKUP($A744-1,$A$2:$L$1124,$U$1,FALSE)/VLOOKUP($A744-1,$A$2:$N$1124,14,FALSE),AG743)</f>
        <v>0.1139202995449341</v>
      </c>
      <c r="AH744" s="7">
        <f>IF(DAY($A744)=1,VLOOKUP($A744-1,$A$2:$L$1124,$V$1,FALSE)/VLOOKUP($A744-1,$A$2:$N$1124,14,FALSE),AH743)</f>
        <v>5.8016499114574238E-2</v>
      </c>
      <c r="AI744" s="7">
        <f>IF(DAY($A744)=1,VLOOKUP($A744-1,$A$2:$L$1124,$W$1,FALSE)/VLOOKUP($A744-1,$A$2:$N$1124,14,FALSE),AI743)</f>
        <v>4.5343426151046133E-3</v>
      </c>
      <c r="AJ744" s="7">
        <f>IF(DAY($A744)=1,VLOOKUP($A744-1,$A$2:$L$1124,$X$1,FALSE)/VLOOKUP($A744-1,$A$2:$N$1124,14,FALSE),AJ743)</f>
        <v>4.2493536045221571E-3</v>
      </c>
      <c r="AK744" s="7">
        <f>IF(DAY($A744)=1,VLOOKUP($A744-1,$A$2:$L$1124,$Y$1,FALSE)/VLOOKUP($A744-1,$A$2:$N$1124,14,FALSE),AK743)</f>
        <v>1.3928919643916822E-2</v>
      </c>
      <c r="AL744" s="7">
        <f>IF(DAY($A744)=1,VLOOKUP($A744-1,$A$2:$L$1124,$Z$1,FALSE)/VLOOKUP($A744-1,$A$2:$N$1124,14,FALSE),AL743)</f>
        <v>6.8991655023806411E-3</v>
      </c>
      <c r="AM744" s="7">
        <f>IF(DAY($A744)=1,VLOOKUP($A744-1,$A$2:$L$1124,$AA$1,FALSE)/VLOOKUP($A744-1,$A$2:$N$1124,14,FALSE),AM743)</f>
        <v>8.196042705032552E-3</v>
      </c>
      <c r="AO744" s="12">
        <f>VLOOKUP($A744,BTC!$A$1:$G$1853,5,FALSE)</f>
        <v>13405.8</v>
      </c>
      <c r="AP744" s="12">
        <f>VLOOKUP($A744,XRP!$A$1:$G$1853,5,FALSE)</f>
        <v>1.95</v>
      </c>
      <c r="AQ744" s="12">
        <f>VLOOKUP($A744,LTC!$A$1:$G$1853,5,FALSE)</f>
        <v>229.37</v>
      </c>
      <c r="AR744" s="12">
        <f>VLOOKUP($A744,ETC!$A$1:$G$1853,5,FALSE)</f>
        <v>32.79</v>
      </c>
      <c r="AS744" s="12">
        <f>VLOOKUP($A744,ETH!$A$1:$G$1853,5,FALSE)</f>
        <v>1154.93</v>
      </c>
      <c r="AT744" s="12">
        <f>VLOOKUP($A744,BCH!$A$1:$G$1853,5,FALSE)</f>
        <v>2462.61</v>
      </c>
      <c r="AU744" s="12">
        <f>VLOOKUP($A744,XMR!$A$1:$G$1853,5,FALSE)</f>
        <v>355.59</v>
      </c>
      <c r="AV744" s="12">
        <f>VLOOKUP($A744,ZEC!$A$1:$G$1853,5,FALSE)</f>
        <v>646.6</v>
      </c>
      <c r="AW744" s="12">
        <f>VLOOKUP($A744,EOS!$A$1:$G$1853,5,FALSE)</f>
        <v>11.35</v>
      </c>
      <c r="AX744" s="12">
        <f>VLOOKUP($A744,DASH!$A$1:$G$1853,5,FALSE)</f>
        <v>1007.88</v>
      </c>
      <c r="AY744" s="12">
        <f>VLOOKUP($A744,XLM!$A$1:$G$1853,5,FALSE)</f>
        <v>0.55812600000000001</v>
      </c>
      <c r="BA744" s="24">
        <v>1</v>
      </c>
      <c r="BB744" s="24">
        <v>1</v>
      </c>
      <c r="BC744" s="24">
        <v>1</v>
      </c>
      <c r="BD744" s="24">
        <v>1</v>
      </c>
      <c r="BE744" s="24">
        <v>1</v>
      </c>
      <c r="BF744" s="24">
        <v>1</v>
      </c>
      <c r="BG744" s="24">
        <v>1</v>
      </c>
      <c r="BH744" s="24">
        <v>1</v>
      </c>
      <c r="BI744" s="24">
        <v>1</v>
      </c>
      <c r="BJ744" s="24">
        <v>1</v>
      </c>
      <c r="BK744" s="24">
        <v>1</v>
      </c>
      <c r="BM744" s="19">
        <f>IF(SUM(BA743:BK743)=SUM(BA744:BK744),BM743,BM743*SUMPRODUCT(BA744:BK744,AO744:AY744,Q744:AA744)/SUMPRODUCT(BA743:BK743,AO744:AY744,AC744:AM744))</f>
        <v>0.8185351248056717</v>
      </c>
      <c r="BN744" s="26">
        <f>SUMPRODUCT(AO744:AY744,BA744:BK744,Q744:AA744)/BM744</f>
        <v>9224.6813939719996</v>
      </c>
      <c r="BO744">
        <f t="shared" si="190"/>
        <v>13405.8</v>
      </c>
    </row>
    <row r="745" spans="1:67" x14ac:dyDescent="0.75">
      <c r="A745" s="3">
        <v>43112</v>
      </c>
      <c r="B745" s="46">
        <f>INDEX('Index Volume'!B:B,MATCH(Index_New!$A745,'Index Volume'!$A:$A,0))</f>
        <v>12065699840</v>
      </c>
      <c r="C745" s="46">
        <f>INDEX('Index Volume'!C:C,MATCH(Index_New!$A745,'Index Volume'!$A:$A,0))</f>
        <v>3330810112</v>
      </c>
      <c r="D745" s="46">
        <f>INDEX('Index Volume'!D:D,MATCH(Index_New!$A745,'Index Volume'!$A:$A,0))</f>
        <v>691160000</v>
      </c>
      <c r="E745" s="46">
        <f>INDEX('Index Volume'!E:E,MATCH(Index_New!$A745,'Index Volume'!$A:$A,0))</f>
        <v>536064000</v>
      </c>
      <c r="F745" s="46">
        <f>INDEX('Index Volume'!F:F,MATCH(Index_New!$A745,'Index Volume'!$A:$A,0))</f>
        <v>5222300160</v>
      </c>
      <c r="G745" s="46">
        <f>INDEX('Index Volume'!G:G,MATCH(Index_New!$A745,'Index Volume'!$A:$A,0))</f>
        <v>1110220032</v>
      </c>
      <c r="H745" s="46">
        <f>INDEX('Index Volume'!H:H,MATCH(Index_New!$A745,'Index Volume'!$A:$A,0))</f>
        <v>158188992</v>
      </c>
      <c r="I745" s="46">
        <f>INDEX('Index Volume'!I:I,MATCH(Index_New!$A745,'Index Volume'!$A:$A,0))</f>
        <v>185898000</v>
      </c>
      <c r="J745" s="46">
        <f>INDEX('Index Volume'!J:J,MATCH(Index_New!$A745,'Index Volume'!$A:$A,0))</f>
        <v>2449370112</v>
      </c>
      <c r="K745" s="46">
        <f>INDEX('Index Volume'!K:K,MATCH(Index_New!$A745,'Index Volume'!$A:$A,0))</f>
        <v>142442000</v>
      </c>
      <c r="L745" s="46">
        <f>INDEX('Index Volume'!L:L,MATCH(Index_New!$A745,'Index Volume'!$A:$A,0))</f>
        <v>394376000</v>
      </c>
      <c r="M745" s="46">
        <f t="shared" si="176"/>
        <v>26286529248</v>
      </c>
      <c r="N745" s="1">
        <f t="shared" si="177"/>
        <v>26286529248</v>
      </c>
      <c r="O745" t="b">
        <f t="shared" si="178"/>
        <v>1</v>
      </c>
      <c r="Q745" s="7">
        <f t="shared" si="179"/>
        <v>0.54127829190602317</v>
      </c>
      <c r="R745" s="7">
        <f t="shared" si="180"/>
        <v>0.20703650157802544</v>
      </c>
      <c r="S745" s="7">
        <f t="shared" si="181"/>
        <v>3.4388430130583271E-2</v>
      </c>
      <c r="T745" s="7">
        <f t="shared" si="182"/>
        <v>7.5521536549029693E-3</v>
      </c>
      <c r="U745" s="7">
        <f t="shared" si="183"/>
        <v>0.1139202995449341</v>
      </c>
      <c r="V745" s="7">
        <f t="shared" si="184"/>
        <v>5.8016499114574238E-2</v>
      </c>
      <c r="W745" s="7">
        <f t="shared" si="185"/>
        <v>4.5343426151046133E-3</v>
      </c>
      <c r="X745" s="7">
        <f t="shared" si="186"/>
        <v>4.2493536045221571E-3</v>
      </c>
      <c r="Y745" s="7">
        <f t="shared" si="187"/>
        <v>1.3928919643916822E-2</v>
      </c>
      <c r="Z745" s="7">
        <f t="shared" si="188"/>
        <v>6.8991655023806411E-3</v>
      </c>
      <c r="AA745" s="7">
        <f t="shared" si="189"/>
        <v>8.196042705032552E-3</v>
      </c>
      <c r="AC745" s="7">
        <f>IF(DAY($A745)=1,VLOOKUP($A745-1,$A$2:$L$1124,$Q$1,FALSE)/VLOOKUP($A745-1,$A$2:$N$1124,14,FALSE),AC744)</f>
        <v>0.54127829190602317</v>
      </c>
      <c r="AD745" s="7">
        <f>IF(DAY($A745)=1,VLOOKUP($A745-1,$A$2:$L$1124,$R$1,FALSE)/VLOOKUP($A745-1,$A$2:$N$1124,14,FALSE),AD744)</f>
        <v>0.20703650157802544</v>
      </c>
      <c r="AE745" s="7">
        <f>IF(DAY($A745)=1,VLOOKUP($A745-1,$A$2:$L$1124,$S$1,FALSE)/VLOOKUP($A745-1,$A$2:$N$1124,14,FALSE),AE744)</f>
        <v>3.4388430130583271E-2</v>
      </c>
      <c r="AF745" s="7">
        <f>IF(DAY($A745)=1,VLOOKUP($A745-1,$A$2:$L$1124,$T$1,FALSE)/VLOOKUP($A745-1,$A$2:$N$1124,14,FALSE),AF744)</f>
        <v>7.5521536549029693E-3</v>
      </c>
      <c r="AG745" s="7">
        <f>IF(DAY($A745)=1,VLOOKUP($A745-1,$A$2:$L$1124,$U$1,FALSE)/VLOOKUP($A745-1,$A$2:$N$1124,14,FALSE),AG744)</f>
        <v>0.1139202995449341</v>
      </c>
      <c r="AH745" s="7">
        <f>IF(DAY($A745)=1,VLOOKUP($A745-1,$A$2:$L$1124,$V$1,FALSE)/VLOOKUP($A745-1,$A$2:$N$1124,14,FALSE),AH744)</f>
        <v>5.8016499114574238E-2</v>
      </c>
      <c r="AI745" s="7">
        <f>IF(DAY($A745)=1,VLOOKUP($A745-1,$A$2:$L$1124,$W$1,FALSE)/VLOOKUP($A745-1,$A$2:$N$1124,14,FALSE),AI744)</f>
        <v>4.5343426151046133E-3</v>
      </c>
      <c r="AJ745" s="7">
        <f>IF(DAY($A745)=1,VLOOKUP($A745-1,$A$2:$L$1124,$X$1,FALSE)/VLOOKUP($A745-1,$A$2:$N$1124,14,FALSE),AJ744)</f>
        <v>4.2493536045221571E-3</v>
      </c>
      <c r="AK745" s="7">
        <f>IF(DAY($A745)=1,VLOOKUP($A745-1,$A$2:$L$1124,$Y$1,FALSE)/VLOOKUP($A745-1,$A$2:$N$1124,14,FALSE),AK744)</f>
        <v>1.3928919643916822E-2</v>
      </c>
      <c r="AL745" s="7">
        <f>IF(DAY($A745)=1,VLOOKUP($A745-1,$A$2:$L$1124,$Z$1,FALSE)/VLOOKUP($A745-1,$A$2:$N$1124,14,FALSE),AL744)</f>
        <v>6.8991655023806411E-3</v>
      </c>
      <c r="AM745" s="7">
        <f>IF(DAY($A745)=1,VLOOKUP($A745-1,$A$2:$L$1124,$AA$1,FALSE)/VLOOKUP($A745-1,$A$2:$N$1124,14,FALSE),AM744)</f>
        <v>8.196042705032552E-3</v>
      </c>
      <c r="AO745" s="12">
        <f>VLOOKUP($A745,BTC!$A$1:$G$1853,5,FALSE)</f>
        <v>13980.6</v>
      </c>
      <c r="AP745" s="12">
        <f>VLOOKUP($A745,XRP!$A$1:$G$1853,5,FALSE)</f>
        <v>2.04</v>
      </c>
      <c r="AQ745" s="12">
        <f>VLOOKUP($A745,LTC!$A$1:$G$1853,5,FALSE)</f>
        <v>236.86</v>
      </c>
      <c r="AR745" s="12">
        <f>VLOOKUP($A745,ETC!$A$1:$G$1853,5,FALSE)</f>
        <v>36.4</v>
      </c>
      <c r="AS745" s="12">
        <f>VLOOKUP($A745,ETH!$A$1:$G$1853,5,FALSE)</f>
        <v>1273.2</v>
      </c>
      <c r="AT745" s="12">
        <f>VLOOKUP($A745,BCH!$A$1:$G$1853,5,FALSE)</f>
        <v>2620.9899999999998</v>
      </c>
      <c r="AU745" s="12">
        <f>VLOOKUP($A745,XMR!$A$1:$G$1853,5,FALSE)</f>
        <v>394.78</v>
      </c>
      <c r="AV745" s="12">
        <f>VLOOKUP($A745,ZEC!$A$1:$G$1853,5,FALSE)</f>
        <v>700.81</v>
      </c>
      <c r="AW745" s="12">
        <f>VLOOKUP($A745,EOS!$A$1:$G$1853,5,FALSE)</f>
        <v>13.75</v>
      </c>
      <c r="AX745" s="12">
        <f>VLOOKUP($A745,DASH!$A$1:$G$1853,5,FALSE)</f>
        <v>1054.8699999999999</v>
      </c>
      <c r="AY745" s="12">
        <f>VLOOKUP($A745,XLM!$A$1:$G$1853,5,FALSE)</f>
        <v>0.67796000000000001</v>
      </c>
      <c r="BA745" s="24">
        <v>1</v>
      </c>
      <c r="BB745" s="24">
        <v>1</v>
      </c>
      <c r="BC745" s="24">
        <v>1</v>
      </c>
      <c r="BD745" s="24">
        <v>1</v>
      </c>
      <c r="BE745" s="24">
        <v>1</v>
      </c>
      <c r="BF745" s="24">
        <v>1</v>
      </c>
      <c r="BG745" s="24">
        <v>1</v>
      </c>
      <c r="BH745" s="24">
        <v>1</v>
      </c>
      <c r="BI745" s="24">
        <v>1</v>
      </c>
      <c r="BJ745" s="24">
        <v>1</v>
      </c>
      <c r="BK745" s="24">
        <v>1</v>
      </c>
      <c r="BM745" s="19">
        <f>IF(SUM(BA744:BK744)=SUM(BA745:BK745),BM744,BM744*SUMPRODUCT(BA745:BK745,AO745:AY745,Q745:AA745)/SUMPRODUCT(BA744:BK744,AO745:AY745,AC745:AM745))</f>
        <v>0.8185351248056717</v>
      </c>
      <c r="BN745" s="26">
        <f>SUMPRODUCT(AO745:AY745,BA745:BK745,Q745:AA745)/BM745</f>
        <v>9633.7767236687105</v>
      </c>
      <c r="BO745">
        <f t="shared" si="190"/>
        <v>13980.6</v>
      </c>
    </row>
    <row r="746" spans="1:67" x14ac:dyDescent="0.75">
      <c r="A746" s="4">
        <v>43113</v>
      </c>
      <c r="B746" s="46">
        <f>INDEX('Index Volume'!B:B,MATCH(Index_New!$A746,'Index Volume'!$A:$A,0))</f>
        <v>12763599872</v>
      </c>
      <c r="C746" s="46">
        <f>INDEX('Index Volume'!C:C,MATCH(Index_New!$A746,'Index Volume'!$A:$A,0))</f>
        <v>2130169984</v>
      </c>
      <c r="D746" s="46">
        <f>INDEX('Index Volume'!D:D,MATCH(Index_New!$A746,'Index Volume'!$A:$A,0))</f>
        <v>961043008</v>
      </c>
      <c r="E746" s="46">
        <f>INDEX('Index Volume'!E:E,MATCH(Index_New!$A746,'Index Volume'!$A:$A,0))</f>
        <v>876580992</v>
      </c>
      <c r="F746" s="46">
        <f>INDEX('Index Volume'!F:F,MATCH(Index_New!$A746,'Index Volume'!$A:$A,0))</f>
        <v>5746760192</v>
      </c>
      <c r="G746" s="46">
        <f>INDEX('Index Volume'!G:G,MATCH(Index_New!$A746,'Index Volume'!$A:$A,0))</f>
        <v>1218569984</v>
      </c>
      <c r="H746" s="46">
        <f>INDEX('Index Volume'!H:H,MATCH(Index_New!$A746,'Index Volume'!$A:$A,0))</f>
        <v>248704992</v>
      </c>
      <c r="I746" s="46">
        <f>INDEX('Index Volume'!I:I,MATCH(Index_New!$A746,'Index Volume'!$A:$A,0))</f>
        <v>151404992</v>
      </c>
      <c r="J746" s="46">
        <f>INDEX('Index Volume'!J:J,MATCH(Index_New!$A746,'Index Volume'!$A:$A,0))</f>
        <v>3379130112</v>
      </c>
      <c r="K746" s="46">
        <f>INDEX('Index Volume'!K:K,MATCH(Index_New!$A746,'Index Volume'!$A:$A,0))</f>
        <v>174387008</v>
      </c>
      <c r="L746" s="46">
        <f>INDEX('Index Volume'!L:L,MATCH(Index_New!$A746,'Index Volume'!$A:$A,0))</f>
        <v>189183008</v>
      </c>
      <c r="M746" s="46">
        <f t="shared" si="176"/>
        <v>27839534144</v>
      </c>
      <c r="N746" s="1">
        <f t="shared" si="177"/>
        <v>27839534144</v>
      </c>
      <c r="O746" t="b">
        <f t="shared" si="178"/>
        <v>1</v>
      </c>
      <c r="Q746" s="7">
        <f t="shared" si="179"/>
        <v>0.54127829190602317</v>
      </c>
      <c r="R746" s="7">
        <f t="shared" si="180"/>
        <v>0.20703650157802544</v>
      </c>
      <c r="S746" s="7">
        <f t="shared" si="181"/>
        <v>3.4388430130583271E-2</v>
      </c>
      <c r="T746" s="7">
        <f t="shared" si="182"/>
        <v>7.5521536549029693E-3</v>
      </c>
      <c r="U746" s="7">
        <f t="shared" si="183"/>
        <v>0.1139202995449341</v>
      </c>
      <c r="V746" s="7">
        <f t="shared" si="184"/>
        <v>5.8016499114574238E-2</v>
      </c>
      <c r="W746" s="7">
        <f t="shared" si="185"/>
        <v>4.5343426151046133E-3</v>
      </c>
      <c r="X746" s="7">
        <f t="shared" si="186"/>
        <v>4.2493536045221571E-3</v>
      </c>
      <c r="Y746" s="7">
        <f t="shared" si="187"/>
        <v>1.3928919643916822E-2</v>
      </c>
      <c r="Z746" s="7">
        <f t="shared" si="188"/>
        <v>6.8991655023806411E-3</v>
      </c>
      <c r="AA746" s="7">
        <f t="shared" si="189"/>
        <v>8.196042705032552E-3</v>
      </c>
      <c r="AC746" s="7">
        <f>IF(DAY($A746)=1,VLOOKUP($A746-1,$A$2:$L$1124,$Q$1,FALSE)/VLOOKUP($A746-1,$A$2:$N$1124,14,FALSE),AC745)</f>
        <v>0.54127829190602317</v>
      </c>
      <c r="AD746" s="7">
        <f>IF(DAY($A746)=1,VLOOKUP($A746-1,$A$2:$L$1124,$R$1,FALSE)/VLOOKUP($A746-1,$A$2:$N$1124,14,FALSE),AD745)</f>
        <v>0.20703650157802544</v>
      </c>
      <c r="AE746" s="7">
        <f>IF(DAY($A746)=1,VLOOKUP($A746-1,$A$2:$L$1124,$S$1,FALSE)/VLOOKUP($A746-1,$A$2:$N$1124,14,FALSE),AE745)</f>
        <v>3.4388430130583271E-2</v>
      </c>
      <c r="AF746" s="7">
        <f>IF(DAY($A746)=1,VLOOKUP($A746-1,$A$2:$L$1124,$T$1,FALSE)/VLOOKUP($A746-1,$A$2:$N$1124,14,FALSE),AF745)</f>
        <v>7.5521536549029693E-3</v>
      </c>
      <c r="AG746" s="7">
        <f>IF(DAY($A746)=1,VLOOKUP($A746-1,$A$2:$L$1124,$U$1,FALSE)/VLOOKUP($A746-1,$A$2:$N$1124,14,FALSE),AG745)</f>
        <v>0.1139202995449341</v>
      </c>
      <c r="AH746" s="7">
        <f>IF(DAY($A746)=1,VLOOKUP($A746-1,$A$2:$L$1124,$V$1,FALSE)/VLOOKUP($A746-1,$A$2:$N$1124,14,FALSE),AH745)</f>
        <v>5.8016499114574238E-2</v>
      </c>
      <c r="AI746" s="7">
        <f>IF(DAY($A746)=1,VLOOKUP($A746-1,$A$2:$L$1124,$W$1,FALSE)/VLOOKUP($A746-1,$A$2:$N$1124,14,FALSE),AI745)</f>
        <v>4.5343426151046133E-3</v>
      </c>
      <c r="AJ746" s="7">
        <f>IF(DAY($A746)=1,VLOOKUP($A746-1,$A$2:$L$1124,$X$1,FALSE)/VLOOKUP($A746-1,$A$2:$N$1124,14,FALSE),AJ745)</f>
        <v>4.2493536045221571E-3</v>
      </c>
      <c r="AK746" s="7">
        <f>IF(DAY($A746)=1,VLOOKUP($A746-1,$A$2:$L$1124,$Y$1,FALSE)/VLOOKUP($A746-1,$A$2:$N$1124,14,FALSE),AK745)</f>
        <v>1.3928919643916822E-2</v>
      </c>
      <c r="AL746" s="7">
        <f>IF(DAY($A746)=1,VLOOKUP($A746-1,$A$2:$L$1124,$Z$1,FALSE)/VLOOKUP($A746-1,$A$2:$N$1124,14,FALSE),AL745)</f>
        <v>6.8991655023806411E-3</v>
      </c>
      <c r="AM746" s="7">
        <f>IF(DAY($A746)=1,VLOOKUP($A746-1,$A$2:$L$1124,$AA$1,FALSE)/VLOOKUP($A746-1,$A$2:$N$1124,14,FALSE),AM745)</f>
        <v>8.196042705032552E-3</v>
      </c>
      <c r="AO746" s="12">
        <f>VLOOKUP($A746,BTC!$A$1:$G$1853,5,FALSE)</f>
        <v>14360.2</v>
      </c>
      <c r="AP746" s="12">
        <f>VLOOKUP($A746,XRP!$A$1:$G$1853,5,FALSE)</f>
        <v>2.02</v>
      </c>
      <c r="AQ746" s="12">
        <f>VLOOKUP($A746,LTC!$A$1:$G$1853,5,FALSE)</f>
        <v>259.19</v>
      </c>
      <c r="AR746" s="12">
        <f>VLOOKUP($A746,ETC!$A$1:$G$1853,5,FALSE)</f>
        <v>42.39</v>
      </c>
      <c r="AS746" s="12">
        <f>VLOOKUP($A746,ETH!$A$1:$G$1853,5,FALSE)</f>
        <v>1396.42</v>
      </c>
      <c r="AT746" s="12">
        <f>VLOOKUP($A746,BCH!$A$1:$G$1853,5,FALSE)</f>
        <v>2685.29</v>
      </c>
      <c r="AU746" s="12">
        <f>VLOOKUP($A746,XMR!$A$1:$G$1853,5,FALSE)</f>
        <v>420.05</v>
      </c>
      <c r="AV746" s="12">
        <f>VLOOKUP($A746,ZEC!$A$1:$G$1853,5,FALSE)</f>
        <v>701.58</v>
      </c>
      <c r="AW746" s="12">
        <f>VLOOKUP($A746,EOS!$A$1:$G$1853,5,FALSE)</f>
        <v>16.23</v>
      </c>
      <c r="AX746" s="12">
        <f>VLOOKUP($A746,DASH!$A$1:$G$1853,5,FALSE)</f>
        <v>1100.26</v>
      </c>
      <c r="AY746" s="12">
        <f>VLOOKUP($A746,XLM!$A$1:$G$1853,5,FALSE)</f>
        <v>0.67156400000000005</v>
      </c>
      <c r="BA746" s="24">
        <v>1</v>
      </c>
      <c r="BB746" s="24">
        <v>1</v>
      </c>
      <c r="BC746" s="24">
        <v>1</v>
      </c>
      <c r="BD746" s="24">
        <v>1</v>
      </c>
      <c r="BE746" s="24">
        <v>1</v>
      </c>
      <c r="BF746" s="24">
        <v>1</v>
      </c>
      <c r="BG746" s="24">
        <v>1</v>
      </c>
      <c r="BH746" s="24">
        <v>1</v>
      </c>
      <c r="BI746" s="24">
        <v>1</v>
      </c>
      <c r="BJ746" s="24">
        <v>1</v>
      </c>
      <c r="BK746" s="24">
        <v>1</v>
      </c>
      <c r="BM746" s="19">
        <f>IF(SUM(BA745:BK745)=SUM(BA746:BK746),BM745,BM745*SUMPRODUCT(BA746:BK746,AO746:AY746,Q746:AA746)/SUMPRODUCT(BA745:BK745,AO746:AY746,AC746:AM746))</f>
        <v>0.8185351248056717</v>
      </c>
      <c r="BN746" s="26">
        <f>SUMPRODUCT(AO746:AY746,BA746:BK746,Q746:AA746)/BM746</f>
        <v>9908.0611649627081</v>
      </c>
      <c r="BO746">
        <f t="shared" si="190"/>
        <v>14360.2</v>
      </c>
    </row>
    <row r="747" spans="1:67" x14ac:dyDescent="0.75">
      <c r="A747" s="3">
        <v>43114</v>
      </c>
      <c r="B747" s="46">
        <f>INDEX('Index Volume'!B:B,MATCH(Index_New!$A747,'Index Volume'!$A:$A,0))</f>
        <v>11084099584</v>
      </c>
      <c r="C747" s="46">
        <f>INDEX('Index Volume'!C:C,MATCH(Index_New!$A747,'Index Volume'!$A:$A,0))</f>
        <v>1978200064</v>
      </c>
      <c r="D747" s="46">
        <f>INDEX('Index Volume'!D:D,MATCH(Index_New!$A747,'Index Volume'!$A:$A,0))</f>
        <v>886414976</v>
      </c>
      <c r="E747" s="46">
        <f>INDEX('Index Volume'!E:E,MATCH(Index_New!$A747,'Index Volume'!$A:$A,0))</f>
        <v>1314400000</v>
      </c>
      <c r="F747" s="46">
        <f>INDEX('Index Volume'!F:F,MATCH(Index_New!$A747,'Index Volume'!$A:$A,0))</f>
        <v>4841630208</v>
      </c>
      <c r="G747" s="46">
        <f>INDEX('Index Volume'!G:G,MATCH(Index_New!$A747,'Index Volume'!$A:$A,0))</f>
        <v>993310016</v>
      </c>
      <c r="H747" s="46">
        <f>INDEX('Index Volume'!H:H,MATCH(Index_New!$A747,'Index Volume'!$A:$A,0))</f>
        <v>180678000</v>
      </c>
      <c r="I747" s="46">
        <f>INDEX('Index Volume'!I:I,MATCH(Index_New!$A747,'Index Volume'!$A:$A,0))</f>
        <v>142911008</v>
      </c>
      <c r="J747" s="46">
        <f>INDEX('Index Volume'!J:J,MATCH(Index_New!$A747,'Index Volume'!$A:$A,0))</f>
        <v>1162419968</v>
      </c>
      <c r="K747" s="46">
        <f>INDEX('Index Volume'!K:K,MATCH(Index_New!$A747,'Index Volume'!$A:$A,0))</f>
        <v>168878000</v>
      </c>
      <c r="L747" s="46">
        <f>INDEX('Index Volume'!L:L,MATCH(Index_New!$A747,'Index Volume'!$A:$A,0))</f>
        <v>116460000</v>
      </c>
      <c r="M747" s="46">
        <f t="shared" si="176"/>
        <v>22869401824</v>
      </c>
      <c r="N747" s="1">
        <f t="shared" si="177"/>
        <v>22869401824</v>
      </c>
      <c r="O747" t="b">
        <f t="shared" si="178"/>
        <v>1</v>
      </c>
      <c r="Q747" s="7">
        <f t="shared" si="179"/>
        <v>0.54127829190602317</v>
      </c>
      <c r="R747" s="7">
        <f t="shared" si="180"/>
        <v>0.20703650157802544</v>
      </c>
      <c r="S747" s="7">
        <f t="shared" si="181"/>
        <v>3.4388430130583271E-2</v>
      </c>
      <c r="T747" s="7">
        <f t="shared" si="182"/>
        <v>7.5521536549029693E-3</v>
      </c>
      <c r="U747" s="7">
        <f t="shared" si="183"/>
        <v>0.1139202995449341</v>
      </c>
      <c r="V747" s="7">
        <f t="shared" si="184"/>
        <v>5.8016499114574238E-2</v>
      </c>
      <c r="W747" s="7">
        <f t="shared" si="185"/>
        <v>4.5343426151046133E-3</v>
      </c>
      <c r="X747" s="7">
        <f t="shared" si="186"/>
        <v>4.2493536045221571E-3</v>
      </c>
      <c r="Y747" s="7">
        <f t="shared" si="187"/>
        <v>1.3928919643916822E-2</v>
      </c>
      <c r="Z747" s="7">
        <f t="shared" si="188"/>
        <v>6.8991655023806411E-3</v>
      </c>
      <c r="AA747" s="7">
        <f t="shared" si="189"/>
        <v>8.196042705032552E-3</v>
      </c>
      <c r="AC747" s="7">
        <f>IF(DAY($A747)=1,VLOOKUP($A747-1,$A$2:$L$1124,$Q$1,FALSE)/VLOOKUP($A747-1,$A$2:$N$1124,14,FALSE),AC746)</f>
        <v>0.54127829190602317</v>
      </c>
      <c r="AD747" s="7">
        <f>IF(DAY($A747)=1,VLOOKUP($A747-1,$A$2:$L$1124,$R$1,FALSE)/VLOOKUP($A747-1,$A$2:$N$1124,14,FALSE),AD746)</f>
        <v>0.20703650157802544</v>
      </c>
      <c r="AE747" s="7">
        <f>IF(DAY($A747)=1,VLOOKUP($A747-1,$A$2:$L$1124,$S$1,FALSE)/VLOOKUP($A747-1,$A$2:$N$1124,14,FALSE),AE746)</f>
        <v>3.4388430130583271E-2</v>
      </c>
      <c r="AF747" s="7">
        <f>IF(DAY($A747)=1,VLOOKUP($A747-1,$A$2:$L$1124,$T$1,FALSE)/VLOOKUP($A747-1,$A$2:$N$1124,14,FALSE),AF746)</f>
        <v>7.5521536549029693E-3</v>
      </c>
      <c r="AG747" s="7">
        <f>IF(DAY($A747)=1,VLOOKUP($A747-1,$A$2:$L$1124,$U$1,FALSE)/VLOOKUP($A747-1,$A$2:$N$1124,14,FALSE),AG746)</f>
        <v>0.1139202995449341</v>
      </c>
      <c r="AH747" s="7">
        <f>IF(DAY($A747)=1,VLOOKUP($A747-1,$A$2:$L$1124,$V$1,FALSE)/VLOOKUP($A747-1,$A$2:$N$1124,14,FALSE),AH746)</f>
        <v>5.8016499114574238E-2</v>
      </c>
      <c r="AI747" s="7">
        <f>IF(DAY($A747)=1,VLOOKUP($A747-1,$A$2:$L$1124,$W$1,FALSE)/VLOOKUP($A747-1,$A$2:$N$1124,14,FALSE),AI746)</f>
        <v>4.5343426151046133E-3</v>
      </c>
      <c r="AJ747" s="7">
        <f>IF(DAY($A747)=1,VLOOKUP($A747-1,$A$2:$L$1124,$X$1,FALSE)/VLOOKUP($A747-1,$A$2:$N$1124,14,FALSE),AJ746)</f>
        <v>4.2493536045221571E-3</v>
      </c>
      <c r="AK747" s="7">
        <f>IF(DAY($A747)=1,VLOOKUP($A747-1,$A$2:$L$1124,$Y$1,FALSE)/VLOOKUP($A747-1,$A$2:$N$1124,14,FALSE),AK746)</f>
        <v>1.3928919643916822E-2</v>
      </c>
      <c r="AL747" s="7">
        <f>IF(DAY($A747)=1,VLOOKUP($A747-1,$A$2:$L$1124,$Z$1,FALSE)/VLOOKUP($A747-1,$A$2:$N$1124,14,FALSE),AL746)</f>
        <v>6.8991655023806411E-3</v>
      </c>
      <c r="AM747" s="7">
        <f>IF(DAY($A747)=1,VLOOKUP($A747-1,$A$2:$L$1124,$AA$1,FALSE)/VLOOKUP($A747-1,$A$2:$N$1124,14,FALSE),AM746)</f>
        <v>8.196042705032552E-3</v>
      </c>
      <c r="AO747" s="12">
        <f>VLOOKUP($A747,BTC!$A$1:$G$1853,5,FALSE)</f>
        <v>13772</v>
      </c>
      <c r="AP747" s="12">
        <f>VLOOKUP($A747,XRP!$A$1:$G$1853,5,FALSE)</f>
        <v>1.86</v>
      </c>
      <c r="AQ747" s="12">
        <f>VLOOKUP($A747,LTC!$A$1:$G$1853,5,FALSE)</f>
        <v>238.68</v>
      </c>
      <c r="AR747" s="12">
        <f>VLOOKUP($A747,ETC!$A$1:$G$1853,5,FALSE)</f>
        <v>42.96</v>
      </c>
      <c r="AS747" s="12">
        <f>VLOOKUP($A747,ETH!$A$1:$G$1853,5,FALSE)</f>
        <v>1366.77</v>
      </c>
      <c r="AT747" s="12">
        <f>VLOOKUP($A747,BCH!$A$1:$G$1853,5,FALSE)</f>
        <v>2553.3200000000002</v>
      </c>
      <c r="AU747" s="12">
        <f>VLOOKUP($A747,XMR!$A$1:$G$1853,5,FALSE)</f>
        <v>399.52</v>
      </c>
      <c r="AV747" s="12">
        <f>VLOOKUP($A747,ZEC!$A$1:$G$1853,5,FALSE)</f>
        <v>675.76</v>
      </c>
      <c r="AW747" s="12">
        <f>VLOOKUP($A747,EOS!$A$1:$G$1853,5,FALSE)</f>
        <v>13.44</v>
      </c>
      <c r="AX747" s="12">
        <f>VLOOKUP($A747,DASH!$A$1:$G$1853,5,FALSE)</f>
        <v>1014.07</v>
      </c>
      <c r="AY747" s="12">
        <f>VLOOKUP($A747,XLM!$A$1:$G$1853,5,FALSE)</f>
        <v>0.63085599999999997</v>
      </c>
      <c r="BA747" s="24">
        <v>1</v>
      </c>
      <c r="BB747" s="24">
        <v>1</v>
      </c>
      <c r="BC747" s="24">
        <v>1</v>
      </c>
      <c r="BD747" s="24">
        <v>1</v>
      </c>
      <c r="BE747" s="24">
        <v>1</v>
      </c>
      <c r="BF747" s="24">
        <v>1</v>
      </c>
      <c r="BG747" s="24">
        <v>1</v>
      </c>
      <c r="BH747" s="24">
        <v>1</v>
      </c>
      <c r="BI747" s="24">
        <v>1</v>
      </c>
      <c r="BJ747" s="24">
        <v>1</v>
      </c>
      <c r="BK747" s="24">
        <v>1</v>
      </c>
      <c r="BM747" s="19">
        <f>IF(SUM(BA746:BK746)=SUM(BA747:BK747),BM746,BM746*SUMPRODUCT(BA747:BK747,AO747:AY747,Q747:AA747)/SUMPRODUCT(BA746:BK746,AO747:AY747,AC747:AM747))</f>
        <v>0.8185351248056717</v>
      </c>
      <c r="BN747" s="26">
        <f>SUMPRODUCT(AO747:AY747,BA747:BK747,Q747:AA747)/BM747</f>
        <v>9503.6987544541462</v>
      </c>
      <c r="BO747">
        <f t="shared" si="190"/>
        <v>13772</v>
      </c>
    </row>
    <row r="748" spans="1:67" x14ac:dyDescent="0.75">
      <c r="A748" s="4">
        <v>43115</v>
      </c>
      <c r="B748" s="46">
        <f>INDEX('Index Volume'!B:B,MATCH(Index_New!$A748,'Index Volume'!$A:$A,0))</f>
        <v>12750799872</v>
      </c>
      <c r="C748" s="46">
        <f>INDEX('Index Volume'!C:C,MATCH(Index_New!$A748,'Index Volume'!$A:$A,0))</f>
        <v>1838460032</v>
      </c>
      <c r="D748" s="46">
        <f>INDEX('Index Volume'!D:D,MATCH(Index_New!$A748,'Index Volume'!$A:$A,0))</f>
        <v>601769984</v>
      </c>
      <c r="E748" s="46">
        <f>INDEX('Index Volume'!E:E,MATCH(Index_New!$A748,'Index Volume'!$A:$A,0))</f>
        <v>615006976</v>
      </c>
      <c r="F748" s="46">
        <f>INDEX('Index Volume'!F:F,MATCH(Index_New!$A748,'Index Volume'!$A:$A,0))</f>
        <v>4781100032</v>
      </c>
      <c r="G748" s="46">
        <f>INDEX('Index Volume'!G:G,MATCH(Index_New!$A748,'Index Volume'!$A:$A,0))</f>
        <v>1412359936</v>
      </c>
      <c r="H748" s="46">
        <f>INDEX('Index Volume'!H:H,MATCH(Index_New!$A748,'Index Volume'!$A:$A,0))</f>
        <v>264782000</v>
      </c>
      <c r="I748" s="46">
        <f>INDEX('Index Volume'!I:I,MATCH(Index_New!$A748,'Index Volume'!$A:$A,0))</f>
        <v>157346000</v>
      </c>
      <c r="J748" s="46">
        <f>INDEX('Index Volume'!J:J,MATCH(Index_New!$A748,'Index Volume'!$A:$A,0))</f>
        <v>806380992</v>
      </c>
      <c r="K748" s="46">
        <f>INDEX('Index Volume'!K:K,MATCH(Index_New!$A748,'Index Volume'!$A:$A,0))</f>
        <v>179247008</v>
      </c>
      <c r="L748" s="46">
        <f>INDEX('Index Volume'!L:L,MATCH(Index_New!$A748,'Index Volume'!$A:$A,0))</f>
        <v>345561984</v>
      </c>
      <c r="M748" s="46">
        <f t="shared" si="176"/>
        <v>23752814816</v>
      </c>
      <c r="N748" s="1">
        <f t="shared" si="177"/>
        <v>23752814816</v>
      </c>
      <c r="O748" t="b">
        <f t="shared" si="178"/>
        <v>1</v>
      </c>
      <c r="Q748" s="7">
        <f t="shared" si="179"/>
        <v>0.54127829190602317</v>
      </c>
      <c r="R748" s="7">
        <f t="shared" si="180"/>
        <v>0.20703650157802544</v>
      </c>
      <c r="S748" s="7">
        <f t="shared" si="181"/>
        <v>3.4388430130583271E-2</v>
      </c>
      <c r="T748" s="7">
        <f t="shared" si="182"/>
        <v>7.5521536549029693E-3</v>
      </c>
      <c r="U748" s="7">
        <f t="shared" si="183"/>
        <v>0.1139202995449341</v>
      </c>
      <c r="V748" s="7">
        <f t="shared" si="184"/>
        <v>5.8016499114574238E-2</v>
      </c>
      <c r="W748" s="7">
        <f t="shared" si="185"/>
        <v>4.5343426151046133E-3</v>
      </c>
      <c r="X748" s="7">
        <f t="shared" si="186"/>
        <v>4.2493536045221571E-3</v>
      </c>
      <c r="Y748" s="7">
        <f t="shared" si="187"/>
        <v>1.3928919643916822E-2</v>
      </c>
      <c r="Z748" s="7">
        <f t="shared" si="188"/>
        <v>6.8991655023806411E-3</v>
      </c>
      <c r="AA748" s="7">
        <f t="shared" si="189"/>
        <v>8.196042705032552E-3</v>
      </c>
      <c r="AC748" s="7">
        <f>IF(DAY($A748)=1,VLOOKUP($A748-1,$A$2:$L$1124,$Q$1,FALSE)/VLOOKUP($A748-1,$A$2:$N$1124,14,FALSE),AC747)</f>
        <v>0.54127829190602317</v>
      </c>
      <c r="AD748" s="7">
        <f>IF(DAY($A748)=1,VLOOKUP($A748-1,$A$2:$L$1124,$R$1,FALSE)/VLOOKUP($A748-1,$A$2:$N$1124,14,FALSE),AD747)</f>
        <v>0.20703650157802544</v>
      </c>
      <c r="AE748" s="7">
        <f>IF(DAY($A748)=1,VLOOKUP($A748-1,$A$2:$L$1124,$S$1,FALSE)/VLOOKUP($A748-1,$A$2:$N$1124,14,FALSE),AE747)</f>
        <v>3.4388430130583271E-2</v>
      </c>
      <c r="AF748" s="7">
        <f>IF(DAY($A748)=1,VLOOKUP($A748-1,$A$2:$L$1124,$T$1,FALSE)/VLOOKUP($A748-1,$A$2:$N$1124,14,FALSE),AF747)</f>
        <v>7.5521536549029693E-3</v>
      </c>
      <c r="AG748" s="7">
        <f>IF(DAY($A748)=1,VLOOKUP($A748-1,$A$2:$L$1124,$U$1,FALSE)/VLOOKUP($A748-1,$A$2:$N$1124,14,FALSE),AG747)</f>
        <v>0.1139202995449341</v>
      </c>
      <c r="AH748" s="7">
        <f>IF(DAY($A748)=1,VLOOKUP($A748-1,$A$2:$L$1124,$V$1,FALSE)/VLOOKUP($A748-1,$A$2:$N$1124,14,FALSE),AH747)</f>
        <v>5.8016499114574238E-2</v>
      </c>
      <c r="AI748" s="7">
        <f>IF(DAY($A748)=1,VLOOKUP($A748-1,$A$2:$L$1124,$W$1,FALSE)/VLOOKUP($A748-1,$A$2:$N$1124,14,FALSE),AI747)</f>
        <v>4.5343426151046133E-3</v>
      </c>
      <c r="AJ748" s="7">
        <f>IF(DAY($A748)=1,VLOOKUP($A748-1,$A$2:$L$1124,$X$1,FALSE)/VLOOKUP($A748-1,$A$2:$N$1124,14,FALSE),AJ747)</f>
        <v>4.2493536045221571E-3</v>
      </c>
      <c r="AK748" s="7">
        <f>IF(DAY($A748)=1,VLOOKUP($A748-1,$A$2:$L$1124,$Y$1,FALSE)/VLOOKUP($A748-1,$A$2:$N$1124,14,FALSE),AK747)</f>
        <v>1.3928919643916822E-2</v>
      </c>
      <c r="AL748" s="7">
        <f>IF(DAY($A748)=1,VLOOKUP($A748-1,$A$2:$L$1124,$Z$1,FALSE)/VLOOKUP($A748-1,$A$2:$N$1124,14,FALSE),AL747)</f>
        <v>6.8991655023806411E-3</v>
      </c>
      <c r="AM748" s="7">
        <f>IF(DAY($A748)=1,VLOOKUP($A748-1,$A$2:$L$1124,$AA$1,FALSE)/VLOOKUP($A748-1,$A$2:$N$1124,14,FALSE),AM747)</f>
        <v>8.196042705032552E-3</v>
      </c>
      <c r="AO748" s="12">
        <f>VLOOKUP($A748,BTC!$A$1:$G$1853,5,FALSE)</f>
        <v>13819.8</v>
      </c>
      <c r="AP748" s="12">
        <f>VLOOKUP($A748,XRP!$A$1:$G$1853,5,FALSE)</f>
        <v>1.68</v>
      </c>
      <c r="AQ748" s="12">
        <f>VLOOKUP($A748,LTC!$A$1:$G$1853,5,FALSE)</f>
        <v>232.77</v>
      </c>
      <c r="AR748" s="12">
        <f>VLOOKUP($A748,ETC!$A$1:$G$1853,5,FALSE)</f>
        <v>40.5</v>
      </c>
      <c r="AS748" s="12">
        <f>VLOOKUP($A748,ETH!$A$1:$G$1853,5,FALSE)</f>
        <v>1291.92</v>
      </c>
      <c r="AT748" s="12">
        <f>VLOOKUP($A748,BCH!$A$1:$G$1853,5,FALSE)</f>
        <v>2401.54</v>
      </c>
      <c r="AU748" s="12">
        <f>VLOOKUP($A748,XMR!$A$1:$G$1853,5,FALSE)</f>
        <v>414.57</v>
      </c>
      <c r="AV748" s="12">
        <f>VLOOKUP($A748,ZEC!$A$1:$G$1853,5,FALSE)</f>
        <v>627.99</v>
      </c>
      <c r="AW748" s="12">
        <f>VLOOKUP($A748,EOS!$A$1:$G$1853,5,FALSE)</f>
        <v>12.94</v>
      </c>
      <c r="AX748" s="12">
        <f>VLOOKUP($A748,DASH!$A$1:$G$1853,5,FALSE)</f>
        <v>939.19</v>
      </c>
      <c r="AY748" s="12">
        <f>VLOOKUP($A748,XLM!$A$1:$G$1853,5,FALSE)</f>
        <v>0.599271</v>
      </c>
      <c r="BA748" s="24">
        <v>1</v>
      </c>
      <c r="BB748" s="24">
        <v>1</v>
      </c>
      <c r="BC748" s="24">
        <v>1</v>
      </c>
      <c r="BD748" s="24">
        <v>1</v>
      </c>
      <c r="BE748" s="24">
        <v>1</v>
      </c>
      <c r="BF748" s="24">
        <v>1</v>
      </c>
      <c r="BG748" s="24">
        <v>1</v>
      </c>
      <c r="BH748" s="24">
        <v>1</v>
      </c>
      <c r="BI748" s="24">
        <v>1</v>
      </c>
      <c r="BJ748" s="24">
        <v>1</v>
      </c>
      <c r="BK748" s="24">
        <v>1</v>
      </c>
      <c r="BM748" s="19">
        <f>IF(SUM(BA747:BK747)=SUM(BA748:BK748),BM747,BM747*SUMPRODUCT(BA748:BK748,AO748:AY748,Q748:AA748)/SUMPRODUCT(BA747:BK747,AO748:AY748,AC748:AM748))</f>
        <v>0.8185351248056717</v>
      </c>
      <c r="BN748" s="26">
        <f>SUMPRODUCT(AO748:AY748,BA748:BK748,Q748:AA748)/BM748</f>
        <v>9513.0114404528595</v>
      </c>
      <c r="BO748">
        <f t="shared" si="190"/>
        <v>13819.8</v>
      </c>
    </row>
    <row r="749" spans="1:67" x14ac:dyDescent="0.75">
      <c r="A749" s="3">
        <v>43116</v>
      </c>
      <c r="B749" s="46">
        <f>INDEX('Index Volume'!B:B,MATCH(Index_New!$A749,'Index Volume'!$A:$A,0))</f>
        <v>18853799936</v>
      </c>
      <c r="C749" s="46">
        <f>INDEX('Index Volume'!C:C,MATCH(Index_New!$A749,'Index Volume'!$A:$A,0))</f>
        <v>5687960064</v>
      </c>
      <c r="D749" s="46">
        <f>INDEX('Index Volume'!D:D,MATCH(Index_New!$A749,'Index Volume'!$A:$A,0))</f>
        <v>1405069952</v>
      </c>
      <c r="E749" s="46">
        <f>INDEX('Index Volume'!E:E,MATCH(Index_New!$A749,'Index Volume'!$A:$A,0))</f>
        <v>699985024</v>
      </c>
      <c r="F749" s="46">
        <f>INDEX('Index Volume'!F:F,MATCH(Index_New!$A749,'Index Volume'!$A:$A,0))</f>
        <v>8405139968</v>
      </c>
      <c r="G749" s="46">
        <f>INDEX('Index Volume'!G:G,MATCH(Index_New!$A749,'Index Volume'!$A:$A,0))</f>
        <v>1704029952</v>
      </c>
      <c r="H749" s="46">
        <f>INDEX('Index Volume'!H:H,MATCH(Index_New!$A749,'Index Volume'!$A:$A,0))</f>
        <v>283036000</v>
      </c>
      <c r="I749" s="46">
        <f>INDEX('Index Volume'!I:I,MATCH(Index_New!$A749,'Index Volume'!$A:$A,0))</f>
        <v>283879008</v>
      </c>
      <c r="J749" s="46">
        <f>INDEX('Index Volume'!J:J,MATCH(Index_New!$A749,'Index Volume'!$A:$A,0))</f>
        <v>1599730048</v>
      </c>
      <c r="K749" s="46">
        <f>INDEX('Index Volume'!K:K,MATCH(Index_New!$A749,'Index Volume'!$A:$A,0))</f>
        <v>273462016</v>
      </c>
      <c r="L749" s="46">
        <f>INDEX('Index Volume'!L:L,MATCH(Index_New!$A749,'Index Volume'!$A:$A,0))</f>
        <v>466139008</v>
      </c>
      <c r="M749" s="46">
        <f t="shared" si="176"/>
        <v>39662230976</v>
      </c>
      <c r="N749" s="1">
        <f t="shared" si="177"/>
        <v>39662230976</v>
      </c>
      <c r="O749" t="b">
        <f t="shared" si="178"/>
        <v>1</v>
      </c>
      <c r="Q749" s="7">
        <f t="shared" si="179"/>
        <v>0.54127829190602317</v>
      </c>
      <c r="R749" s="7">
        <f t="shared" si="180"/>
        <v>0.20703650157802544</v>
      </c>
      <c r="S749" s="7">
        <f t="shared" si="181"/>
        <v>3.4388430130583271E-2</v>
      </c>
      <c r="T749" s="7">
        <f t="shared" si="182"/>
        <v>7.5521536549029693E-3</v>
      </c>
      <c r="U749" s="7">
        <f t="shared" si="183"/>
        <v>0.1139202995449341</v>
      </c>
      <c r="V749" s="7">
        <f t="shared" si="184"/>
        <v>5.8016499114574238E-2</v>
      </c>
      <c r="W749" s="7">
        <f t="shared" si="185"/>
        <v>4.5343426151046133E-3</v>
      </c>
      <c r="X749" s="7">
        <f t="shared" si="186"/>
        <v>4.2493536045221571E-3</v>
      </c>
      <c r="Y749" s="7">
        <f t="shared" si="187"/>
        <v>1.3928919643916822E-2</v>
      </c>
      <c r="Z749" s="7">
        <f t="shared" si="188"/>
        <v>6.8991655023806411E-3</v>
      </c>
      <c r="AA749" s="7">
        <f t="shared" si="189"/>
        <v>8.196042705032552E-3</v>
      </c>
      <c r="AC749" s="7">
        <f>IF(DAY($A749)=1,VLOOKUP($A749-1,$A$2:$L$1124,$Q$1,FALSE)/VLOOKUP($A749-1,$A$2:$N$1124,14,FALSE),AC748)</f>
        <v>0.54127829190602317</v>
      </c>
      <c r="AD749" s="7">
        <f>IF(DAY($A749)=1,VLOOKUP($A749-1,$A$2:$L$1124,$R$1,FALSE)/VLOOKUP($A749-1,$A$2:$N$1124,14,FALSE),AD748)</f>
        <v>0.20703650157802544</v>
      </c>
      <c r="AE749" s="7">
        <f>IF(DAY($A749)=1,VLOOKUP($A749-1,$A$2:$L$1124,$S$1,FALSE)/VLOOKUP($A749-1,$A$2:$N$1124,14,FALSE),AE748)</f>
        <v>3.4388430130583271E-2</v>
      </c>
      <c r="AF749" s="7">
        <f>IF(DAY($A749)=1,VLOOKUP($A749-1,$A$2:$L$1124,$T$1,FALSE)/VLOOKUP($A749-1,$A$2:$N$1124,14,FALSE),AF748)</f>
        <v>7.5521536549029693E-3</v>
      </c>
      <c r="AG749" s="7">
        <f>IF(DAY($A749)=1,VLOOKUP($A749-1,$A$2:$L$1124,$U$1,FALSE)/VLOOKUP($A749-1,$A$2:$N$1124,14,FALSE),AG748)</f>
        <v>0.1139202995449341</v>
      </c>
      <c r="AH749" s="7">
        <f>IF(DAY($A749)=1,VLOOKUP($A749-1,$A$2:$L$1124,$V$1,FALSE)/VLOOKUP($A749-1,$A$2:$N$1124,14,FALSE),AH748)</f>
        <v>5.8016499114574238E-2</v>
      </c>
      <c r="AI749" s="7">
        <f>IF(DAY($A749)=1,VLOOKUP($A749-1,$A$2:$L$1124,$W$1,FALSE)/VLOOKUP($A749-1,$A$2:$N$1124,14,FALSE),AI748)</f>
        <v>4.5343426151046133E-3</v>
      </c>
      <c r="AJ749" s="7">
        <f>IF(DAY($A749)=1,VLOOKUP($A749-1,$A$2:$L$1124,$X$1,FALSE)/VLOOKUP($A749-1,$A$2:$N$1124,14,FALSE),AJ748)</f>
        <v>4.2493536045221571E-3</v>
      </c>
      <c r="AK749" s="7">
        <f>IF(DAY($A749)=1,VLOOKUP($A749-1,$A$2:$L$1124,$Y$1,FALSE)/VLOOKUP($A749-1,$A$2:$N$1124,14,FALSE),AK748)</f>
        <v>1.3928919643916822E-2</v>
      </c>
      <c r="AL749" s="7">
        <f>IF(DAY($A749)=1,VLOOKUP($A749-1,$A$2:$L$1124,$Z$1,FALSE)/VLOOKUP($A749-1,$A$2:$N$1124,14,FALSE),AL748)</f>
        <v>6.8991655023806411E-3</v>
      </c>
      <c r="AM749" s="7">
        <f>IF(DAY($A749)=1,VLOOKUP($A749-1,$A$2:$L$1124,$AA$1,FALSE)/VLOOKUP($A749-1,$A$2:$N$1124,14,FALSE),AM748)</f>
        <v>8.196042705032552E-3</v>
      </c>
      <c r="AO749" s="12">
        <f>VLOOKUP($A749,BTC!$A$1:$G$1853,5,FALSE)</f>
        <v>11490.5</v>
      </c>
      <c r="AP749" s="12">
        <f>VLOOKUP($A749,XRP!$A$1:$G$1853,5,FALSE)</f>
        <v>1.18</v>
      </c>
      <c r="AQ749" s="12">
        <f>VLOOKUP($A749,LTC!$A$1:$G$1853,5,FALSE)</f>
        <v>188.33</v>
      </c>
      <c r="AR749" s="12">
        <f>VLOOKUP($A749,ETC!$A$1:$G$1853,5,FALSE)</f>
        <v>28.46</v>
      </c>
      <c r="AS749" s="12">
        <f>VLOOKUP($A749,ETH!$A$1:$G$1853,5,FALSE)</f>
        <v>1053.69</v>
      </c>
      <c r="AT749" s="12">
        <f>VLOOKUP($A749,BCH!$A$1:$G$1853,5,FALSE)</f>
        <v>1772.07</v>
      </c>
      <c r="AU749" s="12">
        <f>VLOOKUP($A749,XMR!$A$1:$G$1853,5,FALSE)</f>
        <v>320.04000000000002</v>
      </c>
      <c r="AV749" s="12">
        <f>VLOOKUP($A749,ZEC!$A$1:$G$1853,5,FALSE)</f>
        <v>513.66</v>
      </c>
      <c r="AW749" s="12">
        <f>VLOOKUP($A749,EOS!$A$1:$G$1853,5,FALSE)</f>
        <v>10.28</v>
      </c>
      <c r="AX749" s="12">
        <f>VLOOKUP($A749,DASH!$A$1:$G$1853,5,FALSE)</f>
        <v>759.61</v>
      </c>
      <c r="AY749" s="12">
        <f>VLOOKUP($A749,XLM!$A$1:$G$1853,5,FALSE)</f>
        <v>0.44119700000000001</v>
      </c>
      <c r="BA749" s="24">
        <v>1</v>
      </c>
      <c r="BB749" s="24">
        <v>1</v>
      </c>
      <c r="BC749" s="24">
        <v>1</v>
      </c>
      <c r="BD749" s="24">
        <v>1</v>
      </c>
      <c r="BE749" s="24">
        <v>1</v>
      </c>
      <c r="BF749" s="24">
        <v>1</v>
      </c>
      <c r="BG749" s="24">
        <v>1</v>
      </c>
      <c r="BH749" s="24">
        <v>1</v>
      </c>
      <c r="BI749" s="24">
        <v>1</v>
      </c>
      <c r="BJ749" s="24">
        <v>1</v>
      </c>
      <c r="BK749" s="24">
        <v>1</v>
      </c>
      <c r="BM749" s="19">
        <f>IF(SUM(BA748:BK748)=SUM(BA749:BK749),BM748,BM748*SUMPRODUCT(BA749:BK749,AO749:AY749,Q749:AA749)/SUMPRODUCT(BA748:BK748,AO749:AY749,AC749:AM749))</f>
        <v>0.8185351248056717</v>
      </c>
      <c r="BN749" s="26">
        <f>SUMPRODUCT(AO749:AY749,BA749:BK749,Q749:AA749)/BM749</f>
        <v>7890.1454321315396</v>
      </c>
      <c r="BO749">
        <f t="shared" si="190"/>
        <v>11490.5</v>
      </c>
    </row>
    <row r="750" spans="1:67" x14ac:dyDescent="0.75">
      <c r="A750" s="4">
        <v>43117</v>
      </c>
      <c r="B750" s="46">
        <f>INDEX('Index Volume'!B:B,MATCH(Index_New!$A750,'Index Volume'!$A:$A,0))</f>
        <v>18830600192</v>
      </c>
      <c r="C750" s="46">
        <f>INDEX('Index Volume'!C:C,MATCH(Index_New!$A750,'Index Volume'!$A:$A,0))</f>
        <v>7251210240</v>
      </c>
      <c r="D750" s="46">
        <f>INDEX('Index Volume'!D:D,MATCH(Index_New!$A750,'Index Volume'!$A:$A,0))</f>
        <v>1422489984</v>
      </c>
      <c r="E750" s="46">
        <f>INDEX('Index Volume'!E:E,MATCH(Index_New!$A750,'Index Volume'!$A:$A,0))</f>
        <v>598707008</v>
      </c>
      <c r="F750" s="46">
        <f>INDEX('Index Volume'!F:F,MATCH(Index_New!$A750,'Index Volume'!$A:$A,0))</f>
        <v>8545160192</v>
      </c>
      <c r="G750" s="46">
        <f>INDEX('Index Volume'!G:G,MATCH(Index_New!$A750,'Index Volume'!$A:$A,0))</f>
        <v>1457730048</v>
      </c>
      <c r="H750" s="46">
        <f>INDEX('Index Volume'!H:H,MATCH(Index_New!$A750,'Index Volume'!$A:$A,0))</f>
        <v>192936992</v>
      </c>
      <c r="I750" s="46">
        <f>INDEX('Index Volume'!I:I,MATCH(Index_New!$A750,'Index Volume'!$A:$A,0))</f>
        <v>171892000</v>
      </c>
      <c r="J750" s="46">
        <f>INDEX('Index Volume'!J:J,MATCH(Index_New!$A750,'Index Volume'!$A:$A,0))</f>
        <v>1625250048</v>
      </c>
      <c r="K750" s="46">
        <f>INDEX('Index Volume'!K:K,MATCH(Index_New!$A750,'Index Volume'!$A:$A,0))</f>
        <v>197476992</v>
      </c>
      <c r="L750" s="46">
        <f>INDEX('Index Volume'!L:L,MATCH(Index_New!$A750,'Index Volume'!$A:$A,0))</f>
        <v>486788992</v>
      </c>
      <c r="M750" s="46">
        <f t="shared" si="176"/>
        <v>40780242688</v>
      </c>
      <c r="N750" s="1">
        <f t="shared" si="177"/>
        <v>40780242688</v>
      </c>
      <c r="O750" t="b">
        <f t="shared" si="178"/>
        <v>1</v>
      </c>
      <c r="Q750" s="7">
        <f t="shared" si="179"/>
        <v>0.54127829190602317</v>
      </c>
      <c r="R750" s="7">
        <f t="shared" si="180"/>
        <v>0.20703650157802544</v>
      </c>
      <c r="S750" s="7">
        <f t="shared" si="181"/>
        <v>3.4388430130583271E-2</v>
      </c>
      <c r="T750" s="7">
        <f t="shared" si="182"/>
        <v>7.5521536549029693E-3</v>
      </c>
      <c r="U750" s="7">
        <f t="shared" si="183"/>
        <v>0.1139202995449341</v>
      </c>
      <c r="V750" s="7">
        <f t="shared" si="184"/>
        <v>5.8016499114574238E-2</v>
      </c>
      <c r="W750" s="7">
        <f t="shared" si="185"/>
        <v>4.5343426151046133E-3</v>
      </c>
      <c r="X750" s="7">
        <f t="shared" si="186"/>
        <v>4.2493536045221571E-3</v>
      </c>
      <c r="Y750" s="7">
        <f t="shared" si="187"/>
        <v>1.3928919643916822E-2</v>
      </c>
      <c r="Z750" s="7">
        <f t="shared" si="188"/>
        <v>6.8991655023806411E-3</v>
      </c>
      <c r="AA750" s="7">
        <f t="shared" si="189"/>
        <v>8.196042705032552E-3</v>
      </c>
      <c r="AC750" s="7">
        <f>IF(DAY($A750)=1,VLOOKUP($A750-1,$A$2:$L$1124,$Q$1,FALSE)/VLOOKUP($A750-1,$A$2:$N$1124,14,FALSE),AC749)</f>
        <v>0.54127829190602317</v>
      </c>
      <c r="AD750" s="7">
        <f>IF(DAY($A750)=1,VLOOKUP($A750-1,$A$2:$L$1124,$R$1,FALSE)/VLOOKUP($A750-1,$A$2:$N$1124,14,FALSE),AD749)</f>
        <v>0.20703650157802544</v>
      </c>
      <c r="AE750" s="7">
        <f>IF(DAY($A750)=1,VLOOKUP($A750-1,$A$2:$L$1124,$S$1,FALSE)/VLOOKUP($A750-1,$A$2:$N$1124,14,FALSE),AE749)</f>
        <v>3.4388430130583271E-2</v>
      </c>
      <c r="AF750" s="7">
        <f>IF(DAY($A750)=1,VLOOKUP($A750-1,$A$2:$L$1124,$T$1,FALSE)/VLOOKUP($A750-1,$A$2:$N$1124,14,FALSE),AF749)</f>
        <v>7.5521536549029693E-3</v>
      </c>
      <c r="AG750" s="7">
        <f>IF(DAY($A750)=1,VLOOKUP($A750-1,$A$2:$L$1124,$U$1,FALSE)/VLOOKUP($A750-1,$A$2:$N$1124,14,FALSE),AG749)</f>
        <v>0.1139202995449341</v>
      </c>
      <c r="AH750" s="7">
        <f>IF(DAY($A750)=1,VLOOKUP($A750-1,$A$2:$L$1124,$V$1,FALSE)/VLOOKUP($A750-1,$A$2:$N$1124,14,FALSE),AH749)</f>
        <v>5.8016499114574238E-2</v>
      </c>
      <c r="AI750" s="7">
        <f>IF(DAY($A750)=1,VLOOKUP($A750-1,$A$2:$L$1124,$W$1,FALSE)/VLOOKUP($A750-1,$A$2:$N$1124,14,FALSE),AI749)</f>
        <v>4.5343426151046133E-3</v>
      </c>
      <c r="AJ750" s="7">
        <f>IF(DAY($A750)=1,VLOOKUP($A750-1,$A$2:$L$1124,$X$1,FALSE)/VLOOKUP($A750-1,$A$2:$N$1124,14,FALSE),AJ749)</f>
        <v>4.2493536045221571E-3</v>
      </c>
      <c r="AK750" s="7">
        <f>IF(DAY($A750)=1,VLOOKUP($A750-1,$A$2:$L$1124,$Y$1,FALSE)/VLOOKUP($A750-1,$A$2:$N$1124,14,FALSE),AK749)</f>
        <v>1.3928919643916822E-2</v>
      </c>
      <c r="AL750" s="7">
        <f>IF(DAY($A750)=1,VLOOKUP($A750-1,$A$2:$L$1124,$Z$1,FALSE)/VLOOKUP($A750-1,$A$2:$N$1124,14,FALSE),AL749)</f>
        <v>6.8991655023806411E-3</v>
      </c>
      <c r="AM750" s="7">
        <f>IF(DAY($A750)=1,VLOOKUP($A750-1,$A$2:$L$1124,$AA$1,FALSE)/VLOOKUP($A750-1,$A$2:$N$1124,14,FALSE),AM749)</f>
        <v>8.196042705032552E-3</v>
      </c>
      <c r="AO750" s="12">
        <f>VLOOKUP($A750,BTC!$A$1:$G$1853,5,FALSE)</f>
        <v>11188.6</v>
      </c>
      <c r="AP750" s="12">
        <f>VLOOKUP($A750,XRP!$A$1:$G$1853,5,FALSE)</f>
        <v>1.31</v>
      </c>
      <c r="AQ750" s="12">
        <f>VLOOKUP($A750,LTC!$A$1:$G$1853,5,FALSE)</f>
        <v>186.52</v>
      </c>
      <c r="AR750" s="12">
        <f>VLOOKUP($A750,ETC!$A$1:$G$1853,5,FALSE)</f>
        <v>29.12</v>
      </c>
      <c r="AS750" s="12">
        <f>VLOOKUP($A750,ETH!$A$1:$G$1853,5,FALSE)</f>
        <v>1014.25</v>
      </c>
      <c r="AT750" s="12">
        <f>VLOOKUP($A750,BCH!$A$1:$G$1853,5,FALSE)</f>
        <v>1748.05</v>
      </c>
      <c r="AU750" s="12">
        <f>VLOOKUP($A750,XMR!$A$1:$G$1853,5,FALSE)</f>
        <v>319.19</v>
      </c>
      <c r="AV750" s="12">
        <f>VLOOKUP($A750,ZEC!$A$1:$G$1853,5,FALSE)</f>
        <v>496.82</v>
      </c>
      <c r="AW750" s="12">
        <f>VLOOKUP($A750,EOS!$A$1:$G$1853,5,FALSE)</f>
        <v>10.19</v>
      </c>
      <c r="AX750" s="12">
        <f>VLOOKUP($A750,DASH!$A$1:$G$1853,5,FALSE)</f>
        <v>793.57</v>
      </c>
      <c r="AY750" s="12">
        <f>VLOOKUP($A750,XLM!$A$1:$G$1853,5,FALSE)</f>
        <v>0.47718699999999997</v>
      </c>
      <c r="BA750" s="24">
        <v>1</v>
      </c>
      <c r="BB750" s="24">
        <v>1</v>
      </c>
      <c r="BC750" s="24">
        <v>1</v>
      </c>
      <c r="BD750" s="24">
        <v>1</v>
      </c>
      <c r="BE750" s="24">
        <v>1</v>
      </c>
      <c r="BF750" s="24">
        <v>1</v>
      </c>
      <c r="BG750" s="24">
        <v>1</v>
      </c>
      <c r="BH750" s="24">
        <v>1</v>
      </c>
      <c r="BI750" s="24">
        <v>1</v>
      </c>
      <c r="BJ750" s="24">
        <v>1</v>
      </c>
      <c r="BK750" s="24">
        <v>1</v>
      </c>
      <c r="BM750" s="19">
        <f>IF(SUM(BA749:BK749)=SUM(BA750:BK750),BM749,BM749*SUMPRODUCT(BA750:BK750,AO750:AY750,Q750:AA750)/SUMPRODUCT(BA749:BK749,AO750:AY750,AC750:AM750))</f>
        <v>0.8185351248056717</v>
      </c>
      <c r="BN750" s="26">
        <f>SUMPRODUCT(AO750:AY750,BA750:BK750,Q750:AA750)/BM750</f>
        <v>7683.4702336127875</v>
      </c>
      <c r="BO750">
        <f t="shared" si="190"/>
        <v>11188.6</v>
      </c>
    </row>
    <row r="751" spans="1:67" x14ac:dyDescent="0.75">
      <c r="A751" s="3">
        <v>43118</v>
      </c>
      <c r="B751" s="46">
        <f>INDEX('Index Volume'!B:B,MATCH(Index_New!$A751,'Index Volume'!$A:$A,0))</f>
        <v>15020399616</v>
      </c>
      <c r="C751" s="46">
        <f>INDEX('Index Volume'!C:C,MATCH(Index_New!$A751,'Index Volume'!$A:$A,0))</f>
        <v>9110439936</v>
      </c>
      <c r="D751" s="46">
        <f>INDEX('Index Volume'!D:D,MATCH(Index_New!$A751,'Index Volume'!$A:$A,0))</f>
        <v>936784000</v>
      </c>
      <c r="E751" s="46">
        <f>INDEX('Index Volume'!E:E,MATCH(Index_New!$A751,'Index Volume'!$A:$A,0))</f>
        <v>455046016</v>
      </c>
      <c r="F751" s="46">
        <f>INDEX('Index Volume'!F:F,MATCH(Index_New!$A751,'Index Volume'!$A:$A,0))</f>
        <v>5938319872</v>
      </c>
      <c r="G751" s="46">
        <f>INDEX('Index Volume'!G:G,MATCH(Index_New!$A751,'Index Volume'!$A:$A,0))</f>
        <v>1024060032</v>
      </c>
      <c r="H751" s="46">
        <f>INDEX('Index Volume'!H:H,MATCH(Index_New!$A751,'Index Volume'!$A:$A,0))</f>
        <v>152851008</v>
      </c>
      <c r="I751" s="46">
        <f>INDEX('Index Volume'!I:I,MATCH(Index_New!$A751,'Index Volume'!$A:$A,0))</f>
        <v>128385000</v>
      </c>
      <c r="J751" s="46">
        <f>INDEX('Index Volume'!J:J,MATCH(Index_New!$A751,'Index Volume'!$A:$A,0))</f>
        <v>1266300032</v>
      </c>
      <c r="K751" s="46">
        <f>INDEX('Index Volume'!K:K,MATCH(Index_New!$A751,'Index Volume'!$A:$A,0))</f>
        <v>172728992</v>
      </c>
      <c r="L751" s="46">
        <f>INDEX('Index Volume'!L:L,MATCH(Index_New!$A751,'Index Volume'!$A:$A,0))</f>
        <v>472047008</v>
      </c>
      <c r="M751" s="46">
        <f t="shared" si="176"/>
        <v>34677361512</v>
      </c>
      <c r="N751" s="1">
        <f t="shared" si="177"/>
        <v>34677361512</v>
      </c>
      <c r="O751" t="b">
        <f t="shared" si="178"/>
        <v>1</v>
      </c>
      <c r="Q751" s="7">
        <f t="shared" si="179"/>
        <v>0.54127829190602317</v>
      </c>
      <c r="R751" s="7">
        <f t="shared" si="180"/>
        <v>0.20703650157802544</v>
      </c>
      <c r="S751" s="7">
        <f t="shared" si="181"/>
        <v>3.4388430130583271E-2</v>
      </c>
      <c r="T751" s="7">
        <f t="shared" si="182"/>
        <v>7.5521536549029693E-3</v>
      </c>
      <c r="U751" s="7">
        <f t="shared" si="183"/>
        <v>0.1139202995449341</v>
      </c>
      <c r="V751" s="7">
        <f t="shared" si="184"/>
        <v>5.8016499114574238E-2</v>
      </c>
      <c r="W751" s="7">
        <f t="shared" si="185"/>
        <v>4.5343426151046133E-3</v>
      </c>
      <c r="X751" s="7">
        <f t="shared" si="186"/>
        <v>4.2493536045221571E-3</v>
      </c>
      <c r="Y751" s="7">
        <f t="shared" si="187"/>
        <v>1.3928919643916822E-2</v>
      </c>
      <c r="Z751" s="7">
        <f t="shared" si="188"/>
        <v>6.8991655023806411E-3</v>
      </c>
      <c r="AA751" s="7">
        <f t="shared" si="189"/>
        <v>8.196042705032552E-3</v>
      </c>
      <c r="AC751" s="7">
        <f>IF(DAY($A751)=1,VLOOKUP($A751-1,$A$2:$L$1124,$Q$1,FALSE)/VLOOKUP($A751-1,$A$2:$N$1124,14,FALSE),AC750)</f>
        <v>0.54127829190602317</v>
      </c>
      <c r="AD751" s="7">
        <f>IF(DAY($A751)=1,VLOOKUP($A751-1,$A$2:$L$1124,$R$1,FALSE)/VLOOKUP($A751-1,$A$2:$N$1124,14,FALSE),AD750)</f>
        <v>0.20703650157802544</v>
      </c>
      <c r="AE751" s="7">
        <f>IF(DAY($A751)=1,VLOOKUP($A751-1,$A$2:$L$1124,$S$1,FALSE)/VLOOKUP($A751-1,$A$2:$N$1124,14,FALSE),AE750)</f>
        <v>3.4388430130583271E-2</v>
      </c>
      <c r="AF751" s="7">
        <f>IF(DAY($A751)=1,VLOOKUP($A751-1,$A$2:$L$1124,$T$1,FALSE)/VLOOKUP($A751-1,$A$2:$N$1124,14,FALSE),AF750)</f>
        <v>7.5521536549029693E-3</v>
      </c>
      <c r="AG751" s="7">
        <f>IF(DAY($A751)=1,VLOOKUP($A751-1,$A$2:$L$1124,$U$1,FALSE)/VLOOKUP($A751-1,$A$2:$N$1124,14,FALSE),AG750)</f>
        <v>0.1139202995449341</v>
      </c>
      <c r="AH751" s="7">
        <f>IF(DAY($A751)=1,VLOOKUP($A751-1,$A$2:$L$1124,$V$1,FALSE)/VLOOKUP($A751-1,$A$2:$N$1124,14,FALSE),AH750)</f>
        <v>5.8016499114574238E-2</v>
      </c>
      <c r="AI751" s="7">
        <f>IF(DAY($A751)=1,VLOOKUP($A751-1,$A$2:$L$1124,$W$1,FALSE)/VLOOKUP($A751-1,$A$2:$N$1124,14,FALSE),AI750)</f>
        <v>4.5343426151046133E-3</v>
      </c>
      <c r="AJ751" s="7">
        <f>IF(DAY($A751)=1,VLOOKUP($A751-1,$A$2:$L$1124,$X$1,FALSE)/VLOOKUP($A751-1,$A$2:$N$1124,14,FALSE),AJ750)</f>
        <v>4.2493536045221571E-3</v>
      </c>
      <c r="AK751" s="7">
        <f>IF(DAY($A751)=1,VLOOKUP($A751-1,$A$2:$L$1124,$Y$1,FALSE)/VLOOKUP($A751-1,$A$2:$N$1124,14,FALSE),AK750)</f>
        <v>1.3928919643916822E-2</v>
      </c>
      <c r="AL751" s="7">
        <f>IF(DAY($A751)=1,VLOOKUP($A751-1,$A$2:$L$1124,$Z$1,FALSE)/VLOOKUP($A751-1,$A$2:$N$1124,14,FALSE),AL750)</f>
        <v>6.8991655023806411E-3</v>
      </c>
      <c r="AM751" s="7">
        <f>IF(DAY($A751)=1,VLOOKUP($A751-1,$A$2:$L$1124,$AA$1,FALSE)/VLOOKUP($A751-1,$A$2:$N$1124,14,FALSE),AM750)</f>
        <v>8.196042705032552E-3</v>
      </c>
      <c r="AO751" s="12">
        <f>VLOOKUP($A751,BTC!$A$1:$G$1853,5,FALSE)</f>
        <v>11474.9</v>
      </c>
      <c r="AP751" s="12">
        <f>VLOOKUP($A751,XRP!$A$1:$G$1853,5,FALSE)</f>
        <v>1.6</v>
      </c>
      <c r="AQ751" s="12">
        <f>VLOOKUP($A751,LTC!$A$1:$G$1853,5,FALSE)</f>
        <v>192.84</v>
      </c>
      <c r="AR751" s="12">
        <f>VLOOKUP($A751,ETC!$A$1:$G$1853,5,FALSE)</f>
        <v>30.19</v>
      </c>
      <c r="AS751" s="12">
        <f>VLOOKUP($A751,ETH!$A$1:$G$1853,5,FALSE)</f>
        <v>1036.28</v>
      </c>
      <c r="AT751" s="12">
        <f>VLOOKUP($A751,BCH!$A$1:$G$1853,5,FALSE)</f>
        <v>1756.75</v>
      </c>
      <c r="AU751" s="12">
        <f>VLOOKUP($A751,XMR!$A$1:$G$1853,5,FALSE)</f>
        <v>316.47000000000003</v>
      </c>
      <c r="AV751" s="12">
        <f>VLOOKUP($A751,ZEC!$A$1:$G$1853,5,FALSE)</f>
        <v>490.08</v>
      </c>
      <c r="AW751" s="12">
        <f>VLOOKUP($A751,EOS!$A$1:$G$1853,5,FALSE)</f>
        <v>10.51</v>
      </c>
      <c r="AX751" s="12">
        <f>VLOOKUP($A751,DASH!$A$1:$G$1853,5,FALSE)</f>
        <v>835.49</v>
      </c>
      <c r="AY751" s="12">
        <f>VLOOKUP($A751,XLM!$A$1:$G$1853,5,FALSE)</f>
        <v>0.50952299999999995</v>
      </c>
      <c r="BA751" s="24">
        <v>1</v>
      </c>
      <c r="BB751" s="24">
        <v>1</v>
      </c>
      <c r="BC751" s="24">
        <v>1</v>
      </c>
      <c r="BD751" s="24">
        <v>1</v>
      </c>
      <c r="BE751" s="24">
        <v>1</v>
      </c>
      <c r="BF751" s="24">
        <v>1</v>
      </c>
      <c r="BG751" s="24">
        <v>1</v>
      </c>
      <c r="BH751" s="24">
        <v>1</v>
      </c>
      <c r="BI751" s="24">
        <v>1</v>
      </c>
      <c r="BJ751" s="24">
        <v>1</v>
      </c>
      <c r="BK751" s="24">
        <v>1</v>
      </c>
      <c r="BM751" s="19">
        <f>IF(SUM(BA750:BK750)=SUM(BA751:BK751),BM750,BM750*SUMPRODUCT(BA751:BK751,AO751:AY751,Q751:AA751)/SUMPRODUCT(BA750:BK750,AO751:AY751,AC751:AM751))</f>
        <v>0.8185351248056717</v>
      </c>
      <c r="BN751" s="26">
        <f>SUMPRODUCT(AO751:AY751,BA751:BK751,Q751:AA751)/BM751</f>
        <v>7877.1342504918057</v>
      </c>
      <c r="BO751">
        <f t="shared" si="190"/>
        <v>11474.9</v>
      </c>
    </row>
    <row r="752" spans="1:67" x14ac:dyDescent="0.75">
      <c r="A752" s="4">
        <v>43119</v>
      </c>
      <c r="B752" s="46">
        <f>INDEX('Index Volume'!B:B,MATCH(Index_New!$A752,'Index Volume'!$A:$A,0))</f>
        <v>10740400128</v>
      </c>
      <c r="C752" s="46">
        <f>INDEX('Index Volume'!C:C,MATCH(Index_New!$A752,'Index Volume'!$A:$A,0))</f>
        <v>3697430016</v>
      </c>
      <c r="D752" s="46">
        <f>INDEX('Index Volume'!D:D,MATCH(Index_New!$A752,'Index Volume'!$A:$A,0))</f>
        <v>560284032</v>
      </c>
      <c r="E752" s="46">
        <f>INDEX('Index Volume'!E:E,MATCH(Index_New!$A752,'Index Volume'!$A:$A,0))</f>
        <v>394036992</v>
      </c>
      <c r="F752" s="46">
        <f>INDEX('Index Volume'!F:F,MATCH(Index_New!$A752,'Index Volume'!$A:$A,0))</f>
        <v>4084450048</v>
      </c>
      <c r="G752" s="46">
        <f>INDEX('Index Volume'!G:G,MATCH(Index_New!$A752,'Index Volume'!$A:$A,0))</f>
        <v>743246976</v>
      </c>
      <c r="H752" s="46">
        <f>INDEX('Index Volume'!H:H,MATCH(Index_New!$A752,'Index Volume'!$A:$A,0))</f>
        <v>199852000</v>
      </c>
      <c r="I752" s="46">
        <f>INDEX('Index Volume'!I:I,MATCH(Index_New!$A752,'Index Volume'!$A:$A,0))</f>
        <v>163175008</v>
      </c>
      <c r="J752" s="46">
        <f>INDEX('Index Volume'!J:J,MATCH(Index_New!$A752,'Index Volume'!$A:$A,0))</f>
        <v>845596032</v>
      </c>
      <c r="K752" s="46">
        <f>INDEX('Index Volume'!K:K,MATCH(Index_New!$A752,'Index Volume'!$A:$A,0))</f>
        <v>126837000</v>
      </c>
      <c r="L752" s="46">
        <f>INDEX('Index Volume'!L:L,MATCH(Index_New!$A752,'Index Volume'!$A:$A,0))</f>
        <v>207275008</v>
      </c>
      <c r="M752" s="46">
        <f t="shared" si="176"/>
        <v>21762583240</v>
      </c>
      <c r="N752" s="1">
        <f t="shared" si="177"/>
        <v>21762583240</v>
      </c>
      <c r="O752" t="b">
        <f t="shared" si="178"/>
        <v>1</v>
      </c>
      <c r="Q752" s="7">
        <f t="shared" si="179"/>
        <v>0.54127829190602317</v>
      </c>
      <c r="R752" s="7">
        <f t="shared" si="180"/>
        <v>0.20703650157802544</v>
      </c>
      <c r="S752" s="7">
        <f t="shared" si="181"/>
        <v>3.4388430130583271E-2</v>
      </c>
      <c r="T752" s="7">
        <f t="shared" si="182"/>
        <v>7.5521536549029693E-3</v>
      </c>
      <c r="U752" s="7">
        <f t="shared" si="183"/>
        <v>0.1139202995449341</v>
      </c>
      <c r="V752" s="7">
        <f t="shared" si="184"/>
        <v>5.8016499114574238E-2</v>
      </c>
      <c r="W752" s="7">
        <f t="shared" si="185"/>
        <v>4.5343426151046133E-3</v>
      </c>
      <c r="X752" s="7">
        <f t="shared" si="186"/>
        <v>4.2493536045221571E-3</v>
      </c>
      <c r="Y752" s="7">
        <f t="shared" si="187"/>
        <v>1.3928919643916822E-2</v>
      </c>
      <c r="Z752" s="7">
        <f t="shared" si="188"/>
        <v>6.8991655023806411E-3</v>
      </c>
      <c r="AA752" s="7">
        <f t="shared" si="189"/>
        <v>8.196042705032552E-3</v>
      </c>
      <c r="AC752" s="7">
        <f>IF(DAY($A752)=1,VLOOKUP($A752-1,$A$2:$L$1124,$Q$1,FALSE)/VLOOKUP($A752-1,$A$2:$N$1124,14,FALSE),AC751)</f>
        <v>0.54127829190602317</v>
      </c>
      <c r="AD752" s="7">
        <f>IF(DAY($A752)=1,VLOOKUP($A752-1,$A$2:$L$1124,$R$1,FALSE)/VLOOKUP($A752-1,$A$2:$N$1124,14,FALSE),AD751)</f>
        <v>0.20703650157802544</v>
      </c>
      <c r="AE752" s="7">
        <f>IF(DAY($A752)=1,VLOOKUP($A752-1,$A$2:$L$1124,$S$1,FALSE)/VLOOKUP($A752-1,$A$2:$N$1124,14,FALSE),AE751)</f>
        <v>3.4388430130583271E-2</v>
      </c>
      <c r="AF752" s="7">
        <f>IF(DAY($A752)=1,VLOOKUP($A752-1,$A$2:$L$1124,$T$1,FALSE)/VLOOKUP($A752-1,$A$2:$N$1124,14,FALSE),AF751)</f>
        <v>7.5521536549029693E-3</v>
      </c>
      <c r="AG752" s="7">
        <f>IF(DAY($A752)=1,VLOOKUP($A752-1,$A$2:$L$1124,$U$1,FALSE)/VLOOKUP($A752-1,$A$2:$N$1124,14,FALSE),AG751)</f>
        <v>0.1139202995449341</v>
      </c>
      <c r="AH752" s="7">
        <f>IF(DAY($A752)=1,VLOOKUP($A752-1,$A$2:$L$1124,$V$1,FALSE)/VLOOKUP($A752-1,$A$2:$N$1124,14,FALSE),AH751)</f>
        <v>5.8016499114574238E-2</v>
      </c>
      <c r="AI752" s="7">
        <f>IF(DAY($A752)=1,VLOOKUP($A752-1,$A$2:$L$1124,$W$1,FALSE)/VLOOKUP($A752-1,$A$2:$N$1124,14,FALSE),AI751)</f>
        <v>4.5343426151046133E-3</v>
      </c>
      <c r="AJ752" s="7">
        <f>IF(DAY($A752)=1,VLOOKUP($A752-1,$A$2:$L$1124,$X$1,FALSE)/VLOOKUP($A752-1,$A$2:$N$1124,14,FALSE),AJ751)</f>
        <v>4.2493536045221571E-3</v>
      </c>
      <c r="AK752" s="7">
        <f>IF(DAY($A752)=1,VLOOKUP($A752-1,$A$2:$L$1124,$Y$1,FALSE)/VLOOKUP($A752-1,$A$2:$N$1124,14,FALSE),AK751)</f>
        <v>1.3928919643916822E-2</v>
      </c>
      <c r="AL752" s="7">
        <f>IF(DAY($A752)=1,VLOOKUP($A752-1,$A$2:$L$1124,$Z$1,FALSE)/VLOOKUP($A752-1,$A$2:$N$1124,14,FALSE),AL751)</f>
        <v>6.8991655023806411E-3</v>
      </c>
      <c r="AM752" s="7">
        <f>IF(DAY($A752)=1,VLOOKUP($A752-1,$A$2:$L$1124,$AA$1,FALSE)/VLOOKUP($A752-1,$A$2:$N$1124,14,FALSE),AM751)</f>
        <v>8.196042705032552E-3</v>
      </c>
      <c r="AO752" s="12">
        <f>VLOOKUP($A752,BTC!$A$1:$G$1853,5,FALSE)</f>
        <v>11607.4</v>
      </c>
      <c r="AP752" s="12">
        <f>VLOOKUP($A752,XRP!$A$1:$G$1853,5,FALSE)</f>
        <v>1.55</v>
      </c>
      <c r="AQ752" s="12">
        <f>VLOOKUP($A752,LTC!$A$1:$G$1853,5,FALSE)</f>
        <v>192.96</v>
      </c>
      <c r="AR752" s="12">
        <f>VLOOKUP($A752,ETC!$A$1:$G$1853,5,FALSE)</f>
        <v>31.7</v>
      </c>
      <c r="AS752" s="12">
        <f>VLOOKUP($A752,ETH!$A$1:$G$1853,5,FALSE)</f>
        <v>1039.0999999999999</v>
      </c>
      <c r="AT752" s="12">
        <f>VLOOKUP($A752,BCH!$A$1:$G$1853,5,FALSE)</f>
        <v>1769.62</v>
      </c>
      <c r="AU752" s="12">
        <f>VLOOKUP($A752,XMR!$A$1:$G$1853,5,FALSE)</f>
        <v>364.62</v>
      </c>
      <c r="AV752" s="12">
        <f>VLOOKUP($A752,ZEC!$A$1:$G$1853,5,FALSE)</f>
        <v>524.34</v>
      </c>
      <c r="AW752" s="12">
        <f>VLOOKUP($A752,EOS!$A$1:$G$1853,5,FALSE)</f>
        <v>11.18</v>
      </c>
      <c r="AX752" s="12">
        <f>VLOOKUP($A752,DASH!$A$1:$G$1853,5,FALSE)</f>
        <v>846.16</v>
      </c>
      <c r="AY752" s="12">
        <f>VLOOKUP($A752,XLM!$A$1:$G$1853,5,FALSE)</f>
        <v>0.50623200000000002</v>
      </c>
      <c r="BA752" s="24">
        <v>1</v>
      </c>
      <c r="BB752" s="24">
        <v>1</v>
      </c>
      <c r="BC752" s="24">
        <v>1</v>
      </c>
      <c r="BD752" s="24">
        <v>1</v>
      </c>
      <c r="BE752" s="24">
        <v>1</v>
      </c>
      <c r="BF752" s="24">
        <v>1</v>
      </c>
      <c r="BG752" s="24">
        <v>1</v>
      </c>
      <c r="BH752" s="24">
        <v>1</v>
      </c>
      <c r="BI752" s="24">
        <v>1</v>
      </c>
      <c r="BJ752" s="24">
        <v>1</v>
      </c>
      <c r="BK752" s="24">
        <v>1</v>
      </c>
      <c r="BM752" s="19">
        <f>IF(SUM(BA751:BK751)=SUM(BA752:BK752),BM751,BM751*SUMPRODUCT(BA752:BK752,AO752:AY752,Q752:AA752)/SUMPRODUCT(BA751:BK751,AO752:AY752,AC752:AM752))</f>
        <v>0.8185351248056717</v>
      </c>
      <c r="BN752" s="26">
        <f>SUMPRODUCT(AO752:AY752,BA752:BK752,Q752:AA752)/BM752</f>
        <v>7966.6103261484441</v>
      </c>
      <c r="BO752">
        <f t="shared" si="190"/>
        <v>11607.4</v>
      </c>
    </row>
    <row r="753" spans="1:67" x14ac:dyDescent="0.75">
      <c r="A753" s="3">
        <v>43120</v>
      </c>
      <c r="B753" s="46">
        <f>INDEX('Index Volume'!B:B,MATCH(Index_New!$A753,'Index Volume'!$A:$A,0))</f>
        <v>11801700352</v>
      </c>
      <c r="C753" s="46">
        <f>INDEX('Index Volume'!C:C,MATCH(Index_New!$A753,'Index Volume'!$A:$A,0))</f>
        <v>2346449920</v>
      </c>
      <c r="D753" s="46">
        <f>INDEX('Index Volume'!D:D,MATCH(Index_New!$A753,'Index Volume'!$A:$A,0))</f>
        <v>540785984</v>
      </c>
      <c r="E753" s="46">
        <f>INDEX('Index Volume'!E:E,MATCH(Index_New!$A753,'Index Volume'!$A:$A,0))</f>
        <v>418291008</v>
      </c>
      <c r="F753" s="46">
        <f>INDEX('Index Volume'!F:F,MATCH(Index_New!$A753,'Index Volume'!$A:$A,0))</f>
        <v>3975190016</v>
      </c>
      <c r="G753" s="46">
        <f>INDEX('Index Volume'!G:G,MATCH(Index_New!$A753,'Index Volume'!$A:$A,0))</f>
        <v>1116240000</v>
      </c>
      <c r="H753" s="46">
        <f>INDEX('Index Volume'!H:H,MATCH(Index_New!$A753,'Index Volume'!$A:$A,0))</f>
        <v>240595008</v>
      </c>
      <c r="I753" s="46">
        <f>INDEX('Index Volume'!I:I,MATCH(Index_New!$A753,'Index Volume'!$A:$A,0))</f>
        <v>126555000</v>
      </c>
      <c r="J753" s="46">
        <f>INDEX('Index Volume'!J:J,MATCH(Index_New!$A753,'Index Volume'!$A:$A,0))</f>
        <v>2777449984</v>
      </c>
      <c r="K753" s="46">
        <f>INDEX('Index Volume'!K:K,MATCH(Index_New!$A753,'Index Volume'!$A:$A,0))</f>
        <v>162376000</v>
      </c>
      <c r="L753" s="46">
        <f>INDEX('Index Volume'!L:L,MATCH(Index_New!$A753,'Index Volume'!$A:$A,0))</f>
        <v>204012992</v>
      </c>
      <c r="M753" s="46">
        <f t="shared" si="176"/>
        <v>23709646264</v>
      </c>
      <c r="N753" s="1">
        <f t="shared" si="177"/>
        <v>23709646264</v>
      </c>
      <c r="O753" t="b">
        <f t="shared" si="178"/>
        <v>1</v>
      </c>
      <c r="Q753" s="7">
        <f t="shared" si="179"/>
        <v>0.54127829190602317</v>
      </c>
      <c r="R753" s="7">
        <f t="shared" si="180"/>
        <v>0.20703650157802544</v>
      </c>
      <c r="S753" s="7">
        <f t="shared" si="181"/>
        <v>3.4388430130583271E-2</v>
      </c>
      <c r="T753" s="7">
        <f t="shared" si="182"/>
        <v>7.5521536549029693E-3</v>
      </c>
      <c r="U753" s="7">
        <f t="shared" si="183"/>
        <v>0.1139202995449341</v>
      </c>
      <c r="V753" s="7">
        <f t="shared" si="184"/>
        <v>5.8016499114574238E-2</v>
      </c>
      <c r="W753" s="7">
        <f t="shared" si="185"/>
        <v>4.5343426151046133E-3</v>
      </c>
      <c r="X753" s="7">
        <f t="shared" si="186"/>
        <v>4.2493536045221571E-3</v>
      </c>
      <c r="Y753" s="7">
        <f t="shared" si="187"/>
        <v>1.3928919643916822E-2</v>
      </c>
      <c r="Z753" s="7">
        <f t="shared" si="188"/>
        <v>6.8991655023806411E-3</v>
      </c>
      <c r="AA753" s="7">
        <f t="shared" si="189"/>
        <v>8.196042705032552E-3</v>
      </c>
      <c r="AC753" s="7">
        <f>IF(DAY($A753)=1,VLOOKUP($A753-1,$A$2:$L$1124,$Q$1,FALSE)/VLOOKUP($A753-1,$A$2:$N$1124,14,FALSE),AC752)</f>
        <v>0.54127829190602317</v>
      </c>
      <c r="AD753" s="7">
        <f>IF(DAY($A753)=1,VLOOKUP($A753-1,$A$2:$L$1124,$R$1,FALSE)/VLOOKUP($A753-1,$A$2:$N$1124,14,FALSE),AD752)</f>
        <v>0.20703650157802544</v>
      </c>
      <c r="AE753" s="7">
        <f>IF(DAY($A753)=1,VLOOKUP($A753-1,$A$2:$L$1124,$S$1,FALSE)/VLOOKUP($A753-1,$A$2:$N$1124,14,FALSE),AE752)</f>
        <v>3.4388430130583271E-2</v>
      </c>
      <c r="AF753" s="7">
        <f>IF(DAY($A753)=1,VLOOKUP($A753-1,$A$2:$L$1124,$T$1,FALSE)/VLOOKUP($A753-1,$A$2:$N$1124,14,FALSE),AF752)</f>
        <v>7.5521536549029693E-3</v>
      </c>
      <c r="AG753" s="7">
        <f>IF(DAY($A753)=1,VLOOKUP($A753-1,$A$2:$L$1124,$U$1,FALSE)/VLOOKUP($A753-1,$A$2:$N$1124,14,FALSE),AG752)</f>
        <v>0.1139202995449341</v>
      </c>
      <c r="AH753" s="7">
        <f>IF(DAY($A753)=1,VLOOKUP($A753-1,$A$2:$L$1124,$V$1,FALSE)/VLOOKUP($A753-1,$A$2:$N$1124,14,FALSE),AH752)</f>
        <v>5.8016499114574238E-2</v>
      </c>
      <c r="AI753" s="7">
        <f>IF(DAY($A753)=1,VLOOKUP($A753-1,$A$2:$L$1124,$W$1,FALSE)/VLOOKUP($A753-1,$A$2:$N$1124,14,FALSE),AI752)</f>
        <v>4.5343426151046133E-3</v>
      </c>
      <c r="AJ753" s="7">
        <f>IF(DAY($A753)=1,VLOOKUP($A753-1,$A$2:$L$1124,$X$1,FALSE)/VLOOKUP($A753-1,$A$2:$N$1124,14,FALSE),AJ752)</f>
        <v>4.2493536045221571E-3</v>
      </c>
      <c r="AK753" s="7">
        <f>IF(DAY($A753)=1,VLOOKUP($A753-1,$A$2:$L$1124,$Y$1,FALSE)/VLOOKUP($A753-1,$A$2:$N$1124,14,FALSE),AK752)</f>
        <v>1.3928919643916822E-2</v>
      </c>
      <c r="AL753" s="7">
        <f>IF(DAY($A753)=1,VLOOKUP($A753-1,$A$2:$L$1124,$Z$1,FALSE)/VLOOKUP($A753-1,$A$2:$N$1124,14,FALSE),AL752)</f>
        <v>6.8991655023806411E-3</v>
      </c>
      <c r="AM753" s="7">
        <f>IF(DAY($A753)=1,VLOOKUP($A753-1,$A$2:$L$1124,$AA$1,FALSE)/VLOOKUP($A753-1,$A$2:$N$1124,14,FALSE),AM752)</f>
        <v>8.196042705032552E-3</v>
      </c>
      <c r="AO753" s="12">
        <f>VLOOKUP($A753,BTC!$A$1:$G$1853,5,FALSE)</f>
        <v>12899.2</v>
      </c>
      <c r="AP753" s="12">
        <f>VLOOKUP($A753,XRP!$A$1:$G$1853,5,FALSE)</f>
        <v>1.58</v>
      </c>
      <c r="AQ753" s="12">
        <f>VLOOKUP($A753,LTC!$A$1:$G$1853,5,FALSE)</f>
        <v>211.02</v>
      </c>
      <c r="AR753" s="12">
        <f>VLOOKUP($A753,ETC!$A$1:$G$1853,5,FALSE)</f>
        <v>35.01</v>
      </c>
      <c r="AS753" s="12">
        <f>VLOOKUP($A753,ETH!$A$1:$G$1853,5,FALSE)</f>
        <v>1155.1500000000001</v>
      </c>
      <c r="AT753" s="12">
        <f>VLOOKUP($A753,BCH!$A$1:$G$1853,5,FALSE)</f>
        <v>2032.12</v>
      </c>
      <c r="AU753" s="12">
        <f>VLOOKUP($A753,XMR!$A$1:$G$1853,5,FALSE)</f>
        <v>383.79</v>
      </c>
      <c r="AV753" s="12">
        <f>VLOOKUP($A753,ZEC!$A$1:$G$1853,5,FALSE)</f>
        <v>557.6</v>
      </c>
      <c r="AW753" s="12">
        <f>VLOOKUP($A753,EOS!$A$1:$G$1853,5,FALSE)</f>
        <v>15.52</v>
      </c>
      <c r="AX753" s="12">
        <f>VLOOKUP($A753,DASH!$A$1:$G$1853,5,FALSE)</f>
        <v>926.12</v>
      </c>
      <c r="AY753" s="12">
        <f>VLOOKUP($A753,XLM!$A$1:$G$1853,5,FALSE)</f>
        <v>0.53467699999999996</v>
      </c>
      <c r="BA753" s="24">
        <v>1</v>
      </c>
      <c r="BB753" s="24">
        <v>1</v>
      </c>
      <c r="BC753" s="24">
        <v>1</v>
      </c>
      <c r="BD753" s="24">
        <v>1</v>
      </c>
      <c r="BE753" s="24">
        <v>1</v>
      </c>
      <c r="BF753" s="24">
        <v>1</v>
      </c>
      <c r="BG753" s="24">
        <v>1</v>
      </c>
      <c r="BH753" s="24">
        <v>1</v>
      </c>
      <c r="BI753" s="24">
        <v>1</v>
      </c>
      <c r="BJ753" s="24">
        <v>1</v>
      </c>
      <c r="BK753" s="24">
        <v>1</v>
      </c>
      <c r="BM753" s="19">
        <f>IF(SUM(BA752:BK752)=SUM(BA753:BK753),BM752,BM752*SUMPRODUCT(BA753:BK753,AO753:AY753,Q753:AA753)/SUMPRODUCT(BA752:BK752,AO753:AY753,AC753:AM753))</f>
        <v>0.8185351248056717</v>
      </c>
      <c r="BN753" s="26">
        <f>SUMPRODUCT(AO753:AY753,BA753:BK753,Q753:AA753)/BM753</f>
        <v>8857.4284715260874</v>
      </c>
      <c r="BO753">
        <f t="shared" si="190"/>
        <v>12899.2</v>
      </c>
    </row>
    <row r="754" spans="1:67" x14ac:dyDescent="0.75">
      <c r="A754" s="4">
        <v>43121</v>
      </c>
      <c r="B754" s="46">
        <f>INDEX('Index Volume'!B:B,MATCH(Index_New!$A754,'Index Volume'!$A:$A,0))</f>
        <v>9935179776</v>
      </c>
      <c r="C754" s="46">
        <f>INDEX('Index Volume'!C:C,MATCH(Index_New!$A754,'Index Volume'!$A:$A,0))</f>
        <v>2840750080</v>
      </c>
      <c r="D754" s="46">
        <f>INDEX('Index Volume'!D:D,MATCH(Index_New!$A754,'Index Volume'!$A:$A,0))</f>
        <v>463516000</v>
      </c>
      <c r="E754" s="46">
        <f>INDEX('Index Volume'!E:E,MATCH(Index_New!$A754,'Index Volume'!$A:$A,0))</f>
        <v>381507008</v>
      </c>
      <c r="F754" s="46">
        <f>INDEX('Index Volume'!F:F,MATCH(Index_New!$A754,'Index Volume'!$A:$A,0))</f>
        <v>3378089984</v>
      </c>
      <c r="G754" s="46">
        <f>INDEX('Index Volume'!G:G,MATCH(Index_New!$A754,'Index Volume'!$A:$A,0))</f>
        <v>745179008</v>
      </c>
      <c r="H754" s="46">
        <f>INDEX('Index Volume'!H:H,MATCH(Index_New!$A754,'Index Volume'!$A:$A,0))</f>
        <v>126395000</v>
      </c>
      <c r="I754" s="46">
        <f>INDEX('Index Volume'!I:I,MATCH(Index_New!$A754,'Index Volume'!$A:$A,0))</f>
        <v>94691696</v>
      </c>
      <c r="J754" s="46">
        <f>INDEX('Index Volume'!J:J,MATCH(Index_New!$A754,'Index Volume'!$A:$A,0))</f>
        <v>2887800064</v>
      </c>
      <c r="K754" s="46">
        <f>INDEX('Index Volume'!K:K,MATCH(Index_New!$A754,'Index Volume'!$A:$A,0))</f>
        <v>109775000</v>
      </c>
      <c r="L754" s="46">
        <f>INDEX('Index Volume'!L:L,MATCH(Index_New!$A754,'Index Volume'!$A:$A,0))</f>
        <v>161687008</v>
      </c>
      <c r="M754" s="46">
        <f t="shared" si="176"/>
        <v>21124570624</v>
      </c>
      <c r="N754" s="1">
        <f t="shared" si="177"/>
        <v>21124570624</v>
      </c>
      <c r="O754" t="b">
        <f t="shared" si="178"/>
        <v>1</v>
      </c>
      <c r="Q754" s="7">
        <f t="shared" si="179"/>
        <v>0.54127829190602317</v>
      </c>
      <c r="R754" s="7">
        <f t="shared" si="180"/>
        <v>0.20703650157802544</v>
      </c>
      <c r="S754" s="7">
        <f t="shared" si="181"/>
        <v>3.4388430130583271E-2</v>
      </c>
      <c r="T754" s="7">
        <f t="shared" si="182"/>
        <v>7.5521536549029693E-3</v>
      </c>
      <c r="U754" s="7">
        <f t="shared" si="183"/>
        <v>0.1139202995449341</v>
      </c>
      <c r="V754" s="7">
        <f t="shared" si="184"/>
        <v>5.8016499114574238E-2</v>
      </c>
      <c r="W754" s="7">
        <f t="shared" si="185"/>
        <v>4.5343426151046133E-3</v>
      </c>
      <c r="X754" s="7">
        <f t="shared" si="186"/>
        <v>4.2493536045221571E-3</v>
      </c>
      <c r="Y754" s="7">
        <f t="shared" si="187"/>
        <v>1.3928919643916822E-2</v>
      </c>
      <c r="Z754" s="7">
        <f t="shared" si="188"/>
        <v>6.8991655023806411E-3</v>
      </c>
      <c r="AA754" s="7">
        <f t="shared" si="189"/>
        <v>8.196042705032552E-3</v>
      </c>
      <c r="AC754" s="7">
        <f>IF(DAY($A754)=1,VLOOKUP($A754-1,$A$2:$L$1124,$Q$1,FALSE)/VLOOKUP($A754-1,$A$2:$N$1124,14,FALSE),AC753)</f>
        <v>0.54127829190602317</v>
      </c>
      <c r="AD754" s="7">
        <f>IF(DAY($A754)=1,VLOOKUP($A754-1,$A$2:$L$1124,$R$1,FALSE)/VLOOKUP($A754-1,$A$2:$N$1124,14,FALSE),AD753)</f>
        <v>0.20703650157802544</v>
      </c>
      <c r="AE754" s="7">
        <f>IF(DAY($A754)=1,VLOOKUP($A754-1,$A$2:$L$1124,$S$1,FALSE)/VLOOKUP($A754-1,$A$2:$N$1124,14,FALSE),AE753)</f>
        <v>3.4388430130583271E-2</v>
      </c>
      <c r="AF754" s="7">
        <f>IF(DAY($A754)=1,VLOOKUP($A754-1,$A$2:$L$1124,$T$1,FALSE)/VLOOKUP($A754-1,$A$2:$N$1124,14,FALSE),AF753)</f>
        <v>7.5521536549029693E-3</v>
      </c>
      <c r="AG754" s="7">
        <f>IF(DAY($A754)=1,VLOOKUP($A754-1,$A$2:$L$1124,$U$1,FALSE)/VLOOKUP($A754-1,$A$2:$N$1124,14,FALSE),AG753)</f>
        <v>0.1139202995449341</v>
      </c>
      <c r="AH754" s="7">
        <f>IF(DAY($A754)=1,VLOOKUP($A754-1,$A$2:$L$1124,$V$1,FALSE)/VLOOKUP($A754-1,$A$2:$N$1124,14,FALSE),AH753)</f>
        <v>5.8016499114574238E-2</v>
      </c>
      <c r="AI754" s="7">
        <f>IF(DAY($A754)=1,VLOOKUP($A754-1,$A$2:$L$1124,$W$1,FALSE)/VLOOKUP($A754-1,$A$2:$N$1124,14,FALSE),AI753)</f>
        <v>4.5343426151046133E-3</v>
      </c>
      <c r="AJ754" s="7">
        <f>IF(DAY($A754)=1,VLOOKUP($A754-1,$A$2:$L$1124,$X$1,FALSE)/VLOOKUP($A754-1,$A$2:$N$1124,14,FALSE),AJ753)</f>
        <v>4.2493536045221571E-3</v>
      </c>
      <c r="AK754" s="7">
        <f>IF(DAY($A754)=1,VLOOKUP($A754-1,$A$2:$L$1124,$Y$1,FALSE)/VLOOKUP($A754-1,$A$2:$N$1124,14,FALSE),AK753)</f>
        <v>1.3928919643916822E-2</v>
      </c>
      <c r="AL754" s="7">
        <f>IF(DAY($A754)=1,VLOOKUP($A754-1,$A$2:$L$1124,$Z$1,FALSE)/VLOOKUP($A754-1,$A$2:$N$1124,14,FALSE),AL753)</f>
        <v>6.8991655023806411E-3</v>
      </c>
      <c r="AM754" s="7">
        <f>IF(DAY($A754)=1,VLOOKUP($A754-1,$A$2:$L$1124,$AA$1,FALSE)/VLOOKUP($A754-1,$A$2:$N$1124,14,FALSE),AM753)</f>
        <v>8.196042705032552E-3</v>
      </c>
      <c r="AO754" s="12">
        <f>VLOOKUP($A754,BTC!$A$1:$G$1853,5,FALSE)</f>
        <v>11600.1</v>
      </c>
      <c r="AP754" s="12">
        <f>VLOOKUP($A754,XRP!$A$1:$G$1853,5,FALSE)</f>
        <v>1.38</v>
      </c>
      <c r="AQ754" s="12">
        <f>VLOOKUP($A754,LTC!$A$1:$G$1853,5,FALSE)</f>
        <v>190.42</v>
      </c>
      <c r="AR754" s="12">
        <f>VLOOKUP($A754,ETC!$A$1:$G$1853,5,FALSE)</f>
        <v>30.32</v>
      </c>
      <c r="AS754" s="12">
        <f>VLOOKUP($A754,ETH!$A$1:$G$1853,5,FALSE)</f>
        <v>1049.58</v>
      </c>
      <c r="AT754" s="12">
        <f>VLOOKUP($A754,BCH!$A$1:$G$1853,5,FALSE)</f>
        <v>1776.64</v>
      </c>
      <c r="AU754" s="12">
        <f>VLOOKUP($A754,XMR!$A$1:$G$1853,5,FALSE)</f>
        <v>345.08</v>
      </c>
      <c r="AV754" s="12">
        <f>VLOOKUP($A754,ZEC!$A$1:$G$1853,5,FALSE)</f>
        <v>487.02</v>
      </c>
      <c r="AW754" s="12">
        <f>VLOOKUP($A754,EOS!$A$1:$G$1853,5,FALSE)</f>
        <v>13.44</v>
      </c>
      <c r="AX754" s="12">
        <f>VLOOKUP($A754,DASH!$A$1:$G$1853,5,FALSE)</f>
        <v>818.27</v>
      </c>
      <c r="AY754" s="12">
        <f>VLOOKUP($A754,XLM!$A$1:$G$1853,5,FALSE)</f>
        <v>0.464117</v>
      </c>
      <c r="BA754" s="24">
        <v>1</v>
      </c>
      <c r="BB754" s="24">
        <v>1</v>
      </c>
      <c r="BC754" s="24">
        <v>1</v>
      </c>
      <c r="BD754" s="24">
        <v>1</v>
      </c>
      <c r="BE754" s="24">
        <v>1</v>
      </c>
      <c r="BF754" s="24">
        <v>1</v>
      </c>
      <c r="BG754" s="24">
        <v>1</v>
      </c>
      <c r="BH754" s="24">
        <v>1</v>
      </c>
      <c r="BI754" s="24">
        <v>1</v>
      </c>
      <c r="BJ754" s="24">
        <v>1</v>
      </c>
      <c r="BK754" s="24">
        <v>1</v>
      </c>
      <c r="BM754" s="19">
        <f>IF(SUM(BA753:BK753)=SUM(BA754:BK754),BM753,BM753*SUMPRODUCT(BA754:BK754,AO754:AY754,Q754:AA754)/SUMPRODUCT(BA753:BK753,AO754:AY754,AC754:AM754))</f>
        <v>0.8185351248056717</v>
      </c>
      <c r="BN754" s="26">
        <f>SUMPRODUCT(AO754:AY754,BA754:BK754,Q754:AA754)/BM754</f>
        <v>7963.0776662232483</v>
      </c>
      <c r="BO754">
        <f t="shared" si="190"/>
        <v>11600.1</v>
      </c>
    </row>
    <row r="755" spans="1:67" x14ac:dyDescent="0.75">
      <c r="A755" s="3">
        <v>43122</v>
      </c>
      <c r="B755" s="46">
        <f>INDEX('Index Volume'!B:B,MATCH(Index_New!$A755,'Index Volume'!$A:$A,0))</f>
        <v>10537400320</v>
      </c>
      <c r="C755" s="46">
        <f>INDEX('Index Volume'!C:C,MATCH(Index_New!$A755,'Index Volume'!$A:$A,0))</f>
        <v>2642510080</v>
      </c>
      <c r="D755" s="46">
        <f>INDEX('Index Volume'!D:D,MATCH(Index_New!$A755,'Index Volume'!$A:$A,0))</f>
        <v>494091008</v>
      </c>
      <c r="E755" s="46">
        <f>INDEX('Index Volume'!E:E,MATCH(Index_New!$A755,'Index Volume'!$A:$A,0))</f>
        <v>321230016</v>
      </c>
      <c r="F755" s="46">
        <f>INDEX('Index Volume'!F:F,MATCH(Index_New!$A755,'Index Volume'!$A:$A,0))</f>
        <v>3810099968</v>
      </c>
      <c r="G755" s="46">
        <f>INDEX('Index Volume'!G:G,MATCH(Index_New!$A755,'Index Volume'!$A:$A,0))</f>
        <v>681350016</v>
      </c>
      <c r="H755" s="46">
        <f>INDEX('Index Volume'!H:H,MATCH(Index_New!$A755,'Index Volume'!$A:$A,0))</f>
        <v>116893000</v>
      </c>
      <c r="I755" s="46">
        <f>INDEX('Index Volume'!I:I,MATCH(Index_New!$A755,'Index Volume'!$A:$A,0))</f>
        <v>78727104</v>
      </c>
      <c r="J755" s="46">
        <f>INDEX('Index Volume'!J:J,MATCH(Index_New!$A755,'Index Volume'!$A:$A,0))</f>
        <v>2902200064</v>
      </c>
      <c r="K755" s="46">
        <f>INDEX('Index Volume'!K:K,MATCH(Index_New!$A755,'Index Volume'!$A:$A,0))</f>
        <v>100651000</v>
      </c>
      <c r="L755" s="46">
        <f>INDEX('Index Volume'!L:L,MATCH(Index_New!$A755,'Index Volume'!$A:$A,0))</f>
        <v>442542016</v>
      </c>
      <c r="M755" s="46">
        <f t="shared" si="176"/>
        <v>22127694592</v>
      </c>
      <c r="N755" s="1">
        <f t="shared" si="177"/>
        <v>22127694592</v>
      </c>
      <c r="O755" t="b">
        <f t="shared" si="178"/>
        <v>1</v>
      </c>
      <c r="Q755" s="7">
        <f t="shared" si="179"/>
        <v>0.54127829190602317</v>
      </c>
      <c r="R755" s="7">
        <f t="shared" si="180"/>
        <v>0.20703650157802544</v>
      </c>
      <c r="S755" s="7">
        <f t="shared" si="181"/>
        <v>3.4388430130583271E-2</v>
      </c>
      <c r="T755" s="7">
        <f t="shared" si="182"/>
        <v>7.5521536549029693E-3</v>
      </c>
      <c r="U755" s="7">
        <f t="shared" si="183"/>
        <v>0.1139202995449341</v>
      </c>
      <c r="V755" s="7">
        <f t="shared" si="184"/>
        <v>5.8016499114574238E-2</v>
      </c>
      <c r="W755" s="7">
        <f t="shared" si="185"/>
        <v>4.5343426151046133E-3</v>
      </c>
      <c r="X755" s="7">
        <f t="shared" si="186"/>
        <v>4.2493536045221571E-3</v>
      </c>
      <c r="Y755" s="7">
        <f t="shared" si="187"/>
        <v>1.3928919643916822E-2</v>
      </c>
      <c r="Z755" s="7">
        <f t="shared" si="188"/>
        <v>6.8991655023806411E-3</v>
      </c>
      <c r="AA755" s="7">
        <f t="shared" si="189"/>
        <v>8.196042705032552E-3</v>
      </c>
      <c r="AC755" s="7">
        <f>IF(DAY($A755)=1,VLOOKUP($A755-1,$A$2:$L$1124,$Q$1,FALSE)/VLOOKUP($A755-1,$A$2:$N$1124,14,FALSE),AC754)</f>
        <v>0.54127829190602317</v>
      </c>
      <c r="AD755" s="7">
        <f>IF(DAY($A755)=1,VLOOKUP($A755-1,$A$2:$L$1124,$R$1,FALSE)/VLOOKUP($A755-1,$A$2:$N$1124,14,FALSE),AD754)</f>
        <v>0.20703650157802544</v>
      </c>
      <c r="AE755" s="7">
        <f>IF(DAY($A755)=1,VLOOKUP($A755-1,$A$2:$L$1124,$S$1,FALSE)/VLOOKUP($A755-1,$A$2:$N$1124,14,FALSE),AE754)</f>
        <v>3.4388430130583271E-2</v>
      </c>
      <c r="AF755" s="7">
        <f>IF(DAY($A755)=1,VLOOKUP($A755-1,$A$2:$L$1124,$T$1,FALSE)/VLOOKUP($A755-1,$A$2:$N$1124,14,FALSE),AF754)</f>
        <v>7.5521536549029693E-3</v>
      </c>
      <c r="AG755" s="7">
        <f>IF(DAY($A755)=1,VLOOKUP($A755-1,$A$2:$L$1124,$U$1,FALSE)/VLOOKUP($A755-1,$A$2:$N$1124,14,FALSE),AG754)</f>
        <v>0.1139202995449341</v>
      </c>
      <c r="AH755" s="7">
        <f>IF(DAY($A755)=1,VLOOKUP($A755-1,$A$2:$L$1124,$V$1,FALSE)/VLOOKUP($A755-1,$A$2:$N$1124,14,FALSE),AH754)</f>
        <v>5.8016499114574238E-2</v>
      </c>
      <c r="AI755" s="7">
        <f>IF(DAY($A755)=1,VLOOKUP($A755-1,$A$2:$L$1124,$W$1,FALSE)/VLOOKUP($A755-1,$A$2:$N$1124,14,FALSE),AI754)</f>
        <v>4.5343426151046133E-3</v>
      </c>
      <c r="AJ755" s="7">
        <f>IF(DAY($A755)=1,VLOOKUP($A755-1,$A$2:$L$1124,$X$1,FALSE)/VLOOKUP($A755-1,$A$2:$N$1124,14,FALSE),AJ754)</f>
        <v>4.2493536045221571E-3</v>
      </c>
      <c r="AK755" s="7">
        <f>IF(DAY($A755)=1,VLOOKUP($A755-1,$A$2:$L$1124,$Y$1,FALSE)/VLOOKUP($A755-1,$A$2:$N$1124,14,FALSE),AK754)</f>
        <v>1.3928919643916822E-2</v>
      </c>
      <c r="AL755" s="7">
        <f>IF(DAY($A755)=1,VLOOKUP($A755-1,$A$2:$L$1124,$Z$1,FALSE)/VLOOKUP($A755-1,$A$2:$N$1124,14,FALSE),AL754)</f>
        <v>6.8991655023806411E-3</v>
      </c>
      <c r="AM755" s="7">
        <f>IF(DAY($A755)=1,VLOOKUP($A755-1,$A$2:$L$1124,$AA$1,FALSE)/VLOOKUP($A755-1,$A$2:$N$1124,14,FALSE),AM754)</f>
        <v>8.196042705032552E-3</v>
      </c>
      <c r="AO755" s="12">
        <f>VLOOKUP($A755,BTC!$A$1:$G$1853,5,FALSE)</f>
        <v>10931.4</v>
      </c>
      <c r="AP755" s="12">
        <f>VLOOKUP($A755,XRP!$A$1:$G$1853,5,FALSE)</f>
        <v>1.36</v>
      </c>
      <c r="AQ755" s="12">
        <f>VLOOKUP($A755,LTC!$A$1:$G$1853,5,FALSE)</f>
        <v>180.01</v>
      </c>
      <c r="AR755" s="12">
        <f>VLOOKUP($A755,ETC!$A$1:$G$1853,5,FALSE)</f>
        <v>29.26</v>
      </c>
      <c r="AS755" s="12">
        <f>VLOOKUP($A755,ETH!$A$1:$G$1853,5,FALSE)</f>
        <v>1003.26</v>
      </c>
      <c r="AT755" s="12">
        <f>VLOOKUP($A755,BCH!$A$1:$G$1853,5,FALSE)</f>
        <v>1621.92</v>
      </c>
      <c r="AU755" s="12">
        <f>VLOOKUP($A755,XMR!$A$1:$G$1853,5,FALSE)</f>
        <v>315.89999999999998</v>
      </c>
      <c r="AV755" s="12">
        <f>VLOOKUP($A755,ZEC!$A$1:$G$1853,5,FALSE)</f>
        <v>446.79</v>
      </c>
      <c r="AW755" s="12">
        <f>VLOOKUP($A755,EOS!$A$1:$G$1853,5,FALSE)</f>
        <v>13.66</v>
      </c>
      <c r="AX755" s="12">
        <f>VLOOKUP($A755,DASH!$A$1:$G$1853,5,FALSE)</f>
        <v>763.2</v>
      </c>
      <c r="AY755" s="12">
        <f>VLOOKUP($A755,XLM!$A$1:$G$1853,5,FALSE)</f>
        <v>0.48633799999999999</v>
      </c>
      <c r="BA755" s="24">
        <v>1</v>
      </c>
      <c r="BB755" s="24">
        <v>1</v>
      </c>
      <c r="BC755" s="24">
        <v>1</v>
      </c>
      <c r="BD755" s="24">
        <v>1</v>
      </c>
      <c r="BE755" s="24">
        <v>1</v>
      </c>
      <c r="BF755" s="24">
        <v>1</v>
      </c>
      <c r="BG755" s="24">
        <v>1</v>
      </c>
      <c r="BH755" s="24">
        <v>1</v>
      </c>
      <c r="BI755" s="24">
        <v>1</v>
      </c>
      <c r="BJ755" s="24">
        <v>1</v>
      </c>
      <c r="BK755" s="24">
        <v>1</v>
      </c>
      <c r="BM755" s="19">
        <f>IF(SUM(BA754:BK754)=SUM(BA755:BK755),BM754,BM754*SUMPRODUCT(BA755:BK755,AO755:AY755,Q755:AA755)/SUMPRODUCT(BA754:BK754,AO755:AY755,AC755:AM755))</f>
        <v>0.8185351248056717</v>
      </c>
      <c r="BN755" s="26">
        <f>SUMPRODUCT(AO755:AY755,BA755:BK755,Q755:AA755)/BM755</f>
        <v>7502.1860476182856</v>
      </c>
      <c r="BO755">
        <f t="shared" si="190"/>
        <v>10931.4</v>
      </c>
    </row>
    <row r="756" spans="1:67" x14ac:dyDescent="0.75">
      <c r="A756" s="4">
        <v>43123</v>
      </c>
      <c r="B756" s="46">
        <f>INDEX('Index Volume'!B:B,MATCH(Index_New!$A756,'Index Volume'!$A:$A,0))</f>
        <v>9660609536</v>
      </c>
      <c r="C756" s="46">
        <f>INDEX('Index Volume'!C:C,MATCH(Index_New!$A756,'Index Volume'!$A:$A,0))</f>
        <v>2977080064</v>
      </c>
      <c r="D756" s="46">
        <f>INDEX('Index Volume'!D:D,MATCH(Index_New!$A756,'Index Volume'!$A:$A,0))</f>
        <v>441764992</v>
      </c>
      <c r="E756" s="46">
        <f>INDEX('Index Volume'!E:E,MATCH(Index_New!$A756,'Index Volume'!$A:$A,0))</f>
        <v>230031008</v>
      </c>
      <c r="F756" s="46">
        <f>INDEX('Index Volume'!F:F,MATCH(Index_New!$A756,'Index Volume'!$A:$A,0))</f>
        <v>3556699904</v>
      </c>
      <c r="G756" s="46">
        <f>INDEX('Index Volume'!G:G,MATCH(Index_New!$A756,'Index Volume'!$A:$A,0))</f>
        <v>578984000</v>
      </c>
      <c r="H756" s="46">
        <f>INDEX('Index Volume'!H:H,MATCH(Index_New!$A756,'Index Volume'!$A:$A,0))</f>
        <v>116898000</v>
      </c>
      <c r="I756" s="46">
        <f>INDEX('Index Volume'!I:I,MATCH(Index_New!$A756,'Index Volume'!$A:$A,0))</f>
        <v>79187400</v>
      </c>
      <c r="J756" s="46">
        <f>INDEX('Index Volume'!J:J,MATCH(Index_New!$A756,'Index Volume'!$A:$A,0))</f>
        <v>1614680064</v>
      </c>
      <c r="K756" s="46">
        <f>INDEX('Index Volume'!K:K,MATCH(Index_New!$A756,'Index Volume'!$A:$A,0))</f>
        <v>110265000</v>
      </c>
      <c r="L756" s="46">
        <f>INDEX('Index Volume'!L:L,MATCH(Index_New!$A756,'Index Volume'!$A:$A,0))</f>
        <v>207031008</v>
      </c>
      <c r="M756" s="46">
        <f t="shared" si="176"/>
        <v>19573230976</v>
      </c>
      <c r="N756" s="1">
        <f t="shared" si="177"/>
        <v>19573230976</v>
      </c>
      <c r="O756" t="b">
        <f t="shared" si="178"/>
        <v>1</v>
      </c>
      <c r="Q756" s="7">
        <f t="shared" si="179"/>
        <v>0.54127829190602317</v>
      </c>
      <c r="R756" s="7">
        <f t="shared" si="180"/>
        <v>0.20703650157802544</v>
      </c>
      <c r="S756" s="7">
        <f t="shared" si="181"/>
        <v>3.4388430130583271E-2</v>
      </c>
      <c r="T756" s="7">
        <f t="shared" si="182"/>
        <v>7.5521536549029693E-3</v>
      </c>
      <c r="U756" s="7">
        <f t="shared" si="183"/>
        <v>0.1139202995449341</v>
      </c>
      <c r="V756" s="7">
        <f t="shared" si="184"/>
        <v>5.8016499114574238E-2</v>
      </c>
      <c r="W756" s="7">
        <f t="shared" si="185"/>
        <v>4.5343426151046133E-3</v>
      </c>
      <c r="X756" s="7">
        <f t="shared" si="186"/>
        <v>4.2493536045221571E-3</v>
      </c>
      <c r="Y756" s="7">
        <f t="shared" si="187"/>
        <v>1.3928919643916822E-2</v>
      </c>
      <c r="Z756" s="7">
        <f t="shared" si="188"/>
        <v>6.8991655023806411E-3</v>
      </c>
      <c r="AA756" s="7">
        <f t="shared" si="189"/>
        <v>8.196042705032552E-3</v>
      </c>
      <c r="AC756" s="7">
        <f>IF(DAY($A756)=1,VLOOKUP($A756-1,$A$2:$L$1124,$Q$1,FALSE)/VLOOKUP($A756-1,$A$2:$N$1124,14,FALSE),AC755)</f>
        <v>0.54127829190602317</v>
      </c>
      <c r="AD756" s="7">
        <f>IF(DAY($A756)=1,VLOOKUP($A756-1,$A$2:$L$1124,$R$1,FALSE)/VLOOKUP($A756-1,$A$2:$N$1124,14,FALSE),AD755)</f>
        <v>0.20703650157802544</v>
      </c>
      <c r="AE756" s="7">
        <f>IF(DAY($A756)=1,VLOOKUP($A756-1,$A$2:$L$1124,$S$1,FALSE)/VLOOKUP($A756-1,$A$2:$N$1124,14,FALSE),AE755)</f>
        <v>3.4388430130583271E-2</v>
      </c>
      <c r="AF756" s="7">
        <f>IF(DAY($A756)=1,VLOOKUP($A756-1,$A$2:$L$1124,$T$1,FALSE)/VLOOKUP($A756-1,$A$2:$N$1124,14,FALSE),AF755)</f>
        <v>7.5521536549029693E-3</v>
      </c>
      <c r="AG756" s="7">
        <f>IF(DAY($A756)=1,VLOOKUP($A756-1,$A$2:$L$1124,$U$1,FALSE)/VLOOKUP($A756-1,$A$2:$N$1124,14,FALSE),AG755)</f>
        <v>0.1139202995449341</v>
      </c>
      <c r="AH756" s="7">
        <f>IF(DAY($A756)=1,VLOOKUP($A756-1,$A$2:$L$1124,$V$1,FALSE)/VLOOKUP($A756-1,$A$2:$N$1124,14,FALSE),AH755)</f>
        <v>5.8016499114574238E-2</v>
      </c>
      <c r="AI756" s="7">
        <f>IF(DAY($A756)=1,VLOOKUP($A756-1,$A$2:$L$1124,$W$1,FALSE)/VLOOKUP($A756-1,$A$2:$N$1124,14,FALSE),AI755)</f>
        <v>4.5343426151046133E-3</v>
      </c>
      <c r="AJ756" s="7">
        <f>IF(DAY($A756)=1,VLOOKUP($A756-1,$A$2:$L$1124,$X$1,FALSE)/VLOOKUP($A756-1,$A$2:$N$1124,14,FALSE),AJ755)</f>
        <v>4.2493536045221571E-3</v>
      </c>
      <c r="AK756" s="7">
        <f>IF(DAY($A756)=1,VLOOKUP($A756-1,$A$2:$L$1124,$Y$1,FALSE)/VLOOKUP($A756-1,$A$2:$N$1124,14,FALSE),AK755)</f>
        <v>1.3928919643916822E-2</v>
      </c>
      <c r="AL756" s="7">
        <f>IF(DAY($A756)=1,VLOOKUP($A756-1,$A$2:$L$1124,$Z$1,FALSE)/VLOOKUP($A756-1,$A$2:$N$1124,14,FALSE),AL755)</f>
        <v>6.8991655023806411E-3</v>
      </c>
      <c r="AM756" s="7">
        <f>IF(DAY($A756)=1,VLOOKUP($A756-1,$A$2:$L$1124,$AA$1,FALSE)/VLOOKUP($A756-1,$A$2:$N$1124,14,FALSE),AM755)</f>
        <v>8.196042705032552E-3</v>
      </c>
      <c r="AO756" s="12">
        <f>VLOOKUP($A756,BTC!$A$1:$G$1853,5,FALSE)</f>
        <v>10868.4</v>
      </c>
      <c r="AP756" s="12">
        <f>VLOOKUP($A756,XRP!$A$1:$G$1853,5,FALSE)</f>
        <v>1.34</v>
      </c>
      <c r="AQ756" s="12">
        <f>VLOOKUP($A756,LTC!$A$1:$G$1853,5,FALSE)</f>
        <v>177.81</v>
      </c>
      <c r="AR756" s="12">
        <f>VLOOKUP($A756,ETC!$A$1:$G$1853,5,FALSE)</f>
        <v>28.37</v>
      </c>
      <c r="AS756" s="12">
        <f>VLOOKUP($A756,ETH!$A$1:$G$1853,5,FALSE)</f>
        <v>986.23</v>
      </c>
      <c r="AT756" s="12">
        <f>VLOOKUP($A756,BCH!$A$1:$G$1853,5,FALSE)</f>
        <v>1621.46</v>
      </c>
      <c r="AU756" s="12">
        <f>VLOOKUP($A756,XMR!$A$1:$G$1853,5,FALSE)</f>
        <v>308.45999999999998</v>
      </c>
      <c r="AV756" s="12">
        <f>VLOOKUP($A756,ZEC!$A$1:$G$1853,5,FALSE)</f>
        <v>442</v>
      </c>
      <c r="AW756" s="12">
        <f>VLOOKUP($A756,EOS!$A$1:$G$1853,5,FALSE)</f>
        <v>12.97</v>
      </c>
      <c r="AX756" s="12">
        <f>VLOOKUP($A756,DASH!$A$1:$G$1853,5,FALSE)</f>
        <v>757.34</v>
      </c>
      <c r="AY756" s="12">
        <f>VLOOKUP($A756,XLM!$A$1:$G$1853,5,FALSE)</f>
        <v>0.48618499999999998</v>
      </c>
      <c r="BA756" s="24">
        <v>1</v>
      </c>
      <c r="BB756" s="24">
        <v>1</v>
      </c>
      <c r="BC756" s="24">
        <v>1</v>
      </c>
      <c r="BD756" s="24">
        <v>1</v>
      </c>
      <c r="BE756" s="24">
        <v>1</v>
      </c>
      <c r="BF756" s="24">
        <v>1</v>
      </c>
      <c r="BG756" s="24">
        <v>1</v>
      </c>
      <c r="BH756" s="24">
        <v>1</v>
      </c>
      <c r="BI756" s="24">
        <v>1</v>
      </c>
      <c r="BJ756" s="24">
        <v>1</v>
      </c>
      <c r="BK756" s="24">
        <v>1</v>
      </c>
      <c r="BM756" s="19">
        <f>IF(SUM(BA755:BK755)=SUM(BA756:BK756),BM755,BM755*SUMPRODUCT(BA756:BK756,AO756:AY756,Q756:AA756)/SUMPRODUCT(BA755:BK755,AO756:AY756,AC756:AM756))</f>
        <v>0.8185351248056717</v>
      </c>
      <c r="BN756" s="26">
        <f>SUMPRODUCT(AO756:AY756,BA756:BK756,Q756:AA756)/BM756</f>
        <v>7457.8899270164766</v>
      </c>
      <c r="BO756">
        <f t="shared" si="190"/>
        <v>10868.4</v>
      </c>
    </row>
    <row r="757" spans="1:67" x14ac:dyDescent="0.75">
      <c r="A757" s="3">
        <v>43124</v>
      </c>
      <c r="B757" s="46">
        <f>INDEX('Index Volume'!B:B,MATCH(Index_New!$A757,'Index Volume'!$A:$A,0))</f>
        <v>9940989952</v>
      </c>
      <c r="C757" s="46">
        <f>INDEX('Index Volume'!C:C,MATCH(Index_New!$A757,'Index Volume'!$A:$A,0))</f>
        <v>1853440000</v>
      </c>
      <c r="D757" s="46">
        <f>INDEX('Index Volume'!D:D,MATCH(Index_New!$A757,'Index Volume'!$A:$A,0))</f>
        <v>375948992</v>
      </c>
      <c r="E757" s="46">
        <f>INDEX('Index Volume'!E:E,MATCH(Index_New!$A757,'Index Volume'!$A:$A,0))</f>
        <v>187788992</v>
      </c>
      <c r="F757" s="46">
        <f>INDEX('Index Volume'!F:F,MATCH(Index_New!$A757,'Index Volume'!$A:$A,0))</f>
        <v>3944039936</v>
      </c>
      <c r="G757" s="46">
        <f>INDEX('Index Volume'!G:G,MATCH(Index_New!$A757,'Index Volume'!$A:$A,0))</f>
        <v>488160992</v>
      </c>
      <c r="H757" s="46">
        <f>INDEX('Index Volume'!H:H,MATCH(Index_New!$A757,'Index Volume'!$A:$A,0))</f>
        <v>92263600</v>
      </c>
      <c r="I757" s="46">
        <f>INDEX('Index Volume'!I:I,MATCH(Index_New!$A757,'Index Volume'!$A:$A,0))</f>
        <v>78432400</v>
      </c>
      <c r="J757" s="46">
        <f>INDEX('Index Volume'!J:J,MATCH(Index_New!$A757,'Index Volume'!$A:$A,0))</f>
        <v>1050800000</v>
      </c>
      <c r="K757" s="46">
        <f>INDEX('Index Volume'!K:K,MATCH(Index_New!$A757,'Index Volume'!$A:$A,0))</f>
        <v>116898000</v>
      </c>
      <c r="L757" s="46">
        <f>INDEX('Index Volume'!L:L,MATCH(Index_New!$A757,'Index Volume'!$A:$A,0))</f>
        <v>669318976</v>
      </c>
      <c r="M757" s="46">
        <f t="shared" si="176"/>
        <v>18798081840</v>
      </c>
      <c r="N757" s="1">
        <f t="shared" si="177"/>
        <v>18798081840</v>
      </c>
      <c r="O757" t="b">
        <f t="shared" si="178"/>
        <v>1</v>
      </c>
      <c r="Q757" s="7">
        <f t="shared" si="179"/>
        <v>0.54127829190602317</v>
      </c>
      <c r="R757" s="7">
        <f t="shared" si="180"/>
        <v>0.20703650157802544</v>
      </c>
      <c r="S757" s="7">
        <f t="shared" si="181"/>
        <v>3.4388430130583271E-2</v>
      </c>
      <c r="T757" s="7">
        <f t="shared" si="182"/>
        <v>7.5521536549029693E-3</v>
      </c>
      <c r="U757" s="7">
        <f t="shared" si="183"/>
        <v>0.1139202995449341</v>
      </c>
      <c r="V757" s="7">
        <f t="shared" si="184"/>
        <v>5.8016499114574238E-2</v>
      </c>
      <c r="W757" s="7">
        <f t="shared" si="185"/>
        <v>4.5343426151046133E-3</v>
      </c>
      <c r="X757" s="7">
        <f t="shared" si="186"/>
        <v>4.2493536045221571E-3</v>
      </c>
      <c r="Y757" s="7">
        <f t="shared" si="187"/>
        <v>1.3928919643916822E-2</v>
      </c>
      <c r="Z757" s="7">
        <f t="shared" si="188"/>
        <v>6.8991655023806411E-3</v>
      </c>
      <c r="AA757" s="7">
        <f t="shared" si="189"/>
        <v>8.196042705032552E-3</v>
      </c>
      <c r="AC757" s="7">
        <f>IF(DAY($A757)=1,VLOOKUP($A757-1,$A$2:$L$1124,$Q$1,FALSE)/VLOOKUP($A757-1,$A$2:$N$1124,14,FALSE),AC756)</f>
        <v>0.54127829190602317</v>
      </c>
      <c r="AD757" s="7">
        <f>IF(DAY($A757)=1,VLOOKUP($A757-1,$A$2:$L$1124,$R$1,FALSE)/VLOOKUP($A757-1,$A$2:$N$1124,14,FALSE),AD756)</f>
        <v>0.20703650157802544</v>
      </c>
      <c r="AE757" s="7">
        <f>IF(DAY($A757)=1,VLOOKUP($A757-1,$A$2:$L$1124,$S$1,FALSE)/VLOOKUP($A757-1,$A$2:$N$1124,14,FALSE),AE756)</f>
        <v>3.4388430130583271E-2</v>
      </c>
      <c r="AF757" s="7">
        <f>IF(DAY($A757)=1,VLOOKUP($A757-1,$A$2:$L$1124,$T$1,FALSE)/VLOOKUP($A757-1,$A$2:$N$1124,14,FALSE),AF756)</f>
        <v>7.5521536549029693E-3</v>
      </c>
      <c r="AG757" s="7">
        <f>IF(DAY($A757)=1,VLOOKUP($A757-1,$A$2:$L$1124,$U$1,FALSE)/VLOOKUP($A757-1,$A$2:$N$1124,14,FALSE),AG756)</f>
        <v>0.1139202995449341</v>
      </c>
      <c r="AH757" s="7">
        <f>IF(DAY($A757)=1,VLOOKUP($A757-1,$A$2:$L$1124,$V$1,FALSE)/VLOOKUP($A757-1,$A$2:$N$1124,14,FALSE),AH756)</f>
        <v>5.8016499114574238E-2</v>
      </c>
      <c r="AI757" s="7">
        <f>IF(DAY($A757)=1,VLOOKUP($A757-1,$A$2:$L$1124,$W$1,FALSE)/VLOOKUP($A757-1,$A$2:$N$1124,14,FALSE),AI756)</f>
        <v>4.5343426151046133E-3</v>
      </c>
      <c r="AJ757" s="7">
        <f>IF(DAY($A757)=1,VLOOKUP($A757-1,$A$2:$L$1124,$X$1,FALSE)/VLOOKUP($A757-1,$A$2:$N$1124,14,FALSE),AJ756)</f>
        <v>4.2493536045221571E-3</v>
      </c>
      <c r="AK757" s="7">
        <f>IF(DAY($A757)=1,VLOOKUP($A757-1,$A$2:$L$1124,$Y$1,FALSE)/VLOOKUP($A757-1,$A$2:$N$1124,14,FALSE),AK756)</f>
        <v>1.3928919643916822E-2</v>
      </c>
      <c r="AL757" s="7">
        <f>IF(DAY($A757)=1,VLOOKUP($A757-1,$A$2:$L$1124,$Z$1,FALSE)/VLOOKUP($A757-1,$A$2:$N$1124,14,FALSE),AL756)</f>
        <v>6.8991655023806411E-3</v>
      </c>
      <c r="AM757" s="7">
        <f>IF(DAY($A757)=1,VLOOKUP($A757-1,$A$2:$L$1124,$AA$1,FALSE)/VLOOKUP($A757-1,$A$2:$N$1124,14,FALSE),AM756)</f>
        <v>8.196042705032552E-3</v>
      </c>
      <c r="AO757" s="12">
        <f>VLOOKUP($A757,BTC!$A$1:$G$1853,5,FALSE)</f>
        <v>11359.4</v>
      </c>
      <c r="AP757" s="12">
        <f>VLOOKUP($A757,XRP!$A$1:$G$1853,5,FALSE)</f>
        <v>1.36</v>
      </c>
      <c r="AQ757" s="12">
        <f>VLOOKUP($A757,LTC!$A$1:$G$1853,5,FALSE)</f>
        <v>179.99</v>
      </c>
      <c r="AR757" s="12">
        <f>VLOOKUP($A757,ETC!$A$1:$G$1853,5,FALSE)</f>
        <v>29.6</v>
      </c>
      <c r="AS757" s="12">
        <f>VLOOKUP($A757,ETH!$A$1:$G$1853,5,FALSE)</f>
        <v>1058.78</v>
      </c>
      <c r="AT757" s="12">
        <f>VLOOKUP($A757,BCH!$A$1:$G$1853,5,FALSE)</f>
        <v>1639.13</v>
      </c>
      <c r="AU757" s="12">
        <f>VLOOKUP($A757,XMR!$A$1:$G$1853,5,FALSE)</f>
        <v>317.39999999999998</v>
      </c>
      <c r="AV757" s="12">
        <f>VLOOKUP($A757,ZEC!$A$1:$G$1853,5,FALSE)</f>
        <v>451.73</v>
      </c>
      <c r="AW757" s="12">
        <f>VLOOKUP($A757,EOS!$A$1:$G$1853,5,FALSE)</f>
        <v>13.83</v>
      </c>
      <c r="AX757" s="12">
        <f>VLOOKUP($A757,DASH!$A$1:$G$1853,5,FALSE)</f>
        <v>775.11</v>
      </c>
      <c r="AY757" s="12">
        <f>VLOOKUP($A757,XLM!$A$1:$G$1853,5,FALSE)</f>
        <v>0.56701400000000002</v>
      </c>
      <c r="BA757" s="24">
        <v>1</v>
      </c>
      <c r="BB757" s="24">
        <v>1</v>
      </c>
      <c r="BC757" s="24">
        <v>1</v>
      </c>
      <c r="BD757" s="24">
        <v>1</v>
      </c>
      <c r="BE757" s="24">
        <v>1</v>
      </c>
      <c r="BF757" s="24">
        <v>1</v>
      </c>
      <c r="BG757" s="24">
        <v>1</v>
      </c>
      <c r="BH757" s="24">
        <v>1</v>
      </c>
      <c r="BI757" s="24">
        <v>1</v>
      </c>
      <c r="BJ757" s="24">
        <v>1</v>
      </c>
      <c r="BK757" s="24">
        <v>1</v>
      </c>
      <c r="BM757" s="19">
        <f>IF(SUM(BA756:BK756)=SUM(BA757:BK757),BM756,BM756*SUMPRODUCT(BA757:BK757,AO757:AY757,Q757:AA757)/SUMPRODUCT(BA756:BK756,AO757:AY757,AC757:AM757))</f>
        <v>0.8185351248056717</v>
      </c>
      <c r="BN757" s="26">
        <f>SUMPRODUCT(AO757:AY757,BA757:BK757,Q757:AA757)/BM757</f>
        <v>7794.2997177052284</v>
      </c>
      <c r="BO757">
        <f t="shared" si="190"/>
        <v>11359.4</v>
      </c>
    </row>
    <row r="758" spans="1:67" x14ac:dyDescent="0.75">
      <c r="A758" s="4">
        <v>43125</v>
      </c>
      <c r="B758" s="46">
        <f>INDEX('Index Volume'!B:B,MATCH(Index_New!$A758,'Index Volume'!$A:$A,0))</f>
        <v>8873169920</v>
      </c>
      <c r="C758" s="46">
        <f>INDEX('Index Volume'!C:C,MATCH(Index_New!$A758,'Index Volume'!$A:$A,0))</f>
        <v>986067968</v>
      </c>
      <c r="D758" s="46">
        <f>INDEX('Index Volume'!D:D,MATCH(Index_New!$A758,'Index Volume'!$A:$A,0))</f>
        <v>363137984</v>
      </c>
      <c r="E758" s="46">
        <f>INDEX('Index Volume'!E:E,MATCH(Index_New!$A758,'Index Volume'!$A:$A,0))</f>
        <v>162748992</v>
      </c>
      <c r="F758" s="46">
        <f>INDEX('Index Volume'!F:F,MATCH(Index_New!$A758,'Index Volume'!$A:$A,0))</f>
        <v>4050190080</v>
      </c>
      <c r="G758" s="46">
        <f>INDEX('Index Volume'!G:G,MATCH(Index_New!$A758,'Index Volume'!$A:$A,0))</f>
        <v>522193984</v>
      </c>
      <c r="H758" s="46">
        <f>INDEX('Index Volume'!H:H,MATCH(Index_New!$A758,'Index Volume'!$A:$A,0))</f>
        <v>76537296</v>
      </c>
      <c r="I758" s="46">
        <f>INDEX('Index Volume'!I:I,MATCH(Index_New!$A758,'Index Volume'!$A:$A,0))</f>
        <v>85020800</v>
      </c>
      <c r="J758" s="46">
        <f>INDEX('Index Volume'!J:J,MATCH(Index_New!$A758,'Index Volume'!$A:$A,0))</f>
        <v>1546860032</v>
      </c>
      <c r="K758" s="46">
        <f>INDEX('Index Volume'!K:K,MATCH(Index_New!$A758,'Index Volume'!$A:$A,0))</f>
        <v>114378000</v>
      </c>
      <c r="L758" s="46">
        <f>INDEX('Index Volume'!L:L,MATCH(Index_New!$A758,'Index Volume'!$A:$A,0))</f>
        <v>627336000</v>
      </c>
      <c r="M758" s="46">
        <f t="shared" si="176"/>
        <v>17407641056</v>
      </c>
      <c r="N758" s="1">
        <f t="shared" si="177"/>
        <v>17407641056</v>
      </c>
      <c r="O758" t="b">
        <f t="shared" si="178"/>
        <v>1</v>
      </c>
      <c r="Q758" s="7">
        <f t="shared" si="179"/>
        <v>0.54127829190602317</v>
      </c>
      <c r="R758" s="7">
        <f t="shared" si="180"/>
        <v>0.20703650157802544</v>
      </c>
      <c r="S758" s="7">
        <f t="shared" si="181"/>
        <v>3.4388430130583271E-2</v>
      </c>
      <c r="T758" s="7">
        <f t="shared" si="182"/>
        <v>7.5521536549029693E-3</v>
      </c>
      <c r="U758" s="7">
        <f t="shared" si="183"/>
        <v>0.1139202995449341</v>
      </c>
      <c r="V758" s="7">
        <f t="shared" si="184"/>
        <v>5.8016499114574238E-2</v>
      </c>
      <c r="W758" s="7">
        <f t="shared" si="185"/>
        <v>4.5343426151046133E-3</v>
      </c>
      <c r="X758" s="7">
        <f t="shared" si="186"/>
        <v>4.2493536045221571E-3</v>
      </c>
      <c r="Y758" s="7">
        <f t="shared" si="187"/>
        <v>1.3928919643916822E-2</v>
      </c>
      <c r="Z758" s="7">
        <f t="shared" si="188"/>
        <v>6.8991655023806411E-3</v>
      </c>
      <c r="AA758" s="7">
        <f t="shared" si="189"/>
        <v>8.196042705032552E-3</v>
      </c>
      <c r="AC758" s="7">
        <f>IF(DAY($A758)=1,VLOOKUP($A758-1,$A$2:$L$1124,$Q$1,FALSE)/VLOOKUP($A758-1,$A$2:$N$1124,14,FALSE),AC757)</f>
        <v>0.54127829190602317</v>
      </c>
      <c r="AD758" s="7">
        <f>IF(DAY($A758)=1,VLOOKUP($A758-1,$A$2:$L$1124,$R$1,FALSE)/VLOOKUP($A758-1,$A$2:$N$1124,14,FALSE),AD757)</f>
        <v>0.20703650157802544</v>
      </c>
      <c r="AE758" s="7">
        <f>IF(DAY($A758)=1,VLOOKUP($A758-1,$A$2:$L$1124,$S$1,FALSE)/VLOOKUP($A758-1,$A$2:$N$1124,14,FALSE),AE757)</f>
        <v>3.4388430130583271E-2</v>
      </c>
      <c r="AF758" s="7">
        <f>IF(DAY($A758)=1,VLOOKUP($A758-1,$A$2:$L$1124,$T$1,FALSE)/VLOOKUP($A758-1,$A$2:$N$1124,14,FALSE),AF757)</f>
        <v>7.5521536549029693E-3</v>
      </c>
      <c r="AG758" s="7">
        <f>IF(DAY($A758)=1,VLOOKUP($A758-1,$A$2:$L$1124,$U$1,FALSE)/VLOOKUP($A758-1,$A$2:$N$1124,14,FALSE),AG757)</f>
        <v>0.1139202995449341</v>
      </c>
      <c r="AH758" s="7">
        <f>IF(DAY($A758)=1,VLOOKUP($A758-1,$A$2:$L$1124,$V$1,FALSE)/VLOOKUP($A758-1,$A$2:$N$1124,14,FALSE),AH757)</f>
        <v>5.8016499114574238E-2</v>
      </c>
      <c r="AI758" s="7">
        <f>IF(DAY($A758)=1,VLOOKUP($A758-1,$A$2:$L$1124,$W$1,FALSE)/VLOOKUP($A758-1,$A$2:$N$1124,14,FALSE),AI757)</f>
        <v>4.5343426151046133E-3</v>
      </c>
      <c r="AJ758" s="7">
        <f>IF(DAY($A758)=1,VLOOKUP($A758-1,$A$2:$L$1124,$X$1,FALSE)/VLOOKUP($A758-1,$A$2:$N$1124,14,FALSE),AJ757)</f>
        <v>4.2493536045221571E-3</v>
      </c>
      <c r="AK758" s="7">
        <f>IF(DAY($A758)=1,VLOOKUP($A758-1,$A$2:$L$1124,$Y$1,FALSE)/VLOOKUP($A758-1,$A$2:$N$1124,14,FALSE),AK757)</f>
        <v>1.3928919643916822E-2</v>
      </c>
      <c r="AL758" s="7">
        <f>IF(DAY($A758)=1,VLOOKUP($A758-1,$A$2:$L$1124,$Z$1,FALSE)/VLOOKUP($A758-1,$A$2:$N$1124,14,FALSE),AL757)</f>
        <v>6.8991655023806411E-3</v>
      </c>
      <c r="AM758" s="7">
        <f>IF(DAY($A758)=1,VLOOKUP($A758-1,$A$2:$L$1124,$AA$1,FALSE)/VLOOKUP($A758-1,$A$2:$N$1124,14,FALSE),AM757)</f>
        <v>8.196042705032552E-3</v>
      </c>
      <c r="AO758" s="12">
        <f>VLOOKUP($A758,BTC!$A$1:$G$1853,5,FALSE)</f>
        <v>11259.4</v>
      </c>
      <c r="AP758" s="12">
        <f>VLOOKUP($A758,XRP!$A$1:$G$1853,5,FALSE)</f>
        <v>1.31</v>
      </c>
      <c r="AQ758" s="12">
        <f>VLOOKUP($A758,LTC!$A$1:$G$1853,5,FALSE)</f>
        <v>180.27</v>
      </c>
      <c r="AR758" s="12">
        <f>VLOOKUP($A758,ETC!$A$1:$G$1853,5,FALSE)</f>
        <v>29.19</v>
      </c>
      <c r="AS758" s="12">
        <f>VLOOKUP($A758,ETH!$A$1:$G$1853,5,FALSE)</f>
        <v>1056.03</v>
      </c>
      <c r="AT758" s="12">
        <f>VLOOKUP($A758,BCH!$A$1:$G$1853,5,FALSE)</f>
        <v>1642.12</v>
      </c>
      <c r="AU758" s="12">
        <f>VLOOKUP($A758,XMR!$A$1:$G$1853,5,FALSE)</f>
        <v>317.10000000000002</v>
      </c>
      <c r="AV758" s="12">
        <f>VLOOKUP($A758,ZEC!$A$1:$G$1853,5,FALSE)</f>
        <v>472.97</v>
      </c>
      <c r="AW758" s="12">
        <f>VLOOKUP($A758,EOS!$A$1:$G$1853,5,FALSE)</f>
        <v>14.31</v>
      </c>
      <c r="AX758" s="12">
        <f>VLOOKUP($A758,DASH!$A$1:$G$1853,5,FALSE)</f>
        <v>795.66</v>
      </c>
      <c r="AY758" s="12">
        <f>VLOOKUP($A758,XLM!$A$1:$G$1853,5,FALSE)</f>
        <v>0.60825300000000004</v>
      </c>
      <c r="BA758" s="24">
        <v>1</v>
      </c>
      <c r="BB758" s="24">
        <v>1</v>
      </c>
      <c r="BC758" s="24">
        <v>1</v>
      </c>
      <c r="BD758" s="24">
        <v>1</v>
      </c>
      <c r="BE758" s="24">
        <v>1</v>
      </c>
      <c r="BF758" s="24">
        <v>1</v>
      </c>
      <c r="BG758" s="24">
        <v>1</v>
      </c>
      <c r="BH758" s="24">
        <v>1</v>
      </c>
      <c r="BI758" s="24">
        <v>1</v>
      </c>
      <c r="BJ758" s="24">
        <v>1</v>
      </c>
      <c r="BK758" s="24">
        <v>1</v>
      </c>
      <c r="BM758" s="19">
        <f>IF(SUM(BA757:BK757)=SUM(BA758:BK758),BM757,BM757*SUMPRODUCT(BA758:BK758,AO758:AY758,Q758:AA758)/SUMPRODUCT(BA757:BK757,AO758:AY758,AC758:AM758))</f>
        <v>0.8185351248056717</v>
      </c>
      <c r="BN758" s="26">
        <f>SUMPRODUCT(AO758:AY758,BA758:BK758,Q758:AA758)/BM758</f>
        <v>7728.286958087142</v>
      </c>
      <c r="BO758">
        <f t="shared" si="190"/>
        <v>11259.4</v>
      </c>
    </row>
    <row r="759" spans="1:67" x14ac:dyDescent="0.75">
      <c r="A759" s="3">
        <v>43126</v>
      </c>
      <c r="B759" s="46">
        <f>INDEX('Index Volume'!B:B,MATCH(Index_New!$A759,'Index Volume'!$A:$A,0))</f>
        <v>9746199552</v>
      </c>
      <c r="C759" s="46">
        <f>INDEX('Index Volume'!C:C,MATCH(Index_New!$A759,'Index Volume'!$A:$A,0))</f>
        <v>2037570048</v>
      </c>
      <c r="D759" s="46">
        <f>INDEX('Index Volume'!D:D,MATCH(Index_New!$A759,'Index Volume'!$A:$A,0))</f>
        <v>375476992</v>
      </c>
      <c r="E759" s="46">
        <f>INDEX('Index Volume'!E:E,MATCH(Index_New!$A759,'Index Volume'!$A:$A,0))</f>
        <v>198044992</v>
      </c>
      <c r="F759" s="46">
        <f>INDEX('Index Volume'!F:F,MATCH(Index_New!$A759,'Index Volume'!$A:$A,0))</f>
        <v>3617690112</v>
      </c>
      <c r="G759" s="46">
        <f>INDEX('Index Volume'!G:G,MATCH(Index_New!$A759,'Index Volume'!$A:$A,0))</f>
        <v>594667008</v>
      </c>
      <c r="H759" s="46">
        <f>INDEX('Index Volume'!H:H,MATCH(Index_New!$A759,'Index Volume'!$A:$A,0))</f>
        <v>91052800</v>
      </c>
      <c r="I759" s="46">
        <f>INDEX('Index Volume'!I:I,MATCH(Index_New!$A759,'Index Volume'!$A:$A,0))</f>
        <v>87992704</v>
      </c>
      <c r="J759" s="46">
        <f>INDEX('Index Volume'!J:J,MATCH(Index_New!$A759,'Index Volume'!$A:$A,0))</f>
        <v>1444039936</v>
      </c>
      <c r="K759" s="46">
        <f>INDEX('Index Volume'!K:K,MATCH(Index_New!$A759,'Index Volume'!$A:$A,0))</f>
        <v>100517000</v>
      </c>
      <c r="L759" s="46">
        <f>INDEX('Index Volume'!L:L,MATCH(Index_New!$A759,'Index Volume'!$A:$A,0))</f>
        <v>787644032</v>
      </c>
      <c r="M759" s="46">
        <f t="shared" si="176"/>
        <v>19080895176</v>
      </c>
      <c r="N759" s="1">
        <f t="shared" si="177"/>
        <v>19080895176</v>
      </c>
      <c r="O759" t="b">
        <f t="shared" si="178"/>
        <v>1</v>
      </c>
      <c r="Q759" s="7">
        <f t="shared" si="179"/>
        <v>0.54127829190602317</v>
      </c>
      <c r="R759" s="7">
        <f t="shared" si="180"/>
        <v>0.20703650157802544</v>
      </c>
      <c r="S759" s="7">
        <f t="shared" si="181"/>
        <v>3.4388430130583271E-2</v>
      </c>
      <c r="T759" s="7">
        <f t="shared" si="182"/>
        <v>7.5521536549029693E-3</v>
      </c>
      <c r="U759" s="7">
        <f t="shared" si="183"/>
        <v>0.1139202995449341</v>
      </c>
      <c r="V759" s="7">
        <f t="shared" si="184"/>
        <v>5.8016499114574238E-2</v>
      </c>
      <c r="W759" s="7">
        <f t="shared" si="185"/>
        <v>4.5343426151046133E-3</v>
      </c>
      <c r="X759" s="7">
        <f t="shared" si="186"/>
        <v>4.2493536045221571E-3</v>
      </c>
      <c r="Y759" s="7">
        <f t="shared" si="187"/>
        <v>1.3928919643916822E-2</v>
      </c>
      <c r="Z759" s="7">
        <f t="shared" si="188"/>
        <v>6.8991655023806411E-3</v>
      </c>
      <c r="AA759" s="7">
        <f t="shared" si="189"/>
        <v>8.196042705032552E-3</v>
      </c>
      <c r="AC759" s="7">
        <f>IF(DAY($A759)=1,VLOOKUP($A759-1,$A$2:$L$1124,$Q$1,FALSE)/VLOOKUP($A759-1,$A$2:$N$1124,14,FALSE),AC758)</f>
        <v>0.54127829190602317</v>
      </c>
      <c r="AD759" s="7">
        <f>IF(DAY($A759)=1,VLOOKUP($A759-1,$A$2:$L$1124,$R$1,FALSE)/VLOOKUP($A759-1,$A$2:$N$1124,14,FALSE),AD758)</f>
        <v>0.20703650157802544</v>
      </c>
      <c r="AE759" s="7">
        <f>IF(DAY($A759)=1,VLOOKUP($A759-1,$A$2:$L$1124,$S$1,FALSE)/VLOOKUP($A759-1,$A$2:$N$1124,14,FALSE),AE758)</f>
        <v>3.4388430130583271E-2</v>
      </c>
      <c r="AF759" s="7">
        <f>IF(DAY($A759)=1,VLOOKUP($A759-1,$A$2:$L$1124,$T$1,FALSE)/VLOOKUP($A759-1,$A$2:$N$1124,14,FALSE),AF758)</f>
        <v>7.5521536549029693E-3</v>
      </c>
      <c r="AG759" s="7">
        <f>IF(DAY($A759)=1,VLOOKUP($A759-1,$A$2:$L$1124,$U$1,FALSE)/VLOOKUP($A759-1,$A$2:$N$1124,14,FALSE),AG758)</f>
        <v>0.1139202995449341</v>
      </c>
      <c r="AH759" s="7">
        <f>IF(DAY($A759)=1,VLOOKUP($A759-1,$A$2:$L$1124,$V$1,FALSE)/VLOOKUP($A759-1,$A$2:$N$1124,14,FALSE),AH758)</f>
        <v>5.8016499114574238E-2</v>
      </c>
      <c r="AI759" s="7">
        <f>IF(DAY($A759)=1,VLOOKUP($A759-1,$A$2:$L$1124,$W$1,FALSE)/VLOOKUP($A759-1,$A$2:$N$1124,14,FALSE),AI758)</f>
        <v>4.5343426151046133E-3</v>
      </c>
      <c r="AJ759" s="7">
        <f>IF(DAY($A759)=1,VLOOKUP($A759-1,$A$2:$L$1124,$X$1,FALSE)/VLOOKUP($A759-1,$A$2:$N$1124,14,FALSE),AJ758)</f>
        <v>4.2493536045221571E-3</v>
      </c>
      <c r="AK759" s="7">
        <f>IF(DAY($A759)=1,VLOOKUP($A759-1,$A$2:$L$1124,$Y$1,FALSE)/VLOOKUP($A759-1,$A$2:$N$1124,14,FALSE),AK758)</f>
        <v>1.3928919643916822E-2</v>
      </c>
      <c r="AL759" s="7">
        <f>IF(DAY($A759)=1,VLOOKUP($A759-1,$A$2:$L$1124,$Z$1,FALSE)/VLOOKUP($A759-1,$A$2:$N$1124,14,FALSE),AL758)</f>
        <v>6.8991655023806411E-3</v>
      </c>
      <c r="AM759" s="7">
        <f>IF(DAY($A759)=1,VLOOKUP($A759-1,$A$2:$L$1124,$AA$1,FALSE)/VLOOKUP($A759-1,$A$2:$N$1124,14,FALSE),AM758)</f>
        <v>8.196042705032552E-3</v>
      </c>
      <c r="AO759" s="12">
        <f>VLOOKUP($A759,BTC!$A$1:$G$1853,5,FALSE)</f>
        <v>11171.4</v>
      </c>
      <c r="AP759" s="12">
        <f>VLOOKUP($A759,XRP!$A$1:$G$1853,5,FALSE)</f>
        <v>1.22</v>
      </c>
      <c r="AQ759" s="12">
        <f>VLOOKUP($A759,LTC!$A$1:$G$1853,5,FALSE)</f>
        <v>176.73</v>
      </c>
      <c r="AR759" s="12">
        <f>VLOOKUP($A759,ETC!$A$1:$G$1853,5,FALSE)</f>
        <v>28.8</v>
      </c>
      <c r="AS759" s="12">
        <f>VLOOKUP($A759,ETH!$A$1:$G$1853,5,FALSE)</f>
        <v>1055.17</v>
      </c>
      <c r="AT759" s="12">
        <f>VLOOKUP($A759,BCH!$A$1:$G$1853,5,FALSE)</f>
        <v>1603.9</v>
      </c>
      <c r="AU759" s="12">
        <f>VLOOKUP($A759,XMR!$A$1:$G$1853,5,FALSE)</f>
        <v>323.68</v>
      </c>
      <c r="AV759" s="12">
        <f>VLOOKUP($A759,ZEC!$A$1:$G$1853,5,FALSE)</f>
        <v>456.94</v>
      </c>
      <c r="AW759" s="12">
        <f>VLOOKUP($A759,EOS!$A$1:$G$1853,5,FALSE)</f>
        <v>14.34</v>
      </c>
      <c r="AX759" s="12">
        <f>VLOOKUP($A759,DASH!$A$1:$G$1853,5,FALSE)</f>
        <v>782.41</v>
      </c>
      <c r="AY759" s="12">
        <f>VLOOKUP($A759,XLM!$A$1:$G$1853,5,FALSE)</f>
        <v>0.63391600000000004</v>
      </c>
      <c r="BA759" s="24">
        <v>1</v>
      </c>
      <c r="BB759" s="24">
        <v>1</v>
      </c>
      <c r="BC759" s="24">
        <v>1</v>
      </c>
      <c r="BD759" s="24">
        <v>1</v>
      </c>
      <c r="BE759" s="24">
        <v>1</v>
      </c>
      <c r="BF759" s="24">
        <v>1</v>
      </c>
      <c r="BG759" s="24">
        <v>1</v>
      </c>
      <c r="BH759" s="24">
        <v>1</v>
      </c>
      <c r="BI759" s="24">
        <v>1</v>
      </c>
      <c r="BJ759" s="24">
        <v>1</v>
      </c>
      <c r="BK759" s="24">
        <v>1</v>
      </c>
      <c r="BM759" s="19">
        <f>IF(SUM(BA758:BK758)=SUM(BA759:BK759),BM758,BM758*SUMPRODUCT(BA759:BK759,AO759:AY759,Q759:AA759)/SUMPRODUCT(BA758:BK758,AO759:AY759,AC759:AM759))</f>
        <v>0.8185351248056717</v>
      </c>
      <c r="BN759" s="26">
        <f>SUMPRODUCT(AO759:AY759,BA759:BK759,Q759:AA759)/BM759</f>
        <v>7666.9331678936005</v>
      </c>
      <c r="BO759">
        <f t="shared" si="190"/>
        <v>11171.4</v>
      </c>
    </row>
    <row r="760" spans="1:67" x14ac:dyDescent="0.75">
      <c r="A760" s="4">
        <v>43127</v>
      </c>
      <c r="B760" s="46">
        <f>INDEX('Index Volume'!B:B,MATCH(Index_New!$A760,'Index Volume'!$A:$A,0))</f>
        <v>7583269888</v>
      </c>
      <c r="C760" s="46">
        <f>INDEX('Index Volume'!C:C,MATCH(Index_New!$A760,'Index Volume'!$A:$A,0))</f>
        <v>689100992</v>
      </c>
      <c r="D760" s="46">
        <f>INDEX('Index Volume'!D:D,MATCH(Index_New!$A760,'Index Volume'!$A:$A,0))</f>
        <v>291632992</v>
      </c>
      <c r="E760" s="46">
        <f>INDEX('Index Volume'!E:E,MATCH(Index_New!$A760,'Index Volume'!$A:$A,0))</f>
        <v>127839000</v>
      </c>
      <c r="F760" s="46">
        <f>INDEX('Index Volume'!F:F,MATCH(Index_New!$A760,'Index Volume'!$A:$A,0))</f>
        <v>3002870016</v>
      </c>
      <c r="G760" s="46">
        <f>INDEX('Index Volume'!G:G,MATCH(Index_New!$A760,'Index Volume'!$A:$A,0))</f>
        <v>441742016</v>
      </c>
      <c r="H760" s="46">
        <f>INDEX('Index Volume'!H:H,MATCH(Index_New!$A760,'Index Volume'!$A:$A,0))</f>
        <v>66614100</v>
      </c>
      <c r="I760" s="46">
        <f>INDEX('Index Volume'!I:I,MATCH(Index_New!$A760,'Index Volume'!$A:$A,0))</f>
        <v>71220400</v>
      </c>
      <c r="J760" s="46">
        <f>INDEX('Index Volume'!J:J,MATCH(Index_New!$A760,'Index Volume'!$A:$A,0))</f>
        <v>653830976</v>
      </c>
      <c r="K760" s="46">
        <f>INDEX('Index Volume'!K:K,MATCH(Index_New!$A760,'Index Volume'!$A:$A,0))</f>
        <v>115618000</v>
      </c>
      <c r="L760" s="46">
        <f>INDEX('Index Volume'!L:L,MATCH(Index_New!$A760,'Index Volume'!$A:$A,0))</f>
        <v>216912992</v>
      </c>
      <c r="M760" s="46">
        <f t="shared" si="176"/>
        <v>13260651372</v>
      </c>
      <c r="N760" s="1">
        <f t="shared" si="177"/>
        <v>13260651372</v>
      </c>
      <c r="O760" t="b">
        <f t="shared" si="178"/>
        <v>1</v>
      </c>
      <c r="Q760" s="7">
        <f t="shared" si="179"/>
        <v>0.54127829190602317</v>
      </c>
      <c r="R760" s="7">
        <f t="shared" si="180"/>
        <v>0.20703650157802544</v>
      </c>
      <c r="S760" s="7">
        <f t="shared" si="181"/>
        <v>3.4388430130583271E-2</v>
      </c>
      <c r="T760" s="7">
        <f t="shared" si="182"/>
        <v>7.5521536549029693E-3</v>
      </c>
      <c r="U760" s="7">
        <f t="shared" si="183"/>
        <v>0.1139202995449341</v>
      </c>
      <c r="V760" s="7">
        <f t="shared" si="184"/>
        <v>5.8016499114574238E-2</v>
      </c>
      <c r="W760" s="7">
        <f t="shared" si="185"/>
        <v>4.5343426151046133E-3</v>
      </c>
      <c r="X760" s="7">
        <f t="shared" si="186"/>
        <v>4.2493536045221571E-3</v>
      </c>
      <c r="Y760" s="7">
        <f t="shared" si="187"/>
        <v>1.3928919643916822E-2</v>
      </c>
      <c r="Z760" s="7">
        <f t="shared" si="188"/>
        <v>6.8991655023806411E-3</v>
      </c>
      <c r="AA760" s="7">
        <f t="shared" si="189"/>
        <v>8.196042705032552E-3</v>
      </c>
      <c r="AC760" s="7">
        <f>IF(DAY($A760)=1,VLOOKUP($A760-1,$A$2:$L$1124,$Q$1,FALSE)/VLOOKUP($A760-1,$A$2:$N$1124,14,FALSE),AC759)</f>
        <v>0.54127829190602317</v>
      </c>
      <c r="AD760" s="7">
        <f>IF(DAY($A760)=1,VLOOKUP($A760-1,$A$2:$L$1124,$R$1,FALSE)/VLOOKUP($A760-1,$A$2:$N$1124,14,FALSE),AD759)</f>
        <v>0.20703650157802544</v>
      </c>
      <c r="AE760" s="7">
        <f>IF(DAY($A760)=1,VLOOKUP($A760-1,$A$2:$L$1124,$S$1,FALSE)/VLOOKUP($A760-1,$A$2:$N$1124,14,FALSE),AE759)</f>
        <v>3.4388430130583271E-2</v>
      </c>
      <c r="AF760" s="7">
        <f>IF(DAY($A760)=1,VLOOKUP($A760-1,$A$2:$L$1124,$T$1,FALSE)/VLOOKUP($A760-1,$A$2:$N$1124,14,FALSE),AF759)</f>
        <v>7.5521536549029693E-3</v>
      </c>
      <c r="AG760" s="7">
        <f>IF(DAY($A760)=1,VLOOKUP($A760-1,$A$2:$L$1124,$U$1,FALSE)/VLOOKUP($A760-1,$A$2:$N$1124,14,FALSE),AG759)</f>
        <v>0.1139202995449341</v>
      </c>
      <c r="AH760" s="7">
        <f>IF(DAY($A760)=1,VLOOKUP($A760-1,$A$2:$L$1124,$V$1,FALSE)/VLOOKUP($A760-1,$A$2:$N$1124,14,FALSE),AH759)</f>
        <v>5.8016499114574238E-2</v>
      </c>
      <c r="AI760" s="7">
        <f>IF(DAY($A760)=1,VLOOKUP($A760-1,$A$2:$L$1124,$W$1,FALSE)/VLOOKUP($A760-1,$A$2:$N$1124,14,FALSE),AI759)</f>
        <v>4.5343426151046133E-3</v>
      </c>
      <c r="AJ760" s="7">
        <f>IF(DAY($A760)=1,VLOOKUP($A760-1,$A$2:$L$1124,$X$1,FALSE)/VLOOKUP($A760-1,$A$2:$N$1124,14,FALSE),AJ759)</f>
        <v>4.2493536045221571E-3</v>
      </c>
      <c r="AK760" s="7">
        <f>IF(DAY($A760)=1,VLOOKUP($A760-1,$A$2:$L$1124,$Y$1,FALSE)/VLOOKUP($A760-1,$A$2:$N$1124,14,FALSE),AK759)</f>
        <v>1.3928919643916822E-2</v>
      </c>
      <c r="AL760" s="7">
        <f>IF(DAY($A760)=1,VLOOKUP($A760-1,$A$2:$L$1124,$Z$1,FALSE)/VLOOKUP($A760-1,$A$2:$N$1124,14,FALSE),AL759)</f>
        <v>6.8991655023806411E-3</v>
      </c>
      <c r="AM760" s="7">
        <f>IF(DAY($A760)=1,VLOOKUP($A760-1,$A$2:$L$1124,$AA$1,FALSE)/VLOOKUP($A760-1,$A$2:$N$1124,14,FALSE),AM759)</f>
        <v>8.196042705032552E-3</v>
      </c>
      <c r="AO760" s="12">
        <f>VLOOKUP($A760,BTC!$A$1:$G$1853,5,FALSE)</f>
        <v>11440.7</v>
      </c>
      <c r="AP760" s="12">
        <f>VLOOKUP($A760,XRP!$A$1:$G$1853,5,FALSE)</f>
        <v>1.22</v>
      </c>
      <c r="AQ760" s="12">
        <f>VLOOKUP($A760,LTC!$A$1:$G$1853,5,FALSE)</f>
        <v>180.89</v>
      </c>
      <c r="AR760" s="12">
        <f>VLOOKUP($A760,ETC!$A$1:$G$1853,5,FALSE)</f>
        <v>29.49</v>
      </c>
      <c r="AS760" s="12">
        <f>VLOOKUP($A760,ETH!$A$1:$G$1853,5,FALSE)</f>
        <v>1107.07</v>
      </c>
      <c r="AT760" s="12">
        <f>VLOOKUP($A760,BCH!$A$1:$G$1853,5,FALSE)</f>
        <v>1628.63</v>
      </c>
      <c r="AU760" s="12">
        <f>VLOOKUP($A760,XMR!$A$1:$G$1853,5,FALSE)</f>
        <v>321.36</v>
      </c>
      <c r="AV760" s="12">
        <f>VLOOKUP($A760,ZEC!$A$1:$G$1853,5,FALSE)</f>
        <v>451.69</v>
      </c>
      <c r="AW760" s="12">
        <f>VLOOKUP($A760,EOS!$A$1:$G$1853,5,FALSE)</f>
        <v>14.27</v>
      </c>
      <c r="AX760" s="12">
        <f>VLOOKUP($A760,DASH!$A$1:$G$1853,5,FALSE)</f>
        <v>773.84</v>
      </c>
      <c r="AY760" s="12">
        <f>VLOOKUP($A760,XLM!$A$1:$G$1853,5,FALSE)</f>
        <v>0.61306099999999997</v>
      </c>
      <c r="BA760" s="24">
        <v>1</v>
      </c>
      <c r="BB760" s="24">
        <v>1</v>
      </c>
      <c r="BC760" s="24">
        <v>1</v>
      </c>
      <c r="BD760" s="24">
        <v>1</v>
      </c>
      <c r="BE760" s="24">
        <v>1</v>
      </c>
      <c r="BF760" s="24">
        <v>1</v>
      </c>
      <c r="BG760" s="24">
        <v>1</v>
      </c>
      <c r="BH760" s="24">
        <v>1</v>
      </c>
      <c r="BI760" s="24">
        <v>1</v>
      </c>
      <c r="BJ760" s="24">
        <v>1</v>
      </c>
      <c r="BK760" s="24">
        <v>1</v>
      </c>
      <c r="BM760" s="19">
        <f>IF(SUM(BA759:BK759)=SUM(BA760:BK760),BM759,BM759*SUMPRODUCT(BA760:BK760,AO760:AY760,Q760:AA760)/SUMPRODUCT(BA759:BK759,AO760:AY760,AC760:AM760))</f>
        <v>0.8185351248056717</v>
      </c>
      <c r="BN760" s="26">
        <f>SUMPRODUCT(AO760:AY760,BA760:BK760,Q760:AA760)/BM760</f>
        <v>7854.0584569751354</v>
      </c>
      <c r="BO760">
        <f t="shared" si="190"/>
        <v>11440.7</v>
      </c>
    </row>
    <row r="761" spans="1:67" x14ac:dyDescent="0.75">
      <c r="A761" s="3">
        <v>43128</v>
      </c>
      <c r="B761" s="46">
        <f>INDEX('Index Volume'!B:B,MATCH(Index_New!$A761,'Index Volume'!$A:$A,0))</f>
        <v>8350360064</v>
      </c>
      <c r="C761" s="46">
        <f>INDEX('Index Volume'!C:C,MATCH(Index_New!$A761,'Index Volume'!$A:$A,0))</f>
        <v>1327360000</v>
      </c>
      <c r="D761" s="46">
        <f>INDEX('Index Volume'!D:D,MATCH(Index_New!$A761,'Index Volume'!$A:$A,0))</f>
        <v>363515008</v>
      </c>
      <c r="E761" s="46">
        <f>INDEX('Index Volume'!E:E,MATCH(Index_New!$A761,'Index Volume'!$A:$A,0))</f>
        <v>350799008</v>
      </c>
      <c r="F761" s="46">
        <f>INDEX('Index Volume'!F:F,MATCH(Index_New!$A761,'Index Volume'!$A:$A,0))</f>
        <v>5372329984</v>
      </c>
      <c r="G761" s="46">
        <f>INDEX('Index Volume'!G:G,MATCH(Index_New!$A761,'Index Volume'!$A:$A,0))</f>
        <v>580544000</v>
      </c>
      <c r="H761" s="46">
        <f>INDEX('Index Volume'!H:H,MATCH(Index_New!$A761,'Index Volume'!$A:$A,0))</f>
        <v>75700896</v>
      </c>
      <c r="I761" s="46">
        <f>INDEX('Index Volume'!I:I,MATCH(Index_New!$A761,'Index Volume'!$A:$A,0))</f>
        <v>74527600</v>
      </c>
      <c r="J761" s="46">
        <f>INDEX('Index Volume'!J:J,MATCH(Index_New!$A761,'Index Volume'!$A:$A,0))</f>
        <v>646950016</v>
      </c>
      <c r="K761" s="46">
        <f>INDEX('Index Volume'!K:K,MATCH(Index_New!$A761,'Index Volume'!$A:$A,0))</f>
        <v>122949000</v>
      </c>
      <c r="L761" s="46">
        <f>INDEX('Index Volume'!L:L,MATCH(Index_New!$A761,'Index Volume'!$A:$A,0))</f>
        <v>194610000</v>
      </c>
      <c r="M761" s="46">
        <f t="shared" si="176"/>
        <v>17459645576</v>
      </c>
      <c r="N761" s="1">
        <f t="shared" si="177"/>
        <v>17459645576</v>
      </c>
      <c r="O761" t="b">
        <f t="shared" si="178"/>
        <v>1</v>
      </c>
      <c r="Q761" s="7">
        <f t="shared" si="179"/>
        <v>0.54127829190602317</v>
      </c>
      <c r="R761" s="7">
        <f t="shared" si="180"/>
        <v>0.20703650157802544</v>
      </c>
      <c r="S761" s="7">
        <f t="shared" si="181"/>
        <v>3.4388430130583271E-2</v>
      </c>
      <c r="T761" s="7">
        <f t="shared" si="182"/>
        <v>7.5521536549029693E-3</v>
      </c>
      <c r="U761" s="7">
        <f t="shared" si="183"/>
        <v>0.1139202995449341</v>
      </c>
      <c r="V761" s="7">
        <f t="shared" si="184"/>
        <v>5.8016499114574238E-2</v>
      </c>
      <c r="W761" s="7">
        <f t="shared" si="185"/>
        <v>4.5343426151046133E-3</v>
      </c>
      <c r="X761" s="7">
        <f t="shared" si="186"/>
        <v>4.2493536045221571E-3</v>
      </c>
      <c r="Y761" s="7">
        <f t="shared" si="187"/>
        <v>1.3928919643916822E-2</v>
      </c>
      <c r="Z761" s="7">
        <f t="shared" si="188"/>
        <v>6.8991655023806411E-3</v>
      </c>
      <c r="AA761" s="7">
        <f t="shared" si="189"/>
        <v>8.196042705032552E-3</v>
      </c>
      <c r="AC761" s="7">
        <f>IF(DAY($A761)=1,VLOOKUP($A761-1,$A$2:$L$1124,$Q$1,FALSE)/VLOOKUP($A761-1,$A$2:$N$1124,14,FALSE),AC760)</f>
        <v>0.54127829190602317</v>
      </c>
      <c r="AD761" s="7">
        <f>IF(DAY($A761)=1,VLOOKUP($A761-1,$A$2:$L$1124,$R$1,FALSE)/VLOOKUP($A761-1,$A$2:$N$1124,14,FALSE),AD760)</f>
        <v>0.20703650157802544</v>
      </c>
      <c r="AE761" s="7">
        <f>IF(DAY($A761)=1,VLOOKUP($A761-1,$A$2:$L$1124,$S$1,FALSE)/VLOOKUP($A761-1,$A$2:$N$1124,14,FALSE),AE760)</f>
        <v>3.4388430130583271E-2</v>
      </c>
      <c r="AF761" s="7">
        <f>IF(DAY($A761)=1,VLOOKUP($A761-1,$A$2:$L$1124,$T$1,FALSE)/VLOOKUP($A761-1,$A$2:$N$1124,14,FALSE),AF760)</f>
        <v>7.5521536549029693E-3</v>
      </c>
      <c r="AG761" s="7">
        <f>IF(DAY($A761)=1,VLOOKUP($A761-1,$A$2:$L$1124,$U$1,FALSE)/VLOOKUP($A761-1,$A$2:$N$1124,14,FALSE),AG760)</f>
        <v>0.1139202995449341</v>
      </c>
      <c r="AH761" s="7">
        <f>IF(DAY($A761)=1,VLOOKUP($A761-1,$A$2:$L$1124,$V$1,FALSE)/VLOOKUP($A761-1,$A$2:$N$1124,14,FALSE),AH760)</f>
        <v>5.8016499114574238E-2</v>
      </c>
      <c r="AI761" s="7">
        <f>IF(DAY($A761)=1,VLOOKUP($A761-1,$A$2:$L$1124,$W$1,FALSE)/VLOOKUP($A761-1,$A$2:$N$1124,14,FALSE),AI760)</f>
        <v>4.5343426151046133E-3</v>
      </c>
      <c r="AJ761" s="7">
        <f>IF(DAY($A761)=1,VLOOKUP($A761-1,$A$2:$L$1124,$X$1,FALSE)/VLOOKUP($A761-1,$A$2:$N$1124,14,FALSE),AJ760)</f>
        <v>4.2493536045221571E-3</v>
      </c>
      <c r="AK761" s="7">
        <f>IF(DAY($A761)=1,VLOOKUP($A761-1,$A$2:$L$1124,$Y$1,FALSE)/VLOOKUP($A761-1,$A$2:$N$1124,14,FALSE),AK760)</f>
        <v>1.3928919643916822E-2</v>
      </c>
      <c r="AL761" s="7">
        <f>IF(DAY($A761)=1,VLOOKUP($A761-1,$A$2:$L$1124,$Z$1,FALSE)/VLOOKUP($A761-1,$A$2:$N$1124,14,FALSE),AL760)</f>
        <v>6.8991655023806411E-3</v>
      </c>
      <c r="AM761" s="7">
        <f>IF(DAY($A761)=1,VLOOKUP($A761-1,$A$2:$L$1124,$AA$1,FALSE)/VLOOKUP($A761-1,$A$2:$N$1124,14,FALSE),AM760)</f>
        <v>8.196042705032552E-3</v>
      </c>
      <c r="AO761" s="12">
        <f>VLOOKUP($A761,BTC!$A$1:$G$1853,5,FALSE)</f>
        <v>11786.3</v>
      </c>
      <c r="AP761" s="12">
        <f>VLOOKUP($A761,XRP!$A$1:$G$1853,5,FALSE)</f>
        <v>1.4</v>
      </c>
      <c r="AQ761" s="12">
        <f>VLOOKUP($A761,LTC!$A$1:$G$1853,5,FALSE)</f>
        <v>193.87</v>
      </c>
      <c r="AR761" s="12">
        <f>VLOOKUP($A761,ETC!$A$1:$G$1853,5,FALSE)</f>
        <v>32.9</v>
      </c>
      <c r="AS761" s="12">
        <f>VLOOKUP($A761,ETH!$A$1:$G$1853,5,FALSE)</f>
        <v>1246.01</v>
      </c>
      <c r="AT761" s="12">
        <f>VLOOKUP($A761,BCH!$A$1:$G$1853,5,FALSE)</f>
        <v>1746.25</v>
      </c>
      <c r="AU761" s="12">
        <f>VLOOKUP($A761,XMR!$A$1:$G$1853,5,FALSE)</f>
        <v>332.17</v>
      </c>
      <c r="AV761" s="12">
        <f>VLOOKUP($A761,ZEC!$A$1:$G$1853,5,FALSE)</f>
        <v>471.99</v>
      </c>
      <c r="AW761" s="12">
        <f>VLOOKUP($A761,EOS!$A$1:$G$1853,5,FALSE)</f>
        <v>15.02</v>
      </c>
      <c r="AX761" s="12">
        <f>VLOOKUP($A761,DASH!$A$1:$G$1853,5,FALSE)</f>
        <v>812.24</v>
      </c>
      <c r="AY761" s="12">
        <f>VLOOKUP($A761,XLM!$A$1:$G$1853,5,FALSE)</f>
        <v>0.63442100000000001</v>
      </c>
      <c r="BA761" s="24">
        <v>1</v>
      </c>
      <c r="BB761" s="24">
        <v>1</v>
      </c>
      <c r="BC761" s="24">
        <v>1</v>
      </c>
      <c r="BD761" s="24">
        <v>1</v>
      </c>
      <c r="BE761" s="24">
        <v>1</v>
      </c>
      <c r="BF761" s="24">
        <v>1</v>
      </c>
      <c r="BG761" s="24">
        <v>1</v>
      </c>
      <c r="BH761" s="24">
        <v>1</v>
      </c>
      <c r="BI761" s="24">
        <v>1</v>
      </c>
      <c r="BJ761" s="24">
        <v>1</v>
      </c>
      <c r="BK761" s="24">
        <v>1</v>
      </c>
      <c r="BM761" s="19">
        <f>IF(SUM(BA760:BK760)=SUM(BA761:BK761),BM760,BM760*SUMPRODUCT(BA761:BK761,AO761:AY761,Q761:AA761)/SUMPRODUCT(BA760:BK760,AO761:AY761,AC761:AM761))</f>
        <v>0.8185351248056717</v>
      </c>
      <c r="BN761" s="26">
        <f>SUMPRODUCT(AO761:AY761,BA761:BK761,Q761:AA761)/BM761</f>
        <v>8111.3937470752835</v>
      </c>
      <c r="BO761">
        <f t="shared" si="190"/>
        <v>11786.3</v>
      </c>
    </row>
    <row r="762" spans="1:67" x14ac:dyDescent="0.75">
      <c r="A762" s="4">
        <v>43129</v>
      </c>
      <c r="B762" s="46">
        <f>INDEX('Index Volume'!B:B,MATCH(Index_New!$A762,'Index Volume'!$A:$A,0))</f>
        <v>7107359744</v>
      </c>
      <c r="C762" s="46">
        <f>INDEX('Index Volume'!C:C,MATCH(Index_New!$A762,'Index Volume'!$A:$A,0))</f>
        <v>1073680000</v>
      </c>
      <c r="D762" s="46">
        <f>INDEX('Index Volume'!D:D,MATCH(Index_New!$A762,'Index Volume'!$A:$A,0))</f>
        <v>303560992</v>
      </c>
      <c r="E762" s="46">
        <f>INDEX('Index Volume'!E:E,MATCH(Index_New!$A762,'Index Volume'!$A:$A,0))</f>
        <v>197076000</v>
      </c>
      <c r="F762" s="46">
        <f>INDEX('Index Volume'!F:F,MATCH(Index_New!$A762,'Index Volume'!$A:$A,0))</f>
        <v>3715079936</v>
      </c>
      <c r="G762" s="46">
        <f>INDEX('Index Volume'!G:G,MATCH(Index_New!$A762,'Index Volume'!$A:$A,0))</f>
        <v>362212992</v>
      </c>
      <c r="H762" s="46">
        <f>INDEX('Index Volume'!H:H,MATCH(Index_New!$A762,'Index Volume'!$A:$A,0))</f>
        <v>55323000</v>
      </c>
      <c r="I762" s="46">
        <f>INDEX('Index Volume'!I:I,MATCH(Index_New!$A762,'Index Volume'!$A:$A,0))</f>
        <v>75045800</v>
      </c>
      <c r="J762" s="46">
        <f>INDEX('Index Volume'!J:J,MATCH(Index_New!$A762,'Index Volume'!$A:$A,0))</f>
        <v>565307008</v>
      </c>
      <c r="K762" s="46">
        <f>INDEX('Index Volume'!K:K,MATCH(Index_New!$A762,'Index Volume'!$A:$A,0))</f>
        <v>114750000</v>
      </c>
      <c r="L762" s="46">
        <f>INDEX('Index Volume'!L:L,MATCH(Index_New!$A762,'Index Volume'!$A:$A,0))</f>
        <v>118507000</v>
      </c>
      <c r="M762" s="46">
        <f t="shared" si="176"/>
        <v>13687902472</v>
      </c>
      <c r="N762" s="1">
        <f t="shared" si="177"/>
        <v>13687902472</v>
      </c>
      <c r="O762" t="b">
        <f t="shared" si="178"/>
        <v>1</v>
      </c>
      <c r="Q762" s="7">
        <f t="shared" si="179"/>
        <v>0.54127829190602317</v>
      </c>
      <c r="R762" s="7">
        <f t="shared" si="180"/>
        <v>0.20703650157802544</v>
      </c>
      <c r="S762" s="7">
        <f t="shared" si="181"/>
        <v>3.4388430130583271E-2</v>
      </c>
      <c r="T762" s="7">
        <f t="shared" si="182"/>
        <v>7.5521536549029693E-3</v>
      </c>
      <c r="U762" s="7">
        <f t="shared" si="183"/>
        <v>0.1139202995449341</v>
      </c>
      <c r="V762" s="7">
        <f t="shared" si="184"/>
        <v>5.8016499114574238E-2</v>
      </c>
      <c r="W762" s="7">
        <f t="shared" si="185"/>
        <v>4.5343426151046133E-3</v>
      </c>
      <c r="X762" s="7">
        <f t="shared" si="186"/>
        <v>4.2493536045221571E-3</v>
      </c>
      <c r="Y762" s="7">
        <f t="shared" si="187"/>
        <v>1.3928919643916822E-2</v>
      </c>
      <c r="Z762" s="7">
        <f t="shared" si="188"/>
        <v>6.8991655023806411E-3</v>
      </c>
      <c r="AA762" s="7">
        <f t="shared" si="189"/>
        <v>8.196042705032552E-3</v>
      </c>
      <c r="AC762" s="7">
        <f>IF(DAY($A762)=1,VLOOKUP($A762-1,$A$2:$L$1124,$Q$1,FALSE)/VLOOKUP($A762-1,$A$2:$N$1124,14,FALSE),AC761)</f>
        <v>0.54127829190602317</v>
      </c>
      <c r="AD762" s="7">
        <f>IF(DAY($A762)=1,VLOOKUP($A762-1,$A$2:$L$1124,$R$1,FALSE)/VLOOKUP($A762-1,$A$2:$N$1124,14,FALSE),AD761)</f>
        <v>0.20703650157802544</v>
      </c>
      <c r="AE762" s="7">
        <f>IF(DAY($A762)=1,VLOOKUP($A762-1,$A$2:$L$1124,$S$1,FALSE)/VLOOKUP($A762-1,$A$2:$N$1124,14,FALSE),AE761)</f>
        <v>3.4388430130583271E-2</v>
      </c>
      <c r="AF762" s="7">
        <f>IF(DAY($A762)=1,VLOOKUP($A762-1,$A$2:$L$1124,$T$1,FALSE)/VLOOKUP($A762-1,$A$2:$N$1124,14,FALSE),AF761)</f>
        <v>7.5521536549029693E-3</v>
      </c>
      <c r="AG762" s="7">
        <f>IF(DAY($A762)=1,VLOOKUP($A762-1,$A$2:$L$1124,$U$1,FALSE)/VLOOKUP($A762-1,$A$2:$N$1124,14,FALSE),AG761)</f>
        <v>0.1139202995449341</v>
      </c>
      <c r="AH762" s="7">
        <f>IF(DAY($A762)=1,VLOOKUP($A762-1,$A$2:$L$1124,$V$1,FALSE)/VLOOKUP($A762-1,$A$2:$N$1124,14,FALSE),AH761)</f>
        <v>5.8016499114574238E-2</v>
      </c>
      <c r="AI762" s="7">
        <f>IF(DAY($A762)=1,VLOOKUP($A762-1,$A$2:$L$1124,$W$1,FALSE)/VLOOKUP($A762-1,$A$2:$N$1124,14,FALSE),AI761)</f>
        <v>4.5343426151046133E-3</v>
      </c>
      <c r="AJ762" s="7">
        <f>IF(DAY($A762)=1,VLOOKUP($A762-1,$A$2:$L$1124,$X$1,FALSE)/VLOOKUP($A762-1,$A$2:$N$1124,14,FALSE),AJ761)</f>
        <v>4.2493536045221571E-3</v>
      </c>
      <c r="AK762" s="7">
        <f>IF(DAY($A762)=1,VLOOKUP($A762-1,$A$2:$L$1124,$Y$1,FALSE)/VLOOKUP($A762-1,$A$2:$N$1124,14,FALSE),AK761)</f>
        <v>1.3928919643916822E-2</v>
      </c>
      <c r="AL762" s="7">
        <f>IF(DAY($A762)=1,VLOOKUP($A762-1,$A$2:$L$1124,$Z$1,FALSE)/VLOOKUP($A762-1,$A$2:$N$1124,14,FALSE),AL761)</f>
        <v>6.8991655023806411E-3</v>
      </c>
      <c r="AM762" s="7">
        <f>IF(DAY($A762)=1,VLOOKUP($A762-1,$A$2:$L$1124,$AA$1,FALSE)/VLOOKUP($A762-1,$A$2:$N$1124,14,FALSE),AM761)</f>
        <v>8.196042705032552E-3</v>
      </c>
      <c r="AO762" s="12">
        <f>VLOOKUP($A762,BTC!$A$1:$G$1853,5,FALSE)</f>
        <v>11296.4</v>
      </c>
      <c r="AP762" s="12">
        <f>VLOOKUP($A762,XRP!$A$1:$G$1853,5,FALSE)</f>
        <v>1.32</v>
      </c>
      <c r="AQ762" s="12">
        <f>VLOOKUP($A762,LTC!$A$1:$G$1853,5,FALSE)</f>
        <v>181.66</v>
      </c>
      <c r="AR762" s="12">
        <f>VLOOKUP($A762,ETC!$A$1:$G$1853,5,FALSE)</f>
        <v>31.71</v>
      </c>
      <c r="AS762" s="12">
        <f>VLOOKUP($A762,ETH!$A$1:$G$1853,5,FALSE)</f>
        <v>1182.3599999999999</v>
      </c>
      <c r="AT762" s="12">
        <f>VLOOKUP($A762,BCH!$A$1:$G$1853,5,FALSE)</f>
        <v>1657.14</v>
      </c>
      <c r="AU762" s="12">
        <f>VLOOKUP($A762,XMR!$A$1:$G$1853,5,FALSE)</f>
        <v>316.63</v>
      </c>
      <c r="AV762" s="12">
        <f>VLOOKUP($A762,ZEC!$A$1:$G$1853,5,FALSE)</f>
        <v>448.61</v>
      </c>
      <c r="AW762" s="12">
        <f>VLOOKUP($A762,EOS!$A$1:$G$1853,5,FALSE)</f>
        <v>14.01</v>
      </c>
      <c r="AX762" s="12">
        <f>VLOOKUP($A762,DASH!$A$1:$G$1853,5,FALSE)</f>
        <v>767.69</v>
      </c>
      <c r="AY762" s="12">
        <f>VLOOKUP($A762,XLM!$A$1:$G$1853,5,FALSE)</f>
        <v>0.589283</v>
      </c>
      <c r="BA762" s="24">
        <v>1</v>
      </c>
      <c r="BB762" s="24">
        <v>1</v>
      </c>
      <c r="BC762" s="24">
        <v>1</v>
      </c>
      <c r="BD762" s="24">
        <v>1</v>
      </c>
      <c r="BE762" s="24">
        <v>1</v>
      </c>
      <c r="BF762" s="24">
        <v>1</v>
      </c>
      <c r="BG762" s="24">
        <v>1</v>
      </c>
      <c r="BH762" s="24">
        <v>1</v>
      </c>
      <c r="BI762" s="24">
        <v>1</v>
      </c>
      <c r="BJ762" s="24">
        <v>1</v>
      </c>
      <c r="BK762" s="24">
        <v>1</v>
      </c>
      <c r="BM762" s="19">
        <f>IF(SUM(BA761:BK761)=SUM(BA762:BK762),BM761,BM761*SUMPRODUCT(BA762:BK762,AO762:AY762,Q762:AA762)/SUMPRODUCT(BA761:BK761,AO762:AY762,AC762:AM762))</f>
        <v>0.8185351248056717</v>
      </c>
      <c r="BN762" s="26">
        <f>SUMPRODUCT(AO762:AY762,BA762:BK762,Q762:AA762)/BM762</f>
        <v>7771.1149412704008</v>
      </c>
      <c r="BO762">
        <f t="shared" si="190"/>
        <v>11296.4</v>
      </c>
    </row>
    <row r="763" spans="1:67" x14ac:dyDescent="0.75">
      <c r="A763" s="3">
        <v>43130</v>
      </c>
      <c r="B763" s="46">
        <f>INDEX('Index Volume'!B:B,MATCH(Index_New!$A763,'Index Volume'!$A:$A,0))</f>
        <v>8637859840</v>
      </c>
      <c r="C763" s="46">
        <f>INDEX('Index Volume'!C:C,MATCH(Index_New!$A763,'Index Volume'!$A:$A,0))</f>
        <v>1134640000</v>
      </c>
      <c r="D763" s="46">
        <f>INDEX('Index Volume'!D:D,MATCH(Index_New!$A763,'Index Volume'!$A:$A,0))</f>
        <v>433227008</v>
      </c>
      <c r="E763" s="46">
        <f>INDEX('Index Volume'!E:E,MATCH(Index_New!$A763,'Index Volume'!$A:$A,0))</f>
        <v>235160000</v>
      </c>
      <c r="F763" s="46">
        <f>INDEX('Index Volume'!F:F,MATCH(Index_New!$A763,'Index Volume'!$A:$A,0))</f>
        <v>4107859968</v>
      </c>
      <c r="G763" s="46">
        <f>INDEX('Index Volume'!G:G,MATCH(Index_New!$A763,'Index Volume'!$A:$A,0))</f>
        <v>649822976</v>
      </c>
      <c r="H763" s="46">
        <f>INDEX('Index Volume'!H:H,MATCH(Index_New!$A763,'Index Volume'!$A:$A,0))</f>
        <v>93182600</v>
      </c>
      <c r="I763" s="46">
        <f>INDEX('Index Volume'!I:I,MATCH(Index_New!$A763,'Index Volume'!$A:$A,0))</f>
        <v>77962096</v>
      </c>
      <c r="J763" s="46">
        <f>INDEX('Index Volume'!J:J,MATCH(Index_New!$A763,'Index Volume'!$A:$A,0))</f>
        <v>980342016</v>
      </c>
      <c r="K763" s="46">
        <f>INDEX('Index Volume'!K:K,MATCH(Index_New!$A763,'Index Volume'!$A:$A,0))</f>
        <v>112419000</v>
      </c>
      <c r="L763" s="46">
        <f>INDEX('Index Volume'!L:L,MATCH(Index_New!$A763,'Index Volume'!$A:$A,0))</f>
        <v>178892992</v>
      </c>
      <c r="M763" s="46">
        <f t="shared" si="176"/>
        <v>16641368496</v>
      </c>
      <c r="N763" s="1">
        <f t="shared" si="177"/>
        <v>16641368496</v>
      </c>
      <c r="O763" t="b">
        <f t="shared" si="178"/>
        <v>1</v>
      </c>
      <c r="Q763" s="7">
        <f t="shared" si="179"/>
        <v>0.54127829190602317</v>
      </c>
      <c r="R763" s="7">
        <f t="shared" si="180"/>
        <v>0.20703650157802544</v>
      </c>
      <c r="S763" s="7">
        <f t="shared" si="181"/>
        <v>3.4388430130583271E-2</v>
      </c>
      <c r="T763" s="7">
        <f t="shared" si="182"/>
        <v>7.5521536549029693E-3</v>
      </c>
      <c r="U763" s="7">
        <f t="shared" si="183"/>
        <v>0.1139202995449341</v>
      </c>
      <c r="V763" s="7">
        <f t="shared" si="184"/>
        <v>5.8016499114574238E-2</v>
      </c>
      <c r="W763" s="7">
        <f t="shared" si="185"/>
        <v>4.5343426151046133E-3</v>
      </c>
      <c r="X763" s="7">
        <f t="shared" si="186"/>
        <v>4.2493536045221571E-3</v>
      </c>
      <c r="Y763" s="7">
        <f t="shared" si="187"/>
        <v>1.3928919643916822E-2</v>
      </c>
      <c r="Z763" s="7">
        <f t="shared" si="188"/>
        <v>6.8991655023806411E-3</v>
      </c>
      <c r="AA763" s="7">
        <f t="shared" si="189"/>
        <v>8.196042705032552E-3</v>
      </c>
      <c r="AC763" s="7">
        <f>IF(DAY($A763)=1,VLOOKUP($A763-1,$A$2:$L$1124,$Q$1,FALSE)/VLOOKUP($A763-1,$A$2:$N$1124,14,FALSE),AC762)</f>
        <v>0.54127829190602317</v>
      </c>
      <c r="AD763" s="7">
        <f>IF(DAY($A763)=1,VLOOKUP($A763-1,$A$2:$L$1124,$R$1,FALSE)/VLOOKUP($A763-1,$A$2:$N$1124,14,FALSE),AD762)</f>
        <v>0.20703650157802544</v>
      </c>
      <c r="AE763" s="7">
        <f>IF(DAY($A763)=1,VLOOKUP($A763-1,$A$2:$L$1124,$S$1,FALSE)/VLOOKUP($A763-1,$A$2:$N$1124,14,FALSE),AE762)</f>
        <v>3.4388430130583271E-2</v>
      </c>
      <c r="AF763" s="7">
        <f>IF(DAY($A763)=1,VLOOKUP($A763-1,$A$2:$L$1124,$T$1,FALSE)/VLOOKUP($A763-1,$A$2:$N$1124,14,FALSE),AF762)</f>
        <v>7.5521536549029693E-3</v>
      </c>
      <c r="AG763" s="7">
        <f>IF(DAY($A763)=1,VLOOKUP($A763-1,$A$2:$L$1124,$U$1,FALSE)/VLOOKUP($A763-1,$A$2:$N$1124,14,FALSE),AG762)</f>
        <v>0.1139202995449341</v>
      </c>
      <c r="AH763" s="7">
        <f>IF(DAY($A763)=1,VLOOKUP($A763-1,$A$2:$L$1124,$V$1,FALSE)/VLOOKUP($A763-1,$A$2:$N$1124,14,FALSE),AH762)</f>
        <v>5.8016499114574238E-2</v>
      </c>
      <c r="AI763" s="7">
        <f>IF(DAY($A763)=1,VLOOKUP($A763-1,$A$2:$L$1124,$W$1,FALSE)/VLOOKUP($A763-1,$A$2:$N$1124,14,FALSE),AI762)</f>
        <v>4.5343426151046133E-3</v>
      </c>
      <c r="AJ763" s="7">
        <f>IF(DAY($A763)=1,VLOOKUP($A763-1,$A$2:$L$1124,$X$1,FALSE)/VLOOKUP($A763-1,$A$2:$N$1124,14,FALSE),AJ762)</f>
        <v>4.2493536045221571E-3</v>
      </c>
      <c r="AK763" s="7">
        <f>IF(DAY($A763)=1,VLOOKUP($A763-1,$A$2:$L$1124,$Y$1,FALSE)/VLOOKUP($A763-1,$A$2:$N$1124,14,FALSE),AK762)</f>
        <v>1.3928919643916822E-2</v>
      </c>
      <c r="AL763" s="7">
        <f>IF(DAY($A763)=1,VLOOKUP($A763-1,$A$2:$L$1124,$Z$1,FALSE)/VLOOKUP($A763-1,$A$2:$N$1124,14,FALSE),AL762)</f>
        <v>6.8991655023806411E-3</v>
      </c>
      <c r="AM763" s="7">
        <f>IF(DAY($A763)=1,VLOOKUP($A763-1,$A$2:$L$1124,$AA$1,FALSE)/VLOOKUP($A763-1,$A$2:$N$1124,14,FALSE),AM762)</f>
        <v>8.196042705032552E-3</v>
      </c>
      <c r="AO763" s="12">
        <f>VLOOKUP($A763,BTC!$A$1:$G$1853,5,FALSE)</f>
        <v>10106.299999999999</v>
      </c>
      <c r="AP763" s="12">
        <f>VLOOKUP($A763,XRP!$A$1:$G$1853,5,FALSE)</f>
        <v>1.1399999999999999</v>
      </c>
      <c r="AQ763" s="12">
        <f>VLOOKUP($A763,LTC!$A$1:$G$1853,5,FALSE)</f>
        <v>165.28</v>
      </c>
      <c r="AR763" s="12">
        <f>VLOOKUP($A763,ETC!$A$1:$G$1853,5,FALSE)</f>
        <v>27.13</v>
      </c>
      <c r="AS763" s="12">
        <f>VLOOKUP($A763,ETH!$A$1:$G$1853,5,FALSE)</f>
        <v>1071.1300000000001</v>
      </c>
      <c r="AT763" s="12">
        <f>VLOOKUP($A763,BCH!$A$1:$G$1853,5,FALSE)</f>
        <v>1470.55</v>
      </c>
      <c r="AU763" s="12">
        <f>VLOOKUP($A763,XMR!$A$1:$G$1853,5,FALSE)</f>
        <v>274.02</v>
      </c>
      <c r="AV763" s="12">
        <f>VLOOKUP($A763,ZEC!$A$1:$G$1853,5,FALSE)</f>
        <v>383.47</v>
      </c>
      <c r="AW763" s="12">
        <f>VLOOKUP($A763,EOS!$A$1:$G$1853,5,FALSE)</f>
        <v>11.56</v>
      </c>
      <c r="AX763" s="12">
        <f>VLOOKUP($A763,DASH!$A$1:$G$1853,5,FALSE)</f>
        <v>676.91</v>
      </c>
      <c r="AY763" s="12">
        <f>VLOOKUP($A763,XLM!$A$1:$G$1853,5,FALSE)</f>
        <v>0.48964800000000003</v>
      </c>
      <c r="BA763" s="24">
        <v>1</v>
      </c>
      <c r="BB763" s="24">
        <v>1</v>
      </c>
      <c r="BC763" s="24">
        <v>1</v>
      </c>
      <c r="BD763" s="24">
        <v>1</v>
      </c>
      <c r="BE763" s="24">
        <v>1</v>
      </c>
      <c r="BF763" s="24">
        <v>1</v>
      </c>
      <c r="BG763" s="24">
        <v>1</v>
      </c>
      <c r="BH763" s="24">
        <v>1</v>
      </c>
      <c r="BI763" s="24">
        <v>1</v>
      </c>
      <c r="BJ763" s="24">
        <v>1</v>
      </c>
      <c r="BK763" s="24">
        <v>1</v>
      </c>
      <c r="BM763" s="19">
        <f>IF(SUM(BA762:BK762)=SUM(BA763:BK763),BM762,BM762*SUMPRODUCT(BA763:BK763,AO763:AY763,Q763:AA763)/SUMPRODUCT(BA762:BK762,AO763:AY763,AC763:AM763))</f>
        <v>0.8185351248056717</v>
      </c>
      <c r="BN763" s="26">
        <f>SUMPRODUCT(AO763:AY763,BA763:BK763,Q763:AA763)/BM763</f>
        <v>6953.2656807309713</v>
      </c>
      <c r="BO763">
        <f t="shared" si="190"/>
        <v>10106.299999999999</v>
      </c>
    </row>
    <row r="764" spans="1:67" x14ac:dyDescent="0.75">
      <c r="A764" s="4">
        <v>43131</v>
      </c>
      <c r="B764" s="46">
        <f>INDEX('Index Volume'!B:B,MATCH(Index_New!$A764,'Index Volume'!$A:$A,0))</f>
        <v>8041160192</v>
      </c>
      <c r="C764" s="46">
        <f>INDEX('Index Volume'!C:C,MATCH(Index_New!$A764,'Index Volume'!$A:$A,0))</f>
        <v>1264029952</v>
      </c>
      <c r="D764" s="46">
        <f>INDEX('Index Volume'!D:D,MATCH(Index_New!$A764,'Index Volume'!$A:$A,0))</f>
        <v>363292992</v>
      </c>
      <c r="E764" s="46">
        <f>INDEX('Index Volume'!E:E,MATCH(Index_New!$A764,'Index Volume'!$A:$A,0))</f>
        <v>271852000</v>
      </c>
      <c r="F764" s="46">
        <f>INDEX('Index Volume'!F:F,MATCH(Index_New!$A764,'Index Volume'!$A:$A,0))</f>
        <v>3757560064</v>
      </c>
      <c r="G764" s="46">
        <f>INDEX('Index Volume'!G:G,MATCH(Index_New!$A764,'Index Volume'!$A:$A,0))</f>
        <v>729209024</v>
      </c>
      <c r="H764" s="46">
        <f>INDEX('Index Volume'!H:H,MATCH(Index_New!$A764,'Index Volume'!$A:$A,0))</f>
        <v>67649504</v>
      </c>
      <c r="I764" s="46">
        <f>INDEX('Index Volume'!I:I,MATCH(Index_New!$A764,'Index Volume'!$A:$A,0))</f>
        <v>77064800</v>
      </c>
      <c r="J764" s="46">
        <f>INDEX('Index Volume'!J:J,MATCH(Index_New!$A764,'Index Volume'!$A:$A,0))</f>
        <v>1008809984</v>
      </c>
      <c r="K764" s="46">
        <f>INDEX('Index Volume'!K:K,MATCH(Index_New!$A764,'Index Volume'!$A:$A,0))</f>
        <v>97657104</v>
      </c>
      <c r="L764" s="46">
        <f>INDEX('Index Volume'!L:L,MATCH(Index_New!$A764,'Index Volume'!$A:$A,0))</f>
        <v>288692992</v>
      </c>
      <c r="M764" s="46">
        <f t="shared" si="176"/>
        <v>15966978608</v>
      </c>
      <c r="N764" s="1">
        <f t="shared" si="177"/>
        <v>15966978608</v>
      </c>
      <c r="O764" t="b">
        <f t="shared" si="178"/>
        <v>1</v>
      </c>
      <c r="Q764" s="7">
        <f t="shared" si="179"/>
        <v>0.54127829190602317</v>
      </c>
      <c r="R764" s="7">
        <f t="shared" si="180"/>
        <v>0.20703650157802544</v>
      </c>
      <c r="S764" s="7">
        <f t="shared" si="181"/>
        <v>3.4388430130583271E-2</v>
      </c>
      <c r="T764" s="7">
        <f t="shared" si="182"/>
        <v>7.5521536549029693E-3</v>
      </c>
      <c r="U764" s="7">
        <f t="shared" si="183"/>
        <v>0.1139202995449341</v>
      </c>
      <c r="V764" s="7">
        <f t="shared" si="184"/>
        <v>5.8016499114574238E-2</v>
      </c>
      <c r="W764" s="7">
        <f t="shared" si="185"/>
        <v>4.5343426151046133E-3</v>
      </c>
      <c r="X764" s="7">
        <f t="shared" si="186"/>
        <v>4.2493536045221571E-3</v>
      </c>
      <c r="Y764" s="7">
        <f t="shared" si="187"/>
        <v>1.3928919643916822E-2</v>
      </c>
      <c r="Z764" s="7">
        <f t="shared" si="188"/>
        <v>6.8991655023806411E-3</v>
      </c>
      <c r="AA764" s="7">
        <f t="shared" si="189"/>
        <v>8.196042705032552E-3</v>
      </c>
      <c r="AC764" s="7">
        <f>IF(DAY($A764)=1,VLOOKUP($A764-1,$A$2:$L$1124,$Q$1,FALSE)/VLOOKUP($A764-1,$A$2:$N$1124,14,FALSE),AC763)</f>
        <v>0.54127829190602317</v>
      </c>
      <c r="AD764" s="7">
        <f>IF(DAY($A764)=1,VLOOKUP($A764-1,$A$2:$L$1124,$R$1,FALSE)/VLOOKUP($A764-1,$A$2:$N$1124,14,FALSE),AD763)</f>
        <v>0.20703650157802544</v>
      </c>
      <c r="AE764" s="7">
        <f>IF(DAY($A764)=1,VLOOKUP($A764-1,$A$2:$L$1124,$S$1,FALSE)/VLOOKUP($A764-1,$A$2:$N$1124,14,FALSE),AE763)</f>
        <v>3.4388430130583271E-2</v>
      </c>
      <c r="AF764" s="7">
        <f>IF(DAY($A764)=1,VLOOKUP($A764-1,$A$2:$L$1124,$T$1,FALSE)/VLOOKUP($A764-1,$A$2:$N$1124,14,FALSE),AF763)</f>
        <v>7.5521536549029693E-3</v>
      </c>
      <c r="AG764" s="7">
        <f>IF(DAY($A764)=1,VLOOKUP($A764-1,$A$2:$L$1124,$U$1,FALSE)/VLOOKUP($A764-1,$A$2:$N$1124,14,FALSE),AG763)</f>
        <v>0.1139202995449341</v>
      </c>
      <c r="AH764" s="7">
        <f>IF(DAY($A764)=1,VLOOKUP($A764-1,$A$2:$L$1124,$V$1,FALSE)/VLOOKUP($A764-1,$A$2:$N$1124,14,FALSE),AH763)</f>
        <v>5.8016499114574238E-2</v>
      </c>
      <c r="AI764" s="7">
        <f>IF(DAY($A764)=1,VLOOKUP($A764-1,$A$2:$L$1124,$W$1,FALSE)/VLOOKUP($A764-1,$A$2:$N$1124,14,FALSE),AI763)</f>
        <v>4.5343426151046133E-3</v>
      </c>
      <c r="AJ764" s="7">
        <f>IF(DAY($A764)=1,VLOOKUP($A764-1,$A$2:$L$1124,$X$1,FALSE)/VLOOKUP($A764-1,$A$2:$N$1124,14,FALSE),AJ763)</f>
        <v>4.2493536045221571E-3</v>
      </c>
      <c r="AK764" s="7">
        <f>IF(DAY($A764)=1,VLOOKUP($A764-1,$A$2:$L$1124,$Y$1,FALSE)/VLOOKUP($A764-1,$A$2:$N$1124,14,FALSE),AK763)</f>
        <v>1.3928919643916822E-2</v>
      </c>
      <c r="AL764" s="7">
        <f>IF(DAY($A764)=1,VLOOKUP($A764-1,$A$2:$L$1124,$Z$1,FALSE)/VLOOKUP($A764-1,$A$2:$N$1124,14,FALSE),AL763)</f>
        <v>6.8991655023806411E-3</v>
      </c>
      <c r="AM764" s="7">
        <f>IF(DAY($A764)=1,VLOOKUP($A764-1,$A$2:$L$1124,$AA$1,FALSE)/VLOOKUP($A764-1,$A$2:$N$1124,14,FALSE),AM763)</f>
        <v>8.196042705032552E-3</v>
      </c>
      <c r="AO764" s="12">
        <f>VLOOKUP($A764,BTC!$A$1:$G$1853,5,FALSE)</f>
        <v>10221.1</v>
      </c>
      <c r="AP764" s="12">
        <f>VLOOKUP($A764,XRP!$A$1:$G$1853,5,FALSE)</f>
        <v>1.1599999999999999</v>
      </c>
      <c r="AQ764" s="12">
        <f>VLOOKUP($A764,LTC!$A$1:$G$1853,5,FALSE)</f>
        <v>163.35</v>
      </c>
      <c r="AR764" s="12">
        <f>VLOOKUP($A764,ETC!$A$1:$G$1853,5,FALSE)</f>
        <v>28.76</v>
      </c>
      <c r="AS764" s="12">
        <f>VLOOKUP($A764,ETH!$A$1:$G$1853,5,FALSE)</f>
        <v>1118.31</v>
      </c>
      <c r="AT764" s="12">
        <f>VLOOKUP($A764,BCH!$A$1:$G$1853,5,FALSE)</f>
        <v>1486.89</v>
      </c>
      <c r="AU764" s="12">
        <f>VLOOKUP($A764,XMR!$A$1:$G$1853,5,FALSE)</f>
        <v>272.89</v>
      </c>
      <c r="AV764" s="12">
        <f>VLOOKUP($A764,ZEC!$A$1:$G$1853,5,FALSE)</f>
        <v>397.88</v>
      </c>
      <c r="AW764" s="12">
        <f>VLOOKUP($A764,EOS!$A$1:$G$1853,5,FALSE)</f>
        <v>12.2</v>
      </c>
      <c r="AX764" s="12">
        <f>VLOOKUP($A764,DASH!$A$1:$G$1853,5,FALSE)</f>
        <v>697.46</v>
      </c>
      <c r="AY764" s="12">
        <f>VLOOKUP($A764,XLM!$A$1:$G$1853,5,FALSE)</f>
        <v>0.53979699999999997</v>
      </c>
      <c r="BA764" s="24">
        <v>1</v>
      </c>
      <c r="BB764" s="24">
        <v>1</v>
      </c>
      <c r="BC764" s="24">
        <v>1</v>
      </c>
      <c r="BD764" s="24">
        <v>1</v>
      </c>
      <c r="BE764" s="24">
        <v>1</v>
      </c>
      <c r="BF764" s="24">
        <v>1</v>
      </c>
      <c r="BG764" s="24">
        <v>1</v>
      </c>
      <c r="BH764" s="24">
        <v>1</v>
      </c>
      <c r="BI764" s="24">
        <v>1</v>
      </c>
      <c r="BJ764" s="24">
        <v>1</v>
      </c>
      <c r="BK764" s="24">
        <v>1</v>
      </c>
      <c r="BM764" s="19">
        <f>IF(SUM(BA763:BK763)=SUM(BA764:BK764),BM763,BM763*SUMPRODUCT(BA764:BK764,AO764:AY764,Q764:AA764)/SUMPRODUCT(BA763:BK763,AO764:AY764,AC764:AM764))</f>
        <v>0.8185351248056717</v>
      </c>
      <c r="BN764" s="26">
        <f>SUMPRODUCT(AO764:AY764,BA764:BK764,Q764:AA764)/BM764</f>
        <v>7037.0968921121312</v>
      </c>
      <c r="BO764">
        <f t="shared" si="190"/>
        <v>10221.1</v>
      </c>
    </row>
    <row r="765" spans="1:67" x14ac:dyDescent="0.75">
      <c r="A765" s="3">
        <v>43132</v>
      </c>
      <c r="B765" s="46">
        <f>INDEX('Index Volume'!B:B,MATCH(Index_New!$A765,'Index Volume'!$A:$A,0))</f>
        <v>9959400448</v>
      </c>
      <c r="C765" s="46">
        <f>INDEX('Index Volume'!C:C,MATCH(Index_New!$A765,'Index Volume'!$A:$A,0))</f>
        <v>1410419968</v>
      </c>
      <c r="D765" s="46">
        <f>INDEX('Index Volume'!D:D,MATCH(Index_New!$A765,'Index Volume'!$A:$A,0))</f>
        <v>539880000</v>
      </c>
      <c r="E765" s="46">
        <f>INDEX('Index Volume'!E:E,MATCH(Index_New!$A765,'Index Volume'!$A:$A,0))</f>
        <v>251254000</v>
      </c>
      <c r="F765" s="46">
        <f>INDEX('Index Volume'!F:F,MATCH(Index_New!$A765,'Index Volume'!$A:$A,0))</f>
        <v>5261680128</v>
      </c>
      <c r="G765" s="46">
        <f>INDEX('Index Volume'!G:G,MATCH(Index_New!$A765,'Index Volume'!$A:$A,0))</f>
        <v>678019968</v>
      </c>
      <c r="H765" s="46">
        <f>INDEX('Index Volume'!H:H,MATCH(Index_New!$A765,'Index Volume'!$A:$A,0))</f>
        <v>73082704</v>
      </c>
      <c r="I765" s="46">
        <f>INDEX('Index Volume'!I:I,MATCH(Index_New!$A765,'Index Volume'!$A:$A,0))</f>
        <v>117572000</v>
      </c>
      <c r="J765" s="46">
        <f>INDEX('Index Volume'!J:J,MATCH(Index_New!$A765,'Index Volume'!$A:$A,0))</f>
        <v>919859008</v>
      </c>
      <c r="K765" s="46">
        <f>INDEX('Index Volume'!K:K,MATCH(Index_New!$A765,'Index Volume'!$A:$A,0))</f>
        <v>109256000</v>
      </c>
      <c r="L765" s="46">
        <f>INDEX('Index Volume'!L:L,MATCH(Index_New!$A765,'Index Volume'!$A:$A,0))</f>
        <v>172407008</v>
      </c>
      <c r="M765" s="46">
        <f t="shared" si="176"/>
        <v>19492831232</v>
      </c>
      <c r="N765" s="1">
        <f t="shared" si="177"/>
        <v>19492831232</v>
      </c>
      <c r="O765" t="b">
        <f t="shared" si="178"/>
        <v>1</v>
      </c>
      <c r="Q765" s="7">
        <f t="shared" si="179"/>
        <v>0.50361188484157582</v>
      </c>
      <c r="R765" s="7">
        <f t="shared" si="180"/>
        <v>7.9165256184828725E-2</v>
      </c>
      <c r="S765" s="7">
        <f t="shared" si="181"/>
        <v>2.275277000859623E-2</v>
      </c>
      <c r="T765" s="7">
        <f t="shared" si="182"/>
        <v>1.7025888658972269E-2</v>
      </c>
      <c r="U765" s="7">
        <f t="shared" si="183"/>
        <v>0.23533319335176753</v>
      </c>
      <c r="V765" s="7">
        <f t="shared" si="184"/>
        <v>4.5669819062364211E-2</v>
      </c>
      <c r="W765" s="7">
        <f t="shared" si="185"/>
        <v>4.236838143323202E-3</v>
      </c>
      <c r="X765" s="7">
        <f t="shared" si="186"/>
        <v>4.8265111322556608E-3</v>
      </c>
      <c r="Y765" s="7">
        <f t="shared" si="187"/>
        <v>6.3181019325381435E-2</v>
      </c>
      <c r="Z765" s="7">
        <f t="shared" si="188"/>
        <v>6.1161918229833707E-3</v>
      </c>
      <c r="AA765" s="7">
        <f t="shared" si="189"/>
        <v>1.8080627467951575E-2</v>
      </c>
      <c r="AC765" s="7">
        <f>IF(DAY($A765)=1,VLOOKUP($A765-1,$A$2:$L$1124,$Q$1,FALSE)/VLOOKUP($A765-1,$A$2:$N$1124,14,FALSE),AC764)</f>
        <v>0.50361188484157582</v>
      </c>
      <c r="AD765" s="7">
        <f>IF(DAY($A765)=1,VLOOKUP($A765-1,$A$2:$L$1124,$R$1,FALSE)/VLOOKUP($A765-1,$A$2:$N$1124,14,FALSE),AD764)</f>
        <v>7.9165256184828725E-2</v>
      </c>
      <c r="AE765" s="7">
        <f>IF(DAY($A765)=1,VLOOKUP($A765-1,$A$2:$L$1124,$S$1,FALSE)/VLOOKUP($A765-1,$A$2:$N$1124,14,FALSE),AE764)</f>
        <v>2.275277000859623E-2</v>
      </c>
      <c r="AF765" s="7">
        <f>IF(DAY($A765)=1,VLOOKUP($A765-1,$A$2:$L$1124,$T$1,FALSE)/VLOOKUP($A765-1,$A$2:$N$1124,14,FALSE),AF764)</f>
        <v>1.7025888658972269E-2</v>
      </c>
      <c r="AG765" s="7">
        <f>IF(DAY($A765)=1,VLOOKUP($A765-1,$A$2:$L$1124,$U$1,FALSE)/VLOOKUP($A765-1,$A$2:$N$1124,14,FALSE),AG764)</f>
        <v>0.23533319335176753</v>
      </c>
      <c r="AH765" s="7">
        <f>IF(DAY($A765)=1,VLOOKUP($A765-1,$A$2:$L$1124,$V$1,FALSE)/VLOOKUP($A765-1,$A$2:$N$1124,14,FALSE),AH764)</f>
        <v>4.5669819062364211E-2</v>
      </c>
      <c r="AI765" s="7">
        <f>IF(DAY($A765)=1,VLOOKUP($A765-1,$A$2:$L$1124,$W$1,FALSE)/VLOOKUP($A765-1,$A$2:$N$1124,14,FALSE),AI764)</f>
        <v>4.236838143323202E-3</v>
      </c>
      <c r="AJ765" s="7">
        <f>IF(DAY($A765)=1,VLOOKUP($A765-1,$A$2:$L$1124,$X$1,FALSE)/VLOOKUP($A765-1,$A$2:$N$1124,14,FALSE),AJ764)</f>
        <v>4.8265111322556608E-3</v>
      </c>
      <c r="AK765" s="7">
        <f>IF(DAY($A765)=1,VLOOKUP($A765-1,$A$2:$L$1124,$Y$1,FALSE)/VLOOKUP($A765-1,$A$2:$N$1124,14,FALSE),AK764)</f>
        <v>6.3181019325381435E-2</v>
      </c>
      <c r="AL765" s="7">
        <f>IF(DAY($A765)=1,VLOOKUP($A765-1,$A$2:$L$1124,$Z$1,FALSE)/VLOOKUP($A765-1,$A$2:$N$1124,14,FALSE),AL764)</f>
        <v>6.1161918229833707E-3</v>
      </c>
      <c r="AM765" s="7">
        <f>IF(DAY($A765)=1,VLOOKUP($A765-1,$A$2:$L$1124,$AA$1,FALSE)/VLOOKUP($A765-1,$A$2:$N$1124,14,FALSE),AM764)</f>
        <v>1.8080627467951575E-2</v>
      </c>
      <c r="AO765" s="12">
        <f>VLOOKUP($A765,BTC!$A$1:$G$1853,5,FALSE)</f>
        <v>9170.5400000000009</v>
      </c>
      <c r="AP765" s="12">
        <f>VLOOKUP($A765,XRP!$A$1:$G$1853,5,FALSE)</f>
        <v>0.96253</v>
      </c>
      <c r="AQ765" s="12">
        <f>VLOOKUP($A765,LTC!$A$1:$G$1853,5,FALSE)</f>
        <v>142.30000000000001</v>
      </c>
      <c r="AR765" s="12">
        <f>VLOOKUP($A765,ETC!$A$1:$G$1853,5,FALSE)</f>
        <v>24.97</v>
      </c>
      <c r="AS765" s="12">
        <f>VLOOKUP($A765,ETH!$A$1:$G$1853,5,FALSE)</f>
        <v>1036.79</v>
      </c>
      <c r="AT765" s="12">
        <f>VLOOKUP($A765,BCH!$A$1:$G$1853,5,FALSE)</f>
        <v>1274.3499999999999</v>
      </c>
      <c r="AU765" s="12">
        <f>VLOOKUP($A765,XMR!$A$1:$G$1853,5,FALSE)</f>
        <v>240.96</v>
      </c>
      <c r="AV765" s="12">
        <f>VLOOKUP($A765,ZEC!$A$1:$G$1853,5,FALSE)</f>
        <v>400.74</v>
      </c>
      <c r="AW765" s="12">
        <f>VLOOKUP($A765,EOS!$A$1:$G$1853,5,FALSE)</f>
        <v>10.210000000000001</v>
      </c>
      <c r="AX765" s="12">
        <f>VLOOKUP($A765,DASH!$A$1:$G$1853,5,FALSE)</f>
        <v>617.04</v>
      </c>
      <c r="AY765" s="12">
        <f>VLOOKUP($A765,XLM!$A$1:$G$1853,5,FALSE)</f>
        <v>0.456455</v>
      </c>
      <c r="BA765" s="24">
        <v>1</v>
      </c>
      <c r="BB765" s="24">
        <v>1</v>
      </c>
      <c r="BC765" s="24">
        <v>1</v>
      </c>
      <c r="BD765" s="24">
        <v>1</v>
      </c>
      <c r="BE765" s="24">
        <v>1</v>
      </c>
      <c r="BF765" s="24">
        <v>1</v>
      </c>
      <c r="BG765" s="24">
        <v>1</v>
      </c>
      <c r="BH765" s="24">
        <v>1</v>
      </c>
      <c r="BI765" s="24">
        <v>1</v>
      </c>
      <c r="BJ765" s="24">
        <v>1</v>
      </c>
      <c r="BK765" s="24">
        <v>1</v>
      </c>
      <c r="BM765" s="19">
        <f>IF(SUM(BA764:BK764)=SUM(BA765:BK765),BM764,BM764*SUMPRODUCT(BA765:BK765,AO765:AY765,Q765:AA765)/SUMPRODUCT(BA764:BK764,AO765:AY765,AC765:AM765))</f>
        <v>0.8185351248056717</v>
      </c>
      <c r="BN765" s="26">
        <f>SUMPRODUCT(AO765:AY765,BA765:BK765,Q765:AA765)/BM765</f>
        <v>6025.037442812255</v>
      </c>
      <c r="BO765">
        <f t="shared" si="190"/>
        <v>9170.5400000000009</v>
      </c>
    </row>
    <row r="766" spans="1:67" x14ac:dyDescent="0.75">
      <c r="A766" s="4">
        <v>43133</v>
      </c>
      <c r="B766" s="46">
        <f>INDEX('Index Volume'!B:B,MATCH(Index_New!$A766,'Index Volume'!$A:$A,0))</f>
        <v>12726899712</v>
      </c>
      <c r="C766" s="46">
        <f>INDEX('Index Volume'!C:C,MATCH(Index_New!$A766,'Index Volume'!$A:$A,0))</f>
        <v>3529760000</v>
      </c>
      <c r="D766" s="46">
        <f>INDEX('Index Volume'!D:D,MATCH(Index_New!$A766,'Index Volume'!$A:$A,0))</f>
        <v>815539968</v>
      </c>
      <c r="E766" s="46">
        <f>INDEX('Index Volume'!E:E,MATCH(Index_New!$A766,'Index Volume'!$A:$A,0))</f>
        <v>340095008</v>
      </c>
      <c r="F766" s="46">
        <f>INDEX('Index Volume'!F:F,MATCH(Index_New!$A766,'Index Volume'!$A:$A,0))</f>
        <v>6713290240</v>
      </c>
      <c r="G766" s="46">
        <f>INDEX('Index Volume'!G:G,MATCH(Index_New!$A766,'Index Volume'!$A:$A,0))</f>
        <v>896665984</v>
      </c>
      <c r="H766" s="46">
        <f>INDEX('Index Volume'!H:H,MATCH(Index_New!$A766,'Index Volume'!$A:$A,0))</f>
        <v>122696000</v>
      </c>
      <c r="I766" s="46">
        <f>INDEX('Index Volume'!I:I,MATCH(Index_New!$A766,'Index Volume'!$A:$A,0))</f>
        <v>113633000</v>
      </c>
      <c r="J766" s="46">
        <f>INDEX('Index Volume'!J:J,MATCH(Index_New!$A766,'Index Volume'!$A:$A,0))</f>
        <v>1534140032</v>
      </c>
      <c r="K766" s="46">
        <f>INDEX('Index Volume'!K:K,MATCH(Index_New!$A766,'Index Volume'!$A:$A,0))</f>
        <v>143263008</v>
      </c>
      <c r="L766" s="46">
        <f>INDEX('Index Volume'!L:L,MATCH(Index_New!$A766,'Index Volume'!$A:$A,0))</f>
        <v>396784000</v>
      </c>
      <c r="M766" s="46">
        <f t="shared" si="176"/>
        <v>27332766952</v>
      </c>
      <c r="N766" s="1">
        <f t="shared" si="177"/>
        <v>27332766952</v>
      </c>
      <c r="O766" t="b">
        <f t="shared" si="178"/>
        <v>1</v>
      </c>
      <c r="Q766" s="7">
        <f t="shared" si="179"/>
        <v>0.50361188484157582</v>
      </c>
      <c r="R766" s="7">
        <f t="shared" si="180"/>
        <v>7.9165256184828725E-2</v>
      </c>
      <c r="S766" s="7">
        <f t="shared" si="181"/>
        <v>2.275277000859623E-2</v>
      </c>
      <c r="T766" s="7">
        <f t="shared" si="182"/>
        <v>1.7025888658972269E-2</v>
      </c>
      <c r="U766" s="7">
        <f t="shared" si="183"/>
        <v>0.23533319335176753</v>
      </c>
      <c r="V766" s="7">
        <f t="shared" si="184"/>
        <v>4.5669819062364211E-2</v>
      </c>
      <c r="W766" s="7">
        <f t="shared" si="185"/>
        <v>4.236838143323202E-3</v>
      </c>
      <c r="X766" s="7">
        <f t="shared" si="186"/>
        <v>4.8265111322556608E-3</v>
      </c>
      <c r="Y766" s="7">
        <f t="shared" si="187"/>
        <v>6.3181019325381435E-2</v>
      </c>
      <c r="Z766" s="7">
        <f t="shared" si="188"/>
        <v>6.1161918229833707E-3</v>
      </c>
      <c r="AA766" s="7">
        <f t="shared" si="189"/>
        <v>1.8080627467951575E-2</v>
      </c>
      <c r="AC766" s="7">
        <f>IF(DAY($A766)=1,VLOOKUP($A766-1,$A$2:$L$1124,$Q$1,FALSE)/VLOOKUP($A766-1,$A$2:$N$1124,14,FALSE),AC765)</f>
        <v>0.50361188484157582</v>
      </c>
      <c r="AD766" s="7">
        <f>IF(DAY($A766)=1,VLOOKUP($A766-1,$A$2:$L$1124,$R$1,FALSE)/VLOOKUP($A766-1,$A$2:$N$1124,14,FALSE),AD765)</f>
        <v>7.9165256184828725E-2</v>
      </c>
      <c r="AE766" s="7">
        <f>IF(DAY($A766)=1,VLOOKUP($A766-1,$A$2:$L$1124,$S$1,FALSE)/VLOOKUP($A766-1,$A$2:$N$1124,14,FALSE),AE765)</f>
        <v>2.275277000859623E-2</v>
      </c>
      <c r="AF766" s="7">
        <f>IF(DAY($A766)=1,VLOOKUP($A766-1,$A$2:$L$1124,$T$1,FALSE)/VLOOKUP($A766-1,$A$2:$N$1124,14,FALSE),AF765)</f>
        <v>1.7025888658972269E-2</v>
      </c>
      <c r="AG766" s="7">
        <f>IF(DAY($A766)=1,VLOOKUP($A766-1,$A$2:$L$1124,$U$1,FALSE)/VLOOKUP($A766-1,$A$2:$N$1124,14,FALSE),AG765)</f>
        <v>0.23533319335176753</v>
      </c>
      <c r="AH766" s="7">
        <f>IF(DAY($A766)=1,VLOOKUP($A766-1,$A$2:$L$1124,$V$1,FALSE)/VLOOKUP($A766-1,$A$2:$N$1124,14,FALSE),AH765)</f>
        <v>4.5669819062364211E-2</v>
      </c>
      <c r="AI766" s="7">
        <f>IF(DAY($A766)=1,VLOOKUP($A766-1,$A$2:$L$1124,$W$1,FALSE)/VLOOKUP($A766-1,$A$2:$N$1124,14,FALSE),AI765)</f>
        <v>4.236838143323202E-3</v>
      </c>
      <c r="AJ766" s="7">
        <f>IF(DAY($A766)=1,VLOOKUP($A766-1,$A$2:$L$1124,$X$1,FALSE)/VLOOKUP($A766-1,$A$2:$N$1124,14,FALSE),AJ765)</f>
        <v>4.8265111322556608E-3</v>
      </c>
      <c r="AK766" s="7">
        <f>IF(DAY($A766)=1,VLOOKUP($A766-1,$A$2:$L$1124,$Y$1,FALSE)/VLOOKUP($A766-1,$A$2:$N$1124,14,FALSE),AK765)</f>
        <v>6.3181019325381435E-2</v>
      </c>
      <c r="AL766" s="7">
        <f>IF(DAY($A766)=1,VLOOKUP($A766-1,$A$2:$L$1124,$Z$1,FALSE)/VLOOKUP($A766-1,$A$2:$N$1124,14,FALSE),AL765)</f>
        <v>6.1161918229833707E-3</v>
      </c>
      <c r="AM766" s="7">
        <f>IF(DAY($A766)=1,VLOOKUP($A766-1,$A$2:$L$1124,$AA$1,FALSE)/VLOOKUP($A766-1,$A$2:$N$1124,14,FALSE),AM765)</f>
        <v>1.8080627467951575E-2</v>
      </c>
      <c r="AO766" s="12">
        <f>VLOOKUP($A766,BTC!$A$1:$G$1853,5,FALSE)</f>
        <v>8830.75</v>
      </c>
      <c r="AP766" s="12">
        <f>VLOOKUP($A766,XRP!$A$1:$G$1853,5,FALSE)</f>
        <v>0.88478400000000001</v>
      </c>
      <c r="AQ766" s="12">
        <f>VLOOKUP($A766,LTC!$A$1:$G$1853,5,FALSE)</f>
        <v>131.38</v>
      </c>
      <c r="AR766" s="12">
        <f>VLOOKUP($A766,ETC!$A$1:$G$1853,5,FALSE)</f>
        <v>23.07</v>
      </c>
      <c r="AS766" s="12">
        <f>VLOOKUP($A766,ETH!$A$1:$G$1853,5,FALSE)</f>
        <v>915.78</v>
      </c>
      <c r="AT766" s="12">
        <f>VLOOKUP($A766,BCH!$A$1:$G$1853,5,FALSE)</f>
        <v>1191.1400000000001</v>
      </c>
      <c r="AU766" s="12">
        <f>VLOOKUP($A766,XMR!$A$1:$G$1853,5,FALSE)</f>
        <v>235.63</v>
      </c>
      <c r="AV766" s="12">
        <f>VLOOKUP($A766,ZEC!$A$1:$G$1853,5,FALSE)</f>
        <v>383.55</v>
      </c>
      <c r="AW766" s="12">
        <f>VLOOKUP($A766,EOS!$A$1:$G$1853,5,FALSE)</f>
        <v>9.7899999999999991</v>
      </c>
      <c r="AX766" s="12">
        <f>VLOOKUP($A766,DASH!$A$1:$G$1853,5,FALSE)</f>
        <v>586.88</v>
      </c>
      <c r="AY766" s="12">
        <f>VLOOKUP($A766,XLM!$A$1:$G$1853,5,FALSE)</f>
        <v>0.40507500000000002</v>
      </c>
      <c r="BA766" s="24">
        <v>1</v>
      </c>
      <c r="BB766" s="24">
        <v>1</v>
      </c>
      <c r="BC766" s="24">
        <v>1</v>
      </c>
      <c r="BD766" s="24">
        <v>1</v>
      </c>
      <c r="BE766" s="24">
        <v>1</v>
      </c>
      <c r="BF766" s="24">
        <v>1</v>
      </c>
      <c r="BG766" s="24">
        <v>1</v>
      </c>
      <c r="BH766" s="24">
        <v>1</v>
      </c>
      <c r="BI766" s="24">
        <v>1</v>
      </c>
      <c r="BJ766" s="24">
        <v>1</v>
      </c>
      <c r="BK766" s="24">
        <v>1</v>
      </c>
      <c r="BM766" s="19">
        <f>IF(SUM(BA765:BK765)=SUM(BA766:BK766),BM765,BM765*SUMPRODUCT(BA766:BK766,AO766:AY766,Q766:AA766)/SUMPRODUCT(BA765:BK765,AO766:AY766,AC766:AM766))</f>
        <v>0.8185351248056717</v>
      </c>
      <c r="BN766" s="26">
        <f>SUMPRODUCT(AO766:AY766,BA766:BK766,Q766:AA766)/BM766</f>
        <v>5775.8061328923695</v>
      </c>
      <c r="BO766">
        <f t="shared" si="190"/>
        <v>8830.75</v>
      </c>
    </row>
    <row r="767" spans="1:67" x14ac:dyDescent="0.75">
      <c r="A767" s="3">
        <v>43134</v>
      </c>
      <c r="B767" s="46">
        <f>INDEX('Index Volume'!B:B,MATCH(Index_New!$A767,'Index Volume'!$A:$A,0))</f>
        <v>7263790080</v>
      </c>
      <c r="C767" s="46">
        <f>INDEX('Index Volume'!C:C,MATCH(Index_New!$A767,'Index Volume'!$A:$A,0))</f>
        <v>1988960000</v>
      </c>
      <c r="D767" s="46">
        <f>INDEX('Index Volume'!D:D,MATCH(Index_New!$A767,'Index Volume'!$A:$A,0))</f>
        <v>687676032</v>
      </c>
      <c r="E767" s="46">
        <f>INDEX('Index Volume'!E:E,MATCH(Index_New!$A767,'Index Volume'!$A:$A,0))</f>
        <v>179080992</v>
      </c>
      <c r="F767" s="46">
        <f>INDEX('Index Volume'!F:F,MATCH(Index_New!$A767,'Index Volume'!$A:$A,0))</f>
        <v>3243480064</v>
      </c>
      <c r="G767" s="46">
        <f>INDEX('Index Volume'!G:G,MATCH(Index_New!$A767,'Index Volume'!$A:$A,0))</f>
        <v>453100992</v>
      </c>
      <c r="H767" s="46">
        <f>INDEX('Index Volume'!H:H,MATCH(Index_New!$A767,'Index Volume'!$A:$A,0))</f>
        <v>55887100</v>
      </c>
      <c r="I767" s="46">
        <f>INDEX('Index Volume'!I:I,MATCH(Index_New!$A767,'Index Volume'!$A:$A,0))</f>
        <v>53483300</v>
      </c>
      <c r="J767" s="46">
        <f>INDEX('Index Volume'!J:J,MATCH(Index_New!$A767,'Index Volume'!$A:$A,0))</f>
        <v>736278016</v>
      </c>
      <c r="K767" s="46">
        <f>INDEX('Index Volume'!K:K,MATCH(Index_New!$A767,'Index Volume'!$A:$A,0))</f>
        <v>83763696</v>
      </c>
      <c r="L767" s="46">
        <f>INDEX('Index Volume'!L:L,MATCH(Index_New!$A767,'Index Volume'!$A:$A,0))</f>
        <v>282348992</v>
      </c>
      <c r="M767" s="46">
        <f t="shared" si="176"/>
        <v>15027849264</v>
      </c>
      <c r="N767" s="1">
        <f t="shared" si="177"/>
        <v>15027849264</v>
      </c>
      <c r="O767" t="b">
        <f t="shared" si="178"/>
        <v>1</v>
      </c>
      <c r="Q767" s="7">
        <f t="shared" si="179"/>
        <v>0.50361188484157582</v>
      </c>
      <c r="R767" s="7">
        <f t="shared" si="180"/>
        <v>7.9165256184828725E-2</v>
      </c>
      <c r="S767" s="7">
        <f t="shared" si="181"/>
        <v>2.275277000859623E-2</v>
      </c>
      <c r="T767" s="7">
        <f t="shared" si="182"/>
        <v>1.7025888658972269E-2</v>
      </c>
      <c r="U767" s="7">
        <f t="shared" si="183"/>
        <v>0.23533319335176753</v>
      </c>
      <c r="V767" s="7">
        <f t="shared" si="184"/>
        <v>4.5669819062364211E-2</v>
      </c>
      <c r="W767" s="7">
        <f t="shared" si="185"/>
        <v>4.236838143323202E-3</v>
      </c>
      <c r="X767" s="7">
        <f t="shared" si="186"/>
        <v>4.8265111322556608E-3</v>
      </c>
      <c r="Y767" s="7">
        <f t="shared" si="187"/>
        <v>6.3181019325381435E-2</v>
      </c>
      <c r="Z767" s="7">
        <f t="shared" si="188"/>
        <v>6.1161918229833707E-3</v>
      </c>
      <c r="AA767" s="7">
        <f t="shared" si="189"/>
        <v>1.8080627467951575E-2</v>
      </c>
      <c r="AC767" s="7">
        <f>IF(DAY($A767)=1,VLOOKUP($A767-1,$A$2:$L$1124,$Q$1,FALSE)/VLOOKUP($A767-1,$A$2:$N$1124,14,FALSE),AC766)</f>
        <v>0.50361188484157582</v>
      </c>
      <c r="AD767" s="7">
        <f>IF(DAY($A767)=1,VLOOKUP($A767-1,$A$2:$L$1124,$R$1,FALSE)/VLOOKUP($A767-1,$A$2:$N$1124,14,FALSE),AD766)</f>
        <v>7.9165256184828725E-2</v>
      </c>
      <c r="AE767" s="7">
        <f>IF(DAY($A767)=1,VLOOKUP($A767-1,$A$2:$L$1124,$S$1,FALSE)/VLOOKUP($A767-1,$A$2:$N$1124,14,FALSE),AE766)</f>
        <v>2.275277000859623E-2</v>
      </c>
      <c r="AF767" s="7">
        <f>IF(DAY($A767)=1,VLOOKUP($A767-1,$A$2:$L$1124,$T$1,FALSE)/VLOOKUP($A767-1,$A$2:$N$1124,14,FALSE),AF766)</f>
        <v>1.7025888658972269E-2</v>
      </c>
      <c r="AG767" s="7">
        <f>IF(DAY($A767)=1,VLOOKUP($A767-1,$A$2:$L$1124,$U$1,FALSE)/VLOOKUP($A767-1,$A$2:$N$1124,14,FALSE),AG766)</f>
        <v>0.23533319335176753</v>
      </c>
      <c r="AH767" s="7">
        <f>IF(DAY($A767)=1,VLOOKUP($A767-1,$A$2:$L$1124,$V$1,FALSE)/VLOOKUP($A767-1,$A$2:$N$1124,14,FALSE),AH766)</f>
        <v>4.5669819062364211E-2</v>
      </c>
      <c r="AI767" s="7">
        <f>IF(DAY($A767)=1,VLOOKUP($A767-1,$A$2:$L$1124,$W$1,FALSE)/VLOOKUP($A767-1,$A$2:$N$1124,14,FALSE),AI766)</f>
        <v>4.236838143323202E-3</v>
      </c>
      <c r="AJ767" s="7">
        <f>IF(DAY($A767)=1,VLOOKUP($A767-1,$A$2:$L$1124,$X$1,FALSE)/VLOOKUP($A767-1,$A$2:$N$1124,14,FALSE),AJ766)</f>
        <v>4.8265111322556608E-3</v>
      </c>
      <c r="AK767" s="7">
        <f>IF(DAY($A767)=1,VLOOKUP($A767-1,$A$2:$L$1124,$Y$1,FALSE)/VLOOKUP($A767-1,$A$2:$N$1124,14,FALSE),AK766)</f>
        <v>6.3181019325381435E-2</v>
      </c>
      <c r="AL767" s="7">
        <f>IF(DAY($A767)=1,VLOOKUP($A767-1,$A$2:$L$1124,$Z$1,FALSE)/VLOOKUP($A767-1,$A$2:$N$1124,14,FALSE),AL766)</f>
        <v>6.1161918229833707E-3</v>
      </c>
      <c r="AM767" s="7">
        <f>IF(DAY($A767)=1,VLOOKUP($A767-1,$A$2:$L$1124,$AA$1,FALSE)/VLOOKUP($A767-1,$A$2:$N$1124,14,FALSE),AM766)</f>
        <v>1.8080627467951575E-2</v>
      </c>
      <c r="AO767" s="12">
        <f>VLOOKUP($A767,BTC!$A$1:$G$1853,5,FALSE)</f>
        <v>9174.91</v>
      </c>
      <c r="AP767" s="12">
        <f>VLOOKUP($A767,XRP!$A$1:$G$1853,5,FALSE)</f>
        <v>0.92404299999999995</v>
      </c>
      <c r="AQ767" s="12">
        <f>VLOOKUP($A767,LTC!$A$1:$G$1853,5,FALSE)</f>
        <v>160.25</v>
      </c>
      <c r="AR767" s="12">
        <f>VLOOKUP($A767,ETC!$A$1:$G$1853,5,FALSE)</f>
        <v>24.2</v>
      </c>
      <c r="AS767" s="12">
        <f>VLOOKUP($A767,ETH!$A$1:$G$1853,5,FALSE)</f>
        <v>964.02</v>
      </c>
      <c r="AT767" s="12">
        <f>VLOOKUP($A767,BCH!$A$1:$G$1853,5,FALSE)</f>
        <v>1272.5</v>
      </c>
      <c r="AU767" s="12">
        <f>VLOOKUP($A767,XMR!$A$1:$G$1853,5,FALSE)</f>
        <v>251.59</v>
      </c>
      <c r="AV767" s="12">
        <f>VLOOKUP($A767,ZEC!$A$1:$G$1853,5,FALSE)</f>
        <v>388.55</v>
      </c>
      <c r="AW767" s="12">
        <f>VLOOKUP($A767,EOS!$A$1:$G$1853,5,FALSE)</f>
        <v>9.84</v>
      </c>
      <c r="AX767" s="12">
        <f>VLOOKUP($A767,DASH!$A$1:$G$1853,5,FALSE)</f>
        <v>637.37</v>
      </c>
      <c r="AY767" s="12">
        <f>VLOOKUP($A767,XLM!$A$1:$G$1853,5,FALSE)</f>
        <v>0.43005599999999999</v>
      </c>
      <c r="BA767" s="24">
        <v>1</v>
      </c>
      <c r="BB767" s="24">
        <v>1</v>
      </c>
      <c r="BC767" s="24">
        <v>1</v>
      </c>
      <c r="BD767" s="24">
        <v>1</v>
      </c>
      <c r="BE767" s="24">
        <v>1</v>
      </c>
      <c r="BF767" s="24">
        <v>1</v>
      </c>
      <c r="BG767" s="24">
        <v>1</v>
      </c>
      <c r="BH767" s="24">
        <v>1</v>
      </c>
      <c r="BI767" s="24">
        <v>1</v>
      </c>
      <c r="BJ767" s="24">
        <v>1</v>
      </c>
      <c r="BK767" s="24">
        <v>1</v>
      </c>
      <c r="BM767" s="19">
        <f>IF(SUM(BA766:BK766)=SUM(BA767:BK767),BM766,BM766*SUMPRODUCT(BA767:BK767,AO767:AY767,Q767:AA767)/SUMPRODUCT(BA766:BK766,AO767:AY767,AC767:AM767))</f>
        <v>0.8185351248056717</v>
      </c>
      <c r="BN767" s="26">
        <f>SUMPRODUCT(AO767:AY767,BA767:BK767,Q767:AA767)/BM767</f>
        <v>6007.286273066049</v>
      </c>
      <c r="BO767">
        <f t="shared" si="190"/>
        <v>9174.91</v>
      </c>
    </row>
    <row r="768" spans="1:67" x14ac:dyDescent="0.75">
      <c r="A768" s="4">
        <v>43135</v>
      </c>
      <c r="B768" s="46">
        <f>INDEX('Index Volume'!B:B,MATCH(Index_New!$A768,'Index Volume'!$A:$A,0))</f>
        <v>7073549824</v>
      </c>
      <c r="C768" s="46">
        <f>INDEX('Index Volume'!C:C,MATCH(Index_New!$A768,'Index Volume'!$A:$A,0))</f>
        <v>1190960000</v>
      </c>
      <c r="D768" s="46">
        <f>INDEX('Index Volume'!D:D,MATCH(Index_New!$A768,'Index Volume'!$A:$A,0))</f>
        <v>1006080000</v>
      </c>
      <c r="E768" s="46">
        <f>INDEX('Index Volume'!E:E,MATCH(Index_New!$A768,'Index Volume'!$A:$A,0))</f>
        <v>218348000</v>
      </c>
      <c r="F768" s="46">
        <f>INDEX('Index Volume'!F:F,MATCH(Index_New!$A768,'Index Volume'!$A:$A,0))</f>
        <v>2997090048</v>
      </c>
      <c r="G768" s="46">
        <f>INDEX('Index Volume'!G:G,MATCH(Index_New!$A768,'Index Volume'!$A:$A,0))</f>
        <v>656033984</v>
      </c>
      <c r="H768" s="46">
        <f>INDEX('Index Volume'!H:H,MATCH(Index_New!$A768,'Index Volume'!$A:$A,0))</f>
        <v>48981700</v>
      </c>
      <c r="I768" s="46">
        <f>INDEX('Index Volume'!I:I,MATCH(Index_New!$A768,'Index Volume'!$A:$A,0))</f>
        <v>45202600</v>
      </c>
      <c r="J768" s="46">
        <f>INDEX('Index Volume'!J:J,MATCH(Index_New!$A768,'Index Volume'!$A:$A,0))</f>
        <v>588172032</v>
      </c>
      <c r="K768" s="46">
        <f>INDEX('Index Volume'!K:K,MATCH(Index_New!$A768,'Index Volume'!$A:$A,0))</f>
        <v>80706600</v>
      </c>
      <c r="L768" s="46">
        <f>INDEX('Index Volume'!L:L,MATCH(Index_New!$A768,'Index Volume'!$A:$A,0))</f>
        <v>231808000</v>
      </c>
      <c r="M768" s="46">
        <f t="shared" si="176"/>
        <v>14136932788</v>
      </c>
      <c r="N768" s="1">
        <f t="shared" si="177"/>
        <v>14136932788</v>
      </c>
      <c r="O768" t="b">
        <f t="shared" si="178"/>
        <v>1</v>
      </c>
      <c r="Q768" s="7">
        <f t="shared" si="179"/>
        <v>0.50361188484157582</v>
      </c>
      <c r="R768" s="7">
        <f t="shared" si="180"/>
        <v>7.9165256184828725E-2</v>
      </c>
      <c r="S768" s="7">
        <f t="shared" si="181"/>
        <v>2.275277000859623E-2</v>
      </c>
      <c r="T768" s="7">
        <f t="shared" si="182"/>
        <v>1.7025888658972269E-2</v>
      </c>
      <c r="U768" s="7">
        <f t="shared" si="183"/>
        <v>0.23533319335176753</v>
      </c>
      <c r="V768" s="7">
        <f t="shared" si="184"/>
        <v>4.5669819062364211E-2</v>
      </c>
      <c r="W768" s="7">
        <f t="shared" si="185"/>
        <v>4.236838143323202E-3</v>
      </c>
      <c r="X768" s="7">
        <f t="shared" si="186"/>
        <v>4.8265111322556608E-3</v>
      </c>
      <c r="Y768" s="7">
        <f t="shared" si="187"/>
        <v>6.3181019325381435E-2</v>
      </c>
      <c r="Z768" s="7">
        <f t="shared" si="188"/>
        <v>6.1161918229833707E-3</v>
      </c>
      <c r="AA768" s="7">
        <f t="shared" si="189"/>
        <v>1.8080627467951575E-2</v>
      </c>
      <c r="AC768" s="7">
        <f>IF(DAY($A768)=1,VLOOKUP($A768-1,$A$2:$L$1124,$Q$1,FALSE)/VLOOKUP($A768-1,$A$2:$N$1124,14,FALSE),AC767)</f>
        <v>0.50361188484157582</v>
      </c>
      <c r="AD768" s="7">
        <f>IF(DAY($A768)=1,VLOOKUP($A768-1,$A$2:$L$1124,$R$1,FALSE)/VLOOKUP($A768-1,$A$2:$N$1124,14,FALSE),AD767)</f>
        <v>7.9165256184828725E-2</v>
      </c>
      <c r="AE768" s="7">
        <f>IF(DAY($A768)=1,VLOOKUP($A768-1,$A$2:$L$1124,$S$1,FALSE)/VLOOKUP($A768-1,$A$2:$N$1124,14,FALSE),AE767)</f>
        <v>2.275277000859623E-2</v>
      </c>
      <c r="AF768" s="7">
        <f>IF(DAY($A768)=1,VLOOKUP($A768-1,$A$2:$L$1124,$T$1,FALSE)/VLOOKUP($A768-1,$A$2:$N$1124,14,FALSE),AF767)</f>
        <v>1.7025888658972269E-2</v>
      </c>
      <c r="AG768" s="7">
        <f>IF(DAY($A768)=1,VLOOKUP($A768-1,$A$2:$L$1124,$U$1,FALSE)/VLOOKUP($A768-1,$A$2:$N$1124,14,FALSE),AG767)</f>
        <v>0.23533319335176753</v>
      </c>
      <c r="AH768" s="7">
        <f>IF(DAY($A768)=1,VLOOKUP($A768-1,$A$2:$L$1124,$V$1,FALSE)/VLOOKUP($A768-1,$A$2:$N$1124,14,FALSE),AH767)</f>
        <v>4.5669819062364211E-2</v>
      </c>
      <c r="AI768" s="7">
        <f>IF(DAY($A768)=1,VLOOKUP($A768-1,$A$2:$L$1124,$W$1,FALSE)/VLOOKUP($A768-1,$A$2:$N$1124,14,FALSE),AI767)</f>
        <v>4.236838143323202E-3</v>
      </c>
      <c r="AJ768" s="7">
        <f>IF(DAY($A768)=1,VLOOKUP($A768-1,$A$2:$L$1124,$X$1,FALSE)/VLOOKUP($A768-1,$A$2:$N$1124,14,FALSE),AJ767)</f>
        <v>4.8265111322556608E-3</v>
      </c>
      <c r="AK768" s="7">
        <f>IF(DAY($A768)=1,VLOOKUP($A768-1,$A$2:$L$1124,$Y$1,FALSE)/VLOOKUP($A768-1,$A$2:$N$1124,14,FALSE),AK767)</f>
        <v>6.3181019325381435E-2</v>
      </c>
      <c r="AL768" s="7">
        <f>IF(DAY($A768)=1,VLOOKUP($A768-1,$A$2:$L$1124,$Z$1,FALSE)/VLOOKUP($A768-1,$A$2:$N$1124,14,FALSE),AL767)</f>
        <v>6.1161918229833707E-3</v>
      </c>
      <c r="AM768" s="7">
        <f>IF(DAY($A768)=1,VLOOKUP($A768-1,$A$2:$L$1124,$AA$1,FALSE)/VLOOKUP($A768-1,$A$2:$N$1124,14,FALSE),AM767)</f>
        <v>1.8080627467951575E-2</v>
      </c>
      <c r="AO768" s="12">
        <f>VLOOKUP($A768,BTC!$A$1:$G$1853,5,FALSE)</f>
        <v>8277.01</v>
      </c>
      <c r="AP768" s="12">
        <f>VLOOKUP($A768,XRP!$A$1:$G$1853,5,FALSE)</f>
        <v>0.81570299999999996</v>
      </c>
      <c r="AQ768" s="12">
        <f>VLOOKUP($A768,LTC!$A$1:$G$1853,5,FALSE)</f>
        <v>148.02000000000001</v>
      </c>
      <c r="AR768" s="12">
        <f>VLOOKUP($A768,ETC!$A$1:$G$1853,5,FALSE)</f>
        <v>21.04</v>
      </c>
      <c r="AS768" s="12">
        <f>VLOOKUP($A768,ETH!$A$1:$G$1853,5,FALSE)</f>
        <v>834.68</v>
      </c>
      <c r="AT768" s="12">
        <f>VLOOKUP($A768,BCH!$A$1:$G$1853,5,FALSE)</f>
        <v>1165.3800000000001</v>
      </c>
      <c r="AU768" s="12">
        <f>VLOOKUP($A768,XMR!$A$1:$G$1853,5,FALSE)</f>
        <v>221.05</v>
      </c>
      <c r="AV768" s="12">
        <f>VLOOKUP($A768,ZEC!$A$1:$G$1853,5,FALSE)</f>
        <v>346.91</v>
      </c>
      <c r="AW768" s="12">
        <f>VLOOKUP($A768,EOS!$A$1:$G$1853,5,FALSE)</f>
        <v>8.61</v>
      </c>
      <c r="AX768" s="12">
        <f>VLOOKUP($A768,DASH!$A$1:$G$1853,5,FALSE)</f>
        <v>549.96</v>
      </c>
      <c r="AY768" s="12">
        <f>VLOOKUP($A768,XLM!$A$1:$G$1853,5,FALSE)</f>
        <v>0.37723099999999998</v>
      </c>
      <c r="BA768" s="24">
        <v>1</v>
      </c>
      <c r="BB768" s="24">
        <v>1</v>
      </c>
      <c r="BC768" s="24">
        <v>1</v>
      </c>
      <c r="BD768" s="24">
        <v>1</v>
      </c>
      <c r="BE768" s="24">
        <v>1</v>
      </c>
      <c r="BF768" s="24">
        <v>1</v>
      </c>
      <c r="BG768" s="24">
        <v>1</v>
      </c>
      <c r="BH768" s="24">
        <v>1</v>
      </c>
      <c r="BI768" s="24">
        <v>1</v>
      </c>
      <c r="BJ768" s="24">
        <v>1</v>
      </c>
      <c r="BK768" s="24">
        <v>1</v>
      </c>
      <c r="BM768" s="19">
        <f>IF(SUM(BA767:BK767)=SUM(BA768:BK768),BM767,BM767*SUMPRODUCT(BA768:BK768,AO768:AY768,Q768:AA768)/SUMPRODUCT(BA767:BK767,AO768:AY768,AC768:AM768))</f>
        <v>0.8185351248056717</v>
      </c>
      <c r="BN768" s="26">
        <f>SUMPRODUCT(AO768:AY768,BA768:BK768,Q768:AA768)/BM768</f>
        <v>5410.1126871906617</v>
      </c>
      <c r="BO768">
        <f t="shared" si="190"/>
        <v>8277.01</v>
      </c>
    </row>
    <row r="769" spans="1:67" x14ac:dyDescent="0.75">
      <c r="A769" s="3">
        <v>43136</v>
      </c>
      <c r="B769" s="46">
        <f>INDEX('Index Volume'!B:B,MATCH(Index_New!$A769,'Index Volume'!$A:$A,0))</f>
        <v>9285289984</v>
      </c>
      <c r="C769" s="46">
        <f>INDEX('Index Volume'!C:C,MATCH(Index_New!$A769,'Index Volume'!$A:$A,0))</f>
        <v>1286179968</v>
      </c>
      <c r="D769" s="46">
        <f>INDEX('Index Volume'!D:D,MATCH(Index_New!$A769,'Index Volume'!$A:$A,0))</f>
        <v>844678016</v>
      </c>
      <c r="E769" s="46">
        <f>INDEX('Index Volume'!E:E,MATCH(Index_New!$A769,'Index Volume'!$A:$A,0))</f>
        <v>171500000</v>
      </c>
      <c r="F769" s="46">
        <f>INDEX('Index Volume'!F:F,MATCH(Index_New!$A769,'Index Volume'!$A:$A,0))</f>
        <v>4269530112</v>
      </c>
      <c r="G769" s="46">
        <f>INDEX('Index Volume'!G:G,MATCH(Index_New!$A769,'Index Volume'!$A:$A,0))</f>
        <v>568116992</v>
      </c>
      <c r="H769" s="46">
        <f>INDEX('Index Volume'!H:H,MATCH(Index_New!$A769,'Index Volume'!$A:$A,0))</f>
        <v>77454496</v>
      </c>
      <c r="I769" s="46">
        <f>INDEX('Index Volume'!I:I,MATCH(Index_New!$A769,'Index Volume'!$A:$A,0))</f>
        <v>56414800</v>
      </c>
      <c r="J769" s="46">
        <f>INDEX('Index Volume'!J:J,MATCH(Index_New!$A769,'Index Volume'!$A:$A,0))</f>
        <v>640158976</v>
      </c>
      <c r="K769" s="46">
        <f>INDEX('Index Volume'!K:K,MATCH(Index_New!$A769,'Index Volume'!$A:$A,0))</f>
        <v>78015400</v>
      </c>
      <c r="L769" s="46">
        <f>INDEX('Index Volume'!L:L,MATCH(Index_New!$A769,'Index Volume'!$A:$A,0))</f>
        <v>339507008</v>
      </c>
      <c r="M769" s="46">
        <f t="shared" si="176"/>
        <v>17616845752</v>
      </c>
      <c r="N769" s="1">
        <f t="shared" si="177"/>
        <v>17616845752</v>
      </c>
      <c r="O769" t="b">
        <f t="shared" si="178"/>
        <v>1</v>
      </c>
      <c r="Q769" s="7">
        <f t="shared" si="179"/>
        <v>0.50361188484157582</v>
      </c>
      <c r="R769" s="7">
        <f t="shared" si="180"/>
        <v>7.9165256184828725E-2</v>
      </c>
      <c r="S769" s="7">
        <f t="shared" si="181"/>
        <v>2.275277000859623E-2</v>
      </c>
      <c r="T769" s="7">
        <f t="shared" si="182"/>
        <v>1.7025888658972269E-2</v>
      </c>
      <c r="U769" s="7">
        <f t="shared" si="183"/>
        <v>0.23533319335176753</v>
      </c>
      <c r="V769" s="7">
        <f t="shared" si="184"/>
        <v>4.5669819062364211E-2</v>
      </c>
      <c r="W769" s="7">
        <f t="shared" si="185"/>
        <v>4.236838143323202E-3</v>
      </c>
      <c r="X769" s="7">
        <f t="shared" si="186"/>
        <v>4.8265111322556608E-3</v>
      </c>
      <c r="Y769" s="7">
        <f t="shared" si="187"/>
        <v>6.3181019325381435E-2</v>
      </c>
      <c r="Z769" s="7">
        <f t="shared" si="188"/>
        <v>6.1161918229833707E-3</v>
      </c>
      <c r="AA769" s="7">
        <f t="shared" si="189"/>
        <v>1.8080627467951575E-2</v>
      </c>
      <c r="AC769" s="7">
        <f>IF(DAY($A769)=1,VLOOKUP($A769-1,$A$2:$L$1124,$Q$1,FALSE)/VLOOKUP($A769-1,$A$2:$N$1124,14,FALSE),AC768)</f>
        <v>0.50361188484157582</v>
      </c>
      <c r="AD769" s="7">
        <f>IF(DAY($A769)=1,VLOOKUP($A769-1,$A$2:$L$1124,$R$1,FALSE)/VLOOKUP($A769-1,$A$2:$N$1124,14,FALSE),AD768)</f>
        <v>7.9165256184828725E-2</v>
      </c>
      <c r="AE769" s="7">
        <f>IF(DAY($A769)=1,VLOOKUP($A769-1,$A$2:$L$1124,$S$1,FALSE)/VLOOKUP($A769-1,$A$2:$N$1124,14,FALSE),AE768)</f>
        <v>2.275277000859623E-2</v>
      </c>
      <c r="AF769" s="7">
        <f>IF(DAY($A769)=1,VLOOKUP($A769-1,$A$2:$L$1124,$T$1,FALSE)/VLOOKUP($A769-1,$A$2:$N$1124,14,FALSE),AF768)</f>
        <v>1.7025888658972269E-2</v>
      </c>
      <c r="AG769" s="7">
        <f>IF(DAY($A769)=1,VLOOKUP($A769-1,$A$2:$L$1124,$U$1,FALSE)/VLOOKUP($A769-1,$A$2:$N$1124,14,FALSE),AG768)</f>
        <v>0.23533319335176753</v>
      </c>
      <c r="AH769" s="7">
        <f>IF(DAY($A769)=1,VLOOKUP($A769-1,$A$2:$L$1124,$V$1,FALSE)/VLOOKUP($A769-1,$A$2:$N$1124,14,FALSE),AH768)</f>
        <v>4.5669819062364211E-2</v>
      </c>
      <c r="AI769" s="7">
        <f>IF(DAY($A769)=1,VLOOKUP($A769-1,$A$2:$L$1124,$W$1,FALSE)/VLOOKUP($A769-1,$A$2:$N$1124,14,FALSE),AI768)</f>
        <v>4.236838143323202E-3</v>
      </c>
      <c r="AJ769" s="7">
        <f>IF(DAY($A769)=1,VLOOKUP($A769-1,$A$2:$L$1124,$X$1,FALSE)/VLOOKUP($A769-1,$A$2:$N$1124,14,FALSE),AJ768)</f>
        <v>4.8265111322556608E-3</v>
      </c>
      <c r="AK769" s="7">
        <f>IF(DAY($A769)=1,VLOOKUP($A769-1,$A$2:$L$1124,$Y$1,FALSE)/VLOOKUP($A769-1,$A$2:$N$1124,14,FALSE),AK768)</f>
        <v>6.3181019325381435E-2</v>
      </c>
      <c r="AL769" s="7">
        <f>IF(DAY($A769)=1,VLOOKUP($A769-1,$A$2:$L$1124,$Z$1,FALSE)/VLOOKUP($A769-1,$A$2:$N$1124,14,FALSE),AL768)</f>
        <v>6.1161918229833707E-3</v>
      </c>
      <c r="AM769" s="7">
        <f>IF(DAY($A769)=1,VLOOKUP($A769-1,$A$2:$L$1124,$AA$1,FALSE)/VLOOKUP($A769-1,$A$2:$N$1124,14,FALSE),AM768)</f>
        <v>1.8080627467951575E-2</v>
      </c>
      <c r="AO769" s="12">
        <f>VLOOKUP($A769,BTC!$A$1:$G$1853,5,FALSE)</f>
        <v>6955.27</v>
      </c>
      <c r="AP769" s="12">
        <f>VLOOKUP($A769,XRP!$A$1:$G$1853,5,FALSE)</f>
        <v>0.69179900000000005</v>
      </c>
      <c r="AQ769" s="12">
        <f>VLOOKUP($A769,LTC!$A$1:$G$1853,5,FALSE)</f>
        <v>125.33</v>
      </c>
      <c r="AR769" s="12">
        <f>VLOOKUP($A769,ETC!$A$1:$G$1853,5,FALSE)</f>
        <v>16.53</v>
      </c>
      <c r="AS769" s="12">
        <f>VLOOKUP($A769,ETH!$A$1:$G$1853,5,FALSE)</f>
        <v>697.95</v>
      </c>
      <c r="AT769" s="12">
        <f>VLOOKUP($A769,BCH!$A$1:$G$1853,5,FALSE)</f>
        <v>887.41</v>
      </c>
      <c r="AU769" s="12">
        <f>VLOOKUP($A769,XMR!$A$1:$G$1853,5,FALSE)</f>
        <v>179.49</v>
      </c>
      <c r="AV769" s="12">
        <f>VLOOKUP($A769,ZEC!$A$1:$G$1853,5,FALSE)</f>
        <v>303.61</v>
      </c>
      <c r="AW769" s="12">
        <f>VLOOKUP($A769,EOS!$A$1:$G$1853,5,FALSE)</f>
        <v>7.06</v>
      </c>
      <c r="AX769" s="12">
        <f>VLOOKUP($A769,DASH!$A$1:$G$1853,5,FALSE)</f>
        <v>451.43</v>
      </c>
      <c r="AY769" s="12">
        <f>VLOOKUP($A769,XLM!$A$1:$G$1853,5,FALSE)</f>
        <v>0.33119199999999999</v>
      </c>
      <c r="BA769" s="24">
        <v>1</v>
      </c>
      <c r="BB769" s="24">
        <v>1</v>
      </c>
      <c r="BC769" s="24">
        <v>1</v>
      </c>
      <c r="BD769" s="24">
        <v>1</v>
      </c>
      <c r="BE769" s="24">
        <v>1</v>
      </c>
      <c r="BF769" s="24">
        <v>1</v>
      </c>
      <c r="BG769" s="24">
        <v>1</v>
      </c>
      <c r="BH769" s="24">
        <v>1</v>
      </c>
      <c r="BI769" s="24">
        <v>1</v>
      </c>
      <c r="BJ769" s="24">
        <v>1</v>
      </c>
      <c r="BK769" s="24">
        <v>1</v>
      </c>
      <c r="BM769" s="19">
        <f>IF(SUM(BA768:BK768)=SUM(BA769:BK769),BM768,BM768*SUMPRODUCT(BA769:BK769,AO769:AY769,Q769:AA769)/SUMPRODUCT(BA768:BK768,AO769:AY769,AC769:AM769))</f>
        <v>0.8185351248056717</v>
      </c>
      <c r="BN769" s="26">
        <f>SUMPRODUCT(AO769:AY769,BA769:BK769,Q769:AA769)/BM769</f>
        <v>4540.0153431431072</v>
      </c>
      <c r="BO769">
        <f t="shared" si="190"/>
        <v>6955.27</v>
      </c>
    </row>
    <row r="770" spans="1:67" x14ac:dyDescent="0.75">
      <c r="A770" s="4">
        <v>43137</v>
      </c>
      <c r="B770" s="46">
        <f>INDEX('Index Volume'!B:B,MATCH(Index_New!$A770,'Index Volume'!$A:$A,0))</f>
        <v>13999800320</v>
      </c>
      <c r="C770" s="46">
        <f>INDEX('Index Volume'!C:C,MATCH(Index_New!$A770,'Index Volume'!$A:$A,0))</f>
        <v>2361139968</v>
      </c>
      <c r="D770" s="46">
        <f>INDEX('Index Volume'!D:D,MATCH(Index_New!$A770,'Index Volume'!$A:$A,0))</f>
        <v>1148409984</v>
      </c>
      <c r="E770" s="46">
        <f>INDEX('Index Volume'!E:E,MATCH(Index_New!$A770,'Index Volume'!$A:$A,0))</f>
        <v>318212000</v>
      </c>
      <c r="F770" s="46">
        <f>INDEX('Index Volume'!F:F,MATCH(Index_New!$A770,'Index Volume'!$A:$A,0))</f>
        <v>6518269952</v>
      </c>
      <c r="G770" s="46">
        <f>INDEX('Index Volume'!G:G,MATCH(Index_New!$A770,'Index Volume'!$A:$A,0))</f>
        <v>777420032</v>
      </c>
      <c r="H770" s="46">
        <f>INDEX('Index Volume'!H:H,MATCH(Index_New!$A770,'Index Volume'!$A:$A,0))</f>
        <v>100344000</v>
      </c>
      <c r="I770" s="46">
        <f>INDEX('Index Volume'!I:I,MATCH(Index_New!$A770,'Index Volume'!$A:$A,0))</f>
        <v>140867008</v>
      </c>
      <c r="J770" s="46">
        <f>INDEX('Index Volume'!J:J,MATCH(Index_New!$A770,'Index Volume'!$A:$A,0))</f>
        <v>1304850048</v>
      </c>
      <c r="K770" s="46">
        <f>INDEX('Index Volume'!K:K,MATCH(Index_New!$A770,'Index Volume'!$A:$A,0))</f>
        <v>114171000</v>
      </c>
      <c r="L770" s="46">
        <f>INDEX('Index Volume'!L:L,MATCH(Index_New!$A770,'Index Volume'!$A:$A,0))</f>
        <v>518084992</v>
      </c>
      <c r="M770" s="46">
        <f t="shared" si="176"/>
        <v>27301569304</v>
      </c>
      <c r="N770" s="1">
        <f t="shared" si="177"/>
        <v>27301569304</v>
      </c>
      <c r="O770" t="b">
        <f t="shared" si="178"/>
        <v>1</v>
      </c>
      <c r="Q770" s="7">
        <f t="shared" si="179"/>
        <v>0.50361188484157582</v>
      </c>
      <c r="R770" s="7">
        <f t="shared" si="180"/>
        <v>7.9165256184828725E-2</v>
      </c>
      <c r="S770" s="7">
        <f t="shared" si="181"/>
        <v>2.275277000859623E-2</v>
      </c>
      <c r="T770" s="7">
        <f t="shared" si="182"/>
        <v>1.7025888658972269E-2</v>
      </c>
      <c r="U770" s="7">
        <f t="shared" si="183"/>
        <v>0.23533319335176753</v>
      </c>
      <c r="V770" s="7">
        <f t="shared" si="184"/>
        <v>4.5669819062364211E-2</v>
      </c>
      <c r="W770" s="7">
        <f t="shared" si="185"/>
        <v>4.236838143323202E-3</v>
      </c>
      <c r="X770" s="7">
        <f t="shared" si="186"/>
        <v>4.8265111322556608E-3</v>
      </c>
      <c r="Y770" s="7">
        <f t="shared" si="187"/>
        <v>6.3181019325381435E-2</v>
      </c>
      <c r="Z770" s="7">
        <f t="shared" si="188"/>
        <v>6.1161918229833707E-3</v>
      </c>
      <c r="AA770" s="7">
        <f t="shared" si="189"/>
        <v>1.8080627467951575E-2</v>
      </c>
      <c r="AC770" s="7">
        <f>IF(DAY($A770)=1,VLOOKUP($A770-1,$A$2:$L$1124,$Q$1,FALSE)/VLOOKUP($A770-1,$A$2:$N$1124,14,FALSE),AC769)</f>
        <v>0.50361188484157582</v>
      </c>
      <c r="AD770" s="7">
        <f>IF(DAY($A770)=1,VLOOKUP($A770-1,$A$2:$L$1124,$R$1,FALSE)/VLOOKUP($A770-1,$A$2:$N$1124,14,FALSE),AD769)</f>
        <v>7.9165256184828725E-2</v>
      </c>
      <c r="AE770" s="7">
        <f>IF(DAY($A770)=1,VLOOKUP($A770-1,$A$2:$L$1124,$S$1,FALSE)/VLOOKUP($A770-1,$A$2:$N$1124,14,FALSE),AE769)</f>
        <v>2.275277000859623E-2</v>
      </c>
      <c r="AF770" s="7">
        <f>IF(DAY($A770)=1,VLOOKUP($A770-1,$A$2:$L$1124,$T$1,FALSE)/VLOOKUP($A770-1,$A$2:$N$1124,14,FALSE),AF769)</f>
        <v>1.7025888658972269E-2</v>
      </c>
      <c r="AG770" s="7">
        <f>IF(DAY($A770)=1,VLOOKUP($A770-1,$A$2:$L$1124,$U$1,FALSE)/VLOOKUP($A770-1,$A$2:$N$1124,14,FALSE),AG769)</f>
        <v>0.23533319335176753</v>
      </c>
      <c r="AH770" s="7">
        <f>IF(DAY($A770)=1,VLOOKUP($A770-1,$A$2:$L$1124,$V$1,FALSE)/VLOOKUP($A770-1,$A$2:$N$1124,14,FALSE),AH769)</f>
        <v>4.5669819062364211E-2</v>
      </c>
      <c r="AI770" s="7">
        <f>IF(DAY($A770)=1,VLOOKUP($A770-1,$A$2:$L$1124,$W$1,FALSE)/VLOOKUP($A770-1,$A$2:$N$1124,14,FALSE),AI769)</f>
        <v>4.236838143323202E-3</v>
      </c>
      <c r="AJ770" s="7">
        <f>IF(DAY($A770)=1,VLOOKUP($A770-1,$A$2:$L$1124,$X$1,FALSE)/VLOOKUP($A770-1,$A$2:$N$1124,14,FALSE),AJ769)</f>
        <v>4.8265111322556608E-3</v>
      </c>
      <c r="AK770" s="7">
        <f>IF(DAY($A770)=1,VLOOKUP($A770-1,$A$2:$L$1124,$Y$1,FALSE)/VLOOKUP($A770-1,$A$2:$N$1124,14,FALSE),AK769)</f>
        <v>6.3181019325381435E-2</v>
      </c>
      <c r="AL770" s="7">
        <f>IF(DAY($A770)=1,VLOOKUP($A770-1,$A$2:$L$1124,$Z$1,FALSE)/VLOOKUP($A770-1,$A$2:$N$1124,14,FALSE),AL769)</f>
        <v>6.1161918229833707E-3</v>
      </c>
      <c r="AM770" s="7">
        <f>IF(DAY($A770)=1,VLOOKUP($A770-1,$A$2:$L$1124,$AA$1,FALSE)/VLOOKUP($A770-1,$A$2:$N$1124,14,FALSE),AM769)</f>
        <v>1.8080627467951575E-2</v>
      </c>
      <c r="AO770" s="12">
        <f>VLOOKUP($A770,BTC!$A$1:$G$1853,5,FALSE)</f>
        <v>7754</v>
      </c>
      <c r="AP770" s="12">
        <f>VLOOKUP($A770,XRP!$A$1:$G$1853,5,FALSE)</f>
        <v>0.776393</v>
      </c>
      <c r="AQ770" s="12">
        <f>VLOOKUP($A770,LTC!$A$1:$G$1853,5,FALSE)</f>
        <v>142.99</v>
      </c>
      <c r="AR770" s="12">
        <f>VLOOKUP($A770,ETC!$A$1:$G$1853,5,FALSE)</f>
        <v>19.39</v>
      </c>
      <c r="AS770" s="12">
        <f>VLOOKUP($A770,ETH!$A$1:$G$1853,5,FALSE)</f>
        <v>793.12</v>
      </c>
      <c r="AT770" s="12">
        <f>VLOOKUP($A770,BCH!$A$1:$G$1853,5,FALSE)</f>
        <v>974.53</v>
      </c>
      <c r="AU770" s="12">
        <f>VLOOKUP($A770,XMR!$A$1:$G$1853,5,FALSE)</f>
        <v>212.29</v>
      </c>
      <c r="AV770" s="12">
        <f>VLOOKUP($A770,ZEC!$A$1:$G$1853,5,FALSE)</f>
        <v>372.39</v>
      </c>
      <c r="AW770" s="12">
        <f>VLOOKUP($A770,EOS!$A$1:$G$1853,5,FALSE)</f>
        <v>8.34</v>
      </c>
      <c r="AX770" s="12">
        <f>VLOOKUP($A770,DASH!$A$1:$G$1853,5,FALSE)</f>
        <v>528.5</v>
      </c>
      <c r="AY770" s="12">
        <f>VLOOKUP($A770,XLM!$A$1:$G$1853,5,FALSE)</f>
        <v>0.370811</v>
      </c>
      <c r="BA770" s="24">
        <v>1</v>
      </c>
      <c r="BB770" s="24">
        <v>1</v>
      </c>
      <c r="BC770" s="24">
        <v>1</v>
      </c>
      <c r="BD770" s="24">
        <v>1</v>
      </c>
      <c r="BE770" s="24">
        <v>1</v>
      </c>
      <c r="BF770" s="24">
        <v>1</v>
      </c>
      <c r="BG770" s="24">
        <v>1</v>
      </c>
      <c r="BH770" s="24">
        <v>1</v>
      </c>
      <c r="BI770" s="24">
        <v>1</v>
      </c>
      <c r="BJ770" s="24">
        <v>1</v>
      </c>
      <c r="BK770" s="24">
        <v>1</v>
      </c>
      <c r="BM770" s="19">
        <f>IF(SUM(BA769:BK769)=SUM(BA770:BK770),BM769,BM769*SUMPRODUCT(BA770:BK770,AO770:AY770,Q770:AA770)/SUMPRODUCT(BA769:BK769,AO770:AY770,AC770:AM770))</f>
        <v>0.8185351248056717</v>
      </c>
      <c r="BN770" s="26">
        <f>SUMPRODUCT(AO770:AY770,BA770:BK770,Q770:AA770)/BM770</f>
        <v>5065.4740875884527</v>
      </c>
      <c r="BO770">
        <f t="shared" si="190"/>
        <v>7754</v>
      </c>
    </row>
    <row r="771" spans="1:67" x14ac:dyDescent="0.75">
      <c r="A771" s="3">
        <v>43138</v>
      </c>
      <c r="B771" s="46">
        <f>INDEX('Index Volume'!B:B,MATCH(Index_New!$A771,'Index Volume'!$A:$A,0))</f>
        <v>9169280000</v>
      </c>
      <c r="C771" s="46">
        <f>INDEX('Index Volume'!C:C,MATCH(Index_New!$A771,'Index Volume'!$A:$A,0))</f>
        <v>1133369984</v>
      </c>
      <c r="D771" s="46">
        <f>INDEX('Index Volume'!D:D,MATCH(Index_New!$A771,'Index Volume'!$A:$A,0))</f>
        <v>817808000</v>
      </c>
      <c r="E771" s="46">
        <f>INDEX('Index Volume'!E:E,MATCH(Index_New!$A771,'Index Volume'!$A:$A,0))</f>
        <v>212987008</v>
      </c>
      <c r="F771" s="46">
        <f>INDEX('Index Volume'!F:F,MATCH(Index_New!$A771,'Index Volume'!$A:$A,0))</f>
        <v>3896179968</v>
      </c>
      <c r="G771" s="46">
        <f>INDEX('Index Volume'!G:G,MATCH(Index_New!$A771,'Index Volume'!$A:$A,0))</f>
        <v>866222016</v>
      </c>
      <c r="H771" s="46">
        <f>INDEX('Index Volume'!H:H,MATCH(Index_New!$A771,'Index Volume'!$A:$A,0))</f>
        <v>64730900</v>
      </c>
      <c r="I771" s="46">
        <f>INDEX('Index Volume'!I:I,MATCH(Index_New!$A771,'Index Volume'!$A:$A,0))</f>
        <v>95854600</v>
      </c>
      <c r="J771" s="46">
        <f>INDEX('Index Volume'!J:J,MATCH(Index_New!$A771,'Index Volume'!$A:$A,0))</f>
        <v>762883968</v>
      </c>
      <c r="K771" s="46">
        <f>INDEX('Index Volume'!K:K,MATCH(Index_New!$A771,'Index Volume'!$A:$A,0))</f>
        <v>79763600</v>
      </c>
      <c r="L771" s="46">
        <f>INDEX('Index Volume'!L:L,MATCH(Index_New!$A771,'Index Volume'!$A:$A,0))</f>
        <v>188328000</v>
      </c>
      <c r="M771" s="46">
        <f t="shared" ref="M771:M834" si="191">SUM(B771:L771)</f>
        <v>17287408044</v>
      </c>
      <c r="N771" s="1">
        <f t="shared" si="177"/>
        <v>17287408044</v>
      </c>
      <c r="O771" t="b">
        <f t="shared" si="178"/>
        <v>1</v>
      </c>
      <c r="Q771" s="7">
        <f t="shared" si="179"/>
        <v>0.50361188484157582</v>
      </c>
      <c r="R771" s="7">
        <f t="shared" si="180"/>
        <v>7.9165256184828725E-2</v>
      </c>
      <c r="S771" s="7">
        <f t="shared" si="181"/>
        <v>2.275277000859623E-2</v>
      </c>
      <c r="T771" s="7">
        <f t="shared" si="182"/>
        <v>1.7025888658972269E-2</v>
      </c>
      <c r="U771" s="7">
        <f t="shared" si="183"/>
        <v>0.23533319335176753</v>
      </c>
      <c r="V771" s="7">
        <f t="shared" si="184"/>
        <v>4.5669819062364211E-2</v>
      </c>
      <c r="W771" s="7">
        <f t="shared" si="185"/>
        <v>4.236838143323202E-3</v>
      </c>
      <c r="X771" s="7">
        <f t="shared" si="186"/>
        <v>4.8265111322556608E-3</v>
      </c>
      <c r="Y771" s="7">
        <f t="shared" si="187"/>
        <v>6.3181019325381435E-2</v>
      </c>
      <c r="Z771" s="7">
        <f t="shared" si="188"/>
        <v>6.1161918229833707E-3</v>
      </c>
      <c r="AA771" s="7">
        <f t="shared" si="189"/>
        <v>1.8080627467951575E-2</v>
      </c>
      <c r="AC771" s="7">
        <f>IF(DAY($A771)=1,VLOOKUP($A771-1,$A$2:$L$1124,$Q$1,FALSE)/VLOOKUP($A771-1,$A$2:$N$1124,14,FALSE),AC770)</f>
        <v>0.50361188484157582</v>
      </c>
      <c r="AD771" s="7">
        <f>IF(DAY($A771)=1,VLOOKUP($A771-1,$A$2:$L$1124,$R$1,FALSE)/VLOOKUP($A771-1,$A$2:$N$1124,14,FALSE),AD770)</f>
        <v>7.9165256184828725E-2</v>
      </c>
      <c r="AE771" s="7">
        <f>IF(DAY($A771)=1,VLOOKUP($A771-1,$A$2:$L$1124,$S$1,FALSE)/VLOOKUP($A771-1,$A$2:$N$1124,14,FALSE),AE770)</f>
        <v>2.275277000859623E-2</v>
      </c>
      <c r="AF771" s="7">
        <f>IF(DAY($A771)=1,VLOOKUP($A771-1,$A$2:$L$1124,$T$1,FALSE)/VLOOKUP($A771-1,$A$2:$N$1124,14,FALSE),AF770)</f>
        <v>1.7025888658972269E-2</v>
      </c>
      <c r="AG771" s="7">
        <f>IF(DAY($A771)=1,VLOOKUP($A771-1,$A$2:$L$1124,$U$1,FALSE)/VLOOKUP($A771-1,$A$2:$N$1124,14,FALSE),AG770)</f>
        <v>0.23533319335176753</v>
      </c>
      <c r="AH771" s="7">
        <f>IF(DAY($A771)=1,VLOOKUP($A771-1,$A$2:$L$1124,$V$1,FALSE)/VLOOKUP($A771-1,$A$2:$N$1124,14,FALSE),AH770)</f>
        <v>4.5669819062364211E-2</v>
      </c>
      <c r="AI771" s="7">
        <f>IF(DAY($A771)=1,VLOOKUP($A771-1,$A$2:$L$1124,$W$1,FALSE)/VLOOKUP($A771-1,$A$2:$N$1124,14,FALSE),AI770)</f>
        <v>4.236838143323202E-3</v>
      </c>
      <c r="AJ771" s="7">
        <f>IF(DAY($A771)=1,VLOOKUP($A771-1,$A$2:$L$1124,$X$1,FALSE)/VLOOKUP($A771-1,$A$2:$N$1124,14,FALSE),AJ770)</f>
        <v>4.8265111322556608E-3</v>
      </c>
      <c r="AK771" s="7">
        <f>IF(DAY($A771)=1,VLOOKUP($A771-1,$A$2:$L$1124,$Y$1,FALSE)/VLOOKUP($A771-1,$A$2:$N$1124,14,FALSE),AK770)</f>
        <v>6.3181019325381435E-2</v>
      </c>
      <c r="AL771" s="7">
        <f>IF(DAY($A771)=1,VLOOKUP($A771-1,$A$2:$L$1124,$Z$1,FALSE)/VLOOKUP($A771-1,$A$2:$N$1124,14,FALSE),AL770)</f>
        <v>6.1161918229833707E-3</v>
      </c>
      <c r="AM771" s="7">
        <f>IF(DAY($A771)=1,VLOOKUP($A771-1,$A$2:$L$1124,$AA$1,FALSE)/VLOOKUP($A771-1,$A$2:$N$1124,14,FALSE),AM770)</f>
        <v>1.8080627467951575E-2</v>
      </c>
      <c r="AO771" s="12">
        <f>VLOOKUP($A771,BTC!$A$1:$G$1853,5,FALSE)</f>
        <v>7621.3</v>
      </c>
      <c r="AP771" s="12">
        <f>VLOOKUP($A771,XRP!$A$1:$G$1853,5,FALSE)</f>
        <v>0.72389499999999996</v>
      </c>
      <c r="AQ771" s="12">
        <f>VLOOKUP($A771,LTC!$A$1:$G$1853,5,FALSE)</f>
        <v>138.19999999999999</v>
      </c>
      <c r="AR771" s="12">
        <f>VLOOKUP($A771,ETC!$A$1:$G$1853,5,FALSE)</f>
        <v>18.16</v>
      </c>
      <c r="AS771" s="12">
        <f>VLOOKUP($A771,ETH!$A$1:$G$1853,5,FALSE)</f>
        <v>757.07</v>
      </c>
      <c r="AT771" s="12">
        <f>VLOOKUP($A771,BCH!$A$1:$G$1853,5,FALSE)</f>
        <v>957.96</v>
      </c>
      <c r="AU771" s="12">
        <f>VLOOKUP($A771,XMR!$A$1:$G$1853,5,FALSE)</f>
        <v>207.27</v>
      </c>
      <c r="AV771" s="12">
        <f>VLOOKUP($A771,ZEC!$A$1:$G$1853,5,FALSE)</f>
        <v>354.35</v>
      </c>
      <c r="AW771" s="12">
        <f>VLOOKUP($A771,EOS!$A$1:$G$1853,5,FALSE)</f>
        <v>7.61</v>
      </c>
      <c r="AX771" s="12">
        <f>VLOOKUP($A771,DASH!$A$1:$G$1853,5,FALSE)</f>
        <v>521.99</v>
      </c>
      <c r="AY771" s="12">
        <f>VLOOKUP($A771,XLM!$A$1:$G$1853,5,FALSE)</f>
        <v>0.34212500000000001</v>
      </c>
      <c r="BA771" s="24">
        <v>1</v>
      </c>
      <c r="BB771" s="24">
        <v>1</v>
      </c>
      <c r="BC771" s="24">
        <v>1</v>
      </c>
      <c r="BD771" s="24">
        <v>1</v>
      </c>
      <c r="BE771" s="24">
        <v>1</v>
      </c>
      <c r="BF771" s="24">
        <v>1</v>
      </c>
      <c r="BG771" s="24">
        <v>1</v>
      </c>
      <c r="BH771" s="24">
        <v>1</v>
      </c>
      <c r="BI771" s="24">
        <v>1</v>
      </c>
      <c r="BJ771" s="24">
        <v>1</v>
      </c>
      <c r="BK771" s="24">
        <v>1</v>
      </c>
      <c r="BM771" s="19">
        <f>IF(SUM(BA770:BK770)=SUM(BA771:BK771),BM770,BM770*SUMPRODUCT(BA771:BK771,AO771:AY771,Q771:AA771)/SUMPRODUCT(BA770:BK770,AO771:AY771,AC771:AM771))</f>
        <v>0.8185351248056717</v>
      </c>
      <c r="BN771" s="26">
        <f>SUMPRODUCT(AO771:AY771,BA771:BK771,Q771:AA771)/BM771</f>
        <v>4972.1382179886232</v>
      </c>
      <c r="BO771">
        <f t="shared" si="190"/>
        <v>7621.3</v>
      </c>
    </row>
    <row r="772" spans="1:67" x14ac:dyDescent="0.75">
      <c r="A772" s="4">
        <v>43139</v>
      </c>
      <c r="B772" s="46">
        <f>INDEX('Index Volume'!B:B,MATCH(Index_New!$A772,'Index Volume'!$A:$A,0))</f>
        <v>9346750464</v>
      </c>
      <c r="C772" s="46">
        <f>INDEX('Index Volume'!C:C,MATCH(Index_New!$A772,'Index Volume'!$A:$A,0))</f>
        <v>947315008</v>
      </c>
      <c r="D772" s="46">
        <f>INDEX('Index Volume'!D:D,MATCH(Index_New!$A772,'Index Volume'!$A:$A,0))</f>
        <v>869206976</v>
      </c>
      <c r="E772" s="46">
        <f>INDEX('Index Volume'!E:E,MATCH(Index_New!$A772,'Index Volume'!$A:$A,0))</f>
        <v>265155008</v>
      </c>
      <c r="F772" s="46">
        <f>INDEX('Index Volume'!F:F,MATCH(Index_New!$A772,'Index Volume'!$A:$A,0))</f>
        <v>3708189952</v>
      </c>
      <c r="G772" s="46">
        <f>INDEX('Index Volume'!G:G,MATCH(Index_New!$A772,'Index Volume'!$A:$A,0))</f>
        <v>2203709952</v>
      </c>
      <c r="H772" s="46">
        <f>INDEX('Index Volume'!H:H,MATCH(Index_New!$A772,'Index Volume'!$A:$A,0))</f>
        <v>81312200</v>
      </c>
      <c r="I772" s="46">
        <f>INDEX('Index Volume'!I:I,MATCH(Index_New!$A772,'Index Volume'!$A:$A,0))</f>
        <v>113216000</v>
      </c>
      <c r="J772" s="46">
        <f>INDEX('Index Volume'!J:J,MATCH(Index_New!$A772,'Index Volume'!$A:$A,0))</f>
        <v>542067968</v>
      </c>
      <c r="K772" s="46">
        <f>INDEX('Index Volume'!K:K,MATCH(Index_New!$A772,'Index Volume'!$A:$A,0))</f>
        <v>90716704</v>
      </c>
      <c r="L772" s="46">
        <f>INDEX('Index Volume'!L:L,MATCH(Index_New!$A772,'Index Volume'!$A:$A,0))</f>
        <v>121448000</v>
      </c>
      <c r="M772" s="46">
        <f t="shared" si="191"/>
        <v>18289088232</v>
      </c>
      <c r="N772" s="1">
        <f t="shared" ref="N772:N835" si="192">SUMPRODUCT(B772:L772,BA772:BK772)</f>
        <v>18289088232</v>
      </c>
      <c r="O772" t="b">
        <f t="shared" ref="O772:O835" si="193">M772=N772</f>
        <v>1</v>
      </c>
      <c r="Q772" s="7">
        <f t="shared" ref="Q772:Q835" si="194">IF(OR(DAY($A772)=1,NOT(SUM($BA772:$BK772)=SUM($BA771:$BK771))),VLOOKUP($A772-1,$A$2:$L$1124,Q$1,FALSE)/VLOOKUP($A772-1,$A$2:$M$1124,13,FALSE),Q771)</f>
        <v>0.50361188484157582</v>
      </c>
      <c r="R772" s="7">
        <f t="shared" ref="R772:R835" si="195">IF(OR(DAY($A772)=1,NOT(SUM($BA772:$BK772)=SUM($BA771:$BK771))),VLOOKUP($A772-1,$A$2:$L$1124,R$1,FALSE)/VLOOKUP($A772-1,$A$2:$M$1124,13,FALSE),R771)</f>
        <v>7.9165256184828725E-2</v>
      </c>
      <c r="S772" s="7">
        <f t="shared" ref="S772:S835" si="196">IF(OR(DAY($A772)=1,NOT(SUM($BA772:$BK772)=SUM($BA771:$BK771))),VLOOKUP($A772-1,$A$2:$L$1124,S$1,FALSE)/VLOOKUP($A772-1,$A$2:$M$1124,13,FALSE),S771)</f>
        <v>2.275277000859623E-2</v>
      </c>
      <c r="T772" s="7">
        <f t="shared" ref="T772:T835" si="197">IF(OR(DAY($A772)=1,NOT(SUM($BA772:$BK772)=SUM($BA771:$BK771))),VLOOKUP($A772-1,$A$2:$L$1124,T$1,FALSE)/VLOOKUP($A772-1,$A$2:$M$1124,13,FALSE),T771)</f>
        <v>1.7025888658972269E-2</v>
      </c>
      <c r="U772" s="7">
        <f t="shared" ref="U772:U835" si="198">IF(OR(DAY($A772)=1,NOT(SUM($BA772:$BK772)=SUM($BA771:$BK771))),VLOOKUP($A772-1,$A$2:$L$1124,U$1,FALSE)/VLOOKUP($A772-1,$A$2:$M$1124,13,FALSE),U771)</f>
        <v>0.23533319335176753</v>
      </c>
      <c r="V772" s="7">
        <f t="shared" ref="V772:V835" si="199">IF(OR(DAY($A772)=1,NOT(SUM($BA772:$BK772)=SUM($BA771:$BK771))),VLOOKUP($A772-1,$A$2:$L$1124,V$1,FALSE)/VLOOKUP($A772-1,$A$2:$M$1124,13,FALSE),V771)</f>
        <v>4.5669819062364211E-2</v>
      </c>
      <c r="W772" s="7">
        <f t="shared" ref="W772:W835" si="200">IF(OR(DAY($A772)=1,NOT(SUM($BA772:$BK772)=SUM($BA771:$BK771))),VLOOKUP($A772-1,$A$2:$L$1124,W$1,FALSE)/VLOOKUP($A772-1,$A$2:$M$1124,13,FALSE),W771)</f>
        <v>4.236838143323202E-3</v>
      </c>
      <c r="X772" s="7">
        <f t="shared" ref="X772:X835" si="201">IF(OR(DAY($A772)=1,NOT(SUM($BA772:$BK772)=SUM($BA771:$BK771))),VLOOKUP($A772-1,$A$2:$L$1124,X$1,FALSE)/VLOOKUP($A772-1,$A$2:$M$1124,13,FALSE),X771)</f>
        <v>4.8265111322556608E-3</v>
      </c>
      <c r="Y772" s="7">
        <f t="shared" ref="Y772:Y835" si="202">IF(OR(DAY($A772)=1,NOT(SUM($BA772:$BK772)=SUM($BA771:$BK771))),VLOOKUP($A772-1,$A$2:$L$1124,Y$1,FALSE)/VLOOKUP($A772-1,$A$2:$M$1124,13,FALSE),Y771)</f>
        <v>6.3181019325381435E-2</v>
      </c>
      <c r="Z772" s="7">
        <f t="shared" ref="Z772:Z835" si="203">IF(OR(DAY($A772)=1,NOT(SUM($BA772:$BK772)=SUM($BA771:$BK771))),VLOOKUP($A772-1,$A$2:$L$1124,Z$1,FALSE)/VLOOKUP($A772-1,$A$2:$M$1124,13,FALSE),Z771)</f>
        <v>6.1161918229833707E-3</v>
      </c>
      <c r="AA772" s="7">
        <f t="shared" ref="AA772:AA835" si="204">IF(OR(DAY($A772)=1,NOT(SUM($BA772:$BK772)=SUM($BA771:$BK771))),VLOOKUP($A772-1,$A$2:$L$1124,AA$1,FALSE)/VLOOKUP($A772-1,$A$2:$M$1124,13,FALSE),AA771)</f>
        <v>1.8080627467951575E-2</v>
      </c>
      <c r="AC772" s="7">
        <f>IF(DAY($A772)=1,VLOOKUP($A772-1,$A$2:$L$1124,$Q$1,FALSE)/VLOOKUP($A772-1,$A$2:$N$1124,14,FALSE),AC771)</f>
        <v>0.50361188484157582</v>
      </c>
      <c r="AD772" s="7">
        <f>IF(DAY($A772)=1,VLOOKUP($A772-1,$A$2:$L$1124,$R$1,FALSE)/VLOOKUP($A772-1,$A$2:$N$1124,14,FALSE),AD771)</f>
        <v>7.9165256184828725E-2</v>
      </c>
      <c r="AE772" s="7">
        <f>IF(DAY($A772)=1,VLOOKUP($A772-1,$A$2:$L$1124,$S$1,FALSE)/VLOOKUP($A772-1,$A$2:$N$1124,14,FALSE),AE771)</f>
        <v>2.275277000859623E-2</v>
      </c>
      <c r="AF772" s="7">
        <f>IF(DAY($A772)=1,VLOOKUP($A772-1,$A$2:$L$1124,$T$1,FALSE)/VLOOKUP($A772-1,$A$2:$N$1124,14,FALSE),AF771)</f>
        <v>1.7025888658972269E-2</v>
      </c>
      <c r="AG772" s="7">
        <f>IF(DAY($A772)=1,VLOOKUP($A772-1,$A$2:$L$1124,$U$1,FALSE)/VLOOKUP($A772-1,$A$2:$N$1124,14,FALSE),AG771)</f>
        <v>0.23533319335176753</v>
      </c>
      <c r="AH772" s="7">
        <f>IF(DAY($A772)=1,VLOOKUP($A772-1,$A$2:$L$1124,$V$1,FALSE)/VLOOKUP($A772-1,$A$2:$N$1124,14,FALSE),AH771)</f>
        <v>4.5669819062364211E-2</v>
      </c>
      <c r="AI772" s="7">
        <f>IF(DAY($A772)=1,VLOOKUP($A772-1,$A$2:$L$1124,$W$1,FALSE)/VLOOKUP($A772-1,$A$2:$N$1124,14,FALSE),AI771)</f>
        <v>4.236838143323202E-3</v>
      </c>
      <c r="AJ772" s="7">
        <f>IF(DAY($A772)=1,VLOOKUP($A772-1,$A$2:$L$1124,$X$1,FALSE)/VLOOKUP($A772-1,$A$2:$N$1124,14,FALSE),AJ771)</f>
        <v>4.8265111322556608E-3</v>
      </c>
      <c r="AK772" s="7">
        <f>IF(DAY($A772)=1,VLOOKUP($A772-1,$A$2:$L$1124,$Y$1,FALSE)/VLOOKUP($A772-1,$A$2:$N$1124,14,FALSE),AK771)</f>
        <v>6.3181019325381435E-2</v>
      </c>
      <c r="AL772" s="7">
        <f>IF(DAY($A772)=1,VLOOKUP($A772-1,$A$2:$L$1124,$Z$1,FALSE)/VLOOKUP($A772-1,$A$2:$N$1124,14,FALSE),AL771)</f>
        <v>6.1161918229833707E-3</v>
      </c>
      <c r="AM772" s="7">
        <f>IF(DAY($A772)=1,VLOOKUP($A772-1,$A$2:$L$1124,$AA$1,FALSE)/VLOOKUP($A772-1,$A$2:$N$1124,14,FALSE),AM771)</f>
        <v>1.8080627467951575E-2</v>
      </c>
      <c r="AO772" s="12">
        <f>VLOOKUP($A772,BTC!$A$1:$G$1853,5,FALSE)</f>
        <v>8265.59</v>
      </c>
      <c r="AP772" s="12">
        <f>VLOOKUP($A772,XRP!$A$1:$G$1853,5,FALSE)</f>
        <v>0.80526299999999995</v>
      </c>
      <c r="AQ772" s="12">
        <f>VLOOKUP($A772,LTC!$A$1:$G$1853,5,FALSE)</f>
        <v>149.47</v>
      </c>
      <c r="AR772" s="12">
        <f>VLOOKUP($A772,ETC!$A$1:$G$1853,5,FALSE)</f>
        <v>21.79</v>
      </c>
      <c r="AS772" s="12">
        <f>VLOOKUP($A772,ETH!$A$1:$G$1853,5,FALSE)</f>
        <v>817.81</v>
      </c>
      <c r="AT772" s="12">
        <f>VLOOKUP($A772,BCH!$A$1:$G$1853,5,FALSE)</f>
        <v>1284.56</v>
      </c>
      <c r="AU772" s="12">
        <f>VLOOKUP($A772,XMR!$A$1:$G$1853,5,FALSE)</f>
        <v>247.22</v>
      </c>
      <c r="AV772" s="12">
        <f>VLOOKUP($A772,ZEC!$A$1:$G$1853,5,FALSE)</f>
        <v>435.91</v>
      </c>
      <c r="AW772" s="12">
        <f>VLOOKUP($A772,EOS!$A$1:$G$1853,5,FALSE)</f>
        <v>8.51</v>
      </c>
      <c r="AX772" s="12">
        <f>VLOOKUP($A772,DASH!$A$1:$G$1853,5,FALSE)</f>
        <v>605.01</v>
      </c>
      <c r="AY772" s="12">
        <f>VLOOKUP($A772,XLM!$A$1:$G$1853,5,FALSE)</f>
        <v>0.36356500000000003</v>
      </c>
      <c r="BA772" s="24">
        <v>1</v>
      </c>
      <c r="BB772" s="24">
        <v>1</v>
      </c>
      <c r="BC772" s="24">
        <v>1</v>
      </c>
      <c r="BD772" s="24">
        <v>1</v>
      </c>
      <c r="BE772" s="24">
        <v>1</v>
      </c>
      <c r="BF772" s="24">
        <v>1</v>
      </c>
      <c r="BG772" s="24">
        <v>1</v>
      </c>
      <c r="BH772" s="24">
        <v>1</v>
      </c>
      <c r="BI772" s="24">
        <v>1</v>
      </c>
      <c r="BJ772" s="24">
        <v>1</v>
      </c>
      <c r="BK772" s="24">
        <v>1</v>
      </c>
      <c r="BM772" s="19">
        <f>IF(SUM(BA771:BK771)=SUM(BA772:BK772),BM771,BM771*SUMPRODUCT(BA772:BK772,AO772:AY772,Q772:AA772)/SUMPRODUCT(BA771:BK771,AO772:AY772,AC772:AM772))</f>
        <v>0.8185351248056717</v>
      </c>
      <c r="BN772" s="26">
        <f>SUMPRODUCT(AO772:AY772,BA772:BK772,Q772:AA772)/BM772</f>
        <v>5406.0042666743184</v>
      </c>
      <c r="BO772">
        <f t="shared" ref="BO772:BO835" si="205">INDEX(AO:AO,MATCH(A772,A:A,0))</f>
        <v>8265.59</v>
      </c>
    </row>
    <row r="773" spans="1:67" x14ac:dyDescent="0.75">
      <c r="A773" s="3">
        <v>43140</v>
      </c>
      <c r="B773" s="46">
        <f>INDEX('Index Volume'!B:B,MATCH(Index_New!$A773,'Index Volume'!$A:$A,0))</f>
        <v>6784820224</v>
      </c>
      <c r="C773" s="46">
        <f>INDEX('Index Volume'!C:C,MATCH(Index_New!$A773,'Index Volume'!$A:$A,0))</f>
        <v>1690339968</v>
      </c>
      <c r="D773" s="46">
        <f>INDEX('Index Volume'!D:D,MATCH(Index_New!$A773,'Index Volume'!$A:$A,0))</f>
        <v>722204992</v>
      </c>
      <c r="E773" s="46">
        <f>INDEX('Index Volume'!E:E,MATCH(Index_New!$A773,'Index Volume'!$A:$A,0))</f>
        <v>393048992</v>
      </c>
      <c r="F773" s="46">
        <f>INDEX('Index Volume'!F:F,MATCH(Index_New!$A773,'Index Volume'!$A:$A,0))</f>
        <v>2495820032</v>
      </c>
      <c r="G773" s="46">
        <f>INDEX('Index Volume'!G:G,MATCH(Index_New!$A773,'Index Volume'!$A:$A,0))</f>
        <v>1133760000</v>
      </c>
      <c r="H773" s="46">
        <f>INDEX('Index Volume'!H:H,MATCH(Index_New!$A773,'Index Volume'!$A:$A,0))</f>
        <v>77557200</v>
      </c>
      <c r="I773" s="46">
        <f>INDEX('Index Volume'!I:I,MATCH(Index_New!$A773,'Index Volume'!$A:$A,0))</f>
        <v>109467000</v>
      </c>
      <c r="J773" s="46">
        <f>INDEX('Index Volume'!J:J,MATCH(Index_New!$A773,'Index Volume'!$A:$A,0))</f>
        <v>507606016</v>
      </c>
      <c r="K773" s="46">
        <f>INDEX('Index Volume'!K:K,MATCH(Index_New!$A773,'Index Volume'!$A:$A,0))</f>
        <v>93581200</v>
      </c>
      <c r="L773" s="46">
        <f>INDEX('Index Volume'!L:L,MATCH(Index_New!$A773,'Index Volume'!$A:$A,0))</f>
        <v>144231008</v>
      </c>
      <c r="M773" s="46">
        <f t="shared" si="191"/>
        <v>14152436632</v>
      </c>
      <c r="N773" s="1">
        <f t="shared" si="192"/>
        <v>14152436632</v>
      </c>
      <c r="O773" t="b">
        <f t="shared" si="193"/>
        <v>1</v>
      </c>
      <c r="Q773" s="7">
        <f t="shared" si="194"/>
        <v>0.50361188484157582</v>
      </c>
      <c r="R773" s="7">
        <f t="shared" si="195"/>
        <v>7.9165256184828725E-2</v>
      </c>
      <c r="S773" s="7">
        <f t="shared" si="196"/>
        <v>2.275277000859623E-2</v>
      </c>
      <c r="T773" s="7">
        <f t="shared" si="197"/>
        <v>1.7025888658972269E-2</v>
      </c>
      <c r="U773" s="7">
        <f t="shared" si="198"/>
        <v>0.23533319335176753</v>
      </c>
      <c r="V773" s="7">
        <f t="shared" si="199"/>
        <v>4.5669819062364211E-2</v>
      </c>
      <c r="W773" s="7">
        <f t="shared" si="200"/>
        <v>4.236838143323202E-3</v>
      </c>
      <c r="X773" s="7">
        <f t="shared" si="201"/>
        <v>4.8265111322556608E-3</v>
      </c>
      <c r="Y773" s="7">
        <f t="shared" si="202"/>
        <v>6.3181019325381435E-2</v>
      </c>
      <c r="Z773" s="7">
        <f t="shared" si="203"/>
        <v>6.1161918229833707E-3</v>
      </c>
      <c r="AA773" s="7">
        <f t="shared" si="204"/>
        <v>1.8080627467951575E-2</v>
      </c>
      <c r="AC773" s="7">
        <f>IF(DAY($A773)=1,VLOOKUP($A773-1,$A$2:$L$1124,$Q$1,FALSE)/VLOOKUP($A773-1,$A$2:$N$1124,14,FALSE),AC772)</f>
        <v>0.50361188484157582</v>
      </c>
      <c r="AD773" s="7">
        <f>IF(DAY($A773)=1,VLOOKUP($A773-1,$A$2:$L$1124,$R$1,FALSE)/VLOOKUP($A773-1,$A$2:$N$1124,14,FALSE),AD772)</f>
        <v>7.9165256184828725E-2</v>
      </c>
      <c r="AE773" s="7">
        <f>IF(DAY($A773)=1,VLOOKUP($A773-1,$A$2:$L$1124,$S$1,FALSE)/VLOOKUP($A773-1,$A$2:$N$1124,14,FALSE),AE772)</f>
        <v>2.275277000859623E-2</v>
      </c>
      <c r="AF773" s="7">
        <f>IF(DAY($A773)=1,VLOOKUP($A773-1,$A$2:$L$1124,$T$1,FALSE)/VLOOKUP($A773-1,$A$2:$N$1124,14,FALSE),AF772)</f>
        <v>1.7025888658972269E-2</v>
      </c>
      <c r="AG773" s="7">
        <f>IF(DAY($A773)=1,VLOOKUP($A773-1,$A$2:$L$1124,$U$1,FALSE)/VLOOKUP($A773-1,$A$2:$N$1124,14,FALSE),AG772)</f>
        <v>0.23533319335176753</v>
      </c>
      <c r="AH773" s="7">
        <f>IF(DAY($A773)=1,VLOOKUP($A773-1,$A$2:$L$1124,$V$1,FALSE)/VLOOKUP($A773-1,$A$2:$N$1124,14,FALSE),AH772)</f>
        <v>4.5669819062364211E-2</v>
      </c>
      <c r="AI773" s="7">
        <f>IF(DAY($A773)=1,VLOOKUP($A773-1,$A$2:$L$1124,$W$1,FALSE)/VLOOKUP($A773-1,$A$2:$N$1124,14,FALSE),AI772)</f>
        <v>4.236838143323202E-3</v>
      </c>
      <c r="AJ773" s="7">
        <f>IF(DAY($A773)=1,VLOOKUP($A773-1,$A$2:$L$1124,$X$1,FALSE)/VLOOKUP($A773-1,$A$2:$N$1124,14,FALSE),AJ772)</f>
        <v>4.8265111322556608E-3</v>
      </c>
      <c r="AK773" s="7">
        <f>IF(DAY($A773)=1,VLOOKUP($A773-1,$A$2:$L$1124,$Y$1,FALSE)/VLOOKUP($A773-1,$A$2:$N$1124,14,FALSE),AK772)</f>
        <v>6.3181019325381435E-2</v>
      </c>
      <c r="AL773" s="7">
        <f>IF(DAY($A773)=1,VLOOKUP($A773-1,$A$2:$L$1124,$Z$1,FALSE)/VLOOKUP($A773-1,$A$2:$N$1124,14,FALSE),AL772)</f>
        <v>6.1161918229833707E-3</v>
      </c>
      <c r="AM773" s="7">
        <f>IF(DAY($A773)=1,VLOOKUP($A773-1,$A$2:$L$1124,$AA$1,FALSE)/VLOOKUP($A773-1,$A$2:$N$1124,14,FALSE),AM772)</f>
        <v>1.8080627467951575E-2</v>
      </c>
      <c r="AO773" s="12">
        <f>VLOOKUP($A773,BTC!$A$1:$G$1853,5,FALSE)</f>
        <v>8736.98</v>
      </c>
      <c r="AP773" s="12">
        <f>VLOOKUP($A773,XRP!$A$1:$G$1853,5,FALSE)</f>
        <v>0.95442800000000005</v>
      </c>
      <c r="AQ773" s="12">
        <f>VLOOKUP($A773,LTC!$A$1:$G$1853,5,FALSE)</f>
        <v>163.95</v>
      </c>
      <c r="AR773" s="12">
        <f>VLOOKUP($A773,ETC!$A$1:$G$1853,5,FALSE)</f>
        <v>26</v>
      </c>
      <c r="AS773" s="12">
        <f>VLOOKUP($A773,ETH!$A$1:$G$1853,5,FALSE)</f>
        <v>883.86</v>
      </c>
      <c r="AT773" s="12">
        <f>VLOOKUP($A773,BCH!$A$1:$G$1853,5,FALSE)</f>
        <v>1312.11</v>
      </c>
      <c r="AU773" s="12">
        <f>VLOOKUP($A773,XMR!$A$1:$G$1853,5,FALSE)</f>
        <v>260.43</v>
      </c>
      <c r="AV773" s="12">
        <f>VLOOKUP($A773,ZEC!$A$1:$G$1853,5,FALSE)</f>
        <v>475.72</v>
      </c>
      <c r="AW773" s="12">
        <f>VLOOKUP($A773,EOS!$A$1:$G$1853,5,FALSE)</f>
        <v>9.65</v>
      </c>
      <c r="AX773" s="12">
        <f>VLOOKUP($A773,DASH!$A$1:$G$1853,5,FALSE)</f>
        <v>637.82000000000005</v>
      </c>
      <c r="AY773" s="12">
        <f>VLOOKUP($A773,XLM!$A$1:$G$1853,5,FALSE)</f>
        <v>0.40106799999999998</v>
      </c>
      <c r="BA773" s="24">
        <v>1</v>
      </c>
      <c r="BB773" s="24">
        <v>1</v>
      </c>
      <c r="BC773" s="24">
        <v>1</v>
      </c>
      <c r="BD773" s="24">
        <v>1</v>
      </c>
      <c r="BE773" s="24">
        <v>1</v>
      </c>
      <c r="BF773" s="24">
        <v>1</v>
      </c>
      <c r="BG773" s="24">
        <v>1</v>
      </c>
      <c r="BH773" s="24">
        <v>1</v>
      </c>
      <c r="BI773" s="24">
        <v>1</v>
      </c>
      <c r="BJ773" s="24">
        <v>1</v>
      </c>
      <c r="BK773" s="24">
        <v>1</v>
      </c>
      <c r="BM773" s="19">
        <f>IF(SUM(BA772:BK772)=SUM(BA773:BK773),BM772,BM772*SUMPRODUCT(BA773:BK773,AO773:AY773,Q773:AA773)/SUMPRODUCT(BA772:BK772,AO773:AY773,AC773:AM773))</f>
        <v>0.8185351248056717</v>
      </c>
      <c r="BN773" s="26">
        <f>SUMPRODUCT(AO773:AY773,BA773:BK773,Q773:AA773)/BM773</f>
        <v>5717.700119570155</v>
      </c>
      <c r="BO773">
        <f t="shared" si="205"/>
        <v>8736.98</v>
      </c>
    </row>
    <row r="774" spans="1:67" x14ac:dyDescent="0.75">
      <c r="A774" s="4">
        <v>43141</v>
      </c>
      <c r="B774" s="46">
        <f>INDEX('Index Volume'!B:B,MATCH(Index_New!$A774,'Index Volume'!$A:$A,0))</f>
        <v>7780960256</v>
      </c>
      <c r="C774" s="46">
        <f>INDEX('Index Volume'!C:C,MATCH(Index_New!$A774,'Index Volume'!$A:$A,0))</f>
        <v>4682010112</v>
      </c>
      <c r="D774" s="46">
        <f>INDEX('Index Volume'!D:D,MATCH(Index_New!$A774,'Index Volume'!$A:$A,0))</f>
        <v>576328000</v>
      </c>
      <c r="E774" s="46">
        <f>INDEX('Index Volume'!E:E,MATCH(Index_New!$A774,'Index Volume'!$A:$A,0))</f>
        <v>256180992</v>
      </c>
      <c r="F774" s="46">
        <f>INDEX('Index Volume'!F:F,MATCH(Index_New!$A774,'Index Volume'!$A:$A,0))</f>
        <v>2930530048</v>
      </c>
      <c r="G774" s="46">
        <f>INDEX('Index Volume'!G:G,MATCH(Index_New!$A774,'Index Volume'!$A:$A,0))</f>
        <v>734606016</v>
      </c>
      <c r="H774" s="46">
        <f>INDEX('Index Volume'!H:H,MATCH(Index_New!$A774,'Index Volume'!$A:$A,0))</f>
        <v>76435296</v>
      </c>
      <c r="I774" s="46">
        <f>INDEX('Index Volume'!I:I,MATCH(Index_New!$A774,'Index Volume'!$A:$A,0))</f>
        <v>124973000</v>
      </c>
      <c r="J774" s="46">
        <f>INDEX('Index Volume'!J:J,MATCH(Index_New!$A774,'Index Volume'!$A:$A,0))</f>
        <v>609065984</v>
      </c>
      <c r="K774" s="46">
        <f>INDEX('Index Volume'!K:K,MATCH(Index_New!$A774,'Index Volume'!$A:$A,0))</f>
        <v>116397000</v>
      </c>
      <c r="L774" s="46">
        <f>INDEX('Index Volume'!L:L,MATCH(Index_New!$A774,'Index Volume'!$A:$A,0))</f>
        <v>227551008</v>
      </c>
      <c r="M774" s="46">
        <f t="shared" si="191"/>
        <v>18115037712</v>
      </c>
      <c r="N774" s="1">
        <f t="shared" si="192"/>
        <v>18115037712</v>
      </c>
      <c r="O774" t="b">
        <f t="shared" si="193"/>
        <v>1</v>
      </c>
      <c r="Q774" s="7">
        <f t="shared" si="194"/>
        <v>0.50361188484157582</v>
      </c>
      <c r="R774" s="7">
        <f t="shared" si="195"/>
        <v>7.9165256184828725E-2</v>
      </c>
      <c r="S774" s="7">
        <f t="shared" si="196"/>
        <v>2.275277000859623E-2</v>
      </c>
      <c r="T774" s="7">
        <f t="shared" si="197"/>
        <v>1.7025888658972269E-2</v>
      </c>
      <c r="U774" s="7">
        <f t="shared" si="198"/>
        <v>0.23533319335176753</v>
      </c>
      <c r="V774" s="7">
        <f t="shared" si="199"/>
        <v>4.5669819062364211E-2</v>
      </c>
      <c r="W774" s="7">
        <f t="shared" si="200"/>
        <v>4.236838143323202E-3</v>
      </c>
      <c r="X774" s="7">
        <f t="shared" si="201"/>
        <v>4.8265111322556608E-3</v>
      </c>
      <c r="Y774" s="7">
        <f t="shared" si="202"/>
        <v>6.3181019325381435E-2</v>
      </c>
      <c r="Z774" s="7">
        <f t="shared" si="203"/>
        <v>6.1161918229833707E-3</v>
      </c>
      <c r="AA774" s="7">
        <f t="shared" si="204"/>
        <v>1.8080627467951575E-2</v>
      </c>
      <c r="AC774" s="7">
        <f>IF(DAY($A774)=1,VLOOKUP($A774-1,$A$2:$L$1124,$Q$1,FALSE)/VLOOKUP($A774-1,$A$2:$N$1124,14,FALSE),AC773)</f>
        <v>0.50361188484157582</v>
      </c>
      <c r="AD774" s="7">
        <f>IF(DAY($A774)=1,VLOOKUP($A774-1,$A$2:$L$1124,$R$1,FALSE)/VLOOKUP($A774-1,$A$2:$N$1124,14,FALSE),AD773)</f>
        <v>7.9165256184828725E-2</v>
      </c>
      <c r="AE774" s="7">
        <f>IF(DAY($A774)=1,VLOOKUP($A774-1,$A$2:$L$1124,$S$1,FALSE)/VLOOKUP($A774-1,$A$2:$N$1124,14,FALSE),AE773)</f>
        <v>2.275277000859623E-2</v>
      </c>
      <c r="AF774" s="7">
        <f>IF(DAY($A774)=1,VLOOKUP($A774-1,$A$2:$L$1124,$T$1,FALSE)/VLOOKUP($A774-1,$A$2:$N$1124,14,FALSE),AF773)</f>
        <v>1.7025888658972269E-2</v>
      </c>
      <c r="AG774" s="7">
        <f>IF(DAY($A774)=1,VLOOKUP($A774-1,$A$2:$L$1124,$U$1,FALSE)/VLOOKUP($A774-1,$A$2:$N$1124,14,FALSE),AG773)</f>
        <v>0.23533319335176753</v>
      </c>
      <c r="AH774" s="7">
        <f>IF(DAY($A774)=1,VLOOKUP($A774-1,$A$2:$L$1124,$V$1,FALSE)/VLOOKUP($A774-1,$A$2:$N$1124,14,FALSE),AH773)</f>
        <v>4.5669819062364211E-2</v>
      </c>
      <c r="AI774" s="7">
        <f>IF(DAY($A774)=1,VLOOKUP($A774-1,$A$2:$L$1124,$W$1,FALSE)/VLOOKUP($A774-1,$A$2:$N$1124,14,FALSE),AI773)</f>
        <v>4.236838143323202E-3</v>
      </c>
      <c r="AJ774" s="7">
        <f>IF(DAY($A774)=1,VLOOKUP($A774-1,$A$2:$L$1124,$X$1,FALSE)/VLOOKUP($A774-1,$A$2:$N$1124,14,FALSE),AJ773)</f>
        <v>4.8265111322556608E-3</v>
      </c>
      <c r="AK774" s="7">
        <f>IF(DAY($A774)=1,VLOOKUP($A774-1,$A$2:$L$1124,$Y$1,FALSE)/VLOOKUP($A774-1,$A$2:$N$1124,14,FALSE),AK773)</f>
        <v>6.3181019325381435E-2</v>
      </c>
      <c r="AL774" s="7">
        <f>IF(DAY($A774)=1,VLOOKUP($A774-1,$A$2:$L$1124,$Z$1,FALSE)/VLOOKUP($A774-1,$A$2:$N$1124,14,FALSE),AL773)</f>
        <v>6.1161918229833707E-3</v>
      </c>
      <c r="AM774" s="7">
        <f>IF(DAY($A774)=1,VLOOKUP($A774-1,$A$2:$L$1124,$AA$1,FALSE)/VLOOKUP($A774-1,$A$2:$N$1124,14,FALSE),AM773)</f>
        <v>1.8080627467951575E-2</v>
      </c>
      <c r="AO774" s="12">
        <f>VLOOKUP($A774,BTC!$A$1:$G$1853,5,FALSE)</f>
        <v>8621.9</v>
      </c>
      <c r="AP774" s="12">
        <f>VLOOKUP($A774,XRP!$A$1:$G$1853,5,FALSE)</f>
        <v>1.07</v>
      </c>
      <c r="AQ774" s="12">
        <f>VLOOKUP($A774,LTC!$A$1:$G$1853,5,FALSE)</f>
        <v>155.59</v>
      </c>
      <c r="AR774" s="12">
        <f>VLOOKUP($A774,ETC!$A$1:$G$1853,5,FALSE)</f>
        <v>24.52</v>
      </c>
      <c r="AS774" s="12">
        <f>VLOOKUP($A774,ETH!$A$1:$G$1853,5,FALSE)</f>
        <v>860.41</v>
      </c>
      <c r="AT774" s="12">
        <f>VLOOKUP($A774,BCH!$A$1:$G$1853,5,FALSE)</f>
        <v>1257.31</v>
      </c>
      <c r="AU774" s="12">
        <f>VLOOKUP($A774,XMR!$A$1:$G$1853,5,FALSE)</f>
        <v>250.03</v>
      </c>
      <c r="AV774" s="12">
        <f>VLOOKUP($A774,ZEC!$A$1:$G$1853,5,FALSE)</f>
        <v>483.42</v>
      </c>
      <c r="AW774" s="12">
        <f>VLOOKUP($A774,EOS!$A$1:$G$1853,5,FALSE)</f>
        <v>9.1</v>
      </c>
      <c r="AX774" s="12">
        <f>VLOOKUP($A774,DASH!$A$1:$G$1853,5,FALSE)</f>
        <v>634.1</v>
      </c>
      <c r="AY774" s="12">
        <f>VLOOKUP($A774,XLM!$A$1:$G$1853,5,FALSE)</f>
        <v>0.406856</v>
      </c>
      <c r="BA774" s="24">
        <v>1</v>
      </c>
      <c r="BB774" s="24">
        <v>1</v>
      </c>
      <c r="BC774" s="24">
        <v>1</v>
      </c>
      <c r="BD774" s="24">
        <v>1</v>
      </c>
      <c r="BE774" s="24">
        <v>1</v>
      </c>
      <c r="BF774" s="24">
        <v>1</v>
      </c>
      <c r="BG774" s="24">
        <v>1</v>
      </c>
      <c r="BH774" s="24">
        <v>1</v>
      </c>
      <c r="BI774" s="24">
        <v>1</v>
      </c>
      <c r="BJ774" s="24">
        <v>1</v>
      </c>
      <c r="BK774" s="24">
        <v>1</v>
      </c>
      <c r="BM774" s="19">
        <f>IF(SUM(BA773:BK773)=SUM(BA774:BK774),BM773,BM773*SUMPRODUCT(BA774:BK774,AO774:AY774,Q774:AA774)/SUMPRODUCT(BA773:BK773,AO774:AY774,AC774:AM774))</f>
        <v>0.8185351248056717</v>
      </c>
      <c r="BN774" s="26">
        <f>SUMPRODUCT(AO774:AY774,BA774:BK774,Q774:AA774)/BM774</f>
        <v>5636.7659220279011</v>
      </c>
      <c r="BO774">
        <f t="shared" si="205"/>
        <v>8621.9</v>
      </c>
    </row>
    <row r="775" spans="1:67" x14ac:dyDescent="0.75">
      <c r="A775" s="3">
        <v>43142</v>
      </c>
      <c r="B775" s="46">
        <f>INDEX('Index Volume'!B:B,MATCH(Index_New!$A775,'Index Volume'!$A:$A,0))</f>
        <v>6122189824</v>
      </c>
      <c r="C775" s="46">
        <f>INDEX('Index Volume'!C:C,MATCH(Index_New!$A775,'Index Volume'!$A:$A,0))</f>
        <v>2555310080</v>
      </c>
      <c r="D775" s="46">
        <f>INDEX('Index Volume'!D:D,MATCH(Index_New!$A775,'Index Volume'!$A:$A,0))</f>
        <v>495720000</v>
      </c>
      <c r="E775" s="46">
        <f>INDEX('Index Volume'!E:E,MATCH(Index_New!$A775,'Index Volume'!$A:$A,0))</f>
        <v>378188992</v>
      </c>
      <c r="F775" s="46">
        <f>INDEX('Index Volume'!F:F,MATCH(Index_New!$A775,'Index Volume'!$A:$A,0))</f>
        <v>2486650112</v>
      </c>
      <c r="G775" s="46">
        <f>INDEX('Index Volume'!G:G,MATCH(Index_New!$A775,'Index Volume'!$A:$A,0))</f>
        <v>651555008</v>
      </c>
      <c r="H775" s="46">
        <f>INDEX('Index Volume'!H:H,MATCH(Index_New!$A775,'Index Volume'!$A:$A,0))</f>
        <v>51680100</v>
      </c>
      <c r="I775" s="46">
        <f>INDEX('Index Volume'!I:I,MATCH(Index_New!$A775,'Index Volume'!$A:$A,0))</f>
        <v>87156000</v>
      </c>
      <c r="J775" s="46">
        <f>INDEX('Index Volume'!J:J,MATCH(Index_New!$A775,'Index Volume'!$A:$A,0))</f>
        <v>408012992</v>
      </c>
      <c r="K775" s="46">
        <f>INDEX('Index Volume'!K:K,MATCH(Index_New!$A775,'Index Volume'!$A:$A,0))</f>
        <v>81111400</v>
      </c>
      <c r="L775" s="46">
        <f>INDEX('Index Volume'!L:L,MATCH(Index_New!$A775,'Index Volume'!$A:$A,0))</f>
        <v>85791696</v>
      </c>
      <c r="M775" s="46">
        <f t="shared" si="191"/>
        <v>13403366204</v>
      </c>
      <c r="N775" s="1">
        <f t="shared" si="192"/>
        <v>13403366204</v>
      </c>
      <c r="O775" t="b">
        <f t="shared" si="193"/>
        <v>1</v>
      </c>
      <c r="Q775" s="7">
        <f t="shared" si="194"/>
        <v>0.50361188484157582</v>
      </c>
      <c r="R775" s="7">
        <f t="shared" si="195"/>
        <v>7.9165256184828725E-2</v>
      </c>
      <c r="S775" s="7">
        <f t="shared" si="196"/>
        <v>2.275277000859623E-2</v>
      </c>
      <c r="T775" s="7">
        <f t="shared" si="197"/>
        <v>1.7025888658972269E-2</v>
      </c>
      <c r="U775" s="7">
        <f t="shared" si="198"/>
        <v>0.23533319335176753</v>
      </c>
      <c r="V775" s="7">
        <f t="shared" si="199"/>
        <v>4.5669819062364211E-2</v>
      </c>
      <c r="W775" s="7">
        <f t="shared" si="200"/>
        <v>4.236838143323202E-3</v>
      </c>
      <c r="X775" s="7">
        <f t="shared" si="201"/>
        <v>4.8265111322556608E-3</v>
      </c>
      <c r="Y775" s="7">
        <f t="shared" si="202"/>
        <v>6.3181019325381435E-2</v>
      </c>
      <c r="Z775" s="7">
        <f t="shared" si="203"/>
        <v>6.1161918229833707E-3</v>
      </c>
      <c r="AA775" s="7">
        <f t="shared" si="204"/>
        <v>1.8080627467951575E-2</v>
      </c>
      <c r="AC775" s="7">
        <f>IF(DAY($A775)=1,VLOOKUP($A775-1,$A$2:$L$1124,$Q$1,FALSE)/VLOOKUP($A775-1,$A$2:$N$1124,14,FALSE),AC774)</f>
        <v>0.50361188484157582</v>
      </c>
      <c r="AD775" s="7">
        <f>IF(DAY($A775)=1,VLOOKUP($A775-1,$A$2:$L$1124,$R$1,FALSE)/VLOOKUP($A775-1,$A$2:$N$1124,14,FALSE),AD774)</f>
        <v>7.9165256184828725E-2</v>
      </c>
      <c r="AE775" s="7">
        <f>IF(DAY($A775)=1,VLOOKUP($A775-1,$A$2:$L$1124,$S$1,FALSE)/VLOOKUP($A775-1,$A$2:$N$1124,14,FALSE),AE774)</f>
        <v>2.275277000859623E-2</v>
      </c>
      <c r="AF775" s="7">
        <f>IF(DAY($A775)=1,VLOOKUP($A775-1,$A$2:$L$1124,$T$1,FALSE)/VLOOKUP($A775-1,$A$2:$N$1124,14,FALSE),AF774)</f>
        <v>1.7025888658972269E-2</v>
      </c>
      <c r="AG775" s="7">
        <f>IF(DAY($A775)=1,VLOOKUP($A775-1,$A$2:$L$1124,$U$1,FALSE)/VLOOKUP($A775-1,$A$2:$N$1124,14,FALSE),AG774)</f>
        <v>0.23533319335176753</v>
      </c>
      <c r="AH775" s="7">
        <f>IF(DAY($A775)=1,VLOOKUP($A775-1,$A$2:$L$1124,$V$1,FALSE)/VLOOKUP($A775-1,$A$2:$N$1124,14,FALSE),AH774)</f>
        <v>4.5669819062364211E-2</v>
      </c>
      <c r="AI775" s="7">
        <f>IF(DAY($A775)=1,VLOOKUP($A775-1,$A$2:$L$1124,$W$1,FALSE)/VLOOKUP($A775-1,$A$2:$N$1124,14,FALSE),AI774)</f>
        <v>4.236838143323202E-3</v>
      </c>
      <c r="AJ775" s="7">
        <f>IF(DAY($A775)=1,VLOOKUP($A775-1,$A$2:$L$1124,$X$1,FALSE)/VLOOKUP($A775-1,$A$2:$N$1124,14,FALSE),AJ774)</f>
        <v>4.8265111322556608E-3</v>
      </c>
      <c r="AK775" s="7">
        <f>IF(DAY($A775)=1,VLOOKUP($A775-1,$A$2:$L$1124,$Y$1,FALSE)/VLOOKUP($A775-1,$A$2:$N$1124,14,FALSE),AK774)</f>
        <v>6.3181019325381435E-2</v>
      </c>
      <c r="AL775" s="7">
        <f>IF(DAY($A775)=1,VLOOKUP($A775-1,$A$2:$L$1124,$Z$1,FALSE)/VLOOKUP($A775-1,$A$2:$N$1124,14,FALSE),AL774)</f>
        <v>6.1161918229833707E-3</v>
      </c>
      <c r="AM775" s="7">
        <f>IF(DAY($A775)=1,VLOOKUP($A775-1,$A$2:$L$1124,$AA$1,FALSE)/VLOOKUP($A775-1,$A$2:$N$1124,14,FALSE),AM774)</f>
        <v>1.8080627467951575E-2</v>
      </c>
      <c r="AO775" s="12">
        <f>VLOOKUP($A775,BTC!$A$1:$G$1853,5,FALSE)</f>
        <v>8129.97</v>
      </c>
      <c r="AP775" s="12">
        <f>VLOOKUP($A775,XRP!$A$1:$G$1853,5,FALSE)</f>
        <v>1</v>
      </c>
      <c r="AQ775" s="12">
        <f>VLOOKUP($A775,LTC!$A$1:$G$1853,5,FALSE)</f>
        <v>148.99</v>
      </c>
      <c r="AR775" s="12">
        <f>VLOOKUP($A775,ETC!$A$1:$G$1853,5,FALSE)</f>
        <v>24.13</v>
      </c>
      <c r="AS775" s="12">
        <f>VLOOKUP($A775,ETH!$A$1:$G$1853,5,FALSE)</f>
        <v>814.66</v>
      </c>
      <c r="AT775" s="12">
        <f>VLOOKUP($A775,BCH!$A$1:$G$1853,5,FALSE)</f>
        <v>1217.6400000000001</v>
      </c>
      <c r="AU775" s="12">
        <f>VLOOKUP($A775,XMR!$A$1:$G$1853,5,FALSE)</f>
        <v>229.49</v>
      </c>
      <c r="AV775" s="12">
        <f>VLOOKUP($A775,ZEC!$A$1:$G$1853,5,FALSE)</f>
        <v>434.16</v>
      </c>
      <c r="AW775" s="12">
        <f>VLOOKUP($A775,EOS!$A$1:$G$1853,5,FALSE)</f>
        <v>8.41</v>
      </c>
      <c r="AX775" s="12">
        <f>VLOOKUP($A775,DASH!$A$1:$G$1853,5,FALSE)</f>
        <v>580.02</v>
      </c>
      <c r="AY775" s="12">
        <f>VLOOKUP($A775,XLM!$A$1:$G$1853,5,FALSE)</f>
        <v>0.37000499999999997</v>
      </c>
      <c r="BA775" s="24">
        <v>1</v>
      </c>
      <c r="BB775" s="24">
        <v>1</v>
      </c>
      <c r="BC775" s="24">
        <v>1</v>
      </c>
      <c r="BD775" s="24">
        <v>1</v>
      </c>
      <c r="BE775" s="24">
        <v>1</v>
      </c>
      <c r="BF775" s="24">
        <v>1</v>
      </c>
      <c r="BG775" s="24">
        <v>1</v>
      </c>
      <c r="BH775" s="24">
        <v>1</v>
      </c>
      <c r="BI775" s="24">
        <v>1</v>
      </c>
      <c r="BJ775" s="24">
        <v>1</v>
      </c>
      <c r="BK775" s="24">
        <v>1</v>
      </c>
      <c r="BM775" s="19">
        <f>IF(SUM(BA774:BK774)=SUM(BA775:BK775),BM774,BM774*SUMPRODUCT(BA775:BK775,AO775:AY775,Q775:AA775)/SUMPRODUCT(BA774:BK774,AO775:AY775,AC775:AM775))</f>
        <v>0.8185351248056717</v>
      </c>
      <c r="BN775" s="26">
        <f>SUMPRODUCT(AO775:AY775,BA775:BK775,Q775:AA775)/BM775</f>
        <v>5317.681065068462</v>
      </c>
      <c r="BO775">
        <f t="shared" si="205"/>
        <v>8129.97</v>
      </c>
    </row>
    <row r="776" spans="1:67" x14ac:dyDescent="0.75">
      <c r="A776" s="4">
        <v>43143</v>
      </c>
      <c r="B776" s="46">
        <f>INDEX('Index Volume'!B:B,MATCH(Index_New!$A776,'Index Volume'!$A:$A,0))</f>
        <v>6256439808</v>
      </c>
      <c r="C776" s="46">
        <f>INDEX('Index Volume'!C:C,MATCH(Index_New!$A776,'Index Volume'!$A:$A,0))</f>
        <v>1756290048</v>
      </c>
      <c r="D776" s="46">
        <f>INDEX('Index Volume'!D:D,MATCH(Index_New!$A776,'Index Volume'!$A:$A,0))</f>
        <v>535710016</v>
      </c>
      <c r="E776" s="46">
        <f>INDEX('Index Volume'!E:E,MATCH(Index_New!$A776,'Index Volume'!$A:$A,0))</f>
        <v>541766016</v>
      </c>
      <c r="F776" s="46">
        <f>INDEX('Index Volume'!F:F,MATCH(Index_New!$A776,'Index Volume'!$A:$A,0))</f>
        <v>2243450112</v>
      </c>
      <c r="G776" s="46">
        <f>INDEX('Index Volume'!G:G,MATCH(Index_New!$A776,'Index Volume'!$A:$A,0))</f>
        <v>466212992</v>
      </c>
      <c r="H776" s="46">
        <f>INDEX('Index Volume'!H:H,MATCH(Index_New!$A776,'Index Volume'!$A:$A,0))</f>
        <v>45760100</v>
      </c>
      <c r="I776" s="46">
        <f>INDEX('Index Volume'!I:I,MATCH(Index_New!$A776,'Index Volume'!$A:$A,0))</f>
        <v>73819904</v>
      </c>
      <c r="J776" s="46">
        <f>INDEX('Index Volume'!J:J,MATCH(Index_New!$A776,'Index Volume'!$A:$A,0))</f>
        <v>353976000</v>
      </c>
      <c r="K776" s="46">
        <f>INDEX('Index Volume'!K:K,MATCH(Index_New!$A776,'Index Volume'!$A:$A,0))</f>
        <v>76646200</v>
      </c>
      <c r="L776" s="46">
        <f>INDEX('Index Volume'!L:L,MATCH(Index_New!$A776,'Index Volume'!$A:$A,0))</f>
        <v>61140000</v>
      </c>
      <c r="M776" s="46">
        <f t="shared" si="191"/>
        <v>12411211196</v>
      </c>
      <c r="N776" s="1">
        <f t="shared" si="192"/>
        <v>12411211196</v>
      </c>
      <c r="O776" t="b">
        <f t="shared" si="193"/>
        <v>1</v>
      </c>
      <c r="Q776" s="7">
        <f t="shared" si="194"/>
        <v>0.50361188484157582</v>
      </c>
      <c r="R776" s="7">
        <f t="shared" si="195"/>
        <v>7.9165256184828725E-2</v>
      </c>
      <c r="S776" s="7">
        <f t="shared" si="196"/>
        <v>2.275277000859623E-2</v>
      </c>
      <c r="T776" s="7">
        <f t="shared" si="197"/>
        <v>1.7025888658972269E-2</v>
      </c>
      <c r="U776" s="7">
        <f t="shared" si="198"/>
        <v>0.23533319335176753</v>
      </c>
      <c r="V776" s="7">
        <f t="shared" si="199"/>
        <v>4.5669819062364211E-2</v>
      </c>
      <c r="W776" s="7">
        <f t="shared" si="200"/>
        <v>4.236838143323202E-3</v>
      </c>
      <c r="X776" s="7">
        <f t="shared" si="201"/>
        <v>4.8265111322556608E-3</v>
      </c>
      <c r="Y776" s="7">
        <f t="shared" si="202"/>
        <v>6.3181019325381435E-2</v>
      </c>
      <c r="Z776" s="7">
        <f t="shared" si="203"/>
        <v>6.1161918229833707E-3</v>
      </c>
      <c r="AA776" s="7">
        <f t="shared" si="204"/>
        <v>1.8080627467951575E-2</v>
      </c>
      <c r="AC776" s="7">
        <f>IF(DAY($A776)=1,VLOOKUP($A776-1,$A$2:$L$1124,$Q$1,FALSE)/VLOOKUP($A776-1,$A$2:$N$1124,14,FALSE),AC775)</f>
        <v>0.50361188484157582</v>
      </c>
      <c r="AD776" s="7">
        <f>IF(DAY($A776)=1,VLOOKUP($A776-1,$A$2:$L$1124,$R$1,FALSE)/VLOOKUP($A776-1,$A$2:$N$1124,14,FALSE),AD775)</f>
        <v>7.9165256184828725E-2</v>
      </c>
      <c r="AE776" s="7">
        <f>IF(DAY($A776)=1,VLOOKUP($A776-1,$A$2:$L$1124,$S$1,FALSE)/VLOOKUP($A776-1,$A$2:$N$1124,14,FALSE),AE775)</f>
        <v>2.275277000859623E-2</v>
      </c>
      <c r="AF776" s="7">
        <f>IF(DAY($A776)=1,VLOOKUP($A776-1,$A$2:$L$1124,$T$1,FALSE)/VLOOKUP($A776-1,$A$2:$N$1124,14,FALSE),AF775)</f>
        <v>1.7025888658972269E-2</v>
      </c>
      <c r="AG776" s="7">
        <f>IF(DAY($A776)=1,VLOOKUP($A776-1,$A$2:$L$1124,$U$1,FALSE)/VLOOKUP($A776-1,$A$2:$N$1124,14,FALSE),AG775)</f>
        <v>0.23533319335176753</v>
      </c>
      <c r="AH776" s="7">
        <f>IF(DAY($A776)=1,VLOOKUP($A776-1,$A$2:$L$1124,$V$1,FALSE)/VLOOKUP($A776-1,$A$2:$N$1124,14,FALSE),AH775)</f>
        <v>4.5669819062364211E-2</v>
      </c>
      <c r="AI776" s="7">
        <f>IF(DAY($A776)=1,VLOOKUP($A776-1,$A$2:$L$1124,$W$1,FALSE)/VLOOKUP($A776-1,$A$2:$N$1124,14,FALSE),AI775)</f>
        <v>4.236838143323202E-3</v>
      </c>
      <c r="AJ776" s="7">
        <f>IF(DAY($A776)=1,VLOOKUP($A776-1,$A$2:$L$1124,$X$1,FALSE)/VLOOKUP($A776-1,$A$2:$N$1124,14,FALSE),AJ775)</f>
        <v>4.8265111322556608E-3</v>
      </c>
      <c r="AK776" s="7">
        <f>IF(DAY($A776)=1,VLOOKUP($A776-1,$A$2:$L$1124,$Y$1,FALSE)/VLOOKUP($A776-1,$A$2:$N$1124,14,FALSE),AK775)</f>
        <v>6.3181019325381435E-2</v>
      </c>
      <c r="AL776" s="7">
        <f>IF(DAY($A776)=1,VLOOKUP($A776-1,$A$2:$L$1124,$Z$1,FALSE)/VLOOKUP($A776-1,$A$2:$N$1124,14,FALSE),AL775)</f>
        <v>6.1161918229833707E-3</v>
      </c>
      <c r="AM776" s="7">
        <f>IF(DAY($A776)=1,VLOOKUP($A776-1,$A$2:$L$1124,$AA$1,FALSE)/VLOOKUP($A776-1,$A$2:$N$1124,14,FALSE),AM775)</f>
        <v>1.8080627467951575E-2</v>
      </c>
      <c r="AO776" s="12">
        <f>VLOOKUP($A776,BTC!$A$1:$G$1853,5,FALSE)</f>
        <v>8926.57</v>
      </c>
      <c r="AP776" s="12">
        <f>VLOOKUP($A776,XRP!$A$1:$G$1853,5,FALSE)</f>
        <v>1.08</v>
      </c>
      <c r="AQ776" s="12">
        <f>VLOOKUP($A776,LTC!$A$1:$G$1853,5,FALSE)</f>
        <v>161.57</v>
      </c>
      <c r="AR776" s="12">
        <f>VLOOKUP($A776,ETC!$A$1:$G$1853,5,FALSE)</f>
        <v>29.88</v>
      </c>
      <c r="AS776" s="12">
        <f>VLOOKUP($A776,ETH!$A$1:$G$1853,5,FALSE)</f>
        <v>868.71</v>
      </c>
      <c r="AT776" s="12">
        <f>VLOOKUP($A776,BCH!$A$1:$G$1853,5,FALSE)</f>
        <v>1283.9100000000001</v>
      </c>
      <c r="AU776" s="12">
        <f>VLOOKUP($A776,XMR!$A$1:$G$1853,5,FALSE)</f>
        <v>247.57</v>
      </c>
      <c r="AV776" s="12">
        <f>VLOOKUP($A776,ZEC!$A$1:$G$1853,5,FALSE)</f>
        <v>462.24</v>
      </c>
      <c r="AW776" s="12">
        <f>VLOOKUP($A776,EOS!$A$1:$G$1853,5,FALSE)</f>
        <v>9.18</v>
      </c>
      <c r="AX776" s="12">
        <f>VLOOKUP($A776,DASH!$A$1:$G$1853,5,FALSE)</f>
        <v>620.55999999999995</v>
      </c>
      <c r="AY776" s="12">
        <f>VLOOKUP($A776,XLM!$A$1:$G$1853,5,FALSE)</f>
        <v>0.39564899999999997</v>
      </c>
      <c r="BA776" s="24">
        <v>1</v>
      </c>
      <c r="BB776" s="24">
        <v>1</v>
      </c>
      <c r="BC776" s="24">
        <v>1</v>
      </c>
      <c r="BD776" s="24">
        <v>1</v>
      </c>
      <c r="BE776" s="24">
        <v>1</v>
      </c>
      <c r="BF776" s="24">
        <v>1</v>
      </c>
      <c r="BG776" s="24">
        <v>1</v>
      </c>
      <c r="BH776" s="24">
        <v>1</v>
      </c>
      <c r="BI776" s="24">
        <v>1</v>
      </c>
      <c r="BJ776" s="24">
        <v>1</v>
      </c>
      <c r="BK776" s="24">
        <v>1</v>
      </c>
      <c r="BM776" s="19">
        <f>IF(SUM(BA775:BK775)=SUM(BA776:BK776),BM775,BM775*SUMPRODUCT(BA776:BK776,AO776:AY776,Q776:AA776)/SUMPRODUCT(BA775:BK775,AO776:AY776,AC776:AM776))</f>
        <v>0.8185351248056717</v>
      </c>
      <c r="BN776" s="26">
        <f>SUMPRODUCT(AO776:AY776,BA776:BK776,Q776:AA776)/BM776</f>
        <v>5828.133419117572</v>
      </c>
      <c r="BO776">
        <f t="shared" si="205"/>
        <v>8926.57</v>
      </c>
    </row>
    <row r="777" spans="1:67" x14ac:dyDescent="0.75">
      <c r="A777" s="3">
        <v>43144</v>
      </c>
      <c r="B777" s="46">
        <f>INDEX('Index Volume'!B:B,MATCH(Index_New!$A777,'Index Volume'!$A:$A,0))</f>
        <v>5696719872</v>
      </c>
      <c r="C777" s="46">
        <f>INDEX('Index Volume'!C:C,MATCH(Index_New!$A777,'Index Volume'!$A:$A,0))</f>
        <v>921100032</v>
      </c>
      <c r="D777" s="46">
        <f>INDEX('Index Volume'!D:D,MATCH(Index_New!$A777,'Index Volume'!$A:$A,0))</f>
        <v>483468000</v>
      </c>
      <c r="E777" s="46">
        <f>INDEX('Index Volume'!E:E,MATCH(Index_New!$A777,'Index Volume'!$A:$A,0))</f>
        <v>1135949952</v>
      </c>
      <c r="F777" s="46">
        <f>INDEX('Index Volume'!F:F,MATCH(Index_New!$A777,'Index Volume'!$A:$A,0))</f>
        <v>2081170048</v>
      </c>
      <c r="G777" s="46">
        <f>INDEX('Index Volume'!G:G,MATCH(Index_New!$A777,'Index Volume'!$A:$A,0))</f>
        <v>442663008</v>
      </c>
      <c r="H777" s="46">
        <f>INDEX('Index Volume'!H:H,MATCH(Index_New!$A777,'Index Volume'!$A:$A,0))</f>
        <v>46476400</v>
      </c>
      <c r="I777" s="46">
        <f>INDEX('Index Volume'!I:I,MATCH(Index_New!$A777,'Index Volume'!$A:$A,0))</f>
        <v>69848496</v>
      </c>
      <c r="J777" s="46">
        <f>INDEX('Index Volume'!J:J,MATCH(Index_New!$A777,'Index Volume'!$A:$A,0))</f>
        <v>365436000</v>
      </c>
      <c r="K777" s="46">
        <f>INDEX('Index Volume'!K:K,MATCH(Index_New!$A777,'Index Volume'!$A:$A,0))</f>
        <v>73287296</v>
      </c>
      <c r="L777" s="46">
        <f>INDEX('Index Volume'!L:L,MATCH(Index_New!$A777,'Index Volume'!$A:$A,0))</f>
        <v>196175008</v>
      </c>
      <c r="M777" s="46">
        <f t="shared" si="191"/>
        <v>11512294112</v>
      </c>
      <c r="N777" s="1">
        <f t="shared" si="192"/>
        <v>11512294112</v>
      </c>
      <c r="O777" t="b">
        <f t="shared" si="193"/>
        <v>1</v>
      </c>
      <c r="Q777" s="7">
        <f t="shared" si="194"/>
        <v>0.50361188484157582</v>
      </c>
      <c r="R777" s="7">
        <f t="shared" si="195"/>
        <v>7.9165256184828725E-2</v>
      </c>
      <c r="S777" s="7">
        <f t="shared" si="196"/>
        <v>2.275277000859623E-2</v>
      </c>
      <c r="T777" s="7">
        <f t="shared" si="197"/>
        <v>1.7025888658972269E-2</v>
      </c>
      <c r="U777" s="7">
        <f t="shared" si="198"/>
        <v>0.23533319335176753</v>
      </c>
      <c r="V777" s="7">
        <f t="shared" si="199"/>
        <v>4.5669819062364211E-2</v>
      </c>
      <c r="W777" s="7">
        <f t="shared" si="200"/>
        <v>4.236838143323202E-3</v>
      </c>
      <c r="X777" s="7">
        <f t="shared" si="201"/>
        <v>4.8265111322556608E-3</v>
      </c>
      <c r="Y777" s="7">
        <f t="shared" si="202"/>
        <v>6.3181019325381435E-2</v>
      </c>
      <c r="Z777" s="7">
        <f t="shared" si="203"/>
        <v>6.1161918229833707E-3</v>
      </c>
      <c r="AA777" s="7">
        <f t="shared" si="204"/>
        <v>1.8080627467951575E-2</v>
      </c>
      <c r="AC777" s="7">
        <f>IF(DAY($A777)=1,VLOOKUP($A777-1,$A$2:$L$1124,$Q$1,FALSE)/VLOOKUP($A777-1,$A$2:$N$1124,14,FALSE),AC776)</f>
        <v>0.50361188484157582</v>
      </c>
      <c r="AD777" s="7">
        <f>IF(DAY($A777)=1,VLOOKUP($A777-1,$A$2:$L$1124,$R$1,FALSE)/VLOOKUP($A777-1,$A$2:$N$1124,14,FALSE),AD776)</f>
        <v>7.9165256184828725E-2</v>
      </c>
      <c r="AE777" s="7">
        <f>IF(DAY($A777)=1,VLOOKUP($A777-1,$A$2:$L$1124,$S$1,FALSE)/VLOOKUP($A777-1,$A$2:$N$1124,14,FALSE),AE776)</f>
        <v>2.275277000859623E-2</v>
      </c>
      <c r="AF777" s="7">
        <f>IF(DAY($A777)=1,VLOOKUP($A777-1,$A$2:$L$1124,$T$1,FALSE)/VLOOKUP($A777-1,$A$2:$N$1124,14,FALSE),AF776)</f>
        <v>1.7025888658972269E-2</v>
      </c>
      <c r="AG777" s="7">
        <f>IF(DAY($A777)=1,VLOOKUP($A777-1,$A$2:$L$1124,$U$1,FALSE)/VLOOKUP($A777-1,$A$2:$N$1124,14,FALSE),AG776)</f>
        <v>0.23533319335176753</v>
      </c>
      <c r="AH777" s="7">
        <f>IF(DAY($A777)=1,VLOOKUP($A777-1,$A$2:$L$1124,$V$1,FALSE)/VLOOKUP($A777-1,$A$2:$N$1124,14,FALSE),AH776)</f>
        <v>4.5669819062364211E-2</v>
      </c>
      <c r="AI777" s="7">
        <f>IF(DAY($A777)=1,VLOOKUP($A777-1,$A$2:$L$1124,$W$1,FALSE)/VLOOKUP($A777-1,$A$2:$N$1124,14,FALSE),AI776)</f>
        <v>4.236838143323202E-3</v>
      </c>
      <c r="AJ777" s="7">
        <f>IF(DAY($A777)=1,VLOOKUP($A777-1,$A$2:$L$1124,$X$1,FALSE)/VLOOKUP($A777-1,$A$2:$N$1124,14,FALSE),AJ776)</f>
        <v>4.8265111322556608E-3</v>
      </c>
      <c r="AK777" s="7">
        <f>IF(DAY($A777)=1,VLOOKUP($A777-1,$A$2:$L$1124,$Y$1,FALSE)/VLOOKUP($A777-1,$A$2:$N$1124,14,FALSE),AK776)</f>
        <v>6.3181019325381435E-2</v>
      </c>
      <c r="AL777" s="7">
        <f>IF(DAY($A777)=1,VLOOKUP($A777-1,$A$2:$L$1124,$Z$1,FALSE)/VLOOKUP($A777-1,$A$2:$N$1124,14,FALSE),AL776)</f>
        <v>6.1161918229833707E-3</v>
      </c>
      <c r="AM777" s="7">
        <f>IF(DAY($A777)=1,VLOOKUP($A777-1,$A$2:$L$1124,$AA$1,FALSE)/VLOOKUP($A777-1,$A$2:$N$1124,14,FALSE),AM776)</f>
        <v>1.8080627467951575E-2</v>
      </c>
      <c r="AO777" s="12">
        <f>VLOOKUP($A777,BTC!$A$1:$G$1853,5,FALSE)</f>
        <v>8598.31</v>
      </c>
      <c r="AP777" s="12">
        <f>VLOOKUP($A777,XRP!$A$1:$G$1853,5,FALSE)</f>
        <v>1.03</v>
      </c>
      <c r="AQ777" s="12">
        <f>VLOOKUP($A777,LTC!$A$1:$G$1853,5,FALSE)</f>
        <v>159.55000000000001</v>
      </c>
      <c r="AR777" s="12">
        <f>VLOOKUP($A777,ETC!$A$1:$G$1853,5,FALSE)</f>
        <v>33.96</v>
      </c>
      <c r="AS777" s="12">
        <f>VLOOKUP($A777,ETH!$A$1:$G$1853,5,FALSE)</f>
        <v>845.26</v>
      </c>
      <c r="AT777" s="12">
        <f>VLOOKUP($A777,BCH!$A$1:$G$1853,5,FALSE)</f>
        <v>1231.98</v>
      </c>
      <c r="AU777" s="12">
        <f>VLOOKUP($A777,XMR!$A$1:$G$1853,5,FALSE)</f>
        <v>234.69</v>
      </c>
      <c r="AV777" s="12">
        <f>VLOOKUP($A777,ZEC!$A$1:$G$1853,5,FALSE)</f>
        <v>447.13</v>
      </c>
      <c r="AW777" s="12">
        <f>VLOOKUP($A777,EOS!$A$1:$G$1853,5,FALSE)</f>
        <v>9.2100000000000009</v>
      </c>
      <c r="AX777" s="12">
        <f>VLOOKUP($A777,DASH!$A$1:$G$1853,5,FALSE)</f>
        <v>595.47</v>
      </c>
      <c r="AY777" s="12">
        <f>VLOOKUP($A777,XLM!$A$1:$G$1853,5,FALSE)</f>
        <v>0.41061399999999998</v>
      </c>
      <c r="BA777" s="24">
        <v>1</v>
      </c>
      <c r="BB777" s="24">
        <v>1</v>
      </c>
      <c r="BC777" s="24">
        <v>1</v>
      </c>
      <c r="BD777" s="24">
        <v>1</v>
      </c>
      <c r="BE777" s="24">
        <v>1</v>
      </c>
      <c r="BF777" s="24">
        <v>1</v>
      </c>
      <c r="BG777" s="24">
        <v>1</v>
      </c>
      <c r="BH777" s="24">
        <v>1</v>
      </c>
      <c r="BI777" s="24">
        <v>1</v>
      </c>
      <c r="BJ777" s="24">
        <v>1</v>
      </c>
      <c r="BK777" s="24">
        <v>1</v>
      </c>
      <c r="BM777" s="19">
        <f>IF(SUM(BA776:BK776)=SUM(BA777:BK777),BM776,BM776*SUMPRODUCT(BA777:BK777,AO777:AY777,Q777:AA777)/SUMPRODUCT(BA776:BK776,AO777:AY777,AC777:AM777))</f>
        <v>0.8185351248056717</v>
      </c>
      <c r="BN777" s="26">
        <f>SUMPRODUCT(AO777:AY777,BA777:BK777,Q777:AA777)/BM777</f>
        <v>5616.2120602339846</v>
      </c>
      <c r="BO777">
        <f t="shared" si="205"/>
        <v>8598.31</v>
      </c>
    </row>
    <row r="778" spans="1:67" x14ac:dyDescent="0.75">
      <c r="A778" s="4">
        <v>43145</v>
      </c>
      <c r="B778" s="46">
        <f>INDEX('Index Volume'!B:B,MATCH(Index_New!$A778,'Index Volume'!$A:$A,0))</f>
        <v>7909819904</v>
      </c>
      <c r="C778" s="46">
        <f>INDEX('Index Volume'!C:C,MATCH(Index_New!$A778,'Index Volume'!$A:$A,0))</f>
        <v>1457600000</v>
      </c>
      <c r="D778" s="46">
        <f>INDEX('Index Volume'!D:D,MATCH(Index_New!$A778,'Index Volume'!$A:$A,0))</f>
        <v>2383340032</v>
      </c>
      <c r="E778" s="46">
        <f>INDEX('Index Volume'!E:E,MATCH(Index_New!$A778,'Index Volume'!$A:$A,0))</f>
        <v>1055340032</v>
      </c>
      <c r="F778" s="46">
        <f>INDEX('Index Volume'!F:F,MATCH(Index_New!$A778,'Index Volume'!$A:$A,0))</f>
        <v>2818370048</v>
      </c>
      <c r="G778" s="46">
        <f>INDEX('Index Volume'!G:G,MATCH(Index_New!$A778,'Index Volume'!$A:$A,0))</f>
        <v>629852032</v>
      </c>
      <c r="H778" s="46">
        <f>INDEX('Index Volume'!H:H,MATCH(Index_New!$A778,'Index Volume'!$A:$A,0))</f>
        <v>116137000</v>
      </c>
      <c r="I778" s="46">
        <f>INDEX('Index Volume'!I:I,MATCH(Index_New!$A778,'Index Volume'!$A:$A,0))</f>
        <v>95177000</v>
      </c>
      <c r="J778" s="46">
        <f>INDEX('Index Volume'!J:J,MATCH(Index_New!$A778,'Index Volume'!$A:$A,0))</f>
        <v>480308992</v>
      </c>
      <c r="K778" s="46">
        <f>INDEX('Index Volume'!K:K,MATCH(Index_New!$A778,'Index Volume'!$A:$A,0))</f>
        <v>138992000</v>
      </c>
      <c r="L778" s="46">
        <f>INDEX('Index Volume'!L:L,MATCH(Index_New!$A778,'Index Volume'!$A:$A,0))</f>
        <v>192628992</v>
      </c>
      <c r="M778" s="46">
        <f t="shared" si="191"/>
        <v>17277566032</v>
      </c>
      <c r="N778" s="1">
        <f t="shared" si="192"/>
        <v>17277566032</v>
      </c>
      <c r="O778" t="b">
        <f t="shared" si="193"/>
        <v>1</v>
      </c>
      <c r="Q778" s="7">
        <f t="shared" si="194"/>
        <v>0.50361188484157582</v>
      </c>
      <c r="R778" s="7">
        <f t="shared" si="195"/>
        <v>7.9165256184828725E-2</v>
      </c>
      <c r="S778" s="7">
        <f t="shared" si="196"/>
        <v>2.275277000859623E-2</v>
      </c>
      <c r="T778" s="7">
        <f t="shared" si="197"/>
        <v>1.7025888658972269E-2</v>
      </c>
      <c r="U778" s="7">
        <f t="shared" si="198"/>
        <v>0.23533319335176753</v>
      </c>
      <c r="V778" s="7">
        <f t="shared" si="199"/>
        <v>4.5669819062364211E-2</v>
      </c>
      <c r="W778" s="7">
        <f t="shared" si="200"/>
        <v>4.236838143323202E-3</v>
      </c>
      <c r="X778" s="7">
        <f t="shared" si="201"/>
        <v>4.8265111322556608E-3</v>
      </c>
      <c r="Y778" s="7">
        <f t="shared" si="202"/>
        <v>6.3181019325381435E-2</v>
      </c>
      <c r="Z778" s="7">
        <f t="shared" si="203"/>
        <v>6.1161918229833707E-3</v>
      </c>
      <c r="AA778" s="7">
        <f t="shared" si="204"/>
        <v>1.8080627467951575E-2</v>
      </c>
      <c r="AC778" s="7">
        <f>IF(DAY($A778)=1,VLOOKUP($A778-1,$A$2:$L$1124,$Q$1,FALSE)/VLOOKUP($A778-1,$A$2:$N$1124,14,FALSE),AC777)</f>
        <v>0.50361188484157582</v>
      </c>
      <c r="AD778" s="7">
        <f>IF(DAY($A778)=1,VLOOKUP($A778-1,$A$2:$L$1124,$R$1,FALSE)/VLOOKUP($A778-1,$A$2:$N$1124,14,FALSE),AD777)</f>
        <v>7.9165256184828725E-2</v>
      </c>
      <c r="AE778" s="7">
        <f>IF(DAY($A778)=1,VLOOKUP($A778-1,$A$2:$L$1124,$S$1,FALSE)/VLOOKUP($A778-1,$A$2:$N$1124,14,FALSE),AE777)</f>
        <v>2.275277000859623E-2</v>
      </c>
      <c r="AF778" s="7">
        <f>IF(DAY($A778)=1,VLOOKUP($A778-1,$A$2:$L$1124,$T$1,FALSE)/VLOOKUP($A778-1,$A$2:$N$1124,14,FALSE),AF777)</f>
        <v>1.7025888658972269E-2</v>
      </c>
      <c r="AG778" s="7">
        <f>IF(DAY($A778)=1,VLOOKUP($A778-1,$A$2:$L$1124,$U$1,FALSE)/VLOOKUP($A778-1,$A$2:$N$1124,14,FALSE),AG777)</f>
        <v>0.23533319335176753</v>
      </c>
      <c r="AH778" s="7">
        <f>IF(DAY($A778)=1,VLOOKUP($A778-1,$A$2:$L$1124,$V$1,FALSE)/VLOOKUP($A778-1,$A$2:$N$1124,14,FALSE),AH777)</f>
        <v>4.5669819062364211E-2</v>
      </c>
      <c r="AI778" s="7">
        <f>IF(DAY($A778)=1,VLOOKUP($A778-1,$A$2:$L$1124,$W$1,FALSE)/VLOOKUP($A778-1,$A$2:$N$1124,14,FALSE),AI777)</f>
        <v>4.236838143323202E-3</v>
      </c>
      <c r="AJ778" s="7">
        <f>IF(DAY($A778)=1,VLOOKUP($A778-1,$A$2:$L$1124,$X$1,FALSE)/VLOOKUP($A778-1,$A$2:$N$1124,14,FALSE),AJ777)</f>
        <v>4.8265111322556608E-3</v>
      </c>
      <c r="AK778" s="7">
        <f>IF(DAY($A778)=1,VLOOKUP($A778-1,$A$2:$L$1124,$Y$1,FALSE)/VLOOKUP($A778-1,$A$2:$N$1124,14,FALSE),AK777)</f>
        <v>6.3181019325381435E-2</v>
      </c>
      <c r="AL778" s="7">
        <f>IF(DAY($A778)=1,VLOOKUP($A778-1,$A$2:$L$1124,$Z$1,FALSE)/VLOOKUP($A778-1,$A$2:$N$1124,14,FALSE),AL777)</f>
        <v>6.1161918229833707E-3</v>
      </c>
      <c r="AM778" s="7">
        <f>IF(DAY($A778)=1,VLOOKUP($A778-1,$A$2:$L$1124,$AA$1,FALSE)/VLOOKUP($A778-1,$A$2:$N$1124,14,FALSE),AM777)</f>
        <v>1.8080627467951575E-2</v>
      </c>
      <c r="AO778" s="12">
        <f>VLOOKUP($A778,BTC!$A$1:$G$1853,5,FALSE)</f>
        <v>9494.6299999999992</v>
      </c>
      <c r="AP778" s="12">
        <f>VLOOKUP($A778,XRP!$A$1:$G$1853,5,FALSE)</f>
        <v>1.1399999999999999</v>
      </c>
      <c r="AQ778" s="12">
        <f>VLOOKUP($A778,LTC!$A$1:$G$1853,5,FALSE)</f>
        <v>213.36</v>
      </c>
      <c r="AR778" s="12">
        <f>VLOOKUP($A778,ETC!$A$1:$G$1853,5,FALSE)</f>
        <v>35.04</v>
      </c>
      <c r="AS778" s="12">
        <f>VLOOKUP($A778,ETH!$A$1:$G$1853,5,FALSE)</f>
        <v>923.56</v>
      </c>
      <c r="AT778" s="12">
        <f>VLOOKUP($A778,BCH!$A$1:$G$1853,5,FALSE)</f>
        <v>1362.27</v>
      </c>
      <c r="AU778" s="12">
        <f>VLOOKUP($A778,XMR!$A$1:$G$1853,5,FALSE)</f>
        <v>276.66000000000003</v>
      </c>
      <c r="AV778" s="12">
        <f>VLOOKUP($A778,ZEC!$A$1:$G$1853,5,FALSE)</f>
        <v>483.79</v>
      </c>
      <c r="AW778" s="12">
        <f>VLOOKUP($A778,EOS!$A$1:$G$1853,5,FALSE)</f>
        <v>9.9700000000000006</v>
      </c>
      <c r="AX778" s="12">
        <f>VLOOKUP($A778,DASH!$A$1:$G$1853,5,FALSE)</f>
        <v>678.98</v>
      </c>
      <c r="AY778" s="12">
        <f>VLOOKUP($A778,XLM!$A$1:$G$1853,5,FALSE)</f>
        <v>0.45388800000000001</v>
      </c>
      <c r="BA778" s="24">
        <v>1</v>
      </c>
      <c r="BB778" s="24">
        <v>1</v>
      </c>
      <c r="BC778" s="24">
        <v>1</v>
      </c>
      <c r="BD778" s="24">
        <v>1</v>
      </c>
      <c r="BE778" s="24">
        <v>1</v>
      </c>
      <c r="BF778" s="24">
        <v>1</v>
      </c>
      <c r="BG778" s="24">
        <v>1</v>
      </c>
      <c r="BH778" s="24">
        <v>1</v>
      </c>
      <c r="BI778" s="24">
        <v>1</v>
      </c>
      <c r="BJ778" s="24">
        <v>1</v>
      </c>
      <c r="BK778" s="24">
        <v>1</v>
      </c>
      <c r="BM778" s="19">
        <f>IF(SUM(BA777:BK777)=SUM(BA778:BK778),BM777,BM777*SUMPRODUCT(BA778:BK778,AO778:AY778,Q778:AA778)/SUMPRODUCT(BA777:BK777,AO778:AY778,AC778:AM778))</f>
        <v>0.8185351248056717</v>
      </c>
      <c r="BN778" s="26">
        <f>SUMPRODUCT(AO778:AY778,BA778:BK778,Q778:AA778)/BM778</f>
        <v>6200.1088848958771</v>
      </c>
      <c r="BO778">
        <f t="shared" si="205"/>
        <v>9494.6299999999992</v>
      </c>
    </row>
    <row r="779" spans="1:67" x14ac:dyDescent="0.75">
      <c r="A779" s="3">
        <v>43146</v>
      </c>
      <c r="B779" s="46">
        <f>INDEX('Index Volume'!B:B,MATCH(Index_New!$A779,'Index Volume'!$A:$A,0))</f>
        <v>9062540288</v>
      </c>
      <c r="C779" s="46">
        <f>INDEX('Index Volume'!C:C,MATCH(Index_New!$A779,'Index Volume'!$A:$A,0))</f>
        <v>1188530048</v>
      </c>
      <c r="D779" s="46">
        <f>INDEX('Index Volume'!D:D,MATCH(Index_New!$A779,'Index Volume'!$A:$A,0))</f>
        <v>2087289984</v>
      </c>
      <c r="E779" s="46">
        <f>INDEX('Index Volume'!E:E,MATCH(Index_New!$A779,'Index Volume'!$A:$A,0))</f>
        <v>635228032</v>
      </c>
      <c r="F779" s="46">
        <f>INDEX('Index Volume'!F:F,MATCH(Index_New!$A779,'Index Volume'!$A:$A,0))</f>
        <v>2900100096</v>
      </c>
      <c r="G779" s="46">
        <f>INDEX('Index Volume'!G:G,MATCH(Index_New!$A779,'Index Volume'!$A:$A,0))</f>
        <v>502454016</v>
      </c>
      <c r="H779" s="46">
        <f>INDEX('Index Volume'!H:H,MATCH(Index_New!$A779,'Index Volume'!$A:$A,0))</f>
        <v>85772704</v>
      </c>
      <c r="I779" s="46">
        <f>INDEX('Index Volume'!I:I,MATCH(Index_New!$A779,'Index Volume'!$A:$A,0))</f>
        <v>91880096</v>
      </c>
      <c r="J779" s="46">
        <f>INDEX('Index Volume'!J:J,MATCH(Index_New!$A779,'Index Volume'!$A:$A,0))</f>
        <v>392064992</v>
      </c>
      <c r="K779" s="46">
        <f>INDEX('Index Volume'!K:K,MATCH(Index_New!$A779,'Index Volume'!$A:$A,0))</f>
        <v>116822000</v>
      </c>
      <c r="L779" s="46">
        <f>INDEX('Index Volume'!L:L,MATCH(Index_New!$A779,'Index Volume'!$A:$A,0))</f>
        <v>106142000</v>
      </c>
      <c r="M779" s="46">
        <f t="shared" si="191"/>
        <v>17168824256</v>
      </c>
      <c r="N779" s="1">
        <f t="shared" si="192"/>
        <v>17168824256</v>
      </c>
      <c r="O779" t="b">
        <f t="shared" si="193"/>
        <v>1</v>
      </c>
      <c r="Q779" s="7">
        <f t="shared" si="194"/>
        <v>0.50361188484157582</v>
      </c>
      <c r="R779" s="7">
        <f t="shared" si="195"/>
        <v>7.9165256184828725E-2</v>
      </c>
      <c r="S779" s="7">
        <f t="shared" si="196"/>
        <v>2.275277000859623E-2</v>
      </c>
      <c r="T779" s="7">
        <f t="shared" si="197"/>
        <v>1.7025888658972269E-2</v>
      </c>
      <c r="U779" s="7">
        <f t="shared" si="198"/>
        <v>0.23533319335176753</v>
      </c>
      <c r="V779" s="7">
        <f t="shared" si="199"/>
        <v>4.5669819062364211E-2</v>
      </c>
      <c r="W779" s="7">
        <f t="shared" si="200"/>
        <v>4.236838143323202E-3</v>
      </c>
      <c r="X779" s="7">
        <f t="shared" si="201"/>
        <v>4.8265111322556608E-3</v>
      </c>
      <c r="Y779" s="7">
        <f t="shared" si="202"/>
        <v>6.3181019325381435E-2</v>
      </c>
      <c r="Z779" s="7">
        <f t="shared" si="203"/>
        <v>6.1161918229833707E-3</v>
      </c>
      <c r="AA779" s="7">
        <f t="shared" si="204"/>
        <v>1.8080627467951575E-2</v>
      </c>
      <c r="AC779" s="7">
        <f>IF(DAY($A779)=1,VLOOKUP($A779-1,$A$2:$L$1124,$Q$1,FALSE)/VLOOKUP($A779-1,$A$2:$N$1124,14,FALSE),AC778)</f>
        <v>0.50361188484157582</v>
      </c>
      <c r="AD779" s="7">
        <f>IF(DAY($A779)=1,VLOOKUP($A779-1,$A$2:$L$1124,$R$1,FALSE)/VLOOKUP($A779-1,$A$2:$N$1124,14,FALSE),AD778)</f>
        <v>7.9165256184828725E-2</v>
      </c>
      <c r="AE779" s="7">
        <f>IF(DAY($A779)=1,VLOOKUP($A779-1,$A$2:$L$1124,$S$1,FALSE)/VLOOKUP($A779-1,$A$2:$N$1124,14,FALSE),AE778)</f>
        <v>2.275277000859623E-2</v>
      </c>
      <c r="AF779" s="7">
        <f>IF(DAY($A779)=1,VLOOKUP($A779-1,$A$2:$L$1124,$T$1,FALSE)/VLOOKUP($A779-1,$A$2:$N$1124,14,FALSE),AF778)</f>
        <v>1.7025888658972269E-2</v>
      </c>
      <c r="AG779" s="7">
        <f>IF(DAY($A779)=1,VLOOKUP($A779-1,$A$2:$L$1124,$U$1,FALSE)/VLOOKUP($A779-1,$A$2:$N$1124,14,FALSE),AG778)</f>
        <v>0.23533319335176753</v>
      </c>
      <c r="AH779" s="7">
        <f>IF(DAY($A779)=1,VLOOKUP($A779-1,$A$2:$L$1124,$V$1,FALSE)/VLOOKUP($A779-1,$A$2:$N$1124,14,FALSE),AH778)</f>
        <v>4.5669819062364211E-2</v>
      </c>
      <c r="AI779" s="7">
        <f>IF(DAY($A779)=1,VLOOKUP($A779-1,$A$2:$L$1124,$W$1,FALSE)/VLOOKUP($A779-1,$A$2:$N$1124,14,FALSE),AI778)</f>
        <v>4.236838143323202E-3</v>
      </c>
      <c r="AJ779" s="7">
        <f>IF(DAY($A779)=1,VLOOKUP($A779-1,$A$2:$L$1124,$X$1,FALSE)/VLOOKUP($A779-1,$A$2:$N$1124,14,FALSE),AJ778)</f>
        <v>4.8265111322556608E-3</v>
      </c>
      <c r="AK779" s="7">
        <f>IF(DAY($A779)=1,VLOOKUP($A779-1,$A$2:$L$1124,$Y$1,FALSE)/VLOOKUP($A779-1,$A$2:$N$1124,14,FALSE),AK778)</f>
        <v>6.3181019325381435E-2</v>
      </c>
      <c r="AL779" s="7">
        <f>IF(DAY($A779)=1,VLOOKUP($A779-1,$A$2:$L$1124,$Z$1,FALSE)/VLOOKUP($A779-1,$A$2:$N$1124,14,FALSE),AL778)</f>
        <v>6.1161918229833707E-3</v>
      </c>
      <c r="AM779" s="7">
        <f>IF(DAY($A779)=1,VLOOKUP($A779-1,$A$2:$L$1124,$AA$1,FALSE)/VLOOKUP($A779-1,$A$2:$N$1124,14,FALSE),AM778)</f>
        <v>1.8080627467951575E-2</v>
      </c>
      <c r="AO779" s="12">
        <f>VLOOKUP($A779,BTC!$A$1:$G$1853,5,FALSE)</f>
        <v>10166.4</v>
      </c>
      <c r="AP779" s="12">
        <f>VLOOKUP($A779,XRP!$A$1:$G$1853,5,FALSE)</f>
        <v>1.1499999999999999</v>
      </c>
      <c r="AQ779" s="12">
        <f>VLOOKUP($A779,LTC!$A$1:$G$1853,5,FALSE)</f>
        <v>225.43</v>
      </c>
      <c r="AR779" s="12">
        <f>VLOOKUP($A779,ETC!$A$1:$G$1853,5,FALSE)</f>
        <v>34.53</v>
      </c>
      <c r="AS779" s="12">
        <f>VLOOKUP($A779,ETH!$A$1:$G$1853,5,FALSE)</f>
        <v>936.98</v>
      </c>
      <c r="AT779" s="12">
        <f>VLOOKUP($A779,BCH!$A$1:$G$1853,5,FALSE)</f>
        <v>1375.81</v>
      </c>
      <c r="AU779" s="12">
        <f>VLOOKUP($A779,XMR!$A$1:$G$1853,5,FALSE)</f>
        <v>303.25</v>
      </c>
      <c r="AV779" s="12">
        <f>VLOOKUP($A779,ZEC!$A$1:$G$1853,5,FALSE)</f>
        <v>486.75</v>
      </c>
      <c r="AW779" s="12">
        <f>VLOOKUP($A779,EOS!$A$1:$G$1853,5,FALSE)</f>
        <v>10.17</v>
      </c>
      <c r="AX779" s="12">
        <f>VLOOKUP($A779,DASH!$A$1:$G$1853,5,FALSE)</f>
        <v>703.86</v>
      </c>
      <c r="AY779" s="12">
        <f>VLOOKUP($A779,XLM!$A$1:$G$1853,5,FALSE)</f>
        <v>0.45355600000000001</v>
      </c>
      <c r="BA779" s="24">
        <v>1</v>
      </c>
      <c r="BB779" s="24">
        <v>1</v>
      </c>
      <c r="BC779" s="24">
        <v>1</v>
      </c>
      <c r="BD779" s="24">
        <v>1</v>
      </c>
      <c r="BE779" s="24">
        <v>1</v>
      </c>
      <c r="BF779" s="24">
        <v>1</v>
      </c>
      <c r="BG779" s="24">
        <v>1</v>
      </c>
      <c r="BH779" s="24">
        <v>1</v>
      </c>
      <c r="BI779" s="24">
        <v>1</v>
      </c>
      <c r="BJ779" s="24">
        <v>1</v>
      </c>
      <c r="BK779" s="24">
        <v>1</v>
      </c>
      <c r="BM779" s="19">
        <f>IF(SUM(BA778:BK778)=SUM(BA779:BK779),BM778,BM778*SUMPRODUCT(BA779:BK779,AO779:AY779,Q779:AA779)/SUMPRODUCT(BA778:BK778,AO779:AY779,AC779:AM779))</f>
        <v>0.8185351248056717</v>
      </c>
      <c r="BN779" s="26">
        <f>SUMPRODUCT(AO779:AY779,BA779:BK779,Q779:AA779)/BM779</f>
        <v>6618.71813663989</v>
      </c>
      <c r="BO779">
        <f t="shared" si="205"/>
        <v>10166.4</v>
      </c>
    </row>
    <row r="780" spans="1:67" x14ac:dyDescent="0.75">
      <c r="A780" s="4">
        <v>43147</v>
      </c>
      <c r="B780" s="46">
        <f>INDEX('Index Volume'!B:B,MATCH(Index_New!$A780,'Index Volume'!$A:$A,0))</f>
        <v>7296159744</v>
      </c>
      <c r="C780" s="46">
        <f>INDEX('Index Volume'!C:C,MATCH(Index_New!$A780,'Index Volume'!$A:$A,0))</f>
        <v>568339008</v>
      </c>
      <c r="D780" s="46">
        <f>INDEX('Index Volume'!D:D,MATCH(Index_New!$A780,'Index Volume'!$A:$A,0))</f>
        <v>1300089984</v>
      </c>
      <c r="E780" s="46">
        <f>INDEX('Index Volume'!E:E,MATCH(Index_New!$A780,'Index Volume'!$A:$A,0))</f>
        <v>456753984</v>
      </c>
      <c r="F780" s="46">
        <f>INDEX('Index Volume'!F:F,MATCH(Index_New!$A780,'Index Volume'!$A:$A,0))</f>
        <v>2369449984</v>
      </c>
      <c r="G780" s="46">
        <f>INDEX('Index Volume'!G:G,MATCH(Index_New!$A780,'Index Volume'!$A:$A,0))</f>
        <v>961009984</v>
      </c>
      <c r="H780" s="46">
        <f>INDEX('Index Volume'!H:H,MATCH(Index_New!$A780,'Index Volume'!$A:$A,0))</f>
        <v>64320200</v>
      </c>
      <c r="I780" s="46">
        <f>INDEX('Index Volume'!I:I,MATCH(Index_New!$A780,'Index Volume'!$A:$A,0))</f>
        <v>81125600</v>
      </c>
      <c r="J780" s="46">
        <f>INDEX('Index Volume'!J:J,MATCH(Index_New!$A780,'Index Volume'!$A:$A,0))</f>
        <v>249798000</v>
      </c>
      <c r="K780" s="46">
        <f>INDEX('Index Volume'!K:K,MATCH(Index_New!$A780,'Index Volume'!$A:$A,0))</f>
        <v>100343000</v>
      </c>
      <c r="L780" s="46">
        <f>INDEX('Index Volume'!L:L,MATCH(Index_New!$A780,'Index Volume'!$A:$A,0))</f>
        <v>53289200</v>
      </c>
      <c r="M780" s="46">
        <f t="shared" si="191"/>
        <v>13500678688</v>
      </c>
      <c r="N780" s="1">
        <f t="shared" si="192"/>
        <v>13500678688</v>
      </c>
      <c r="O780" t="b">
        <f t="shared" si="193"/>
        <v>1</v>
      </c>
      <c r="Q780" s="7">
        <f t="shared" si="194"/>
        <v>0.50361188484157582</v>
      </c>
      <c r="R780" s="7">
        <f t="shared" si="195"/>
        <v>7.9165256184828725E-2</v>
      </c>
      <c r="S780" s="7">
        <f t="shared" si="196"/>
        <v>2.275277000859623E-2</v>
      </c>
      <c r="T780" s="7">
        <f t="shared" si="197"/>
        <v>1.7025888658972269E-2</v>
      </c>
      <c r="U780" s="7">
        <f t="shared" si="198"/>
        <v>0.23533319335176753</v>
      </c>
      <c r="V780" s="7">
        <f t="shared" si="199"/>
        <v>4.5669819062364211E-2</v>
      </c>
      <c r="W780" s="7">
        <f t="shared" si="200"/>
        <v>4.236838143323202E-3</v>
      </c>
      <c r="X780" s="7">
        <f t="shared" si="201"/>
        <v>4.8265111322556608E-3</v>
      </c>
      <c r="Y780" s="7">
        <f t="shared" si="202"/>
        <v>6.3181019325381435E-2</v>
      </c>
      <c r="Z780" s="7">
        <f t="shared" si="203"/>
        <v>6.1161918229833707E-3</v>
      </c>
      <c r="AA780" s="7">
        <f t="shared" si="204"/>
        <v>1.8080627467951575E-2</v>
      </c>
      <c r="AC780" s="7">
        <f>IF(DAY($A780)=1,VLOOKUP($A780-1,$A$2:$L$1124,$Q$1,FALSE)/VLOOKUP($A780-1,$A$2:$N$1124,14,FALSE),AC779)</f>
        <v>0.50361188484157582</v>
      </c>
      <c r="AD780" s="7">
        <f>IF(DAY($A780)=1,VLOOKUP($A780-1,$A$2:$L$1124,$R$1,FALSE)/VLOOKUP($A780-1,$A$2:$N$1124,14,FALSE),AD779)</f>
        <v>7.9165256184828725E-2</v>
      </c>
      <c r="AE780" s="7">
        <f>IF(DAY($A780)=1,VLOOKUP($A780-1,$A$2:$L$1124,$S$1,FALSE)/VLOOKUP($A780-1,$A$2:$N$1124,14,FALSE),AE779)</f>
        <v>2.275277000859623E-2</v>
      </c>
      <c r="AF780" s="7">
        <f>IF(DAY($A780)=1,VLOOKUP($A780-1,$A$2:$L$1124,$T$1,FALSE)/VLOOKUP($A780-1,$A$2:$N$1124,14,FALSE),AF779)</f>
        <v>1.7025888658972269E-2</v>
      </c>
      <c r="AG780" s="7">
        <f>IF(DAY($A780)=1,VLOOKUP($A780-1,$A$2:$L$1124,$U$1,FALSE)/VLOOKUP($A780-1,$A$2:$N$1124,14,FALSE),AG779)</f>
        <v>0.23533319335176753</v>
      </c>
      <c r="AH780" s="7">
        <f>IF(DAY($A780)=1,VLOOKUP($A780-1,$A$2:$L$1124,$V$1,FALSE)/VLOOKUP($A780-1,$A$2:$N$1124,14,FALSE),AH779)</f>
        <v>4.5669819062364211E-2</v>
      </c>
      <c r="AI780" s="7">
        <f>IF(DAY($A780)=1,VLOOKUP($A780-1,$A$2:$L$1124,$W$1,FALSE)/VLOOKUP($A780-1,$A$2:$N$1124,14,FALSE),AI779)</f>
        <v>4.236838143323202E-3</v>
      </c>
      <c r="AJ780" s="7">
        <f>IF(DAY($A780)=1,VLOOKUP($A780-1,$A$2:$L$1124,$X$1,FALSE)/VLOOKUP($A780-1,$A$2:$N$1124,14,FALSE),AJ779)</f>
        <v>4.8265111322556608E-3</v>
      </c>
      <c r="AK780" s="7">
        <f>IF(DAY($A780)=1,VLOOKUP($A780-1,$A$2:$L$1124,$Y$1,FALSE)/VLOOKUP($A780-1,$A$2:$N$1124,14,FALSE),AK779)</f>
        <v>6.3181019325381435E-2</v>
      </c>
      <c r="AL780" s="7">
        <f>IF(DAY($A780)=1,VLOOKUP($A780-1,$A$2:$L$1124,$Z$1,FALSE)/VLOOKUP($A780-1,$A$2:$N$1124,14,FALSE),AL779)</f>
        <v>6.1161918229833707E-3</v>
      </c>
      <c r="AM780" s="7">
        <f>IF(DAY($A780)=1,VLOOKUP($A780-1,$A$2:$L$1124,$AA$1,FALSE)/VLOOKUP($A780-1,$A$2:$N$1124,14,FALSE),AM779)</f>
        <v>1.8080627467951575E-2</v>
      </c>
      <c r="AO780" s="12">
        <f>VLOOKUP($A780,BTC!$A$1:$G$1853,5,FALSE)</f>
        <v>10233.9</v>
      </c>
      <c r="AP780" s="12">
        <f>VLOOKUP($A780,XRP!$A$1:$G$1853,5,FALSE)</f>
        <v>1.1399999999999999</v>
      </c>
      <c r="AQ780" s="12">
        <f>VLOOKUP($A780,LTC!$A$1:$G$1853,5,FALSE)</f>
        <v>230.12</v>
      </c>
      <c r="AR780" s="12">
        <f>VLOOKUP($A780,ETC!$A$1:$G$1853,5,FALSE)</f>
        <v>35.03</v>
      </c>
      <c r="AS780" s="12">
        <f>VLOOKUP($A780,ETH!$A$1:$G$1853,5,FALSE)</f>
        <v>944.21</v>
      </c>
      <c r="AT780" s="12">
        <f>VLOOKUP($A780,BCH!$A$1:$G$1853,5,FALSE)</f>
        <v>1552.2</v>
      </c>
      <c r="AU780" s="12">
        <f>VLOOKUP($A780,XMR!$A$1:$G$1853,5,FALSE)</f>
        <v>296.48</v>
      </c>
      <c r="AV780" s="12">
        <f>VLOOKUP($A780,ZEC!$A$1:$G$1853,5,FALSE)</f>
        <v>481.52</v>
      </c>
      <c r="AW780" s="12">
        <f>VLOOKUP($A780,EOS!$A$1:$G$1853,5,FALSE)</f>
        <v>10.02</v>
      </c>
      <c r="AX780" s="12">
        <f>VLOOKUP($A780,DASH!$A$1:$G$1853,5,FALSE)</f>
        <v>698.86</v>
      </c>
      <c r="AY780" s="12">
        <f>VLOOKUP($A780,XLM!$A$1:$G$1853,5,FALSE)</f>
        <v>0.45544600000000002</v>
      </c>
      <c r="BA780" s="24">
        <v>1</v>
      </c>
      <c r="BB780" s="24">
        <v>1</v>
      </c>
      <c r="BC780" s="24">
        <v>1</v>
      </c>
      <c r="BD780" s="24">
        <v>1</v>
      </c>
      <c r="BE780" s="24">
        <v>1</v>
      </c>
      <c r="BF780" s="24">
        <v>1</v>
      </c>
      <c r="BG780" s="24">
        <v>1</v>
      </c>
      <c r="BH780" s="24">
        <v>1</v>
      </c>
      <c r="BI780" s="24">
        <v>1</v>
      </c>
      <c r="BJ780" s="24">
        <v>1</v>
      </c>
      <c r="BK780" s="24">
        <v>1</v>
      </c>
      <c r="BM780" s="19">
        <f>IF(SUM(BA779:BK779)=SUM(BA780:BK780),BM779,BM779*SUMPRODUCT(BA780:BK780,AO780:AY780,Q780:AA780)/SUMPRODUCT(BA779:BK779,AO780:AY780,AC780:AM780))</f>
        <v>0.8185351248056717</v>
      </c>
      <c r="BN780" s="26">
        <f>SUMPRODUCT(AO780:AY780,BA780:BK780,Q780:AA780)/BM780</f>
        <v>6672.1934745559865</v>
      </c>
      <c r="BO780">
        <f t="shared" si="205"/>
        <v>10233.9</v>
      </c>
    </row>
    <row r="781" spans="1:67" x14ac:dyDescent="0.75">
      <c r="A781" s="3">
        <v>43148</v>
      </c>
      <c r="B781" s="46">
        <f>INDEX('Index Volume'!B:B,MATCH(Index_New!$A781,'Index Volume'!$A:$A,0))</f>
        <v>8660880384</v>
      </c>
      <c r="C781" s="46">
        <f>INDEX('Index Volume'!C:C,MATCH(Index_New!$A781,'Index Volume'!$A:$A,0))</f>
        <v>1186729984</v>
      </c>
      <c r="D781" s="46">
        <f>INDEX('Index Volume'!D:D,MATCH(Index_New!$A781,'Index Volume'!$A:$A,0))</f>
        <v>863401024</v>
      </c>
      <c r="E781" s="46">
        <f>INDEX('Index Volume'!E:E,MATCH(Index_New!$A781,'Index Volume'!$A:$A,0))</f>
        <v>418534016</v>
      </c>
      <c r="F781" s="46">
        <f>INDEX('Index Volume'!F:F,MATCH(Index_New!$A781,'Index Volume'!$A:$A,0))</f>
        <v>2525720064</v>
      </c>
      <c r="G781" s="46">
        <f>INDEX('Index Volume'!G:G,MATCH(Index_New!$A781,'Index Volume'!$A:$A,0))</f>
        <v>641718976</v>
      </c>
      <c r="H781" s="46">
        <f>INDEX('Index Volume'!H:H,MATCH(Index_New!$A781,'Index Volume'!$A:$A,0))</f>
        <v>134268992</v>
      </c>
      <c r="I781" s="46">
        <f>INDEX('Index Volume'!I:I,MATCH(Index_New!$A781,'Index Volume'!$A:$A,0))</f>
        <v>89428000</v>
      </c>
      <c r="J781" s="46">
        <f>INDEX('Index Volume'!J:J,MATCH(Index_New!$A781,'Index Volume'!$A:$A,0))</f>
        <v>276848992</v>
      </c>
      <c r="K781" s="46">
        <f>INDEX('Index Volume'!K:K,MATCH(Index_New!$A781,'Index Volume'!$A:$A,0))</f>
        <v>116106000</v>
      </c>
      <c r="L781" s="46">
        <f>INDEX('Index Volume'!L:L,MATCH(Index_New!$A781,'Index Volume'!$A:$A,0))</f>
        <v>104733000</v>
      </c>
      <c r="M781" s="46">
        <f t="shared" si="191"/>
        <v>15018369432</v>
      </c>
      <c r="N781" s="1">
        <f t="shared" si="192"/>
        <v>15018369432</v>
      </c>
      <c r="O781" t="b">
        <f t="shared" si="193"/>
        <v>1</v>
      </c>
      <c r="Q781" s="7">
        <f t="shared" si="194"/>
        <v>0.50361188484157582</v>
      </c>
      <c r="R781" s="7">
        <f t="shared" si="195"/>
        <v>7.9165256184828725E-2</v>
      </c>
      <c r="S781" s="7">
        <f t="shared" si="196"/>
        <v>2.275277000859623E-2</v>
      </c>
      <c r="T781" s="7">
        <f t="shared" si="197"/>
        <v>1.7025888658972269E-2</v>
      </c>
      <c r="U781" s="7">
        <f t="shared" si="198"/>
        <v>0.23533319335176753</v>
      </c>
      <c r="V781" s="7">
        <f t="shared" si="199"/>
        <v>4.5669819062364211E-2</v>
      </c>
      <c r="W781" s="7">
        <f t="shared" si="200"/>
        <v>4.236838143323202E-3</v>
      </c>
      <c r="X781" s="7">
        <f t="shared" si="201"/>
        <v>4.8265111322556608E-3</v>
      </c>
      <c r="Y781" s="7">
        <f t="shared" si="202"/>
        <v>6.3181019325381435E-2</v>
      </c>
      <c r="Z781" s="7">
        <f t="shared" si="203"/>
        <v>6.1161918229833707E-3</v>
      </c>
      <c r="AA781" s="7">
        <f t="shared" si="204"/>
        <v>1.8080627467951575E-2</v>
      </c>
      <c r="AC781" s="7">
        <f>IF(DAY($A781)=1,VLOOKUP($A781-1,$A$2:$L$1124,$Q$1,FALSE)/VLOOKUP($A781-1,$A$2:$N$1124,14,FALSE),AC780)</f>
        <v>0.50361188484157582</v>
      </c>
      <c r="AD781" s="7">
        <f>IF(DAY($A781)=1,VLOOKUP($A781-1,$A$2:$L$1124,$R$1,FALSE)/VLOOKUP($A781-1,$A$2:$N$1124,14,FALSE),AD780)</f>
        <v>7.9165256184828725E-2</v>
      </c>
      <c r="AE781" s="7">
        <f>IF(DAY($A781)=1,VLOOKUP($A781-1,$A$2:$L$1124,$S$1,FALSE)/VLOOKUP($A781-1,$A$2:$N$1124,14,FALSE),AE780)</f>
        <v>2.275277000859623E-2</v>
      </c>
      <c r="AF781" s="7">
        <f>IF(DAY($A781)=1,VLOOKUP($A781-1,$A$2:$L$1124,$T$1,FALSE)/VLOOKUP($A781-1,$A$2:$N$1124,14,FALSE),AF780)</f>
        <v>1.7025888658972269E-2</v>
      </c>
      <c r="AG781" s="7">
        <f>IF(DAY($A781)=1,VLOOKUP($A781-1,$A$2:$L$1124,$U$1,FALSE)/VLOOKUP($A781-1,$A$2:$N$1124,14,FALSE),AG780)</f>
        <v>0.23533319335176753</v>
      </c>
      <c r="AH781" s="7">
        <f>IF(DAY($A781)=1,VLOOKUP($A781-1,$A$2:$L$1124,$V$1,FALSE)/VLOOKUP($A781-1,$A$2:$N$1124,14,FALSE),AH780)</f>
        <v>4.5669819062364211E-2</v>
      </c>
      <c r="AI781" s="7">
        <f>IF(DAY($A781)=1,VLOOKUP($A781-1,$A$2:$L$1124,$W$1,FALSE)/VLOOKUP($A781-1,$A$2:$N$1124,14,FALSE),AI780)</f>
        <v>4.236838143323202E-3</v>
      </c>
      <c r="AJ781" s="7">
        <f>IF(DAY($A781)=1,VLOOKUP($A781-1,$A$2:$L$1124,$X$1,FALSE)/VLOOKUP($A781-1,$A$2:$N$1124,14,FALSE),AJ780)</f>
        <v>4.8265111322556608E-3</v>
      </c>
      <c r="AK781" s="7">
        <f>IF(DAY($A781)=1,VLOOKUP($A781-1,$A$2:$L$1124,$Y$1,FALSE)/VLOOKUP($A781-1,$A$2:$N$1124,14,FALSE),AK780)</f>
        <v>6.3181019325381435E-2</v>
      </c>
      <c r="AL781" s="7">
        <f>IF(DAY($A781)=1,VLOOKUP($A781-1,$A$2:$L$1124,$Z$1,FALSE)/VLOOKUP($A781-1,$A$2:$N$1124,14,FALSE),AL780)</f>
        <v>6.1161918229833707E-3</v>
      </c>
      <c r="AM781" s="7">
        <f>IF(DAY($A781)=1,VLOOKUP($A781-1,$A$2:$L$1124,$AA$1,FALSE)/VLOOKUP($A781-1,$A$2:$N$1124,14,FALSE),AM780)</f>
        <v>1.8080627467951575E-2</v>
      </c>
      <c r="AO781" s="12">
        <f>VLOOKUP($A781,BTC!$A$1:$G$1853,5,FALSE)</f>
        <v>11112.7</v>
      </c>
      <c r="AP781" s="12">
        <f>VLOOKUP($A781,XRP!$A$1:$G$1853,5,FALSE)</f>
        <v>1.2</v>
      </c>
      <c r="AQ781" s="12">
        <f>VLOOKUP($A781,LTC!$A$1:$G$1853,5,FALSE)</f>
        <v>229.46</v>
      </c>
      <c r="AR781" s="12">
        <f>VLOOKUP($A781,ETC!$A$1:$G$1853,5,FALSE)</f>
        <v>34.99</v>
      </c>
      <c r="AS781" s="12">
        <f>VLOOKUP($A781,ETH!$A$1:$G$1853,5,FALSE)</f>
        <v>974.11</v>
      </c>
      <c r="AT781" s="12">
        <f>VLOOKUP($A781,BCH!$A$1:$G$1853,5,FALSE)</f>
        <v>1551.39</v>
      </c>
      <c r="AU781" s="12">
        <f>VLOOKUP($A781,XMR!$A$1:$G$1853,5,FALSE)</f>
        <v>325.67</v>
      </c>
      <c r="AV781" s="12">
        <f>VLOOKUP($A781,ZEC!$A$1:$G$1853,5,FALSE)</f>
        <v>490.84</v>
      </c>
      <c r="AW781" s="12">
        <f>VLOOKUP($A781,EOS!$A$1:$G$1853,5,FALSE)</f>
        <v>10.15</v>
      </c>
      <c r="AX781" s="12">
        <f>VLOOKUP($A781,DASH!$A$1:$G$1853,5,FALSE)</f>
        <v>742.16</v>
      </c>
      <c r="AY781" s="12">
        <f>VLOOKUP($A781,XLM!$A$1:$G$1853,5,FALSE)</f>
        <v>0.47907499999999997</v>
      </c>
      <c r="BA781" s="24">
        <v>1</v>
      </c>
      <c r="BB781" s="24">
        <v>1</v>
      </c>
      <c r="BC781" s="24">
        <v>1</v>
      </c>
      <c r="BD781" s="24">
        <v>1</v>
      </c>
      <c r="BE781" s="24">
        <v>1</v>
      </c>
      <c r="BF781" s="24">
        <v>1</v>
      </c>
      <c r="BG781" s="24">
        <v>1</v>
      </c>
      <c r="BH781" s="24">
        <v>1</v>
      </c>
      <c r="BI781" s="24">
        <v>1</v>
      </c>
      <c r="BJ781" s="24">
        <v>1</v>
      </c>
      <c r="BK781" s="24">
        <v>1</v>
      </c>
      <c r="BM781" s="19">
        <f>IF(SUM(BA780:BK780)=SUM(BA781:BK781),BM780,BM780*SUMPRODUCT(BA781:BK781,AO781:AY781,Q781:AA781)/SUMPRODUCT(BA780:BK780,AO781:AY781,AC781:AM781))</f>
        <v>0.8185351248056717</v>
      </c>
      <c r="BN781" s="26">
        <f>SUMPRODUCT(AO781:AY781,BA781:BK781,Q781:AA781)/BM781</f>
        <v>7221.9619096488104</v>
      </c>
      <c r="BO781">
        <f t="shared" si="205"/>
        <v>11112.7</v>
      </c>
    </row>
    <row r="782" spans="1:67" x14ac:dyDescent="0.75">
      <c r="A782" s="4">
        <v>43149</v>
      </c>
      <c r="B782" s="46">
        <f>INDEX('Index Volume'!B:B,MATCH(Index_New!$A782,'Index Volume'!$A:$A,0))</f>
        <v>8744009728</v>
      </c>
      <c r="C782" s="46">
        <f>INDEX('Index Volume'!C:C,MATCH(Index_New!$A782,'Index Volume'!$A:$A,0))</f>
        <v>1113650048</v>
      </c>
      <c r="D782" s="46">
        <f>INDEX('Index Volume'!D:D,MATCH(Index_New!$A782,'Index Volume'!$A:$A,0))</f>
        <v>1011120000</v>
      </c>
      <c r="E782" s="46">
        <f>INDEX('Index Volume'!E:E,MATCH(Index_New!$A782,'Index Volume'!$A:$A,0))</f>
        <v>456828992</v>
      </c>
      <c r="F782" s="46">
        <f>INDEX('Index Volume'!F:F,MATCH(Index_New!$A782,'Index Volume'!$A:$A,0))</f>
        <v>2567290112</v>
      </c>
      <c r="G782" s="46">
        <f>INDEX('Index Volume'!G:G,MATCH(Index_New!$A782,'Index Volume'!$A:$A,0))</f>
        <v>907873024</v>
      </c>
      <c r="H782" s="46">
        <f>INDEX('Index Volume'!H:H,MATCH(Index_New!$A782,'Index Volume'!$A:$A,0))</f>
        <v>68135104</v>
      </c>
      <c r="I782" s="46">
        <f>INDEX('Index Volume'!I:I,MATCH(Index_New!$A782,'Index Volume'!$A:$A,0))</f>
        <v>75407696</v>
      </c>
      <c r="J782" s="46">
        <f>INDEX('Index Volume'!J:J,MATCH(Index_New!$A782,'Index Volume'!$A:$A,0))</f>
        <v>353808000</v>
      </c>
      <c r="K782" s="46">
        <f>INDEX('Index Volume'!K:K,MATCH(Index_New!$A782,'Index Volume'!$A:$A,0))</f>
        <v>96752600</v>
      </c>
      <c r="L782" s="46">
        <f>INDEX('Index Volume'!L:L,MATCH(Index_New!$A782,'Index Volume'!$A:$A,0))</f>
        <v>74452000</v>
      </c>
      <c r="M782" s="46">
        <f t="shared" si="191"/>
        <v>15469327304</v>
      </c>
      <c r="N782" s="1">
        <f t="shared" si="192"/>
        <v>15469327304</v>
      </c>
      <c r="O782" t="b">
        <f t="shared" si="193"/>
        <v>1</v>
      </c>
      <c r="Q782" s="7">
        <f t="shared" si="194"/>
        <v>0.50361188484157582</v>
      </c>
      <c r="R782" s="7">
        <f t="shared" si="195"/>
        <v>7.9165256184828725E-2</v>
      </c>
      <c r="S782" s="7">
        <f t="shared" si="196"/>
        <v>2.275277000859623E-2</v>
      </c>
      <c r="T782" s="7">
        <f t="shared" si="197"/>
        <v>1.7025888658972269E-2</v>
      </c>
      <c r="U782" s="7">
        <f t="shared" si="198"/>
        <v>0.23533319335176753</v>
      </c>
      <c r="V782" s="7">
        <f t="shared" si="199"/>
        <v>4.5669819062364211E-2</v>
      </c>
      <c r="W782" s="7">
        <f t="shared" si="200"/>
        <v>4.236838143323202E-3</v>
      </c>
      <c r="X782" s="7">
        <f t="shared" si="201"/>
        <v>4.8265111322556608E-3</v>
      </c>
      <c r="Y782" s="7">
        <f t="shared" si="202"/>
        <v>6.3181019325381435E-2</v>
      </c>
      <c r="Z782" s="7">
        <f t="shared" si="203"/>
        <v>6.1161918229833707E-3</v>
      </c>
      <c r="AA782" s="7">
        <f t="shared" si="204"/>
        <v>1.8080627467951575E-2</v>
      </c>
      <c r="AC782" s="7">
        <f>IF(DAY($A782)=1,VLOOKUP($A782-1,$A$2:$L$1124,$Q$1,FALSE)/VLOOKUP($A782-1,$A$2:$N$1124,14,FALSE),AC781)</f>
        <v>0.50361188484157582</v>
      </c>
      <c r="AD782" s="7">
        <f>IF(DAY($A782)=1,VLOOKUP($A782-1,$A$2:$L$1124,$R$1,FALSE)/VLOOKUP($A782-1,$A$2:$N$1124,14,FALSE),AD781)</f>
        <v>7.9165256184828725E-2</v>
      </c>
      <c r="AE782" s="7">
        <f>IF(DAY($A782)=1,VLOOKUP($A782-1,$A$2:$L$1124,$S$1,FALSE)/VLOOKUP($A782-1,$A$2:$N$1124,14,FALSE),AE781)</f>
        <v>2.275277000859623E-2</v>
      </c>
      <c r="AF782" s="7">
        <f>IF(DAY($A782)=1,VLOOKUP($A782-1,$A$2:$L$1124,$T$1,FALSE)/VLOOKUP($A782-1,$A$2:$N$1124,14,FALSE),AF781)</f>
        <v>1.7025888658972269E-2</v>
      </c>
      <c r="AG782" s="7">
        <f>IF(DAY($A782)=1,VLOOKUP($A782-1,$A$2:$L$1124,$U$1,FALSE)/VLOOKUP($A782-1,$A$2:$N$1124,14,FALSE),AG781)</f>
        <v>0.23533319335176753</v>
      </c>
      <c r="AH782" s="7">
        <f>IF(DAY($A782)=1,VLOOKUP($A782-1,$A$2:$L$1124,$V$1,FALSE)/VLOOKUP($A782-1,$A$2:$N$1124,14,FALSE),AH781)</f>
        <v>4.5669819062364211E-2</v>
      </c>
      <c r="AI782" s="7">
        <f>IF(DAY($A782)=1,VLOOKUP($A782-1,$A$2:$L$1124,$W$1,FALSE)/VLOOKUP($A782-1,$A$2:$N$1124,14,FALSE),AI781)</f>
        <v>4.236838143323202E-3</v>
      </c>
      <c r="AJ782" s="7">
        <f>IF(DAY($A782)=1,VLOOKUP($A782-1,$A$2:$L$1124,$X$1,FALSE)/VLOOKUP($A782-1,$A$2:$N$1124,14,FALSE),AJ781)</f>
        <v>4.8265111322556608E-3</v>
      </c>
      <c r="AK782" s="7">
        <f>IF(DAY($A782)=1,VLOOKUP($A782-1,$A$2:$L$1124,$Y$1,FALSE)/VLOOKUP($A782-1,$A$2:$N$1124,14,FALSE),AK781)</f>
        <v>6.3181019325381435E-2</v>
      </c>
      <c r="AL782" s="7">
        <f>IF(DAY($A782)=1,VLOOKUP($A782-1,$A$2:$L$1124,$Z$1,FALSE)/VLOOKUP($A782-1,$A$2:$N$1124,14,FALSE),AL781)</f>
        <v>6.1161918229833707E-3</v>
      </c>
      <c r="AM782" s="7">
        <f>IF(DAY($A782)=1,VLOOKUP($A782-1,$A$2:$L$1124,$AA$1,FALSE)/VLOOKUP($A782-1,$A$2:$N$1124,14,FALSE),AM781)</f>
        <v>1.8080627467951575E-2</v>
      </c>
      <c r="AO782" s="12">
        <f>VLOOKUP($A782,BTC!$A$1:$G$1853,5,FALSE)</f>
        <v>10551.8</v>
      </c>
      <c r="AP782" s="12">
        <f>VLOOKUP($A782,XRP!$A$1:$G$1853,5,FALSE)</f>
        <v>1.1200000000000001</v>
      </c>
      <c r="AQ782" s="12">
        <f>VLOOKUP($A782,LTC!$A$1:$G$1853,5,FALSE)</f>
        <v>215.74</v>
      </c>
      <c r="AR782" s="12">
        <f>VLOOKUP($A782,ETC!$A$1:$G$1853,5,FALSE)</f>
        <v>34.880000000000003</v>
      </c>
      <c r="AS782" s="12">
        <f>VLOOKUP($A782,ETH!$A$1:$G$1853,5,FALSE)</f>
        <v>923.92</v>
      </c>
      <c r="AT782" s="12">
        <f>VLOOKUP($A782,BCH!$A$1:$G$1853,5,FALSE)</f>
        <v>1487.46</v>
      </c>
      <c r="AU782" s="12">
        <f>VLOOKUP($A782,XMR!$A$1:$G$1853,5,FALSE)</f>
        <v>300.12</v>
      </c>
      <c r="AV782" s="12">
        <f>VLOOKUP($A782,ZEC!$A$1:$G$1853,5,FALSE)</f>
        <v>451.02</v>
      </c>
      <c r="AW782" s="12">
        <f>VLOOKUP($A782,EOS!$A$1:$G$1853,5,FALSE)</f>
        <v>9.3800000000000008</v>
      </c>
      <c r="AX782" s="12">
        <f>VLOOKUP($A782,DASH!$A$1:$G$1853,5,FALSE)</f>
        <v>689.28</v>
      </c>
      <c r="AY782" s="12">
        <f>VLOOKUP($A782,XLM!$A$1:$G$1853,5,FALSE)</f>
        <v>0.45039899999999999</v>
      </c>
      <c r="BA782" s="24">
        <v>1</v>
      </c>
      <c r="BB782" s="24">
        <v>1</v>
      </c>
      <c r="BC782" s="24">
        <v>1</v>
      </c>
      <c r="BD782" s="24">
        <v>1</v>
      </c>
      <c r="BE782" s="24">
        <v>1</v>
      </c>
      <c r="BF782" s="24">
        <v>1</v>
      </c>
      <c r="BG782" s="24">
        <v>1</v>
      </c>
      <c r="BH782" s="24">
        <v>1</v>
      </c>
      <c r="BI782" s="24">
        <v>1</v>
      </c>
      <c r="BJ782" s="24">
        <v>1</v>
      </c>
      <c r="BK782" s="24">
        <v>1</v>
      </c>
      <c r="BM782" s="19">
        <f>IF(SUM(BA781:BK781)=SUM(BA782:BK782),BM781,BM781*SUMPRODUCT(BA782:BK782,AO782:AY782,Q782:AA782)/SUMPRODUCT(BA781:BK781,AO782:AY782,AC782:AM782))</f>
        <v>0.8185351248056717</v>
      </c>
      <c r="BN782" s="26">
        <f>SUMPRODUCT(AO782:AY782,BA782:BK782,Q782:AA782)/BM782</f>
        <v>6857.6521192356222</v>
      </c>
      <c r="BO782">
        <f t="shared" si="205"/>
        <v>10551.8</v>
      </c>
    </row>
    <row r="783" spans="1:67" x14ac:dyDescent="0.75">
      <c r="A783" s="3">
        <v>43150</v>
      </c>
      <c r="B783" s="46">
        <f>INDEX('Index Volume'!B:B,MATCH(Index_New!$A783,'Index Volume'!$A:$A,0))</f>
        <v>7652089856</v>
      </c>
      <c r="C783" s="46">
        <f>INDEX('Index Volume'!C:C,MATCH(Index_New!$A783,'Index Volume'!$A:$A,0))</f>
        <v>556304000</v>
      </c>
      <c r="D783" s="46">
        <f>INDEX('Index Volume'!D:D,MATCH(Index_New!$A783,'Index Volume'!$A:$A,0))</f>
        <v>767596992</v>
      </c>
      <c r="E783" s="46">
        <f>INDEX('Index Volume'!E:E,MATCH(Index_New!$A783,'Index Volume'!$A:$A,0))</f>
        <v>992256000</v>
      </c>
      <c r="F783" s="46">
        <f>INDEX('Index Volume'!F:F,MATCH(Index_New!$A783,'Index Volume'!$A:$A,0))</f>
        <v>2169019904</v>
      </c>
      <c r="G783" s="46">
        <f>INDEX('Index Volume'!G:G,MATCH(Index_New!$A783,'Index Volume'!$A:$A,0))</f>
        <v>578905984</v>
      </c>
      <c r="H783" s="46">
        <f>INDEX('Index Volume'!H:H,MATCH(Index_New!$A783,'Index Volume'!$A:$A,0))</f>
        <v>67482400</v>
      </c>
      <c r="I783" s="46">
        <f>INDEX('Index Volume'!I:I,MATCH(Index_New!$A783,'Index Volume'!$A:$A,0))</f>
        <v>89904704</v>
      </c>
      <c r="J783" s="46">
        <f>INDEX('Index Volume'!J:J,MATCH(Index_New!$A783,'Index Volume'!$A:$A,0))</f>
        <v>225362000</v>
      </c>
      <c r="K783" s="46">
        <f>INDEX('Index Volume'!K:K,MATCH(Index_New!$A783,'Index Volume'!$A:$A,0))</f>
        <v>89328600</v>
      </c>
      <c r="L783" s="46">
        <f>INDEX('Index Volume'!L:L,MATCH(Index_New!$A783,'Index Volume'!$A:$A,0))</f>
        <v>57015400</v>
      </c>
      <c r="M783" s="46">
        <f t="shared" si="191"/>
        <v>13245265840</v>
      </c>
      <c r="N783" s="1">
        <f t="shared" si="192"/>
        <v>13245265840</v>
      </c>
      <c r="O783" t="b">
        <f t="shared" si="193"/>
        <v>1</v>
      </c>
      <c r="Q783" s="7">
        <f t="shared" si="194"/>
        <v>0.50361188484157582</v>
      </c>
      <c r="R783" s="7">
        <f t="shared" si="195"/>
        <v>7.9165256184828725E-2</v>
      </c>
      <c r="S783" s="7">
        <f t="shared" si="196"/>
        <v>2.275277000859623E-2</v>
      </c>
      <c r="T783" s="7">
        <f t="shared" si="197"/>
        <v>1.7025888658972269E-2</v>
      </c>
      <c r="U783" s="7">
        <f t="shared" si="198"/>
        <v>0.23533319335176753</v>
      </c>
      <c r="V783" s="7">
        <f t="shared" si="199"/>
        <v>4.5669819062364211E-2</v>
      </c>
      <c r="W783" s="7">
        <f t="shared" si="200"/>
        <v>4.236838143323202E-3</v>
      </c>
      <c r="X783" s="7">
        <f t="shared" si="201"/>
        <v>4.8265111322556608E-3</v>
      </c>
      <c r="Y783" s="7">
        <f t="shared" si="202"/>
        <v>6.3181019325381435E-2</v>
      </c>
      <c r="Z783" s="7">
        <f t="shared" si="203"/>
        <v>6.1161918229833707E-3</v>
      </c>
      <c r="AA783" s="7">
        <f t="shared" si="204"/>
        <v>1.8080627467951575E-2</v>
      </c>
      <c r="AC783" s="7">
        <f>IF(DAY($A783)=1,VLOOKUP($A783-1,$A$2:$L$1124,$Q$1,FALSE)/VLOOKUP($A783-1,$A$2:$N$1124,14,FALSE),AC782)</f>
        <v>0.50361188484157582</v>
      </c>
      <c r="AD783" s="7">
        <f>IF(DAY($A783)=1,VLOOKUP($A783-1,$A$2:$L$1124,$R$1,FALSE)/VLOOKUP($A783-1,$A$2:$N$1124,14,FALSE),AD782)</f>
        <v>7.9165256184828725E-2</v>
      </c>
      <c r="AE783" s="7">
        <f>IF(DAY($A783)=1,VLOOKUP($A783-1,$A$2:$L$1124,$S$1,FALSE)/VLOOKUP($A783-1,$A$2:$N$1124,14,FALSE),AE782)</f>
        <v>2.275277000859623E-2</v>
      </c>
      <c r="AF783" s="7">
        <f>IF(DAY($A783)=1,VLOOKUP($A783-1,$A$2:$L$1124,$T$1,FALSE)/VLOOKUP($A783-1,$A$2:$N$1124,14,FALSE),AF782)</f>
        <v>1.7025888658972269E-2</v>
      </c>
      <c r="AG783" s="7">
        <f>IF(DAY($A783)=1,VLOOKUP($A783-1,$A$2:$L$1124,$U$1,FALSE)/VLOOKUP($A783-1,$A$2:$N$1124,14,FALSE),AG782)</f>
        <v>0.23533319335176753</v>
      </c>
      <c r="AH783" s="7">
        <f>IF(DAY($A783)=1,VLOOKUP($A783-1,$A$2:$L$1124,$V$1,FALSE)/VLOOKUP($A783-1,$A$2:$N$1124,14,FALSE),AH782)</f>
        <v>4.5669819062364211E-2</v>
      </c>
      <c r="AI783" s="7">
        <f>IF(DAY($A783)=1,VLOOKUP($A783-1,$A$2:$L$1124,$W$1,FALSE)/VLOOKUP($A783-1,$A$2:$N$1124,14,FALSE),AI782)</f>
        <v>4.236838143323202E-3</v>
      </c>
      <c r="AJ783" s="7">
        <f>IF(DAY($A783)=1,VLOOKUP($A783-1,$A$2:$L$1124,$X$1,FALSE)/VLOOKUP($A783-1,$A$2:$N$1124,14,FALSE),AJ782)</f>
        <v>4.8265111322556608E-3</v>
      </c>
      <c r="AK783" s="7">
        <f>IF(DAY($A783)=1,VLOOKUP($A783-1,$A$2:$L$1124,$Y$1,FALSE)/VLOOKUP($A783-1,$A$2:$N$1124,14,FALSE),AK782)</f>
        <v>6.3181019325381435E-2</v>
      </c>
      <c r="AL783" s="7">
        <f>IF(DAY($A783)=1,VLOOKUP($A783-1,$A$2:$L$1124,$Z$1,FALSE)/VLOOKUP($A783-1,$A$2:$N$1124,14,FALSE),AL782)</f>
        <v>6.1161918229833707E-3</v>
      </c>
      <c r="AM783" s="7">
        <f>IF(DAY($A783)=1,VLOOKUP($A783-1,$A$2:$L$1124,$AA$1,FALSE)/VLOOKUP($A783-1,$A$2:$N$1124,14,FALSE),AM782)</f>
        <v>1.8080627467951575E-2</v>
      </c>
      <c r="AO783" s="12">
        <f>VLOOKUP($A783,BTC!$A$1:$G$1853,5,FALSE)</f>
        <v>11225.3</v>
      </c>
      <c r="AP783" s="12">
        <f>VLOOKUP($A783,XRP!$A$1:$G$1853,5,FALSE)</f>
        <v>1.1399999999999999</v>
      </c>
      <c r="AQ783" s="12">
        <f>VLOOKUP($A783,LTC!$A$1:$G$1853,5,FALSE)</f>
        <v>223.06</v>
      </c>
      <c r="AR783" s="12">
        <f>VLOOKUP($A783,ETC!$A$1:$G$1853,5,FALSE)</f>
        <v>39.29</v>
      </c>
      <c r="AS783" s="12">
        <f>VLOOKUP($A783,ETH!$A$1:$G$1853,5,FALSE)</f>
        <v>943.86</v>
      </c>
      <c r="AT783" s="12">
        <f>VLOOKUP($A783,BCH!$A$1:$G$1853,5,FALSE)</f>
        <v>1534.77</v>
      </c>
      <c r="AU783" s="12">
        <f>VLOOKUP($A783,XMR!$A$1:$G$1853,5,FALSE)</f>
        <v>316.49</v>
      </c>
      <c r="AV783" s="12">
        <f>VLOOKUP($A783,ZEC!$A$1:$G$1853,5,FALSE)</f>
        <v>472.97</v>
      </c>
      <c r="AW783" s="12">
        <f>VLOOKUP($A783,EOS!$A$1:$G$1853,5,FALSE)</f>
        <v>9.68</v>
      </c>
      <c r="AX783" s="12">
        <f>VLOOKUP($A783,DASH!$A$1:$G$1853,5,FALSE)</f>
        <v>728.73</v>
      </c>
      <c r="AY783" s="12">
        <f>VLOOKUP($A783,XLM!$A$1:$G$1853,5,FALSE)</f>
        <v>0.452932</v>
      </c>
      <c r="BA783" s="24">
        <v>1</v>
      </c>
      <c r="BB783" s="24">
        <v>1</v>
      </c>
      <c r="BC783" s="24">
        <v>1</v>
      </c>
      <c r="BD783" s="24">
        <v>1</v>
      </c>
      <c r="BE783" s="24">
        <v>1</v>
      </c>
      <c r="BF783" s="24">
        <v>1</v>
      </c>
      <c r="BG783" s="24">
        <v>1</v>
      </c>
      <c r="BH783" s="24">
        <v>1</v>
      </c>
      <c r="BI783" s="24">
        <v>1</v>
      </c>
      <c r="BJ783" s="24">
        <v>1</v>
      </c>
      <c r="BK783" s="24">
        <v>1</v>
      </c>
      <c r="BM783" s="19">
        <f>IF(SUM(BA782:BK782)=SUM(BA783:BK783),BM782,BM782*SUMPRODUCT(BA783:BK783,AO783:AY783,Q783:AA783)/SUMPRODUCT(BA782:BK782,AO783:AY783,AC783:AM783))</f>
        <v>0.8185351248056717</v>
      </c>
      <c r="BN783" s="26">
        <f>SUMPRODUCT(AO783:AY783,BA783:BK783,Q783:AA783)/BM783</f>
        <v>7281.231483798827</v>
      </c>
      <c r="BO783">
        <f t="shared" si="205"/>
        <v>11225.3</v>
      </c>
    </row>
    <row r="784" spans="1:67" x14ac:dyDescent="0.75">
      <c r="A784" s="4">
        <v>43151</v>
      </c>
      <c r="B784" s="46">
        <f>INDEX('Index Volume'!B:B,MATCH(Index_New!$A784,'Index Volume'!$A:$A,0))</f>
        <v>9926540288</v>
      </c>
      <c r="C784" s="46">
        <f>INDEX('Index Volume'!C:C,MATCH(Index_New!$A784,'Index Volume'!$A:$A,0))</f>
        <v>806673024</v>
      </c>
      <c r="D784" s="46">
        <f>INDEX('Index Volume'!D:D,MATCH(Index_New!$A784,'Index Volume'!$A:$A,0))</f>
        <v>1739670016</v>
      </c>
      <c r="E784" s="46">
        <f>INDEX('Index Volume'!E:E,MATCH(Index_New!$A784,'Index Volume'!$A:$A,0))</f>
        <v>1175890048</v>
      </c>
      <c r="F784" s="46">
        <f>INDEX('Index Volume'!F:F,MATCH(Index_New!$A784,'Index Volume'!$A:$A,0))</f>
        <v>2545260032</v>
      </c>
      <c r="G784" s="46">
        <f>INDEX('Index Volume'!G:G,MATCH(Index_New!$A784,'Index Volume'!$A:$A,0))</f>
        <v>820947008</v>
      </c>
      <c r="H784" s="46">
        <f>INDEX('Index Volume'!H:H,MATCH(Index_New!$A784,'Index Volume'!$A:$A,0))</f>
        <v>71114704</v>
      </c>
      <c r="I784" s="46">
        <f>INDEX('Index Volume'!I:I,MATCH(Index_New!$A784,'Index Volume'!$A:$A,0))</f>
        <v>92509400</v>
      </c>
      <c r="J784" s="46">
        <f>INDEX('Index Volume'!J:J,MATCH(Index_New!$A784,'Index Volume'!$A:$A,0))</f>
        <v>305780992</v>
      </c>
      <c r="K784" s="46">
        <f>INDEX('Index Volume'!K:K,MATCH(Index_New!$A784,'Index Volume'!$A:$A,0))</f>
        <v>126208000</v>
      </c>
      <c r="L784" s="46">
        <f>INDEX('Index Volume'!L:L,MATCH(Index_New!$A784,'Index Volume'!$A:$A,0))</f>
        <v>104842000</v>
      </c>
      <c r="M784" s="46">
        <f t="shared" si="191"/>
        <v>17715435512</v>
      </c>
      <c r="N784" s="1">
        <f t="shared" si="192"/>
        <v>17715435512</v>
      </c>
      <c r="O784" t="b">
        <f t="shared" si="193"/>
        <v>1</v>
      </c>
      <c r="Q784" s="7">
        <f t="shared" si="194"/>
        <v>0.50361188484157582</v>
      </c>
      <c r="R784" s="7">
        <f t="shared" si="195"/>
        <v>7.9165256184828725E-2</v>
      </c>
      <c r="S784" s="7">
        <f t="shared" si="196"/>
        <v>2.275277000859623E-2</v>
      </c>
      <c r="T784" s="7">
        <f t="shared" si="197"/>
        <v>1.7025888658972269E-2</v>
      </c>
      <c r="U784" s="7">
        <f t="shared" si="198"/>
        <v>0.23533319335176753</v>
      </c>
      <c r="V784" s="7">
        <f t="shared" si="199"/>
        <v>4.5669819062364211E-2</v>
      </c>
      <c r="W784" s="7">
        <f t="shared" si="200"/>
        <v>4.236838143323202E-3</v>
      </c>
      <c r="X784" s="7">
        <f t="shared" si="201"/>
        <v>4.8265111322556608E-3</v>
      </c>
      <c r="Y784" s="7">
        <f t="shared" si="202"/>
        <v>6.3181019325381435E-2</v>
      </c>
      <c r="Z784" s="7">
        <f t="shared" si="203"/>
        <v>6.1161918229833707E-3</v>
      </c>
      <c r="AA784" s="7">
        <f t="shared" si="204"/>
        <v>1.8080627467951575E-2</v>
      </c>
      <c r="AC784" s="7">
        <f>IF(DAY($A784)=1,VLOOKUP($A784-1,$A$2:$L$1124,$Q$1,FALSE)/VLOOKUP($A784-1,$A$2:$N$1124,14,FALSE),AC783)</f>
        <v>0.50361188484157582</v>
      </c>
      <c r="AD784" s="7">
        <f>IF(DAY($A784)=1,VLOOKUP($A784-1,$A$2:$L$1124,$R$1,FALSE)/VLOOKUP($A784-1,$A$2:$N$1124,14,FALSE),AD783)</f>
        <v>7.9165256184828725E-2</v>
      </c>
      <c r="AE784" s="7">
        <f>IF(DAY($A784)=1,VLOOKUP($A784-1,$A$2:$L$1124,$S$1,FALSE)/VLOOKUP($A784-1,$A$2:$N$1124,14,FALSE),AE783)</f>
        <v>2.275277000859623E-2</v>
      </c>
      <c r="AF784" s="7">
        <f>IF(DAY($A784)=1,VLOOKUP($A784-1,$A$2:$L$1124,$T$1,FALSE)/VLOOKUP($A784-1,$A$2:$N$1124,14,FALSE),AF783)</f>
        <v>1.7025888658972269E-2</v>
      </c>
      <c r="AG784" s="7">
        <f>IF(DAY($A784)=1,VLOOKUP($A784-1,$A$2:$L$1124,$U$1,FALSE)/VLOOKUP($A784-1,$A$2:$N$1124,14,FALSE),AG783)</f>
        <v>0.23533319335176753</v>
      </c>
      <c r="AH784" s="7">
        <f>IF(DAY($A784)=1,VLOOKUP($A784-1,$A$2:$L$1124,$V$1,FALSE)/VLOOKUP($A784-1,$A$2:$N$1124,14,FALSE),AH783)</f>
        <v>4.5669819062364211E-2</v>
      </c>
      <c r="AI784" s="7">
        <f>IF(DAY($A784)=1,VLOOKUP($A784-1,$A$2:$L$1124,$W$1,FALSE)/VLOOKUP($A784-1,$A$2:$N$1124,14,FALSE),AI783)</f>
        <v>4.236838143323202E-3</v>
      </c>
      <c r="AJ784" s="7">
        <f>IF(DAY($A784)=1,VLOOKUP($A784-1,$A$2:$L$1124,$X$1,FALSE)/VLOOKUP($A784-1,$A$2:$N$1124,14,FALSE),AJ783)</f>
        <v>4.8265111322556608E-3</v>
      </c>
      <c r="AK784" s="7">
        <f>IF(DAY($A784)=1,VLOOKUP($A784-1,$A$2:$L$1124,$Y$1,FALSE)/VLOOKUP($A784-1,$A$2:$N$1124,14,FALSE),AK783)</f>
        <v>6.3181019325381435E-2</v>
      </c>
      <c r="AL784" s="7">
        <f>IF(DAY($A784)=1,VLOOKUP($A784-1,$A$2:$L$1124,$Z$1,FALSE)/VLOOKUP($A784-1,$A$2:$N$1124,14,FALSE),AL783)</f>
        <v>6.1161918229833707E-3</v>
      </c>
      <c r="AM784" s="7">
        <f>IF(DAY($A784)=1,VLOOKUP($A784-1,$A$2:$L$1124,$AA$1,FALSE)/VLOOKUP($A784-1,$A$2:$N$1124,14,FALSE),AM783)</f>
        <v>1.8080627467951575E-2</v>
      </c>
      <c r="AO784" s="12">
        <f>VLOOKUP($A784,BTC!$A$1:$G$1853,5,FALSE)</f>
        <v>11403.7</v>
      </c>
      <c r="AP784" s="12">
        <f>VLOOKUP($A784,XRP!$A$1:$G$1853,5,FALSE)</f>
        <v>1.0900000000000001</v>
      </c>
      <c r="AQ784" s="12">
        <f>VLOOKUP($A784,LTC!$A$1:$G$1853,5,FALSE)</f>
        <v>232.85</v>
      </c>
      <c r="AR784" s="12">
        <f>VLOOKUP($A784,ETC!$A$1:$G$1853,5,FALSE)</f>
        <v>38.47</v>
      </c>
      <c r="AS784" s="12">
        <f>VLOOKUP($A784,ETH!$A$1:$G$1853,5,FALSE)</f>
        <v>895.37</v>
      </c>
      <c r="AT784" s="12">
        <f>VLOOKUP($A784,BCH!$A$1:$G$1853,5,FALSE)</f>
        <v>1418.73</v>
      </c>
      <c r="AU784" s="12">
        <f>VLOOKUP($A784,XMR!$A$1:$G$1853,5,FALSE)</f>
        <v>304.39999999999998</v>
      </c>
      <c r="AV784" s="12">
        <f>VLOOKUP($A784,ZEC!$A$1:$G$1853,5,FALSE)</f>
        <v>438.57</v>
      </c>
      <c r="AW784" s="12">
        <f>VLOOKUP($A784,EOS!$A$1:$G$1853,5,FALSE)</f>
        <v>9.2799999999999994</v>
      </c>
      <c r="AX784" s="12">
        <f>VLOOKUP($A784,DASH!$A$1:$G$1853,5,FALSE)</f>
        <v>685.04</v>
      </c>
      <c r="AY784" s="12">
        <f>VLOOKUP($A784,XLM!$A$1:$G$1853,5,FALSE)</f>
        <v>0.40228900000000001</v>
      </c>
      <c r="BA784" s="24">
        <v>1</v>
      </c>
      <c r="BB784" s="24">
        <v>1</v>
      </c>
      <c r="BC784" s="24">
        <v>1</v>
      </c>
      <c r="BD784" s="24">
        <v>1</v>
      </c>
      <c r="BE784" s="24">
        <v>1</v>
      </c>
      <c r="BF784" s="24">
        <v>1</v>
      </c>
      <c r="BG784" s="24">
        <v>1</v>
      </c>
      <c r="BH784" s="24">
        <v>1</v>
      </c>
      <c r="BI784" s="24">
        <v>1</v>
      </c>
      <c r="BJ784" s="24">
        <v>1</v>
      </c>
      <c r="BK784" s="24">
        <v>1</v>
      </c>
      <c r="BM784" s="19">
        <f>IF(SUM(BA783:BK783)=SUM(BA784:BK784),BM783,BM783*SUMPRODUCT(BA784:BK784,AO784:AY784,Q784:AA784)/SUMPRODUCT(BA783:BK783,AO784:AY784,AC784:AM784))</f>
        <v>0.8185351248056717</v>
      </c>
      <c r="BN784" s="26">
        <f>SUMPRODUCT(AO784:AY784,BA784:BK784,Q784:AA784)/BM784</f>
        <v>7370.2046945800785</v>
      </c>
      <c r="BO784">
        <f t="shared" si="205"/>
        <v>11403.7</v>
      </c>
    </row>
    <row r="785" spans="1:67" x14ac:dyDescent="0.75">
      <c r="A785" s="3">
        <v>43152</v>
      </c>
      <c r="B785" s="46">
        <f>INDEX('Index Volume'!B:B,MATCH(Index_New!$A785,'Index Volume'!$A:$A,0))</f>
        <v>9405339648</v>
      </c>
      <c r="C785" s="46">
        <f>INDEX('Index Volume'!C:C,MATCH(Index_New!$A785,'Index Volume'!$A:$A,0))</f>
        <v>871526016</v>
      </c>
      <c r="D785" s="46">
        <f>INDEX('Index Volume'!D:D,MATCH(Index_New!$A785,'Index Volume'!$A:$A,0))</f>
        <v>1195820032</v>
      </c>
      <c r="E785" s="46">
        <f>INDEX('Index Volume'!E:E,MATCH(Index_New!$A785,'Index Volume'!$A:$A,0))</f>
        <v>904092032</v>
      </c>
      <c r="F785" s="46">
        <f>INDEX('Index Volume'!F:F,MATCH(Index_New!$A785,'Index Volume'!$A:$A,0))</f>
        <v>2531729920</v>
      </c>
      <c r="G785" s="46">
        <f>INDEX('Index Volume'!G:G,MATCH(Index_New!$A785,'Index Volume'!$A:$A,0))</f>
        <v>575353984</v>
      </c>
      <c r="H785" s="46">
        <f>INDEX('Index Volume'!H:H,MATCH(Index_New!$A785,'Index Volume'!$A:$A,0))</f>
        <v>169590000</v>
      </c>
      <c r="I785" s="46">
        <f>INDEX('Index Volume'!I:I,MATCH(Index_New!$A785,'Index Volume'!$A:$A,0))</f>
        <v>98094200</v>
      </c>
      <c r="J785" s="46">
        <f>INDEX('Index Volume'!J:J,MATCH(Index_New!$A785,'Index Volume'!$A:$A,0))</f>
        <v>298552992</v>
      </c>
      <c r="K785" s="46">
        <f>INDEX('Index Volume'!K:K,MATCH(Index_New!$A785,'Index Volume'!$A:$A,0))</f>
        <v>132954000</v>
      </c>
      <c r="L785" s="46">
        <f>INDEX('Index Volume'!L:L,MATCH(Index_New!$A785,'Index Volume'!$A:$A,0))</f>
        <v>132189000</v>
      </c>
      <c r="M785" s="46">
        <f t="shared" si="191"/>
        <v>16315241824</v>
      </c>
      <c r="N785" s="1">
        <f t="shared" si="192"/>
        <v>16315241824</v>
      </c>
      <c r="O785" t="b">
        <f t="shared" si="193"/>
        <v>1</v>
      </c>
      <c r="Q785" s="7">
        <f t="shared" si="194"/>
        <v>0.50361188484157582</v>
      </c>
      <c r="R785" s="7">
        <f t="shared" si="195"/>
        <v>7.9165256184828725E-2</v>
      </c>
      <c r="S785" s="7">
        <f t="shared" si="196"/>
        <v>2.275277000859623E-2</v>
      </c>
      <c r="T785" s="7">
        <f t="shared" si="197"/>
        <v>1.7025888658972269E-2</v>
      </c>
      <c r="U785" s="7">
        <f t="shared" si="198"/>
        <v>0.23533319335176753</v>
      </c>
      <c r="V785" s="7">
        <f t="shared" si="199"/>
        <v>4.5669819062364211E-2</v>
      </c>
      <c r="W785" s="7">
        <f t="shared" si="200"/>
        <v>4.236838143323202E-3</v>
      </c>
      <c r="X785" s="7">
        <f t="shared" si="201"/>
        <v>4.8265111322556608E-3</v>
      </c>
      <c r="Y785" s="7">
        <f t="shared" si="202"/>
        <v>6.3181019325381435E-2</v>
      </c>
      <c r="Z785" s="7">
        <f t="shared" si="203"/>
        <v>6.1161918229833707E-3</v>
      </c>
      <c r="AA785" s="7">
        <f t="shared" si="204"/>
        <v>1.8080627467951575E-2</v>
      </c>
      <c r="AC785" s="7">
        <f>IF(DAY($A785)=1,VLOOKUP($A785-1,$A$2:$L$1124,$Q$1,FALSE)/VLOOKUP($A785-1,$A$2:$N$1124,14,FALSE),AC784)</f>
        <v>0.50361188484157582</v>
      </c>
      <c r="AD785" s="7">
        <f>IF(DAY($A785)=1,VLOOKUP($A785-1,$A$2:$L$1124,$R$1,FALSE)/VLOOKUP($A785-1,$A$2:$N$1124,14,FALSE),AD784)</f>
        <v>7.9165256184828725E-2</v>
      </c>
      <c r="AE785" s="7">
        <f>IF(DAY($A785)=1,VLOOKUP($A785-1,$A$2:$L$1124,$S$1,FALSE)/VLOOKUP($A785-1,$A$2:$N$1124,14,FALSE),AE784)</f>
        <v>2.275277000859623E-2</v>
      </c>
      <c r="AF785" s="7">
        <f>IF(DAY($A785)=1,VLOOKUP($A785-1,$A$2:$L$1124,$T$1,FALSE)/VLOOKUP($A785-1,$A$2:$N$1124,14,FALSE),AF784)</f>
        <v>1.7025888658972269E-2</v>
      </c>
      <c r="AG785" s="7">
        <f>IF(DAY($A785)=1,VLOOKUP($A785-1,$A$2:$L$1124,$U$1,FALSE)/VLOOKUP($A785-1,$A$2:$N$1124,14,FALSE),AG784)</f>
        <v>0.23533319335176753</v>
      </c>
      <c r="AH785" s="7">
        <f>IF(DAY($A785)=1,VLOOKUP($A785-1,$A$2:$L$1124,$V$1,FALSE)/VLOOKUP($A785-1,$A$2:$N$1124,14,FALSE),AH784)</f>
        <v>4.5669819062364211E-2</v>
      </c>
      <c r="AI785" s="7">
        <f>IF(DAY($A785)=1,VLOOKUP($A785-1,$A$2:$L$1124,$W$1,FALSE)/VLOOKUP($A785-1,$A$2:$N$1124,14,FALSE),AI784)</f>
        <v>4.236838143323202E-3</v>
      </c>
      <c r="AJ785" s="7">
        <f>IF(DAY($A785)=1,VLOOKUP($A785-1,$A$2:$L$1124,$X$1,FALSE)/VLOOKUP($A785-1,$A$2:$N$1124,14,FALSE),AJ784)</f>
        <v>4.8265111322556608E-3</v>
      </c>
      <c r="AK785" s="7">
        <f>IF(DAY($A785)=1,VLOOKUP($A785-1,$A$2:$L$1124,$Y$1,FALSE)/VLOOKUP($A785-1,$A$2:$N$1124,14,FALSE),AK784)</f>
        <v>6.3181019325381435E-2</v>
      </c>
      <c r="AL785" s="7">
        <f>IF(DAY($A785)=1,VLOOKUP($A785-1,$A$2:$L$1124,$Z$1,FALSE)/VLOOKUP($A785-1,$A$2:$N$1124,14,FALSE),AL784)</f>
        <v>6.1161918229833707E-3</v>
      </c>
      <c r="AM785" s="7">
        <f>IF(DAY($A785)=1,VLOOKUP($A785-1,$A$2:$L$1124,$AA$1,FALSE)/VLOOKUP($A785-1,$A$2:$N$1124,14,FALSE),AM784)</f>
        <v>1.8080627467951575E-2</v>
      </c>
      <c r="AO785" s="12">
        <f>VLOOKUP($A785,BTC!$A$1:$G$1853,5,FALSE)</f>
        <v>10690.4</v>
      </c>
      <c r="AP785" s="12">
        <f>VLOOKUP($A785,XRP!$A$1:$G$1853,5,FALSE)</f>
        <v>1.02</v>
      </c>
      <c r="AQ785" s="12">
        <f>VLOOKUP($A785,LTC!$A$1:$G$1853,5,FALSE)</f>
        <v>213.35</v>
      </c>
      <c r="AR785" s="12">
        <f>VLOOKUP($A785,ETC!$A$1:$G$1853,5,FALSE)</f>
        <v>36.630000000000003</v>
      </c>
      <c r="AS785" s="12">
        <f>VLOOKUP($A785,ETH!$A$1:$G$1853,5,FALSE)</f>
        <v>849.97</v>
      </c>
      <c r="AT785" s="12">
        <f>VLOOKUP($A785,BCH!$A$1:$G$1853,5,FALSE)</f>
        <v>1308.46</v>
      </c>
      <c r="AU785" s="12">
        <f>VLOOKUP($A785,XMR!$A$1:$G$1853,5,FALSE)</f>
        <v>322.61</v>
      </c>
      <c r="AV785" s="12">
        <f>VLOOKUP($A785,ZEC!$A$1:$G$1853,5,FALSE)</f>
        <v>434.8</v>
      </c>
      <c r="AW785" s="12">
        <f>VLOOKUP($A785,EOS!$A$1:$G$1853,5,FALSE)</f>
        <v>8.76</v>
      </c>
      <c r="AX785" s="12">
        <f>VLOOKUP($A785,DASH!$A$1:$G$1853,5,FALSE)</f>
        <v>670.39</v>
      </c>
      <c r="AY785" s="12">
        <f>VLOOKUP($A785,XLM!$A$1:$G$1853,5,FALSE)</f>
        <v>0.39676499999999998</v>
      </c>
      <c r="BA785" s="24">
        <v>1</v>
      </c>
      <c r="BB785" s="24">
        <v>1</v>
      </c>
      <c r="BC785" s="24">
        <v>1</v>
      </c>
      <c r="BD785" s="24">
        <v>1</v>
      </c>
      <c r="BE785" s="24">
        <v>1</v>
      </c>
      <c r="BF785" s="24">
        <v>1</v>
      </c>
      <c r="BG785" s="24">
        <v>1</v>
      </c>
      <c r="BH785" s="24">
        <v>1</v>
      </c>
      <c r="BI785" s="24">
        <v>1</v>
      </c>
      <c r="BJ785" s="24">
        <v>1</v>
      </c>
      <c r="BK785" s="24">
        <v>1</v>
      </c>
      <c r="BM785" s="19">
        <f>IF(SUM(BA784:BK784)=SUM(BA785:BK785),BM784,BM784*SUMPRODUCT(BA785:BK785,AO785:AY785,Q785:AA785)/SUMPRODUCT(BA784:BK784,AO785:AY785,AC785:AM785))</f>
        <v>0.8185351248056717</v>
      </c>
      <c r="BN785" s="26">
        <f>SUMPRODUCT(AO785:AY785,BA785:BK785,Q785:AA785)/BM785</f>
        <v>6911.4697770857656</v>
      </c>
      <c r="BO785">
        <f t="shared" si="205"/>
        <v>10690.4</v>
      </c>
    </row>
    <row r="786" spans="1:67" x14ac:dyDescent="0.75">
      <c r="A786" s="4">
        <v>43153</v>
      </c>
      <c r="B786" s="46">
        <f>INDEX('Index Volume'!B:B,MATCH(Index_New!$A786,'Index Volume'!$A:$A,0))</f>
        <v>8040079872</v>
      </c>
      <c r="C786" s="46">
        <f>INDEX('Index Volume'!C:C,MATCH(Index_New!$A786,'Index Volume'!$A:$A,0))</f>
        <v>889707008</v>
      </c>
      <c r="D786" s="46">
        <f>INDEX('Index Volume'!D:D,MATCH(Index_New!$A786,'Index Volume'!$A:$A,0))</f>
        <v>974379008</v>
      </c>
      <c r="E786" s="46">
        <f>INDEX('Index Volume'!E:E,MATCH(Index_New!$A786,'Index Volume'!$A:$A,0))</f>
        <v>711134016</v>
      </c>
      <c r="F786" s="46">
        <f>INDEX('Index Volume'!F:F,MATCH(Index_New!$A786,'Index Volume'!$A:$A,0))</f>
        <v>2150370048</v>
      </c>
      <c r="G786" s="46">
        <f>INDEX('Index Volume'!G:G,MATCH(Index_New!$A786,'Index Volume'!$A:$A,0))</f>
        <v>475079008</v>
      </c>
      <c r="H786" s="46">
        <f>INDEX('Index Volume'!H:H,MATCH(Index_New!$A786,'Index Volume'!$A:$A,0))</f>
        <v>103123000</v>
      </c>
      <c r="I786" s="46">
        <f>INDEX('Index Volume'!I:I,MATCH(Index_New!$A786,'Index Volume'!$A:$A,0))</f>
        <v>70323104</v>
      </c>
      <c r="J786" s="46">
        <f>INDEX('Index Volume'!J:J,MATCH(Index_New!$A786,'Index Volume'!$A:$A,0))</f>
        <v>295638016</v>
      </c>
      <c r="K786" s="46">
        <f>INDEX('Index Volume'!K:K,MATCH(Index_New!$A786,'Index Volume'!$A:$A,0))</f>
        <v>102483000</v>
      </c>
      <c r="L786" s="46">
        <f>INDEX('Index Volume'!L:L,MATCH(Index_New!$A786,'Index Volume'!$A:$A,0))</f>
        <v>69561104</v>
      </c>
      <c r="M786" s="46">
        <f t="shared" si="191"/>
        <v>13881877184</v>
      </c>
      <c r="N786" s="1">
        <f t="shared" si="192"/>
        <v>13881877184</v>
      </c>
      <c r="O786" t="b">
        <f t="shared" si="193"/>
        <v>1</v>
      </c>
      <c r="Q786" s="7">
        <f t="shared" si="194"/>
        <v>0.50361188484157582</v>
      </c>
      <c r="R786" s="7">
        <f t="shared" si="195"/>
        <v>7.9165256184828725E-2</v>
      </c>
      <c r="S786" s="7">
        <f t="shared" si="196"/>
        <v>2.275277000859623E-2</v>
      </c>
      <c r="T786" s="7">
        <f t="shared" si="197"/>
        <v>1.7025888658972269E-2</v>
      </c>
      <c r="U786" s="7">
        <f t="shared" si="198"/>
        <v>0.23533319335176753</v>
      </c>
      <c r="V786" s="7">
        <f t="shared" si="199"/>
        <v>4.5669819062364211E-2</v>
      </c>
      <c r="W786" s="7">
        <f t="shared" si="200"/>
        <v>4.236838143323202E-3</v>
      </c>
      <c r="X786" s="7">
        <f t="shared" si="201"/>
        <v>4.8265111322556608E-3</v>
      </c>
      <c r="Y786" s="7">
        <f t="shared" si="202"/>
        <v>6.3181019325381435E-2</v>
      </c>
      <c r="Z786" s="7">
        <f t="shared" si="203"/>
        <v>6.1161918229833707E-3</v>
      </c>
      <c r="AA786" s="7">
        <f t="shared" si="204"/>
        <v>1.8080627467951575E-2</v>
      </c>
      <c r="AC786" s="7">
        <f>IF(DAY($A786)=1,VLOOKUP($A786-1,$A$2:$L$1124,$Q$1,FALSE)/VLOOKUP($A786-1,$A$2:$N$1124,14,FALSE),AC785)</f>
        <v>0.50361188484157582</v>
      </c>
      <c r="AD786" s="7">
        <f>IF(DAY($A786)=1,VLOOKUP($A786-1,$A$2:$L$1124,$R$1,FALSE)/VLOOKUP($A786-1,$A$2:$N$1124,14,FALSE),AD785)</f>
        <v>7.9165256184828725E-2</v>
      </c>
      <c r="AE786" s="7">
        <f>IF(DAY($A786)=1,VLOOKUP($A786-1,$A$2:$L$1124,$S$1,FALSE)/VLOOKUP($A786-1,$A$2:$N$1124,14,FALSE),AE785)</f>
        <v>2.275277000859623E-2</v>
      </c>
      <c r="AF786" s="7">
        <f>IF(DAY($A786)=1,VLOOKUP($A786-1,$A$2:$L$1124,$T$1,FALSE)/VLOOKUP($A786-1,$A$2:$N$1124,14,FALSE),AF785)</f>
        <v>1.7025888658972269E-2</v>
      </c>
      <c r="AG786" s="7">
        <f>IF(DAY($A786)=1,VLOOKUP($A786-1,$A$2:$L$1124,$U$1,FALSE)/VLOOKUP($A786-1,$A$2:$N$1124,14,FALSE),AG785)</f>
        <v>0.23533319335176753</v>
      </c>
      <c r="AH786" s="7">
        <f>IF(DAY($A786)=1,VLOOKUP($A786-1,$A$2:$L$1124,$V$1,FALSE)/VLOOKUP($A786-1,$A$2:$N$1124,14,FALSE),AH785)</f>
        <v>4.5669819062364211E-2</v>
      </c>
      <c r="AI786" s="7">
        <f>IF(DAY($A786)=1,VLOOKUP($A786-1,$A$2:$L$1124,$W$1,FALSE)/VLOOKUP($A786-1,$A$2:$N$1124,14,FALSE),AI785)</f>
        <v>4.236838143323202E-3</v>
      </c>
      <c r="AJ786" s="7">
        <f>IF(DAY($A786)=1,VLOOKUP($A786-1,$A$2:$L$1124,$X$1,FALSE)/VLOOKUP($A786-1,$A$2:$N$1124,14,FALSE),AJ785)</f>
        <v>4.8265111322556608E-3</v>
      </c>
      <c r="AK786" s="7">
        <f>IF(DAY($A786)=1,VLOOKUP($A786-1,$A$2:$L$1124,$Y$1,FALSE)/VLOOKUP($A786-1,$A$2:$N$1124,14,FALSE),AK785)</f>
        <v>6.3181019325381435E-2</v>
      </c>
      <c r="AL786" s="7">
        <f>IF(DAY($A786)=1,VLOOKUP($A786-1,$A$2:$L$1124,$Z$1,FALSE)/VLOOKUP($A786-1,$A$2:$N$1124,14,FALSE),AL785)</f>
        <v>6.1161918229833707E-3</v>
      </c>
      <c r="AM786" s="7">
        <f>IF(DAY($A786)=1,VLOOKUP($A786-1,$A$2:$L$1124,$AA$1,FALSE)/VLOOKUP($A786-1,$A$2:$N$1124,14,FALSE),AM785)</f>
        <v>1.8080627467951575E-2</v>
      </c>
      <c r="AO786" s="12">
        <f>VLOOKUP($A786,BTC!$A$1:$G$1853,5,FALSE)</f>
        <v>10005</v>
      </c>
      <c r="AP786" s="12">
        <f>VLOOKUP($A786,XRP!$A$1:$G$1853,5,FALSE)</f>
        <v>0.94178799999999996</v>
      </c>
      <c r="AQ786" s="12">
        <f>VLOOKUP($A786,LTC!$A$1:$G$1853,5,FALSE)</f>
        <v>195.31</v>
      </c>
      <c r="AR786" s="12">
        <f>VLOOKUP($A786,ETC!$A$1:$G$1853,5,FALSE)</f>
        <v>32.81</v>
      </c>
      <c r="AS786" s="12">
        <f>VLOOKUP($A786,ETH!$A$1:$G$1853,5,FALSE)</f>
        <v>812.84</v>
      </c>
      <c r="AT786" s="12">
        <f>VLOOKUP($A786,BCH!$A$1:$G$1853,5,FALSE)</f>
        <v>1219.49</v>
      </c>
      <c r="AU786" s="12">
        <f>VLOOKUP($A786,XMR!$A$1:$G$1853,5,FALSE)</f>
        <v>282.76</v>
      </c>
      <c r="AV786" s="12">
        <f>VLOOKUP($A786,ZEC!$A$1:$G$1853,5,FALSE)</f>
        <v>397.79</v>
      </c>
      <c r="AW786" s="12">
        <f>VLOOKUP($A786,EOS!$A$1:$G$1853,5,FALSE)</f>
        <v>8.09</v>
      </c>
      <c r="AX786" s="12">
        <f>VLOOKUP($A786,DASH!$A$1:$G$1853,5,FALSE)</f>
        <v>632.96</v>
      </c>
      <c r="AY786" s="12">
        <f>VLOOKUP($A786,XLM!$A$1:$G$1853,5,FALSE)</f>
        <v>0.36644700000000002</v>
      </c>
      <c r="BA786" s="24">
        <v>1</v>
      </c>
      <c r="BB786" s="24">
        <v>1</v>
      </c>
      <c r="BC786" s="24">
        <v>1</v>
      </c>
      <c r="BD786" s="24">
        <v>1</v>
      </c>
      <c r="BE786" s="24">
        <v>1</v>
      </c>
      <c r="BF786" s="24">
        <v>1</v>
      </c>
      <c r="BG786" s="24">
        <v>1</v>
      </c>
      <c r="BH786" s="24">
        <v>1</v>
      </c>
      <c r="BI786" s="24">
        <v>1</v>
      </c>
      <c r="BJ786" s="24">
        <v>1</v>
      </c>
      <c r="BK786" s="24">
        <v>1</v>
      </c>
      <c r="BM786" s="19">
        <f>IF(SUM(BA785:BK785)=SUM(BA786:BK786),BM785,BM785*SUMPRODUCT(BA786:BK786,AO786:AY786,Q786:AA786)/SUMPRODUCT(BA785:BK785,AO786:AY786,AC786:AM786))</f>
        <v>0.8185351248056717</v>
      </c>
      <c r="BN786" s="26">
        <f>SUMPRODUCT(AO786:AY786,BA786:BK786,Q786:AA786)/BM786</f>
        <v>6472.7864433023751</v>
      </c>
      <c r="BO786">
        <f t="shared" si="205"/>
        <v>10005</v>
      </c>
    </row>
    <row r="787" spans="1:67" x14ac:dyDescent="0.75">
      <c r="A787" s="3">
        <v>43154</v>
      </c>
      <c r="B787" s="46">
        <f>INDEX('Index Volume'!B:B,MATCH(Index_New!$A787,'Index Volume'!$A:$A,0))</f>
        <v>7739500032</v>
      </c>
      <c r="C787" s="46">
        <f>INDEX('Index Volume'!C:C,MATCH(Index_New!$A787,'Index Volume'!$A:$A,0))</f>
        <v>896403968</v>
      </c>
      <c r="D787" s="46">
        <f>INDEX('Index Volume'!D:D,MATCH(Index_New!$A787,'Index Volume'!$A:$A,0))</f>
        <v>1065680000</v>
      </c>
      <c r="E787" s="46">
        <f>INDEX('Index Volume'!E:E,MATCH(Index_New!$A787,'Index Volume'!$A:$A,0))</f>
        <v>1132690048</v>
      </c>
      <c r="F787" s="46">
        <f>INDEX('Index Volume'!F:F,MATCH(Index_New!$A787,'Index Volume'!$A:$A,0))</f>
        <v>2334820096</v>
      </c>
      <c r="G787" s="46">
        <f>INDEX('Index Volume'!G:G,MATCH(Index_New!$A787,'Index Volume'!$A:$A,0))</f>
        <v>492542016</v>
      </c>
      <c r="H787" s="46">
        <f>INDEX('Index Volume'!H:H,MATCH(Index_New!$A787,'Index Volume'!$A:$A,0))</f>
        <v>89026304</v>
      </c>
      <c r="I787" s="46">
        <f>INDEX('Index Volume'!I:I,MATCH(Index_New!$A787,'Index Volume'!$A:$A,0))</f>
        <v>65084700</v>
      </c>
      <c r="J787" s="46">
        <f>INDEX('Index Volume'!J:J,MATCH(Index_New!$A787,'Index Volume'!$A:$A,0))</f>
        <v>284364992</v>
      </c>
      <c r="K787" s="46">
        <f>INDEX('Index Volume'!K:K,MATCH(Index_New!$A787,'Index Volume'!$A:$A,0))</f>
        <v>83578600</v>
      </c>
      <c r="L787" s="46">
        <f>INDEX('Index Volume'!L:L,MATCH(Index_New!$A787,'Index Volume'!$A:$A,0))</f>
        <v>56829000</v>
      </c>
      <c r="M787" s="46">
        <f t="shared" si="191"/>
        <v>14240519756</v>
      </c>
      <c r="N787" s="1">
        <f t="shared" si="192"/>
        <v>14240519756</v>
      </c>
      <c r="O787" t="b">
        <f t="shared" si="193"/>
        <v>1</v>
      </c>
      <c r="Q787" s="7">
        <f t="shared" si="194"/>
        <v>0.50361188484157582</v>
      </c>
      <c r="R787" s="7">
        <f t="shared" si="195"/>
        <v>7.9165256184828725E-2</v>
      </c>
      <c r="S787" s="7">
        <f t="shared" si="196"/>
        <v>2.275277000859623E-2</v>
      </c>
      <c r="T787" s="7">
        <f t="shared" si="197"/>
        <v>1.7025888658972269E-2</v>
      </c>
      <c r="U787" s="7">
        <f t="shared" si="198"/>
        <v>0.23533319335176753</v>
      </c>
      <c r="V787" s="7">
        <f t="shared" si="199"/>
        <v>4.5669819062364211E-2</v>
      </c>
      <c r="W787" s="7">
        <f t="shared" si="200"/>
        <v>4.236838143323202E-3</v>
      </c>
      <c r="X787" s="7">
        <f t="shared" si="201"/>
        <v>4.8265111322556608E-3</v>
      </c>
      <c r="Y787" s="7">
        <f t="shared" si="202"/>
        <v>6.3181019325381435E-2</v>
      </c>
      <c r="Z787" s="7">
        <f t="shared" si="203"/>
        <v>6.1161918229833707E-3</v>
      </c>
      <c r="AA787" s="7">
        <f t="shared" si="204"/>
        <v>1.8080627467951575E-2</v>
      </c>
      <c r="AC787" s="7">
        <f>IF(DAY($A787)=1,VLOOKUP($A787-1,$A$2:$L$1124,$Q$1,FALSE)/VLOOKUP($A787-1,$A$2:$N$1124,14,FALSE),AC786)</f>
        <v>0.50361188484157582</v>
      </c>
      <c r="AD787" s="7">
        <f>IF(DAY($A787)=1,VLOOKUP($A787-1,$A$2:$L$1124,$R$1,FALSE)/VLOOKUP($A787-1,$A$2:$N$1124,14,FALSE),AD786)</f>
        <v>7.9165256184828725E-2</v>
      </c>
      <c r="AE787" s="7">
        <f>IF(DAY($A787)=1,VLOOKUP($A787-1,$A$2:$L$1124,$S$1,FALSE)/VLOOKUP($A787-1,$A$2:$N$1124,14,FALSE),AE786)</f>
        <v>2.275277000859623E-2</v>
      </c>
      <c r="AF787" s="7">
        <f>IF(DAY($A787)=1,VLOOKUP($A787-1,$A$2:$L$1124,$T$1,FALSE)/VLOOKUP($A787-1,$A$2:$N$1124,14,FALSE),AF786)</f>
        <v>1.7025888658972269E-2</v>
      </c>
      <c r="AG787" s="7">
        <f>IF(DAY($A787)=1,VLOOKUP($A787-1,$A$2:$L$1124,$U$1,FALSE)/VLOOKUP($A787-1,$A$2:$N$1124,14,FALSE),AG786)</f>
        <v>0.23533319335176753</v>
      </c>
      <c r="AH787" s="7">
        <f>IF(DAY($A787)=1,VLOOKUP($A787-1,$A$2:$L$1124,$V$1,FALSE)/VLOOKUP($A787-1,$A$2:$N$1124,14,FALSE),AH786)</f>
        <v>4.5669819062364211E-2</v>
      </c>
      <c r="AI787" s="7">
        <f>IF(DAY($A787)=1,VLOOKUP($A787-1,$A$2:$L$1124,$W$1,FALSE)/VLOOKUP($A787-1,$A$2:$N$1124,14,FALSE),AI786)</f>
        <v>4.236838143323202E-3</v>
      </c>
      <c r="AJ787" s="7">
        <f>IF(DAY($A787)=1,VLOOKUP($A787-1,$A$2:$L$1124,$X$1,FALSE)/VLOOKUP($A787-1,$A$2:$N$1124,14,FALSE),AJ786)</f>
        <v>4.8265111322556608E-3</v>
      </c>
      <c r="AK787" s="7">
        <f>IF(DAY($A787)=1,VLOOKUP($A787-1,$A$2:$L$1124,$Y$1,FALSE)/VLOOKUP($A787-1,$A$2:$N$1124,14,FALSE),AK786)</f>
        <v>6.3181019325381435E-2</v>
      </c>
      <c r="AL787" s="7">
        <f>IF(DAY($A787)=1,VLOOKUP($A787-1,$A$2:$L$1124,$Z$1,FALSE)/VLOOKUP($A787-1,$A$2:$N$1124,14,FALSE),AL786)</f>
        <v>6.1161918229833707E-3</v>
      </c>
      <c r="AM787" s="7">
        <f>IF(DAY($A787)=1,VLOOKUP($A787-1,$A$2:$L$1124,$AA$1,FALSE)/VLOOKUP($A787-1,$A$2:$N$1124,14,FALSE),AM786)</f>
        <v>1.8080627467951575E-2</v>
      </c>
      <c r="AO787" s="12">
        <f>VLOOKUP($A787,BTC!$A$1:$G$1853,5,FALSE)</f>
        <v>10301.1</v>
      </c>
      <c r="AP787" s="12">
        <f>VLOOKUP($A787,XRP!$A$1:$G$1853,5,FALSE)</f>
        <v>0.99885500000000005</v>
      </c>
      <c r="AQ787" s="12">
        <f>VLOOKUP($A787,LTC!$A$1:$G$1853,5,FALSE)</f>
        <v>209.31</v>
      </c>
      <c r="AR787" s="12">
        <f>VLOOKUP($A787,ETC!$A$1:$G$1853,5,FALSE)</f>
        <v>38.04</v>
      </c>
      <c r="AS787" s="12">
        <f>VLOOKUP($A787,ETH!$A$1:$G$1853,5,FALSE)</f>
        <v>864.19</v>
      </c>
      <c r="AT787" s="12">
        <f>VLOOKUP($A787,BCH!$A$1:$G$1853,5,FALSE)</f>
        <v>1270.71</v>
      </c>
      <c r="AU787" s="12">
        <f>VLOOKUP($A787,XMR!$A$1:$G$1853,5,FALSE)</f>
        <v>285.70999999999998</v>
      </c>
      <c r="AV787" s="12">
        <f>VLOOKUP($A787,ZEC!$A$1:$G$1853,5,FALSE)</f>
        <v>416.32</v>
      </c>
      <c r="AW787" s="12">
        <f>VLOOKUP($A787,EOS!$A$1:$G$1853,5,FALSE)</f>
        <v>8.58</v>
      </c>
      <c r="AX787" s="12">
        <f>VLOOKUP($A787,DASH!$A$1:$G$1853,5,FALSE)</f>
        <v>631.66</v>
      </c>
      <c r="AY787" s="12">
        <f>VLOOKUP($A787,XLM!$A$1:$G$1853,5,FALSE)</f>
        <v>0.38198500000000002</v>
      </c>
      <c r="BA787" s="24">
        <v>1</v>
      </c>
      <c r="BB787" s="24">
        <v>1</v>
      </c>
      <c r="BC787" s="24">
        <v>1</v>
      </c>
      <c r="BD787" s="24">
        <v>1</v>
      </c>
      <c r="BE787" s="24">
        <v>1</v>
      </c>
      <c r="BF787" s="24">
        <v>1</v>
      </c>
      <c r="BG787" s="24">
        <v>1</v>
      </c>
      <c r="BH787" s="24">
        <v>1</v>
      </c>
      <c r="BI787" s="24">
        <v>1</v>
      </c>
      <c r="BJ787" s="24">
        <v>1</v>
      </c>
      <c r="BK787" s="24">
        <v>1</v>
      </c>
      <c r="BM787" s="19">
        <f>IF(SUM(BA786:BK786)=SUM(BA787:BK787),BM786,BM786*SUMPRODUCT(BA787:BK787,AO787:AY787,Q787:AA787)/SUMPRODUCT(BA786:BK786,AO787:AY787,AC787:AM787))</f>
        <v>0.8185351248056717</v>
      </c>
      <c r="BN787" s="26">
        <f>SUMPRODUCT(AO787:AY787,BA787:BK787,Q787:AA787)/BM787</f>
        <v>6673.2425583209042</v>
      </c>
      <c r="BO787">
        <f t="shared" si="205"/>
        <v>10301.1</v>
      </c>
    </row>
    <row r="788" spans="1:67" x14ac:dyDescent="0.75">
      <c r="A788" s="4">
        <v>43155</v>
      </c>
      <c r="B788" s="46">
        <f>INDEX('Index Volume'!B:B,MATCH(Index_New!$A788,'Index Volume'!$A:$A,0))</f>
        <v>6917929984</v>
      </c>
      <c r="C788" s="46">
        <f>INDEX('Index Volume'!C:C,MATCH(Index_New!$A788,'Index Volume'!$A:$A,0))</f>
        <v>489920000</v>
      </c>
      <c r="D788" s="46">
        <f>INDEX('Index Volume'!D:D,MATCH(Index_New!$A788,'Index Volume'!$A:$A,0))</f>
        <v>937312000</v>
      </c>
      <c r="E788" s="46">
        <f>INDEX('Index Volume'!E:E,MATCH(Index_New!$A788,'Index Volume'!$A:$A,0))</f>
        <v>1324419968</v>
      </c>
      <c r="F788" s="46">
        <f>INDEX('Index Volume'!F:F,MATCH(Index_New!$A788,'Index Volume'!$A:$A,0))</f>
        <v>1926579968</v>
      </c>
      <c r="G788" s="46">
        <f>INDEX('Index Volume'!G:G,MATCH(Index_New!$A788,'Index Volume'!$A:$A,0))</f>
        <v>413263008</v>
      </c>
      <c r="H788" s="46">
        <f>INDEX('Index Volume'!H:H,MATCH(Index_New!$A788,'Index Volume'!$A:$A,0))</f>
        <v>62206300</v>
      </c>
      <c r="I788" s="46">
        <f>INDEX('Index Volume'!I:I,MATCH(Index_New!$A788,'Index Volume'!$A:$A,0))</f>
        <v>57684200</v>
      </c>
      <c r="J788" s="46">
        <f>INDEX('Index Volume'!J:J,MATCH(Index_New!$A788,'Index Volume'!$A:$A,0))</f>
        <v>241756992</v>
      </c>
      <c r="K788" s="46">
        <f>INDEX('Index Volume'!K:K,MATCH(Index_New!$A788,'Index Volume'!$A:$A,0))</f>
        <v>85813200</v>
      </c>
      <c r="L788" s="46">
        <f>INDEX('Index Volume'!L:L,MATCH(Index_New!$A788,'Index Volume'!$A:$A,0))</f>
        <v>34738100</v>
      </c>
      <c r="M788" s="46">
        <f t="shared" si="191"/>
        <v>12491623720</v>
      </c>
      <c r="N788" s="1">
        <f t="shared" si="192"/>
        <v>12491623720</v>
      </c>
      <c r="O788" t="b">
        <f t="shared" si="193"/>
        <v>1</v>
      </c>
      <c r="Q788" s="7">
        <f t="shared" si="194"/>
        <v>0.50361188484157582</v>
      </c>
      <c r="R788" s="7">
        <f t="shared" si="195"/>
        <v>7.9165256184828725E-2</v>
      </c>
      <c r="S788" s="7">
        <f t="shared" si="196"/>
        <v>2.275277000859623E-2</v>
      </c>
      <c r="T788" s="7">
        <f t="shared" si="197"/>
        <v>1.7025888658972269E-2</v>
      </c>
      <c r="U788" s="7">
        <f t="shared" si="198"/>
        <v>0.23533319335176753</v>
      </c>
      <c r="V788" s="7">
        <f t="shared" si="199"/>
        <v>4.5669819062364211E-2</v>
      </c>
      <c r="W788" s="7">
        <f t="shared" si="200"/>
        <v>4.236838143323202E-3</v>
      </c>
      <c r="X788" s="7">
        <f t="shared" si="201"/>
        <v>4.8265111322556608E-3</v>
      </c>
      <c r="Y788" s="7">
        <f t="shared" si="202"/>
        <v>6.3181019325381435E-2</v>
      </c>
      <c r="Z788" s="7">
        <f t="shared" si="203"/>
        <v>6.1161918229833707E-3</v>
      </c>
      <c r="AA788" s="7">
        <f t="shared" si="204"/>
        <v>1.8080627467951575E-2</v>
      </c>
      <c r="AC788" s="7">
        <f>IF(DAY($A788)=1,VLOOKUP($A788-1,$A$2:$L$1124,$Q$1,FALSE)/VLOOKUP($A788-1,$A$2:$N$1124,14,FALSE),AC787)</f>
        <v>0.50361188484157582</v>
      </c>
      <c r="AD788" s="7">
        <f>IF(DAY($A788)=1,VLOOKUP($A788-1,$A$2:$L$1124,$R$1,FALSE)/VLOOKUP($A788-1,$A$2:$N$1124,14,FALSE),AD787)</f>
        <v>7.9165256184828725E-2</v>
      </c>
      <c r="AE788" s="7">
        <f>IF(DAY($A788)=1,VLOOKUP($A788-1,$A$2:$L$1124,$S$1,FALSE)/VLOOKUP($A788-1,$A$2:$N$1124,14,FALSE),AE787)</f>
        <v>2.275277000859623E-2</v>
      </c>
      <c r="AF788" s="7">
        <f>IF(DAY($A788)=1,VLOOKUP($A788-1,$A$2:$L$1124,$T$1,FALSE)/VLOOKUP($A788-1,$A$2:$N$1124,14,FALSE),AF787)</f>
        <v>1.7025888658972269E-2</v>
      </c>
      <c r="AG788" s="7">
        <f>IF(DAY($A788)=1,VLOOKUP($A788-1,$A$2:$L$1124,$U$1,FALSE)/VLOOKUP($A788-1,$A$2:$N$1124,14,FALSE),AG787)</f>
        <v>0.23533319335176753</v>
      </c>
      <c r="AH788" s="7">
        <f>IF(DAY($A788)=1,VLOOKUP($A788-1,$A$2:$L$1124,$V$1,FALSE)/VLOOKUP($A788-1,$A$2:$N$1124,14,FALSE),AH787)</f>
        <v>4.5669819062364211E-2</v>
      </c>
      <c r="AI788" s="7">
        <f>IF(DAY($A788)=1,VLOOKUP($A788-1,$A$2:$L$1124,$W$1,FALSE)/VLOOKUP($A788-1,$A$2:$N$1124,14,FALSE),AI787)</f>
        <v>4.236838143323202E-3</v>
      </c>
      <c r="AJ788" s="7">
        <f>IF(DAY($A788)=1,VLOOKUP($A788-1,$A$2:$L$1124,$X$1,FALSE)/VLOOKUP($A788-1,$A$2:$N$1124,14,FALSE),AJ787)</f>
        <v>4.8265111322556608E-3</v>
      </c>
      <c r="AK788" s="7">
        <f>IF(DAY($A788)=1,VLOOKUP($A788-1,$A$2:$L$1124,$Y$1,FALSE)/VLOOKUP($A788-1,$A$2:$N$1124,14,FALSE),AK787)</f>
        <v>6.3181019325381435E-2</v>
      </c>
      <c r="AL788" s="7">
        <f>IF(DAY($A788)=1,VLOOKUP($A788-1,$A$2:$L$1124,$Z$1,FALSE)/VLOOKUP($A788-1,$A$2:$N$1124,14,FALSE),AL787)</f>
        <v>6.1161918229833707E-3</v>
      </c>
      <c r="AM788" s="7">
        <f>IF(DAY($A788)=1,VLOOKUP($A788-1,$A$2:$L$1124,$AA$1,FALSE)/VLOOKUP($A788-1,$A$2:$N$1124,14,FALSE),AM787)</f>
        <v>1.8080627467951575E-2</v>
      </c>
      <c r="AO788" s="12">
        <f>VLOOKUP($A788,BTC!$A$1:$G$1853,5,FALSE)</f>
        <v>9813.07</v>
      </c>
      <c r="AP788" s="12">
        <f>VLOOKUP($A788,XRP!$A$1:$G$1853,5,FALSE)</f>
        <v>0.95440199999999997</v>
      </c>
      <c r="AQ788" s="12">
        <f>VLOOKUP($A788,LTC!$A$1:$G$1853,5,FALSE)</f>
        <v>209.42</v>
      </c>
      <c r="AR788" s="12">
        <f>VLOOKUP($A788,ETC!$A$1:$G$1853,5,FALSE)</f>
        <v>38.840000000000003</v>
      </c>
      <c r="AS788" s="12">
        <f>VLOOKUP($A788,ETH!$A$1:$G$1853,5,FALSE)</f>
        <v>840.52</v>
      </c>
      <c r="AT788" s="12">
        <f>VLOOKUP($A788,BCH!$A$1:$G$1853,5,FALSE)</f>
        <v>1193.27</v>
      </c>
      <c r="AU788" s="12">
        <f>VLOOKUP($A788,XMR!$A$1:$G$1853,5,FALSE)</f>
        <v>273.79000000000002</v>
      </c>
      <c r="AV788" s="12">
        <f>VLOOKUP($A788,ZEC!$A$1:$G$1853,5,FALSE)</f>
        <v>392.28</v>
      </c>
      <c r="AW788" s="12">
        <f>VLOOKUP($A788,EOS!$A$1:$G$1853,5,FALSE)</f>
        <v>8.19</v>
      </c>
      <c r="AX788" s="12">
        <f>VLOOKUP($A788,DASH!$A$1:$G$1853,5,FALSE)</f>
        <v>595.01</v>
      </c>
      <c r="AY788" s="12">
        <f>VLOOKUP($A788,XLM!$A$1:$G$1853,5,FALSE)</f>
        <v>0.35516300000000001</v>
      </c>
      <c r="BA788" s="24">
        <v>1</v>
      </c>
      <c r="BB788" s="24">
        <v>1</v>
      </c>
      <c r="BC788" s="24">
        <v>1</v>
      </c>
      <c r="BD788" s="24">
        <v>1</v>
      </c>
      <c r="BE788" s="24">
        <v>1</v>
      </c>
      <c r="BF788" s="24">
        <v>1</v>
      </c>
      <c r="BG788" s="24">
        <v>1</v>
      </c>
      <c r="BH788" s="24">
        <v>1</v>
      </c>
      <c r="BI788" s="24">
        <v>1</v>
      </c>
      <c r="BJ788" s="24">
        <v>1</v>
      </c>
      <c r="BK788" s="24">
        <v>1</v>
      </c>
      <c r="BM788" s="19">
        <f>IF(SUM(BA787:BK787)=SUM(BA788:BK788),BM787,BM787*SUMPRODUCT(BA788:BK788,AO788:AY788,Q788:AA788)/SUMPRODUCT(BA787:BK787,AO788:AY788,AC788:AM788))</f>
        <v>0.8185351248056717</v>
      </c>
      <c r="BN788" s="26">
        <f>SUMPRODUCT(AO788:AY788,BA788:BK788,Q788:AA788)/BM788</f>
        <v>6361.3586575085828</v>
      </c>
      <c r="BO788">
        <f t="shared" si="205"/>
        <v>9813.07</v>
      </c>
    </row>
    <row r="789" spans="1:67" x14ac:dyDescent="0.75">
      <c r="A789" s="3">
        <v>43156</v>
      </c>
      <c r="B789" s="46">
        <f>INDEX('Index Volume'!B:B,MATCH(Index_New!$A789,'Index Volume'!$A:$A,0))</f>
        <v>5706939904</v>
      </c>
      <c r="C789" s="46">
        <f>INDEX('Index Volume'!C:C,MATCH(Index_New!$A789,'Index Volume'!$A:$A,0))</f>
        <v>360271008</v>
      </c>
      <c r="D789" s="46">
        <f>INDEX('Index Volume'!D:D,MATCH(Index_New!$A789,'Index Volume'!$A:$A,0))</f>
        <v>1028590016</v>
      </c>
      <c r="E789" s="46">
        <f>INDEX('Index Volume'!E:E,MATCH(Index_New!$A789,'Index Volume'!$A:$A,0))</f>
        <v>685424000</v>
      </c>
      <c r="F789" s="46">
        <f>INDEX('Index Volume'!F:F,MATCH(Index_New!$A789,'Index Volume'!$A:$A,0))</f>
        <v>1646960000</v>
      </c>
      <c r="G789" s="46">
        <f>INDEX('Index Volume'!G:G,MATCH(Index_New!$A789,'Index Volume'!$A:$A,0))</f>
        <v>362664992</v>
      </c>
      <c r="H789" s="46">
        <f>INDEX('Index Volume'!H:H,MATCH(Index_New!$A789,'Index Volume'!$A:$A,0))</f>
        <v>33676300</v>
      </c>
      <c r="I789" s="46">
        <f>INDEX('Index Volume'!I:I,MATCH(Index_New!$A789,'Index Volume'!$A:$A,0))</f>
        <v>50147900</v>
      </c>
      <c r="J789" s="46">
        <f>INDEX('Index Volume'!J:J,MATCH(Index_New!$A789,'Index Volume'!$A:$A,0))</f>
        <v>173548992</v>
      </c>
      <c r="K789" s="46">
        <f>INDEX('Index Volume'!K:K,MATCH(Index_New!$A789,'Index Volume'!$A:$A,0))</f>
        <v>71436304</v>
      </c>
      <c r="L789" s="46">
        <f>INDEX('Index Volume'!L:L,MATCH(Index_New!$A789,'Index Volume'!$A:$A,0))</f>
        <v>42268800</v>
      </c>
      <c r="M789" s="46">
        <f t="shared" si="191"/>
        <v>10161928216</v>
      </c>
      <c r="N789" s="1">
        <f t="shared" si="192"/>
        <v>10161928216</v>
      </c>
      <c r="O789" t="b">
        <f t="shared" si="193"/>
        <v>1</v>
      </c>
      <c r="Q789" s="7">
        <f t="shared" si="194"/>
        <v>0.50361188484157582</v>
      </c>
      <c r="R789" s="7">
        <f t="shared" si="195"/>
        <v>7.9165256184828725E-2</v>
      </c>
      <c r="S789" s="7">
        <f t="shared" si="196"/>
        <v>2.275277000859623E-2</v>
      </c>
      <c r="T789" s="7">
        <f t="shared" si="197"/>
        <v>1.7025888658972269E-2</v>
      </c>
      <c r="U789" s="7">
        <f t="shared" si="198"/>
        <v>0.23533319335176753</v>
      </c>
      <c r="V789" s="7">
        <f t="shared" si="199"/>
        <v>4.5669819062364211E-2</v>
      </c>
      <c r="W789" s="7">
        <f t="shared" si="200"/>
        <v>4.236838143323202E-3</v>
      </c>
      <c r="X789" s="7">
        <f t="shared" si="201"/>
        <v>4.8265111322556608E-3</v>
      </c>
      <c r="Y789" s="7">
        <f t="shared" si="202"/>
        <v>6.3181019325381435E-2</v>
      </c>
      <c r="Z789" s="7">
        <f t="shared" si="203"/>
        <v>6.1161918229833707E-3</v>
      </c>
      <c r="AA789" s="7">
        <f t="shared" si="204"/>
        <v>1.8080627467951575E-2</v>
      </c>
      <c r="AC789" s="7">
        <f>IF(DAY($A789)=1,VLOOKUP($A789-1,$A$2:$L$1124,$Q$1,FALSE)/VLOOKUP($A789-1,$A$2:$N$1124,14,FALSE),AC788)</f>
        <v>0.50361188484157582</v>
      </c>
      <c r="AD789" s="7">
        <f>IF(DAY($A789)=1,VLOOKUP($A789-1,$A$2:$L$1124,$R$1,FALSE)/VLOOKUP($A789-1,$A$2:$N$1124,14,FALSE),AD788)</f>
        <v>7.9165256184828725E-2</v>
      </c>
      <c r="AE789" s="7">
        <f>IF(DAY($A789)=1,VLOOKUP($A789-1,$A$2:$L$1124,$S$1,FALSE)/VLOOKUP($A789-1,$A$2:$N$1124,14,FALSE),AE788)</f>
        <v>2.275277000859623E-2</v>
      </c>
      <c r="AF789" s="7">
        <f>IF(DAY($A789)=1,VLOOKUP($A789-1,$A$2:$L$1124,$T$1,FALSE)/VLOOKUP($A789-1,$A$2:$N$1124,14,FALSE),AF788)</f>
        <v>1.7025888658972269E-2</v>
      </c>
      <c r="AG789" s="7">
        <f>IF(DAY($A789)=1,VLOOKUP($A789-1,$A$2:$L$1124,$U$1,FALSE)/VLOOKUP($A789-1,$A$2:$N$1124,14,FALSE),AG788)</f>
        <v>0.23533319335176753</v>
      </c>
      <c r="AH789" s="7">
        <f>IF(DAY($A789)=1,VLOOKUP($A789-1,$A$2:$L$1124,$V$1,FALSE)/VLOOKUP($A789-1,$A$2:$N$1124,14,FALSE),AH788)</f>
        <v>4.5669819062364211E-2</v>
      </c>
      <c r="AI789" s="7">
        <f>IF(DAY($A789)=1,VLOOKUP($A789-1,$A$2:$L$1124,$W$1,FALSE)/VLOOKUP($A789-1,$A$2:$N$1124,14,FALSE),AI788)</f>
        <v>4.236838143323202E-3</v>
      </c>
      <c r="AJ789" s="7">
        <f>IF(DAY($A789)=1,VLOOKUP($A789-1,$A$2:$L$1124,$X$1,FALSE)/VLOOKUP($A789-1,$A$2:$N$1124,14,FALSE),AJ788)</f>
        <v>4.8265111322556608E-3</v>
      </c>
      <c r="AK789" s="7">
        <f>IF(DAY($A789)=1,VLOOKUP($A789-1,$A$2:$L$1124,$Y$1,FALSE)/VLOOKUP($A789-1,$A$2:$N$1124,14,FALSE),AK788)</f>
        <v>6.3181019325381435E-2</v>
      </c>
      <c r="AL789" s="7">
        <f>IF(DAY($A789)=1,VLOOKUP($A789-1,$A$2:$L$1124,$Z$1,FALSE)/VLOOKUP($A789-1,$A$2:$N$1124,14,FALSE),AL788)</f>
        <v>6.1161918229833707E-3</v>
      </c>
      <c r="AM789" s="7">
        <f>IF(DAY($A789)=1,VLOOKUP($A789-1,$A$2:$L$1124,$AA$1,FALSE)/VLOOKUP($A789-1,$A$2:$N$1124,14,FALSE),AM788)</f>
        <v>1.8080627467951575E-2</v>
      </c>
      <c r="AO789" s="12">
        <f>VLOOKUP($A789,BTC!$A$1:$G$1853,5,FALSE)</f>
        <v>9664.73</v>
      </c>
      <c r="AP789" s="12">
        <f>VLOOKUP($A789,XRP!$A$1:$G$1853,5,FALSE)</f>
        <v>0.94348699999999996</v>
      </c>
      <c r="AQ789" s="12">
        <f>VLOOKUP($A789,LTC!$A$1:$G$1853,5,FALSE)</f>
        <v>220.48</v>
      </c>
      <c r="AR789" s="12">
        <f>VLOOKUP($A789,ETC!$A$1:$G$1853,5,FALSE)</f>
        <v>36.409999999999997</v>
      </c>
      <c r="AS789" s="12">
        <f>VLOOKUP($A789,ETH!$A$1:$G$1853,5,FALSE)</f>
        <v>844.81</v>
      </c>
      <c r="AT789" s="12">
        <f>VLOOKUP($A789,BCH!$A$1:$G$1853,5,FALSE)</f>
        <v>1178.0999999999999</v>
      </c>
      <c r="AU789" s="12">
        <f>VLOOKUP($A789,XMR!$A$1:$G$1853,5,FALSE)</f>
        <v>281.02</v>
      </c>
      <c r="AV789" s="12">
        <f>VLOOKUP($A789,ZEC!$A$1:$G$1853,5,FALSE)</f>
        <v>391.25</v>
      </c>
      <c r="AW789" s="12">
        <f>VLOOKUP($A789,EOS!$A$1:$G$1853,5,FALSE)</f>
        <v>7.9</v>
      </c>
      <c r="AX789" s="12">
        <f>VLOOKUP($A789,DASH!$A$1:$G$1853,5,FALSE)</f>
        <v>591.69000000000005</v>
      </c>
      <c r="AY789" s="12">
        <f>VLOOKUP($A789,XLM!$A$1:$G$1853,5,FALSE)</f>
        <v>0.35730200000000001</v>
      </c>
      <c r="BA789" s="24">
        <v>1</v>
      </c>
      <c r="BB789" s="24">
        <v>1</v>
      </c>
      <c r="BC789" s="24">
        <v>1</v>
      </c>
      <c r="BD789" s="24">
        <v>1</v>
      </c>
      <c r="BE789" s="24">
        <v>1</v>
      </c>
      <c r="BF789" s="24">
        <v>1</v>
      </c>
      <c r="BG789" s="24">
        <v>1</v>
      </c>
      <c r="BH789" s="24">
        <v>1</v>
      </c>
      <c r="BI789" s="24">
        <v>1</v>
      </c>
      <c r="BJ789" s="24">
        <v>1</v>
      </c>
      <c r="BK789" s="24">
        <v>1</v>
      </c>
      <c r="BM789" s="19">
        <f>IF(SUM(BA788:BK788)=SUM(BA789:BK789),BM788,BM788*SUMPRODUCT(BA789:BK789,AO789:AY789,Q789:AA789)/SUMPRODUCT(BA788:BK788,AO789:AY789,AC789:AM789))</f>
        <v>0.8185351248056717</v>
      </c>
      <c r="BN789" s="26">
        <f>SUMPRODUCT(AO789:AY789,BA789:BK789,Q789:AA789)/BM789</f>
        <v>6270.7180284001952</v>
      </c>
      <c r="BO789">
        <f t="shared" si="205"/>
        <v>9664.73</v>
      </c>
    </row>
    <row r="790" spans="1:67" x14ac:dyDescent="0.75">
      <c r="A790" s="4">
        <v>43157</v>
      </c>
      <c r="B790" s="46">
        <f>INDEX('Index Volume'!B:B,MATCH(Index_New!$A790,'Index Volume'!$A:$A,0))</f>
        <v>7287690240</v>
      </c>
      <c r="C790" s="46">
        <f>INDEX('Index Volume'!C:C,MATCH(Index_New!$A790,'Index Volume'!$A:$A,0))</f>
        <v>458612992</v>
      </c>
      <c r="D790" s="46">
        <f>INDEX('Index Volume'!D:D,MATCH(Index_New!$A790,'Index Volume'!$A:$A,0))</f>
        <v>1297080064</v>
      </c>
      <c r="E790" s="46">
        <f>INDEX('Index Volume'!E:E,MATCH(Index_New!$A790,'Index Volume'!$A:$A,0))</f>
        <v>622099008</v>
      </c>
      <c r="F790" s="46">
        <f>INDEX('Index Volume'!F:F,MATCH(Index_New!$A790,'Index Volume'!$A:$A,0))</f>
        <v>2044480000</v>
      </c>
      <c r="G790" s="46">
        <f>INDEX('Index Volume'!G:G,MATCH(Index_New!$A790,'Index Volume'!$A:$A,0))</f>
        <v>460182016</v>
      </c>
      <c r="H790" s="46">
        <f>INDEX('Index Volume'!H:H,MATCH(Index_New!$A790,'Index Volume'!$A:$A,0))</f>
        <v>53939200</v>
      </c>
      <c r="I790" s="46">
        <f>INDEX('Index Volume'!I:I,MATCH(Index_New!$A790,'Index Volume'!$A:$A,0))</f>
        <v>56278600</v>
      </c>
      <c r="J790" s="46">
        <f>INDEX('Index Volume'!J:J,MATCH(Index_New!$A790,'Index Volume'!$A:$A,0))</f>
        <v>251184992</v>
      </c>
      <c r="K790" s="46">
        <f>INDEX('Index Volume'!K:K,MATCH(Index_New!$A790,'Index Volume'!$A:$A,0))</f>
        <v>73748304</v>
      </c>
      <c r="L790" s="46">
        <f>INDEX('Index Volume'!L:L,MATCH(Index_New!$A790,'Index Volume'!$A:$A,0))</f>
        <v>42535600</v>
      </c>
      <c r="M790" s="46">
        <f t="shared" si="191"/>
        <v>12647831016</v>
      </c>
      <c r="N790" s="1">
        <f t="shared" si="192"/>
        <v>12647831016</v>
      </c>
      <c r="O790" t="b">
        <f t="shared" si="193"/>
        <v>1</v>
      </c>
      <c r="Q790" s="7">
        <f t="shared" si="194"/>
        <v>0.50361188484157582</v>
      </c>
      <c r="R790" s="7">
        <f t="shared" si="195"/>
        <v>7.9165256184828725E-2</v>
      </c>
      <c r="S790" s="7">
        <f t="shared" si="196"/>
        <v>2.275277000859623E-2</v>
      </c>
      <c r="T790" s="7">
        <f t="shared" si="197"/>
        <v>1.7025888658972269E-2</v>
      </c>
      <c r="U790" s="7">
        <f t="shared" si="198"/>
        <v>0.23533319335176753</v>
      </c>
      <c r="V790" s="7">
        <f t="shared" si="199"/>
        <v>4.5669819062364211E-2</v>
      </c>
      <c r="W790" s="7">
        <f t="shared" si="200"/>
        <v>4.236838143323202E-3</v>
      </c>
      <c r="X790" s="7">
        <f t="shared" si="201"/>
        <v>4.8265111322556608E-3</v>
      </c>
      <c r="Y790" s="7">
        <f t="shared" si="202"/>
        <v>6.3181019325381435E-2</v>
      </c>
      <c r="Z790" s="7">
        <f t="shared" si="203"/>
        <v>6.1161918229833707E-3</v>
      </c>
      <c r="AA790" s="7">
        <f t="shared" si="204"/>
        <v>1.8080627467951575E-2</v>
      </c>
      <c r="AC790" s="7">
        <f>IF(DAY($A790)=1,VLOOKUP($A790-1,$A$2:$L$1124,$Q$1,FALSE)/VLOOKUP($A790-1,$A$2:$N$1124,14,FALSE),AC789)</f>
        <v>0.50361188484157582</v>
      </c>
      <c r="AD790" s="7">
        <f>IF(DAY($A790)=1,VLOOKUP($A790-1,$A$2:$L$1124,$R$1,FALSE)/VLOOKUP($A790-1,$A$2:$N$1124,14,FALSE),AD789)</f>
        <v>7.9165256184828725E-2</v>
      </c>
      <c r="AE790" s="7">
        <f>IF(DAY($A790)=1,VLOOKUP($A790-1,$A$2:$L$1124,$S$1,FALSE)/VLOOKUP($A790-1,$A$2:$N$1124,14,FALSE),AE789)</f>
        <v>2.275277000859623E-2</v>
      </c>
      <c r="AF790" s="7">
        <f>IF(DAY($A790)=1,VLOOKUP($A790-1,$A$2:$L$1124,$T$1,FALSE)/VLOOKUP($A790-1,$A$2:$N$1124,14,FALSE),AF789)</f>
        <v>1.7025888658972269E-2</v>
      </c>
      <c r="AG790" s="7">
        <f>IF(DAY($A790)=1,VLOOKUP($A790-1,$A$2:$L$1124,$U$1,FALSE)/VLOOKUP($A790-1,$A$2:$N$1124,14,FALSE),AG789)</f>
        <v>0.23533319335176753</v>
      </c>
      <c r="AH790" s="7">
        <f>IF(DAY($A790)=1,VLOOKUP($A790-1,$A$2:$L$1124,$V$1,FALSE)/VLOOKUP($A790-1,$A$2:$N$1124,14,FALSE),AH789)</f>
        <v>4.5669819062364211E-2</v>
      </c>
      <c r="AI790" s="7">
        <f>IF(DAY($A790)=1,VLOOKUP($A790-1,$A$2:$L$1124,$W$1,FALSE)/VLOOKUP($A790-1,$A$2:$N$1124,14,FALSE),AI789)</f>
        <v>4.236838143323202E-3</v>
      </c>
      <c r="AJ790" s="7">
        <f>IF(DAY($A790)=1,VLOOKUP($A790-1,$A$2:$L$1124,$X$1,FALSE)/VLOOKUP($A790-1,$A$2:$N$1124,14,FALSE),AJ789)</f>
        <v>4.8265111322556608E-3</v>
      </c>
      <c r="AK790" s="7">
        <f>IF(DAY($A790)=1,VLOOKUP($A790-1,$A$2:$L$1124,$Y$1,FALSE)/VLOOKUP($A790-1,$A$2:$N$1124,14,FALSE),AK789)</f>
        <v>6.3181019325381435E-2</v>
      </c>
      <c r="AL790" s="7">
        <f>IF(DAY($A790)=1,VLOOKUP($A790-1,$A$2:$L$1124,$Z$1,FALSE)/VLOOKUP($A790-1,$A$2:$N$1124,14,FALSE),AL789)</f>
        <v>6.1161918229833707E-3</v>
      </c>
      <c r="AM790" s="7">
        <f>IF(DAY($A790)=1,VLOOKUP($A790-1,$A$2:$L$1124,$AA$1,FALSE)/VLOOKUP($A790-1,$A$2:$N$1124,14,FALSE),AM789)</f>
        <v>1.8080627467951575E-2</v>
      </c>
      <c r="AO790" s="12">
        <f>VLOOKUP($A790,BTC!$A$1:$G$1853,5,FALSE)</f>
        <v>10366.700000000001</v>
      </c>
      <c r="AP790" s="12">
        <f>VLOOKUP($A790,XRP!$A$1:$G$1853,5,FALSE)</f>
        <v>0.95685900000000002</v>
      </c>
      <c r="AQ790" s="12">
        <f>VLOOKUP($A790,LTC!$A$1:$G$1853,5,FALSE)</f>
        <v>220.96</v>
      </c>
      <c r="AR790" s="12">
        <f>VLOOKUP($A790,ETC!$A$1:$G$1853,5,FALSE)</f>
        <v>36.08</v>
      </c>
      <c r="AS790" s="12">
        <f>VLOOKUP($A790,ETH!$A$1:$G$1853,5,FALSE)</f>
        <v>869.32</v>
      </c>
      <c r="AT790" s="12">
        <f>VLOOKUP($A790,BCH!$A$1:$G$1853,5,FALSE)</f>
        <v>1250.56</v>
      </c>
      <c r="AU790" s="12">
        <f>VLOOKUP($A790,XMR!$A$1:$G$1853,5,FALSE)</f>
        <v>293.61</v>
      </c>
      <c r="AV790" s="12">
        <f>VLOOKUP($A790,ZEC!$A$1:$G$1853,5,FALSE)</f>
        <v>404.24</v>
      </c>
      <c r="AW790" s="12">
        <f>VLOOKUP($A790,EOS!$A$1:$G$1853,5,FALSE)</f>
        <v>8.1300000000000008</v>
      </c>
      <c r="AX790" s="12">
        <f>VLOOKUP($A790,DASH!$A$1:$G$1853,5,FALSE)</f>
        <v>621.27</v>
      </c>
      <c r="AY790" s="12">
        <f>VLOOKUP($A790,XLM!$A$1:$G$1853,5,FALSE)</f>
        <v>0.36457899999999999</v>
      </c>
      <c r="BA790" s="24">
        <v>1</v>
      </c>
      <c r="BB790" s="24">
        <v>1</v>
      </c>
      <c r="BC790" s="24">
        <v>1</v>
      </c>
      <c r="BD790" s="24">
        <v>1</v>
      </c>
      <c r="BE790" s="24">
        <v>1</v>
      </c>
      <c r="BF790" s="24">
        <v>1</v>
      </c>
      <c r="BG790" s="24">
        <v>1</v>
      </c>
      <c r="BH790" s="24">
        <v>1</v>
      </c>
      <c r="BI790" s="24">
        <v>1</v>
      </c>
      <c r="BJ790" s="24">
        <v>1</v>
      </c>
      <c r="BK790" s="24">
        <v>1</v>
      </c>
      <c r="BM790" s="19">
        <f>IF(SUM(BA789:BK789)=SUM(BA790:BK790),BM789,BM789*SUMPRODUCT(BA790:BK790,AO790:AY790,Q790:AA790)/SUMPRODUCT(BA789:BK789,AO790:AY790,AC790:AM790))</f>
        <v>0.8185351248056717</v>
      </c>
      <c r="BN790" s="26">
        <f>SUMPRODUCT(AO790:AY790,BA790:BK790,Q790:AA790)/BM790</f>
        <v>6714.0901637914421</v>
      </c>
      <c r="BO790">
        <f t="shared" si="205"/>
        <v>10366.700000000001</v>
      </c>
    </row>
    <row r="791" spans="1:67" x14ac:dyDescent="0.75">
      <c r="A791" s="3">
        <v>43158</v>
      </c>
      <c r="B791" s="46">
        <f>INDEX('Index Volume'!B:B,MATCH(Index_New!$A791,'Index Volume'!$A:$A,0))</f>
        <v>6966179840</v>
      </c>
      <c r="C791" s="46">
        <f>INDEX('Index Volume'!C:C,MATCH(Index_New!$A791,'Index Volume'!$A:$A,0))</f>
        <v>312712992</v>
      </c>
      <c r="D791" s="46">
        <f>INDEX('Index Volume'!D:D,MATCH(Index_New!$A791,'Index Volume'!$A:$A,0))</f>
        <v>856454016</v>
      </c>
      <c r="E791" s="46">
        <f>INDEX('Index Volume'!E:E,MATCH(Index_New!$A791,'Index Volume'!$A:$A,0))</f>
        <v>513289984</v>
      </c>
      <c r="F791" s="46">
        <f>INDEX('Index Volume'!F:F,MATCH(Index_New!$A791,'Index Volume'!$A:$A,0))</f>
        <v>2053980032</v>
      </c>
      <c r="G791" s="46">
        <f>INDEX('Index Volume'!G:G,MATCH(Index_New!$A791,'Index Volume'!$A:$A,0))</f>
        <v>420912000</v>
      </c>
      <c r="H791" s="46">
        <f>INDEX('Index Volume'!H:H,MATCH(Index_New!$A791,'Index Volume'!$A:$A,0))</f>
        <v>64821400</v>
      </c>
      <c r="I791" s="46">
        <f>INDEX('Index Volume'!I:I,MATCH(Index_New!$A791,'Index Volume'!$A:$A,0))</f>
        <v>44954300</v>
      </c>
      <c r="J791" s="46">
        <f>INDEX('Index Volume'!J:J,MATCH(Index_New!$A791,'Index Volume'!$A:$A,0))</f>
        <v>330184992</v>
      </c>
      <c r="K791" s="46">
        <f>INDEX('Index Volume'!K:K,MATCH(Index_New!$A791,'Index Volume'!$A:$A,0))</f>
        <v>93478200</v>
      </c>
      <c r="L791" s="46">
        <f>INDEX('Index Volume'!L:L,MATCH(Index_New!$A791,'Index Volume'!$A:$A,0))</f>
        <v>38136100</v>
      </c>
      <c r="M791" s="46">
        <f t="shared" si="191"/>
        <v>11695103856</v>
      </c>
      <c r="N791" s="1">
        <f t="shared" si="192"/>
        <v>11695103856</v>
      </c>
      <c r="O791" t="b">
        <f t="shared" si="193"/>
        <v>1</v>
      </c>
      <c r="Q791" s="7">
        <f t="shared" si="194"/>
        <v>0.50361188484157582</v>
      </c>
      <c r="R791" s="7">
        <f t="shared" si="195"/>
        <v>7.9165256184828725E-2</v>
      </c>
      <c r="S791" s="7">
        <f t="shared" si="196"/>
        <v>2.275277000859623E-2</v>
      </c>
      <c r="T791" s="7">
        <f t="shared" si="197"/>
        <v>1.7025888658972269E-2</v>
      </c>
      <c r="U791" s="7">
        <f t="shared" si="198"/>
        <v>0.23533319335176753</v>
      </c>
      <c r="V791" s="7">
        <f t="shared" si="199"/>
        <v>4.5669819062364211E-2</v>
      </c>
      <c r="W791" s="7">
        <f t="shared" si="200"/>
        <v>4.236838143323202E-3</v>
      </c>
      <c r="X791" s="7">
        <f t="shared" si="201"/>
        <v>4.8265111322556608E-3</v>
      </c>
      <c r="Y791" s="7">
        <f t="shared" si="202"/>
        <v>6.3181019325381435E-2</v>
      </c>
      <c r="Z791" s="7">
        <f t="shared" si="203"/>
        <v>6.1161918229833707E-3</v>
      </c>
      <c r="AA791" s="7">
        <f t="shared" si="204"/>
        <v>1.8080627467951575E-2</v>
      </c>
      <c r="AC791" s="7">
        <f>IF(DAY($A791)=1,VLOOKUP($A791-1,$A$2:$L$1124,$Q$1,FALSE)/VLOOKUP($A791-1,$A$2:$N$1124,14,FALSE),AC790)</f>
        <v>0.50361188484157582</v>
      </c>
      <c r="AD791" s="7">
        <f>IF(DAY($A791)=1,VLOOKUP($A791-1,$A$2:$L$1124,$R$1,FALSE)/VLOOKUP($A791-1,$A$2:$N$1124,14,FALSE),AD790)</f>
        <v>7.9165256184828725E-2</v>
      </c>
      <c r="AE791" s="7">
        <f>IF(DAY($A791)=1,VLOOKUP($A791-1,$A$2:$L$1124,$S$1,FALSE)/VLOOKUP($A791-1,$A$2:$N$1124,14,FALSE),AE790)</f>
        <v>2.275277000859623E-2</v>
      </c>
      <c r="AF791" s="7">
        <f>IF(DAY($A791)=1,VLOOKUP($A791-1,$A$2:$L$1124,$T$1,FALSE)/VLOOKUP($A791-1,$A$2:$N$1124,14,FALSE),AF790)</f>
        <v>1.7025888658972269E-2</v>
      </c>
      <c r="AG791" s="7">
        <f>IF(DAY($A791)=1,VLOOKUP($A791-1,$A$2:$L$1124,$U$1,FALSE)/VLOOKUP($A791-1,$A$2:$N$1124,14,FALSE),AG790)</f>
        <v>0.23533319335176753</v>
      </c>
      <c r="AH791" s="7">
        <f>IF(DAY($A791)=1,VLOOKUP($A791-1,$A$2:$L$1124,$V$1,FALSE)/VLOOKUP($A791-1,$A$2:$N$1124,14,FALSE),AH790)</f>
        <v>4.5669819062364211E-2</v>
      </c>
      <c r="AI791" s="7">
        <f>IF(DAY($A791)=1,VLOOKUP($A791-1,$A$2:$L$1124,$W$1,FALSE)/VLOOKUP($A791-1,$A$2:$N$1124,14,FALSE),AI790)</f>
        <v>4.236838143323202E-3</v>
      </c>
      <c r="AJ791" s="7">
        <f>IF(DAY($A791)=1,VLOOKUP($A791-1,$A$2:$L$1124,$X$1,FALSE)/VLOOKUP($A791-1,$A$2:$N$1124,14,FALSE),AJ790)</f>
        <v>4.8265111322556608E-3</v>
      </c>
      <c r="AK791" s="7">
        <f>IF(DAY($A791)=1,VLOOKUP($A791-1,$A$2:$L$1124,$Y$1,FALSE)/VLOOKUP($A791-1,$A$2:$N$1124,14,FALSE),AK790)</f>
        <v>6.3181019325381435E-2</v>
      </c>
      <c r="AL791" s="7">
        <f>IF(DAY($A791)=1,VLOOKUP($A791-1,$A$2:$L$1124,$Z$1,FALSE)/VLOOKUP($A791-1,$A$2:$N$1124,14,FALSE),AL790)</f>
        <v>6.1161918229833707E-3</v>
      </c>
      <c r="AM791" s="7">
        <f>IF(DAY($A791)=1,VLOOKUP($A791-1,$A$2:$L$1124,$AA$1,FALSE)/VLOOKUP($A791-1,$A$2:$N$1124,14,FALSE),AM790)</f>
        <v>1.8080627467951575E-2</v>
      </c>
      <c r="AO791" s="12">
        <f>VLOOKUP($A791,BTC!$A$1:$G$1853,5,FALSE)</f>
        <v>10725.6</v>
      </c>
      <c r="AP791" s="12">
        <f>VLOOKUP($A791,XRP!$A$1:$G$1853,5,FALSE)</f>
        <v>0.94730499999999995</v>
      </c>
      <c r="AQ791" s="12">
        <f>VLOOKUP($A791,LTC!$A$1:$G$1853,5,FALSE)</f>
        <v>216.6</v>
      </c>
      <c r="AR791" s="12">
        <f>VLOOKUP($A791,ETC!$A$1:$G$1853,5,FALSE)</f>
        <v>36.25</v>
      </c>
      <c r="AS791" s="12">
        <f>VLOOKUP($A791,ETH!$A$1:$G$1853,5,FALSE)</f>
        <v>878.27</v>
      </c>
      <c r="AT791" s="12">
        <f>VLOOKUP($A791,BCH!$A$1:$G$1853,5,FALSE)</f>
        <v>1246.6600000000001</v>
      </c>
      <c r="AU791" s="12">
        <f>VLOOKUP($A791,XMR!$A$1:$G$1853,5,FALSE)</f>
        <v>302.54000000000002</v>
      </c>
      <c r="AV791" s="12">
        <f>VLOOKUP($A791,ZEC!$A$1:$G$1853,5,FALSE)</f>
        <v>408.97</v>
      </c>
      <c r="AW791" s="12">
        <f>VLOOKUP($A791,EOS!$A$1:$G$1853,5,FALSE)</f>
        <v>8.57</v>
      </c>
      <c r="AX791" s="12">
        <f>VLOOKUP($A791,DASH!$A$1:$G$1853,5,FALSE)</f>
        <v>615.85</v>
      </c>
      <c r="AY791" s="12">
        <f>VLOOKUP($A791,XLM!$A$1:$G$1853,5,FALSE)</f>
        <v>0.36205100000000001</v>
      </c>
      <c r="BA791" s="24">
        <v>1</v>
      </c>
      <c r="BB791" s="24">
        <v>1</v>
      </c>
      <c r="BC791" s="24">
        <v>1</v>
      </c>
      <c r="BD791" s="24">
        <v>1</v>
      </c>
      <c r="BE791" s="24">
        <v>1</v>
      </c>
      <c r="BF791" s="24">
        <v>1</v>
      </c>
      <c r="BG791" s="24">
        <v>1</v>
      </c>
      <c r="BH791" s="24">
        <v>1</v>
      </c>
      <c r="BI791" s="24">
        <v>1</v>
      </c>
      <c r="BJ791" s="24">
        <v>1</v>
      </c>
      <c r="BK791" s="24">
        <v>1</v>
      </c>
      <c r="BM791" s="19">
        <f>IF(SUM(BA790:BK790)=SUM(BA791:BK791),BM790,BM790*SUMPRODUCT(BA791:BK791,AO791:AY791,Q791:AA791)/SUMPRODUCT(BA790:BK790,AO791:AY791,AC791:AM791))</f>
        <v>0.8185351248056717</v>
      </c>
      <c r="BN791" s="26">
        <f>SUMPRODUCT(AO791:AY791,BA791:BK791,Q791:AA791)/BM791</f>
        <v>6937.2114743416842</v>
      </c>
      <c r="BO791">
        <f t="shared" si="205"/>
        <v>10725.6</v>
      </c>
    </row>
    <row r="792" spans="1:67" x14ac:dyDescent="0.75">
      <c r="A792" s="4">
        <v>43159</v>
      </c>
      <c r="B792" s="46">
        <f>INDEX('Index Volume'!B:B,MATCH(Index_New!$A792,'Index Volume'!$A:$A,0))</f>
        <v>6936189952</v>
      </c>
      <c r="C792" s="46">
        <f>INDEX('Index Volume'!C:C,MATCH(Index_New!$A792,'Index Volume'!$A:$A,0))</f>
        <v>329529984</v>
      </c>
      <c r="D792" s="46">
        <f>INDEX('Index Volume'!D:D,MATCH(Index_New!$A792,'Index Volume'!$A:$A,0))</f>
        <v>761321984</v>
      </c>
      <c r="E792" s="46">
        <f>INDEX('Index Volume'!E:E,MATCH(Index_New!$A792,'Index Volume'!$A:$A,0))</f>
        <v>501651008</v>
      </c>
      <c r="F792" s="46">
        <f>INDEX('Index Volume'!F:F,MATCH(Index_New!$A792,'Index Volume'!$A:$A,0))</f>
        <v>1963980032</v>
      </c>
      <c r="G792" s="46">
        <f>INDEX('Index Volume'!G:G,MATCH(Index_New!$A792,'Index Volume'!$A:$A,0))</f>
        <v>375300992</v>
      </c>
      <c r="H792" s="46">
        <f>INDEX('Index Volume'!H:H,MATCH(Index_New!$A792,'Index Volume'!$A:$A,0))</f>
        <v>47981800</v>
      </c>
      <c r="I792" s="46">
        <f>INDEX('Index Volume'!I:I,MATCH(Index_New!$A792,'Index Volume'!$A:$A,0))</f>
        <v>53379100</v>
      </c>
      <c r="J792" s="46">
        <f>INDEX('Index Volume'!J:J,MATCH(Index_New!$A792,'Index Volume'!$A:$A,0))</f>
        <v>380052992</v>
      </c>
      <c r="K792" s="46">
        <f>INDEX('Index Volume'!K:K,MATCH(Index_New!$A792,'Index Volume'!$A:$A,0))</f>
        <v>99014400</v>
      </c>
      <c r="L792" s="46">
        <f>INDEX('Index Volume'!L:L,MATCH(Index_New!$A792,'Index Volume'!$A:$A,0))</f>
        <v>38961000</v>
      </c>
      <c r="M792" s="46">
        <f t="shared" si="191"/>
        <v>11487363244</v>
      </c>
      <c r="N792" s="1">
        <f t="shared" si="192"/>
        <v>11487363244</v>
      </c>
      <c r="O792" t="b">
        <f t="shared" si="193"/>
        <v>1</v>
      </c>
      <c r="Q792" s="7">
        <f t="shared" si="194"/>
        <v>0.50361188484157582</v>
      </c>
      <c r="R792" s="7">
        <f t="shared" si="195"/>
        <v>7.9165256184828725E-2</v>
      </c>
      <c r="S792" s="7">
        <f t="shared" si="196"/>
        <v>2.275277000859623E-2</v>
      </c>
      <c r="T792" s="7">
        <f t="shared" si="197"/>
        <v>1.7025888658972269E-2</v>
      </c>
      <c r="U792" s="7">
        <f t="shared" si="198"/>
        <v>0.23533319335176753</v>
      </c>
      <c r="V792" s="7">
        <f t="shared" si="199"/>
        <v>4.5669819062364211E-2</v>
      </c>
      <c r="W792" s="7">
        <f t="shared" si="200"/>
        <v>4.236838143323202E-3</v>
      </c>
      <c r="X792" s="7">
        <f t="shared" si="201"/>
        <v>4.8265111322556608E-3</v>
      </c>
      <c r="Y792" s="7">
        <f t="shared" si="202"/>
        <v>6.3181019325381435E-2</v>
      </c>
      <c r="Z792" s="7">
        <f t="shared" si="203"/>
        <v>6.1161918229833707E-3</v>
      </c>
      <c r="AA792" s="7">
        <f t="shared" si="204"/>
        <v>1.8080627467951575E-2</v>
      </c>
      <c r="AC792" s="7">
        <f>IF(DAY($A792)=1,VLOOKUP($A792-1,$A$2:$L$1124,$Q$1,FALSE)/VLOOKUP($A792-1,$A$2:$N$1124,14,FALSE),AC791)</f>
        <v>0.50361188484157582</v>
      </c>
      <c r="AD792" s="7">
        <f>IF(DAY($A792)=1,VLOOKUP($A792-1,$A$2:$L$1124,$R$1,FALSE)/VLOOKUP($A792-1,$A$2:$N$1124,14,FALSE),AD791)</f>
        <v>7.9165256184828725E-2</v>
      </c>
      <c r="AE792" s="7">
        <f>IF(DAY($A792)=1,VLOOKUP($A792-1,$A$2:$L$1124,$S$1,FALSE)/VLOOKUP($A792-1,$A$2:$N$1124,14,FALSE),AE791)</f>
        <v>2.275277000859623E-2</v>
      </c>
      <c r="AF792" s="7">
        <f>IF(DAY($A792)=1,VLOOKUP($A792-1,$A$2:$L$1124,$T$1,FALSE)/VLOOKUP($A792-1,$A$2:$N$1124,14,FALSE),AF791)</f>
        <v>1.7025888658972269E-2</v>
      </c>
      <c r="AG792" s="7">
        <f>IF(DAY($A792)=1,VLOOKUP($A792-1,$A$2:$L$1124,$U$1,FALSE)/VLOOKUP($A792-1,$A$2:$N$1124,14,FALSE),AG791)</f>
        <v>0.23533319335176753</v>
      </c>
      <c r="AH792" s="7">
        <f>IF(DAY($A792)=1,VLOOKUP($A792-1,$A$2:$L$1124,$V$1,FALSE)/VLOOKUP($A792-1,$A$2:$N$1124,14,FALSE),AH791)</f>
        <v>4.5669819062364211E-2</v>
      </c>
      <c r="AI792" s="7">
        <f>IF(DAY($A792)=1,VLOOKUP($A792-1,$A$2:$L$1124,$W$1,FALSE)/VLOOKUP($A792-1,$A$2:$N$1124,14,FALSE),AI791)</f>
        <v>4.236838143323202E-3</v>
      </c>
      <c r="AJ792" s="7">
        <f>IF(DAY($A792)=1,VLOOKUP($A792-1,$A$2:$L$1124,$X$1,FALSE)/VLOOKUP($A792-1,$A$2:$N$1124,14,FALSE),AJ791)</f>
        <v>4.8265111322556608E-3</v>
      </c>
      <c r="AK792" s="7">
        <f>IF(DAY($A792)=1,VLOOKUP($A792-1,$A$2:$L$1124,$Y$1,FALSE)/VLOOKUP($A792-1,$A$2:$N$1124,14,FALSE),AK791)</f>
        <v>6.3181019325381435E-2</v>
      </c>
      <c r="AL792" s="7">
        <f>IF(DAY($A792)=1,VLOOKUP($A792-1,$A$2:$L$1124,$Z$1,FALSE)/VLOOKUP($A792-1,$A$2:$N$1124,14,FALSE),AL791)</f>
        <v>6.1161918229833707E-3</v>
      </c>
      <c r="AM792" s="7">
        <f>IF(DAY($A792)=1,VLOOKUP($A792-1,$A$2:$L$1124,$AA$1,FALSE)/VLOOKUP($A792-1,$A$2:$N$1124,14,FALSE),AM791)</f>
        <v>1.8080627467951575E-2</v>
      </c>
      <c r="AO792" s="12">
        <f>VLOOKUP($A792,BTC!$A$1:$G$1853,5,FALSE)</f>
        <v>10397.9</v>
      </c>
      <c r="AP792" s="12">
        <f>VLOOKUP($A792,XRP!$A$1:$G$1853,5,FALSE)</f>
        <v>0.90458300000000003</v>
      </c>
      <c r="AQ792" s="12">
        <f>VLOOKUP($A792,LTC!$A$1:$G$1853,5,FALSE)</f>
        <v>202.9</v>
      </c>
      <c r="AR792" s="12">
        <f>VLOOKUP($A792,ETC!$A$1:$G$1853,5,FALSE)</f>
        <v>33.69</v>
      </c>
      <c r="AS792" s="12">
        <f>VLOOKUP($A792,ETH!$A$1:$G$1853,5,FALSE)</f>
        <v>855.2</v>
      </c>
      <c r="AT792" s="12">
        <f>VLOOKUP($A792,BCH!$A$1:$G$1853,5,FALSE)</f>
        <v>1204.1600000000001</v>
      </c>
      <c r="AU792" s="12">
        <f>VLOOKUP($A792,XMR!$A$1:$G$1853,5,FALSE)</f>
        <v>285.7</v>
      </c>
      <c r="AV792" s="12">
        <f>VLOOKUP($A792,ZEC!$A$1:$G$1853,5,FALSE)</f>
        <v>382.03</v>
      </c>
      <c r="AW792" s="12">
        <f>VLOOKUP($A792,EOS!$A$1:$G$1853,5,FALSE)</f>
        <v>8.41</v>
      </c>
      <c r="AX792" s="12">
        <f>VLOOKUP($A792,DASH!$A$1:$G$1853,5,FALSE)</f>
        <v>584.29</v>
      </c>
      <c r="AY792" s="12">
        <f>VLOOKUP($A792,XLM!$A$1:$G$1853,5,FALSE)</f>
        <v>0.33391599999999999</v>
      </c>
      <c r="BA792" s="24">
        <v>1</v>
      </c>
      <c r="BB792" s="24">
        <v>1</v>
      </c>
      <c r="BC792" s="24">
        <v>1</v>
      </c>
      <c r="BD792" s="24">
        <v>1</v>
      </c>
      <c r="BE792" s="24">
        <v>1</v>
      </c>
      <c r="BF792" s="24">
        <v>1</v>
      </c>
      <c r="BG792" s="24">
        <v>1</v>
      </c>
      <c r="BH792" s="24">
        <v>1</v>
      </c>
      <c r="BI792" s="24">
        <v>1</v>
      </c>
      <c r="BJ792" s="24">
        <v>1</v>
      </c>
      <c r="BK792" s="24">
        <v>1</v>
      </c>
      <c r="BM792" s="19">
        <f>IF(SUM(BA791:BK791)=SUM(BA792:BK792),BM791,BM791*SUMPRODUCT(BA792:BK792,AO792:AY792,Q792:AA792)/SUMPRODUCT(BA791:BK791,AO792:AY792,AC792:AM792))</f>
        <v>0.8185351248056717</v>
      </c>
      <c r="BN792" s="26">
        <f>SUMPRODUCT(AO792:AY792,BA792:BK792,Q792:AA792)/BM792</f>
        <v>6725.6537609859515</v>
      </c>
      <c r="BO792">
        <f t="shared" si="205"/>
        <v>10397.9</v>
      </c>
    </row>
    <row r="793" spans="1:67" x14ac:dyDescent="0.75">
      <c r="A793" s="3">
        <v>43160</v>
      </c>
      <c r="B793" s="46">
        <f>INDEX('Index Volume'!B:B,MATCH(Index_New!$A793,'Index Volume'!$A:$A,0))</f>
        <v>7317279744</v>
      </c>
      <c r="C793" s="46">
        <f>INDEX('Index Volume'!C:C,MATCH(Index_New!$A793,'Index Volume'!$A:$A,0))</f>
        <v>475256992</v>
      </c>
      <c r="D793" s="46">
        <f>INDEX('Index Volume'!D:D,MATCH(Index_New!$A793,'Index Volume'!$A:$A,0))</f>
        <v>678542016</v>
      </c>
      <c r="E793" s="46">
        <f>INDEX('Index Volume'!E:E,MATCH(Index_New!$A793,'Index Volume'!$A:$A,0))</f>
        <v>514648000</v>
      </c>
      <c r="F793" s="46">
        <f>INDEX('Index Volume'!F:F,MATCH(Index_New!$A793,'Index Volume'!$A:$A,0))</f>
        <v>1868519936</v>
      </c>
      <c r="G793" s="46">
        <f>INDEX('Index Volume'!G:G,MATCH(Index_New!$A793,'Index Volume'!$A:$A,0))</f>
        <v>482240000</v>
      </c>
      <c r="H793" s="46">
        <f>INDEX('Index Volume'!H:H,MATCH(Index_New!$A793,'Index Volume'!$A:$A,0))</f>
        <v>62044300</v>
      </c>
      <c r="I793" s="46">
        <f>INDEX('Index Volume'!I:I,MATCH(Index_New!$A793,'Index Volume'!$A:$A,0))</f>
        <v>44341900</v>
      </c>
      <c r="J793" s="46">
        <f>INDEX('Index Volume'!J:J,MATCH(Index_New!$A793,'Index Volume'!$A:$A,0))</f>
        <v>214126000</v>
      </c>
      <c r="K793" s="46">
        <f>INDEX('Index Volume'!K:K,MATCH(Index_New!$A793,'Index Volume'!$A:$A,0))</f>
        <v>104167000</v>
      </c>
      <c r="L793" s="46">
        <f>INDEX('Index Volume'!L:L,MATCH(Index_New!$A793,'Index Volume'!$A:$A,0))</f>
        <v>46631800</v>
      </c>
      <c r="M793" s="46">
        <f t="shared" si="191"/>
        <v>11807797688</v>
      </c>
      <c r="N793" s="1">
        <f t="shared" si="192"/>
        <v>11807797688</v>
      </c>
      <c r="O793" t="b">
        <f t="shared" si="193"/>
        <v>1</v>
      </c>
      <c r="Q793" s="7">
        <f t="shared" si="194"/>
        <v>0.6038104484615181</v>
      </c>
      <c r="R793" s="7">
        <f t="shared" si="195"/>
        <v>2.8686303114173552E-2</v>
      </c>
      <c r="S793" s="7">
        <f t="shared" si="196"/>
        <v>6.627473753802017E-2</v>
      </c>
      <c r="T793" s="7">
        <f t="shared" si="197"/>
        <v>4.3669813284786557E-2</v>
      </c>
      <c r="U793" s="7">
        <f t="shared" si="198"/>
        <v>0.17096874106647689</v>
      </c>
      <c r="V793" s="7">
        <f t="shared" si="199"/>
        <v>3.2670769090202195E-2</v>
      </c>
      <c r="W793" s="7">
        <f t="shared" si="200"/>
        <v>4.1769202366836898E-3</v>
      </c>
      <c r="X793" s="7">
        <f t="shared" si="201"/>
        <v>4.6467669617638848E-3</v>
      </c>
      <c r="Y793" s="7">
        <f t="shared" si="202"/>
        <v>3.308444104424979E-2</v>
      </c>
      <c r="Z793" s="7">
        <f t="shared" si="203"/>
        <v>8.6194192607007974E-3</v>
      </c>
      <c r="AA793" s="7">
        <f t="shared" si="204"/>
        <v>3.3916399414243158E-3</v>
      </c>
      <c r="AC793" s="7">
        <f>IF(DAY($A793)=1,VLOOKUP($A793-1,$A$2:$L$1124,$Q$1,FALSE)/VLOOKUP($A793-1,$A$2:$N$1124,14,FALSE),AC792)</f>
        <v>0.6038104484615181</v>
      </c>
      <c r="AD793" s="7">
        <f>IF(DAY($A793)=1,VLOOKUP($A793-1,$A$2:$L$1124,$R$1,FALSE)/VLOOKUP($A793-1,$A$2:$N$1124,14,FALSE),AD792)</f>
        <v>2.8686303114173552E-2</v>
      </c>
      <c r="AE793" s="7">
        <f>IF(DAY($A793)=1,VLOOKUP($A793-1,$A$2:$L$1124,$S$1,FALSE)/VLOOKUP($A793-1,$A$2:$N$1124,14,FALSE),AE792)</f>
        <v>6.627473753802017E-2</v>
      </c>
      <c r="AF793" s="7">
        <f>IF(DAY($A793)=1,VLOOKUP($A793-1,$A$2:$L$1124,$T$1,FALSE)/VLOOKUP($A793-1,$A$2:$N$1124,14,FALSE),AF792)</f>
        <v>4.3669813284786557E-2</v>
      </c>
      <c r="AG793" s="7">
        <f>IF(DAY($A793)=1,VLOOKUP($A793-1,$A$2:$L$1124,$U$1,FALSE)/VLOOKUP($A793-1,$A$2:$N$1124,14,FALSE),AG792)</f>
        <v>0.17096874106647689</v>
      </c>
      <c r="AH793" s="7">
        <f>IF(DAY($A793)=1,VLOOKUP($A793-1,$A$2:$L$1124,$V$1,FALSE)/VLOOKUP($A793-1,$A$2:$N$1124,14,FALSE),AH792)</f>
        <v>3.2670769090202195E-2</v>
      </c>
      <c r="AI793" s="7">
        <f>IF(DAY($A793)=1,VLOOKUP($A793-1,$A$2:$L$1124,$W$1,FALSE)/VLOOKUP($A793-1,$A$2:$N$1124,14,FALSE),AI792)</f>
        <v>4.1769202366836898E-3</v>
      </c>
      <c r="AJ793" s="7">
        <f>IF(DAY($A793)=1,VLOOKUP($A793-1,$A$2:$L$1124,$X$1,FALSE)/VLOOKUP($A793-1,$A$2:$N$1124,14,FALSE),AJ792)</f>
        <v>4.6467669617638848E-3</v>
      </c>
      <c r="AK793" s="7">
        <f>IF(DAY($A793)=1,VLOOKUP($A793-1,$A$2:$L$1124,$Y$1,FALSE)/VLOOKUP($A793-1,$A$2:$N$1124,14,FALSE),AK792)</f>
        <v>3.308444104424979E-2</v>
      </c>
      <c r="AL793" s="7">
        <f>IF(DAY($A793)=1,VLOOKUP($A793-1,$A$2:$L$1124,$Z$1,FALSE)/VLOOKUP($A793-1,$A$2:$N$1124,14,FALSE),AL792)</f>
        <v>8.6194192607007974E-3</v>
      </c>
      <c r="AM793" s="7">
        <f>IF(DAY($A793)=1,VLOOKUP($A793-1,$A$2:$L$1124,$AA$1,FALSE)/VLOOKUP($A793-1,$A$2:$N$1124,14,FALSE),AM792)</f>
        <v>3.3916399414243158E-3</v>
      </c>
      <c r="AO793" s="12">
        <f>VLOOKUP($A793,BTC!$A$1:$G$1853,5,FALSE)</f>
        <v>10951</v>
      </c>
      <c r="AP793" s="12">
        <f>VLOOKUP($A793,XRP!$A$1:$G$1853,5,FALSE)</f>
        <v>0.92834700000000003</v>
      </c>
      <c r="AQ793" s="12">
        <f>VLOOKUP($A793,LTC!$A$1:$G$1853,5,FALSE)</f>
        <v>209.75</v>
      </c>
      <c r="AR793" s="12">
        <f>VLOOKUP($A793,ETC!$A$1:$G$1853,5,FALSE)</f>
        <v>33.76</v>
      </c>
      <c r="AS793" s="12">
        <f>VLOOKUP($A793,ETH!$A$1:$G$1853,5,FALSE)</f>
        <v>872.2</v>
      </c>
      <c r="AT793" s="12">
        <f>VLOOKUP($A793,BCH!$A$1:$G$1853,5,FALSE)</f>
        <v>1291.92</v>
      </c>
      <c r="AU793" s="12">
        <f>VLOOKUP($A793,XMR!$A$1:$G$1853,5,FALSE)</f>
        <v>314.04000000000002</v>
      </c>
      <c r="AV793" s="12">
        <f>VLOOKUP($A793,ZEC!$A$1:$G$1853,5,FALSE)</f>
        <v>400.28</v>
      </c>
      <c r="AW793" s="12">
        <f>VLOOKUP($A793,EOS!$A$1:$G$1853,5,FALSE)</f>
        <v>8.6300000000000008</v>
      </c>
      <c r="AX793" s="12">
        <f>VLOOKUP($A793,DASH!$A$1:$G$1853,5,FALSE)</f>
        <v>617.53</v>
      </c>
      <c r="AY793" s="12">
        <f>VLOOKUP($A793,XLM!$A$1:$G$1853,5,FALSE)</f>
        <v>0.339314</v>
      </c>
      <c r="BA793" s="24">
        <v>1</v>
      </c>
      <c r="BB793" s="24">
        <v>1</v>
      </c>
      <c r="BC793" s="24">
        <v>1</v>
      </c>
      <c r="BD793" s="24">
        <v>1</v>
      </c>
      <c r="BE793" s="24">
        <v>1</v>
      </c>
      <c r="BF793" s="24">
        <v>1</v>
      </c>
      <c r="BG793" s="24">
        <v>1</v>
      </c>
      <c r="BH793" s="24">
        <v>1</v>
      </c>
      <c r="BI793" s="24">
        <v>1</v>
      </c>
      <c r="BJ793" s="24">
        <v>1</v>
      </c>
      <c r="BK793" s="24">
        <v>1</v>
      </c>
      <c r="BM793" s="19">
        <f>IF(SUM(BA792:BK792)=SUM(BA793:BK793),BM792,BM792*SUMPRODUCT(BA793:BK793,AO793:AY793,Q793:AA793)/SUMPRODUCT(BA792:BK792,AO793:AY793,AC793:AM793))</f>
        <v>0.8185351248056717</v>
      </c>
      <c r="BN793" s="26">
        <f>SUMPRODUCT(AO793:AY793,BA793:BK793,Q793:AA793)/BM793</f>
        <v>8341.5337564977181</v>
      </c>
      <c r="BO793">
        <f t="shared" si="205"/>
        <v>10951</v>
      </c>
    </row>
    <row r="794" spans="1:67" x14ac:dyDescent="0.75">
      <c r="A794" s="4">
        <v>43161</v>
      </c>
      <c r="B794" s="46">
        <f>INDEX('Index Volume'!B:B,MATCH(Index_New!$A794,'Index Volume'!$A:$A,0))</f>
        <v>7620590080</v>
      </c>
      <c r="C794" s="46">
        <f>INDEX('Index Volume'!C:C,MATCH(Index_New!$A794,'Index Volume'!$A:$A,0))</f>
        <v>271036000</v>
      </c>
      <c r="D794" s="46">
        <f>INDEX('Index Volume'!D:D,MATCH(Index_New!$A794,'Index Volume'!$A:$A,0))</f>
        <v>627142016</v>
      </c>
      <c r="E794" s="46">
        <f>INDEX('Index Volume'!E:E,MATCH(Index_New!$A794,'Index Volume'!$A:$A,0))</f>
        <v>556803968</v>
      </c>
      <c r="F794" s="46">
        <f>INDEX('Index Volume'!F:F,MATCH(Index_New!$A794,'Index Volume'!$A:$A,0))</f>
        <v>1894419968</v>
      </c>
      <c r="G794" s="46">
        <f>INDEX('Index Volume'!G:G,MATCH(Index_New!$A794,'Index Volume'!$A:$A,0))</f>
        <v>421497984</v>
      </c>
      <c r="H794" s="46">
        <f>INDEX('Index Volume'!H:H,MATCH(Index_New!$A794,'Index Volume'!$A:$A,0))</f>
        <v>170634000</v>
      </c>
      <c r="I794" s="46">
        <f>INDEX('Index Volume'!I:I,MATCH(Index_New!$A794,'Index Volume'!$A:$A,0))</f>
        <v>54698000</v>
      </c>
      <c r="J794" s="46">
        <f>INDEX('Index Volume'!J:J,MATCH(Index_New!$A794,'Index Volume'!$A:$A,0))</f>
        <v>211631008</v>
      </c>
      <c r="K794" s="46">
        <f>INDEX('Index Volume'!K:K,MATCH(Index_New!$A794,'Index Volume'!$A:$A,0))</f>
        <v>102460000</v>
      </c>
      <c r="L794" s="46">
        <f>INDEX('Index Volume'!L:L,MATCH(Index_New!$A794,'Index Volume'!$A:$A,0))</f>
        <v>38378100</v>
      </c>
      <c r="M794" s="46">
        <f t="shared" si="191"/>
        <v>11969291124</v>
      </c>
      <c r="N794" s="1">
        <f t="shared" si="192"/>
        <v>11969291124</v>
      </c>
      <c r="O794" t="b">
        <f t="shared" si="193"/>
        <v>1</v>
      </c>
      <c r="Q794" s="7">
        <f t="shared" si="194"/>
        <v>0.6038104484615181</v>
      </c>
      <c r="R794" s="7">
        <f t="shared" si="195"/>
        <v>2.8686303114173552E-2</v>
      </c>
      <c r="S794" s="7">
        <f t="shared" si="196"/>
        <v>6.627473753802017E-2</v>
      </c>
      <c r="T794" s="7">
        <f t="shared" si="197"/>
        <v>4.3669813284786557E-2</v>
      </c>
      <c r="U794" s="7">
        <f t="shared" si="198"/>
        <v>0.17096874106647689</v>
      </c>
      <c r="V794" s="7">
        <f t="shared" si="199"/>
        <v>3.2670769090202195E-2</v>
      </c>
      <c r="W794" s="7">
        <f t="shared" si="200"/>
        <v>4.1769202366836898E-3</v>
      </c>
      <c r="X794" s="7">
        <f t="shared" si="201"/>
        <v>4.6467669617638848E-3</v>
      </c>
      <c r="Y794" s="7">
        <f t="shared" si="202"/>
        <v>3.308444104424979E-2</v>
      </c>
      <c r="Z794" s="7">
        <f t="shared" si="203"/>
        <v>8.6194192607007974E-3</v>
      </c>
      <c r="AA794" s="7">
        <f t="shared" si="204"/>
        <v>3.3916399414243158E-3</v>
      </c>
      <c r="AC794" s="7">
        <f>IF(DAY($A794)=1,VLOOKUP($A794-1,$A$2:$L$1124,$Q$1,FALSE)/VLOOKUP($A794-1,$A$2:$N$1124,14,FALSE),AC793)</f>
        <v>0.6038104484615181</v>
      </c>
      <c r="AD794" s="7">
        <f>IF(DAY($A794)=1,VLOOKUP($A794-1,$A$2:$L$1124,$R$1,FALSE)/VLOOKUP($A794-1,$A$2:$N$1124,14,FALSE),AD793)</f>
        <v>2.8686303114173552E-2</v>
      </c>
      <c r="AE794" s="7">
        <f>IF(DAY($A794)=1,VLOOKUP($A794-1,$A$2:$L$1124,$S$1,FALSE)/VLOOKUP($A794-1,$A$2:$N$1124,14,FALSE),AE793)</f>
        <v>6.627473753802017E-2</v>
      </c>
      <c r="AF794" s="7">
        <f>IF(DAY($A794)=1,VLOOKUP($A794-1,$A$2:$L$1124,$T$1,FALSE)/VLOOKUP($A794-1,$A$2:$N$1124,14,FALSE),AF793)</f>
        <v>4.3669813284786557E-2</v>
      </c>
      <c r="AG794" s="7">
        <f>IF(DAY($A794)=1,VLOOKUP($A794-1,$A$2:$L$1124,$U$1,FALSE)/VLOOKUP($A794-1,$A$2:$N$1124,14,FALSE),AG793)</f>
        <v>0.17096874106647689</v>
      </c>
      <c r="AH794" s="7">
        <f>IF(DAY($A794)=1,VLOOKUP($A794-1,$A$2:$L$1124,$V$1,FALSE)/VLOOKUP($A794-1,$A$2:$N$1124,14,FALSE),AH793)</f>
        <v>3.2670769090202195E-2</v>
      </c>
      <c r="AI794" s="7">
        <f>IF(DAY($A794)=1,VLOOKUP($A794-1,$A$2:$L$1124,$W$1,FALSE)/VLOOKUP($A794-1,$A$2:$N$1124,14,FALSE),AI793)</f>
        <v>4.1769202366836898E-3</v>
      </c>
      <c r="AJ794" s="7">
        <f>IF(DAY($A794)=1,VLOOKUP($A794-1,$A$2:$L$1124,$X$1,FALSE)/VLOOKUP($A794-1,$A$2:$N$1124,14,FALSE),AJ793)</f>
        <v>4.6467669617638848E-3</v>
      </c>
      <c r="AK794" s="7">
        <f>IF(DAY($A794)=1,VLOOKUP($A794-1,$A$2:$L$1124,$Y$1,FALSE)/VLOOKUP($A794-1,$A$2:$N$1124,14,FALSE),AK793)</f>
        <v>3.308444104424979E-2</v>
      </c>
      <c r="AL794" s="7">
        <f>IF(DAY($A794)=1,VLOOKUP($A794-1,$A$2:$L$1124,$Z$1,FALSE)/VLOOKUP($A794-1,$A$2:$N$1124,14,FALSE),AL793)</f>
        <v>8.6194192607007974E-3</v>
      </c>
      <c r="AM794" s="7">
        <f>IF(DAY($A794)=1,VLOOKUP($A794-1,$A$2:$L$1124,$AA$1,FALSE)/VLOOKUP($A794-1,$A$2:$N$1124,14,FALSE),AM793)</f>
        <v>3.3916399414243158E-3</v>
      </c>
      <c r="AO794" s="12">
        <f>VLOOKUP($A794,BTC!$A$1:$G$1853,5,FALSE)</f>
        <v>11086.4</v>
      </c>
      <c r="AP794" s="12">
        <f>VLOOKUP($A794,XRP!$A$1:$G$1853,5,FALSE)</f>
        <v>0.91014399999999995</v>
      </c>
      <c r="AQ794" s="12">
        <f>VLOOKUP($A794,LTC!$A$1:$G$1853,5,FALSE)</f>
        <v>212.56</v>
      </c>
      <c r="AR794" s="12">
        <f>VLOOKUP($A794,ETC!$A$1:$G$1853,5,FALSE)</f>
        <v>30.77</v>
      </c>
      <c r="AS794" s="12">
        <f>VLOOKUP($A794,ETH!$A$1:$G$1853,5,FALSE)</f>
        <v>856.85</v>
      </c>
      <c r="AT794" s="12">
        <f>VLOOKUP($A794,BCH!$A$1:$G$1853,5,FALSE)</f>
        <v>1275.18</v>
      </c>
      <c r="AU794" s="12">
        <f>VLOOKUP($A794,XMR!$A$1:$G$1853,5,FALSE)</f>
        <v>344.73</v>
      </c>
      <c r="AV794" s="12">
        <f>VLOOKUP($A794,ZEC!$A$1:$G$1853,5,FALSE)</f>
        <v>387.84</v>
      </c>
      <c r="AW794" s="12">
        <f>VLOOKUP($A794,EOS!$A$1:$G$1853,5,FALSE)</f>
        <v>8.09</v>
      </c>
      <c r="AX794" s="12">
        <f>VLOOKUP($A794,DASH!$A$1:$G$1853,5,FALSE)</f>
        <v>603.63</v>
      </c>
      <c r="AY794" s="12">
        <f>VLOOKUP($A794,XLM!$A$1:$G$1853,5,FALSE)</f>
        <v>0.32010699999999997</v>
      </c>
      <c r="BA794" s="24">
        <v>1</v>
      </c>
      <c r="BB794" s="24">
        <v>1</v>
      </c>
      <c r="BC794" s="24">
        <v>1</v>
      </c>
      <c r="BD794" s="24">
        <v>1</v>
      </c>
      <c r="BE794" s="24">
        <v>1</v>
      </c>
      <c r="BF794" s="24">
        <v>1</v>
      </c>
      <c r="BG794" s="24">
        <v>1</v>
      </c>
      <c r="BH794" s="24">
        <v>1</v>
      </c>
      <c r="BI794" s="24">
        <v>1</v>
      </c>
      <c r="BJ794" s="24">
        <v>1</v>
      </c>
      <c r="BK794" s="24">
        <v>1</v>
      </c>
      <c r="BM794" s="19">
        <f>IF(SUM(BA793:BK793)=SUM(BA794:BK794),BM793,BM793*SUMPRODUCT(BA794:BK794,AO794:AY794,Q794:AA794)/SUMPRODUCT(BA793:BK793,AO794:AY794,AC794:AM794))</f>
        <v>0.8185351248056717</v>
      </c>
      <c r="BN794" s="26">
        <f>SUMPRODUCT(AO794:AY794,BA794:BK794,Q794:AA794)/BM794</f>
        <v>8437.5252830877726</v>
      </c>
      <c r="BO794">
        <f t="shared" si="205"/>
        <v>11086.4</v>
      </c>
    </row>
    <row r="795" spans="1:67" x14ac:dyDescent="0.75">
      <c r="A795" s="3">
        <v>43162</v>
      </c>
      <c r="B795" s="46">
        <f>INDEX('Index Volume'!B:B,MATCH(Index_New!$A795,'Index Volume'!$A:$A,0))</f>
        <v>6690570240</v>
      </c>
      <c r="C795" s="46">
        <f>INDEX('Index Volume'!C:C,MATCH(Index_New!$A795,'Index Volume'!$A:$A,0))</f>
        <v>280852992</v>
      </c>
      <c r="D795" s="46">
        <f>INDEX('Index Volume'!D:D,MATCH(Index_New!$A795,'Index Volume'!$A:$A,0))</f>
        <v>681865984</v>
      </c>
      <c r="E795" s="46">
        <f>INDEX('Index Volume'!E:E,MATCH(Index_New!$A795,'Index Volume'!$A:$A,0))</f>
        <v>699657024</v>
      </c>
      <c r="F795" s="46">
        <f>INDEX('Index Volume'!F:F,MATCH(Index_New!$A795,'Index Volume'!$A:$A,0))</f>
        <v>1699369984</v>
      </c>
      <c r="G795" s="46">
        <f>INDEX('Index Volume'!G:G,MATCH(Index_New!$A795,'Index Volume'!$A:$A,0))</f>
        <v>371664000</v>
      </c>
      <c r="H795" s="46">
        <f>INDEX('Index Volume'!H:H,MATCH(Index_New!$A795,'Index Volume'!$A:$A,0))</f>
        <v>196022000</v>
      </c>
      <c r="I795" s="46">
        <f>INDEX('Index Volume'!I:I,MATCH(Index_New!$A795,'Index Volume'!$A:$A,0))</f>
        <v>61064800</v>
      </c>
      <c r="J795" s="46">
        <f>INDEX('Index Volume'!J:J,MATCH(Index_New!$A795,'Index Volume'!$A:$A,0))</f>
        <v>141850000</v>
      </c>
      <c r="K795" s="46">
        <f>INDEX('Index Volume'!K:K,MATCH(Index_New!$A795,'Index Volume'!$A:$A,0))</f>
        <v>111384000</v>
      </c>
      <c r="L795" s="46">
        <f>INDEX('Index Volume'!L:L,MATCH(Index_New!$A795,'Index Volume'!$A:$A,0))</f>
        <v>52827100</v>
      </c>
      <c r="M795" s="46">
        <f t="shared" si="191"/>
        <v>10987128124</v>
      </c>
      <c r="N795" s="1">
        <f t="shared" si="192"/>
        <v>10987128124</v>
      </c>
      <c r="O795" t="b">
        <f t="shared" si="193"/>
        <v>1</v>
      </c>
      <c r="Q795" s="7">
        <f t="shared" si="194"/>
        <v>0.6038104484615181</v>
      </c>
      <c r="R795" s="7">
        <f t="shared" si="195"/>
        <v>2.8686303114173552E-2</v>
      </c>
      <c r="S795" s="7">
        <f t="shared" si="196"/>
        <v>6.627473753802017E-2</v>
      </c>
      <c r="T795" s="7">
        <f t="shared" si="197"/>
        <v>4.3669813284786557E-2</v>
      </c>
      <c r="U795" s="7">
        <f t="shared" si="198"/>
        <v>0.17096874106647689</v>
      </c>
      <c r="V795" s="7">
        <f t="shared" si="199"/>
        <v>3.2670769090202195E-2</v>
      </c>
      <c r="W795" s="7">
        <f t="shared" si="200"/>
        <v>4.1769202366836898E-3</v>
      </c>
      <c r="X795" s="7">
        <f t="shared" si="201"/>
        <v>4.6467669617638848E-3</v>
      </c>
      <c r="Y795" s="7">
        <f t="shared" si="202"/>
        <v>3.308444104424979E-2</v>
      </c>
      <c r="Z795" s="7">
        <f t="shared" si="203"/>
        <v>8.6194192607007974E-3</v>
      </c>
      <c r="AA795" s="7">
        <f t="shared" si="204"/>
        <v>3.3916399414243158E-3</v>
      </c>
      <c r="AC795" s="7">
        <f>IF(DAY($A795)=1,VLOOKUP($A795-1,$A$2:$L$1124,$Q$1,FALSE)/VLOOKUP($A795-1,$A$2:$N$1124,14,FALSE),AC794)</f>
        <v>0.6038104484615181</v>
      </c>
      <c r="AD795" s="7">
        <f>IF(DAY($A795)=1,VLOOKUP($A795-1,$A$2:$L$1124,$R$1,FALSE)/VLOOKUP($A795-1,$A$2:$N$1124,14,FALSE),AD794)</f>
        <v>2.8686303114173552E-2</v>
      </c>
      <c r="AE795" s="7">
        <f>IF(DAY($A795)=1,VLOOKUP($A795-1,$A$2:$L$1124,$S$1,FALSE)/VLOOKUP($A795-1,$A$2:$N$1124,14,FALSE),AE794)</f>
        <v>6.627473753802017E-2</v>
      </c>
      <c r="AF795" s="7">
        <f>IF(DAY($A795)=1,VLOOKUP($A795-1,$A$2:$L$1124,$T$1,FALSE)/VLOOKUP($A795-1,$A$2:$N$1124,14,FALSE),AF794)</f>
        <v>4.3669813284786557E-2</v>
      </c>
      <c r="AG795" s="7">
        <f>IF(DAY($A795)=1,VLOOKUP($A795-1,$A$2:$L$1124,$U$1,FALSE)/VLOOKUP($A795-1,$A$2:$N$1124,14,FALSE),AG794)</f>
        <v>0.17096874106647689</v>
      </c>
      <c r="AH795" s="7">
        <f>IF(DAY($A795)=1,VLOOKUP($A795-1,$A$2:$L$1124,$V$1,FALSE)/VLOOKUP($A795-1,$A$2:$N$1124,14,FALSE),AH794)</f>
        <v>3.2670769090202195E-2</v>
      </c>
      <c r="AI795" s="7">
        <f>IF(DAY($A795)=1,VLOOKUP($A795-1,$A$2:$L$1124,$W$1,FALSE)/VLOOKUP($A795-1,$A$2:$N$1124,14,FALSE),AI794)</f>
        <v>4.1769202366836898E-3</v>
      </c>
      <c r="AJ795" s="7">
        <f>IF(DAY($A795)=1,VLOOKUP($A795-1,$A$2:$L$1124,$X$1,FALSE)/VLOOKUP($A795-1,$A$2:$N$1124,14,FALSE),AJ794)</f>
        <v>4.6467669617638848E-3</v>
      </c>
      <c r="AK795" s="7">
        <f>IF(DAY($A795)=1,VLOOKUP($A795-1,$A$2:$L$1124,$Y$1,FALSE)/VLOOKUP($A795-1,$A$2:$N$1124,14,FALSE),AK794)</f>
        <v>3.308444104424979E-2</v>
      </c>
      <c r="AL795" s="7">
        <f>IF(DAY($A795)=1,VLOOKUP($A795-1,$A$2:$L$1124,$Z$1,FALSE)/VLOOKUP($A795-1,$A$2:$N$1124,14,FALSE),AL794)</f>
        <v>8.6194192607007974E-3</v>
      </c>
      <c r="AM795" s="7">
        <f>IF(DAY($A795)=1,VLOOKUP($A795-1,$A$2:$L$1124,$AA$1,FALSE)/VLOOKUP($A795-1,$A$2:$N$1124,14,FALSE),AM794)</f>
        <v>3.3916399414243158E-3</v>
      </c>
      <c r="AO795" s="12">
        <f>VLOOKUP($A795,BTC!$A$1:$G$1853,5,FALSE)</f>
        <v>11489.7</v>
      </c>
      <c r="AP795" s="12">
        <f>VLOOKUP($A795,XRP!$A$1:$G$1853,5,FALSE)</f>
        <v>0.90780400000000006</v>
      </c>
      <c r="AQ795" s="12">
        <f>VLOOKUP($A795,LTC!$A$1:$G$1853,5,FALSE)</f>
        <v>210.64</v>
      </c>
      <c r="AR795" s="12">
        <f>VLOOKUP($A795,ETC!$A$1:$G$1853,5,FALSE)</f>
        <v>29.19</v>
      </c>
      <c r="AS795" s="12">
        <f>VLOOKUP($A795,ETH!$A$1:$G$1853,5,FALSE)</f>
        <v>857.22</v>
      </c>
      <c r="AT795" s="12">
        <f>VLOOKUP($A795,BCH!$A$1:$G$1853,5,FALSE)</f>
        <v>1270.3800000000001</v>
      </c>
      <c r="AU795" s="12">
        <f>VLOOKUP($A795,XMR!$A$1:$G$1853,5,FALSE)</f>
        <v>352.95</v>
      </c>
      <c r="AV795" s="12">
        <f>VLOOKUP($A795,ZEC!$A$1:$G$1853,5,FALSE)</f>
        <v>387.67</v>
      </c>
      <c r="AW795" s="12">
        <f>VLOOKUP($A795,EOS!$A$1:$G$1853,5,FALSE)</f>
        <v>8</v>
      </c>
      <c r="AX795" s="12">
        <f>VLOOKUP($A795,DASH!$A$1:$G$1853,5,FALSE)</f>
        <v>610.52</v>
      </c>
      <c r="AY795" s="12">
        <f>VLOOKUP($A795,XLM!$A$1:$G$1853,5,FALSE)</f>
        <v>0.35016799999999998</v>
      </c>
      <c r="BA795" s="24">
        <v>1</v>
      </c>
      <c r="BB795" s="24">
        <v>1</v>
      </c>
      <c r="BC795" s="24">
        <v>1</v>
      </c>
      <c r="BD795" s="24">
        <v>1</v>
      </c>
      <c r="BE795" s="24">
        <v>1</v>
      </c>
      <c r="BF795" s="24">
        <v>1</v>
      </c>
      <c r="BG795" s="24">
        <v>1</v>
      </c>
      <c r="BH795" s="24">
        <v>1</v>
      </c>
      <c r="BI795" s="24">
        <v>1</v>
      </c>
      <c r="BJ795" s="24">
        <v>1</v>
      </c>
      <c r="BK795" s="24">
        <v>1</v>
      </c>
      <c r="BM795" s="19">
        <f>IF(SUM(BA794:BK794)=SUM(BA795:BK795),BM794,BM794*SUMPRODUCT(BA795:BK795,AO795:AY795,Q795:AA795)/SUMPRODUCT(BA794:BK794,AO795:AY795,AC795:AM795))</f>
        <v>0.8185351248056717</v>
      </c>
      <c r="BN795" s="26">
        <f>SUMPRODUCT(AO795:AY795,BA795:BK795,Q795:AA795)/BM795</f>
        <v>8734.7842873692389</v>
      </c>
      <c r="BO795">
        <f t="shared" si="205"/>
        <v>11489.7</v>
      </c>
    </row>
    <row r="796" spans="1:67" x14ac:dyDescent="0.75">
      <c r="A796" s="4">
        <v>43163</v>
      </c>
      <c r="B796" s="46">
        <f>INDEX('Index Volume'!B:B,MATCH(Index_New!$A796,'Index Volume'!$A:$A,0))</f>
        <v>6084149760</v>
      </c>
      <c r="C796" s="46">
        <f>INDEX('Index Volume'!C:C,MATCH(Index_New!$A796,'Index Volume'!$A:$A,0))</f>
        <v>797225984</v>
      </c>
      <c r="D796" s="46">
        <f>INDEX('Index Volume'!D:D,MATCH(Index_New!$A796,'Index Volume'!$A:$A,0))</f>
        <v>574675008</v>
      </c>
      <c r="E796" s="46">
        <f>INDEX('Index Volume'!E:E,MATCH(Index_New!$A796,'Index Volume'!$A:$A,0))</f>
        <v>647561984</v>
      </c>
      <c r="F796" s="46">
        <f>INDEX('Index Volume'!F:F,MATCH(Index_New!$A796,'Index Volume'!$A:$A,0))</f>
        <v>1697939968</v>
      </c>
      <c r="G796" s="46">
        <f>INDEX('Index Volume'!G:G,MATCH(Index_New!$A796,'Index Volume'!$A:$A,0))</f>
        <v>367584000</v>
      </c>
      <c r="H796" s="46">
        <f>INDEX('Index Volume'!H:H,MATCH(Index_New!$A796,'Index Volume'!$A:$A,0))</f>
        <v>123113000</v>
      </c>
      <c r="I796" s="46">
        <f>INDEX('Index Volume'!I:I,MATCH(Index_New!$A796,'Index Volume'!$A:$A,0))</f>
        <v>63635000</v>
      </c>
      <c r="J796" s="46">
        <f>INDEX('Index Volume'!J:J,MATCH(Index_New!$A796,'Index Volume'!$A:$A,0))</f>
        <v>195810000</v>
      </c>
      <c r="K796" s="46">
        <f>INDEX('Index Volume'!K:K,MATCH(Index_New!$A796,'Index Volume'!$A:$A,0))</f>
        <v>118065000</v>
      </c>
      <c r="L796" s="46">
        <f>INDEX('Index Volume'!L:L,MATCH(Index_New!$A796,'Index Volume'!$A:$A,0))</f>
        <v>99892704</v>
      </c>
      <c r="M796" s="46">
        <f t="shared" si="191"/>
        <v>10769652408</v>
      </c>
      <c r="N796" s="1">
        <f t="shared" si="192"/>
        <v>10769652408</v>
      </c>
      <c r="O796" t="b">
        <f t="shared" si="193"/>
        <v>1</v>
      </c>
      <c r="Q796" s="7">
        <f t="shared" si="194"/>
        <v>0.6038104484615181</v>
      </c>
      <c r="R796" s="7">
        <f t="shared" si="195"/>
        <v>2.8686303114173552E-2</v>
      </c>
      <c r="S796" s="7">
        <f t="shared" si="196"/>
        <v>6.627473753802017E-2</v>
      </c>
      <c r="T796" s="7">
        <f t="shared" si="197"/>
        <v>4.3669813284786557E-2</v>
      </c>
      <c r="U796" s="7">
        <f t="shared" si="198"/>
        <v>0.17096874106647689</v>
      </c>
      <c r="V796" s="7">
        <f t="shared" si="199"/>
        <v>3.2670769090202195E-2</v>
      </c>
      <c r="W796" s="7">
        <f t="shared" si="200"/>
        <v>4.1769202366836898E-3</v>
      </c>
      <c r="X796" s="7">
        <f t="shared" si="201"/>
        <v>4.6467669617638848E-3</v>
      </c>
      <c r="Y796" s="7">
        <f t="shared" si="202"/>
        <v>3.308444104424979E-2</v>
      </c>
      <c r="Z796" s="7">
        <f t="shared" si="203"/>
        <v>8.6194192607007974E-3</v>
      </c>
      <c r="AA796" s="7">
        <f t="shared" si="204"/>
        <v>3.3916399414243158E-3</v>
      </c>
      <c r="AC796" s="7">
        <f>IF(DAY($A796)=1,VLOOKUP($A796-1,$A$2:$L$1124,$Q$1,FALSE)/VLOOKUP($A796-1,$A$2:$N$1124,14,FALSE),AC795)</f>
        <v>0.6038104484615181</v>
      </c>
      <c r="AD796" s="7">
        <f>IF(DAY($A796)=1,VLOOKUP($A796-1,$A$2:$L$1124,$R$1,FALSE)/VLOOKUP($A796-1,$A$2:$N$1124,14,FALSE),AD795)</f>
        <v>2.8686303114173552E-2</v>
      </c>
      <c r="AE796" s="7">
        <f>IF(DAY($A796)=1,VLOOKUP($A796-1,$A$2:$L$1124,$S$1,FALSE)/VLOOKUP($A796-1,$A$2:$N$1124,14,FALSE),AE795)</f>
        <v>6.627473753802017E-2</v>
      </c>
      <c r="AF796" s="7">
        <f>IF(DAY($A796)=1,VLOOKUP($A796-1,$A$2:$L$1124,$T$1,FALSE)/VLOOKUP($A796-1,$A$2:$N$1124,14,FALSE),AF795)</f>
        <v>4.3669813284786557E-2</v>
      </c>
      <c r="AG796" s="7">
        <f>IF(DAY($A796)=1,VLOOKUP($A796-1,$A$2:$L$1124,$U$1,FALSE)/VLOOKUP($A796-1,$A$2:$N$1124,14,FALSE),AG795)</f>
        <v>0.17096874106647689</v>
      </c>
      <c r="AH796" s="7">
        <f>IF(DAY($A796)=1,VLOOKUP($A796-1,$A$2:$L$1124,$V$1,FALSE)/VLOOKUP($A796-1,$A$2:$N$1124,14,FALSE),AH795)</f>
        <v>3.2670769090202195E-2</v>
      </c>
      <c r="AI796" s="7">
        <f>IF(DAY($A796)=1,VLOOKUP($A796-1,$A$2:$L$1124,$W$1,FALSE)/VLOOKUP($A796-1,$A$2:$N$1124,14,FALSE),AI795)</f>
        <v>4.1769202366836898E-3</v>
      </c>
      <c r="AJ796" s="7">
        <f>IF(DAY($A796)=1,VLOOKUP($A796-1,$A$2:$L$1124,$X$1,FALSE)/VLOOKUP($A796-1,$A$2:$N$1124,14,FALSE),AJ795)</f>
        <v>4.6467669617638848E-3</v>
      </c>
      <c r="AK796" s="7">
        <f>IF(DAY($A796)=1,VLOOKUP($A796-1,$A$2:$L$1124,$Y$1,FALSE)/VLOOKUP($A796-1,$A$2:$N$1124,14,FALSE),AK795)</f>
        <v>3.308444104424979E-2</v>
      </c>
      <c r="AL796" s="7">
        <f>IF(DAY($A796)=1,VLOOKUP($A796-1,$A$2:$L$1124,$Z$1,FALSE)/VLOOKUP($A796-1,$A$2:$N$1124,14,FALSE),AL795)</f>
        <v>8.6194192607007974E-3</v>
      </c>
      <c r="AM796" s="7">
        <f>IF(DAY($A796)=1,VLOOKUP($A796-1,$A$2:$L$1124,$AA$1,FALSE)/VLOOKUP($A796-1,$A$2:$N$1124,14,FALSE),AM795)</f>
        <v>3.3916399414243158E-3</v>
      </c>
      <c r="AO796" s="12">
        <f>VLOOKUP($A796,BTC!$A$1:$G$1853,5,FALSE)</f>
        <v>11512.6</v>
      </c>
      <c r="AP796" s="12">
        <f>VLOOKUP($A796,XRP!$A$1:$G$1853,5,FALSE)</f>
        <v>1.01</v>
      </c>
      <c r="AQ796" s="12">
        <f>VLOOKUP($A796,LTC!$A$1:$G$1853,5,FALSE)</f>
        <v>213.8</v>
      </c>
      <c r="AR796" s="12">
        <f>VLOOKUP($A796,ETC!$A$1:$G$1853,5,FALSE)</f>
        <v>29.69</v>
      </c>
      <c r="AS796" s="12">
        <f>VLOOKUP($A796,ETH!$A$1:$G$1853,5,FALSE)</f>
        <v>866.68</v>
      </c>
      <c r="AT796" s="12">
        <f>VLOOKUP($A796,BCH!$A$1:$G$1853,5,FALSE)</f>
        <v>1289.08</v>
      </c>
      <c r="AU796" s="12">
        <f>VLOOKUP($A796,XMR!$A$1:$G$1853,5,FALSE)</f>
        <v>368.97</v>
      </c>
      <c r="AV796" s="12">
        <f>VLOOKUP($A796,ZEC!$A$1:$G$1853,5,FALSE)</f>
        <v>409.29</v>
      </c>
      <c r="AW796" s="12">
        <f>VLOOKUP($A796,EOS!$A$1:$G$1853,5,FALSE)</f>
        <v>8.18</v>
      </c>
      <c r="AX796" s="12">
        <f>VLOOKUP($A796,DASH!$A$1:$G$1853,5,FALSE)</f>
        <v>620.48</v>
      </c>
      <c r="AY796" s="12">
        <f>VLOOKUP($A796,XLM!$A$1:$G$1853,5,FALSE)</f>
        <v>0.36192999999999997</v>
      </c>
      <c r="BA796" s="24">
        <v>1</v>
      </c>
      <c r="BB796" s="24">
        <v>1</v>
      </c>
      <c r="BC796" s="24">
        <v>1</v>
      </c>
      <c r="BD796" s="24">
        <v>1</v>
      </c>
      <c r="BE796" s="24">
        <v>1</v>
      </c>
      <c r="BF796" s="24">
        <v>1</v>
      </c>
      <c r="BG796" s="24">
        <v>1</v>
      </c>
      <c r="BH796" s="24">
        <v>1</v>
      </c>
      <c r="BI796" s="24">
        <v>1</v>
      </c>
      <c r="BJ796" s="24">
        <v>1</v>
      </c>
      <c r="BK796" s="24">
        <v>1</v>
      </c>
      <c r="BM796" s="19">
        <f>IF(SUM(BA795:BK795)=SUM(BA796:BK796),BM795,BM795*SUMPRODUCT(BA796:BK796,AO796:AY796,Q796:AA796)/SUMPRODUCT(BA795:BK795,AO796:AY796,AC796:AM796))</f>
        <v>0.8185351248056717</v>
      </c>
      <c r="BN796" s="26">
        <f>SUMPRODUCT(AO796:AY796,BA796:BK796,Q796:AA796)/BM796</f>
        <v>8755.0020923418342</v>
      </c>
      <c r="BO796">
        <f t="shared" si="205"/>
        <v>11512.6</v>
      </c>
    </row>
    <row r="797" spans="1:67" x14ac:dyDescent="0.75">
      <c r="A797" s="3">
        <v>43164</v>
      </c>
      <c r="B797" s="46">
        <f>INDEX('Index Volume'!B:B,MATCH(Index_New!$A797,'Index Volume'!$A:$A,0))</f>
        <v>6468539904</v>
      </c>
      <c r="C797" s="46">
        <f>INDEX('Index Volume'!C:C,MATCH(Index_New!$A797,'Index Volume'!$A:$A,0))</f>
        <v>1706819968</v>
      </c>
      <c r="D797" s="46">
        <f>INDEX('Index Volume'!D:D,MATCH(Index_New!$A797,'Index Volume'!$A:$A,0))</f>
        <v>594828992</v>
      </c>
      <c r="E797" s="46">
        <f>INDEX('Index Volume'!E:E,MATCH(Index_New!$A797,'Index Volume'!$A:$A,0))</f>
        <v>637222016</v>
      </c>
      <c r="F797" s="46">
        <f>INDEX('Index Volume'!F:F,MATCH(Index_New!$A797,'Index Volume'!$A:$A,0))</f>
        <v>1898489984</v>
      </c>
      <c r="G797" s="46">
        <f>INDEX('Index Volume'!G:G,MATCH(Index_New!$A797,'Index Volume'!$A:$A,0))</f>
        <v>350078016</v>
      </c>
      <c r="H797" s="46">
        <f>INDEX('Index Volume'!H:H,MATCH(Index_New!$A797,'Index Volume'!$A:$A,0))</f>
        <v>130898000</v>
      </c>
      <c r="I797" s="46">
        <f>INDEX('Index Volume'!I:I,MATCH(Index_New!$A797,'Index Volume'!$A:$A,0))</f>
        <v>57656400</v>
      </c>
      <c r="J797" s="46">
        <f>INDEX('Index Volume'!J:J,MATCH(Index_New!$A797,'Index Volume'!$A:$A,0))</f>
        <v>183715008</v>
      </c>
      <c r="K797" s="46">
        <f>INDEX('Index Volume'!K:K,MATCH(Index_New!$A797,'Index Volume'!$A:$A,0))</f>
        <v>121584000</v>
      </c>
      <c r="L797" s="46">
        <f>INDEX('Index Volume'!L:L,MATCH(Index_New!$A797,'Index Volume'!$A:$A,0))</f>
        <v>98523696</v>
      </c>
      <c r="M797" s="46">
        <f t="shared" si="191"/>
        <v>12248355984</v>
      </c>
      <c r="N797" s="1">
        <f t="shared" si="192"/>
        <v>12248355984</v>
      </c>
      <c r="O797" t="b">
        <f t="shared" si="193"/>
        <v>1</v>
      </c>
      <c r="Q797" s="7">
        <f t="shared" si="194"/>
        <v>0.6038104484615181</v>
      </c>
      <c r="R797" s="7">
        <f t="shared" si="195"/>
        <v>2.8686303114173552E-2</v>
      </c>
      <c r="S797" s="7">
        <f t="shared" si="196"/>
        <v>6.627473753802017E-2</v>
      </c>
      <c r="T797" s="7">
        <f t="shared" si="197"/>
        <v>4.3669813284786557E-2</v>
      </c>
      <c r="U797" s="7">
        <f t="shared" si="198"/>
        <v>0.17096874106647689</v>
      </c>
      <c r="V797" s="7">
        <f t="shared" si="199"/>
        <v>3.2670769090202195E-2</v>
      </c>
      <c r="W797" s="7">
        <f t="shared" si="200"/>
        <v>4.1769202366836898E-3</v>
      </c>
      <c r="X797" s="7">
        <f t="shared" si="201"/>
        <v>4.6467669617638848E-3</v>
      </c>
      <c r="Y797" s="7">
        <f t="shared" si="202"/>
        <v>3.308444104424979E-2</v>
      </c>
      <c r="Z797" s="7">
        <f t="shared" si="203"/>
        <v>8.6194192607007974E-3</v>
      </c>
      <c r="AA797" s="7">
        <f t="shared" si="204"/>
        <v>3.3916399414243158E-3</v>
      </c>
      <c r="AC797" s="7">
        <f>IF(DAY($A797)=1,VLOOKUP($A797-1,$A$2:$L$1124,$Q$1,FALSE)/VLOOKUP($A797-1,$A$2:$N$1124,14,FALSE),AC796)</f>
        <v>0.6038104484615181</v>
      </c>
      <c r="AD797" s="7">
        <f>IF(DAY($A797)=1,VLOOKUP($A797-1,$A$2:$L$1124,$R$1,FALSE)/VLOOKUP($A797-1,$A$2:$N$1124,14,FALSE),AD796)</f>
        <v>2.8686303114173552E-2</v>
      </c>
      <c r="AE797" s="7">
        <f>IF(DAY($A797)=1,VLOOKUP($A797-1,$A$2:$L$1124,$S$1,FALSE)/VLOOKUP($A797-1,$A$2:$N$1124,14,FALSE),AE796)</f>
        <v>6.627473753802017E-2</v>
      </c>
      <c r="AF797" s="7">
        <f>IF(DAY($A797)=1,VLOOKUP($A797-1,$A$2:$L$1124,$T$1,FALSE)/VLOOKUP($A797-1,$A$2:$N$1124,14,FALSE),AF796)</f>
        <v>4.3669813284786557E-2</v>
      </c>
      <c r="AG797" s="7">
        <f>IF(DAY($A797)=1,VLOOKUP($A797-1,$A$2:$L$1124,$U$1,FALSE)/VLOOKUP($A797-1,$A$2:$N$1124,14,FALSE),AG796)</f>
        <v>0.17096874106647689</v>
      </c>
      <c r="AH797" s="7">
        <f>IF(DAY($A797)=1,VLOOKUP($A797-1,$A$2:$L$1124,$V$1,FALSE)/VLOOKUP($A797-1,$A$2:$N$1124,14,FALSE),AH796)</f>
        <v>3.2670769090202195E-2</v>
      </c>
      <c r="AI797" s="7">
        <f>IF(DAY($A797)=1,VLOOKUP($A797-1,$A$2:$L$1124,$W$1,FALSE)/VLOOKUP($A797-1,$A$2:$N$1124,14,FALSE),AI796)</f>
        <v>4.1769202366836898E-3</v>
      </c>
      <c r="AJ797" s="7">
        <f>IF(DAY($A797)=1,VLOOKUP($A797-1,$A$2:$L$1124,$X$1,FALSE)/VLOOKUP($A797-1,$A$2:$N$1124,14,FALSE),AJ796)</f>
        <v>4.6467669617638848E-3</v>
      </c>
      <c r="AK797" s="7">
        <f>IF(DAY($A797)=1,VLOOKUP($A797-1,$A$2:$L$1124,$Y$1,FALSE)/VLOOKUP($A797-1,$A$2:$N$1124,14,FALSE),AK796)</f>
        <v>3.308444104424979E-2</v>
      </c>
      <c r="AL797" s="7">
        <f>IF(DAY($A797)=1,VLOOKUP($A797-1,$A$2:$L$1124,$Z$1,FALSE)/VLOOKUP($A797-1,$A$2:$N$1124,14,FALSE),AL796)</f>
        <v>8.6194192607007974E-3</v>
      </c>
      <c r="AM797" s="7">
        <f>IF(DAY($A797)=1,VLOOKUP($A797-1,$A$2:$L$1124,$AA$1,FALSE)/VLOOKUP($A797-1,$A$2:$N$1124,14,FALSE),AM796)</f>
        <v>3.3916399414243158E-3</v>
      </c>
      <c r="AO797" s="12">
        <f>VLOOKUP($A797,BTC!$A$1:$G$1853,5,FALSE)</f>
        <v>11573.3</v>
      </c>
      <c r="AP797" s="12">
        <f>VLOOKUP($A797,XRP!$A$1:$G$1853,5,FALSE)</f>
        <v>0.959368</v>
      </c>
      <c r="AQ797" s="12">
        <f>VLOOKUP($A797,LTC!$A$1:$G$1853,5,FALSE)</f>
        <v>211.18</v>
      </c>
      <c r="AR797" s="12">
        <f>VLOOKUP($A797,ETC!$A$1:$G$1853,5,FALSE)</f>
        <v>26.84</v>
      </c>
      <c r="AS797" s="12">
        <f>VLOOKUP($A797,ETH!$A$1:$G$1853,5,FALSE)</f>
        <v>853.68</v>
      </c>
      <c r="AT797" s="12">
        <f>VLOOKUP($A797,BCH!$A$1:$G$1853,5,FALSE)</f>
        <v>1268.03</v>
      </c>
      <c r="AU797" s="12">
        <f>VLOOKUP($A797,XMR!$A$1:$G$1853,5,FALSE)</f>
        <v>373.25</v>
      </c>
      <c r="AV797" s="12">
        <f>VLOOKUP($A797,ZEC!$A$1:$G$1853,5,FALSE)</f>
        <v>391.87</v>
      </c>
      <c r="AW797" s="12">
        <f>VLOOKUP($A797,EOS!$A$1:$G$1853,5,FALSE)</f>
        <v>8.0500000000000007</v>
      </c>
      <c r="AX797" s="12">
        <f>VLOOKUP($A797,DASH!$A$1:$G$1853,5,FALSE)</f>
        <v>614.58000000000004</v>
      </c>
      <c r="AY797" s="12">
        <f>VLOOKUP($A797,XLM!$A$1:$G$1853,5,FALSE)</f>
        <v>0.35203099999999998</v>
      </c>
      <c r="BA797" s="24">
        <v>1</v>
      </c>
      <c r="BB797" s="24">
        <v>1</v>
      </c>
      <c r="BC797" s="24">
        <v>1</v>
      </c>
      <c r="BD797" s="24">
        <v>1</v>
      </c>
      <c r="BE797" s="24">
        <v>1</v>
      </c>
      <c r="BF797" s="24">
        <v>1</v>
      </c>
      <c r="BG797" s="24">
        <v>1</v>
      </c>
      <c r="BH797" s="24">
        <v>1</v>
      </c>
      <c r="BI797" s="24">
        <v>1</v>
      </c>
      <c r="BJ797" s="24">
        <v>1</v>
      </c>
      <c r="BK797" s="24">
        <v>1</v>
      </c>
      <c r="BM797" s="19">
        <f>IF(SUM(BA796:BK796)=SUM(BA797:BK797),BM796,BM796*SUMPRODUCT(BA797:BK797,AO797:AY797,Q797:AA797)/SUMPRODUCT(BA796:BK796,AO797:AY797,AC797:AM797))</f>
        <v>0.8185351248056717</v>
      </c>
      <c r="BN797" s="26">
        <f>SUMPRODUCT(AO797:AY797,BA797:BK797,Q797:AA797)/BM797</f>
        <v>8795.7128328791114</v>
      </c>
      <c r="BO797">
        <f t="shared" si="205"/>
        <v>11573.3</v>
      </c>
    </row>
    <row r="798" spans="1:67" x14ac:dyDescent="0.75">
      <c r="A798" s="4">
        <v>43165</v>
      </c>
      <c r="B798" s="46">
        <f>INDEX('Index Volume'!B:B,MATCH(Index_New!$A798,'Index Volume'!$A:$A,0))</f>
        <v>6832169984</v>
      </c>
      <c r="C798" s="46">
        <f>INDEX('Index Volume'!C:C,MATCH(Index_New!$A798,'Index Volume'!$A:$A,0))</f>
        <v>875180032</v>
      </c>
      <c r="D798" s="46">
        <f>INDEX('Index Volume'!D:D,MATCH(Index_New!$A798,'Index Volume'!$A:$A,0))</f>
        <v>661078016</v>
      </c>
      <c r="E798" s="46">
        <f>INDEX('Index Volume'!E:E,MATCH(Index_New!$A798,'Index Volume'!$A:$A,0))</f>
        <v>387811008</v>
      </c>
      <c r="F798" s="46">
        <f>INDEX('Index Volume'!F:F,MATCH(Index_New!$A798,'Index Volume'!$A:$A,0))</f>
        <v>1943069952</v>
      </c>
      <c r="G798" s="46">
        <f>INDEX('Index Volume'!G:G,MATCH(Index_New!$A798,'Index Volume'!$A:$A,0))</f>
        <v>401782016</v>
      </c>
      <c r="H798" s="46">
        <f>INDEX('Index Volume'!H:H,MATCH(Index_New!$A798,'Index Volume'!$A:$A,0))</f>
        <v>93212704</v>
      </c>
      <c r="I798" s="46">
        <f>INDEX('Index Volume'!I:I,MATCH(Index_New!$A798,'Index Volume'!$A:$A,0))</f>
        <v>57546200</v>
      </c>
      <c r="J798" s="46">
        <f>INDEX('Index Volume'!J:J,MATCH(Index_New!$A798,'Index Volume'!$A:$A,0))</f>
        <v>233026000</v>
      </c>
      <c r="K798" s="46">
        <f>INDEX('Index Volume'!K:K,MATCH(Index_New!$A798,'Index Volume'!$A:$A,0))</f>
        <v>118674000</v>
      </c>
      <c r="L798" s="46">
        <f>INDEX('Index Volume'!L:L,MATCH(Index_New!$A798,'Index Volume'!$A:$A,0))</f>
        <v>44141000</v>
      </c>
      <c r="M798" s="46">
        <f t="shared" si="191"/>
        <v>11647690912</v>
      </c>
      <c r="N798" s="1">
        <f t="shared" si="192"/>
        <v>11647690912</v>
      </c>
      <c r="O798" t="b">
        <f t="shared" si="193"/>
        <v>1</v>
      </c>
      <c r="Q798" s="7">
        <f t="shared" si="194"/>
        <v>0.6038104484615181</v>
      </c>
      <c r="R798" s="7">
        <f t="shared" si="195"/>
        <v>2.8686303114173552E-2</v>
      </c>
      <c r="S798" s="7">
        <f t="shared" si="196"/>
        <v>6.627473753802017E-2</v>
      </c>
      <c r="T798" s="7">
        <f t="shared" si="197"/>
        <v>4.3669813284786557E-2</v>
      </c>
      <c r="U798" s="7">
        <f t="shared" si="198"/>
        <v>0.17096874106647689</v>
      </c>
      <c r="V798" s="7">
        <f t="shared" si="199"/>
        <v>3.2670769090202195E-2</v>
      </c>
      <c r="W798" s="7">
        <f t="shared" si="200"/>
        <v>4.1769202366836898E-3</v>
      </c>
      <c r="X798" s="7">
        <f t="shared" si="201"/>
        <v>4.6467669617638848E-3</v>
      </c>
      <c r="Y798" s="7">
        <f t="shared" si="202"/>
        <v>3.308444104424979E-2</v>
      </c>
      <c r="Z798" s="7">
        <f t="shared" si="203"/>
        <v>8.6194192607007974E-3</v>
      </c>
      <c r="AA798" s="7">
        <f t="shared" si="204"/>
        <v>3.3916399414243158E-3</v>
      </c>
      <c r="AC798" s="7">
        <f>IF(DAY($A798)=1,VLOOKUP($A798-1,$A$2:$L$1124,$Q$1,FALSE)/VLOOKUP($A798-1,$A$2:$N$1124,14,FALSE),AC797)</f>
        <v>0.6038104484615181</v>
      </c>
      <c r="AD798" s="7">
        <f>IF(DAY($A798)=1,VLOOKUP($A798-1,$A$2:$L$1124,$R$1,FALSE)/VLOOKUP($A798-1,$A$2:$N$1124,14,FALSE),AD797)</f>
        <v>2.8686303114173552E-2</v>
      </c>
      <c r="AE798" s="7">
        <f>IF(DAY($A798)=1,VLOOKUP($A798-1,$A$2:$L$1124,$S$1,FALSE)/VLOOKUP($A798-1,$A$2:$N$1124,14,FALSE),AE797)</f>
        <v>6.627473753802017E-2</v>
      </c>
      <c r="AF798" s="7">
        <f>IF(DAY($A798)=1,VLOOKUP($A798-1,$A$2:$L$1124,$T$1,FALSE)/VLOOKUP($A798-1,$A$2:$N$1124,14,FALSE),AF797)</f>
        <v>4.3669813284786557E-2</v>
      </c>
      <c r="AG798" s="7">
        <f>IF(DAY($A798)=1,VLOOKUP($A798-1,$A$2:$L$1124,$U$1,FALSE)/VLOOKUP($A798-1,$A$2:$N$1124,14,FALSE),AG797)</f>
        <v>0.17096874106647689</v>
      </c>
      <c r="AH798" s="7">
        <f>IF(DAY($A798)=1,VLOOKUP($A798-1,$A$2:$L$1124,$V$1,FALSE)/VLOOKUP($A798-1,$A$2:$N$1124,14,FALSE),AH797)</f>
        <v>3.2670769090202195E-2</v>
      </c>
      <c r="AI798" s="7">
        <f>IF(DAY($A798)=1,VLOOKUP($A798-1,$A$2:$L$1124,$W$1,FALSE)/VLOOKUP($A798-1,$A$2:$N$1124,14,FALSE),AI797)</f>
        <v>4.1769202366836898E-3</v>
      </c>
      <c r="AJ798" s="7">
        <f>IF(DAY($A798)=1,VLOOKUP($A798-1,$A$2:$L$1124,$X$1,FALSE)/VLOOKUP($A798-1,$A$2:$N$1124,14,FALSE),AJ797)</f>
        <v>4.6467669617638848E-3</v>
      </c>
      <c r="AK798" s="7">
        <f>IF(DAY($A798)=1,VLOOKUP($A798-1,$A$2:$L$1124,$Y$1,FALSE)/VLOOKUP($A798-1,$A$2:$N$1124,14,FALSE),AK797)</f>
        <v>3.308444104424979E-2</v>
      </c>
      <c r="AL798" s="7">
        <f>IF(DAY($A798)=1,VLOOKUP($A798-1,$A$2:$L$1124,$Z$1,FALSE)/VLOOKUP($A798-1,$A$2:$N$1124,14,FALSE),AL797)</f>
        <v>8.6194192607007974E-3</v>
      </c>
      <c r="AM798" s="7">
        <f>IF(DAY($A798)=1,VLOOKUP($A798-1,$A$2:$L$1124,$AA$1,FALSE)/VLOOKUP($A798-1,$A$2:$N$1124,14,FALSE),AM797)</f>
        <v>3.3916399414243158E-3</v>
      </c>
      <c r="AO798" s="12">
        <f>VLOOKUP($A798,BTC!$A$1:$G$1853,5,FALSE)</f>
        <v>10779.9</v>
      </c>
      <c r="AP798" s="12">
        <f>VLOOKUP($A798,XRP!$A$1:$G$1853,5,FALSE)</f>
        <v>0.92288700000000001</v>
      </c>
      <c r="AQ798" s="12">
        <f>VLOOKUP($A798,LTC!$A$1:$G$1853,5,FALSE)</f>
        <v>196.6</v>
      </c>
      <c r="AR798" s="12">
        <f>VLOOKUP($A798,ETC!$A$1:$G$1853,5,FALSE)</f>
        <v>25.1</v>
      </c>
      <c r="AS798" s="12">
        <f>VLOOKUP($A798,ETH!$A$1:$G$1853,5,FALSE)</f>
        <v>816.95</v>
      </c>
      <c r="AT798" s="12">
        <f>VLOOKUP($A798,BCH!$A$1:$G$1853,5,FALSE)</f>
        <v>1206.04</v>
      </c>
      <c r="AU798" s="12">
        <f>VLOOKUP($A798,XMR!$A$1:$G$1853,5,FALSE)</f>
        <v>346.4</v>
      </c>
      <c r="AV798" s="12">
        <f>VLOOKUP($A798,ZEC!$A$1:$G$1853,5,FALSE)</f>
        <v>384.43</v>
      </c>
      <c r="AW798" s="12">
        <f>VLOOKUP($A798,EOS!$A$1:$G$1853,5,FALSE)</f>
        <v>7.25</v>
      </c>
      <c r="AX798" s="12">
        <f>VLOOKUP($A798,DASH!$A$1:$G$1853,5,FALSE)</f>
        <v>578.51</v>
      </c>
      <c r="AY798" s="12">
        <f>VLOOKUP($A798,XLM!$A$1:$G$1853,5,FALSE)</f>
        <v>0.33791100000000002</v>
      </c>
      <c r="BA798" s="24">
        <v>1</v>
      </c>
      <c r="BB798" s="24">
        <v>1</v>
      </c>
      <c r="BC798" s="24">
        <v>1</v>
      </c>
      <c r="BD798" s="24">
        <v>1</v>
      </c>
      <c r="BE798" s="24">
        <v>1</v>
      </c>
      <c r="BF798" s="24">
        <v>1</v>
      </c>
      <c r="BG798" s="24">
        <v>1</v>
      </c>
      <c r="BH798" s="24">
        <v>1</v>
      </c>
      <c r="BI798" s="24">
        <v>1</v>
      </c>
      <c r="BJ798" s="24">
        <v>1</v>
      </c>
      <c r="BK798" s="24">
        <v>1</v>
      </c>
      <c r="BM798" s="19">
        <f>IF(SUM(BA797:BK797)=SUM(BA798:BK798),BM797,BM797*SUMPRODUCT(BA798:BK798,AO798:AY798,Q798:AA798)/SUMPRODUCT(BA797:BK797,AO798:AY798,AC798:AM798))</f>
        <v>0.8185351248056717</v>
      </c>
      <c r="BN798" s="26">
        <f>SUMPRODUCT(AO798:AY798,BA798:BK798,Q798:AA798)/BM798</f>
        <v>8198.431670920143</v>
      </c>
      <c r="BO798">
        <f t="shared" si="205"/>
        <v>10779.9</v>
      </c>
    </row>
    <row r="799" spans="1:67" x14ac:dyDescent="0.75">
      <c r="A799" s="3">
        <v>43166</v>
      </c>
      <c r="B799" s="46">
        <f>INDEX('Index Volume'!B:B,MATCH(Index_New!$A799,'Index Volume'!$A:$A,0))</f>
        <v>8797910016</v>
      </c>
      <c r="C799" s="46">
        <f>INDEX('Index Volume'!C:C,MATCH(Index_New!$A799,'Index Volume'!$A:$A,0))</f>
        <v>809598016</v>
      </c>
      <c r="D799" s="46">
        <f>INDEX('Index Volume'!D:D,MATCH(Index_New!$A799,'Index Volume'!$A:$A,0))</f>
        <v>755924992</v>
      </c>
      <c r="E799" s="46">
        <f>INDEX('Index Volume'!E:E,MATCH(Index_New!$A799,'Index Volume'!$A:$A,0))</f>
        <v>417288992</v>
      </c>
      <c r="F799" s="46">
        <f>INDEX('Index Volume'!F:F,MATCH(Index_New!$A799,'Index Volume'!$A:$A,0))</f>
        <v>2175419904</v>
      </c>
      <c r="G799" s="46">
        <f>INDEX('Index Volume'!G:G,MATCH(Index_New!$A799,'Index Volume'!$A:$A,0))</f>
        <v>455224992</v>
      </c>
      <c r="H799" s="46">
        <f>INDEX('Index Volume'!H:H,MATCH(Index_New!$A799,'Index Volume'!$A:$A,0))</f>
        <v>162103008</v>
      </c>
      <c r="I799" s="46">
        <f>INDEX('Index Volume'!I:I,MATCH(Index_New!$A799,'Index Volume'!$A:$A,0))</f>
        <v>59469300</v>
      </c>
      <c r="J799" s="46">
        <f>INDEX('Index Volume'!J:J,MATCH(Index_New!$A799,'Index Volume'!$A:$A,0))</f>
        <v>423460000</v>
      </c>
      <c r="K799" s="46">
        <f>INDEX('Index Volume'!K:K,MATCH(Index_New!$A799,'Index Volume'!$A:$A,0))</f>
        <v>108981000</v>
      </c>
      <c r="L799" s="46">
        <f>INDEX('Index Volume'!L:L,MATCH(Index_New!$A799,'Index Volume'!$A:$A,0))</f>
        <v>62389100</v>
      </c>
      <c r="M799" s="46">
        <f t="shared" si="191"/>
        <v>14227769320</v>
      </c>
      <c r="N799" s="1">
        <f t="shared" si="192"/>
        <v>14227769320</v>
      </c>
      <c r="O799" t="b">
        <f t="shared" si="193"/>
        <v>1</v>
      </c>
      <c r="Q799" s="7">
        <f t="shared" si="194"/>
        <v>0.6038104484615181</v>
      </c>
      <c r="R799" s="7">
        <f t="shared" si="195"/>
        <v>2.8686303114173552E-2</v>
      </c>
      <c r="S799" s="7">
        <f t="shared" si="196"/>
        <v>6.627473753802017E-2</v>
      </c>
      <c r="T799" s="7">
        <f t="shared" si="197"/>
        <v>4.3669813284786557E-2</v>
      </c>
      <c r="U799" s="7">
        <f t="shared" si="198"/>
        <v>0.17096874106647689</v>
      </c>
      <c r="V799" s="7">
        <f t="shared" si="199"/>
        <v>3.2670769090202195E-2</v>
      </c>
      <c r="W799" s="7">
        <f t="shared" si="200"/>
        <v>4.1769202366836898E-3</v>
      </c>
      <c r="X799" s="7">
        <f t="shared" si="201"/>
        <v>4.6467669617638848E-3</v>
      </c>
      <c r="Y799" s="7">
        <f t="shared" si="202"/>
        <v>3.308444104424979E-2</v>
      </c>
      <c r="Z799" s="7">
        <f t="shared" si="203"/>
        <v>8.6194192607007974E-3</v>
      </c>
      <c r="AA799" s="7">
        <f t="shared" si="204"/>
        <v>3.3916399414243158E-3</v>
      </c>
      <c r="AC799" s="7">
        <f>IF(DAY($A799)=1,VLOOKUP($A799-1,$A$2:$L$1124,$Q$1,FALSE)/VLOOKUP($A799-1,$A$2:$N$1124,14,FALSE),AC798)</f>
        <v>0.6038104484615181</v>
      </c>
      <c r="AD799" s="7">
        <f>IF(DAY($A799)=1,VLOOKUP($A799-1,$A$2:$L$1124,$R$1,FALSE)/VLOOKUP($A799-1,$A$2:$N$1124,14,FALSE),AD798)</f>
        <v>2.8686303114173552E-2</v>
      </c>
      <c r="AE799" s="7">
        <f>IF(DAY($A799)=1,VLOOKUP($A799-1,$A$2:$L$1124,$S$1,FALSE)/VLOOKUP($A799-1,$A$2:$N$1124,14,FALSE),AE798)</f>
        <v>6.627473753802017E-2</v>
      </c>
      <c r="AF799" s="7">
        <f>IF(DAY($A799)=1,VLOOKUP($A799-1,$A$2:$L$1124,$T$1,FALSE)/VLOOKUP($A799-1,$A$2:$N$1124,14,FALSE),AF798)</f>
        <v>4.3669813284786557E-2</v>
      </c>
      <c r="AG799" s="7">
        <f>IF(DAY($A799)=1,VLOOKUP($A799-1,$A$2:$L$1124,$U$1,FALSE)/VLOOKUP($A799-1,$A$2:$N$1124,14,FALSE),AG798)</f>
        <v>0.17096874106647689</v>
      </c>
      <c r="AH799" s="7">
        <f>IF(DAY($A799)=1,VLOOKUP($A799-1,$A$2:$L$1124,$V$1,FALSE)/VLOOKUP($A799-1,$A$2:$N$1124,14,FALSE),AH798)</f>
        <v>3.2670769090202195E-2</v>
      </c>
      <c r="AI799" s="7">
        <f>IF(DAY($A799)=1,VLOOKUP($A799-1,$A$2:$L$1124,$W$1,FALSE)/VLOOKUP($A799-1,$A$2:$N$1124,14,FALSE),AI798)</f>
        <v>4.1769202366836898E-3</v>
      </c>
      <c r="AJ799" s="7">
        <f>IF(DAY($A799)=1,VLOOKUP($A799-1,$A$2:$L$1124,$X$1,FALSE)/VLOOKUP($A799-1,$A$2:$N$1124,14,FALSE),AJ798)</f>
        <v>4.6467669617638848E-3</v>
      </c>
      <c r="AK799" s="7">
        <f>IF(DAY($A799)=1,VLOOKUP($A799-1,$A$2:$L$1124,$Y$1,FALSE)/VLOOKUP($A799-1,$A$2:$N$1124,14,FALSE),AK798)</f>
        <v>3.308444104424979E-2</v>
      </c>
      <c r="AL799" s="7">
        <f>IF(DAY($A799)=1,VLOOKUP($A799-1,$A$2:$L$1124,$Z$1,FALSE)/VLOOKUP($A799-1,$A$2:$N$1124,14,FALSE),AL798)</f>
        <v>8.6194192607007974E-3</v>
      </c>
      <c r="AM799" s="7">
        <f>IF(DAY($A799)=1,VLOOKUP($A799-1,$A$2:$L$1124,$AA$1,FALSE)/VLOOKUP($A799-1,$A$2:$N$1124,14,FALSE),AM798)</f>
        <v>3.3916399414243158E-3</v>
      </c>
      <c r="AO799" s="12">
        <f>VLOOKUP($A799,BTC!$A$1:$G$1853,5,FALSE)</f>
        <v>9965.57</v>
      </c>
      <c r="AP799" s="12">
        <f>VLOOKUP($A799,XRP!$A$1:$G$1853,5,FALSE)</f>
        <v>0.87121000000000004</v>
      </c>
      <c r="AQ799" s="12">
        <f>VLOOKUP($A799,LTC!$A$1:$G$1853,5,FALSE)</f>
        <v>185.84</v>
      </c>
      <c r="AR799" s="12">
        <f>VLOOKUP($A799,ETC!$A$1:$G$1853,5,FALSE)</f>
        <v>22.12</v>
      </c>
      <c r="AS799" s="12">
        <f>VLOOKUP($A799,ETH!$A$1:$G$1853,5,FALSE)</f>
        <v>752.83</v>
      </c>
      <c r="AT799" s="12">
        <f>VLOOKUP($A799,BCH!$A$1:$G$1853,5,FALSE)</f>
        <v>1092.1600000000001</v>
      </c>
      <c r="AU799" s="12">
        <f>VLOOKUP($A799,XMR!$A$1:$G$1853,5,FALSE)</f>
        <v>339.15</v>
      </c>
      <c r="AV799" s="12">
        <f>VLOOKUP($A799,ZEC!$A$1:$G$1853,5,FALSE)</f>
        <v>347.58</v>
      </c>
      <c r="AW799" s="12">
        <f>VLOOKUP($A799,EOS!$A$1:$G$1853,5,FALSE)</f>
        <v>6.51</v>
      </c>
      <c r="AX799" s="12">
        <f>VLOOKUP($A799,DASH!$A$1:$G$1853,5,FALSE)</f>
        <v>513.74</v>
      </c>
      <c r="AY799" s="12">
        <f>VLOOKUP($A799,XLM!$A$1:$G$1853,5,FALSE)</f>
        <v>0.32910299999999998</v>
      </c>
      <c r="BA799" s="24">
        <v>1</v>
      </c>
      <c r="BB799" s="24">
        <v>1</v>
      </c>
      <c r="BC799" s="24">
        <v>1</v>
      </c>
      <c r="BD799" s="24">
        <v>1</v>
      </c>
      <c r="BE799" s="24">
        <v>1</v>
      </c>
      <c r="BF799" s="24">
        <v>1</v>
      </c>
      <c r="BG799" s="24">
        <v>1</v>
      </c>
      <c r="BH799" s="24">
        <v>1</v>
      </c>
      <c r="BI799" s="24">
        <v>1</v>
      </c>
      <c r="BJ799" s="24">
        <v>1</v>
      </c>
      <c r="BK799" s="24">
        <v>1</v>
      </c>
      <c r="BM799" s="19">
        <f>IF(SUM(BA798:BK798)=SUM(BA799:BK799),BM798,BM798*SUMPRODUCT(BA799:BK799,AO799:AY799,Q799:AA799)/SUMPRODUCT(BA798:BK798,AO799:AY799,AC799:AM799))</f>
        <v>0.8185351248056717</v>
      </c>
      <c r="BN799" s="26">
        <f>SUMPRODUCT(AO799:AY799,BA799:BK799,Q799:AA799)/BM799</f>
        <v>7577.7948127294276</v>
      </c>
      <c r="BO799">
        <f t="shared" si="205"/>
        <v>9965.57</v>
      </c>
    </row>
    <row r="800" spans="1:67" x14ac:dyDescent="0.75">
      <c r="A800" s="4">
        <v>43167</v>
      </c>
      <c r="B800" s="46">
        <f>INDEX('Index Volume'!B:B,MATCH(Index_New!$A800,'Index Volume'!$A:$A,0))</f>
        <v>7186089984</v>
      </c>
      <c r="C800" s="46">
        <f>INDEX('Index Volume'!C:C,MATCH(Index_New!$A800,'Index Volume'!$A:$A,0))</f>
        <v>499496000</v>
      </c>
      <c r="D800" s="46">
        <f>INDEX('Index Volume'!D:D,MATCH(Index_New!$A800,'Index Volume'!$A:$A,0))</f>
        <v>612508992</v>
      </c>
      <c r="E800" s="46">
        <f>INDEX('Index Volume'!E:E,MATCH(Index_New!$A800,'Index Volume'!$A:$A,0))</f>
        <v>619476992</v>
      </c>
      <c r="F800" s="46">
        <f>INDEX('Index Volume'!F:F,MATCH(Index_New!$A800,'Index Volume'!$A:$A,0))</f>
        <v>1891640064</v>
      </c>
      <c r="G800" s="46">
        <f>INDEX('Index Volume'!G:G,MATCH(Index_New!$A800,'Index Volume'!$A:$A,0))</f>
        <v>446519008</v>
      </c>
      <c r="H800" s="46">
        <f>INDEX('Index Volume'!H:H,MATCH(Index_New!$A800,'Index Volume'!$A:$A,0))</f>
        <v>128424000</v>
      </c>
      <c r="I800" s="46">
        <f>INDEX('Index Volume'!I:I,MATCH(Index_New!$A800,'Index Volume'!$A:$A,0))</f>
        <v>57779600</v>
      </c>
      <c r="J800" s="46">
        <f>INDEX('Index Volume'!J:J,MATCH(Index_New!$A800,'Index Volume'!$A:$A,0))</f>
        <v>299364992</v>
      </c>
      <c r="K800" s="46">
        <f>INDEX('Index Volume'!K:K,MATCH(Index_New!$A800,'Index Volume'!$A:$A,0))</f>
        <v>104108000</v>
      </c>
      <c r="L800" s="46">
        <f>INDEX('Index Volume'!L:L,MATCH(Index_New!$A800,'Index Volume'!$A:$A,0))</f>
        <v>47233100</v>
      </c>
      <c r="M800" s="46">
        <f t="shared" si="191"/>
        <v>11892640732</v>
      </c>
      <c r="N800" s="1">
        <f t="shared" si="192"/>
        <v>11892640732</v>
      </c>
      <c r="O800" t="b">
        <f t="shared" si="193"/>
        <v>1</v>
      </c>
      <c r="Q800" s="7">
        <f t="shared" si="194"/>
        <v>0.6038104484615181</v>
      </c>
      <c r="R800" s="7">
        <f t="shared" si="195"/>
        <v>2.8686303114173552E-2</v>
      </c>
      <c r="S800" s="7">
        <f t="shared" si="196"/>
        <v>6.627473753802017E-2</v>
      </c>
      <c r="T800" s="7">
        <f t="shared" si="197"/>
        <v>4.3669813284786557E-2</v>
      </c>
      <c r="U800" s="7">
        <f t="shared" si="198"/>
        <v>0.17096874106647689</v>
      </c>
      <c r="V800" s="7">
        <f t="shared" si="199"/>
        <v>3.2670769090202195E-2</v>
      </c>
      <c r="W800" s="7">
        <f t="shared" si="200"/>
        <v>4.1769202366836898E-3</v>
      </c>
      <c r="X800" s="7">
        <f t="shared" si="201"/>
        <v>4.6467669617638848E-3</v>
      </c>
      <c r="Y800" s="7">
        <f t="shared" si="202"/>
        <v>3.308444104424979E-2</v>
      </c>
      <c r="Z800" s="7">
        <f t="shared" si="203"/>
        <v>8.6194192607007974E-3</v>
      </c>
      <c r="AA800" s="7">
        <f t="shared" si="204"/>
        <v>3.3916399414243158E-3</v>
      </c>
      <c r="AC800" s="7">
        <f>IF(DAY($A800)=1,VLOOKUP($A800-1,$A$2:$L$1124,$Q$1,FALSE)/VLOOKUP($A800-1,$A$2:$N$1124,14,FALSE),AC799)</f>
        <v>0.6038104484615181</v>
      </c>
      <c r="AD800" s="7">
        <f>IF(DAY($A800)=1,VLOOKUP($A800-1,$A$2:$L$1124,$R$1,FALSE)/VLOOKUP($A800-1,$A$2:$N$1124,14,FALSE),AD799)</f>
        <v>2.8686303114173552E-2</v>
      </c>
      <c r="AE800" s="7">
        <f>IF(DAY($A800)=1,VLOOKUP($A800-1,$A$2:$L$1124,$S$1,FALSE)/VLOOKUP($A800-1,$A$2:$N$1124,14,FALSE),AE799)</f>
        <v>6.627473753802017E-2</v>
      </c>
      <c r="AF800" s="7">
        <f>IF(DAY($A800)=1,VLOOKUP($A800-1,$A$2:$L$1124,$T$1,FALSE)/VLOOKUP($A800-1,$A$2:$N$1124,14,FALSE),AF799)</f>
        <v>4.3669813284786557E-2</v>
      </c>
      <c r="AG800" s="7">
        <f>IF(DAY($A800)=1,VLOOKUP($A800-1,$A$2:$L$1124,$U$1,FALSE)/VLOOKUP($A800-1,$A$2:$N$1124,14,FALSE),AG799)</f>
        <v>0.17096874106647689</v>
      </c>
      <c r="AH800" s="7">
        <f>IF(DAY($A800)=1,VLOOKUP($A800-1,$A$2:$L$1124,$V$1,FALSE)/VLOOKUP($A800-1,$A$2:$N$1124,14,FALSE),AH799)</f>
        <v>3.2670769090202195E-2</v>
      </c>
      <c r="AI800" s="7">
        <f>IF(DAY($A800)=1,VLOOKUP($A800-1,$A$2:$L$1124,$W$1,FALSE)/VLOOKUP($A800-1,$A$2:$N$1124,14,FALSE),AI799)</f>
        <v>4.1769202366836898E-3</v>
      </c>
      <c r="AJ800" s="7">
        <f>IF(DAY($A800)=1,VLOOKUP($A800-1,$A$2:$L$1124,$X$1,FALSE)/VLOOKUP($A800-1,$A$2:$N$1124,14,FALSE),AJ799)</f>
        <v>4.6467669617638848E-3</v>
      </c>
      <c r="AK800" s="7">
        <f>IF(DAY($A800)=1,VLOOKUP($A800-1,$A$2:$L$1124,$Y$1,FALSE)/VLOOKUP($A800-1,$A$2:$N$1124,14,FALSE),AK799)</f>
        <v>3.308444104424979E-2</v>
      </c>
      <c r="AL800" s="7">
        <f>IF(DAY($A800)=1,VLOOKUP($A800-1,$A$2:$L$1124,$Z$1,FALSE)/VLOOKUP($A800-1,$A$2:$N$1124,14,FALSE),AL799)</f>
        <v>8.6194192607007974E-3</v>
      </c>
      <c r="AM800" s="7">
        <f>IF(DAY($A800)=1,VLOOKUP($A800-1,$A$2:$L$1124,$AA$1,FALSE)/VLOOKUP($A800-1,$A$2:$N$1124,14,FALSE),AM799)</f>
        <v>3.3916399414243158E-3</v>
      </c>
      <c r="AO800" s="12">
        <f>VLOOKUP($A800,BTC!$A$1:$G$1853,5,FALSE)</f>
        <v>9395.01</v>
      </c>
      <c r="AP800" s="12">
        <f>VLOOKUP($A800,XRP!$A$1:$G$1853,5,FALSE)</f>
        <v>0.82585699999999995</v>
      </c>
      <c r="AQ800" s="12">
        <f>VLOOKUP($A800,LTC!$A$1:$G$1853,5,FALSE)</f>
        <v>176.51</v>
      </c>
      <c r="AR800" s="12">
        <f>VLOOKUP($A800,ETC!$A$1:$G$1853,5,FALSE)</f>
        <v>22.67</v>
      </c>
      <c r="AS800" s="12">
        <f>VLOOKUP($A800,ETH!$A$1:$G$1853,5,FALSE)</f>
        <v>704.6</v>
      </c>
      <c r="AT800" s="12">
        <f>VLOOKUP($A800,BCH!$A$1:$G$1853,5,FALSE)</f>
        <v>1040.21</v>
      </c>
      <c r="AU800" s="12">
        <f>VLOOKUP($A800,XMR!$A$1:$G$1853,5,FALSE)</f>
        <v>278.64</v>
      </c>
      <c r="AV800" s="12">
        <f>VLOOKUP($A800,ZEC!$A$1:$G$1853,5,FALSE)</f>
        <v>318.39</v>
      </c>
      <c r="AW800" s="12">
        <f>VLOOKUP($A800,EOS!$A$1:$G$1853,5,FALSE)</f>
        <v>6.2</v>
      </c>
      <c r="AX800" s="12">
        <f>VLOOKUP($A800,DASH!$A$1:$G$1853,5,FALSE)</f>
        <v>493.82</v>
      </c>
      <c r="AY800" s="12">
        <f>VLOOKUP($A800,XLM!$A$1:$G$1853,5,FALSE)</f>
        <v>0.31193799999999999</v>
      </c>
      <c r="BA800" s="24">
        <v>1</v>
      </c>
      <c r="BB800" s="24">
        <v>1</v>
      </c>
      <c r="BC800" s="24">
        <v>1</v>
      </c>
      <c r="BD800" s="24">
        <v>1</v>
      </c>
      <c r="BE800" s="24">
        <v>1</v>
      </c>
      <c r="BF800" s="24">
        <v>1</v>
      </c>
      <c r="BG800" s="24">
        <v>1</v>
      </c>
      <c r="BH800" s="24">
        <v>1</v>
      </c>
      <c r="BI800" s="24">
        <v>1</v>
      </c>
      <c r="BJ800" s="24">
        <v>1</v>
      </c>
      <c r="BK800" s="24">
        <v>1</v>
      </c>
      <c r="BM800" s="19">
        <f>IF(SUM(BA799:BK799)=SUM(BA800:BK800),BM799,BM799*SUMPRODUCT(BA800:BK800,AO800:AY800,Q800:AA800)/SUMPRODUCT(BA799:BK799,AO800:AY800,AC800:AM800))</f>
        <v>0.8185351248056717</v>
      </c>
      <c r="BN800" s="26">
        <f>SUMPRODUCT(AO800:AY800,BA800:BK800,Q800:AA800)/BM800</f>
        <v>7143.3367531496824</v>
      </c>
      <c r="BO800">
        <f t="shared" si="205"/>
        <v>9395.01</v>
      </c>
    </row>
    <row r="801" spans="1:67" x14ac:dyDescent="0.75">
      <c r="A801" s="3">
        <v>43168</v>
      </c>
      <c r="B801" s="46">
        <f>INDEX('Index Volume'!B:B,MATCH(Index_New!$A801,'Index Volume'!$A:$A,0))</f>
        <v>8704190464</v>
      </c>
      <c r="C801" s="46">
        <f>INDEX('Index Volume'!C:C,MATCH(Index_New!$A801,'Index Volume'!$A:$A,0))</f>
        <v>989203008</v>
      </c>
      <c r="D801" s="46">
        <f>INDEX('Index Volume'!D:D,MATCH(Index_New!$A801,'Index Volume'!$A:$A,0))</f>
        <v>943363968</v>
      </c>
      <c r="E801" s="46">
        <f>INDEX('Index Volume'!E:E,MATCH(Index_New!$A801,'Index Volume'!$A:$A,0))</f>
        <v>499608992</v>
      </c>
      <c r="F801" s="46">
        <f>INDEX('Index Volume'!F:F,MATCH(Index_New!$A801,'Index Volume'!$A:$A,0))</f>
        <v>2233019904</v>
      </c>
      <c r="G801" s="46">
        <f>INDEX('Index Volume'!G:G,MATCH(Index_New!$A801,'Index Volume'!$A:$A,0))</f>
        <v>510887008</v>
      </c>
      <c r="H801" s="46">
        <f>INDEX('Index Volume'!H:H,MATCH(Index_New!$A801,'Index Volume'!$A:$A,0))</f>
        <v>155072000</v>
      </c>
      <c r="I801" s="46">
        <f>INDEX('Index Volume'!I:I,MATCH(Index_New!$A801,'Index Volume'!$A:$A,0))</f>
        <v>75390496</v>
      </c>
      <c r="J801" s="46">
        <f>INDEX('Index Volume'!J:J,MATCH(Index_New!$A801,'Index Volume'!$A:$A,0))</f>
        <v>429200992</v>
      </c>
      <c r="K801" s="46">
        <f>INDEX('Index Volume'!K:K,MATCH(Index_New!$A801,'Index Volume'!$A:$A,0))</f>
        <v>113806000</v>
      </c>
      <c r="L801" s="46">
        <f>INDEX('Index Volume'!L:L,MATCH(Index_New!$A801,'Index Volume'!$A:$A,0))</f>
        <v>56838800</v>
      </c>
      <c r="M801" s="46">
        <f t="shared" si="191"/>
        <v>14710581632</v>
      </c>
      <c r="N801" s="1">
        <f t="shared" si="192"/>
        <v>14710581632</v>
      </c>
      <c r="O801" t="b">
        <f t="shared" si="193"/>
        <v>1</v>
      </c>
      <c r="Q801" s="7">
        <f t="shared" si="194"/>
        <v>0.6038104484615181</v>
      </c>
      <c r="R801" s="7">
        <f t="shared" si="195"/>
        <v>2.8686303114173552E-2</v>
      </c>
      <c r="S801" s="7">
        <f t="shared" si="196"/>
        <v>6.627473753802017E-2</v>
      </c>
      <c r="T801" s="7">
        <f t="shared" si="197"/>
        <v>4.3669813284786557E-2</v>
      </c>
      <c r="U801" s="7">
        <f t="shared" si="198"/>
        <v>0.17096874106647689</v>
      </c>
      <c r="V801" s="7">
        <f t="shared" si="199"/>
        <v>3.2670769090202195E-2</v>
      </c>
      <c r="W801" s="7">
        <f t="shared" si="200"/>
        <v>4.1769202366836898E-3</v>
      </c>
      <c r="X801" s="7">
        <f t="shared" si="201"/>
        <v>4.6467669617638848E-3</v>
      </c>
      <c r="Y801" s="7">
        <f t="shared" si="202"/>
        <v>3.308444104424979E-2</v>
      </c>
      <c r="Z801" s="7">
        <f t="shared" si="203"/>
        <v>8.6194192607007974E-3</v>
      </c>
      <c r="AA801" s="7">
        <f t="shared" si="204"/>
        <v>3.3916399414243158E-3</v>
      </c>
      <c r="AC801" s="7">
        <f>IF(DAY($A801)=1,VLOOKUP($A801-1,$A$2:$L$1124,$Q$1,FALSE)/VLOOKUP($A801-1,$A$2:$N$1124,14,FALSE),AC800)</f>
        <v>0.6038104484615181</v>
      </c>
      <c r="AD801" s="7">
        <f>IF(DAY($A801)=1,VLOOKUP($A801-1,$A$2:$L$1124,$R$1,FALSE)/VLOOKUP($A801-1,$A$2:$N$1124,14,FALSE),AD800)</f>
        <v>2.8686303114173552E-2</v>
      </c>
      <c r="AE801" s="7">
        <f>IF(DAY($A801)=1,VLOOKUP($A801-1,$A$2:$L$1124,$S$1,FALSE)/VLOOKUP($A801-1,$A$2:$N$1124,14,FALSE),AE800)</f>
        <v>6.627473753802017E-2</v>
      </c>
      <c r="AF801" s="7">
        <f>IF(DAY($A801)=1,VLOOKUP($A801-1,$A$2:$L$1124,$T$1,FALSE)/VLOOKUP($A801-1,$A$2:$N$1124,14,FALSE),AF800)</f>
        <v>4.3669813284786557E-2</v>
      </c>
      <c r="AG801" s="7">
        <f>IF(DAY($A801)=1,VLOOKUP($A801-1,$A$2:$L$1124,$U$1,FALSE)/VLOOKUP($A801-1,$A$2:$N$1124,14,FALSE),AG800)</f>
        <v>0.17096874106647689</v>
      </c>
      <c r="AH801" s="7">
        <f>IF(DAY($A801)=1,VLOOKUP($A801-1,$A$2:$L$1124,$V$1,FALSE)/VLOOKUP($A801-1,$A$2:$N$1124,14,FALSE),AH800)</f>
        <v>3.2670769090202195E-2</v>
      </c>
      <c r="AI801" s="7">
        <f>IF(DAY($A801)=1,VLOOKUP($A801-1,$A$2:$L$1124,$W$1,FALSE)/VLOOKUP($A801-1,$A$2:$N$1124,14,FALSE),AI800)</f>
        <v>4.1769202366836898E-3</v>
      </c>
      <c r="AJ801" s="7">
        <f>IF(DAY($A801)=1,VLOOKUP($A801-1,$A$2:$L$1124,$X$1,FALSE)/VLOOKUP($A801-1,$A$2:$N$1124,14,FALSE),AJ800)</f>
        <v>4.6467669617638848E-3</v>
      </c>
      <c r="AK801" s="7">
        <f>IF(DAY($A801)=1,VLOOKUP($A801-1,$A$2:$L$1124,$Y$1,FALSE)/VLOOKUP($A801-1,$A$2:$N$1124,14,FALSE),AK800)</f>
        <v>3.308444104424979E-2</v>
      </c>
      <c r="AL801" s="7">
        <f>IF(DAY($A801)=1,VLOOKUP($A801-1,$A$2:$L$1124,$Z$1,FALSE)/VLOOKUP($A801-1,$A$2:$N$1124,14,FALSE),AL800)</f>
        <v>8.6194192607007974E-3</v>
      </c>
      <c r="AM801" s="7">
        <f>IF(DAY($A801)=1,VLOOKUP($A801-1,$A$2:$L$1124,$AA$1,FALSE)/VLOOKUP($A801-1,$A$2:$N$1124,14,FALSE),AM800)</f>
        <v>3.3916399414243158E-3</v>
      </c>
      <c r="AO801" s="12">
        <f>VLOOKUP($A801,BTC!$A$1:$G$1853,5,FALSE)</f>
        <v>9337.5499999999993</v>
      </c>
      <c r="AP801" s="12">
        <f>VLOOKUP($A801,XRP!$A$1:$G$1853,5,FALSE)</f>
        <v>0.84976099999999999</v>
      </c>
      <c r="AQ801" s="12">
        <f>VLOOKUP($A801,LTC!$A$1:$G$1853,5,FALSE)</f>
        <v>187.17</v>
      </c>
      <c r="AR801" s="12">
        <f>VLOOKUP($A801,ETC!$A$1:$G$1853,5,FALSE)</f>
        <v>22.48</v>
      </c>
      <c r="AS801" s="12">
        <f>VLOOKUP($A801,ETH!$A$1:$G$1853,5,FALSE)</f>
        <v>728.92</v>
      </c>
      <c r="AT801" s="12">
        <f>VLOOKUP($A801,BCH!$A$1:$G$1853,5,FALSE)</f>
        <v>1067.02</v>
      </c>
      <c r="AU801" s="12">
        <f>VLOOKUP($A801,XMR!$A$1:$G$1853,5,FALSE)</f>
        <v>288.08999999999997</v>
      </c>
      <c r="AV801" s="12">
        <f>VLOOKUP($A801,ZEC!$A$1:$G$1853,5,FALSE)</f>
        <v>310.95</v>
      </c>
      <c r="AW801" s="12">
        <f>VLOOKUP($A801,EOS!$A$1:$G$1853,5,FALSE)</f>
        <v>6.13</v>
      </c>
      <c r="AX801" s="12">
        <f>VLOOKUP($A801,DASH!$A$1:$G$1853,5,FALSE)</f>
        <v>499.5</v>
      </c>
      <c r="AY801" s="12">
        <f>VLOOKUP($A801,XLM!$A$1:$G$1853,5,FALSE)</f>
        <v>0.311859</v>
      </c>
      <c r="BA801" s="24">
        <v>1</v>
      </c>
      <c r="BB801" s="24">
        <v>1</v>
      </c>
      <c r="BC801" s="24">
        <v>1</v>
      </c>
      <c r="BD801" s="24">
        <v>1</v>
      </c>
      <c r="BE801" s="24">
        <v>1</v>
      </c>
      <c r="BF801" s="24">
        <v>1</v>
      </c>
      <c r="BG801" s="24">
        <v>1</v>
      </c>
      <c r="BH801" s="24">
        <v>1</v>
      </c>
      <c r="BI801" s="24">
        <v>1</v>
      </c>
      <c r="BJ801" s="24">
        <v>1</v>
      </c>
      <c r="BK801" s="24">
        <v>1</v>
      </c>
      <c r="BM801" s="19">
        <f>IF(SUM(BA800:BK800)=SUM(BA801:BK801),BM800,BM800*SUMPRODUCT(BA801:BK801,AO801:AY801,Q801:AA801)/SUMPRODUCT(BA800:BK800,AO801:AY801,AC801:AM801))</f>
        <v>0.8185351248056717</v>
      </c>
      <c r="BN801" s="26">
        <f>SUMPRODUCT(AO801:AY801,BA801:BK801,Q801:AA801)/BM801</f>
        <v>7108.0167465149425</v>
      </c>
      <c r="BO801">
        <f t="shared" si="205"/>
        <v>9337.5499999999993</v>
      </c>
    </row>
    <row r="802" spans="1:67" x14ac:dyDescent="0.75">
      <c r="A802" s="4">
        <v>43169</v>
      </c>
      <c r="B802" s="46">
        <f>INDEX('Index Volume'!B:B,MATCH(Index_New!$A802,'Index Volume'!$A:$A,0))</f>
        <v>5386319872</v>
      </c>
      <c r="C802" s="46">
        <f>INDEX('Index Volume'!C:C,MATCH(Index_New!$A802,'Index Volume'!$A:$A,0))</f>
        <v>402670016</v>
      </c>
      <c r="D802" s="46">
        <f>INDEX('Index Volume'!D:D,MATCH(Index_New!$A802,'Index Volume'!$A:$A,0))</f>
        <v>625808000</v>
      </c>
      <c r="E802" s="46">
        <f>INDEX('Index Volume'!E:E,MATCH(Index_New!$A802,'Index Volume'!$A:$A,0))</f>
        <v>262771008</v>
      </c>
      <c r="F802" s="46">
        <f>INDEX('Index Volume'!F:F,MATCH(Index_New!$A802,'Index Volume'!$A:$A,0))</f>
        <v>1532960000</v>
      </c>
      <c r="G802" s="46">
        <f>INDEX('Index Volume'!G:G,MATCH(Index_New!$A802,'Index Volume'!$A:$A,0))</f>
        <v>370367008</v>
      </c>
      <c r="H802" s="46">
        <f>INDEX('Index Volume'!H:H,MATCH(Index_New!$A802,'Index Volume'!$A:$A,0))</f>
        <v>78431696</v>
      </c>
      <c r="I802" s="46">
        <f>INDEX('Index Volume'!I:I,MATCH(Index_New!$A802,'Index Volume'!$A:$A,0))</f>
        <v>51613200</v>
      </c>
      <c r="J802" s="46">
        <f>INDEX('Index Volume'!J:J,MATCH(Index_New!$A802,'Index Volume'!$A:$A,0))</f>
        <v>309652992</v>
      </c>
      <c r="K802" s="46">
        <f>INDEX('Index Volume'!K:K,MATCH(Index_New!$A802,'Index Volume'!$A:$A,0))</f>
        <v>91266096</v>
      </c>
      <c r="L802" s="46">
        <f>INDEX('Index Volume'!L:L,MATCH(Index_New!$A802,'Index Volume'!$A:$A,0))</f>
        <v>21963200</v>
      </c>
      <c r="M802" s="46">
        <f t="shared" si="191"/>
        <v>9133823088</v>
      </c>
      <c r="N802" s="1">
        <f t="shared" si="192"/>
        <v>9133823088</v>
      </c>
      <c r="O802" t="b">
        <f t="shared" si="193"/>
        <v>1</v>
      </c>
      <c r="Q802" s="7">
        <f t="shared" si="194"/>
        <v>0.6038104484615181</v>
      </c>
      <c r="R802" s="7">
        <f t="shared" si="195"/>
        <v>2.8686303114173552E-2</v>
      </c>
      <c r="S802" s="7">
        <f t="shared" si="196"/>
        <v>6.627473753802017E-2</v>
      </c>
      <c r="T802" s="7">
        <f t="shared" si="197"/>
        <v>4.3669813284786557E-2</v>
      </c>
      <c r="U802" s="7">
        <f t="shared" si="198"/>
        <v>0.17096874106647689</v>
      </c>
      <c r="V802" s="7">
        <f t="shared" si="199"/>
        <v>3.2670769090202195E-2</v>
      </c>
      <c r="W802" s="7">
        <f t="shared" si="200"/>
        <v>4.1769202366836898E-3</v>
      </c>
      <c r="X802" s="7">
        <f t="shared" si="201"/>
        <v>4.6467669617638848E-3</v>
      </c>
      <c r="Y802" s="7">
        <f t="shared" si="202"/>
        <v>3.308444104424979E-2</v>
      </c>
      <c r="Z802" s="7">
        <f t="shared" si="203"/>
        <v>8.6194192607007974E-3</v>
      </c>
      <c r="AA802" s="7">
        <f t="shared" si="204"/>
        <v>3.3916399414243158E-3</v>
      </c>
      <c r="AC802" s="7">
        <f>IF(DAY($A802)=1,VLOOKUP($A802-1,$A$2:$L$1124,$Q$1,FALSE)/VLOOKUP($A802-1,$A$2:$N$1124,14,FALSE),AC801)</f>
        <v>0.6038104484615181</v>
      </c>
      <c r="AD802" s="7">
        <f>IF(DAY($A802)=1,VLOOKUP($A802-1,$A$2:$L$1124,$R$1,FALSE)/VLOOKUP($A802-1,$A$2:$N$1124,14,FALSE),AD801)</f>
        <v>2.8686303114173552E-2</v>
      </c>
      <c r="AE802" s="7">
        <f>IF(DAY($A802)=1,VLOOKUP($A802-1,$A$2:$L$1124,$S$1,FALSE)/VLOOKUP($A802-1,$A$2:$N$1124,14,FALSE),AE801)</f>
        <v>6.627473753802017E-2</v>
      </c>
      <c r="AF802" s="7">
        <f>IF(DAY($A802)=1,VLOOKUP($A802-1,$A$2:$L$1124,$T$1,FALSE)/VLOOKUP($A802-1,$A$2:$N$1124,14,FALSE),AF801)</f>
        <v>4.3669813284786557E-2</v>
      </c>
      <c r="AG802" s="7">
        <f>IF(DAY($A802)=1,VLOOKUP($A802-1,$A$2:$L$1124,$U$1,FALSE)/VLOOKUP($A802-1,$A$2:$N$1124,14,FALSE),AG801)</f>
        <v>0.17096874106647689</v>
      </c>
      <c r="AH802" s="7">
        <f>IF(DAY($A802)=1,VLOOKUP($A802-1,$A$2:$L$1124,$V$1,FALSE)/VLOOKUP($A802-1,$A$2:$N$1124,14,FALSE),AH801)</f>
        <v>3.2670769090202195E-2</v>
      </c>
      <c r="AI802" s="7">
        <f>IF(DAY($A802)=1,VLOOKUP($A802-1,$A$2:$L$1124,$W$1,FALSE)/VLOOKUP($A802-1,$A$2:$N$1124,14,FALSE),AI801)</f>
        <v>4.1769202366836898E-3</v>
      </c>
      <c r="AJ802" s="7">
        <f>IF(DAY($A802)=1,VLOOKUP($A802-1,$A$2:$L$1124,$X$1,FALSE)/VLOOKUP($A802-1,$A$2:$N$1124,14,FALSE),AJ801)</f>
        <v>4.6467669617638848E-3</v>
      </c>
      <c r="AK802" s="7">
        <f>IF(DAY($A802)=1,VLOOKUP($A802-1,$A$2:$L$1124,$Y$1,FALSE)/VLOOKUP($A802-1,$A$2:$N$1124,14,FALSE),AK801)</f>
        <v>3.308444104424979E-2</v>
      </c>
      <c r="AL802" s="7">
        <f>IF(DAY($A802)=1,VLOOKUP($A802-1,$A$2:$L$1124,$Z$1,FALSE)/VLOOKUP($A802-1,$A$2:$N$1124,14,FALSE),AL801)</f>
        <v>8.6194192607007974E-3</v>
      </c>
      <c r="AM802" s="7">
        <f>IF(DAY($A802)=1,VLOOKUP($A802-1,$A$2:$L$1124,$AA$1,FALSE)/VLOOKUP($A802-1,$A$2:$N$1124,14,FALSE),AM801)</f>
        <v>3.3916399414243158E-3</v>
      </c>
      <c r="AO802" s="12">
        <f>VLOOKUP($A802,BTC!$A$1:$G$1853,5,FALSE)</f>
        <v>8866</v>
      </c>
      <c r="AP802" s="12">
        <f>VLOOKUP($A802,XRP!$A$1:$G$1853,5,FALSE)</f>
        <v>0.79662699999999997</v>
      </c>
      <c r="AQ802" s="12">
        <f>VLOOKUP($A802,LTC!$A$1:$G$1853,5,FALSE)</f>
        <v>177.73</v>
      </c>
      <c r="AR802" s="12">
        <f>VLOOKUP($A802,ETC!$A$1:$G$1853,5,FALSE)</f>
        <v>20.91</v>
      </c>
      <c r="AS802" s="12">
        <f>VLOOKUP($A802,ETH!$A$1:$G$1853,5,FALSE)</f>
        <v>686.89</v>
      </c>
      <c r="AT802" s="12">
        <f>VLOOKUP($A802,BCH!$A$1:$G$1853,5,FALSE)</f>
        <v>1005.93</v>
      </c>
      <c r="AU802" s="12">
        <f>VLOOKUP($A802,XMR!$A$1:$G$1853,5,FALSE)</f>
        <v>257.04000000000002</v>
      </c>
      <c r="AV802" s="12">
        <f>VLOOKUP($A802,ZEC!$A$1:$G$1853,5,FALSE)</f>
        <v>288.51</v>
      </c>
      <c r="AW802" s="12">
        <f>VLOOKUP($A802,EOS!$A$1:$G$1853,5,FALSE)</f>
        <v>5.8</v>
      </c>
      <c r="AX802" s="12">
        <f>VLOOKUP($A802,DASH!$A$1:$G$1853,5,FALSE)</f>
        <v>484.35</v>
      </c>
      <c r="AY802" s="12">
        <f>VLOOKUP($A802,XLM!$A$1:$G$1853,5,FALSE)</f>
        <v>0.292661</v>
      </c>
      <c r="BA802" s="24">
        <v>1</v>
      </c>
      <c r="BB802" s="24">
        <v>1</v>
      </c>
      <c r="BC802" s="24">
        <v>1</v>
      </c>
      <c r="BD802" s="24">
        <v>1</v>
      </c>
      <c r="BE802" s="24">
        <v>1</v>
      </c>
      <c r="BF802" s="24">
        <v>1</v>
      </c>
      <c r="BG802" s="24">
        <v>1</v>
      </c>
      <c r="BH802" s="24">
        <v>1</v>
      </c>
      <c r="BI802" s="24">
        <v>1</v>
      </c>
      <c r="BJ802" s="24">
        <v>1</v>
      </c>
      <c r="BK802" s="24">
        <v>1</v>
      </c>
      <c r="BM802" s="19">
        <f>IF(SUM(BA801:BK801)=SUM(BA802:BK802),BM801,BM801*SUMPRODUCT(BA802:BK802,AO802:AY802,Q802:AA802)/SUMPRODUCT(BA801:BK801,AO802:AY802,AC802:AM802))</f>
        <v>0.8185351248056717</v>
      </c>
      <c r="BN802" s="26">
        <f>SUMPRODUCT(AO802:AY802,BA802:BK802,Q802:AA802)/BM802</f>
        <v>6747.6415654693292</v>
      </c>
      <c r="BO802">
        <f t="shared" si="205"/>
        <v>8866</v>
      </c>
    </row>
    <row r="803" spans="1:67" x14ac:dyDescent="0.75">
      <c r="A803" s="3">
        <v>43170</v>
      </c>
      <c r="B803" s="46">
        <f>INDEX('Index Volume'!B:B,MATCH(Index_New!$A803,'Index Volume'!$A:$A,0))</f>
        <v>6296370176</v>
      </c>
      <c r="C803" s="46">
        <f>INDEX('Index Volume'!C:C,MATCH(Index_New!$A803,'Index Volume'!$A:$A,0))</f>
        <v>472972000</v>
      </c>
      <c r="D803" s="46">
        <f>INDEX('Index Volume'!D:D,MATCH(Index_New!$A803,'Index Volume'!$A:$A,0))</f>
        <v>669377984</v>
      </c>
      <c r="E803" s="46">
        <f>INDEX('Index Volume'!E:E,MATCH(Index_New!$A803,'Index Volume'!$A:$A,0))</f>
        <v>278368000</v>
      </c>
      <c r="F803" s="46">
        <f>INDEX('Index Volume'!F:F,MATCH(Index_New!$A803,'Index Volume'!$A:$A,0))</f>
        <v>1562680064</v>
      </c>
      <c r="G803" s="46">
        <f>INDEX('Index Volume'!G:G,MATCH(Index_New!$A803,'Index Volume'!$A:$A,0))</f>
        <v>514167008</v>
      </c>
      <c r="H803" s="46">
        <f>INDEX('Index Volume'!H:H,MATCH(Index_New!$A803,'Index Volume'!$A:$A,0))</f>
        <v>73755400</v>
      </c>
      <c r="I803" s="46">
        <f>INDEX('Index Volume'!I:I,MATCH(Index_New!$A803,'Index Volume'!$A:$A,0))</f>
        <v>55436800</v>
      </c>
      <c r="J803" s="46">
        <f>INDEX('Index Volume'!J:J,MATCH(Index_New!$A803,'Index Volume'!$A:$A,0))</f>
        <v>271828992</v>
      </c>
      <c r="K803" s="46">
        <f>INDEX('Index Volume'!K:K,MATCH(Index_New!$A803,'Index Volume'!$A:$A,0))</f>
        <v>100122000</v>
      </c>
      <c r="L803" s="46">
        <f>INDEX('Index Volume'!L:L,MATCH(Index_New!$A803,'Index Volume'!$A:$A,0))</f>
        <v>26023900</v>
      </c>
      <c r="M803" s="46">
        <f t="shared" si="191"/>
        <v>10321102324</v>
      </c>
      <c r="N803" s="1">
        <f t="shared" si="192"/>
        <v>10321102324</v>
      </c>
      <c r="O803" t="b">
        <f t="shared" si="193"/>
        <v>1</v>
      </c>
      <c r="Q803" s="7">
        <f t="shared" si="194"/>
        <v>0.6038104484615181</v>
      </c>
      <c r="R803" s="7">
        <f t="shared" si="195"/>
        <v>2.8686303114173552E-2</v>
      </c>
      <c r="S803" s="7">
        <f t="shared" si="196"/>
        <v>6.627473753802017E-2</v>
      </c>
      <c r="T803" s="7">
        <f t="shared" si="197"/>
        <v>4.3669813284786557E-2</v>
      </c>
      <c r="U803" s="7">
        <f t="shared" si="198"/>
        <v>0.17096874106647689</v>
      </c>
      <c r="V803" s="7">
        <f t="shared" si="199"/>
        <v>3.2670769090202195E-2</v>
      </c>
      <c r="W803" s="7">
        <f t="shared" si="200"/>
        <v>4.1769202366836898E-3</v>
      </c>
      <c r="X803" s="7">
        <f t="shared" si="201"/>
        <v>4.6467669617638848E-3</v>
      </c>
      <c r="Y803" s="7">
        <f t="shared" si="202"/>
        <v>3.308444104424979E-2</v>
      </c>
      <c r="Z803" s="7">
        <f t="shared" si="203"/>
        <v>8.6194192607007974E-3</v>
      </c>
      <c r="AA803" s="7">
        <f t="shared" si="204"/>
        <v>3.3916399414243158E-3</v>
      </c>
      <c r="AC803" s="7">
        <f>IF(DAY($A803)=1,VLOOKUP($A803-1,$A$2:$L$1124,$Q$1,FALSE)/VLOOKUP($A803-1,$A$2:$N$1124,14,FALSE),AC802)</f>
        <v>0.6038104484615181</v>
      </c>
      <c r="AD803" s="7">
        <f>IF(DAY($A803)=1,VLOOKUP($A803-1,$A$2:$L$1124,$R$1,FALSE)/VLOOKUP($A803-1,$A$2:$N$1124,14,FALSE),AD802)</f>
        <v>2.8686303114173552E-2</v>
      </c>
      <c r="AE803" s="7">
        <f>IF(DAY($A803)=1,VLOOKUP($A803-1,$A$2:$L$1124,$S$1,FALSE)/VLOOKUP($A803-1,$A$2:$N$1124,14,FALSE),AE802)</f>
        <v>6.627473753802017E-2</v>
      </c>
      <c r="AF803" s="7">
        <f>IF(DAY($A803)=1,VLOOKUP($A803-1,$A$2:$L$1124,$T$1,FALSE)/VLOOKUP($A803-1,$A$2:$N$1124,14,FALSE),AF802)</f>
        <v>4.3669813284786557E-2</v>
      </c>
      <c r="AG803" s="7">
        <f>IF(DAY($A803)=1,VLOOKUP($A803-1,$A$2:$L$1124,$U$1,FALSE)/VLOOKUP($A803-1,$A$2:$N$1124,14,FALSE),AG802)</f>
        <v>0.17096874106647689</v>
      </c>
      <c r="AH803" s="7">
        <f>IF(DAY($A803)=1,VLOOKUP($A803-1,$A$2:$L$1124,$V$1,FALSE)/VLOOKUP($A803-1,$A$2:$N$1124,14,FALSE),AH802)</f>
        <v>3.2670769090202195E-2</v>
      </c>
      <c r="AI803" s="7">
        <f>IF(DAY($A803)=1,VLOOKUP($A803-1,$A$2:$L$1124,$W$1,FALSE)/VLOOKUP($A803-1,$A$2:$N$1124,14,FALSE),AI802)</f>
        <v>4.1769202366836898E-3</v>
      </c>
      <c r="AJ803" s="7">
        <f>IF(DAY($A803)=1,VLOOKUP($A803-1,$A$2:$L$1124,$X$1,FALSE)/VLOOKUP($A803-1,$A$2:$N$1124,14,FALSE),AJ802)</f>
        <v>4.6467669617638848E-3</v>
      </c>
      <c r="AK803" s="7">
        <f>IF(DAY($A803)=1,VLOOKUP($A803-1,$A$2:$L$1124,$Y$1,FALSE)/VLOOKUP($A803-1,$A$2:$N$1124,14,FALSE),AK802)</f>
        <v>3.308444104424979E-2</v>
      </c>
      <c r="AL803" s="7">
        <f>IF(DAY($A803)=1,VLOOKUP($A803-1,$A$2:$L$1124,$Z$1,FALSE)/VLOOKUP($A803-1,$A$2:$N$1124,14,FALSE),AL802)</f>
        <v>8.6194192607007974E-3</v>
      </c>
      <c r="AM803" s="7">
        <f>IF(DAY($A803)=1,VLOOKUP($A803-1,$A$2:$L$1124,$AA$1,FALSE)/VLOOKUP($A803-1,$A$2:$N$1124,14,FALSE),AM802)</f>
        <v>3.3916399414243158E-3</v>
      </c>
      <c r="AO803" s="12">
        <f>VLOOKUP($A803,BTC!$A$1:$G$1853,5,FALSE)</f>
        <v>9578.6299999999992</v>
      </c>
      <c r="AP803" s="12">
        <f>VLOOKUP($A803,XRP!$A$1:$G$1853,5,FALSE)</f>
        <v>0.83112200000000003</v>
      </c>
      <c r="AQ803" s="12">
        <f>VLOOKUP($A803,LTC!$A$1:$G$1853,5,FALSE)</f>
        <v>188.95</v>
      </c>
      <c r="AR803" s="12">
        <f>VLOOKUP($A803,ETC!$A$1:$G$1853,5,FALSE)</f>
        <v>21.58</v>
      </c>
      <c r="AS803" s="12">
        <f>VLOOKUP($A803,ETH!$A$1:$G$1853,5,FALSE)</f>
        <v>723.34</v>
      </c>
      <c r="AT803" s="12">
        <f>VLOOKUP($A803,BCH!$A$1:$G$1853,5,FALSE)</f>
        <v>1145.17</v>
      </c>
      <c r="AU803" s="12">
        <f>VLOOKUP($A803,XMR!$A$1:$G$1853,5,FALSE)</f>
        <v>282.35000000000002</v>
      </c>
      <c r="AV803" s="12">
        <f>VLOOKUP($A803,ZEC!$A$1:$G$1853,5,FALSE)</f>
        <v>309.7</v>
      </c>
      <c r="AW803" s="12">
        <f>VLOOKUP($A803,EOS!$A$1:$G$1853,5,FALSE)</f>
        <v>6.14</v>
      </c>
      <c r="AX803" s="12">
        <f>VLOOKUP($A803,DASH!$A$1:$G$1853,5,FALSE)</f>
        <v>531.79999999999995</v>
      </c>
      <c r="AY803" s="12">
        <f>VLOOKUP($A803,XLM!$A$1:$G$1853,5,FALSE)</f>
        <v>0.30421700000000002</v>
      </c>
      <c r="BA803" s="24">
        <v>1</v>
      </c>
      <c r="BB803" s="24">
        <v>1</v>
      </c>
      <c r="BC803" s="24">
        <v>1</v>
      </c>
      <c r="BD803" s="24">
        <v>1</v>
      </c>
      <c r="BE803" s="24">
        <v>1</v>
      </c>
      <c r="BF803" s="24">
        <v>1</v>
      </c>
      <c r="BG803" s="24">
        <v>1</v>
      </c>
      <c r="BH803" s="24">
        <v>1</v>
      </c>
      <c r="BI803" s="24">
        <v>1</v>
      </c>
      <c r="BJ803" s="24">
        <v>1</v>
      </c>
      <c r="BK803" s="24">
        <v>1</v>
      </c>
      <c r="BM803" s="19">
        <f>IF(SUM(BA802:BK802)=SUM(BA803:BK803),BM802,BM802*SUMPRODUCT(BA803:BK803,AO803:AY803,Q803:AA803)/SUMPRODUCT(BA802:BK802,AO803:AY803,AC803:AM803))</f>
        <v>0.8185351248056717</v>
      </c>
      <c r="BN803" s="26">
        <f>SUMPRODUCT(AO803:AY803,BA803:BK803,Q803:AA803)/BM803</f>
        <v>7288.2080335815581</v>
      </c>
      <c r="BO803">
        <f t="shared" si="205"/>
        <v>9578.6299999999992</v>
      </c>
    </row>
    <row r="804" spans="1:67" x14ac:dyDescent="0.75">
      <c r="A804" s="4">
        <v>43171</v>
      </c>
      <c r="B804" s="46">
        <f>INDEX('Index Volume'!B:B,MATCH(Index_New!$A804,'Index Volume'!$A:$A,0))</f>
        <v>6457399808</v>
      </c>
      <c r="C804" s="46">
        <f>INDEX('Index Volume'!C:C,MATCH(Index_New!$A804,'Index Volume'!$A:$A,0))</f>
        <v>355031008</v>
      </c>
      <c r="D804" s="46">
        <f>INDEX('Index Volume'!D:D,MATCH(Index_New!$A804,'Index Volume'!$A:$A,0))</f>
        <v>567628992</v>
      </c>
      <c r="E804" s="46">
        <f>INDEX('Index Volume'!E:E,MATCH(Index_New!$A804,'Index Volume'!$A:$A,0))</f>
        <v>222694000</v>
      </c>
      <c r="F804" s="46">
        <f>INDEX('Index Volume'!F:F,MATCH(Index_New!$A804,'Index Volume'!$A:$A,0))</f>
        <v>1764999936</v>
      </c>
      <c r="G804" s="46">
        <f>INDEX('Index Volume'!G:G,MATCH(Index_New!$A804,'Index Volume'!$A:$A,0))</f>
        <v>425558016</v>
      </c>
      <c r="H804" s="46">
        <f>INDEX('Index Volume'!H:H,MATCH(Index_New!$A804,'Index Volume'!$A:$A,0))</f>
        <v>66680300</v>
      </c>
      <c r="I804" s="46">
        <f>INDEX('Index Volume'!I:I,MATCH(Index_New!$A804,'Index Volume'!$A:$A,0))</f>
        <v>51763700</v>
      </c>
      <c r="J804" s="46">
        <f>INDEX('Index Volume'!J:J,MATCH(Index_New!$A804,'Index Volume'!$A:$A,0))</f>
        <v>206551008</v>
      </c>
      <c r="K804" s="46">
        <f>INDEX('Index Volume'!K:K,MATCH(Index_New!$A804,'Index Volume'!$A:$A,0))</f>
        <v>85381400</v>
      </c>
      <c r="L804" s="46">
        <f>INDEX('Index Volume'!L:L,MATCH(Index_New!$A804,'Index Volume'!$A:$A,0))</f>
        <v>29443200</v>
      </c>
      <c r="M804" s="46">
        <f t="shared" si="191"/>
        <v>10233131368</v>
      </c>
      <c r="N804" s="1">
        <f t="shared" si="192"/>
        <v>10233131368</v>
      </c>
      <c r="O804" t="b">
        <f t="shared" si="193"/>
        <v>1</v>
      </c>
      <c r="Q804" s="7">
        <f t="shared" si="194"/>
        <v>0.6038104484615181</v>
      </c>
      <c r="R804" s="7">
        <f t="shared" si="195"/>
        <v>2.8686303114173552E-2</v>
      </c>
      <c r="S804" s="7">
        <f t="shared" si="196"/>
        <v>6.627473753802017E-2</v>
      </c>
      <c r="T804" s="7">
        <f t="shared" si="197"/>
        <v>4.3669813284786557E-2</v>
      </c>
      <c r="U804" s="7">
        <f t="shared" si="198"/>
        <v>0.17096874106647689</v>
      </c>
      <c r="V804" s="7">
        <f t="shared" si="199"/>
        <v>3.2670769090202195E-2</v>
      </c>
      <c r="W804" s="7">
        <f t="shared" si="200"/>
        <v>4.1769202366836898E-3</v>
      </c>
      <c r="X804" s="7">
        <f t="shared" si="201"/>
        <v>4.6467669617638848E-3</v>
      </c>
      <c r="Y804" s="7">
        <f t="shared" si="202"/>
        <v>3.308444104424979E-2</v>
      </c>
      <c r="Z804" s="7">
        <f t="shared" si="203"/>
        <v>8.6194192607007974E-3</v>
      </c>
      <c r="AA804" s="7">
        <f t="shared" si="204"/>
        <v>3.3916399414243158E-3</v>
      </c>
      <c r="AC804" s="7">
        <f>IF(DAY($A804)=1,VLOOKUP($A804-1,$A$2:$L$1124,$Q$1,FALSE)/VLOOKUP($A804-1,$A$2:$N$1124,14,FALSE),AC803)</f>
        <v>0.6038104484615181</v>
      </c>
      <c r="AD804" s="7">
        <f>IF(DAY($A804)=1,VLOOKUP($A804-1,$A$2:$L$1124,$R$1,FALSE)/VLOOKUP($A804-1,$A$2:$N$1124,14,FALSE),AD803)</f>
        <v>2.8686303114173552E-2</v>
      </c>
      <c r="AE804" s="7">
        <f>IF(DAY($A804)=1,VLOOKUP($A804-1,$A$2:$L$1124,$S$1,FALSE)/VLOOKUP($A804-1,$A$2:$N$1124,14,FALSE),AE803)</f>
        <v>6.627473753802017E-2</v>
      </c>
      <c r="AF804" s="7">
        <f>IF(DAY($A804)=1,VLOOKUP($A804-1,$A$2:$L$1124,$T$1,FALSE)/VLOOKUP($A804-1,$A$2:$N$1124,14,FALSE),AF803)</f>
        <v>4.3669813284786557E-2</v>
      </c>
      <c r="AG804" s="7">
        <f>IF(DAY($A804)=1,VLOOKUP($A804-1,$A$2:$L$1124,$U$1,FALSE)/VLOOKUP($A804-1,$A$2:$N$1124,14,FALSE),AG803)</f>
        <v>0.17096874106647689</v>
      </c>
      <c r="AH804" s="7">
        <f>IF(DAY($A804)=1,VLOOKUP($A804-1,$A$2:$L$1124,$V$1,FALSE)/VLOOKUP($A804-1,$A$2:$N$1124,14,FALSE),AH803)</f>
        <v>3.2670769090202195E-2</v>
      </c>
      <c r="AI804" s="7">
        <f>IF(DAY($A804)=1,VLOOKUP($A804-1,$A$2:$L$1124,$W$1,FALSE)/VLOOKUP($A804-1,$A$2:$N$1124,14,FALSE),AI803)</f>
        <v>4.1769202366836898E-3</v>
      </c>
      <c r="AJ804" s="7">
        <f>IF(DAY($A804)=1,VLOOKUP($A804-1,$A$2:$L$1124,$X$1,FALSE)/VLOOKUP($A804-1,$A$2:$N$1124,14,FALSE),AJ803)</f>
        <v>4.6467669617638848E-3</v>
      </c>
      <c r="AK804" s="7">
        <f>IF(DAY($A804)=1,VLOOKUP($A804-1,$A$2:$L$1124,$Y$1,FALSE)/VLOOKUP($A804-1,$A$2:$N$1124,14,FALSE),AK803)</f>
        <v>3.308444104424979E-2</v>
      </c>
      <c r="AL804" s="7">
        <f>IF(DAY($A804)=1,VLOOKUP($A804-1,$A$2:$L$1124,$Z$1,FALSE)/VLOOKUP($A804-1,$A$2:$N$1124,14,FALSE),AL803)</f>
        <v>8.6194192607007974E-3</v>
      </c>
      <c r="AM804" s="7">
        <f>IF(DAY($A804)=1,VLOOKUP($A804-1,$A$2:$L$1124,$AA$1,FALSE)/VLOOKUP($A804-1,$A$2:$N$1124,14,FALSE),AM803)</f>
        <v>3.3916399414243158E-3</v>
      </c>
      <c r="AO804" s="12">
        <f>VLOOKUP($A804,BTC!$A$1:$G$1853,5,FALSE)</f>
        <v>9205.1200000000008</v>
      </c>
      <c r="AP804" s="12">
        <f>VLOOKUP($A804,XRP!$A$1:$G$1853,5,FALSE)</f>
        <v>0.80104799999999998</v>
      </c>
      <c r="AQ804" s="12">
        <f>VLOOKUP($A804,LTC!$A$1:$G$1853,5,FALSE)</f>
        <v>178.23</v>
      </c>
      <c r="AR804" s="12">
        <f>VLOOKUP($A804,ETC!$A$1:$G$1853,5,FALSE)</f>
        <v>20.5</v>
      </c>
      <c r="AS804" s="12">
        <f>VLOOKUP($A804,ETH!$A$1:$G$1853,5,FALSE)</f>
        <v>699.83</v>
      </c>
      <c r="AT804" s="12">
        <f>VLOOKUP($A804,BCH!$A$1:$G$1853,5,FALSE)</f>
        <v>1051.28</v>
      </c>
      <c r="AU804" s="12">
        <f>VLOOKUP($A804,XMR!$A$1:$G$1853,5,FALSE)</f>
        <v>259.42</v>
      </c>
      <c r="AV804" s="12">
        <f>VLOOKUP($A804,ZEC!$A$1:$G$1853,5,FALSE)</f>
        <v>291.69</v>
      </c>
      <c r="AW804" s="12">
        <f>VLOOKUP($A804,EOS!$A$1:$G$1853,5,FALSE)</f>
        <v>5.83</v>
      </c>
      <c r="AX804" s="12">
        <f>VLOOKUP($A804,DASH!$A$1:$G$1853,5,FALSE)</f>
        <v>501.3</v>
      </c>
      <c r="AY804" s="12">
        <f>VLOOKUP($A804,XLM!$A$1:$G$1853,5,FALSE)</f>
        <v>0.291765</v>
      </c>
      <c r="BA804" s="24">
        <v>1</v>
      </c>
      <c r="BB804" s="24">
        <v>1</v>
      </c>
      <c r="BC804" s="24">
        <v>1</v>
      </c>
      <c r="BD804" s="24">
        <v>1</v>
      </c>
      <c r="BE804" s="24">
        <v>1</v>
      </c>
      <c r="BF804" s="24">
        <v>1</v>
      </c>
      <c r="BG804" s="24">
        <v>1</v>
      </c>
      <c r="BH804" s="24">
        <v>1</v>
      </c>
      <c r="BI804" s="24">
        <v>1</v>
      </c>
      <c r="BJ804" s="24">
        <v>1</v>
      </c>
      <c r="BK804" s="24">
        <v>1</v>
      </c>
      <c r="BM804" s="19">
        <f>IF(SUM(BA803:BK803)=SUM(BA804:BK804),BM803,BM803*SUMPRODUCT(BA804:BK804,AO804:AY804,Q804:AA804)/SUMPRODUCT(BA803:BK803,AO804:AY804,AC804:AM804))</f>
        <v>0.8185351248056717</v>
      </c>
      <c r="BN804" s="26">
        <f>SUMPRODUCT(AO804:AY804,BA804:BK804,Q804:AA804)/BM804</f>
        <v>7002.5424412586344</v>
      </c>
      <c r="BO804">
        <f t="shared" si="205"/>
        <v>9205.1200000000008</v>
      </c>
    </row>
    <row r="805" spans="1:67" x14ac:dyDescent="0.75">
      <c r="A805" s="3">
        <v>43172</v>
      </c>
      <c r="B805" s="46">
        <f>INDEX('Index Volume'!B:B,MATCH(Index_New!$A805,'Index Volume'!$A:$A,0))</f>
        <v>5991139840</v>
      </c>
      <c r="C805" s="46">
        <f>INDEX('Index Volume'!C:C,MATCH(Index_New!$A805,'Index Volume'!$A:$A,0))</f>
        <v>279679008</v>
      </c>
      <c r="D805" s="46">
        <f>INDEX('Index Volume'!D:D,MATCH(Index_New!$A805,'Index Volume'!$A:$A,0))</f>
        <v>468094016</v>
      </c>
      <c r="E805" s="46">
        <f>INDEX('Index Volume'!E:E,MATCH(Index_New!$A805,'Index Volume'!$A:$A,0))</f>
        <v>178296000</v>
      </c>
      <c r="F805" s="46">
        <f>INDEX('Index Volume'!F:F,MATCH(Index_New!$A805,'Index Volume'!$A:$A,0))</f>
        <v>1425959936</v>
      </c>
      <c r="G805" s="46">
        <f>INDEX('Index Volume'!G:G,MATCH(Index_New!$A805,'Index Volume'!$A:$A,0))</f>
        <v>458028000</v>
      </c>
      <c r="H805" s="46">
        <f>INDEX('Index Volume'!H:H,MATCH(Index_New!$A805,'Index Volume'!$A:$A,0))</f>
        <v>69264496</v>
      </c>
      <c r="I805" s="46">
        <f>INDEX('Index Volume'!I:I,MATCH(Index_New!$A805,'Index Volume'!$A:$A,0))</f>
        <v>46337600</v>
      </c>
      <c r="J805" s="46">
        <f>INDEX('Index Volume'!J:J,MATCH(Index_New!$A805,'Index Volume'!$A:$A,0))</f>
        <v>199199008</v>
      </c>
      <c r="K805" s="46">
        <f>INDEX('Index Volume'!K:K,MATCH(Index_New!$A805,'Index Volume'!$A:$A,0))</f>
        <v>83317104</v>
      </c>
      <c r="L805" s="46">
        <f>INDEX('Index Volume'!L:L,MATCH(Index_New!$A805,'Index Volume'!$A:$A,0))</f>
        <v>24814700</v>
      </c>
      <c r="M805" s="46">
        <f t="shared" si="191"/>
        <v>9224129708</v>
      </c>
      <c r="N805" s="1">
        <f t="shared" si="192"/>
        <v>9224129708</v>
      </c>
      <c r="O805" t="b">
        <f t="shared" si="193"/>
        <v>1</v>
      </c>
      <c r="Q805" s="7">
        <f t="shared" si="194"/>
        <v>0.6038104484615181</v>
      </c>
      <c r="R805" s="7">
        <f t="shared" si="195"/>
        <v>2.8686303114173552E-2</v>
      </c>
      <c r="S805" s="7">
        <f t="shared" si="196"/>
        <v>6.627473753802017E-2</v>
      </c>
      <c r="T805" s="7">
        <f t="shared" si="197"/>
        <v>4.3669813284786557E-2</v>
      </c>
      <c r="U805" s="7">
        <f t="shared" si="198"/>
        <v>0.17096874106647689</v>
      </c>
      <c r="V805" s="7">
        <f t="shared" si="199"/>
        <v>3.2670769090202195E-2</v>
      </c>
      <c r="W805" s="7">
        <f t="shared" si="200"/>
        <v>4.1769202366836898E-3</v>
      </c>
      <c r="X805" s="7">
        <f t="shared" si="201"/>
        <v>4.6467669617638848E-3</v>
      </c>
      <c r="Y805" s="7">
        <f t="shared" si="202"/>
        <v>3.308444104424979E-2</v>
      </c>
      <c r="Z805" s="7">
        <f t="shared" si="203"/>
        <v>8.6194192607007974E-3</v>
      </c>
      <c r="AA805" s="7">
        <f t="shared" si="204"/>
        <v>3.3916399414243158E-3</v>
      </c>
      <c r="AC805" s="7">
        <f>IF(DAY($A805)=1,VLOOKUP($A805-1,$A$2:$L$1124,$Q$1,FALSE)/VLOOKUP($A805-1,$A$2:$N$1124,14,FALSE),AC804)</f>
        <v>0.6038104484615181</v>
      </c>
      <c r="AD805" s="7">
        <f>IF(DAY($A805)=1,VLOOKUP($A805-1,$A$2:$L$1124,$R$1,FALSE)/VLOOKUP($A805-1,$A$2:$N$1124,14,FALSE),AD804)</f>
        <v>2.8686303114173552E-2</v>
      </c>
      <c r="AE805" s="7">
        <f>IF(DAY($A805)=1,VLOOKUP($A805-1,$A$2:$L$1124,$S$1,FALSE)/VLOOKUP($A805-1,$A$2:$N$1124,14,FALSE),AE804)</f>
        <v>6.627473753802017E-2</v>
      </c>
      <c r="AF805" s="7">
        <f>IF(DAY($A805)=1,VLOOKUP($A805-1,$A$2:$L$1124,$T$1,FALSE)/VLOOKUP($A805-1,$A$2:$N$1124,14,FALSE),AF804)</f>
        <v>4.3669813284786557E-2</v>
      </c>
      <c r="AG805" s="7">
        <f>IF(DAY($A805)=1,VLOOKUP($A805-1,$A$2:$L$1124,$U$1,FALSE)/VLOOKUP($A805-1,$A$2:$N$1124,14,FALSE),AG804)</f>
        <v>0.17096874106647689</v>
      </c>
      <c r="AH805" s="7">
        <f>IF(DAY($A805)=1,VLOOKUP($A805-1,$A$2:$L$1124,$V$1,FALSE)/VLOOKUP($A805-1,$A$2:$N$1124,14,FALSE),AH804)</f>
        <v>3.2670769090202195E-2</v>
      </c>
      <c r="AI805" s="7">
        <f>IF(DAY($A805)=1,VLOOKUP($A805-1,$A$2:$L$1124,$W$1,FALSE)/VLOOKUP($A805-1,$A$2:$N$1124,14,FALSE),AI804)</f>
        <v>4.1769202366836898E-3</v>
      </c>
      <c r="AJ805" s="7">
        <f>IF(DAY($A805)=1,VLOOKUP($A805-1,$A$2:$L$1124,$X$1,FALSE)/VLOOKUP($A805-1,$A$2:$N$1124,14,FALSE),AJ804)</f>
        <v>4.6467669617638848E-3</v>
      </c>
      <c r="AK805" s="7">
        <f>IF(DAY($A805)=1,VLOOKUP($A805-1,$A$2:$L$1124,$Y$1,FALSE)/VLOOKUP($A805-1,$A$2:$N$1124,14,FALSE),AK804)</f>
        <v>3.308444104424979E-2</v>
      </c>
      <c r="AL805" s="7">
        <f>IF(DAY($A805)=1,VLOOKUP($A805-1,$A$2:$L$1124,$Z$1,FALSE)/VLOOKUP($A805-1,$A$2:$N$1124,14,FALSE),AL804)</f>
        <v>8.6194192607007974E-3</v>
      </c>
      <c r="AM805" s="7">
        <f>IF(DAY($A805)=1,VLOOKUP($A805-1,$A$2:$L$1124,$AA$1,FALSE)/VLOOKUP($A805-1,$A$2:$N$1124,14,FALSE),AM804)</f>
        <v>3.3916399414243158E-3</v>
      </c>
      <c r="AO805" s="12">
        <f>VLOOKUP($A805,BTC!$A$1:$G$1853,5,FALSE)</f>
        <v>9194.85</v>
      </c>
      <c r="AP805" s="12">
        <f>VLOOKUP($A805,XRP!$A$1:$G$1853,5,FALSE)</f>
        <v>0.78971100000000005</v>
      </c>
      <c r="AQ805" s="12">
        <f>VLOOKUP($A805,LTC!$A$1:$G$1853,5,FALSE)</f>
        <v>175.78</v>
      </c>
      <c r="AR805" s="12">
        <f>VLOOKUP($A805,ETC!$A$1:$G$1853,5,FALSE)</f>
        <v>19.920000000000002</v>
      </c>
      <c r="AS805" s="12">
        <f>VLOOKUP($A805,ETH!$A$1:$G$1853,5,FALSE)</f>
        <v>690.83</v>
      </c>
      <c r="AT805" s="12">
        <f>VLOOKUP($A805,BCH!$A$1:$G$1853,5,FALSE)</f>
        <v>1064.03</v>
      </c>
      <c r="AU805" s="12">
        <f>VLOOKUP($A805,XMR!$A$1:$G$1853,5,FALSE)</f>
        <v>248.07</v>
      </c>
      <c r="AV805" s="12">
        <f>VLOOKUP($A805,ZEC!$A$1:$G$1853,5,FALSE)</f>
        <v>284.37</v>
      </c>
      <c r="AW805" s="12">
        <f>VLOOKUP($A805,EOS!$A$1:$G$1853,5,FALSE)</f>
        <v>5.86</v>
      </c>
      <c r="AX805" s="12">
        <f>VLOOKUP($A805,DASH!$A$1:$G$1853,5,FALSE)</f>
        <v>487.37</v>
      </c>
      <c r="AY805" s="12">
        <f>VLOOKUP($A805,XLM!$A$1:$G$1853,5,FALSE)</f>
        <v>0.29019299999999998</v>
      </c>
      <c r="BA805" s="24">
        <v>1</v>
      </c>
      <c r="BB805" s="24">
        <v>1</v>
      </c>
      <c r="BC805" s="24">
        <v>1</v>
      </c>
      <c r="BD805" s="24">
        <v>1</v>
      </c>
      <c r="BE805" s="24">
        <v>1</v>
      </c>
      <c r="BF805" s="24">
        <v>1</v>
      </c>
      <c r="BG805" s="24">
        <v>1</v>
      </c>
      <c r="BH805" s="24">
        <v>1</v>
      </c>
      <c r="BI805" s="24">
        <v>1</v>
      </c>
      <c r="BJ805" s="24">
        <v>1</v>
      </c>
      <c r="BK805" s="24">
        <v>1</v>
      </c>
      <c r="BM805" s="19">
        <f>IF(SUM(BA804:BK804)=SUM(BA805:BK805),BM804,BM804*SUMPRODUCT(BA805:BK805,AO805:AY805,Q805:AA805)/SUMPRODUCT(BA804:BK804,AO805:AY805,AC805:AM805))</f>
        <v>0.8185351248056717</v>
      </c>
      <c r="BN805" s="26">
        <f>SUMPRODUCT(AO805:AY805,BA805:BK805,Q805:AA805)/BM805</f>
        <v>6993.1209394335319</v>
      </c>
      <c r="BO805">
        <f t="shared" si="205"/>
        <v>9194.85</v>
      </c>
    </row>
    <row r="806" spans="1:67" x14ac:dyDescent="0.75">
      <c r="A806" s="4">
        <v>43173</v>
      </c>
      <c r="B806" s="46">
        <f>INDEX('Index Volume'!B:B,MATCH(Index_New!$A806,'Index Volume'!$A:$A,0))</f>
        <v>6438230016</v>
      </c>
      <c r="C806" s="46">
        <f>INDEX('Index Volume'!C:C,MATCH(Index_New!$A806,'Index Volume'!$A:$A,0))</f>
        <v>479148992</v>
      </c>
      <c r="D806" s="46">
        <f>INDEX('Index Volume'!D:D,MATCH(Index_New!$A806,'Index Volume'!$A:$A,0))</f>
        <v>480652992</v>
      </c>
      <c r="E806" s="46">
        <f>INDEX('Index Volume'!E:E,MATCH(Index_New!$A806,'Index Volume'!$A:$A,0))</f>
        <v>201571008</v>
      </c>
      <c r="F806" s="46">
        <f>INDEX('Index Volume'!F:F,MATCH(Index_New!$A806,'Index Volume'!$A:$A,0))</f>
        <v>1810560000</v>
      </c>
      <c r="G806" s="46">
        <f>INDEX('Index Volume'!G:G,MATCH(Index_New!$A806,'Index Volume'!$A:$A,0))</f>
        <v>406616000</v>
      </c>
      <c r="H806" s="46">
        <f>INDEX('Index Volume'!H:H,MATCH(Index_New!$A806,'Index Volume'!$A:$A,0))</f>
        <v>75383296</v>
      </c>
      <c r="I806" s="46">
        <f>INDEX('Index Volume'!I:I,MATCH(Index_New!$A806,'Index Volume'!$A:$A,0))</f>
        <v>52691100</v>
      </c>
      <c r="J806" s="46">
        <f>INDEX('Index Volume'!J:J,MATCH(Index_New!$A806,'Index Volume'!$A:$A,0))</f>
        <v>210732992</v>
      </c>
      <c r="K806" s="46">
        <f>INDEX('Index Volume'!K:K,MATCH(Index_New!$A806,'Index Volume'!$A:$A,0))</f>
        <v>96938400</v>
      </c>
      <c r="L806" s="46">
        <f>INDEX('Index Volume'!L:L,MATCH(Index_New!$A806,'Index Volume'!$A:$A,0))</f>
        <v>49138300</v>
      </c>
      <c r="M806" s="46">
        <f t="shared" si="191"/>
        <v>10301663096</v>
      </c>
      <c r="N806" s="1">
        <f t="shared" si="192"/>
        <v>10301663096</v>
      </c>
      <c r="O806" t="b">
        <f t="shared" si="193"/>
        <v>1</v>
      </c>
      <c r="Q806" s="7">
        <f t="shared" si="194"/>
        <v>0.6038104484615181</v>
      </c>
      <c r="R806" s="7">
        <f t="shared" si="195"/>
        <v>2.8686303114173552E-2</v>
      </c>
      <c r="S806" s="7">
        <f t="shared" si="196"/>
        <v>6.627473753802017E-2</v>
      </c>
      <c r="T806" s="7">
        <f t="shared" si="197"/>
        <v>4.3669813284786557E-2</v>
      </c>
      <c r="U806" s="7">
        <f t="shared" si="198"/>
        <v>0.17096874106647689</v>
      </c>
      <c r="V806" s="7">
        <f t="shared" si="199"/>
        <v>3.2670769090202195E-2</v>
      </c>
      <c r="W806" s="7">
        <f t="shared" si="200"/>
        <v>4.1769202366836898E-3</v>
      </c>
      <c r="X806" s="7">
        <f t="shared" si="201"/>
        <v>4.6467669617638848E-3</v>
      </c>
      <c r="Y806" s="7">
        <f t="shared" si="202"/>
        <v>3.308444104424979E-2</v>
      </c>
      <c r="Z806" s="7">
        <f t="shared" si="203"/>
        <v>8.6194192607007974E-3</v>
      </c>
      <c r="AA806" s="7">
        <f t="shared" si="204"/>
        <v>3.3916399414243158E-3</v>
      </c>
      <c r="AC806" s="7">
        <f>IF(DAY($A806)=1,VLOOKUP($A806-1,$A$2:$L$1124,$Q$1,FALSE)/VLOOKUP($A806-1,$A$2:$N$1124,14,FALSE),AC805)</f>
        <v>0.6038104484615181</v>
      </c>
      <c r="AD806" s="7">
        <f>IF(DAY($A806)=1,VLOOKUP($A806-1,$A$2:$L$1124,$R$1,FALSE)/VLOOKUP($A806-1,$A$2:$N$1124,14,FALSE),AD805)</f>
        <v>2.8686303114173552E-2</v>
      </c>
      <c r="AE806" s="7">
        <f>IF(DAY($A806)=1,VLOOKUP($A806-1,$A$2:$L$1124,$S$1,FALSE)/VLOOKUP($A806-1,$A$2:$N$1124,14,FALSE),AE805)</f>
        <v>6.627473753802017E-2</v>
      </c>
      <c r="AF806" s="7">
        <f>IF(DAY($A806)=1,VLOOKUP($A806-1,$A$2:$L$1124,$T$1,FALSE)/VLOOKUP($A806-1,$A$2:$N$1124,14,FALSE),AF805)</f>
        <v>4.3669813284786557E-2</v>
      </c>
      <c r="AG806" s="7">
        <f>IF(DAY($A806)=1,VLOOKUP($A806-1,$A$2:$L$1124,$U$1,FALSE)/VLOOKUP($A806-1,$A$2:$N$1124,14,FALSE),AG805)</f>
        <v>0.17096874106647689</v>
      </c>
      <c r="AH806" s="7">
        <f>IF(DAY($A806)=1,VLOOKUP($A806-1,$A$2:$L$1124,$V$1,FALSE)/VLOOKUP($A806-1,$A$2:$N$1124,14,FALSE),AH805)</f>
        <v>3.2670769090202195E-2</v>
      </c>
      <c r="AI806" s="7">
        <f>IF(DAY($A806)=1,VLOOKUP($A806-1,$A$2:$L$1124,$W$1,FALSE)/VLOOKUP($A806-1,$A$2:$N$1124,14,FALSE),AI805)</f>
        <v>4.1769202366836898E-3</v>
      </c>
      <c r="AJ806" s="7">
        <f>IF(DAY($A806)=1,VLOOKUP($A806-1,$A$2:$L$1124,$X$1,FALSE)/VLOOKUP($A806-1,$A$2:$N$1124,14,FALSE),AJ805)</f>
        <v>4.6467669617638848E-3</v>
      </c>
      <c r="AK806" s="7">
        <f>IF(DAY($A806)=1,VLOOKUP($A806-1,$A$2:$L$1124,$Y$1,FALSE)/VLOOKUP($A806-1,$A$2:$N$1124,14,FALSE),AK805)</f>
        <v>3.308444104424979E-2</v>
      </c>
      <c r="AL806" s="7">
        <f>IF(DAY($A806)=1,VLOOKUP($A806-1,$A$2:$L$1124,$Z$1,FALSE)/VLOOKUP($A806-1,$A$2:$N$1124,14,FALSE),AL805)</f>
        <v>8.6194192607007974E-3</v>
      </c>
      <c r="AM806" s="7">
        <f>IF(DAY($A806)=1,VLOOKUP($A806-1,$A$2:$L$1124,$AA$1,FALSE)/VLOOKUP($A806-1,$A$2:$N$1124,14,FALSE),AM805)</f>
        <v>3.3916399414243158E-3</v>
      </c>
      <c r="AO806" s="12">
        <f>VLOOKUP($A806,BTC!$A$1:$G$1853,5,FALSE)</f>
        <v>8269.81</v>
      </c>
      <c r="AP806" s="12">
        <f>VLOOKUP($A806,XRP!$A$1:$G$1853,5,FALSE)</f>
        <v>0.70190200000000003</v>
      </c>
      <c r="AQ806" s="12">
        <f>VLOOKUP($A806,LTC!$A$1:$G$1853,5,FALSE)</f>
        <v>161.1</v>
      </c>
      <c r="AR806" s="12">
        <f>VLOOKUP($A806,ETC!$A$1:$G$1853,5,FALSE)</f>
        <v>17.149999999999999</v>
      </c>
      <c r="AS806" s="12">
        <f>VLOOKUP($A806,ETH!$A$1:$G$1853,5,FALSE)</f>
        <v>614.29</v>
      </c>
      <c r="AT806" s="12">
        <f>VLOOKUP($A806,BCH!$A$1:$G$1853,5,FALSE)</f>
        <v>949.47</v>
      </c>
      <c r="AU806" s="12">
        <f>VLOOKUP($A806,XMR!$A$1:$G$1853,5,FALSE)</f>
        <v>215.56</v>
      </c>
      <c r="AV806" s="12">
        <f>VLOOKUP($A806,ZEC!$A$1:$G$1853,5,FALSE)</f>
        <v>250.68</v>
      </c>
      <c r="AW806" s="12">
        <f>VLOOKUP($A806,EOS!$A$1:$G$1853,5,FALSE)</f>
        <v>5.34</v>
      </c>
      <c r="AX806" s="12">
        <f>VLOOKUP($A806,DASH!$A$1:$G$1853,5,FALSE)</f>
        <v>426.26</v>
      </c>
      <c r="AY806" s="12">
        <f>VLOOKUP($A806,XLM!$A$1:$G$1853,5,FALSE)</f>
        <v>0.24868899999999999</v>
      </c>
      <c r="BA806" s="24">
        <v>1</v>
      </c>
      <c r="BB806" s="24">
        <v>1</v>
      </c>
      <c r="BC806" s="24">
        <v>1</v>
      </c>
      <c r="BD806" s="24">
        <v>1</v>
      </c>
      <c r="BE806" s="24">
        <v>1</v>
      </c>
      <c r="BF806" s="24">
        <v>1</v>
      </c>
      <c r="BG806" s="24">
        <v>1</v>
      </c>
      <c r="BH806" s="24">
        <v>1</v>
      </c>
      <c r="BI806" s="24">
        <v>1</v>
      </c>
      <c r="BJ806" s="24">
        <v>1</v>
      </c>
      <c r="BK806" s="24">
        <v>1</v>
      </c>
      <c r="BM806" s="19">
        <f>IF(SUM(BA805:BK805)=SUM(BA806:BK806),BM805,BM805*SUMPRODUCT(BA806:BK806,AO806:AY806,Q806:AA806)/SUMPRODUCT(BA805:BK805,AO806:AY806,AC806:AM806))</f>
        <v>0.8185351248056717</v>
      </c>
      <c r="BN806" s="26">
        <f>SUMPRODUCT(AO806:AY806,BA806:BK806,Q806:AA806)/BM806</f>
        <v>6287.8239685572053</v>
      </c>
      <c r="BO806">
        <f t="shared" si="205"/>
        <v>8269.81</v>
      </c>
    </row>
    <row r="807" spans="1:67" x14ac:dyDescent="0.75">
      <c r="A807" s="3">
        <v>43174</v>
      </c>
      <c r="B807" s="46">
        <f>INDEX('Index Volume'!B:B,MATCH(Index_New!$A807,'Index Volume'!$A:$A,0))</f>
        <v>6834429952</v>
      </c>
      <c r="C807" s="46">
        <f>INDEX('Index Volume'!C:C,MATCH(Index_New!$A807,'Index Volume'!$A:$A,0))</f>
        <v>888345024</v>
      </c>
      <c r="D807" s="46">
        <f>INDEX('Index Volume'!D:D,MATCH(Index_New!$A807,'Index Volume'!$A:$A,0))</f>
        <v>564609024</v>
      </c>
      <c r="E807" s="46">
        <f>INDEX('Index Volume'!E:E,MATCH(Index_New!$A807,'Index Volume'!$A:$A,0))</f>
        <v>368177984</v>
      </c>
      <c r="F807" s="46">
        <f>INDEX('Index Volume'!F:F,MATCH(Index_New!$A807,'Index Volume'!$A:$A,0))</f>
        <v>1770460032</v>
      </c>
      <c r="G807" s="46">
        <f>INDEX('Index Volume'!G:G,MATCH(Index_New!$A807,'Index Volume'!$A:$A,0))</f>
        <v>374740992</v>
      </c>
      <c r="H807" s="46">
        <f>INDEX('Index Volume'!H:H,MATCH(Index_New!$A807,'Index Volume'!$A:$A,0))</f>
        <v>75798000</v>
      </c>
      <c r="I807" s="46">
        <f>INDEX('Index Volume'!I:I,MATCH(Index_New!$A807,'Index Volume'!$A:$A,0))</f>
        <v>45521300</v>
      </c>
      <c r="J807" s="46">
        <f>INDEX('Index Volume'!J:J,MATCH(Index_New!$A807,'Index Volume'!$A:$A,0))</f>
        <v>293299008</v>
      </c>
      <c r="K807" s="46">
        <f>INDEX('Index Volume'!K:K,MATCH(Index_New!$A807,'Index Volume'!$A:$A,0))</f>
        <v>93514000</v>
      </c>
      <c r="L807" s="46">
        <f>INDEX('Index Volume'!L:L,MATCH(Index_New!$A807,'Index Volume'!$A:$A,0))</f>
        <v>54358800</v>
      </c>
      <c r="M807" s="46">
        <f t="shared" si="191"/>
        <v>11363254116</v>
      </c>
      <c r="N807" s="1">
        <f t="shared" si="192"/>
        <v>11363254116</v>
      </c>
      <c r="O807" t="b">
        <f t="shared" si="193"/>
        <v>1</v>
      </c>
      <c r="Q807" s="7">
        <f t="shared" si="194"/>
        <v>0.6038104484615181</v>
      </c>
      <c r="R807" s="7">
        <f t="shared" si="195"/>
        <v>2.8686303114173552E-2</v>
      </c>
      <c r="S807" s="7">
        <f t="shared" si="196"/>
        <v>6.627473753802017E-2</v>
      </c>
      <c r="T807" s="7">
        <f t="shared" si="197"/>
        <v>4.3669813284786557E-2</v>
      </c>
      <c r="U807" s="7">
        <f t="shared" si="198"/>
        <v>0.17096874106647689</v>
      </c>
      <c r="V807" s="7">
        <f t="shared" si="199"/>
        <v>3.2670769090202195E-2</v>
      </c>
      <c r="W807" s="7">
        <f t="shared" si="200"/>
        <v>4.1769202366836898E-3</v>
      </c>
      <c r="X807" s="7">
        <f t="shared" si="201"/>
        <v>4.6467669617638848E-3</v>
      </c>
      <c r="Y807" s="7">
        <f t="shared" si="202"/>
        <v>3.308444104424979E-2</v>
      </c>
      <c r="Z807" s="7">
        <f t="shared" si="203"/>
        <v>8.6194192607007974E-3</v>
      </c>
      <c r="AA807" s="7">
        <f t="shared" si="204"/>
        <v>3.3916399414243158E-3</v>
      </c>
      <c r="AC807" s="7">
        <f>IF(DAY($A807)=1,VLOOKUP($A807-1,$A$2:$L$1124,$Q$1,FALSE)/VLOOKUP($A807-1,$A$2:$N$1124,14,FALSE),AC806)</f>
        <v>0.6038104484615181</v>
      </c>
      <c r="AD807" s="7">
        <f>IF(DAY($A807)=1,VLOOKUP($A807-1,$A$2:$L$1124,$R$1,FALSE)/VLOOKUP($A807-1,$A$2:$N$1124,14,FALSE),AD806)</f>
        <v>2.8686303114173552E-2</v>
      </c>
      <c r="AE807" s="7">
        <f>IF(DAY($A807)=1,VLOOKUP($A807-1,$A$2:$L$1124,$S$1,FALSE)/VLOOKUP($A807-1,$A$2:$N$1124,14,FALSE),AE806)</f>
        <v>6.627473753802017E-2</v>
      </c>
      <c r="AF807" s="7">
        <f>IF(DAY($A807)=1,VLOOKUP($A807-1,$A$2:$L$1124,$T$1,FALSE)/VLOOKUP($A807-1,$A$2:$N$1124,14,FALSE),AF806)</f>
        <v>4.3669813284786557E-2</v>
      </c>
      <c r="AG807" s="7">
        <f>IF(DAY($A807)=1,VLOOKUP($A807-1,$A$2:$L$1124,$U$1,FALSE)/VLOOKUP($A807-1,$A$2:$N$1124,14,FALSE),AG806)</f>
        <v>0.17096874106647689</v>
      </c>
      <c r="AH807" s="7">
        <f>IF(DAY($A807)=1,VLOOKUP($A807-1,$A$2:$L$1124,$V$1,FALSE)/VLOOKUP($A807-1,$A$2:$N$1124,14,FALSE),AH806)</f>
        <v>3.2670769090202195E-2</v>
      </c>
      <c r="AI807" s="7">
        <f>IF(DAY($A807)=1,VLOOKUP($A807-1,$A$2:$L$1124,$W$1,FALSE)/VLOOKUP($A807-1,$A$2:$N$1124,14,FALSE),AI806)</f>
        <v>4.1769202366836898E-3</v>
      </c>
      <c r="AJ807" s="7">
        <f>IF(DAY($A807)=1,VLOOKUP($A807-1,$A$2:$L$1124,$X$1,FALSE)/VLOOKUP($A807-1,$A$2:$N$1124,14,FALSE),AJ806)</f>
        <v>4.6467669617638848E-3</v>
      </c>
      <c r="AK807" s="7">
        <f>IF(DAY($A807)=1,VLOOKUP($A807-1,$A$2:$L$1124,$Y$1,FALSE)/VLOOKUP($A807-1,$A$2:$N$1124,14,FALSE),AK806)</f>
        <v>3.308444104424979E-2</v>
      </c>
      <c r="AL807" s="7">
        <f>IF(DAY($A807)=1,VLOOKUP($A807-1,$A$2:$L$1124,$Z$1,FALSE)/VLOOKUP($A807-1,$A$2:$N$1124,14,FALSE),AL806)</f>
        <v>8.6194192607007974E-3</v>
      </c>
      <c r="AM807" s="7">
        <f>IF(DAY($A807)=1,VLOOKUP($A807-1,$A$2:$L$1124,$AA$1,FALSE)/VLOOKUP($A807-1,$A$2:$N$1124,14,FALSE),AM806)</f>
        <v>3.3916399414243158E-3</v>
      </c>
      <c r="AO807" s="12">
        <f>VLOOKUP($A807,BTC!$A$1:$G$1853,5,FALSE)</f>
        <v>8300.86</v>
      </c>
      <c r="AP807" s="12">
        <f>VLOOKUP($A807,XRP!$A$1:$G$1853,5,FALSE)</f>
        <v>0.69726900000000003</v>
      </c>
      <c r="AQ807" s="12">
        <f>VLOOKUP($A807,LTC!$A$1:$G$1853,5,FALSE)</f>
        <v>164.48</v>
      </c>
      <c r="AR807" s="12">
        <f>VLOOKUP($A807,ETC!$A$1:$G$1853,5,FALSE)</f>
        <v>18.41</v>
      </c>
      <c r="AS807" s="12">
        <f>VLOOKUP($A807,ETH!$A$1:$G$1853,5,FALSE)</f>
        <v>611.29999999999995</v>
      </c>
      <c r="AT807" s="12">
        <f>VLOOKUP($A807,BCH!$A$1:$G$1853,5,FALSE)</f>
        <v>943.64</v>
      </c>
      <c r="AU807" s="12">
        <f>VLOOKUP($A807,XMR!$A$1:$G$1853,5,FALSE)</f>
        <v>213.31</v>
      </c>
      <c r="AV807" s="12">
        <f>VLOOKUP($A807,ZEC!$A$1:$G$1853,5,FALSE)</f>
        <v>242.99</v>
      </c>
      <c r="AW807" s="12">
        <f>VLOOKUP($A807,EOS!$A$1:$G$1853,5,FALSE)</f>
        <v>5.17</v>
      </c>
      <c r="AX807" s="12">
        <f>VLOOKUP($A807,DASH!$A$1:$G$1853,5,FALSE)</f>
        <v>418.24</v>
      </c>
      <c r="AY807" s="12">
        <f>VLOOKUP($A807,XLM!$A$1:$G$1853,5,FALSE)</f>
        <v>0.24065500000000001</v>
      </c>
      <c r="BA807" s="24">
        <v>1</v>
      </c>
      <c r="BB807" s="24">
        <v>1</v>
      </c>
      <c r="BC807" s="24">
        <v>1</v>
      </c>
      <c r="BD807" s="24">
        <v>1</v>
      </c>
      <c r="BE807" s="24">
        <v>1</v>
      </c>
      <c r="BF807" s="24">
        <v>1</v>
      </c>
      <c r="BG807" s="24">
        <v>1</v>
      </c>
      <c r="BH807" s="24">
        <v>1</v>
      </c>
      <c r="BI807" s="24">
        <v>1</v>
      </c>
      <c r="BJ807" s="24">
        <v>1</v>
      </c>
      <c r="BK807" s="24">
        <v>1</v>
      </c>
      <c r="BM807" s="19">
        <f>IF(SUM(BA806:BK806)=SUM(BA807:BK807),BM806,BM806*SUMPRODUCT(BA807:BK807,AO807:AY807,Q807:AA807)/SUMPRODUCT(BA806:BK806,AO807:AY807,AC807:AM807))</f>
        <v>0.8185351248056717</v>
      </c>
      <c r="BN807" s="26">
        <f>SUMPRODUCT(AO807:AY807,BA807:BK807,Q807:AA807)/BM807</f>
        <v>6310.0656969486299</v>
      </c>
      <c r="BO807">
        <f t="shared" si="205"/>
        <v>8300.86</v>
      </c>
    </row>
    <row r="808" spans="1:67" x14ac:dyDescent="0.75">
      <c r="A808" s="4">
        <v>43175</v>
      </c>
      <c r="B808" s="46">
        <f>INDEX('Index Volume'!B:B,MATCH(Index_New!$A808,'Index Volume'!$A:$A,0))</f>
        <v>5289379840</v>
      </c>
      <c r="C808" s="46">
        <f>INDEX('Index Volume'!C:C,MATCH(Index_New!$A808,'Index Volume'!$A:$A,0))</f>
        <v>502740000</v>
      </c>
      <c r="D808" s="46">
        <f>INDEX('Index Volume'!D:D,MATCH(Index_New!$A808,'Index Volume'!$A:$A,0))</f>
        <v>436628000</v>
      </c>
      <c r="E808" s="46">
        <f>INDEX('Index Volume'!E:E,MATCH(Index_New!$A808,'Index Volume'!$A:$A,0))</f>
        <v>201540992</v>
      </c>
      <c r="F808" s="46">
        <f>INDEX('Index Volume'!F:F,MATCH(Index_New!$A808,'Index Volume'!$A:$A,0))</f>
        <v>1417350016</v>
      </c>
      <c r="G808" s="46">
        <f>INDEX('Index Volume'!G:G,MATCH(Index_New!$A808,'Index Volume'!$A:$A,0))</f>
        <v>472032992</v>
      </c>
      <c r="H808" s="46">
        <f>INDEX('Index Volume'!H:H,MATCH(Index_New!$A808,'Index Volume'!$A:$A,0))</f>
        <v>62972500</v>
      </c>
      <c r="I808" s="46">
        <f>INDEX('Index Volume'!I:I,MATCH(Index_New!$A808,'Index Volume'!$A:$A,0))</f>
        <v>43510900</v>
      </c>
      <c r="J808" s="46">
        <f>INDEX('Index Volume'!J:J,MATCH(Index_New!$A808,'Index Volume'!$A:$A,0))</f>
        <v>184719008</v>
      </c>
      <c r="K808" s="46">
        <f>INDEX('Index Volume'!K:K,MATCH(Index_New!$A808,'Index Volume'!$A:$A,0))</f>
        <v>97572200</v>
      </c>
      <c r="L808" s="46">
        <f>INDEX('Index Volume'!L:L,MATCH(Index_New!$A808,'Index Volume'!$A:$A,0))</f>
        <v>23756700</v>
      </c>
      <c r="M808" s="46">
        <f t="shared" si="191"/>
        <v>8732203148</v>
      </c>
      <c r="N808" s="1">
        <f t="shared" si="192"/>
        <v>8732203148</v>
      </c>
      <c r="O808" t="b">
        <f t="shared" si="193"/>
        <v>1</v>
      </c>
      <c r="Q808" s="7">
        <f t="shared" si="194"/>
        <v>0.6038104484615181</v>
      </c>
      <c r="R808" s="7">
        <f t="shared" si="195"/>
        <v>2.8686303114173552E-2</v>
      </c>
      <c r="S808" s="7">
        <f t="shared" si="196"/>
        <v>6.627473753802017E-2</v>
      </c>
      <c r="T808" s="7">
        <f t="shared" si="197"/>
        <v>4.3669813284786557E-2</v>
      </c>
      <c r="U808" s="7">
        <f t="shared" si="198"/>
        <v>0.17096874106647689</v>
      </c>
      <c r="V808" s="7">
        <f t="shared" si="199"/>
        <v>3.2670769090202195E-2</v>
      </c>
      <c r="W808" s="7">
        <f t="shared" si="200"/>
        <v>4.1769202366836898E-3</v>
      </c>
      <c r="X808" s="7">
        <f t="shared" si="201"/>
        <v>4.6467669617638848E-3</v>
      </c>
      <c r="Y808" s="7">
        <f t="shared" si="202"/>
        <v>3.308444104424979E-2</v>
      </c>
      <c r="Z808" s="7">
        <f t="shared" si="203"/>
        <v>8.6194192607007974E-3</v>
      </c>
      <c r="AA808" s="7">
        <f t="shared" si="204"/>
        <v>3.3916399414243158E-3</v>
      </c>
      <c r="AC808" s="7">
        <f>IF(DAY($A808)=1,VLOOKUP($A808-1,$A$2:$L$1124,$Q$1,FALSE)/VLOOKUP($A808-1,$A$2:$N$1124,14,FALSE),AC807)</f>
        <v>0.6038104484615181</v>
      </c>
      <c r="AD808" s="7">
        <f>IF(DAY($A808)=1,VLOOKUP($A808-1,$A$2:$L$1124,$R$1,FALSE)/VLOOKUP($A808-1,$A$2:$N$1124,14,FALSE),AD807)</f>
        <v>2.8686303114173552E-2</v>
      </c>
      <c r="AE808" s="7">
        <f>IF(DAY($A808)=1,VLOOKUP($A808-1,$A$2:$L$1124,$S$1,FALSE)/VLOOKUP($A808-1,$A$2:$N$1124,14,FALSE),AE807)</f>
        <v>6.627473753802017E-2</v>
      </c>
      <c r="AF808" s="7">
        <f>IF(DAY($A808)=1,VLOOKUP($A808-1,$A$2:$L$1124,$T$1,FALSE)/VLOOKUP($A808-1,$A$2:$N$1124,14,FALSE),AF807)</f>
        <v>4.3669813284786557E-2</v>
      </c>
      <c r="AG808" s="7">
        <f>IF(DAY($A808)=1,VLOOKUP($A808-1,$A$2:$L$1124,$U$1,FALSE)/VLOOKUP($A808-1,$A$2:$N$1124,14,FALSE),AG807)</f>
        <v>0.17096874106647689</v>
      </c>
      <c r="AH808" s="7">
        <f>IF(DAY($A808)=1,VLOOKUP($A808-1,$A$2:$L$1124,$V$1,FALSE)/VLOOKUP($A808-1,$A$2:$N$1124,14,FALSE),AH807)</f>
        <v>3.2670769090202195E-2</v>
      </c>
      <c r="AI808" s="7">
        <f>IF(DAY($A808)=1,VLOOKUP($A808-1,$A$2:$L$1124,$W$1,FALSE)/VLOOKUP($A808-1,$A$2:$N$1124,14,FALSE),AI807)</f>
        <v>4.1769202366836898E-3</v>
      </c>
      <c r="AJ808" s="7">
        <f>IF(DAY($A808)=1,VLOOKUP($A808-1,$A$2:$L$1124,$X$1,FALSE)/VLOOKUP($A808-1,$A$2:$N$1124,14,FALSE),AJ807)</f>
        <v>4.6467669617638848E-3</v>
      </c>
      <c r="AK808" s="7">
        <f>IF(DAY($A808)=1,VLOOKUP($A808-1,$A$2:$L$1124,$Y$1,FALSE)/VLOOKUP($A808-1,$A$2:$N$1124,14,FALSE),AK807)</f>
        <v>3.308444104424979E-2</v>
      </c>
      <c r="AL808" s="7">
        <f>IF(DAY($A808)=1,VLOOKUP($A808-1,$A$2:$L$1124,$Z$1,FALSE)/VLOOKUP($A808-1,$A$2:$N$1124,14,FALSE),AL807)</f>
        <v>8.6194192607007974E-3</v>
      </c>
      <c r="AM808" s="7">
        <f>IF(DAY($A808)=1,VLOOKUP($A808-1,$A$2:$L$1124,$AA$1,FALSE)/VLOOKUP($A808-1,$A$2:$N$1124,14,FALSE),AM807)</f>
        <v>3.3916399414243158E-3</v>
      </c>
      <c r="AO808" s="12">
        <f>VLOOKUP($A808,BTC!$A$1:$G$1853,5,FALSE)</f>
        <v>8338.35</v>
      </c>
      <c r="AP808" s="12">
        <f>VLOOKUP($A808,XRP!$A$1:$G$1853,5,FALSE)</f>
        <v>0.68925999999999998</v>
      </c>
      <c r="AQ808" s="12">
        <f>VLOOKUP($A808,LTC!$A$1:$G$1853,5,FALSE)</f>
        <v>165.45</v>
      </c>
      <c r="AR808" s="12">
        <f>VLOOKUP($A808,ETC!$A$1:$G$1853,5,FALSE)</f>
        <v>17.78</v>
      </c>
      <c r="AS808" s="12">
        <f>VLOOKUP($A808,ETH!$A$1:$G$1853,5,FALSE)</f>
        <v>601.66999999999996</v>
      </c>
      <c r="AT808" s="12">
        <f>VLOOKUP($A808,BCH!$A$1:$G$1853,5,FALSE)</f>
        <v>977.03</v>
      </c>
      <c r="AU808" s="12">
        <f>VLOOKUP($A808,XMR!$A$1:$G$1853,5,FALSE)</f>
        <v>215.7</v>
      </c>
      <c r="AV808" s="12">
        <f>VLOOKUP($A808,ZEC!$A$1:$G$1853,5,FALSE)</f>
        <v>236.75</v>
      </c>
      <c r="AW808" s="12">
        <f>VLOOKUP($A808,EOS!$A$1:$G$1853,5,FALSE)</f>
        <v>5.09</v>
      </c>
      <c r="AX808" s="12">
        <f>VLOOKUP($A808,DASH!$A$1:$G$1853,5,FALSE)</f>
        <v>425.52</v>
      </c>
      <c r="AY808" s="12">
        <f>VLOOKUP($A808,XLM!$A$1:$G$1853,5,FALSE)</f>
        <v>0.229991</v>
      </c>
      <c r="BA808" s="24">
        <v>1</v>
      </c>
      <c r="BB808" s="24">
        <v>1</v>
      </c>
      <c r="BC808" s="24">
        <v>1</v>
      </c>
      <c r="BD808" s="24">
        <v>1</v>
      </c>
      <c r="BE808" s="24">
        <v>1</v>
      </c>
      <c r="BF808" s="24">
        <v>1</v>
      </c>
      <c r="BG808" s="24">
        <v>1</v>
      </c>
      <c r="BH808" s="24">
        <v>1</v>
      </c>
      <c r="BI808" s="24">
        <v>1</v>
      </c>
      <c r="BJ808" s="24">
        <v>1</v>
      </c>
      <c r="BK808" s="24">
        <v>1</v>
      </c>
      <c r="BM808" s="19">
        <f>IF(SUM(BA807:BK807)=SUM(BA808:BK808),BM807,BM807*SUMPRODUCT(BA808:BK808,AO808:AY808,Q808:AA808)/SUMPRODUCT(BA807:BK807,AO808:AY808,AC808:AM808))</f>
        <v>0.8185351248056717</v>
      </c>
      <c r="BN808" s="26">
        <f>SUMPRODUCT(AO808:AY808,BA808:BK808,Q808:AA808)/BM808</f>
        <v>6337.1371069238439</v>
      </c>
      <c r="BO808">
        <f t="shared" si="205"/>
        <v>8338.35</v>
      </c>
    </row>
    <row r="809" spans="1:67" x14ac:dyDescent="0.75">
      <c r="A809" s="3">
        <v>43176</v>
      </c>
      <c r="B809" s="46">
        <f>INDEX('Index Volume'!B:B,MATCH(Index_New!$A809,'Index Volume'!$A:$A,0))</f>
        <v>4426149888</v>
      </c>
      <c r="C809" s="46">
        <f>INDEX('Index Volume'!C:C,MATCH(Index_New!$A809,'Index Volume'!$A:$A,0))</f>
        <v>319824000</v>
      </c>
      <c r="D809" s="46">
        <f>INDEX('Index Volume'!D:D,MATCH(Index_New!$A809,'Index Volume'!$A:$A,0))</f>
        <v>403808992</v>
      </c>
      <c r="E809" s="46">
        <f>INDEX('Index Volume'!E:E,MATCH(Index_New!$A809,'Index Volume'!$A:$A,0))</f>
        <v>154703008</v>
      </c>
      <c r="F809" s="46">
        <f>INDEX('Index Volume'!F:F,MATCH(Index_New!$A809,'Index Volume'!$A:$A,0))</f>
        <v>1267810048</v>
      </c>
      <c r="G809" s="46">
        <f>INDEX('Index Volume'!G:G,MATCH(Index_New!$A809,'Index Volume'!$A:$A,0))</f>
        <v>411316000</v>
      </c>
      <c r="H809" s="46">
        <f>INDEX('Index Volume'!H:H,MATCH(Index_New!$A809,'Index Volume'!$A:$A,0))</f>
        <v>48877500</v>
      </c>
      <c r="I809" s="46">
        <f>INDEX('Index Volume'!I:I,MATCH(Index_New!$A809,'Index Volume'!$A:$A,0))</f>
        <v>41086300</v>
      </c>
      <c r="J809" s="46">
        <f>INDEX('Index Volume'!J:J,MATCH(Index_New!$A809,'Index Volume'!$A:$A,0))</f>
        <v>140080000</v>
      </c>
      <c r="K809" s="46">
        <f>INDEX('Index Volume'!K:K,MATCH(Index_New!$A809,'Index Volume'!$A:$A,0))</f>
        <v>95970496</v>
      </c>
      <c r="L809" s="46">
        <f>INDEX('Index Volume'!L:L,MATCH(Index_New!$A809,'Index Volume'!$A:$A,0))</f>
        <v>33001800</v>
      </c>
      <c r="M809" s="46">
        <f t="shared" si="191"/>
        <v>7342628032</v>
      </c>
      <c r="N809" s="1">
        <f t="shared" si="192"/>
        <v>7342628032</v>
      </c>
      <c r="O809" t="b">
        <f t="shared" si="193"/>
        <v>1</v>
      </c>
      <c r="Q809" s="7">
        <f t="shared" si="194"/>
        <v>0.6038104484615181</v>
      </c>
      <c r="R809" s="7">
        <f t="shared" si="195"/>
        <v>2.8686303114173552E-2</v>
      </c>
      <c r="S809" s="7">
        <f t="shared" si="196"/>
        <v>6.627473753802017E-2</v>
      </c>
      <c r="T809" s="7">
        <f t="shared" si="197"/>
        <v>4.3669813284786557E-2</v>
      </c>
      <c r="U809" s="7">
        <f t="shared" si="198"/>
        <v>0.17096874106647689</v>
      </c>
      <c r="V809" s="7">
        <f t="shared" si="199"/>
        <v>3.2670769090202195E-2</v>
      </c>
      <c r="W809" s="7">
        <f t="shared" si="200"/>
        <v>4.1769202366836898E-3</v>
      </c>
      <c r="X809" s="7">
        <f t="shared" si="201"/>
        <v>4.6467669617638848E-3</v>
      </c>
      <c r="Y809" s="7">
        <f t="shared" si="202"/>
        <v>3.308444104424979E-2</v>
      </c>
      <c r="Z809" s="7">
        <f t="shared" si="203"/>
        <v>8.6194192607007974E-3</v>
      </c>
      <c r="AA809" s="7">
        <f t="shared" si="204"/>
        <v>3.3916399414243158E-3</v>
      </c>
      <c r="AC809" s="7">
        <f>IF(DAY($A809)=1,VLOOKUP($A809-1,$A$2:$L$1124,$Q$1,FALSE)/VLOOKUP($A809-1,$A$2:$N$1124,14,FALSE),AC808)</f>
        <v>0.6038104484615181</v>
      </c>
      <c r="AD809" s="7">
        <f>IF(DAY($A809)=1,VLOOKUP($A809-1,$A$2:$L$1124,$R$1,FALSE)/VLOOKUP($A809-1,$A$2:$N$1124,14,FALSE),AD808)</f>
        <v>2.8686303114173552E-2</v>
      </c>
      <c r="AE809" s="7">
        <f>IF(DAY($A809)=1,VLOOKUP($A809-1,$A$2:$L$1124,$S$1,FALSE)/VLOOKUP($A809-1,$A$2:$N$1124,14,FALSE),AE808)</f>
        <v>6.627473753802017E-2</v>
      </c>
      <c r="AF809" s="7">
        <f>IF(DAY($A809)=1,VLOOKUP($A809-1,$A$2:$L$1124,$T$1,FALSE)/VLOOKUP($A809-1,$A$2:$N$1124,14,FALSE),AF808)</f>
        <v>4.3669813284786557E-2</v>
      </c>
      <c r="AG809" s="7">
        <f>IF(DAY($A809)=1,VLOOKUP($A809-1,$A$2:$L$1124,$U$1,FALSE)/VLOOKUP($A809-1,$A$2:$N$1124,14,FALSE),AG808)</f>
        <v>0.17096874106647689</v>
      </c>
      <c r="AH809" s="7">
        <f>IF(DAY($A809)=1,VLOOKUP($A809-1,$A$2:$L$1124,$V$1,FALSE)/VLOOKUP($A809-1,$A$2:$N$1124,14,FALSE),AH808)</f>
        <v>3.2670769090202195E-2</v>
      </c>
      <c r="AI809" s="7">
        <f>IF(DAY($A809)=1,VLOOKUP($A809-1,$A$2:$L$1124,$W$1,FALSE)/VLOOKUP($A809-1,$A$2:$N$1124,14,FALSE),AI808)</f>
        <v>4.1769202366836898E-3</v>
      </c>
      <c r="AJ809" s="7">
        <f>IF(DAY($A809)=1,VLOOKUP($A809-1,$A$2:$L$1124,$X$1,FALSE)/VLOOKUP($A809-1,$A$2:$N$1124,14,FALSE),AJ808)</f>
        <v>4.6467669617638848E-3</v>
      </c>
      <c r="AK809" s="7">
        <f>IF(DAY($A809)=1,VLOOKUP($A809-1,$A$2:$L$1124,$Y$1,FALSE)/VLOOKUP($A809-1,$A$2:$N$1124,14,FALSE),AK808)</f>
        <v>3.308444104424979E-2</v>
      </c>
      <c r="AL809" s="7">
        <f>IF(DAY($A809)=1,VLOOKUP($A809-1,$A$2:$L$1124,$Z$1,FALSE)/VLOOKUP($A809-1,$A$2:$N$1124,14,FALSE),AL808)</f>
        <v>8.6194192607007974E-3</v>
      </c>
      <c r="AM809" s="7">
        <f>IF(DAY($A809)=1,VLOOKUP($A809-1,$A$2:$L$1124,$AA$1,FALSE)/VLOOKUP($A809-1,$A$2:$N$1124,14,FALSE),AM808)</f>
        <v>3.3916399414243158E-3</v>
      </c>
      <c r="AO809" s="12">
        <f>VLOOKUP($A809,BTC!$A$1:$G$1853,5,FALSE)</f>
        <v>7916.88</v>
      </c>
      <c r="AP809" s="12">
        <f>VLOOKUP($A809,XRP!$A$1:$G$1853,5,FALSE)</f>
        <v>0.63785599999999998</v>
      </c>
      <c r="AQ809" s="12">
        <f>VLOOKUP($A809,LTC!$A$1:$G$1853,5,FALSE)</f>
        <v>152.97</v>
      </c>
      <c r="AR809" s="12">
        <f>VLOOKUP($A809,ETC!$A$1:$G$1853,5,FALSE)</f>
        <v>16.32</v>
      </c>
      <c r="AS809" s="12">
        <f>VLOOKUP($A809,ETH!$A$1:$G$1853,5,FALSE)</f>
        <v>552.78</v>
      </c>
      <c r="AT809" s="12">
        <f>VLOOKUP($A809,BCH!$A$1:$G$1853,5,FALSE)</f>
        <v>949.78</v>
      </c>
      <c r="AU809" s="12">
        <f>VLOOKUP($A809,XMR!$A$1:$G$1853,5,FALSE)</f>
        <v>197.91</v>
      </c>
      <c r="AV809" s="12">
        <f>VLOOKUP($A809,ZEC!$A$1:$G$1853,5,FALSE)</f>
        <v>220.48</v>
      </c>
      <c r="AW809" s="12">
        <f>VLOOKUP($A809,EOS!$A$1:$G$1853,5,FALSE)</f>
        <v>4.67</v>
      </c>
      <c r="AX809" s="12">
        <f>VLOOKUP($A809,DASH!$A$1:$G$1853,5,FALSE)</f>
        <v>387.28</v>
      </c>
      <c r="AY809" s="12">
        <f>VLOOKUP($A809,XLM!$A$1:$G$1853,5,FALSE)</f>
        <v>0.206731</v>
      </c>
      <c r="BA809" s="24">
        <v>1</v>
      </c>
      <c r="BB809" s="24">
        <v>1</v>
      </c>
      <c r="BC809" s="24">
        <v>1</v>
      </c>
      <c r="BD809" s="24">
        <v>1</v>
      </c>
      <c r="BE809" s="24">
        <v>1</v>
      </c>
      <c r="BF809" s="24">
        <v>1</v>
      </c>
      <c r="BG809" s="24">
        <v>1</v>
      </c>
      <c r="BH809" s="24">
        <v>1</v>
      </c>
      <c r="BI809" s="24">
        <v>1</v>
      </c>
      <c r="BJ809" s="24">
        <v>1</v>
      </c>
      <c r="BK809" s="24">
        <v>1</v>
      </c>
      <c r="BM809" s="19">
        <f>IF(SUM(BA808:BK808)=SUM(BA809:BK809),BM808,BM808*SUMPRODUCT(BA809:BK809,AO809:AY809,Q809:AA809)/SUMPRODUCT(BA808:BK808,AO809:AY809,AC809:AM809))</f>
        <v>0.8185351248056717</v>
      </c>
      <c r="BN809" s="26">
        <f>SUMPRODUCT(AO809:AY809,BA809:BK809,Q809:AA809)/BM809</f>
        <v>6013.2380409138714</v>
      </c>
      <c r="BO809">
        <f t="shared" si="205"/>
        <v>7916.88</v>
      </c>
    </row>
    <row r="810" spans="1:67" x14ac:dyDescent="0.75">
      <c r="A810" s="4">
        <v>43177</v>
      </c>
      <c r="B810" s="46">
        <f>INDEX('Index Volume'!B:B,MATCH(Index_New!$A810,'Index Volume'!$A:$A,0))</f>
        <v>6639190016</v>
      </c>
      <c r="C810" s="46">
        <f>INDEX('Index Volume'!C:C,MATCH(Index_New!$A810,'Index Volume'!$A:$A,0))</f>
        <v>923606016</v>
      </c>
      <c r="D810" s="46">
        <f>INDEX('Index Volume'!D:D,MATCH(Index_New!$A810,'Index Volume'!$A:$A,0))</f>
        <v>595955008</v>
      </c>
      <c r="E810" s="46">
        <f>INDEX('Index Volume'!E:E,MATCH(Index_New!$A810,'Index Volume'!$A:$A,0))</f>
        <v>233156992</v>
      </c>
      <c r="F810" s="46">
        <f>INDEX('Index Volume'!F:F,MATCH(Index_New!$A810,'Index Volume'!$A:$A,0))</f>
        <v>2685499904</v>
      </c>
      <c r="G810" s="46">
        <f>INDEX('Index Volume'!G:G,MATCH(Index_New!$A810,'Index Volume'!$A:$A,0))</f>
        <v>435070016</v>
      </c>
      <c r="H810" s="46">
        <f>INDEX('Index Volume'!H:H,MATCH(Index_New!$A810,'Index Volume'!$A:$A,0))</f>
        <v>75859904</v>
      </c>
      <c r="I810" s="46">
        <f>INDEX('Index Volume'!I:I,MATCH(Index_New!$A810,'Index Volume'!$A:$A,0))</f>
        <v>59834200</v>
      </c>
      <c r="J810" s="46">
        <f>INDEX('Index Volume'!J:J,MATCH(Index_New!$A810,'Index Volume'!$A:$A,0))</f>
        <v>333500992</v>
      </c>
      <c r="K810" s="46">
        <f>INDEX('Index Volume'!K:K,MATCH(Index_New!$A810,'Index Volume'!$A:$A,0))</f>
        <v>117296000</v>
      </c>
      <c r="L810" s="46">
        <f>INDEX('Index Volume'!L:L,MATCH(Index_New!$A810,'Index Volume'!$A:$A,0))</f>
        <v>91400496</v>
      </c>
      <c r="M810" s="46">
        <f t="shared" si="191"/>
        <v>12190369544</v>
      </c>
      <c r="N810" s="1">
        <f t="shared" si="192"/>
        <v>12190369544</v>
      </c>
      <c r="O810" t="b">
        <f t="shared" si="193"/>
        <v>1</v>
      </c>
      <c r="Q810" s="7">
        <f t="shared" si="194"/>
        <v>0.6038104484615181</v>
      </c>
      <c r="R810" s="7">
        <f t="shared" si="195"/>
        <v>2.8686303114173552E-2</v>
      </c>
      <c r="S810" s="7">
        <f t="shared" si="196"/>
        <v>6.627473753802017E-2</v>
      </c>
      <c r="T810" s="7">
        <f t="shared" si="197"/>
        <v>4.3669813284786557E-2</v>
      </c>
      <c r="U810" s="7">
        <f t="shared" si="198"/>
        <v>0.17096874106647689</v>
      </c>
      <c r="V810" s="7">
        <f t="shared" si="199"/>
        <v>3.2670769090202195E-2</v>
      </c>
      <c r="W810" s="7">
        <f t="shared" si="200"/>
        <v>4.1769202366836898E-3</v>
      </c>
      <c r="X810" s="7">
        <f t="shared" si="201"/>
        <v>4.6467669617638848E-3</v>
      </c>
      <c r="Y810" s="7">
        <f t="shared" si="202"/>
        <v>3.308444104424979E-2</v>
      </c>
      <c r="Z810" s="7">
        <f t="shared" si="203"/>
        <v>8.6194192607007974E-3</v>
      </c>
      <c r="AA810" s="7">
        <f t="shared" si="204"/>
        <v>3.3916399414243158E-3</v>
      </c>
      <c r="AC810" s="7">
        <f>IF(DAY($A810)=1,VLOOKUP($A810-1,$A$2:$L$1124,$Q$1,FALSE)/VLOOKUP($A810-1,$A$2:$N$1124,14,FALSE),AC809)</f>
        <v>0.6038104484615181</v>
      </c>
      <c r="AD810" s="7">
        <f>IF(DAY($A810)=1,VLOOKUP($A810-1,$A$2:$L$1124,$R$1,FALSE)/VLOOKUP($A810-1,$A$2:$N$1124,14,FALSE),AD809)</f>
        <v>2.8686303114173552E-2</v>
      </c>
      <c r="AE810" s="7">
        <f>IF(DAY($A810)=1,VLOOKUP($A810-1,$A$2:$L$1124,$S$1,FALSE)/VLOOKUP($A810-1,$A$2:$N$1124,14,FALSE),AE809)</f>
        <v>6.627473753802017E-2</v>
      </c>
      <c r="AF810" s="7">
        <f>IF(DAY($A810)=1,VLOOKUP($A810-1,$A$2:$L$1124,$T$1,FALSE)/VLOOKUP($A810-1,$A$2:$N$1124,14,FALSE),AF809)</f>
        <v>4.3669813284786557E-2</v>
      </c>
      <c r="AG810" s="7">
        <f>IF(DAY($A810)=1,VLOOKUP($A810-1,$A$2:$L$1124,$U$1,FALSE)/VLOOKUP($A810-1,$A$2:$N$1124,14,FALSE),AG809)</f>
        <v>0.17096874106647689</v>
      </c>
      <c r="AH810" s="7">
        <f>IF(DAY($A810)=1,VLOOKUP($A810-1,$A$2:$L$1124,$V$1,FALSE)/VLOOKUP($A810-1,$A$2:$N$1124,14,FALSE),AH809)</f>
        <v>3.2670769090202195E-2</v>
      </c>
      <c r="AI810" s="7">
        <f>IF(DAY($A810)=1,VLOOKUP($A810-1,$A$2:$L$1124,$W$1,FALSE)/VLOOKUP($A810-1,$A$2:$N$1124,14,FALSE),AI809)</f>
        <v>4.1769202366836898E-3</v>
      </c>
      <c r="AJ810" s="7">
        <f>IF(DAY($A810)=1,VLOOKUP($A810-1,$A$2:$L$1124,$X$1,FALSE)/VLOOKUP($A810-1,$A$2:$N$1124,14,FALSE),AJ809)</f>
        <v>4.6467669617638848E-3</v>
      </c>
      <c r="AK810" s="7">
        <f>IF(DAY($A810)=1,VLOOKUP($A810-1,$A$2:$L$1124,$Y$1,FALSE)/VLOOKUP($A810-1,$A$2:$N$1124,14,FALSE),AK809)</f>
        <v>3.308444104424979E-2</v>
      </c>
      <c r="AL810" s="7">
        <f>IF(DAY($A810)=1,VLOOKUP($A810-1,$A$2:$L$1124,$Z$1,FALSE)/VLOOKUP($A810-1,$A$2:$N$1124,14,FALSE),AL809)</f>
        <v>8.6194192607007974E-3</v>
      </c>
      <c r="AM810" s="7">
        <f>IF(DAY($A810)=1,VLOOKUP($A810-1,$A$2:$L$1124,$AA$1,FALSE)/VLOOKUP($A810-1,$A$2:$N$1124,14,FALSE),AM809)</f>
        <v>3.3916399414243158E-3</v>
      </c>
      <c r="AO810" s="12">
        <f>VLOOKUP($A810,BTC!$A$1:$G$1853,5,FALSE)</f>
        <v>8223.68</v>
      </c>
      <c r="AP810" s="12">
        <f>VLOOKUP($A810,XRP!$A$1:$G$1853,5,FALSE)</f>
        <v>0.65877699999999995</v>
      </c>
      <c r="AQ810" s="12">
        <f>VLOOKUP($A810,LTC!$A$1:$G$1853,5,FALSE)</f>
        <v>154.07</v>
      </c>
      <c r="AR810" s="12">
        <f>VLOOKUP($A810,ETC!$A$1:$G$1853,5,FALSE)</f>
        <v>16.79</v>
      </c>
      <c r="AS810" s="12">
        <f>VLOOKUP($A810,ETH!$A$1:$G$1853,5,FALSE)</f>
        <v>538.64</v>
      </c>
      <c r="AT810" s="12">
        <f>VLOOKUP($A810,BCH!$A$1:$G$1853,5,FALSE)</f>
        <v>938.11</v>
      </c>
      <c r="AU810" s="12">
        <f>VLOOKUP($A810,XMR!$A$1:$G$1853,5,FALSE)</f>
        <v>209.63</v>
      </c>
      <c r="AV810" s="12">
        <f>VLOOKUP($A810,ZEC!$A$1:$G$1853,5,FALSE)</f>
        <v>244.38</v>
      </c>
      <c r="AW810" s="12">
        <f>VLOOKUP($A810,EOS!$A$1:$G$1853,5,FALSE)</f>
        <v>4.6500000000000004</v>
      </c>
      <c r="AX810" s="12">
        <f>VLOOKUP($A810,DASH!$A$1:$G$1853,5,FALSE)</f>
        <v>394.15</v>
      </c>
      <c r="AY810" s="12">
        <f>VLOOKUP($A810,XLM!$A$1:$G$1853,5,FALSE)</f>
        <v>0.220473</v>
      </c>
      <c r="BA810" s="24">
        <v>1</v>
      </c>
      <c r="BB810" s="24">
        <v>1</v>
      </c>
      <c r="BC810" s="24">
        <v>1</v>
      </c>
      <c r="BD810" s="24">
        <v>1</v>
      </c>
      <c r="BE810" s="24">
        <v>1</v>
      </c>
      <c r="BF810" s="24">
        <v>1</v>
      </c>
      <c r="BG810" s="24">
        <v>1</v>
      </c>
      <c r="BH810" s="24">
        <v>1</v>
      </c>
      <c r="BI810" s="24">
        <v>1</v>
      </c>
      <c r="BJ810" s="24">
        <v>1</v>
      </c>
      <c r="BK810" s="24">
        <v>1</v>
      </c>
      <c r="BM810" s="19">
        <f>IF(SUM(BA809:BK809)=SUM(BA810:BK810),BM809,BM809*SUMPRODUCT(BA810:BK810,AO810:AY810,Q810:AA810)/SUMPRODUCT(BA809:BK809,AO810:AY810,AC810:AM810))</f>
        <v>0.8185351248056717</v>
      </c>
      <c r="BN810" s="26">
        <f>SUMPRODUCT(AO810:AY810,BA810:BK810,Q810:AA810)/BM810</f>
        <v>6236.5185244387321</v>
      </c>
      <c r="BO810">
        <f t="shared" si="205"/>
        <v>8223.68</v>
      </c>
    </row>
    <row r="811" spans="1:67" x14ac:dyDescent="0.75">
      <c r="A811" s="3">
        <v>43178</v>
      </c>
      <c r="B811" s="46">
        <f>INDEX('Index Volume'!B:B,MATCH(Index_New!$A811,'Index Volume'!$A:$A,0))</f>
        <v>6729110016</v>
      </c>
      <c r="C811" s="46">
        <f>INDEX('Index Volume'!C:C,MATCH(Index_New!$A811,'Index Volume'!$A:$A,0))</f>
        <v>1096930048</v>
      </c>
      <c r="D811" s="46">
        <f>INDEX('Index Volume'!D:D,MATCH(Index_New!$A811,'Index Volume'!$A:$A,0))</f>
        <v>504832992</v>
      </c>
      <c r="E811" s="46">
        <f>INDEX('Index Volume'!E:E,MATCH(Index_New!$A811,'Index Volume'!$A:$A,0))</f>
        <v>315268000</v>
      </c>
      <c r="F811" s="46">
        <f>INDEX('Index Volume'!F:F,MATCH(Index_New!$A811,'Index Volume'!$A:$A,0))</f>
        <v>2046790016</v>
      </c>
      <c r="G811" s="46">
        <f>INDEX('Index Volume'!G:G,MATCH(Index_New!$A811,'Index Volume'!$A:$A,0))</f>
        <v>425419008</v>
      </c>
      <c r="H811" s="46">
        <f>INDEX('Index Volume'!H:H,MATCH(Index_New!$A811,'Index Volume'!$A:$A,0))</f>
        <v>67314400</v>
      </c>
      <c r="I811" s="46">
        <f>INDEX('Index Volume'!I:I,MATCH(Index_New!$A811,'Index Volume'!$A:$A,0))</f>
        <v>58323800</v>
      </c>
      <c r="J811" s="46">
        <f>INDEX('Index Volume'!J:J,MATCH(Index_New!$A811,'Index Volume'!$A:$A,0))</f>
        <v>660668992</v>
      </c>
      <c r="K811" s="46">
        <f>INDEX('Index Volume'!K:K,MATCH(Index_New!$A811,'Index Volume'!$A:$A,0))</f>
        <v>113994000</v>
      </c>
      <c r="L811" s="46">
        <f>INDEX('Index Volume'!L:L,MATCH(Index_New!$A811,'Index Volume'!$A:$A,0))</f>
        <v>93820800</v>
      </c>
      <c r="M811" s="46">
        <f t="shared" si="191"/>
        <v>12112472072</v>
      </c>
      <c r="N811" s="1">
        <f t="shared" si="192"/>
        <v>12112472072</v>
      </c>
      <c r="O811" t="b">
        <f t="shared" si="193"/>
        <v>1</v>
      </c>
      <c r="Q811" s="7">
        <f t="shared" si="194"/>
        <v>0.6038104484615181</v>
      </c>
      <c r="R811" s="7">
        <f t="shared" si="195"/>
        <v>2.8686303114173552E-2</v>
      </c>
      <c r="S811" s="7">
        <f t="shared" si="196"/>
        <v>6.627473753802017E-2</v>
      </c>
      <c r="T811" s="7">
        <f t="shared" si="197"/>
        <v>4.3669813284786557E-2</v>
      </c>
      <c r="U811" s="7">
        <f t="shared" si="198"/>
        <v>0.17096874106647689</v>
      </c>
      <c r="V811" s="7">
        <f t="shared" si="199"/>
        <v>3.2670769090202195E-2</v>
      </c>
      <c r="W811" s="7">
        <f t="shared" si="200"/>
        <v>4.1769202366836898E-3</v>
      </c>
      <c r="X811" s="7">
        <f t="shared" si="201"/>
        <v>4.6467669617638848E-3</v>
      </c>
      <c r="Y811" s="7">
        <f t="shared" si="202"/>
        <v>3.308444104424979E-2</v>
      </c>
      <c r="Z811" s="7">
        <f t="shared" si="203"/>
        <v>8.6194192607007974E-3</v>
      </c>
      <c r="AA811" s="7">
        <f t="shared" si="204"/>
        <v>3.3916399414243158E-3</v>
      </c>
      <c r="AC811" s="7">
        <f>IF(DAY($A811)=1,VLOOKUP($A811-1,$A$2:$L$1124,$Q$1,FALSE)/VLOOKUP($A811-1,$A$2:$N$1124,14,FALSE),AC810)</f>
        <v>0.6038104484615181</v>
      </c>
      <c r="AD811" s="7">
        <f>IF(DAY($A811)=1,VLOOKUP($A811-1,$A$2:$L$1124,$R$1,FALSE)/VLOOKUP($A811-1,$A$2:$N$1124,14,FALSE),AD810)</f>
        <v>2.8686303114173552E-2</v>
      </c>
      <c r="AE811" s="7">
        <f>IF(DAY($A811)=1,VLOOKUP($A811-1,$A$2:$L$1124,$S$1,FALSE)/VLOOKUP($A811-1,$A$2:$N$1124,14,FALSE),AE810)</f>
        <v>6.627473753802017E-2</v>
      </c>
      <c r="AF811" s="7">
        <f>IF(DAY($A811)=1,VLOOKUP($A811-1,$A$2:$L$1124,$T$1,FALSE)/VLOOKUP($A811-1,$A$2:$N$1124,14,FALSE),AF810)</f>
        <v>4.3669813284786557E-2</v>
      </c>
      <c r="AG811" s="7">
        <f>IF(DAY($A811)=1,VLOOKUP($A811-1,$A$2:$L$1124,$U$1,FALSE)/VLOOKUP($A811-1,$A$2:$N$1124,14,FALSE),AG810)</f>
        <v>0.17096874106647689</v>
      </c>
      <c r="AH811" s="7">
        <f>IF(DAY($A811)=1,VLOOKUP($A811-1,$A$2:$L$1124,$V$1,FALSE)/VLOOKUP($A811-1,$A$2:$N$1124,14,FALSE),AH810)</f>
        <v>3.2670769090202195E-2</v>
      </c>
      <c r="AI811" s="7">
        <f>IF(DAY($A811)=1,VLOOKUP($A811-1,$A$2:$L$1124,$W$1,FALSE)/VLOOKUP($A811-1,$A$2:$N$1124,14,FALSE),AI810)</f>
        <v>4.1769202366836898E-3</v>
      </c>
      <c r="AJ811" s="7">
        <f>IF(DAY($A811)=1,VLOOKUP($A811-1,$A$2:$L$1124,$X$1,FALSE)/VLOOKUP($A811-1,$A$2:$N$1124,14,FALSE),AJ810)</f>
        <v>4.6467669617638848E-3</v>
      </c>
      <c r="AK811" s="7">
        <f>IF(DAY($A811)=1,VLOOKUP($A811-1,$A$2:$L$1124,$Y$1,FALSE)/VLOOKUP($A811-1,$A$2:$N$1124,14,FALSE),AK810)</f>
        <v>3.308444104424979E-2</v>
      </c>
      <c r="AL811" s="7">
        <f>IF(DAY($A811)=1,VLOOKUP($A811-1,$A$2:$L$1124,$Z$1,FALSE)/VLOOKUP($A811-1,$A$2:$N$1124,14,FALSE),AL810)</f>
        <v>8.6194192607007974E-3</v>
      </c>
      <c r="AM811" s="7">
        <f>IF(DAY($A811)=1,VLOOKUP($A811-1,$A$2:$L$1124,$AA$1,FALSE)/VLOOKUP($A811-1,$A$2:$N$1124,14,FALSE),AM810)</f>
        <v>3.3916399414243158E-3</v>
      </c>
      <c r="AO811" s="12">
        <f>VLOOKUP($A811,BTC!$A$1:$G$1853,5,FALSE)</f>
        <v>8630.65</v>
      </c>
      <c r="AP811" s="12">
        <f>VLOOKUP($A811,XRP!$A$1:$G$1853,5,FALSE)</f>
        <v>0.74907999999999997</v>
      </c>
      <c r="AQ811" s="12">
        <f>VLOOKUP($A811,LTC!$A$1:$G$1853,5,FALSE)</f>
        <v>161.13999999999999</v>
      </c>
      <c r="AR811" s="12">
        <f>VLOOKUP($A811,ETC!$A$1:$G$1853,5,FALSE)</f>
        <v>19.649999999999999</v>
      </c>
      <c r="AS811" s="12">
        <f>VLOOKUP($A811,ETH!$A$1:$G$1853,5,FALSE)</f>
        <v>556.73</v>
      </c>
      <c r="AT811" s="12">
        <f>VLOOKUP($A811,BCH!$A$1:$G$1853,5,FALSE)</f>
        <v>994.67</v>
      </c>
      <c r="AU811" s="12">
        <f>VLOOKUP($A811,XMR!$A$1:$G$1853,5,FALSE)</f>
        <v>216.77</v>
      </c>
      <c r="AV811" s="12">
        <f>VLOOKUP($A811,ZEC!$A$1:$G$1853,5,FALSE)</f>
        <v>252.62</v>
      </c>
      <c r="AW811" s="12">
        <f>VLOOKUP($A811,EOS!$A$1:$G$1853,5,FALSE)</f>
        <v>6.36</v>
      </c>
      <c r="AX811" s="12">
        <f>VLOOKUP($A811,DASH!$A$1:$G$1853,5,FALSE)</f>
        <v>409.32</v>
      </c>
      <c r="AY811" s="12">
        <f>VLOOKUP($A811,XLM!$A$1:$G$1853,5,FALSE)</f>
        <v>0.250226</v>
      </c>
      <c r="BA811" s="24">
        <v>1</v>
      </c>
      <c r="BB811" s="24">
        <v>1</v>
      </c>
      <c r="BC811" s="24">
        <v>1</v>
      </c>
      <c r="BD811" s="24">
        <v>1</v>
      </c>
      <c r="BE811" s="24">
        <v>1</v>
      </c>
      <c r="BF811" s="24">
        <v>1</v>
      </c>
      <c r="BG811" s="24">
        <v>1</v>
      </c>
      <c r="BH811" s="24">
        <v>1</v>
      </c>
      <c r="BI811" s="24">
        <v>1</v>
      </c>
      <c r="BJ811" s="24">
        <v>1</v>
      </c>
      <c r="BK811" s="24">
        <v>1</v>
      </c>
      <c r="BM811" s="19">
        <f>IF(SUM(BA810:BK810)=SUM(BA811:BK811),BM810,BM810*SUMPRODUCT(BA811:BK811,AO811:AY811,Q811:AA811)/SUMPRODUCT(BA810:BK810,AO811:AY811,AC811:AM811))</f>
        <v>0.8185351248056717</v>
      </c>
      <c r="BN811" s="26">
        <f>SUMPRODUCT(AO811:AY811,BA811:BK811,Q811:AA811)/BM811</f>
        <v>6543.805294180519</v>
      </c>
      <c r="BO811">
        <f t="shared" si="205"/>
        <v>8630.65</v>
      </c>
    </row>
    <row r="812" spans="1:67" x14ac:dyDescent="0.75">
      <c r="A812" s="4">
        <v>43179</v>
      </c>
      <c r="B812" s="46">
        <f>INDEX('Index Volume'!B:B,MATCH(Index_New!$A812,'Index Volume'!$A:$A,0))</f>
        <v>6361789952</v>
      </c>
      <c r="C812" s="46">
        <f>INDEX('Index Volume'!C:C,MATCH(Index_New!$A812,'Index Volume'!$A:$A,0))</f>
        <v>814275968</v>
      </c>
      <c r="D812" s="46">
        <f>INDEX('Index Volume'!D:D,MATCH(Index_New!$A812,'Index Volume'!$A:$A,0))</f>
        <v>492892000</v>
      </c>
      <c r="E812" s="46">
        <f>INDEX('Index Volume'!E:E,MATCH(Index_New!$A812,'Index Volume'!$A:$A,0))</f>
        <v>432819008</v>
      </c>
      <c r="F812" s="46">
        <f>INDEX('Index Volume'!F:F,MATCH(Index_New!$A812,'Index Volume'!$A:$A,0))</f>
        <v>1833680000</v>
      </c>
      <c r="G812" s="46">
        <f>INDEX('Index Volume'!G:G,MATCH(Index_New!$A812,'Index Volume'!$A:$A,0))</f>
        <v>503262016</v>
      </c>
      <c r="H812" s="46">
        <f>INDEX('Index Volume'!H:H,MATCH(Index_New!$A812,'Index Volume'!$A:$A,0))</f>
        <v>60005900</v>
      </c>
      <c r="I812" s="46">
        <f>INDEX('Index Volume'!I:I,MATCH(Index_New!$A812,'Index Volume'!$A:$A,0))</f>
        <v>54027600</v>
      </c>
      <c r="J812" s="46">
        <f>INDEX('Index Volume'!J:J,MATCH(Index_New!$A812,'Index Volume'!$A:$A,0))</f>
        <v>667072000</v>
      </c>
      <c r="K812" s="46">
        <f>INDEX('Index Volume'!K:K,MATCH(Index_New!$A812,'Index Volume'!$A:$A,0))</f>
        <v>109677000</v>
      </c>
      <c r="L812" s="46">
        <f>INDEX('Index Volume'!L:L,MATCH(Index_New!$A812,'Index Volume'!$A:$A,0))</f>
        <v>88101600</v>
      </c>
      <c r="M812" s="46">
        <f t="shared" si="191"/>
        <v>11417603044</v>
      </c>
      <c r="N812" s="1">
        <f t="shared" si="192"/>
        <v>11417603044</v>
      </c>
      <c r="O812" t="b">
        <f t="shared" si="193"/>
        <v>1</v>
      </c>
      <c r="Q812" s="7">
        <f t="shared" si="194"/>
        <v>0.6038104484615181</v>
      </c>
      <c r="R812" s="7">
        <f t="shared" si="195"/>
        <v>2.8686303114173552E-2</v>
      </c>
      <c r="S812" s="7">
        <f t="shared" si="196"/>
        <v>6.627473753802017E-2</v>
      </c>
      <c r="T812" s="7">
        <f t="shared" si="197"/>
        <v>4.3669813284786557E-2</v>
      </c>
      <c r="U812" s="7">
        <f t="shared" si="198"/>
        <v>0.17096874106647689</v>
      </c>
      <c r="V812" s="7">
        <f t="shared" si="199"/>
        <v>3.2670769090202195E-2</v>
      </c>
      <c r="W812" s="7">
        <f t="shared" si="200"/>
        <v>4.1769202366836898E-3</v>
      </c>
      <c r="X812" s="7">
        <f t="shared" si="201"/>
        <v>4.6467669617638848E-3</v>
      </c>
      <c r="Y812" s="7">
        <f t="shared" si="202"/>
        <v>3.308444104424979E-2</v>
      </c>
      <c r="Z812" s="7">
        <f t="shared" si="203"/>
        <v>8.6194192607007974E-3</v>
      </c>
      <c r="AA812" s="7">
        <f t="shared" si="204"/>
        <v>3.3916399414243158E-3</v>
      </c>
      <c r="AC812" s="7">
        <f>IF(DAY($A812)=1,VLOOKUP($A812-1,$A$2:$L$1124,$Q$1,FALSE)/VLOOKUP($A812-1,$A$2:$N$1124,14,FALSE),AC811)</f>
        <v>0.6038104484615181</v>
      </c>
      <c r="AD812" s="7">
        <f>IF(DAY($A812)=1,VLOOKUP($A812-1,$A$2:$L$1124,$R$1,FALSE)/VLOOKUP($A812-1,$A$2:$N$1124,14,FALSE),AD811)</f>
        <v>2.8686303114173552E-2</v>
      </c>
      <c r="AE812" s="7">
        <f>IF(DAY($A812)=1,VLOOKUP($A812-1,$A$2:$L$1124,$S$1,FALSE)/VLOOKUP($A812-1,$A$2:$N$1124,14,FALSE),AE811)</f>
        <v>6.627473753802017E-2</v>
      </c>
      <c r="AF812" s="7">
        <f>IF(DAY($A812)=1,VLOOKUP($A812-1,$A$2:$L$1124,$T$1,FALSE)/VLOOKUP($A812-1,$A$2:$N$1124,14,FALSE),AF811)</f>
        <v>4.3669813284786557E-2</v>
      </c>
      <c r="AG812" s="7">
        <f>IF(DAY($A812)=1,VLOOKUP($A812-1,$A$2:$L$1124,$U$1,FALSE)/VLOOKUP($A812-1,$A$2:$N$1124,14,FALSE),AG811)</f>
        <v>0.17096874106647689</v>
      </c>
      <c r="AH812" s="7">
        <f>IF(DAY($A812)=1,VLOOKUP($A812-1,$A$2:$L$1124,$V$1,FALSE)/VLOOKUP($A812-1,$A$2:$N$1124,14,FALSE),AH811)</f>
        <v>3.2670769090202195E-2</v>
      </c>
      <c r="AI812" s="7">
        <f>IF(DAY($A812)=1,VLOOKUP($A812-1,$A$2:$L$1124,$W$1,FALSE)/VLOOKUP($A812-1,$A$2:$N$1124,14,FALSE),AI811)</f>
        <v>4.1769202366836898E-3</v>
      </c>
      <c r="AJ812" s="7">
        <f>IF(DAY($A812)=1,VLOOKUP($A812-1,$A$2:$L$1124,$X$1,FALSE)/VLOOKUP($A812-1,$A$2:$N$1124,14,FALSE),AJ811)</f>
        <v>4.6467669617638848E-3</v>
      </c>
      <c r="AK812" s="7">
        <f>IF(DAY($A812)=1,VLOOKUP($A812-1,$A$2:$L$1124,$Y$1,FALSE)/VLOOKUP($A812-1,$A$2:$N$1124,14,FALSE),AK811)</f>
        <v>3.308444104424979E-2</v>
      </c>
      <c r="AL812" s="7">
        <f>IF(DAY($A812)=1,VLOOKUP($A812-1,$A$2:$L$1124,$Z$1,FALSE)/VLOOKUP($A812-1,$A$2:$N$1124,14,FALSE),AL811)</f>
        <v>8.6194192607007974E-3</v>
      </c>
      <c r="AM812" s="7">
        <f>IF(DAY($A812)=1,VLOOKUP($A812-1,$A$2:$L$1124,$AA$1,FALSE)/VLOOKUP($A812-1,$A$2:$N$1124,14,FALSE),AM811)</f>
        <v>3.3916399414243158E-3</v>
      </c>
      <c r="AO812" s="12">
        <f>VLOOKUP($A812,BTC!$A$1:$G$1853,5,FALSE)</f>
        <v>8913.4699999999993</v>
      </c>
      <c r="AP812" s="12">
        <f>VLOOKUP($A812,XRP!$A$1:$G$1853,5,FALSE)</f>
        <v>0.70980799999999999</v>
      </c>
      <c r="AQ812" s="12">
        <f>VLOOKUP($A812,LTC!$A$1:$G$1853,5,FALSE)</f>
        <v>168.82</v>
      </c>
      <c r="AR812" s="12">
        <f>VLOOKUP($A812,ETC!$A$1:$G$1853,5,FALSE)</f>
        <v>20.21</v>
      </c>
      <c r="AS812" s="12">
        <f>VLOOKUP($A812,ETH!$A$1:$G$1853,5,FALSE)</f>
        <v>557.16999999999996</v>
      </c>
      <c r="AT812" s="12">
        <f>VLOOKUP($A812,BCH!$A$1:$G$1853,5,FALSE)</f>
        <v>1059.1199999999999</v>
      </c>
      <c r="AU812" s="12">
        <f>VLOOKUP($A812,XMR!$A$1:$G$1853,5,FALSE)</f>
        <v>223.74</v>
      </c>
      <c r="AV812" s="12">
        <f>VLOOKUP($A812,ZEC!$A$1:$G$1853,5,FALSE)</f>
        <v>259.24</v>
      </c>
      <c r="AW812" s="12">
        <f>VLOOKUP($A812,EOS!$A$1:$G$1853,5,FALSE)</f>
        <v>6.01</v>
      </c>
      <c r="AX812" s="12">
        <f>VLOOKUP($A812,DASH!$A$1:$G$1853,5,FALSE)</f>
        <v>428.88</v>
      </c>
      <c r="AY812" s="12">
        <f>VLOOKUP($A812,XLM!$A$1:$G$1853,5,FALSE)</f>
        <v>0.26796799999999998</v>
      </c>
      <c r="BA812" s="24">
        <v>1</v>
      </c>
      <c r="BB812" s="24">
        <v>1</v>
      </c>
      <c r="BC812" s="24">
        <v>1</v>
      </c>
      <c r="BD812" s="24">
        <v>1</v>
      </c>
      <c r="BE812" s="24">
        <v>1</v>
      </c>
      <c r="BF812" s="24">
        <v>1</v>
      </c>
      <c r="BG812" s="24">
        <v>1</v>
      </c>
      <c r="BH812" s="24">
        <v>1</v>
      </c>
      <c r="BI812" s="24">
        <v>1</v>
      </c>
      <c r="BJ812" s="24">
        <v>1</v>
      </c>
      <c r="BK812" s="24">
        <v>1</v>
      </c>
      <c r="BM812" s="19">
        <f>IF(SUM(BA811:BK811)=SUM(BA812:BK812),BM811,BM811*SUMPRODUCT(BA812:BK812,AO812:AY812,Q812:AA812)/SUMPRODUCT(BA811:BK811,AO812:AY812,AC812:AM812))</f>
        <v>0.8185351248056717</v>
      </c>
      <c r="BN812" s="26">
        <f>SUMPRODUCT(AO812:AY812,BA812:BK812,Q812:AA812)/BM812</f>
        <v>6756.0134118131946</v>
      </c>
      <c r="BO812">
        <f t="shared" si="205"/>
        <v>8913.4699999999993</v>
      </c>
    </row>
    <row r="813" spans="1:67" x14ac:dyDescent="0.75">
      <c r="A813" s="3">
        <v>43180</v>
      </c>
      <c r="B813" s="46">
        <f>INDEX('Index Volume'!B:B,MATCH(Index_New!$A813,'Index Volume'!$A:$A,0))</f>
        <v>6043129856</v>
      </c>
      <c r="C813" s="46">
        <f>INDEX('Index Volume'!C:C,MATCH(Index_New!$A813,'Index Volume'!$A:$A,0))</f>
        <v>527324000</v>
      </c>
      <c r="D813" s="46">
        <f>INDEX('Index Volume'!D:D,MATCH(Index_New!$A813,'Index Volume'!$A:$A,0))</f>
        <v>462536000</v>
      </c>
      <c r="E813" s="46">
        <f>INDEX('Index Volume'!E:E,MATCH(Index_New!$A813,'Index Volume'!$A:$A,0))</f>
        <v>295532000</v>
      </c>
      <c r="F813" s="46">
        <f>INDEX('Index Volume'!F:F,MATCH(Index_New!$A813,'Index Volume'!$A:$A,0))</f>
        <v>1781270016</v>
      </c>
      <c r="G813" s="46">
        <f>INDEX('Index Volume'!G:G,MATCH(Index_New!$A813,'Index Volume'!$A:$A,0))</f>
        <v>389291008</v>
      </c>
      <c r="H813" s="46">
        <f>INDEX('Index Volume'!H:H,MATCH(Index_New!$A813,'Index Volume'!$A:$A,0))</f>
        <v>57121400</v>
      </c>
      <c r="I813" s="46">
        <f>INDEX('Index Volume'!I:I,MATCH(Index_New!$A813,'Index Volume'!$A:$A,0))</f>
        <v>69577104</v>
      </c>
      <c r="J813" s="46">
        <f>INDEX('Index Volume'!J:J,MATCH(Index_New!$A813,'Index Volume'!$A:$A,0))</f>
        <v>765790016</v>
      </c>
      <c r="K813" s="46">
        <f>INDEX('Index Volume'!K:K,MATCH(Index_New!$A813,'Index Volume'!$A:$A,0))</f>
        <v>115173000</v>
      </c>
      <c r="L813" s="46">
        <f>INDEX('Index Volume'!L:L,MATCH(Index_New!$A813,'Index Volume'!$A:$A,0))</f>
        <v>93970496</v>
      </c>
      <c r="M813" s="46">
        <f t="shared" si="191"/>
        <v>10600714896</v>
      </c>
      <c r="N813" s="1">
        <f t="shared" si="192"/>
        <v>10600714896</v>
      </c>
      <c r="O813" t="b">
        <f t="shared" si="193"/>
        <v>1</v>
      </c>
      <c r="Q813" s="7">
        <f t="shared" si="194"/>
        <v>0.6038104484615181</v>
      </c>
      <c r="R813" s="7">
        <f t="shared" si="195"/>
        <v>2.8686303114173552E-2</v>
      </c>
      <c r="S813" s="7">
        <f t="shared" si="196"/>
        <v>6.627473753802017E-2</v>
      </c>
      <c r="T813" s="7">
        <f t="shared" si="197"/>
        <v>4.3669813284786557E-2</v>
      </c>
      <c r="U813" s="7">
        <f t="shared" si="198"/>
        <v>0.17096874106647689</v>
      </c>
      <c r="V813" s="7">
        <f t="shared" si="199"/>
        <v>3.2670769090202195E-2</v>
      </c>
      <c r="W813" s="7">
        <f t="shared" si="200"/>
        <v>4.1769202366836898E-3</v>
      </c>
      <c r="X813" s="7">
        <f t="shared" si="201"/>
        <v>4.6467669617638848E-3</v>
      </c>
      <c r="Y813" s="7">
        <f t="shared" si="202"/>
        <v>3.308444104424979E-2</v>
      </c>
      <c r="Z813" s="7">
        <f t="shared" si="203"/>
        <v>8.6194192607007974E-3</v>
      </c>
      <c r="AA813" s="7">
        <f t="shared" si="204"/>
        <v>3.3916399414243158E-3</v>
      </c>
      <c r="AC813" s="7">
        <f>IF(DAY($A813)=1,VLOOKUP($A813-1,$A$2:$L$1124,$Q$1,FALSE)/VLOOKUP($A813-1,$A$2:$N$1124,14,FALSE),AC812)</f>
        <v>0.6038104484615181</v>
      </c>
      <c r="AD813" s="7">
        <f>IF(DAY($A813)=1,VLOOKUP($A813-1,$A$2:$L$1124,$R$1,FALSE)/VLOOKUP($A813-1,$A$2:$N$1124,14,FALSE),AD812)</f>
        <v>2.8686303114173552E-2</v>
      </c>
      <c r="AE813" s="7">
        <f>IF(DAY($A813)=1,VLOOKUP($A813-1,$A$2:$L$1124,$S$1,FALSE)/VLOOKUP($A813-1,$A$2:$N$1124,14,FALSE),AE812)</f>
        <v>6.627473753802017E-2</v>
      </c>
      <c r="AF813" s="7">
        <f>IF(DAY($A813)=1,VLOOKUP($A813-1,$A$2:$L$1124,$T$1,FALSE)/VLOOKUP($A813-1,$A$2:$N$1124,14,FALSE),AF812)</f>
        <v>4.3669813284786557E-2</v>
      </c>
      <c r="AG813" s="7">
        <f>IF(DAY($A813)=1,VLOOKUP($A813-1,$A$2:$L$1124,$U$1,FALSE)/VLOOKUP($A813-1,$A$2:$N$1124,14,FALSE),AG812)</f>
        <v>0.17096874106647689</v>
      </c>
      <c r="AH813" s="7">
        <f>IF(DAY($A813)=1,VLOOKUP($A813-1,$A$2:$L$1124,$V$1,FALSE)/VLOOKUP($A813-1,$A$2:$N$1124,14,FALSE),AH812)</f>
        <v>3.2670769090202195E-2</v>
      </c>
      <c r="AI813" s="7">
        <f>IF(DAY($A813)=1,VLOOKUP($A813-1,$A$2:$L$1124,$W$1,FALSE)/VLOOKUP($A813-1,$A$2:$N$1124,14,FALSE),AI812)</f>
        <v>4.1769202366836898E-3</v>
      </c>
      <c r="AJ813" s="7">
        <f>IF(DAY($A813)=1,VLOOKUP($A813-1,$A$2:$L$1124,$X$1,FALSE)/VLOOKUP($A813-1,$A$2:$N$1124,14,FALSE),AJ812)</f>
        <v>4.6467669617638848E-3</v>
      </c>
      <c r="AK813" s="7">
        <f>IF(DAY($A813)=1,VLOOKUP($A813-1,$A$2:$L$1124,$Y$1,FALSE)/VLOOKUP($A813-1,$A$2:$N$1124,14,FALSE),AK812)</f>
        <v>3.308444104424979E-2</v>
      </c>
      <c r="AL813" s="7">
        <f>IF(DAY($A813)=1,VLOOKUP($A813-1,$A$2:$L$1124,$Z$1,FALSE)/VLOOKUP($A813-1,$A$2:$N$1124,14,FALSE),AL812)</f>
        <v>8.6194192607007974E-3</v>
      </c>
      <c r="AM813" s="7">
        <f>IF(DAY($A813)=1,VLOOKUP($A813-1,$A$2:$L$1124,$AA$1,FALSE)/VLOOKUP($A813-1,$A$2:$N$1124,14,FALSE),AM812)</f>
        <v>3.3916399414243158E-3</v>
      </c>
      <c r="AO813" s="12">
        <f>VLOOKUP($A813,BTC!$A$1:$G$1853,5,FALSE)</f>
        <v>8929.2800000000007</v>
      </c>
      <c r="AP813" s="12">
        <f>VLOOKUP($A813,XRP!$A$1:$G$1853,5,FALSE)</f>
        <v>0.69366399999999995</v>
      </c>
      <c r="AQ813" s="12">
        <f>VLOOKUP($A813,LTC!$A$1:$G$1853,5,FALSE)</f>
        <v>169.05</v>
      </c>
      <c r="AR813" s="12">
        <f>VLOOKUP($A813,ETC!$A$1:$G$1853,5,FALSE)</f>
        <v>19.8</v>
      </c>
      <c r="AS813" s="12">
        <f>VLOOKUP($A813,ETH!$A$1:$G$1853,5,FALSE)</f>
        <v>561.73</v>
      </c>
      <c r="AT813" s="12">
        <f>VLOOKUP($A813,BCH!$A$1:$G$1853,5,FALSE)</f>
        <v>1033.45</v>
      </c>
      <c r="AU813" s="12">
        <f>VLOOKUP($A813,XMR!$A$1:$G$1853,5,FALSE)</f>
        <v>218.63</v>
      </c>
      <c r="AV813" s="12">
        <f>VLOOKUP($A813,ZEC!$A$1:$G$1853,5,FALSE)</f>
        <v>260.07</v>
      </c>
      <c r="AW813" s="12">
        <f>VLOOKUP($A813,EOS!$A$1:$G$1853,5,FALSE)</f>
        <v>7.03</v>
      </c>
      <c r="AX813" s="12">
        <f>VLOOKUP($A813,DASH!$A$1:$G$1853,5,FALSE)</f>
        <v>434.51</v>
      </c>
      <c r="AY813" s="12">
        <f>VLOOKUP($A813,XLM!$A$1:$G$1853,5,FALSE)</f>
        <v>0.25463599999999997</v>
      </c>
      <c r="BA813" s="24">
        <v>1</v>
      </c>
      <c r="BB813" s="24">
        <v>1</v>
      </c>
      <c r="BC813" s="24">
        <v>1</v>
      </c>
      <c r="BD813" s="24">
        <v>1</v>
      </c>
      <c r="BE813" s="24">
        <v>1</v>
      </c>
      <c r="BF813" s="24">
        <v>1</v>
      </c>
      <c r="BG813" s="24">
        <v>1</v>
      </c>
      <c r="BH813" s="24">
        <v>1</v>
      </c>
      <c r="BI813" s="24">
        <v>1</v>
      </c>
      <c r="BJ813" s="24">
        <v>1</v>
      </c>
      <c r="BK813" s="24">
        <v>1</v>
      </c>
      <c r="BM813" s="19">
        <f>IF(SUM(BA812:BK812)=SUM(BA813:BK813),BM812,BM812*SUMPRODUCT(BA813:BK813,AO813:AY813,Q813:AA813)/SUMPRODUCT(BA812:BK812,AO813:AY813,AC813:AM813))</f>
        <v>0.8185351248056717</v>
      </c>
      <c r="BN813" s="26">
        <f>SUMPRODUCT(AO813:AY813,BA813:BK813,Q813:AA813)/BM813</f>
        <v>6767.6791524383134</v>
      </c>
      <c r="BO813">
        <f t="shared" si="205"/>
        <v>8929.2800000000007</v>
      </c>
    </row>
    <row r="814" spans="1:67" x14ac:dyDescent="0.75">
      <c r="A814" s="4">
        <v>43181</v>
      </c>
      <c r="B814" s="46">
        <f>INDEX('Index Volume'!B:B,MATCH(Index_New!$A814,'Index Volume'!$A:$A,0))</f>
        <v>5530390016</v>
      </c>
      <c r="C814" s="46">
        <f>INDEX('Index Volume'!C:C,MATCH(Index_New!$A814,'Index Volume'!$A:$A,0))</f>
        <v>449041984</v>
      </c>
      <c r="D814" s="46">
        <f>INDEX('Index Volume'!D:D,MATCH(Index_New!$A814,'Index Volume'!$A:$A,0))</f>
        <v>404996992</v>
      </c>
      <c r="E814" s="46">
        <f>INDEX('Index Volume'!E:E,MATCH(Index_New!$A814,'Index Volume'!$A:$A,0))</f>
        <v>242384000</v>
      </c>
      <c r="F814" s="46">
        <f>INDEX('Index Volume'!F:F,MATCH(Index_New!$A814,'Index Volume'!$A:$A,0))</f>
        <v>1523459968</v>
      </c>
      <c r="G814" s="46">
        <f>INDEX('Index Volume'!G:G,MATCH(Index_New!$A814,'Index Volume'!$A:$A,0))</f>
        <v>344283008</v>
      </c>
      <c r="H814" s="46">
        <f>INDEX('Index Volume'!H:H,MATCH(Index_New!$A814,'Index Volume'!$A:$A,0))</f>
        <v>40394500</v>
      </c>
      <c r="I814" s="46">
        <f>INDEX('Index Volume'!I:I,MATCH(Index_New!$A814,'Index Volume'!$A:$A,0))</f>
        <v>49773700</v>
      </c>
      <c r="J814" s="46">
        <f>INDEX('Index Volume'!J:J,MATCH(Index_New!$A814,'Index Volume'!$A:$A,0))</f>
        <v>1062430016</v>
      </c>
      <c r="K814" s="46">
        <f>INDEX('Index Volume'!K:K,MATCH(Index_New!$A814,'Index Volume'!$A:$A,0))</f>
        <v>96356400</v>
      </c>
      <c r="L814" s="46">
        <f>INDEX('Index Volume'!L:L,MATCH(Index_New!$A814,'Index Volume'!$A:$A,0))</f>
        <v>53777200</v>
      </c>
      <c r="M814" s="46">
        <f t="shared" si="191"/>
        <v>9797287784</v>
      </c>
      <c r="N814" s="1">
        <f t="shared" si="192"/>
        <v>9797287784</v>
      </c>
      <c r="O814" t="b">
        <f t="shared" si="193"/>
        <v>1</v>
      </c>
      <c r="Q814" s="7">
        <f t="shared" si="194"/>
        <v>0.6038104484615181</v>
      </c>
      <c r="R814" s="7">
        <f t="shared" si="195"/>
        <v>2.8686303114173552E-2</v>
      </c>
      <c r="S814" s="7">
        <f t="shared" si="196"/>
        <v>6.627473753802017E-2</v>
      </c>
      <c r="T814" s="7">
        <f t="shared" si="197"/>
        <v>4.3669813284786557E-2</v>
      </c>
      <c r="U814" s="7">
        <f t="shared" si="198"/>
        <v>0.17096874106647689</v>
      </c>
      <c r="V814" s="7">
        <f t="shared" si="199"/>
        <v>3.2670769090202195E-2</v>
      </c>
      <c r="W814" s="7">
        <f t="shared" si="200"/>
        <v>4.1769202366836898E-3</v>
      </c>
      <c r="X814" s="7">
        <f t="shared" si="201"/>
        <v>4.6467669617638848E-3</v>
      </c>
      <c r="Y814" s="7">
        <f t="shared" si="202"/>
        <v>3.308444104424979E-2</v>
      </c>
      <c r="Z814" s="7">
        <f t="shared" si="203"/>
        <v>8.6194192607007974E-3</v>
      </c>
      <c r="AA814" s="7">
        <f t="shared" si="204"/>
        <v>3.3916399414243158E-3</v>
      </c>
      <c r="AC814" s="7">
        <f>IF(DAY($A814)=1,VLOOKUP($A814-1,$A$2:$L$1124,$Q$1,FALSE)/VLOOKUP($A814-1,$A$2:$N$1124,14,FALSE),AC813)</f>
        <v>0.6038104484615181</v>
      </c>
      <c r="AD814" s="7">
        <f>IF(DAY($A814)=1,VLOOKUP($A814-1,$A$2:$L$1124,$R$1,FALSE)/VLOOKUP($A814-1,$A$2:$N$1124,14,FALSE),AD813)</f>
        <v>2.8686303114173552E-2</v>
      </c>
      <c r="AE814" s="7">
        <f>IF(DAY($A814)=1,VLOOKUP($A814-1,$A$2:$L$1124,$S$1,FALSE)/VLOOKUP($A814-1,$A$2:$N$1124,14,FALSE),AE813)</f>
        <v>6.627473753802017E-2</v>
      </c>
      <c r="AF814" s="7">
        <f>IF(DAY($A814)=1,VLOOKUP($A814-1,$A$2:$L$1124,$T$1,FALSE)/VLOOKUP($A814-1,$A$2:$N$1124,14,FALSE),AF813)</f>
        <v>4.3669813284786557E-2</v>
      </c>
      <c r="AG814" s="7">
        <f>IF(DAY($A814)=1,VLOOKUP($A814-1,$A$2:$L$1124,$U$1,FALSE)/VLOOKUP($A814-1,$A$2:$N$1124,14,FALSE),AG813)</f>
        <v>0.17096874106647689</v>
      </c>
      <c r="AH814" s="7">
        <f>IF(DAY($A814)=1,VLOOKUP($A814-1,$A$2:$L$1124,$V$1,FALSE)/VLOOKUP($A814-1,$A$2:$N$1124,14,FALSE),AH813)</f>
        <v>3.2670769090202195E-2</v>
      </c>
      <c r="AI814" s="7">
        <f>IF(DAY($A814)=1,VLOOKUP($A814-1,$A$2:$L$1124,$W$1,FALSE)/VLOOKUP($A814-1,$A$2:$N$1124,14,FALSE),AI813)</f>
        <v>4.1769202366836898E-3</v>
      </c>
      <c r="AJ814" s="7">
        <f>IF(DAY($A814)=1,VLOOKUP($A814-1,$A$2:$L$1124,$X$1,FALSE)/VLOOKUP($A814-1,$A$2:$N$1124,14,FALSE),AJ813)</f>
        <v>4.6467669617638848E-3</v>
      </c>
      <c r="AK814" s="7">
        <f>IF(DAY($A814)=1,VLOOKUP($A814-1,$A$2:$L$1124,$Y$1,FALSE)/VLOOKUP($A814-1,$A$2:$N$1124,14,FALSE),AK813)</f>
        <v>3.308444104424979E-2</v>
      </c>
      <c r="AL814" s="7">
        <f>IF(DAY($A814)=1,VLOOKUP($A814-1,$A$2:$L$1124,$Z$1,FALSE)/VLOOKUP($A814-1,$A$2:$N$1124,14,FALSE),AL813)</f>
        <v>8.6194192607007974E-3</v>
      </c>
      <c r="AM814" s="7">
        <f>IF(DAY($A814)=1,VLOOKUP($A814-1,$A$2:$L$1124,$AA$1,FALSE)/VLOOKUP($A814-1,$A$2:$N$1124,14,FALSE),AM813)</f>
        <v>3.3916399414243158E-3</v>
      </c>
      <c r="AO814" s="12">
        <f>VLOOKUP($A814,BTC!$A$1:$G$1853,5,FALSE)</f>
        <v>8728.4699999999993</v>
      </c>
      <c r="AP814" s="12">
        <f>VLOOKUP($A814,XRP!$A$1:$G$1853,5,FALSE)</f>
        <v>0.66274299999999997</v>
      </c>
      <c r="AQ814" s="12">
        <f>VLOOKUP($A814,LTC!$A$1:$G$1853,5,FALSE)</f>
        <v>163.66999999999999</v>
      </c>
      <c r="AR814" s="12">
        <f>VLOOKUP($A814,ETC!$A$1:$G$1853,5,FALSE)</f>
        <v>19.670000000000002</v>
      </c>
      <c r="AS814" s="12">
        <f>VLOOKUP($A814,ETH!$A$1:$G$1853,5,FALSE)</f>
        <v>539.70000000000005</v>
      </c>
      <c r="AT814" s="12">
        <f>VLOOKUP($A814,BCH!$A$1:$G$1853,5,FALSE)</f>
        <v>1011.52</v>
      </c>
      <c r="AU814" s="12">
        <f>VLOOKUP($A814,XMR!$A$1:$G$1853,5,FALSE)</f>
        <v>212.71</v>
      </c>
      <c r="AV814" s="12">
        <f>VLOOKUP($A814,ZEC!$A$1:$G$1853,5,FALSE)</f>
        <v>249.26</v>
      </c>
      <c r="AW814" s="12">
        <f>VLOOKUP($A814,EOS!$A$1:$G$1853,5,FALSE)</f>
        <v>7.03</v>
      </c>
      <c r="AX814" s="12">
        <f>VLOOKUP($A814,DASH!$A$1:$G$1853,5,FALSE)</f>
        <v>411.36</v>
      </c>
      <c r="AY814" s="12">
        <f>VLOOKUP($A814,XLM!$A$1:$G$1853,5,FALSE)</f>
        <v>0.24321200000000001</v>
      </c>
      <c r="BA814" s="24">
        <v>1</v>
      </c>
      <c r="BB814" s="24">
        <v>1</v>
      </c>
      <c r="BC814" s="24">
        <v>1</v>
      </c>
      <c r="BD814" s="24">
        <v>1</v>
      </c>
      <c r="BE814" s="24">
        <v>1</v>
      </c>
      <c r="BF814" s="24">
        <v>1</v>
      </c>
      <c r="BG814" s="24">
        <v>1</v>
      </c>
      <c r="BH814" s="24">
        <v>1</v>
      </c>
      <c r="BI814" s="24">
        <v>1</v>
      </c>
      <c r="BJ814" s="24">
        <v>1</v>
      </c>
      <c r="BK814" s="24">
        <v>1</v>
      </c>
      <c r="BM814" s="19">
        <f>IF(SUM(BA813:BK813)=SUM(BA814:BK814),BM813,BM813*SUMPRODUCT(BA814:BK814,AO814:AY814,Q814:AA814)/SUMPRODUCT(BA813:BK813,AO814:AY814,AC814:AM814))</f>
        <v>0.8185351248056717</v>
      </c>
      <c r="BN814" s="26">
        <f>SUMPRODUCT(AO814:AY814,BA814:BK814,Q814:AA814)/BM814</f>
        <v>6613.2914627091786</v>
      </c>
      <c r="BO814">
        <f t="shared" si="205"/>
        <v>8728.4699999999993</v>
      </c>
    </row>
    <row r="815" spans="1:67" x14ac:dyDescent="0.75">
      <c r="A815" s="3">
        <v>43182</v>
      </c>
      <c r="B815" s="46">
        <f>INDEX('Index Volume'!B:B,MATCH(Index_New!$A815,'Index Volume'!$A:$A,0))</f>
        <v>5954120192</v>
      </c>
      <c r="C815" s="46">
        <f>INDEX('Index Volume'!C:C,MATCH(Index_New!$A815,'Index Volume'!$A:$A,0))</f>
        <v>387164000</v>
      </c>
      <c r="D815" s="46">
        <f>INDEX('Index Volume'!D:D,MATCH(Index_New!$A815,'Index Volume'!$A:$A,0))</f>
        <v>348056000</v>
      </c>
      <c r="E815" s="46">
        <f>INDEX('Index Volume'!E:E,MATCH(Index_New!$A815,'Index Volume'!$A:$A,0))</f>
        <v>196326000</v>
      </c>
      <c r="F815" s="46">
        <f>INDEX('Index Volume'!F:F,MATCH(Index_New!$A815,'Index Volume'!$A:$A,0))</f>
        <v>1596349952</v>
      </c>
      <c r="G815" s="46">
        <f>INDEX('Index Volume'!G:G,MATCH(Index_New!$A815,'Index Volume'!$A:$A,0))</f>
        <v>303600000</v>
      </c>
      <c r="H815" s="46">
        <f>INDEX('Index Volume'!H:H,MATCH(Index_New!$A815,'Index Volume'!$A:$A,0))</f>
        <v>39365700</v>
      </c>
      <c r="I815" s="46">
        <f>INDEX('Index Volume'!I:I,MATCH(Index_New!$A815,'Index Volume'!$A:$A,0))</f>
        <v>49636800</v>
      </c>
      <c r="J815" s="46">
        <f>INDEX('Index Volume'!J:J,MATCH(Index_New!$A815,'Index Volume'!$A:$A,0))</f>
        <v>846830016</v>
      </c>
      <c r="K815" s="46">
        <f>INDEX('Index Volume'!K:K,MATCH(Index_New!$A815,'Index Volume'!$A:$A,0))</f>
        <v>105668000</v>
      </c>
      <c r="L815" s="46">
        <f>INDEX('Index Volume'!L:L,MATCH(Index_New!$A815,'Index Volume'!$A:$A,0))</f>
        <v>49937100</v>
      </c>
      <c r="M815" s="46">
        <f t="shared" si="191"/>
        <v>9877053760</v>
      </c>
      <c r="N815" s="1">
        <f t="shared" si="192"/>
        <v>9877053760</v>
      </c>
      <c r="O815" t="b">
        <f t="shared" si="193"/>
        <v>1</v>
      </c>
      <c r="Q815" s="7">
        <f t="shared" si="194"/>
        <v>0.6038104484615181</v>
      </c>
      <c r="R815" s="7">
        <f t="shared" si="195"/>
        <v>2.8686303114173552E-2</v>
      </c>
      <c r="S815" s="7">
        <f t="shared" si="196"/>
        <v>6.627473753802017E-2</v>
      </c>
      <c r="T815" s="7">
        <f t="shared" si="197"/>
        <v>4.3669813284786557E-2</v>
      </c>
      <c r="U815" s="7">
        <f t="shared" si="198"/>
        <v>0.17096874106647689</v>
      </c>
      <c r="V815" s="7">
        <f t="shared" si="199"/>
        <v>3.2670769090202195E-2</v>
      </c>
      <c r="W815" s="7">
        <f t="shared" si="200"/>
        <v>4.1769202366836898E-3</v>
      </c>
      <c r="X815" s="7">
        <f t="shared" si="201"/>
        <v>4.6467669617638848E-3</v>
      </c>
      <c r="Y815" s="7">
        <f t="shared" si="202"/>
        <v>3.308444104424979E-2</v>
      </c>
      <c r="Z815" s="7">
        <f t="shared" si="203"/>
        <v>8.6194192607007974E-3</v>
      </c>
      <c r="AA815" s="7">
        <f t="shared" si="204"/>
        <v>3.3916399414243158E-3</v>
      </c>
      <c r="AC815" s="7">
        <f>IF(DAY($A815)=1,VLOOKUP($A815-1,$A$2:$L$1124,$Q$1,FALSE)/VLOOKUP($A815-1,$A$2:$N$1124,14,FALSE),AC814)</f>
        <v>0.6038104484615181</v>
      </c>
      <c r="AD815" s="7">
        <f>IF(DAY($A815)=1,VLOOKUP($A815-1,$A$2:$L$1124,$R$1,FALSE)/VLOOKUP($A815-1,$A$2:$N$1124,14,FALSE),AD814)</f>
        <v>2.8686303114173552E-2</v>
      </c>
      <c r="AE815" s="7">
        <f>IF(DAY($A815)=1,VLOOKUP($A815-1,$A$2:$L$1124,$S$1,FALSE)/VLOOKUP($A815-1,$A$2:$N$1124,14,FALSE),AE814)</f>
        <v>6.627473753802017E-2</v>
      </c>
      <c r="AF815" s="7">
        <f>IF(DAY($A815)=1,VLOOKUP($A815-1,$A$2:$L$1124,$T$1,FALSE)/VLOOKUP($A815-1,$A$2:$N$1124,14,FALSE),AF814)</f>
        <v>4.3669813284786557E-2</v>
      </c>
      <c r="AG815" s="7">
        <f>IF(DAY($A815)=1,VLOOKUP($A815-1,$A$2:$L$1124,$U$1,FALSE)/VLOOKUP($A815-1,$A$2:$N$1124,14,FALSE),AG814)</f>
        <v>0.17096874106647689</v>
      </c>
      <c r="AH815" s="7">
        <f>IF(DAY($A815)=1,VLOOKUP($A815-1,$A$2:$L$1124,$V$1,FALSE)/VLOOKUP($A815-1,$A$2:$N$1124,14,FALSE),AH814)</f>
        <v>3.2670769090202195E-2</v>
      </c>
      <c r="AI815" s="7">
        <f>IF(DAY($A815)=1,VLOOKUP($A815-1,$A$2:$L$1124,$W$1,FALSE)/VLOOKUP($A815-1,$A$2:$N$1124,14,FALSE),AI814)</f>
        <v>4.1769202366836898E-3</v>
      </c>
      <c r="AJ815" s="7">
        <f>IF(DAY($A815)=1,VLOOKUP($A815-1,$A$2:$L$1124,$X$1,FALSE)/VLOOKUP($A815-1,$A$2:$N$1124,14,FALSE),AJ814)</f>
        <v>4.6467669617638848E-3</v>
      </c>
      <c r="AK815" s="7">
        <f>IF(DAY($A815)=1,VLOOKUP($A815-1,$A$2:$L$1124,$Y$1,FALSE)/VLOOKUP($A815-1,$A$2:$N$1124,14,FALSE),AK814)</f>
        <v>3.308444104424979E-2</v>
      </c>
      <c r="AL815" s="7">
        <f>IF(DAY($A815)=1,VLOOKUP($A815-1,$A$2:$L$1124,$Z$1,FALSE)/VLOOKUP($A815-1,$A$2:$N$1124,14,FALSE),AL814)</f>
        <v>8.6194192607007974E-3</v>
      </c>
      <c r="AM815" s="7">
        <f>IF(DAY($A815)=1,VLOOKUP($A815-1,$A$2:$L$1124,$AA$1,FALSE)/VLOOKUP($A815-1,$A$2:$N$1124,14,FALSE),AM814)</f>
        <v>3.3916399414243158E-3</v>
      </c>
      <c r="AO815" s="12">
        <f>VLOOKUP($A815,BTC!$A$1:$G$1853,5,FALSE)</f>
        <v>8879.6200000000008</v>
      </c>
      <c r="AP815" s="12">
        <f>VLOOKUP($A815,XRP!$A$1:$G$1853,5,FALSE)</f>
        <v>0.64317400000000002</v>
      </c>
      <c r="AQ815" s="12">
        <f>VLOOKUP($A815,LTC!$A$1:$G$1853,5,FALSE)</f>
        <v>167.83</v>
      </c>
      <c r="AR815" s="12">
        <f>VLOOKUP($A815,ETC!$A$1:$G$1853,5,FALSE)</f>
        <v>19.04</v>
      </c>
      <c r="AS815" s="12">
        <f>VLOOKUP($A815,ETH!$A$1:$G$1853,5,FALSE)</f>
        <v>539.62</v>
      </c>
      <c r="AT815" s="12">
        <f>VLOOKUP($A815,BCH!$A$1:$G$1853,5,FALSE)</f>
        <v>1019.43</v>
      </c>
      <c r="AU815" s="12">
        <f>VLOOKUP($A815,XMR!$A$1:$G$1853,5,FALSE)</f>
        <v>213.91</v>
      </c>
      <c r="AV815" s="12">
        <f>VLOOKUP($A815,ZEC!$A$1:$G$1853,5,FALSE)</f>
        <v>256.87</v>
      </c>
      <c r="AW815" s="12">
        <f>VLOOKUP($A815,EOS!$A$1:$G$1853,5,FALSE)</f>
        <v>7.01</v>
      </c>
      <c r="AX815" s="12">
        <f>VLOOKUP($A815,DASH!$A$1:$G$1853,5,FALSE)</f>
        <v>427.46</v>
      </c>
      <c r="AY815" s="12">
        <f>VLOOKUP($A815,XLM!$A$1:$G$1853,5,FALSE)</f>
        <v>0.236147</v>
      </c>
      <c r="BA815" s="24">
        <v>1</v>
      </c>
      <c r="BB815" s="24">
        <v>1</v>
      </c>
      <c r="BC815" s="24">
        <v>1</v>
      </c>
      <c r="BD815" s="24">
        <v>1</v>
      </c>
      <c r="BE815" s="24">
        <v>1</v>
      </c>
      <c r="BF815" s="24">
        <v>1</v>
      </c>
      <c r="BG815" s="24">
        <v>1</v>
      </c>
      <c r="BH815" s="24">
        <v>1</v>
      </c>
      <c r="BI815" s="24">
        <v>1</v>
      </c>
      <c r="BJ815" s="24">
        <v>1</v>
      </c>
      <c r="BK815" s="24">
        <v>1</v>
      </c>
      <c r="BM815" s="19">
        <f>IF(SUM(BA814:BK814)=SUM(BA815:BK815),BM814,BM814*SUMPRODUCT(BA815:BK815,AO815:AY815,Q815:AA815)/SUMPRODUCT(BA814:BK814,AO815:AY815,AC815:AM815))</f>
        <v>0.8185351248056717</v>
      </c>
      <c r="BN815" s="26">
        <f>SUMPRODUCT(AO815:AY815,BA815:BK815,Q815:AA815)/BM815</f>
        <v>6725.6101470841859</v>
      </c>
      <c r="BO815">
        <f t="shared" si="205"/>
        <v>8879.6200000000008</v>
      </c>
    </row>
    <row r="816" spans="1:67" x14ac:dyDescent="0.75">
      <c r="A816" s="4">
        <v>43183</v>
      </c>
      <c r="B816" s="46">
        <f>INDEX('Index Volume'!B:B,MATCH(Index_New!$A816,'Index Volume'!$A:$A,0))</f>
        <v>5664600064</v>
      </c>
      <c r="C816" s="46">
        <f>INDEX('Index Volume'!C:C,MATCH(Index_New!$A816,'Index Volume'!$A:$A,0))</f>
        <v>390740000</v>
      </c>
      <c r="D816" s="46">
        <f>INDEX('Index Volume'!D:D,MATCH(Index_New!$A816,'Index Volume'!$A:$A,0))</f>
        <v>290270016</v>
      </c>
      <c r="E816" s="46">
        <f>INDEX('Index Volume'!E:E,MATCH(Index_New!$A816,'Index Volume'!$A:$A,0))</f>
        <v>137104992</v>
      </c>
      <c r="F816" s="46">
        <f>INDEX('Index Volume'!F:F,MATCH(Index_New!$A816,'Index Volume'!$A:$A,0))</f>
        <v>1300009984</v>
      </c>
      <c r="G816" s="46">
        <f>INDEX('Index Volume'!G:G,MATCH(Index_New!$A816,'Index Volume'!$A:$A,0))</f>
        <v>264080000</v>
      </c>
      <c r="H816" s="46">
        <f>INDEX('Index Volume'!H:H,MATCH(Index_New!$A816,'Index Volume'!$A:$A,0))</f>
        <v>24099100</v>
      </c>
      <c r="I816" s="46">
        <f>INDEX('Index Volume'!I:I,MATCH(Index_New!$A816,'Index Volume'!$A:$A,0))</f>
        <v>44876000</v>
      </c>
      <c r="J816" s="46">
        <f>INDEX('Index Volume'!J:J,MATCH(Index_New!$A816,'Index Volume'!$A:$A,0))</f>
        <v>357179008</v>
      </c>
      <c r="K816" s="46">
        <f>INDEX('Index Volume'!K:K,MATCH(Index_New!$A816,'Index Volume'!$A:$A,0))</f>
        <v>111372000</v>
      </c>
      <c r="L816" s="46">
        <f>INDEX('Index Volume'!L:L,MATCH(Index_New!$A816,'Index Volume'!$A:$A,0))</f>
        <v>37806800</v>
      </c>
      <c r="M816" s="46">
        <f t="shared" si="191"/>
        <v>8622137964</v>
      </c>
      <c r="N816" s="1">
        <f t="shared" si="192"/>
        <v>8622137964</v>
      </c>
      <c r="O816" t="b">
        <f t="shared" si="193"/>
        <v>1</v>
      </c>
      <c r="Q816" s="7">
        <f t="shared" si="194"/>
        <v>0.6038104484615181</v>
      </c>
      <c r="R816" s="7">
        <f t="shared" si="195"/>
        <v>2.8686303114173552E-2</v>
      </c>
      <c r="S816" s="7">
        <f t="shared" si="196"/>
        <v>6.627473753802017E-2</v>
      </c>
      <c r="T816" s="7">
        <f t="shared" si="197"/>
        <v>4.3669813284786557E-2</v>
      </c>
      <c r="U816" s="7">
        <f t="shared" si="198"/>
        <v>0.17096874106647689</v>
      </c>
      <c r="V816" s="7">
        <f t="shared" si="199"/>
        <v>3.2670769090202195E-2</v>
      </c>
      <c r="W816" s="7">
        <f t="shared" si="200"/>
        <v>4.1769202366836898E-3</v>
      </c>
      <c r="X816" s="7">
        <f t="shared" si="201"/>
        <v>4.6467669617638848E-3</v>
      </c>
      <c r="Y816" s="7">
        <f t="shared" si="202"/>
        <v>3.308444104424979E-2</v>
      </c>
      <c r="Z816" s="7">
        <f t="shared" si="203"/>
        <v>8.6194192607007974E-3</v>
      </c>
      <c r="AA816" s="7">
        <f t="shared" si="204"/>
        <v>3.3916399414243158E-3</v>
      </c>
      <c r="AC816" s="7">
        <f>IF(DAY($A816)=1,VLOOKUP($A816-1,$A$2:$L$1124,$Q$1,FALSE)/VLOOKUP($A816-1,$A$2:$N$1124,14,FALSE),AC815)</f>
        <v>0.6038104484615181</v>
      </c>
      <c r="AD816" s="7">
        <f>IF(DAY($A816)=1,VLOOKUP($A816-1,$A$2:$L$1124,$R$1,FALSE)/VLOOKUP($A816-1,$A$2:$N$1124,14,FALSE),AD815)</f>
        <v>2.8686303114173552E-2</v>
      </c>
      <c r="AE816" s="7">
        <f>IF(DAY($A816)=1,VLOOKUP($A816-1,$A$2:$L$1124,$S$1,FALSE)/VLOOKUP($A816-1,$A$2:$N$1124,14,FALSE),AE815)</f>
        <v>6.627473753802017E-2</v>
      </c>
      <c r="AF816" s="7">
        <f>IF(DAY($A816)=1,VLOOKUP($A816-1,$A$2:$L$1124,$T$1,FALSE)/VLOOKUP($A816-1,$A$2:$N$1124,14,FALSE),AF815)</f>
        <v>4.3669813284786557E-2</v>
      </c>
      <c r="AG816" s="7">
        <f>IF(DAY($A816)=1,VLOOKUP($A816-1,$A$2:$L$1124,$U$1,FALSE)/VLOOKUP($A816-1,$A$2:$N$1124,14,FALSE),AG815)</f>
        <v>0.17096874106647689</v>
      </c>
      <c r="AH816" s="7">
        <f>IF(DAY($A816)=1,VLOOKUP($A816-1,$A$2:$L$1124,$V$1,FALSE)/VLOOKUP($A816-1,$A$2:$N$1124,14,FALSE),AH815)</f>
        <v>3.2670769090202195E-2</v>
      </c>
      <c r="AI816" s="7">
        <f>IF(DAY($A816)=1,VLOOKUP($A816-1,$A$2:$L$1124,$W$1,FALSE)/VLOOKUP($A816-1,$A$2:$N$1124,14,FALSE),AI815)</f>
        <v>4.1769202366836898E-3</v>
      </c>
      <c r="AJ816" s="7">
        <f>IF(DAY($A816)=1,VLOOKUP($A816-1,$A$2:$L$1124,$X$1,FALSE)/VLOOKUP($A816-1,$A$2:$N$1124,14,FALSE),AJ815)</f>
        <v>4.6467669617638848E-3</v>
      </c>
      <c r="AK816" s="7">
        <f>IF(DAY($A816)=1,VLOOKUP($A816-1,$A$2:$L$1124,$Y$1,FALSE)/VLOOKUP($A816-1,$A$2:$N$1124,14,FALSE),AK815)</f>
        <v>3.308444104424979E-2</v>
      </c>
      <c r="AL816" s="7">
        <f>IF(DAY($A816)=1,VLOOKUP($A816-1,$A$2:$L$1124,$Z$1,FALSE)/VLOOKUP($A816-1,$A$2:$N$1124,14,FALSE),AL815)</f>
        <v>8.6194192607007974E-3</v>
      </c>
      <c r="AM816" s="7">
        <f>IF(DAY($A816)=1,VLOOKUP($A816-1,$A$2:$L$1124,$AA$1,FALSE)/VLOOKUP($A816-1,$A$2:$N$1124,14,FALSE),AM815)</f>
        <v>3.3916399414243158E-3</v>
      </c>
      <c r="AO816" s="12">
        <f>VLOOKUP($A816,BTC!$A$1:$G$1853,5,FALSE)</f>
        <v>8668.1200000000008</v>
      </c>
      <c r="AP816" s="12">
        <f>VLOOKUP($A816,XRP!$A$1:$G$1853,5,FALSE)</f>
        <v>0.64126499999999997</v>
      </c>
      <c r="AQ816" s="12">
        <f>VLOOKUP($A816,LTC!$A$1:$G$1853,5,FALSE)</f>
        <v>159.63</v>
      </c>
      <c r="AR816" s="12">
        <f>VLOOKUP($A816,ETC!$A$1:$G$1853,5,FALSE)</f>
        <v>18.5</v>
      </c>
      <c r="AS816" s="12">
        <f>VLOOKUP($A816,ETH!$A$1:$G$1853,5,FALSE)</f>
        <v>526.44000000000005</v>
      </c>
      <c r="AT816" s="12">
        <f>VLOOKUP($A816,BCH!$A$1:$G$1853,5,FALSE)</f>
        <v>982.3</v>
      </c>
      <c r="AU816" s="12">
        <f>VLOOKUP($A816,XMR!$A$1:$G$1853,5,FALSE)</f>
        <v>209.16</v>
      </c>
      <c r="AV816" s="12">
        <f>VLOOKUP($A816,ZEC!$A$1:$G$1853,5,FALSE)</f>
        <v>243.33</v>
      </c>
      <c r="AW816" s="12">
        <f>VLOOKUP($A816,EOS!$A$1:$G$1853,5,FALSE)</f>
        <v>6.63</v>
      </c>
      <c r="AX816" s="12">
        <f>VLOOKUP($A816,DASH!$A$1:$G$1853,5,FALSE)</f>
        <v>424.61</v>
      </c>
      <c r="AY816" s="12">
        <f>VLOOKUP($A816,XLM!$A$1:$G$1853,5,FALSE)</f>
        <v>0.23542199999999999</v>
      </c>
      <c r="BA816" s="24">
        <v>1</v>
      </c>
      <c r="BB816" s="24">
        <v>1</v>
      </c>
      <c r="BC816" s="24">
        <v>1</v>
      </c>
      <c r="BD816" s="24">
        <v>1</v>
      </c>
      <c r="BE816" s="24">
        <v>1</v>
      </c>
      <c r="BF816" s="24">
        <v>1</v>
      </c>
      <c r="BG816" s="24">
        <v>1</v>
      </c>
      <c r="BH816" s="24">
        <v>1</v>
      </c>
      <c r="BI816" s="24">
        <v>1</v>
      </c>
      <c r="BJ816" s="24">
        <v>1</v>
      </c>
      <c r="BK816" s="24">
        <v>1</v>
      </c>
      <c r="BM816" s="19">
        <f>IF(SUM(BA815:BK815)=SUM(BA816:BK816),BM815,BM815*SUMPRODUCT(BA816:BK816,AO816:AY816,Q816:AA816)/SUMPRODUCT(BA815:BK815,AO816:AY816,AC816:AM816))</f>
        <v>0.8185351248056717</v>
      </c>
      <c r="BN816" s="26">
        <f>SUMPRODUCT(AO816:AY816,BA816:BK816,Q816:AA816)/BM816</f>
        <v>6564.5183059236151</v>
      </c>
      <c r="BO816">
        <f t="shared" si="205"/>
        <v>8668.1200000000008</v>
      </c>
    </row>
    <row r="817" spans="1:67" x14ac:dyDescent="0.75">
      <c r="A817" s="3">
        <v>43184</v>
      </c>
      <c r="B817" s="46">
        <f>INDEX('Index Volume'!B:B,MATCH(Index_New!$A817,'Index Volume'!$A:$A,0))</f>
        <v>4569880064</v>
      </c>
      <c r="C817" s="46">
        <f>INDEX('Index Volume'!C:C,MATCH(Index_New!$A817,'Index Volume'!$A:$A,0))</f>
        <v>229352000</v>
      </c>
      <c r="D817" s="46">
        <f>INDEX('Index Volume'!D:D,MATCH(Index_New!$A817,'Index Volume'!$A:$A,0))</f>
        <v>241431008</v>
      </c>
      <c r="E817" s="46">
        <f>INDEX('Index Volume'!E:E,MATCH(Index_New!$A817,'Index Volume'!$A:$A,0))</f>
        <v>110957000</v>
      </c>
      <c r="F817" s="46">
        <f>INDEX('Index Volume'!F:F,MATCH(Index_New!$A817,'Index Volume'!$A:$A,0))</f>
        <v>1151170048</v>
      </c>
      <c r="G817" s="46">
        <f>INDEX('Index Volume'!G:G,MATCH(Index_New!$A817,'Index Volume'!$A:$A,0))</f>
        <v>237008000</v>
      </c>
      <c r="H817" s="46">
        <f>INDEX('Index Volume'!H:H,MATCH(Index_New!$A817,'Index Volume'!$A:$A,0))</f>
        <v>23409900</v>
      </c>
      <c r="I817" s="46">
        <f>INDEX('Index Volume'!I:I,MATCH(Index_New!$A817,'Index Volume'!$A:$A,0))</f>
        <v>41414800</v>
      </c>
      <c r="J817" s="46">
        <f>INDEX('Index Volume'!J:J,MATCH(Index_New!$A817,'Index Volume'!$A:$A,0))</f>
        <v>274460000</v>
      </c>
      <c r="K817" s="46">
        <f>INDEX('Index Volume'!K:K,MATCH(Index_New!$A817,'Index Volume'!$A:$A,0))</f>
        <v>102753000</v>
      </c>
      <c r="L817" s="46">
        <f>INDEX('Index Volume'!L:L,MATCH(Index_New!$A817,'Index Volume'!$A:$A,0))</f>
        <v>31527600</v>
      </c>
      <c r="M817" s="46">
        <f t="shared" si="191"/>
        <v>7013363420</v>
      </c>
      <c r="N817" s="1">
        <f t="shared" si="192"/>
        <v>7013363420</v>
      </c>
      <c r="O817" t="b">
        <f t="shared" si="193"/>
        <v>1</v>
      </c>
      <c r="Q817" s="7">
        <f t="shared" si="194"/>
        <v>0.6038104484615181</v>
      </c>
      <c r="R817" s="7">
        <f t="shared" si="195"/>
        <v>2.8686303114173552E-2</v>
      </c>
      <c r="S817" s="7">
        <f t="shared" si="196"/>
        <v>6.627473753802017E-2</v>
      </c>
      <c r="T817" s="7">
        <f t="shared" si="197"/>
        <v>4.3669813284786557E-2</v>
      </c>
      <c r="U817" s="7">
        <f t="shared" si="198"/>
        <v>0.17096874106647689</v>
      </c>
      <c r="V817" s="7">
        <f t="shared" si="199"/>
        <v>3.2670769090202195E-2</v>
      </c>
      <c r="W817" s="7">
        <f t="shared" si="200"/>
        <v>4.1769202366836898E-3</v>
      </c>
      <c r="X817" s="7">
        <f t="shared" si="201"/>
        <v>4.6467669617638848E-3</v>
      </c>
      <c r="Y817" s="7">
        <f t="shared" si="202"/>
        <v>3.308444104424979E-2</v>
      </c>
      <c r="Z817" s="7">
        <f t="shared" si="203"/>
        <v>8.6194192607007974E-3</v>
      </c>
      <c r="AA817" s="7">
        <f t="shared" si="204"/>
        <v>3.3916399414243158E-3</v>
      </c>
      <c r="AC817" s="7">
        <f>IF(DAY($A817)=1,VLOOKUP($A817-1,$A$2:$L$1124,$Q$1,FALSE)/VLOOKUP($A817-1,$A$2:$N$1124,14,FALSE),AC816)</f>
        <v>0.6038104484615181</v>
      </c>
      <c r="AD817" s="7">
        <f>IF(DAY($A817)=1,VLOOKUP($A817-1,$A$2:$L$1124,$R$1,FALSE)/VLOOKUP($A817-1,$A$2:$N$1124,14,FALSE),AD816)</f>
        <v>2.8686303114173552E-2</v>
      </c>
      <c r="AE817" s="7">
        <f>IF(DAY($A817)=1,VLOOKUP($A817-1,$A$2:$L$1124,$S$1,FALSE)/VLOOKUP($A817-1,$A$2:$N$1124,14,FALSE),AE816)</f>
        <v>6.627473753802017E-2</v>
      </c>
      <c r="AF817" s="7">
        <f>IF(DAY($A817)=1,VLOOKUP($A817-1,$A$2:$L$1124,$T$1,FALSE)/VLOOKUP($A817-1,$A$2:$N$1124,14,FALSE),AF816)</f>
        <v>4.3669813284786557E-2</v>
      </c>
      <c r="AG817" s="7">
        <f>IF(DAY($A817)=1,VLOOKUP($A817-1,$A$2:$L$1124,$U$1,FALSE)/VLOOKUP($A817-1,$A$2:$N$1124,14,FALSE),AG816)</f>
        <v>0.17096874106647689</v>
      </c>
      <c r="AH817" s="7">
        <f>IF(DAY($A817)=1,VLOOKUP($A817-1,$A$2:$L$1124,$V$1,FALSE)/VLOOKUP($A817-1,$A$2:$N$1124,14,FALSE),AH816)</f>
        <v>3.2670769090202195E-2</v>
      </c>
      <c r="AI817" s="7">
        <f>IF(DAY($A817)=1,VLOOKUP($A817-1,$A$2:$L$1124,$W$1,FALSE)/VLOOKUP($A817-1,$A$2:$N$1124,14,FALSE),AI816)</f>
        <v>4.1769202366836898E-3</v>
      </c>
      <c r="AJ817" s="7">
        <f>IF(DAY($A817)=1,VLOOKUP($A817-1,$A$2:$L$1124,$X$1,FALSE)/VLOOKUP($A817-1,$A$2:$N$1124,14,FALSE),AJ816)</f>
        <v>4.6467669617638848E-3</v>
      </c>
      <c r="AK817" s="7">
        <f>IF(DAY($A817)=1,VLOOKUP($A817-1,$A$2:$L$1124,$Y$1,FALSE)/VLOOKUP($A817-1,$A$2:$N$1124,14,FALSE),AK816)</f>
        <v>3.308444104424979E-2</v>
      </c>
      <c r="AL817" s="7">
        <f>IF(DAY($A817)=1,VLOOKUP($A817-1,$A$2:$L$1124,$Z$1,FALSE)/VLOOKUP($A817-1,$A$2:$N$1124,14,FALSE),AL816)</f>
        <v>8.6194192607007974E-3</v>
      </c>
      <c r="AM817" s="7">
        <f>IF(DAY($A817)=1,VLOOKUP($A817-1,$A$2:$L$1124,$AA$1,FALSE)/VLOOKUP($A817-1,$A$2:$N$1124,14,FALSE),AM816)</f>
        <v>3.3916399414243158E-3</v>
      </c>
      <c r="AO817" s="12">
        <f>VLOOKUP($A817,BTC!$A$1:$G$1853,5,FALSE)</f>
        <v>8495.7800000000007</v>
      </c>
      <c r="AP817" s="12">
        <f>VLOOKUP($A817,XRP!$A$1:$G$1853,5,FALSE)</f>
        <v>0.64187499999999997</v>
      </c>
      <c r="AQ817" s="12">
        <f>VLOOKUP($A817,LTC!$A$1:$G$1853,5,FALSE)</f>
        <v>160.08000000000001</v>
      </c>
      <c r="AR817" s="12">
        <f>VLOOKUP($A817,ETC!$A$1:$G$1853,5,FALSE)</f>
        <v>18.09</v>
      </c>
      <c r="AS817" s="12">
        <f>VLOOKUP($A817,ETH!$A$1:$G$1853,5,FALSE)</f>
        <v>524.29</v>
      </c>
      <c r="AT817" s="12">
        <f>VLOOKUP($A817,BCH!$A$1:$G$1853,5,FALSE)</f>
        <v>966.88</v>
      </c>
      <c r="AU817" s="12">
        <f>VLOOKUP($A817,XMR!$A$1:$G$1853,5,FALSE)</f>
        <v>211.78</v>
      </c>
      <c r="AV817" s="12">
        <f>VLOOKUP($A817,ZEC!$A$1:$G$1853,5,FALSE)</f>
        <v>239.36</v>
      </c>
      <c r="AW817" s="12">
        <f>VLOOKUP($A817,EOS!$A$1:$G$1853,5,FALSE)</f>
        <v>6.52</v>
      </c>
      <c r="AX817" s="12">
        <f>VLOOKUP($A817,DASH!$A$1:$G$1853,5,FALSE)</f>
        <v>411.79</v>
      </c>
      <c r="AY817" s="12">
        <f>VLOOKUP($A817,XLM!$A$1:$G$1853,5,FALSE)</f>
        <v>0.239952</v>
      </c>
      <c r="BA817" s="24">
        <v>1</v>
      </c>
      <c r="BB817" s="24">
        <v>1</v>
      </c>
      <c r="BC817" s="24">
        <v>1</v>
      </c>
      <c r="BD817" s="24">
        <v>1</v>
      </c>
      <c r="BE817" s="24">
        <v>1</v>
      </c>
      <c r="BF817" s="24">
        <v>1</v>
      </c>
      <c r="BG817" s="24">
        <v>1</v>
      </c>
      <c r="BH817" s="24">
        <v>1</v>
      </c>
      <c r="BI817" s="24">
        <v>1</v>
      </c>
      <c r="BJ817" s="24">
        <v>1</v>
      </c>
      <c r="BK817" s="24">
        <v>1</v>
      </c>
      <c r="BM817" s="19">
        <f>IF(SUM(BA816:BK816)=SUM(BA817:BK817),BM816,BM816*SUMPRODUCT(BA817:BK817,AO817:AY817,Q817:AA817)/SUMPRODUCT(BA816:BK816,AO817:AY817,AC817:AM817))</f>
        <v>0.8185351248056717</v>
      </c>
      <c r="BN817" s="26">
        <f>SUMPRODUCT(AO817:AY817,BA817:BK817,Q817:AA817)/BM817</f>
        <v>6436.1893581933728</v>
      </c>
      <c r="BO817">
        <f t="shared" si="205"/>
        <v>8495.7800000000007</v>
      </c>
    </row>
    <row r="818" spans="1:67" x14ac:dyDescent="0.75">
      <c r="A818" s="4">
        <v>43185</v>
      </c>
      <c r="B818" s="46">
        <f>INDEX('Index Volume'!B:B,MATCH(Index_New!$A818,'Index Volume'!$A:$A,0))</f>
        <v>5921039872</v>
      </c>
      <c r="C818" s="46">
        <f>INDEX('Index Volume'!C:C,MATCH(Index_New!$A818,'Index Volume'!$A:$A,0))</f>
        <v>384504992</v>
      </c>
      <c r="D818" s="46">
        <f>INDEX('Index Volume'!D:D,MATCH(Index_New!$A818,'Index Volume'!$A:$A,0))</f>
        <v>407135008</v>
      </c>
      <c r="E818" s="46">
        <f>INDEX('Index Volume'!E:E,MATCH(Index_New!$A818,'Index Volume'!$A:$A,0))</f>
        <v>189408000</v>
      </c>
      <c r="F818" s="46">
        <f>INDEX('Index Volume'!F:F,MATCH(Index_New!$A818,'Index Volume'!$A:$A,0))</f>
        <v>1638880000</v>
      </c>
      <c r="G818" s="46">
        <f>INDEX('Index Volume'!G:G,MATCH(Index_New!$A818,'Index Volume'!$A:$A,0))</f>
        <v>347366016</v>
      </c>
      <c r="H818" s="46">
        <f>INDEX('Index Volume'!H:H,MATCH(Index_New!$A818,'Index Volume'!$A:$A,0))</f>
        <v>37329600</v>
      </c>
      <c r="I818" s="46">
        <f>INDEX('Index Volume'!I:I,MATCH(Index_New!$A818,'Index Volume'!$A:$A,0))</f>
        <v>52425700</v>
      </c>
      <c r="J818" s="46">
        <f>INDEX('Index Volume'!J:J,MATCH(Index_New!$A818,'Index Volume'!$A:$A,0))</f>
        <v>553672000</v>
      </c>
      <c r="K818" s="46">
        <f>INDEX('Index Volume'!K:K,MATCH(Index_New!$A818,'Index Volume'!$A:$A,0))</f>
        <v>107776000</v>
      </c>
      <c r="L818" s="46">
        <f>INDEX('Index Volume'!L:L,MATCH(Index_New!$A818,'Index Volume'!$A:$A,0))</f>
        <v>44406300</v>
      </c>
      <c r="M818" s="46">
        <f t="shared" si="191"/>
        <v>9683943488</v>
      </c>
      <c r="N818" s="1">
        <f t="shared" si="192"/>
        <v>9683943488</v>
      </c>
      <c r="O818" t="b">
        <f t="shared" si="193"/>
        <v>1</v>
      </c>
      <c r="Q818" s="7">
        <f t="shared" si="194"/>
        <v>0.6038104484615181</v>
      </c>
      <c r="R818" s="7">
        <f t="shared" si="195"/>
        <v>2.8686303114173552E-2</v>
      </c>
      <c r="S818" s="7">
        <f t="shared" si="196"/>
        <v>6.627473753802017E-2</v>
      </c>
      <c r="T818" s="7">
        <f t="shared" si="197"/>
        <v>4.3669813284786557E-2</v>
      </c>
      <c r="U818" s="7">
        <f t="shared" si="198"/>
        <v>0.17096874106647689</v>
      </c>
      <c r="V818" s="7">
        <f t="shared" si="199"/>
        <v>3.2670769090202195E-2</v>
      </c>
      <c r="W818" s="7">
        <f t="shared" si="200"/>
        <v>4.1769202366836898E-3</v>
      </c>
      <c r="X818" s="7">
        <f t="shared" si="201"/>
        <v>4.6467669617638848E-3</v>
      </c>
      <c r="Y818" s="7">
        <f t="shared" si="202"/>
        <v>3.308444104424979E-2</v>
      </c>
      <c r="Z818" s="7">
        <f t="shared" si="203"/>
        <v>8.6194192607007974E-3</v>
      </c>
      <c r="AA818" s="7">
        <f t="shared" si="204"/>
        <v>3.3916399414243158E-3</v>
      </c>
      <c r="AC818" s="7">
        <f>IF(DAY($A818)=1,VLOOKUP($A818-1,$A$2:$L$1124,$Q$1,FALSE)/VLOOKUP($A818-1,$A$2:$N$1124,14,FALSE),AC817)</f>
        <v>0.6038104484615181</v>
      </c>
      <c r="AD818" s="7">
        <f>IF(DAY($A818)=1,VLOOKUP($A818-1,$A$2:$L$1124,$R$1,FALSE)/VLOOKUP($A818-1,$A$2:$N$1124,14,FALSE),AD817)</f>
        <v>2.8686303114173552E-2</v>
      </c>
      <c r="AE818" s="7">
        <f>IF(DAY($A818)=1,VLOOKUP($A818-1,$A$2:$L$1124,$S$1,FALSE)/VLOOKUP($A818-1,$A$2:$N$1124,14,FALSE),AE817)</f>
        <v>6.627473753802017E-2</v>
      </c>
      <c r="AF818" s="7">
        <f>IF(DAY($A818)=1,VLOOKUP($A818-1,$A$2:$L$1124,$T$1,FALSE)/VLOOKUP($A818-1,$A$2:$N$1124,14,FALSE),AF817)</f>
        <v>4.3669813284786557E-2</v>
      </c>
      <c r="AG818" s="7">
        <f>IF(DAY($A818)=1,VLOOKUP($A818-1,$A$2:$L$1124,$U$1,FALSE)/VLOOKUP($A818-1,$A$2:$N$1124,14,FALSE),AG817)</f>
        <v>0.17096874106647689</v>
      </c>
      <c r="AH818" s="7">
        <f>IF(DAY($A818)=1,VLOOKUP($A818-1,$A$2:$L$1124,$V$1,FALSE)/VLOOKUP($A818-1,$A$2:$N$1124,14,FALSE),AH817)</f>
        <v>3.2670769090202195E-2</v>
      </c>
      <c r="AI818" s="7">
        <f>IF(DAY($A818)=1,VLOOKUP($A818-1,$A$2:$L$1124,$W$1,FALSE)/VLOOKUP($A818-1,$A$2:$N$1124,14,FALSE),AI817)</f>
        <v>4.1769202366836898E-3</v>
      </c>
      <c r="AJ818" s="7">
        <f>IF(DAY($A818)=1,VLOOKUP($A818-1,$A$2:$L$1124,$X$1,FALSE)/VLOOKUP($A818-1,$A$2:$N$1124,14,FALSE),AJ817)</f>
        <v>4.6467669617638848E-3</v>
      </c>
      <c r="AK818" s="7">
        <f>IF(DAY($A818)=1,VLOOKUP($A818-1,$A$2:$L$1124,$Y$1,FALSE)/VLOOKUP($A818-1,$A$2:$N$1124,14,FALSE),AK817)</f>
        <v>3.308444104424979E-2</v>
      </c>
      <c r="AL818" s="7">
        <f>IF(DAY($A818)=1,VLOOKUP($A818-1,$A$2:$L$1124,$Z$1,FALSE)/VLOOKUP($A818-1,$A$2:$N$1124,14,FALSE),AL817)</f>
        <v>8.6194192607007974E-3</v>
      </c>
      <c r="AM818" s="7">
        <f>IF(DAY($A818)=1,VLOOKUP($A818-1,$A$2:$L$1124,$AA$1,FALSE)/VLOOKUP($A818-1,$A$2:$N$1124,14,FALSE),AM817)</f>
        <v>3.3916399414243158E-3</v>
      </c>
      <c r="AO818" s="12">
        <f>VLOOKUP($A818,BTC!$A$1:$G$1853,5,FALSE)</f>
        <v>8209.4</v>
      </c>
      <c r="AP818" s="12">
        <f>VLOOKUP($A818,XRP!$A$1:$G$1853,5,FALSE)</f>
        <v>0.59946299999999997</v>
      </c>
      <c r="AQ818" s="12">
        <f>VLOOKUP($A818,LTC!$A$1:$G$1853,5,FALSE)</f>
        <v>149.22</v>
      </c>
      <c r="AR818" s="12">
        <f>VLOOKUP($A818,ETC!$A$1:$G$1853,5,FALSE)</f>
        <v>16.48</v>
      </c>
      <c r="AS818" s="12">
        <f>VLOOKUP($A818,ETH!$A$1:$G$1853,5,FALSE)</f>
        <v>489.95</v>
      </c>
      <c r="AT818" s="12">
        <f>VLOOKUP($A818,BCH!$A$1:$G$1853,5,FALSE)</f>
        <v>919.25</v>
      </c>
      <c r="AU818" s="12">
        <f>VLOOKUP($A818,XMR!$A$1:$G$1853,5,FALSE)</f>
        <v>197.18</v>
      </c>
      <c r="AV818" s="12">
        <f>VLOOKUP($A818,ZEC!$A$1:$G$1853,5,FALSE)</f>
        <v>225.35</v>
      </c>
      <c r="AW818" s="12">
        <f>VLOOKUP($A818,EOS!$A$1:$G$1853,5,FALSE)</f>
        <v>5.9</v>
      </c>
      <c r="AX818" s="12">
        <f>VLOOKUP($A818,DASH!$A$1:$G$1853,5,FALSE)</f>
        <v>390.87</v>
      </c>
      <c r="AY818" s="12">
        <f>VLOOKUP($A818,XLM!$A$1:$G$1853,5,FALSE)</f>
        <v>0.22886100000000001</v>
      </c>
      <c r="BA818" s="24">
        <v>1</v>
      </c>
      <c r="BB818" s="24">
        <v>1</v>
      </c>
      <c r="BC818" s="24">
        <v>1</v>
      </c>
      <c r="BD818" s="24">
        <v>1</v>
      </c>
      <c r="BE818" s="24">
        <v>1</v>
      </c>
      <c r="BF818" s="24">
        <v>1</v>
      </c>
      <c r="BG818" s="24">
        <v>1</v>
      </c>
      <c r="BH818" s="24">
        <v>1</v>
      </c>
      <c r="BI818" s="24">
        <v>1</v>
      </c>
      <c r="BJ818" s="24">
        <v>1</v>
      </c>
      <c r="BK818" s="24">
        <v>1</v>
      </c>
      <c r="BM818" s="19">
        <f>IF(SUM(BA817:BK817)=SUM(BA818:BK818),BM817,BM817*SUMPRODUCT(BA818:BK818,AO818:AY818,Q818:AA818)/SUMPRODUCT(BA817:BK817,AO818:AY818,AC818:AM818))</f>
        <v>0.8185351248056717</v>
      </c>
      <c r="BN818" s="26">
        <f>SUMPRODUCT(AO818:AY818,BA818:BK818,Q818:AA818)/BM818</f>
        <v>6214.4949834679501</v>
      </c>
      <c r="BO818">
        <f t="shared" si="205"/>
        <v>8209.4</v>
      </c>
    </row>
    <row r="819" spans="1:67" x14ac:dyDescent="0.75">
      <c r="A819" s="3">
        <v>43186</v>
      </c>
      <c r="B819" s="46">
        <f>INDEX('Index Volume'!B:B,MATCH(Index_New!$A819,'Index Volume'!$A:$A,0))</f>
        <v>5378250240</v>
      </c>
      <c r="C819" s="46">
        <f>INDEX('Index Volume'!C:C,MATCH(Index_New!$A819,'Index Volume'!$A:$A,0))</f>
        <v>351380992</v>
      </c>
      <c r="D819" s="46">
        <f>INDEX('Index Volume'!D:D,MATCH(Index_New!$A819,'Index Volume'!$A:$A,0))</f>
        <v>385104000</v>
      </c>
      <c r="E819" s="46">
        <f>INDEX('Index Volume'!E:E,MATCH(Index_New!$A819,'Index Volume'!$A:$A,0))</f>
        <v>184083008</v>
      </c>
      <c r="F819" s="46">
        <f>INDEX('Index Volume'!F:F,MATCH(Index_New!$A819,'Index Volume'!$A:$A,0))</f>
        <v>1617939968</v>
      </c>
      <c r="G819" s="46">
        <f>INDEX('Index Volume'!G:G,MATCH(Index_New!$A819,'Index Volume'!$A:$A,0))</f>
        <v>339011008</v>
      </c>
      <c r="H819" s="46">
        <f>INDEX('Index Volume'!H:H,MATCH(Index_New!$A819,'Index Volume'!$A:$A,0))</f>
        <v>53498800</v>
      </c>
      <c r="I819" s="46">
        <f>INDEX('Index Volume'!I:I,MATCH(Index_New!$A819,'Index Volume'!$A:$A,0))</f>
        <v>46729300</v>
      </c>
      <c r="J819" s="46">
        <f>INDEX('Index Volume'!J:J,MATCH(Index_New!$A819,'Index Volume'!$A:$A,0))</f>
        <v>877542976</v>
      </c>
      <c r="K819" s="46">
        <f>INDEX('Index Volume'!K:K,MATCH(Index_New!$A819,'Index Volume'!$A:$A,0))</f>
        <v>88373400</v>
      </c>
      <c r="L819" s="46">
        <f>INDEX('Index Volume'!L:L,MATCH(Index_New!$A819,'Index Volume'!$A:$A,0))</f>
        <v>37693300</v>
      </c>
      <c r="M819" s="46">
        <f t="shared" si="191"/>
        <v>9359606992</v>
      </c>
      <c r="N819" s="1">
        <f t="shared" si="192"/>
        <v>9359606992</v>
      </c>
      <c r="O819" t="b">
        <f t="shared" si="193"/>
        <v>1</v>
      </c>
      <c r="Q819" s="7">
        <f t="shared" si="194"/>
        <v>0.6038104484615181</v>
      </c>
      <c r="R819" s="7">
        <f t="shared" si="195"/>
        <v>2.8686303114173552E-2</v>
      </c>
      <c r="S819" s="7">
        <f t="shared" si="196"/>
        <v>6.627473753802017E-2</v>
      </c>
      <c r="T819" s="7">
        <f t="shared" si="197"/>
        <v>4.3669813284786557E-2</v>
      </c>
      <c r="U819" s="7">
        <f t="shared" si="198"/>
        <v>0.17096874106647689</v>
      </c>
      <c r="V819" s="7">
        <f t="shared" si="199"/>
        <v>3.2670769090202195E-2</v>
      </c>
      <c r="W819" s="7">
        <f t="shared" si="200"/>
        <v>4.1769202366836898E-3</v>
      </c>
      <c r="X819" s="7">
        <f t="shared" si="201"/>
        <v>4.6467669617638848E-3</v>
      </c>
      <c r="Y819" s="7">
        <f t="shared" si="202"/>
        <v>3.308444104424979E-2</v>
      </c>
      <c r="Z819" s="7">
        <f t="shared" si="203"/>
        <v>8.6194192607007974E-3</v>
      </c>
      <c r="AA819" s="7">
        <f t="shared" si="204"/>
        <v>3.3916399414243158E-3</v>
      </c>
      <c r="AC819" s="7">
        <f>IF(DAY($A819)=1,VLOOKUP($A819-1,$A$2:$L$1124,$Q$1,FALSE)/VLOOKUP($A819-1,$A$2:$N$1124,14,FALSE),AC818)</f>
        <v>0.6038104484615181</v>
      </c>
      <c r="AD819" s="7">
        <f>IF(DAY($A819)=1,VLOOKUP($A819-1,$A$2:$L$1124,$R$1,FALSE)/VLOOKUP($A819-1,$A$2:$N$1124,14,FALSE),AD818)</f>
        <v>2.8686303114173552E-2</v>
      </c>
      <c r="AE819" s="7">
        <f>IF(DAY($A819)=1,VLOOKUP($A819-1,$A$2:$L$1124,$S$1,FALSE)/VLOOKUP($A819-1,$A$2:$N$1124,14,FALSE),AE818)</f>
        <v>6.627473753802017E-2</v>
      </c>
      <c r="AF819" s="7">
        <f>IF(DAY($A819)=1,VLOOKUP($A819-1,$A$2:$L$1124,$T$1,FALSE)/VLOOKUP($A819-1,$A$2:$N$1124,14,FALSE),AF818)</f>
        <v>4.3669813284786557E-2</v>
      </c>
      <c r="AG819" s="7">
        <f>IF(DAY($A819)=1,VLOOKUP($A819-1,$A$2:$L$1124,$U$1,FALSE)/VLOOKUP($A819-1,$A$2:$N$1124,14,FALSE),AG818)</f>
        <v>0.17096874106647689</v>
      </c>
      <c r="AH819" s="7">
        <f>IF(DAY($A819)=1,VLOOKUP($A819-1,$A$2:$L$1124,$V$1,FALSE)/VLOOKUP($A819-1,$A$2:$N$1124,14,FALSE),AH818)</f>
        <v>3.2670769090202195E-2</v>
      </c>
      <c r="AI819" s="7">
        <f>IF(DAY($A819)=1,VLOOKUP($A819-1,$A$2:$L$1124,$W$1,FALSE)/VLOOKUP($A819-1,$A$2:$N$1124,14,FALSE),AI818)</f>
        <v>4.1769202366836898E-3</v>
      </c>
      <c r="AJ819" s="7">
        <f>IF(DAY($A819)=1,VLOOKUP($A819-1,$A$2:$L$1124,$X$1,FALSE)/VLOOKUP($A819-1,$A$2:$N$1124,14,FALSE),AJ818)</f>
        <v>4.6467669617638848E-3</v>
      </c>
      <c r="AK819" s="7">
        <f>IF(DAY($A819)=1,VLOOKUP($A819-1,$A$2:$L$1124,$Y$1,FALSE)/VLOOKUP($A819-1,$A$2:$N$1124,14,FALSE),AK818)</f>
        <v>3.308444104424979E-2</v>
      </c>
      <c r="AL819" s="7">
        <f>IF(DAY($A819)=1,VLOOKUP($A819-1,$A$2:$L$1124,$Z$1,FALSE)/VLOOKUP($A819-1,$A$2:$N$1124,14,FALSE),AL818)</f>
        <v>8.6194192607007974E-3</v>
      </c>
      <c r="AM819" s="7">
        <f>IF(DAY($A819)=1,VLOOKUP($A819-1,$A$2:$L$1124,$AA$1,FALSE)/VLOOKUP($A819-1,$A$2:$N$1124,14,FALSE),AM818)</f>
        <v>3.3916399414243158E-3</v>
      </c>
      <c r="AO819" s="12">
        <f>VLOOKUP($A819,BTC!$A$1:$G$1853,5,FALSE)</f>
        <v>7833.04</v>
      </c>
      <c r="AP819" s="12">
        <f>VLOOKUP($A819,XRP!$A$1:$G$1853,5,FALSE)</f>
        <v>0.57791700000000001</v>
      </c>
      <c r="AQ819" s="12">
        <f>VLOOKUP($A819,LTC!$A$1:$G$1853,5,FALSE)</f>
        <v>135.78</v>
      </c>
      <c r="AR819" s="12">
        <f>VLOOKUP($A819,ETC!$A$1:$G$1853,5,FALSE)</f>
        <v>15.91</v>
      </c>
      <c r="AS819" s="12">
        <f>VLOOKUP($A819,ETH!$A$1:$G$1853,5,FALSE)</f>
        <v>450.12</v>
      </c>
      <c r="AT819" s="12">
        <f>VLOOKUP($A819,BCH!$A$1:$G$1853,5,FALSE)</f>
        <v>876.33</v>
      </c>
      <c r="AU819" s="12">
        <f>VLOOKUP($A819,XMR!$A$1:$G$1853,5,FALSE)</f>
        <v>187.93</v>
      </c>
      <c r="AV819" s="12">
        <f>VLOOKUP($A819,ZEC!$A$1:$G$1853,5,FALSE)</f>
        <v>216.35</v>
      </c>
      <c r="AW819" s="12">
        <f>VLOOKUP($A819,EOS!$A$1:$G$1853,5,FALSE)</f>
        <v>5.91</v>
      </c>
      <c r="AX819" s="12">
        <f>VLOOKUP($A819,DASH!$A$1:$G$1853,5,FALSE)</f>
        <v>354.75</v>
      </c>
      <c r="AY819" s="12">
        <f>VLOOKUP($A819,XLM!$A$1:$G$1853,5,FALSE)</f>
        <v>0.216033</v>
      </c>
      <c r="BA819" s="24">
        <v>1</v>
      </c>
      <c r="BB819" s="24">
        <v>1</v>
      </c>
      <c r="BC819" s="24">
        <v>1</v>
      </c>
      <c r="BD819" s="24">
        <v>1</v>
      </c>
      <c r="BE819" s="24">
        <v>1</v>
      </c>
      <c r="BF819" s="24">
        <v>1</v>
      </c>
      <c r="BG819" s="24">
        <v>1</v>
      </c>
      <c r="BH819" s="24">
        <v>1</v>
      </c>
      <c r="BI819" s="24">
        <v>1</v>
      </c>
      <c r="BJ819" s="24">
        <v>1</v>
      </c>
      <c r="BK819" s="24">
        <v>1</v>
      </c>
      <c r="BM819" s="19">
        <f>IF(SUM(BA818:BK818)=SUM(BA819:BK819),BM818,BM818*SUMPRODUCT(BA819:BK819,AO819:AY819,Q819:AA819)/SUMPRODUCT(BA818:BK818,AO819:AY819,AC819:AM819))</f>
        <v>0.8185351248056717</v>
      </c>
      <c r="BN819" s="26">
        <f>SUMPRODUCT(AO819:AY819,BA819:BK819,Q819:AA819)/BM819</f>
        <v>5925.2346286988395</v>
      </c>
      <c r="BO819">
        <f t="shared" si="205"/>
        <v>7833.04</v>
      </c>
    </row>
    <row r="820" spans="1:67" x14ac:dyDescent="0.75">
      <c r="A820" s="4">
        <v>43187</v>
      </c>
      <c r="B820" s="46">
        <f>INDEX('Index Volume'!B:B,MATCH(Index_New!$A820,'Index Volume'!$A:$A,0))</f>
        <v>4935289856</v>
      </c>
      <c r="C820" s="46">
        <f>INDEX('Index Volume'!C:C,MATCH(Index_New!$A820,'Index Volume'!$A:$A,0))</f>
        <v>258298000</v>
      </c>
      <c r="D820" s="46">
        <f>INDEX('Index Volume'!D:D,MATCH(Index_New!$A820,'Index Volume'!$A:$A,0))</f>
        <v>328374016</v>
      </c>
      <c r="E820" s="46">
        <f>INDEX('Index Volume'!E:E,MATCH(Index_New!$A820,'Index Volume'!$A:$A,0))</f>
        <v>144663008</v>
      </c>
      <c r="F820" s="46">
        <f>INDEX('Index Volume'!F:F,MATCH(Index_New!$A820,'Index Volume'!$A:$A,0))</f>
        <v>1514179968</v>
      </c>
      <c r="G820" s="46">
        <f>INDEX('Index Volume'!G:G,MATCH(Index_New!$A820,'Index Volume'!$A:$A,0))</f>
        <v>337268000</v>
      </c>
      <c r="H820" s="46">
        <f>INDEX('Index Volume'!H:H,MATCH(Index_New!$A820,'Index Volume'!$A:$A,0))</f>
        <v>44833300</v>
      </c>
      <c r="I820" s="46">
        <f>INDEX('Index Volume'!I:I,MATCH(Index_New!$A820,'Index Volume'!$A:$A,0))</f>
        <v>65786200</v>
      </c>
      <c r="J820" s="46">
        <f>INDEX('Index Volume'!J:J,MATCH(Index_New!$A820,'Index Volume'!$A:$A,0))</f>
        <v>616041984</v>
      </c>
      <c r="K820" s="46">
        <f>INDEX('Index Volume'!K:K,MATCH(Index_New!$A820,'Index Volume'!$A:$A,0))</f>
        <v>107592000</v>
      </c>
      <c r="L820" s="46">
        <f>INDEX('Index Volume'!L:L,MATCH(Index_New!$A820,'Index Volume'!$A:$A,0))</f>
        <v>21717600</v>
      </c>
      <c r="M820" s="46">
        <f t="shared" si="191"/>
        <v>8374043932</v>
      </c>
      <c r="N820" s="1">
        <f t="shared" si="192"/>
        <v>8374043932</v>
      </c>
      <c r="O820" t="b">
        <f t="shared" si="193"/>
        <v>1</v>
      </c>
      <c r="Q820" s="7">
        <f t="shared" si="194"/>
        <v>0.6038104484615181</v>
      </c>
      <c r="R820" s="7">
        <f t="shared" si="195"/>
        <v>2.8686303114173552E-2</v>
      </c>
      <c r="S820" s="7">
        <f t="shared" si="196"/>
        <v>6.627473753802017E-2</v>
      </c>
      <c r="T820" s="7">
        <f t="shared" si="197"/>
        <v>4.3669813284786557E-2</v>
      </c>
      <c r="U820" s="7">
        <f t="shared" si="198"/>
        <v>0.17096874106647689</v>
      </c>
      <c r="V820" s="7">
        <f t="shared" si="199"/>
        <v>3.2670769090202195E-2</v>
      </c>
      <c r="W820" s="7">
        <f t="shared" si="200"/>
        <v>4.1769202366836898E-3</v>
      </c>
      <c r="X820" s="7">
        <f t="shared" si="201"/>
        <v>4.6467669617638848E-3</v>
      </c>
      <c r="Y820" s="7">
        <f t="shared" si="202"/>
        <v>3.308444104424979E-2</v>
      </c>
      <c r="Z820" s="7">
        <f t="shared" si="203"/>
        <v>8.6194192607007974E-3</v>
      </c>
      <c r="AA820" s="7">
        <f t="shared" si="204"/>
        <v>3.3916399414243158E-3</v>
      </c>
      <c r="AC820" s="7">
        <f>IF(DAY($A820)=1,VLOOKUP($A820-1,$A$2:$L$1124,$Q$1,FALSE)/VLOOKUP($A820-1,$A$2:$N$1124,14,FALSE),AC819)</f>
        <v>0.6038104484615181</v>
      </c>
      <c r="AD820" s="7">
        <f>IF(DAY($A820)=1,VLOOKUP($A820-1,$A$2:$L$1124,$R$1,FALSE)/VLOOKUP($A820-1,$A$2:$N$1124,14,FALSE),AD819)</f>
        <v>2.8686303114173552E-2</v>
      </c>
      <c r="AE820" s="7">
        <f>IF(DAY($A820)=1,VLOOKUP($A820-1,$A$2:$L$1124,$S$1,FALSE)/VLOOKUP($A820-1,$A$2:$N$1124,14,FALSE),AE819)</f>
        <v>6.627473753802017E-2</v>
      </c>
      <c r="AF820" s="7">
        <f>IF(DAY($A820)=1,VLOOKUP($A820-1,$A$2:$L$1124,$T$1,FALSE)/VLOOKUP($A820-1,$A$2:$N$1124,14,FALSE),AF819)</f>
        <v>4.3669813284786557E-2</v>
      </c>
      <c r="AG820" s="7">
        <f>IF(DAY($A820)=1,VLOOKUP($A820-1,$A$2:$L$1124,$U$1,FALSE)/VLOOKUP($A820-1,$A$2:$N$1124,14,FALSE),AG819)</f>
        <v>0.17096874106647689</v>
      </c>
      <c r="AH820" s="7">
        <f>IF(DAY($A820)=1,VLOOKUP($A820-1,$A$2:$L$1124,$V$1,FALSE)/VLOOKUP($A820-1,$A$2:$N$1124,14,FALSE),AH819)</f>
        <v>3.2670769090202195E-2</v>
      </c>
      <c r="AI820" s="7">
        <f>IF(DAY($A820)=1,VLOOKUP($A820-1,$A$2:$L$1124,$W$1,FALSE)/VLOOKUP($A820-1,$A$2:$N$1124,14,FALSE),AI819)</f>
        <v>4.1769202366836898E-3</v>
      </c>
      <c r="AJ820" s="7">
        <f>IF(DAY($A820)=1,VLOOKUP($A820-1,$A$2:$L$1124,$X$1,FALSE)/VLOOKUP($A820-1,$A$2:$N$1124,14,FALSE),AJ819)</f>
        <v>4.6467669617638848E-3</v>
      </c>
      <c r="AK820" s="7">
        <f>IF(DAY($A820)=1,VLOOKUP($A820-1,$A$2:$L$1124,$Y$1,FALSE)/VLOOKUP($A820-1,$A$2:$N$1124,14,FALSE),AK819)</f>
        <v>3.308444104424979E-2</v>
      </c>
      <c r="AL820" s="7">
        <f>IF(DAY($A820)=1,VLOOKUP($A820-1,$A$2:$L$1124,$Z$1,FALSE)/VLOOKUP($A820-1,$A$2:$N$1124,14,FALSE),AL819)</f>
        <v>8.6194192607007974E-3</v>
      </c>
      <c r="AM820" s="7">
        <f>IF(DAY($A820)=1,VLOOKUP($A820-1,$A$2:$L$1124,$AA$1,FALSE)/VLOOKUP($A820-1,$A$2:$N$1124,14,FALSE),AM819)</f>
        <v>3.3916399414243158E-3</v>
      </c>
      <c r="AO820" s="12">
        <f>VLOOKUP($A820,BTC!$A$1:$G$1853,5,FALSE)</f>
        <v>7954.48</v>
      </c>
      <c r="AP820" s="12">
        <f>VLOOKUP($A820,XRP!$A$1:$G$1853,5,FALSE)</f>
        <v>0.57800200000000002</v>
      </c>
      <c r="AQ820" s="12">
        <f>VLOOKUP($A820,LTC!$A$1:$G$1853,5,FALSE)</f>
        <v>131.75</v>
      </c>
      <c r="AR820" s="12">
        <f>VLOOKUP($A820,ETC!$A$1:$G$1853,5,FALSE)</f>
        <v>16.100000000000001</v>
      </c>
      <c r="AS820" s="12">
        <f>VLOOKUP($A820,ETH!$A$1:$G$1853,5,FALSE)</f>
        <v>446.28</v>
      </c>
      <c r="AT820" s="12">
        <f>VLOOKUP($A820,BCH!$A$1:$G$1853,5,FALSE)</f>
        <v>860.52</v>
      </c>
      <c r="AU820" s="12">
        <f>VLOOKUP($A820,XMR!$A$1:$G$1853,5,FALSE)</f>
        <v>199.16</v>
      </c>
      <c r="AV820" s="12">
        <f>VLOOKUP($A820,ZEC!$A$1:$G$1853,5,FALSE)</f>
        <v>210.86</v>
      </c>
      <c r="AW820" s="12">
        <f>VLOOKUP($A820,EOS!$A$1:$G$1853,5,FALSE)</f>
        <v>6.29</v>
      </c>
      <c r="AX820" s="12">
        <f>VLOOKUP($A820,DASH!$A$1:$G$1853,5,FALSE)</f>
        <v>351.26</v>
      </c>
      <c r="AY820" s="12">
        <f>VLOOKUP($A820,XLM!$A$1:$G$1853,5,FALSE)</f>
        <v>0.219251</v>
      </c>
      <c r="BA820" s="24">
        <v>1</v>
      </c>
      <c r="BB820" s="24">
        <v>1</v>
      </c>
      <c r="BC820" s="24">
        <v>1</v>
      </c>
      <c r="BD820" s="24">
        <v>1</v>
      </c>
      <c r="BE820" s="24">
        <v>1</v>
      </c>
      <c r="BF820" s="24">
        <v>1</v>
      </c>
      <c r="BG820" s="24">
        <v>1</v>
      </c>
      <c r="BH820" s="24">
        <v>1</v>
      </c>
      <c r="BI820" s="24">
        <v>1</v>
      </c>
      <c r="BJ820" s="24">
        <v>1</v>
      </c>
      <c r="BK820" s="24">
        <v>1</v>
      </c>
      <c r="BM820" s="19">
        <f>IF(SUM(BA819:BK819)=SUM(BA820:BK820),BM819,BM819*SUMPRODUCT(BA820:BK820,AO820:AY820,Q820:AA820)/SUMPRODUCT(BA819:BK819,AO820:AY820,AC820:AM820))</f>
        <v>0.8185351248056717</v>
      </c>
      <c r="BN820" s="26">
        <f>SUMPRODUCT(AO820:AY820,BA820:BK820,Q820:AA820)/BM820</f>
        <v>6013.0730166435469</v>
      </c>
      <c r="BO820">
        <f t="shared" si="205"/>
        <v>7954.48</v>
      </c>
    </row>
    <row r="821" spans="1:67" x14ac:dyDescent="0.75">
      <c r="A821" s="3">
        <v>43188</v>
      </c>
      <c r="B821" s="46">
        <f>INDEX('Index Volume'!B:B,MATCH(Index_New!$A821,'Index Volume'!$A:$A,0))</f>
        <v>6361229824</v>
      </c>
      <c r="C821" s="46">
        <f>INDEX('Index Volume'!C:C,MATCH(Index_New!$A821,'Index Volume'!$A:$A,0))</f>
        <v>420550016</v>
      </c>
      <c r="D821" s="46">
        <f>INDEX('Index Volume'!D:D,MATCH(Index_New!$A821,'Index Volume'!$A:$A,0))</f>
        <v>476804000</v>
      </c>
      <c r="E821" s="46">
        <f>INDEX('Index Volume'!E:E,MATCH(Index_New!$A821,'Index Volume'!$A:$A,0))</f>
        <v>172103008</v>
      </c>
      <c r="F821" s="46">
        <f>INDEX('Index Volume'!F:F,MATCH(Index_New!$A821,'Index Volume'!$A:$A,0))</f>
        <v>1970230016</v>
      </c>
      <c r="G821" s="46">
        <f>INDEX('Index Volume'!G:G,MATCH(Index_New!$A821,'Index Volume'!$A:$A,0))</f>
        <v>452656000</v>
      </c>
      <c r="H821" s="46">
        <f>INDEX('Index Volume'!H:H,MATCH(Index_New!$A821,'Index Volume'!$A:$A,0))</f>
        <v>53055600</v>
      </c>
      <c r="I821" s="46">
        <f>INDEX('Index Volume'!I:I,MATCH(Index_New!$A821,'Index Volume'!$A:$A,0))</f>
        <v>55324500</v>
      </c>
      <c r="J821" s="46">
        <f>INDEX('Index Volume'!J:J,MATCH(Index_New!$A821,'Index Volume'!$A:$A,0))</f>
        <v>626902976</v>
      </c>
      <c r="K821" s="46">
        <f>INDEX('Index Volume'!K:K,MATCH(Index_New!$A821,'Index Volume'!$A:$A,0))</f>
        <v>101243000</v>
      </c>
      <c r="L821" s="46">
        <f>INDEX('Index Volume'!L:L,MATCH(Index_New!$A821,'Index Volume'!$A:$A,0))</f>
        <v>44352600</v>
      </c>
      <c r="M821" s="46">
        <f t="shared" si="191"/>
        <v>10734451540</v>
      </c>
      <c r="N821" s="1">
        <f t="shared" si="192"/>
        <v>10734451540</v>
      </c>
      <c r="O821" t="b">
        <f t="shared" si="193"/>
        <v>1</v>
      </c>
      <c r="Q821" s="7">
        <f t="shared" si="194"/>
        <v>0.6038104484615181</v>
      </c>
      <c r="R821" s="7">
        <f t="shared" si="195"/>
        <v>2.8686303114173552E-2</v>
      </c>
      <c r="S821" s="7">
        <f t="shared" si="196"/>
        <v>6.627473753802017E-2</v>
      </c>
      <c r="T821" s="7">
        <f t="shared" si="197"/>
        <v>4.3669813284786557E-2</v>
      </c>
      <c r="U821" s="7">
        <f t="shared" si="198"/>
        <v>0.17096874106647689</v>
      </c>
      <c r="V821" s="7">
        <f t="shared" si="199"/>
        <v>3.2670769090202195E-2</v>
      </c>
      <c r="W821" s="7">
        <f t="shared" si="200"/>
        <v>4.1769202366836898E-3</v>
      </c>
      <c r="X821" s="7">
        <f t="shared" si="201"/>
        <v>4.6467669617638848E-3</v>
      </c>
      <c r="Y821" s="7">
        <f t="shared" si="202"/>
        <v>3.308444104424979E-2</v>
      </c>
      <c r="Z821" s="7">
        <f t="shared" si="203"/>
        <v>8.6194192607007974E-3</v>
      </c>
      <c r="AA821" s="7">
        <f t="shared" si="204"/>
        <v>3.3916399414243158E-3</v>
      </c>
      <c r="AC821" s="7">
        <f>IF(DAY($A821)=1,VLOOKUP($A821-1,$A$2:$L$1124,$Q$1,FALSE)/VLOOKUP($A821-1,$A$2:$N$1124,14,FALSE),AC820)</f>
        <v>0.6038104484615181</v>
      </c>
      <c r="AD821" s="7">
        <f>IF(DAY($A821)=1,VLOOKUP($A821-1,$A$2:$L$1124,$R$1,FALSE)/VLOOKUP($A821-1,$A$2:$N$1124,14,FALSE),AD820)</f>
        <v>2.8686303114173552E-2</v>
      </c>
      <c r="AE821" s="7">
        <f>IF(DAY($A821)=1,VLOOKUP($A821-1,$A$2:$L$1124,$S$1,FALSE)/VLOOKUP($A821-1,$A$2:$N$1124,14,FALSE),AE820)</f>
        <v>6.627473753802017E-2</v>
      </c>
      <c r="AF821" s="7">
        <f>IF(DAY($A821)=1,VLOOKUP($A821-1,$A$2:$L$1124,$T$1,FALSE)/VLOOKUP($A821-1,$A$2:$N$1124,14,FALSE),AF820)</f>
        <v>4.3669813284786557E-2</v>
      </c>
      <c r="AG821" s="7">
        <f>IF(DAY($A821)=1,VLOOKUP($A821-1,$A$2:$L$1124,$U$1,FALSE)/VLOOKUP($A821-1,$A$2:$N$1124,14,FALSE),AG820)</f>
        <v>0.17096874106647689</v>
      </c>
      <c r="AH821" s="7">
        <f>IF(DAY($A821)=1,VLOOKUP($A821-1,$A$2:$L$1124,$V$1,FALSE)/VLOOKUP($A821-1,$A$2:$N$1124,14,FALSE),AH820)</f>
        <v>3.2670769090202195E-2</v>
      </c>
      <c r="AI821" s="7">
        <f>IF(DAY($A821)=1,VLOOKUP($A821-1,$A$2:$L$1124,$W$1,FALSE)/VLOOKUP($A821-1,$A$2:$N$1124,14,FALSE),AI820)</f>
        <v>4.1769202366836898E-3</v>
      </c>
      <c r="AJ821" s="7">
        <f>IF(DAY($A821)=1,VLOOKUP($A821-1,$A$2:$L$1124,$X$1,FALSE)/VLOOKUP($A821-1,$A$2:$N$1124,14,FALSE),AJ820)</f>
        <v>4.6467669617638848E-3</v>
      </c>
      <c r="AK821" s="7">
        <f>IF(DAY($A821)=1,VLOOKUP($A821-1,$A$2:$L$1124,$Y$1,FALSE)/VLOOKUP($A821-1,$A$2:$N$1124,14,FALSE),AK820)</f>
        <v>3.308444104424979E-2</v>
      </c>
      <c r="AL821" s="7">
        <f>IF(DAY($A821)=1,VLOOKUP($A821-1,$A$2:$L$1124,$Z$1,FALSE)/VLOOKUP($A821-1,$A$2:$N$1124,14,FALSE),AL820)</f>
        <v>8.6194192607007974E-3</v>
      </c>
      <c r="AM821" s="7">
        <f>IF(DAY($A821)=1,VLOOKUP($A821-1,$A$2:$L$1124,$AA$1,FALSE)/VLOOKUP($A821-1,$A$2:$N$1124,14,FALSE),AM820)</f>
        <v>3.3916399414243158E-3</v>
      </c>
      <c r="AO821" s="12">
        <f>VLOOKUP($A821,BTC!$A$1:$G$1853,5,FALSE)</f>
        <v>7165.7</v>
      </c>
      <c r="AP821" s="12">
        <f>VLOOKUP($A821,XRP!$A$1:$G$1853,5,FALSE)</f>
        <v>0.51151100000000005</v>
      </c>
      <c r="AQ821" s="12">
        <f>VLOOKUP($A821,LTC!$A$1:$G$1853,5,FALSE)</f>
        <v>114.68</v>
      </c>
      <c r="AR821" s="12">
        <f>VLOOKUP($A821,ETC!$A$1:$G$1853,5,FALSE)</f>
        <v>14.68</v>
      </c>
      <c r="AS821" s="12">
        <f>VLOOKUP($A821,ETH!$A$1:$G$1853,5,FALSE)</f>
        <v>385.97</v>
      </c>
      <c r="AT821" s="12">
        <f>VLOOKUP($A821,BCH!$A$1:$G$1853,5,FALSE)</f>
        <v>714.27</v>
      </c>
      <c r="AU821" s="12">
        <f>VLOOKUP($A821,XMR!$A$1:$G$1853,5,FALSE)</f>
        <v>176.86</v>
      </c>
      <c r="AV821" s="12">
        <f>VLOOKUP($A821,ZEC!$A$1:$G$1853,5,FALSE)</f>
        <v>186.83</v>
      </c>
      <c r="AW821" s="12">
        <f>VLOOKUP($A821,EOS!$A$1:$G$1853,5,FALSE)</f>
        <v>6.02</v>
      </c>
      <c r="AX821" s="12">
        <f>VLOOKUP($A821,DASH!$A$1:$G$1853,5,FALSE)</f>
        <v>329.28</v>
      </c>
      <c r="AY821" s="12">
        <f>VLOOKUP($A821,XLM!$A$1:$G$1853,5,FALSE)</f>
        <v>0.19081899999999999</v>
      </c>
      <c r="BA821" s="24">
        <v>1</v>
      </c>
      <c r="BB821" s="24">
        <v>1</v>
      </c>
      <c r="BC821" s="24">
        <v>1</v>
      </c>
      <c r="BD821" s="24">
        <v>1</v>
      </c>
      <c r="BE821" s="24">
        <v>1</v>
      </c>
      <c r="BF821" s="24">
        <v>1</v>
      </c>
      <c r="BG821" s="24">
        <v>1</v>
      </c>
      <c r="BH821" s="24">
        <v>1</v>
      </c>
      <c r="BI821" s="24">
        <v>1</v>
      </c>
      <c r="BJ821" s="24">
        <v>1</v>
      </c>
      <c r="BK821" s="24">
        <v>1</v>
      </c>
      <c r="BM821" s="19">
        <f>IF(SUM(BA820:BK820)=SUM(BA821:BK821),BM820,BM820*SUMPRODUCT(BA821:BK821,AO821:AY821,Q821:AA821)/SUMPRODUCT(BA820:BK820,AO821:AY821,AC821:AM821))</f>
        <v>0.8185351248056717</v>
      </c>
      <c r="BN821" s="26">
        <f>SUMPRODUCT(AO821:AY821,BA821:BK821,Q821:AA821)/BM821</f>
        <v>5410.8247626175544</v>
      </c>
      <c r="BO821">
        <f t="shared" si="205"/>
        <v>7165.7</v>
      </c>
    </row>
    <row r="822" spans="1:67" x14ac:dyDescent="0.75">
      <c r="A822" s="4">
        <v>43189</v>
      </c>
      <c r="B822" s="46">
        <f>INDEX('Index Volume'!B:B,MATCH(Index_New!$A822,'Index Volume'!$A:$A,0))</f>
        <v>6289509888</v>
      </c>
      <c r="C822" s="46">
        <f>INDEX('Index Volume'!C:C,MATCH(Index_New!$A822,'Index Volume'!$A:$A,0))</f>
        <v>518219008</v>
      </c>
      <c r="D822" s="46">
        <f>INDEX('Index Volume'!D:D,MATCH(Index_New!$A822,'Index Volume'!$A:$A,0))</f>
        <v>468439008</v>
      </c>
      <c r="E822" s="46">
        <f>INDEX('Index Volume'!E:E,MATCH(Index_New!$A822,'Index Volume'!$A:$A,0))</f>
        <v>171606000</v>
      </c>
      <c r="F822" s="46">
        <f>INDEX('Index Volume'!F:F,MATCH(Index_New!$A822,'Index Volume'!$A:$A,0))</f>
        <v>1878130048</v>
      </c>
      <c r="G822" s="46">
        <f>INDEX('Index Volume'!G:G,MATCH(Index_New!$A822,'Index Volume'!$A:$A,0))</f>
        <v>416567008</v>
      </c>
      <c r="H822" s="46">
        <f>INDEX('Index Volume'!H:H,MATCH(Index_New!$A822,'Index Volume'!$A:$A,0))</f>
        <v>41887500</v>
      </c>
      <c r="I822" s="46">
        <f>INDEX('Index Volume'!I:I,MATCH(Index_New!$A822,'Index Volume'!$A:$A,0))</f>
        <v>44308900</v>
      </c>
      <c r="J822" s="46">
        <f>INDEX('Index Volume'!J:J,MATCH(Index_New!$A822,'Index Volume'!$A:$A,0))</f>
        <v>506609984</v>
      </c>
      <c r="K822" s="46">
        <f>INDEX('Index Volume'!K:K,MATCH(Index_New!$A822,'Index Volume'!$A:$A,0))</f>
        <v>83525600</v>
      </c>
      <c r="L822" s="46">
        <f>INDEX('Index Volume'!L:L,MATCH(Index_New!$A822,'Index Volume'!$A:$A,0))</f>
        <v>37767000</v>
      </c>
      <c r="M822" s="46">
        <f t="shared" si="191"/>
        <v>10456569944</v>
      </c>
      <c r="N822" s="1">
        <f t="shared" si="192"/>
        <v>10456569944</v>
      </c>
      <c r="O822" t="b">
        <f t="shared" si="193"/>
        <v>1</v>
      </c>
      <c r="Q822" s="7">
        <f t="shared" si="194"/>
        <v>0.6038104484615181</v>
      </c>
      <c r="R822" s="7">
        <f t="shared" si="195"/>
        <v>2.8686303114173552E-2</v>
      </c>
      <c r="S822" s="7">
        <f t="shared" si="196"/>
        <v>6.627473753802017E-2</v>
      </c>
      <c r="T822" s="7">
        <f t="shared" si="197"/>
        <v>4.3669813284786557E-2</v>
      </c>
      <c r="U822" s="7">
        <f t="shared" si="198"/>
        <v>0.17096874106647689</v>
      </c>
      <c r="V822" s="7">
        <f t="shared" si="199"/>
        <v>3.2670769090202195E-2</v>
      </c>
      <c r="W822" s="7">
        <f t="shared" si="200"/>
        <v>4.1769202366836898E-3</v>
      </c>
      <c r="X822" s="7">
        <f t="shared" si="201"/>
        <v>4.6467669617638848E-3</v>
      </c>
      <c r="Y822" s="7">
        <f t="shared" si="202"/>
        <v>3.308444104424979E-2</v>
      </c>
      <c r="Z822" s="7">
        <f t="shared" si="203"/>
        <v>8.6194192607007974E-3</v>
      </c>
      <c r="AA822" s="7">
        <f t="shared" si="204"/>
        <v>3.3916399414243158E-3</v>
      </c>
      <c r="AC822" s="7">
        <f>IF(DAY($A822)=1,VLOOKUP($A822-1,$A$2:$L$1124,$Q$1,FALSE)/VLOOKUP($A822-1,$A$2:$N$1124,14,FALSE),AC821)</f>
        <v>0.6038104484615181</v>
      </c>
      <c r="AD822" s="7">
        <f>IF(DAY($A822)=1,VLOOKUP($A822-1,$A$2:$L$1124,$R$1,FALSE)/VLOOKUP($A822-1,$A$2:$N$1124,14,FALSE),AD821)</f>
        <v>2.8686303114173552E-2</v>
      </c>
      <c r="AE822" s="7">
        <f>IF(DAY($A822)=1,VLOOKUP($A822-1,$A$2:$L$1124,$S$1,FALSE)/VLOOKUP($A822-1,$A$2:$N$1124,14,FALSE),AE821)</f>
        <v>6.627473753802017E-2</v>
      </c>
      <c r="AF822" s="7">
        <f>IF(DAY($A822)=1,VLOOKUP($A822-1,$A$2:$L$1124,$T$1,FALSE)/VLOOKUP($A822-1,$A$2:$N$1124,14,FALSE),AF821)</f>
        <v>4.3669813284786557E-2</v>
      </c>
      <c r="AG822" s="7">
        <f>IF(DAY($A822)=1,VLOOKUP($A822-1,$A$2:$L$1124,$U$1,FALSE)/VLOOKUP($A822-1,$A$2:$N$1124,14,FALSE),AG821)</f>
        <v>0.17096874106647689</v>
      </c>
      <c r="AH822" s="7">
        <f>IF(DAY($A822)=1,VLOOKUP($A822-1,$A$2:$L$1124,$V$1,FALSE)/VLOOKUP($A822-1,$A$2:$N$1124,14,FALSE),AH821)</f>
        <v>3.2670769090202195E-2</v>
      </c>
      <c r="AI822" s="7">
        <f>IF(DAY($A822)=1,VLOOKUP($A822-1,$A$2:$L$1124,$W$1,FALSE)/VLOOKUP($A822-1,$A$2:$N$1124,14,FALSE),AI821)</f>
        <v>4.1769202366836898E-3</v>
      </c>
      <c r="AJ822" s="7">
        <f>IF(DAY($A822)=1,VLOOKUP($A822-1,$A$2:$L$1124,$X$1,FALSE)/VLOOKUP($A822-1,$A$2:$N$1124,14,FALSE),AJ821)</f>
        <v>4.6467669617638848E-3</v>
      </c>
      <c r="AK822" s="7">
        <f>IF(DAY($A822)=1,VLOOKUP($A822-1,$A$2:$L$1124,$Y$1,FALSE)/VLOOKUP($A822-1,$A$2:$N$1124,14,FALSE),AK821)</f>
        <v>3.308444104424979E-2</v>
      </c>
      <c r="AL822" s="7">
        <f>IF(DAY($A822)=1,VLOOKUP($A822-1,$A$2:$L$1124,$Z$1,FALSE)/VLOOKUP($A822-1,$A$2:$N$1124,14,FALSE),AL821)</f>
        <v>8.6194192607007974E-3</v>
      </c>
      <c r="AM822" s="7">
        <f>IF(DAY($A822)=1,VLOOKUP($A822-1,$A$2:$L$1124,$AA$1,FALSE)/VLOOKUP($A822-1,$A$2:$N$1124,14,FALSE),AM821)</f>
        <v>3.3916399414243158E-3</v>
      </c>
      <c r="AO822" s="12">
        <f>VLOOKUP($A822,BTC!$A$1:$G$1853,5,FALSE)</f>
        <v>6890.52</v>
      </c>
      <c r="AP822" s="12">
        <f>VLOOKUP($A822,XRP!$A$1:$G$1853,5,FALSE)</f>
        <v>0.50956500000000005</v>
      </c>
      <c r="AQ822" s="12">
        <f>VLOOKUP($A822,LTC!$A$1:$G$1853,5,FALSE)</f>
        <v>118.6</v>
      </c>
      <c r="AR822" s="12">
        <f>VLOOKUP($A822,ETC!$A$1:$G$1853,5,FALSE)</f>
        <v>14.39</v>
      </c>
      <c r="AS822" s="12">
        <f>VLOOKUP($A822,ETH!$A$1:$G$1853,5,FALSE)</f>
        <v>394.64</v>
      </c>
      <c r="AT822" s="12">
        <f>VLOOKUP($A822,BCH!$A$1:$G$1853,5,FALSE)</f>
        <v>697.01</v>
      </c>
      <c r="AU822" s="12">
        <f>VLOOKUP($A822,XMR!$A$1:$G$1853,5,FALSE)</f>
        <v>172.36</v>
      </c>
      <c r="AV822" s="12">
        <f>VLOOKUP($A822,ZEC!$A$1:$G$1853,5,FALSE)</f>
        <v>189.89</v>
      </c>
      <c r="AW822" s="12">
        <f>VLOOKUP($A822,EOS!$A$1:$G$1853,5,FALSE)</f>
        <v>6.1</v>
      </c>
      <c r="AX822" s="12">
        <f>VLOOKUP($A822,DASH!$A$1:$G$1853,5,FALSE)</f>
        <v>311.12</v>
      </c>
      <c r="AY822" s="12">
        <f>VLOOKUP($A822,XLM!$A$1:$G$1853,5,FALSE)</f>
        <v>0.18873300000000001</v>
      </c>
      <c r="BA822" s="24">
        <v>1</v>
      </c>
      <c r="BB822" s="24">
        <v>1</v>
      </c>
      <c r="BC822" s="24">
        <v>1</v>
      </c>
      <c r="BD822" s="24">
        <v>1</v>
      </c>
      <c r="BE822" s="24">
        <v>1</v>
      </c>
      <c r="BF822" s="24">
        <v>1</v>
      </c>
      <c r="BG822" s="24">
        <v>1</v>
      </c>
      <c r="BH822" s="24">
        <v>1</v>
      </c>
      <c r="BI822" s="24">
        <v>1</v>
      </c>
      <c r="BJ822" s="24">
        <v>1</v>
      </c>
      <c r="BK822" s="24">
        <v>1</v>
      </c>
      <c r="BM822" s="19">
        <f>IF(SUM(BA821:BK821)=SUM(BA822:BK822),BM821,BM821*SUMPRODUCT(BA822:BK822,AO822:AY822,Q822:AA822)/SUMPRODUCT(BA821:BK821,AO822:AY822,AC822:AM822))</f>
        <v>0.8185351248056717</v>
      </c>
      <c r="BN822" s="26">
        <f>SUMPRODUCT(AO822:AY822,BA822:BK822,Q822:AA822)/BM822</f>
        <v>5209.0624413706018</v>
      </c>
      <c r="BO822">
        <f t="shared" si="205"/>
        <v>6890.52</v>
      </c>
    </row>
    <row r="823" spans="1:67" x14ac:dyDescent="0.75">
      <c r="A823" s="3">
        <v>43190</v>
      </c>
      <c r="B823" s="46">
        <f>INDEX('Index Volume'!B:B,MATCH(Index_New!$A823,'Index Volume'!$A:$A,0))</f>
        <v>4553269760</v>
      </c>
      <c r="C823" s="46">
        <f>INDEX('Index Volume'!C:C,MATCH(Index_New!$A823,'Index Volume'!$A:$A,0))</f>
        <v>293208000</v>
      </c>
      <c r="D823" s="46">
        <f>INDEX('Index Volume'!D:D,MATCH(Index_New!$A823,'Index Volume'!$A:$A,0))</f>
        <v>295439008</v>
      </c>
      <c r="E823" s="46">
        <f>INDEX('Index Volume'!E:E,MATCH(Index_New!$A823,'Index Volume'!$A:$A,0))</f>
        <v>123343000</v>
      </c>
      <c r="F823" s="46">
        <f>INDEX('Index Volume'!F:F,MATCH(Index_New!$A823,'Index Volume'!$A:$A,0))</f>
        <v>1323920000</v>
      </c>
      <c r="G823" s="46">
        <f>INDEX('Index Volume'!G:G,MATCH(Index_New!$A823,'Index Volume'!$A:$A,0))</f>
        <v>306972000</v>
      </c>
      <c r="H823" s="46">
        <f>INDEX('Index Volume'!H:H,MATCH(Index_New!$A823,'Index Volume'!$A:$A,0))</f>
        <v>22220300</v>
      </c>
      <c r="I823" s="46">
        <f>INDEX('Index Volume'!I:I,MATCH(Index_New!$A823,'Index Volume'!$A:$A,0))</f>
        <v>46055900</v>
      </c>
      <c r="J823" s="46">
        <f>INDEX('Index Volume'!J:J,MATCH(Index_New!$A823,'Index Volume'!$A:$A,0))</f>
        <v>224212992</v>
      </c>
      <c r="K823" s="46">
        <f>INDEX('Index Volume'!K:K,MATCH(Index_New!$A823,'Index Volume'!$A:$A,0))</f>
        <v>72144400</v>
      </c>
      <c r="L823" s="46">
        <f>INDEX('Index Volume'!L:L,MATCH(Index_New!$A823,'Index Volume'!$A:$A,0))</f>
        <v>82895904</v>
      </c>
      <c r="M823" s="46">
        <f t="shared" si="191"/>
        <v>7343681264</v>
      </c>
      <c r="N823" s="1">
        <f t="shared" si="192"/>
        <v>7343681264</v>
      </c>
      <c r="O823" t="b">
        <f t="shared" si="193"/>
        <v>1</v>
      </c>
      <c r="Q823" s="7">
        <f t="shared" si="194"/>
        <v>0.6038104484615181</v>
      </c>
      <c r="R823" s="7">
        <f t="shared" si="195"/>
        <v>2.8686303114173552E-2</v>
      </c>
      <c r="S823" s="7">
        <f t="shared" si="196"/>
        <v>6.627473753802017E-2</v>
      </c>
      <c r="T823" s="7">
        <f t="shared" si="197"/>
        <v>4.3669813284786557E-2</v>
      </c>
      <c r="U823" s="7">
        <f t="shared" si="198"/>
        <v>0.17096874106647689</v>
      </c>
      <c r="V823" s="7">
        <f t="shared" si="199"/>
        <v>3.2670769090202195E-2</v>
      </c>
      <c r="W823" s="7">
        <f t="shared" si="200"/>
        <v>4.1769202366836898E-3</v>
      </c>
      <c r="X823" s="7">
        <f t="shared" si="201"/>
        <v>4.6467669617638848E-3</v>
      </c>
      <c r="Y823" s="7">
        <f t="shared" si="202"/>
        <v>3.308444104424979E-2</v>
      </c>
      <c r="Z823" s="7">
        <f t="shared" si="203"/>
        <v>8.6194192607007974E-3</v>
      </c>
      <c r="AA823" s="7">
        <f t="shared" si="204"/>
        <v>3.3916399414243158E-3</v>
      </c>
      <c r="AC823" s="7">
        <f>IF(DAY($A823)=1,VLOOKUP($A823-1,$A$2:$L$1124,$Q$1,FALSE)/VLOOKUP($A823-1,$A$2:$N$1124,14,FALSE),AC822)</f>
        <v>0.6038104484615181</v>
      </c>
      <c r="AD823" s="7">
        <f>IF(DAY($A823)=1,VLOOKUP($A823-1,$A$2:$L$1124,$R$1,FALSE)/VLOOKUP($A823-1,$A$2:$N$1124,14,FALSE),AD822)</f>
        <v>2.8686303114173552E-2</v>
      </c>
      <c r="AE823" s="7">
        <f>IF(DAY($A823)=1,VLOOKUP($A823-1,$A$2:$L$1124,$S$1,FALSE)/VLOOKUP($A823-1,$A$2:$N$1124,14,FALSE),AE822)</f>
        <v>6.627473753802017E-2</v>
      </c>
      <c r="AF823" s="7">
        <f>IF(DAY($A823)=1,VLOOKUP($A823-1,$A$2:$L$1124,$T$1,FALSE)/VLOOKUP($A823-1,$A$2:$N$1124,14,FALSE),AF822)</f>
        <v>4.3669813284786557E-2</v>
      </c>
      <c r="AG823" s="7">
        <f>IF(DAY($A823)=1,VLOOKUP($A823-1,$A$2:$L$1124,$U$1,FALSE)/VLOOKUP($A823-1,$A$2:$N$1124,14,FALSE),AG822)</f>
        <v>0.17096874106647689</v>
      </c>
      <c r="AH823" s="7">
        <f>IF(DAY($A823)=1,VLOOKUP($A823-1,$A$2:$L$1124,$V$1,FALSE)/VLOOKUP($A823-1,$A$2:$N$1124,14,FALSE),AH822)</f>
        <v>3.2670769090202195E-2</v>
      </c>
      <c r="AI823" s="7">
        <f>IF(DAY($A823)=1,VLOOKUP($A823-1,$A$2:$L$1124,$W$1,FALSE)/VLOOKUP($A823-1,$A$2:$N$1124,14,FALSE),AI822)</f>
        <v>4.1769202366836898E-3</v>
      </c>
      <c r="AJ823" s="7">
        <f>IF(DAY($A823)=1,VLOOKUP($A823-1,$A$2:$L$1124,$X$1,FALSE)/VLOOKUP($A823-1,$A$2:$N$1124,14,FALSE),AJ822)</f>
        <v>4.6467669617638848E-3</v>
      </c>
      <c r="AK823" s="7">
        <f>IF(DAY($A823)=1,VLOOKUP($A823-1,$A$2:$L$1124,$Y$1,FALSE)/VLOOKUP($A823-1,$A$2:$N$1124,14,FALSE),AK822)</f>
        <v>3.308444104424979E-2</v>
      </c>
      <c r="AL823" s="7">
        <f>IF(DAY($A823)=1,VLOOKUP($A823-1,$A$2:$L$1124,$Z$1,FALSE)/VLOOKUP($A823-1,$A$2:$N$1124,14,FALSE),AL822)</f>
        <v>8.6194192607007974E-3</v>
      </c>
      <c r="AM823" s="7">
        <f>IF(DAY($A823)=1,VLOOKUP($A823-1,$A$2:$L$1124,$AA$1,FALSE)/VLOOKUP($A823-1,$A$2:$N$1124,14,FALSE),AM822)</f>
        <v>3.3916399414243158E-3</v>
      </c>
      <c r="AO823" s="12">
        <f>VLOOKUP($A823,BTC!$A$1:$G$1853,5,FALSE)</f>
        <v>6973.53</v>
      </c>
      <c r="AP823" s="12">
        <f>VLOOKUP($A823,XRP!$A$1:$G$1853,5,FALSE)</f>
        <v>0.51235299999999995</v>
      </c>
      <c r="AQ823" s="12">
        <f>VLOOKUP($A823,LTC!$A$1:$G$1853,5,FALSE)</f>
        <v>116.61</v>
      </c>
      <c r="AR823" s="12">
        <f>VLOOKUP($A823,ETC!$A$1:$G$1853,5,FALSE)</f>
        <v>14.37</v>
      </c>
      <c r="AS823" s="12">
        <f>VLOOKUP($A823,ETH!$A$1:$G$1853,5,FALSE)</f>
        <v>396.46</v>
      </c>
      <c r="AT823" s="12">
        <f>VLOOKUP($A823,BCH!$A$1:$G$1853,5,FALSE)</f>
        <v>685.25</v>
      </c>
      <c r="AU823" s="12">
        <f>VLOOKUP($A823,XMR!$A$1:$G$1853,5,FALSE)</f>
        <v>179.56</v>
      </c>
      <c r="AV823" s="12">
        <f>VLOOKUP($A823,ZEC!$A$1:$G$1853,5,FALSE)</f>
        <v>185.54</v>
      </c>
      <c r="AW823" s="12">
        <f>VLOOKUP($A823,EOS!$A$1:$G$1853,5,FALSE)</f>
        <v>5.99</v>
      </c>
      <c r="AX823" s="12">
        <f>VLOOKUP($A823,DASH!$A$1:$G$1853,5,FALSE)</f>
        <v>305.76</v>
      </c>
      <c r="AY823" s="12">
        <f>VLOOKUP($A823,XLM!$A$1:$G$1853,5,FALSE)</f>
        <v>0.20677799999999999</v>
      </c>
      <c r="BA823" s="24">
        <v>1</v>
      </c>
      <c r="BB823" s="24">
        <v>1</v>
      </c>
      <c r="BC823" s="24">
        <v>1</v>
      </c>
      <c r="BD823" s="24">
        <v>1</v>
      </c>
      <c r="BE823" s="24">
        <v>1</v>
      </c>
      <c r="BF823" s="24">
        <v>1</v>
      </c>
      <c r="BG823" s="24">
        <v>1</v>
      </c>
      <c r="BH823" s="24">
        <v>1</v>
      </c>
      <c r="BI823" s="24">
        <v>1</v>
      </c>
      <c r="BJ823" s="24">
        <v>1</v>
      </c>
      <c r="BK823" s="24">
        <v>1</v>
      </c>
      <c r="BM823" s="19">
        <f>IF(SUM(BA822:BK822)=SUM(BA823:BK823),BM822,BM822*SUMPRODUCT(BA823:BK823,AO823:AY823,Q823:AA823)/SUMPRODUCT(BA822:BK822,AO823:AY823,AC823:AM823))</f>
        <v>0.8185351248056717</v>
      </c>
      <c r="BN823" s="26">
        <f>SUMPRODUCT(AO823:AY823,BA823:BK823,Q823:AA823)/BM823</f>
        <v>5269.9964938611793</v>
      </c>
      <c r="BO823">
        <f t="shared" si="205"/>
        <v>6973.53</v>
      </c>
    </row>
    <row r="824" spans="1:67" x14ac:dyDescent="0.75">
      <c r="A824" s="4">
        <v>43191</v>
      </c>
      <c r="B824" s="46">
        <f>INDEX('Index Volume'!B:B,MATCH(Index_New!$A824,'Index Volume'!$A:$A,0))</f>
        <v>4532100096</v>
      </c>
      <c r="C824" s="46">
        <f>INDEX('Index Volume'!C:C,MATCH(Index_New!$A824,'Index Volume'!$A:$A,0))</f>
        <v>297868992</v>
      </c>
      <c r="D824" s="46">
        <f>INDEX('Index Volume'!D:D,MATCH(Index_New!$A824,'Index Volume'!$A:$A,0))</f>
        <v>274182016</v>
      </c>
      <c r="E824" s="46">
        <f>INDEX('Index Volume'!E:E,MATCH(Index_New!$A824,'Index Volume'!$A:$A,0))</f>
        <v>122407000</v>
      </c>
      <c r="F824" s="46">
        <f>INDEX('Index Volume'!F:F,MATCH(Index_New!$A824,'Index Volume'!$A:$A,0))</f>
        <v>1256930048</v>
      </c>
      <c r="G824" s="46">
        <f>INDEX('Index Volume'!G:G,MATCH(Index_New!$A824,'Index Volume'!$A:$A,0))</f>
        <v>318440000</v>
      </c>
      <c r="H824" s="46">
        <f>INDEX('Index Volume'!H:H,MATCH(Index_New!$A824,'Index Volume'!$A:$A,0))</f>
        <v>31024200</v>
      </c>
      <c r="I824" s="46">
        <f>INDEX('Index Volume'!I:I,MATCH(Index_New!$A824,'Index Volume'!$A:$A,0))</f>
        <v>44314700</v>
      </c>
      <c r="J824" s="46">
        <f>INDEX('Index Volume'!J:J,MATCH(Index_New!$A824,'Index Volume'!$A:$A,0))</f>
        <v>401303008</v>
      </c>
      <c r="K824" s="46">
        <f>INDEX('Index Volume'!K:K,MATCH(Index_New!$A824,'Index Volume'!$A:$A,0))</f>
        <v>84000096</v>
      </c>
      <c r="L824" s="46">
        <f>INDEX('Index Volume'!L:L,MATCH(Index_New!$A824,'Index Volume'!$A:$A,0))</f>
        <v>43075500</v>
      </c>
      <c r="M824" s="46">
        <f t="shared" si="191"/>
        <v>7405645656</v>
      </c>
      <c r="N824" s="1">
        <f t="shared" si="192"/>
        <v>7405645656</v>
      </c>
      <c r="O824" t="b">
        <f t="shared" si="193"/>
        <v>1</v>
      </c>
      <c r="Q824" s="7">
        <f t="shared" si="194"/>
        <v>0.62002551531217986</v>
      </c>
      <c r="R824" s="7">
        <f t="shared" si="195"/>
        <v>3.9926569449215681E-2</v>
      </c>
      <c r="S824" s="7">
        <f t="shared" si="196"/>
        <v>4.0230369126761166E-2</v>
      </c>
      <c r="T824" s="7">
        <f t="shared" si="197"/>
        <v>1.6795799758446597E-2</v>
      </c>
      <c r="U824" s="7">
        <f t="shared" si="198"/>
        <v>0.18028015547053841</v>
      </c>
      <c r="V824" s="7">
        <f t="shared" si="199"/>
        <v>4.1800833800457821E-2</v>
      </c>
      <c r="W824" s="7">
        <f t="shared" si="200"/>
        <v>3.025771299324736E-3</v>
      </c>
      <c r="X824" s="7">
        <f t="shared" si="201"/>
        <v>6.2715004020904358E-3</v>
      </c>
      <c r="Y824" s="7">
        <f t="shared" si="202"/>
        <v>3.0531416593355024E-2</v>
      </c>
      <c r="Z824" s="7">
        <f t="shared" si="203"/>
        <v>9.8240102486016612E-3</v>
      </c>
      <c r="AA824" s="7">
        <f t="shared" si="204"/>
        <v>1.1288058539028662E-2</v>
      </c>
      <c r="AC824" s="7">
        <f>IF(DAY($A824)=1,VLOOKUP($A824-1,$A$2:$L$1124,$Q$1,FALSE)/VLOOKUP($A824-1,$A$2:$N$1124,14,FALSE),AC823)</f>
        <v>0.62002551531217986</v>
      </c>
      <c r="AD824" s="7">
        <f>IF(DAY($A824)=1,VLOOKUP($A824-1,$A$2:$L$1124,$R$1,FALSE)/VLOOKUP($A824-1,$A$2:$N$1124,14,FALSE),AD823)</f>
        <v>3.9926569449215681E-2</v>
      </c>
      <c r="AE824" s="7">
        <f>IF(DAY($A824)=1,VLOOKUP($A824-1,$A$2:$L$1124,$S$1,FALSE)/VLOOKUP($A824-1,$A$2:$N$1124,14,FALSE),AE823)</f>
        <v>4.0230369126761166E-2</v>
      </c>
      <c r="AF824" s="7">
        <f>IF(DAY($A824)=1,VLOOKUP($A824-1,$A$2:$L$1124,$T$1,FALSE)/VLOOKUP($A824-1,$A$2:$N$1124,14,FALSE),AF823)</f>
        <v>1.6795799758446597E-2</v>
      </c>
      <c r="AG824" s="7">
        <f>IF(DAY($A824)=1,VLOOKUP($A824-1,$A$2:$L$1124,$U$1,FALSE)/VLOOKUP($A824-1,$A$2:$N$1124,14,FALSE),AG823)</f>
        <v>0.18028015547053841</v>
      </c>
      <c r="AH824" s="7">
        <f>IF(DAY($A824)=1,VLOOKUP($A824-1,$A$2:$L$1124,$V$1,FALSE)/VLOOKUP($A824-1,$A$2:$N$1124,14,FALSE),AH823)</f>
        <v>4.1800833800457821E-2</v>
      </c>
      <c r="AI824" s="7">
        <f>IF(DAY($A824)=1,VLOOKUP($A824-1,$A$2:$L$1124,$W$1,FALSE)/VLOOKUP($A824-1,$A$2:$N$1124,14,FALSE),AI823)</f>
        <v>3.025771299324736E-3</v>
      </c>
      <c r="AJ824" s="7">
        <f>IF(DAY($A824)=1,VLOOKUP($A824-1,$A$2:$L$1124,$X$1,FALSE)/VLOOKUP($A824-1,$A$2:$N$1124,14,FALSE),AJ823)</f>
        <v>6.2715004020904358E-3</v>
      </c>
      <c r="AK824" s="7">
        <f>IF(DAY($A824)=1,VLOOKUP($A824-1,$A$2:$L$1124,$Y$1,FALSE)/VLOOKUP($A824-1,$A$2:$N$1124,14,FALSE),AK823)</f>
        <v>3.0531416593355024E-2</v>
      </c>
      <c r="AL824" s="7">
        <f>IF(DAY($A824)=1,VLOOKUP($A824-1,$A$2:$L$1124,$Z$1,FALSE)/VLOOKUP($A824-1,$A$2:$N$1124,14,FALSE),AL823)</f>
        <v>9.8240102486016612E-3</v>
      </c>
      <c r="AM824" s="7">
        <f>IF(DAY($A824)=1,VLOOKUP($A824-1,$A$2:$L$1124,$AA$1,FALSE)/VLOOKUP($A824-1,$A$2:$N$1124,14,FALSE),AM823)</f>
        <v>1.1288058539028662E-2</v>
      </c>
      <c r="AO824" s="12">
        <f>VLOOKUP($A824,BTC!$A$1:$G$1853,5,FALSE)</f>
        <v>6844.23</v>
      </c>
      <c r="AP824" s="12">
        <f>VLOOKUP($A824,XRP!$A$1:$G$1853,5,FALSE)</f>
        <v>0.48508099999999998</v>
      </c>
      <c r="AQ824" s="12">
        <f>VLOOKUP($A824,LTC!$A$1:$G$1853,5,FALSE)</f>
        <v>115.22</v>
      </c>
      <c r="AR824" s="12">
        <f>VLOOKUP($A824,ETC!$A$1:$G$1853,5,FALSE)</f>
        <v>13.58</v>
      </c>
      <c r="AS824" s="12">
        <f>VLOOKUP($A824,ETH!$A$1:$G$1853,5,FALSE)</f>
        <v>379.61</v>
      </c>
      <c r="AT824" s="12">
        <f>VLOOKUP($A824,BCH!$A$1:$G$1853,5,FALSE)</f>
        <v>643.03</v>
      </c>
      <c r="AU824" s="12">
        <f>VLOOKUP($A824,XMR!$A$1:$G$1853,5,FALSE)</f>
        <v>175.51</v>
      </c>
      <c r="AV824" s="12">
        <f>VLOOKUP($A824,ZEC!$A$1:$G$1853,5,FALSE)</f>
        <v>182.48</v>
      </c>
      <c r="AW824" s="12">
        <f>VLOOKUP($A824,EOS!$A$1:$G$1853,5,FALSE)</f>
        <v>5.66</v>
      </c>
      <c r="AX824" s="12">
        <f>VLOOKUP($A824,DASH!$A$1:$G$1853,5,FALSE)</f>
        <v>291.52999999999997</v>
      </c>
      <c r="AY824" s="12">
        <f>VLOOKUP($A824,XLM!$A$1:$G$1853,5,FALSE)</f>
        <v>0.20658199999999999</v>
      </c>
      <c r="BA824" s="24">
        <v>1</v>
      </c>
      <c r="BB824" s="24">
        <v>1</v>
      </c>
      <c r="BC824" s="24">
        <v>1</v>
      </c>
      <c r="BD824" s="24">
        <v>1</v>
      </c>
      <c r="BE824" s="24">
        <v>1</v>
      </c>
      <c r="BF824" s="24">
        <v>1</v>
      </c>
      <c r="BG824" s="24">
        <v>1</v>
      </c>
      <c r="BH824" s="24">
        <v>1</v>
      </c>
      <c r="BI824" s="24">
        <v>1</v>
      </c>
      <c r="BJ824" s="24">
        <v>1</v>
      </c>
      <c r="BK824" s="24">
        <v>1</v>
      </c>
      <c r="BM824" s="19">
        <f>IF(SUM(BA823:BK823)=SUM(BA824:BK824),BM823,BM823*SUMPRODUCT(BA824:BK824,AO824:AY824,Q824:AA824)/SUMPRODUCT(BA823:BK823,AO824:AY824,AC824:AM824))</f>
        <v>0.8185351248056717</v>
      </c>
      <c r="BN824" s="26">
        <f>SUMPRODUCT(AO824:AY824,BA824:BK824,Q824:AA824)/BM824</f>
        <v>5312.5514697192739</v>
      </c>
      <c r="BO824">
        <f t="shared" si="205"/>
        <v>6844.23</v>
      </c>
    </row>
    <row r="825" spans="1:67" x14ac:dyDescent="0.75">
      <c r="A825" s="3">
        <v>43192</v>
      </c>
      <c r="B825" s="46">
        <f>INDEX('Index Volume'!B:B,MATCH(Index_New!$A825,'Index Volume'!$A:$A,0))</f>
        <v>4333440000</v>
      </c>
      <c r="C825" s="46">
        <f>INDEX('Index Volume'!C:C,MATCH(Index_New!$A825,'Index Volume'!$A:$A,0))</f>
        <v>262342000</v>
      </c>
      <c r="D825" s="46">
        <f>INDEX('Index Volume'!D:D,MATCH(Index_New!$A825,'Index Volume'!$A:$A,0))</f>
        <v>271703008</v>
      </c>
      <c r="E825" s="46">
        <f>INDEX('Index Volume'!E:E,MATCH(Index_New!$A825,'Index Volume'!$A:$A,0))</f>
        <v>123715000</v>
      </c>
      <c r="F825" s="46">
        <f>INDEX('Index Volume'!F:F,MATCH(Index_New!$A825,'Index Volume'!$A:$A,0))</f>
        <v>1102259968</v>
      </c>
      <c r="G825" s="46">
        <f>INDEX('Index Volume'!G:G,MATCH(Index_New!$A825,'Index Volume'!$A:$A,0))</f>
        <v>282036000</v>
      </c>
      <c r="H825" s="46">
        <f>INDEX('Index Volume'!H:H,MATCH(Index_New!$A825,'Index Volume'!$A:$A,0))</f>
        <v>27927800</v>
      </c>
      <c r="I825" s="46">
        <f>INDEX('Index Volume'!I:I,MATCH(Index_New!$A825,'Index Volume'!$A:$A,0))</f>
        <v>44433600</v>
      </c>
      <c r="J825" s="46">
        <f>INDEX('Index Volume'!J:J,MATCH(Index_New!$A825,'Index Volume'!$A:$A,0))</f>
        <v>314995008</v>
      </c>
      <c r="K825" s="46">
        <f>INDEX('Index Volume'!K:K,MATCH(Index_New!$A825,'Index Volume'!$A:$A,0))</f>
        <v>72383600</v>
      </c>
      <c r="L825" s="46">
        <f>INDEX('Index Volume'!L:L,MATCH(Index_New!$A825,'Index Volume'!$A:$A,0))</f>
        <v>70195696</v>
      </c>
      <c r="M825" s="46">
        <f t="shared" si="191"/>
        <v>6905431680</v>
      </c>
      <c r="N825" s="1">
        <f t="shared" si="192"/>
        <v>6905431680</v>
      </c>
      <c r="O825" t="b">
        <f t="shared" si="193"/>
        <v>1</v>
      </c>
      <c r="Q825" s="7">
        <f t="shared" si="194"/>
        <v>0.62002551531217986</v>
      </c>
      <c r="R825" s="7">
        <f t="shared" si="195"/>
        <v>3.9926569449215681E-2</v>
      </c>
      <c r="S825" s="7">
        <f t="shared" si="196"/>
        <v>4.0230369126761166E-2</v>
      </c>
      <c r="T825" s="7">
        <f t="shared" si="197"/>
        <v>1.6795799758446597E-2</v>
      </c>
      <c r="U825" s="7">
        <f t="shared" si="198"/>
        <v>0.18028015547053841</v>
      </c>
      <c r="V825" s="7">
        <f t="shared" si="199"/>
        <v>4.1800833800457821E-2</v>
      </c>
      <c r="W825" s="7">
        <f t="shared" si="200"/>
        <v>3.025771299324736E-3</v>
      </c>
      <c r="X825" s="7">
        <f t="shared" si="201"/>
        <v>6.2715004020904358E-3</v>
      </c>
      <c r="Y825" s="7">
        <f t="shared" si="202"/>
        <v>3.0531416593355024E-2</v>
      </c>
      <c r="Z825" s="7">
        <f t="shared" si="203"/>
        <v>9.8240102486016612E-3</v>
      </c>
      <c r="AA825" s="7">
        <f t="shared" si="204"/>
        <v>1.1288058539028662E-2</v>
      </c>
      <c r="AC825" s="7">
        <f>IF(DAY($A825)=1,VLOOKUP($A825-1,$A$2:$L$1124,$Q$1,FALSE)/VLOOKUP($A825-1,$A$2:$N$1124,14,FALSE),AC824)</f>
        <v>0.62002551531217986</v>
      </c>
      <c r="AD825" s="7">
        <f>IF(DAY($A825)=1,VLOOKUP($A825-1,$A$2:$L$1124,$R$1,FALSE)/VLOOKUP($A825-1,$A$2:$N$1124,14,FALSE),AD824)</f>
        <v>3.9926569449215681E-2</v>
      </c>
      <c r="AE825" s="7">
        <f>IF(DAY($A825)=1,VLOOKUP($A825-1,$A$2:$L$1124,$S$1,FALSE)/VLOOKUP($A825-1,$A$2:$N$1124,14,FALSE),AE824)</f>
        <v>4.0230369126761166E-2</v>
      </c>
      <c r="AF825" s="7">
        <f>IF(DAY($A825)=1,VLOOKUP($A825-1,$A$2:$L$1124,$T$1,FALSE)/VLOOKUP($A825-1,$A$2:$N$1124,14,FALSE),AF824)</f>
        <v>1.6795799758446597E-2</v>
      </c>
      <c r="AG825" s="7">
        <f>IF(DAY($A825)=1,VLOOKUP($A825-1,$A$2:$L$1124,$U$1,FALSE)/VLOOKUP($A825-1,$A$2:$N$1124,14,FALSE),AG824)</f>
        <v>0.18028015547053841</v>
      </c>
      <c r="AH825" s="7">
        <f>IF(DAY($A825)=1,VLOOKUP($A825-1,$A$2:$L$1124,$V$1,FALSE)/VLOOKUP($A825-1,$A$2:$N$1124,14,FALSE),AH824)</f>
        <v>4.1800833800457821E-2</v>
      </c>
      <c r="AI825" s="7">
        <f>IF(DAY($A825)=1,VLOOKUP($A825-1,$A$2:$L$1124,$W$1,FALSE)/VLOOKUP($A825-1,$A$2:$N$1124,14,FALSE),AI824)</f>
        <v>3.025771299324736E-3</v>
      </c>
      <c r="AJ825" s="7">
        <f>IF(DAY($A825)=1,VLOOKUP($A825-1,$A$2:$L$1124,$X$1,FALSE)/VLOOKUP($A825-1,$A$2:$N$1124,14,FALSE),AJ824)</f>
        <v>6.2715004020904358E-3</v>
      </c>
      <c r="AK825" s="7">
        <f>IF(DAY($A825)=1,VLOOKUP($A825-1,$A$2:$L$1124,$Y$1,FALSE)/VLOOKUP($A825-1,$A$2:$N$1124,14,FALSE),AK824)</f>
        <v>3.0531416593355024E-2</v>
      </c>
      <c r="AL825" s="7">
        <f>IF(DAY($A825)=1,VLOOKUP($A825-1,$A$2:$L$1124,$Z$1,FALSE)/VLOOKUP($A825-1,$A$2:$N$1124,14,FALSE),AL824)</f>
        <v>9.8240102486016612E-3</v>
      </c>
      <c r="AM825" s="7">
        <f>IF(DAY($A825)=1,VLOOKUP($A825-1,$A$2:$L$1124,$AA$1,FALSE)/VLOOKUP($A825-1,$A$2:$N$1124,14,FALSE),AM824)</f>
        <v>1.1288058539028662E-2</v>
      </c>
      <c r="AO825" s="12">
        <f>VLOOKUP($A825,BTC!$A$1:$G$1853,5,FALSE)</f>
        <v>7083.8</v>
      </c>
      <c r="AP825" s="12">
        <f>VLOOKUP($A825,XRP!$A$1:$G$1853,5,FALSE)</f>
        <v>0.50068800000000002</v>
      </c>
      <c r="AQ825" s="12">
        <f>VLOOKUP($A825,LTC!$A$1:$G$1853,5,FALSE)</f>
        <v>119.31</v>
      </c>
      <c r="AR825" s="12">
        <f>VLOOKUP($A825,ETC!$A$1:$G$1853,5,FALSE)</f>
        <v>14.13</v>
      </c>
      <c r="AS825" s="12">
        <f>VLOOKUP($A825,ETH!$A$1:$G$1853,5,FALSE)</f>
        <v>386.42</v>
      </c>
      <c r="AT825" s="12">
        <f>VLOOKUP($A825,BCH!$A$1:$G$1853,5,FALSE)</f>
        <v>662.77</v>
      </c>
      <c r="AU825" s="12">
        <f>VLOOKUP($A825,XMR!$A$1:$G$1853,5,FALSE)</f>
        <v>177.51</v>
      </c>
      <c r="AV825" s="12">
        <f>VLOOKUP($A825,ZEC!$A$1:$G$1853,5,FALSE)</f>
        <v>193.89</v>
      </c>
      <c r="AW825" s="12">
        <f>VLOOKUP($A825,EOS!$A$1:$G$1853,5,FALSE)</f>
        <v>5.89</v>
      </c>
      <c r="AX825" s="12">
        <f>VLOOKUP($A825,DASH!$A$1:$G$1853,5,FALSE)</f>
        <v>311.81</v>
      </c>
      <c r="AY825" s="12">
        <f>VLOOKUP($A825,XLM!$A$1:$G$1853,5,FALSE)</f>
        <v>0.22487799999999999</v>
      </c>
      <c r="BA825" s="24">
        <v>1</v>
      </c>
      <c r="BB825" s="24">
        <v>1</v>
      </c>
      <c r="BC825" s="24">
        <v>1</v>
      </c>
      <c r="BD825" s="24">
        <v>1</v>
      </c>
      <c r="BE825" s="24">
        <v>1</v>
      </c>
      <c r="BF825" s="24">
        <v>1</v>
      </c>
      <c r="BG825" s="24">
        <v>1</v>
      </c>
      <c r="BH825" s="24">
        <v>1</v>
      </c>
      <c r="BI825" s="24">
        <v>1</v>
      </c>
      <c r="BJ825" s="24">
        <v>1</v>
      </c>
      <c r="BK825" s="24">
        <v>1</v>
      </c>
      <c r="BM825" s="19">
        <f>IF(SUM(BA824:BK824)=SUM(BA825:BK825),BM824,BM824*SUMPRODUCT(BA825:BK825,AO825:AY825,Q825:AA825)/SUMPRODUCT(BA824:BK824,AO825:AY825,AC825:AM825))</f>
        <v>0.8185351248056717</v>
      </c>
      <c r="BN825" s="26">
        <f>SUMPRODUCT(AO825:AY825,BA825:BK825,Q825:AA825)/BM825</f>
        <v>5497.0894773373384</v>
      </c>
      <c r="BO825">
        <f t="shared" si="205"/>
        <v>7083.8</v>
      </c>
    </row>
    <row r="826" spans="1:67" x14ac:dyDescent="0.75">
      <c r="A826" s="4">
        <v>43193</v>
      </c>
      <c r="B826" s="46">
        <f>INDEX('Index Volume'!B:B,MATCH(Index_New!$A826,'Index Volume'!$A:$A,0))</f>
        <v>5499700224</v>
      </c>
      <c r="C826" s="46">
        <f>INDEX('Index Volume'!C:C,MATCH(Index_New!$A826,'Index Volume'!$A:$A,0))</f>
        <v>578238976</v>
      </c>
      <c r="D826" s="46">
        <f>INDEX('Index Volume'!D:D,MATCH(Index_New!$A826,'Index Volume'!$A:$A,0))</f>
        <v>375408992</v>
      </c>
      <c r="E826" s="46">
        <f>INDEX('Index Volume'!E:E,MATCH(Index_New!$A826,'Index Volume'!$A:$A,0))</f>
        <v>140058000</v>
      </c>
      <c r="F826" s="46">
        <f>INDEX('Index Volume'!F:F,MATCH(Index_New!$A826,'Index Volume'!$A:$A,0))</f>
        <v>1363399936</v>
      </c>
      <c r="G826" s="46">
        <f>INDEX('Index Volume'!G:G,MATCH(Index_New!$A826,'Index Volume'!$A:$A,0))</f>
        <v>303771008</v>
      </c>
      <c r="H826" s="46">
        <f>INDEX('Index Volume'!H:H,MATCH(Index_New!$A826,'Index Volume'!$A:$A,0))</f>
        <v>36809600</v>
      </c>
      <c r="I826" s="46">
        <f>INDEX('Index Volume'!I:I,MATCH(Index_New!$A826,'Index Volume'!$A:$A,0))</f>
        <v>48698900</v>
      </c>
      <c r="J826" s="46">
        <f>INDEX('Index Volume'!J:J,MATCH(Index_New!$A826,'Index Volume'!$A:$A,0))</f>
        <v>306368992</v>
      </c>
      <c r="K826" s="46">
        <f>INDEX('Index Volume'!K:K,MATCH(Index_New!$A826,'Index Volume'!$A:$A,0))</f>
        <v>90557504</v>
      </c>
      <c r="L826" s="46">
        <f>INDEX('Index Volume'!L:L,MATCH(Index_New!$A826,'Index Volume'!$A:$A,0))</f>
        <v>76510096</v>
      </c>
      <c r="M826" s="46">
        <f t="shared" si="191"/>
        <v>8819522228</v>
      </c>
      <c r="N826" s="1">
        <f t="shared" si="192"/>
        <v>8819522228</v>
      </c>
      <c r="O826" t="b">
        <f t="shared" si="193"/>
        <v>1</v>
      </c>
      <c r="Q826" s="7">
        <f t="shared" si="194"/>
        <v>0.62002551531217986</v>
      </c>
      <c r="R826" s="7">
        <f t="shared" si="195"/>
        <v>3.9926569449215681E-2</v>
      </c>
      <c r="S826" s="7">
        <f t="shared" si="196"/>
        <v>4.0230369126761166E-2</v>
      </c>
      <c r="T826" s="7">
        <f t="shared" si="197"/>
        <v>1.6795799758446597E-2</v>
      </c>
      <c r="U826" s="7">
        <f t="shared" si="198"/>
        <v>0.18028015547053841</v>
      </c>
      <c r="V826" s="7">
        <f t="shared" si="199"/>
        <v>4.1800833800457821E-2</v>
      </c>
      <c r="W826" s="7">
        <f t="shared" si="200"/>
        <v>3.025771299324736E-3</v>
      </c>
      <c r="X826" s="7">
        <f t="shared" si="201"/>
        <v>6.2715004020904358E-3</v>
      </c>
      <c r="Y826" s="7">
        <f t="shared" si="202"/>
        <v>3.0531416593355024E-2</v>
      </c>
      <c r="Z826" s="7">
        <f t="shared" si="203"/>
        <v>9.8240102486016612E-3</v>
      </c>
      <c r="AA826" s="7">
        <f t="shared" si="204"/>
        <v>1.1288058539028662E-2</v>
      </c>
      <c r="AC826" s="7">
        <f>IF(DAY($A826)=1,VLOOKUP($A826-1,$A$2:$L$1124,$Q$1,FALSE)/VLOOKUP($A826-1,$A$2:$N$1124,14,FALSE),AC825)</f>
        <v>0.62002551531217986</v>
      </c>
      <c r="AD826" s="7">
        <f>IF(DAY($A826)=1,VLOOKUP($A826-1,$A$2:$L$1124,$R$1,FALSE)/VLOOKUP($A826-1,$A$2:$N$1124,14,FALSE),AD825)</f>
        <v>3.9926569449215681E-2</v>
      </c>
      <c r="AE826" s="7">
        <f>IF(DAY($A826)=1,VLOOKUP($A826-1,$A$2:$L$1124,$S$1,FALSE)/VLOOKUP($A826-1,$A$2:$N$1124,14,FALSE),AE825)</f>
        <v>4.0230369126761166E-2</v>
      </c>
      <c r="AF826" s="7">
        <f>IF(DAY($A826)=1,VLOOKUP($A826-1,$A$2:$L$1124,$T$1,FALSE)/VLOOKUP($A826-1,$A$2:$N$1124,14,FALSE),AF825)</f>
        <v>1.6795799758446597E-2</v>
      </c>
      <c r="AG826" s="7">
        <f>IF(DAY($A826)=1,VLOOKUP($A826-1,$A$2:$L$1124,$U$1,FALSE)/VLOOKUP($A826-1,$A$2:$N$1124,14,FALSE),AG825)</f>
        <v>0.18028015547053841</v>
      </c>
      <c r="AH826" s="7">
        <f>IF(DAY($A826)=1,VLOOKUP($A826-1,$A$2:$L$1124,$V$1,FALSE)/VLOOKUP($A826-1,$A$2:$N$1124,14,FALSE),AH825)</f>
        <v>4.1800833800457821E-2</v>
      </c>
      <c r="AI826" s="7">
        <f>IF(DAY($A826)=1,VLOOKUP($A826-1,$A$2:$L$1124,$W$1,FALSE)/VLOOKUP($A826-1,$A$2:$N$1124,14,FALSE),AI825)</f>
        <v>3.025771299324736E-3</v>
      </c>
      <c r="AJ826" s="7">
        <f>IF(DAY($A826)=1,VLOOKUP($A826-1,$A$2:$L$1124,$X$1,FALSE)/VLOOKUP($A826-1,$A$2:$N$1124,14,FALSE),AJ825)</f>
        <v>6.2715004020904358E-3</v>
      </c>
      <c r="AK826" s="7">
        <f>IF(DAY($A826)=1,VLOOKUP($A826-1,$A$2:$L$1124,$Y$1,FALSE)/VLOOKUP($A826-1,$A$2:$N$1124,14,FALSE),AK825)</f>
        <v>3.0531416593355024E-2</v>
      </c>
      <c r="AL826" s="7">
        <f>IF(DAY($A826)=1,VLOOKUP($A826-1,$A$2:$L$1124,$Z$1,FALSE)/VLOOKUP($A826-1,$A$2:$N$1124,14,FALSE),AL825)</f>
        <v>9.8240102486016612E-3</v>
      </c>
      <c r="AM826" s="7">
        <f>IF(DAY($A826)=1,VLOOKUP($A826-1,$A$2:$L$1124,$AA$1,FALSE)/VLOOKUP($A826-1,$A$2:$N$1124,14,FALSE),AM825)</f>
        <v>1.1288058539028662E-2</v>
      </c>
      <c r="AO826" s="12">
        <f>VLOOKUP($A826,BTC!$A$1:$G$1853,5,FALSE)</f>
        <v>7456.11</v>
      </c>
      <c r="AP826" s="12">
        <f>VLOOKUP($A826,XRP!$A$1:$G$1853,5,FALSE)</f>
        <v>0.55804399999999998</v>
      </c>
      <c r="AQ826" s="12">
        <f>VLOOKUP($A826,LTC!$A$1:$G$1853,5,FALSE)</f>
        <v>134.47</v>
      </c>
      <c r="AR826" s="12">
        <f>VLOOKUP($A826,ETC!$A$1:$G$1853,5,FALSE)</f>
        <v>15.16</v>
      </c>
      <c r="AS826" s="12">
        <f>VLOOKUP($A826,ETH!$A$1:$G$1853,5,FALSE)</f>
        <v>416.89</v>
      </c>
      <c r="AT826" s="12">
        <f>VLOOKUP($A826,BCH!$A$1:$G$1853,5,FALSE)</f>
        <v>712.88</v>
      </c>
      <c r="AU826" s="12">
        <f>VLOOKUP($A826,XMR!$A$1:$G$1853,5,FALSE)</f>
        <v>189.54</v>
      </c>
      <c r="AV826" s="12">
        <f>VLOOKUP($A826,ZEC!$A$1:$G$1853,5,FALSE)</f>
        <v>206.18</v>
      </c>
      <c r="AW826" s="12">
        <f>VLOOKUP($A826,EOS!$A$1:$G$1853,5,FALSE)</f>
        <v>6.13</v>
      </c>
      <c r="AX826" s="12">
        <f>VLOOKUP($A826,DASH!$A$1:$G$1853,5,FALSE)</f>
        <v>339.85</v>
      </c>
      <c r="AY826" s="12">
        <f>VLOOKUP($A826,XLM!$A$1:$G$1853,5,FALSE)</f>
        <v>0.23569100000000001</v>
      </c>
      <c r="BA826" s="24">
        <v>1</v>
      </c>
      <c r="BB826" s="24">
        <v>1</v>
      </c>
      <c r="BC826" s="24">
        <v>1</v>
      </c>
      <c r="BD826" s="24">
        <v>1</v>
      </c>
      <c r="BE826" s="24">
        <v>1</v>
      </c>
      <c r="BF826" s="24">
        <v>1</v>
      </c>
      <c r="BG826" s="24">
        <v>1</v>
      </c>
      <c r="BH826" s="24">
        <v>1</v>
      </c>
      <c r="BI826" s="24">
        <v>1</v>
      </c>
      <c r="BJ826" s="24">
        <v>1</v>
      </c>
      <c r="BK826" s="24">
        <v>1</v>
      </c>
      <c r="BM826" s="19">
        <f>IF(SUM(BA825:BK825)=SUM(BA826:BK826),BM825,BM825*SUMPRODUCT(BA826:BK826,AO826:AY826,Q826:AA826)/SUMPRODUCT(BA825:BK825,AO826:AY826,AC826:AM826))</f>
        <v>0.8185351248056717</v>
      </c>
      <c r="BN826" s="26">
        <f>SUMPRODUCT(AO826:AY826,BA826:BK826,Q826:AA826)/BM826</f>
        <v>5789.6308016861112</v>
      </c>
      <c r="BO826">
        <f t="shared" si="205"/>
        <v>7456.11</v>
      </c>
    </row>
    <row r="827" spans="1:67" x14ac:dyDescent="0.75">
      <c r="A827" s="3">
        <v>43194</v>
      </c>
      <c r="B827" s="46">
        <f>INDEX('Index Volume'!B:B,MATCH(Index_New!$A827,'Index Volume'!$A:$A,0))</f>
        <v>4936000000</v>
      </c>
      <c r="C827" s="46">
        <f>INDEX('Index Volume'!C:C,MATCH(Index_New!$A827,'Index Volume'!$A:$A,0))</f>
        <v>415257984</v>
      </c>
      <c r="D827" s="46">
        <f>INDEX('Index Volume'!D:D,MATCH(Index_New!$A827,'Index Volume'!$A:$A,0))</f>
        <v>380351008</v>
      </c>
      <c r="E827" s="46">
        <f>INDEX('Index Volume'!E:E,MATCH(Index_New!$A827,'Index Volume'!$A:$A,0))</f>
        <v>106000000</v>
      </c>
      <c r="F827" s="46">
        <f>INDEX('Index Volume'!F:F,MATCH(Index_New!$A827,'Index Volume'!$A:$A,0))</f>
        <v>1287730048</v>
      </c>
      <c r="G827" s="46">
        <f>INDEX('Index Volume'!G:G,MATCH(Index_New!$A827,'Index Volume'!$A:$A,0))</f>
        <v>282960000</v>
      </c>
      <c r="H827" s="46">
        <f>INDEX('Index Volume'!H:H,MATCH(Index_New!$A827,'Index Volume'!$A:$A,0))</f>
        <v>39301200</v>
      </c>
      <c r="I827" s="46">
        <f>INDEX('Index Volume'!I:I,MATCH(Index_New!$A827,'Index Volume'!$A:$A,0))</f>
        <v>38157200</v>
      </c>
      <c r="J827" s="46">
        <f>INDEX('Index Volume'!J:J,MATCH(Index_New!$A827,'Index Volume'!$A:$A,0))</f>
        <v>260820000</v>
      </c>
      <c r="K827" s="46">
        <f>INDEX('Index Volume'!K:K,MATCH(Index_New!$A827,'Index Volume'!$A:$A,0))</f>
        <v>74811696</v>
      </c>
      <c r="L827" s="46">
        <f>INDEX('Index Volume'!L:L,MATCH(Index_New!$A827,'Index Volume'!$A:$A,0))</f>
        <v>58482100</v>
      </c>
      <c r="M827" s="46">
        <f t="shared" si="191"/>
        <v>7879871236</v>
      </c>
      <c r="N827" s="1">
        <f t="shared" si="192"/>
        <v>7879871236</v>
      </c>
      <c r="O827" t="b">
        <f t="shared" si="193"/>
        <v>1</v>
      </c>
      <c r="Q827" s="7">
        <f t="shared" si="194"/>
        <v>0.62002551531217986</v>
      </c>
      <c r="R827" s="7">
        <f t="shared" si="195"/>
        <v>3.9926569449215681E-2</v>
      </c>
      <c r="S827" s="7">
        <f t="shared" si="196"/>
        <v>4.0230369126761166E-2</v>
      </c>
      <c r="T827" s="7">
        <f t="shared" si="197"/>
        <v>1.6795799758446597E-2</v>
      </c>
      <c r="U827" s="7">
        <f t="shared" si="198"/>
        <v>0.18028015547053841</v>
      </c>
      <c r="V827" s="7">
        <f t="shared" si="199"/>
        <v>4.1800833800457821E-2</v>
      </c>
      <c r="W827" s="7">
        <f t="shared" si="200"/>
        <v>3.025771299324736E-3</v>
      </c>
      <c r="X827" s="7">
        <f t="shared" si="201"/>
        <v>6.2715004020904358E-3</v>
      </c>
      <c r="Y827" s="7">
        <f t="shared" si="202"/>
        <v>3.0531416593355024E-2</v>
      </c>
      <c r="Z827" s="7">
        <f t="shared" si="203"/>
        <v>9.8240102486016612E-3</v>
      </c>
      <c r="AA827" s="7">
        <f t="shared" si="204"/>
        <v>1.1288058539028662E-2</v>
      </c>
      <c r="AC827" s="7">
        <f>IF(DAY($A827)=1,VLOOKUP($A827-1,$A$2:$L$1124,$Q$1,FALSE)/VLOOKUP($A827-1,$A$2:$N$1124,14,FALSE),AC826)</f>
        <v>0.62002551531217986</v>
      </c>
      <c r="AD827" s="7">
        <f>IF(DAY($A827)=1,VLOOKUP($A827-1,$A$2:$L$1124,$R$1,FALSE)/VLOOKUP($A827-1,$A$2:$N$1124,14,FALSE),AD826)</f>
        <v>3.9926569449215681E-2</v>
      </c>
      <c r="AE827" s="7">
        <f>IF(DAY($A827)=1,VLOOKUP($A827-1,$A$2:$L$1124,$S$1,FALSE)/VLOOKUP($A827-1,$A$2:$N$1124,14,FALSE),AE826)</f>
        <v>4.0230369126761166E-2</v>
      </c>
      <c r="AF827" s="7">
        <f>IF(DAY($A827)=1,VLOOKUP($A827-1,$A$2:$L$1124,$T$1,FALSE)/VLOOKUP($A827-1,$A$2:$N$1124,14,FALSE),AF826)</f>
        <v>1.6795799758446597E-2</v>
      </c>
      <c r="AG827" s="7">
        <f>IF(DAY($A827)=1,VLOOKUP($A827-1,$A$2:$L$1124,$U$1,FALSE)/VLOOKUP($A827-1,$A$2:$N$1124,14,FALSE),AG826)</f>
        <v>0.18028015547053841</v>
      </c>
      <c r="AH827" s="7">
        <f>IF(DAY($A827)=1,VLOOKUP($A827-1,$A$2:$L$1124,$V$1,FALSE)/VLOOKUP($A827-1,$A$2:$N$1124,14,FALSE),AH826)</f>
        <v>4.1800833800457821E-2</v>
      </c>
      <c r="AI827" s="7">
        <f>IF(DAY($A827)=1,VLOOKUP($A827-1,$A$2:$L$1124,$W$1,FALSE)/VLOOKUP($A827-1,$A$2:$N$1124,14,FALSE),AI826)</f>
        <v>3.025771299324736E-3</v>
      </c>
      <c r="AJ827" s="7">
        <f>IF(DAY($A827)=1,VLOOKUP($A827-1,$A$2:$L$1124,$X$1,FALSE)/VLOOKUP($A827-1,$A$2:$N$1124,14,FALSE),AJ826)</f>
        <v>6.2715004020904358E-3</v>
      </c>
      <c r="AK827" s="7">
        <f>IF(DAY($A827)=1,VLOOKUP($A827-1,$A$2:$L$1124,$Y$1,FALSE)/VLOOKUP($A827-1,$A$2:$N$1124,14,FALSE),AK826)</f>
        <v>3.0531416593355024E-2</v>
      </c>
      <c r="AL827" s="7">
        <f>IF(DAY($A827)=1,VLOOKUP($A827-1,$A$2:$L$1124,$Z$1,FALSE)/VLOOKUP($A827-1,$A$2:$N$1124,14,FALSE),AL826)</f>
        <v>9.8240102486016612E-3</v>
      </c>
      <c r="AM827" s="7">
        <f>IF(DAY($A827)=1,VLOOKUP($A827-1,$A$2:$L$1124,$AA$1,FALSE)/VLOOKUP($A827-1,$A$2:$N$1124,14,FALSE),AM826)</f>
        <v>1.1288058539028662E-2</v>
      </c>
      <c r="AO827" s="12">
        <f>VLOOKUP($A827,BTC!$A$1:$G$1853,5,FALSE)</f>
        <v>6853.84</v>
      </c>
      <c r="AP827" s="12">
        <f>VLOOKUP($A827,XRP!$A$1:$G$1853,5,FALSE)</f>
        <v>0.50163100000000005</v>
      </c>
      <c r="AQ827" s="12">
        <f>VLOOKUP($A827,LTC!$A$1:$G$1853,5,FALSE)</f>
        <v>118.41</v>
      </c>
      <c r="AR827" s="12">
        <f>VLOOKUP($A827,ETC!$A$1:$G$1853,5,FALSE)</f>
        <v>13.64</v>
      </c>
      <c r="AS827" s="12">
        <f>VLOOKUP($A827,ETH!$A$1:$G$1853,5,FALSE)</f>
        <v>380.54</v>
      </c>
      <c r="AT827" s="12">
        <f>VLOOKUP($A827,BCH!$A$1:$G$1853,5,FALSE)</f>
        <v>649.20000000000005</v>
      </c>
      <c r="AU827" s="12">
        <f>VLOOKUP($A827,XMR!$A$1:$G$1853,5,FALSE)</f>
        <v>170.1</v>
      </c>
      <c r="AV827" s="12">
        <f>VLOOKUP($A827,ZEC!$A$1:$G$1853,5,FALSE)</f>
        <v>183.4</v>
      </c>
      <c r="AW827" s="12">
        <f>VLOOKUP($A827,EOS!$A$1:$G$1853,5,FALSE)</f>
        <v>5.73</v>
      </c>
      <c r="AX827" s="12">
        <f>VLOOKUP($A827,DASH!$A$1:$G$1853,5,FALSE)</f>
        <v>299.85000000000002</v>
      </c>
      <c r="AY827" s="12">
        <f>VLOOKUP($A827,XLM!$A$1:$G$1853,5,FALSE)</f>
        <v>0.20410800000000001</v>
      </c>
      <c r="BA827" s="24">
        <v>1</v>
      </c>
      <c r="BB827" s="24">
        <v>1</v>
      </c>
      <c r="BC827" s="24">
        <v>1</v>
      </c>
      <c r="BD827" s="24">
        <v>1</v>
      </c>
      <c r="BE827" s="24">
        <v>1</v>
      </c>
      <c r="BF827" s="24">
        <v>1</v>
      </c>
      <c r="BG827" s="24">
        <v>1</v>
      </c>
      <c r="BH827" s="24">
        <v>1</v>
      </c>
      <c r="BI827" s="24">
        <v>1</v>
      </c>
      <c r="BJ827" s="24">
        <v>1</v>
      </c>
      <c r="BK827" s="24">
        <v>1</v>
      </c>
      <c r="BM827" s="19">
        <f>IF(SUM(BA826:BK826)=SUM(BA827:BK827),BM826,BM826*SUMPRODUCT(BA827:BK827,AO827:AY827,Q827:AA827)/SUMPRODUCT(BA826:BK826,AO827:AY827,AC827:AM827))</f>
        <v>0.8185351248056717</v>
      </c>
      <c r="BN827" s="26">
        <f>SUMPRODUCT(AO827:AY827,BA827:BK827,Q827:AA827)/BM827</f>
        <v>5320.5990971176552</v>
      </c>
      <c r="BO827">
        <f t="shared" si="205"/>
        <v>6853.84</v>
      </c>
    </row>
    <row r="828" spans="1:67" x14ac:dyDescent="0.75">
      <c r="A828" s="4">
        <v>43195</v>
      </c>
      <c r="B828" s="46">
        <f>INDEX('Index Volume'!B:B,MATCH(Index_New!$A828,'Index Volume'!$A:$A,0))</f>
        <v>5639320064</v>
      </c>
      <c r="C828" s="46">
        <f>INDEX('Index Volume'!C:C,MATCH(Index_New!$A828,'Index Volume'!$A:$A,0))</f>
        <v>358755008</v>
      </c>
      <c r="D828" s="46">
        <f>INDEX('Index Volume'!D:D,MATCH(Index_New!$A828,'Index Volume'!$A:$A,0))</f>
        <v>294022016</v>
      </c>
      <c r="E828" s="46">
        <f>INDEX('Index Volume'!E:E,MATCH(Index_New!$A828,'Index Volume'!$A:$A,0))</f>
        <v>97405600</v>
      </c>
      <c r="F828" s="46">
        <f>INDEX('Index Volume'!F:F,MATCH(Index_New!$A828,'Index Volume'!$A:$A,0))</f>
        <v>1210680064</v>
      </c>
      <c r="G828" s="46">
        <f>INDEX('Index Volume'!G:G,MATCH(Index_New!$A828,'Index Volume'!$A:$A,0))</f>
        <v>243988992</v>
      </c>
      <c r="H828" s="46">
        <f>INDEX('Index Volume'!H:H,MATCH(Index_New!$A828,'Index Volume'!$A:$A,0))</f>
        <v>40641000</v>
      </c>
      <c r="I828" s="46">
        <f>INDEX('Index Volume'!I:I,MATCH(Index_New!$A828,'Index Volume'!$A:$A,0))</f>
        <v>36531300</v>
      </c>
      <c r="J828" s="46">
        <f>INDEX('Index Volume'!J:J,MATCH(Index_New!$A828,'Index Volume'!$A:$A,0))</f>
        <v>542464000</v>
      </c>
      <c r="K828" s="46">
        <f>INDEX('Index Volume'!K:K,MATCH(Index_New!$A828,'Index Volume'!$A:$A,0))</f>
        <v>66728700</v>
      </c>
      <c r="L828" s="46">
        <f>INDEX('Index Volume'!L:L,MATCH(Index_New!$A828,'Index Volume'!$A:$A,0))</f>
        <v>46694000</v>
      </c>
      <c r="M828" s="46">
        <f t="shared" si="191"/>
        <v>8577230744</v>
      </c>
      <c r="N828" s="1">
        <f t="shared" si="192"/>
        <v>8577230744</v>
      </c>
      <c r="O828" t="b">
        <f t="shared" si="193"/>
        <v>1</v>
      </c>
      <c r="Q828" s="7">
        <f t="shared" si="194"/>
        <v>0.62002551531217986</v>
      </c>
      <c r="R828" s="7">
        <f t="shared" si="195"/>
        <v>3.9926569449215681E-2</v>
      </c>
      <c r="S828" s="7">
        <f t="shared" si="196"/>
        <v>4.0230369126761166E-2</v>
      </c>
      <c r="T828" s="7">
        <f t="shared" si="197"/>
        <v>1.6795799758446597E-2</v>
      </c>
      <c r="U828" s="7">
        <f t="shared" si="198"/>
        <v>0.18028015547053841</v>
      </c>
      <c r="V828" s="7">
        <f t="shared" si="199"/>
        <v>4.1800833800457821E-2</v>
      </c>
      <c r="W828" s="7">
        <f t="shared" si="200"/>
        <v>3.025771299324736E-3</v>
      </c>
      <c r="X828" s="7">
        <f t="shared" si="201"/>
        <v>6.2715004020904358E-3</v>
      </c>
      <c r="Y828" s="7">
        <f t="shared" si="202"/>
        <v>3.0531416593355024E-2</v>
      </c>
      <c r="Z828" s="7">
        <f t="shared" si="203"/>
        <v>9.8240102486016612E-3</v>
      </c>
      <c r="AA828" s="7">
        <f t="shared" si="204"/>
        <v>1.1288058539028662E-2</v>
      </c>
      <c r="AC828" s="7">
        <f>IF(DAY($A828)=1,VLOOKUP($A828-1,$A$2:$L$1124,$Q$1,FALSE)/VLOOKUP($A828-1,$A$2:$N$1124,14,FALSE),AC827)</f>
        <v>0.62002551531217986</v>
      </c>
      <c r="AD828" s="7">
        <f>IF(DAY($A828)=1,VLOOKUP($A828-1,$A$2:$L$1124,$R$1,FALSE)/VLOOKUP($A828-1,$A$2:$N$1124,14,FALSE),AD827)</f>
        <v>3.9926569449215681E-2</v>
      </c>
      <c r="AE828" s="7">
        <f>IF(DAY($A828)=1,VLOOKUP($A828-1,$A$2:$L$1124,$S$1,FALSE)/VLOOKUP($A828-1,$A$2:$N$1124,14,FALSE),AE827)</f>
        <v>4.0230369126761166E-2</v>
      </c>
      <c r="AF828" s="7">
        <f>IF(DAY($A828)=1,VLOOKUP($A828-1,$A$2:$L$1124,$T$1,FALSE)/VLOOKUP($A828-1,$A$2:$N$1124,14,FALSE),AF827)</f>
        <v>1.6795799758446597E-2</v>
      </c>
      <c r="AG828" s="7">
        <f>IF(DAY($A828)=1,VLOOKUP($A828-1,$A$2:$L$1124,$U$1,FALSE)/VLOOKUP($A828-1,$A$2:$N$1124,14,FALSE),AG827)</f>
        <v>0.18028015547053841</v>
      </c>
      <c r="AH828" s="7">
        <f>IF(DAY($A828)=1,VLOOKUP($A828-1,$A$2:$L$1124,$V$1,FALSE)/VLOOKUP($A828-1,$A$2:$N$1124,14,FALSE),AH827)</f>
        <v>4.1800833800457821E-2</v>
      </c>
      <c r="AI828" s="7">
        <f>IF(DAY($A828)=1,VLOOKUP($A828-1,$A$2:$L$1124,$W$1,FALSE)/VLOOKUP($A828-1,$A$2:$N$1124,14,FALSE),AI827)</f>
        <v>3.025771299324736E-3</v>
      </c>
      <c r="AJ828" s="7">
        <f>IF(DAY($A828)=1,VLOOKUP($A828-1,$A$2:$L$1124,$X$1,FALSE)/VLOOKUP($A828-1,$A$2:$N$1124,14,FALSE),AJ827)</f>
        <v>6.2715004020904358E-3</v>
      </c>
      <c r="AK828" s="7">
        <f>IF(DAY($A828)=1,VLOOKUP($A828-1,$A$2:$L$1124,$Y$1,FALSE)/VLOOKUP($A828-1,$A$2:$N$1124,14,FALSE),AK827)</f>
        <v>3.0531416593355024E-2</v>
      </c>
      <c r="AL828" s="7">
        <f>IF(DAY($A828)=1,VLOOKUP($A828-1,$A$2:$L$1124,$Z$1,FALSE)/VLOOKUP($A828-1,$A$2:$N$1124,14,FALSE),AL827)</f>
        <v>9.8240102486016612E-3</v>
      </c>
      <c r="AM828" s="7">
        <f>IF(DAY($A828)=1,VLOOKUP($A828-1,$A$2:$L$1124,$AA$1,FALSE)/VLOOKUP($A828-1,$A$2:$N$1124,14,FALSE),AM827)</f>
        <v>1.1288058539028662E-2</v>
      </c>
      <c r="AO828" s="12">
        <f>VLOOKUP($A828,BTC!$A$1:$G$1853,5,FALSE)</f>
        <v>6811.47</v>
      </c>
      <c r="AP828" s="12">
        <f>VLOOKUP($A828,XRP!$A$1:$G$1853,5,FALSE)</f>
        <v>0.49580099999999999</v>
      </c>
      <c r="AQ828" s="12">
        <f>VLOOKUP($A828,LTC!$A$1:$G$1853,5,FALSE)</f>
        <v>119.13</v>
      </c>
      <c r="AR828" s="12">
        <f>VLOOKUP($A828,ETC!$A$1:$G$1853,5,FALSE)</f>
        <v>13.72</v>
      </c>
      <c r="AS828" s="12">
        <f>VLOOKUP($A828,ETH!$A$1:$G$1853,5,FALSE)</f>
        <v>383.23</v>
      </c>
      <c r="AT828" s="12">
        <f>VLOOKUP($A828,BCH!$A$1:$G$1853,5,FALSE)</f>
        <v>646.04</v>
      </c>
      <c r="AU828" s="12">
        <f>VLOOKUP($A828,XMR!$A$1:$G$1853,5,FALSE)</f>
        <v>173.31</v>
      </c>
      <c r="AV828" s="12">
        <f>VLOOKUP($A828,ZEC!$A$1:$G$1853,5,FALSE)</f>
        <v>184.61</v>
      </c>
      <c r="AW828" s="12">
        <f>VLOOKUP($A828,EOS!$A$1:$G$1853,5,FALSE)</f>
        <v>6.4</v>
      </c>
      <c r="AX828" s="12">
        <f>VLOOKUP($A828,DASH!$A$1:$G$1853,5,FALSE)</f>
        <v>301.64999999999998</v>
      </c>
      <c r="AY828" s="12">
        <f>VLOOKUP($A828,XLM!$A$1:$G$1853,5,FALSE)</f>
        <v>0.19794</v>
      </c>
      <c r="BA828" s="24">
        <v>1</v>
      </c>
      <c r="BB828" s="24">
        <v>1</v>
      </c>
      <c r="BC828" s="24">
        <v>1</v>
      </c>
      <c r="BD828" s="24">
        <v>1</v>
      </c>
      <c r="BE828" s="24">
        <v>1</v>
      </c>
      <c r="BF828" s="24">
        <v>1</v>
      </c>
      <c r="BG828" s="24">
        <v>1</v>
      </c>
      <c r="BH828" s="24">
        <v>1</v>
      </c>
      <c r="BI828" s="24">
        <v>1</v>
      </c>
      <c r="BJ828" s="24">
        <v>1</v>
      </c>
      <c r="BK828" s="24">
        <v>1</v>
      </c>
      <c r="BM828" s="19">
        <f>IF(SUM(BA827:BK827)=SUM(BA828:BK828),BM827,BM827*SUMPRODUCT(BA828:BK828,AO828:AY828,Q828:AA828)/SUMPRODUCT(BA827:BK827,AO828:AY828,AC828:AM828))</f>
        <v>0.8185351248056717</v>
      </c>
      <c r="BN828" s="26">
        <f>SUMPRODUCT(AO828:AY828,BA828:BK828,Q828:AA828)/BM828</f>
        <v>5289.0400721283813</v>
      </c>
      <c r="BO828">
        <f t="shared" si="205"/>
        <v>6811.47</v>
      </c>
    </row>
    <row r="829" spans="1:67" x14ac:dyDescent="0.75">
      <c r="A829" s="3">
        <v>43196</v>
      </c>
      <c r="B829" s="46">
        <f>INDEX('Index Volume'!B:B,MATCH(Index_New!$A829,'Index Volume'!$A:$A,0))</f>
        <v>3766810112</v>
      </c>
      <c r="C829" s="46">
        <f>INDEX('Index Volume'!C:C,MATCH(Index_New!$A829,'Index Volume'!$A:$A,0))</f>
        <v>218156000</v>
      </c>
      <c r="D829" s="46">
        <f>INDEX('Index Volume'!D:D,MATCH(Index_New!$A829,'Index Volume'!$A:$A,0))</f>
        <v>233190000</v>
      </c>
      <c r="E829" s="46">
        <f>INDEX('Index Volume'!E:E,MATCH(Index_New!$A829,'Index Volume'!$A:$A,0))</f>
        <v>84228496</v>
      </c>
      <c r="F829" s="46">
        <f>INDEX('Index Volume'!F:F,MATCH(Index_New!$A829,'Index Volume'!$A:$A,0))</f>
        <v>967105984</v>
      </c>
      <c r="G829" s="46">
        <f>INDEX('Index Volume'!G:G,MATCH(Index_New!$A829,'Index Volume'!$A:$A,0))</f>
        <v>225186000</v>
      </c>
      <c r="H829" s="46">
        <f>INDEX('Index Volume'!H:H,MATCH(Index_New!$A829,'Index Volume'!$A:$A,0))</f>
        <v>42452500</v>
      </c>
      <c r="I829" s="46">
        <f>INDEX('Index Volume'!I:I,MATCH(Index_New!$A829,'Index Volume'!$A:$A,0))</f>
        <v>32598900</v>
      </c>
      <c r="J829" s="46">
        <f>INDEX('Index Volume'!J:J,MATCH(Index_New!$A829,'Index Volume'!$A:$A,0))</f>
        <v>451440992</v>
      </c>
      <c r="K829" s="46">
        <f>INDEX('Index Volume'!K:K,MATCH(Index_New!$A829,'Index Volume'!$A:$A,0))</f>
        <v>61683100</v>
      </c>
      <c r="L829" s="46">
        <f>INDEX('Index Volume'!L:L,MATCH(Index_New!$A829,'Index Volume'!$A:$A,0))</f>
        <v>30056300</v>
      </c>
      <c r="M829" s="46">
        <f t="shared" si="191"/>
        <v>6112908384</v>
      </c>
      <c r="N829" s="1">
        <f t="shared" si="192"/>
        <v>6112908384</v>
      </c>
      <c r="O829" t="b">
        <f t="shared" si="193"/>
        <v>1</v>
      </c>
      <c r="Q829" s="7">
        <f t="shared" si="194"/>
        <v>0.62002551531217986</v>
      </c>
      <c r="R829" s="7">
        <f t="shared" si="195"/>
        <v>3.9926569449215681E-2</v>
      </c>
      <c r="S829" s="7">
        <f t="shared" si="196"/>
        <v>4.0230369126761166E-2</v>
      </c>
      <c r="T829" s="7">
        <f t="shared" si="197"/>
        <v>1.6795799758446597E-2</v>
      </c>
      <c r="U829" s="7">
        <f t="shared" si="198"/>
        <v>0.18028015547053841</v>
      </c>
      <c r="V829" s="7">
        <f t="shared" si="199"/>
        <v>4.1800833800457821E-2</v>
      </c>
      <c r="W829" s="7">
        <f t="shared" si="200"/>
        <v>3.025771299324736E-3</v>
      </c>
      <c r="X829" s="7">
        <f t="shared" si="201"/>
        <v>6.2715004020904358E-3</v>
      </c>
      <c r="Y829" s="7">
        <f t="shared" si="202"/>
        <v>3.0531416593355024E-2</v>
      </c>
      <c r="Z829" s="7">
        <f t="shared" si="203"/>
        <v>9.8240102486016612E-3</v>
      </c>
      <c r="AA829" s="7">
        <f t="shared" si="204"/>
        <v>1.1288058539028662E-2</v>
      </c>
      <c r="AC829" s="7">
        <f>IF(DAY($A829)=1,VLOOKUP($A829-1,$A$2:$L$1124,$Q$1,FALSE)/VLOOKUP($A829-1,$A$2:$N$1124,14,FALSE),AC828)</f>
        <v>0.62002551531217986</v>
      </c>
      <c r="AD829" s="7">
        <f>IF(DAY($A829)=1,VLOOKUP($A829-1,$A$2:$L$1124,$R$1,FALSE)/VLOOKUP($A829-1,$A$2:$N$1124,14,FALSE),AD828)</f>
        <v>3.9926569449215681E-2</v>
      </c>
      <c r="AE829" s="7">
        <f>IF(DAY($A829)=1,VLOOKUP($A829-1,$A$2:$L$1124,$S$1,FALSE)/VLOOKUP($A829-1,$A$2:$N$1124,14,FALSE),AE828)</f>
        <v>4.0230369126761166E-2</v>
      </c>
      <c r="AF829" s="7">
        <f>IF(DAY($A829)=1,VLOOKUP($A829-1,$A$2:$L$1124,$T$1,FALSE)/VLOOKUP($A829-1,$A$2:$N$1124,14,FALSE),AF828)</f>
        <v>1.6795799758446597E-2</v>
      </c>
      <c r="AG829" s="7">
        <f>IF(DAY($A829)=1,VLOOKUP($A829-1,$A$2:$L$1124,$U$1,FALSE)/VLOOKUP($A829-1,$A$2:$N$1124,14,FALSE),AG828)</f>
        <v>0.18028015547053841</v>
      </c>
      <c r="AH829" s="7">
        <f>IF(DAY($A829)=1,VLOOKUP($A829-1,$A$2:$L$1124,$V$1,FALSE)/VLOOKUP($A829-1,$A$2:$N$1124,14,FALSE),AH828)</f>
        <v>4.1800833800457821E-2</v>
      </c>
      <c r="AI829" s="7">
        <f>IF(DAY($A829)=1,VLOOKUP($A829-1,$A$2:$L$1124,$W$1,FALSE)/VLOOKUP($A829-1,$A$2:$N$1124,14,FALSE),AI828)</f>
        <v>3.025771299324736E-3</v>
      </c>
      <c r="AJ829" s="7">
        <f>IF(DAY($A829)=1,VLOOKUP($A829-1,$A$2:$L$1124,$X$1,FALSE)/VLOOKUP($A829-1,$A$2:$N$1124,14,FALSE),AJ828)</f>
        <v>6.2715004020904358E-3</v>
      </c>
      <c r="AK829" s="7">
        <f>IF(DAY($A829)=1,VLOOKUP($A829-1,$A$2:$L$1124,$Y$1,FALSE)/VLOOKUP($A829-1,$A$2:$N$1124,14,FALSE),AK828)</f>
        <v>3.0531416593355024E-2</v>
      </c>
      <c r="AL829" s="7">
        <f>IF(DAY($A829)=1,VLOOKUP($A829-1,$A$2:$L$1124,$Z$1,FALSE)/VLOOKUP($A829-1,$A$2:$N$1124,14,FALSE),AL828)</f>
        <v>9.8240102486016612E-3</v>
      </c>
      <c r="AM829" s="7">
        <f>IF(DAY($A829)=1,VLOOKUP($A829-1,$A$2:$L$1124,$AA$1,FALSE)/VLOOKUP($A829-1,$A$2:$N$1124,14,FALSE),AM828)</f>
        <v>1.1288058539028662E-2</v>
      </c>
      <c r="AO829" s="12">
        <f>VLOOKUP($A829,BTC!$A$1:$G$1853,5,FALSE)</f>
        <v>6636.32</v>
      </c>
      <c r="AP829" s="12">
        <f>VLOOKUP($A829,XRP!$A$1:$G$1853,5,FALSE)</f>
        <v>0.47643099999999999</v>
      </c>
      <c r="AQ829" s="12">
        <f>VLOOKUP($A829,LTC!$A$1:$G$1853,5,FALSE)</f>
        <v>113.15</v>
      </c>
      <c r="AR829" s="12">
        <f>VLOOKUP($A829,ETC!$A$1:$G$1853,5,FALSE)</f>
        <v>13.15</v>
      </c>
      <c r="AS829" s="12">
        <f>VLOOKUP($A829,ETH!$A$1:$G$1853,5,FALSE)</f>
        <v>370.29</v>
      </c>
      <c r="AT829" s="12">
        <f>VLOOKUP($A829,BCH!$A$1:$G$1853,5,FALSE)</f>
        <v>610.42999999999995</v>
      </c>
      <c r="AU829" s="12">
        <f>VLOOKUP($A829,XMR!$A$1:$G$1853,5,FALSE)</f>
        <v>162</v>
      </c>
      <c r="AV829" s="12">
        <f>VLOOKUP($A829,ZEC!$A$1:$G$1853,5,FALSE)</f>
        <v>175.63</v>
      </c>
      <c r="AW829" s="12">
        <f>VLOOKUP($A829,EOS!$A$1:$G$1853,5,FALSE)</f>
        <v>5.89</v>
      </c>
      <c r="AX829" s="12">
        <f>VLOOKUP($A829,DASH!$A$1:$G$1853,5,FALSE)</f>
        <v>285.45</v>
      </c>
      <c r="AY829" s="12">
        <f>VLOOKUP($A829,XLM!$A$1:$G$1853,5,FALSE)</f>
        <v>0.19331699999999999</v>
      </c>
      <c r="BA829" s="24">
        <v>1</v>
      </c>
      <c r="BB829" s="24">
        <v>1</v>
      </c>
      <c r="BC829" s="24">
        <v>1</v>
      </c>
      <c r="BD829" s="24">
        <v>1</v>
      </c>
      <c r="BE829" s="24">
        <v>1</v>
      </c>
      <c r="BF829" s="24">
        <v>1</v>
      </c>
      <c r="BG829" s="24">
        <v>1</v>
      </c>
      <c r="BH829" s="24">
        <v>1</v>
      </c>
      <c r="BI829" s="24">
        <v>1</v>
      </c>
      <c r="BJ829" s="24">
        <v>1</v>
      </c>
      <c r="BK829" s="24">
        <v>1</v>
      </c>
      <c r="BM829" s="19">
        <f>IF(SUM(BA828:BK828)=SUM(BA829:BK829),BM828,BM828*SUMPRODUCT(BA829:BK829,AO829:AY829,Q829:AA829)/SUMPRODUCT(BA828:BK828,AO829:AY829,AC829:AM829))</f>
        <v>0.8185351248056717</v>
      </c>
      <c r="BN829" s="26">
        <f>SUMPRODUCT(AO829:AY829,BA829:BK829,Q829:AA829)/BM829</f>
        <v>5151.0679133303765</v>
      </c>
      <c r="BO829">
        <f t="shared" si="205"/>
        <v>6636.32</v>
      </c>
    </row>
    <row r="830" spans="1:67" x14ac:dyDescent="0.75">
      <c r="A830" s="4">
        <v>43197</v>
      </c>
      <c r="B830" s="46">
        <f>INDEX('Index Volume'!B:B,MATCH(Index_New!$A830,'Index Volume'!$A:$A,0))</f>
        <v>3976610048</v>
      </c>
      <c r="C830" s="46">
        <f>INDEX('Index Volume'!C:C,MATCH(Index_New!$A830,'Index Volume'!$A:$A,0))</f>
        <v>209076000</v>
      </c>
      <c r="D830" s="46">
        <f>INDEX('Index Volume'!D:D,MATCH(Index_New!$A830,'Index Volume'!$A:$A,0))</f>
        <v>211470000</v>
      </c>
      <c r="E830" s="46">
        <f>INDEX('Index Volume'!E:E,MATCH(Index_New!$A830,'Index Volume'!$A:$A,0))</f>
        <v>79211104</v>
      </c>
      <c r="F830" s="46">
        <f>INDEX('Index Volume'!F:F,MATCH(Index_New!$A830,'Index Volume'!$A:$A,0))</f>
        <v>951475008</v>
      </c>
      <c r="G830" s="46">
        <f>INDEX('Index Volume'!G:G,MATCH(Index_New!$A830,'Index Volume'!$A:$A,0))</f>
        <v>231143008</v>
      </c>
      <c r="H830" s="46">
        <f>INDEX('Index Volume'!H:H,MATCH(Index_New!$A830,'Index Volume'!$A:$A,0))</f>
        <v>30577500</v>
      </c>
      <c r="I830" s="46">
        <f>INDEX('Index Volume'!I:I,MATCH(Index_New!$A830,'Index Volume'!$A:$A,0))</f>
        <v>34326500</v>
      </c>
      <c r="J830" s="46">
        <f>INDEX('Index Volume'!J:J,MATCH(Index_New!$A830,'Index Volume'!$A:$A,0))</f>
        <v>220028000</v>
      </c>
      <c r="K830" s="46">
        <f>INDEX('Index Volume'!K:K,MATCH(Index_New!$A830,'Index Volume'!$A:$A,0))</f>
        <v>60452100</v>
      </c>
      <c r="L830" s="46">
        <f>INDEX('Index Volume'!L:L,MATCH(Index_New!$A830,'Index Volume'!$A:$A,0))</f>
        <v>27242100</v>
      </c>
      <c r="M830" s="46">
        <f t="shared" si="191"/>
        <v>6031611368</v>
      </c>
      <c r="N830" s="1">
        <f t="shared" si="192"/>
        <v>6031611368</v>
      </c>
      <c r="O830" t="b">
        <f t="shared" si="193"/>
        <v>1</v>
      </c>
      <c r="Q830" s="7">
        <f t="shared" si="194"/>
        <v>0.62002551531217986</v>
      </c>
      <c r="R830" s="7">
        <f t="shared" si="195"/>
        <v>3.9926569449215681E-2</v>
      </c>
      <c r="S830" s="7">
        <f t="shared" si="196"/>
        <v>4.0230369126761166E-2</v>
      </c>
      <c r="T830" s="7">
        <f t="shared" si="197"/>
        <v>1.6795799758446597E-2</v>
      </c>
      <c r="U830" s="7">
        <f t="shared" si="198"/>
        <v>0.18028015547053841</v>
      </c>
      <c r="V830" s="7">
        <f t="shared" si="199"/>
        <v>4.1800833800457821E-2</v>
      </c>
      <c r="W830" s="7">
        <f t="shared" si="200"/>
        <v>3.025771299324736E-3</v>
      </c>
      <c r="X830" s="7">
        <f t="shared" si="201"/>
        <v>6.2715004020904358E-3</v>
      </c>
      <c r="Y830" s="7">
        <f t="shared" si="202"/>
        <v>3.0531416593355024E-2</v>
      </c>
      <c r="Z830" s="7">
        <f t="shared" si="203"/>
        <v>9.8240102486016612E-3</v>
      </c>
      <c r="AA830" s="7">
        <f t="shared" si="204"/>
        <v>1.1288058539028662E-2</v>
      </c>
      <c r="AC830" s="7">
        <f>IF(DAY($A830)=1,VLOOKUP($A830-1,$A$2:$L$1124,$Q$1,FALSE)/VLOOKUP($A830-1,$A$2:$N$1124,14,FALSE),AC829)</f>
        <v>0.62002551531217986</v>
      </c>
      <c r="AD830" s="7">
        <f>IF(DAY($A830)=1,VLOOKUP($A830-1,$A$2:$L$1124,$R$1,FALSE)/VLOOKUP($A830-1,$A$2:$N$1124,14,FALSE),AD829)</f>
        <v>3.9926569449215681E-2</v>
      </c>
      <c r="AE830" s="7">
        <f>IF(DAY($A830)=1,VLOOKUP($A830-1,$A$2:$L$1124,$S$1,FALSE)/VLOOKUP($A830-1,$A$2:$N$1124,14,FALSE),AE829)</f>
        <v>4.0230369126761166E-2</v>
      </c>
      <c r="AF830" s="7">
        <f>IF(DAY($A830)=1,VLOOKUP($A830-1,$A$2:$L$1124,$T$1,FALSE)/VLOOKUP($A830-1,$A$2:$N$1124,14,FALSE),AF829)</f>
        <v>1.6795799758446597E-2</v>
      </c>
      <c r="AG830" s="7">
        <f>IF(DAY($A830)=1,VLOOKUP($A830-1,$A$2:$L$1124,$U$1,FALSE)/VLOOKUP($A830-1,$A$2:$N$1124,14,FALSE),AG829)</f>
        <v>0.18028015547053841</v>
      </c>
      <c r="AH830" s="7">
        <f>IF(DAY($A830)=1,VLOOKUP($A830-1,$A$2:$L$1124,$V$1,FALSE)/VLOOKUP($A830-1,$A$2:$N$1124,14,FALSE),AH829)</f>
        <v>4.1800833800457821E-2</v>
      </c>
      <c r="AI830" s="7">
        <f>IF(DAY($A830)=1,VLOOKUP($A830-1,$A$2:$L$1124,$W$1,FALSE)/VLOOKUP($A830-1,$A$2:$N$1124,14,FALSE),AI829)</f>
        <v>3.025771299324736E-3</v>
      </c>
      <c r="AJ830" s="7">
        <f>IF(DAY($A830)=1,VLOOKUP($A830-1,$A$2:$L$1124,$X$1,FALSE)/VLOOKUP($A830-1,$A$2:$N$1124,14,FALSE),AJ829)</f>
        <v>6.2715004020904358E-3</v>
      </c>
      <c r="AK830" s="7">
        <f>IF(DAY($A830)=1,VLOOKUP($A830-1,$A$2:$L$1124,$Y$1,FALSE)/VLOOKUP($A830-1,$A$2:$N$1124,14,FALSE),AK829)</f>
        <v>3.0531416593355024E-2</v>
      </c>
      <c r="AL830" s="7">
        <f>IF(DAY($A830)=1,VLOOKUP($A830-1,$A$2:$L$1124,$Z$1,FALSE)/VLOOKUP($A830-1,$A$2:$N$1124,14,FALSE),AL829)</f>
        <v>9.8240102486016612E-3</v>
      </c>
      <c r="AM830" s="7">
        <f>IF(DAY($A830)=1,VLOOKUP($A830-1,$A$2:$L$1124,$AA$1,FALSE)/VLOOKUP($A830-1,$A$2:$N$1124,14,FALSE),AM829)</f>
        <v>1.1288058539028662E-2</v>
      </c>
      <c r="AO830" s="12">
        <f>VLOOKUP($A830,BTC!$A$1:$G$1853,5,FALSE)</f>
        <v>6911.09</v>
      </c>
      <c r="AP830" s="12">
        <f>VLOOKUP($A830,XRP!$A$1:$G$1853,5,FALSE)</f>
        <v>0.487867</v>
      </c>
      <c r="AQ830" s="12">
        <f>VLOOKUP($A830,LTC!$A$1:$G$1853,5,FALSE)</f>
        <v>116.26</v>
      </c>
      <c r="AR830" s="12">
        <f>VLOOKUP($A830,ETC!$A$1:$G$1853,5,FALSE)</f>
        <v>13.47</v>
      </c>
      <c r="AS830" s="12">
        <f>VLOOKUP($A830,ETH!$A$1:$G$1853,5,FALSE)</f>
        <v>385.31</v>
      </c>
      <c r="AT830" s="12">
        <f>VLOOKUP($A830,BCH!$A$1:$G$1853,5,FALSE)</f>
        <v>640.35</v>
      </c>
      <c r="AU830" s="12">
        <f>VLOOKUP($A830,XMR!$A$1:$G$1853,5,FALSE)</f>
        <v>170.12</v>
      </c>
      <c r="AV830" s="12">
        <f>VLOOKUP($A830,ZEC!$A$1:$G$1853,5,FALSE)</f>
        <v>181.81</v>
      </c>
      <c r="AW830" s="12">
        <f>VLOOKUP($A830,EOS!$A$1:$G$1853,5,FALSE)</f>
        <v>5.91</v>
      </c>
      <c r="AX830" s="12">
        <f>VLOOKUP($A830,DASH!$A$1:$G$1853,5,FALSE)</f>
        <v>297.8</v>
      </c>
      <c r="AY830" s="12">
        <f>VLOOKUP($A830,XLM!$A$1:$G$1853,5,FALSE)</f>
        <v>0.20185900000000001</v>
      </c>
      <c r="BA830" s="24">
        <v>1</v>
      </c>
      <c r="BB830" s="24">
        <v>1</v>
      </c>
      <c r="BC830" s="24">
        <v>1</v>
      </c>
      <c r="BD830" s="24">
        <v>1</v>
      </c>
      <c r="BE830" s="24">
        <v>1</v>
      </c>
      <c r="BF830" s="24">
        <v>1</v>
      </c>
      <c r="BG830" s="24">
        <v>1</v>
      </c>
      <c r="BH830" s="24">
        <v>1</v>
      </c>
      <c r="BI830" s="24">
        <v>1</v>
      </c>
      <c r="BJ830" s="24">
        <v>1</v>
      </c>
      <c r="BK830" s="24">
        <v>1</v>
      </c>
      <c r="BM830" s="19">
        <f>IF(SUM(BA829:BK829)=SUM(BA830:BK830),BM829,BM829*SUMPRODUCT(BA830:BK830,AO830:AY830,Q830:AA830)/SUMPRODUCT(BA829:BK829,AO830:AY830,AC830:AM830))</f>
        <v>0.8185351248056717</v>
      </c>
      <c r="BN830" s="26">
        <f>SUMPRODUCT(AO830:AY830,BA830:BK830,Q830:AA830)/BM830</f>
        <v>5364.423703264687</v>
      </c>
      <c r="BO830">
        <f t="shared" si="205"/>
        <v>6911.09</v>
      </c>
    </row>
    <row r="831" spans="1:67" x14ac:dyDescent="0.75">
      <c r="A831" s="3">
        <v>43198</v>
      </c>
      <c r="B831" s="46">
        <f>INDEX('Index Volume'!B:B,MATCH(Index_New!$A831,'Index Volume'!$A:$A,0))</f>
        <v>3652499968</v>
      </c>
      <c r="C831" s="46">
        <f>INDEX('Index Volume'!C:C,MATCH(Index_New!$A831,'Index Volume'!$A:$A,0))</f>
        <v>137548000</v>
      </c>
      <c r="D831" s="46">
        <f>INDEX('Index Volume'!D:D,MATCH(Index_New!$A831,'Index Volume'!$A:$A,0))</f>
        <v>194664000</v>
      </c>
      <c r="E831" s="46">
        <f>INDEX('Index Volume'!E:E,MATCH(Index_New!$A831,'Index Volume'!$A:$A,0))</f>
        <v>95690304</v>
      </c>
      <c r="F831" s="46">
        <f>INDEX('Index Volume'!F:F,MATCH(Index_New!$A831,'Index Volume'!$A:$A,0))</f>
        <v>948488000</v>
      </c>
      <c r="G831" s="46">
        <f>INDEX('Index Volume'!G:G,MATCH(Index_New!$A831,'Index Volume'!$A:$A,0))</f>
        <v>198906000</v>
      </c>
      <c r="H831" s="46">
        <f>INDEX('Index Volume'!H:H,MATCH(Index_New!$A831,'Index Volume'!$A:$A,0))</f>
        <v>24114000</v>
      </c>
      <c r="I831" s="46">
        <f>INDEX('Index Volume'!I:I,MATCH(Index_New!$A831,'Index Volume'!$A:$A,0))</f>
        <v>28660200</v>
      </c>
      <c r="J831" s="46">
        <f>INDEX('Index Volume'!J:J,MATCH(Index_New!$A831,'Index Volume'!$A:$A,0))</f>
        <v>166915008</v>
      </c>
      <c r="K831" s="46">
        <f>INDEX('Index Volume'!K:K,MATCH(Index_New!$A831,'Index Volume'!$A:$A,0))</f>
        <v>63050000</v>
      </c>
      <c r="L831" s="46">
        <f>INDEX('Index Volume'!L:L,MATCH(Index_New!$A831,'Index Volume'!$A:$A,0))</f>
        <v>18973800</v>
      </c>
      <c r="M831" s="46">
        <f t="shared" si="191"/>
        <v>5529509280</v>
      </c>
      <c r="N831" s="1">
        <f t="shared" si="192"/>
        <v>5529509280</v>
      </c>
      <c r="O831" t="b">
        <f t="shared" si="193"/>
        <v>1</v>
      </c>
      <c r="Q831" s="7">
        <f t="shared" si="194"/>
        <v>0.62002551531217986</v>
      </c>
      <c r="R831" s="7">
        <f t="shared" si="195"/>
        <v>3.9926569449215681E-2</v>
      </c>
      <c r="S831" s="7">
        <f t="shared" si="196"/>
        <v>4.0230369126761166E-2</v>
      </c>
      <c r="T831" s="7">
        <f t="shared" si="197"/>
        <v>1.6795799758446597E-2</v>
      </c>
      <c r="U831" s="7">
        <f t="shared" si="198"/>
        <v>0.18028015547053841</v>
      </c>
      <c r="V831" s="7">
        <f t="shared" si="199"/>
        <v>4.1800833800457821E-2</v>
      </c>
      <c r="W831" s="7">
        <f t="shared" si="200"/>
        <v>3.025771299324736E-3</v>
      </c>
      <c r="X831" s="7">
        <f t="shared" si="201"/>
        <v>6.2715004020904358E-3</v>
      </c>
      <c r="Y831" s="7">
        <f t="shared" si="202"/>
        <v>3.0531416593355024E-2</v>
      </c>
      <c r="Z831" s="7">
        <f t="shared" si="203"/>
        <v>9.8240102486016612E-3</v>
      </c>
      <c r="AA831" s="7">
        <f t="shared" si="204"/>
        <v>1.1288058539028662E-2</v>
      </c>
      <c r="AC831" s="7">
        <f>IF(DAY($A831)=1,VLOOKUP($A831-1,$A$2:$L$1124,$Q$1,FALSE)/VLOOKUP($A831-1,$A$2:$N$1124,14,FALSE),AC830)</f>
        <v>0.62002551531217986</v>
      </c>
      <c r="AD831" s="7">
        <f>IF(DAY($A831)=1,VLOOKUP($A831-1,$A$2:$L$1124,$R$1,FALSE)/VLOOKUP($A831-1,$A$2:$N$1124,14,FALSE),AD830)</f>
        <v>3.9926569449215681E-2</v>
      </c>
      <c r="AE831" s="7">
        <f>IF(DAY($A831)=1,VLOOKUP($A831-1,$A$2:$L$1124,$S$1,FALSE)/VLOOKUP($A831-1,$A$2:$N$1124,14,FALSE),AE830)</f>
        <v>4.0230369126761166E-2</v>
      </c>
      <c r="AF831" s="7">
        <f>IF(DAY($A831)=1,VLOOKUP($A831-1,$A$2:$L$1124,$T$1,FALSE)/VLOOKUP($A831-1,$A$2:$N$1124,14,FALSE),AF830)</f>
        <v>1.6795799758446597E-2</v>
      </c>
      <c r="AG831" s="7">
        <f>IF(DAY($A831)=1,VLOOKUP($A831-1,$A$2:$L$1124,$U$1,FALSE)/VLOOKUP($A831-1,$A$2:$N$1124,14,FALSE),AG830)</f>
        <v>0.18028015547053841</v>
      </c>
      <c r="AH831" s="7">
        <f>IF(DAY($A831)=1,VLOOKUP($A831-1,$A$2:$L$1124,$V$1,FALSE)/VLOOKUP($A831-1,$A$2:$N$1124,14,FALSE),AH830)</f>
        <v>4.1800833800457821E-2</v>
      </c>
      <c r="AI831" s="7">
        <f>IF(DAY($A831)=1,VLOOKUP($A831-1,$A$2:$L$1124,$W$1,FALSE)/VLOOKUP($A831-1,$A$2:$N$1124,14,FALSE),AI830)</f>
        <v>3.025771299324736E-3</v>
      </c>
      <c r="AJ831" s="7">
        <f>IF(DAY($A831)=1,VLOOKUP($A831-1,$A$2:$L$1124,$X$1,FALSE)/VLOOKUP($A831-1,$A$2:$N$1124,14,FALSE),AJ830)</f>
        <v>6.2715004020904358E-3</v>
      </c>
      <c r="AK831" s="7">
        <f>IF(DAY($A831)=1,VLOOKUP($A831-1,$A$2:$L$1124,$Y$1,FALSE)/VLOOKUP($A831-1,$A$2:$N$1124,14,FALSE),AK830)</f>
        <v>3.0531416593355024E-2</v>
      </c>
      <c r="AL831" s="7">
        <f>IF(DAY($A831)=1,VLOOKUP($A831-1,$A$2:$L$1124,$Z$1,FALSE)/VLOOKUP($A831-1,$A$2:$N$1124,14,FALSE),AL830)</f>
        <v>9.8240102486016612E-3</v>
      </c>
      <c r="AM831" s="7">
        <f>IF(DAY($A831)=1,VLOOKUP($A831-1,$A$2:$L$1124,$AA$1,FALSE)/VLOOKUP($A831-1,$A$2:$N$1124,14,FALSE),AM830)</f>
        <v>1.1288058539028662E-2</v>
      </c>
      <c r="AO831" s="12">
        <f>VLOOKUP($A831,BTC!$A$1:$G$1853,5,FALSE)</f>
        <v>7023.52</v>
      </c>
      <c r="AP831" s="12">
        <f>VLOOKUP($A831,XRP!$A$1:$G$1853,5,FALSE)</f>
        <v>0.50039800000000001</v>
      </c>
      <c r="AQ831" s="12">
        <f>VLOOKUP($A831,LTC!$A$1:$G$1853,5,FALSE)</f>
        <v>117.67</v>
      </c>
      <c r="AR831" s="12">
        <f>VLOOKUP($A831,ETC!$A$1:$G$1853,5,FALSE)</f>
        <v>14.12</v>
      </c>
      <c r="AS831" s="12">
        <f>VLOOKUP($A831,ETH!$A$1:$G$1853,5,FALSE)</f>
        <v>400.51</v>
      </c>
      <c r="AT831" s="12">
        <f>VLOOKUP($A831,BCH!$A$1:$G$1853,5,FALSE)</f>
        <v>655.26</v>
      </c>
      <c r="AU831" s="12">
        <f>VLOOKUP($A831,XMR!$A$1:$G$1853,5,FALSE)</f>
        <v>173.97</v>
      </c>
      <c r="AV831" s="12">
        <f>VLOOKUP($A831,ZEC!$A$1:$G$1853,5,FALSE)</f>
        <v>183.9</v>
      </c>
      <c r="AW831" s="12">
        <f>VLOOKUP($A831,EOS!$A$1:$G$1853,5,FALSE)</f>
        <v>5.97</v>
      </c>
      <c r="AX831" s="12">
        <f>VLOOKUP($A831,DASH!$A$1:$G$1853,5,FALSE)</f>
        <v>310.85000000000002</v>
      </c>
      <c r="AY831" s="12">
        <f>VLOOKUP($A831,XLM!$A$1:$G$1853,5,FALSE)</f>
        <v>0.206377</v>
      </c>
      <c r="BA831" s="24">
        <v>1</v>
      </c>
      <c r="BB831" s="24">
        <v>1</v>
      </c>
      <c r="BC831" s="24">
        <v>1</v>
      </c>
      <c r="BD831" s="24">
        <v>1</v>
      </c>
      <c r="BE831" s="24">
        <v>1</v>
      </c>
      <c r="BF831" s="24">
        <v>1</v>
      </c>
      <c r="BG831" s="24">
        <v>1</v>
      </c>
      <c r="BH831" s="24">
        <v>1</v>
      </c>
      <c r="BI831" s="24">
        <v>1</v>
      </c>
      <c r="BJ831" s="24">
        <v>1</v>
      </c>
      <c r="BK831" s="24">
        <v>1</v>
      </c>
      <c r="BM831" s="19">
        <f>IF(SUM(BA830:BK830)=SUM(BA831:BK831),BM830,BM830*SUMPRODUCT(BA831:BK831,AO831:AY831,Q831:AA831)/SUMPRODUCT(BA830:BK830,AO831:AY831,AC831:AM831))</f>
        <v>0.8185351248056717</v>
      </c>
      <c r="BN831" s="26">
        <f>SUMPRODUCT(AO831:AY831,BA831:BK831,Q831:AA831)/BM831</f>
        <v>5453.9689903808012</v>
      </c>
      <c r="BO831">
        <f t="shared" si="205"/>
        <v>7023.52</v>
      </c>
    </row>
    <row r="832" spans="1:67" x14ac:dyDescent="0.75">
      <c r="A832" s="4">
        <v>43199</v>
      </c>
      <c r="B832" s="46">
        <f>INDEX('Index Volume'!B:B,MATCH(Index_New!$A832,'Index Volume'!$A:$A,0))</f>
        <v>4894060032</v>
      </c>
      <c r="C832" s="46">
        <f>INDEX('Index Volume'!C:C,MATCH(Index_New!$A832,'Index Volume'!$A:$A,0))</f>
        <v>271775008</v>
      </c>
      <c r="D832" s="46">
        <f>INDEX('Index Volume'!D:D,MATCH(Index_New!$A832,'Index Volume'!$A:$A,0))</f>
        <v>260171008</v>
      </c>
      <c r="E832" s="46">
        <f>INDEX('Index Volume'!E:E,MATCH(Index_New!$A832,'Index Volume'!$A:$A,0))</f>
        <v>94279200</v>
      </c>
      <c r="F832" s="46">
        <f>INDEX('Index Volume'!F:F,MATCH(Index_New!$A832,'Index Volume'!$A:$A,0))</f>
        <v>1478390016</v>
      </c>
      <c r="G832" s="46">
        <f>INDEX('Index Volume'!G:G,MATCH(Index_New!$A832,'Index Volume'!$A:$A,0))</f>
        <v>254947008</v>
      </c>
      <c r="H832" s="46">
        <f>INDEX('Index Volume'!H:H,MATCH(Index_New!$A832,'Index Volume'!$A:$A,0))</f>
        <v>24546500</v>
      </c>
      <c r="I832" s="46">
        <f>INDEX('Index Volume'!I:I,MATCH(Index_New!$A832,'Index Volume'!$A:$A,0))</f>
        <v>33855700</v>
      </c>
      <c r="J832" s="46">
        <f>INDEX('Index Volume'!J:J,MATCH(Index_New!$A832,'Index Volume'!$A:$A,0))</f>
        <v>226564992</v>
      </c>
      <c r="K832" s="46">
        <f>INDEX('Index Volume'!K:K,MATCH(Index_New!$A832,'Index Volume'!$A:$A,0))</f>
        <v>69226600</v>
      </c>
      <c r="L832" s="46">
        <f>INDEX('Index Volume'!L:L,MATCH(Index_New!$A832,'Index Volume'!$A:$A,0))</f>
        <v>36684300</v>
      </c>
      <c r="M832" s="46">
        <f t="shared" si="191"/>
        <v>7644500364</v>
      </c>
      <c r="N832" s="1">
        <f t="shared" si="192"/>
        <v>7644500364</v>
      </c>
      <c r="O832" t="b">
        <f t="shared" si="193"/>
        <v>1</v>
      </c>
      <c r="Q832" s="7">
        <f t="shared" si="194"/>
        <v>0.62002551531217986</v>
      </c>
      <c r="R832" s="7">
        <f t="shared" si="195"/>
        <v>3.9926569449215681E-2</v>
      </c>
      <c r="S832" s="7">
        <f t="shared" si="196"/>
        <v>4.0230369126761166E-2</v>
      </c>
      <c r="T832" s="7">
        <f t="shared" si="197"/>
        <v>1.6795799758446597E-2</v>
      </c>
      <c r="U832" s="7">
        <f t="shared" si="198"/>
        <v>0.18028015547053841</v>
      </c>
      <c r="V832" s="7">
        <f t="shared" si="199"/>
        <v>4.1800833800457821E-2</v>
      </c>
      <c r="W832" s="7">
        <f t="shared" si="200"/>
        <v>3.025771299324736E-3</v>
      </c>
      <c r="X832" s="7">
        <f t="shared" si="201"/>
        <v>6.2715004020904358E-3</v>
      </c>
      <c r="Y832" s="7">
        <f t="shared" si="202"/>
        <v>3.0531416593355024E-2</v>
      </c>
      <c r="Z832" s="7">
        <f t="shared" si="203"/>
        <v>9.8240102486016612E-3</v>
      </c>
      <c r="AA832" s="7">
        <f t="shared" si="204"/>
        <v>1.1288058539028662E-2</v>
      </c>
      <c r="AC832" s="7">
        <f>IF(DAY($A832)=1,VLOOKUP($A832-1,$A$2:$L$1124,$Q$1,FALSE)/VLOOKUP($A832-1,$A$2:$N$1124,14,FALSE),AC831)</f>
        <v>0.62002551531217986</v>
      </c>
      <c r="AD832" s="7">
        <f>IF(DAY($A832)=1,VLOOKUP($A832-1,$A$2:$L$1124,$R$1,FALSE)/VLOOKUP($A832-1,$A$2:$N$1124,14,FALSE),AD831)</f>
        <v>3.9926569449215681E-2</v>
      </c>
      <c r="AE832" s="7">
        <f>IF(DAY($A832)=1,VLOOKUP($A832-1,$A$2:$L$1124,$S$1,FALSE)/VLOOKUP($A832-1,$A$2:$N$1124,14,FALSE),AE831)</f>
        <v>4.0230369126761166E-2</v>
      </c>
      <c r="AF832" s="7">
        <f>IF(DAY($A832)=1,VLOOKUP($A832-1,$A$2:$L$1124,$T$1,FALSE)/VLOOKUP($A832-1,$A$2:$N$1124,14,FALSE),AF831)</f>
        <v>1.6795799758446597E-2</v>
      </c>
      <c r="AG832" s="7">
        <f>IF(DAY($A832)=1,VLOOKUP($A832-1,$A$2:$L$1124,$U$1,FALSE)/VLOOKUP($A832-1,$A$2:$N$1124,14,FALSE),AG831)</f>
        <v>0.18028015547053841</v>
      </c>
      <c r="AH832" s="7">
        <f>IF(DAY($A832)=1,VLOOKUP($A832-1,$A$2:$L$1124,$V$1,FALSE)/VLOOKUP($A832-1,$A$2:$N$1124,14,FALSE),AH831)</f>
        <v>4.1800833800457821E-2</v>
      </c>
      <c r="AI832" s="7">
        <f>IF(DAY($A832)=1,VLOOKUP($A832-1,$A$2:$L$1124,$W$1,FALSE)/VLOOKUP($A832-1,$A$2:$N$1124,14,FALSE),AI831)</f>
        <v>3.025771299324736E-3</v>
      </c>
      <c r="AJ832" s="7">
        <f>IF(DAY($A832)=1,VLOOKUP($A832-1,$A$2:$L$1124,$X$1,FALSE)/VLOOKUP($A832-1,$A$2:$N$1124,14,FALSE),AJ831)</f>
        <v>6.2715004020904358E-3</v>
      </c>
      <c r="AK832" s="7">
        <f>IF(DAY($A832)=1,VLOOKUP($A832-1,$A$2:$L$1124,$Y$1,FALSE)/VLOOKUP($A832-1,$A$2:$N$1124,14,FALSE),AK831)</f>
        <v>3.0531416593355024E-2</v>
      </c>
      <c r="AL832" s="7">
        <f>IF(DAY($A832)=1,VLOOKUP($A832-1,$A$2:$L$1124,$Z$1,FALSE)/VLOOKUP($A832-1,$A$2:$N$1124,14,FALSE),AL831)</f>
        <v>9.8240102486016612E-3</v>
      </c>
      <c r="AM832" s="7">
        <f>IF(DAY($A832)=1,VLOOKUP($A832-1,$A$2:$L$1124,$AA$1,FALSE)/VLOOKUP($A832-1,$A$2:$N$1124,14,FALSE),AM831)</f>
        <v>1.1288058539028662E-2</v>
      </c>
      <c r="AO832" s="12">
        <f>VLOOKUP($A832,BTC!$A$1:$G$1853,5,FALSE)</f>
        <v>6770.73</v>
      </c>
      <c r="AP832" s="12">
        <f>VLOOKUP($A832,XRP!$A$1:$G$1853,5,FALSE)</f>
        <v>0.49185499999999999</v>
      </c>
      <c r="AQ832" s="12">
        <f>VLOOKUP($A832,LTC!$A$1:$G$1853,5,FALSE)</f>
        <v>114.99</v>
      </c>
      <c r="AR832" s="12">
        <f>VLOOKUP($A832,ETC!$A$1:$G$1853,5,FALSE)</f>
        <v>13.63</v>
      </c>
      <c r="AS832" s="12">
        <f>VLOOKUP($A832,ETH!$A$1:$G$1853,5,FALSE)</f>
        <v>398.53</v>
      </c>
      <c r="AT832" s="12">
        <f>VLOOKUP($A832,BCH!$A$1:$G$1853,5,FALSE)</f>
        <v>637.03</v>
      </c>
      <c r="AU832" s="12">
        <f>VLOOKUP($A832,XMR!$A$1:$G$1853,5,FALSE)</f>
        <v>167.07</v>
      </c>
      <c r="AV832" s="12">
        <f>VLOOKUP($A832,ZEC!$A$1:$G$1853,5,FALSE)</f>
        <v>177.41</v>
      </c>
      <c r="AW832" s="12">
        <f>VLOOKUP($A832,EOS!$A$1:$G$1853,5,FALSE)</f>
        <v>5.87</v>
      </c>
      <c r="AX832" s="12">
        <f>VLOOKUP($A832,DASH!$A$1:$G$1853,5,FALSE)</f>
        <v>298.39999999999998</v>
      </c>
      <c r="AY832" s="12">
        <f>VLOOKUP($A832,XLM!$A$1:$G$1853,5,FALSE)</f>
        <v>0.19733300000000001</v>
      </c>
      <c r="BA832" s="24">
        <v>1</v>
      </c>
      <c r="BB832" s="24">
        <v>1</v>
      </c>
      <c r="BC832" s="24">
        <v>1</v>
      </c>
      <c r="BD832" s="24">
        <v>1</v>
      </c>
      <c r="BE832" s="24">
        <v>1</v>
      </c>
      <c r="BF832" s="24">
        <v>1</v>
      </c>
      <c r="BG832" s="24">
        <v>1</v>
      </c>
      <c r="BH832" s="24">
        <v>1</v>
      </c>
      <c r="BI832" s="24">
        <v>1</v>
      </c>
      <c r="BJ832" s="24">
        <v>1</v>
      </c>
      <c r="BK832" s="24">
        <v>1</v>
      </c>
      <c r="BM832" s="19">
        <f>IF(SUM(BA831:BK831)=SUM(BA832:BK832),BM831,BM831*SUMPRODUCT(BA832:BK832,AO832:AY832,Q832:AA832)/SUMPRODUCT(BA831:BK831,AO832:AY832,AC832:AM832))</f>
        <v>0.8185351248056717</v>
      </c>
      <c r="BN832" s="26">
        <f>SUMPRODUCT(AO832:AY832,BA832:BK832,Q832:AA832)/BM832</f>
        <v>5260.7473905097131</v>
      </c>
      <c r="BO832">
        <f t="shared" si="205"/>
        <v>6770.73</v>
      </c>
    </row>
    <row r="833" spans="1:67" x14ac:dyDescent="0.75">
      <c r="A833" s="3">
        <v>43200</v>
      </c>
      <c r="B833" s="46">
        <f>INDEX('Index Volume'!B:B,MATCH(Index_New!$A833,'Index Volume'!$A:$A,0))</f>
        <v>4272750080</v>
      </c>
      <c r="C833" s="46">
        <f>INDEX('Index Volume'!C:C,MATCH(Index_New!$A833,'Index Volume'!$A:$A,0))</f>
        <v>154495008</v>
      </c>
      <c r="D833" s="46">
        <f>INDEX('Index Volume'!D:D,MATCH(Index_New!$A833,'Index Volume'!$A:$A,0))</f>
        <v>202879008</v>
      </c>
      <c r="E833" s="46">
        <f>INDEX('Index Volume'!E:E,MATCH(Index_New!$A833,'Index Volume'!$A:$A,0))</f>
        <v>73476000</v>
      </c>
      <c r="F833" s="46">
        <f>INDEX('Index Volume'!F:F,MATCH(Index_New!$A833,'Index Volume'!$A:$A,0))</f>
        <v>1196000000</v>
      </c>
      <c r="G833" s="46">
        <f>INDEX('Index Volume'!G:G,MATCH(Index_New!$A833,'Index Volume'!$A:$A,0))</f>
        <v>225054000</v>
      </c>
      <c r="H833" s="46">
        <f>INDEX('Index Volume'!H:H,MATCH(Index_New!$A833,'Index Volume'!$A:$A,0))</f>
        <v>31208400</v>
      </c>
      <c r="I833" s="46">
        <f>INDEX('Index Volume'!I:I,MATCH(Index_New!$A833,'Index Volume'!$A:$A,0))</f>
        <v>33315100</v>
      </c>
      <c r="J833" s="46">
        <f>INDEX('Index Volume'!J:J,MATCH(Index_New!$A833,'Index Volume'!$A:$A,0))</f>
        <v>225494000</v>
      </c>
      <c r="K833" s="46">
        <f>INDEX('Index Volume'!K:K,MATCH(Index_New!$A833,'Index Volume'!$A:$A,0))</f>
        <v>71283200</v>
      </c>
      <c r="L833" s="46">
        <f>INDEX('Index Volume'!L:L,MATCH(Index_New!$A833,'Index Volume'!$A:$A,0))</f>
        <v>26841200</v>
      </c>
      <c r="M833" s="46">
        <f t="shared" si="191"/>
        <v>6512795996</v>
      </c>
      <c r="N833" s="1">
        <f t="shared" si="192"/>
        <v>6512795996</v>
      </c>
      <c r="O833" t="b">
        <f t="shared" si="193"/>
        <v>1</v>
      </c>
      <c r="Q833" s="7">
        <f t="shared" si="194"/>
        <v>0.62002551531217986</v>
      </c>
      <c r="R833" s="7">
        <f t="shared" si="195"/>
        <v>3.9926569449215681E-2</v>
      </c>
      <c r="S833" s="7">
        <f t="shared" si="196"/>
        <v>4.0230369126761166E-2</v>
      </c>
      <c r="T833" s="7">
        <f t="shared" si="197"/>
        <v>1.6795799758446597E-2</v>
      </c>
      <c r="U833" s="7">
        <f t="shared" si="198"/>
        <v>0.18028015547053841</v>
      </c>
      <c r="V833" s="7">
        <f t="shared" si="199"/>
        <v>4.1800833800457821E-2</v>
      </c>
      <c r="W833" s="7">
        <f t="shared" si="200"/>
        <v>3.025771299324736E-3</v>
      </c>
      <c r="X833" s="7">
        <f t="shared" si="201"/>
        <v>6.2715004020904358E-3</v>
      </c>
      <c r="Y833" s="7">
        <f t="shared" si="202"/>
        <v>3.0531416593355024E-2</v>
      </c>
      <c r="Z833" s="7">
        <f t="shared" si="203"/>
        <v>9.8240102486016612E-3</v>
      </c>
      <c r="AA833" s="7">
        <f t="shared" si="204"/>
        <v>1.1288058539028662E-2</v>
      </c>
      <c r="AC833" s="7">
        <f>IF(DAY($A833)=1,VLOOKUP($A833-1,$A$2:$L$1124,$Q$1,FALSE)/VLOOKUP($A833-1,$A$2:$N$1124,14,FALSE),AC832)</f>
        <v>0.62002551531217986</v>
      </c>
      <c r="AD833" s="7">
        <f>IF(DAY($A833)=1,VLOOKUP($A833-1,$A$2:$L$1124,$R$1,FALSE)/VLOOKUP($A833-1,$A$2:$N$1124,14,FALSE),AD832)</f>
        <v>3.9926569449215681E-2</v>
      </c>
      <c r="AE833" s="7">
        <f>IF(DAY($A833)=1,VLOOKUP($A833-1,$A$2:$L$1124,$S$1,FALSE)/VLOOKUP($A833-1,$A$2:$N$1124,14,FALSE),AE832)</f>
        <v>4.0230369126761166E-2</v>
      </c>
      <c r="AF833" s="7">
        <f>IF(DAY($A833)=1,VLOOKUP($A833-1,$A$2:$L$1124,$T$1,FALSE)/VLOOKUP($A833-1,$A$2:$N$1124,14,FALSE),AF832)</f>
        <v>1.6795799758446597E-2</v>
      </c>
      <c r="AG833" s="7">
        <f>IF(DAY($A833)=1,VLOOKUP($A833-1,$A$2:$L$1124,$U$1,FALSE)/VLOOKUP($A833-1,$A$2:$N$1124,14,FALSE),AG832)</f>
        <v>0.18028015547053841</v>
      </c>
      <c r="AH833" s="7">
        <f>IF(DAY($A833)=1,VLOOKUP($A833-1,$A$2:$L$1124,$V$1,FALSE)/VLOOKUP($A833-1,$A$2:$N$1124,14,FALSE),AH832)</f>
        <v>4.1800833800457821E-2</v>
      </c>
      <c r="AI833" s="7">
        <f>IF(DAY($A833)=1,VLOOKUP($A833-1,$A$2:$L$1124,$W$1,FALSE)/VLOOKUP($A833-1,$A$2:$N$1124,14,FALSE),AI832)</f>
        <v>3.025771299324736E-3</v>
      </c>
      <c r="AJ833" s="7">
        <f>IF(DAY($A833)=1,VLOOKUP($A833-1,$A$2:$L$1124,$X$1,FALSE)/VLOOKUP($A833-1,$A$2:$N$1124,14,FALSE),AJ832)</f>
        <v>6.2715004020904358E-3</v>
      </c>
      <c r="AK833" s="7">
        <f>IF(DAY($A833)=1,VLOOKUP($A833-1,$A$2:$L$1124,$Y$1,FALSE)/VLOOKUP($A833-1,$A$2:$N$1124,14,FALSE),AK832)</f>
        <v>3.0531416593355024E-2</v>
      </c>
      <c r="AL833" s="7">
        <f>IF(DAY($A833)=1,VLOOKUP($A833-1,$A$2:$L$1124,$Z$1,FALSE)/VLOOKUP($A833-1,$A$2:$N$1124,14,FALSE),AL832)</f>
        <v>9.8240102486016612E-3</v>
      </c>
      <c r="AM833" s="7">
        <f>IF(DAY($A833)=1,VLOOKUP($A833-1,$A$2:$L$1124,$AA$1,FALSE)/VLOOKUP($A833-1,$A$2:$N$1124,14,FALSE),AM832)</f>
        <v>1.1288058539028662E-2</v>
      </c>
      <c r="AO833" s="12">
        <f>VLOOKUP($A833,BTC!$A$1:$G$1853,5,FALSE)</f>
        <v>6834.76</v>
      </c>
      <c r="AP833" s="12">
        <f>VLOOKUP($A833,XRP!$A$1:$G$1853,5,FALSE)</f>
        <v>0.49193100000000001</v>
      </c>
      <c r="AQ833" s="12">
        <f>VLOOKUP($A833,LTC!$A$1:$G$1853,5,FALSE)</f>
        <v>114.26</v>
      </c>
      <c r="AR833" s="12">
        <f>VLOOKUP($A833,ETC!$A$1:$G$1853,5,FALSE)</f>
        <v>13.65</v>
      </c>
      <c r="AS833" s="12">
        <f>VLOOKUP($A833,ETH!$A$1:$G$1853,5,FALSE)</f>
        <v>414.24</v>
      </c>
      <c r="AT833" s="12">
        <f>VLOOKUP($A833,BCH!$A$1:$G$1853,5,FALSE)</f>
        <v>649.62</v>
      </c>
      <c r="AU833" s="12">
        <f>VLOOKUP($A833,XMR!$A$1:$G$1853,5,FALSE)</f>
        <v>165.57</v>
      </c>
      <c r="AV833" s="12">
        <f>VLOOKUP($A833,ZEC!$A$1:$G$1853,5,FALSE)</f>
        <v>179.72</v>
      </c>
      <c r="AW833" s="12">
        <f>VLOOKUP($A833,EOS!$A$1:$G$1853,5,FALSE)</f>
        <v>6</v>
      </c>
      <c r="AX833" s="12">
        <f>VLOOKUP($A833,DASH!$A$1:$G$1853,5,FALSE)</f>
        <v>298.81</v>
      </c>
      <c r="AY833" s="12">
        <f>VLOOKUP($A833,XLM!$A$1:$G$1853,5,FALSE)</f>
        <v>0.19934399999999999</v>
      </c>
      <c r="BA833" s="24">
        <v>1</v>
      </c>
      <c r="BB833" s="24">
        <v>1</v>
      </c>
      <c r="BC833" s="24">
        <v>1</v>
      </c>
      <c r="BD833" s="24">
        <v>1</v>
      </c>
      <c r="BE833" s="24">
        <v>1</v>
      </c>
      <c r="BF833" s="24">
        <v>1</v>
      </c>
      <c r="BG833" s="24">
        <v>1</v>
      </c>
      <c r="BH833" s="24">
        <v>1</v>
      </c>
      <c r="BI833" s="24">
        <v>1</v>
      </c>
      <c r="BJ833" s="24">
        <v>1</v>
      </c>
      <c r="BK833" s="24">
        <v>1</v>
      </c>
      <c r="BM833" s="19">
        <f>IF(SUM(BA832:BK832)=SUM(BA833:BK833),BM832,BM832*SUMPRODUCT(BA833:BK833,AO833:AY833,Q833:AA833)/SUMPRODUCT(BA832:BK832,AO833:AY833,AC833:AM833))</f>
        <v>0.8185351248056717</v>
      </c>
      <c r="BN833" s="26">
        <f>SUMPRODUCT(AO833:AY833,BA833:BK833,Q833:AA833)/BM833</f>
        <v>5313.3384707205059</v>
      </c>
      <c r="BO833">
        <f t="shared" si="205"/>
        <v>6834.76</v>
      </c>
    </row>
    <row r="834" spans="1:67" x14ac:dyDescent="0.75">
      <c r="A834" s="4">
        <v>43201</v>
      </c>
      <c r="B834" s="46">
        <f>INDEX('Index Volume'!B:B,MATCH(Index_New!$A834,'Index Volume'!$A:$A,0))</f>
        <v>4641889792</v>
      </c>
      <c r="C834" s="46">
        <f>INDEX('Index Volume'!C:C,MATCH(Index_New!$A834,'Index Volume'!$A:$A,0))</f>
        <v>341707008</v>
      </c>
      <c r="D834" s="46">
        <f>INDEX('Index Volume'!D:D,MATCH(Index_New!$A834,'Index Volume'!$A:$A,0))</f>
        <v>230068992</v>
      </c>
      <c r="E834" s="46">
        <f>INDEX('Index Volume'!E:E,MATCH(Index_New!$A834,'Index Volume'!$A:$A,0))</f>
        <v>104725000</v>
      </c>
      <c r="F834" s="46">
        <f>INDEX('Index Volume'!F:F,MATCH(Index_New!$A834,'Index Volume'!$A:$A,0))</f>
        <v>1439040000</v>
      </c>
      <c r="G834" s="46">
        <f>INDEX('Index Volume'!G:G,MATCH(Index_New!$A834,'Index Volume'!$A:$A,0))</f>
        <v>252158000</v>
      </c>
      <c r="H834" s="46">
        <f>INDEX('Index Volume'!H:H,MATCH(Index_New!$A834,'Index Volume'!$A:$A,0))</f>
        <v>41345600</v>
      </c>
      <c r="I834" s="46">
        <f>INDEX('Index Volume'!I:I,MATCH(Index_New!$A834,'Index Volume'!$A:$A,0))</f>
        <v>41436000</v>
      </c>
      <c r="J834" s="46">
        <f>INDEX('Index Volume'!J:J,MATCH(Index_New!$A834,'Index Volume'!$A:$A,0))</f>
        <v>1818530048</v>
      </c>
      <c r="K834" s="46">
        <f>INDEX('Index Volume'!K:K,MATCH(Index_New!$A834,'Index Volume'!$A:$A,0))</f>
        <v>70827504</v>
      </c>
      <c r="L834" s="46">
        <f>INDEX('Index Volume'!L:L,MATCH(Index_New!$A834,'Index Volume'!$A:$A,0))</f>
        <v>40041100</v>
      </c>
      <c r="M834" s="46">
        <f t="shared" si="191"/>
        <v>9021769044</v>
      </c>
      <c r="N834" s="1">
        <f t="shared" si="192"/>
        <v>9021769044</v>
      </c>
      <c r="O834" t="b">
        <f t="shared" si="193"/>
        <v>1</v>
      </c>
      <c r="Q834" s="7">
        <f t="shared" si="194"/>
        <v>0.62002551531217986</v>
      </c>
      <c r="R834" s="7">
        <f t="shared" si="195"/>
        <v>3.9926569449215681E-2</v>
      </c>
      <c r="S834" s="7">
        <f t="shared" si="196"/>
        <v>4.0230369126761166E-2</v>
      </c>
      <c r="T834" s="7">
        <f t="shared" si="197"/>
        <v>1.6795799758446597E-2</v>
      </c>
      <c r="U834" s="7">
        <f t="shared" si="198"/>
        <v>0.18028015547053841</v>
      </c>
      <c r="V834" s="7">
        <f t="shared" si="199"/>
        <v>4.1800833800457821E-2</v>
      </c>
      <c r="W834" s="7">
        <f t="shared" si="200"/>
        <v>3.025771299324736E-3</v>
      </c>
      <c r="X834" s="7">
        <f t="shared" si="201"/>
        <v>6.2715004020904358E-3</v>
      </c>
      <c r="Y834" s="7">
        <f t="shared" si="202"/>
        <v>3.0531416593355024E-2</v>
      </c>
      <c r="Z834" s="7">
        <f t="shared" si="203"/>
        <v>9.8240102486016612E-3</v>
      </c>
      <c r="AA834" s="7">
        <f t="shared" si="204"/>
        <v>1.1288058539028662E-2</v>
      </c>
      <c r="AC834" s="7">
        <f>IF(DAY($A834)=1,VLOOKUP($A834-1,$A$2:$L$1124,$Q$1,FALSE)/VLOOKUP($A834-1,$A$2:$N$1124,14,FALSE),AC833)</f>
        <v>0.62002551531217986</v>
      </c>
      <c r="AD834" s="7">
        <f>IF(DAY($A834)=1,VLOOKUP($A834-1,$A$2:$L$1124,$R$1,FALSE)/VLOOKUP($A834-1,$A$2:$N$1124,14,FALSE),AD833)</f>
        <v>3.9926569449215681E-2</v>
      </c>
      <c r="AE834" s="7">
        <f>IF(DAY($A834)=1,VLOOKUP($A834-1,$A$2:$L$1124,$S$1,FALSE)/VLOOKUP($A834-1,$A$2:$N$1124,14,FALSE),AE833)</f>
        <v>4.0230369126761166E-2</v>
      </c>
      <c r="AF834" s="7">
        <f>IF(DAY($A834)=1,VLOOKUP($A834-1,$A$2:$L$1124,$T$1,FALSE)/VLOOKUP($A834-1,$A$2:$N$1124,14,FALSE),AF833)</f>
        <v>1.6795799758446597E-2</v>
      </c>
      <c r="AG834" s="7">
        <f>IF(DAY($A834)=1,VLOOKUP($A834-1,$A$2:$L$1124,$U$1,FALSE)/VLOOKUP($A834-1,$A$2:$N$1124,14,FALSE),AG833)</f>
        <v>0.18028015547053841</v>
      </c>
      <c r="AH834" s="7">
        <f>IF(DAY($A834)=1,VLOOKUP($A834-1,$A$2:$L$1124,$V$1,FALSE)/VLOOKUP($A834-1,$A$2:$N$1124,14,FALSE),AH833)</f>
        <v>4.1800833800457821E-2</v>
      </c>
      <c r="AI834" s="7">
        <f>IF(DAY($A834)=1,VLOOKUP($A834-1,$A$2:$L$1124,$W$1,FALSE)/VLOOKUP($A834-1,$A$2:$N$1124,14,FALSE),AI833)</f>
        <v>3.025771299324736E-3</v>
      </c>
      <c r="AJ834" s="7">
        <f>IF(DAY($A834)=1,VLOOKUP($A834-1,$A$2:$L$1124,$X$1,FALSE)/VLOOKUP($A834-1,$A$2:$N$1124,14,FALSE),AJ833)</f>
        <v>6.2715004020904358E-3</v>
      </c>
      <c r="AK834" s="7">
        <f>IF(DAY($A834)=1,VLOOKUP($A834-1,$A$2:$L$1124,$Y$1,FALSE)/VLOOKUP($A834-1,$A$2:$N$1124,14,FALSE),AK833)</f>
        <v>3.0531416593355024E-2</v>
      </c>
      <c r="AL834" s="7">
        <f>IF(DAY($A834)=1,VLOOKUP($A834-1,$A$2:$L$1124,$Z$1,FALSE)/VLOOKUP($A834-1,$A$2:$N$1124,14,FALSE),AL833)</f>
        <v>9.8240102486016612E-3</v>
      </c>
      <c r="AM834" s="7">
        <f>IF(DAY($A834)=1,VLOOKUP($A834-1,$A$2:$L$1124,$AA$1,FALSE)/VLOOKUP($A834-1,$A$2:$N$1124,14,FALSE),AM833)</f>
        <v>1.1288058539028662E-2</v>
      </c>
      <c r="AO834" s="12">
        <f>VLOOKUP($A834,BTC!$A$1:$G$1853,5,FALSE)</f>
        <v>6968.32</v>
      </c>
      <c r="AP834" s="12">
        <f>VLOOKUP($A834,XRP!$A$1:$G$1853,5,FALSE)</f>
        <v>0.53950600000000004</v>
      </c>
      <c r="AQ834" s="12">
        <f>VLOOKUP($A834,LTC!$A$1:$G$1853,5,FALSE)</f>
        <v>118.29</v>
      </c>
      <c r="AR834" s="12">
        <f>VLOOKUP($A834,ETC!$A$1:$G$1853,5,FALSE)</f>
        <v>14.59</v>
      </c>
      <c r="AS834" s="12">
        <f>VLOOKUP($A834,ETH!$A$1:$G$1853,5,FALSE)</f>
        <v>430.54</v>
      </c>
      <c r="AT834" s="12">
        <f>VLOOKUP($A834,BCH!$A$1:$G$1853,5,FALSE)</f>
        <v>666.58</v>
      </c>
      <c r="AU834" s="12">
        <f>VLOOKUP($A834,XMR!$A$1:$G$1853,5,FALSE)</f>
        <v>169.16</v>
      </c>
      <c r="AV834" s="12">
        <f>VLOOKUP($A834,ZEC!$A$1:$G$1853,5,FALSE)</f>
        <v>184.78</v>
      </c>
      <c r="AW834" s="12">
        <f>VLOOKUP($A834,EOS!$A$1:$G$1853,5,FALSE)</f>
        <v>8.49</v>
      </c>
      <c r="AX834" s="12">
        <f>VLOOKUP($A834,DASH!$A$1:$G$1853,5,FALSE)</f>
        <v>309.42</v>
      </c>
      <c r="AY834" s="12">
        <f>VLOOKUP($A834,XLM!$A$1:$G$1853,5,FALSE)</f>
        <v>0.212337</v>
      </c>
      <c r="BA834" s="24">
        <v>1</v>
      </c>
      <c r="BB834" s="24">
        <v>1</v>
      </c>
      <c r="BC834" s="24">
        <v>1</v>
      </c>
      <c r="BD834" s="24">
        <v>1</v>
      </c>
      <c r="BE834" s="24">
        <v>1</v>
      </c>
      <c r="BF834" s="24">
        <v>1</v>
      </c>
      <c r="BG834" s="24">
        <v>1</v>
      </c>
      <c r="BH834" s="24">
        <v>1</v>
      </c>
      <c r="BI834" s="24">
        <v>1</v>
      </c>
      <c r="BJ834" s="24">
        <v>1</v>
      </c>
      <c r="BK834" s="24">
        <v>1</v>
      </c>
      <c r="BM834" s="19">
        <f>IF(SUM(BA833:BK833)=SUM(BA834:BK834),BM833,BM833*SUMPRODUCT(BA834:BK834,AO834:AY834,Q834:AA834)/SUMPRODUCT(BA833:BK833,AO834:AY834,AC834:AM834))</f>
        <v>0.8185351248056717</v>
      </c>
      <c r="BN834" s="26">
        <f>SUMPRODUCT(AO834:AY834,BA834:BK834,Q834:AA834)/BM834</f>
        <v>5419.4560077288725</v>
      </c>
      <c r="BO834">
        <f t="shared" si="205"/>
        <v>6968.32</v>
      </c>
    </row>
    <row r="835" spans="1:67" x14ac:dyDescent="0.75">
      <c r="A835" s="3">
        <v>43202</v>
      </c>
      <c r="B835" s="46">
        <f>INDEX('Index Volume'!B:B,MATCH(Index_New!$A835,'Index Volume'!$A:$A,0))</f>
        <v>8906250240</v>
      </c>
      <c r="C835" s="46">
        <f>INDEX('Index Volume'!C:C,MATCH(Index_New!$A835,'Index Volume'!$A:$A,0))</f>
        <v>1346739968</v>
      </c>
      <c r="D835" s="46">
        <f>INDEX('Index Volume'!D:D,MATCH(Index_New!$A835,'Index Volume'!$A:$A,0))</f>
        <v>587510976</v>
      </c>
      <c r="E835" s="46">
        <f>INDEX('Index Volume'!E:E,MATCH(Index_New!$A835,'Index Volume'!$A:$A,0))</f>
        <v>211979008</v>
      </c>
      <c r="F835" s="46">
        <f>INDEX('Index Volume'!F:F,MATCH(Index_New!$A835,'Index Volume'!$A:$A,0))</f>
        <v>2519360000</v>
      </c>
      <c r="G835" s="46">
        <f>INDEX('Index Volume'!G:G,MATCH(Index_New!$A835,'Index Volume'!$A:$A,0))</f>
        <v>417016992</v>
      </c>
      <c r="H835" s="46">
        <f>INDEX('Index Volume'!H:H,MATCH(Index_New!$A835,'Index Volume'!$A:$A,0))</f>
        <v>62352400</v>
      </c>
      <c r="I835" s="46">
        <f>INDEX('Index Volume'!I:I,MATCH(Index_New!$A835,'Index Volume'!$A:$A,0))</f>
        <v>63825600</v>
      </c>
      <c r="J835" s="46">
        <f>INDEX('Index Volume'!J:J,MATCH(Index_New!$A835,'Index Volume'!$A:$A,0))</f>
        <v>1717360000</v>
      </c>
      <c r="K835" s="46">
        <f>INDEX('Index Volume'!K:K,MATCH(Index_New!$A835,'Index Volume'!$A:$A,0))</f>
        <v>89128200</v>
      </c>
      <c r="L835" s="46">
        <f>INDEX('Index Volume'!L:L,MATCH(Index_New!$A835,'Index Volume'!$A:$A,0))</f>
        <v>103292000</v>
      </c>
      <c r="M835" s="46">
        <f t="shared" ref="M835:M898" si="206">SUM(B835:L835)</f>
        <v>16024815384</v>
      </c>
      <c r="N835" s="1">
        <f t="shared" si="192"/>
        <v>16024815384</v>
      </c>
      <c r="O835" t="b">
        <f t="shared" si="193"/>
        <v>1</v>
      </c>
      <c r="Q835" s="7">
        <f t="shared" si="194"/>
        <v>0.62002551531217986</v>
      </c>
      <c r="R835" s="7">
        <f t="shared" si="195"/>
        <v>3.9926569449215681E-2</v>
      </c>
      <c r="S835" s="7">
        <f t="shared" si="196"/>
        <v>4.0230369126761166E-2</v>
      </c>
      <c r="T835" s="7">
        <f t="shared" si="197"/>
        <v>1.6795799758446597E-2</v>
      </c>
      <c r="U835" s="7">
        <f t="shared" si="198"/>
        <v>0.18028015547053841</v>
      </c>
      <c r="V835" s="7">
        <f t="shared" si="199"/>
        <v>4.1800833800457821E-2</v>
      </c>
      <c r="W835" s="7">
        <f t="shared" si="200"/>
        <v>3.025771299324736E-3</v>
      </c>
      <c r="X835" s="7">
        <f t="shared" si="201"/>
        <v>6.2715004020904358E-3</v>
      </c>
      <c r="Y835" s="7">
        <f t="shared" si="202"/>
        <v>3.0531416593355024E-2</v>
      </c>
      <c r="Z835" s="7">
        <f t="shared" si="203"/>
        <v>9.8240102486016612E-3</v>
      </c>
      <c r="AA835" s="7">
        <f t="shared" si="204"/>
        <v>1.1288058539028662E-2</v>
      </c>
      <c r="AC835" s="7">
        <f>IF(DAY($A835)=1,VLOOKUP($A835-1,$A$2:$L$1124,$Q$1,FALSE)/VLOOKUP($A835-1,$A$2:$N$1124,14,FALSE),AC834)</f>
        <v>0.62002551531217986</v>
      </c>
      <c r="AD835" s="7">
        <f>IF(DAY($A835)=1,VLOOKUP($A835-1,$A$2:$L$1124,$R$1,FALSE)/VLOOKUP($A835-1,$A$2:$N$1124,14,FALSE),AD834)</f>
        <v>3.9926569449215681E-2</v>
      </c>
      <c r="AE835" s="7">
        <f>IF(DAY($A835)=1,VLOOKUP($A835-1,$A$2:$L$1124,$S$1,FALSE)/VLOOKUP($A835-1,$A$2:$N$1124,14,FALSE),AE834)</f>
        <v>4.0230369126761166E-2</v>
      </c>
      <c r="AF835" s="7">
        <f>IF(DAY($A835)=1,VLOOKUP($A835-1,$A$2:$L$1124,$T$1,FALSE)/VLOOKUP($A835-1,$A$2:$N$1124,14,FALSE),AF834)</f>
        <v>1.6795799758446597E-2</v>
      </c>
      <c r="AG835" s="7">
        <f>IF(DAY($A835)=1,VLOOKUP($A835-1,$A$2:$L$1124,$U$1,FALSE)/VLOOKUP($A835-1,$A$2:$N$1124,14,FALSE),AG834)</f>
        <v>0.18028015547053841</v>
      </c>
      <c r="AH835" s="7">
        <f>IF(DAY($A835)=1,VLOOKUP($A835-1,$A$2:$L$1124,$V$1,FALSE)/VLOOKUP($A835-1,$A$2:$N$1124,14,FALSE),AH834)</f>
        <v>4.1800833800457821E-2</v>
      </c>
      <c r="AI835" s="7">
        <f>IF(DAY($A835)=1,VLOOKUP($A835-1,$A$2:$L$1124,$W$1,FALSE)/VLOOKUP($A835-1,$A$2:$N$1124,14,FALSE),AI834)</f>
        <v>3.025771299324736E-3</v>
      </c>
      <c r="AJ835" s="7">
        <f>IF(DAY($A835)=1,VLOOKUP($A835-1,$A$2:$L$1124,$X$1,FALSE)/VLOOKUP($A835-1,$A$2:$N$1124,14,FALSE),AJ834)</f>
        <v>6.2715004020904358E-3</v>
      </c>
      <c r="AK835" s="7">
        <f>IF(DAY($A835)=1,VLOOKUP($A835-1,$A$2:$L$1124,$Y$1,FALSE)/VLOOKUP($A835-1,$A$2:$N$1124,14,FALSE),AK834)</f>
        <v>3.0531416593355024E-2</v>
      </c>
      <c r="AL835" s="7">
        <f>IF(DAY($A835)=1,VLOOKUP($A835-1,$A$2:$L$1124,$Z$1,FALSE)/VLOOKUP($A835-1,$A$2:$N$1124,14,FALSE),AL834)</f>
        <v>9.8240102486016612E-3</v>
      </c>
      <c r="AM835" s="7">
        <f>IF(DAY($A835)=1,VLOOKUP($A835-1,$A$2:$L$1124,$AA$1,FALSE)/VLOOKUP($A835-1,$A$2:$N$1124,14,FALSE),AM834)</f>
        <v>1.1288058539028662E-2</v>
      </c>
      <c r="AO835" s="12">
        <f>VLOOKUP($A835,BTC!$A$1:$G$1853,5,FALSE)</f>
        <v>7889.25</v>
      </c>
      <c r="AP835" s="12">
        <f>VLOOKUP($A835,XRP!$A$1:$G$1853,5,FALSE)</f>
        <v>0.62873699999999999</v>
      </c>
      <c r="AQ835" s="12">
        <f>VLOOKUP($A835,LTC!$A$1:$G$1853,5,FALSE)</f>
        <v>129.34</v>
      </c>
      <c r="AR835" s="12">
        <f>VLOOKUP($A835,ETC!$A$1:$G$1853,5,FALSE)</f>
        <v>16.170000000000002</v>
      </c>
      <c r="AS835" s="12">
        <f>VLOOKUP($A835,ETH!$A$1:$G$1853,5,FALSE)</f>
        <v>492.94</v>
      </c>
      <c r="AT835" s="12">
        <f>VLOOKUP($A835,BCH!$A$1:$G$1853,5,FALSE)</f>
        <v>734.48</v>
      </c>
      <c r="AU835" s="12">
        <f>VLOOKUP($A835,XMR!$A$1:$G$1853,5,FALSE)</f>
        <v>191.94</v>
      </c>
      <c r="AV835" s="12">
        <f>VLOOKUP($A835,ZEC!$A$1:$G$1853,5,FALSE)</f>
        <v>216.41</v>
      </c>
      <c r="AW835" s="12">
        <f>VLOOKUP($A835,EOS!$A$1:$G$1853,5,FALSE)</f>
        <v>8.6999999999999993</v>
      </c>
      <c r="AX835" s="12">
        <f>VLOOKUP($A835,DASH!$A$1:$G$1853,5,FALSE)</f>
        <v>353.8</v>
      </c>
      <c r="AY835" s="12">
        <f>VLOOKUP($A835,XLM!$A$1:$G$1853,5,FALSE)</f>
        <v>0.24212</v>
      </c>
      <c r="BA835" s="24">
        <v>1</v>
      </c>
      <c r="BB835" s="24">
        <v>1</v>
      </c>
      <c r="BC835" s="24">
        <v>1</v>
      </c>
      <c r="BD835" s="24">
        <v>1</v>
      </c>
      <c r="BE835" s="24">
        <v>1</v>
      </c>
      <c r="BF835" s="24">
        <v>1</v>
      </c>
      <c r="BG835" s="24">
        <v>1</v>
      </c>
      <c r="BH835" s="24">
        <v>1</v>
      </c>
      <c r="BI835" s="24">
        <v>1</v>
      </c>
      <c r="BJ835" s="24">
        <v>1</v>
      </c>
      <c r="BK835" s="24">
        <v>1</v>
      </c>
      <c r="BM835" s="19">
        <f>IF(SUM(BA834:BK834)=SUM(BA835:BK835),BM834,BM834*SUMPRODUCT(BA835:BK835,AO835:AY835,Q835:AA835)/SUMPRODUCT(BA834:BK834,AO835:AY835,AC835:AM835))</f>
        <v>0.8185351248056717</v>
      </c>
      <c r="BN835" s="26">
        <f>SUMPRODUCT(AO835:AY835,BA835:BK835,Q835:AA835)/BM835</f>
        <v>6135.7020379706591</v>
      </c>
      <c r="BO835">
        <f t="shared" si="205"/>
        <v>7889.25</v>
      </c>
    </row>
    <row r="836" spans="1:67" x14ac:dyDescent="0.75">
      <c r="A836" s="4">
        <v>43203</v>
      </c>
      <c r="B836" s="46">
        <f>INDEX('Index Volume'!B:B,MATCH(Index_New!$A836,'Index Volume'!$A:$A,0))</f>
        <v>7764460032</v>
      </c>
      <c r="C836" s="46">
        <f>INDEX('Index Volume'!C:C,MATCH(Index_New!$A836,'Index Volume'!$A:$A,0))</f>
        <v>1245170048</v>
      </c>
      <c r="D836" s="46">
        <f>INDEX('Index Volume'!D:D,MATCH(Index_New!$A836,'Index Volume'!$A:$A,0))</f>
        <v>458040000</v>
      </c>
      <c r="E836" s="46">
        <f>INDEX('Index Volume'!E:E,MATCH(Index_New!$A836,'Index Volume'!$A:$A,0))</f>
        <v>190710000</v>
      </c>
      <c r="F836" s="46">
        <f>INDEX('Index Volume'!F:F,MATCH(Index_New!$A836,'Index Volume'!$A:$A,0))</f>
        <v>2419249920</v>
      </c>
      <c r="G836" s="46">
        <f>INDEX('Index Volume'!G:G,MATCH(Index_New!$A836,'Index Volume'!$A:$A,0))</f>
        <v>384095008</v>
      </c>
      <c r="H836" s="46">
        <f>INDEX('Index Volume'!H:H,MATCH(Index_New!$A836,'Index Volume'!$A:$A,0))</f>
        <v>56740700</v>
      </c>
      <c r="I836" s="46">
        <f>INDEX('Index Volume'!I:I,MATCH(Index_New!$A836,'Index Volume'!$A:$A,0))</f>
        <v>71798000</v>
      </c>
      <c r="J836" s="46">
        <f>INDEX('Index Volume'!J:J,MATCH(Index_New!$A836,'Index Volume'!$A:$A,0))</f>
        <v>936742976</v>
      </c>
      <c r="K836" s="46">
        <f>INDEX('Index Volume'!K:K,MATCH(Index_New!$A836,'Index Volume'!$A:$A,0))</f>
        <v>93868000</v>
      </c>
      <c r="L836" s="46">
        <f>INDEX('Index Volume'!L:L,MATCH(Index_New!$A836,'Index Volume'!$A:$A,0))</f>
        <v>112587000</v>
      </c>
      <c r="M836" s="46">
        <f t="shared" si="206"/>
        <v>13733461684</v>
      </c>
      <c r="N836" s="1">
        <f t="shared" ref="N836:N899" si="207">SUMPRODUCT(B836:L836,BA836:BK836)</f>
        <v>13733461684</v>
      </c>
      <c r="O836" t="b">
        <f t="shared" ref="O836:O899" si="208">M836=N836</f>
        <v>1</v>
      </c>
      <c r="Q836" s="7">
        <f t="shared" ref="Q836:Q899" si="209">IF(OR(DAY($A836)=1,NOT(SUM($BA836:$BK836)=SUM($BA835:$BK835))),VLOOKUP($A836-1,$A$2:$L$1124,Q$1,FALSE)/VLOOKUP($A836-1,$A$2:$M$1124,13,FALSE),Q835)</f>
        <v>0.62002551531217986</v>
      </c>
      <c r="R836" s="7">
        <f t="shared" ref="R836:R899" si="210">IF(OR(DAY($A836)=1,NOT(SUM($BA836:$BK836)=SUM($BA835:$BK835))),VLOOKUP($A836-1,$A$2:$L$1124,R$1,FALSE)/VLOOKUP($A836-1,$A$2:$M$1124,13,FALSE),R835)</f>
        <v>3.9926569449215681E-2</v>
      </c>
      <c r="S836" s="7">
        <f t="shared" ref="S836:S899" si="211">IF(OR(DAY($A836)=1,NOT(SUM($BA836:$BK836)=SUM($BA835:$BK835))),VLOOKUP($A836-1,$A$2:$L$1124,S$1,FALSE)/VLOOKUP($A836-1,$A$2:$M$1124,13,FALSE),S835)</f>
        <v>4.0230369126761166E-2</v>
      </c>
      <c r="T836" s="7">
        <f t="shared" ref="T836:T899" si="212">IF(OR(DAY($A836)=1,NOT(SUM($BA836:$BK836)=SUM($BA835:$BK835))),VLOOKUP($A836-1,$A$2:$L$1124,T$1,FALSE)/VLOOKUP($A836-1,$A$2:$M$1124,13,FALSE),T835)</f>
        <v>1.6795799758446597E-2</v>
      </c>
      <c r="U836" s="7">
        <f t="shared" ref="U836:U899" si="213">IF(OR(DAY($A836)=1,NOT(SUM($BA836:$BK836)=SUM($BA835:$BK835))),VLOOKUP($A836-1,$A$2:$L$1124,U$1,FALSE)/VLOOKUP($A836-1,$A$2:$M$1124,13,FALSE),U835)</f>
        <v>0.18028015547053841</v>
      </c>
      <c r="V836" s="7">
        <f t="shared" ref="V836:V899" si="214">IF(OR(DAY($A836)=1,NOT(SUM($BA836:$BK836)=SUM($BA835:$BK835))),VLOOKUP($A836-1,$A$2:$L$1124,V$1,FALSE)/VLOOKUP($A836-1,$A$2:$M$1124,13,FALSE),V835)</f>
        <v>4.1800833800457821E-2</v>
      </c>
      <c r="W836" s="7">
        <f t="shared" ref="W836:W899" si="215">IF(OR(DAY($A836)=1,NOT(SUM($BA836:$BK836)=SUM($BA835:$BK835))),VLOOKUP($A836-1,$A$2:$L$1124,W$1,FALSE)/VLOOKUP($A836-1,$A$2:$M$1124,13,FALSE),W835)</f>
        <v>3.025771299324736E-3</v>
      </c>
      <c r="X836" s="7">
        <f t="shared" ref="X836:X899" si="216">IF(OR(DAY($A836)=1,NOT(SUM($BA836:$BK836)=SUM($BA835:$BK835))),VLOOKUP($A836-1,$A$2:$L$1124,X$1,FALSE)/VLOOKUP($A836-1,$A$2:$M$1124,13,FALSE),X835)</f>
        <v>6.2715004020904358E-3</v>
      </c>
      <c r="Y836" s="7">
        <f t="shared" ref="Y836:Y899" si="217">IF(OR(DAY($A836)=1,NOT(SUM($BA836:$BK836)=SUM($BA835:$BK835))),VLOOKUP($A836-1,$A$2:$L$1124,Y$1,FALSE)/VLOOKUP($A836-1,$A$2:$M$1124,13,FALSE),Y835)</f>
        <v>3.0531416593355024E-2</v>
      </c>
      <c r="Z836" s="7">
        <f t="shared" ref="Z836:Z899" si="218">IF(OR(DAY($A836)=1,NOT(SUM($BA836:$BK836)=SUM($BA835:$BK835))),VLOOKUP($A836-1,$A$2:$L$1124,Z$1,FALSE)/VLOOKUP($A836-1,$A$2:$M$1124,13,FALSE),Z835)</f>
        <v>9.8240102486016612E-3</v>
      </c>
      <c r="AA836" s="7">
        <f t="shared" ref="AA836:AA899" si="219">IF(OR(DAY($A836)=1,NOT(SUM($BA836:$BK836)=SUM($BA835:$BK835))),VLOOKUP($A836-1,$A$2:$L$1124,AA$1,FALSE)/VLOOKUP($A836-1,$A$2:$M$1124,13,FALSE),AA835)</f>
        <v>1.1288058539028662E-2</v>
      </c>
      <c r="AC836" s="7">
        <f>IF(DAY($A836)=1,VLOOKUP($A836-1,$A$2:$L$1124,$Q$1,FALSE)/VLOOKUP($A836-1,$A$2:$N$1124,14,FALSE),AC835)</f>
        <v>0.62002551531217986</v>
      </c>
      <c r="AD836" s="7">
        <f>IF(DAY($A836)=1,VLOOKUP($A836-1,$A$2:$L$1124,$R$1,FALSE)/VLOOKUP($A836-1,$A$2:$N$1124,14,FALSE),AD835)</f>
        <v>3.9926569449215681E-2</v>
      </c>
      <c r="AE836" s="7">
        <f>IF(DAY($A836)=1,VLOOKUP($A836-1,$A$2:$L$1124,$S$1,FALSE)/VLOOKUP($A836-1,$A$2:$N$1124,14,FALSE),AE835)</f>
        <v>4.0230369126761166E-2</v>
      </c>
      <c r="AF836" s="7">
        <f>IF(DAY($A836)=1,VLOOKUP($A836-1,$A$2:$L$1124,$T$1,FALSE)/VLOOKUP($A836-1,$A$2:$N$1124,14,FALSE),AF835)</f>
        <v>1.6795799758446597E-2</v>
      </c>
      <c r="AG836" s="7">
        <f>IF(DAY($A836)=1,VLOOKUP($A836-1,$A$2:$L$1124,$U$1,FALSE)/VLOOKUP($A836-1,$A$2:$N$1124,14,FALSE),AG835)</f>
        <v>0.18028015547053841</v>
      </c>
      <c r="AH836" s="7">
        <f>IF(DAY($A836)=1,VLOOKUP($A836-1,$A$2:$L$1124,$V$1,FALSE)/VLOOKUP($A836-1,$A$2:$N$1124,14,FALSE),AH835)</f>
        <v>4.1800833800457821E-2</v>
      </c>
      <c r="AI836" s="7">
        <f>IF(DAY($A836)=1,VLOOKUP($A836-1,$A$2:$L$1124,$W$1,FALSE)/VLOOKUP($A836-1,$A$2:$N$1124,14,FALSE),AI835)</f>
        <v>3.025771299324736E-3</v>
      </c>
      <c r="AJ836" s="7">
        <f>IF(DAY($A836)=1,VLOOKUP($A836-1,$A$2:$L$1124,$X$1,FALSE)/VLOOKUP($A836-1,$A$2:$N$1124,14,FALSE),AJ835)</f>
        <v>6.2715004020904358E-3</v>
      </c>
      <c r="AK836" s="7">
        <f>IF(DAY($A836)=1,VLOOKUP($A836-1,$A$2:$L$1124,$Y$1,FALSE)/VLOOKUP($A836-1,$A$2:$N$1124,14,FALSE),AK835)</f>
        <v>3.0531416593355024E-2</v>
      </c>
      <c r="AL836" s="7">
        <f>IF(DAY($A836)=1,VLOOKUP($A836-1,$A$2:$L$1124,$Z$1,FALSE)/VLOOKUP($A836-1,$A$2:$N$1124,14,FALSE),AL835)</f>
        <v>9.8240102486016612E-3</v>
      </c>
      <c r="AM836" s="7">
        <f>IF(DAY($A836)=1,VLOOKUP($A836-1,$A$2:$L$1124,$AA$1,FALSE)/VLOOKUP($A836-1,$A$2:$N$1124,14,FALSE),AM835)</f>
        <v>1.1288058539028662E-2</v>
      </c>
      <c r="AO836" s="12">
        <f>VLOOKUP($A836,BTC!$A$1:$G$1853,5,FALSE)</f>
        <v>7895.96</v>
      </c>
      <c r="AP836" s="12">
        <f>VLOOKUP($A836,XRP!$A$1:$G$1853,5,FALSE)</f>
        <v>0.63808699999999996</v>
      </c>
      <c r="AQ836" s="12">
        <f>VLOOKUP($A836,LTC!$A$1:$G$1853,5,FALSE)</f>
        <v>125.35</v>
      </c>
      <c r="AR836" s="12">
        <f>VLOOKUP($A836,ETC!$A$1:$G$1853,5,FALSE)</f>
        <v>15.61</v>
      </c>
      <c r="AS836" s="12">
        <f>VLOOKUP($A836,ETH!$A$1:$G$1853,5,FALSE)</f>
        <v>492.73</v>
      </c>
      <c r="AT836" s="12">
        <f>VLOOKUP($A836,BCH!$A$1:$G$1853,5,FALSE)</f>
        <v>738.3</v>
      </c>
      <c r="AU836" s="12">
        <f>VLOOKUP($A836,XMR!$A$1:$G$1853,5,FALSE)</f>
        <v>188.87</v>
      </c>
      <c r="AV836" s="12">
        <f>VLOOKUP($A836,ZEC!$A$1:$G$1853,5,FALSE)</f>
        <v>228.14</v>
      </c>
      <c r="AW836" s="12">
        <f>VLOOKUP($A836,EOS!$A$1:$G$1853,5,FALSE)</f>
        <v>8.74</v>
      </c>
      <c r="AX836" s="12">
        <f>VLOOKUP($A836,DASH!$A$1:$G$1853,5,FALSE)</f>
        <v>353.07</v>
      </c>
      <c r="AY836" s="12">
        <f>VLOOKUP($A836,XLM!$A$1:$G$1853,5,FALSE)</f>
        <v>0.24629000000000001</v>
      </c>
      <c r="BA836" s="24">
        <v>1</v>
      </c>
      <c r="BB836" s="24">
        <v>1</v>
      </c>
      <c r="BC836" s="24">
        <v>1</v>
      </c>
      <c r="BD836" s="24">
        <v>1</v>
      </c>
      <c r="BE836" s="24">
        <v>1</v>
      </c>
      <c r="BF836" s="24">
        <v>1</v>
      </c>
      <c r="BG836" s="24">
        <v>1</v>
      </c>
      <c r="BH836" s="24">
        <v>1</v>
      </c>
      <c r="BI836" s="24">
        <v>1</v>
      </c>
      <c r="BJ836" s="24">
        <v>1</v>
      </c>
      <c r="BK836" s="24">
        <v>1</v>
      </c>
      <c r="BM836" s="19">
        <f>IF(SUM(BA835:BK835)=SUM(BA836:BK836),BM835,BM835*SUMPRODUCT(BA836:BK836,AO836:AY836,Q836:AA836)/SUMPRODUCT(BA835:BK835,AO836:AY836,AC836:AM836))</f>
        <v>0.8185351248056717</v>
      </c>
      <c r="BN836" s="26">
        <f>SUMPRODUCT(AO836:AY836,BA836:BK836,Q836:AA836)/BM836</f>
        <v>6140.797741635376</v>
      </c>
      <c r="BO836">
        <f t="shared" ref="BO836:BO899" si="220">INDEX(AO:AO,MATCH(A836,A:A,0))</f>
        <v>7895.96</v>
      </c>
    </row>
    <row r="837" spans="1:67" x14ac:dyDescent="0.75">
      <c r="A837" s="3">
        <v>43204</v>
      </c>
      <c r="B837" s="46">
        <f>INDEX('Index Volume'!B:B,MATCH(Index_New!$A837,'Index Volume'!$A:$A,0))</f>
        <v>5191430144</v>
      </c>
      <c r="C837" s="46">
        <f>INDEX('Index Volume'!C:C,MATCH(Index_New!$A837,'Index Volume'!$A:$A,0))</f>
        <v>626268032</v>
      </c>
      <c r="D837" s="46">
        <f>INDEX('Index Volume'!D:D,MATCH(Index_New!$A837,'Index Volume'!$A:$A,0))</f>
        <v>258806000</v>
      </c>
      <c r="E837" s="46">
        <f>INDEX('Index Volume'!E:E,MATCH(Index_New!$A837,'Index Volume'!$A:$A,0))</f>
        <v>130820000</v>
      </c>
      <c r="F837" s="46">
        <f>INDEX('Index Volume'!F:F,MATCH(Index_New!$A837,'Index Volume'!$A:$A,0))</f>
        <v>1519079936</v>
      </c>
      <c r="G837" s="46">
        <f>INDEX('Index Volume'!G:G,MATCH(Index_New!$A837,'Index Volume'!$A:$A,0))</f>
        <v>267415008</v>
      </c>
      <c r="H837" s="46">
        <f>INDEX('Index Volume'!H:H,MATCH(Index_New!$A837,'Index Volume'!$A:$A,0))</f>
        <v>42979700</v>
      </c>
      <c r="I837" s="46">
        <f>INDEX('Index Volume'!I:I,MATCH(Index_New!$A837,'Index Volume'!$A:$A,0))</f>
        <v>53766200</v>
      </c>
      <c r="J837" s="46">
        <f>INDEX('Index Volume'!J:J,MATCH(Index_New!$A837,'Index Volume'!$A:$A,0))</f>
        <v>811486976</v>
      </c>
      <c r="K837" s="46">
        <f>INDEX('Index Volume'!K:K,MATCH(Index_New!$A837,'Index Volume'!$A:$A,0))</f>
        <v>77555400</v>
      </c>
      <c r="L837" s="46">
        <f>INDEX('Index Volume'!L:L,MATCH(Index_New!$A837,'Index Volume'!$A:$A,0))</f>
        <v>44754800</v>
      </c>
      <c r="M837" s="46">
        <f t="shared" si="206"/>
        <v>9024362196</v>
      </c>
      <c r="N837" s="1">
        <f t="shared" si="207"/>
        <v>9024362196</v>
      </c>
      <c r="O837" t="b">
        <f t="shared" si="208"/>
        <v>1</v>
      </c>
      <c r="Q837" s="7">
        <f t="shared" si="209"/>
        <v>0.62002551531217986</v>
      </c>
      <c r="R837" s="7">
        <f t="shared" si="210"/>
        <v>3.9926569449215681E-2</v>
      </c>
      <c r="S837" s="7">
        <f t="shared" si="211"/>
        <v>4.0230369126761166E-2</v>
      </c>
      <c r="T837" s="7">
        <f t="shared" si="212"/>
        <v>1.6795799758446597E-2</v>
      </c>
      <c r="U837" s="7">
        <f t="shared" si="213"/>
        <v>0.18028015547053841</v>
      </c>
      <c r="V837" s="7">
        <f t="shared" si="214"/>
        <v>4.1800833800457821E-2</v>
      </c>
      <c r="W837" s="7">
        <f t="shared" si="215"/>
        <v>3.025771299324736E-3</v>
      </c>
      <c r="X837" s="7">
        <f t="shared" si="216"/>
        <v>6.2715004020904358E-3</v>
      </c>
      <c r="Y837" s="7">
        <f t="shared" si="217"/>
        <v>3.0531416593355024E-2</v>
      </c>
      <c r="Z837" s="7">
        <f t="shared" si="218"/>
        <v>9.8240102486016612E-3</v>
      </c>
      <c r="AA837" s="7">
        <f t="shared" si="219"/>
        <v>1.1288058539028662E-2</v>
      </c>
      <c r="AC837" s="7">
        <f>IF(DAY($A837)=1,VLOOKUP($A837-1,$A$2:$L$1124,$Q$1,FALSE)/VLOOKUP($A837-1,$A$2:$N$1124,14,FALSE),AC836)</f>
        <v>0.62002551531217986</v>
      </c>
      <c r="AD837" s="7">
        <f>IF(DAY($A837)=1,VLOOKUP($A837-1,$A$2:$L$1124,$R$1,FALSE)/VLOOKUP($A837-1,$A$2:$N$1124,14,FALSE),AD836)</f>
        <v>3.9926569449215681E-2</v>
      </c>
      <c r="AE837" s="7">
        <f>IF(DAY($A837)=1,VLOOKUP($A837-1,$A$2:$L$1124,$S$1,FALSE)/VLOOKUP($A837-1,$A$2:$N$1124,14,FALSE),AE836)</f>
        <v>4.0230369126761166E-2</v>
      </c>
      <c r="AF837" s="7">
        <f>IF(DAY($A837)=1,VLOOKUP($A837-1,$A$2:$L$1124,$T$1,FALSE)/VLOOKUP($A837-1,$A$2:$N$1124,14,FALSE),AF836)</f>
        <v>1.6795799758446597E-2</v>
      </c>
      <c r="AG837" s="7">
        <f>IF(DAY($A837)=1,VLOOKUP($A837-1,$A$2:$L$1124,$U$1,FALSE)/VLOOKUP($A837-1,$A$2:$N$1124,14,FALSE),AG836)</f>
        <v>0.18028015547053841</v>
      </c>
      <c r="AH837" s="7">
        <f>IF(DAY($A837)=1,VLOOKUP($A837-1,$A$2:$L$1124,$V$1,FALSE)/VLOOKUP($A837-1,$A$2:$N$1124,14,FALSE),AH836)</f>
        <v>4.1800833800457821E-2</v>
      </c>
      <c r="AI837" s="7">
        <f>IF(DAY($A837)=1,VLOOKUP($A837-1,$A$2:$L$1124,$W$1,FALSE)/VLOOKUP($A837-1,$A$2:$N$1124,14,FALSE),AI836)</f>
        <v>3.025771299324736E-3</v>
      </c>
      <c r="AJ837" s="7">
        <f>IF(DAY($A837)=1,VLOOKUP($A837-1,$A$2:$L$1124,$X$1,FALSE)/VLOOKUP($A837-1,$A$2:$N$1124,14,FALSE),AJ836)</f>
        <v>6.2715004020904358E-3</v>
      </c>
      <c r="AK837" s="7">
        <f>IF(DAY($A837)=1,VLOOKUP($A837-1,$A$2:$L$1124,$Y$1,FALSE)/VLOOKUP($A837-1,$A$2:$N$1124,14,FALSE),AK836)</f>
        <v>3.0531416593355024E-2</v>
      </c>
      <c r="AL837" s="7">
        <f>IF(DAY($A837)=1,VLOOKUP($A837-1,$A$2:$L$1124,$Z$1,FALSE)/VLOOKUP($A837-1,$A$2:$N$1124,14,FALSE),AL836)</f>
        <v>9.8240102486016612E-3</v>
      </c>
      <c r="AM837" s="7">
        <f>IF(DAY($A837)=1,VLOOKUP($A837-1,$A$2:$L$1124,$AA$1,FALSE)/VLOOKUP($A837-1,$A$2:$N$1124,14,FALSE),AM836)</f>
        <v>1.1288058539028662E-2</v>
      </c>
      <c r="AO837" s="12">
        <f>VLOOKUP($A837,BTC!$A$1:$G$1853,5,FALSE)</f>
        <v>7986.24</v>
      </c>
      <c r="AP837" s="12">
        <f>VLOOKUP($A837,XRP!$A$1:$G$1853,5,FALSE)</f>
        <v>0.63218399999999997</v>
      </c>
      <c r="AQ837" s="12">
        <f>VLOOKUP($A837,LTC!$A$1:$G$1853,5,FALSE)</f>
        <v>126.29</v>
      </c>
      <c r="AR837" s="12">
        <f>VLOOKUP($A837,ETC!$A$1:$G$1853,5,FALSE)</f>
        <v>16.02</v>
      </c>
      <c r="AS837" s="12">
        <f>VLOOKUP($A837,ETH!$A$1:$G$1853,5,FALSE)</f>
        <v>501.48</v>
      </c>
      <c r="AT837" s="12">
        <f>VLOOKUP($A837,BCH!$A$1:$G$1853,5,FALSE)</f>
        <v>738.98</v>
      </c>
      <c r="AU837" s="12">
        <f>VLOOKUP($A837,XMR!$A$1:$G$1853,5,FALSE)</f>
        <v>190.42</v>
      </c>
      <c r="AV837" s="12">
        <f>VLOOKUP($A837,ZEC!$A$1:$G$1853,5,FALSE)</f>
        <v>222.04</v>
      </c>
      <c r="AW837" s="12">
        <f>VLOOKUP($A837,EOS!$A$1:$G$1853,5,FALSE)</f>
        <v>8.6</v>
      </c>
      <c r="AX837" s="12">
        <f>VLOOKUP($A837,DASH!$A$1:$G$1853,5,FALSE)</f>
        <v>356.14</v>
      </c>
      <c r="AY837" s="12">
        <f>VLOOKUP($A837,XLM!$A$1:$G$1853,5,FALSE)</f>
        <v>0.250668</v>
      </c>
      <c r="BA837" s="24">
        <v>1</v>
      </c>
      <c r="BB837" s="24">
        <v>1</v>
      </c>
      <c r="BC837" s="24">
        <v>1</v>
      </c>
      <c r="BD837" s="24">
        <v>1</v>
      </c>
      <c r="BE837" s="24">
        <v>1</v>
      </c>
      <c r="BF837" s="24">
        <v>1</v>
      </c>
      <c r="BG837" s="24">
        <v>1</v>
      </c>
      <c r="BH837" s="24">
        <v>1</v>
      </c>
      <c r="BI837" s="24">
        <v>1</v>
      </c>
      <c r="BJ837" s="24">
        <v>1</v>
      </c>
      <c r="BK837" s="24">
        <v>1</v>
      </c>
      <c r="BM837" s="19">
        <f>IF(SUM(BA836:BK836)=SUM(BA837:BK837),BM836,BM836*SUMPRODUCT(BA837:BK837,AO837:AY837,Q837:AA837)/SUMPRODUCT(BA836:BK836,AO837:AY837,AC837:AM837))</f>
        <v>0.8185351248056717</v>
      </c>
      <c r="BN837" s="26">
        <f>SUMPRODUCT(AO837:AY837,BA837:BK837,Q837:AA837)/BM837</f>
        <v>6211.1900966697158</v>
      </c>
      <c r="BO837">
        <f t="shared" si="220"/>
        <v>7986.24</v>
      </c>
    </row>
    <row r="838" spans="1:67" x14ac:dyDescent="0.75">
      <c r="A838" s="4">
        <v>43205</v>
      </c>
      <c r="B838" s="46">
        <f>INDEX('Index Volume'!B:B,MATCH(Index_New!$A838,'Index Volume'!$A:$A,0))</f>
        <v>5244480000</v>
      </c>
      <c r="C838" s="46">
        <f>INDEX('Index Volume'!C:C,MATCH(Index_New!$A838,'Index Volume'!$A:$A,0))</f>
        <v>609636992</v>
      </c>
      <c r="D838" s="46">
        <f>INDEX('Index Volume'!D:D,MATCH(Index_New!$A838,'Index Volume'!$A:$A,0))</f>
        <v>274427008</v>
      </c>
      <c r="E838" s="46">
        <f>INDEX('Index Volume'!E:E,MATCH(Index_New!$A838,'Index Volume'!$A:$A,0))</f>
        <v>121745000</v>
      </c>
      <c r="F838" s="46">
        <f>INDEX('Index Volume'!F:F,MATCH(Index_New!$A838,'Index Volume'!$A:$A,0))</f>
        <v>1726089984</v>
      </c>
      <c r="G838" s="46">
        <f>INDEX('Index Volume'!G:G,MATCH(Index_New!$A838,'Index Volume'!$A:$A,0))</f>
        <v>327336000</v>
      </c>
      <c r="H838" s="46">
        <f>INDEX('Index Volume'!H:H,MATCH(Index_New!$A838,'Index Volume'!$A:$A,0))</f>
        <v>50712700</v>
      </c>
      <c r="I838" s="46">
        <f>INDEX('Index Volume'!I:I,MATCH(Index_New!$A838,'Index Volume'!$A:$A,0))</f>
        <v>50127300</v>
      </c>
      <c r="J838" s="46">
        <f>INDEX('Index Volume'!J:J,MATCH(Index_New!$A838,'Index Volume'!$A:$A,0))</f>
        <v>861262976</v>
      </c>
      <c r="K838" s="46">
        <f>INDEX('Index Volume'!K:K,MATCH(Index_New!$A838,'Index Volume'!$A:$A,0))</f>
        <v>87933504</v>
      </c>
      <c r="L838" s="46">
        <f>INDEX('Index Volume'!L:L,MATCH(Index_New!$A838,'Index Volume'!$A:$A,0))</f>
        <v>129731000</v>
      </c>
      <c r="M838" s="46">
        <f t="shared" si="206"/>
        <v>9483482464</v>
      </c>
      <c r="N838" s="1">
        <f t="shared" si="207"/>
        <v>9483482464</v>
      </c>
      <c r="O838" t="b">
        <f t="shared" si="208"/>
        <v>1</v>
      </c>
      <c r="Q838" s="7">
        <f t="shared" si="209"/>
        <v>0.62002551531217986</v>
      </c>
      <c r="R838" s="7">
        <f t="shared" si="210"/>
        <v>3.9926569449215681E-2</v>
      </c>
      <c r="S838" s="7">
        <f t="shared" si="211"/>
        <v>4.0230369126761166E-2</v>
      </c>
      <c r="T838" s="7">
        <f t="shared" si="212"/>
        <v>1.6795799758446597E-2</v>
      </c>
      <c r="U838" s="7">
        <f t="shared" si="213"/>
        <v>0.18028015547053841</v>
      </c>
      <c r="V838" s="7">
        <f t="shared" si="214"/>
        <v>4.1800833800457821E-2</v>
      </c>
      <c r="W838" s="7">
        <f t="shared" si="215"/>
        <v>3.025771299324736E-3</v>
      </c>
      <c r="X838" s="7">
        <f t="shared" si="216"/>
        <v>6.2715004020904358E-3</v>
      </c>
      <c r="Y838" s="7">
        <f t="shared" si="217"/>
        <v>3.0531416593355024E-2</v>
      </c>
      <c r="Z838" s="7">
        <f t="shared" si="218"/>
        <v>9.8240102486016612E-3</v>
      </c>
      <c r="AA838" s="7">
        <f t="shared" si="219"/>
        <v>1.1288058539028662E-2</v>
      </c>
      <c r="AC838" s="7">
        <f>IF(DAY($A838)=1,VLOOKUP($A838-1,$A$2:$L$1124,$Q$1,FALSE)/VLOOKUP($A838-1,$A$2:$N$1124,14,FALSE),AC837)</f>
        <v>0.62002551531217986</v>
      </c>
      <c r="AD838" s="7">
        <f>IF(DAY($A838)=1,VLOOKUP($A838-1,$A$2:$L$1124,$R$1,FALSE)/VLOOKUP($A838-1,$A$2:$N$1124,14,FALSE),AD837)</f>
        <v>3.9926569449215681E-2</v>
      </c>
      <c r="AE838" s="7">
        <f>IF(DAY($A838)=1,VLOOKUP($A838-1,$A$2:$L$1124,$S$1,FALSE)/VLOOKUP($A838-1,$A$2:$N$1124,14,FALSE),AE837)</f>
        <v>4.0230369126761166E-2</v>
      </c>
      <c r="AF838" s="7">
        <f>IF(DAY($A838)=1,VLOOKUP($A838-1,$A$2:$L$1124,$T$1,FALSE)/VLOOKUP($A838-1,$A$2:$N$1124,14,FALSE),AF837)</f>
        <v>1.6795799758446597E-2</v>
      </c>
      <c r="AG838" s="7">
        <f>IF(DAY($A838)=1,VLOOKUP($A838-1,$A$2:$L$1124,$U$1,FALSE)/VLOOKUP($A838-1,$A$2:$N$1124,14,FALSE),AG837)</f>
        <v>0.18028015547053841</v>
      </c>
      <c r="AH838" s="7">
        <f>IF(DAY($A838)=1,VLOOKUP($A838-1,$A$2:$L$1124,$V$1,FALSE)/VLOOKUP($A838-1,$A$2:$N$1124,14,FALSE),AH837)</f>
        <v>4.1800833800457821E-2</v>
      </c>
      <c r="AI838" s="7">
        <f>IF(DAY($A838)=1,VLOOKUP($A838-1,$A$2:$L$1124,$W$1,FALSE)/VLOOKUP($A838-1,$A$2:$N$1124,14,FALSE),AI837)</f>
        <v>3.025771299324736E-3</v>
      </c>
      <c r="AJ838" s="7">
        <f>IF(DAY($A838)=1,VLOOKUP($A838-1,$A$2:$L$1124,$X$1,FALSE)/VLOOKUP($A838-1,$A$2:$N$1124,14,FALSE),AJ837)</f>
        <v>6.2715004020904358E-3</v>
      </c>
      <c r="AK838" s="7">
        <f>IF(DAY($A838)=1,VLOOKUP($A838-1,$A$2:$L$1124,$Y$1,FALSE)/VLOOKUP($A838-1,$A$2:$N$1124,14,FALSE),AK837)</f>
        <v>3.0531416593355024E-2</v>
      </c>
      <c r="AL838" s="7">
        <f>IF(DAY($A838)=1,VLOOKUP($A838-1,$A$2:$L$1124,$Z$1,FALSE)/VLOOKUP($A838-1,$A$2:$N$1124,14,FALSE),AL837)</f>
        <v>9.8240102486016612E-3</v>
      </c>
      <c r="AM838" s="7">
        <f>IF(DAY($A838)=1,VLOOKUP($A838-1,$A$2:$L$1124,$AA$1,FALSE)/VLOOKUP($A838-1,$A$2:$N$1124,14,FALSE),AM837)</f>
        <v>1.1288058539028662E-2</v>
      </c>
      <c r="AO838" s="12">
        <f>VLOOKUP($A838,BTC!$A$1:$G$1853,5,FALSE)</f>
        <v>8329.11</v>
      </c>
      <c r="AP838" s="12">
        <f>VLOOKUP($A838,XRP!$A$1:$G$1853,5,FALSE)</f>
        <v>0.68253399999999997</v>
      </c>
      <c r="AQ838" s="12">
        <f>VLOOKUP($A838,LTC!$A$1:$G$1853,5,FALSE)</f>
        <v>132.04</v>
      </c>
      <c r="AR838" s="12">
        <f>VLOOKUP($A838,ETC!$A$1:$G$1853,5,FALSE)</f>
        <v>16.75</v>
      </c>
      <c r="AS838" s="12">
        <f>VLOOKUP($A838,ETH!$A$1:$G$1853,5,FALSE)</f>
        <v>531.70000000000005</v>
      </c>
      <c r="AT838" s="12">
        <f>VLOOKUP($A838,BCH!$A$1:$G$1853,5,FALSE)</f>
        <v>780.83</v>
      </c>
      <c r="AU838" s="12">
        <f>VLOOKUP($A838,XMR!$A$1:$G$1853,5,FALSE)</f>
        <v>200.62</v>
      </c>
      <c r="AV838" s="12">
        <f>VLOOKUP($A838,ZEC!$A$1:$G$1853,5,FALSE)</f>
        <v>232.18</v>
      </c>
      <c r="AW838" s="12">
        <f>VLOOKUP($A838,EOS!$A$1:$G$1853,5,FALSE)</f>
        <v>8.4</v>
      </c>
      <c r="AX838" s="12">
        <f>VLOOKUP($A838,DASH!$A$1:$G$1853,5,FALSE)</f>
        <v>381.7</v>
      </c>
      <c r="AY838" s="12">
        <f>VLOOKUP($A838,XLM!$A$1:$G$1853,5,FALSE)</f>
        <v>0.29072199999999998</v>
      </c>
      <c r="BA838" s="24">
        <v>1</v>
      </c>
      <c r="BB838" s="24">
        <v>1</v>
      </c>
      <c r="BC838" s="24">
        <v>1</v>
      </c>
      <c r="BD838" s="24">
        <v>1</v>
      </c>
      <c r="BE838" s="24">
        <v>1</v>
      </c>
      <c r="BF838" s="24">
        <v>1</v>
      </c>
      <c r="BG838" s="24">
        <v>1</v>
      </c>
      <c r="BH838" s="24">
        <v>1</v>
      </c>
      <c r="BI838" s="24">
        <v>1</v>
      </c>
      <c r="BJ838" s="24">
        <v>1</v>
      </c>
      <c r="BK838" s="24">
        <v>1</v>
      </c>
      <c r="BM838" s="19">
        <f>IF(SUM(BA837:BK837)=SUM(BA838:BK838),BM837,BM837*SUMPRODUCT(BA838:BK838,AO838:AY838,Q838:AA838)/SUMPRODUCT(BA837:BK837,AO838:AY838,AC838:AM838))</f>
        <v>0.8185351248056717</v>
      </c>
      <c r="BN838" s="26">
        <f>SUMPRODUCT(AO838:AY838,BA838:BK838,Q838:AA838)/BM838</f>
        <v>6480.4162694270663</v>
      </c>
      <c r="BO838">
        <f t="shared" si="220"/>
        <v>8329.11</v>
      </c>
    </row>
    <row r="839" spans="1:67" x14ac:dyDescent="0.75">
      <c r="A839" s="3">
        <v>43206</v>
      </c>
      <c r="B839" s="46">
        <f>INDEX('Index Volume'!B:B,MATCH(Index_New!$A839,'Index Volume'!$A:$A,0))</f>
        <v>5631309824</v>
      </c>
      <c r="C839" s="46">
        <f>INDEX('Index Volume'!C:C,MATCH(Index_New!$A839,'Index Volume'!$A:$A,0))</f>
        <v>531996000</v>
      </c>
      <c r="D839" s="46">
        <f>INDEX('Index Volume'!D:D,MATCH(Index_New!$A839,'Index Volume'!$A:$A,0))</f>
        <v>290855008</v>
      </c>
      <c r="E839" s="46">
        <f>INDEX('Index Volume'!E:E,MATCH(Index_New!$A839,'Index Volume'!$A:$A,0))</f>
        <v>122772000</v>
      </c>
      <c r="F839" s="46">
        <f>INDEX('Index Volume'!F:F,MATCH(Index_New!$A839,'Index Volume'!$A:$A,0))</f>
        <v>1758979968</v>
      </c>
      <c r="G839" s="46">
        <f>INDEX('Index Volume'!G:G,MATCH(Index_New!$A839,'Index Volume'!$A:$A,0))</f>
        <v>382080000</v>
      </c>
      <c r="H839" s="46">
        <f>INDEX('Index Volume'!H:H,MATCH(Index_New!$A839,'Index Volume'!$A:$A,0))</f>
        <v>41090800</v>
      </c>
      <c r="I839" s="46">
        <f>INDEX('Index Volume'!I:I,MATCH(Index_New!$A839,'Index Volume'!$A:$A,0))</f>
        <v>50850200</v>
      </c>
      <c r="J839" s="46">
        <f>INDEX('Index Volume'!J:J,MATCH(Index_New!$A839,'Index Volume'!$A:$A,0))</f>
        <v>455204000</v>
      </c>
      <c r="K839" s="46">
        <f>INDEX('Index Volume'!K:K,MATCH(Index_New!$A839,'Index Volume'!$A:$A,0))</f>
        <v>78933104</v>
      </c>
      <c r="L839" s="46">
        <f>INDEX('Index Volume'!L:L,MATCH(Index_New!$A839,'Index Volume'!$A:$A,0))</f>
        <v>90408600</v>
      </c>
      <c r="M839" s="46">
        <f t="shared" si="206"/>
        <v>9434479504</v>
      </c>
      <c r="N839" s="1">
        <f t="shared" si="207"/>
        <v>9434479504</v>
      </c>
      <c r="O839" t="b">
        <f t="shared" si="208"/>
        <v>1</v>
      </c>
      <c r="Q839" s="7">
        <f t="shared" si="209"/>
        <v>0.62002551531217986</v>
      </c>
      <c r="R839" s="7">
        <f t="shared" si="210"/>
        <v>3.9926569449215681E-2</v>
      </c>
      <c r="S839" s="7">
        <f t="shared" si="211"/>
        <v>4.0230369126761166E-2</v>
      </c>
      <c r="T839" s="7">
        <f t="shared" si="212"/>
        <v>1.6795799758446597E-2</v>
      </c>
      <c r="U839" s="7">
        <f t="shared" si="213"/>
        <v>0.18028015547053841</v>
      </c>
      <c r="V839" s="7">
        <f t="shared" si="214"/>
        <v>4.1800833800457821E-2</v>
      </c>
      <c r="W839" s="7">
        <f t="shared" si="215"/>
        <v>3.025771299324736E-3</v>
      </c>
      <c r="X839" s="7">
        <f t="shared" si="216"/>
        <v>6.2715004020904358E-3</v>
      </c>
      <c r="Y839" s="7">
        <f t="shared" si="217"/>
        <v>3.0531416593355024E-2</v>
      </c>
      <c r="Z839" s="7">
        <f t="shared" si="218"/>
        <v>9.8240102486016612E-3</v>
      </c>
      <c r="AA839" s="7">
        <f t="shared" si="219"/>
        <v>1.1288058539028662E-2</v>
      </c>
      <c r="AC839" s="7">
        <f>IF(DAY($A839)=1,VLOOKUP($A839-1,$A$2:$L$1124,$Q$1,FALSE)/VLOOKUP($A839-1,$A$2:$N$1124,14,FALSE),AC838)</f>
        <v>0.62002551531217986</v>
      </c>
      <c r="AD839" s="7">
        <f>IF(DAY($A839)=1,VLOOKUP($A839-1,$A$2:$L$1124,$R$1,FALSE)/VLOOKUP($A839-1,$A$2:$N$1124,14,FALSE),AD838)</f>
        <v>3.9926569449215681E-2</v>
      </c>
      <c r="AE839" s="7">
        <f>IF(DAY($A839)=1,VLOOKUP($A839-1,$A$2:$L$1124,$S$1,FALSE)/VLOOKUP($A839-1,$A$2:$N$1124,14,FALSE),AE838)</f>
        <v>4.0230369126761166E-2</v>
      </c>
      <c r="AF839" s="7">
        <f>IF(DAY($A839)=1,VLOOKUP($A839-1,$A$2:$L$1124,$T$1,FALSE)/VLOOKUP($A839-1,$A$2:$N$1124,14,FALSE),AF838)</f>
        <v>1.6795799758446597E-2</v>
      </c>
      <c r="AG839" s="7">
        <f>IF(DAY($A839)=1,VLOOKUP($A839-1,$A$2:$L$1124,$U$1,FALSE)/VLOOKUP($A839-1,$A$2:$N$1124,14,FALSE),AG838)</f>
        <v>0.18028015547053841</v>
      </c>
      <c r="AH839" s="7">
        <f>IF(DAY($A839)=1,VLOOKUP($A839-1,$A$2:$L$1124,$V$1,FALSE)/VLOOKUP($A839-1,$A$2:$N$1124,14,FALSE),AH838)</f>
        <v>4.1800833800457821E-2</v>
      </c>
      <c r="AI839" s="7">
        <f>IF(DAY($A839)=1,VLOOKUP($A839-1,$A$2:$L$1124,$W$1,FALSE)/VLOOKUP($A839-1,$A$2:$N$1124,14,FALSE),AI838)</f>
        <v>3.025771299324736E-3</v>
      </c>
      <c r="AJ839" s="7">
        <f>IF(DAY($A839)=1,VLOOKUP($A839-1,$A$2:$L$1124,$X$1,FALSE)/VLOOKUP($A839-1,$A$2:$N$1124,14,FALSE),AJ838)</f>
        <v>6.2715004020904358E-3</v>
      </c>
      <c r="AK839" s="7">
        <f>IF(DAY($A839)=1,VLOOKUP($A839-1,$A$2:$L$1124,$Y$1,FALSE)/VLOOKUP($A839-1,$A$2:$N$1124,14,FALSE),AK838)</f>
        <v>3.0531416593355024E-2</v>
      </c>
      <c r="AL839" s="7">
        <f>IF(DAY($A839)=1,VLOOKUP($A839-1,$A$2:$L$1124,$Z$1,FALSE)/VLOOKUP($A839-1,$A$2:$N$1124,14,FALSE),AL838)</f>
        <v>9.8240102486016612E-3</v>
      </c>
      <c r="AM839" s="7">
        <f>IF(DAY($A839)=1,VLOOKUP($A839-1,$A$2:$L$1124,$AA$1,FALSE)/VLOOKUP($A839-1,$A$2:$N$1124,14,FALSE),AM838)</f>
        <v>1.1288058539028662E-2</v>
      </c>
      <c r="AO839" s="12">
        <f>VLOOKUP($A839,BTC!$A$1:$G$1853,5,FALSE)</f>
        <v>8058.67</v>
      </c>
      <c r="AP839" s="12">
        <f>VLOOKUP($A839,XRP!$A$1:$G$1853,5,FALSE)</f>
        <v>0.66329700000000003</v>
      </c>
      <c r="AQ839" s="12">
        <f>VLOOKUP($A839,LTC!$A$1:$G$1853,5,FALSE)</f>
        <v>128.34</v>
      </c>
      <c r="AR839" s="12">
        <f>VLOOKUP($A839,ETC!$A$1:$G$1853,5,FALSE)</f>
        <v>16.12</v>
      </c>
      <c r="AS839" s="12">
        <f>VLOOKUP($A839,ETH!$A$1:$G$1853,5,FALSE)</f>
        <v>511.15</v>
      </c>
      <c r="AT839" s="12">
        <f>VLOOKUP($A839,BCH!$A$1:$G$1853,5,FALSE)</f>
        <v>766.47</v>
      </c>
      <c r="AU839" s="12">
        <f>VLOOKUP($A839,XMR!$A$1:$G$1853,5,FALSE)</f>
        <v>194.1</v>
      </c>
      <c r="AV839" s="12">
        <f>VLOOKUP($A839,ZEC!$A$1:$G$1853,5,FALSE)</f>
        <v>225.46</v>
      </c>
      <c r="AW839" s="12">
        <f>VLOOKUP($A839,EOS!$A$1:$G$1853,5,FALSE)</f>
        <v>8.1</v>
      </c>
      <c r="AX839" s="12">
        <f>VLOOKUP($A839,DASH!$A$1:$G$1853,5,FALSE)</f>
        <v>363.58</v>
      </c>
      <c r="AY839" s="12">
        <f>VLOOKUP($A839,XLM!$A$1:$G$1853,5,FALSE)</f>
        <v>0.28415600000000002</v>
      </c>
      <c r="BA839" s="24">
        <v>1</v>
      </c>
      <c r="BB839" s="24">
        <v>1</v>
      </c>
      <c r="BC839" s="24">
        <v>1</v>
      </c>
      <c r="BD839" s="24">
        <v>1</v>
      </c>
      <c r="BE839" s="24">
        <v>1</v>
      </c>
      <c r="BF839" s="24">
        <v>1</v>
      </c>
      <c r="BG839" s="24">
        <v>1</v>
      </c>
      <c r="BH839" s="24">
        <v>1</v>
      </c>
      <c r="BI839" s="24">
        <v>1</v>
      </c>
      <c r="BJ839" s="24">
        <v>1</v>
      </c>
      <c r="BK839" s="24">
        <v>1</v>
      </c>
      <c r="BM839" s="19">
        <f>IF(SUM(BA838:BK838)=SUM(BA839:BK839),BM838,BM838*SUMPRODUCT(BA839:BK839,AO839:AY839,Q839:AA839)/SUMPRODUCT(BA838:BK838,AO839:AY839,AC839:AM839))</f>
        <v>0.8185351248056717</v>
      </c>
      <c r="BN839" s="26">
        <f>SUMPRODUCT(AO839:AY839,BA839:BK839,Q839:AA839)/BM839</f>
        <v>6269.8033938013205</v>
      </c>
      <c r="BO839">
        <f t="shared" si="220"/>
        <v>8058.67</v>
      </c>
    </row>
    <row r="840" spans="1:67" x14ac:dyDescent="0.75">
      <c r="A840" s="4">
        <v>43207</v>
      </c>
      <c r="B840" s="46">
        <f>INDEX('Index Volume'!B:B,MATCH(Index_New!$A840,'Index Volume'!$A:$A,0))</f>
        <v>6900879872</v>
      </c>
      <c r="C840" s="46">
        <f>INDEX('Index Volume'!C:C,MATCH(Index_New!$A840,'Index Volume'!$A:$A,0))</f>
        <v>442352992</v>
      </c>
      <c r="D840" s="46">
        <f>INDEX('Index Volume'!D:D,MATCH(Index_New!$A840,'Index Volume'!$A:$A,0))</f>
        <v>532336000</v>
      </c>
      <c r="E840" s="46">
        <f>INDEX('Index Volume'!E:E,MATCH(Index_New!$A840,'Index Volume'!$A:$A,0))</f>
        <v>133100000</v>
      </c>
      <c r="F840" s="46">
        <f>INDEX('Index Volume'!F:F,MATCH(Index_New!$A840,'Index Volume'!$A:$A,0))</f>
        <v>1760359936</v>
      </c>
      <c r="G840" s="46">
        <f>INDEX('Index Volume'!G:G,MATCH(Index_New!$A840,'Index Volume'!$A:$A,0))</f>
        <v>331700992</v>
      </c>
      <c r="H840" s="46">
        <f>INDEX('Index Volume'!H:H,MATCH(Index_New!$A840,'Index Volume'!$A:$A,0))</f>
        <v>39801200</v>
      </c>
      <c r="I840" s="46">
        <f>INDEX('Index Volume'!I:I,MATCH(Index_New!$A840,'Index Volume'!$A:$A,0))</f>
        <v>50375200</v>
      </c>
      <c r="J840" s="46">
        <f>INDEX('Index Volume'!J:J,MATCH(Index_New!$A840,'Index Volume'!$A:$A,0))</f>
        <v>798768000</v>
      </c>
      <c r="K840" s="46">
        <f>INDEX('Index Volume'!K:K,MATCH(Index_New!$A840,'Index Volume'!$A:$A,0))</f>
        <v>76948496</v>
      </c>
      <c r="L840" s="46">
        <f>INDEX('Index Volume'!L:L,MATCH(Index_New!$A840,'Index Volume'!$A:$A,0))</f>
        <v>112255000</v>
      </c>
      <c r="M840" s="46">
        <f t="shared" si="206"/>
        <v>11178877688</v>
      </c>
      <c r="N840" s="1">
        <f t="shared" si="207"/>
        <v>11178877688</v>
      </c>
      <c r="O840" t="b">
        <f t="shared" si="208"/>
        <v>1</v>
      </c>
      <c r="Q840" s="7">
        <f t="shared" si="209"/>
        <v>0.62002551531217986</v>
      </c>
      <c r="R840" s="7">
        <f t="shared" si="210"/>
        <v>3.9926569449215681E-2</v>
      </c>
      <c r="S840" s="7">
        <f t="shared" si="211"/>
        <v>4.0230369126761166E-2</v>
      </c>
      <c r="T840" s="7">
        <f t="shared" si="212"/>
        <v>1.6795799758446597E-2</v>
      </c>
      <c r="U840" s="7">
        <f t="shared" si="213"/>
        <v>0.18028015547053841</v>
      </c>
      <c r="V840" s="7">
        <f t="shared" si="214"/>
        <v>4.1800833800457821E-2</v>
      </c>
      <c r="W840" s="7">
        <f t="shared" si="215"/>
        <v>3.025771299324736E-3</v>
      </c>
      <c r="X840" s="7">
        <f t="shared" si="216"/>
        <v>6.2715004020904358E-3</v>
      </c>
      <c r="Y840" s="7">
        <f t="shared" si="217"/>
        <v>3.0531416593355024E-2</v>
      </c>
      <c r="Z840" s="7">
        <f t="shared" si="218"/>
        <v>9.8240102486016612E-3</v>
      </c>
      <c r="AA840" s="7">
        <f t="shared" si="219"/>
        <v>1.1288058539028662E-2</v>
      </c>
      <c r="AC840" s="7">
        <f>IF(DAY($A840)=1,VLOOKUP($A840-1,$A$2:$L$1124,$Q$1,FALSE)/VLOOKUP($A840-1,$A$2:$N$1124,14,FALSE),AC839)</f>
        <v>0.62002551531217986</v>
      </c>
      <c r="AD840" s="7">
        <f>IF(DAY($A840)=1,VLOOKUP($A840-1,$A$2:$L$1124,$R$1,FALSE)/VLOOKUP($A840-1,$A$2:$N$1124,14,FALSE),AD839)</f>
        <v>3.9926569449215681E-2</v>
      </c>
      <c r="AE840" s="7">
        <f>IF(DAY($A840)=1,VLOOKUP($A840-1,$A$2:$L$1124,$S$1,FALSE)/VLOOKUP($A840-1,$A$2:$N$1124,14,FALSE),AE839)</f>
        <v>4.0230369126761166E-2</v>
      </c>
      <c r="AF840" s="7">
        <f>IF(DAY($A840)=1,VLOOKUP($A840-1,$A$2:$L$1124,$T$1,FALSE)/VLOOKUP($A840-1,$A$2:$N$1124,14,FALSE),AF839)</f>
        <v>1.6795799758446597E-2</v>
      </c>
      <c r="AG840" s="7">
        <f>IF(DAY($A840)=1,VLOOKUP($A840-1,$A$2:$L$1124,$U$1,FALSE)/VLOOKUP($A840-1,$A$2:$N$1124,14,FALSE),AG839)</f>
        <v>0.18028015547053841</v>
      </c>
      <c r="AH840" s="7">
        <f>IF(DAY($A840)=1,VLOOKUP($A840-1,$A$2:$L$1124,$V$1,FALSE)/VLOOKUP($A840-1,$A$2:$N$1124,14,FALSE),AH839)</f>
        <v>4.1800833800457821E-2</v>
      </c>
      <c r="AI840" s="7">
        <f>IF(DAY($A840)=1,VLOOKUP($A840-1,$A$2:$L$1124,$W$1,FALSE)/VLOOKUP($A840-1,$A$2:$N$1124,14,FALSE),AI839)</f>
        <v>3.025771299324736E-3</v>
      </c>
      <c r="AJ840" s="7">
        <f>IF(DAY($A840)=1,VLOOKUP($A840-1,$A$2:$L$1124,$X$1,FALSE)/VLOOKUP($A840-1,$A$2:$N$1124,14,FALSE),AJ839)</f>
        <v>6.2715004020904358E-3</v>
      </c>
      <c r="AK840" s="7">
        <f>IF(DAY($A840)=1,VLOOKUP($A840-1,$A$2:$L$1124,$Y$1,FALSE)/VLOOKUP($A840-1,$A$2:$N$1124,14,FALSE),AK839)</f>
        <v>3.0531416593355024E-2</v>
      </c>
      <c r="AL840" s="7">
        <f>IF(DAY($A840)=1,VLOOKUP($A840-1,$A$2:$L$1124,$Z$1,FALSE)/VLOOKUP($A840-1,$A$2:$N$1124,14,FALSE),AL839)</f>
        <v>9.8240102486016612E-3</v>
      </c>
      <c r="AM840" s="7">
        <f>IF(DAY($A840)=1,VLOOKUP($A840-1,$A$2:$L$1124,$AA$1,FALSE)/VLOOKUP($A840-1,$A$2:$N$1124,14,FALSE),AM839)</f>
        <v>1.1288058539028662E-2</v>
      </c>
      <c r="AO840" s="12">
        <f>VLOOKUP($A840,BTC!$A$1:$G$1853,5,FALSE)</f>
        <v>7902.09</v>
      </c>
      <c r="AP840" s="12">
        <f>VLOOKUP($A840,XRP!$A$1:$G$1853,5,FALSE)</f>
        <v>0.65693299999999999</v>
      </c>
      <c r="AQ840" s="12">
        <f>VLOOKUP($A840,LTC!$A$1:$G$1853,5,FALSE)</f>
        <v>132.93</v>
      </c>
      <c r="AR840" s="12">
        <f>VLOOKUP($A840,ETC!$A$1:$G$1853,5,FALSE)</f>
        <v>16.07</v>
      </c>
      <c r="AS840" s="12">
        <f>VLOOKUP($A840,ETH!$A$1:$G$1853,5,FALSE)</f>
        <v>502.89</v>
      </c>
      <c r="AT840" s="12">
        <f>VLOOKUP($A840,BCH!$A$1:$G$1853,5,FALSE)</f>
        <v>757.59</v>
      </c>
      <c r="AU840" s="12">
        <f>VLOOKUP($A840,XMR!$A$1:$G$1853,5,FALSE)</f>
        <v>195.75</v>
      </c>
      <c r="AV840" s="12">
        <f>VLOOKUP($A840,ZEC!$A$1:$G$1853,5,FALSE)</f>
        <v>221.93</v>
      </c>
      <c r="AW840" s="12">
        <f>VLOOKUP($A840,EOS!$A$1:$G$1853,5,FALSE)</f>
        <v>8.51</v>
      </c>
      <c r="AX840" s="12">
        <f>VLOOKUP($A840,DASH!$A$1:$G$1853,5,FALSE)</f>
        <v>363.85</v>
      </c>
      <c r="AY840" s="12">
        <f>VLOOKUP($A840,XLM!$A$1:$G$1853,5,FALSE)</f>
        <v>0.30020200000000002</v>
      </c>
      <c r="BA840" s="24">
        <v>1</v>
      </c>
      <c r="BB840" s="24">
        <v>1</v>
      </c>
      <c r="BC840" s="24">
        <v>1</v>
      </c>
      <c r="BD840" s="24">
        <v>1</v>
      </c>
      <c r="BE840" s="24">
        <v>1</v>
      </c>
      <c r="BF840" s="24">
        <v>1</v>
      </c>
      <c r="BG840" s="24">
        <v>1</v>
      </c>
      <c r="BH840" s="24">
        <v>1</v>
      </c>
      <c r="BI840" s="24">
        <v>1</v>
      </c>
      <c r="BJ840" s="24">
        <v>1</v>
      </c>
      <c r="BK840" s="24">
        <v>1</v>
      </c>
      <c r="BM840" s="19">
        <f>IF(SUM(BA839:BK839)=SUM(BA840:BK840),BM839,BM839*SUMPRODUCT(BA840:BK840,AO840:AY840,Q840:AA840)/SUMPRODUCT(BA839:BK839,AO840:AY840,AC840:AM840))</f>
        <v>0.8185351248056717</v>
      </c>
      <c r="BN840" s="26">
        <f>SUMPRODUCT(AO840:AY840,BA840:BK840,Q840:AA840)/BM840</f>
        <v>6149.1462239947523</v>
      </c>
      <c r="BO840">
        <f t="shared" si="220"/>
        <v>7902.09</v>
      </c>
    </row>
    <row r="841" spans="1:67" x14ac:dyDescent="0.75">
      <c r="A841" s="3">
        <v>43208</v>
      </c>
      <c r="B841" s="46">
        <f>INDEX('Index Volume'!B:B,MATCH(Index_New!$A841,'Index Volume'!$A:$A,0))</f>
        <v>6529909760</v>
      </c>
      <c r="C841" s="46">
        <f>INDEX('Index Volume'!C:C,MATCH(Index_New!$A841,'Index Volume'!$A:$A,0))</f>
        <v>624049024</v>
      </c>
      <c r="D841" s="46">
        <f>INDEX('Index Volume'!D:D,MATCH(Index_New!$A841,'Index Volume'!$A:$A,0))</f>
        <v>381161984</v>
      </c>
      <c r="E841" s="46">
        <f>INDEX('Index Volume'!E:E,MATCH(Index_New!$A841,'Index Volume'!$A:$A,0))</f>
        <v>200759008</v>
      </c>
      <c r="F841" s="46">
        <f>INDEX('Index Volume'!F:F,MATCH(Index_New!$A841,'Index Volume'!$A:$A,0))</f>
        <v>1762940032</v>
      </c>
      <c r="G841" s="46">
        <f>INDEX('Index Volume'!G:G,MATCH(Index_New!$A841,'Index Volume'!$A:$A,0))</f>
        <v>634652992</v>
      </c>
      <c r="H841" s="46">
        <f>INDEX('Index Volume'!H:H,MATCH(Index_New!$A841,'Index Volume'!$A:$A,0))</f>
        <v>180248992</v>
      </c>
      <c r="I841" s="46">
        <f>INDEX('Index Volume'!I:I,MATCH(Index_New!$A841,'Index Volume'!$A:$A,0))</f>
        <v>72614496</v>
      </c>
      <c r="J841" s="46">
        <f>INDEX('Index Volume'!J:J,MATCH(Index_New!$A841,'Index Volume'!$A:$A,0))</f>
        <v>518188992</v>
      </c>
      <c r="K841" s="46">
        <f>INDEX('Index Volume'!K:K,MATCH(Index_New!$A841,'Index Volume'!$A:$A,0))</f>
        <v>114930000</v>
      </c>
      <c r="L841" s="46">
        <f>INDEX('Index Volume'!L:L,MATCH(Index_New!$A841,'Index Volume'!$A:$A,0))</f>
        <v>158384992</v>
      </c>
      <c r="M841" s="46">
        <f t="shared" si="206"/>
        <v>11177840272</v>
      </c>
      <c r="N841" s="1">
        <f t="shared" si="207"/>
        <v>11177840272</v>
      </c>
      <c r="O841" t="b">
        <f t="shared" si="208"/>
        <v>1</v>
      </c>
      <c r="Q841" s="7">
        <f t="shared" si="209"/>
        <v>0.62002551531217986</v>
      </c>
      <c r="R841" s="7">
        <f t="shared" si="210"/>
        <v>3.9926569449215681E-2</v>
      </c>
      <c r="S841" s="7">
        <f t="shared" si="211"/>
        <v>4.0230369126761166E-2</v>
      </c>
      <c r="T841" s="7">
        <f t="shared" si="212"/>
        <v>1.6795799758446597E-2</v>
      </c>
      <c r="U841" s="7">
        <f t="shared" si="213"/>
        <v>0.18028015547053841</v>
      </c>
      <c r="V841" s="7">
        <f t="shared" si="214"/>
        <v>4.1800833800457821E-2</v>
      </c>
      <c r="W841" s="7">
        <f t="shared" si="215"/>
        <v>3.025771299324736E-3</v>
      </c>
      <c r="X841" s="7">
        <f t="shared" si="216"/>
        <v>6.2715004020904358E-3</v>
      </c>
      <c r="Y841" s="7">
        <f t="shared" si="217"/>
        <v>3.0531416593355024E-2</v>
      </c>
      <c r="Z841" s="7">
        <f t="shared" si="218"/>
        <v>9.8240102486016612E-3</v>
      </c>
      <c r="AA841" s="7">
        <f t="shared" si="219"/>
        <v>1.1288058539028662E-2</v>
      </c>
      <c r="AC841" s="7">
        <f>IF(DAY($A841)=1,VLOOKUP($A841-1,$A$2:$L$1124,$Q$1,FALSE)/VLOOKUP($A841-1,$A$2:$N$1124,14,FALSE),AC840)</f>
        <v>0.62002551531217986</v>
      </c>
      <c r="AD841" s="7">
        <f>IF(DAY($A841)=1,VLOOKUP($A841-1,$A$2:$L$1124,$R$1,FALSE)/VLOOKUP($A841-1,$A$2:$N$1124,14,FALSE),AD840)</f>
        <v>3.9926569449215681E-2</v>
      </c>
      <c r="AE841" s="7">
        <f>IF(DAY($A841)=1,VLOOKUP($A841-1,$A$2:$L$1124,$S$1,FALSE)/VLOOKUP($A841-1,$A$2:$N$1124,14,FALSE),AE840)</f>
        <v>4.0230369126761166E-2</v>
      </c>
      <c r="AF841" s="7">
        <f>IF(DAY($A841)=1,VLOOKUP($A841-1,$A$2:$L$1124,$T$1,FALSE)/VLOOKUP($A841-1,$A$2:$N$1124,14,FALSE),AF840)</f>
        <v>1.6795799758446597E-2</v>
      </c>
      <c r="AG841" s="7">
        <f>IF(DAY($A841)=1,VLOOKUP($A841-1,$A$2:$L$1124,$U$1,FALSE)/VLOOKUP($A841-1,$A$2:$N$1124,14,FALSE),AG840)</f>
        <v>0.18028015547053841</v>
      </c>
      <c r="AH841" s="7">
        <f>IF(DAY($A841)=1,VLOOKUP($A841-1,$A$2:$L$1124,$V$1,FALSE)/VLOOKUP($A841-1,$A$2:$N$1124,14,FALSE),AH840)</f>
        <v>4.1800833800457821E-2</v>
      </c>
      <c r="AI841" s="7">
        <f>IF(DAY($A841)=1,VLOOKUP($A841-1,$A$2:$L$1124,$W$1,FALSE)/VLOOKUP($A841-1,$A$2:$N$1124,14,FALSE),AI840)</f>
        <v>3.025771299324736E-3</v>
      </c>
      <c r="AJ841" s="7">
        <f>IF(DAY($A841)=1,VLOOKUP($A841-1,$A$2:$L$1124,$X$1,FALSE)/VLOOKUP($A841-1,$A$2:$N$1124,14,FALSE),AJ840)</f>
        <v>6.2715004020904358E-3</v>
      </c>
      <c r="AK841" s="7">
        <f>IF(DAY($A841)=1,VLOOKUP($A841-1,$A$2:$L$1124,$Y$1,FALSE)/VLOOKUP($A841-1,$A$2:$N$1124,14,FALSE),AK840)</f>
        <v>3.0531416593355024E-2</v>
      </c>
      <c r="AL841" s="7">
        <f>IF(DAY($A841)=1,VLOOKUP($A841-1,$A$2:$L$1124,$Z$1,FALSE)/VLOOKUP($A841-1,$A$2:$N$1124,14,FALSE),AL840)</f>
        <v>9.8240102486016612E-3</v>
      </c>
      <c r="AM841" s="7">
        <f>IF(DAY($A841)=1,VLOOKUP($A841-1,$A$2:$L$1124,$AA$1,FALSE)/VLOOKUP($A841-1,$A$2:$N$1124,14,FALSE),AM840)</f>
        <v>1.1288058539028662E-2</v>
      </c>
      <c r="AO841" s="12">
        <f>VLOOKUP($A841,BTC!$A$1:$G$1853,5,FALSE)</f>
        <v>8163.42</v>
      </c>
      <c r="AP841" s="12">
        <f>VLOOKUP($A841,XRP!$A$1:$G$1853,5,FALSE)</f>
        <v>0.70893200000000001</v>
      </c>
      <c r="AQ841" s="12">
        <f>VLOOKUP($A841,LTC!$A$1:$G$1853,5,FALSE)</f>
        <v>140</v>
      </c>
      <c r="AR841" s="12">
        <f>VLOOKUP($A841,ETC!$A$1:$G$1853,5,FALSE)</f>
        <v>17.62</v>
      </c>
      <c r="AS841" s="12">
        <f>VLOOKUP($A841,ETH!$A$1:$G$1853,5,FALSE)</f>
        <v>524.79</v>
      </c>
      <c r="AT841" s="12">
        <f>VLOOKUP($A841,BCH!$A$1:$G$1853,5,FALSE)</f>
        <v>888.91</v>
      </c>
      <c r="AU841" s="12">
        <f>VLOOKUP($A841,XMR!$A$1:$G$1853,5,FALSE)</f>
        <v>228.35</v>
      </c>
      <c r="AV841" s="12">
        <f>VLOOKUP($A841,ZEC!$A$1:$G$1853,5,FALSE)</f>
        <v>247.88</v>
      </c>
      <c r="AW841" s="12">
        <f>VLOOKUP($A841,EOS!$A$1:$G$1853,5,FALSE)</f>
        <v>9.0299999999999994</v>
      </c>
      <c r="AX841" s="12">
        <f>VLOOKUP($A841,DASH!$A$1:$G$1853,5,FALSE)</f>
        <v>421.18</v>
      </c>
      <c r="AY841" s="12">
        <f>VLOOKUP($A841,XLM!$A$1:$G$1853,5,FALSE)</f>
        <v>0.35154400000000002</v>
      </c>
      <c r="BA841" s="24">
        <v>1</v>
      </c>
      <c r="BB841" s="24">
        <v>1</v>
      </c>
      <c r="BC841" s="24">
        <v>1</v>
      </c>
      <c r="BD841" s="24">
        <v>1</v>
      </c>
      <c r="BE841" s="24">
        <v>1</v>
      </c>
      <c r="BF841" s="24">
        <v>1</v>
      </c>
      <c r="BG841" s="24">
        <v>1</v>
      </c>
      <c r="BH841" s="24">
        <v>1</v>
      </c>
      <c r="BI841" s="24">
        <v>1</v>
      </c>
      <c r="BJ841" s="24">
        <v>1</v>
      </c>
      <c r="BK841" s="24">
        <v>1</v>
      </c>
      <c r="BM841" s="19">
        <f>IF(SUM(BA840:BK840)=SUM(BA841:BK841),BM840,BM840*SUMPRODUCT(BA841:BK841,AO841:AY841,Q841:AA841)/SUMPRODUCT(BA840:BK840,AO841:AY841,AC841:AM841))</f>
        <v>0.8185351248056717</v>
      </c>
      <c r="BN841" s="26">
        <f>SUMPRODUCT(AO841:AY841,BA841:BK841,Q841:AA841)/BM841</f>
        <v>6360.0379425065348</v>
      </c>
      <c r="BO841">
        <f t="shared" si="220"/>
        <v>8163.42</v>
      </c>
    </row>
    <row r="842" spans="1:67" x14ac:dyDescent="0.75">
      <c r="A842" s="4">
        <v>43209</v>
      </c>
      <c r="B842" s="46">
        <f>INDEX('Index Volume'!B:B,MATCH(Index_New!$A842,'Index Volume'!$A:$A,0))</f>
        <v>7063209984</v>
      </c>
      <c r="C842" s="46">
        <f>INDEX('Index Volume'!C:C,MATCH(Index_New!$A842,'Index Volume'!$A:$A,0))</f>
        <v>878328000</v>
      </c>
      <c r="D842" s="46">
        <f>INDEX('Index Volume'!D:D,MATCH(Index_New!$A842,'Index Volume'!$A:$A,0))</f>
        <v>408736000</v>
      </c>
      <c r="E842" s="46">
        <f>INDEX('Index Volume'!E:E,MATCH(Index_New!$A842,'Index Volume'!$A:$A,0))</f>
        <v>172275008</v>
      </c>
      <c r="F842" s="46">
        <f>INDEX('Index Volume'!F:F,MATCH(Index_New!$A842,'Index Volume'!$A:$A,0))</f>
        <v>2256869888</v>
      </c>
      <c r="G842" s="46">
        <f>INDEX('Index Volume'!G:G,MATCH(Index_New!$A842,'Index Volume'!$A:$A,0))</f>
        <v>658164992</v>
      </c>
      <c r="H842" s="46">
        <f>INDEX('Index Volume'!H:H,MATCH(Index_New!$A842,'Index Volume'!$A:$A,0))</f>
        <v>89253400</v>
      </c>
      <c r="I842" s="46">
        <f>INDEX('Index Volume'!I:I,MATCH(Index_New!$A842,'Index Volume'!$A:$A,0))</f>
        <v>70313696</v>
      </c>
      <c r="J842" s="46">
        <f>INDEX('Index Volume'!J:J,MATCH(Index_New!$A842,'Index Volume'!$A:$A,0))</f>
        <v>554115968</v>
      </c>
      <c r="K842" s="46">
        <f>INDEX('Index Volume'!K:K,MATCH(Index_New!$A842,'Index Volume'!$A:$A,0))</f>
        <v>104800000</v>
      </c>
      <c r="L842" s="46">
        <f>INDEX('Index Volume'!L:L,MATCH(Index_New!$A842,'Index Volume'!$A:$A,0))</f>
        <v>171820000</v>
      </c>
      <c r="M842" s="46">
        <f t="shared" si="206"/>
        <v>12427886936</v>
      </c>
      <c r="N842" s="1">
        <f t="shared" si="207"/>
        <v>12427886936</v>
      </c>
      <c r="O842" t="b">
        <f t="shared" si="208"/>
        <v>1</v>
      </c>
      <c r="Q842" s="7">
        <f t="shared" si="209"/>
        <v>0.62002551531217986</v>
      </c>
      <c r="R842" s="7">
        <f t="shared" si="210"/>
        <v>3.9926569449215681E-2</v>
      </c>
      <c r="S842" s="7">
        <f t="shared" si="211"/>
        <v>4.0230369126761166E-2</v>
      </c>
      <c r="T842" s="7">
        <f t="shared" si="212"/>
        <v>1.6795799758446597E-2</v>
      </c>
      <c r="U842" s="7">
        <f t="shared" si="213"/>
        <v>0.18028015547053841</v>
      </c>
      <c r="V842" s="7">
        <f t="shared" si="214"/>
        <v>4.1800833800457821E-2</v>
      </c>
      <c r="W842" s="7">
        <f t="shared" si="215"/>
        <v>3.025771299324736E-3</v>
      </c>
      <c r="X842" s="7">
        <f t="shared" si="216"/>
        <v>6.2715004020904358E-3</v>
      </c>
      <c r="Y842" s="7">
        <f t="shared" si="217"/>
        <v>3.0531416593355024E-2</v>
      </c>
      <c r="Z842" s="7">
        <f t="shared" si="218"/>
        <v>9.8240102486016612E-3</v>
      </c>
      <c r="AA842" s="7">
        <f t="shared" si="219"/>
        <v>1.1288058539028662E-2</v>
      </c>
      <c r="AC842" s="7">
        <f>IF(DAY($A842)=1,VLOOKUP($A842-1,$A$2:$L$1124,$Q$1,FALSE)/VLOOKUP($A842-1,$A$2:$N$1124,14,FALSE),AC841)</f>
        <v>0.62002551531217986</v>
      </c>
      <c r="AD842" s="7">
        <f>IF(DAY($A842)=1,VLOOKUP($A842-1,$A$2:$L$1124,$R$1,FALSE)/VLOOKUP($A842-1,$A$2:$N$1124,14,FALSE),AD841)</f>
        <v>3.9926569449215681E-2</v>
      </c>
      <c r="AE842" s="7">
        <f>IF(DAY($A842)=1,VLOOKUP($A842-1,$A$2:$L$1124,$S$1,FALSE)/VLOOKUP($A842-1,$A$2:$N$1124,14,FALSE),AE841)</f>
        <v>4.0230369126761166E-2</v>
      </c>
      <c r="AF842" s="7">
        <f>IF(DAY($A842)=1,VLOOKUP($A842-1,$A$2:$L$1124,$T$1,FALSE)/VLOOKUP($A842-1,$A$2:$N$1124,14,FALSE),AF841)</f>
        <v>1.6795799758446597E-2</v>
      </c>
      <c r="AG842" s="7">
        <f>IF(DAY($A842)=1,VLOOKUP($A842-1,$A$2:$L$1124,$U$1,FALSE)/VLOOKUP($A842-1,$A$2:$N$1124,14,FALSE),AG841)</f>
        <v>0.18028015547053841</v>
      </c>
      <c r="AH842" s="7">
        <f>IF(DAY($A842)=1,VLOOKUP($A842-1,$A$2:$L$1124,$V$1,FALSE)/VLOOKUP($A842-1,$A$2:$N$1124,14,FALSE),AH841)</f>
        <v>4.1800833800457821E-2</v>
      </c>
      <c r="AI842" s="7">
        <f>IF(DAY($A842)=1,VLOOKUP($A842-1,$A$2:$L$1124,$W$1,FALSE)/VLOOKUP($A842-1,$A$2:$N$1124,14,FALSE),AI841)</f>
        <v>3.025771299324736E-3</v>
      </c>
      <c r="AJ842" s="7">
        <f>IF(DAY($A842)=1,VLOOKUP($A842-1,$A$2:$L$1124,$X$1,FALSE)/VLOOKUP($A842-1,$A$2:$N$1124,14,FALSE),AJ841)</f>
        <v>6.2715004020904358E-3</v>
      </c>
      <c r="AK842" s="7">
        <f>IF(DAY($A842)=1,VLOOKUP($A842-1,$A$2:$L$1124,$Y$1,FALSE)/VLOOKUP($A842-1,$A$2:$N$1124,14,FALSE),AK841)</f>
        <v>3.0531416593355024E-2</v>
      </c>
      <c r="AL842" s="7">
        <f>IF(DAY($A842)=1,VLOOKUP($A842-1,$A$2:$L$1124,$Z$1,FALSE)/VLOOKUP($A842-1,$A$2:$N$1124,14,FALSE),AL841)</f>
        <v>9.8240102486016612E-3</v>
      </c>
      <c r="AM842" s="7">
        <f>IF(DAY($A842)=1,VLOOKUP($A842-1,$A$2:$L$1124,$AA$1,FALSE)/VLOOKUP($A842-1,$A$2:$N$1124,14,FALSE),AM841)</f>
        <v>1.1288058539028662E-2</v>
      </c>
      <c r="AO842" s="12">
        <f>VLOOKUP($A842,BTC!$A$1:$G$1853,5,FALSE)</f>
        <v>8294.31</v>
      </c>
      <c r="AP842" s="12">
        <f>VLOOKUP($A842,XRP!$A$1:$G$1853,5,FALSE)</f>
        <v>0.79197600000000001</v>
      </c>
      <c r="AQ842" s="12">
        <f>VLOOKUP($A842,LTC!$A$1:$G$1853,5,FALSE)</f>
        <v>146.30000000000001</v>
      </c>
      <c r="AR842" s="12">
        <f>VLOOKUP($A842,ETC!$A$1:$G$1853,5,FALSE)</f>
        <v>18.38</v>
      </c>
      <c r="AS842" s="12">
        <f>VLOOKUP($A842,ETH!$A$1:$G$1853,5,FALSE)</f>
        <v>567.89</v>
      </c>
      <c r="AT842" s="12">
        <f>VLOOKUP($A842,BCH!$A$1:$G$1853,5,FALSE)</f>
        <v>968.64</v>
      </c>
      <c r="AU842" s="12">
        <f>VLOOKUP($A842,XMR!$A$1:$G$1853,5,FALSE)</f>
        <v>238.61</v>
      </c>
      <c r="AV842" s="12">
        <f>VLOOKUP($A842,ZEC!$A$1:$G$1853,5,FALSE)</f>
        <v>263.86</v>
      </c>
      <c r="AW842" s="12">
        <f>VLOOKUP($A842,EOS!$A$1:$G$1853,5,FALSE)</f>
        <v>9.44</v>
      </c>
      <c r="AX842" s="12">
        <f>VLOOKUP($A842,DASH!$A$1:$G$1853,5,FALSE)</f>
        <v>431.33</v>
      </c>
      <c r="AY842" s="12">
        <f>VLOOKUP($A842,XLM!$A$1:$G$1853,5,FALSE)</f>
        <v>0.36612</v>
      </c>
      <c r="BA842" s="24">
        <v>1</v>
      </c>
      <c r="BB842" s="24">
        <v>1</v>
      </c>
      <c r="BC842" s="24">
        <v>1</v>
      </c>
      <c r="BD842" s="24">
        <v>1</v>
      </c>
      <c r="BE842" s="24">
        <v>1</v>
      </c>
      <c r="BF842" s="24">
        <v>1</v>
      </c>
      <c r="BG842" s="24">
        <v>1</v>
      </c>
      <c r="BH842" s="24">
        <v>1</v>
      </c>
      <c r="BI842" s="24">
        <v>1</v>
      </c>
      <c r="BJ842" s="24">
        <v>1</v>
      </c>
      <c r="BK842" s="24">
        <v>1</v>
      </c>
      <c r="BM842" s="19">
        <f>IF(SUM(BA841:BK841)=SUM(BA842:BK842),BM841,BM841*SUMPRODUCT(BA842:BK842,AO842:AY842,Q842:AA842)/SUMPRODUCT(BA841:BK841,AO842:AY842,AC842:AM842))</f>
        <v>0.8185351248056717</v>
      </c>
      <c r="BN842" s="26">
        <f>SUMPRODUCT(AO842:AY842,BA842:BK842,Q842:AA842)/BM842</f>
        <v>6473.3760058007647</v>
      </c>
      <c r="BO842">
        <f t="shared" si="220"/>
        <v>8294.31</v>
      </c>
    </row>
    <row r="843" spans="1:67" x14ac:dyDescent="0.75">
      <c r="A843" s="3">
        <v>43210</v>
      </c>
      <c r="B843" s="46">
        <f>INDEX('Index Volume'!B:B,MATCH(Index_New!$A843,'Index Volume'!$A:$A,0))</f>
        <v>8438110208</v>
      </c>
      <c r="C843" s="46">
        <f>INDEX('Index Volume'!C:C,MATCH(Index_New!$A843,'Index Volume'!$A:$A,0))</f>
        <v>2344069888</v>
      </c>
      <c r="D843" s="46">
        <f>INDEX('Index Volume'!D:D,MATCH(Index_New!$A843,'Index Volume'!$A:$A,0))</f>
        <v>491945984</v>
      </c>
      <c r="E843" s="46">
        <f>INDEX('Index Volume'!E:E,MATCH(Index_New!$A843,'Index Volume'!$A:$A,0))</f>
        <v>256292000</v>
      </c>
      <c r="F843" s="46">
        <f>INDEX('Index Volume'!F:F,MATCH(Index_New!$A843,'Index Volume'!$A:$A,0))</f>
        <v>2849469952</v>
      </c>
      <c r="G843" s="46">
        <f>INDEX('Index Volume'!G:G,MATCH(Index_New!$A843,'Index Volume'!$A:$A,0))</f>
        <v>1006640000</v>
      </c>
      <c r="H843" s="46">
        <f>INDEX('Index Volume'!H:H,MATCH(Index_New!$A843,'Index Volume'!$A:$A,0))</f>
        <v>128551000</v>
      </c>
      <c r="I843" s="46">
        <f>INDEX('Index Volume'!I:I,MATCH(Index_New!$A843,'Index Volume'!$A:$A,0))</f>
        <v>80577504</v>
      </c>
      <c r="J843" s="46">
        <f>INDEX('Index Volume'!J:J,MATCH(Index_New!$A843,'Index Volume'!$A:$A,0))</f>
        <v>1512339968</v>
      </c>
      <c r="K843" s="46">
        <f>INDEX('Index Volume'!K:K,MATCH(Index_New!$A843,'Index Volume'!$A:$A,0))</f>
        <v>113061000</v>
      </c>
      <c r="L843" s="46">
        <f>INDEX('Index Volume'!L:L,MATCH(Index_New!$A843,'Index Volume'!$A:$A,0))</f>
        <v>170282000</v>
      </c>
      <c r="M843" s="46">
        <f t="shared" si="206"/>
        <v>17391339504</v>
      </c>
      <c r="N843" s="1">
        <f t="shared" si="207"/>
        <v>17391339504</v>
      </c>
      <c r="O843" t="b">
        <f t="shared" si="208"/>
        <v>1</v>
      </c>
      <c r="Q843" s="7">
        <f t="shared" si="209"/>
        <v>0.62002551531217986</v>
      </c>
      <c r="R843" s="7">
        <f t="shared" si="210"/>
        <v>3.9926569449215681E-2</v>
      </c>
      <c r="S843" s="7">
        <f t="shared" si="211"/>
        <v>4.0230369126761166E-2</v>
      </c>
      <c r="T843" s="7">
        <f t="shared" si="212"/>
        <v>1.6795799758446597E-2</v>
      </c>
      <c r="U843" s="7">
        <f t="shared" si="213"/>
        <v>0.18028015547053841</v>
      </c>
      <c r="V843" s="7">
        <f t="shared" si="214"/>
        <v>4.1800833800457821E-2</v>
      </c>
      <c r="W843" s="7">
        <f t="shared" si="215"/>
        <v>3.025771299324736E-3</v>
      </c>
      <c r="X843" s="7">
        <f t="shared" si="216"/>
        <v>6.2715004020904358E-3</v>
      </c>
      <c r="Y843" s="7">
        <f t="shared" si="217"/>
        <v>3.0531416593355024E-2</v>
      </c>
      <c r="Z843" s="7">
        <f t="shared" si="218"/>
        <v>9.8240102486016612E-3</v>
      </c>
      <c r="AA843" s="7">
        <f t="shared" si="219"/>
        <v>1.1288058539028662E-2</v>
      </c>
      <c r="AC843" s="7">
        <f>IF(DAY($A843)=1,VLOOKUP($A843-1,$A$2:$L$1124,$Q$1,FALSE)/VLOOKUP($A843-1,$A$2:$N$1124,14,FALSE),AC842)</f>
        <v>0.62002551531217986</v>
      </c>
      <c r="AD843" s="7">
        <f>IF(DAY($A843)=1,VLOOKUP($A843-1,$A$2:$L$1124,$R$1,FALSE)/VLOOKUP($A843-1,$A$2:$N$1124,14,FALSE),AD842)</f>
        <v>3.9926569449215681E-2</v>
      </c>
      <c r="AE843" s="7">
        <f>IF(DAY($A843)=1,VLOOKUP($A843-1,$A$2:$L$1124,$S$1,FALSE)/VLOOKUP($A843-1,$A$2:$N$1124,14,FALSE),AE842)</f>
        <v>4.0230369126761166E-2</v>
      </c>
      <c r="AF843" s="7">
        <f>IF(DAY($A843)=1,VLOOKUP($A843-1,$A$2:$L$1124,$T$1,FALSE)/VLOOKUP($A843-1,$A$2:$N$1124,14,FALSE),AF842)</f>
        <v>1.6795799758446597E-2</v>
      </c>
      <c r="AG843" s="7">
        <f>IF(DAY($A843)=1,VLOOKUP($A843-1,$A$2:$L$1124,$U$1,FALSE)/VLOOKUP($A843-1,$A$2:$N$1124,14,FALSE),AG842)</f>
        <v>0.18028015547053841</v>
      </c>
      <c r="AH843" s="7">
        <f>IF(DAY($A843)=1,VLOOKUP($A843-1,$A$2:$L$1124,$V$1,FALSE)/VLOOKUP($A843-1,$A$2:$N$1124,14,FALSE),AH842)</f>
        <v>4.1800833800457821E-2</v>
      </c>
      <c r="AI843" s="7">
        <f>IF(DAY($A843)=1,VLOOKUP($A843-1,$A$2:$L$1124,$W$1,FALSE)/VLOOKUP($A843-1,$A$2:$N$1124,14,FALSE),AI842)</f>
        <v>3.025771299324736E-3</v>
      </c>
      <c r="AJ843" s="7">
        <f>IF(DAY($A843)=1,VLOOKUP($A843-1,$A$2:$L$1124,$X$1,FALSE)/VLOOKUP($A843-1,$A$2:$N$1124,14,FALSE),AJ842)</f>
        <v>6.2715004020904358E-3</v>
      </c>
      <c r="AK843" s="7">
        <f>IF(DAY($A843)=1,VLOOKUP($A843-1,$A$2:$L$1124,$Y$1,FALSE)/VLOOKUP($A843-1,$A$2:$N$1124,14,FALSE),AK842)</f>
        <v>3.0531416593355024E-2</v>
      </c>
      <c r="AL843" s="7">
        <f>IF(DAY($A843)=1,VLOOKUP($A843-1,$A$2:$L$1124,$Z$1,FALSE)/VLOOKUP($A843-1,$A$2:$N$1124,14,FALSE),AL842)</f>
        <v>9.8240102486016612E-3</v>
      </c>
      <c r="AM843" s="7">
        <f>IF(DAY($A843)=1,VLOOKUP($A843-1,$A$2:$L$1124,$AA$1,FALSE)/VLOOKUP($A843-1,$A$2:$N$1124,14,FALSE),AM842)</f>
        <v>1.1288058539028662E-2</v>
      </c>
      <c r="AO843" s="12">
        <f>VLOOKUP($A843,BTC!$A$1:$G$1853,5,FALSE)</f>
        <v>8845.83</v>
      </c>
      <c r="AP843" s="12">
        <f>VLOOKUP($A843,XRP!$A$1:$G$1853,5,FALSE)</f>
        <v>0.92446499999999998</v>
      </c>
      <c r="AQ843" s="12">
        <f>VLOOKUP($A843,LTC!$A$1:$G$1853,5,FALSE)</f>
        <v>155.54</v>
      </c>
      <c r="AR843" s="12">
        <f>VLOOKUP($A843,ETC!$A$1:$G$1853,5,FALSE)</f>
        <v>19.64</v>
      </c>
      <c r="AS843" s="12">
        <f>VLOOKUP($A843,ETH!$A$1:$G$1853,5,FALSE)</f>
        <v>615.72</v>
      </c>
      <c r="AT843" s="12">
        <f>VLOOKUP($A843,BCH!$A$1:$G$1853,5,FALSE)</f>
        <v>1128.02</v>
      </c>
      <c r="AU843" s="12">
        <f>VLOOKUP($A843,XMR!$A$1:$G$1853,5,FALSE)</f>
        <v>271.98</v>
      </c>
      <c r="AV843" s="12">
        <f>VLOOKUP($A843,ZEC!$A$1:$G$1853,5,FALSE)</f>
        <v>281.98</v>
      </c>
      <c r="AW843" s="12">
        <f>VLOOKUP($A843,EOS!$A$1:$G$1853,5,FALSE)</f>
        <v>11.45</v>
      </c>
      <c r="AX843" s="12">
        <f>VLOOKUP($A843,DASH!$A$1:$G$1853,5,FALSE)</f>
        <v>460.41</v>
      </c>
      <c r="AY843" s="12">
        <f>VLOOKUP($A843,XLM!$A$1:$G$1853,5,FALSE)</f>
        <v>0.39116499999999998</v>
      </c>
      <c r="BA843" s="24">
        <v>1</v>
      </c>
      <c r="BB843" s="24">
        <v>1</v>
      </c>
      <c r="BC843" s="24">
        <v>1</v>
      </c>
      <c r="BD843" s="24">
        <v>1</v>
      </c>
      <c r="BE843" s="24">
        <v>1</v>
      </c>
      <c r="BF843" s="24">
        <v>1</v>
      </c>
      <c r="BG843" s="24">
        <v>1</v>
      </c>
      <c r="BH843" s="24">
        <v>1</v>
      </c>
      <c r="BI843" s="24">
        <v>1</v>
      </c>
      <c r="BJ843" s="24">
        <v>1</v>
      </c>
      <c r="BK843" s="24">
        <v>1</v>
      </c>
      <c r="BM843" s="19">
        <f>IF(SUM(BA842:BK842)=SUM(BA843:BK843),BM842,BM842*SUMPRODUCT(BA843:BK843,AO843:AY843,Q843:AA843)/SUMPRODUCT(BA842:BK842,AO843:AY843,AC843:AM843))</f>
        <v>0.8185351248056717</v>
      </c>
      <c r="BN843" s="26">
        <f>SUMPRODUCT(AO843:AY843,BA843:BK843,Q843:AA843)/BM843</f>
        <v>6910.9890072187854</v>
      </c>
      <c r="BO843">
        <f t="shared" si="220"/>
        <v>8845.83</v>
      </c>
    </row>
    <row r="844" spans="1:67" x14ac:dyDescent="0.75">
      <c r="A844" s="4">
        <v>43211</v>
      </c>
      <c r="B844" s="46">
        <f>INDEX('Index Volume'!B:B,MATCH(Index_New!$A844,'Index Volume'!$A:$A,0))</f>
        <v>7548550144</v>
      </c>
      <c r="C844" s="46">
        <f>INDEX('Index Volume'!C:C,MATCH(Index_New!$A844,'Index Volume'!$A:$A,0))</f>
        <v>1563970048</v>
      </c>
      <c r="D844" s="46">
        <f>INDEX('Index Volume'!D:D,MATCH(Index_New!$A844,'Index Volume'!$A:$A,0))</f>
        <v>482924000</v>
      </c>
      <c r="E844" s="46">
        <f>INDEX('Index Volume'!E:E,MATCH(Index_New!$A844,'Index Volume'!$A:$A,0))</f>
        <v>216888000</v>
      </c>
      <c r="F844" s="46">
        <f>INDEX('Index Volume'!F:F,MATCH(Index_New!$A844,'Index Volume'!$A:$A,0))</f>
        <v>2612460032</v>
      </c>
      <c r="G844" s="46">
        <f>INDEX('Index Volume'!G:G,MATCH(Index_New!$A844,'Index Volume'!$A:$A,0))</f>
        <v>1093510016</v>
      </c>
      <c r="H844" s="46">
        <f>INDEX('Index Volume'!H:H,MATCH(Index_New!$A844,'Index Volume'!$A:$A,0))</f>
        <v>89939200</v>
      </c>
      <c r="I844" s="46">
        <f>INDEX('Index Volume'!I:I,MATCH(Index_New!$A844,'Index Volume'!$A:$A,0))</f>
        <v>65454300</v>
      </c>
      <c r="J844" s="46">
        <f>INDEX('Index Volume'!J:J,MATCH(Index_New!$A844,'Index Volume'!$A:$A,0))</f>
        <v>1142259968</v>
      </c>
      <c r="K844" s="46">
        <f>INDEX('Index Volume'!K:K,MATCH(Index_New!$A844,'Index Volume'!$A:$A,0))</f>
        <v>92526096</v>
      </c>
      <c r="L844" s="46">
        <f>INDEX('Index Volume'!L:L,MATCH(Index_New!$A844,'Index Volume'!$A:$A,0))</f>
        <v>119787000</v>
      </c>
      <c r="M844" s="46">
        <f t="shared" si="206"/>
        <v>15028268804</v>
      </c>
      <c r="N844" s="1">
        <f t="shared" si="207"/>
        <v>15028268804</v>
      </c>
      <c r="O844" t="b">
        <f t="shared" si="208"/>
        <v>1</v>
      </c>
      <c r="Q844" s="7">
        <f t="shared" si="209"/>
        <v>0.62002551531217986</v>
      </c>
      <c r="R844" s="7">
        <f t="shared" si="210"/>
        <v>3.9926569449215681E-2</v>
      </c>
      <c r="S844" s="7">
        <f t="shared" si="211"/>
        <v>4.0230369126761166E-2</v>
      </c>
      <c r="T844" s="7">
        <f t="shared" si="212"/>
        <v>1.6795799758446597E-2</v>
      </c>
      <c r="U844" s="7">
        <f t="shared" si="213"/>
        <v>0.18028015547053841</v>
      </c>
      <c r="V844" s="7">
        <f t="shared" si="214"/>
        <v>4.1800833800457821E-2</v>
      </c>
      <c r="W844" s="7">
        <f t="shared" si="215"/>
        <v>3.025771299324736E-3</v>
      </c>
      <c r="X844" s="7">
        <f t="shared" si="216"/>
        <v>6.2715004020904358E-3</v>
      </c>
      <c r="Y844" s="7">
        <f t="shared" si="217"/>
        <v>3.0531416593355024E-2</v>
      </c>
      <c r="Z844" s="7">
        <f t="shared" si="218"/>
        <v>9.8240102486016612E-3</v>
      </c>
      <c r="AA844" s="7">
        <f t="shared" si="219"/>
        <v>1.1288058539028662E-2</v>
      </c>
      <c r="AC844" s="7">
        <f>IF(DAY($A844)=1,VLOOKUP($A844-1,$A$2:$L$1124,$Q$1,FALSE)/VLOOKUP($A844-1,$A$2:$N$1124,14,FALSE),AC843)</f>
        <v>0.62002551531217986</v>
      </c>
      <c r="AD844" s="7">
        <f>IF(DAY($A844)=1,VLOOKUP($A844-1,$A$2:$L$1124,$R$1,FALSE)/VLOOKUP($A844-1,$A$2:$N$1124,14,FALSE),AD843)</f>
        <v>3.9926569449215681E-2</v>
      </c>
      <c r="AE844" s="7">
        <f>IF(DAY($A844)=1,VLOOKUP($A844-1,$A$2:$L$1124,$S$1,FALSE)/VLOOKUP($A844-1,$A$2:$N$1124,14,FALSE),AE843)</f>
        <v>4.0230369126761166E-2</v>
      </c>
      <c r="AF844" s="7">
        <f>IF(DAY($A844)=1,VLOOKUP($A844-1,$A$2:$L$1124,$T$1,FALSE)/VLOOKUP($A844-1,$A$2:$N$1124,14,FALSE),AF843)</f>
        <v>1.6795799758446597E-2</v>
      </c>
      <c r="AG844" s="7">
        <f>IF(DAY($A844)=1,VLOOKUP($A844-1,$A$2:$L$1124,$U$1,FALSE)/VLOOKUP($A844-1,$A$2:$N$1124,14,FALSE),AG843)</f>
        <v>0.18028015547053841</v>
      </c>
      <c r="AH844" s="7">
        <f>IF(DAY($A844)=1,VLOOKUP($A844-1,$A$2:$L$1124,$V$1,FALSE)/VLOOKUP($A844-1,$A$2:$N$1124,14,FALSE),AH843)</f>
        <v>4.1800833800457821E-2</v>
      </c>
      <c r="AI844" s="7">
        <f>IF(DAY($A844)=1,VLOOKUP($A844-1,$A$2:$L$1124,$W$1,FALSE)/VLOOKUP($A844-1,$A$2:$N$1124,14,FALSE),AI843)</f>
        <v>3.025771299324736E-3</v>
      </c>
      <c r="AJ844" s="7">
        <f>IF(DAY($A844)=1,VLOOKUP($A844-1,$A$2:$L$1124,$X$1,FALSE)/VLOOKUP($A844-1,$A$2:$N$1124,14,FALSE),AJ843)</f>
        <v>6.2715004020904358E-3</v>
      </c>
      <c r="AK844" s="7">
        <f>IF(DAY($A844)=1,VLOOKUP($A844-1,$A$2:$L$1124,$Y$1,FALSE)/VLOOKUP($A844-1,$A$2:$N$1124,14,FALSE),AK843)</f>
        <v>3.0531416593355024E-2</v>
      </c>
      <c r="AL844" s="7">
        <f>IF(DAY($A844)=1,VLOOKUP($A844-1,$A$2:$L$1124,$Z$1,FALSE)/VLOOKUP($A844-1,$A$2:$N$1124,14,FALSE),AL843)</f>
        <v>9.8240102486016612E-3</v>
      </c>
      <c r="AM844" s="7">
        <f>IF(DAY($A844)=1,VLOOKUP($A844-1,$A$2:$L$1124,$AA$1,FALSE)/VLOOKUP($A844-1,$A$2:$N$1124,14,FALSE),AM843)</f>
        <v>1.1288058539028662E-2</v>
      </c>
      <c r="AO844" s="12">
        <f>VLOOKUP($A844,BTC!$A$1:$G$1853,5,FALSE)</f>
        <v>8895.58</v>
      </c>
      <c r="AP844" s="12">
        <f>VLOOKUP($A844,XRP!$A$1:$G$1853,5,FALSE)</f>
        <v>0.87310299999999996</v>
      </c>
      <c r="AQ844" s="12">
        <f>VLOOKUP($A844,LTC!$A$1:$G$1853,5,FALSE)</f>
        <v>148.93</v>
      </c>
      <c r="AR844" s="12">
        <f>VLOOKUP($A844,ETC!$A$1:$G$1853,5,FALSE)</f>
        <v>18.690000000000001</v>
      </c>
      <c r="AS844" s="12">
        <f>VLOOKUP($A844,ETH!$A$1:$G$1853,5,FALSE)</f>
        <v>605.4</v>
      </c>
      <c r="AT844" s="12">
        <f>VLOOKUP($A844,BCH!$A$1:$G$1853,5,FALSE)</f>
        <v>1154.69</v>
      </c>
      <c r="AU844" s="12">
        <f>VLOOKUP($A844,XMR!$A$1:$G$1853,5,FALSE)</f>
        <v>258.18</v>
      </c>
      <c r="AV844" s="12">
        <f>VLOOKUP($A844,ZEC!$A$1:$G$1853,5,FALSE)</f>
        <v>270.64</v>
      </c>
      <c r="AW844" s="12">
        <f>VLOOKUP($A844,EOS!$A$1:$G$1853,5,FALSE)</f>
        <v>11.11</v>
      </c>
      <c r="AX844" s="12">
        <f>VLOOKUP($A844,DASH!$A$1:$G$1853,5,FALSE)</f>
        <v>444.5</v>
      </c>
      <c r="AY844" s="12">
        <f>VLOOKUP($A844,XLM!$A$1:$G$1853,5,FALSE)</f>
        <v>0.37566300000000002</v>
      </c>
      <c r="BA844" s="24">
        <v>1</v>
      </c>
      <c r="BB844" s="24">
        <v>1</v>
      </c>
      <c r="BC844" s="24">
        <v>1</v>
      </c>
      <c r="BD844" s="24">
        <v>1</v>
      </c>
      <c r="BE844" s="24">
        <v>1</v>
      </c>
      <c r="BF844" s="24">
        <v>1</v>
      </c>
      <c r="BG844" s="24">
        <v>1</v>
      </c>
      <c r="BH844" s="24">
        <v>1</v>
      </c>
      <c r="BI844" s="24">
        <v>1</v>
      </c>
      <c r="BJ844" s="24">
        <v>1</v>
      </c>
      <c r="BK844" s="24">
        <v>1</v>
      </c>
      <c r="BM844" s="19">
        <f>IF(SUM(BA843:BK843)=SUM(BA844:BK844),BM843,BM843*SUMPRODUCT(BA844:BK844,AO844:AY844,Q844:AA844)/SUMPRODUCT(BA843:BK843,AO844:AY844,AC844:AM844))</f>
        <v>0.8185351248056717</v>
      </c>
      <c r="BN844" s="26">
        <f>SUMPRODUCT(AO844:AY844,BA844:BK844,Q844:AA844)/BM844</f>
        <v>6947.0741377597196</v>
      </c>
      <c r="BO844">
        <f t="shared" si="220"/>
        <v>8895.58</v>
      </c>
    </row>
    <row r="845" spans="1:67" x14ac:dyDescent="0.75">
      <c r="A845" s="3">
        <v>43212</v>
      </c>
      <c r="B845" s="46">
        <f>INDEX('Index Volume'!B:B,MATCH(Index_New!$A845,'Index Volume'!$A:$A,0))</f>
        <v>6629899776</v>
      </c>
      <c r="C845" s="46">
        <f>INDEX('Index Volume'!C:C,MATCH(Index_New!$A845,'Index Volume'!$A:$A,0))</f>
        <v>946398976</v>
      </c>
      <c r="D845" s="46">
        <f>INDEX('Index Volume'!D:D,MATCH(Index_New!$A845,'Index Volume'!$A:$A,0))</f>
        <v>338735008</v>
      </c>
      <c r="E845" s="46">
        <f>INDEX('Index Volume'!E:E,MATCH(Index_New!$A845,'Index Volume'!$A:$A,0))</f>
        <v>157018000</v>
      </c>
      <c r="F845" s="46">
        <f>INDEX('Index Volume'!F:F,MATCH(Index_New!$A845,'Index Volume'!$A:$A,0))</f>
        <v>2426269952</v>
      </c>
      <c r="G845" s="46">
        <f>INDEX('Index Volume'!G:G,MATCH(Index_New!$A845,'Index Volume'!$A:$A,0))</f>
        <v>968409024</v>
      </c>
      <c r="H845" s="46">
        <f>INDEX('Index Volume'!H:H,MATCH(Index_New!$A845,'Index Volume'!$A:$A,0))</f>
        <v>142363008</v>
      </c>
      <c r="I845" s="46">
        <f>INDEX('Index Volume'!I:I,MATCH(Index_New!$A845,'Index Volume'!$A:$A,0))</f>
        <v>61057600</v>
      </c>
      <c r="J845" s="46">
        <f>INDEX('Index Volume'!J:J,MATCH(Index_New!$A845,'Index Volume'!$A:$A,0))</f>
        <v>1001900032</v>
      </c>
      <c r="K845" s="46">
        <f>INDEX('Index Volume'!K:K,MATCH(Index_New!$A845,'Index Volume'!$A:$A,0))</f>
        <v>100845000</v>
      </c>
      <c r="L845" s="46">
        <f>INDEX('Index Volume'!L:L,MATCH(Index_New!$A845,'Index Volume'!$A:$A,0))</f>
        <v>64261400</v>
      </c>
      <c r="M845" s="46">
        <f t="shared" si="206"/>
        <v>12837157776</v>
      </c>
      <c r="N845" s="1">
        <f t="shared" si="207"/>
        <v>12837157776</v>
      </c>
      <c r="O845" t="b">
        <f t="shared" si="208"/>
        <v>1</v>
      </c>
      <c r="Q845" s="7">
        <f t="shared" si="209"/>
        <v>0.62002551531217986</v>
      </c>
      <c r="R845" s="7">
        <f t="shared" si="210"/>
        <v>3.9926569449215681E-2</v>
      </c>
      <c r="S845" s="7">
        <f t="shared" si="211"/>
        <v>4.0230369126761166E-2</v>
      </c>
      <c r="T845" s="7">
        <f t="shared" si="212"/>
        <v>1.6795799758446597E-2</v>
      </c>
      <c r="U845" s="7">
        <f t="shared" si="213"/>
        <v>0.18028015547053841</v>
      </c>
      <c r="V845" s="7">
        <f t="shared" si="214"/>
        <v>4.1800833800457821E-2</v>
      </c>
      <c r="W845" s="7">
        <f t="shared" si="215"/>
        <v>3.025771299324736E-3</v>
      </c>
      <c r="X845" s="7">
        <f t="shared" si="216"/>
        <v>6.2715004020904358E-3</v>
      </c>
      <c r="Y845" s="7">
        <f t="shared" si="217"/>
        <v>3.0531416593355024E-2</v>
      </c>
      <c r="Z845" s="7">
        <f t="shared" si="218"/>
        <v>9.8240102486016612E-3</v>
      </c>
      <c r="AA845" s="7">
        <f t="shared" si="219"/>
        <v>1.1288058539028662E-2</v>
      </c>
      <c r="AC845" s="7">
        <f>IF(DAY($A845)=1,VLOOKUP($A845-1,$A$2:$L$1124,$Q$1,FALSE)/VLOOKUP($A845-1,$A$2:$N$1124,14,FALSE),AC844)</f>
        <v>0.62002551531217986</v>
      </c>
      <c r="AD845" s="7">
        <f>IF(DAY($A845)=1,VLOOKUP($A845-1,$A$2:$L$1124,$R$1,FALSE)/VLOOKUP($A845-1,$A$2:$N$1124,14,FALSE),AD844)</f>
        <v>3.9926569449215681E-2</v>
      </c>
      <c r="AE845" s="7">
        <f>IF(DAY($A845)=1,VLOOKUP($A845-1,$A$2:$L$1124,$S$1,FALSE)/VLOOKUP($A845-1,$A$2:$N$1124,14,FALSE),AE844)</f>
        <v>4.0230369126761166E-2</v>
      </c>
      <c r="AF845" s="7">
        <f>IF(DAY($A845)=1,VLOOKUP($A845-1,$A$2:$L$1124,$T$1,FALSE)/VLOOKUP($A845-1,$A$2:$N$1124,14,FALSE),AF844)</f>
        <v>1.6795799758446597E-2</v>
      </c>
      <c r="AG845" s="7">
        <f>IF(DAY($A845)=1,VLOOKUP($A845-1,$A$2:$L$1124,$U$1,FALSE)/VLOOKUP($A845-1,$A$2:$N$1124,14,FALSE),AG844)</f>
        <v>0.18028015547053841</v>
      </c>
      <c r="AH845" s="7">
        <f>IF(DAY($A845)=1,VLOOKUP($A845-1,$A$2:$L$1124,$V$1,FALSE)/VLOOKUP($A845-1,$A$2:$N$1124,14,FALSE),AH844)</f>
        <v>4.1800833800457821E-2</v>
      </c>
      <c r="AI845" s="7">
        <f>IF(DAY($A845)=1,VLOOKUP($A845-1,$A$2:$L$1124,$W$1,FALSE)/VLOOKUP($A845-1,$A$2:$N$1124,14,FALSE),AI844)</f>
        <v>3.025771299324736E-3</v>
      </c>
      <c r="AJ845" s="7">
        <f>IF(DAY($A845)=1,VLOOKUP($A845-1,$A$2:$L$1124,$X$1,FALSE)/VLOOKUP($A845-1,$A$2:$N$1124,14,FALSE),AJ844)</f>
        <v>6.2715004020904358E-3</v>
      </c>
      <c r="AK845" s="7">
        <f>IF(DAY($A845)=1,VLOOKUP($A845-1,$A$2:$L$1124,$Y$1,FALSE)/VLOOKUP($A845-1,$A$2:$N$1124,14,FALSE),AK844)</f>
        <v>3.0531416593355024E-2</v>
      </c>
      <c r="AL845" s="7">
        <f>IF(DAY($A845)=1,VLOOKUP($A845-1,$A$2:$L$1124,$Z$1,FALSE)/VLOOKUP($A845-1,$A$2:$N$1124,14,FALSE),AL844)</f>
        <v>9.8240102486016612E-3</v>
      </c>
      <c r="AM845" s="7">
        <f>IF(DAY($A845)=1,VLOOKUP($A845-1,$A$2:$L$1124,$AA$1,FALSE)/VLOOKUP($A845-1,$A$2:$N$1124,14,FALSE),AM844)</f>
        <v>1.1288058539028662E-2</v>
      </c>
      <c r="AO845" s="12">
        <f>VLOOKUP($A845,BTC!$A$1:$G$1853,5,FALSE)</f>
        <v>8802.4599999999991</v>
      </c>
      <c r="AP845" s="12">
        <f>VLOOKUP($A845,XRP!$A$1:$G$1853,5,FALSE)</f>
        <v>0.86999499999999996</v>
      </c>
      <c r="AQ845" s="12">
        <f>VLOOKUP($A845,LTC!$A$1:$G$1853,5,FALSE)</f>
        <v>146.77000000000001</v>
      </c>
      <c r="AR845" s="12">
        <f>VLOOKUP($A845,ETC!$A$1:$G$1853,5,FALSE)</f>
        <v>18.79</v>
      </c>
      <c r="AS845" s="12">
        <f>VLOOKUP($A845,ETH!$A$1:$G$1853,5,FALSE)</f>
        <v>621.86</v>
      </c>
      <c r="AT845" s="12">
        <f>VLOOKUP($A845,BCH!$A$1:$G$1853,5,FALSE)</f>
        <v>1201.22</v>
      </c>
      <c r="AU845" s="12">
        <f>VLOOKUP($A845,XMR!$A$1:$G$1853,5,FALSE)</f>
        <v>271.3</v>
      </c>
      <c r="AV845" s="12">
        <f>VLOOKUP($A845,ZEC!$A$1:$G$1853,5,FALSE)</f>
        <v>272.32</v>
      </c>
      <c r="AW845" s="12">
        <f>VLOOKUP($A845,EOS!$A$1:$G$1853,5,FALSE)</f>
        <v>11.35</v>
      </c>
      <c r="AX845" s="12">
        <f>VLOOKUP($A845,DASH!$A$1:$G$1853,5,FALSE)</f>
        <v>467.71</v>
      </c>
      <c r="AY845" s="12">
        <f>VLOOKUP($A845,XLM!$A$1:$G$1853,5,FALSE)</f>
        <v>0.36813899999999999</v>
      </c>
      <c r="BA845" s="24">
        <v>1</v>
      </c>
      <c r="BB845" s="24">
        <v>1</v>
      </c>
      <c r="BC845" s="24">
        <v>1</v>
      </c>
      <c r="BD845" s="24">
        <v>1</v>
      </c>
      <c r="BE845" s="24">
        <v>1</v>
      </c>
      <c r="BF845" s="24">
        <v>1</v>
      </c>
      <c r="BG845" s="24">
        <v>1</v>
      </c>
      <c r="BH845" s="24">
        <v>1</v>
      </c>
      <c r="BI845" s="24">
        <v>1</v>
      </c>
      <c r="BJ845" s="24">
        <v>1</v>
      </c>
      <c r="BK845" s="24">
        <v>1</v>
      </c>
      <c r="BM845" s="19">
        <f>IF(SUM(BA844:BK844)=SUM(BA845:BK845),BM844,BM844*SUMPRODUCT(BA845:BK845,AO845:AY845,Q845:AA845)/SUMPRODUCT(BA844:BK844,AO845:AY845,AC845:AM845))</f>
        <v>0.8185351248056717</v>
      </c>
      <c r="BN845" s="26">
        <f>SUMPRODUCT(AO845:AY845,BA845:BK845,Q845:AA845)/BM845</f>
        <v>6882.7834064058552</v>
      </c>
      <c r="BO845">
        <f t="shared" si="220"/>
        <v>8802.4599999999991</v>
      </c>
    </row>
    <row r="846" spans="1:67" x14ac:dyDescent="0.75">
      <c r="A846" s="4">
        <v>43213</v>
      </c>
      <c r="B846" s="46">
        <f>INDEX('Index Volume'!B:B,MATCH(Index_New!$A846,'Index Volume'!$A:$A,0))</f>
        <v>6925190144</v>
      </c>
      <c r="C846" s="46">
        <f>INDEX('Index Volume'!C:C,MATCH(Index_New!$A846,'Index Volume'!$A:$A,0))</f>
        <v>674545024</v>
      </c>
      <c r="D846" s="46">
        <f>INDEX('Index Volume'!D:D,MATCH(Index_New!$A846,'Index Volume'!$A:$A,0))</f>
        <v>376060000</v>
      </c>
      <c r="E846" s="46">
        <f>INDEX('Index Volume'!E:E,MATCH(Index_New!$A846,'Index Volume'!$A:$A,0))</f>
        <v>278155008</v>
      </c>
      <c r="F846" s="46">
        <f>INDEX('Index Volume'!F:F,MATCH(Index_New!$A846,'Index Volume'!$A:$A,0))</f>
        <v>2386830080</v>
      </c>
      <c r="G846" s="46">
        <f>INDEX('Index Volume'!G:G,MATCH(Index_New!$A846,'Index Volume'!$A:$A,0))</f>
        <v>1934290048</v>
      </c>
      <c r="H846" s="46">
        <f>INDEX('Index Volume'!H:H,MATCH(Index_New!$A846,'Index Volume'!$A:$A,0))</f>
        <v>110600000</v>
      </c>
      <c r="I846" s="46">
        <f>INDEX('Index Volume'!I:I,MATCH(Index_New!$A846,'Index Volume'!$A:$A,0))</f>
        <v>79506600</v>
      </c>
      <c r="J846" s="46">
        <f>INDEX('Index Volume'!J:J,MATCH(Index_New!$A846,'Index Volume'!$A:$A,0))</f>
        <v>662115968</v>
      </c>
      <c r="K846" s="46">
        <f>INDEX('Index Volume'!K:K,MATCH(Index_New!$A846,'Index Volume'!$A:$A,0))</f>
        <v>148591008</v>
      </c>
      <c r="L846" s="46">
        <f>INDEX('Index Volume'!L:L,MATCH(Index_New!$A846,'Index Volume'!$A:$A,0))</f>
        <v>57282000</v>
      </c>
      <c r="M846" s="46">
        <f t="shared" si="206"/>
        <v>13633165880</v>
      </c>
      <c r="N846" s="1">
        <f t="shared" si="207"/>
        <v>13633165880</v>
      </c>
      <c r="O846" t="b">
        <f t="shared" si="208"/>
        <v>1</v>
      </c>
      <c r="Q846" s="7">
        <f t="shared" si="209"/>
        <v>0.62002551531217986</v>
      </c>
      <c r="R846" s="7">
        <f t="shared" si="210"/>
        <v>3.9926569449215681E-2</v>
      </c>
      <c r="S846" s="7">
        <f t="shared" si="211"/>
        <v>4.0230369126761166E-2</v>
      </c>
      <c r="T846" s="7">
        <f t="shared" si="212"/>
        <v>1.6795799758446597E-2</v>
      </c>
      <c r="U846" s="7">
        <f t="shared" si="213"/>
        <v>0.18028015547053841</v>
      </c>
      <c r="V846" s="7">
        <f t="shared" si="214"/>
        <v>4.1800833800457821E-2</v>
      </c>
      <c r="W846" s="7">
        <f t="shared" si="215"/>
        <v>3.025771299324736E-3</v>
      </c>
      <c r="X846" s="7">
        <f t="shared" si="216"/>
        <v>6.2715004020904358E-3</v>
      </c>
      <c r="Y846" s="7">
        <f t="shared" si="217"/>
        <v>3.0531416593355024E-2</v>
      </c>
      <c r="Z846" s="7">
        <f t="shared" si="218"/>
        <v>9.8240102486016612E-3</v>
      </c>
      <c r="AA846" s="7">
        <f t="shared" si="219"/>
        <v>1.1288058539028662E-2</v>
      </c>
      <c r="AC846" s="7">
        <f>IF(DAY($A846)=1,VLOOKUP($A846-1,$A$2:$L$1124,$Q$1,FALSE)/VLOOKUP($A846-1,$A$2:$N$1124,14,FALSE),AC845)</f>
        <v>0.62002551531217986</v>
      </c>
      <c r="AD846" s="7">
        <f>IF(DAY($A846)=1,VLOOKUP($A846-1,$A$2:$L$1124,$R$1,FALSE)/VLOOKUP($A846-1,$A$2:$N$1124,14,FALSE),AD845)</f>
        <v>3.9926569449215681E-2</v>
      </c>
      <c r="AE846" s="7">
        <f>IF(DAY($A846)=1,VLOOKUP($A846-1,$A$2:$L$1124,$S$1,FALSE)/VLOOKUP($A846-1,$A$2:$N$1124,14,FALSE),AE845)</f>
        <v>4.0230369126761166E-2</v>
      </c>
      <c r="AF846" s="7">
        <f>IF(DAY($A846)=1,VLOOKUP($A846-1,$A$2:$L$1124,$T$1,FALSE)/VLOOKUP($A846-1,$A$2:$N$1124,14,FALSE),AF845)</f>
        <v>1.6795799758446597E-2</v>
      </c>
      <c r="AG846" s="7">
        <f>IF(DAY($A846)=1,VLOOKUP($A846-1,$A$2:$L$1124,$U$1,FALSE)/VLOOKUP($A846-1,$A$2:$N$1124,14,FALSE),AG845)</f>
        <v>0.18028015547053841</v>
      </c>
      <c r="AH846" s="7">
        <f>IF(DAY($A846)=1,VLOOKUP($A846-1,$A$2:$L$1124,$V$1,FALSE)/VLOOKUP($A846-1,$A$2:$N$1124,14,FALSE),AH845)</f>
        <v>4.1800833800457821E-2</v>
      </c>
      <c r="AI846" s="7">
        <f>IF(DAY($A846)=1,VLOOKUP($A846-1,$A$2:$L$1124,$W$1,FALSE)/VLOOKUP($A846-1,$A$2:$N$1124,14,FALSE),AI845)</f>
        <v>3.025771299324736E-3</v>
      </c>
      <c r="AJ846" s="7">
        <f>IF(DAY($A846)=1,VLOOKUP($A846-1,$A$2:$L$1124,$X$1,FALSE)/VLOOKUP($A846-1,$A$2:$N$1124,14,FALSE),AJ845)</f>
        <v>6.2715004020904358E-3</v>
      </c>
      <c r="AK846" s="7">
        <f>IF(DAY($A846)=1,VLOOKUP($A846-1,$A$2:$L$1124,$Y$1,FALSE)/VLOOKUP($A846-1,$A$2:$N$1124,14,FALSE),AK845)</f>
        <v>3.0531416593355024E-2</v>
      </c>
      <c r="AL846" s="7">
        <f>IF(DAY($A846)=1,VLOOKUP($A846-1,$A$2:$L$1124,$Z$1,FALSE)/VLOOKUP($A846-1,$A$2:$N$1124,14,FALSE),AL845)</f>
        <v>9.8240102486016612E-3</v>
      </c>
      <c r="AM846" s="7">
        <f>IF(DAY($A846)=1,VLOOKUP($A846-1,$A$2:$L$1124,$AA$1,FALSE)/VLOOKUP($A846-1,$A$2:$N$1124,14,FALSE),AM845)</f>
        <v>1.1288058539028662E-2</v>
      </c>
      <c r="AO846" s="12">
        <f>VLOOKUP($A846,BTC!$A$1:$G$1853,5,FALSE)</f>
        <v>8930.8799999999992</v>
      </c>
      <c r="AP846" s="12">
        <f>VLOOKUP($A846,XRP!$A$1:$G$1853,5,FALSE)</f>
        <v>0.87665700000000002</v>
      </c>
      <c r="AQ846" s="12">
        <f>VLOOKUP($A846,LTC!$A$1:$G$1853,5,FALSE)</f>
        <v>152.25</v>
      </c>
      <c r="AR846" s="12">
        <f>VLOOKUP($A846,ETC!$A$1:$G$1853,5,FALSE)</f>
        <v>20.48</v>
      </c>
      <c r="AS846" s="12">
        <f>VLOOKUP($A846,ETH!$A$1:$G$1853,5,FALSE)</f>
        <v>642.54999999999995</v>
      </c>
      <c r="AT846" s="12">
        <f>VLOOKUP($A846,BCH!$A$1:$G$1853,5,FALSE)</f>
        <v>1432.26</v>
      </c>
      <c r="AU846" s="12">
        <f>VLOOKUP($A846,XMR!$A$1:$G$1853,5,FALSE)</f>
        <v>283.3</v>
      </c>
      <c r="AV846" s="12">
        <f>VLOOKUP($A846,ZEC!$A$1:$G$1853,5,FALSE)</f>
        <v>297.63</v>
      </c>
      <c r="AW846" s="12">
        <f>VLOOKUP($A846,EOS!$A$1:$G$1853,5,FALSE)</f>
        <v>11.61</v>
      </c>
      <c r="AX846" s="12">
        <f>VLOOKUP($A846,DASH!$A$1:$G$1853,5,FALSE)</f>
        <v>503.39</v>
      </c>
      <c r="AY846" s="12">
        <f>VLOOKUP($A846,XLM!$A$1:$G$1853,5,FALSE)</f>
        <v>0.37212800000000001</v>
      </c>
      <c r="BA846" s="24">
        <v>1</v>
      </c>
      <c r="BB846" s="24">
        <v>1</v>
      </c>
      <c r="BC846" s="24">
        <v>1</v>
      </c>
      <c r="BD846" s="24">
        <v>1</v>
      </c>
      <c r="BE846" s="24">
        <v>1</v>
      </c>
      <c r="BF846" s="24">
        <v>1</v>
      </c>
      <c r="BG846" s="24">
        <v>1</v>
      </c>
      <c r="BH846" s="24">
        <v>1</v>
      </c>
      <c r="BI846" s="24">
        <v>1</v>
      </c>
      <c r="BJ846" s="24">
        <v>1</v>
      </c>
      <c r="BK846" s="24">
        <v>1</v>
      </c>
      <c r="BM846" s="19">
        <f>IF(SUM(BA845:BK845)=SUM(BA846:BK846),BM845,BM845*SUMPRODUCT(BA846:BK846,AO846:AY846,Q846:AA846)/SUMPRODUCT(BA845:BK845,AO846:AY846,AC846:AM846))</f>
        <v>0.8185351248056717</v>
      </c>
      <c r="BN846" s="26">
        <f>SUMPRODUCT(AO846:AY846,BA846:BK846,Q846:AA846)/BM846</f>
        <v>6997.3954652159609</v>
      </c>
      <c r="BO846">
        <f t="shared" si="220"/>
        <v>8930.8799999999992</v>
      </c>
    </row>
    <row r="847" spans="1:67" x14ac:dyDescent="0.75">
      <c r="A847" s="3">
        <v>43214</v>
      </c>
      <c r="B847" s="46">
        <f>INDEX('Index Volume'!B:B,MATCH(Index_New!$A847,'Index Volume'!$A:$A,0))</f>
        <v>10678800384</v>
      </c>
      <c r="C847" s="46">
        <f>INDEX('Index Volume'!C:C,MATCH(Index_New!$A847,'Index Volume'!$A:$A,0))</f>
        <v>1572930048</v>
      </c>
      <c r="D847" s="46">
        <f>INDEX('Index Volume'!D:D,MATCH(Index_New!$A847,'Index Volume'!$A:$A,0))</f>
        <v>643558016</v>
      </c>
      <c r="E847" s="46">
        <f>INDEX('Index Volume'!E:E,MATCH(Index_New!$A847,'Index Volume'!$A:$A,0))</f>
        <v>320566016</v>
      </c>
      <c r="F847" s="46">
        <f>INDEX('Index Volume'!F:F,MATCH(Index_New!$A847,'Index Volume'!$A:$A,0))</f>
        <v>3581860096</v>
      </c>
      <c r="G847" s="46">
        <f>INDEX('Index Volume'!G:G,MATCH(Index_New!$A847,'Index Volume'!$A:$A,0))</f>
        <v>2053920000</v>
      </c>
      <c r="H847" s="46">
        <f>INDEX('Index Volume'!H:H,MATCH(Index_New!$A847,'Index Volume'!$A:$A,0))</f>
        <v>141852000</v>
      </c>
      <c r="I847" s="46">
        <f>INDEX('Index Volume'!I:I,MATCH(Index_New!$A847,'Index Volume'!$A:$A,0))</f>
        <v>99571800</v>
      </c>
      <c r="J847" s="46">
        <f>INDEX('Index Volume'!J:J,MATCH(Index_New!$A847,'Index Volume'!$A:$A,0))</f>
        <v>3223780096</v>
      </c>
      <c r="K847" s="46">
        <f>INDEX('Index Volume'!K:K,MATCH(Index_New!$A847,'Index Volume'!$A:$A,0))</f>
        <v>140408992</v>
      </c>
      <c r="L847" s="46">
        <f>INDEX('Index Volume'!L:L,MATCH(Index_New!$A847,'Index Volume'!$A:$A,0))</f>
        <v>120285000</v>
      </c>
      <c r="M847" s="46">
        <f t="shared" si="206"/>
        <v>22577532448</v>
      </c>
      <c r="N847" s="1">
        <f t="shared" si="207"/>
        <v>22577532448</v>
      </c>
      <c r="O847" t="b">
        <f t="shared" si="208"/>
        <v>1</v>
      </c>
      <c r="Q847" s="7">
        <f t="shared" si="209"/>
        <v>0.62002551531217986</v>
      </c>
      <c r="R847" s="7">
        <f t="shared" si="210"/>
        <v>3.9926569449215681E-2</v>
      </c>
      <c r="S847" s="7">
        <f t="shared" si="211"/>
        <v>4.0230369126761166E-2</v>
      </c>
      <c r="T847" s="7">
        <f t="shared" si="212"/>
        <v>1.6795799758446597E-2</v>
      </c>
      <c r="U847" s="7">
        <f t="shared" si="213"/>
        <v>0.18028015547053841</v>
      </c>
      <c r="V847" s="7">
        <f t="shared" si="214"/>
        <v>4.1800833800457821E-2</v>
      </c>
      <c r="W847" s="7">
        <f t="shared" si="215"/>
        <v>3.025771299324736E-3</v>
      </c>
      <c r="X847" s="7">
        <f t="shared" si="216"/>
        <v>6.2715004020904358E-3</v>
      </c>
      <c r="Y847" s="7">
        <f t="shared" si="217"/>
        <v>3.0531416593355024E-2</v>
      </c>
      <c r="Z847" s="7">
        <f t="shared" si="218"/>
        <v>9.8240102486016612E-3</v>
      </c>
      <c r="AA847" s="7">
        <f t="shared" si="219"/>
        <v>1.1288058539028662E-2</v>
      </c>
      <c r="AC847" s="7">
        <f>IF(DAY($A847)=1,VLOOKUP($A847-1,$A$2:$L$1124,$Q$1,FALSE)/VLOOKUP($A847-1,$A$2:$N$1124,14,FALSE),AC846)</f>
        <v>0.62002551531217986</v>
      </c>
      <c r="AD847" s="7">
        <f>IF(DAY($A847)=1,VLOOKUP($A847-1,$A$2:$L$1124,$R$1,FALSE)/VLOOKUP($A847-1,$A$2:$N$1124,14,FALSE),AD846)</f>
        <v>3.9926569449215681E-2</v>
      </c>
      <c r="AE847" s="7">
        <f>IF(DAY($A847)=1,VLOOKUP($A847-1,$A$2:$L$1124,$S$1,FALSE)/VLOOKUP($A847-1,$A$2:$N$1124,14,FALSE),AE846)</f>
        <v>4.0230369126761166E-2</v>
      </c>
      <c r="AF847" s="7">
        <f>IF(DAY($A847)=1,VLOOKUP($A847-1,$A$2:$L$1124,$T$1,FALSE)/VLOOKUP($A847-1,$A$2:$N$1124,14,FALSE),AF846)</f>
        <v>1.6795799758446597E-2</v>
      </c>
      <c r="AG847" s="7">
        <f>IF(DAY($A847)=1,VLOOKUP($A847-1,$A$2:$L$1124,$U$1,FALSE)/VLOOKUP($A847-1,$A$2:$N$1124,14,FALSE),AG846)</f>
        <v>0.18028015547053841</v>
      </c>
      <c r="AH847" s="7">
        <f>IF(DAY($A847)=1,VLOOKUP($A847-1,$A$2:$L$1124,$V$1,FALSE)/VLOOKUP($A847-1,$A$2:$N$1124,14,FALSE),AH846)</f>
        <v>4.1800833800457821E-2</v>
      </c>
      <c r="AI847" s="7">
        <f>IF(DAY($A847)=1,VLOOKUP($A847-1,$A$2:$L$1124,$W$1,FALSE)/VLOOKUP($A847-1,$A$2:$N$1124,14,FALSE),AI846)</f>
        <v>3.025771299324736E-3</v>
      </c>
      <c r="AJ847" s="7">
        <f>IF(DAY($A847)=1,VLOOKUP($A847-1,$A$2:$L$1124,$X$1,FALSE)/VLOOKUP($A847-1,$A$2:$N$1124,14,FALSE),AJ846)</f>
        <v>6.2715004020904358E-3</v>
      </c>
      <c r="AK847" s="7">
        <f>IF(DAY($A847)=1,VLOOKUP($A847-1,$A$2:$L$1124,$Y$1,FALSE)/VLOOKUP($A847-1,$A$2:$N$1124,14,FALSE),AK846)</f>
        <v>3.0531416593355024E-2</v>
      </c>
      <c r="AL847" s="7">
        <f>IF(DAY($A847)=1,VLOOKUP($A847-1,$A$2:$L$1124,$Z$1,FALSE)/VLOOKUP($A847-1,$A$2:$N$1124,14,FALSE),AL846)</f>
        <v>9.8240102486016612E-3</v>
      </c>
      <c r="AM847" s="7">
        <f>IF(DAY($A847)=1,VLOOKUP($A847-1,$A$2:$L$1124,$AA$1,FALSE)/VLOOKUP($A847-1,$A$2:$N$1124,14,FALSE),AM846)</f>
        <v>1.1288058539028662E-2</v>
      </c>
      <c r="AO847" s="12">
        <f>VLOOKUP($A847,BTC!$A$1:$G$1853,5,FALSE)</f>
        <v>9697.5</v>
      </c>
      <c r="AP847" s="12">
        <f>VLOOKUP($A847,XRP!$A$1:$G$1853,5,FALSE)</f>
        <v>0.93478099999999997</v>
      </c>
      <c r="AQ847" s="12">
        <f>VLOOKUP($A847,LTC!$A$1:$G$1853,5,FALSE)</f>
        <v>165.78</v>
      </c>
      <c r="AR847" s="12">
        <f>VLOOKUP($A847,ETC!$A$1:$G$1853,5,FALSE)</f>
        <v>22.25</v>
      </c>
      <c r="AS847" s="12">
        <f>VLOOKUP($A847,ETH!$A$1:$G$1853,5,FALSE)</f>
        <v>708.16</v>
      </c>
      <c r="AT847" s="12">
        <f>VLOOKUP($A847,BCH!$A$1:$G$1853,5,FALSE)</f>
        <v>1426.42</v>
      </c>
      <c r="AU847" s="12">
        <f>VLOOKUP($A847,XMR!$A$1:$G$1853,5,FALSE)</f>
        <v>296.04000000000002</v>
      </c>
      <c r="AV847" s="12">
        <f>VLOOKUP($A847,ZEC!$A$1:$G$1853,5,FALSE)</f>
        <v>319.66000000000003</v>
      </c>
      <c r="AW847" s="12">
        <f>VLOOKUP($A847,EOS!$A$1:$G$1853,5,FALSE)</f>
        <v>15.31</v>
      </c>
      <c r="AX847" s="12">
        <f>VLOOKUP($A847,DASH!$A$1:$G$1853,5,FALSE)</f>
        <v>530.13</v>
      </c>
      <c r="AY847" s="12">
        <f>VLOOKUP($A847,XLM!$A$1:$G$1853,5,FALSE)</f>
        <v>0.40067000000000003</v>
      </c>
      <c r="BA847" s="24">
        <v>1</v>
      </c>
      <c r="BB847" s="24">
        <v>1</v>
      </c>
      <c r="BC847" s="24">
        <v>1</v>
      </c>
      <c r="BD847" s="24">
        <v>1</v>
      </c>
      <c r="BE847" s="24">
        <v>1</v>
      </c>
      <c r="BF847" s="24">
        <v>1</v>
      </c>
      <c r="BG847" s="24">
        <v>1</v>
      </c>
      <c r="BH847" s="24">
        <v>1</v>
      </c>
      <c r="BI847" s="24">
        <v>1</v>
      </c>
      <c r="BJ847" s="24">
        <v>1</v>
      </c>
      <c r="BK847" s="24">
        <v>1</v>
      </c>
      <c r="BM847" s="19">
        <f>IF(SUM(BA846:BK846)=SUM(BA847:BK847),BM846,BM846*SUMPRODUCT(BA847:BK847,AO847:AY847,Q847:AA847)/SUMPRODUCT(BA846:BK846,AO847:AY847,AC847:AM847))</f>
        <v>0.8185351248056717</v>
      </c>
      <c r="BN847" s="26">
        <f>SUMPRODUCT(AO847:AY847,BA847:BK847,Q847:AA847)/BM847</f>
        <v>7593.6277684866582</v>
      </c>
      <c r="BO847">
        <f t="shared" si="220"/>
        <v>9697.5</v>
      </c>
    </row>
    <row r="848" spans="1:67" x14ac:dyDescent="0.75">
      <c r="A848" s="4">
        <v>43215</v>
      </c>
      <c r="B848" s="46">
        <f>INDEX('Index Volume'!B:B,MATCH(Index_New!$A848,'Index Volume'!$A:$A,0))</f>
        <v>11083100160</v>
      </c>
      <c r="C848" s="46">
        <f>INDEX('Index Volume'!C:C,MATCH(Index_New!$A848,'Index Volume'!$A:$A,0))</f>
        <v>1614050048</v>
      </c>
      <c r="D848" s="46">
        <f>INDEX('Index Volume'!D:D,MATCH(Index_New!$A848,'Index Volume'!$A:$A,0))</f>
        <v>613467008</v>
      </c>
      <c r="E848" s="46">
        <f>INDEX('Index Volume'!E:E,MATCH(Index_New!$A848,'Index Volume'!$A:$A,0))</f>
        <v>358536000</v>
      </c>
      <c r="F848" s="46">
        <f>INDEX('Index Volume'!F:F,MATCH(Index_New!$A848,'Index Volume'!$A:$A,0))</f>
        <v>4216140032</v>
      </c>
      <c r="G848" s="46">
        <f>INDEX('Index Volume'!G:G,MATCH(Index_New!$A848,'Index Volume'!$A:$A,0))</f>
        <v>1830969984</v>
      </c>
      <c r="H848" s="46">
        <f>INDEX('Index Volume'!H:H,MATCH(Index_New!$A848,'Index Volume'!$A:$A,0))</f>
        <v>157435008</v>
      </c>
      <c r="I848" s="46">
        <f>INDEX('Index Volume'!I:I,MATCH(Index_New!$A848,'Index Volume'!$A:$A,0))</f>
        <v>86984896</v>
      </c>
      <c r="J848" s="46">
        <f>INDEX('Index Volume'!J:J,MATCH(Index_New!$A848,'Index Volume'!$A:$A,0))</f>
        <v>3005040128</v>
      </c>
      <c r="K848" s="46">
        <f>INDEX('Index Volume'!K:K,MATCH(Index_New!$A848,'Index Volume'!$A:$A,0))</f>
        <v>125297000</v>
      </c>
      <c r="L848" s="46">
        <f>INDEX('Index Volume'!L:L,MATCH(Index_New!$A848,'Index Volume'!$A:$A,0))</f>
        <v>130724000</v>
      </c>
      <c r="M848" s="46">
        <f t="shared" si="206"/>
        <v>23221744264</v>
      </c>
      <c r="N848" s="1">
        <f t="shared" si="207"/>
        <v>23221744264</v>
      </c>
      <c r="O848" t="b">
        <f t="shared" si="208"/>
        <v>1</v>
      </c>
      <c r="Q848" s="7">
        <f t="shared" si="209"/>
        <v>0.62002551531217986</v>
      </c>
      <c r="R848" s="7">
        <f t="shared" si="210"/>
        <v>3.9926569449215681E-2</v>
      </c>
      <c r="S848" s="7">
        <f t="shared" si="211"/>
        <v>4.0230369126761166E-2</v>
      </c>
      <c r="T848" s="7">
        <f t="shared" si="212"/>
        <v>1.6795799758446597E-2</v>
      </c>
      <c r="U848" s="7">
        <f t="shared" si="213"/>
        <v>0.18028015547053841</v>
      </c>
      <c r="V848" s="7">
        <f t="shared" si="214"/>
        <v>4.1800833800457821E-2</v>
      </c>
      <c r="W848" s="7">
        <f t="shared" si="215"/>
        <v>3.025771299324736E-3</v>
      </c>
      <c r="X848" s="7">
        <f t="shared" si="216"/>
        <v>6.2715004020904358E-3</v>
      </c>
      <c r="Y848" s="7">
        <f t="shared" si="217"/>
        <v>3.0531416593355024E-2</v>
      </c>
      <c r="Z848" s="7">
        <f t="shared" si="218"/>
        <v>9.8240102486016612E-3</v>
      </c>
      <c r="AA848" s="7">
        <f t="shared" si="219"/>
        <v>1.1288058539028662E-2</v>
      </c>
      <c r="AC848" s="7">
        <f>IF(DAY($A848)=1,VLOOKUP($A848-1,$A$2:$L$1124,$Q$1,FALSE)/VLOOKUP($A848-1,$A$2:$N$1124,14,FALSE),AC847)</f>
        <v>0.62002551531217986</v>
      </c>
      <c r="AD848" s="7">
        <f>IF(DAY($A848)=1,VLOOKUP($A848-1,$A$2:$L$1124,$R$1,FALSE)/VLOOKUP($A848-1,$A$2:$N$1124,14,FALSE),AD847)</f>
        <v>3.9926569449215681E-2</v>
      </c>
      <c r="AE848" s="7">
        <f>IF(DAY($A848)=1,VLOOKUP($A848-1,$A$2:$L$1124,$S$1,FALSE)/VLOOKUP($A848-1,$A$2:$N$1124,14,FALSE),AE847)</f>
        <v>4.0230369126761166E-2</v>
      </c>
      <c r="AF848" s="7">
        <f>IF(DAY($A848)=1,VLOOKUP($A848-1,$A$2:$L$1124,$T$1,FALSE)/VLOOKUP($A848-1,$A$2:$N$1124,14,FALSE),AF847)</f>
        <v>1.6795799758446597E-2</v>
      </c>
      <c r="AG848" s="7">
        <f>IF(DAY($A848)=1,VLOOKUP($A848-1,$A$2:$L$1124,$U$1,FALSE)/VLOOKUP($A848-1,$A$2:$N$1124,14,FALSE),AG847)</f>
        <v>0.18028015547053841</v>
      </c>
      <c r="AH848" s="7">
        <f>IF(DAY($A848)=1,VLOOKUP($A848-1,$A$2:$L$1124,$V$1,FALSE)/VLOOKUP($A848-1,$A$2:$N$1124,14,FALSE),AH847)</f>
        <v>4.1800833800457821E-2</v>
      </c>
      <c r="AI848" s="7">
        <f>IF(DAY($A848)=1,VLOOKUP($A848-1,$A$2:$L$1124,$W$1,FALSE)/VLOOKUP($A848-1,$A$2:$N$1124,14,FALSE),AI847)</f>
        <v>3.025771299324736E-3</v>
      </c>
      <c r="AJ848" s="7">
        <f>IF(DAY($A848)=1,VLOOKUP($A848-1,$A$2:$L$1124,$X$1,FALSE)/VLOOKUP($A848-1,$A$2:$N$1124,14,FALSE),AJ847)</f>
        <v>6.2715004020904358E-3</v>
      </c>
      <c r="AK848" s="7">
        <f>IF(DAY($A848)=1,VLOOKUP($A848-1,$A$2:$L$1124,$Y$1,FALSE)/VLOOKUP($A848-1,$A$2:$N$1124,14,FALSE),AK847)</f>
        <v>3.0531416593355024E-2</v>
      </c>
      <c r="AL848" s="7">
        <f>IF(DAY($A848)=1,VLOOKUP($A848-1,$A$2:$L$1124,$Z$1,FALSE)/VLOOKUP($A848-1,$A$2:$N$1124,14,FALSE),AL847)</f>
        <v>9.8240102486016612E-3</v>
      </c>
      <c r="AM848" s="7">
        <f>IF(DAY($A848)=1,VLOOKUP($A848-1,$A$2:$L$1124,$AA$1,FALSE)/VLOOKUP($A848-1,$A$2:$N$1124,14,FALSE),AM847)</f>
        <v>1.1288058539028662E-2</v>
      </c>
      <c r="AO848" s="12">
        <f>VLOOKUP($A848,BTC!$A$1:$G$1853,5,FALSE)</f>
        <v>8845.74</v>
      </c>
      <c r="AP848" s="12">
        <f>VLOOKUP($A848,XRP!$A$1:$G$1853,5,FALSE)</f>
        <v>0.80060699999999996</v>
      </c>
      <c r="AQ848" s="12">
        <f>VLOOKUP($A848,LTC!$A$1:$G$1853,5,FALSE)</f>
        <v>144.76</v>
      </c>
      <c r="AR848" s="12">
        <f>VLOOKUP($A848,ETC!$A$1:$G$1853,5,FALSE)</f>
        <v>18.579999999999998</v>
      </c>
      <c r="AS848" s="12">
        <f>VLOOKUP($A848,ETH!$A$1:$G$1853,5,FALSE)</f>
        <v>615.41999999999996</v>
      </c>
      <c r="AT848" s="12">
        <f>VLOOKUP($A848,BCH!$A$1:$G$1853,5,FALSE)</f>
        <v>1284.79</v>
      </c>
      <c r="AU848" s="12">
        <f>VLOOKUP($A848,XMR!$A$1:$G$1853,5,FALSE)</f>
        <v>257.14</v>
      </c>
      <c r="AV848" s="12">
        <f>VLOOKUP($A848,ZEC!$A$1:$G$1853,5,FALSE)</f>
        <v>283.60000000000002</v>
      </c>
      <c r="AW848" s="12">
        <f>VLOOKUP($A848,EOS!$A$1:$G$1853,5,FALSE)</f>
        <v>14.46</v>
      </c>
      <c r="AX848" s="12">
        <f>VLOOKUP($A848,DASH!$A$1:$G$1853,5,FALSE)</f>
        <v>461.01</v>
      </c>
      <c r="AY848" s="12">
        <f>VLOOKUP($A848,XLM!$A$1:$G$1853,5,FALSE)</f>
        <v>0.33951700000000001</v>
      </c>
      <c r="BA848" s="24">
        <v>1</v>
      </c>
      <c r="BB848" s="24">
        <v>1</v>
      </c>
      <c r="BC848" s="24">
        <v>1</v>
      </c>
      <c r="BD848" s="24">
        <v>1</v>
      </c>
      <c r="BE848" s="24">
        <v>1</v>
      </c>
      <c r="BF848" s="24">
        <v>1</v>
      </c>
      <c r="BG848" s="24">
        <v>1</v>
      </c>
      <c r="BH848" s="24">
        <v>1</v>
      </c>
      <c r="BI848" s="24">
        <v>1</v>
      </c>
      <c r="BJ848" s="24">
        <v>1</v>
      </c>
      <c r="BK848" s="24">
        <v>1</v>
      </c>
      <c r="BM848" s="19">
        <f>IF(SUM(BA847:BK847)=SUM(BA848:BK848),BM847,BM847*SUMPRODUCT(BA848:BK848,AO848:AY848,Q848:AA848)/SUMPRODUCT(BA847:BK847,AO848:AY848,AC848:AM848))</f>
        <v>0.8185351248056717</v>
      </c>
      <c r="BN848" s="26">
        <f>SUMPRODUCT(AO848:AY848,BA848:BK848,Q848:AA848)/BM848</f>
        <v>6918.3793639494907</v>
      </c>
      <c r="BO848">
        <f t="shared" si="220"/>
        <v>8845.74</v>
      </c>
    </row>
    <row r="849" spans="1:67" x14ac:dyDescent="0.75">
      <c r="A849" s="3">
        <v>43216</v>
      </c>
      <c r="B849" s="46">
        <f>INDEX('Index Volume'!B:B,MATCH(Index_New!$A849,'Index Volume'!$A:$A,0))</f>
        <v>8970559488</v>
      </c>
      <c r="C849" s="46">
        <f>INDEX('Index Volume'!C:C,MATCH(Index_New!$A849,'Index Volume'!$A:$A,0))</f>
        <v>1028590016</v>
      </c>
      <c r="D849" s="46">
        <f>INDEX('Index Volume'!D:D,MATCH(Index_New!$A849,'Index Volume'!$A:$A,0))</f>
        <v>412436992</v>
      </c>
      <c r="E849" s="46">
        <f>INDEX('Index Volume'!E:E,MATCH(Index_New!$A849,'Index Volume'!$A:$A,0))</f>
        <v>280513984</v>
      </c>
      <c r="F849" s="46">
        <f>INDEX('Index Volume'!F:F,MATCH(Index_New!$A849,'Index Volume'!$A:$A,0))</f>
        <v>2984009984</v>
      </c>
      <c r="G849" s="46">
        <f>INDEX('Index Volume'!G:G,MATCH(Index_New!$A849,'Index Volume'!$A:$A,0))</f>
        <v>1281929984</v>
      </c>
      <c r="H849" s="46">
        <f>INDEX('Index Volume'!H:H,MATCH(Index_New!$A849,'Index Volume'!$A:$A,0))</f>
        <v>153394000</v>
      </c>
      <c r="I849" s="46">
        <f>INDEX('Index Volume'!I:I,MATCH(Index_New!$A849,'Index Volume'!$A:$A,0))</f>
        <v>67863400</v>
      </c>
      <c r="J849" s="46">
        <f>INDEX('Index Volume'!J:J,MATCH(Index_New!$A849,'Index Volume'!$A:$A,0))</f>
        <v>1566850048</v>
      </c>
      <c r="K849" s="46">
        <f>INDEX('Index Volume'!K:K,MATCH(Index_New!$A849,'Index Volume'!$A:$A,0))</f>
        <v>132803000</v>
      </c>
      <c r="L849" s="46">
        <f>INDEX('Index Volume'!L:L,MATCH(Index_New!$A849,'Index Volume'!$A:$A,0))</f>
        <v>152903008</v>
      </c>
      <c r="M849" s="46">
        <f t="shared" si="206"/>
        <v>17031853904</v>
      </c>
      <c r="N849" s="1">
        <f t="shared" si="207"/>
        <v>17031853904</v>
      </c>
      <c r="O849" t="b">
        <f t="shared" si="208"/>
        <v>1</v>
      </c>
      <c r="Q849" s="7">
        <f t="shared" si="209"/>
        <v>0.62002551531217986</v>
      </c>
      <c r="R849" s="7">
        <f t="shared" si="210"/>
        <v>3.9926569449215681E-2</v>
      </c>
      <c r="S849" s="7">
        <f t="shared" si="211"/>
        <v>4.0230369126761166E-2</v>
      </c>
      <c r="T849" s="7">
        <f t="shared" si="212"/>
        <v>1.6795799758446597E-2</v>
      </c>
      <c r="U849" s="7">
        <f t="shared" si="213"/>
        <v>0.18028015547053841</v>
      </c>
      <c r="V849" s="7">
        <f t="shared" si="214"/>
        <v>4.1800833800457821E-2</v>
      </c>
      <c r="W849" s="7">
        <f t="shared" si="215"/>
        <v>3.025771299324736E-3</v>
      </c>
      <c r="X849" s="7">
        <f t="shared" si="216"/>
        <v>6.2715004020904358E-3</v>
      </c>
      <c r="Y849" s="7">
        <f t="shared" si="217"/>
        <v>3.0531416593355024E-2</v>
      </c>
      <c r="Z849" s="7">
        <f t="shared" si="218"/>
        <v>9.8240102486016612E-3</v>
      </c>
      <c r="AA849" s="7">
        <f t="shared" si="219"/>
        <v>1.1288058539028662E-2</v>
      </c>
      <c r="AC849" s="7">
        <f>IF(DAY($A849)=1,VLOOKUP($A849-1,$A$2:$L$1124,$Q$1,FALSE)/VLOOKUP($A849-1,$A$2:$N$1124,14,FALSE),AC848)</f>
        <v>0.62002551531217986</v>
      </c>
      <c r="AD849" s="7">
        <f>IF(DAY($A849)=1,VLOOKUP($A849-1,$A$2:$L$1124,$R$1,FALSE)/VLOOKUP($A849-1,$A$2:$N$1124,14,FALSE),AD848)</f>
        <v>3.9926569449215681E-2</v>
      </c>
      <c r="AE849" s="7">
        <f>IF(DAY($A849)=1,VLOOKUP($A849-1,$A$2:$L$1124,$S$1,FALSE)/VLOOKUP($A849-1,$A$2:$N$1124,14,FALSE),AE848)</f>
        <v>4.0230369126761166E-2</v>
      </c>
      <c r="AF849" s="7">
        <f>IF(DAY($A849)=1,VLOOKUP($A849-1,$A$2:$L$1124,$T$1,FALSE)/VLOOKUP($A849-1,$A$2:$N$1124,14,FALSE),AF848)</f>
        <v>1.6795799758446597E-2</v>
      </c>
      <c r="AG849" s="7">
        <f>IF(DAY($A849)=1,VLOOKUP($A849-1,$A$2:$L$1124,$U$1,FALSE)/VLOOKUP($A849-1,$A$2:$N$1124,14,FALSE),AG848)</f>
        <v>0.18028015547053841</v>
      </c>
      <c r="AH849" s="7">
        <f>IF(DAY($A849)=1,VLOOKUP($A849-1,$A$2:$L$1124,$V$1,FALSE)/VLOOKUP($A849-1,$A$2:$N$1124,14,FALSE),AH848)</f>
        <v>4.1800833800457821E-2</v>
      </c>
      <c r="AI849" s="7">
        <f>IF(DAY($A849)=1,VLOOKUP($A849-1,$A$2:$L$1124,$W$1,FALSE)/VLOOKUP($A849-1,$A$2:$N$1124,14,FALSE),AI848)</f>
        <v>3.025771299324736E-3</v>
      </c>
      <c r="AJ849" s="7">
        <f>IF(DAY($A849)=1,VLOOKUP($A849-1,$A$2:$L$1124,$X$1,FALSE)/VLOOKUP($A849-1,$A$2:$N$1124,14,FALSE),AJ848)</f>
        <v>6.2715004020904358E-3</v>
      </c>
      <c r="AK849" s="7">
        <f>IF(DAY($A849)=1,VLOOKUP($A849-1,$A$2:$L$1124,$Y$1,FALSE)/VLOOKUP($A849-1,$A$2:$N$1124,14,FALSE),AK848)</f>
        <v>3.0531416593355024E-2</v>
      </c>
      <c r="AL849" s="7">
        <f>IF(DAY($A849)=1,VLOOKUP($A849-1,$A$2:$L$1124,$Z$1,FALSE)/VLOOKUP($A849-1,$A$2:$N$1124,14,FALSE),AL848)</f>
        <v>9.8240102486016612E-3</v>
      </c>
      <c r="AM849" s="7">
        <f>IF(DAY($A849)=1,VLOOKUP($A849-1,$A$2:$L$1124,$AA$1,FALSE)/VLOOKUP($A849-1,$A$2:$N$1124,14,FALSE),AM848)</f>
        <v>1.1288058539028662E-2</v>
      </c>
      <c r="AO849" s="12">
        <f>VLOOKUP($A849,BTC!$A$1:$G$1853,5,FALSE)</f>
        <v>9281.51</v>
      </c>
      <c r="AP849" s="12">
        <f>VLOOKUP($A849,XRP!$A$1:$G$1853,5,FALSE)</f>
        <v>0.85241400000000001</v>
      </c>
      <c r="AQ849" s="12">
        <f>VLOOKUP($A849,LTC!$A$1:$G$1853,5,FALSE)</f>
        <v>153.68</v>
      </c>
      <c r="AR849" s="12">
        <f>VLOOKUP($A849,ETC!$A$1:$G$1853,5,FALSE)</f>
        <v>21.06</v>
      </c>
      <c r="AS849" s="12">
        <f>VLOOKUP($A849,ETH!$A$1:$G$1853,5,FALSE)</f>
        <v>662.81</v>
      </c>
      <c r="AT849" s="12">
        <f>VLOOKUP($A849,BCH!$A$1:$G$1853,5,FALSE)</f>
        <v>1420.41</v>
      </c>
      <c r="AU849" s="12">
        <f>VLOOKUP($A849,XMR!$A$1:$G$1853,5,FALSE)</f>
        <v>268.27</v>
      </c>
      <c r="AV849" s="12">
        <f>VLOOKUP($A849,ZEC!$A$1:$G$1853,5,FALSE)</f>
        <v>302.85000000000002</v>
      </c>
      <c r="AW849" s="12">
        <f>VLOOKUP($A849,EOS!$A$1:$G$1853,5,FALSE)</f>
        <v>15.49</v>
      </c>
      <c r="AX849" s="12">
        <f>VLOOKUP($A849,DASH!$A$1:$G$1853,5,FALSE)</f>
        <v>503.86</v>
      </c>
      <c r="AY849" s="12">
        <f>VLOOKUP($A849,XLM!$A$1:$G$1853,5,FALSE)</f>
        <v>0.38755600000000001</v>
      </c>
      <c r="BA849" s="24">
        <v>1</v>
      </c>
      <c r="BB849" s="24">
        <v>1</v>
      </c>
      <c r="BC849" s="24">
        <v>1</v>
      </c>
      <c r="BD849" s="24">
        <v>1</v>
      </c>
      <c r="BE849" s="24">
        <v>1</v>
      </c>
      <c r="BF849" s="24">
        <v>1</v>
      </c>
      <c r="BG849" s="24">
        <v>1</v>
      </c>
      <c r="BH849" s="24">
        <v>1</v>
      </c>
      <c r="BI849" s="24">
        <v>1</v>
      </c>
      <c r="BJ849" s="24">
        <v>1</v>
      </c>
      <c r="BK849" s="24">
        <v>1</v>
      </c>
      <c r="BM849" s="19">
        <f>IF(SUM(BA848:BK848)=SUM(BA849:BK849),BM848,BM848*SUMPRODUCT(BA849:BK849,AO849:AY849,Q849:AA849)/SUMPRODUCT(BA848:BK848,AO849:AY849,AC849:AM849))</f>
        <v>0.8185351248056717</v>
      </c>
      <c r="BN849" s="26">
        <f>SUMPRODUCT(AO849:AY849,BA849:BK849,Q849:AA849)/BM849</f>
        <v>7267.0644043837647</v>
      </c>
      <c r="BO849">
        <f t="shared" si="220"/>
        <v>9281.51</v>
      </c>
    </row>
    <row r="850" spans="1:67" x14ac:dyDescent="0.75">
      <c r="A850" s="4">
        <v>43217</v>
      </c>
      <c r="B850" s="46">
        <f>INDEX('Index Volume'!B:B,MATCH(Index_New!$A850,'Index Volume'!$A:$A,0))</f>
        <v>7566289920</v>
      </c>
      <c r="C850" s="46">
        <f>INDEX('Index Volume'!C:C,MATCH(Index_New!$A850,'Index Volume'!$A:$A,0))</f>
        <v>673793024</v>
      </c>
      <c r="D850" s="46">
        <f>INDEX('Index Volume'!D:D,MATCH(Index_New!$A850,'Index Volume'!$A:$A,0))</f>
        <v>386742016</v>
      </c>
      <c r="E850" s="46">
        <f>INDEX('Index Volume'!E:E,MATCH(Index_New!$A850,'Index Volume'!$A:$A,0))</f>
        <v>273598016</v>
      </c>
      <c r="F850" s="46">
        <f>INDEX('Index Volume'!F:F,MATCH(Index_New!$A850,'Index Volume'!$A:$A,0))</f>
        <v>2598129920</v>
      </c>
      <c r="G850" s="46">
        <f>INDEX('Index Volume'!G:G,MATCH(Index_New!$A850,'Index Volume'!$A:$A,0))</f>
        <v>905273024</v>
      </c>
      <c r="H850" s="46">
        <f>INDEX('Index Volume'!H:H,MATCH(Index_New!$A850,'Index Volume'!$A:$A,0))</f>
        <v>93178896</v>
      </c>
      <c r="I850" s="46">
        <f>INDEX('Index Volume'!I:I,MATCH(Index_New!$A850,'Index Volume'!$A:$A,0))</f>
        <v>61549400</v>
      </c>
      <c r="J850" s="46">
        <f>INDEX('Index Volume'!J:J,MATCH(Index_New!$A850,'Index Volume'!$A:$A,0))</f>
        <v>2486409984</v>
      </c>
      <c r="K850" s="46">
        <f>INDEX('Index Volume'!K:K,MATCH(Index_New!$A850,'Index Volume'!$A:$A,0))</f>
        <v>108192000</v>
      </c>
      <c r="L850" s="46">
        <f>INDEX('Index Volume'!L:L,MATCH(Index_New!$A850,'Index Volume'!$A:$A,0))</f>
        <v>177676992</v>
      </c>
      <c r="M850" s="46">
        <f t="shared" si="206"/>
        <v>15330833192</v>
      </c>
      <c r="N850" s="1">
        <f t="shared" si="207"/>
        <v>15330833192</v>
      </c>
      <c r="O850" t="b">
        <f t="shared" si="208"/>
        <v>1</v>
      </c>
      <c r="Q850" s="7">
        <f t="shared" si="209"/>
        <v>0.62002551531217986</v>
      </c>
      <c r="R850" s="7">
        <f t="shared" si="210"/>
        <v>3.9926569449215681E-2</v>
      </c>
      <c r="S850" s="7">
        <f t="shared" si="211"/>
        <v>4.0230369126761166E-2</v>
      </c>
      <c r="T850" s="7">
        <f t="shared" si="212"/>
        <v>1.6795799758446597E-2</v>
      </c>
      <c r="U850" s="7">
        <f t="shared" si="213"/>
        <v>0.18028015547053841</v>
      </c>
      <c r="V850" s="7">
        <f t="shared" si="214"/>
        <v>4.1800833800457821E-2</v>
      </c>
      <c r="W850" s="7">
        <f t="shared" si="215"/>
        <v>3.025771299324736E-3</v>
      </c>
      <c r="X850" s="7">
        <f t="shared" si="216"/>
        <v>6.2715004020904358E-3</v>
      </c>
      <c r="Y850" s="7">
        <f t="shared" si="217"/>
        <v>3.0531416593355024E-2</v>
      </c>
      <c r="Z850" s="7">
        <f t="shared" si="218"/>
        <v>9.8240102486016612E-3</v>
      </c>
      <c r="AA850" s="7">
        <f t="shared" si="219"/>
        <v>1.1288058539028662E-2</v>
      </c>
      <c r="AC850" s="7">
        <f>IF(DAY($A850)=1,VLOOKUP($A850-1,$A$2:$L$1124,$Q$1,FALSE)/VLOOKUP($A850-1,$A$2:$N$1124,14,FALSE),AC849)</f>
        <v>0.62002551531217986</v>
      </c>
      <c r="AD850" s="7">
        <f>IF(DAY($A850)=1,VLOOKUP($A850-1,$A$2:$L$1124,$R$1,FALSE)/VLOOKUP($A850-1,$A$2:$N$1124,14,FALSE),AD849)</f>
        <v>3.9926569449215681E-2</v>
      </c>
      <c r="AE850" s="7">
        <f>IF(DAY($A850)=1,VLOOKUP($A850-1,$A$2:$L$1124,$S$1,FALSE)/VLOOKUP($A850-1,$A$2:$N$1124,14,FALSE),AE849)</f>
        <v>4.0230369126761166E-2</v>
      </c>
      <c r="AF850" s="7">
        <f>IF(DAY($A850)=1,VLOOKUP($A850-1,$A$2:$L$1124,$T$1,FALSE)/VLOOKUP($A850-1,$A$2:$N$1124,14,FALSE),AF849)</f>
        <v>1.6795799758446597E-2</v>
      </c>
      <c r="AG850" s="7">
        <f>IF(DAY($A850)=1,VLOOKUP($A850-1,$A$2:$L$1124,$U$1,FALSE)/VLOOKUP($A850-1,$A$2:$N$1124,14,FALSE),AG849)</f>
        <v>0.18028015547053841</v>
      </c>
      <c r="AH850" s="7">
        <f>IF(DAY($A850)=1,VLOOKUP($A850-1,$A$2:$L$1124,$V$1,FALSE)/VLOOKUP($A850-1,$A$2:$N$1124,14,FALSE),AH849)</f>
        <v>4.1800833800457821E-2</v>
      </c>
      <c r="AI850" s="7">
        <f>IF(DAY($A850)=1,VLOOKUP($A850-1,$A$2:$L$1124,$W$1,FALSE)/VLOOKUP($A850-1,$A$2:$N$1124,14,FALSE),AI849)</f>
        <v>3.025771299324736E-3</v>
      </c>
      <c r="AJ850" s="7">
        <f>IF(DAY($A850)=1,VLOOKUP($A850-1,$A$2:$L$1124,$X$1,FALSE)/VLOOKUP($A850-1,$A$2:$N$1124,14,FALSE),AJ849)</f>
        <v>6.2715004020904358E-3</v>
      </c>
      <c r="AK850" s="7">
        <f>IF(DAY($A850)=1,VLOOKUP($A850-1,$A$2:$L$1124,$Y$1,FALSE)/VLOOKUP($A850-1,$A$2:$N$1124,14,FALSE),AK849)</f>
        <v>3.0531416593355024E-2</v>
      </c>
      <c r="AL850" s="7">
        <f>IF(DAY($A850)=1,VLOOKUP($A850-1,$A$2:$L$1124,$Z$1,FALSE)/VLOOKUP($A850-1,$A$2:$N$1124,14,FALSE),AL849)</f>
        <v>9.8240102486016612E-3</v>
      </c>
      <c r="AM850" s="7">
        <f>IF(DAY($A850)=1,VLOOKUP($A850-1,$A$2:$L$1124,$AA$1,FALSE)/VLOOKUP($A850-1,$A$2:$N$1124,14,FALSE),AM849)</f>
        <v>1.1288058539028662E-2</v>
      </c>
      <c r="AO850" s="12">
        <f>VLOOKUP($A850,BTC!$A$1:$G$1853,5,FALSE)</f>
        <v>8987.0499999999993</v>
      </c>
      <c r="AP850" s="12">
        <f>VLOOKUP($A850,XRP!$A$1:$G$1853,5,FALSE)</f>
        <v>0.81388499999999997</v>
      </c>
      <c r="AQ850" s="12">
        <f>VLOOKUP($A850,LTC!$A$1:$G$1853,5,FALSE)</f>
        <v>145.9</v>
      </c>
      <c r="AR850" s="12">
        <f>VLOOKUP($A850,ETC!$A$1:$G$1853,5,FALSE)</f>
        <v>20.56</v>
      </c>
      <c r="AS850" s="12">
        <f>VLOOKUP($A850,ETH!$A$1:$G$1853,5,FALSE)</f>
        <v>647.03</v>
      </c>
      <c r="AT850" s="12">
        <f>VLOOKUP($A850,BCH!$A$1:$G$1853,5,FALSE)</f>
        <v>1337.85</v>
      </c>
      <c r="AU850" s="12">
        <f>VLOOKUP($A850,XMR!$A$1:$G$1853,5,FALSE)</f>
        <v>251.88</v>
      </c>
      <c r="AV850" s="12">
        <f>VLOOKUP($A850,ZEC!$A$1:$G$1853,5,FALSE)</f>
        <v>283.37</v>
      </c>
      <c r="AW850" s="12">
        <f>VLOOKUP($A850,EOS!$A$1:$G$1853,5,FALSE)</f>
        <v>16.670000000000002</v>
      </c>
      <c r="AX850" s="12">
        <f>VLOOKUP($A850,DASH!$A$1:$G$1853,5,FALSE)</f>
        <v>472.06</v>
      </c>
      <c r="AY850" s="12">
        <f>VLOOKUP($A850,XLM!$A$1:$G$1853,5,FALSE)</f>
        <v>0.39108500000000002</v>
      </c>
      <c r="BA850" s="24">
        <v>1</v>
      </c>
      <c r="BB850" s="24">
        <v>1</v>
      </c>
      <c r="BC850" s="24">
        <v>1</v>
      </c>
      <c r="BD850" s="24">
        <v>1</v>
      </c>
      <c r="BE850" s="24">
        <v>1</v>
      </c>
      <c r="BF850" s="24">
        <v>1</v>
      </c>
      <c r="BG850" s="24">
        <v>1</v>
      </c>
      <c r="BH850" s="24">
        <v>1</v>
      </c>
      <c r="BI850" s="24">
        <v>1</v>
      </c>
      <c r="BJ850" s="24">
        <v>1</v>
      </c>
      <c r="BK850" s="24">
        <v>1</v>
      </c>
      <c r="BM850" s="19">
        <f>IF(SUM(BA849:BK849)=SUM(BA850:BK850),BM849,BM849*SUMPRODUCT(BA850:BK850,AO850:AY850,Q850:AA850)/SUMPRODUCT(BA849:BK849,AO850:AY850,AC850:AM850))</f>
        <v>0.8185351248056717</v>
      </c>
      <c r="BN850" s="26">
        <f>SUMPRODUCT(AO850:AY850,BA850:BK850,Q850:AA850)/BM850</f>
        <v>7035.382670119262</v>
      </c>
      <c r="BO850">
        <f t="shared" si="220"/>
        <v>8987.0499999999993</v>
      </c>
    </row>
    <row r="851" spans="1:67" x14ac:dyDescent="0.75">
      <c r="A851" s="3">
        <v>43218</v>
      </c>
      <c r="B851" s="46">
        <f>INDEX('Index Volume'!B:B,MATCH(Index_New!$A851,'Index Volume'!$A:$A,0))</f>
        <v>7805479936</v>
      </c>
      <c r="C851" s="46">
        <f>INDEX('Index Volume'!C:C,MATCH(Index_New!$A851,'Index Volume'!$A:$A,0))</f>
        <v>788718976</v>
      </c>
      <c r="D851" s="46">
        <f>INDEX('Index Volume'!D:D,MATCH(Index_New!$A851,'Index Volume'!$A:$A,0))</f>
        <v>337116992</v>
      </c>
      <c r="E851" s="46">
        <f>INDEX('Index Volume'!E:E,MATCH(Index_New!$A851,'Index Volume'!$A:$A,0))</f>
        <v>246408992</v>
      </c>
      <c r="F851" s="46">
        <f>INDEX('Index Volume'!F:F,MATCH(Index_New!$A851,'Index Volume'!$A:$A,0))</f>
        <v>2496659968</v>
      </c>
      <c r="G851" s="46">
        <f>INDEX('Index Volume'!G:G,MATCH(Index_New!$A851,'Index Volume'!$A:$A,0))</f>
        <v>808801984</v>
      </c>
      <c r="H851" s="46">
        <f>INDEX('Index Volume'!H:H,MATCH(Index_New!$A851,'Index Volume'!$A:$A,0))</f>
        <v>84646704</v>
      </c>
      <c r="I851" s="46">
        <f>INDEX('Index Volume'!I:I,MATCH(Index_New!$A851,'Index Volume'!$A:$A,0))</f>
        <v>55599300</v>
      </c>
      <c r="J851" s="46">
        <f>INDEX('Index Volume'!J:J,MATCH(Index_New!$A851,'Index Volume'!$A:$A,0))</f>
        <v>2728300032</v>
      </c>
      <c r="K851" s="46">
        <f>INDEX('Index Volume'!K:K,MATCH(Index_New!$A851,'Index Volume'!$A:$A,0))</f>
        <v>101078000</v>
      </c>
      <c r="L851" s="46">
        <f>INDEX('Index Volume'!L:L,MATCH(Index_New!$A851,'Index Volume'!$A:$A,0))</f>
        <v>105747000</v>
      </c>
      <c r="M851" s="46">
        <f t="shared" si="206"/>
        <v>15558557884</v>
      </c>
      <c r="N851" s="1">
        <f t="shared" si="207"/>
        <v>15558557884</v>
      </c>
      <c r="O851" t="b">
        <f t="shared" si="208"/>
        <v>1</v>
      </c>
      <c r="Q851" s="7">
        <f t="shared" si="209"/>
        <v>0.62002551531217986</v>
      </c>
      <c r="R851" s="7">
        <f t="shared" si="210"/>
        <v>3.9926569449215681E-2</v>
      </c>
      <c r="S851" s="7">
        <f t="shared" si="211"/>
        <v>4.0230369126761166E-2</v>
      </c>
      <c r="T851" s="7">
        <f t="shared" si="212"/>
        <v>1.6795799758446597E-2</v>
      </c>
      <c r="U851" s="7">
        <f t="shared" si="213"/>
        <v>0.18028015547053841</v>
      </c>
      <c r="V851" s="7">
        <f t="shared" si="214"/>
        <v>4.1800833800457821E-2</v>
      </c>
      <c r="W851" s="7">
        <f t="shared" si="215"/>
        <v>3.025771299324736E-3</v>
      </c>
      <c r="X851" s="7">
        <f t="shared" si="216"/>
        <v>6.2715004020904358E-3</v>
      </c>
      <c r="Y851" s="7">
        <f t="shared" si="217"/>
        <v>3.0531416593355024E-2</v>
      </c>
      <c r="Z851" s="7">
        <f t="shared" si="218"/>
        <v>9.8240102486016612E-3</v>
      </c>
      <c r="AA851" s="7">
        <f t="shared" si="219"/>
        <v>1.1288058539028662E-2</v>
      </c>
      <c r="AC851" s="7">
        <f>IF(DAY($A851)=1,VLOOKUP($A851-1,$A$2:$L$1124,$Q$1,FALSE)/VLOOKUP($A851-1,$A$2:$N$1124,14,FALSE),AC850)</f>
        <v>0.62002551531217986</v>
      </c>
      <c r="AD851" s="7">
        <f>IF(DAY($A851)=1,VLOOKUP($A851-1,$A$2:$L$1124,$R$1,FALSE)/VLOOKUP($A851-1,$A$2:$N$1124,14,FALSE),AD850)</f>
        <v>3.9926569449215681E-2</v>
      </c>
      <c r="AE851" s="7">
        <f>IF(DAY($A851)=1,VLOOKUP($A851-1,$A$2:$L$1124,$S$1,FALSE)/VLOOKUP($A851-1,$A$2:$N$1124,14,FALSE),AE850)</f>
        <v>4.0230369126761166E-2</v>
      </c>
      <c r="AF851" s="7">
        <f>IF(DAY($A851)=1,VLOOKUP($A851-1,$A$2:$L$1124,$T$1,FALSE)/VLOOKUP($A851-1,$A$2:$N$1124,14,FALSE),AF850)</f>
        <v>1.6795799758446597E-2</v>
      </c>
      <c r="AG851" s="7">
        <f>IF(DAY($A851)=1,VLOOKUP($A851-1,$A$2:$L$1124,$U$1,FALSE)/VLOOKUP($A851-1,$A$2:$N$1124,14,FALSE),AG850)</f>
        <v>0.18028015547053841</v>
      </c>
      <c r="AH851" s="7">
        <f>IF(DAY($A851)=1,VLOOKUP($A851-1,$A$2:$L$1124,$V$1,FALSE)/VLOOKUP($A851-1,$A$2:$N$1124,14,FALSE),AH850)</f>
        <v>4.1800833800457821E-2</v>
      </c>
      <c r="AI851" s="7">
        <f>IF(DAY($A851)=1,VLOOKUP($A851-1,$A$2:$L$1124,$W$1,FALSE)/VLOOKUP($A851-1,$A$2:$N$1124,14,FALSE),AI850)</f>
        <v>3.025771299324736E-3</v>
      </c>
      <c r="AJ851" s="7">
        <f>IF(DAY($A851)=1,VLOOKUP($A851-1,$A$2:$L$1124,$X$1,FALSE)/VLOOKUP($A851-1,$A$2:$N$1124,14,FALSE),AJ850)</f>
        <v>6.2715004020904358E-3</v>
      </c>
      <c r="AK851" s="7">
        <f>IF(DAY($A851)=1,VLOOKUP($A851-1,$A$2:$L$1124,$Y$1,FALSE)/VLOOKUP($A851-1,$A$2:$N$1124,14,FALSE),AK850)</f>
        <v>3.0531416593355024E-2</v>
      </c>
      <c r="AL851" s="7">
        <f>IF(DAY($A851)=1,VLOOKUP($A851-1,$A$2:$L$1124,$Z$1,FALSE)/VLOOKUP($A851-1,$A$2:$N$1124,14,FALSE),AL850)</f>
        <v>9.8240102486016612E-3</v>
      </c>
      <c r="AM851" s="7">
        <f>IF(DAY($A851)=1,VLOOKUP($A851-1,$A$2:$L$1124,$AA$1,FALSE)/VLOOKUP($A851-1,$A$2:$N$1124,14,FALSE),AM850)</f>
        <v>1.1288058539028662E-2</v>
      </c>
      <c r="AO851" s="12">
        <f>VLOOKUP($A851,BTC!$A$1:$G$1853,5,FALSE)</f>
        <v>9348.48</v>
      </c>
      <c r="AP851" s="12">
        <f>VLOOKUP($A851,XRP!$A$1:$G$1853,5,FALSE)</f>
        <v>0.86380400000000002</v>
      </c>
      <c r="AQ851" s="12">
        <f>VLOOKUP($A851,LTC!$A$1:$G$1853,5,FALSE)</f>
        <v>152.30000000000001</v>
      </c>
      <c r="AR851" s="12">
        <f>VLOOKUP($A851,ETC!$A$1:$G$1853,5,FALSE)</f>
        <v>21.73</v>
      </c>
      <c r="AS851" s="12">
        <f>VLOOKUP($A851,ETH!$A$1:$G$1853,5,FALSE)</f>
        <v>683.68</v>
      </c>
      <c r="AT851" s="12">
        <f>VLOOKUP($A851,BCH!$A$1:$G$1853,5,FALSE)</f>
        <v>1396.25</v>
      </c>
      <c r="AU851" s="12">
        <f>VLOOKUP($A851,XMR!$A$1:$G$1853,5,FALSE)</f>
        <v>261.51</v>
      </c>
      <c r="AV851" s="12">
        <f>VLOOKUP($A851,ZEC!$A$1:$G$1853,5,FALSE)</f>
        <v>296.62</v>
      </c>
      <c r="AW851" s="12">
        <f>VLOOKUP($A851,EOS!$A$1:$G$1853,5,FALSE)</f>
        <v>18.87</v>
      </c>
      <c r="AX851" s="12">
        <f>VLOOKUP($A851,DASH!$A$1:$G$1853,5,FALSE)</f>
        <v>494.11</v>
      </c>
      <c r="AY851" s="12">
        <f>VLOOKUP($A851,XLM!$A$1:$G$1853,5,FALSE)</f>
        <v>0.42891800000000002</v>
      </c>
      <c r="BA851" s="24">
        <v>1</v>
      </c>
      <c r="BB851" s="24">
        <v>1</v>
      </c>
      <c r="BC851" s="24">
        <v>1</v>
      </c>
      <c r="BD851" s="24">
        <v>1</v>
      </c>
      <c r="BE851" s="24">
        <v>1</v>
      </c>
      <c r="BF851" s="24">
        <v>1</v>
      </c>
      <c r="BG851" s="24">
        <v>1</v>
      </c>
      <c r="BH851" s="24">
        <v>1</v>
      </c>
      <c r="BI851" s="24">
        <v>1</v>
      </c>
      <c r="BJ851" s="24">
        <v>1</v>
      </c>
      <c r="BK851" s="24">
        <v>1</v>
      </c>
      <c r="BM851" s="19">
        <f>IF(SUM(BA850:BK850)=SUM(BA851:BK851),BM850,BM850*SUMPRODUCT(BA851:BK851,AO851:AY851,Q851:AA851)/SUMPRODUCT(BA850:BK850,AO851:AY851,AC851:AM851))</f>
        <v>0.8185351248056717</v>
      </c>
      <c r="BN851" s="26">
        <f>SUMPRODUCT(AO851:AY851,BA851:BK851,Q851:AA851)/BM851</f>
        <v>7321.039108077046</v>
      </c>
      <c r="BO851">
        <f t="shared" si="220"/>
        <v>9348.48</v>
      </c>
    </row>
    <row r="852" spans="1:67" x14ac:dyDescent="0.75">
      <c r="A852" s="4">
        <v>43219</v>
      </c>
      <c r="B852" s="46">
        <f>INDEX('Index Volume'!B:B,MATCH(Index_New!$A852,'Index Volume'!$A:$A,0))</f>
        <v>8853000192</v>
      </c>
      <c r="C852" s="46">
        <f>INDEX('Index Volume'!C:C,MATCH(Index_New!$A852,'Index Volume'!$A:$A,0))</f>
        <v>896313984</v>
      </c>
      <c r="D852" s="46">
        <f>INDEX('Index Volume'!D:D,MATCH(Index_New!$A852,'Index Volume'!$A:$A,0))</f>
        <v>388081984</v>
      </c>
      <c r="E852" s="46">
        <f>INDEX('Index Volume'!E:E,MATCH(Index_New!$A852,'Index Volume'!$A:$A,0))</f>
        <v>271380000</v>
      </c>
      <c r="F852" s="46">
        <f>INDEX('Index Volume'!F:F,MATCH(Index_New!$A852,'Index Volume'!$A:$A,0))</f>
        <v>2740559872</v>
      </c>
      <c r="G852" s="46">
        <f>INDEX('Index Volume'!G:G,MATCH(Index_New!$A852,'Index Volume'!$A:$A,0))</f>
        <v>1049449984</v>
      </c>
      <c r="H852" s="46">
        <f>INDEX('Index Volume'!H:H,MATCH(Index_New!$A852,'Index Volume'!$A:$A,0))</f>
        <v>92297200</v>
      </c>
      <c r="I852" s="46">
        <f>INDEX('Index Volume'!I:I,MATCH(Index_New!$A852,'Index Volume'!$A:$A,0))</f>
        <v>63386900</v>
      </c>
      <c r="J852" s="46">
        <f>INDEX('Index Volume'!J:J,MATCH(Index_New!$A852,'Index Volume'!$A:$A,0))</f>
        <v>4870720000</v>
      </c>
      <c r="K852" s="46">
        <f>INDEX('Index Volume'!K:K,MATCH(Index_New!$A852,'Index Volume'!$A:$A,0))</f>
        <v>101137000</v>
      </c>
      <c r="L852" s="46">
        <f>INDEX('Index Volume'!L:L,MATCH(Index_New!$A852,'Index Volume'!$A:$A,0))</f>
        <v>156688992</v>
      </c>
      <c r="M852" s="46">
        <f t="shared" si="206"/>
        <v>19483016108</v>
      </c>
      <c r="N852" s="1">
        <f t="shared" si="207"/>
        <v>19483016108</v>
      </c>
      <c r="O852" t="b">
        <f t="shared" si="208"/>
        <v>1</v>
      </c>
      <c r="Q852" s="7">
        <f t="shared" si="209"/>
        <v>0.62002551531217986</v>
      </c>
      <c r="R852" s="7">
        <f t="shared" si="210"/>
        <v>3.9926569449215681E-2</v>
      </c>
      <c r="S852" s="7">
        <f t="shared" si="211"/>
        <v>4.0230369126761166E-2</v>
      </c>
      <c r="T852" s="7">
        <f t="shared" si="212"/>
        <v>1.6795799758446597E-2</v>
      </c>
      <c r="U852" s="7">
        <f t="shared" si="213"/>
        <v>0.18028015547053841</v>
      </c>
      <c r="V852" s="7">
        <f t="shared" si="214"/>
        <v>4.1800833800457821E-2</v>
      </c>
      <c r="W852" s="7">
        <f t="shared" si="215"/>
        <v>3.025771299324736E-3</v>
      </c>
      <c r="X852" s="7">
        <f t="shared" si="216"/>
        <v>6.2715004020904358E-3</v>
      </c>
      <c r="Y852" s="7">
        <f t="shared" si="217"/>
        <v>3.0531416593355024E-2</v>
      </c>
      <c r="Z852" s="7">
        <f t="shared" si="218"/>
        <v>9.8240102486016612E-3</v>
      </c>
      <c r="AA852" s="7">
        <f t="shared" si="219"/>
        <v>1.1288058539028662E-2</v>
      </c>
      <c r="AC852" s="7">
        <f>IF(DAY($A852)=1,VLOOKUP($A852-1,$A$2:$L$1124,$Q$1,FALSE)/VLOOKUP($A852-1,$A$2:$N$1124,14,FALSE),AC851)</f>
        <v>0.62002551531217986</v>
      </c>
      <c r="AD852" s="7">
        <f>IF(DAY($A852)=1,VLOOKUP($A852-1,$A$2:$L$1124,$R$1,FALSE)/VLOOKUP($A852-1,$A$2:$N$1124,14,FALSE),AD851)</f>
        <v>3.9926569449215681E-2</v>
      </c>
      <c r="AE852" s="7">
        <f>IF(DAY($A852)=1,VLOOKUP($A852-1,$A$2:$L$1124,$S$1,FALSE)/VLOOKUP($A852-1,$A$2:$N$1124,14,FALSE),AE851)</f>
        <v>4.0230369126761166E-2</v>
      </c>
      <c r="AF852" s="7">
        <f>IF(DAY($A852)=1,VLOOKUP($A852-1,$A$2:$L$1124,$T$1,FALSE)/VLOOKUP($A852-1,$A$2:$N$1124,14,FALSE),AF851)</f>
        <v>1.6795799758446597E-2</v>
      </c>
      <c r="AG852" s="7">
        <f>IF(DAY($A852)=1,VLOOKUP($A852-1,$A$2:$L$1124,$U$1,FALSE)/VLOOKUP($A852-1,$A$2:$N$1124,14,FALSE),AG851)</f>
        <v>0.18028015547053841</v>
      </c>
      <c r="AH852" s="7">
        <f>IF(DAY($A852)=1,VLOOKUP($A852-1,$A$2:$L$1124,$V$1,FALSE)/VLOOKUP($A852-1,$A$2:$N$1124,14,FALSE),AH851)</f>
        <v>4.1800833800457821E-2</v>
      </c>
      <c r="AI852" s="7">
        <f>IF(DAY($A852)=1,VLOOKUP($A852-1,$A$2:$L$1124,$W$1,FALSE)/VLOOKUP($A852-1,$A$2:$N$1124,14,FALSE),AI851)</f>
        <v>3.025771299324736E-3</v>
      </c>
      <c r="AJ852" s="7">
        <f>IF(DAY($A852)=1,VLOOKUP($A852-1,$A$2:$L$1124,$X$1,FALSE)/VLOOKUP($A852-1,$A$2:$N$1124,14,FALSE),AJ851)</f>
        <v>6.2715004020904358E-3</v>
      </c>
      <c r="AK852" s="7">
        <f>IF(DAY($A852)=1,VLOOKUP($A852-1,$A$2:$L$1124,$Y$1,FALSE)/VLOOKUP($A852-1,$A$2:$N$1124,14,FALSE),AK851)</f>
        <v>3.0531416593355024E-2</v>
      </c>
      <c r="AL852" s="7">
        <f>IF(DAY($A852)=1,VLOOKUP($A852-1,$A$2:$L$1124,$Z$1,FALSE)/VLOOKUP($A852-1,$A$2:$N$1124,14,FALSE),AL851)</f>
        <v>9.8240102486016612E-3</v>
      </c>
      <c r="AM852" s="7">
        <f>IF(DAY($A852)=1,VLOOKUP($A852-1,$A$2:$L$1124,$AA$1,FALSE)/VLOOKUP($A852-1,$A$2:$N$1124,14,FALSE),AM851)</f>
        <v>1.1288058539028662E-2</v>
      </c>
      <c r="AO852" s="12">
        <f>VLOOKUP($A852,BTC!$A$1:$G$1853,5,FALSE)</f>
        <v>9419.08</v>
      </c>
      <c r="AP852" s="12">
        <f>VLOOKUP($A852,XRP!$A$1:$G$1853,5,FALSE)</f>
        <v>0.87277800000000005</v>
      </c>
      <c r="AQ852" s="12">
        <f>VLOOKUP($A852,LTC!$A$1:$G$1853,5,FALSE)</f>
        <v>153.63</v>
      </c>
      <c r="AR852" s="12">
        <f>VLOOKUP($A852,ETC!$A$1:$G$1853,5,FALSE)</f>
        <v>21.83</v>
      </c>
      <c r="AS852" s="12">
        <f>VLOOKUP($A852,ETH!$A$1:$G$1853,5,FALSE)</f>
        <v>688.88</v>
      </c>
      <c r="AT852" s="12">
        <f>VLOOKUP($A852,BCH!$A$1:$G$1853,5,FALSE)</f>
        <v>1440.3</v>
      </c>
      <c r="AU852" s="12">
        <f>VLOOKUP($A852,XMR!$A$1:$G$1853,5,FALSE)</f>
        <v>256.87</v>
      </c>
      <c r="AV852" s="12">
        <f>VLOOKUP($A852,ZEC!$A$1:$G$1853,5,FALSE)</f>
        <v>293.76</v>
      </c>
      <c r="AW852" s="12">
        <f>VLOOKUP($A852,EOS!$A$1:$G$1853,5,FALSE)</f>
        <v>21.54</v>
      </c>
      <c r="AX852" s="12">
        <f>VLOOKUP($A852,DASH!$A$1:$G$1853,5,FALSE)</f>
        <v>498.69</v>
      </c>
      <c r="AY852" s="12">
        <f>VLOOKUP($A852,XLM!$A$1:$G$1853,5,FALSE)</f>
        <v>0.45840500000000001</v>
      </c>
      <c r="BA852" s="24">
        <v>1</v>
      </c>
      <c r="BB852" s="24">
        <v>1</v>
      </c>
      <c r="BC852" s="24">
        <v>1</v>
      </c>
      <c r="BD852" s="24">
        <v>1</v>
      </c>
      <c r="BE852" s="24">
        <v>1</v>
      </c>
      <c r="BF852" s="24">
        <v>1</v>
      </c>
      <c r="BG852" s="24">
        <v>1</v>
      </c>
      <c r="BH852" s="24">
        <v>1</v>
      </c>
      <c r="BI852" s="24">
        <v>1</v>
      </c>
      <c r="BJ852" s="24">
        <v>1</v>
      </c>
      <c r="BK852" s="24">
        <v>1</v>
      </c>
      <c r="BM852" s="19">
        <f>IF(SUM(BA851:BK851)=SUM(BA852:BK852),BM851,BM851*SUMPRODUCT(BA852:BK852,AO852:AY852,Q852:AA852)/SUMPRODUCT(BA851:BK851,AO852:AY852,AC852:AM852))</f>
        <v>0.8185351248056717</v>
      </c>
      <c r="BN852" s="26">
        <f>SUMPRODUCT(AO852:AY852,BA852:BK852,Q852:AA852)/BM852</f>
        <v>7378.0959128557997</v>
      </c>
      <c r="BO852">
        <f t="shared" si="220"/>
        <v>9419.08</v>
      </c>
    </row>
    <row r="853" spans="1:67" x14ac:dyDescent="0.75">
      <c r="A853" s="3">
        <v>43220</v>
      </c>
      <c r="B853" s="46">
        <f>INDEX('Index Volume'!B:B,MATCH(Index_New!$A853,'Index Volume'!$A:$A,0))</f>
        <v>8673920000</v>
      </c>
      <c r="C853" s="46">
        <f>INDEX('Index Volume'!C:C,MATCH(Index_New!$A853,'Index Volume'!$A:$A,0))</f>
        <v>575363968</v>
      </c>
      <c r="D853" s="46">
        <f>INDEX('Index Volume'!D:D,MATCH(Index_New!$A853,'Index Volume'!$A:$A,0))</f>
        <v>341396992</v>
      </c>
      <c r="E853" s="46">
        <f>INDEX('Index Volume'!E:E,MATCH(Index_New!$A853,'Index Volume'!$A:$A,0))</f>
        <v>351048992</v>
      </c>
      <c r="F853" s="46">
        <f>INDEX('Index Volume'!F:F,MATCH(Index_New!$A853,'Index Volume'!$A:$A,0))</f>
        <v>2853100032</v>
      </c>
      <c r="G853" s="46">
        <f>INDEX('Index Volume'!G:G,MATCH(Index_New!$A853,'Index Volume'!$A:$A,0))</f>
        <v>753113984</v>
      </c>
      <c r="H853" s="46">
        <f>INDEX('Index Volume'!H:H,MATCH(Index_New!$A853,'Index Volume'!$A:$A,0))</f>
        <v>103574000</v>
      </c>
      <c r="I853" s="46">
        <f>INDEX('Index Volume'!I:I,MATCH(Index_New!$A853,'Index Volume'!$A:$A,0))</f>
        <v>67256896</v>
      </c>
      <c r="J853" s="46">
        <f>INDEX('Index Volume'!J:J,MATCH(Index_New!$A853,'Index Volume'!$A:$A,0))</f>
        <v>4073370112</v>
      </c>
      <c r="K853" s="46">
        <f>INDEX('Index Volume'!K:K,MATCH(Index_New!$A853,'Index Volume'!$A:$A,0))</f>
        <v>118497000</v>
      </c>
      <c r="L853" s="46">
        <f>INDEX('Index Volume'!L:L,MATCH(Index_New!$A853,'Index Volume'!$A:$A,0))</f>
        <v>81453296</v>
      </c>
      <c r="M853" s="46">
        <f t="shared" si="206"/>
        <v>17992095272</v>
      </c>
      <c r="N853" s="1">
        <f t="shared" si="207"/>
        <v>17992095272</v>
      </c>
      <c r="O853" t="b">
        <f t="shared" si="208"/>
        <v>1</v>
      </c>
      <c r="Q853" s="7">
        <f t="shared" si="209"/>
        <v>0.62002551531217986</v>
      </c>
      <c r="R853" s="7">
        <f t="shared" si="210"/>
        <v>3.9926569449215681E-2</v>
      </c>
      <c r="S853" s="7">
        <f t="shared" si="211"/>
        <v>4.0230369126761166E-2</v>
      </c>
      <c r="T853" s="7">
        <f t="shared" si="212"/>
        <v>1.6795799758446597E-2</v>
      </c>
      <c r="U853" s="7">
        <f t="shared" si="213"/>
        <v>0.18028015547053841</v>
      </c>
      <c r="V853" s="7">
        <f t="shared" si="214"/>
        <v>4.1800833800457821E-2</v>
      </c>
      <c r="W853" s="7">
        <f t="shared" si="215"/>
        <v>3.025771299324736E-3</v>
      </c>
      <c r="X853" s="7">
        <f t="shared" si="216"/>
        <v>6.2715004020904358E-3</v>
      </c>
      <c r="Y853" s="7">
        <f t="shared" si="217"/>
        <v>3.0531416593355024E-2</v>
      </c>
      <c r="Z853" s="7">
        <f t="shared" si="218"/>
        <v>9.8240102486016612E-3</v>
      </c>
      <c r="AA853" s="7">
        <f t="shared" si="219"/>
        <v>1.1288058539028662E-2</v>
      </c>
      <c r="AC853" s="7">
        <f>IF(DAY($A853)=1,VLOOKUP($A853-1,$A$2:$L$1124,$Q$1,FALSE)/VLOOKUP($A853-1,$A$2:$N$1124,14,FALSE),AC852)</f>
        <v>0.62002551531217986</v>
      </c>
      <c r="AD853" s="7">
        <f>IF(DAY($A853)=1,VLOOKUP($A853-1,$A$2:$L$1124,$R$1,FALSE)/VLOOKUP($A853-1,$A$2:$N$1124,14,FALSE),AD852)</f>
        <v>3.9926569449215681E-2</v>
      </c>
      <c r="AE853" s="7">
        <f>IF(DAY($A853)=1,VLOOKUP($A853-1,$A$2:$L$1124,$S$1,FALSE)/VLOOKUP($A853-1,$A$2:$N$1124,14,FALSE),AE852)</f>
        <v>4.0230369126761166E-2</v>
      </c>
      <c r="AF853" s="7">
        <f>IF(DAY($A853)=1,VLOOKUP($A853-1,$A$2:$L$1124,$T$1,FALSE)/VLOOKUP($A853-1,$A$2:$N$1124,14,FALSE),AF852)</f>
        <v>1.6795799758446597E-2</v>
      </c>
      <c r="AG853" s="7">
        <f>IF(DAY($A853)=1,VLOOKUP($A853-1,$A$2:$L$1124,$U$1,FALSE)/VLOOKUP($A853-1,$A$2:$N$1124,14,FALSE),AG852)</f>
        <v>0.18028015547053841</v>
      </c>
      <c r="AH853" s="7">
        <f>IF(DAY($A853)=1,VLOOKUP($A853-1,$A$2:$L$1124,$V$1,FALSE)/VLOOKUP($A853-1,$A$2:$N$1124,14,FALSE),AH852)</f>
        <v>4.1800833800457821E-2</v>
      </c>
      <c r="AI853" s="7">
        <f>IF(DAY($A853)=1,VLOOKUP($A853-1,$A$2:$L$1124,$W$1,FALSE)/VLOOKUP($A853-1,$A$2:$N$1124,14,FALSE),AI852)</f>
        <v>3.025771299324736E-3</v>
      </c>
      <c r="AJ853" s="7">
        <f>IF(DAY($A853)=1,VLOOKUP($A853-1,$A$2:$L$1124,$X$1,FALSE)/VLOOKUP($A853-1,$A$2:$N$1124,14,FALSE),AJ852)</f>
        <v>6.2715004020904358E-3</v>
      </c>
      <c r="AK853" s="7">
        <f>IF(DAY($A853)=1,VLOOKUP($A853-1,$A$2:$L$1124,$Y$1,FALSE)/VLOOKUP($A853-1,$A$2:$N$1124,14,FALSE),AK852)</f>
        <v>3.0531416593355024E-2</v>
      </c>
      <c r="AL853" s="7">
        <f>IF(DAY($A853)=1,VLOOKUP($A853-1,$A$2:$L$1124,$Z$1,FALSE)/VLOOKUP($A853-1,$A$2:$N$1124,14,FALSE),AL852)</f>
        <v>9.8240102486016612E-3</v>
      </c>
      <c r="AM853" s="7">
        <f>IF(DAY($A853)=1,VLOOKUP($A853-1,$A$2:$L$1124,$AA$1,FALSE)/VLOOKUP($A853-1,$A$2:$N$1124,14,FALSE),AM852)</f>
        <v>1.1288058539028662E-2</v>
      </c>
      <c r="AO853" s="12">
        <f>VLOOKUP($A853,BTC!$A$1:$G$1853,5,FALSE)</f>
        <v>9240.5499999999993</v>
      </c>
      <c r="AP853" s="12">
        <f>VLOOKUP($A853,XRP!$A$1:$G$1853,5,FALSE)</f>
        <v>0.83793799999999996</v>
      </c>
      <c r="AQ853" s="12">
        <f>VLOOKUP($A853,LTC!$A$1:$G$1853,5,FALSE)</f>
        <v>148.47999999999999</v>
      </c>
      <c r="AR853" s="12">
        <f>VLOOKUP($A853,ETC!$A$1:$G$1853,5,FALSE)</f>
        <v>21.68</v>
      </c>
      <c r="AS853" s="12">
        <f>VLOOKUP($A853,ETH!$A$1:$G$1853,5,FALSE)</f>
        <v>669.92</v>
      </c>
      <c r="AT853" s="12">
        <f>VLOOKUP($A853,BCH!$A$1:$G$1853,5,FALSE)</f>
        <v>1350.05</v>
      </c>
      <c r="AU853" s="12">
        <f>VLOOKUP($A853,XMR!$A$1:$G$1853,5,FALSE)</f>
        <v>242.46</v>
      </c>
      <c r="AV853" s="12">
        <f>VLOOKUP($A853,ZEC!$A$1:$G$1853,5,FALSE)</f>
        <v>285.14</v>
      </c>
      <c r="AW853" s="12">
        <f>VLOOKUP($A853,EOS!$A$1:$G$1853,5,FALSE)</f>
        <v>17.579999999999998</v>
      </c>
      <c r="AX853" s="12">
        <f>VLOOKUP($A853,DASH!$A$1:$G$1853,5,FALSE)</f>
        <v>472.77</v>
      </c>
      <c r="AY853" s="12">
        <f>VLOOKUP($A853,XLM!$A$1:$G$1853,5,FALSE)</f>
        <v>0.42465900000000001</v>
      </c>
      <c r="BA853" s="24">
        <v>1</v>
      </c>
      <c r="BB853" s="24">
        <v>1</v>
      </c>
      <c r="BC853" s="24">
        <v>1</v>
      </c>
      <c r="BD853" s="24">
        <v>1</v>
      </c>
      <c r="BE853" s="24">
        <v>1</v>
      </c>
      <c r="BF853" s="24">
        <v>1</v>
      </c>
      <c r="BG853" s="24">
        <v>1</v>
      </c>
      <c r="BH853" s="24">
        <v>1</v>
      </c>
      <c r="BI853" s="24">
        <v>1</v>
      </c>
      <c r="BJ853" s="24">
        <v>1</v>
      </c>
      <c r="BK853" s="24">
        <v>1</v>
      </c>
      <c r="BM853" s="19">
        <f>IF(SUM(BA852:BK852)=SUM(BA853:BK853),BM852,BM852*SUMPRODUCT(BA853:BK853,AO853:AY853,Q853:AA853)/SUMPRODUCT(BA852:BK852,AO853:AY853,AC853:AM853))</f>
        <v>0.8185351248056717</v>
      </c>
      <c r="BN853" s="26">
        <f>SUMPRODUCT(AO853:AY853,BA853:BK853,Q853:AA853)/BM853</f>
        <v>7233.2414394845346</v>
      </c>
      <c r="BO853">
        <f t="shared" si="220"/>
        <v>9240.5499999999993</v>
      </c>
    </row>
    <row r="854" spans="1:67" x14ac:dyDescent="0.75">
      <c r="A854" s="4">
        <v>43221</v>
      </c>
      <c r="B854" s="46">
        <f>INDEX('Index Volume'!B:B,MATCH(Index_New!$A854,'Index Volume'!$A:$A,0))</f>
        <v>7713019904</v>
      </c>
      <c r="C854" s="46">
        <f>INDEX('Index Volume'!C:C,MATCH(Index_New!$A854,'Index Volume'!$A:$A,0))</f>
        <v>630809024</v>
      </c>
      <c r="D854" s="46">
        <f>INDEX('Index Volume'!D:D,MATCH(Index_New!$A854,'Index Volume'!$A:$A,0))</f>
        <v>342152000</v>
      </c>
      <c r="E854" s="46">
        <f>INDEX('Index Volume'!E:E,MATCH(Index_New!$A854,'Index Volume'!$A:$A,0))</f>
        <v>210024992</v>
      </c>
      <c r="F854" s="46">
        <f>INDEX('Index Volume'!F:F,MATCH(Index_New!$A854,'Index Volume'!$A:$A,0))</f>
        <v>2678960128</v>
      </c>
      <c r="G854" s="46">
        <f>INDEX('Index Volume'!G:G,MATCH(Index_New!$A854,'Index Volume'!$A:$A,0))</f>
        <v>774633024</v>
      </c>
      <c r="H854" s="46">
        <f>INDEX('Index Volume'!H:H,MATCH(Index_New!$A854,'Index Volume'!$A:$A,0))</f>
        <v>71420800</v>
      </c>
      <c r="I854" s="46">
        <f>INDEX('Index Volume'!I:I,MATCH(Index_New!$A854,'Index Volume'!$A:$A,0))</f>
        <v>66730800</v>
      </c>
      <c r="J854" s="46">
        <f>INDEX('Index Volume'!J:J,MATCH(Index_New!$A854,'Index Volume'!$A:$A,0))</f>
        <v>3330129920</v>
      </c>
      <c r="K854" s="46">
        <f>INDEX('Index Volume'!K:K,MATCH(Index_New!$A854,'Index Volume'!$A:$A,0))</f>
        <v>101299000</v>
      </c>
      <c r="L854" s="46">
        <f>INDEX('Index Volume'!L:L,MATCH(Index_New!$A854,'Index Volume'!$A:$A,0))</f>
        <v>152906000</v>
      </c>
      <c r="M854" s="46">
        <f t="shared" si="206"/>
        <v>16072085592</v>
      </c>
      <c r="N854" s="1">
        <f t="shared" si="207"/>
        <v>16072085592</v>
      </c>
      <c r="O854" t="b">
        <f t="shared" si="208"/>
        <v>1</v>
      </c>
      <c r="Q854" s="7">
        <f t="shared" si="209"/>
        <v>0.48209615772203546</v>
      </c>
      <c r="R854" s="7">
        <f t="shared" si="210"/>
        <v>3.1978708388422324E-2</v>
      </c>
      <c r="S854" s="7">
        <f t="shared" si="211"/>
        <v>1.8974832382712831E-2</v>
      </c>
      <c r="T854" s="7">
        <f t="shared" si="212"/>
        <v>1.9511290191216148E-2</v>
      </c>
      <c r="U854" s="7">
        <f t="shared" si="213"/>
        <v>0.15857519587727537</v>
      </c>
      <c r="V854" s="7">
        <f t="shared" si="214"/>
        <v>4.185804780458368E-2</v>
      </c>
      <c r="W854" s="7">
        <f t="shared" si="215"/>
        <v>5.7566391481477918E-3</v>
      </c>
      <c r="X854" s="7">
        <f t="shared" si="216"/>
        <v>3.7381358303870144E-3</v>
      </c>
      <c r="Y854" s="7">
        <f t="shared" si="217"/>
        <v>0.22639776248512519</v>
      </c>
      <c r="Z854" s="7">
        <f t="shared" si="218"/>
        <v>6.5860589446972108E-3</v>
      </c>
      <c r="AA854" s="7">
        <f t="shared" si="219"/>
        <v>4.5271712253970109E-3</v>
      </c>
      <c r="AC854" s="7">
        <f>IF(DAY($A854)=1,VLOOKUP($A854-1,$A$2:$L$1124,$Q$1,FALSE)/VLOOKUP($A854-1,$A$2:$N$1124,14,FALSE),AC853)</f>
        <v>0.48209615772203546</v>
      </c>
      <c r="AD854" s="7">
        <f>IF(DAY($A854)=1,VLOOKUP($A854-1,$A$2:$L$1124,$R$1,FALSE)/VLOOKUP($A854-1,$A$2:$N$1124,14,FALSE),AD853)</f>
        <v>3.1978708388422324E-2</v>
      </c>
      <c r="AE854" s="7">
        <f>IF(DAY($A854)=1,VLOOKUP($A854-1,$A$2:$L$1124,$S$1,FALSE)/VLOOKUP($A854-1,$A$2:$N$1124,14,FALSE),AE853)</f>
        <v>1.8974832382712831E-2</v>
      </c>
      <c r="AF854" s="7">
        <f>IF(DAY($A854)=1,VLOOKUP($A854-1,$A$2:$L$1124,$T$1,FALSE)/VLOOKUP($A854-1,$A$2:$N$1124,14,FALSE),AF853)</f>
        <v>1.9511290191216148E-2</v>
      </c>
      <c r="AG854" s="7">
        <f>IF(DAY($A854)=1,VLOOKUP($A854-1,$A$2:$L$1124,$U$1,FALSE)/VLOOKUP($A854-1,$A$2:$N$1124,14,FALSE),AG853)</f>
        <v>0.15857519587727537</v>
      </c>
      <c r="AH854" s="7">
        <f>IF(DAY($A854)=1,VLOOKUP($A854-1,$A$2:$L$1124,$V$1,FALSE)/VLOOKUP($A854-1,$A$2:$N$1124,14,FALSE),AH853)</f>
        <v>4.185804780458368E-2</v>
      </c>
      <c r="AI854" s="7">
        <f>IF(DAY($A854)=1,VLOOKUP($A854-1,$A$2:$L$1124,$W$1,FALSE)/VLOOKUP($A854-1,$A$2:$N$1124,14,FALSE),AI853)</f>
        <v>5.7566391481477918E-3</v>
      </c>
      <c r="AJ854" s="7">
        <f>IF(DAY($A854)=1,VLOOKUP($A854-1,$A$2:$L$1124,$X$1,FALSE)/VLOOKUP($A854-1,$A$2:$N$1124,14,FALSE),AJ853)</f>
        <v>3.7381358303870144E-3</v>
      </c>
      <c r="AK854" s="7">
        <f>IF(DAY($A854)=1,VLOOKUP($A854-1,$A$2:$L$1124,$Y$1,FALSE)/VLOOKUP($A854-1,$A$2:$N$1124,14,FALSE),AK853)</f>
        <v>0.22639776248512519</v>
      </c>
      <c r="AL854" s="7">
        <f>IF(DAY($A854)=1,VLOOKUP($A854-1,$A$2:$L$1124,$Z$1,FALSE)/VLOOKUP($A854-1,$A$2:$N$1124,14,FALSE),AL853)</f>
        <v>6.5860589446972108E-3</v>
      </c>
      <c r="AM854" s="7">
        <f>IF(DAY($A854)=1,VLOOKUP($A854-1,$A$2:$L$1124,$AA$1,FALSE)/VLOOKUP($A854-1,$A$2:$N$1124,14,FALSE),AM853)</f>
        <v>4.5271712253970109E-3</v>
      </c>
      <c r="AO854" s="12">
        <f>VLOOKUP($A854,BTC!$A$1:$G$1853,5,FALSE)</f>
        <v>9119.01</v>
      </c>
      <c r="AP854" s="12">
        <f>VLOOKUP($A854,XRP!$A$1:$G$1853,5,FALSE)</f>
        <v>0.84140700000000002</v>
      </c>
      <c r="AQ854" s="12">
        <f>VLOOKUP($A854,LTC!$A$1:$G$1853,5,FALSE)</f>
        <v>148.49</v>
      </c>
      <c r="AR854" s="12">
        <f>VLOOKUP($A854,ETC!$A$1:$G$1853,5,FALSE)</f>
        <v>21.58</v>
      </c>
      <c r="AS854" s="12">
        <f>VLOOKUP($A854,ETH!$A$1:$G$1853,5,FALSE)</f>
        <v>673.61</v>
      </c>
      <c r="AT854" s="12">
        <f>VLOOKUP($A854,BCH!$A$1:$G$1853,5,FALSE)</f>
        <v>1351.28</v>
      </c>
      <c r="AU854" s="12">
        <f>VLOOKUP($A854,XMR!$A$1:$G$1853,5,FALSE)</f>
        <v>240.26</v>
      </c>
      <c r="AV854" s="12">
        <f>VLOOKUP($A854,ZEC!$A$1:$G$1853,5,FALSE)</f>
        <v>290.49</v>
      </c>
      <c r="AW854" s="12">
        <f>VLOOKUP($A854,EOS!$A$1:$G$1853,5,FALSE)</f>
        <v>18.95</v>
      </c>
      <c r="AX854" s="12">
        <f>VLOOKUP($A854,DASH!$A$1:$G$1853,5,FALSE)</f>
        <v>478.9</v>
      </c>
      <c r="AY854" s="12">
        <f>VLOOKUP($A854,XLM!$A$1:$G$1853,5,FALSE)</f>
        <v>0.43973299999999998</v>
      </c>
      <c r="BA854" s="24">
        <v>1</v>
      </c>
      <c r="BB854" s="24">
        <v>1</v>
      </c>
      <c r="BC854" s="24">
        <v>1</v>
      </c>
      <c r="BD854" s="24">
        <v>1</v>
      </c>
      <c r="BE854" s="24">
        <v>1</v>
      </c>
      <c r="BF854" s="24">
        <v>1</v>
      </c>
      <c r="BG854" s="24">
        <v>1</v>
      </c>
      <c r="BH854" s="24">
        <v>1</v>
      </c>
      <c r="BI854" s="24">
        <v>1</v>
      </c>
      <c r="BJ854" s="24">
        <v>1</v>
      </c>
      <c r="BK854" s="24">
        <v>1</v>
      </c>
      <c r="BM854" s="19">
        <f>IF(SUM(BA853:BK853)=SUM(BA854:BK854),BM853,BM853*SUMPRODUCT(BA854:BK854,AO854:AY854,Q854:AA854)/SUMPRODUCT(BA853:BK853,AO854:AY854,AC854:AM854))</f>
        <v>0.8185351248056717</v>
      </c>
      <c r="BN854" s="26">
        <f>SUMPRODUCT(AO854:AY854,BA854:BK854,Q854:AA854)/BM854</f>
        <v>5586.5657220660351</v>
      </c>
      <c r="BO854">
        <f t="shared" si="220"/>
        <v>9119.01</v>
      </c>
    </row>
    <row r="855" spans="1:67" x14ac:dyDescent="0.75">
      <c r="A855" s="3">
        <v>43222</v>
      </c>
      <c r="B855" s="46">
        <f>INDEX('Index Volume'!B:B,MATCH(Index_New!$A855,'Index Volume'!$A:$A,0))</f>
        <v>7558159872</v>
      </c>
      <c r="C855" s="46">
        <f>INDEX('Index Volume'!C:C,MATCH(Index_New!$A855,'Index Volume'!$A:$A,0))</f>
        <v>544425984</v>
      </c>
      <c r="D855" s="46">
        <f>INDEX('Index Volume'!D:D,MATCH(Index_New!$A855,'Index Volume'!$A:$A,0))</f>
        <v>354656992</v>
      </c>
      <c r="E855" s="46">
        <f>INDEX('Index Volume'!E:E,MATCH(Index_New!$A855,'Index Volume'!$A:$A,0))</f>
        <v>193015008</v>
      </c>
      <c r="F855" s="46">
        <f>INDEX('Index Volume'!F:F,MATCH(Index_New!$A855,'Index Volume'!$A:$A,0))</f>
        <v>2822269952</v>
      </c>
      <c r="G855" s="46">
        <f>INDEX('Index Volume'!G:G,MATCH(Index_New!$A855,'Index Volume'!$A:$A,0))</f>
        <v>1165139968</v>
      </c>
      <c r="H855" s="46">
        <f>INDEX('Index Volume'!H:H,MATCH(Index_New!$A855,'Index Volume'!$A:$A,0))</f>
        <v>83039296</v>
      </c>
      <c r="I855" s="46">
        <f>INDEX('Index Volume'!I:I,MATCH(Index_New!$A855,'Index Volume'!$A:$A,0))</f>
        <v>60618000</v>
      </c>
      <c r="J855" s="46">
        <f>INDEX('Index Volume'!J:J,MATCH(Index_New!$A855,'Index Volume'!$A:$A,0))</f>
        <v>2410370048</v>
      </c>
      <c r="K855" s="46">
        <f>INDEX('Index Volume'!K:K,MATCH(Index_New!$A855,'Index Volume'!$A:$A,0))</f>
        <v>129694000</v>
      </c>
      <c r="L855" s="46">
        <f>INDEX('Index Volume'!L:L,MATCH(Index_New!$A855,'Index Volume'!$A:$A,0))</f>
        <v>68610896</v>
      </c>
      <c r="M855" s="46">
        <f t="shared" si="206"/>
        <v>15390000016</v>
      </c>
      <c r="N855" s="1">
        <f t="shared" si="207"/>
        <v>15390000016</v>
      </c>
      <c r="O855" t="b">
        <f t="shared" si="208"/>
        <v>1</v>
      </c>
      <c r="Q855" s="7">
        <f t="shared" si="209"/>
        <v>0.48209615772203546</v>
      </c>
      <c r="R855" s="7">
        <f t="shared" si="210"/>
        <v>3.1978708388422324E-2</v>
      </c>
      <c r="S855" s="7">
        <f t="shared" si="211"/>
        <v>1.8974832382712831E-2</v>
      </c>
      <c r="T855" s="7">
        <f t="shared" si="212"/>
        <v>1.9511290191216148E-2</v>
      </c>
      <c r="U855" s="7">
        <f t="shared" si="213"/>
        <v>0.15857519587727537</v>
      </c>
      <c r="V855" s="7">
        <f t="shared" si="214"/>
        <v>4.185804780458368E-2</v>
      </c>
      <c r="W855" s="7">
        <f t="shared" si="215"/>
        <v>5.7566391481477918E-3</v>
      </c>
      <c r="X855" s="7">
        <f t="shared" si="216"/>
        <v>3.7381358303870144E-3</v>
      </c>
      <c r="Y855" s="7">
        <f t="shared" si="217"/>
        <v>0.22639776248512519</v>
      </c>
      <c r="Z855" s="7">
        <f t="shared" si="218"/>
        <v>6.5860589446972108E-3</v>
      </c>
      <c r="AA855" s="7">
        <f t="shared" si="219"/>
        <v>4.5271712253970109E-3</v>
      </c>
      <c r="AC855" s="7">
        <f>IF(DAY($A855)=1,VLOOKUP($A855-1,$A$2:$L$1124,$Q$1,FALSE)/VLOOKUP($A855-1,$A$2:$N$1124,14,FALSE),AC854)</f>
        <v>0.48209615772203546</v>
      </c>
      <c r="AD855" s="7">
        <f>IF(DAY($A855)=1,VLOOKUP($A855-1,$A$2:$L$1124,$R$1,FALSE)/VLOOKUP($A855-1,$A$2:$N$1124,14,FALSE),AD854)</f>
        <v>3.1978708388422324E-2</v>
      </c>
      <c r="AE855" s="7">
        <f>IF(DAY($A855)=1,VLOOKUP($A855-1,$A$2:$L$1124,$S$1,FALSE)/VLOOKUP($A855-1,$A$2:$N$1124,14,FALSE),AE854)</f>
        <v>1.8974832382712831E-2</v>
      </c>
      <c r="AF855" s="7">
        <f>IF(DAY($A855)=1,VLOOKUP($A855-1,$A$2:$L$1124,$T$1,FALSE)/VLOOKUP($A855-1,$A$2:$N$1124,14,FALSE),AF854)</f>
        <v>1.9511290191216148E-2</v>
      </c>
      <c r="AG855" s="7">
        <f>IF(DAY($A855)=1,VLOOKUP($A855-1,$A$2:$L$1124,$U$1,FALSE)/VLOOKUP($A855-1,$A$2:$N$1124,14,FALSE),AG854)</f>
        <v>0.15857519587727537</v>
      </c>
      <c r="AH855" s="7">
        <f>IF(DAY($A855)=1,VLOOKUP($A855-1,$A$2:$L$1124,$V$1,FALSE)/VLOOKUP($A855-1,$A$2:$N$1124,14,FALSE),AH854)</f>
        <v>4.185804780458368E-2</v>
      </c>
      <c r="AI855" s="7">
        <f>IF(DAY($A855)=1,VLOOKUP($A855-1,$A$2:$L$1124,$W$1,FALSE)/VLOOKUP($A855-1,$A$2:$N$1124,14,FALSE),AI854)</f>
        <v>5.7566391481477918E-3</v>
      </c>
      <c r="AJ855" s="7">
        <f>IF(DAY($A855)=1,VLOOKUP($A855-1,$A$2:$L$1124,$X$1,FALSE)/VLOOKUP($A855-1,$A$2:$N$1124,14,FALSE),AJ854)</f>
        <v>3.7381358303870144E-3</v>
      </c>
      <c r="AK855" s="7">
        <f>IF(DAY($A855)=1,VLOOKUP($A855-1,$A$2:$L$1124,$Y$1,FALSE)/VLOOKUP($A855-1,$A$2:$N$1124,14,FALSE),AK854)</f>
        <v>0.22639776248512519</v>
      </c>
      <c r="AL855" s="7">
        <f>IF(DAY($A855)=1,VLOOKUP($A855-1,$A$2:$L$1124,$Z$1,FALSE)/VLOOKUP($A855-1,$A$2:$N$1124,14,FALSE),AL854)</f>
        <v>6.5860589446972108E-3</v>
      </c>
      <c r="AM855" s="7">
        <f>IF(DAY($A855)=1,VLOOKUP($A855-1,$A$2:$L$1124,$AA$1,FALSE)/VLOOKUP($A855-1,$A$2:$N$1124,14,FALSE),AM854)</f>
        <v>4.5271712253970109E-3</v>
      </c>
      <c r="AO855" s="12">
        <f>VLOOKUP($A855,BTC!$A$1:$G$1853,5,FALSE)</f>
        <v>9235.92</v>
      </c>
      <c r="AP855" s="12">
        <f>VLOOKUP($A855,XRP!$A$1:$G$1853,5,FALSE)</f>
        <v>0.85909400000000002</v>
      </c>
      <c r="AQ855" s="12">
        <f>VLOOKUP($A855,LTC!$A$1:$G$1853,5,FALSE)</f>
        <v>151.58000000000001</v>
      </c>
      <c r="AR855" s="12">
        <f>VLOOKUP($A855,ETC!$A$1:$G$1853,5,FALSE)</f>
        <v>21.67</v>
      </c>
      <c r="AS855" s="12">
        <f>VLOOKUP($A855,ETH!$A$1:$G$1853,5,FALSE)</f>
        <v>687.15</v>
      </c>
      <c r="AT855" s="12">
        <f>VLOOKUP($A855,BCH!$A$1:$G$1853,5,FALSE)</f>
        <v>1458.72</v>
      </c>
      <c r="AU855" s="12">
        <f>VLOOKUP($A855,XMR!$A$1:$G$1853,5,FALSE)</f>
        <v>249.66</v>
      </c>
      <c r="AV855" s="12">
        <f>VLOOKUP($A855,ZEC!$A$1:$G$1853,5,FALSE)</f>
        <v>293.37</v>
      </c>
      <c r="AW855" s="12">
        <f>VLOOKUP($A855,EOS!$A$1:$G$1853,5,FALSE)</f>
        <v>19.21</v>
      </c>
      <c r="AX855" s="12">
        <f>VLOOKUP($A855,DASH!$A$1:$G$1853,5,FALSE)</f>
        <v>481.49</v>
      </c>
      <c r="AY855" s="12">
        <f>VLOOKUP($A855,XLM!$A$1:$G$1853,5,FALSE)</f>
        <v>0.43922699999999998</v>
      </c>
      <c r="BA855" s="24">
        <v>1</v>
      </c>
      <c r="BB855" s="24">
        <v>1</v>
      </c>
      <c r="BC855" s="24">
        <v>1</v>
      </c>
      <c r="BD855" s="24">
        <v>1</v>
      </c>
      <c r="BE855" s="24">
        <v>1</v>
      </c>
      <c r="BF855" s="24">
        <v>1</v>
      </c>
      <c r="BG855" s="24">
        <v>1</v>
      </c>
      <c r="BH855" s="24">
        <v>1</v>
      </c>
      <c r="BI855" s="24">
        <v>1</v>
      </c>
      <c r="BJ855" s="24">
        <v>1</v>
      </c>
      <c r="BK855" s="24">
        <v>1</v>
      </c>
      <c r="BM855" s="19">
        <f>IF(SUM(BA854:BK854)=SUM(BA855:BK855),BM854,BM854*SUMPRODUCT(BA855:BK855,AO855:AY855,Q855:AA855)/SUMPRODUCT(BA854:BK854,AO855:AY855,AC855:AM855))</f>
        <v>0.8185351248056717</v>
      </c>
      <c r="BN855" s="26">
        <f>SUMPRODUCT(AO855:AY855,BA855:BK855,Q855:AA855)/BM855</f>
        <v>5663.786537406776</v>
      </c>
      <c r="BO855">
        <f t="shared" si="220"/>
        <v>9235.92</v>
      </c>
    </row>
    <row r="856" spans="1:67" x14ac:dyDescent="0.75">
      <c r="A856" s="4">
        <v>43223</v>
      </c>
      <c r="B856" s="46">
        <f>INDEX('Index Volume'!B:B,MATCH(Index_New!$A856,'Index Volume'!$A:$A,0))</f>
        <v>10207299584</v>
      </c>
      <c r="C856" s="46">
        <f>INDEX('Index Volume'!C:C,MATCH(Index_New!$A856,'Index Volume'!$A:$A,0))</f>
        <v>725228992</v>
      </c>
      <c r="D856" s="46">
        <f>INDEX('Index Volume'!D:D,MATCH(Index_New!$A856,'Index Volume'!$A:$A,0))</f>
        <v>617984000</v>
      </c>
      <c r="E856" s="46">
        <f>INDEX('Index Volume'!E:E,MATCH(Index_New!$A856,'Index Volume'!$A:$A,0))</f>
        <v>370436992</v>
      </c>
      <c r="F856" s="46">
        <f>INDEX('Index Volume'!F:F,MATCH(Index_New!$A856,'Index Volume'!$A:$A,0))</f>
        <v>4210939904</v>
      </c>
      <c r="G856" s="46">
        <f>INDEX('Index Volume'!G:G,MATCH(Index_New!$A856,'Index Volume'!$A:$A,0))</f>
        <v>1282659968</v>
      </c>
      <c r="H856" s="46">
        <f>INDEX('Index Volume'!H:H,MATCH(Index_New!$A856,'Index Volume'!$A:$A,0))</f>
        <v>115162000</v>
      </c>
      <c r="I856" s="46">
        <f>INDEX('Index Volume'!I:I,MATCH(Index_New!$A856,'Index Volume'!$A:$A,0))</f>
        <v>77706896</v>
      </c>
      <c r="J856" s="46">
        <f>INDEX('Index Volume'!J:J,MATCH(Index_New!$A856,'Index Volume'!$A:$A,0))</f>
        <v>2266540032</v>
      </c>
      <c r="K856" s="46">
        <f>INDEX('Index Volume'!K:K,MATCH(Index_New!$A856,'Index Volume'!$A:$A,0))</f>
        <v>124091000</v>
      </c>
      <c r="L856" s="46">
        <f>INDEX('Index Volume'!L:L,MATCH(Index_New!$A856,'Index Volume'!$A:$A,0))</f>
        <v>83481296</v>
      </c>
      <c r="M856" s="46">
        <f t="shared" si="206"/>
        <v>20081530664</v>
      </c>
      <c r="N856" s="1">
        <f t="shared" si="207"/>
        <v>20081530664</v>
      </c>
      <c r="O856" t="b">
        <f t="shared" si="208"/>
        <v>1</v>
      </c>
      <c r="Q856" s="7">
        <f t="shared" si="209"/>
        <v>0.48209615772203546</v>
      </c>
      <c r="R856" s="7">
        <f t="shared" si="210"/>
        <v>3.1978708388422324E-2</v>
      </c>
      <c r="S856" s="7">
        <f t="shared" si="211"/>
        <v>1.8974832382712831E-2</v>
      </c>
      <c r="T856" s="7">
        <f t="shared" si="212"/>
        <v>1.9511290191216148E-2</v>
      </c>
      <c r="U856" s="7">
        <f t="shared" si="213"/>
        <v>0.15857519587727537</v>
      </c>
      <c r="V856" s="7">
        <f t="shared" si="214"/>
        <v>4.185804780458368E-2</v>
      </c>
      <c r="W856" s="7">
        <f t="shared" si="215"/>
        <v>5.7566391481477918E-3</v>
      </c>
      <c r="X856" s="7">
        <f t="shared" si="216"/>
        <v>3.7381358303870144E-3</v>
      </c>
      <c r="Y856" s="7">
        <f t="shared" si="217"/>
        <v>0.22639776248512519</v>
      </c>
      <c r="Z856" s="7">
        <f t="shared" si="218"/>
        <v>6.5860589446972108E-3</v>
      </c>
      <c r="AA856" s="7">
        <f t="shared" si="219"/>
        <v>4.5271712253970109E-3</v>
      </c>
      <c r="AC856" s="7">
        <f>IF(DAY($A856)=1,VLOOKUP($A856-1,$A$2:$L$1124,$Q$1,FALSE)/VLOOKUP($A856-1,$A$2:$N$1124,14,FALSE),AC855)</f>
        <v>0.48209615772203546</v>
      </c>
      <c r="AD856" s="7">
        <f>IF(DAY($A856)=1,VLOOKUP($A856-1,$A$2:$L$1124,$R$1,FALSE)/VLOOKUP($A856-1,$A$2:$N$1124,14,FALSE),AD855)</f>
        <v>3.1978708388422324E-2</v>
      </c>
      <c r="AE856" s="7">
        <f>IF(DAY($A856)=1,VLOOKUP($A856-1,$A$2:$L$1124,$S$1,FALSE)/VLOOKUP($A856-1,$A$2:$N$1124,14,FALSE),AE855)</f>
        <v>1.8974832382712831E-2</v>
      </c>
      <c r="AF856" s="7">
        <f>IF(DAY($A856)=1,VLOOKUP($A856-1,$A$2:$L$1124,$T$1,FALSE)/VLOOKUP($A856-1,$A$2:$N$1124,14,FALSE),AF855)</f>
        <v>1.9511290191216148E-2</v>
      </c>
      <c r="AG856" s="7">
        <f>IF(DAY($A856)=1,VLOOKUP($A856-1,$A$2:$L$1124,$U$1,FALSE)/VLOOKUP($A856-1,$A$2:$N$1124,14,FALSE),AG855)</f>
        <v>0.15857519587727537</v>
      </c>
      <c r="AH856" s="7">
        <f>IF(DAY($A856)=1,VLOOKUP($A856-1,$A$2:$L$1124,$V$1,FALSE)/VLOOKUP($A856-1,$A$2:$N$1124,14,FALSE),AH855)</f>
        <v>4.185804780458368E-2</v>
      </c>
      <c r="AI856" s="7">
        <f>IF(DAY($A856)=1,VLOOKUP($A856-1,$A$2:$L$1124,$W$1,FALSE)/VLOOKUP($A856-1,$A$2:$N$1124,14,FALSE),AI855)</f>
        <v>5.7566391481477918E-3</v>
      </c>
      <c r="AJ856" s="7">
        <f>IF(DAY($A856)=1,VLOOKUP($A856-1,$A$2:$L$1124,$X$1,FALSE)/VLOOKUP($A856-1,$A$2:$N$1124,14,FALSE),AJ855)</f>
        <v>3.7381358303870144E-3</v>
      </c>
      <c r="AK856" s="7">
        <f>IF(DAY($A856)=1,VLOOKUP($A856-1,$A$2:$L$1124,$Y$1,FALSE)/VLOOKUP($A856-1,$A$2:$N$1124,14,FALSE),AK855)</f>
        <v>0.22639776248512519</v>
      </c>
      <c r="AL856" s="7">
        <f>IF(DAY($A856)=1,VLOOKUP($A856-1,$A$2:$L$1124,$Z$1,FALSE)/VLOOKUP($A856-1,$A$2:$N$1124,14,FALSE),AL855)</f>
        <v>6.5860589446972108E-3</v>
      </c>
      <c r="AM856" s="7">
        <f>IF(DAY($A856)=1,VLOOKUP($A856-1,$A$2:$L$1124,$AA$1,FALSE)/VLOOKUP($A856-1,$A$2:$N$1124,14,FALSE),AM855)</f>
        <v>4.5271712253970109E-3</v>
      </c>
      <c r="AO856" s="12">
        <f>VLOOKUP($A856,BTC!$A$1:$G$1853,5,FALSE)</f>
        <v>9743.86</v>
      </c>
      <c r="AP856" s="12">
        <f>VLOOKUP($A856,XRP!$A$1:$G$1853,5,FALSE)</f>
        <v>0.88446599999999997</v>
      </c>
      <c r="AQ856" s="12">
        <f>VLOOKUP($A856,LTC!$A$1:$G$1853,5,FALSE)</f>
        <v>161.46</v>
      </c>
      <c r="AR856" s="12">
        <f>VLOOKUP($A856,ETC!$A$1:$G$1853,5,FALSE)</f>
        <v>22.76</v>
      </c>
      <c r="AS856" s="12">
        <f>VLOOKUP($A856,ETH!$A$1:$G$1853,5,FALSE)</f>
        <v>779.54</v>
      </c>
      <c r="AT856" s="12">
        <f>VLOOKUP($A856,BCH!$A$1:$G$1853,5,FALSE)</f>
        <v>1511.97</v>
      </c>
      <c r="AU856" s="12">
        <f>VLOOKUP($A856,XMR!$A$1:$G$1853,5,FALSE)</f>
        <v>245.98</v>
      </c>
      <c r="AV856" s="12">
        <f>VLOOKUP($A856,ZEC!$A$1:$G$1853,5,FALSE)</f>
        <v>308.42</v>
      </c>
      <c r="AW856" s="12">
        <f>VLOOKUP($A856,EOS!$A$1:$G$1853,5,FALSE)</f>
        <v>17.77</v>
      </c>
      <c r="AX856" s="12">
        <f>VLOOKUP($A856,DASH!$A$1:$G$1853,5,FALSE)</f>
        <v>503.32</v>
      </c>
      <c r="AY856" s="12">
        <f>VLOOKUP($A856,XLM!$A$1:$G$1853,5,FALSE)</f>
        <v>0.43737900000000002</v>
      </c>
      <c r="BA856" s="24">
        <v>1</v>
      </c>
      <c r="BB856" s="24">
        <v>1</v>
      </c>
      <c r="BC856" s="24">
        <v>1</v>
      </c>
      <c r="BD856" s="24">
        <v>1</v>
      </c>
      <c r="BE856" s="24">
        <v>1</v>
      </c>
      <c r="BF856" s="24">
        <v>1</v>
      </c>
      <c r="BG856" s="24">
        <v>1</v>
      </c>
      <c r="BH856" s="24">
        <v>1</v>
      </c>
      <c r="BI856" s="24">
        <v>1</v>
      </c>
      <c r="BJ856" s="24">
        <v>1</v>
      </c>
      <c r="BK856" s="24">
        <v>1</v>
      </c>
      <c r="BM856" s="19">
        <f>IF(SUM(BA855:BK855)=SUM(BA856:BK856),BM855,BM855*SUMPRODUCT(BA856:BK856,AO856:AY856,Q856:AA856)/SUMPRODUCT(BA855:BK855,AO856:AY856,AC856:AM856))</f>
        <v>0.8185351248056717</v>
      </c>
      <c r="BN856" s="26">
        <f>SUMPRODUCT(AO856:AY856,BA856:BK856,Q856:AA856)/BM856</f>
        <v>5983.6481961926183</v>
      </c>
      <c r="BO856">
        <f t="shared" si="220"/>
        <v>9743.86</v>
      </c>
    </row>
    <row r="857" spans="1:67" x14ac:dyDescent="0.75">
      <c r="A857" s="3">
        <v>43224</v>
      </c>
      <c r="B857" s="46">
        <f>INDEX('Index Volume'!B:B,MATCH(Index_New!$A857,'Index Volume'!$A:$A,0))</f>
        <v>8217829888</v>
      </c>
      <c r="C857" s="46">
        <f>INDEX('Index Volume'!C:C,MATCH(Index_New!$A857,'Index Volume'!$A:$A,0))</f>
        <v>1007609984</v>
      </c>
      <c r="D857" s="46">
        <f>INDEX('Index Volume'!D:D,MATCH(Index_New!$A857,'Index Volume'!$A:$A,0))</f>
        <v>633054976</v>
      </c>
      <c r="E857" s="46">
        <f>INDEX('Index Volume'!E:E,MATCH(Index_New!$A857,'Index Volume'!$A:$A,0))</f>
        <v>299227008</v>
      </c>
      <c r="F857" s="46">
        <f>INDEX('Index Volume'!F:F,MATCH(Index_New!$A857,'Index Volume'!$A:$A,0))</f>
        <v>3533410048</v>
      </c>
      <c r="G857" s="46">
        <f>INDEX('Index Volume'!G:G,MATCH(Index_New!$A857,'Index Volume'!$A:$A,0))</f>
        <v>960185024</v>
      </c>
      <c r="H857" s="46">
        <f>INDEX('Index Volume'!H:H,MATCH(Index_New!$A857,'Index Volume'!$A:$A,0))</f>
        <v>77875600</v>
      </c>
      <c r="I857" s="46">
        <f>INDEX('Index Volume'!I:I,MATCH(Index_New!$A857,'Index Volume'!$A:$A,0))</f>
        <v>61999900</v>
      </c>
      <c r="J857" s="46">
        <f>INDEX('Index Volume'!J:J,MATCH(Index_New!$A857,'Index Volume'!$A:$A,0))</f>
        <v>1749309952</v>
      </c>
      <c r="K857" s="46">
        <f>INDEX('Index Volume'!K:K,MATCH(Index_New!$A857,'Index Volume'!$A:$A,0))</f>
        <v>150130000</v>
      </c>
      <c r="L857" s="46">
        <f>INDEX('Index Volume'!L:L,MATCH(Index_New!$A857,'Index Volume'!$A:$A,0))</f>
        <v>51379800</v>
      </c>
      <c r="M857" s="46">
        <f t="shared" si="206"/>
        <v>16742012180</v>
      </c>
      <c r="N857" s="1">
        <f t="shared" si="207"/>
        <v>16742012180</v>
      </c>
      <c r="O857" t="b">
        <f t="shared" si="208"/>
        <v>1</v>
      </c>
      <c r="Q857" s="7">
        <f t="shared" si="209"/>
        <v>0.48209615772203546</v>
      </c>
      <c r="R857" s="7">
        <f t="shared" si="210"/>
        <v>3.1978708388422324E-2</v>
      </c>
      <c r="S857" s="7">
        <f t="shared" si="211"/>
        <v>1.8974832382712831E-2</v>
      </c>
      <c r="T857" s="7">
        <f t="shared" si="212"/>
        <v>1.9511290191216148E-2</v>
      </c>
      <c r="U857" s="7">
        <f t="shared" si="213"/>
        <v>0.15857519587727537</v>
      </c>
      <c r="V857" s="7">
        <f t="shared" si="214"/>
        <v>4.185804780458368E-2</v>
      </c>
      <c r="W857" s="7">
        <f t="shared" si="215"/>
        <v>5.7566391481477918E-3</v>
      </c>
      <c r="X857" s="7">
        <f t="shared" si="216"/>
        <v>3.7381358303870144E-3</v>
      </c>
      <c r="Y857" s="7">
        <f t="shared" si="217"/>
        <v>0.22639776248512519</v>
      </c>
      <c r="Z857" s="7">
        <f t="shared" si="218"/>
        <v>6.5860589446972108E-3</v>
      </c>
      <c r="AA857" s="7">
        <f t="shared" si="219"/>
        <v>4.5271712253970109E-3</v>
      </c>
      <c r="AC857" s="7">
        <f>IF(DAY($A857)=1,VLOOKUP($A857-1,$A$2:$L$1124,$Q$1,FALSE)/VLOOKUP($A857-1,$A$2:$N$1124,14,FALSE),AC856)</f>
        <v>0.48209615772203546</v>
      </c>
      <c r="AD857" s="7">
        <f>IF(DAY($A857)=1,VLOOKUP($A857-1,$A$2:$L$1124,$R$1,FALSE)/VLOOKUP($A857-1,$A$2:$N$1124,14,FALSE),AD856)</f>
        <v>3.1978708388422324E-2</v>
      </c>
      <c r="AE857" s="7">
        <f>IF(DAY($A857)=1,VLOOKUP($A857-1,$A$2:$L$1124,$S$1,FALSE)/VLOOKUP($A857-1,$A$2:$N$1124,14,FALSE),AE856)</f>
        <v>1.8974832382712831E-2</v>
      </c>
      <c r="AF857" s="7">
        <f>IF(DAY($A857)=1,VLOOKUP($A857-1,$A$2:$L$1124,$T$1,FALSE)/VLOOKUP($A857-1,$A$2:$N$1124,14,FALSE),AF856)</f>
        <v>1.9511290191216148E-2</v>
      </c>
      <c r="AG857" s="7">
        <f>IF(DAY($A857)=1,VLOOKUP($A857-1,$A$2:$L$1124,$U$1,FALSE)/VLOOKUP($A857-1,$A$2:$N$1124,14,FALSE),AG856)</f>
        <v>0.15857519587727537</v>
      </c>
      <c r="AH857" s="7">
        <f>IF(DAY($A857)=1,VLOOKUP($A857-1,$A$2:$L$1124,$V$1,FALSE)/VLOOKUP($A857-1,$A$2:$N$1124,14,FALSE),AH856)</f>
        <v>4.185804780458368E-2</v>
      </c>
      <c r="AI857" s="7">
        <f>IF(DAY($A857)=1,VLOOKUP($A857-1,$A$2:$L$1124,$W$1,FALSE)/VLOOKUP($A857-1,$A$2:$N$1124,14,FALSE),AI856)</f>
        <v>5.7566391481477918E-3</v>
      </c>
      <c r="AJ857" s="7">
        <f>IF(DAY($A857)=1,VLOOKUP($A857-1,$A$2:$L$1124,$X$1,FALSE)/VLOOKUP($A857-1,$A$2:$N$1124,14,FALSE),AJ856)</f>
        <v>3.7381358303870144E-3</v>
      </c>
      <c r="AK857" s="7">
        <f>IF(DAY($A857)=1,VLOOKUP($A857-1,$A$2:$L$1124,$Y$1,FALSE)/VLOOKUP($A857-1,$A$2:$N$1124,14,FALSE),AK856)</f>
        <v>0.22639776248512519</v>
      </c>
      <c r="AL857" s="7">
        <f>IF(DAY($A857)=1,VLOOKUP($A857-1,$A$2:$L$1124,$Z$1,FALSE)/VLOOKUP($A857-1,$A$2:$N$1124,14,FALSE),AL856)</f>
        <v>6.5860589446972108E-3</v>
      </c>
      <c r="AM857" s="7">
        <f>IF(DAY($A857)=1,VLOOKUP($A857-1,$A$2:$L$1124,$AA$1,FALSE)/VLOOKUP($A857-1,$A$2:$N$1124,14,FALSE),AM856)</f>
        <v>4.5271712253970109E-3</v>
      </c>
      <c r="AO857" s="12">
        <f>VLOOKUP($A857,BTC!$A$1:$G$1853,5,FALSE)</f>
        <v>9700.76</v>
      </c>
      <c r="AP857" s="12">
        <f>VLOOKUP($A857,XRP!$A$1:$G$1853,5,FALSE)</f>
        <v>0.89544199999999996</v>
      </c>
      <c r="AQ857" s="12">
        <f>VLOOKUP($A857,LTC!$A$1:$G$1853,5,FALSE)</f>
        <v>168.79</v>
      </c>
      <c r="AR857" s="12">
        <f>VLOOKUP($A857,ETC!$A$1:$G$1853,5,FALSE)</f>
        <v>22.4</v>
      </c>
      <c r="AS857" s="12">
        <f>VLOOKUP($A857,ETH!$A$1:$G$1853,5,FALSE)</f>
        <v>785.62</v>
      </c>
      <c r="AT857" s="12">
        <f>VLOOKUP($A857,BCH!$A$1:$G$1853,5,FALSE)</f>
        <v>1517.33</v>
      </c>
      <c r="AU857" s="12">
        <f>VLOOKUP($A857,XMR!$A$1:$G$1853,5,FALSE)</f>
        <v>241.53</v>
      </c>
      <c r="AV857" s="12">
        <f>VLOOKUP($A857,ZEC!$A$1:$G$1853,5,FALSE)</f>
        <v>296.93</v>
      </c>
      <c r="AW857" s="12">
        <f>VLOOKUP($A857,EOS!$A$1:$G$1853,5,FALSE)</f>
        <v>17.149999999999999</v>
      </c>
      <c r="AX857" s="12">
        <f>VLOOKUP($A857,DASH!$A$1:$G$1853,5,FALSE)</f>
        <v>486.32</v>
      </c>
      <c r="AY857" s="12">
        <f>VLOOKUP($A857,XLM!$A$1:$G$1853,5,FALSE)</f>
        <v>0.43114000000000002</v>
      </c>
      <c r="BA857" s="24">
        <v>1</v>
      </c>
      <c r="BB857" s="24">
        <v>1</v>
      </c>
      <c r="BC857" s="24">
        <v>1</v>
      </c>
      <c r="BD857" s="24">
        <v>1</v>
      </c>
      <c r="BE857" s="24">
        <v>1</v>
      </c>
      <c r="BF857" s="24">
        <v>1</v>
      </c>
      <c r="BG857" s="24">
        <v>1</v>
      </c>
      <c r="BH857" s="24">
        <v>1</v>
      </c>
      <c r="BI857" s="24">
        <v>1</v>
      </c>
      <c r="BJ857" s="24">
        <v>1</v>
      </c>
      <c r="BK857" s="24">
        <v>1</v>
      </c>
      <c r="BM857" s="19">
        <f>IF(SUM(BA856:BK856)=SUM(BA857:BK857),BM856,BM856*SUMPRODUCT(BA857:BK857,AO857:AY857,Q857:AA857)/SUMPRODUCT(BA856:BK856,AO857:AY857,AC857:AM857))</f>
        <v>0.8185351248056717</v>
      </c>
      <c r="BN857" s="26">
        <f>SUMPRODUCT(AO857:AY857,BA857:BK857,Q857:AA857)/BM857</f>
        <v>5959.4850771024385</v>
      </c>
      <c r="BO857">
        <f t="shared" si="220"/>
        <v>9700.76</v>
      </c>
    </row>
    <row r="858" spans="1:67" x14ac:dyDescent="0.75">
      <c r="A858" s="4">
        <v>43225</v>
      </c>
      <c r="B858" s="46">
        <f>INDEX('Index Volume'!B:B,MATCH(Index_New!$A858,'Index Volume'!$A:$A,0))</f>
        <v>7651939840</v>
      </c>
      <c r="C858" s="46">
        <f>INDEX('Index Volume'!C:C,MATCH(Index_New!$A858,'Index Volume'!$A:$A,0))</f>
        <v>668800000</v>
      </c>
      <c r="D858" s="46">
        <f>INDEX('Index Volume'!D:D,MATCH(Index_New!$A858,'Index Volume'!$A:$A,0))</f>
        <v>741246016</v>
      </c>
      <c r="E858" s="46">
        <f>INDEX('Index Volume'!E:E,MATCH(Index_New!$A858,'Index Volume'!$A:$A,0))</f>
        <v>263167008</v>
      </c>
      <c r="F858" s="46">
        <f>INDEX('Index Volume'!F:F,MATCH(Index_New!$A858,'Index Volume'!$A:$A,0))</f>
        <v>3035040000</v>
      </c>
      <c r="G858" s="46">
        <f>INDEX('Index Volume'!G:G,MATCH(Index_New!$A858,'Index Volume'!$A:$A,0))</f>
        <v>1664400000</v>
      </c>
      <c r="H858" s="46">
        <f>INDEX('Index Volume'!H:H,MATCH(Index_New!$A858,'Index Volume'!$A:$A,0))</f>
        <v>73154304</v>
      </c>
      <c r="I858" s="46">
        <f>INDEX('Index Volume'!I:I,MATCH(Index_New!$A858,'Index Volume'!$A:$A,0))</f>
        <v>61409500</v>
      </c>
      <c r="J858" s="46">
        <f>INDEX('Index Volume'!J:J,MATCH(Index_New!$A858,'Index Volume'!$A:$A,0))</f>
        <v>1614729984</v>
      </c>
      <c r="K858" s="46">
        <f>INDEX('Index Volume'!K:K,MATCH(Index_New!$A858,'Index Volume'!$A:$A,0))</f>
        <v>113858000</v>
      </c>
      <c r="L858" s="46">
        <f>INDEX('Index Volume'!L:L,MATCH(Index_New!$A858,'Index Volume'!$A:$A,0))</f>
        <v>44096200</v>
      </c>
      <c r="M858" s="46">
        <f t="shared" si="206"/>
        <v>15931840852</v>
      </c>
      <c r="N858" s="1">
        <f t="shared" si="207"/>
        <v>15931840852</v>
      </c>
      <c r="O858" t="b">
        <f t="shared" si="208"/>
        <v>1</v>
      </c>
      <c r="Q858" s="7">
        <f t="shared" si="209"/>
        <v>0.48209615772203546</v>
      </c>
      <c r="R858" s="7">
        <f t="shared" si="210"/>
        <v>3.1978708388422324E-2</v>
      </c>
      <c r="S858" s="7">
        <f t="shared" si="211"/>
        <v>1.8974832382712831E-2</v>
      </c>
      <c r="T858" s="7">
        <f t="shared" si="212"/>
        <v>1.9511290191216148E-2</v>
      </c>
      <c r="U858" s="7">
        <f t="shared" si="213"/>
        <v>0.15857519587727537</v>
      </c>
      <c r="V858" s="7">
        <f t="shared" si="214"/>
        <v>4.185804780458368E-2</v>
      </c>
      <c r="W858" s="7">
        <f t="shared" si="215"/>
        <v>5.7566391481477918E-3</v>
      </c>
      <c r="X858" s="7">
        <f t="shared" si="216"/>
        <v>3.7381358303870144E-3</v>
      </c>
      <c r="Y858" s="7">
        <f t="shared" si="217"/>
        <v>0.22639776248512519</v>
      </c>
      <c r="Z858" s="7">
        <f t="shared" si="218"/>
        <v>6.5860589446972108E-3</v>
      </c>
      <c r="AA858" s="7">
        <f t="shared" si="219"/>
        <v>4.5271712253970109E-3</v>
      </c>
      <c r="AC858" s="7">
        <f>IF(DAY($A858)=1,VLOOKUP($A858-1,$A$2:$L$1124,$Q$1,FALSE)/VLOOKUP($A858-1,$A$2:$N$1124,14,FALSE),AC857)</f>
        <v>0.48209615772203546</v>
      </c>
      <c r="AD858" s="7">
        <f>IF(DAY($A858)=1,VLOOKUP($A858-1,$A$2:$L$1124,$R$1,FALSE)/VLOOKUP($A858-1,$A$2:$N$1124,14,FALSE),AD857)</f>
        <v>3.1978708388422324E-2</v>
      </c>
      <c r="AE858" s="7">
        <f>IF(DAY($A858)=1,VLOOKUP($A858-1,$A$2:$L$1124,$S$1,FALSE)/VLOOKUP($A858-1,$A$2:$N$1124,14,FALSE),AE857)</f>
        <v>1.8974832382712831E-2</v>
      </c>
      <c r="AF858" s="7">
        <f>IF(DAY($A858)=1,VLOOKUP($A858-1,$A$2:$L$1124,$T$1,FALSE)/VLOOKUP($A858-1,$A$2:$N$1124,14,FALSE),AF857)</f>
        <v>1.9511290191216148E-2</v>
      </c>
      <c r="AG858" s="7">
        <f>IF(DAY($A858)=1,VLOOKUP($A858-1,$A$2:$L$1124,$U$1,FALSE)/VLOOKUP($A858-1,$A$2:$N$1124,14,FALSE),AG857)</f>
        <v>0.15857519587727537</v>
      </c>
      <c r="AH858" s="7">
        <f>IF(DAY($A858)=1,VLOOKUP($A858-1,$A$2:$L$1124,$V$1,FALSE)/VLOOKUP($A858-1,$A$2:$N$1124,14,FALSE),AH857)</f>
        <v>4.185804780458368E-2</v>
      </c>
      <c r="AI858" s="7">
        <f>IF(DAY($A858)=1,VLOOKUP($A858-1,$A$2:$L$1124,$W$1,FALSE)/VLOOKUP($A858-1,$A$2:$N$1124,14,FALSE),AI857)</f>
        <v>5.7566391481477918E-3</v>
      </c>
      <c r="AJ858" s="7">
        <f>IF(DAY($A858)=1,VLOOKUP($A858-1,$A$2:$L$1124,$X$1,FALSE)/VLOOKUP($A858-1,$A$2:$N$1124,14,FALSE),AJ857)</f>
        <v>3.7381358303870144E-3</v>
      </c>
      <c r="AK858" s="7">
        <f>IF(DAY($A858)=1,VLOOKUP($A858-1,$A$2:$L$1124,$Y$1,FALSE)/VLOOKUP($A858-1,$A$2:$N$1124,14,FALSE),AK857)</f>
        <v>0.22639776248512519</v>
      </c>
      <c r="AL858" s="7">
        <f>IF(DAY($A858)=1,VLOOKUP($A858-1,$A$2:$L$1124,$Z$1,FALSE)/VLOOKUP($A858-1,$A$2:$N$1124,14,FALSE),AL857)</f>
        <v>6.5860589446972108E-3</v>
      </c>
      <c r="AM858" s="7">
        <f>IF(DAY($A858)=1,VLOOKUP($A858-1,$A$2:$L$1124,$AA$1,FALSE)/VLOOKUP($A858-1,$A$2:$N$1124,14,FALSE),AM857)</f>
        <v>4.5271712253970109E-3</v>
      </c>
      <c r="AO858" s="12">
        <f>VLOOKUP($A858,BTC!$A$1:$G$1853,5,FALSE)</f>
        <v>9858.15</v>
      </c>
      <c r="AP858" s="12">
        <f>VLOOKUP($A858,XRP!$A$1:$G$1853,5,FALSE)</f>
        <v>0.90510299999999999</v>
      </c>
      <c r="AQ858" s="12">
        <f>VLOOKUP($A858,LTC!$A$1:$G$1853,5,FALSE)</f>
        <v>177.76</v>
      </c>
      <c r="AR858" s="12">
        <f>VLOOKUP($A858,ETC!$A$1:$G$1853,5,FALSE)</f>
        <v>22.76</v>
      </c>
      <c r="AS858" s="12">
        <f>VLOOKUP($A858,ETH!$A$1:$G$1853,5,FALSE)</f>
        <v>816.12</v>
      </c>
      <c r="AT858" s="12">
        <f>VLOOKUP($A858,BCH!$A$1:$G$1853,5,FALSE)</f>
        <v>1752.1</v>
      </c>
      <c r="AU858" s="12">
        <f>VLOOKUP($A858,XMR!$A$1:$G$1853,5,FALSE)</f>
        <v>240.78</v>
      </c>
      <c r="AV858" s="12">
        <f>VLOOKUP($A858,ZEC!$A$1:$G$1853,5,FALSE)</f>
        <v>306.3</v>
      </c>
      <c r="AW858" s="12">
        <f>VLOOKUP($A858,EOS!$A$1:$G$1853,5,FALSE)</f>
        <v>17.8</v>
      </c>
      <c r="AX858" s="12">
        <f>VLOOKUP($A858,DASH!$A$1:$G$1853,5,FALSE)</f>
        <v>505.71</v>
      </c>
      <c r="AY858" s="12">
        <f>VLOOKUP($A858,XLM!$A$1:$G$1853,5,FALSE)</f>
        <v>0.43087500000000001</v>
      </c>
      <c r="BA858" s="24">
        <v>1</v>
      </c>
      <c r="BB858" s="24">
        <v>1</v>
      </c>
      <c r="BC858" s="24">
        <v>1</v>
      </c>
      <c r="BD858" s="24">
        <v>1</v>
      </c>
      <c r="BE858" s="24">
        <v>1</v>
      </c>
      <c r="BF858" s="24">
        <v>1</v>
      </c>
      <c r="BG858" s="24">
        <v>1</v>
      </c>
      <c r="BH858" s="24">
        <v>1</v>
      </c>
      <c r="BI858" s="24">
        <v>1</v>
      </c>
      <c r="BJ858" s="24">
        <v>1</v>
      </c>
      <c r="BK858" s="24">
        <v>1</v>
      </c>
      <c r="BM858" s="19">
        <f>IF(SUM(BA857:BK857)=SUM(BA858:BK858),BM857,BM857*SUMPRODUCT(BA858:BK858,AO858:AY858,Q858:AA858)/SUMPRODUCT(BA857:BK857,AO858:AY858,AC858:AM858))</f>
        <v>0.8185351248056717</v>
      </c>
      <c r="BN858" s="26">
        <f>SUMPRODUCT(AO858:AY858,BA858:BK858,Q858:AA858)/BM858</f>
        <v>6070.6883425484803</v>
      </c>
      <c r="BO858">
        <f t="shared" si="220"/>
        <v>9858.15</v>
      </c>
    </row>
    <row r="859" spans="1:67" x14ac:dyDescent="0.75">
      <c r="A859" s="3">
        <v>43226</v>
      </c>
      <c r="B859" s="46">
        <f>INDEX('Index Volume'!B:B,MATCH(Index_New!$A859,'Index Volume'!$A:$A,0))</f>
        <v>7222280192</v>
      </c>
      <c r="C859" s="46">
        <f>INDEX('Index Volume'!C:C,MATCH(Index_New!$A859,'Index Volume'!$A:$A,0))</f>
        <v>640057024</v>
      </c>
      <c r="D859" s="46">
        <f>INDEX('Index Volume'!D:D,MATCH(Index_New!$A859,'Index Volume'!$A:$A,0))</f>
        <v>626270016</v>
      </c>
      <c r="E859" s="46">
        <f>INDEX('Index Volume'!E:E,MATCH(Index_New!$A859,'Index Volume'!$A:$A,0))</f>
        <v>666931968</v>
      </c>
      <c r="F859" s="46">
        <f>INDEX('Index Volume'!F:F,MATCH(Index_New!$A859,'Index Volume'!$A:$A,0))</f>
        <v>3105570048</v>
      </c>
      <c r="G859" s="46">
        <f>INDEX('Index Volume'!G:G,MATCH(Index_New!$A859,'Index Volume'!$A:$A,0))</f>
        <v>1946960000</v>
      </c>
      <c r="H859" s="46">
        <f>INDEX('Index Volume'!H:H,MATCH(Index_New!$A859,'Index Volume'!$A:$A,0))</f>
        <v>50393500</v>
      </c>
      <c r="I859" s="46">
        <f>INDEX('Index Volume'!I:I,MATCH(Index_New!$A859,'Index Volume'!$A:$A,0))</f>
        <v>59462900</v>
      </c>
      <c r="J859" s="46">
        <f>INDEX('Index Volume'!J:J,MATCH(Index_New!$A859,'Index Volume'!$A:$A,0))</f>
        <v>1434829952</v>
      </c>
      <c r="K859" s="46">
        <f>INDEX('Index Volume'!K:K,MATCH(Index_New!$A859,'Index Volume'!$A:$A,0))</f>
        <v>97449000</v>
      </c>
      <c r="L859" s="46">
        <f>INDEX('Index Volume'!L:L,MATCH(Index_New!$A859,'Index Volume'!$A:$A,0))</f>
        <v>43793500</v>
      </c>
      <c r="M859" s="46">
        <f t="shared" si="206"/>
        <v>15893998100</v>
      </c>
      <c r="N859" s="1">
        <f t="shared" si="207"/>
        <v>15893998100</v>
      </c>
      <c r="O859" t="b">
        <f t="shared" si="208"/>
        <v>1</v>
      </c>
      <c r="Q859" s="7">
        <f t="shared" si="209"/>
        <v>0.48209615772203546</v>
      </c>
      <c r="R859" s="7">
        <f t="shared" si="210"/>
        <v>3.1978708388422324E-2</v>
      </c>
      <c r="S859" s="7">
        <f t="shared" si="211"/>
        <v>1.8974832382712831E-2</v>
      </c>
      <c r="T859" s="7">
        <f t="shared" si="212"/>
        <v>1.9511290191216148E-2</v>
      </c>
      <c r="U859" s="7">
        <f t="shared" si="213"/>
        <v>0.15857519587727537</v>
      </c>
      <c r="V859" s="7">
        <f t="shared" si="214"/>
        <v>4.185804780458368E-2</v>
      </c>
      <c r="W859" s="7">
        <f t="shared" si="215"/>
        <v>5.7566391481477918E-3</v>
      </c>
      <c r="X859" s="7">
        <f t="shared" si="216"/>
        <v>3.7381358303870144E-3</v>
      </c>
      <c r="Y859" s="7">
        <f t="shared" si="217"/>
        <v>0.22639776248512519</v>
      </c>
      <c r="Z859" s="7">
        <f t="shared" si="218"/>
        <v>6.5860589446972108E-3</v>
      </c>
      <c r="AA859" s="7">
        <f t="shared" si="219"/>
        <v>4.5271712253970109E-3</v>
      </c>
      <c r="AC859" s="7">
        <f>IF(DAY($A859)=1,VLOOKUP($A859-1,$A$2:$L$1124,$Q$1,FALSE)/VLOOKUP($A859-1,$A$2:$N$1124,14,FALSE),AC858)</f>
        <v>0.48209615772203546</v>
      </c>
      <c r="AD859" s="7">
        <f>IF(DAY($A859)=1,VLOOKUP($A859-1,$A$2:$L$1124,$R$1,FALSE)/VLOOKUP($A859-1,$A$2:$N$1124,14,FALSE),AD858)</f>
        <v>3.1978708388422324E-2</v>
      </c>
      <c r="AE859" s="7">
        <f>IF(DAY($A859)=1,VLOOKUP($A859-1,$A$2:$L$1124,$S$1,FALSE)/VLOOKUP($A859-1,$A$2:$N$1124,14,FALSE),AE858)</f>
        <v>1.8974832382712831E-2</v>
      </c>
      <c r="AF859" s="7">
        <f>IF(DAY($A859)=1,VLOOKUP($A859-1,$A$2:$L$1124,$T$1,FALSE)/VLOOKUP($A859-1,$A$2:$N$1124,14,FALSE),AF858)</f>
        <v>1.9511290191216148E-2</v>
      </c>
      <c r="AG859" s="7">
        <f>IF(DAY($A859)=1,VLOOKUP($A859-1,$A$2:$L$1124,$U$1,FALSE)/VLOOKUP($A859-1,$A$2:$N$1124,14,FALSE),AG858)</f>
        <v>0.15857519587727537</v>
      </c>
      <c r="AH859" s="7">
        <f>IF(DAY($A859)=1,VLOOKUP($A859-1,$A$2:$L$1124,$V$1,FALSE)/VLOOKUP($A859-1,$A$2:$N$1124,14,FALSE),AH858)</f>
        <v>4.185804780458368E-2</v>
      </c>
      <c r="AI859" s="7">
        <f>IF(DAY($A859)=1,VLOOKUP($A859-1,$A$2:$L$1124,$W$1,FALSE)/VLOOKUP($A859-1,$A$2:$N$1124,14,FALSE),AI858)</f>
        <v>5.7566391481477918E-3</v>
      </c>
      <c r="AJ859" s="7">
        <f>IF(DAY($A859)=1,VLOOKUP($A859-1,$A$2:$L$1124,$X$1,FALSE)/VLOOKUP($A859-1,$A$2:$N$1124,14,FALSE),AJ858)</f>
        <v>3.7381358303870144E-3</v>
      </c>
      <c r="AK859" s="7">
        <f>IF(DAY($A859)=1,VLOOKUP($A859-1,$A$2:$L$1124,$Y$1,FALSE)/VLOOKUP($A859-1,$A$2:$N$1124,14,FALSE),AK858)</f>
        <v>0.22639776248512519</v>
      </c>
      <c r="AL859" s="7">
        <f>IF(DAY($A859)=1,VLOOKUP($A859-1,$A$2:$L$1124,$Z$1,FALSE)/VLOOKUP($A859-1,$A$2:$N$1124,14,FALSE),AL858)</f>
        <v>6.5860589446972108E-3</v>
      </c>
      <c r="AM859" s="7">
        <f>IF(DAY($A859)=1,VLOOKUP($A859-1,$A$2:$L$1124,$AA$1,FALSE)/VLOOKUP($A859-1,$A$2:$N$1124,14,FALSE),AM858)</f>
        <v>4.5271712253970109E-3</v>
      </c>
      <c r="AO859" s="12">
        <f>VLOOKUP($A859,BTC!$A$1:$G$1853,5,FALSE)</f>
        <v>9654.7999999999993</v>
      </c>
      <c r="AP859" s="12">
        <f>VLOOKUP($A859,XRP!$A$1:$G$1853,5,FALSE)</f>
        <v>0.87142399999999998</v>
      </c>
      <c r="AQ859" s="12">
        <f>VLOOKUP($A859,LTC!$A$1:$G$1853,5,FALSE)</f>
        <v>171.8</v>
      </c>
      <c r="AR859" s="12">
        <f>VLOOKUP($A859,ETC!$A$1:$G$1853,5,FALSE)</f>
        <v>25.34</v>
      </c>
      <c r="AS859" s="12">
        <f>VLOOKUP($A859,ETH!$A$1:$G$1853,5,FALSE)</f>
        <v>792.31</v>
      </c>
      <c r="AT859" s="12">
        <f>VLOOKUP($A859,BCH!$A$1:$G$1853,5,FALSE)</f>
        <v>1765.69</v>
      </c>
      <c r="AU859" s="12">
        <f>VLOOKUP($A859,XMR!$A$1:$G$1853,5,FALSE)</f>
        <v>235.49</v>
      </c>
      <c r="AV859" s="12">
        <f>VLOOKUP($A859,ZEC!$A$1:$G$1853,5,FALSE)</f>
        <v>291.23</v>
      </c>
      <c r="AW859" s="12">
        <f>VLOOKUP($A859,EOS!$A$1:$G$1853,5,FALSE)</f>
        <v>17.47</v>
      </c>
      <c r="AX859" s="12">
        <f>VLOOKUP($A859,DASH!$A$1:$G$1853,5,FALSE)</f>
        <v>485.22</v>
      </c>
      <c r="AY859" s="12">
        <f>VLOOKUP($A859,XLM!$A$1:$G$1853,5,FALSE)</f>
        <v>0.41294399999999998</v>
      </c>
      <c r="BA859" s="24">
        <v>1</v>
      </c>
      <c r="BB859" s="24">
        <v>1</v>
      </c>
      <c r="BC859" s="24">
        <v>1</v>
      </c>
      <c r="BD859" s="24">
        <v>1</v>
      </c>
      <c r="BE859" s="24">
        <v>1</v>
      </c>
      <c r="BF859" s="24">
        <v>1</v>
      </c>
      <c r="BG859" s="24">
        <v>1</v>
      </c>
      <c r="BH859" s="24">
        <v>1</v>
      </c>
      <c r="BI859" s="24">
        <v>1</v>
      </c>
      <c r="BJ859" s="24">
        <v>1</v>
      </c>
      <c r="BK859" s="24">
        <v>1</v>
      </c>
      <c r="BM859" s="19">
        <f>IF(SUM(BA858:BK858)=SUM(BA859:BK859),BM858,BM858*SUMPRODUCT(BA859:BK859,AO859:AY859,Q859:AA859)/SUMPRODUCT(BA858:BK858,AO859:AY859,AC859:AM859))</f>
        <v>0.8185351248056717</v>
      </c>
      <c r="BN859" s="26">
        <f>SUMPRODUCT(AO859:AY859,BA859:BK859,Q859:AA859)/BM859</f>
        <v>5946.5624130247361</v>
      </c>
      <c r="BO859">
        <f t="shared" si="220"/>
        <v>9654.7999999999993</v>
      </c>
    </row>
    <row r="860" spans="1:67" x14ac:dyDescent="0.75">
      <c r="A860" s="4">
        <v>43227</v>
      </c>
      <c r="B860" s="46">
        <f>INDEX('Index Volume'!B:B,MATCH(Index_New!$A860,'Index Volume'!$A:$A,0))</f>
        <v>7394019840</v>
      </c>
      <c r="C860" s="46">
        <f>INDEX('Index Volume'!C:C,MATCH(Index_New!$A860,'Index Volume'!$A:$A,0))</f>
        <v>602534976</v>
      </c>
      <c r="D860" s="46">
        <f>INDEX('Index Volume'!D:D,MATCH(Index_New!$A860,'Index Volume'!$A:$A,0))</f>
        <v>573281024</v>
      </c>
      <c r="E860" s="46">
        <f>INDEX('Index Volume'!E:E,MATCH(Index_New!$A860,'Index Volume'!$A:$A,0))</f>
        <v>411630016</v>
      </c>
      <c r="F860" s="46">
        <f>INDEX('Index Volume'!F:F,MATCH(Index_New!$A860,'Index Volume'!$A:$A,0))</f>
        <v>4316120064</v>
      </c>
      <c r="G860" s="46">
        <f>INDEX('Index Volume'!G:G,MATCH(Index_New!$A860,'Index Volume'!$A:$A,0))</f>
        <v>1407629952</v>
      </c>
      <c r="H860" s="46">
        <f>INDEX('Index Volume'!H:H,MATCH(Index_New!$A860,'Index Volume'!$A:$A,0))</f>
        <v>44546500</v>
      </c>
      <c r="I860" s="46">
        <f>INDEX('Index Volume'!I:I,MATCH(Index_New!$A860,'Index Volume'!$A:$A,0))</f>
        <v>58105400</v>
      </c>
      <c r="J860" s="46">
        <f>INDEX('Index Volume'!J:J,MATCH(Index_New!$A860,'Index Volume'!$A:$A,0))</f>
        <v>2000850048</v>
      </c>
      <c r="K860" s="46">
        <f>INDEX('Index Volume'!K:K,MATCH(Index_New!$A860,'Index Volume'!$A:$A,0))</f>
        <v>108330000</v>
      </c>
      <c r="L860" s="46">
        <f>INDEX('Index Volume'!L:L,MATCH(Index_New!$A860,'Index Volume'!$A:$A,0))</f>
        <v>48023200</v>
      </c>
      <c r="M860" s="46">
        <f t="shared" si="206"/>
        <v>16965071020</v>
      </c>
      <c r="N860" s="1">
        <f t="shared" si="207"/>
        <v>16965071020</v>
      </c>
      <c r="O860" t="b">
        <f t="shared" si="208"/>
        <v>1</v>
      </c>
      <c r="Q860" s="7">
        <f t="shared" si="209"/>
        <v>0.48209615772203546</v>
      </c>
      <c r="R860" s="7">
        <f t="shared" si="210"/>
        <v>3.1978708388422324E-2</v>
      </c>
      <c r="S860" s="7">
        <f t="shared" si="211"/>
        <v>1.8974832382712831E-2</v>
      </c>
      <c r="T860" s="7">
        <f t="shared" si="212"/>
        <v>1.9511290191216148E-2</v>
      </c>
      <c r="U860" s="7">
        <f t="shared" si="213"/>
        <v>0.15857519587727537</v>
      </c>
      <c r="V860" s="7">
        <f t="shared" si="214"/>
        <v>4.185804780458368E-2</v>
      </c>
      <c r="W860" s="7">
        <f t="shared" si="215"/>
        <v>5.7566391481477918E-3</v>
      </c>
      <c r="X860" s="7">
        <f t="shared" si="216"/>
        <v>3.7381358303870144E-3</v>
      </c>
      <c r="Y860" s="7">
        <f t="shared" si="217"/>
        <v>0.22639776248512519</v>
      </c>
      <c r="Z860" s="7">
        <f t="shared" si="218"/>
        <v>6.5860589446972108E-3</v>
      </c>
      <c r="AA860" s="7">
        <f t="shared" si="219"/>
        <v>4.5271712253970109E-3</v>
      </c>
      <c r="AC860" s="7">
        <f>IF(DAY($A860)=1,VLOOKUP($A860-1,$A$2:$L$1124,$Q$1,FALSE)/VLOOKUP($A860-1,$A$2:$N$1124,14,FALSE),AC859)</f>
        <v>0.48209615772203546</v>
      </c>
      <c r="AD860" s="7">
        <f>IF(DAY($A860)=1,VLOOKUP($A860-1,$A$2:$L$1124,$R$1,FALSE)/VLOOKUP($A860-1,$A$2:$N$1124,14,FALSE),AD859)</f>
        <v>3.1978708388422324E-2</v>
      </c>
      <c r="AE860" s="7">
        <f>IF(DAY($A860)=1,VLOOKUP($A860-1,$A$2:$L$1124,$S$1,FALSE)/VLOOKUP($A860-1,$A$2:$N$1124,14,FALSE),AE859)</f>
        <v>1.8974832382712831E-2</v>
      </c>
      <c r="AF860" s="7">
        <f>IF(DAY($A860)=1,VLOOKUP($A860-1,$A$2:$L$1124,$T$1,FALSE)/VLOOKUP($A860-1,$A$2:$N$1124,14,FALSE),AF859)</f>
        <v>1.9511290191216148E-2</v>
      </c>
      <c r="AG860" s="7">
        <f>IF(DAY($A860)=1,VLOOKUP($A860-1,$A$2:$L$1124,$U$1,FALSE)/VLOOKUP($A860-1,$A$2:$N$1124,14,FALSE),AG859)</f>
        <v>0.15857519587727537</v>
      </c>
      <c r="AH860" s="7">
        <f>IF(DAY($A860)=1,VLOOKUP($A860-1,$A$2:$L$1124,$V$1,FALSE)/VLOOKUP($A860-1,$A$2:$N$1124,14,FALSE),AH859)</f>
        <v>4.185804780458368E-2</v>
      </c>
      <c r="AI860" s="7">
        <f>IF(DAY($A860)=1,VLOOKUP($A860-1,$A$2:$L$1124,$W$1,FALSE)/VLOOKUP($A860-1,$A$2:$N$1124,14,FALSE),AI859)</f>
        <v>5.7566391481477918E-3</v>
      </c>
      <c r="AJ860" s="7">
        <f>IF(DAY($A860)=1,VLOOKUP($A860-1,$A$2:$L$1124,$X$1,FALSE)/VLOOKUP($A860-1,$A$2:$N$1124,14,FALSE),AJ859)</f>
        <v>3.7381358303870144E-3</v>
      </c>
      <c r="AK860" s="7">
        <f>IF(DAY($A860)=1,VLOOKUP($A860-1,$A$2:$L$1124,$Y$1,FALSE)/VLOOKUP($A860-1,$A$2:$N$1124,14,FALSE),AK859)</f>
        <v>0.22639776248512519</v>
      </c>
      <c r="AL860" s="7">
        <f>IF(DAY($A860)=1,VLOOKUP($A860-1,$A$2:$L$1124,$Z$1,FALSE)/VLOOKUP($A860-1,$A$2:$N$1124,14,FALSE),AL859)</f>
        <v>6.5860589446972108E-3</v>
      </c>
      <c r="AM860" s="7">
        <f>IF(DAY($A860)=1,VLOOKUP($A860-1,$A$2:$L$1124,$AA$1,FALSE)/VLOOKUP($A860-1,$A$2:$N$1124,14,FALSE),AM859)</f>
        <v>4.5271712253970109E-3</v>
      </c>
      <c r="AO860" s="12">
        <f>VLOOKUP($A860,BTC!$A$1:$G$1853,5,FALSE)</f>
        <v>9373.01</v>
      </c>
      <c r="AP860" s="12">
        <f>VLOOKUP($A860,XRP!$A$1:$G$1853,5,FALSE)</f>
        <v>0.83264099999999996</v>
      </c>
      <c r="AQ860" s="12">
        <f>VLOOKUP($A860,LTC!$A$1:$G$1853,5,FALSE)</f>
        <v>164.88</v>
      </c>
      <c r="AR860" s="12">
        <f>VLOOKUP($A860,ETC!$A$1:$G$1853,5,FALSE)</f>
        <v>23.64</v>
      </c>
      <c r="AS860" s="12">
        <f>VLOOKUP($A860,ETH!$A$1:$G$1853,5,FALSE)</f>
        <v>753.72</v>
      </c>
      <c r="AT860" s="12">
        <f>VLOOKUP($A860,BCH!$A$1:$G$1853,5,FALSE)</f>
        <v>1655.2</v>
      </c>
      <c r="AU860" s="12">
        <f>VLOOKUP($A860,XMR!$A$1:$G$1853,5,FALSE)</f>
        <v>233.07</v>
      </c>
      <c r="AV860" s="12">
        <f>VLOOKUP($A860,ZEC!$A$1:$G$1853,5,FALSE)</f>
        <v>281.35000000000002</v>
      </c>
      <c r="AW860" s="12">
        <f>VLOOKUP($A860,EOS!$A$1:$G$1853,5,FALSE)</f>
        <v>17.98</v>
      </c>
      <c r="AX860" s="12">
        <f>VLOOKUP($A860,DASH!$A$1:$G$1853,5,FALSE)</f>
        <v>457.99</v>
      </c>
      <c r="AY860" s="12">
        <f>VLOOKUP($A860,XLM!$A$1:$G$1853,5,FALSE)</f>
        <v>0.395702</v>
      </c>
      <c r="BA860" s="24">
        <v>1</v>
      </c>
      <c r="BB860" s="24">
        <v>1</v>
      </c>
      <c r="BC860" s="24">
        <v>1</v>
      </c>
      <c r="BD860" s="24">
        <v>1</v>
      </c>
      <c r="BE860" s="24">
        <v>1</v>
      </c>
      <c r="BF860" s="24">
        <v>1</v>
      </c>
      <c r="BG860" s="24">
        <v>1</v>
      </c>
      <c r="BH860" s="24">
        <v>1</v>
      </c>
      <c r="BI860" s="24">
        <v>1</v>
      </c>
      <c r="BJ860" s="24">
        <v>1</v>
      </c>
      <c r="BK860" s="24">
        <v>1</v>
      </c>
      <c r="BM860" s="19">
        <f>IF(SUM(BA859:BK859)=SUM(BA860:BK860),BM859,BM859*SUMPRODUCT(BA860:BK860,AO860:AY860,Q860:AA860)/SUMPRODUCT(BA859:BK859,AO860:AY860,AC860:AM860))</f>
        <v>0.8185351248056717</v>
      </c>
      <c r="BN860" s="26">
        <f>SUMPRODUCT(AO860:AY860,BA860:BK860,Q860:AA860)/BM860</f>
        <v>5767.1263484743213</v>
      </c>
      <c r="BO860">
        <f t="shared" si="220"/>
        <v>9373.01</v>
      </c>
    </row>
    <row r="861" spans="1:67" x14ac:dyDescent="0.75">
      <c r="A861" s="3">
        <v>43228</v>
      </c>
      <c r="B861" s="46">
        <f>INDEX('Index Volume'!B:B,MATCH(Index_New!$A861,'Index Volume'!$A:$A,0))</f>
        <v>7415869952</v>
      </c>
      <c r="C861" s="46">
        <f>INDEX('Index Volume'!C:C,MATCH(Index_New!$A861,'Index Volume'!$A:$A,0))</f>
        <v>465040992</v>
      </c>
      <c r="D861" s="46">
        <f>INDEX('Index Volume'!D:D,MATCH(Index_New!$A861,'Index Volume'!$A:$A,0))</f>
        <v>466308992</v>
      </c>
      <c r="E861" s="46">
        <f>INDEX('Index Volume'!E:E,MATCH(Index_New!$A861,'Index Volume'!$A:$A,0))</f>
        <v>257408992</v>
      </c>
      <c r="F861" s="46">
        <f>INDEX('Index Volume'!F:F,MATCH(Index_New!$A861,'Index Volume'!$A:$A,0))</f>
        <v>2920489984</v>
      </c>
      <c r="G861" s="46">
        <f>INDEX('Index Volume'!G:G,MATCH(Index_New!$A861,'Index Volume'!$A:$A,0))</f>
        <v>1060739968</v>
      </c>
      <c r="H861" s="46">
        <f>INDEX('Index Volume'!H:H,MATCH(Index_New!$A861,'Index Volume'!$A:$A,0))</f>
        <v>33703600</v>
      </c>
      <c r="I861" s="46">
        <f>INDEX('Index Volume'!I:I,MATCH(Index_New!$A861,'Index Volume'!$A:$A,0))</f>
        <v>53964300</v>
      </c>
      <c r="J861" s="46">
        <f>INDEX('Index Volume'!J:J,MATCH(Index_New!$A861,'Index Volume'!$A:$A,0))</f>
        <v>1449939968</v>
      </c>
      <c r="K861" s="46">
        <f>INDEX('Index Volume'!K:K,MATCH(Index_New!$A861,'Index Volume'!$A:$A,0))</f>
        <v>98776400</v>
      </c>
      <c r="L861" s="46">
        <f>INDEX('Index Volume'!L:L,MATCH(Index_New!$A861,'Index Volume'!$A:$A,0))</f>
        <v>50210900</v>
      </c>
      <c r="M861" s="46">
        <f t="shared" si="206"/>
        <v>14272454048</v>
      </c>
      <c r="N861" s="1">
        <f t="shared" si="207"/>
        <v>14272454048</v>
      </c>
      <c r="O861" t="b">
        <f t="shared" si="208"/>
        <v>1</v>
      </c>
      <c r="Q861" s="7">
        <f t="shared" si="209"/>
        <v>0.48209615772203546</v>
      </c>
      <c r="R861" s="7">
        <f t="shared" si="210"/>
        <v>3.1978708388422324E-2</v>
      </c>
      <c r="S861" s="7">
        <f t="shared" si="211"/>
        <v>1.8974832382712831E-2</v>
      </c>
      <c r="T861" s="7">
        <f t="shared" si="212"/>
        <v>1.9511290191216148E-2</v>
      </c>
      <c r="U861" s="7">
        <f t="shared" si="213"/>
        <v>0.15857519587727537</v>
      </c>
      <c r="V861" s="7">
        <f t="shared" si="214"/>
        <v>4.185804780458368E-2</v>
      </c>
      <c r="W861" s="7">
        <f t="shared" si="215"/>
        <v>5.7566391481477918E-3</v>
      </c>
      <c r="X861" s="7">
        <f t="shared" si="216"/>
        <v>3.7381358303870144E-3</v>
      </c>
      <c r="Y861" s="7">
        <f t="shared" si="217"/>
        <v>0.22639776248512519</v>
      </c>
      <c r="Z861" s="7">
        <f t="shared" si="218"/>
        <v>6.5860589446972108E-3</v>
      </c>
      <c r="AA861" s="7">
        <f t="shared" si="219"/>
        <v>4.5271712253970109E-3</v>
      </c>
      <c r="AC861" s="7">
        <f>IF(DAY($A861)=1,VLOOKUP($A861-1,$A$2:$L$1124,$Q$1,FALSE)/VLOOKUP($A861-1,$A$2:$N$1124,14,FALSE),AC860)</f>
        <v>0.48209615772203546</v>
      </c>
      <c r="AD861" s="7">
        <f>IF(DAY($A861)=1,VLOOKUP($A861-1,$A$2:$L$1124,$R$1,FALSE)/VLOOKUP($A861-1,$A$2:$N$1124,14,FALSE),AD860)</f>
        <v>3.1978708388422324E-2</v>
      </c>
      <c r="AE861" s="7">
        <f>IF(DAY($A861)=1,VLOOKUP($A861-1,$A$2:$L$1124,$S$1,FALSE)/VLOOKUP($A861-1,$A$2:$N$1124,14,FALSE),AE860)</f>
        <v>1.8974832382712831E-2</v>
      </c>
      <c r="AF861" s="7">
        <f>IF(DAY($A861)=1,VLOOKUP($A861-1,$A$2:$L$1124,$T$1,FALSE)/VLOOKUP($A861-1,$A$2:$N$1124,14,FALSE),AF860)</f>
        <v>1.9511290191216148E-2</v>
      </c>
      <c r="AG861" s="7">
        <f>IF(DAY($A861)=1,VLOOKUP($A861-1,$A$2:$L$1124,$U$1,FALSE)/VLOOKUP($A861-1,$A$2:$N$1124,14,FALSE),AG860)</f>
        <v>0.15857519587727537</v>
      </c>
      <c r="AH861" s="7">
        <f>IF(DAY($A861)=1,VLOOKUP($A861-1,$A$2:$L$1124,$V$1,FALSE)/VLOOKUP($A861-1,$A$2:$N$1124,14,FALSE),AH860)</f>
        <v>4.185804780458368E-2</v>
      </c>
      <c r="AI861" s="7">
        <f>IF(DAY($A861)=1,VLOOKUP($A861-1,$A$2:$L$1124,$W$1,FALSE)/VLOOKUP($A861-1,$A$2:$N$1124,14,FALSE),AI860)</f>
        <v>5.7566391481477918E-3</v>
      </c>
      <c r="AJ861" s="7">
        <f>IF(DAY($A861)=1,VLOOKUP($A861-1,$A$2:$L$1124,$X$1,FALSE)/VLOOKUP($A861-1,$A$2:$N$1124,14,FALSE),AJ860)</f>
        <v>3.7381358303870144E-3</v>
      </c>
      <c r="AK861" s="7">
        <f>IF(DAY($A861)=1,VLOOKUP($A861-1,$A$2:$L$1124,$Y$1,FALSE)/VLOOKUP($A861-1,$A$2:$N$1124,14,FALSE),AK860)</f>
        <v>0.22639776248512519</v>
      </c>
      <c r="AL861" s="7">
        <f>IF(DAY($A861)=1,VLOOKUP($A861-1,$A$2:$L$1124,$Z$1,FALSE)/VLOOKUP($A861-1,$A$2:$N$1124,14,FALSE),AL860)</f>
        <v>6.5860589446972108E-3</v>
      </c>
      <c r="AM861" s="7">
        <f>IF(DAY($A861)=1,VLOOKUP($A861-1,$A$2:$L$1124,$AA$1,FALSE)/VLOOKUP($A861-1,$A$2:$N$1124,14,FALSE),AM860)</f>
        <v>4.5271712253970109E-3</v>
      </c>
      <c r="AO861" s="12">
        <f>VLOOKUP($A861,BTC!$A$1:$G$1853,5,FALSE)</f>
        <v>9234.82</v>
      </c>
      <c r="AP861" s="12">
        <f>VLOOKUP($A861,XRP!$A$1:$G$1853,5,FALSE)</f>
        <v>0.81396999999999997</v>
      </c>
      <c r="AQ861" s="12">
        <f>VLOOKUP($A861,LTC!$A$1:$G$1853,5,FALSE)</f>
        <v>159.62</v>
      </c>
      <c r="AR861" s="12">
        <f>VLOOKUP($A861,ETC!$A$1:$G$1853,5,FALSE)</f>
        <v>22.47</v>
      </c>
      <c r="AS861" s="12">
        <f>VLOOKUP($A861,ETH!$A$1:$G$1853,5,FALSE)</f>
        <v>752.86</v>
      </c>
      <c r="AT861" s="12">
        <f>VLOOKUP($A861,BCH!$A$1:$G$1853,5,FALSE)</f>
        <v>1611.94</v>
      </c>
      <c r="AU861" s="12">
        <f>VLOOKUP($A861,XMR!$A$1:$G$1853,5,FALSE)</f>
        <v>223.35</v>
      </c>
      <c r="AV861" s="12">
        <f>VLOOKUP($A861,ZEC!$A$1:$G$1853,5,FALSE)</f>
        <v>275.20999999999998</v>
      </c>
      <c r="AW861" s="12">
        <f>VLOOKUP($A861,EOS!$A$1:$G$1853,5,FALSE)</f>
        <v>18.14</v>
      </c>
      <c r="AX861" s="12">
        <f>VLOOKUP($A861,DASH!$A$1:$G$1853,5,FALSE)</f>
        <v>443.78</v>
      </c>
      <c r="AY861" s="12">
        <f>VLOOKUP($A861,XLM!$A$1:$G$1853,5,FALSE)</f>
        <v>0.38637100000000002</v>
      </c>
      <c r="BA861" s="24">
        <v>1</v>
      </c>
      <c r="BB861" s="24">
        <v>1</v>
      </c>
      <c r="BC861" s="24">
        <v>1</v>
      </c>
      <c r="BD861" s="24">
        <v>1</v>
      </c>
      <c r="BE861" s="24">
        <v>1</v>
      </c>
      <c r="BF861" s="24">
        <v>1</v>
      </c>
      <c r="BG861" s="24">
        <v>1</v>
      </c>
      <c r="BH861" s="24">
        <v>1</v>
      </c>
      <c r="BI861" s="24">
        <v>1</v>
      </c>
      <c r="BJ861" s="24">
        <v>1</v>
      </c>
      <c r="BK861" s="24">
        <v>1</v>
      </c>
      <c r="BM861" s="19">
        <f>IF(SUM(BA860:BK860)=SUM(BA861:BK861),BM860,BM860*SUMPRODUCT(BA861:BK861,AO861:AY861,Q861:AA861)/SUMPRODUCT(BA860:BK860,AO861:AY861,AC861:AM861))</f>
        <v>0.8185351248056717</v>
      </c>
      <c r="BN861" s="26">
        <f>SUMPRODUCT(AO861:AY861,BA861:BK861,Q861:AA861)/BM861</f>
        <v>5683.0400755047776</v>
      </c>
      <c r="BO861">
        <f t="shared" si="220"/>
        <v>9234.82</v>
      </c>
    </row>
    <row r="862" spans="1:67" x14ac:dyDescent="0.75">
      <c r="A862" s="4">
        <v>43229</v>
      </c>
      <c r="B862" s="46">
        <f>INDEX('Index Volume'!B:B,MATCH(Index_New!$A862,'Index Volume'!$A:$A,0))</f>
        <v>7226890240</v>
      </c>
      <c r="C862" s="46">
        <f>INDEX('Index Volume'!C:C,MATCH(Index_New!$A862,'Index Volume'!$A:$A,0))</f>
        <v>611574976</v>
      </c>
      <c r="D862" s="46">
        <f>INDEX('Index Volume'!D:D,MATCH(Index_New!$A862,'Index Volume'!$A:$A,0))</f>
        <v>448136000</v>
      </c>
      <c r="E862" s="46">
        <f>INDEX('Index Volume'!E:E,MATCH(Index_New!$A862,'Index Volume'!$A:$A,0))</f>
        <v>293584000</v>
      </c>
      <c r="F862" s="46">
        <f>INDEX('Index Volume'!F:F,MATCH(Index_New!$A862,'Index Volume'!$A:$A,0))</f>
        <v>2877870080</v>
      </c>
      <c r="G862" s="46">
        <f>INDEX('Index Volume'!G:G,MATCH(Index_New!$A862,'Index Volume'!$A:$A,0))</f>
        <v>1273219968</v>
      </c>
      <c r="H862" s="46">
        <f>INDEX('Index Volume'!H:H,MATCH(Index_New!$A862,'Index Volume'!$A:$A,0))</f>
        <v>41903700</v>
      </c>
      <c r="I862" s="46">
        <f>INDEX('Index Volume'!I:I,MATCH(Index_New!$A862,'Index Volume'!$A:$A,0))</f>
        <v>49023000</v>
      </c>
      <c r="J862" s="46">
        <f>INDEX('Index Volume'!J:J,MATCH(Index_New!$A862,'Index Volume'!$A:$A,0))</f>
        <v>1199539968</v>
      </c>
      <c r="K862" s="46">
        <f>INDEX('Index Volume'!K:K,MATCH(Index_New!$A862,'Index Volume'!$A:$A,0))</f>
        <v>102561000</v>
      </c>
      <c r="L862" s="46">
        <f>INDEX('Index Volume'!L:L,MATCH(Index_New!$A862,'Index Volume'!$A:$A,0))</f>
        <v>54383500</v>
      </c>
      <c r="M862" s="46">
        <f t="shared" si="206"/>
        <v>14178686432</v>
      </c>
      <c r="N862" s="1">
        <f t="shared" si="207"/>
        <v>14178686432</v>
      </c>
      <c r="O862" t="b">
        <f t="shared" si="208"/>
        <v>1</v>
      </c>
      <c r="Q862" s="7">
        <f t="shared" si="209"/>
        <v>0.48209615772203546</v>
      </c>
      <c r="R862" s="7">
        <f t="shared" si="210"/>
        <v>3.1978708388422324E-2</v>
      </c>
      <c r="S862" s="7">
        <f t="shared" si="211"/>
        <v>1.8974832382712831E-2</v>
      </c>
      <c r="T862" s="7">
        <f t="shared" si="212"/>
        <v>1.9511290191216148E-2</v>
      </c>
      <c r="U862" s="7">
        <f t="shared" si="213"/>
        <v>0.15857519587727537</v>
      </c>
      <c r="V862" s="7">
        <f t="shared" si="214"/>
        <v>4.185804780458368E-2</v>
      </c>
      <c r="W862" s="7">
        <f t="shared" si="215"/>
        <v>5.7566391481477918E-3</v>
      </c>
      <c r="X862" s="7">
        <f t="shared" si="216"/>
        <v>3.7381358303870144E-3</v>
      </c>
      <c r="Y862" s="7">
        <f t="shared" si="217"/>
        <v>0.22639776248512519</v>
      </c>
      <c r="Z862" s="7">
        <f t="shared" si="218"/>
        <v>6.5860589446972108E-3</v>
      </c>
      <c r="AA862" s="7">
        <f t="shared" si="219"/>
        <v>4.5271712253970109E-3</v>
      </c>
      <c r="AC862" s="7">
        <f>IF(DAY($A862)=1,VLOOKUP($A862-1,$A$2:$L$1124,$Q$1,FALSE)/VLOOKUP($A862-1,$A$2:$N$1124,14,FALSE),AC861)</f>
        <v>0.48209615772203546</v>
      </c>
      <c r="AD862" s="7">
        <f>IF(DAY($A862)=1,VLOOKUP($A862-1,$A$2:$L$1124,$R$1,FALSE)/VLOOKUP($A862-1,$A$2:$N$1124,14,FALSE),AD861)</f>
        <v>3.1978708388422324E-2</v>
      </c>
      <c r="AE862" s="7">
        <f>IF(DAY($A862)=1,VLOOKUP($A862-1,$A$2:$L$1124,$S$1,FALSE)/VLOOKUP($A862-1,$A$2:$N$1124,14,FALSE),AE861)</f>
        <v>1.8974832382712831E-2</v>
      </c>
      <c r="AF862" s="7">
        <f>IF(DAY($A862)=1,VLOOKUP($A862-1,$A$2:$L$1124,$T$1,FALSE)/VLOOKUP($A862-1,$A$2:$N$1124,14,FALSE),AF861)</f>
        <v>1.9511290191216148E-2</v>
      </c>
      <c r="AG862" s="7">
        <f>IF(DAY($A862)=1,VLOOKUP($A862-1,$A$2:$L$1124,$U$1,FALSE)/VLOOKUP($A862-1,$A$2:$N$1124,14,FALSE),AG861)</f>
        <v>0.15857519587727537</v>
      </c>
      <c r="AH862" s="7">
        <f>IF(DAY($A862)=1,VLOOKUP($A862-1,$A$2:$L$1124,$V$1,FALSE)/VLOOKUP($A862-1,$A$2:$N$1124,14,FALSE),AH861)</f>
        <v>4.185804780458368E-2</v>
      </c>
      <c r="AI862" s="7">
        <f>IF(DAY($A862)=1,VLOOKUP($A862-1,$A$2:$L$1124,$W$1,FALSE)/VLOOKUP($A862-1,$A$2:$N$1124,14,FALSE),AI861)</f>
        <v>5.7566391481477918E-3</v>
      </c>
      <c r="AJ862" s="7">
        <f>IF(DAY($A862)=1,VLOOKUP($A862-1,$A$2:$L$1124,$X$1,FALSE)/VLOOKUP($A862-1,$A$2:$N$1124,14,FALSE),AJ861)</f>
        <v>3.7381358303870144E-3</v>
      </c>
      <c r="AK862" s="7">
        <f>IF(DAY($A862)=1,VLOOKUP($A862-1,$A$2:$L$1124,$Y$1,FALSE)/VLOOKUP($A862-1,$A$2:$N$1124,14,FALSE),AK861)</f>
        <v>0.22639776248512519</v>
      </c>
      <c r="AL862" s="7">
        <f>IF(DAY($A862)=1,VLOOKUP($A862-1,$A$2:$L$1124,$Z$1,FALSE)/VLOOKUP($A862-1,$A$2:$N$1124,14,FALSE),AL861)</f>
        <v>6.5860589446972108E-3</v>
      </c>
      <c r="AM862" s="7">
        <f>IF(DAY($A862)=1,VLOOKUP($A862-1,$A$2:$L$1124,$AA$1,FALSE)/VLOOKUP($A862-1,$A$2:$N$1124,14,FALSE),AM861)</f>
        <v>4.5271712253970109E-3</v>
      </c>
      <c r="AO862" s="12">
        <f>VLOOKUP($A862,BTC!$A$1:$G$1853,5,FALSE)</f>
        <v>9325.18</v>
      </c>
      <c r="AP862" s="12">
        <f>VLOOKUP($A862,XRP!$A$1:$G$1853,5,FALSE)</f>
        <v>0.80204299999999995</v>
      </c>
      <c r="AQ862" s="12">
        <f>VLOOKUP($A862,LTC!$A$1:$G$1853,5,FALSE)</f>
        <v>157.05000000000001</v>
      </c>
      <c r="AR862" s="12">
        <f>VLOOKUP($A862,ETC!$A$1:$G$1853,5,FALSE)</f>
        <v>21.5</v>
      </c>
      <c r="AS862" s="12">
        <f>VLOOKUP($A862,ETH!$A$1:$G$1853,5,FALSE)</f>
        <v>752.28</v>
      </c>
      <c r="AT862" s="12">
        <f>VLOOKUP($A862,BCH!$A$1:$G$1853,5,FALSE)</f>
        <v>1638.34</v>
      </c>
      <c r="AU862" s="12">
        <f>VLOOKUP($A862,XMR!$A$1:$G$1853,5,FALSE)</f>
        <v>227.52</v>
      </c>
      <c r="AV862" s="12">
        <f>VLOOKUP($A862,ZEC!$A$1:$G$1853,5,FALSE)</f>
        <v>275.95</v>
      </c>
      <c r="AW862" s="12">
        <f>VLOOKUP($A862,EOS!$A$1:$G$1853,5,FALSE)</f>
        <v>17.940000000000001</v>
      </c>
      <c r="AX862" s="12">
        <f>VLOOKUP($A862,DASH!$A$1:$G$1853,5,FALSE)</f>
        <v>443.16</v>
      </c>
      <c r="AY862" s="12">
        <f>VLOOKUP($A862,XLM!$A$1:$G$1853,5,FALSE)</f>
        <v>0.37796999999999997</v>
      </c>
      <c r="BA862" s="24">
        <v>1</v>
      </c>
      <c r="BB862" s="24">
        <v>1</v>
      </c>
      <c r="BC862" s="24">
        <v>1</v>
      </c>
      <c r="BD862" s="24">
        <v>1</v>
      </c>
      <c r="BE862" s="24">
        <v>1</v>
      </c>
      <c r="BF862" s="24">
        <v>1</v>
      </c>
      <c r="BG862" s="24">
        <v>1</v>
      </c>
      <c r="BH862" s="24">
        <v>1</v>
      </c>
      <c r="BI862" s="24">
        <v>1</v>
      </c>
      <c r="BJ862" s="24">
        <v>1</v>
      </c>
      <c r="BK862" s="24">
        <v>1</v>
      </c>
      <c r="BM862" s="19">
        <f>IF(SUM(BA861:BK861)=SUM(BA862:BK862),BM861,BM861*SUMPRODUCT(BA862:BK862,AO862:AY862,Q862:AA862)/SUMPRODUCT(BA861:BK861,AO862:AY862,AC862:AM862))</f>
        <v>0.8185351248056717</v>
      </c>
      <c r="BN862" s="26">
        <f>SUMPRODUCT(AO862:AY862,BA862:BK862,Q862:AA862)/BM862</f>
        <v>5737.3866564825285</v>
      </c>
      <c r="BO862">
        <f t="shared" si="220"/>
        <v>9325.18</v>
      </c>
    </row>
    <row r="863" spans="1:67" x14ac:dyDescent="0.75">
      <c r="A863" s="3">
        <v>43230</v>
      </c>
      <c r="B863" s="46">
        <f>INDEX('Index Volume'!B:B,MATCH(Index_New!$A863,'Index Volume'!$A:$A,0))</f>
        <v>6906699776</v>
      </c>
      <c r="C863" s="46">
        <f>INDEX('Index Volume'!C:C,MATCH(Index_New!$A863,'Index Volume'!$A:$A,0))</f>
        <v>399324000</v>
      </c>
      <c r="D863" s="46">
        <f>INDEX('Index Volume'!D:D,MATCH(Index_New!$A863,'Index Volume'!$A:$A,0))</f>
        <v>426694016</v>
      </c>
      <c r="E863" s="46">
        <f>INDEX('Index Volume'!E:E,MATCH(Index_New!$A863,'Index Volume'!$A:$A,0))</f>
        <v>225995008</v>
      </c>
      <c r="F863" s="46">
        <f>INDEX('Index Volume'!F:F,MATCH(Index_New!$A863,'Index Volume'!$A:$A,0))</f>
        <v>2748950016</v>
      </c>
      <c r="G863" s="46">
        <f>INDEX('Index Volume'!G:G,MATCH(Index_New!$A863,'Index Volume'!$A:$A,0))</f>
        <v>1070040000</v>
      </c>
      <c r="H863" s="46">
        <f>INDEX('Index Volume'!H:H,MATCH(Index_New!$A863,'Index Volume'!$A:$A,0))</f>
        <v>36197200</v>
      </c>
      <c r="I863" s="46">
        <f>INDEX('Index Volume'!I:I,MATCH(Index_New!$A863,'Index Volume'!$A:$A,0))</f>
        <v>54034000</v>
      </c>
      <c r="J863" s="46">
        <f>INDEX('Index Volume'!J:J,MATCH(Index_New!$A863,'Index Volume'!$A:$A,0))</f>
        <v>1287810048</v>
      </c>
      <c r="K863" s="46">
        <f>INDEX('Index Volume'!K:K,MATCH(Index_New!$A863,'Index Volume'!$A:$A,0))</f>
        <v>100427000</v>
      </c>
      <c r="L863" s="46">
        <f>INDEX('Index Volume'!L:L,MATCH(Index_New!$A863,'Index Volume'!$A:$A,0))</f>
        <v>39548400</v>
      </c>
      <c r="M863" s="46">
        <f t="shared" si="206"/>
        <v>13295719464</v>
      </c>
      <c r="N863" s="1">
        <f t="shared" si="207"/>
        <v>13295719464</v>
      </c>
      <c r="O863" t="b">
        <f t="shared" si="208"/>
        <v>1</v>
      </c>
      <c r="Q863" s="7">
        <f t="shared" si="209"/>
        <v>0.48209615772203546</v>
      </c>
      <c r="R863" s="7">
        <f t="shared" si="210"/>
        <v>3.1978708388422324E-2</v>
      </c>
      <c r="S863" s="7">
        <f t="shared" si="211"/>
        <v>1.8974832382712831E-2</v>
      </c>
      <c r="T863" s="7">
        <f t="shared" si="212"/>
        <v>1.9511290191216148E-2</v>
      </c>
      <c r="U863" s="7">
        <f t="shared" si="213"/>
        <v>0.15857519587727537</v>
      </c>
      <c r="V863" s="7">
        <f t="shared" si="214"/>
        <v>4.185804780458368E-2</v>
      </c>
      <c r="W863" s="7">
        <f t="shared" si="215"/>
        <v>5.7566391481477918E-3</v>
      </c>
      <c r="X863" s="7">
        <f t="shared" si="216"/>
        <v>3.7381358303870144E-3</v>
      </c>
      <c r="Y863" s="7">
        <f t="shared" si="217"/>
        <v>0.22639776248512519</v>
      </c>
      <c r="Z863" s="7">
        <f t="shared" si="218"/>
        <v>6.5860589446972108E-3</v>
      </c>
      <c r="AA863" s="7">
        <f t="shared" si="219"/>
        <v>4.5271712253970109E-3</v>
      </c>
      <c r="AC863" s="7">
        <f>IF(DAY($A863)=1,VLOOKUP($A863-1,$A$2:$L$1124,$Q$1,FALSE)/VLOOKUP($A863-1,$A$2:$N$1124,14,FALSE),AC862)</f>
        <v>0.48209615772203546</v>
      </c>
      <c r="AD863" s="7">
        <f>IF(DAY($A863)=1,VLOOKUP($A863-1,$A$2:$L$1124,$R$1,FALSE)/VLOOKUP($A863-1,$A$2:$N$1124,14,FALSE),AD862)</f>
        <v>3.1978708388422324E-2</v>
      </c>
      <c r="AE863" s="7">
        <f>IF(DAY($A863)=1,VLOOKUP($A863-1,$A$2:$L$1124,$S$1,FALSE)/VLOOKUP($A863-1,$A$2:$N$1124,14,FALSE),AE862)</f>
        <v>1.8974832382712831E-2</v>
      </c>
      <c r="AF863" s="7">
        <f>IF(DAY($A863)=1,VLOOKUP($A863-1,$A$2:$L$1124,$T$1,FALSE)/VLOOKUP($A863-1,$A$2:$N$1124,14,FALSE),AF862)</f>
        <v>1.9511290191216148E-2</v>
      </c>
      <c r="AG863" s="7">
        <f>IF(DAY($A863)=1,VLOOKUP($A863-1,$A$2:$L$1124,$U$1,FALSE)/VLOOKUP($A863-1,$A$2:$N$1124,14,FALSE),AG862)</f>
        <v>0.15857519587727537</v>
      </c>
      <c r="AH863" s="7">
        <f>IF(DAY($A863)=1,VLOOKUP($A863-1,$A$2:$L$1124,$V$1,FALSE)/VLOOKUP($A863-1,$A$2:$N$1124,14,FALSE),AH862)</f>
        <v>4.185804780458368E-2</v>
      </c>
      <c r="AI863" s="7">
        <f>IF(DAY($A863)=1,VLOOKUP($A863-1,$A$2:$L$1124,$W$1,FALSE)/VLOOKUP($A863-1,$A$2:$N$1124,14,FALSE),AI862)</f>
        <v>5.7566391481477918E-3</v>
      </c>
      <c r="AJ863" s="7">
        <f>IF(DAY($A863)=1,VLOOKUP($A863-1,$A$2:$L$1124,$X$1,FALSE)/VLOOKUP($A863-1,$A$2:$N$1124,14,FALSE),AJ862)</f>
        <v>3.7381358303870144E-3</v>
      </c>
      <c r="AK863" s="7">
        <f>IF(DAY($A863)=1,VLOOKUP($A863-1,$A$2:$L$1124,$Y$1,FALSE)/VLOOKUP($A863-1,$A$2:$N$1124,14,FALSE),AK862)</f>
        <v>0.22639776248512519</v>
      </c>
      <c r="AL863" s="7">
        <f>IF(DAY($A863)=1,VLOOKUP($A863-1,$A$2:$L$1124,$Z$1,FALSE)/VLOOKUP($A863-1,$A$2:$N$1124,14,FALSE),AL862)</f>
        <v>6.5860589446972108E-3</v>
      </c>
      <c r="AM863" s="7">
        <f>IF(DAY($A863)=1,VLOOKUP($A863-1,$A$2:$L$1124,$AA$1,FALSE)/VLOOKUP($A863-1,$A$2:$N$1124,14,FALSE),AM862)</f>
        <v>4.5271712253970109E-3</v>
      </c>
      <c r="AO863" s="12">
        <f>VLOOKUP($A863,BTC!$A$1:$G$1853,5,FALSE)</f>
        <v>9043.94</v>
      </c>
      <c r="AP863" s="12">
        <f>VLOOKUP($A863,XRP!$A$1:$G$1853,5,FALSE)</f>
        <v>0.75823700000000005</v>
      </c>
      <c r="AQ863" s="12">
        <f>VLOOKUP($A863,LTC!$A$1:$G$1853,5,FALSE)</f>
        <v>149.87</v>
      </c>
      <c r="AR863" s="12">
        <f>VLOOKUP($A863,ETC!$A$1:$G$1853,5,FALSE)</f>
        <v>19.739999999999998</v>
      </c>
      <c r="AS863" s="12">
        <f>VLOOKUP($A863,ETH!$A$1:$G$1853,5,FALSE)</f>
        <v>727.28</v>
      </c>
      <c r="AT863" s="12">
        <f>VLOOKUP($A863,BCH!$A$1:$G$1853,5,FALSE)</f>
        <v>1528.59</v>
      </c>
      <c r="AU863" s="12">
        <f>VLOOKUP($A863,XMR!$A$1:$G$1853,5,FALSE)</f>
        <v>218.22</v>
      </c>
      <c r="AV863" s="12">
        <f>VLOOKUP($A863,ZEC!$A$1:$G$1853,5,FALSE)</f>
        <v>264.11</v>
      </c>
      <c r="AW863" s="12">
        <f>VLOOKUP($A863,EOS!$A$1:$G$1853,5,FALSE)</f>
        <v>17.54</v>
      </c>
      <c r="AX863" s="12">
        <f>VLOOKUP($A863,DASH!$A$1:$G$1853,5,FALSE)</f>
        <v>421.34</v>
      </c>
      <c r="AY863" s="12">
        <f>VLOOKUP($A863,XLM!$A$1:$G$1853,5,FALSE)</f>
        <v>0.353962</v>
      </c>
      <c r="BA863" s="24">
        <v>1</v>
      </c>
      <c r="BB863" s="24">
        <v>1</v>
      </c>
      <c r="BC863" s="24">
        <v>1</v>
      </c>
      <c r="BD863" s="24">
        <v>1</v>
      </c>
      <c r="BE863" s="24">
        <v>1</v>
      </c>
      <c r="BF863" s="24">
        <v>1</v>
      </c>
      <c r="BG863" s="24">
        <v>1</v>
      </c>
      <c r="BH863" s="24">
        <v>1</v>
      </c>
      <c r="BI863" s="24">
        <v>1</v>
      </c>
      <c r="BJ863" s="24">
        <v>1</v>
      </c>
      <c r="BK863" s="24">
        <v>1</v>
      </c>
      <c r="BM863" s="19">
        <f>IF(SUM(BA862:BK862)=SUM(BA863:BK863),BM862,BM862*SUMPRODUCT(BA863:BK863,AO863:AY863,Q863:AA863)/SUMPRODUCT(BA862:BK862,AO863:AY863,AC863:AM863))</f>
        <v>0.8185351248056717</v>
      </c>
      <c r="BN863" s="26">
        <f>SUMPRODUCT(AO863:AY863,BA863:BK863,Q863:AA863)/BM863</f>
        <v>5560.6719724621953</v>
      </c>
      <c r="BO863">
        <f t="shared" si="220"/>
        <v>9043.94</v>
      </c>
    </row>
    <row r="864" spans="1:67" x14ac:dyDescent="0.75">
      <c r="A864" s="4">
        <v>43231</v>
      </c>
      <c r="B864" s="46">
        <f>INDEX('Index Volume'!B:B,MATCH(Index_New!$A864,'Index Volume'!$A:$A,0))</f>
        <v>8488520192</v>
      </c>
      <c r="C864" s="46">
        <f>INDEX('Index Volume'!C:C,MATCH(Index_New!$A864,'Index Volume'!$A:$A,0))</f>
        <v>991409024</v>
      </c>
      <c r="D864" s="46">
        <f>INDEX('Index Volume'!D:D,MATCH(Index_New!$A864,'Index Volume'!$A:$A,0))</f>
        <v>530416000</v>
      </c>
      <c r="E864" s="46">
        <f>INDEX('Index Volume'!E:E,MATCH(Index_New!$A864,'Index Volume'!$A:$A,0))</f>
        <v>354950016</v>
      </c>
      <c r="F864" s="46">
        <f>INDEX('Index Volume'!F:F,MATCH(Index_New!$A864,'Index Volume'!$A:$A,0))</f>
        <v>3290080000</v>
      </c>
      <c r="G864" s="46">
        <f>INDEX('Index Volume'!G:G,MATCH(Index_New!$A864,'Index Volume'!$A:$A,0))</f>
        <v>1513260032</v>
      </c>
      <c r="H864" s="46">
        <f>INDEX('Index Volume'!H:H,MATCH(Index_New!$A864,'Index Volume'!$A:$A,0))</f>
        <v>48447300</v>
      </c>
      <c r="I864" s="46">
        <f>INDEX('Index Volume'!I:I,MATCH(Index_New!$A864,'Index Volume'!$A:$A,0))</f>
        <v>58885700</v>
      </c>
      <c r="J864" s="46">
        <f>INDEX('Index Volume'!J:J,MATCH(Index_New!$A864,'Index Volume'!$A:$A,0))</f>
        <v>2919820032</v>
      </c>
      <c r="K864" s="46">
        <f>INDEX('Index Volume'!K:K,MATCH(Index_New!$A864,'Index Volume'!$A:$A,0))</f>
        <v>108972000</v>
      </c>
      <c r="L864" s="46">
        <f>INDEX('Index Volume'!L:L,MATCH(Index_New!$A864,'Index Volume'!$A:$A,0))</f>
        <v>80168200</v>
      </c>
      <c r="M864" s="46">
        <f t="shared" si="206"/>
        <v>18384928496</v>
      </c>
      <c r="N864" s="1">
        <f t="shared" si="207"/>
        <v>18384928496</v>
      </c>
      <c r="O864" t="b">
        <f t="shared" si="208"/>
        <v>1</v>
      </c>
      <c r="Q864" s="7">
        <f t="shared" si="209"/>
        <v>0.48209615772203546</v>
      </c>
      <c r="R864" s="7">
        <f t="shared" si="210"/>
        <v>3.1978708388422324E-2</v>
      </c>
      <c r="S864" s="7">
        <f t="shared" si="211"/>
        <v>1.8974832382712831E-2</v>
      </c>
      <c r="T864" s="7">
        <f t="shared" si="212"/>
        <v>1.9511290191216148E-2</v>
      </c>
      <c r="U864" s="7">
        <f t="shared" si="213"/>
        <v>0.15857519587727537</v>
      </c>
      <c r="V864" s="7">
        <f t="shared" si="214"/>
        <v>4.185804780458368E-2</v>
      </c>
      <c r="W864" s="7">
        <f t="shared" si="215"/>
        <v>5.7566391481477918E-3</v>
      </c>
      <c r="X864" s="7">
        <f t="shared" si="216"/>
        <v>3.7381358303870144E-3</v>
      </c>
      <c r="Y864" s="7">
        <f t="shared" si="217"/>
        <v>0.22639776248512519</v>
      </c>
      <c r="Z864" s="7">
        <f t="shared" si="218"/>
        <v>6.5860589446972108E-3</v>
      </c>
      <c r="AA864" s="7">
        <f t="shared" si="219"/>
        <v>4.5271712253970109E-3</v>
      </c>
      <c r="AC864" s="7">
        <f>IF(DAY($A864)=1,VLOOKUP($A864-1,$A$2:$L$1124,$Q$1,FALSE)/VLOOKUP($A864-1,$A$2:$N$1124,14,FALSE),AC863)</f>
        <v>0.48209615772203546</v>
      </c>
      <c r="AD864" s="7">
        <f>IF(DAY($A864)=1,VLOOKUP($A864-1,$A$2:$L$1124,$R$1,FALSE)/VLOOKUP($A864-1,$A$2:$N$1124,14,FALSE),AD863)</f>
        <v>3.1978708388422324E-2</v>
      </c>
      <c r="AE864" s="7">
        <f>IF(DAY($A864)=1,VLOOKUP($A864-1,$A$2:$L$1124,$S$1,FALSE)/VLOOKUP($A864-1,$A$2:$N$1124,14,FALSE),AE863)</f>
        <v>1.8974832382712831E-2</v>
      </c>
      <c r="AF864" s="7">
        <f>IF(DAY($A864)=1,VLOOKUP($A864-1,$A$2:$L$1124,$T$1,FALSE)/VLOOKUP($A864-1,$A$2:$N$1124,14,FALSE),AF863)</f>
        <v>1.9511290191216148E-2</v>
      </c>
      <c r="AG864" s="7">
        <f>IF(DAY($A864)=1,VLOOKUP($A864-1,$A$2:$L$1124,$U$1,FALSE)/VLOOKUP($A864-1,$A$2:$N$1124,14,FALSE),AG863)</f>
        <v>0.15857519587727537</v>
      </c>
      <c r="AH864" s="7">
        <f>IF(DAY($A864)=1,VLOOKUP($A864-1,$A$2:$L$1124,$V$1,FALSE)/VLOOKUP($A864-1,$A$2:$N$1124,14,FALSE),AH863)</f>
        <v>4.185804780458368E-2</v>
      </c>
      <c r="AI864" s="7">
        <f>IF(DAY($A864)=1,VLOOKUP($A864-1,$A$2:$L$1124,$W$1,FALSE)/VLOOKUP($A864-1,$A$2:$N$1124,14,FALSE),AI863)</f>
        <v>5.7566391481477918E-3</v>
      </c>
      <c r="AJ864" s="7">
        <f>IF(DAY($A864)=1,VLOOKUP($A864-1,$A$2:$L$1124,$X$1,FALSE)/VLOOKUP($A864-1,$A$2:$N$1124,14,FALSE),AJ863)</f>
        <v>3.7381358303870144E-3</v>
      </c>
      <c r="AK864" s="7">
        <f>IF(DAY($A864)=1,VLOOKUP($A864-1,$A$2:$L$1124,$Y$1,FALSE)/VLOOKUP($A864-1,$A$2:$N$1124,14,FALSE),AK863)</f>
        <v>0.22639776248512519</v>
      </c>
      <c r="AL864" s="7">
        <f>IF(DAY($A864)=1,VLOOKUP($A864-1,$A$2:$L$1124,$Z$1,FALSE)/VLOOKUP($A864-1,$A$2:$N$1124,14,FALSE),AL863)</f>
        <v>6.5860589446972108E-3</v>
      </c>
      <c r="AM864" s="7">
        <f>IF(DAY($A864)=1,VLOOKUP($A864-1,$A$2:$L$1124,$AA$1,FALSE)/VLOOKUP($A864-1,$A$2:$N$1124,14,FALSE),AM863)</f>
        <v>4.5271712253970109E-3</v>
      </c>
      <c r="AO864" s="12">
        <f>VLOOKUP($A864,BTC!$A$1:$G$1853,5,FALSE)</f>
        <v>8441.49</v>
      </c>
      <c r="AP864" s="12">
        <f>VLOOKUP($A864,XRP!$A$1:$G$1853,5,FALSE)</f>
        <v>0.684948</v>
      </c>
      <c r="AQ864" s="12">
        <f>VLOOKUP($A864,LTC!$A$1:$G$1853,5,FALSE)</f>
        <v>137.12</v>
      </c>
      <c r="AR864" s="12">
        <f>VLOOKUP($A864,ETC!$A$1:$G$1853,5,FALSE)</f>
        <v>17.73</v>
      </c>
      <c r="AS864" s="12">
        <f>VLOOKUP($A864,ETH!$A$1:$G$1853,5,FALSE)</f>
        <v>679.59</v>
      </c>
      <c r="AT864" s="12">
        <f>VLOOKUP($A864,BCH!$A$1:$G$1853,5,FALSE)</f>
        <v>1371.74</v>
      </c>
      <c r="AU864" s="12">
        <f>VLOOKUP($A864,XMR!$A$1:$G$1853,5,FALSE)</f>
        <v>197.74</v>
      </c>
      <c r="AV864" s="12">
        <f>VLOOKUP($A864,ZEC!$A$1:$G$1853,5,FALSE)</f>
        <v>238.83</v>
      </c>
      <c r="AW864" s="12">
        <f>VLOOKUP($A864,EOS!$A$1:$G$1853,5,FALSE)</f>
        <v>14.9</v>
      </c>
      <c r="AX864" s="12">
        <f>VLOOKUP($A864,DASH!$A$1:$G$1853,5,FALSE)</f>
        <v>394.21</v>
      </c>
      <c r="AY864" s="12">
        <f>VLOOKUP($A864,XLM!$A$1:$G$1853,5,FALSE)</f>
        <v>0.31425199999999998</v>
      </c>
      <c r="BA864" s="24">
        <v>1</v>
      </c>
      <c r="BB864" s="24">
        <v>1</v>
      </c>
      <c r="BC864" s="24">
        <v>1</v>
      </c>
      <c r="BD864" s="24">
        <v>1</v>
      </c>
      <c r="BE864" s="24">
        <v>1</v>
      </c>
      <c r="BF864" s="24">
        <v>1</v>
      </c>
      <c r="BG864" s="24">
        <v>1</v>
      </c>
      <c r="BH864" s="24">
        <v>1</v>
      </c>
      <c r="BI864" s="24">
        <v>1</v>
      </c>
      <c r="BJ864" s="24">
        <v>1</v>
      </c>
      <c r="BK864" s="24">
        <v>1</v>
      </c>
      <c r="BM864" s="19">
        <f>IF(SUM(BA863:BK863)=SUM(BA864:BK864),BM863,BM863*SUMPRODUCT(BA864:BK864,AO864:AY864,Q864:AA864)/SUMPRODUCT(BA863:BK863,AO864:AY864,AC864:AM864))</f>
        <v>0.8185351248056717</v>
      </c>
      <c r="BN864" s="26">
        <f>SUMPRODUCT(AO864:AY864,BA864:BK864,Q864:AA864)/BM864</f>
        <v>5187.0299099237609</v>
      </c>
      <c r="BO864">
        <f t="shared" si="220"/>
        <v>8441.49</v>
      </c>
    </row>
    <row r="865" spans="1:67" x14ac:dyDescent="0.75">
      <c r="A865" s="3">
        <v>43232</v>
      </c>
      <c r="B865" s="46">
        <f>INDEX('Index Volume'!B:B,MATCH(Index_New!$A865,'Index Volume'!$A:$A,0))</f>
        <v>6821380096</v>
      </c>
      <c r="C865" s="46">
        <f>INDEX('Index Volume'!C:C,MATCH(Index_New!$A865,'Index Volume'!$A:$A,0))</f>
        <v>596684992</v>
      </c>
      <c r="D865" s="46">
        <f>INDEX('Index Volume'!D:D,MATCH(Index_New!$A865,'Index Volume'!$A:$A,0))</f>
        <v>410184992</v>
      </c>
      <c r="E865" s="46">
        <f>INDEX('Index Volume'!E:E,MATCH(Index_New!$A865,'Index Volume'!$A:$A,0))</f>
        <v>258036992</v>
      </c>
      <c r="F865" s="46">
        <f>INDEX('Index Volume'!F:F,MATCH(Index_New!$A865,'Index Volume'!$A:$A,0))</f>
        <v>2668480000</v>
      </c>
      <c r="G865" s="46">
        <f>INDEX('Index Volume'!G:G,MATCH(Index_New!$A865,'Index Volume'!$A:$A,0))</f>
        <v>1461449984</v>
      </c>
      <c r="H865" s="46">
        <f>INDEX('Index Volume'!H:H,MATCH(Index_New!$A865,'Index Volume'!$A:$A,0))</f>
        <v>32938200</v>
      </c>
      <c r="I865" s="46">
        <f>INDEX('Index Volume'!I:I,MATCH(Index_New!$A865,'Index Volume'!$A:$A,0))</f>
        <v>38966000</v>
      </c>
      <c r="J865" s="46">
        <f>INDEX('Index Volume'!J:J,MATCH(Index_New!$A865,'Index Volume'!$A:$A,0))</f>
        <v>3091069952</v>
      </c>
      <c r="K865" s="46">
        <f>INDEX('Index Volume'!K:K,MATCH(Index_New!$A865,'Index Volume'!$A:$A,0))</f>
        <v>77808896</v>
      </c>
      <c r="L865" s="46">
        <f>INDEX('Index Volume'!L:L,MATCH(Index_New!$A865,'Index Volume'!$A:$A,0))</f>
        <v>93267504</v>
      </c>
      <c r="M865" s="46">
        <f t="shared" si="206"/>
        <v>15550267608</v>
      </c>
      <c r="N865" s="1">
        <f t="shared" si="207"/>
        <v>15550267608</v>
      </c>
      <c r="O865" t="b">
        <f t="shared" si="208"/>
        <v>1</v>
      </c>
      <c r="Q865" s="7">
        <f t="shared" si="209"/>
        <v>0.48209615772203546</v>
      </c>
      <c r="R865" s="7">
        <f t="shared" si="210"/>
        <v>3.1978708388422324E-2</v>
      </c>
      <c r="S865" s="7">
        <f t="shared" si="211"/>
        <v>1.8974832382712831E-2</v>
      </c>
      <c r="T865" s="7">
        <f t="shared" si="212"/>
        <v>1.9511290191216148E-2</v>
      </c>
      <c r="U865" s="7">
        <f t="shared" si="213"/>
        <v>0.15857519587727537</v>
      </c>
      <c r="V865" s="7">
        <f t="shared" si="214"/>
        <v>4.185804780458368E-2</v>
      </c>
      <c r="W865" s="7">
        <f t="shared" si="215"/>
        <v>5.7566391481477918E-3</v>
      </c>
      <c r="X865" s="7">
        <f t="shared" si="216"/>
        <v>3.7381358303870144E-3</v>
      </c>
      <c r="Y865" s="7">
        <f t="shared" si="217"/>
        <v>0.22639776248512519</v>
      </c>
      <c r="Z865" s="7">
        <f t="shared" si="218"/>
        <v>6.5860589446972108E-3</v>
      </c>
      <c r="AA865" s="7">
        <f t="shared" si="219"/>
        <v>4.5271712253970109E-3</v>
      </c>
      <c r="AC865" s="7">
        <f>IF(DAY($A865)=1,VLOOKUP($A865-1,$A$2:$L$1124,$Q$1,FALSE)/VLOOKUP($A865-1,$A$2:$N$1124,14,FALSE),AC864)</f>
        <v>0.48209615772203546</v>
      </c>
      <c r="AD865" s="7">
        <f>IF(DAY($A865)=1,VLOOKUP($A865-1,$A$2:$L$1124,$R$1,FALSE)/VLOOKUP($A865-1,$A$2:$N$1124,14,FALSE),AD864)</f>
        <v>3.1978708388422324E-2</v>
      </c>
      <c r="AE865" s="7">
        <f>IF(DAY($A865)=1,VLOOKUP($A865-1,$A$2:$L$1124,$S$1,FALSE)/VLOOKUP($A865-1,$A$2:$N$1124,14,FALSE),AE864)</f>
        <v>1.8974832382712831E-2</v>
      </c>
      <c r="AF865" s="7">
        <f>IF(DAY($A865)=1,VLOOKUP($A865-1,$A$2:$L$1124,$T$1,FALSE)/VLOOKUP($A865-1,$A$2:$N$1124,14,FALSE),AF864)</f>
        <v>1.9511290191216148E-2</v>
      </c>
      <c r="AG865" s="7">
        <f>IF(DAY($A865)=1,VLOOKUP($A865-1,$A$2:$L$1124,$U$1,FALSE)/VLOOKUP($A865-1,$A$2:$N$1124,14,FALSE),AG864)</f>
        <v>0.15857519587727537</v>
      </c>
      <c r="AH865" s="7">
        <f>IF(DAY($A865)=1,VLOOKUP($A865-1,$A$2:$L$1124,$V$1,FALSE)/VLOOKUP($A865-1,$A$2:$N$1124,14,FALSE),AH864)</f>
        <v>4.185804780458368E-2</v>
      </c>
      <c r="AI865" s="7">
        <f>IF(DAY($A865)=1,VLOOKUP($A865-1,$A$2:$L$1124,$W$1,FALSE)/VLOOKUP($A865-1,$A$2:$N$1124,14,FALSE),AI864)</f>
        <v>5.7566391481477918E-3</v>
      </c>
      <c r="AJ865" s="7">
        <f>IF(DAY($A865)=1,VLOOKUP($A865-1,$A$2:$L$1124,$X$1,FALSE)/VLOOKUP($A865-1,$A$2:$N$1124,14,FALSE),AJ864)</f>
        <v>3.7381358303870144E-3</v>
      </c>
      <c r="AK865" s="7">
        <f>IF(DAY($A865)=1,VLOOKUP($A865-1,$A$2:$L$1124,$Y$1,FALSE)/VLOOKUP($A865-1,$A$2:$N$1124,14,FALSE),AK864)</f>
        <v>0.22639776248512519</v>
      </c>
      <c r="AL865" s="7">
        <f>IF(DAY($A865)=1,VLOOKUP($A865-1,$A$2:$L$1124,$Z$1,FALSE)/VLOOKUP($A865-1,$A$2:$N$1124,14,FALSE),AL864)</f>
        <v>6.5860589446972108E-3</v>
      </c>
      <c r="AM865" s="7">
        <f>IF(DAY($A865)=1,VLOOKUP($A865-1,$A$2:$L$1124,$AA$1,FALSE)/VLOOKUP($A865-1,$A$2:$N$1124,14,FALSE),AM864)</f>
        <v>4.5271712253970109E-3</v>
      </c>
      <c r="AO865" s="12">
        <f>VLOOKUP($A865,BTC!$A$1:$G$1853,5,FALSE)</f>
        <v>8504.89</v>
      </c>
      <c r="AP865" s="12">
        <f>VLOOKUP($A865,XRP!$A$1:$G$1853,5,FALSE)</f>
        <v>0.69673499999999999</v>
      </c>
      <c r="AQ865" s="12">
        <f>VLOOKUP($A865,LTC!$A$1:$G$1853,5,FALSE)</f>
        <v>141.88</v>
      </c>
      <c r="AR865" s="12">
        <f>VLOOKUP($A865,ETC!$A$1:$G$1853,5,FALSE)</f>
        <v>18.149999999999999</v>
      </c>
      <c r="AS865" s="12">
        <f>VLOOKUP($A865,ETH!$A$1:$G$1853,5,FALSE)</f>
        <v>686.05</v>
      </c>
      <c r="AT865" s="12">
        <f>VLOOKUP($A865,BCH!$A$1:$G$1853,5,FALSE)</f>
        <v>1472.4</v>
      </c>
      <c r="AU865" s="12">
        <f>VLOOKUP($A865,XMR!$A$1:$G$1853,5,FALSE)</f>
        <v>201.96</v>
      </c>
      <c r="AV865" s="12">
        <f>VLOOKUP($A865,ZEC!$A$1:$G$1853,5,FALSE)</f>
        <v>245.65</v>
      </c>
      <c r="AW865" s="12">
        <f>VLOOKUP($A865,EOS!$A$1:$G$1853,5,FALSE)</f>
        <v>14.25</v>
      </c>
      <c r="AX865" s="12">
        <f>VLOOKUP($A865,DASH!$A$1:$G$1853,5,FALSE)</f>
        <v>404.53</v>
      </c>
      <c r="AY865" s="12">
        <f>VLOOKUP($A865,XLM!$A$1:$G$1853,5,FALSE)</f>
        <v>0.35993700000000001</v>
      </c>
      <c r="BA865" s="24">
        <v>1</v>
      </c>
      <c r="BB865" s="24">
        <v>1</v>
      </c>
      <c r="BC865" s="24">
        <v>1</v>
      </c>
      <c r="BD865" s="24">
        <v>1</v>
      </c>
      <c r="BE865" s="24">
        <v>1</v>
      </c>
      <c r="BF865" s="24">
        <v>1</v>
      </c>
      <c r="BG865" s="24">
        <v>1</v>
      </c>
      <c r="BH865" s="24">
        <v>1</v>
      </c>
      <c r="BI865" s="24">
        <v>1</v>
      </c>
      <c r="BJ865" s="24">
        <v>1</v>
      </c>
      <c r="BK865" s="24">
        <v>1</v>
      </c>
      <c r="BM865" s="19">
        <f>IF(SUM(BA864:BK864)=SUM(BA865:BK865),BM864,BM864*SUMPRODUCT(BA865:BK865,AO865:AY865,Q865:AA865)/SUMPRODUCT(BA864:BK864,AO865:AY865,AC865:AM865))</f>
        <v>0.8185351248056717</v>
      </c>
      <c r="BN865" s="26">
        <f>SUMPRODUCT(AO865:AY865,BA865:BK865,Q865:AA865)/BM865</f>
        <v>5230.8550526170666</v>
      </c>
      <c r="BO865">
        <f t="shared" si="220"/>
        <v>8504.89</v>
      </c>
    </row>
    <row r="866" spans="1:67" x14ac:dyDescent="0.75">
      <c r="A866" s="4">
        <v>43233</v>
      </c>
      <c r="B866" s="46">
        <f>INDEX('Index Volume'!B:B,MATCH(Index_New!$A866,'Index Volume'!$A:$A,0))</f>
        <v>5866379776</v>
      </c>
      <c r="C866" s="46">
        <f>INDEX('Index Volume'!C:C,MATCH(Index_New!$A866,'Index Volume'!$A:$A,0))</f>
        <v>532488000</v>
      </c>
      <c r="D866" s="46">
        <f>INDEX('Index Volume'!D:D,MATCH(Index_New!$A866,'Index Volume'!$A:$A,0))</f>
        <v>383224000</v>
      </c>
      <c r="E866" s="46">
        <f>INDEX('Index Volume'!E:E,MATCH(Index_New!$A866,'Index Volume'!$A:$A,0))</f>
        <v>201048000</v>
      </c>
      <c r="F866" s="46">
        <f>INDEX('Index Volume'!F:F,MATCH(Index_New!$A866,'Index Volume'!$A:$A,0))</f>
        <v>2362500096</v>
      </c>
      <c r="G866" s="46">
        <f>INDEX('Index Volume'!G:G,MATCH(Index_New!$A866,'Index Volume'!$A:$A,0))</f>
        <v>921628032</v>
      </c>
      <c r="H866" s="46">
        <f>INDEX('Index Volume'!H:H,MATCH(Index_New!$A866,'Index Volume'!$A:$A,0))</f>
        <v>32021800</v>
      </c>
      <c r="I866" s="46">
        <f>INDEX('Index Volume'!I:I,MATCH(Index_New!$A866,'Index Volume'!$A:$A,0))</f>
        <v>28585200</v>
      </c>
      <c r="J866" s="46">
        <f>INDEX('Index Volume'!J:J,MATCH(Index_New!$A866,'Index Volume'!$A:$A,0))</f>
        <v>1589949952</v>
      </c>
      <c r="K866" s="46">
        <f>INDEX('Index Volume'!K:K,MATCH(Index_New!$A866,'Index Volume'!$A:$A,0))</f>
        <v>99754096</v>
      </c>
      <c r="L866" s="46">
        <f>INDEX('Index Volume'!L:L,MATCH(Index_New!$A866,'Index Volume'!$A:$A,0))</f>
        <v>73407904</v>
      </c>
      <c r="M866" s="46">
        <f t="shared" si="206"/>
        <v>12090986856</v>
      </c>
      <c r="N866" s="1">
        <f t="shared" si="207"/>
        <v>12090986856</v>
      </c>
      <c r="O866" t="b">
        <f t="shared" si="208"/>
        <v>1</v>
      </c>
      <c r="Q866" s="7">
        <f t="shared" si="209"/>
        <v>0.48209615772203546</v>
      </c>
      <c r="R866" s="7">
        <f t="shared" si="210"/>
        <v>3.1978708388422324E-2</v>
      </c>
      <c r="S866" s="7">
        <f t="shared" si="211"/>
        <v>1.8974832382712831E-2</v>
      </c>
      <c r="T866" s="7">
        <f t="shared" si="212"/>
        <v>1.9511290191216148E-2</v>
      </c>
      <c r="U866" s="7">
        <f t="shared" si="213"/>
        <v>0.15857519587727537</v>
      </c>
      <c r="V866" s="7">
        <f t="shared" si="214"/>
        <v>4.185804780458368E-2</v>
      </c>
      <c r="W866" s="7">
        <f t="shared" si="215"/>
        <v>5.7566391481477918E-3</v>
      </c>
      <c r="X866" s="7">
        <f t="shared" si="216"/>
        <v>3.7381358303870144E-3</v>
      </c>
      <c r="Y866" s="7">
        <f t="shared" si="217"/>
        <v>0.22639776248512519</v>
      </c>
      <c r="Z866" s="7">
        <f t="shared" si="218"/>
        <v>6.5860589446972108E-3</v>
      </c>
      <c r="AA866" s="7">
        <f t="shared" si="219"/>
        <v>4.5271712253970109E-3</v>
      </c>
      <c r="AC866" s="7">
        <f>IF(DAY($A866)=1,VLOOKUP($A866-1,$A$2:$L$1124,$Q$1,FALSE)/VLOOKUP($A866-1,$A$2:$N$1124,14,FALSE),AC865)</f>
        <v>0.48209615772203546</v>
      </c>
      <c r="AD866" s="7">
        <f>IF(DAY($A866)=1,VLOOKUP($A866-1,$A$2:$L$1124,$R$1,FALSE)/VLOOKUP($A866-1,$A$2:$N$1124,14,FALSE),AD865)</f>
        <v>3.1978708388422324E-2</v>
      </c>
      <c r="AE866" s="7">
        <f>IF(DAY($A866)=1,VLOOKUP($A866-1,$A$2:$L$1124,$S$1,FALSE)/VLOOKUP($A866-1,$A$2:$N$1124,14,FALSE),AE865)</f>
        <v>1.8974832382712831E-2</v>
      </c>
      <c r="AF866" s="7">
        <f>IF(DAY($A866)=1,VLOOKUP($A866-1,$A$2:$L$1124,$T$1,FALSE)/VLOOKUP($A866-1,$A$2:$N$1124,14,FALSE),AF865)</f>
        <v>1.9511290191216148E-2</v>
      </c>
      <c r="AG866" s="7">
        <f>IF(DAY($A866)=1,VLOOKUP($A866-1,$A$2:$L$1124,$U$1,FALSE)/VLOOKUP($A866-1,$A$2:$N$1124,14,FALSE),AG865)</f>
        <v>0.15857519587727537</v>
      </c>
      <c r="AH866" s="7">
        <f>IF(DAY($A866)=1,VLOOKUP($A866-1,$A$2:$L$1124,$V$1,FALSE)/VLOOKUP($A866-1,$A$2:$N$1124,14,FALSE),AH865)</f>
        <v>4.185804780458368E-2</v>
      </c>
      <c r="AI866" s="7">
        <f>IF(DAY($A866)=1,VLOOKUP($A866-1,$A$2:$L$1124,$W$1,FALSE)/VLOOKUP($A866-1,$A$2:$N$1124,14,FALSE),AI865)</f>
        <v>5.7566391481477918E-3</v>
      </c>
      <c r="AJ866" s="7">
        <f>IF(DAY($A866)=1,VLOOKUP($A866-1,$A$2:$L$1124,$X$1,FALSE)/VLOOKUP($A866-1,$A$2:$N$1124,14,FALSE),AJ865)</f>
        <v>3.7381358303870144E-3</v>
      </c>
      <c r="AK866" s="7">
        <f>IF(DAY($A866)=1,VLOOKUP($A866-1,$A$2:$L$1124,$Y$1,FALSE)/VLOOKUP($A866-1,$A$2:$N$1124,14,FALSE),AK865)</f>
        <v>0.22639776248512519</v>
      </c>
      <c r="AL866" s="7">
        <f>IF(DAY($A866)=1,VLOOKUP($A866-1,$A$2:$L$1124,$Z$1,FALSE)/VLOOKUP($A866-1,$A$2:$N$1124,14,FALSE),AL865)</f>
        <v>6.5860589446972108E-3</v>
      </c>
      <c r="AM866" s="7">
        <f>IF(DAY($A866)=1,VLOOKUP($A866-1,$A$2:$L$1124,$AA$1,FALSE)/VLOOKUP($A866-1,$A$2:$N$1124,14,FALSE),AM865)</f>
        <v>4.5271712253970109E-3</v>
      </c>
      <c r="AO866" s="12">
        <f>VLOOKUP($A866,BTC!$A$1:$G$1853,5,FALSE)</f>
        <v>8723.94</v>
      </c>
      <c r="AP866" s="12">
        <f>VLOOKUP($A866,XRP!$A$1:$G$1853,5,FALSE)</f>
        <v>0.74574799999999997</v>
      </c>
      <c r="AQ866" s="12">
        <f>VLOOKUP($A866,LTC!$A$1:$G$1853,5,FALSE)</f>
        <v>144.59</v>
      </c>
      <c r="AR866" s="12">
        <f>VLOOKUP($A866,ETC!$A$1:$G$1853,5,FALSE)</f>
        <v>18.73</v>
      </c>
      <c r="AS866" s="12">
        <f>VLOOKUP($A866,ETH!$A$1:$G$1853,5,FALSE)</f>
        <v>733.5</v>
      </c>
      <c r="AT866" s="12">
        <f>VLOOKUP($A866,BCH!$A$1:$G$1853,5,FALSE)</f>
        <v>1493.12</v>
      </c>
      <c r="AU866" s="12">
        <f>VLOOKUP($A866,XMR!$A$1:$G$1853,5,FALSE)</f>
        <v>209.58</v>
      </c>
      <c r="AV866" s="12">
        <f>VLOOKUP($A866,ZEC!$A$1:$G$1853,5,FALSE)</f>
        <v>260.83999999999997</v>
      </c>
      <c r="AW866" s="12">
        <f>VLOOKUP($A866,EOS!$A$1:$G$1853,5,FALSE)</f>
        <v>14.94</v>
      </c>
      <c r="AX866" s="12">
        <f>VLOOKUP($A866,DASH!$A$1:$G$1853,5,FALSE)</f>
        <v>416.84</v>
      </c>
      <c r="AY866" s="12">
        <f>VLOOKUP($A866,XLM!$A$1:$G$1853,5,FALSE)</f>
        <v>0.37585200000000002</v>
      </c>
      <c r="BA866" s="24">
        <v>1</v>
      </c>
      <c r="BB866" s="24">
        <v>1</v>
      </c>
      <c r="BC866" s="24">
        <v>1</v>
      </c>
      <c r="BD866" s="24">
        <v>1</v>
      </c>
      <c r="BE866" s="24">
        <v>1</v>
      </c>
      <c r="BF866" s="24">
        <v>1</v>
      </c>
      <c r="BG866" s="24">
        <v>1</v>
      </c>
      <c r="BH866" s="24">
        <v>1</v>
      </c>
      <c r="BI866" s="24">
        <v>1</v>
      </c>
      <c r="BJ866" s="24">
        <v>1</v>
      </c>
      <c r="BK866" s="24">
        <v>1</v>
      </c>
      <c r="BM866" s="19">
        <f>IF(SUM(BA865:BK865)=SUM(BA866:BK866),BM865,BM865*SUMPRODUCT(BA866:BK866,AO866:AY866,Q866:AA866)/SUMPRODUCT(BA865:BK865,AO866:AY866,AC866:AM866))</f>
        <v>0.8185351248056717</v>
      </c>
      <c r="BN866" s="26">
        <f>SUMPRODUCT(AO866:AY866,BA866:BK866,Q866:AA866)/BM866</f>
        <v>5370.6134651259845</v>
      </c>
      <c r="BO866">
        <f t="shared" si="220"/>
        <v>8723.94</v>
      </c>
    </row>
    <row r="867" spans="1:67" x14ac:dyDescent="0.75">
      <c r="A867" s="3">
        <v>43234</v>
      </c>
      <c r="B867" s="46">
        <f>INDEX('Index Volume'!B:B,MATCH(Index_New!$A867,'Index Volume'!$A:$A,0))</f>
        <v>7364149760</v>
      </c>
      <c r="C867" s="46">
        <f>INDEX('Index Volume'!C:C,MATCH(Index_New!$A867,'Index Volume'!$A:$A,0))</f>
        <v>613462016</v>
      </c>
      <c r="D867" s="46">
        <f>INDEX('Index Volume'!D:D,MATCH(Index_New!$A867,'Index Volume'!$A:$A,0))</f>
        <v>584222016</v>
      </c>
      <c r="E867" s="46">
        <f>INDEX('Index Volume'!E:E,MATCH(Index_New!$A867,'Index Volume'!$A:$A,0))</f>
        <v>221006000</v>
      </c>
      <c r="F867" s="46">
        <f>INDEX('Index Volume'!F:F,MATCH(Index_New!$A867,'Index Volume'!$A:$A,0))</f>
        <v>3005110016</v>
      </c>
      <c r="G867" s="46">
        <f>INDEX('Index Volume'!G:G,MATCH(Index_New!$A867,'Index Volume'!$A:$A,0))</f>
        <v>1158710016</v>
      </c>
      <c r="H867" s="46">
        <f>INDEX('Index Volume'!H:H,MATCH(Index_New!$A867,'Index Volume'!$A:$A,0))</f>
        <v>56526000</v>
      </c>
      <c r="I867" s="46">
        <f>INDEX('Index Volume'!I:I,MATCH(Index_New!$A867,'Index Volume'!$A:$A,0))</f>
        <v>293688000</v>
      </c>
      <c r="J867" s="46">
        <f>INDEX('Index Volume'!J:J,MATCH(Index_New!$A867,'Index Volume'!$A:$A,0))</f>
        <v>1702960000</v>
      </c>
      <c r="K867" s="46">
        <f>INDEX('Index Volume'!K:K,MATCH(Index_New!$A867,'Index Volume'!$A:$A,0))</f>
        <v>157680992</v>
      </c>
      <c r="L867" s="46">
        <f>INDEX('Index Volume'!L:L,MATCH(Index_New!$A867,'Index Volume'!$A:$A,0))</f>
        <v>58938400</v>
      </c>
      <c r="M867" s="46">
        <f t="shared" si="206"/>
        <v>15216453216</v>
      </c>
      <c r="N867" s="1">
        <f t="shared" si="207"/>
        <v>15216453216</v>
      </c>
      <c r="O867" t="b">
        <f t="shared" si="208"/>
        <v>1</v>
      </c>
      <c r="Q867" s="7">
        <f t="shared" si="209"/>
        <v>0.48209615772203546</v>
      </c>
      <c r="R867" s="7">
        <f t="shared" si="210"/>
        <v>3.1978708388422324E-2</v>
      </c>
      <c r="S867" s="7">
        <f t="shared" si="211"/>
        <v>1.8974832382712831E-2</v>
      </c>
      <c r="T867" s="7">
        <f t="shared" si="212"/>
        <v>1.9511290191216148E-2</v>
      </c>
      <c r="U867" s="7">
        <f t="shared" si="213"/>
        <v>0.15857519587727537</v>
      </c>
      <c r="V867" s="7">
        <f t="shared" si="214"/>
        <v>4.185804780458368E-2</v>
      </c>
      <c r="W867" s="7">
        <f t="shared" si="215"/>
        <v>5.7566391481477918E-3</v>
      </c>
      <c r="X867" s="7">
        <f t="shared" si="216"/>
        <v>3.7381358303870144E-3</v>
      </c>
      <c r="Y867" s="7">
        <f t="shared" si="217"/>
        <v>0.22639776248512519</v>
      </c>
      <c r="Z867" s="7">
        <f t="shared" si="218"/>
        <v>6.5860589446972108E-3</v>
      </c>
      <c r="AA867" s="7">
        <f t="shared" si="219"/>
        <v>4.5271712253970109E-3</v>
      </c>
      <c r="AC867" s="7">
        <f>IF(DAY($A867)=1,VLOOKUP($A867-1,$A$2:$L$1124,$Q$1,FALSE)/VLOOKUP($A867-1,$A$2:$N$1124,14,FALSE),AC866)</f>
        <v>0.48209615772203546</v>
      </c>
      <c r="AD867" s="7">
        <f>IF(DAY($A867)=1,VLOOKUP($A867-1,$A$2:$L$1124,$R$1,FALSE)/VLOOKUP($A867-1,$A$2:$N$1124,14,FALSE),AD866)</f>
        <v>3.1978708388422324E-2</v>
      </c>
      <c r="AE867" s="7">
        <f>IF(DAY($A867)=1,VLOOKUP($A867-1,$A$2:$L$1124,$S$1,FALSE)/VLOOKUP($A867-1,$A$2:$N$1124,14,FALSE),AE866)</f>
        <v>1.8974832382712831E-2</v>
      </c>
      <c r="AF867" s="7">
        <f>IF(DAY($A867)=1,VLOOKUP($A867-1,$A$2:$L$1124,$T$1,FALSE)/VLOOKUP($A867-1,$A$2:$N$1124,14,FALSE),AF866)</f>
        <v>1.9511290191216148E-2</v>
      </c>
      <c r="AG867" s="7">
        <f>IF(DAY($A867)=1,VLOOKUP($A867-1,$A$2:$L$1124,$U$1,FALSE)/VLOOKUP($A867-1,$A$2:$N$1124,14,FALSE),AG866)</f>
        <v>0.15857519587727537</v>
      </c>
      <c r="AH867" s="7">
        <f>IF(DAY($A867)=1,VLOOKUP($A867-1,$A$2:$L$1124,$V$1,FALSE)/VLOOKUP($A867-1,$A$2:$N$1124,14,FALSE),AH866)</f>
        <v>4.185804780458368E-2</v>
      </c>
      <c r="AI867" s="7">
        <f>IF(DAY($A867)=1,VLOOKUP($A867-1,$A$2:$L$1124,$W$1,FALSE)/VLOOKUP($A867-1,$A$2:$N$1124,14,FALSE),AI866)</f>
        <v>5.7566391481477918E-3</v>
      </c>
      <c r="AJ867" s="7">
        <f>IF(DAY($A867)=1,VLOOKUP($A867-1,$A$2:$L$1124,$X$1,FALSE)/VLOOKUP($A867-1,$A$2:$N$1124,14,FALSE),AJ866)</f>
        <v>3.7381358303870144E-3</v>
      </c>
      <c r="AK867" s="7">
        <f>IF(DAY($A867)=1,VLOOKUP($A867-1,$A$2:$L$1124,$Y$1,FALSE)/VLOOKUP($A867-1,$A$2:$N$1124,14,FALSE),AK866)</f>
        <v>0.22639776248512519</v>
      </c>
      <c r="AL867" s="7">
        <f>IF(DAY($A867)=1,VLOOKUP($A867-1,$A$2:$L$1124,$Z$1,FALSE)/VLOOKUP($A867-1,$A$2:$N$1124,14,FALSE),AL866)</f>
        <v>6.5860589446972108E-3</v>
      </c>
      <c r="AM867" s="7">
        <f>IF(DAY($A867)=1,VLOOKUP($A867-1,$A$2:$L$1124,$AA$1,FALSE)/VLOOKUP($A867-1,$A$2:$N$1124,14,FALSE),AM866)</f>
        <v>4.5271712253970109E-3</v>
      </c>
      <c r="AO867" s="12">
        <f>VLOOKUP($A867,BTC!$A$1:$G$1853,5,FALSE)</f>
        <v>8716.7900000000009</v>
      </c>
      <c r="AP867" s="12">
        <f>VLOOKUP($A867,XRP!$A$1:$G$1853,5,FALSE)</f>
        <v>0.74089799999999995</v>
      </c>
      <c r="AQ867" s="12">
        <f>VLOOKUP($A867,LTC!$A$1:$G$1853,5,FALSE)</f>
        <v>147.71</v>
      </c>
      <c r="AR867" s="12">
        <f>VLOOKUP($A867,ETC!$A$1:$G$1853,5,FALSE)</f>
        <v>18.79</v>
      </c>
      <c r="AS867" s="12">
        <f>VLOOKUP($A867,ETH!$A$1:$G$1853,5,FALSE)</f>
        <v>730.55</v>
      </c>
      <c r="AT867" s="12">
        <f>VLOOKUP($A867,BCH!$A$1:$G$1853,5,FALSE)</f>
        <v>1431.69</v>
      </c>
      <c r="AU867" s="12">
        <f>VLOOKUP($A867,XMR!$A$1:$G$1853,5,FALSE)</f>
        <v>215.04</v>
      </c>
      <c r="AV867" s="12">
        <f>VLOOKUP($A867,ZEC!$A$1:$G$1853,5,FALSE)</f>
        <v>312.02</v>
      </c>
      <c r="AW867" s="12">
        <f>VLOOKUP($A867,EOS!$A$1:$G$1853,5,FALSE)</f>
        <v>14.02</v>
      </c>
      <c r="AX867" s="12">
        <f>VLOOKUP($A867,DASH!$A$1:$G$1853,5,FALSE)</f>
        <v>432.71</v>
      </c>
      <c r="AY867" s="12">
        <f>VLOOKUP($A867,XLM!$A$1:$G$1853,5,FALSE)</f>
        <v>0.36968000000000001</v>
      </c>
      <c r="BA867" s="24">
        <v>1</v>
      </c>
      <c r="BB867" s="24">
        <v>1</v>
      </c>
      <c r="BC867" s="24">
        <v>1</v>
      </c>
      <c r="BD867" s="24">
        <v>1</v>
      </c>
      <c r="BE867" s="24">
        <v>1</v>
      </c>
      <c r="BF867" s="24">
        <v>1</v>
      </c>
      <c r="BG867" s="24">
        <v>1</v>
      </c>
      <c r="BH867" s="24">
        <v>1</v>
      </c>
      <c r="BI867" s="24">
        <v>1</v>
      </c>
      <c r="BJ867" s="24">
        <v>1</v>
      </c>
      <c r="BK867" s="24">
        <v>1</v>
      </c>
      <c r="BM867" s="19">
        <f>IF(SUM(BA866:BK866)=SUM(BA867:BK867),BM866,BM866*SUMPRODUCT(BA867:BK867,AO867:AY867,Q867:AA867)/SUMPRODUCT(BA866:BK866,AO867:AY867,AC867:AM867))</f>
        <v>0.8185351248056717</v>
      </c>
      <c r="BN867" s="26">
        <f>SUMPRODUCT(AO867:AY867,BA867:BK867,Q867:AA867)/BM867</f>
        <v>5362.9082963805868</v>
      </c>
      <c r="BO867">
        <f t="shared" si="220"/>
        <v>8716.7900000000009</v>
      </c>
    </row>
    <row r="868" spans="1:67" x14ac:dyDescent="0.75">
      <c r="A868" s="4">
        <v>43235</v>
      </c>
      <c r="B868" s="46">
        <f>INDEX('Index Volume'!B:B,MATCH(Index_New!$A868,'Index Volume'!$A:$A,0))</f>
        <v>6705710080</v>
      </c>
      <c r="C868" s="46">
        <f>INDEX('Index Volume'!C:C,MATCH(Index_New!$A868,'Index Volume'!$A:$A,0))</f>
        <v>422980000</v>
      </c>
      <c r="D868" s="46">
        <f>INDEX('Index Volume'!D:D,MATCH(Index_New!$A868,'Index Volume'!$A:$A,0))</f>
        <v>415984992</v>
      </c>
      <c r="E868" s="46">
        <f>INDEX('Index Volume'!E:E,MATCH(Index_New!$A868,'Index Volume'!$A:$A,0))</f>
        <v>239530000</v>
      </c>
      <c r="F868" s="46">
        <f>INDEX('Index Volume'!F:F,MATCH(Index_New!$A868,'Index Volume'!$A:$A,0))</f>
        <v>2523069952</v>
      </c>
      <c r="G868" s="46">
        <f>INDEX('Index Volume'!G:G,MATCH(Index_New!$A868,'Index Volume'!$A:$A,0))</f>
        <v>939358016</v>
      </c>
      <c r="H868" s="46">
        <f>INDEX('Index Volume'!H:H,MATCH(Index_New!$A868,'Index Volume'!$A:$A,0))</f>
        <v>56849200</v>
      </c>
      <c r="I868" s="46">
        <f>INDEX('Index Volume'!I:I,MATCH(Index_New!$A868,'Index Volume'!$A:$A,0))</f>
        <v>419545984</v>
      </c>
      <c r="J868" s="46">
        <f>INDEX('Index Volume'!J:J,MATCH(Index_New!$A868,'Index Volume'!$A:$A,0))</f>
        <v>1371869952</v>
      </c>
      <c r="K868" s="46">
        <f>INDEX('Index Volume'!K:K,MATCH(Index_New!$A868,'Index Volume'!$A:$A,0))</f>
        <v>174088000</v>
      </c>
      <c r="L868" s="46">
        <f>INDEX('Index Volume'!L:L,MATCH(Index_New!$A868,'Index Volume'!$A:$A,0))</f>
        <v>39801700</v>
      </c>
      <c r="M868" s="46">
        <f t="shared" si="206"/>
        <v>13308787876</v>
      </c>
      <c r="N868" s="1">
        <f t="shared" si="207"/>
        <v>13308787876</v>
      </c>
      <c r="O868" t="b">
        <f t="shared" si="208"/>
        <v>1</v>
      </c>
      <c r="Q868" s="7">
        <f t="shared" si="209"/>
        <v>0.48209615772203546</v>
      </c>
      <c r="R868" s="7">
        <f t="shared" si="210"/>
        <v>3.1978708388422324E-2</v>
      </c>
      <c r="S868" s="7">
        <f t="shared" si="211"/>
        <v>1.8974832382712831E-2</v>
      </c>
      <c r="T868" s="7">
        <f t="shared" si="212"/>
        <v>1.9511290191216148E-2</v>
      </c>
      <c r="U868" s="7">
        <f t="shared" si="213"/>
        <v>0.15857519587727537</v>
      </c>
      <c r="V868" s="7">
        <f t="shared" si="214"/>
        <v>4.185804780458368E-2</v>
      </c>
      <c r="W868" s="7">
        <f t="shared" si="215"/>
        <v>5.7566391481477918E-3</v>
      </c>
      <c r="X868" s="7">
        <f t="shared" si="216"/>
        <v>3.7381358303870144E-3</v>
      </c>
      <c r="Y868" s="7">
        <f t="shared" si="217"/>
        <v>0.22639776248512519</v>
      </c>
      <c r="Z868" s="7">
        <f t="shared" si="218"/>
        <v>6.5860589446972108E-3</v>
      </c>
      <c r="AA868" s="7">
        <f t="shared" si="219"/>
        <v>4.5271712253970109E-3</v>
      </c>
      <c r="AC868" s="7">
        <f>IF(DAY($A868)=1,VLOOKUP($A868-1,$A$2:$L$1124,$Q$1,FALSE)/VLOOKUP($A868-1,$A$2:$N$1124,14,FALSE),AC867)</f>
        <v>0.48209615772203546</v>
      </c>
      <c r="AD868" s="7">
        <f>IF(DAY($A868)=1,VLOOKUP($A868-1,$A$2:$L$1124,$R$1,FALSE)/VLOOKUP($A868-1,$A$2:$N$1124,14,FALSE),AD867)</f>
        <v>3.1978708388422324E-2</v>
      </c>
      <c r="AE868" s="7">
        <f>IF(DAY($A868)=1,VLOOKUP($A868-1,$A$2:$L$1124,$S$1,FALSE)/VLOOKUP($A868-1,$A$2:$N$1124,14,FALSE),AE867)</f>
        <v>1.8974832382712831E-2</v>
      </c>
      <c r="AF868" s="7">
        <f>IF(DAY($A868)=1,VLOOKUP($A868-1,$A$2:$L$1124,$T$1,FALSE)/VLOOKUP($A868-1,$A$2:$N$1124,14,FALSE),AF867)</f>
        <v>1.9511290191216148E-2</v>
      </c>
      <c r="AG868" s="7">
        <f>IF(DAY($A868)=1,VLOOKUP($A868-1,$A$2:$L$1124,$U$1,FALSE)/VLOOKUP($A868-1,$A$2:$N$1124,14,FALSE),AG867)</f>
        <v>0.15857519587727537</v>
      </c>
      <c r="AH868" s="7">
        <f>IF(DAY($A868)=1,VLOOKUP($A868-1,$A$2:$L$1124,$V$1,FALSE)/VLOOKUP($A868-1,$A$2:$N$1124,14,FALSE),AH867)</f>
        <v>4.185804780458368E-2</v>
      </c>
      <c r="AI868" s="7">
        <f>IF(DAY($A868)=1,VLOOKUP($A868-1,$A$2:$L$1124,$W$1,FALSE)/VLOOKUP($A868-1,$A$2:$N$1124,14,FALSE),AI867)</f>
        <v>5.7566391481477918E-3</v>
      </c>
      <c r="AJ868" s="7">
        <f>IF(DAY($A868)=1,VLOOKUP($A868-1,$A$2:$L$1124,$X$1,FALSE)/VLOOKUP($A868-1,$A$2:$N$1124,14,FALSE),AJ867)</f>
        <v>3.7381358303870144E-3</v>
      </c>
      <c r="AK868" s="7">
        <f>IF(DAY($A868)=1,VLOOKUP($A868-1,$A$2:$L$1124,$Y$1,FALSE)/VLOOKUP($A868-1,$A$2:$N$1124,14,FALSE),AK867)</f>
        <v>0.22639776248512519</v>
      </c>
      <c r="AL868" s="7">
        <f>IF(DAY($A868)=1,VLOOKUP($A868-1,$A$2:$L$1124,$Z$1,FALSE)/VLOOKUP($A868-1,$A$2:$N$1124,14,FALSE),AL867)</f>
        <v>6.5860589446972108E-3</v>
      </c>
      <c r="AM868" s="7">
        <f>IF(DAY($A868)=1,VLOOKUP($A868-1,$A$2:$L$1124,$AA$1,FALSE)/VLOOKUP($A868-1,$A$2:$N$1124,14,FALSE),AM867)</f>
        <v>4.5271712253970109E-3</v>
      </c>
      <c r="AO868" s="12">
        <f>VLOOKUP($A868,BTC!$A$1:$G$1853,5,FALSE)</f>
        <v>8510.3799999999992</v>
      </c>
      <c r="AP868" s="12">
        <f>VLOOKUP($A868,XRP!$A$1:$G$1853,5,FALSE)</f>
        <v>0.69858799999999999</v>
      </c>
      <c r="AQ868" s="12">
        <f>VLOOKUP($A868,LTC!$A$1:$G$1853,5,FALSE)</f>
        <v>139.88</v>
      </c>
      <c r="AR868" s="12">
        <f>VLOOKUP($A868,ETC!$A$1:$G$1853,5,FALSE)</f>
        <v>18.260000000000002</v>
      </c>
      <c r="AS868" s="12">
        <f>VLOOKUP($A868,ETH!$A$1:$G$1853,5,FALSE)</f>
        <v>708.87</v>
      </c>
      <c r="AT868" s="12">
        <f>VLOOKUP($A868,BCH!$A$1:$G$1853,5,FALSE)</f>
        <v>1343.38</v>
      </c>
      <c r="AU868" s="12">
        <f>VLOOKUP($A868,XMR!$A$1:$G$1853,5,FALSE)</f>
        <v>205.17</v>
      </c>
      <c r="AV868" s="12">
        <f>VLOOKUP($A868,ZEC!$A$1:$G$1853,5,FALSE)</f>
        <v>355.47</v>
      </c>
      <c r="AW868" s="12">
        <f>VLOOKUP($A868,EOS!$A$1:$G$1853,5,FALSE)</f>
        <v>12.99</v>
      </c>
      <c r="AX868" s="12">
        <f>VLOOKUP($A868,DASH!$A$1:$G$1853,5,FALSE)</f>
        <v>429.34</v>
      </c>
      <c r="AY868" s="12">
        <f>VLOOKUP($A868,XLM!$A$1:$G$1853,5,FALSE)</f>
        <v>0.348445</v>
      </c>
      <c r="BA868" s="24">
        <v>1</v>
      </c>
      <c r="BB868" s="24">
        <v>1</v>
      </c>
      <c r="BC868" s="24">
        <v>1</v>
      </c>
      <c r="BD868" s="24">
        <v>1</v>
      </c>
      <c r="BE868" s="24">
        <v>1</v>
      </c>
      <c r="BF868" s="24">
        <v>1</v>
      </c>
      <c r="BG868" s="24">
        <v>1</v>
      </c>
      <c r="BH868" s="24">
        <v>1</v>
      </c>
      <c r="BI868" s="24">
        <v>1</v>
      </c>
      <c r="BJ868" s="24">
        <v>1</v>
      </c>
      <c r="BK868" s="24">
        <v>1</v>
      </c>
      <c r="BM868" s="19">
        <f>IF(SUM(BA867:BK867)=SUM(BA868:BK868),BM867,BM867*SUMPRODUCT(BA868:BK868,AO868:AY868,Q868:AA868)/SUMPRODUCT(BA867:BK867,AO868:AY868,AC868:AM868))</f>
        <v>0.8185351248056717</v>
      </c>
      <c r="BN868" s="26">
        <f>SUMPRODUCT(AO868:AY868,BA868:BK868,Q868:AA868)/BM868</f>
        <v>5232.2431569895361</v>
      </c>
      <c r="BO868">
        <f t="shared" si="220"/>
        <v>8510.3799999999992</v>
      </c>
    </row>
    <row r="869" spans="1:67" x14ac:dyDescent="0.75">
      <c r="A869" s="3">
        <v>43236</v>
      </c>
      <c r="B869" s="46">
        <f>INDEX('Index Volume'!B:B,MATCH(Index_New!$A869,'Index Volume'!$A:$A,0))</f>
        <v>6760220160</v>
      </c>
      <c r="C869" s="46">
        <f>INDEX('Index Volume'!C:C,MATCH(Index_New!$A869,'Index Volume'!$A:$A,0))</f>
        <v>429641984</v>
      </c>
      <c r="D869" s="46">
        <f>INDEX('Index Volume'!D:D,MATCH(Index_New!$A869,'Index Volume'!$A:$A,0))</f>
        <v>351689984</v>
      </c>
      <c r="E869" s="46">
        <f>INDEX('Index Volume'!E:E,MATCH(Index_New!$A869,'Index Volume'!$A:$A,0))</f>
        <v>204932000</v>
      </c>
      <c r="F869" s="46">
        <f>INDEX('Index Volume'!F:F,MATCH(Index_New!$A869,'Index Volume'!$A:$A,0))</f>
        <v>2476130048</v>
      </c>
      <c r="G869" s="46">
        <f>INDEX('Index Volume'!G:G,MATCH(Index_New!$A869,'Index Volume'!$A:$A,0))</f>
        <v>913177984</v>
      </c>
      <c r="H869" s="46">
        <f>INDEX('Index Volume'!H:H,MATCH(Index_New!$A869,'Index Volume'!$A:$A,0))</f>
        <v>46385200</v>
      </c>
      <c r="I869" s="46">
        <f>INDEX('Index Volume'!I:I,MATCH(Index_New!$A869,'Index Volume'!$A:$A,0))</f>
        <v>298528992</v>
      </c>
      <c r="J869" s="46">
        <f>INDEX('Index Volume'!J:J,MATCH(Index_New!$A869,'Index Volume'!$A:$A,0))</f>
        <v>1534140032</v>
      </c>
      <c r="K869" s="46">
        <f>INDEX('Index Volume'!K:K,MATCH(Index_New!$A869,'Index Volume'!$A:$A,0))</f>
        <v>177326000</v>
      </c>
      <c r="L869" s="46">
        <f>INDEX('Index Volume'!L:L,MATCH(Index_New!$A869,'Index Volume'!$A:$A,0))</f>
        <v>43623300</v>
      </c>
      <c r="M869" s="46">
        <f t="shared" si="206"/>
        <v>13235795684</v>
      </c>
      <c r="N869" s="1">
        <f t="shared" si="207"/>
        <v>13235795684</v>
      </c>
      <c r="O869" t="b">
        <f t="shared" si="208"/>
        <v>1</v>
      </c>
      <c r="Q869" s="7">
        <f t="shared" si="209"/>
        <v>0.48209615772203546</v>
      </c>
      <c r="R869" s="7">
        <f t="shared" si="210"/>
        <v>3.1978708388422324E-2</v>
      </c>
      <c r="S869" s="7">
        <f t="shared" si="211"/>
        <v>1.8974832382712831E-2</v>
      </c>
      <c r="T869" s="7">
        <f t="shared" si="212"/>
        <v>1.9511290191216148E-2</v>
      </c>
      <c r="U869" s="7">
        <f t="shared" si="213"/>
        <v>0.15857519587727537</v>
      </c>
      <c r="V869" s="7">
        <f t="shared" si="214"/>
        <v>4.185804780458368E-2</v>
      </c>
      <c r="W869" s="7">
        <f t="shared" si="215"/>
        <v>5.7566391481477918E-3</v>
      </c>
      <c r="X869" s="7">
        <f t="shared" si="216"/>
        <v>3.7381358303870144E-3</v>
      </c>
      <c r="Y869" s="7">
        <f t="shared" si="217"/>
        <v>0.22639776248512519</v>
      </c>
      <c r="Z869" s="7">
        <f t="shared" si="218"/>
        <v>6.5860589446972108E-3</v>
      </c>
      <c r="AA869" s="7">
        <f t="shared" si="219"/>
        <v>4.5271712253970109E-3</v>
      </c>
      <c r="AC869" s="7">
        <f>IF(DAY($A869)=1,VLOOKUP($A869-1,$A$2:$L$1124,$Q$1,FALSE)/VLOOKUP($A869-1,$A$2:$N$1124,14,FALSE),AC868)</f>
        <v>0.48209615772203546</v>
      </c>
      <c r="AD869" s="7">
        <f>IF(DAY($A869)=1,VLOOKUP($A869-1,$A$2:$L$1124,$R$1,FALSE)/VLOOKUP($A869-1,$A$2:$N$1124,14,FALSE),AD868)</f>
        <v>3.1978708388422324E-2</v>
      </c>
      <c r="AE869" s="7">
        <f>IF(DAY($A869)=1,VLOOKUP($A869-1,$A$2:$L$1124,$S$1,FALSE)/VLOOKUP($A869-1,$A$2:$N$1124,14,FALSE),AE868)</f>
        <v>1.8974832382712831E-2</v>
      </c>
      <c r="AF869" s="7">
        <f>IF(DAY($A869)=1,VLOOKUP($A869-1,$A$2:$L$1124,$T$1,FALSE)/VLOOKUP($A869-1,$A$2:$N$1124,14,FALSE),AF868)</f>
        <v>1.9511290191216148E-2</v>
      </c>
      <c r="AG869" s="7">
        <f>IF(DAY($A869)=1,VLOOKUP($A869-1,$A$2:$L$1124,$U$1,FALSE)/VLOOKUP($A869-1,$A$2:$N$1124,14,FALSE),AG868)</f>
        <v>0.15857519587727537</v>
      </c>
      <c r="AH869" s="7">
        <f>IF(DAY($A869)=1,VLOOKUP($A869-1,$A$2:$L$1124,$V$1,FALSE)/VLOOKUP($A869-1,$A$2:$N$1124,14,FALSE),AH868)</f>
        <v>4.185804780458368E-2</v>
      </c>
      <c r="AI869" s="7">
        <f>IF(DAY($A869)=1,VLOOKUP($A869-1,$A$2:$L$1124,$W$1,FALSE)/VLOOKUP($A869-1,$A$2:$N$1124,14,FALSE),AI868)</f>
        <v>5.7566391481477918E-3</v>
      </c>
      <c r="AJ869" s="7">
        <f>IF(DAY($A869)=1,VLOOKUP($A869-1,$A$2:$L$1124,$X$1,FALSE)/VLOOKUP($A869-1,$A$2:$N$1124,14,FALSE),AJ868)</f>
        <v>3.7381358303870144E-3</v>
      </c>
      <c r="AK869" s="7">
        <f>IF(DAY($A869)=1,VLOOKUP($A869-1,$A$2:$L$1124,$Y$1,FALSE)/VLOOKUP($A869-1,$A$2:$N$1124,14,FALSE),AK868)</f>
        <v>0.22639776248512519</v>
      </c>
      <c r="AL869" s="7">
        <f>IF(DAY($A869)=1,VLOOKUP($A869-1,$A$2:$L$1124,$Z$1,FALSE)/VLOOKUP($A869-1,$A$2:$N$1124,14,FALSE),AL868)</f>
        <v>6.5860589446972108E-3</v>
      </c>
      <c r="AM869" s="7">
        <f>IF(DAY($A869)=1,VLOOKUP($A869-1,$A$2:$L$1124,$AA$1,FALSE)/VLOOKUP($A869-1,$A$2:$N$1124,14,FALSE),AM868)</f>
        <v>4.5271712253970109E-3</v>
      </c>
      <c r="AO869" s="12">
        <f>VLOOKUP($A869,BTC!$A$1:$G$1853,5,FALSE)</f>
        <v>8368.83</v>
      </c>
      <c r="AP869" s="12">
        <f>VLOOKUP($A869,XRP!$A$1:$G$1853,5,FALSE)</f>
        <v>0.71408099999999997</v>
      </c>
      <c r="AQ869" s="12">
        <f>VLOOKUP($A869,LTC!$A$1:$G$1853,5,FALSE)</f>
        <v>139.27000000000001</v>
      </c>
      <c r="AR869" s="12">
        <f>VLOOKUP($A869,ETC!$A$1:$G$1853,5,FALSE)</f>
        <v>17.760000000000002</v>
      </c>
      <c r="AS869" s="12">
        <f>VLOOKUP($A869,ETH!$A$1:$G$1853,5,FALSE)</f>
        <v>707.05</v>
      </c>
      <c r="AT869" s="12">
        <f>VLOOKUP($A869,BCH!$A$1:$G$1853,5,FALSE)</f>
        <v>1280.6199999999999</v>
      </c>
      <c r="AU869" s="12">
        <f>VLOOKUP($A869,XMR!$A$1:$G$1853,5,FALSE)</f>
        <v>199.21</v>
      </c>
      <c r="AV869" s="12">
        <f>VLOOKUP($A869,ZEC!$A$1:$G$1853,5,FALSE)</f>
        <v>366.85</v>
      </c>
      <c r="AW869" s="12">
        <f>VLOOKUP($A869,EOS!$A$1:$G$1853,5,FALSE)</f>
        <v>12.77</v>
      </c>
      <c r="AX869" s="12">
        <f>VLOOKUP($A869,DASH!$A$1:$G$1853,5,FALSE)</f>
        <v>412.6</v>
      </c>
      <c r="AY869" s="12">
        <f>VLOOKUP($A869,XLM!$A$1:$G$1853,5,FALSE)</f>
        <v>0.334677</v>
      </c>
      <c r="BA869" s="24">
        <v>1</v>
      </c>
      <c r="BB869" s="24">
        <v>1</v>
      </c>
      <c r="BC869" s="24">
        <v>1</v>
      </c>
      <c r="BD869" s="24">
        <v>1</v>
      </c>
      <c r="BE869" s="24">
        <v>1</v>
      </c>
      <c r="BF869" s="24">
        <v>1</v>
      </c>
      <c r="BG869" s="24">
        <v>1</v>
      </c>
      <c r="BH869" s="24">
        <v>1</v>
      </c>
      <c r="BI869" s="24">
        <v>1</v>
      </c>
      <c r="BJ869" s="24">
        <v>1</v>
      </c>
      <c r="BK869" s="24">
        <v>1</v>
      </c>
      <c r="BM869" s="19">
        <f>IF(SUM(BA868:BK868)=SUM(BA869:BK869),BM868,BM868*SUMPRODUCT(BA869:BK869,AO869:AY869,Q869:AA869)/SUMPRODUCT(BA868:BK868,AO869:AY869,AC869:AM869))</f>
        <v>0.8185351248056717</v>
      </c>
      <c r="BN869" s="26">
        <f>SUMPRODUCT(AO869:AY869,BA869:BK869,Q869:AA869)/BM869</f>
        <v>5145.1008318827562</v>
      </c>
      <c r="BO869">
        <f t="shared" si="220"/>
        <v>8368.83</v>
      </c>
    </row>
    <row r="870" spans="1:67" x14ac:dyDescent="0.75">
      <c r="A870" s="4">
        <v>43237</v>
      </c>
      <c r="B870" s="46">
        <f>INDEX('Index Volume'!B:B,MATCH(Index_New!$A870,'Index Volume'!$A:$A,0))</f>
        <v>5862530048</v>
      </c>
      <c r="C870" s="46">
        <f>INDEX('Index Volume'!C:C,MATCH(Index_New!$A870,'Index Volume'!$A:$A,0))</f>
        <v>337999008</v>
      </c>
      <c r="D870" s="46">
        <f>INDEX('Index Volume'!D:D,MATCH(Index_New!$A870,'Index Volume'!$A:$A,0))</f>
        <v>320248992</v>
      </c>
      <c r="E870" s="46">
        <f>INDEX('Index Volume'!E:E,MATCH(Index_New!$A870,'Index Volume'!$A:$A,0))</f>
        <v>166820000</v>
      </c>
      <c r="F870" s="46">
        <f>INDEX('Index Volume'!F:F,MATCH(Index_New!$A870,'Index Volume'!$A:$A,0))</f>
        <v>2350619904</v>
      </c>
      <c r="G870" s="46">
        <f>INDEX('Index Volume'!G:G,MATCH(Index_New!$A870,'Index Volume'!$A:$A,0))</f>
        <v>804139008</v>
      </c>
      <c r="H870" s="46">
        <f>INDEX('Index Volume'!H:H,MATCH(Index_New!$A870,'Index Volume'!$A:$A,0))</f>
        <v>44934200</v>
      </c>
      <c r="I870" s="46">
        <f>INDEX('Index Volume'!I:I,MATCH(Index_New!$A870,'Index Volume'!$A:$A,0))</f>
        <v>134332992</v>
      </c>
      <c r="J870" s="46">
        <f>INDEX('Index Volume'!J:J,MATCH(Index_New!$A870,'Index Volume'!$A:$A,0))</f>
        <v>1644329984</v>
      </c>
      <c r="K870" s="46">
        <f>INDEX('Index Volume'!K:K,MATCH(Index_New!$A870,'Index Volume'!$A:$A,0))</f>
        <v>198663008</v>
      </c>
      <c r="L870" s="46">
        <f>INDEX('Index Volume'!L:L,MATCH(Index_New!$A870,'Index Volume'!$A:$A,0))</f>
        <v>31796700</v>
      </c>
      <c r="M870" s="46">
        <f t="shared" si="206"/>
        <v>11896413844</v>
      </c>
      <c r="N870" s="1">
        <f t="shared" si="207"/>
        <v>11896413844</v>
      </c>
      <c r="O870" t="b">
        <f t="shared" si="208"/>
        <v>1</v>
      </c>
      <c r="Q870" s="7">
        <f t="shared" si="209"/>
        <v>0.48209615772203546</v>
      </c>
      <c r="R870" s="7">
        <f t="shared" si="210"/>
        <v>3.1978708388422324E-2</v>
      </c>
      <c r="S870" s="7">
        <f t="shared" si="211"/>
        <v>1.8974832382712831E-2</v>
      </c>
      <c r="T870" s="7">
        <f t="shared" si="212"/>
        <v>1.9511290191216148E-2</v>
      </c>
      <c r="U870" s="7">
        <f t="shared" si="213"/>
        <v>0.15857519587727537</v>
      </c>
      <c r="V870" s="7">
        <f t="shared" si="214"/>
        <v>4.185804780458368E-2</v>
      </c>
      <c r="W870" s="7">
        <f t="shared" si="215"/>
        <v>5.7566391481477918E-3</v>
      </c>
      <c r="X870" s="7">
        <f t="shared" si="216"/>
        <v>3.7381358303870144E-3</v>
      </c>
      <c r="Y870" s="7">
        <f t="shared" si="217"/>
        <v>0.22639776248512519</v>
      </c>
      <c r="Z870" s="7">
        <f t="shared" si="218"/>
        <v>6.5860589446972108E-3</v>
      </c>
      <c r="AA870" s="7">
        <f t="shared" si="219"/>
        <v>4.5271712253970109E-3</v>
      </c>
      <c r="AC870" s="7">
        <f>IF(DAY($A870)=1,VLOOKUP($A870-1,$A$2:$L$1124,$Q$1,FALSE)/VLOOKUP($A870-1,$A$2:$N$1124,14,FALSE),AC869)</f>
        <v>0.48209615772203546</v>
      </c>
      <c r="AD870" s="7">
        <f>IF(DAY($A870)=1,VLOOKUP($A870-1,$A$2:$L$1124,$R$1,FALSE)/VLOOKUP($A870-1,$A$2:$N$1124,14,FALSE),AD869)</f>
        <v>3.1978708388422324E-2</v>
      </c>
      <c r="AE870" s="7">
        <f>IF(DAY($A870)=1,VLOOKUP($A870-1,$A$2:$L$1124,$S$1,FALSE)/VLOOKUP($A870-1,$A$2:$N$1124,14,FALSE),AE869)</f>
        <v>1.8974832382712831E-2</v>
      </c>
      <c r="AF870" s="7">
        <f>IF(DAY($A870)=1,VLOOKUP($A870-1,$A$2:$L$1124,$T$1,FALSE)/VLOOKUP($A870-1,$A$2:$N$1124,14,FALSE),AF869)</f>
        <v>1.9511290191216148E-2</v>
      </c>
      <c r="AG870" s="7">
        <f>IF(DAY($A870)=1,VLOOKUP($A870-1,$A$2:$L$1124,$U$1,FALSE)/VLOOKUP($A870-1,$A$2:$N$1124,14,FALSE),AG869)</f>
        <v>0.15857519587727537</v>
      </c>
      <c r="AH870" s="7">
        <f>IF(DAY($A870)=1,VLOOKUP($A870-1,$A$2:$L$1124,$V$1,FALSE)/VLOOKUP($A870-1,$A$2:$N$1124,14,FALSE),AH869)</f>
        <v>4.185804780458368E-2</v>
      </c>
      <c r="AI870" s="7">
        <f>IF(DAY($A870)=1,VLOOKUP($A870-1,$A$2:$L$1124,$W$1,FALSE)/VLOOKUP($A870-1,$A$2:$N$1124,14,FALSE),AI869)</f>
        <v>5.7566391481477918E-3</v>
      </c>
      <c r="AJ870" s="7">
        <f>IF(DAY($A870)=1,VLOOKUP($A870-1,$A$2:$L$1124,$X$1,FALSE)/VLOOKUP($A870-1,$A$2:$N$1124,14,FALSE),AJ869)</f>
        <v>3.7381358303870144E-3</v>
      </c>
      <c r="AK870" s="7">
        <f>IF(DAY($A870)=1,VLOOKUP($A870-1,$A$2:$L$1124,$Y$1,FALSE)/VLOOKUP($A870-1,$A$2:$N$1124,14,FALSE),AK869)</f>
        <v>0.22639776248512519</v>
      </c>
      <c r="AL870" s="7">
        <f>IF(DAY($A870)=1,VLOOKUP($A870-1,$A$2:$L$1124,$Z$1,FALSE)/VLOOKUP($A870-1,$A$2:$N$1124,14,FALSE),AL869)</f>
        <v>6.5860589446972108E-3</v>
      </c>
      <c r="AM870" s="7">
        <f>IF(DAY($A870)=1,VLOOKUP($A870-1,$A$2:$L$1124,$AA$1,FALSE)/VLOOKUP($A870-1,$A$2:$N$1124,14,FALSE),AM869)</f>
        <v>4.5271712253970109E-3</v>
      </c>
      <c r="AO870" s="12">
        <f>VLOOKUP($A870,BTC!$A$1:$G$1853,5,FALSE)</f>
        <v>8094.32</v>
      </c>
      <c r="AP870" s="12">
        <f>VLOOKUP($A870,XRP!$A$1:$G$1853,5,FALSE)</f>
        <v>0.66730999999999996</v>
      </c>
      <c r="AQ870" s="12">
        <f>VLOOKUP($A870,LTC!$A$1:$G$1853,5,FALSE)</f>
        <v>132.77000000000001</v>
      </c>
      <c r="AR870" s="12">
        <f>VLOOKUP($A870,ETC!$A$1:$G$1853,5,FALSE)</f>
        <v>17.04</v>
      </c>
      <c r="AS870" s="12">
        <f>VLOOKUP($A870,ETH!$A$1:$G$1853,5,FALSE)</f>
        <v>672.66</v>
      </c>
      <c r="AT870" s="12">
        <f>VLOOKUP($A870,BCH!$A$1:$G$1853,5,FALSE)</f>
        <v>1206.17</v>
      </c>
      <c r="AU870" s="12">
        <f>VLOOKUP($A870,XMR!$A$1:$G$1853,5,FALSE)</f>
        <v>192.99</v>
      </c>
      <c r="AV870" s="12">
        <f>VLOOKUP($A870,ZEC!$A$1:$G$1853,5,FALSE)</f>
        <v>315.93</v>
      </c>
      <c r="AW870" s="12">
        <f>VLOOKUP($A870,EOS!$A$1:$G$1853,5,FALSE)</f>
        <v>12.43</v>
      </c>
      <c r="AX870" s="12">
        <f>VLOOKUP($A870,DASH!$A$1:$G$1853,5,FALSE)</f>
        <v>387.41</v>
      </c>
      <c r="AY870" s="12">
        <f>VLOOKUP($A870,XLM!$A$1:$G$1853,5,FALSE)</f>
        <v>0.31349700000000003</v>
      </c>
      <c r="BA870" s="24">
        <v>1</v>
      </c>
      <c r="BB870" s="24">
        <v>1</v>
      </c>
      <c r="BC870" s="24">
        <v>1</v>
      </c>
      <c r="BD870" s="24">
        <v>1</v>
      </c>
      <c r="BE870" s="24">
        <v>1</v>
      </c>
      <c r="BF870" s="24">
        <v>1</v>
      </c>
      <c r="BG870" s="24">
        <v>1</v>
      </c>
      <c r="BH870" s="24">
        <v>1</v>
      </c>
      <c r="BI870" s="24">
        <v>1</v>
      </c>
      <c r="BJ870" s="24">
        <v>1</v>
      </c>
      <c r="BK870" s="24">
        <v>1</v>
      </c>
      <c r="BM870" s="19">
        <f>IF(SUM(BA869:BK869)=SUM(BA870:BK870),BM869,BM869*SUMPRODUCT(BA870:BK870,AO870:AY870,Q870:AA870)/SUMPRODUCT(BA869:BK869,AO870:AY870,AC870:AM870))</f>
        <v>0.8185351248056717</v>
      </c>
      <c r="BN870" s="26">
        <f>SUMPRODUCT(AO870:AY870,BA870:BK870,Q870:AA870)/BM870</f>
        <v>4972.2091001170938</v>
      </c>
      <c r="BO870">
        <f t="shared" si="220"/>
        <v>8094.32</v>
      </c>
    </row>
    <row r="871" spans="1:67" x14ac:dyDescent="0.75">
      <c r="A871" s="3">
        <v>43238</v>
      </c>
      <c r="B871" s="46">
        <f>INDEX('Index Volume'!B:B,MATCH(Index_New!$A871,'Index Volume'!$A:$A,0))</f>
        <v>5764190208</v>
      </c>
      <c r="C871" s="46">
        <f>INDEX('Index Volume'!C:C,MATCH(Index_New!$A871,'Index Volume'!$A:$A,0))</f>
        <v>344944000</v>
      </c>
      <c r="D871" s="46">
        <f>INDEX('Index Volume'!D:D,MATCH(Index_New!$A871,'Index Volume'!$A:$A,0))</f>
        <v>371688000</v>
      </c>
      <c r="E871" s="46">
        <f>INDEX('Index Volume'!E:E,MATCH(Index_New!$A871,'Index Volume'!$A:$A,0))</f>
        <v>178787008</v>
      </c>
      <c r="F871" s="46">
        <f>INDEX('Index Volume'!F:F,MATCH(Index_New!$A871,'Index Volume'!$A:$A,0))</f>
        <v>2305740032</v>
      </c>
      <c r="G871" s="46">
        <f>INDEX('Index Volume'!G:G,MATCH(Index_New!$A871,'Index Volume'!$A:$A,0))</f>
        <v>876974976</v>
      </c>
      <c r="H871" s="46">
        <f>INDEX('Index Volume'!H:H,MATCH(Index_New!$A871,'Index Volume'!$A:$A,0))</f>
        <v>58532500</v>
      </c>
      <c r="I871" s="46">
        <f>INDEX('Index Volume'!I:I,MATCH(Index_New!$A871,'Index Volume'!$A:$A,0))</f>
        <v>235260992</v>
      </c>
      <c r="J871" s="46">
        <f>INDEX('Index Volume'!J:J,MATCH(Index_New!$A871,'Index Volume'!$A:$A,0))</f>
        <v>1343680000</v>
      </c>
      <c r="K871" s="46">
        <f>INDEX('Index Volume'!K:K,MATCH(Index_New!$A871,'Index Volume'!$A:$A,0))</f>
        <v>125453000</v>
      </c>
      <c r="L871" s="46">
        <f>INDEX('Index Volume'!L:L,MATCH(Index_New!$A871,'Index Volume'!$A:$A,0))</f>
        <v>31108600</v>
      </c>
      <c r="M871" s="46">
        <f t="shared" si="206"/>
        <v>11636359316</v>
      </c>
      <c r="N871" s="1">
        <f t="shared" si="207"/>
        <v>11636359316</v>
      </c>
      <c r="O871" t="b">
        <f t="shared" si="208"/>
        <v>1</v>
      </c>
      <c r="Q871" s="7">
        <f t="shared" si="209"/>
        <v>0.48209615772203546</v>
      </c>
      <c r="R871" s="7">
        <f t="shared" si="210"/>
        <v>3.1978708388422324E-2</v>
      </c>
      <c r="S871" s="7">
        <f t="shared" si="211"/>
        <v>1.8974832382712831E-2</v>
      </c>
      <c r="T871" s="7">
        <f t="shared" si="212"/>
        <v>1.9511290191216148E-2</v>
      </c>
      <c r="U871" s="7">
        <f t="shared" si="213"/>
        <v>0.15857519587727537</v>
      </c>
      <c r="V871" s="7">
        <f t="shared" si="214"/>
        <v>4.185804780458368E-2</v>
      </c>
      <c r="W871" s="7">
        <f t="shared" si="215"/>
        <v>5.7566391481477918E-3</v>
      </c>
      <c r="X871" s="7">
        <f t="shared" si="216"/>
        <v>3.7381358303870144E-3</v>
      </c>
      <c r="Y871" s="7">
        <f t="shared" si="217"/>
        <v>0.22639776248512519</v>
      </c>
      <c r="Z871" s="7">
        <f t="shared" si="218"/>
        <v>6.5860589446972108E-3</v>
      </c>
      <c r="AA871" s="7">
        <f t="shared" si="219"/>
        <v>4.5271712253970109E-3</v>
      </c>
      <c r="AC871" s="7">
        <f>IF(DAY($A871)=1,VLOOKUP($A871-1,$A$2:$L$1124,$Q$1,FALSE)/VLOOKUP($A871-1,$A$2:$N$1124,14,FALSE),AC870)</f>
        <v>0.48209615772203546</v>
      </c>
      <c r="AD871" s="7">
        <f>IF(DAY($A871)=1,VLOOKUP($A871-1,$A$2:$L$1124,$R$1,FALSE)/VLOOKUP($A871-1,$A$2:$N$1124,14,FALSE),AD870)</f>
        <v>3.1978708388422324E-2</v>
      </c>
      <c r="AE871" s="7">
        <f>IF(DAY($A871)=1,VLOOKUP($A871-1,$A$2:$L$1124,$S$1,FALSE)/VLOOKUP($A871-1,$A$2:$N$1124,14,FALSE),AE870)</f>
        <v>1.8974832382712831E-2</v>
      </c>
      <c r="AF871" s="7">
        <f>IF(DAY($A871)=1,VLOOKUP($A871-1,$A$2:$L$1124,$T$1,FALSE)/VLOOKUP($A871-1,$A$2:$N$1124,14,FALSE),AF870)</f>
        <v>1.9511290191216148E-2</v>
      </c>
      <c r="AG871" s="7">
        <f>IF(DAY($A871)=1,VLOOKUP($A871-1,$A$2:$L$1124,$U$1,FALSE)/VLOOKUP($A871-1,$A$2:$N$1124,14,FALSE),AG870)</f>
        <v>0.15857519587727537</v>
      </c>
      <c r="AH871" s="7">
        <f>IF(DAY($A871)=1,VLOOKUP($A871-1,$A$2:$L$1124,$V$1,FALSE)/VLOOKUP($A871-1,$A$2:$N$1124,14,FALSE),AH870)</f>
        <v>4.185804780458368E-2</v>
      </c>
      <c r="AI871" s="7">
        <f>IF(DAY($A871)=1,VLOOKUP($A871-1,$A$2:$L$1124,$W$1,FALSE)/VLOOKUP($A871-1,$A$2:$N$1124,14,FALSE),AI870)</f>
        <v>5.7566391481477918E-3</v>
      </c>
      <c r="AJ871" s="7">
        <f>IF(DAY($A871)=1,VLOOKUP($A871-1,$A$2:$L$1124,$X$1,FALSE)/VLOOKUP($A871-1,$A$2:$N$1124,14,FALSE),AJ870)</f>
        <v>3.7381358303870144E-3</v>
      </c>
      <c r="AK871" s="7">
        <f>IF(DAY($A871)=1,VLOOKUP($A871-1,$A$2:$L$1124,$Y$1,FALSE)/VLOOKUP($A871-1,$A$2:$N$1124,14,FALSE),AK870)</f>
        <v>0.22639776248512519</v>
      </c>
      <c r="AL871" s="7">
        <f>IF(DAY($A871)=1,VLOOKUP($A871-1,$A$2:$L$1124,$Z$1,FALSE)/VLOOKUP($A871-1,$A$2:$N$1124,14,FALSE),AL870)</f>
        <v>6.5860589446972108E-3</v>
      </c>
      <c r="AM871" s="7">
        <f>IF(DAY($A871)=1,VLOOKUP($A871-1,$A$2:$L$1124,$AA$1,FALSE)/VLOOKUP($A871-1,$A$2:$N$1124,14,FALSE),AM870)</f>
        <v>4.5271712253970109E-3</v>
      </c>
      <c r="AO871" s="12">
        <f>VLOOKUP($A871,BTC!$A$1:$G$1853,5,FALSE)</f>
        <v>8250.9699999999993</v>
      </c>
      <c r="AP871" s="12">
        <f>VLOOKUP($A871,XRP!$A$1:$G$1853,5,FALSE)</f>
        <v>0.68029399999999995</v>
      </c>
      <c r="AQ871" s="12">
        <f>VLOOKUP($A871,LTC!$A$1:$G$1853,5,FALSE)</f>
        <v>136.06</v>
      </c>
      <c r="AR871" s="12">
        <f>VLOOKUP($A871,ETC!$A$1:$G$1853,5,FALSE)</f>
        <v>18</v>
      </c>
      <c r="AS871" s="12">
        <f>VLOOKUP($A871,ETH!$A$1:$G$1853,5,FALSE)</f>
        <v>694.37</v>
      </c>
      <c r="AT871" s="12">
        <f>VLOOKUP($A871,BCH!$A$1:$G$1853,5,FALSE)</f>
        <v>1207.24</v>
      </c>
      <c r="AU871" s="12">
        <f>VLOOKUP($A871,XMR!$A$1:$G$1853,5,FALSE)</f>
        <v>204.05</v>
      </c>
      <c r="AV871" s="12">
        <f>VLOOKUP($A871,ZEC!$A$1:$G$1853,5,FALSE)</f>
        <v>358.81</v>
      </c>
      <c r="AW871" s="12">
        <f>VLOOKUP($A871,EOS!$A$1:$G$1853,5,FALSE)</f>
        <v>13</v>
      </c>
      <c r="AX871" s="12">
        <f>VLOOKUP($A871,DASH!$A$1:$G$1853,5,FALSE)</f>
        <v>395.89</v>
      </c>
      <c r="AY871" s="12">
        <f>VLOOKUP($A871,XLM!$A$1:$G$1853,5,FALSE)</f>
        <v>0.31948799999999999</v>
      </c>
      <c r="BA871" s="24">
        <v>1</v>
      </c>
      <c r="BB871" s="24">
        <v>1</v>
      </c>
      <c r="BC871" s="24">
        <v>1</v>
      </c>
      <c r="BD871" s="24">
        <v>1</v>
      </c>
      <c r="BE871" s="24">
        <v>1</v>
      </c>
      <c r="BF871" s="24">
        <v>1</v>
      </c>
      <c r="BG871" s="24">
        <v>1</v>
      </c>
      <c r="BH871" s="24">
        <v>1</v>
      </c>
      <c r="BI871" s="24">
        <v>1</v>
      </c>
      <c r="BJ871" s="24">
        <v>1</v>
      </c>
      <c r="BK871" s="24">
        <v>1</v>
      </c>
      <c r="BM871" s="19">
        <f>IF(SUM(BA870:BK870)=SUM(BA871:BK871),BM870,BM870*SUMPRODUCT(BA871:BK871,AO871:AY871,Q871:AA871)/SUMPRODUCT(BA870:BK870,AO871:AY871,AC871:AM871))</f>
        <v>0.8185351248056717</v>
      </c>
      <c r="BN871" s="26">
        <f>SUMPRODUCT(AO871:AY871,BA871:BK871,Q871:AA871)/BM871</f>
        <v>5069.3317193919665</v>
      </c>
      <c r="BO871">
        <f t="shared" si="220"/>
        <v>8250.9699999999993</v>
      </c>
    </row>
    <row r="872" spans="1:67" x14ac:dyDescent="0.75">
      <c r="A872" s="4">
        <v>43239</v>
      </c>
      <c r="B872" s="46">
        <f>INDEX('Index Volume'!B:B,MATCH(Index_New!$A872,'Index Volume'!$A:$A,0))</f>
        <v>4712399872</v>
      </c>
      <c r="C872" s="46">
        <f>INDEX('Index Volume'!C:C,MATCH(Index_New!$A872,'Index Volume'!$A:$A,0))</f>
        <v>249039008</v>
      </c>
      <c r="D872" s="46">
        <f>INDEX('Index Volume'!D:D,MATCH(Index_New!$A872,'Index Volume'!$A:$A,0))</f>
        <v>310963008</v>
      </c>
      <c r="E872" s="46">
        <f>INDEX('Index Volume'!E:E,MATCH(Index_New!$A872,'Index Volume'!$A:$A,0))</f>
        <v>148970000</v>
      </c>
      <c r="F872" s="46">
        <f>INDEX('Index Volume'!F:F,MATCH(Index_New!$A872,'Index Volume'!$A:$A,0))</f>
        <v>2021549952</v>
      </c>
      <c r="G872" s="46">
        <f>INDEX('Index Volume'!G:G,MATCH(Index_New!$A872,'Index Volume'!$A:$A,0))</f>
        <v>595862016</v>
      </c>
      <c r="H872" s="46">
        <f>INDEX('Index Volume'!H:H,MATCH(Index_New!$A872,'Index Volume'!$A:$A,0))</f>
        <v>31524400</v>
      </c>
      <c r="I872" s="46">
        <f>INDEX('Index Volume'!I:I,MATCH(Index_New!$A872,'Index Volume'!$A:$A,0))</f>
        <v>154256992</v>
      </c>
      <c r="J872" s="46">
        <f>INDEX('Index Volume'!J:J,MATCH(Index_New!$A872,'Index Volume'!$A:$A,0))</f>
        <v>1018750016</v>
      </c>
      <c r="K872" s="46">
        <f>INDEX('Index Volume'!K:K,MATCH(Index_New!$A872,'Index Volume'!$A:$A,0))</f>
        <v>99795000</v>
      </c>
      <c r="L872" s="46">
        <f>INDEX('Index Volume'!L:L,MATCH(Index_New!$A872,'Index Volume'!$A:$A,0))</f>
        <v>23504200</v>
      </c>
      <c r="M872" s="46">
        <f t="shared" si="206"/>
        <v>9366614464</v>
      </c>
      <c r="N872" s="1">
        <f t="shared" si="207"/>
        <v>9366614464</v>
      </c>
      <c r="O872" t="b">
        <f t="shared" si="208"/>
        <v>1</v>
      </c>
      <c r="Q872" s="7">
        <f t="shared" si="209"/>
        <v>0.48209615772203546</v>
      </c>
      <c r="R872" s="7">
        <f t="shared" si="210"/>
        <v>3.1978708388422324E-2</v>
      </c>
      <c r="S872" s="7">
        <f t="shared" si="211"/>
        <v>1.8974832382712831E-2</v>
      </c>
      <c r="T872" s="7">
        <f t="shared" si="212"/>
        <v>1.9511290191216148E-2</v>
      </c>
      <c r="U872" s="7">
        <f t="shared" si="213"/>
        <v>0.15857519587727537</v>
      </c>
      <c r="V872" s="7">
        <f t="shared" si="214"/>
        <v>4.185804780458368E-2</v>
      </c>
      <c r="W872" s="7">
        <f t="shared" si="215"/>
        <v>5.7566391481477918E-3</v>
      </c>
      <c r="X872" s="7">
        <f t="shared" si="216"/>
        <v>3.7381358303870144E-3</v>
      </c>
      <c r="Y872" s="7">
        <f t="shared" si="217"/>
        <v>0.22639776248512519</v>
      </c>
      <c r="Z872" s="7">
        <f t="shared" si="218"/>
        <v>6.5860589446972108E-3</v>
      </c>
      <c r="AA872" s="7">
        <f t="shared" si="219"/>
        <v>4.5271712253970109E-3</v>
      </c>
      <c r="AC872" s="7">
        <f>IF(DAY($A872)=1,VLOOKUP($A872-1,$A$2:$L$1124,$Q$1,FALSE)/VLOOKUP($A872-1,$A$2:$N$1124,14,FALSE),AC871)</f>
        <v>0.48209615772203546</v>
      </c>
      <c r="AD872" s="7">
        <f>IF(DAY($A872)=1,VLOOKUP($A872-1,$A$2:$L$1124,$R$1,FALSE)/VLOOKUP($A872-1,$A$2:$N$1124,14,FALSE),AD871)</f>
        <v>3.1978708388422324E-2</v>
      </c>
      <c r="AE872" s="7">
        <f>IF(DAY($A872)=1,VLOOKUP($A872-1,$A$2:$L$1124,$S$1,FALSE)/VLOOKUP($A872-1,$A$2:$N$1124,14,FALSE),AE871)</f>
        <v>1.8974832382712831E-2</v>
      </c>
      <c r="AF872" s="7">
        <f>IF(DAY($A872)=1,VLOOKUP($A872-1,$A$2:$L$1124,$T$1,FALSE)/VLOOKUP($A872-1,$A$2:$N$1124,14,FALSE),AF871)</f>
        <v>1.9511290191216148E-2</v>
      </c>
      <c r="AG872" s="7">
        <f>IF(DAY($A872)=1,VLOOKUP($A872-1,$A$2:$L$1124,$U$1,FALSE)/VLOOKUP($A872-1,$A$2:$N$1124,14,FALSE),AG871)</f>
        <v>0.15857519587727537</v>
      </c>
      <c r="AH872" s="7">
        <f>IF(DAY($A872)=1,VLOOKUP($A872-1,$A$2:$L$1124,$V$1,FALSE)/VLOOKUP($A872-1,$A$2:$N$1124,14,FALSE),AH871)</f>
        <v>4.185804780458368E-2</v>
      </c>
      <c r="AI872" s="7">
        <f>IF(DAY($A872)=1,VLOOKUP($A872-1,$A$2:$L$1124,$W$1,FALSE)/VLOOKUP($A872-1,$A$2:$N$1124,14,FALSE),AI871)</f>
        <v>5.7566391481477918E-3</v>
      </c>
      <c r="AJ872" s="7">
        <f>IF(DAY($A872)=1,VLOOKUP($A872-1,$A$2:$L$1124,$X$1,FALSE)/VLOOKUP($A872-1,$A$2:$N$1124,14,FALSE),AJ871)</f>
        <v>3.7381358303870144E-3</v>
      </c>
      <c r="AK872" s="7">
        <f>IF(DAY($A872)=1,VLOOKUP($A872-1,$A$2:$L$1124,$Y$1,FALSE)/VLOOKUP($A872-1,$A$2:$N$1124,14,FALSE),AK871)</f>
        <v>0.22639776248512519</v>
      </c>
      <c r="AL872" s="7">
        <f>IF(DAY($A872)=1,VLOOKUP($A872-1,$A$2:$L$1124,$Z$1,FALSE)/VLOOKUP($A872-1,$A$2:$N$1124,14,FALSE),AL871)</f>
        <v>6.5860589446972108E-3</v>
      </c>
      <c r="AM872" s="7">
        <f>IF(DAY($A872)=1,VLOOKUP($A872-1,$A$2:$L$1124,$AA$1,FALSE)/VLOOKUP($A872-1,$A$2:$N$1124,14,FALSE),AM871)</f>
        <v>4.5271712253970109E-3</v>
      </c>
      <c r="AO872" s="12">
        <f>VLOOKUP($A872,BTC!$A$1:$G$1853,5,FALSE)</f>
        <v>8247.18</v>
      </c>
      <c r="AP872" s="12">
        <f>VLOOKUP($A872,XRP!$A$1:$G$1853,5,FALSE)</f>
        <v>0.67671300000000001</v>
      </c>
      <c r="AQ872" s="12">
        <f>VLOOKUP($A872,LTC!$A$1:$G$1853,5,FALSE)</f>
        <v>135.32</v>
      </c>
      <c r="AR872" s="12">
        <f>VLOOKUP($A872,ETC!$A$1:$G$1853,5,FALSE)</f>
        <v>17.7</v>
      </c>
      <c r="AS872" s="12">
        <f>VLOOKUP($A872,ETH!$A$1:$G$1853,5,FALSE)</f>
        <v>696.53</v>
      </c>
      <c r="AT872" s="12">
        <f>VLOOKUP($A872,BCH!$A$1:$G$1853,5,FALSE)</f>
        <v>1184.96</v>
      </c>
      <c r="AU872" s="12">
        <f>VLOOKUP($A872,XMR!$A$1:$G$1853,5,FALSE)</f>
        <v>197.57</v>
      </c>
      <c r="AV872" s="12">
        <f>VLOOKUP($A872,ZEC!$A$1:$G$1853,5,FALSE)</f>
        <v>345.2</v>
      </c>
      <c r="AW872" s="12">
        <f>VLOOKUP($A872,EOS!$A$1:$G$1853,5,FALSE)</f>
        <v>13.17</v>
      </c>
      <c r="AX872" s="12">
        <f>VLOOKUP($A872,DASH!$A$1:$G$1853,5,FALSE)</f>
        <v>386.53</v>
      </c>
      <c r="AY872" s="12">
        <f>VLOOKUP($A872,XLM!$A$1:$G$1853,5,FALSE)</f>
        <v>0.31723400000000002</v>
      </c>
      <c r="BA872" s="24">
        <v>1</v>
      </c>
      <c r="BB872" s="24">
        <v>1</v>
      </c>
      <c r="BC872" s="24">
        <v>1</v>
      </c>
      <c r="BD872" s="24">
        <v>1</v>
      </c>
      <c r="BE872" s="24">
        <v>1</v>
      </c>
      <c r="BF872" s="24">
        <v>1</v>
      </c>
      <c r="BG872" s="24">
        <v>1</v>
      </c>
      <c r="BH872" s="24">
        <v>1</v>
      </c>
      <c r="BI872" s="24">
        <v>1</v>
      </c>
      <c r="BJ872" s="24">
        <v>1</v>
      </c>
      <c r="BK872" s="24">
        <v>1</v>
      </c>
      <c r="BM872" s="19">
        <f>IF(SUM(BA871:BK871)=SUM(BA872:BK872),BM871,BM871*SUMPRODUCT(BA872:BK872,AO872:AY872,Q872:AA872)/SUMPRODUCT(BA871:BK871,AO872:AY872,AC872:AM872))</f>
        <v>0.8185351248056717</v>
      </c>
      <c r="BN872" s="26">
        <f>SUMPRODUCT(AO872:AY872,BA872:BK872,Q872:AA872)/BM872</f>
        <v>5066.218137985411</v>
      </c>
      <c r="BO872">
        <f t="shared" si="220"/>
        <v>8247.18</v>
      </c>
    </row>
    <row r="873" spans="1:67" x14ac:dyDescent="0.75">
      <c r="A873" s="3">
        <v>43240</v>
      </c>
      <c r="B873" s="46">
        <f>INDEX('Index Volume'!B:B,MATCH(Index_New!$A873,'Index Volume'!$A:$A,0))</f>
        <v>5191059968</v>
      </c>
      <c r="C873" s="46">
        <f>INDEX('Index Volume'!C:C,MATCH(Index_New!$A873,'Index Volume'!$A:$A,0))</f>
        <v>275614016</v>
      </c>
      <c r="D873" s="46">
        <f>INDEX('Index Volume'!D:D,MATCH(Index_New!$A873,'Index Volume'!$A:$A,0))</f>
        <v>324983008</v>
      </c>
      <c r="E873" s="46">
        <f>INDEX('Index Volume'!E:E,MATCH(Index_New!$A873,'Index Volume'!$A:$A,0))</f>
        <v>144931008</v>
      </c>
      <c r="F873" s="46">
        <f>INDEX('Index Volume'!F:F,MATCH(Index_New!$A873,'Index Volume'!$A:$A,0))</f>
        <v>2156910080</v>
      </c>
      <c r="G873" s="46">
        <f>INDEX('Index Volume'!G:G,MATCH(Index_New!$A873,'Index Volume'!$A:$A,0))</f>
        <v>805598976</v>
      </c>
      <c r="H873" s="46">
        <f>INDEX('Index Volume'!H:H,MATCH(Index_New!$A873,'Index Volume'!$A:$A,0))</f>
        <v>34040600</v>
      </c>
      <c r="I873" s="46">
        <f>INDEX('Index Volume'!I:I,MATCH(Index_New!$A873,'Index Volume'!$A:$A,0))</f>
        <v>125868000</v>
      </c>
      <c r="J873" s="46">
        <f>INDEX('Index Volume'!J:J,MATCH(Index_New!$A873,'Index Volume'!$A:$A,0))</f>
        <v>1228359936</v>
      </c>
      <c r="K873" s="46">
        <f>INDEX('Index Volume'!K:K,MATCH(Index_New!$A873,'Index Volume'!$A:$A,0))</f>
        <v>94187200</v>
      </c>
      <c r="L873" s="46">
        <f>INDEX('Index Volume'!L:L,MATCH(Index_New!$A873,'Index Volume'!$A:$A,0))</f>
        <v>30586700</v>
      </c>
      <c r="M873" s="46">
        <f t="shared" si="206"/>
        <v>10412139492</v>
      </c>
      <c r="N873" s="1">
        <f t="shared" si="207"/>
        <v>10412139492</v>
      </c>
      <c r="O873" t="b">
        <f t="shared" si="208"/>
        <v>1</v>
      </c>
      <c r="Q873" s="7">
        <f t="shared" si="209"/>
        <v>0.48209615772203546</v>
      </c>
      <c r="R873" s="7">
        <f t="shared" si="210"/>
        <v>3.1978708388422324E-2</v>
      </c>
      <c r="S873" s="7">
        <f t="shared" si="211"/>
        <v>1.8974832382712831E-2</v>
      </c>
      <c r="T873" s="7">
        <f t="shared" si="212"/>
        <v>1.9511290191216148E-2</v>
      </c>
      <c r="U873" s="7">
        <f t="shared" si="213"/>
        <v>0.15857519587727537</v>
      </c>
      <c r="V873" s="7">
        <f t="shared" si="214"/>
        <v>4.185804780458368E-2</v>
      </c>
      <c r="W873" s="7">
        <f t="shared" si="215"/>
        <v>5.7566391481477918E-3</v>
      </c>
      <c r="X873" s="7">
        <f t="shared" si="216"/>
        <v>3.7381358303870144E-3</v>
      </c>
      <c r="Y873" s="7">
        <f t="shared" si="217"/>
        <v>0.22639776248512519</v>
      </c>
      <c r="Z873" s="7">
        <f t="shared" si="218"/>
        <v>6.5860589446972108E-3</v>
      </c>
      <c r="AA873" s="7">
        <f t="shared" si="219"/>
        <v>4.5271712253970109E-3</v>
      </c>
      <c r="AC873" s="7">
        <f>IF(DAY($A873)=1,VLOOKUP($A873-1,$A$2:$L$1124,$Q$1,FALSE)/VLOOKUP($A873-1,$A$2:$N$1124,14,FALSE),AC872)</f>
        <v>0.48209615772203546</v>
      </c>
      <c r="AD873" s="7">
        <f>IF(DAY($A873)=1,VLOOKUP($A873-1,$A$2:$L$1124,$R$1,FALSE)/VLOOKUP($A873-1,$A$2:$N$1124,14,FALSE),AD872)</f>
        <v>3.1978708388422324E-2</v>
      </c>
      <c r="AE873" s="7">
        <f>IF(DAY($A873)=1,VLOOKUP($A873-1,$A$2:$L$1124,$S$1,FALSE)/VLOOKUP($A873-1,$A$2:$N$1124,14,FALSE),AE872)</f>
        <v>1.8974832382712831E-2</v>
      </c>
      <c r="AF873" s="7">
        <f>IF(DAY($A873)=1,VLOOKUP($A873-1,$A$2:$L$1124,$T$1,FALSE)/VLOOKUP($A873-1,$A$2:$N$1124,14,FALSE),AF872)</f>
        <v>1.9511290191216148E-2</v>
      </c>
      <c r="AG873" s="7">
        <f>IF(DAY($A873)=1,VLOOKUP($A873-1,$A$2:$L$1124,$U$1,FALSE)/VLOOKUP($A873-1,$A$2:$N$1124,14,FALSE),AG872)</f>
        <v>0.15857519587727537</v>
      </c>
      <c r="AH873" s="7">
        <f>IF(DAY($A873)=1,VLOOKUP($A873-1,$A$2:$L$1124,$V$1,FALSE)/VLOOKUP($A873-1,$A$2:$N$1124,14,FALSE),AH872)</f>
        <v>4.185804780458368E-2</v>
      </c>
      <c r="AI873" s="7">
        <f>IF(DAY($A873)=1,VLOOKUP($A873-1,$A$2:$L$1124,$W$1,FALSE)/VLOOKUP($A873-1,$A$2:$N$1124,14,FALSE),AI872)</f>
        <v>5.7566391481477918E-3</v>
      </c>
      <c r="AJ873" s="7">
        <f>IF(DAY($A873)=1,VLOOKUP($A873-1,$A$2:$L$1124,$X$1,FALSE)/VLOOKUP($A873-1,$A$2:$N$1124,14,FALSE),AJ872)</f>
        <v>3.7381358303870144E-3</v>
      </c>
      <c r="AK873" s="7">
        <f>IF(DAY($A873)=1,VLOOKUP($A873-1,$A$2:$L$1124,$Y$1,FALSE)/VLOOKUP($A873-1,$A$2:$N$1124,14,FALSE),AK872)</f>
        <v>0.22639776248512519</v>
      </c>
      <c r="AL873" s="7">
        <f>IF(DAY($A873)=1,VLOOKUP($A873-1,$A$2:$L$1124,$Z$1,FALSE)/VLOOKUP($A873-1,$A$2:$N$1124,14,FALSE),AL872)</f>
        <v>6.5860589446972108E-3</v>
      </c>
      <c r="AM873" s="7">
        <f>IF(DAY($A873)=1,VLOOKUP($A873-1,$A$2:$L$1124,$AA$1,FALSE)/VLOOKUP($A873-1,$A$2:$N$1124,14,FALSE),AM872)</f>
        <v>4.5271712253970109E-3</v>
      </c>
      <c r="AO873" s="12">
        <f>VLOOKUP($A873,BTC!$A$1:$G$1853,5,FALSE)</f>
        <v>8513.25</v>
      </c>
      <c r="AP873" s="12">
        <f>VLOOKUP($A873,XRP!$A$1:$G$1853,5,FALSE)</f>
        <v>0.70024399999999998</v>
      </c>
      <c r="AQ873" s="12">
        <f>VLOOKUP($A873,LTC!$A$1:$G$1853,5,FALSE)</f>
        <v>139.69999999999999</v>
      </c>
      <c r="AR873" s="12">
        <f>VLOOKUP($A873,ETC!$A$1:$G$1853,5,FALSE)</f>
        <v>18.16</v>
      </c>
      <c r="AS873" s="12">
        <f>VLOOKUP($A873,ETH!$A$1:$G$1853,5,FALSE)</f>
        <v>715.37</v>
      </c>
      <c r="AT873" s="12">
        <f>VLOOKUP($A873,BCH!$A$1:$G$1853,5,FALSE)</f>
        <v>1291.77</v>
      </c>
      <c r="AU873" s="12">
        <f>VLOOKUP($A873,XMR!$A$1:$G$1853,5,FALSE)</f>
        <v>203.45</v>
      </c>
      <c r="AV873" s="12">
        <f>VLOOKUP($A873,ZEC!$A$1:$G$1853,5,FALSE)</f>
        <v>352.18</v>
      </c>
      <c r="AW873" s="12">
        <f>VLOOKUP($A873,EOS!$A$1:$G$1853,5,FALSE)</f>
        <v>14.01</v>
      </c>
      <c r="AX873" s="12">
        <f>VLOOKUP($A873,DASH!$A$1:$G$1853,5,FALSE)</f>
        <v>402.08</v>
      </c>
      <c r="AY873" s="12">
        <f>VLOOKUP($A873,XLM!$A$1:$G$1853,5,FALSE)</f>
        <v>0.33280999999999999</v>
      </c>
      <c r="BA873" s="24">
        <v>1</v>
      </c>
      <c r="BB873" s="24">
        <v>1</v>
      </c>
      <c r="BC873" s="24">
        <v>1</v>
      </c>
      <c r="BD873" s="24">
        <v>1</v>
      </c>
      <c r="BE873" s="24">
        <v>1</v>
      </c>
      <c r="BF873" s="24">
        <v>1</v>
      </c>
      <c r="BG873" s="24">
        <v>1</v>
      </c>
      <c r="BH873" s="24">
        <v>1</v>
      </c>
      <c r="BI873" s="24">
        <v>1</v>
      </c>
      <c r="BJ873" s="24">
        <v>1</v>
      </c>
      <c r="BK873" s="24">
        <v>1</v>
      </c>
      <c r="BM873" s="19">
        <f>IF(SUM(BA872:BK872)=SUM(BA873:BK873),BM872,BM872*SUMPRODUCT(BA873:BK873,AO873:AY873,Q873:AA873)/SUMPRODUCT(BA872:BK872,AO873:AY873,AC873:AM873))</f>
        <v>0.8185351248056717</v>
      </c>
      <c r="BN873" s="26">
        <f>SUMPRODUCT(AO873:AY873,BA873:BK873,Q873:AA873)/BM873</f>
        <v>5232.5826248150543</v>
      </c>
      <c r="BO873">
        <f t="shared" si="220"/>
        <v>8513.25</v>
      </c>
    </row>
    <row r="874" spans="1:67" x14ac:dyDescent="0.75">
      <c r="A874" s="4">
        <v>43241</v>
      </c>
      <c r="B874" s="46">
        <f>INDEX('Index Volume'!B:B,MATCH(Index_New!$A874,'Index Volume'!$A:$A,0))</f>
        <v>5154990080</v>
      </c>
      <c r="C874" s="46">
        <f>INDEX('Index Volume'!C:C,MATCH(Index_New!$A874,'Index Volume'!$A:$A,0))</f>
        <v>250480992</v>
      </c>
      <c r="D874" s="46">
        <f>INDEX('Index Volume'!D:D,MATCH(Index_New!$A874,'Index Volume'!$A:$A,0))</f>
        <v>308376992</v>
      </c>
      <c r="E874" s="46">
        <f>INDEX('Index Volume'!E:E,MATCH(Index_New!$A874,'Index Volume'!$A:$A,0))</f>
        <v>125063000</v>
      </c>
      <c r="F874" s="46">
        <f>INDEX('Index Volume'!F:F,MATCH(Index_New!$A874,'Index Volume'!$A:$A,0))</f>
        <v>2005170048</v>
      </c>
      <c r="G874" s="46">
        <f>INDEX('Index Volume'!G:G,MATCH(Index_New!$A874,'Index Volume'!$A:$A,0))</f>
        <v>622772992</v>
      </c>
      <c r="H874" s="46">
        <f>INDEX('Index Volume'!H:H,MATCH(Index_New!$A874,'Index Volume'!$A:$A,0))</f>
        <v>34791200</v>
      </c>
      <c r="I874" s="46">
        <f>INDEX('Index Volume'!I:I,MATCH(Index_New!$A874,'Index Volume'!$A:$A,0))</f>
        <v>89672200</v>
      </c>
      <c r="J874" s="46">
        <f>INDEX('Index Volume'!J:J,MATCH(Index_New!$A874,'Index Volume'!$A:$A,0))</f>
        <v>1063000000</v>
      </c>
      <c r="K874" s="46">
        <f>INDEX('Index Volume'!K:K,MATCH(Index_New!$A874,'Index Volume'!$A:$A,0))</f>
        <v>85493504</v>
      </c>
      <c r="L874" s="46">
        <f>INDEX('Index Volume'!L:L,MATCH(Index_New!$A874,'Index Volume'!$A:$A,0))</f>
        <v>27528600</v>
      </c>
      <c r="M874" s="46">
        <f t="shared" si="206"/>
        <v>9767339608</v>
      </c>
      <c r="N874" s="1">
        <f t="shared" si="207"/>
        <v>9767339608</v>
      </c>
      <c r="O874" t="b">
        <f t="shared" si="208"/>
        <v>1</v>
      </c>
      <c r="Q874" s="7">
        <f t="shared" si="209"/>
        <v>0.48209615772203546</v>
      </c>
      <c r="R874" s="7">
        <f t="shared" si="210"/>
        <v>3.1978708388422324E-2</v>
      </c>
      <c r="S874" s="7">
        <f t="shared" si="211"/>
        <v>1.8974832382712831E-2</v>
      </c>
      <c r="T874" s="7">
        <f t="shared" si="212"/>
        <v>1.9511290191216148E-2</v>
      </c>
      <c r="U874" s="7">
        <f t="shared" si="213"/>
        <v>0.15857519587727537</v>
      </c>
      <c r="V874" s="7">
        <f t="shared" si="214"/>
        <v>4.185804780458368E-2</v>
      </c>
      <c r="W874" s="7">
        <f t="shared" si="215"/>
        <v>5.7566391481477918E-3</v>
      </c>
      <c r="X874" s="7">
        <f t="shared" si="216"/>
        <v>3.7381358303870144E-3</v>
      </c>
      <c r="Y874" s="7">
        <f t="shared" si="217"/>
        <v>0.22639776248512519</v>
      </c>
      <c r="Z874" s="7">
        <f t="shared" si="218"/>
        <v>6.5860589446972108E-3</v>
      </c>
      <c r="AA874" s="7">
        <f t="shared" si="219"/>
        <v>4.5271712253970109E-3</v>
      </c>
      <c r="AC874" s="7">
        <f>IF(DAY($A874)=1,VLOOKUP($A874-1,$A$2:$L$1124,$Q$1,FALSE)/VLOOKUP($A874-1,$A$2:$N$1124,14,FALSE),AC873)</f>
        <v>0.48209615772203546</v>
      </c>
      <c r="AD874" s="7">
        <f>IF(DAY($A874)=1,VLOOKUP($A874-1,$A$2:$L$1124,$R$1,FALSE)/VLOOKUP($A874-1,$A$2:$N$1124,14,FALSE),AD873)</f>
        <v>3.1978708388422324E-2</v>
      </c>
      <c r="AE874" s="7">
        <f>IF(DAY($A874)=1,VLOOKUP($A874-1,$A$2:$L$1124,$S$1,FALSE)/VLOOKUP($A874-1,$A$2:$N$1124,14,FALSE),AE873)</f>
        <v>1.8974832382712831E-2</v>
      </c>
      <c r="AF874" s="7">
        <f>IF(DAY($A874)=1,VLOOKUP($A874-1,$A$2:$L$1124,$T$1,FALSE)/VLOOKUP($A874-1,$A$2:$N$1124,14,FALSE),AF873)</f>
        <v>1.9511290191216148E-2</v>
      </c>
      <c r="AG874" s="7">
        <f>IF(DAY($A874)=1,VLOOKUP($A874-1,$A$2:$L$1124,$U$1,FALSE)/VLOOKUP($A874-1,$A$2:$N$1124,14,FALSE),AG873)</f>
        <v>0.15857519587727537</v>
      </c>
      <c r="AH874" s="7">
        <f>IF(DAY($A874)=1,VLOOKUP($A874-1,$A$2:$L$1124,$V$1,FALSE)/VLOOKUP($A874-1,$A$2:$N$1124,14,FALSE),AH873)</f>
        <v>4.185804780458368E-2</v>
      </c>
      <c r="AI874" s="7">
        <f>IF(DAY($A874)=1,VLOOKUP($A874-1,$A$2:$L$1124,$W$1,FALSE)/VLOOKUP($A874-1,$A$2:$N$1124,14,FALSE),AI873)</f>
        <v>5.7566391481477918E-3</v>
      </c>
      <c r="AJ874" s="7">
        <f>IF(DAY($A874)=1,VLOOKUP($A874-1,$A$2:$L$1124,$X$1,FALSE)/VLOOKUP($A874-1,$A$2:$N$1124,14,FALSE),AJ873)</f>
        <v>3.7381358303870144E-3</v>
      </c>
      <c r="AK874" s="7">
        <f>IF(DAY($A874)=1,VLOOKUP($A874-1,$A$2:$L$1124,$Y$1,FALSE)/VLOOKUP($A874-1,$A$2:$N$1124,14,FALSE),AK873)</f>
        <v>0.22639776248512519</v>
      </c>
      <c r="AL874" s="7">
        <f>IF(DAY($A874)=1,VLOOKUP($A874-1,$A$2:$L$1124,$Z$1,FALSE)/VLOOKUP($A874-1,$A$2:$N$1124,14,FALSE),AL873)</f>
        <v>6.5860589446972108E-3</v>
      </c>
      <c r="AM874" s="7">
        <f>IF(DAY($A874)=1,VLOOKUP($A874-1,$A$2:$L$1124,$AA$1,FALSE)/VLOOKUP($A874-1,$A$2:$N$1124,14,FALSE),AM873)</f>
        <v>4.5271712253970109E-3</v>
      </c>
      <c r="AO874" s="12">
        <f>VLOOKUP($A874,BTC!$A$1:$G$1853,5,FALSE)</f>
        <v>8418.99</v>
      </c>
      <c r="AP874" s="12">
        <f>VLOOKUP($A874,XRP!$A$1:$G$1853,5,FALSE)</f>
        <v>0.68158700000000005</v>
      </c>
      <c r="AQ874" s="12">
        <f>VLOOKUP($A874,LTC!$A$1:$G$1853,5,FALSE)</f>
        <v>134.51</v>
      </c>
      <c r="AR874" s="12">
        <f>VLOOKUP($A874,ETC!$A$1:$G$1853,5,FALSE)</f>
        <v>17.68</v>
      </c>
      <c r="AS874" s="12">
        <f>VLOOKUP($A874,ETH!$A$1:$G$1853,5,FALSE)</f>
        <v>699.22</v>
      </c>
      <c r="AT874" s="12">
        <f>VLOOKUP($A874,BCH!$A$1:$G$1853,5,FALSE)</f>
        <v>1233.6400000000001</v>
      </c>
      <c r="AU874" s="12">
        <f>VLOOKUP($A874,XMR!$A$1:$G$1853,5,FALSE)</f>
        <v>198.74</v>
      </c>
      <c r="AV874" s="12">
        <f>VLOOKUP($A874,ZEC!$A$1:$G$1853,5,FALSE)</f>
        <v>329.47</v>
      </c>
      <c r="AW874" s="12">
        <f>VLOOKUP($A874,EOS!$A$1:$G$1853,5,FALSE)</f>
        <v>13.51</v>
      </c>
      <c r="AX874" s="12">
        <f>VLOOKUP($A874,DASH!$A$1:$G$1853,5,FALSE)</f>
        <v>384.79</v>
      </c>
      <c r="AY874" s="12">
        <f>VLOOKUP($A874,XLM!$A$1:$G$1853,5,FALSE)</f>
        <v>0.31811499999999998</v>
      </c>
      <c r="BA874" s="24">
        <v>1</v>
      </c>
      <c r="BB874" s="24">
        <v>1</v>
      </c>
      <c r="BC874" s="24">
        <v>1</v>
      </c>
      <c r="BD874" s="24">
        <v>1</v>
      </c>
      <c r="BE874" s="24">
        <v>1</v>
      </c>
      <c r="BF874" s="24">
        <v>1</v>
      </c>
      <c r="BG874" s="24">
        <v>1</v>
      </c>
      <c r="BH874" s="24">
        <v>1</v>
      </c>
      <c r="BI874" s="24">
        <v>1</v>
      </c>
      <c r="BJ874" s="24">
        <v>1</v>
      </c>
      <c r="BK874" s="24">
        <v>1</v>
      </c>
      <c r="BM874" s="19">
        <f>IF(SUM(BA873:BK873)=SUM(BA874:BK874),BM873,BM873*SUMPRODUCT(BA874:BK874,AO874:AY874,Q874:AA874)/SUMPRODUCT(BA873:BK873,AO874:AY874,AC874:AM874))</f>
        <v>0.8185351248056717</v>
      </c>
      <c r="BN874" s="26">
        <f>SUMPRODUCT(AO874:AY874,BA874:BK874,Q874:AA874)/BM874</f>
        <v>5170.4177077021159</v>
      </c>
      <c r="BO874">
        <f t="shared" si="220"/>
        <v>8418.99</v>
      </c>
    </row>
    <row r="875" spans="1:67" x14ac:dyDescent="0.75">
      <c r="A875" s="3">
        <v>43242</v>
      </c>
      <c r="B875" s="46">
        <f>INDEX('Index Volume'!B:B,MATCH(Index_New!$A875,'Index Volume'!$A:$A,0))</f>
        <v>5137010176</v>
      </c>
      <c r="C875" s="46">
        <f>INDEX('Index Volume'!C:C,MATCH(Index_New!$A875,'Index Volume'!$A:$A,0))</f>
        <v>234712992</v>
      </c>
      <c r="D875" s="46">
        <f>INDEX('Index Volume'!D:D,MATCH(Index_New!$A875,'Index Volume'!$A:$A,0))</f>
        <v>294447008</v>
      </c>
      <c r="E875" s="46">
        <f>INDEX('Index Volume'!E:E,MATCH(Index_New!$A875,'Index Volume'!$A:$A,0))</f>
        <v>133700000</v>
      </c>
      <c r="F875" s="46">
        <f>INDEX('Index Volume'!F:F,MATCH(Index_New!$A875,'Index Volume'!$A:$A,0))</f>
        <v>2230469888</v>
      </c>
      <c r="G875" s="46">
        <f>INDEX('Index Volume'!G:G,MATCH(Index_New!$A875,'Index Volume'!$A:$A,0))</f>
        <v>634201984</v>
      </c>
      <c r="H875" s="46">
        <f>INDEX('Index Volume'!H:H,MATCH(Index_New!$A875,'Index Volume'!$A:$A,0))</f>
        <v>51057500</v>
      </c>
      <c r="I875" s="46">
        <f>INDEX('Index Volume'!I:I,MATCH(Index_New!$A875,'Index Volume'!$A:$A,0))</f>
        <v>142211008</v>
      </c>
      <c r="J875" s="46">
        <f>INDEX('Index Volume'!J:J,MATCH(Index_New!$A875,'Index Volume'!$A:$A,0))</f>
        <v>991158976</v>
      </c>
      <c r="K875" s="46">
        <f>INDEX('Index Volume'!K:K,MATCH(Index_New!$A875,'Index Volume'!$A:$A,0))</f>
        <v>78835696</v>
      </c>
      <c r="L875" s="46">
        <f>INDEX('Index Volume'!L:L,MATCH(Index_New!$A875,'Index Volume'!$A:$A,0))</f>
        <v>31944800</v>
      </c>
      <c r="M875" s="46">
        <f t="shared" si="206"/>
        <v>9959750028</v>
      </c>
      <c r="N875" s="1">
        <f t="shared" si="207"/>
        <v>9959750028</v>
      </c>
      <c r="O875" t="b">
        <f t="shared" si="208"/>
        <v>1</v>
      </c>
      <c r="Q875" s="7">
        <f t="shared" si="209"/>
        <v>0.48209615772203546</v>
      </c>
      <c r="R875" s="7">
        <f t="shared" si="210"/>
        <v>3.1978708388422324E-2</v>
      </c>
      <c r="S875" s="7">
        <f t="shared" si="211"/>
        <v>1.8974832382712831E-2</v>
      </c>
      <c r="T875" s="7">
        <f t="shared" si="212"/>
        <v>1.9511290191216148E-2</v>
      </c>
      <c r="U875" s="7">
        <f t="shared" si="213"/>
        <v>0.15857519587727537</v>
      </c>
      <c r="V875" s="7">
        <f t="shared" si="214"/>
        <v>4.185804780458368E-2</v>
      </c>
      <c r="W875" s="7">
        <f t="shared" si="215"/>
        <v>5.7566391481477918E-3</v>
      </c>
      <c r="X875" s="7">
        <f t="shared" si="216"/>
        <v>3.7381358303870144E-3</v>
      </c>
      <c r="Y875" s="7">
        <f t="shared" si="217"/>
        <v>0.22639776248512519</v>
      </c>
      <c r="Z875" s="7">
        <f t="shared" si="218"/>
        <v>6.5860589446972108E-3</v>
      </c>
      <c r="AA875" s="7">
        <f t="shared" si="219"/>
        <v>4.5271712253970109E-3</v>
      </c>
      <c r="AC875" s="7">
        <f>IF(DAY($A875)=1,VLOOKUP($A875-1,$A$2:$L$1124,$Q$1,FALSE)/VLOOKUP($A875-1,$A$2:$N$1124,14,FALSE),AC874)</f>
        <v>0.48209615772203546</v>
      </c>
      <c r="AD875" s="7">
        <f>IF(DAY($A875)=1,VLOOKUP($A875-1,$A$2:$L$1124,$R$1,FALSE)/VLOOKUP($A875-1,$A$2:$N$1124,14,FALSE),AD874)</f>
        <v>3.1978708388422324E-2</v>
      </c>
      <c r="AE875" s="7">
        <f>IF(DAY($A875)=1,VLOOKUP($A875-1,$A$2:$L$1124,$S$1,FALSE)/VLOOKUP($A875-1,$A$2:$N$1124,14,FALSE),AE874)</f>
        <v>1.8974832382712831E-2</v>
      </c>
      <c r="AF875" s="7">
        <f>IF(DAY($A875)=1,VLOOKUP($A875-1,$A$2:$L$1124,$T$1,FALSE)/VLOOKUP($A875-1,$A$2:$N$1124,14,FALSE),AF874)</f>
        <v>1.9511290191216148E-2</v>
      </c>
      <c r="AG875" s="7">
        <f>IF(DAY($A875)=1,VLOOKUP($A875-1,$A$2:$L$1124,$U$1,FALSE)/VLOOKUP($A875-1,$A$2:$N$1124,14,FALSE),AG874)</f>
        <v>0.15857519587727537</v>
      </c>
      <c r="AH875" s="7">
        <f>IF(DAY($A875)=1,VLOOKUP($A875-1,$A$2:$L$1124,$V$1,FALSE)/VLOOKUP($A875-1,$A$2:$N$1124,14,FALSE),AH874)</f>
        <v>4.185804780458368E-2</v>
      </c>
      <c r="AI875" s="7">
        <f>IF(DAY($A875)=1,VLOOKUP($A875-1,$A$2:$L$1124,$W$1,FALSE)/VLOOKUP($A875-1,$A$2:$N$1124,14,FALSE),AI874)</f>
        <v>5.7566391481477918E-3</v>
      </c>
      <c r="AJ875" s="7">
        <f>IF(DAY($A875)=1,VLOOKUP($A875-1,$A$2:$L$1124,$X$1,FALSE)/VLOOKUP($A875-1,$A$2:$N$1124,14,FALSE),AJ874)</f>
        <v>3.7381358303870144E-3</v>
      </c>
      <c r="AK875" s="7">
        <f>IF(DAY($A875)=1,VLOOKUP($A875-1,$A$2:$L$1124,$Y$1,FALSE)/VLOOKUP($A875-1,$A$2:$N$1124,14,FALSE),AK874)</f>
        <v>0.22639776248512519</v>
      </c>
      <c r="AL875" s="7">
        <f>IF(DAY($A875)=1,VLOOKUP($A875-1,$A$2:$L$1124,$Z$1,FALSE)/VLOOKUP($A875-1,$A$2:$N$1124,14,FALSE),AL874)</f>
        <v>6.5860589446972108E-3</v>
      </c>
      <c r="AM875" s="7">
        <f>IF(DAY($A875)=1,VLOOKUP($A875-1,$A$2:$L$1124,$AA$1,FALSE)/VLOOKUP($A875-1,$A$2:$N$1124,14,FALSE),AM874)</f>
        <v>4.5271712253970109E-3</v>
      </c>
      <c r="AO875" s="12">
        <f>VLOOKUP($A875,BTC!$A$1:$G$1853,5,FALSE)</f>
        <v>8041.78</v>
      </c>
      <c r="AP875" s="12">
        <f>VLOOKUP($A875,XRP!$A$1:$G$1853,5,FALSE)</f>
        <v>0.645567</v>
      </c>
      <c r="AQ875" s="12">
        <f>VLOOKUP($A875,LTC!$A$1:$G$1853,5,FALSE)</f>
        <v>128.68</v>
      </c>
      <c r="AR875" s="12">
        <f>VLOOKUP($A875,ETC!$A$1:$G$1853,5,FALSE)</f>
        <v>16.47</v>
      </c>
      <c r="AS875" s="12">
        <f>VLOOKUP($A875,ETH!$A$1:$G$1853,5,FALSE)</f>
        <v>647.74</v>
      </c>
      <c r="AT875" s="12">
        <f>VLOOKUP($A875,BCH!$A$1:$G$1853,5,FALSE)</f>
        <v>1141.8599999999999</v>
      </c>
      <c r="AU875" s="12">
        <f>VLOOKUP($A875,XMR!$A$1:$G$1853,5,FALSE)</f>
        <v>176.27</v>
      </c>
      <c r="AV875" s="12">
        <f>VLOOKUP($A875,ZEC!$A$1:$G$1853,5,FALSE)</f>
        <v>314.88</v>
      </c>
      <c r="AW875" s="12">
        <f>VLOOKUP($A875,EOS!$A$1:$G$1853,5,FALSE)</f>
        <v>12.27</v>
      </c>
      <c r="AX875" s="12">
        <f>VLOOKUP($A875,DASH!$A$1:$G$1853,5,FALSE)</f>
        <v>360.39</v>
      </c>
      <c r="AY875" s="12">
        <f>VLOOKUP($A875,XLM!$A$1:$G$1853,5,FALSE)</f>
        <v>0.30108400000000002</v>
      </c>
      <c r="BA875" s="24">
        <v>1</v>
      </c>
      <c r="BB875" s="24">
        <v>1</v>
      </c>
      <c r="BC875" s="24">
        <v>1</v>
      </c>
      <c r="BD875" s="24">
        <v>1</v>
      </c>
      <c r="BE875" s="24">
        <v>1</v>
      </c>
      <c r="BF875" s="24">
        <v>1</v>
      </c>
      <c r="BG875" s="24">
        <v>1</v>
      </c>
      <c r="BH875" s="24">
        <v>1</v>
      </c>
      <c r="BI875" s="24">
        <v>1</v>
      </c>
      <c r="BJ875" s="24">
        <v>1</v>
      </c>
      <c r="BK875" s="24">
        <v>1</v>
      </c>
      <c r="BM875" s="19">
        <f>IF(SUM(BA874:BK874)=SUM(BA875:BK875),BM874,BM874*SUMPRODUCT(BA875:BK875,AO875:AY875,Q875:AA875)/SUMPRODUCT(BA874:BK874,AO875:AY875,AC875:AM875))</f>
        <v>0.8185351248056717</v>
      </c>
      <c r="BN875" s="26">
        <f>SUMPRODUCT(AO875:AY875,BA875:BK875,Q875:AA875)/BM875</f>
        <v>4932.6545946430306</v>
      </c>
      <c r="BO875">
        <f t="shared" si="220"/>
        <v>8041.78</v>
      </c>
    </row>
    <row r="876" spans="1:67" x14ac:dyDescent="0.75">
      <c r="A876" s="4">
        <v>43243</v>
      </c>
      <c r="B876" s="46">
        <f>INDEX('Index Volume'!B:B,MATCH(Index_New!$A876,'Index Volume'!$A:$A,0))</f>
        <v>6491120128</v>
      </c>
      <c r="C876" s="46">
        <f>INDEX('Index Volume'!C:C,MATCH(Index_New!$A876,'Index Volume'!$A:$A,0))</f>
        <v>482480992</v>
      </c>
      <c r="D876" s="46">
        <f>INDEX('Index Volume'!D:D,MATCH(Index_New!$A876,'Index Volume'!$A:$A,0))</f>
        <v>373329984</v>
      </c>
      <c r="E876" s="46">
        <f>INDEX('Index Volume'!E:E,MATCH(Index_New!$A876,'Index Volume'!$A:$A,0))</f>
        <v>172594000</v>
      </c>
      <c r="F876" s="46">
        <f>INDEX('Index Volume'!F:F,MATCH(Index_New!$A876,'Index Volume'!$A:$A,0))</f>
        <v>2995429888</v>
      </c>
      <c r="G876" s="46">
        <f>INDEX('Index Volume'!G:G,MATCH(Index_New!$A876,'Index Volume'!$A:$A,0))</f>
        <v>858105984</v>
      </c>
      <c r="H876" s="46">
        <f>INDEX('Index Volume'!H:H,MATCH(Index_New!$A876,'Index Volume'!$A:$A,0))</f>
        <v>49136900</v>
      </c>
      <c r="I876" s="46">
        <f>INDEX('Index Volume'!I:I,MATCH(Index_New!$A876,'Index Volume'!$A:$A,0))</f>
        <v>142578000</v>
      </c>
      <c r="J876" s="46">
        <f>INDEX('Index Volume'!J:J,MATCH(Index_New!$A876,'Index Volume'!$A:$A,0))</f>
        <v>1591750016</v>
      </c>
      <c r="K876" s="46">
        <f>INDEX('Index Volume'!K:K,MATCH(Index_New!$A876,'Index Volume'!$A:$A,0))</f>
        <v>80860800</v>
      </c>
      <c r="L876" s="46">
        <f>INDEX('Index Volume'!L:L,MATCH(Index_New!$A876,'Index Volume'!$A:$A,0))</f>
        <v>39564300</v>
      </c>
      <c r="M876" s="46">
        <f t="shared" si="206"/>
        <v>13276950992</v>
      </c>
      <c r="N876" s="1">
        <f t="shared" si="207"/>
        <v>13276950992</v>
      </c>
      <c r="O876" t="b">
        <f t="shared" si="208"/>
        <v>1</v>
      </c>
      <c r="Q876" s="7">
        <f t="shared" si="209"/>
        <v>0.48209615772203546</v>
      </c>
      <c r="R876" s="7">
        <f t="shared" si="210"/>
        <v>3.1978708388422324E-2</v>
      </c>
      <c r="S876" s="7">
        <f t="shared" si="211"/>
        <v>1.8974832382712831E-2</v>
      </c>
      <c r="T876" s="7">
        <f t="shared" si="212"/>
        <v>1.9511290191216148E-2</v>
      </c>
      <c r="U876" s="7">
        <f t="shared" si="213"/>
        <v>0.15857519587727537</v>
      </c>
      <c r="V876" s="7">
        <f t="shared" si="214"/>
        <v>4.185804780458368E-2</v>
      </c>
      <c r="W876" s="7">
        <f t="shared" si="215"/>
        <v>5.7566391481477918E-3</v>
      </c>
      <c r="X876" s="7">
        <f t="shared" si="216"/>
        <v>3.7381358303870144E-3</v>
      </c>
      <c r="Y876" s="7">
        <f t="shared" si="217"/>
        <v>0.22639776248512519</v>
      </c>
      <c r="Z876" s="7">
        <f t="shared" si="218"/>
        <v>6.5860589446972108E-3</v>
      </c>
      <c r="AA876" s="7">
        <f t="shared" si="219"/>
        <v>4.5271712253970109E-3</v>
      </c>
      <c r="AC876" s="7">
        <f>IF(DAY($A876)=1,VLOOKUP($A876-1,$A$2:$L$1124,$Q$1,FALSE)/VLOOKUP($A876-1,$A$2:$N$1124,14,FALSE),AC875)</f>
        <v>0.48209615772203546</v>
      </c>
      <c r="AD876" s="7">
        <f>IF(DAY($A876)=1,VLOOKUP($A876-1,$A$2:$L$1124,$R$1,FALSE)/VLOOKUP($A876-1,$A$2:$N$1124,14,FALSE),AD875)</f>
        <v>3.1978708388422324E-2</v>
      </c>
      <c r="AE876" s="7">
        <f>IF(DAY($A876)=1,VLOOKUP($A876-1,$A$2:$L$1124,$S$1,FALSE)/VLOOKUP($A876-1,$A$2:$N$1124,14,FALSE),AE875)</f>
        <v>1.8974832382712831E-2</v>
      </c>
      <c r="AF876" s="7">
        <f>IF(DAY($A876)=1,VLOOKUP($A876-1,$A$2:$L$1124,$T$1,FALSE)/VLOOKUP($A876-1,$A$2:$N$1124,14,FALSE),AF875)</f>
        <v>1.9511290191216148E-2</v>
      </c>
      <c r="AG876" s="7">
        <f>IF(DAY($A876)=1,VLOOKUP($A876-1,$A$2:$L$1124,$U$1,FALSE)/VLOOKUP($A876-1,$A$2:$N$1124,14,FALSE),AG875)</f>
        <v>0.15857519587727537</v>
      </c>
      <c r="AH876" s="7">
        <f>IF(DAY($A876)=1,VLOOKUP($A876-1,$A$2:$L$1124,$V$1,FALSE)/VLOOKUP($A876-1,$A$2:$N$1124,14,FALSE),AH875)</f>
        <v>4.185804780458368E-2</v>
      </c>
      <c r="AI876" s="7">
        <f>IF(DAY($A876)=1,VLOOKUP($A876-1,$A$2:$L$1124,$W$1,FALSE)/VLOOKUP($A876-1,$A$2:$N$1124,14,FALSE),AI875)</f>
        <v>5.7566391481477918E-3</v>
      </c>
      <c r="AJ876" s="7">
        <f>IF(DAY($A876)=1,VLOOKUP($A876-1,$A$2:$L$1124,$X$1,FALSE)/VLOOKUP($A876-1,$A$2:$N$1124,14,FALSE),AJ875)</f>
        <v>3.7381358303870144E-3</v>
      </c>
      <c r="AK876" s="7">
        <f>IF(DAY($A876)=1,VLOOKUP($A876-1,$A$2:$L$1124,$Y$1,FALSE)/VLOOKUP($A876-1,$A$2:$N$1124,14,FALSE),AK875)</f>
        <v>0.22639776248512519</v>
      </c>
      <c r="AL876" s="7">
        <f>IF(DAY($A876)=1,VLOOKUP($A876-1,$A$2:$L$1124,$Z$1,FALSE)/VLOOKUP($A876-1,$A$2:$N$1124,14,FALSE),AL875)</f>
        <v>6.5860589446972108E-3</v>
      </c>
      <c r="AM876" s="7">
        <f>IF(DAY($A876)=1,VLOOKUP($A876-1,$A$2:$L$1124,$AA$1,FALSE)/VLOOKUP($A876-1,$A$2:$N$1124,14,FALSE),AM875)</f>
        <v>4.5271712253970109E-3</v>
      </c>
      <c r="AO876" s="12">
        <f>VLOOKUP($A876,BTC!$A$1:$G$1853,5,FALSE)</f>
        <v>7557.82</v>
      </c>
      <c r="AP876" s="12">
        <f>VLOOKUP($A876,XRP!$A$1:$G$1853,5,FALSE)</f>
        <v>0.59959399999999996</v>
      </c>
      <c r="AQ876" s="12">
        <f>VLOOKUP($A876,LTC!$A$1:$G$1853,5,FALSE)</f>
        <v>119.31</v>
      </c>
      <c r="AR876" s="12">
        <f>VLOOKUP($A876,ETC!$A$1:$G$1853,5,FALSE)</f>
        <v>14.95</v>
      </c>
      <c r="AS876" s="12">
        <f>VLOOKUP($A876,ETH!$A$1:$G$1853,5,FALSE)</f>
        <v>583.59</v>
      </c>
      <c r="AT876" s="12">
        <f>VLOOKUP($A876,BCH!$A$1:$G$1853,5,FALSE)</f>
        <v>1005.61</v>
      </c>
      <c r="AU876" s="12">
        <f>VLOOKUP($A876,XMR!$A$1:$G$1853,5,FALSE)</f>
        <v>171.54</v>
      </c>
      <c r="AV876" s="12">
        <f>VLOOKUP($A876,ZEC!$A$1:$G$1853,5,FALSE)</f>
        <v>288.73</v>
      </c>
      <c r="AW876" s="12">
        <f>VLOOKUP($A876,EOS!$A$1:$G$1853,5,FALSE)</f>
        <v>10.88</v>
      </c>
      <c r="AX876" s="12">
        <f>VLOOKUP($A876,DASH!$A$1:$G$1853,5,FALSE)</f>
        <v>340.67</v>
      </c>
      <c r="AY876" s="12">
        <f>VLOOKUP($A876,XLM!$A$1:$G$1853,5,FALSE)</f>
        <v>0.28035500000000002</v>
      </c>
      <c r="BA876" s="24">
        <v>1</v>
      </c>
      <c r="BB876" s="24">
        <v>1</v>
      </c>
      <c r="BC876" s="24">
        <v>1</v>
      </c>
      <c r="BD876" s="24">
        <v>1</v>
      </c>
      <c r="BE876" s="24">
        <v>1</v>
      </c>
      <c r="BF876" s="24">
        <v>1</v>
      </c>
      <c r="BG876" s="24">
        <v>1</v>
      </c>
      <c r="BH876" s="24">
        <v>1</v>
      </c>
      <c r="BI876" s="24">
        <v>1</v>
      </c>
      <c r="BJ876" s="24">
        <v>1</v>
      </c>
      <c r="BK876" s="24">
        <v>1</v>
      </c>
      <c r="BM876" s="19">
        <f>IF(SUM(BA875:BK875)=SUM(BA876:BK876),BM875,BM875*SUMPRODUCT(BA876:BK876,AO876:AY876,Q876:AA876)/SUMPRODUCT(BA875:BK875,AO876:AY876,AC876:AM876))</f>
        <v>0.8185351248056717</v>
      </c>
      <c r="BN876" s="26">
        <f>SUMPRODUCT(AO876:AY876,BA876:BK876,Q876:AA876)/BM876</f>
        <v>4627.2680898816225</v>
      </c>
      <c r="BO876">
        <f t="shared" si="220"/>
        <v>7557.82</v>
      </c>
    </row>
    <row r="877" spans="1:67" x14ac:dyDescent="0.75">
      <c r="A877" s="3">
        <v>43244</v>
      </c>
      <c r="B877" s="46">
        <f>INDEX('Index Volume'!B:B,MATCH(Index_New!$A877,'Index Volume'!$A:$A,0))</f>
        <v>6049220096</v>
      </c>
      <c r="C877" s="46">
        <f>INDEX('Index Volume'!C:C,MATCH(Index_New!$A877,'Index Volume'!$A:$A,0))</f>
        <v>440532992</v>
      </c>
      <c r="D877" s="46">
        <f>INDEX('Index Volume'!D:D,MATCH(Index_New!$A877,'Index Volume'!$A:$A,0))</f>
        <v>345857984</v>
      </c>
      <c r="E877" s="46">
        <f>INDEX('Index Volume'!E:E,MATCH(Index_New!$A877,'Index Volume'!$A:$A,0))</f>
        <v>184862000</v>
      </c>
      <c r="F877" s="46">
        <f>INDEX('Index Volume'!F:F,MATCH(Index_New!$A877,'Index Volume'!$A:$A,0))</f>
        <v>2791099904</v>
      </c>
      <c r="G877" s="46">
        <f>INDEX('Index Volume'!G:G,MATCH(Index_New!$A877,'Index Volume'!$A:$A,0))</f>
        <v>785384000</v>
      </c>
      <c r="H877" s="46">
        <f>INDEX('Index Volume'!H:H,MATCH(Index_New!$A877,'Index Volume'!$A:$A,0))</f>
        <v>44489500</v>
      </c>
      <c r="I877" s="46">
        <f>INDEX('Index Volume'!I:I,MATCH(Index_New!$A877,'Index Volume'!$A:$A,0))</f>
        <v>106695000</v>
      </c>
      <c r="J877" s="46">
        <f>INDEX('Index Volume'!J:J,MATCH(Index_New!$A877,'Index Volume'!$A:$A,0))</f>
        <v>2161890048</v>
      </c>
      <c r="K877" s="46">
        <f>INDEX('Index Volume'!K:K,MATCH(Index_New!$A877,'Index Volume'!$A:$A,0))</f>
        <v>93794600</v>
      </c>
      <c r="L877" s="46">
        <f>INDEX('Index Volume'!L:L,MATCH(Index_New!$A877,'Index Volume'!$A:$A,0))</f>
        <v>45262500</v>
      </c>
      <c r="M877" s="46">
        <f t="shared" si="206"/>
        <v>13049088624</v>
      </c>
      <c r="N877" s="1">
        <f t="shared" si="207"/>
        <v>13049088624</v>
      </c>
      <c r="O877" t="b">
        <f t="shared" si="208"/>
        <v>1</v>
      </c>
      <c r="Q877" s="7">
        <f t="shared" si="209"/>
        <v>0.48209615772203546</v>
      </c>
      <c r="R877" s="7">
        <f t="shared" si="210"/>
        <v>3.1978708388422324E-2</v>
      </c>
      <c r="S877" s="7">
        <f t="shared" si="211"/>
        <v>1.8974832382712831E-2</v>
      </c>
      <c r="T877" s="7">
        <f t="shared" si="212"/>
        <v>1.9511290191216148E-2</v>
      </c>
      <c r="U877" s="7">
        <f t="shared" si="213"/>
        <v>0.15857519587727537</v>
      </c>
      <c r="V877" s="7">
        <f t="shared" si="214"/>
        <v>4.185804780458368E-2</v>
      </c>
      <c r="W877" s="7">
        <f t="shared" si="215"/>
        <v>5.7566391481477918E-3</v>
      </c>
      <c r="X877" s="7">
        <f t="shared" si="216"/>
        <v>3.7381358303870144E-3</v>
      </c>
      <c r="Y877" s="7">
        <f t="shared" si="217"/>
        <v>0.22639776248512519</v>
      </c>
      <c r="Z877" s="7">
        <f t="shared" si="218"/>
        <v>6.5860589446972108E-3</v>
      </c>
      <c r="AA877" s="7">
        <f t="shared" si="219"/>
        <v>4.5271712253970109E-3</v>
      </c>
      <c r="AC877" s="7">
        <f>IF(DAY($A877)=1,VLOOKUP($A877-1,$A$2:$L$1124,$Q$1,FALSE)/VLOOKUP($A877-1,$A$2:$N$1124,14,FALSE),AC876)</f>
        <v>0.48209615772203546</v>
      </c>
      <c r="AD877" s="7">
        <f>IF(DAY($A877)=1,VLOOKUP($A877-1,$A$2:$L$1124,$R$1,FALSE)/VLOOKUP($A877-1,$A$2:$N$1124,14,FALSE),AD876)</f>
        <v>3.1978708388422324E-2</v>
      </c>
      <c r="AE877" s="7">
        <f>IF(DAY($A877)=1,VLOOKUP($A877-1,$A$2:$L$1124,$S$1,FALSE)/VLOOKUP($A877-1,$A$2:$N$1124,14,FALSE),AE876)</f>
        <v>1.8974832382712831E-2</v>
      </c>
      <c r="AF877" s="7">
        <f>IF(DAY($A877)=1,VLOOKUP($A877-1,$A$2:$L$1124,$T$1,FALSE)/VLOOKUP($A877-1,$A$2:$N$1124,14,FALSE),AF876)</f>
        <v>1.9511290191216148E-2</v>
      </c>
      <c r="AG877" s="7">
        <f>IF(DAY($A877)=1,VLOOKUP($A877-1,$A$2:$L$1124,$U$1,FALSE)/VLOOKUP($A877-1,$A$2:$N$1124,14,FALSE),AG876)</f>
        <v>0.15857519587727537</v>
      </c>
      <c r="AH877" s="7">
        <f>IF(DAY($A877)=1,VLOOKUP($A877-1,$A$2:$L$1124,$V$1,FALSE)/VLOOKUP($A877-1,$A$2:$N$1124,14,FALSE),AH876)</f>
        <v>4.185804780458368E-2</v>
      </c>
      <c r="AI877" s="7">
        <f>IF(DAY($A877)=1,VLOOKUP($A877-1,$A$2:$L$1124,$W$1,FALSE)/VLOOKUP($A877-1,$A$2:$N$1124,14,FALSE),AI876)</f>
        <v>5.7566391481477918E-3</v>
      </c>
      <c r="AJ877" s="7">
        <f>IF(DAY($A877)=1,VLOOKUP($A877-1,$A$2:$L$1124,$X$1,FALSE)/VLOOKUP($A877-1,$A$2:$N$1124,14,FALSE),AJ876)</f>
        <v>3.7381358303870144E-3</v>
      </c>
      <c r="AK877" s="7">
        <f>IF(DAY($A877)=1,VLOOKUP($A877-1,$A$2:$L$1124,$Y$1,FALSE)/VLOOKUP($A877-1,$A$2:$N$1124,14,FALSE),AK876)</f>
        <v>0.22639776248512519</v>
      </c>
      <c r="AL877" s="7">
        <f>IF(DAY($A877)=1,VLOOKUP($A877-1,$A$2:$L$1124,$Z$1,FALSE)/VLOOKUP($A877-1,$A$2:$N$1124,14,FALSE),AL876)</f>
        <v>6.5860589446972108E-3</v>
      </c>
      <c r="AM877" s="7">
        <f>IF(DAY($A877)=1,VLOOKUP($A877-1,$A$2:$L$1124,$AA$1,FALSE)/VLOOKUP($A877-1,$A$2:$N$1124,14,FALSE),AM876)</f>
        <v>4.5271712253970109E-3</v>
      </c>
      <c r="AO877" s="12">
        <f>VLOOKUP($A877,BTC!$A$1:$G$1853,5,FALSE)</f>
        <v>7587.34</v>
      </c>
      <c r="AP877" s="12">
        <f>VLOOKUP($A877,XRP!$A$1:$G$1853,5,FALSE)</f>
        <v>0.63199700000000003</v>
      </c>
      <c r="AQ877" s="12">
        <f>VLOOKUP($A877,LTC!$A$1:$G$1853,5,FALSE)</f>
        <v>122.61</v>
      </c>
      <c r="AR877" s="12">
        <f>VLOOKUP($A877,ETC!$A$1:$G$1853,5,FALSE)</f>
        <v>15.71</v>
      </c>
      <c r="AS877" s="12">
        <f>VLOOKUP($A877,ETH!$A$1:$G$1853,5,FALSE)</f>
        <v>601.76</v>
      </c>
      <c r="AT877" s="12">
        <f>VLOOKUP($A877,BCH!$A$1:$G$1853,5,FALSE)</f>
        <v>1071.3599999999999</v>
      </c>
      <c r="AU877" s="12">
        <f>VLOOKUP($A877,XMR!$A$1:$G$1853,5,FALSE)</f>
        <v>171.49</v>
      </c>
      <c r="AV877" s="12">
        <f>VLOOKUP($A877,ZEC!$A$1:$G$1853,5,FALSE)</f>
        <v>294.98</v>
      </c>
      <c r="AW877" s="12">
        <f>VLOOKUP($A877,EOS!$A$1:$G$1853,5,FALSE)</f>
        <v>12.75</v>
      </c>
      <c r="AX877" s="12">
        <f>VLOOKUP($A877,DASH!$A$1:$G$1853,5,FALSE)</f>
        <v>343.71</v>
      </c>
      <c r="AY877" s="12">
        <f>VLOOKUP($A877,XLM!$A$1:$G$1853,5,FALSE)</f>
        <v>0.29133799999999999</v>
      </c>
      <c r="BA877" s="24">
        <v>1</v>
      </c>
      <c r="BB877" s="24">
        <v>1</v>
      </c>
      <c r="BC877" s="24">
        <v>1</v>
      </c>
      <c r="BD877" s="24">
        <v>1</v>
      </c>
      <c r="BE877" s="24">
        <v>1</v>
      </c>
      <c r="BF877" s="24">
        <v>1</v>
      </c>
      <c r="BG877" s="24">
        <v>1</v>
      </c>
      <c r="BH877" s="24">
        <v>1</v>
      </c>
      <c r="BI877" s="24">
        <v>1</v>
      </c>
      <c r="BJ877" s="24">
        <v>1</v>
      </c>
      <c r="BK877" s="24">
        <v>1</v>
      </c>
      <c r="BM877" s="19">
        <f>IF(SUM(BA876:BK876)=SUM(BA877:BK877),BM876,BM876*SUMPRODUCT(BA877:BK877,AO877:AY877,Q877:AA877)/SUMPRODUCT(BA876:BK876,AO877:AY877,AC877:AM877))</f>
        <v>0.8185351248056717</v>
      </c>
      <c r="BN877" s="26">
        <f>SUMPRODUCT(AO877:AY877,BA877:BK877,Q877:AA877)/BM877</f>
        <v>4652.2028157316354</v>
      </c>
      <c r="BO877">
        <f t="shared" si="220"/>
        <v>7587.34</v>
      </c>
    </row>
    <row r="878" spans="1:67" x14ac:dyDescent="0.75">
      <c r="A878" s="4">
        <v>43245</v>
      </c>
      <c r="B878" s="46">
        <f>INDEX('Index Volume'!B:B,MATCH(Index_New!$A878,'Index Volume'!$A:$A,0))</f>
        <v>4867829760</v>
      </c>
      <c r="C878" s="46">
        <f>INDEX('Index Volume'!C:C,MATCH(Index_New!$A878,'Index Volume'!$A:$A,0))</f>
        <v>289816000</v>
      </c>
      <c r="D878" s="46">
        <f>INDEX('Index Volume'!D:D,MATCH(Index_New!$A878,'Index Volume'!$A:$A,0))</f>
        <v>297743008</v>
      </c>
      <c r="E878" s="46">
        <f>INDEX('Index Volume'!E:E,MATCH(Index_New!$A878,'Index Volume'!$A:$A,0))</f>
        <v>141072000</v>
      </c>
      <c r="F878" s="46">
        <f>INDEX('Index Volume'!F:F,MATCH(Index_New!$A878,'Index Volume'!$A:$A,0))</f>
        <v>2110919936</v>
      </c>
      <c r="G878" s="46">
        <f>INDEX('Index Volume'!G:G,MATCH(Index_New!$A878,'Index Volume'!$A:$A,0))</f>
        <v>620339968</v>
      </c>
      <c r="H878" s="46">
        <f>INDEX('Index Volume'!H:H,MATCH(Index_New!$A878,'Index Volume'!$A:$A,0))</f>
        <v>26129900</v>
      </c>
      <c r="I878" s="46">
        <f>INDEX('Index Volume'!I:I,MATCH(Index_New!$A878,'Index Volume'!$A:$A,0))</f>
        <v>68341504</v>
      </c>
      <c r="J878" s="46">
        <f>INDEX('Index Volume'!J:J,MATCH(Index_New!$A878,'Index Volume'!$A:$A,0))</f>
        <v>1624390016</v>
      </c>
      <c r="K878" s="46">
        <f>INDEX('Index Volume'!K:K,MATCH(Index_New!$A878,'Index Volume'!$A:$A,0))</f>
        <v>83410200</v>
      </c>
      <c r="L878" s="46">
        <f>INDEX('Index Volume'!L:L,MATCH(Index_New!$A878,'Index Volume'!$A:$A,0))</f>
        <v>45218800</v>
      </c>
      <c r="M878" s="46">
        <f t="shared" si="206"/>
        <v>10175211092</v>
      </c>
      <c r="N878" s="1">
        <f t="shared" si="207"/>
        <v>10175211092</v>
      </c>
      <c r="O878" t="b">
        <f t="shared" si="208"/>
        <v>1</v>
      </c>
      <c r="Q878" s="7">
        <f t="shared" si="209"/>
        <v>0.48209615772203546</v>
      </c>
      <c r="R878" s="7">
        <f t="shared" si="210"/>
        <v>3.1978708388422324E-2</v>
      </c>
      <c r="S878" s="7">
        <f t="shared" si="211"/>
        <v>1.8974832382712831E-2</v>
      </c>
      <c r="T878" s="7">
        <f t="shared" si="212"/>
        <v>1.9511290191216148E-2</v>
      </c>
      <c r="U878" s="7">
        <f t="shared" si="213"/>
        <v>0.15857519587727537</v>
      </c>
      <c r="V878" s="7">
        <f t="shared" si="214"/>
        <v>4.185804780458368E-2</v>
      </c>
      <c r="W878" s="7">
        <f t="shared" si="215"/>
        <v>5.7566391481477918E-3</v>
      </c>
      <c r="X878" s="7">
        <f t="shared" si="216"/>
        <v>3.7381358303870144E-3</v>
      </c>
      <c r="Y878" s="7">
        <f t="shared" si="217"/>
        <v>0.22639776248512519</v>
      </c>
      <c r="Z878" s="7">
        <f t="shared" si="218"/>
        <v>6.5860589446972108E-3</v>
      </c>
      <c r="AA878" s="7">
        <f t="shared" si="219"/>
        <v>4.5271712253970109E-3</v>
      </c>
      <c r="AC878" s="7">
        <f>IF(DAY($A878)=1,VLOOKUP($A878-1,$A$2:$L$1124,$Q$1,FALSE)/VLOOKUP($A878-1,$A$2:$N$1124,14,FALSE),AC877)</f>
        <v>0.48209615772203546</v>
      </c>
      <c r="AD878" s="7">
        <f>IF(DAY($A878)=1,VLOOKUP($A878-1,$A$2:$L$1124,$R$1,FALSE)/VLOOKUP($A878-1,$A$2:$N$1124,14,FALSE),AD877)</f>
        <v>3.1978708388422324E-2</v>
      </c>
      <c r="AE878" s="7">
        <f>IF(DAY($A878)=1,VLOOKUP($A878-1,$A$2:$L$1124,$S$1,FALSE)/VLOOKUP($A878-1,$A$2:$N$1124,14,FALSE),AE877)</f>
        <v>1.8974832382712831E-2</v>
      </c>
      <c r="AF878" s="7">
        <f>IF(DAY($A878)=1,VLOOKUP($A878-1,$A$2:$L$1124,$T$1,FALSE)/VLOOKUP($A878-1,$A$2:$N$1124,14,FALSE),AF877)</f>
        <v>1.9511290191216148E-2</v>
      </c>
      <c r="AG878" s="7">
        <f>IF(DAY($A878)=1,VLOOKUP($A878-1,$A$2:$L$1124,$U$1,FALSE)/VLOOKUP($A878-1,$A$2:$N$1124,14,FALSE),AG877)</f>
        <v>0.15857519587727537</v>
      </c>
      <c r="AH878" s="7">
        <f>IF(DAY($A878)=1,VLOOKUP($A878-1,$A$2:$L$1124,$V$1,FALSE)/VLOOKUP($A878-1,$A$2:$N$1124,14,FALSE),AH877)</f>
        <v>4.185804780458368E-2</v>
      </c>
      <c r="AI878" s="7">
        <f>IF(DAY($A878)=1,VLOOKUP($A878-1,$A$2:$L$1124,$W$1,FALSE)/VLOOKUP($A878-1,$A$2:$N$1124,14,FALSE),AI877)</f>
        <v>5.7566391481477918E-3</v>
      </c>
      <c r="AJ878" s="7">
        <f>IF(DAY($A878)=1,VLOOKUP($A878-1,$A$2:$L$1124,$X$1,FALSE)/VLOOKUP($A878-1,$A$2:$N$1124,14,FALSE),AJ877)</f>
        <v>3.7381358303870144E-3</v>
      </c>
      <c r="AK878" s="7">
        <f>IF(DAY($A878)=1,VLOOKUP($A878-1,$A$2:$L$1124,$Y$1,FALSE)/VLOOKUP($A878-1,$A$2:$N$1124,14,FALSE),AK877)</f>
        <v>0.22639776248512519</v>
      </c>
      <c r="AL878" s="7">
        <f>IF(DAY($A878)=1,VLOOKUP($A878-1,$A$2:$L$1124,$Z$1,FALSE)/VLOOKUP($A878-1,$A$2:$N$1124,14,FALSE),AL877)</f>
        <v>6.5860589446972108E-3</v>
      </c>
      <c r="AM878" s="7">
        <f>IF(DAY($A878)=1,VLOOKUP($A878-1,$A$2:$L$1124,$AA$1,FALSE)/VLOOKUP($A878-1,$A$2:$N$1124,14,FALSE),AM877)</f>
        <v>4.5271712253970109E-3</v>
      </c>
      <c r="AO878" s="12">
        <f>VLOOKUP($A878,BTC!$A$1:$G$1853,5,FALSE)</f>
        <v>7480.14</v>
      </c>
      <c r="AP878" s="12">
        <f>VLOOKUP($A878,XRP!$A$1:$G$1853,5,FALSE)</f>
        <v>0.61100100000000002</v>
      </c>
      <c r="AQ878" s="12">
        <f>VLOOKUP($A878,LTC!$A$1:$G$1853,5,FALSE)</f>
        <v>119.44</v>
      </c>
      <c r="AR878" s="12">
        <f>VLOOKUP($A878,ETC!$A$1:$G$1853,5,FALSE)</f>
        <v>15.19</v>
      </c>
      <c r="AS878" s="12">
        <f>VLOOKUP($A878,ETH!$A$1:$G$1853,5,FALSE)</f>
        <v>586.73</v>
      </c>
      <c r="AT878" s="12">
        <f>VLOOKUP($A878,BCH!$A$1:$G$1853,5,FALSE)</f>
        <v>1017.3</v>
      </c>
      <c r="AU878" s="12">
        <f>VLOOKUP($A878,XMR!$A$1:$G$1853,5,FALSE)</f>
        <v>164.72</v>
      </c>
      <c r="AV878" s="12">
        <f>VLOOKUP($A878,ZEC!$A$1:$G$1853,5,FALSE)</f>
        <v>286.23</v>
      </c>
      <c r="AW878" s="12">
        <f>VLOOKUP($A878,EOS!$A$1:$G$1853,5,FALSE)</f>
        <v>12.29</v>
      </c>
      <c r="AX878" s="12">
        <f>VLOOKUP($A878,DASH!$A$1:$G$1853,5,FALSE)</f>
        <v>339.71</v>
      </c>
      <c r="AY878" s="12">
        <f>VLOOKUP($A878,XLM!$A$1:$G$1853,5,FALSE)</f>
        <v>0.28806900000000002</v>
      </c>
      <c r="BA878" s="24">
        <v>1</v>
      </c>
      <c r="BB878" s="24">
        <v>1</v>
      </c>
      <c r="BC878" s="24">
        <v>1</v>
      </c>
      <c r="BD878" s="24">
        <v>1</v>
      </c>
      <c r="BE878" s="24">
        <v>1</v>
      </c>
      <c r="BF878" s="24">
        <v>1</v>
      </c>
      <c r="BG878" s="24">
        <v>1</v>
      </c>
      <c r="BH878" s="24">
        <v>1</v>
      </c>
      <c r="BI878" s="24">
        <v>1</v>
      </c>
      <c r="BJ878" s="24">
        <v>1</v>
      </c>
      <c r="BK878" s="24">
        <v>1</v>
      </c>
      <c r="BM878" s="19">
        <f>IF(SUM(BA877:BK877)=SUM(BA878:BK878),BM877,BM877*SUMPRODUCT(BA878:BK878,AO878:AY878,Q878:AA878)/SUMPRODUCT(BA877:BK877,AO878:AY878,AC878:AM878))</f>
        <v>0.8185351248056717</v>
      </c>
      <c r="BN878" s="26">
        <f>SUMPRODUCT(AO878:AY878,BA878:BK878,Q878:AA878)/BM878</f>
        <v>4583.0547873736623</v>
      </c>
      <c r="BO878">
        <f t="shared" si="220"/>
        <v>7480.14</v>
      </c>
    </row>
    <row r="879" spans="1:67" x14ac:dyDescent="0.75">
      <c r="A879" s="3">
        <v>43246</v>
      </c>
      <c r="B879" s="46">
        <f>INDEX('Index Volume'!B:B,MATCH(Index_New!$A879,'Index Volume'!$A:$A,0))</f>
        <v>4051539968</v>
      </c>
      <c r="C879" s="46">
        <f>INDEX('Index Volume'!C:C,MATCH(Index_New!$A879,'Index Volume'!$A:$A,0))</f>
        <v>213242000</v>
      </c>
      <c r="D879" s="46">
        <f>INDEX('Index Volume'!D:D,MATCH(Index_New!$A879,'Index Volume'!$A:$A,0))</f>
        <v>275851008</v>
      </c>
      <c r="E879" s="46">
        <f>INDEX('Index Volume'!E:E,MATCH(Index_New!$A879,'Index Volume'!$A:$A,0))</f>
        <v>141440992</v>
      </c>
      <c r="F879" s="46">
        <f>INDEX('Index Volume'!F:F,MATCH(Index_New!$A879,'Index Volume'!$A:$A,0))</f>
        <v>1694300032</v>
      </c>
      <c r="G879" s="46">
        <f>INDEX('Index Volume'!G:G,MATCH(Index_New!$A879,'Index Volume'!$A:$A,0))</f>
        <v>486185984</v>
      </c>
      <c r="H879" s="46">
        <f>INDEX('Index Volume'!H:H,MATCH(Index_New!$A879,'Index Volume'!$A:$A,0))</f>
        <v>17384600</v>
      </c>
      <c r="I879" s="46">
        <f>INDEX('Index Volume'!I:I,MATCH(Index_New!$A879,'Index Volume'!$A:$A,0))</f>
        <v>62077600</v>
      </c>
      <c r="J879" s="46">
        <f>INDEX('Index Volume'!J:J,MATCH(Index_New!$A879,'Index Volume'!$A:$A,0))</f>
        <v>1085629952</v>
      </c>
      <c r="K879" s="46">
        <f>INDEX('Index Volume'!K:K,MATCH(Index_New!$A879,'Index Volume'!$A:$A,0))</f>
        <v>86956800</v>
      </c>
      <c r="L879" s="46">
        <f>INDEX('Index Volume'!L:L,MATCH(Index_New!$A879,'Index Volume'!$A:$A,0))</f>
        <v>40772900</v>
      </c>
      <c r="M879" s="46">
        <f t="shared" si="206"/>
        <v>8155381836</v>
      </c>
      <c r="N879" s="1">
        <f t="shared" si="207"/>
        <v>8155381836</v>
      </c>
      <c r="O879" t="b">
        <f t="shared" si="208"/>
        <v>1</v>
      </c>
      <c r="Q879" s="7">
        <f t="shared" si="209"/>
        <v>0.48209615772203546</v>
      </c>
      <c r="R879" s="7">
        <f t="shared" si="210"/>
        <v>3.1978708388422324E-2</v>
      </c>
      <c r="S879" s="7">
        <f t="shared" si="211"/>
        <v>1.8974832382712831E-2</v>
      </c>
      <c r="T879" s="7">
        <f t="shared" si="212"/>
        <v>1.9511290191216148E-2</v>
      </c>
      <c r="U879" s="7">
        <f t="shared" si="213"/>
        <v>0.15857519587727537</v>
      </c>
      <c r="V879" s="7">
        <f t="shared" si="214"/>
        <v>4.185804780458368E-2</v>
      </c>
      <c r="W879" s="7">
        <f t="shared" si="215"/>
        <v>5.7566391481477918E-3</v>
      </c>
      <c r="X879" s="7">
        <f t="shared" si="216"/>
        <v>3.7381358303870144E-3</v>
      </c>
      <c r="Y879" s="7">
        <f t="shared" si="217"/>
        <v>0.22639776248512519</v>
      </c>
      <c r="Z879" s="7">
        <f t="shared" si="218"/>
        <v>6.5860589446972108E-3</v>
      </c>
      <c r="AA879" s="7">
        <f t="shared" si="219"/>
        <v>4.5271712253970109E-3</v>
      </c>
      <c r="AC879" s="7">
        <f>IF(DAY($A879)=1,VLOOKUP($A879-1,$A$2:$L$1124,$Q$1,FALSE)/VLOOKUP($A879-1,$A$2:$N$1124,14,FALSE),AC878)</f>
        <v>0.48209615772203546</v>
      </c>
      <c r="AD879" s="7">
        <f>IF(DAY($A879)=1,VLOOKUP($A879-1,$A$2:$L$1124,$R$1,FALSE)/VLOOKUP($A879-1,$A$2:$N$1124,14,FALSE),AD878)</f>
        <v>3.1978708388422324E-2</v>
      </c>
      <c r="AE879" s="7">
        <f>IF(DAY($A879)=1,VLOOKUP($A879-1,$A$2:$L$1124,$S$1,FALSE)/VLOOKUP($A879-1,$A$2:$N$1124,14,FALSE),AE878)</f>
        <v>1.8974832382712831E-2</v>
      </c>
      <c r="AF879" s="7">
        <f>IF(DAY($A879)=1,VLOOKUP($A879-1,$A$2:$L$1124,$T$1,FALSE)/VLOOKUP($A879-1,$A$2:$N$1124,14,FALSE),AF878)</f>
        <v>1.9511290191216148E-2</v>
      </c>
      <c r="AG879" s="7">
        <f>IF(DAY($A879)=1,VLOOKUP($A879-1,$A$2:$L$1124,$U$1,FALSE)/VLOOKUP($A879-1,$A$2:$N$1124,14,FALSE),AG878)</f>
        <v>0.15857519587727537</v>
      </c>
      <c r="AH879" s="7">
        <f>IF(DAY($A879)=1,VLOOKUP($A879-1,$A$2:$L$1124,$V$1,FALSE)/VLOOKUP($A879-1,$A$2:$N$1124,14,FALSE),AH878)</f>
        <v>4.185804780458368E-2</v>
      </c>
      <c r="AI879" s="7">
        <f>IF(DAY($A879)=1,VLOOKUP($A879-1,$A$2:$L$1124,$W$1,FALSE)/VLOOKUP($A879-1,$A$2:$N$1124,14,FALSE),AI878)</f>
        <v>5.7566391481477918E-3</v>
      </c>
      <c r="AJ879" s="7">
        <f>IF(DAY($A879)=1,VLOOKUP($A879-1,$A$2:$L$1124,$X$1,FALSE)/VLOOKUP($A879-1,$A$2:$N$1124,14,FALSE),AJ878)</f>
        <v>3.7381358303870144E-3</v>
      </c>
      <c r="AK879" s="7">
        <f>IF(DAY($A879)=1,VLOOKUP($A879-1,$A$2:$L$1124,$Y$1,FALSE)/VLOOKUP($A879-1,$A$2:$N$1124,14,FALSE),AK878)</f>
        <v>0.22639776248512519</v>
      </c>
      <c r="AL879" s="7">
        <f>IF(DAY($A879)=1,VLOOKUP($A879-1,$A$2:$L$1124,$Z$1,FALSE)/VLOOKUP($A879-1,$A$2:$N$1124,14,FALSE),AL878)</f>
        <v>6.5860589446972108E-3</v>
      </c>
      <c r="AM879" s="7">
        <f>IF(DAY($A879)=1,VLOOKUP($A879-1,$A$2:$L$1124,$AA$1,FALSE)/VLOOKUP($A879-1,$A$2:$N$1124,14,FALSE),AM878)</f>
        <v>4.5271712253970109E-3</v>
      </c>
      <c r="AO879" s="12">
        <f>VLOOKUP($A879,BTC!$A$1:$G$1853,5,FALSE)</f>
        <v>7355.88</v>
      </c>
      <c r="AP879" s="12">
        <f>VLOOKUP($A879,XRP!$A$1:$G$1853,5,FALSE)</f>
        <v>0.61270800000000003</v>
      </c>
      <c r="AQ879" s="12">
        <f>VLOOKUP($A879,LTC!$A$1:$G$1853,5,FALSE)</f>
        <v>118.28</v>
      </c>
      <c r="AR879" s="12">
        <f>VLOOKUP($A879,ETC!$A$1:$G$1853,5,FALSE)</f>
        <v>15.25</v>
      </c>
      <c r="AS879" s="12">
        <f>VLOOKUP($A879,ETH!$A$1:$G$1853,5,FALSE)</f>
        <v>587.28</v>
      </c>
      <c r="AT879" s="12">
        <f>VLOOKUP($A879,BCH!$A$1:$G$1853,5,FALSE)</f>
        <v>1012.48</v>
      </c>
      <c r="AU879" s="12">
        <f>VLOOKUP($A879,XMR!$A$1:$G$1853,5,FALSE)</f>
        <v>164.55</v>
      </c>
      <c r="AV879" s="12">
        <f>VLOOKUP($A879,ZEC!$A$1:$G$1853,5,FALSE)</f>
        <v>277.19</v>
      </c>
      <c r="AW879" s="12">
        <f>VLOOKUP($A879,EOS!$A$1:$G$1853,5,FALSE)</f>
        <v>12.35</v>
      </c>
      <c r="AX879" s="12">
        <f>VLOOKUP($A879,DASH!$A$1:$G$1853,5,FALSE)</f>
        <v>321.79000000000002</v>
      </c>
      <c r="AY879" s="12">
        <f>VLOOKUP($A879,XLM!$A$1:$G$1853,5,FALSE)</f>
        <v>0.28469499999999998</v>
      </c>
      <c r="BA879" s="24">
        <v>1</v>
      </c>
      <c r="BB879" s="24">
        <v>1</v>
      </c>
      <c r="BC879" s="24">
        <v>1</v>
      </c>
      <c r="BD879" s="24">
        <v>1</v>
      </c>
      <c r="BE879" s="24">
        <v>1</v>
      </c>
      <c r="BF879" s="24">
        <v>1</v>
      </c>
      <c r="BG879" s="24">
        <v>1</v>
      </c>
      <c r="BH879" s="24">
        <v>1</v>
      </c>
      <c r="BI879" s="24">
        <v>1</v>
      </c>
      <c r="BJ879" s="24">
        <v>1</v>
      </c>
      <c r="BK879" s="24">
        <v>1</v>
      </c>
      <c r="BM879" s="19">
        <f>IF(SUM(BA878:BK878)=SUM(BA879:BK879),BM878,BM878*SUMPRODUCT(BA879:BK879,AO879:AY879,Q879:AA879)/SUMPRODUCT(BA878:BK878,AO879:AY879,AC879:AM879))</f>
        <v>0.8185351248056717</v>
      </c>
      <c r="BN879" s="26">
        <f>SUMPRODUCT(AO879:AY879,BA879:BK879,Q879:AA879)/BM879</f>
        <v>4509.5334238185078</v>
      </c>
      <c r="BO879">
        <f t="shared" si="220"/>
        <v>7355.88</v>
      </c>
    </row>
    <row r="880" spans="1:67" x14ac:dyDescent="0.75">
      <c r="A880" s="4">
        <v>43247</v>
      </c>
      <c r="B880" s="46">
        <f>INDEX('Index Volume'!B:B,MATCH(Index_New!$A880,'Index Volume'!$A:$A,0))</f>
        <v>4056519936</v>
      </c>
      <c r="C880" s="46">
        <f>INDEX('Index Volume'!C:C,MATCH(Index_New!$A880,'Index Volume'!$A:$A,0))</f>
        <v>186963008</v>
      </c>
      <c r="D880" s="46">
        <f>INDEX('Index Volume'!D:D,MATCH(Index_New!$A880,'Index Volume'!$A:$A,0))</f>
        <v>258727008</v>
      </c>
      <c r="E880" s="46">
        <f>INDEX('Index Volume'!E:E,MATCH(Index_New!$A880,'Index Volume'!$A:$A,0))</f>
        <v>132207000</v>
      </c>
      <c r="F880" s="46">
        <f>INDEX('Index Volume'!F:F,MATCH(Index_New!$A880,'Index Volume'!$A:$A,0))</f>
        <v>1788790016</v>
      </c>
      <c r="G880" s="46">
        <f>INDEX('Index Volume'!G:G,MATCH(Index_New!$A880,'Index Volume'!$A:$A,0))</f>
        <v>507305984</v>
      </c>
      <c r="H880" s="46">
        <f>INDEX('Index Volume'!H:H,MATCH(Index_New!$A880,'Index Volume'!$A:$A,0))</f>
        <v>32033800</v>
      </c>
      <c r="I880" s="46">
        <f>INDEX('Index Volume'!I:I,MATCH(Index_New!$A880,'Index Volume'!$A:$A,0))</f>
        <v>57269700</v>
      </c>
      <c r="J880" s="46">
        <f>INDEX('Index Volume'!J:J,MATCH(Index_New!$A880,'Index Volume'!$A:$A,0))</f>
        <v>939929024</v>
      </c>
      <c r="K880" s="46">
        <f>INDEX('Index Volume'!K:K,MATCH(Index_New!$A880,'Index Volume'!$A:$A,0))</f>
        <v>85613504</v>
      </c>
      <c r="L880" s="46">
        <f>INDEX('Index Volume'!L:L,MATCH(Index_New!$A880,'Index Volume'!$A:$A,0))</f>
        <v>45604600</v>
      </c>
      <c r="M880" s="46">
        <f t="shared" si="206"/>
        <v>8090963580</v>
      </c>
      <c r="N880" s="1">
        <f t="shared" si="207"/>
        <v>8090963580</v>
      </c>
      <c r="O880" t="b">
        <f t="shared" si="208"/>
        <v>1</v>
      </c>
      <c r="Q880" s="7">
        <f t="shared" si="209"/>
        <v>0.48209615772203546</v>
      </c>
      <c r="R880" s="7">
        <f t="shared" si="210"/>
        <v>3.1978708388422324E-2</v>
      </c>
      <c r="S880" s="7">
        <f t="shared" si="211"/>
        <v>1.8974832382712831E-2</v>
      </c>
      <c r="T880" s="7">
        <f t="shared" si="212"/>
        <v>1.9511290191216148E-2</v>
      </c>
      <c r="U880" s="7">
        <f t="shared" si="213"/>
        <v>0.15857519587727537</v>
      </c>
      <c r="V880" s="7">
        <f t="shared" si="214"/>
        <v>4.185804780458368E-2</v>
      </c>
      <c r="W880" s="7">
        <f t="shared" si="215"/>
        <v>5.7566391481477918E-3</v>
      </c>
      <c r="X880" s="7">
        <f t="shared" si="216"/>
        <v>3.7381358303870144E-3</v>
      </c>
      <c r="Y880" s="7">
        <f t="shared" si="217"/>
        <v>0.22639776248512519</v>
      </c>
      <c r="Z880" s="7">
        <f t="shared" si="218"/>
        <v>6.5860589446972108E-3</v>
      </c>
      <c r="AA880" s="7">
        <f t="shared" si="219"/>
        <v>4.5271712253970109E-3</v>
      </c>
      <c r="AC880" s="7">
        <f>IF(DAY($A880)=1,VLOOKUP($A880-1,$A$2:$L$1124,$Q$1,FALSE)/VLOOKUP($A880-1,$A$2:$N$1124,14,FALSE),AC879)</f>
        <v>0.48209615772203546</v>
      </c>
      <c r="AD880" s="7">
        <f>IF(DAY($A880)=1,VLOOKUP($A880-1,$A$2:$L$1124,$R$1,FALSE)/VLOOKUP($A880-1,$A$2:$N$1124,14,FALSE),AD879)</f>
        <v>3.1978708388422324E-2</v>
      </c>
      <c r="AE880" s="7">
        <f>IF(DAY($A880)=1,VLOOKUP($A880-1,$A$2:$L$1124,$S$1,FALSE)/VLOOKUP($A880-1,$A$2:$N$1124,14,FALSE),AE879)</f>
        <v>1.8974832382712831E-2</v>
      </c>
      <c r="AF880" s="7">
        <f>IF(DAY($A880)=1,VLOOKUP($A880-1,$A$2:$L$1124,$T$1,FALSE)/VLOOKUP($A880-1,$A$2:$N$1124,14,FALSE),AF879)</f>
        <v>1.9511290191216148E-2</v>
      </c>
      <c r="AG880" s="7">
        <f>IF(DAY($A880)=1,VLOOKUP($A880-1,$A$2:$L$1124,$U$1,FALSE)/VLOOKUP($A880-1,$A$2:$N$1124,14,FALSE),AG879)</f>
        <v>0.15857519587727537</v>
      </c>
      <c r="AH880" s="7">
        <f>IF(DAY($A880)=1,VLOOKUP($A880-1,$A$2:$L$1124,$V$1,FALSE)/VLOOKUP($A880-1,$A$2:$N$1124,14,FALSE),AH879)</f>
        <v>4.185804780458368E-2</v>
      </c>
      <c r="AI880" s="7">
        <f>IF(DAY($A880)=1,VLOOKUP($A880-1,$A$2:$L$1124,$W$1,FALSE)/VLOOKUP($A880-1,$A$2:$N$1124,14,FALSE),AI879)</f>
        <v>5.7566391481477918E-3</v>
      </c>
      <c r="AJ880" s="7">
        <f>IF(DAY($A880)=1,VLOOKUP($A880-1,$A$2:$L$1124,$X$1,FALSE)/VLOOKUP($A880-1,$A$2:$N$1124,14,FALSE),AJ879)</f>
        <v>3.7381358303870144E-3</v>
      </c>
      <c r="AK880" s="7">
        <f>IF(DAY($A880)=1,VLOOKUP($A880-1,$A$2:$L$1124,$Y$1,FALSE)/VLOOKUP($A880-1,$A$2:$N$1124,14,FALSE),AK879)</f>
        <v>0.22639776248512519</v>
      </c>
      <c r="AL880" s="7">
        <f>IF(DAY($A880)=1,VLOOKUP($A880-1,$A$2:$L$1124,$Z$1,FALSE)/VLOOKUP($A880-1,$A$2:$N$1124,14,FALSE),AL879)</f>
        <v>6.5860589446972108E-3</v>
      </c>
      <c r="AM880" s="7">
        <f>IF(DAY($A880)=1,VLOOKUP($A880-1,$A$2:$L$1124,$AA$1,FALSE)/VLOOKUP($A880-1,$A$2:$N$1124,14,FALSE),AM879)</f>
        <v>4.5271712253970109E-3</v>
      </c>
      <c r="AO880" s="12">
        <f>VLOOKUP($A880,BTC!$A$1:$G$1853,5,FALSE)</f>
        <v>7368.22</v>
      </c>
      <c r="AP880" s="12">
        <f>VLOOKUP($A880,XRP!$A$1:$G$1853,5,FALSE)</f>
        <v>0.607881</v>
      </c>
      <c r="AQ880" s="12">
        <f>VLOOKUP($A880,LTC!$A$1:$G$1853,5,FALSE)</f>
        <v>117.99</v>
      </c>
      <c r="AR880" s="12">
        <f>VLOOKUP($A880,ETC!$A$1:$G$1853,5,FALSE)</f>
        <v>15.21</v>
      </c>
      <c r="AS880" s="12">
        <f>VLOOKUP($A880,ETH!$A$1:$G$1853,5,FALSE)</f>
        <v>572.66999999999996</v>
      </c>
      <c r="AT880" s="12">
        <f>VLOOKUP($A880,BCH!$A$1:$G$1853,5,FALSE)</f>
        <v>996.92</v>
      </c>
      <c r="AU880" s="12">
        <f>VLOOKUP($A880,XMR!$A$1:$G$1853,5,FALSE)</f>
        <v>166.08</v>
      </c>
      <c r="AV880" s="12">
        <f>VLOOKUP($A880,ZEC!$A$1:$G$1853,5,FALSE)</f>
        <v>261.35000000000002</v>
      </c>
      <c r="AW880" s="12">
        <f>VLOOKUP($A880,EOS!$A$1:$G$1853,5,FALSE)</f>
        <v>12.51</v>
      </c>
      <c r="AX880" s="12">
        <f>VLOOKUP($A880,DASH!$A$1:$G$1853,5,FALSE)</f>
        <v>315.97000000000003</v>
      </c>
      <c r="AY880" s="12">
        <f>VLOOKUP($A880,XLM!$A$1:$G$1853,5,FALSE)</f>
        <v>0.27637600000000001</v>
      </c>
      <c r="BA880" s="24">
        <v>1</v>
      </c>
      <c r="BB880" s="24">
        <v>1</v>
      </c>
      <c r="BC880" s="24">
        <v>1</v>
      </c>
      <c r="BD880" s="24">
        <v>1</v>
      </c>
      <c r="BE880" s="24">
        <v>1</v>
      </c>
      <c r="BF880" s="24">
        <v>1</v>
      </c>
      <c r="BG880" s="24">
        <v>1</v>
      </c>
      <c r="BH880" s="24">
        <v>1</v>
      </c>
      <c r="BI880" s="24">
        <v>1</v>
      </c>
      <c r="BJ880" s="24">
        <v>1</v>
      </c>
      <c r="BK880" s="24">
        <v>1</v>
      </c>
      <c r="BM880" s="19">
        <f>IF(SUM(BA879:BK879)=SUM(BA880:BK880),BM879,BM879*SUMPRODUCT(BA880:BK880,AO880:AY880,Q880:AA880)/SUMPRODUCT(BA879:BK879,AO880:AY880,AC880:AM880))</f>
        <v>0.8185351248056717</v>
      </c>
      <c r="BN880" s="26">
        <f>SUMPRODUCT(AO880:AY880,BA880:BK880,Q880:AA880)/BM880</f>
        <v>4513.1031972486944</v>
      </c>
      <c r="BO880">
        <f t="shared" si="220"/>
        <v>7368.22</v>
      </c>
    </row>
    <row r="881" spans="1:67" x14ac:dyDescent="0.75">
      <c r="A881" s="3">
        <v>43248</v>
      </c>
      <c r="B881" s="46">
        <f>INDEX('Index Volume'!B:B,MATCH(Index_New!$A881,'Index Volume'!$A:$A,0))</f>
        <v>5040600064</v>
      </c>
      <c r="C881" s="46">
        <f>INDEX('Index Volume'!C:C,MATCH(Index_New!$A881,'Index Volume'!$A:$A,0))</f>
        <v>327903008</v>
      </c>
      <c r="D881" s="46">
        <f>INDEX('Index Volume'!D:D,MATCH(Index_New!$A881,'Index Volume'!$A:$A,0))</f>
        <v>295723008</v>
      </c>
      <c r="E881" s="46">
        <f>INDEX('Index Volume'!E:E,MATCH(Index_New!$A881,'Index Volume'!$A:$A,0))</f>
        <v>147459008</v>
      </c>
      <c r="F881" s="46">
        <f>INDEX('Index Volume'!F:F,MATCH(Index_New!$A881,'Index Volume'!$A:$A,0))</f>
        <v>2356900096</v>
      </c>
      <c r="G881" s="46">
        <f>INDEX('Index Volume'!G:G,MATCH(Index_New!$A881,'Index Volume'!$A:$A,0))</f>
        <v>566168000</v>
      </c>
      <c r="H881" s="46">
        <f>INDEX('Index Volume'!H:H,MATCH(Index_New!$A881,'Index Volume'!$A:$A,0))</f>
        <v>38161100</v>
      </c>
      <c r="I881" s="46">
        <f>INDEX('Index Volume'!I:I,MATCH(Index_New!$A881,'Index Volume'!$A:$A,0))</f>
        <v>77346896</v>
      </c>
      <c r="J881" s="46">
        <f>INDEX('Index Volume'!J:J,MATCH(Index_New!$A881,'Index Volume'!$A:$A,0))</f>
        <v>1580160000</v>
      </c>
      <c r="K881" s="46">
        <f>INDEX('Index Volume'!K:K,MATCH(Index_New!$A881,'Index Volume'!$A:$A,0))</f>
        <v>84403696</v>
      </c>
      <c r="L881" s="46">
        <f>INDEX('Index Volume'!L:L,MATCH(Index_New!$A881,'Index Volume'!$A:$A,0))</f>
        <v>48667900</v>
      </c>
      <c r="M881" s="46">
        <f t="shared" si="206"/>
        <v>10563492776</v>
      </c>
      <c r="N881" s="1">
        <f t="shared" si="207"/>
        <v>10563492776</v>
      </c>
      <c r="O881" t="b">
        <f t="shared" si="208"/>
        <v>1</v>
      </c>
      <c r="Q881" s="7">
        <f t="shared" si="209"/>
        <v>0.48209615772203546</v>
      </c>
      <c r="R881" s="7">
        <f t="shared" si="210"/>
        <v>3.1978708388422324E-2</v>
      </c>
      <c r="S881" s="7">
        <f t="shared" si="211"/>
        <v>1.8974832382712831E-2</v>
      </c>
      <c r="T881" s="7">
        <f t="shared" si="212"/>
        <v>1.9511290191216148E-2</v>
      </c>
      <c r="U881" s="7">
        <f t="shared" si="213"/>
        <v>0.15857519587727537</v>
      </c>
      <c r="V881" s="7">
        <f t="shared" si="214"/>
        <v>4.185804780458368E-2</v>
      </c>
      <c r="W881" s="7">
        <f t="shared" si="215"/>
        <v>5.7566391481477918E-3</v>
      </c>
      <c r="X881" s="7">
        <f t="shared" si="216"/>
        <v>3.7381358303870144E-3</v>
      </c>
      <c r="Y881" s="7">
        <f t="shared" si="217"/>
        <v>0.22639776248512519</v>
      </c>
      <c r="Z881" s="7">
        <f t="shared" si="218"/>
        <v>6.5860589446972108E-3</v>
      </c>
      <c r="AA881" s="7">
        <f t="shared" si="219"/>
        <v>4.5271712253970109E-3</v>
      </c>
      <c r="AC881" s="7">
        <f>IF(DAY($A881)=1,VLOOKUP($A881-1,$A$2:$L$1124,$Q$1,FALSE)/VLOOKUP($A881-1,$A$2:$N$1124,14,FALSE),AC880)</f>
        <v>0.48209615772203546</v>
      </c>
      <c r="AD881" s="7">
        <f>IF(DAY($A881)=1,VLOOKUP($A881-1,$A$2:$L$1124,$R$1,FALSE)/VLOOKUP($A881-1,$A$2:$N$1124,14,FALSE),AD880)</f>
        <v>3.1978708388422324E-2</v>
      </c>
      <c r="AE881" s="7">
        <f>IF(DAY($A881)=1,VLOOKUP($A881-1,$A$2:$L$1124,$S$1,FALSE)/VLOOKUP($A881-1,$A$2:$N$1124,14,FALSE),AE880)</f>
        <v>1.8974832382712831E-2</v>
      </c>
      <c r="AF881" s="7">
        <f>IF(DAY($A881)=1,VLOOKUP($A881-1,$A$2:$L$1124,$T$1,FALSE)/VLOOKUP($A881-1,$A$2:$N$1124,14,FALSE),AF880)</f>
        <v>1.9511290191216148E-2</v>
      </c>
      <c r="AG881" s="7">
        <f>IF(DAY($A881)=1,VLOOKUP($A881-1,$A$2:$L$1124,$U$1,FALSE)/VLOOKUP($A881-1,$A$2:$N$1124,14,FALSE),AG880)</f>
        <v>0.15857519587727537</v>
      </c>
      <c r="AH881" s="7">
        <f>IF(DAY($A881)=1,VLOOKUP($A881-1,$A$2:$L$1124,$V$1,FALSE)/VLOOKUP($A881-1,$A$2:$N$1124,14,FALSE),AH880)</f>
        <v>4.185804780458368E-2</v>
      </c>
      <c r="AI881" s="7">
        <f>IF(DAY($A881)=1,VLOOKUP($A881-1,$A$2:$L$1124,$W$1,FALSE)/VLOOKUP($A881-1,$A$2:$N$1124,14,FALSE),AI880)</f>
        <v>5.7566391481477918E-3</v>
      </c>
      <c r="AJ881" s="7">
        <f>IF(DAY($A881)=1,VLOOKUP($A881-1,$A$2:$L$1124,$X$1,FALSE)/VLOOKUP($A881-1,$A$2:$N$1124,14,FALSE),AJ880)</f>
        <v>3.7381358303870144E-3</v>
      </c>
      <c r="AK881" s="7">
        <f>IF(DAY($A881)=1,VLOOKUP($A881-1,$A$2:$L$1124,$Y$1,FALSE)/VLOOKUP($A881-1,$A$2:$N$1124,14,FALSE),AK880)</f>
        <v>0.22639776248512519</v>
      </c>
      <c r="AL881" s="7">
        <f>IF(DAY($A881)=1,VLOOKUP($A881-1,$A$2:$L$1124,$Z$1,FALSE)/VLOOKUP($A881-1,$A$2:$N$1124,14,FALSE),AL880)</f>
        <v>6.5860589446972108E-3</v>
      </c>
      <c r="AM881" s="7">
        <f>IF(DAY($A881)=1,VLOOKUP($A881-1,$A$2:$L$1124,$AA$1,FALSE)/VLOOKUP($A881-1,$A$2:$N$1124,14,FALSE),AM880)</f>
        <v>4.5271712253970109E-3</v>
      </c>
      <c r="AO881" s="12">
        <f>VLOOKUP($A881,BTC!$A$1:$G$1853,5,FALSE)</f>
        <v>7135.99</v>
      </c>
      <c r="AP881" s="12">
        <f>VLOOKUP($A881,XRP!$A$1:$G$1853,5,FALSE)</f>
        <v>0.55229899999999998</v>
      </c>
      <c r="AQ881" s="12">
        <f>VLOOKUP($A881,LTC!$A$1:$G$1853,5,FALSE)</f>
        <v>111.6</v>
      </c>
      <c r="AR881" s="12">
        <f>VLOOKUP($A881,ETC!$A$1:$G$1853,5,FALSE)</f>
        <v>14.4</v>
      </c>
      <c r="AS881" s="12">
        <f>VLOOKUP($A881,ETH!$A$1:$G$1853,5,FALSE)</f>
        <v>516.04</v>
      </c>
      <c r="AT881" s="12">
        <f>VLOOKUP($A881,BCH!$A$1:$G$1853,5,FALSE)</f>
        <v>892.12</v>
      </c>
      <c r="AU881" s="12">
        <f>VLOOKUP($A881,XMR!$A$1:$G$1853,5,FALSE)</f>
        <v>149.96</v>
      </c>
      <c r="AV881" s="12">
        <f>VLOOKUP($A881,ZEC!$A$1:$G$1853,5,FALSE)</f>
        <v>228.76</v>
      </c>
      <c r="AW881" s="12">
        <f>VLOOKUP($A881,EOS!$A$1:$G$1853,5,FALSE)</f>
        <v>11.64</v>
      </c>
      <c r="AX881" s="12">
        <f>VLOOKUP($A881,DASH!$A$1:$G$1853,5,FALSE)</f>
        <v>288.44</v>
      </c>
      <c r="AY881" s="12">
        <f>VLOOKUP($A881,XLM!$A$1:$G$1853,5,FALSE)</f>
        <v>0.25358199999999997</v>
      </c>
      <c r="BA881" s="24">
        <v>1</v>
      </c>
      <c r="BB881" s="24">
        <v>1</v>
      </c>
      <c r="BC881" s="24">
        <v>1</v>
      </c>
      <c r="BD881" s="24">
        <v>1</v>
      </c>
      <c r="BE881" s="24">
        <v>1</v>
      </c>
      <c r="BF881" s="24">
        <v>1</v>
      </c>
      <c r="BG881" s="24">
        <v>1</v>
      </c>
      <c r="BH881" s="24">
        <v>1</v>
      </c>
      <c r="BI881" s="24">
        <v>1</v>
      </c>
      <c r="BJ881" s="24">
        <v>1</v>
      </c>
      <c r="BK881" s="24">
        <v>1</v>
      </c>
      <c r="BM881" s="19">
        <f>IF(SUM(BA880:BK880)=SUM(BA881:BK881),BM880,BM880*SUMPRODUCT(BA881:BK881,AO881:AY881,Q881:AA881)/SUMPRODUCT(BA880:BK880,AO881:AY881,AC881:AM881))</f>
        <v>0.8185351248056717</v>
      </c>
      <c r="BN881" s="26">
        <f>SUMPRODUCT(AO881:AY881,BA881:BK881,Q881:AA881)/BM881</f>
        <v>4359.1014192884049</v>
      </c>
      <c r="BO881">
        <f t="shared" si="220"/>
        <v>7135.99</v>
      </c>
    </row>
    <row r="882" spans="1:67" x14ac:dyDescent="0.75">
      <c r="A882" s="4">
        <v>43249</v>
      </c>
      <c r="B882" s="46">
        <f>INDEX('Index Volume'!B:B,MATCH(Index_New!$A882,'Index Volume'!$A:$A,0))</f>
        <v>5662660096</v>
      </c>
      <c r="C882" s="46">
        <f>INDEX('Index Volume'!C:C,MATCH(Index_New!$A882,'Index Volume'!$A:$A,0))</f>
        <v>380744000</v>
      </c>
      <c r="D882" s="46">
        <f>INDEX('Index Volume'!D:D,MATCH(Index_New!$A882,'Index Volume'!$A:$A,0))</f>
        <v>350520000</v>
      </c>
      <c r="E882" s="46">
        <f>INDEX('Index Volume'!E:E,MATCH(Index_New!$A882,'Index Volume'!$A:$A,0))</f>
        <v>157135008</v>
      </c>
      <c r="F882" s="46">
        <f>INDEX('Index Volume'!F:F,MATCH(Index_New!$A882,'Index Volume'!$A:$A,0))</f>
        <v>2330820096</v>
      </c>
      <c r="G882" s="46">
        <f>INDEX('Index Volume'!G:G,MATCH(Index_New!$A882,'Index Volume'!$A:$A,0))</f>
        <v>688334016</v>
      </c>
      <c r="H882" s="46">
        <f>INDEX('Index Volume'!H:H,MATCH(Index_New!$A882,'Index Volume'!$A:$A,0))</f>
        <v>51033600</v>
      </c>
      <c r="I882" s="46">
        <f>INDEX('Index Volume'!I:I,MATCH(Index_New!$A882,'Index Volume'!$A:$A,0))</f>
        <v>71846000</v>
      </c>
      <c r="J882" s="46">
        <f>INDEX('Index Volume'!J:J,MATCH(Index_New!$A882,'Index Volume'!$A:$A,0))</f>
        <v>1877299968</v>
      </c>
      <c r="K882" s="46">
        <f>INDEX('Index Volume'!K:K,MATCH(Index_New!$A882,'Index Volume'!$A:$A,0))</f>
        <v>98299696</v>
      </c>
      <c r="L882" s="46">
        <f>INDEX('Index Volume'!L:L,MATCH(Index_New!$A882,'Index Volume'!$A:$A,0))</f>
        <v>62185300</v>
      </c>
      <c r="M882" s="46">
        <f t="shared" si="206"/>
        <v>11730877780</v>
      </c>
      <c r="N882" s="1">
        <f t="shared" si="207"/>
        <v>11730877780</v>
      </c>
      <c r="O882" t="b">
        <f t="shared" si="208"/>
        <v>1</v>
      </c>
      <c r="Q882" s="7">
        <f t="shared" si="209"/>
        <v>0.48209615772203546</v>
      </c>
      <c r="R882" s="7">
        <f t="shared" si="210"/>
        <v>3.1978708388422324E-2</v>
      </c>
      <c r="S882" s="7">
        <f t="shared" si="211"/>
        <v>1.8974832382712831E-2</v>
      </c>
      <c r="T882" s="7">
        <f t="shared" si="212"/>
        <v>1.9511290191216148E-2</v>
      </c>
      <c r="U882" s="7">
        <f t="shared" si="213"/>
        <v>0.15857519587727537</v>
      </c>
      <c r="V882" s="7">
        <f t="shared" si="214"/>
        <v>4.185804780458368E-2</v>
      </c>
      <c r="W882" s="7">
        <f t="shared" si="215"/>
        <v>5.7566391481477918E-3</v>
      </c>
      <c r="X882" s="7">
        <f t="shared" si="216"/>
        <v>3.7381358303870144E-3</v>
      </c>
      <c r="Y882" s="7">
        <f t="shared" si="217"/>
        <v>0.22639776248512519</v>
      </c>
      <c r="Z882" s="7">
        <f t="shared" si="218"/>
        <v>6.5860589446972108E-3</v>
      </c>
      <c r="AA882" s="7">
        <f t="shared" si="219"/>
        <v>4.5271712253970109E-3</v>
      </c>
      <c r="AC882" s="7">
        <f>IF(DAY($A882)=1,VLOOKUP($A882-1,$A$2:$L$1124,$Q$1,FALSE)/VLOOKUP($A882-1,$A$2:$N$1124,14,FALSE),AC881)</f>
        <v>0.48209615772203546</v>
      </c>
      <c r="AD882" s="7">
        <f>IF(DAY($A882)=1,VLOOKUP($A882-1,$A$2:$L$1124,$R$1,FALSE)/VLOOKUP($A882-1,$A$2:$N$1124,14,FALSE),AD881)</f>
        <v>3.1978708388422324E-2</v>
      </c>
      <c r="AE882" s="7">
        <f>IF(DAY($A882)=1,VLOOKUP($A882-1,$A$2:$L$1124,$S$1,FALSE)/VLOOKUP($A882-1,$A$2:$N$1124,14,FALSE),AE881)</f>
        <v>1.8974832382712831E-2</v>
      </c>
      <c r="AF882" s="7">
        <f>IF(DAY($A882)=1,VLOOKUP($A882-1,$A$2:$L$1124,$T$1,FALSE)/VLOOKUP($A882-1,$A$2:$N$1124,14,FALSE),AF881)</f>
        <v>1.9511290191216148E-2</v>
      </c>
      <c r="AG882" s="7">
        <f>IF(DAY($A882)=1,VLOOKUP($A882-1,$A$2:$L$1124,$U$1,FALSE)/VLOOKUP($A882-1,$A$2:$N$1124,14,FALSE),AG881)</f>
        <v>0.15857519587727537</v>
      </c>
      <c r="AH882" s="7">
        <f>IF(DAY($A882)=1,VLOOKUP($A882-1,$A$2:$L$1124,$V$1,FALSE)/VLOOKUP($A882-1,$A$2:$N$1124,14,FALSE),AH881)</f>
        <v>4.185804780458368E-2</v>
      </c>
      <c r="AI882" s="7">
        <f>IF(DAY($A882)=1,VLOOKUP($A882-1,$A$2:$L$1124,$W$1,FALSE)/VLOOKUP($A882-1,$A$2:$N$1124,14,FALSE),AI881)</f>
        <v>5.7566391481477918E-3</v>
      </c>
      <c r="AJ882" s="7">
        <f>IF(DAY($A882)=1,VLOOKUP($A882-1,$A$2:$L$1124,$X$1,FALSE)/VLOOKUP($A882-1,$A$2:$N$1124,14,FALSE),AJ881)</f>
        <v>3.7381358303870144E-3</v>
      </c>
      <c r="AK882" s="7">
        <f>IF(DAY($A882)=1,VLOOKUP($A882-1,$A$2:$L$1124,$Y$1,FALSE)/VLOOKUP($A882-1,$A$2:$N$1124,14,FALSE),AK881)</f>
        <v>0.22639776248512519</v>
      </c>
      <c r="AL882" s="7">
        <f>IF(DAY($A882)=1,VLOOKUP($A882-1,$A$2:$L$1124,$Z$1,FALSE)/VLOOKUP($A882-1,$A$2:$N$1124,14,FALSE),AL881)</f>
        <v>6.5860589446972108E-3</v>
      </c>
      <c r="AM882" s="7">
        <f>IF(DAY($A882)=1,VLOOKUP($A882-1,$A$2:$L$1124,$AA$1,FALSE)/VLOOKUP($A882-1,$A$2:$N$1124,14,FALSE),AM881)</f>
        <v>4.5271712253970109E-3</v>
      </c>
      <c r="AO882" s="12">
        <f>VLOOKUP($A882,BTC!$A$1:$G$1853,5,FALSE)</f>
        <v>7472.59</v>
      </c>
      <c r="AP882" s="12">
        <f>VLOOKUP($A882,XRP!$A$1:$G$1853,5,FALSE)</f>
        <v>0.60124100000000003</v>
      </c>
      <c r="AQ882" s="12">
        <f>VLOOKUP($A882,LTC!$A$1:$G$1853,5,FALSE)</f>
        <v>119.57</v>
      </c>
      <c r="AR882" s="12">
        <f>VLOOKUP($A882,ETC!$A$1:$G$1853,5,FALSE)</f>
        <v>15.22</v>
      </c>
      <c r="AS882" s="12">
        <f>VLOOKUP($A882,ETH!$A$1:$G$1853,5,FALSE)</f>
        <v>565.39</v>
      </c>
      <c r="AT882" s="12">
        <f>VLOOKUP($A882,BCH!$A$1:$G$1853,5,FALSE)</f>
        <v>987.66</v>
      </c>
      <c r="AU882" s="12">
        <f>VLOOKUP($A882,XMR!$A$1:$G$1853,5,FALSE)</f>
        <v>157.57</v>
      </c>
      <c r="AV882" s="12">
        <f>VLOOKUP($A882,ZEC!$A$1:$G$1853,5,FALSE)</f>
        <v>247.92</v>
      </c>
      <c r="AW882" s="12">
        <f>VLOOKUP($A882,EOS!$A$1:$G$1853,5,FALSE)</f>
        <v>12.18</v>
      </c>
      <c r="AX882" s="12">
        <f>VLOOKUP($A882,DASH!$A$1:$G$1853,5,FALSE)</f>
        <v>316.10000000000002</v>
      </c>
      <c r="AY882" s="12">
        <f>VLOOKUP($A882,XLM!$A$1:$G$1853,5,FALSE)</f>
        <v>0.28284500000000001</v>
      </c>
      <c r="BA882" s="24">
        <v>1</v>
      </c>
      <c r="BB882" s="24">
        <v>1</v>
      </c>
      <c r="BC882" s="24">
        <v>1</v>
      </c>
      <c r="BD882" s="24">
        <v>1</v>
      </c>
      <c r="BE882" s="24">
        <v>1</v>
      </c>
      <c r="BF882" s="24">
        <v>1</v>
      </c>
      <c r="BG882" s="24">
        <v>1</v>
      </c>
      <c r="BH882" s="24">
        <v>1</v>
      </c>
      <c r="BI882" s="24">
        <v>1</v>
      </c>
      <c r="BJ882" s="24">
        <v>1</v>
      </c>
      <c r="BK882" s="24">
        <v>1</v>
      </c>
      <c r="BM882" s="19">
        <f>IF(SUM(BA881:BK881)=SUM(BA882:BK882),BM881,BM881*SUMPRODUCT(BA882:BK882,AO882:AY882,Q882:AA882)/SUMPRODUCT(BA881:BK881,AO882:AY882,AC882:AM882))</f>
        <v>0.8185351248056717</v>
      </c>
      <c r="BN882" s="26">
        <f>SUMPRODUCT(AO882:AY882,BA882:BK882,Q882:AA882)/BM882</f>
        <v>4572.5157827534877</v>
      </c>
      <c r="BO882">
        <f t="shared" si="220"/>
        <v>7472.59</v>
      </c>
    </row>
    <row r="883" spans="1:67" x14ac:dyDescent="0.75">
      <c r="A883" s="3">
        <v>43250</v>
      </c>
      <c r="B883" s="46">
        <f>INDEX('Index Volume'!B:B,MATCH(Index_New!$A883,'Index Volume'!$A:$A,0))</f>
        <v>4922540032</v>
      </c>
      <c r="C883" s="46">
        <f>INDEX('Index Volume'!C:C,MATCH(Index_New!$A883,'Index Volume'!$A:$A,0))</f>
        <v>320604992</v>
      </c>
      <c r="D883" s="46">
        <f>INDEX('Index Volume'!D:D,MATCH(Index_New!$A883,'Index Volume'!$A:$A,0))</f>
        <v>305275008</v>
      </c>
      <c r="E883" s="46">
        <f>INDEX('Index Volume'!E:E,MATCH(Index_New!$A883,'Index Volume'!$A:$A,0))</f>
        <v>129317000</v>
      </c>
      <c r="F883" s="46">
        <f>INDEX('Index Volume'!F:F,MATCH(Index_New!$A883,'Index Volume'!$A:$A,0))</f>
        <v>2053970048</v>
      </c>
      <c r="G883" s="46">
        <f>INDEX('Index Volume'!G:G,MATCH(Index_New!$A883,'Index Volume'!$A:$A,0))</f>
        <v>591774976</v>
      </c>
      <c r="H883" s="46">
        <f>INDEX('Index Volume'!H:H,MATCH(Index_New!$A883,'Index Volume'!$A:$A,0))</f>
        <v>23704800</v>
      </c>
      <c r="I883" s="46">
        <f>INDEX('Index Volume'!I:I,MATCH(Index_New!$A883,'Index Volume'!$A:$A,0))</f>
        <v>53620800</v>
      </c>
      <c r="J883" s="46">
        <f>INDEX('Index Volume'!J:J,MATCH(Index_New!$A883,'Index Volume'!$A:$A,0))</f>
        <v>1269209984</v>
      </c>
      <c r="K883" s="46">
        <f>INDEX('Index Volume'!K:K,MATCH(Index_New!$A883,'Index Volume'!$A:$A,0))</f>
        <v>74927104</v>
      </c>
      <c r="L883" s="46">
        <f>INDEX('Index Volume'!L:L,MATCH(Index_New!$A883,'Index Volume'!$A:$A,0))</f>
        <v>59599500</v>
      </c>
      <c r="M883" s="46">
        <f t="shared" si="206"/>
        <v>9804544244</v>
      </c>
      <c r="N883" s="1">
        <f t="shared" si="207"/>
        <v>9804544244</v>
      </c>
      <c r="O883" t="b">
        <f t="shared" si="208"/>
        <v>1</v>
      </c>
      <c r="Q883" s="7">
        <f t="shared" si="209"/>
        <v>0.48209615772203546</v>
      </c>
      <c r="R883" s="7">
        <f t="shared" si="210"/>
        <v>3.1978708388422324E-2</v>
      </c>
      <c r="S883" s="7">
        <f t="shared" si="211"/>
        <v>1.8974832382712831E-2</v>
      </c>
      <c r="T883" s="7">
        <f t="shared" si="212"/>
        <v>1.9511290191216148E-2</v>
      </c>
      <c r="U883" s="7">
        <f t="shared" si="213"/>
        <v>0.15857519587727537</v>
      </c>
      <c r="V883" s="7">
        <f t="shared" si="214"/>
        <v>4.185804780458368E-2</v>
      </c>
      <c r="W883" s="7">
        <f t="shared" si="215"/>
        <v>5.7566391481477918E-3</v>
      </c>
      <c r="X883" s="7">
        <f t="shared" si="216"/>
        <v>3.7381358303870144E-3</v>
      </c>
      <c r="Y883" s="7">
        <f t="shared" si="217"/>
        <v>0.22639776248512519</v>
      </c>
      <c r="Z883" s="7">
        <f t="shared" si="218"/>
        <v>6.5860589446972108E-3</v>
      </c>
      <c r="AA883" s="7">
        <f t="shared" si="219"/>
        <v>4.5271712253970109E-3</v>
      </c>
      <c r="AC883" s="7">
        <f>IF(DAY($A883)=1,VLOOKUP($A883-1,$A$2:$L$1124,$Q$1,FALSE)/VLOOKUP($A883-1,$A$2:$N$1124,14,FALSE),AC882)</f>
        <v>0.48209615772203546</v>
      </c>
      <c r="AD883" s="7">
        <f>IF(DAY($A883)=1,VLOOKUP($A883-1,$A$2:$L$1124,$R$1,FALSE)/VLOOKUP($A883-1,$A$2:$N$1124,14,FALSE),AD882)</f>
        <v>3.1978708388422324E-2</v>
      </c>
      <c r="AE883" s="7">
        <f>IF(DAY($A883)=1,VLOOKUP($A883-1,$A$2:$L$1124,$S$1,FALSE)/VLOOKUP($A883-1,$A$2:$N$1124,14,FALSE),AE882)</f>
        <v>1.8974832382712831E-2</v>
      </c>
      <c r="AF883" s="7">
        <f>IF(DAY($A883)=1,VLOOKUP($A883-1,$A$2:$L$1124,$T$1,FALSE)/VLOOKUP($A883-1,$A$2:$N$1124,14,FALSE),AF882)</f>
        <v>1.9511290191216148E-2</v>
      </c>
      <c r="AG883" s="7">
        <f>IF(DAY($A883)=1,VLOOKUP($A883-1,$A$2:$L$1124,$U$1,FALSE)/VLOOKUP($A883-1,$A$2:$N$1124,14,FALSE),AG882)</f>
        <v>0.15857519587727537</v>
      </c>
      <c r="AH883" s="7">
        <f>IF(DAY($A883)=1,VLOOKUP($A883-1,$A$2:$L$1124,$V$1,FALSE)/VLOOKUP($A883-1,$A$2:$N$1124,14,FALSE),AH882)</f>
        <v>4.185804780458368E-2</v>
      </c>
      <c r="AI883" s="7">
        <f>IF(DAY($A883)=1,VLOOKUP($A883-1,$A$2:$L$1124,$W$1,FALSE)/VLOOKUP($A883-1,$A$2:$N$1124,14,FALSE),AI882)</f>
        <v>5.7566391481477918E-3</v>
      </c>
      <c r="AJ883" s="7">
        <f>IF(DAY($A883)=1,VLOOKUP($A883-1,$A$2:$L$1124,$X$1,FALSE)/VLOOKUP($A883-1,$A$2:$N$1124,14,FALSE),AJ882)</f>
        <v>3.7381358303870144E-3</v>
      </c>
      <c r="AK883" s="7">
        <f>IF(DAY($A883)=1,VLOOKUP($A883-1,$A$2:$L$1124,$Y$1,FALSE)/VLOOKUP($A883-1,$A$2:$N$1124,14,FALSE),AK882)</f>
        <v>0.22639776248512519</v>
      </c>
      <c r="AL883" s="7">
        <f>IF(DAY($A883)=1,VLOOKUP($A883-1,$A$2:$L$1124,$Z$1,FALSE)/VLOOKUP($A883-1,$A$2:$N$1124,14,FALSE),AL882)</f>
        <v>6.5860589446972108E-3</v>
      </c>
      <c r="AM883" s="7">
        <f>IF(DAY($A883)=1,VLOOKUP($A883-1,$A$2:$L$1124,$AA$1,FALSE)/VLOOKUP($A883-1,$A$2:$N$1124,14,FALSE),AM882)</f>
        <v>4.5271712253970109E-3</v>
      </c>
      <c r="AO883" s="12">
        <f>VLOOKUP($A883,BTC!$A$1:$G$1853,5,FALSE)</f>
        <v>7406.52</v>
      </c>
      <c r="AP883" s="12">
        <f>VLOOKUP($A883,XRP!$A$1:$G$1853,5,FALSE)</f>
        <v>0.60581700000000005</v>
      </c>
      <c r="AQ883" s="12">
        <f>VLOOKUP($A883,LTC!$A$1:$G$1853,5,FALSE)</f>
        <v>117.53</v>
      </c>
      <c r="AR883" s="12">
        <f>VLOOKUP($A883,ETC!$A$1:$G$1853,5,FALSE)</f>
        <v>15.2</v>
      </c>
      <c r="AS883" s="12">
        <f>VLOOKUP($A883,ETH!$A$1:$G$1853,5,FALSE)</f>
        <v>559.59</v>
      </c>
      <c r="AT883" s="12">
        <f>VLOOKUP($A883,BCH!$A$1:$G$1853,5,FALSE)</f>
        <v>984.68</v>
      </c>
      <c r="AU883" s="12">
        <f>VLOOKUP($A883,XMR!$A$1:$G$1853,5,FALSE)</f>
        <v>155.22999999999999</v>
      </c>
      <c r="AV883" s="12">
        <f>VLOOKUP($A883,ZEC!$A$1:$G$1853,5,FALSE)</f>
        <v>251.18</v>
      </c>
      <c r="AW883" s="12">
        <f>VLOOKUP($A883,EOS!$A$1:$G$1853,5,FALSE)</f>
        <v>12.01</v>
      </c>
      <c r="AX883" s="12">
        <f>VLOOKUP($A883,DASH!$A$1:$G$1853,5,FALSE)</f>
        <v>304.14</v>
      </c>
      <c r="AY883" s="12">
        <f>VLOOKUP($A883,XLM!$A$1:$G$1853,5,FALSE)</f>
        <v>0.27774700000000002</v>
      </c>
      <c r="BA883" s="24">
        <v>1</v>
      </c>
      <c r="BB883" s="24">
        <v>1</v>
      </c>
      <c r="BC883" s="24">
        <v>1</v>
      </c>
      <c r="BD883" s="24">
        <v>1</v>
      </c>
      <c r="BE883" s="24">
        <v>1</v>
      </c>
      <c r="BF883" s="24">
        <v>1</v>
      </c>
      <c r="BG883" s="24">
        <v>1</v>
      </c>
      <c r="BH883" s="24">
        <v>1</v>
      </c>
      <c r="BI883" s="24">
        <v>1</v>
      </c>
      <c r="BJ883" s="24">
        <v>1</v>
      </c>
      <c r="BK883" s="24">
        <v>1</v>
      </c>
      <c r="BM883" s="19">
        <f>IF(SUM(BA882:BK882)=SUM(BA883:BK883),BM882,BM882*SUMPRODUCT(BA883:BK883,AO883:AY883,Q883:AA883)/SUMPRODUCT(BA882:BK882,AO883:AY883,AC883:AM883))</f>
        <v>0.8185351248056717</v>
      </c>
      <c r="BN883" s="26">
        <f>SUMPRODUCT(AO883:AY883,BA883:BK883,Q883:AA883)/BM883</f>
        <v>4532.1337857154231</v>
      </c>
      <c r="BO883">
        <f t="shared" si="220"/>
        <v>7406.52</v>
      </c>
    </row>
    <row r="884" spans="1:67" x14ac:dyDescent="0.75">
      <c r="A884" s="4">
        <v>43251</v>
      </c>
      <c r="B884" s="46">
        <f>INDEX('Index Volume'!B:B,MATCH(Index_New!$A884,'Index Volume'!$A:$A,0))</f>
        <v>5127130112</v>
      </c>
      <c r="C884" s="46">
        <f>INDEX('Index Volume'!C:C,MATCH(Index_New!$A884,'Index Volume'!$A:$A,0))</f>
        <v>283328000</v>
      </c>
      <c r="D884" s="46">
        <f>INDEX('Index Volume'!D:D,MATCH(Index_New!$A884,'Index Volume'!$A:$A,0))</f>
        <v>297183008</v>
      </c>
      <c r="E884" s="46">
        <f>INDEX('Index Volume'!E:E,MATCH(Index_New!$A884,'Index Volume'!$A:$A,0))</f>
        <v>122136000</v>
      </c>
      <c r="F884" s="46">
        <f>INDEX('Index Volume'!F:F,MATCH(Index_New!$A884,'Index Volume'!$A:$A,0))</f>
        <v>1985040000</v>
      </c>
      <c r="G884" s="46">
        <f>INDEX('Index Volume'!G:G,MATCH(Index_New!$A884,'Index Volume'!$A:$A,0))</f>
        <v>705260032</v>
      </c>
      <c r="H884" s="46">
        <f>INDEX('Index Volume'!H:H,MATCH(Index_New!$A884,'Index Volume'!$A:$A,0))</f>
        <v>35146100</v>
      </c>
      <c r="I884" s="46">
        <f>INDEX('Index Volume'!I:I,MATCH(Index_New!$A884,'Index Volume'!$A:$A,0))</f>
        <v>61591600</v>
      </c>
      <c r="J884" s="46">
        <f>INDEX('Index Volume'!J:J,MATCH(Index_New!$A884,'Index Volume'!$A:$A,0))</f>
        <v>1142809984</v>
      </c>
      <c r="K884" s="46">
        <f>INDEX('Index Volume'!K:K,MATCH(Index_New!$A884,'Index Volume'!$A:$A,0))</f>
        <v>81447904</v>
      </c>
      <c r="L884" s="46">
        <f>INDEX('Index Volume'!L:L,MATCH(Index_New!$A884,'Index Volume'!$A:$A,0))</f>
        <v>78378600</v>
      </c>
      <c r="M884" s="46">
        <f t="shared" si="206"/>
        <v>9919451340</v>
      </c>
      <c r="N884" s="1">
        <f t="shared" si="207"/>
        <v>9919451340</v>
      </c>
      <c r="O884" t="b">
        <f t="shared" si="208"/>
        <v>1</v>
      </c>
      <c r="Q884" s="7">
        <f t="shared" si="209"/>
        <v>0.48209615772203546</v>
      </c>
      <c r="R884" s="7">
        <f t="shared" si="210"/>
        <v>3.1978708388422324E-2</v>
      </c>
      <c r="S884" s="7">
        <f t="shared" si="211"/>
        <v>1.8974832382712831E-2</v>
      </c>
      <c r="T884" s="7">
        <f t="shared" si="212"/>
        <v>1.9511290191216148E-2</v>
      </c>
      <c r="U884" s="7">
        <f t="shared" si="213"/>
        <v>0.15857519587727537</v>
      </c>
      <c r="V884" s="7">
        <f t="shared" si="214"/>
        <v>4.185804780458368E-2</v>
      </c>
      <c r="W884" s="7">
        <f t="shared" si="215"/>
        <v>5.7566391481477918E-3</v>
      </c>
      <c r="X884" s="7">
        <f t="shared" si="216"/>
        <v>3.7381358303870144E-3</v>
      </c>
      <c r="Y884" s="7">
        <f t="shared" si="217"/>
        <v>0.22639776248512519</v>
      </c>
      <c r="Z884" s="7">
        <f t="shared" si="218"/>
        <v>6.5860589446972108E-3</v>
      </c>
      <c r="AA884" s="7">
        <f t="shared" si="219"/>
        <v>4.5271712253970109E-3</v>
      </c>
      <c r="AC884" s="7">
        <f>IF(DAY($A884)=1,VLOOKUP($A884-1,$A$2:$L$1124,$Q$1,FALSE)/VLOOKUP($A884-1,$A$2:$N$1124,14,FALSE),AC883)</f>
        <v>0.48209615772203546</v>
      </c>
      <c r="AD884" s="7">
        <f>IF(DAY($A884)=1,VLOOKUP($A884-1,$A$2:$L$1124,$R$1,FALSE)/VLOOKUP($A884-1,$A$2:$N$1124,14,FALSE),AD883)</f>
        <v>3.1978708388422324E-2</v>
      </c>
      <c r="AE884" s="7">
        <f>IF(DAY($A884)=1,VLOOKUP($A884-1,$A$2:$L$1124,$S$1,FALSE)/VLOOKUP($A884-1,$A$2:$N$1124,14,FALSE),AE883)</f>
        <v>1.8974832382712831E-2</v>
      </c>
      <c r="AF884" s="7">
        <f>IF(DAY($A884)=1,VLOOKUP($A884-1,$A$2:$L$1124,$T$1,FALSE)/VLOOKUP($A884-1,$A$2:$N$1124,14,FALSE),AF883)</f>
        <v>1.9511290191216148E-2</v>
      </c>
      <c r="AG884" s="7">
        <f>IF(DAY($A884)=1,VLOOKUP($A884-1,$A$2:$L$1124,$U$1,FALSE)/VLOOKUP($A884-1,$A$2:$N$1124,14,FALSE),AG883)</f>
        <v>0.15857519587727537</v>
      </c>
      <c r="AH884" s="7">
        <f>IF(DAY($A884)=1,VLOOKUP($A884-1,$A$2:$L$1124,$V$1,FALSE)/VLOOKUP($A884-1,$A$2:$N$1124,14,FALSE),AH883)</f>
        <v>4.185804780458368E-2</v>
      </c>
      <c r="AI884" s="7">
        <f>IF(DAY($A884)=1,VLOOKUP($A884-1,$A$2:$L$1124,$W$1,FALSE)/VLOOKUP($A884-1,$A$2:$N$1124,14,FALSE),AI883)</f>
        <v>5.7566391481477918E-3</v>
      </c>
      <c r="AJ884" s="7">
        <f>IF(DAY($A884)=1,VLOOKUP($A884-1,$A$2:$L$1124,$X$1,FALSE)/VLOOKUP($A884-1,$A$2:$N$1124,14,FALSE),AJ883)</f>
        <v>3.7381358303870144E-3</v>
      </c>
      <c r="AK884" s="7">
        <f>IF(DAY($A884)=1,VLOOKUP($A884-1,$A$2:$L$1124,$Y$1,FALSE)/VLOOKUP($A884-1,$A$2:$N$1124,14,FALSE),AK883)</f>
        <v>0.22639776248512519</v>
      </c>
      <c r="AL884" s="7">
        <f>IF(DAY($A884)=1,VLOOKUP($A884-1,$A$2:$L$1124,$Z$1,FALSE)/VLOOKUP($A884-1,$A$2:$N$1124,14,FALSE),AL883)</f>
        <v>6.5860589446972108E-3</v>
      </c>
      <c r="AM884" s="7">
        <f>IF(DAY($A884)=1,VLOOKUP($A884-1,$A$2:$L$1124,$AA$1,FALSE)/VLOOKUP($A884-1,$A$2:$N$1124,14,FALSE),AM883)</f>
        <v>4.5271712253970109E-3</v>
      </c>
      <c r="AO884" s="12">
        <f>VLOOKUP($A884,BTC!$A$1:$G$1853,5,FALSE)</f>
        <v>7494.17</v>
      </c>
      <c r="AP884" s="12">
        <f>VLOOKUP($A884,XRP!$A$1:$G$1853,5,FALSE)</f>
        <v>0.612622</v>
      </c>
      <c r="AQ884" s="12">
        <f>VLOOKUP($A884,LTC!$A$1:$G$1853,5,FALSE)</f>
        <v>118.07</v>
      </c>
      <c r="AR884" s="12">
        <f>VLOOKUP($A884,ETC!$A$1:$G$1853,5,FALSE)</f>
        <v>15.31</v>
      </c>
      <c r="AS884" s="12">
        <f>VLOOKUP($A884,ETH!$A$1:$G$1853,5,FALSE)</f>
        <v>577.65</v>
      </c>
      <c r="AT884" s="12">
        <f>VLOOKUP($A884,BCH!$A$1:$G$1853,5,FALSE)</f>
        <v>995.34</v>
      </c>
      <c r="AU884" s="12">
        <f>VLOOKUP($A884,XMR!$A$1:$G$1853,5,FALSE)</f>
        <v>155.52000000000001</v>
      </c>
      <c r="AV884" s="12">
        <f>VLOOKUP($A884,ZEC!$A$1:$G$1853,5,FALSE)</f>
        <v>245.67</v>
      </c>
      <c r="AW884" s="12">
        <f>VLOOKUP($A884,EOS!$A$1:$G$1853,5,FALSE)</f>
        <v>12.28</v>
      </c>
      <c r="AX884" s="12">
        <f>VLOOKUP($A884,DASH!$A$1:$G$1853,5,FALSE)</f>
        <v>306.25</v>
      </c>
      <c r="AY884" s="12">
        <f>VLOOKUP($A884,XLM!$A$1:$G$1853,5,FALSE)</f>
        <v>0.29665200000000003</v>
      </c>
      <c r="BA884" s="24">
        <v>1</v>
      </c>
      <c r="BB884" s="24">
        <v>1</v>
      </c>
      <c r="BC884" s="24">
        <v>1</v>
      </c>
      <c r="BD884" s="24">
        <v>1</v>
      </c>
      <c r="BE884" s="24">
        <v>1</v>
      </c>
      <c r="BF884" s="24">
        <v>1</v>
      </c>
      <c r="BG884" s="24">
        <v>1</v>
      </c>
      <c r="BH884" s="24">
        <v>1</v>
      </c>
      <c r="BI884" s="24">
        <v>1</v>
      </c>
      <c r="BJ884" s="24">
        <v>1</v>
      </c>
      <c r="BK884" s="24">
        <v>1</v>
      </c>
      <c r="BM884" s="19">
        <f>IF(SUM(BA883:BK883)=SUM(BA884:BK884),BM883,BM883*SUMPRODUCT(BA884:BK884,AO884:AY884,Q884:AA884)/SUMPRODUCT(BA883:BK883,AO884:AY884,AC884:AM884))</f>
        <v>0.8185351248056717</v>
      </c>
      <c r="BN884" s="26">
        <f>SUMPRODUCT(AO884:AY884,BA884:BK884,Q884:AA884)/BM884</f>
        <v>4587.8853274616276</v>
      </c>
      <c r="BO884">
        <f t="shared" si="220"/>
        <v>7494.17</v>
      </c>
    </row>
    <row r="885" spans="1:67" x14ac:dyDescent="0.75">
      <c r="A885" s="3">
        <v>43252</v>
      </c>
      <c r="B885" s="46">
        <f>INDEX('Index Volume'!B:B,MATCH(Index_New!$A885,'Index Volume'!$A:$A,0))</f>
        <v>4921460224</v>
      </c>
      <c r="C885" s="46">
        <f>INDEX('Index Volume'!C:C,MATCH(Index_New!$A885,'Index Volume'!$A:$A,0))</f>
        <v>263088000</v>
      </c>
      <c r="D885" s="46">
        <f>INDEX('Index Volume'!D:D,MATCH(Index_New!$A885,'Index Volume'!$A:$A,0))</f>
        <v>290886016</v>
      </c>
      <c r="E885" s="46">
        <f>INDEX('Index Volume'!E:E,MATCH(Index_New!$A885,'Index Volume'!$A:$A,0))</f>
        <v>137170000</v>
      </c>
      <c r="F885" s="46">
        <f>INDEX('Index Volume'!F:F,MATCH(Index_New!$A885,'Index Volume'!$A:$A,0))</f>
        <v>1945890048</v>
      </c>
      <c r="G885" s="46">
        <f>INDEX('Index Volume'!G:G,MATCH(Index_New!$A885,'Index Volume'!$A:$A,0))</f>
        <v>538528000</v>
      </c>
      <c r="H885" s="46">
        <f>INDEX('Index Volume'!H:H,MATCH(Index_New!$A885,'Index Volume'!$A:$A,0))</f>
        <v>29047300</v>
      </c>
      <c r="I885" s="46">
        <f>INDEX('Index Volume'!I:I,MATCH(Index_New!$A885,'Index Volume'!$A:$A,0))</f>
        <v>65648000</v>
      </c>
      <c r="J885" s="46">
        <f>INDEX('Index Volume'!J:J,MATCH(Index_New!$A885,'Index Volume'!$A:$A,0))</f>
        <v>1058150016</v>
      </c>
      <c r="K885" s="46">
        <f>INDEX('Index Volume'!K:K,MATCH(Index_New!$A885,'Index Volume'!$A:$A,0))</f>
        <v>82723800</v>
      </c>
      <c r="L885" s="46">
        <f>INDEX('Index Volume'!L:L,MATCH(Index_New!$A885,'Index Volume'!$A:$A,0))</f>
        <v>62207300</v>
      </c>
      <c r="M885" s="46">
        <f t="shared" si="206"/>
        <v>9394798704</v>
      </c>
      <c r="N885" s="1">
        <f t="shared" si="207"/>
        <v>9394798704</v>
      </c>
      <c r="O885" t="b">
        <f t="shared" si="208"/>
        <v>1</v>
      </c>
      <c r="Q885" s="7">
        <f t="shared" si="209"/>
        <v>0.51687638118904267</v>
      </c>
      <c r="R885" s="7">
        <f t="shared" si="210"/>
        <v>2.8562870091159698E-2</v>
      </c>
      <c r="S885" s="7">
        <f t="shared" si="211"/>
        <v>2.9959621536890364E-2</v>
      </c>
      <c r="T885" s="7">
        <f t="shared" si="212"/>
        <v>1.2312777775065934E-2</v>
      </c>
      <c r="U885" s="7">
        <f t="shared" si="213"/>
        <v>0.20011590681385408</v>
      </c>
      <c r="V885" s="7">
        <f t="shared" si="214"/>
        <v>7.1098693650126818E-2</v>
      </c>
      <c r="W885" s="7">
        <f t="shared" si="215"/>
        <v>3.5431495952073493E-3</v>
      </c>
      <c r="X885" s="7">
        <f t="shared" si="216"/>
        <v>6.2091740650647717E-3</v>
      </c>
      <c r="Y885" s="7">
        <f t="shared" si="217"/>
        <v>0.11520899138762246</v>
      </c>
      <c r="Z885" s="7">
        <f t="shared" si="218"/>
        <v>8.2109283274129155E-3</v>
      </c>
      <c r="AA885" s="7">
        <f t="shared" si="219"/>
        <v>7.9015055685529474E-3</v>
      </c>
      <c r="AC885" s="7">
        <f>IF(DAY($A885)=1,VLOOKUP($A885-1,$A$2:$L$1124,$Q$1,FALSE)/VLOOKUP($A885-1,$A$2:$N$1124,14,FALSE),AC884)</f>
        <v>0.51687638118904267</v>
      </c>
      <c r="AD885" s="7">
        <f>IF(DAY($A885)=1,VLOOKUP($A885-1,$A$2:$L$1124,$R$1,FALSE)/VLOOKUP($A885-1,$A$2:$N$1124,14,FALSE),AD884)</f>
        <v>2.8562870091159698E-2</v>
      </c>
      <c r="AE885" s="7">
        <f>IF(DAY($A885)=1,VLOOKUP($A885-1,$A$2:$L$1124,$S$1,FALSE)/VLOOKUP($A885-1,$A$2:$N$1124,14,FALSE),AE884)</f>
        <v>2.9959621536890364E-2</v>
      </c>
      <c r="AF885" s="7">
        <f>IF(DAY($A885)=1,VLOOKUP($A885-1,$A$2:$L$1124,$T$1,FALSE)/VLOOKUP($A885-1,$A$2:$N$1124,14,FALSE),AF884)</f>
        <v>1.2312777775065934E-2</v>
      </c>
      <c r="AG885" s="7">
        <f>IF(DAY($A885)=1,VLOOKUP($A885-1,$A$2:$L$1124,$U$1,FALSE)/VLOOKUP($A885-1,$A$2:$N$1124,14,FALSE),AG884)</f>
        <v>0.20011590681385408</v>
      </c>
      <c r="AH885" s="7">
        <f>IF(DAY($A885)=1,VLOOKUP($A885-1,$A$2:$L$1124,$V$1,FALSE)/VLOOKUP($A885-1,$A$2:$N$1124,14,FALSE),AH884)</f>
        <v>7.1098693650126818E-2</v>
      </c>
      <c r="AI885" s="7">
        <f>IF(DAY($A885)=1,VLOOKUP($A885-1,$A$2:$L$1124,$W$1,FALSE)/VLOOKUP($A885-1,$A$2:$N$1124,14,FALSE),AI884)</f>
        <v>3.5431495952073493E-3</v>
      </c>
      <c r="AJ885" s="7">
        <f>IF(DAY($A885)=1,VLOOKUP($A885-1,$A$2:$L$1124,$X$1,FALSE)/VLOOKUP($A885-1,$A$2:$N$1124,14,FALSE),AJ884)</f>
        <v>6.2091740650647717E-3</v>
      </c>
      <c r="AK885" s="7">
        <f>IF(DAY($A885)=1,VLOOKUP($A885-1,$A$2:$L$1124,$Y$1,FALSE)/VLOOKUP($A885-1,$A$2:$N$1124,14,FALSE),AK884)</f>
        <v>0.11520899138762246</v>
      </c>
      <c r="AL885" s="7">
        <f>IF(DAY($A885)=1,VLOOKUP($A885-1,$A$2:$L$1124,$Z$1,FALSE)/VLOOKUP($A885-1,$A$2:$N$1124,14,FALSE),AL884)</f>
        <v>8.2109283274129155E-3</v>
      </c>
      <c r="AM885" s="7">
        <f>IF(DAY($A885)=1,VLOOKUP($A885-1,$A$2:$L$1124,$AA$1,FALSE)/VLOOKUP($A885-1,$A$2:$N$1124,14,FALSE),AM884)</f>
        <v>7.9015055685529474E-3</v>
      </c>
      <c r="AO885" s="12">
        <f>VLOOKUP($A885,BTC!$A$1:$G$1853,5,FALSE)</f>
        <v>7541.45</v>
      </c>
      <c r="AP885" s="12">
        <f>VLOOKUP($A885,XRP!$A$1:$G$1853,5,FALSE)</f>
        <v>0.62336400000000003</v>
      </c>
      <c r="AQ885" s="12">
        <f>VLOOKUP($A885,LTC!$A$1:$G$1853,5,FALSE)</f>
        <v>119.92</v>
      </c>
      <c r="AR885" s="12">
        <f>VLOOKUP($A885,ETC!$A$1:$G$1853,5,FALSE)</f>
        <v>15.52</v>
      </c>
      <c r="AS885" s="12">
        <f>VLOOKUP($A885,ETH!$A$1:$G$1853,5,FALSE)</f>
        <v>580.04</v>
      </c>
      <c r="AT885" s="12">
        <f>VLOOKUP($A885,BCH!$A$1:$G$1853,5,FALSE)</f>
        <v>1002.92</v>
      </c>
      <c r="AU885" s="12">
        <f>VLOOKUP($A885,XMR!$A$1:$G$1853,5,FALSE)</f>
        <v>157.54</v>
      </c>
      <c r="AV885" s="12">
        <f>VLOOKUP($A885,ZEC!$A$1:$G$1853,5,FALSE)</f>
        <v>240.86</v>
      </c>
      <c r="AW885" s="12">
        <f>VLOOKUP($A885,EOS!$A$1:$G$1853,5,FALSE)</f>
        <v>12.31</v>
      </c>
      <c r="AX885" s="12">
        <f>VLOOKUP($A885,DASH!$A$1:$G$1853,5,FALSE)</f>
        <v>315.35000000000002</v>
      </c>
      <c r="AY885" s="12">
        <f>VLOOKUP($A885,XLM!$A$1:$G$1853,5,FALSE)</f>
        <v>0.290022</v>
      </c>
      <c r="BA885" s="24">
        <v>1</v>
      </c>
      <c r="BB885" s="24">
        <v>1</v>
      </c>
      <c r="BC885" s="24">
        <v>1</v>
      </c>
      <c r="BD885" s="24">
        <v>1</v>
      </c>
      <c r="BE885" s="24">
        <v>1</v>
      </c>
      <c r="BF885" s="24">
        <v>1</v>
      </c>
      <c r="BG885" s="24">
        <v>1</v>
      </c>
      <c r="BH885" s="24">
        <v>1</v>
      </c>
      <c r="BI885" s="24">
        <v>1</v>
      </c>
      <c r="BJ885" s="24">
        <v>1</v>
      </c>
      <c r="BK885" s="24">
        <v>1</v>
      </c>
      <c r="BM885" s="19">
        <f>IF(SUM(BA884:BK884)=SUM(BA885:BK885),BM884,BM884*SUMPRODUCT(BA885:BK885,AO885:AY885,Q885:AA885)/SUMPRODUCT(BA884:BK884,AO885:AY885,AC885:AM885))</f>
        <v>0.8185351248056717</v>
      </c>
      <c r="BN885" s="26">
        <f>SUMPRODUCT(AO885:AY885,BA885:BK885,Q885:AA885)/BM885</f>
        <v>5003.1379355895015</v>
      </c>
      <c r="BO885">
        <f t="shared" si="220"/>
        <v>7541.45</v>
      </c>
    </row>
    <row r="886" spans="1:67" x14ac:dyDescent="0.75">
      <c r="A886" s="4">
        <v>43253</v>
      </c>
      <c r="B886" s="46">
        <f>INDEX('Index Volume'!B:B,MATCH(Index_New!$A886,'Index Volume'!$A:$A,0))</f>
        <v>4939299840</v>
      </c>
      <c r="C886" s="46">
        <f>INDEX('Index Volume'!C:C,MATCH(Index_New!$A886,'Index Volume'!$A:$A,0))</f>
        <v>315206016</v>
      </c>
      <c r="D886" s="46">
        <f>INDEX('Index Volume'!D:D,MATCH(Index_New!$A886,'Index Volume'!$A:$A,0))</f>
        <v>310800000</v>
      </c>
      <c r="E886" s="46">
        <f>INDEX('Index Volume'!E:E,MATCH(Index_New!$A886,'Index Volume'!$A:$A,0))</f>
        <v>143692000</v>
      </c>
      <c r="F886" s="46">
        <f>INDEX('Index Volume'!F:F,MATCH(Index_New!$A886,'Index Volume'!$A:$A,0))</f>
        <v>1880390016</v>
      </c>
      <c r="G886" s="46">
        <f>INDEX('Index Volume'!G:G,MATCH(Index_New!$A886,'Index Volume'!$A:$A,0))</f>
        <v>689121024</v>
      </c>
      <c r="H886" s="46">
        <f>INDEX('Index Volume'!H:H,MATCH(Index_New!$A886,'Index Volume'!$A:$A,0))</f>
        <v>40011500</v>
      </c>
      <c r="I886" s="46">
        <f>INDEX('Index Volume'!I:I,MATCH(Index_New!$A886,'Index Volume'!$A:$A,0))</f>
        <v>75534304</v>
      </c>
      <c r="J886" s="46">
        <f>INDEX('Index Volume'!J:J,MATCH(Index_New!$A886,'Index Volume'!$A:$A,0))</f>
        <v>2884720128</v>
      </c>
      <c r="K886" s="46">
        <f>INDEX('Index Volume'!K:K,MATCH(Index_New!$A886,'Index Volume'!$A:$A,0))</f>
        <v>80244496</v>
      </c>
      <c r="L886" s="46">
        <f>INDEX('Index Volume'!L:L,MATCH(Index_New!$A886,'Index Volume'!$A:$A,0))</f>
        <v>58244800</v>
      </c>
      <c r="M886" s="46">
        <f t="shared" si="206"/>
        <v>11417264124</v>
      </c>
      <c r="N886" s="1">
        <f t="shared" si="207"/>
        <v>11417264124</v>
      </c>
      <c r="O886" t="b">
        <f t="shared" si="208"/>
        <v>1</v>
      </c>
      <c r="Q886" s="7">
        <f t="shared" si="209"/>
        <v>0.51687638118904267</v>
      </c>
      <c r="R886" s="7">
        <f t="shared" si="210"/>
        <v>2.8562870091159698E-2</v>
      </c>
      <c r="S886" s="7">
        <f t="shared" si="211"/>
        <v>2.9959621536890364E-2</v>
      </c>
      <c r="T886" s="7">
        <f t="shared" si="212"/>
        <v>1.2312777775065934E-2</v>
      </c>
      <c r="U886" s="7">
        <f t="shared" si="213"/>
        <v>0.20011590681385408</v>
      </c>
      <c r="V886" s="7">
        <f t="shared" si="214"/>
        <v>7.1098693650126818E-2</v>
      </c>
      <c r="W886" s="7">
        <f t="shared" si="215"/>
        <v>3.5431495952073493E-3</v>
      </c>
      <c r="X886" s="7">
        <f t="shared" si="216"/>
        <v>6.2091740650647717E-3</v>
      </c>
      <c r="Y886" s="7">
        <f t="shared" si="217"/>
        <v>0.11520899138762246</v>
      </c>
      <c r="Z886" s="7">
        <f t="shared" si="218"/>
        <v>8.2109283274129155E-3</v>
      </c>
      <c r="AA886" s="7">
        <f t="shared" si="219"/>
        <v>7.9015055685529474E-3</v>
      </c>
      <c r="AC886" s="7">
        <f>IF(DAY($A886)=1,VLOOKUP($A886-1,$A$2:$L$1124,$Q$1,FALSE)/VLOOKUP($A886-1,$A$2:$N$1124,14,FALSE),AC885)</f>
        <v>0.51687638118904267</v>
      </c>
      <c r="AD886" s="7">
        <f>IF(DAY($A886)=1,VLOOKUP($A886-1,$A$2:$L$1124,$R$1,FALSE)/VLOOKUP($A886-1,$A$2:$N$1124,14,FALSE),AD885)</f>
        <v>2.8562870091159698E-2</v>
      </c>
      <c r="AE886" s="7">
        <f>IF(DAY($A886)=1,VLOOKUP($A886-1,$A$2:$L$1124,$S$1,FALSE)/VLOOKUP($A886-1,$A$2:$N$1124,14,FALSE),AE885)</f>
        <v>2.9959621536890364E-2</v>
      </c>
      <c r="AF886" s="7">
        <f>IF(DAY($A886)=1,VLOOKUP($A886-1,$A$2:$L$1124,$T$1,FALSE)/VLOOKUP($A886-1,$A$2:$N$1124,14,FALSE),AF885)</f>
        <v>1.2312777775065934E-2</v>
      </c>
      <c r="AG886" s="7">
        <f>IF(DAY($A886)=1,VLOOKUP($A886-1,$A$2:$L$1124,$U$1,FALSE)/VLOOKUP($A886-1,$A$2:$N$1124,14,FALSE),AG885)</f>
        <v>0.20011590681385408</v>
      </c>
      <c r="AH886" s="7">
        <f>IF(DAY($A886)=1,VLOOKUP($A886-1,$A$2:$L$1124,$V$1,FALSE)/VLOOKUP($A886-1,$A$2:$N$1124,14,FALSE),AH885)</f>
        <v>7.1098693650126818E-2</v>
      </c>
      <c r="AI886" s="7">
        <f>IF(DAY($A886)=1,VLOOKUP($A886-1,$A$2:$L$1124,$W$1,FALSE)/VLOOKUP($A886-1,$A$2:$N$1124,14,FALSE),AI885)</f>
        <v>3.5431495952073493E-3</v>
      </c>
      <c r="AJ886" s="7">
        <f>IF(DAY($A886)=1,VLOOKUP($A886-1,$A$2:$L$1124,$X$1,FALSE)/VLOOKUP($A886-1,$A$2:$N$1124,14,FALSE),AJ885)</f>
        <v>6.2091740650647717E-3</v>
      </c>
      <c r="AK886" s="7">
        <f>IF(DAY($A886)=1,VLOOKUP($A886-1,$A$2:$L$1124,$Y$1,FALSE)/VLOOKUP($A886-1,$A$2:$N$1124,14,FALSE),AK885)</f>
        <v>0.11520899138762246</v>
      </c>
      <c r="AL886" s="7">
        <f>IF(DAY($A886)=1,VLOOKUP($A886-1,$A$2:$L$1124,$Z$1,FALSE)/VLOOKUP($A886-1,$A$2:$N$1124,14,FALSE),AL885)</f>
        <v>8.2109283274129155E-3</v>
      </c>
      <c r="AM886" s="7">
        <f>IF(DAY($A886)=1,VLOOKUP($A886-1,$A$2:$L$1124,$AA$1,FALSE)/VLOOKUP($A886-1,$A$2:$N$1124,14,FALSE),AM885)</f>
        <v>7.9015055685529474E-3</v>
      </c>
      <c r="AO886" s="12">
        <f>VLOOKUP($A886,BTC!$A$1:$G$1853,5,FALSE)</f>
        <v>7643.45</v>
      </c>
      <c r="AP886" s="12">
        <f>VLOOKUP($A886,XRP!$A$1:$G$1853,5,FALSE)</f>
        <v>0.643451</v>
      </c>
      <c r="AQ886" s="12">
        <f>VLOOKUP($A886,LTC!$A$1:$G$1853,5,FALSE)</f>
        <v>123.31</v>
      </c>
      <c r="AR886" s="12">
        <f>VLOOKUP($A886,ETC!$A$1:$G$1853,5,FALSE)</f>
        <v>15.82</v>
      </c>
      <c r="AS886" s="12">
        <f>VLOOKUP($A886,ETH!$A$1:$G$1853,5,FALSE)</f>
        <v>591.80999999999995</v>
      </c>
      <c r="AT886" s="12">
        <f>VLOOKUP($A886,BCH!$A$1:$G$1853,5,FALSE)</f>
        <v>1084.78</v>
      </c>
      <c r="AU886" s="12">
        <f>VLOOKUP($A886,XMR!$A$1:$G$1853,5,FALSE)</f>
        <v>162.65</v>
      </c>
      <c r="AV886" s="12">
        <f>VLOOKUP($A886,ZEC!$A$1:$G$1853,5,FALSE)</f>
        <v>250.61</v>
      </c>
      <c r="AW886" s="12">
        <f>VLOOKUP($A886,EOS!$A$1:$G$1853,5,FALSE)</f>
        <v>14.74</v>
      </c>
      <c r="AX886" s="12">
        <f>VLOOKUP($A886,DASH!$A$1:$G$1853,5,FALSE)</f>
        <v>321.43</v>
      </c>
      <c r="AY886" s="12">
        <f>VLOOKUP($A886,XLM!$A$1:$G$1853,5,FALSE)</f>
        <v>0.29841299999999998</v>
      </c>
      <c r="BA886" s="24">
        <v>1</v>
      </c>
      <c r="BB886" s="24">
        <v>1</v>
      </c>
      <c r="BC886" s="24">
        <v>1</v>
      </c>
      <c r="BD886" s="24">
        <v>1</v>
      </c>
      <c r="BE886" s="24">
        <v>1</v>
      </c>
      <c r="BF886" s="24">
        <v>1</v>
      </c>
      <c r="BG886" s="24">
        <v>1</v>
      </c>
      <c r="BH886" s="24">
        <v>1</v>
      </c>
      <c r="BI886" s="24">
        <v>1</v>
      </c>
      <c r="BJ886" s="24">
        <v>1</v>
      </c>
      <c r="BK886" s="24">
        <v>1</v>
      </c>
      <c r="BM886" s="19">
        <f>IF(SUM(BA885:BK885)=SUM(BA886:BK886),BM885,BM885*SUMPRODUCT(BA886:BK886,AO886:AY886,Q886:AA886)/SUMPRODUCT(BA885:BK885,AO886:AY886,AC886:AM886))</f>
        <v>0.8185351248056717</v>
      </c>
      <c r="BN886" s="26">
        <f>SUMPRODUCT(AO886:AY886,BA886:BK886,Q886:AA886)/BM886</f>
        <v>5078.1638135692374</v>
      </c>
      <c r="BO886">
        <f t="shared" si="220"/>
        <v>7643.45</v>
      </c>
    </row>
    <row r="887" spans="1:67" x14ac:dyDescent="0.75">
      <c r="A887" s="3">
        <v>43254</v>
      </c>
      <c r="B887" s="46">
        <f>INDEX('Index Volume'!B:B,MATCH(Index_New!$A887,'Index Volume'!$A:$A,0))</f>
        <v>4851760128</v>
      </c>
      <c r="C887" s="46">
        <f>INDEX('Index Volume'!C:C,MATCH(Index_New!$A887,'Index Volume'!$A:$A,0))</f>
        <v>327804000</v>
      </c>
      <c r="D887" s="46">
        <f>INDEX('Index Volume'!D:D,MATCH(Index_New!$A887,'Index Volume'!$A:$A,0))</f>
        <v>322787008</v>
      </c>
      <c r="E887" s="46">
        <f>INDEX('Index Volume'!E:E,MATCH(Index_New!$A887,'Index Volume'!$A:$A,0))</f>
        <v>144260992</v>
      </c>
      <c r="F887" s="46">
        <f>INDEX('Index Volume'!F:F,MATCH(Index_New!$A887,'Index Volume'!$A:$A,0))</f>
        <v>1832550016</v>
      </c>
      <c r="G887" s="46">
        <f>INDEX('Index Volume'!G:G,MATCH(Index_New!$A887,'Index Volume'!$A:$A,0))</f>
        <v>842262016</v>
      </c>
      <c r="H887" s="46">
        <f>INDEX('Index Volume'!H:H,MATCH(Index_New!$A887,'Index Volume'!$A:$A,0))</f>
        <v>44074900</v>
      </c>
      <c r="I887" s="46">
        <f>INDEX('Index Volume'!I:I,MATCH(Index_New!$A887,'Index Volume'!$A:$A,0))</f>
        <v>69116304</v>
      </c>
      <c r="J887" s="46">
        <f>INDEX('Index Volume'!J:J,MATCH(Index_New!$A887,'Index Volume'!$A:$A,0))</f>
        <v>1631840000</v>
      </c>
      <c r="K887" s="46">
        <f>INDEX('Index Volume'!K:K,MATCH(Index_New!$A887,'Index Volume'!$A:$A,0))</f>
        <v>75377104</v>
      </c>
      <c r="L887" s="46">
        <f>INDEX('Index Volume'!L:L,MATCH(Index_New!$A887,'Index Volume'!$A:$A,0))</f>
        <v>64563800</v>
      </c>
      <c r="M887" s="46">
        <f t="shared" si="206"/>
        <v>10206396268</v>
      </c>
      <c r="N887" s="1">
        <f t="shared" si="207"/>
        <v>10206396268</v>
      </c>
      <c r="O887" t="b">
        <f t="shared" si="208"/>
        <v>1</v>
      </c>
      <c r="Q887" s="7">
        <f t="shared" si="209"/>
        <v>0.51687638118904267</v>
      </c>
      <c r="R887" s="7">
        <f t="shared" si="210"/>
        <v>2.8562870091159698E-2</v>
      </c>
      <c r="S887" s="7">
        <f t="shared" si="211"/>
        <v>2.9959621536890364E-2</v>
      </c>
      <c r="T887" s="7">
        <f t="shared" si="212"/>
        <v>1.2312777775065934E-2</v>
      </c>
      <c r="U887" s="7">
        <f t="shared" si="213"/>
        <v>0.20011590681385408</v>
      </c>
      <c r="V887" s="7">
        <f t="shared" si="214"/>
        <v>7.1098693650126818E-2</v>
      </c>
      <c r="W887" s="7">
        <f t="shared" si="215"/>
        <v>3.5431495952073493E-3</v>
      </c>
      <c r="X887" s="7">
        <f t="shared" si="216"/>
        <v>6.2091740650647717E-3</v>
      </c>
      <c r="Y887" s="7">
        <f t="shared" si="217"/>
        <v>0.11520899138762246</v>
      </c>
      <c r="Z887" s="7">
        <f t="shared" si="218"/>
        <v>8.2109283274129155E-3</v>
      </c>
      <c r="AA887" s="7">
        <f t="shared" si="219"/>
        <v>7.9015055685529474E-3</v>
      </c>
      <c r="AC887" s="7">
        <f>IF(DAY($A887)=1,VLOOKUP($A887-1,$A$2:$L$1124,$Q$1,FALSE)/VLOOKUP($A887-1,$A$2:$N$1124,14,FALSE),AC886)</f>
        <v>0.51687638118904267</v>
      </c>
      <c r="AD887" s="7">
        <f>IF(DAY($A887)=1,VLOOKUP($A887-1,$A$2:$L$1124,$R$1,FALSE)/VLOOKUP($A887-1,$A$2:$N$1124,14,FALSE),AD886)</f>
        <v>2.8562870091159698E-2</v>
      </c>
      <c r="AE887" s="7">
        <f>IF(DAY($A887)=1,VLOOKUP($A887-1,$A$2:$L$1124,$S$1,FALSE)/VLOOKUP($A887-1,$A$2:$N$1124,14,FALSE),AE886)</f>
        <v>2.9959621536890364E-2</v>
      </c>
      <c r="AF887" s="7">
        <f>IF(DAY($A887)=1,VLOOKUP($A887-1,$A$2:$L$1124,$T$1,FALSE)/VLOOKUP($A887-1,$A$2:$N$1124,14,FALSE),AF886)</f>
        <v>1.2312777775065934E-2</v>
      </c>
      <c r="AG887" s="7">
        <f>IF(DAY($A887)=1,VLOOKUP($A887-1,$A$2:$L$1124,$U$1,FALSE)/VLOOKUP($A887-1,$A$2:$N$1124,14,FALSE),AG886)</f>
        <v>0.20011590681385408</v>
      </c>
      <c r="AH887" s="7">
        <f>IF(DAY($A887)=1,VLOOKUP($A887-1,$A$2:$L$1124,$V$1,FALSE)/VLOOKUP($A887-1,$A$2:$N$1124,14,FALSE),AH886)</f>
        <v>7.1098693650126818E-2</v>
      </c>
      <c r="AI887" s="7">
        <f>IF(DAY($A887)=1,VLOOKUP($A887-1,$A$2:$L$1124,$W$1,FALSE)/VLOOKUP($A887-1,$A$2:$N$1124,14,FALSE),AI886)</f>
        <v>3.5431495952073493E-3</v>
      </c>
      <c r="AJ887" s="7">
        <f>IF(DAY($A887)=1,VLOOKUP($A887-1,$A$2:$L$1124,$X$1,FALSE)/VLOOKUP($A887-1,$A$2:$N$1124,14,FALSE),AJ886)</f>
        <v>6.2091740650647717E-3</v>
      </c>
      <c r="AK887" s="7">
        <f>IF(DAY($A887)=1,VLOOKUP($A887-1,$A$2:$L$1124,$Y$1,FALSE)/VLOOKUP($A887-1,$A$2:$N$1124,14,FALSE),AK886)</f>
        <v>0.11520899138762246</v>
      </c>
      <c r="AL887" s="7">
        <f>IF(DAY($A887)=1,VLOOKUP($A887-1,$A$2:$L$1124,$Z$1,FALSE)/VLOOKUP($A887-1,$A$2:$N$1124,14,FALSE),AL886)</f>
        <v>8.2109283274129155E-3</v>
      </c>
      <c r="AM887" s="7">
        <f>IF(DAY($A887)=1,VLOOKUP($A887-1,$A$2:$L$1124,$AA$1,FALSE)/VLOOKUP($A887-1,$A$2:$N$1124,14,FALSE),AM886)</f>
        <v>7.9015055685529474E-3</v>
      </c>
      <c r="AO887" s="12">
        <f>VLOOKUP($A887,BTC!$A$1:$G$1853,5,FALSE)</f>
        <v>7720.25</v>
      </c>
      <c r="AP887" s="12">
        <f>VLOOKUP($A887,XRP!$A$1:$G$1853,5,FALSE)</f>
        <v>0.67120500000000005</v>
      </c>
      <c r="AQ887" s="12">
        <f>VLOOKUP($A887,LTC!$A$1:$G$1853,5,FALSE)</f>
        <v>125.5</v>
      </c>
      <c r="AR887" s="12">
        <f>VLOOKUP($A887,ETC!$A$1:$G$1853,5,FALSE)</f>
        <v>16.25</v>
      </c>
      <c r="AS887" s="12">
        <f>VLOOKUP($A887,ETH!$A$1:$G$1853,5,FALSE)</f>
        <v>618.33000000000004</v>
      </c>
      <c r="AT887" s="12">
        <f>VLOOKUP($A887,BCH!$A$1:$G$1853,5,FALSE)</f>
        <v>1170.4000000000001</v>
      </c>
      <c r="AU887" s="12">
        <f>VLOOKUP($A887,XMR!$A$1:$G$1853,5,FALSE)</f>
        <v>169.35</v>
      </c>
      <c r="AV887" s="12">
        <f>VLOOKUP($A887,ZEC!$A$1:$G$1853,5,FALSE)</f>
        <v>253.38</v>
      </c>
      <c r="AW887" s="12">
        <f>VLOOKUP($A887,EOS!$A$1:$G$1853,5,FALSE)</f>
        <v>14.62</v>
      </c>
      <c r="AX887" s="12">
        <f>VLOOKUP($A887,DASH!$A$1:$G$1853,5,FALSE)</f>
        <v>331.19</v>
      </c>
      <c r="AY887" s="12">
        <f>VLOOKUP($A887,XLM!$A$1:$G$1853,5,FALSE)</f>
        <v>0.30291200000000001</v>
      </c>
      <c r="BA887" s="24">
        <v>1</v>
      </c>
      <c r="BB887" s="24">
        <v>1</v>
      </c>
      <c r="BC887" s="24">
        <v>1</v>
      </c>
      <c r="BD887" s="24">
        <v>1</v>
      </c>
      <c r="BE887" s="24">
        <v>1</v>
      </c>
      <c r="BF887" s="24">
        <v>1</v>
      </c>
      <c r="BG887" s="24">
        <v>1</v>
      </c>
      <c r="BH887" s="24">
        <v>1</v>
      </c>
      <c r="BI887" s="24">
        <v>1</v>
      </c>
      <c r="BJ887" s="24">
        <v>1</v>
      </c>
      <c r="BK887" s="24">
        <v>1</v>
      </c>
      <c r="BM887" s="19">
        <f>IF(SUM(BA886:BK886)=SUM(BA887:BK887),BM886,BM886*SUMPRODUCT(BA887:BK887,AO887:AY887,Q887:AA887)/SUMPRODUCT(BA886:BK886,AO887:AY887,AC887:AM887))</f>
        <v>0.8185351248056717</v>
      </c>
      <c r="BN887" s="26">
        <f>SUMPRODUCT(AO887:AY887,BA887:BK887,Q887:AA887)/BM887</f>
        <v>5140.7996552881277</v>
      </c>
      <c r="BO887">
        <f t="shared" si="220"/>
        <v>7720.25</v>
      </c>
    </row>
    <row r="888" spans="1:67" x14ac:dyDescent="0.75">
      <c r="A888" s="4">
        <v>43255</v>
      </c>
      <c r="B888" s="46">
        <f>INDEX('Index Volume'!B:B,MATCH(Index_New!$A888,'Index Volume'!$A:$A,0))</f>
        <v>4993169920</v>
      </c>
      <c r="C888" s="46">
        <f>INDEX('Index Volume'!C:C,MATCH(Index_New!$A888,'Index Volume'!$A:$A,0))</f>
        <v>558131008</v>
      </c>
      <c r="D888" s="46">
        <f>INDEX('Index Volume'!D:D,MATCH(Index_New!$A888,'Index Volume'!$A:$A,0))</f>
        <v>299780992</v>
      </c>
      <c r="E888" s="46">
        <f>INDEX('Index Volume'!E:E,MATCH(Index_New!$A888,'Index Volume'!$A:$A,0))</f>
        <v>140176992</v>
      </c>
      <c r="F888" s="46">
        <f>INDEX('Index Volume'!F:F,MATCH(Index_New!$A888,'Index Volume'!$A:$A,0))</f>
        <v>1903430016</v>
      </c>
      <c r="G888" s="46">
        <f>INDEX('Index Volume'!G:G,MATCH(Index_New!$A888,'Index Volume'!$A:$A,0))</f>
        <v>910656000</v>
      </c>
      <c r="H888" s="46">
        <f>INDEX('Index Volume'!H:H,MATCH(Index_New!$A888,'Index Volume'!$A:$A,0))</f>
        <v>39320200</v>
      </c>
      <c r="I888" s="46">
        <f>INDEX('Index Volume'!I:I,MATCH(Index_New!$A888,'Index Volume'!$A:$A,0))</f>
        <v>66867600</v>
      </c>
      <c r="J888" s="46">
        <f>INDEX('Index Volume'!J:J,MATCH(Index_New!$A888,'Index Volume'!$A:$A,0))</f>
        <v>1297159936</v>
      </c>
      <c r="K888" s="46">
        <f>INDEX('Index Volume'!K:K,MATCH(Index_New!$A888,'Index Volume'!$A:$A,0))</f>
        <v>79868600</v>
      </c>
      <c r="L888" s="46">
        <f>INDEX('Index Volume'!L:L,MATCH(Index_New!$A888,'Index Volume'!$A:$A,0))</f>
        <v>56371200</v>
      </c>
      <c r="M888" s="46">
        <f t="shared" si="206"/>
        <v>10344932464</v>
      </c>
      <c r="N888" s="1">
        <f t="shared" si="207"/>
        <v>10344932464</v>
      </c>
      <c r="O888" t="b">
        <f t="shared" si="208"/>
        <v>1</v>
      </c>
      <c r="Q888" s="7">
        <f t="shared" si="209"/>
        <v>0.51687638118904267</v>
      </c>
      <c r="R888" s="7">
        <f t="shared" si="210"/>
        <v>2.8562870091159698E-2</v>
      </c>
      <c r="S888" s="7">
        <f t="shared" si="211"/>
        <v>2.9959621536890364E-2</v>
      </c>
      <c r="T888" s="7">
        <f t="shared" si="212"/>
        <v>1.2312777775065934E-2</v>
      </c>
      <c r="U888" s="7">
        <f t="shared" si="213"/>
        <v>0.20011590681385408</v>
      </c>
      <c r="V888" s="7">
        <f t="shared" si="214"/>
        <v>7.1098693650126818E-2</v>
      </c>
      <c r="W888" s="7">
        <f t="shared" si="215"/>
        <v>3.5431495952073493E-3</v>
      </c>
      <c r="X888" s="7">
        <f t="shared" si="216"/>
        <v>6.2091740650647717E-3</v>
      </c>
      <c r="Y888" s="7">
        <f t="shared" si="217"/>
        <v>0.11520899138762246</v>
      </c>
      <c r="Z888" s="7">
        <f t="shared" si="218"/>
        <v>8.2109283274129155E-3</v>
      </c>
      <c r="AA888" s="7">
        <f t="shared" si="219"/>
        <v>7.9015055685529474E-3</v>
      </c>
      <c r="AC888" s="7">
        <f>IF(DAY($A888)=1,VLOOKUP($A888-1,$A$2:$L$1124,$Q$1,FALSE)/VLOOKUP($A888-1,$A$2:$N$1124,14,FALSE),AC887)</f>
        <v>0.51687638118904267</v>
      </c>
      <c r="AD888" s="7">
        <f>IF(DAY($A888)=1,VLOOKUP($A888-1,$A$2:$L$1124,$R$1,FALSE)/VLOOKUP($A888-1,$A$2:$N$1124,14,FALSE),AD887)</f>
        <v>2.8562870091159698E-2</v>
      </c>
      <c r="AE888" s="7">
        <f>IF(DAY($A888)=1,VLOOKUP($A888-1,$A$2:$L$1124,$S$1,FALSE)/VLOOKUP($A888-1,$A$2:$N$1124,14,FALSE),AE887)</f>
        <v>2.9959621536890364E-2</v>
      </c>
      <c r="AF888" s="7">
        <f>IF(DAY($A888)=1,VLOOKUP($A888-1,$A$2:$L$1124,$T$1,FALSE)/VLOOKUP($A888-1,$A$2:$N$1124,14,FALSE),AF887)</f>
        <v>1.2312777775065934E-2</v>
      </c>
      <c r="AG888" s="7">
        <f>IF(DAY($A888)=1,VLOOKUP($A888-1,$A$2:$L$1124,$U$1,FALSE)/VLOOKUP($A888-1,$A$2:$N$1124,14,FALSE),AG887)</f>
        <v>0.20011590681385408</v>
      </c>
      <c r="AH888" s="7">
        <f>IF(DAY($A888)=1,VLOOKUP($A888-1,$A$2:$L$1124,$V$1,FALSE)/VLOOKUP($A888-1,$A$2:$N$1124,14,FALSE),AH887)</f>
        <v>7.1098693650126818E-2</v>
      </c>
      <c r="AI888" s="7">
        <f>IF(DAY($A888)=1,VLOOKUP($A888-1,$A$2:$L$1124,$W$1,FALSE)/VLOOKUP($A888-1,$A$2:$N$1124,14,FALSE),AI887)</f>
        <v>3.5431495952073493E-3</v>
      </c>
      <c r="AJ888" s="7">
        <f>IF(DAY($A888)=1,VLOOKUP($A888-1,$A$2:$L$1124,$X$1,FALSE)/VLOOKUP($A888-1,$A$2:$N$1124,14,FALSE),AJ887)</f>
        <v>6.2091740650647717E-3</v>
      </c>
      <c r="AK888" s="7">
        <f>IF(DAY($A888)=1,VLOOKUP($A888-1,$A$2:$L$1124,$Y$1,FALSE)/VLOOKUP($A888-1,$A$2:$N$1124,14,FALSE),AK887)</f>
        <v>0.11520899138762246</v>
      </c>
      <c r="AL888" s="7">
        <f>IF(DAY($A888)=1,VLOOKUP($A888-1,$A$2:$L$1124,$Z$1,FALSE)/VLOOKUP($A888-1,$A$2:$N$1124,14,FALSE),AL887)</f>
        <v>8.2109283274129155E-3</v>
      </c>
      <c r="AM888" s="7">
        <f>IF(DAY($A888)=1,VLOOKUP($A888-1,$A$2:$L$1124,$AA$1,FALSE)/VLOOKUP($A888-1,$A$2:$N$1124,14,FALSE),AM887)</f>
        <v>7.9015055685529474E-3</v>
      </c>
      <c r="AO888" s="12">
        <f>VLOOKUP($A888,BTC!$A$1:$G$1853,5,FALSE)</f>
        <v>7514.47</v>
      </c>
      <c r="AP888" s="12">
        <f>VLOOKUP($A888,XRP!$A$1:$G$1853,5,FALSE)</f>
        <v>0.66142500000000004</v>
      </c>
      <c r="AQ888" s="12">
        <f>VLOOKUP($A888,LTC!$A$1:$G$1853,5,FALSE)</f>
        <v>119.9</v>
      </c>
      <c r="AR888" s="12">
        <f>VLOOKUP($A888,ETC!$A$1:$G$1853,5,FALSE)</f>
        <v>15.23</v>
      </c>
      <c r="AS888" s="12">
        <f>VLOOKUP($A888,ETH!$A$1:$G$1853,5,FALSE)</f>
        <v>592.98</v>
      </c>
      <c r="AT888" s="12">
        <f>VLOOKUP($A888,BCH!$A$1:$G$1853,5,FALSE)</f>
        <v>1105.8</v>
      </c>
      <c r="AU888" s="12">
        <f>VLOOKUP($A888,XMR!$A$1:$G$1853,5,FALSE)</f>
        <v>160.09</v>
      </c>
      <c r="AV888" s="12">
        <f>VLOOKUP($A888,ZEC!$A$1:$G$1853,5,FALSE)</f>
        <v>236.48</v>
      </c>
      <c r="AW888" s="12">
        <f>VLOOKUP($A888,EOS!$A$1:$G$1853,5,FALSE)</f>
        <v>13.55</v>
      </c>
      <c r="AX888" s="12">
        <f>VLOOKUP($A888,DASH!$A$1:$G$1853,5,FALSE)</f>
        <v>316.89</v>
      </c>
      <c r="AY888" s="12">
        <f>VLOOKUP($A888,XLM!$A$1:$G$1853,5,FALSE)</f>
        <v>0.29215799999999997</v>
      </c>
      <c r="BA888" s="24">
        <v>1</v>
      </c>
      <c r="BB888" s="24">
        <v>1</v>
      </c>
      <c r="BC888" s="24">
        <v>1</v>
      </c>
      <c r="BD888" s="24">
        <v>1</v>
      </c>
      <c r="BE888" s="24">
        <v>1</v>
      </c>
      <c r="BF888" s="24">
        <v>1</v>
      </c>
      <c r="BG888" s="24">
        <v>1</v>
      </c>
      <c r="BH888" s="24">
        <v>1</v>
      </c>
      <c r="BI888" s="24">
        <v>1</v>
      </c>
      <c r="BJ888" s="24">
        <v>1</v>
      </c>
      <c r="BK888" s="24">
        <v>1</v>
      </c>
      <c r="BM888" s="19">
        <f>IF(SUM(BA887:BK887)=SUM(BA888:BK888),BM887,BM887*SUMPRODUCT(BA888:BK888,AO888:AY888,Q888:AA888)/SUMPRODUCT(BA887:BK887,AO888:AY888,AC888:AM888))</f>
        <v>0.8185351248056717</v>
      </c>
      <c r="BN888" s="26">
        <f>SUMPRODUCT(AO888:AY888,BA888:BK888,Q888:AA888)/BM888</f>
        <v>4998.3648791009664</v>
      </c>
      <c r="BO888">
        <f t="shared" si="220"/>
        <v>7514.47</v>
      </c>
    </row>
    <row r="889" spans="1:67" x14ac:dyDescent="0.75">
      <c r="A889" s="3">
        <v>43256</v>
      </c>
      <c r="B889" s="46">
        <f>INDEX('Index Volume'!B:B,MATCH(Index_New!$A889,'Index Volume'!$A:$A,0))</f>
        <v>4961739776</v>
      </c>
      <c r="C889" s="46">
        <f>INDEX('Index Volume'!C:C,MATCH(Index_New!$A889,'Index Volume'!$A:$A,0))</f>
        <v>386328000</v>
      </c>
      <c r="D889" s="46">
        <f>INDEX('Index Volume'!D:D,MATCH(Index_New!$A889,'Index Volume'!$A:$A,0))</f>
        <v>300892000</v>
      </c>
      <c r="E889" s="46">
        <f>INDEX('Index Volume'!E:E,MATCH(Index_New!$A889,'Index Volume'!$A:$A,0))</f>
        <v>124282000</v>
      </c>
      <c r="F889" s="46">
        <f>INDEX('Index Volume'!F:F,MATCH(Index_New!$A889,'Index Volume'!$A:$A,0))</f>
        <v>1844269952</v>
      </c>
      <c r="G889" s="46">
        <f>INDEX('Index Volume'!G:G,MATCH(Index_New!$A889,'Index Volume'!$A:$A,0))</f>
        <v>727427008</v>
      </c>
      <c r="H889" s="46">
        <f>INDEX('Index Volume'!H:H,MATCH(Index_New!$A889,'Index Volume'!$A:$A,0))</f>
        <v>40491500</v>
      </c>
      <c r="I889" s="46">
        <f>INDEX('Index Volume'!I:I,MATCH(Index_New!$A889,'Index Volume'!$A:$A,0))</f>
        <v>52339700</v>
      </c>
      <c r="J889" s="46">
        <f>INDEX('Index Volume'!J:J,MATCH(Index_New!$A889,'Index Volume'!$A:$A,0))</f>
        <v>1445139968</v>
      </c>
      <c r="K889" s="46">
        <f>INDEX('Index Volume'!K:K,MATCH(Index_New!$A889,'Index Volume'!$A:$A,0))</f>
        <v>79467904</v>
      </c>
      <c r="L889" s="46">
        <f>INDEX('Index Volume'!L:L,MATCH(Index_New!$A889,'Index Volume'!$A:$A,0))</f>
        <v>48728900</v>
      </c>
      <c r="M889" s="46">
        <f t="shared" si="206"/>
        <v>10011106708</v>
      </c>
      <c r="N889" s="1">
        <f t="shared" si="207"/>
        <v>10011106708</v>
      </c>
      <c r="O889" t="b">
        <f t="shared" si="208"/>
        <v>1</v>
      </c>
      <c r="Q889" s="7">
        <f t="shared" si="209"/>
        <v>0.51687638118904267</v>
      </c>
      <c r="R889" s="7">
        <f t="shared" si="210"/>
        <v>2.8562870091159698E-2</v>
      </c>
      <c r="S889" s="7">
        <f t="shared" si="211"/>
        <v>2.9959621536890364E-2</v>
      </c>
      <c r="T889" s="7">
        <f t="shared" si="212"/>
        <v>1.2312777775065934E-2</v>
      </c>
      <c r="U889" s="7">
        <f t="shared" si="213"/>
        <v>0.20011590681385408</v>
      </c>
      <c r="V889" s="7">
        <f t="shared" si="214"/>
        <v>7.1098693650126818E-2</v>
      </c>
      <c r="W889" s="7">
        <f t="shared" si="215"/>
        <v>3.5431495952073493E-3</v>
      </c>
      <c r="X889" s="7">
        <f t="shared" si="216"/>
        <v>6.2091740650647717E-3</v>
      </c>
      <c r="Y889" s="7">
        <f t="shared" si="217"/>
        <v>0.11520899138762246</v>
      </c>
      <c r="Z889" s="7">
        <f t="shared" si="218"/>
        <v>8.2109283274129155E-3</v>
      </c>
      <c r="AA889" s="7">
        <f t="shared" si="219"/>
        <v>7.9015055685529474E-3</v>
      </c>
      <c r="AC889" s="7">
        <f>IF(DAY($A889)=1,VLOOKUP($A889-1,$A$2:$L$1124,$Q$1,FALSE)/VLOOKUP($A889-1,$A$2:$N$1124,14,FALSE),AC888)</f>
        <v>0.51687638118904267</v>
      </c>
      <c r="AD889" s="7">
        <f>IF(DAY($A889)=1,VLOOKUP($A889-1,$A$2:$L$1124,$R$1,FALSE)/VLOOKUP($A889-1,$A$2:$N$1124,14,FALSE),AD888)</f>
        <v>2.8562870091159698E-2</v>
      </c>
      <c r="AE889" s="7">
        <f>IF(DAY($A889)=1,VLOOKUP($A889-1,$A$2:$L$1124,$S$1,FALSE)/VLOOKUP($A889-1,$A$2:$N$1124,14,FALSE),AE888)</f>
        <v>2.9959621536890364E-2</v>
      </c>
      <c r="AF889" s="7">
        <f>IF(DAY($A889)=1,VLOOKUP($A889-1,$A$2:$L$1124,$T$1,FALSE)/VLOOKUP($A889-1,$A$2:$N$1124,14,FALSE),AF888)</f>
        <v>1.2312777775065934E-2</v>
      </c>
      <c r="AG889" s="7">
        <f>IF(DAY($A889)=1,VLOOKUP($A889-1,$A$2:$L$1124,$U$1,FALSE)/VLOOKUP($A889-1,$A$2:$N$1124,14,FALSE),AG888)</f>
        <v>0.20011590681385408</v>
      </c>
      <c r="AH889" s="7">
        <f>IF(DAY($A889)=1,VLOOKUP($A889-1,$A$2:$L$1124,$V$1,FALSE)/VLOOKUP($A889-1,$A$2:$N$1124,14,FALSE),AH888)</f>
        <v>7.1098693650126818E-2</v>
      </c>
      <c r="AI889" s="7">
        <f>IF(DAY($A889)=1,VLOOKUP($A889-1,$A$2:$L$1124,$W$1,FALSE)/VLOOKUP($A889-1,$A$2:$N$1124,14,FALSE),AI888)</f>
        <v>3.5431495952073493E-3</v>
      </c>
      <c r="AJ889" s="7">
        <f>IF(DAY($A889)=1,VLOOKUP($A889-1,$A$2:$L$1124,$X$1,FALSE)/VLOOKUP($A889-1,$A$2:$N$1124,14,FALSE),AJ888)</f>
        <v>6.2091740650647717E-3</v>
      </c>
      <c r="AK889" s="7">
        <f>IF(DAY($A889)=1,VLOOKUP($A889-1,$A$2:$L$1124,$Y$1,FALSE)/VLOOKUP($A889-1,$A$2:$N$1124,14,FALSE),AK888)</f>
        <v>0.11520899138762246</v>
      </c>
      <c r="AL889" s="7">
        <f>IF(DAY($A889)=1,VLOOKUP($A889-1,$A$2:$L$1124,$Z$1,FALSE)/VLOOKUP($A889-1,$A$2:$N$1124,14,FALSE),AL888)</f>
        <v>8.2109283274129155E-3</v>
      </c>
      <c r="AM889" s="7">
        <f>IF(DAY($A889)=1,VLOOKUP($A889-1,$A$2:$L$1124,$AA$1,FALSE)/VLOOKUP($A889-1,$A$2:$N$1124,14,FALSE),AM888)</f>
        <v>7.9015055685529474E-3</v>
      </c>
      <c r="AO889" s="12">
        <f>VLOOKUP($A889,BTC!$A$1:$G$1853,5,FALSE)</f>
        <v>7633.76</v>
      </c>
      <c r="AP889" s="12">
        <f>VLOOKUP($A889,XRP!$A$1:$G$1853,5,FALSE)</f>
        <v>0.67701500000000003</v>
      </c>
      <c r="AQ889" s="12">
        <f>VLOOKUP($A889,LTC!$A$1:$G$1853,5,FALSE)</f>
        <v>121.7</v>
      </c>
      <c r="AR889" s="12">
        <f>VLOOKUP($A889,ETC!$A$1:$G$1853,5,FALSE)</f>
        <v>15.53</v>
      </c>
      <c r="AS889" s="12">
        <f>VLOOKUP($A889,ETH!$A$1:$G$1853,5,FALSE)</f>
        <v>609.29999999999995</v>
      </c>
      <c r="AT889" s="12">
        <f>VLOOKUP($A889,BCH!$A$1:$G$1853,5,FALSE)</f>
        <v>1152.8900000000001</v>
      </c>
      <c r="AU889" s="12">
        <f>VLOOKUP($A889,XMR!$A$1:$G$1853,5,FALSE)</f>
        <v>167.19</v>
      </c>
      <c r="AV889" s="12">
        <f>VLOOKUP($A889,ZEC!$A$1:$G$1853,5,FALSE)</f>
        <v>239.53</v>
      </c>
      <c r="AW889" s="12">
        <f>VLOOKUP($A889,EOS!$A$1:$G$1853,5,FALSE)</f>
        <v>14.2</v>
      </c>
      <c r="AX889" s="12">
        <f>VLOOKUP($A889,DASH!$A$1:$G$1853,5,FALSE)</f>
        <v>317.42</v>
      </c>
      <c r="AY889" s="12">
        <f>VLOOKUP($A889,XLM!$A$1:$G$1853,5,FALSE)</f>
        <v>0.29431299999999999</v>
      </c>
      <c r="BA889" s="24">
        <v>1</v>
      </c>
      <c r="BB889" s="24">
        <v>1</v>
      </c>
      <c r="BC889" s="24">
        <v>1</v>
      </c>
      <c r="BD889" s="24">
        <v>1</v>
      </c>
      <c r="BE889" s="24">
        <v>1</v>
      </c>
      <c r="BF889" s="24">
        <v>1</v>
      </c>
      <c r="BG889" s="24">
        <v>1</v>
      </c>
      <c r="BH889" s="24">
        <v>1</v>
      </c>
      <c r="BI889" s="24">
        <v>1</v>
      </c>
      <c r="BJ889" s="24">
        <v>1</v>
      </c>
      <c r="BK889" s="24">
        <v>1</v>
      </c>
      <c r="BM889" s="19">
        <f>IF(SUM(BA888:BK888)=SUM(BA889:BK889),BM888,BM888*SUMPRODUCT(BA889:BK889,AO889:AY889,Q889:AA889)/SUMPRODUCT(BA888:BK888,AO889:AY889,AC889:AM889))</f>
        <v>0.8185351248056717</v>
      </c>
      <c r="BN889" s="26">
        <f>SUMPRODUCT(AO889:AY889,BA889:BK889,Q889:AA889)/BM889</f>
        <v>5081.9941895302636</v>
      </c>
      <c r="BO889">
        <f t="shared" si="220"/>
        <v>7633.76</v>
      </c>
    </row>
    <row r="890" spans="1:67" x14ac:dyDescent="0.75">
      <c r="A890" s="4">
        <v>43257</v>
      </c>
      <c r="B890" s="46">
        <f>INDEX('Index Volume'!B:B,MATCH(Index_New!$A890,'Index Volume'!$A:$A,0))</f>
        <v>4692259840</v>
      </c>
      <c r="C890" s="46">
        <f>INDEX('Index Volume'!C:C,MATCH(Index_New!$A890,'Index Volume'!$A:$A,0))</f>
        <v>273966016</v>
      </c>
      <c r="D890" s="46">
        <f>INDEX('Index Volume'!D:D,MATCH(Index_New!$A890,'Index Volume'!$A:$A,0))</f>
        <v>324158016</v>
      </c>
      <c r="E890" s="46">
        <f>INDEX('Index Volume'!E:E,MATCH(Index_New!$A890,'Index Volume'!$A:$A,0))</f>
        <v>110481000</v>
      </c>
      <c r="F890" s="46">
        <f>INDEX('Index Volume'!F:F,MATCH(Index_New!$A890,'Index Volume'!$A:$A,0))</f>
        <v>1756530048</v>
      </c>
      <c r="G890" s="46">
        <f>INDEX('Index Volume'!G:G,MATCH(Index_New!$A890,'Index Volume'!$A:$A,0))</f>
        <v>608502976</v>
      </c>
      <c r="H890" s="46">
        <f>INDEX('Index Volume'!H:H,MATCH(Index_New!$A890,'Index Volume'!$A:$A,0))</f>
        <v>41766300</v>
      </c>
      <c r="I890" s="46">
        <f>INDEX('Index Volume'!I:I,MATCH(Index_New!$A890,'Index Volume'!$A:$A,0))</f>
        <v>56887000</v>
      </c>
      <c r="J890" s="46">
        <f>INDEX('Index Volume'!J:J,MATCH(Index_New!$A890,'Index Volume'!$A:$A,0))</f>
        <v>1022289984</v>
      </c>
      <c r="K890" s="46">
        <f>INDEX('Index Volume'!K:K,MATCH(Index_New!$A890,'Index Volume'!$A:$A,0))</f>
        <v>75630800</v>
      </c>
      <c r="L890" s="46">
        <f>INDEX('Index Volume'!L:L,MATCH(Index_New!$A890,'Index Volume'!$A:$A,0))</f>
        <v>51165000</v>
      </c>
      <c r="M890" s="46">
        <f t="shared" si="206"/>
        <v>9013636980</v>
      </c>
      <c r="N890" s="1">
        <f t="shared" si="207"/>
        <v>9013636980</v>
      </c>
      <c r="O890" t="b">
        <f t="shared" si="208"/>
        <v>1</v>
      </c>
      <c r="Q890" s="7">
        <f t="shared" si="209"/>
        <v>0.51687638118904267</v>
      </c>
      <c r="R890" s="7">
        <f t="shared" si="210"/>
        <v>2.8562870091159698E-2</v>
      </c>
      <c r="S890" s="7">
        <f t="shared" si="211"/>
        <v>2.9959621536890364E-2</v>
      </c>
      <c r="T890" s="7">
        <f t="shared" si="212"/>
        <v>1.2312777775065934E-2</v>
      </c>
      <c r="U890" s="7">
        <f t="shared" si="213"/>
        <v>0.20011590681385408</v>
      </c>
      <c r="V890" s="7">
        <f t="shared" si="214"/>
        <v>7.1098693650126818E-2</v>
      </c>
      <c r="W890" s="7">
        <f t="shared" si="215"/>
        <v>3.5431495952073493E-3</v>
      </c>
      <c r="X890" s="7">
        <f t="shared" si="216"/>
        <v>6.2091740650647717E-3</v>
      </c>
      <c r="Y890" s="7">
        <f t="shared" si="217"/>
        <v>0.11520899138762246</v>
      </c>
      <c r="Z890" s="7">
        <f t="shared" si="218"/>
        <v>8.2109283274129155E-3</v>
      </c>
      <c r="AA890" s="7">
        <f t="shared" si="219"/>
        <v>7.9015055685529474E-3</v>
      </c>
      <c r="AC890" s="7">
        <f>IF(DAY($A890)=1,VLOOKUP($A890-1,$A$2:$L$1124,$Q$1,FALSE)/VLOOKUP($A890-1,$A$2:$N$1124,14,FALSE),AC889)</f>
        <v>0.51687638118904267</v>
      </c>
      <c r="AD890" s="7">
        <f>IF(DAY($A890)=1,VLOOKUP($A890-1,$A$2:$L$1124,$R$1,FALSE)/VLOOKUP($A890-1,$A$2:$N$1124,14,FALSE),AD889)</f>
        <v>2.8562870091159698E-2</v>
      </c>
      <c r="AE890" s="7">
        <f>IF(DAY($A890)=1,VLOOKUP($A890-1,$A$2:$L$1124,$S$1,FALSE)/VLOOKUP($A890-1,$A$2:$N$1124,14,FALSE),AE889)</f>
        <v>2.9959621536890364E-2</v>
      </c>
      <c r="AF890" s="7">
        <f>IF(DAY($A890)=1,VLOOKUP($A890-1,$A$2:$L$1124,$T$1,FALSE)/VLOOKUP($A890-1,$A$2:$N$1124,14,FALSE),AF889)</f>
        <v>1.2312777775065934E-2</v>
      </c>
      <c r="AG890" s="7">
        <f>IF(DAY($A890)=1,VLOOKUP($A890-1,$A$2:$L$1124,$U$1,FALSE)/VLOOKUP($A890-1,$A$2:$N$1124,14,FALSE),AG889)</f>
        <v>0.20011590681385408</v>
      </c>
      <c r="AH890" s="7">
        <f>IF(DAY($A890)=1,VLOOKUP($A890-1,$A$2:$L$1124,$V$1,FALSE)/VLOOKUP($A890-1,$A$2:$N$1124,14,FALSE),AH889)</f>
        <v>7.1098693650126818E-2</v>
      </c>
      <c r="AI890" s="7">
        <f>IF(DAY($A890)=1,VLOOKUP($A890-1,$A$2:$L$1124,$W$1,FALSE)/VLOOKUP($A890-1,$A$2:$N$1124,14,FALSE),AI889)</f>
        <v>3.5431495952073493E-3</v>
      </c>
      <c r="AJ890" s="7">
        <f>IF(DAY($A890)=1,VLOOKUP($A890-1,$A$2:$L$1124,$X$1,FALSE)/VLOOKUP($A890-1,$A$2:$N$1124,14,FALSE),AJ889)</f>
        <v>6.2091740650647717E-3</v>
      </c>
      <c r="AK890" s="7">
        <f>IF(DAY($A890)=1,VLOOKUP($A890-1,$A$2:$L$1124,$Y$1,FALSE)/VLOOKUP($A890-1,$A$2:$N$1124,14,FALSE),AK889)</f>
        <v>0.11520899138762246</v>
      </c>
      <c r="AL890" s="7">
        <f>IF(DAY($A890)=1,VLOOKUP($A890-1,$A$2:$L$1124,$Z$1,FALSE)/VLOOKUP($A890-1,$A$2:$N$1124,14,FALSE),AL889)</f>
        <v>8.2109283274129155E-3</v>
      </c>
      <c r="AM890" s="7">
        <f>IF(DAY($A890)=1,VLOOKUP($A890-1,$A$2:$L$1124,$AA$1,FALSE)/VLOOKUP($A890-1,$A$2:$N$1124,14,FALSE),AM889)</f>
        <v>7.9015055685529474E-3</v>
      </c>
      <c r="AO890" s="12">
        <f>VLOOKUP($A890,BTC!$A$1:$G$1853,5,FALSE)</f>
        <v>7653.98</v>
      </c>
      <c r="AP890" s="12">
        <f>VLOOKUP($A890,XRP!$A$1:$G$1853,5,FALSE)</f>
        <v>0.67479699999999998</v>
      </c>
      <c r="AQ890" s="12">
        <f>VLOOKUP($A890,LTC!$A$1:$G$1853,5,FALSE)</f>
        <v>121.18</v>
      </c>
      <c r="AR890" s="12">
        <f>VLOOKUP($A890,ETC!$A$1:$G$1853,5,FALSE)</f>
        <v>15.25</v>
      </c>
      <c r="AS890" s="12">
        <f>VLOOKUP($A890,ETH!$A$1:$G$1853,5,FALSE)</f>
        <v>607.12</v>
      </c>
      <c r="AT890" s="12">
        <f>VLOOKUP($A890,BCH!$A$1:$G$1853,5,FALSE)</f>
        <v>1131.17</v>
      </c>
      <c r="AU890" s="12">
        <f>VLOOKUP($A890,XMR!$A$1:$G$1853,5,FALSE)</f>
        <v>164.61</v>
      </c>
      <c r="AV890" s="12">
        <f>VLOOKUP($A890,ZEC!$A$1:$G$1853,5,FALSE)</f>
        <v>236.05</v>
      </c>
      <c r="AW890" s="12">
        <f>VLOOKUP($A890,EOS!$A$1:$G$1853,5,FALSE)</f>
        <v>13.94</v>
      </c>
      <c r="AX890" s="12">
        <f>VLOOKUP($A890,DASH!$A$1:$G$1853,5,FALSE)</f>
        <v>314.55</v>
      </c>
      <c r="AY890" s="12">
        <f>VLOOKUP($A890,XLM!$A$1:$G$1853,5,FALSE)</f>
        <v>0.29826900000000001</v>
      </c>
      <c r="BA890" s="24">
        <v>1</v>
      </c>
      <c r="BB890" s="24">
        <v>1</v>
      </c>
      <c r="BC890" s="24">
        <v>1</v>
      </c>
      <c r="BD890" s="24">
        <v>1</v>
      </c>
      <c r="BE890" s="24">
        <v>1</v>
      </c>
      <c r="BF890" s="24">
        <v>1</v>
      </c>
      <c r="BG890" s="24">
        <v>1</v>
      </c>
      <c r="BH890" s="24">
        <v>1</v>
      </c>
      <c r="BI890" s="24">
        <v>1</v>
      </c>
      <c r="BJ890" s="24">
        <v>1</v>
      </c>
      <c r="BK890" s="24">
        <v>1</v>
      </c>
      <c r="BM890" s="19">
        <f>IF(SUM(BA889:BK889)=SUM(BA890:BK890),BM889,BM889*SUMPRODUCT(BA890:BK890,AO890:AY890,Q890:AA890)/SUMPRODUCT(BA889:BK889,AO890:AY890,AC890:AM890))</f>
        <v>0.8185351248056717</v>
      </c>
      <c r="BN890" s="26">
        <f>SUMPRODUCT(AO890:AY890,BA890:BK890,Q890:AA890)/BM890</f>
        <v>5092.2165932394046</v>
      </c>
      <c r="BO890">
        <f t="shared" si="220"/>
        <v>7653.98</v>
      </c>
    </row>
    <row r="891" spans="1:67" x14ac:dyDescent="0.75">
      <c r="A891" s="3">
        <v>43258</v>
      </c>
      <c r="B891" s="46">
        <f>INDEX('Index Volume'!B:B,MATCH(Index_New!$A891,'Index Volume'!$A:$A,0))</f>
        <v>4485799936</v>
      </c>
      <c r="C891" s="46">
        <f>INDEX('Index Volume'!C:C,MATCH(Index_New!$A891,'Index Volume'!$A:$A,0))</f>
        <v>244568000</v>
      </c>
      <c r="D891" s="46">
        <f>INDEX('Index Volume'!D:D,MATCH(Index_New!$A891,'Index Volume'!$A:$A,0))</f>
        <v>365670016</v>
      </c>
      <c r="E891" s="46">
        <f>INDEX('Index Volume'!E:E,MATCH(Index_New!$A891,'Index Volume'!$A:$A,0))</f>
        <v>109763000</v>
      </c>
      <c r="F891" s="46">
        <f>INDEX('Index Volume'!F:F,MATCH(Index_New!$A891,'Index Volume'!$A:$A,0))</f>
        <v>1880140032</v>
      </c>
      <c r="G891" s="46">
        <f>INDEX('Index Volume'!G:G,MATCH(Index_New!$A891,'Index Volume'!$A:$A,0))</f>
        <v>561721024</v>
      </c>
      <c r="H891" s="46">
        <f>INDEX('Index Volume'!H:H,MATCH(Index_New!$A891,'Index Volume'!$A:$A,0))</f>
        <v>40588500</v>
      </c>
      <c r="I891" s="46">
        <f>INDEX('Index Volume'!I:I,MATCH(Index_New!$A891,'Index Volume'!$A:$A,0))</f>
        <v>55284400</v>
      </c>
      <c r="J891" s="46">
        <f>INDEX('Index Volume'!J:J,MATCH(Index_New!$A891,'Index Volume'!$A:$A,0))</f>
        <v>1017480000</v>
      </c>
      <c r="K891" s="46">
        <f>INDEX('Index Volume'!K:K,MATCH(Index_New!$A891,'Index Volume'!$A:$A,0))</f>
        <v>75098896</v>
      </c>
      <c r="L891" s="46">
        <f>INDEX('Index Volume'!L:L,MATCH(Index_New!$A891,'Index Volume'!$A:$A,0))</f>
        <v>49336800</v>
      </c>
      <c r="M891" s="46">
        <f t="shared" si="206"/>
        <v>8885450604</v>
      </c>
      <c r="N891" s="1">
        <f t="shared" si="207"/>
        <v>8885450604</v>
      </c>
      <c r="O891" t="b">
        <f t="shared" si="208"/>
        <v>1</v>
      </c>
      <c r="Q891" s="7">
        <f t="shared" si="209"/>
        <v>0.51687638118904267</v>
      </c>
      <c r="R891" s="7">
        <f t="shared" si="210"/>
        <v>2.8562870091159698E-2</v>
      </c>
      <c r="S891" s="7">
        <f t="shared" si="211"/>
        <v>2.9959621536890364E-2</v>
      </c>
      <c r="T891" s="7">
        <f t="shared" si="212"/>
        <v>1.2312777775065934E-2</v>
      </c>
      <c r="U891" s="7">
        <f t="shared" si="213"/>
        <v>0.20011590681385408</v>
      </c>
      <c r="V891" s="7">
        <f t="shared" si="214"/>
        <v>7.1098693650126818E-2</v>
      </c>
      <c r="W891" s="7">
        <f t="shared" si="215"/>
        <v>3.5431495952073493E-3</v>
      </c>
      <c r="X891" s="7">
        <f t="shared" si="216"/>
        <v>6.2091740650647717E-3</v>
      </c>
      <c r="Y891" s="7">
        <f t="shared" si="217"/>
        <v>0.11520899138762246</v>
      </c>
      <c r="Z891" s="7">
        <f t="shared" si="218"/>
        <v>8.2109283274129155E-3</v>
      </c>
      <c r="AA891" s="7">
        <f t="shared" si="219"/>
        <v>7.9015055685529474E-3</v>
      </c>
      <c r="AC891" s="7">
        <f>IF(DAY($A891)=1,VLOOKUP($A891-1,$A$2:$L$1124,$Q$1,FALSE)/VLOOKUP($A891-1,$A$2:$N$1124,14,FALSE),AC890)</f>
        <v>0.51687638118904267</v>
      </c>
      <c r="AD891" s="7">
        <f>IF(DAY($A891)=1,VLOOKUP($A891-1,$A$2:$L$1124,$R$1,FALSE)/VLOOKUP($A891-1,$A$2:$N$1124,14,FALSE),AD890)</f>
        <v>2.8562870091159698E-2</v>
      </c>
      <c r="AE891" s="7">
        <f>IF(DAY($A891)=1,VLOOKUP($A891-1,$A$2:$L$1124,$S$1,FALSE)/VLOOKUP($A891-1,$A$2:$N$1124,14,FALSE),AE890)</f>
        <v>2.9959621536890364E-2</v>
      </c>
      <c r="AF891" s="7">
        <f>IF(DAY($A891)=1,VLOOKUP($A891-1,$A$2:$L$1124,$T$1,FALSE)/VLOOKUP($A891-1,$A$2:$N$1124,14,FALSE),AF890)</f>
        <v>1.2312777775065934E-2</v>
      </c>
      <c r="AG891" s="7">
        <f>IF(DAY($A891)=1,VLOOKUP($A891-1,$A$2:$L$1124,$U$1,FALSE)/VLOOKUP($A891-1,$A$2:$N$1124,14,FALSE),AG890)</f>
        <v>0.20011590681385408</v>
      </c>
      <c r="AH891" s="7">
        <f>IF(DAY($A891)=1,VLOOKUP($A891-1,$A$2:$L$1124,$V$1,FALSE)/VLOOKUP($A891-1,$A$2:$N$1124,14,FALSE),AH890)</f>
        <v>7.1098693650126818E-2</v>
      </c>
      <c r="AI891" s="7">
        <f>IF(DAY($A891)=1,VLOOKUP($A891-1,$A$2:$L$1124,$W$1,FALSE)/VLOOKUP($A891-1,$A$2:$N$1124,14,FALSE),AI890)</f>
        <v>3.5431495952073493E-3</v>
      </c>
      <c r="AJ891" s="7">
        <f>IF(DAY($A891)=1,VLOOKUP($A891-1,$A$2:$L$1124,$X$1,FALSE)/VLOOKUP($A891-1,$A$2:$N$1124,14,FALSE),AJ890)</f>
        <v>6.2091740650647717E-3</v>
      </c>
      <c r="AK891" s="7">
        <f>IF(DAY($A891)=1,VLOOKUP($A891-1,$A$2:$L$1124,$Y$1,FALSE)/VLOOKUP($A891-1,$A$2:$N$1124,14,FALSE),AK890)</f>
        <v>0.11520899138762246</v>
      </c>
      <c r="AL891" s="7">
        <f>IF(DAY($A891)=1,VLOOKUP($A891-1,$A$2:$L$1124,$Z$1,FALSE)/VLOOKUP($A891-1,$A$2:$N$1124,14,FALSE),AL890)</f>
        <v>8.2109283274129155E-3</v>
      </c>
      <c r="AM891" s="7">
        <f>IF(DAY($A891)=1,VLOOKUP($A891-1,$A$2:$L$1124,$AA$1,FALSE)/VLOOKUP($A891-1,$A$2:$N$1124,14,FALSE),AM890)</f>
        <v>7.9015055685529474E-3</v>
      </c>
      <c r="AO891" s="12">
        <f>VLOOKUP($A891,BTC!$A$1:$G$1853,5,FALSE)</f>
        <v>7678.24</v>
      </c>
      <c r="AP891" s="12">
        <f>VLOOKUP($A891,XRP!$A$1:$G$1853,5,FALSE)</f>
        <v>0.67812799999999995</v>
      </c>
      <c r="AQ891" s="12">
        <f>VLOOKUP($A891,LTC!$A$1:$G$1853,5,FALSE)</f>
        <v>121.43</v>
      </c>
      <c r="AR891" s="12">
        <f>VLOOKUP($A891,ETC!$A$1:$G$1853,5,FALSE)</f>
        <v>15.25</v>
      </c>
      <c r="AS891" s="12">
        <f>VLOOKUP($A891,ETH!$A$1:$G$1853,5,FALSE)</f>
        <v>605.19000000000005</v>
      </c>
      <c r="AT891" s="12">
        <f>VLOOKUP($A891,BCH!$A$1:$G$1853,5,FALSE)</f>
        <v>1143.75</v>
      </c>
      <c r="AU891" s="12">
        <f>VLOOKUP($A891,XMR!$A$1:$G$1853,5,FALSE)</f>
        <v>163.91</v>
      </c>
      <c r="AV891" s="12">
        <f>VLOOKUP($A891,ZEC!$A$1:$G$1853,5,FALSE)</f>
        <v>237.3</v>
      </c>
      <c r="AW891" s="12">
        <f>VLOOKUP($A891,EOS!$A$1:$G$1853,5,FALSE)</f>
        <v>14.59</v>
      </c>
      <c r="AX891" s="12">
        <f>VLOOKUP($A891,DASH!$A$1:$G$1853,5,FALSE)</f>
        <v>312.67</v>
      </c>
      <c r="AY891" s="12">
        <f>VLOOKUP($A891,XLM!$A$1:$G$1853,5,FALSE)</f>
        <v>0.29420600000000002</v>
      </c>
      <c r="BA891" s="24">
        <v>1</v>
      </c>
      <c r="BB891" s="24">
        <v>1</v>
      </c>
      <c r="BC891" s="24">
        <v>1</v>
      </c>
      <c r="BD891" s="24">
        <v>1</v>
      </c>
      <c r="BE891" s="24">
        <v>1</v>
      </c>
      <c r="BF891" s="24">
        <v>1</v>
      </c>
      <c r="BG891" s="24">
        <v>1</v>
      </c>
      <c r="BH891" s="24">
        <v>1</v>
      </c>
      <c r="BI891" s="24">
        <v>1</v>
      </c>
      <c r="BJ891" s="24">
        <v>1</v>
      </c>
      <c r="BK891" s="24">
        <v>1</v>
      </c>
      <c r="BM891" s="19">
        <f>IF(SUM(BA890:BK890)=SUM(BA891:BK891),BM890,BM890*SUMPRODUCT(BA891:BK891,AO891:AY891,Q891:AA891)/SUMPRODUCT(BA890:BK890,AO891:AY891,AC891:AM891))</f>
        <v>0.8185351248056717</v>
      </c>
      <c r="BN891" s="26">
        <f>SUMPRODUCT(AO891:AY891,BA891:BK891,Q891:AA891)/BM891</f>
        <v>5108.2451080612072</v>
      </c>
      <c r="BO891">
        <f t="shared" si="220"/>
        <v>7678.24</v>
      </c>
    </row>
    <row r="892" spans="1:67" x14ac:dyDescent="0.75">
      <c r="A892" s="4">
        <v>43259</v>
      </c>
      <c r="B892" s="46">
        <f>INDEX('Index Volume'!B:B,MATCH(Index_New!$A892,'Index Volume'!$A:$A,0))</f>
        <v>4227579904</v>
      </c>
      <c r="C892" s="46">
        <f>INDEX('Index Volume'!C:C,MATCH(Index_New!$A892,'Index Volume'!$A:$A,0))</f>
        <v>221887008</v>
      </c>
      <c r="D892" s="46">
        <f>INDEX('Index Volume'!D:D,MATCH(Index_New!$A892,'Index Volume'!$A:$A,0))</f>
        <v>285831008</v>
      </c>
      <c r="E892" s="46">
        <f>INDEX('Index Volume'!E:E,MATCH(Index_New!$A892,'Index Volume'!$A:$A,0))</f>
        <v>131086000</v>
      </c>
      <c r="F892" s="46">
        <f>INDEX('Index Volume'!F:F,MATCH(Index_New!$A892,'Index Volume'!$A:$A,0))</f>
        <v>1637779968</v>
      </c>
      <c r="G892" s="46">
        <f>INDEX('Index Volume'!G:G,MATCH(Index_New!$A892,'Index Volume'!$A:$A,0))</f>
        <v>503856000</v>
      </c>
      <c r="H892" s="46">
        <f>INDEX('Index Volume'!H:H,MATCH(Index_New!$A892,'Index Volume'!$A:$A,0))</f>
        <v>36063500</v>
      </c>
      <c r="I892" s="46">
        <f>INDEX('Index Volume'!I:I,MATCH(Index_New!$A892,'Index Volume'!$A:$A,0))</f>
        <v>53682300</v>
      </c>
      <c r="J892" s="46">
        <f>INDEX('Index Volume'!J:J,MATCH(Index_New!$A892,'Index Volume'!$A:$A,0))</f>
        <v>1105590016</v>
      </c>
      <c r="K892" s="46">
        <f>INDEX('Index Volume'!K:K,MATCH(Index_New!$A892,'Index Volume'!$A:$A,0))</f>
        <v>68043600</v>
      </c>
      <c r="L892" s="46">
        <f>INDEX('Index Volume'!L:L,MATCH(Index_New!$A892,'Index Volume'!$A:$A,0))</f>
        <v>47014400</v>
      </c>
      <c r="M892" s="46">
        <f t="shared" si="206"/>
        <v>8318413704</v>
      </c>
      <c r="N892" s="1">
        <f t="shared" si="207"/>
        <v>8318413704</v>
      </c>
      <c r="O892" t="b">
        <f t="shared" si="208"/>
        <v>1</v>
      </c>
      <c r="Q892" s="7">
        <f t="shared" si="209"/>
        <v>0.51687638118904267</v>
      </c>
      <c r="R892" s="7">
        <f t="shared" si="210"/>
        <v>2.8562870091159698E-2</v>
      </c>
      <c r="S892" s="7">
        <f t="shared" si="211"/>
        <v>2.9959621536890364E-2</v>
      </c>
      <c r="T892" s="7">
        <f t="shared" si="212"/>
        <v>1.2312777775065934E-2</v>
      </c>
      <c r="U892" s="7">
        <f t="shared" si="213"/>
        <v>0.20011590681385408</v>
      </c>
      <c r="V892" s="7">
        <f t="shared" si="214"/>
        <v>7.1098693650126818E-2</v>
      </c>
      <c r="W892" s="7">
        <f t="shared" si="215"/>
        <v>3.5431495952073493E-3</v>
      </c>
      <c r="X892" s="7">
        <f t="shared" si="216"/>
        <v>6.2091740650647717E-3</v>
      </c>
      <c r="Y892" s="7">
        <f t="shared" si="217"/>
        <v>0.11520899138762246</v>
      </c>
      <c r="Z892" s="7">
        <f t="shared" si="218"/>
        <v>8.2109283274129155E-3</v>
      </c>
      <c r="AA892" s="7">
        <f t="shared" si="219"/>
        <v>7.9015055685529474E-3</v>
      </c>
      <c r="AC892" s="7">
        <f>IF(DAY($A892)=1,VLOOKUP($A892-1,$A$2:$L$1124,$Q$1,FALSE)/VLOOKUP($A892-1,$A$2:$N$1124,14,FALSE),AC891)</f>
        <v>0.51687638118904267</v>
      </c>
      <c r="AD892" s="7">
        <f>IF(DAY($A892)=1,VLOOKUP($A892-1,$A$2:$L$1124,$R$1,FALSE)/VLOOKUP($A892-1,$A$2:$N$1124,14,FALSE),AD891)</f>
        <v>2.8562870091159698E-2</v>
      </c>
      <c r="AE892" s="7">
        <f>IF(DAY($A892)=1,VLOOKUP($A892-1,$A$2:$L$1124,$S$1,FALSE)/VLOOKUP($A892-1,$A$2:$N$1124,14,FALSE),AE891)</f>
        <v>2.9959621536890364E-2</v>
      </c>
      <c r="AF892" s="7">
        <f>IF(DAY($A892)=1,VLOOKUP($A892-1,$A$2:$L$1124,$T$1,FALSE)/VLOOKUP($A892-1,$A$2:$N$1124,14,FALSE),AF891)</f>
        <v>1.2312777775065934E-2</v>
      </c>
      <c r="AG892" s="7">
        <f>IF(DAY($A892)=1,VLOOKUP($A892-1,$A$2:$L$1124,$U$1,FALSE)/VLOOKUP($A892-1,$A$2:$N$1124,14,FALSE),AG891)</f>
        <v>0.20011590681385408</v>
      </c>
      <c r="AH892" s="7">
        <f>IF(DAY($A892)=1,VLOOKUP($A892-1,$A$2:$L$1124,$V$1,FALSE)/VLOOKUP($A892-1,$A$2:$N$1124,14,FALSE),AH891)</f>
        <v>7.1098693650126818E-2</v>
      </c>
      <c r="AI892" s="7">
        <f>IF(DAY($A892)=1,VLOOKUP($A892-1,$A$2:$L$1124,$W$1,FALSE)/VLOOKUP($A892-1,$A$2:$N$1124,14,FALSE),AI891)</f>
        <v>3.5431495952073493E-3</v>
      </c>
      <c r="AJ892" s="7">
        <f>IF(DAY($A892)=1,VLOOKUP($A892-1,$A$2:$L$1124,$X$1,FALSE)/VLOOKUP($A892-1,$A$2:$N$1124,14,FALSE),AJ891)</f>
        <v>6.2091740650647717E-3</v>
      </c>
      <c r="AK892" s="7">
        <f>IF(DAY($A892)=1,VLOOKUP($A892-1,$A$2:$L$1124,$Y$1,FALSE)/VLOOKUP($A892-1,$A$2:$N$1124,14,FALSE),AK891)</f>
        <v>0.11520899138762246</v>
      </c>
      <c r="AL892" s="7">
        <f>IF(DAY($A892)=1,VLOOKUP($A892-1,$A$2:$L$1124,$Z$1,FALSE)/VLOOKUP($A892-1,$A$2:$N$1124,14,FALSE),AL891)</f>
        <v>8.2109283274129155E-3</v>
      </c>
      <c r="AM892" s="7">
        <f>IF(DAY($A892)=1,VLOOKUP($A892-1,$A$2:$L$1124,$AA$1,FALSE)/VLOOKUP($A892-1,$A$2:$N$1124,14,FALSE),AM891)</f>
        <v>7.9015055685529474E-3</v>
      </c>
      <c r="AO892" s="12">
        <f>VLOOKUP($A892,BTC!$A$1:$G$1853,5,FALSE)</f>
        <v>7624.92</v>
      </c>
      <c r="AP892" s="12">
        <f>VLOOKUP($A892,XRP!$A$1:$G$1853,5,FALSE)</f>
        <v>0.67434300000000003</v>
      </c>
      <c r="AQ892" s="12">
        <f>VLOOKUP($A892,LTC!$A$1:$G$1853,5,FALSE)</f>
        <v>120.08</v>
      </c>
      <c r="AR892" s="12">
        <f>VLOOKUP($A892,ETC!$A$1:$G$1853,5,FALSE)</f>
        <v>15.41</v>
      </c>
      <c r="AS892" s="12">
        <f>VLOOKUP($A892,ETH!$A$1:$G$1853,5,FALSE)</f>
        <v>601.08000000000004</v>
      </c>
      <c r="AT892" s="12">
        <f>VLOOKUP($A892,BCH!$A$1:$G$1853,5,FALSE)</f>
        <v>1118.19</v>
      </c>
      <c r="AU892" s="12">
        <f>VLOOKUP($A892,XMR!$A$1:$G$1853,5,FALSE)</f>
        <v>158.69999999999999</v>
      </c>
      <c r="AV892" s="12">
        <f>VLOOKUP($A892,ZEC!$A$1:$G$1853,5,FALSE)</f>
        <v>239.37</v>
      </c>
      <c r="AW892" s="12">
        <f>VLOOKUP($A892,EOS!$A$1:$G$1853,5,FALSE)</f>
        <v>14.04</v>
      </c>
      <c r="AX892" s="12">
        <f>VLOOKUP($A892,DASH!$A$1:$G$1853,5,FALSE)</f>
        <v>310.7</v>
      </c>
      <c r="AY892" s="12">
        <f>VLOOKUP($A892,XLM!$A$1:$G$1853,5,FALSE)</f>
        <v>0.28796300000000002</v>
      </c>
      <c r="BA892" s="24">
        <v>1</v>
      </c>
      <c r="BB892" s="24">
        <v>1</v>
      </c>
      <c r="BC892" s="24">
        <v>1</v>
      </c>
      <c r="BD892" s="24">
        <v>1</v>
      </c>
      <c r="BE892" s="24">
        <v>1</v>
      </c>
      <c r="BF892" s="24">
        <v>1</v>
      </c>
      <c r="BG892" s="24">
        <v>1</v>
      </c>
      <c r="BH892" s="24">
        <v>1</v>
      </c>
      <c r="BI892" s="24">
        <v>1</v>
      </c>
      <c r="BJ892" s="24">
        <v>1</v>
      </c>
      <c r="BK892" s="24">
        <v>1</v>
      </c>
      <c r="BM892" s="19">
        <f>IF(SUM(BA891:BK891)=SUM(BA892:BK892),BM891,BM891*SUMPRODUCT(BA892:BK892,AO892:AY892,Q892:AA892)/SUMPRODUCT(BA891:BK891,AO892:AY892,AC892:AM892))</f>
        <v>0.8185351248056717</v>
      </c>
      <c r="BN892" s="26">
        <f>SUMPRODUCT(AO892:AY892,BA892:BK892,Q892:AA892)/BM892</f>
        <v>5071.1991867682891</v>
      </c>
      <c r="BO892">
        <f t="shared" si="220"/>
        <v>7624.92</v>
      </c>
    </row>
    <row r="893" spans="1:67" x14ac:dyDescent="0.75">
      <c r="A893" s="3">
        <v>43260</v>
      </c>
      <c r="B893" s="46">
        <f>INDEX('Index Volume'!B:B,MATCH(Index_New!$A893,'Index Volume'!$A:$A,0))</f>
        <v>3845220096</v>
      </c>
      <c r="C893" s="46">
        <f>INDEX('Index Volume'!C:C,MATCH(Index_New!$A893,'Index Volume'!$A:$A,0))</f>
        <v>175990000</v>
      </c>
      <c r="D893" s="46">
        <f>INDEX('Index Volume'!D:D,MATCH(Index_New!$A893,'Index Volume'!$A:$A,0))</f>
        <v>242235008</v>
      </c>
      <c r="E893" s="46">
        <f>INDEX('Index Volume'!E:E,MATCH(Index_New!$A893,'Index Volume'!$A:$A,0))</f>
        <v>106269000</v>
      </c>
      <c r="F893" s="46">
        <f>INDEX('Index Volume'!F:F,MATCH(Index_New!$A893,'Index Volume'!$A:$A,0))</f>
        <v>1519309952</v>
      </c>
      <c r="G893" s="46">
        <f>INDEX('Index Volume'!G:G,MATCH(Index_New!$A893,'Index Volume'!$A:$A,0))</f>
        <v>407028000</v>
      </c>
      <c r="H893" s="46">
        <f>INDEX('Index Volume'!H:H,MATCH(Index_New!$A893,'Index Volume'!$A:$A,0))</f>
        <v>29964000</v>
      </c>
      <c r="I893" s="46">
        <f>INDEX('Index Volume'!I:I,MATCH(Index_New!$A893,'Index Volume'!$A:$A,0))</f>
        <v>54753100</v>
      </c>
      <c r="J893" s="46">
        <f>INDEX('Index Volume'!J:J,MATCH(Index_New!$A893,'Index Volume'!$A:$A,0))</f>
        <v>1175320064</v>
      </c>
      <c r="K893" s="46">
        <f>INDEX('Index Volume'!K:K,MATCH(Index_New!$A893,'Index Volume'!$A:$A,0))</f>
        <v>76867504</v>
      </c>
      <c r="L893" s="46">
        <f>INDEX('Index Volume'!L:L,MATCH(Index_New!$A893,'Index Volume'!$A:$A,0))</f>
        <v>44872900</v>
      </c>
      <c r="M893" s="46">
        <f t="shared" si="206"/>
        <v>7677829624</v>
      </c>
      <c r="N893" s="1">
        <f t="shared" si="207"/>
        <v>7677829624</v>
      </c>
      <c r="O893" t="b">
        <f t="shared" si="208"/>
        <v>1</v>
      </c>
      <c r="Q893" s="7">
        <f t="shared" si="209"/>
        <v>0.51687638118904267</v>
      </c>
      <c r="R893" s="7">
        <f t="shared" si="210"/>
        <v>2.8562870091159698E-2</v>
      </c>
      <c r="S893" s="7">
        <f t="shared" si="211"/>
        <v>2.9959621536890364E-2</v>
      </c>
      <c r="T893" s="7">
        <f t="shared" si="212"/>
        <v>1.2312777775065934E-2</v>
      </c>
      <c r="U893" s="7">
        <f t="shared" si="213"/>
        <v>0.20011590681385408</v>
      </c>
      <c r="V893" s="7">
        <f t="shared" si="214"/>
        <v>7.1098693650126818E-2</v>
      </c>
      <c r="W893" s="7">
        <f t="shared" si="215"/>
        <v>3.5431495952073493E-3</v>
      </c>
      <c r="X893" s="7">
        <f t="shared" si="216"/>
        <v>6.2091740650647717E-3</v>
      </c>
      <c r="Y893" s="7">
        <f t="shared" si="217"/>
        <v>0.11520899138762246</v>
      </c>
      <c r="Z893" s="7">
        <f t="shared" si="218"/>
        <v>8.2109283274129155E-3</v>
      </c>
      <c r="AA893" s="7">
        <f t="shared" si="219"/>
        <v>7.9015055685529474E-3</v>
      </c>
      <c r="AC893" s="7">
        <f>IF(DAY($A893)=1,VLOOKUP($A893-1,$A$2:$L$1124,$Q$1,FALSE)/VLOOKUP($A893-1,$A$2:$N$1124,14,FALSE),AC892)</f>
        <v>0.51687638118904267</v>
      </c>
      <c r="AD893" s="7">
        <f>IF(DAY($A893)=1,VLOOKUP($A893-1,$A$2:$L$1124,$R$1,FALSE)/VLOOKUP($A893-1,$A$2:$N$1124,14,FALSE),AD892)</f>
        <v>2.8562870091159698E-2</v>
      </c>
      <c r="AE893" s="7">
        <f>IF(DAY($A893)=1,VLOOKUP($A893-1,$A$2:$L$1124,$S$1,FALSE)/VLOOKUP($A893-1,$A$2:$N$1124,14,FALSE),AE892)</f>
        <v>2.9959621536890364E-2</v>
      </c>
      <c r="AF893" s="7">
        <f>IF(DAY($A893)=1,VLOOKUP($A893-1,$A$2:$L$1124,$T$1,FALSE)/VLOOKUP($A893-1,$A$2:$N$1124,14,FALSE),AF892)</f>
        <v>1.2312777775065934E-2</v>
      </c>
      <c r="AG893" s="7">
        <f>IF(DAY($A893)=1,VLOOKUP($A893-1,$A$2:$L$1124,$U$1,FALSE)/VLOOKUP($A893-1,$A$2:$N$1124,14,FALSE),AG892)</f>
        <v>0.20011590681385408</v>
      </c>
      <c r="AH893" s="7">
        <f>IF(DAY($A893)=1,VLOOKUP($A893-1,$A$2:$L$1124,$V$1,FALSE)/VLOOKUP($A893-1,$A$2:$N$1124,14,FALSE),AH892)</f>
        <v>7.1098693650126818E-2</v>
      </c>
      <c r="AI893" s="7">
        <f>IF(DAY($A893)=1,VLOOKUP($A893-1,$A$2:$L$1124,$W$1,FALSE)/VLOOKUP($A893-1,$A$2:$N$1124,14,FALSE),AI892)</f>
        <v>3.5431495952073493E-3</v>
      </c>
      <c r="AJ893" s="7">
        <f>IF(DAY($A893)=1,VLOOKUP($A893-1,$A$2:$L$1124,$X$1,FALSE)/VLOOKUP($A893-1,$A$2:$N$1124,14,FALSE),AJ892)</f>
        <v>6.2091740650647717E-3</v>
      </c>
      <c r="AK893" s="7">
        <f>IF(DAY($A893)=1,VLOOKUP($A893-1,$A$2:$L$1124,$Y$1,FALSE)/VLOOKUP($A893-1,$A$2:$N$1124,14,FALSE),AK892)</f>
        <v>0.11520899138762246</v>
      </c>
      <c r="AL893" s="7">
        <f>IF(DAY($A893)=1,VLOOKUP($A893-1,$A$2:$L$1124,$Z$1,FALSE)/VLOOKUP($A893-1,$A$2:$N$1124,14,FALSE),AL892)</f>
        <v>8.2109283274129155E-3</v>
      </c>
      <c r="AM893" s="7">
        <f>IF(DAY($A893)=1,VLOOKUP($A893-1,$A$2:$L$1124,$AA$1,FALSE)/VLOOKUP($A893-1,$A$2:$N$1124,14,FALSE),AM892)</f>
        <v>7.9015055685529474E-3</v>
      </c>
      <c r="AO893" s="12">
        <f>VLOOKUP($A893,BTC!$A$1:$G$1853,5,FALSE)</f>
        <v>7531.98</v>
      </c>
      <c r="AP893" s="12">
        <f>VLOOKUP($A893,XRP!$A$1:$G$1853,5,FALSE)</f>
        <v>0.65975499999999998</v>
      </c>
      <c r="AQ893" s="12">
        <f>VLOOKUP($A893,LTC!$A$1:$G$1853,5,FALSE)</f>
        <v>117.74</v>
      </c>
      <c r="AR893" s="12">
        <f>VLOOKUP($A893,ETC!$A$1:$G$1853,5,FALSE)</f>
        <v>15.16</v>
      </c>
      <c r="AS893" s="12">
        <f>VLOOKUP($A893,ETH!$A$1:$G$1853,5,FALSE)</f>
        <v>597.55999999999995</v>
      </c>
      <c r="AT893" s="12">
        <f>VLOOKUP($A893,BCH!$A$1:$G$1853,5,FALSE)</f>
        <v>1092.1300000000001</v>
      </c>
      <c r="AU893" s="12">
        <f>VLOOKUP($A893,XMR!$A$1:$G$1853,5,FALSE)</f>
        <v>154.96</v>
      </c>
      <c r="AV893" s="12">
        <f>VLOOKUP($A893,ZEC!$A$1:$G$1853,5,FALSE)</f>
        <v>232.67</v>
      </c>
      <c r="AW893" s="12">
        <f>VLOOKUP($A893,EOS!$A$1:$G$1853,5,FALSE)</f>
        <v>14.1</v>
      </c>
      <c r="AX893" s="12">
        <f>VLOOKUP($A893,DASH!$A$1:$G$1853,5,FALSE)</f>
        <v>299</v>
      </c>
      <c r="AY893" s="12">
        <f>VLOOKUP($A893,XLM!$A$1:$G$1853,5,FALSE)</f>
        <v>0.28189399999999998</v>
      </c>
      <c r="BA893" s="24">
        <v>1</v>
      </c>
      <c r="BB893" s="24">
        <v>1</v>
      </c>
      <c r="BC893" s="24">
        <v>1</v>
      </c>
      <c r="BD893" s="24">
        <v>1</v>
      </c>
      <c r="BE893" s="24">
        <v>1</v>
      </c>
      <c r="BF893" s="24">
        <v>1</v>
      </c>
      <c r="BG893" s="24">
        <v>1</v>
      </c>
      <c r="BH893" s="24">
        <v>1</v>
      </c>
      <c r="BI893" s="24">
        <v>1</v>
      </c>
      <c r="BJ893" s="24">
        <v>1</v>
      </c>
      <c r="BK893" s="24">
        <v>1</v>
      </c>
      <c r="BM893" s="19">
        <f>IF(SUM(BA892:BK892)=SUM(BA893:BK893),BM892,BM892*SUMPRODUCT(BA893:BK893,AO893:AY893,Q893:AA893)/SUMPRODUCT(BA892:BK892,AO893:AY893,AC893:AM893))</f>
        <v>0.8185351248056717</v>
      </c>
      <c r="BN893" s="26">
        <f>SUMPRODUCT(AO893:AY893,BA893:BK893,Q893:AA893)/BM893</f>
        <v>5009.1207422614934</v>
      </c>
      <c r="BO893">
        <f t="shared" si="220"/>
        <v>7531.98</v>
      </c>
    </row>
    <row r="894" spans="1:67" x14ac:dyDescent="0.75">
      <c r="A894" s="4">
        <v>43261</v>
      </c>
      <c r="B894" s="46">
        <f>INDEX('Index Volume'!B:B,MATCH(Index_New!$A894,'Index Volume'!$A:$A,0))</f>
        <v>5804839936</v>
      </c>
      <c r="C894" s="46">
        <f>INDEX('Index Volume'!C:C,MATCH(Index_New!$A894,'Index Volume'!$A:$A,0))</f>
        <v>492555008</v>
      </c>
      <c r="D894" s="46">
        <f>INDEX('Index Volume'!D:D,MATCH(Index_New!$A894,'Index Volume'!$A:$A,0))</f>
        <v>399889984</v>
      </c>
      <c r="E894" s="46">
        <f>INDEX('Index Volume'!E:E,MATCH(Index_New!$A894,'Index Volume'!$A:$A,0))</f>
        <v>173647008</v>
      </c>
      <c r="F894" s="46">
        <f>INDEX('Index Volume'!F:F,MATCH(Index_New!$A894,'Index Volume'!$A:$A,0))</f>
        <v>2234880000</v>
      </c>
      <c r="G894" s="46">
        <f>INDEX('Index Volume'!G:G,MATCH(Index_New!$A894,'Index Volume'!$A:$A,0))</f>
        <v>757265984</v>
      </c>
      <c r="H894" s="46">
        <f>INDEX('Index Volume'!H:H,MATCH(Index_New!$A894,'Index Volume'!$A:$A,0))</f>
        <v>46671000</v>
      </c>
      <c r="I894" s="46">
        <f>INDEX('Index Volume'!I:I,MATCH(Index_New!$A894,'Index Volume'!$A:$A,0))</f>
        <v>61739600</v>
      </c>
      <c r="J894" s="46">
        <f>INDEX('Index Volume'!J:J,MATCH(Index_New!$A894,'Index Volume'!$A:$A,0))</f>
        <v>2317139968</v>
      </c>
      <c r="K894" s="46">
        <f>INDEX('Index Volume'!K:K,MATCH(Index_New!$A894,'Index Volume'!$A:$A,0))</f>
        <v>72081400</v>
      </c>
      <c r="L894" s="46">
        <f>INDEX('Index Volume'!L:L,MATCH(Index_New!$A894,'Index Volume'!$A:$A,0))</f>
        <v>54768500</v>
      </c>
      <c r="M894" s="46">
        <f t="shared" si="206"/>
        <v>12415478388</v>
      </c>
      <c r="N894" s="1">
        <f t="shared" si="207"/>
        <v>12415478388</v>
      </c>
      <c r="O894" t="b">
        <f t="shared" si="208"/>
        <v>1</v>
      </c>
      <c r="Q894" s="7">
        <f t="shared" si="209"/>
        <v>0.51687638118904267</v>
      </c>
      <c r="R894" s="7">
        <f t="shared" si="210"/>
        <v>2.8562870091159698E-2</v>
      </c>
      <c r="S894" s="7">
        <f t="shared" si="211"/>
        <v>2.9959621536890364E-2</v>
      </c>
      <c r="T894" s="7">
        <f t="shared" si="212"/>
        <v>1.2312777775065934E-2</v>
      </c>
      <c r="U894" s="7">
        <f t="shared" si="213"/>
        <v>0.20011590681385408</v>
      </c>
      <c r="V894" s="7">
        <f t="shared" si="214"/>
        <v>7.1098693650126818E-2</v>
      </c>
      <c r="W894" s="7">
        <f t="shared" si="215"/>
        <v>3.5431495952073493E-3</v>
      </c>
      <c r="X894" s="7">
        <f t="shared" si="216"/>
        <v>6.2091740650647717E-3</v>
      </c>
      <c r="Y894" s="7">
        <f t="shared" si="217"/>
        <v>0.11520899138762246</v>
      </c>
      <c r="Z894" s="7">
        <f t="shared" si="218"/>
        <v>8.2109283274129155E-3</v>
      </c>
      <c r="AA894" s="7">
        <f t="shared" si="219"/>
        <v>7.9015055685529474E-3</v>
      </c>
      <c r="AC894" s="7">
        <f>IF(DAY($A894)=1,VLOOKUP($A894-1,$A$2:$L$1124,$Q$1,FALSE)/VLOOKUP($A894-1,$A$2:$N$1124,14,FALSE),AC893)</f>
        <v>0.51687638118904267</v>
      </c>
      <c r="AD894" s="7">
        <f>IF(DAY($A894)=1,VLOOKUP($A894-1,$A$2:$L$1124,$R$1,FALSE)/VLOOKUP($A894-1,$A$2:$N$1124,14,FALSE),AD893)</f>
        <v>2.8562870091159698E-2</v>
      </c>
      <c r="AE894" s="7">
        <f>IF(DAY($A894)=1,VLOOKUP($A894-1,$A$2:$L$1124,$S$1,FALSE)/VLOOKUP($A894-1,$A$2:$N$1124,14,FALSE),AE893)</f>
        <v>2.9959621536890364E-2</v>
      </c>
      <c r="AF894" s="7">
        <f>IF(DAY($A894)=1,VLOOKUP($A894-1,$A$2:$L$1124,$T$1,FALSE)/VLOOKUP($A894-1,$A$2:$N$1124,14,FALSE),AF893)</f>
        <v>1.2312777775065934E-2</v>
      </c>
      <c r="AG894" s="7">
        <f>IF(DAY($A894)=1,VLOOKUP($A894-1,$A$2:$L$1124,$U$1,FALSE)/VLOOKUP($A894-1,$A$2:$N$1124,14,FALSE),AG893)</f>
        <v>0.20011590681385408</v>
      </c>
      <c r="AH894" s="7">
        <f>IF(DAY($A894)=1,VLOOKUP($A894-1,$A$2:$L$1124,$V$1,FALSE)/VLOOKUP($A894-1,$A$2:$N$1124,14,FALSE),AH893)</f>
        <v>7.1098693650126818E-2</v>
      </c>
      <c r="AI894" s="7">
        <f>IF(DAY($A894)=1,VLOOKUP($A894-1,$A$2:$L$1124,$W$1,FALSE)/VLOOKUP($A894-1,$A$2:$N$1124,14,FALSE),AI893)</f>
        <v>3.5431495952073493E-3</v>
      </c>
      <c r="AJ894" s="7">
        <f>IF(DAY($A894)=1,VLOOKUP($A894-1,$A$2:$L$1124,$X$1,FALSE)/VLOOKUP($A894-1,$A$2:$N$1124,14,FALSE),AJ893)</f>
        <v>6.2091740650647717E-3</v>
      </c>
      <c r="AK894" s="7">
        <f>IF(DAY($A894)=1,VLOOKUP($A894-1,$A$2:$L$1124,$Y$1,FALSE)/VLOOKUP($A894-1,$A$2:$N$1124,14,FALSE),AK893)</f>
        <v>0.11520899138762246</v>
      </c>
      <c r="AL894" s="7">
        <f>IF(DAY($A894)=1,VLOOKUP($A894-1,$A$2:$L$1124,$Z$1,FALSE)/VLOOKUP($A894-1,$A$2:$N$1124,14,FALSE),AL893)</f>
        <v>8.2109283274129155E-3</v>
      </c>
      <c r="AM894" s="7">
        <f>IF(DAY($A894)=1,VLOOKUP($A894-1,$A$2:$L$1124,$AA$1,FALSE)/VLOOKUP($A894-1,$A$2:$N$1124,14,FALSE),AM893)</f>
        <v>7.9015055685529474E-3</v>
      </c>
      <c r="AO894" s="12">
        <f>VLOOKUP($A894,BTC!$A$1:$G$1853,5,FALSE)</f>
        <v>6786.02</v>
      </c>
      <c r="AP894" s="12">
        <f>VLOOKUP($A894,XRP!$A$1:$G$1853,5,FALSE)</f>
        <v>0.58812600000000004</v>
      </c>
      <c r="AQ894" s="12">
        <f>VLOOKUP($A894,LTC!$A$1:$G$1853,5,FALSE)</f>
        <v>107.04</v>
      </c>
      <c r="AR894" s="12">
        <f>VLOOKUP($A894,ETC!$A$1:$G$1853,5,FALSE)</f>
        <v>12.64</v>
      </c>
      <c r="AS894" s="12">
        <f>VLOOKUP($A894,ETH!$A$1:$G$1853,5,FALSE)</f>
        <v>526.48</v>
      </c>
      <c r="AT894" s="12">
        <f>VLOOKUP($A894,BCH!$A$1:$G$1853,5,FALSE)</f>
        <v>939.55</v>
      </c>
      <c r="AU894" s="12">
        <f>VLOOKUP($A894,XMR!$A$1:$G$1853,5,FALSE)</f>
        <v>139.51</v>
      </c>
      <c r="AV894" s="12">
        <f>VLOOKUP($A894,ZEC!$A$1:$G$1853,5,FALSE)</f>
        <v>203.68</v>
      </c>
      <c r="AW894" s="12">
        <f>VLOOKUP($A894,EOS!$A$1:$G$1853,5,FALSE)</f>
        <v>11.39</v>
      </c>
      <c r="AX894" s="12">
        <f>VLOOKUP($A894,DASH!$A$1:$G$1853,5,FALSE)</f>
        <v>274.04000000000002</v>
      </c>
      <c r="AY894" s="12">
        <f>VLOOKUP($A894,XLM!$A$1:$G$1853,5,FALSE)</f>
        <v>0.24765799999999999</v>
      </c>
      <c r="BA894" s="24">
        <v>1</v>
      </c>
      <c r="BB894" s="24">
        <v>1</v>
      </c>
      <c r="BC894" s="24">
        <v>1</v>
      </c>
      <c r="BD894" s="24">
        <v>1</v>
      </c>
      <c r="BE894" s="24">
        <v>1</v>
      </c>
      <c r="BF894" s="24">
        <v>1</v>
      </c>
      <c r="BG894" s="24">
        <v>1</v>
      </c>
      <c r="BH894" s="24">
        <v>1</v>
      </c>
      <c r="BI894" s="24">
        <v>1</v>
      </c>
      <c r="BJ894" s="24">
        <v>1</v>
      </c>
      <c r="BK894" s="24">
        <v>1</v>
      </c>
      <c r="BM894" s="19">
        <f>IF(SUM(BA893:BK893)=SUM(BA894:BK894),BM893,BM893*SUMPRODUCT(BA894:BK894,AO894:AY894,Q894:AA894)/SUMPRODUCT(BA893:BK893,AO894:AY894,AC894:AM894))</f>
        <v>0.8185351248056717</v>
      </c>
      <c r="BN894" s="26">
        <f>SUMPRODUCT(AO894:AY894,BA894:BK894,Q894:AA894)/BM894</f>
        <v>4506.091135444919</v>
      </c>
      <c r="BO894">
        <f t="shared" si="220"/>
        <v>6786.02</v>
      </c>
    </row>
    <row r="895" spans="1:67" x14ac:dyDescent="0.75">
      <c r="A895" s="3">
        <v>43262</v>
      </c>
      <c r="B895" s="46">
        <f>INDEX('Index Volume'!B:B,MATCH(Index_New!$A895,'Index Volume'!$A:$A,0))</f>
        <v>4745269760</v>
      </c>
      <c r="C895" s="46">
        <f>INDEX('Index Volume'!C:C,MATCH(Index_New!$A895,'Index Volume'!$A:$A,0))</f>
        <v>336547008</v>
      </c>
      <c r="D895" s="46">
        <f>INDEX('Index Volume'!D:D,MATCH(Index_New!$A895,'Index Volume'!$A:$A,0))</f>
        <v>331430016</v>
      </c>
      <c r="E895" s="46">
        <f>INDEX('Index Volume'!E:E,MATCH(Index_New!$A895,'Index Volume'!$A:$A,0))</f>
        <v>128249000</v>
      </c>
      <c r="F895" s="46">
        <f>INDEX('Index Volume'!F:F,MATCH(Index_New!$A895,'Index Volume'!$A:$A,0))</f>
        <v>1982119936</v>
      </c>
      <c r="G895" s="46">
        <f>INDEX('Index Volume'!G:G,MATCH(Index_New!$A895,'Index Volume'!$A:$A,0))</f>
        <v>619150976</v>
      </c>
      <c r="H895" s="46">
        <f>INDEX('Index Volume'!H:H,MATCH(Index_New!$A895,'Index Volume'!$A:$A,0))</f>
        <v>32508500</v>
      </c>
      <c r="I895" s="46">
        <f>INDEX('Index Volume'!I:I,MATCH(Index_New!$A895,'Index Volume'!$A:$A,0))</f>
        <v>58327500</v>
      </c>
      <c r="J895" s="46">
        <f>INDEX('Index Volume'!J:J,MATCH(Index_New!$A895,'Index Volume'!$A:$A,0))</f>
        <v>1570569984</v>
      </c>
      <c r="K895" s="46">
        <f>INDEX('Index Volume'!K:K,MATCH(Index_New!$A895,'Index Volume'!$A:$A,0))</f>
        <v>66282200</v>
      </c>
      <c r="L895" s="46">
        <f>INDEX('Index Volume'!L:L,MATCH(Index_New!$A895,'Index Volume'!$A:$A,0))</f>
        <v>47904600</v>
      </c>
      <c r="M895" s="46">
        <f t="shared" si="206"/>
        <v>9918359480</v>
      </c>
      <c r="N895" s="1">
        <f t="shared" si="207"/>
        <v>9918359480</v>
      </c>
      <c r="O895" t="b">
        <f t="shared" si="208"/>
        <v>1</v>
      </c>
      <c r="Q895" s="7">
        <f t="shared" si="209"/>
        <v>0.51687638118904267</v>
      </c>
      <c r="R895" s="7">
        <f t="shared" si="210"/>
        <v>2.8562870091159698E-2</v>
      </c>
      <c r="S895" s="7">
        <f t="shared" si="211"/>
        <v>2.9959621536890364E-2</v>
      </c>
      <c r="T895" s="7">
        <f t="shared" si="212"/>
        <v>1.2312777775065934E-2</v>
      </c>
      <c r="U895" s="7">
        <f t="shared" si="213"/>
        <v>0.20011590681385408</v>
      </c>
      <c r="V895" s="7">
        <f t="shared" si="214"/>
        <v>7.1098693650126818E-2</v>
      </c>
      <c r="W895" s="7">
        <f t="shared" si="215"/>
        <v>3.5431495952073493E-3</v>
      </c>
      <c r="X895" s="7">
        <f t="shared" si="216"/>
        <v>6.2091740650647717E-3</v>
      </c>
      <c r="Y895" s="7">
        <f t="shared" si="217"/>
        <v>0.11520899138762246</v>
      </c>
      <c r="Z895" s="7">
        <f t="shared" si="218"/>
        <v>8.2109283274129155E-3</v>
      </c>
      <c r="AA895" s="7">
        <f t="shared" si="219"/>
        <v>7.9015055685529474E-3</v>
      </c>
      <c r="AC895" s="7">
        <f>IF(DAY($A895)=1,VLOOKUP($A895-1,$A$2:$L$1124,$Q$1,FALSE)/VLOOKUP($A895-1,$A$2:$N$1124,14,FALSE),AC894)</f>
        <v>0.51687638118904267</v>
      </c>
      <c r="AD895" s="7">
        <f>IF(DAY($A895)=1,VLOOKUP($A895-1,$A$2:$L$1124,$R$1,FALSE)/VLOOKUP($A895-1,$A$2:$N$1124,14,FALSE),AD894)</f>
        <v>2.8562870091159698E-2</v>
      </c>
      <c r="AE895" s="7">
        <f>IF(DAY($A895)=1,VLOOKUP($A895-1,$A$2:$L$1124,$S$1,FALSE)/VLOOKUP($A895-1,$A$2:$N$1124,14,FALSE),AE894)</f>
        <v>2.9959621536890364E-2</v>
      </c>
      <c r="AF895" s="7">
        <f>IF(DAY($A895)=1,VLOOKUP($A895-1,$A$2:$L$1124,$T$1,FALSE)/VLOOKUP($A895-1,$A$2:$N$1124,14,FALSE),AF894)</f>
        <v>1.2312777775065934E-2</v>
      </c>
      <c r="AG895" s="7">
        <f>IF(DAY($A895)=1,VLOOKUP($A895-1,$A$2:$L$1124,$U$1,FALSE)/VLOOKUP($A895-1,$A$2:$N$1124,14,FALSE),AG894)</f>
        <v>0.20011590681385408</v>
      </c>
      <c r="AH895" s="7">
        <f>IF(DAY($A895)=1,VLOOKUP($A895-1,$A$2:$L$1124,$V$1,FALSE)/VLOOKUP($A895-1,$A$2:$N$1124,14,FALSE),AH894)</f>
        <v>7.1098693650126818E-2</v>
      </c>
      <c r="AI895" s="7">
        <f>IF(DAY($A895)=1,VLOOKUP($A895-1,$A$2:$L$1124,$W$1,FALSE)/VLOOKUP($A895-1,$A$2:$N$1124,14,FALSE),AI894)</f>
        <v>3.5431495952073493E-3</v>
      </c>
      <c r="AJ895" s="7">
        <f>IF(DAY($A895)=1,VLOOKUP($A895-1,$A$2:$L$1124,$X$1,FALSE)/VLOOKUP($A895-1,$A$2:$N$1124,14,FALSE),AJ894)</f>
        <v>6.2091740650647717E-3</v>
      </c>
      <c r="AK895" s="7">
        <f>IF(DAY($A895)=1,VLOOKUP($A895-1,$A$2:$L$1124,$Y$1,FALSE)/VLOOKUP($A895-1,$A$2:$N$1124,14,FALSE),AK894)</f>
        <v>0.11520899138762246</v>
      </c>
      <c r="AL895" s="7">
        <f>IF(DAY($A895)=1,VLOOKUP($A895-1,$A$2:$L$1124,$Z$1,FALSE)/VLOOKUP($A895-1,$A$2:$N$1124,14,FALSE),AL894)</f>
        <v>8.2109283274129155E-3</v>
      </c>
      <c r="AM895" s="7">
        <f>IF(DAY($A895)=1,VLOOKUP($A895-1,$A$2:$L$1124,$AA$1,FALSE)/VLOOKUP($A895-1,$A$2:$N$1124,14,FALSE),AM894)</f>
        <v>7.9015055685529474E-3</v>
      </c>
      <c r="AO895" s="12">
        <f>VLOOKUP($A895,BTC!$A$1:$G$1853,5,FALSE)</f>
        <v>6906.92</v>
      </c>
      <c r="AP895" s="12">
        <f>VLOOKUP($A895,XRP!$A$1:$G$1853,5,FALSE)</f>
        <v>0.60406599999999999</v>
      </c>
      <c r="AQ895" s="12">
        <f>VLOOKUP($A895,LTC!$A$1:$G$1853,5,FALSE)</f>
        <v>107.52</v>
      </c>
      <c r="AR895" s="12">
        <f>VLOOKUP($A895,ETC!$A$1:$G$1853,5,FALSE)</f>
        <v>12.92</v>
      </c>
      <c r="AS895" s="12">
        <f>VLOOKUP($A895,ETH!$A$1:$G$1853,5,FALSE)</f>
        <v>533.28</v>
      </c>
      <c r="AT895" s="12">
        <f>VLOOKUP($A895,BCH!$A$1:$G$1853,5,FALSE)</f>
        <v>958.56</v>
      </c>
      <c r="AU895" s="12">
        <f>VLOOKUP($A895,XMR!$A$1:$G$1853,5,FALSE)</f>
        <v>138.04</v>
      </c>
      <c r="AV895" s="12">
        <f>VLOOKUP($A895,ZEC!$A$1:$G$1853,5,FALSE)</f>
        <v>206.48</v>
      </c>
      <c r="AW895" s="12">
        <f>VLOOKUP($A895,EOS!$A$1:$G$1853,5,FALSE)</f>
        <v>11.59</v>
      </c>
      <c r="AX895" s="12">
        <f>VLOOKUP($A895,DASH!$A$1:$G$1853,5,FALSE)</f>
        <v>271.81</v>
      </c>
      <c r="AY895" s="12">
        <f>VLOOKUP($A895,XLM!$A$1:$G$1853,5,FALSE)</f>
        <v>0.25648199999999999</v>
      </c>
      <c r="BA895" s="24">
        <v>1</v>
      </c>
      <c r="BB895" s="24">
        <v>1</v>
      </c>
      <c r="BC895" s="24">
        <v>1</v>
      </c>
      <c r="BD895" s="24">
        <v>1</v>
      </c>
      <c r="BE895" s="24">
        <v>1</v>
      </c>
      <c r="BF895" s="24">
        <v>1</v>
      </c>
      <c r="BG895" s="24">
        <v>1</v>
      </c>
      <c r="BH895" s="24">
        <v>1</v>
      </c>
      <c r="BI895" s="24">
        <v>1</v>
      </c>
      <c r="BJ895" s="24">
        <v>1</v>
      </c>
      <c r="BK895" s="24">
        <v>1</v>
      </c>
      <c r="BM895" s="19">
        <f>IF(SUM(BA894:BK894)=SUM(BA895:BK895),BM894,BM894*SUMPRODUCT(BA895:BK895,AO895:AY895,Q895:AA895)/SUMPRODUCT(BA894:BK894,AO895:AY895,AC895:AM895))</f>
        <v>0.8185351248056717</v>
      </c>
      <c r="BN895" s="26">
        <f>SUMPRODUCT(AO895:AY895,BA895:BK895,Q895:AA895)/BM895</f>
        <v>4585.7920410482066</v>
      </c>
      <c r="BO895">
        <f t="shared" si="220"/>
        <v>6906.92</v>
      </c>
    </row>
    <row r="896" spans="1:67" x14ac:dyDescent="0.75">
      <c r="A896" s="4">
        <v>43263</v>
      </c>
      <c r="B896" s="46">
        <f>INDEX('Index Volume'!B:B,MATCH(Index_New!$A896,'Index Volume'!$A:$A,0))</f>
        <v>4654380032</v>
      </c>
      <c r="C896" s="46">
        <f>INDEX('Index Volume'!C:C,MATCH(Index_New!$A896,'Index Volume'!$A:$A,0))</f>
        <v>309544000</v>
      </c>
      <c r="D896" s="46">
        <f>INDEX('Index Volume'!D:D,MATCH(Index_New!$A896,'Index Volume'!$A:$A,0))</f>
        <v>333163008</v>
      </c>
      <c r="E896" s="46">
        <f>INDEX('Index Volume'!E:E,MATCH(Index_New!$A896,'Index Volume'!$A:$A,0))</f>
        <v>686019008</v>
      </c>
      <c r="F896" s="46">
        <f>INDEX('Index Volume'!F:F,MATCH(Index_New!$A896,'Index Volume'!$A:$A,0))</f>
        <v>1932760064</v>
      </c>
      <c r="G896" s="46">
        <f>INDEX('Index Volume'!G:G,MATCH(Index_New!$A896,'Index Volume'!$A:$A,0))</f>
        <v>523140992</v>
      </c>
      <c r="H896" s="46">
        <f>INDEX('Index Volume'!H:H,MATCH(Index_New!$A896,'Index Volume'!$A:$A,0))</f>
        <v>36656700</v>
      </c>
      <c r="I896" s="46">
        <f>INDEX('Index Volume'!I:I,MATCH(Index_New!$A896,'Index Volume'!$A:$A,0))</f>
        <v>61372400</v>
      </c>
      <c r="J896" s="46">
        <f>INDEX('Index Volume'!J:J,MATCH(Index_New!$A896,'Index Volume'!$A:$A,0))</f>
        <v>1052700032</v>
      </c>
      <c r="K896" s="46">
        <f>INDEX('Index Volume'!K:K,MATCH(Index_New!$A896,'Index Volume'!$A:$A,0))</f>
        <v>70134304</v>
      </c>
      <c r="L896" s="46">
        <f>INDEX('Index Volume'!L:L,MATCH(Index_New!$A896,'Index Volume'!$A:$A,0))</f>
        <v>47126900</v>
      </c>
      <c r="M896" s="46">
        <f t="shared" si="206"/>
        <v>9706997440</v>
      </c>
      <c r="N896" s="1">
        <f t="shared" si="207"/>
        <v>9706997440</v>
      </c>
      <c r="O896" t="b">
        <f t="shared" si="208"/>
        <v>1</v>
      </c>
      <c r="Q896" s="7">
        <f t="shared" si="209"/>
        <v>0.51687638118904267</v>
      </c>
      <c r="R896" s="7">
        <f t="shared" si="210"/>
        <v>2.8562870091159698E-2</v>
      </c>
      <c r="S896" s="7">
        <f t="shared" si="211"/>
        <v>2.9959621536890364E-2</v>
      </c>
      <c r="T896" s="7">
        <f t="shared" si="212"/>
        <v>1.2312777775065934E-2</v>
      </c>
      <c r="U896" s="7">
        <f t="shared" si="213"/>
        <v>0.20011590681385408</v>
      </c>
      <c r="V896" s="7">
        <f t="shared" si="214"/>
        <v>7.1098693650126818E-2</v>
      </c>
      <c r="W896" s="7">
        <f t="shared" si="215"/>
        <v>3.5431495952073493E-3</v>
      </c>
      <c r="X896" s="7">
        <f t="shared" si="216"/>
        <v>6.2091740650647717E-3</v>
      </c>
      <c r="Y896" s="7">
        <f t="shared" si="217"/>
        <v>0.11520899138762246</v>
      </c>
      <c r="Z896" s="7">
        <f t="shared" si="218"/>
        <v>8.2109283274129155E-3</v>
      </c>
      <c r="AA896" s="7">
        <f t="shared" si="219"/>
        <v>7.9015055685529474E-3</v>
      </c>
      <c r="AC896" s="7">
        <f>IF(DAY($A896)=1,VLOOKUP($A896-1,$A$2:$L$1124,$Q$1,FALSE)/VLOOKUP($A896-1,$A$2:$N$1124,14,FALSE),AC895)</f>
        <v>0.51687638118904267</v>
      </c>
      <c r="AD896" s="7">
        <f>IF(DAY($A896)=1,VLOOKUP($A896-1,$A$2:$L$1124,$R$1,FALSE)/VLOOKUP($A896-1,$A$2:$N$1124,14,FALSE),AD895)</f>
        <v>2.8562870091159698E-2</v>
      </c>
      <c r="AE896" s="7">
        <f>IF(DAY($A896)=1,VLOOKUP($A896-1,$A$2:$L$1124,$S$1,FALSE)/VLOOKUP($A896-1,$A$2:$N$1124,14,FALSE),AE895)</f>
        <v>2.9959621536890364E-2</v>
      </c>
      <c r="AF896" s="7">
        <f>IF(DAY($A896)=1,VLOOKUP($A896-1,$A$2:$L$1124,$T$1,FALSE)/VLOOKUP($A896-1,$A$2:$N$1124,14,FALSE),AF895)</f>
        <v>1.2312777775065934E-2</v>
      </c>
      <c r="AG896" s="7">
        <f>IF(DAY($A896)=1,VLOOKUP($A896-1,$A$2:$L$1124,$U$1,FALSE)/VLOOKUP($A896-1,$A$2:$N$1124,14,FALSE),AG895)</f>
        <v>0.20011590681385408</v>
      </c>
      <c r="AH896" s="7">
        <f>IF(DAY($A896)=1,VLOOKUP($A896-1,$A$2:$L$1124,$V$1,FALSE)/VLOOKUP($A896-1,$A$2:$N$1124,14,FALSE),AH895)</f>
        <v>7.1098693650126818E-2</v>
      </c>
      <c r="AI896" s="7">
        <f>IF(DAY($A896)=1,VLOOKUP($A896-1,$A$2:$L$1124,$W$1,FALSE)/VLOOKUP($A896-1,$A$2:$N$1124,14,FALSE),AI895)</f>
        <v>3.5431495952073493E-3</v>
      </c>
      <c r="AJ896" s="7">
        <f>IF(DAY($A896)=1,VLOOKUP($A896-1,$A$2:$L$1124,$X$1,FALSE)/VLOOKUP($A896-1,$A$2:$N$1124,14,FALSE),AJ895)</f>
        <v>6.2091740650647717E-3</v>
      </c>
      <c r="AK896" s="7">
        <f>IF(DAY($A896)=1,VLOOKUP($A896-1,$A$2:$L$1124,$Y$1,FALSE)/VLOOKUP($A896-1,$A$2:$N$1124,14,FALSE),AK895)</f>
        <v>0.11520899138762246</v>
      </c>
      <c r="AL896" s="7">
        <f>IF(DAY($A896)=1,VLOOKUP($A896-1,$A$2:$L$1124,$Z$1,FALSE)/VLOOKUP($A896-1,$A$2:$N$1124,14,FALSE),AL895)</f>
        <v>8.2109283274129155E-3</v>
      </c>
      <c r="AM896" s="7">
        <f>IF(DAY($A896)=1,VLOOKUP($A896-1,$A$2:$L$1124,$AA$1,FALSE)/VLOOKUP($A896-1,$A$2:$N$1124,14,FALSE),AM895)</f>
        <v>7.9015055685529474E-3</v>
      </c>
      <c r="AO896" s="12">
        <f>VLOOKUP($A896,BTC!$A$1:$G$1853,5,FALSE)</f>
        <v>6582.36</v>
      </c>
      <c r="AP896" s="12">
        <f>VLOOKUP($A896,XRP!$A$1:$G$1853,5,FALSE)</f>
        <v>0.56293300000000002</v>
      </c>
      <c r="AQ896" s="12">
        <f>VLOOKUP($A896,LTC!$A$1:$G$1853,5,FALSE)</f>
        <v>100.75</v>
      </c>
      <c r="AR896" s="12">
        <f>VLOOKUP($A896,ETC!$A$1:$G$1853,5,FALSE)</f>
        <v>14.85</v>
      </c>
      <c r="AS896" s="12">
        <f>VLOOKUP($A896,ETH!$A$1:$G$1853,5,FALSE)</f>
        <v>496.84</v>
      </c>
      <c r="AT896" s="12">
        <f>VLOOKUP($A896,BCH!$A$1:$G$1853,5,FALSE)</f>
        <v>874.43</v>
      </c>
      <c r="AU896" s="12">
        <f>VLOOKUP($A896,XMR!$A$1:$G$1853,5,FALSE)</f>
        <v>125.66</v>
      </c>
      <c r="AV896" s="12">
        <f>VLOOKUP($A896,ZEC!$A$1:$G$1853,5,FALSE)</f>
        <v>195.76</v>
      </c>
      <c r="AW896" s="12">
        <f>VLOOKUP($A896,EOS!$A$1:$G$1853,5,FALSE)</f>
        <v>10.220000000000001</v>
      </c>
      <c r="AX896" s="12">
        <f>VLOOKUP($A896,DASH!$A$1:$G$1853,5,FALSE)</f>
        <v>261.12</v>
      </c>
      <c r="AY896" s="12">
        <f>VLOOKUP($A896,XLM!$A$1:$G$1853,5,FALSE)</f>
        <v>0.23168900000000001</v>
      </c>
      <c r="BA896" s="24">
        <v>1</v>
      </c>
      <c r="BB896" s="24">
        <v>1</v>
      </c>
      <c r="BC896" s="24">
        <v>1</v>
      </c>
      <c r="BD896" s="24">
        <v>1</v>
      </c>
      <c r="BE896" s="24">
        <v>1</v>
      </c>
      <c r="BF896" s="24">
        <v>1</v>
      </c>
      <c r="BG896" s="24">
        <v>1</v>
      </c>
      <c r="BH896" s="24">
        <v>1</v>
      </c>
      <c r="BI896" s="24">
        <v>1</v>
      </c>
      <c r="BJ896" s="24">
        <v>1</v>
      </c>
      <c r="BK896" s="24">
        <v>1</v>
      </c>
      <c r="BM896" s="19">
        <f>IF(SUM(BA895:BK895)=SUM(BA896:BK896),BM895,BM895*SUMPRODUCT(BA896:BK896,AO896:AY896,Q896:AA896)/SUMPRODUCT(BA895:BK895,AO896:AY896,AC896:AM896))</f>
        <v>0.8185351248056717</v>
      </c>
      <c r="BN896" s="26">
        <f>SUMPRODUCT(AO896:AY896,BA896:BK896,Q896:AA896)/BM896</f>
        <v>4363.9718393822695</v>
      </c>
      <c r="BO896">
        <f t="shared" si="220"/>
        <v>6582.36</v>
      </c>
    </row>
    <row r="897" spans="1:67" x14ac:dyDescent="0.75">
      <c r="A897" s="3">
        <v>43264</v>
      </c>
      <c r="B897" s="46">
        <f>INDEX('Index Volume'!B:B,MATCH(Index_New!$A897,'Index Volume'!$A:$A,0))</f>
        <v>5052349952</v>
      </c>
      <c r="C897" s="46">
        <f>INDEX('Index Volume'!C:C,MATCH(Index_New!$A897,'Index Volume'!$A:$A,0))</f>
        <v>359864992</v>
      </c>
      <c r="D897" s="46">
        <f>INDEX('Index Volume'!D:D,MATCH(Index_New!$A897,'Index Volume'!$A:$A,0))</f>
        <v>360492992</v>
      </c>
      <c r="E897" s="46">
        <f>INDEX('Index Volume'!E:E,MATCH(Index_New!$A897,'Index Volume'!$A:$A,0))</f>
        <v>325870016</v>
      </c>
      <c r="F897" s="46">
        <f>INDEX('Index Volume'!F:F,MATCH(Index_New!$A897,'Index Volume'!$A:$A,0))</f>
        <v>2080130048</v>
      </c>
      <c r="G897" s="46">
        <f>INDEX('Index Volume'!G:G,MATCH(Index_New!$A897,'Index Volume'!$A:$A,0))</f>
        <v>547672000</v>
      </c>
      <c r="H897" s="46">
        <f>INDEX('Index Volume'!H:H,MATCH(Index_New!$A897,'Index Volume'!$A:$A,0))</f>
        <v>44354400</v>
      </c>
      <c r="I897" s="46">
        <f>INDEX('Index Volume'!I:I,MATCH(Index_New!$A897,'Index Volume'!$A:$A,0))</f>
        <v>55781200</v>
      </c>
      <c r="J897" s="46">
        <f>INDEX('Index Volume'!J:J,MATCH(Index_New!$A897,'Index Volume'!$A:$A,0))</f>
        <v>1266409984</v>
      </c>
      <c r="K897" s="46">
        <f>INDEX('Index Volume'!K:K,MATCH(Index_New!$A897,'Index Volume'!$A:$A,0))</f>
        <v>116406000</v>
      </c>
      <c r="L897" s="46">
        <f>INDEX('Index Volume'!L:L,MATCH(Index_New!$A897,'Index Volume'!$A:$A,0))</f>
        <v>48479300</v>
      </c>
      <c r="M897" s="46">
        <f t="shared" si="206"/>
        <v>10257810884</v>
      </c>
      <c r="N897" s="1">
        <f t="shared" si="207"/>
        <v>10257810884</v>
      </c>
      <c r="O897" t="b">
        <f t="shared" si="208"/>
        <v>1</v>
      </c>
      <c r="Q897" s="7">
        <f t="shared" si="209"/>
        <v>0.51687638118904267</v>
      </c>
      <c r="R897" s="7">
        <f t="shared" si="210"/>
        <v>2.8562870091159698E-2</v>
      </c>
      <c r="S897" s="7">
        <f t="shared" si="211"/>
        <v>2.9959621536890364E-2</v>
      </c>
      <c r="T897" s="7">
        <f t="shared" si="212"/>
        <v>1.2312777775065934E-2</v>
      </c>
      <c r="U897" s="7">
        <f t="shared" si="213"/>
        <v>0.20011590681385408</v>
      </c>
      <c r="V897" s="7">
        <f t="shared" si="214"/>
        <v>7.1098693650126818E-2</v>
      </c>
      <c r="W897" s="7">
        <f t="shared" si="215"/>
        <v>3.5431495952073493E-3</v>
      </c>
      <c r="X897" s="7">
        <f t="shared" si="216"/>
        <v>6.2091740650647717E-3</v>
      </c>
      <c r="Y897" s="7">
        <f t="shared" si="217"/>
        <v>0.11520899138762246</v>
      </c>
      <c r="Z897" s="7">
        <f t="shared" si="218"/>
        <v>8.2109283274129155E-3</v>
      </c>
      <c r="AA897" s="7">
        <f t="shared" si="219"/>
        <v>7.9015055685529474E-3</v>
      </c>
      <c r="AC897" s="7">
        <f>IF(DAY($A897)=1,VLOOKUP($A897-1,$A$2:$L$1124,$Q$1,FALSE)/VLOOKUP($A897-1,$A$2:$N$1124,14,FALSE),AC896)</f>
        <v>0.51687638118904267</v>
      </c>
      <c r="AD897" s="7">
        <f>IF(DAY($A897)=1,VLOOKUP($A897-1,$A$2:$L$1124,$R$1,FALSE)/VLOOKUP($A897-1,$A$2:$N$1124,14,FALSE),AD896)</f>
        <v>2.8562870091159698E-2</v>
      </c>
      <c r="AE897" s="7">
        <f>IF(DAY($A897)=1,VLOOKUP($A897-1,$A$2:$L$1124,$S$1,FALSE)/VLOOKUP($A897-1,$A$2:$N$1124,14,FALSE),AE896)</f>
        <v>2.9959621536890364E-2</v>
      </c>
      <c r="AF897" s="7">
        <f>IF(DAY($A897)=1,VLOOKUP($A897-1,$A$2:$L$1124,$T$1,FALSE)/VLOOKUP($A897-1,$A$2:$N$1124,14,FALSE),AF896)</f>
        <v>1.2312777775065934E-2</v>
      </c>
      <c r="AG897" s="7">
        <f>IF(DAY($A897)=1,VLOOKUP($A897-1,$A$2:$L$1124,$U$1,FALSE)/VLOOKUP($A897-1,$A$2:$N$1124,14,FALSE),AG896)</f>
        <v>0.20011590681385408</v>
      </c>
      <c r="AH897" s="7">
        <f>IF(DAY($A897)=1,VLOOKUP($A897-1,$A$2:$L$1124,$V$1,FALSE)/VLOOKUP($A897-1,$A$2:$N$1124,14,FALSE),AH896)</f>
        <v>7.1098693650126818E-2</v>
      </c>
      <c r="AI897" s="7">
        <f>IF(DAY($A897)=1,VLOOKUP($A897-1,$A$2:$L$1124,$W$1,FALSE)/VLOOKUP($A897-1,$A$2:$N$1124,14,FALSE),AI896)</f>
        <v>3.5431495952073493E-3</v>
      </c>
      <c r="AJ897" s="7">
        <f>IF(DAY($A897)=1,VLOOKUP($A897-1,$A$2:$L$1124,$X$1,FALSE)/VLOOKUP($A897-1,$A$2:$N$1124,14,FALSE),AJ896)</f>
        <v>6.2091740650647717E-3</v>
      </c>
      <c r="AK897" s="7">
        <f>IF(DAY($A897)=1,VLOOKUP($A897-1,$A$2:$L$1124,$Y$1,FALSE)/VLOOKUP($A897-1,$A$2:$N$1124,14,FALSE),AK896)</f>
        <v>0.11520899138762246</v>
      </c>
      <c r="AL897" s="7">
        <f>IF(DAY($A897)=1,VLOOKUP($A897-1,$A$2:$L$1124,$Z$1,FALSE)/VLOOKUP($A897-1,$A$2:$N$1124,14,FALSE),AL896)</f>
        <v>8.2109283274129155E-3</v>
      </c>
      <c r="AM897" s="7">
        <f>IF(DAY($A897)=1,VLOOKUP($A897-1,$A$2:$L$1124,$AA$1,FALSE)/VLOOKUP($A897-1,$A$2:$N$1124,14,FALSE),AM896)</f>
        <v>7.9015055685529474E-3</v>
      </c>
      <c r="AO897" s="12">
        <f>VLOOKUP($A897,BTC!$A$1:$G$1853,5,FALSE)</f>
        <v>6349.9</v>
      </c>
      <c r="AP897" s="12">
        <f>VLOOKUP($A897,XRP!$A$1:$G$1853,5,FALSE)</f>
        <v>0.534663</v>
      </c>
      <c r="AQ897" s="12">
        <f>VLOOKUP($A897,LTC!$A$1:$G$1853,5,FALSE)</f>
        <v>94.08</v>
      </c>
      <c r="AR897" s="12">
        <f>VLOOKUP($A897,ETC!$A$1:$G$1853,5,FALSE)</f>
        <v>13.88</v>
      </c>
      <c r="AS897" s="12">
        <f>VLOOKUP($A897,ETH!$A$1:$G$1853,5,FALSE)</f>
        <v>477.49</v>
      </c>
      <c r="AT897" s="12">
        <f>VLOOKUP($A897,BCH!$A$1:$G$1853,5,FALSE)</f>
        <v>844.24</v>
      </c>
      <c r="AU897" s="12">
        <f>VLOOKUP($A897,XMR!$A$1:$G$1853,5,FALSE)</f>
        <v>121.85</v>
      </c>
      <c r="AV897" s="12">
        <f>VLOOKUP($A897,ZEC!$A$1:$G$1853,5,FALSE)</f>
        <v>185.28</v>
      </c>
      <c r="AW897" s="12">
        <f>VLOOKUP($A897,EOS!$A$1:$G$1853,5,FALSE)</f>
        <v>10.15</v>
      </c>
      <c r="AX897" s="12">
        <f>VLOOKUP($A897,DASH!$A$1:$G$1853,5,FALSE)</f>
        <v>245.96</v>
      </c>
      <c r="AY897" s="12">
        <f>VLOOKUP($A897,XLM!$A$1:$G$1853,5,FALSE)</f>
        <v>0.221691</v>
      </c>
      <c r="BA897" s="24">
        <v>1</v>
      </c>
      <c r="BB897" s="24">
        <v>1</v>
      </c>
      <c r="BC897" s="24">
        <v>1</v>
      </c>
      <c r="BD897" s="24">
        <v>1</v>
      </c>
      <c r="BE897" s="24">
        <v>1</v>
      </c>
      <c r="BF897" s="24">
        <v>1</v>
      </c>
      <c r="BG897" s="24">
        <v>1</v>
      </c>
      <c r="BH897" s="24">
        <v>1</v>
      </c>
      <c r="BI897" s="24">
        <v>1</v>
      </c>
      <c r="BJ897" s="24">
        <v>1</v>
      </c>
      <c r="BK897" s="24">
        <v>1</v>
      </c>
      <c r="BM897" s="19">
        <f>IF(SUM(BA896:BK896)=SUM(BA897:BK897),BM896,BM896*SUMPRODUCT(BA897:BK897,AO897:AY897,Q897:AA897)/SUMPRODUCT(BA896:BK896,AO897:AY897,AC897:AM897))</f>
        <v>0.8185351248056717</v>
      </c>
      <c r="BN897" s="26">
        <f>SUMPRODUCT(AO897:AY897,BA897:BK897,Q897:AA897)/BM897</f>
        <v>4209.3107057527404</v>
      </c>
      <c r="BO897">
        <f t="shared" si="220"/>
        <v>6349.9</v>
      </c>
    </row>
    <row r="898" spans="1:67" x14ac:dyDescent="0.75">
      <c r="A898" s="4">
        <v>43265</v>
      </c>
      <c r="B898" s="46">
        <f>INDEX('Index Volume'!B:B,MATCH(Index_New!$A898,'Index Volume'!$A:$A,0))</f>
        <v>5138710016</v>
      </c>
      <c r="C898" s="46">
        <f>INDEX('Index Volume'!C:C,MATCH(Index_New!$A898,'Index Volume'!$A:$A,0))</f>
        <v>379824992</v>
      </c>
      <c r="D898" s="46">
        <f>INDEX('Index Volume'!D:D,MATCH(Index_New!$A898,'Index Volume'!$A:$A,0))</f>
        <v>367742016</v>
      </c>
      <c r="E898" s="46">
        <f>INDEX('Index Volume'!E:E,MATCH(Index_New!$A898,'Index Volume'!$A:$A,0))</f>
        <v>280585984</v>
      </c>
      <c r="F898" s="46">
        <f>INDEX('Index Volume'!F:F,MATCH(Index_New!$A898,'Index Volume'!$A:$A,0))</f>
        <v>2458650112</v>
      </c>
      <c r="G898" s="46">
        <f>INDEX('Index Volume'!G:G,MATCH(Index_New!$A898,'Index Volume'!$A:$A,0))</f>
        <v>522806016</v>
      </c>
      <c r="H898" s="46">
        <f>INDEX('Index Volume'!H:H,MATCH(Index_New!$A898,'Index Volume'!$A:$A,0))</f>
        <v>44929500</v>
      </c>
      <c r="I898" s="46">
        <f>INDEX('Index Volume'!I:I,MATCH(Index_New!$A898,'Index Volume'!$A:$A,0))</f>
        <v>66378500</v>
      </c>
      <c r="J898" s="46">
        <f>INDEX('Index Volume'!J:J,MATCH(Index_New!$A898,'Index Volume'!$A:$A,0))</f>
        <v>1409440000</v>
      </c>
      <c r="K898" s="46">
        <f>INDEX('Index Volume'!K:K,MATCH(Index_New!$A898,'Index Volume'!$A:$A,0))</f>
        <v>112286000</v>
      </c>
      <c r="L898" s="46">
        <f>INDEX('Index Volume'!L:L,MATCH(Index_New!$A898,'Index Volume'!$A:$A,0))</f>
        <v>53521800</v>
      </c>
      <c r="M898" s="46">
        <f t="shared" si="206"/>
        <v>10834874936</v>
      </c>
      <c r="N898" s="1">
        <f t="shared" si="207"/>
        <v>10834874936</v>
      </c>
      <c r="O898" t="b">
        <f t="shared" si="208"/>
        <v>1</v>
      </c>
      <c r="Q898" s="7">
        <f t="shared" si="209"/>
        <v>0.51687638118904267</v>
      </c>
      <c r="R898" s="7">
        <f t="shared" si="210"/>
        <v>2.8562870091159698E-2</v>
      </c>
      <c r="S898" s="7">
        <f t="shared" si="211"/>
        <v>2.9959621536890364E-2</v>
      </c>
      <c r="T898" s="7">
        <f t="shared" si="212"/>
        <v>1.2312777775065934E-2</v>
      </c>
      <c r="U898" s="7">
        <f t="shared" si="213"/>
        <v>0.20011590681385408</v>
      </c>
      <c r="V898" s="7">
        <f t="shared" si="214"/>
        <v>7.1098693650126818E-2</v>
      </c>
      <c r="W898" s="7">
        <f t="shared" si="215"/>
        <v>3.5431495952073493E-3</v>
      </c>
      <c r="X898" s="7">
        <f t="shared" si="216"/>
        <v>6.2091740650647717E-3</v>
      </c>
      <c r="Y898" s="7">
        <f t="shared" si="217"/>
        <v>0.11520899138762246</v>
      </c>
      <c r="Z898" s="7">
        <f t="shared" si="218"/>
        <v>8.2109283274129155E-3</v>
      </c>
      <c r="AA898" s="7">
        <f t="shared" si="219"/>
        <v>7.9015055685529474E-3</v>
      </c>
      <c r="AC898" s="7">
        <f>IF(DAY($A898)=1,VLOOKUP($A898-1,$A$2:$L$1124,$Q$1,FALSE)/VLOOKUP($A898-1,$A$2:$N$1124,14,FALSE),AC897)</f>
        <v>0.51687638118904267</v>
      </c>
      <c r="AD898" s="7">
        <f>IF(DAY($A898)=1,VLOOKUP($A898-1,$A$2:$L$1124,$R$1,FALSE)/VLOOKUP($A898-1,$A$2:$N$1124,14,FALSE),AD897)</f>
        <v>2.8562870091159698E-2</v>
      </c>
      <c r="AE898" s="7">
        <f>IF(DAY($A898)=1,VLOOKUP($A898-1,$A$2:$L$1124,$S$1,FALSE)/VLOOKUP($A898-1,$A$2:$N$1124,14,FALSE),AE897)</f>
        <v>2.9959621536890364E-2</v>
      </c>
      <c r="AF898" s="7">
        <f>IF(DAY($A898)=1,VLOOKUP($A898-1,$A$2:$L$1124,$T$1,FALSE)/VLOOKUP($A898-1,$A$2:$N$1124,14,FALSE),AF897)</f>
        <v>1.2312777775065934E-2</v>
      </c>
      <c r="AG898" s="7">
        <f>IF(DAY($A898)=1,VLOOKUP($A898-1,$A$2:$L$1124,$U$1,FALSE)/VLOOKUP($A898-1,$A$2:$N$1124,14,FALSE),AG897)</f>
        <v>0.20011590681385408</v>
      </c>
      <c r="AH898" s="7">
        <f>IF(DAY($A898)=1,VLOOKUP($A898-1,$A$2:$L$1124,$V$1,FALSE)/VLOOKUP($A898-1,$A$2:$N$1124,14,FALSE),AH897)</f>
        <v>7.1098693650126818E-2</v>
      </c>
      <c r="AI898" s="7">
        <f>IF(DAY($A898)=1,VLOOKUP($A898-1,$A$2:$L$1124,$W$1,FALSE)/VLOOKUP($A898-1,$A$2:$N$1124,14,FALSE),AI897)</f>
        <v>3.5431495952073493E-3</v>
      </c>
      <c r="AJ898" s="7">
        <f>IF(DAY($A898)=1,VLOOKUP($A898-1,$A$2:$L$1124,$X$1,FALSE)/VLOOKUP($A898-1,$A$2:$N$1124,14,FALSE),AJ897)</f>
        <v>6.2091740650647717E-3</v>
      </c>
      <c r="AK898" s="7">
        <f>IF(DAY($A898)=1,VLOOKUP($A898-1,$A$2:$L$1124,$Y$1,FALSE)/VLOOKUP($A898-1,$A$2:$N$1124,14,FALSE),AK897)</f>
        <v>0.11520899138762246</v>
      </c>
      <c r="AL898" s="7">
        <f>IF(DAY($A898)=1,VLOOKUP($A898-1,$A$2:$L$1124,$Z$1,FALSE)/VLOOKUP($A898-1,$A$2:$N$1124,14,FALSE),AL897)</f>
        <v>8.2109283274129155E-3</v>
      </c>
      <c r="AM898" s="7">
        <f>IF(DAY($A898)=1,VLOOKUP($A898-1,$A$2:$L$1124,$AA$1,FALSE)/VLOOKUP($A898-1,$A$2:$N$1124,14,FALSE),AM897)</f>
        <v>7.9015055685529474E-3</v>
      </c>
      <c r="AO898" s="12">
        <f>VLOOKUP($A898,BTC!$A$1:$G$1853,5,FALSE)</f>
        <v>6675.35</v>
      </c>
      <c r="AP898" s="12">
        <f>VLOOKUP($A898,XRP!$A$1:$G$1853,5,FALSE)</f>
        <v>0.56130599999999997</v>
      </c>
      <c r="AQ898" s="12">
        <f>VLOOKUP($A898,LTC!$A$1:$G$1853,5,FALSE)</f>
        <v>101.15</v>
      </c>
      <c r="AR898" s="12">
        <f>VLOOKUP($A898,ETC!$A$1:$G$1853,5,FALSE)</f>
        <v>14.06</v>
      </c>
      <c r="AS898" s="12">
        <f>VLOOKUP($A898,ETH!$A$1:$G$1853,5,FALSE)</f>
        <v>519.74</v>
      </c>
      <c r="AT898" s="12">
        <f>VLOOKUP($A898,BCH!$A$1:$G$1853,5,FALSE)</f>
        <v>897.6</v>
      </c>
      <c r="AU898" s="12">
        <f>VLOOKUP($A898,XMR!$A$1:$G$1853,5,FALSE)</f>
        <v>132.94</v>
      </c>
      <c r="AV898" s="12">
        <f>VLOOKUP($A898,ZEC!$A$1:$G$1853,5,FALSE)</f>
        <v>199.57</v>
      </c>
      <c r="AW898" s="12">
        <f>VLOOKUP($A898,EOS!$A$1:$G$1853,5,FALSE)</f>
        <v>11.3</v>
      </c>
      <c r="AX898" s="12">
        <f>VLOOKUP($A898,DASH!$A$1:$G$1853,5,FALSE)</f>
        <v>268.32</v>
      </c>
      <c r="AY898" s="12">
        <f>VLOOKUP($A898,XLM!$A$1:$G$1853,5,FALSE)</f>
        <v>0.242426</v>
      </c>
      <c r="BA898" s="24">
        <v>1</v>
      </c>
      <c r="BB898" s="24">
        <v>1</v>
      </c>
      <c r="BC898" s="24">
        <v>1</v>
      </c>
      <c r="BD898" s="24">
        <v>1</v>
      </c>
      <c r="BE898" s="24">
        <v>1</v>
      </c>
      <c r="BF898" s="24">
        <v>1</v>
      </c>
      <c r="BG898" s="24">
        <v>1</v>
      </c>
      <c r="BH898" s="24">
        <v>1</v>
      </c>
      <c r="BI898" s="24">
        <v>1</v>
      </c>
      <c r="BJ898" s="24">
        <v>1</v>
      </c>
      <c r="BK898" s="24">
        <v>1</v>
      </c>
      <c r="BM898" s="19">
        <f>IF(SUM(BA897:BK897)=SUM(BA898:BK898),BM897,BM897*SUMPRODUCT(BA898:BK898,AO898:AY898,Q898:AA898)/SUMPRODUCT(BA897:BK897,AO898:AY898,AC898:AM898))</f>
        <v>0.8185351248056717</v>
      </c>
      <c r="BN898" s="26">
        <f>SUMPRODUCT(AO898:AY898,BA898:BK898,Q898:AA898)/BM898</f>
        <v>4430.5904054399834</v>
      </c>
      <c r="BO898">
        <f t="shared" si="220"/>
        <v>6675.35</v>
      </c>
    </row>
    <row r="899" spans="1:67" x14ac:dyDescent="0.75">
      <c r="A899" s="3">
        <v>43266</v>
      </c>
      <c r="B899" s="46">
        <f>INDEX('Index Volume'!B:B,MATCH(Index_New!$A899,'Index Volume'!$A:$A,0))</f>
        <v>3955389952</v>
      </c>
      <c r="C899" s="46">
        <f>INDEX('Index Volume'!C:C,MATCH(Index_New!$A899,'Index Volume'!$A:$A,0))</f>
        <v>241684992</v>
      </c>
      <c r="D899" s="46">
        <f>INDEX('Index Volume'!D:D,MATCH(Index_New!$A899,'Index Volume'!$A:$A,0))</f>
        <v>293284992</v>
      </c>
      <c r="E899" s="46">
        <f>INDEX('Index Volume'!E:E,MATCH(Index_New!$A899,'Index Volume'!$A:$A,0))</f>
        <v>194460992</v>
      </c>
      <c r="F899" s="46">
        <f>INDEX('Index Volume'!F:F,MATCH(Index_New!$A899,'Index Volume'!$A:$A,0))</f>
        <v>1808269952</v>
      </c>
      <c r="G899" s="46">
        <f>INDEX('Index Volume'!G:G,MATCH(Index_New!$A899,'Index Volume'!$A:$A,0))</f>
        <v>371601984</v>
      </c>
      <c r="H899" s="46">
        <f>INDEX('Index Volume'!H:H,MATCH(Index_New!$A899,'Index Volume'!$A:$A,0))</f>
        <v>35999400</v>
      </c>
      <c r="I899" s="46">
        <f>INDEX('Index Volume'!I:I,MATCH(Index_New!$A899,'Index Volume'!$A:$A,0))</f>
        <v>55652200</v>
      </c>
      <c r="J899" s="46">
        <f>INDEX('Index Volume'!J:J,MATCH(Index_New!$A899,'Index Volume'!$A:$A,0))</f>
        <v>936732992</v>
      </c>
      <c r="K899" s="46">
        <f>INDEX('Index Volume'!K:K,MATCH(Index_New!$A899,'Index Volume'!$A:$A,0))</f>
        <v>146774000</v>
      </c>
      <c r="L899" s="46">
        <f>INDEX('Index Volume'!L:L,MATCH(Index_New!$A899,'Index Volume'!$A:$A,0))</f>
        <v>37531000</v>
      </c>
      <c r="M899" s="46">
        <f t="shared" ref="M899:M962" si="221">SUM(B899:L899)</f>
        <v>8077382456</v>
      </c>
      <c r="N899" s="1">
        <f t="shared" si="207"/>
        <v>8077382456</v>
      </c>
      <c r="O899" t="b">
        <f t="shared" si="208"/>
        <v>1</v>
      </c>
      <c r="Q899" s="7">
        <f t="shared" si="209"/>
        <v>0.51687638118904267</v>
      </c>
      <c r="R899" s="7">
        <f t="shared" si="210"/>
        <v>2.8562870091159698E-2</v>
      </c>
      <c r="S899" s="7">
        <f t="shared" si="211"/>
        <v>2.9959621536890364E-2</v>
      </c>
      <c r="T899" s="7">
        <f t="shared" si="212"/>
        <v>1.2312777775065934E-2</v>
      </c>
      <c r="U899" s="7">
        <f t="shared" si="213"/>
        <v>0.20011590681385408</v>
      </c>
      <c r="V899" s="7">
        <f t="shared" si="214"/>
        <v>7.1098693650126818E-2</v>
      </c>
      <c r="W899" s="7">
        <f t="shared" si="215"/>
        <v>3.5431495952073493E-3</v>
      </c>
      <c r="X899" s="7">
        <f t="shared" si="216"/>
        <v>6.2091740650647717E-3</v>
      </c>
      <c r="Y899" s="7">
        <f t="shared" si="217"/>
        <v>0.11520899138762246</v>
      </c>
      <c r="Z899" s="7">
        <f t="shared" si="218"/>
        <v>8.2109283274129155E-3</v>
      </c>
      <c r="AA899" s="7">
        <f t="shared" si="219"/>
        <v>7.9015055685529474E-3</v>
      </c>
      <c r="AC899" s="7">
        <f>IF(DAY($A899)=1,VLOOKUP($A899-1,$A$2:$L$1124,$Q$1,FALSE)/VLOOKUP($A899-1,$A$2:$N$1124,14,FALSE),AC898)</f>
        <v>0.51687638118904267</v>
      </c>
      <c r="AD899" s="7">
        <f>IF(DAY($A899)=1,VLOOKUP($A899-1,$A$2:$L$1124,$R$1,FALSE)/VLOOKUP($A899-1,$A$2:$N$1124,14,FALSE),AD898)</f>
        <v>2.8562870091159698E-2</v>
      </c>
      <c r="AE899" s="7">
        <f>IF(DAY($A899)=1,VLOOKUP($A899-1,$A$2:$L$1124,$S$1,FALSE)/VLOOKUP($A899-1,$A$2:$N$1124,14,FALSE),AE898)</f>
        <v>2.9959621536890364E-2</v>
      </c>
      <c r="AF899" s="7">
        <f>IF(DAY($A899)=1,VLOOKUP($A899-1,$A$2:$L$1124,$T$1,FALSE)/VLOOKUP($A899-1,$A$2:$N$1124,14,FALSE),AF898)</f>
        <v>1.2312777775065934E-2</v>
      </c>
      <c r="AG899" s="7">
        <f>IF(DAY($A899)=1,VLOOKUP($A899-1,$A$2:$L$1124,$U$1,FALSE)/VLOOKUP($A899-1,$A$2:$N$1124,14,FALSE),AG898)</f>
        <v>0.20011590681385408</v>
      </c>
      <c r="AH899" s="7">
        <f>IF(DAY($A899)=1,VLOOKUP($A899-1,$A$2:$L$1124,$V$1,FALSE)/VLOOKUP($A899-1,$A$2:$N$1124,14,FALSE),AH898)</f>
        <v>7.1098693650126818E-2</v>
      </c>
      <c r="AI899" s="7">
        <f>IF(DAY($A899)=1,VLOOKUP($A899-1,$A$2:$L$1124,$W$1,FALSE)/VLOOKUP($A899-1,$A$2:$N$1124,14,FALSE),AI898)</f>
        <v>3.5431495952073493E-3</v>
      </c>
      <c r="AJ899" s="7">
        <f>IF(DAY($A899)=1,VLOOKUP($A899-1,$A$2:$L$1124,$X$1,FALSE)/VLOOKUP($A899-1,$A$2:$N$1124,14,FALSE),AJ898)</f>
        <v>6.2091740650647717E-3</v>
      </c>
      <c r="AK899" s="7">
        <f>IF(DAY($A899)=1,VLOOKUP($A899-1,$A$2:$L$1124,$Y$1,FALSE)/VLOOKUP($A899-1,$A$2:$N$1124,14,FALSE),AK898)</f>
        <v>0.11520899138762246</v>
      </c>
      <c r="AL899" s="7">
        <f>IF(DAY($A899)=1,VLOOKUP($A899-1,$A$2:$L$1124,$Z$1,FALSE)/VLOOKUP($A899-1,$A$2:$N$1124,14,FALSE),AL898)</f>
        <v>8.2109283274129155E-3</v>
      </c>
      <c r="AM899" s="7">
        <f>IF(DAY($A899)=1,VLOOKUP($A899-1,$A$2:$L$1124,$AA$1,FALSE)/VLOOKUP($A899-1,$A$2:$N$1124,14,FALSE),AM898)</f>
        <v>7.9015055685529474E-3</v>
      </c>
      <c r="AO899" s="12">
        <f>VLOOKUP($A899,BTC!$A$1:$G$1853,5,FALSE)</f>
        <v>6456.58</v>
      </c>
      <c r="AP899" s="12">
        <f>VLOOKUP($A899,XRP!$A$1:$G$1853,5,FALSE)</f>
        <v>0.53770700000000005</v>
      </c>
      <c r="AQ899" s="12">
        <f>VLOOKUP($A899,LTC!$A$1:$G$1853,5,FALSE)</f>
        <v>96.68</v>
      </c>
      <c r="AR899" s="12">
        <f>VLOOKUP($A899,ETC!$A$1:$G$1853,5,FALSE)</f>
        <v>13.9</v>
      </c>
      <c r="AS899" s="12">
        <f>VLOOKUP($A899,ETH!$A$1:$G$1853,5,FALSE)</f>
        <v>491</v>
      </c>
      <c r="AT899" s="12">
        <f>VLOOKUP($A899,BCH!$A$1:$G$1853,5,FALSE)</f>
        <v>849.32</v>
      </c>
      <c r="AU899" s="12">
        <f>VLOOKUP($A899,XMR!$A$1:$G$1853,5,FALSE)</f>
        <v>122.78</v>
      </c>
      <c r="AV899" s="12">
        <f>VLOOKUP($A899,ZEC!$A$1:$G$1853,5,FALSE)</f>
        <v>194.6</v>
      </c>
      <c r="AW899" s="12">
        <f>VLOOKUP($A899,EOS!$A$1:$G$1853,5,FALSE)</f>
        <v>10.66</v>
      </c>
      <c r="AX899" s="12">
        <f>VLOOKUP($A899,DASH!$A$1:$G$1853,5,FALSE)</f>
        <v>258.06</v>
      </c>
      <c r="AY899" s="12">
        <f>VLOOKUP($A899,XLM!$A$1:$G$1853,5,FALSE)</f>
        <v>0.23424200000000001</v>
      </c>
      <c r="BA899" s="24">
        <v>1</v>
      </c>
      <c r="BB899" s="24">
        <v>1</v>
      </c>
      <c r="BC899" s="24">
        <v>1</v>
      </c>
      <c r="BD899" s="24">
        <v>1</v>
      </c>
      <c r="BE899" s="24">
        <v>1</v>
      </c>
      <c r="BF899" s="24">
        <v>1</v>
      </c>
      <c r="BG899" s="24">
        <v>1</v>
      </c>
      <c r="BH899" s="24">
        <v>1</v>
      </c>
      <c r="BI899" s="24">
        <v>1</v>
      </c>
      <c r="BJ899" s="24">
        <v>1</v>
      </c>
      <c r="BK899" s="24">
        <v>1</v>
      </c>
      <c r="BM899" s="19">
        <f>IF(SUM(BA898:BK898)=SUM(BA899:BK899),BM898,BM898*SUMPRODUCT(BA899:BK899,AO899:AY899,Q899:AA899)/SUMPRODUCT(BA898:BK898,AO899:AY899,AC899:AM899))</f>
        <v>0.8185351248056717</v>
      </c>
      <c r="BN899" s="26">
        <f>SUMPRODUCT(AO899:AY899,BA899:BK899,Q899:AA899)/BM899</f>
        <v>4280.7831675636344</v>
      </c>
      <c r="BO899">
        <f t="shared" si="220"/>
        <v>6456.58</v>
      </c>
    </row>
    <row r="900" spans="1:67" x14ac:dyDescent="0.75">
      <c r="A900" s="4">
        <v>43267</v>
      </c>
      <c r="B900" s="46">
        <f>INDEX('Index Volume'!B:B,MATCH(Index_New!$A900,'Index Volume'!$A:$A,0))</f>
        <v>3194170112</v>
      </c>
      <c r="C900" s="46">
        <f>INDEX('Index Volume'!C:C,MATCH(Index_New!$A900,'Index Volume'!$A:$A,0))</f>
        <v>202682000</v>
      </c>
      <c r="D900" s="46">
        <f>INDEX('Index Volume'!D:D,MATCH(Index_New!$A900,'Index Volume'!$A:$A,0))</f>
        <v>259324992</v>
      </c>
      <c r="E900" s="46">
        <f>INDEX('Index Volume'!E:E,MATCH(Index_New!$A900,'Index Volume'!$A:$A,0))</f>
        <v>232232000</v>
      </c>
      <c r="F900" s="46">
        <f>INDEX('Index Volume'!F:F,MATCH(Index_New!$A900,'Index Volume'!$A:$A,0))</f>
        <v>1314109952</v>
      </c>
      <c r="G900" s="46">
        <f>INDEX('Index Volume'!G:G,MATCH(Index_New!$A900,'Index Volume'!$A:$A,0))</f>
        <v>311148000</v>
      </c>
      <c r="H900" s="46">
        <f>INDEX('Index Volume'!H:H,MATCH(Index_New!$A900,'Index Volume'!$A:$A,0))</f>
        <v>31221300</v>
      </c>
      <c r="I900" s="46">
        <f>INDEX('Index Volume'!I:I,MATCH(Index_New!$A900,'Index Volume'!$A:$A,0))</f>
        <v>49141200</v>
      </c>
      <c r="J900" s="46">
        <f>INDEX('Index Volume'!J:J,MATCH(Index_New!$A900,'Index Volume'!$A:$A,0))</f>
        <v>680969984</v>
      </c>
      <c r="K900" s="46">
        <f>INDEX('Index Volume'!K:K,MATCH(Index_New!$A900,'Index Volume'!$A:$A,0))</f>
        <v>129594000</v>
      </c>
      <c r="L900" s="46">
        <f>INDEX('Index Volume'!L:L,MATCH(Index_New!$A900,'Index Volume'!$A:$A,0))</f>
        <v>34627700</v>
      </c>
      <c r="M900" s="46">
        <f t="shared" si="221"/>
        <v>6439221240</v>
      </c>
      <c r="N900" s="1">
        <f t="shared" ref="N900:N963" si="222">SUMPRODUCT(B900:L900,BA900:BK900)</f>
        <v>6439221240</v>
      </c>
      <c r="O900" t="b">
        <f t="shared" ref="O900:O963" si="223">M900=N900</f>
        <v>1</v>
      </c>
      <c r="Q900" s="7">
        <f t="shared" ref="Q900:Q963" si="224">IF(OR(DAY($A900)=1,NOT(SUM($BA900:$BK900)=SUM($BA899:$BK899))),VLOOKUP($A900-1,$A$2:$L$1124,Q$1,FALSE)/VLOOKUP($A900-1,$A$2:$M$1124,13,FALSE),Q899)</f>
        <v>0.51687638118904267</v>
      </c>
      <c r="R900" s="7">
        <f t="shared" ref="R900:R963" si="225">IF(OR(DAY($A900)=1,NOT(SUM($BA900:$BK900)=SUM($BA899:$BK899))),VLOOKUP($A900-1,$A$2:$L$1124,R$1,FALSE)/VLOOKUP($A900-1,$A$2:$M$1124,13,FALSE),R899)</f>
        <v>2.8562870091159698E-2</v>
      </c>
      <c r="S900" s="7">
        <f t="shared" ref="S900:S963" si="226">IF(OR(DAY($A900)=1,NOT(SUM($BA900:$BK900)=SUM($BA899:$BK899))),VLOOKUP($A900-1,$A$2:$L$1124,S$1,FALSE)/VLOOKUP($A900-1,$A$2:$M$1124,13,FALSE),S899)</f>
        <v>2.9959621536890364E-2</v>
      </c>
      <c r="T900" s="7">
        <f t="shared" ref="T900:T963" si="227">IF(OR(DAY($A900)=1,NOT(SUM($BA900:$BK900)=SUM($BA899:$BK899))),VLOOKUP($A900-1,$A$2:$L$1124,T$1,FALSE)/VLOOKUP($A900-1,$A$2:$M$1124,13,FALSE),T899)</f>
        <v>1.2312777775065934E-2</v>
      </c>
      <c r="U900" s="7">
        <f t="shared" ref="U900:U963" si="228">IF(OR(DAY($A900)=1,NOT(SUM($BA900:$BK900)=SUM($BA899:$BK899))),VLOOKUP($A900-1,$A$2:$L$1124,U$1,FALSE)/VLOOKUP($A900-1,$A$2:$M$1124,13,FALSE),U899)</f>
        <v>0.20011590681385408</v>
      </c>
      <c r="V900" s="7">
        <f t="shared" ref="V900:V963" si="229">IF(OR(DAY($A900)=1,NOT(SUM($BA900:$BK900)=SUM($BA899:$BK899))),VLOOKUP($A900-1,$A$2:$L$1124,V$1,FALSE)/VLOOKUP($A900-1,$A$2:$M$1124,13,FALSE),V899)</f>
        <v>7.1098693650126818E-2</v>
      </c>
      <c r="W900" s="7">
        <f t="shared" ref="W900:W963" si="230">IF(OR(DAY($A900)=1,NOT(SUM($BA900:$BK900)=SUM($BA899:$BK899))),VLOOKUP($A900-1,$A$2:$L$1124,W$1,FALSE)/VLOOKUP($A900-1,$A$2:$M$1124,13,FALSE),W899)</f>
        <v>3.5431495952073493E-3</v>
      </c>
      <c r="X900" s="7">
        <f t="shared" ref="X900:X963" si="231">IF(OR(DAY($A900)=1,NOT(SUM($BA900:$BK900)=SUM($BA899:$BK899))),VLOOKUP($A900-1,$A$2:$L$1124,X$1,FALSE)/VLOOKUP($A900-1,$A$2:$M$1124,13,FALSE),X899)</f>
        <v>6.2091740650647717E-3</v>
      </c>
      <c r="Y900" s="7">
        <f t="shared" ref="Y900:Y963" si="232">IF(OR(DAY($A900)=1,NOT(SUM($BA900:$BK900)=SUM($BA899:$BK899))),VLOOKUP($A900-1,$A$2:$L$1124,Y$1,FALSE)/VLOOKUP($A900-1,$A$2:$M$1124,13,FALSE),Y899)</f>
        <v>0.11520899138762246</v>
      </c>
      <c r="Z900" s="7">
        <f t="shared" ref="Z900:Z963" si="233">IF(OR(DAY($A900)=1,NOT(SUM($BA900:$BK900)=SUM($BA899:$BK899))),VLOOKUP($A900-1,$A$2:$L$1124,Z$1,FALSE)/VLOOKUP($A900-1,$A$2:$M$1124,13,FALSE),Z899)</f>
        <v>8.2109283274129155E-3</v>
      </c>
      <c r="AA900" s="7">
        <f t="shared" ref="AA900:AA963" si="234">IF(OR(DAY($A900)=1,NOT(SUM($BA900:$BK900)=SUM($BA899:$BK899))),VLOOKUP($A900-1,$A$2:$L$1124,AA$1,FALSE)/VLOOKUP($A900-1,$A$2:$M$1124,13,FALSE),AA899)</f>
        <v>7.9015055685529474E-3</v>
      </c>
      <c r="AC900" s="7">
        <f>IF(DAY($A900)=1,VLOOKUP($A900-1,$A$2:$L$1124,$Q$1,FALSE)/VLOOKUP($A900-1,$A$2:$N$1124,14,FALSE),AC899)</f>
        <v>0.51687638118904267</v>
      </c>
      <c r="AD900" s="7">
        <f>IF(DAY($A900)=1,VLOOKUP($A900-1,$A$2:$L$1124,$R$1,FALSE)/VLOOKUP($A900-1,$A$2:$N$1124,14,FALSE),AD899)</f>
        <v>2.8562870091159698E-2</v>
      </c>
      <c r="AE900" s="7">
        <f>IF(DAY($A900)=1,VLOOKUP($A900-1,$A$2:$L$1124,$S$1,FALSE)/VLOOKUP($A900-1,$A$2:$N$1124,14,FALSE),AE899)</f>
        <v>2.9959621536890364E-2</v>
      </c>
      <c r="AF900" s="7">
        <f>IF(DAY($A900)=1,VLOOKUP($A900-1,$A$2:$L$1124,$T$1,FALSE)/VLOOKUP($A900-1,$A$2:$N$1124,14,FALSE),AF899)</f>
        <v>1.2312777775065934E-2</v>
      </c>
      <c r="AG900" s="7">
        <f>IF(DAY($A900)=1,VLOOKUP($A900-1,$A$2:$L$1124,$U$1,FALSE)/VLOOKUP($A900-1,$A$2:$N$1124,14,FALSE),AG899)</f>
        <v>0.20011590681385408</v>
      </c>
      <c r="AH900" s="7">
        <f>IF(DAY($A900)=1,VLOOKUP($A900-1,$A$2:$L$1124,$V$1,FALSE)/VLOOKUP($A900-1,$A$2:$N$1124,14,FALSE),AH899)</f>
        <v>7.1098693650126818E-2</v>
      </c>
      <c r="AI900" s="7">
        <f>IF(DAY($A900)=1,VLOOKUP($A900-1,$A$2:$L$1124,$W$1,FALSE)/VLOOKUP($A900-1,$A$2:$N$1124,14,FALSE),AI899)</f>
        <v>3.5431495952073493E-3</v>
      </c>
      <c r="AJ900" s="7">
        <f>IF(DAY($A900)=1,VLOOKUP($A900-1,$A$2:$L$1124,$X$1,FALSE)/VLOOKUP($A900-1,$A$2:$N$1124,14,FALSE),AJ899)</f>
        <v>6.2091740650647717E-3</v>
      </c>
      <c r="AK900" s="7">
        <f>IF(DAY($A900)=1,VLOOKUP($A900-1,$A$2:$L$1124,$Y$1,FALSE)/VLOOKUP($A900-1,$A$2:$N$1124,14,FALSE),AK899)</f>
        <v>0.11520899138762246</v>
      </c>
      <c r="AL900" s="7">
        <f>IF(DAY($A900)=1,VLOOKUP($A900-1,$A$2:$L$1124,$Z$1,FALSE)/VLOOKUP($A900-1,$A$2:$N$1124,14,FALSE),AL899)</f>
        <v>8.2109283274129155E-3</v>
      </c>
      <c r="AM900" s="7">
        <f>IF(DAY($A900)=1,VLOOKUP($A900-1,$A$2:$L$1124,$AA$1,FALSE)/VLOOKUP($A900-1,$A$2:$N$1124,14,FALSE),AM899)</f>
        <v>7.9015055685529474E-3</v>
      </c>
      <c r="AO900" s="12">
        <f>VLOOKUP($A900,BTC!$A$1:$G$1853,5,FALSE)</f>
        <v>6550.16</v>
      </c>
      <c r="AP900" s="12">
        <f>VLOOKUP($A900,XRP!$A$1:$G$1853,5,FALSE)</f>
        <v>0.53478400000000004</v>
      </c>
      <c r="AQ900" s="12">
        <f>VLOOKUP($A900,LTC!$A$1:$G$1853,5,FALSE)</f>
        <v>97.58</v>
      </c>
      <c r="AR900" s="12">
        <f>VLOOKUP($A900,ETC!$A$1:$G$1853,5,FALSE)</f>
        <v>14.51</v>
      </c>
      <c r="AS900" s="12">
        <f>VLOOKUP($A900,ETH!$A$1:$G$1853,5,FALSE)</f>
        <v>499.64</v>
      </c>
      <c r="AT900" s="12">
        <f>VLOOKUP($A900,BCH!$A$1:$G$1853,5,FALSE)</f>
        <v>852.19</v>
      </c>
      <c r="AU900" s="12">
        <f>VLOOKUP($A900,XMR!$A$1:$G$1853,5,FALSE)</f>
        <v>126.83</v>
      </c>
      <c r="AV900" s="12">
        <f>VLOOKUP($A900,ZEC!$A$1:$G$1853,5,FALSE)</f>
        <v>193.44</v>
      </c>
      <c r="AW900" s="12">
        <f>VLOOKUP($A900,EOS!$A$1:$G$1853,5,FALSE)</f>
        <v>10.63</v>
      </c>
      <c r="AX900" s="12">
        <f>VLOOKUP($A900,DASH!$A$1:$G$1853,5,FALSE)</f>
        <v>266.17</v>
      </c>
      <c r="AY900" s="12">
        <f>VLOOKUP($A900,XLM!$A$1:$G$1853,5,FALSE)</f>
        <v>0.234041</v>
      </c>
      <c r="BA900" s="24">
        <v>1</v>
      </c>
      <c r="BB900" s="24">
        <v>1</v>
      </c>
      <c r="BC900" s="24">
        <v>1</v>
      </c>
      <c r="BD900" s="24">
        <v>1</v>
      </c>
      <c r="BE900" s="24">
        <v>1</v>
      </c>
      <c r="BF900" s="24">
        <v>1</v>
      </c>
      <c r="BG900" s="24">
        <v>1</v>
      </c>
      <c r="BH900" s="24">
        <v>1</v>
      </c>
      <c r="BI900" s="24">
        <v>1</v>
      </c>
      <c r="BJ900" s="24">
        <v>1</v>
      </c>
      <c r="BK900" s="24">
        <v>1</v>
      </c>
      <c r="BM900" s="19">
        <f>IF(SUM(BA899:BK899)=SUM(BA900:BK900),BM899,BM899*SUMPRODUCT(BA900:BK900,AO900:AY900,Q900:AA900)/SUMPRODUCT(BA899:BK899,AO900:AY900,AC900:AM900))</f>
        <v>0.8185351248056717</v>
      </c>
      <c r="BN900" s="26">
        <f>SUMPRODUCT(AO900:AY900,BA900:BK900,Q900:AA900)/BM900</f>
        <v>4342.3651519636041</v>
      </c>
      <c r="BO900">
        <f t="shared" ref="BO900:BO963" si="235">INDEX(AO:AO,MATCH(A900,A:A,0))</f>
        <v>6550.16</v>
      </c>
    </row>
    <row r="901" spans="1:67" x14ac:dyDescent="0.75">
      <c r="A901" s="3">
        <v>43268</v>
      </c>
      <c r="B901" s="46">
        <f>INDEX('Index Volume'!B:B,MATCH(Index_New!$A901,'Index Volume'!$A:$A,0))</f>
        <v>3104019968</v>
      </c>
      <c r="C901" s="46">
        <f>INDEX('Index Volume'!C:C,MATCH(Index_New!$A901,'Index Volume'!$A:$A,0))</f>
        <v>166028000</v>
      </c>
      <c r="D901" s="46">
        <f>INDEX('Index Volume'!D:D,MATCH(Index_New!$A901,'Index Volume'!$A:$A,0))</f>
        <v>242331008</v>
      </c>
      <c r="E901" s="46">
        <f>INDEX('Index Volume'!E:E,MATCH(Index_New!$A901,'Index Volume'!$A:$A,0))</f>
        <v>164312000</v>
      </c>
      <c r="F901" s="46">
        <f>INDEX('Index Volume'!F:F,MATCH(Index_New!$A901,'Index Volume'!$A:$A,0))</f>
        <v>1264870016</v>
      </c>
      <c r="G901" s="46">
        <f>INDEX('Index Volume'!G:G,MATCH(Index_New!$A901,'Index Volume'!$A:$A,0))</f>
        <v>290560992</v>
      </c>
      <c r="H901" s="46">
        <f>INDEX('Index Volume'!H:H,MATCH(Index_New!$A901,'Index Volume'!$A:$A,0))</f>
        <v>29247600</v>
      </c>
      <c r="I901" s="46">
        <f>INDEX('Index Volume'!I:I,MATCH(Index_New!$A901,'Index Volume'!$A:$A,0))</f>
        <v>48691500</v>
      </c>
      <c r="J901" s="46">
        <f>INDEX('Index Volume'!J:J,MATCH(Index_New!$A901,'Index Volume'!$A:$A,0))</f>
        <v>432120992</v>
      </c>
      <c r="K901" s="46">
        <f>INDEX('Index Volume'!K:K,MATCH(Index_New!$A901,'Index Volume'!$A:$A,0))</f>
        <v>119911000</v>
      </c>
      <c r="L901" s="46">
        <f>INDEX('Index Volume'!L:L,MATCH(Index_New!$A901,'Index Volume'!$A:$A,0))</f>
        <v>31223300</v>
      </c>
      <c r="M901" s="46">
        <f t="shared" si="221"/>
        <v>5893316376</v>
      </c>
      <c r="N901" s="1">
        <f t="shared" si="222"/>
        <v>5893316376</v>
      </c>
      <c r="O901" t="b">
        <f t="shared" si="223"/>
        <v>1</v>
      </c>
      <c r="Q901" s="7">
        <f t="shared" si="224"/>
        <v>0.51687638118904267</v>
      </c>
      <c r="R901" s="7">
        <f t="shared" si="225"/>
        <v>2.8562870091159698E-2</v>
      </c>
      <c r="S901" s="7">
        <f t="shared" si="226"/>
        <v>2.9959621536890364E-2</v>
      </c>
      <c r="T901" s="7">
        <f t="shared" si="227"/>
        <v>1.2312777775065934E-2</v>
      </c>
      <c r="U901" s="7">
        <f t="shared" si="228"/>
        <v>0.20011590681385408</v>
      </c>
      <c r="V901" s="7">
        <f t="shared" si="229"/>
        <v>7.1098693650126818E-2</v>
      </c>
      <c r="W901" s="7">
        <f t="shared" si="230"/>
        <v>3.5431495952073493E-3</v>
      </c>
      <c r="X901" s="7">
        <f t="shared" si="231"/>
        <v>6.2091740650647717E-3</v>
      </c>
      <c r="Y901" s="7">
        <f t="shared" si="232"/>
        <v>0.11520899138762246</v>
      </c>
      <c r="Z901" s="7">
        <f t="shared" si="233"/>
        <v>8.2109283274129155E-3</v>
      </c>
      <c r="AA901" s="7">
        <f t="shared" si="234"/>
        <v>7.9015055685529474E-3</v>
      </c>
      <c r="AC901" s="7">
        <f>IF(DAY($A901)=1,VLOOKUP($A901-1,$A$2:$L$1124,$Q$1,FALSE)/VLOOKUP($A901-1,$A$2:$N$1124,14,FALSE),AC900)</f>
        <v>0.51687638118904267</v>
      </c>
      <c r="AD901" s="7">
        <f>IF(DAY($A901)=1,VLOOKUP($A901-1,$A$2:$L$1124,$R$1,FALSE)/VLOOKUP($A901-1,$A$2:$N$1124,14,FALSE),AD900)</f>
        <v>2.8562870091159698E-2</v>
      </c>
      <c r="AE901" s="7">
        <f>IF(DAY($A901)=1,VLOOKUP($A901-1,$A$2:$L$1124,$S$1,FALSE)/VLOOKUP($A901-1,$A$2:$N$1124,14,FALSE),AE900)</f>
        <v>2.9959621536890364E-2</v>
      </c>
      <c r="AF901" s="7">
        <f>IF(DAY($A901)=1,VLOOKUP($A901-1,$A$2:$L$1124,$T$1,FALSE)/VLOOKUP($A901-1,$A$2:$N$1124,14,FALSE),AF900)</f>
        <v>1.2312777775065934E-2</v>
      </c>
      <c r="AG901" s="7">
        <f>IF(DAY($A901)=1,VLOOKUP($A901-1,$A$2:$L$1124,$U$1,FALSE)/VLOOKUP($A901-1,$A$2:$N$1124,14,FALSE),AG900)</f>
        <v>0.20011590681385408</v>
      </c>
      <c r="AH901" s="7">
        <f>IF(DAY($A901)=1,VLOOKUP($A901-1,$A$2:$L$1124,$V$1,FALSE)/VLOOKUP($A901-1,$A$2:$N$1124,14,FALSE),AH900)</f>
        <v>7.1098693650126818E-2</v>
      </c>
      <c r="AI901" s="7">
        <f>IF(DAY($A901)=1,VLOOKUP($A901-1,$A$2:$L$1124,$W$1,FALSE)/VLOOKUP($A901-1,$A$2:$N$1124,14,FALSE),AI900)</f>
        <v>3.5431495952073493E-3</v>
      </c>
      <c r="AJ901" s="7">
        <f>IF(DAY($A901)=1,VLOOKUP($A901-1,$A$2:$L$1124,$X$1,FALSE)/VLOOKUP($A901-1,$A$2:$N$1124,14,FALSE),AJ900)</f>
        <v>6.2091740650647717E-3</v>
      </c>
      <c r="AK901" s="7">
        <f>IF(DAY($A901)=1,VLOOKUP($A901-1,$A$2:$L$1124,$Y$1,FALSE)/VLOOKUP($A901-1,$A$2:$N$1124,14,FALSE),AK900)</f>
        <v>0.11520899138762246</v>
      </c>
      <c r="AL901" s="7">
        <f>IF(DAY($A901)=1,VLOOKUP($A901-1,$A$2:$L$1124,$Z$1,FALSE)/VLOOKUP($A901-1,$A$2:$N$1124,14,FALSE),AL900)</f>
        <v>8.2109283274129155E-3</v>
      </c>
      <c r="AM901" s="7">
        <f>IF(DAY($A901)=1,VLOOKUP($A901-1,$A$2:$L$1124,$AA$1,FALSE)/VLOOKUP($A901-1,$A$2:$N$1124,14,FALSE),AM900)</f>
        <v>7.9015055685529474E-3</v>
      </c>
      <c r="AO901" s="12">
        <f>VLOOKUP($A901,BTC!$A$1:$G$1853,5,FALSE)</f>
        <v>6499.27</v>
      </c>
      <c r="AP901" s="12">
        <f>VLOOKUP($A901,XRP!$A$1:$G$1853,5,FALSE)</f>
        <v>0.52821600000000002</v>
      </c>
      <c r="AQ901" s="12">
        <f>VLOOKUP($A901,LTC!$A$1:$G$1853,5,FALSE)</f>
        <v>96.1</v>
      </c>
      <c r="AR901" s="12">
        <f>VLOOKUP($A901,ETC!$A$1:$G$1853,5,FALSE)</f>
        <v>14.33</v>
      </c>
      <c r="AS901" s="12">
        <f>VLOOKUP($A901,ETH!$A$1:$G$1853,5,FALSE)</f>
        <v>500.45</v>
      </c>
      <c r="AT901" s="12">
        <f>VLOOKUP($A901,BCH!$A$1:$G$1853,5,FALSE)</f>
        <v>852.1</v>
      </c>
      <c r="AU901" s="12">
        <f>VLOOKUP($A901,XMR!$A$1:$G$1853,5,FALSE)</f>
        <v>124.06</v>
      </c>
      <c r="AV901" s="12">
        <f>VLOOKUP($A901,ZEC!$A$1:$G$1853,5,FALSE)</f>
        <v>191.45</v>
      </c>
      <c r="AW901" s="12">
        <f>VLOOKUP($A901,EOS!$A$1:$G$1853,5,FALSE)</f>
        <v>10.44</v>
      </c>
      <c r="AX901" s="12">
        <f>VLOOKUP($A901,DASH!$A$1:$G$1853,5,FALSE)</f>
        <v>265.77</v>
      </c>
      <c r="AY901" s="12">
        <f>VLOOKUP($A901,XLM!$A$1:$G$1853,5,FALSE)</f>
        <v>0.23210500000000001</v>
      </c>
      <c r="BA901" s="24">
        <v>1</v>
      </c>
      <c r="BB901" s="24">
        <v>1</v>
      </c>
      <c r="BC901" s="24">
        <v>1</v>
      </c>
      <c r="BD901" s="24">
        <v>1</v>
      </c>
      <c r="BE901" s="24">
        <v>1</v>
      </c>
      <c r="BF901" s="24">
        <v>1</v>
      </c>
      <c r="BG901" s="24">
        <v>1</v>
      </c>
      <c r="BH901" s="24">
        <v>1</v>
      </c>
      <c r="BI901" s="24">
        <v>1</v>
      </c>
      <c r="BJ901" s="24">
        <v>1</v>
      </c>
      <c r="BK901" s="24">
        <v>1</v>
      </c>
      <c r="BM901" s="19">
        <f>IF(SUM(BA900:BK900)=SUM(BA901:BK901),BM900,BM900*SUMPRODUCT(BA901:BK901,AO901:AY901,Q901:AA901)/SUMPRODUCT(BA900:BK900,AO901:AY901,AC901:AM901))</f>
        <v>0.8185351248056717</v>
      </c>
      <c r="BN901" s="26">
        <f>SUMPRODUCT(AO901:AY901,BA901:BK901,Q901:AA901)/BM901</f>
        <v>4310.3051370174753</v>
      </c>
      <c r="BO901">
        <f t="shared" si="235"/>
        <v>6499.27</v>
      </c>
    </row>
    <row r="902" spans="1:67" x14ac:dyDescent="0.75">
      <c r="A902" s="4">
        <v>43269</v>
      </c>
      <c r="B902" s="46">
        <f>INDEX('Index Volume'!B:B,MATCH(Index_New!$A902,'Index Volume'!$A:$A,0))</f>
        <v>4039200000</v>
      </c>
      <c r="C902" s="46">
        <f>INDEX('Index Volume'!C:C,MATCH(Index_New!$A902,'Index Volume'!$A:$A,0))</f>
        <v>276527008</v>
      </c>
      <c r="D902" s="46">
        <f>INDEX('Index Volume'!D:D,MATCH(Index_New!$A902,'Index Volume'!$A:$A,0))</f>
        <v>282937984</v>
      </c>
      <c r="E902" s="46">
        <f>INDEX('Index Volume'!E:E,MATCH(Index_New!$A902,'Index Volume'!$A:$A,0))</f>
        <v>235592992</v>
      </c>
      <c r="F902" s="46">
        <f>INDEX('Index Volume'!F:F,MATCH(Index_New!$A902,'Index Volume'!$A:$A,0))</f>
        <v>1513869952</v>
      </c>
      <c r="G902" s="46">
        <f>INDEX('Index Volume'!G:G,MATCH(Index_New!$A902,'Index Volume'!$A:$A,0))</f>
        <v>381404000</v>
      </c>
      <c r="H902" s="46">
        <f>INDEX('Index Volume'!H:H,MATCH(Index_New!$A902,'Index Volume'!$A:$A,0))</f>
        <v>32087200</v>
      </c>
      <c r="I902" s="46">
        <f>INDEX('Index Volume'!I:I,MATCH(Index_New!$A902,'Index Volume'!$A:$A,0))</f>
        <v>58180400</v>
      </c>
      <c r="J902" s="46">
        <f>INDEX('Index Volume'!J:J,MATCH(Index_New!$A902,'Index Volume'!$A:$A,0))</f>
        <v>720630016</v>
      </c>
      <c r="K902" s="46">
        <f>INDEX('Index Volume'!K:K,MATCH(Index_New!$A902,'Index Volume'!$A:$A,0))</f>
        <v>138831008</v>
      </c>
      <c r="L902" s="46">
        <f>INDEX('Index Volume'!L:L,MATCH(Index_New!$A902,'Index Volume'!$A:$A,0))</f>
        <v>36372000</v>
      </c>
      <c r="M902" s="46">
        <f t="shared" si="221"/>
        <v>7715632560</v>
      </c>
      <c r="N902" s="1">
        <f t="shared" si="222"/>
        <v>7715632560</v>
      </c>
      <c r="O902" t="b">
        <f t="shared" si="223"/>
        <v>1</v>
      </c>
      <c r="Q902" s="7">
        <f t="shared" si="224"/>
        <v>0.51687638118904267</v>
      </c>
      <c r="R902" s="7">
        <f t="shared" si="225"/>
        <v>2.8562870091159698E-2</v>
      </c>
      <c r="S902" s="7">
        <f t="shared" si="226"/>
        <v>2.9959621536890364E-2</v>
      </c>
      <c r="T902" s="7">
        <f t="shared" si="227"/>
        <v>1.2312777775065934E-2</v>
      </c>
      <c r="U902" s="7">
        <f t="shared" si="228"/>
        <v>0.20011590681385408</v>
      </c>
      <c r="V902" s="7">
        <f t="shared" si="229"/>
        <v>7.1098693650126818E-2</v>
      </c>
      <c r="W902" s="7">
        <f t="shared" si="230"/>
        <v>3.5431495952073493E-3</v>
      </c>
      <c r="X902" s="7">
        <f t="shared" si="231"/>
        <v>6.2091740650647717E-3</v>
      </c>
      <c r="Y902" s="7">
        <f t="shared" si="232"/>
        <v>0.11520899138762246</v>
      </c>
      <c r="Z902" s="7">
        <f t="shared" si="233"/>
        <v>8.2109283274129155E-3</v>
      </c>
      <c r="AA902" s="7">
        <f t="shared" si="234"/>
        <v>7.9015055685529474E-3</v>
      </c>
      <c r="AC902" s="7">
        <f>IF(DAY($A902)=1,VLOOKUP($A902-1,$A$2:$L$1124,$Q$1,FALSE)/VLOOKUP($A902-1,$A$2:$N$1124,14,FALSE),AC901)</f>
        <v>0.51687638118904267</v>
      </c>
      <c r="AD902" s="7">
        <f>IF(DAY($A902)=1,VLOOKUP($A902-1,$A$2:$L$1124,$R$1,FALSE)/VLOOKUP($A902-1,$A$2:$N$1124,14,FALSE),AD901)</f>
        <v>2.8562870091159698E-2</v>
      </c>
      <c r="AE902" s="7">
        <f>IF(DAY($A902)=1,VLOOKUP($A902-1,$A$2:$L$1124,$S$1,FALSE)/VLOOKUP($A902-1,$A$2:$N$1124,14,FALSE),AE901)</f>
        <v>2.9959621536890364E-2</v>
      </c>
      <c r="AF902" s="7">
        <f>IF(DAY($A902)=1,VLOOKUP($A902-1,$A$2:$L$1124,$T$1,FALSE)/VLOOKUP($A902-1,$A$2:$N$1124,14,FALSE),AF901)</f>
        <v>1.2312777775065934E-2</v>
      </c>
      <c r="AG902" s="7">
        <f>IF(DAY($A902)=1,VLOOKUP($A902-1,$A$2:$L$1124,$U$1,FALSE)/VLOOKUP($A902-1,$A$2:$N$1124,14,FALSE),AG901)</f>
        <v>0.20011590681385408</v>
      </c>
      <c r="AH902" s="7">
        <f>IF(DAY($A902)=1,VLOOKUP($A902-1,$A$2:$L$1124,$V$1,FALSE)/VLOOKUP($A902-1,$A$2:$N$1124,14,FALSE),AH901)</f>
        <v>7.1098693650126818E-2</v>
      </c>
      <c r="AI902" s="7">
        <f>IF(DAY($A902)=1,VLOOKUP($A902-1,$A$2:$L$1124,$W$1,FALSE)/VLOOKUP($A902-1,$A$2:$N$1124,14,FALSE),AI901)</f>
        <v>3.5431495952073493E-3</v>
      </c>
      <c r="AJ902" s="7">
        <f>IF(DAY($A902)=1,VLOOKUP($A902-1,$A$2:$L$1124,$X$1,FALSE)/VLOOKUP($A902-1,$A$2:$N$1124,14,FALSE),AJ901)</f>
        <v>6.2091740650647717E-3</v>
      </c>
      <c r="AK902" s="7">
        <f>IF(DAY($A902)=1,VLOOKUP($A902-1,$A$2:$L$1124,$Y$1,FALSE)/VLOOKUP($A902-1,$A$2:$N$1124,14,FALSE),AK901)</f>
        <v>0.11520899138762246</v>
      </c>
      <c r="AL902" s="7">
        <f>IF(DAY($A902)=1,VLOOKUP($A902-1,$A$2:$L$1124,$Z$1,FALSE)/VLOOKUP($A902-1,$A$2:$N$1124,14,FALSE),AL901)</f>
        <v>8.2109283274129155E-3</v>
      </c>
      <c r="AM902" s="7">
        <f>IF(DAY($A902)=1,VLOOKUP($A902-1,$A$2:$L$1124,$AA$1,FALSE)/VLOOKUP($A902-1,$A$2:$N$1124,14,FALSE),AM901)</f>
        <v>7.9015055685529474E-3</v>
      </c>
      <c r="AO902" s="12">
        <f>VLOOKUP($A902,BTC!$A$1:$G$1853,5,FALSE)</f>
        <v>6734.82</v>
      </c>
      <c r="AP902" s="12">
        <f>VLOOKUP($A902,XRP!$A$1:$G$1853,5,FALSE)</f>
        <v>0.53749499999999995</v>
      </c>
      <c r="AQ902" s="12">
        <f>VLOOKUP($A902,LTC!$A$1:$G$1853,5,FALSE)</f>
        <v>98.82</v>
      </c>
      <c r="AR902" s="12">
        <f>VLOOKUP($A902,ETC!$A$1:$G$1853,5,FALSE)</f>
        <v>15.09</v>
      </c>
      <c r="AS902" s="12">
        <f>VLOOKUP($A902,ETH!$A$1:$G$1853,5,FALSE)</f>
        <v>518.89</v>
      </c>
      <c r="AT902" s="12">
        <f>VLOOKUP($A902,BCH!$A$1:$G$1853,5,FALSE)</f>
        <v>885.64</v>
      </c>
      <c r="AU902" s="12">
        <f>VLOOKUP($A902,XMR!$A$1:$G$1853,5,FALSE)</f>
        <v>127.43</v>
      </c>
      <c r="AV902" s="12">
        <f>VLOOKUP($A902,ZEC!$A$1:$G$1853,5,FALSE)</f>
        <v>198.54</v>
      </c>
      <c r="AW902" s="12">
        <f>VLOOKUP($A902,EOS!$A$1:$G$1853,5,FALSE)</f>
        <v>10.72</v>
      </c>
      <c r="AX902" s="12">
        <f>VLOOKUP($A902,DASH!$A$1:$G$1853,5,FALSE)</f>
        <v>265.45999999999998</v>
      </c>
      <c r="AY902" s="12">
        <f>VLOOKUP($A902,XLM!$A$1:$G$1853,5,FALSE)</f>
        <v>0.234371</v>
      </c>
      <c r="BA902" s="24">
        <v>1</v>
      </c>
      <c r="BB902" s="24">
        <v>1</v>
      </c>
      <c r="BC902" s="24">
        <v>1</v>
      </c>
      <c r="BD902" s="24">
        <v>1</v>
      </c>
      <c r="BE902" s="24">
        <v>1</v>
      </c>
      <c r="BF902" s="24">
        <v>1</v>
      </c>
      <c r="BG902" s="24">
        <v>1</v>
      </c>
      <c r="BH902" s="24">
        <v>1</v>
      </c>
      <c r="BI902" s="24">
        <v>1</v>
      </c>
      <c r="BJ902" s="24">
        <v>1</v>
      </c>
      <c r="BK902" s="24">
        <v>1</v>
      </c>
      <c r="BM902" s="19">
        <f>IF(SUM(BA901:BK901)=SUM(BA902:BK902),BM901,BM901*SUMPRODUCT(BA902:BK902,AO902:AY902,Q902:AA902)/SUMPRODUCT(BA901:BK901,AO902:AY902,AC902:AM902))</f>
        <v>0.8185351248056717</v>
      </c>
      <c r="BN902" s="26">
        <f>SUMPRODUCT(AO902:AY902,BA902:BK902,Q902:AA902)/BM902</f>
        <v>4466.6842863369093</v>
      </c>
      <c r="BO902">
        <f t="shared" si="235"/>
        <v>6734.82</v>
      </c>
    </row>
    <row r="903" spans="1:67" x14ac:dyDescent="0.75">
      <c r="A903" s="3">
        <v>43270</v>
      </c>
      <c r="B903" s="46">
        <f>INDEX('Index Volume'!B:B,MATCH(Index_New!$A903,'Index Volume'!$A:$A,0))</f>
        <v>4057029888</v>
      </c>
      <c r="C903" s="46">
        <f>INDEX('Index Volume'!C:C,MATCH(Index_New!$A903,'Index Volume'!$A:$A,0))</f>
        <v>255400000</v>
      </c>
      <c r="D903" s="46">
        <f>INDEX('Index Volume'!D:D,MATCH(Index_New!$A903,'Index Volume'!$A:$A,0))</f>
        <v>284982016</v>
      </c>
      <c r="E903" s="46">
        <f>INDEX('Index Volume'!E:E,MATCH(Index_New!$A903,'Index Volume'!$A:$A,0))</f>
        <v>263659008</v>
      </c>
      <c r="F903" s="46">
        <f>INDEX('Index Volume'!F:F,MATCH(Index_New!$A903,'Index Volume'!$A:$A,0))</f>
        <v>1726569984</v>
      </c>
      <c r="G903" s="46">
        <f>INDEX('Index Volume'!G:G,MATCH(Index_New!$A903,'Index Volume'!$A:$A,0))</f>
        <v>397230016</v>
      </c>
      <c r="H903" s="46">
        <f>INDEX('Index Volume'!H:H,MATCH(Index_New!$A903,'Index Volume'!$A:$A,0))</f>
        <v>34054800</v>
      </c>
      <c r="I903" s="46">
        <f>INDEX('Index Volume'!I:I,MATCH(Index_New!$A903,'Index Volume'!$A:$A,0))</f>
        <v>45700900</v>
      </c>
      <c r="J903" s="46">
        <f>INDEX('Index Volume'!J:J,MATCH(Index_New!$A903,'Index Volume'!$A:$A,0))</f>
        <v>715926016</v>
      </c>
      <c r="K903" s="46">
        <f>INDEX('Index Volume'!K:K,MATCH(Index_New!$A903,'Index Volume'!$A:$A,0))</f>
        <v>144064000</v>
      </c>
      <c r="L903" s="46">
        <f>INDEX('Index Volume'!L:L,MATCH(Index_New!$A903,'Index Volume'!$A:$A,0))</f>
        <v>34048000</v>
      </c>
      <c r="M903" s="46">
        <f t="shared" si="221"/>
        <v>7958664628</v>
      </c>
      <c r="N903" s="1">
        <f t="shared" si="222"/>
        <v>7958664628</v>
      </c>
      <c r="O903" t="b">
        <f t="shared" si="223"/>
        <v>1</v>
      </c>
      <c r="Q903" s="7">
        <f t="shared" si="224"/>
        <v>0.51687638118904267</v>
      </c>
      <c r="R903" s="7">
        <f t="shared" si="225"/>
        <v>2.8562870091159698E-2</v>
      </c>
      <c r="S903" s="7">
        <f t="shared" si="226"/>
        <v>2.9959621536890364E-2</v>
      </c>
      <c r="T903" s="7">
        <f t="shared" si="227"/>
        <v>1.2312777775065934E-2</v>
      </c>
      <c r="U903" s="7">
        <f t="shared" si="228"/>
        <v>0.20011590681385408</v>
      </c>
      <c r="V903" s="7">
        <f t="shared" si="229"/>
        <v>7.1098693650126818E-2</v>
      </c>
      <c r="W903" s="7">
        <f t="shared" si="230"/>
        <v>3.5431495952073493E-3</v>
      </c>
      <c r="X903" s="7">
        <f t="shared" si="231"/>
        <v>6.2091740650647717E-3</v>
      </c>
      <c r="Y903" s="7">
        <f t="shared" si="232"/>
        <v>0.11520899138762246</v>
      </c>
      <c r="Z903" s="7">
        <f t="shared" si="233"/>
        <v>8.2109283274129155E-3</v>
      </c>
      <c r="AA903" s="7">
        <f t="shared" si="234"/>
        <v>7.9015055685529474E-3</v>
      </c>
      <c r="AC903" s="7">
        <f>IF(DAY($A903)=1,VLOOKUP($A903-1,$A$2:$L$1124,$Q$1,FALSE)/VLOOKUP($A903-1,$A$2:$N$1124,14,FALSE),AC902)</f>
        <v>0.51687638118904267</v>
      </c>
      <c r="AD903" s="7">
        <f>IF(DAY($A903)=1,VLOOKUP($A903-1,$A$2:$L$1124,$R$1,FALSE)/VLOOKUP($A903-1,$A$2:$N$1124,14,FALSE),AD902)</f>
        <v>2.8562870091159698E-2</v>
      </c>
      <c r="AE903" s="7">
        <f>IF(DAY($A903)=1,VLOOKUP($A903-1,$A$2:$L$1124,$S$1,FALSE)/VLOOKUP($A903-1,$A$2:$N$1124,14,FALSE),AE902)</f>
        <v>2.9959621536890364E-2</v>
      </c>
      <c r="AF903" s="7">
        <f>IF(DAY($A903)=1,VLOOKUP($A903-1,$A$2:$L$1124,$T$1,FALSE)/VLOOKUP($A903-1,$A$2:$N$1124,14,FALSE),AF902)</f>
        <v>1.2312777775065934E-2</v>
      </c>
      <c r="AG903" s="7">
        <f>IF(DAY($A903)=1,VLOOKUP($A903-1,$A$2:$L$1124,$U$1,FALSE)/VLOOKUP($A903-1,$A$2:$N$1124,14,FALSE),AG902)</f>
        <v>0.20011590681385408</v>
      </c>
      <c r="AH903" s="7">
        <f>IF(DAY($A903)=1,VLOOKUP($A903-1,$A$2:$L$1124,$V$1,FALSE)/VLOOKUP($A903-1,$A$2:$N$1124,14,FALSE),AH902)</f>
        <v>7.1098693650126818E-2</v>
      </c>
      <c r="AI903" s="7">
        <f>IF(DAY($A903)=1,VLOOKUP($A903-1,$A$2:$L$1124,$W$1,FALSE)/VLOOKUP($A903-1,$A$2:$N$1124,14,FALSE),AI902)</f>
        <v>3.5431495952073493E-3</v>
      </c>
      <c r="AJ903" s="7">
        <f>IF(DAY($A903)=1,VLOOKUP($A903-1,$A$2:$L$1124,$X$1,FALSE)/VLOOKUP($A903-1,$A$2:$N$1124,14,FALSE),AJ902)</f>
        <v>6.2091740650647717E-3</v>
      </c>
      <c r="AK903" s="7">
        <f>IF(DAY($A903)=1,VLOOKUP($A903-1,$A$2:$L$1124,$Y$1,FALSE)/VLOOKUP($A903-1,$A$2:$N$1124,14,FALSE),AK902)</f>
        <v>0.11520899138762246</v>
      </c>
      <c r="AL903" s="7">
        <f>IF(DAY($A903)=1,VLOOKUP($A903-1,$A$2:$L$1124,$Z$1,FALSE)/VLOOKUP($A903-1,$A$2:$N$1124,14,FALSE),AL902)</f>
        <v>8.2109283274129155E-3</v>
      </c>
      <c r="AM903" s="7">
        <f>IF(DAY($A903)=1,VLOOKUP($A903-1,$A$2:$L$1124,$AA$1,FALSE)/VLOOKUP($A903-1,$A$2:$N$1124,14,FALSE),AM902)</f>
        <v>7.9015055685529474E-3</v>
      </c>
      <c r="AO903" s="12">
        <f>VLOOKUP($A903,BTC!$A$1:$G$1853,5,FALSE)</f>
        <v>6769.94</v>
      </c>
      <c r="AP903" s="12">
        <f>VLOOKUP($A903,XRP!$A$1:$G$1853,5,FALSE)</f>
        <v>0.54962100000000003</v>
      </c>
      <c r="AQ903" s="12">
        <f>VLOOKUP($A903,LTC!$A$1:$G$1853,5,FALSE)</f>
        <v>98.84</v>
      </c>
      <c r="AR903" s="12">
        <f>VLOOKUP($A903,ETC!$A$1:$G$1853,5,FALSE)</f>
        <v>15.56</v>
      </c>
      <c r="AS903" s="12">
        <f>VLOOKUP($A903,ETH!$A$1:$G$1853,5,FALSE)</f>
        <v>537.96</v>
      </c>
      <c r="AT903" s="12">
        <f>VLOOKUP($A903,BCH!$A$1:$G$1853,5,FALSE)</f>
        <v>904.65</v>
      </c>
      <c r="AU903" s="12">
        <f>VLOOKUP($A903,XMR!$A$1:$G$1853,5,FALSE)</f>
        <v>126.22</v>
      </c>
      <c r="AV903" s="12">
        <f>VLOOKUP($A903,ZEC!$A$1:$G$1853,5,FALSE)</f>
        <v>198.23</v>
      </c>
      <c r="AW903" s="12">
        <f>VLOOKUP($A903,EOS!$A$1:$G$1853,5,FALSE)</f>
        <v>10.73</v>
      </c>
      <c r="AX903" s="12">
        <f>VLOOKUP($A903,DASH!$A$1:$G$1853,5,FALSE)</f>
        <v>261.52</v>
      </c>
      <c r="AY903" s="12">
        <f>VLOOKUP($A903,XLM!$A$1:$G$1853,5,FALSE)</f>
        <v>0.23530899999999999</v>
      </c>
      <c r="BA903" s="24">
        <v>1</v>
      </c>
      <c r="BB903" s="24">
        <v>1</v>
      </c>
      <c r="BC903" s="24">
        <v>1</v>
      </c>
      <c r="BD903" s="24">
        <v>1</v>
      </c>
      <c r="BE903" s="24">
        <v>1</v>
      </c>
      <c r="BF903" s="24">
        <v>1</v>
      </c>
      <c r="BG903" s="24">
        <v>1</v>
      </c>
      <c r="BH903" s="24">
        <v>1</v>
      </c>
      <c r="BI903" s="24">
        <v>1</v>
      </c>
      <c r="BJ903" s="24">
        <v>1</v>
      </c>
      <c r="BK903" s="24">
        <v>1</v>
      </c>
      <c r="BM903" s="19">
        <f>IF(SUM(BA902:BK902)=SUM(BA903:BK903),BM902,BM902*SUMPRODUCT(BA903:BK903,AO903:AY903,Q903:AA903)/SUMPRODUCT(BA902:BK902,AO903:AY903,AC903:AM903))</f>
        <v>0.8185351248056717</v>
      </c>
      <c r="BN903" s="26">
        <f>SUMPRODUCT(AO903:AY903,BA903:BK903,Q903:AA903)/BM903</f>
        <v>4495.1373401535211</v>
      </c>
      <c r="BO903">
        <f t="shared" si="235"/>
        <v>6769.94</v>
      </c>
    </row>
    <row r="904" spans="1:67" x14ac:dyDescent="0.75">
      <c r="A904" s="4">
        <v>43271</v>
      </c>
      <c r="B904" s="46">
        <f>INDEX('Index Volume'!B:B,MATCH(Index_New!$A904,'Index Volume'!$A:$A,0))</f>
        <v>3888640000</v>
      </c>
      <c r="C904" s="46">
        <f>INDEX('Index Volume'!C:C,MATCH(Index_New!$A904,'Index Volume'!$A:$A,0))</f>
        <v>256920000</v>
      </c>
      <c r="D904" s="46">
        <f>INDEX('Index Volume'!D:D,MATCH(Index_New!$A904,'Index Volume'!$A:$A,0))</f>
        <v>261392000</v>
      </c>
      <c r="E904" s="46">
        <f>INDEX('Index Volume'!E:E,MATCH(Index_New!$A904,'Index Volume'!$A:$A,0))</f>
        <v>356187008</v>
      </c>
      <c r="F904" s="46">
        <f>INDEX('Index Volume'!F:F,MATCH(Index_New!$A904,'Index Volume'!$A:$A,0))</f>
        <v>1596290048</v>
      </c>
      <c r="G904" s="46">
        <f>INDEX('Index Volume'!G:G,MATCH(Index_New!$A904,'Index Volume'!$A:$A,0))</f>
        <v>430131008</v>
      </c>
      <c r="H904" s="46">
        <f>INDEX('Index Volume'!H:H,MATCH(Index_New!$A904,'Index Volume'!$A:$A,0))</f>
        <v>33876600</v>
      </c>
      <c r="I904" s="46">
        <f>INDEX('Index Volume'!I:I,MATCH(Index_New!$A904,'Index Volume'!$A:$A,0))</f>
        <v>46208400</v>
      </c>
      <c r="J904" s="46">
        <f>INDEX('Index Volume'!J:J,MATCH(Index_New!$A904,'Index Volume'!$A:$A,0))</f>
        <v>852286976</v>
      </c>
      <c r="K904" s="46">
        <f>INDEX('Index Volume'!K:K,MATCH(Index_New!$A904,'Index Volume'!$A:$A,0))</f>
        <v>93710200</v>
      </c>
      <c r="L904" s="46">
        <f>INDEX('Index Volume'!L:L,MATCH(Index_New!$A904,'Index Volume'!$A:$A,0))</f>
        <v>43000600</v>
      </c>
      <c r="M904" s="46">
        <f t="shared" si="221"/>
        <v>7858642840</v>
      </c>
      <c r="N904" s="1">
        <f t="shared" si="222"/>
        <v>7858642840</v>
      </c>
      <c r="O904" t="b">
        <f t="shared" si="223"/>
        <v>1</v>
      </c>
      <c r="Q904" s="7">
        <f t="shared" si="224"/>
        <v>0.51687638118904267</v>
      </c>
      <c r="R904" s="7">
        <f t="shared" si="225"/>
        <v>2.8562870091159698E-2</v>
      </c>
      <c r="S904" s="7">
        <f t="shared" si="226"/>
        <v>2.9959621536890364E-2</v>
      </c>
      <c r="T904" s="7">
        <f t="shared" si="227"/>
        <v>1.2312777775065934E-2</v>
      </c>
      <c r="U904" s="7">
        <f t="shared" si="228"/>
        <v>0.20011590681385408</v>
      </c>
      <c r="V904" s="7">
        <f t="shared" si="229"/>
        <v>7.1098693650126818E-2</v>
      </c>
      <c r="W904" s="7">
        <f t="shared" si="230"/>
        <v>3.5431495952073493E-3</v>
      </c>
      <c r="X904" s="7">
        <f t="shared" si="231"/>
        <v>6.2091740650647717E-3</v>
      </c>
      <c r="Y904" s="7">
        <f t="shared" si="232"/>
        <v>0.11520899138762246</v>
      </c>
      <c r="Z904" s="7">
        <f t="shared" si="233"/>
        <v>8.2109283274129155E-3</v>
      </c>
      <c r="AA904" s="7">
        <f t="shared" si="234"/>
        <v>7.9015055685529474E-3</v>
      </c>
      <c r="AC904" s="7">
        <f>IF(DAY($A904)=1,VLOOKUP($A904-1,$A$2:$L$1124,$Q$1,FALSE)/VLOOKUP($A904-1,$A$2:$N$1124,14,FALSE),AC903)</f>
        <v>0.51687638118904267</v>
      </c>
      <c r="AD904" s="7">
        <f>IF(DAY($A904)=1,VLOOKUP($A904-1,$A$2:$L$1124,$R$1,FALSE)/VLOOKUP($A904-1,$A$2:$N$1124,14,FALSE),AD903)</f>
        <v>2.8562870091159698E-2</v>
      </c>
      <c r="AE904" s="7">
        <f>IF(DAY($A904)=1,VLOOKUP($A904-1,$A$2:$L$1124,$S$1,FALSE)/VLOOKUP($A904-1,$A$2:$N$1124,14,FALSE),AE903)</f>
        <v>2.9959621536890364E-2</v>
      </c>
      <c r="AF904" s="7">
        <f>IF(DAY($A904)=1,VLOOKUP($A904-1,$A$2:$L$1124,$T$1,FALSE)/VLOOKUP($A904-1,$A$2:$N$1124,14,FALSE),AF903)</f>
        <v>1.2312777775065934E-2</v>
      </c>
      <c r="AG904" s="7">
        <f>IF(DAY($A904)=1,VLOOKUP($A904-1,$A$2:$L$1124,$U$1,FALSE)/VLOOKUP($A904-1,$A$2:$N$1124,14,FALSE),AG903)</f>
        <v>0.20011590681385408</v>
      </c>
      <c r="AH904" s="7">
        <f>IF(DAY($A904)=1,VLOOKUP($A904-1,$A$2:$L$1124,$V$1,FALSE)/VLOOKUP($A904-1,$A$2:$N$1124,14,FALSE),AH903)</f>
        <v>7.1098693650126818E-2</v>
      </c>
      <c r="AI904" s="7">
        <f>IF(DAY($A904)=1,VLOOKUP($A904-1,$A$2:$L$1124,$W$1,FALSE)/VLOOKUP($A904-1,$A$2:$N$1124,14,FALSE),AI903)</f>
        <v>3.5431495952073493E-3</v>
      </c>
      <c r="AJ904" s="7">
        <f>IF(DAY($A904)=1,VLOOKUP($A904-1,$A$2:$L$1124,$X$1,FALSE)/VLOOKUP($A904-1,$A$2:$N$1124,14,FALSE),AJ903)</f>
        <v>6.2091740650647717E-3</v>
      </c>
      <c r="AK904" s="7">
        <f>IF(DAY($A904)=1,VLOOKUP($A904-1,$A$2:$L$1124,$Y$1,FALSE)/VLOOKUP($A904-1,$A$2:$N$1124,14,FALSE),AK903)</f>
        <v>0.11520899138762246</v>
      </c>
      <c r="AL904" s="7">
        <f>IF(DAY($A904)=1,VLOOKUP($A904-1,$A$2:$L$1124,$Z$1,FALSE)/VLOOKUP($A904-1,$A$2:$N$1124,14,FALSE),AL903)</f>
        <v>8.2109283274129155E-3</v>
      </c>
      <c r="AM904" s="7">
        <f>IF(DAY($A904)=1,VLOOKUP($A904-1,$A$2:$L$1124,$AA$1,FALSE)/VLOOKUP($A904-1,$A$2:$N$1124,14,FALSE),AM903)</f>
        <v>7.9015055685529474E-3</v>
      </c>
      <c r="AO904" s="12">
        <f>VLOOKUP($A904,BTC!$A$1:$G$1853,5,FALSE)</f>
        <v>6776.55</v>
      </c>
      <c r="AP904" s="12">
        <f>VLOOKUP($A904,XRP!$A$1:$G$1853,5,FALSE)</f>
        <v>0.53928600000000004</v>
      </c>
      <c r="AQ904" s="12">
        <f>VLOOKUP($A904,LTC!$A$1:$G$1853,5,FALSE)</f>
        <v>97.99</v>
      </c>
      <c r="AR904" s="12">
        <f>VLOOKUP($A904,ETC!$A$1:$G$1853,5,FALSE)</f>
        <v>17.27</v>
      </c>
      <c r="AS904" s="12">
        <f>VLOOKUP($A904,ETH!$A$1:$G$1853,5,FALSE)</f>
        <v>536.27</v>
      </c>
      <c r="AT904" s="12">
        <f>VLOOKUP($A904,BCH!$A$1:$G$1853,5,FALSE)</f>
        <v>890.45</v>
      </c>
      <c r="AU904" s="12">
        <f>VLOOKUP($A904,XMR!$A$1:$G$1853,5,FALSE)</f>
        <v>122.55</v>
      </c>
      <c r="AV904" s="12">
        <f>VLOOKUP($A904,ZEC!$A$1:$G$1853,5,FALSE)</f>
        <v>193.68</v>
      </c>
      <c r="AW904" s="12">
        <f>VLOOKUP($A904,EOS!$A$1:$G$1853,5,FALSE)</f>
        <v>10.42</v>
      </c>
      <c r="AX904" s="12">
        <f>VLOOKUP($A904,DASH!$A$1:$G$1853,5,FALSE)</f>
        <v>265.3</v>
      </c>
      <c r="AY904" s="12">
        <f>VLOOKUP($A904,XLM!$A$1:$G$1853,5,FALSE)</f>
        <v>0.23218800000000001</v>
      </c>
      <c r="BA904" s="24">
        <v>1</v>
      </c>
      <c r="BB904" s="24">
        <v>1</v>
      </c>
      <c r="BC904" s="24">
        <v>1</v>
      </c>
      <c r="BD904" s="24">
        <v>1</v>
      </c>
      <c r="BE904" s="24">
        <v>1</v>
      </c>
      <c r="BF904" s="24">
        <v>1</v>
      </c>
      <c r="BG904" s="24">
        <v>1</v>
      </c>
      <c r="BH904" s="24">
        <v>1</v>
      </c>
      <c r="BI904" s="24">
        <v>1</v>
      </c>
      <c r="BJ904" s="24">
        <v>1</v>
      </c>
      <c r="BK904" s="24">
        <v>1</v>
      </c>
      <c r="BM904" s="19">
        <f>IF(SUM(BA903:BK903)=SUM(BA904:BK904),BM903,BM903*SUMPRODUCT(BA904:BK904,AO904:AY904,Q904:AA904)/SUMPRODUCT(BA903:BK903,AO904:AY904,AC904:AM904))</f>
        <v>0.8185351248056717</v>
      </c>
      <c r="BN904" s="26">
        <f>SUMPRODUCT(AO904:AY904,BA904:BK904,Q904:AA904)/BM904</f>
        <v>4497.6028327398735</v>
      </c>
      <c r="BO904">
        <f t="shared" si="235"/>
        <v>6776.55</v>
      </c>
    </row>
    <row r="905" spans="1:67" x14ac:dyDescent="0.75">
      <c r="A905" s="3">
        <v>43272</v>
      </c>
      <c r="B905" s="46">
        <f>INDEX('Index Volume'!B:B,MATCH(Index_New!$A905,'Index Volume'!$A:$A,0))</f>
        <v>3529129984</v>
      </c>
      <c r="C905" s="46">
        <f>INDEX('Index Volume'!C:C,MATCH(Index_New!$A905,'Index Volume'!$A:$A,0))</f>
        <v>194312000</v>
      </c>
      <c r="D905" s="46">
        <f>INDEX('Index Volume'!D:D,MATCH(Index_New!$A905,'Index Volume'!$A:$A,0))</f>
        <v>261544000</v>
      </c>
      <c r="E905" s="46">
        <f>INDEX('Index Volume'!E:E,MATCH(Index_New!$A905,'Index Volume'!$A:$A,0))</f>
        <v>399804000</v>
      </c>
      <c r="F905" s="46">
        <f>INDEX('Index Volume'!F:F,MATCH(Index_New!$A905,'Index Volume'!$A:$A,0))</f>
        <v>1462070016</v>
      </c>
      <c r="G905" s="46">
        <f>INDEX('Index Volume'!G:G,MATCH(Index_New!$A905,'Index Volume'!$A:$A,0))</f>
        <v>361313984</v>
      </c>
      <c r="H905" s="46">
        <f>INDEX('Index Volume'!H:H,MATCH(Index_New!$A905,'Index Volume'!$A:$A,0))</f>
        <v>29272800</v>
      </c>
      <c r="I905" s="46">
        <f>INDEX('Index Volume'!I:I,MATCH(Index_New!$A905,'Index Volume'!$A:$A,0))</f>
        <v>43987900</v>
      </c>
      <c r="J905" s="46">
        <f>INDEX('Index Volume'!J:J,MATCH(Index_New!$A905,'Index Volume'!$A:$A,0))</f>
        <v>662139008</v>
      </c>
      <c r="K905" s="46">
        <f>INDEX('Index Volume'!K:K,MATCH(Index_New!$A905,'Index Volume'!$A:$A,0))</f>
        <v>50978600</v>
      </c>
      <c r="L905" s="46">
        <f>INDEX('Index Volume'!L:L,MATCH(Index_New!$A905,'Index Volume'!$A:$A,0))</f>
        <v>38175500</v>
      </c>
      <c r="M905" s="46">
        <f t="shared" si="221"/>
        <v>7032727792</v>
      </c>
      <c r="N905" s="1">
        <f t="shared" si="222"/>
        <v>7032727792</v>
      </c>
      <c r="O905" t="b">
        <f t="shared" si="223"/>
        <v>1</v>
      </c>
      <c r="Q905" s="7">
        <f t="shared" si="224"/>
        <v>0.51687638118904267</v>
      </c>
      <c r="R905" s="7">
        <f t="shared" si="225"/>
        <v>2.8562870091159698E-2</v>
      </c>
      <c r="S905" s="7">
        <f t="shared" si="226"/>
        <v>2.9959621536890364E-2</v>
      </c>
      <c r="T905" s="7">
        <f t="shared" si="227"/>
        <v>1.2312777775065934E-2</v>
      </c>
      <c r="U905" s="7">
        <f t="shared" si="228"/>
        <v>0.20011590681385408</v>
      </c>
      <c r="V905" s="7">
        <f t="shared" si="229"/>
        <v>7.1098693650126818E-2</v>
      </c>
      <c r="W905" s="7">
        <f t="shared" si="230"/>
        <v>3.5431495952073493E-3</v>
      </c>
      <c r="X905" s="7">
        <f t="shared" si="231"/>
        <v>6.2091740650647717E-3</v>
      </c>
      <c r="Y905" s="7">
        <f t="shared" si="232"/>
        <v>0.11520899138762246</v>
      </c>
      <c r="Z905" s="7">
        <f t="shared" si="233"/>
        <v>8.2109283274129155E-3</v>
      </c>
      <c r="AA905" s="7">
        <f t="shared" si="234"/>
        <v>7.9015055685529474E-3</v>
      </c>
      <c r="AC905" s="7">
        <f>IF(DAY($A905)=1,VLOOKUP($A905-1,$A$2:$L$1124,$Q$1,FALSE)/VLOOKUP($A905-1,$A$2:$N$1124,14,FALSE),AC904)</f>
        <v>0.51687638118904267</v>
      </c>
      <c r="AD905" s="7">
        <f>IF(DAY($A905)=1,VLOOKUP($A905-1,$A$2:$L$1124,$R$1,FALSE)/VLOOKUP($A905-1,$A$2:$N$1124,14,FALSE),AD904)</f>
        <v>2.8562870091159698E-2</v>
      </c>
      <c r="AE905" s="7">
        <f>IF(DAY($A905)=1,VLOOKUP($A905-1,$A$2:$L$1124,$S$1,FALSE)/VLOOKUP($A905-1,$A$2:$N$1124,14,FALSE),AE904)</f>
        <v>2.9959621536890364E-2</v>
      </c>
      <c r="AF905" s="7">
        <f>IF(DAY($A905)=1,VLOOKUP($A905-1,$A$2:$L$1124,$T$1,FALSE)/VLOOKUP($A905-1,$A$2:$N$1124,14,FALSE),AF904)</f>
        <v>1.2312777775065934E-2</v>
      </c>
      <c r="AG905" s="7">
        <f>IF(DAY($A905)=1,VLOOKUP($A905-1,$A$2:$L$1124,$U$1,FALSE)/VLOOKUP($A905-1,$A$2:$N$1124,14,FALSE),AG904)</f>
        <v>0.20011590681385408</v>
      </c>
      <c r="AH905" s="7">
        <f>IF(DAY($A905)=1,VLOOKUP($A905-1,$A$2:$L$1124,$V$1,FALSE)/VLOOKUP($A905-1,$A$2:$N$1124,14,FALSE),AH904)</f>
        <v>7.1098693650126818E-2</v>
      </c>
      <c r="AI905" s="7">
        <f>IF(DAY($A905)=1,VLOOKUP($A905-1,$A$2:$L$1124,$W$1,FALSE)/VLOOKUP($A905-1,$A$2:$N$1124,14,FALSE),AI904)</f>
        <v>3.5431495952073493E-3</v>
      </c>
      <c r="AJ905" s="7">
        <f>IF(DAY($A905)=1,VLOOKUP($A905-1,$A$2:$L$1124,$X$1,FALSE)/VLOOKUP($A905-1,$A$2:$N$1124,14,FALSE),AJ904)</f>
        <v>6.2091740650647717E-3</v>
      </c>
      <c r="AK905" s="7">
        <f>IF(DAY($A905)=1,VLOOKUP($A905-1,$A$2:$L$1124,$Y$1,FALSE)/VLOOKUP($A905-1,$A$2:$N$1124,14,FALSE),AK904)</f>
        <v>0.11520899138762246</v>
      </c>
      <c r="AL905" s="7">
        <f>IF(DAY($A905)=1,VLOOKUP($A905-1,$A$2:$L$1124,$Z$1,FALSE)/VLOOKUP($A905-1,$A$2:$N$1124,14,FALSE),AL904)</f>
        <v>8.2109283274129155E-3</v>
      </c>
      <c r="AM905" s="7">
        <f>IF(DAY($A905)=1,VLOOKUP($A905-1,$A$2:$L$1124,$AA$1,FALSE)/VLOOKUP($A905-1,$A$2:$N$1124,14,FALSE),AM904)</f>
        <v>7.9015055685529474E-3</v>
      </c>
      <c r="AO905" s="12">
        <f>VLOOKUP($A905,BTC!$A$1:$G$1853,5,FALSE)</f>
        <v>6729.74</v>
      </c>
      <c r="AP905" s="12">
        <f>VLOOKUP($A905,XRP!$A$1:$G$1853,5,FALSE)</f>
        <v>0.534775</v>
      </c>
      <c r="AQ905" s="12">
        <f>VLOOKUP($A905,LTC!$A$1:$G$1853,5,FALSE)</f>
        <v>96.93</v>
      </c>
      <c r="AR905" s="12">
        <f>VLOOKUP($A905,ETC!$A$1:$G$1853,5,FALSE)</f>
        <v>17.579999999999998</v>
      </c>
      <c r="AS905" s="12">
        <f>VLOOKUP($A905,ETH!$A$1:$G$1853,5,FALSE)</f>
        <v>527.37</v>
      </c>
      <c r="AT905" s="12">
        <f>VLOOKUP($A905,BCH!$A$1:$G$1853,5,FALSE)</f>
        <v>874.09</v>
      </c>
      <c r="AU905" s="12">
        <f>VLOOKUP($A905,XMR!$A$1:$G$1853,5,FALSE)</f>
        <v>123.61</v>
      </c>
      <c r="AV905" s="12">
        <f>VLOOKUP($A905,ZEC!$A$1:$G$1853,5,FALSE)</f>
        <v>192.73</v>
      </c>
      <c r="AW905" s="12">
        <f>VLOOKUP($A905,EOS!$A$1:$G$1853,5,FALSE)</f>
        <v>10.42</v>
      </c>
      <c r="AX905" s="12">
        <f>VLOOKUP($A905,DASH!$A$1:$G$1853,5,FALSE)</f>
        <v>260.83</v>
      </c>
      <c r="AY905" s="12">
        <f>VLOOKUP($A905,XLM!$A$1:$G$1853,5,FALSE)</f>
        <v>0.22799700000000001</v>
      </c>
      <c r="BA905" s="24">
        <v>1</v>
      </c>
      <c r="BB905" s="24">
        <v>1</v>
      </c>
      <c r="BC905" s="24">
        <v>1</v>
      </c>
      <c r="BD905" s="24">
        <v>1</v>
      </c>
      <c r="BE905" s="24">
        <v>1</v>
      </c>
      <c r="BF905" s="24">
        <v>1</v>
      </c>
      <c r="BG905" s="24">
        <v>1</v>
      </c>
      <c r="BH905" s="24">
        <v>1</v>
      </c>
      <c r="BI905" s="24">
        <v>1</v>
      </c>
      <c r="BJ905" s="24">
        <v>1</v>
      </c>
      <c r="BK905" s="24">
        <v>1</v>
      </c>
      <c r="BM905" s="19">
        <f>IF(SUM(BA904:BK904)=SUM(BA905:BK905),BM904,BM904*SUMPRODUCT(BA905:BK905,AO905:AY905,Q905:AA905)/SUMPRODUCT(BA904:BK904,AO905:AY905,AC905:AM905))</f>
        <v>0.8185351248056717</v>
      </c>
      <c r="BN905" s="26">
        <f>SUMPRODUCT(AO905:AY905,BA905:BK905,Q905:AA905)/BM905</f>
        <v>4464.3652393804832</v>
      </c>
      <c r="BO905">
        <f t="shared" si="235"/>
        <v>6729.74</v>
      </c>
    </row>
    <row r="906" spans="1:67" x14ac:dyDescent="0.75">
      <c r="A906" s="4">
        <v>43273</v>
      </c>
      <c r="B906" s="46">
        <f>INDEX('Index Volume'!B:B,MATCH(Index_New!$A906,'Index Volume'!$A:$A,0))</f>
        <v>5079810048</v>
      </c>
      <c r="C906" s="46">
        <f>INDEX('Index Volume'!C:C,MATCH(Index_New!$A906,'Index Volume'!$A:$A,0))</f>
        <v>339428992</v>
      </c>
      <c r="D906" s="46">
        <f>INDEX('Index Volume'!D:D,MATCH(Index_New!$A906,'Index Volume'!$A:$A,0))</f>
        <v>458636992</v>
      </c>
      <c r="E906" s="46">
        <f>INDEX('Index Volume'!E:E,MATCH(Index_New!$A906,'Index Volume'!$A:$A,0))</f>
        <v>455676992</v>
      </c>
      <c r="F906" s="46">
        <f>INDEX('Index Volume'!F:F,MATCH(Index_New!$A906,'Index Volume'!$A:$A,0))</f>
        <v>2226030080</v>
      </c>
      <c r="G906" s="46">
        <f>INDEX('Index Volume'!G:G,MATCH(Index_New!$A906,'Index Volume'!$A:$A,0))</f>
        <v>589187968</v>
      </c>
      <c r="H906" s="46">
        <f>INDEX('Index Volume'!H:H,MATCH(Index_New!$A906,'Index Volume'!$A:$A,0))</f>
        <v>40058500</v>
      </c>
      <c r="I906" s="46">
        <f>INDEX('Index Volume'!I:I,MATCH(Index_New!$A906,'Index Volume'!$A:$A,0))</f>
        <v>48782000</v>
      </c>
      <c r="J906" s="46">
        <f>INDEX('Index Volume'!J:J,MATCH(Index_New!$A906,'Index Volume'!$A:$A,0))</f>
        <v>1258310016</v>
      </c>
      <c r="K906" s="46">
        <f>INDEX('Index Volume'!K:K,MATCH(Index_New!$A906,'Index Volume'!$A:$A,0))</f>
        <v>58715100</v>
      </c>
      <c r="L906" s="46">
        <f>INDEX('Index Volume'!L:L,MATCH(Index_New!$A906,'Index Volume'!$A:$A,0))</f>
        <v>41435400</v>
      </c>
      <c r="M906" s="46">
        <f t="shared" si="221"/>
        <v>10596072088</v>
      </c>
      <c r="N906" s="1">
        <f t="shared" si="222"/>
        <v>10596072088</v>
      </c>
      <c r="O906" t="b">
        <f t="shared" si="223"/>
        <v>1</v>
      </c>
      <c r="Q906" s="7">
        <f t="shared" si="224"/>
        <v>0.51687638118904267</v>
      </c>
      <c r="R906" s="7">
        <f t="shared" si="225"/>
        <v>2.8562870091159698E-2</v>
      </c>
      <c r="S906" s="7">
        <f t="shared" si="226"/>
        <v>2.9959621536890364E-2</v>
      </c>
      <c r="T906" s="7">
        <f t="shared" si="227"/>
        <v>1.2312777775065934E-2</v>
      </c>
      <c r="U906" s="7">
        <f t="shared" si="228"/>
        <v>0.20011590681385408</v>
      </c>
      <c r="V906" s="7">
        <f t="shared" si="229"/>
        <v>7.1098693650126818E-2</v>
      </c>
      <c r="W906" s="7">
        <f t="shared" si="230"/>
        <v>3.5431495952073493E-3</v>
      </c>
      <c r="X906" s="7">
        <f t="shared" si="231"/>
        <v>6.2091740650647717E-3</v>
      </c>
      <c r="Y906" s="7">
        <f t="shared" si="232"/>
        <v>0.11520899138762246</v>
      </c>
      <c r="Z906" s="7">
        <f t="shared" si="233"/>
        <v>8.2109283274129155E-3</v>
      </c>
      <c r="AA906" s="7">
        <f t="shared" si="234"/>
        <v>7.9015055685529474E-3</v>
      </c>
      <c r="AC906" s="7">
        <f>IF(DAY($A906)=1,VLOOKUP($A906-1,$A$2:$L$1124,$Q$1,FALSE)/VLOOKUP($A906-1,$A$2:$N$1124,14,FALSE),AC905)</f>
        <v>0.51687638118904267</v>
      </c>
      <c r="AD906" s="7">
        <f>IF(DAY($A906)=1,VLOOKUP($A906-1,$A$2:$L$1124,$R$1,FALSE)/VLOOKUP($A906-1,$A$2:$N$1124,14,FALSE),AD905)</f>
        <v>2.8562870091159698E-2</v>
      </c>
      <c r="AE906" s="7">
        <f>IF(DAY($A906)=1,VLOOKUP($A906-1,$A$2:$L$1124,$S$1,FALSE)/VLOOKUP($A906-1,$A$2:$N$1124,14,FALSE),AE905)</f>
        <v>2.9959621536890364E-2</v>
      </c>
      <c r="AF906" s="7">
        <f>IF(DAY($A906)=1,VLOOKUP($A906-1,$A$2:$L$1124,$T$1,FALSE)/VLOOKUP($A906-1,$A$2:$N$1124,14,FALSE),AF905)</f>
        <v>1.2312777775065934E-2</v>
      </c>
      <c r="AG906" s="7">
        <f>IF(DAY($A906)=1,VLOOKUP($A906-1,$A$2:$L$1124,$U$1,FALSE)/VLOOKUP($A906-1,$A$2:$N$1124,14,FALSE),AG905)</f>
        <v>0.20011590681385408</v>
      </c>
      <c r="AH906" s="7">
        <f>IF(DAY($A906)=1,VLOOKUP($A906-1,$A$2:$L$1124,$V$1,FALSE)/VLOOKUP($A906-1,$A$2:$N$1124,14,FALSE),AH905)</f>
        <v>7.1098693650126818E-2</v>
      </c>
      <c r="AI906" s="7">
        <f>IF(DAY($A906)=1,VLOOKUP($A906-1,$A$2:$L$1124,$W$1,FALSE)/VLOOKUP($A906-1,$A$2:$N$1124,14,FALSE),AI905)</f>
        <v>3.5431495952073493E-3</v>
      </c>
      <c r="AJ906" s="7">
        <f>IF(DAY($A906)=1,VLOOKUP($A906-1,$A$2:$L$1124,$X$1,FALSE)/VLOOKUP($A906-1,$A$2:$N$1124,14,FALSE),AJ905)</f>
        <v>6.2091740650647717E-3</v>
      </c>
      <c r="AK906" s="7">
        <f>IF(DAY($A906)=1,VLOOKUP($A906-1,$A$2:$L$1124,$Y$1,FALSE)/VLOOKUP($A906-1,$A$2:$N$1124,14,FALSE),AK905)</f>
        <v>0.11520899138762246</v>
      </c>
      <c r="AL906" s="7">
        <f>IF(DAY($A906)=1,VLOOKUP($A906-1,$A$2:$L$1124,$Z$1,FALSE)/VLOOKUP($A906-1,$A$2:$N$1124,14,FALSE),AL905)</f>
        <v>8.2109283274129155E-3</v>
      </c>
      <c r="AM906" s="7">
        <f>IF(DAY($A906)=1,VLOOKUP($A906-1,$A$2:$L$1124,$AA$1,FALSE)/VLOOKUP($A906-1,$A$2:$N$1124,14,FALSE),AM905)</f>
        <v>7.9015055685529474E-3</v>
      </c>
      <c r="AO906" s="12">
        <f>VLOOKUP($A906,BTC!$A$1:$G$1853,5,FALSE)</f>
        <v>6083.69</v>
      </c>
      <c r="AP906" s="12">
        <f>VLOOKUP($A906,XRP!$A$1:$G$1853,5,FALSE)</f>
        <v>0.48694700000000002</v>
      </c>
      <c r="AQ906" s="12">
        <f>VLOOKUP($A906,LTC!$A$1:$G$1853,5,FALSE)</f>
        <v>85.08</v>
      </c>
      <c r="AR906" s="12">
        <f>VLOOKUP($A906,ETC!$A$1:$G$1853,5,FALSE)</f>
        <v>14.62</v>
      </c>
      <c r="AS906" s="12">
        <f>VLOOKUP($A906,ETH!$A$1:$G$1853,5,FALSE)</f>
        <v>465.82</v>
      </c>
      <c r="AT906" s="12">
        <f>VLOOKUP($A906,BCH!$A$1:$G$1853,5,FALSE)</f>
        <v>755.97</v>
      </c>
      <c r="AU906" s="12">
        <f>VLOOKUP($A906,XMR!$A$1:$G$1853,5,FALSE)</f>
        <v>110.6</v>
      </c>
      <c r="AV906" s="12">
        <f>VLOOKUP($A906,ZEC!$A$1:$G$1853,5,FALSE)</f>
        <v>168.79</v>
      </c>
      <c r="AW906" s="12">
        <f>VLOOKUP($A906,EOS!$A$1:$G$1853,5,FALSE)</f>
        <v>8.66</v>
      </c>
      <c r="AX906" s="12">
        <f>VLOOKUP($A906,DASH!$A$1:$G$1853,5,FALSE)</f>
        <v>236.48</v>
      </c>
      <c r="AY906" s="12">
        <f>VLOOKUP($A906,XLM!$A$1:$G$1853,5,FALSE)</f>
        <v>0.203407</v>
      </c>
      <c r="BA906" s="24">
        <v>1</v>
      </c>
      <c r="BB906" s="24">
        <v>1</v>
      </c>
      <c r="BC906" s="24">
        <v>1</v>
      </c>
      <c r="BD906" s="24">
        <v>1</v>
      </c>
      <c r="BE906" s="24">
        <v>1</v>
      </c>
      <c r="BF906" s="24">
        <v>1</v>
      </c>
      <c r="BG906" s="24">
        <v>1</v>
      </c>
      <c r="BH906" s="24">
        <v>1</v>
      </c>
      <c r="BI906" s="24">
        <v>1</v>
      </c>
      <c r="BJ906" s="24">
        <v>1</v>
      </c>
      <c r="BK906" s="24">
        <v>1</v>
      </c>
      <c r="BM906" s="19">
        <f>IF(SUM(BA905:BK905)=SUM(BA906:BK906),BM905,BM905*SUMPRODUCT(BA906:BK906,AO906:AY906,Q906:AA906)/SUMPRODUCT(BA905:BK905,AO906:AY906,AC906:AM906))</f>
        <v>0.8185351248056717</v>
      </c>
      <c r="BN906" s="26">
        <f>SUMPRODUCT(AO906:AY906,BA906:BK906,Q906:AA906)/BM906</f>
        <v>4029.8893534698764</v>
      </c>
      <c r="BO906">
        <f t="shared" si="235"/>
        <v>6083.69</v>
      </c>
    </row>
    <row r="907" spans="1:67" x14ac:dyDescent="0.75">
      <c r="A907" s="3">
        <v>43274</v>
      </c>
      <c r="B907" s="46">
        <f>INDEX('Index Volume'!B:B,MATCH(Index_New!$A907,'Index Volume'!$A:$A,0))</f>
        <v>3431360000</v>
      </c>
      <c r="C907" s="46">
        <f>INDEX('Index Volume'!C:C,MATCH(Index_New!$A907,'Index Volume'!$A:$A,0))</f>
        <v>204927008</v>
      </c>
      <c r="D907" s="46">
        <f>INDEX('Index Volume'!D:D,MATCH(Index_New!$A907,'Index Volume'!$A:$A,0))</f>
        <v>439203008</v>
      </c>
      <c r="E907" s="46">
        <f>INDEX('Index Volume'!E:E,MATCH(Index_New!$A907,'Index Volume'!$A:$A,0))</f>
        <v>214750000</v>
      </c>
      <c r="F907" s="46">
        <f>INDEX('Index Volume'!F:F,MATCH(Index_New!$A907,'Index Volume'!$A:$A,0))</f>
        <v>1651379968</v>
      </c>
      <c r="G907" s="46">
        <f>INDEX('Index Volume'!G:G,MATCH(Index_New!$A907,'Index Volume'!$A:$A,0))</f>
        <v>397206016</v>
      </c>
      <c r="H907" s="46">
        <f>INDEX('Index Volume'!H:H,MATCH(Index_New!$A907,'Index Volume'!$A:$A,0))</f>
        <v>33435900</v>
      </c>
      <c r="I907" s="46">
        <f>INDEX('Index Volume'!I:I,MATCH(Index_New!$A907,'Index Volume'!$A:$A,0))</f>
        <v>40087600</v>
      </c>
      <c r="J907" s="46">
        <f>INDEX('Index Volume'!J:J,MATCH(Index_New!$A907,'Index Volume'!$A:$A,0))</f>
        <v>709977024</v>
      </c>
      <c r="K907" s="46">
        <f>INDEX('Index Volume'!K:K,MATCH(Index_New!$A907,'Index Volume'!$A:$A,0))</f>
        <v>55232200</v>
      </c>
      <c r="L907" s="46">
        <f>INDEX('Index Volume'!L:L,MATCH(Index_New!$A907,'Index Volume'!$A:$A,0))</f>
        <v>33872100</v>
      </c>
      <c r="M907" s="46">
        <f t="shared" si="221"/>
        <v>7211430824</v>
      </c>
      <c r="N907" s="1">
        <f t="shared" si="222"/>
        <v>7211430824</v>
      </c>
      <c r="O907" t="b">
        <f t="shared" si="223"/>
        <v>1</v>
      </c>
      <c r="Q907" s="7">
        <f t="shared" si="224"/>
        <v>0.51687638118904267</v>
      </c>
      <c r="R907" s="7">
        <f t="shared" si="225"/>
        <v>2.8562870091159698E-2</v>
      </c>
      <c r="S907" s="7">
        <f t="shared" si="226"/>
        <v>2.9959621536890364E-2</v>
      </c>
      <c r="T907" s="7">
        <f t="shared" si="227"/>
        <v>1.2312777775065934E-2</v>
      </c>
      <c r="U907" s="7">
        <f t="shared" si="228"/>
        <v>0.20011590681385408</v>
      </c>
      <c r="V907" s="7">
        <f t="shared" si="229"/>
        <v>7.1098693650126818E-2</v>
      </c>
      <c r="W907" s="7">
        <f t="shared" si="230"/>
        <v>3.5431495952073493E-3</v>
      </c>
      <c r="X907" s="7">
        <f t="shared" si="231"/>
        <v>6.2091740650647717E-3</v>
      </c>
      <c r="Y907" s="7">
        <f t="shared" si="232"/>
        <v>0.11520899138762246</v>
      </c>
      <c r="Z907" s="7">
        <f t="shared" si="233"/>
        <v>8.2109283274129155E-3</v>
      </c>
      <c r="AA907" s="7">
        <f t="shared" si="234"/>
        <v>7.9015055685529474E-3</v>
      </c>
      <c r="AC907" s="7">
        <f>IF(DAY($A907)=1,VLOOKUP($A907-1,$A$2:$L$1124,$Q$1,FALSE)/VLOOKUP($A907-1,$A$2:$N$1124,14,FALSE),AC906)</f>
        <v>0.51687638118904267</v>
      </c>
      <c r="AD907" s="7">
        <f>IF(DAY($A907)=1,VLOOKUP($A907-1,$A$2:$L$1124,$R$1,FALSE)/VLOOKUP($A907-1,$A$2:$N$1124,14,FALSE),AD906)</f>
        <v>2.8562870091159698E-2</v>
      </c>
      <c r="AE907" s="7">
        <f>IF(DAY($A907)=1,VLOOKUP($A907-1,$A$2:$L$1124,$S$1,FALSE)/VLOOKUP($A907-1,$A$2:$N$1124,14,FALSE),AE906)</f>
        <v>2.9959621536890364E-2</v>
      </c>
      <c r="AF907" s="7">
        <f>IF(DAY($A907)=1,VLOOKUP($A907-1,$A$2:$L$1124,$T$1,FALSE)/VLOOKUP($A907-1,$A$2:$N$1124,14,FALSE),AF906)</f>
        <v>1.2312777775065934E-2</v>
      </c>
      <c r="AG907" s="7">
        <f>IF(DAY($A907)=1,VLOOKUP($A907-1,$A$2:$L$1124,$U$1,FALSE)/VLOOKUP($A907-1,$A$2:$N$1124,14,FALSE),AG906)</f>
        <v>0.20011590681385408</v>
      </c>
      <c r="AH907" s="7">
        <f>IF(DAY($A907)=1,VLOOKUP($A907-1,$A$2:$L$1124,$V$1,FALSE)/VLOOKUP($A907-1,$A$2:$N$1124,14,FALSE),AH906)</f>
        <v>7.1098693650126818E-2</v>
      </c>
      <c r="AI907" s="7">
        <f>IF(DAY($A907)=1,VLOOKUP($A907-1,$A$2:$L$1124,$W$1,FALSE)/VLOOKUP($A907-1,$A$2:$N$1124,14,FALSE),AI906)</f>
        <v>3.5431495952073493E-3</v>
      </c>
      <c r="AJ907" s="7">
        <f>IF(DAY($A907)=1,VLOOKUP($A907-1,$A$2:$L$1124,$X$1,FALSE)/VLOOKUP($A907-1,$A$2:$N$1124,14,FALSE),AJ906)</f>
        <v>6.2091740650647717E-3</v>
      </c>
      <c r="AK907" s="7">
        <f>IF(DAY($A907)=1,VLOOKUP($A907-1,$A$2:$L$1124,$Y$1,FALSE)/VLOOKUP($A907-1,$A$2:$N$1124,14,FALSE),AK906)</f>
        <v>0.11520899138762246</v>
      </c>
      <c r="AL907" s="7">
        <f>IF(DAY($A907)=1,VLOOKUP($A907-1,$A$2:$L$1124,$Z$1,FALSE)/VLOOKUP($A907-1,$A$2:$N$1124,14,FALSE),AL906)</f>
        <v>8.2109283274129155E-3</v>
      </c>
      <c r="AM907" s="7">
        <f>IF(DAY($A907)=1,VLOOKUP($A907-1,$A$2:$L$1124,$AA$1,FALSE)/VLOOKUP($A907-1,$A$2:$N$1124,14,FALSE),AM906)</f>
        <v>7.9015055685529474E-3</v>
      </c>
      <c r="AO907" s="12">
        <f>VLOOKUP($A907,BTC!$A$1:$G$1853,5,FALSE)</f>
        <v>6162.48</v>
      </c>
      <c r="AP907" s="12">
        <f>VLOOKUP($A907,XRP!$A$1:$G$1853,5,FALSE)</f>
        <v>0.491284</v>
      </c>
      <c r="AQ907" s="12">
        <f>VLOOKUP($A907,LTC!$A$1:$G$1853,5,FALSE)</f>
        <v>82.6</v>
      </c>
      <c r="AR907" s="12">
        <f>VLOOKUP($A907,ETC!$A$1:$G$1853,5,FALSE)</f>
        <v>14.81</v>
      </c>
      <c r="AS907" s="12">
        <f>VLOOKUP($A907,ETH!$A$1:$G$1853,5,FALSE)</f>
        <v>474.52</v>
      </c>
      <c r="AT907" s="12">
        <f>VLOOKUP($A907,BCH!$A$1:$G$1853,5,FALSE)</f>
        <v>762.76</v>
      </c>
      <c r="AU907" s="12">
        <f>VLOOKUP($A907,XMR!$A$1:$G$1853,5,FALSE)</f>
        <v>115.38</v>
      </c>
      <c r="AV907" s="12">
        <f>VLOOKUP($A907,ZEC!$A$1:$G$1853,5,FALSE)</f>
        <v>171.02</v>
      </c>
      <c r="AW907" s="12">
        <f>VLOOKUP($A907,EOS!$A$1:$G$1853,5,FALSE)</f>
        <v>8.41</v>
      </c>
      <c r="AX907" s="12">
        <f>VLOOKUP($A907,DASH!$A$1:$G$1853,5,FALSE)</f>
        <v>243.01</v>
      </c>
      <c r="AY907" s="12">
        <f>VLOOKUP($A907,XLM!$A$1:$G$1853,5,FALSE)</f>
        <v>0.203515</v>
      </c>
      <c r="BA907" s="24">
        <v>1</v>
      </c>
      <c r="BB907" s="24">
        <v>1</v>
      </c>
      <c r="BC907" s="24">
        <v>1</v>
      </c>
      <c r="BD907" s="24">
        <v>1</v>
      </c>
      <c r="BE907" s="24">
        <v>1</v>
      </c>
      <c r="BF907" s="24">
        <v>1</v>
      </c>
      <c r="BG907" s="24">
        <v>1</v>
      </c>
      <c r="BH907" s="24">
        <v>1</v>
      </c>
      <c r="BI907" s="24">
        <v>1</v>
      </c>
      <c r="BJ907" s="24">
        <v>1</v>
      </c>
      <c r="BK907" s="24">
        <v>1</v>
      </c>
      <c r="BM907" s="19">
        <f>IF(SUM(BA906:BK906)=SUM(BA907:BK907),BM906,BM906*SUMPRODUCT(BA907:BK907,AO907:AY907,Q907:AA907)/SUMPRODUCT(BA906:BK906,AO907:AY907,AC907:AM907))</f>
        <v>0.8185351248056717</v>
      </c>
      <c r="BN907" s="26">
        <f>SUMPRODUCT(AO907:AY907,BA907:BK907,Q907:AA907)/BM907</f>
        <v>4082.3394187343324</v>
      </c>
      <c r="BO907">
        <f t="shared" si="235"/>
        <v>6162.48</v>
      </c>
    </row>
    <row r="908" spans="1:67" x14ac:dyDescent="0.75">
      <c r="A908" s="4">
        <v>43275</v>
      </c>
      <c r="B908" s="46">
        <f>INDEX('Index Volume'!B:B,MATCH(Index_New!$A908,'Index Volume'!$A:$A,0))</f>
        <v>4566909952</v>
      </c>
      <c r="C908" s="46">
        <f>INDEX('Index Volume'!C:C,MATCH(Index_New!$A908,'Index Volume'!$A:$A,0))</f>
        <v>369520000</v>
      </c>
      <c r="D908" s="46">
        <f>INDEX('Index Volume'!D:D,MATCH(Index_New!$A908,'Index Volume'!$A:$A,0))</f>
        <v>449884992</v>
      </c>
      <c r="E908" s="46">
        <f>INDEX('Index Volume'!E:E,MATCH(Index_New!$A908,'Index Volume'!$A:$A,0))</f>
        <v>270734016</v>
      </c>
      <c r="F908" s="46">
        <f>INDEX('Index Volume'!F:F,MATCH(Index_New!$A908,'Index Volume'!$A:$A,0))</f>
        <v>2490579968</v>
      </c>
      <c r="G908" s="46">
        <f>INDEX('Index Volume'!G:G,MATCH(Index_New!$A908,'Index Volume'!$A:$A,0))</f>
        <v>642142016</v>
      </c>
      <c r="H908" s="46">
        <f>INDEX('Index Volume'!H:H,MATCH(Index_New!$A908,'Index Volume'!$A:$A,0))</f>
        <v>45338000</v>
      </c>
      <c r="I908" s="46">
        <f>INDEX('Index Volume'!I:I,MATCH(Index_New!$A908,'Index Volume'!$A:$A,0))</f>
        <v>40595500</v>
      </c>
      <c r="J908" s="46">
        <f>INDEX('Index Volume'!J:J,MATCH(Index_New!$A908,'Index Volume'!$A:$A,0))</f>
        <v>1397600000</v>
      </c>
      <c r="K908" s="46">
        <f>INDEX('Index Volume'!K:K,MATCH(Index_New!$A908,'Index Volume'!$A:$A,0))</f>
        <v>107736000</v>
      </c>
      <c r="L908" s="46">
        <f>INDEX('Index Volume'!L:L,MATCH(Index_New!$A908,'Index Volume'!$A:$A,0))</f>
        <v>43348500</v>
      </c>
      <c r="M908" s="46">
        <f t="shared" si="221"/>
        <v>10424388944</v>
      </c>
      <c r="N908" s="1">
        <f t="shared" si="222"/>
        <v>10424388944</v>
      </c>
      <c r="O908" t="b">
        <f t="shared" si="223"/>
        <v>1</v>
      </c>
      <c r="Q908" s="7">
        <f t="shared" si="224"/>
        <v>0.51687638118904267</v>
      </c>
      <c r="R908" s="7">
        <f t="shared" si="225"/>
        <v>2.8562870091159698E-2</v>
      </c>
      <c r="S908" s="7">
        <f t="shared" si="226"/>
        <v>2.9959621536890364E-2</v>
      </c>
      <c r="T908" s="7">
        <f t="shared" si="227"/>
        <v>1.2312777775065934E-2</v>
      </c>
      <c r="U908" s="7">
        <f t="shared" si="228"/>
        <v>0.20011590681385408</v>
      </c>
      <c r="V908" s="7">
        <f t="shared" si="229"/>
        <v>7.1098693650126818E-2</v>
      </c>
      <c r="W908" s="7">
        <f t="shared" si="230"/>
        <v>3.5431495952073493E-3</v>
      </c>
      <c r="X908" s="7">
        <f t="shared" si="231"/>
        <v>6.2091740650647717E-3</v>
      </c>
      <c r="Y908" s="7">
        <f t="shared" si="232"/>
        <v>0.11520899138762246</v>
      </c>
      <c r="Z908" s="7">
        <f t="shared" si="233"/>
        <v>8.2109283274129155E-3</v>
      </c>
      <c r="AA908" s="7">
        <f t="shared" si="234"/>
        <v>7.9015055685529474E-3</v>
      </c>
      <c r="AC908" s="7">
        <f>IF(DAY($A908)=1,VLOOKUP($A908-1,$A$2:$L$1124,$Q$1,FALSE)/VLOOKUP($A908-1,$A$2:$N$1124,14,FALSE),AC907)</f>
        <v>0.51687638118904267</v>
      </c>
      <c r="AD908" s="7">
        <f>IF(DAY($A908)=1,VLOOKUP($A908-1,$A$2:$L$1124,$R$1,FALSE)/VLOOKUP($A908-1,$A$2:$N$1124,14,FALSE),AD907)</f>
        <v>2.8562870091159698E-2</v>
      </c>
      <c r="AE908" s="7">
        <f>IF(DAY($A908)=1,VLOOKUP($A908-1,$A$2:$L$1124,$S$1,FALSE)/VLOOKUP($A908-1,$A$2:$N$1124,14,FALSE),AE907)</f>
        <v>2.9959621536890364E-2</v>
      </c>
      <c r="AF908" s="7">
        <f>IF(DAY($A908)=1,VLOOKUP($A908-1,$A$2:$L$1124,$T$1,FALSE)/VLOOKUP($A908-1,$A$2:$N$1124,14,FALSE),AF907)</f>
        <v>1.2312777775065934E-2</v>
      </c>
      <c r="AG908" s="7">
        <f>IF(DAY($A908)=1,VLOOKUP($A908-1,$A$2:$L$1124,$U$1,FALSE)/VLOOKUP($A908-1,$A$2:$N$1124,14,FALSE),AG907)</f>
        <v>0.20011590681385408</v>
      </c>
      <c r="AH908" s="7">
        <f>IF(DAY($A908)=1,VLOOKUP($A908-1,$A$2:$L$1124,$V$1,FALSE)/VLOOKUP($A908-1,$A$2:$N$1124,14,FALSE),AH907)</f>
        <v>7.1098693650126818E-2</v>
      </c>
      <c r="AI908" s="7">
        <f>IF(DAY($A908)=1,VLOOKUP($A908-1,$A$2:$L$1124,$W$1,FALSE)/VLOOKUP($A908-1,$A$2:$N$1124,14,FALSE),AI907)</f>
        <v>3.5431495952073493E-3</v>
      </c>
      <c r="AJ908" s="7">
        <f>IF(DAY($A908)=1,VLOOKUP($A908-1,$A$2:$L$1124,$X$1,FALSE)/VLOOKUP($A908-1,$A$2:$N$1124,14,FALSE),AJ907)</f>
        <v>6.2091740650647717E-3</v>
      </c>
      <c r="AK908" s="7">
        <f>IF(DAY($A908)=1,VLOOKUP($A908-1,$A$2:$L$1124,$Y$1,FALSE)/VLOOKUP($A908-1,$A$2:$N$1124,14,FALSE),AK907)</f>
        <v>0.11520899138762246</v>
      </c>
      <c r="AL908" s="7">
        <f>IF(DAY($A908)=1,VLOOKUP($A908-1,$A$2:$L$1124,$Z$1,FALSE)/VLOOKUP($A908-1,$A$2:$N$1124,14,FALSE),AL907)</f>
        <v>8.2109283274129155E-3</v>
      </c>
      <c r="AM908" s="7">
        <f>IF(DAY($A908)=1,VLOOKUP($A908-1,$A$2:$L$1124,$AA$1,FALSE)/VLOOKUP($A908-1,$A$2:$N$1124,14,FALSE),AM907)</f>
        <v>7.9015055685529474E-3</v>
      </c>
      <c r="AO908" s="12">
        <f>VLOOKUP($A908,BTC!$A$1:$G$1853,5,FALSE)</f>
        <v>6173.23</v>
      </c>
      <c r="AP908" s="12">
        <f>VLOOKUP($A908,XRP!$A$1:$G$1853,5,FALSE)</f>
        <v>0.47738000000000003</v>
      </c>
      <c r="AQ908" s="12">
        <f>VLOOKUP($A908,LTC!$A$1:$G$1853,5,FALSE)</f>
        <v>80.78</v>
      </c>
      <c r="AR908" s="12">
        <f>VLOOKUP($A908,ETC!$A$1:$G$1853,5,FALSE)</f>
        <v>14.88</v>
      </c>
      <c r="AS908" s="12">
        <f>VLOOKUP($A908,ETH!$A$1:$G$1853,5,FALSE)</f>
        <v>457.67</v>
      </c>
      <c r="AT908" s="12">
        <f>VLOOKUP($A908,BCH!$A$1:$G$1853,5,FALSE)</f>
        <v>749.36</v>
      </c>
      <c r="AU908" s="12">
        <f>VLOOKUP($A908,XMR!$A$1:$G$1853,5,FALSE)</f>
        <v>121.29</v>
      </c>
      <c r="AV908" s="12">
        <f>VLOOKUP($A908,ZEC!$A$1:$G$1853,5,FALSE)</f>
        <v>167.51</v>
      </c>
      <c r="AW908" s="12">
        <f>VLOOKUP($A908,EOS!$A$1:$G$1853,5,FALSE)</f>
        <v>8.09</v>
      </c>
      <c r="AX908" s="12">
        <f>VLOOKUP($A908,DASH!$A$1:$G$1853,5,FALSE)</f>
        <v>238.04</v>
      </c>
      <c r="AY908" s="12">
        <f>VLOOKUP($A908,XLM!$A$1:$G$1853,5,FALSE)</f>
        <v>0.193633</v>
      </c>
      <c r="BA908" s="24">
        <v>1</v>
      </c>
      <c r="BB908" s="24">
        <v>1</v>
      </c>
      <c r="BC908" s="24">
        <v>1</v>
      </c>
      <c r="BD908" s="24">
        <v>1</v>
      </c>
      <c r="BE908" s="24">
        <v>1</v>
      </c>
      <c r="BF908" s="24">
        <v>1</v>
      </c>
      <c r="BG908" s="24">
        <v>1</v>
      </c>
      <c r="BH908" s="24">
        <v>1</v>
      </c>
      <c r="BI908" s="24">
        <v>1</v>
      </c>
      <c r="BJ908" s="24">
        <v>1</v>
      </c>
      <c r="BK908" s="24">
        <v>1</v>
      </c>
      <c r="BM908" s="19">
        <f>IF(SUM(BA907:BK907)=SUM(BA908:BK908),BM907,BM907*SUMPRODUCT(BA908:BK908,AO908:AY908,Q908:AA908)/SUMPRODUCT(BA907:BK907,AO908:AY908,AC908:AM908))</f>
        <v>0.8185351248056717</v>
      </c>
      <c r="BN908" s="26">
        <f>SUMPRODUCT(AO908:AY908,BA908:BK908,Q908:AA908)/BM908</f>
        <v>4083.6821544634199</v>
      </c>
      <c r="BO908">
        <f t="shared" si="235"/>
        <v>6173.23</v>
      </c>
    </row>
    <row r="909" spans="1:67" x14ac:dyDescent="0.75">
      <c r="A909" s="3">
        <v>43276</v>
      </c>
      <c r="B909" s="46">
        <f>INDEX('Index Volume'!B:B,MATCH(Index_New!$A909,'Index Volume'!$A:$A,0))</f>
        <v>5500810240</v>
      </c>
      <c r="C909" s="46">
        <f>INDEX('Index Volume'!C:C,MATCH(Index_New!$A909,'Index Volume'!$A:$A,0))</f>
        <v>231728992</v>
      </c>
      <c r="D909" s="46">
        <f>INDEX('Index Volume'!D:D,MATCH(Index_New!$A909,'Index Volume'!$A:$A,0))</f>
        <v>458366016</v>
      </c>
      <c r="E909" s="46">
        <f>INDEX('Index Volume'!E:E,MATCH(Index_New!$A909,'Index Volume'!$A:$A,0))</f>
        <v>232960000</v>
      </c>
      <c r="F909" s="46">
        <f>INDEX('Index Volume'!F:F,MATCH(Index_New!$A909,'Index Volume'!$A:$A,0))</f>
        <v>4007950080</v>
      </c>
      <c r="G909" s="46">
        <f>INDEX('Index Volume'!G:G,MATCH(Index_New!$A909,'Index Volume'!$A:$A,0))</f>
        <v>447070016</v>
      </c>
      <c r="H909" s="46">
        <f>INDEX('Index Volume'!H:H,MATCH(Index_New!$A909,'Index Volume'!$A:$A,0))</f>
        <v>37688900</v>
      </c>
      <c r="I909" s="46">
        <f>INDEX('Index Volume'!I:I,MATCH(Index_New!$A909,'Index Volume'!$A:$A,0))</f>
        <v>49277800</v>
      </c>
      <c r="J909" s="46">
        <f>INDEX('Index Volume'!J:J,MATCH(Index_New!$A909,'Index Volume'!$A:$A,0))</f>
        <v>905011968</v>
      </c>
      <c r="K909" s="46">
        <f>INDEX('Index Volume'!K:K,MATCH(Index_New!$A909,'Index Volume'!$A:$A,0))</f>
        <v>129569000</v>
      </c>
      <c r="L909" s="46">
        <f>INDEX('Index Volume'!L:L,MATCH(Index_New!$A909,'Index Volume'!$A:$A,0))</f>
        <v>38729400</v>
      </c>
      <c r="M909" s="46">
        <f t="shared" si="221"/>
        <v>12039162412</v>
      </c>
      <c r="N909" s="1">
        <f t="shared" si="222"/>
        <v>12039162412</v>
      </c>
      <c r="O909" t="b">
        <f t="shared" si="223"/>
        <v>1</v>
      </c>
      <c r="Q909" s="7">
        <f t="shared" si="224"/>
        <v>0.51687638118904267</v>
      </c>
      <c r="R909" s="7">
        <f t="shared" si="225"/>
        <v>2.8562870091159698E-2</v>
      </c>
      <c r="S909" s="7">
        <f t="shared" si="226"/>
        <v>2.9959621536890364E-2</v>
      </c>
      <c r="T909" s="7">
        <f t="shared" si="227"/>
        <v>1.2312777775065934E-2</v>
      </c>
      <c r="U909" s="7">
        <f t="shared" si="228"/>
        <v>0.20011590681385408</v>
      </c>
      <c r="V909" s="7">
        <f t="shared" si="229"/>
        <v>7.1098693650126818E-2</v>
      </c>
      <c r="W909" s="7">
        <f t="shared" si="230"/>
        <v>3.5431495952073493E-3</v>
      </c>
      <c r="X909" s="7">
        <f t="shared" si="231"/>
        <v>6.2091740650647717E-3</v>
      </c>
      <c r="Y909" s="7">
        <f t="shared" si="232"/>
        <v>0.11520899138762246</v>
      </c>
      <c r="Z909" s="7">
        <f t="shared" si="233"/>
        <v>8.2109283274129155E-3</v>
      </c>
      <c r="AA909" s="7">
        <f t="shared" si="234"/>
        <v>7.9015055685529474E-3</v>
      </c>
      <c r="AC909" s="7">
        <f>IF(DAY($A909)=1,VLOOKUP($A909-1,$A$2:$L$1124,$Q$1,FALSE)/VLOOKUP($A909-1,$A$2:$N$1124,14,FALSE),AC908)</f>
        <v>0.51687638118904267</v>
      </c>
      <c r="AD909" s="7">
        <f>IF(DAY($A909)=1,VLOOKUP($A909-1,$A$2:$L$1124,$R$1,FALSE)/VLOOKUP($A909-1,$A$2:$N$1124,14,FALSE),AD908)</f>
        <v>2.8562870091159698E-2</v>
      </c>
      <c r="AE909" s="7">
        <f>IF(DAY($A909)=1,VLOOKUP($A909-1,$A$2:$L$1124,$S$1,FALSE)/VLOOKUP($A909-1,$A$2:$N$1124,14,FALSE),AE908)</f>
        <v>2.9959621536890364E-2</v>
      </c>
      <c r="AF909" s="7">
        <f>IF(DAY($A909)=1,VLOOKUP($A909-1,$A$2:$L$1124,$T$1,FALSE)/VLOOKUP($A909-1,$A$2:$N$1124,14,FALSE),AF908)</f>
        <v>1.2312777775065934E-2</v>
      </c>
      <c r="AG909" s="7">
        <f>IF(DAY($A909)=1,VLOOKUP($A909-1,$A$2:$L$1124,$U$1,FALSE)/VLOOKUP($A909-1,$A$2:$N$1124,14,FALSE),AG908)</f>
        <v>0.20011590681385408</v>
      </c>
      <c r="AH909" s="7">
        <f>IF(DAY($A909)=1,VLOOKUP($A909-1,$A$2:$L$1124,$V$1,FALSE)/VLOOKUP($A909-1,$A$2:$N$1124,14,FALSE),AH908)</f>
        <v>7.1098693650126818E-2</v>
      </c>
      <c r="AI909" s="7">
        <f>IF(DAY($A909)=1,VLOOKUP($A909-1,$A$2:$L$1124,$W$1,FALSE)/VLOOKUP($A909-1,$A$2:$N$1124,14,FALSE),AI908)</f>
        <v>3.5431495952073493E-3</v>
      </c>
      <c r="AJ909" s="7">
        <f>IF(DAY($A909)=1,VLOOKUP($A909-1,$A$2:$L$1124,$X$1,FALSE)/VLOOKUP($A909-1,$A$2:$N$1124,14,FALSE),AJ908)</f>
        <v>6.2091740650647717E-3</v>
      </c>
      <c r="AK909" s="7">
        <f>IF(DAY($A909)=1,VLOOKUP($A909-1,$A$2:$L$1124,$Y$1,FALSE)/VLOOKUP($A909-1,$A$2:$N$1124,14,FALSE),AK908)</f>
        <v>0.11520899138762246</v>
      </c>
      <c r="AL909" s="7">
        <f>IF(DAY($A909)=1,VLOOKUP($A909-1,$A$2:$L$1124,$Z$1,FALSE)/VLOOKUP($A909-1,$A$2:$N$1124,14,FALSE),AL908)</f>
        <v>8.2109283274129155E-3</v>
      </c>
      <c r="AM909" s="7">
        <f>IF(DAY($A909)=1,VLOOKUP($A909-1,$A$2:$L$1124,$AA$1,FALSE)/VLOOKUP($A909-1,$A$2:$N$1124,14,FALSE),AM908)</f>
        <v>7.9015055685529474E-3</v>
      </c>
      <c r="AO909" s="12">
        <f>VLOOKUP($A909,BTC!$A$1:$G$1853,5,FALSE)</f>
        <v>6249.18</v>
      </c>
      <c r="AP909" s="12">
        <f>VLOOKUP($A909,XRP!$A$1:$G$1853,5,FALSE)</f>
        <v>0.48175299999999999</v>
      </c>
      <c r="AQ909" s="12">
        <f>VLOOKUP($A909,LTC!$A$1:$G$1853,5,FALSE)</f>
        <v>81.83</v>
      </c>
      <c r="AR909" s="12">
        <f>VLOOKUP($A909,ETC!$A$1:$G$1853,5,FALSE)</f>
        <v>15.84</v>
      </c>
      <c r="AS909" s="12">
        <f>VLOOKUP($A909,ETH!$A$1:$G$1853,5,FALSE)</f>
        <v>460.31</v>
      </c>
      <c r="AT909" s="12">
        <f>VLOOKUP($A909,BCH!$A$1:$G$1853,5,FALSE)</f>
        <v>756.85</v>
      </c>
      <c r="AU909" s="12">
        <f>VLOOKUP($A909,XMR!$A$1:$G$1853,5,FALSE)</f>
        <v>126.76</v>
      </c>
      <c r="AV909" s="12">
        <f>VLOOKUP($A909,ZEC!$A$1:$G$1853,5,FALSE)</f>
        <v>176.02</v>
      </c>
      <c r="AW909" s="12">
        <f>VLOOKUP($A909,EOS!$A$1:$G$1853,5,FALSE)</f>
        <v>8.24</v>
      </c>
      <c r="AX909" s="12">
        <f>VLOOKUP($A909,DASH!$A$1:$G$1853,5,FALSE)</f>
        <v>241.2</v>
      </c>
      <c r="AY909" s="12">
        <f>VLOOKUP($A909,XLM!$A$1:$G$1853,5,FALSE)</f>
        <v>0.19775300000000001</v>
      </c>
      <c r="BA909" s="24">
        <v>1</v>
      </c>
      <c r="BB909" s="24">
        <v>1</v>
      </c>
      <c r="BC909" s="24">
        <v>1</v>
      </c>
      <c r="BD909" s="24">
        <v>1</v>
      </c>
      <c r="BE909" s="24">
        <v>1</v>
      </c>
      <c r="BF909" s="24">
        <v>1</v>
      </c>
      <c r="BG909" s="24">
        <v>1</v>
      </c>
      <c r="BH909" s="24">
        <v>1</v>
      </c>
      <c r="BI909" s="24">
        <v>1</v>
      </c>
      <c r="BJ909" s="24">
        <v>1</v>
      </c>
      <c r="BK909" s="24">
        <v>1</v>
      </c>
      <c r="BM909" s="19">
        <f>IF(SUM(BA908:BK908)=SUM(BA909:BK909),BM908,BM908*SUMPRODUCT(BA909:BK909,AO909:AY909,Q909:AA909)/SUMPRODUCT(BA908:BK908,AO909:AY909,AC909:AM909))</f>
        <v>0.8185351248056717</v>
      </c>
      <c r="BN909" s="26">
        <f>SUMPRODUCT(AO909:AY909,BA909:BK909,Q909:AA909)/BM909</f>
        <v>4133.1320552004945</v>
      </c>
      <c r="BO909">
        <f t="shared" si="235"/>
        <v>6249.18</v>
      </c>
    </row>
    <row r="910" spans="1:67" x14ac:dyDescent="0.75">
      <c r="A910" s="4">
        <v>43277</v>
      </c>
      <c r="B910" s="46">
        <f>INDEX('Index Volume'!B:B,MATCH(Index_New!$A910,'Index Volume'!$A:$A,0))</f>
        <v>3279759872</v>
      </c>
      <c r="C910" s="46">
        <f>INDEX('Index Volume'!C:C,MATCH(Index_New!$A910,'Index Volume'!$A:$A,0))</f>
        <v>179426000</v>
      </c>
      <c r="D910" s="46">
        <f>INDEX('Index Volume'!D:D,MATCH(Index_New!$A910,'Index Volume'!$A:$A,0))</f>
        <v>258432992</v>
      </c>
      <c r="E910" s="46">
        <f>INDEX('Index Volume'!E:E,MATCH(Index_New!$A910,'Index Volume'!$A:$A,0))</f>
        <v>211464992</v>
      </c>
      <c r="F910" s="46">
        <f>INDEX('Index Volume'!F:F,MATCH(Index_New!$A910,'Index Volume'!$A:$A,0))</f>
        <v>1356560000</v>
      </c>
      <c r="G910" s="46">
        <f>INDEX('Index Volume'!G:G,MATCH(Index_New!$A910,'Index Volume'!$A:$A,0))</f>
        <v>357417984</v>
      </c>
      <c r="H910" s="46">
        <f>INDEX('Index Volume'!H:H,MATCH(Index_New!$A910,'Index Volume'!$A:$A,0))</f>
        <v>35735700</v>
      </c>
      <c r="I910" s="46">
        <f>INDEX('Index Volume'!I:I,MATCH(Index_New!$A910,'Index Volume'!$A:$A,0))</f>
        <v>43075600</v>
      </c>
      <c r="J910" s="46">
        <f>INDEX('Index Volume'!J:J,MATCH(Index_New!$A910,'Index Volume'!$A:$A,0))</f>
        <v>629339008</v>
      </c>
      <c r="K910" s="46">
        <f>INDEX('Index Volume'!K:K,MATCH(Index_New!$A910,'Index Volume'!$A:$A,0))</f>
        <v>185207008</v>
      </c>
      <c r="L910" s="46">
        <f>INDEX('Index Volume'!L:L,MATCH(Index_New!$A910,'Index Volume'!$A:$A,0))</f>
        <v>31190300</v>
      </c>
      <c r="M910" s="46">
        <f t="shared" si="221"/>
        <v>6567609456</v>
      </c>
      <c r="N910" s="1">
        <f t="shared" si="222"/>
        <v>6567609456</v>
      </c>
      <c r="O910" t="b">
        <f t="shared" si="223"/>
        <v>1</v>
      </c>
      <c r="Q910" s="7">
        <f t="shared" si="224"/>
        <v>0.51687638118904267</v>
      </c>
      <c r="R910" s="7">
        <f t="shared" si="225"/>
        <v>2.8562870091159698E-2</v>
      </c>
      <c r="S910" s="7">
        <f t="shared" si="226"/>
        <v>2.9959621536890364E-2</v>
      </c>
      <c r="T910" s="7">
        <f t="shared" si="227"/>
        <v>1.2312777775065934E-2</v>
      </c>
      <c r="U910" s="7">
        <f t="shared" si="228"/>
        <v>0.20011590681385408</v>
      </c>
      <c r="V910" s="7">
        <f t="shared" si="229"/>
        <v>7.1098693650126818E-2</v>
      </c>
      <c r="W910" s="7">
        <f t="shared" si="230"/>
        <v>3.5431495952073493E-3</v>
      </c>
      <c r="X910" s="7">
        <f t="shared" si="231"/>
        <v>6.2091740650647717E-3</v>
      </c>
      <c r="Y910" s="7">
        <f t="shared" si="232"/>
        <v>0.11520899138762246</v>
      </c>
      <c r="Z910" s="7">
        <f t="shared" si="233"/>
        <v>8.2109283274129155E-3</v>
      </c>
      <c r="AA910" s="7">
        <f t="shared" si="234"/>
        <v>7.9015055685529474E-3</v>
      </c>
      <c r="AC910" s="7">
        <f>IF(DAY($A910)=1,VLOOKUP($A910-1,$A$2:$L$1124,$Q$1,FALSE)/VLOOKUP($A910-1,$A$2:$N$1124,14,FALSE),AC909)</f>
        <v>0.51687638118904267</v>
      </c>
      <c r="AD910" s="7">
        <f>IF(DAY($A910)=1,VLOOKUP($A910-1,$A$2:$L$1124,$R$1,FALSE)/VLOOKUP($A910-1,$A$2:$N$1124,14,FALSE),AD909)</f>
        <v>2.8562870091159698E-2</v>
      </c>
      <c r="AE910" s="7">
        <f>IF(DAY($A910)=1,VLOOKUP($A910-1,$A$2:$L$1124,$S$1,FALSE)/VLOOKUP($A910-1,$A$2:$N$1124,14,FALSE),AE909)</f>
        <v>2.9959621536890364E-2</v>
      </c>
      <c r="AF910" s="7">
        <f>IF(DAY($A910)=1,VLOOKUP($A910-1,$A$2:$L$1124,$T$1,FALSE)/VLOOKUP($A910-1,$A$2:$N$1124,14,FALSE),AF909)</f>
        <v>1.2312777775065934E-2</v>
      </c>
      <c r="AG910" s="7">
        <f>IF(DAY($A910)=1,VLOOKUP($A910-1,$A$2:$L$1124,$U$1,FALSE)/VLOOKUP($A910-1,$A$2:$N$1124,14,FALSE),AG909)</f>
        <v>0.20011590681385408</v>
      </c>
      <c r="AH910" s="7">
        <f>IF(DAY($A910)=1,VLOOKUP($A910-1,$A$2:$L$1124,$V$1,FALSE)/VLOOKUP($A910-1,$A$2:$N$1124,14,FALSE),AH909)</f>
        <v>7.1098693650126818E-2</v>
      </c>
      <c r="AI910" s="7">
        <f>IF(DAY($A910)=1,VLOOKUP($A910-1,$A$2:$L$1124,$W$1,FALSE)/VLOOKUP($A910-1,$A$2:$N$1124,14,FALSE),AI909)</f>
        <v>3.5431495952073493E-3</v>
      </c>
      <c r="AJ910" s="7">
        <f>IF(DAY($A910)=1,VLOOKUP($A910-1,$A$2:$L$1124,$X$1,FALSE)/VLOOKUP($A910-1,$A$2:$N$1124,14,FALSE),AJ909)</f>
        <v>6.2091740650647717E-3</v>
      </c>
      <c r="AK910" s="7">
        <f>IF(DAY($A910)=1,VLOOKUP($A910-1,$A$2:$L$1124,$Y$1,FALSE)/VLOOKUP($A910-1,$A$2:$N$1124,14,FALSE),AK909)</f>
        <v>0.11520899138762246</v>
      </c>
      <c r="AL910" s="7">
        <f>IF(DAY($A910)=1,VLOOKUP($A910-1,$A$2:$L$1124,$Z$1,FALSE)/VLOOKUP($A910-1,$A$2:$N$1124,14,FALSE),AL909)</f>
        <v>8.2109283274129155E-3</v>
      </c>
      <c r="AM910" s="7">
        <f>IF(DAY($A910)=1,VLOOKUP($A910-1,$A$2:$L$1124,$AA$1,FALSE)/VLOOKUP($A910-1,$A$2:$N$1124,14,FALSE),AM909)</f>
        <v>7.9015055685529474E-3</v>
      </c>
      <c r="AO910" s="12">
        <f>VLOOKUP($A910,BTC!$A$1:$G$1853,5,FALSE)</f>
        <v>6093.67</v>
      </c>
      <c r="AP910" s="12">
        <f>VLOOKUP($A910,XRP!$A$1:$G$1853,5,FALSE)</f>
        <v>0.45600099999999999</v>
      </c>
      <c r="AQ910" s="12">
        <f>VLOOKUP($A910,LTC!$A$1:$G$1853,5,FALSE)</f>
        <v>76.87</v>
      </c>
      <c r="AR910" s="12">
        <f>VLOOKUP($A910,ETC!$A$1:$G$1853,5,FALSE)</f>
        <v>14.88</v>
      </c>
      <c r="AS910" s="12">
        <f>VLOOKUP($A910,ETH!$A$1:$G$1853,5,FALSE)</f>
        <v>432.77</v>
      </c>
      <c r="AT910" s="12">
        <f>VLOOKUP($A910,BCH!$A$1:$G$1853,5,FALSE)</f>
        <v>700.26</v>
      </c>
      <c r="AU910" s="12">
        <f>VLOOKUP($A910,XMR!$A$1:$G$1853,5,FALSE)</f>
        <v>120.82</v>
      </c>
      <c r="AV910" s="12">
        <f>VLOOKUP($A910,ZEC!$A$1:$G$1853,5,FALSE)</f>
        <v>163.19999999999999</v>
      </c>
      <c r="AW910" s="12">
        <f>VLOOKUP($A910,EOS!$A$1:$G$1853,5,FALSE)</f>
        <v>7.51</v>
      </c>
      <c r="AX910" s="12">
        <f>VLOOKUP($A910,DASH!$A$1:$G$1853,5,FALSE)</f>
        <v>230.96</v>
      </c>
      <c r="AY910" s="12">
        <f>VLOOKUP($A910,XLM!$A$1:$G$1853,5,FALSE)</f>
        <v>0.18648400000000001</v>
      </c>
      <c r="BA910" s="24">
        <v>1</v>
      </c>
      <c r="BB910" s="24">
        <v>1</v>
      </c>
      <c r="BC910" s="24">
        <v>1</v>
      </c>
      <c r="BD910" s="24">
        <v>1</v>
      </c>
      <c r="BE910" s="24">
        <v>1</v>
      </c>
      <c r="BF910" s="24">
        <v>1</v>
      </c>
      <c r="BG910" s="24">
        <v>1</v>
      </c>
      <c r="BH910" s="24">
        <v>1</v>
      </c>
      <c r="BI910" s="24">
        <v>1</v>
      </c>
      <c r="BJ910" s="24">
        <v>1</v>
      </c>
      <c r="BK910" s="24">
        <v>1</v>
      </c>
      <c r="BM910" s="19">
        <f>IF(SUM(BA909:BK909)=SUM(BA910:BK910),BM909,BM909*SUMPRODUCT(BA910:BK910,AO910:AY910,Q910:AA910)/SUMPRODUCT(BA909:BK909,AO910:AY910,AC910:AM910))</f>
        <v>0.8185351248056717</v>
      </c>
      <c r="BN910" s="26">
        <f>SUMPRODUCT(AO910:AY910,BA910:BK910,Q910:AA910)/BM910</f>
        <v>4022.759041971588</v>
      </c>
      <c r="BO910">
        <f t="shared" si="235"/>
        <v>6093.67</v>
      </c>
    </row>
    <row r="911" spans="1:67" x14ac:dyDescent="0.75">
      <c r="A911" s="3">
        <v>43278</v>
      </c>
      <c r="B911" s="46">
        <f>INDEX('Index Volume'!B:B,MATCH(Index_New!$A911,'Index Volume'!$A:$A,0))</f>
        <v>3296219904</v>
      </c>
      <c r="C911" s="46">
        <f>INDEX('Index Volume'!C:C,MATCH(Index_New!$A911,'Index Volume'!$A:$A,0))</f>
        <v>215618000</v>
      </c>
      <c r="D911" s="46">
        <f>INDEX('Index Volume'!D:D,MATCH(Index_New!$A911,'Index Volume'!$A:$A,0))</f>
        <v>274128000</v>
      </c>
      <c r="E911" s="46">
        <f>INDEX('Index Volume'!E:E,MATCH(Index_New!$A911,'Index Volume'!$A:$A,0))</f>
        <v>232582000</v>
      </c>
      <c r="F911" s="46">
        <f>INDEX('Index Volume'!F:F,MATCH(Index_New!$A911,'Index Volume'!$A:$A,0))</f>
        <v>1368940032</v>
      </c>
      <c r="G911" s="46">
        <f>INDEX('Index Volume'!G:G,MATCH(Index_New!$A911,'Index Volume'!$A:$A,0))</f>
        <v>333936992</v>
      </c>
      <c r="H911" s="46">
        <f>INDEX('Index Volume'!H:H,MATCH(Index_New!$A911,'Index Volume'!$A:$A,0))</f>
        <v>39016100</v>
      </c>
      <c r="I911" s="46">
        <f>INDEX('Index Volume'!I:I,MATCH(Index_New!$A911,'Index Volume'!$A:$A,0))</f>
        <v>37729200</v>
      </c>
      <c r="J911" s="46">
        <f>INDEX('Index Volume'!J:J,MATCH(Index_New!$A911,'Index Volume'!$A:$A,0))</f>
        <v>716035968</v>
      </c>
      <c r="K911" s="46">
        <f>INDEX('Index Volume'!K:K,MATCH(Index_New!$A911,'Index Volume'!$A:$A,0))</f>
        <v>152626000</v>
      </c>
      <c r="L911" s="46">
        <f>INDEX('Index Volume'!L:L,MATCH(Index_New!$A911,'Index Volume'!$A:$A,0))</f>
        <v>34514300</v>
      </c>
      <c r="M911" s="46">
        <f t="shared" si="221"/>
        <v>6701346496</v>
      </c>
      <c r="N911" s="1">
        <f t="shared" si="222"/>
        <v>6701346496</v>
      </c>
      <c r="O911" t="b">
        <f t="shared" si="223"/>
        <v>1</v>
      </c>
      <c r="Q911" s="7">
        <f t="shared" si="224"/>
        <v>0.51687638118904267</v>
      </c>
      <c r="R911" s="7">
        <f t="shared" si="225"/>
        <v>2.8562870091159698E-2</v>
      </c>
      <c r="S911" s="7">
        <f t="shared" si="226"/>
        <v>2.9959621536890364E-2</v>
      </c>
      <c r="T911" s="7">
        <f t="shared" si="227"/>
        <v>1.2312777775065934E-2</v>
      </c>
      <c r="U911" s="7">
        <f t="shared" si="228"/>
        <v>0.20011590681385408</v>
      </c>
      <c r="V911" s="7">
        <f t="shared" si="229"/>
        <v>7.1098693650126818E-2</v>
      </c>
      <c r="W911" s="7">
        <f t="shared" si="230"/>
        <v>3.5431495952073493E-3</v>
      </c>
      <c r="X911" s="7">
        <f t="shared" si="231"/>
        <v>6.2091740650647717E-3</v>
      </c>
      <c r="Y911" s="7">
        <f t="shared" si="232"/>
        <v>0.11520899138762246</v>
      </c>
      <c r="Z911" s="7">
        <f t="shared" si="233"/>
        <v>8.2109283274129155E-3</v>
      </c>
      <c r="AA911" s="7">
        <f t="shared" si="234"/>
        <v>7.9015055685529474E-3</v>
      </c>
      <c r="AC911" s="7">
        <f>IF(DAY($A911)=1,VLOOKUP($A911-1,$A$2:$L$1124,$Q$1,FALSE)/VLOOKUP($A911-1,$A$2:$N$1124,14,FALSE),AC910)</f>
        <v>0.51687638118904267</v>
      </c>
      <c r="AD911" s="7">
        <f>IF(DAY($A911)=1,VLOOKUP($A911-1,$A$2:$L$1124,$R$1,FALSE)/VLOOKUP($A911-1,$A$2:$N$1124,14,FALSE),AD910)</f>
        <v>2.8562870091159698E-2</v>
      </c>
      <c r="AE911" s="7">
        <f>IF(DAY($A911)=1,VLOOKUP($A911-1,$A$2:$L$1124,$S$1,FALSE)/VLOOKUP($A911-1,$A$2:$N$1124,14,FALSE),AE910)</f>
        <v>2.9959621536890364E-2</v>
      </c>
      <c r="AF911" s="7">
        <f>IF(DAY($A911)=1,VLOOKUP($A911-1,$A$2:$L$1124,$T$1,FALSE)/VLOOKUP($A911-1,$A$2:$N$1124,14,FALSE),AF910)</f>
        <v>1.2312777775065934E-2</v>
      </c>
      <c r="AG911" s="7">
        <f>IF(DAY($A911)=1,VLOOKUP($A911-1,$A$2:$L$1124,$U$1,FALSE)/VLOOKUP($A911-1,$A$2:$N$1124,14,FALSE),AG910)</f>
        <v>0.20011590681385408</v>
      </c>
      <c r="AH911" s="7">
        <f>IF(DAY($A911)=1,VLOOKUP($A911-1,$A$2:$L$1124,$V$1,FALSE)/VLOOKUP($A911-1,$A$2:$N$1124,14,FALSE),AH910)</f>
        <v>7.1098693650126818E-2</v>
      </c>
      <c r="AI911" s="7">
        <f>IF(DAY($A911)=1,VLOOKUP($A911-1,$A$2:$L$1124,$W$1,FALSE)/VLOOKUP($A911-1,$A$2:$N$1124,14,FALSE),AI910)</f>
        <v>3.5431495952073493E-3</v>
      </c>
      <c r="AJ911" s="7">
        <f>IF(DAY($A911)=1,VLOOKUP($A911-1,$A$2:$L$1124,$X$1,FALSE)/VLOOKUP($A911-1,$A$2:$N$1124,14,FALSE),AJ910)</f>
        <v>6.2091740650647717E-3</v>
      </c>
      <c r="AK911" s="7">
        <f>IF(DAY($A911)=1,VLOOKUP($A911-1,$A$2:$L$1124,$Y$1,FALSE)/VLOOKUP($A911-1,$A$2:$N$1124,14,FALSE),AK910)</f>
        <v>0.11520899138762246</v>
      </c>
      <c r="AL911" s="7">
        <f>IF(DAY($A911)=1,VLOOKUP($A911-1,$A$2:$L$1124,$Z$1,FALSE)/VLOOKUP($A911-1,$A$2:$N$1124,14,FALSE),AL910)</f>
        <v>8.2109283274129155E-3</v>
      </c>
      <c r="AM911" s="7">
        <f>IF(DAY($A911)=1,VLOOKUP($A911-1,$A$2:$L$1124,$AA$1,FALSE)/VLOOKUP($A911-1,$A$2:$N$1124,14,FALSE),AM910)</f>
        <v>7.9015055685529474E-3</v>
      </c>
      <c r="AO911" s="12">
        <f>VLOOKUP($A911,BTC!$A$1:$G$1853,5,FALSE)</f>
        <v>6157.13</v>
      </c>
      <c r="AP911" s="12">
        <f>VLOOKUP($A911,XRP!$A$1:$G$1853,5,FALSE)</f>
        <v>0.47037000000000001</v>
      </c>
      <c r="AQ911" s="12">
        <f>VLOOKUP($A911,LTC!$A$1:$G$1853,5,FALSE)</f>
        <v>80.66</v>
      </c>
      <c r="AR911" s="12">
        <f>VLOOKUP($A911,ETC!$A$1:$G$1853,5,FALSE)</f>
        <v>15.38</v>
      </c>
      <c r="AS911" s="12">
        <f>VLOOKUP($A911,ETH!$A$1:$G$1853,5,FALSE)</f>
        <v>442.36</v>
      </c>
      <c r="AT911" s="12">
        <f>VLOOKUP($A911,BCH!$A$1:$G$1853,5,FALSE)</f>
        <v>713.77</v>
      </c>
      <c r="AU911" s="12">
        <f>VLOOKUP($A911,XMR!$A$1:$G$1853,5,FALSE)</f>
        <v>128.71</v>
      </c>
      <c r="AV911" s="12">
        <f>VLOOKUP($A911,ZEC!$A$1:$G$1853,5,FALSE)</f>
        <v>166.13</v>
      </c>
      <c r="AW911" s="12">
        <f>VLOOKUP($A911,EOS!$A$1:$G$1853,5,FALSE)</f>
        <v>8.01</v>
      </c>
      <c r="AX911" s="12">
        <f>VLOOKUP($A911,DASH!$A$1:$G$1853,5,FALSE)</f>
        <v>229.2</v>
      </c>
      <c r="AY911" s="12">
        <f>VLOOKUP($A911,XLM!$A$1:$G$1853,5,FALSE)</f>
        <v>0.189633</v>
      </c>
      <c r="BA911" s="24">
        <v>1</v>
      </c>
      <c r="BB911" s="24">
        <v>1</v>
      </c>
      <c r="BC911" s="24">
        <v>1</v>
      </c>
      <c r="BD911" s="24">
        <v>1</v>
      </c>
      <c r="BE911" s="24">
        <v>1</v>
      </c>
      <c r="BF911" s="24">
        <v>1</v>
      </c>
      <c r="BG911" s="24">
        <v>1</v>
      </c>
      <c r="BH911" s="24">
        <v>1</v>
      </c>
      <c r="BI911" s="24">
        <v>1</v>
      </c>
      <c r="BJ911" s="24">
        <v>1</v>
      </c>
      <c r="BK911" s="24">
        <v>1</v>
      </c>
      <c r="BM911" s="19">
        <f>IF(SUM(BA910:BK910)=SUM(BA911:BK911),BM910,BM910*SUMPRODUCT(BA911:BK911,AO911:AY911,Q911:AA911)/SUMPRODUCT(BA910:BK910,AO911:AY911,AC911:AM911))</f>
        <v>0.8185351248056717</v>
      </c>
      <c r="BN911" s="26">
        <f>SUMPRODUCT(AO911:AY911,BA911:BK911,Q911:AA911)/BM911</f>
        <v>4066.6057495942123</v>
      </c>
      <c r="BO911">
        <f t="shared" si="235"/>
        <v>6157.13</v>
      </c>
    </row>
    <row r="912" spans="1:67" x14ac:dyDescent="0.75">
      <c r="A912" s="4">
        <v>43279</v>
      </c>
      <c r="B912" s="46">
        <f>INDEX('Index Volume'!B:B,MATCH(Index_New!$A912,'Index Volume'!$A:$A,0))</f>
        <v>3467800064</v>
      </c>
      <c r="C912" s="46">
        <f>INDEX('Index Volume'!C:C,MATCH(Index_New!$A912,'Index Volume'!$A:$A,0))</f>
        <v>220566000</v>
      </c>
      <c r="D912" s="46">
        <f>INDEX('Index Volume'!D:D,MATCH(Index_New!$A912,'Index Volume'!$A:$A,0))</f>
        <v>263414000</v>
      </c>
      <c r="E912" s="46">
        <f>INDEX('Index Volume'!E:E,MATCH(Index_New!$A912,'Index Volume'!$A:$A,0))</f>
        <v>189564992</v>
      </c>
      <c r="F912" s="46">
        <f>INDEX('Index Volume'!F:F,MATCH(Index_New!$A912,'Index Volume'!$A:$A,0))</f>
        <v>1360790016</v>
      </c>
      <c r="G912" s="46">
        <f>INDEX('Index Volume'!G:G,MATCH(Index_New!$A912,'Index Volume'!$A:$A,0))</f>
        <v>340686016</v>
      </c>
      <c r="H912" s="46">
        <f>INDEX('Index Volume'!H:H,MATCH(Index_New!$A912,'Index Volume'!$A:$A,0))</f>
        <v>48284400</v>
      </c>
      <c r="I912" s="46">
        <f>INDEX('Index Volume'!I:I,MATCH(Index_New!$A912,'Index Volume'!$A:$A,0))</f>
        <v>31601200</v>
      </c>
      <c r="J912" s="46">
        <f>INDEX('Index Volume'!J:J,MATCH(Index_New!$A912,'Index Volume'!$A:$A,0))</f>
        <v>724915008</v>
      </c>
      <c r="K912" s="46">
        <f>INDEX('Index Volume'!K:K,MATCH(Index_New!$A912,'Index Volume'!$A:$A,0))</f>
        <v>164232992</v>
      </c>
      <c r="L912" s="46">
        <f>INDEX('Index Volume'!L:L,MATCH(Index_New!$A912,'Index Volume'!$A:$A,0))</f>
        <v>32294900</v>
      </c>
      <c r="M912" s="46">
        <f t="shared" si="221"/>
        <v>6844149588</v>
      </c>
      <c r="N912" s="1">
        <f t="shared" si="222"/>
        <v>6844149588</v>
      </c>
      <c r="O912" t="b">
        <f t="shared" si="223"/>
        <v>1</v>
      </c>
      <c r="Q912" s="7">
        <f t="shared" si="224"/>
        <v>0.51687638118904267</v>
      </c>
      <c r="R912" s="7">
        <f t="shared" si="225"/>
        <v>2.8562870091159698E-2</v>
      </c>
      <c r="S912" s="7">
        <f t="shared" si="226"/>
        <v>2.9959621536890364E-2</v>
      </c>
      <c r="T912" s="7">
        <f t="shared" si="227"/>
        <v>1.2312777775065934E-2</v>
      </c>
      <c r="U912" s="7">
        <f t="shared" si="228"/>
        <v>0.20011590681385408</v>
      </c>
      <c r="V912" s="7">
        <f t="shared" si="229"/>
        <v>7.1098693650126818E-2</v>
      </c>
      <c r="W912" s="7">
        <f t="shared" si="230"/>
        <v>3.5431495952073493E-3</v>
      </c>
      <c r="X912" s="7">
        <f t="shared" si="231"/>
        <v>6.2091740650647717E-3</v>
      </c>
      <c r="Y912" s="7">
        <f t="shared" si="232"/>
        <v>0.11520899138762246</v>
      </c>
      <c r="Z912" s="7">
        <f t="shared" si="233"/>
        <v>8.2109283274129155E-3</v>
      </c>
      <c r="AA912" s="7">
        <f t="shared" si="234"/>
        <v>7.9015055685529474E-3</v>
      </c>
      <c r="AC912" s="7">
        <f>IF(DAY($A912)=1,VLOOKUP($A912-1,$A$2:$L$1124,$Q$1,FALSE)/VLOOKUP($A912-1,$A$2:$N$1124,14,FALSE),AC911)</f>
        <v>0.51687638118904267</v>
      </c>
      <c r="AD912" s="7">
        <f>IF(DAY($A912)=1,VLOOKUP($A912-1,$A$2:$L$1124,$R$1,FALSE)/VLOOKUP($A912-1,$A$2:$N$1124,14,FALSE),AD911)</f>
        <v>2.8562870091159698E-2</v>
      </c>
      <c r="AE912" s="7">
        <f>IF(DAY($A912)=1,VLOOKUP($A912-1,$A$2:$L$1124,$S$1,FALSE)/VLOOKUP($A912-1,$A$2:$N$1124,14,FALSE),AE911)</f>
        <v>2.9959621536890364E-2</v>
      </c>
      <c r="AF912" s="7">
        <f>IF(DAY($A912)=1,VLOOKUP($A912-1,$A$2:$L$1124,$T$1,FALSE)/VLOOKUP($A912-1,$A$2:$N$1124,14,FALSE),AF911)</f>
        <v>1.2312777775065934E-2</v>
      </c>
      <c r="AG912" s="7">
        <f>IF(DAY($A912)=1,VLOOKUP($A912-1,$A$2:$L$1124,$U$1,FALSE)/VLOOKUP($A912-1,$A$2:$N$1124,14,FALSE),AG911)</f>
        <v>0.20011590681385408</v>
      </c>
      <c r="AH912" s="7">
        <f>IF(DAY($A912)=1,VLOOKUP($A912-1,$A$2:$L$1124,$V$1,FALSE)/VLOOKUP($A912-1,$A$2:$N$1124,14,FALSE),AH911)</f>
        <v>7.1098693650126818E-2</v>
      </c>
      <c r="AI912" s="7">
        <f>IF(DAY($A912)=1,VLOOKUP($A912-1,$A$2:$L$1124,$W$1,FALSE)/VLOOKUP($A912-1,$A$2:$N$1124,14,FALSE),AI911)</f>
        <v>3.5431495952073493E-3</v>
      </c>
      <c r="AJ912" s="7">
        <f>IF(DAY($A912)=1,VLOOKUP($A912-1,$A$2:$L$1124,$X$1,FALSE)/VLOOKUP($A912-1,$A$2:$N$1124,14,FALSE),AJ911)</f>
        <v>6.2091740650647717E-3</v>
      </c>
      <c r="AK912" s="7">
        <f>IF(DAY($A912)=1,VLOOKUP($A912-1,$A$2:$L$1124,$Y$1,FALSE)/VLOOKUP($A912-1,$A$2:$N$1124,14,FALSE),AK911)</f>
        <v>0.11520899138762246</v>
      </c>
      <c r="AL912" s="7">
        <f>IF(DAY($A912)=1,VLOOKUP($A912-1,$A$2:$L$1124,$Z$1,FALSE)/VLOOKUP($A912-1,$A$2:$N$1124,14,FALSE),AL911)</f>
        <v>8.2109283274129155E-3</v>
      </c>
      <c r="AM912" s="7">
        <f>IF(DAY($A912)=1,VLOOKUP($A912-1,$A$2:$L$1124,$AA$1,FALSE)/VLOOKUP($A912-1,$A$2:$N$1124,14,FALSE),AM911)</f>
        <v>7.9015055685529474E-3</v>
      </c>
      <c r="AO912" s="12">
        <f>VLOOKUP($A912,BTC!$A$1:$G$1853,5,FALSE)</f>
        <v>5903.44</v>
      </c>
      <c r="AP912" s="12">
        <f>VLOOKUP($A912,XRP!$A$1:$G$1853,5,FALSE)</f>
        <v>0.44845800000000002</v>
      </c>
      <c r="AQ912" s="12">
        <f>VLOOKUP($A912,LTC!$A$1:$G$1853,5,FALSE)</f>
        <v>74.930000000000007</v>
      </c>
      <c r="AR912" s="12">
        <f>VLOOKUP($A912,ETC!$A$1:$G$1853,5,FALSE)</f>
        <v>14.54</v>
      </c>
      <c r="AS912" s="12">
        <f>VLOOKUP($A912,ETH!$A$1:$G$1853,5,FALSE)</f>
        <v>422.36</v>
      </c>
      <c r="AT912" s="12">
        <f>VLOOKUP($A912,BCH!$A$1:$G$1853,5,FALSE)</f>
        <v>660.24</v>
      </c>
      <c r="AU912" s="12">
        <f>VLOOKUP($A912,XMR!$A$1:$G$1853,5,FALSE)</f>
        <v>115.81</v>
      </c>
      <c r="AV912" s="12">
        <f>VLOOKUP($A912,ZEC!$A$1:$G$1853,5,FALSE)</f>
        <v>154.1</v>
      </c>
      <c r="AW912" s="12">
        <f>VLOOKUP($A912,EOS!$A$1:$G$1853,5,FALSE)</f>
        <v>7.45</v>
      </c>
      <c r="AX912" s="12">
        <f>VLOOKUP($A912,DASH!$A$1:$G$1853,5,FALSE)</f>
        <v>219.82</v>
      </c>
      <c r="AY912" s="12">
        <f>VLOOKUP($A912,XLM!$A$1:$G$1853,5,FALSE)</f>
        <v>0.178951</v>
      </c>
      <c r="BA912" s="24">
        <v>1</v>
      </c>
      <c r="BB912" s="24">
        <v>1</v>
      </c>
      <c r="BC912" s="24">
        <v>1</v>
      </c>
      <c r="BD912" s="24">
        <v>1</v>
      </c>
      <c r="BE912" s="24">
        <v>1</v>
      </c>
      <c r="BF912" s="24">
        <v>1</v>
      </c>
      <c r="BG912" s="24">
        <v>1</v>
      </c>
      <c r="BH912" s="24">
        <v>1</v>
      </c>
      <c r="BI912" s="24">
        <v>1</v>
      </c>
      <c r="BJ912" s="24">
        <v>1</v>
      </c>
      <c r="BK912" s="24">
        <v>1</v>
      </c>
      <c r="BM912" s="19">
        <f>IF(SUM(BA911:BK911)=SUM(BA912:BK912),BM911,BM911*SUMPRODUCT(BA912:BK912,AO912:AY912,Q912:AA912)/SUMPRODUCT(BA911:BK911,AO912:AY912,AC912:AM912))</f>
        <v>0.8185351248056717</v>
      </c>
      <c r="BN912" s="26">
        <f>SUMPRODUCT(AO912:AY912,BA912:BK912,Q912:AA912)/BM912</f>
        <v>3896.326849761776</v>
      </c>
      <c r="BO912">
        <f t="shared" si="235"/>
        <v>5903.44</v>
      </c>
    </row>
    <row r="913" spans="1:67" x14ac:dyDescent="0.75">
      <c r="A913" s="3">
        <v>43280</v>
      </c>
      <c r="B913" s="46">
        <f>INDEX('Index Volume'!B:B,MATCH(Index_New!$A913,'Index Volume'!$A:$A,0))</f>
        <v>3966230016</v>
      </c>
      <c r="C913" s="46">
        <f>INDEX('Index Volume'!C:C,MATCH(Index_New!$A913,'Index Volume'!$A:$A,0))</f>
        <v>309777984</v>
      </c>
      <c r="D913" s="46">
        <f>INDEX('Index Volume'!D:D,MATCH(Index_New!$A913,'Index Volume'!$A:$A,0))</f>
        <v>309339008</v>
      </c>
      <c r="E913" s="46">
        <f>INDEX('Index Volume'!E:E,MATCH(Index_New!$A913,'Index Volume'!$A:$A,0))</f>
        <v>226952000</v>
      </c>
      <c r="F913" s="46">
        <f>INDEX('Index Volume'!F:F,MATCH(Index_New!$A913,'Index Volume'!$A:$A,0))</f>
        <v>1564499968</v>
      </c>
      <c r="G913" s="46">
        <f>INDEX('Index Volume'!G:G,MATCH(Index_New!$A913,'Index Volume'!$A:$A,0))</f>
        <v>407536000</v>
      </c>
      <c r="H913" s="46">
        <f>INDEX('Index Volume'!H:H,MATCH(Index_New!$A913,'Index Volume'!$A:$A,0))</f>
        <v>34762700</v>
      </c>
      <c r="I913" s="46">
        <f>INDEX('Index Volume'!I:I,MATCH(Index_New!$A913,'Index Volume'!$A:$A,0))</f>
        <v>37554300</v>
      </c>
      <c r="J913" s="46">
        <f>INDEX('Index Volume'!J:J,MATCH(Index_New!$A913,'Index Volume'!$A:$A,0))</f>
        <v>802745984</v>
      </c>
      <c r="K913" s="46">
        <f>INDEX('Index Volume'!K:K,MATCH(Index_New!$A913,'Index Volume'!$A:$A,0))</f>
        <v>144490000</v>
      </c>
      <c r="L913" s="46">
        <f>INDEX('Index Volume'!L:L,MATCH(Index_New!$A913,'Index Volume'!$A:$A,0))</f>
        <v>39542800</v>
      </c>
      <c r="M913" s="46">
        <f t="shared" si="221"/>
        <v>7843430760</v>
      </c>
      <c r="N913" s="1">
        <f t="shared" si="222"/>
        <v>7843430760</v>
      </c>
      <c r="O913" t="b">
        <f t="shared" si="223"/>
        <v>1</v>
      </c>
      <c r="Q913" s="7">
        <f t="shared" si="224"/>
        <v>0.51687638118904267</v>
      </c>
      <c r="R913" s="7">
        <f t="shared" si="225"/>
        <v>2.8562870091159698E-2</v>
      </c>
      <c r="S913" s="7">
        <f t="shared" si="226"/>
        <v>2.9959621536890364E-2</v>
      </c>
      <c r="T913" s="7">
        <f t="shared" si="227"/>
        <v>1.2312777775065934E-2</v>
      </c>
      <c r="U913" s="7">
        <f t="shared" si="228"/>
        <v>0.20011590681385408</v>
      </c>
      <c r="V913" s="7">
        <f t="shared" si="229"/>
        <v>7.1098693650126818E-2</v>
      </c>
      <c r="W913" s="7">
        <f t="shared" si="230"/>
        <v>3.5431495952073493E-3</v>
      </c>
      <c r="X913" s="7">
        <f t="shared" si="231"/>
        <v>6.2091740650647717E-3</v>
      </c>
      <c r="Y913" s="7">
        <f t="shared" si="232"/>
        <v>0.11520899138762246</v>
      </c>
      <c r="Z913" s="7">
        <f t="shared" si="233"/>
        <v>8.2109283274129155E-3</v>
      </c>
      <c r="AA913" s="7">
        <f t="shared" si="234"/>
        <v>7.9015055685529474E-3</v>
      </c>
      <c r="AC913" s="7">
        <f>IF(DAY($A913)=1,VLOOKUP($A913-1,$A$2:$L$1124,$Q$1,FALSE)/VLOOKUP($A913-1,$A$2:$N$1124,14,FALSE),AC912)</f>
        <v>0.51687638118904267</v>
      </c>
      <c r="AD913" s="7">
        <f>IF(DAY($A913)=1,VLOOKUP($A913-1,$A$2:$L$1124,$R$1,FALSE)/VLOOKUP($A913-1,$A$2:$N$1124,14,FALSE),AD912)</f>
        <v>2.8562870091159698E-2</v>
      </c>
      <c r="AE913" s="7">
        <f>IF(DAY($A913)=1,VLOOKUP($A913-1,$A$2:$L$1124,$S$1,FALSE)/VLOOKUP($A913-1,$A$2:$N$1124,14,FALSE),AE912)</f>
        <v>2.9959621536890364E-2</v>
      </c>
      <c r="AF913" s="7">
        <f>IF(DAY($A913)=1,VLOOKUP($A913-1,$A$2:$L$1124,$T$1,FALSE)/VLOOKUP($A913-1,$A$2:$N$1124,14,FALSE),AF912)</f>
        <v>1.2312777775065934E-2</v>
      </c>
      <c r="AG913" s="7">
        <f>IF(DAY($A913)=1,VLOOKUP($A913-1,$A$2:$L$1124,$U$1,FALSE)/VLOOKUP($A913-1,$A$2:$N$1124,14,FALSE),AG912)</f>
        <v>0.20011590681385408</v>
      </c>
      <c r="AH913" s="7">
        <f>IF(DAY($A913)=1,VLOOKUP($A913-1,$A$2:$L$1124,$V$1,FALSE)/VLOOKUP($A913-1,$A$2:$N$1124,14,FALSE),AH912)</f>
        <v>7.1098693650126818E-2</v>
      </c>
      <c r="AI913" s="7">
        <f>IF(DAY($A913)=1,VLOOKUP($A913-1,$A$2:$L$1124,$W$1,FALSE)/VLOOKUP($A913-1,$A$2:$N$1124,14,FALSE),AI912)</f>
        <v>3.5431495952073493E-3</v>
      </c>
      <c r="AJ913" s="7">
        <f>IF(DAY($A913)=1,VLOOKUP($A913-1,$A$2:$L$1124,$X$1,FALSE)/VLOOKUP($A913-1,$A$2:$N$1124,14,FALSE),AJ912)</f>
        <v>6.2091740650647717E-3</v>
      </c>
      <c r="AK913" s="7">
        <f>IF(DAY($A913)=1,VLOOKUP($A913-1,$A$2:$L$1124,$Y$1,FALSE)/VLOOKUP($A913-1,$A$2:$N$1124,14,FALSE),AK912)</f>
        <v>0.11520899138762246</v>
      </c>
      <c r="AL913" s="7">
        <f>IF(DAY($A913)=1,VLOOKUP($A913-1,$A$2:$L$1124,$Z$1,FALSE)/VLOOKUP($A913-1,$A$2:$N$1124,14,FALSE),AL912)</f>
        <v>8.2109283274129155E-3</v>
      </c>
      <c r="AM913" s="7">
        <f>IF(DAY($A913)=1,VLOOKUP($A913-1,$A$2:$L$1124,$AA$1,FALSE)/VLOOKUP($A913-1,$A$2:$N$1124,14,FALSE),AM912)</f>
        <v>7.9015055685529474E-3</v>
      </c>
      <c r="AO913" s="12">
        <f>VLOOKUP($A913,BTC!$A$1:$G$1853,5,FALSE)</f>
        <v>6218.3</v>
      </c>
      <c r="AP913" s="12">
        <f>VLOOKUP($A913,XRP!$A$1:$G$1853,5,FALSE)</f>
        <v>0.45307999999999998</v>
      </c>
      <c r="AQ913" s="12">
        <f>VLOOKUP($A913,LTC!$A$1:$G$1853,5,FALSE)</f>
        <v>78.77</v>
      </c>
      <c r="AR913" s="12">
        <f>VLOOKUP($A913,ETC!$A$1:$G$1853,5,FALSE)</f>
        <v>15.27</v>
      </c>
      <c r="AS913" s="12">
        <f>VLOOKUP($A913,ETH!$A$1:$G$1853,5,FALSE)</f>
        <v>436.01</v>
      </c>
      <c r="AT913" s="12">
        <f>VLOOKUP($A913,BCH!$A$1:$G$1853,5,FALSE)</f>
        <v>715.71</v>
      </c>
      <c r="AU913" s="12">
        <f>VLOOKUP($A913,XMR!$A$1:$G$1853,5,FALSE)</f>
        <v>126.78</v>
      </c>
      <c r="AV913" s="12">
        <f>VLOOKUP($A913,ZEC!$A$1:$G$1853,5,FALSE)</f>
        <v>163.28</v>
      </c>
      <c r="AW913" s="12">
        <f>VLOOKUP($A913,EOS!$A$1:$G$1853,5,FALSE)</f>
        <v>7.73</v>
      </c>
      <c r="AX913" s="12">
        <f>VLOOKUP($A913,DASH!$A$1:$G$1853,5,FALSE)</f>
        <v>234.24</v>
      </c>
      <c r="AY913" s="12">
        <f>VLOOKUP($A913,XLM!$A$1:$G$1853,5,FALSE)</f>
        <v>0.18670999999999999</v>
      </c>
      <c r="BA913" s="24">
        <v>1</v>
      </c>
      <c r="BB913" s="24">
        <v>1</v>
      </c>
      <c r="BC913" s="24">
        <v>1</v>
      </c>
      <c r="BD913" s="24">
        <v>1</v>
      </c>
      <c r="BE913" s="24">
        <v>1</v>
      </c>
      <c r="BF913" s="24">
        <v>1</v>
      </c>
      <c r="BG913" s="24">
        <v>1</v>
      </c>
      <c r="BH913" s="24">
        <v>1</v>
      </c>
      <c r="BI913" s="24">
        <v>1</v>
      </c>
      <c r="BJ913" s="24">
        <v>1</v>
      </c>
      <c r="BK913" s="24">
        <v>1</v>
      </c>
      <c r="BM913" s="19">
        <f>IF(SUM(BA912:BK912)=SUM(BA913:BK913),BM912,BM912*SUMPRODUCT(BA913:BK913,AO913:AY913,Q913:AA913)/SUMPRODUCT(BA912:BK912,AO913:AY913,AC913:AM913))</f>
        <v>0.8185351248056717</v>
      </c>
      <c r="BN913" s="26">
        <f>SUMPRODUCT(AO913:AY913,BA913:BK913,Q913:AA913)/BM913</f>
        <v>4103.7582405150624</v>
      </c>
      <c r="BO913">
        <f t="shared" si="235"/>
        <v>6218.3</v>
      </c>
    </row>
    <row r="914" spans="1:67" x14ac:dyDescent="0.75">
      <c r="A914" s="4">
        <v>43281</v>
      </c>
      <c r="B914" s="46">
        <f>INDEX('Index Volume'!B:B,MATCH(Index_New!$A914,'Index Volume'!$A:$A,0))</f>
        <v>4543860224</v>
      </c>
      <c r="C914" s="46">
        <f>INDEX('Index Volume'!C:C,MATCH(Index_New!$A914,'Index Volume'!$A:$A,0))</f>
        <v>345528992</v>
      </c>
      <c r="D914" s="46">
        <f>INDEX('Index Volume'!D:D,MATCH(Index_New!$A914,'Index Volume'!$A:$A,0))</f>
        <v>276550016</v>
      </c>
      <c r="E914" s="46">
        <f>INDEX('Index Volume'!E:E,MATCH(Index_New!$A914,'Index Volume'!$A:$A,0))</f>
        <v>253512000</v>
      </c>
      <c r="F914" s="46">
        <f>INDEX('Index Volume'!F:F,MATCH(Index_New!$A914,'Index Volume'!$A:$A,0))</f>
        <v>1475939968</v>
      </c>
      <c r="G914" s="46">
        <f>INDEX('Index Volume'!G:G,MATCH(Index_New!$A914,'Index Volume'!$A:$A,0))</f>
        <v>576081024</v>
      </c>
      <c r="H914" s="46">
        <f>INDEX('Index Volume'!H:H,MATCH(Index_New!$A914,'Index Volume'!$A:$A,0))</f>
        <v>33426400</v>
      </c>
      <c r="I914" s="46">
        <f>INDEX('Index Volume'!I:I,MATCH(Index_New!$A914,'Index Volume'!$A:$A,0))</f>
        <v>41442600</v>
      </c>
      <c r="J914" s="46">
        <f>INDEX('Index Volume'!J:J,MATCH(Index_New!$A914,'Index Volume'!$A:$A,0))</f>
        <v>832537984</v>
      </c>
      <c r="K914" s="46">
        <f>INDEX('Index Volume'!K:K,MATCH(Index_New!$A914,'Index Volume'!$A:$A,0))</f>
        <v>104743000</v>
      </c>
      <c r="L914" s="46">
        <f>INDEX('Index Volume'!L:L,MATCH(Index_New!$A914,'Index Volume'!$A:$A,0))</f>
        <v>47083800</v>
      </c>
      <c r="M914" s="46">
        <f t="shared" si="221"/>
        <v>8530706008</v>
      </c>
      <c r="N914" s="1">
        <f t="shared" si="222"/>
        <v>8530706008</v>
      </c>
      <c r="O914" t="b">
        <f t="shared" si="223"/>
        <v>1</v>
      </c>
      <c r="Q914" s="7">
        <f t="shared" si="224"/>
        <v>0.51687638118904267</v>
      </c>
      <c r="R914" s="7">
        <f t="shared" si="225"/>
        <v>2.8562870091159698E-2</v>
      </c>
      <c r="S914" s="7">
        <f t="shared" si="226"/>
        <v>2.9959621536890364E-2</v>
      </c>
      <c r="T914" s="7">
        <f t="shared" si="227"/>
        <v>1.2312777775065934E-2</v>
      </c>
      <c r="U914" s="7">
        <f t="shared" si="228"/>
        <v>0.20011590681385408</v>
      </c>
      <c r="V914" s="7">
        <f t="shared" si="229"/>
        <v>7.1098693650126818E-2</v>
      </c>
      <c r="W914" s="7">
        <f t="shared" si="230"/>
        <v>3.5431495952073493E-3</v>
      </c>
      <c r="X914" s="7">
        <f t="shared" si="231"/>
        <v>6.2091740650647717E-3</v>
      </c>
      <c r="Y914" s="7">
        <f t="shared" si="232"/>
        <v>0.11520899138762246</v>
      </c>
      <c r="Z914" s="7">
        <f t="shared" si="233"/>
        <v>8.2109283274129155E-3</v>
      </c>
      <c r="AA914" s="7">
        <f t="shared" si="234"/>
        <v>7.9015055685529474E-3</v>
      </c>
      <c r="AC914" s="7">
        <f>IF(DAY($A914)=1,VLOOKUP($A914-1,$A$2:$L$1124,$Q$1,FALSE)/VLOOKUP($A914-1,$A$2:$N$1124,14,FALSE),AC913)</f>
        <v>0.51687638118904267</v>
      </c>
      <c r="AD914" s="7">
        <f>IF(DAY($A914)=1,VLOOKUP($A914-1,$A$2:$L$1124,$R$1,FALSE)/VLOOKUP($A914-1,$A$2:$N$1124,14,FALSE),AD913)</f>
        <v>2.8562870091159698E-2</v>
      </c>
      <c r="AE914" s="7">
        <f>IF(DAY($A914)=1,VLOOKUP($A914-1,$A$2:$L$1124,$S$1,FALSE)/VLOOKUP($A914-1,$A$2:$N$1124,14,FALSE),AE913)</f>
        <v>2.9959621536890364E-2</v>
      </c>
      <c r="AF914" s="7">
        <f>IF(DAY($A914)=1,VLOOKUP($A914-1,$A$2:$L$1124,$T$1,FALSE)/VLOOKUP($A914-1,$A$2:$N$1124,14,FALSE),AF913)</f>
        <v>1.2312777775065934E-2</v>
      </c>
      <c r="AG914" s="7">
        <f>IF(DAY($A914)=1,VLOOKUP($A914-1,$A$2:$L$1124,$U$1,FALSE)/VLOOKUP($A914-1,$A$2:$N$1124,14,FALSE),AG913)</f>
        <v>0.20011590681385408</v>
      </c>
      <c r="AH914" s="7">
        <f>IF(DAY($A914)=1,VLOOKUP($A914-1,$A$2:$L$1124,$V$1,FALSE)/VLOOKUP($A914-1,$A$2:$N$1124,14,FALSE),AH913)</f>
        <v>7.1098693650126818E-2</v>
      </c>
      <c r="AI914" s="7">
        <f>IF(DAY($A914)=1,VLOOKUP($A914-1,$A$2:$L$1124,$W$1,FALSE)/VLOOKUP($A914-1,$A$2:$N$1124,14,FALSE),AI913)</f>
        <v>3.5431495952073493E-3</v>
      </c>
      <c r="AJ914" s="7">
        <f>IF(DAY($A914)=1,VLOOKUP($A914-1,$A$2:$L$1124,$X$1,FALSE)/VLOOKUP($A914-1,$A$2:$N$1124,14,FALSE),AJ913)</f>
        <v>6.2091740650647717E-3</v>
      </c>
      <c r="AK914" s="7">
        <f>IF(DAY($A914)=1,VLOOKUP($A914-1,$A$2:$L$1124,$Y$1,FALSE)/VLOOKUP($A914-1,$A$2:$N$1124,14,FALSE),AK913)</f>
        <v>0.11520899138762246</v>
      </c>
      <c r="AL914" s="7">
        <f>IF(DAY($A914)=1,VLOOKUP($A914-1,$A$2:$L$1124,$Z$1,FALSE)/VLOOKUP($A914-1,$A$2:$N$1124,14,FALSE),AL913)</f>
        <v>8.2109283274129155E-3</v>
      </c>
      <c r="AM914" s="7">
        <f>IF(DAY($A914)=1,VLOOKUP($A914-1,$A$2:$L$1124,$AA$1,FALSE)/VLOOKUP($A914-1,$A$2:$N$1124,14,FALSE),AM913)</f>
        <v>7.9015055685529474E-3</v>
      </c>
      <c r="AO914" s="12">
        <f>VLOOKUP($A914,BTC!$A$1:$G$1853,5,FALSE)</f>
        <v>6404</v>
      </c>
      <c r="AP914" s="12">
        <f>VLOOKUP($A914,XRP!$A$1:$G$1853,5,FALSE)</f>
        <v>0.46624500000000002</v>
      </c>
      <c r="AQ914" s="12">
        <f>VLOOKUP($A914,LTC!$A$1:$G$1853,5,FALSE)</f>
        <v>81.37</v>
      </c>
      <c r="AR914" s="12">
        <f>VLOOKUP($A914,ETC!$A$1:$G$1853,5,FALSE)</f>
        <v>16.100000000000001</v>
      </c>
      <c r="AS914" s="12">
        <f>VLOOKUP($A914,ETH!$A$1:$G$1853,5,FALSE)</f>
        <v>455.18</v>
      </c>
      <c r="AT914" s="12">
        <f>VLOOKUP($A914,BCH!$A$1:$G$1853,5,FALSE)</f>
        <v>748.71</v>
      </c>
      <c r="AU914" s="12">
        <f>VLOOKUP($A914,XMR!$A$1:$G$1853,5,FALSE)</f>
        <v>131.01</v>
      </c>
      <c r="AV914" s="12">
        <f>VLOOKUP($A914,ZEC!$A$1:$G$1853,5,FALSE)</f>
        <v>163.99</v>
      </c>
      <c r="AW914" s="12">
        <f>VLOOKUP($A914,EOS!$A$1:$G$1853,5,FALSE)</f>
        <v>8.1300000000000008</v>
      </c>
      <c r="AX914" s="12">
        <f>VLOOKUP($A914,DASH!$A$1:$G$1853,5,FALSE)</f>
        <v>238.36</v>
      </c>
      <c r="AY914" s="12">
        <f>VLOOKUP($A914,XLM!$A$1:$G$1853,5,FALSE)</f>
        <v>0.19342500000000001</v>
      </c>
      <c r="BA914" s="24">
        <v>1</v>
      </c>
      <c r="BB914" s="24">
        <v>1</v>
      </c>
      <c r="BC914" s="24">
        <v>1</v>
      </c>
      <c r="BD914" s="24">
        <v>1</v>
      </c>
      <c r="BE914" s="24">
        <v>1</v>
      </c>
      <c r="BF914" s="24">
        <v>1</v>
      </c>
      <c r="BG914" s="24">
        <v>1</v>
      </c>
      <c r="BH914" s="24">
        <v>1</v>
      </c>
      <c r="BI914" s="24">
        <v>1</v>
      </c>
      <c r="BJ914" s="24">
        <v>1</v>
      </c>
      <c r="BK914" s="24">
        <v>1</v>
      </c>
      <c r="BM914" s="19">
        <f>IF(SUM(BA913:BK913)=SUM(BA914:BK914),BM913,BM913*SUMPRODUCT(BA914:BK914,AO914:AY914,Q914:AA914)/SUMPRODUCT(BA913:BK913,AO914:AY914,AC914:AM914))</f>
        <v>0.8185351248056717</v>
      </c>
      <c r="BN914" s="26">
        <f>SUMPRODUCT(AO914:AY914,BA914:BK914,Q914:AA914)/BM914</f>
        <v>4228.8039130549705</v>
      </c>
      <c r="BO914">
        <f t="shared" si="235"/>
        <v>6404</v>
      </c>
    </row>
    <row r="915" spans="1:67" x14ac:dyDescent="0.75">
      <c r="A915" s="3">
        <v>43282</v>
      </c>
      <c r="B915" s="46">
        <f>INDEX('Index Volume'!B:B,MATCH(Index_New!$A915,'Index Volume'!$A:$A,0))</f>
        <v>4788259840</v>
      </c>
      <c r="C915" s="46">
        <f>INDEX('Index Volume'!C:C,MATCH(Index_New!$A915,'Index Volume'!$A:$A,0))</f>
        <v>267224992</v>
      </c>
      <c r="D915" s="46">
        <f>INDEX('Index Volume'!D:D,MATCH(Index_New!$A915,'Index Volume'!$A:$A,0))</f>
        <v>343401984</v>
      </c>
      <c r="E915" s="46">
        <f>INDEX('Index Volume'!E:E,MATCH(Index_New!$A915,'Index Volume'!$A:$A,0))</f>
        <v>244395008</v>
      </c>
      <c r="F915" s="46">
        <f>INDEX('Index Volume'!F:F,MATCH(Index_New!$A915,'Index Volume'!$A:$A,0))</f>
        <v>1511730048</v>
      </c>
      <c r="G915" s="46">
        <f>INDEX('Index Volume'!G:G,MATCH(Index_New!$A915,'Index Volume'!$A:$A,0))</f>
        <v>558793984</v>
      </c>
      <c r="H915" s="46">
        <f>INDEX('Index Volume'!H:H,MATCH(Index_New!$A915,'Index Volume'!$A:$A,0))</f>
        <v>32338800</v>
      </c>
      <c r="I915" s="46">
        <f>INDEX('Index Volume'!I:I,MATCH(Index_New!$A915,'Index Volume'!$A:$A,0))</f>
        <v>41191400</v>
      </c>
      <c r="J915" s="46">
        <f>INDEX('Index Volume'!J:J,MATCH(Index_New!$A915,'Index Volume'!$A:$A,0))</f>
        <v>621643008</v>
      </c>
      <c r="K915" s="46">
        <f>INDEX('Index Volume'!K:K,MATCH(Index_New!$A915,'Index Volume'!$A:$A,0))</f>
        <v>206254000</v>
      </c>
      <c r="L915" s="46">
        <f>INDEX('Index Volume'!L:L,MATCH(Index_New!$A915,'Index Volume'!$A:$A,0))</f>
        <v>41380400</v>
      </c>
      <c r="M915" s="46">
        <f t="shared" si="221"/>
        <v>8656613464</v>
      </c>
      <c r="N915" s="1">
        <f t="shared" si="222"/>
        <v>8656613464</v>
      </c>
      <c r="O915" t="b">
        <f t="shared" si="223"/>
        <v>1</v>
      </c>
      <c r="Q915" s="7">
        <f t="shared" si="224"/>
        <v>0.53264761670825589</v>
      </c>
      <c r="R915" s="7">
        <f t="shared" si="225"/>
        <v>4.0504149559950464E-2</v>
      </c>
      <c r="S915" s="7">
        <f t="shared" si="226"/>
        <v>3.24181862252262E-2</v>
      </c>
      <c r="T915" s="7">
        <f t="shared" si="227"/>
        <v>2.971758723864816E-2</v>
      </c>
      <c r="U915" s="7">
        <f t="shared" si="228"/>
        <v>0.17301498452951961</v>
      </c>
      <c r="V915" s="7">
        <f t="shared" si="229"/>
        <v>6.7530286878923942E-2</v>
      </c>
      <c r="W915" s="7">
        <f t="shared" si="230"/>
        <v>3.9183626734590428E-3</v>
      </c>
      <c r="X915" s="7">
        <f t="shared" si="231"/>
        <v>4.8580504311290995E-3</v>
      </c>
      <c r="Y915" s="7">
        <f t="shared" si="232"/>
        <v>9.759309290687726E-2</v>
      </c>
      <c r="Z915" s="7">
        <f t="shared" si="233"/>
        <v>1.2278350690056977E-2</v>
      </c>
      <c r="AA915" s="7">
        <f t="shared" si="234"/>
        <v>5.5193321579533206E-3</v>
      </c>
      <c r="AC915" s="7">
        <f>IF(DAY($A915)=1,VLOOKUP($A915-1,$A$2:$L$1124,$Q$1,FALSE)/VLOOKUP($A915-1,$A$2:$N$1124,14,FALSE),AC914)</f>
        <v>0.53264761670825589</v>
      </c>
      <c r="AD915" s="7">
        <f>IF(DAY($A915)=1,VLOOKUP($A915-1,$A$2:$L$1124,$R$1,FALSE)/VLOOKUP($A915-1,$A$2:$N$1124,14,FALSE),AD914)</f>
        <v>4.0504149559950464E-2</v>
      </c>
      <c r="AE915" s="7">
        <f>IF(DAY($A915)=1,VLOOKUP($A915-1,$A$2:$L$1124,$S$1,FALSE)/VLOOKUP($A915-1,$A$2:$N$1124,14,FALSE),AE914)</f>
        <v>3.24181862252262E-2</v>
      </c>
      <c r="AF915" s="7">
        <f>IF(DAY($A915)=1,VLOOKUP($A915-1,$A$2:$L$1124,$T$1,FALSE)/VLOOKUP($A915-1,$A$2:$N$1124,14,FALSE),AF914)</f>
        <v>2.971758723864816E-2</v>
      </c>
      <c r="AG915" s="7">
        <f>IF(DAY($A915)=1,VLOOKUP($A915-1,$A$2:$L$1124,$U$1,FALSE)/VLOOKUP($A915-1,$A$2:$N$1124,14,FALSE),AG914)</f>
        <v>0.17301498452951961</v>
      </c>
      <c r="AH915" s="7">
        <f>IF(DAY($A915)=1,VLOOKUP($A915-1,$A$2:$L$1124,$V$1,FALSE)/VLOOKUP($A915-1,$A$2:$N$1124,14,FALSE),AH914)</f>
        <v>6.7530286878923942E-2</v>
      </c>
      <c r="AI915" s="7">
        <f>IF(DAY($A915)=1,VLOOKUP($A915-1,$A$2:$L$1124,$W$1,FALSE)/VLOOKUP($A915-1,$A$2:$N$1124,14,FALSE),AI914)</f>
        <v>3.9183626734590428E-3</v>
      </c>
      <c r="AJ915" s="7">
        <f>IF(DAY($A915)=1,VLOOKUP($A915-1,$A$2:$L$1124,$X$1,FALSE)/VLOOKUP($A915-1,$A$2:$N$1124,14,FALSE),AJ914)</f>
        <v>4.8580504311290995E-3</v>
      </c>
      <c r="AK915" s="7">
        <f>IF(DAY($A915)=1,VLOOKUP($A915-1,$A$2:$L$1124,$Y$1,FALSE)/VLOOKUP($A915-1,$A$2:$N$1124,14,FALSE),AK914)</f>
        <v>9.759309290687726E-2</v>
      </c>
      <c r="AL915" s="7">
        <f>IF(DAY($A915)=1,VLOOKUP($A915-1,$A$2:$L$1124,$Z$1,FALSE)/VLOOKUP($A915-1,$A$2:$N$1124,14,FALSE),AL914)</f>
        <v>1.2278350690056977E-2</v>
      </c>
      <c r="AM915" s="7">
        <f>IF(DAY($A915)=1,VLOOKUP($A915-1,$A$2:$L$1124,$AA$1,FALSE)/VLOOKUP($A915-1,$A$2:$N$1124,14,FALSE),AM914)</f>
        <v>5.5193321579533206E-3</v>
      </c>
      <c r="AO915" s="12">
        <f>VLOOKUP($A915,BTC!$A$1:$G$1853,5,FALSE)</f>
        <v>6385.82</v>
      </c>
      <c r="AP915" s="12">
        <f>VLOOKUP($A915,XRP!$A$1:$G$1853,5,FALSE)</f>
        <v>0.46135799999999999</v>
      </c>
      <c r="AQ915" s="12">
        <f>VLOOKUP($A915,LTC!$A$1:$G$1853,5,FALSE)</f>
        <v>80.239999999999995</v>
      </c>
      <c r="AR915" s="12">
        <f>VLOOKUP($A915,ETC!$A$1:$G$1853,5,FALSE)</f>
        <v>15.97</v>
      </c>
      <c r="AS915" s="12">
        <f>VLOOKUP($A915,ETH!$A$1:$G$1853,5,FALSE)</f>
        <v>453.92</v>
      </c>
      <c r="AT915" s="12">
        <f>VLOOKUP($A915,BCH!$A$1:$G$1853,5,FALSE)</f>
        <v>739.42</v>
      </c>
      <c r="AU915" s="12">
        <f>VLOOKUP($A915,XMR!$A$1:$G$1853,5,FALSE)</f>
        <v>129.77000000000001</v>
      </c>
      <c r="AV915" s="12">
        <f>VLOOKUP($A915,ZEC!$A$1:$G$1853,5,FALSE)</f>
        <v>167.62</v>
      </c>
      <c r="AW915" s="12">
        <f>VLOOKUP($A915,EOS!$A$1:$G$1853,5,FALSE)</f>
        <v>8.1300000000000008</v>
      </c>
      <c r="AX915" s="12">
        <f>VLOOKUP($A915,DASH!$A$1:$G$1853,5,FALSE)</f>
        <v>235.7</v>
      </c>
      <c r="AY915" s="12">
        <f>VLOOKUP($A915,XLM!$A$1:$G$1853,5,FALSE)</f>
        <v>0.198573</v>
      </c>
      <c r="BA915" s="24">
        <v>1</v>
      </c>
      <c r="BB915" s="24">
        <v>1</v>
      </c>
      <c r="BC915" s="24">
        <v>1</v>
      </c>
      <c r="BD915" s="24">
        <v>1</v>
      </c>
      <c r="BE915" s="24">
        <v>1</v>
      </c>
      <c r="BF915" s="24">
        <v>1</v>
      </c>
      <c r="BG915" s="24">
        <v>1</v>
      </c>
      <c r="BH915" s="24">
        <v>1</v>
      </c>
      <c r="BI915" s="24">
        <v>1</v>
      </c>
      <c r="BJ915" s="24">
        <v>1</v>
      </c>
      <c r="BK915" s="24">
        <v>1</v>
      </c>
      <c r="BM915" s="19">
        <f>IF(SUM(BA914:BK914)=SUM(BA915:BK915),BM914,BM914*SUMPRODUCT(BA915:BK915,AO915:AY915,Q915:AA915)/SUMPRODUCT(BA914:BK914,AO915:AY915,AC915:AM915))</f>
        <v>0.8185351248056717</v>
      </c>
      <c r="BN915" s="26">
        <f>SUMPRODUCT(AO915:AY915,BA915:BK915,Q915:AA915)/BM915</f>
        <v>4322.314024758055</v>
      </c>
      <c r="BO915">
        <f t="shared" si="235"/>
        <v>6385.82</v>
      </c>
    </row>
    <row r="916" spans="1:67" x14ac:dyDescent="0.75">
      <c r="A916" s="4">
        <v>43283</v>
      </c>
      <c r="B916" s="46">
        <f>INDEX('Index Volume'!B:B,MATCH(Index_New!$A916,'Index Volume'!$A:$A,0))</f>
        <v>4396930048</v>
      </c>
      <c r="C916" s="46">
        <f>INDEX('Index Volume'!C:C,MATCH(Index_New!$A916,'Index Volume'!$A:$A,0))</f>
        <v>335919008</v>
      </c>
      <c r="D916" s="46">
        <f>INDEX('Index Volume'!D:D,MATCH(Index_New!$A916,'Index Volume'!$A:$A,0))</f>
        <v>302471008</v>
      </c>
      <c r="E916" s="46">
        <f>INDEX('Index Volume'!E:E,MATCH(Index_New!$A916,'Index Volume'!$A:$A,0))</f>
        <v>290288000</v>
      </c>
      <c r="F916" s="46">
        <f>INDEX('Index Volume'!F:F,MATCH(Index_New!$A916,'Index Volume'!$A:$A,0))</f>
        <v>1625789952</v>
      </c>
      <c r="G916" s="46">
        <f>INDEX('Index Volume'!G:G,MATCH(Index_New!$A916,'Index Volume'!$A:$A,0))</f>
        <v>413921984</v>
      </c>
      <c r="H916" s="46">
        <f>INDEX('Index Volume'!H:H,MATCH(Index_New!$A916,'Index Volume'!$A:$A,0))</f>
        <v>41012600</v>
      </c>
      <c r="I916" s="46">
        <f>INDEX('Index Volume'!I:I,MATCH(Index_New!$A916,'Index Volume'!$A:$A,0))</f>
        <v>51703800</v>
      </c>
      <c r="J916" s="46">
        <f>INDEX('Index Volume'!J:J,MATCH(Index_New!$A916,'Index Volume'!$A:$A,0))</f>
        <v>1024129984</v>
      </c>
      <c r="K916" s="46">
        <f>INDEX('Index Volume'!K:K,MATCH(Index_New!$A916,'Index Volume'!$A:$A,0))</f>
        <v>156646000</v>
      </c>
      <c r="L916" s="46">
        <f>INDEX('Index Volume'!L:L,MATCH(Index_New!$A916,'Index Volume'!$A:$A,0))</f>
        <v>49362900</v>
      </c>
      <c r="M916" s="46">
        <f t="shared" si="221"/>
        <v>8688175284</v>
      </c>
      <c r="N916" s="1">
        <f t="shared" si="222"/>
        <v>8688175284</v>
      </c>
      <c r="O916" t="b">
        <f t="shared" si="223"/>
        <v>1</v>
      </c>
      <c r="Q916" s="7">
        <f t="shared" si="224"/>
        <v>0.53264761670825589</v>
      </c>
      <c r="R916" s="7">
        <f t="shared" si="225"/>
        <v>4.0504149559950464E-2</v>
      </c>
      <c r="S916" s="7">
        <f t="shared" si="226"/>
        <v>3.24181862252262E-2</v>
      </c>
      <c r="T916" s="7">
        <f t="shared" si="227"/>
        <v>2.971758723864816E-2</v>
      </c>
      <c r="U916" s="7">
        <f t="shared" si="228"/>
        <v>0.17301498452951961</v>
      </c>
      <c r="V916" s="7">
        <f t="shared" si="229"/>
        <v>6.7530286878923942E-2</v>
      </c>
      <c r="W916" s="7">
        <f t="shared" si="230"/>
        <v>3.9183626734590428E-3</v>
      </c>
      <c r="X916" s="7">
        <f t="shared" si="231"/>
        <v>4.8580504311290995E-3</v>
      </c>
      <c r="Y916" s="7">
        <f t="shared" si="232"/>
        <v>9.759309290687726E-2</v>
      </c>
      <c r="Z916" s="7">
        <f t="shared" si="233"/>
        <v>1.2278350690056977E-2</v>
      </c>
      <c r="AA916" s="7">
        <f t="shared" si="234"/>
        <v>5.5193321579533206E-3</v>
      </c>
      <c r="AC916" s="7">
        <f>IF(DAY($A916)=1,VLOOKUP($A916-1,$A$2:$L$1124,$Q$1,FALSE)/VLOOKUP($A916-1,$A$2:$N$1124,14,FALSE),AC915)</f>
        <v>0.53264761670825589</v>
      </c>
      <c r="AD916" s="7">
        <f>IF(DAY($A916)=1,VLOOKUP($A916-1,$A$2:$L$1124,$R$1,FALSE)/VLOOKUP($A916-1,$A$2:$N$1124,14,FALSE),AD915)</f>
        <v>4.0504149559950464E-2</v>
      </c>
      <c r="AE916" s="7">
        <f>IF(DAY($A916)=1,VLOOKUP($A916-1,$A$2:$L$1124,$S$1,FALSE)/VLOOKUP($A916-1,$A$2:$N$1124,14,FALSE),AE915)</f>
        <v>3.24181862252262E-2</v>
      </c>
      <c r="AF916" s="7">
        <f>IF(DAY($A916)=1,VLOOKUP($A916-1,$A$2:$L$1124,$T$1,FALSE)/VLOOKUP($A916-1,$A$2:$N$1124,14,FALSE),AF915)</f>
        <v>2.971758723864816E-2</v>
      </c>
      <c r="AG916" s="7">
        <f>IF(DAY($A916)=1,VLOOKUP($A916-1,$A$2:$L$1124,$U$1,FALSE)/VLOOKUP($A916-1,$A$2:$N$1124,14,FALSE),AG915)</f>
        <v>0.17301498452951961</v>
      </c>
      <c r="AH916" s="7">
        <f>IF(DAY($A916)=1,VLOOKUP($A916-1,$A$2:$L$1124,$V$1,FALSE)/VLOOKUP($A916-1,$A$2:$N$1124,14,FALSE),AH915)</f>
        <v>6.7530286878923942E-2</v>
      </c>
      <c r="AI916" s="7">
        <f>IF(DAY($A916)=1,VLOOKUP($A916-1,$A$2:$L$1124,$W$1,FALSE)/VLOOKUP($A916-1,$A$2:$N$1124,14,FALSE),AI915)</f>
        <v>3.9183626734590428E-3</v>
      </c>
      <c r="AJ916" s="7">
        <f>IF(DAY($A916)=1,VLOOKUP($A916-1,$A$2:$L$1124,$X$1,FALSE)/VLOOKUP($A916-1,$A$2:$N$1124,14,FALSE),AJ915)</f>
        <v>4.8580504311290995E-3</v>
      </c>
      <c r="AK916" s="7">
        <f>IF(DAY($A916)=1,VLOOKUP($A916-1,$A$2:$L$1124,$Y$1,FALSE)/VLOOKUP($A916-1,$A$2:$N$1124,14,FALSE),AK915)</f>
        <v>9.759309290687726E-2</v>
      </c>
      <c r="AL916" s="7">
        <f>IF(DAY($A916)=1,VLOOKUP($A916-1,$A$2:$L$1124,$Z$1,FALSE)/VLOOKUP($A916-1,$A$2:$N$1124,14,FALSE),AL915)</f>
        <v>1.2278350690056977E-2</v>
      </c>
      <c r="AM916" s="7">
        <f>IF(DAY($A916)=1,VLOOKUP($A916-1,$A$2:$L$1124,$AA$1,FALSE)/VLOOKUP($A916-1,$A$2:$N$1124,14,FALSE),AM915)</f>
        <v>5.5193321579533206E-3</v>
      </c>
      <c r="AO916" s="12">
        <f>VLOOKUP($A916,BTC!$A$1:$G$1853,5,FALSE)</f>
        <v>6614.18</v>
      </c>
      <c r="AP916" s="12">
        <f>VLOOKUP($A916,XRP!$A$1:$G$1853,5,FALSE)</f>
        <v>0.486122</v>
      </c>
      <c r="AQ916" s="12">
        <f>VLOOKUP($A916,LTC!$A$1:$G$1853,5,FALSE)</f>
        <v>85.26</v>
      </c>
      <c r="AR916" s="12">
        <f>VLOOKUP($A916,ETC!$A$1:$G$1853,5,FALSE)</f>
        <v>16.64</v>
      </c>
      <c r="AS916" s="12">
        <f>VLOOKUP($A916,ETH!$A$1:$G$1853,5,FALSE)</f>
        <v>475.35</v>
      </c>
      <c r="AT916" s="12">
        <f>VLOOKUP($A916,BCH!$A$1:$G$1853,5,FALSE)</f>
        <v>776.17</v>
      </c>
      <c r="AU916" s="12">
        <f>VLOOKUP($A916,XMR!$A$1:$G$1853,5,FALSE)</f>
        <v>140.5</v>
      </c>
      <c r="AV916" s="12">
        <f>VLOOKUP($A916,ZEC!$A$1:$G$1853,5,FALSE)</f>
        <v>184.09</v>
      </c>
      <c r="AW916" s="12">
        <f>VLOOKUP($A916,EOS!$A$1:$G$1853,5,FALSE)</f>
        <v>8.89</v>
      </c>
      <c r="AX916" s="12">
        <f>VLOOKUP($A916,DASH!$A$1:$G$1853,5,FALSE)</f>
        <v>249.79</v>
      </c>
      <c r="AY916" s="12">
        <f>VLOOKUP($A916,XLM!$A$1:$G$1853,5,FALSE)</f>
        <v>0.21315100000000001</v>
      </c>
      <c r="BA916" s="24">
        <v>1</v>
      </c>
      <c r="BB916" s="24">
        <v>1</v>
      </c>
      <c r="BC916" s="24">
        <v>1</v>
      </c>
      <c r="BD916" s="24">
        <v>1</v>
      </c>
      <c r="BE916" s="24">
        <v>1</v>
      </c>
      <c r="BF916" s="24">
        <v>1</v>
      </c>
      <c r="BG916" s="24">
        <v>1</v>
      </c>
      <c r="BH916" s="24">
        <v>1</v>
      </c>
      <c r="BI916" s="24">
        <v>1</v>
      </c>
      <c r="BJ916" s="24">
        <v>1</v>
      </c>
      <c r="BK916" s="24">
        <v>1</v>
      </c>
      <c r="BM916" s="19">
        <f>IF(SUM(BA915:BK915)=SUM(BA916:BK916),BM915,BM915*SUMPRODUCT(BA916:BK916,AO916:AY916,Q916:AA916)/SUMPRODUCT(BA915:BK915,AO916:AY916,AC916:AM916))</f>
        <v>0.8185351248056717</v>
      </c>
      <c r="BN916" s="26">
        <f>SUMPRODUCT(AO916:AY916,BA916:BK916,Q916:AA916)/BM916</f>
        <v>4479.1525249519791</v>
      </c>
      <c r="BO916">
        <f t="shared" si="235"/>
        <v>6614.18</v>
      </c>
    </row>
    <row r="917" spans="1:67" x14ac:dyDescent="0.75">
      <c r="A917" s="3">
        <v>43284</v>
      </c>
      <c r="B917" s="46">
        <f>INDEX('Index Volume'!B:B,MATCH(Index_New!$A917,'Index Volume'!$A:$A,0))</f>
        <v>4672309760</v>
      </c>
      <c r="C917" s="46">
        <f>INDEX('Index Volume'!C:C,MATCH(Index_New!$A917,'Index Volume'!$A:$A,0))</f>
        <v>410225984</v>
      </c>
      <c r="D917" s="46">
        <f>INDEX('Index Volume'!D:D,MATCH(Index_New!$A917,'Index Volume'!$A:$A,0))</f>
        <v>343900992</v>
      </c>
      <c r="E917" s="46">
        <f>INDEX('Index Volume'!E:E,MATCH(Index_New!$A917,'Index Volume'!$A:$A,0))</f>
        <v>269278016</v>
      </c>
      <c r="F917" s="46">
        <f>INDEX('Index Volume'!F:F,MATCH(Index_New!$A917,'Index Volume'!$A:$A,0))</f>
        <v>1683939968</v>
      </c>
      <c r="G917" s="46">
        <f>INDEX('Index Volume'!G:G,MATCH(Index_New!$A917,'Index Volume'!$A:$A,0))</f>
        <v>478640000</v>
      </c>
      <c r="H917" s="46">
        <f>INDEX('Index Volume'!H:H,MATCH(Index_New!$A917,'Index Volume'!$A:$A,0))</f>
        <v>33954300</v>
      </c>
      <c r="I917" s="46">
        <f>INDEX('Index Volume'!I:I,MATCH(Index_New!$A917,'Index Volume'!$A:$A,0))</f>
        <v>44685100</v>
      </c>
      <c r="J917" s="46">
        <f>INDEX('Index Volume'!J:J,MATCH(Index_New!$A917,'Index Volume'!$A:$A,0))</f>
        <v>1006099968</v>
      </c>
      <c r="K917" s="46">
        <f>INDEX('Index Volume'!K:K,MATCH(Index_New!$A917,'Index Volume'!$A:$A,0))</f>
        <v>188614000</v>
      </c>
      <c r="L917" s="46">
        <f>INDEX('Index Volume'!L:L,MATCH(Index_New!$A917,'Index Volume'!$A:$A,0))</f>
        <v>49012200</v>
      </c>
      <c r="M917" s="46">
        <f t="shared" si="221"/>
        <v>9180660288</v>
      </c>
      <c r="N917" s="1">
        <f t="shared" si="222"/>
        <v>9180660288</v>
      </c>
      <c r="O917" t="b">
        <f t="shared" si="223"/>
        <v>1</v>
      </c>
      <c r="Q917" s="7">
        <f t="shared" si="224"/>
        <v>0.53264761670825589</v>
      </c>
      <c r="R917" s="7">
        <f t="shared" si="225"/>
        <v>4.0504149559950464E-2</v>
      </c>
      <c r="S917" s="7">
        <f t="shared" si="226"/>
        <v>3.24181862252262E-2</v>
      </c>
      <c r="T917" s="7">
        <f t="shared" si="227"/>
        <v>2.971758723864816E-2</v>
      </c>
      <c r="U917" s="7">
        <f t="shared" si="228"/>
        <v>0.17301498452951961</v>
      </c>
      <c r="V917" s="7">
        <f t="shared" si="229"/>
        <v>6.7530286878923942E-2</v>
      </c>
      <c r="W917" s="7">
        <f t="shared" si="230"/>
        <v>3.9183626734590428E-3</v>
      </c>
      <c r="X917" s="7">
        <f t="shared" si="231"/>
        <v>4.8580504311290995E-3</v>
      </c>
      <c r="Y917" s="7">
        <f t="shared" si="232"/>
        <v>9.759309290687726E-2</v>
      </c>
      <c r="Z917" s="7">
        <f t="shared" si="233"/>
        <v>1.2278350690056977E-2</v>
      </c>
      <c r="AA917" s="7">
        <f t="shared" si="234"/>
        <v>5.5193321579533206E-3</v>
      </c>
      <c r="AC917" s="7">
        <f>IF(DAY($A917)=1,VLOOKUP($A917-1,$A$2:$L$1124,$Q$1,FALSE)/VLOOKUP($A917-1,$A$2:$N$1124,14,FALSE),AC916)</f>
        <v>0.53264761670825589</v>
      </c>
      <c r="AD917" s="7">
        <f>IF(DAY($A917)=1,VLOOKUP($A917-1,$A$2:$L$1124,$R$1,FALSE)/VLOOKUP($A917-1,$A$2:$N$1124,14,FALSE),AD916)</f>
        <v>4.0504149559950464E-2</v>
      </c>
      <c r="AE917" s="7">
        <f>IF(DAY($A917)=1,VLOOKUP($A917-1,$A$2:$L$1124,$S$1,FALSE)/VLOOKUP($A917-1,$A$2:$N$1124,14,FALSE),AE916)</f>
        <v>3.24181862252262E-2</v>
      </c>
      <c r="AF917" s="7">
        <f>IF(DAY($A917)=1,VLOOKUP($A917-1,$A$2:$L$1124,$T$1,FALSE)/VLOOKUP($A917-1,$A$2:$N$1124,14,FALSE),AF916)</f>
        <v>2.971758723864816E-2</v>
      </c>
      <c r="AG917" s="7">
        <f>IF(DAY($A917)=1,VLOOKUP($A917-1,$A$2:$L$1124,$U$1,FALSE)/VLOOKUP($A917-1,$A$2:$N$1124,14,FALSE),AG916)</f>
        <v>0.17301498452951961</v>
      </c>
      <c r="AH917" s="7">
        <f>IF(DAY($A917)=1,VLOOKUP($A917-1,$A$2:$L$1124,$V$1,FALSE)/VLOOKUP($A917-1,$A$2:$N$1124,14,FALSE),AH916)</f>
        <v>6.7530286878923942E-2</v>
      </c>
      <c r="AI917" s="7">
        <f>IF(DAY($A917)=1,VLOOKUP($A917-1,$A$2:$L$1124,$W$1,FALSE)/VLOOKUP($A917-1,$A$2:$N$1124,14,FALSE),AI916)</f>
        <v>3.9183626734590428E-3</v>
      </c>
      <c r="AJ917" s="7">
        <f>IF(DAY($A917)=1,VLOOKUP($A917-1,$A$2:$L$1124,$X$1,FALSE)/VLOOKUP($A917-1,$A$2:$N$1124,14,FALSE),AJ916)</f>
        <v>4.8580504311290995E-3</v>
      </c>
      <c r="AK917" s="7">
        <f>IF(DAY($A917)=1,VLOOKUP($A917-1,$A$2:$L$1124,$Y$1,FALSE)/VLOOKUP($A917-1,$A$2:$N$1124,14,FALSE),AK916)</f>
        <v>9.759309290687726E-2</v>
      </c>
      <c r="AL917" s="7">
        <f>IF(DAY($A917)=1,VLOOKUP($A917-1,$A$2:$L$1124,$Z$1,FALSE)/VLOOKUP($A917-1,$A$2:$N$1124,14,FALSE),AL916)</f>
        <v>1.2278350690056977E-2</v>
      </c>
      <c r="AM917" s="7">
        <f>IF(DAY($A917)=1,VLOOKUP($A917-1,$A$2:$L$1124,$AA$1,FALSE)/VLOOKUP($A917-1,$A$2:$N$1124,14,FALSE),AM916)</f>
        <v>5.5193321579533206E-3</v>
      </c>
      <c r="AO917" s="12">
        <f>VLOOKUP($A917,BTC!$A$1:$G$1853,5,FALSE)</f>
        <v>6529.59</v>
      </c>
      <c r="AP917" s="12">
        <f>VLOOKUP($A917,XRP!$A$1:$G$1853,5,FALSE)</f>
        <v>0.48522300000000002</v>
      </c>
      <c r="AQ917" s="12">
        <f>VLOOKUP($A917,LTC!$A$1:$G$1853,5,FALSE)</f>
        <v>85.1</v>
      </c>
      <c r="AR917" s="12">
        <f>VLOOKUP($A917,ETC!$A$1:$G$1853,5,FALSE)</f>
        <v>16.18</v>
      </c>
      <c r="AS917" s="12">
        <f>VLOOKUP($A917,ETH!$A$1:$G$1853,5,FALSE)</f>
        <v>464.2</v>
      </c>
      <c r="AT917" s="12">
        <f>VLOOKUP($A917,BCH!$A$1:$G$1853,5,FALSE)</f>
        <v>757.95</v>
      </c>
      <c r="AU917" s="12">
        <f>VLOOKUP($A917,XMR!$A$1:$G$1853,5,FALSE)</f>
        <v>138.46</v>
      </c>
      <c r="AV917" s="12">
        <f>VLOOKUP($A917,ZEC!$A$1:$G$1853,5,FALSE)</f>
        <v>179.05</v>
      </c>
      <c r="AW917" s="12">
        <f>VLOOKUP($A917,EOS!$A$1:$G$1853,5,FALSE)</f>
        <v>8.84</v>
      </c>
      <c r="AX917" s="12">
        <f>VLOOKUP($A917,DASH!$A$1:$G$1853,5,FALSE)</f>
        <v>238.34</v>
      </c>
      <c r="AY917" s="12">
        <f>VLOOKUP($A917,XLM!$A$1:$G$1853,5,FALSE)</f>
        <v>0.206315</v>
      </c>
      <c r="BA917" s="24">
        <v>1</v>
      </c>
      <c r="BB917" s="24">
        <v>1</v>
      </c>
      <c r="BC917" s="24">
        <v>1</v>
      </c>
      <c r="BD917" s="24">
        <v>1</v>
      </c>
      <c r="BE917" s="24">
        <v>1</v>
      </c>
      <c r="BF917" s="24">
        <v>1</v>
      </c>
      <c r="BG917" s="24">
        <v>1</v>
      </c>
      <c r="BH917" s="24">
        <v>1</v>
      </c>
      <c r="BI917" s="24">
        <v>1</v>
      </c>
      <c r="BJ917" s="24">
        <v>1</v>
      </c>
      <c r="BK917" s="24">
        <v>1</v>
      </c>
      <c r="BM917" s="19">
        <f>IF(SUM(BA916:BK916)=SUM(BA917:BK917),BM916,BM916*SUMPRODUCT(BA917:BK917,AO917:AY917,Q917:AA917)/SUMPRODUCT(BA916:BK916,AO917:AY917,AC917:AM917))</f>
        <v>0.8185351248056717</v>
      </c>
      <c r="BN917" s="26">
        <f>SUMPRODUCT(AO917:AY917,BA917:BK917,Q917:AA917)/BM917</f>
        <v>4420.006551514778</v>
      </c>
      <c r="BO917">
        <f t="shared" si="235"/>
        <v>6529.59</v>
      </c>
    </row>
    <row r="918" spans="1:67" x14ac:dyDescent="0.75">
      <c r="A918" s="4">
        <v>43285</v>
      </c>
      <c r="B918" s="46">
        <f>INDEX('Index Volume'!B:B,MATCH(Index_New!$A918,'Index Volume'!$A:$A,0))</f>
        <v>4176689920</v>
      </c>
      <c r="C918" s="46">
        <f>INDEX('Index Volume'!C:C,MATCH(Index_New!$A918,'Index Volume'!$A:$A,0))</f>
        <v>313828992</v>
      </c>
      <c r="D918" s="46">
        <f>INDEX('Index Volume'!D:D,MATCH(Index_New!$A918,'Index Volume'!$A:$A,0))</f>
        <v>282222016</v>
      </c>
      <c r="E918" s="46">
        <f>INDEX('Index Volume'!E:E,MATCH(Index_New!$A918,'Index Volume'!$A:$A,0))</f>
        <v>275641984</v>
      </c>
      <c r="F918" s="46">
        <f>INDEX('Index Volume'!F:F,MATCH(Index_New!$A918,'Index Volume'!$A:$A,0))</f>
        <v>1549769984</v>
      </c>
      <c r="G918" s="46">
        <f>INDEX('Index Volume'!G:G,MATCH(Index_New!$A918,'Index Volume'!$A:$A,0))</f>
        <v>420710016</v>
      </c>
      <c r="H918" s="46">
        <f>INDEX('Index Volume'!H:H,MATCH(Index_New!$A918,'Index Volume'!$A:$A,0))</f>
        <v>31732500</v>
      </c>
      <c r="I918" s="46">
        <f>INDEX('Index Volume'!I:I,MATCH(Index_New!$A918,'Index Volume'!$A:$A,0))</f>
        <v>42678600</v>
      </c>
      <c r="J918" s="46">
        <f>INDEX('Index Volume'!J:J,MATCH(Index_New!$A918,'Index Volume'!$A:$A,0))</f>
        <v>935387008</v>
      </c>
      <c r="K918" s="46">
        <f>INDEX('Index Volume'!K:K,MATCH(Index_New!$A918,'Index Volume'!$A:$A,0))</f>
        <v>233191008</v>
      </c>
      <c r="L918" s="46">
        <f>INDEX('Index Volume'!L:L,MATCH(Index_New!$A918,'Index Volume'!$A:$A,0))</f>
        <v>33301500</v>
      </c>
      <c r="M918" s="46">
        <f t="shared" si="221"/>
        <v>8295153528</v>
      </c>
      <c r="N918" s="1">
        <f t="shared" si="222"/>
        <v>8295153528</v>
      </c>
      <c r="O918" t="b">
        <f t="shared" si="223"/>
        <v>1</v>
      </c>
      <c r="Q918" s="7">
        <f t="shared" si="224"/>
        <v>0.53264761670825589</v>
      </c>
      <c r="R918" s="7">
        <f t="shared" si="225"/>
        <v>4.0504149559950464E-2</v>
      </c>
      <c r="S918" s="7">
        <f t="shared" si="226"/>
        <v>3.24181862252262E-2</v>
      </c>
      <c r="T918" s="7">
        <f t="shared" si="227"/>
        <v>2.971758723864816E-2</v>
      </c>
      <c r="U918" s="7">
        <f t="shared" si="228"/>
        <v>0.17301498452951961</v>
      </c>
      <c r="V918" s="7">
        <f t="shared" si="229"/>
        <v>6.7530286878923942E-2</v>
      </c>
      <c r="W918" s="7">
        <f t="shared" si="230"/>
        <v>3.9183626734590428E-3</v>
      </c>
      <c r="X918" s="7">
        <f t="shared" si="231"/>
        <v>4.8580504311290995E-3</v>
      </c>
      <c r="Y918" s="7">
        <f t="shared" si="232"/>
        <v>9.759309290687726E-2</v>
      </c>
      <c r="Z918" s="7">
        <f t="shared" si="233"/>
        <v>1.2278350690056977E-2</v>
      </c>
      <c r="AA918" s="7">
        <f t="shared" si="234"/>
        <v>5.5193321579533206E-3</v>
      </c>
      <c r="AC918" s="7">
        <f>IF(DAY($A918)=1,VLOOKUP($A918-1,$A$2:$L$1124,$Q$1,FALSE)/VLOOKUP($A918-1,$A$2:$N$1124,14,FALSE),AC917)</f>
        <v>0.53264761670825589</v>
      </c>
      <c r="AD918" s="7">
        <f>IF(DAY($A918)=1,VLOOKUP($A918-1,$A$2:$L$1124,$R$1,FALSE)/VLOOKUP($A918-1,$A$2:$N$1124,14,FALSE),AD917)</f>
        <v>4.0504149559950464E-2</v>
      </c>
      <c r="AE918" s="7">
        <f>IF(DAY($A918)=1,VLOOKUP($A918-1,$A$2:$L$1124,$S$1,FALSE)/VLOOKUP($A918-1,$A$2:$N$1124,14,FALSE),AE917)</f>
        <v>3.24181862252262E-2</v>
      </c>
      <c r="AF918" s="7">
        <f>IF(DAY($A918)=1,VLOOKUP($A918-1,$A$2:$L$1124,$T$1,FALSE)/VLOOKUP($A918-1,$A$2:$N$1124,14,FALSE),AF917)</f>
        <v>2.971758723864816E-2</v>
      </c>
      <c r="AG918" s="7">
        <f>IF(DAY($A918)=1,VLOOKUP($A918-1,$A$2:$L$1124,$U$1,FALSE)/VLOOKUP($A918-1,$A$2:$N$1124,14,FALSE),AG917)</f>
        <v>0.17301498452951961</v>
      </c>
      <c r="AH918" s="7">
        <f>IF(DAY($A918)=1,VLOOKUP($A918-1,$A$2:$L$1124,$V$1,FALSE)/VLOOKUP($A918-1,$A$2:$N$1124,14,FALSE),AH917)</f>
        <v>6.7530286878923942E-2</v>
      </c>
      <c r="AI918" s="7">
        <f>IF(DAY($A918)=1,VLOOKUP($A918-1,$A$2:$L$1124,$W$1,FALSE)/VLOOKUP($A918-1,$A$2:$N$1124,14,FALSE),AI917)</f>
        <v>3.9183626734590428E-3</v>
      </c>
      <c r="AJ918" s="7">
        <f>IF(DAY($A918)=1,VLOOKUP($A918-1,$A$2:$L$1124,$X$1,FALSE)/VLOOKUP($A918-1,$A$2:$N$1124,14,FALSE),AJ917)</f>
        <v>4.8580504311290995E-3</v>
      </c>
      <c r="AK918" s="7">
        <f>IF(DAY($A918)=1,VLOOKUP($A918-1,$A$2:$L$1124,$Y$1,FALSE)/VLOOKUP($A918-1,$A$2:$N$1124,14,FALSE),AK917)</f>
        <v>9.759309290687726E-2</v>
      </c>
      <c r="AL918" s="7">
        <f>IF(DAY($A918)=1,VLOOKUP($A918-1,$A$2:$L$1124,$Z$1,FALSE)/VLOOKUP($A918-1,$A$2:$N$1124,14,FALSE),AL917)</f>
        <v>1.2278350690056977E-2</v>
      </c>
      <c r="AM918" s="7">
        <f>IF(DAY($A918)=1,VLOOKUP($A918-1,$A$2:$L$1124,$AA$1,FALSE)/VLOOKUP($A918-1,$A$2:$N$1124,14,FALSE),AM917)</f>
        <v>5.5193321579533206E-3</v>
      </c>
      <c r="AO918" s="12">
        <f>VLOOKUP($A918,BTC!$A$1:$G$1853,5,FALSE)</f>
        <v>6597.55</v>
      </c>
      <c r="AP918" s="12">
        <f>VLOOKUP($A918,XRP!$A$1:$G$1853,5,FALSE)</f>
        <v>0.49004300000000001</v>
      </c>
      <c r="AQ918" s="12">
        <f>VLOOKUP($A918,LTC!$A$1:$G$1853,5,FALSE)</f>
        <v>85.49</v>
      </c>
      <c r="AR918" s="12">
        <f>VLOOKUP($A918,ETC!$A$1:$G$1853,5,FALSE)</f>
        <v>16.77</v>
      </c>
      <c r="AS918" s="12">
        <f>VLOOKUP($A918,ETH!$A$1:$G$1853,5,FALSE)</f>
        <v>467.32</v>
      </c>
      <c r="AT918" s="12">
        <f>VLOOKUP($A918,BCH!$A$1:$G$1853,5,FALSE)</f>
        <v>762.4</v>
      </c>
      <c r="AU918" s="12">
        <f>VLOOKUP($A918,XMR!$A$1:$G$1853,5,FALSE)</f>
        <v>138.4</v>
      </c>
      <c r="AV918" s="12">
        <f>VLOOKUP($A918,ZEC!$A$1:$G$1853,5,FALSE)</f>
        <v>182.38</v>
      </c>
      <c r="AW918" s="12">
        <f>VLOOKUP($A918,EOS!$A$1:$G$1853,5,FALSE)</f>
        <v>8.89</v>
      </c>
      <c r="AX918" s="12">
        <f>VLOOKUP($A918,DASH!$A$1:$G$1853,5,FALSE)</f>
        <v>245.19</v>
      </c>
      <c r="AY918" s="12">
        <f>VLOOKUP($A918,XLM!$A$1:$G$1853,5,FALSE)</f>
        <v>0.209735</v>
      </c>
      <c r="BA918" s="24">
        <v>1</v>
      </c>
      <c r="BB918" s="24">
        <v>1</v>
      </c>
      <c r="BC918" s="24">
        <v>1</v>
      </c>
      <c r="BD918" s="24">
        <v>1</v>
      </c>
      <c r="BE918" s="24">
        <v>1</v>
      </c>
      <c r="BF918" s="24">
        <v>1</v>
      </c>
      <c r="BG918" s="24">
        <v>1</v>
      </c>
      <c r="BH918" s="24">
        <v>1</v>
      </c>
      <c r="BI918" s="24">
        <v>1</v>
      </c>
      <c r="BJ918" s="24">
        <v>1</v>
      </c>
      <c r="BK918" s="24">
        <v>1</v>
      </c>
      <c r="BM918" s="19">
        <f>IF(SUM(BA917:BK917)=SUM(BA918:BK918),BM917,BM917*SUMPRODUCT(BA918:BK918,AO918:AY918,Q918:AA918)/SUMPRODUCT(BA917:BK917,AO918:AY918,AC918:AM918))</f>
        <v>0.8185351248056717</v>
      </c>
      <c r="BN918" s="26">
        <f>SUMPRODUCT(AO918:AY918,BA918:BK918,Q918:AA918)/BM918</f>
        <v>4465.4222784292751</v>
      </c>
      <c r="BO918">
        <f t="shared" si="235"/>
        <v>6597.55</v>
      </c>
    </row>
    <row r="919" spans="1:67" x14ac:dyDescent="0.75">
      <c r="A919" s="3">
        <v>43286</v>
      </c>
      <c r="B919" s="46">
        <f>INDEX('Index Volume'!B:B,MATCH(Index_New!$A919,'Index Volume'!$A:$A,0))</f>
        <v>4999240192</v>
      </c>
      <c r="C919" s="46">
        <f>INDEX('Index Volume'!C:C,MATCH(Index_New!$A919,'Index Volume'!$A:$A,0))</f>
        <v>279999008</v>
      </c>
      <c r="D919" s="46">
        <f>INDEX('Index Volume'!D:D,MATCH(Index_New!$A919,'Index Volume'!$A:$A,0))</f>
        <v>306121984</v>
      </c>
      <c r="E919" s="46">
        <f>INDEX('Index Volume'!E:E,MATCH(Index_New!$A919,'Index Volume'!$A:$A,0))</f>
        <v>270719008</v>
      </c>
      <c r="F919" s="46">
        <f>INDEX('Index Volume'!F:F,MATCH(Index_New!$A919,'Index Volume'!$A:$A,0))</f>
        <v>1828610048</v>
      </c>
      <c r="G919" s="46">
        <f>INDEX('Index Volume'!G:G,MATCH(Index_New!$A919,'Index Volume'!$A:$A,0))</f>
        <v>469756992</v>
      </c>
      <c r="H919" s="46">
        <f>INDEX('Index Volume'!H:H,MATCH(Index_New!$A919,'Index Volume'!$A:$A,0))</f>
        <v>33014500</v>
      </c>
      <c r="I919" s="46">
        <f>INDEX('Index Volume'!I:I,MATCH(Index_New!$A919,'Index Volume'!$A:$A,0))</f>
        <v>43696600</v>
      </c>
      <c r="J919" s="46">
        <f>INDEX('Index Volume'!J:J,MATCH(Index_New!$A919,'Index Volume'!$A:$A,0))</f>
        <v>958548992</v>
      </c>
      <c r="K919" s="46">
        <f>INDEX('Index Volume'!K:K,MATCH(Index_New!$A919,'Index Volume'!$A:$A,0))</f>
        <v>226226000</v>
      </c>
      <c r="L919" s="46">
        <f>INDEX('Index Volume'!L:L,MATCH(Index_New!$A919,'Index Volume'!$A:$A,0))</f>
        <v>37009800</v>
      </c>
      <c r="M919" s="46">
        <f t="shared" si="221"/>
        <v>9452943124</v>
      </c>
      <c r="N919" s="1">
        <f t="shared" si="222"/>
        <v>9452943124</v>
      </c>
      <c r="O919" t="b">
        <f t="shared" si="223"/>
        <v>1</v>
      </c>
      <c r="Q919" s="7">
        <f t="shared" si="224"/>
        <v>0.53264761670825589</v>
      </c>
      <c r="R919" s="7">
        <f t="shared" si="225"/>
        <v>4.0504149559950464E-2</v>
      </c>
      <c r="S919" s="7">
        <f t="shared" si="226"/>
        <v>3.24181862252262E-2</v>
      </c>
      <c r="T919" s="7">
        <f t="shared" si="227"/>
        <v>2.971758723864816E-2</v>
      </c>
      <c r="U919" s="7">
        <f t="shared" si="228"/>
        <v>0.17301498452951961</v>
      </c>
      <c r="V919" s="7">
        <f t="shared" si="229"/>
        <v>6.7530286878923942E-2</v>
      </c>
      <c r="W919" s="7">
        <f t="shared" si="230"/>
        <v>3.9183626734590428E-3</v>
      </c>
      <c r="X919" s="7">
        <f t="shared" si="231"/>
        <v>4.8580504311290995E-3</v>
      </c>
      <c r="Y919" s="7">
        <f t="shared" si="232"/>
        <v>9.759309290687726E-2</v>
      </c>
      <c r="Z919" s="7">
        <f t="shared" si="233"/>
        <v>1.2278350690056977E-2</v>
      </c>
      <c r="AA919" s="7">
        <f t="shared" si="234"/>
        <v>5.5193321579533206E-3</v>
      </c>
      <c r="AC919" s="7">
        <f>IF(DAY($A919)=1,VLOOKUP($A919-1,$A$2:$L$1124,$Q$1,FALSE)/VLOOKUP($A919-1,$A$2:$N$1124,14,FALSE),AC918)</f>
        <v>0.53264761670825589</v>
      </c>
      <c r="AD919" s="7">
        <f>IF(DAY($A919)=1,VLOOKUP($A919-1,$A$2:$L$1124,$R$1,FALSE)/VLOOKUP($A919-1,$A$2:$N$1124,14,FALSE),AD918)</f>
        <v>4.0504149559950464E-2</v>
      </c>
      <c r="AE919" s="7">
        <f>IF(DAY($A919)=1,VLOOKUP($A919-1,$A$2:$L$1124,$S$1,FALSE)/VLOOKUP($A919-1,$A$2:$N$1124,14,FALSE),AE918)</f>
        <v>3.24181862252262E-2</v>
      </c>
      <c r="AF919" s="7">
        <f>IF(DAY($A919)=1,VLOOKUP($A919-1,$A$2:$L$1124,$T$1,FALSE)/VLOOKUP($A919-1,$A$2:$N$1124,14,FALSE),AF918)</f>
        <v>2.971758723864816E-2</v>
      </c>
      <c r="AG919" s="7">
        <f>IF(DAY($A919)=1,VLOOKUP($A919-1,$A$2:$L$1124,$U$1,FALSE)/VLOOKUP($A919-1,$A$2:$N$1124,14,FALSE),AG918)</f>
        <v>0.17301498452951961</v>
      </c>
      <c r="AH919" s="7">
        <f>IF(DAY($A919)=1,VLOOKUP($A919-1,$A$2:$L$1124,$V$1,FALSE)/VLOOKUP($A919-1,$A$2:$N$1124,14,FALSE),AH918)</f>
        <v>6.7530286878923942E-2</v>
      </c>
      <c r="AI919" s="7">
        <f>IF(DAY($A919)=1,VLOOKUP($A919-1,$A$2:$L$1124,$W$1,FALSE)/VLOOKUP($A919-1,$A$2:$N$1124,14,FALSE),AI918)</f>
        <v>3.9183626734590428E-3</v>
      </c>
      <c r="AJ919" s="7">
        <f>IF(DAY($A919)=1,VLOOKUP($A919-1,$A$2:$L$1124,$X$1,FALSE)/VLOOKUP($A919-1,$A$2:$N$1124,14,FALSE),AJ918)</f>
        <v>4.8580504311290995E-3</v>
      </c>
      <c r="AK919" s="7">
        <f>IF(DAY($A919)=1,VLOOKUP($A919-1,$A$2:$L$1124,$Y$1,FALSE)/VLOOKUP($A919-1,$A$2:$N$1124,14,FALSE),AK918)</f>
        <v>9.759309290687726E-2</v>
      </c>
      <c r="AL919" s="7">
        <f>IF(DAY($A919)=1,VLOOKUP($A919-1,$A$2:$L$1124,$Z$1,FALSE)/VLOOKUP($A919-1,$A$2:$N$1124,14,FALSE),AL918)</f>
        <v>1.2278350690056977E-2</v>
      </c>
      <c r="AM919" s="7">
        <f>IF(DAY($A919)=1,VLOOKUP($A919-1,$A$2:$L$1124,$AA$1,FALSE)/VLOOKUP($A919-1,$A$2:$N$1124,14,FALSE),AM918)</f>
        <v>5.5193321579533206E-3</v>
      </c>
      <c r="AO919" s="12">
        <f>VLOOKUP($A919,BTC!$A$1:$G$1853,5,FALSE)</f>
        <v>6639.14</v>
      </c>
      <c r="AP919" s="12">
        <f>VLOOKUP($A919,XRP!$A$1:$G$1853,5,FALSE)</f>
        <v>0.48162500000000003</v>
      </c>
      <c r="AQ919" s="12">
        <f>VLOOKUP($A919,LTC!$A$1:$G$1853,5,FALSE)</f>
        <v>83.76</v>
      </c>
      <c r="AR919" s="12">
        <f>VLOOKUP($A919,ETC!$A$1:$G$1853,5,FALSE)</f>
        <v>17.34</v>
      </c>
      <c r="AS919" s="12">
        <f>VLOOKUP($A919,ETH!$A$1:$G$1853,5,FALSE)</f>
        <v>474.41</v>
      </c>
      <c r="AT919" s="12">
        <f>VLOOKUP($A919,BCH!$A$1:$G$1853,5,FALSE)</f>
        <v>748.22</v>
      </c>
      <c r="AU919" s="12">
        <f>VLOOKUP($A919,XMR!$A$1:$G$1853,5,FALSE)</f>
        <v>138.75</v>
      </c>
      <c r="AV919" s="12">
        <f>VLOOKUP($A919,ZEC!$A$1:$G$1853,5,FALSE)</f>
        <v>177.03</v>
      </c>
      <c r="AW919" s="12">
        <f>VLOOKUP($A919,EOS!$A$1:$G$1853,5,FALSE)</f>
        <v>8.93</v>
      </c>
      <c r="AX919" s="12">
        <f>VLOOKUP($A919,DASH!$A$1:$G$1853,5,FALSE)</f>
        <v>241.29</v>
      </c>
      <c r="AY919" s="12">
        <f>VLOOKUP($A919,XLM!$A$1:$G$1853,5,FALSE)</f>
        <v>0.20297799999999999</v>
      </c>
      <c r="BA919" s="24">
        <v>1</v>
      </c>
      <c r="BB919" s="24">
        <v>1</v>
      </c>
      <c r="BC919" s="24">
        <v>1</v>
      </c>
      <c r="BD919" s="24">
        <v>1</v>
      </c>
      <c r="BE919" s="24">
        <v>1</v>
      </c>
      <c r="BF919" s="24">
        <v>1</v>
      </c>
      <c r="BG919" s="24">
        <v>1</v>
      </c>
      <c r="BH919" s="24">
        <v>1</v>
      </c>
      <c r="BI919" s="24">
        <v>1</v>
      </c>
      <c r="BJ919" s="24">
        <v>1</v>
      </c>
      <c r="BK919" s="24">
        <v>1</v>
      </c>
      <c r="BM919" s="19">
        <f>IF(SUM(BA918:BK918)=SUM(BA919:BK919),BM918,BM918*SUMPRODUCT(BA919:BK919,AO919:AY919,Q919:AA919)/SUMPRODUCT(BA918:BK918,AO919:AY919,AC919:AM919))</f>
        <v>0.8185351248056717</v>
      </c>
      <c r="BN919" s="26">
        <f>SUMPRODUCT(AO919:AY919,BA919:BK919,Q919:AA919)/BM919</f>
        <v>4492.6829136698416</v>
      </c>
      <c r="BO919">
        <f t="shared" si="235"/>
        <v>6639.14</v>
      </c>
    </row>
    <row r="920" spans="1:67" x14ac:dyDescent="0.75">
      <c r="A920" s="4">
        <v>43287</v>
      </c>
      <c r="B920" s="46">
        <f>INDEX('Index Volume'!B:B,MATCH(Index_New!$A920,'Index Volume'!$A:$A,0))</f>
        <v>4313959936</v>
      </c>
      <c r="C920" s="46">
        <f>INDEX('Index Volume'!C:C,MATCH(Index_New!$A920,'Index Volume'!$A:$A,0))</f>
        <v>245003008</v>
      </c>
      <c r="D920" s="46">
        <f>INDEX('Index Volume'!D:D,MATCH(Index_New!$A920,'Index Volume'!$A:$A,0))</f>
        <v>253160000</v>
      </c>
      <c r="E920" s="46">
        <f>INDEX('Index Volume'!E:E,MATCH(Index_New!$A920,'Index Volume'!$A:$A,0))</f>
        <v>448598016</v>
      </c>
      <c r="F920" s="46">
        <f>INDEX('Index Volume'!F:F,MATCH(Index_New!$A920,'Index Volume'!$A:$A,0))</f>
        <v>1627609984</v>
      </c>
      <c r="G920" s="46">
        <f>INDEX('Index Volume'!G:G,MATCH(Index_New!$A920,'Index Volume'!$A:$A,0))</f>
        <v>375967008</v>
      </c>
      <c r="H920" s="46">
        <f>INDEX('Index Volume'!H:H,MATCH(Index_New!$A920,'Index Volume'!$A:$A,0))</f>
        <v>32393700</v>
      </c>
      <c r="I920" s="46">
        <f>INDEX('Index Volume'!I:I,MATCH(Index_New!$A920,'Index Volume'!$A:$A,0))</f>
        <v>49916100</v>
      </c>
      <c r="J920" s="46">
        <f>INDEX('Index Volume'!J:J,MATCH(Index_New!$A920,'Index Volume'!$A:$A,0))</f>
        <v>604649984</v>
      </c>
      <c r="K920" s="46">
        <f>INDEX('Index Volume'!K:K,MATCH(Index_New!$A920,'Index Volume'!$A:$A,0))</f>
        <v>206210000</v>
      </c>
      <c r="L920" s="46">
        <f>INDEX('Index Volume'!L:L,MATCH(Index_New!$A920,'Index Volume'!$A:$A,0))</f>
        <v>37627900</v>
      </c>
      <c r="M920" s="46">
        <f t="shared" si="221"/>
        <v>8195095636</v>
      </c>
      <c r="N920" s="1">
        <f t="shared" si="222"/>
        <v>8195095636</v>
      </c>
      <c r="O920" t="b">
        <f t="shared" si="223"/>
        <v>1</v>
      </c>
      <c r="Q920" s="7">
        <f t="shared" si="224"/>
        <v>0.53264761670825589</v>
      </c>
      <c r="R920" s="7">
        <f t="shared" si="225"/>
        <v>4.0504149559950464E-2</v>
      </c>
      <c r="S920" s="7">
        <f t="shared" si="226"/>
        <v>3.24181862252262E-2</v>
      </c>
      <c r="T920" s="7">
        <f t="shared" si="227"/>
        <v>2.971758723864816E-2</v>
      </c>
      <c r="U920" s="7">
        <f t="shared" si="228"/>
        <v>0.17301498452951961</v>
      </c>
      <c r="V920" s="7">
        <f t="shared" si="229"/>
        <v>6.7530286878923942E-2</v>
      </c>
      <c r="W920" s="7">
        <f t="shared" si="230"/>
        <v>3.9183626734590428E-3</v>
      </c>
      <c r="X920" s="7">
        <f t="shared" si="231"/>
        <v>4.8580504311290995E-3</v>
      </c>
      <c r="Y920" s="7">
        <f t="shared" si="232"/>
        <v>9.759309290687726E-2</v>
      </c>
      <c r="Z920" s="7">
        <f t="shared" si="233"/>
        <v>1.2278350690056977E-2</v>
      </c>
      <c r="AA920" s="7">
        <f t="shared" si="234"/>
        <v>5.5193321579533206E-3</v>
      </c>
      <c r="AC920" s="7">
        <f>IF(DAY($A920)=1,VLOOKUP($A920-1,$A$2:$L$1124,$Q$1,FALSE)/VLOOKUP($A920-1,$A$2:$N$1124,14,FALSE),AC919)</f>
        <v>0.53264761670825589</v>
      </c>
      <c r="AD920" s="7">
        <f>IF(DAY($A920)=1,VLOOKUP($A920-1,$A$2:$L$1124,$R$1,FALSE)/VLOOKUP($A920-1,$A$2:$N$1124,14,FALSE),AD919)</f>
        <v>4.0504149559950464E-2</v>
      </c>
      <c r="AE920" s="7">
        <f>IF(DAY($A920)=1,VLOOKUP($A920-1,$A$2:$L$1124,$S$1,FALSE)/VLOOKUP($A920-1,$A$2:$N$1124,14,FALSE),AE919)</f>
        <v>3.24181862252262E-2</v>
      </c>
      <c r="AF920" s="7">
        <f>IF(DAY($A920)=1,VLOOKUP($A920-1,$A$2:$L$1124,$T$1,FALSE)/VLOOKUP($A920-1,$A$2:$N$1124,14,FALSE),AF919)</f>
        <v>2.971758723864816E-2</v>
      </c>
      <c r="AG920" s="7">
        <f>IF(DAY($A920)=1,VLOOKUP($A920-1,$A$2:$L$1124,$U$1,FALSE)/VLOOKUP($A920-1,$A$2:$N$1124,14,FALSE),AG919)</f>
        <v>0.17301498452951961</v>
      </c>
      <c r="AH920" s="7">
        <f>IF(DAY($A920)=1,VLOOKUP($A920-1,$A$2:$L$1124,$V$1,FALSE)/VLOOKUP($A920-1,$A$2:$N$1124,14,FALSE),AH919)</f>
        <v>6.7530286878923942E-2</v>
      </c>
      <c r="AI920" s="7">
        <f>IF(DAY($A920)=1,VLOOKUP($A920-1,$A$2:$L$1124,$W$1,FALSE)/VLOOKUP($A920-1,$A$2:$N$1124,14,FALSE),AI919)</f>
        <v>3.9183626734590428E-3</v>
      </c>
      <c r="AJ920" s="7">
        <f>IF(DAY($A920)=1,VLOOKUP($A920-1,$A$2:$L$1124,$X$1,FALSE)/VLOOKUP($A920-1,$A$2:$N$1124,14,FALSE),AJ919)</f>
        <v>4.8580504311290995E-3</v>
      </c>
      <c r="AK920" s="7">
        <f>IF(DAY($A920)=1,VLOOKUP($A920-1,$A$2:$L$1124,$Y$1,FALSE)/VLOOKUP($A920-1,$A$2:$N$1124,14,FALSE),AK919)</f>
        <v>9.759309290687726E-2</v>
      </c>
      <c r="AL920" s="7">
        <f>IF(DAY($A920)=1,VLOOKUP($A920-1,$A$2:$L$1124,$Z$1,FALSE)/VLOOKUP($A920-1,$A$2:$N$1124,14,FALSE),AL919)</f>
        <v>1.2278350690056977E-2</v>
      </c>
      <c r="AM920" s="7">
        <f>IF(DAY($A920)=1,VLOOKUP($A920-1,$A$2:$L$1124,$AA$1,FALSE)/VLOOKUP($A920-1,$A$2:$N$1124,14,FALSE),AM919)</f>
        <v>5.5193321579533206E-3</v>
      </c>
      <c r="AO920" s="12">
        <f>VLOOKUP($A920,BTC!$A$1:$G$1853,5,FALSE)</f>
        <v>6673.5</v>
      </c>
      <c r="AP920" s="12">
        <f>VLOOKUP($A920,XRP!$A$1:$G$1853,5,FALSE)</f>
        <v>0.47915099999999999</v>
      </c>
      <c r="AQ920" s="12">
        <f>VLOOKUP($A920,LTC!$A$1:$G$1853,5,FALSE)</f>
        <v>83.38</v>
      </c>
      <c r="AR920" s="12">
        <f>VLOOKUP($A920,ETC!$A$1:$G$1853,5,FALSE)</f>
        <v>18.47</v>
      </c>
      <c r="AS920" s="12">
        <f>VLOOKUP($A920,ETH!$A$1:$G$1853,5,FALSE)</f>
        <v>474.01</v>
      </c>
      <c r="AT920" s="12">
        <f>VLOOKUP($A920,BCH!$A$1:$G$1853,5,FALSE)</f>
        <v>737.33</v>
      </c>
      <c r="AU920" s="12">
        <f>VLOOKUP($A920,XMR!$A$1:$G$1853,5,FALSE)</f>
        <v>134.04</v>
      </c>
      <c r="AV920" s="12">
        <f>VLOOKUP($A920,ZEC!$A$1:$G$1853,5,FALSE)</f>
        <v>176.34</v>
      </c>
      <c r="AW920" s="12">
        <f>VLOOKUP($A920,EOS!$A$1:$G$1853,5,FALSE)</f>
        <v>8.68</v>
      </c>
      <c r="AX920" s="12">
        <f>VLOOKUP($A920,DASH!$A$1:$G$1853,5,FALSE)</f>
        <v>241.76</v>
      </c>
      <c r="AY920" s="12">
        <f>VLOOKUP($A920,XLM!$A$1:$G$1853,5,FALSE)</f>
        <v>0.20638100000000001</v>
      </c>
      <c r="BA920" s="24">
        <v>1</v>
      </c>
      <c r="BB920" s="24">
        <v>1</v>
      </c>
      <c r="BC920" s="24">
        <v>1</v>
      </c>
      <c r="BD920" s="24">
        <v>1</v>
      </c>
      <c r="BE920" s="24">
        <v>1</v>
      </c>
      <c r="BF920" s="24">
        <v>1</v>
      </c>
      <c r="BG920" s="24">
        <v>1</v>
      </c>
      <c r="BH920" s="24">
        <v>1</v>
      </c>
      <c r="BI920" s="24">
        <v>1</v>
      </c>
      <c r="BJ920" s="24">
        <v>1</v>
      </c>
      <c r="BK920" s="24">
        <v>1</v>
      </c>
      <c r="BM920" s="19">
        <f>IF(SUM(BA919:BK919)=SUM(BA920:BK920),BM919,BM919*SUMPRODUCT(BA920:BK920,AO920:AY920,Q920:AA920)/SUMPRODUCT(BA919:BK919,AO920:AY920,AC920:AM920))</f>
        <v>0.8185351248056717</v>
      </c>
      <c r="BN920" s="26">
        <f>SUMPRODUCT(AO920:AY920,BA920:BK920,Q920:AA920)/BM920</f>
        <v>4514.0355793147846</v>
      </c>
      <c r="BO920">
        <f t="shared" si="235"/>
        <v>6673.5</v>
      </c>
    </row>
    <row r="921" spans="1:67" x14ac:dyDescent="0.75">
      <c r="A921" s="3">
        <v>43288</v>
      </c>
      <c r="B921" s="46">
        <f>INDEX('Index Volume'!B:B,MATCH(Index_New!$A921,'Index Volume'!$A:$A,0))</f>
        <v>3961080064</v>
      </c>
      <c r="C921" s="46">
        <f>INDEX('Index Volume'!C:C,MATCH(Index_New!$A921,'Index Volume'!$A:$A,0))</f>
        <v>214979008</v>
      </c>
      <c r="D921" s="46">
        <f>INDEX('Index Volume'!D:D,MATCH(Index_New!$A921,'Index Volume'!$A:$A,0))</f>
        <v>238936992</v>
      </c>
      <c r="E921" s="46">
        <f>INDEX('Index Volume'!E:E,MATCH(Index_New!$A921,'Index Volume'!$A:$A,0))</f>
        <v>304575008</v>
      </c>
      <c r="F921" s="46">
        <f>INDEX('Index Volume'!F:F,MATCH(Index_New!$A921,'Index Volume'!$A:$A,0))</f>
        <v>1358360064</v>
      </c>
      <c r="G921" s="46">
        <f>INDEX('Index Volume'!G:G,MATCH(Index_New!$A921,'Index Volume'!$A:$A,0))</f>
        <v>772953024</v>
      </c>
      <c r="H921" s="46">
        <f>INDEX('Index Volume'!H:H,MATCH(Index_New!$A921,'Index Volume'!$A:$A,0))</f>
        <v>27346900</v>
      </c>
      <c r="I921" s="46">
        <f>INDEX('Index Volume'!I:I,MATCH(Index_New!$A921,'Index Volume'!$A:$A,0))</f>
        <v>41225500</v>
      </c>
      <c r="J921" s="46">
        <f>INDEX('Index Volume'!J:J,MATCH(Index_New!$A921,'Index Volume'!$A:$A,0))</f>
        <v>490260992</v>
      </c>
      <c r="K921" s="46">
        <f>INDEX('Index Volume'!K:K,MATCH(Index_New!$A921,'Index Volume'!$A:$A,0))</f>
        <v>151578000</v>
      </c>
      <c r="L921" s="46">
        <f>INDEX('Index Volume'!L:L,MATCH(Index_New!$A921,'Index Volume'!$A:$A,0))</f>
        <v>36238600</v>
      </c>
      <c r="M921" s="46">
        <f t="shared" si="221"/>
        <v>7597534152</v>
      </c>
      <c r="N921" s="1">
        <f t="shared" si="222"/>
        <v>7597534152</v>
      </c>
      <c r="O921" t="b">
        <f t="shared" si="223"/>
        <v>1</v>
      </c>
      <c r="Q921" s="7">
        <f t="shared" si="224"/>
        <v>0.53264761670825589</v>
      </c>
      <c r="R921" s="7">
        <f t="shared" si="225"/>
        <v>4.0504149559950464E-2</v>
      </c>
      <c r="S921" s="7">
        <f t="shared" si="226"/>
        <v>3.24181862252262E-2</v>
      </c>
      <c r="T921" s="7">
        <f t="shared" si="227"/>
        <v>2.971758723864816E-2</v>
      </c>
      <c r="U921" s="7">
        <f t="shared" si="228"/>
        <v>0.17301498452951961</v>
      </c>
      <c r="V921" s="7">
        <f t="shared" si="229"/>
        <v>6.7530286878923942E-2</v>
      </c>
      <c r="W921" s="7">
        <f t="shared" si="230"/>
        <v>3.9183626734590428E-3</v>
      </c>
      <c r="X921" s="7">
        <f t="shared" si="231"/>
        <v>4.8580504311290995E-3</v>
      </c>
      <c r="Y921" s="7">
        <f t="shared" si="232"/>
        <v>9.759309290687726E-2</v>
      </c>
      <c r="Z921" s="7">
        <f t="shared" si="233"/>
        <v>1.2278350690056977E-2</v>
      </c>
      <c r="AA921" s="7">
        <f t="shared" si="234"/>
        <v>5.5193321579533206E-3</v>
      </c>
      <c r="AC921" s="7">
        <f>IF(DAY($A921)=1,VLOOKUP($A921-1,$A$2:$L$1124,$Q$1,FALSE)/VLOOKUP($A921-1,$A$2:$N$1124,14,FALSE),AC920)</f>
        <v>0.53264761670825589</v>
      </c>
      <c r="AD921" s="7">
        <f>IF(DAY($A921)=1,VLOOKUP($A921-1,$A$2:$L$1124,$R$1,FALSE)/VLOOKUP($A921-1,$A$2:$N$1124,14,FALSE),AD920)</f>
        <v>4.0504149559950464E-2</v>
      </c>
      <c r="AE921" s="7">
        <f>IF(DAY($A921)=1,VLOOKUP($A921-1,$A$2:$L$1124,$S$1,FALSE)/VLOOKUP($A921-1,$A$2:$N$1124,14,FALSE),AE920)</f>
        <v>3.24181862252262E-2</v>
      </c>
      <c r="AF921" s="7">
        <f>IF(DAY($A921)=1,VLOOKUP($A921-1,$A$2:$L$1124,$T$1,FALSE)/VLOOKUP($A921-1,$A$2:$N$1124,14,FALSE),AF920)</f>
        <v>2.971758723864816E-2</v>
      </c>
      <c r="AG921" s="7">
        <f>IF(DAY($A921)=1,VLOOKUP($A921-1,$A$2:$L$1124,$U$1,FALSE)/VLOOKUP($A921-1,$A$2:$N$1124,14,FALSE),AG920)</f>
        <v>0.17301498452951961</v>
      </c>
      <c r="AH921" s="7">
        <f>IF(DAY($A921)=1,VLOOKUP($A921-1,$A$2:$L$1124,$V$1,FALSE)/VLOOKUP($A921-1,$A$2:$N$1124,14,FALSE),AH920)</f>
        <v>6.7530286878923942E-2</v>
      </c>
      <c r="AI921" s="7">
        <f>IF(DAY($A921)=1,VLOOKUP($A921-1,$A$2:$L$1124,$W$1,FALSE)/VLOOKUP($A921-1,$A$2:$N$1124,14,FALSE),AI920)</f>
        <v>3.9183626734590428E-3</v>
      </c>
      <c r="AJ921" s="7">
        <f>IF(DAY($A921)=1,VLOOKUP($A921-1,$A$2:$L$1124,$X$1,FALSE)/VLOOKUP($A921-1,$A$2:$N$1124,14,FALSE),AJ920)</f>
        <v>4.8580504311290995E-3</v>
      </c>
      <c r="AK921" s="7">
        <f>IF(DAY($A921)=1,VLOOKUP($A921-1,$A$2:$L$1124,$Y$1,FALSE)/VLOOKUP($A921-1,$A$2:$N$1124,14,FALSE),AK920)</f>
        <v>9.759309290687726E-2</v>
      </c>
      <c r="AL921" s="7">
        <f>IF(DAY($A921)=1,VLOOKUP($A921-1,$A$2:$L$1124,$Z$1,FALSE)/VLOOKUP($A921-1,$A$2:$N$1124,14,FALSE),AL920)</f>
        <v>1.2278350690056977E-2</v>
      </c>
      <c r="AM921" s="7">
        <f>IF(DAY($A921)=1,VLOOKUP($A921-1,$A$2:$L$1124,$AA$1,FALSE)/VLOOKUP($A921-1,$A$2:$N$1124,14,FALSE),AM920)</f>
        <v>5.5193321579533206E-3</v>
      </c>
      <c r="AO921" s="12">
        <f>VLOOKUP($A921,BTC!$A$1:$G$1853,5,FALSE)</f>
        <v>6856.93</v>
      </c>
      <c r="AP921" s="12">
        <f>VLOOKUP($A921,XRP!$A$1:$G$1853,5,FALSE)</f>
        <v>0.492477</v>
      </c>
      <c r="AQ921" s="12">
        <f>VLOOKUP($A921,LTC!$A$1:$G$1853,5,FALSE)</f>
        <v>86.2</v>
      </c>
      <c r="AR921" s="12">
        <f>VLOOKUP($A921,ETC!$A$1:$G$1853,5,FALSE)</f>
        <v>19.04</v>
      </c>
      <c r="AS921" s="12">
        <f>VLOOKUP($A921,ETH!$A$1:$G$1853,5,FALSE)</f>
        <v>491.66</v>
      </c>
      <c r="AT921" s="12">
        <f>VLOOKUP($A921,BCH!$A$1:$G$1853,5,FALSE)</f>
        <v>775.3</v>
      </c>
      <c r="AU921" s="12">
        <f>VLOOKUP($A921,XMR!$A$1:$G$1853,5,FALSE)</f>
        <v>135.61000000000001</v>
      </c>
      <c r="AV921" s="12">
        <f>VLOOKUP($A921,ZEC!$A$1:$G$1853,5,FALSE)</f>
        <v>177.39</v>
      </c>
      <c r="AW921" s="12">
        <f>VLOOKUP($A921,EOS!$A$1:$G$1853,5,FALSE)</f>
        <v>9.02</v>
      </c>
      <c r="AX921" s="12">
        <f>VLOOKUP($A921,DASH!$A$1:$G$1853,5,FALSE)</f>
        <v>247.63</v>
      </c>
      <c r="AY921" s="12">
        <f>VLOOKUP($A921,XLM!$A$1:$G$1853,5,FALSE)</f>
        <v>0.20845</v>
      </c>
      <c r="BA921" s="24">
        <v>1</v>
      </c>
      <c r="BB921" s="24">
        <v>1</v>
      </c>
      <c r="BC921" s="24">
        <v>1</v>
      </c>
      <c r="BD921" s="24">
        <v>1</v>
      </c>
      <c r="BE921" s="24">
        <v>1</v>
      </c>
      <c r="BF921" s="24">
        <v>1</v>
      </c>
      <c r="BG921" s="24">
        <v>1</v>
      </c>
      <c r="BH921" s="24">
        <v>1</v>
      </c>
      <c r="BI921" s="24">
        <v>1</v>
      </c>
      <c r="BJ921" s="24">
        <v>1</v>
      </c>
      <c r="BK921" s="24">
        <v>1</v>
      </c>
      <c r="BM921" s="19">
        <f>IF(SUM(BA920:BK920)=SUM(BA921:BK921),BM920,BM920*SUMPRODUCT(BA921:BK921,AO921:AY921,Q921:AA921)/SUMPRODUCT(BA920:BK920,AO921:AY921,AC921:AM921))</f>
        <v>0.8185351248056717</v>
      </c>
      <c r="BN921" s="26">
        <f>SUMPRODUCT(AO921:AY921,BA921:BK921,Q921:AA921)/BM921</f>
        <v>4640.5381648541425</v>
      </c>
      <c r="BO921">
        <f t="shared" si="235"/>
        <v>6856.93</v>
      </c>
    </row>
    <row r="922" spans="1:67" x14ac:dyDescent="0.75">
      <c r="A922" s="4">
        <v>43289</v>
      </c>
      <c r="B922" s="46">
        <f>INDEX('Index Volume'!B:B,MATCH(Index_New!$A922,'Index Volume'!$A:$A,0))</f>
        <v>3386210048</v>
      </c>
      <c r="C922" s="46">
        <f>INDEX('Index Volume'!C:C,MATCH(Index_New!$A922,'Index Volume'!$A:$A,0))</f>
        <v>226644000</v>
      </c>
      <c r="D922" s="46">
        <f>INDEX('Index Volume'!D:D,MATCH(Index_New!$A922,'Index Volume'!$A:$A,0))</f>
        <v>239655008</v>
      </c>
      <c r="E922" s="46">
        <f>INDEX('Index Volume'!E:E,MATCH(Index_New!$A922,'Index Volume'!$A:$A,0))</f>
        <v>249696992</v>
      </c>
      <c r="F922" s="46">
        <f>INDEX('Index Volume'!F:F,MATCH(Index_New!$A922,'Index Volume'!$A:$A,0))</f>
        <v>1344560000</v>
      </c>
      <c r="G922" s="46">
        <f>INDEX('Index Volume'!G:G,MATCH(Index_New!$A922,'Index Volume'!$A:$A,0))</f>
        <v>328903008</v>
      </c>
      <c r="H922" s="46">
        <f>INDEX('Index Volume'!H:H,MATCH(Index_New!$A922,'Index Volume'!$A:$A,0))</f>
        <v>25550900</v>
      </c>
      <c r="I922" s="46">
        <f>INDEX('Index Volume'!I:I,MATCH(Index_New!$A922,'Index Volume'!$A:$A,0))</f>
        <v>36348200</v>
      </c>
      <c r="J922" s="46">
        <f>INDEX('Index Volume'!J:J,MATCH(Index_New!$A922,'Index Volume'!$A:$A,0))</f>
        <v>491667008</v>
      </c>
      <c r="K922" s="46">
        <f>INDEX('Index Volume'!K:K,MATCH(Index_New!$A922,'Index Volume'!$A:$A,0))</f>
        <v>170284992</v>
      </c>
      <c r="L922" s="46">
        <f>INDEX('Index Volume'!L:L,MATCH(Index_New!$A922,'Index Volume'!$A:$A,0))</f>
        <v>40958600</v>
      </c>
      <c r="M922" s="46">
        <f t="shared" si="221"/>
        <v>6540478756</v>
      </c>
      <c r="N922" s="1">
        <f t="shared" si="222"/>
        <v>6540478756</v>
      </c>
      <c r="O922" t="b">
        <f t="shared" si="223"/>
        <v>1</v>
      </c>
      <c r="Q922" s="7">
        <f t="shared" si="224"/>
        <v>0.53264761670825589</v>
      </c>
      <c r="R922" s="7">
        <f t="shared" si="225"/>
        <v>4.0504149559950464E-2</v>
      </c>
      <c r="S922" s="7">
        <f t="shared" si="226"/>
        <v>3.24181862252262E-2</v>
      </c>
      <c r="T922" s="7">
        <f t="shared" si="227"/>
        <v>2.971758723864816E-2</v>
      </c>
      <c r="U922" s="7">
        <f t="shared" si="228"/>
        <v>0.17301498452951961</v>
      </c>
      <c r="V922" s="7">
        <f t="shared" si="229"/>
        <v>6.7530286878923942E-2</v>
      </c>
      <c r="W922" s="7">
        <f t="shared" si="230"/>
        <v>3.9183626734590428E-3</v>
      </c>
      <c r="X922" s="7">
        <f t="shared" si="231"/>
        <v>4.8580504311290995E-3</v>
      </c>
      <c r="Y922" s="7">
        <f t="shared" si="232"/>
        <v>9.759309290687726E-2</v>
      </c>
      <c r="Z922" s="7">
        <f t="shared" si="233"/>
        <v>1.2278350690056977E-2</v>
      </c>
      <c r="AA922" s="7">
        <f t="shared" si="234"/>
        <v>5.5193321579533206E-3</v>
      </c>
      <c r="AC922" s="7">
        <f>IF(DAY($A922)=1,VLOOKUP($A922-1,$A$2:$L$1124,$Q$1,FALSE)/VLOOKUP($A922-1,$A$2:$N$1124,14,FALSE),AC921)</f>
        <v>0.53264761670825589</v>
      </c>
      <c r="AD922" s="7">
        <f>IF(DAY($A922)=1,VLOOKUP($A922-1,$A$2:$L$1124,$R$1,FALSE)/VLOOKUP($A922-1,$A$2:$N$1124,14,FALSE),AD921)</f>
        <v>4.0504149559950464E-2</v>
      </c>
      <c r="AE922" s="7">
        <f>IF(DAY($A922)=1,VLOOKUP($A922-1,$A$2:$L$1124,$S$1,FALSE)/VLOOKUP($A922-1,$A$2:$N$1124,14,FALSE),AE921)</f>
        <v>3.24181862252262E-2</v>
      </c>
      <c r="AF922" s="7">
        <f>IF(DAY($A922)=1,VLOOKUP($A922-1,$A$2:$L$1124,$T$1,FALSE)/VLOOKUP($A922-1,$A$2:$N$1124,14,FALSE),AF921)</f>
        <v>2.971758723864816E-2</v>
      </c>
      <c r="AG922" s="7">
        <f>IF(DAY($A922)=1,VLOOKUP($A922-1,$A$2:$L$1124,$U$1,FALSE)/VLOOKUP($A922-1,$A$2:$N$1124,14,FALSE),AG921)</f>
        <v>0.17301498452951961</v>
      </c>
      <c r="AH922" s="7">
        <f>IF(DAY($A922)=1,VLOOKUP($A922-1,$A$2:$L$1124,$V$1,FALSE)/VLOOKUP($A922-1,$A$2:$N$1124,14,FALSE),AH921)</f>
        <v>6.7530286878923942E-2</v>
      </c>
      <c r="AI922" s="7">
        <f>IF(DAY($A922)=1,VLOOKUP($A922-1,$A$2:$L$1124,$W$1,FALSE)/VLOOKUP($A922-1,$A$2:$N$1124,14,FALSE),AI921)</f>
        <v>3.9183626734590428E-3</v>
      </c>
      <c r="AJ922" s="7">
        <f>IF(DAY($A922)=1,VLOOKUP($A922-1,$A$2:$L$1124,$X$1,FALSE)/VLOOKUP($A922-1,$A$2:$N$1124,14,FALSE),AJ921)</f>
        <v>4.8580504311290995E-3</v>
      </c>
      <c r="AK922" s="7">
        <f>IF(DAY($A922)=1,VLOOKUP($A922-1,$A$2:$L$1124,$Y$1,FALSE)/VLOOKUP($A922-1,$A$2:$N$1124,14,FALSE),AK921)</f>
        <v>9.759309290687726E-2</v>
      </c>
      <c r="AL922" s="7">
        <f>IF(DAY($A922)=1,VLOOKUP($A922-1,$A$2:$L$1124,$Z$1,FALSE)/VLOOKUP($A922-1,$A$2:$N$1124,14,FALSE),AL921)</f>
        <v>1.2278350690056977E-2</v>
      </c>
      <c r="AM922" s="7">
        <f>IF(DAY($A922)=1,VLOOKUP($A922-1,$A$2:$L$1124,$AA$1,FALSE)/VLOOKUP($A922-1,$A$2:$N$1124,14,FALSE),AM921)</f>
        <v>5.5193321579533206E-3</v>
      </c>
      <c r="AO922" s="12">
        <f>VLOOKUP($A922,BTC!$A$1:$G$1853,5,FALSE)</f>
        <v>6773.88</v>
      </c>
      <c r="AP922" s="12">
        <f>VLOOKUP($A922,XRP!$A$1:$G$1853,5,FALSE)</f>
        <v>0.47774899999999998</v>
      </c>
      <c r="AQ922" s="12">
        <f>VLOOKUP($A922,LTC!$A$1:$G$1853,5,FALSE)</f>
        <v>82.4</v>
      </c>
      <c r="AR922" s="12">
        <f>VLOOKUP($A922,ETC!$A$1:$G$1853,5,FALSE)</f>
        <v>18.29</v>
      </c>
      <c r="AS922" s="12">
        <f>VLOOKUP($A922,ETH!$A$1:$G$1853,5,FALSE)</f>
        <v>489.12</v>
      </c>
      <c r="AT922" s="12">
        <f>VLOOKUP($A922,BCH!$A$1:$G$1853,5,FALSE)</f>
        <v>751.35</v>
      </c>
      <c r="AU922" s="12">
        <f>VLOOKUP($A922,XMR!$A$1:$G$1853,5,FALSE)</f>
        <v>138.12</v>
      </c>
      <c r="AV922" s="12">
        <f>VLOOKUP($A922,ZEC!$A$1:$G$1853,5,FALSE)</f>
        <v>172.73</v>
      </c>
      <c r="AW922" s="12">
        <f>VLOOKUP($A922,EOS!$A$1:$G$1853,5,FALSE)</f>
        <v>8.7100000000000009</v>
      </c>
      <c r="AX922" s="12">
        <f>VLOOKUP($A922,DASH!$A$1:$G$1853,5,FALSE)</f>
        <v>243.54</v>
      </c>
      <c r="AY922" s="12">
        <f>VLOOKUP($A922,XLM!$A$1:$G$1853,5,FALSE)</f>
        <v>0.209783</v>
      </c>
      <c r="BA922" s="24">
        <v>1</v>
      </c>
      <c r="BB922" s="24">
        <v>1</v>
      </c>
      <c r="BC922" s="24">
        <v>1</v>
      </c>
      <c r="BD922" s="24">
        <v>1</v>
      </c>
      <c r="BE922" s="24">
        <v>1</v>
      </c>
      <c r="BF922" s="24">
        <v>1</v>
      </c>
      <c r="BG922" s="24">
        <v>1</v>
      </c>
      <c r="BH922" s="24">
        <v>1</v>
      </c>
      <c r="BI922" s="24">
        <v>1</v>
      </c>
      <c r="BJ922" s="24">
        <v>1</v>
      </c>
      <c r="BK922" s="24">
        <v>1</v>
      </c>
      <c r="BM922" s="19">
        <f>IF(SUM(BA921:BK921)=SUM(BA922:BK922),BM921,BM921*SUMPRODUCT(BA922:BK922,AO922:AY922,Q922:AA922)/SUMPRODUCT(BA921:BK921,AO922:AY922,AC922:AM922))</f>
        <v>0.8185351248056717</v>
      </c>
      <c r="BN922" s="26">
        <f>SUMPRODUCT(AO922:AY922,BA922:BK922,Q922:AA922)/BM922</f>
        <v>4583.6896145443743</v>
      </c>
      <c r="BO922">
        <f t="shared" si="235"/>
        <v>6773.88</v>
      </c>
    </row>
    <row r="923" spans="1:67" x14ac:dyDescent="0.75">
      <c r="A923" s="3">
        <v>43290</v>
      </c>
      <c r="B923" s="46">
        <f>INDEX('Index Volume'!B:B,MATCH(Index_New!$A923,'Index Volume'!$A:$A,0))</f>
        <v>3718129920</v>
      </c>
      <c r="C923" s="46">
        <f>INDEX('Index Volume'!C:C,MATCH(Index_New!$A923,'Index Volume'!$A:$A,0))</f>
        <v>206344992</v>
      </c>
      <c r="D923" s="46">
        <f>INDEX('Index Volume'!D:D,MATCH(Index_New!$A923,'Index Volume'!$A:$A,0))</f>
        <v>263326000</v>
      </c>
      <c r="E923" s="46">
        <f>INDEX('Index Volume'!E:E,MATCH(Index_New!$A923,'Index Volume'!$A:$A,0))</f>
        <v>298020000</v>
      </c>
      <c r="F923" s="46">
        <f>INDEX('Index Volume'!F:F,MATCH(Index_New!$A923,'Index Volume'!$A:$A,0))</f>
        <v>1533799936</v>
      </c>
      <c r="G923" s="46">
        <f>INDEX('Index Volume'!G:G,MATCH(Index_New!$A923,'Index Volume'!$A:$A,0))</f>
        <v>338876000</v>
      </c>
      <c r="H923" s="46">
        <f>INDEX('Index Volume'!H:H,MATCH(Index_New!$A923,'Index Volume'!$A:$A,0))</f>
        <v>33160900</v>
      </c>
      <c r="I923" s="46">
        <f>INDEX('Index Volume'!I:I,MATCH(Index_New!$A923,'Index Volume'!$A:$A,0))</f>
        <v>40715700</v>
      </c>
      <c r="J923" s="46">
        <f>INDEX('Index Volume'!J:J,MATCH(Index_New!$A923,'Index Volume'!$A:$A,0))</f>
        <v>707878016</v>
      </c>
      <c r="K923" s="46">
        <f>INDEX('Index Volume'!K:K,MATCH(Index_New!$A923,'Index Volume'!$A:$A,0))</f>
        <v>163096992</v>
      </c>
      <c r="L923" s="46">
        <f>INDEX('Index Volume'!L:L,MATCH(Index_New!$A923,'Index Volume'!$A:$A,0))</f>
        <v>38649000</v>
      </c>
      <c r="M923" s="46">
        <f t="shared" si="221"/>
        <v>7341997456</v>
      </c>
      <c r="N923" s="1">
        <f t="shared" si="222"/>
        <v>7341997456</v>
      </c>
      <c r="O923" t="b">
        <f t="shared" si="223"/>
        <v>1</v>
      </c>
      <c r="Q923" s="7">
        <f t="shared" si="224"/>
        <v>0.53264761670825589</v>
      </c>
      <c r="R923" s="7">
        <f t="shared" si="225"/>
        <v>4.0504149559950464E-2</v>
      </c>
      <c r="S923" s="7">
        <f t="shared" si="226"/>
        <v>3.24181862252262E-2</v>
      </c>
      <c r="T923" s="7">
        <f t="shared" si="227"/>
        <v>2.971758723864816E-2</v>
      </c>
      <c r="U923" s="7">
        <f t="shared" si="228"/>
        <v>0.17301498452951961</v>
      </c>
      <c r="V923" s="7">
        <f t="shared" si="229"/>
        <v>6.7530286878923942E-2</v>
      </c>
      <c r="W923" s="7">
        <f t="shared" si="230"/>
        <v>3.9183626734590428E-3</v>
      </c>
      <c r="X923" s="7">
        <f t="shared" si="231"/>
        <v>4.8580504311290995E-3</v>
      </c>
      <c r="Y923" s="7">
        <f t="shared" si="232"/>
        <v>9.759309290687726E-2</v>
      </c>
      <c r="Z923" s="7">
        <f t="shared" si="233"/>
        <v>1.2278350690056977E-2</v>
      </c>
      <c r="AA923" s="7">
        <f t="shared" si="234"/>
        <v>5.5193321579533206E-3</v>
      </c>
      <c r="AC923" s="7">
        <f>IF(DAY($A923)=1,VLOOKUP($A923-1,$A$2:$L$1124,$Q$1,FALSE)/VLOOKUP($A923-1,$A$2:$N$1124,14,FALSE),AC922)</f>
        <v>0.53264761670825589</v>
      </c>
      <c r="AD923" s="7">
        <f>IF(DAY($A923)=1,VLOOKUP($A923-1,$A$2:$L$1124,$R$1,FALSE)/VLOOKUP($A923-1,$A$2:$N$1124,14,FALSE),AD922)</f>
        <v>4.0504149559950464E-2</v>
      </c>
      <c r="AE923" s="7">
        <f>IF(DAY($A923)=1,VLOOKUP($A923-1,$A$2:$L$1124,$S$1,FALSE)/VLOOKUP($A923-1,$A$2:$N$1124,14,FALSE),AE922)</f>
        <v>3.24181862252262E-2</v>
      </c>
      <c r="AF923" s="7">
        <f>IF(DAY($A923)=1,VLOOKUP($A923-1,$A$2:$L$1124,$T$1,FALSE)/VLOOKUP($A923-1,$A$2:$N$1124,14,FALSE),AF922)</f>
        <v>2.971758723864816E-2</v>
      </c>
      <c r="AG923" s="7">
        <f>IF(DAY($A923)=1,VLOOKUP($A923-1,$A$2:$L$1124,$U$1,FALSE)/VLOOKUP($A923-1,$A$2:$N$1124,14,FALSE),AG922)</f>
        <v>0.17301498452951961</v>
      </c>
      <c r="AH923" s="7">
        <f>IF(DAY($A923)=1,VLOOKUP($A923-1,$A$2:$L$1124,$V$1,FALSE)/VLOOKUP($A923-1,$A$2:$N$1124,14,FALSE),AH922)</f>
        <v>6.7530286878923942E-2</v>
      </c>
      <c r="AI923" s="7">
        <f>IF(DAY($A923)=1,VLOOKUP($A923-1,$A$2:$L$1124,$W$1,FALSE)/VLOOKUP($A923-1,$A$2:$N$1124,14,FALSE),AI922)</f>
        <v>3.9183626734590428E-3</v>
      </c>
      <c r="AJ923" s="7">
        <f>IF(DAY($A923)=1,VLOOKUP($A923-1,$A$2:$L$1124,$X$1,FALSE)/VLOOKUP($A923-1,$A$2:$N$1124,14,FALSE),AJ922)</f>
        <v>4.8580504311290995E-3</v>
      </c>
      <c r="AK923" s="7">
        <f>IF(DAY($A923)=1,VLOOKUP($A923-1,$A$2:$L$1124,$Y$1,FALSE)/VLOOKUP($A923-1,$A$2:$N$1124,14,FALSE),AK922)</f>
        <v>9.759309290687726E-2</v>
      </c>
      <c r="AL923" s="7">
        <f>IF(DAY($A923)=1,VLOOKUP($A923-1,$A$2:$L$1124,$Z$1,FALSE)/VLOOKUP($A923-1,$A$2:$N$1124,14,FALSE),AL922)</f>
        <v>1.2278350690056977E-2</v>
      </c>
      <c r="AM923" s="7">
        <f>IF(DAY($A923)=1,VLOOKUP($A923-1,$A$2:$L$1124,$AA$1,FALSE)/VLOOKUP($A923-1,$A$2:$N$1124,14,FALSE),AM922)</f>
        <v>5.5193321579533206E-3</v>
      </c>
      <c r="AO923" s="12">
        <f>VLOOKUP($A923,BTC!$A$1:$G$1853,5,FALSE)</f>
        <v>6741.75</v>
      </c>
      <c r="AP923" s="12">
        <f>VLOOKUP($A923,XRP!$A$1:$G$1853,5,FALSE)</f>
        <v>0.47427000000000002</v>
      </c>
      <c r="AQ923" s="12">
        <f>VLOOKUP($A923,LTC!$A$1:$G$1853,5,FALSE)</f>
        <v>80.86</v>
      </c>
      <c r="AR923" s="12">
        <f>VLOOKUP($A923,ETC!$A$1:$G$1853,5,FALSE)</f>
        <v>18.3</v>
      </c>
      <c r="AS923" s="12">
        <f>VLOOKUP($A923,ETH!$A$1:$G$1853,5,FALSE)</f>
        <v>476.68</v>
      </c>
      <c r="AT923" s="12">
        <f>VLOOKUP($A923,BCH!$A$1:$G$1853,5,FALSE)</f>
        <v>733.38</v>
      </c>
      <c r="AU923" s="12">
        <f>VLOOKUP($A923,XMR!$A$1:$G$1853,5,FALSE)</f>
        <v>135.72999999999999</v>
      </c>
      <c r="AV923" s="12">
        <f>VLOOKUP($A923,ZEC!$A$1:$G$1853,5,FALSE)</f>
        <v>167.57</v>
      </c>
      <c r="AW923" s="12">
        <f>VLOOKUP($A923,EOS!$A$1:$G$1853,5,FALSE)</f>
        <v>7.75</v>
      </c>
      <c r="AX923" s="12">
        <f>VLOOKUP($A923,DASH!$A$1:$G$1853,5,FALSE)</f>
        <v>232.42</v>
      </c>
      <c r="AY923" s="12">
        <f>VLOOKUP($A923,XLM!$A$1:$G$1853,5,FALSE)</f>
        <v>0.207929</v>
      </c>
      <c r="BA923" s="24">
        <v>1</v>
      </c>
      <c r="BB923" s="24">
        <v>1</v>
      </c>
      <c r="BC923" s="24">
        <v>1</v>
      </c>
      <c r="BD923" s="24">
        <v>1</v>
      </c>
      <c r="BE923" s="24">
        <v>1</v>
      </c>
      <c r="BF923" s="24">
        <v>1</v>
      </c>
      <c r="BG923" s="24">
        <v>1</v>
      </c>
      <c r="BH923" s="24">
        <v>1</v>
      </c>
      <c r="BI923" s="24">
        <v>1</v>
      </c>
      <c r="BJ923" s="24">
        <v>1</v>
      </c>
      <c r="BK923" s="24">
        <v>1</v>
      </c>
      <c r="BM923" s="19">
        <f>IF(SUM(BA922:BK922)=SUM(BA923:BK923),BM922,BM922*SUMPRODUCT(BA923:BK923,AO923:AY923,Q923:AA923)/SUMPRODUCT(BA922:BK922,AO923:AY923,AC923:AM923))</f>
        <v>0.8185351248056717</v>
      </c>
      <c r="BN923" s="26">
        <f>SUMPRODUCT(AO923:AY923,BA923:BK923,Q923:AA923)/BM923</f>
        <v>4558.2854162503727</v>
      </c>
      <c r="BO923">
        <f t="shared" si="235"/>
        <v>6741.75</v>
      </c>
    </row>
    <row r="924" spans="1:67" x14ac:dyDescent="0.75">
      <c r="A924" s="4">
        <v>43291</v>
      </c>
      <c r="B924" s="46">
        <f>INDEX('Index Volume'!B:B,MATCH(Index_New!$A924,'Index Volume'!$A:$A,0))</f>
        <v>4052430080</v>
      </c>
      <c r="C924" s="46">
        <f>INDEX('Index Volume'!C:C,MATCH(Index_New!$A924,'Index Volume'!$A:$A,0))</f>
        <v>230418000</v>
      </c>
      <c r="D924" s="46">
        <f>INDEX('Index Volume'!D:D,MATCH(Index_New!$A924,'Index Volume'!$A:$A,0))</f>
        <v>321614016</v>
      </c>
      <c r="E924" s="46">
        <f>INDEX('Index Volume'!E:E,MATCH(Index_New!$A924,'Index Volume'!$A:$A,0))</f>
        <v>394620992</v>
      </c>
      <c r="F924" s="46">
        <f>INDEX('Index Volume'!F:F,MATCH(Index_New!$A924,'Index Volume'!$A:$A,0))</f>
        <v>1789069952</v>
      </c>
      <c r="G924" s="46">
        <f>INDEX('Index Volume'!G:G,MATCH(Index_New!$A924,'Index Volume'!$A:$A,0))</f>
        <v>374505984</v>
      </c>
      <c r="H924" s="46">
        <f>INDEX('Index Volume'!H:H,MATCH(Index_New!$A924,'Index Volume'!$A:$A,0))</f>
        <v>31309100</v>
      </c>
      <c r="I924" s="46">
        <f>INDEX('Index Volume'!I:I,MATCH(Index_New!$A924,'Index Volume'!$A:$A,0))</f>
        <v>55215300</v>
      </c>
      <c r="J924" s="46">
        <f>INDEX('Index Volume'!J:J,MATCH(Index_New!$A924,'Index Volume'!$A:$A,0))</f>
        <v>707110016</v>
      </c>
      <c r="K924" s="46">
        <f>INDEX('Index Volume'!K:K,MATCH(Index_New!$A924,'Index Volume'!$A:$A,0))</f>
        <v>174620992</v>
      </c>
      <c r="L924" s="46">
        <f>INDEX('Index Volume'!L:L,MATCH(Index_New!$A924,'Index Volume'!$A:$A,0))</f>
        <v>36923400</v>
      </c>
      <c r="M924" s="46">
        <f t="shared" si="221"/>
        <v>8167837832</v>
      </c>
      <c r="N924" s="1">
        <f t="shared" si="222"/>
        <v>8167837832</v>
      </c>
      <c r="O924" t="b">
        <f t="shared" si="223"/>
        <v>1</v>
      </c>
      <c r="Q924" s="7">
        <f t="shared" si="224"/>
        <v>0.53264761670825589</v>
      </c>
      <c r="R924" s="7">
        <f t="shared" si="225"/>
        <v>4.0504149559950464E-2</v>
      </c>
      <c r="S924" s="7">
        <f t="shared" si="226"/>
        <v>3.24181862252262E-2</v>
      </c>
      <c r="T924" s="7">
        <f t="shared" si="227"/>
        <v>2.971758723864816E-2</v>
      </c>
      <c r="U924" s="7">
        <f t="shared" si="228"/>
        <v>0.17301498452951961</v>
      </c>
      <c r="V924" s="7">
        <f t="shared" si="229"/>
        <v>6.7530286878923942E-2</v>
      </c>
      <c r="W924" s="7">
        <f t="shared" si="230"/>
        <v>3.9183626734590428E-3</v>
      </c>
      <c r="X924" s="7">
        <f t="shared" si="231"/>
        <v>4.8580504311290995E-3</v>
      </c>
      <c r="Y924" s="7">
        <f t="shared" si="232"/>
        <v>9.759309290687726E-2</v>
      </c>
      <c r="Z924" s="7">
        <f t="shared" si="233"/>
        <v>1.2278350690056977E-2</v>
      </c>
      <c r="AA924" s="7">
        <f t="shared" si="234"/>
        <v>5.5193321579533206E-3</v>
      </c>
      <c r="AC924" s="7">
        <f>IF(DAY($A924)=1,VLOOKUP($A924-1,$A$2:$L$1124,$Q$1,FALSE)/VLOOKUP($A924-1,$A$2:$N$1124,14,FALSE),AC923)</f>
        <v>0.53264761670825589</v>
      </c>
      <c r="AD924" s="7">
        <f>IF(DAY($A924)=1,VLOOKUP($A924-1,$A$2:$L$1124,$R$1,FALSE)/VLOOKUP($A924-1,$A$2:$N$1124,14,FALSE),AD923)</f>
        <v>4.0504149559950464E-2</v>
      </c>
      <c r="AE924" s="7">
        <f>IF(DAY($A924)=1,VLOOKUP($A924-1,$A$2:$L$1124,$S$1,FALSE)/VLOOKUP($A924-1,$A$2:$N$1124,14,FALSE),AE923)</f>
        <v>3.24181862252262E-2</v>
      </c>
      <c r="AF924" s="7">
        <f>IF(DAY($A924)=1,VLOOKUP($A924-1,$A$2:$L$1124,$T$1,FALSE)/VLOOKUP($A924-1,$A$2:$N$1124,14,FALSE),AF923)</f>
        <v>2.971758723864816E-2</v>
      </c>
      <c r="AG924" s="7">
        <f>IF(DAY($A924)=1,VLOOKUP($A924-1,$A$2:$L$1124,$U$1,FALSE)/VLOOKUP($A924-1,$A$2:$N$1124,14,FALSE),AG923)</f>
        <v>0.17301498452951961</v>
      </c>
      <c r="AH924" s="7">
        <f>IF(DAY($A924)=1,VLOOKUP($A924-1,$A$2:$L$1124,$V$1,FALSE)/VLOOKUP($A924-1,$A$2:$N$1124,14,FALSE),AH923)</f>
        <v>6.7530286878923942E-2</v>
      </c>
      <c r="AI924" s="7">
        <f>IF(DAY($A924)=1,VLOOKUP($A924-1,$A$2:$L$1124,$W$1,FALSE)/VLOOKUP($A924-1,$A$2:$N$1124,14,FALSE),AI923)</f>
        <v>3.9183626734590428E-3</v>
      </c>
      <c r="AJ924" s="7">
        <f>IF(DAY($A924)=1,VLOOKUP($A924-1,$A$2:$L$1124,$X$1,FALSE)/VLOOKUP($A924-1,$A$2:$N$1124,14,FALSE),AJ923)</f>
        <v>4.8580504311290995E-3</v>
      </c>
      <c r="AK924" s="7">
        <f>IF(DAY($A924)=1,VLOOKUP($A924-1,$A$2:$L$1124,$Y$1,FALSE)/VLOOKUP($A924-1,$A$2:$N$1124,14,FALSE),AK923)</f>
        <v>9.759309290687726E-2</v>
      </c>
      <c r="AL924" s="7">
        <f>IF(DAY($A924)=1,VLOOKUP($A924-1,$A$2:$L$1124,$Z$1,FALSE)/VLOOKUP($A924-1,$A$2:$N$1124,14,FALSE),AL923)</f>
        <v>1.2278350690056977E-2</v>
      </c>
      <c r="AM924" s="7">
        <f>IF(DAY($A924)=1,VLOOKUP($A924-1,$A$2:$L$1124,$AA$1,FALSE)/VLOOKUP($A924-1,$A$2:$N$1124,14,FALSE),AM923)</f>
        <v>5.5193321579533206E-3</v>
      </c>
      <c r="AO924" s="12">
        <f>VLOOKUP($A924,BTC!$A$1:$G$1853,5,FALSE)</f>
        <v>6329.95</v>
      </c>
      <c r="AP924" s="12">
        <f>VLOOKUP($A924,XRP!$A$1:$G$1853,5,FALSE)</f>
        <v>0.44504199999999999</v>
      </c>
      <c r="AQ924" s="12">
        <f>VLOOKUP($A924,LTC!$A$1:$G$1853,5,FALSE)</f>
        <v>76.08</v>
      </c>
      <c r="AR924" s="12">
        <f>VLOOKUP($A924,ETC!$A$1:$G$1853,5,FALSE)</f>
        <v>16.13</v>
      </c>
      <c r="AS924" s="12">
        <f>VLOOKUP($A924,ETH!$A$1:$G$1853,5,FALSE)</f>
        <v>434.42</v>
      </c>
      <c r="AT924" s="12">
        <f>VLOOKUP($A924,BCH!$A$1:$G$1853,5,FALSE)</f>
        <v>688.63</v>
      </c>
      <c r="AU924" s="12">
        <f>VLOOKUP($A924,XMR!$A$1:$G$1853,5,FALSE)</f>
        <v>121.48</v>
      </c>
      <c r="AV924" s="12">
        <f>VLOOKUP($A924,ZEC!$A$1:$G$1853,5,FALSE)</f>
        <v>161.1</v>
      </c>
      <c r="AW924" s="12">
        <f>VLOOKUP($A924,EOS!$A$1:$G$1853,5,FALSE)</f>
        <v>7.21</v>
      </c>
      <c r="AX924" s="12">
        <f>VLOOKUP($A924,DASH!$A$1:$G$1853,5,FALSE)</f>
        <v>220.61</v>
      </c>
      <c r="AY924" s="12">
        <f>VLOOKUP($A924,XLM!$A$1:$G$1853,5,FALSE)</f>
        <v>0.191889</v>
      </c>
      <c r="BA924" s="24">
        <v>1</v>
      </c>
      <c r="BB924" s="24">
        <v>1</v>
      </c>
      <c r="BC924" s="24">
        <v>1</v>
      </c>
      <c r="BD924" s="24">
        <v>1</v>
      </c>
      <c r="BE924" s="24">
        <v>1</v>
      </c>
      <c r="BF924" s="24">
        <v>1</v>
      </c>
      <c r="BG924" s="24">
        <v>1</v>
      </c>
      <c r="BH924" s="24">
        <v>1</v>
      </c>
      <c r="BI924" s="24">
        <v>1</v>
      </c>
      <c r="BJ924" s="24">
        <v>1</v>
      </c>
      <c r="BK924" s="24">
        <v>1</v>
      </c>
      <c r="BM924" s="19">
        <f>IF(SUM(BA923:BK923)=SUM(BA924:BK924),BM923,BM923*SUMPRODUCT(BA924:BK924,AO924:AY924,Q924:AA924)/SUMPRODUCT(BA923:BK923,AO924:AY924,AC924:AM924))</f>
        <v>0.8185351248056717</v>
      </c>
      <c r="BN924" s="26">
        <f>SUMPRODUCT(AO924:AY924,BA924:BK924,Q924:AA924)/BM924</f>
        <v>4277.0713675249772</v>
      </c>
      <c r="BO924">
        <f t="shared" si="235"/>
        <v>6329.95</v>
      </c>
    </row>
    <row r="925" spans="1:67" x14ac:dyDescent="0.75">
      <c r="A925" s="3">
        <v>43292</v>
      </c>
      <c r="B925" s="46">
        <f>INDEX('Index Volume'!B:B,MATCH(Index_New!$A925,'Index Volume'!$A:$A,0))</f>
        <v>3644859904</v>
      </c>
      <c r="C925" s="46">
        <f>INDEX('Index Volume'!C:C,MATCH(Index_New!$A925,'Index Volume'!$A:$A,0))</f>
        <v>183887008</v>
      </c>
      <c r="D925" s="46">
        <f>INDEX('Index Volume'!D:D,MATCH(Index_New!$A925,'Index Volume'!$A:$A,0))</f>
        <v>284915008</v>
      </c>
      <c r="E925" s="46">
        <f>INDEX('Index Volume'!E:E,MATCH(Index_New!$A925,'Index Volume'!$A:$A,0))</f>
        <v>249134000</v>
      </c>
      <c r="F925" s="46">
        <f>INDEX('Index Volume'!F:F,MATCH(Index_New!$A925,'Index Volume'!$A:$A,0))</f>
        <v>1422470016</v>
      </c>
      <c r="G925" s="46">
        <f>INDEX('Index Volume'!G:G,MATCH(Index_New!$A925,'Index Volume'!$A:$A,0))</f>
        <v>321031008</v>
      </c>
      <c r="H925" s="46">
        <f>INDEX('Index Volume'!H:H,MATCH(Index_New!$A925,'Index Volume'!$A:$A,0))</f>
        <v>35463900</v>
      </c>
      <c r="I925" s="46">
        <f>INDEX('Index Volume'!I:I,MATCH(Index_New!$A925,'Index Volume'!$A:$A,0))</f>
        <v>41382400</v>
      </c>
      <c r="J925" s="46">
        <f>INDEX('Index Volume'!J:J,MATCH(Index_New!$A925,'Index Volume'!$A:$A,0))</f>
        <v>599606976</v>
      </c>
      <c r="K925" s="46">
        <f>INDEX('Index Volume'!K:K,MATCH(Index_New!$A925,'Index Volume'!$A:$A,0))</f>
        <v>237408000</v>
      </c>
      <c r="L925" s="46">
        <f>INDEX('Index Volume'!L:L,MATCH(Index_New!$A925,'Index Volume'!$A:$A,0))</f>
        <v>33530700</v>
      </c>
      <c r="M925" s="46">
        <f t="shared" si="221"/>
        <v>7053688920</v>
      </c>
      <c r="N925" s="1">
        <f t="shared" si="222"/>
        <v>7053688920</v>
      </c>
      <c r="O925" t="b">
        <f t="shared" si="223"/>
        <v>1</v>
      </c>
      <c r="Q925" s="7">
        <f t="shared" si="224"/>
        <v>0.53264761670825589</v>
      </c>
      <c r="R925" s="7">
        <f t="shared" si="225"/>
        <v>4.0504149559950464E-2</v>
      </c>
      <c r="S925" s="7">
        <f t="shared" si="226"/>
        <v>3.24181862252262E-2</v>
      </c>
      <c r="T925" s="7">
        <f t="shared" si="227"/>
        <v>2.971758723864816E-2</v>
      </c>
      <c r="U925" s="7">
        <f t="shared" si="228"/>
        <v>0.17301498452951961</v>
      </c>
      <c r="V925" s="7">
        <f t="shared" si="229"/>
        <v>6.7530286878923942E-2</v>
      </c>
      <c r="W925" s="7">
        <f t="shared" si="230"/>
        <v>3.9183626734590428E-3</v>
      </c>
      <c r="X925" s="7">
        <f t="shared" si="231"/>
        <v>4.8580504311290995E-3</v>
      </c>
      <c r="Y925" s="7">
        <f t="shared" si="232"/>
        <v>9.759309290687726E-2</v>
      </c>
      <c r="Z925" s="7">
        <f t="shared" si="233"/>
        <v>1.2278350690056977E-2</v>
      </c>
      <c r="AA925" s="7">
        <f t="shared" si="234"/>
        <v>5.5193321579533206E-3</v>
      </c>
      <c r="AC925" s="7">
        <f>IF(DAY($A925)=1,VLOOKUP($A925-1,$A$2:$L$1124,$Q$1,FALSE)/VLOOKUP($A925-1,$A$2:$N$1124,14,FALSE),AC924)</f>
        <v>0.53264761670825589</v>
      </c>
      <c r="AD925" s="7">
        <f>IF(DAY($A925)=1,VLOOKUP($A925-1,$A$2:$L$1124,$R$1,FALSE)/VLOOKUP($A925-1,$A$2:$N$1124,14,FALSE),AD924)</f>
        <v>4.0504149559950464E-2</v>
      </c>
      <c r="AE925" s="7">
        <f>IF(DAY($A925)=1,VLOOKUP($A925-1,$A$2:$L$1124,$S$1,FALSE)/VLOOKUP($A925-1,$A$2:$N$1124,14,FALSE),AE924)</f>
        <v>3.24181862252262E-2</v>
      </c>
      <c r="AF925" s="7">
        <f>IF(DAY($A925)=1,VLOOKUP($A925-1,$A$2:$L$1124,$T$1,FALSE)/VLOOKUP($A925-1,$A$2:$N$1124,14,FALSE),AF924)</f>
        <v>2.971758723864816E-2</v>
      </c>
      <c r="AG925" s="7">
        <f>IF(DAY($A925)=1,VLOOKUP($A925-1,$A$2:$L$1124,$U$1,FALSE)/VLOOKUP($A925-1,$A$2:$N$1124,14,FALSE),AG924)</f>
        <v>0.17301498452951961</v>
      </c>
      <c r="AH925" s="7">
        <f>IF(DAY($A925)=1,VLOOKUP($A925-1,$A$2:$L$1124,$V$1,FALSE)/VLOOKUP($A925-1,$A$2:$N$1124,14,FALSE),AH924)</f>
        <v>6.7530286878923942E-2</v>
      </c>
      <c r="AI925" s="7">
        <f>IF(DAY($A925)=1,VLOOKUP($A925-1,$A$2:$L$1124,$W$1,FALSE)/VLOOKUP($A925-1,$A$2:$N$1124,14,FALSE),AI924)</f>
        <v>3.9183626734590428E-3</v>
      </c>
      <c r="AJ925" s="7">
        <f>IF(DAY($A925)=1,VLOOKUP($A925-1,$A$2:$L$1124,$X$1,FALSE)/VLOOKUP($A925-1,$A$2:$N$1124,14,FALSE),AJ924)</f>
        <v>4.8580504311290995E-3</v>
      </c>
      <c r="AK925" s="7">
        <f>IF(DAY($A925)=1,VLOOKUP($A925-1,$A$2:$L$1124,$Y$1,FALSE)/VLOOKUP($A925-1,$A$2:$N$1124,14,FALSE),AK924)</f>
        <v>9.759309290687726E-2</v>
      </c>
      <c r="AL925" s="7">
        <f>IF(DAY($A925)=1,VLOOKUP($A925-1,$A$2:$L$1124,$Z$1,FALSE)/VLOOKUP($A925-1,$A$2:$N$1124,14,FALSE),AL924)</f>
        <v>1.2278350690056977E-2</v>
      </c>
      <c r="AM925" s="7">
        <f>IF(DAY($A925)=1,VLOOKUP($A925-1,$A$2:$L$1124,$AA$1,FALSE)/VLOOKUP($A925-1,$A$2:$N$1124,14,FALSE),AM924)</f>
        <v>5.5193321579533206E-3</v>
      </c>
      <c r="AO925" s="12">
        <f>VLOOKUP($A925,BTC!$A$1:$G$1853,5,FALSE)</f>
        <v>6394.71</v>
      </c>
      <c r="AP925" s="12">
        <f>VLOOKUP($A925,XRP!$A$1:$G$1853,5,FALSE)</f>
        <v>0.45023299999999999</v>
      </c>
      <c r="AQ925" s="12">
        <f>VLOOKUP($A925,LTC!$A$1:$G$1853,5,FALSE)</f>
        <v>78.7</v>
      </c>
      <c r="AR925" s="12">
        <f>VLOOKUP($A925,ETC!$A$1:$G$1853,5,FALSE)</f>
        <v>16.46</v>
      </c>
      <c r="AS925" s="12">
        <f>VLOOKUP($A925,ETH!$A$1:$G$1853,5,FALSE)</f>
        <v>446.52</v>
      </c>
      <c r="AT925" s="12">
        <f>VLOOKUP($A925,BCH!$A$1:$G$1853,5,FALSE)</f>
        <v>707.48</v>
      </c>
      <c r="AU925" s="12">
        <f>VLOOKUP($A925,XMR!$A$1:$G$1853,5,FALSE)</f>
        <v>125.39</v>
      </c>
      <c r="AV925" s="12">
        <f>VLOOKUP($A925,ZEC!$A$1:$G$1853,5,FALSE)</f>
        <v>160.29</v>
      </c>
      <c r="AW925" s="12">
        <f>VLOOKUP($A925,EOS!$A$1:$G$1853,5,FALSE)</f>
        <v>7.19</v>
      </c>
      <c r="AX925" s="12">
        <f>VLOOKUP($A925,DASH!$A$1:$G$1853,5,FALSE)</f>
        <v>218.4</v>
      </c>
      <c r="AY925" s="12">
        <f>VLOOKUP($A925,XLM!$A$1:$G$1853,5,FALSE)</f>
        <v>0.18950400000000001</v>
      </c>
      <c r="BA925" s="24">
        <v>1</v>
      </c>
      <c r="BB925" s="24">
        <v>1</v>
      </c>
      <c r="BC925" s="24">
        <v>1</v>
      </c>
      <c r="BD925" s="24">
        <v>1</v>
      </c>
      <c r="BE925" s="24">
        <v>1</v>
      </c>
      <c r="BF925" s="24">
        <v>1</v>
      </c>
      <c r="BG925" s="24">
        <v>1</v>
      </c>
      <c r="BH925" s="24">
        <v>1</v>
      </c>
      <c r="BI925" s="24">
        <v>1</v>
      </c>
      <c r="BJ925" s="24">
        <v>1</v>
      </c>
      <c r="BK925" s="24">
        <v>1</v>
      </c>
      <c r="BM925" s="19">
        <f>IF(SUM(BA924:BK924)=SUM(BA925:BK925),BM924,BM924*SUMPRODUCT(BA925:BK925,AO925:AY925,Q925:AA925)/SUMPRODUCT(BA924:BK924,AO925:AY925,AC925:AM925))</f>
        <v>0.8185351248056717</v>
      </c>
      <c r="BN925" s="26">
        <f>SUMPRODUCT(AO925:AY925,BA925:BK925,Q925:AA925)/BM925</f>
        <v>4323.4199285509449</v>
      </c>
      <c r="BO925">
        <f t="shared" si="235"/>
        <v>6394.71</v>
      </c>
    </row>
    <row r="926" spans="1:67" x14ac:dyDescent="0.75">
      <c r="A926" s="4">
        <v>43293</v>
      </c>
      <c r="B926" s="46">
        <f>INDEX('Index Volume'!B:B,MATCH(Index_New!$A926,'Index Volume'!$A:$A,0))</f>
        <v>3770170112</v>
      </c>
      <c r="C926" s="46">
        <f>INDEX('Index Volume'!C:C,MATCH(Index_New!$A926,'Index Volume'!$A:$A,0))</f>
        <v>182139008</v>
      </c>
      <c r="D926" s="46">
        <f>INDEX('Index Volume'!D:D,MATCH(Index_New!$A926,'Index Volume'!$A:$A,0))</f>
        <v>267396992</v>
      </c>
      <c r="E926" s="46">
        <f>INDEX('Index Volume'!E:E,MATCH(Index_New!$A926,'Index Volume'!$A:$A,0))</f>
        <v>212922000</v>
      </c>
      <c r="F926" s="46">
        <f>INDEX('Index Volume'!F:F,MATCH(Index_New!$A926,'Index Volume'!$A:$A,0))</f>
        <v>1495440000</v>
      </c>
      <c r="G926" s="46">
        <f>INDEX('Index Volume'!G:G,MATCH(Index_New!$A926,'Index Volume'!$A:$A,0))</f>
        <v>336003008</v>
      </c>
      <c r="H926" s="46">
        <f>INDEX('Index Volume'!H:H,MATCH(Index_New!$A926,'Index Volume'!$A:$A,0))</f>
        <v>28289200</v>
      </c>
      <c r="I926" s="46">
        <f>INDEX('Index Volume'!I:I,MATCH(Index_New!$A926,'Index Volume'!$A:$A,0))</f>
        <v>42486300</v>
      </c>
      <c r="J926" s="46">
        <f>INDEX('Index Volume'!J:J,MATCH(Index_New!$A926,'Index Volume'!$A:$A,0))</f>
        <v>597379968</v>
      </c>
      <c r="K926" s="46">
        <f>INDEX('Index Volume'!K:K,MATCH(Index_New!$A926,'Index Volume'!$A:$A,0))</f>
        <v>239220992</v>
      </c>
      <c r="L926" s="46">
        <f>INDEX('Index Volume'!L:L,MATCH(Index_New!$A926,'Index Volume'!$A:$A,0))</f>
        <v>35633800</v>
      </c>
      <c r="M926" s="46">
        <f t="shared" si="221"/>
        <v>7207081380</v>
      </c>
      <c r="N926" s="1">
        <f t="shared" si="222"/>
        <v>7207081380</v>
      </c>
      <c r="O926" t="b">
        <f t="shared" si="223"/>
        <v>1</v>
      </c>
      <c r="Q926" s="7">
        <f t="shared" si="224"/>
        <v>0.53264761670825589</v>
      </c>
      <c r="R926" s="7">
        <f t="shared" si="225"/>
        <v>4.0504149559950464E-2</v>
      </c>
      <c r="S926" s="7">
        <f t="shared" si="226"/>
        <v>3.24181862252262E-2</v>
      </c>
      <c r="T926" s="7">
        <f t="shared" si="227"/>
        <v>2.971758723864816E-2</v>
      </c>
      <c r="U926" s="7">
        <f t="shared" si="228"/>
        <v>0.17301498452951961</v>
      </c>
      <c r="V926" s="7">
        <f t="shared" si="229"/>
        <v>6.7530286878923942E-2</v>
      </c>
      <c r="W926" s="7">
        <f t="shared" si="230"/>
        <v>3.9183626734590428E-3</v>
      </c>
      <c r="X926" s="7">
        <f t="shared" si="231"/>
        <v>4.8580504311290995E-3</v>
      </c>
      <c r="Y926" s="7">
        <f t="shared" si="232"/>
        <v>9.759309290687726E-2</v>
      </c>
      <c r="Z926" s="7">
        <f t="shared" si="233"/>
        <v>1.2278350690056977E-2</v>
      </c>
      <c r="AA926" s="7">
        <f t="shared" si="234"/>
        <v>5.5193321579533206E-3</v>
      </c>
      <c r="AC926" s="7">
        <f>IF(DAY($A926)=1,VLOOKUP($A926-1,$A$2:$L$1124,$Q$1,FALSE)/VLOOKUP($A926-1,$A$2:$N$1124,14,FALSE),AC925)</f>
        <v>0.53264761670825589</v>
      </c>
      <c r="AD926" s="7">
        <f>IF(DAY($A926)=1,VLOOKUP($A926-1,$A$2:$L$1124,$R$1,FALSE)/VLOOKUP($A926-1,$A$2:$N$1124,14,FALSE),AD925)</f>
        <v>4.0504149559950464E-2</v>
      </c>
      <c r="AE926" s="7">
        <f>IF(DAY($A926)=1,VLOOKUP($A926-1,$A$2:$L$1124,$S$1,FALSE)/VLOOKUP($A926-1,$A$2:$N$1124,14,FALSE),AE925)</f>
        <v>3.24181862252262E-2</v>
      </c>
      <c r="AF926" s="7">
        <f>IF(DAY($A926)=1,VLOOKUP($A926-1,$A$2:$L$1124,$T$1,FALSE)/VLOOKUP($A926-1,$A$2:$N$1124,14,FALSE),AF925)</f>
        <v>2.971758723864816E-2</v>
      </c>
      <c r="AG926" s="7">
        <f>IF(DAY($A926)=1,VLOOKUP($A926-1,$A$2:$L$1124,$U$1,FALSE)/VLOOKUP($A926-1,$A$2:$N$1124,14,FALSE),AG925)</f>
        <v>0.17301498452951961</v>
      </c>
      <c r="AH926" s="7">
        <f>IF(DAY($A926)=1,VLOOKUP($A926-1,$A$2:$L$1124,$V$1,FALSE)/VLOOKUP($A926-1,$A$2:$N$1124,14,FALSE),AH925)</f>
        <v>6.7530286878923942E-2</v>
      </c>
      <c r="AI926" s="7">
        <f>IF(DAY($A926)=1,VLOOKUP($A926-1,$A$2:$L$1124,$W$1,FALSE)/VLOOKUP($A926-1,$A$2:$N$1124,14,FALSE),AI925)</f>
        <v>3.9183626734590428E-3</v>
      </c>
      <c r="AJ926" s="7">
        <f>IF(DAY($A926)=1,VLOOKUP($A926-1,$A$2:$L$1124,$X$1,FALSE)/VLOOKUP($A926-1,$A$2:$N$1124,14,FALSE),AJ925)</f>
        <v>4.8580504311290995E-3</v>
      </c>
      <c r="AK926" s="7">
        <f>IF(DAY($A926)=1,VLOOKUP($A926-1,$A$2:$L$1124,$Y$1,FALSE)/VLOOKUP($A926-1,$A$2:$N$1124,14,FALSE),AK925)</f>
        <v>9.759309290687726E-2</v>
      </c>
      <c r="AL926" s="7">
        <f>IF(DAY($A926)=1,VLOOKUP($A926-1,$A$2:$L$1124,$Z$1,FALSE)/VLOOKUP($A926-1,$A$2:$N$1124,14,FALSE),AL925)</f>
        <v>1.2278350690056977E-2</v>
      </c>
      <c r="AM926" s="7">
        <f>IF(DAY($A926)=1,VLOOKUP($A926-1,$A$2:$L$1124,$AA$1,FALSE)/VLOOKUP($A926-1,$A$2:$N$1124,14,FALSE),AM925)</f>
        <v>5.5193321579533206E-3</v>
      </c>
      <c r="AO926" s="12">
        <f>VLOOKUP($A926,BTC!$A$1:$G$1853,5,FALSE)</f>
        <v>6228.81</v>
      </c>
      <c r="AP926" s="12">
        <f>VLOOKUP($A926,XRP!$A$1:$G$1853,5,FALSE)</f>
        <v>0.43536399999999997</v>
      </c>
      <c r="AQ926" s="12">
        <f>VLOOKUP($A926,LTC!$A$1:$G$1853,5,FALSE)</f>
        <v>76.81</v>
      </c>
      <c r="AR926" s="12">
        <f>VLOOKUP($A926,ETC!$A$1:$G$1853,5,FALSE)</f>
        <v>16.329999999999998</v>
      </c>
      <c r="AS926" s="12">
        <f>VLOOKUP($A926,ETH!$A$1:$G$1853,5,FALSE)</f>
        <v>430.07</v>
      </c>
      <c r="AT926" s="12">
        <f>VLOOKUP($A926,BCH!$A$1:$G$1853,5,FALSE)</f>
        <v>682.76</v>
      </c>
      <c r="AU926" s="12">
        <f>VLOOKUP($A926,XMR!$A$1:$G$1853,5,FALSE)</f>
        <v>120.24</v>
      </c>
      <c r="AV926" s="12">
        <f>VLOOKUP($A926,ZEC!$A$1:$G$1853,5,FALSE)</f>
        <v>155.54</v>
      </c>
      <c r="AW926" s="12">
        <f>VLOOKUP($A926,EOS!$A$1:$G$1853,5,FALSE)</f>
        <v>6.9</v>
      </c>
      <c r="AX926" s="12">
        <f>VLOOKUP($A926,DASH!$A$1:$G$1853,5,FALSE)</f>
        <v>212.13</v>
      </c>
      <c r="AY926" s="12">
        <f>VLOOKUP($A926,XLM!$A$1:$G$1853,5,FALSE)</f>
        <v>0.185719</v>
      </c>
      <c r="BA926" s="24">
        <v>1</v>
      </c>
      <c r="BB926" s="24">
        <v>1</v>
      </c>
      <c r="BC926" s="24">
        <v>1</v>
      </c>
      <c r="BD926" s="24">
        <v>1</v>
      </c>
      <c r="BE926" s="24">
        <v>1</v>
      </c>
      <c r="BF926" s="24">
        <v>1</v>
      </c>
      <c r="BG926" s="24">
        <v>1</v>
      </c>
      <c r="BH926" s="24">
        <v>1</v>
      </c>
      <c r="BI926" s="24">
        <v>1</v>
      </c>
      <c r="BJ926" s="24">
        <v>1</v>
      </c>
      <c r="BK926" s="24">
        <v>1</v>
      </c>
      <c r="BM926" s="19">
        <f>IF(SUM(BA925:BK925)=SUM(BA926:BK926),BM925,BM925*SUMPRODUCT(BA926:BK926,AO926:AY926,Q926:AA926)/SUMPRODUCT(BA925:BK925,AO926:AY926,AC926:AM926))</f>
        <v>0.8185351248056717</v>
      </c>
      <c r="BN926" s="26">
        <f>SUMPRODUCT(AO926:AY926,BA926:BK926,Q926:AA926)/BM926</f>
        <v>4209.6850608023879</v>
      </c>
      <c r="BO926">
        <f t="shared" si="235"/>
        <v>6228.81</v>
      </c>
    </row>
    <row r="927" spans="1:67" x14ac:dyDescent="0.75">
      <c r="A927" s="3">
        <v>43294</v>
      </c>
      <c r="B927" s="46">
        <f>INDEX('Index Volume'!B:B,MATCH(Index_New!$A927,'Index Volume'!$A:$A,0))</f>
        <v>3805400064</v>
      </c>
      <c r="C927" s="46">
        <f>INDEX('Index Volume'!C:C,MATCH(Index_New!$A927,'Index Volume'!$A:$A,0))</f>
        <v>179403008</v>
      </c>
      <c r="D927" s="46">
        <f>INDEX('Index Volume'!D:D,MATCH(Index_New!$A927,'Index Volume'!$A:$A,0))</f>
        <v>256038000</v>
      </c>
      <c r="E927" s="46">
        <f>INDEX('Index Volume'!E:E,MATCH(Index_New!$A927,'Index Volume'!$A:$A,0))</f>
        <v>241580000</v>
      </c>
      <c r="F927" s="46">
        <f>INDEX('Index Volume'!F:F,MATCH(Index_New!$A927,'Index Volume'!$A:$A,0))</f>
        <v>1489670016</v>
      </c>
      <c r="G927" s="46">
        <f>INDEX('Index Volume'!G:G,MATCH(Index_New!$A927,'Index Volume'!$A:$A,0))</f>
        <v>352371008</v>
      </c>
      <c r="H927" s="46">
        <f>INDEX('Index Volume'!H:H,MATCH(Index_New!$A927,'Index Volume'!$A:$A,0))</f>
        <v>23792500</v>
      </c>
      <c r="I927" s="46">
        <f>INDEX('Index Volume'!I:I,MATCH(Index_New!$A927,'Index Volume'!$A:$A,0))</f>
        <v>87204000</v>
      </c>
      <c r="J927" s="46">
        <f>INDEX('Index Volume'!J:J,MATCH(Index_New!$A927,'Index Volume'!$A:$A,0))</f>
        <v>586718016</v>
      </c>
      <c r="K927" s="46">
        <f>INDEX('Index Volume'!K:K,MATCH(Index_New!$A927,'Index Volume'!$A:$A,0))</f>
        <v>240115008</v>
      </c>
      <c r="L927" s="46">
        <f>INDEX('Index Volume'!L:L,MATCH(Index_New!$A927,'Index Volume'!$A:$A,0))</f>
        <v>49954700</v>
      </c>
      <c r="M927" s="46">
        <f t="shared" si="221"/>
        <v>7312246320</v>
      </c>
      <c r="N927" s="1">
        <f t="shared" si="222"/>
        <v>7312246320</v>
      </c>
      <c r="O927" t="b">
        <f t="shared" si="223"/>
        <v>1</v>
      </c>
      <c r="Q927" s="7">
        <f t="shared" si="224"/>
        <v>0.53264761670825589</v>
      </c>
      <c r="R927" s="7">
        <f t="shared" si="225"/>
        <v>4.0504149559950464E-2</v>
      </c>
      <c r="S927" s="7">
        <f t="shared" si="226"/>
        <v>3.24181862252262E-2</v>
      </c>
      <c r="T927" s="7">
        <f t="shared" si="227"/>
        <v>2.971758723864816E-2</v>
      </c>
      <c r="U927" s="7">
        <f t="shared" si="228"/>
        <v>0.17301498452951961</v>
      </c>
      <c r="V927" s="7">
        <f t="shared" si="229"/>
        <v>6.7530286878923942E-2</v>
      </c>
      <c r="W927" s="7">
        <f t="shared" si="230"/>
        <v>3.9183626734590428E-3</v>
      </c>
      <c r="X927" s="7">
        <f t="shared" si="231"/>
        <v>4.8580504311290995E-3</v>
      </c>
      <c r="Y927" s="7">
        <f t="shared" si="232"/>
        <v>9.759309290687726E-2</v>
      </c>
      <c r="Z927" s="7">
        <f t="shared" si="233"/>
        <v>1.2278350690056977E-2</v>
      </c>
      <c r="AA927" s="7">
        <f t="shared" si="234"/>
        <v>5.5193321579533206E-3</v>
      </c>
      <c r="AC927" s="7">
        <f>IF(DAY($A927)=1,VLOOKUP($A927-1,$A$2:$L$1124,$Q$1,FALSE)/VLOOKUP($A927-1,$A$2:$N$1124,14,FALSE),AC926)</f>
        <v>0.53264761670825589</v>
      </c>
      <c r="AD927" s="7">
        <f>IF(DAY($A927)=1,VLOOKUP($A927-1,$A$2:$L$1124,$R$1,FALSE)/VLOOKUP($A927-1,$A$2:$N$1124,14,FALSE),AD926)</f>
        <v>4.0504149559950464E-2</v>
      </c>
      <c r="AE927" s="7">
        <f>IF(DAY($A927)=1,VLOOKUP($A927-1,$A$2:$L$1124,$S$1,FALSE)/VLOOKUP($A927-1,$A$2:$N$1124,14,FALSE),AE926)</f>
        <v>3.24181862252262E-2</v>
      </c>
      <c r="AF927" s="7">
        <f>IF(DAY($A927)=1,VLOOKUP($A927-1,$A$2:$L$1124,$T$1,FALSE)/VLOOKUP($A927-1,$A$2:$N$1124,14,FALSE),AF926)</f>
        <v>2.971758723864816E-2</v>
      </c>
      <c r="AG927" s="7">
        <f>IF(DAY($A927)=1,VLOOKUP($A927-1,$A$2:$L$1124,$U$1,FALSE)/VLOOKUP($A927-1,$A$2:$N$1124,14,FALSE),AG926)</f>
        <v>0.17301498452951961</v>
      </c>
      <c r="AH927" s="7">
        <f>IF(DAY($A927)=1,VLOOKUP($A927-1,$A$2:$L$1124,$V$1,FALSE)/VLOOKUP($A927-1,$A$2:$N$1124,14,FALSE),AH926)</f>
        <v>6.7530286878923942E-2</v>
      </c>
      <c r="AI927" s="7">
        <f>IF(DAY($A927)=1,VLOOKUP($A927-1,$A$2:$L$1124,$W$1,FALSE)/VLOOKUP($A927-1,$A$2:$N$1124,14,FALSE),AI926)</f>
        <v>3.9183626734590428E-3</v>
      </c>
      <c r="AJ927" s="7">
        <f>IF(DAY($A927)=1,VLOOKUP($A927-1,$A$2:$L$1124,$X$1,FALSE)/VLOOKUP($A927-1,$A$2:$N$1124,14,FALSE),AJ926)</f>
        <v>4.8580504311290995E-3</v>
      </c>
      <c r="AK927" s="7">
        <f>IF(DAY($A927)=1,VLOOKUP($A927-1,$A$2:$L$1124,$Y$1,FALSE)/VLOOKUP($A927-1,$A$2:$N$1124,14,FALSE),AK926)</f>
        <v>9.759309290687726E-2</v>
      </c>
      <c r="AL927" s="7">
        <f>IF(DAY($A927)=1,VLOOKUP($A927-1,$A$2:$L$1124,$Z$1,FALSE)/VLOOKUP($A927-1,$A$2:$N$1124,14,FALSE),AL926)</f>
        <v>1.2278350690056977E-2</v>
      </c>
      <c r="AM927" s="7">
        <f>IF(DAY($A927)=1,VLOOKUP($A927-1,$A$2:$L$1124,$AA$1,FALSE)/VLOOKUP($A927-1,$A$2:$N$1124,14,FALSE),AM926)</f>
        <v>5.5193321579533206E-3</v>
      </c>
      <c r="AO927" s="12">
        <f>VLOOKUP($A927,BTC!$A$1:$G$1853,5,FALSE)</f>
        <v>6238.05</v>
      </c>
      <c r="AP927" s="12">
        <f>VLOOKUP($A927,XRP!$A$1:$G$1853,5,FALSE)</f>
        <v>0.43874099999999999</v>
      </c>
      <c r="AQ927" s="12">
        <f>VLOOKUP($A927,LTC!$A$1:$G$1853,5,FALSE)</f>
        <v>76.94</v>
      </c>
      <c r="AR927" s="12">
        <f>VLOOKUP($A927,ETC!$A$1:$G$1853,5,FALSE)</f>
        <v>16.29</v>
      </c>
      <c r="AS927" s="12">
        <f>VLOOKUP($A927,ETH!$A$1:$G$1853,5,FALSE)</f>
        <v>434.03</v>
      </c>
      <c r="AT927" s="12">
        <f>VLOOKUP($A927,BCH!$A$1:$G$1853,5,FALSE)</f>
        <v>696.59</v>
      </c>
      <c r="AU927" s="12">
        <f>VLOOKUP($A927,XMR!$A$1:$G$1853,5,FALSE)</f>
        <v>122.53</v>
      </c>
      <c r="AV927" s="12">
        <f>VLOOKUP($A927,ZEC!$A$1:$G$1853,5,FALSE)</f>
        <v>175.59</v>
      </c>
      <c r="AW927" s="12">
        <f>VLOOKUP($A927,EOS!$A$1:$G$1853,5,FALSE)</f>
        <v>6.96</v>
      </c>
      <c r="AX927" s="12">
        <f>VLOOKUP($A927,DASH!$A$1:$G$1853,5,FALSE)</f>
        <v>219.56</v>
      </c>
      <c r="AY927" s="12">
        <f>VLOOKUP($A927,XLM!$A$1:$G$1853,5,FALSE)</f>
        <v>0.20427200000000001</v>
      </c>
      <c r="BA927" s="24">
        <v>1</v>
      </c>
      <c r="BB927" s="24">
        <v>1</v>
      </c>
      <c r="BC927" s="24">
        <v>1</v>
      </c>
      <c r="BD927" s="24">
        <v>1</v>
      </c>
      <c r="BE927" s="24">
        <v>1</v>
      </c>
      <c r="BF927" s="24">
        <v>1</v>
      </c>
      <c r="BG927" s="24">
        <v>1</v>
      </c>
      <c r="BH927" s="24">
        <v>1</v>
      </c>
      <c r="BI927" s="24">
        <v>1</v>
      </c>
      <c r="BJ927" s="24">
        <v>1</v>
      </c>
      <c r="BK927" s="24">
        <v>1</v>
      </c>
      <c r="BM927" s="19">
        <f>IF(SUM(BA926:BK926)=SUM(BA927:BK927),BM926,BM926*SUMPRODUCT(BA927:BK927,AO927:AY927,Q927:AA927)/SUMPRODUCT(BA926:BK926,AO927:AY927,AC927:AM927))</f>
        <v>0.8185351248056717</v>
      </c>
      <c r="BN927" s="26">
        <f>SUMPRODUCT(AO927:AY927,BA927:BK927,Q927:AA927)/BM927</f>
        <v>4217.9284122682511</v>
      </c>
      <c r="BO927">
        <f t="shared" si="235"/>
        <v>6238.05</v>
      </c>
    </row>
    <row r="928" spans="1:67" x14ac:dyDescent="0.75">
      <c r="A928" s="4">
        <v>43295</v>
      </c>
      <c r="B928" s="46">
        <f>INDEX('Index Volume'!B:B,MATCH(Index_New!$A928,'Index Volume'!$A:$A,0))</f>
        <v>2923670016</v>
      </c>
      <c r="C928" s="46">
        <f>INDEX('Index Volume'!C:C,MATCH(Index_New!$A928,'Index Volume'!$A:$A,0))</f>
        <v>134840992</v>
      </c>
      <c r="D928" s="46">
        <f>INDEX('Index Volume'!D:D,MATCH(Index_New!$A928,'Index Volume'!$A:$A,0))</f>
        <v>197776000</v>
      </c>
      <c r="E928" s="46">
        <f>INDEX('Index Volume'!E:E,MATCH(Index_New!$A928,'Index Volume'!$A:$A,0))</f>
        <v>156358000</v>
      </c>
      <c r="F928" s="46">
        <f>INDEX('Index Volume'!F:F,MATCH(Index_New!$A928,'Index Volume'!$A:$A,0))</f>
        <v>1235820032</v>
      </c>
      <c r="G928" s="46">
        <f>INDEX('Index Volume'!G:G,MATCH(Index_New!$A928,'Index Volume'!$A:$A,0))</f>
        <v>272856000</v>
      </c>
      <c r="H928" s="46">
        <f>INDEX('Index Volume'!H:H,MATCH(Index_New!$A928,'Index Volume'!$A:$A,0))</f>
        <v>20547700</v>
      </c>
      <c r="I928" s="46">
        <f>INDEX('Index Volume'!I:I,MATCH(Index_New!$A928,'Index Volume'!$A:$A,0))</f>
        <v>65835000</v>
      </c>
      <c r="J928" s="46">
        <f>INDEX('Index Volume'!J:J,MATCH(Index_New!$A928,'Index Volume'!$A:$A,0))</f>
        <v>396983008</v>
      </c>
      <c r="K928" s="46">
        <f>INDEX('Index Volume'!K:K,MATCH(Index_New!$A928,'Index Volume'!$A:$A,0))</f>
        <v>122131000</v>
      </c>
      <c r="L928" s="46">
        <f>INDEX('Index Volume'!L:L,MATCH(Index_New!$A928,'Index Volume'!$A:$A,0))</f>
        <v>43684700</v>
      </c>
      <c r="M928" s="46">
        <f t="shared" si="221"/>
        <v>5570502448</v>
      </c>
      <c r="N928" s="1">
        <f t="shared" si="222"/>
        <v>5570502448</v>
      </c>
      <c r="O928" t="b">
        <f t="shared" si="223"/>
        <v>1</v>
      </c>
      <c r="Q928" s="7">
        <f t="shared" si="224"/>
        <v>0.53264761670825589</v>
      </c>
      <c r="R928" s="7">
        <f t="shared" si="225"/>
        <v>4.0504149559950464E-2</v>
      </c>
      <c r="S928" s="7">
        <f t="shared" si="226"/>
        <v>3.24181862252262E-2</v>
      </c>
      <c r="T928" s="7">
        <f t="shared" si="227"/>
        <v>2.971758723864816E-2</v>
      </c>
      <c r="U928" s="7">
        <f t="shared" si="228"/>
        <v>0.17301498452951961</v>
      </c>
      <c r="V928" s="7">
        <f t="shared" si="229"/>
        <v>6.7530286878923942E-2</v>
      </c>
      <c r="W928" s="7">
        <f t="shared" si="230"/>
        <v>3.9183626734590428E-3</v>
      </c>
      <c r="X928" s="7">
        <f t="shared" si="231"/>
        <v>4.8580504311290995E-3</v>
      </c>
      <c r="Y928" s="7">
        <f t="shared" si="232"/>
        <v>9.759309290687726E-2</v>
      </c>
      <c r="Z928" s="7">
        <f t="shared" si="233"/>
        <v>1.2278350690056977E-2</v>
      </c>
      <c r="AA928" s="7">
        <f t="shared" si="234"/>
        <v>5.5193321579533206E-3</v>
      </c>
      <c r="AC928" s="7">
        <f>IF(DAY($A928)=1,VLOOKUP($A928-1,$A$2:$L$1124,$Q$1,FALSE)/VLOOKUP($A928-1,$A$2:$N$1124,14,FALSE),AC927)</f>
        <v>0.53264761670825589</v>
      </c>
      <c r="AD928" s="7">
        <f>IF(DAY($A928)=1,VLOOKUP($A928-1,$A$2:$L$1124,$R$1,FALSE)/VLOOKUP($A928-1,$A$2:$N$1124,14,FALSE),AD927)</f>
        <v>4.0504149559950464E-2</v>
      </c>
      <c r="AE928" s="7">
        <f>IF(DAY($A928)=1,VLOOKUP($A928-1,$A$2:$L$1124,$S$1,FALSE)/VLOOKUP($A928-1,$A$2:$N$1124,14,FALSE),AE927)</f>
        <v>3.24181862252262E-2</v>
      </c>
      <c r="AF928" s="7">
        <f>IF(DAY($A928)=1,VLOOKUP($A928-1,$A$2:$L$1124,$T$1,FALSE)/VLOOKUP($A928-1,$A$2:$N$1124,14,FALSE),AF927)</f>
        <v>2.971758723864816E-2</v>
      </c>
      <c r="AG928" s="7">
        <f>IF(DAY($A928)=1,VLOOKUP($A928-1,$A$2:$L$1124,$U$1,FALSE)/VLOOKUP($A928-1,$A$2:$N$1124,14,FALSE),AG927)</f>
        <v>0.17301498452951961</v>
      </c>
      <c r="AH928" s="7">
        <f>IF(DAY($A928)=1,VLOOKUP($A928-1,$A$2:$L$1124,$V$1,FALSE)/VLOOKUP($A928-1,$A$2:$N$1124,14,FALSE),AH927)</f>
        <v>6.7530286878923942E-2</v>
      </c>
      <c r="AI928" s="7">
        <f>IF(DAY($A928)=1,VLOOKUP($A928-1,$A$2:$L$1124,$W$1,FALSE)/VLOOKUP($A928-1,$A$2:$N$1124,14,FALSE),AI927)</f>
        <v>3.9183626734590428E-3</v>
      </c>
      <c r="AJ928" s="7">
        <f>IF(DAY($A928)=1,VLOOKUP($A928-1,$A$2:$L$1124,$X$1,FALSE)/VLOOKUP($A928-1,$A$2:$N$1124,14,FALSE),AJ927)</f>
        <v>4.8580504311290995E-3</v>
      </c>
      <c r="AK928" s="7">
        <f>IF(DAY($A928)=1,VLOOKUP($A928-1,$A$2:$L$1124,$Y$1,FALSE)/VLOOKUP($A928-1,$A$2:$N$1124,14,FALSE),AK927)</f>
        <v>9.759309290687726E-2</v>
      </c>
      <c r="AL928" s="7">
        <f>IF(DAY($A928)=1,VLOOKUP($A928-1,$A$2:$L$1124,$Z$1,FALSE)/VLOOKUP($A928-1,$A$2:$N$1124,14,FALSE),AL927)</f>
        <v>1.2278350690056977E-2</v>
      </c>
      <c r="AM928" s="7">
        <f>IF(DAY($A928)=1,VLOOKUP($A928-1,$A$2:$L$1124,$AA$1,FALSE)/VLOOKUP($A928-1,$A$2:$N$1124,14,FALSE),AM927)</f>
        <v>5.5193321579533206E-3</v>
      </c>
      <c r="AO928" s="12">
        <f>VLOOKUP($A928,BTC!$A$1:$G$1853,5,FALSE)</f>
        <v>6276.12</v>
      </c>
      <c r="AP928" s="12">
        <f>VLOOKUP($A928,XRP!$A$1:$G$1853,5,FALSE)</f>
        <v>0.43927100000000002</v>
      </c>
      <c r="AQ928" s="12">
        <f>VLOOKUP($A928,LTC!$A$1:$G$1853,5,FALSE)</f>
        <v>76.72</v>
      </c>
      <c r="AR928" s="12">
        <f>VLOOKUP($A928,ETC!$A$1:$G$1853,5,FALSE)</f>
        <v>16.43</v>
      </c>
      <c r="AS928" s="12">
        <f>VLOOKUP($A928,ETH!$A$1:$G$1853,5,FALSE)</f>
        <v>436.09</v>
      </c>
      <c r="AT928" s="12">
        <f>VLOOKUP($A928,BCH!$A$1:$G$1853,5,FALSE)</f>
        <v>704.06</v>
      </c>
      <c r="AU928" s="12">
        <f>VLOOKUP($A928,XMR!$A$1:$G$1853,5,FALSE)</f>
        <v>123.22</v>
      </c>
      <c r="AV928" s="12">
        <f>VLOOKUP($A928,ZEC!$A$1:$G$1853,5,FALSE)</f>
        <v>174.53</v>
      </c>
      <c r="AW928" s="12">
        <f>VLOOKUP($A928,EOS!$A$1:$G$1853,5,FALSE)</f>
        <v>6.99</v>
      </c>
      <c r="AX928" s="12">
        <f>VLOOKUP($A928,DASH!$A$1:$G$1853,5,FALSE)</f>
        <v>224.66</v>
      </c>
      <c r="AY928" s="12">
        <f>VLOOKUP($A928,XLM!$A$1:$G$1853,5,FALSE)</f>
        <v>0.20787700000000001</v>
      </c>
      <c r="BA928" s="24">
        <v>1</v>
      </c>
      <c r="BB928" s="24">
        <v>1</v>
      </c>
      <c r="BC928" s="24">
        <v>1</v>
      </c>
      <c r="BD928" s="24">
        <v>1</v>
      </c>
      <c r="BE928" s="24">
        <v>1</v>
      </c>
      <c r="BF928" s="24">
        <v>1</v>
      </c>
      <c r="BG928" s="24">
        <v>1</v>
      </c>
      <c r="BH928" s="24">
        <v>1</v>
      </c>
      <c r="BI928" s="24">
        <v>1</v>
      </c>
      <c r="BJ928" s="24">
        <v>1</v>
      </c>
      <c r="BK928" s="24">
        <v>1</v>
      </c>
      <c r="BM928" s="19">
        <f>IF(SUM(BA927:BK927)=SUM(BA928:BK928),BM927,BM927*SUMPRODUCT(BA928:BK928,AO928:AY928,Q928:AA928)/SUMPRODUCT(BA927:BK927,AO928:AY928,AC928:AM928))</f>
        <v>0.8185351248056717</v>
      </c>
      <c r="BN928" s="26">
        <f>SUMPRODUCT(AO928:AY928,BA928:BK928,Q928:AA928)/BM928</f>
        <v>4243.8270299090791</v>
      </c>
      <c r="BO928">
        <f t="shared" si="235"/>
        <v>6276.12</v>
      </c>
    </row>
    <row r="929" spans="1:67" x14ac:dyDescent="0.75">
      <c r="A929" s="3">
        <v>43296</v>
      </c>
      <c r="B929" s="46">
        <f>INDEX('Index Volume'!B:B,MATCH(Index_New!$A929,'Index Volume'!$A:$A,0))</f>
        <v>3285459968</v>
      </c>
      <c r="C929" s="46">
        <f>INDEX('Index Volume'!C:C,MATCH(Index_New!$A929,'Index Volume'!$A:$A,0))</f>
        <v>152903008</v>
      </c>
      <c r="D929" s="46">
        <f>INDEX('Index Volume'!D:D,MATCH(Index_New!$A929,'Index Volume'!$A:$A,0))</f>
        <v>230467008</v>
      </c>
      <c r="E929" s="46">
        <f>INDEX('Index Volume'!E:E,MATCH(Index_New!$A929,'Index Volume'!$A:$A,0))</f>
        <v>164426000</v>
      </c>
      <c r="F929" s="46">
        <f>INDEX('Index Volume'!F:F,MATCH(Index_New!$A929,'Index Volume'!$A:$A,0))</f>
        <v>1350160000</v>
      </c>
      <c r="G929" s="46">
        <f>INDEX('Index Volume'!G:G,MATCH(Index_New!$A929,'Index Volume'!$A:$A,0))</f>
        <v>322284000</v>
      </c>
      <c r="H929" s="46">
        <f>INDEX('Index Volume'!H:H,MATCH(Index_New!$A929,'Index Volume'!$A:$A,0))</f>
        <v>22403800</v>
      </c>
      <c r="I929" s="46">
        <f>INDEX('Index Volume'!I:I,MATCH(Index_New!$A929,'Index Volume'!$A:$A,0))</f>
        <v>51919300</v>
      </c>
      <c r="J929" s="46">
        <f>INDEX('Index Volume'!J:J,MATCH(Index_New!$A929,'Index Volume'!$A:$A,0))</f>
        <v>501440000</v>
      </c>
      <c r="K929" s="46">
        <f>INDEX('Index Volume'!K:K,MATCH(Index_New!$A929,'Index Volume'!$A:$A,0))</f>
        <v>144706000</v>
      </c>
      <c r="L929" s="46">
        <f>INDEX('Index Volume'!L:L,MATCH(Index_New!$A929,'Index Volume'!$A:$A,0))</f>
        <v>51388000</v>
      </c>
      <c r="M929" s="46">
        <f t="shared" si="221"/>
        <v>6277557084</v>
      </c>
      <c r="N929" s="1">
        <f t="shared" si="222"/>
        <v>6277557084</v>
      </c>
      <c r="O929" t="b">
        <f t="shared" si="223"/>
        <v>1</v>
      </c>
      <c r="Q929" s="7">
        <f t="shared" si="224"/>
        <v>0.53264761670825589</v>
      </c>
      <c r="R929" s="7">
        <f t="shared" si="225"/>
        <v>4.0504149559950464E-2</v>
      </c>
      <c r="S929" s="7">
        <f t="shared" si="226"/>
        <v>3.24181862252262E-2</v>
      </c>
      <c r="T929" s="7">
        <f t="shared" si="227"/>
        <v>2.971758723864816E-2</v>
      </c>
      <c r="U929" s="7">
        <f t="shared" si="228"/>
        <v>0.17301498452951961</v>
      </c>
      <c r="V929" s="7">
        <f t="shared" si="229"/>
        <v>6.7530286878923942E-2</v>
      </c>
      <c r="W929" s="7">
        <f t="shared" si="230"/>
        <v>3.9183626734590428E-3</v>
      </c>
      <c r="X929" s="7">
        <f t="shared" si="231"/>
        <v>4.8580504311290995E-3</v>
      </c>
      <c r="Y929" s="7">
        <f t="shared" si="232"/>
        <v>9.759309290687726E-2</v>
      </c>
      <c r="Z929" s="7">
        <f t="shared" si="233"/>
        <v>1.2278350690056977E-2</v>
      </c>
      <c r="AA929" s="7">
        <f t="shared" si="234"/>
        <v>5.5193321579533206E-3</v>
      </c>
      <c r="AC929" s="7">
        <f>IF(DAY($A929)=1,VLOOKUP($A929-1,$A$2:$L$1124,$Q$1,FALSE)/VLOOKUP($A929-1,$A$2:$N$1124,14,FALSE),AC928)</f>
        <v>0.53264761670825589</v>
      </c>
      <c r="AD929" s="7">
        <f>IF(DAY($A929)=1,VLOOKUP($A929-1,$A$2:$L$1124,$R$1,FALSE)/VLOOKUP($A929-1,$A$2:$N$1124,14,FALSE),AD928)</f>
        <v>4.0504149559950464E-2</v>
      </c>
      <c r="AE929" s="7">
        <f>IF(DAY($A929)=1,VLOOKUP($A929-1,$A$2:$L$1124,$S$1,FALSE)/VLOOKUP($A929-1,$A$2:$N$1124,14,FALSE),AE928)</f>
        <v>3.24181862252262E-2</v>
      </c>
      <c r="AF929" s="7">
        <f>IF(DAY($A929)=1,VLOOKUP($A929-1,$A$2:$L$1124,$T$1,FALSE)/VLOOKUP($A929-1,$A$2:$N$1124,14,FALSE),AF928)</f>
        <v>2.971758723864816E-2</v>
      </c>
      <c r="AG929" s="7">
        <f>IF(DAY($A929)=1,VLOOKUP($A929-1,$A$2:$L$1124,$U$1,FALSE)/VLOOKUP($A929-1,$A$2:$N$1124,14,FALSE),AG928)</f>
        <v>0.17301498452951961</v>
      </c>
      <c r="AH929" s="7">
        <f>IF(DAY($A929)=1,VLOOKUP($A929-1,$A$2:$L$1124,$V$1,FALSE)/VLOOKUP($A929-1,$A$2:$N$1124,14,FALSE),AH928)</f>
        <v>6.7530286878923942E-2</v>
      </c>
      <c r="AI929" s="7">
        <f>IF(DAY($A929)=1,VLOOKUP($A929-1,$A$2:$L$1124,$W$1,FALSE)/VLOOKUP($A929-1,$A$2:$N$1124,14,FALSE),AI928)</f>
        <v>3.9183626734590428E-3</v>
      </c>
      <c r="AJ929" s="7">
        <f>IF(DAY($A929)=1,VLOOKUP($A929-1,$A$2:$L$1124,$X$1,FALSE)/VLOOKUP($A929-1,$A$2:$N$1124,14,FALSE),AJ928)</f>
        <v>4.8580504311290995E-3</v>
      </c>
      <c r="AK929" s="7">
        <f>IF(DAY($A929)=1,VLOOKUP($A929-1,$A$2:$L$1124,$Y$1,FALSE)/VLOOKUP($A929-1,$A$2:$N$1124,14,FALSE),AK928)</f>
        <v>9.759309290687726E-2</v>
      </c>
      <c r="AL929" s="7">
        <f>IF(DAY($A929)=1,VLOOKUP($A929-1,$A$2:$L$1124,$Z$1,FALSE)/VLOOKUP($A929-1,$A$2:$N$1124,14,FALSE),AL928)</f>
        <v>1.2278350690056977E-2</v>
      </c>
      <c r="AM929" s="7">
        <f>IF(DAY($A929)=1,VLOOKUP($A929-1,$A$2:$L$1124,$AA$1,FALSE)/VLOOKUP($A929-1,$A$2:$N$1124,14,FALSE),AM928)</f>
        <v>5.5193321579533206E-3</v>
      </c>
      <c r="AO929" s="12">
        <f>VLOOKUP($A929,BTC!$A$1:$G$1853,5,FALSE)</f>
        <v>6359.64</v>
      </c>
      <c r="AP929" s="12">
        <f>VLOOKUP($A929,XRP!$A$1:$G$1853,5,FALSE)</f>
        <v>0.44589400000000001</v>
      </c>
      <c r="AQ929" s="12">
        <f>VLOOKUP($A929,LTC!$A$1:$G$1853,5,FALSE)</f>
        <v>78.94</v>
      </c>
      <c r="AR929" s="12">
        <f>VLOOKUP($A929,ETC!$A$1:$G$1853,5,FALSE)</f>
        <v>16.600000000000001</v>
      </c>
      <c r="AS929" s="12">
        <f>VLOOKUP($A929,ETH!$A$1:$G$1853,5,FALSE)</f>
        <v>449.85</v>
      </c>
      <c r="AT929" s="12">
        <f>VLOOKUP($A929,BCH!$A$1:$G$1853,5,FALSE)</f>
        <v>722.97</v>
      </c>
      <c r="AU929" s="12">
        <f>VLOOKUP($A929,XMR!$A$1:$G$1853,5,FALSE)</f>
        <v>123.96</v>
      </c>
      <c r="AV929" s="12">
        <f>VLOOKUP($A929,ZEC!$A$1:$G$1853,5,FALSE)</f>
        <v>178.09</v>
      </c>
      <c r="AW929" s="12">
        <f>VLOOKUP($A929,EOS!$A$1:$G$1853,5,FALSE)</f>
        <v>7.4</v>
      </c>
      <c r="AX929" s="12">
        <f>VLOOKUP($A929,DASH!$A$1:$G$1853,5,FALSE)</f>
        <v>231.64</v>
      </c>
      <c r="AY929" s="12">
        <f>VLOOKUP($A929,XLM!$A$1:$G$1853,5,FALSE)</f>
        <v>0.21987100000000001</v>
      </c>
      <c r="BA929" s="24">
        <v>1</v>
      </c>
      <c r="BB929" s="24">
        <v>1</v>
      </c>
      <c r="BC929" s="24">
        <v>1</v>
      </c>
      <c r="BD929" s="24">
        <v>1</v>
      </c>
      <c r="BE929" s="24">
        <v>1</v>
      </c>
      <c r="BF929" s="24">
        <v>1</v>
      </c>
      <c r="BG929" s="24">
        <v>1</v>
      </c>
      <c r="BH929" s="24">
        <v>1</v>
      </c>
      <c r="BI929" s="24">
        <v>1</v>
      </c>
      <c r="BJ929" s="24">
        <v>1</v>
      </c>
      <c r="BK929" s="24">
        <v>1</v>
      </c>
      <c r="BM929" s="19">
        <f>IF(SUM(BA928:BK928)=SUM(BA929:BK929),BM928,BM928*SUMPRODUCT(BA929:BK929,AO929:AY929,Q929:AA929)/SUMPRODUCT(BA928:BK928,AO929:AY929,AC929:AM929))</f>
        <v>0.8185351248056717</v>
      </c>
      <c r="BN929" s="26">
        <f>SUMPRODUCT(AO929:AY929,BA929:BK929,Q929:AA929)/BM929</f>
        <v>4302.9175643511871</v>
      </c>
      <c r="BO929">
        <f t="shared" si="235"/>
        <v>6359.64</v>
      </c>
    </row>
    <row r="930" spans="1:67" x14ac:dyDescent="0.75">
      <c r="A930" s="4">
        <v>43297</v>
      </c>
      <c r="B930" s="46">
        <f>INDEX('Index Volume'!B:B,MATCH(Index_New!$A930,'Index Volume'!$A:$A,0))</f>
        <v>4725799936</v>
      </c>
      <c r="C930" s="46">
        <f>INDEX('Index Volume'!C:C,MATCH(Index_New!$A930,'Index Volume'!$A:$A,0))</f>
        <v>269283008</v>
      </c>
      <c r="D930" s="46">
        <f>INDEX('Index Volume'!D:D,MATCH(Index_New!$A930,'Index Volume'!$A:$A,0))</f>
        <v>307904000</v>
      </c>
      <c r="E930" s="46">
        <f>INDEX('Index Volume'!E:E,MATCH(Index_New!$A930,'Index Volume'!$A:$A,0))</f>
        <v>223788000</v>
      </c>
      <c r="F930" s="46">
        <f>INDEX('Index Volume'!F:F,MATCH(Index_New!$A930,'Index Volume'!$A:$A,0))</f>
        <v>1858680064</v>
      </c>
      <c r="G930" s="46">
        <f>INDEX('Index Volume'!G:G,MATCH(Index_New!$A930,'Index Volume'!$A:$A,0))</f>
        <v>534068000</v>
      </c>
      <c r="H930" s="46">
        <f>INDEX('Index Volume'!H:H,MATCH(Index_New!$A930,'Index Volume'!$A:$A,0))</f>
        <v>33018400</v>
      </c>
      <c r="I930" s="46">
        <f>INDEX('Index Volume'!I:I,MATCH(Index_New!$A930,'Index Volume'!$A:$A,0))</f>
        <v>64024200</v>
      </c>
      <c r="J930" s="46">
        <f>INDEX('Index Volume'!J:J,MATCH(Index_New!$A930,'Index Volume'!$A:$A,0))</f>
        <v>716972032</v>
      </c>
      <c r="K930" s="46">
        <f>INDEX('Index Volume'!K:K,MATCH(Index_New!$A930,'Index Volume'!$A:$A,0))</f>
        <v>159618000</v>
      </c>
      <c r="L930" s="46">
        <f>INDEX('Index Volume'!L:L,MATCH(Index_New!$A930,'Index Volume'!$A:$A,0))</f>
        <v>51377800</v>
      </c>
      <c r="M930" s="46">
        <f t="shared" si="221"/>
        <v>8944533440</v>
      </c>
      <c r="N930" s="1">
        <f t="shared" si="222"/>
        <v>8944533440</v>
      </c>
      <c r="O930" t="b">
        <f t="shared" si="223"/>
        <v>1</v>
      </c>
      <c r="Q930" s="7">
        <f t="shared" si="224"/>
        <v>0.53264761670825589</v>
      </c>
      <c r="R930" s="7">
        <f t="shared" si="225"/>
        <v>4.0504149559950464E-2</v>
      </c>
      <c r="S930" s="7">
        <f t="shared" si="226"/>
        <v>3.24181862252262E-2</v>
      </c>
      <c r="T930" s="7">
        <f t="shared" si="227"/>
        <v>2.971758723864816E-2</v>
      </c>
      <c r="U930" s="7">
        <f t="shared" si="228"/>
        <v>0.17301498452951961</v>
      </c>
      <c r="V930" s="7">
        <f t="shared" si="229"/>
        <v>6.7530286878923942E-2</v>
      </c>
      <c r="W930" s="7">
        <f t="shared" si="230"/>
        <v>3.9183626734590428E-3</v>
      </c>
      <c r="X930" s="7">
        <f t="shared" si="231"/>
        <v>4.8580504311290995E-3</v>
      </c>
      <c r="Y930" s="7">
        <f t="shared" si="232"/>
        <v>9.759309290687726E-2</v>
      </c>
      <c r="Z930" s="7">
        <f t="shared" si="233"/>
        <v>1.2278350690056977E-2</v>
      </c>
      <c r="AA930" s="7">
        <f t="shared" si="234"/>
        <v>5.5193321579533206E-3</v>
      </c>
      <c r="AC930" s="7">
        <f>IF(DAY($A930)=1,VLOOKUP($A930-1,$A$2:$L$1124,$Q$1,FALSE)/VLOOKUP($A930-1,$A$2:$N$1124,14,FALSE),AC929)</f>
        <v>0.53264761670825589</v>
      </c>
      <c r="AD930" s="7">
        <f>IF(DAY($A930)=1,VLOOKUP($A930-1,$A$2:$L$1124,$R$1,FALSE)/VLOOKUP($A930-1,$A$2:$N$1124,14,FALSE),AD929)</f>
        <v>4.0504149559950464E-2</v>
      </c>
      <c r="AE930" s="7">
        <f>IF(DAY($A930)=1,VLOOKUP($A930-1,$A$2:$L$1124,$S$1,FALSE)/VLOOKUP($A930-1,$A$2:$N$1124,14,FALSE),AE929)</f>
        <v>3.24181862252262E-2</v>
      </c>
      <c r="AF930" s="7">
        <f>IF(DAY($A930)=1,VLOOKUP($A930-1,$A$2:$L$1124,$T$1,FALSE)/VLOOKUP($A930-1,$A$2:$N$1124,14,FALSE),AF929)</f>
        <v>2.971758723864816E-2</v>
      </c>
      <c r="AG930" s="7">
        <f>IF(DAY($A930)=1,VLOOKUP($A930-1,$A$2:$L$1124,$U$1,FALSE)/VLOOKUP($A930-1,$A$2:$N$1124,14,FALSE),AG929)</f>
        <v>0.17301498452951961</v>
      </c>
      <c r="AH930" s="7">
        <f>IF(DAY($A930)=1,VLOOKUP($A930-1,$A$2:$L$1124,$V$1,FALSE)/VLOOKUP($A930-1,$A$2:$N$1124,14,FALSE),AH929)</f>
        <v>6.7530286878923942E-2</v>
      </c>
      <c r="AI930" s="7">
        <f>IF(DAY($A930)=1,VLOOKUP($A930-1,$A$2:$L$1124,$W$1,FALSE)/VLOOKUP($A930-1,$A$2:$N$1124,14,FALSE),AI929)</f>
        <v>3.9183626734590428E-3</v>
      </c>
      <c r="AJ930" s="7">
        <f>IF(DAY($A930)=1,VLOOKUP($A930-1,$A$2:$L$1124,$X$1,FALSE)/VLOOKUP($A930-1,$A$2:$N$1124,14,FALSE),AJ929)</f>
        <v>4.8580504311290995E-3</v>
      </c>
      <c r="AK930" s="7">
        <f>IF(DAY($A930)=1,VLOOKUP($A930-1,$A$2:$L$1124,$Y$1,FALSE)/VLOOKUP($A930-1,$A$2:$N$1124,14,FALSE),AK929)</f>
        <v>9.759309290687726E-2</v>
      </c>
      <c r="AL930" s="7">
        <f>IF(DAY($A930)=1,VLOOKUP($A930-1,$A$2:$L$1124,$Z$1,FALSE)/VLOOKUP($A930-1,$A$2:$N$1124,14,FALSE),AL929)</f>
        <v>1.2278350690056977E-2</v>
      </c>
      <c r="AM930" s="7">
        <f>IF(DAY($A930)=1,VLOOKUP($A930-1,$A$2:$L$1124,$AA$1,FALSE)/VLOOKUP($A930-1,$A$2:$N$1124,14,FALSE),AM929)</f>
        <v>5.5193321579533206E-3</v>
      </c>
      <c r="AO930" s="12">
        <f>VLOOKUP($A930,BTC!$A$1:$G$1853,5,FALSE)</f>
        <v>6741.75</v>
      </c>
      <c r="AP930" s="12">
        <f>VLOOKUP($A930,XRP!$A$1:$G$1853,5,FALSE)</f>
        <v>0.48340100000000003</v>
      </c>
      <c r="AQ930" s="12">
        <f>VLOOKUP($A930,LTC!$A$1:$G$1853,5,FALSE)</f>
        <v>84.6</v>
      </c>
      <c r="AR930" s="12">
        <f>VLOOKUP($A930,ETC!$A$1:$G$1853,5,FALSE)</f>
        <v>17.38</v>
      </c>
      <c r="AS930" s="12">
        <f>VLOOKUP($A930,ETH!$A$1:$G$1853,5,FALSE)</f>
        <v>480.66</v>
      </c>
      <c r="AT930" s="12">
        <f>VLOOKUP($A930,BCH!$A$1:$G$1853,5,FALSE)</f>
        <v>805.68</v>
      </c>
      <c r="AU930" s="12">
        <f>VLOOKUP($A930,XMR!$A$1:$G$1853,5,FALSE)</f>
        <v>135.27000000000001</v>
      </c>
      <c r="AV930" s="12">
        <f>VLOOKUP($A930,ZEC!$A$1:$G$1853,5,FALSE)</f>
        <v>190.65</v>
      </c>
      <c r="AW930" s="12">
        <f>VLOOKUP($A930,EOS!$A$1:$G$1853,5,FALSE)</f>
        <v>8.11</v>
      </c>
      <c r="AX930" s="12">
        <f>VLOOKUP($A930,DASH!$A$1:$G$1853,5,FALSE)</f>
        <v>246.58</v>
      </c>
      <c r="AY930" s="12">
        <f>VLOOKUP($A930,XLM!$A$1:$G$1853,5,FALSE)</f>
        <v>0.237928</v>
      </c>
      <c r="BA930" s="24">
        <v>1</v>
      </c>
      <c r="BB930" s="24">
        <v>1</v>
      </c>
      <c r="BC930" s="24">
        <v>1</v>
      </c>
      <c r="BD930" s="24">
        <v>1</v>
      </c>
      <c r="BE930" s="24">
        <v>1</v>
      </c>
      <c r="BF930" s="24">
        <v>1</v>
      </c>
      <c r="BG930" s="24">
        <v>1</v>
      </c>
      <c r="BH930" s="24">
        <v>1</v>
      </c>
      <c r="BI930" s="24">
        <v>1</v>
      </c>
      <c r="BJ930" s="24">
        <v>1</v>
      </c>
      <c r="BK930" s="24">
        <v>1</v>
      </c>
      <c r="BM930" s="19">
        <f>IF(SUM(BA929:BK929)=SUM(BA930:BK930),BM929,BM929*SUMPRODUCT(BA930:BK930,AO930:AY930,Q930:AA930)/SUMPRODUCT(BA929:BK929,AO930:AY930,AC930:AM930))</f>
        <v>0.8185351248056717</v>
      </c>
      <c r="BN930" s="26">
        <f>SUMPRODUCT(AO930:AY930,BA930:BK930,Q930:AA930)/BM930</f>
        <v>4565.5970083480133</v>
      </c>
      <c r="BO930">
        <f t="shared" si="235"/>
        <v>6741.75</v>
      </c>
    </row>
    <row r="931" spans="1:67" x14ac:dyDescent="0.75">
      <c r="A931" s="3">
        <v>43298</v>
      </c>
      <c r="B931" s="46">
        <f>INDEX('Index Volume'!B:B,MATCH(Index_New!$A931,'Index Volume'!$A:$A,0))</f>
        <v>5961950208</v>
      </c>
      <c r="C931" s="46">
        <f>INDEX('Index Volume'!C:C,MATCH(Index_New!$A931,'Index Volume'!$A:$A,0))</f>
        <v>347700000</v>
      </c>
      <c r="D931" s="46">
        <f>INDEX('Index Volume'!D:D,MATCH(Index_New!$A931,'Index Volume'!$A:$A,0))</f>
        <v>341836000</v>
      </c>
      <c r="E931" s="46">
        <f>INDEX('Index Volume'!E:E,MATCH(Index_New!$A931,'Index Volume'!$A:$A,0))</f>
        <v>266384992</v>
      </c>
      <c r="F931" s="46">
        <f>INDEX('Index Volume'!F:F,MATCH(Index_New!$A931,'Index Volume'!$A:$A,0))</f>
        <v>2288100096</v>
      </c>
      <c r="G931" s="46">
        <f>INDEX('Index Volume'!G:G,MATCH(Index_New!$A931,'Index Volume'!$A:$A,0))</f>
        <v>752280000</v>
      </c>
      <c r="H931" s="46">
        <f>INDEX('Index Volume'!H:H,MATCH(Index_New!$A931,'Index Volume'!$A:$A,0))</f>
        <v>40091900</v>
      </c>
      <c r="I931" s="46">
        <f>INDEX('Index Volume'!I:I,MATCH(Index_New!$A931,'Index Volume'!$A:$A,0))</f>
        <v>102171000</v>
      </c>
      <c r="J931" s="46">
        <f>INDEX('Index Volume'!J:J,MATCH(Index_New!$A931,'Index Volume'!$A:$A,0))</f>
        <v>847793984</v>
      </c>
      <c r="K931" s="46">
        <f>INDEX('Index Volume'!K:K,MATCH(Index_New!$A931,'Index Volume'!$A:$A,0))</f>
        <v>216190000</v>
      </c>
      <c r="L931" s="46">
        <f>INDEX('Index Volume'!L:L,MATCH(Index_New!$A931,'Index Volume'!$A:$A,0))</f>
        <v>60804000</v>
      </c>
      <c r="M931" s="46">
        <f t="shared" si="221"/>
        <v>11225302180</v>
      </c>
      <c r="N931" s="1">
        <f t="shared" si="222"/>
        <v>11225302180</v>
      </c>
      <c r="O931" t="b">
        <f t="shared" si="223"/>
        <v>1</v>
      </c>
      <c r="Q931" s="7">
        <f t="shared" si="224"/>
        <v>0.53264761670825589</v>
      </c>
      <c r="R931" s="7">
        <f t="shared" si="225"/>
        <v>4.0504149559950464E-2</v>
      </c>
      <c r="S931" s="7">
        <f t="shared" si="226"/>
        <v>3.24181862252262E-2</v>
      </c>
      <c r="T931" s="7">
        <f t="shared" si="227"/>
        <v>2.971758723864816E-2</v>
      </c>
      <c r="U931" s="7">
        <f t="shared" si="228"/>
        <v>0.17301498452951961</v>
      </c>
      <c r="V931" s="7">
        <f t="shared" si="229"/>
        <v>6.7530286878923942E-2</v>
      </c>
      <c r="W931" s="7">
        <f t="shared" si="230"/>
        <v>3.9183626734590428E-3</v>
      </c>
      <c r="X931" s="7">
        <f t="shared" si="231"/>
        <v>4.8580504311290995E-3</v>
      </c>
      <c r="Y931" s="7">
        <f t="shared" si="232"/>
        <v>9.759309290687726E-2</v>
      </c>
      <c r="Z931" s="7">
        <f t="shared" si="233"/>
        <v>1.2278350690056977E-2</v>
      </c>
      <c r="AA931" s="7">
        <f t="shared" si="234"/>
        <v>5.5193321579533206E-3</v>
      </c>
      <c r="AC931" s="7">
        <f>IF(DAY($A931)=1,VLOOKUP($A931-1,$A$2:$L$1124,$Q$1,FALSE)/VLOOKUP($A931-1,$A$2:$N$1124,14,FALSE),AC930)</f>
        <v>0.53264761670825589</v>
      </c>
      <c r="AD931" s="7">
        <f>IF(DAY($A931)=1,VLOOKUP($A931-1,$A$2:$L$1124,$R$1,FALSE)/VLOOKUP($A931-1,$A$2:$N$1124,14,FALSE),AD930)</f>
        <v>4.0504149559950464E-2</v>
      </c>
      <c r="AE931" s="7">
        <f>IF(DAY($A931)=1,VLOOKUP($A931-1,$A$2:$L$1124,$S$1,FALSE)/VLOOKUP($A931-1,$A$2:$N$1124,14,FALSE),AE930)</f>
        <v>3.24181862252262E-2</v>
      </c>
      <c r="AF931" s="7">
        <f>IF(DAY($A931)=1,VLOOKUP($A931-1,$A$2:$L$1124,$T$1,FALSE)/VLOOKUP($A931-1,$A$2:$N$1124,14,FALSE),AF930)</f>
        <v>2.971758723864816E-2</v>
      </c>
      <c r="AG931" s="7">
        <f>IF(DAY($A931)=1,VLOOKUP($A931-1,$A$2:$L$1124,$U$1,FALSE)/VLOOKUP($A931-1,$A$2:$N$1124,14,FALSE),AG930)</f>
        <v>0.17301498452951961</v>
      </c>
      <c r="AH931" s="7">
        <f>IF(DAY($A931)=1,VLOOKUP($A931-1,$A$2:$L$1124,$V$1,FALSE)/VLOOKUP($A931-1,$A$2:$N$1124,14,FALSE),AH930)</f>
        <v>6.7530286878923942E-2</v>
      </c>
      <c r="AI931" s="7">
        <f>IF(DAY($A931)=1,VLOOKUP($A931-1,$A$2:$L$1124,$W$1,FALSE)/VLOOKUP($A931-1,$A$2:$N$1124,14,FALSE),AI930)</f>
        <v>3.9183626734590428E-3</v>
      </c>
      <c r="AJ931" s="7">
        <f>IF(DAY($A931)=1,VLOOKUP($A931-1,$A$2:$L$1124,$X$1,FALSE)/VLOOKUP($A931-1,$A$2:$N$1124,14,FALSE),AJ930)</f>
        <v>4.8580504311290995E-3</v>
      </c>
      <c r="AK931" s="7">
        <f>IF(DAY($A931)=1,VLOOKUP($A931-1,$A$2:$L$1124,$Y$1,FALSE)/VLOOKUP($A931-1,$A$2:$N$1124,14,FALSE),AK930)</f>
        <v>9.759309290687726E-2</v>
      </c>
      <c r="AL931" s="7">
        <f>IF(DAY($A931)=1,VLOOKUP($A931-1,$A$2:$L$1124,$Z$1,FALSE)/VLOOKUP($A931-1,$A$2:$N$1124,14,FALSE),AL930)</f>
        <v>1.2278350690056977E-2</v>
      </c>
      <c r="AM931" s="7">
        <f>IF(DAY($A931)=1,VLOOKUP($A931-1,$A$2:$L$1124,$AA$1,FALSE)/VLOOKUP($A931-1,$A$2:$N$1124,14,FALSE),AM930)</f>
        <v>5.5193321579533206E-3</v>
      </c>
      <c r="AO931" s="12">
        <f>VLOOKUP($A931,BTC!$A$1:$G$1853,5,FALSE)</f>
        <v>7321.04</v>
      </c>
      <c r="AP931" s="12">
        <f>VLOOKUP($A931,XRP!$A$1:$G$1853,5,FALSE)</f>
        <v>0.50558700000000001</v>
      </c>
      <c r="AQ931" s="12">
        <f>VLOOKUP($A931,LTC!$A$1:$G$1853,5,FALSE)</f>
        <v>89.81</v>
      </c>
      <c r="AR931" s="12">
        <f>VLOOKUP($A931,ETC!$A$1:$G$1853,5,FALSE)</f>
        <v>17.95</v>
      </c>
      <c r="AS931" s="12">
        <f>VLOOKUP($A931,ETH!$A$1:$G$1853,5,FALSE)</f>
        <v>501</v>
      </c>
      <c r="AT931" s="12">
        <f>VLOOKUP($A931,BCH!$A$1:$G$1853,5,FALSE)</f>
        <v>850.78</v>
      </c>
      <c r="AU931" s="12">
        <f>VLOOKUP($A931,XMR!$A$1:$G$1853,5,FALSE)</f>
        <v>144.07</v>
      </c>
      <c r="AV931" s="12">
        <f>VLOOKUP($A931,ZEC!$A$1:$G$1853,5,FALSE)</f>
        <v>210.43</v>
      </c>
      <c r="AW931" s="12">
        <f>VLOOKUP($A931,EOS!$A$1:$G$1853,5,FALSE)</f>
        <v>8.7799999999999994</v>
      </c>
      <c r="AX931" s="12">
        <f>VLOOKUP($A931,DASH!$A$1:$G$1853,5,FALSE)</f>
        <v>259.95999999999998</v>
      </c>
      <c r="AY931" s="12">
        <f>VLOOKUP($A931,XLM!$A$1:$G$1853,5,FALSE)</f>
        <v>0.252967</v>
      </c>
      <c r="BA931" s="24">
        <v>1</v>
      </c>
      <c r="BB931" s="24">
        <v>1</v>
      </c>
      <c r="BC931" s="24">
        <v>1</v>
      </c>
      <c r="BD931" s="24">
        <v>1</v>
      </c>
      <c r="BE931" s="24">
        <v>1</v>
      </c>
      <c r="BF931" s="24">
        <v>1</v>
      </c>
      <c r="BG931" s="24">
        <v>1</v>
      </c>
      <c r="BH931" s="24">
        <v>1</v>
      </c>
      <c r="BI931" s="24">
        <v>1</v>
      </c>
      <c r="BJ931" s="24">
        <v>1</v>
      </c>
      <c r="BK931" s="24">
        <v>1</v>
      </c>
      <c r="BM931" s="19">
        <f>IF(SUM(BA930:BK930)=SUM(BA931:BK931),BM930,BM930*SUMPRODUCT(BA931:BK931,AO931:AY931,Q931:AA931)/SUMPRODUCT(BA930:BK930,AO931:AY931,AC931:AM931))</f>
        <v>0.8185351248056717</v>
      </c>
      <c r="BN931" s="26">
        <f>SUMPRODUCT(AO931:AY931,BA931:BK931,Q931:AA931)/BM931</f>
        <v>4951.2484409853496</v>
      </c>
      <c r="BO931">
        <f t="shared" si="235"/>
        <v>7321.04</v>
      </c>
    </row>
    <row r="932" spans="1:67" x14ac:dyDescent="0.75">
      <c r="A932" s="4">
        <v>43299</v>
      </c>
      <c r="B932" s="46">
        <f>INDEX('Index Volume'!B:B,MATCH(Index_New!$A932,'Index Volume'!$A:$A,0))</f>
        <v>6103410176</v>
      </c>
      <c r="C932" s="46">
        <f>INDEX('Index Volume'!C:C,MATCH(Index_New!$A932,'Index Volume'!$A:$A,0))</f>
        <v>367988992</v>
      </c>
      <c r="D932" s="46">
        <f>INDEX('Index Volume'!D:D,MATCH(Index_New!$A932,'Index Volume'!$A:$A,0))</f>
        <v>375428992</v>
      </c>
      <c r="E932" s="46">
        <f>INDEX('Index Volume'!E:E,MATCH(Index_New!$A932,'Index Volume'!$A:$A,0))</f>
        <v>248274000</v>
      </c>
      <c r="F932" s="46">
        <f>INDEX('Index Volume'!F:F,MATCH(Index_New!$A932,'Index Volume'!$A:$A,0))</f>
        <v>2371559936</v>
      </c>
      <c r="G932" s="46">
        <f>INDEX('Index Volume'!G:G,MATCH(Index_New!$A932,'Index Volume'!$A:$A,0))</f>
        <v>720550976</v>
      </c>
      <c r="H932" s="46">
        <f>INDEX('Index Volume'!H:H,MATCH(Index_New!$A932,'Index Volume'!$A:$A,0))</f>
        <v>30846300</v>
      </c>
      <c r="I932" s="46">
        <f>INDEX('Index Volume'!I:I,MATCH(Index_New!$A932,'Index Volume'!$A:$A,0))</f>
        <v>108763000</v>
      </c>
      <c r="J932" s="46">
        <f>INDEX('Index Volume'!J:J,MATCH(Index_New!$A932,'Index Volume'!$A:$A,0))</f>
        <v>929459008</v>
      </c>
      <c r="K932" s="46">
        <f>INDEX('Index Volume'!K:K,MATCH(Index_New!$A932,'Index Volume'!$A:$A,0))</f>
        <v>251270000</v>
      </c>
      <c r="L932" s="46">
        <f>INDEX('Index Volume'!L:L,MATCH(Index_New!$A932,'Index Volume'!$A:$A,0))</f>
        <v>238660000</v>
      </c>
      <c r="M932" s="46">
        <f t="shared" si="221"/>
        <v>11746211380</v>
      </c>
      <c r="N932" s="1">
        <f t="shared" si="222"/>
        <v>11746211380</v>
      </c>
      <c r="O932" t="b">
        <f t="shared" si="223"/>
        <v>1</v>
      </c>
      <c r="Q932" s="7">
        <f t="shared" si="224"/>
        <v>0.53264761670825589</v>
      </c>
      <c r="R932" s="7">
        <f t="shared" si="225"/>
        <v>4.0504149559950464E-2</v>
      </c>
      <c r="S932" s="7">
        <f t="shared" si="226"/>
        <v>3.24181862252262E-2</v>
      </c>
      <c r="T932" s="7">
        <f t="shared" si="227"/>
        <v>2.971758723864816E-2</v>
      </c>
      <c r="U932" s="7">
        <f t="shared" si="228"/>
        <v>0.17301498452951961</v>
      </c>
      <c r="V932" s="7">
        <f t="shared" si="229"/>
        <v>6.7530286878923942E-2</v>
      </c>
      <c r="W932" s="7">
        <f t="shared" si="230"/>
        <v>3.9183626734590428E-3</v>
      </c>
      <c r="X932" s="7">
        <f t="shared" si="231"/>
        <v>4.8580504311290995E-3</v>
      </c>
      <c r="Y932" s="7">
        <f t="shared" si="232"/>
        <v>9.759309290687726E-2</v>
      </c>
      <c r="Z932" s="7">
        <f t="shared" si="233"/>
        <v>1.2278350690056977E-2</v>
      </c>
      <c r="AA932" s="7">
        <f t="shared" si="234"/>
        <v>5.5193321579533206E-3</v>
      </c>
      <c r="AC932" s="7">
        <f>IF(DAY($A932)=1,VLOOKUP($A932-1,$A$2:$L$1124,$Q$1,FALSE)/VLOOKUP($A932-1,$A$2:$N$1124,14,FALSE),AC931)</f>
        <v>0.53264761670825589</v>
      </c>
      <c r="AD932" s="7">
        <f>IF(DAY($A932)=1,VLOOKUP($A932-1,$A$2:$L$1124,$R$1,FALSE)/VLOOKUP($A932-1,$A$2:$N$1124,14,FALSE),AD931)</f>
        <v>4.0504149559950464E-2</v>
      </c>
      <c r="AE932" s="7">
        <f>IF(DAY($A932)=1,VLOOKUP($A932-1,$A$2:$L$1124,$S$1,FALSE)/VLOOKUP($A932-1,$A$2:$N$1124,14,FALSE),AE931)</f>
        <v>3.24181862252262E-2</v>
      </c>
      <c r="AF932" s="7">
        <f>IF(DAY($A932)=1,VLOOKUP($A932-1,$A$2:$L$1124,$T$1,FALSE)/VLOOKUP($A932-1,$A$2:$N$1124,14,FALSE),AF931)</f>
        <v>2.971758723864816E-2</v>
      </c>
      <c r="AG932" s="7">
        <f>IF(DAY($A932)=1,VLOOKUP($A932-1,$A$2:$L$1124,$U$1,FALSE)/VLOOKUP($A932-1,$A$2:$N$1124,14,FALSE),AG931)</f>
        <v>0.17301498452951961</v>
      </c>
      <c r="AH932" s="7">
        <f>IF(DAY($A932)=1,VLOOKUP($A932-1,$A$2:$L$1124,$V$1,FALSE)/VLOOKUP($A932-1,$A$2:$N$1124,14,FALSE),AH931)</f>
        <v>6.7530286878923942E-2</v>
      </c>
      <c r="AI932" s="7">
        <f>IF(DAY($A932)=1,VLOOKUP($A932-1,$A$2:$L$1124,$W$1,FALSE)/VLOOKUP($A932-1,$A$2:$N$1124,14,FALSE),AI931)</f>
        <v>3.9183626734590428E-3</v>
      </c>
      <c r="AJ932" s="7">
        <f>IF(DAY($A932)=1,VLOOKUP($A932-1,$A$2:$L$1124,$X$1,FALSE)/VLOOKUP($A932-1,$A$2:$N$1124,14,FALSE),AJ931)</f>
        <v>4.8580504311290995E-3</v>
      </c>
      <c r="AK932" s="7">
        <f>IF(DAY($A932)=1,VLOOKUP($A932-1,$A$2:$L$1124,$Y$1,FALSE)/VLOOKUP($A932-1,$A$2:$N$1124,14,FALSE),AK931)</f>
        <v>9.759309290687726E-2</v>
      </c>
      <c r="AL932" s="7">
        <f>IF(DAY($A932)=1,VLOOKUP($A932-1,$A$2:$L$1124,$Z$1,FALSE)/VLOOKUP($A932-1,$A$2:$N$1124,14,FALSE),AL931)</f>
        <v>1.2278350690056977E-2</v>
      </c>
      <c r="AM932" s="7">
        <f>IF(DAY($A932)=1,VLOOKUP($A932-1,$A$2:$L$1124,$AA$1,FALSE)/VLOOKUP($A932-1,$A$2:$N$1124,14,FALSE),AM931)</f>
        <v>5.5193321579533206E-3</v>
      </c>
      <c r="AO932" s="12">
        <f>VLOOKUP($A932,BTC!$A$1:$G$1853,5,FALSE)</f>
        <v>7370.78</v>
      </c>
      <c r="AP932" s="12">
        <f>VLOOKUP($A932,XRP!$A$1:$G$1853,5,FALSE)</f>
        <v>0.48638900000000002</v>
      </c>
      <c r="AQ932" s="12">
        <f>VLOOKUP($A932,LTC!$A$1:$G$1853,5,FALSE)</f>
        <v>86.96</v>
      </c>
      <c r="AR932" s="12">
        <f>VLOOKUP($A932,ETC!$A$1:$G$1853,5,FALSE)</f>
        <v>17.39</v>
      </c>
      <c r="AS932" s="12">
        <f>VLOOKUP($A932,ETH!$A$1:$G$1853,5,FALSE)</f>
        <v>480.51</v>
      </c>
      <c r="AT932" s="12">
        <f>VLOOKUP($A932,BCH!$A$1:$G$1853,5,FALSE)</f>
        <v>829.94</v>
      </c>
      <c r="AU932" s="12">
        <f>VLOOKUP($A932,XMR!$A$1:$G$1853,5,FALSE)</f>
        <v>139.77000000000001</v>
      </c>
      <c r="AV932" s="12">
        <f>VLOOKUP($A932,ZEC!$A$1:$G$1853,5,FALSE)</f>
        <v>209.34</v>
      </c>
      <c r="AW932" s="12">
        <f>VLOOKUP($A932,EOS!$A$1:$G$1853,5,FALSE)</f>
        <v>8.61</v>
      </c>
      <c r="AX932" s="12">
        <f>VLOOKUP($A932,DASH!$A$1:$G$1853,5,FALSE)</f>
        <v>265.52999999999997</v>
      </c>
      <c r="AY932" s="12">
        <f>VLOOKUP($A932,XLM!$A$1:$G$1853,5,FALSE)</f>
        <v>0.2984</v>
      </c>
      <c r="BA932" s="24">
        <v>1</v>
      </c>
      <c r="BB932" s="24">
        <v>1</v>
      </c>
      <c r="BC932" s="24">
        <v>1</v>
      </c>
      <c r="BD932" s="24">
        <v>1</v>
      </c>
      <c r="BE932" s="24">
        <v>1</v>
      </c>
      <c r="BF932" s="24">
        <v>1</v>
      </c>
      <c r="BG932" s="24">
        <v>1</v>
      </c>
      <c r="BH932" s="24">
        <v>1</v>
      </c>
      <c r="BI932" s="24">
        <v>1</v>
      </c>
      <c r="BJ932" s="24">
        <v>1</v>
      </c>
      <c r="BK932" s="24">
        <v>1</v>
      </c>
      <c r="BM932" s="19">
        <f>IF(SUM(BA931:BK931)=SUM(BA932:BK932),BM931,BM931*SUMPRODUCT(BA932:BK932,AO932:AY932,Q932:AA932)/SUMPRODUCT(BA931:BK931,AO932:AY932,AC932:AM932))</f>
        <v>0.8185351248056717</v>
      </c>
      <c r="BN932" s="26">
        <f>SUMPRODUCT(AO932:AY932,BA932:BK932,Q932:AA932)/BM932</f>
        <v>4977.4679377763259</v>
      </c>
      <c r="BO932">
        <f t="shared" si="235"/>
        <v>7370.78</v>
      </c>
    </row>
    <row r="933" spans="1:67" x14ac:dyDescent="0.75">
      <c r="A933" s="3">
        <v>43300</v>
      </c>
      <c r="B933" s="46">
        <f>INDEX('Index Volume'!B:B,MATCH(Index_New!$A933,'Index Volume'!$A:$A,0))</f>
        <v>5111629824</v>
      </c>
      <c r="C933" s="46">
        <f>INDEX('Index Volume'!C:C,MATCH(Index_New!$A933,'Index Volume'!$A:$A,0))</f>
        <v>293942016</v>
      </c>
      <c r="D933" s="46">
        <f>INDEX('Index Volume'!D:D,MATCH(Index_New!$A933,'Index Volume'!$A:$A,0))</f>
        <v>307785984</v>
      </c>
      <c r="E933" s="46">
        <f>INDEX('Index Volume'!E:E,MATCH(Index_New!$A933,'Index Volume'!$A:$A,0))</f>
        <v>222698000</v>
      </c>
      <c r="F933" s="46">
        <f>INDEX('Index Volume'!F:F,MATCH(Index_New!$A933,'Index Volume'!$A:$A,0))</f>
        <v>2068739968</v>
      </c>
      <c r="G933" s="46">
        <f>INDEX('Index Volume'!G:G,MATCH(Index_New!$A933,'Index Volume'!$A:$A,0))</f>
        <v>684182976</v>
      </c>
      <c r="H933" s="46">
        <f>INDEX('Index Volume'!H:H,MATCH(Index_New!$A933,'Index Volume'!$A:$A,0))</f>
        <v>30172600</v>
      </c>
      <c r="I933" s="46">
        <f>INDEX('Index Volume'!I:I,MATCH(Index_New!$A933,'Index Volume'!$A:$A,0))</f>
        <v>101966000</v>
      </c>
      <c r="J933" s="46">
        <f>INDEX('Index Volume'!J:J,MATCH(Index_New!$A933,'Index Volume'!$A:$A,0))</f>
        <v>852908992</v>
      </c>
      <c r="K933" s="46">
        <f>INDEX('Index Volume'!K:K,MATCH(Index_New!$A933,'Index Volume'!$A:$A,0))</f>
        <v>213808992</v>
      </c>
      <c r="L933" s="46">
        <f>INDEX('Index Volume'!L:L,MATCH(Index_New!$A933,'Index Volume'!$A:$A,0))</f>
        <v>190768000</v>
      </c>
      <c r="M933" s="46">
        <f t="shared" si="221"/>
        <v>10078603352</v>
      </c>
      <c r="N933" s="1">
        <f t="shared" si="222"/>
        <v>10078603352</v>
      </c>
      <c r="O933" t="b">
        <f t="shared" si="223"/>
        <v>1</v>
      </c>
      <c r="Q933" s="7">
        <f t="shared" si="224"/>
        <v>0.53264761670825589</v>
      </c>
      <c r="R933" s="7">
        <f t="shared" si="225"/>
        <v>4.0504149559950464E-2</v>
      </c>
      <c r="S933" s="7">
        <f t="shared" si="226"/>
        <v>3.24181862252262E-2</v>
      </c>
      <c r="T933" s="7">
        <f t="shared" si="227"/>
        <v>2.971758723864816E-2</v>
      </c>
      <c r="U933" s="7">
        <f t="shared" si="228"/>
        <v>0.17301498452951961</v>
      </c>
      <c r="V933" s="7">
        <f t="shared" si="229"/>
        <v>6.7530286878923942E-2</v>
      </c>
      <c r="W933" s="7">
        <f t="shared" si="230"/>
        <v>3.9183626734590428E-3</v>
      </c>
      <c r="X933" s="7">
        <f t="shared" si="231"/>
        <v>4.8580504311290995E-3</v>
      </c>
      <c r="Y933" s="7">
        <f t="shared" si="232"/>
        <v>9.759309290687726E-2</v>
      </c>
      <c r="Z933" s="7">
        <f t="shared" si="233"/>
        <v>1.2278350690056977E-2</v>
      </c>
      <c r="AA933" s="7">
        <f t="shared" si="234"/>
        <v>5.5193321579533206E-3</v>
      </c>
      <c r="AC933" s="7">
        <f>IF(DAY($A933)=1,VLOOKUP($A933-1,$A$2:$L$1124,$Q$1,FALSE)/VLOOKUP($A933-1,$A$2:$N$1124,14,FALSE),AC932)</f>
        <v>0.53264761670825589</v>
      </c>
      <c r="AD933" s="7">
        <f>IF(DAY($A933)=1,VLOOKUP($A933-1,$A$2:$L$1124,$R$1,FALSE)/VLOOKUP($A933-1,$A$2:$N$1124,14,FALSE),AD932)</f>
        <v>4.0504149559950464E-2</v>
      </c>
      <c r="AE933" s="7">
        <f>IF(DAY($A933)=1,VLOOKUP($A933-1,$A$2:$L$1124,$S$1,FALSE)/VLOOKUP($A933-1,$A$2:$N$1124,14,FALSE),AE932)</f>
        <v>3.24181862252262E-2</v>
      </c>
      <c r="AF933" s="7">
        <f>IF(DAY($A933)=1,VLOOKUP($A933-1,$A$2:$L$1124,$T$1,FALSE)/VLOOKUP($A933-1,$A$2:$N$1124,14,FALSE),AF932)</f>
        <v>2.971758723864816E-2</v>
      </c>
      <c r="AG933" s="7">
        <f>IF(DAY($A933)=1,VLOOKUP($A933-1,$A$2:$L$1124,$U$1,FALSE)/VLOOKUP($A933-1,$A$2:$N$1124,14,FALSE),AG932)</f>
        <v>0.17301498452951961</v>
      </c>
      <c r="AH933" s="7">
        <f>IF(DAY($A933)=1,VLOOKUP($A933-1,$A$2:$L$1124,$V$1,FALSE)/VLOOKUP($A933-1,$A$2:$N$1124,14,FALSE),AH932)</f>
        <v>6.7530286878923942E-2</v>
      </c>
      <c r="AI933" s="7">
        <f>IF(DAY($A933)=1,VLOOKUP($A933-1,$A$2:$L$1124,$W$1,FALSE)/VLOOKUP($A933-1,$A$2:$N$1124,14,FALSE),AI932)</f>
        <v>3.9183626734590428E-3</v>
      </c>
      <c r="AJ933" s="7">
        <f>IF(DAY($A933)=1,VLOOKUP($A933-1,$A$2:$L$1124,$X$1,FALSE)/VLOOKUP($A933-1,$A$2:$N$1124,14,FALSE),AJ932)</f>
        <v>4.8580504311290995E-3</v>
      </c>
      <c r="AK933" s="7">
        <f>IF(DAY($A933)=1,VLOOKUP($A933-1,$A$2:$L$1124,$Y$1,FALSE)/VLOOKUP($A933-1,$A$2:$N$1124,14,FALSE),AK932)</f>
        <v>9.759309290687726E-2</v>
      </c>
      <c r="AL933" s="7">
        <f>IF(DAY($A933)=1,VLOOKUP($A933-1,$A$2:$L$1124,$Z$1,FALSE)/VLOOKUP($A933-1,$A$2:$N$1124,14,FALSE),AL932)</f>
        <v>1.2278350690056977E-2</v>
      </c>
      <c r="AM933" s="7">
        <f>IF(DAY($A933)=1,VLOOKUP($A933-1,$A$2:$L$1124,$AA$1,FALSE)/VLOOKUP($A933-1,$A$2:$N$1124,14,FALSE),AM932)</f>
        <v>5.5193321579533206E-3</v>
      </c>
      <c r="AO933" s="12">
        <f>VLOOKUP($A933,BTC!$A$1:$G$1853,5,FALSE)</f>
        <v>7466.86</v>
      </c>
      <c r="AP933" s="12">
        <f>VLOOKUP($A933,XRP!$A$1:$G$1853,5,FALSE)</f>
        <v>0.476433</v>
      </c>
      <c r="AQ933" s="12">
        <f>VLOOKUP($A933,LTC!$A$1:$G$1853,5,FALSE)</f>
        <v>86.67</v>
      </c>
      <c r="AR933" s="12">
        <f>VLOOKUP($A933,ETC!$A$1:$G$1853,5,FALSE)</f>
        <v>17.39</v>
      </c>
      <c r="AS933" s="12">
        <f>VLOOKUP($A933,ETH!$A$1:$G$1853,5,FALSE)</f>
        <v>469.62</v>
      </c>
      <c r="AT933" s="12">
        <f>VLOOKUP($A933,BCH!$A$1:$G$1853,5,FALSE)</f>
        <v>824.89</v>
      </c>
      <c r="AU933" s="12">
        <f>VLOOKUP($A933,XMR!$A$1:$G$1853,5,FALSE)</f>
        <v>139.53</v>
      </c>
      <c r="AV933" s="12">
        <f>VLOOKUP($A933,ZEC!$A$1:$G$1853,5,FALSE)</f>
        <v>199.66</v>
      </c>
      <c r="AW933" s="12">
        <f>VLOOKUP($A933,EOS!$A$1:$G$1853,5,FALSE)</f>
        <v>8.39</v>
      </c>
      <c r="AX933" s="12">
        <f>VLOOKUP($A933,DASH!$A$1:$G$1853,5,FALSE)</f>
        <v>260.13</v>
      </c>
      <c r="AY933" s="12">
        <f>VLOOKUP($A933,XLM!$A$1:$G$1853,5,FALSE)</f>
        <v>0.30251299999999998</v>
      </c>
      <c r="BA933" s="24">
        <v>1</v>
      </c>
      <c r="BB933" s="24">
        <v>1</v>
      </c>
      <c r="BC933" s="24">
        <v>1</v>
      </c>
      <c r="BD933" s="24">
        <v>1</v>
      </c>
      <c r="BE933" s="24">
        <v>1</v>
      </c>
      <c r="BF933" s="24">
        <v>1</v>
      </c>
      <c r="BG933" s="24">
        <v>1</v>
      </c>
      <c r="BH933" s="24">
        <v>1</v>
      </c>
      <c r="BI933" s="24">
        <v>1</v>
      </c>
      <c r="BJ933" s="24">
        <v>1</v>
      </c>
      <c r="BK933" s="24">
        <v>1</v>
      </c>
      <c r="BM933" s="19">
        <f>IF(SUM(BA932:BK932)=SUM(BA933:BK933),BM932,BM932*SUMPRODUCT(BA933:BK933,AO933:AY933,Q933:AA933)/SUMPRODUCT(BA932:BK932,AO933:AY933,AC933:AM933))</f>
        <v>0.8185351248056717</v>
      </c>
      <c r="BN933" s="26">
        <f>SUMPRODUCT(AO933:AY933,BA933:BK933,Q933:AA933)/BM933</f>
        <v>5037.0940902312577</v>
      </c>
      <c r="BO933">
        <f t="shared" si="235"/>
        <v>7466.86</v>
      </c>
    </row>
    <row r="934" spans="1:67" x14ac:dyDescent="0.75">
      <c r="A934" s="4">
        <v>43301</v>
      </c>
      <c r="B934" s="46">
        <f>INDEX('Index Volume'!B:B,MATCH(Index_New!$A934,'Index Volume'!$A:$A,0))</f>
        <v>4936869888</v>
      </c>
      <c r="C934" s="46">
        <f>INDEX('Index Volume'!C:C,MATCH(Index_New!$A934,'Index Volume'!$A:$A,0))</f>
        <v>295403008</v>
      </c>
      <c r="D934" s="46">
        <f>INDEX('Index Volume'!D:D,MATCH(Index_New!$A934,'Index Volume'!$A:$A,0))</f>
        <v>287448000</v>
      </c>
      <c r="E934" s="46">
        <f>INDEX('Index Volume'!E:E,MATCH(Index_New!$A934,'Index Volume'!$A:$A,0))</f>
        <v>233146000</v>
      </c>
      <c r="F934" s="46">
        <f>INDEX('Index Volume'!F:F,MATCH(Index_New!$A934,'Index Volume'!$A:$A,0))</f>
        <v>1821350016</v>
      </c>
      <c r="G934" s="46">
        <f>INDEX('Index Volume'!G:G,MATCH(Index_New!$A934,'Index Volume'!$A:$A,0))</f>
        <v>612099008</v>
      </c>
      <c r="H934" s="46">
        <f>INDEX('Index Volume'!H:H,MATCH(Index_New!$A934,'Index Volume'!$A:$A,0))</f>
        <v>37618500</v>
      </c>
      <c r="I934" s="46">
        <f>INDEX('Index Volume'!I:I,MATCH(Index_New!$A934,'Index Volume'!$A:$A,0))</f>
        <v>58021000</v>
      </c>
      <c r="J934" s="46">
        <f>INDEX('Index Volume'!J:J,MATCH(Index_New!$A934,'Index Volume'!$A:$A,0))</f>
        <v>810102976</v>
      </c>
      <c r="K934" s="46">
        <f>INDEX('Index Volume'!K:K,MATCH(Index_New!$A934,'Index Volume'!$A:$A,0))</f>
        <v>172104992</v>
      </c>
      <c r="L934" s="46">
        <f>INDEX('Index Volume'!L:L,MATCH(Index_New!$A934,'Index Volume'!$A:$A,0))</f>
        <v>132780000</v>
      </c>
      <c r="M934" s="46">
        <f t="shared" si="221"/>
        <v>9396943388</v>
      </c>
      <c r="N934" s="1">
        <f t="shared" si="222"/>
        <v>9396943388</v>
      </c>
      <c r="O934" t="b">
        <f t="shared" si="223"/>
        <v>1</v>
      </c>
      <c r="Q934" s="7">
        <f t="shared" si="224"/>
        <v>0.53264761670825589</v>
      </c>
      <c r="R934" s="7">
        <f t="shared" si="225"/>
        <v>4.0504149559950464E-2</v>
      </c>
      <c r="S934" s="7">
        <f t="shared" si="226"/>
        <v>3.24181862252262E-2</v>
      </c>
      <c r="T934" s="7">
        <f t="shared" si="227"/>
        <v>2.971758723864816E-2</v>
      </c>
      <c r="U934" s="7">
        <f t="shared" si="228"/>
        <v>0.17301498452951961</v>
      </c>
      <c r="V934" s="7">
        <f t="shared" si="229"/>
        <v>6.7530286878923942E-2</v>
      </c>
      <c r="W934" s="7">
        <f t="shared" si="230"/>
        <v>3.9183626734590428E-3</v>
      </c>
      <c r="X934" s="7">
        <f t="shared" si="231"/>
        <v>4.8580504311290995E-3</v>
      </c>
      <c r="Y934" s="7">
        <f t="shared" si="232"/>
        <v>9.759309290687726E-2</v>
      </c>
      <c r="Z934" s="7">
        <f t="shared" si="233"/>
        <v>1.2278350690056977E-2</v>
      </c>
      <c r="AA934" s="7">
        <f t="shared" si="234"/>
        <v>5.5193321579533206E-3</v>
      </c>
      <c r="AC934" s="7">
        <f>IF(DAY($A934)=1,VLOOKUP($A934-1,$A$2:$L$1124,$Q$1,FALSE)/VLOOKUP($A934-1,$A$2:$N$1124,14,FALSE),AC933)</f>
        <v>0.53264761670825589</v>
      </c>
      <c r="AD934" s="7">
        <f>IF(DAY($A934)=1,VLOOKUP($A934-1,$A$2:$L$1124,$R$1,FALSE)/VLOOKUP($A934-1,$A$2:$N$1124,14,FALSE),AD933)</f>
        <v>4.0504149559950464E-2</v>
      </c>
      <c r="AE934" s="7">
        <f>IF(DAY($A934)=1,VLOOKUP($A934-1,$A$2:$L$1124,$S$1,FALSE)/VLOOKUP($A934-1,$A$2:$N$1124,14,FALSE),AE933)</f>
        <v>3.24181862252262E-2</v>
      </c>
      <c r="AF934" s="7">
        <f>IF(DAY($A934)=1,VLOOKUP($A934-1,$A$2:$L$1124,$T$1,FALSE)/VLOOKUP($A934-1,$A$2:$N$1124,14,FALSE),AF933)</f>
        <v>2.971758723864816E-2</v>
      </c>
      <c r="AG934" s="7">
        <f>IF(DAY($A934)=1,VLOOKUP($A934-1,$A$2:$L$1124,$U$1,FALSE)/VLOOKUP($A934-1,$A$2:$N$1124,14,FALSE),AG933)</f>
        <v>0.17301498452951961</v>
      </c>
      <c r="AH934" s="7">
        <f>IF(DAY($A934)=1,VLOOKUP($A934-1,$A$2:$L$1124,$V$1,FALSE)/VLOOKUP($A934-1,$A$2:$N$1124,14,FALSE),AH933)</f>
        <v>6.7530286878923942E-2</v>
      </c>
      <c r="AI934" s="7">
        <f>IF(DAY($A934)=1,VLOOKUP($A934-1,$A$2:$L$1124,$W$1,FALSE)/VLOOKUP($A934-1,$A$2:$N$1124,14,FALSE),AI933)</f>
        <v>3.9183626734590428E-3</v>
      </c>
      <c r="AJ934" s="7">
        <f>IF(DAY($A934)=1,VLOOKUP($A934-1,$A$2:$L$1124,$X$1,FALSE)/VLOOKUP($A934-1,$A$2:$N$1124,14,FALSE),AJ933)</f>
        <v>4.8580504311290995E-3</v>
      </c>
      <c r="AK934" s="7">
        <f>IF(DAY($A934)=1,VLOOKUP($A934-1,$A$2:$L$1124,$Y$1,FALSE)/VLOOKUP($A934-1,$A$2:$N$1124,14,FALSE),AK933)</f>
        <v>9.759309290687726E-2</v>
      </c>
      <c r="AL934" s="7">
        <f>IF(DAY($A934)=1,VLOOKUP($A934-1,$A$2:$L$1124,$Z$1,FALSE)/VLOOKUP($A934-1,$A$2:$N$1124,14,FALSE),AL933)</f>
        <v>1.2278350690056977E-2</v>
      </c>
      <c r="AM934" s="7">
        <f>IF(DAY($A934)=1,VLOOKUP($A934-1,$A$2:$L$1124,$AA$1,FALSE)/VLOOKUP($A934-1,$A$2:$N$1124,14,FALSE),AM933)</f>
        <v>5.5193321579533206E-3</v>
      </c>
      <c r="AO934" s="12">
        <f>VLOOKUP($A934,BTC!$A$1:$G$1853,5,FALSE)</f>
        <v>7354.13</v>
      </c>
      <c r="AP934" s="12">
        <f>VLOOKUP($A934,XRP!$A$1:$G$1853,5,FALSE)</f>
        <v>0.446994</v>
      </c>
      <c r="AQ934" s="12">
        <f>VLOOKUP($A934,LTC!$A$1:$G$1853,5,FALSE)</f>
        <v>82.75</v>
      </c>
      <c r="AR934" s="12">
        <f>VLOOKUP($A934,ETC!$A$1:$G$1853,5,FALSE)</f>
        <v>16.21</v>
      </c>
      <c r="AS934" s="12">
        <f>VLOOKUP($A934,ETH!$A$1:$G$1853,5,FALSE)</f>
        <v>450.7</v>
      </c>
      <c r="AT934" s="12">
        <f>VLOOKUP($A934,BCH!$A$1:$G$1853,5,FALSE)</f>
        <v>767.66</v>
      </c>
      <c r="AU934" s="12">
        <f>VLOOKUP($A934,XMR!$A$1:$G$1853,5,FALSE)</f>
        <v>130.16999999999999</v>
      </c>
      <c r="AV934" s="12">
        <f>VLOOKUP($A934,ZEC!$A$1:$G$1853,5,FALSE)</f>
        <v>184.37</v>
      </c>
      <c r="AW934" s="12">
        <f>VLOOKUP($A934,EOS!$A$1:$G$1853,5,FALSE)</f>
        <v>7.9</v>
      </c>
      <c r="AX934" s="12">
        <f>VLOOKUP($A934,DASH!$A$1:$G$1853,5,FALSE)</f>
        <v>248.45</v>
      </c>
      <c r="AY934" s="12">
        <f>VLOOKUP($A934,XLM!$A$1:$G$1853,5,FALSE)</f>
        <v>0.27149200000000001</v>
      </c>
      <c r="BA934" s="24">
        <v>1</v>
      </c>
      <c r="BB934" s="24">
        <v>1</v>
      </c>
      <c r="BC934" s="24">
        <v>1</v>
      </c>
      <c r="BD934" s="24">
        <v>1</v>
      </c>
      <c r="BE934" s="24">
        <v>1</v>
      </c>
      <c r="BF934" s="24">
        <v>1</v>
      </c>
      <c r="BG934" s="24">
        <v>1</v>
      </c>
      <c r="BH934" s="24">
        <v>1</v>
      </c>
      <c r="BI934" s="24">
        <v>1</v>
      </c>
      <c r="BJ934" s="24">
        <v>1</v>
      </c>
      <c r="BK934" s="24">
        <v>1</v>
      </c>
      <c r="BM934" s="19">
        <f>IF(SUM(BA933:BK933)=SUM(BA934:BK934),BM933,BM933*SUMPRODUCT(BA934:BK934,AO934:AY934,Q934:AA934)/SUMPRODUCT(BA933:BK933,AO934:AY934,AC934:AM934))</f>
        <v>0.8185351248056717</v>
      </c>
      <c r="BN934" s="26">
        <f>SUMPRODUCT(AO934:AY934,BA934:BK934,Q934:AA934)/BM934</f>
        <v>4954.447344253108</v>
      </c>
      <c r="BO934">
        <f t="shared" si="235"/>
        <v>7354.13</v>
      </c>
    </row>
    <row r="935" spans="1:67" x14ac:dyDescent="0.75">
      <c r="A935" s="3">
        <v>43302</v>
      </c>
      <c r="B935" s="46">
        <f>INDEX('Index Volume'!B:B,MATCH(Index_New!$A935,'Index Volume'!$A:$A,0))</f>
        <v>3726609920</v>
      </c>
      <c r="C935" s="46">
        <f>INDEX('Index Volume'!C:C,MATCH(Index_New!$A935,'Index Volume'!$A:$A,0))</f>
        <v>180339008</v>
      </c>
      <c r="D935" s="46">
        <f>INDEX('Index Volume'!D:D,MATCH(Index_New!$A935,'Index Volume'!$A:$A,0))</f>
        <v>246152992</v>
      </c>
      <c r="E935" s="46">
        <f>INDEX('Index Volume'!E:E,MATCH(Index_New!$A935,'Index Volume'!$A:$A,0))</f>
        <v>148059008</v>
      </c>
      <c r="F935" s="46">
        <f>INDEX('Index Volume'!F:F,MATCH(Index_New!$A935,'Index Volume'!$A:$A,0))</f>
        <v>1504310016</v>
      </c>
      <c r="G935" s="46">
        <f>INDEX('Index Volume'!G:G,MATCH(Index_New!$A935,'Index Volume'!$A:$A,0))</f>
        <v>513512992</v>
      </c>
      <c r="H935" s="46">
        <f>INDEX('Index Volume'!H:H,MATCH(Index_New!$A935,'Index Volume'!$A:$A,0))</f>
        <v>22586300</v>
      </c>
      <c r="I935" s="46">
        <f>INDEX('Index Volume'!I:I,MATCH(Index_New!$A935,'Index Volume'!$A:$A,0))</f>
        <v>39662800</v>
      </c>
      <c r="J935" s="46">
        <f>INDEX('Index Volume'!J:J,MATCH(Index_New!$A935,'Index Volume'!$A:$A,0))</f>
        <v>551660032</v>
      </c>
      <c r="K935" s="46">
        <f>INDEX('Index Volume'!K:K,MATCH(Index_New!$A935,'Index Volume'!$A:$A,0))</f>
        <v>137596000</v>
      </c>
      <c r="L935" s="46">
        <f>INDEX('Index Volume'!L:L,MATCH(Index_New!$A935,'Index Volume'!$A:$A,0))</f>
        <v>103169000</v>
      </c>
      <c r="M935" s="46">
        <f t="shared" si="221"/>
        <v>7173658068</v>
      </c>
      <c r="N935" s="1">
        <f t="shared" si="222"/>
        <v>7173658068</v>
      </c>
      <c r="O935" t="b">
        <f t="shared" si="223"/>
        <v>1</v>
      </c>
      <c r="Q935" s="7">
        <f t="shared" si="224"/>
        <v>0.53264761670825589</v>
      </c>
      <c r="R935" s="7">
        <f t="shared" si="225"/>
        <v>4.0504149559950464E-2</v>
      </c>
      <c r="S935" s="7">
        <f t="shared" si="226"/>
        <v>3.24181862252262E-2</v>
      </c>
      <c r="T935" s="7">
        <f t="shared" si="227"/>
        <v>2.971758723864816E-2</v>
      </c>
      <c r="U935" s="7">
        <f t="shared" si="228"/>
        <v>0.17301498452951961</v>
      </c>
      <c r="V935" s="7">
        <f t="shared" si="229"/>
        <v>6.7530286878923942E-2</v>
      </c>
      <c r="W935" s="7">
        <f t="shared" si="230"/>
        <v>3.9183626734590428E-3</v>
      </c>
      <c r="X935" s="7">
        <f t="shared" si="231"/>
        <v>4.8580504311290995E-3</v>
      </c>
      <c r="Y935" s="7">
        <f t="shared" si="232"/>
        <v>9.759309290687726E-2</v>
      </c>
      <c r="Z935" s="7">
        <f t="shared" si="233"/>
        <v>1.2278350690056977E-2</v>
      </c>
      <c r="AA935" s="7">
        <f t="shared" si="234"/>
        <v>5.5193321579533206E-3</v>
      </c>
      <c r="AC935" s="7">
        <f>IF(DAY($A935)=1,VLOOKUP($A935-1,$A$2:$L$1124,$Q$1,FALSE)/VLOOKUP($A935-1,$A$2:$N$1124,14,FALSE),AC934)</f>
        <v>0.53264761670825589</v>
      </c>
      <c r="AD935" s="7">
        <f>IF(DAY($A935)=1,VLOOKUP($A935-1,$A$2:$L$1124,$R$1,FALSE)/VLOOKUP($A935-1,$A$2:$N$1124,14,FALSE),AD934)</f>
        <v>4.0504149559950464E-2</v>
      </c>
      <c r="AE935" s="7">
        <f>IF(DAY($A935)=1,VLOOKUP($A935-1,$A$2:$L$1124,$S$1,FALSE)/VLOOKUP($A935-1,$A$2:$N$1124,14,FALSE),AE934)</f>
        <v>3.24181862252262E-2</v>
      </c>
      <c r="AF935" s="7">
        <f>IF(DAY($A935)=1,VLOOKUP($A935-1,$A$2:$L$1124,$T$1,FALSE)/VLOOKUP($A935-1,$A$2:$N$1124,14,FALSE),AF934)</f>
        <v>2.971758723864816E-2</v>
      </c>
      <c r="AG935" s="7">
        <f>IF(DAY($A935)=1,VLOOKUP($A935-1,$A$2:$L$1124,$U$1,FALSE)/VLOOKUP($A935-1,$A$2:$N$1124,14,FALSE),AG934)</f>
        <v>0.17301498452951961</v>
      </c>
      <c r="AH935" s="7">
        <f>IF(DAY($A935)=1,VLOOKUP($A935-1,$A$2:$L$1124,$V$1,FALSE)/VLOOKUP($A935-1,$A$2:$N$1124,14,FALSE),AH934)</f>
        <v>6.7530286878923942E-2</v>
      </c>
      <c r="AI935" s="7">
        <f>IF(DAY($A935)=1,VLOOKUP($A935-1,$A$2:$L$1124,$W$1,FALSE)/VLOOKUP($A935-1,$A$2:$N$1124,14,FALSE),AI934)</f>
        <v>3.9183626734590428E-3</v>
      </c>
      <c r="AJ935" s="7">
        <f>IF(DAY($A935)=1,VLOOKUP($A935-1,$A$2:$L$1124,$X$1,FALSE)/VLOOKUP($A935-1,$A$2:$N$1124,14,FALSE),AJ934)</f>
        <v>4.8580504311290995E-3</v>
      </c>
      <c r="AK935" s="7">
        <f>IF(DAY($A935)=1,VLOOKUP($A935-1,$A$2:$L$1124,$Y$1,FALSE)/VLOOKUP($A935-1,$A$2:$N$1124,14,FALSE),AK934)</f>
        <v>9.759309290687726E-2</v>
      </c>
      <c r="AL935" s="7">
        <f>IF(DAY($A935)=1,VLOOKUP($A935-1,$A$2:$L$1124,$Z$1,FALSE)/VLOOKUP($A935-1,$A$2:$N$1124,14,FALSE),AL934)</f>
        <v>1.2278350690056977E-2</v>
      </c>
      <c r="AM935" s="7">
        <f>IF(DAY($A935)=1,VLOOKUP($A935-1,$A$2:$L$1124,$AA$1,FALSE)/VLOOKUP($A935-1,$A$2:$N$1124,14,FALSE),AM934)</f>
        <v>5.5193321579533206E-3</v>
      </c>
      <c r="AO935" s="12">
        <f>VLOOKUP($A935,BTC!$A$1:$G$1853,5,FALSE)</f>
        <v>7419.29</v>
      </c>
      <c r="AP935" s="12">
        <f>VLOOKUP($A935,XRP!$A$1:$G$1853,5,FALSE)</f>
        <v>0.45540999999999998</v>
      </c>
      <c r="AQ935" s="12">
        <f>VLOOKUP($A935,LTC!$A$1:$G$1853,5,FALSE)</f>
        <v>84.46</v>
      </c>
      <c r="AR935" s="12">
        <f>VLOOKUP($A935,ETC!$A$1:$G$1853,5,FALSE)</f>
        <v>16.350000000000001</v>
      </c>
      <c r="AS935" s="12">
        <f>VLOOKUP($A935,ETH!$A$1:$G$1853,5,FALSE)</f>
        <v>462.44</v>
      </c>
      <c r="AT935" s="12">
        <f>VLOOKUP($A935,BCH!$A$1:$G$1853,5,FALSE)</f>
        <v>789.49</v>
      </c>
      <c r="AU935" s="12">
        <f>VLOOKUP($A935,XMR!$A$1:$G$1853,5,FALSE)</f>
        <v>132.13</v>
      </c>
      <c r="AV935" s="12">
        <f>VLOOKUP($A935,ZEC!$A$1:$G$1853,5,FALSE)</f>
        <v>194.94</v>
      </c>
      <c r="AW935" s="12">
        <f>VLOOKUP($A935,EOS!$A$1:$G$1853,5,FALSE)</f>
        <v>8.0500000000000007</v>
      </c>
      <c r="AX935" s="12">
        <f>VLOOKUP($A935,DASH!$A$1:$G$1853,5,FALSE)</f>
        <v>254.92</v>
      </c>
      <c r="AY935" s="12">
        <f>VLOOKUP($A935,XLM!$A$1:$G$1853,5,FALSE)</f>
        <v>0.29225899999999999</v>
      </c>
      <c r="BA935" s="24">
        <v>1</v>
      </c>
      <c r="BB935" s="24">
        <v>1</v>
      </c>
      <c r="BC935" s="24">
        <v>1</v>
      </c>
      <c r="BD935" s="24">
        <v>1</v>
      </c>
      <c r="BE935" s="24">
        <v>1</v>
      </c>
      <c r="BF935" s="24">
        <v>1</v>
      </c>
      <c r="BG935" s="24">
        <v>1</v>
      </c>
      <c r="BH935" s="24">
        <v>1</v>
      </c>
      <c r="BI935" s="24">
        <v>1</v>
      </c>
      <c r="BJ935" s="24">
        <v>1</v>
      </c>
      <c r="BK935" s="24">
        <v>1</v>
      </c>
      <c r="BM935" s="19">
        <f>IF(SUM(BA934:BK934)=SUM(BA935:BK935),BM934,BM934*SUMPRODUCT(BA935:BK935,AO935:AY935,Q935:AA935)/SUMPRODUCT(BA934:BK934,AO935:AY935,AC935:AM935))</f>
        <v>0.8185351248056717</v>
      </c>
      <c r="BN935" s="26">
        <f>SUMPRODUCT(AO935:AY935,BA935:BK935,Q935:AA935)/BM935</f>
        <v>5001.3920142636043</v>
      </c>
      <c r="BO935">
        <f t="shared" si="235"/>
        <v>7419.29</v>
      </c>
    </row>
    <row r="936" spans="1:67" x14ac:dyDescent="0.75">
      <c r="A936" s="4">
        <v>43303</v>
      </c>
      <c r="B936" s="46">
        <f>INDEX('Index Volume'!B:B,MATCH(Index_New!$A936,'Index Volume'!$A:$A,0))</f>
        <v>3695460096</v>
      </c>
      <c r="C936" s="46">
        <f>INDEX('Index Volume'!C:C,MATCH(Index_New!$A936,'Index Volume'!$A:$A,0))</f>
        <v>158906000</v>
      </c>
      <c r="D936" s="46">
        <f>INDEX('Index Volume'!D:D,MATCH(Index_New!$A936,'Index Volume'!$A:$A,0))</f>
        <v>245916992</v>
      </c>
      <c r="E936" s="46">
        <f>INDEX('Index Volume'!E:E,MATCH(Index_New!$A936,'Index Volume'!$A:$A,0))</f>
        <v>139591008</v>
      </c>
      <c r="F936" s="46">
        <f>INDEX('Index Volume'!F:F,MATCH(Index_New!$A936,'Index Volume'!$A:$A,0))</f>
        <v>1338589952</v>
      </c>
      <c r="G936" s="46">
        <f>INDEX('Index Volume'!G:G,MATCH(Index_New!$A936,'Index Volume'!$A:$A,0))</f>
        <v>529767008</v>
      </c>
      <c r="H936" s="46">
        <f>INDEX('Index Volume'!H:H,MATCH(Index_New!$A936,'Index Volume'!$A:$A,0))</f>
        <v>34691600</v>
      </c>
      <c r="I936" s="46">
        <f>INDEX('Index Volume'!I:I,MATCH(Index_New!$A936,'Index Volume'!$A:$A,0))</f>
        <v>46066100</v>
      </c>
      <c r="J936" s="46">
        <f>INDEX('Index Volume'!J:J,MATCH(Index_New!$A936,'Index Volume'!$A:$A,0))</f>
        <v>497159008</v>
      </c>
      <c r="K936" s="46">
        <f>INDEX('Index Volume'!K:K,MATCH(Index_New!$A936,'Index Volume'!$A:$A,0))</f>
        <v>163632992</v>
      </c>
      <c r="L936" s="46">
        <f>INDEX('Index Volume'!L:L,MATCH(Index_New!$A936,'Index Volume'!$A:$A,0))</f>
        <v>98754600</v>
      </c>
      <c r="M936" s="46">
        <f t="shared" si="221"/>
        <v>6948535356</v>
      </c>
      <c r="N936" s="1">
        <f t="shared" si="222"/>
        <v>6948535356</v>
      </c>
      <c r="O936" t="b">
        <f t="shared" si="223"/>
        <v>1</v>
      </c>
      <c r="Q936" s="7">
        <f t="shared" si="224"/>
        <v>0.53264761670825589</v>
      </c>
      <c r="R936" s="7">
        <f t="shared" si="225"/>
        <v>4.0504149559950464E-2</v>
      </c>
      <c r="S936" s="7">
        <f t="shared" si="226"/>
        <v>3.24181862252262E-2</v>
      </c>
      <c r="T936" s="7">
        <f t="shared" si="227"/>
        <v>2.971758723864816E-2</v>
      </c>
      <c r="U936" s="7">
        <f t="shared" si="228"/>
        <v>0.17301498452951961</v>
      </c>
      <c r="V936" s="7">
        <f t="shared" si="229"/>
        <v>6.7530286878923942E-2</v>
      </c>
      <c r="W936" s="7">
        <f t="shared" si="230"/>
        <v>3.9183626734590428E-3</v>
      </c>
      <c r="X936" s="7">
        <f t="shared" si="231"/>
        <v>4.8580504311290995E-3</v>
      </c>
      <c r="Y936" s="7">
        <f t="shared" si="232"/>
        <v>9.759309290687726E-2</v>
      </c>
      <c r="Z936" s="7">
        <f t="shared" si="233"/>
        <v>1.2278350690056977E-2</v>
      </c>
      <c r="AA936" s="7">
        <f t="shared" si="234"/>
        <v>5.5193321579533206E-3</v>
      </c>
      <c r="AC936" s="7">
        <f>IF(DAY($A936)=1,VLOOKUP($A936-1,$A$2:$L$1124,$Q$1,FALSE)/VLOOKUP($A936-1,$A$2:$N$1124,14,FALSE),AC935)</f>
        <v>0.53264761670825589</v>
      </c>
      <c r="AD936" s="7">
        <f>IF(DAY($A936)=1,VLOOKUP($A936-1,$A$2:$L$1124,$R$1,FALSE)/VLOOKUP($A936-1,$A$2:$N$1124,14,FALSE),AD935)</f>
        <v>4.0504149559950464E-2</v>
      </c>
      <c r="AE936" s="7">
        <f>IF(DAY($A936)=1,VLOOKUP($A936-1,$A$2:$L$1124,$S$1,FALSE)/VLOOKUP($A936-1,$A$2:$N$1124,14,FALSE),AE935)</f>
        <v>3.24181862252262E-2</v>
      </c>
      <c r="AF936" s="7">
        <f>IF(DAY($A936)=1,VLOOKUP($A936-1,$A$2:$L$1124,$T$1,FALSE)/VLOOKUP($A936-1,$A$2:$N$1124,14,FALSE),AF935)</f>
        <v>2.971758723864816E-2</v>
      </c>
      <c r="AG936" s="7">
        <f>IF(DAY($A936)=1,VLOOKUP($A936-1,$A$2:$L$1124,$U$1,FALSE)/VLOOKUP($A936-1,$A$2:$N$1124,14,FALSE),AG935)</f>
        <v>0.17301498452951961</v>
      </c>
      <c r="AH936" s="7">
        <f>IF(DAY($A936)=1,VLOOKUP($A936-1,$A$2:$L$1124,$V$1,FALSE)/VLOOKUP($A936-1,$A$2:$N$1124,14,FALSE),AH935)</f>
        <v>6.7530286878923942E-2</v>
      </c>
      <c r="AI936" s="7">
        <f>IF(DAY($A936)=1,VLOOKUP($A936-1,$A$2:$L$1124,$W$1,FALSE)/VLOOKUP($A936-1,$A$2:$N$1124,14,FALSE),AI935)</f>
        <v>3.9183626734590428E-3</v>
      </c>
      <c r="AJ936" s="7">
        <f>IF(DAY($A936)=1,VLOOKUP($A936-1,$A$2:$L$1124,$X$1,FALSE)/VLOOKUP($A936-1,$A$2:$N$1124,14,FALSE),AJ935)</f>
        <v>4.8580504311290995E-3</v>
      </c>
      <c r="AK936" s="7">
        <f>IF(DAY($A936)=1,VLOOKUP($A936-1,$A$2:$L$1124,$Y$1,FALSE)/VLOOKUP($A936-1,$A$2:$N$1124,14,FALSE),AK935)</f>
        <v>9.759309290687726E-2</v>
      </c>
      <c r="AL936" s="7">
        <f>IF(DAY($A936)=1,VLOOKUP($A936-1,$A$2:$L$1124,$Z$1,FALSE)/VLOOKUP($A936-1,$A$2:$N$1124,14,FALSE),AL935)</f>
        <v>1.2278350690056977E-2</v>
      </c>
      <c r="AM936" s="7">
        <f>IF(DAY($A936)=1,VLOOKUP($A936-1,$A$2:$L$1124,$AA$1,FALSE)/VLOOKUP($A936-1,$A$2:$N$1124,14,FALSE),AM935)</f>
        <v>5.5193321579533206E-3</v>
      </c>
      <c r="AO936" s="12">
        <f>VLOOKUP($A936,BTC!$A$1:$G$1853,5,FALSE)</f>
        <v>7418.49</v>
      </c>
      <c r="AP936" s="12">
        <f>VLOOKUP($A936,XRP!$A$1:$G$1853,5,FALSE)</f>
        <v>0.44931100000000002</v>
      </c>
      <c r="AQ936" s="12">
        <f>VLOOKUP($A936,LTC!$A$1:$G$1853,5,FALSE)</f>
        <v>83.16</v>
      </c>
      <c r="AR936" s="12">
        <f>VLOOKUP($A936,ETC!$A$1:$G$1853,5,FALSE)</f>
        <v>16.12</v>
      </c>
      <c r="AS936" s="12">
        <f>VLOOKUP($A936,ETH!$A$1:$G$1853,5,FALSE)</f>
        <v>459.66</v>
      </c>
      <c r="AT936" s="12">
        <f>VLOOKUP($A936,BCH!$A$1:$G$1853,5,FALSE)</f>
        <v>788.67</v>
      </c>
      <c r="AU936" s="12">
        <f>VLOOKUP($A936,XMR!$A$1:$G$1853,5,FALSE)</f>
        <v>128.72</v>
      </c>
      <c r="AV936" s="12">
        <f>VLOOKUP($A936,ZEC!$A$1:$G$1853,5,FALSE)</f>
        <v>192.7</v>
      </c>
      <c r="AW936" s="12">
        <f>VLOOKUP($A936,EOS!$A$1:$G$1853,5,FALSE)</f>
        <v>7.9</v>
      </c>
      <c r="AX936" s="12">
        <f>VLOOKUP($A936,DASH!$A$1:$G$1853,5,FALSE)</f>
        <v>250.58</v>
      </c>
      <c r="AY936" s="12">
        <f>VLOOKUP($A936,XLM!$A$1:$G$1853,5,FALSE)</f>
        <v>0.28353400000000001</v>
      </c>
      <c r="BA936" s="24">
        <v>1</v>
      </c>
      <c r="BB936" s="24">
        <v>1</v>
      </c>
      <c r="BC936" s="24">
        <v>1</v>
      </c>
      <c r="BD936" s="24">
        <v>1</v>
      </c>
      <c r="BE936" s="24">
        <v>1</v>
      </c>
      <c r="BF936" s="24">
        <v>1</v>
      </c>
      <c r="BG936" s="24">
        <v>1</v>
      </c>
      <c r="BH936" s="24">
        <v>1</v>
      </c>
      <c r="BI936" s="24">
        <v>1</v>
      </c>
      <c r="BJ936" s="24">
        <v>1</v>
      </c>
      <c r="BK936" s="24">
        <v>1</v>
      </c>
      <c r="BM936" s="19">
        <f>IF(SUM(BA935:BK935)=SUM(BA936:BK936),BM935,BM935*SUMPRODUCT(BA936:BK936,AO936:AY936,Q936:AA936)/SUMPRODUCT(BA935:BK935,AO936:AY936,AC936:AM936))</f>
        <v>0.8185351248056717</v>
      </c>
      <c r="BN936" s="26">
        <f>SUMPRODUCT(AO936:AY936,BA936:BK936,Q936:AA936)/BM936</f>
        <v>5000.0433621582797</v>
      </c>
      <c r="BO936">
        <f t="shared" si="235"/>
        <v>7418.49</v>
      </c>
    </row>
    <row r="937" spans="1:67" x14ac:dyDescent="0.75">
      <c r="A937" s="3">
        <v>43304</v>
      </c>
      <c r="B937" s="46">
        <f>INDEX('Index Volume'!B:B,MATCH(Index_New!$A937,'Index Volume'!$A:$A,0))</f>
        <v>5132480000</v>
      </c>
      <c r="C937" s="46">
        <f>INDEX('Index Volume'!C:C,MATCH(Index_New!$A937,'Index Volume'!$A:$A,0))</f>
        <v>194542000</v>
      </c>
      <c r="D937" s="46">
        <f>INDEX('Index Volume'!D:D,MATCH(Index_New!$A937,'Index Volume'!$A:$A,0))</f>
        <v>296071008</v>
      </c>
      <c r="E937" s="46">
        <f>INDEX('Index Volume'!E:E,MATCH(Index_New!$A937,'Index Volume'!$A:$A,0))</f>
        <v>170788992</v>
      </c>
      <c r="F937" s="46">
        <f>INDEX('Index Volume'!F:F,MATCH(Index_New!$A937,'Index Volume'!$A:$A,0))</f>
        <v>1596999936</v>
      </c>
      <c r="G937" s="46">
        <f>INDEX('Index Volume'!G:G,MATCH(Index_New!$A937,'Index Volume'!$A:$A,0))</f>
        <v>608630016</v>
      </c>
      <c r="H937" s="46">
        <f>INDEX('Index Volume'!H:H,MATCH(Index_New!$A937,'Index Volume'!$A:$A,0))</f>
        <v>54845300</v>
      </c>
      <c r="I937" s="46">
        <f>INDEX('Index Volume'!I:I,MATCH(Index_New!$A937,'Index Volume'!$A:$A,0))</f>
        <v>93810304</v>
      </c>
      <c r="J937" s="46">
        <f>INDEX('Index Volume'!J:J,MATCH(Index_New!$A937,'Index Volume'!$A:$A,0))</f>
        <v>630787008</v>
      </c>
      <c r="K937" s="46">
        <f>INDEX('Index Volume'!K:K,MATCH(Index_New!$A937,'Index Volume'!$A:$A,0))</f>
        <v>176091008</v>
      </c>
      <c r="L937" s="46">
        <f>INDEX('Index Volume'!L:L,MATCH(Index_New!$A937,'Index Volume'!$A:$A,0))</f>
        <v>91948800</v>
      </c>
      <c r="M937" s="46">
        <f t="shared" si="221"/>
        <v>9046994372</v>
      </c>
      <c r="N937" s="1">
        <f t="shared" si="222"/>
        <v>9046994372</v>
      </c>
      <c r="O937" t="b">
        <f t="shared" si="223"/>
        <v>1</v>
      </c>
      <c r="Q937" s="7">
        <f t="shared" si="224"/>
        <v>0.53264761670825589</v>
      </c>
      <c r="R937" s="7">
        <f t="shared" si="225"/>
        <v>4.0504149559950464E-2</v>
      </c>
      <c r="S937" s="7">
        <f t="shared" si="226"/>
        <v>3.24181862252262E-2</v>
      </c>
      <c r="T937" s="7">
        <f t="shared" si="227"/>
        <v>2.971758723864816E-2</v>
      </c>
      <c r="U937" s="7">
        <f t="shared" si="228"/>
        <v>0.17301498452951961</v>
      </c>
      <c r="V937" s="7">
        <f t="shared" si="229"/>
        <v>6.7530286878923942E-2</v>
      </c>
      <c r="W937" s="7">
        <f t="shared" si="230"/>
        <v>3.9183626734590428E-3</v>
      </c>
      <c r="X937" s="7">
        <f t="shared" si="231"/>
        <v>4.8580504311290995E-3</v>
      </c>
      <c r="Y937" s="7">
        <f t="shared" si="232"/>
        <v>9.759309290687726E-2</v>
      </c>
      <c r="Z937" s="7">
        <f t="shared" si="233"/>
        <v>1.2278350690056977E-2</v>
      </c>
      <c r="AA937" s="7">
        <f t="shared" si="234"/>
        <v>5.5193321579533206E-3</v>
      </c>
      <c r="AC937" s="7">
        <f>IF(DAY($A937)=1,VLOOKUP($A937-1,$A$2:$L$1124,$Q$1,FALSE)/VLOOKUP($A937-1,$A$2:$N$1124,14,FALSE),AC936)</f>
        <v>0.53264761670825589</v>
      </c>
      <c r="AD937" s="7">
        <f>IF(DAY($A937)=1,VLOOKUP($A937-1,$A$2:$L$1124,$R$1,FALSE)/VLOOKUP($A937-1,$A$2:$N$1124,14,FALSE),AD936)</f>
        <v>4.0504149559950464E-2</v>
      </c>
      <c r="AE937" s="7">
        <f>IF(DAY($A937)=1,VLOOKUP($A937-1,$A$2:$L$1124,$S$1,FALSE)/VLOOKUP($A937-1,$A$2:$N$1124,14,FALSE),AE936)</f>
        <v>3.24181862252262E-2</v>
      </c>
      <c r="AF937" s="7">
        <f>IF(DAY($A937)=1,VLOOKUP($A937-1,$A$2:$L$1124,$T$1,FALSE)/VLOOKUP($A937-1,$A$2:$N$1124,14,FALSE),AF936)</f>
        <v>2.971758723864816E-2</v>
      </c>
      <c r="AG937" s="7">
        <f>IF(DAY($A937)=1,VLOOKUP($A937-1,$A$2:$L$1124,$U$1,FALSE)/VLOOKUP($A937-1,$A$2:$N$1124,14,FALSE),AG936)</f>
        <v>0.17301498452951961</v>
      </c>
      <c r="AH937" s="7">
        <f>IF(DAY($A937)=1,VLOOKUP($A937-1,$A$2:$L$1124,$V$1,FALSE)/VLOOKUP($A937-1,$A$2:$N$1124,14,FALSE),AH936)</f>
        <v>6.7530286878923942E-2</v>
      </c>
      <c r="AI937" s="7">
        <f>IF(DAY($A937)=1,VLOOKUP($A937-1,$A$2:$L$1124,$W$1,FALSE)/VLOOKUP($A937-1,$A$2:$N$1124,14,FALSE),AI936)</f>
        <v>3.9183626734590428E-3</v>
      </c>
      <c r="AJ937" s="7">
        <f>IF(DAY($A937)=1,VLOOKUP($A937-1,$A$2:$L$1124,$X$1,FALSE)/VLOOKUP($A937-1,$A$2:$N$1124,14,FALSE),AJ936)</f>
        <v>4.8580504311290995E-3</v>
      </c>
      <c r="AK937" s="7">
        <f>IF(DAY($A937)=1,VLOOKUP($A937-1,$A$2:$L$1124,$Y$1,FALSE)/VLOOKUP($A937-1,$A$2:$N$1124,14,FALSE),AK936)</f>
        <v>9.759309290687726E-2</v>
      </c>
      <c r="AL937" s="7">
        <f>IF(DAY($A937)=1,VLOOKUP($A937-1,$A$2:$L$1124,$Z$1,FALSE)/VLOOKUP($A937-1,$A$2:$N$1124,14,FALSE),AL936)</f>
        <v>1.2278350690056977E-2</v>
      </c>
      <c r="AM937" s="7">
        <f>IF(DAY($A937)=1,VLOOKUP($A937-1,$A$2:$L$1124,$AA$1,FALSE)/VLOOKUP($A937-1,$A$2:$N$1124,14,FALSE),AM936)</f>
        <v>5.5193321579533206E-3</v>
      </c>
      <c r="AO937" s="12">
        <f>VLOOKUP($A937,BTC!$A$1:$G$1853,5,FALSE)</f>
        <v>7711.11</v>
      </c>
      <c r="AP937" s="12">
        <f>VLOOKUP($A937,XRP!$A$1:$G$1853,5,FALSE)</f>
        <v>0.44527600000000001</v>
      </c>
      <c r="AQ937" s="12">
        <f>VLOOKUP($A937,LTC!$A$1:$G$1853,5,FALSE)</f>
        <v>82.43</v>
      </c>
      <c r="AR937" s="12">
        <f>VLOOKUP($A937,ETC!$A$1:$G$1853,5,FALSE)</f>
        <v>16.16</v>
      </c>
      <c r="AS937" s="12">
        <f>VLOOKUP($A937,ETH!$A$1:$G$1853,5,FALSE)</f>
        <v>450.85</v>
      </c>
      <c r="AT937" s="12">
        <f>VLOOKUP($A937,BCH!$A$1:$G$1853,5,FALSE)</f>
        <v>784.39</v>
      </c>
      <c r="AU937" s="12">
        <f>VLOOKUP($A937,XMR!$A$1:$G$1853,5,FALSE)</f>
        <v>133.57</v>
      </c>
      <c r="AV937" s="12">
        <f>VLOOKUP($A937,ZEC!$A$1:$G$1853,5,FALSE)</f>
        <v>193.84</v>
      </c>
      <c r="AW937" s="12">
        <f>VLOOKUP($A937,EOS!$A$1:$G$1853,5,FALSE)</f>
        <v>7.97</v>
      </c>
      <c r="AX937" s="12">
        <f>VLOOKUP($A937,DASH!$A$1:$G$1853,5,FALSE)</f>
        <v>241.47</v>
      </c>
      <c r="AY937" s="12">
        <f>VLOOKUP($A937,XLM!$A$1:$G$1853,5,FALSE)</f>
        <v>0.28438400000000003</v>
      </c>
      <c r="BA937" s="24">
        <v>1</v>
      </c>
      <c r="BB937" s="24">
        <v>1</v>
      </c>
      <c r="BC937" s="24">
        <v>1</v>
      </c>
      <c r="BD937" s="24">
        <v>1</v>
      </c>
      <c r="BE937" s="24">
        <v>1</v>
      </c>
      <c r="BF937" s="24">
        <v>1</v>
      </c>
      <c r="BG937" s="24">
        <v>1</v>
      </c>
      <c r="BH937" s="24">
        <v>1</v>
      </c>
      <c r="BI937" s="24">
        <v>1</v>
      </c>
      <c r="BJ937" s="24">
        <v>1</v>
      </c>
      <c r="BK937" s="24">
        <v>1</v>
      </c>
      <c r="BM937" s="19">
        <f>IF(SUM(BA936:BK936)=SUM(BA937:BK937),BM936,BM936*SUMPRODUCT(BA937:BK937,AO937:AY937,Q937:AA937)/SUMPRODUCT(BA936:BK936,AO937:AY937,AC937:AM937))</f>
        <v>0.8185351248056717</v>
      </c>
      <c r="BN937" s="26">
        <f>SUMPRODUCT(AO937:AY937,BA937:BK937,Q937:AA937)/BM937</f>
        <v>5188.1195142465376</v>
      </c>
      <c r="BO937">
        <f t="shared" si="235"/>
        <v>7711.11</v>
      </c>
    </row>
    <row r="938" spans="1:67" x14ac:dyDescent="0.75">
      <c r="A938" s="4">
        <v>43305</v>
      </c>
      <c r="B938" s="46">
        <f>INDEX('Index Volume'!B:B,MATCH(Index_New!$A938,'Index Volume'!$A:$A,0))</f>
        <v>7277689856</v>
      </c>
      <c r="C938" s="46">
        <f>INDEX('Index Volume'!C:C,MATCH(Index_New!$A938,'Index Volume'!$A:$A,0))</f>
        <v>319956000</v>
      </c>
      <c r="D938" s="46">
        <f>INDEX('Index Volume'!D:D,MATCH(Index_New!$A938,'Index Volume'!$A:$A,0))</f>
        <v>440572992</v>
      </c>
      <c r="E938" s="46">
        <f>INDEX('Index Volume'!E:E,MATCH(Index_New!$A938,'Index Volume'!$A:$A,0))</f>
        <v>209846000</v>
      </c>
      <c r="F938" s="46">
        <f>INDEX('Index Volume'!F:F,MATCH(Index_New!$A938,'Index Volume'!$A:$A,0))</f>
        <v>2287520000</v>
      </c>
      <c r="G938" s="46">
        <f>INDEX('Index Volume'!G:G,MATCH(Index_New!$A938,'Index Volume'!$A:$A,0))</f>
        <v>905811968</v>
      </c>
      <c r="H938" s="46">
        <f>INDEX('Index Volume'!H:H,MATCH(Index_New!$A938,'Index Volume'!$A:$A,0))</f>
        <v>41505800</v>
      </c>
      <c r="I938" s="46">
        <f>INDEX('Index Volume'!I:I,MATCH(Index_New!$A938,'Index Volume'!$A:$A,0))</f>
        <v>168768000</v>
      </c>
      <c r="J938" s="46">
        <f>INDEX('Index Volume'!J:J,MATCH(Index_New!$A938,'Index Volume'!$A:$A,0))</f>
        <v>1007480000</v>
      </c>
      <c r="K938" s="46">
        <f>INDEX('Index Volume'!K:K,MATCH(Index_New!$A938,'Index Volume'!$A:$A,0))</f>
        <v>107106000</v>
      </c>
      <c r="L938" s="46">
        <f>INDEX('Index Volume'!L:L,MATCH(Index_New!$A938,'Index Volume'!$A:$A,0))</f>
        <v>107505000</v>
      </c>
      <c r="M938" s="46">
        <f t="shared" si="221"/>
        <v>12873761616</v>
      </c>
      <c r="N938" s="1">
        <f t="shared" si="222"/>
        <v>12873761616</v>
      </c>
      <c r="O938" t="b">
        <f t="shared" si="223"/>
        <v>1</v>
      </c>
      <c r="Q938" s="7">
        <f t="shared" si="224"/>
        <v>0.53264761670825589</v>
      </c>
      <c r="R938" s="7">
        <f t="shared" si="225"/>
        <v>4.0504149559950464E-2</v>
      </c>
      <c r="S938" s="7">
        <f t="shared" si="226"/>
        <v>3.24181862252262E-2</v>
      </c>
      <c r="T938" s="7">
        <f t="shared" si="227"/>
        <v>2.971758723864816E-2</v>
      </c>
      <c r="U938" s="7">
        <f t="shared" si="228"/>
        <v>0.17301498452951961</v>
      </c>
      <c r="V938" s="7">
        <f t="shared" si="229"/>
        <v>6.7530286878923942E-2</v>
      </c>
      <c r="W938" s="7">
        <f t="shared" si="230"/>
        <v>3.9183626734590428E-3</v>
      </c>
      <c r="X938" s="7">
        <f t="shared" si="231"/>
        <v>4.8580504311290995E-3</v>
      </c>
      <c r="Y938" s="7">
        <f t="shared" si="232"/>
        <v>9.759309290687726E-2</v>
      </c>
      <c r="Z938" s="7">
        <f t="shared" si="233"/>
        <v>1.2278350690056977E-2</v>
      </c>
      <c r="AA938" s="7">
        <f t="shared" si="234"/>
        <v>5.5193321579533206E-3</v>
      </c>
      <c r="AC938" s="7">
        <f>IF(DAY($A938)=1,VLOOKUP($A938-1,$A$2:$L$1124,$Q$1,FALSE)/VLOOKUP($A938-1,$A$2:$N$1124,14,FALSE),AC937)</f>
        <v>0.53264761670825589</v>
      </c>
      <c r="AD938" s="7">
        <f>IF(DAY($A938)=1,VLOOKUP($A938-1,$A$2:$L$1124,$R$1,FALSE)/VLOOKUP($A938-1,$A$2:$N$1124,14,FALSE),AD937)</f>
        <v>4.0504149559950464E-2</v>
      </c>
      <c r="AE938" s="7">
        <f>IF(DAY($A938)=1,VLOOKUP($A938-1,$A$2:$L$1124,$S$1,FALSE)/VLOOKUP($A938-1,$A$2:$N$1124,14,FALSE),AE937)</f>
        <v>3.24181862252262E-2</v>
      </c>
      <c r="AF938" s="7">
        <f>IF(DAY($A938)=1,VLOOKUP($A938-1,$A$2:$L$1124,$T$1,FALSE)/VLOOKUP($A938-1,$A$2:$N$1124,14,FALSE),AF937)</f>
        <v>2.971758723864816E-2</v>
      </c>
      <c r="AG938" s="7">
        <f>IF(DAY($A938)=1,VLOOKUP($A938-1,$A$2:$L$1124,$U$1,FALSE)/VLOOKUP($A938-1,$A$2:$N$1124,14,FALSE),AG937)</f>
        <v>0.17301498452951961</v>
      </c>
      <c r="AH938" s="7">
        <f>IF(DAY($A938)=1,VLOOKUP($A938-1,$A$2:$L$1124,$V$1,FALSE)/VLOOKUP($A938-1,$A$2:$N$1124,14,FALSE),AH937)</f>
        <v>6.7530286878923942E-2</v>
      </c>
      <c r="AI938" s="7">
        <f>IF(DAY($A938)=1,VLOOKUP($A938-1,$A$2:$L$1124,$W$1,FALSE)/VLOOKUP($A938-1,$A$2:$N$1124,14,FALSE),AI937)</f>
        <v>3.9183626734590428E-3</v>
      </c>
      <c r="AJ938" s="7">
        <f>IF(DAY($A938)=1,VLOOKUP($A938-1,$A$2:$L$1124,$X$1,FALSE)/VLOOKUP($A938-1,$A$2:$N$1124,14,FALSE),AJ937)</f>
        <v>4.8580504311290995E-3</v>
      </c>
      <c r="AK938" s="7">
        <f>IF(DAY($A938)=1,VLOOKUP($A938-1,$A$2:$L$1124,$Y$1,FALSE)/VLOOKUP($A938-1,$A$2:$N$1124,14,FALSE),AK937)</f>
        <v>9.759309290687726E-2</v>
      </c>
      <c r="AL938" s="7">
        <f>IF(DAY($A938)=1,VLOOKUP($A938-1,$A$2:$L$1124,$Z$1,FALSE)/VLOOKUP($A938-1,$A$2:$N$1124,14,FALSE),AL937)</f>
        <v>1.2278350690056977E-2</v>
      </c>
      <c r="AM938" s="7">
        <f>IF(DAY($A938)=1,VLOOKUP($A938-1,$A$2:$L$1124,$AA$1,FALSE)/VLOOKUP($A938-1,$A$2:$N$1124,14,FALSE),AM937)</f>
        <v>5.5193321579533206E-3</v>
      </c>
      <c r="AO938" s="12">
        <f>VLOOKUP($A938,BTC!$A$1:$G$1853,5,FALSE)</f>
        <v>8424.27</v>
      </c>
      <c r="AP938" s="12">
        <f>VLOOKUP($A938,XRP!$A$1:$G$1853,5,FALSE)</f>
        <v>0.457623</v>
      </c>
      <c r="AQ938" s="12">
        <f>VLOOKUP($A938,LTC!$A$1:$G$1853,5,FALSE)</f>
        <v>89.29</v>
      </c>
      <c r="AR938" s="12">
        <f>VLOOKUP($A938,ETC!$A$1:$G$1853,5,FALSE)</f>
        <v>16.63</v>
      </c>
      <c r="AS938" s="12">
        <f>VLOOKUP($A938,ETH!$A$1:$G$1853,5,FALSE)</f>
        <v>479.37</v>
      </c>
      <c r="AT938" s="12">
        <f>VLOOKUP($A938,BCH!$A$1:$G$1853,5,FALSE)</f>
        <v>869.47</v>
      </c>
      <c r="AU938" s="12">
        <f>VLOOKUP($A938,XMR!$A$1:$G$1853,5,FALSE)</f>
        <v>147.4</v>
      </c>
      <c r="AV938" s="12">
        <f>VLOOKUP($A938,ZEC!$A$1:$G$1853,5,FALSE)</f>
        <v>223.29</v>
      </c>
      <c r="AW938" s="12">
        <f>VLOOKUP($A938,EOS!$A$1:$G$1853,5,FALSE)</f>
        <v>8.6</v>
      </c>
      <c r="AX938" s="12">
        <f>VLOOKUP($A938,DASH!$A$1:$G$1853,5,FALSE)</f>
        <v>254.18</v>
      </c>
      <c r="AY938" s="12">
        <f>VLOOKUP($A938,XLM!$A$1:$G$1853,5,FALSE)</f>
        <v>0.301456</v>
      </c>
      <c r="BA938" s="24">
        <v>1</v>
      </c>
      <c r="BB938" s="24">
        <v>1</v>
      </c>
      <c r="BC938" s="24">
        <v>1</v>
      </c>
      <c r="BD938" s="24">
        <v>1</v>
      </c>
      <c r="BE938" s="24">
        <v>1</v>
      </c>
      <c r="BF938" s="24">
        <v>1</v>
      </c>
      <c r="BG938" s="24">
        <v>1</v>
      </c>
      <c r="BH938" s="24">
        <v>1</v>
      </c>
      <c r="BI938" s="24">
        <v>1</v>
      </c>
      <c r="BJ938" s="24">
        <v>1</v>
      </c>
      <c r="BK938" s="24">
        <v>1</v>
      </c>
      <c r="BM938" s="19">
        <f>IF(SUM(BA937:BK937)=SUM(BA938:BK938),BM937,BM937*SUMPRODUCT(BA938:BK938,AO938:AY938,Q938:AA938)/SUMPRODUCT(BA937:BK937,AO938:AY938,AC938:AM938))</f>
        <v>0.8185351248056717</v>
      </c>
      <c r="BN938" s="26">
        <f>SUMPRODUCT(AO938:AY938,BA938:BK938,Q938:AA938)/BM938</f>
        <v>5666.0398612469498</v>
      </c>
      <c r="BO938">
        <f t="shared" si="235"/>
        <v>8424.27</v>
      </c>
    </row>
    <row r="939" spans="1:67" x14ac:dyDescent="0.75">
      <c r="A939" s="3">
        <v>43306</v>
      </c>
      <c r="B939" s="46">
        <f>INDEX('Index Volume'!B:B,MATCH(Index_New!$A939,'Index Volume'!$A:$A,0))</f>
        <v>5845400064</v>
      </c>
      <c r="C939" s="46">
        <f>INDEX('Index Volume'!C:C,MATCH(Index_New!$A939,'Index Volume'!$A:$A,0))</f>
        <v>255872000</v>
      </c>
      <c r="D939" s="46">
        <f>INDEX('Index Volume'!D:D,MATCH(Index_New!$A939,'Index Volume'!$A:$A,0))</f>
        <v>310156992</v>
      </c>
      <c r="E939" s="46">
        <f>INDEX('Index Volume'!E:E,MATCH(Index_New!$A939,'Index Volume'!$A:$A,0))</f>
        <v>165899008</v>
      </c>
      <c r="F939" s="46">
        <f>INDEX('Index Volume'!F:F,MATCH(Index_New!$A939,'Index Volume'!$A:$A,0))</f>
        <v>1930780032</v>
      </c>
      <c r="G939" s="46">
        <f>INDEX('Index Volume'!G:G,MATCH(Index_New!$A939,'Index Volume'!$A:$A,0))</f>
        <v>692334016</v>
      </c>
      <c r="H939" s="46">
        <f>INDEX('Index Volume'!H:H,MATCH(Index_New!$A939,'Index Volume'!$A:$A,0))</f>
        <v>32155300</v>
      </c>
      <c r="I939" s="46">
        <f>INDEX('Index Volume'!I:I,MATCH(Index_New!$A939,'Index Volume'!$A:$A,0))</f>
        <v>114760000</v>
      </c>
      <c r="J939" s="46">
        <f>INDEX('Index Volume'!J:J,MATCH(Index_New!$A939,'Index Volume'!$A:$A,0))</f>
        <v>835307008</v>
      </c>
      <c r="K939" s="46">
        <f>INDEX('Index Volume'!K:K,MATCH(Index_New!$A939,'Index Volume'!$A:$A,0))</f>
        <v>131916000</v>
      </c>
      <c r="L939" s="46">
        <f>INDEX('Index Volume'!L:L,MATCH(Index_New!$A939,'Index Volume'!$A:$A,0))</f>
        <v>180428000</v>
      </c>
      <c r="M939" s="46">
        <f t="shared" si="221"/>
        <v>10495008420</v>
      </c>
      <c r="N939" s="1">
        <f t="shared" si="222"/>
        <v>10495008420</v>
      </c>
      <c r="O939" t="b">
        <f t="shared" si="223"/>
        <v>1</v>
      </c>
      <c r="Q939" s="7">
        <f t="shared" si="224"/>
        <v>0.53264761670825589</v>
      </c>
      <c r="R939" s="7">
        <f t="shared" si="225"/>
        <v>4.0504149559950464E-2</v>
      </c>
      <c r="S939" s="7">
        <f t="shared" si="226"/>
        <v>3.24181862252262E-2</v>
      </c>
      <c r="T939" s="7">
        <f t="shared" si="227"/>
        <v>2.971758723864816E-2</v>
      </c>
      <c r="U939" s="7">
        <f t="shared" si="228"/>
        <v>0.17301498452951961</v>
      </c>
      <c r="V939" s="7">
        <f t="shared" si="229"/>
        <v>6.7530286878923942E-2</v>
      </c>
      <c r="W939" s="7">
        <f t="shared" si="230"/>
        <v>3.9183626734590428E-3</v>
      </c>
      <c r="X939" s="7">
        <f t="shared" si="231"/>
        <v>4.8580504311290995E-3</v>
      </c>
      <c r="Y939" s="7">
        <f t="shared" si="232"/>
        <v>9.759309290687726E-2</v>
      </c>
      <c r="Z939" s="7">
        <f t="shared" si="233"/>
        <v>1.2278350690056977E-2</v>
      </c>
      <c r="AA939" s="7">
        <f t="shared" si="234"/>
        <v>5.5193321579533206E-3</v>
      </c>
      <c r="AC939" s="7">
        <f>IF(DAY($A939)=1,VLOOKUP($A939-1,$A$2:$L$1124,$Q$1,FALSE)/VLOOKUP($A939-1,$A$2:$N$1124,14,FALSE),AC938)</f>
        <v>0.53264761670825589</v>
      </c>
      <c r="AD939" s="7">
        <f>IF(DAY($A939)=1,VLOOKUP($A939-1,$A$2:$L$1124,$R$1,FALSE)/VLOOKUP($A939-1,$A$2:$N$1124,14,FALSE),AD938)</f>
        <v>4.0504149559950464E-2</v>
      </c>
      <c r="AE939" s="7">
        <f>IF(DAY($A939)=1,VLOOKUP($A939-1,$A$2:$L$1124,$S$1,FALSE)/VLOOKUP($A939-1,$A$2:$N$1124,14,FALSE),AE938)</f>
        <v>3.24181862252262E-2</v>
      </c>
      <c r="AF939" s="7">
        <f>IF(DAY($A939)=1,VLOOKUP($A939-1,$A$2:$L$1124,$T$1,FALSE)/VLOOKUP($A939-1,$A$2:$N$1124,14,FALSE),AF938)</f>
        <v>2.971758723864816E-2</v>
      </c>
      <c r="AG939" s="7">
        <f>IF(DAY($A939)=1,VLOOKUP($A939-1,$A$2:$L$1124,$U$1,FALSE)/VLOOKUP($A939-1,$A$2:$N$1124,14,FALSE),AG938)</f>
        <v>0.17301498452951961</v>
      </c>
      <c r="AH939" s="7">
        <f>IF(DAY($A939)=1,VLOOKUP($A939-1,$A$2:$L$1124,$V$1,FALSE)/VLOOKUP($A939-1,$A$2:$N$1124,14,FALSE),AH938)</f>
        <v>6.7530286878923942E-2</v>
      </c>
      <c r="AI939" s="7">
        <f>IF(DAY($A939)=1,VLOOKUP($A939-1,$A$2:$L$1124,$W$1,FALSE)/VLOOKUP($A939-1,$A$2:$N$1124,14,FALSE),AI938)</f>
        <v>3.9183626734590428E-3</v>
      </c>
      <c r="AJ939" s="7">
        <f>IF(DAY($A939)=1,VLOOKUP($A939-1,$A$2:$L$1124,$X$1,FALSE)/VLOOKUP($A939-1,$A$2:$N$1124,14,FALSE),AJ938)</f>
        <v>4.8580504311290995E-3</v>
      </c>
      <c r="AK939" s="7">
        <f>IF(DAY($A939)=1,VLOOKUP($A939-1,$A$2:$L$1124,$Y$1,FALSE)/VLOOKUP($A939-1,$A$2:$N$1124,14,FALSE),AK938)</f>
        <v>9.759309290687726E-2</v>
      </c>
      <c r="AL939" s="7">
        <f>IF(DAY($A939)=1,VLOOKUP($A939-1,$A$2:$L$1124,$Z$1,FALSE)/VLOOKUP($A939-1,$A$2:$N$1124,14,FALSE),AL938)</f>
        <v>1.2278350690056977E-2</v>
      </c>
      <c r="AM939" s="7">
        <f>IF(DAY($A939)=1,VLOOKUP($A939-1,$A$2:$L$1124,$AA$1,FALSE)/VLOOKUP($A939-1,$A$2:$N$1124,14,FALSE),AM938)</f>
        <v>5.5193321579533206E-3</v>
      </c>
      <c r="AO939" s="12">
        <f>VLOOKUP($A939,BTC!$A$1:$G$1853,5,FALSE)</f>
        <v>8181.39</v>
      </c>
      <c r="AP939" s="12">
        <f>VLOOKUP($A939,XRP!$A$1:$G$1853,5,FALSE)</f>
        <v>0.45982899999999999</v>
      </c>
      <c r="AQ939" s="12">
        <f>VLOOKUP($A939,LTC!$A$1:$G$1853,5,FALSE)</f>
        <v>86.28</v>
      </c>
      <c r="AR939" s="12">
        <f>VLOOKUP($A939,ETC!$A$1:$G$1853,5,FALSE)</f>
        <v>16.5</v>
      </c>
      <c r="AS939" s="12">
        <f>VLOOKUP($A939,ETH!$A$1:$G$1853,5,FALSE)</f>
        <v>472.49</v>
      </c>
      <c r="AT939" s="12">
        <f>VLOOKUP($A939,BCH!$A$1:$G$1853,5,FALSE)</f>
        <v>831.46</v>
      </c>
      <c r="AU939" s="12">
        <f>VLOOKUP($A939,XMR!$A$1:$G$1853,5,FALSE)</f>
        <v>142.74</v>
      </c>
      <c r="AV939" s="12">
        <f>VLOOKUP($A939,ZEC!$A$1:$G$1853,5,FALSE)</f>
        <v>222.54</v>
      </c>
      <c r="AW939" s="12">
        <f>VLOOKUP($A939,EOS!$A$1:$G$1853,5,FALSE)</f>
        <v>8.51</v>
      </c>
      <c r="AX939" s="12">
        <f>VLOOKUP($A939,DASH!$A$1:$G$1853,5,FALSE)</f>
        <v>246.94</v>
      </c>
      <c r="AY939" s="12">
        <f>VLOOKUP($A939,XLM!$A$1:$G$1853,5,FALSE)</f>
        <v>0.331706</v>
      </c>
      <c r="BA939" s="24">
        <v>1</v>
      </c>
      <c r="BB939" s="24">
        <v>1</v>
      </c>
      <c r="BC939" s="24">
        <v>1</v>
      </c>
      <c r="BD939" s="24">
        <v>1</v>
      </c>
      <c r="BE939" s="24">
        <v>1</v>
      </c>
      <c r="BF939" s="24">
        <v>1</v>
      </c>
      <c r="BG939" s="24">
        <v>1</v>
      </c>
      <c r="BH939" s="24">
        <v>1</v>
      </c>
      <c r="BI939" s="24">
        <v>1</v>
      </c>
      <c r="BJ939" s="24">
        <v>1</v>
      </c>
      <c r="BK939" s="24">
        <v>1</v>
      </c>
      <c r="BM939" s="19">
        <f>IF(SUM(BA938:BK938)=SUM(BA939:BK939),BM938,BM938*SUMPRODUCT(BA939:BK939,AO939:AY939,Q939:AA939)/SUMPRODUCT(BA938:BK938,AO939:AY939,AC939:AM939))</f>
        <v>0.8185351248056717</v>
      </c>
      <c r="BN939" s="26">
        <f>SUMPRODUCT(AO939:AY939,BA939:BK939,Q939:AA939)/BM939</f>
        <v>5503.1300656095846</v>
      </c>
      <c r="BO939">
        <f t="shared" si="235"/>
        <v>8181.39</v>
      </c>
    </row>
    <row r="940" spans="1:67" x14ac:dyDescent="0.75">
      <c r="A940" s="4">
        <v>43307</v>
      </c>
      <c r="B940" s="46">
        <f>INDEX('Index Volume'!B:B,MATCH(Index_New!$A940,'Index Volume'!$A:$A,0))</f>
        <v>4899089920</v>
      </c>
      <c r="C940" s="46">
        <f>INDEX('Index Volume'!C:C,MATCH(Index_New!$A940,'Index Volume'!$A:$A,0))</f>
        <v>199587008</v>
      </c>
      <c r="D940" s="46">
        <f>INDEX('Index Volume'!D:D,MATCH(Index_New!$A940,'Index Volume'!$A:$A,0))</f>
        <v>286579008</v>
      </c>
      <c r="E940" s="46">
        <f>INDEX('Index Volume'!E:E,MATCH(Index_New!$A940,'Index Volume'!$A:$A,0))</f>
        <v>198975008</v>
      </c>
      <c r="F940" s="46">
        <f>INDEX('Index Volume'!F:F,MATCH(Index_New!$A940,'Index Volume'!$A:$A,0))</f>
        <v>1621560064</v>
      </c>
      <c r="G940" s="46">
        <f>INDEX('Index Volume'!G:G,MATCH(Index_New!$A940,'Index Volume'!$A:$A,0))</f>
        <v>597276992</v>
      </c>
      <c r="H940" s="46">
        <f>INDEX('Index Volume'!H:H,MATCH(Index_New!$A940,'Index Volume'!$A:$A,0))</f>
        <v>30321500</v>
      </c>
      <c r="I940" s="46">
        <f>INDEX('Index Volume'!I:I,MATCH(Index_New!$A940,'Index Volume'!$A:$A,0))</f>
        <v>123371000</v>
      </c>
      <c r="J940" s="46">
        <f>INDEX('Index Volume'!J:J,MATCH(Index_New!$A940,'Index Volume'!$A:$A,0))</f>
        <v>644028992</v>
      </c>
      <c r="K940" s="46">
        <f>INDEX('Index Volume'!K:K,MATCH(Index_New!$A940,'Index Volume'!$A:$A,0))</f>
        <v>130621000</v>
      </c>
      <c r="L940" s="46">
        <f>INDEX('Index Volume'!L:L,MATCH(Index_New!$A940,'Index Volume'!$A:$A,0))</f>
        <v>173806000</v>
      </c>
      <c r="M940" s="46">
        <f t="shared" si="221"/>
        <v>8905216492</v>
      </c>
      <c r="N940" s="1">
        <f t="shared" si="222"/>
        <v>8905216492</v>
      </c>
      <c r="O940" t="b">
        <f t="shared" si="223"/>
        <v>1</v>
      </c>
      <c r="Q940" s="7">
        <f t="shared" si="224"/>
        <v>0.53264761670825589</v>
      </c>
      <c r="R940" s="7">
        <f t="shared" si="225"/>
        <v>4.0504149559950464E-2</v>
      </c>
      <c r="S940" s="7">
        <f t="shared" si="226"/>
        <v>3.24181862252262E-2</v>
      </c>
      <c r="T940" s="7">
        <f t="shared" si="227"/>
        <v>2.971758723864816E-2</v>
      </c>
      <c r="U940" s="7">
        <f t="shared" si="228"/>
        <v>0.17301498452951961</v>
      </c>
      <c r="V940" s="7">
        <f t="shared" si="229"/>
        <v>6.7530286878923942E-2</v>
      </c>
      <c r="W940" s="7">
        <f t="shared" si="230"/>
        <v>3.9183626734590428E-3</v>
      </c>
      <c r="X940" s="7">
        <f t="shared" si="231"/>
        <v>4.8580504311290995E-3</v>
      </c>
      <c r="Y940" s="7">
        <f t="shared" si="232"/>
        <v>9.759309290687726E-2</v>
      </c>
      <c r="Z940" s="7">
        <f t="shared" si="233"/>
        <v>1.2278350690056977E-2</v>
      </c>
      <c r="AA940" s="7">
        <f t="shared" si="234"/>
        <v>5.5193321579533206E-3</v>
      </c>
      <c r="AC940" s="7">
        <f>IF(DAY($A940)=1,VLOOKUP($A940-1,$A$2:$L$1124,$Q$1,FALSE)/VLOOKUP($A940-1,$A$2:$N$1124,14,FALSE),AC939)</f>
        <v>0.53264761670825589</v>
      </c>
      <c r="AD940" s="7">
        <f>IF(DAY($A940)=1,VLOOKUP($A940-1,$A$2:$L$1124,$R$1,FALSE)/VLOOKUP($A940-1,$A$2:$N$1124,14,FALSE),AD939)</f>
        <v>4.0504149559950464E-2</v>
      </c>
      <c r="AE940" s="7">
        <f>IF(DAY($A940)=1,VLOOKUP($A940-1,$A$2:$L$1124,$S$1,FALSE)/VLOOKUP($A940-1,$A$2:$N$1124,14,FALSE),AE939)</f>
        <v>3.24181862252262E-2</v>
      </c>
      <c r="AF940" s="7">
        <f>IF(DAY($A940)=1,VLOOKUP($A940-1,$A$2:$L$1124,$T$1,FALSE)/VLOOKUP($A940-1,$A$2:$N$1124,14,FALSE),AF939)</f>
        <v>2.971758723864816E-2</v>
      </c>
      <c r="AG940" s="7">
        <f>IF(DAY($A940)=1,VLOOKUP($A940-1,$A$2:$L$1124,$U$1,FALSE)/VLOOKUP($A940-1,$A$2:$N$1124,14,FALSE),AG939)</f>
        <v>0.17301498452951961</v>
      </c>
      <c r="AH940" s="7">
        <f>IF(DAY($A940)=1,VLOOKUP($A940-1,$A$2:$L$1124,$V$1,FALSE)/VLOOKUP($A940-1,$A$2:$N$1124,14,FALSE),AH939)</f>
        <v>6.7530286878923942E-2</v>
      </c>
      <c r="AI940" s="7">
        <f>IF(DAY($A940)=1,VLOOKUP($A940-1,$A$2:$L$1124,$W$1,FALSE)/VLOOKUP($A940-1,$A$2:$N$1124,14,FALSE),AI939)</f>
        <v>3.9183626734590428E-3</v>
      </c>
      <c r="AJ940" s="7">
        <f>IF(DAY($A940)=1,VLOOKUP($A940-1,$A$2:$L$1124,$X$1,FALSE)/VLOOKUP($A940-1,$A$2:$N$1124,14,FALSE),AJ939)</f>
        <v>4.8580504311290995E-3</v>
      </c>
      <c r="AK940" s="7">
        <f>IF(DAY($A940)=1,VLOOKUP($A940-1,$A$2:$L$1124,$Y$1,FALSE)/VLOOKUP($A940-1,$A$2:$N$1124,14,FALSE),AK939)</f>
        <v>9.759309290687726E-2</v>
      </c>
      <c r="AL940" s="7">
        <f>IF(DAY($A940)=1,VLOOKUP($A940-1,$A$2:$L$1124,$Z$1,FALSE)/VLOOKUP($A940-1,$A$2:$N$1124,14,FALSE),AL939)</f>
        <v>1.2278350690056977E-2</v>
      </c>
      <c r="AM940" s="7">
        <f>IF(DAY($A940)=1,VLOOKUP($A940-1,$A$2:$L$1124,$AA$1,FALSE)/VLOOKUP($A940-1,$A$2:$N$1124,14,FALSE),AM939)</f>
        <v>5.5193321579533206E-3</v>
      </c>
      <c r="AO940" s="12">
        <f>VLOOKUP($A940,BTC!$A$1:$G$1853,5,FALSE)</f>
        <v>7951.58</v>
      </c>
      <c r="AP940" s="12">
        <f>VLOOKUP($A940,XRP!$A$1:$G$1853,5,FALSE)</f>
        <v>0.44991999999999999</v>
      </c>
      <c r="AQ940" s="12">
        <f>VLOOKUP($A940,LTC!$A$1:$G$1853,5,FALSE)</f>
        <v>84.03</v>
      </c>
      <c r="AR940" s="12">
        <f>VLOOKUP($A940,ETC!$A$1:$G$1853,5,FALSE)</f>
        <v>16.72</v>
      </c>
      <c r="AS940" s="12">
        <f>VLOOKUP($A940,ETH!$A$1:$G$1853,5,FALSE)</f>
        <v>464.04</v>
      </c>
      <c r="AT940" s="12">
        <f>VLOOKUP($A940,BCH!$A$1:$G$1853,5,FALSE)</f>
        <v>806.18</v>
      </c>
      <c r="AU940" s="12">
        <f>VLOOKUP($A940,XMR!$A$1:$G$1853,5,FALSE)</f>
        <v>136.81</v>
      </c>
      <c r="AV940" s="12">
        <f>VLOOKUP($A940,ZEC!$A$1:$G$1853,5,FALSE)</f>
        <v>221.12</v>
      </c>
      <c r="AW940" s="12">
        <f>VLOOKUP($A940,EOS!$A$1:$G$1853,5,FALSE)</f>
        <v>8.32</v>
      </c>
      <c r="AX940" s="12">
        <f>VLOOKUP($A940,DASH!$A$1:$G$1853,5,FALSE)</f>
        <v>241.9</v>
      </c>
      <c r="AY940" s="12">
        <f>VLOOKUP($A940,XLM!$A$1:$G$1853,5,FALSE)</f>
        <v>0.30955199999999999</v>
      </c>
      <c r="BA940" s="24">
        <v>1</v>
      </c>
      <c r="BB940" s="24">
        <v>1</v>
      </c>
      <c r="BC940" s="24">
        <v>1</v>
      </c>
      <c r="BD940" s="24">
        <v>1</v>
      </c>
      <c r="BE940" s="24">
        <v>1</v>
      </c>
      <c r="BF940" s="24">
        <v>1</v>
      </c>
      <c r="BG940" s="24">
        <v>1</v>
      </c>
      <c r="BH940" s="24">
        <v>1</v>
      </c>
      <c r="BI940" s="24">
        <v>1</v>
      </c>
      <c r="BJ940" s="24">
        <v>1</v>
      </c>
      <c r="BK940" s="24">
        <v>1</v>
      </c>
      <c r="BM940" s="19">
        <f>IF(SUM(BA939:BK939)=SUM(BA940:BK940),BM939,BM939*SUMPRODUCT(BA940:BK940,AO940:AY940,Q940:AA940)/SUMPRODUCT(BA939:BK939,AO940:AY940,AC940:AM940))</f>
        <v>0.8185351248056717</v>
      </c>
      <c r="BN940" s="26">
        <f>SUMPRODUCT(AO940:AY940,BA940:BK940,Q940:AA940)/BM940</f>
        <v>5349.4966125854817</v>
      </c>
      <c r="BO940">
        <f t="shared" si="235"/>
        <v>7951.58</v>
      </c>
    </row>
    <row r="941" spans="1:67" x14ac:dyDescent="0.75">
      <c r="A941" s="3">
        <v>43308</v>
      </c>
      <c r="B941" s="46">
        <f>INDEX('Index Volume'!B:B,MATCH(Index_New!$A941,'Index Volume'!$A:$A,0))</f>
        <v>5195879936</v>
      </c>
      <c r="C941" s="46">
        <f>INDEX('Index Volume'!C:C,MATCH(Index_New!$A941,'Index Volume'!$A:$A,0))</f>
        <v>203720992</v>
      </c>
      <c r="D941" s="46">
        <f>INDEX('Index Volume'!D:D,MATCH(Index_New!$A941,'Index Volume'!$A:$A,0))</f>
        <v>358798016</v>
      </c>
      <c r="E941" s="46">
        <f>INDEX('Index Volume'!E:E,MATCH(Index_New!$A941,'Index Volume'!$A:$A,0))</f>
        <v>169216992</v>
      </c>
      <c r="F941" s="46">
        <f>INDEX('Index Volume'!F:F,MATCH(Index_New!$A941,'Index Volume'!$A:$A,0))</f>
        <v>1734259968</v>
      </c>
      <c r="G941" s="46">
        <f>INDEX('Index Volume'!G:G,MATCH(Index_New!$A941,'Index Volume'!$A:$A,0))</f>
        <v>589747968</v>
      </c>
      <c r="H941" s="46">
        <f>INDEX('Index Volume'!H:H,MATCH(Index_New!$A941,'Index Volume'!$A:$A,0))</f>
        <v>27555400</v>
      </c>
      <c r="I941" s="46">
        <f>INDEX('Index Volume'!I:I,MATCH(Index_New!$A941,'Index Volume'!$A:$A,0))</f>
        <v>118509000</v>
      </c>
      <c r="J941" s="46">
        <f>INDEX('Index Volume'!J:J,MATCH(Index_New!$A941,'Index Volume'!$A:$A,0))</f>
        <v>694945984</v>
      </c>
      <c r="K941" s="46">
        <f>INDEX('Index Volume'!K:K,MATCH(Index_New!$A941,'Index Volume'!$A:$A,0))</f>
        <v>111515000</v>
      </c>
      <c r="L941" s="46">
        <f>INDEX('Index Volume'!L:L,MATCH(Index_New!$A941,'Index Volume'!$A:$A,0))</f>
        <v>109249000</v>
      </c>
      <c r="M941" s="46">
        <f t="shared" si="221"/>
        <v>9313398256</v>
      </c>
      <c r="N941" s="1">
        <f t="shared" si="222"/>
        <v>9313398256</v>
      </c>
      <c r="O941" t="b">
        <f t="shared" si="223"/>
        <v>1</v>
      </c>
      <c r="Q941" s="7">
        <f t="shared" si="224"/>
        <v>0.53264761670825589</v>
      </c>
      <c r="R941" s="7">
        <f t="shared" si="225"/>
        <v>4.0504149559950464E-2</v>
      </c>
      <c r="S941" s="7">
        <f t="shared" si="226"/>
        <v>3.24181862252262E-2</v>
      </c>
      <c r="T941" s="7">
        <f t="shared" si="227"/>
        <v>2.971758723864816E-2</v>
      </c>
      <c r="U941" s="7">
        <f t="shared" si="228"/>
        <v>0.17301498452951961</v>
      </c>
      <c r="V941" s="7">
        <f t="shared" si="229"/>
        <v>6.7530286878923942E-2</v>
      </c>
      <c r="W941" s="7">
        <f t="shared" si="230"/>
        <v>3.9183626734590428E-3</v>
      </c>
      <c r="X941" s="7">
        <f t="shared" si="231"/>
        <v>4.8580504311290995E-3</v>
      </c>
      <c r="Y941" s="7">
        <f t="shared" si="232"/>
        <v>9.759309290687726E-2</v>
      </c>
      <c r="Z941" s="7">
        <f t="shared" si="233"/>
        <v>1.2278350690056977E-2</v>
      </c>
      <c r="AA941" s="7">
        <f t="shared" si="234"/>
        <v>5.5193321579533206E-3</v>
      </c>
      <c r="AC941" s="7">
        <f>IF(DAY($A941)=1,VLOOKUP($A941-1,$A$2:$L$1124,$Q$1,FALSE)/VLOOKUP($A941-1,$A$2:$N$1124,14,FALSE),AC940)</f>
        <v>0.53264761670825589</v>
      </c>
      <c r="AD941" s="7">
        <f>IF(DAY($A941)=1,VLOOKUP($A941-1,$A$2:$L$1124,$R$1,FALSE)/VLOOKUP($A941-1,$A$2:$N$1124,14,FALSE),AD940)</f>
        <v>4.0504149559950464E-2</v>
      </c>
      <c r="AE941" s="7">
        <f>IF(DAY($A941)=1,VLOOKUP($A941-1,$A$2:$L$1124,$S$1,FALSE)/VLOOKUP($A941-1,$A$2:$N$1124,14,FALSE),AE940)</f>
        <v>3.24181862252262E-2</v>
      </c>
      <c r="AF941" s="7">
        <f>IF(DAY($A941)=1,VLOOKUP($A941-1,$A$2:$L$1124,$T$1,FALSE)/VLOOKUP($A941-1,$A$2:$N$1124,14,FALSE),AF940)</f>
        <v>2.971758723864816E-2</v>
      </c>
      <c r="AG941" s="7">
        <f>IF(DAY($A941)=1,VLOOKUP($A941-1,$A$2:$L$1124,$U$1,FALSE)/VLOOKUP($A941-1,$A$2:$N$1124,14,FALSE),AG940)</f>
        <v>0.17301498452951961</v>
      </c>
      <c r="AH941" s="7">
        <f>IF(DAY($A941)=1,VLOOKUP($A941-1,$A$2:$L$1124,$V$1,FALSE)/VLOOKUP($A941-1,$A$2:$N$1124,14,FALSE),AH940)</f>
        <v>6.7530286878923942E-2</v>
      </c>
      <c r="AI941" s="7">
        <f>IF(DAY($A941)=1,VLOOKUP($A941-1,$A$2:$L$1124,$W$1,FALSE)/VLOOKUP($A941-1,$A$2:$N$1124,14,FALSE),AI940)</f>
        <v>3.9183626734590428E-3</v>
      </c>
      <c r="AJ941" s="7">
        <f>IF(DAY($A941)=1,VLOOKUP($A941-1,$A$2:$L$1124,$X$1,FALSE)/VLOOKUP($A941-1,$A$2:$N$1124,14,FALSE),AJ940)</f>
        <v>4.8580504311290995E-3</v>
      </c>
      <c r="AK941" s="7">
        <f>IF(DAY($A941)=1,VLOOKUP($A941-1,$A$2:$L$1124,$Y$1,FALSE)/VLOOKUP($A941-1,$A$2:$N$1124,14,FALSE),AK940)</f>
        <v>9.759309290687726E-2</v>
      </c>
      <c r="AL941" s="7">
        <f>IF(DAY($A941)=1,VLOOKUP($A941-1,$A$2:$L$1124,$Z$1,FALSE)/VLOOKUP($A941-1,$A$2:$N$1124,14,FALSE),AL940)</f>
        <v>1.2278350690056977E-2</v>
      </c>
      <c r="AM941" s="7">
        <f>IF(DAY($A941)=1,VLOOKUP($A941-1,$A$2:$L$1124,$AA$1,FALSE)/VLOOKUP($A941-1,$A$2:$N$1124,14,FALSE),AM940)</f>
        <v>5.5193321579533206E-3</v>
      </c>
      <c r="AO941" s="12">
        <f>VLOOKUP($A941,BTC!$A$1:$G$1853,5,FALSE)</f>
        <v>8165.01</v>
      </c>
      <c r="AP941" s="12">
        <f>VLOOKUP($A941,XRP!$A$1:$G$1853,5,FALSE)</f>
        <v>0.45363500000000001</v>
      </c>
      <c r="AQ941" s="12">
        <f>VLOOKUP($A941,LTC!$A$1:$G$1853,5,FALSE)</f>
        <v>84.46</v>
      </c>
      <c r="AR941" s="12">
        <f>VLOOKUP($A941,ETC!$A$1:$G$1853,5,FALSE)</f>
        <v>16.95</v>
      </c>
      <c r="AS941" s="12">
        <f>VLOOKUP($A941,ETH!$A$1:$G$1853,5,FALSE)</f>
        <v>469.67</v>
      </c>
      <c r="AT941" s="12">
        <f>VLOOKUP($A941,BCH!$A$1:$G$1853,5,FALSE)</f>
        <v>819.39</v>
      </c>
      <c r="AU941" s="12">
        <f>VLOOKUP($A941,XMR!$A$1:$G$1853,5,FALSE)</f>
        <v>140.06</v>
      </c>
      <c r="AV941" s="12">
        <f>VLOOKUP($A941,ZEC!$A$1:$G$1853,5,FALSE)</f>
        <v>221.03</v>
      </c>
      <c r="AW941" s="12">
        <f>VLOOKUP($A941,EOS!$A$1:$G$1853,5,FALSE)</f>
        <v>8.41</v>
      </c>
      <c r="AX941" s="12">
        <f>VLOOKUP($A941,DASH!$A$1:$G$1853,5,FALSE)</f>
        <v>243.93</v>
      </c>
      <c r="AY941" s="12">
        <f>VLOOKUP($A941,XLM!$A$1:$G$1853,5,FALSE)</f>
        <v>0.316882</v>
      </c>
      <c r="BA941" s="24">
        <v>1</v>
      </c>
      <c r="BB941" s="24">
        <v>1</v>
      </c>
      <c r="BC941" s="24">
        <v>1</v>
      </c>
      <c r="BD941" s="24">
        <v>1</v>
      </c>
      <c r="BE941" s="24">
        <v>1</v>
      </c>
      <c r="BF941" s="24">
        <v>1</v>
      </c>
      <c r="BG941" s="24">
        <v>1</v>
      </c>
      <c r="BH941" s="24">
        <v>1</v>
      </c>
      <c r="BI941" s="24">
        <v>1</v>
      </c>
      <c r="BJ941" s="24">
        <v>1</v>
      </c>
      <c r="BK941" s="24">
        <v>1</v>
      </c>
      <c r="BM941" s="19">
        <f>IF(SUM(BA940:BK940)=SUM(BA941:BK941),BM940,BM940*SUMPRODUCT(BA941:BK941,AO941:AY941,Q941:AA941)/SUMPRODUCT(BA940:BK940,AO941:AY941,AC941:AM941))</f>
        <v>0.8185351248056717</v>
      </c>
      <c r="BN941" s="26">
        <f>SUMPRODUCT(AO941:AY941,BA941:BK941,Q941:AA941)/BM941</f>
        <v>5490.7441882386775</v>
      </c>
      <c r="BO941">
        <f t="shared" si="235"/>
        <v>8165.01</v>
      </c>
    </row>
    <row r="942" spans="1:67" x14ac:dyDescent="0.75">
      <c r="A942" s="4">
        <v>43309</v>
      </c>
      <c r="B942" s="46">
        <f>INDEX('Index Volume'!B:B,MATCH(Index_New!$A942,'Index Volume'!$A:$A,0))</f>
        <v>3988750080</v>
      </c>
      <c r="C942" s="46">
        <f>INDEX('Index Volume'!C:C,MATCH(Index_New!$A942,'Index Volume'!$A:$A,0))</f>
        <v>157346000</v>
      </c>
      <c r="D942" s="46">
        <f>INDEX('Index Volume'!D:D,MATCH(Index_New!$A942,'Index Volume'!$A:$A,0))</f>
        <v>279804992</v>
      </c>
      <c r="E942" s="46">
        <f>INDEX('Index Volume'!E:E,MATCH(Index_New!$A942,'Index Volume'!$A:$A,0))</f>
        <v>139036000</v>
      </c>
      <c r="F942" s="46">
        <f>INDEX('Index Volume'!F:F,MATCH(Index_New!$A942,'Index Volume'!$A:$A,0))</f>
        <v>1531890048</v>
      </c>
      <c r="G942" s="46">
        <f>INDEX('Index Volume'!G:G,MATCH(Index_New!$A942,'Index Volume'!$A:$A,0))</f>
        <v>525351008</v>
      </c>
      <c r="H942" s="46">
        <f>INDEX('Index Volume'!H:H,MATCH(Index_New!$A942,'Index Volume'!$A:$A,0))</f>
        <v>23366000</v>
      </c>
      <c r="I942" s="46">
        <f>INDEX('Index Volume'!I:I,MATCH(Index_New!$A942,'Index Volume'!$A:$A,0))</f>
        <v>127041000</v>
      </c>
      <c r="J942" s="46">
        <f>INDEX('Index Volume'!J:J,MATCH(Index_New!$A942,'Index Volume'!$A:$A,0))</f>
        <v>527104000</v>
      </c>
      <c r="K942" s="46">
        <f>INDEX('Index Volume'!K:K,MATCH(Index_New!$A942,'Index Volume'!$A:$A,0))</f>
        <v>94602704</v>
      </c>
      <c r="L942" s="46">
        <f>INDEX('Index Volume'!L:L,MATCH(Index_New!$A942,'Index Volume'!$A:$A,0))</f>
        <v>72393904</v>
      </c>
      <c r="M942" s="46">
        <f t="shared" si="221"/>
        <v>7466685736</v>
      </c>
      <c r="N942" s="1">
        <f t="shared" si="222"/>
        <v>7466685736</v>
      </c>
      <c r="O942" t="b">
        <f t="shared" si="223"/>
        <v>1</v>
      </c>
      <c r="Q942" s="7">
        <f t="shared" si="224"/>
        <v>0.53264761670825589</v>
      </c>
      <c r="R942" s="7">
        <f t="shared" si="225"/>
        <v>4.0504149559950464E-2</v>
      </c>
      <c r="S942" s="7">
        <f t="shared" si="226"/>
        <v>3.24181862252262E-2</v>
      </c>
      <c r="T942" s="7">
        <f t="shared" si="227"/>
        <v>2.971758723864816E-2</v>
      </c>
      <c r="U942" s="7">
        <f t="shared" si="228"/>
        <v>0.17301498452951961</v>
      </c>
      <c r="V942" s="7">
        <f t="shared" si="229"/>
        <v>6.7530286878923942E-2</v>
      </c>
      <c r="W942" s="7">
        <f t="shared" si="230"/>
        <v>3.9183626734590428E-3</v>
      </c>
      <c r="X942" s="7">
        <f t="shared" si="231"/>
        <v>4.8580504311290995E-3</v>
      </c>
      <c r="Y942" s="7">
        <f t="shared" si="232"/>
        <v>9.759309290687726E-2</v>
      </c>
      <c r="Z942" s="7">
        <f t="shared" si="233"/>
        <v>1.2278350690056977E-2</v>
      </c>
      <c r="AA942" s="7">
        <f t="shared" si="234"/>
        <v>5.5193321579533206E-3</v>
      </c>
      <c r="AC942" s="7">
        <f>IF(DAY($A942)=1,VLOOKUP($A942-1,$A$2:$L$1124,$Q$1,FALSE)/VLOOKUP($A942-1,$A$2:$N$1124,14,FALSE),AC941)</f>
        <v>0.53264761670825589</v>
      </c>
      <c r="AD942" s="7">
        <f>IF(DAY($A942)=1,VLOOKUP($A942-1,$A$2:$L$1124,$R$1,FALSE)/VLOOKUP($A942-1,$A$2:$N$1124,14,FALSE),AD941)</f>
        <v>4.0504149559950464E-2</v>
      </c>
      <c r="AE942" s="7">
        <f>IF(DAY($A942)=1,VLOOKUP($A942-1,$A$2:$L$1124,$S$1,FALSE)/VLOOKUP($A942-1,$A$2:$N$1124,14,FALSE),AE941)</f>
        <v>3.24181862252262E-2</v>
      </c>
      <c r="AF942" s="7">
        <f>IF(DAY($A942)=1,VLOOKUP($A942-1,$A$2:$L$1124,$T$1,FALSE)/VLOOKUP($A942-1,$A$2:$N$1124,14,FALSE),AF941)</f>
        <v>2.971758723864816E-2</v>
      </c>
      <c r="AG942" s="7">
        <f>IF(DAY($A942)=1,VLOOKUP($A942-1,$A$2:$L$1124,$U$1,FALSE)/VLOOKUP($A942-1,$A$2:$N$1124,14,FALSE),AG941)</f>
        <v>0.17301498452951961</v>
      </c>
      <c r="AH942" s="7">
        <f>IF(DAY($A942)=1,VLOOKUP($A942-1,$A$2:$L$1124,$V$1,FALSE)/VLOOKUP($A942-1,$A$2:$N$1124,14,FALSE),AH941)</f>
        <v>6.7530286878923942E-2</v>
      </c>
      <c r="AI942" s="7">
        <f>IF(DAY($A942)=1,VLOOKUP($A942-1,$A$2:$L$1124,$W$1,FALSE)/VLOOKUP($A942-1,$A$2:$N$1124,14,FALSE),AI941)</f>
        <v>3.9183626734590428E-3</v>
      </c>
      <c r="AJ942" s="7">
        <f>IF(DAY($A942)=1,VLOOKUP($A942-1,$A$2:$L$1124,$X$1,FALSE)/VLOOKUP($A942-1,$A$2:$N$1124,14,FALSE),AJ941)</f>
        <v>4.8580504311290995E-3</v>
      </c>
      <c r="AK942" s="7">
        <f>IF(DAY($A942)=1,VLOOKUP($A942-1,$A$2:$L$1124,$Y$1,FALSE)/VLOOKUP($A942-1,$A$2:$N$1124,14,FALSE),AK941)</f>
        <v>9.759309290687726E-2</v>
      </c>
      <c r="AL942" s="7">
        <f>IF(DAY($A942)=1,VLOOKUP($A942-1,$A$2:$L$1124,$Z$1,FALSE)/VLOOKUP($A942-1,$A$2:$N$1124,14,FALSE),AL941)</f>
        <v>1.2278350690056977E-2</v>
      </c>
      <c r="AM942" s="7">
        <f>IF(DAY($A942)=1,VLOOKUP($A942-1,$A$2:$L$1124,$AA$1,FALSE)/VLOOKUP($A942-1,$A$2:$N$1124,14,FALSE),AM941)</f>
        <v>5.5193321579533206E-3</v>
      </c>
      <c r="AO942" s="12">
        <f>VLOOKUP($A942,BTC!$A$1:$G$1853,5,FALSE)</f>
        <v>8192.15</v>
      </c>
      <c r="AP942" s="12">
        <f>VLOOKUP($A942,XRP!$A$1:$G$1853,5,FALSE)</f>
        <v>0.45366699999999999</v>
      </c>
      <c r="AQ942" s="12">
        <f>VLOOKUP($A942,LTC!$A$1:$G$1853,5,FALSE)</f>
        <v>83.62</v>
      </c>
      <c r="AR942" s="12">
        <f>VLOOKUP($A942,ETC!$A$1:$G$1853,5,FALSE)</f>
        <v>16.95</v>
      </c>
      <c r="AS942" s="12">
        <f>VLOOKUP($A942,ETH!$A$1:$G$1853,5,FALSE)</f>
        <v>466.9</v>
      </c>
      <c r="AT942" s="12">
        <f>VLOOKUP($A942,BCH!$A$1:$G$1853,5,FALSE)</f>
        <v>818.83</v>
      </c>
      <c r="AU942" s="12">
        <f>VLOOKUP($A942,XMR!$A$1:$G$1853,5,FALSE)</f>
        <v>139.4</v>
      </c>
      <c r="AV942" s="12">
        <f>VLOOKUP($A942,ZEC!$A$1:$G$1853,5,FALSE)</f>
        <v>220.3</v>
      </c>
      <c r="AW942" s="12">
        <f>VLOOKUP($A942,EOS!$A$1:$G$1853,5,FALSE)</f>
        <v>8.32</v>
      </c>
      <c r="AX942" s="12">
        <f>VLOOKUP($A942,DASH!$A$1:$G$1853,5,FALSE)</f>
        <v>241.03</v>
      </c>
      <c r="AY942" s="12">
        <f>VLOOKUP($A942,XLM!$A$1:$G$1853,5,FALSE)</f>
        <v>0.31522899999999998</v>
      </c>
      <c r="BA942" s="24">
        <v>1</v>
      </c>
      <c r="BB942" s="24">
        <v>1</v>
      </c>
      <c r="BC942" s="24">
        <v>1</v>
      </c>
      <c r="BD942" s="24">
        <v>1</v>
      </c>
      <c r="BE942" s="24">
        <v>1</v>
      </c>
      <c r="BF942" s="24">
        <v>1</v>
      </c>
      <c r="BG942" s="24">
        <v>1</v>
      </c>
      <c r="BH942" s="24">
        <v>1</v>
      </c>
      <c r="BI942" s="24">
        <v>1</v>
      </c>
      <c r="BJ942" s="24">
        <v>1</v>
      </c>
      <c r="BK942" s="24">
        <v>1</v>
      </c>
      <c r="BM942" s="19">
        <f>IF(SUM(BA941:BK941)=SUM(BA942:BK942),BM941,BM941*SUMPRODUCT(BA942:BK942,AO942:AY942,Q942:AA942)/SUMPRODUCT(BA941:BK941,AO942:AY942,AC942:AM942))</f>
        <v>0.8185351248056717</v>
      </c>
      <c r="BN942" s="26">
        <f>SUMPRODUCT(AO942:AY942,BA942:BK942,Q942:AA942)/BM942</f>
        <v>5507.6783737541227</v>
      </c>
      <c r="BO942">
        <f t="shared" si="235"/>
        <v>8192.15</v>
      </c>
    </row>
    <row r="943" spans="1:67" x14ac:dyDescent="0.75">
      <c r="A943" s="3">
        <v>43310</v>
      </c>
      <c r="B943" s="46">
        <f>INDEX('Index Volume'!B:B,MATCH(Index_New!$A943,'Index Volume'!$A:$A,0))</f>
        <v>4107190016</v>
      </c>
      <c r="C943" s="46">
        <f>INDEX('Index Volume'!C:C,MATCH(Index_New!$A943,'Index Volume'!$A:$A,0))</f>
        <v>191966000</v>
      </c>
      <c r="D943" s="46">
        <f>INDEX('Index Volume'!D:D,MATCH(Index_New!$A943,'Index Volume'!$A:$A,0))</f>
        <v>276696000</v>
      </c>
      <c r="E943" s="46">
        <f>INDEX('Index Volume'!E:E,MATCH(Index_New!$A943,'Index Volume'!$A:$A,0))</f>
        <v>154180000</v>
      </c>
      <c r="F943" s="46">
        <f>INDEX('Index Volume'!F:F,MATCH(Index_New!$A943,'Index Volume'!$A:$A,0))</f>
        <v>1631910016</v>
      </c>
      <c r="G943" s="46">
        <f>INDEX('Index Volume'!G:G,MATCH(Index_New!$A943,'Index Volume'!$A:$A,0))</f>
        <v>565436032</v>
      </c>
      <c r="H943" s="46">
        <f>INDEX('Index Volume'!H:H,MATCH(Index_New!$A943,'Index Volume'!$A:$A,0))</f>
        <v>29691600</v>
      </c>
      <c r="I943" s="46">
        <f>INDEX('Index Volume'!I:I,MATCH(Index_New!$A943,'Index Volume'!$A:$A,0))</f>
        <v>152800992</v>
      </c>
      <c r="J943" s="46">
        <f>INDEX('Index Volume'!J:J,MATCH(Index_New!$A943,'Index Volume'!$A:$A,0))</f>
        <v>615336000</v>
      </c>
      <c r="K943" s="46">
        <f>INDEX('Index Volume'!K:K,MATCH(Index_New!$A943,'Index Volume'!$A:$A,0))</f>
        <v>64928800</v>
      </c>
      <c r="L943" s="46">
        <f>INDEX('Index Volume'!L:L,MATCH(Index_New!$A943,'Index Volume'!$A:$A,0))</f>
        <v>69073696</v>
      </c>
      <c r="M943" s="46">
        <f t="shared" si="221"/>
        <v>7859209152</v>
      </c>
      <c r="N943" s="1">
        <f t="shared" si="222"/>
        <v>7859209152</v>
      </c>
      <c r="O943" t="b">
        <f t="shared" si="223"/>
        <v>1</v>
      </c>
      <c r="Q943" s="7">
        <f t="shared" si="224"/>
        <v>0.53264761670825589</v>
      </c>
      <c r="R943" s="7">
        <f t="shared" si="225"/>
        <v>4.0504149559950464E-2</v>
      </c>
      <c r="S943" s="7">
        <f t="shared" si="226"/>
        <v>3.24181862252262E-2</v>
      </c>
      <c r="T943" s="7">
        <f t="shared" si="227"/>
        <v>2.971758723864816E-2</v>
      </c>
      <c r="U943" s="7">
        <f t="shared" si="228"/>
        <v>0.17301498452951961</v>
      </c>
      <c r="V943" s="7">
        <f t="shared" si="229"/>
        <v>6.7530286878923942E-2</v>
      </c>
      <c r="W943" s="7">
        <f t="shared" si="230"/>
        <v>3.9183626734590428E-3</v>
      </c>
      <c r="X943" s="7">
        <f t="shared" si="231"/>
        <v>4.8580504311290995E-3</v>
      </c>
      <c r="Y943" s="7">
        <f t="shared" si="232"/>
        <v>9.759309290687726E-2</v>
      </c>
      <c r="Z943" s="7">
        <f t="shared" si="233"/>
        <v>1.2278350690056977E-2</v>
      </c>
      <c r="AA943" s="7">
        <f t="shared" si="234"/>
        <v>5.5193321579533206E-3</v>
      </c>
      <c r="AC943" s="7">
        <f>IF(DAY($A943)=1,VLOOKUP($A943-1,$A$2:$L$1124,$Q$1,FALSE)/VLOOKUP($A943-1,$A$2:$N$1124,14,FALSE),AC942)</f>
        <v>0.53264761670825589</v>
      </c>
      <c r="AD943" s="7">
        <f>IF(DAY($A943)=1,VLOOKUP($A943-1,$A$2:$L$1124,$R$1,FALSE)/VLOOKUP($A943-1,$A$2:$N$1124,14,FALSE),AD942)</f>
        <v>4.0504149559950464E-2</v>
      </c>
      <c r="AE943" s="7">
        <f>IF(DAY($A943)=1,VLOOKUP($A943-1,$A$2:$L$1124,$S$1,FALSE)/VLOOKUP($A943-1,$A$2:$N$1124,14,FALSE),AE942)</f>
        <v>3.24181862252262E-2</v>
      </c>
      <c r="AF943" s="7">
        <f>IF(DAY($A943)=1,VLOOKUP($A943-1,$A$2:$L$1124,$T$1,FALSE)/VLOOKUP($A943-1,$A$2:$N$1124,14,FALSE),AF942)</f>
        <v>2.971758723864816E-2</v>
      </c>
      <c r="AG943" s="7">
        <f>IF(DAY($A943)=1,VLOOKUP($A943-1,$A$2:$L$1124,$U$1,FALSE)/VLOOKUP($A943-1,$A$2:$N$1124,14,FALSE),AG942)</f>
        <v>0.17301498452951961</v>
      </c>
      <c r="AH943" s="7">
        <f>IF(DAY($A943)=1,VLOOKUP($A943-1,$A$2:$L$1124,$V$1,FALSE)/VLOOKUP($A943-1,$A$2:$N$1124,14,FALSE),AH942)</f>
        <v>6.7530286878923942E-2</v>
      </c>
      <c r="AI943" s="7">
        <f>IF(DAY($A943)=1,VLOOKUP($A943-1,$A$2:$L$1124,$W$1,FALSE)/VLOOKUP($A943-1,$A$2:$N$1124,14,FALSE),AI942)</f>
        <v>3.9183626734590428E-3</v>
      </c>
      <c r="AJ943" s="7">
        <f>IF(DAY($A943)=1,VLOOKUP($A943-1,$A$2:$L$1124,$X$1,FALSE)/VLOOKUP($A943-1,$A$2:$N$1124,14,FALSE),AJ942)</f>
        <v>4.8580504311290995E-3</v>
      </c>
      <c r="AK943" s="7">
        <f>IF(DAY($A943)=1,VLOOKUP($A943-1,$A$2:$L$1124,$Y$1,FALSE)/VLOOKUP($A943-1,$A$2:$N$1124,14,FALSE),AK942)</f>
        <v>9.759309290687726E-2</v>
      </c>
      <c r="AL943" s="7">
        <f>IF(DAY($A943)=1,VLOOKUP($A943-1,$A$2:$L$1124,$Z$1,FALSE)/VLOOKUP($A943-1,$A$2:$N$1124,14,FALSE),AL942)</f>
        <v>1.2278350690056977E-2</v>
      </c>
      <c r="AM943" s="7">
        <f>IF(DAY($A943)=1,VLOOKUP($A943-1,$A$2:$L$1124,$AA$1,FALSE)/VLOOKUP($A943-1,$A$2:$N$1124,14,FALSE),AM942)</f>
        <v>5.5193321579533206E-3</v>
      </c>
      <c r="AO943" s="12">
        <f>VLOOKUP($A943,BTC!$A$1:$G$1853,5,FALSE)</f>
        <v>8218.4599999999991</v>
      </c>
      <c r="AP943" s="12">
        <f>VLOOKUP($A943,XRP!$A$1:$G$1853,5,FALSE)</f>
        <v>0.45330599999999999</v>
      </c>
      <c r="AQ943" s="12">
        <f>VLOOKUP($A943,LTC!$A$1:$G$1853,5,FALSE)</f>
        <v>84.08</v>
      </c>
      <c r="AR943" s="12">
        <f>VLOOKUP($A943,ETC!$A$1:$G$1853,5,FALSE)</f>
        <v>16.91</v>
      </c>
      <c r="AS943" s="12">
        <f>VLOOKUP($A943,ETH!$A$1:$G$1853,5,FALSE)</f>
        <v>466.67</v>
      </c>
      <c r="AT943" s="12">
        <f>VLOOKUP($A943,BCH!$A$1:$G$1853,5,FALSE)</f>
        <v>828.98</v>
      </c>
      <c r="AU943" s="12">
        <f>VLOOKUP($A943,XMR!$A$1:$G$1853,5,FALSE)</f>
        <v>135.36000000000001</v>
      </c>
      <c r="AV943" s="12">
        <f>VLOOKUP($A943,ZEC!$A$1:$G$1853,5,FALSE)</f>
        <v>217.2</v>
      </c>
      <c r="AW943" s="12">
        <f>VLOOKUP($A943,EOS!$A$1:$G$1853,5,FALSE)</f>
        <v>8.34</v>
      </c>
      <c r="AX943" s="12">
        <f>VLOOKUP($A943,DASH!$A$1:$G$1853,5,FALSE)</f>
        <v>240.42</v>
      </c>
      <c r="AY943" s="12">
        <f>VLOOKUP($A943,XLM!$A$1:$G$1853,5,FALSE)</f>
        <v>0.30839899999999998</v>
      </c>
      <c r="BA943" s="24">
        <v>1</v>
      </c>
      <c r="BB943" s="24">
        <v>1</v>
      </c>
      <c r="BC943" s="24">
        <v>1</v>
      </c>
      <c r="BD943" s="24">
        <v>1</v>
      </c>
      <c r="BE943" s="24">
        <v>1</v>
      </c>
      <c r="BF943" s="24">
        <v>1</v>
      </c>
      <c r="BG943" s="24">
        <v>1</v>
      </c>
      <c r="BH943" s="24">
        <v>1</v>
      </c>
      <c r="BI943" s="24">
        <v>1</v>
      </c>
      <c r="BJ943" s="24">
        <v>1</v>
      </c>
      <c r="BK943" s="24">
        <v>1</v>
      </c>
      <c r="BM943" s="19">
        <f>IF(SUM(BA942:BK942)=SUM(BA943:BK943),BM942,BM942*SUMPRODUCT(BA943:BK943,AO943:AY943,Q943:AA943)/SUMPRODUCT(BA942:BK942,AO943:AY943,AC943:AM943))</f>
        <v>0.8185351248056717</v>
      </c>
      <c r="BN943" s="26">
        <f>SUMPRODUCT(AO943:AY943,BA943:BK943,Q943:AA943)/BM943</f>
        <v>5525.5601244413483</v>
      </c>
      <c r="BO943">
        <f t="shared" si="235"/>
        <v>8218.4599999999991</v>
      </c>
    </row>
    <row r="944" spans="1:67" x14ac:dyDescent="0.75">
      <c r="A944" s="4">
        <v>43311</v>
      </c>
      <c r="B944" s="46">
        <f>INDEX('Index Volume'!B:B,MATCH(Index_New!$A944,'Index Volume'!$A:$A,0))</f>
        <v>5551400000</v>
      </c>
      <c r="C944" s="46">
        <f>INDEX('Index Volume'!C:C,MATCH(Index_New!$A944,'Index Volume'!$A:$A,0))</f>
        <v>247714000</v>
      </c>
      <c r="D944" s="46">
        <f>INDEX('Index Volume'!D:D,MATCH(Index_New!$A944,'Index Volume'!$A:$A,0))</f>
        <v>313998000</v>
      </c>
      <c r="E944" s="46">
        <f>INDEX('Index Volume'!E:E,MATCH(Index_New!$A944,'Index Volume'!$A:$A,0))</f>
        <v>237202000</v>
      </c>
      <c r="F944" s="46">
        <f>INDEX('Index Volume'!F:F,MATCH(Index_New!$A944,'Index Volume'!$A:$A,0))</f>
        <v>2141590000</v>
      </c>
      <c r="G944" s="46">
        <f>INDEX('Index Volume'!G:G,MATCH(Index_New!$A944,'Index Volume'!$A:$A,0))</f>
        <v>568282000</v>
      </c>
      <c r="H944" s="46">
        <f>INDEX('Index Volume'!H:H,MATCH(Index_New!$A944,'Index Volume'!$A:$A,0))</f>
        <v>28947100</v>
      </c>
      <c r="I944" s="46">
        <f>INDEX('Index Volume'!I:I,MATCH(Index_New!$A944,'Index Volume'!$A:$A,0))</f>
        <v>157531000</v>
      </c>
      <c r="J944" s="46">
        <f>INDEX('Index Volume'!J:J,MATCH(Index_New!$A944,'Index Volume'!$A:$A,0))</f>
        <v>849398000</v>
      </c>
      <c r="K944" s="46">
        <f>INDEX('Index Volume'!K:K,MATCH(Index_New!$A944,'Index Volume'!$A:$A,0))</f>
        <v>371534000</v>
      </c>
      <c r="L944" s="46">
        <f>INDEX('Index Volume'!L:L,MATCH(Index_New!$A944,'Index Volume'!$A:$A,0))</f>
        <v>87990000</v>
      </c>
      <c r="M944" s="46">
        <f t="shared" si="221"/>
        <v>10555586100</v>
      </c>
      <c r="N944" s="1">
        <f t="shared" si="222"/>
        <v>10555586100</v>
      </c>
      <c r="O944" t="b">
        <f t="shared" si="223"/>
        <v>1</v>
      </c>
      <c r="Q944" s="7">
        <f t="shared" si="224"/>
        <v>0.53264761670825589</v>
      </c>
      <c r="R944" s="7">
        <f t="shared" si="225"/>
        <v>4.0504149559950464E-2</v>
      </c>
      <c r="S944" s="7">
        <f t="shared" si="226"/>
        <v>3.24181862252262E-2</v>
      </c>
      <c r="T944" s="7">
        <f t="shared" si="227"/>
        <v>2.971758723864816E-2</v>
      </c>
      <c r="U944" s="7">
        <f t="shared" si="228"/>
        <v>0.17301498452951961</v>
      </c>
      <c r="V944" s="7">
        <f t="shared" si="229"/>
        <v>6.7530286878923942E-2</v>
      </c>
      <c r="W944" s="7">
        <f t="shared" si="230"/>
        <v>3.9183626734590428E-3</v>
      </c>
      <c r="X944" s="7">
        <f t="shared" si="231"/>
        <v>4.8580504311290995E-3</v>
      </c>
      <c r="Y944" s="7">
        <f t="shared" si="232"/>
        <v>9.759309290687726E-2</v>
      </c>
      <c r="Z944" s="7">
        <f t="shared" si="233"/>
        <v>1.2278350690056977E-2</v>
      </c>
      <c r="AA944" s="7">
        <f t="shared" si="234"/>
        <v>5.5193321579533206E-3</v>
      </c>
      <c r="AC944" s="7">
        <f>IF(DAY($A944)=1,VLOOKUP($A944-1,$A$2:$L$1124,$Q$1,FALSE)/VLOOKUP($A944-1,$A$2:$N$1124,14,FALSE),AC943)</f>
        <v>0.53264761670825589</v>
      </c>
      <c r="AD944" s="7">
        <f>IF(DAY($A944)=1,VLOOKUP($A944-1,$A$2:$L$1124,$R$1,FALSE)/VLOOKUP($A944-1,$A$2:$N$1124,14,FALSE),AD943)</f>
        <v>4.0504149559950464E-2</v>
      </c>
      <c r="AE944" s="7">
        <f>IF(DAY($A944)=1,VLOOKUP($A944-1,$A$2:$L$1124,$S$1,FALSE)/VLOOKUP($A944-1,$A$2:$N$1124,14,FALSE),AE943)</f>
        <v>3.24181862252262E-2</v>
      </c>
      <c r="AF944" s="7">
        <f>IF(DAY($A944)=1,VLOOKUP($A944-1,$A$2:$L$1124,$T$1,FALSE)/VLOOKUP($A944-1,$A$2:$N$1124,14,FALSE),AF943)</f>
        <v>2.971758723864816E-2</v>
      </c>
      <c r="AG944" s="7">
        <f>IF(DAY($A944)=1,VLOOKUP($A944-1,$A$2:$L$1124,$U$1,FALSE)/VLOOKUP($A944-1,$A$2:$N$1124,14,FALSE),AG943)</f>
        <v>0.17301498452951961</v>
      </c>
      <c r="AH944" s="7">
        <f>IF(DAY($A944)=1,VLOOKUP($A944-1,$A$2:$L$1124,$V$1,FALSE)/VLOOKUP($A944-1,$A$2:$N$1124,14,FALSE),AH943)</f>
        <v>6.7530286878923942E-2</v>
      </c>
      <c r="AI944" s="7">
        <f>IF(DAY($A944)=1,VLOOKUP($A944-1,$A$2:$L$1124,$W$1,FALSE)/VLOOKUP($A944-1,$A$2:$N$1124,14,FALSE),AI943)</f>
        <v>3.9183626734590428E-3</v>
      </c>
      <c r="AJ944" s="7">
        <f>IF(DAY($A944)=1,VLOOKUP($A944-1,$A$2:$L$1124,$X$1,FALSE)/VLOOKUP($A944-1,$A$2:$N$1124,14,FALSE),AJ943)</f>
        <v>4.8580504311290995E-3</v>
      </c>
      <c r="AK944" s="7">
        <f>IF(DAY($A944)=1,VLOOKUP($A944-1,$A$2:$L$1124,$Y$1,FALSE)/VLOOKUP($A944-1,$A$2:$N$1124,14,FALSE),AK943)</f>
        <v>9.759309290687726E-2</v>
      </c>
      <c r="AL944" s="7">
        <f>IF(DAY($A944)=1,VLOOKUP($A944-1,$A$2:$L$1124,$Z$1,FALSE)/VLOOKUP($A944-1,$A$2:$N$1124,14,FALSE),AL943)</f>
        <v>1.2278350690056977E-2</v>
      </c>
      <c r="AM944" s="7">
        <f>IF(DAY($A944)=1,VLOOKUP($A944-1,$A$2:$L$1124,$AA$1,FALSE)/VLOOKUP($A944-1,$A$2:$N$1124,14,FALSE),AM943)</f>
        <v>5.5193321579533206E-3</v>
      </c>
      <c r="AO944" s="12">
        <f>VLOOKUP($A944,BTC!$A$1:$G$1853,5,FALSE)</f>
        <v>8180.48</v>
      </c>
      <c r="AP944" s="12">
        <f>VLOOKUP($A944,XRP!$A$1:$G$1853,5,FALSE)</f>
        <v>0.44610699999999998</v>
      </c>
      <c r="AQ944" s="12">
        <f>VLOOKUP($A944,LTC!$A$1:$G$1853,5,FALSE)</f>
        <v>82.85</v>
      </c>
      <c r="AR944" s="12">
        <f>VLOOKUP($A944,ETC!$A$1:$G$1853,5,FALSE)</f>
        <v>17.12</v>
      </c>
      <c r="AS944" s="12">
        <f>VLOOKUP($A944,ETH!$A$1:$G$1853,5,FALSE)</f>
        <v>457.08</v>
      </c>
      <c r="AT944" s="12">
        <f>VLOOKUP($A944,BCH!$A$1:$G$1853,5,FALSE)</f>
        <v>816.08</v>
      </c>
      <c r="AU944" s="12">
        <f>VLOOKUP($A944,XMR!$A$1:$G$1853,5,FALSE)</f>
        <v>131.80000000000001</v>
      </c>
      <c r="AV944" s="12">
        <f>VLOOKUP($A944,ZEC!$A$1:$G$1853,5,FALSE)</f>
        <v>216.29</v>
      </c>
      <c r="AW944" s="12">
        <f>VLOOKUP($A944,EOS!$A$1:$G$1853,5,FALSE)</f>
        <v>7.77</v>
      </c>
      <c r="AX944" s="12">
        <f>VLOOKUP($A944,DASH!$A$1:$G$1853,5,FALSE)</f>
        <v>235.16</v>
      </c>
      <c r="AY944" s="12">
        <f>VLOOKUP($A944,XLM!$A$1:$G$1853,5,FALSE)</f>
        <v>0.29592299999999999</v>
      </c>
      <c r="BA944" s="24">
        <v>1</v>
      </c>
      <c r="BB944" s="24">
        <v>1</v>
      </c>
      <c r="BC944" s="24">
        <v>1</v>
      </c>
      <c r="BD944" s="24">
        <v>1</v>
      </c>
      <c r="BE944" s="24">
        <v>1</v>
      </c>
      <c r="BF944" s="24">
        <v>1</v>
      </c>
      <c r="BG944" s="24">
        <v>1</v>
      </c>
      <c r="BH944" s="24">
        <v>1</v>
      </c>
      <c r="BI944" s="24">
        <v>1</v>
      </c>
      <c r="BJ944" s="24">
        <v>1</v>
      </c>
      <c r="BK944" s="24">
        <v>1</v>
      </c>
      <c r="BM944" s="19">
        <f>IF(SUM(BA943:BK943)=SUM(BA944:BK944),BM943,BM943*SUMPRODUCT(BA944:BK944,AO944:AY944,Q944:AA944)/SUMPRODUCT(BA943:BK943,AO944:AY944,AC944:AM944))</f>
        <v>0.8185351248056717</v>
      </c>
      <c r="BN944" s="26">
        <f>SUMPRODUCT(AO944:AY944,BA944:BK944,Q944:AA944)/BM944</f>
        <v>5497.5431381216795</v>
      </c>
      <c r="BO944">
        <f t="shared" si="235"/>
        <v>8180.48</v>
      </c>
    </row>
    <row r="945" spans="1:67" x14ac:dyDescent="0.75">
      <c r="A945" s="3">
        <v>43312</v>
      </c>
      <c r="B945" s="46">
        <f>INDEX('Index Volume'!B:B,MATCH(Index_New!$A945,'Index Volume'!$A:$A,0))</f>
        <v>5287530000</v>
      </c>
      <c r="C945" s="46">
        <f>INDEX('Index Volume'!C:C,MATCH(Index_New!$A945,'Index Volume'!$A:$A,0))</f>
        <v>228767000</v>
      </c>
      <c r="D945" s="46">
        <f>INDEX('Index Volume'!D:D,MATCH(Index_New!$A945,'Index Volume'!$A:$A,0))</f>
        <v>319362000</v>
      </c>
      <c r="E945" s="46">
        <f>INDEX('Index Volume'!E:E,MATCH(Index_New!$A945,'Index Volume'!$A:$A,0))</f>
        <v>184935000</v>
      </c>
      <c r="F945" s="46">
        <f>INDEX('Index Volume'!F:F,MATCH(Index_New!$A945,'Index Volume'!$A:$A,0))</f>
        <v>1820680000</v>
      </c>
      <c r="G945" s="46">
        <f>INDEX('Index Volume'!G:G,MATCH(Index_New!$A945,'Index Volume'!$A:$A,0))</f>
        <v>420759000</v>
      </c>
      <c r="H945" s="46">
        <f>INDEX('Index Volume'!H:H,MATCH(Index_New!$A945,'Index Volume'!$A:$A,0))</f>
        <v>31704100</v>
      </c>
      <c r="I945" s="46">
        <f>INDEX('Index Volume'!I:I,MATCH(Index_New!$A945,'Index Volume'!$A:$A,0))</f>
        <v>144526000</v>
      </c>
      <c r="J945" s="46">
        <f>INDEX('Index Volume'!J:J,MATCH(Index_New!$A945,'Index Volume'!$A:$A,0))</f>
        <v>708842000</v>
      </c>
      <c r="K945" s="46">
        <f>INDEX('Index Volume'!K:K,MATCH(Index_New!$A945,'Index Volume'!$A:$A,0))</f>
        <v>100782000</v>
      </c>
      <c r="L945" s="46">
        <f>INDEX('Index Volume'!L:L,MATCH(Index_New!$A945,'Index Volume'!$A:$A,0))</f>
        <v>90072600</v>
      </c>
      <c r="M945" s="46">
        <f t="shared" si="221"/>
        <v>9337959700</v>
      </c>
      <c r="N945" s="1">
        <f t="shared" si="222"/>
        <v>9337959700</v>
      </c>
      <c r="O945" t="b">
        <f t="shared" si="223"/>
        <v>1</v>
      </c>
      <c r="Q945" s="7">
        <f t="shared" si="224"/>
        <v>0.53264761670825589</v>
      </c>
      <c r="R945" s="7">
        <f t="shared" si="225"/>
        <v>4.0504149559950464E-2</v>
      </c>
      <c r="S945" s="7">
        <f t="shared" si="226"/>
        <v>3.24181862252262E-2</v>
      </c>
      <c r="T945" s="7">
        <f t="shared" si="227"/>
        <v>2.971758723864816E-2</v>
      </c>
      <c r="U945" s="7">
        <f t="shared" si="228"/>
        <v>0.17301498452951961</v>
      </c>
      <c r="V945" s="7">
        <f t="shared" si="229"/>
        <v>6.7530286878923942E-2</v>
      </c>
      <c r="W945" s="7">
        <f t="shared" si="230"/>
        <v>3.9183626734590428E-3</v>
      </c>
      <c r="X945" s="7">
        <f t="shared" si="231"/>
        <v>4.8580504311290995E-3</v>
      </c>
      <c r="Y945" s="7">
        <f t="shared" si="232"/>
        <v>9.759309290687726E-2</v>
      </c>
      <c r="Z945" s="7">
        <f t="shared" si="233"/>
        <v>1.2278350690056977E-2</v>
      </c>
      <c r="AA945" s="7">
        <f t="shared" si="234"/>
        <v>5.5193321579533206E-3</v>
      </c>
      <c r="AC945" s="7">
        <f>IF(DAY($A945)=1,VLOOKUP($A945-1,$A$2:$L$1124,$Q$1,FALSE)/VLOOKUP($A945-1,$A$2:$N$1124,14,FALSE),AC944)</f>
        <v>0.53264761670825589</v>
      </c>
      <c r="AD945" s="7">
        <f>IF(DAY($A945)=1,VLOOKUP($A945-1,$A$2:$L$1124,$R$1,FALSE)/VLOOKUP($A945-1,$A$2:$N$1124,14,FALSE),AD944)</f>
        <v>4.0504149559950464E-2</v>
      </c>
      <c r="AE945" s="7">
        <f>IF(DAY($A945)=1,VLOOKUP($A945-1,$A$2:$L$1124,$S$1,FALSE)/VLOOKUP($A945-1,$A$2:$N$1124,14,FALSE),AE944)</f>
        <v>3.24181862252262E-2</v>
      </c>
      <c r="AF945" s="7">
        <f>IF(DAY($A945)=1,VLOOKUP($A945-1,$A$2:$L$1124,$T$1,FALSE)/VLOOKUP($A945-1,$A$2:$N$1124,14,FALSE),AF944)</f>
        <v>2.971758723864816E-2</v>
      </c>
      <c r="AG945" s="7">
        <f>IF(DAY($A945)=1,VLOOKUP($A945-1,$A$2:$L$1124,$U$1,FALSE)/VLOOKUP($A945-1,$A$2:$N$1124,14,FALSE),AG944)</f>
        <v>0.17301498452951961</v>
      </c>
      <c r="AH945" s="7">
        <f>IF(DAY($A945)=1,VLOOKUP($A945-1,$A$2:$L$1124,$V$1,FALSE)/VLOOKUP($A945-1,$A$2:$N$1124,14,FALSE),AH944)</f>
        <v>6.7530286878923942E-2</v>
      </c>
      <c r="AI945" s="7">
        <f>IF(DAY($A945)=1,VLOOKUP($A945-1,$A$2:$L$1124,$W$1,FALSE)/VLOOKUP($A945-1,$A$2:$N$1124,14,FALSE),AI944)</f>
        <v>3.9183626734590428E-3</v>
      </c>
      <c r="AJ945" s="7">
        <f>IF(DAY($A945)=1,VLOOKUP($A945-1,$A$2:$L$1124,$X$1,FALSE)/VLOOKUP($A945-1,$A$2:$N$1124,14,FALSE),AJ944)</f>
        <v>4.8580504311290995E-3</v>
      </c>
      <c r="AK945" s="7">
        <f>IF(DAY($A945)=1,VLOOKUP($A945-1,$A$2:$L$1124,$Y$1,FALSE)/VLOOKUP($A945-1,$A$2:$N$1124,14,FALSE),AK944)</f>
        <v>9.759309290687726E-2</v>
      </c>
      <c r="AL945" s="7">
        <f>IF(DAY($A945)=1,VLOOKUP($A945-1,$A$2:$L$1124,$Z$1,FALSE)/VLOOKUP($A945-1,$A$2:$N$1124,14,FALSE),AL944)</f>
        <v>1.2278350690056977E-2</v>
      </c>
      <c r="AM945" s="7">
        <f>IF(DAY($A945)=1,VLOOKUP($A945-1,$A$2:$L$1124,$AA$1,FALSE)/VLOOKUP($A945-1,$A$2:$N$1124,14,FALSE),AM944)</f>
        <v>5.5193321579533206E-3</v>
      </c>
      <c r="AO945" s="12">
        <f>VLOOKUP($A945,BTC!$A$1:$G$1853,5,FALSE)</f>
        <v>7780.44</v>
      </c>
      <c r="AP945" s="12">
        <f>VLOOKUP($A945,XRP!$A$1:$G$1853,5,FALSE)</f>
        <v>0.43522499999999997</v>
      </c>
      <c r="AQ945" s="12">
        <f>VLOOKUP($A945,LTC!$A$1:$G$1853,5,FALSE)</f>
        <v>79.7</v>
      </c>
      <c r="AR945" s="12">
        <f>VLOOKUP($A945,ETC!$A$1:$G$1853,5,FALSE)</f>
        <v>16.239999999999998</v>
      </c>
      <c r="AS945" s="12">
        <f>VLOOKUP($A945,ETH!$A$1:$G$1853,5,FALSE)</f>
        <v>433.87</v>
      </c>
      <c r="AT945" s="12">
        <f>VLOOKUP($A945,BCH!$A$1:$G$1853,5,FALSE)</f>
        <v>777.15</v>
      </c>
      <c r="AU945" s="12">
        <f>VLOOKUP($A945,XMR!$A$1:$G$1853,5,FALSE)</f>
        <v>122.32</v>
      </c>
      <c r="AV945" s="12">
        <f>VLOOKUP($A945,ZEC!$A$1:$G$1853,5,FALSE)</f>
        <v>209.57</v>
      </c>
      <c r="AW945" s="12">
        <f>VLOOKUP($A945,EOS!$A$1:$G$1853,5,FALSE)</f>
        <v>7.37</v>
      </c>
      <c r="AX945" s="12">
        <f>VLOOKUP($A945,DASH!$A$1:$G$1853,5,FALSE)</f>
        <v>218.37</v>
      </c>
      <c r="AY945" s="12">
        <f>VLOOKUP($A945,XLM!$A$1:$G$1853,5,FALSE)</f>
        <v>0.27800900000000001</v>
      </c>
      <c r="BA945" s="24">
        <v>1</v>
      </c>
      <c r="BB945" s="24">
        <v>1</v>
      </c>
      <c r="BC945" s="24">
        <v>1</v>
      </c>
      <c r="BD945" s="24">
        <v>1</v>
      </c>
      <c r="BE945" s="24">
        <v>1</v>
      </c>
      <c r="BF945" s="24">
        <v>1</v>
      </c>
      <c r="BG945" s="24">
        <v>1</v>
      </c>
      <c r="BH945" s="24">
        <v>1</v>
      </c>
      <c r="BI945" s="24">
        <v>1</v>
      </c>
      <c r="BJ945" s="24">
        <v>1</v>
      </c>
      <c r="BK945" s="24">
        <v>1</v>
      </c>
      <c r="BM945" s="19">
        <f>IF(SUM(BA944:BK944)=SUM(BA945:BK945),BM944,BM944*SUMPRODUCT(BA945:BK945,AO945:AY945,Q945:AA945)/SUMPRODUCT(BA944:BK944,AO945:AY945,AC945:AM945))</f>
        <v>0.8185351248056717</v>
      </c>
      <c r="BN945" s="26">
        <f>SUMPRODUCT(AO945:AY945,BA945:BK945,Q945:AA945)/BM945</f>
        <v>5228.564118040521</v>
      </c>
      <c r="BO945">
        <f t="shared" si="235"/>
        <v>7780.44</v>
      </c>
    </row>
    <row r="946" spans="1:67" x14ac:dyDescent="0.75">
      <c r="A946" s="4">
        <v>43313</v>
      </c>
      <c r="B946" s="46">
        <f>INDEX('Index Volume'!B:B,MATCH(Index_New!$A946,'Index Volume'!$A:$A,0))</f>
        <v>4797620000</v>
      </c>
      <c r="C946" s="46">
        <f>INDEX('Index Volume'!C:C,MATCH(Index_New!$A946,'Index Volume'!$A:$A,0))</f>
        <v>323200000</v>
      </c>
      <c r="D946" s="46">
        <f>INDEX('Index Volume'!D:D,MATCH(Index_New!$A946,'Index Volume'!$A:$A,0))</f>
        <v>301530000</v>
      </c>
      <c r="E946" s="46">
        <f>INDEX('Index Volume'!E:E,MATCH(Index_New!$A946,'Index Volume'!$A:$A,0))</f>
        <v>167916000</v>
      </c>
      <c r="F946" s="46">
        <f>INDEX('Index Volume'!F:F,MATCH(Index_New!$A946,'Index Volume'!$A:$A,0))</f>
        <v>1888060000</v>
      </c>
      <c r="G946" s="46">
        <f>INDEX('Index Volume'!G:G,MATCH(Index_New!$A946,'Index Volume'!$A:$A,0))</f>
        <v>499193000</v>
      </c>
      <c r="H946" s="46">
        <f>INDEX('Index Volume'!H:H,MATCH(Index_New!$A946,'Index Volume'!$A:$A,0))</f>
        <v>31815200</v>
      </c>
      <c r="I946" s="46">
        <f>INDEX('Index Volume'!I:I,MATCH(Index_New!$A946,'Index Volume'!$A:$A,0))</f>
        <v>151024000</v>
      </c>
      <c r="J946" s="46">
        <f>INDEX('Index Volume'!J:J,MATCH(Index_New!$A946,'Index Volume'!$A:$A,0))</f>
        <v>699077000</v>
      </c>
      <c r="K946" s="46">
        <f>INDEX('Index Volume'!K:K,MATCH(Index_New!$A946,'Index Volume'!$A:$A,0))</f>
        <v>94695000</v>
      </c>
      <c r="L946" s="46">
        <f>INDEX('Index Volume'!L:L,MATCH(Index_New!$A946,'Index Volume'!$A:$A,0))</f>
        <v>78075400</v>
      </c>
      <c r="M946" s="46">
        <f t="shared" si="221"/>
        <v>9032205600</v>
      </c>
      <c r="N946" s="1">
        <f t="shared" si="222"/>
        <v>9032205600</v>
      </c>
      <c r="O946" t="b">
        <f t="shared" si="223"/>
        <v>1</v>
      </c>
      <c r="Q946" s="7">
        <f t="shared" si="224"/>
        <v>0.56624039617562283</v>
      </c>
      <c r="R946" s="7">
        <f t="shared" si="225"/>
        <v>2.449860647824385E-2</v>
      </c>
      <c r="S946" s="7">
        <f t="shared" si="226"/>
        <v>3.4200404613011985E-2</v>
      </c>
      <c r="T946" s="7">
        <f t="shared" si="227"/>
        <v>1.9804647475615042E-2</v>
      </c>
      <c r="U946" s="7">
        <f t="shared" si="228"/>
        <v>0.19497621091682374</v>
      </c>
      <c r="V946" s="7">
        <f t="shared" si="229"/>
        <v>4.5058986493591316E-2</v>
      </c>
      <c r="W946" s="7">
        <f t="shared" si="230"/>
        <v>3.395184924604033E-3</v>
      </c>
      <c r="X946" s="7">
        <f t="shared" si="231"/>
        <v>1.5477256771626461E-2</v>
      </c>
      <c r="Y946" s="7">
        <f t="shared" si="232"/>
        <v>7.5909730045204626E-2</v>
      </c>
      <c r="Z946" s="7">
        <f t="shared" si="233"/>
        <v>1.0792721669167196E-2</v>
      </c>
      <c r="AA946" s="7">
        <f t="shared" si="234"/>
        <v>9.645854436488948E-3</v>
      </c>
      <c r="AC946" s="7">
        <f>IF(DAY($A946)=1,VLOOKUP($A946-1,$A$2:$L$1124,$Q$1,FALSE)/VLOOKUP($A946-1,$A$2:$N$1124,14,FALSE),AC945)</f>
        <v>0.56624039617562283</v>
      </c>
      <c r="AD946" s="7">
        <f>IF(DAY($A946)=1,VLOOKUP($A946-1,$A$2:$L$1124,$R$1,FALSE)/VLOOKUP($A946-1,$A$2:$N$1124,14,FALSE),AD945)</f>
        <v>2.449860647824385E-2</v>
      </c>
      <c r="AE946" s="7">
        <f>IF(DAY($A946)=1,VLOOKUP($A946-1,$A$2:$L$1124,$S$1,FALSE)/VLOOKUP($A946-1,$A$2:$N$1124,14,FALSE),AE945)</f>
        <v>3.4200404613011985E-2</v>
      </c>
      <c r="AF946" s="7">
        <f>IF(DAY($A946)=1,VLOOKUP($A946-1,$A$2:$L$1124,$T$1,FALSE)/VLOOKUP($A946-1,$A$2:$N$1124,14,FALSE),AF945)</f>
        <v>1.9804647475615042E-2</v>
      </c>
      <c r="AG946" s="7">
        <f>IF(DAY($A946)=1,VLOOKUP($A946-1,$A$2:$L$1124,$U$1,FALSE)/VLOOKUP($A946-1,$A$2:$N$1124,14,FALSE),AG945)</f>
        <v>0.19497621091682374</v>
      </c>
      <c r="AH946" s="7">
        <f>IF(DAY($A946)=1,VLOOKUP($A946-1,$A$2:$L$1124,$V$1,FALSE)/VLOOKUP($A946-1,$A$2:$N$1124,14,FALSE),AH945)</f>
        <v>4.5058986493591316E-2</v>
      </c>
      <c r="AI946" s="7">
        <f>IF(DAY($A946)=1,VLOOKUP($A946-1,$A$2:$L$1124,$W$1,FALSE)/VLOOKUP($A946-1,$A$2:$N$1124,14,FALSE),AI945)</f>
        <v>3.395184924604033E-3</v>
      </c>
      <c r="AJ946" s="7">
        <f>IF(DAY($A946)=1,VLOOKUP($A946-1,$A$2:$L$1124,$X$1,FALSE)/VLOOKUP($A946-1,$A$2:$N$1124,14,FALSE),AJ945)</f>
        <v>1.5477256771626461E-2</v>
      </c>
      <c r="AK946" s="7">
        <f>IF(DAY($A946)=1,VLOOKUP($A946-1,$A$2:$L$1124,$Y$1,FALSE)/VLOOKUP($A946-1,$A$2:$N$1124,14,FALSE),AK945)</f>
        <v>7.5909730045204626E-2</v>
      </c>
      <c r="AL946" s="7">
        <f>IF(DAY($A946)=1,VLOOKUP($A946-1,$A$2:$L$1124,$Z$1,FALSE)/VLOOKUP($A946-1,$A$2:$N$1124,14,FALSE),AL945)</f>
        <v>1.0792721669167196E-2</v>
      </c>
      <c r="AM946" s="7">
        <f>IF(DAY($A946)=1,VLOOKUP($A946-1,$A$2:$L$1124,$AA$1,FALSE)/VLOOKUP($A946-1,$A$2:$N$1124,14,FALSE),AM945)</f>
        <v>9.645854436488948E-3</v>
      </c>
      <c r="AO946" s="12">
        <f>VLOOKUP($A946,BTC!$A$1:$G$1853,5,FALSE)</f>
        <v>7624.91</v>
      </c>
      <c r="AP946" s="12">
        <f>VLOOKUP($A946,XRP!$A$1:$G$1853,5,FALSE)</f>
        <v>0.44585200000000003</v>
      </c>
      <c r="AQ946" s="12">
        <f>VLOOKUP($A946,LTC!$A$1:$G$1853,5,FALSE)</f>
        <v>77.86</v>
      </c>
      <c r="AR946" s="12">
        <f>VLOOKUP($A946,ETC!$A$1:$G$1853,5,FALSE)</f>
        <v>15.48</v>
      </c>
      <c r="AS946" s="12">
        <f>VLOOKUP($A946,ETH!$A$1:$G$1853,5,FALSE)</f>
        <v>420.75</v>
      </c>
      <c r="AT946" s="12">
        <f>VLOOKUP($A946,BCH!$A$1:$G$1853,5,FALSE)</f>
        <v>769.35</v>
      </c>
      <c r="AU946" s="12">
        <f>VLOOKUP($A946,XMR!$A$1:$G$1853,5,FALSE)</f>
        <v>128.15</v>
      </c>
      <c r="AV946" s="12">
        <f>VLOOKUP($A946,ZEC!$A$1:$G$1853,5,FALSE)</f>
        <v>198.33</v>
      </c>
      <c r="AW946" s="12">
        <f>VLOOKUP($A946,EOS!$A$1:$G$1853,5,FALSE)</f>
        <v>7.26</v>
      </c>
      <c r="AX946" s="12">
        <f>VLOOKUP($A946,DASH!$A$1:$G$1853,5,FALSE)</f>
        <v>218.98</v>
      </c>
      <c r="AY946" s="12">
        <f>VLOOKUP($A946,XLM!$A$1:$G$1853,5,FALSE)</f>
        <v>0.27626800000000001</v>
      </c>
      <c r="BA946" s="24">
        <v>1</v>
      </c>
      <c r="BB946" s="24">
        <v>1</v>
      </c>
      <c r="BC946" s="24">
        <v>1</v>
      </c>
      <c r="BD946" s="24">
        <v>1</v>
      </c>
      <c r="BE946" s="24">
        <v>1</v>
      </c>
      <c r="BF946" s="24">
        <v>1</v>
      </c>
      <c r="BG946" s="24">
        <v>1</v>
      </c>
      <c r="BH946" s="24">
        <v>1</v>
      </c>
      <c r="BI946" s="24">
        <v>1</v>
      </c>
      <c r="BJ946" s="24">
        <v>1</v>
      </c>
      <c r="BK946" s="24">
        <v>1</v>
      </c>
      <c r="BM946" s="19">
        <f>IF(SUM(BA945:BK945)=SUM(BA946:BK946),BM945,BM945*SUMPRODUCT(BA946:BK946,AO946:AY946,Q946:AA946)/SUMPRODUCT(BA945:BK945,AO946:AY946,AC946:AM946))</f>
        <v>0.8185351248056717</v>
      </c>
      <c r="BN946" s="26">
        <f>SUMPRODUCT(AO946:AY946,BA946:BK946,Q946:AA946)/BM946</f>
        <v>5428.7671911637008</v>
      </c>
      <c r="BO946">
        <f t="shared" si="235"/>
        <v>7624.91</v>
      </c>
    </row>
    <row r="947" spans="1:67" x14ac:dyDescent="0.75">
      <c r="A947" s="3">
        <v>43314</v>
      </c>
      <c r="B947" s="46">
        <f>INDEX('Index Volume'!B:B,MATCH(Index_New!$A947,'Index Volume'!$A:$A,0))</f>
        <v>4214110000</v>
      </c>
      <c r="C947" s="46">
        <f>INDEX('Index Volume'!C:C,MATCH(Index_New!$A947,'Index Volume'!$A:$A,0))</f>
        <v>204898000</v>
      </c>
      <c r="D947" s="46">
        <f>INDEX('Index Volume'!D:D,MATCH(Index_New!$A947,'Index Volume'!$A:$A,0))</f>
        <v>285466000</v>
      </c>
      <c r="E947" s="46">
        <f>INDEX('Index Volume'!E:E,MATCH(Index_New!$A947,'Index Volume'!$A:$A,0))</f>
        <v>158264000</v>
      </c>
      <c r="F947" s="46">
        <f>INDEX('Index Volume'!F:F,MATCH(Index_New!$A947,'Index Volume'!$A:$A,0))</f>
        <v>1569300000</v>
      </c>
      <c r="G947" s="46">
        <f>INDEX('Index Volume'!G:G,MATCH(Index_New!$A947,'Index Volume'!$A:$A,0))</f>
        <v>387197000</v>
      </c>
      <c r="H947" s="46">
        <f>INDEX('Index Volume'!H:H,MATCH(Index_New!$A947,'Index Volume'!$A:$A,0))</f>
        <v>24394700</v>
      </c>
      <c r="I947" s="46">
        <f>INDEX('Index Volume'!I:I,MATCH(Index_New!$A947,'Index Volume'!$A:$A,0))</f>
        <v>122037000</v>
      </c>
      <c r="J947" s="46">
        <f>INDEX('Index Volume'!J:J,MATCH(Index_New!$A947,'Index Volume'!$A:$A,0))</f>
        <v>559363000</v>
      </c>
      <c r="K947" s="46">
        <f>INDEX('Index Volume'!K:K,MATCH(Index_New!$A947,'Index Volume'!$A:$A,0))</f>
        <v>110739000</v>
      </c>
      <c r="L947" s="46">
        <f>INDEX('Index Volume'!L:L,MATCH(Index_New!$A947,'Index Volume'!$A:$A,0))</f>
        <v>64773900</v>
      </c>
      <c r="M947" s="46">
        <f t="shared" si="221"/>
        <v>7700542600</v>
      </c>
      <c r="N947" s="1">
        <f t="shared" si="222"/>
        <v>7700542600</v>
      </c>
      <c r="O947" t="b">
        <f t="shared" si="223"/>
        <v>1</v>
      </c>
      <c r="Q947" s="7">
        <f t="shared" si="224"/>
        <v>0.56624039617562283</v>
      </c>
      <c r="R947" s="7">
        <f t="shared" si="225"/>
        <v>2.449860647824385E-2</v>
      </c>
      <c r="S947" s="7">
        <f t="shared" si="226"/>
        <v>3.4200404613011985E-2</v>
      </c>
      <c r="T947" s="7">
        <f t="shared" si="227"/>
        <v>1.9804647475615042E-2</v>
      </c>
      <c r="U947" s="7">
        <f t="shared" si="228"/>
        <v>0.19497621091682374</v>
      </c>
      <c r="V947" s="7">
        <f t="shared" si="229"/>
        <v>4.5058986493591316E-2</v>
      </c>
      <c r="W947" s="7">
        <f t="shared" si="230"/>
        <v>3.395184924604033E-3</v>
      </c>
      <c r="X947" s="7">
        <f t="shared" si="231"/>
        <v>1.5477256771626461E-2</v>
      </c>
      <c r="Y947" s="7">
        <f t="shared" si="232"/>
        <v>7.5909730045204626E-2</v>
      </c>
      <c r="Z947" s="7">
        <f t="shared" si="233"/>
        <v>1.0792721669167196E-2</v>
      </c>
      <c r="AA947" s="7">
        <f t="shared" si="234"/>
        <v>9.645854436488948E-3</v>
      </c>
      <c r="AC947" s="7">
        <f>IF(DAY($A947)=1,VLOOKUP($A947-1,$A$2:$L$1124,$Q$1,FALSE)/VLOOKUP($A947-1,$A$2:$N$1124,14,FALSE),AC946)</f>
        <v>0.56624039617562283</v>
      </c>
      <c r="AD947" s="7">
        <f>IF(DAY($A947)=1,VLOOKUP($A947-1,$A$2:$L$1124,$R$1,FALSE)/VLOOKUP($A947-1,$A$2:$N$1124,14,FALSE),AD946)</f>
        <v>2.449860647824385E-2</v>
      </c>
      <c r="AE947" s="7">
        <f>IF(DAY($A947)=1,VLOOKUP($A947-1,$A$2:$L$1124,$S$1,FALSE)/VLOOKUP($A947-1,$A$2:$N$1124,14,FALSE),AE946)</f>
        <v>3.4200404613011985E-2</v>
      </c>
      <c r="AF947" s="7">
        <f>IF(DAY($A947)=1,VLOOKUP($A947-1,$A$2:$L$1124,$T$1,FALSE)/VLOOKUP($A947-1,$A$2:$N$1124,14,FALSE),AF946)</f>
        <v>1.9804647475615042E-2</v>
      </c>
      <c r="AG947" s="7">
        <f>IF(DAY($A947)=1,VLOOKUP($A947-1,$A$2:$L$1124,$U$1,FALSE)/VLOOKUP($A947-1,$A$2:$N$1124,14,FALSE),AG946)</f>
        <v>0.19497621091682374</v>
      </c>
      <c r="AH947" s="7">
        <f>IF(DAY($A947)=1,VLOOKUP($A947-1,$A$2:$L$1124,$V$1,FALSE)/VLOOKUP($A947-1,$A$2:$N$1124,14,FALSE),AH946)</f>
        <v>4.5058986493591316E-2</v>
      </c>
      <c r="AI947" s="7">
        <f>IF(DAY($A947)=1,VLOOKUP($A947-1,$A$2:$L$1124,$W$1,FALSE)/VLOOKUP($A947-1,$A$2:$N$1124,14,FALSE),AI946)</f>
        <v>3.395184924604033E-3</v>
      </c>
      <c r="AJ947" s="7">
        <f>IF(DAY($A947)=1,VLOOKUP($A947-1,$A$2:$L$1124,$X$1,FALSE)/VLOOKUP($A947-1,$A$2:$N$1124,14,FALSE),AJ946)</f>
        <v>1.5477256771626461E-2</v>
      </c>
      <c r="AK947" s="7">
        <f>IF(DAY($A947)=1,VLOOKUP($A947-1,$A$2:$L$1124,$Y$1,FALSE)/VLOOKUP($A947-1,$A$2:$N$1124,14,FALSE),AK946)</f>
        <v>7.5909730045204626E-2</v>
      </c>
      <c r="AL947" s="7">
        <f>IF(DAY($A947)=1,VLOOKUP($A947-1,$A$2:$L$1124,$Z$1,FALSE)/VLOOKUP($A947-1,$A$2:$N$1124,14,FALSE),AL946)</f>
        <v>1.0792721669167196E-2</v>
      </c>
      <c r="AM947" s="7">
        <f>IF(DAY($A947)=1,VLOOKUP($A947-1,$A$2:$L$1124,$AA$1,FALSE)/VLOOKUP($A947-1,$A$2:$N$1124,14,FALSE),AM946)</f>
        <v>9.645854436488948E-3</v>
      </c>
      <c r="AO947" s="12">
        <f>VLOOKUP($A947,BTC!$A$1:$G$1853,5,FALSE)</f>
        <v>7567.15</v>
      </c>
      <c r="AP947" s="12">
        <f>VLOOKUP($A947,XRP!$A$1:$G$1853,5,FALSE)</f>
        <v>0.43025400000000003</v>
      </c>
      <c r="AQ947" s="12">
        <f>VLOOKUP($A947,LTC!$A$1:$G$1853,5,FALSE)</f>
        <v>76.14</v>
      </c>
      <c r="AR947" s="12">
        <f>VLOOKUP($A947,ETC!$A$1:$G$1853,5,FALSE)</f>
        <v>14.99</v>
      </c>
      <c r="AS947" s="12">
        <f>VLOOKUP($A947,ETH!$A$1:$G$1853,5,FALSE)</f>
        <v>412.62</v>
      </c>
      <c r="AT947" s="12">
        <f>VLOOKUP($A947,BCH!$A$1:$G$1853,5,FALSE)</f>
        <v>734.76</v>
      </c>
      <c r="AU947" s="12">
        <f>VLOOKUP($A947,XMR!$A$1:$G$1853,5,FALSE)</f>
        <v>122.79</v>
      </c>
      <c r="AV947" s="12">
        <f>VLOOKUP($A947,ZEC!$A$1:$G$1853,5,FALSE)</f>
        <v>187.18</v>
      </c>
      <c r="AW947" s="12">
        <f>VLOOKUP($A947,EOS!$A$1:$G$1853,5,FALSE)</f>
        <v>7.06</v>
      </c>
      <c r="AX947" s="12">
        <f>VLOOKUP($A947,DASH!$A$1:$G$1853,5,FALSE)</f>
        <v>211.94</v>
      </c>
      <c r="AY947" s="12">
        <f>VLOOKUP($A947,XLM!$A$1:$G$1853,5,FALSE)</f>
        <v>0.26119199999999998</v>
      </c>
      <c r="BA947" s="24">
        <v>1</v>
      </c>
      <c r="BB947" s="24">
        <v>1</v>
      </c>
      <c r="BC947" s="24">
        <v>1</v>
      </c>
      <c r="BD947" s="24">
        <v>1</v>
      </c>
      <c r="BE947" s="24">
        <v>1</v>
      </c>
      <c r="BF947" s="24">
        <v>1</v>
      </c>
      <c r="BG947" s="24">
        <v>1</v>
      </c>
      <c r="BH947" s="24">
        <v>1</v>
      </c>
      <c r="BI947" s="24">
        <v>1</v>
      </c>
      <c r="BJ947" s="24">
        <v>1</v>
      </c>
      <c r="BK947" s="24">
        <v>1</v>
      </c>
      <c r="BM947" s="19">
        <f>IF(SUM(BA946:BK946)=SUM(BA947:BK947),BM946,BM946*SUMPRODUCT(BA947:BK947,AO947:AY947,Q947:AA947)/SUMPRODUCT(BA946:BK946,AO947:AY947,AC947:AM947))</f>
        <v>0.8185351248056717</v>
      </c>
      <c r="BN947" s="26">
        <f>SUMPRODUCT(AO947:AY947,BA947:BK947,Q947:AA947)/BM947</f>
        <v>5384.5408898630822</v>
      </c>
      <c r="BO947">
        <f t="shared" si="235"/>
        <v>7567.15</v>
      </c>
    </row>
    <row r="948" spans="1:67" x14ac:dyDescent="0.75">
      <c r="A948" s="4">
        <v>43315</v>
      </c>
      <c r="B948" s="46">
        <f>INDEX('Index Volume'!B:B,MATCH(Index_New!$A948,'Index Volume'!$A:$A,0))</f>
        <v>4627150000</v>
      </c>
      <c r="C948" s="46">
        <f>INDEX('Index Volume'!C:C,MATCH(Index_New!$A948,'Index Volume'!$A:$A,0))</f>
        <v>278870000</v>
      </c>
      <c r="D948" s="46">
        <f>INDEX('Index Volume'!D:D,MATCH(Index_New!$A948,'Index Volume'!$A:$A,0))</f>
        <v>298295000</v>
      </c>
      <c r="E948" s="46">
        <f>INDEX('Index Volume'!E:E,MATCH(Index_New!$A948,'Index Volume'!$A:$A,0))</f>
        <v>266154000</v>
      </c>
      <c r="F948" s="46">
        <f>INDEX('Index Volume'!F:F,MATCH(Index_New!$A948,'Index Volume'!$A:$A,0))</f>
        <v>1722340000</v>
      </c>
      <c r="G948" s="46">
        <f>INDEX('Index Volume'!G:G,MATCH(Index_New!$A948,'Index Volume'!$A:$A,0))</f>
        <v>361851000</v>
      </c>
      <c r="H948" s="46">
        <f>INDEX('Index Volume'!H:H,MATCH(Index_New!$A948,'Index Volume'!$A:$A,0))</f>
        <v>22482600</v>
      </c>
      <c r="I948" s="46">
        <f>INDEX('Index Volume'!I:I,MATCH(Index_New!$A948,'Index Volume'!$A:$A,0))</f>
        <v>122098000</v>
      </c>
      <c r="J948" s="46">
        <f>INDEX('Index Volume'!J:J,MATCH(Index_New!$A948,'Index Volume'!$A:$A,0))</f>
        <v>521404000</v>
      </c>
      <c r="K948" s="46">
        <f>INDEX('Index Volume'!K:K,MATCH(Index_New!$A948,'Index Volume'!$A:$A,0))</f>
        <v>160182000</v>
      </c>
      <c r="L948" s="46">
        <f>INDEX('Index Volume'!L:L,MATCH(Index_New!$A948,'Index Volume'!$A:$A,0))</f>
        <v>78914000</v>
      </c>
      <c r="M948" s="46">
        <f t="shared" si="221"/>
        <v>8459740600</v>
      </c>
      <c r="N948" s="1">
        <f t="shared" si="222"/>
        <v>8459740600</v>
      </c>
      <c r="O948" t="b">
        <f t="shared" si="223"/>
        <v>1</v>
      </c>
      <c r="Q948" s="7">
        <f t="shared" si="224"/>
        <v>0.56624039617562283</v>
      </c>
      <c r="R948" s="7">
        <f t="shared" si="225"/>
        <v>2.449860647824385E-2</v>
      </c>
      <c r="S948" s="7">
        <f t="shared" si="226"/>
        <v>3.4200404613011985E-2</v>
      </c>
      <c r="T948" s="7">
        <f t="shared" si="227"/>
        <v>1.9804647475615042E-2</v>
      </c>
      <c r="U948" s="7">
        <f t="shared" si="228"/>
        <v>0.19497621091682374</v>
      </c>
      <c r="V948" s="7">
        <f t="shared" si="229"/>
        <v>4.5058986493591316E-2</v>
      </c>
      <c r="W948" s="7">
        <f t="shared" si="230"/>
        <v>3.395184924604033E-3</v>
      </c>
      <c r="X948" s="7">
        <f t="shared" si="231"/>
        <v>1.5477256771626461E-2</v>
      </c>
      <c r="Y948" s="7">
        <f t="shared" si="232"/>
        <v>7.5909730045204626E-2</v>
      </c>
      <c r="Z948" s="7">
        <f t="shared" si="233"/>
        <v>1.0792721669167196E-2</v>
      </c>
      <c r="AA948" s="7">
        <f t="shared" si="234"/>
        <v>9.645854436488948E-3</v>
      </c>
      <c r="AC948" s="7">
        <f>IF(DAY($A948)=1,VLOOKUP($A948-1,$A$2:$L$1124,$Q$1,FALSE)/VLOOKUP($A948-1,$A$2:$N$1124,14,FALSE),AC947)</f>
        <v>0.56624039617562283</v>
      </c>
      <c r="AD948" s="7">
        <f>IF(DAY($A948)=1,VLOOKUP($A948-1,$A$2:$L$1124,$R$1,FALSE)/VLOOKUP($A948-1,$A$2:$N$1124,14,FALSE),AD947)</f>
        <v>2.449860647824385E-2</v>
      </c>
      <c r="AE948" s="7">
        <f>IF(DAY($A948)=1,VLOOKUP($A948-1,$A$2:$L$1124,$S$1,FALSE)/VLOOKUP($A948-1,$A$2:$N$1124,14,FALSE),AE947)</f>
        <v>3.4200404613011985E-2</v>
      </c>
      <c r="AF948" s="7">
        <f>IF(DAY($A948)=1,VLOOKUP($A948-1,$A$2:$L$1124,$T$1,FALSE)/VLOOKUP($A948-1,$A$2:$N$1124,14,FALSE),AF947)</f>
        <v>1.9804647475615042E-2</v>
      </c>
      <c r="AG948" s="7">
        <f>IF(DAY($A948)=1,VLOOKUP($A948-1,$A$2:$L$1124,$U$1,FALSE)/VLOOKUP($A948-1,$A$2:$N$1124,14,FALSE),AG947)</f>
        <v>0.19497621091682374</v>
      </c>
      <c r="AH948" s="7">
        <f>IF(DAY($A948)=1,VLOOKUP($A948-1,$A$2:$L$1124,$V$1,FALSE)/VLOOKUP($A948-1,$A$2:$N$1124,14,FALSE),AH947)</f>
        <v>4.5058986493591316E-2</v>
      </c>
      <c r="AI948" s="7">
        <f>IF(DAY($A948)=1,VLOOKUP($A948-1,$A$2:$L$1124,$W$1,FALSE)/VLOOKUP($A948-1,$A$2:$N$1124,14,FALSE),AI947)</f>
        <v>3.395184924604033E-3</v>
      </c>
      <c r="AJ948" s="7">
        <f>IF(DAY($A948)=1,VLOOKUP($A948-1,$A$2:$L$1124,$X$1,FALSE)/VLOOKUP($A948-1,$A$2:$N$1124,14,FALSE),AJ947)</f>
        <v>1.5477256771626461E-2</v>
      </c>
      <c r="AK948" s="7">
        <f>IF(DAY($A948)=1,VLOOKUP($A948-1,$A$2:$L$1124,$Y$1,FALSE)/VLOOKUP($A948-1,$A$2:$N$1124,14,FALSE),AK947)</f>
        <v>7.5909730045204626E-2</v>
      </c>
      <c r="AL948" s="7">
        <f>IF(DAY($A948)=1,VLOOKUP($A948-1,$A$2:$L$1124,$Z$1,FALSE)/VLOOKUP($A948-1,$A$2:$N$1124,14,FALSE),AL947)</f>
        <v>1.0792721669167196E-2</v>
      </c>
      <c r="AM948" s="7">
        <f>IF(DAY($A948)=1,VLOOKUP($A948-1,$A$2:$L$1124,$AA$1,FALSE)/VLOOKUP($A948-1,$A$2:$N$1124,14,FALSE),AM947)</f>
        <v>9.645854436488948E-3</v>
      </c>
      <c r="AO948" s="12">
        <f>VLOOKUP($A948,BTC!$A$1:$G$1853,5,FALSE)</f>
        <v>7434.39</v>
      </c>
      <c r="AP948" s="12">
        <f>VLOOKUP($A948,XRP!$A$1:$G$1853,5,FALSE)</f>
        <v>0.44057099999999999</v>
      </c>
      <c r="AQ948" s="12">
        <f>VLOOKUP($A948,LTC!$A$1:$G$1853,5,FALSE)</f>
        <v>77.540000000000006</v>
      </c>
      <c r="AR948" s="12">
        <f>VLOOKUP($A948,ETC!$A$1:$G$1853,5,FALSE)</f>
        <v>16.600000000000001</v>
      </c>
      <c r="AS948" s="12">
        <f>VLOOKUP($A948,ETH!$A$1:$G$1853,5,FALSE)</f>
        <v>418.26</v>
      </c>
      <c r="AT948" s="12">
        <f>VLOOKUP($A948,BCH!$A$1:$G$1853,5,FALSE)</f>
        <v>724.71</v>
      </c>
      <c r="AU948" s="12">
        <f>VLOOKUP($A948,XMR!$A$1:$G$1853,5,FALSE)</f>
        <v>120.02</v>
      </c>
      <c r="AV948" s="12">
        <f>VLOOKUP($A948,ZEC!$A$1:$G$1853,5,FALSE)</f>
        <v>185.85</v>
      </c>
      <c r="AW948" s="12">
        <f>VLOOKUP($A948,EOS!$A$1:$G$1853,5,FALSE)</f>
        <v>7.2</v>
      </c>
      <c r="AX948" s="12">
        <f>VLOOKUP($A948,DASH!$A$1:$G$1853,5,FALSE)</f>
        <v>211.04</v>
      </c>
      <c r="AY948" s="12">
        <f>VLOOKUP($A948,XLM!$A$1:$G$1853,5,FALSE)</f>
        <v>0.25895600000000002</v>
      </c>
      <c r="BA948" s="24">
        <v>1</v>
      </c>
      <c r="BB948" s="24">
        <v>1</v>
      </c>
      <c r="BC948" s="24">
        <v>1</v>
      </c>
      <c r="BD948" s="24">
        <v>1</v>
      </c>
      <c r="BE948" s="24">
        <v>1</v>
      </c>
      <c r="BF948" s="24">
        <v>1</v>
      </c>
      <c r="BG948" s="24">
        <v>1</v>
      </c>
      <c r="BH948" s="24">
        <v>1</v>
      </c>
      <c r="BI948" s="24">
        <v>1</v>
      </c>
      <c r="BJ948" s="24">
        <v>1</v>
      </c>
      <c r="BK948" s="24">
        <v>1</v>
      </c>
      <c r="BM948" s="19">
        <f>IF(SUM(BA947:BK947)=SUM(BA948:BK948),BM947,BM947*SUMPRODUCT(BA948:BK948,AO948:AY948,Q948:AA948)/SUMPRODUCT(BA947:BK947,AO948:AY948,AC948:AM948))</f>
        <v>0.8185351248056717</v>
      </c>
      <c r="BN948" s="26">
        <f>SUMPRODUCT(AO948:AY948,BA948:BK948,Q948:AA948)/BM948</f>
        <v>5293.5535540822202</v>
      </c>
      <c r="BO948">
        <f t="shared" si="235"/>
        <v>7434.39</v>
      </c>
    </row>
    <row r="949" spans="1:67" x14ac:dyDescent="0.75">
      <c r="A949" s="3">
        <v>43316</v>
      </c>
      <c r="B949" s="46">
        <f>INDEX('Index Volume'!B:B,MATCH(Index_New!$A949,'Index Volume'!$A:$A,0))</f>
        <v>4268390000</v>
      </c>
      <c r="C949" s="46">
        <f>INDEX('Index Volume'!C:C,MATCH(Index_New!$A949,'Index Volume'!$A:$A,0))</f>
        <v>185678000</v>
      </c>
      <c r="D949" s="46">
        <f>INDEX('Index Volume'!D:D,MATCH(Index_New!$A949,'Index Volume'!$A:$A,0))</f>
        <v>262765000</v>
      </c>
      <c r="E949" s="46">
        <f>INDEX('Index Volume'!E:E,MATCH(Index_New!$A949,'Index Volume'!$A:$A,0))</f>
        <v>236249000</v>
      </c>
      <c r="F949" s="46">
        <f>INDEX('Index Volume'!F:F,MATCH(Index_New!$A949,'Index Volume'!$A:$A,0))</f>
        <v>1466540000</v>
      </c>
      <c r="G949" s="46">
        <f>INDEX('Index Volume'!G:G,MATCH(Index_New!$A949,'Index Volume'!$A:$A,0))</f>
        <v>327670000</v>
      </c>
      <c r="H949" s="46">
        <f>INDEX('Index Volume'!H:H,MATCH(Index_New!$A949,'Index Volume'!$A:$A,0))</f>
        <v>19018600</v>
      </c>
      <c r="I949" s="46">
        <f>INDEX('Index Volume'!I:I,MATCH(Index_New!$A949,'Index Volume'!$A:$A,0))</f>
        <v>92356800</v>
      </c>
      <c r="J949" s="46">
        <f>INDEX('Index Volume'!J:J,MATCH(Index_New!$A949,'Index Volume'!$A:$A,0))</f>
        <v>465467000</v>
      </c>
      <c r="K949" s="46">
        <f>INDEX('Index Volume'!K:K,MATCH(Index_New!$A949,'Index Volume'!$A:$A,0))</f>
        <v>167293000</v>
      </c>
      <c r="L949" s="46">
        <f>INDEX('Index Volume'!L:L,MATCH(Index_New!$A949,'Index Volume'!$A:$A,0))</f>
        <v>62650500</v>
      </c>
      <c r="M949" s="46">
        <f t="shared" si="221"/>
        <v>7554077900</v>
      </c>
      <c r="N949" s="1">
        <f t="shared" si="222"/>
        <v>7554077900</v>
      </c>
      <c r="O949" t="b">
        <f t="shared" si="223"/>
        <v>1</v>
      </c>
      <c r="Q949" s="7">
        <f t="shared" si="224"/>
        <v>0.56624039617562283</v>
      </c>
      <c r="R949" s="7">
        <f t="shared" si="225"/>
        <v>2.449860647824385E-2</v>
      </c>
      <c r="S949" s="7">
        <f t="shared" si="226"/>
        <v>3.4200404613011985E-2</v>
      </c>
      <c r="T949" s="7">
        <f t="shared" si="227"/>
        <v>1.9804647475615042E-2</v>
      </c>
      <c r="U949" s="7">
        <f t="shared" si="228"/>
        <v>0.19497621091682374</v>
      </c>
      <c r="V949" s="7">
        <f t="shared" si="229"/>
        <v>4.5058986493591316E-2</v>
      </c>
      <c r="W949" s="7">
        <f t="shared" si="230"/>
        <v>3.395184924604033E-3</v>
      </c>
      <c r="X949" s="7">
        <f t="shared" si="231"/>
        <v>1.5477256771626461E-2</v>
      </c>
      <c r="Y949" s="7">
        <f t="shared" si="232"/>
        <v>7.5909730045204626E-2</v>
      </c>
      <c r="Z949" s="7">
        <f t="shared" si="233"/>
        <v>1.0792721669167196E-2</v>
      </c>
      <c r="AA949" s="7">
        <f t="shared" si="234"/>
        <v>9.645854436488948E-3</v>
      </c>
      <c r="AC949" s="7">
        <f>IF(DAY($A949)=1,VLOOKUP($A949-1,$A$2:$L$1124,$Q$1,FALSE)/VLOOKUP($A949-1,$A$2:$N$1124,14,FALSE),AC948)</f>
        <v>0.56624039617562283</v>
      </c>
      <c r="AD949" s="7">
        <f>IF(DAY($A949)=1,VLOOKUP($A949-1,$A$2:$L$1124,$R$1,FALSE)/VLOOKUP($A949-1,$A$2:$N$1124,14,FALSE),AD948)</f>
        <v>2.449860647824385E-2</v>
      </c>
      <c r="AE949" s="7">
        <f>IF(DAY($A949)=1,VLOOKUP($A949-1,$A$2:$L$1124,$S$1,FALSE)/VLOOKUP($A949-1,$A$2:$N$1124,14,FALSE),AE948)</f>
        <v>3.4200404613011985E-2</v>
      </c>
      <c r="AF949" s="7">
        <f>IF(DAY($A949)=1,VLOOKUP($A949-1,$A$2:$L$1124,$T$1,FALSE)/VLOOKUP($A949-1,$A$2:$N$1124,14,FALSE),AF948)</f>
        <v>1.9804647475615042E-2</v>
      </c>
      <c r="AG949" s="7">
        <f>IF(DAY($A949)=1,VLOOKUP($A949-1,$A$2:$L$1124,$U$1,FALSE)/VLOOKUP($A949-1,$A$2:$N$1124,14,FALSE),AG948)</f>
        <v>0.19497621091682374</v>
      </c>
      <c r="AH949" s="7">
        <f>IF(DAY($A949)=1,VLOOKUP($A949-1,$A$2:$L$1124,$V$1,FALSE)/VLOOKUP($A949-1,$A$2:$N$1124,14,FALSE),AH948)</f>
        <v>4.5058986493591316E-2</v>
      </c>
      <c r="AI949" s="7">
        <f>IF(DAY($A949)=1,VLOOKUP($A949-1,$A$2:$L$1124,$W$1,FALSE)/VLOOKUP($A949-1,$A$2:$N$1124,14,FALSE),AI948)</f>
        <v>3.395184924604033E-3</v>
      </c>
      <c r="AJ949" s="7">
        <f>IF(DAY($A949)=1,VLOOKUP($A949-1,$A$2:$L$1124,$X$1,FALSE)/VLOOKUP($A949-1,$A$2:$N$1124,14,FALSE),AJ948)</f>
        <v>1.5477256771626461E-2</v>
      </c>
      <c r="AK949" s="7">
        <f>IF(DAY($A949)=1,VLOOKUP($A949-1,$A$2:$L$1124,$Y$1,FALSE)/VLOOKUP($A949-1,$A$2:$N$1124,14,FALSE),AK948)</f>
        <v>7.5909730045204626E-2</v>
      </c>
      <c r="AL949" s="7">
        <f>IF(DAY($A949)=1,VLOOKUP($A949-1,$A$2:$L$1124,$Z$1,FALSE)/VLOOKUP($A949-1,$A$2:$N$1124,14,FALSE),AL948)</f>
        <v>1.0792721669167196E-2</v>
      </c>
      <c r="AM949" s="7">
        <f>IF(DAY($A949)=1,VLOOKUP($A949-1,$A$2:$L$1124,$AA$1,FALSE)/VLOOKUP($A949-1,$A$2:$N$1124,14,FALSE),AM948)</f>
        <v>9.645854436488948E-3</v>
      </c>
      <c r="AO949" s="12">
        <f>VLOOKUP($A949,BTC!$A$1:$G$1853,5,FALSE)</f>
        <v>7032.85</v>
      </c>
      <c r="AP949" s="12">
        <f>VLOOKUP($A949,XRP!$A$1:$G$1853,5,FALSE)</f>
        <v>0.42850700000000003</v>
      </c>
      <c r="AQ949" s="12">
        <f>VLOOKUP($A949,LTC!$A$1:$G$1853,5,FALSE)</f>
        <v>73.2</v>
      </c>
      <c r="AR949" s="12">
        <f>VLOOKUP($A949,ETC!$A$1:$G$1853,5,FALSE)</f>
        <v>16.420000000000002</v>
      </c>
      <c r="AS949" s="12">
        <f>VLOOKUP($A949,ETH!$A$1:$G$1853,5,FALSE)</f>
        <v>407.25</v>
      </c>
      <c r="AT949" s="12">
        <f>VLOOKUP($A949,BCH!$A$1:$G$1853,5,FALSE)</f>
        <v>695.74</v>
      </c>
      <c r="AU949" s="12">
        <f>VLOOKUP($A949,XMR!$A$1:$G$1853,5,FALSE)</f>
        <v>113.99</v>
      </c>
      <c r="AV949" s="12">
        <f>VLOOKUP($A949,ZEC!$A$1:$G$1853,5,FALSE)</f>
        <v>176.05</v>
      </c>
      <c r="AW949" s="12">
        <f>VLOOKUP($A949,EOS!$A$1:$G$1853,5,FALSE)</f>
        <v>6.99</v>
      </c>
      <c r="AX949" s="12">
        <f>VLOOKUP($A949,DASH!$A$1:$G$1853,5,FALSE)</f>
        <v>202.45</v>
      </c>
      <c r="AY949" s="12">
        <f>VLOOKUP($A949,XLM!$A$1:$G$1853,5,FALSE)</f>
        <v>0.24072399999999999</v>
      </c>
      <c r="BA949" s="24">
        <v>1</v>
      </c>
      <c r="BB949" s="24">
        <v>1</v>
      </c>
      <c r="BC949" s="24">
        <v>1</v>
      </c>
      <c r="BD949" s="24">
        <v>1</v>
      </c>
      <c r="BE949" s="24">
        <v>1</v>
      </c>
      <c r="BF949" s="24">
        <v>1</v>
      </c>
      <c r="BG949" s="24">
        <v>1</v>
      </c>
      <c r="BH949" s="24">
        <v>1</v>
      </c>
      <c r="BI949" s="24">
        <v>1</v>
      </c>
      <c r="BJ949" s="24">
        <v>1</v>
      </c>
      <c r="BK949" s="24">
        <v>1</v>
      </c>
      <c r="BM949" s="19">
        <f>IF(SUM(BA948:BK948)=SUM(BA949:BK949),BM948,BM948*SUMPRODUCT(BA949:BK949,AO949:AY949,Q949:AA949)/SUMPRODUCT(BA948:BK948,AO949:AY949,AC949:AM949))</f>
        <v>0.8185351248056717</v>
      </c>
      <c r="BN949" s="26">
        <f>SUMPRODUCT(AO949:AY949,BA949:BK949,Q949:AA949)/BM949</f>
        <v>5011.0324072138428</v>
      </c>
      <c r="BO949">
        <f t="shared" si="235"/>
        <v>7032.85</v>
      </c>
    </row>
    <row r="950" spans="1:67" x14ac:dyDescent="0.75">
      <c r="A950" s="4">
        <v>43317</v>
      </c>
      <c r="B950" s="46">
        <f>INDEX('Index Volume'!B:B,MATCH(Index_New!$A950,'Index Volume'!$A:$A,0))</f>
        <v>3679110000</v>
      </c>
      <c r="C950" s="46">
        <f>INDEX('Index Volume'!C:C,MATCH(Index_New!$A950,'Index Volume'!$A:$A,0))</f>
        <v>186848000</v>
      </c>
      <c r="D950" s="46">
        <f>INDEX('Index Volume'!D:D,MATCH(Index_New!$A950,'Index Volume'!$A:$A,0))</f>
        <v>265627000</v>
      </c>
      <c r="E950" s="46">
        <f>INDEX('Index Volume'!E:E,MATCH(Index_New!$A950,'Index Volume'!$A:$A,0))</f>
        <v>218174000</v>
      </c>
      <c r="F950" s="46">
        <f>INDEX('Index Volume'!F:F,MATCH(Index_New!$A950,'Index Volume'!$A:$A,0))</f>
        <v>1396820000</v>
      </c>
      <c r="G950" s="46">
        <f>INDEX('Index Volume'!G:G,MATCH(Index_New!$A950,'Index Volume'!$A:$A,0))</f>
        <v>313362000</v>
      </c>
      <c r="H950" s="46">
        <f>INDEX('Index Volume'!H:H,MATCH(Index_New!$A950,'Index Volume'!$A:$A,0))</f>
        <v>20136800</v>
      </c>
      <c r="I950" s="46">
        <f>INDEX('Index Volume'!I:I,MATCH(Index_New!$A950,'Index Volume'!$A:$A,0))</f>
        <v>93770600</v>
      </c>
      <c r="J950" s="46">
        <f>INDEX('Index Volume'!J:J,MATCH(Index_New!$A950,'Index Volume'!$A:$A,0))</f>
        <v>481289000</v>
      </c>
      <c r="K950" s="46">
        <f>INDEX('Index Volume'!K:K,MATCH(Index_New!$A950,'Index Volume'!$A:$A,0))</f>
        <v>170719000</v>
      </c>
      <c r="L950" s="46">
        <f>INDEX('Index Volume'!L:L,MATCH(Index_New!$A950,'Index Volume'!$A:$A,0))</f>
        <v>50833600</v>
      </c>
      <c r="M950" s="46">
        <f t="shared" si="221"/>
        <v>6876690000</v>
      </c>
      <c r="N950" s="1">
        <f t="shared" si="222"/>
        <v>6876690000</v>
      </c>
      <c r="O950" t="b">
        <f t="shared" si="223"/>
        <v>1</v>
      </c>
      <c r="Q950" s="7">
        <f t="shared" si="224"/>
        <v>0.56624039617562283</v>
      </c>
      <c r="R950" s="7">
        <f t="shared" si="225"/>
        <v>2.449860647824385E-2</v>
      </c>
      <c r="S950" s="7">
        <f t="shared" si="226"/>
        <v>3.4200404613011985E-2</v>
      </c>
      <c r="T950" s="7">
        <f t="shared" si="227"/>
        <v>1.9804647475615042E-2</v>
      </c>
      <c r="U950" s="7">
        <f t="shared" si="228"/>
        <v>0.19497621091682374</v>
      </c>
      <c r="V950" s="7">
        <f t="shared" si="229"/>
        <v>4.5058986493591316E-2</v>
      </c>
      <c r="W950" s="7">
        <f t="shared" si="230"/>
        <v>3.395184924604033E-3</v>
      </c>
      <c r="X950" s="7">
        <f t="shared" si="231"/>
        <v>1.5477256771626461E-2</v>
      </c>
      <c r="Y950" s="7">
        <f t="shared" si="232"/>
        <v>7.5909730045204626E-2</v>
      </c>
      <c r="Z950" s="7">
        <f t="shared" si="233"/>
        <v>1.0792721669167196E-2</v>
      </c>
      <c r="AA950" s="7">
        <f t="shared" si="234"/>
        <v>9.645854436488948E-3</v>
      </c>
      <c r="AC950" s="7">
        <f>IF(DAY($A950)=1,VLOOKUP($A950-1,$A$2:$L$1124,$Q$1,FALSE)/VLOOKUP($A950-1,$A$2:$N$1124,14,FALSE),AC949)</f>
        <v>0.56624039617562283</v>
      </c>
      <c r="AD950" s="7">
        <f>IF(DAY($A950)=1,VLOOKUP($A950-1,$A$2:$L$1124,$R$1,FALSE)/VLOOKUP($A950-1,$A$2:$N$1124,14,FALSE),AD949)</f>
        <v>2.449860647824385E-2</v>
      </c>
      <c r="AE950" s="7">
        <f>IF(DAY($A950)=1,VLOOKUP($A950-1,$A$2:$L$1124,$S$1,FALSE)/VLOOKUP($A950-1,$A$2:$N$1124,14,FALSE),AE949)</f>
        <v>3.4200404613011985E-2</v>
      </c>
      <c r="AF950" s="7">
        <f>IF(DAY($A950)=1,VLOOKUP($A950-1,$A$2:$L$1124,$T$1,FALSE)/VLOOKUP($A950-1,$A$2:$N$1124,14,FALSE),AF949)</f>
        <v>1.9804647475615042E-2</v>
      </c>
      <c r="AG950" s="7">
        <f>IF(DAY($A950)=1,VLOOKUP($A950-1,$A$2:$L$1124,$U$1,FALSE)/VLOOKUP($A950-1,$A$2:$N$1124,14,FALSE),AG949)</f>
        <v>0.19497621091682374</v>
      </c>
      <c r="AH950" s="7">
        <f>IF(DAY($A950)=1,VLOOKUP($A950-1,$A$2:$L$1124,$V$1,FALSE)/VLOOKUP($A950-1,$A$2:$N$1124,14,FALSE),AH949)</f>
        <v>4.5058986493591316E-2</v>
      </c>
      <c r="AI950" s="7">
        <f>IF(DAY($A950)=1,VLOOKUP($A950-1,$A$2:$L$1124,$W$1,FALSE)/VLOOKUP($A950-1,$A$2:$N$1124,14,FALSE),AI949)</f>
        <v>3.395184924604033E-3</v>
      </c>
      <c r="AJ950" s="7">
        <f>IF(DAY($A950)=1,VLOOKUP($A950-1,$A$2:$L$1124,$X$1,FALSE)/VLOOKUP($A950-1,$A$2:$N$1124,14,FALSE),AJ949)</f>
        <v>1.5477256771626461E-2</v>
      </c>
      <c r="AK950" s="7">
        <f>IF(DAY($A950)=1,VLOOKUP($A950-1,$A$2:$L$1124,$Y$1,FALSE)/VLOOKUP($A950-1,$A$2:$N$1124,14,FALSE),AK949)</f>
        <v>7.5909730045204626E-2</v>
      </c>
      <c r="AL950" s="7">
        <f>IF(DAY($A950)=1,VLOOKUP($A950-1,$A$2:$L$1124,$Z$1,FALSE)/VLOOKUP($A950-1,$A$2:$N$1124,14,FALSE),AL949)</f>
        <v>1.0792721669167196E-2</v>
      </c>
      <c r="AM950" s="7">
        <f>IF(DAY($A950)=1,VLOOKUP($A950-1,$A$2:$L$1124,$AA$1,FALSE)/VLOOKUP($A950-1,$A$2:$N$1124,14,FALSE),AM949)</f>
        <v>9.645854436488948E-3</v>
      </c>
      <c r="AO950" s="12">
        <f>VLOOKUP($A950,BTC!$A$1:$G$1853,5,FALSE)</f>
        <v>7068.48</v>
      </c>
      <c r="AP950" s="12">
        <f>VLOOKUP($A950,XRP!$A$1:$G$1853,5,FALSE)</f>
        <v>0.43363800000000002</v>
      </c>
      <c r="AQ950" s="12">
        <f>VLOOKUP($A950,LTC!$A$1:$G$1853,5,FALSE)</f>
        <v>74.59</v>
      </c>
      <c r="AR950" s="12">
        <f>VLOOKUP($A950,ETC!$A$1:$G$1853,5,FALSE)</f>
        <v>17.690000000000001</v>
      </c>
      <c r="AS950" s="12">
        <f>VLOOKUP($A950,ETH!$A$1:$G$1853,5,FALSE)</f>
        <v>410.52</v>
      </c>
      <c r="AT950" s="12">
        <f>VLOOKUP($A950,BCH!$A$1:$G$1853,5,FALSE)</f>
        <v>709.22</v>
      </c>
      <c r="AU950" s="12">
        <f>VLOOKUP($A950,XMR!$A$1:$G$1853,5,FALSE)</f>
        <v>117.27</v>
      </c>
      <c r="AV950" s="12">
        <f>VLOOKUP($A950,ZEC!$A$1:$G$1853,5,FALSE)</f>
        <v>181.33</v>
      </c>
      <c r="AW950" s="12">
        <f>VLOOKUP($A950,EOS!$A$1:$G$1853,5,FALSE)</f>
        <v>7.06</v>
      </c>
      <c r="AX950" s="12">
        <f>VLOOKUP($A950,DASH!$A$1:$G$1853,5,FALSE)</f>
        <v>207.02</v>
      </c>
      <c r="AY950" s="12">
        <f>VLOOKUP($A950,XLM!$A$1:$G$1853,5,FALSE)</f>
        <v>0.24421799999999999</v>
      </c>
      <c r="BA950" s="24">
        <v>1</v>
      </c>
      <c r="BB950" s="24">
        <v>1</v>
      </c>
      <c r="BC950" s="24">
        <v>1</v>
      </c>
      <c r="BD950" s="24">
        <v>1</v>
      </c>
      <c r="BE950" s="24">
        <v>1</v>
      </c>
      <c r="BF950" s="24">
        <v>1</v>
      </c>
      <c r="BG950" s="24">
        <v>1</v>
      </c>
      <c r="BH950" s="24">
        <v>1</v>
      </c>
      <c r="BI950" s="24">
        <v>1</v>
      </c>
      <c r="BJ950" s="24">
        <v>1</v>
      </c>
      <c r="BK950" s="24">
        <v>1</v>
      </c>
      <c r="BM950" s="19">
        <f>IF(SUM(BA949:BK949)=SUM(BA950:BK950),BM949,BM949*SUMPRODUCT(BA950:BK950,AO950:AY950,Q950:AA950)/SUMPRODUCT(BA949:BK949,AO950:AY950,AC950:AM950))</f>
        <v>0.8185351248056717</v>
      </c>
      <c r="BN950" s="26">
        <f>SUMPRODUCT(AO950:AY950,BA950:BK950,Q950:AA950)/BM950</f>
        <v>5037.4704358563076</v>
      </c>
      <c r="BO950">
        <f t="shared" si="235"/>
        <v>7068.48</v>
      </c>
    </row>
    <row r="951" spans="1:67" x14ac:dyDescent="0.75">
      <c r="A951" s="3">
        <v>43318</v>
      </c>
      <c r="B951" s="46">
        <f>INDEX('Index Volume'!B:B,MATCH(Index_New!$A951,'Index Volume'!$A:$A,0))</f>
        <v>3925900000</v>
      </c>
      <c r="C951" s="46">
        <f>INDEX('Index Volume'!C:C,MATCH(Index_New!$A951,'Index Volume'!$A:$A,0))</f>
        <v>242075000</v>
      </c>
      <c r="D951" s="46">
        <f>INDEX('Index Volume'!D:D,MATCH(Index_New!$A951,'Index Volume'!$A:$A,0))</f>
        <v>265134000</v>
      </c>
      <c r="E951" s="46">
        <f>INDEX('Index Volume'!E:E,MATCH(Index_New!$A951,'Index Volume'!$A:$A,0))</f>
        <v>347516000</v>
      </c>
      <c r="F951" s="46">
        <f>INDEX('Index Volume'!F:F,MATCH(Index_New!$A951,'Index Volume'!$A:$A,0))</f>
        <v>1384880000</v>
      </c>
      <c r="G951" s="46">
        <f>INDEX('Index Volume'!G:G,MATCH(Index_New!$A951,'Index Volume'!$A:$A,0))</f>
        <v>316406000</v>
      </c>
      <c r="H951" s="46">
        <f>INDEX('Index Volume'!H:H,MATCH(Index_New!$A951,'Index Volume'!$A:$A,0))</f>
        <v>21437100</v>
      </c>
      <c r="I951" s="46">
        <f>INDEX('Index Volume'!I:I,MATCH(Index_New!$A951,'Index Volume'!$A:$A,0))</f>
        <v>117804000</v>
      </c>
      <c r="J951" s="46">
        <f>INDEX('Index Volume'!J:J,MATCH(Index_New!$A951,'Index Volume'!$A:$A,0))</f>
        <v>477949000</v>
      </c>
      <c r="K951" s="46">
        <f>INDEX('Index Volume'!K:K,MATCH(Index_New!$A951,'Index Volume'!$A:$A,0))</f>
        <v>224131000</v>
      </c>
      <c r="L951" s="46">
        <f>INDEX('Index Volume'!L:L,MATCH(Index_New!$A951,'Index Volume'!$A:$A,0))</f>
        <v>52688700</v>
      </c>
      <c r="M951" s="46">
        <f t="shared" si="221"/>
        <v>7375920800</v>
      </c>
      <c r="N951" s="1">
        <f t="shared" si="222"/>
        <v>7375920800</v>
      </c>
      <c r="O951" t="b">
        <f t="shared" si="223"/>
        <v>1</v>
      </c>
      <c r="Q951" s="7">
        <f t="shared" si="224"/>
        <v>0.56624039617562283</v>
      </c>
      <c r="R951" s="7">
        <f t="shared" si="225"/>
        <v>2.449860647824385E-2</v>
      </c>
      <c r="S951" s="7">
        <f t="shared" si="226"/>
        <v>3.4200404613011985E-2</v>
      </c>
      <c r="T951" s="7">
        <f t="shared" si="227"/>
        <v>1.9804647475615042E-2</v>
      </c>
      <c r="U951" s="7">
        <f t="shared" si="228"/>
        <v>0.19497621091682374</v>
      </c>
      <c r="V951" s="7">
        <f t="shared" si="229"/>
        <v>4.5058986493591316E-2</v>
      </c>
      <c r="W951" s="7">
        <f t="shared" si="230"/>
        <v>3.395184924604033E-3</v>
      </c>
      <c r="X951" s="7">
        <f t="shared" si="231"/>
        <v>1.5477256771626461E-2</v>
      </c>
      <c r="Y951" s="7">
        <f t="shared" si="232"/>
        <v>7.5909730045204626E-2</v>
      </c>
      <c r="Z951" s="7">
        <f t="shared" si="233"/>
        <v>1.0792721669167196E-2</v>
      </c>
      <c r="AA951" s="7">
        <f t="shared" si="234"/>
        <v>9.645854436488948E-3</v>
      </c>
      <c r="AC951" s="7">
        <f>IF(DAY($A951)=1,VLOOKUP($A951-1,$A$2:$L$1124,$Q$1,FALSE)/VLOOKUP($A951-1,$A$2:$N$1124,14,FALSE),AC950)</f>
        <v>0.56624039617562283</v>
      </c>
      <c r="AD951" s="7">
        <f>IF(DAY($A951)=1,VLOOKUP($A951-1,$A$2:$L$1124,$R$1,FALSE)/VLOOKUP($A951-1,$A$2:$N$1124,14,FALSE),AD950)</f>
        <v>2.449860647824385E-2</v>
      </c>
      <c r="AE951" s="7">
        <f>IF(DAY($A951)=1,VLOOKUP($A951-1,$A$2:$L$1124,$S$1,FALSE)/VLOOKUP($A951-1,$A$2:$N$1124,14,FALSE),AE950)</f>
        <v>3.4200404613011985E-2</v>
      </c>
      <c r="AF951" s="7">
        <f>IF(DAY($A951)=1,VLOOKUP($A951-1,$A$2:$L$1124,$T$1,FALSE)/VLOOKUP($A951-1,$A$2:$N$1124,14,FALSE),AF950)</f>
        <v>1.9804647475615042E-2</v>
      </c>
      <c r="AG951" s="7">
        <f>IF(DAY($A951)=1,VLOOKUP($A951-1,$A$2:$L$1124,$U$1,FALSE)/VLOOKUP($A951-1,$A$2:$N$1124,14,FALSE),AG950)</f>
        <v>0.19497621091682374</v>
      </c>
      <c r="AH951" s="7">
        <f>IF(DAY($A951)=1,VLOOKUP($A951-1,$A$2:$L$1124,$V$1,FALSE)/VLOOKUP($A951-1,$A$2:$N$1124,14,FALSE),AH950)</f>
        <v>4.5058986493591316E-2</v>
      </c>
      <c r="AI951" s="7">
        <f>IF(DAY($A951)=1,VLOOKUP($A951-1,$A$2:$L$1124,$W$1,FALSE)/VLOOKUP($A951-1,$A$2:$N$1124,14,FALSE),AI950)</f>
        <v>3.395184924604033E-3</v>
      </c>
      <c r="AJ951" s="7">
        <f>IF(DAY($A951)=1,VLOOKUP($A951-1,$A$2:$L$1124,$X$1,FALSE)/VLOOKUP($A951-1,$A$2:$N$1124,14,FALSE),AJ950)</f>
        <v>1.5477256771626461E-2</v>
      </c>
      <c r="AK951" s="7">
        <f>IF(DAY($A951)=1,VLOOKUP($A951-1,$A$2:$L$1124,$Y$1,FALSE)/VLOOKUP($A951-1,$A$2:$N$1124,14,FALSE),AK950)</f>
        <v>7.5909730045204626E-2</v>
      </c>
      <c r="AL951" s="7">
        <f>IF(DAY($A951)=1,VLOOKUP($A951-1,$A$2:$L$1124,$Z$1,FALSE)/VLOOKUP($A951-1,$A$2:$N$1124,14,FALSE),AL950)</f>
        <v>1.0792721669167196E-2</v>
      </c>
      <c r="AM951" s="7">
        <f>IF(DAY($A951)=1,VLOOKUP($A951-1,$A$2:$L$1124,$AA$1,FALSE)/VLOOKUP($A951-1,$A$2:$N$1124,14,FALSE),AM950)</f>
        <v>9.645854436488948E-3</v>
      </c>
      <c r="AO951" s="12">
        <f>VLOOKUP($A951,BTC!$A$1:$G$1853,5,FALSE)</f>
        <v>6951.8</v>
      </c>
      <c r="AP951" s="12">
        <f>VLOOKUP($A951,XRP!$A$1:$G$1853,5,FALSE)</f>
        <v>0.41408099999999998</v>
      </c>
      <c r="AQ951" s="12">
        <f>VLOOKUP($A951,LTC!$A$1:$G$1853,5,FALSE)</f>
        <v>73.89</v>
      </c>
      <c r="AR951" s="12">
        <f>VLOOKUP($A951,ETC!$A$1:$G$1853,5,FALSE)</f>
        <v>18.66</v>
      </c>
      <c r="AS951" s="12">
        <f>VLOOKUP($A951,ETH!$A$1:$G$1853,5,FALSE)</f>
        <v>406.66</v>
      </c>
      <c r="AT951" s="12">
        <f>VLOOKUP($A951,BCH!$A$1:$G$1853,5,FALSE)</f>
        <v>692.63</v>
      </c>
      <c r="AU951" s="12">
        <f>VLOOKUP($A951,XMR!$A$1:$G$1853,5,FALSE)</f>
        <v>113.55</v>
      </c>
      <c r="AV951" s="12">
        <f>VLOOKUP($A951,ZEC!$A$1:$G$1853,5,FALSE)</f>
        <v>182.91</v>
      </c>
      <c r="AW951" s="12">
        <f>VLOOKUP($A951,EOS!$A$1:$G$1853,5,FALSE)</f>
        <v>7.07</v>
      </c>
      <c r="AX951" s="12">
        <f>VLOOKUP($A951,DASH!$A$1:$G$1853,5,FALSE)</f>
        <v>199.61</v>
      </c>
      <c r="AY951" s="12">
        <f>VLOOKUP($A951,XLM!$A$1:$G$1853,5,FALSE)</f>
        <v>0.234705</v>
      </c>
      <c r="BA951" s="24">
        <v>1</v>
      </c>
      <c r="BB951" s="24">
        <v>1</v>
      </c>
      <c r="BC951" s="24">
        <v>1</v>
      </c>
      <c r="BD951" s="24">
        <v>1</v>
      </c>
      <c r="BE951" s="24">
        <v>1</v>
      </c>
      <c r="BF951" s="24">
        <v>1</v>
      </c>
      <c r="BG951" s="24">
        <v>1</v>
      </c>
      <c r="BH951" s="24">
        <v>1</v>
      </c>
      <c r="BI951" s="24">
        <v>1</v>
      </c>
      <c r="BJ951" s="24">
        <v>1</v>
      </c>
      <c r="BK951" s="24">
        <v>1</v>
      </c>
      <c r="BM951" s="19">
        <f>IF(SUM(BA950:BK950)=SUM(BA951:BK951),BM950,BM950*SUMPRODUCT(BA951:BK951,AO951:AY951,Q951:AA951)/SUMPRODUCT(BA950:BK950,AO951:AY951,AC951:AM951))</f>
        <v>0.8185351248056717</v>
      </c>
      <c r="BN951" s="26">
        <f>SUMPRODUCT(AO951:AY951,BA951:BK951,Q951:AA951)/BM951</f>
        <v>4954.8328607738422</v>
      </c>
      <c r="BO951">
        <f t="shared" si="235"/>
        <v>6951.8</v>
      </c>
    </row>
    <row r="952" spans="1:67" x14ac:dyDescent="0.75">
      <c r="A952" s="4">
        <v>43319</v>
      </c>
      <c r="B952" s="46">
        <f>INDEX('Index Volume'!B:B,MATCH(Index_New!$A952,'Index Volume'!$A:$A,0))</f>
        <v>4682800000</v>
      </c>
      <c r="C952" s="46">
        <f>INDEX('Index Volume'!C:C,MATCH(Index_New!$A952,'Index Volume'!$A:$A,0))</f>
        <v>244448000</v>
      </c>
      <c r="D952" s="46">
        <f>INDEX('Index Volume'!D:D,MATCH(Index_New!$A952,'Index Volume'!$A:$A,0))</f>
        <v>299418000</v>
      </c>
      <c r="E952" s="46">
        <f>INDEX('Index Volume'!E:E,MATCH(Index_New!$A952,'Index Volume'!$A:$A,0))</f>
        <v>721105000</v>
      </c>
      <c r="F952" s="46">
        <f>INDEX('Index Volume'!F:F,MATCH(Index_New!$A952,'Index Volume'!$A:$A,0))</f>
        <v>1828350000</v>
      </c>
      <c r="G952" s="46">
        <f>INDEX('Index Volume'!G:G,MATCH(Index_New!$A952,'Index Volume'!$A:$A,0))</f>
        <v>378007000</v>
      </c>
      <c r="H952" s="46">
        <f>INDEX('Index Volume'!H:H,MATCH(Index_New!$A952,'Index Volume'!$A:$A,0))</f>
        <v>24304400</v>
      </c>
      <c r="I952" s="46">
        <f>INDEX('Index Volume'!I:I,MATCH(Index_New!$A952,'Index Volume'!$A:$A,0))</f>
        <v>123897000</v>
      </c>
      <c r="J952" s="46">
        <f>INDEX('Index Volume'!J:J,MATCH(Index_New!$A952,'Index Volume'!$A:$A,0))</f>
        <v>572786000</v>
      </c>
      <c r="K952" s="46">
        <f>INDEX('Index Volume'!K:K,MATCH(Index_New!$A952,'Index Volume'!$A:$A,0))</f>
        <v>170902000</v>
      </c>
      <c r="L952" s="46">
        <f>INDEX('Index Volume'!L:L,MATCH(Index_New!$A952,'Index Volume'!$A:$A,0))</f>
        <v>64467600</v>
      </c>
      <c r="M952" s="46">
        <f t="shared" si="221"/>
        <v>9110485000</v>
      </c>
      <c r="N952" s="1">
        <f t="shared" si="222"/>
        <v>9110485000</v>
      </c>
      <c r="O952" t="b">
        <f t="shared" si="223"/>
        <v>1</v>
      </c>
      <c r="Q952" s="7">
        <f t="shared" si="224"/>
        <v>0.56624039617562283</v>
      </c>
      <c r="R952" s="7">
        <f t="shared" si="225"/>
        <v>2.449860647824385E-2</v>
      </c>
      <c r="S952" s="7">
        <f t="shared" si="226"/>
        <v>3.4200404613011985E-2</v>
      </c>
      <c r="T952" s="7">
        <f t="shared" si="227"/>
        <v>1.9804647475615042E-2</v>
      </c>
      <c r="U952" s="7">
        <f t="shared" si="228"/>
        <v>0.19497621091682374</v>
      </c>
      <c r="V952" s="7">
        <f t="shared" si="229"/>
        <v>4.5058986493591316E-2</v>
      </c>
      <c r="W952" s="7">
        <f t="shared" si="230"/>
        <v>3.395184924604033E-3</v>
      </c>
      <c r="X952" s="7">
        <f t="shared" si="231"/>
        <v>1.5477256771626461E-2</v>
      </c>
      <c r="Y952" s="7">
        <f t="shared" si="232"/>
        <v>7.5909730045204626E-2</v>
      </c>
      <c r="Z952" s="7">
        <f t="shared" si="233"/>
        <v>1.0792721669167196E-2</v>
      </c>
      <c r="AA952" s="7">
        <f t="shared" si="234"/>
        <v>9.645854436488948E-3</v>
      </c>
      <c r="AC952" s="7">
        <f>IF(DAY($A952)=1,VLOOKUP($A952-1,$A$2:$L$1124,$Q$1,FALSE)/VLOOKUP($A952-1,$A$2:$N$1124,14,FALSE),AC951)</f>
        <v>0.56624039617562283</v>
      </c>
      <c r="AD952" s="7">
        <f>IF(DAY($A952)=1,VLOOKUP($A952-1,$A$2:$L$1124,$R$1,FALSE)/VLOOKUP($A952-1,$A$2:$N$1124,14,FALSE),AD951)</f>
        <v>2.449860647824385E-2</v>
      </c>
      <c r="AE952" s="7">
        <f>IF(DAY($A952)=1,VLOOKUP($A952-1,$A$2:$L$1124,$S$1,FALSE)/VLOOKUP($A952-1,$A$2:$N$1124,14,FALSE),AE951)</f>
        <v>3.4200404613011985E-2</v>
      </c>
      <c r="AF952" s="7">
        <f>IF(DAY($A952)=1,VLOOKUP($A952-1,$A$2:$L$1124,$T$1,FALSE)/VLOOKUP($A952-1,$A$2:$N$1124,14,FALSE),AF951)</f>
        <v>1.9804647475615042E-2</v>
      </c>
      <c r="AG952" s="7">
        <f>IF(DAY($A952)=1,VLOOKUP($A952-1,$A$2:$L$1124,$U$1,FALSE)/VLOOKUP($A952-1,$A$2:$N$1124,14,FALSE),AG951)</f>
        <v>0.19497621091682374</v>
      </c>
      <c r="AH952" s="7">
        <f>IF(DAY($A952)=1,VLOOKUP($A952-1,$A$2:$L$1124,$V$1,FALSE)/VLOOKUP($A952-1,$A$2:$N$1124,14,FALSE),AH951)</f>
        <v>4.5058986493591316E-2</v>
      </c>
      <c r="AI952" s="7">
        <f>IF(DAY($A952)=1,VLOOKUP($A952-1,$A$2:$L$1124,$W$1,FALSE)/VLOOKUP($A952-1,$A$2:$N$1124,14,FALSE),AI951)</f>
        <v>3.395184924604033E-3</v>
      </c>
      <c r="AJ952" s="7">
        <f>IF(DAY($A952)=1,VLOOKUP($A952-1,$A$2:$L$1124,$X$1,FALSE)/VLOOKUP($A952-1,$A$2:$N$1124,14,FALSE),AJ951)</f>
        <v>1.5477256771626461E-2</v>
      </c>
      <c r="AK952" s="7">
        <f>IF(DAY($A952)=1,VLOOKUP($A952-1,$A$2:$L$1124,$Y$1,FALSE)/VLOOKUP($A952-1,$A$2:$N$1124,14,FALSE),AK951)</f>
        <v>7.5909730045204626E-2</v>
      </c>
      <c r="AL952" s="7">
        <f>IF(DAY($A952)=1,VLOOKUP($A952-1,$A$2:$L$1124,$Z$1,FALSE)/VLOOKUP($A952-1,$A$2:$N$1124,14,FALSE),AL951)</f>
        <v>1.0792721669167196E-2</v>
      </c>
      <c r="AM952" s="7">
        <f>IF(DAY($A952)=1,VLOOKUP($A952-1,$A$2:$L$1124,$AA$1,FALSE)/VLOOKUP($A952-1,$A$2:$N$1124,14,FALSE),AM951)</f>
        <v>9.645854436488948E-3</v>
      </c>
      <c r="AO952" s="12">
        <f>VLOOKUP($A952,BTC!$A$1:$G$1853,5,FALSE)</f>
        <v>6753.12</v>
      </c>
      <c r="AP952" s="12">
        <f>VLOOKUP($A952,XRP!$A$1:$G$1853,5,FALSE)</f>
        <v>0.38100600000000001</v>
      </c>
      <c r="AQ952" s="12">
        <f>VLOOKUP($A952,LTC!$A$1:$G$1853,5,FALSE)</f>
        <v>68.17</v>
      </c>
      <c r="AR952" s="12">
        <f>VLOOKUP($A952,ETC!$A$1:$G$1853,5,FALSE)</f>
        <v>17.329999999999998</v>
      </c>
      <c r="AS952" s="12">
        <f>VLOOKUP($A952,ETH!$A$1:$G$1853,5,FALSE)</f>
        <v>380.22</v>
      </c>
      <c r="AT952" s="12">
        <f>VLOOKUP($A952,BCH!$A$1:$G$1853,5,FALSE)</f>
        <v>659.38</v>
      </c>
      <c r="AU952" s="12">
        <f>VLOOKUP($A952,XMR!$A$1:$G$1853,5,FALSE)</f>
        <v>108.04</v>
      </c>
      <c r="AV952" s="12">
        <f>VLOOKUP($A952,ZEC!$A$1:$G$1853,5,FALSE)</f>
        <v>177.17</v>
      </c>
      <c r="AW952" s="12">
        <f>VLOOKUP($A952,EOS!$A$1:$G$1853,5,FALSE)</f>
        <v>6.61</v>
      </c>
      <c r="AX952" s="12">
        <f>VLOOKUP($A952,DASH!$A$1:$G$1853,5,FALSE)</f>
        <v>188.08</v>
      </c>
      <c r="AY952" s="12">
        <f>VLOOKUP($A952,XLM!$A$1:$G$1853,5,FALSE)</f>
        <v>0.23067199999999999</v>
      </c>
      <c r="BA952" s="24">
        <v>1</v>
      </c>
      <c r="BB952" s="24">
        <v>1</v>
      </c>
      <c r="BC952" s="24">
        <v>1</v>
      </c>
      <c r="BD952" s="24">
        <v>1</v>
      </c>
      <c r="BE952" s="24">
        <v>1</v>
      </c>
      <c r="BF952" s="24">
        <v>1</v>
      </c>
      <c r="BG952" s="24">
        <v>1</v>
      </c>
      <c r="BH952" s="24">
        <v>1</v>
      </c>
      <c r="BI952" s="24">
        <v>1</v>
      </c>
      <c r="BJ952" s="24">
        <v>1</v>
      </c>
      <c r="BK952" s="24">
        <v>1</v>
      </c>
      <c r="BM952" s="19">
        <f>IF(SUM(BA951:BK951)=SUM(BA952:BK952),BM951,BM951*SUMPRODUCT(BA952:BK952,AO952:AY952,Q952:AA952)/SUMPRODUCT(BA951:BK951,AO952:AY952,AC952:AM952))</f>
        <v>0.8185351248056717</v>
      </c>
      <c r="BN952" s="26">
        <f>SUMPRODUCT(AO952:AY952,BA952:BK952,Q952:AA952)/BM952</f>
        <v>4808.6647346029977</v>
      </c>
      <c r="BO952">
        <f t="shared" si="235"/>
        <v>6753.12</v>
      </c>
    </row>
    <row r="953" spans="1:67" x14ac:dyDescent="0.75">
      <c r="A953" s="3">
        <v>43320</v>
      </c>
      <c r="B953" s="46">
        <f>INDEX('Index Volume'!B:B,MATCH(Index_New!$A953,'Index Volume'!$A:$A,0))</f>
        <v>5064430000</v>
      </c>
      <c r="C953" s="46">
        <f>INDEX('Index Volume'!C:C,MATCH(Index_New!$A953,'Index Volume'!$A:$A,0))</f>
        <v>360857000</v>
      </c>
      <c r="D953" s="46">
        <f>INDEX('Index Volume'!D:D,MATCH(Index_New!$A953,'Index Volume'!$A:$A,0))</f>
        <v>313187000</v>
      </c>
      <c r="E953" s="46">
        <f>INDEX('Index Volume'!E:E,MATCH(Index_New!$A953,'Index Volume'!$A:$A,0))</f>
        <v>421786000</v>
      </c>
      <c r="F953" s="46">
        <f>INDEX('Index Volume'!F:F,MATCH(Index_New!$A953,'Index Volume'!$A:$A,0))</f>
        <v>2016080000</v>
      </c>
      <c r="G953" s="46">
        <f>INDEX('Index Volume'!G:G,MATCH(Index_New!$A953,'Index Volume'!$A:$A,0))</f>
        <v>450595000</v>
      </c>
      <c r="H953" s="46">
        <f>INDEX('Index Volume'!H:H,MATCH(Index_New!$A953,'Index Volume'!$A:$A,0))</f>
        <v>31289400</v>
      </c>
      <c r="I953" s="46">
        <f>INDEX('Index Volume'!I:I,MATCH(Index_New!$A953,'Index Volume'!$A:$A,0))</f>
        <v>112907000</v>
      </c>
      <c r="J953" s="46">
        <f>INDEX('Index Volume'!J:J,MATCH(Index_New!$A953,'Index Volume'!$A:$A,0))</f>
        <v>885000000</v>
      </c>
      <c r="K953" s="46">
        <f>INDEX('Index Volume'!K:K,MATCH(Index_New!$A953,'Index Volume'!$A:$A,0))</f>
        <v>174335000</v>
      </c>
      <c r="L953" s="46">
        <f>INDEX('Index Volume'!L:L,MATCH(Index_New!$A953,'Index Volume'!$A:$A,0))</f>
        <v>68469800</v>
      </c>
      <c r="M953" s="46">
        <f t="shared" si="221"/>
        <v>9898936200</v>
      </c>
      <c r="N953" s="1">
        <f t="shared" si="222"/>
        <v>9898936200</v>
      </c>
      <c r="O953" t="b">
        <f t="shared" si="223"/>
        <v>1</v>
      </c>
      <c r="Q953" s="7">
        <f t="shared" si="224"/>
        <v>0.56624039617562283</v>
      </c>
      <c r="R953" s="7">
        <f t="shared" si="225"/>
        <v>2.449860647824385E-2</v>
      </c>
      <c r="S953" s="7">
        <f t="shared" si="226"/>
        <v>3.4200404613011985E-2</v>
      </c>
      <c r="T953" s="7">
        <f t="shared" si="227"/>
        <v>1.9804647475615042E-2</v>
      </c>
      <c r="U953" s="7">
        <f t="shared" si="228"/>
        <v>0.19497621091682374</v>
      </c>
      <c r="V953" s="7">
        <f t="shared" si="229"/>
        <v>4.5058986493591316E-2</v>
      </c>
      <c r="W953" s="7">
        <f t="shared" si="230"/>
        <v>3.395184924604033E-3</v>
      </c>
      <c r="X953" s="7">
        <f t="shared" si="231"/>
        <v>1.5477256771626461E-2</v>
      </c>
      <c r="Y953" s="7">
        <f t="shared" si="232"/>
        <v>7.5909730045204626E-2</v>
      </c>
      <c r="Z953" s="7">
        <f t="shared" si="233"/>
        <v>1.0792721669167196E-2</v>
      </c>
      <c r="AA953" s="7">
        <f t="shared" si="234"/>
        <v>9.645854436488948E-3</v>
      </c>
      <c r="AC953" s="7">
        <f>IF(DAY($A953)=1,VLOOKUP($A953-1,$A$2:$L$1124,$Q$1,FALSE)/VLOOKUP($A953-1,$A$2:$N$1124,14,FALSE),AC952)</f>
        <v>0.56624039617562283</v>
      </c>
      <c r="AD953" s="7">
        <f>IF(DAY($A953)=1,VLOOKUP($A953-1,$A$2:$L$1124,$R$1,FALSE)/VLOOKUP($A953-1,$A$2:$N$1124,14,FALSE),AD952)</f>
        <v>2.449860647824385E-2</v>
      </c>
      <c r="AE953" s="7">
        <f>IF(DAY($A953)=1,VLOOKUP($A953-1,$A$2:$L$1124,$S$1,FALSE)/VLOOKUP($A953-1,$A$2:$N$1124,14,FALSE),AE952)</f>
        <v>3.4200404613011985E-2</v>
      </c>
      <c r="AF953" s="7">
        <f>IF(DAY($A953)=1,VLOOKUP($A953-1,$A$2:$L$1124,$T$1,FALSE)/VLOOKUP($A953-1,$A$2:$N$1124,14,FALSE),AF952)</f>
        <v>1.9804647475615042E-2</v>
      </c>
      <c r="AG953" s="7">
        <f>IF(DAY($A953)=1,VLOOKUP($A953-1,$A$2:$L$1124,$U$1,FALSE)/VLOOKUP($A953-1,$A$2:$N$1124,14,FALSE),AG952)</f>
        <v>0.19497621091682374</v>
      </c>
      <c r="AH953" s="7">
        <f>IF(DAY($A953)=1,VLOOKUP($A953-1,$A$2:$L$1124,$V$1,FALSE)/VLOOKUP($A953-1,$A$2:$N$1124,14,FALSE),AH952)</f>
        <v>4.5058986493591316E-2</v>
      </c>
      <c r="AI953" s="7">
        <f>IF(DAY($A953)=1,VLOOKUP($A953-1,$A$2:$L$1124,$W$1,FALSE)/VLOOKUP($A953-1,$A$2:$N$1124,14,FALSE),AI952)</f>
        <v>3.395184924604033E-3</v>
      </c>
      <c r="AJ953" s="7">
        <f>IF(DAY($A953)=1,VLOOKUP($A953-1,$A$2:$L$1124,$X$1,FALSE)/VLOOKUP($A953-1,$A$2:$N$1124,14,FALSE),AJ952)</f>
        <v>1.5477256771626461E-2</v>
      </c>
      <c r="AK953" s="7">
        <f>IF(DAY($A953)=1,VLOOKUP($A953-1,$A$2:$L$1124,$Y$1,FALSE)/VLOOKUP($A953-1,$A$2:$N$1124,14,FALSE),AK952)</f>
        <v>7.5909730045204626E-2</v>
      </c>
      <c r="AL953" s="7">
        <f>IF(DAY($A953)=1,VLOOKUP($A953-1,$A$2:$L$1124,$Z$1,FALSE)/VLOOKUP($A953-1,$A$2:$N$1124,14,FALSE),AL952)</f>
        <v>1.0792721669167196E-2</v>
      </c>
      <c r="AM953" s="7">
        <f>IF(DAY($A953)=1,VLOOKUP($A953-1,$A$2:$L$1124,$AA$1,FALSE)/VLOOKUP($A953-1,$A$2:$N$1124,14,FALSE),AM952)</f>
        <v>9.645854436488948E-3</v>
      </c>
      <c r="AO953" s="12">
        <f>VLOOKUP($A953,BTC!$A$1:$G$1853,5,FALSE)</f>
        <v>6305.8</v>
      </c>
      <c r="AP953" s="12">
        <f>VLOOKUP($A953,XRP!$A$1:$G$1853,5,FALSE)</f>
        <v>0.33194400000000002</v>
      </c>
      <c r="AQ953" s="12">
        <f>VLOOKUP($A953,LTC!$A$1:$G$1853,5,FALSE)</f>
        <v>62.49</v>
      </c>
      <c r="AR953" s="12">
        <f>VLOOKUP($A953,ETC!$A$1:$G$1853,5,FALSE)</f>
        <v>15.14</v>
      </c>
      <c r="AS953" s="12">
        <f>VLOOKUP($A953,ETH!$A$1:$G$1853,5,FALSE)</f>
        <v>356.61</v>
      </c>
      <c r="AT953" s="12">
        <f>VLOOKUP($A953,BCH!$A$1:$G$1853,5,FALSE)</f>
        <v>585.45000000000005</v>
      </c>
      <c r="AU953" s="12">
        <f>VLOOKUP($A953,XMR!$A$1:$G$1853,5,FALSE)</f>
        <v>94.53</v>
      </c>
      <c r="AV953" s="12">
        <f>VLOOKUP($A953,ZEC!$A$1:$G$1853,5,FALSE)</f>
        <v>161.18</v>
      </c>
      <c r="AW953" s="12">
        <f>VLOOKUP($A953,EOS!$A$1:$G$1853,5,FALSE)</f>
        <v>5.59</v>
      </c>
      <c r="AX953" s="12">
        <f>VLOOKUP($A953,DASH!$A$1:$G$1853,5,FALSE)</f>
        <v>173.14</v>
      </c>
      <c r="AY953" s="12">
        <f>VLOOKUP($A953,XLM!$A$1:$G$1853,5,FALSE)</f>
        <v>0.201351</v>
      </c>
      <c r="BA953" s="24">
        <v>1</v>
      </c>
      <c r="BB953" s="24">
        <v>1</v>
      </c>
      <c r="BC953" s="24">
        <v>1</v>
      </c>
      <c r="BD953" s="24">
        <v>1</v>
      </c>
      <c r="BE953" s="24">
        <v>1</v>
      </c>
      <c r="BF953" s="24">
        <v>1</v>
      </c>
      <c r="BG953" s="24">
        <v>1</v>
      </c>
      <c r="BH953" s="24">
        <v>1</v>
      </c>
      <c r="BI953" s="24">
        <v>1</v>
      </c>
      <c r="BJ953" s="24">
        <v>1</v>
      </c>
      <c r="BK953" s="24">
        <v>1</v>
      </c>
      <c r="BM953" s="19">
        <f>IF(SUM(BA952:BK952)=SUM(BA953:BK953),BM952,BM952*SUMPRODUCT(BA953:BK953,AO953:AY953,Q953:AA953)/SUMPRODUCT(BA952:BK952,AO953:AY953,AC953:AM953))</f>
        <v>0.8185351248056717</v>
      </c>
      <c r="BN953" s="26">
        <f>SUMPRODUCT(AO953:AY953,BA953:BK953,Q953:AA953)/BM953</f>
        <v>4488.5851411779822</v>
      </c>
      <c r="BO953">
        <f t="shared" si="235"/>
        <v>6305.8</v>
      </c>
    </row>
    <row r="954" spans="1:67" x14ac:dyDescent="0.75">
      <c r="A954" s="4">
        <v>43321</v>
      </c>
      <c r="B954" s="46">
        <f>INDEX('Index Volume'!B:B,MATCH(Index_New!$A954,'Index Volume'!$A:$A,0))</f>
        <v>4267040000</v>
      </c>
      <c r="C954" s="46">
        <f>INDEX('Index Volume'!C:C,MATCH(Index_New!$A954,'Index Volume'!$A:$A,0))</f>
        <v>325775000</v>
      </c>
      <c r="D954" s="46">
        <f>INDEX('Index Volume'!D:D,MATCH(Index_New!$A954,'Index Volume'!$A:$A,0))</f>
        <v>270095000</v>
      </c>
      <c r="E954" s="46">
        <f>INDEX('Index Volume'!E:E,MATCH(Index_New!$A954,'Index Volume'!$A:$A,0))</f>
        <v>281762000</v>
      </c>
      <c r="F954" s="46">
        <f>INDEX('Index Volume'!F:F,MATCH(Index_New!$A954,'Index Volume'!$A:$A,0))</f>
        <v>1616610000</v>
      </c>
      <c r="G954" s="46">
        <f>INDEX('Index Volume'!G:G,MATCH(Index_New!$A954,'Index Volume'!$A:$A,0))</f>
        <v>355208000</v>
      </c>
      <c r="H954" s="46">
        <f>INDEX('Index Volume'!H:H,MATCH(Index_New!$A954,'Index Volume'!$A:$A,0))</f>
        <v>24062700</v>
      </c>
      <c r="I954" s="46">
        <f>INDEX('Index Volume'!I:I,MATCH(Index_New!$A954,'Index Volume'!$A:$A,0))</f>
        <v>99718400</v>
      </c>
      <c r="J954" s="46">
        <f>INDEX('Index Volume'!J:J,MATCH(Index_New!$A954,'Index Volume'!$A:$A,0))</f>
        <v>711726000</v>
      </c>
      <c r="K954" s="46">
        <f>INDEX('Index Volume'!K:K,MATCH(Index_New!$A954,'Index Volume'!$A:$A,0))</f>
        <v>122426000</v>
      </c>
      <c r="L954" s="46">
        <f>INDEX('Index Volume'!L:L,MATCH(Index_New!$A954,'Index Volume'!$A:$A,0))</f>
        <v>75813300</v>
      </c>
      <c r="M954" s="46">
        <f t="shared" si="221"/>
        <v>8150236400</v>
      </c>
      <c r="N954" s="1">
        <f t="shared" si="222"/>
        <v>8150236400</v>
      </c>
      <c r="O954" t="b">
        <f t="shared" si="223"/>
        <v>1</v>
      </c>
      <c r="Q954" s="7">
        <f t="shared" si="224"/>
        <v>0.56624039617562283</v>
      </c>
      <c r="R954" s="7">
        <f t="shared" si="225"/>
        <v>2.449860647824385E-2</v>
      </c>
      <c r="S954" s="7">
        <f t="shared" si="226"/>
        <v>3.4200404613011985E-2</v>
      </c>
      <c r="T954" s="7">
        <f t="shared" si="227"/>
        <v>1.9804647475615042E-2</v>
      </c>
      <c r="U954" s="7">
        <f t="shared" si="228"/>
        <v>0.19497621091682374</v>
      </c>
      <c r="V954" s="7">
        <f t="shared" si="229"/>
        <v>4.5058986493591316E-2</v>
      </c>
      <c r="W954" s="7">
        <f t="shared" si="230"/>
        <v>3.395184924604033E-3</v>
      </c>
      <c r="X954" s="7">
        <f t="shared" si="231"/>
        <v>1.5477256771626461E-2</v>
      </c>
      <c r="Y954" s="7">
        <f t="shared" si="232"/>
        <v>7.5909730045204626E-2</v>
      </c>
      <c r="Z954" s="7">
        <f t="shared" si="233"/>
        <v>1.0792721669167196E-2</v>
      </c>
      <c r="AA954" s="7">
        <f t="shared" si="234"/>
        <v>9.645854436488948E-3</v>
      </c>
      <c r="AC954" s="7">
        <f>IF(DAY($A954)=1,VLOOKUP($A954-1,$A$2:$L$1124,$Q$1,FALSE)/VLOOKUP($A954-1,$A$2:$N$1124,14,FALSE),AC953)</f>
        <v>0.56624039617562283</v>
      </c>
      <c r="AD954" s="7">
        <f>IF(DAY($A954)=1,VLOOKUP($A954-1,$A$2:$L$1124,$R$1,FALSE)/VLOOKUP($A954-1,$A$2:$N$1124,14,FALSE),AD953)</f>
        <v>2.449860647824385E-2</v>
      </c>
      <c r="AE954" s="7">
        <f>IF(DAY($A954)=1,VLOOKUP($A954-1,$A$2:$L$1124,$S$1,FALSE)/VLOOKUP($A954-1,$A$2:$N$1124,14,FALSE),AE953)</f>
        <v>3.4200404613011985E-2</v>
      </c>
      <c r="AF954" s="7">
        <f>IF(DAY($A954)=1,VLOOKUP($A954-1,$A$2:$L$1124,$T$1,FALSE)/VLOOKUP($A954-1,$A$2:$N$1124,14,FALSE),AF953)</f>
        <v>1.9804647475615042E-2</v>
      </c>
      <c r="AG954" s="7">
        <f>IF(DAY($A954)=1,VLOOKUP($A954-1,$A$2:$L$1124,$U$1,FALSE)/VLOOKUP($A954-1,$A$2:$N$1124,14,FALSE),AG953)</f>
        <v>0.19497621091682374</v>
      </c>
      <c r="AH954" s="7">
        <f>IF(DAY($A954)=1,VLOOKUP($A954-1,$A$2:$L$1124,$V$1,FALSE)/VLOOKUP($A954-1,$A$2:$N$1124,14,FALSE),AH953)</f>
        <v>4.5058986493591316E-2</v>
      </c>
      <c r="AI954" s="7">
        <f>IF(DAY($A954)=1,VLOOKUP($A954-1,$A$2:$L$1124,$W$1,FALSE)/VLOOKUP($A954-1,$A$2:$N$1124,14,FALSE),AI953)</f>
        <v>3.395184924604033E-3</v>
      </c>
      <c r="AJ954" s="7">
        <f>IF(DAY($A954)=1,VLOOKUP($A954-1,$A$2:$L$1124,$X$1,FALSE)/VLOOKUP($A954-1,$A$2:$N$1124,14,FALSE),AJ953)</f>
        <v>1.5477256771626461E-2</v>
      </c>
      <c r="AK954" s="7">
        <f>IF(DAY($A954)=1,VLOOKUP($A954-1,$A$2:$L$1124,$Y$1,FALSE)/VLOOKUP($A954-1,$A$2:$N$1124,14,FALSE),AK953)</f>
        <v>7.5909730045204626E-2</v>
      </c>
      <c r="AL954" s="7">
        <f>IF(DAY($A954)=1,VLOOKUP($A954-1,$A$2:$L$1124,$Z$1,FALSE)/VLOOKUP($A954-1,$A$2:$N$1124,14,FALSE),AL953)</f>
        <v>1.0792721669167196E-2</v>
      </c>
      <c r="AM954" s="7">
        <f>IF(DAY($A954)=1,VLOOKUP($A954-1,$A$2:$L$1124,$AA$1,FALSE)/VLOOKUP($A954-1,$A$2:$N$1124,14,FALSE),AM953)</f>
        <v>9.645854436488948E-3</v>
      </c>
      <c r="AO954" s="12">
        <f>VLOOKUP($A954,BTC!$A$1:$G$1853,5,FALSE)</f>
        <v>6568.23</v>
      </c>
      <c r="AP954" s="12">
        <f>VLOOKUP($A954,XRP!$A$1:$G$1853,5,FALSE)</f>
        <v>0.346771</v>
      </c>
      <c r="AQ954" s="12">
        <f>VLOOKUP($A954,LTC!$A$1:$G$1853,5,FALSE)</f>
        <v>63.98</v>
      </c>
      <c r="AR954" s="12">
        <f>VLOOKUP($A954,ETC!$A$1:$G$1853,5,FALSE)</f>
        <v>15.11</v>
      </c>
      <c r="AS954" s="12">
        <f>VLOOKUP($A954,ETH!$A$1:$G$1853,5,FALSE)</f>
        <v>365.59</v>
      </c>
      <c r="AT954" s="12">
        <f>VLOOKUP($A954,BCH!$A$1:$G$1853,5,FALSE)</f>
        <v>610.78</v>
      </c>
      <c r="AU954" s="12">
        <f>VLOOKUP($A954,XMR!$A$1:$G$1853,5,FALSE)</f>
        <v>100.53</v>
      </c>
      <c r="AV954" s="12">
        <f>VLOOKUP($A954,ZEC!$A$1:$G$1853,5,FALSE)</f>
        <v>175.98</v>
      </c>
      <c r="AW954" s="12">
        <f>VLOOKUP($A954,EOS!$A$1:$G$1853,5,FALSE)</f>
        <v>5.8</v>
      </c>
      <c r="AX954" s="12">
        <f>VLOOKUP($A954,DASH!$A$1:$G$1853,5,FALSE)</f>
        <v>184.01</v>
      </c>
      <c r="AY954" s="12">
        <f>VLOOKUP($A954,XLM!$A$1:$G$1853,5,FALSE)</f>
        <v>0.22143499999999999</v>
      </c>
      <c r="BA954" s="24">
        <v>1</v>
      </c>
      <c r="BB954" s="24">
        <v>1</v>
      </c>
      <c r="BC954" s="24">
        <v>1</v>
      </c>
      <c r="BD954" s="24">
        <v>1</v>
      </c>
      <c r="BE954" s="24">
        <v>1</v>
      </c>
      <c r="BF954" s="24">
        <v>1</v>
      </c>
      <c r="BG954" s="24">
        <v>1</v>
      </c>
      <c r="BH954" s="24">
        <v>1</v>
      </c>
      <c r="BI954" s="24">
        <v>1</v>
      </c>
      <c r="BJ954" s="24">
        <v>1</v>
      </c>
      <c r="BK954" s="24">
        <v>1</v>
      </c>
      <c r="BM954" s="19">
        <f>IF(SUM(BA953:BK953)=SUM(BA954:BK954),BM953,BM953*SUMPRODUCT(BA954:BK954,AO954:AY954,Q954:AA954)/SUMPRODUCT(BA953:BK953,AO954:AY954,AC954:AM954))</f>
        <v>0.8185351248056717</v>
      </c>
      <c r="BN954" s="26">
        <f>SUMPRODUCT(AO954:AY954,BA954:BK954,Q954:AA954)/BM954</f>
        <v>4674.1902629809128</v>
      </c>
      <c r="BO954">
        <f t="shared" si="235"/>
        <v>6568.23</v>
      </c>
    </row>
    <row r="955" spans="1:67" x14ac:dyDescent="0.75">
      <c r="A955" s="3">
        <v>43322</v>
      </c>
      <c r="B955" s="46">
        <f>INDEX('Index Volume'!B:B,MATCH(Index_New!$A955,'Index Volume'!$A:$A,0))</f>
        <v>4528680000</v>
      </c>
      <c r="C955" s="46">
        <f>INDEX('Index Volume'!C:C,MATCH(Index_New!$A955,'Index Volume'!$A:$A,0))</f>
        <v>249264000</v>
      </c>
      <c r="D955" s="46">
        <f>INDEX('Index Volume'!D:D,MATCH(Index_New!$A955,'Index Volume'!$A:$A,0))</f>
        <v>259781000</v>
      </c>
      <c r="E955" s="46">
        <f>INDEX('Index Volume'!E:E,MATCH(Index_New!$A955,'Index Volume'!$A:$A,0))</f>
        <v>273050000</v>
      </c>
      <c r="F955" s="46">
        <f>INDEX('Index Volume'!F:F,MATCH(Index_New!$A955,'Index Volume'!$A:$A,0))</f>
        <v>1699400000</v>
      </c>
      <c r="G955" s="46">
        <f>INDEX('Index Volume'!G:G,MATCH(Index_New!$A955,'Index Volume'!$A:$A,0))</f>
        <v>345223000</v>
      </c>
      <c r="H955" s="46">
        <f>INDEX('Index Volume'!H:H,MATCH(Index_New!$A955,'Index Volume'!$A:$A,0))</f>
        <v>23751500</v>
      </c>
      <c r="I955" s="46">
        <f>INDEX('Index Volume'!I:I,MATCH(Index_New!$A955,'Index Volume'!$A:$A,0))</f>
        <v>97636500</v>
      </c>
      <c r="J955" s="46">
        <f>INDEX('Index Volume'!J:J,MATCH(Index_New!$A955,'Index Volume'!$A:$A,0))</f>
        <v>771704000</v>
      </c>
      <c r="K955" s="46">
        <f>INDEX('Index Volume'!K:K,MATCH(Index_New!$A955,'Index Volume'!$A:$A,0))</f>
        <v>110106000</v>
      </c>
      <c r="L955" s="46">
        <f>INDEX('Index Volume'!L:L,MATCH(Index_New!$A955,'Index Volume'!$A:$A,0))</f>
        <v>110186000</v>
      </c>
      <c r="M955" s="46">
        <f t="shared" si="221"/>
        <v>8468782000</v>
      </c>
      <c r="N955" s="1">
        <f t="shared" si="222"/>
        <v>8468782000</v>
      </c>
      <c r="O955" t="b">
        <f t="shared" si="223"/>
        <v>1</v>
      </c>
      <c r="Q955" s="7">
        <f t="shared" si="224"/>
        <v>0.56624039617562283</v>
      </c>
      <c r="R955" s="7">
        <f t="shared" si="225"/>
        <v>2.449860647824385E-2</v>
      </c>
      <c r="S955" s="7">
        <f t="shared" si="226"/>
        <v>3.4200404613011985E-2</v>
      </c>
      <c r="T955" s="7">
        <f t="shared" si="227"/>
        <v>1.9804647475615042E-2</v>
      </c>
      <c r="U955" s="7">
        <f t="shared" si="228"/>
        <v>0.19497621091682374</v>
      </c>
      <c r="V955" s="7">
        <f t="shared" si="229"/>
        <v>4.5058986493591316E-2</v>
      </c>
      <c r="W955" s="7">
        <f t="shared" si="230"/>
        <v>3.395184924604033E-3</v>
      </c>
      <c r="X955" s="7">
        <f t="shared" si="231"/>
        <v>1.5477256771626461E-2</v>
      </c>
      <c r="Y955" s="7">
        <f t="shared" si="232"/>
        <v>7.5909730045204626E-2</v>
      </c>
      <c r="Z955" s="7">
        <f t="shared" si="233"/>
        <v>1.0792721669167196E-2</v>
      </c>
      <c r="AA955" s="7">
        <f t="shared" si="234"/>
        <v>9.645854436488948E-3</v>
      </c>
      <c r="AC955" s="7">
        <f>IF(DAY($A955)=1,VLOOKUP($A955-1,$A$2:$L$1124,$Q$1,FALSE)/VLOOKUP($A955-1,$A$2:$N$1124,14,FALSE),AC954)</f>
        <v>0.56624039617562283</v>
      </c>
      <c r="AD955" s="7">
        <f>IF(DAY($A955)=1,VLOOKUP($A955-1,$A$2:$L$1124,$R$1,FALSE)/VLOOKUP($A955-1,$A$2:$N$1124,14,FALSE),AD954)</f>
        <v>2.449860647824385E-2</v>
      </c>
      <c r="AE955" s="7">
        <f>IF(DAY($A955)=1,VLOOKUP($A955-1,$A$2:$L$1124,$S$1,FALSE)/VLOOKUP($A955-1,$A$2:$N$1124,14,FALSE),AE954)</f>
        <v>3.4200404613011985E-2</v>
      </c>
      <c r="AF955" s="7">
        <f>IF(DAY($A955)=1,VLOOKUP($A955-1,$A$2:$L$1124,$T$1,FALSE)/VLOOKUP($A955-1,$A$2:$N$1124,14,FALSE),AF954)</f>
        <v>1.9804647475615042E-2</v>
      </c>
      <c r="AG955" s="7">
        <f>IF(DAY($A955)=1,VLOOKUP($A955-1,$A$2:$L$1124,$U$1,FALSE)/VLOOKUP($A955-1,$A$2:$N$1124,14,FALSE),AG954)</f>
        <v>0.19497621091682374</v>
      </c>
      <c r="AH955" s="7">
        <f>IF(DAY($A955)=1,VLOOKUP($A955-1,$A$2:$L$1124,$V$1,FALSE)/VLOOKUP($A955-1,$A$2:$N$1124,14,FALSE),AH954)</f>
        <v>4.5058986493591316E-2</v>
      </c>
      <c r="AI955" s="7">
        <f>IF(DAY($A955)=1,VLOOKUP($A955-1,$A$2:$L$1124,$W$1,FALSE)/VLOOKUP($A955-1,$A$2:$N$1124,14,FALSE),AI954)</f>
        <v>3.395184924604033E-3</v>
      </c>
      <c r="AJ955" s="7">
        <f>IF(DAY($A955)=1,VLOOKUP($A955-1,$A$2:$L$1124,$X$1,FALSE)/VLOOKUP($A955-1,$A$2:$N$1124,14,FALSE),AJ954)</f>
        <v>1.5477256771626461E-2</v>
      </c>
      <c r="AK955" s="7">
        <f>IF(DAY($A955)=1,VLOOKUP($A955-1,$A$2:$L$1124,$Y$1,FALSE)/VLOOKUP($A955-1,$A$2:$N$1124,14,FALSE),AK954)</f>
        <v>7.5909730045204626E-2</v>
      </c>
      <c r="AL955" s="7">
        <f>IF(DAY($A955)=1,VLOOKUP($A955-1,$A$2:$L$1124,$Z$1,FALSE)/VLOOKUP($A955-1,$A$2:$N$1124,14,FALSE),AL954)</f>
        <v>1.0792721669167196E-2</v>
      </c>
      <c r="AM955" s="7">
        <f>IF(DAY($A955)=1,VLOOKUP($A955-1,$A$2:$L$1124,$AA$1,FALSE)/VLOOKUP($A955-1,$A$2:$N$1124,14,FALSE),AM954)</f>
        <v>9.645854436488948E-3</v>
      </c>
      <c r="AO955" s="12">
        <f>VLOOKUP($A955,BTC!$A$1:$G$1853,5,FALSE)</f>
        <v>6184.71</v>
      </c>
      <c r="AP955" s="12">
        <f>VLOOKUP($A955,XRP!$A$1:$G$1853,5,FALSE)</f>
        <v>0.32042599999999999</v>
      </c>
      <c r="AQ955" s="12">
        <f>VLOOKUP($A955,LTC!$A$1:$G$1853,5,FALSE)</f>
        <v>59.39</v>
      </c>
      <c r="AR955" s="12">
        <f>VLOOKUP($A955,ETC!$A$1:$G$1853,5,FALSE)</f>
        <v>14.3</v>
      </c>
      <c r="AS955" s="12">
        <f>VLOOKUP($A955,ETH!$A$1:$G$1853,5,FALSE)</f>
        <v>334.18</v>
      </c>
      <c r="AT955" s="12">
        <f>VLOOKUP($A955,BCH!$A$1:$G$1853,5,FALSE)</f>
        <v>572.44000000000005</v>
      </c>
      <c r="AU955" s="12">
        <f>VLOOKUP($A955,XMR!$A$1:$G$1853,5,FALSE)</f>
        <v>91.72</v>
      </c>
      <c r="AV955" s="12">
        <f>VLOOKUP($A955,ZEC!$A$1:$G$1853,5,FALSE)</f>
        <v>160.51</v>
      </c>
      <c r="AW955" s="12">
        <f>VLOOKUP($A955,EOS!$A$1:$G$1853,5,FALSE)</f>
        <v>5.28</v>
      </c>
      <c r="AX955" s="12">
        <f>VLOOKUP($A955,DASH!$A$1:$G$1853,5,FALSE)</f>
        <v>169.12</v>
      </c>
      <c r="AY955" s="12">
        <f>VLOOKUP($A955,XLM!$A$1:$G$1853,5,FALSE)</f>
        <v>0.22542999999999999</v>
      </c>
      <c r="BA955" s="24">
        <v>1</v>
      </c>
      <c r="BB955" s="24">
        <v>1</v>
      </c>
      <c r="BC955" s="24">
        <v>1</v>
      </c>
      <c r="BD955" s="24">
        <v>1</v>
      </c>
      <c r="BE955" s="24">
        <v>1</v>
      </c>
      <c r="BF955" s="24">
        <v>1</v>
      </c>
      <c r="BG955" s="24">
        <v>1</v>
      </c>
      <c r="BH955" s="24">
        <v>1</v>
      </c>
      <c r="BI955" s="24">
        <v>1</v>
      </c>
      <c r="BJ955" s="24">
        <v>1</v>
      </c>
      <c r="BK955" s="24">
        <v>1</v>
      </c>
      <c r="BM955" s="19">
        <f>IF(SUM(BA954:BK954)=SUM(BA955:BK955),BM954,BM954*SUMPRODUCT(BA955:BK955,AO955:AY955,Q955:AA955)/SUMPRODUCT(BA954:BK954,AO955:AY955,AC955:AM955))</f>
        <v>0.8185351248056717</v>
      </c>
      <c r="BN955" s="26">
        <f>SUMPRODUCT(AO955:AY955,BA955:BK955,Q955:AA955)/BM955</f>
        <v>4398.5033386710256</v>
      </c>
      <c r="BO955">
        <f t="shared" si="235"/>
        <v>6184.71</v>
      </c>
    </row>
    <row r="956" spans="1:67" x14ac:dyDescent="0.75">
      <c r="A956" s="4">
        <v>43323</v>
      </c>
      <c r="B956" s="46">
        <f>INDEX('Index Volume'!B:B,MATCH(Index_New!$A956,'Index Volume'!$A:$A,0))</f>
        <v>4047850000</v>
      </c>
      <c r="C956" s="46">
        <f>INDEX('Index Volume'!C:C,MATCH(Index_New!$A956,'Index Volume'!$A:$A,0))</f>
        <v>284423000</v>
      </c>
      <c r="D956" s="46">
        <f>INDEX('Index Volume'!D:D,MATCH(Index_New!$A956,'Index Volume'!$A:$A,0))</f>
        <v>259948000</v>
      </c>
      <c r="E956" s="46">
        <f>INDEX('Index Volume'!E:E,MATCH(Index_New!$A956,'Index Volume'!$A:$A,0))</f>
        <v>258674000</v>
      </c>
      <c r="F956" s="46">
        <f>INDEX('Index Volume'!F:F,MATCH(Index_New!$A956,'Index Volume'!$A:$A,0))</f>
        <v>1790370000</v>
      </c>
      <c r="G956" s="46">
        <f>INDEX('Index Volume'!G:G,MATCH(Index_New!$A956,'Index Volume'!$A:$A,0))</f>
        <v>341530000</v>
      </c>
      <c r="H956" s="46">
        <f>INDEX('Index Volume'!H:H,MATCH(Index_New!$A956,'Index Volume'!$A:$A,0))</f>
        <v>30488100</v>
      </c>
      <c r="I956" s="46">
        <f>INDEX('Index Volume'!I:I,MATCH(Index_New!$A956,'Index Volume'!$A:$A,0))</f>
        <v>92390800</v>
      </c>
      <c r="J956" s="46">
        <f>INDEX('Index Volume'!J:J,MATCH(Index_New!$A956,'Index Volume'!$A:$A,0))</f>
        <v>651458000</v>
      </c>
      <c r="K956" s="46">
        <f>INDEX('Index Volume'!K:K,MATCH(Index_New!$A956,'Index Volume'!$A:$A,0))</f>
        <v>113630000</v>
      </c>
      <c r="L956" s="46">
        <f>INDEX('Index Volume'!L:L,MATCH(Index_New!$A956,'Index Volume'!$A:$A,0))</f>
        <v>87523800</v>
      </c>
      <c r="M956" s="46">
        <f t="shared" si="221"/>
        <v>7958285700</v>
      </c>
      <c r="N956" s="1">
        <f t="shared" si="222"/>
        <v>7958285700</v>
      </c>
      <c r="O956" t="b">
        <f t="shared" si="223"/>
        <v>1</v>
      </c>
      <c r="Q956" s="7">
        <f t="shared" si="224"/>
        <v>0.56624039617562283</v>
      </c>
      <c r="R956" s="7">
        <f t="shared" si="225"/>
        <v>2.449860647824385E-2</v>
      </c>
      <c r="S956" s="7">
        <f t="shared" si="226"/>
        <v>3.4200404613011985E-2</v>
      </c>
      <c r="T956" s="7">
        <f t="shared" si="227"/>
        <v>1.9804647475615042E-2</v>
      </c>
      <c r="U956" s="7">
        <f t="shared" si="228"/>
        <v>0.19497621091682374</v>
      </c>
      <c r="V956" s="7">
        <f t="shared" si="229"/>
        <v>4.5058986493591316E-2</v>
      </c>
      <c r="W956" s="7">
        <f t="shared" si="230"/>
        <v>3.395184924604033E-3</v>
      </c>
      <c r="X956" s="7">
        <f t="shared" si="231"/>
        <v>1.5477256771626461E-2</v>
      </c>
      <c r="Y956" s="7">
        <f t="shared" si="232"/>
        <v>7.5909730045204626E-2</v>
      </c>
      <c r="Z956" s="7">
        <f t="shared" si="233"/>
        <v>1.0792721669167196E-2</v>
      </c>
      <c r="AA956" s="7">
        <f t="shared" si="234"/>
        <v>9.645854436488948E-3</v>
      </c>
      <c r="AC956" s="7">
        <f>IF(DAY($A956)=1,VLOOKUP($A956-1,$A$2:$L$1124,$Q$1,FALSE)/VLOOKUP($A956-1,$A$2:$N$1124,14,FALSE),AC955)</f>
        <v>0.56624039617562283</v>
      </c>
      <c r="AD956" s="7">
        <f>IF(DAY($A956)=1,VLOOKUP($A956-1,$A$2:$L$1124,$R$1,FALSE)/VLOOKUP($A956-1,$A$2:$N$1124,14,FALSE),AD955)</f>
        <v>2.449860647824385E-2</v>
      </c>
      <c r="AE956" s="7">
        <f>IF(DAY($A956)=1,VLOOKUP($A956-1,$A$2:$L$1124,$S$1,FALSE)/VLOOKUP($A956-1,$A$2:$N$1124,14,FALSE),AE955)</f>
        <v>3.4200404613011985E-2</v>
      </c>
      <c r="AF956" s="7">
        <f>IF(DAY($A956)=1,VLOOKUP($A956-1,$A$2:$L$1124,$T$1,FALSE)/VLOOKUP($A956-1,$A$2:$N$1124,14,FALSE),AF955)</f>
        <v>1.9804647475615042E-2</v>
      </c>
      <c r="AG956" s="7">
        <f>IF(DAY($A956)=1,VLOOKUP($A956-1,$A$2:$L$1124,$U$1,FALSE)/VLOOKUP($A956-1,$A$2:$N$1124,14,FALSE),AG955)</f>
        <v>0.19497621091682374</v>
      </c>
      <c r="AH956" s="7">
        <f>IF(DAY($A956)=1,VLOOKUP($A956-1,$A$2:$L$1124,$V$1,FALSE)/VLOOKUP($A956-1,$A$2:$N$1124,14,FALSE),AH955)</f>
        <v>4.5058986493591316E-2</v>
      </c>
      <c r="AI956" s="7">
        <f>IF(DAY($A956)=1,VLOOKUP($A956-1,$A$2:$L$1124,$W$1,FALSE)/VLOOKUP($A956-1,$A$2:$N$1124,14,FALSE),AI955)</f>
        <v>3.395184924604033E-3</v>
      </c>
      <c r="AJ956" s="7">
        <f>IF(DAY($A956)=1,VLOOKUP($A956-1,$A$2:$L$1124,$X$1,FALSE)/VLOOKUP($A956-1,$A$2:$N$1124,14,FALSE),AJ955)</f>
        <v>1.5477256771626461E-2</v>
      </c>
      <c r="AK956" s="7">
        <f>IF(DAY($A956)=1,VLOOKUP($A956-1,$A$2:$L$1124,$Y$1,FALSE)/VLOOKUP($A956-1,$A$2:$N$1124,14,FALSE),AK955)</f>
        <v>7.5909730045204626E-2</v>
      </c>
      <c r="AL956" s="7">
        <f>IF(DAY($A956)=1,VLOOKUP($A956-1,$A$2:$L$1124,$Z$1,FALSE)/VLOOKUP($A956-1,$A$2:$N$1124,14,FALSE),AL955)</f>
        <v>1.0792721669167196E-2</v>
      </c>
      <c r="AM956" s="7">
        <f>IF(DAY($A956)=1,VLOOKUP($A956-1,$A$2:$L$1124,$AA$1,FALSE)/VLOOKUP($A956-1,$A$2:$N$1124,14,FALSE),AM955)</f>
        <v>9.645854436488948E-3</v>
      </c>
      <c r="AO956" s="12">
        <f>VLOOKUP($A956,BTC!$A$1:$G$1853,5,FALSE)</f>
        <v>6295.73</v>
      </c>
      <c r="AP956" s="12">
        <f>VLOOKUP($A956,XRP!$A$1:$G$1853,5,FALSE)</f>
        <v>0.30126199999999997</v>
      </c>
      <c r="AQ956" s="12">
        <f>VLOOKUP($A956,LTC!$A$1:$G$1853,5,FALSE)</f>
        <v>58.36</v>
      </c>
      <c r="AR956" s="12">
        <f>VLOOKUP($A956,ETC!$A$1:$G$1853,5,FALSE)</f>
        <v>13.28</v>
      </c>
      <c r="AS956" s="12">
        <f>VLOOKUP($A956,ETH!$A$1:$G$1853,5,FALSE)</f>
        <v>322.11</v>
      </c>
      <c r="AT956" s="12">
        <f>VLOOKUP($A956,BCH!$A$1:$G$1853,5,FALSE)</f>
        <v>566.77</v>
      </c>
      <c r="AU956" s="12">
        <f>VLOOKUP($A956,XMR!$A$1:$G$1853,5,FALSE)</f>
        <v>93.62</v>
      </c>
      <c r="AV956" s="12">
        <f>VLOOKUP($A956,ZEC!$A$1:$G$1853,5,FALSE)</f>
        <v>158.71</v>
      </c>
      <c r="AW956" s="12">
        <f>VLOOKUP($A956,EOS!$A$1:$G$1853,5,FALSE)</f>
        <v>5.0199999999999996</v>
      </c>
      <c r="AX956" s="12">
        <f>VLOOKUP($A956,DASH!$A$1:$G$1853,5,FALSE)</f>
        <v>166.4</v>
      </c>
      <c r="AY956" s="12">
        <f>VLOOKUP($A956,XLM!$A$1:$G$1853,5,FALSE)</f>
        <v>0.217665</v>
      </c>
      <c r="BA956" s="24">
        <v>1</v>
      </c>
      <c r="BB956" s="24">
        <v>1</v>
      </c>
      <c r="BC956" s="24">
        <v>1</v>
      </c>
      <c r="BD956" s="24">
        <v>1</v>
      </c>
      <c r="BE956" s="24">
        <v>1</v>
      </c>
      <c r="BF956" s="24">
        <v>1</v>
      </c>
      <c r="BG956" s="24">
        <v>1</v>
      </c>
      <c r="BH956" s="24">
        <v>1</v>
      </c>
      <c r="BI956" s="24">
        <v>1</v>
      </c>
      <c r="BJ956" s="24">
        <v>1</v>
      </c>
      <c r="BK956" s="24">
        <v>1</v>
      </c>
      <c r="BM956" s="19">
        <f>IF(SUM(BA955:BK955)=SUM(BA956:BK956),BM955,BM955*SUMPRODUCT(BA956:BK956,AO956:AY956,Q956:AA956)/SUMPRODUCT(BA955:BK955,AO956:AY956,AC956:AM956))</f>
        <v>0.8185351248056717</v>
      </c>
      <c r="BN956" s="26">
        <f>SUMPRODUCT(AO956:AY956,BA956:BK956,Q956:AA956)/BM956</f>
        <v>4471.962237562374</v>
      </c>
      <c r="BO956">
        <f t="shared" si="235"/>
        <v>6295.73</v>
      </c>
    </row>
    <row r="957" spans="1:67" x14ac:dyDescent="0.75">
      <c r="A957" s="3">
        <v>43324</v>
      </c>
      <c r="B957" s="46">
        <f>INDEX('Index Volume'!B:B,MATCH(Index_New!$A957,'Index Volume'!$A:$A,0))</f>
        <v>5665250000</v>
      </c>
      <c r="C957" s="46">
        <f>INDEX('Index Volume'!C:C,MATCH(Index_New!$A957,'Index Volume'!$A:$A,0))</f>
        <v>178827000</v>
      </c>
      <c r="D957" s="46">
        <f>INDEX('Index Volume'!D:D,MATCH(Index_New!$A957,'Index Volume'!$A:$A,0))</f>
        <v>276383000</v>
      </c>
      <c r="E957" s="46">
        <f>INDEX('Index Volume'!E:E,MATCH(Index_New!$A957,'Index Volume'!$A:$A,0))</f>
        <v>197004000</v>
      </c>
      <c r="F957" s="46">
        <f>INDEX('Index Volume'!F:F,MATCH(Index_New!$A957,'Index Volume'!$A:$A,0))</f>
        <v>1625420000</v>
      </c>
      <c r="G957" s="46">
        <f>INDEX('Index Volume'!G:G,MATCH(Index_New!$A957,'Index Volume'!$A:$A,0))</f>
        <v>324257000</v>
      </c>
      <c r="H957" s="46">
        <f>INDEX('Index Volume'!H:H,MATCH(Index_New!$A957,'Index Volume'!$A:$A,0))</f>
        <v>18323700</v>
      </c>
      <c r="I957" s="46">
        <f>INDEX('Index Volume'!I:I,MATCH(Index_New!$A957,'Index Volume'!$A:$A,0))</f>
        <v>98623700</v>
      </c>
      <c r="J957" s="46">
        <f>INDEX('Index Volume'!J:J,MATCH(Index_New!$A957,'Index Volume'!$A:$A,0))</f>
        <v>602163000</v>
      </c>
      <c r="K957" s="46">
        <f>INDEX('Index Volume'!K:K,MATCH(Index_New!$A957,'Index Volume'!$A:$A,0))</f>
        <v>107311000</v>
      </c>
      <c r="L957" s="46">
        <f>INDEX('Index Volume'!L:L,MATCH(Index_New!$A957,'Index Volume'!$A:$A,0))</f>
        <v>69114300</v>
      </c>
      <c r="M957" s="46">
        <f t="shared" si="221"/>
        <v>9162676700</v>
      </c>
      <c r="N957" s="1">
        <f t="shared" si="222"/>
        <v>9162676700</v>
      </c>
      <c r="O957" t="b">
        <f t="shared" si="223"/>
        <v>1</v>
      </c>
      <c r="Q957" s="7">
        <f t="shared" si="224"/>
        <v>0.56624039617562283</v>
      </c>
      <c r="R957" s="7">
        <f t="shared" si="225"/>
        <v>2.449860647824385E-2</v>
      </c>
      <c r="S957" s="7">
        <f t="shared" si="226"/>
        <v>3.4200404613011985E-2</v>
      </c>
      <c r="T957" s="7">
        <f t="shared" si="227"/>
        <v>1.9804647475615042E-2</v>
      </c>
      <c r="U957" s="7">
        <f t="shared" si="228"/>
        <v>0.19497621091682374</v>
      </c>
      <c r="V957" s="7">
        <f t="shared" si="229"/>
        <v>4.5058986493591316E-2</v>
      </c>
      <c r="W957" s="7">
        <f t="shared" si="230"/>
        <v>3.395184924604033E-3</v>
      </c>
      <c r="X957" s="7">
        <f t="shared" si="231"/>
        <v>1.5477256771626461E-2</v>
      </c>
      <c r="Y957" s="7">
        <f t="shared" si="232"/>
        <v>7.5909730045204626E-2</v>
      </c>
      <c r="Z957" s="7">
        <f t="shared" si="233"/>
        <v>1.0792721669167196E-2</v>
      </c>
      <c r="AA957" s="7">
        <f t="shared" si="234"/>
        <v>9.645854436488948E-3</v>
      </c>
      <c r="AC957" s="7">
        <f>IF(DAY($A957)=1,VLOOKUP($A957-1,$A$2:$L$1124,$Q$1,FALSE)/VLOOKUP($A957-1,$A$2:$N$1124,14,FALSE),AC956)</f>
        <v>0.56624039617562283</v>
      </c>
      <c r="AD957" s="7">
        <f>IF(DAY($A957)=1,VLOOKUP($A957-1,$A$2:$L$1124,$R$1,FALSE)/VLOOKUP($A957-1,$A$2:$N$1124,14,FALSE),AD956)</f>
        <v>2.449860647824385E-2</v>
      </c>
      <c r="AE957" s="7">
        <f>IF(DAY($A957)=1,VLOOKUP($A957-1,$A$2:$L$1124,$S$1,FALSE)/VLOOKUP($A957-1,$A$2:$N$1124,14,FALSE),AE956)</f>
        <v>3.4200404613011985E-2</v>
      </c>
      <c r="AF957" s="7">
        <f>IF(DAY($A957)=1,VLOOKUP($A957-1,$A$2:$L$1124,$T$1,FALSE)/VLOOKUP($A957-1,$A$2:$N$1124,14,FALSE),AF956)</f>
        <v>1.9804647475615042E-2</v>
      </c>
      <c r="AG957" s="7">
        <f>IF(DAY($A957)=1,VLOOKUP($A957-1,$A$2:$L$1124,$U$1,FALSE)/VLOOKUP($A957-1,$A$2:$N$1124,14,FALSE),AG956)</f>
        <v>0.19497621091682374</v>
      </c>
      <c r="AH957" s="7">
        <f>IF(DAY($A957)=1,VLOOKUP($A957-1,$A$2:$L$1124,$V$1,FALSE)/VLOOKUP($A957-1,$A$2:$N$1124,14,FALSE),AH956)</f>
        <v>4.5058986493591316E-2</v>
      </c>
      <c r="AI957" s="7">
        <f>IF(DAY($A957)=1,VLOOKUP($A957-1,$A$2:$L$1124,$W$1,FALSE)/VLOOKUP($A957-1,$A$2:$N$1124,14,FALSE),AI956)</f>
        <v>3.395184924604033E-3</v>
      </c>
      <c r="AJ957" s="7">
        <f>IF(DAY($A957)=1,VLOOKUP($A957-1,$A$2:$L$1124,$X$1,FALSE)/VLOOKUP($A957-1,$A$2:$N$1124,14,FALSE),AJ956)</f>
        <v>1.5477256771626461E-2</v>
      </c>
      <c r="AK957" s="7">
        <f>IF(DAY($A957)=1,VLOOKUP($A957-1,$A$2:$L$1124,$Y$1,FALSE)/VLOOKUP($A957-1,$A$2:$N$1124,14,FALSE),AK956)</f>
        <v>7.5909730045204626E-2</v>
      </c>
      <c r="AL957" s="7">
        <f>IF(DAY($A957)=1,VLOOKUP($A957-1,$A$2:$L$1124,$Z$1,FALSE)/VLOOKUP($A957-1,$A$2:$N$1124,14,FALSE),AL956)</f>
        <v>1.0792721669167196E-2</v>
      </c>
      <c r="AM957" s="7">
        <f>IF(DAY($A957)=1,VLOOKUP($A957-1,$A$2:$L$1124,$AA$1,FALSE)/VLOOKUP($A957-1,$A$2:$N$1124,14,FALSE),AM956)</f>
        <v>9.645854436488948E-3</v>
      </c>
      <c r="AO957" s="12">
        <f>VLOOKUP($A957,BTC!$A$1:$G$1853,5,FALSE)</f>
        <v>6322.69</v>
      </c>
      <c r="AP957" s="12">
        <f>VLOOKUP($A957,XRP!$A$1:$G$1853,5,FALSE)</f>
        <v>0.29787000000000002</v>
      </c>
      <c r="AQ957" s="12">
        <f>VLOOKUP($A957,LTC!$A$1:$G$1853,5,FALSE)</f>
        <v>59.33</v>
      </c>
      <c r="AR957" s="12">
        <f>VLOOKUP($A957,ETC!$A$1:$G$1853,5,FALSE)</f>
        <v>13.2</v>
      </c>
      <c r="AS957" s="12">
        <f>VLOOKUP($A957,ETH!$A$1:$G$1853,5,FALSE)</f>
        <v>319.57</v>
      </c>
      <c r="AT957" s="12">
        <f>VLOOKUP($A957,BCH!$A$1:$G$1853,5,FALSE)</f>
        <v>570.96</v>
      </c>
      <c r="AU957" s="12">
        <f>VLOOKUP($A957,XMR!$A$1:$G$1853,5,FALSE)</f>
        <v>93.21</v>
      </c>
      <c r="AV957" s="12">
        <f>VLOOKUP($A957,ZEC!$A$1:$G$1853,5,FALSE)</f>
        <v>157.79</v>
      </c>
      <c r="AW957" s="12">
        <f>VLOOKUP($A957,EOS!$A$1:$G$1853,5,FALSE)</f>
        <v>5.01</v>
      </c>
      <c r="AX957" s="12">
        <f>VLOOKUP($A957,DASH!$A$1:$G$1853,5,FALSE)</f>
        <v>167.91</v>
      </c>
      <c r="AY957" s="12">
        <f>VLOOKUP($A957,XLM!$A$1:$G$1853,5,FALSE)</f>
        <v>0.22360099999999999</v>
      </c>
      <c r="BA957" s="24">
        <v>1</v>
      </c>
      <c r="BB957" s="24">
        <v>1</v>
      </c>
      <c r="BC957" s="24">
        <v>1</v>
      </c>
      <c r="BD957" s="24">
        <v>1</v>
      </c>
      <c r="BE957" s="24">
        <v>1</v>
      </c>
      <c r="BF957" s="24">
        <v>1</v>
      </c>
      <c r="BG957" s="24">
        <v>1</v>
      </c>
      <c r="BH957" s="24">
        <v>1</v>
      </c>
      <c r="BI957" s="24">
        <v>1</v>
      </c>
      <c r="BJ957" s="24">
        <v>1</v>
      </c>
      <c r="BK957" s="24">
        <v>1</v>
      </c>
      <c r="BM957" s="19">
        <f>IF(SUM(BA956:BK956)=SUM(BA957:BK957),BM956,BM956*SUMPRODUCT(BA957:BK957,AO957:AY957,Q957:AA957)/SUMPRODUCT(BA956:BK956,AO957:AY957,AC957:AM957))</f>
        <v>0.8185351248056717</v>
      </c>
      <c r="BN957" s="26">
        <f>SUMPRODUCT(AO957:AY957,BA957:BK957,Q957:AA957)/BM957</f>
        <v>4490.2765031251392</v>
      </c>
      <c r="BO957">
        <f t="shared" si="235"/>
        <v>6322.69</v>
      </c>
    </row>
    <row r="958" spans="1:67" x14ac:dyDescent="0.75">
      <c r="A958" s="4">
        <v>43325</v>
      </c>
      <c r="B958" s="46">
        <f>INDEX('Index Volume'!B:B,MATCH(Index_New!$A958,'Index Volume'!$A:$A,0))</f>
        <v>4083980000</v>
      </c>
      <c r="C958" s="46">
        <f>INDEX('Index Volume'!C:C,MATCH(Index_New!$A958,'Index Volume'!$A:$A,0))</f>
        <v>235117000</v>
      </c>
      <c r="D958" s="46">
        <f>INDEX('Index Volume'!D:D,MATCH(Index_New!$A958,'Index Volume'!$A:$A,0))</f>
        <v>223061000</v>
      </c>
      <c r="E958" s="46">
        <f>INDEX('Index Volume'!E:E,MATCH(Index_New!$A958,'Index Volume'!$A:$A,0))</f>
        <v>226746000</v>
      </c>
      <c r="F958" s="46">
        <f>INDEX('Index Volume'!F:F,MATCH(Index_New!$A958,'Index Volume'!$A:$A,0))</f>
        <v>1751190000</v>
      </c>
      <c r="G958" s="46">
        <f>INDEX('Index Volume'!G:G,MATCH(Index_New!$A958,'Index Volume'!$A:$A,0))</f>
        <v>379411000</v>
      </c>
      <c r="H958" s="46">
        <f>INDEX('Index Volume'!H:H,MATCH(Index_New!$A958,'Index Volume'!$A:$A,0))</f>
        <v>25503900</v>
      </c>
      <c r="I958" s="46">
        <f>INDEX('Index Volume'!I:I,MATCH(Index_New!$A958,'Index Volume'!$A:$A,0))</f>
        <v>100641000</v>
      </c>
      <c r="J958" s="46">
        <f>INDEX('Index Volume'!J:J,MATCH(Index_New!$A958,'Index Volume'!$A:$A,0))</f>
        <v>666517000</v>
      </c>
      <c r="K958" s="46">
        <f>INDEX('Index Volume'!K:K,MATCH(Index_New!$A958,'Index Volume'!$A:$A,0))</f>
        <v>129702000</v>
      </c>
      <c r="L958" s="46">
        <f>INDEX('Index Volume'!L:L,MATCH(Index_New!$A958,'Index Volume'!$A:$A,0))</f>
        <v>100249000</v>
      </c>
      <c r="M958" s="46">
        <f t="shared" si="221"/>
        <v>7922117900</v>
      </c>
      <c r="N958" s="1">
        <f t="shared" si="222"/>
        <v>7922117900</v>
      </c>
      <c r="O958" t="b">
        <f t="shared" si="223"/>
        <v>1</v>
      </c>
      <c r="Q958" s="7">
        <f t="shared" si="224"/>
        <v>0.56624039617562283</v>
      </c>
      <c r="R958" s="7">
        <f t="shared" si="225"/>
        <v>2.449860647824385E-2</v>
      </c>
      <c r="S958" s="7">
        <f t="shared" si="226"/>
        <v>3.4200404613011985E-2</v>
      </c>
      <c r="T958" s="7">
        <f t="shared" si="227"/>
        <v>1.9804647475615042E-2</v>
      </c>
      <c r="U958" s="7">
        <f t="shared" si="228"/>
        <v>0.19497621091682374</v>
      </c>
      <c r="V958" s="7">
        <f t="shared" si="229"/>
        <v>4.5058986493591316E-2</v>
      </c>
      <c r="W958" s="7">
        <f t="shared" si="230"/>
        <v>3.395184924604033E-3</v>
      </c>
      <c r="X958" s="7">
        <f t="shared" si="231"/>
        <v>1.5477256771626461E-2</v>
      </c>
      <c r="Y958" s="7">
        <f t="shared" si="232"/>
        <v>7.5909730045204626E-2</v>
      </c>
      <c r="Z958" s="7">
        <f t="shared" si="233"/>
        <v>1.0792721669167196E-2</v>
      </c>
      <c r="AA958" s="7">
        <f t="shared" si="234"/>
        <v>9.645854436488948E-3</v>
      </c>
      <c r="AC958" s="7">
        <f>IF(DAY($A958)=1,VLOOKUP($A958-1,$A$2:$L$1124,$Q$1,FALSE)/VLOOKUP($A958-1,$A$2:$N$1124,14,FALSE),AC957)</f>
        <v>0.56624039617562283</v>
      </c>
      <c r="AD958" s="7">
        <f>IF(DAY($A958)=1,VLOOKUP($A958-1,$A$2:$L$1124,$R$1,FALSE)/VLOOKUP($A958-1,$A$2:$N$1124,14,FALSE),AD957)</f>
        <v>2.449860647824385E-2</v>
      </c>
      <c r="AE958" s="7">
        <f>IF(DAY($A958)=1,VLOOKUP($A958-1,$A$2:$L$1124,$S$1,FALSE)/VLOOKUP($A958-1,$A$2:$N$1124,14,FALSE),AE957)</f>
        <v>3.4200404613011985E-2</v>
      </c>
      <c r="AF958" s="7">
        <f>IF(DAY($A958)=1,VLOOKUP($A958-1,$A$2:$L$1124,$T$1,FALSE)/VLOOKUP($A958-1,$A$2:$N$1124,14,FALSE),AF957)</f>
        <v>1.9804647475615042E-2</v>
      </c>
      <c r="AG958" s="7">
        <f>IF(DAY($A958)=1,VLOOKUP($A958-1,$A$2:$L$1124,$U$1,FALSE)/VLOOKUP($A958-1,$A$2:$N$1124,14,FALSE),AG957)</f>
        <v>0.19497621091682374</v>
      </c>
      <c r="AH958" s="7">
        <f>IF(DAY($A958)=1,VLOOKUP($A958-1,$A$2:$L$1124,$V$1,FALSE)/VLOOKUP($A958-1,$A$2:$N$1124,14,FALSE),AH957)</f>
        <v>4.5058986493591316E-2</v>
      </c>
      <c r="AI958" s="7">
        <f>IF(DAY($A958)=1,VLOOKUP($A958-1,$A$2:$L$1124,$W$1,FALSE)/VLOOKUP($A958-1,$A$2:$N$1124,14,FALSE),AI957)</f>
        <v>3.395184924604033E-3</v>
      </c>
      <c r="AJ958" s="7">
        <f>IF(DAY($A958)=1,VLOOKUP($A958-1,$A$2:$L$1124,$X$1,FALSE)/VLOOKUP($A958-1,$A$2:$N$1124,14,FALSE),AJ957)</f>
        <v>1.5477256771626461E-2</v>
      </c>
      <c r="AK958" s="7">
        <f>IF(DAY($A958)=1,VLOOKUP($A958-1,$A$2:$L$1124,$Y$1,FALSE)/VLOOKUP($A958-1,$A$2:$N$1124,14,FALSE),AK957)</f>
        <v>7.5909730045204626E-2</v>
      </c>
      <c r="AL958" s="7">
        <f>IF(DAY($A958)=1,VLOOKUP($A958-1,$A$2:$L$1124,$Z$1,FALSE)/VLOOKUP($A958-1,$A$2:$N$1124,14,FALSE),AL957)</f>
        <v>1.0792721669167196E-2</v>
      </c>
      <c r="AM958" s="7">
        <f>IF(DAY($A958)=1,VLOOKUP($A958-1,$A$2:$L$1124,$AA$1,FALSE)/VLOOKUP($A958-1,$A$2:$N$1124,14,FALSE),AM957)</f>
        <v>9.645854436488948E-3</v>
      </c>
      <c r="AO958" s="12">
        <f>VLOOKUP($A958,BTC!$A$1:$G$1853,5,FALSE)</f>
        <v>6297.57</v>
      </c>
      <c r="AP958" s="12">
        <f>VLOOKUP($A958,XRP!$A$1:$G$1853,5,FALSE)</f>
        <v>0.27746599999999999</v>
      </c>
      <c r="AQ958" s="12">
        <f>VLOOKUP($A958,LTC!$A$1:$G$1853,5,FALSE)</f>
        <v>56.85</v>
      </c>
      <c r="AR958" s="12">
        <f>VLOOKUP($A958,ETC!$A$1:$G$1853,5,FALSE)</f>
        <v>12.06</v>
      </c>
      <c r="AS958" s="12">
        <f>VLOOKUP($A958,ETH!$A$1:$G$1853,5,FALSE)</f>
        <v>286.5</v>
      </c>
      <c r="AT958" s="12">
        <f>VLOOKUP($A958,BCH!$A$1:$G$1853,5,FALSE)</f>
        <v>535.98</v>
      </c>
      <c r="AU958" s="12">
        <f>VLOOKUP($A958,XMR!$A$1:$G$1853,5,FALSE)</f>
        <v>88.24</v>
      </c>
      <c r="AV958" s="12">
        <f>VLOOKUP($A958,ZEC!$A$1:$G$1853,5,FALSE)</f>
        <v>143.46</v>
      </c>
      <c r="AW958" s="12">
        <f>VLOOKUP($A958,EOS!$A$1:$G$1853,5,FALSE)</f>
        <v>4.62</v>
      </c>
      <c r="AX958" s="12">
        <f>VLOOKUP($A958,DASH!$A$1:$G$1853,5,FALSE)</f>
        <v>145.04</v>
      </c>
      <c r="AY958" s="12">
        <f>VLOOKUP($A958,XLM!$A$1:$G$1853,5,FALSE)</f>
        <v>0.22355900000000001</v>
      </c>
      <c r="BA958" s="24">
        <v>1</v>
      </c>
      <c r="BB958" s="24">
        <v>1</v>
      </c>
      <c r="BC958" s="24">
        <v>1</v>
      </c>
      <c r="BD958" s="24">
        <v>1</v>
      </c>
      <c r="BE958" s="24">
        <v>1</v>
      </c>
      <c r="BF958" s="24">
        <v>1</v>
      </c>
      <c r="BG958" s="24">
        <v>1</v>
      </c>
      <c r="BH958" s="24">
        <v>1</v>
      </c>
      <c r="BI958" s="24">
        <v>1</v>
      </c>
      <c r="BJ958" s="24">
        <v>1</v>
      </c>
      <c r="BK958" s="24">
        <v>1</v>
      </c>
      <c r="BM958" s="19">
        <f>IF(SUM(BA957:BK957)=SUM(BA958:BK958),BM957,BM957*SUMPRODUCT(BA958:BK958,AO958:AY958,Q958:AA958)/SUMPRODUCT(BA957:BK957,AO958:AY958,AC958:AM958))</f>
        <v>0.8185351248056717</v>
      </c>
      <c r="BN958" s="26">
        <f>SUMPRODUCT(AO958:AY958,BA958:BK958,Q958:AA958)/BM958</f>
        <v>4462.3351518311583</v>
      </c>
      <c r="BO958">
        <f t="shared" si="235"/>
        <v>6297.57</v>
      </c>
    </row>
    <row r="959" spans="1:67" x14ac:dyDescent="0.75">
      <c r="A959" s="3">
        <v>43326</v>
      </c>
      <c r="B959" s="46">
        <f>INDEX('Index Volume'!B:B,MATCH(Index_New!$A959,'Index Volume'!$A:$A,0))</f>
        <v>5301700000</v>
      </c>
      <c r="C959" s="46">
        <f>INDEX('Index Volume'!C:C,MATCH(Index_New!$A959,'Index Volume'!$A:$A,0))</f>
        <v>276768000</v>
      </c>
      <c r="D959" s="46">
        <f>INDEX('Index Volume'!D:D,MATCH(Index_New!$A959,'Index Volume'!$A:$A,0))</f>
        <v>250440000</v>
      </c>
      <c r="E959" s="46">
        <f>INDEX('Index Volume'!E:E,MATCH(Index_New!$A959,'Index Volume'!$A:$A,0))</f>
        <v>296484000</v>
      </c>
      <c r="F959" s="46">
        <f>INDEX('Index Volume'!F:F,MATCH(Index_New!$A959,'Index Volume'!$A:$A,0))</f>
        <v>2137850000</v>
      </c>
      <c r="G959" s="46">
        <f>INDEX('Index Volume'!G:G,MATCH(Index_New!$A959,'Index Volume'!$A:$A,0))</f>
        <v>420396000</v>
      </c>
      <c r="H959" s="46">
        <f>INDEX('Index Volume'!H:H,MATCH(Index_New!$A959,'Index Volume'!$A:$A,0))</f>
        <v>31742700</v>
      </c>
      <c r="I959" s="46">
        <f>INDEX('Index Volume'!I:I,MATCH(Index_New!$A959,'Index Volume'!$A:$A,0))</f>
        <v>110542000</v>
      </c>
      <c r="J959" s="46">
        <f>INDEX('Index Volume'!J:J,MATCH(Index_New!$A959,'Index Volume'!$A:$A,0))</f>
        <v>588931000</v>
      </c>
      <c r="K959" s="46">
        <f>INDEX('Index Volume'!K:K,MATCH(Index_New!$A959,'Index Volume'!$A:$A,0))</f>
        <v>123578000</v>
      </c>
      <c r="L959" s="46">
        <f>INDEX('Index Volume'!L:L,MATCH(Index_New!$A959,'Index Volume'!$A:$A,0))</f>
        <v>95074200</v>
      </c>
      <c r="M959" s="46">
        <f t="shared" si="221"/>
        <v>9633505900</v>
      </c>
      <c r="N959" s="1">
        <f t="shared" si="222"/>
        <v>9633505900</v>
      </c>
      <c r="O959" t="b">
        <f t="shared" si="223"/>
        <v>1</v>
      </c>
      <c r="Q959" s="7">
        <f t="shared" si="224"/>
        <v>0.56624039617562283</v>
      </c>
      <c r="R959" s="7">
        <f t="shared" si="225"/>
        <v>2.449860647824385E-2</v>
      </c>
      <c r="S959" s="7">
        <f t="shared" si="226"/>
        <v>3.4200404613011985E-2</v>
      </c>
      <c r="T959" s="7">
        <f t="shared" si="227"/>
        <v>1.9804647475615042E-2</v>
      </c>
      <c r="U959" s="7">
        <f t="shared" si="228"/>
        <v>0.19497621091682374</v>
      </c>
      <c r="V959" s="7">
        <f t="shared" si="229"/>
        <v>4.5058986493591316E-2</v>
      </c>
      <c r="W959" s="7">
        <f t="shared" si="230"/>
        <v>3.395184924604033E-3</v>
      </c>
      <c r="X959" s="7">
        <f t="shared" si="231"/>
        <v>1.5477256771626461E-2</v>
      </c>
      <c r="Y959" s="7">
        <f t="shared" si="232"/>
        <v>7.5909730045204626E-2</v>
      </c>
      <c r="Z959" s="7">
        <f t="shared" si="233"/>
        <v>1.0792721669167196E-2</v>
      </c>
      <c r="AA959" s="7">
        <f t="shared" si="234"/>
        <v>9.645854436488948E-3</v>
      </c>
      <c r="AC959" s="7">
        <f>IF(DAY($A959)=1,VLOOKUP($A959-1,$A$2:$L$1124,$Q$1,FALSE)/VLOOKUP($A959-1,$A$2:$N$1124,14,FALSE),AC958)</f>
        <v>0.56624039617562283</v>
      </c>
      <c r="AD959" s="7">
        <f>IF(DAY($A959)=1,VLOOKUP($A959-1,$A$2:$L$1124,$R$1,FALSE)/VLOOKUP($A959-1,$A$2:$N$1124,14,FALSE),AD958)</f>
        <v>2.449860647824385E-2</v>
      </c>
      <c r="AE959" s="7">
        <f>IF(DAY($A959)=1,VLOOKUP($A959-1,$A$2:$L$1124,$S$1,FALSE)/VLOOKUP($A959-1,$A$2:$N$1124,14,FALSE),AE958)</f>
        <v>3.4200404613011985E-2</v>
      </c>
      <c r="AF959" s="7">
        <f>IF(DAY($A959)=1,VLOOKUP($A959-1,$A$2:$L$1124,$T$1,FALSE)/VLOOKUP($A959-1,$A$2:$N$1124,14,FALSE),AF958)</f>
        <v>1.9804647475615042E-2</v>
      </c>
      <c r="AG959" s="7">
        <f>IF(DAY($A959)=1,VLOOKUP($A959-1,$A$2:$L$1124,$U$1,FALSE)/VLOOKUP($A959-1,$A$2:$N$1124,14,FALSE),AG958)</f>
        <v>0.19497621091682374</v>
      </c>
      <c r="AH959" s="7">
        <f>IF(DAY($A959)=1,VLOOKUP($A959-1,$A$2:$L$1124,$V$1,FALSE)/VLOOKUP($A959-1,$A$2:$N$1124,14,FALSE),AH958)</f>
        <v>4.5058986493591316E-2</v>
      </c>
      <c r="AI959" s="7">
        <f>IF(DAY($A959)=1,VLOOKUP($A959-1,$A$2:$L$1124,$W$1,FALSE)/VLOOKUP($A959-1,$A$2:$N$1124,14,FALSE),AI958)</f>
        <v>3.395184924604033E-3</v>
      </c>
      <c r="AJ959" s="7">
        <f>IF(DAY($A959)=1,VLOOKUP($A959-1,$A$2:$L$1124,$X$1,FALSE)/VLOOKUP($A959-1,$A$2:$N$1124,14,FALSE),AJ958)</f>
        <v>1.5477256771626461E-2</v>
      </c>
      <c r="AK959" s="7">
        <f>IF(DAY($A959)=1,VLOOKUP($A959-1,$A$2:$L$1124,$Y$1,FALSE)/VLOOKUP($A959-1,$A$2:$N$1124,14,FALSE),AK958)</f>
        <v>7.5909730045204626E-2</v>
      </c>
      <c r="AL959" s="7">
        <f>IF(DAY($A959)=1,VLOOKUP($A959-1,$A$2:$L$1124,$Z$1,FALSE)/VLOOKUP($A959-1,$A$2:$N$1124,14,FALSE),AL958)</f>
        <v>1.0792721669167196E-2</v>
      </c>
      <c r="AM959" s="7">
        <f>IF(DAY($A959)=1,VLOOKUP($A959-1,$A$2:$L$1124,$AA$1,FALSE)/VLOOKUP($A959-1,$A$2:$N$1124,14,FALSE),AM958)</f>
        <v>9.645854436488948E-3</v>
      </c>
      <c r="AO959" s="12">
        <f>VLOOKUP($A959,BTC!$A$1:$G$1853,5,FALSE)</f>
        <v>6199.71</v>
      </c>
      <c r="AP959" s="12">
        <f>VLOOKUP($A959,XRP!$A$1:$G$1853,5,FALSE)</f>
        <v>0.27427200000000002</v>
      </c>
      <c r="AQ959" s="12">
        <f>VLOOKUP($A959,LTC!$A$1:$G$1853,5,FALSE)</f>
        <v>54.56</v>
      </c>
      <c r="AR959" s="12">
        <f>VLOOKUP($A959,ETC!$A$1:$G$1853,5,FALSE)</f>
        <v>11.74</v>
      </c>
      <c r="AS959" s="12">
        <f>VLOOKUP($A959,ETH!$A$1:$G$1853,5,FALSE)</f>
        <v>278.93</v>
      </c>
      <c r="AT959" s="12">
        <f>VLOOKUP($A959,BCH!$A$1:$G$1853,5,FALSE)</f>
        <v>509.31</v>
      </c>
      <c r="AU959" s="12">
        <f>VLOOKUP($A959,XMR!$A$1:$G$1853,5,FALSE)</f>
        <v>84.18</v>
      </c>
      <c r="AV959" s="12">
        <f>VLOOKUP($A959,ZEC!$A$1:$G$1853,5,FALSE)</f>
        <v>132.02000000000001</v>
      </c>
      <c r="AW959" s="12">
        <f>VLOOKUP($A959,EOS!$A$1:$G$1853,5,FALSE)</f>
        <v>4.58</v>
      </c>
      <c r="AX959" s="12">
        <f>VLOOKUP($A959,DASH!$A$1:$G$1853,5,FALSE)</f>
        <v>138.57</v>
      </c>
      <c r="AY959" s="12">
        <f>VLOOKUP($A959,XLM!$A$1:$G$1853,5,FALSE)</f>
        <v>0.21670600000000001</v>
      </c>
      <c r="BA959" s="24">
        <v>1</v>
      </c>
      <c r="BB959" s="24">
        <v>1</v>
      </c>
      <c r="BC959" s="24">
        <v>1</v>
      </c>
      <c r="BD959" s="24">
        <v>1</v>
      </c>
      <c r="BE959" s="24">
        <v>1</v>
      </c>
      <c r="BF959" s="24">
        <v>1</v>
      </c>
      <c r="BG959" s="24">
        <v>1</v>
      </c>
      <c r="BH959" s="24">
        <v>1</v>
      </c>
      <c r="BI959" s="24">
        <v>1</v>
      </c>
      <c r="BJ959" s="24">
        <v>1</v>
      </c>
      <c r="BK959" s="24">
        <v>1</v>
      </c>
      <c r="BM959" s="19">
        <f>IF(SUM(BA958:BK958)=SUM(BA959:BK959),BM958,BM958*SUMPRODUCT(BA959:BK959,AO959:AY959,Q959:AA959)/SUMPRODUCT(BA958:BK958,AO959:AY959,AC959:AM959))</f>
        <v>0.8185351248056717</v>
      </c>
      <c r="BN959" s="26">
        <f>SUMPRODUCT(AO959:AY959,BA959:BK959,Q959:AA959)/BM959</f>
        <v>4390.9411617417882</v>
      </c>
      <c r="BO959">
        <f t="shared" si="235"/>
        <v>6199.71</v>
      </c>
    </row>
    <row r="960" spans="1:67" x14ac:dyDescent="0.75">
      <c r="A960" s="4">
        <v>43327</v>
      </c>
      <c r="B960" s="46">
        <f>INDEX('Index Volume'!B:B,MATCH(Index_New!$A960,'Index Volume'!$A:$A,0))</f>
        <v>4895450000</v>
      </c>
      <c r="C960" s="46">
        <f>INDEX('Index Volume'!C:C,MATCH(Index_New!$A960,'Index Volume'!$A:$A,0))</f>
        <v>332432000</v>
      </c>
      <c r="D960" s="46">
        <f>INDEX('Index Volume'!D:D,MATCH(Index_New!$A960,'Index Volume'!$A:$A,0))</f>
        <v>282699000</v>
      </c>
      <c r="E960" s="46">
        <f>INDEX('Index Volume'!E:E,MATCH(Index_New!$A960,'Index Volume'!$A:$A,0))</f>
        <v>303255000</v>
      </c>
      <c r="F960" s="46">
        <f>INDEX('Index Volume'!F:F,MATCH(Index_New!$A960,'Index Volume'!$A:$A,0))</f>
        <v>1878150000</v>
      </c>
      <c r="G960" s="46">
        <f>INDEX('Index Volume'!G:G,MATCH(Index_New!$A960,'Index Volume'!$A:$A,0))</f>
        <v>378019000</v>
      </c>
      <c r="H960" s="46">
        <f>INDEX('Index Volume'!H:H,MATCH(Index_New!$A960,'Index Volume'!$A:$A,0))</f>
        <v>23635100</v>
      </c>
      <c r="I960" s="46">
        <f>INDEX('Index Volume'!I:I,MATCH(Index_New!$A960,'Index Volume'!$A:$A,0))</f>
        <v>84434000</v>
      </c>
      <c r="J960" s="46">
        <f>INDEX('Index Volume'!J:J,MATCH(Index_New!$A960,'Index Volume'!$A:$A,0))</f>
        <v>692546000</v>
      </c>
      <c r="K960" s="46">
        <f>INDEX('Index Volume'!K:K,MATCH(Index_New!$A960,'Index Volume'!$A:$A,0))</f>
        <v>126689000</v>
      </c>
      <c r="L960" s="46">
        <f>INDEX('Index Volume'!L:L,MATCH(Index_New!$A960,'Index Volume'!$A:$A,0))</f>
        <v>98247500</v>
      </c>
      <c r="M960" s="46">
        <f t="shared" si="221"/>
        <v>9095556600</v>
      </c>
      <c r="N960" s="1">
        <f t="shared" si="222"/>
        <v>9095556600</v>
      </c>
      <c r="O960" t="b">
        <f t="shared" si="223"/>
        <v>1</v>
      </c>
      <c r="Q960" s="7">
        <f t="shared" si="224"/>
        <v>0.56624039617562283</v>
      </c>
      <c r="R960" s="7">
        <f t="shared" si="225"/>
        <v>2.449860647824385E-2</v>
      </c>
      <c r="S960" s="7">
        <f t="shared" si="226"/>
        <v>3.4200404613011985E-2</v>
      </c>
      <c r="T960" s="7">
        <f t="shared" si="227"/>
        <v>1.9804647475615042E-2</v>
      </c>
      <c r="U960" s="7">
        <f t="shared" si="228"/>
        <v>0.19497621091682374</v>
      </c>
      <c r="V960" s="7">
        <f t="shared" si="229"/>
        <v>4.5058986493591316E-2</v>
      </c>
      <c r="W960" s="7">
        <f t="shared" si="230"/>
        <v>3.395184924604033E-3</v>
      </c>
      <c r="X960" s="7">
        <f t="shared" si="231"/>
        <v>1.5477256771626461E-2</v>
      </c>
      <c r="Y960" s="7">
        <f t="shared" si="232"/>
        <v>7.5909730045204626E-2</v>
      </c>
      <c r="Z960" s="7">
        <f t="shared" si="233"/>
        <v>1.0792721669167196E-2</v>
      </c>
      <c r="AA960" s="7">
        <f t="shared" si="234"/>
        <v>9.645854436488948E-3</v>
      </c>
      <c r="AC960" s="7">
        <f>IF(DAY($A960)=1,VLOOKUP($A960-1,$A$2:$L$1124,$Q$1,FALSE)/VLOOKUP($A960-1,$A$2:$N$1124,14,FALSE),AC959)</f>
        <v>0.56624039617562283</v>
      </c>
      <c r="AD960" s="7">
        <f>IF(DAY($A960)=1,VLOOKUP($A960-1,$A$2:$L$1124,$R$1,FALSE)/VLOOKUP($A960-1,$A$2:$N$1124,14,FALSE),AD959)</f>
        <v>2.449860647824385E-2</v>
      </c>
      <c r="AE960" s="7">
        <f>IF(DAY($A960)=1,VLOOKUP($A960-1,$A$2:$L$1124,$S$1,FALSE)/VLOOKUP($A960-1,$A$2:$N$1124,14,FALSE),AE959)</f>
        <v>3.4200404613011985E-2</v>
      </c>
      <c r="AF960" s="7">
        <f>IF(DAY($A960)=1,VLOOKUP($A960-1,$A$2:$L$1124,$T$1,FALSE)/VLOOKUP($A960-1,$A$2:$N$1124,14,FALSE),AF959)</f>
        <v>1.9804647475615042E-2</v>
      </c>
      <c r="AG960" s="7">
        <f>IF(DAY($A960)=1,VLOOKUP($A960-1,$A$2:$L$1124,$U$1,FALSE)/VLOOKUP($A960-1,$A$2:$N$1124,14,FALSE),AG959)</f>
        <v>0.19497621091682374</v>
      </c>
      <c r="AH960" s="7">
        <f>IF(DAY($A960)=1,VLOOKUP($A960-1,$A$2:$L$1124,$V$1,FALSE)/VLOOKUP($A960-1,$A$2:$N$1124,14,FALSE),AH959)</f>
        <v>4.5058986493591316E-2</v>
      </c>
      <c r="AI960" s="7">
        <f>IF(DAY($A960)=1,VLOOKUP($A960-1,$A$2:$L$1124,$W$1,FALSE)/VLOOKUP($A960-1,$A$2:$N$1124,14,FALSE),AI959)</f>
        <v>3.395184924604033E-3</v>
      </c>
      <c r="AJ960" s="7">
        <f>IF(DAY($A960)=1,VLOOKUP($A960-1,$A$2:$L$1124,$X$1,FALSE)/VLOOKUP($A960-1,$A$2:$N$1124,14,FALSE),AJ959)</f>
        <v>1.5477256771626461E-2</v>
      </c>
      <c r="AK960" s="7">
        <f>IF(DAY($A960)=1,VLOOKUP($A960-1,$A$2:$L$1124,$Y$1,FALSE)/VLOOKUP($A960-1,$A$2:$N$1124,14,FALSE),AK959)</f>
        <v>7.5909730045204626E-2</v>
      </c>
      <c r="AL960" s="7">
        <f>IF(DAY($A960)=1,VLOOKUP($A960-1,$A$2:$L$1124,$Z$1,FALSE)/VLOOKUP($A960-1,$A$2:$N$1124,14,FALSE),AL959)</f>
        <v>1.0792721669167196E-2</v>
      </c>
      <c r="AM960" s="7">
        <f>IF(DAY($A960)=1,VLOOKUP($A960-1,$A$2:$L$1124,$AA$1,FALSE)/VLOOKUP($A960-1,$A$2:$N$1124,14,FALSE),AM959)</f>
        <v>9.645854436488948E-3</v>
      </c>
      <c r="AO960" s="12">
        <f>VLOOKUP($A960,BTC!$A$1:$G$1853,5,FALSE)</f>
        <v>6308.52</v>
      </c>
      <c r="AP960" s="12">
        <f>VLOOKUP($A960,XRP!$A$1:$G$1853,5,FALSE)</f>
        <v>0.28200500000000001</v>
      </c>
      <c r="AQ960" s="12">
        <f>VLOOKUP($A960,LTC!$A$1:$G$1853,5,FALSE)</f>
        <v>54.5</v>
      </c>
      <c r="AR960" s="12">
        <f>VLOOKUP($A960,ETC!$A$1:$G$1853,5,FALSE)</f>
        <v>13.03</v>
      </c>
      <c r="AS960" s="12">
        <f>VLOOKUP($A960,ETH!$A$1:$G$1853,5,FALSE)</f>
        <v>282.36</v>
      </c>
      <c r="AT960" s="12">
        <f>VLOOKUP($A960,BCH!$A$1:$G$1853,5,FALSE)</f>
        <v>513.66999999999996</v>
      </c>
      <c r="AU960" s="12">
        <f>VLOOKUP($A960,XMR!$A$1:$G$1853,5,FALSE)</f>
        <v>89.55</v>
      </c>
      <c r="AV960" s="12">
        <f>VLOOKUP($A960,ZEC!$A$1:$G$1853,5,FALSE)</f>
        <v>136.83000000000001</v>
      </c>
      <c r="AW960" s="12">
        <f>VLOOKUP($A960,EOS!$A$1:$G$1853,5,FALSE)</f>
        <v>4.6399999999999997</v>
      </c>
      <c r="AX960" s="12">
        <f>VLOOKUP($A960,DASH!$A$1:$G$1853,5,FALSE)</f>
        <v>153.34</v>
      </c>
      <c r="AY960" s="12">
        <f>VLOOKUP($A960,XLM!$A$1:$G$1853,5,FALSE)</f>
        <v>0.21695400000000001</v>
      </c>
      <c r="BA960" s="24">
        <v>1</v>
      </c>
      <c r="BB960" s="24">
        <v>1</v>
      </c>
      <c r="BC960" s="24">
        <v>1</v>
      </c>
      <c r="BD960" s="24">
        <v>1</v>
      </c>
      <c r="BE960" s="24">
        <v>1</v>
      </c>
      <c r="BF960" s="24">
        <v>1</v>
      </c>
      <c r="BG960" s="24">
        <v>1</v>
      </c>
      <c r="BH960" s="24">
        <v>1</v>
      </c>
      <c r="BI960" s="24">
        <v>1</v>
      </c>
      <c r="BJ960" s="24">
        <v>1</v>
      </c>
      <c r="BK960" s="24">
        <v>1</v>
      </c>
      <c r="BM960" s="19">
        <f>IF(SUM(BA959:BK959)=SUM(BA960:BK960),BM959,BM959*SUMPRODUCT(BA960:BK960,AO960:AY960,Q960:AA960)/SUMPRODUCT(BA959:BK959,AO960:AY960,AC960:AM960))</f>
        <v>0.8185351248056717</v>
      </c>
      <c r="BN960" s="26">
        <f>SUMPRODUCT(AO960:AY960,BA960:BK960,Q960:AA960)/BM960</f>
        <v>4467.6124857111308</v>
      </c>
      <c r="BO960">
        <f t="shared" si="235"/>
        <v>6308.52</v>
      </c>
    </row>
    <row r="961" spans="1:67" x14ac:dyDescent="0.75">
      <c r="A961" s="3">
        <v>43328</v>
      </c>
      <c r="B961" s="46">
        <f>INDEX('Index Volume'!B:B,MATCH(Index_New!$A961,'Index Volume'!$A:$A,0))</f>
        <v>4328420000</v>
      </c>
      <c r="C961" s="46">
        <f>INDEX('Index Volume'!C:C,MATCH(Index_New!$A961,'Index Volume'!$A:$A,0))</f>
        <v>238219000</v>
      </c>
      <c r="D961" s="46">
        <f>INDEX('Index Volume'!D:D,MATCH(Index_New!$A961,'Index Volume'!$A:$A,0))</f>
        <v>211779000</v>
      </c>
      <c r="E961" s="46">
        <f>INDEX('Index Volume'!E:E,MATCH(Index_New!$A961,'Index Volume'!$A:$A,0))</f>
        <v>551305000</v>
      </c>
      <c r="F961" s="46">
        <f>INDEX('Index Volume'!F:F,MATCH(Index_New!$A961,'Index Volume'!$A:$A,0))</f>
        <v>1552970000</v>
      </c>
      <c r="G961" s="46">
        <f>INDEX('Index Volume'!G:G,MATCH(Index_New!$A961,'Index Volume'!$A:$A,0))</f>
        <v>402136000</v>
      </c>
      <c r="H961" s="46">
        <f>INDEX('Index Volume'!H:H,MATCH(Index_New!$A961,'Index Volume'!$A:$A,0))</f>
        <v>20515800</v>
      </c>
      <c r="I961" s="46">
        <f>INDEX('Index Volume'!I:I,MATCH(Index_New!$A961,'Index Volume'!$A:$A,0))</f>
        <v>82493200</v>
      </c>
      <c r="J961" s="46">
        <f>INDEX('Index Volume'!J:J,MATCH(Index_New!$A961,'Index Volume'!$A:$A,0))</f>
        <v>654120000</v>
      </c>
      <c r="K961" s="46">
        <f>INDEX('Index Volume'!K:K,MATCH(Index_New!$A961,'Index Volume'!$A:$A,0))</f>
        <v>104578000</v>
      </c>
      <c r="L961" s="46">
        <f>INDEX('Index Volume'!L:L,MATCH(Index_New!$A961,'Index Volume'!$A:$A,0))</f>
        <v>66979600</v>
      </c>
      <c r="M961" s="46">
        <f t="shared" si="221"/>
        <v>8213515600</v>
      </c>
      <c r="N961" s="1">
        <f t="shared" si="222"/>
        <v>8213515600</v>
      </c>
      <c r="O961" t="b">
        <f t="shared" si="223"/>
        <v>1</v>
      </c>
      <c r="Q961" s="7">
        <f t="shared" si="224"/>
        <v>0.56624039617562283</v>
      </c>
      <c r="R961" s="7">
        <f t="shared" si="225"/>
        <v>2.449860647824385E-2</v>
      </c>
      <c r="S961" s="7">
        <f t="shared" si="226"/>
        <v>3.4200404613011985E-2</v>
      </c>
      <c r="T961" s="7">
        <f t="shared" si="227"/>
        <v>1.9804647475615042E-2</v>
      </c>
      <c r="U961" s="7">
        <f t="shared" si="228"/>
        <v>0.19497621091682374</v>
      </c>
      <c r="V961" s="7">
        <f t="shared" si="229"/>
        <v>4.5058986493591316E-2</v>
      </c>
      <c r="W961" s="7">
        <f t="shared" si="230"/>
        <v>3.395184924604033E-3</v>
      </c>
      <c r="X961" s="7">
        <f t="shared" si="231"/>
        <v>1.5477256771626461E-2</v>
      </c>
      <c r="Y961" s="7">
        <f t="shared" si="232"/>
        <v>7.5909730045204626E-2</v>
      </c>
      <c r="Z961" s="7">
        <f t="shared" si="233"/>
        <v>1.0792721669167196E-2</v>
      </c>
      <c r="AA961" s="7">
        <f t="shared" si="234"/>
        <v>9.645854436488948E-3</v>
      </c>
      <c r="AC961" s="7">
        <f>IF(DAY($A961)=1,VLOOKUP($A961-1,$A$2:$L$1124,$Q$1,FALSE)/VLOOKUP($A961-1,$A$2:$N$1124,14,FALSE),AC960)</f>
        <v>0.56624039617562283</v>
      </c>
      <c r="AD961" s="7">
        <f>IF(DAY($A961)=1,VLOOKUP($A961-1,$A$2:$L$1124,$R$1,FALSE)/VLOOKUP($A961-1,$A$2:$N$1124,14,FALSE),AD960)</f>
        <v>2.449860647824385E-2</v>
      </c>
      <c r="AE961" s="7">
        <f>IF(DAY($A961)=1,VLOOKUP($A961-1,$A$2:$L$1124,$S$1,FALSE)/VLOOKUP($A961-1,$A$2:$N$1124,14,FALSE),AE960)</f>
        <v>3.4200404613011985E-2</v>
      </c>
      <c r="AF961" s="7">
        <f>IF(DAY($A961)=1,VLOOKUP($A961-1,$A$2:$L$1124,$T$1,FALSE)/VLOOKUP($A961-1,$A$2:$N$1124,14,FALSE),AF960)</f>
        <v>1.9804647475615042E-2</v>
      </c>
      <c r="AG961" s="7">
        <f>IF(DAY($A961)=1,VLOOKUP($A961-1,$A$2:$L$1124,$U$1,FALSE)/VLOOKUP($A961-1,$A$2:$N$1124,14,FALSE),AG960)</f>
        <v>0.19497621091682374</v>
      </c>
      <c r="AH961" s="7">
        <f>IF(DAY($A961)=1,VLOOKUP($A961-1,$A$2:$L$1124,$V$1,FALSE)/VLOOKUP($A961-1,$A$2:$N$1124,14,FALSE),AH960)</f>
        <v>4.5058986493591316E-2</v>
      </c>
      <c r="AI961" s="7">
        <f>IF(DAY($A961)=1,VLOOKUP($A961-1,$A$2:$L$1124,$W$1,FALSE)/VLOOKUP($A961-1,$A$2:$N$1124,14,FALSE),AI960)</f>
        <v>3.395184924604033E-3</v>
      </c>
      <c r="AJ961" s="7">
        <f>IF(DAY($A961)=1,VLOOKUP($A961-1,$A$2:$L$1124,$X$1,FALSE)/VLOOKUP($A961-1,$A$2:$N$1124,14,FALSE),AJ960)</f>
        <v>1.5477256771626461E-2</v>
      </c>
      <c r="AK961" s="7">
        <f>IF(DAY($A961)=1,VLOOKUP($A961-1,$A$2:$L$1124,$Y$1,FALSE)/VLOOKUP($A961-1,$A$2:$N$1124,14,FALSE),AK960)</f>
        <v>7.5909730045204626E-2</v>
      </c>
      <c r="AL961" s="7">
        <f>IF(DAY($A961)=1,VLOOKUP($A961-1,$A$2:$L$1124,$Z$1,FALSE)/VLOOKUP($A961-1,$A$2:$N$1124,14,FALSE),AL960)</f>
        <v>1.0792721669167196E-2</v>
      </c>
      <c r="AM961" s="7">
        <f>IF(DAY($A961)=1,VLOOKUP($A961-1,$A$2:$L$1124,$AA$1,FALSE)/VLOOKUP($A961-1,$A$2:$N$1124,14,FALSE),AM960)</f>
        <v>9.645854436488948E-3</v>
      </c>
      <c r="AO961" s="12">
        <f>VLOOKUP($A961,BTC!$A$1:$G$1853,5,FALSE)</f>
        <v>6334.73</v>
      </c>
      <c r="AP961" s="12">
        <f>VLOOKUP($A961,XRP!$A$1:$G$1853,5,FALSE)</f>
        <v>0.29243599999999997</v>
      </c>
      <c r="AQ961" s="12">
        <f>VLOOKUP($A961,LTC!$A$1:$G$1853,5,FALSE)</f>
        <v>55.36</v>
      </c>
      <c r="AR961" s="12">
        <f>VLOOKUP($A961,ETC!$A$1:$G$1853,5,FALSE)</f>
        <v>13.9</v>
      </c>
      <c r="AS961" s="12">
        <f>VLOOKUP($A961,ETH!$A$1:$G$1853,5,FALSE)</f>
        <v>288.05</v>
      </c>
      <c r="AT961" s="12">
        <f>VLOOKUP($A961,BCH!$A$1:$G$1853,5,FALSE)</f>
        <v>517.35</v>
      </c>
      <c r="AU961" s="12">
        <f>VLOOKUP($A961,XMR!$A$1:$G$1853,5,FALSE)</f>
        <v>91.08</v>
      </c>
      <c r="AV961" s="12">
        <f>VLOOKUP($A961,ZEC!$A$1:$G$1853,5,FALSE)</f>
        <v>141.80000000000001</v>
      </c>
      <c r="AW961" s="12">
        <f>VLOOKUP($A961,EOS!$A$1:$G$1853,5,FALSE)</f>
        <v>4.5199999999999996</v>
      </c>
      <c r="AX961" s="12">
        <f>VLOOKUP($A961,DASH!$A$1:$G$1853,5,FALSE)</f>
        <v>151.25</v>
      </c>
      <c r="AY961" s="12">
        <f>VLOOKUP($A961,XLM!$A$1:$G$1853,5,FALSE)</f>
        <v>0.216032</v>
      </c>
      <c r="BA961" s="24">
        <v>1</v>
      </c>
      <c r="BB961" s="24">
        <v>1</v>
      </c>
      <c r="BC961" s="24">
        <v>1</v>
      </c>
      <c r="BD961" s="24">
        <v>1</v>
      </c>
      <c r="BE961" s="24">
        <v>1</v>
      </c>
      <c r="BF961" s="24">
        <v>1</v>
      </c>
      <c r="BG961" s="24">
        <v>1</v>
      </c>
      <c r="BH961" s="24">
        <v>1</v>
      </c>
      <c r="BI961" s="24">
        <v>1</v>
      </c>
      <c r="BJ961" s="24">
        <v>1</v>
      </c>
      <c r="BK961" s="24">
        <v>1</v>
      </c>
      <c r="BM961" s="19">
        <f>IF(SUM(BA960:BK960)=SUM(BA961:BK961),BM960,BM960*SUMPRODUCT(BA961:BK961,AO961:AY961,Q961:AA961)/SUMPRODUCT(BA960:BK960,AO961:AY961,AC961:AM961))</f>
        <v>0.8185351248056717</v>
      </c>
      <c r="BN961" s="26">
        <f>SUMPRODUCT(AO961:AY961,BA961:BK961,Q961:AA961)/BM961</f>
        <v>4487.4207159125863</v>
      </c>
      <c r="BO961">
        <f t="shared" si="235"/>
        <v>6334.73</v>
      </c>
    </row>
    <row r="962" spans="1:67" x14ac:dyDescent="0.75">
      <c r="A962" s="4">
        <v>43329</v>
      </c>
      <c r="B962" s="46">
        <f>INDEX('Index Volume'!B:B,MATCH(Index_New!$A962,'Index Volume'!$A:$A,0))</f>
        <v>4992990000</v>
      </c>
      <c r="C962" s="46">
        <f>INDEX('Index Volume'!C:C,MATCH(Index_New!$A962,'Index Volume'!$A:$A,0))</f>
        <v>497206000</v>
      </c>
      <c r="D962" s="46">
        <f>INDEX('Index Volume'!D:D,MATCH(Index_New!$A962,'Index Volume'!$A:$A,0))</f>
        <v>263383000</v>
      </c>
      <c r="E962" s="46">
        <f>INDEX('Index Volume'!E:E,MATCH(Index_New!$A962,'Index Volume'!$A:$A,0))</f>
        <v>467499000</v>
      </c>
      <c r="F962" s="46">
        <f>INDEX('Index Volume'!F:F,MATCH(Index_New!$A962,'Index Volume'!$A:$A,0))</f>
        <v>1995460000</v>
      </c>
      <c r="G962" s="46">
        <f>INDEX('Index Volume'!G:G,MATCH(Index_New!$A962,'Index Volume'!$A:$A,0))</f>
        <v>463256000</v>
      </c>
      <c r="H962" s="46">
        <f>INDEX('Index Volume'!H:H,MATCH(Index_New!$A962,'Index Volume'!$A:$A,0))</f>
        <v>25798500</v>
      </c>
      <c r="I962" s="46">
        <f>INDEX('Index Volume'!I:I,MATCH(Index_New!$A962,'Index Volume'!$A:$A,0))</f>
        <v>90914200</v>
      </c>
      <c r="J962" s="46">
        <f>INDEX('Index Volume'!J:J,MATCH(Index_New!$A962,'Index Volume'!$A:$A,0))</f>
        <v>1009130000</v>
      </c>
      <c r="K962" s="46">
        <f>INDEX('Index Volume'!K:K,MATCH(Index_New!$A962,'Index Volume'!$A:$A,0))</f>
        <v>207021000</v>
      </c>
      <c r="L962" s="46">
        <f>INDEX('Index Volume'!L:L,MATCH(Index_New!$A962,'Index Volume'!$A:$A,0))</f>
        <v>85576200</v>
      </c>
      <c r="M962" s="46">
        <f t="shared" si="221"/>
        <v>10098233900</v>
      </c>
      <c r="N962" s="1">
        <f t="shared" si="222"/>
        <v>10098233900</v>
      </c>
      <c r="O962" t="b">
        <f t="shared" si="223"/>
        <v>1</v>
      </c>
      <c r="Q962" s="7">
        <f t="shared" si="224"/>
        <v>0.56624039617562283</v>
      </c>
      <c r="R962" s="7">
        <f t="shared" si="225"/>
        <v>2.449860647824385E-2</v>
      </c>
      <c r="S962" s="7">
        <f t="shared" si="226"/>
        <v>3.4200404613011985E-2</v>
      </c>
      <c r="T962" s="7">
        <f t="shared" si="227"/>
        <v>1.9804647475615042E-2</v>
      </c>
      <c r="U962" s="7">
        <f t="shared" si="228"/>
        <v>0.19497621091682374</v>
      </c>
      <c r="V962" s="7">
        <f t="shared" si="229"/>
        <v>4.5058986493591316E-2</v>
      </c>
      <c r="W962" s="7">
        <f t="shared" si="230"/>
        <v>3.395184924604033E-3</v>
      </c>
      <c r="X962" s="7">
        <f t="shared" si="231"/>
        <v>1.5477256771626461E-2</v>
      </c>
      <c r="Y962" s="7">
        <f t="shared" si="232"/>
        <v>7.5909730045204626E-2</v>
      </c>
      <c r="Z962" s="7">
        <f t="shared" si="233"/>
        <v>1.0792721669167196E-2</v>
      </c>
      <c r="AA962" s="7">
        <f t="shared" si="234"/>
        <v>9.645854436488948E-3</v>
      </c>
      <c r="AC962" s="7">
        <f>IF(DAY($A962)=1,VLOOKUP($A962-1,$A$2:$L$1124,$Q$1,FALSE)/VLOOKUP($A962-1,$A$2:$N$1124,14,FALSE),AC961)</f>
        <v>0.56624039617562283</v>
      </c>
      <c r="AD962" s="7">
        <f>IF(DAY($A962)=1,VLOOKUP($A962-1,$A$2:$L$1124,$R$1,FALSE)/VLOOKUP($A962-1,$A$2:$N$1124,14,FALSE),AD961)</f>
        <v>2.449860647824385E-2</v>
      </c>
      <c r="AE962" s="7">
        <f>IF(DAY($A962)=1,VLOOKUP($A962-1,$A$2:$L$1124,$S$1,FALSE)/VLOOKUP($A962-1,$A$2:$N$1124,14,FALSE),AE961)</f>
        <v>3.4200404613011985E-2</v>
      </c>
      <c r="AF962" s="7">
        <f>IF(DAY($A962)=1,VLOOKUP($A962-1,$A$2:$L$1124,$T$1,FALSE)/VLOOKUP($A962-1,$A$2:$N$1124,14,FALSE),AF961)</f>
        <v>1.9804647475615042E-2</v>
      </c>
      <c r="AG962" s="7">
        <f>IF(DAY($A962)=1,VLOOKUP($A962-1,$A$2:$L$1124,$U$1,FALSE)/VLOOKUP($A962-1,$A$2:$N$1124,14,FALSE),AG961)</f>
        <v>0.19497621091682374</v>
      </c>
      <c r="AH962" s="7">
        <f>IF(DAY($A962)=1,VLOOKUP($A962-1,$A$2:$L$1124,$V$1,FALSE)/VLOOKUP($A962-1,$A$2:$N$1124,14,FALSE),AH961)</f>
        <v>4.5058986493591316E-2</v>
      </c>
      <c r="AI962" s="7">
        <f>IF(DAY($A962)=1,VLOOKUP($A962-1,$A$2:$L$1124,$W$1,FALSE)/VLOOKUP($A962-1,$A$2:$N$1124,14,FALSE),AI961)</f>
        <v>3.395184924604033E-3</v>
      </c>
      <c r="AJ962" s="7">
        <f>IF(DAY($A962)=1,VLOOKUP($A962-1,$A$2:$L$1124,$X$1,FALSE)/VLOOKUP($A962-1,$A$2:$N$1124,14,FALSE),AJ961)</f>
        <v>1.5477256771626461E-2</v>
      </c>
      <c r="AK962" s="7">
        <f>IF(DAY($A962)=1,VLOOKUP($A962-1,$A$2:$L$1124,$Y$1,FALSE)/VLOOKUP($A962-1,$A$2:$N$1124,14,FALSE),AK961)</f>
        <v>7.5909730045204626E-2</v>
      </c>
      <c r="AL962" s="7">
        <f>IF(DAY($A962)=1,VLOOKUP($A962-1,$A$2:$L$1124,$Z$1,FALSE)/VLOOKUP($A962-1,$A$2:$N$1124,14,FALSE),AL961)</f>
        <v>1.0792721669167196E-2</v>
      </c>
      <c r="AM962" s="7">
        <f>IF(DAY($A962)=1,VLOOKUP($A962-1,$A$2:$L$1124,$AA$1,FALSE)/VLOOKUP($A962-1,$A$2:$N$1124,14,FALSE),AM961)</f>
        <v>9.645854436488948E-3</v>
      </c>
      <c r="AO962" s="12">
        <f>VLOOKUP($A962,BTC!$A$1:$G$1853,5,FALSE)</f>
        <v>6580.63</v>
      </c>
      <c r="AP962" s="12">
        <f>VLOOKUP($A962,XRP!$A$1:$G$1853,5,FALSE)</f>
        <v>0.366676</v>
      </c>
      <c r="AQ962" s="12">
        <f>VLOOKUP($A962,LTC!$A$1:$G$1853,5,FALSE)</f>
        <v>61.51</v>
      </c>
      <c r="AR962" s="12">
        <f>VLOOKUP($A962,ETC!$A$1:$G$1853,5,FALSE)</f>
        <v>14.47</v>
      </c>
      <c r="AS962" s="12">
        <f>VLOOKUP($A962,ETH!$A$1:$G$1853,5,FALSE)</f>
        <v>315.73</v>
      </c>
      <c r="AT962" s="12">
        <f>VLOOKUP($A962,BCH!$A$1:$G$1853,5,FALSE)</f>
        <v>597.01</v>
      </c>
      <c r="AU962" s="12">
        <f>VLOOKUP($A962,XMR!$A$1:$G$1853,5,FALSE)</f>
        <v>99.2</v>
      </c>
      <c r="AV962" s="12">
        <f>VLOOKUP($A962,ZEC!$A$1:$G$1853,5,FALSE)</f>
        <v>154.66</v>
      </c>
      <c r="AW962" s="12">
        <f>VLOOKUP($A962,EOS!$A$1:$G$1853,5,FALSE)</f>
        <v>5.51</v>
      </c>
      <c r="AX962" s="12">
        <f>VLOOKUP($A962,DASH!$A$1:$G$1853,5,FALSE)</f>
        <v>166.84</v>
      </c>
      <c r="AY962" s="12">
        <f>VLOOKUP($A962,XLM!$A$1:$G$1853,5,FALSE)</f>
        <v>0.23812</v>
      </c>
      <c r="BA962" s="24">
        <v>1</v>
      </c>
      <c r="BB962" s="24">
        <v>1</v>
      </c>
      <c r="BC962" s="24">
        <v>1</v>
      </c>
      <c r="BD962" s="24">
        <v>1</v>
      </c>
      <c r="BE962" s="24">
        <v>1</v>
      </c>
      <c r="BF962" s="24">
        <v>1</v>
      </c>
      <c r="BG962" s="24">
        <v>1</v>
      </c>
      <c r="BH962" s="24">
        <v>1</v>
      </c>
      <c r="BI962" s="24">
        <v>1</v>
      </c>
      <c r="BJ962" s="24">
        <v>1</v>
      </c>
      <c r="BK962" s="24">
        <v>1</v>
      </c>
      <c r="BM962" s="19">
        <f>IF(SUM(BA961:BK961)=SUM(BA962:BK962),BM961,BM961*SUMPRODUCT(BA962:BK962,AO962:AY962,Q962:AA962)/SUMPRODUCT(BA961:BK961,AO962:AY962,AC962:AM962))</f>
        <v>0.8185351248056717</v>
      </c>
      <c r="BN962" s="26">
        <f>SUMPRODUCT(AO962:AY962,BA962:BK962,Q962:AA962)/BM962</f>
        <v>4669.3536810935802</v>
      </c>
      <c r="BO962">
        <f t="shared" si="235"/>
        <v>6580.63</v>
      </c>
    </row>
    <row r="963" spans="1:67" x14ac:dyDescent="0.75">
      <c r="A963" s="3">
        <v>43330</v>
      </c>
      <c r="B963" s="46">
        <f>INDEX('Index Volume'!B:B,MATCH(Index_New!$A963,'Index Volume'!$A:$A,0))</f>
        <v>3984520000</v>
      </c>
      <c r="C963" s="46">
        <f>INDEX('Index Volume'!C:C,MATCH(Index_New!$A963,'Index Volume'!$A:$A,0))</f>
        <v>434332000</v>
      </c>
      <c r="D963" s="46">
        <f>INDEX('Index Volume'!D:D,MATCH(Index_New!$A963,'Index Volume'!$A:$A,0))</f>
        <v>243057000</v>
      </c>
      <c r="E963" s="46">
        <f>INDEX('Index Volume'!E:E,MATCH(Index_New!$A963,'Index Volume'!$A:$A,0))</f>
        <v>281553000</v>
      </c>
      <c r="F963" s="46">
        <f>INDEX('Index Volume'!F:F,MATCH(Index_New!$A963,'Index Volume'!$A:$A,0))</f>
        <v>1764020000</v>
      </c>
      <c r="G963" s="46">
        <f>INDEX('Index Volume'!G:G,MATCH(Index_New!$A963,'Index Volume'!$A:$A,0))</f>
        <v>413731000</v>
      </c>
      <c r="H963" s="46">
        <f>INDEX('Index Volume'!H:H,MATCH(Index_New!$A963,'Index Volume'!$A:$A,0))</f>
        <v>29601700</v>
      </c>
      <c r="I963" s="46">
        <f>INDEX('Index Volume'!I:I,MATCH(Index_New!$A963,'Index Volume'!$A:$A,0))</f>
        <v>72459600</v>
      </c>
      <c r="J963" s="46">
        <f>INDEX('Index Volume'!J:J,MATCH(Index_New!$A963,'Index Volume'!$A:$A,0))</f>
        <v>824713000</v>
      </c>
      <c r="K963" s="46">
        <f>INDEX('Index Volume'!K:K,MATCH(Index_New!$A963,'Index Volume'!$A:$A,0))</f>
        <v>166439000</v>
      </c>
      <c r="L963" s="46">
        <f>INDEX('Index Volume'!L:L,MATCH(Index_New!$A963,'Index Volume'!$A:$A,0))</f>
        <v>73536300</v>
      </c>
      <c r="M963" s="46">
        <f t="shared" ref="M963:M1026" si="236">SUM(B963:L963)</f>
        <v>8287962600</v>
      </c>
      <c r="N963" s="1">
        <f t="shared" si="222"/>
        <v>8287962600</v>
      </c>
      <c r="O963" t="b">
        <f t="shared" si="223"/>
        <v>1</v>
      </c>
      <c r="Q963" s="7">
        <f t="shared" si="224"/>
        <v>0.56624039617562283</v>
      </c>
      <c r="R963" s="7">
        <f t="shared" si="225"/>
        <v>2.449860647824385E-2</v>
      </c>
      <c r="S963" s="7">
        <f t="shared" si="226"/>
        <v>3.4200404613011985E-2</v>
      </c>
      <c r="T963" s="7">
        <f t="shared" si="227"/>
        <v>1.9804647475615042E-2</v>
      </c>
      <c r="U963" s="7">
        <f t="shared" si="228"/>
        <v>0.19497621091682374</v>
      </c>
      <c r="V963" s="7">
        <f t="shared" si="229"/>
        <v>4.5058986493591316E-2</v>
      </c>
      <c r="W963" s="7">
        <f t="shared" si="230"/>
        <v>3.395184924604033E-3</v>
      </c>
      <c r="X963" s="7">
        <f t="shared" si="231"/>
        <v>1.5477256771626461E-2</v>
      </c>
      <c r="Y963" s="7">
        <f t="shared" si="232"/>
        <v>7.5909730045204626E-2</v>
      </c>
      <c r="Z963" s="7">
        <f t="shared" si="233"/>
        <v>1.0792721669167196E-2</v>
      </c>
      <c r="AA963" s="7">
        <f t="shared" si="234"/>
        <v>9.645854436488948E-3</v>
      </c>
      <c r="AC963" s="7">
        <f>IF(DAY($A963)=1,VLOOKUP($A963-1,$A$2:$L$1124,$Q$1,FALSE)/VLOOKUP($A963-1,$A$2:$N$1124,14,FALSE),AC962)</f>
        <v>0.56624039617562283</v>
      </c>
      <c r="AD963" s="7">
        <f>IF(DAY($A963)=1,VLOOKUP($A963-1,$A$2:$L$1124,$R$1,FALSE)/VLOOKUP($A963-1,$A$2:$N$1124,14,FALSE),AD962)</f>
        <v>2.449860647824385E-2</v>
      </c>
      <c r="AE963" s="7">
        <f>IF(DAY($A963)=1,VLOOKUP($A963-1,$A$2:$L$1124,$S$1,FALSE)/VLOOKUP($A963-1,$A$2:$N$1124,14,FALSE),AE962)</f>
        <v>3.4200404613011985E-2</v>
      </c>
      <c r="AF963" s="7">
        <f>IF(DAY($A963)=1,VLOOKUP($A963-1,$A$2:$L$1124,$T$1,FALSE)/VLOOKUP($A963-1,$A$2:$N$1124,14,FALSE),AF962)</f>
        <v>1.9804647475615042E-2</v>
      </c>
      <c r="AG963" s="7">
        <f>IF(DAY($A963)=1,VLOOKUP($A963-1,$A$2:$L$1124,$U$1,FALSE)/VLOOKUP($A963-1,$A$2:$N$1124,14,FALSE),AG962)</f>
        <v>0.19497621091682374</v>
      </c>
      <c r="AH963" s="7">
        <f>IF(DAY($A963)=1,VLOOKUP($A963-1,$A$2:$L$1124,$V$1,FALSE)/VLOOKUP($A963-1,$A$2:$N$1124,14,FALSE),AH962)</f>
        <v>4.5058986493591316E-2</v>
      </c>
      <c r="AI963" s="7">
        <f>IF(DAY($A963)=1,VLOOKUP($A963-1,$A$2:$L$1124,$W$1,FALSE)/VLOOKUP($A963-1,$A$2:$N$1124,14,FALSE),AI962)</f>
        <v>3.395184924604033E-3</v>
      </c>
      <c r="AJ963" s="7">
        <f>IF(DAY($A963)=1,VLOOKUP($A963-1,$A$2:$L$1124,$X$1,FALSE)/VLOOKUP($A963-1,$A$2:$N$1124,14,FALSE),AJ962)</f>
        <v>1.5477256771626461E-2</v>
      </c>
      <c r="AK963" s="7">
        <f>IF(DAY($A963)=1,VLOOKUP($A963-1,$A$2:$L$1124,$Y$1,FALSE)/VLOOKUP($A963-1,$A$2:$N$1124,14,FALSE),AK962)</f>
        <v>7.5909730045204626E-2</v>
      </c>
      <c r="AL963" s="7">
        <f>IF(DAY($A963)=1,VLOOKUP($A963-1,$A$2:$L$1124,$Z$1,FALSE)/VLOOKUP($A963-1,$A$2:$N$1124,14,FALSE),AL962)</f>
        <v>1.0792721669167196E-2</v>
      </c>
      <c r="AM963" s="7">
        <f>IF(DAY($A963)=1,VLOOKUP($A963-1,$A$2:$L$1124,$AA$1,FALSE)/VLOOKUP($A963-1,$A$2:$N$1124,14,FALSE),AM962)</f>
        <v>9.645854436488948E-3</v>
      </c>
      <c r="AO963" s="12">
        <f>VLOOKUP($A963,BTC!$A$1:$G$1853,5,FALSE)</f>
        <v>6423.76</v>
      </c>
      <c r="AP963" s="12">
        <f>VLOOKUP($A963,XRP!$A$1:$G$1853,5,FALSE)</f>
        <v>0.3271</v>
      </c>
      <c r="AQ963" s="12">
        <f>VLOOKUP($A963,LTC!$A$1:$G$1853,5,FALSE)</f>
        <v>57.28</v>
      </c>
      <c r="AR963" s="12">
        <f>VLOOKUP($A963,ETC!$A$1:$G$1853,5,FALSE)</f>
        <v>13.27</v>
      </c>
      <c r="AS963" s="12">
        <f>VLOOKUP($A963,ETH!$A$1:$G$1853,5,FALSE)</f>
        <v>295.81</v>
      </c>
      <c r="AT963" s="12">
        <f>VLOOKUP($A963,BCH!$A$1:$G$1853,5,FALSE)</f>
        <v>554.91999999999996</v>
      </c>
      <c r="AU963" s="12">
        <f>VLOOKUP($A963,XMR!$A$1:$G$1853,5,FALSE)</f>
        <v>98.17</v>
      </c>
      <c r="AV963" s="12">
        <f>VLOOKUP($A963,ZEC!$A$1:$G$1853,5,FALSE)</f>
        <v>143.69</v>
      </c>
      <c r="AW963" s="12">
        <f>VLOOKUP($A963,EOS!$A$1:$G$1853,5,FALSE)</f>
        <v>5.0999999999999996</v>
      </c>
      <c r="AX963" s="12">
        <f>VLOOKUP($A963,DASH!$A$1:$G$1853,5,FALSE)</f>
        <v>152.31</v>
      </c>
      <c r="AY963" s="12">
        <f>VLOOKUP($A963,XLM!$A$1:$G$1853,5,FALSE)</f>
        <v>0.22423499999999999</v>
      </c>
      <c r="BA963" s="24">
        <v>1</v>
      </c>
      <c r="BB963" s="24">
        <v>1</v>
      </c>
      <c r="BC963" s="24">
        <v>1</v>
      </c>
      <c r="BD963" s="24">
        <v>1</v>
      </c>
      <c r="BE963" s="24">
        <v>1</v>
      </c>
      <c r="BF963" s="24">
        <v>1</v>
      </c>
      <c r="BG963" s="24">
        <v>1</v>
      </c>
      <c r="BH963" s="24">
        <v>1</v>
      </c>
      <c r="BI963" s="24">
        <v>1</v>
      </c>
      <c r="BJ963" s="24">
        <v>1</v>
      </c>
      <c r="BK963" s="24">
        <v>1</v>
      </c>
      <c r="BM963" s="19">
        <f>IF(SUM(BA962:BK962)=SUM(BA963:BK963),BM962,BM962*SUMPRODUCT(BA963:BK963,AO963:AY963,Q963:AA963)/SUMPRODUCT(BA962:BK962,AO963:AY963,AC963:AM963))</f>
        <v>0.8185351248056717</v>
      </c>
      <c r="BN963" s="26">
        <f>SUMPRODUCT(AO963:AY963,BA963:BK963,Q963:AA963)/BM963</f>
        <v>4553.124887131823</v>
      </c>
      <c r="BO963">
        <f t="shared" si="235"/>
        <v>6423.76</v>
      </c>
    </row>
    <row r="964" spans="1:67" x14ac:dyDescent="0.75">
      <c r="A964" s="4">
        <v>43331</v>
      </c>
      <c r="B964" s="46">
        <f>INDEX('Index Volume'!B:B,MATCH(Index_New!$A964,'Index Volume'!$A:$A,0))</f>
        <v>3311170000</v>
      </c>
      <c r="C964" s="46">
        <f>INDEX('Index Volume'!C:C,MATCH(Index_New!$A964,'Index Volume'!$A:$A,0))</f>
        <v>327300000</v>
      </c>
      <c r="D964" s="46">
        <f>INDEX('Index Volume'!D:D,MATCH(Index_New!$A964,'Index Volume'!$A:$A,0))</f>
        <v>204484000</v>
      </c>
      <c r="E964" s="46">
        <f>INDEX('Index Volume'!E:E,MATCH(Index_New!$A964,'Index Volume'!$A:$A,0))</f>
        <v>196340000</v>
      </c>
      <c r="F964" s="46">
        <f>INDEX('Index Volume'!F:F,MATCH(Index_New!$A964,'Index Volume'!$A:$A,0))</f>
        <v>1447910000</v>
      </c>
      <c r="G964" s="46">
        <f>INDEX('Index Volume'!G:G,MATCH(Index_New!$A964,'Index Volume'!$A:$A,0))</f>
        <v>383846000</v>
      </c>
      <c r="H964" s="46">
        <f>INDEX('Index Volume'!H:H,MATCH(Index_New!$A964,'Index Volume'!$A:$A,0))</f>
        <v>17273400</v>
      </c>
      <c r="I964" s="46">
        <f>INDEX('Index Volume'!I:I,MATCH(Index_New!$A964,'Index Volume'!$A:$A,0))</f>
        <v>93628600</v>
      </c>
      <c r="J964" s="46">
        <f>INDEX('Index Volume'!J:J,MATCH(Index_New!$A964,'Index Volume'!$A:$A,0))</f>
        <v>659969000</v>
      </c>
      <c r="K964" s="46">
        <f>INDEX('Index Volume'!K:K,MATCH(Index_New!$A964,'Index Volume'!$A:$A,0))</f>
        <v>234411000</v>
      </c>
      <c r="L964" s="46">
        <f>INDEX('Index Volume'!L:L,MATCH(Index_New!$A964,'Index Volume'!$A:$A,0))</f>
        <v>58941500</v>
      </c>
      <c r="M964" s="46">
        <f t="shared" si="236"/>
        <v>6935273500</v>
      </c>
      <c r="N964" s="1">
        <f t="shared" ref="N964:N1027" si="237">SUMPRODUCT(B964:L964,BA964:BK964)</f>
        <v>6935273500</v>
      </c>
      <c r="O964" t="b">
        <f t="shared" ref="O964:O1027" si="238">M964=N964</f>
        <v>1</v>
      </c>
      <c r="Q964" s="7">
        <f t="shared" ref="Q964:Q1027" si="239">IF(OR(DAY($A964)=1,NOT(SUM($BA964:$BK964)=SUM($BA963:$BK963))),VLOOKUP($A964-1,$A$2:$L$1124,Q$1,FALSE)/VLOOKUP($A964-1,$A$2:$M$1124,13,FALSE),Q963)</f>
        <v>0.56624039617562283</v>
      </c>
      <c r="R964" s="7">
        <f t="shared" ref="R964:R1027" si="240">IF(OR(DAY($A964)=1,NOT(SUM($BA964:$BK964)=SUM($BA963:$BK963))),VLOOKUP($A964-1,$A$2:$L$1124,R$1,FALSE)/VLOOKUP($A964-1,$A$2:$M$1124,13,FALSE),R963)</f>
        <v>2.449860647824385E-2</v>
      </c>
      <c r="S964" s="7">
        <f t="shared" ref="S964:S1027" si="241">IF(OR(DAY($A964)=1,NOT(SUM($BA964:$BK964)=SUM($BA963:$BK963))),VLOOKUP($A964-1,$A$2:$L$1124,S$1,FALSE)/VLOOKUP($A964-1,$A$2:$M$1124,13,FALSE),S963)</f>
        <v>3.4200404613011985E-2</v>
      </c>
      <c r="T964" s="7">
        <f t="shared" ref="T964:T1027" si="242">IF(OR(DAY($A964)=1,NOT(SUM($BA964:$BK964)=SUM($BA963:$BK963))),VLOOKUP($A964-1,$A$2:$L$1124,T$1,FALSE)/VLOOKUP($A964-1,$A$2:$M$1124,13,FALSE),T963)</f>
        <v>1.9804647475615042E-2</v>
      </c>
      <c r="U964" s="7">
        <f t="shared" ref="U964:U1027" si="243">IF(OR(DAY($A964)=1,NOT(SUM($BA964:$BK964)=SUM($BA963:$BK963))),VLOOKUP($A964-1,$A$2:$L$1124,U$1,FALSE)/VLOOKUP($A964-1,$A$2:$M$1124,13,FALSE),U963)</f>
        <v>0.19497621091682374</v>
      </c>
      <c r="V964" s="7">
        <f t="shared" ref="V964:V1027" si="244">IF(OR(DAY($A964)=1,NOT(SUM($BA964:$BK964)=SUM($BA963:$BK963))),VLOOKUP($A964-1,$A$2:$L$1124,V$1,FALSE)/VLOOKUP($A964-1,$A$2:$M$1124,13,FALSE),V963)</f>
        <v>4.5058986493591316E-2</v>
      </c>
      <c r="W964" s="7">
        <f t="shared" ref="W964:W1027" si="245">IF(OR(DAY($A964)=1,NOT(SUM($BA964:$BK964)=SUM($BA963:$BK963))),VLOOKUP($A964-1,$A$2:$L$1124,W$1,FALSE)/VLOOKUP($A964-1,$A$2:$M$1124,13,FALSE),W963)</f>
        <v>3.395184924604033E-3</v>
      </c>
      <c r="X964" s="7">
        <f t="shared" ref="X964:X1027" si="246">IF(OR(DAY($A964)=1,NOT(SUM($BA964:$BK964)=SUM($BA963:$BK963))),VLOOKUP($A964-1,$A$2:$L$1124,X$1,FALSE)/VLOOKUP($A964-1,$A$2:$M$1124,13,FALSE),X963)</f>
        <v>1.5477256771626461E-2</v>
      </c>
      <c r="Y964" s="7">
        <f t="shared" ref="Y964:Y1027" si="247">IF(OR(DAY($A964)=1,NOT(SUM($BA964:$BK964)=SUM($BA963:$BK963))),VLOOKUP($A964-1,$A$2:$L$1124,Y$1,FALSE)/VLOOKUP($A964-1,$A$2:$M$1124,13,FALSE),Y963)</f>
        <v>7.5909730045204626E-2</v>
      </c>
      <c r="Z964" s="7">
        <f t="shared" ref="Z964:Z1027" si="248">IF(OR(DAY($A964)=1,NOT(SUM($BA964:$BK964)=SUM($BA963:$BK963))),VLOOKUP($A964-1,$A$2:$L$1124,Z$1,FALSE)/VLOOKUP($A964-1,$A$2:$M$1124,13,FALSE),Z963)</f>
        <v>1.0792721669167196E-2</v>
      </c>
      <c r="AA964" s="7">
        <f t="shared" ref="AA964:AA1027" si="249">IF(OR(DAY($A964)=1,NOT(SUM($BA964:$BK964)=SUM($BA963:$BK963))),VLOOKUP($A964-1,$A$2:$L$1124,AA$1,FALSE)/VLOOKUP($A964-1,$A$2:$M$1124,13,FALSE),AA963)</f>
        <v>9.645854436488948E-3</v>
      </c>
      <c r="AC964" s="7">
        <f>IF(DAY($A964)=1,VLOOKUP($A964-1,$A$2:$L$1124,$Q$1,FALSE)/VLOOKUP($A964-1,$A$2:$N$1124,14,FALSE),AC963)</f>
        <v>0.56624039617562283</v>
      </c>
      <c r="AD964" s="7">
        <f>IF(DAY($A964)=1,VLOOKUP($A964-1,$A$2:$L$1124,$R$1,FALSE)/VLOOKUP($A964-1,$A$2:$N$1124,14,FALSE),AD963)</f>
        <v>2.449860647824385E-2</v>
      </c>
      <c r="AE964" s="7">
        <f>IF(DAY($A964)=1,VLOOKUP($A964-1,$A$2:$L$1124,$S$1,FALSE)/VLOOKUP($A964-1,$A$2:$N$1124,14,FALSE),AE963)</f>
        <v>3.4200404613011985E-2</v>
      </c>
      <c r="AF964" s="7">
        <f>IF(DAY($A964)=1,VLOOKUP($A964-1,$A$2:$L$1124,$T$1,FALSE)/VLOOKUP($A964-1,$A$2:$N$1124,14,FALSE),AF963)</f>
        <v>1.9804647475615042E-2</v>
      </c>
      <c r="AG964" s="7">
        <f>IF(DAY($A964)=1,VLOOKUP($A964-1,$A$2:$L$1124,$U$1,FALSE)/VLOOKUP($A964-1,$A$2:$N$1124,14,FALSE),AG963)</f>
        <v>0.19497621091682374</v>
      </c>
      <c r="AH964" s="7">
        <f>IF(DAY($A964)=1,VLOOKUP($A964-1,$A$2:$L$1124,$V$1,FALSE)/VLOOKUP($A964-1,$A$2:$N$1124,14,FALSE),AH963)</f>
        <v>4.5058986493591316E-2</v>
      </c>
      <c r="AI964" s="7">
        <f>IF(DAY($A964)=1,VLOOKUP($A964-1,$A$2:$L$1124,$W$1,FALSE)/VLOOKUP($A964-1,$A$2:$N$1124,14,FALSE),AI963)</f>
        <v>3.395184924604033E-3</v>
      </c>
      <c r="AJ964" s="7">
        <f>IF(DAY($A964)=1,VLOOKUP($A964-1,$A$2:$L$1124,$X$1,FALSE)/VLOOKUP($A964-1,$A$2:$N$1124,14,FALSE),AJ963)</f>
        <v>1.5477256771626461E-2</v>
      </c>
      <c r="AK964" s="7">
        <f>IF(DAY($A964)=1,VLOOKUP($A964-1,$A$2:$L$1124,$Y$1,FALSE)/VLOOKUP($A964-1,$A$2:$N$1124,14,FALSE),AK963)</f>
        <v>7.5909730045204626E-2</v>
      </c>
      <c r="AL964" s="7">
        <f>IF(DAY($A964)=1,VLOOKUP($A964-1,$A$2:$L$1124,$Z$1,FALSE)/VLOOKUP($A964-1,$A$2:$N$1124,14,FALSE),AL963)</f>
        <v>1.0792721669167196E-2</v>
      </c>
      <c r="AM964" s="7">
        <f>IF(DAY($A964)=1,VLOOKUP($A964-1,$A$2:$L$1124,$AA$1,FALSE)/VLOOKUP($A964-1,$A$2:$N$1124,14,FALSE),AM963)</f>
        <v>9.645854436488948E-3</v>
      </c>
      <c r="AO964" s="12">
        <f>VLOOKUP($A964,BTC!$A$1:$G$1853,5,FALSE)</f>
        <v>6506.07</v>
      </c>
      <c r="AP964" s="12">
        <f>VLOOKUP($A964,XRP!$A$1:$G$1853,5,FALSE)</f>
        <v>0.34397800000000001</v>
      </c>
      <c r="AQ964" s="12">
        <f>VLOOKUP($A964,LTC!$A$1:$G$1853,5,FALSE)</f>
        <v>57.94</v>
      </c>
      <c r="AR964" s="12">
        <f>VLOOKUP($A964,ETC!$A$1:$G$1853,5,FALSE)</f>
        <v>13.34</v>
      </c>
      <c r="AS964" s="12">
        <f>VLOOKUP($A964,ETH!$A$1:$G$1853,5,FALSE)</f>
        <v>300.83</v>
      </c>
      <c r="AT964" s="12">
        <f>VLOOKUP($A964,BCH!$A$1:$G$1853,5,FALSE)</f>
        <v>569.92999999999995</v>
      </c>
      <c r="AU964" s="12">
        <f>VLOOKUP($A964,XMR!$A$1:$G$1853,5,FALSE)</f>
        <v>98.42</v>
      </c>
      <c r="AV964" s="12">
        <f>VLOOKUP($A964,ZEC!$A$1:$G$1853,5,FALSE)</f>
        <v>143.97999999999999</v>
      </c>
      <c r="AW964" s="12">
        <f>VLOOKUP($A964,EOS!$A$1:$G$1853,5,FALSE)</f>
        <v>5.31</v>
      </c>
      <c r="AX964" s="12">
        <f>VLOOKUP($A964,DASH!$A$1:$G$1853,5,FALSE)</f>
        <v>154.56</v>
      </c>
      <c r="AY964" s="12">
        <f>VLOOKUP($A964,XLM!$A$1:$G$1853,5,FALSE)</f>
        <v>0.222723</v>
      </c>
      <c r="BA964" s="24">
        <v>1</v>
      </c>
      <c r="BB964" s="24">
        <v>1</v>
      </c>
      <c r="BC964" s="24">
        <v>1</v>
      </c>
      <c r="BD964" s="24">
        <v>1</v>
      </c>
      <c r="BE964" s="24">
        <v>1</v>
      </c>
      <c r="BF964" s="24">
        <v>1</v>
      </c>
      <c r="BG964" s="24">
        <v>1</v>
      </c>
      <c r="BH964" s="24">
        <v>1</v>
      </c>
      <c r="BI964" s="24">
        <v>1</v>
      </c>
      <c r="BJ964" s="24">
        <v>1</v>
      </c>
      <c r="BK964" s="24">
        <v>1</v>
      </c>
      <c r="BM964" s="19">
        <f>IF(SUM(BA963:BK963)=SUM(BA964:BK964),BM963,BM963*SUMPRODUCT(BA964:BK964,AO964:AY964,Q964:AA964)/SUMPRODUCT(BA963:BK963,AO964:AY964,AC964:AM964))</f>
        <v>0.8185351248056717</v>
      </c>
      <c r="BN964" s="26">
        <f>SUMPRODUCT(AO964:AY964,BA964:BK964,Q964:AA964)/BM964</f>
        <v>4612.1721789017847</v>
      </c>
      <c r="BO964">
        <f t="shared" ref="BO964:BO1027" si="250">INDEX(AO:AO,MATCH(A964,A:A,0))</f>
        <v>6506.07</v>
      </c>
    </row>
    <row r="965" spans="1:67" x14ac:dyDescent="0.75">
      <c r="A965" s="3">
        <v>43332</v>
      </c>
      <c r="B965" s="46">
        <f>INDEX('Index Volume'!B:B,MATCH(Index_New!$A965,'Index Volume'!$A:$A,0))</f>
        <v>3665100000</v>
      </c>
      <c r="C965" s="46">
        <f>INDEX('Index Volume'!C:C,MATCH(Index_New!$A965,'Index Volume'!$A:$A,0))</f>
        <v>311144000</v>
      </c>
      <c r="D965" s="46">
        <f>INDEX('Index Volume'!D:D,MATCH(Index_New!$A965,'Index Volume'!$A:$A,0))</f>
        <v>244192000</v>
      </c>
      <c r="E965" s="46">
        <f>INDEX('Index Volume'!E:E,MATCH(Index_New!$A965,'Index Volume'!$A:$A,0))</f>
        <v>231594000</v>
      </c>
      <c r="F965" s="46">
        <f>INDEX('Index Volume'!F:F,MATCH(Index_New!$A965,'Index Volume'!$A:$A,0))</f>
        <v>1413790000</v>
      </c>
      <c r="G965" s="46">
        <f>INDEX('Index Volume'!G:G,MATCH(Index_New!$A965,'Index Volume'!$A:$A,0))</f>
        <v>374592000</v>
      </c>
      <c r="H965" s="46">
        <f>INDEX('Index Volume'!H:H,MATCH(Index_New!$A965,'Index Volume'!$A:$A,0))</f>
        <v>22207700</v>
      </c>
      <c r="I965" s="46">
        <f>INDEX('Index Volume'!I:I,MATCH(Index_New!$A965,'Index Volume'!$A:$A,0))</f>
        <v>91939300</v>
      </c>
      <c r="J965" s="46">
        <f>INDEX('Index Volume'!J:J,MATCH(Index_New!$A965,'Index Volume'!$A:$A,0))</f>
        <v>560766000</v>
      </c>
      <c r="K965" s="46">
        <f>INDEX('Index Volume'!K:K,MATCH(Index_New!$A965,'Index Volume'!$A:$A,0))</f>
        <v>120183000</v>
      </c>
      <c r="L965" s="46">
        <f>INDEX('Index Volume'!L:L,MATCH(Index_New!$A965,'Index Volume'!$A:$A,0))</f>
        <v>56916000</v>
      </c>
      <c r="M965" s="46">
        <f t="shared" si="236"/>
        <v>7092424000</v>
      </c>
      <c r="N965" s="1">
        <f t="shared" si="237"/>
        <v>7092424000</v>
      </c>
      <c r="O965" t="b">
        <f t="shared" si="238"/>
        <v>1</v>
      </c>
      <c r="Q965" s="7">
        <f t="shared" si="239"/>
        <v>0.56624039617562283</v>
      </c>
      <c r="R965" s="7">
        <f t="shared" si="240"/>
        <v>2.449860647824385E-2</v>
      </c>
      <c r="S965" s="7">
        <f t="shared" si="241"/>
        <v>3.4200404613011985E-2</v>
      </c>
      <c r="T965" s="7">
        <f t="shared" si="242"/>
        <v>1.9804647475615042E-2</v>
      </c>
      <c r="U965" s="7">
        <f t="shared" si="243"/>
        <v>0.19497621091682374</v>
      </c>
      <c r="V965" s="7">
        <f t="shared" si="244"/>
        <v>4.5058986493591316E-2</v>
      </c>
      <c r="W965" s="7">
        <f t="shared" si="245"/>
        <v>3.395184924604033E-3</v>
      </c>
      <c r="X965" s="7">
        <f t="shared" si="246"/>
        <v>1.5477256771626461E-2</v>
      </c>
      <c r="Y965" s="7">
        <f t="shared" si="247"/>
        <v>7.5909730045204626E-2</v>
      </c>
      <c r="Z965" s="7">
        <f t="shared" si="248"/>
        <v>1.0792721669167196E-2</v>
      </c>
      <c r="AA965" s="7">
        <f t="shared" si="249"/>
        <v>9.645854436488948E-3</v>
      </c>
      <c r="AC965" s="7">
        <f>IF(DAY($A965)=1,VLOOKUP($A965-1,$A$2:$L$1124,$Q$1,FALSE)/VLOOKUP($A965-1,$A$2:$N$1124,14,FALSE),AC964)</f>
        <v>0.56624039617562283</v>
      </c>
      <c r="AD965" s="7">
        <f>IF(DAY($A965)=1,VLOOKUP($A965-1,$A$2:$L$1124,$R$1,FALSE)/VLOOKUP($A965-1,$A$2:$N$1124,14,FALSE),AD964)</f>
        <v>2.449860647824385E-2</v>
      </c>
      <c r="AE965" s="7">
        <f>IF(DAY($A965)=1,VLOOKUP($A965-1,$A$2:$L$1124,$S$1,FALSE)/VLOOKUP($A965-1,$A$2:$N$1124,14,FALSE),AE964)</f>
        <v>3.4200404613011985E-2</v>
      </c>
      <c r="AF965" s="7">
        <f>IF(DAY($A965)=1,VLOOKUP($A965-1,$A$2:$L$1124,$T$1,FALSE)/VLOOKUP($A965-1,$A$2:$N$1124,14,FALSE),AF964)</f>
        <v>1.9804647475615042E-2</v>
      </c>
      <c r="AG965" s="7">
        <f>IF(DAY($A965)=1,VLOOKUP($A965-1,$A$2:$L$1124,$U$1,FALSE)/VLOOKUP($A965-1,$A$2:$N$1124,14,FALSE),AG964)</f>
        <v>0.19497621091682374</v>
      </c>
      <c r="AH965" s="7">
        <f>IF(DAY($A965)=1,VLOOKUP($A965-1,$A$2:$L$1124,$V$1,FALSE)/VLOOKUP($A965-1,$A$2:$N$1124,14,FALSE),AH964)</f>
        <v>4.5058986493591316E-2</v>
      </c>
      <c r="AI965" s="7">
        <f>IF(DAY($A965)=1,VLOOKUP($A965-1,$A$2:$L$1124,$W$1,FALSE)/VLOOKUP($A965-1,$A$2:$N$1124,14,FALSE),AI964)</f>
        <v>3.395184924604033E-3</v>
      </c>
      <c r="AJ965" s="7">
        <f>IF(DAY($A965)=1,VLOOKUP($A965-1,$A$2:$L$1124,$X$1,FALSE)/VLOOKUP($A965-1,$A$2:$N$1124,14,FALSE),AJ964)</f>
        <v>1.5477256771626461E-2</v>
      </c>
      <c r="AK965" s="7">
        <f>IF(DAY($A965)=1,VLOOKUP($A965-1,$A$2:$L$1124,$Y$1,FALSE)/VLOOKUP($A965-1,$A$2:$N$1124,14,FALSE),AK964)</f>
        <v>7.5909730045204626E-2</v>
      </c>
      <c r="AL965" s="7">
        <f>IF(DAY($A965)=1,VLOOKUP($A965-1,$A$2:$L$1124,$Z$1,FALSE)/VLOOKUP($A965-1,$A$2:$N$1124,14,FALSE),AL964)</f>
        <v>1.0792721669167196E-2</v>
      </c>
      <c r="AM965" s="7">
        <f>IF(DAY($A965)=1,VLOOKUP($A965-1,$A$2:$L$1124,$AA$1,FALSE)/VLOOKUP($A965-1,$A$2:$N$1124,14,FALSE),AM964)</f>
        <v>9.645854436488948E-3</v>
      </c>
      <c r="AO965" s="12">
        <f>VLOOKUP($A965,BTC!$A$1:$G$1853,5,FALSE)</f>
        <v>6308.53</v>
      </c>
      <c r="AP965" s="12">
        <f>VLOOKUP($A965,XRP!$A$1:$G$1853,5,FALSE)</f>
        <v>0.31928299999999998</v>
      </c>
      <c r="AQ965" s="12">
        <f>VLOOKUP($A965,LTC!$A$1:$G$1853,5,FALSE)</f>
        <v>54</v>
      </c>
      <c r="AR965" s="12">
        <f>VLOOKUP($A965,ETC!$A$1:$G$1853,5,FALSE)</f>
        <v>12.44</v>
      </c>
      <c r="AS965" s="12">
        <f>VLOOKUP($A965,ETH!$A$1:$G$1853,5,FALSE)</f>
        <v>274.32</v>
      </c>
      <c r="AT965" s="12">
        <f>VLOOKUP($A965,BCH!$A$1:$G$1853,5,FALSE)</f>
        <v>515.66</v>
      </c>
      <c r="AU965" s="12">
        <f>VLOOKUP($A965,XMR!$A$1:$G$1853,5,FALSE)</f>
        <v>93.37</v>
      </c>
      <c r="AV965" s="12">
        <f>VLOOKUP($A965,ZEC!$A$1:$G$1853,5,FALSE)</f>
        <v>129.34</v>
      </c>
      <c r="AW965" s="12">
        <f>VLOOKUP($A965,EOS!$A$1:$G$1853,5,FALSE)</f>
        <v>4.76</v>
      </c>
      <c r="AX965" s="12">
        <f>VLOOKUP($A965,DASH!$A$1:$G$1853,5,FALSE)</f>
        <v>142.4</v>
      </c>
      <c r="AY965" s="12">
        <f>VLOOKUP($A965,XLM!$A$1:$G$1853,5,FALSE)</f>
        <v>0.21645700000000001</v>
      </c>
      <c r="BA965" s="24">
        <v>1</v>
      </c>
      <c r="BB965" s="24">
        <v>1</v>
      </c>
      <c r="BC965" s="24">
        <v>1</v>
      </c>
      <c r="BD965" s="24">
        <v>1</v>
      </c>
      <c r="BE965" s="24">
        <v>1</v>
      </c>
      <c r="BF965" s="24">
        <v>1</v>
      </c>
      <c r="BG965" s="24">
        <v>1</v>
      </c>
      <c r="BH965" s="24">
        <v>1</v>
      </c>
      <c r="BI965" s="24">
        <v>1</v>
      </c>
      <c r="BJ965" s="24">
        <v>1</v>
      </c>
      <c r="BK965" s="24">
        <v>1</v>
      </c>
      <c r="BM965" s="19">
        <f>IF(SUM(BA964:BK964)=SUM(BA965:BK965),BM964,BM964*SUMPRODUCT(BA965:BK965,AO965:AY965,Q965:AA965)/SUMPRODUCT(BA964:BK964,AO965:AY965,AC965:AM965))</f>
        <v>0.8185351248056717</v>
      </c>
      <c r="BN965" s="26">
        <f>SUMPRODUCT(AO965:AY965,BA965:BK965,Q965:AA965)/BM965</f>
        <v>4465.5208544172237</v>
      </c>
      <c r="BO965">
        <f t="shared" si="250"/>
        <v>6308.53</v>
      </c>
    </row>
    <row r="966" spans="1:67" x14ac:dyDescent="0.75">
      <c r="A966" s="4">
        <v>43333</v>
      </c>
      <c r="B966" s="46">
        <f>INDEX('Index Volume'!B:B,MATCH(Index_New!$A966,'Index Volume'!$A:$A,0))</f>
        <v>3377180000</v>
      </c>
      <c r="C966" s="46">
        <f>INDEX('Index Volume'!C:C,MATCH(Index_New!$A966,'Index Volume'!$A:$A,0))</f>
        <v>248735000</v>
      </c>
      <c r="D966" s="46">
        <f>INDEX('Index Volume'!D:D,MATCH(Index_New!$A966,'Index Volume'!$A:$A,0))</f>
        <v>187486000</v>
      </c>
      <c r="E966" s="46">
        <f>INDEX('Index Volume'!E:E,MATCH(Index_New!$A966,'Index Volume'!$A:$A,0))</f>
        <v>200951000</v>
      </c>
      <c r="F966" s="46">
        <f>INDEX('Index Volume'!F:F,MATCH(Index_New!$A966,'Index Volume'!$A:$A,0))</f>
        <v>1164120000</v>
      </c>
      <c r="G966" s="46">
        <f>INDEX('Index Volume'!G:G,MATCH(Index_New!$A966,'Index Volume'!$A:$A,0))</f>
        <v>304026000</v>
      </c>
      <c r="H966" s="46">
        <f>INDEX('Index Volume'!H:H,MATCH(Index_New!$A966,'Index Volume'!$A:$A,0))</f>
        <v>21602300</v>
      </c>
      <c r="I966" s="46">
        <f>INDEX('Index Volume'!I:I,MATCH(Index_New!$A966,'Index Volume'!$A:$A,0))</f>
        <v>71913500</v>
      </c>
      <c r="J966" s="46">
        <f>INDEX('Index Volume'!J:J,MATCH(Index_New!$A966,'Index Volume'!$A:$A,0))</f>
        <v>412303000</v>
      </c>
      <c r="K966" s="46">
        <f>INDEX('Index Volume'!K:K,MATCH(Index_New!$A966,'Index Volume'!$A:$A,0))</f>
        <v>152785000</v>
      </c>
      <c r="L966" s="46">
        <f>INDEX('Index Volume'!L:L,MATCH(Index_New!$A966,'Index Volume'!$A:$A,0))</f>
        <v>57619800</v>
      </c>
      <c r="M966" s="46">
        <f t="shared" si="236"/>
        <v>6198721600</v>
      </c>
      <c r="N966" s="1">
        <f t="shared" si="237"/>
        <v>6198721600</v>
      </c>
      <c r="O966" t="b">
        <f t="shared" si="238"/>
        <v>1</v>
      </c>
      <c r="Q966" s="7">
        <f t="shared" si="239"/>
        <v>0.56624039617562283</v>
      </c>
      <c r="R966" s="7">
        <f t="shared" si="240"/>
        <v>2.449860647824385E-2</v>
      </c>
      <c r="S966" s="7">
        <f t="shared" si="241"/>
        <v>3.4200404613011985E-2</v>
      </c>
      <c r="T966" s="7">
        <f t="shared" si="242"/>
        <v>1.9804647475615042E-2</v>
      </c>
      <c r="U966" s="7">
        <f t="shared" si="243"/>
        <v>0.19497621091682374</v>
      </c>
      <c r="V966" s="7">
        <f t="shared" si="244"/>
        <v>4.5058986493591316E-2</v>
      </c>
      <c r="W966" s="7">
        <f t="shared" si="245"/>
        <v>3.395184924604033E-3</v>
      </c>
      <c r="X966" s="7">
        <f t="shared" si="246"/>
        <v>1.5477256771626461E-2</v>
      </c>
      <c r="Y966" s="7">
        <f t="shared" si="247"/>
        <v>7.5909730045204626E-2</v>
      </c>
      <c r="Z966" s="7">
        <f t="shared" si="248"/>
        <v>1.0792721669167196E-2</v>
      </c>
      <c r="AA966" s="7">
        <f t="shared" si="249"/>
        <v>9.645854436488948E-3</v>
      </c>
      <c r="AC966" s="7">
        <f>IF(DAY($A966)=1,VLOOKUP($A966-1,$A$2:$L$1124,$Q$1,FALSE)/VLOOKUP($A966-1,$A$2:$N$1124,14,FALSE),AC965)</f>
        <v>0.56624039617562283</v>
      </c>
      <c r="AD966" s="7">
        <f>IF(DAY($A966)=1,VLOOKUP($A966-1,$A$2:$L$1124,$R$1,FALSE)/VLOOKUP($A966-1,$A$2:$N$1124,14,FALSE),AD965)</f>
        <v>2.449860647824385E-2</v>
      </c>
      <c r="AE966" s="7">
        <f>IF(DAY($A966)=1,VLOOKUP($A966-1,$A$2:$L$1124,$S$1,FALSE)/VLOOKUP($A966-1,$A$2:$N$1124,14,FALSE),AE965)</f>
        <v>3.4200404613011985E-2</v>
      </c>
      <c r="AF966" s="7">
        <f>IF(DAY($A966)=1,VLOOKUP($A966-1,$A$2:$L$1124,$T$1,FALSE)/VLOOKUP($A966-1,$A$2:$N$1124,14,FALSE),AF965)</f>
        <v>1.9804647475615042E-2</v>
      </c>
      <c r="AG966" s="7">
        <f>IF(DAY($A966)=1,VLOOKUP($A966-1,$A$2:$L$1124,$U$1,FALSE)/VLOOKUP($A966-1,$A$2:$N$1124,14,FALSE),AG965)</f>
        <v>0.19497621091682374</v>
      </c>
      <c r="AH966" s="7">
        <f>IF(DAY($A966)=1,VLOOKUP($A966-1,$A$2:$L$1124,$V$1,FALSE)/VLOOKUP($A966-1,$A$2:$N$1124,14,FALSE),AH965)</f>
        <v>4.5058986493591316E-2</v>
      </c>
      <c r="AI966" s="7">
        <f>IF(DAY($A966)=1,VLOOKUP($A966-1,$A$2:$L$1124,$W$1,FALSE)/VLOOKUP($A966-1,$A$2:$N$1124,14,FALSE),AI965)</f>
        <v>3.395184924604033E-3</v>
      </c>
      <c r="AJ966" s="7">
        <f>IF(DAY($A966)=1,VLOOKUP($A966-1,$A$2:$L$1124,$X$1,FALSE)/VLOOKUP($A966-1,$A$2:$N$1124,14,FALSE),AJ965)</f>
        <v>1.5477256771626461E-2</v>
      </c>
      <c r="AK966" s="7">
        <f>IF(DAY($A966)=1,VLOOKUP($A966-1,$A$2:$L$1124,$Y$1,FALSE)/VLOOKUP($A966-1,$A$2:$N$1124,14,FALSE),AK965)</f>
        <v>7.5909730045204626E-2</v>
      </c>
      <c r="AL966" s="7">
        <f>IF(DAY($A966)=1,VLOOKUP($A966-1,$A$2:$L$1124,$Z$1,FALSE)/VLOOKUP($A966-1,$A$2:$N$1124,14,FALSE),AL965)</f>
        <v>1.0792721669167196E-2</v>
      </c>
      <c r="AM966" s="7">
        <f>IF(DAY($A966)=1,VLOOKUP($A966-1,$A$2:$L$1124,$AA$1,FALSE)/VLOOKUP($A966-1,$A$2:$N$1124,14,FALSE),AM965)</f>
        <v>9.645854436488948E-3</v>
      </c>
      <c r="AO966" s="12">
        <f>VLOOKUP($A966,BTC!$A$1:$G$1853,5,FALSE)</f>
        <v>6488.76</v>
      </c>
      <c r="AP966" s="12">
        <f>VLOOKUP($A966,XRP!$A$1:$G$1853,5,FALSE)</f>
        <v>0.335177</v>
      </c>
      <c r="AQ966" s="12">
        <f>VLOOKUP($A966,LTC!$A$1:$G$1853,5,FALSE)</f>
        <v>56.35</v>
      </c>
      <c r="AR966" s="12">
        <f>VLOOKUP($A966,ETC!$A$1:$G$1853,5,FALSE)</f>
        <v>12.7</v>
      </c>
      <c r="AS966" s="12">
        <f>VLOOKUP($A966,ETH!$A$1:$G$1853,5,FALSE)</f>
        <v>281.94</v>
      </c>
      <c r="AT966" s="12">
        <f>VLOOKUP($A966,BCH!$A$1:$G$1853,5,FALSE)</f>
        <v>536.57000000000005</v>
      </c>
      <c r="AU966" s="12">
        <f>VLOOKUP($A966,XMR!$A$1:$G$1853,5,FALSE)</f>
        <v>94.92</v>
      </c>
      <c r="AV966" s="12">
        <f>VLOOKUP($A966,ZEC!$A$1:$G$1853,5,FALSE)</f>
        <v>135.9</v>
      </c>
      <c r="AW966" s="12">
        <f>VLOOKUP($A966,EOS!$A$1:$G$1853,5,FALSE)</f>
        <v>4.91</v>
      </c>
      <c r="AX966" s="12">
        <f>VLOOKUP($A966,DASH!$A$1:$G$1853,5,FALSE)</f>
        <v>141.72</v>
      </c>
      <c r="AY966" s="12">
        <f>VLOOKUP($A966,XLM!$A$1:$G$1853,5,FALSE)</f>
        <v>0.21470800000000001</v>
      </c>
      <c r="BA966" s="24">
        <v>1</v>
      </c>
      <c r="BB966" s="24">
        <v>1</v>
      </c>
      <c r="BC966" s="24">
        <v>1</v>
      </c>
      <c r="BD966" s="24">
        <v>1</v>
      </c>
      <c r="BE966" s="24">
        <v>1</v>
      </c>
      <c r="BF966" s="24">
        <v>1</v>
      </c>
      <c r="BG966" s="24">
        <v>1</v>
      </c>
      <c r="BH966" s="24">
        <v>1</v>
      </c>
      <c r="BI966" s="24">
        <v>1</v>
      </c>
      <c r="BJ966" s="24">
        <v>1</v>
      </c>
      <c r="BK966" s="24">
        <v>1</v>
      </c>
      <c r="BM966" s="19">
        <f>IF(SUM(BA965:BK965)=SUM(BA966:BK966),BM965,BM965*SUMPRODUCT(BA966:BK966,AO966:AY966,Q966:AA966)/SUMPRODUCT(BA965:BK965,AO966:AY966,AC966:AM966))</f>
        <v>0.8185351248056717</v>
      </c>
      <c r="BN966" s="26">
        <f>SUMPRODUCT(AO966:AY966,BA966:BK966,Q966:AA966)/BM966</f>
        <v>4593.4055828601413</v>
      </c>
      <c r="BO966">
        <f t="shared" si="250"/>
        <v>6488.76</v>
      </c>
    </row>
    <row r="967" spans="1:67" x14ac:dyDescent="0.75">
      <c r="A967" s="3">
        <v>43334</v>
      </c>
      <c r="B967" s="46">
        <f>INDEX('Index Volume'!B:B,MATCH(Index_New!$A967,'Index Volume'!$A:$A,0))</f>
        <v>4668110000</v>
      </c>
      <c r="C967" s="46">
        <f>INDEX('Index Volume'!C:C,MATCH(Index_New!$A967,'Index Volume'!$A:$A,0))</f>
        <v>286845000</v>
      </c>
      <c r="D967" s="46">
        <f>INDEX('Index Volume'!D:D,MATCH(Index_New!$A967,'Index Volume'!$A:$A,0))</f>
        <v>228893000</v>
      </c>
      <c r="E967" s="46">
        <f>INDEX('Index Volume'!E:E,MATCH(Index_New!$A967,'Index Volume'!$A:$A,0))</f>
        <v>251982000</v>
      </c>
      <c r="F967" s="46">
        <f>INDEX('Index Volume'!F:F,MATCH(Index_New!$A967,'Index Volume'!$A:$A,0))</f>
        <v>1507660000</v>
      </c>
      <c r="G967" s="46">
        <f>INDEX('Index Volume'!G:G,MATCH(Index_New!$A967,'Index Volume'!$A:$A,0))</f>
        <v>319315000</v>
      </c>
      <c r="H967" s="46">
        <f>INDEX('Index Volume'!H:H,MATCH(Index_New!$A967,'Index Volume'!$A:$A,0))</f>
        <v>21752000</v>
      </c>
      <c r="I967" s="46">
        <f>INDEX('Index Volume'!I:I,MATCH(Index_New!$A967,'Index Volume'!$A:$A,0))</f>
        <v>84143200</v>
      </c>
      <c r="J967" s="46">
        <f>INDEX('Index Volume'!J:J,MATCH(Index_New!$A967,'Index Volume'!$A:$A,0))</f>
        <v>571812000</v>
      </c>
      <c r="K967" s="46">
        <f>INDEX('Index Volume'!K:K,MATCH(Index_New!$A967,'Index Volume'!$A:$A,0))</f>
        <v>195766000</v>
      </c>
      <c r="L967" s="46">
        <f>INDEX('Index Volume'!L:L,MATCH(Index_New!$A967,'Index Volume'!$A:$A,0))</f>
        <v>57593700</v>
      </c>
      <c r="M967" s="46">
        <f t="shared" si="236"/>
        <v>8193871900</v>
      </c>
      <c r="N967" s="1">
        <f t="shared" si="237"/>
        <v>8193871900</v>
      </c>
      <c r="O967" t="b">
        <f t="shared" si="238"/>
        <v>1</v>
      </c>
      <c r="Q967" s="7">
        <f t="shared" si="239"/>
        <v>0.56624039617562283</v>
      </c>
      <c r="R967" s="7">
        <f t="shared" si="240"/>
        <v>2.449860647824385E-2</v>
      </c>
      <c r="S967" s="7">
        <f t="shared" si="241"/>
        <v>3.4200404613011985E-2</v>
      </c>
      <c r="T967" s="7">
        <f t="shared" si="242"/>
        <v>1.9804647475615042E-2</v>
      </c>
      <c r="U967" s="7">
        <f t="shared" si="243"/>
        <v>0.19497621091682374</v>
      </c>
      <c r="V967" s="7">
        <f t="shared" si="244"/>
        <v>4.5058986493591316E-2</v>
      </c>
      <c r="W967" s="7">
        <f t="shared" si="245"/>
        <v>3.395184924604033E-3</v>
      </c>
      <c r="X967" s="7">
        <f t="shared" si="246"/>
        <v>1.5477256771626461E-2</v>
      </c>
      <c r="Y967" s="7">
        <f t="shared" si="247"/>
        <v>7.5909730045204626E-2</v>
      </c>
      <c r="Z967" s="7">
        <f t="shared" si="248"/>
        <v>1.0792721669167196E-2</v>
      </c>
      <c r="AA967" s="7">
        <f t="shared" si="249"/>
        <v>9.645854436488948E-3</v>
      </c>
      <c r="AC967" s="7">
        <f>IF(DAY($A967)=1,VLOOKUP($A967-1,$A$2:$L$1124,$Q$1,FALSE)/VLOOKUP($A967-1,$A$2:$N$1124,14,FALSE),AC966)</f>
        <v>0.56624039617562283</v>
      </c>
      <c r="AD967" s="7">
        <f>IF(DAY($A967)=1,VLOOKUP($A967-1,$A$2:$L$1124,$R$1,FALSE)/VLOOKUP($A967-1,$A$2:$N$1124,14,FALSE),AD966)</f>
        <v>2.449860647824385E-2</v>
      </c>
      <c r="AE967" s="7">
        <f>IF(DAY($A967)=1,VLOOKUP($A967-1,$A$2:$L$1124,$S$1,FALSE)/VLOOKUP($A967-1,$A$2:$N$1124,14,FALSE),AE966)</f>
        <v>3.4200404613011985E-2</v>
      </c>
      <c r="AF967" s="7">
        <f>IF(DAY($A967)=1,VLOOKUP($A967-1,$A$2:$L$1124,$T$1,FALSE)/VLOOKUP($A967-1,$A$2:$N$1124,14,FALSE),AF966)</f>
        <v>1.9804647475615042E-2</v>
      </c>
      <c r="AG967" s="7">
        <f>IF(DAY($A967)=1,VLOOKUP($A967-1,$A$2:$L$1124,$U$1,FALSE)/VLOOKUP($A967-1,$A$2:$N$1124,14,FALSE),AG966)</f>
        <v>0.19497621091682374</v>
      </c>
      <c r="AH967" s="7">
        <f>IF(DAY($A967)=1,VLOOKUP($A967-1,$A$2:$L$1124,$V$1,FALSE)/VLOOKUP($A967-1,$A$2:$N$1124,14,FALSE),AH966)</f>
        <v>4.5058986493591316E-2</v>
      </c>
      <c r="AI967" s="7">
        <f>IF(DAY($A967)=1,VLOOKUP($A967-1,$A$2:$L$1124,$W$1,FALSE)/VLOOKUP($A967-1,$A$2:$N$1124,14,FALSE),AI966)</f>
        <v>3.395184924604033E-3</v>
      </c>
      <c r="AJ967" s="7">
        <f>IF(DAY($A967)=1,VLOOKUP($A967-1,$A$2:$L$1124,$X$1,FALSE)/VLOOKUP($A967-1,$A$2:$N$1124,14,FALSE),AJ966)</f>
        <v>1.5477256771626461E-2</v>
      </c>
      <c r="AK967" s="7">
        <f>IF(DAY($A967)=1,VLOOKUP($A967-1,$A$2:$L$1124,$Y$1,FALSE)/VLOOKUP($A967-1,$A$2:$N$1124,14,FALSE),AK966)</f>
        <v>7.5909730045204626E-2</v>
      </c>
      <c r="AL967" s="7">
        <f>IF(DAY($A967)=1,VLOOKUP($A967-1,$A$2:$L$1124,$Z$1,FALSE)/VLOOKUP($A967-1,$A$2:$N$1124,14,FALSE),AL966)</f>
        <v>1.0792721669167196E-2</v>
      </c>
      <c r="AM967" s="7">
        <f>IF(DAY($A967)=1,VLOOKUP($A967-1,$A$2:$L$1124,$AA$1,FALSE)/VLOOKUP($A967-1,$A$2:$N$1124,14,FALSE),AM966)</f>
        <v>9.645854436488948E-3</v>
      </c>
      <c r="AO967" s="12">
        <f>VLOOKUP($A967,BTC!$A$1:$G$1853,5,FALSE)</f>
        <v>6376.71</v>
      </c>
      <c r="AP967" s="12">
        <f>VLOOKUP($A967,XRP!$A$1:$G$1853,5,FALSE)</f>
        <v>0.319803</v>
      </c>
      <c r="AQ967" s="12">
        <f>VLOOKUP($A967,LTC!$A$1:$G$1853,5,FALSE)</f>
        <v>55.32</v>
      </c>
      <c r="AR967" s="12">
        <f>VLOOKUP($A967,ETC!$A$1:$G$1853,5,FALSE)</f>
        <v>12.24</v>
      </c>
      <c r="AS967" s="12">
        <f>VLOOKUP($A967,ETH!$A$1:$G$1853,5,FALSE)</f>
        <v>271.33999999999997</v>
      </c>
      <c r="AT967" s="12">
        <f>VLOOKUP($A967,BCH!$A$1:$G$1853,5,FALSE)</f>
        <v>519.95000000000005</v>
      </c>
      <c r="AU967" s="12">
        <f>VLOOKUP($A967,XMR!$A$1:$G$1853,5,FALSE)</f>
        <v>90.08</v>
      </c>
      <c r="AV967" s="12">
        <f>VLOOKUP($A967,ZEC!$A$1:$G$1853,5,FALSE)</f>
        <v>132</v>
      </c>
      <c r="AW967" s="12">
        <f>VLOOKUP($A967,EOS!$A$1:$G$1853,5,FALSE)</f>
        <v>4.72</v>
      </c>
      <c r="AX967" s="12">
        <f>VLOOKUP($A967,DASH!$A$1:$G$1853,5,FALSE)</f>
        <v>136.54</v>
      </c>
      <c r="AY967" s="12">
        <f>VLOOKUP($A967,XLM!$A$1:$G$1853,5,FALSE)</f>
        <v>0.206896</v>
      </c>
      <c r="BA967" s="24">
        <v>1</v>
      </c>
      <c r="BB967" s="24">
        <v>1</v>
      </c>
      <c r="BC967" s="24">
        <v>1</v>
      </c>
      <c r="BD967" s="24">
        <v>1</v>
      </c>
      <c r="BE967" s="24">
        <v>1</v>
      </c>
      <c r="BF967" s="24">
        <v>1</v>
      </c>
      <c r="BG967" s="24">
        <v>1</v>
      </c>
      <c r="BH967" s="24">
        <v>1</v>
      </c>
      <c r="BI967" s="24">
        <v>1</v>
      </c>
      <c r="BJ967" s="24">
        <v>1</v>
      </c>
      <c r="BK967" s="24">
        <v>1</v>
      </c>
      <c r="BM967" s="19">
        <f>IF(SUM(BA966:BK966)=SUM(BA967:BK967),BM966,BM966*SUMPRODUCT(BA967:BK967,AO967:AY967,Q967:AA967)/SUMPRODUCT(BA966:BK966,AO967:AY967,AC967:AM967))</f>
        <v>0.8185351248056717</v>
      </c>
      <c r="BN967" s="26">
        <f>SUMPRODUCT(AO967:AY967,BA967:BK967,Q967:AA967)/BM967</f>
        <v>4512.2181368217352</v>
      </c>
      <c r="BO967">
        <f t="shared" si="250"/>
        <v>6376.71</v>
      </c>
    </row>
    <row r="968" spans="1:67" x14ac:dyDescent="0.75">
      <c r="A968" s="4">
        <v>43335</v>
      </c>
      <c r="B968" s="46">
        <f>INDEX('Index Volume'!B:B,MATCH(Index_New!$A968,'Index Volume'!$A:$A,0))</f>
        <v>3426180000</v>
      </c>
      <c r="C968" s="46">
        <f>INDEX('Index Volume'!C:C,MATCH(Index_New!$A968,'Index Volume'!$A:$A,0))</f>
        <v>217578000</v>
      </c>
      <c r="D968" s="46">
        <f>INDEX('Index Volume'!D:D,MATCH(Index_New!$A968,'Index Volume'!$A:$A,0))</f>
        <v>205125000</v>
      </c>
      <c r="E968" s="46">
        <f>INDEX('Index Volume'!E:E,MATCH(Index_New!$A968,'Index Volume'!$A:$A,0))</f>
        <v>213442000</v>
      </c>
      <c r="F968" s="46">
        <f>INDEX('Index Volume'!F:F,MATCH(Index_New!$A968,'Index Volume'!$A:$A,0))</f>
        <v>1271160000</v>
      </c>
      <c r="G968" s="46">
        <f>INDEX('Index Volume'!G:G,MATCH(Index_New!$A968,'Index Volume'!$A:$A,0))</f>
        <v>282362000</v>
      </c>
      <c r="H968" s="46">
        <f>INDEX('Index Volume'!H:H,MATCH(Index_New!$A968,'Index Volume'!$A:$A,0))</f>
        <v>19364700</v>
      </c>
      <c r="I968" s="46">
        <f>INDEX('Index Volume'!I:I,MATCH(Index_New!$A968,'Index Volume'!$A:$A,0))</f>
        <v>93644000</v>
      </c>
      <c r="J968" s="46">
        <f>INDEX('Index Volume'!J:J,MATCH(Index_New!$A968,'Index Volume'!$A:$A,0))</f>
        <v>442313000</v>
      </c>
      <c r="K968" s="46">
        <f>INDEX('Index Volume'!K:K,MATCH(Index_New!$A968,'Index Volume'!$A:$A,0))</f>
        <v>183027000</v>
      </c>
      <c r="L968" s="46">
        <f>INDEX('Index Volume'!L:L,MATCH(Index_New!$A968,'Index Volume'!$A:$A,0))</f>
        <v>50407300</v>
      </c>
      <c r="M968" s="46">
        <f t="shared" si="236"/>
        <v>6404603000</v>
      </c>
      <c r="N968" s="1">
        <f t="shared" si="237"/>
        <v>6404603000</v>
      </c>
      <c r="O968" t="b">
        <f t="shared" si="238"/>
        <v>1</v>
      </c>
      <c r="Q968" s="7">
        <f t="shared" si="239"/>
        <v>0.56624039617562283</v>
      </c>
      <c r="R968" s="7">
        <f t="shared" si="240"/>
        <v>2.449860647824385E-2</v>
      </c>
      <c r="S968" s="7">
        <f t="shared" si="241"/>
        <v>3.4200404613011985E-2</v>
      </c>
      <c r="T968" s="7">
        <f t="shared" si="242"/>
        <v>1.9804647475615042E-2</v>
      </c>
      <c r="U968" s="7">
        <f t="shared" si="243"/>
        <v>0.19497621091682374</v>
      </c>
      <c r="V968" s="7">
        <f t="shared" si="244"/>
        <v>4.5058986493591316E-2</v>
      </c>
      <c r="W968" s="7">
        <f t="shared" si="245"/>
        <v>3.395184924604033E-3</v>
      </c>
      <c r="X968" s="7">
        <f t="shared" si="246"/>
        <v>1.5477256771626461E-2</v>
      </c>
      <c r="Y968" s="7">
        <f t="shared" si="247"/>
        <v>7.5909730045204626E-2</v>
      </c>
      <c r="Z968" s="7">
        <f t="shared" si="248"/>
        <v>1.0792721669167196E-2</v>
      </c>
      <c r="AA968" s="7">
        <f t="shared" si="249"/>
        <v>9.645854436488948E-3</v>
      </c>
      <c r="AC968" s="7">
        <f>IF(DAY($A968)=1,VLOOKUP($A968-1,$A$2:$L$1124,$Q$1,FALSE)/VLOOKUP($A968-1,$A$2:$N$1124,14,FALSE),AC967)</f>
        <v>0.56624039617562283</v>
      </c>
      <c r="AD968" s="7">
        <f>IF(DAY($A968)=1,VLOOKUP($A968-1,$A$2:$L$1124,$R$1,FALSE)/VLOOKUP($A968-1,$A$2:$N$1124,14,FALSE),AD967)</f>
        <v>2.449860647824385E-2</v>
      </c>
      <c r="AE968" s="7">
        <f>IF(DAY($A968)=1,VLOOKUP($A968-1,$A$2:$L$1124,$S$1,FALSE)/VLOOKUP($A968-1,$A$2:$N$1124,14,FALSE),AE967)</f>
        <v>3.4200404613011985E-2</v>
      </c>
      <c r="AF968" s="7">
        <f>IF(DAY($A968)=1,VLOOKUP($A968-1,$A$2:$L$1124,$T$1,FALSE)/VLOOKUP($A968-1,$A$2:$N$1124,14,FALSE),AF967)</f>
        <v>1.9804647475615042E-2</v>
      </c>
      <c r="AG968" s="7">
        <f>IF(DAY($A968)=1,VLOOKUP($A968-1,$A$2:$L$1124,$U$1,FALSE)/VLOOKUP($A968-1,$A$2:$N$1124,14,FALSE),AG967)</f>
        <v>0.19497621091682374</v>
      </c>
      <c r="AH968" s="7">
        <f>IF(DAY($A968)=1,VLOOKUP($A968-1,$A$2:$L$1124,$V$1,FALSE)/VLOOKUP($A968-1,$A$2:$N$1124,14,FALSE),AH967)</f>
        <v>4.5058986493591316E-2</v>
      </c>
      <c r="AI968" s="7">
        <f>IF(DAY($A968)=1,VLOOKUP($A968-1,$A$2:$L$1124,$W$1,FALSE)/VLOOKUP($A968-1,$A$2:$N$1124,14,FALSE),AI967)</f>
        <v>3.395184924604033E-3</v>
      </c>
      <c r="AJ968" s="7">
        <f>IF(DAY($A968)=1,VLOOKUP($A968-1,$A$2:$L$1124,$X$1,FALSE)/VLOOKUP($A968-1,$A$2:$N$1124,14,FALSE),AJ967)</f>
        <v>1.5477256771626461E-2</v>
      </c>
      <c r="AK968" s="7">
        <f>IF(DAY($A968)=1,VLOOKUP($A968-1,$A$2:$L$1124,$Y$1,FALSE)/VLOOKUP($A968-1,$A$2:$N$1124,14,FALSE),AK967)</f>
        <v>7.5909730045204626E-2</v>
      </c>
      <c r="AL968" s="7">
        <f>IF(DAY($A968)=1,VLOOKUP($A968-1,$A$2:$L$1124,$Z$1,FALSE)/VLOOKUP($A968-1,$A$2:$N$1124,14,FALSE),AL967)</f>
        <v>1.0792721669167196E-2</v>
      </c>
      <c r="AM968" s="7">
        <f>IF(DAY($A968)=1,VLOOKUP($A968-1,$A$2:$L$1124,$AA$1,FALSE)/VLOOKUP($A968-1,$A$2:$N$1124,14,FALSE),AM967)</f>
        <v>9.645854436488948E-3</v>
      </c>
      <c r="AO968" s="12">
        <f>VLOOKUP($A968,BTC!$A$1:$G$1853,5,FALSE)</f>
        <v>6534.88</v>
      </c>
      <c r="AP968" s="12">
        <f>VLOOKUP($A968,XRP!$A$1:$G$1853,5,FALSE)</f>
        <v>0.32770899999999997</v>
      </c>
      <c r="AQ968" s="12">
        <f>VLOOKUP($A968,LTC!$A$1:$G$1853,5,FALSE)</f>
        <v>57.54</v>
      </c>
      <c r="AR968" s="12">
        <f>VLOOKUP($A968,ETC!$A$1:$G$1853,5,FALSE)</f>
        <v>12.48</v>
      </c>
      <c r="AS968" s="12">
        <f>VLOOKUP($A968,ETH!$A$1:$G$1853,5,FALSE)</f>
        <v>277.10000000000002</v>
      </c>
      <c r="AT968" s="12">
        <f>VLOOKUP($A968,BCH!$A$1:$G$1853,5,FALSE)</f>
        <v>530.77</v>
      </c>
      <c r="AU968" s="12">
        <f>VLOOKUP($A968,XMR!$A$1:$G$1853,5,FALSE)</f>
        <v>90.06</v>
      </c>
      <c r="AV968" s="12">
        <f>VLOOKUP($A968,ZEC!$A$1:$G$1853,5,FALSE)</f>
        <v>133.65</v>
      </c>
      <c r="AW968" s="12">
        <f>VLOOKUP($A968,EOS!$A$1:$G$1853,5,FALSE)</f>
        <v>4.92</v>
      </c>
      <c r="AX968" s="12">
        <f>VLOOKUP($A968,DASH!$A$1:$G$1853,5,FALSE)</f>
        <v>140.37</v>
      </c>
      <c r="AY968" s="12">
        <f>VLOOKUP($A968,XLM!$A$1:$G$1853,5,FALSE)</f>
        <v>0.222162</v>
      </c>
      <c r="BA968" s="24">
        <v>1</v>
      </c>
      <c r="BB968" s="24">
        <v>1</v>
      </c>
      <c r="BC968" s="24">
        <v>1</v>
      </c>
      <c r="BD968" s="24">
        <v>1</v>
      </c>
      <c r="BE968" s="24">
        <v>1</v>
      </c>
      <c r="BF968" s="24">
        <v>1</v>
      </c>
      <c r="BG968" s="24">
        <v>1</v>
      </c>
      <c r="BH968" s="24">
        <v>1</v>
      </c>
      <c r="BI968" s="24">
        <v>1</v>
      </c>
      <c r="BJ968" s="24">
        <v>1</v>
      </c>
      <c r="BK968" s="24">
        <v>1</v>
      </c>
      <c r="BM968" s="19">
        <f>IF(SUM(BA967:BK967)=SUM(BA968:BK968),BM967,BM967*SUMPRODUCT(BA968:BK968,AO968:AY968,Q968:AA968)/SUMPRODUCT(BA967:BK967,AO968:AY968,AC968:AM968))</f>
        <v>0.8185351248056717</v>
      </c>
      <c r="BN968" s="26">
        <f>SUMPRODUCT(AO968:AY968,BA968:BK968,Q968:AA968)/BM968</f>
        <v>4623.8026595833362</v>
      </c>
      <c r="BO968">
        <f t="shared" si="250"/>
        <v>6534.88</v>
      </c>
    </row>
    <row r="969" spans="1:67" x14ac:dyDescent="0.75">
      <c r="A969" s="3">
        <v>43336</v>
      </c>
      <c r="B969" s="46">
        <f>INDEX('Index Volume'!B:B,MATCH(Index_New!$A969,'Index Volume'!$A:$A,0))</f>
        <v>4097820000</v>
      </c>
      <c r="C969" s="46">
        <f>INDEX('Index Volume'!C:C,MATCH(Index_New!$A969,'Index Volume'!$A:$A,0))</f>
        <v>244571000</v>
      </c>
      <c r="D969" s="46">
        <f>INDEX('Index Volume'!D:D,MATCH(Index_New!$A969,'Index Volume'!$A:$A,0))</f>
        <v>194676000</v>
      </c>
      <c r="E969" s="46">
        <f>INDEX('Index Volume'!E:E,MATCH(Index_New!$A969,'Index Volume'!$A:$A,0))</f>
        <v>173345000</v>
      </c>
      <c r="F969" s="46">
        <f>INDEX('Index Volume'!F:F,MATCH(Index_New!$A969,'Index Volume'!$A:$A,0))</f>
        <v>1450170000</v>
      </c>
      <c r="G969" s="46">
        <f>INDEX('Index Volume'!G:G,MATCH(Index_New!$A969,'Index Volume'!$A:$A,0))</f>
        <v>304350000</v>
      </c>
      <c r="H969" s="46">
        <f>INDEX('Index Volume'!H:H,MATCH(Index_New!$A969,'Index Volume'!$A:$A,0))</f>
        <v>29263100</v>
      </c>
      <c r="I969" s="46">
        <f>INDEX('Index Volume'!I:I,MATCH(Index_New!$A969,'Index Volume'!$A:$A,0))</f>
        <v>109149000</v>
      </c>
      <c r="J969" s="46">
        <f>INDEX('Index Volume'!J:J,MATCH(Index_New!$A969,'Index Volume'!$A:$A,0))</f>
        <v>616336000</v>
      </c>
      <c r="K969" s="46">
        <f>INDEX('Index Volume'!K:K,MATCH(Index_New!$A969,'Index Volume'!$A:$A,0))</f>
        <v>232796000</v>
      </c>
      <c r="L969" s="46">
        <f>INDEX('Index Volume'!L:L,MATCH(Index_New!$A969,'Index Volume'!$A:$A,0))</f>
        <v>46565700</v>
      </c>
      <c r="M969" s="46">
        <f t="shared" si="236"/>
        <v>7499041800</v>
      </c>
      <c r="N969" s="1">
        <f t="shared" si="237"/>
        <v>7499041800</v>
      </c>
      <c r="O969" t="b">
        <f t="shared" si="238"/>
        <v>1</v>
      </c>
      <c r="Q969" s="7">
        <f t="shared" si="239"/>
        <v>0.56624039617562283</v>
      </c>
      <c r="R969" s="7">
        <f t="shared" si="240"/>
        <v>2.449860647824385E-2</v>
      </c>
      <c r="S969" s="7">
        <f t="shared" si="241"/>
        <v>3.4200404613011985E-2</v>
      </c>
      <c r="T969" s="7">
        <f t="shared" si="242"/>
        <v>1.9804647475615042E-2</v>
      </c>
      <c r="U969" s="7">
        <f t="shared" si="243"/>
        <v>0.19497621091682374</v>
      </c>
      <c r="V969" s="7">
        <f t="shared" si="244"/>
        <v>4.5058986493591316E-2</v>
      </c>
      <c r="W969" s="7">
        <f t="shared" si="245"/>
        <v>3.395184924604033E-3</v>
      </c>
      <c r="X969" s="7">
        <f t="shared" si="246"/>
        <v>1.5477256771626461E-2</v>
      </c>
      <c r="Y969" s="7">
        <f t="shared" si="247"/>
        <v>7.5909730045204626E-2</v>
      </c>
      <c r="Z969" s="7">
        <f t="shared" si="248"/>
        <v>1.0792721669167196E-2</v>
      </c>
      <c r="AA969" s="7">
        <f t="shared" si="249"/>
        <v>9.645854436488948E-3</v>
      </c>
      <c r="AC969" s="7">
        <f>IF(DAY($A969)=1,VLOOKUP($A969-1,$A$2:$L$1124,$Q$1,FALSE)/VLOOKUP($A969-1,$A$2:$N$1124,14,FALSE),AC968)</f>
        <v>0.56624039617562283</v>
      </c>
      <c r="AD969" s="7">
        <f>IF(DAY($A969)=1,VLOOKUP($A969-1,$A$2:$L$1124,$R$1,FALSE)/VLOOKUP($A969-1,$A$2:$N$1124,14,FALSE),AD968)</f>
        <v>2.449860647824385E-2</v>
      </c>
      <c r="AE969" s="7">
        <f>IF(DAY($A969)=1,VLOOKUP($A969-1,$A$2:$L$1124,$S$1,FALSE)/VLOOKUP($A969-1,$A$2:$N$1124,14,FALSE),AE968)</f>
        <v>3.4200404613011985E-2</v>
      </c>
      <c r="AF969" s="7">
        <f>IF(DAY($A969)=1,VLOOKUP($A969-1,$A$2:$L$1124,$T$1,FALSE)/VLOOKUP($A969-1,$A$2:$N$1124,14,FALSE),AF968)</f>
        <v>1.9804647475615042E-2</v>
      </c>
      <c r="AG969" s="7">
        <f>IF(DAY($A969)=1,VLOOKUP($A969-1,$A$2:$L$1124,$U$1,FALSE)/VLOOKUP($A969-1,$A$2:$N$1124,14,FALSE),AG968)</f>
        <v>0.19497621091682374</v>
      </c>
      <c r="AH969" s="7">
        <f>IF(DAY($A969)=1,VLOOKUP($A969-1,$A$2:$L$1124,$V$1,FALSE)/VLOOKUP($A969-1,$A$2:$N$1124,14,FALSE),AH968)</f>
        <v>4.5058986493591316E-2</v>
      </c>
      <c r="AI969" s="7">
        <f>IF(DAY($A969)=1,VLOOKUP($A969-1,$A$2:$L$1124,$W$1,FALSE)/VLOOKUP($A969-1,$A$2:$N$1124,14,FALSE),AI968)</f>
        <v>3.395184924604033E-3</v>
      </c>
      <c r="AJ969" s="7">
        <f>IF(DAY($A969)=1,VLOOKUP($A969-1,$A$2:$L$1124,$X$1,FALSE)/VLOOKUP($A969-1,$A$2:$N$1124,14,FALSE),AJ968)</f>
        <v>1.5477256771626461E-2</v>
      </c>
      <c r="AK969" s="7">
        <f>IF(DAY($A969)=1,VLOOKUP($A969-1,$A$2:$L$1124,$Y$1,FALSE)/VLOOKUP($A969-1,$A$2:$N$1124,14,FALSE),AK968)</f>
        <v>7.5909730045204626E-2</v>
      </c>
      <c r="AL969" s="7">
        <f>IF(DAY($A969)=1,VLOOKUP($A969-1,$A$2:$L$1124,$Z$1,FALSE)/VLOOKUP($A969-1,$A$2:$N$1124,14,FALSE),AL968)</f>
        <v>1.0792721669167196E-2</v>
      </c>
      <c r="AM969" s="7">
        <f>IF(DAY($A969)=1,VLOOKUP($A969-1,$A$2:$L$1124,$AA$1,FALSE)/VLOOKUP($A969-1,$A$2:$N$1124,14,FALSE),AM968)</f>
        <v>9.645854436488948E-3</v>
      </c>
      <c r="AO969" s="12">
        <f>VLOOKUP($A969,BTC!$A$1:$G$1853,5,FALSE)</f>
        <v>6719.96</v>
      </c>
      <c r="AP969" s="12">
        <f>VLOOKUP($A969,XRP!$A$1:$G$1853,5,FALSE)</f>
        <v>0.32760600000000001</v>
      </c>
      <c r="AQ969" s="12">
        <f>VLOOKUP($A969,LTC!$A$1:$G$1853,5,FALSE)</f>
        <v>57.93</v>
      </c>
      <c r="AR969" s="12">
        <f>VLOOKUP($A969,ETC!$A$1:$G$1853,5,FALSE)</f>
        <v>12.59</v>
      </c>
      <c r="AS969" s="12">
        <f>VLOOKUP($A969,ETH!$A$1:$G$1853,5,FALSE)</f>
        <v>282.97000000000003</v>
      </c>
      <c r="AT969" s="12">
        <f>VLOOKUP($A969,BCH!$A$1:$G$1853,5,FALSE)</f>
        <v>535.41</v>
      </c>
      <c r="AU969" s="12">
        <f>VLOOKUP($A969,XMR!$A$1:$G$1853,5,FALSE)</f>
        <v>93.76</v>
      </c>
      <c r="AV969" s="12">
        <f>VLOOKUP($A969,ZEC!$A$1:$G$1853,5,FALSE)</f>
        <v>140.72</v>
      </c>
      <c r="AW969" s="12">
        <f>VLOOKUP($A969,EOS!$A$1:$G$1853,5,FALSE)</f>
        <v>5.05</v>
      </c>
      <c r="AX969" s="12">
        <f>VLOOKUP($A969,DASH!$A$1:$G$1853,5,FALSE)</f>
        <v>145.02000000000001</v>
      </c>
      <c r="AY969" s="12">
        <f>VLOOKUP($A969,XLM!$A$1:$G$1853,5,FALSE)</f>
        <v>0.219806</v>
      </c>
      <c r="BA969" s="24">
        <v>1</v>
      </c>
      <c r="BB969" s="24">
        <v>1</v>
      </c>
      <c r="BC969" s="24">
        <v>1</v>
      </c>
      <c r="BD969" s="24">
        <v>1</v>
      </c>
      <c r="BE969" s="24">
        <v>1</v>
      </c>
      <c r="BF969" s="24">
        <v>1</v>
      </c>
      <c r="BG969" s="24">
        <v>1</v>
      </c>
      <c r="BH969" s="24">
        <v>1</v>
      </c>
      <c r="BI969" s="24">
        <v>1</v>
      </c>
      <c r="BJ969" s="24">
        <v>1</v>
      </c>
      <c r="BK969" s="24">
        <v>1</v>
      </c>
      <c r="BM969" s="19">
        <f>IF(SUM(BA968:BK968)=SUM(BA969:BK969),BM968,BM968*SUMPRODUCT(BA969:BK969,AO969:AY969,Q969:AA969)/SUMPRODUCT(BA968:BK968,AO969:AY969,AC969:AM969))</f>
        <v>0.8185351248056717</v>
      </c>
      <c r="BN969" s="26">
        <f>SUMPRODUCT(AO969:AY969,BA969:BK969,Q969:AA969)/BM969</f>
        <v>4753.7309736983116</v>
      </c>
      <c r="BO969">
        <f t="shared" si="250"/>
        <v>6719.96</v>
      </c>
    </row>
    <row r="970" spans="1:67" x14ac:dyDescent="0.75">
      <c r="A970" s="4">
        <v>43337</v>
      </c>
      <c r="B970" s="46">
        <f>INDEX('Index Volume'!B:B,MATCH(Index_New!$A970,'Index Volume'!$A:$A,0))</f>
        <v>3312600000</v>
      </c>
      <c r="C970" s="46">
        <f>INDEX('Index Volume'!C:C,MATCH(Index_New!$A970,'Index Volume'!$A:$A,0))</f>
        <v>167363000</v>
      </c>
      <c r="D970" s="46">
        <f>INDEX('Index Volume'!D:D,MATCH(Index_New!$A970,'Index Volume'!$A:$A,0))</f>
        <v>187571000</v>
      </c>
      <c r="E970" s="46">
        <f>INDEX('Index Volume'!E:E,MATCH(Index_New!$A970,'Index Volume'!$A:$A,0))</f>
        <v>149757000</v>
      </c>
      <c r="F970" s="46">
        <f>INDEX('Index Volume'!F:F,MATCH(Index_New!$A970,'Index Volume'!$A:$A,0))</f>
        <v>1208360000</v>
      </c>
      <c r="G970" s="46">
        <f>INDEX('Index Volume'!G:G,MATCH(Index_New!$A970,'Index Volume'!$A:$A,0))</f>
        <v>272027000</v>
      </c>
      <c r="H970" s="46">
        <f>INDEX('Index Volume'!H:H,MATCH(Index_New!$A970,'Index Volume'!$A:$A,0))</f>
        <v>17631600</v>
      </c>
      <c r="I970" s="46">
        <f>INDEX('Index Volume'!I:I,MATCH(Index_New!$A970,'Index Volume'!$A:$A,0))</f>
        <v>95632300</v>
      </c>
      <c r="J970" s="46">
        <f>INDEX('Index Volume'!J:J,MATCH(Index_New!$A970,'Index Volume'!$A:$A,0))</f>
        <v>356801000</v>
      </c>
      <c r="K970" s="46">
        <f>INDEX('Index Volume'!K:K,MATCH(Index_New!$A970,'Index Volume'!$A:$A,0))</f>
        <v>275311000</v>
      </c>
      <c r="L970" s="46">
        <f>INDEX('Index Volume'!L:L,MATCH(Index_New!$A970,'Index Volume'!$A:$A,0))</f>
        <v>37623300</v>
      </c>
      <c r="M970" s="46">
        <f t="shared" si="236"/>
        <v>6080677200</v>
      </c>
      <c r="N970" s="1">
        <f t="shared" si="237"/>
        <v>6080677200</v>
      </c>
      <c r="O970" t="b">
        <f t="shared" si="238"/>
        <v>1</v>
      </c>
      <c r="Q970" s="7">
        <f t="shared" si="239"/>
        <v>0.56624039617562283</v>
      </c>
      <c r="R970" s="7">
        <f t="shared" si="240"/>
        <v>2.449860647824385E-2</v>
      </c>
      <c r="S970" s="7">
        <f t="shared" si="241"/>
        <v>3.4200404613011985E-2</v>
      </c>
      <c r="T970" s="7">
        <f t="shared" si="242"/>
        <v>1.9804647475615042E-2</v>
      </c>
      <c r="U970" s="7">
        <f t="shared" si="243"/>
        <v>0.19497621091682374</v>
      </c>
      <c r="V970" s="7">
        <f t="shared" si="244"/>
        <v>4.5058986493591316E-2</v>
      </c>
      <c r="W970" s="7">
        <f t="shared" si="245"/>
        <v>3.395184924604033E-3</v>
      </c>
      <c r="X970" s="7">
        <f t="shared" si="246"/>
        <v>1.5477256771626461E-2</v>
      </c>
      <c r="Y970" s="7">
        <f t="shared" si="247"/>
        <v>7.5909730045204626E-2</v>
      </c>
      <c r="Z970" s="7">
        <f t="shared" si="248"/>
        <v>1.0792721669167196E-2</v>
      </c>
      <c r="AA970" s="7">
        <f t="shared" si="249"/>
        <v>9.645854436488948E-3</v>
      </c>
      <c r="AC970" s="7">
        <f>IF(DAY($A970)=1,VLOOKUP($A970-1,$A$2:$L$1124,$Q$1,FALSE)/VLOOKUP($A970-1,$A$2:$N$1124,14,FALSE),AC969)</f>
        <v>0.56624039617562283</v>
      </c>
      <c r="AD970" s="7">
        <f>IF(DAY($A970)=1,VLOOKUP($A970-1,$A$2:$L$1124,$R$1,FALSE)/VLOOKUP($A970-1,$A$2:$N$1124,14,FALSE),AD969)</f>
        <v>2.449860647824385E-2</v>
      </c>
      <c r="AE970" s="7">
        <f>IF(DAY($A970)=1,VLOOKUP($A970-1,$A$2:$L$1124,$S$1,FALSE)/VLOOKUP($A970-1,$A$2:$N$1124,14,FALSE),AE969)</f>
        <v>3.4200404613011985E-2</v>
      </c>
      <c r="AF970" s="7">
        <f>IF(DAY($A970)=1,VLOOKUP($A970-1,$A$2:$L$1124,$T$1,FALSE)/VLOOKUP($A970-1,$A$2:$N$1124,14,FALSE),AF969)</f>
        <v>1.9804647475615042E-2</v>
      </c>
      <c r="AG970" s="7">
        <f>IF(DAY($A970)=1,VLOOKUP($A970-1,$A$2:$L$1124,$U$1,FALSE)/VLOOKUP($A970-1,$A$2:$N$1124,14,FALSE),AG969)</f>
        <v>0.19497621091682374</v>
      </c>
      <c r="AH970" s="7">
        <f>IF(DAY($A970)=1,VLOOKUP($A970-1,$A$2:$L$1124,$V$1,FALSE)/VLOOKUP($A970-1,$A$2:$N$1124,14,FALSE),AH969)</f>
        <v>4.5058986493591316E-2</v>
      </c>
      <c r="AI970" s="7">
        <f>IF(DAY($A970)=1,VLOOKUP($A970-1,$A$2:$L$1124,$W$1,FALSE)/VLOOKUP($A970-1,$A$2:$N$1124,14,FALSE),AI969)</f>
        <v>3.395184924604033E-3</v>
      </c>
      <c r="AJ970" s="7">
        <f>IF(DAY($A970)=1,VLOOKUP($A970-1,$A$2:$L$1124,$X$1,FALSE)/VLOOKUP($A970-1,$A$2:$N$1124,14,FALSE),AJ969)</f>
        <v>1.5477256771626461E-2</v>
      </c>
      <c r="AK970" s="7">
        <f>IF(DAY($A970)=1,VLOOKUP($A970-1,$A$2:$L$1124,$Y$1,FALSE)/VLOOKUP($A970-1,$A$2:$N$1124,14,FALSE),AK969)</f>
        <v>7.5909730045204626E-2</v>
      </c>
      <c r="AL970" s="7">
        <f>IF(DAY($A970)=1,VLOOKUP($A970-1,$A$2:$L$1124,$Z$1,FALSE)/VLOOKUP($A970-1,$A$2:$N$1124,14,FALSE),AL969)</f>
        <v>1.0792721669167196E-2</v>
      </c>
      <c r="AM970" s="7">
        <f>IF(DAY($A970)=1,VLOOKUP($A970-1,$A$2:$L$1124,$AA$1,FALSE)/VLOOKUP($A970-1,$A$2:$N$1124,14,FALSE),AM969)</f>
        <v>9.645854436488948E-3</v>
      </c>
      <c r="AO970" s="12">
        <f>VLOOKUP($A970,BTC!$A$1:$G$1853,5,FALSE)</f>
        <v>6763.19</v>
      </c>
      <c r="AP970" s="12">
        <f>VLOOKUP($A970,XRP!$A$1:$G$1853,5,FALSE)</f>
        <v>0.32823000000000002</v>
      </c>
      <c r="AQ970" s="12">
        <f>VLOOKUP($A970,LTC!$A$1:$G$1853,5,FALSE)</f>
        <v>57.91</v>
      </c>
      <c r="AR970" s="12">
        <f>VLOOKUP($A970,ETC!$A$1:$G$1853,5,FALSE)</f>
        <v>12.55</v>
      </c>
      <c r="AS970" s="12">
        <f>VLOOKUP($A970,ETH!$A$1:$G$1853,5,FALSE)</f>
        <v>279.64999999999998</v>
      </c>
      <c r="AT970" s="12">
        <f>VLOOKUP($A970,BCH!$A$1:$G$1853,5,FALSE)</f>
        <v>537.24</v>
      </c>
      <c r="AU970" s="12">
        <f>VLOOKUP($A970,XMR!$A$1:$G$1853,5,FALSE)</f>
        <v>92.54</v>
      </c>
      <c r="AV970" s="12">
        <f>VLOOKUP($A970,ZEC!$A$1:$G$1853,5,FALSE)</f>
        <v>139.22</v>
      </c>
      <c r="AW970" s="12">
        <f>VLOOKUP($A970,EOS!$A$1:$G$1853,5,FALSE)</f>
        <v>5.05</v>
      </c>
      <c r="AX970" s="12">
        <f>VLOOKUP($A970,DASH!$A$1:$G$1853,5,FALSE)</f>
        <v>144.81</v>
      </c>
      <c r="AY970" s="12">
        <f>VLOOKUP($A970,XLM!$A$1:$G$1853,5,FALSE)</f>
        <v>0.21779499999999999</v>
      </c>
      <c r="BA970" s="24">
        <v>1</v>
      </c>
      <c r="BB970" s="24">
        <v>1</v>
      </c>
      <c r="BC970" s="24">
        <v>1</v>
      </c>
      <c r="BD970" s="24">
        <v>1</v>
      </c>
      <c r="BE970" s="24">
        <v>1</v>
      </c>
      <c r="BF970" s="24">
        <v>1</v>
      </c>
      <c r="BG970" s="24">
        <v>1</v>
      </c>
      <c r="BH970" s="24">
        <v>1</v>
      </c>
      <c r="BI970" s="24">
        <v>1</v>
      </c>
      <c r="BJ970" s="24">
        <v>1</v>
      </c>
      <c r="BK970" s="24">
        <v>1</v>
      </c>
      <c r="BM970" s="19">
        <f>IF(SUM(BA969:BK969)=SUM(BA970:BK970),BM969,BM969*SUMPRODUCT(BA970:BK970,AO970:AY970,Q970:AA970)/SUMPRODUCT(BA969:BK969,AO970:AY970,AC970:AM970))</f>
        <v>0.8185351248056717</v>
      </c>
      <c r="BN970" s="26">
        <f>SUMPRODUCT(AO970:AY970,BA970:BK970,Q970:AA970)/BM970</f>
        <v>4782.9082243024213</v>
      </c>
      <c r="BO970">
        <f t="shared" si="250"/>
        <v>6763.19</v>
      </c>
    </row>
    <row r="971" spans="1:67" x14ac:dyDescent="0.75">
      <c r="A971" s="3">
        <v>43338</v>
      </c>
      <c r="B971" s="46">
        <f>INDEX('Index Volume'!B:B,MATCH(Index_New!$A971,'Index Volume'!$A:$A,0))</f>
        <v>3295500000</v>
      </c>
      <c r="C971" s="46">
        <f>INDEX('Index Volume'!C:C,MATCH(Index_New!$A971,'Index Volume'!$A:$A,0))</f>
        <v>168718000</v>
      </c>
      <c r="D971" s="46">
        <f>INDEX('Index Volume'!D:D,MATCH(Index_New!$A971,'Index Volume'!$A:$A,0))</f>
        <v>206572000</v>
      </c>
      <c r="E971" s="46">
        <f>INDEX('Index Volume'!E:E,MATCH(Index_New!$A971,'Index Volume'!$A:$A,0))</f>
        <v>203880000</v>
      </c>
      <c r="F971" s="46">
        <f>INDEX('Index Volume'!F:F,MATCH(Index_New!$A971,'Index Volume'!$A:$A,0))</f>
        <v>1206650000</v>
      </c>
      <c r="G971" s="46">
        <f>INDEX('Index Volume'!G:G,MATCH(Index_New!$A971,'Index Volume'!$A:$A,0))</f>
        <v>257257000</v>
      </c>
      <c r="H971" s="46">
        <f>INDEX('Index Volume'!H:H,MATCH(Index_New!$A971,'Index Volume'!$A:$A,0))</f>
        <v>46481300</v>
      </c>
      <c r="I971" s="46">
        <f>INDEX('Index Volume'!I:I,MATCH(Index_New!$A971,'Index Volume'!$A:$A,0))</f>
        <v>124786000</v>
      </c>
      <c r="J971" s="46">
        <f>INDEX('Index Volume'!J:J,MATCH(Index_New!$A971,'Index Volume'!$A:$A,0))</f>
        <v>361901000</v>
      </c>
      <c r="K971" s="46">
        <f>INDEX('Index Volume'!K:K,MATCH(Index_New!$A971,'Index Volume'!$A:$A,0))</f>
        <v>166603000</v>
      </c>
      <c r="L971" s="46">
        <f>INDEX('Index Volume'!L:L,MATCH(Index_New!$A971,'Index Volume'!$A:$A,0))</f>
        <v>41019000</v>
      </c>
      <c r="M971" s="46">
        <f t="shared" si="236"/>
        <v>6079367300</v>
      </c>
      <c r="N971" s="1">
        <f t="shared" si="237"/>
        <v>6079367300</v>
      </c>
      <c r="O971" t="b">
        <f t="shared" si="238"/>
        <v>1</v>
      </c>
      <c r="Q971" s="7">
        <f t="shared" si="239"/>
        <v>0.56624039617562283</v>
      </c>
      <c r="R971" s="7">
        <f t="shared" si="240"/>
        <v>2.449860647824385E-2</v>
      </c>
      <c r="S971" s="7">
        <f t="shared" si="241"/>
        <v>3.4200404613011985E-2</v>
      </c>
      <c r="T971" s="7">
        <f t="shared" si="242"/>
        <v>1.9804647475615042E-2</v>
      </c>
      <c r="U971" s="7">
        <f t="shared" si="243"/>
        <v>0.19497621091682374</v>
      </c>
      <c r="V971" s="7">
        <f t="shared" si="244"/>
        <v>4.5058986493591316E-2</v>
      </c>
      <c r="W971" s="7">
        <f t="shared" si="245"/>
        <v>3.395184924604033E-3</v>
      </c>
      <c r="X971" s="7">
        <f t="shared" si="246"/>
        <v>1.5477256771626461E-2</v>
      </c>
      <c r="Y971" s="7">
        <f t="shared" si="247"/>
        <v>7.5909730045204626E-2</v>
      </c>
      <c r="Z971" s="7">
        <f t="shared" si="248"/>
        <v>1.0792721669167196E-2</v>
      </c>
      <c r="AA971" s="7">
        <f t="shared" si="249"/>
        <v>9.645854436488948E-3</v>
      </c>
      <c r="AC971" s="7">
        <f>IF(DAY($A971)=1,VLOOKUP($A971-1,$A$2:$L$1124,$Q$1,FALSE)/VLOOKUP($A971-1,$A$2:$N$1124,14,FALSE),AC970)</f>
        <v>0.56624039617562283</v>
      </c>
      <c r="AD971" s="7">
        <f>IF(DAY($A971)=1,VLOOKUP($A971-1,$A$2:$L$1124,$R$1,FALSE)/VLOOKUP($A971-1,$A$2:$N$1124,14,FALSE),AD970)</f>
        <v>2.449860647824385E-2</v>
      </c>
      <c r="AE971" s="7">
        <f>IF(DAY($A971)=1,VLOOKUP($A971-1,$A$2:$L$1124,$S$1,FALSE)/VLOOKUP($A971-1,$A$2:$N$1124,14,FALSE),AE970)</f>
        <v>3.4200404613011985E-2</v>
      </c>
      <c r="AF971" s="7">
        <f>IF(DAY($A971)=1,VLOOKUP($A971-1,$A$2:$L$1124,$T$1,FALSE)/VLOOKUP($A971-1,$A$2:$N$1124,14,FALSE),AF970)</f>
        <v>1.9804647475615042E-2</v>
      </c>
      <c r="AG971" s="7">
        <f>IF(DAY($A971)=1,VLOOKUP($A971-1,$A$2:$L$1124,$U$1,FALSE)/VLOOKUP($A971-1,$A$2:$N$1124,14,FALSE),AG970)</f>
        <v>0.19497621091682374</v>
      </c>
      <c r="AH971" s="7">
        <f>IF(DAY($A971)=1,VLOOKUP($A971-1,$A$2:$L$1124,$V$1,FALSE)/VLOOKUP($A971-1,$A$2:$N$1124,14,FALSE),AH970)</f>
        <v>4.5058986493591316E-2</v>
      </c>
      <c r="AI971" s="7">
        <f>IF(DAY($A971)=1,VLOOKUP($A971-1,$A$2:$L$1124,$W$1,FALSE)/VLOOKUP($A971-1,$A$2:$N$1124,14,FALSE),AI970)</f>
        <v>3.395184924604033E-3</v>
      </c>
      <c r="AJ971" s="7">
        <f>IF(DAY($A971)=1,VLOOKUP($A971-1,$A$2:$L$1124,$X$1,FALSE)/VLOOKUP($A971-1,$A$2:$N$1124,14,FALSE),AJ970)</f>
        <v>1.5477256771626461E-2</v>
      </c>
      <c r="AK971" s="7">
        <f>IF(DAY($A971)=1,VLOOKUP($A971-1,$A$2:$L$1124,$Y$1,FALSE)/VLOOKUP($A971-1,$A$2:$N$1124,14,FALSE),AK970)</f>
        <v>7.5909730045204626E-2</v>
      </c>
      <c r="AL971" s="7">
        <f>IF(DAY($A971)=1,VLOOKUP($A971-1,$A$2:$L$1124,$Z$1,FALSE)/VLOOKUP($A971-1,$A$2:$N$1124,14,FALSE),AL970)</f>
        <v>1.0792721669167196E-2</v>
      </c>
      <c r="AM971" s="7">
        <f>IF(DAY($A971)=1,VLOOKUP($A971-1,$A$2:$L$1124,$AA$1,FALSE)/VLOOKUP($A971-1,$A$2:$N$1124,14,FALSE),AM970)</f>
        <v>9.645854436488948E-3</v>
      </c>
      <c r="AO971" s="12">
        <f>VLOOKUP($A971,BTC!$A$1:$G$1853,5,FALSE)</f>
        <v>6707.26</v>
      </c>
      <c r="AP971" s="12">
        <f>VLOOKUP($A971,XRP!$A$1:$G$1853,5,FALSE)</f>
        <v>0.32377600000000001</v>
      </c>
      <c r="AQ971" s="12">
        <f>VLOOKUP($A971,LTC!$A$1:$G$1853,5,FALSE)</f>
        <v>57.33</v>
      </c>
      <c r="AR971" s="12">
        <f>VLOOKUP($A971,ETC!$A$1:$G$1853,5,FALSE)</f>
        <v>12.56</v>
      </c>
      <c r="AS971" s="12">
        <f>VLOOKUP($A971,ETH!$A$1:$G$1853,5,FALSE)</f>
        <v>275.2</v>
      </c>
      <c r="AT971" s="12">
        <f>VLOOKUP($A971,BCH!$A$1:$G$1853,5,FALSE)</f>
        <v>522.88</v>
      </c>
      <c r="AU971" s="12">
        <f>VLOOKUP($A971,XMR!$A$1:$G$1853,5,FALSE)</f>
        <v>95.3</v>
      </c>
      <c r="AV971" s="12">
        <f>VLOOKUP($A971,ZEC!$A$1:$G$1853,5,FALSE)</f>
        <v>136.33000000000001</v>
      </c>
      <c r="AW971" s="12">
        <f>VLOOKUP($A971,EOS!$A$1:$G$1853,5,FALSE)</f>
        <v>4.95</v>
      </c>
      <c r="AX971" s="12">
        <f>VLOOKUP($A971,DASH!$A$1:$G$1853,5,FALSE)</f>
        <v>141.74</v>
      </c>
      <c r="AY971" s="12">
        <f>VLOOKUP($A971,XLM!$A$1:$G$1853,5,FALSE)</f>
        <v>0.21484</v>
      </c>
      <c r="BA971" s="24">
        <v>1</v>
      </c>
      <c r="BB971" s="24">
        <v>1</v>
      </c>
      <c r="BC971" s="24">
        <v>1</v>
      </c>
      <c r="BD971" s="24">
        <v>1</v>
      </c>
      <c r="BE971" s="24">
        <v>1</v>
      </c>
      <c r="BF971" s="24">
        <v>1</v>
      </c>
      <c r="BG971" s="24">
        <v>1</v>
      </c>
      <c r="BH971" s="24">
        <v>1</v>
      </c>
      <c r="BI971" s="24">
        <v>1</v>
      </c>
      <c r="BJ971" s="24">
        <v>1</v>
      </c>
      <c r="BK971" s="24">
        <v>1</v>
      </c>
      <c r="BM971" s="19">
        <f>IF(SUM(BA970:BK970)=SUM(BA971:BK971),BM970,BM970*SUMPRODUCT(BA971:BK971,AO971:AY971,Q971:AA971)/SUMPRODUCT(BA970:BK970,AO971:AY971,AC971:AM971))</f>
        <v>0.8185351248056717</v>
      </c>
      <c r="BN971" s="26">
        <f>SUMPRODUCT(AO971:AY971,BA971:BK971,Q971:AA971)/BM971</f>
        <v>4742.249766854633</v>
      </c>
      <c r="BO971">
        <f t="shared" si="250"/>
        <v>6707.26</v>
      </c>
    </row>
    <row r="972" spans="1:67" x14ac:dyDescent="0.75">
      <c r="A972" s="4">
        <v>43339</v>
      </c>
      <c r="B972" s="46">
        <f>INDEX('Index Volume'!B:B,MATCH(Index_New!$A972,'Index Volume'!$A:$A,0))</f>
        <v>4019000000</v>
      </c>
      <c r="C972" s="46">
        <f>INDEX('Index Volume'!C:C,MATCH(Index_New!$A972,'Index Volume'!$A:$A,0))</f>
        <v>227284000</v>
      </c>
      <c r="D972" s="46">
        <f>INDEX('Index Volume'!D:D,MATCH(Index_New!$A972,'Index Volume'!$A:$A,0))</f>
        <v>228072000</v>
      </c>
      <c r="E972" s="46">
        <f>INDEX('Index Volume'!E:E,MATCH(Index_New!$A972,'Index Volume'!$A:$A,0))</f>
        <v>191951000</v>
      </c>
      <c r="F972" s="46">
        <f>INDEX('Index Volume'!F:F,MATCH(Index_New!$A972,'Index Volume'!$A:$A,0))</f>
        <v>1406790000</v>
      </c>
      <c r="G972" s="46">
        <f>INDEX('Index Volume'!G:G,MATCH(Index_New!$A972,'Index Volume'!$A:$A,0))</f>
        <v>305426000</v>
      </c>
      <c r="H972" s="46">
        <f>INDEX('Index Volume'!H:H,MATCH(Index_New!$A972,'Index Volume'!$A:$A,0))</f>
        <v>28849600</v>
      </c>
      <c r="I972" s="46">
        <f>INDEX('Index Volume'!I:I,MATCH(Index_New!$A972,'Index Volume'!$A:$A,0))</f>
        <v>137472000</v>
      </c>
      <c r="J972" s="46">
        <f>INDEX('Index Volume'!J:J,MATCH(Index_New!$A972,'Index Volume'!$A:$A,0))</f>
        <v>552155000</v>
      </c>
      <c r="K972" s="46">
        <f>INDEX('Index Volume'!K:K,MATCH(Index_New!$A972,'Index Volume'!$A:$A,0))</f>
        <v>355782000</v>
      </c>
      <c r="L972" s="46">
        <f>INDEX('Index Volume'!L:L,MATCH(Index_New!$A972,'Index Volume'!$A:$A,0))</f>
        <v>50597200</v>
      </c>
      <c r="M972" s="46">
        <f t="shared" si="236"/>
        <v>7503378800</v>
      </c>
      <c r="N972" s="1">
        <f t="shared" si="237"/>
        <v>7503378800</v>
      </c>
      <c r="O972" t="b">
        <f t="shared" si="238"/>
        <v>1</v>
      </c>
      <c r="Q972" s="7">
        <f t="shared" si="239"/>
        <v>0.56624039617562283</v>
      </c>
      <c r="R972" s="7">
        <f t="shared" si="240"/>
        <v>2.449860647824385E-2</v>
      </c>
      <c r="S972" s="7">
        <f t="shared" si="241"/>
        <v>3.4200404613011985E-2</v>
      </c>
      <c r="T972" s="7">
        <f t="shared" si="242"/>
        <v>1.9804647475615042E-2</v>
      </c>
      <c r="U972" s="7">
        <f t="shared" si="243"/>
        <v>0.19497621091682374</v>
      </c>
      <c r="V972" s="7">
        <f t="shared" si="244"/>
        <v>4.5058986493591316E-2</v>
      </c>
      <c r="W972" s="7">
        <f t="shared" si="245"/>
        <v>3.395184924604033E-3</v>
      </c>
      <c r="X972" s="7">
        <f t="shared" si="246"/>
        <v>1.5477256771626461E-2</v>
      </c>
      <c r="Y972" s="7">
        <f t="shared" si="247"/>
        <v>7.5909730045204626E-2</v>
      </c>
      <c r="Z972" s="7">
        <f t="shared" si="248"/>
        <v>1.0792721669167196E-2</v>
      </c>
      <c r="AA972" s="7">
        <f t="shared" si="249"/>
        <v>9.645854436488948E-3</v>
      </c>
      <c r="AC972" s="7">
        <f>IF(DAY($A972)=1,VLOOKUP($A972-1,$A$2:$L$1124,$Q$1,FALSE)/VLOOKUP($A972-1,$A$2:$N$1124,14,FALSE),AC971)</f>
        <v>0.56624039617562283</v>
      </c>
      <c r="AD972" s="7">
        <f>IF(DAY($A972)=1,VLOOKUP($A972-1,$A$2:$L$1124,$R$1,FALSE)/VLOOKUP($A972-1,$A$2:$N$1124,14,FALSE),AD971)</f>
        <v>2.449860647824385E-2</v>
      </c>
      <c r="AE972" s="7">
        <f>IF(DAY($A972)=1,VLOOKUP($A972-1,$A$2:$L$1124,$S$1,FALSE)/VLOOKUP($A972-1,$A$2:$N$1124,14,FALSE),AE971)</f>
        <v>3.4200404613011985E-2</v>
      </c>
      <c r="AF972" s="7">
        <f>IF(DAY($A972)=1,VLOOKUP($A972-1,$A$2:$L$1124,$T$1,FALSE)/VLOOKUP($A972-1,$A$2:$N$1124,14,FALSE),AF971)</f>
        <v>1.9804647475615042E-2</v>
      </c>
      <c r="AG972" s="7">
        <f>IF(DAY($A972)=1,VLOOKUP($A972-1,$A$2:$L$1124,$U$1,FALSE)/VLOOKUP($A972-1,$A$2:$N$1124,14,FALSE),AG971)</f>
        <v>0.19497621091682374</v>
      </c>
      <c r="AH972" s="7">
        <f>IF(DAY($A972)=1,VLOOKUP($A972-1,$A$2:$L$1124,$V$1,FALSE)/VLOOKUP($A972-1,$A$2:$N$1124,14,FALSE),AH971)</f>
        <v>4.5058986493591316E-2</v>
      </c>
      <c r="AI972" s="7">
        <f>IF(DAY($A972)=1,VLOOKUP($A972-1,$A$2:$L$1124,$W$1,FALSE)/VLOOKUP($A972-1,$A$2:$N$1124,14,FALSE),AI971)</f>
        <v>3.395184924604033E-3</v>
      </c>
      <c r="AJ972" s="7">
        <f>IF(DAY($A972)=1,VLOOKUP($A972-1,$A$2:$L$1124,$X$1,FALSE)/VLOOKUP($A972-1,$A$2:$N$1124,14,FALSE),AJ971)</f>
        <v>1.5477256771626461E-2</v>
      </c>
      <c r="AK972" s="7">
        <f>IF(DAY($A972)=1,VLOOKUP($A972-1,$A$2:$L$1124,$Y$1,FALSE)/VLOOKUP($A972-1,$A$2:$N$1124,14,FALSE),AK971)</f>
        <v>7.5909730045204626E-2</v>
      </c>
      <c r="AL972" s="7">
        <f>IF(DAY($A972)=1,VLOOKUP($A972-1,$A$2:$L$1124,$Z$1,FALSE)/VLOOKUP($A972-1,$A$2:$N$1124,14,FALSE),AL971)</f>
        <v>1.0792721669167196E-2</v>
      </c>
      <c r="AM972" s="7">
        <f>IF(DAY($A972)=1,VLOOKUP($A972-1,$A$2:$L$1124,$AA$1,FALSE)/VLOOKUP($A972-1,$A$2:$N$1124,14,FALSE),AM971)</f>
        <v>9.645854436488948E-3</v>
      </c>
      <c r="AO972" s="12">
        <f>VLOOKUP($A972,BTC!$A$1:$G$1853,5,FALSE)</f>
        <v>6884.64</v>
      </c>
      <c r="AP972" s="12">
        <f>VLOOKUP($A972,XRP!$A$1:$G$1853,5,FALSE)</f>
        <v>0.33690300000000001</v>
      </c>
      <c r="AQ972" s="12">
        <f>VLOOKUP($A972,LTC!$A$1:$G$1853,5,FALSE)</f>
        <v>60.25</v>
      </c>
      <c r="AR972" s="12">
        <f>VLOOKUP($A972,ETC!$A$1:$G$1853,5,FALSE)</f>
        <v>12.65</v>
      </c>
      <c r="AS972" s="12">
        <f>VLOOKUP($A972,ETH!$A$1:$G$1853,5,FALSE)</f>
        <v>285.60000000000002</v>
      </c>
      <c r="AT972" s="12">
        <f>VLOOKUP($A972,BCH!$A$1:$G$1853,5,FALSE)</f>
        <v>546.36</v>
      </c>
      <c r="AU972" s="12">
        <f>VLOOKUP($A972,XMR!$A$1:$G$1853,5,FALSE)</f>
        <v>104.53</v>
      </c>
      <c r="AV972" s="12">
        <f>VLOOKUP($A972,ZEC!$A$1:$G$1853,5,FALSE)</f>
        <v>149.78</v>
      </c>
      <c r="AW972" s="12">
        <f>VLOOKUP($A972,EOS!$A$1:$G$1853,5,FALSE)</f>
        <v>5.36</v>
      </c>
      <c r="AX972" s="12">
        <f>VLOOKUP($A972,DASH!$A$1:$G$1853,5,FALSE)</f>
        <v>183.08</v>
      </c>
      <c r="AY972" s="12">
        <f>VLOOKUP($A972,XLM!$A$1:$G$1853,5,FALSE)</f>
        <v>0.225437</v>
      </c>
      <c r="BA972" s="24">
        <v>1</v>
      </c>
      <c r="BB972" s="24">
        <v>1</v>
      </c>
      <c r="BC972" s="24">
        <v>1</v>
      </c>
      <c r="BD972" s="24">
        <v>1</v>
      </c>
      <c r="BE972" s="24">
        <v>1</v>
      </c>
      <c r="BF972" s="24">
        <v>1</v>
      </c>
      <c r="BG972" s="24">
        <v>1</v>
      </c>
      <c r="BH972" s="24">
        <v>1</v>
      </c>
      <c r="BI972" s="24">
        <v>1</v>
      </c>
      <c r="BJ972" s="24">
        <v>1</v>
      </c>
      <c r="BK972" s="24">
        <v>1</v>
      </c>
      <c r="BM972" s="19">
        <f>IF(SUM(BA971:BK971)=SUM(BA972:BK972),BM971,BM971*SUMPRODUCT(BA972:BK972,AO972:AY972,Q972:AA972)/SUMPRODUCT(BA971:BK971,AO972:AY972,AC972:AM972))</f>
        <v>0.8185351248056717</v>
      </c>
      <c r="BN972" s="26">
        <f>SUMPRODUCT(AO972:AY972,BA972:BK972,Q972:AA972)/BM972</f>
        <v>4869.7266802838931</v>
      </c>
      <c r="BO972">
        <f t="shared" si="250"/>
        <v>6884.64</v>
      </c>
    </row>
    <row r="973" spans="1:67" x14ac:dyDescent="0.75">
      <c r="A973" s="3">
        <v>43340</v>
      </c>
      <c r="B973" s="46">
        <f>INDEX('Index Volume'!B:B,MATCH(Index_New!$A973,'Index Volume'!$A:$A,0))</f>
        <v>4659940000</v>
      </c>
      <c r="C973" s="46">
        <f>INDEX('Index Volume'!C:C,MATCH(Index_New!$A973,'Index Volume'!$A:$A,0))</f>
        <v>329550000</v>
      </c>
      <c r="D973" s="46">
        <f>INDEX('Index Volume'!D:D,MATCH(Index_New!$A973,'Index Volume'!$A:$A,0))</f>
        <v>246764000</v>
      </c>
      <c r="E973" s="46">
        <f>INDEX('Index Volume'!E:E,MATCH(Index_New!$A973,'Index Volume'!$A:$A,0))</f>
        <v>218125000</v>
      </c>
      <c r="F973" s="46">
        <f>INDEX('Index Volume'!F:F,MATCH(Index_New!$A973,'Index Volume'!$A:$A,0))</f>
        <v>1513350000</v>
      </c>
      <c r="G973" s="46">
        <f>INDEX('Index Volume'!G:G,MATCH(Index_New!$A973,'Index Volume'!$A:$A,0))</f>
        <v>429636000</v>
      </c>
      <c r="H973" s="46">
        <f>INDEX('Index Volume'!H:H,MATCH(Index_New!$A973,'Index Volume'!$A:$A,0))</f>
        <v>22513800</v>
      </c>
      <c r="I973" s="46">
        <f>INDEX('Index Volume'!I:I,MATCH(Index_New!$A973,'Index Volume'!$A:$A,0))</f>
        <v>102112000</v>
      </c>
      <c r="J973" s="46">
        <f>INDEX('Index Volume'!J:J,MATCH(Index_New!$A973,'Index Volume'!$A:$A,0))</f>
        <v>622686000</v>
      </c>
      <c r="K973" s="46">
        <f>INDEX('Index Volume'!K:K,MATCH(Index_New!$A973,'Index Volume'!$A:$A,0))</f>
        <v>305053000</v>
      </c>
      <c r="L973" s="46">
        <f>INDEX('Index Volume'!L:L,MATCH(Index_New!$A973,'Index Volume'!$A:$A,0))</f>
        <v>66510100</v>
      </c>
      <c r="M973" s="46">
        <f t="shared" si="236"/>
        <v>8516239900</v>
      </c>
      <c r="N973" s="1">
        <f t="shared" si="237"/>
        <v>8516239900</v>
      </c>
      <c r="O973" t="b">
        <f t="shared" si="238"/>
        <v>1</v>
      </c>
      <c r="Q973" s="7">
        <f t="shared" si="239"/>
        <v>0.56624039617562283</v>
      </c>
      <c r="R973" s="7">
        <f t="shared" si="240"/>
        <v>2.449860647824385E-2</v>
      </c>
      <c r="S973" s="7">
        <f t="shared" si="241"/>
        <v>3.4200404613011985E-2</v>
      </c>
      <c r="T973" s="7">
        <f t="shared" si="242"/>
        <v>1.9804647475615042E-2</v>
      </c>
      <c r="U973" s="7">
        <f t="shared" si="243"/>
        <v>0.19497621091682374</v>
      </c>
      <c r="V973" s="7">
        <f t="shared" si="244"/>
        <v>4.5058986493591316E-2</v>
      </c>
      <c r="W973" s="7">
        <f t="shared" si="245"/>
        <v>3.395184924604033E-3</v>
      </c>
      <c r="X973" s="7">
        <f t="shared" si="246"/>
        <v>1.5477256771626461E-2</v>
      </c>
      <c r="Y973" s="7">
        <f t="shared" si="247"/>
        <v>7.5909730045204626E-2</v>
      </c>
      <c r="Z973" s="7">
        <f t="shared" si="248"/>
        <v>1.0792721669167196E-2</v>
      </c>
      <c r="AA973" s="7">
        <f t="shared" si="249"/>
        <v>9.645854436488948E-3</v>
      </c>
      <c r="AC973" s="7">
        <f>IF(DAY($A973)=1,VLOOKUP($A973-1,$A$2:$L$1124,$Q$1,FALSE)/VLOOKUP($A973-1,$A$2:$N$1124,14,FALSE),AC972)</f>
        <v>0.56624039617562283</v>
      </c>
      <c r="AD973" s="7">
        <f>IF(DAY($A973)=1,VLOOKUP($A973-1,$A$2:$L$1124,$R$1,FALSE)/VLOOKUP($A973-1,$A$2:$N$1124,14,FALSE),AD972)</f>
        <v>2.449860647824385E-2</v>
      </c>
      <c r="AE973" s="7">
        <f>IF(DAY($A973)=1,VLOOKUP($A973-1,$A$2:$L$1124,$S$1,FALSE)/VLOOKUP($A973-1,$A$2:$N$1124,14,FALSE),AE972)</f>
        <v>3.4200404613011985E-2</v>
      </c>
      <c r="AF973" s="7">
        <f>IF(DAY($A973)=1,VLOOKUP($A973-1,$A$2:$L$1124,$T$1,FALSE)/VLOOKUP($A973-1,$A$2:$N$1124,14,FALSE),AF972)</f>
        <v>1.9804647475615042E-2</v>
      </c>
      <c r="AG973" s="7">
        <f>IF(DAY($A973)=1,VLOOKUP($A973-1,$A$2:$L$1124,$U$1,FALSE)/VLOOKUP($A973-1,$A$2:$N$1124,14,FALSE),AG972)</f>
        <v>0.19497621091682374</v>
      </c>
      <c r="AH973" s="7">
        <f>IF(DAY($A973)=1,VLOOKUP($A973-1,$A$2:$L$1124,$V$1,FALSE)/VLOOKUP($A973-1,$A$2:$N$1124,14,FALSE),AH972)</f>
        <v>4.5058986493591316E-2</v>
      </c>
      <c r="AI973" s="7">
        <f>IF(DAY($A973)=1,VLOOKUP($A973-1,$A$2:$L$1124,$W$1,FALSE)/VLOOKUP($A973-1,$A$2:$N$1124,14,FALSE),AI972)</f>
        <v>3.395184924604033E-3</v>
      </c>
      <c r="AJ973" s="7">
        <f>IF(DAY($A973)=1,VLOOKUP($A973-1,$A$2:$L$1124,$X$1,FALSE)/VLOOKUP($A973-1,$A$2:$N$1124,14,FALSE),AJ972)</f>
        <v>1.5477256771626461E-2</v>
      </c>
      <c r="AK973" s="7">
        <f>IF(DAY($A973)=1,VLOOKUP($A973-1,$A$2:$L$1124,$Y$1,FALSE)/VLOOKUP($A973-1,$A$2:$N$1124,14,FALSE),AK972)</f>
        <v>7.5909730045204626E-2</v>
      </c>
      <c r="AL973" s="7">
        <f>IF(DAY($A973)=1,VLOOKUP($A973-1,$A$2:$L$1124,$Z$1,FALSE)/VLOOKUP($A973-1,$A$2:$N$1124,14,FALSE),AL972)</f>
        <v>1.0792721669167196E-2</v>
      </c>
      <c r="AM973" s="7">
        <f>IF(DAY($A973)=1,VLOOKUP($A973-1,$A$2:$L$1124,$AA$1,FALSE)/VLOOKUP($A973-1,$A$2:$N$1124,14,FALSE),AM972)</f>
        <v>9.645854436488948E-3</v>
      </c>
      <c r="AO973" s="12">
        <f>VLOOKUP($A973,BTC!$A$1:$G$1853,5,FALSE)</f>
        <v>7096.28</v>
      </c>
      <c r="AP973" s="12">
        <f>VLOOKUP($A973,XRP!$A$1:$G$1853,5,FALSE)</f>
        <v>0.35183700000000001</v>
      </c>
      <c r="AQ973" s="12">
        <f>VLOOKUP($A973,LTC!$A$1:$G$1853,5,FALSE)</f>
        <v>63.02</v>
      </c>
      <c r="AR973" s="12">
        <f>VLOOKUP($A973,ETC!$A$1:$G$1853,5,FALSE)</f>
        <v>13.28</v>
      </c>
      <c r="AS973" s="12">
        <f>VLOOKUP($A973,ETH!$A$1:$G$1853,5,FALSE)</f>
        <v>296.5</v>
      </c>
      <c r="AT973" s="12">
        <f>VLOOKUP($A973,BCH!$A$1:$G$1853,5,FALSE)</f>
        <v>565.30999999999995</v>
      </c>
      <c r="AU973" s="12">
        <f>VLOOKUP($A973,XMR!$A$1:$G$1853,5,FALSE)</f>
        <v>107.52</v>
      </c>
      <c r="AV973" s="12">
        <f>VLOOKUP($A973,ZEC!$A$1:$G$1853,5,FALSE)</f>
        <v>154.72999999999999</v>
      </c>
      <c r="AW973" s="12">
        <f>VLOOKUP($A973,EOS!$A$1:$G$1853,5,FALSE)</f>
        <v>5.9</v>
      </c>
      <c r="AX973" s="12">
        <f>VLOOKUP($A973,DASH!$A$1:$G$1853,5,FALSE)</f>
        <v>194.34</v>
      </c>
      <c r="AY973" s="12">
        <f>VLOOKUP($A973,XLM!$A$1:$G$1853,5,FALSE)</f>
        <v>0.23474500000000001</v>
      </c>
      <c r="BA973" s="24">
        <v>1</v>
      </c>
      <c r="BB973" s="24">
        <v>1</v>
      </c>
      <c r="BC973" s="24">
        <v>1</v>
      </c>
      <c r="BD973" s="24">
        <v>1</v>
      </c>
      <c r="BE973" s="24">
        <v>1</v>
      </c>
      <c r="BF973" s="24">
        <v>1</v>
      </c>
      <c r="BG973" s="24">
        <v>1</v>
      </c>
      <c r="BH973" s="24">
        <v>1</v>
      </c>
      <c r="BI973" s="24">
        <v>1</v>
      </c>
      <c r="BJ973" s="24">
        <v>1</v>
      </c>
      <c r="BK973" s="24">
        <v>1</v>
      </c>
      <c r="BM973" s="19">
        <f>IF(SUM(BA972:BK972)=SUM(BA973:BK973),BM972,BM972*SUMPRODUCT(BA973:BK973,AO973:AY973,Q973:AA973)/SUMPRODUCT(BA972:BK972,AO973:AY973,AC973:AM973))</f>
        <v>0.8185351248056717</v>
      </c>
      <c r="BN973" s="26">
        <f>SUMPRODUCT(AO973:AY973,BA973:BK973,Q973:AA973)/BM973</f>
        <v>5020.2091351297395</v>
      </c>
      <c r="BO973">
        <f t="shared" si="250"/>
        <v>7096.28</v>
      </c>
    </row>
    <row r="974" spans="1:67" x14ac:dyDescent="0.75">
      <c r="A974" s="4">
        <v>43341</v>
      </c>
      <c r="B974" s="46">
        <f>INDEX('Index Volume'!B:B,MATCH(Index_New!$A974,'Index Volume'!$A:$A,0))</f>
        <v>4145880000</v>
      </c>
      <c r="C974" s="46">
        <f>INDEX('Index Volume'!C:C,MATCH(Index_New!$A974,'Index Volume'!$A:$A,0))</f>
        <v>275908000</v>
      </c>
      <c r="D974" s="46">
        <f>INDEX('Index Volume'!D:D,MATCH(Index_New!$A974,'Index Volume'!$A:$A,0))</f>
        <v>220637000</v>
      </c>
      <c r="E974" s="46">
        <f>INDEX('Index Volume'!E:E,MATCH(Index_New!$A974,'Index Volume'!$A:$A,0))</f>
        <v>187637000</v>
      </c>
      <c r="F974" s="46">
        <f>INDEX('Index Volume'!F:F,MATCH(Index_New!$A974,'Index Volume'!$A:$A,0))</f>
        <v>1474460000</v>
      </c>
      <c r="G974" s="46">
        <f>INDEX('Index Volume'!G:G,MATCH(Index_New!$A974,'Index Volume'!$A:$A,0))</f>
        <v>299414000</v>
      </c>
      <c r="H974" s="46">
        <f>INDEX('Index Volume'!H:H,MATCH(Index_New!$A974,'Index Volume'!$A:$A,0))</f>
        <v>19745900</v>
      </c>
      <c r="I974" s="46">
        <f>INDEX('Index Volume'!I:I,MATCH(Index_New!$A974,'Index Volume'!$A:$A,0))</f>
        <v>85594300</v>
      </c>
      <c r="J974" s="46">
        <f>INDEX('Index Volume'!J:J,MATCH(Index_New!$A974,'Index Volume'!$A:$A,0))</f>
        <v>955876000</v>
      </c>
      <c r="K974" s="46">
        <f>INDEX('Index Volume'!K:K,MATCH(Index_New!$A974,'Index Volume'!$A:$A,0))</f>
        <v>177095000</v>
      </c>
      <c r="L974" s="46">
        <f>INDEX('Index Volume'!L:L,MATCH(Index_New!$A974,'Index Volume'!$A:$A,0))</f>
        <v>59888100</v>
      </c>
      <c r="M974" s="46">
        <f t="shared" si="236"/>
        <v>7902135300</v>
      </c>
      <c r="N974" s="1">
        <f t="shared" si="237"/>
        <v>7902135300</v>
      </c>
      <c r="O974" t="b">
        <f t="shared" si="238"/>
        <v>1</v>
      </c>
      <c r="Q974" s="7">
        <f t="shared" si="239"/>
        <v>0.56624039617562283</v>
      </c>
      <c r="R974" s="7">
        <f t="shared" si="240"/>
        <v>2.449860647824385E-2</v>
      </c>
      <c r="S974" s="7">
        <f t="shared" si="241"/>
        <v>3.4200404613011985E-2</v>
      </c>
      <c r="T974" s="7">
        <f t="shared" si="242"/>
        <v>1.9804647475615042E-2</v>
      </c>
      <c r="U974" s="7">
        <f t="shared" si="243"/>
        <v>0.19497621091682374</v>
      </c>
      <c r="V974" s="7">
        <f t="shared" si="244"/>
        <v>4.5058986493591316E-2</v>
      </c>
      <c r="W974" s="7">
        <f t="shared" si="245"/>
        <v>3.395184924604033E-3</v>
      </c>
      <c r="X974" s="7">
        <f t="shared" si="246"/>
        <v>1.5477256771626461E-2</v>
      </c>
      <c r="Y974" s="7">
        <f t="shared" si="247"/>
        <v>7.5909730045204626E-2</v>
      </c>
      <c r="Z974" s="7">
        <f t="shared" si="248"/>
        <v>1.0792721669167196E-2</v>
      </c>
      <c r="AA974" s="7">
        <f t="shared" si="249"/>
        <v>9.645854436488948E-3</v>
      </c>
      <c r="AC974" s="7">
        <f>IF(DAY($A974)=1,VLOOKUP($A974-1,$A$2:$L$1124,$Q$1,FALSE)/VLOOKUP($A974-1,$A$2:$N$1124,14,FALSE),AC973)</f>
        <v>0.56624039617562283</v>
      </c>
      <c r="AD974" s="7">
        <f>IF(DAY($A974)=1,VLOOKUP($A974-1,$A$2:$L$1124,$R$1,FALSE)/VLOOKUP($A974-1,$A$2:$N$1124,14,FALSE),AD973)</f>
        <v>2.449860647824385E-2</v>
      </c>
      <c r="AE974" s="7">
        <f>IF(DAY($A974)=1,VLOOKUP($A974-1,$A$2:$L$1124,$S$1,FALSE)/VLOOKUP($A974-1,$A$2:$N$1124,14,FALSE),AE973)</f>
        <v>3.4200404613011985E-2</v>
      </c>
      <c r="AF974" s="7">
        <f>IF(DAY($A974)=1,VLOOKUP($A974-1,$A$2:$L$1124,$T$1,FALSE)/VLOOKUP($A974-1,$A$2:$N$1124,14,FALSE),AF973)</f>
        <v>1.9804647475615042E-2</v>
      </c>
      <c r="AG974" s="7">
        <f>IF(DAY($A974)=1,VLOOKUP($A974-1,$A$2:$L$1124,$U$1,FALSE)/VLOOKUP($A974-1,$A$2:$N$1124,14,FALSE),AG973)</f>
        <v>0.19497621091682374</v>
      </c>
      <c r="AH974" s="7">
        <f>IF(DAY($A974)=1,VLOOKUP($A974-1,$A$2:$L$1124,$V$1,FALSE)/VLOOKUP($A974-1,$A$2:$N$1124,14,FALSE),AH973)</f>
        <v>4.5058986493591316E-2</v>
      </c>
      <c r="AI974" s="7">
        <f>IF(DAY($A974)=1,VLOOKUP($A974-1,$A$2:$L$1124,$W$1,FALSE)/VLOOKUP($A974-1,$A$2:$N$1124,14,FALSE),AI973)</f>
        <v>3.395184924604033E-3</v>
      </c>
      <c r="AJ974" s="7">
        <f>IF(DAY($A974)=1,VLOOKUP($A974-1,$A$2:$L$1124,$X$1,FALSE)/VLOOKUP($A974-1,$A$2:$N$1124,14,FALSE),AJ973)</f>
        <v>1.5477256771626461E-2</v>
      </c>
      <c r="AK974" s="7">
        <f>IF(DAY($A974)=1,VLOOKUP($A974-1,$A$2:$L$1124,$Y$1,FALSE)/VLOOKUP($A974-1,$A$2:$N$1124,14,FALSE),AK973)</f>
        <v>7.5909730045204626E-2</v>
      </c>
      <c r="AL974" s="7">
        <f>IF(DAY($A974)=1,VLOOKUP($A974-1,$A$2:$L$1124,$Z$1,FALSE)/VLOOKUP($A974-1,$A$2:$N$1124,14,FALSE),AL973)</f>
        <v>1.0792721669167196E-2</v>
      </c>
      <c r="AM974" s="7">
        <f>IF(DAY($A974)=1,VLOOKUP($A974-1,$A$2:$L$1124,$AA$1,FALSE)/VLOOKUP($A974-1,$A$2:$N$1124,14,FALSE),AM973)</f>
        <v>9.645854436488948E-3</v>
      </c>
      <c r="AO974" s="12">
        <f>VLOOKUP($A974,BTC!$A$1:$G$1853,5,FALSE)</f>
        <v>7047.16</v>
      </c>
      <c r="AP974" s="12">
        <f>VLOOKUP($A974,XRP!$A$1:$G$1853,5,FALSE)</f>
        <v>0.34480300000000003</v>
      </c>
      <c r="AQ974" s="12">
        <f>VLOOKUP($A974,LTC!$A$1:$G$1853,5,FALSE)</f>
        <v>61.77</v>
      </c>
      <c r="AR974" s="12">
        <f>VLOOKUP($A974,ETC!$A$1:$G$1853,5,FALSE)</f>
        <v>13.01</v>
      </c>
      <c r="AS974" s="12">
        <f>VLOOKUP($A974,ETH!$A$1:$G$1853,5,FALSE)</f>
        <v>289.31</v>
      </c>
      <c r="AT974" s="12">
        <f>VLOOKUP($A974,BCH!$A$1:$G$1853,5,FALSE)</f>
        <v>554.37</v>
      </c>
      <c r="AU974" s="12">
        <f>VLOOKUP($A974,XMR!$A$1:$G$1853,5,FALSE)</f>
        <v>103.55</v>
      </c>
      <c r="AV974" s="12">
        <f>VLOOKUP($A974,ZEC!$A$1:$G$1853,5,FALSE)</f>
        <v>153.6</v>
      </c>
      <c r="AW974" s="12">
        <f>VLOOKUP($A974,EOS!$A$1:$G$1853,5,FALSE)</f>
        <v>6.12</v>
      </c>
      <c r="AX974" s="12">
        <f>VLOOKUP($A974,DASH!$A$1:$G$1853,5,FALSE)</f>
        <v>187.81</v>
      </c>
      <c r="AY974" s="12">
        <f>VLOOKUP($A974,XLM!$A$1:$G$1853,5,FALSE)</f>
        <v>0.226211</v>
      </c>
      <c r="BA974" s="24">
        <v>1</v>
      </c>
      <c r="BB974" s="24">
        <v>1</v>
      </c>
      <c r="BC974" s="24">
        <v>1</v>
      </c>
      <c r="BD974" s="24">
        <v>1</v>
      </c>
      <c r="BE974" s="24">
        <v>1</v>
      </c>
      <c r="BF974" s="24">
        <v>1</v>
      </c>
      <c r="BG974" s="24">
        <v>1</v>
      </c>
      <c r="BH974" s="24">
        <v>1</v>
      </c>
      <c r="BI974" s="24">
        <v>1</v>
      </c>
      <c r="BJ974" s="24">
        <v>1</v>
      </c>
      <c r="BK974" s="24">
        <v>1</v>
      </c>
      <c r="BM974" s="19">
        <f>IF(SUM(BA973:BK973)=SUM(BA974:BK974),BM973,BM973*SUMPRODUCT(BA974:BK974,AO974:AY974,Q974:AA974)/SUMPRODUCT(BA973:BK973,AO974:AY974,AC974:AM974))</f>
        <v>0.8185351248056717</v>
      </c>
      <c r="BN974" s="26">
        <f>SUMPRODUCT(AO974:AY974,BA974:BK974,Q974:AA974)/BM974</f>
        <v>4983.75175102706</v>
      </c>
      <c r="BO974">
        <f t="shared" si="250"/>
        <v>7047.16</v>
      </c>
    </row>
    <row r="975" spans="1:67" x14ac:dyDescent="0.75">
      <c r="A975" s="3">
        <v>43342</v>
      </c>
      <c r="B975" s="46">
        <f>INDEX('Index Volume'!B:B,MATCH(Index_New!$A975,'Index Volume'!$A:$A,0))</f>
        <v>4463250000</v>
      </c>
      <c r="C975" s="46">
        <f>INDEX('Index Volume'!C:C,MATCH(Index_New!$A975,'Index Volume'!$A:$A,0))</f>
        <v>263925000</v>
      </c>
      <c r="D975" s="46">
        <f>INDEX('Index Volume'!D:D,MATCH(Index_New!$A975,'Index Volume'!$A:$A,0))</f>
        <v>219094000</v>
      </c>
      <c r="E975" s="46">
        <f>INDEX('Index Volume'!E:E,MATCH(Index_New!$A975,'Index Volume'!$A:$A,0))</f>
        <v>168594000</v>
      </c>
      <c r="F975" s="46">
        <f>INDEX('Index Volume'!F:F,MATCH(Index_New!$A975,'Index Volume'!$A:$A,0))</f>
        <v>1513100000</v>
      </c>
      <c r="G975" s="46">
        <f>INDEX('Index Volume'!G:G,MATCH(Index_New!$A975,'Index Volume'!$A:$A,0))</f>
        <v>337841000</v>
      </c>
      <c r="H975" s="46">
        <f>INDEX('Index Volume'!H:H,MATCH(Index_New!$A975,'Index Volume'!$A:$A,0))</f>
        <v>35257200</v>
      </c>
      <c r="I975" s="46">
        <f>INDEX('Index Volume'!I:I,MATCH(Index_New!$A975,'Index Volume'!$A:$A,0))</f>
        <v>114991000</v>
      </c>
      <c r="J975" s="46">
        <f>INDEX('Index Volume'!J:J,MATCH(Index_New!$A975,'Index Volume'!$A:$A,0))</f>
        <v>744458000</v>
      </c>
      <c r="K975" s="46">
        <f>INDEX('Index Volume'!K:K,MATCH(Index_New!$A975,'Index Volume'!$A:$A,0))</f>
        <v>299466000</v>
      </c>
      <c r="L975" s="46">
        <f>INDEX('Index Volume'!L:L,MATCH(Index_New!$A975,'Index Volume'!$A:$A,0))</f>
        <v>52981700</v>
      </c>
      <c r="M975" s="46">
        <f t="shared" si="236"/>
        <v>8212957900</v>
      </c>
      <c r="N975" s="1">
        <f t="shared" si="237"/>
        <v>8212957900</v>
      </c>
      <c r="O975" t="b">
        <f t="shared" si="238"/>
        <v>1</v>
      </c>
      <c r="Q975" s="7">
        <f t="shared" si="239"/>
        <v>0.56624039617562283</v>
      </c>
      <c r="R975" s="7">
        <f t="shared" si="240"/>
        <v>2.449860647824385E-2</v>
      </c>
      <c r="S975" s="7">
        <f t="shared" si="241"/>
        <v>3.4200404613011985E-2</v>
      </c>
      <c r="T975" s="7">
        <f t="shared" si="242"/>
        <v>1.9804647475615042E-2</v>
      </c>
      <c r="U975" s="7">
        <f t="shared" si="243"/>
        <v>0.19497621091682374</v>
      </c>
      <c r="V975" s="7">
        <f t="shared" si="244"/>
        <v>4.5058986493591316E-2</v>
      </c>
      <c r="W975" s="7">
        <f t="shared" si="245"/>
        <v>3.395184924604033E-3</v>
      </c>
      <c r="X975" s="7">
        <f t="shared" si="246"/>
        <v>1.5477256771626461E-2</v>
      </c>
      <c r="Y975" s="7">
        <f t="shared" si="247"/>
        <v>7.5909730045204626E-2</v>
      </c>
      <c r="Z975" s="7">
        <f t="shared" si="248"/>
        <v>1.0792721669167196E-2</v>
      </c>
      <c r="AA975" s="7">
        <f t="shared" si="249"/>
        <v>9.645854436488948E-3</v>
      </c>
      <c r="AC975" s="7">
        <f>IF(DAY($A975)=1,VLOOKUP($A975-1,$A$2:$L$1124,$Q$1,FALSE)/VLOOKUP($A975-1,$A$2:$N$1124,14,FALSE),AC974)</f>
        <v>0.56624039617562283</v>
      </c>
      <c r="AD975" s="7">
        <f>IF(DAY($A975)=1,VLOOKUP($A975-1,$A$2:$L$1124,$R$1,FALSE)/VLOOKUP($A975-1,$A$2:$N$1124,14,FALSE),AD974)</f>
        <v>2.449860647824385E-2</v>
      </c>
      <c r="AE975" s="7">
        <f>IF(DAY($A975)=1,VLOOKUP($A975-1,$A$2:$L$1124,$S$1,FALSE)/VLOOKUP($A975-1,$A$2:$N$1124,14,FALSE),AE974)</f>
        <v>3.4200404613011985E-2</v>
      </c>
      <c r="AF975" s="7">
        <f>IF(DAY($A975)=1,VLOOKUP($A975-1,$A$2:$L$1124,$T$1,FALSE)/VLOOKUP($A975-1,$A$2:$N$1124,14,FALSE),AF974)</f>
        <v>1.9804647475615042E-2</v>
      </c>
      <c r="AG975" s="7">
        <f>IF(DAY($A975)=1,VLOOKUP($A975-1,$A$2:$L$1124,$U$1,FALSE)/VLOOKUP($A975-1,$A$2:$N$1124,14,FALSE),AG974)</f>
        <v>0.19497621091682374</v>
      </c>
      <c r="AH975" s="7">
        <f>IF(DAY($A975)=1,VLOOKUP($A975-1,$A$2:$L$1124,$V$1,FALSE)/VLOOKUP($A975-1,$A$2:$N$1124,14,FALSE),AH974)</f>
        <v>4.5058986493591316E-2</v>
      </c>
      <c r="AI975" s="7">
        <f>IF(DAY($A975)=1,VLOOKUP($A975-1,$A$2:$L$1124,$W$1,FALSE)/VLOOKUP($A975-1,$A$2:$N$1124,14,FALSE),AI974)</f>
        <v>3.395184924604033E-3</v>
      </c>
      <c r="AJ975" s="7">
        <f>IF(DAY($A975)=1,VLOOKUP($A975-1,$A$2:$L$1124,$X$1,FALSE)/VLOOKUP($A975-1,$A$2:$N$1124,14,FALSE),AJ974)</f>
        <v>1.5477256771626461E-2</v>
      </c>
      <c r="AK975" s="7">
        <f>IF(DAY($A975)=1,VLOOKUP($A975-1,$A$2:$L$1124,$Y$1,FALSE)/VLOOKUP($A975-1,$A$2:$N$1124,14,FALSE),AK974)</f>
        <v>7.5909730045204626E-2</v>
      </c>
      <c r="AL975" s="7">
        <f>IF(DAY($A975)=1,VLOOKUP($A975-1,$A$2:$L$1124,$Z$1,FALSE)/VLOOKUP($A975-1,$A$2:$N$1124,14,FALSE),AL974)</f>
        <v>1.0792721669167196E-2</v>
      </c>
      <c r="AM975" s="7">
        <f>IF(DAY($A975)=1,VLOOKUP($A975-1,$A$2:$L$1124,$AA$1,FALSE)/VLOOKUP($A975-1,$A$2:$N$1124,14,FALSE),AM974)</f>
        <v>9.645854436488948E-3</v>
      </c>
      <c r="AO975" s="12">
        <f>VLOOKUP($A975,BTC!$A$1:$G$1853,5,FALSE)</f>
        <v>6978.23</v>
      </c>
      <c r="AP975" s="12">
        <f>VLOOKUP($A975,XRP!$A$1:$G$1853,5,FALSE)</f>
        <v>0.33544400000000002</v>
      </c>
      <c r="AQ975" s="12">
        <f>VLOOKUP($A975,LTC!$A$1:$G$1853,5,FALSE)</f>
        <v>60.32</v>
      </c>
      <c r="AR975" s="12">
        <f>VLOOKUP($A975,ETC!$A$1:$G$1853,5,FALSE)</f>
        <v>12.92</v>
      </c>
      <c r="AS975" s="12">
        <f>VLOOKUP($A975,ETH!$A$1:$G$1853,5,FALSE)</f>
        <v>284.11</v>
      </c>
      <c r="AT975" s="12">
        <f>VLOOKUP($A975,BCH!$A$1:$G$1853,5,FALSE)</f>
        <v>540.03</v>
      </c>
      <c r="AU975" s="12">
        <f>VLOOKUP($A975,XMR!$A$1:$G$1853,5,FALSE)</f>
        <v>102.81</v>
      </c>
      <c r="AV975" s="12">
        <f>VLOOKUP($A975,ZEC!$A$1:$G$1853,5,FALSE)</f>
        <v>151.74</v>
      </c>
      <c r="AW975" s="12">
        <f>VLOOKUP($A975,EOS!$A$1:$G$1853,5,FALSE)</f>
        <v>6.08</v>
      </c>
      <c r="AX975" s="12">
        <f>VLOOKUP($A975,DASH!$A$1:$G$1853,5,FALSE)</f>
        <v>183.4</v>
      </c>
      <c r="AY975" s="12">
        <f>VLOOKUP($A975,XLM!$A$1:$G$1853,5,FALSE)</f>
        <v>0.22090199999999999</v>
      </c>
      <c r="BA975" s="24">
        <v>1</v>
      </c>
      <c r="BB975" s="24">
        <v>1</v>
      </c>
      <c r="BC975" s="24">
        <v>1</v>
      </c>
      <c r="BD975" s="24">
        <v>1</v>
      </c>
      <c r="BE975" s="24">
        <v>1</v>
      </c>
      <c r="BF975" s="24">
        <v>1</v>
      </c>
      <c r="BG975" s="24">
        <v>1</v>
      </c>
      <c r="BH975" s="24">
        <v>1</v>
      </c>
      <c r="BI975" s="24">
        <v>1</v>
      </c>
      <c r="BJ975" s="24">
        <v>1</v>
      </c>
      <c r="BK975" s="24">
        <v>1</v>
      </c>
      <c r="BM975" s="19">
        <f>IF(SUM(BA974:BK974)=SUM(BA975:BK975),BM974,BM974*SUMPRODUCT(BA975:BK975,AO975:AY975,Q975:AA975)/SUMPRODUCT(BA974:BK974,AO975:AY975,AC975:AM975))</f>
        <v>0.8185351248056717</v>
      </c>
      <c r="BN975" s="26">
        <f>SUMPRODUCT(AO975:AY975,BA975:BK975,Q975:AA975)/BM975</f>
        <v>4933.8766053457712</v>
      </c>
      <c r="BO975">
        <f t="shared" si="250"/>
        <v>6978.23</v>
      </c>
    </row>
    <row r="976" spans="1:67" x14ac:dyDescent="0.75">
      <c r="A976" s="4">
        <v>43343</v>
      </c>
      <c r="B976" s="46">
        <f>INDEX('Index Volume'!B:B,MATCH(Index_New!$A976,'Index Volume'!$A:$A,0))</f>
        <v>4495650000</v>
      </c>
      <c r="C976" s="46">
        <f>INDEX('Index Volume'!C:C,MATCH(Index_New!$A976,'Index Volume'!$A:$A,0))</f>
        <v>219139000</v>
      </c>
      <c r="D976" s="46">
        <f>INDEX('Index Volume'!D:D,MATCH(Index_New!$A976,'Index Volume'!$A:$A,0))</f>
        <v>265252000</v>
      </c>
      <c r="E976" s="46">
        <f>INDEX('Index Volume'!E:E,MATCH(Index_New!$A976,'Index Volume'!$A:$A,0))</f>
        <v>190517000</v>
      </c>
      <c r="F976" s="46">
        <f>INDEX('Index Volume'!F:F,MATCH(Index_New!$A976,'Index Volume'!$A:$A,0))</f>
        <v>1411910000</v>
      </c>
      <c r="G976" s="46">
        <f>INDEX('Index Volume'!G:G,MATCH(Index_New!$A976,'Index Volume'!$A:$A,0))</f>
        <v>307222000</v>
      </c>
      <c r="H976" s="46">
        <f>INDEX('Index Volume'!H:H,MATCH(Index_New!$A976,'Index Volume'!$A:$A,0))</f>
        <v>57364500</v>
      </c>
      <c r="I976" s="46">
        <f>INDEX('Index Volume'!I:I,MATCH(Index_New!$A976,'Index Volume'!$A:$A,0))</f>
        <v>115392000</v>
      </c>
      <c r="J976" s="46">
        <f>INDEX('Index Volume'!J:J,MATCH(Index_New!$A976,'Index Volume'!$A:$A,0))</f>
        <v>899621000</v>
      </c>
      <c r="K976" s="46">
        <f>INDEX('Index Volume'!K:K,MATCH(Index_New!$A976,'Index Volume'!$A:$A,0))</f>
        <v>315329000</v>
      </c>
      <c r="L976" s="46">
        <f>INDEX('Index Volume'!L:L,MATCH(Index_New!$A976,'Index Volume'!$A:$A,0))</f>
        <v>49383600</v>
      </c>
      <c r="M976" s="46">
        <f t="shared" si="236"/>
        <v>8326780100</v>
      </c>
      <c r="N976" s="1">
        <f t="shared" si="237"/>
        <v>8326780100</v>
      </c>
      <c r="O976" t="b">
        <f t="shared" si="238"/>
        <v>1</v>
      </c>
      <c r="Q976" s="7">
        <f t="shared" si="239"/>
        <v>0.56624039617562283</v>
      </c>
      <c r="R976" s="7">
        <f t="shared" si="240"/>
        <v>2.449860647824385E-2</v>
      </c>
      <c r="S976" s="7">
        <f t="shared" si="241"/>
        <v>3.4200404613011985E-2</v>
      </c>
      <c r="T976" s="7">
        <f t="shared" si="242"/>
        <v>1.9804647475615042E-2</v>
      </c>
      <c r="U976" s="7">
        <f t="shared" si="243"/>
        <v>0.19497621091682374</v>
      </c>
      <c r="V976" s="7">
        <f t="shared" si="244"/>
        <v>4.5058986493591316E-2</v>
      </c>
      <c r="W976" s="7">
        <f t="shared" si="245"/>
        <v>3.395184924604033E-3</v>
      </c>
      <c r="X976" s="7">
        <f t="shared" si="246"/>
        <v>1.5477256771626461E-2</v>
      </c>
      <c r="Y976" s="7">
        <f t="shared" si="247"/>
        <v>7.5909730045204626E-2</v>
      </c>
      <c r="Z976" s="7">
        <f t="shared" si="248"/>
        <v>1.0792721669167196E-2</v>
      </c>
      <c r="AA976" s="7">
        <f t="shared" si="249"/>
        <v>9.645854436488948E-3</v>
      </c>
      <c r="AC976" s="7">
        <f>IF(DAY($A976)=1,VLOOKUP($A976-1,$A$2:$L$1124,$Q$1,FALSE)/VLOOKUP($A976-1,$A$2:$N$1124,14,FALSE),AC975)</f>
        <v>0.56624039617562283</v>
      </c>
      <c r="AD976" s="7">
        <f>IF(DAY($A976)=1,VLOOKUP($A976-1,$A$2:$L$1124,$R$1,FALSE)/VLOOKUP($A976-1,$A$2:$N$1124,14,FALSE),AD975)</f>
        <v>2.449860647824385E-2</v>
      </c>
      <c r="AE976" s="7">
        <f>IF(DAY($A976)=1,VLOOKUP($A976-1,$A$2:$L$1124,$S$1,FALSE)/VLOOKUP($A976-1,$A$2:$N$1124,14,FALSE),AE975)</f>
        <v>3.4200404613011985E-2</v>
      </c>
      <c r="AF976" s="7">
        <f>IF(DAY($A976)=1,VLOOKUP($A976-1,$A$2:$L$1124,$T$1,FALSE)/VLOOKUP($A976-1,$A$2:$N$1124,14,FALSE),AF975)</f>
        <v>1.9804647475615042E-2</v>
      </c>
      <c r="AG976" s="7">
        <f>IF(DAY($A976)=1,VLOOKUP($A976-1,$A$2:$L$1124,$U$1,FALSE)/VLOOKUP($A976-1,$A$2:$N$1124,14,FALSE),AG975)</f>
        <v>0.19497621091682374</v>
      </c>
      <c r="AH976" s="7">
        <f>IF(DAY($A976)=1,VLOOKUP($A976-1,$A$2:$L$1124,$V$1,FALSE)/VLOOKUP($A976-1,$A$2:$N$1124,14,FALSE),AH975)</f>
        <v>4.5058986493591316E-2</v>
      </c>
      <c r="AI976" s="7">
        <f>IF(DAY($A976)=1,VLOOKUP($A976-1,$A$2:$L$1124,$W$1,FALSE)/VLOOKUP($A976-1,$A$2:$N$1124,14,FALSE),AI975)</f>
        <v>3.395184924604033E-3</v>
      </c>
      <c r="AJ976" s="7">
        <f>IF(DAY($A976)=1,VLOOKUP($A976-1,$A$2:$L$1124,$X$1,FALSE)/VLOOKUP($A976-1,$A$2:$N$1124,14,FALSE),AJ975)</f>
        <v>1.5477256771626461E-2</v>
      </c>
      <c r="AK976" s="7">
        <f>IF(DAY($A976)=1,VLOOKUP($A976-1,$A$2:$L$1124,$Y$1,FALSE)/VLOOKUP($A976-1,$A$2:$N$1124,14,FALSE),AK975)</f>
        <v>7.5909730045204626E-2</v>
      </c>
      <c r="AL976" s="7">
        <f>IF(DAY($A976)=1,VLOOKUP($A976-1,$A$2:$L$1124,$Z$1,FALSE)/VLOOKUP($A976-1,$A$2:$N$1124,14,FALSE),AL975)</f>
        <v>1.0792721669167196E-2</v>
      </c>
      <c r="AM976" s="7">
        <f>IF(DAY($A976)=1,VLOOKUP($A976-1,$A$2:$L$1124,$AA$1,FALSE)/VLOOKUP($A976-1,$A$2:$N$1124,14,FALSE),AM975)</f>
        <v>9.645854436488948E-3</v>
      </c>
      <c r="AO976" s="12">
        <f>VLOOKUP($A976,BTC!$A$1:$G$1853,5,FALSE)</f>
        <v>7037.58</v>
      </c>
      <c r="AP976" s="12">
        <f>VLOOKUP($A976,XRP!$A$1:$G$1853,5,FALSE)</f>
        <v>0.33533200000000002</v>
      </c>
      <c r="AQ976" s="12">
        <f>VLOOKUP($A976,LTC!$A$1:$G$1853,5,FALSE)</f>
        <v>61.93</v>
      </c>
      <c r="AR976" s="12">
        <f>VLOOKUP($A976,ETC!$A$1:$G$1853,5,FALSE)</f>
        <v>12.79</v>
      </c>
      <c r="AS976" s="12">
        <f>VLOOKUP($A976,ETH!$A$1:$G$1853,5,FALSE)</f>
        <v>283</v>
      </c>
      <c r="AT976" s="12">
        <f>VLOOKUP($A976,BCH!$A$1:$G$1853,5,FALSE)</f>
        <v>543.08000000000004</v>
      </c>
      <c r="AU976" s="12">
        <f>VLOOKUP($A976,XMR!$A$1:$G$1853,5,FALSE)</f>
        <v>116.66</v>
      </c>
      <c r="AV976" s="12">
        <f>VLOOKUP($A976,ZEC!$A$1:$G$1853,5,FALSE)</f>
        <v>150.36000000000001</v>
      </c>
      <c r="AW976" s="12">
        <f>VLOOKUP($A976,EOS!$A$1:$G$1853,5,FALSE)</f>
        <v>6.43</v>
      </c>
      <c r="AX976" s="12">
        <f>VLOOKUP($A976,DASH!$A$1:$G$1853,5,FALSE)</f>
        <v>194.62</v>
      </c>
      <c r="AY976" s="12">
        <f>VLOOKUP($A976,XLM!$A$1:$G$1853,5,FALSE)</f>
        <v>0.222076</v>
      </c>
      <c r="BA976" s="24">
        <v>1</v>
      </c>
      <c r="BB976" s="24">
        <v>1</v>
      </c>
      <c r="BC976" s="24">
        <v>1</v>
      </c>
      <c r="BD976" s="24">
        <v>1</v>
      </c>
      <c r="BE976" s="24">
        <v>1</v>
      </c>
      <c r="BF976" s="24">
        <v>1</v>
      </c>
      <c r="BG976" s="24">
        <v>1</v>
      </c>
      <c r="BH976" s="24">
        <v>1</v>
      </c>
      <c r="BI976" s="24">
        <v>1</v>
      </c>
      <c r="BJ976" s="24">
        <v>1</v>
      </c>
      <c r="BK976" s="24">
        <v>1</v>
      </c>
      <c r="BM976" s="19">
        <f>IF(SUM(BA975:BK975)=SUM(BA976:BK976),BM975,BM975*SUMPRODUCT(BA976:BK976,AO976:AY976,Q976:AA976)/SUMPRODUCT(BA975:BK975,AO976:AY976,AC976:AM976))</f>
        <v>0.8185351248056717</v>
      </c>
      <c r="BN976" s="26">
        <f>SUMPRODUCT(AO976:AY976,BA976:BK976,Q976:AA976)/BM976</f>
        <v>4975.1127073430725</v>
      </c>
      <c r="BO976">
        <f t="shared" si="250"/>
        <v>7037.58</v>
      </c>
    </row>
    <row r="977" spans="1:67" x14ac:dyDescent="0.75">
      <c r="A977" s="3">
        <v>43344</v>
      </c>
      <c r="B977" s="46">
        <f>INDEX('Index Volume'!B:B,MATCH(Index_New!$A977,'Index Volume'!$A:$A,0))</f>
        <v>4116050000</v>
      </c>
      <c r="C977" s="46">
        <f>INDEX('Index Volume'!C:C,MATCH(Index_New!$A977,'Index Volume'!$A:$A,0))</f>
        <v>257267000</v>
      </c>
      <c r="D977" s="46">
        <f>INDEX('Index Volume'!D:D,MATCH(Index_New!$A977,'Index Volume'!$A:$A,0))</f>
        <v>306586000</v>
      </c>
      <c r="E977" s="46">
        <f>INDEX('Index Volume'!E:E,MATCH(Index_New!$A977,'Index Volume'!$A:$A,0))</f>
        <v>182146000</v>
      </c>
      <c r="F977" s="46">
        <f>INDEX('Index Volume'!F:F,MATCH(Index_New!$A977,'Index Volume'!$A:$A,0))</f>
        <v>1546630000</v>
      </c>
      <c r="G977" s="46">
        <f>INDEX('Index Volume'!G:G,MATCH(Index_New!$A977,'Index Volume'!$A:$A,0))</f>
        <v>490619000</v>
      </c>
      <c r="H977" s="46">
        <f>INDEX('Index Volume'!H:H,MATCH(Index_New!$A977,'Index Volume'!$A:$A,0))</f>
        <v>52810000</v>
      </c>
      <c r="I977" s="46">
        <f>INDEX('Index Volume'!I:I,MATCH(Index_New!$A977,'Index Volume'!$A:$A,0))</f>
        <v>144187000</v>
      </c>
      <c r="J977" s="46">
        <f>INDEX('Index Volume'!J:J,MATCH(Index_New!$A977,'Index Volume'!$A:$A,0))</f>
        <v>746530000</v>
      </c>
      <c r="K977" s="46">
        <f>INDEX('Index Volume'!K:K,MATCH(Index_New!$A977,'Index Volume'!$A:$A,0))</f>
        <v>234140000</v>
      </c>
      <c r="L977" s="46">
        <f>INDEX('Index Volume'!L:L,MATCH(Index_New!$A977,'Index Volume'!$A:$A,0))</f>
        <v>57559200</v>
      </c>
      <c r="M977" s="46">
        <f t="shared" si="236"/>
        <v>8134524200</v>
      </c>
      <c r="N977" s="1">
        <f t="shared" si="237"/>
        <v>8134524200</v>
      </c>
      <c r="O977" t="b">
        <f t="shared" si="238"/>
        <v>1</v>
      </c>
      <c r="Q977" s="7">
        <f t="shared" si="239"/>
        <v>0.53990257290450128</v>
      </c>
      <c r="R977" s="7">
        <f t="shared" si="240"/>
        <v>2.6317375668417135E-2</v>
      </c>
      <c r="S977" s="7">
        <f t="shared" si="241"/>
        <v>3.1855290618278728E-2</v>
      </c>
      <c r="T977" s="7">
        <f t="shared" si="242"/>
        <v>2.2880032583062929E-2</v>
      </c>
      <c r="U977" s="7">
        <f t="shared" si="243"/>
        <v>0.16956254194823758</v>
      </c>
      <c r="V977" s="7">
        <f t="shared" si="244"/>
        <v>3.6895654299793509E-2</v>
      </c>
      <c r="W977" s="7">
        <f t="shared" si="245"/>
        <v>6.889157550828081E-3</v>
      </c>
      <c r="X977" s="7">
        <f t="shared" si="246"/>
        <v>1.3857937715924551E-2</v>
      </c>
      <c r="Y977" s="7">
        <f t="shared" si="247"/>
        <v>0.10803948095134637</v>
      </c>
      <c r="Z977" s="7">
        <f t="shared" si="248"/>
        <v>3.7869259931579073E-2</v>
      </c>
      <c r="AA977" s="7">
        <f t="shared" si="249"/>
        <v>5.9306958280308138E-3</v>
      </c>
      <c r="AC977" s="7">
        <f>IF(DAY($A977)=1,VLOOKUP($A977-1,$A$2:$L$1124,$Q$1,FALSE)/VLOOKUP($A977-1,$A$2:$N$1124,14,FALSE),AC976)</f>
        <v>0.53990257290450128</v>
      </c>
      <c r="AD977" s="7">
        <f>IF(DAY($A977)=1,VLOOKUP($A977-1,$A$2:$L$1124,$R$1,FALSE)/VLOOKUP($A977-1,$A$2:$N$1124,14,FALSE),AD976)</f>
        <v>2.6317375668417135E-2</v>
      </c>
      <c r="AE977" s="7">
        <f>IF(DAY($A977)=1,VLOOKUP($A977-1,$A$2:$L$1124,$S$1,FALSE)/VLOOKUP($A977-1,$A$2:$N$1124,14,FALSE),AE976)</f>
        <v>3.1855290618278728E-2</v>
      </c>
      <c r="AF977" s="7">
        <f>IF(DAY($A977)=1,VLOOKUP($A977-1,$A$2:$L$1124,$T$1,FALSE)/VLOOKUP($A977-1,$A$2:$N$1124,14,FALSE),AF976)</f>
        <v>2.2880032583062929E-2</v>
      </c>
      <c r="AG977" s="7">
        <f>IF(DAY($A977)=1,VLOOKUP($A977-1,$A$2:$L$1124,$U$1,FALSE)/VLOOKUP($A977-1,$A$2:$N$1124,14,FALSE),AG976)</f>
        <v>0.16956254194823758</v>
      </c>
      <c r="AH977" s="7">
        <f>IF(DAY($A977)=1,VLOOKUP($A977-1,$A$2:$L$1124,$V$1,FALSE)/VLOOKUP($A977-1,$A$2:$N$1124,14,FALSE),AH976)</f>
        <v>3.6895654299793509E-2</v>
      </c>
      <c r="AI977" s="7">
        <f>IF(DAY($A977)=1,VLOOKUP($A977-1,$A$2:$L$1124,$W$1,FALSE)/VLOOKUP($A977-1,$A$2:$N$1124,14,FALSE),AI976)</f>
        <v>6.889157550828081E-3</v>
      </c>
      <c r="AJ977" s="7">
        <f>IF(DAY($A977)=1,VLOOKUP($A977-1,$A$2:$L$1124,$X$1,FALSE)/VLOOKUP($A977-1,$A$2:$N$1124,14,FALSE),AJ976)</f>
        <v>1.3857937715924551E-2</v>
      </c>
      <c r="AK977" s="7">
        <f>IF(DAY($A977)=1,VLOOKUP($A977-1,$A$2:$L$1124,$Y$1,FALSE)/VLOOKUP($A977-1,$A$2:$N$1124,14,FALSE),AK976)</f>
        <v>0.10803948095134637</v>
      </c>
      <c r="AL977" s="7">
        <f>IF(DAY($A977)=1,VLOOKUP($A977-1,$A$2:$L$1124,$Z$1,FALSE)/VLOOKUP($A977-1,$A$2:$N$1124,14,FALSE),AL976)</f>
        <v>3.7869259931579073E-2</v>
      </c>
      <c r="AM977" s="7">
        <f>IF(DAY($A977)=1,VLOOKUP($A977-1,$A$2:$L$1124,$AA$1,FALSE)/VLOOKUP($A977-1,$A$2:$N$1124,14,FALSE),AM976)</f>
        <v>5.9306958280308138E-3</v>
      </c>
      <c r="AO977" s="12">
        <f>VLOOKUP($A977,BTC!$A$1:$G$1853,5,FALSE)</f>
        <v>7193.25</v>
      </c>
      <c r="AP977" s="12">
        <f>VLOOKUP($A977,XRP!$A$1:$G$1853,5,FALSE)</f>
        <v>0.347721</v>
      </c>
      <c r="AQ977" s="12">
        <f>VLOOKUP($A977,LTC!$A$1:$G$1853,5,FALSE)</f>
        <v>65.95</v>
      </c>
      <c r="AR977" s="12">
        <f>VLOOKUP($A977,ETC!$A$1:$G$1853,5,FALSE)</f>
        <v>13.22</v>
      </c>
      <c r="AS977" s="12">
        <f>VLOOKUP($A977,ETH!$A$1:$G$1853,5,FALSE)</f>
        <v>295.33999999999997</v>
      </c>
      <c r="AT977" s="12">
        <f>VLOOKUP($A977,BCH!$A$1:$G$1853,5,FALSE)</f>
        <v>615.30999999999995</v>
      </c>
      <c r="AU977" s="12">
        <f>VLOOKUP($A977,XMR!$A$1:$G$1853,5,FALSE)</f>
        <v>120.97</v>
      </c>
      <c r="AV977" s="12">
        <f>VLOOKUP($A977,ZEC!$A$1:$G$1853,5,FALSE)</f>
        <v>158.06</v>
      </c>
      <c r="AW977" s="12">
        <f>VLOOKUP($A977,EOS!$A$1:$G$1853,5,FALSE)</f>
        <v>6.64</v>
      </c>
      <c r="AX977" s="12">
        <f>VLOOKUP($A977,DASH!$A$1:$G$1853,5,FALSE)</f>
        <v>220.74</v>
      </c>
      <c r="AY977" s="12">
        <f>VLOOKUP($A977,XLM!$A$1:$G$1853,5,FALSE)</f>
        <v>0.22972200000000001</v>
      </c>
      <c r="BA977" s="24">
        <v>1</v>
      </c>
      <c r="BB977" s="24">
        <v>1</v>
      </c>
      <c r="BC977" s="24">
        <v>1</v>
      </c>
      <c r="BD977" s="24">
        <v>1</v>
      </c>
      <c r="BE977" s="24">
        <v>1</v>
      </c>
      <c r="BF977" s="24">
        <v>1</v>
      </c>
      <c r="BG977" s="24">
        <v>1</v>
      </c>
      <c r="BH977" s="24">
        <v>1</v>
      </c>
      <c r="BI977" s="24">
        <v>1</v>
      </c>
      <c r="BJ977" s="24">
        <v>1</v>
      </c>
      <c r="BK977" s="24">
        <v>1</v>
      </c>
      <c r="BM977" s="19">
        <f>IF(SUM(BA976:BK976)=SUM(BA977:BK977),BM976,BM976*SUMPRODUCT(BA977:BK977,AO977:AY977,Q977:AA977)/SUMPRODUCT(BA976:BK976,AO977:AY977,AC977:AM977))</f>
        <v>0.8185351248056717</v>
      </c>
      <c r="BN977" s="26">
        <f>SUMPRODUCT(AO977:AY977,BA977:BK977,Q977:AA977)/BM977</f>
        <v>4851.2876014354006</v>
      </c>
      <c r="BO977">
        <f t="shared" si="250"/>
        <v>7193.25</v>
      </c>
    </row>
    <row r="978" spans="1:67" x14ac:dyDescent="0.75">
      <c r="A978" s="4">
        <v>43345</v>
      </c>
      <c r="B978" s="46">
        <f>INDEX('Index Volume'!B:B,MATCH(Index_New!$A978,'Index Volume'!$A:$A,0))</f>
        <v>4329540000</v>
      </c>
      <c r="C978" s="46">
        <f>INDEX('Index Volume'!C:C,MATCH(Index_New!$A978,'Index Volume'!$A:$A,0))</f>
        <v>240907000</v>
      </c>
      <c r="D978" s="46">
        <f>INDEX('Index Volume'!D:D,MATCH(Index_New!$A978,'Index Volume'!$A:$A,0))</f>
        <v>265104000</v>
      </c>
      <c r="E978" s="46">
        <f>INDEX('Index Volume'!E:E,MATCH(Index_New!$A978,'Index Volume'!$A:$A,0))</f>
        <v>153472000</v>
      </c>
      <c r="F978" s="46">
        <f>INDEX('Index Volume'!F:F,MATCH(Index_New!$A978,'Index Volume'!$A:$A,0))</f>
        <v>1321050000</v>
      </c>
      <c r="G978" s="46">
        <f>INDEX('Index Volume'!G:G,MATCH(Index_New!$A978,'Index Volume'!$A:$A,0))</f>
        <v>570200000</v>
      </c>
      <c r="H978" s="46">
        <f>INDEX('Index Volume'!H:H,MATCH(Index_New!$A978,'Index Volume'!$A:$A,0))</f>
        <v>35711900</v>
      </c>
      <c r="I978" s="46">
        <f>INDEX('Index Volume'!I:I,MATCH(Index_New!$A978,'Index Volume'!$A:$A,0))</f>
        <v>119554000</v>
      </c>
      <c r="J978" s="46">
        <f>INDEX('Index Volume'!J:J,MATCH(Index_New!$A978,'Index Volume'!$A:$A,0))</f>
        <v>903575000</v>
      </c>
      <c r="K978" s="46">
        <f>INDEX('Index Volume'!K:K,MATCH(Index_New!$A978,'Index Volume'!$A:$A,0))</f>
        <v>246093000</v>
      </c>
      <c r="L978" s="46">
        <f>INDEX('Index Volume'!L:L,MATCH(Index_New!$A978,'Index Volume'!$A:$A,0))</f>
        <v>44368300</v>
      </c>
      <c r="M978" s="46">
        <f t="shared" si="236"/>
        <v>8229575200</v>
      </c>
      <c r="N978" s="1">
        <f t="shared" si="237"/>
        <v>8229575200</v>
      </c>
      <c r="O978" t="b">
        <f t="shared" si="238"/>
        <v>1</v>
      </c>
      <c r="Q978" s="7">
        <f t="shared" si="239"/>
        <v>0.53990257290450128</v>
      </c>
      <c r="R978" s="7">
        <f t="shared" si="240"/>
        <v>2.6317375668417135E-2</v>
      </c>
      <c r="S978" s="7">
        <f t="shared" si="241"/>
        <v>3.1855290618278728E-2</v>
      </c>
      <c r="T978" s="7">
        <f t="shared" si="242"/>
        <v>2.2880032583062929E-2</v>
      </c>
      <c r="U978" s="7">
        <f t="shared" si="243"/>
        <v>0.16956254194823758</v>
      </c>
      <c r="V978" s="7">
        <f t="shared" si="244"/>
        <v>3.6895654299793509E-2</v>
      </c>
      <c r="W978" s="7">
        <f t="shared" si="245"/>
        <v>6.889157550828081E-3</v>
      </c>
      <c r="X978" s="7">
        <f t="shared" si="246"/>
        <v>1.3857937715924551E-2</v>
      </c>
      <c r="Y978" s="7">
        <f t="shared" si="247"/>
        <v>0.10803948095134637</v>
      </c>
      <c r="Z978" s="7">
        <f t="shared" si="248"/>
        <v>3.7869259931579073E-2</v>
      </c>
      <c r="AA978" s="7">
        <f t="shared" si="249"/>
        <v>5.9306958280308138E-3</v>
      </c>
      <c r="AC978" s="7">
        <f>IF(DAY($A978)=1,VLOOKUP($A978-1,$A$2:$L$1124,$Q$1,FALSE)/VLOOKUP($A978-1,$A$2:$N$1124,14,FALSE),AC977)</f>
        <v>0.53990257290450128</v>
      </c>
      <c r="AD978" s="7">
        <f>IF(DAY($A978)=1,VLOOKUP($A978-1,$A$2:$L$1124,$R$1,FALSE)/VLOOKUP($A978-1,$A$2:$N$1124,14,FALSE),AD977)</f>
        <v>2.6317375668417135E-2</v>
      </c>
      <c r="AE978" s="7">
        <f>IF(DAY($A978)=1,VLOOKUP($A978-1,$A$2:$L$1124,$S$1,FALSE)/VLOOKUP($A978-1,$A$2:$N$1124,14,FALSE),AE977)</f>
        <v>3.1855290618278728E-2</v>
      </c>
      <c r="AF978" s="7">
        <f>IF(DAY($A978)=1,VLOOKUP($A978-1,$A$2:$L$1124,$T$1,FALSE)/VLOOKUP($A978-1,$A$2:$N$1124,14,FALSE),AF977)</f>
        <v>2.2880032583062929E-2</v>
      </c>
      <c r="AG978" s="7">
        <f>IF(DAY($A978)=1,VLOOKUP($A978-1,$A$2:$L$1124,$U$1,FALSE)/VLOOKUP($A978-1,$A$2:$N$1124,14,FALSE),AG977)</f>
        <v>0.16956254194823758</v>
      </c>
      <c r="AH978" s="7">
        <f>IF(DAY($A978)=1,VLOOKUP($A978-1,$A$2:$L$1124,$V$1,FALSE)/VLOOKUP($A978-1,$A$2:$N$1124,14,FALSE),AH977)</f>
        <v>3.6895654299793509E-2</v>
      </c>
      <c r="AI978" s="7">
        <f>IF(DAY($A978)=1,VLOOKUP($A978-1,$A$2:$L$1124,$W$1,FALSE)/VLOOKUP($A978-1,$A$2:$N$1124,14,FALSE),AI977)</f>
        <v>6.889157550828081E-3</v>
      </c>
      <c r="AJ978" s="7">
        <f>IF(DAY($A978)=1,VLOOKUP($A978-1,$A$2:$L$1124,$X$1,FALSE)/VLOOKUP($A978-1,$A$2:$N$1124,14,FALSE),AJ977)</f>
        <v>1.3857937715924551E-2</v>
      </c>
      <c r="AK978" s="7">
        <f>IF(DAY($A978)=1,VLOOKUP($A978-1,$A$2:$L$1124,$Y$1,FALSE)/VLOOKUP($A978-1,$A$2:$N$1124,14,FALSE),AK977)</f>
        <v>0.10803948095134637</v>
      </c>
      <c r="AL978" s="7">
        <f>IF(DAY($A978)=1,VLOOKUP($A978-1,$A$2:$L$1124,$Z$1,FALSE)/VLOOKUP($A978-1,$A$2:$N$1124,14,FALSE),AL977)</f>
        <v>3.7869259931579073E-2</v>
      </c>
      <c r="AM978" s="7">
        <f>IF(DAY($A978)=1,VLOOKUP($A978-1,$A$2:$L$1124,$AA$1,FALSE)/VLOOKUP($A978-1,$A$2:$N$1124,14,FALSE),AM977)</f>
        <v>5.9306958280308138E-3</v>
      </c>
      <c r="AO978" s="12">
        <f>VLOOKUP($A978,BTC!$A$1:$G$1853,5,FALSE)</f>
        <v>7272.72</v>
      </c>
      <c r="AP978" s="12">
        <f>VLOOKUP($A978,XRP!$A$1:$G$1853,5,FALSE)</f>
        <v>0.34252300000000002</v>
      </c>
      <c r="AQ978" s="12">
        <f>VLOOKUP($A978,LTC!$A$1:$G$1853,5,FALSE)</f>
        <v>65.650000000000006</v>
      </c>
      <c r="AR978" s="12">
        <f>VLOOKUP($A978,ETC!$A$1:$G$1853,5,FALSE)</f>
        <v>13.33</v>
      </c>
      <c r="AS978" s="12">
        <f>VLOOKUP($A978,ETH!$A$1:$G$1853,5,FALSE)</f>
        <v>294.37</v>
      </c>
      <c r="AT978" s="12">
        <f>VLOOKUP($A978,BCH!$A$1:$G$1853,5,FALSE)</f>
        <v>645.88</v>
      </c>
      <c r="AU978" s="12">
        <f>VLOOKUP($A978,XMR!$A$1:$G$1853,5,FALSE)</f>
        <v>120.5</v>
      </c>
      <c r="AV978" s="12">
        <f>VLOOKUP($A978,ZEC!$A$1:$G$1853,5,FALSE)</f>
        <v>155.68</v>
      </c>
      <c r="AW978" s="12">
        <f>VLOOKUP($A978,EOS!$A$1:$G$1853,5,FALSE)</f>
        <v>6.6</v>
      </c>
      <c r="AX978" s="12">
        <f>VLOOKUP($A978,DASH!$A$1:$G$1853,5,FALSE)</f>
        <v>212.33</v>
      </c>
      <c r="AY978" s="12">
        <f>VLOOKUP($A978,XLM!$A$1:$G$1853,5,FALSE)</f>
        <v>0.224744</v>
      </c>
      <c r="BA978" s="24">
        <v>1</v>
      </c>
      <c r="BB978" s="24">
        <v>1</v>
      </c>
      <c r="BC978" s="24">
        <v>1</v>
      </c>
      <c r="BD978" s="24">
        <v>1</v>
      </c>
      <c r="BE978" s="24">
        <v>1</v>
      </c>
      <c r="BF978" s="24">
        <v>1</v>
      </c>
      <c r="BG978" s="24">
        <v>1</v>
      </c>
      <c r="BH978" s="24">
        <v>1</v>
      </c>
      <c r="BI978" s="24">
        <v>1</v>
      </c>
      <c r="BJ978" s="24">
        <v>1</v>
      </c>
      <c r="BK978" s="24">
        <v>1</v>
      </c>
      <c r="BM978" s="19">
        <f>IF(SUM(BA977:BK977)=SUM(BA978:BK978),BM977,BM977*SUMPRODUCT(BA978:BK978,AO978:AY978,Q978:AA978)/SUMPRODUCT(BA977:BK977,AO978:AY978,AC978:AM978))</f>
        <v>0.8185351248056717</v>
      </c>
      <c r="BN978" s="26">
        <f>SUMPRODUCT(AO978:AY978,BA978:BK978,Q978:AA978)/BM978</f>
        <v>4904.4352950177699</v>
      </c>
      <c r="BO978">
        <f t="shared" si="250"/>
        <v>7272.72</v>
      </c>
    </row>
    <row r="979" spans="1:67" x14ac:dyDescent="0.75">
      <c r="A979" s="3">
        <v>43346</v>
      </c>
      <c r="B979" s="46">
        <f>INDEX('Index Volume'!B:B,MATCH(Index_New!$A979,'Index Volume'!$A:$A,0))</f>
        <v>4087760000</v>
      </c>
      <c r="C979" s="46">
        <f>INDEX('Index Volume'!C:C,MATCH(Index_New!$A979,'Index Volume'!$A:$A,0))</f>
        <v>201147000</v>
      </c>
      <c r="D979" s="46">
        <f>INDEX('Index Volume'!D:D,MATCH(Index_New!$A979,'Index Volume'!$A:$A,0))</f>
        <v>235034000</v>
      </c>
      <c r="E979" s="46">
        <f>INDEX('Index Volume'!E:E,MATCH(Index_New!$A979,'Index Volume'!$A:$A,0))</f>
        <v>285040000</v>
      </c>
      <c r="F979" s="46">
        <f>INDEX('Index Volume'!F:F,MATCH(Index_New!$A979,'Index Volume'!$A:$A,0))</f>
        <v>1394490000</v>
      </c>
      <c r="G979" s="46">
        <f>INDEX('Index Volume'!G:G,MATCH(Index_New!$A979,'Index Volume'!$A:$A,0))</f>
        <v>397157000</v>
      </c>
      <c r="H979" s="46">
        <f>INDEX('Index Volume'!H:H,MATCH(Index_New!$A979,'Index Volume'!$A:$A,0))</f>
        <v>53805800</v>
      </c>
      <c r="I979" s="46">
        <f>INDEX('Index Volume'!I:I,MATCH(Index_New!$A979,'Index Volume'!$A:$A,0))</f>
        <v>108822000</v>
      </c>
      <c r="J979" s="46">
        <f>INDEX('Index Volume'!J:J,MATCH(Index_New!$A979,'Index Volume'!$A:$A,0))</f>
        <v>720704000</v>
      </c>
      <c r="K979" s="46">
        <f>INDEX('Index Volume'!K:K,MATCH(Index_New!$A979,'Index Volume'!$A:$A,0))</f>
        <v>177073000</v>
      </c>
      <c r="L979" s="46">
        <f>INDEX('Index Volume'!L:L,MATCH(Index_New!$A979,'Index Volume'!$A:$A,0))</f>
        <v>47867700</v>
      </c>
      <c r="M979" s="46">
        <f t="shared" si="236"/>
        <v>7708900500</v>
      </c>
      <c r="N979" s="1">
        <f t="shared" si="237"/>
        <v>7708900500</v>
      </c>
      <c r="O979" t="b">
        <f t="shared" si="238"/>
        <v>1</v>
      </c>
      <c r="Q979" s="7">
        <f t="shared" si="239"/>
        <v>0.53990257290450128</v>
      </c>
      <c r="R979" s="7">
        <f t="shared" si="240"/>
        <v>2.6317375668417135E-2</v>
      </c>
      <c r="S979" s="7">
        <f t="shared" si="241"/>
        <v>3.1855290618278728E-2</v>
      </c>
      <c r="T979" s="7">
        <f t="shared" si="242"/>
        <v>2.2880032583062929E-2</v>
      </c>
      <c r="U979" s="7">
        <f t="shared" si="243"/>
        <v>0.16956254194823758</v>
      </c>
      <c r="V979" s="7">
        <f t="shared" si="244"/>
        <v>3.6895654299793509E-2</v>
      </c>
      <c r="W979" s="7">
        <f t="shared" si="245"/>
        <v>6.889157550828081E-3</v>
      </c>
      <c r="X979" s="7">
        <f t="shared" si="246"/>
        <v>1.3857937715924551E-2</v>
      </c>
      <c r="Y979" s="7">
        <f t="shared" si="247"/>
        <v>0.10803948095134637</v>
      </c>
      <c r="Z979" s="7">
        <f t="shared" si="248"/>
        <v>3.7869259931579073E-2</v>
      </c>
      <c r="AA979" s="7">
        <f t="shared" si="249"/>
        <v>5.9306958280308138E-3</v>
      </c>
      <c r="AC979" s="7">
        <f>IF(DAY($A979)=1,VLOOKUP($A979-1,$A$2:$L$1124,$Q$1,FALSE)/VLOOKUP($A979-1,$A$2:$N$1124,14,FALSE),AC978)</f>
        <v>0.53990257290450128</v>
      </c>
      <c r="AD979" s="7">
        <f>IF(DAY($A979)=1,VLOOKUP($A979-1,$A$2:$L$1124,$R$1,FALSE)/VLOOKUP($A979-1,$A$2:$N$1124,14,FALSE),AD978)</f>
        <v>2.6317375668417135E-2</v>
      </c>
      <c r="AE979" s="7">
        <f>IF(DAY($A979)=1,VLOOKUP($A979-1,$A$2:$L$1124,$S$1,FALSE)/VLOOKUP($A979-1,$A$2:$N$1124,14,FALSE),AE978)</f>
        <v>3.1855290618278728E-2</v>
      </c>
      <c r="AF979" s="7">
        <f>IF(DAY($A979)=1,VLOOKUP($A979-1,$A$2:$L$1124,$T$1,FALSE)/VLOOKUP($A979-1,$A$2:$N$1124,14,FALSE),AF978)</f>
        <v>2.2880032583062929E-2</v>
      </c>
      <c r="AG979" s="7">
        <f>IF(DAY($A979)=1,VLOOKUP($A979-1,$A$2:$L$1124,$U$1,FALSE)/VLOOKUP($A979-1,$A$2:$N$1124,14,FALSE),AG978)</f>
        <v>0.16956254194823758</v>
      </c>
      <c r="AH979" s="7">
        <f>IF(DAY($A979)=1,VLOOKUP($A979-1,$A$2:$L$1124,$V$1,FALSE)/VLOOKUP($A979-1,$A$2:$N$1124,14,FALSE),AH978)</f>
        <v>3.6895654299793509E-2</v>
      </c>
      <c r="AI979" s="7">
        <f>IF(DAY($A979)=1,VLOOKUP($A979-1,$A$2:$L$1124,$W$1,FALSE)/VLOOKUP($A979-1,$A$2:$N$1124,14,FALSE),AI978)</f>
        <v>6.889157550828081E-3</v>
      </c>
      <c r="AJ979" s="7">
        <f>IF(DAY($A979)=1,VLOOKUP($A979-1,$A$2:$L$1124,$X$1,FALSE)/VLOOKUP($A979-1,$A$2:$N$1124,14,FALSE),AJ978)</f>
        <v>1.3857937715924551E-2</v>
      </c>
      <c r="AK979" s="7">
        <f>IF(DAY($A979)=1,VLOOKUP($A979-1,$A$2:$L$1124,$Y$1,FALSE)/VLOOKUP($A979-1,$A$2:$N$1124,14,FALSE),AK978)</f>
        <v>0.10803948095134637</v>
      </c>
      <c r="AL979" s="7">
        <f>IF(DAY($A979)=1,VLOOKUP($A979-1,$A$2:$L$1124,$Z$1,FALSE)/VLOOKUP($A979-1,$A$2:$N$1124,14,FALSE),AL978)</f>
        <v>3.7869259931579073E-2</v>
      </c>
      <c r="AM979" s="7">
        <f>IF(DAY($A979)=1,VLOOKUP($A979-1,$A$2:$L$1124,$AA$1,FALSE)/VLOOKUP($A979-1,$A$2:$N$1124,14,FALSE),AM978)</f>
        <v>5.9306958280308138E-3</v>
      </c>
      <c r="AO979" s="12">
        <f>VLOOKUP($A979,BTC!$A$1:$G$1853,5,FALSE)</f>
        <v>7260.06</v>
      </c>
      <c r="AP979" s="12">
        <f>VLOOKUP($A979,XRP!$A$1:$G$1853,5,FALSE)</f>
        <v>0.33596100000000001</v>
      </c>
      <c r="AQ979" s="12">
        <f>VLOOKUP($A979,LTC!$A$1:$G$1853,5,FALSE)</f>
        <v>65.37</v>
      </c>
      <c r="AR979" s="12">
        <f>VLOOKUP($A979,ETC!$A$1:$G$1853,5,FALSE)</f>
        <v>14.06</v>
      </c>
      <c r="AS979" s="12">
        <f>VLOOKUP($A979,ETH!$A$1:$G$1853,5,FALSE)</f>
        <v>289.26</v>
      </c>
      <c r="AT979" s="12">
        <f>VLOOKUP($A979,BCH!$A$1:$G$1853,5,FALSE)</f>
        <v>626.36</v>
      </c>
      <c r="AU979" s="12">
        <f>VLOOKUP($A979,XMR!$A$1:$G$1853,5,FALSE)</f>
        <v>135.56</v>
      </c>
      <c r="AV979" s="12">
        <f>VLOOKUP($A979,ZEC!$A$1:$G$1853,5,FALSE)</f>
        <v>155.80000000000001</v>
      </c>
      <c r="AW979" s="12">
        <f>VLOOKUP($A979,EOS!$A$1:$G$1853,5,FALSE)</f>
        <v>6.47</v>
      </c>
      <c r="AX979" s="12">
        <f>VLOOKUP($A979,DASH!$A$1:$G$1853,5,FALSE)</f>
        <v>217.29</v>
      </c>
      <c r="AY979" s="12">
        <f>VLOOKUP($A979,XLM!$A$1:$G$1853,5,FALSE)</f>
        <v>0.225325</v>
      </c>
      <c r="BA979" s="24">
        <v>1</v>
      </c>
      <c r="BB979" s="24">
        <v>1</v>
      </c>
      <c r="BC979" s="24">
        <v>1</v>
      </c>
      <c r="BD979" s="24">
        <v>1</v>
      </c>
      <c r="BE979" s="24">
        <v>1</v>
      </c>
      <c r="BF979" s="24">
        <v>1</v>
      </c>
      <c r="BG979" s="24">
        <v>1</v>
      </c>
      <c r="BH979" s="24">
        <v>1</v>
      </c>
      <c r="BI979" s="24">
        <v>1</v>
      </c>
      <c r="BJ979" s="24">
        <v>1</v>
      </c>
      <c r="BK979" s="24">
        <v>1</v>
      </c>
      <c r="BM979" s="19">
        <f>IF(SUM(BA978:BK978)=SUM(BA979:BK979),BM978,BM978*SUMPRODUCT(BA979:BK979,AO979:AY979,Q979:AA979)/SUMPRODUCT(BA978:BK978,AO979:AY979,AC979:AM979))</f>
        <v>0.8185351248056717</v>
      </c>
      <c r="BN979" s="26">
        <f>SUMPRODUCT(AO979:AY979,BA979:BK979,Q979:AA979)/BM979</f>
        <v>4894.4967837282447</v>
      </c>
      <c r="BO979">
        <f t="shared" si="250"/>
        <v>7260.06</v>
      </c>
    </row>
    <row r="980" spans="1:67" x14ac:dyDescent="0.75">
      <c r="A980" s="4">
        <v>43347</v>
      </c>
      <c r="B980" s="46">
        <f>INDEX('Index Volume'!B:B,MATCH(Index_New!$A980,'Index Volume'!$A:$A,0))</f>
        <v>4273640000</v>
      </c>
      <c r="C980" s="46">
        <f>INDEX('Index Volume'!C:C,MATCH(Index_New!$A980,'Index Volume'!$A:$A,0))</f>
        <v>241419000</v>
      </c>
      <c r="D980" s="46">
        <f>INDEX('Index Volume'!D:D,MATCH(Index_New!$A980,'Index Volume'!$A:$A,0))</f>
        <v>308206000</v>
      </c>
      <c r="E980" s="46">
        <f>INDEX('Index Volume'!E:E,MATCH(Index_New!$A980,'Index Volume'!$A:$A,0))</f>
        <v>185368000</v>
      </c>
      <c r="F980" s="46">
        <f>INDEX('Index Volume'!F:F,MATCH(Index_New!$A980,'Index Volume'!$A:$A,0))</f>
        <v>1554870000</v>
      </c>
      <c r="G980" s="46">
        <f>INDEX('Index Volume'!G:G,MATCH(Index_New!$A980,'Index Volume'!$A:$A,0))</f>
        <v>386332000</v>
      </c>
      <c r="H980" s="46">
        <f>INDEX('Index Volume'!H:H,MATCH(Index_New!$A980,'Index Volume'!$A:$A,0))</f>
        <v>52929600</v>
      </c>
      <c r="I980" s="46">
        <f>INDEX('Index Volume'!I:I,MATCH(Index_New!$A980,'Index Volume'!$A:$A,0))</f>
        <v>116901000</v>
      </c>
      <c r="J980" s="46">
        <f>INDEX('Index Volume'!J:J,MATCH(Index_New!$A980,'Index Volume'!$A:$A,0))</f>
        <v>765275000</v>
      </c>
      <c r="K980" s="46">
        <f>INDEX('Index Volume'!K:K,MATCH(Index_New!$A980,'Index Volume'!$A:$A,0))</f>
        <v>160185000</v>
      </c>
      <c r="L980" s="46">
        <f>INDEX('Index Volume'!L:L,MATCH(Index_New!$A980,'Index Volume'!$A:$A,0))</f>
        <v>52972600</v>
      </c>
      <c r="M980" s="46">
        <f t="shared" si="236"/>
        <v>8098098200</v>
      </c>
      <c r="N980" s="1">
        <f t="shared" si="237"/>
        <v>8098098200</v>
      </c>
      <c r="O980" t="b">
        <f t="shared" si="238"/>
        <v>1</v>
      </c>
      <c r="Q980" s="7">
        <f t="shared" si="239"/>
        <v>0.53990257290450128</v>
      </c>
      <c r="R980" s="7">
        <f t="shared" si="240"/>
        <v>2.6317375668417135E-2</v>
      </c>
      <c r="S980" s="7">
        <f t="shared" si="241"/>
        <v>3.1855290618278728E-2</v>
      </c>
      <c r="T980" s="7">
        <f t="shared" si="242"/>
        <v>2.2880032583062929E-2</v>
      </c>
      <c r="U980" s="7">
        <f t="shared" si="243"/>
        <v>0.16956254194823758</v>
      </c>
      <c r="V980" s="7">
        <f t="shared" si="244"/>
        <v>3.6895654299793509E-2</v>
      </c>
      <c r="W980" s="7">
        <f t="shared" si="245"/>
        <v>6.889157550828081E-3</v>
      </c>
      <c r="X980" s="7">
        <f t="shared" si="246"/>
        <v>1.3857937715924551E-2</v>
      </c>
      <c r="Y980" s="7">
        <f t="shared" si="247"/>
        <v>0.10803948095134637</v>
      </c>
      <c r="Z980" s="7">
        <f t="shared" si="248"/>
        <v>3.7869259931579073E-2</v>
      </c>
      <c r="AA980" s="7">
        <f t="shared" si="249"/>
        <v>5.9306958280308138E-3</v>
      </c>
      <c r="AC980" s="7">
        <f>IF(DAY($A980)=1,VLOOKUP($A980-1,$A$2:$L$1124,$Q$1,FALSE)/VLOOKUP($A980-1,$A$2:$N$1124,14,FALSE),AC979)</f>
        <v>0.53990257290450128</v>
      </c>
      <c r="AD980" s="7">
        <f>IF(DAY($A980)=1,VLOOKUP($A980-1,$A$2:$L$1124,$R$1,FALSE)/VLOOKUP($A980-1,$A$2:$N$1124,14,FALSE),AD979)</f>
        <v>2.6317375668417135E-2</v>
      </c>
      <c r="AE980" s="7">
        <f>IF(DAY($A980)=1,VLOOKUP($A980-1,$A$2:$L$1124,$S$1,FALSE)/VLOOKUP($A980-1,$A$2:$N$1124,14,FALSE),AE979)</f>
        <v>3.1855290618278728E-2</v>
      </c>
      <c r="AF980" s="7">
        <f>IF(DAY($A980)=1,VLOOKUP($A980-1,$A$2:$L$1124,$T$1,FALSE)/VLOOKUP($A980-1,$A$2:$N$1124,14,FALSE),AF979)</f>
        <v>2.2880032583062929E-2</v>
      </c>
      <c r="AG980" s="7">
        <f>IF(DAY($A980)=1,VLOOKUP($A980-1,$A$2:$L$1124,$U$1,FALSE)/VLOOKUP($A980-1,$A$2:$N$1124,14,FALSE),AG979)</f>
        <v>0.16956254194823758</v>
      </c>
      <c r="AH980" s="7">
        <f>IF(DAY($A980)=1,VLOOKUP($A980-1,$A$2:$L$1124,$V$1,FALSE)/VLOOKUP($A980-1,$A$2:$N$1124,14,FALSE),AH979)</f>
        <v>3.6895654299793509E-2</v>
      </c>
      <c r="AI980" s="7">
        <f>IF(DAY($A980)=1,VLOOKUP($A980-1,$A$2:$L$1124,$W$1,FALSE)/VLOOKUP($A980-1,$A$2:$N$1124,14,FALSE),AI979)</f>
        <v>6.889157550828081E-3</v>
      </c>
      <c r="AJ980" s="7">
        <f>IF(DAY($A980)=1,VLOOKUP($A980-1,$A$2:$L$1124,$X$1,FALSE)/VLOOKUP($A980-1,$A$2:$N$1124,14,FALSE),AJ979)</f>
        <v>1.3857937715924551E-2</v>
      </c>
      <c r="AK980" s="7">
        <f>IF(DAY($A980)=1,VLOOKUP($A980-1,$A$2:$L$1124,$Y$1,FALSE)/VLOOKUP($A980-1,$A$2:$N$1124,14,FALSE),AK979)</f>
        <v>0.10803948095134637</v>
      </c>
      <c r="AL980" s="7">
        <f>IF(DAY($A980)=1,VLOOKUP($A980-1,$A$2:$L$1124,$Z$1,FALSE)/VLOOKUP($A980-1,$A$2:$N$1124,14,FALSE),AL979)</f>
        <v>3.7869259931579073E-2</v>
      </c>
      <c r="AM980" s="7">
        <f>IF(DAY($A980)=1,VLOOKUP($A980-1,$A$2:$L$1124,$AA$1,FALSE)/VLOOKUP($A980-1,$A$2:$N$1124,14,FALSE),AM979)</f>
        <v>5.9306958280308138E-3</v>
      </c>
      <c r="AO980" s="12">
        <f>VLOOKUP($A980,BTC!$A$1:$G$1853,5,FALSE)</f>
        <v>7361.66</v>
      </c>
      <c r="AP980" s="12">
        <f>VLOOKUP($A980,XRP!$A$1:$G$1853,5,FALSE)</f>
        <v>0.331652</v>
      </c>
      <c r="AQ980" s="12">
        <f>VLOOKUP($A980,LTC!$A$1:$G$1853,5,FALSE)</f>
        <v>67.709999999999994</v>
      </c>
      <c r="AR980" s="12">
        <f>VLOOKUP($A980,ETC!$A$1:$G$1853,5,FALSE)</f>
        <v>13.98</v>
      </c>
      <c r="AS980" s="12">
        <f>VLOOKUP($A980,ETH!$A$1:$G$1853,5,FALSE)</f>
        <v>285.72000000000003</v>
      </c>
      <c r="AT980" s="12">
        <f>VLOOKUP($A980,BCH!$A$1:$G$1853,5,FALSE)</f>
        <v>625.07000000000005</v>
      </c>
      <c r="AU980" s="12">
        <f>VLOOKUP($A980,XMR!$A$1:$G$1853,5,FALSE)</f>
        <v>137.94999999999999</v>
      </c>
      <c r="AV980" s="12">
        <f>VLOOKUP($A980,ZEC!$A$1:$G$1853,5,FALSE)</f>
        <v>156.44999999999999</v>
      </c>
      <c r="AW980" s="12">
        <f>VLOOKUP($A980,EOS!$A$1:$G$1853,5,FALSE)</f>
        <v>6.48</v>
      </c>
      <c r="AX980" s="12">
        <f>VLOOKUP($A980,DASH!$A$1:$G$1853,5,FALSE)</f>
        <v>216.57</v>
      </c>
      <c r="AY980" s="12">
        <f>VLOOKUP($A980,XLM!$A$1:$G$1853,5,FALSE)</f>
        <v>0.231268</v>
      </c>
      <c r="BA980" s="24">
        <v>1</v>
      </c>
      <c r="BB980" s="24">
        <v>1</v>
      </c>
      <c r="BC980" s="24">
        <v>1</v>
      </c>
      <c r="BD980" s="24">
        <v>1</v>
      </c>
      <c r="BE980" s="24">
        <v>1</v>
      </c>
      <c r="BF980" s="24">
        <v>1</v>
      </c>
      <c r="BG980" s="24">
        <v>1</v>
      </c>
      <c r="BH980" s="24">
        <v>1</v>
      </c>
      <c r="BI980" s="24">
        <v>1</v>
      </c>
      <c r="BJ980" s="24">
        <v>1</v>
      </c>
      <c r="BK980" s="24">
        <v>1</v>
      </c>
      <c r="BM980" s="19">
        <f>IF(SUM(BA979:BK979)=SUM(BA980:BK980),BM979,BM979*SUMPRODUCT(BA980:BK980,AO980:AY980,Q980:AA980)/SUMPRODUCT(BA979:BK979,AO980:AY980,AC980:AM980))</f>
        <v>0.8185351248056717</v>
      </c>
      <c r="BN980" s="26">
        <f>SUMPRODUCT(AO980:AY980,BA980:BK980,Q980:AA980)/BM980</f>
        <v>4960.8081405232924</v>
      </c>
      <c r="BO980">
        <f t="shared" si="250"/>
        <v>7361.66</v>
      </c>
    </row>
    <row r="981" spans="1:67" x14ac:dyDescent="0.75">
      <c r="A981" s="3">
        <v>43348</v>
      </c>
      <c r="B981" s="46">
        <f>INDEX('Index Volume'!B:B,MATCH(Index_New!$A981,'Index Volume'!$A:$A,0))</f>
        <v>5800460000</v>
      </c>
      <c r="C981" s="46">
        <f>INDEX('Index Volume'!C:C,MATCH(Index_New!$A981,'Index Volume'!$A:$A,0))</f>
        <v>344488000</v>
      </c>
      <c r="D981" s="46">
        <f>INDEX('Index Volume'!D:D,MATCH(Index_New!$A981,'Index Volume'!$A:$A,0))</f>
        <v>409226000</v>
      </c>
      <c r="E981" s="46">
        <f>INDEX('Index Volume'!E:E,MATCH(Index_New!$A981,'Index Volume'!$A:$A,0))</f>
        <v>237372000</v>
      </c>
      <c r="F981" s="46">
        <f>INDEX('Index Volume'!F:F,MATCH(Index_New!$A981,'Index Volume'!$A:$A,0))</f>
        <v>2390390000</v>
      </c>
      <c r="G981" s="46">
        <f>INDEX('Index Volume'!G:G,MATCH(Index_New!$A981,'Index Volume'!$A:$A,0))</f>
        <v>520184000</v>
      </c>
      <c r="H981" s="46">
        <f>INDEX('Index Volume'!H:H,MATCH(Index_New!$A981,'Index Volume'!$A:$A,0))</f>
        <v>54877800</v>
      </c>
      <c r="I981" s="46">
        <f>INDEX('Index Volume'!I:I,MATCH(Index_New!$A981,'Index Volume'!$A:$A,0))</f>
        <v>136070000</v>
      </c>
      <c r="J981" s="46">
        <f>INDEX('Index Volume'!J:J,MATCH(Index_New!$A981,'Index Volume'!$A:$A,0))</f>
        <v>1009270000</v>
      </c>
      <c r="K981" s="46">
        <f>INDEX('Index Volume'!K:K,MATCH(Index_New!$A981,'Index Volume'!$A:$A,0))</f>
        <v>186626000</v>
      </c>
      <c r="L981" s="46">
        <f>INDEX('Index Volume'!L:L,MATCH(Index_New!$A981,'Index Volume'!$A:$A,0))</f>
        <v>69435700</v>
      </c>
      <c r="M981" s="46">
        <f t="shared" si="236"/>
        <v>11158399500</v>
      </c>
      <c r="N981" s="1">
        <f t="shared" si="237"/>
        <v>11158399500</v>
      </c>
      <c r="O981" t="b">
        <f t="shared" si="238"/>
        <v>1</v>
      </c>
      <c r="Q981" s="7">
        <f t="shared" si="239"/>
        <v>0.53990257290450128</v>
      </c>
      <c r="R981" s="7">
        <f t="shared" si="240"/>
        <v>2.6317375668417135E-2</v>
      </c>
      <c r="S981" s="7">
        <f t="shared" si="241"/>
        <v>3.1855290618278728E-2</v>
      </c>
      <c r="T981" s="7">
        <f t="shared" si="242"/>
        <v>2.2880032583062929E-2</v>
      </c>
      <c r="U981" s="7">
        <f t="shared" si="243"/>
        <v>0.16956254194823758</v>
      </c>
      <c r="V981" s="7">
        <f t="shared" si="244"/>
        <v>3.6895654299793509E-2</v>
      </c>
      <c r="W981" s="7">
        <f t="shared" si="245"/>
        <v>6.889157550828081E-3</v>
      </c>
      <c r="X981" s="7">
        <f t="shared" si="246"/>
        <v>1.3857937715924551E-2</v>
      </c>
      <c r="Y981" s="7">
        <f t="shared" si="247"/>
        <v>0.10803948095134637</v>
      </c>
      <c r="Z981" s="7">
        <f t="shared" si="248"/>
        <v>3.7869259931579073E-2</v>
      </c>
      <c r="AA981" s="7">
        <f t="shared" si="249"/>
        <v>5.9306958280308138E-3</v>
      </c>
      <c r="AC981" s="7">
        <f>IF(DAY($A981)=1,VLOOKUP($A981-1,$A$2:$L$1124,$Q$1,FALSE)/VLOOKUP($A981-1,$A$2:$N$1124,14,FALSE),AC980)</f>
        <v>0.53990257290450128</v>
      </c>
      <c r="AD981" s="7">
        <f>IF(DAY($A981)=1,VLOOKUP($A981-1,$A$2:$L$1124,$R$1,FALSE)/VLOOKUP($A981-1,$A$2:$N$1124,14,FALSE),AD980)</f>
        <v>2.6317375668417135E-2</v>
      </c>
      <c r="AE981" s="7">
        <f>IF(DAY($A981)=1,VLOOKUP($A981-1,$A$2:$L$1124,$S$1,FALSE)/VLOOKUP($A981-1,$A$2:$N$1124,14,FALSE),AE980)</f>
        <v>3.1855290618278728E-2</v>
      </c>
      <c r="AF981" s="7">
        <f>IF(DAY($A981)=1,VLOOKUP($A981-1,$A$2:$L$1124,$T$1,FALSE)/VLOOKUP($A981-1,$A$2:$N$1124,14,FALSE),AF980)</f>
        <v>2.2880032583062929E-2</v>
      </c>
      <c r="AG981" s="7">
        <f>IF(DAY($A981)=1,VLOOKUP($A981-1,$A$2:$L$1124,$U$1,FALSE)/VLOOKUP($A981-1,$A$2:$N$1124,14,FALSE),AG980)</f>
        <v>0.16956254194823758</v>
      </c>
      <c r="AH981" s="7">
        <f>IF(DAY($A981)=1,VLOOKUP($A981-1,$A$2:$L$1124,$V$1,FALSE)/VLOOKUP($A981-1,$A$2:$N$1124,14,FALSE),AH980)</f>
        <v>3.6895654299793509E-2</v>
      </c>
      <c r="AI981" s="7">
        <f>IF(DAY($A981)=1,VLOOKUP($A981-1,$A$2:$L$1124,$W$1,FALSE)/VLOOKUP($A981-1,$A$2:$N$1124,14,FALSE),AI980)</f>
        <v>6.889157550828081E-3</v>
      </c>
      <c r="AJ981" s="7">
        <f>IF(DAY($A981)=1,VLOOKUP($A981-1,$A$2:$L$1124,$X$1,FALSE)/VLOOKUP($A981-1,$A$2:$N$1124,14,FALSE),AJ980)</f>
        <v>1.3857937715924551E-2</v>
      </c>
      <c r="AK981" s="7">
        <f>IF(DAY($A981)=1,VLOOKUP($A981-1,$A$2:$L$1124,$Y$1,FALSE)/VLOOKUP($A981-1,$A$2:$N$1124,14,FALSE),AK980)</f>
        <v>0.10803948095134637</v>
      </c>
      <c r="AL981" s="7">
        <f>IF(DAY($A981)=1,VLOOKUP($A981-1,$A$2:$L$1124,$Z$1,FALSE)/VLOOKUP($A981-1,$A$2:$N$1124,14,FALSE),AL980)</f>
        <v>3.7869259931579073E-2</v>
      </c>
      <c r="AM981" s="7">
        <f>IF(DAY($A981)=1,VLOOKUP($A981-1,$A$2:$L$1124,$AA$1,FALSE)/VLOOKUP($A981-1,$A$2:$N$1124,14,FALSE),AM980)</f>
        <v>5.9306958280308138E-3</v>
      </c>
      <c r="AO981" s="12">
        <f>VLOOKUP($A981,BTC!$A$1:$G$1853,5,FALSE)</f>
        <v>6792.83</v>
      </c>
      <c r="AP981" s="12">
        <f>VLOOKUP($A981,XRP!$A$1:$G$1853,5,FALSE)</f>
        <v>0.28360099999999999</v>
      </c>
      <c r="AQ981" s="12">
        <f>VLOOKUP($A981,LTC!$A$1:$G$1853,5,FALSE)</f>
        <v>58.44</v>
      </c>
      <c r="AR981" s="12">
        <f>VLOOKUP($A981,ETC!$A$1:$G$1853,5,FALSE)</f>
        <v>11.89</v>
      </c>
      <c r="AS981" s="12">
        <f>VLOOKUP($A981,ETH!$A$1:$G$1853,5,FALSE)</f>
        <v>232.33</v>
      </c>
      <c r="AT981" s="12">
        <f>VLOOKUP($A981,BCH!$A$1:$G$1853,5,FALSE)</f>
        <v>530.51</v>
      </c>
      <c r="AU981" s="12">
        <f>VLOOKUP($A981,XMR!$A$1:$G$1853,5,FALSE)</f>
        <v>115.06</v>
      </c>
      <c r="AV981" s="12">
        <f>VLOOKUP($A981,ZEC!$A$1:$G$1853,5,FALSE)</f>
        <v>133.62</v>
      </c>
      <c r="AW981" s="12">
        <f>VLOOKUP($A981,EOS!$A$1:$G$1853,5,FALSE)</f>
        <v>5.22</v>
      </c>
      <c r="AX981" s="12">
        <f>VLOOKUP($A981,DASH!$A$1:$G$1853,5,FALSE)</f>
        <v>174.44</v>
      </c>
      <c r="AY981" s="12">
        <f>VLOOKUP($A981,XLM!$A$1:$G$1853,5,FALSE)</f>
        <v>0.20743700000000001</v>
      </c>
      <c r="BA981" s="24">
        <v>1</v>
      </c>
      <c r="BB981" s="24">
        <v>1</v>
      </c>
      <c r="BC981" s="24">
        <v>1</v>
      </c>
      <c r="BD981" s="24">
        <v>1</v>
      </c>
      <c r="BE981" s="24">
        <v>1</v>
      </c>
      <c r="BF981" s="24">
        <v>1</v>
      </c>
      <c r="BG981" s="24">
        <v>1</v>
      </c>
      <c r="BH981" s="24">
        <v>1</v>
      </c>
      <c r="BI981" s="24">
        <v>1</v>
      </c>
      <c r="BJ981" s="24">
        <v>1</v>
      </c>
      <c r="BK981" s="24">
        <v>1</v>
      </c>
      <c r="BM981" s="19">
        <f>IF(SUM(BA980:BK980)=SUM(BA981:BK981),BM980,BM980*SUMPRODUCT(BA981:BK981,AO981:AY981,Q981:AA981)/SUMPRODUCT(BA980:BK980,AO981:AY981,AC981:AM981))</f>
        <v>0.8185351248056717</v>
      </c>
      <c r="BN981" s="26">
        <f>SUMPRODUCT(AO981:AY981,BA981:BK981,Q981:AA981)/BM981</f>
        <v>4567.1723356688126</v>
      </c>
      <c r="BO981">
        <f t="shared" si="250"/>
        <v>6792.83</v>
      </c>
    </row>
    <row r="982" spans="1:67" x14ac:dyDescent="0.75">
      <c r="A982" s="4">
        <v>43349</v>
      </c>
      <c r="B982" s="46">
        <f>INDEX('Index Volume'!B:B,MATCH(Index_New!$A982,'Index Volume'!$A:$A,0))</f>
        <v>5523470000</v>
      </c>
      <c r="C982" s="46">
        <f>INDEX('Index Volume'!C:C,MATCH(Index_New!$A982,'Index Volume'!$A:$A,0))</f>
        <v>329763000</v>
      </c>
      <c r="D982" s="46">
        <f>INDEX('Index Volume'!D:D,MATCH(Index_New!$A982,'Index Volume'!$A:$A,0))</f>
        <v>351270000</v>
      </c>
      <c r="E982" s="46">
        <f>INDEX('Index Volume'!E:E,MATCH(Index_New!$A982,'Index Volume'!$A:$A,0))</f>
        <v>222766000</v>
      </c>
      <c r="F982" s="46">
        <f>INDEX('Index Volume'!F:F,MATCH(Index_New!$A982,'Index Volume'!$A:$A,0))</f>
        <v>2097310000</v>
      </c>
      <c r="G982" s="46">
        <f>INDEX('Index Volume'!G:G,MATCH(Index_New!$A982,'Index Volume'!$A:$A,0))</f>
        <v>441732000</v>
      </c>
      <c r="H982" s="46">
        <f>INDEX('Index Volume'!H:H,MATCH(Index_New!$A982,'Index Volume'!$A:$A,0))</f>
        <v>47806200</v>
      </c>
      <c r="I982" s="46">
        <f>INDEX('Index Volume'!I:I,MATCH(Index_New!$A982,'Index Volume'!$A:$A,0))</f>
        <v>108919000</v>
      </c>
      <c r="J982" s="46">
        <f>INDEX('Index Volume'!J:J,MATCH(Index_New!$A982,'Index Volume'!$A:$A,0))</f>
        <v>844070000</v>
      </c>
      <c r="K982" s="46">
        <f>INDEX('Index Volume'!K:K,MATCH(Index_New!$A982,'Index Volume'!$A:$A,0))</f>
        <v>198834000</v>
      </c>
      <c r="L982" s="46">
        <f>INDEX('Index Volume'!L:L,MATCH(Index_New!$A982,'Index Volume'!$A:$A,0))</f>
        <v>71466100</v>
      </c>
      <c r="M982" s="46">
        <f t="shared" si="236"/>
        <v>10237406300</v>
      </c>
      <c r="N982" s="1">
        <f t="shared" si="237"/>
        <v>10237406300</v>
      </c>
      <c r="O982" t="b">
        <f t="shared" si="238"/>
        <v>1</v>
      </c>
      <c r="Q982" s="7">
        <f t="shared" si="239"/>
        <v>0.53990257290450128</v>
      </c>
      <c r="R982" s="7">
        <f t="shared" si="240"/>
        <v>2.6317375668417135E-2</v>
      </c>
      <c r="S982" s="7">
        <f t="shared" si="241"/>
        <v>3.1855290618278728E-2</v>
      </c>
      <c r="T982" s="7">
        <f t="shared" si="242"/>
        <v>2.2880032583062929E-2</v>
      </c>
      <c r="U982" s="7">
        <f t="shared" si="243"/>
        <v>0.16956254194823758</v>
      </c>
      <c r="V982" s="7">
        <f t="shared" si="244"/>
        <v>3.6895654299793509E-2</v>
      </c>
      <c r="W982" s="7">
        <f t="shared" si="245"/>
        <v>6.889157550828081E-3</v>
      </c>
      <c r="X982" s="7">
        <f t="shared" si="246"/>
        <v>1.3857937715924551E-2</v>
      </c>
      <c r="Y982" s="7">
        <f t="shared" si="247"/>
        <v>0.10803948095134637</v>
      </c>
      <c r="Z982" s="7">
        <f t="shared" si="248"/>
        <v>3.7869259931579073E-2</v>
      </c>
      <c r="AA982" s="7">
        <f t="shared" si="249"/>
        <v>5.9306958280308138E-3</v>
      </c>
      <c r="AC982" s="7">
        <f>IF(DAY($A982)=1,VLOOKUP($A982-1,$A$2:$L$1124,$Q$1,FALSE)/VLOOKUP($A982-1,$A$2:$N$1124,14,FALSE),AC981)</f>
        <v>0.53990257290450128</v>
      </c>
      <c r="AD982" s="7">
        <f>IF(DAY($A982)=1,VLOOKUP($A982-1,$A$2:$L$1124,$R$1,FALSE)/VLOOKUP($A982-1,$A$2:$N$1124,14,FALSE),AD981)</f>
        <v>2.6317375668417135E-2</v>
      </c>
      <c r="AE982" s="7">
        <f>IF(DAY($A982)=1,VLOOKUP($A982-1,$A$2:$L$1124,$S$1,FALSE)/VLOOKUP($A982-1,$A$2:$N$1124,14,FALSE),AE981)</f>
        <v>3.1855290618278728E-2</v>
      </c>
      <c r="AF982" s="7">
        <f>IF(DAY($A982)=1,VLOOKUP($A982-1,$A$2:$L$1124,$T$1,FALSE)/VLOOKUP($A982-1,$A$2:$N$1124,14,FALSE),AF981)</f>
        <v>2.2880032583062929E-2</v>
      </c>
      <c r="AG982" s="7">
        <f>IF(DAY($A982)=1,VLOOKUP($A982-1,$A$2:$L$1124,$U$1,FALSE)/VLOOKUP($A982-1,$A$2:$N$1124,14,FALSE),AG981)</f>
        <v>0.16956254194823758</v>
      </c>
      <c r="AH982" s="7">
        <f>IF(DAY($A982)=1,VLOOKUP($A982-1,$A$2:$L$1124,$V$1,FALSE)/VLOOKUP($A982-1,$A$2:$N$1124,14,FALSE),AH981)</f>
        <v>3.6895654299793509E-2</v>
      </c>
      <c r="AI982" s="7">
        <f>IF(DAY($A982)=1,VLOOKUP($A982-1,$A$2:$L$1124,$W$1,FALSE)/VLOOKUP($A982-1,$A$2:$N$1124,14,FALSE),AI981)</f>
        <v>6.889157550828081E-3</v>
      </c>
      <c r="AJ982" s="7">
        <f>IF(DAY($A982)=1,VLOOKUP($A982-1,$A$2:$L$1124,$X$1,FALSE)/VLOOKUP($A982-1,$A$2:$N$1124,14,FALSE),AJ981)</f>
        <v>1.3857937715924551E-2</v>
      </c>
      <c r="AK982" s="7">
        <f>IF(DAY($A982)=1,VLOOKUP($A982-1,$A$2:$L$1124,$Y$1,FALSE)/VLOOKUP($A982-1,$A$2:$N$1124,14,FALSE),AK981)</f>
        <v>0.10803948095134637</v>
      </c>
      <c r="AL982" s="7">
        <f>IF(DAY($A982)=1,VLOOKUP($A982-1,$A$2:$L$1124,$Z$1,FALSE)/VLOOKUP($A982-1,$A$2:$N$1124,14,FALSE),AL981)</f>
        <v>3.7869259931579073E-2</v>
      </c>
      <c r="AM982" s="7">
        <f>IF(DAY($A982)=1,VLOOKUP($A982-1,$A$2:$L$1124,$AA$1,FALSE)/VLOOKUP($A982-1,$A$2:$N$1124,14,FALSE),AM981)</f>
        <v>5.9306958280308138E-3</v>
      </c>
      <c r="AO982" s="12">
        <f>VLOOKUP($A982,BTC!$A$1:$G$1853,5,FALSE)</f>
        <v>6529.17</v>
      </c>
      <c r="AP982" s="12">
        <f>VLOOKUP($A982,XRP!$A$1:$G$1853,5,FALSE)</f>
        <v>0.30270999999999998</v>
      </c>
      <c r="AQ982" s="12">
        <f>VLOOKUP($A982,LTC!$A$1:$G$1853,5,FALSE)</f>
        <v>57.49</v>
      </c>
      <c r="AR982" s="12">
        <f>VLOOKUP($A982,ETC!$A$1:$G$1853,5,FALSE)</f>
        <v>11.98</v>
      </c>
      <c r="AS982" s="12">
        <f>VLOOKUP($A982,ETH!$A$1:$G$1853,5,FALSE)</f>
        <v>230.22</v>
      </c>
      <c r="AT982" s="12">
        <f>VLOOKUP($A982,BCH!$A$1:$G$1853,5,FALSE)</f>
        <v>519.16</v>
      </c>
      <c r="AU982" s="12">
        <f>VLOOKUP($A982,XMR!$A$1:$G$1853,5,FALSE)</f>
        <v>117.49</v>
      </c>
      <c r="AV982" s="12">
        <f>VLOOKUP($A982,ZEC!$A$1:$G$1853,5,FALSE)</f>
        <v>131.6</v>
      </c>
      <c r="AW982" s="12">
        <f>VLOOKUP($A982,EOS!$A$1:$G$1853,5,FALSE)</f>
        <v>5.24</v>
      </c>
      <c r="AX982" s="12">
        <f>VLOOKUP($A982,DASH!$A$1:$G$1853,5,FALSE)</f>
        <v>180.9</v>
      </c>
      <c r="AY982" s="12">
        <f>VLOOKUP($A982,XLM!$A$1:$G$1853,5,FALSE)</f>
        <v>0.207484</v>
      </c>
      <c r="BA982" s="24">
        <v>1</v>
      </c>
      <c r="BB982" s="24">
        <v>1</v>
      </c>
      <c r="BC982" s="24">
        <v>1</v>
      </c>
      <c r="BD982" s="24">
        <v>1</v>
      </c>
      <c r="BE982" s="24">
        <v>1</v>
      </c>
      <c r="BF982" s="24">
        <v>1</v>
      </c>
      <c r="BG982" s="24">
        <v>1</v>
      </c>
      <c r="BH982" s="24">
        <v>1</v>
      </c>
      <c r="BI982" s="24">
        <v>1</v>
      </c>
      <c r="BJ982" s="24">
        <v>1</v>
      </c>
      <c r="BK982" s="24">
        <v>1</v>
      </c>
      <c r="BM982" s="19">
        <f>IF(SUM(BA981:BK981)=SUM(BA982:BK982),BM981,BM981*SUMPRODUCT(BA982:BK982,AO982:AY982,Q982:AA982)/SUMPRODUCT(BA981:BK981,AO982:AY982,AC982:AM982))</f>
        <v>0.8185351248056717</v>
      </c>
      <c r="BN982" s="26">
        <f>SUMPRODUCT(AO982:AY982,BA982:BK982,Q982:AA982)/BM982</f>
        <v>4392.5684524646749</v>
      </c>
      <c r="BO982">
        <f t="shared" si="250"/>
        <v>6529.17</v>
      </c>
    </row>
    <row r="983" spans="1:67" x14ac:dyDescent="0.75">
      <c r="A983" s="3">
        <v>43350</v>
      </c>
      <c r="B983" s="46">
        <f>INDEX('Index Volume'!B:B,MATCH(Index_New!$A983,'Index Volume'!$A:$A,0))</f>
        <v>4264680000</v>
      </c>
      <c r="C983" s="46">
        <f>INDEX('Index Volume'!C:C,MATCH(Index_New!$A983,'Index Volume'!$A:$A,0))</f>
        <v>213961000</v>
      </c>
      <c r="D983" s="46">
        <f>INDEX('Index Volume'!D:D,MATCH(Index_New!$A983,'Index Volume'!$A:$A,0))</f>
        <v>229626000</v>
      </c>
      <c r="E983" s="46">
        <f>INDEX('Index Volume'!E:E,MATCH(Index_New!$A983,'Index Volume'!$A:$A,0))</f>
        <v>179172000</v>
      </c>
      <c r="F983" s="46">
        <f>INDEX('Index Volume'!F:F,MATCH(Index_New!$A983,'Index Volume'!$A:$A,0))</f>
        <v>1678260000</v>
      </c>
      <c r="G983" s="46">
        <f>INDEX('Index Volume'!G:G,MATCH(Index_New!$A983,'Index Volume'!$A:$A,0))</f>
        <v>368854000</v>
      </c>
      <c r="H983" s="46">
        <f>INDEX('Index Volume'!H:H,MATCH(Index_New!$A983,'Index Volume'!$A:$A,0))</f>
        <v>34706300</v>
      </c>
      <c r="I983" s="46">
        <f>INDEX('Index Volume'!I:I,MATCH(Index_New!$A983,'Index Volume'!$A:$A,0))</f>
        <v>93275100</v>
      </c>
      <c r="J983" s="46">
        <f>INDEX('Index Volume'!J:J,MATCH(Index_New!$A983,'Index Volume'!$A:$A,0))</f>
        <v>651853000</v>
      </c>
      <c r="K983" s="46">
        <f>INDEX('Index Volume'!K:K,MATCH(Index_New!$A983,'Index Volume'!$A:$A,0))</f>
        <v>247866000</v>
      </c>
      <c r="L983" s="46">
        <f>INDEX('Index Volume'!L:L,MATCH(Index_New!$A983,'Index Volume'!$A:$A,0))</f>
        <v>60828100</v>
      </c>
      <c r="M983" s="46">
        <f t="shared" si="236"/>
        <v>8023081500</v>
      </c>
      <c r="N983" s="1">
        <f t="shared" si="237"/>
        <v>8023081500</v>
      </c>
      <c r="O983" t="b">
        <f t="shared" si="238"/>
        <v>1</v>
      </c>
      <c r="Q983" s="7">
        <f t="shared" si="239"/>
        <v>0.53990257290450128</v>
      </c>
      <c r="R983" s="7">
        <f t="shared" si="240"/>
        <v>2.6317375668417135E-2</v>
      </c>
      <c r="S983" s="7">
        <f t="shared" si="241"/>
        <v>3.1855290618278728E-2</v>
      </c>
      <c r="T983" s="7">
        <f t="shared" si="242"/>
        <v>2.2880032583062929E-2</v>
      </c>
      <c r="U983" s="7">
        <f t="shared" si="243"/>
        <v>0.16956254194823758</v>
      </c>
      <c r="V983" s="7">
        <f t="shared" si="244"/>
        <v>3.6895654299793509E-2</v>
      </c>
      <c r="W983" s="7">
        <f t="shared" si="245"/>
        <v>6.889157550828081E-3</v>
      </c>
      <c r="X983" s="7">
        <f t="shared" si="246"/>
        <v>1.3857937715924551E-2</v>
      </c>
      <c r="Y983" s="7">
        <f t="shared" si="247"/>
        <v>0.10803948095134637</v>
      </c>
      <c r="Z983" s="7">
        <f t="shared" si="248"/>
        <v>3.7869259931579073E-2</v>
      </c>
      <c r="AA983" s="7">
        <f t="shared" si="249"/>
        <v>5.9306958280308138E-3</v>
      </c>
      <c r="AC983" s="7">
        <f>IF(DAY($A983)=1,VLOOKUP($A983-1,$A$2:$L$1124,$Q$1,FALSE)/VLOOKUP($A983-1,$A$2:$N$1124,14,FALSE),AC982)</f>
        <v>0.53990257290450128</v>
      </c>
      <c r="AD983" s="7">
        <f>IF(DAY($A983)=1,VLOOKUP($A983-1,$A$2:$L$1124,$R$1,FALSE)/VLOOKUP($A983-1,$A$2:$N$1124,14,FALSE),AD982)</f>
        <v>2.6317375668417135E-2</v>
      </c>
      <c r="AE983" s="7">
        <f>IF(DAY($A983)=1,VLOOKUP($A983-1,$A$2:$L$1124,$S$1,FALSE)/VLOOKUP($A983-1,$A$2:$N$1124,14,FALSE),AE982)</f>
        <v>3.1855290618278728E-2</v>
      </c>
      <c r="AF983" s="7">
        <f>IF(DAY($A983)=1,VLOOKUP($A983-1,$A$2:$L$1124,$T$1,FALSE)/VLOOKUP($A983-1,$A$2:$N$1124,14,FALSE),AF982)</f>
        <v>2.2880032583062929E-2</v>
      </c>
      <c r="AG983" s="7">
        <f>IF(DAY($A983)=1,VLOOKUP($A983-1,$A$2:$L$1124,$U$1,FALSE)/VLOOKUP($A983-1,$A$2:$N$1124,14,FALSE),AG982)</f>
        <v>0.16956254194823758</v>
      </c>
      <c r="AH983" s="7">
        <f>IF(DAY($A983)=1,VLOOKUP($A983-1,$A$2:$L$1124,$V$1,FALSE)/VLOOKUP($A983-1,$A$2:$N$1124,14,FALSE),AH982)</f>
        <v>3.6895654299793509E-2</v>
      </c>
      <c r="AI983" s="7">
        <f>IF(DAY($A983)=1,VLOOKUP($A983-1,$A$2:$L$1124,$W$1,FALSE)/VLOOKUP($A983-1,$A$2:$N$1124,14,FALSE),AI982)</f>
        <v>6.889157550828081E-3</v>
      </c>
      <c r="AJ983" s="7">
        <f>IF(DAY($A983)=1,VLOOKUP($A983-1,$A$2:$L$1124,$X$1,FALSE)/VLOOKUP($A983-1,$A$2:$N$1124,14,FALSE),AJ982)</f>
        <v>1.3857937715924551E-2</v>
      </c>
      <c r="AK983" s="7">
        <f>IF(DAY($A983)=1,VLOOKUP($A983-1,$A$2:$L$1124,$Y$1,FALSE)/VLOOKUP($A983-1,$A$2:$N$1124,14,FALSE),AK982)</f>
        <v>0.10803948095134637</v>
      </c>
      <c r="AL983" s="7">
        <f>IF(DAY($A983)=1,VLOOKUP($A983-1,$A$2:$L$1124,$Z$1,FALSE)/VLOOKUP($A983-1,$A$2:$N$1124,14,FALSE),AL982)</f>
        <v>3.7869259931579073E-2</v>
      </c>
      <c r="AM983" s="7">
        <f>IF(DAY($A983)=1,VLOOKUP($A983-1,$A$2:$L$1124,$AA$1,FALSE)/VLOOKUP($A983-1,$A$2:$N$1124,14,FALSE),AM982)</f>
        <v>5.9306958280308138E-3</v>
      </c>
      <c r="AO983" s="12">
        <f>VLOOKUP($A983,BTC!$A$1:$G$1853,5,FALSE)</f>
        <v>6467.07</v>
      </c>
      <c r="AP983" s="12">
        <f>VLOOKUP($A983,XRP!$A$1:$G$1853,5,FALSE)</f>
        <v>0.291435</v>
      </c>
      <c r="AQ983" s="12">
        <f>VLOOKUP($A983,LTC!$A$1:$G$1853,5,FALSE)</f>
        <v>56.2</v>
      </c>
      <c r="AR983" s="12">
        <f>VLOOKUP($A983,ETC!$A$1:$G$1853,5,FALSE)</f>
        <v>11.7</v>
      </c>
      <c r="AS983" s="12">
        <f>VLOOKUP($A983,ETH!$A$1:$G$1853,5,FALSE)</f>
        <v>217.2</v>
      </c>
      <c r="AT983" s="12">
        <f>VLOOKUP($A983,BCH!$A$1:$G$1853,5,FALSE)</f>
        <v>501.57</v>
      </c>
      <c r="AU983" s="12">
        <f>VLOOKUP($A983,XMR!$A$1:$G$1853,5,FALSE)</f>
        <v>111.88</v>
      </c>
      <c r="AV983" s="12">
        <f>VLOOKUP($A983,ZEC!$A$1:$G$1853,5,FALSE)</f>
        <v>126.9</v>
      </c>
      <c r="AW983" s="12">
        <f>VLOOKUP($A983,EOS!$A$1:$G$1853,5,FALSE)</f>
        <v>5.09</v>
      </c>
      <c r="AX983" s="12">
        <f>VLOOKUP($A983,DASH!$A$1:$G$1853,5,FALSE)</f>
        <v>187.56</v>
      </c>
      <c r="AY983" s="12">
        <f>VLOOKUP($A983,XLM!$A$1:$G$1853,5,FALSE)</f>
        <v>0.20766200000000001</v>
      </c>
      <c r="BA983" s="24">
        <v>1</v>
      </c>
      <c r="BB983" s="24">
        <v>1</v>
      </c>
      <c r="BC983" s="24">
        <v>1</v>
      </c>
      <c r="BD983" s="24">
        <v>1</v>
      </c>
      <c r="BE983" s="24">
        <v>1</v>
      </c>
      <c r="BF983" s="24">
        <v>1</v>
      </c>
      <c r="BG983" s="24">
        <v>1</v>
      </c>
      <c r="BH983" s="24">
        <v>1</v>
      </c>
      <c r="BI983" s="24">
        <v>1</v>
      </c>
      <c r="BJ983" s="24">
        <v>1</v>
      </c>
      <c r="BK983" s="24">
        <v>1</v>
      </c>
      <c r="BM983" s="19">
        <f>IF(SUM(BA982:BK982)=SUM(BA983:BK983),BM982,BM982*SUMPRODUCT(BA983:BK983,AO983:AY983,Q983:AA983)/SUMPRODUCT(BA982:BK982,AO983:AY983,AC983:AM983))</f>
        <v>0.8185351248056717</v>
      </c>
      <c r="BN983" s="26">
        <f>SUMPRODUCT(AO983:AY983,BA983:BK983,Q983:AA983)/BM983</f>
        <v>4348.2206657033212</v>
      </c>
      <c r="BO983">
        <f t="shared" si="250"/>
        <v>6467.07</v>
      </c>
    </row>
    <row r="984" spans="1:67" x14ac:dyDescent="0.75">
      <c r="A984" s="4">
        <v>43351</v>
      </c>
      <c r="B984" s="46">
        <f>INDEX('Index Volume'!B:B,MATCH(Index_New!$A984,'Index Volume'!$A:$A,0))</f>
        <v>3835060000</v>
      </c>
      <c r="C984" s="46">
        <f>INDEX('Index Volume'!C:C,MATCH(Index_New!$A984,'Index Volume'!$A:$A,0))</f>
        <v>169208000</v>
      </c>
      <c r="D984" s="46">
        <f>INDEX('Index Volume'!D:D,MATCH(Index_New!$A984,'Index Volume'!$A:$A,0))</f>
        <v>223684000</v>
      </c>
      <c r="E984" s="46">
        <f>INDEX('Index Volume'!E:E,MATCH(Index_New!$A984,'Index Volume'!$A:$A,0))</f>
        <v>168330000</v>
      </c>
      <c r="F984" s="46">
        <f>INDEX('Index Volume'!F:F,MATCH(Index_New!$A984,'Index Volume'!$A:$A,0))</f>
        <v>1517200000</v>
      </c>
      <c r="G984" s="46">
        <f>INDEX('Index Volume'!G:G,MATCH(Index_New!$A984,'Index Volume'!$A:$A,0))</f>
        <v>311599000</v>
      </c>
      <c r="H984" s="46">
        <f>INDEX('Index Volume'!H:H,MATCH(Index_New!$A984,'Index Volume'!$A:$A,0))</f>
        <v>29966300</v>
      </c>
      <c r="I984" s="46">
        <f>INDEX('Index Volume'!I:I,MATCH(Index_New!$A984,'Index Volume'!$A:$A,0))</f>
        <v>87398300</v>
      </c>
      <c r="J984" s="46">
        <f>INDEX('Index Volume'!J:J,MATCH(Index_New!$A984,'Index Volume'!$A:$A,0))</f>
        <v>531005000</v>
      </c>
      <c r="K984" s="46">
        <f>INDEX('Index Volume'!K:K,MATCH(Index_New!$A984,'Index Volume'!$A:$A,0))</f>
        <v>270179000</v>
      </c>
      <c r="L984" s="46">
        <f>INDEX('Index Volume'!L:L,MATCH(Index_New!$A984,'Index Volume'!$A:$A,0))</f>
        <v>52306100</v>
      </c>
      <c r="M984" s="46">
        <f t="shared" si="236"/>
        <v>7195935700</v>
      </c>
      <c r="N984" s="1">
        <f t="shared" si="237"/>
        <v>7195935700</v>
      </c>
      <c r="O984" t="b">
        <f t="shared" si="238"/>
        <v>1</v>
      </c>
      <c r="Q984" s="7">
        <f t="shared" si="239"/>
        <v>0.53990257290450128</v>
      </c>
      <c r="R984" s="7">
        <f t="shared" si="240"/>
        <v>2.6317375668417135E-2</v>
      </c>
      <c r="S984" s="7">
        <f t="shared" si="241"/>
        <v>3.1855290618278728E-2</v>
      </c>
      <c r="T984" s="7">
        <f t="shared" si="242"/>
        <v>2.2880032583062929E-2</v>
      </c>
      <c r="U984" s="7">
        <f t="shared" si="243"/>
        <v>0.16956254194823758</v>
      </c>
      <c r="V984" s="7">
        <f t="shared" si="244"/>
        <v>3.6895654299793509E-2</v>
      </c>
      <c r="W984" s="7">
        <f t="shared" si="245"/>
        <v>6.889157550828081E-3</v>
      </c>
      <c r="X984" s="7">
        <f t="shared" si="246"/>
        <v>1.3857937715924551E-2</v>
      </c>
      <c r="Y984" s="7">
        <f t="shared" si="247"/>
        <v>0.10803948095134637</v>
      </c>
      <c r="Z984" s="7">
        <f t="shared" si="248"/>
        <v>3.7869259931579073E-2</v>
      </c>
      <c r="AA984" s="7">
        <f t="shared" si="249"/>
        <v>5.9306958280308138E-3</v>
      </c>
      <c r="AC984" s="7">
        <f>IF(DAY($A984)=1,VLOOKUP($A984-1,$A$2:$L$1124,$Q$1,FALSE)/VLOOKUP($A984-1,$A$2:$N$1124,14,FALSE),AC983)</f>
        <v>0.53990257290450128</v>
      </c>
      <c r="AD984" s="7">
        <f>IF(DAY($A984)=1,VLOOKUP($A984-1,$A$2:$L$1124,$R$1,FALSE)/VLOOKUP($A984-1,$A$2:$N$1124,14,FALSE),AD983)</f>
        <v>2.6317375668417135E-2</v>
      </c>
      <c r="AE984" s="7">
        <f>IF(DAY($A984)=1,VLOOKUP($A984-1,$A$2:$L$1124,$S$1,FALSE)/VLOOKUP($A984-1,$A$2:$N$1124,14,FALSE),AE983)</f>
        <v>3.1855290618278728E-2</v>
      </c>
      <c r="AF984" s="7">
        <f>IF(DAY($A984)=1,VLOOKUP($A984-1,$A$2:$L$1124,$T$1,FALSE)/VLOOKUP($A984-1,$A$2:$N$1124,14,FALSE),AF983)</f>
        <v>2.2880032583062929E-2</v>
      </c>
      <c r="AG984" s="7">
        <f>IF(DAY($A984)=1,VLOOKUP($A984-1,$A$2:$L$1124,$U$1,FALSE)/VLOOKUP($A984-1,$A$2:$N$1124,14,FALSE),AG983)</f>
        <v>0.16956254194823758</v>
      </c>
      <c r="AH984" s="7">
        <f>IF(DAY($A984)=1,VLOOKUP($A984-1,$A$2:$L$1124,$V$1,FALSE)/VLOOKUP($A984-1,$A$2:$N$1124,14,FALSE),AH983)</f>
        <v>3.6895654299793509E-2</v>
      </c>
      <c r="AI984" s="7">
        <f>IF(DAY($A984)=1,VLOOKUP($A984-1,$A$2:$L$1124,$W$1,FALSE)/VLOOKUP($A984-1,$A$2:$N$1124,14,FALSE),AI983)</f>
        <v>6.889157550828081E-3</v>
      </c>
      <c r="AJ984" s="7">
        <f>IF(DAY($A984)=1,VLOOKUP($A984-1,$A$2:$L$1124,$X$1,FALSE)/VLOOKUP($A984-1,$A$2:$N$1124,14,FALSE),AJ983)</f>
        <v>1.3857937715924551E-2</v>
      </c>
      <c r="AK984" s="7">
        <f>IF(DAY($A984)=1,VLOOKUP($A984-1,$A$2:$L$1124,$Y$1,FALSE)/VLOOKUP($A984-1,$A$2:$N$1124,14,FALSE),AK983)</f>
        <v>0.10803948095134637</v>
      </c>
      <c r="AL984" s="7">
        <f>IF(DAY($A984)=1,VLOOKUP($A984-1,$A$2:$L$1124,$Z$1,FALSE)/VLOOKUP($A984-1,$A$2:$N$1124,14,FALSE),AL983)</f>
        <v>3.7869259931579073E-2</v>
      </c>
      <c r="AM984" s="7">
        <f>IF(DAY($A984)=1,VLOOKUP($A984-1,$A$2:$L$1124,$AA$1,FALSE)/VLOOKUP($A984-1,$A$2:$N$1124,14,FALSE),AM983)</f>
        <v>5.9306958280308138E-3</v>
      </c>
      <c r="AO984" s="12">
        <f>VLOOKUP($A984,BTC!$A$1:$G$1853,5,FALSE)</f>
        <v>6225.98</v>
      </c>
      <c r="AP984" s="12">
        <f>VLOOKUP($A984,XRP!$A$1:$G$1853,5,FALSE)</f>
        <v>0.279333</v>
      </c>
      <c r="AQ984" s="12">
        <f>VLOOKUP($A984,LTC!$A$1:$G$1853,5,FALSE)</f>
        <v>53.24</v>
      </c>
      <c r="AR984" s="12">
        <f>VLOOKUP($A984,ETC!$A$1:$G$1853,5,FALSE)</f>
        <v>11.02</v>
      </c>
      <c r="AS984" s="12">
        <f>VLOOKUP($A984,ETH!$A$1:$G$1853,5,FALSE)</f>
        <v>197.95</v>
      </c>
      <c r="AT984" s="12">
        <f>VLOOKUP($A984,BCH!$A$1:$G$1853,5,FALSE)</f>
        <v>475.29</v>
      </c>
      <c r="AU984" s="12">
        <f>VLOOKUP($A984,XMR!$A$1:$G$1853,5,FALSE)</f>
        <v>104.33</v>
      </c>
      <c r="AV984" s="12">
        <f>VLOOKUP($A984,ZEC!$A$1:$G$1853,5,FALSE)</f>
        <v>121.91</v>
      </c>
      <c r="AW984" s="12">
        <f>VLOOKUP($A984,EOS!$A$1:$G$1853,5,FALSE)</f>
        <v>4.76</v>
      </c>
      <c r="AX984" s="12">
        <f>VLOOKUP($A984,DASH!$A$1:$G$1853,5,FALSE)</f>
        <v>185.9</v>
      </c>
      <c r="AY984" s="12">
        <f>VLOOKUP($A984,XLM!$A$1:$G$1853,5,FALSE)</f>
        <v>0.194437</v>
      </c>
      <c r="BA984" s="24">
        <v>1</v>
      </c>
      <c r="BB984" s="24">
        <v>1</v>
      </c>
      <c r="BC984" s="24">
        <v>1</v>
      </c>
      <c r="BD984" s="24">
        <v>1</v>
      </c>
      <c r="BE984" s="24">
        <v>1</v>
      </c>
      <c r="BF984" s="24">
        <v>1</v>
      </c>
      <c r="BG984" s="24">
        <v>1</v>
      </c>
      <c r="BH984" s="24">
        <v>1</v>
      </c>
      <c r="BI984" s="24">
        <v>1</v>
      </c>
      <c r="BJ984" s="24">
        <v>1</v>
      </c>
      <c r="BK984" s="24">
        <v>1</v>
      </c>
      <c r="BM984" s="19">
        <f>IF(SUM(BA983:BK983)=SUM(BA984:BK984),BM983,BM983*SUMPRODUCT(BA984:BK984,AO984:AY984,Q984:AA984)/SUMPRODUCT(BA983:BK983,AO984:AY984,AC984:AM984))</f>
        <v>0.8185351248056717</v>
      </c>
      <c r="BN984" s="26">
        <f>SUMPRODUCT(AO984:AY984,BA984:BK984,Q984:AA984)/BM984</f>
        <v>4183.6232877732473</v>
      </c>
      <c r="BO984">
        <f t="shared" si="250"/>
        <v>6225.98</v>
      </c>
    </row>
    <row r="985" spans="1:67" x14ac:dyDescent="0.75">
      <c r="A985" s="3">
        <v>43352</v>
      </c>
      <c r="B985" s="46">
        <f>INDEX('Index Volume'!B:B,MATCH(Index_New!$A985,'Index Volume'!$A:$A,0))</f>
        <v>3671890000</v>
      </c>
      <c r="C985" s="46">
        <f>INDEX('Index Volume'!C:C,MATCH(Index_New!$A985,'Index Volume'!$A:$A,0))</f>
        <v>168991000</v>
      </c>
      <c r="D985" s="46">
        <f>INDEX('Index Volume'!D:D,MATCH(Index_New!$A985,'Index Volume'!$A:$A,0))</f>
        <v>253320000</v>
      </c>
      <c r="E985" s="46">
        <f>INDEX('Index Volume'!E:E,MATCH(Index_New!$A985,'Index Volume'!$A:$A,0))</f>
        <v>177693000</v>
      </c>
      <c r="F985" s="46">
        <f>INDEX('Index Volume'!F:F,MATCH(Index_New!$A985,'Index Volume'!$A:$A,0))</f>
        <v>1585980000</v>
      </c>
      <c r="G985" s="46">
        <f>INDEX('Index Volume'!G:G,MATCH(Index_New!$A985,'Index Volume'!$A:$A,0))</f>
        <v>286768000</v>
      </c>
      <c r="H985" s="46">
        <f>INDEX('Index Volume'!H:H,MATCH(Index_New!$A985,'Index Volume'!$A:$A,0))</f>
        <v>38884300</v>
      </c>
      <c r="I985" s="46">
        <f>INDEX('Index Volume'!I:I,MATCH(Index_New!$A985,'Index Volume'!$A:$A,0))</f>
        <v>95415600</v>
      </c>
      <c r="J985" s="46">
        <f>INDEX('Index Volume'!J:J,MATCH(Index_New!$A985,'Index Volume'!$A:$A,0))</f>
        <v>621964000</v>
      </c>
      <c r="K985" s="46">
        <f>INDEX('Index Volume'!K:K,MATCH(Index_New!$A985,'Index Volume'!$A:$A,0))</f>
        <v>239540000</v>
      </c>
      <c r="L985" s="46">
        <f>INDEX('Index Volume'!L:L,MATCH(Index_New!$A985,'Index Volume'!$A:$A,0))</f>
        <v>54678800</v>
      </c>
      <c r="M985" s="46">
        <f t="shared" si="236"/>
        <v>7195124700</v>
      </c>
      <c r="N985" s="1">
        <f t="shared" si="237"/>
        <v>7195124700</v>
      </c>
      <c r="O985" t="b">
        <f t="shared" si="238"/>
        <v>1</v>
      </c>
      <c r="Q985" s="7">
        <f t="shared" si="239"/>
        <v>0.53990257290450128</v>
      </c>
      <c r="R985" s="7">
        <f t="shared" si="240"/>
        <v>2.6317375668417135E-2</v>
      </c>
      <c r="S985" s="7">
        <f t="shared" si="241"/>
        <v>3.1855290618278728E-2</v>
      </c>
      <c r="T985" s="7">
        <f t="shared" si="242"/>
        <v>2.2880032583062929E-2</v>
      </c>
      <c r="U985" s="7">
        <f t="shared" si="243"/>
        <v>0.16956254194823758</v>
      </c>
      <c r="V985" s="7">
        <f t="shared" si="244"/>
        <v>3.6895654299793509E-2</v>
      </c>
      <c r="W985" s="7">
        <f t="shared" si="245"/>
        <v>6.889157550828081E-3</v>
      </c>
      <c r="X985" s="7">
        <f t="shared" si="246"/>
        <v>1.3857937715924551E-2</v>
      </c>
      <c r="Y985" s="7">
        <f t="shared" si="247"/>
        <v>0.10803948095134637</v>
      </c>
      <c r="Z985" s="7">
        <f t="shared" si="248"/>
        <v>3.7869259931579073E-2</v>
      </c>
      <c r="AA985" s="7">
        <f t="shared" si="249"/>
        <v>5.9306958280308138E-3</v>
      </c>
      <c r="AC985" s="7">
        <f>IF(DAY($A985)=1,VLOOKUP($A985-1,$A$2:$L$1124,$Q$1,FALSE)/VLOOKUP($A985-1,$A$2:$N$1124,14,FALSE),AC984)</f>
        <v>0.53990257290450128</v>
      </c>
      <c r="AD985" s="7">
        <f>IF(DAY($A985)=1,VLOOKUP($A985-1,$A$2:$L$1124,$R$1,FALSE)/VLOOKUP($A985-1,$A$2:$N$1124,14,FALSE),AD984)</f>
        <v>2.6317375668417135E-2</v>
      </c>
      <c r="AE985" s="7">
        <f>IF(DAY($A985)=1,VLOOKUP($A985-1,$A$2:$L$1124,$S$1,FALSE)/VLOOKUP($A985-1,$A$2:$N$1124,14,FALSE),AE984)</f>
        <v>3.1855290618278728E-2</v>
      </c>
      <c r="AF985" s="7">
        <f>IF(DAY($A985)=1,VLOOKUP($A985-1,$A$2:$L$1124,$T$1,FALSE)/VLOOKUP($A985-1,$A$2:$N$1124,14,FALSE),AF984)</f>
        <v>2.2880032583062929E-2</v>
      </c>
      <c r="AG985" s="7">
        <f>IF(DAY($A985)=1,VLOOKUP($A985-1,$A$2:$L$1124,$U$1,FALSE)/VLOOKUP($A985-1,$A$2:$N$1124,14,FALSE),AG984)</f>
        <v>0.16956254194823758</v>
      </c>
      <c r="AH985" s="7">
        <f>IF(DAY($A985)=1,VLOOKUP($A985-1,$A$2:$L$1124,$V$1,FALSE)/VLOOKUP($A985-1,$A$2:$N$1124,14,FALSE),AH984)</f>
        <v>3.6895654299793509E-2</v>
      </c>
      <c r="AI985" s="7">
        <f>IF(DAY($A985)=1,VLOOKUP($A985-1,$A$2:$L$1124,$W$1,FALSE)/VLOOKUP($A985-1,$A$2:$N$1124,14,FALSE),AI984)</f>
        <v>6.889157550828081E-3</v>
      </c>
      <c r="AJ985" s="7">
        <f>IF(DAY($A985)=1,VLOOKUP($A985-1,$A$2:$L$1124,$X$1,FALSE)/VLOOKUP($A985-1,$A$2:$N$1124,14,FALSE),AJ984)</f>
        <v>1.3857937715924551E-2</v>
      </c>
      <c r="AK985" s="7">
        <f>IF(DAY($A985)=1,VLOOKUP($A985-1,$A$2:$L$1124,$Y$1,FALSE)/VLOOKUP($A985-1,$A$2:$N$1124,14,FALSE),AK984)</f>
        <v>0.10803948095134637</v>
      </c>
      <c r="AL985" s="7">
        <f>IF(DAY($A985)=1,VLOOKUP($A985-1,$A$2:$L$1124,$Z$1,FALSE)/VLOOKUP($A985-1,$A$2:$N$1124,14,FALSE),AL984)</f>
        <v>3.7869259931579073E-2</v>
      </c>
      <c r="AM985" s="7">
        <f>IF(DAY($A985)=1,VLOOKUP($A985-1,$A$2:$L$1124,$AA$1,FALSE)/VLOOKUP($A985-1,$A$2:$N$1124,14,FALSE),AM984)</f>
        <v>5.9306958280308138E-3</v>
      </c>
      <c r="AO985" s="12">
        <f>VLOOKUP($A985,BTC!$A$1:$G$1853,5,FALSE)</f>
        <v>6300.86</v>
      </c>
      <c r="AP985" s="12">
        <f>VLOOKUP($A985,XRP!$A$1:$G$1853,5,FALSE)</f>
        <v>0.27867999999999998</v>
      </c>
      <c r="AQ985" s="12">
        <f>VLOOKUP($A985,LTC!$A$1:$G$1853,5,FALSE)</f>
        <v>54.92</v>
      </c>
      <c r="AR985" s="12">
        <f>VLOOKUP($A985,ETC!$A$1:$G$1853,5,FALSE)</f>
        <v>11.24</v>
      </c>
      <c r="AS985" s="12">
        <f>VLOOKUP($A985,ETH!$A$1:$G$1853,5,FALSE)</f>
        <v>196.92</v>
      </c>
      <c r="AT985" s="12">
        <f>VLOOKUP($A985,BCH!$A$1:$G$1853,5,FALSE)</f>
        <v>481.19</v>
      </c>
      <c r="AU985" s="12">
        <f>VLOOKUP($A985,XMR!$A$1:$G$1853,5,FALSE)</f>
        <v>106.22</v>
      </c>
      <c r="AV985" s="12">
        <f>VLOOKUP($A985,ZEC!$A$1:$G$1853,5,FALSE)</f>
        <v>119.51</v>
      </c>
      <c r="AW985" s="12">
        <f>VLOOKUP($A985,EOS!$A$1:$G$1853,5,FALSE)</f>
        <v>4.97</v>
      </c>
      <c r="AX985" s="12">
        <f>VLOOKUP($A985,DASH!$A$1:$G$1853,5,FALSE)</f>
        <v>193.36</v>
      </c>
      <c r="AY985" s="12">
        <f>VLOOKUP($A985,XLM!$A$1:$G$1853,5,FALSE)</f>
        <v>0.19278100000000001</v>
      </c>
      <c r="BA985" s="24">
        <v>1</v>
      </c>
      <c r="BB985" s="24">
        <v>1</v>
      </c>
      <c r="BC985" s="24">
        <v>1</v>
      </c>
      <c r="BD985" s="24">
        <v>1</v>
      </c>
      <c r="BE985" s="24">
        <v>1</v>
      </c>
      <c r="BF985" s="24">
        <v>1</v>
      </c>
      <c r="BG985" s="24">
        <v>1</v>
      </c>
      <c r="BH985" s="24">
        <v>1</v>
      </c>
      <c r="BI985" s="24">
        <v>1</v>
      </c>
      <c r="BJ985" s="24">
        <v>1</v>
      </c>
      <c r="BK985" s="24">
        <v>1</v>
      </c>
      <c r="BM985" s="19">
        <f>IF(SUM(BA984:BK984)=SUM(BA985:BK985),BM984,BM984*SUMPRODUCT(BA985:BK985,AO985:AY985,Q985:AA985)/SUMPRODUCT(BA984:BK984,AO985:AY985,AC985:AM985))</f>
        <v>0.8185351248056717</v>
      </c>
      <c r="BN985" s="26">
        <f>SUMPRODUCT(AO985:AY985,BA985:BK985,Q985:AA985)/BM985</f>
        <v>4233.4860441543024</v>
      </c>
      <c r="BO985">
        <f t="shared" si="250"/>
        <v>6300.86</v>
      </c>
    </row>
    <row r="986" spans="1:67" x14ac:dyDescent="0.75">
      <c r="A986" s="4">
        <v>43353</v>
      </c>
      <c r="B986" s="46">
        <f>INDEX('Index Volume'!B:B,MATCH(Index_New!$A986,'Index Volume'!$A:$A,0))</f>
        <v>3714100000</v>
      </c>
      <c r="C986" s="46">
        <f>INDEX('Index Volume'!C:C,MATCH(Index_New!$A986,'Index Volume'!$A:$A,0))</f>
        <v>204958000</v>
      </c>
      <c r="D986" s="46">
        <f>INDEX('Index Volume'!D:D,MATCH(Index_New!$A986,'Index Volume'!$A:$A,0))</f>
        <v>251240000</v>
      </c>
      <c r="E986" s="46">
        <f>INDEX('Index Volume'!E:E,MATCH(Index_New!$A986,'Index Volume'!$A:$A,0))</f>
        <v>169260000</v>
      </c>
      <c r="F986" s="46">
        <f>INDEX('Index Volume'!F:F,MATCH(Index_New!$A986,'Index Volume'!$A:$A,0))</f>
        <v>1502960000</v>
      </c>
      <c r="G986" s="46">
        <f>INDEX('Index Volume'!G:G,MATCH(Index_New!$A986,'Index Volume'!$A:$A,0))</f>
        <v>300172000</v>
      </c>
      <c r="H986" s="46">
        <f>INDEX('Index Volume'!H:H,MATCH(Index_New!$A986,'Index Volume'!$A:$A,0))</f>
        <v>33801900</v>
      </c>
      <c r="I986" s="46">
        <f>INDEX('Index Volume'!I:I,MATCH(Index_New!$A986,'Index Volume'!$A:$A,0))</f>
        <v>95923500</v>
      </c>
      <c r="J986" s="46">
        <f>INDEX('Index Volume'!J:J,MATCH(Index_New!$A986,'Index Volume'!$A:$A,0))</f>
        <v>536130000</v>
      </c>
      <c r="K986" s="46">
        <f>INDEX('Index Volume'!K:K,MATCH(Index_New!$A986,'Index Volume'!$A:$A,0))</f>
        <v>197999000</v>
      </c>
      <c r="L986" s="46">
        <f>INDEX('Index Volume'!L:L,MATCH(Index_New!$A986,'Index Volume'!$A:$A,0))</f>
        <v>51759700</v>
      </c>
      <c r="M986" s="46">
        <f t="shared" si="236"/>
        <v>7058304100</v>
      </c>
      <c r="N986" s="1">
        <f t="shared" si="237"/>
        <v>7058304100</v>
      </c>
      <c r="O986" t="b">
        <f t="shared" si="238"/>
        <v>1</v>
      </c>
      <c r="Q986" s="7">
        <f t="shared" si="239"/>
        <v>0.53990257290450128</v>
      </c>
      <c r="R986" s="7">
        <f t="shared" si="240"/>
        <v>2.6317375668417135E-2</v>
      </c>
      <c r="S986" s="7">
        <f t="shared" si="241"/>
        <v>3.1855290618278728E-2</v>
      </c>
      <c r="T986" s="7">
        <f t="shared" si="242"/>
        <v>2.2880032583062929E-2</v>
      </c>
      <c r="U986" s="7">
        <f t="shared" si="243"/>
        <v>0.16956254194823758</v>
      </c>
      <c r="V986" s="7">
        <f t="shared" si="244"/>
        <v>3.6895654299793509E-2</v>
      </c>
      <c r="W986" s="7">
        <f t="shared" si="245"/>
        <v>6.889157550828081E-3</v>
      </c>
      <c r="X986" s="7">
        <f t="shared" si="246"/>
        <v>1.3857937715924551E-2</v>
      </c>
      <c r="Y986" s="7">
        <f t="shared" si="247"/>
        <v>0.10803948095134637</v>
      </c>
      <c r="Z986" s="7">
        <f t="shared" si="248"/>
        <v>3.7869259931579073E-2</v>
      </c>
      <c r="AA986" s="7">
        <f t="shared" si="249"/>
        <v>5.9306958280308138E-3</v>
      </c>
      <c r="AC986" s="7">
        <f>IF(DAY($A986)=1,VLOOKUP($A986-1,$A$2:$L$1124,$Q$1,FALSE)/VLOOKUP($A986-1,$A$2:$N$1124,14,FALSE),AC985)</f>
        <v>0.53990257290450128</v>
      </c>
      <c r="AD986" s="7">
        <f>IF(DAY($A986)=1,VLOOKUP($A986-1,$A$2:$L$1124,$R$1,FALSE)/VLOOKUP($A986-1,$A$2:$N$1124,14,FALSE),AD985)</f>
        <v>2.6317375668417135E-2</v>
      </c>
      <c r="AE986" s="7">
        <f>IF(DAY($A986)=1,VLOOKUP($A986-1,$A$2:$L$1124,$S$1,FALSE)/VLOOKUP($A986-1,$A$2:$N$1124,14,FALSE),AE985)</f>
        <v>3.1855290618278728E-2</v>
      </c>
      <c r="AF986" s="7">
        <f>IF(DAY($A986)=1,VLOOKUP($A986-1,$A$2:$L$1124,$T$1,FALSE)/VLOOKUP($A986-1,$A$2:$N$1124,14,FALSE),AF985)</f>
        <v>2.2880032583062929E-2</v>
      </c>
      <c r="AG986" s="7">
        <f>IF(DAY($A986)=1,VLOOKUP($A986-1,$A$2:$L$1124,$U$1,FALSE)/VLOOKUP($A986-1,$A$2:$N$1124,14,FALSE),AG985)</f>
        <v>0.16956254194823758</v>
      </c>
      <c r="AH986" s="7">
        <f>IF(DAY($A986)=1,VLOOKUP($A986-1,$A$2:$L$1124,$V$1,FALSE)/VLOOKUP($A986-1,$A$2:$N$1124,14,FALSE),AH985)</f>
        <v>3.6895654299793509E-2</v>
      </c>
      <c r="AI986" s="7">
        <f>IF(DAY($A986)=1,VLOOKUP($A986-1,$A$2:$L$1124,$W$1,FALSE)/VLOOKUP($A986-1,$A$2:$N$1124,14,FALSE),AI985)</f>
        <v>6.889157550828081E-3</v>
      </c>
      <c r="AJ986" s="7">
        <f>IF(DAY($A986)=1,VLOOKUP($A986-1,$A$2:$L$1124,$X$1,FALSE)/VLOOKUP($A986-1,$A$2:$N$1124,14,FALSE),AJ985)</f>
        <v>1.3857937715924551E-2</v>
      </c>
      <c r="AK986" s="7">
        <f>IF(DAY($A986)=1,VLOOKUP($A986-1,$A$2:$L$1124,$Y$1,FALSE)/VLOOKUP($A986-1,$A$2:$N$1124,14,FALSE),AK985)</f>
        <v>0.10803948095134637</v>
      </c>
      <c r="AL986" s="7">
        <f>IF(DAY($A986)=1,VLOOKUP($A986-1,$A$2:$L$1124,$Z$1,FALSE)/VLOOKUP($A986-1,$A$2:$N$1124,14,FALSE),AL985)</f>
        <v>3.7869259931579073E-2</v>
      </c>
      <c r="AM986" s="7">
        <f>IF(DAY($A986)=1,VLOOKUP($A986-1,$A$2:$L$1124,$AA$1,FALSE)/VLOOKUP($A986-1,$A$2:$N$1124,14,FALSE),AM985)</f>
        <v>5.9306958280308138E-3</v>
      </c>
      <c r="AO986" s="12">
        <f>VLOOKUP($A986,BTC!$A$1:$G$1853,5,FALSE)</f>
        <v>6329.7</v>
      </c>
      <c r="AP986" s="12">
        <f>VLOOKUP($A986,XRP!$A$1:$G$1853,5,FALSE)</f>
        <v>0.27032099999999998</v>
      </c>
      <c r="AQ986" s="12">
        <f>VLOOKUP($A986,LTC!$A$1:$G$1853,5,FALSE)</f>
        <v>54.6</v>
      </c>
      <c r="AR986" s="12">
        <f>VLOOKUP($A986,ETC!$A$1:$G$1853,5,FALSE)</f>
        <v>11.32</v>
      </c>
      <c r="AS986" s="12">
        <f>VLOOKUP($A986,ETH!$A$1:$G$1853,5,FALSE)</f>
        <v>197.08</v>
      </c>
      <c r="AT986" s="12">
        <f>VLOOKUP($A986,BCH!$A$1:$G$1853,5,FALSE)</f>
        <v>465.59</v>
      </c>
      <c r="AU986" s="12">
        <f>VLOOKUP($A986,XMR!$A$1:$G$1853,5,FALSE)</f>
        <v>105.64</v>
      </c>
      <c r="AV986" s="12">
        <f>VLOOKUP($A986,ZEC!$A$1:$G$1853,5,FALSE)</f>
        <v>118.92</v>
      </c>
      <c r="AW986" s="12">
        <f>VLOOKUP($A986,EOS!$A$1:$G$1853,5,FALSE)</f>
        <v>5.04</v>
      </c>
      <c r="AX986" s="12">
        <f>VLOOKUP($A986,DASH!$A$1:$G$1853,5,FALSE)</f>
        <v>201.13</v>
      </c>
      <c r="AY986" s="12">
        <f>VLOOKUP($A986,XLM!$A$1:$G$1853,5,FALSE)</f>
        <v>0.19083900000000001</v>
      </c>
      <c r="BA986" s="24">
        <v>1</v>
      </c>
      <c r="BB986" s="24">
        <v>1</v>
      </c>
      <c r="BC986" s="24">
        <v>1</v>
      </c>
      <c r="BD986" s="24">
        <v>1</v>
      </c>
      <c r="BE986" s="24">
        <v>1</v>
      </c>
      <c r="BF986" s="24">
        <v>1</v>
      </c>
      <c r="BG986" s="24">
        <v>1</v>
      </c>
      <c r="BH986" s="24">
        <v>1</v>
      </c>
      <c r="BI986" s="24">
        <v>1</v>
      </c>
      <c r="BJ986" s="24">
        <v>1</v>
      </c>
      <c r="BK986" s="24">
        <v>1</v>
      </c>
      <c r="BM986" s="19">
        <f>IF(SUM(BA985:BK985)=SUM(BA986:BK986),BM985,BM985*SUMPRODUCT(BA986:BK986,AO986:AY986,Q986:AA986)/SUMPRODUCT(BA985:BK985,AO986:AY986,AC986:AM986))</f>
        <v>0.8185351248056717</v>
      </c>
      <c r="BN986" s="26">
        <f>SUMPRODUCT(AO986:AY986,BA986:BK986,Q986:AA986)/BM986</f>
        <v>4252.182111998417</v>
      </c>
      <c r="BO986">
        <f t="shared" si="250"/>
        <v>6329.7</v>
      </c>
    </row>
    <row r="987" spans="1:67" x14ac:dyDescent="0.75">
      <c r="A987" s="3">
        <v>43354</v>
      </c>
      <c r="B987" s="46">
        <f>INDEX('Index Volume'!B:B,MATCH(Index_New!$A987,'Index Volume'!$A:$A,0))</f>
        <v>3849910000</v>
      </c>
      <c r="C987" s="46">
        <f>INDEX('Index Volume'!C:C,MATCH(Index_New!$A987,'Index Volume'!$A:$A,0))</f>
        <v>200330000</v>
      </c>
      <c r="D987" s="46">
        <f>INDEX('Index Volume'!D:D,MATCH(Index_New!$A987,'Index Volume'!$A:$A,0))</f>
        <v>272379000</v>
      </c>
      <c r="E987" s="46">
        <f>INDEX('Index Volume'!E:E,MATCH(Index_New!$A987,'Index Volume'!$A:$A,0))</f>
        <v>182031000</v>
      </c>
      <c r="F987" s="46">
        <f>INDEX('Index Volume'!F:F,MATCH(Index_New!$A987,'Index Volume'!$A:$A,0))</f>
        <v>1568900000</v>
      </c>
      <c r="G987" s="46">
        <f>INDEX('Index Volume'!G:G,MATCH(Index_New!$A987,'Index Volume'!$A:$A,0))</f>
        <v>355090000</v>
      </c>
      <c r="H987" s="46">
        <f>INDEX('Index Volume'!H:H,MATCH(Index_New!$A987,'Index Volume'!$A:$A,0))</f>
        <v>32241000</v>
      </c>
      <c r="I987" s="46">
        <f>INDEX('Index Volume'!I:I,MATCH(Index_New!$A987,'Index Volume'!$A:$A,0))</f>
        <v>92611300</v>
      </c>
      <c r="J987" s="46">
        <f>INDEX('Index Volume'!J:J,MATCH(Index_New!$A987,'Index Volume'!$A:$A,0))</f>
        <v>582087000</v>
      </c>
      <c r="K987" s="46">
        <f>INDEX('Index Volume'!K:K,MATCH(Index_New!$A987,'Index Volume'!$A:$A,0))</f>
        <v>144562000</v>
      </c>
      <c r="L987" s="46">
        <f>INDEX('Index Volume'!L:L,MATCH(Index_New!$A987,'Index Volume'!$A:$A,0))</f>
        <v>77490400</v>
      </c>
      <c r="M987" s="46">
        <f t="shared" si="236"/>
        <v>7357631700</v>
      </c>
      <c r="N987" s="1">
        <f t="shared" si="237"/>
        <v>7357631700</v>
      </c>
      <c r="O987" t="b">
        <f t="shared" si="238"/>
        <v>1</v>
      </c>
      <c r="Q987" s="7">
        <f t="shared" si="239"/>
        <v>0.53990257290450128</v>
      </c>
      <c r="R987" s="7">
        <f t="shared" si="240"/>
        <v>2.6317375668417135E-2</v>
      </c>
      <c r="S987" s="7">
        <f t="shared" si="241"/>
        <v>3.1855290618278728E-2</v>
      </c>
      <c r="T987" s="7">
        <f t="shared" si="242"/>
        <v>2.2880032583062929E-2</v>
      </c>
      <c r="U987" s="7">
        <f t="shared" si="243"/>
        <v>0.16956254194823758</v>
      </c>
      <c r="V987" s="7">
        <f t="shared" si="244"/>
        <v>3.6895654299793509E-2</v>
      </c>
      <c r="W987" s="7">
        <f t="shared" si="245"/>
        <v>6.889157550828081E-3</v>
      </c>
      <c r="X987" s="7">
        <f t="shared" si="246"/>
        <v>1.3857937715924551E-2</v>
      </c>
      <c r="Y987" s="7">
        <f t="shared" si="247"/>
        <v>0.10803948095134637</v>
      </c>
      <c r="Z987" s="7">
        <f t="shared" si="248"/>
        <v>3.7869259931579073E-2</v>
      </c>
      <c r="AA987" s="7">
        <f t="shared" si="249"/>
        <v>5.9306958280308138E-3</v>
      </c>
      <c r="AC987" s="7">
        <f>IF(DAY($A987)=1,VLOOKUP($A987-1,$A$2:$L$1124,$Q$1,FALSE)/VLOOKUP($A987-1,$A$2:$N$1124,14,FALSE),AC986)</f>
        <v>0.53990257290450128</v>
      </c>
      <c r="AD987" s="7">
        <f>IF(DAY($A987)=1,VLOOKUP($A987-1,$A$2:$L$1124,$R$1,FALSE)/VLOOKUP($A987-1,$A$2:$N$1124,14,FALSE),AD986)</f>
        <v>2.6317375668417135E-2</v>
      </c>
      <c r="AE987" s="7">
        <f>IF(DAY($A987)=1,VLOOKUP($A987-1,$A$2:$L$1124,$S$1,FALSE)/VLOOKUP($A987-1,$A$2:$N$1124,14,FALSE),AE986)</f>
        <v>3.1855290618278728E-2</v>
      </c>
      <c r="AF987" s="7">
        <f>IF(DAY($A987)=1,VLOOKUP($A987-1,$A$2:$L$1124,$T$1,FALSE)/VLOOKUP($A987-1,$A$2:$N$1124,14,FALSE),AF986)</f>
        <v>2.2880032583062929E-2</v>
      </c>
      <c r="AG987" s="7">
        <f>IF(DAY($A987)=1,VLOOKUP($A987-1,$A$2:$L$1124,$U$1,FALSE)/VLOOKUP($A987-1,$A$2:$N$1124,14,FALSE),AG986)</f>
        <v>0.16956254194823758</v>
      </c>
      <c r="AH987" s="7">
        <f>IF(DAY($A987)=1,VLOOKUP($A987-1,$A$2:$L$1124,$V$1,FALSE)/VLOOKUP($A987-1,$A$2:$N$1124,14,FALSE),AH986)</f>
        <v>3.6895654299793509E-2</v>
      </c>
      <c r="AI987" s="7">
        <f>IF(DAY($A987)=1,VLOOKUP($A987-1,$A$2:$L$1124,$W$1,FALSE)/VLOOKUP($A987-1,$A$2:$N$1124,14,FALSE),AI986)</f>
        <v>6.889157550828081E-3</v>
      </c>
      <c r="AJ987" s="7">
        <f>IF(DAY($A987)=1,VLOOKUP($A987-1,$A$2:$L$1124,$X$1,FALSE)/VLOOKUP($A987-1,$A$2:$N$1124,14,FALSE),AJ986)</f>
        <v>1.3857937715924551E-2</v>
      </c>
      <c r="AK987" s="7">
        <f>IF(DAY($A987)=1,VLOOKUP($A987-1,$A$2:$L$1124,$Y$1,FALSE)/VLOOKUP($A987-1,$A$2:$N$1124,14,FALSE),AK986)</f>
        <v>0.10803948095134637</v>
      </c>
      <c r="AL987" s="7">
        <f>IF(DAY($A987)=1,VLOOKUP($A987-1,$A$2:$L$1124,$Z$1,FALSE)/VLOOKUP($A987-1,$A$2:$N$1124,14,FALSE),AL986)</f>
        <v>3.7869259931579073E-2</v>
      </c>
      <c r="AM987" s="7">
        <f>IF(DAY($A987)=1,VLOOKUP($A987-1,$A$2:$L$1124,$AA$1,FALSE)/VLOOKUP($A987-1,$A$2:$N$1124,14,FALSE),AM986)</f>
        <v>5.9306958280308138E-3</v>
      </c>
      <c r="AO987" s="12">
        <f>VLOOKUP($A987,BTC!$A$1:$G$1853,5,FALSE)</f>
        <v>6321.2</v>
      </c>
      <c r="AP987" s="12">
        <f>VLOOKUP($A987,XRP!$A$1:$G$1853,5,FALSE)</f>
        <v>0.26371</v>
      </c>
      <c r="AQ987" s="12">
        <f>VLOOKUP($A987,LTC!$A$1:$G$1853,5,FALSE)</f>
        <v>52.37</v>
      </c>
      <c r="AR987" s="12">
        <f>VLOOKUP($A987,ETC!$A$1:$G$1853,5,FALSE)</f>
        <v>11.32</v>
      </c>
      <c r="AS987" s="12">
        <f>VLOOKUP($A987,ETH!$A$1:$G$1853,5,FALSE)</f>
        <v>185.07</v>
      </c>
      <c r="AT987" s="12">
        <f>VLOOKUP($A987,BCH!$A$1:$G$1853,5,FALSE)</f>
        <v>440.84</v>
      </c>
      <c r="AU987" s="12">
        <f>VLOOKUP($A987,XMR!$A$1:$G$1853,5,FALSE)</f>
        <v>105.65</v>
      </c>
      <c r="AV987" s="12">
        <f>VLOOKUP($A987,ZEC!$A$1:$G$1853,5,FALSE)</f>
        <v>113.15</v>
      </c>
      <c r="AW987" s="12">
        <f>VLOOKUP($A987,EOS!$A$1:$G$1853,5,FALSE)</f>
        <v>4.9800000000000004</v>
      </c>
      <c r="AX987" s="12">
        <f>VLOOKUP($A987,DASH!$A$1:$G$1853,5,FALSE)</f>
        <v>187.26</v>
      </c>
      <c r="AY987" s="12">
        <f>VLOOKUP($A987,XLM!$A$1:$G$1853,5,FALSE)</f>
        <v>0.201071</v>
      </c>
      <c r="BA987" s="24">
        <v>1</v>
      </c>
      <c r="BB987" s="24">
        <v>1</v>
      </c>
      <c r="BC987" s="24">
        <v>1</v>
      </c>
      <c r="BD987" s="24">
        <v>1</v>
      </c>
      <c r="BE987" s="24">
        <v>1</v>
      </c>
      <c r="BF987" s="24">
        <v>1</v>
      </c>
      <c r="BG987" s="24">
        <v>1</v>
      </c>
      <c r="BH987" s="24">
        <v>1</v>
      </c>
      <c r="BI987" s="24">
        <v>1</v>
      </c>
      <c r="BJ987" s="24">
        <v>1</v>
      </c>
      <c r="BK987" s="24">
        <v>1</v>
      </c>
      <c r="BM987" s="19">
        <f>IF(SUM(BA986:BK986)=SUM(BA987:BK987),BM986,BM986*SUMPRODUCT(BA987:BK987,AO987:AY987,Q987:AA987)/SUMPRODUCT(BA986:BK986,AO987:AY987,AC987:AM987))</f>
        <v>0.8185351248056717</v>
      </c>
      <c r="BN987" s="26">
        <f>SUMPRODUCT(AO987:AY987,BA987:BK987,Q987:AA987)/BM987</f>
        <v>4242.137880290119</v>
      </c>
      <c r="BO987">
        <f t="shared" si="250"/>
        <v>6321.2</v>
      </c>
    </row>
    <row r="988" spans="1:67" x14ac:dyDescent="0.75">
      <c r="A988" s="4">
        <v>43355</v>
      </c>
      <c r="B988" s="46">
        <f>INDEX('Index Volume'!B:B,MATCH(Index_New!$A988,'Index Volume'!$A:$A,0))</f>
        <v>4064230000</v>
      </c>
      <c r="C988" s="46">
        <f>INDEX('Index Volume'!C:C,MATCH(Index_New!$A988,'Index Volume'!$A:$A,0))</f>
        <v>298449000</v>
      </c>
      <c r="D988" s="46">
        <f>INDEX('Index Volume'!D:D,MATCH(Index_New!$A988,'Index Volume'!$A:$A,0))</f>
        <v>290357000</v>
      </c>
      <c r="E988" s="46">
        <f>INDEX('Index Volume'!E:E,MATCH(Index_New!$A988,'Index Volume'!$A:$A,0))</f>
        <v>195188000</v>
      </c>
      <c r="F988" s="46">
        <f>INDEX('Index Volume'!F:F,MATCH(Index_New!$A988,'Index Volume'!$A:$A,0))</f>
        <v>1874850000</v>
      </c>
      <c r="G988" s="46">
        <f>INDEX('Index Volume'!G:G,MATCH(Index_New!$A988,'Index Volume'!$A:$A,0))</f>
        <v>319094000</v>
      </c>
      <c r="H988" s="46">
        <f>INDEX('Index Volume'!H:H,MATCH(Index_New!$A988,'Index Volume'!$A:$A,0))</f>
        <v>37938300</v>
      </c>
      <c r="I988" s="46">
        <f>INDEX('Index Volume'!I:I,MATCH(Index_New!$A988,'Index Volume'!$A:$A,0))</f>
        <v>96953500</v>
      </c>
      <c r="J988" s="46">
        <f>INDEX('Index Volume'!J:J,MATCH(Index_New!$A988,'Index Volume'!$A:$A,0))</f>
        <v>707279000</v>
      </c>
      <c r="K988" s="46">
        <f>INDEX('Index Volume'!K:K,MATCH(Index_New!$A988,'Index Volume'!$A:$A,0))</f>
        <v>231141000</v>
      </c>
      <c r="L988" s="46">
        <f>INDEX('Index Volume'!L:L,MATCH(Index_New!$A988,'Index Volume'!$A:$A,0))</f>
        <v>81499500</v>
      </c>
      <c r="M988" s="46">
        <f t="shared" si="236"/>
        <v>8196979300</v>
      </c>
      <c r="N988" s="1">
        <f t="shared" si="237"/>
        <v>8196979300</v>
      </c>
      <c r="O988" t="b">
        <f t="shared" si="238"/>
        <v>1</v>
      </c>
      <c r="Q988" s="7">
        <f t="shared" si="239"/>
        <v>0.53990257290450128</v>
      </c>
      <c r="R988" s="7">
        <f t="shared" si="240"/>
        <v>2.6317375668417135E-2</v>
      </c>
      <c r="S988" s="7">
        <f t="shared" si="241"/>
        <v>3.1855290618278728E-2</v>
      </c>
      <c r="T988" s="7">
        <f t="shared" si="242"/>
        <v>2.2880032583062929E-2</v>
      </c>
      <c r="U988" s="7">
        <f t="shared" si="243"/>
        <v>0.16956254194823758</v>
      </c>
      <c r="V988" s="7">
        <f t="shared" si="244"/>
        <v>3.6895654299793509E-2</v>
      </c>
      <c r="W988" s="7">
        <f t="shared" si="245"/>
        <v>6.889157550828081E-3</v>
      </c>
      <c r="X988" s="7">
        <f t="shared" si="246"/>
        <v>1.3857937715924551E-2</v>
      </c>
      <c r="Y988" s="7">
        <f t="shared" si="247"/>
        <v>0.10803948095134637</v>
      </c>
      <c r="Z988" s="7">
        <f t="shared" si="248"/>
        <v>3.7869259931579073E-2</v>
      </c>
      <c r="AA988" s="7">
        <f t="shared" si="249"/>
        <v>5.9306958280308138E-3</v>
      </c>
      <c r="AC988" s="7">
        <f>IF(DAY($A988)=1,VLOOKUP($A988-1,$A$2:$L$1124,$Q$1,FALSE)/VLOOKUP($A988-1,$A$2:$N$1124,14,FALSE),AC987)</f>
        <v>0.53990257290450128</v>
      </c>
      <c r="AD988" s="7">
        <f>IF(DAY($A988)=1,VLOOKUP($A988-1,$A$2:$L$1124,$R$1,FALSE)/VLOOKUP($A988-1,$A$2:$N$1124,14,FALSE),AD987)</f>
        <v>2.6317375668417135E-2</v>
      </c>
      <c r="AE988" s="7">
        <f>IF(DAY($A988)=1,VLOOKUP($A988-1,$A$2:$L$1124,$S$1,FALSE)/VLOOKUP($A988-1,$A$2:$N$1124,14,FALSE),AE987)</f>
        <v>3.1855290618278728E-2</v>
      </c>
      <c r="AF988" s="7">
        <f>IF(DAY($A988)=1,VLOOKUP($A988-1,$A$2:$L$1124,$T$1,FALSE)/VLOOKUP($A988-1,$A$2:$N$1124,14,FALSE),AF987)</f>
        <v>2.2880032583062929E-2</v>
      </c>
      <c r="AG988" s="7">
        <f>IF(DAY($A988)=1,VLOOKUP($A988-1,$A$2:$L$1124,$U$1,FALSE)/VLOOKUP($A988-1,$A$2:$N$1124,14,FALSE),AG987)</f>
        <v>0.16956254194823758</v>
      </c>
      <c r="AH988" s="7">
        <f>IF(DAY($A988)=1,VLOOKUP($A988-1,$A$2:$L$1124,$V$1,FALSE)/VLOOKUP($A988-1,$A$2:$N$1124,14,FALSE),AH987)</f>
        <v>3.6895654299793509E-2</v>
      </c>
      <c r="AI988" s="7">
        <f>IF(DAY($A988)=1,VLOOKUP($A988-1,$A$2:$L$1124,$W$1,FALSE)/VLOOKUP($A988-1,$A$2:$N$1124,14,FALSE),AI987)</f>
        <v>6.889157550828081E-3</v>
      </c>
      <c r="AJ988" s="7">
        <f>IF(DAY($A988)=1,VLOOKUP($A988-1,$A$2:$L$1124,$X$1,FALSE)/VLOOKUP($A988-1,$A$2:$N$1124,14,FALSE),AJ987)</f>
        <v>1.3857937715924551E-2</v>
      </c>
      <c r="AK988" s="7">
        <f>IF(DAY($A988)=1,VLOOKUP($A988-1,$A$2:$L$1124,$Y$1,FALSE)/VLOOKUP($A988-1,$A$2:$N$1124,14,FALSE),AK987)</f>
        <v>0.10803948095134637</v>
      </c>
      <c r="AL988" s="7">
        <f>IF(DAY($A988)=1,VLOOKUP($A988-1,$A$2:$L$1124,$Z$1,FALSE)/VLOOKUP($A988-1,$A$2:$N$1124,14,FALSE),AL987)</f>
        <v>3.7869259931579073E-2</v>
      </c>
      <c r="AM988" s="7">
        <f>IF(DAY($A988)=1,VLOOKUP($A988-1,$A$2:$L$1124,$AA$1,FALSE)/VLOOKUP($A988-1,$A$2:$N$1124,14,FALSE),AM987)</f>
        <v>5.9306958280308138E-3</v>
      </c>
      <c r="AO988" s="12">
        <f>VLOOKUP($A988,BTC!$A$1:$G$1853,5,FALSE)</f>
        <v>6351.8</v>
      </c>
      <c r="AP988" s="12">
        <f>VLOOKUP($A988,XRP!$A$1:$G$1853,5,FALSE)</f>
        <v>0.27008700000000002</v>
      </c>
      <c r="AQ988" s="12">
        <f>VLOOKUP($A988,LTC!$A$1:$G$1853,5,FALSE)</f>
        <v>51.66</v>
      </c>
      <c r="AR988" s="12">
        <f>VLOOKUP($A988,ETC!$A$1:$G$1853,5,FALSE)</f>
        <v>10.69</v>
      </c>
      <c r="AS988" s="12">
        <f>VLOOKUP($A988,ETH!$A$1:$G$1853,5,FALSE)</f>
        <v>183.33</v>
      </c>
      <c r="AT988" s="12">
        <f>VLOOKUP($A988,BCH!$A$1:$G$1853,5,FALSE)</f>
        <v>432.85</v>
      </c>
      <c r="AU988" s="12">
        <f>VLOOKUP($A988,XMR!$A$1:$G$1853,5,FALSE)</f>
        <v>104.32</v>
      </c>
      <c r="AV988" s="12">
        <f>VLOOKUP($A988,ZEC!$A$1:$G$1853,5,FALSE)</f>
        <v>110.42</v>
      </c>
      <c r="AW988" s="12">
        <f>VLOOKUP($A988,EOS!$A$1:$G$1853,5,FALSE)</f>
        <v>4.9400000000000004</v>
      </c>
      <c r="AX988" s="12">
        <f>VLOOKUP($A988,DASH!$A$1:$G$1853,5,FALSE)</f>
        <v>185.26</v>
      </c>
      <c r="AY988" s="12">
        <f>VLOOKUP($A988,XLM!$A$1:$G$1853,5,FALSE)</f>
        <v>0.198293</v>
      </c>
      <c r="BA988" s="24">
        <v>1</v>
      </c>
      <c r="BB988" s="24">
        <v>1</v>
      </c>
      <c r="BC988" s="24">
        <v>1</v>
      </c>
      <c r="BD988" s="24">
        <v>1</v>
      </c>
      <c r="BE988" s="24">
        <v>1</v>
      </c>
      <c r="BF988" s="24">
        <v>1</v>
      </c>
      <c r="BG988" s="24">
        <v>1</v>
      </c>
      <c r="BH988" s="24">
        <v>1</v>
      </c>
      <c r="BI988" s="24">
        <v>1</v>
      </c>
      <c r="BJ988" s="24">
        <v>1</v>
      </c>
      <c r="BK988" s="24">
        <v>1</v>
      </c>
      <c r="BM988" s="19">
        <f>IF(SUM(BA987:BK987)=SUM(BA988:BK988),BM987,BM987*SUMPRODUCT(BA988:BK988,AO988:AY988,Q988:AA988)/SUMPRODUCT(BA987:BK987,AO988:AY988,AC988:AM988))</f>
        <v>0.8185351248056717</v>
      </c>
      <c r="BN988" s="26">
        <f>SUMPRODUCT(AO988:AY988,BA988:BK988,Q988:AA988)/BM988</f>
        <v>4261.4006437038861</v>
      </c>
      <c r="BO988">
        <f t="shared" si="250"/>
        <v>6351.8</v>
      </c>
    </row>
    <row r="989" spans="1:67" x14ac:dyDescent="0.75">
      <c r="A989" s="3">
        <v>43356</v>
      </c>
      <c r="B989" s="46">
        <f>INDEX('Index Volume'!B:B,MATCH(Index_New!$A989,'Index Volume'!$A:$A,0))</f>
        <v>4210910000</v>
      </c>
      <c r="C989" s="46">
        <f>INDEX('Index Volume'!C:C,MATCH(Index_New!$A989,'Index Volume'!$A:$A,0))</f>
        <v>311799000</v>
      </c>
      <c r="D989" s="46">
        <f>INDEX('Index Volume'!D:D,MATCH(Index_New!$A989,'Index Volume'!$A:$A,0))</f>
        <v>295074000</v>
      </c>
      <c r="E989" s="46">
        <f>INDEX('Index Volume'!E:E,MATCH(Index_New!$A989,'Index Volume'!$A:$A,0))</f>
        <v>192363000</v>
      </c>
      <c r="F989" s="46">
        <f>INDEX('Index Volume'!F:F,MATCH(Index_New!$A989,'Index Volume'!$A:$A,0))</f>
        <v>2330720000</v>
      </c>
      <c r="G989" s="46">
        <f>INDEX('Index Volume'!G:G,MATCH(Index_New!$A989,'Index Volume'!$A:$A,0))</f>
        <v>393614000</v>
      </c>
      <c r="H989" s="46">
        <f>INDEX('Index Volume'!H:H,MATCH(Index_New!$A989,'Index Volume'!$A:$A,0))</f>
        <v>42702500</v>
      </c>
      <c r="I989" s="46">
        <f>INDEX('Index Volume'!I:I,MATCH(Index_New!$A989,'Index Volume'!$A:$A,0))</f>
        <v>101930000</v>
      </c>
      <c r="J989" s="46">
        <f>INDEX('Index Volume'!J:J,MATCH(Index_New!$A989,'Index Volume'!$A:$A,0))</f>
        <v>718438000</v>
      </c>
      <c r="K989" s="46">
        <f>INDEX('Index Volume'!K:K,MATCH(Index_New!$A989,'Index Volume'!$A:$A,0))</f>
        <v>171149000</v>
      </c>
      <c r="L989" s="46">
        <f>INDEX('Index Volume'!L:L,MATCH(Index_New!$A989,'Index Volume'!$A:$A,0))</f>
        <v>68042900</v>
      </c>
      <c r="M989" s="46">
        <f t="shared" si="236"/>
        <v>8836742400</v>
      </c>
      <c r="N989" s="1">
        <f t="shared" si="237"/>
        <v>8836742400</v>
      </c>
      <c r="O989" t="b">
        <f t="shared" si="238"/>
        <v>1</v>
      </c>
      <c r="Q989" s="7">
        <f t="shared" si="239"/>
        <v>0.53990257290450128</v>
      </c>
      <c r="R989" s="7">
        <f t="shared" si="240"/>
        <v>2.6317375668417135E-2</v>
      </c>
      <c r="S989" s="7">
        <f t="shared" si="241"/>
        <v>3.1855290618278728E-2</v>
      </c>
      <c r="T989" s="7">
        <f t="shared" si="242"/>
        <v>2.2880032583062929E-2</v>
      </c>
      <c r="U989" s="7">
        <f t="shared" si="243"/>
        <v>0.16956254194823758</v>
      </c>
      <c r="V989" s="7">
        <f t="shared" si="244"/>
        <v>3.6895654299793509E-2</v>
      </c>
      <c r="W989" s="7">
        <f t="shared" si="245"/>
        <v>6.889157550828081E-3</v>
      </c>
      <c r="X989" s="7">
        <f t="shared" si="246"/>
        <v>1.3857937715924551E-2</v>
      </c>
      <c r="Y989" s="7">
        <f t="shared" si="247"/>
        <v>0.10803948095134637</v>
      </c>
      <c r="Z989" s="7">
        <f t="shared" si="248"/>
        <v>3.7869259931579073E-2</v>
      </c>
      <c r="AA989" s="7">
        <f t="shared" si="249"/>
        <v>5.9306958280308138E-3</v>
      </c>
      <c r="AC989" s="7">
        <f>IF(DAY($A989)=1,VLOOKUP($A989-1,$A$2:$L$1124,$Q$1,FALSE)/VLOOKUP($A989-1,$A$2:$N$1124,14,FALSE),AC988)</f>
        <v>0.53990257290450128</v>
      </c>
      <c r="AD989" s="7">
        <f>IF(DAY($A989)=1,VLOOKUP($A989-1,$A$2:$L$1124,$R$1,FALSE)/VLOOKUP($A989-1,$A$2:$N$1124,14,FALSE),AD988)</f>
        <v>2.6317375668417135E-2</v>
      </c>
      <c r="AE989" s="7">
        <f>IF(DAY($A989)=1,VLOOKUP($A989-1,$A$2:$L$1124,$S$1,FALSE)/VLOOKUP($A989-1,$A$2:$N$1124,14,FALSE),AE988)</f>
        <v>3.1855290618278728E-2</v>
      </c>
      <c r="AF989" s="7">
        <f>IF(DAY($A989)=1,VLOOKUP($A989-1,$A$2:$L$1124,$T$1,FALSE)/VLOOKUP($A989-1,$A$2:$N$1124,14,FALSE),AF988)</f>
        <v>2.2880032583062929E-2</v>
      </c>
      <c r="AG989" s="7">
        <f>IF(DAY($A989)=1,VLOOKUP($A989-1,$A$2:$L$1124,$U$1,FALSE)/VLOOKUP($A989-1,$A$2:$N$1124,14,FALSE),AG988)</f>
        <v>0.16956254194823758</v>
      </c>
      <c r="AH989" s="7">
        <f>IF(DAY($A989)=1,VLOOKUP($A989-1,$A$2:$L$1124,$V$1,FALSE)/VLOOKUP($A989-1,$A$2:$N$1124,14,FALSE),AH988)</f>
        <v>3.6895654299793509E-2</v>
      </c>
      <c r="AI989" s="7">
        <f>IF(DAY($A989)=1,VLOOKUP($A989-1,$A$2:$L$1124,$W$1,FALSE)/VLOOKUP($A989-1,$A$2:$N$1124,14,FALSE),AI988)</f>
        <v>6.889157550828081E-3</v>
      </c>
      <c r="AJ989" s="7">
        <f>IF(DAY($A989)=1,VLOOKUP($A989-1,$A$2:$L$1124,$X$1,FALSE)/VLOOKUP($A989-1,$A$2:$N$1124,14,FALSE),AJ988)</f>
        <v>1.3857937715924551E-2</v>
      </c>
      <c r="AK989" s="7">
        <f>IF(DAY($A989)=1,VLOOKUP($A989-1,$A$2:$L$1124,$Y$1,FALSE)/VLOOKUP($A989-1,$A$2:$N$1124,14,FALSE),AK988)</f>
        <v>0.10803948095134637</v>
      </c>
      <c r="AL989" s="7">
        <f>IF(DAY($A989)=1,VLOOKUP($A989-1,$A$2:$L$1124,$Z$1,FALSE)/VLOOKUP($A989-1,$A$2:$N$1124,14,FALSE),AL988)</f>
        <v>3.7869259931579073E-2</v>
      </c>
      <c r="AM989" s="7">
        <f>IF(DAY($A989)=1,VLOOKUP($A989-1,$A$2:$L$1124,$AA$1,FALSE)/VLOOKUP($A989-1,$A$2:$N$1124,14,FALSE),AM988)</f>
        <v>5.9306958280308138E-3</v>
      </c>
      <c r="AO989" s="12">
        <f>VLOOKUP($A989,BTC!$A$1:$G$1853,5,FALSE)</f>
        <v>6517.31</v>
      </c>
      <c r="AP989" s="12">
        <f>VLOOKUP($A989,XRP!$A$1:$G$1853,5,FALSE)</f>
        <v>0.28058300000000003</v>
      </c>
      <c r="AQ989" s="12">
        <f>VLOOKUP($A989,LTC!$A$1:$G$1853,5,FALSE)</f>
        <v>54.54</v>
      </c>
      <c r="AR989" s="12">
        <f>VLOOKUP($A989,ETC!$A$1:$G$1853,5,FALSE)</f>
        <v>11.13</v>
      </c>
      <c r="AS989" s="12">
        <f>VLOOKUP($A989,ETH!$A$1:$G$1853,5,FALSE)</f>
        <v>211.35</v>
      </c>
      <c r="AT989" s="12">
        <f>VLOOKUP($A989,BCH!$A$1:$G$1853,5,FALSE)</f>
        <v>464.44</v>
      </c>
      <c r="AU989" s="12">
        <f>VLOOKUP($A989,XMR!$A$1:$G$1853,5,FALSE)</f>
        <v>112.04</v>
      </c>
      <c r="AV989" s="12">
        <f>VLOOKUP($A989,ZEC!$A$1:$G$1853,5,FALSE)</f>
        <v>118.83</v>
      </c>
      <c r="AW989" s="12">
        <f>VLOOKUP($A989,EOS!$A$1:$G$1853,5,FALSE)</f>
        <v>5.39</v>
      </c>
      <c r="AX989" s="12">
        <f>VLOOKUP($A989,DASH!$A$1:$G$1853,5,FALSE)</f>
        <v>193.27</v>
      </c>
      <c r="AY989" s="12">
        <f>VLOOKUP($A989,XLM!$A$1:$G$1853,5,FALSE)</f>
        <v>0.20780599999999999</v>
      </c>
      <c r="BA989" s="24">
        <v>1</v>
      </c>
      <c r="BB989" s="24">
        <v>1</v>
      </c>
      <c r="BC989" s="24">
        <v>1</v>
      </c>
      <c r="BD989" s="24">
        <v>1</v>
      </c>
      <c r="BE989" s="24">
        <v>1</v>
      </c>
      <c r="BF989" s="24">
        <v>1</v>
      </c>
      <c r="BG989" s="24">
        <v>1</v>
      </c>
      <c r="BH989" s="24">
        <v>1</v>
      </c>
      <c r="BI989" s="24">
        <v>1</v>
      </c>
      <c r="BJ989" s="24">
        <v>1</v>
      </c>
      <c r="BK989" s="24">
        <v>1</v>
      </c>
      <c r="BM989" s="19">
        <f>IF(SUM(BA988:BK988)=SUM(BA989:BK989),BM988,BM988*SUMPRODUCT(BA989:BK989,AO989:AY989,Q989:AA989)/SUMPRODUCT(BA988:BK988,AO989:AY989,AC989:AM989))</f>
        <v>0.8185351248056717</v>
      </c>
      <c r="BN989" s="26">
        <f>SUMPRODUCT(AO989:AY989,BA989:BK989,Q989:AA989)/BM989</f>
        <v>4378.560886762577</v>
      </c>
      <c r="BO989">
        <f t="shared" si="250"/>
        <v>6517.31</v>
      </c>
    </row>
    <row r="990" spans="1:67" x14ac:dyDescent="0.75">
      <c r="A990" s="4">
        <v>43357</v>
      </c>
      <c r="B990" s="46">
        <f>INDEX('Index Volume'!B:B,MATCH(Index_New!$A990,'Index Volume'!$A:$A,0))</f>
        <v>4076220000</v>
      </c>
      <c r="C990" s="46">
        <f>INDEX('Index Volume'!C:C,MATCH(Index_New!$A990,'Index Volume'!$A:$A,0))</f>
        <v>269029000</v>
      </c>
      <c r="D990" s="46">
        <f>INDEX('Index Volume'!D:D,MATCH(Index_New!$A990,'Index Volume'!$A:$A,0))</f>
        <v>336190000</v>
      </c>
      <c r="E990" s="46">
        <f>INDEX('Index Volume'!E:E,MATCH(Index_New!$A990,'Index Volume'!$A:$A,0))</f>
        <v>193196000</v>
      </c>
      <c r="F990" s="46">
        <f>INDEX('Index Volume'!F:F,MATCH(Index_New!$A990,'Index Volume'!$A:$A,0))</f>
        <v>2232190000</v>
      </c>
      <c r="G990" s="46">
        <f>INDEX('Index Volume'!G:G,MATCH(Index_New!$A990,'Index Volume'!$A:$A,0))</f>
        <v>314701000</v>
      </c>
      <c r="H990" s="46">
        <f>INDEX('Index Volume'!H:H,MATCH(Index_New!$A990,'Index Volume'!$A:$A,0))</f>
        <v>43837300</v>
      </c>
      <c r="I990" s="46">
        <f>INDEX('Index Volume'!I:I,MATCH(Index_New!$A990,'Index Volume'!$A:$A,0))</f>
        <v>96404100</v>
      </c>
      <c r="J990" s="46">
        <f>INDEX('Index Volume'!J:J,MATCH(Index_New!$A990,'Index Volume'!$A:$A,0))</f>
        <v>606576000</v>
      </c>
      <c r="K990" s="46">
        <f>INDEX('Index Volume'!K:K,MATCH(Index_New!$A990,'Index Volume'!$A:$A,0))</f>
        <v>215844000</v>
      </c>
      <c r="L990" s="46">
        <f>INDEX('Index Volume'!L:L,MATCH(Index_New!$A990,'Index Volume'!$A:$A,0))</f>
        <v>49018400</v>
      </c>
      <c r="M990" s="46">
        <f t="shared" si="236"/>
        <v>8433205800</v>
      </c>
      <c r="N990" s="1">
        <f t="shared" si="237"/>
        <v>8433205800</v>
      </c>
      <c r="O990" t="b">
        <f t="shared" si="238"/>
        <v>1</v>
      </c>
      <c r="Q990" s="7">
        <f t="shared" si="239"/>
        <v>0.53990257290450128</v>
      </c>
      <c r="R990" s="7">
        <f t="shared" si="240"/>
        <v>2.6317375668417135E-2</v>
      </c>
      <c r="S990" s="7">
        <f t="shared" si="241"/>
        <v>3.1855290618278728E-2</v>
      </c>
      <c r="T990" s="7">
        <f t="shared" si="242"/>
        <v>2.2880032583062929E-2</v>
      </c>
      <c r="U990" s="7">
        <f t="shared" si="243"/>
        <v>0.16956254194823758</v>
      </c>
      <c r="V990" s="7">
        <f t="shared" si="244"/>
        <v>3.6895654299793509E-2</v>
      </c>
      <c r="W990" s="7">
        <f t="shared" si="245"/>
        <v>6.889157550828081E-3</v>
      </c>
      <c r="X990" s="7">
        <f t="shared" si="246"/>
        <v>1.3857937715924551E-2</v>
      </c>
      <c r="Y990" s="7">
        <f t="shared" si="247"/>
        <v>0.10803948095134637</v>
      </c>
      <c r="Z990" s="7">
        <f t="shared" si="248"/>
        <v>3.7869259931579073E-2</v>
      </c>
      <c r="AA990" s="7">
        <f t="shared" si="249"/>
        <v>5.9306958280308138E-3</v>
      </c>
      <c r="AC990" s="7">
        <f>IF(DAY($A990)=1,VLOOKUP($A990-1,$A$2:$L$1124,$Q$1,FALSE)/VLOOKUP($A990-1,$A$2:$N$1124,14,FALSE),AC989)</f>
        <v>0.53990257290450128</v>
      </c>
      <c r="AD990" s="7">
        <f>IF(DAY($A990)=1,VLOOKUP($A990-1,$A$2:$L$1124,$R$1,FALSE)/VLOOKUP($A990-1,$A$2:$N$1124,14,FALSE),AD989)</f>
        <v>2.6317375668417135E-2</v>
      </c>
      <c r="AE990" s="7">
        <f>IF(DAY($A990)=1,VLOOKUP($A990-1,$A$2:$L$1124,$S$1,FALSE)/VLOOKUP($A990-1,$A$2:$N$1124,14,FALSE),AE989)</f>
        <v>3.1855290618278728E-2</v>
      </c>
      <c r="AF990" s="7">
        <f>IF(DAY($A990)=1,VLOOKUP($A990-1,$A$2:$L$1124,$T$1,FALSE)/VLOOKUP($A990-1,$A$2:$N$1124,14,FALSE),AF989)</f>
        <v>2.2880032583062929E-2</v>
      </c>
      <c r="AG990" s="7">
        <f>IF(DAY($A990)=1,VLOOKUP($A990-1,$A$2:$L$1124,$U$1,FALSE)/VLOOKUP($A990-1,$A$2:$N$1124,14,FALSE),AG989)</f>
        <v>0.16956254194823758</v>
      </c>
      <c r="AH990" s="7">
        <f>IF(DAY($A990)=1,VLOOKUP($A990-1,$A$2:$L$1124,$V$1,FALSE)/VLOOKUP($A990-1,$A$2:$N$1124,14,FALSE),AH989)</f>
        <v>3.6895654299793509E-2</v>
      </c>
      <c r="AI990" s="7">
        <f>IF(DAY($A990)=1,VLOOKUP($A990-1,$A$2:$L$1124,$W$1,FALSE)/VLOOKUP($A990-1,$A$2:$N$1124,14,FALSE),AI989)</f>
        <v>6.889157550828081E-3</v>
      </c>
      <c r="AJ990" s="7">
        <f>IF(DAY($A990)=1,VLOOKUP($A990-1,$A$2:$L$1124,$X$1,FALSE)/VLOOKUP($A990-1,$A$2:$N$1124,14,FALSE),AJ989)</f>
        <v>1.3857937715924551E-2</v>
      </c>
      <c r="AK990" s="7">
        <f>IF(DAY($A990)=1,VLOOKUP($A990-1,$A$2:$L$1124,$Y$1,FALSE)/VLOOKUP($A990-1,$A$2:$N$1124,14,FALSE),AK989)</f>
        <v>0.10803948095134637</v>
      </c>
      <c r="AL990" s="7">
        <f>IF(DAY($A990)=1,VLOOKUP($A990-1,$A$2:$L$1124,$Z$1,FALSE)/VLOOKUP($A990-1,$A$2:$N$1124,14,FALSE),AL989)</f>
        <v>3.7869259931579073E-2</v>
      </c>
      <c r="AM990" s="7">
        <f>IF(DAY($A990)=1,VLOOKUP($A990-1,$A$2:$L$1124,$AA$1,FALSE)/VLOOKUP($A990-1,$A$2:$N$1124,14,FALSE),AM989)</f>
        <v>5.9306958280308138E-3</v>
      </c>
      <c r="AO990" s="12">
        <f>VLOOKUP($A990,BTC!$A$1:$G$1853,5,FALSE)</f>
        <v>6512.71</v>
      </c>
      <c r="AP990" s="12">
        <f>VLOOKUP($A990,XRP!$A$1:$G$1853,5,FALSE)</f>
        <v>0.27715899999999999</v>
      </c>
      <c r="AQ990" s="12">
        <f>VLOOKUP($A990,LTC!$A$1:$G$1853,5,FALSE)</f>
        <v>56.58</v>
      </c>
      <c r="AR990" s="12">
        <f>VLOOKUP($A990,ETC!$A$1:$G$1853,5,FALSE)</f>
        <v>11</v>
      </c>
      <c r="AS990" s="12">
        <f>VLOOKUP($A990,ETH!$A$1:$G$1853,5,FALSE)</f>
        <v>211.75</v>
      </c>
      <c r="AT990" s="12">
        <f>VLOOKUP($A990,BCH!$A$1:$G$1853,5,FALSE)</f>
        <v>449.5</v>
      </c>
      <c r="AU990" s="12">
        <f>VLOOKUP($A990,XMR!$A$1:$G$1853,5,FALSE)</f>
        <v>116.97</v>
      </c>
      <c r="AV990" s="12">
        <f>VLOOKUP($A990,ZEC!$A$1:$G$1853,5,FALSE)</f>
        <v>117.74</v>
      </c>
      <c r="AW990" s="12">
        <f>VLOOKUP($A990,EOS!$A$1:$G$1853,5,FALSE)</f>
        <v>5.27</v>
      </c>
      <c r="AX990" s="12">
        <f>VLOOKUP($A990,DASH!$A$1:$G$1853,5,FALSE)</f>
        <v>191.3</v>
      </c>
      <c r="AY990" s="12">
        <f>VLOOKUP($A990,XLM!$A$1:$G$1853,5,FALSE)</f>
        <v>0.20174300000000001</v>
      </c>
      <c r="BA990" s="24">
        <v>1</v>
      </c>
      <c r="BB990" s="24">
        <v>1</v>
      </c>
      <c r="BC990" s="24">
        <v>1</v>
      </c>
      <c r="BD990" s="24">
        <v>1</v>
      </c>
      <c r="BE990" s="24">
        <v>1</v>
      </c>
      <c r="BF990" s="24">
        <v>1</v>
      </c>
      <c r="BG990" s="24">
        <v>1</v>
      </c>
      <c r="BH990" s="24">
        <v>1</v>
      </c>
      <c r="BI990" s="24">
        <v>1</v>
      </c>
      <c r="BJ990" s="24">
        <v>1</v>
      </c>
      <c r="BK990" s="24">
        <v>1</v>
      </c>
      <c r="BM990" s="19">
        <f>IF(SUM(BA989:BK989)=SUM(BA990:BK990),BM989,BM989*SUMPRODUCT(BA990:BK990,AO990:AY990,Q990:AA990)/SUMPRODUCT(BA989:BK989,AO990:AY990,AC990:AM990))</f>
        <v>0.8185351248056717</v>
      </c>
      <c r="BN990" s="26">
        <f>SUMPRODUCT(AO990:AY990,BA990:BK990,Q990:AA990)/BM990</f>
        <v>4374.9278449189933</v>
      </c>
      <c r="BO990">
        <f t="shared" si="250"/>
        <v>6512.71</v>
      </c>
    </row>
    <row r="991" spans="1:67" x14ac:dyDescent="0.75">
      <c r="A991" s="3">
        <v>43358</v>
      </c>
      <c r="B991" s="46">
        <f>INDEX('Index Volume'!B:B,MATCH(Index_New!$A991,'Index Volume'!$A:$A,0))</f>
        <v>3216300000</v>
      </c>
      <c r="C991" s="46">
        <f>INDEX('Index Volume'!C:C,MATCH(Index_New!$A991,'Index Volume'!$A:$A,0))</f>
        <v>205361000</v>
      </c>
      <c r="D991" s="46">
        <f>INDEX('Index Volume'!D:D,MATCH(Index_New!$A991,'Index Volume'!$A:$A,0))</f>
        <v>252020000</v>
      </c>
      <c r="E991" s="46">
        <f>INDEX('Index Volume'!E:E,MATCH(Index_New!$A991,'Index Volume'!$A:$A,0))</f>
        <v>156127000</v>
      </c>
      <c r="F991" s="46">
        <f>INDEX('Index Volume'!F:F,MATCH(Index_New!$A991,'Index Volume'!$A:$A,0))</f>
        <v>1670490000</v>
      </c>
      <c r="G991" s="46">
        <f>INDEX('Index Volume'!G:G,MATCH(Index_New!$A991,'Index Volume'!$A:$A,0))</f>
        <v>276833000</v>
      </c>
      <c r="H991" s="46">
        <f>INDEX('Index Volume'!H:H,MATCH(Index_New!$A991,'Index Volume'!$A:$A,0))</f>
        <v>38659300</v>
      </c>
      <c r="I991" s="46">
        <f>INDEX('Index Volume'!I:I,MATCH(Index_New!$A991,'Index Volume'!$A:$A,0))</f>
        <v>96134200</v>
      </c>
      <c r="J991" s="46">
        <f>INDEX('Index Volume'!J:J,MATCH(Index_New!$A991,'Index Volume'!$A:$A,0))</f>
        <v>508734000</v>
      </c>
      <c r="K991" s="46">
        <f>INDEX('Index Volume'!K:K,MATCH(Index_New!$A991,'Index Volume'!$A:$A,0))</f>
        <v>171229000</v>
      </c>
      <c r="L991" s="46">
        <f>INDEX('Index Volume'!L:L,MATCH(Index_New!$A991,'Index Volume'!$A:$A,0))</f>
        <v>37685700</v>
      </c>
      <c r="M991" s="46">
        <f t="shared" si="236"/>
        <v>6629573200</v>
      </c>
      <c r="N991" s="1">
        <f t="shared" si="237"/>
        <v>6629573200</v>
      </c>
      <c r="O991" t="b">
        <f t="shared" si="238"/>
        <v>1</v>
      </c>
      <c r="Q991" s="7">
        <f t="shared" si="239"/>
        <v>0.53990257290450128</v>
      </c>
      <c r="R991" s="7">
        <f t="shared" si="240"/>
        <v>2.6317375668417135E-2</v>
      </c>
      <c r="S991" s="7">
        <f t="shared" si="241"/>
        <v>3.1855290618278728E-2</v>
      </c>
      <c r="T991" s="7">
        <f t="shared" si="242"/>
        <v>2.2880032583062929E-2</v>
      </c>
      <c r="U991" s="7">
        <f t="shared" si="243"/>
        <v>0.16956254194823758</v>
      </c>
      <c r="V991" s="7">
        <f t="shared" si="244"/>
        <v>3.6895654299793509E-2</v>
      </c>
      <c r="W991" s="7">
        <f t="shared" si="245"/>
        <v>6.889157550828081E-3</v>
      </c>
      <c r="X991" s="7">
        <f t="shared" si="246"/>
        <v>1.3857937715924551E-2</v>
      </c>
      <c r="Y991" s="7">
        <f t="shared" si="247"/>
        <v>0.10803948095134637</v>
      </c>
      <c r="Z991" s="7">
        <f t="shared" si="248"/>
        <v>3.7869259931579073E-2</v>
      </c>
      <c r="AA991" s="7">
        <f t="shared" si="249"/>
        <v>5.9306958280308138E-3</v>
      </c>
      <c r="AC991" s="7">
        <f>IF(DAY($A991)=1,VLOOKUP($A991-1,$A$2:$L$1124,$Q$1,FALSE)/VLOOKUP($A991-1,$A$2:$N$1124,14,FALSE),AC990)</f>
        <v>0.53990257290450128</v>
      </c>
      <c r="AD991" s="7">
        <f>IF(DAY($A991)=1,VLOOKUP($A991-1,$A$2:$L$1124,$R$1,FALSE)/VLOOKUP($A991-1,$A$2:$N$1124,14,FALSE),AD990)</f>
        <v>2.6317375668417135E-2</v>
      </c>
      <c r="AE991" s="7">
        <f>IF(DAY($A991)=1,VLOOKUP($A991-1,$A$2:$L$1124,$S$1,FALSE)/VLOOKUP($A991-1,$A$2:$N$1124,14,FALSE),AE990)</f>
        <v>3.1855290618278728E-2</v>
      </c>
      <c r="AF991" s="7">
        <f>IF(DAY($A991)=1,VLOOKUP($A991-1,$A$2:$L$1124,$T$1,FALSE)/VLOOKUP($A991-1,$A$2:$N$1124,14,FALSE),AF990)</f>
        <v>2.2880032583062929E-2</v>
      </c>
      <c r="AG991" s="7">
        <f>IF(DAY($A991)=1,VLOOKUP($A991-1,$A$2:$L$1124,$U$1,FALSE)/VLOOKUP($A991-1,$A$2:$N$1124,14,FALSE),AG990)</f>
        <v>0.16956254194823758</v>
      </c>
      <c r="AH991" s="7">
        <f>IF(DAY($A991)=1,VLOOKUP($A991-1,$A$2:$L$1124,$V$1,FALSE)/VLOOKUP($A991-1,$A$2:$N$1124,14,FALSE),AH990)</f>
        <v>3.6895654299793509E-2</v>
      </c>
      <c r="AI991" s="7">
        <f>IF(DAY($A991)=1,VLOOKUP($A991-1,$A$2:$L$1124,$W$1,FALSE)/VLOOKUP($A991-1,$A$2:$N$1124,14,FALSE),AI990)</f>
        <v>6.889157550828081E-3</v>
      </c>
      <c r="AJ991" s="7">
        <f>IF(DAY($A991)=1,VLOOKUP($A991-1,$A$2:$L$1124,$X$1,FALSE)/VLOOKUP($A991-1,$A$2:$N$1124,14,FALSE),AJ990)</f>
        <v>1.3857937715924551E-2</v>
      </c>
      <c r="AK991" s="7">
        <f>IF(DAY($A991)=1,VLOOKUP($A991-1,$A$2:$L$1124,$Y$1,FALSE)/VLOOKUP($A991-1,$A$2:$N$1124,14,FALSE),AK990)</f>
        <v>0.10803948095134637</v>
      </c>
      <c r="AL991" s="7">
        <f>IF(DAY($A991)=1,VLOOKUP($A991-1,$A$2:$L$1124,$Z$1,FALSE)/VLOOKUP($A991-1,$A$2:$N$1124,14,FALSE),AL990)</f>
        <v>3.7869259931579073E-2</v>
      </c>
      <c r="AM991" s="7">
        <f>IF(DAY($A991)=1,VLOOKUP($A991-1,$A$2:$L$1124,$AA$1,FALSE)/VLOOKUP($A991-1,$A$2:$N$1124,14,FALSE),AM990)</f>
        <v>5.9306958280308138E-3</v>
      </c>
      <c r="AO991" s="12">
        <f>VLOOKUP($A991,BTC!$A$1:$G$1853,5,FALSE)</f>
        <v>6543.2</v>
      </c>
      <c r="AP991" s="12">
        <f>VLOOKUP($A991,XRP!$A$1:$G$1853,5,FALSE)</f>
        <v>0.28200799999999998</v>
      </c>
      <c r="AQ991" s="12">
        <f>VLOOKUP($A991,LTC!$A$1:$G$1853,5,FALSE)</f>
        <v>56.71</v>
      </c>
      <c r="AR991" s="12">
        <f>VLOOKUP($A991,ETC!$A$1:$G$1853,5,FALSE)</f>
        <v>11.37</v>
      </c>
      <c r="AS991" s="12">
        <f>VLOOKUP($A991,ETH!$A$1:$G$1853,5,FALSE)</f>
        <v>223.07</v>
      </c>
      <c r="AT991" s="12">
        <f>VLOOKUP($A991,BCH!$A$1:$G$1853,5,FALSE)</f>
        <v>450.68</v>
      </c>
      <c r="AU991" s="12">
        <f>VLOOKUP($A991,XMR!$A$1:$G$1853,5,FALSE)</f>
        <v>119.4</v>
      </c>
      <c r="AV991" s="12">
        <f>VLOOKUP($A991,ZEC!$A$1:$G$1853,5,FALSE)</f>
        <v>119.94</v>
      </c>
      <c r="AW991" s="12">
        <f>VLOOKUP($A991,EOS!$A$1:$G$1853,5,FALSE)</f>
        <v>5.4</v>
      </c>
      <c r="AX991" s="12">
        <f>VLOOKUP($A991,DASH!$A$1:$G$1853,5,FALSE)</f>
        <v>191.78</v>
      </c>
      <c r="AY991" s="12">
        <f>VLOOKUP($A991,XLM!$A$1:$G$1853,5,FALSE)</f>
        <v>0.20320199999999999</v>
      </c>
      <c r="BA991" s="24">
        <v>1</v>
      </c>
      <c r="BB991" s="24">
        <v>1</v>
      </c>
      <c r="BC991" s="24">
        <v>1</v>
      </c>
      <c r="BD991" s="24">
        <v>1</v>
      </c>
      <c r="BE991" s="24">
        <v>1</v>
      </c>
      <c r="BF991" s="24">
        <v>1</v>
      </c>
      <c r="BG991" s="24">
        <v>1</v>
      </c>
      <c r="BH991" s="24">
        <v>1</v>
      </c>
      <c r="BI991" s="24">
        <v>1</v>
      </c>
      <c r="BJ991" s="24">
        <v>1</v>
      </c>
      <c r="BK991" s="24">
        <v>1</v>
      </c>
      <c r="BM991" s="19">
        <f>IF(SUM(BA990:BK990)=SUM(BA991:BK991),BM990,BM990*SUMPRODUCT(BA991:BK991,AO991:AY991,Q991:AA991)/SUMPRODUCT(BA990:BK990,AO991:AY991,AC991:AM991))</f>
        <v>0.8185351248056717</v>
      </c>
      <c r="BN991" s="26">
        <f>SUMPRODUCT(AO991:AY991,BA991:BK991,Q991:AA991)/BM991</f>
        <v>4397.5497303976053</v>
      </c>
      <c r="BO991">
        <f t="shared" si="250"/>
        <v>6543.2</v>
      </c>
    </row>
    <row r="992" spans="1:67" x14ac:dyDescent="0.75">
      <c r="A992" s="4">
        <v>43359</v>
      </c>
      <c r="B992" s="46">
        <f>INDEX('Index Volume'!B:B,MATCH(Index_New!$A992,'Index Volume'!$A:$A,0))</f>
        <v>3273730000</v>
      </c>
      <c r="C992" s="46">
        <f>INDEX('Index Volume'!C:C,MATCH(Index_New!$A992,'Index Volume'!$A:$A,0))</f>
        <v>197009000</v>
      </c>
      <c r="D992" s="46">
        <f>INDEX('Index Volume'!D:D,MATCH(Index_New!$A992,'Index Volume'!$A:$A,0))</f>
        <v>253978000</v>
      </c>
      <c r="E992" s="46">
        <f>INDEX('Index Volume'!E:E,MATCH(Index_New!$A992,'Index Volume'!$A:$A,0))</f>
        <v>153507000</v>
      </c>
      <c r="F992" s="46">
        <f>INDEX('Index Volume'!F:F,MATCH(Index_New!$A992,'Index Volume'!$A:$A,0))</f>
        <v>1502260000</v>
      </c>
      <c r="G992" s="46">
        <f>INDEX('Index Volume'!G:G,MATCH(Index_New!$A992,'Index Volume'!$A:$A,0))</f>
        <v>277244000</v>
      </c>
      <c r="H992" s="46">
        <f>INDEX('Index Volume'!H:H,MATCH(Index_New!$A992,'Index Volume'!$A:$A,0))</f>
        <v>34245700</v>
      </c>
      <c r="I992" s="46">
        <f>INDEX('Index Volume'!I:I,MATCH(Index_New!$A992,'Index Volume'!$A:$A,0))</f>
        <v>94970600</v>
      </c>
      <c r="J992" s="46">
        <f>INDEX('Index Volume'!J:J,MATCH(Index_New!$A992,'Index Volume'!$A:$A,0))</f>
        <v>477706000</v>
      </c>
      <c r="K992" s="46">
        <f>INDEX('Index Volume'!K:K,MATCH(Index_New!$A992,'Index Volume'!$A:$A,0))</f>
        <v>293870000</v>
      </c>
      <c r="L992" s="46">
        <f>INDEX('Index Volume'!L:L,MATCH(Index_New!$A992,'Index Volume'!$A:$A,0))</f>
        <v>41913100</v>
      </c>
      <c r="M992" s="46">
        <f t="shared" si="236"/>
        <v>6600433400</v>
      </c>
      <c r="N992" s="1">
        <f t="shared" si="237"/>
        <v>6600433400</v>
      </c>
      <c r="O992" t="b">
        <f t="shared" si="238"/>
        <v>1</v>
      </c>
      <c r="Q992" s="7">
        <f t="shared" si="239"/>
        <v>0.53990257290450128</v>
      </c>
      <c r="R992" s="7">
        <f t="shared" si="240"/>
        <v>2.6317375668417135E-2</v>
      </c>
      <c r="S992" s="7">
        <f t="shared" si="241"/>
        <v>3.1855290618278728E-2</v>
      </c>
      <c r="T992" s="7">
        <f t="shared" si="242"/>
        <v>2.2880032583062929E-2</v>
      </c>
      <c r="U992" s="7">
        <f t="shared" si="243"/>
        <v>0.16956254194823758</v>
      </c>
      <c r="V992" s="7">
        <f t="shared" si="244"/>
        <v>3.6895654299793509E-2</v>
      </c>
      <c r="W992" s="7">
        <f t="shared" si="245"/>
        <v>6.889157550828081E-3</v>
      </c>
      <c r="X992" s="7">
        <f t="shared" si="246"/>
        <v>1.3857937715924551E-2</v>
      </c>
      <c r="Y992" s="7">
        <f t="shared" si="247"/>
        <v>0.10803948095134637</v>
      </c>
      <c r="Z992" s="7">
        <f t="shared" si="248"/>
        <v>3.7869259931579073E-2</v>
      </c>
      <c r="AA992" s="7">
        <f t="shared" si="249"/>
        <v>5.9306958280308138E-3</v>
      </c>
      <c r="AC992" s="7">
        <f>IF(DAY($A992)=1,VLOOKUP($A992-1,$A$2:$L$1124,$Q$1,FALSE)/VLOOKUP($A992-1,$A$2:$N$1124,14,FALSE),AC991)</f>
        <v>0.53990257290450128</v>
      </c>
      <c r="AD992" s="7">
        <f>IF(DAY($A992)=1,VLOOKUP($A992-1,$A$2:$L$1124,$R$1,FALSE)/VLOOKUP($A992-1,$A$2:$N$1124,14,FALSE),AD991)</f>
        <v>2.6317375668417135E-2</v>
      </c>
      <c r="AE992" s="7">
        <f>IF(DAY($A992)=1,VLOOKUP($A992-1,$A$2:$L$1124,$S$1,FALSE)/VLOOKUP($A992-1,$A$2:$N$1124,14,FALSE),AE991)</f>
        <v>3.1855290618278728E-2</v>
      </c>
      <c r="AF992" s="7">
        <f>IF(DAY($A992)=1,VLOOKUP($A992-1,$A$2:$L$1124,$T$1,FALSE)/VLOOKUP($A992-1,$A$2:$N$1124,14,FALSE),AF991)</f>
        <v>2.2880032583062929E-2</v>
      </c>
      <c r="AG992" s="7">
        <f>IF(DAY($A992)=1,VLOOKUP($A992-1,$A$2:$L$1124,$U$1,FALSE)/VLOOKUP($A992-1,$A$2:$N$1124,14,FALSE),AG991)</f>
        <v>0.16956254194823758</v>
      </c>
      <c r="AH992" s="7">
        <f>IF(DAY($A992)=1,VLOOKUP($A992-1,$A$2:$L$1124,$V$1,FALSE)/VLOOKUP($A992-1,$A$2:$N$1124,14,FALSE),AH991)</f>
        <v>3.6895654299793509E-2</v>
      </c>
      <c r="AI992" s="7">
        <f>IF(DAY($A992)=1,VLOOKUP($A992-1,$A$2:$L$1124,$W$1,FALSE)/VLOOKUP($A992-1,$A$2:$N$1124,14,FALSE),AI991)</f>
        <v>6.889157550828081E-3</v>
      </c>
      <c r="AJ992" s="7">
        <f>IF(DAY($A992)=1,VLOOKUP($A992-1,$A$2:$L$1124,$X$1,FALSE)/VLOOKUP($A992-1,$A$2:$N$1124,14,FALSE),AJ991)</f>
        <v>1.3857937715924551E-2</v>
      </c>
      <c r="AK992" s="7">
        <f>IF(DAY($A992)=1,VLOOKUP($A992-1,$A$2:$L$1124,$Y$1,FALSE)/VLOOKUP($A992-1,$A$2:$N$1124,14,FALSE),AK991)</f>
        <v>0.10803948095134637</v>
      </c>
      <c r="AL992" s="7">
        <f>IF(DAY($A992)=1,VLOOKUP($A992-1,$A$2:$L$1124,$Z$1,FALSE)/VLOOKUP($A992-1,$A$2:$N$1124,14,FALSE),AL991)</f>
        <v>3.7869259931579073E-2</v>
      </c>
      <c r="AM992" s="7">
        <f>IF(DAY($A992)=1,VLOOKUP($A992-1,$A$2:$L$1124,$AA$1,FALSE)/VLOOKUP($A992-1,$A$2:$N$1124,14,FALSE),AM991)</f>
        <v>5.9306958280308138E-3</v>
      </c>
      <c r="AO992" s="12">
        <f>VLOOKUP($A992,BTC!$A$1:$G$1853,5,FALSE)</f>
        <v>6517.18</v>
      </c>
      <c r="AP992" s="12">
        <f>VLOOKUP($A992,XRP!$A$1:$G$1853,5,FALSE)</f>
        <v>0.28116600000000003</v>
      </c>
      <c r="AQ992" s="12">
        <f>VLOOKUP($A992,LTC!$A$1:$G$1853,5,FALSE)</f>
        <v>56.97</v>
      </c>
      <c r="AR992" s="12">
        <f>VLOOKUP($A992,ETC!$A$1:$G$1853,5,FALSE)</f>
        <v>11.22</v>
      </c>
      <c r="AS992" s="12">
        <f>VLOOKUP($A992,ETH!$A$1:$G$1853,5,FALSE)</f>
        <v>220.59</v>
      </c>
      <c r="AT992" s="12">
        <f>VLOOKUP($A992,BCH!$A$1:$G$1853,5,FALSE)</f>
        <v>449.16</v>
      </c>
      <c r="AU992" s="12">
        <f>VLOOKUP($A992,XMR!$A$1:$G$1853,5,FALSE)</f>
        <v>117.04</v>
      </c>
      <c r="AV992" s="12">
        <f>VLOOKUP($A992,ZEC!$A$1:$G$1853,5,FALSE)</f>
        <v>118.08</v>
      </c>
      <c r="AW992" s="12">
        <f>VLOOKUP($A992,EOS!$A$1:$G$1853,5,FALSE)</f>
        <v>5.42</v>
      </c>
      <c r="AX992" s="12">
        <f>VLOOKUP($A992,DASH!$A$1:$G$1853,5,FALSE)</f>
        <v>192.62</v>
      </c>
      <c r="AY992" s="12">
        <f>VLOOKUP($A992,XLM!$A$1:$G$1853,5,FALSE)</f>
        <v>0.20651</v>
      </c>
      <c r="BA992" s="24">
        <v>1</v>
      </c>
      <c r="BB992" s="24">
        <v>1</v>
      </c>
      <c r="BC992" s="24">
        <v>1</v>
      </c>
      <c r="BD992" s="24">
        <v>1</v>
      </c>
      <c r="BE992" s="24">
        <v>1</v>
      </c>
      <c r="BF992" s="24">
        <v>1</v>
      </c>
      <c r="BG992" s="24">
        <v>1</v>
      </c>
      <c r="BH992" s="24">
        <v>1</v>
      </c>
      <c r="BI992" s="24">
        <v>1</v>
      </c>
      <c r="BJ992" s="24">
        <v>1</v>
      </c>
      <c r="BK992" s="24">
        <v>1</v>
      </c>
      <c r="BM992" s="19">
        <f>IF(SUM(BA991:BK991)=SUM(BA992:BK992),BM991,BM991*SUMPRODUCT(BA992:BK992,AO992:AY992,Q992:AA992)/SUMPRODUCT(BA991:BK991,AO992:AY992,AC992:AM992))</f>
        <v>0.8185351248056717</v>
      </c>
      <c r="BN992" s="26">
        <f>SUMPRODUCT(AO992:AY992,BA992:BK992,Q992:AA992)/BM992</f>
        <v>4379.8008563626445</v>
      </c>
      <c r="BO992">
        <f t="shared" si="250"/>
        <v>6517.18</v>
      </c>
    </row>
    <row r="993" spans="1:67" x14ac:dyDescent="0.75">
      <c r="A993" s="3">
        <v>43360</v>
      </c>
      <c r="B993" s="46">
        <f>INDEX('Index Volume'!B:B,MATCH(Index_New!$A993,'Index Volume'!$A:$A,0))</f>
        <v>3910780000</v>
      </c>
      <c r="C993" s="46">
        <f>INDEX('Index Volume'!C:C,MATCH(Index_New!$A993,'Index Volume'!$A:$A,0))</f>
        <v>246489000</v>
      </c>
      <c r="D993" s="46">
        <f>INDEX('Index Volume'!D:D,MATCH(Index_New!$A993,'Index Volume'!$A:$A,0))</f>
        <v>261325000</v>
      </c>
      <c r="E993" s="46">
        <f>INDEX('Index Volume'!E:E,MATCH(Index_New!$A993,'Index Volume'!$A:$A,0))</f>
        <v>164247000</v>
      </c>
      <c r="F993" s="46">
        <f>INDEX('Index Volume'!F:F,MATCH(Index_New!$A993,'Index Volume'!$A:$A,0))</f>
        <v>2019910000</v>
      </c>
      <c r="G993" s="46">
        <f>INDEX('Index Volume'!G:G,MATCH(Index_New!$A993,'Index Volume'!$A:$A,0))</f>
        <v>365115000</v>
      </c>
      <c r="H993" s="46">
        <f>INDEX('Index Volume'!H:H,MATCH(Index_New!$A993,'Index Volume'!$A:$A,0))</f>
        <v>40377800</v>
      </c>
      <c r="I993" s="46">
        <f>INDEX('Index Volume'!I:I,MATCH(Index_New!$A993,'Index Volume'!$A:$A,0))</f>
        <v>95085800</v>
      </c>
      <c r="J993" s="46">
        <f>INDEX('Index Volume'!J:J,MATCH(Index_New!$A993,'Index Volume'!$A:$A,0))</f>
        <v>696413000</v>
      </c>
      <c r="K993" s="46">
        <f>INDEX('Index Volume'!K:K,MATCH(Index_New!$A993,'Index Volume'!$A:$A,0))</f>
        <v>213697000</v>
      </c>
      <c r="L993" s="46">
        <f>INDEX('Index Volume'!L:L,MATCH(Index_New!$A993,'Index Volume'!$A:$A,0))</f>
        <v>42653700</v>
      </c>
      <c r="M993" s="46">
        <f t="shared" si="236"/>
        <v>8056093300</v>
      </c>
      <c r="N993" s="1">
        <f t="shared" si="237"/>
        <v>8056093300</v>
      </c>
      <c r="O993" t="b">
        <f t="shared" si="238"/>
        <v>1</v>
      </c>
      <c r="Q993" s="7">
        <f t="shared" si="239"/>
        <v>0.53990257290450128</v>
      </c>
      <c r="R993" s="7">
        <f t="shared" si="240"/>
        <v>2.6317375668417135E-2</v>
      </c>
      <c r="S993" s="7">
        <f t="shared" si="241"/>
        <v>3.1855290618278728E-2</v>
      </c>
      <c r="T993" s="7">
        <f t="shared" si="242"/>
        <v>2.2880032583062929E-2</v>
      </c>
      <c r="U993" s="7">
        <f t="shared" si="243"/>
        <v>0.16956254194823758</v>
      </c>
      <c r="V993" s="7">
        <f t="shared" si="244"/>
        <v>3.6895654299793509E-2</v>
      </c>
      <c r="W993" s="7">
        <f t="shared" si="245"/>
        <v>6.889157550828081E-3</v>
      </c>
      <c r="X993" s="7">
        <f t="shared" si="246"/>
        <v>1.3857937715924551E-2</v>
      </c>
      <c r="Y993" s="7">
        <f t="shared" si="247"/>
        <v>0.10803948095134637</v>
      </c>
      <c r="Z993" s="7">
        <f t="shared" si="248"/>
        <v>3.7869259931579073E-2</v>
      </c>
      <c r="AA993" s="7">
        <f t="shared" si="249"/>
        <v>5.9306958280308138E-3</v>
      </c>
      <c r="AC993" s="7">
        <f>IF(DAY($A993)=1,VLOOKUP($A993-1,$A$2:$L$1124,$Q$1,FALSE)/VLOOKUP($A993-1,$A$2:$N$1124,14,FALSE),AC992)</f>
        <v>0.53990257290450128</v>
      </c>
      <c r="AD993" s="7">
        <f>IF(DAY($A993)=1,VLOOKUP($A993-1,$A$2:$L$1124,$R$1,FALSE)/VLOOKUP($A993-1,$A$2:$N$1124,14,FALSE),AD992)</f>
        <v>2.6317375668417135E-2</v>
      </c>
      <c r="AE993" s="7">
        <f>IF(DAY($A993)=1,VLOOKUP($A993-1,$A$2:$L$1124,$S$1,FALSE)/VLOOKUP($A993-1,$A$2:$N$1124,14,FALSE),AE992)</f>
        <v>3.1855290618278728E-2</v>
      </c>
      <c r="AF993" s="7">
        <f>IF(DAY($A993)=1,VLOOKUP($A993-1,$A$2:$L$1124,$T$1,FALSE)/VLOOKUP($A993-1,$A$2:$N$1124,14,FALSE),AF992)</f>
        <v>2.2880032583062929E-2</v>
      </c>
      <c r="AG993" s="7">
        <f>IF(DAY($A993)=1,VLOOKUP($A993-1,$A$2:$L$1124,$U$1,FALSE)/VLOOKUP($A993-1,$A$2:$N$1124,14,FALSE),AG992)</f>
        <v>0.16956254194823758</v>
      </c>
      <c r="AH993" s="7">
        <f>IF(DAY($A993)=1,VLOOKUP($A993-1,$A$2:$L$1124,$V$1,FALSE)/VLOOKUP($A993-1,$A$2:$N$1124,14,FALSE),AH992)</f>
        <v>3.6895654299793509E-2</v>
      </c>
      <c r="AI993" s="7">
        <f>IF(DAY($A993)=1,VLOOKUP($A993-1,$A$2:$L$1124,$W$1,FALSE)/VLOOKUP($A993-1,$A$2:$N$1124,14,FALSE),AI992)</f>
        <v>6.889157550828081E-3</v>
      </c>
      <c r="AJ993" s="7">
        <f>IF(DAY($A993)=1,VLOOKUP($A993-1,$A$2:$L$1124,$X$1,FALSE)/VLOOKUP($A993-1,$A$2:$N$1124,14,FALSE),AJ992)</f>
        <v>1.3857937715924551E-2</v>
      </c>
      <c r="AK993" s="7">
        <f>IF(DAY($A993)=1,VLOOKUP($A993-1,$A$2:$L$1124,$Y$1,FALSE)/VLOOKUP($A993-1,$A$2:$N$1124,14,FALSE),AK992)</f>
        <v>0.10803948095134637</v>
      </c>
      <c r="AL993" s="7">
        <f>IF(DAY($A993)=1,VLOOKUP($A993-1,$A$2:$L$1124,$Z$1,FALSE)/VLOOKUP($A993-1,$A$2:$N$1124,14,FALSE),AL992)</f>
        <v>3.7869259931579073E-2</v>
      </c>
      <c r="AM993" s="7">
        <f>IF(DAY($A993)=1,VLOOKUP($A993-1,$A$2:$L$1124,$AA$1,FALSE)/VLOOKUP($A993-1,$A$2:$N$1124,14,FALSE),AM992)</f>
        <v>5.9306958280308138E-3</v>
      </c>
      <c r="AO993" s="12">
        <f>VLOOKUP($A993,BTC!$A$1:$G$1853,5,FALSE)</f>
        <v>6281.2</v>
      </c>
      <c r="AP993" s="12">
        <f>VLOOKUP($A993,XRP!$A$1:$G$1853,5,FALSE)</f>
        <v>0.27225100000000002</v>
      </c>
      <c r="AQ993" s="12">
        <f>VLOOKUP($A993,LTC!$A$1:$G$1853,5,FALSE)</f>
        <v>52.54</v>
      </c>
      <c r="AR993" s="12">
        <f>VLOOKUP($A993,ETC!$A$1:$G$1853,5,FALSE)</f>
        <v>10.34</v>
      </c>
      <c r="AS993" s="12">
        <f>VLOOKUP($A993,ETH!$A$1:$G$1853,5,FALSE)</f>
        <v>197.88</v>
      </c>
      <c r="AT993" s="12">
        <f>VLOOKUP($A993,BCH!$A$1:$G$1853,5,FALSE)</f>
        <v>420.45</v>
      </c>
      <c r="AU993" s="12">
        <f>VLOOKUP($A993,XMR!$A$1:$G$1853,5,FALSE)</f>
        <v>107.19</v>
      </c>
      <c r="AV993" s="12">
        <f>VLOOKUP($A993,ZEC!$A$1:$G$1853,5,FALSE)</f>
        <v>109.87</v>
      </c>
      <c r="AW993" s="12">
        <f>VLOOKUP($A993,EOS!$A$1:$G$1853,5,FALSE)</f>
        <v>4.8899999999999997</v>
      </c>
      <c r="AX993" s="12">
        <f>VLOOKUP($A993,DASH!$A$1:$G$1853,5,FALSE)</f>
        <v>184.31</v>
      </c>
      <c r="AY993" s="12">
        <f>VLOOKUP($A993,XLM!$A$1:$G$1853,5,FALSE)</f>
        <v>0.196827</v>
      </c>
      <c r="BA993" s="24">
        <v>1</v>
      </c>
      <c r="BB993" s="24">
        <v>1</v>
      </c>
      <c r="BC993" s="24">
        <v>1</v>
      </c>
      <c r="BD993" s="24">
        <v>1</v>
      </c>
      <c r="BE993" s="24">
        <v>1</v>
      </c>
      <c r="BF993" s="24">
        <v>1</v>
      </c>
      <c r="BG993" s="24">
        <v>1</v>
      </c>
      <c r="BH993" s="24">
        <v>1</v>
      </c>
      <c r="BI993" s="24">
        <v>1</v>
      </c>
      <c r="BJ993" s="24">
        <v>1</v>
      </c>
      <c r="BK993" s="24">
        <v>1</v>
      </c>
      <c r="BM993" s="19">
        <f>IF(SUM(BA992:BK992)=SUM(BA993:BK993),BM992,BM992*SUMPRODUCT(BA993:BK993,AO993:AY993,Q993:AA993)/SUMPRODUCT(BA992:BK992,AO993:AY993,AC993:AM993))</f>
        <v>0.8185351248056717</v>
      </c>
      <c r="BN993" s="26">
        <f>SUMPRODUCT(AO993:AY993,BA993:BK993,Q993:AA993)/BM993</f>
        <v>4217.2771277614056</v>
      </c>
      <c r="BO993">
        <f t="shared" si="250"/>
        <v>6281.2</v>
      </c>
    </row>
    <row r="994" spans="1:67" x14ac:dyDescent="0.75">
      <c r="A994" s="4">
        <v>43361</v>
      </c>
      <c r="B994" s="46">
        <f>INDEX('Index Volume'!B:B,MATCH(Index_New!$A994,'Index Volume'!$A:$A,0))</f>
        <v>4180090000</v>
      </c>
      <c r="C994" s="46">
        <f>INDEX('Index Volume'!C:C,MATCH(Index_New!$A994,'Index Volume'!$A:$A,0))</f>
        <v>600216000</v>
      </c>
      <c r="D994" s="46">
        <f>INDEX('Index Volume'!D:D,MATCH(Index_New!$A994,'Index Volume'!$A:$A,0))</f>
        <v>296552000</v>
      </c>
      <c r="E994" s="46">
        <f>INDEX('Index Volume'!E:E,MATCH(Index_New!$A994,'Index Volume'!$A:$A,0))</f>
        <v>165477000</v>
      </c>
      <c r="F994" s="46">
        <f>INDEX('Index Volume'!F:F,MATCH(Index_New!$A994,'Index Volume'!$A:$A,0))</f>
        <v>1800640000</v>
      </c>
      <c r="G994" s="46">
        <f>INDEX('Index Volume'!G:G,MATCH(Index_New!$A994,'Index Volume'!$A:$A,0))</f>
        <v>332161000</v>
      </c>
      <c r="H994" s="46">
        <f>INDEX('Index Volume'!H:H,MATCH(Index_New!$A994,'Index Volume'!$A:$A,0))</f>
        <v>35111400</v>
      </c>
      <c r="I994" s="46">
        <f>INDEX('Index Volume'!I:I,MATCH(Index_New!$A994,'Index Volume'!$A:$A,0))</f>
        <v>104004000</v>
      </c>
      <c r="J994" s="46">
        <f>INDEX('Index Volume'!J:J,MATCH(Index_New!$A994,'Index Volume'!$A:$A,0))</f>
        <v>658606000</v>
      </c>
      <c r="K994" s="46">
        <f>INDEX('Index Volume'!K:K,MATCH(Index_New!$A994,'Index Volume'!$A:$A,0))</f>
        <v>262497000</v>
      </c>
      <c r="L994" s="46">
        <f>INDEX('Index Volume'!L:L,MATCH(Index_New!$A994,'Index Volume'!$A:$A,0))</f>
        <v>55982400</v>
      </c>
      <c r="M994" s="46">
        <f t="shared" si="236"/>
        <v>8491336800</v>
      </c>
      <c r="N994" s="1">
        <f t="shared" si="237"/>
        <v>8491336800</v>
      </c>
      <c r="O994" t="b">
        <f t="shared" si="238"/>
        <v>1</v>
      </c>
      <c r="Q994" s="7">
        <f t="shared" si="239"/>
        <v>0.53990257290450128</v>
      </c>
      <c r="R994" s="7">
        <f t="shared" si="240"/>
        <v>2.6317375668417135E-2</v>
      </c>
      <c r="S994" s="7">
        <f t="shared" si="241"/>
        <v>3.1855290618278728E-2</v>
      </c>
      <c r="T994" s="7">
        <f t="shared" si="242"/>
        <v>2.2880032583062929E-2</v>
      </c>
      <c r="U994" s="7">
        <f t="shared" si="243"/>
        <v>0.16956254194823758</v>
      </c>
      <c r="V994" s="7">
        <f t="shared" si="244"/>
        <v>3.6895654299793509E-2</v>
      </c>
      <c r="W994" s="7">
        <f t="shared" si="245"/>
        <v>6.889157550828081E-3</v>
      </c>
      <c r="X994" s="7">
        <f t="shared" si="246"/>
        <v>1.3857937715924551E-2</v>
      </c>
      <c r="Y994" s="7">
        <f t="shared" si="247"/>
        <v>0.10803948095134637</v>
      </c>
      <c r="Z994" s="7">
        <f t="shared" si="248"/>
        <v>3.7869259931579073E-2</v>
      </c>
      <c r="AA994" s="7">
        <f t="shared" si="249"/>
        <v>5.9306958280308138E-3</v>
      </c>
      <c r="AC994" s="7">
        <f>IF(DAY($A994)=1,VLOOKUP($A994-1,$A$2:$L$1124,$Q$1,FALSE)/VLOOKUP($A994-1,$A$2:$N$1124,14,FALSE),AC993)</f>
        <v>0.53990257290450128</v>
      </c>
      <c r="AD994" s="7">
        <f>IF(DAY($A994)=1,VLOOKUP($A994-1,$A$2:$L$1124,$R$1,FALSE)/VLOOKUP($A994-1,$A$2:$N$1124,14,FALSE),AD993)</f>
        <v>2.6317375668417135E-2</v>
      </c>
      <c r="AE994" s="7">
        <f>IF(DAY($A994)=1,VLOOKUP($A994-1,$A$2:$L$1124,$S$1,FALSE)/VLOOKUP($A994-1,$A$2:$N$1124,14,FALSE),AE993)</f>
        <v>3.1855290618278728E-2</v>
      </c>
      <c r="AF994" s="7">
        <f>IF(DAY($A994)=1,VLOOKUP($A994-1,$A$2:$L$1124,$T$1,FALSE)/VLOOKUP($A994-1,$A$2:$N$1124,14,FALSE),AF993)</f>
        <v>2.2880032583062929E-2</v>
      </c>
      <c r="AG994" s="7">
        <f>IF(DAY($A994)=1,VLOOKUP($A994-1,$A$2:$L$1124,$U$1,FALSE)/VLOOKUP($A994-1,$A$2:$N$1124,14,FALSE),AG993)</f>
        <v>0.16956254194823758</v>
      </c>
      <c r="AH994" s="7">
        <f>IF(DAY($A994)=1,VLOOKUP($A994-1,$A$2:$L$1124,$V$1,FALSE)/VLOOKUP($A994-1,$A$2:$N$1124,14,FALSE),AH993)</f>
        <v>3.6895654299793509E-2</v>
      </c>
      <c r="AI994" s="7">
        <f>IF(DAY($A994)=1,VLOOKUP($A994-1,$A$2:$L$1124,$W$1,FALSE)/VLOOKUP($A994-1,$A$2:$N$1124,14,FALSE),AI993)</f>
        <v>6.889157550828081E-3</v>
      </c>
      <c r="AJ994" s="7">
        <f>IF(DAY($A994)=1,VLOOKUP($A994-1,$A$2:$L$1124,$X$1,FALSE)/VLOOKUP($A994-1,$A$2:$N$1124,14,FALSE),AJ993)</f>
        <v>1.3857937715924551E-2</v>
      </c>
      <c r="AK994" s="7">
        <f>IF(DAY($A994)=1,VLOOKUP($A994-1,$A$2:$L$1124,$Y$1,FALSE)/VLOOKUP($A994-1,$A$2:$N$1124,14,FALSE),AK993)</f>
        <v>0.10803948095134637</v>
      </c>
      <c r="AL994" s="7">
        <f>IF(DAY($A994)=1,VLOOKUP($A994-1,$A$2:$L$1124,$Z$1,FALSE)/VLOOKUP($A994-1,$A$2:$N$1124,14,FALSE),AL993)</f>
        <v>3.7869259931579073E-2</v>
      </c>
      <c r="AM994" s="7">
        <f>IF(DAY($A994)=1,VLOOKUP($A994-1,$A$2:$L$1124,$AA$1,FALSE)/VLOOKUP($A994-1,$A$2:$N$1124,14,FALSE),AM993)</f>
        <v>5.9306958280308138E-3</v>
      </c>
      <c r="AO994" s="12">
        <f>VLOOKUP($A994,BTC!$A$1:$G$1853,5,FALSE)</f>
        <v>6371.3</v>
      </c>
      <c r="AP994" s="12">
        <f>VLOOKUP($A994,XRP!$A$1:$G$1853,5,FALSE)</f>
        <v>0.32185999999999998</v>
      </c>
      <c r="AQ994" s="12">
        <f>VLOOKUP($A994,LTC!$A$1:$G$1853,5,FALSE)</f>
        <v>54.1</v>
      </c>
      <c r="AR994" s="12">
        <f>VLOOKUP($A994,ETC!$A$1:$G$1853,5,FALSE)</f>
        <v>10.6</v>
      </c>
      <c r="AS994" s="12">
        <f>VLOOKUP($A994,ETH!$A$1:$G$1853,5,FALSE)</f>
        <v>209.98</v>
      </c>
      <c r="AT994" s="12">
        <f>VLOOKUP($A994,BCH!$A$1:$G$1853,5,FALSE)</f>
        <v>435.68</v>
      </c>
      <c r="AU994" s="12">
        <f>VLOOKUP($A994,XMR!$A$1:$G$1853,5,FALSE)</f>
        <v>112.45</v>
      </c>
      <c r="AV994" s="12">
        <f>VLOOKUP($A994,ZEC!$A$1:$G$1853,5,FALSE)</f>
        <v>112.12</v>
      </c>
      <c r="AW994" s="12">
        <f>VLOOKUP($A994,EOS!$A$1:$G$1853,5,FALSE)</f>
        <v>5.0999999999999996</v>
      </c>
      <c r="AX994" s="12">
        <f>VLOOKUP($A994,DASH!$A$1:$G$1853,5,FALSE)</f>
        <v>190.83</v>
      </c>
      <c r="AY994" s="12">
        <f>VLOOKUP($A994,XLM!$A$1:$G$1853,5,FALSE)</f>
        <v>0.20841699999999999</v>
      </c>
      <c r="BA994" s="24">
        <v>1</v>
      </c>
      <c r="BB994" s="24">
        <v>1</v>
      </c>
      <c r="BC994" s="24">
        <v>1</v>
      </c>
      <c r="BD994" s="24">
        <v>1</v>
      </c>
      <c r="BE994" s="24">
        <v>1</v>
      </c>
      <c r="BF994" s="24">
        <v>1</v>
      </c>
      <c r="BG994" s="24">
        <v>1</v>
      </c>
      <c r="BH994" s="24">
        <v>1</v>
      </c>
      <c r="BI994" s="24">
        <v>1</v>
      </c>
      <c r="BJ994" s="24">
        <v>1</v>
      </c>
      <c r="BK994" s="24">
        <v>1</v>
      </c>
      <c r="BM994" s="19">
        <f>IF(SUM(BA993:BK993)=SUM(BA994:BK994),BM993,BM993*SUMPRODUCT(BA994:BK994,AO994:AY994,Q994:AA994)/SUMPRODUCT(BA993:BK993,AO994:AY994,AC994:AM994))</f>
        <v>0.8185351248056717</v>
      </c>
      <c r="BN994" s="26">
        <f>SUMPRODUCT(AO994:AY994,BA994:BK994,Q994:AA994)/BM994</f>
        <v>4280.3811759537657</v>
      </c>
      <c r="BO994">
        <f t="shared" si="250"/>
        <v>6371.3</v>
      </c>
    </row>
    <row r="995" spans="1:67" x14ac:dyDescent="0.75">
      <c r="A995" s="3">
        <v>43362</v>
      </c>
      <c r="B995" s="46">
        <f>INDEX('Index Volume'!B:B,MATCH(Index_New!$A995,'Index Volume'!$A:$A,0))</f>
        <v>4431340000</v>
      </c>
      <c r="C995" s="46">
        <f>INDEX('Index Volume'!C:C,MATCH(Index_New!$A995,'Index Volume'!$A:$A,0))</f>
        <v>489609000</v>
      </c>
      <c r="D995" s="46">
        <f>INDEX('Index Volume'!D:D,MATCH(Index_New!$A995,'Index Volume'!$A:$A,0))</f>
        <v>271642000</v>
      </c>
      <c r="E995" s="46">
        <f>INDEX('Index Volume'!E:E,MATCH(Index_New!$A995,'Index Volume'!$A:$A,0))</f>
        <v>177159000</v>
      </c>
      <c r="F995" s="46">
        <f>INDEX('Index Volume'!F:F,MATCH(Index_New!$A995,'Index Volume'!$A:$A,0))</f>
        <v>1733330000</v>
      </c>
      <c r="G995" s="46">
        <f>INDEX('Index Volume'!G:G,MATCH(Index_New!$A995,'Index Volume'!$A:$A,0))</f>
        <v>337321000</v>
      </c>
      <c r="H995" s="46">
        <f>INDEX('Index Volume'!H:H,MATCH(Index_New!$A995,'Index Volume'!$A:$A,0))</f>
        <v>35204700</v>
      </c>
      <c r="I995" s="46">
        <f>INDEX('Index Volume'!I:I,MATCH(Index_New!$A995,'Index Volume'!$A:$A,0))</f>
        <v>91429500</v>
      </c>
      <c r="J995" s="46">
        <f>INDEX('Index Volume'!J:J,MATCH(Index_New!$A995,'Index Volume'!$A:$A,0))</f>
        <v>622045000</v>
      </c>
      <c r="K995" s="46">
        <f>INDEX('Index Volume'!K:K,MATCH(Index_New!$A995,'Index Volume'!$A:$A,0))</f>
        <v>194043000</v>
      </c>
      <c r="L995" s="46">
        <f>INDEX('Index Volume'!L:L,MATCH(Index_New!$A995,'Index Volume'!$A:$A,0))</f>
        <v>48741100</v>
      </c>
      <c r="M995" s="46">
        <f t="shared" si="236"/>
        <v>8431864300</v>
      </c>
      <c r="N995" s="1">
        <f t="shared" si="237"/>
        <v>8431864300</v>
      </c>
      <c r="O995" t="b">
        <f t="shared" si="238"/>
        <v>1</v>
      </c>
      <c r="Q995" s="7">
        <f t="shared" si="239"/>
        <v>0.53990257290450128</v>
      </c>
      <c r="R995" s="7">
        <f t="shared" si="240"/>
        <v>2.6317375668417135E-2</v>
      </c>
      <c r="S995" s="7">
        <f t="shared" si="241"/>
        <v>3.1855290618278728E-2</v>
      </c>
      <c r="T995" s="7">
        <f t="shared" si="242"/>
        <v>2.2880032583062929E-2</v>
      </c>
      <c r="U995" s="7">
        <f t="shared" si="243"/>
        <v>0.16956254194823758</v>
      </c>
      <c r="V995" s="7">
        <f t="shared" si="244"/>
        <v>3.6895654299793509E-2</v>
      </c>
      <c r="W995" s="7">
        <f t="shared" si="245"/>
        <v>6.889157550828081E-3</v>
      </c>
      <c r="X995" s="7">
        <f t="shared" si="246"/>
        <v>1.3857937715924551E-2</v>
      </c>
      <c r="Y995" s="7">
        <f t="shared" si="247"/>
        <v>0.10803948095134637</v>
      </c>
      <c r="Z995" s="7">
        <f t="shared" si="248"/>
        <v>3.7869259931579073E-2</v>
      </c>
      <c r="AA995" s="7">
        <f t="shared" si="249"/>
        <v>5.9306958280308138E-3</v>
      </c>
      <c r="AC995" s="7">
        <f>IF(DAY($A995)=1,VLOOKUP($A995-1,$A$2:$L$1124,$Q$1,FALSE)/VLOOKUP($A995-1,$A$2:$N$1124,14,FALSE),AC994)</f>
        <v>0.53990257290450128</v>
      </c>
      <c r="AD995" s="7">
        <f>IF(DAY($A995)=1,VLOOKUP($A995-1,$A$2:$L$1124,$R$1,FALSE)/VLOOKUP($A995-1,$A$2:$N$1124,14,FALSE),AD994)</f>
        <v>2.6317375668417135E-2</v>
      </c>
      <c r="AE995" s="7">
        <f>IF(DAY($A995)=1,VLOOKUP($A995-1,$A$2:$L$1124,$S$1,FALSE)/VLOOKUP($A995-1,$A$2:$N$1124,14,FALSE),AE994)</f>
        <v>3.1855290618278728E-2</v>
      </c>
      <c r="AF995" s="7">
        <f>IF(DAY($A995)=1,VLOOKUP($A995-1,$A$2:$L$1124,$T$1,FALSE)/VLOOKUP($A995-1,$A$2:$N$1124,14,FALSE),AF994)</f>
        <v>2.2880032583062929E-2</v>
      </c>
      <c r="AG995" s="7">
        <f>IF(DAY($A995)=1,VLOOKUP($A995-1,$A$2:$L$1124,$U$1,FALSE)/VLOOKUP($A995-1,$A$2:$N$1124,14,FALSE),AG994)</f>
        <v>0.16956254194823758</v>
      </c>
      <c r="AH995" s="7">
        <f>IF(DAY($A995)=1,VLOOKUP($A995-1,$A$2:$L$1124,$V$1,FALSE)/VLOOKUP($A995-1,$A$2:$N$1124,14,FALSE),AH994)</f>
        <v>3.6895654299793509E-2</v>
      </c>
      <c r="AI995" s="7">
        <f>IF(DAY($A995)=1,VLOOKUP($A995-1,$A$2:$L$1124,$W$1,FALSE)/VLOOKUP($A995-1,$A$2:$N$1124,14,FALSE),AI994)</f>
        <v>6.889157550828081E-3</v>
      </c>
      <c r="AJ995" s="7">
        <f>IF(DAY($A995)=1,VLOOKUP($A995-1,$A$2:$L$1124,$X$1,FALSE)/VLOOKUP($A995-1,$A$2:$N$1124,14,FALSE),AJ994)</f>
        <v>1.3857937715924551E-2</v>
      </c>
      <c r="AK995" s="7">
        <f>IF(DAY($A995)=1,VLOOKUP($A995-1,$A$2:$L$1124,$Y$1,FALSE)/VLOOKUP($A995-1,$A$2:$N$1124,14,FALSE),AK994)</f>
        <v>0.10803948095134637</v>
      </c>
      <c r="AL995" s="7">
        <f>IF(DAY($A995)=1,VLOOKUP($A995-1,$A$2:$L$1124,$Z$1,FALSE)/VLOOKUP($A995-1,$A$2:$N$1124,14,FALSE),AL994)</f>
        <v>3.7869259931579073E-2</v>
      </c>
      <c r="AM995" s="7">
        <f>IF(DAY($A995)=1,VLOOKUP($A995-1,$A$2:$L$1124,$AA$1,FALSE)/VLOOKUP($A995-1,$A$2:$N$1124,14,FALSE),AM994)</f>
        <v>5.9306958280308138E-3</v>
      </c>
      <c r="AO995" s="12">
        <f>VLOOKUP($A995,BTC!$A$1:$G$1853,5,FALSE)</f>
        <v>6398.54</v>
      </c>
      <c r="AP995" s="12">
        <f>VLOOKUP($A995,XRP!$A$1:$G$1853,5,FALSE)</f>
        <v>0.32605299999999998</v>
      </c>
      <c r="AQ995" s="12">
        <f>VLOOKUP($A995,LTC!$A$1:$G$1853,5,FALSE)</f>
        <v>54.33</v>
      </c>
      <c r="AR995" s="12">
        <f>VLOOKUP($A995,ETC!$A$1:$G$1853,5,FALSE)</f>
        <v>10.79</v>
      </c>
      <c r="AS995" s="12">
        <f>VLOOKUP($A995,ETH!$A$1:$G$1853,5,FALSE)</f>
        <v>209.97</v>
      </c>
      <c r="AT995" s="12">
        <f>VLOOKUP($A995,BCH!$A$1:$G$1853,5,FALSE)</f>
        <v>429.23</v>
      </c>
      <c r="AU995" s="12">
        <f>VLOOKUP($A995,XMR!$A$1:$G$1853,5,FALSE)</f>
        <v>109.51</v>
      </c>
      <c r="AV995" s="12">
        <f>VLOOKUP($A995,ZEC!$A$1:$G$1853,5,FALSE)</f>
        <v>113.64</v>
      </c>
      <c r="AW995" s="12">
        <f>VLOOKUP($A995,EOS!$A$1:$G$1853,5,FALSE)</f>
        <v>5.23</v>
      </c>
      <c r="AX995" s="12">
        <f>VLOOKUP($A995,DASH!$A$1:$G$1853,5,FALSE)</f>
        <v>191.19</v>
      </c>
      <c r="AY995" s="12">
        <f>VLOOKUP($A995,XLM!$A$1:$G$1853,5,FALSE)</f>
        <v>0.206563</v>
      </c>
      <c r="BA995" s="24">
        <v>1</v>
      </c>
      <c r="BB995" s="24">
        <v>1</v>
      </c>
      <c r="BC995" s="24">
        <v>1</v>
      </c>
      <c r="BD995" s="24">
        <v>1</v>
      </c>
      <c r="BE995" s="24">
        <v>1</v>
      </c>
      <c r="BF995" s="24">
        <v>1</v>
      </c>
      <c r="BG995" s="24">
        <v>1</v>
      </c>
      <c r="BH995" s="24">
        <v>1</v>
      </c>
      <c r="BI995" s="24">
        <v>1</v>
      </c>
      <c r="BJ995" s="24">
        <v>1</v>
      </c>
      <c r="BK995" s="24">
        <v>1</v>
      </c>
      <c r="BM995" s="19">
        <f>IF(SUM(BA994:BK994)=SUM(BA995:BK995),BM994,BM994*SUMPRODUCT(BA995:BK995,AO995:AY995,Q995:AA995)/SUMPRODUCT(BA994:BK994,AO995:AY995,AC995:AM995))</f>
        <v>0.8185351248056717</v>
      </c>
      <c r="BN995" s="26">
        <f>SUMPRODUCT(AO995:AY995,BA995:BK995,Q995:AA995)/BM995</f>
        <v>4298.1049538774278</v>
      </c>
      <c r="BO995">
        <f t="shared" si="250"/>
        <v>6398.54</v>
      </c>
    </row>
    <row r="996" spans="1:67" x14ac:dyDescent="0.75">
      <c r="A996" s="4">
        <v>43363</v>
      </c>
      <c r="B996" s="46">
        <f>INDEX('Index Volume'!B:B,MATCH(Index_New!$A996,'Index Volume'!$A:$A,0))</f>
        <v>4348110000</v>
      </c>
      <c r="C996" s="46">
        <f>INDEX('Index Volume'!C:C,MATCH(Index_New!$A996,'Index Volume'!$A:$A,0))</f>
        <v>1291360000</v>
      </c>
      <c r="D996" s="46">
        <f>INDEX('Index Volume'!D:D,MATCH(Index_New!$A996,'Index Volume'!$A:$A,0))</f>
        <v>260631000</v>
      </c>
      <c r="E996" s="46">
        <f>INDEX('Index Volume'!E:E,MATCH(Index_New!$A996,'Index Volume'!$A:$A,0))</f>
        <v>169241000</v>
      </c>
      <c r="F996" s="46">
        <f>INDEX('Index Volume'!F:F,MATCH(Index_New!$A996,'Index Volume'!$A:$A,0))</f>
        <v>1782070000</v>
      </c>
      <c r="G996" s="46">
        <f>INDEX('Index Volume'!G:G,MATCH(Index_New!$A996,'Index Volume'!$A:$A,0))</f>
        <v>369099000</v>
      </c>
      <c r="H996" s="46">
        <f>INDEX('Index Volume'!H:H,MATCH(Index_New!$A996,'Index Volume'!$A:$A,0))</f>
        <v>37921600</v>
      </c>
      <c r="I996" s="46">
        <f>INDEX('Index Volume'!I:I,MATCH(Index_New!$A996,'Index Volume'!$A:$A,0))</f>
        <v>107159000</v>
      </c>
      <c r="J996" s="46">
        <f>INDEX('Index Volume'!J:J,MATCH(Index_New!$A996,'Index Volume'!$A:$A,0))</f>
        <v>703866000</v>
      </c>
      <c r="K996" s="46">
        <f>INDEX('Index Volume'!K:K,MATCH(Index_New!$A996,'Index Volume'!$A:$A,0))</f>
        <v>210051000</v>
      </c>
      <c r="L996" s="46">
        <f>INDEX('Index Volume'!L:L,MATCH(Index_New!$A996,'Index Volume'!$A:$A,0))</f>
        <v>89258100</v>
      </c>
      <c r="M996" s="46">
        <f t="shared" si="236"/>
        <v>9368766700</v>
      </c>
      <c r="N996" s="1">
        <f t="shared" si="237"/>
        <v>9368766700</v>
      </c>
      <c r="O996" t="b">
        <f t="shared" si="238"/>
        <v>1</v>
      </c>
      <c r="Q996" s="7">
        <f t="shared" si="239"/>
        <v>0.53990257290450128</v>
      </c>
      <c r="R996" s="7">
        <f t="shared" si="240"/>
        <v>2.6317375668417135E-2</v>
      </c>
      <c r="S996" s="7">
        <f t="shared" si="241"/>
        <v>3.1855290618278728E-2</v>
      </c>
      <c r="T996" s="7">
        <f t="shared" si="242"/>
        <v>2.2880032583062929E-2</v>
      </c>
      <c r="U996" s="7">
        <f t="shared" si="243"/>
        <v>0.16956254194823758</v>
      </c>
      <c r="V996" s="7">
        <f t="shared" si="244"/>
        <v>3.6895654299793509E-2</v>
      </c>
      <c r="W996" s="7">
        <f t="shared" si="245"/>
        <v>6.889157550828081E-3</v>
      </c>
      <c r="X996" s="7">
        <f t="shared" si="246"/>
        <v>1.3857937715924551E-2</v>
      </c>
      <c r="Y996" s="7">
        <f t="shared" si="247"/>
        <v>0.10803948095134637</v>
      </c>
      <c r="Z996" s="7">
        <f t="shared" si="248"/>
        <v>3.7869259931579073E-2</v>
      </c>
      <c r="AA996" s="7">
        <f t="shared" si="249"/>
        <v>5.9306958280308138E-3</v>
      </c>
      <c r="AC996" s="7">
        <f>IF(DAY($A996)=1,VLOOKUP($A996-1,$A$2:$L$1124,$Q$1,FALSE)/VLOOKUP($A996-1,$A$2:$N$1124,14,FALSE),AC995)</f>
        <v>0.53990257290450128</v>
      </c>
      <c r="AD996" s="7">
        <f>IF(DAY($A996)=1,VLOOKUP($A996-1,$A$2:$L$1124,$R$1,FALSE)/VLOOKUP($A996-1,$A$2:$N$1124,14,FALSE),AD995)</f>
        <v>2.6317375668417135E-2</v>
      </c>
      <c r="AE996" s="7">
        <f>IF(DAY($A996)=1,VLOOKUP($A996-1,$A$2:$L$1124,$S$1,FALSE)/VLOOKUP($A996-1,$A$2:$N$1124,14,FALSE),AE995)</f>
        <v>3.1855290618278728E-2</v>
      </c>
      <c r="AF996" s="7">
        <f>IF(DAY($A996)=1,VLOOKUP($A996-1,$A$2:$L$1124,$T$1,FALSE)/VLOOKUP($A996-1,$A$2:$N$1124,14,FALSE),AF995)</f>
        <v>2.2880032583062929E-2</v>
      </c>
      <c r="AG996" s="7">
        <f>IF(DAY($A996)=1,VLOOKUP($A996-1,$A$2:$L$1124,$U$1,FALSE)/VLOOKUP($A996-1,$A$2:$N$1124,14,FALSE),AG995)</f>
        <v>0.16956254194823758</v>
      </c>
      <c r="AH996" s="7">
        <f>IF(DAY($A996)=1,VLOOKUP($A996-1,$A$2:$L$1124,$V$1,FALSE)/VLOOKUP($A996-1,$A$2:$N$1124,14,FALSE),AH995)</f>
        <v>3.6895654299793509E-2</v>
      </c>
      <c r="AI996" s="7">
        <f>IF(DAY($A996)=1,VLOOKUP($A996-1,$A$2:$L$1124,$W$1,FALSE)/VLOOKUP($A996-1,$A$2:$N$1124,14,FALSE),AI995)</f>
        <v>6.889157550828081E-3</v>
      </c>
      <c r="AJ996" s="7">
        <f>IF(DAY($A996)=1,VLOOKUP($A996-1,$A$2:$L$1124,$X$1,FALSE)/VLOOKUP($A996-1,$A$2:$N$1124,14,FALSE),AJ995)</f>
        <v>1.3857937715924551E-2</v>
      </c>
      <c r="AK996" s="7">
        <f>IF(DAY($A996)=1,VLOOKUP($A996-1,$A$2:$L$1124,$Y$1,FALSE)/VLOOKUP($A996-1,$A$2:$N$1124,14,FALSE),AK995)</f>
        <v>0.10803948095134637</v>
      </c>
      <c r="AL996" s="7">
        <f>IF(DAY($A996)=1,VLOOKUP($A996-1,$A$2:$L$1124,$Z$1,FALSE)/VLOOKUP($A996-1,$A$2:$N$1124,14,FALSE),AL995)</f>
        <v>3.7869259931579073E-2</v>
      </c>
      <c r="AM996" s="7">
        <f>IF(DAY($A996)=1,VLOOKUP($A996-1,$A$2:$L$1124,$AA$1,FALSE)/VLOOKUP($A996-1,$A$2:$N$1124,14,FALSE),AM995)</f>
        <v>5.9306958280308138E-3</v>
      </c>
      <c r="AO996" s="12">
        <f>VLOOKUP($A996,BTC!$A$1:$G$1853,5,FALSE)</f>
        <v>6519.67</v>
      </c>
      <c r="AP996" s="12">
        <f>VLOOKUP($A996,XRP!$A$1:$G$1853,5,FALSE)</f>
        <v>0.44991799999999998</v>
      </c>
      <c r="AQ996" s="12">
        <f>VLOOKUP($A996,LTC!$A$1:$G$1853,5,FALSE)</f>
        <v>56.63</v>
      </c>
      <c r="AR996" s="12">
        <f>VLOOKUP($A996,ETC!$A$1:$G$1853,5,FALSE)</f>
        <v>11.17</v>
      </c>
      <c r="AS996" s="12">
        <f>VLOOKUP($A996,ETH!$A$1:$G$1853,5,FALSE)</f>
        <v>224.59</v>
      </c>
      <c r="AT996" s="12">
        <f>VLOOKUP($A996,BCH!$A$1:$G$1853,5,FALSE)</f>
        <v>455.74</v>
      </c>
      <c r="AU996" s="12">
        <f>VLOOKUP($A996,XMR!$A$1:$G$1853,5,FALSE)</f>
        <v>116.28</v>
      </c>
      <c r="AV996" s="12">
        <f>VLOOKUP($A996,ZEC!$A$1:$G$1853,5,FALSE)</f>
        <v>119.65</v>
      </c>
      <c r="AW996" s="12">
        <f>VLOOKUP($A996,EOS!$A$1:$G$1853,5,FALSE)</f>
        <v>5.74</v>
      </c>
      <c r="AX996" s="12">
        <f>VLOOKUP($A996,DASH!$A$1:$G$1853,5,FALSE)</f>
        <v>200.49</v>
      </c>
      <c r="AY996" s="12">
        <f>VLOOKUP($A996,XLM!$A$1:$G$1853,5,FALSE)</f>
        <v>0.23189699999999999</v>
      </c>
      <c r="BA996" s="24">
        <v>1</v>
      </c>
      <c r="BB996" s="24">
        <v>1</v>
      </c>
      <c r="BC996" s="24">
        <v>1</v>
      </c>
      <c r="BD996" s="24">
        <v>1</v>
      </c>
      <c r="BE996" s="24">
        <v>1</v>
      </c>
      <c r="BF996" s="24">
        <v>1</v>
      </c>
      <c r="BG996" s="24">
        <v>1</v>
      </c>
      <c r="BH996" s="24">
        <v>1</v>
      </c>
      <c r="BI996" s="24">
        <v>1</v>
      </c>
      <c r="BJ996" s="24">
        <v>1</v>
      </c>
      <c r="BK996" s="24">
        <v>1</v>
      </c>
      <c r="BM996" s="19">
        <f>IF(SUM(BA995:BK995)=SUM(BA996:BK996),BM995,BM995*SUMPRODUCT(BA996:BK996,AO996:AY996,Q996:AA996)/SUMPRODUCT(BA995:BK995,AO996:AY996,AC996:AM996))</f>
        <v>0.8185351248056717</v>
      </c>
      <c r="BN996" s="26">
        <f>SUMPRODUCT(AO996:AY996,BA996:BK996,Q996:AA996)/BM996</f>
        <v>4382.9859643495411</v>
      </c>
      <c r="BO996">
        <f t="shared" si="250"/>
        <v>6519.67</v>
      </c>
    </row>
    <row r="997" spans="1:67" x14ac:dyDescent="0.75">
      <c r="A997" s="3">
        <v>43364</v>
      </c>
      <c r="B997" s="46">
        <f>INDEX('Index Volume'!B:B,MATCH(Index_New!$A997,'Index Volume'!$A:$A,0))</f>
        <v>6531940000</v>
      </c>
      <c r="C997" s="46">
        <f>INDEX('Index Volume'!C:C,MATCH(Index_New!$A997,'Index Volume'!$A:$A,0))</f>
        <v>4101490000</v>
      </c>
      <c r="D997" s="46">
        <f>INDEX('Index Volume'!D:D,MATCH(Index_New!$A997,'Index Volume'!$A:$A,0))</f>
        <v>398550000</v>
      </c>
      <c r="E997" s="46">
        <f>INDEX('Index Volume'!E:E,MATCH(Index_New!$A997,'Index Volume'!$A:$A,0))</f>
        <v>247448000</v>
      </c>
      <c r="F997" s="46">
        <f>INDEX('Index Volume'!F:F,MATCH(Index_New!$A997,'Index Volume'!$A:$A,0))</f>
        <v>2836200000</v>
      </c>
      <c r="G997" s="46">
        <f>INDEX('Index Volume'!G:G,MATCH(Index_New!$A997,'Index Volume'!$A:$A,0))</f>
        <v>597228000</v>
      </c>
      <c r="H997" s="46">
        <f>INDEX('Index Volume'!H:H,MATCH(Index_New!$A997,'Index Volume'!$A:$A,0))</f>
        <v>46774300</v>
      </c>
      <c r="I997" s="46">
        <f>INDEX('Index Volume'!I:I,MATCH(Index_New!$A997,'Index Volume'!$A:$A,0))</f>
        <v>127960000</v>
      </c>
      <c r="J997" s="46">
        <f>INDEX('Index Volume'!J:J,MATCH(Index_New!$A997,'Index Volume'!$A:$A,0))</f>
        <v>1088760000</v>
      </c>
      <c r="K997" s="46">
        <f>INDEX('Index Volume'!K:K,MATCH(Index_New!$A997,'Index Volume'!$A:$A,0))</f>
        <v>206347000</v>
      </c>
      <c r="L997" s="46">
        <f>INDEX('Index Volume'!L:L,MATCH(Index_New!$A997,'Index Volume'!$A:$A,0))</f>
        <v>182926000</v>
      </c>
      <c r="M997" s="46">
        <f t="shared" si="236"/>
        <v>16365623300</v>
      </c>
      <c r="N997" s="1">
        <f t="shared" si="237"/>
        <v>16365623300</v>
      </c>
      <c r="O997" t="b">
        <f t="shared" si="238"/>
        <v>1</v>
      </c>
      <c r="Q997" s="7">
        <f t="shared" si="239"/>
        <v>0.53990257290450128</v>
      </c>
      <c r="R997" s="7">
        <f t="shared" si="240"/>
        <v>2.6317375668417135E-2</v>
      </c>
      <c r="S997" s="7">
        <f t="shared" si="241"/>
        <v>3.1855290618278728E-2</v>
      </c>
      <c r="T997" s="7">
        <f t="shared" si="242"/>
        <v>2.2880032583062929E-2</v>
      </c>
      <c r="U997" s="7">
        <f t="shared" si="243"/>
        <v>0.16956254194823758</v>
      </c>
      <c r="V997" s="7">
        <f t="shared" si="244"/>
        <v>3.6895654299793509E-2</v>
      </c>
      <c r="W997" s="7">
        <f t="shared" si="245"/>
        <v>6.889157550828081E-3</v>
      </c>
      <c r="X997" s="7">
        <f t="shared" si="246"/>
        <v>1.3857937715924551E-2</v>
      </c>
      <c r="Y997" s="7">
        <f t="shared" si="247"/>
        <v>0.10803948095134637</v>
      </c>
      <c r="Z997" s="7">
        <f t="shared" si="248"/>
        <v>3.7869259931579073E-2</v>
      </c>
      <c r="AA997" s="7">
        <f t="shared" si="249"/>
        <v>5.9306958280308138E-3</v>
      </c>
      <c r="AC997" s="7">
        <f>IF(DAY($A997)=1,VLOOKUP($A997-1,$A$2:$L$1124,$Q$1,FALSE)/VLOOKUP($A997-1,$A$2:$N$1124,14,FALSE),AC996)</f>
        <v>0.53990257290450128</v>
      </c>
      <c r="AD997" s="7">
        <f>IF(DAY($A997)=1,VLOOKUP($A997-1,$A$2:$L$1124,$R$1,FALSE)/VLOOKUP($A997-1,$A$2:$N$1124,14,FALSE),AD996)</f>
        <v>2.6317375668417135E-2</v>
      </c>
      <c r="AE997" s="7">
        <f>IF(DAY($A997)=1,VLOOKUP($A997-1,$A$2:$L$1124,$S$1,FALSE)/VLOOKUP($A997-1,$A$2:$N$1124,14,FALSE),AE996)</f>
        <v>3.1855290618278728E-2</v>
      </c>
      <c r="AF997" s="7">
        <f>IF(DAY($A997)=1,VLOOKUP($A997-1,$A$2:$L$1124,$T$1,FALSE)/VLOOKUP($A997-1,$A$2:$N$1124,14,FALSE),AF996)</f>
        <v>2.2880032583062929E-2</v>
      </c>
      <c r="AG997" s="7">
        <f>IF(DAY($A997)=1,VLOOKUP($A997-1,$A$2:$L$1124,$U$1,FALSE)/VLOOKUP($A997-1,$A$2:$N$1124,14,FALSE),AG996)</f>
        <v>0.16956254194823758</v>
      </c>
      <c r="AH997" s="7">
        <f>IF(DAY($A997)=1,VLOOKUP($A997-1,$A$2:$L$1124,$V$1,FALSE)/VLOOKUP($A997-1,$A$2:$N$1124,14,FALSE),AH996)</f>
        <v>3.6895654299793509E-2</v>
      </c>
      <c r="AI997" s="7">
        <f>IF(DAY($A997)=1,VLOOKUP($A997-1,$A$2:$L$1124,$W$1,FALSE)/VLOOKUP($A997-1,$A$2:$N$1124,14,FALSE),AI996)</f>
        <v>6.889157550828081E-3</v>
      </c>
      <c r="AJ997" s="7">
        <f>IF(DAY($A997)=1,VLOOKUP($A997-1,$A$2:$L$1124,$X$1,FALSE)/VLOOKUP($A997-1,$A$2:$N$1124,14,FALSE),AJ996)</f>
        <v>1.3857937715924551E-2</v>
      </c>
      <c r="AK997" s="7">
        <f>IF(DAY($A997)=1,VLOOKUP($A997-1,$A$2:$L$1124,$Y$1,FALSE)/VLOOKUP($A997-1,$A$2:$N$1124,14,FALSE),AK996)</f>
        <v>0.10803948095134637</v>
      </c>
      <c r="AL997" s="7">
        <f>IF(DAY($A997)=1,VLOOKUP($A997-1,$A$2:$L$1124,$Z$1,FALSE)/VLOOKUP($A997-1,$A$2:$N$1124,14,FALSE),AL996)</f>
        <v>3.7869259931579073E-2</v>
      </c>
      <c r="AM997" s="7">
        <f>IF(DAY($A997)=1,VLOOKUP($A997-1,$A$2:$L$1124,$AA$1,FALSE)/VLOOKUP($A997-1,$A$2:$N$1124,14,FALSE),AM996)</f>
        <v>5.9306958280308138E-3</v>
      </c>
      <c r="AO997" s="12">
        <f>VLOOKUP($A997,BTC!$A$1:$G$1853,5,FALSE)</f>
        <v>6734.95</v>
      </c>
      <c r="AP997" s="12">
        <f>VLOOKUP($A997,XRP!$A$1:$G$1853,5,FALSE)</f>
        <v>0.56146200000000002</v>
      </c>
      <c r="AQ997" s="12">
        <f>VLOOKUP($A997,LTC!$A$1:$G$1853,5,FALSE)</f>
        <v>60.72</v>
      </c>
      <c r="AR997" s="12">
        <f>VLOOKUP($A997,ETC!$A$1:$G$1853,5,FALSE)</f>
        <v>11.67</v>
      </c>
      <c r="AS997" s="12">
        <f>VLOOKUP($A997,ETH!$A$1:$G$1853,5,FALSE)</f>
        <v>246.58</v>
      </c>
      <c r="AT997" s="12">
        <f>VLOOKUP($A997,BCH!$A$1:$G$1853,5,FALSE)</f>
        <v>499.04</v>
      </c>
      <c r="AU997" s="12">
        <f>VLOOKUP($A997,XMR!$A$1:$G$1853,5,FALSE)</f>
        <v>123.74</v>
      </c>
      <c r="AV997" s="12">
        <f>VLOOKUP($A997,ZEC!$A$1:$G$1853,5,FALSE)</f>
        <v>125.43</v>
      </c>
      <c r="AW997" s="12">
        <f>VLOOKUP($A997,EOS!$A$1:$G$1853,5,FALSE)</f>
        <v>6.14</v>
      </c>
      <c r="AX997" s="12">
        <f>VLOOKUP($A997,DASH!$A$1:$G$1853,5,FALSE)</f>
        <v>208.52</v>
      </c>
      <c r="AY997" s="12">
        <f>VLOOKUP($A997,XLM!$A$1:$G$1853,5,FALSE)</f>
        <v>0.24921099999999999</v>
      </c>
      <c r="BA997" s="24">
        <v>1</v>
      </c>
      <c r="BB997" s="24">
        <v>1</v>
      </c>
      <c r="BC997" s="24">
        <v>1</v>
      </c>
      <c r="BD997" s="24">
        <v>1</v>
      </c>
      <c r="BE997" s="24">
        <v>1</v>
      </c>
      <c r="BF997" s="24">
        <v>1</v>
      </c>
      <c r="BG997" s="24">
        <v>1</v>
      </c>
      <c r="BH997" s="24">
        <v>1</v>
      </c>
      <c r="BI997" s="24">
        <v>1</v>
      </c>
      <c r="BJ997" s="24">
        <v>1</v>
      </c>
      <c r="BK997" s="24">
        <v>1</v>
      </c>
      <c r="BM997" s="19">
        <f>IF(SUM(BA996:BK996)=SUM(BA997:BK997),BM996,BM996*SUMPRODUCT(BA997:BK997,AO997:AY997,Q997:AA997)/SUMPRODUCT(BA996:BK996,AO997:AY997,AC997:AM997))</f>
        <v>0.8185351248056717</v>
      </c>
      <c r="BN997" s="26">
        <f>SUMPRODUCT(AO997:AY997,BA997:BK997,Q997:AA997)/BM997</f>
        <v>4532.2526832112499</v>
      </c>
      <c r="BO997">
        <f t="shared" si="250"/>
        <v>6734.95</v>
      </c>
    </row>
    <row r="998" spans="1:67" x14ac:dyDescent="0.75">
      <c r="A998" s="4">
        <v>43365</v>
      </c>
      <c r="B998" s="46">
        <f>INDEX('Index Volume'!B:B,MATCH(Index_New!$A998,'Index Volume'!$A:$A,0))</f>
        <v>4509660000</v>
      </c>
      <c r="C998" s="46">
        <f>INDEX('Index Volume'!C:C,MATCH(Index_New!$A998,'Index Volume'!$A:$A,0))</f>
        <v>2411430000</v>
      </c>
      <c r="D998" s="46">
        <f>INDEX('Index Volume'!D:D,MATCH(Index_New!$A998,'Index Volume'!$A:$A,0))</f>
        <v>298424000</v>
      </c>
      <c r="E998" s="46">
        <f>INDEX('Index Volume'!E:E,MATCH(Index_New!$A998,'Index Volume'!$A:$A,0))</f>
        <v>167522000</v>
      </c>
      <c r="F998" s="46">
        <f>INDEX('Index Volume'!F:F,MATCH(Index_New!$A998,'Index Volume'!$A:$A,0))</f>
        <v>1921820000</v>
      </c>
      <c r="G998" s="46">
        <f>INDEX('Index Volume'!G:G,MATCH(Index_New!$A998,'Index Volume'!$A:$A,0))</f>
        <v>412279000</v>
      </c>
      <c r="H998" s="46">
        <f>INDEX('Index Volume'!H:H,MATCH(Index_New!$A998,'Index Volume'!$A:$A,0))</f>
        <v>29282500</v>
      </c>
      <c r="I998" s="46">
        <f>INDEX('Index Volume'!I:I,MATCH(Index_New!$A998,'Index Volume'!$A:$A,0))</f>
        <v>99206300</v>
      </c>
      <c r="J998" s="46">
        <f>INDEX('Index Volume'!J:J,MATCH(Index_New!$A998,'Index Volume'!$A:$A,0))</f>
        <v>669024000</v>
      </c>
      <c r="K998" s="46">
        <f>INDEX('Index Volume'!K:K,MATCH(Index_New!$A998,'Index Volume'!$A:$A,0))</f>
        <v>169790000</v>
      </c>
      <c r="L998" s="46">
        <f>INDEX('Index Volume'!L:L,MATCH(Index_New!$A998,'Index Volume'!$A:$A,0))</f>
        <v>76614200</v>
      </c>
      <c r="M998" s="46">
        <f t="shared" si="236"/>
        <v>10765052000</v>
      </c>
      <c r="N998" s="1">
        <f t="shared" si="237"/>
        <v>10765052000</v>
      </c>
      <c r="O998" t="b">
        <f t="shared" si="238"/>
        <v>1</v>
      </c>
      <c r="Q998" s="7">
        <f t="shared" si="239"/>
        <v>0.53990257290450128</v>
      </c>
      <c r="R998" s="7">
        <f t="shared" si="240"/>
        <v>2.6317375668417135E-2</v>
      </c>
      <c r="S998" s="7">
        <f t="shared" si="241"/>
        <v>3.1855290618278728E-2</v>
      </c>
      <c r="T998" s="7">
        <f t="shared" si="242"/>
        <v>2.2880032583062929E-2</v>
      </c>
      <c r="U998" s="7">
        <f t="shared" si="243"/>
        <v>0.16956254194823758</v>
      </c>
      <c r="V998" s="7">
        <f t="shared" si="244"/>
        <v>3.6895654299793509E-2</v>
      </c>
      <c r="W998" s="7">
        <f t="shared" si="245"/>
        <v>6.889157550828081E-3</v>
      </c>
      <c r="X998" s="7">
        <f t="shared" si="246"/>
        <v>1.3857937715924551E-2</v>
      </c>
      <c r="Y998" s="7">
        <f t="shared" si="247"/>
        <v>0.10803948095134637</v>
      </c>
      <c r="Z998" s="7">
        <f t="shared" si="248"/>
        <v>3.7869259931579073E-2</v>
      </c>
      <c r="AA998" s="7">
        <f t="shared" si="249"/>
        <v>5.9306958280308138E-3</v>
      </c>
      <c r="AC998" s="7">
        <f>IF(DAY($A998)=1,VLOOKUP($A998-1,$A$2:$L$1124,$Q$1,FALSE)/VLOOKUP($A998-1,$A$2:$N$1124,14,FALSE),AC997)</f>
        <v>0.53990257290450128</v>
      </c>
      <c r="AD998" s="7">
        <f>IF(DAY($A998)=1,VLOOKUP($A998-1,$A$2:$L$1124,$R$1,FALSE)/VLOOKUP($A998-1,$A$2:$N$1124,14,FALSE),AD997)</f>
        <v>2.6317375668417135E-2</v>
      </c>
      <c r="AE998" s="7">
        <f>IF(DAY($A998)=1,VLOOKUP($A998-1,$A$2:$L$1124,$S$1,FALSE)/VLOOKUP($A998-1,$A$2:$N$1124,14,FALSE),AE997)</f>
        <v>3.1855290618278728E-2</v>
      </c>
      <c r="AF998" s="7">
        <f>IF(DAY($A998)=1,VLOOKUP($A998-1,$A$2:$L$1124,$T$1,FALSE)/VLOOKUP($A998-1,$A$2:$N$1124,14,FALSE),AF997)</f>
        <v>2.2880032583062929E-2</v>
      </c>
      <c r="AG998" s="7">
        <f>IF(DAY($A998)=1,VLOOKUP($A998-1,$A$2:$L$1124,$U$1,FALSE)/VLOOKUP($A998-1,$A$2:$N$1124,14,FALSE),AG997)</f>
        <v>0.16956254194823758</v>
      </c>
      <c r="AH998" s="7">
        <f>IF(DAY($A998)=1,VLOOKUP($A998-1,$A$2:$L$1124,$V$1,FALSE)/VLOOKUP($A998-1,$A$2:$N$1124,14,FALSE),AH997)</f>
        <v>3.6895654299793509E-2</v>
      </c>
      <c r="AI998" s="7">
        <f>IF(DAY($A998)=1,VLOOKUP($A998-1,$A$2:$L$1124,$W$1,FALSE)/VLOOKUP($A998-1,$A$2:$N$1124,14,FALSE),AI997)</f>
        <v>6.889157550828081E-3</v>
      </c>
      <c r="AJ998" s="7">
        <f>IF(DAY($A998)=1,VLOOKUP($A998-1,$A$2:$L$1124,$X$1,FALSE)/VLOOKUP($A998-1,$A$2:$N$1124,14,FALSE),AJ997)</f>
        <v>1.3857937715924551E-2</v>
      </c>
      <c r="AK998" s="7">
        <f>IF(DAY($A998)=1,VLOOKUP($A998-1,$A$2:$L$1124,$Y$1,FALSE)/VLOOKUP($A998-1,$A$2:$N$1124,14,FALSE),AK997)</f>
        <v>0.10803948095134637</v>
      </c>
      <c r="AL998" s="7">
        <f>IF(DAY($A998)=1,VLOOKUP($A998-1,$A$2:$L$1124,$Z$1,FALSE)/VLOOKUP($A998-1,$A$2:$N$1124,14,FALSE),AL997)</f>
        <v>3.7869259931579073E-2</v>
      </c>
      <c r="AM998" s="7">
        <f>IF(DAY($A998)=1,VLOOKUP($A998-1,$A$2:$L$1124,$AA$1,FALSE)/VLOOKUP($A998-1,$A$2:$N$1124,14,FALSE),AM997)</f>
        <v>5.9306958280308138E-3</v>
      </c>
      <c r="AO998" s="12">
        <f>VLOOKUP($A998,BTC!$A$1:$G$1853,5,FALSE)</f>
        <v>6721.98</v>
      </c>
      <c r="AP998" s="12">
        <f>VLOOKUP($A998,XRP!$A$1:$G$1853,5,FALSE)</f>
        <v>0.57079800000000003</v>
      </c>
      <c r="AQ998" s="12">
        <f>VLOOKUP($A998,LTC!$A$1:$G$1853,5,FALSE)</f>
        <v>60.44</v>
      </c>
      <c r="AR998" s="12">
        <f>VLOOKUP($A998,ETC!$A$1:$G$1853,5,FALSE)</f>
        <v>11.41</v>
      </c>
      <c r="AS998" s="12">
        <f>VLOOKUP($A998,ETH!$A$1:$G$1853,5,FALSE)</f>
        <v>240.48</v>
      </c>
      <c r="AT998" s="12">
        <f>VLOOKUP($A998,BCH!$A$1:$G$1853,5,FALSE)</f>
        <v>487.83</v>
      </c>
      <c r="AU998" s="12">
        <f>VLOOKUP($A998,XMR!$A$1:$G$1853,5,FALSE)</f>
        <v>122.22</v>
      </c>
      <c r="AV998" s="12">
        <f>VLOOKUP($A998,ZEC!$A$1:$G$1853,5,FALSE)</f>
        <v>123.39</v>
      </c>
      <c r="AW998" s="12">
        <f>VLOOKUP($A998,EOS!$A$1:$G$1853,5,FALSE)</f>
        <v>5.93</v>
      </c>
      <c r="AX998" s="12">
        <f>VLOOKUP($A998,DASH!$A$1:$G$1853,5,FALSE)</f>
        <v>204.4</v>
      </c>
      <c r="AY998" s="12">
        <f>VLOOKUP($A998,XLM!$A$1:$G$1853,5,FALSE)</f>
        <v>0.23922499999999999</v>
      </c>
      <c r="BA998" s="24">
        <v>1</v>
      </c>
      <c r="BB998" s="24">
        <v>1</v>
      </c>
      <c r="BC998" s="24">
        <v>1</v>
      </c>
      <c r="BD998" s="24">
        <v>1</v>
      </c>
      <c r="BE998" s="24">
        <v>1</v>
      </c>
      <c r="BF998" s="24">
        <v>1</v>
      </c>
      <c r="BG998" s="24">
        <v>1</v>
      </c>
      <c r="BH998" s="24">
        <v>1</v>
      </c>
      <c r="BI998" s="24">
        <v>1</v>
      </c>
      <c r="BJ998" s="24">
        <v>1</v>
      </c>
      <c r="BK998" s="24">
        <v>1</v>
      </c>
      <c r="BM998" s="19">
        <f>IF(SUM(BA997:BK997)=SUM(BA998:BK998),BM997,BM997*SUMPRODUCT(BA998:BK998,AO998:AY998,Q998:AA998)/SUMPRODUCT(BA997:BK997,AO998:AY998,AC998:AM998))</f>
        <v>0.8185351248056717</v>
      </c>
      <c r="BN998" s="26">
        <f>SUMPRODUCT(AO998:AY998,BA998:BK998,Q998:AA998)/BM998</f>
        <v>4521.6451954356844</v>
      </c>
      <c r="BO998">
        <f t="shared" si="250"/>
        <v>6721.98</v>
      </c>
    </row>
    <row r="999" spans="1:67" x14ac:dyDescent="0.75">
      <c r="A999" s="3">
        <v>43366</v>
      </c>
      <c r="B999" s="46">
        <f>INDEX('Index Volume'!B:B,MATCH(Index_New!$A999,'Index Volume'!$A:$A,0))</f>
        <v>4197500000</v>
      </c>
      <c r="C999" s="46">
        <f>INDEX('Index Volume'!C:C,MATCH(Index_New!$A999,'Index Volume'!$A:$A,0))</f>
        <v>1043970000</v>
      </c>
      <c r="D999" s="46">
        <f>INDEX('Index Volume'!D:D,MATCH(Index_New!$A999,'Index Volume'!$A:$A,0))</f>
        <v>304888000</v>
      </c>
      <c r="E999" s="46">
        <f>INDEX('Index Volume'!E:E,MATCH(Index_New!$A999,'Index Volume'!$A:$A,0))</f>
        <v>162975000</v>
      </c>
      <c r="F999" s="46">
        <f>INDEX('Index Volume'!F:F,MATCH(Index_New!$A999,'Index Volume'!$A:$A,0))</f>
        <v>1693470000</v>
      </c>
      <c r="G999" s="46">
        <f>INDEX('Index Volume'!G:G,MATCH(Index_New!$A999,'Index Volume'!$A:$A,0))</f>
        <v>384226000</v>
      </c>
      <c r="H999" s="46">
        <f>INDEX('Index Volume'!H:H,MATCH(Index_New!$A999,'Index Volume'!$A:$A,0))</f>
        <v>53467200</v>
      </c>
      <c r="I999" s="46">
        <f>INDEX('Index Volume'!I:I,MATCH(Index_New!$A999,'Index Volume'!$A:$A,0))</f>
        <v>124136000</v>
      </c>
      <c r="J999" s="46">
        <f>INDEX('Index Volume'!J:J,MATCH(Index_New!$A999,'Index Volume'!$A:$A,0))</f>
        <v>686260000</v>
      </c>
      <c r="K999" s="46">
        <f>INDEX('Index Volume'!K:K,MATCH(Index_New!$A999,'Index Volume'!$A:$A,0))</f>
        <v>156285000</v>
      </c>
      <c r="L999" s="46">
        <f>INDEX('Index Volume'!L:L,MATCH(Index_New!$A999,'Index Volume'!$A:$A,0))</f>
        <v>317587000</v>
      </c>
      <c r="M999" s="46">
        <f t="shared" si="236"/>
        <v>9124764200</v>
      </c>
      <c r="N999" s="1">
        <f t="shared" si="237"/>
        <v>9124764200</v>
      </c>
      <c r="O999" t="b">
        <f t="shared" si="238"/>
        <v>1</v>
      </c>
      <c r="Q999" s="7">
        <f t="shared" si="239"/>
        <v>0.53990257290450128</v>
      </c>
      <c r="R999" s="7">
        <f t="shared" si="240"/>
        <v>2.6317375668417135E-2</v>
      </c>
      <c r="S999" s="7">
        <f t="shared" si="241"/>
        <v>3.1855290618278728E-2</v>
      </c>
      <c r="T999" s="7">
        <f t="shared" si="242"/>
        <v>2.2880032583062929E-2</v>
      </c>
      <c r="U999" s="7">
        <f t="shared" si="243"/>
        <v>0.16956254194823758</v>
      </c>
      <c r="V999" s="7">
        <f t="shared" si="244"/>
        <v>3.6895654299793509E-2</v>
      </c>
      <c r="W999" s="7">
        <f t="shared" si="245"/>
        <v>6.889157550828081E-3</v>
      </c>
      <c r="X999" s="7">
        <f t="shared" si="246"/>
        <v>1.3857937715924551E-2</v>
      </c>
      <c r="Y999" s="7">
        <f t="shared" si="247"/>
        <v>0.10803948095134637</v>
      </c>
      <c r="Z999" s="7">
        <f t="shared" si="248"/>
        <v>3.7869259931579073E-2</v>
      </c>
      <c r="AA999" s="7">
        <f t="shared" si="249"/>
        <v>5.9306958280308138E-3</v>
      </c>
      <c r="AC999" s="7">
        <f>IF(DAY($A999)=1,VLOOKUP($A999-1,$A$2:$L$1124,$Q$1,FALSE)/VLOOKUP($A999-1,$A$2:$N$1124,14,FALSE),AC998)</f>
        <v>0.53990257290450128</v>
      </c>
      <c r="AD999" s="7">
        <f>IF(DAY($A999)=1,VLOOKUP($A999-1,$A$2:$L$1124,$R$1,FALSE)/VLOOKUP($A999-1,$A$2:$N$1124,14,FALSE),AD998)</f>
        <v>2.6317375668417135E-2</v>
      </c>
      <c r="AE999" s="7">
        <f>IF(DAY($A999)=1,VLOOKUP($A999-1,$A$2:$L$1124,$S$1,FALSE)/VLOOKUP($A999-1,$A$2:$N$1124,14,FALSE),AE998)</f>
        <v>3.1855290618278728E-2</v>
      </c>
      <c r="AF999" s="7">
        <f>IF(DAY($A999)=1,VLOOKUP($A999-1,$A$2:$L$1124,$T$1,FALSE)/VLOOKUP($A999-1,$A$2:$N$1124,14,FALSE),AF998)</f>
        <v>2.2880032583062929E-2</v>
      </c>
      <c r="AG999" s="7">
        <f>IF(DAY($A999)=1,VLOOKUP($A999-1,$A$2:$L$1124,$U$1,FALSE)/VLOOKUP($A999-1,$A$2:$N$1124,14,FALSE),AG998)</f>
        <v>0.16956254194823758</v>
      </c>
      <c r="AH999" s="7">
        <f>IF(DAY($A999)=1,VLOOKUP($A999-1,$A$2:$L$1124,$V$1,FALSE)/VLOOKUP($A999-1,$A$2:$N$1124,14,FALSE),AH998)</f>
        <v>3.6895654299793509E-2</v>
      </c>
      <c r="AI999" s="7">
        <f>IF(DAY($A999)=1,VLOOKUP($A999-1,$A$2:$L$1124,$W$1,FALSE)/VLOOKUP($A999-1,$A$2:$N$1124,14,FALSE),AI998)</f>
        <v>6.889157550828081E-3</v>
      </c>
      <c r="AJ999" s="7">
        <f>IF(DAY($A999)=1,VLOOKUP($A999-1,$A$2:$L$1124,$X$1,FALSE)/VLOOKUP($A999-1,$A$2:$N$1124,14,FALSE),AJ998)</f>
        <v>1.3857937715924551E-2</v>
      </c>
      <c r="AK999" s="7">
        <f>IF(DAY($A999)=1,VLOOKUP($A999-1,$A$2:$L$1124,$Y$1,FALSE)/VLOOKUP($A999-1,$A$2:$N$1124,14,FALSE),AK998)</f>
        <v>0.10803948095134637</v>
      </c>
      <c r="AL999" s="7">
        <f>IF(DAY($A999)=1,VLOOKUP($A999-1,$A$2:$L$1124,$Z$1,FALSE)/VLOOKUP($A999-1,$A$2:$N$1124,14,FALSE),AL998)</f>
        <v>3.7869259931579073E-2</v>
      </c>
      <c r="AM999" s="7">
        <f>IF(DAY($A999)=1,VLOOKUP($A999-1,$A$2:$L$1124,$AA$1,FALSE)/VLOOKUP($A999-1,$A$2:$N$1124,14,FALSE),AM998)</f>
        <v>5.9306958280308138E-3</v>
      </c>
      <c r="AO999" s="12">
        <f>VLOOKUP($A999,BTC!$A$1:$G$1853,5,FALSE)</f>
        <v>6710.63</v>
      </c>
      <c r="AP999" s="12">
        <f>VLOOKUP($A999,XRP!$A$1:$G$1853,5,FALSE)</f>
        <v>0.570689</v>
      </c>
      <c r="AQ999" s="12">
        <f>VLOOKUP($A999,LTC!$A$1:$G$1853,5,FALSE)</f>
        <v>61.37</v>
      </c>
      <c r="AR999" s="12">
        <f>VLOOKUP($A999,ETC!$A$1:$G$1853,5,FALSE)</f>
        <v>11.6</v>
      </c>
      <c r="AS999" s="12">
        <f>VLOOKUP($A999,ETH!$A$1:$G$1853,5,FALSE)</f>
        <v>244.33</v>
      </c>
      <c r="AT999" s="12">
        <f>VLOOKUP($A999,BCH!$A$1:$G$1853,5,FALSE)</f>
        <v>488.65</v>
      </c>
      <c r="AU999" s="12">
        <f>VLOOKUP($A999,XMR!$A$1:$G$1853,5,FALSE)</f>
        <v>122.5</v>
      </c>
      <c r="AV999" s="12">
        <f>VLOOKUP($A999,ZEC!$A$1:$G$1853,5,FALSE)</f>
        <v>130.9</v>
      </c>
      <c r="AW999" s="12">
        <f>VLOOKUP($A999,EOS!$A$1:$G$1853,5,FALSE)</f>
        <v>6.02</v>
      </c>
      <c r="AX999" s="12">
        <f>VLOOKUP($A999,DASH!$A$1:$G$1853,5,FALSE)</f>
        <v>204.9</v>
      </c>
      <c r="AY999" s="12">
        <f>VLOOKUP($A999,XLM!$A$1:$G$1853,5,FALSE)</f>
        <v>0.28147800000000001</v>
      </c>
      <c r="BA999" s="24">
        <v>1</v>
      </c>
      <c r="BB999" s="24">
        <v>1</v>
      </c>
      <c r="BC999" s="24">
        <v>1</v>
      </c>
      <c r="BD999" s="24">
        <v>1</v>
      </c>
      <c r="BE999" s="24">
        <v>1</v>
      </c>
      <c r="BF999" s="24">
        <v>1</v>
      </c>
      <c r="BG999" s="24">
        <v>1</v>
      </c>
      <c r="BH999" s="24">
        <v>1</v>
      </c>
      <c r="BI999" s="24">
        <v>1</v>
      </c>
      <c r="BJ999" s="24">
        <v>1</v>
      </c>
      <c r="BK999" s="24">
        <v>1</v>
      </c>
      <c r="BM999" s="19">
        <f>IF(SUM(BA998:BK998)=SUM(BA999:BK999),BM998,BM998*SUMPRODUCT(BA999:BK999,AO999:AY999,Q999:AA999)/SUMPRODUCT(BA998:BK998,AO999:AY999,AC999:AM999))</f>
        <v>0.8185351248056717</v>
      </c>
      <c r="BN999" s="26">
        <f>SUMPRODUCT(AO999:AY999,BA999:BK999,Q999:AA999)/BM999</f>
        <v>4515.1996035332995</v>
      </c>
      <c r="BO999">
        <f t="shared" si="250"/>
        <v>6710.63</v>
      </c>
    </row>
    <row r="1000" spans="1:67" x14ac:dyDescent="0.75">
      <c r="A1000" s="4">
        <v>43367</v>
      </c>
      <c r="B1000" s="46">
        <f>INDEX('Index Volume'!B:B,MATCH(Index_New!$A1000,'Index Volume'!$A:$A,0))</f>
        <v>4177310000</v>
      </c>
      <c r="C1000" s="46">
        <f>INDEX('Index Volume'!C:C,MATCH(Index_New!$A1000,'Index Volume'!$A:$A,0))</f>
        <v>1034380000</v>
      </c>
      <c r="D1000" s="46">
        <f>INDEX('Index Volume'!D:D,MATCH(Index_New!$A1000,'Index Volume'!$A:$A,0))</f>
        <v>296366000</v>
      </c>
      <c r="E1000" s="46">
        <f>INDEX('Index Volume'!E:E,MATCH(Index_New!$A1000,'Index Volume'!$A:$A,0))</f>
        <v>145599000</v>
      </c>
      <c r="F1000" s="46">
        <f>INDEX('Index Volume'!F:F,MATCH(Index_New!$A1000,'Index Volume'!$A:$A,0))</f>
        <v>1748740000</v>
      </c>
      <c r="G1000" s="46">
        <f>INDEX('Index Volume'!G:G,MATCH(Index_New!$A1000,'Index Volume'!$A:$A,0))</f>
        <v>385322000</v>
      </c>
      <c r="H1000" s="46">
        <f>INDEX('Index Volume'!H:H,MATCH(Index_New!$A1000,'Index Volume'!$A:$A,0))</f>
        <v>32909400</v>
      </c>
      <c r="I1000" s="46">
        <f>INDEX('Index Volume'!I:I,MATCH(Index_New!$A1000,'Index Volume'!$A:$A,0))</f>
        <v>154700000</v>
      </c>
      <c r="J1000" s="46">
        <f>INDEX('Index Volume'!J:J,MATCH(Index_New!$A1000,'Index Volume'!$A:$A,0))</f>
        <v>654906000</v>
      </c>
      <c r="K1000" s="46">
        <f>INDEX('Index Volume'!K:K,MATCH(Index_New!$A1000,'Index Volume'!$A:$A,0))</f>
        <v>164016000</v>
      </c>
      <c r="L1000" s="46">
        <f>INDEX('Index Volume'!L:L,MATCH(Index_New!$A1000,'Index Volume'!$A:$A,0))</f>
        <v>135616000</v>
      </c>
      <c r="M1000" s="46">
        <f t="shared" si="236"/>
        <v>8929864400</v>
      </c>
      <c r="N1000" s="1">
        <f t="shared" si="237"/>
        <v>8929864400</v>
      </c>
      <c r="O1000" t="b">
        <f t="shared" si="238"/>
        <v>1</v>
      </c>
      <c r="Q1000" s="7">
        <f t="shared" si="239"/>
        <v>0.53990257290450128</v>
      </c>
      <c r="R1000" s="7">
        <f t="shared" si="240"/>
        <v>2.6317375668417135E-2</v>
      </c>
      <c r="S1000" s="7">
        <f t="shared" si="241"/>
        <v>3.1855290618278728E-2</v>
      </c>
      <c r="T1000" s="7">
        <f t="shared" si="242"/>
        <v>2.2880032583062929E-2</v>
      </c>
      <c r="U1000" s="7">
        <f t="shared" si="243"/>
        <v>0.16956254194823758</v>
      </c>
      <c r="V1000" s="7">
        <f t="shared" si="244"/>
        <v>3.6895654299793509E-2</v>
      </c>
      <c r="W1000" s="7">
        <f t="shared" si="245"/>
        <v>6.889157550828081E-3</v>
      </c>
      <c r="X1000" s="7">
        <f t="shared" si="246"/>
        <v>1.3857937715924551E-2</v>
      </c>
      <c r="Y1000" s="7">
        <f t="shared" si="247"/>
        <v>0.10803948095134637</v>
      </c>
      <c r="Z1000" s="7">
        <f t="shared" si="248"/>
        <v>3.7869259931579073E-2</v>
      </c>
      <c r="AA1000" s="7">
        <f t="shared" si="249"/>
        <v>5.9306958280308138E-3</v>
      </c>
      <c r="AC1000" s="7">
        <f>IF(DAY($A1000)=1,VLOOKUP($A1000-1,$A$2:$L$1124,$Q$1,FALSE)/VLOOKUP($A1000-1,$A$2:$N$1124,14,FALSE),AC999)</f>
        <v>0.53990257290450128</v>
      </c>
      <c r="AD1000" s="7">
        <f>IF(DAY($A1000)=1,VLOOKUP($A1000-1,$A$2:$L$1124,$R$1,FALSE)/VLOOKUP($A1000-1,$A$2:$N$1124,14,FALSE),AD999)</f>
        <v>2.6317375668417135E-2</v>
      </c>
      <c r="AE1000" s="7">
        <f>IF(DAY($A1000)=1,VLOOKUP($A1000-1,$A$2:$L$1124,$S$1,FALSE)/VLOOKUP($A1000-1,$A$2:$N$1124,14,FALSE),AE999)</f>
        <v>3.1855290618278728E-2</v>
      </c>
      <c r="AF1000" s="7">
        <f>IF(DAY($A1000)=1,VLOOKUP($A1000-1,$A$2:$L$1124,$T$1,FALSE)/VLOOKUP($A1000-1,$A$2:$N$1124,14,FALSE),AF999)</f>
        <v>2.2880032583062929E-2</v>
      </c>
      <c r="AG1000" s="7">
        <f>IF(DAY($A1000)=1,VLOOKUP($A1000-1,$A$2:$L$1124,$U$1,FALSE)/VLOOKUP($A1000-1,$A$2:$N$1124,14,FALSE),AG999)</f>
        <v>0.16956254194823758</v>
      </c>
      <c r="AH1000" s="7">
        <f>IF(DAY($A1000)=1,VLOOKUP($A1000-1,$A$2:$L$1124,$V$1,FALSE)/VLOOKUP($A1000-1,$A$2:$N$1124,14,FALSE),AH999)</f>
        <v>3.6895654299793509E-2</v>
      </c>
      <c r="AI1000" s="7">
        <f>IF(DAY($A1000)=1,VLOOKUP($A1000-1,$A$2:$L$1124,$W$1,FALSE)/VLOOKUP($A1000-1,$A$2:$N$1124,14,FALSE),AI999)</f>
        <v>6.889157550828081E-3</v>
      </c>
      <c r="AJ1000" s="7">
        <f>IF(DAY($A1000)=1,VLOOKUP($A1000-1,$A$2:$L$1124,$X$1,FALSE)/VLOOKUP($A1000-1,$A$2:$N$1124,14,FALSE),AJ999)</f>
        <v>1.3857937715924551E-2</v>
      </c>
      <c r="AK1000" s="7">
        <f>IF(DAY($A1000)=1,VLOOKUP($A1000-1,$A$2:$L$1124,$Y$1,FALSE)/VLOOKUP($A1000-1,$A$2:$N$1124,14,FALSE),AK999)</f>
        <v>0.10803948095134637</v>
      </c>
      <c r="AL1000" s="7">
        <f>IF(DAY($A1000)=1,VLOOKUP($A1000-1,$A$2:$L$1124,$Z$1,FALSE)/VLOOKUP($A1000-1,$A$2:$N$1124,14,FALSE),AL999)</f>
        <v>3.7869259931579073E-2</v>
      </c>
      <c r="AM1000" s="7">
        <f>IF(DAY($A1000)=1,VLOOKUP($A1000-1,$A$2:$L$1124,$AA$1,FALSE)/VLOOKUP($A1000-1,$A$2:$N$1124,14,FALSE),AM999)</f>
        <v>5.9306958280308138E-3</v>
      </c>
      <c r="AO1000" s="12">
        <f>VLOOKUP($A1000,BTC!$A$1:$G$1853,5,FALSE)</f>
        <v>6595.41</v>
      </c>
      <c r="AP1000" s="12">
        <f>VLOOKUP($A1000,XRP!$A$1:$G$1853,5,FALSE)</f>
        <v>0.49471199999999999</v>
      </c>
      <c r="AQ1000" s="12">
        <f>VLOOKUP($A1000,LTC!$A$1:$G$1853,5,FALSE)</f>
        <v>57.97</v>
      </c>
      <c r="AR1000" s="12">
        <f>VLOOKUP($A1000,ETC!$A$1:$G$1853,5,FALSE)</f>
        <v>11.05</v>
      </c>
      <c r="AS1000" s="12">
        <f>VLOOKUP($A1000,ETH!$A$1:$G$1853,5,FALSE)</f>
        <v>228.73</v>
      </c>
      <c r="AT1000" s="12">
        <f>VLOOKUP($A1000,BCH!$A$1:$G$1853,5,FALSE)</f>
        <v>463.09</v>
      </c>
      <c r="AU1000" s="12">
        <f>VLOOKUP($A1000,XMR!$A$1:$G$1853,5,FALSE)</f>
        <v>115.48</v>
      </c>
      <c r="AV1000" s="12">
        <f>VLOOKUP($A1000,ZEC!$A$1:$G$1853,5,FALSE)</f>
        <v>137.66</v>
      </c>
      <c r="AW1000" s="12">
        <f>VLOOKUP($A1000,EOS!$A$1:$G$1853,5,FALSE)</f>
        <v>5.68</v>
      </c>
      <c r="AX1000" s="12">
        <f>VLOOKUP($A1000,DASH!$A$1:$G$1853,5,FALSE)</f>
        <v>197.81</v>
      </c>
      <c r="AY1000" s="12">
        <f>VLOOKUP($A1000,XLM!$A$1:$G$1853,5,FALSE)</f>
        <v>0.259048</v>
      </c>
      <c r="BA1000" s="24">
        <v>1</v>
      </c>
      <c r="BB1000" s="24">
        <v>1</v>
      </c>
      <c r="BC1000" s="24">
        <v>1</v>
      </c>
      <c r="BD1000" s="24">
        <v>1</v>
      </c>
      <c r="BE1000" s="24">
        <v>1</v>
      </c>
      <c r="BF1000" s="24">
        <v>1</v>
      </c>
      <c r="BG1000" s="24">
        <v>1</v>
      </c>
      <c r="BH1000" s="24">
        <v>1</v>
      </c>
      <c r="BI1000" s="24">
        <v>1</v>
      </c>
      <c r="BJ1000" s="24">
        <v>1</v>
      </c>
      <c r="BK1000" s="24">
        <v>1</v>
      </c>
      <c r="BM1000" s="19">
        <f>IF(SUM(BA999:BK999)=SUM(BA1000:BK1000),BM999,BM999*SUMPRODUCT(BA1000:BK1000,AO1000:AY1000,Q1000:AA1000)/SUMPRODUCT(BA999:BK999,AO1000:AY1000,AC1000:AM1000))</f>
        <v>0.8185351248056717</v>
      </c>
      <c r="BN1000" s="26">
        <f>SUMPRODUCT(AO1000:AY1000,BA1000:BK1000,Q1000:AA1000)/BM1000</f>
        <v>4434.3493940883109</v>
      </c>
      <c r="BO1000">
        <f t="shared" si="250"/>
        <v>6595.41</v>
      </c>
    </row>
    <row r="1001" spans="1:67" x14ac:dyDescent="0.75">
      <c r="A1001" s="3">
        <v>43368</v>
      </c>
      <c r="B1001" s="46">
        <f>INDEX('Index Volume'!B:B,MATCH(Index_New!$A1001,'Index Volume'!$A:$A,0))</f>
        <v>4726180000</v>
      </c>
      <c r="C1001" s="46">
        <f>INDEX('Index Volume'!C:C,MATCH(Index_New!$A1001,'Index Volume'!$A:$A,0))</f>
        <v>1639680000</v>
      </c>
      <c r="D1001" s="46">
        <f>INDEX('Index Volume'!D:D,MATCH(Index_New!$A1001,'Index Volume'!$A:$A,0))</f>
        <v>351579000</v>
      </c>
      <c r="E1001" s="46">
        <f>INDEX('Index Volume'!E:E,MATCH(Index_New!$A1001,'Index Volume'!$A:$A,0))</f>
        <v>183283000</v>
      </c>
      <c r="F1001" s="46">
        <f>INDEX('Index Volume'!F:F,MATCH(Index_New!$A1001,'Index Volume'!$A:$A,0))</f>
        <v>2120360000</v>
      </c>
      <c r="G1001" s="46">
        <f>INDEX('Index Volume'!G:G,MATCH(Index_New!$A1001,'Index Volume'!$A:$A,0))</f>
        <v>414548000</v>
      </c>
      <c r="H1001" s="46">
        <f>INDEX('Index Volume'!H:H,MATCH(Index_New!$A1001,'Index Volume'!$A:$A,0))</f>
        <v>30107600</v>
      </c>
      <c r="I1001" s="46">
        <f>INDEX('Index Volume'!I:I,MATCH(Index_New!$A1001,'Index Volume'!$A:$A,0))</f>
        <v>111247000</v>
      </c>
      <c r="J1001" s="46">
        <f>INDEX('Index Volume'!J:J,MATCH(Index_New!$A1001,'Index Volume'!$A:$A,0))</f>
        <v>891486000</v>
      </c>
      <c r="K1001" s="46">
        <f>INDEX('Index Volume'!K:K,MATCH(Index_New!$A1001,'Index Volume'!$A:$A,0))</f>
        <v>150086000</v>
      </c>
      <c r="L1001" s="46">
        <f>INDEX('Index Volume'!L:L,MATCH(Index_New!$A1001,'Index Volume'!$A:$A,0))</f>
        <v>118361000</v>
      </c>
      <c r="M1001" s="46">
        <f t="shared" si="236"/>
        <v>10736917600</v>
      </c>
      <c r="N1001" s="1">
        <f t="shared" si="237"/>
        <v>10736917600</v>
      </c>
      <c r="O1001" t="b">
        <f t="shared" si="238"/>
        <v>1</v>
      </c>
      <c r="Q1001" s="7">
        <f t="shared" si="239"/>
        <v>0.53990257290450128</v>
      </c>
      <c r="R1001" s="7">
        <f t="shared" si="240"/>
        <v>2.6317375668417135E-2</v>
      </c>
      <c r="S1001" s="7">
        <f t="shared" si="241"/>
        <v>3.1855290618278728E-2</v>
      </c>
      <c r="T1001" s="7">
        <f t="shared" si="242"/>
        <v>2.2880032583062929E-2</v>
      </c>
      <c r="U1001" s="7">
        <f t="shared" si="243"/>
        <v>0.16956254194823758</v>
      </c>
      <c r="V1001" s="7">
        <f t="shared" si="244"/>
        <v>3.6895654299793509E-2</v>
      </c>
      <c r="W1001" s="7">
        <f t="shared" si="245"/>
        <v>6.889157550828081E-3</v>
      </c>
      <c r="X1001" s="7">
        <f t="shared" si="246"/>
        <v>1.3857937715924551E-2</v>
      </c>
      <c r="Y1001" s="7">
        <f t="shared" si="247"/>
        <v>0.10803948095134637</v>
      </c>
      <c r="Z1001" s="7">
        <f t="shared" si="248"/>
        <v>3.7869259931579073E-2</v>
      </c>
      <c r="AA1001" s="7">
        <f t="shared" si="249"/>
        <v>5.9306958280308138E-3</v>
      </c>
      <c r="AC1001" s="7">
        <f>IF(DAY($A1001)=1,VLOOKUP($A1001-1,$A$2:$L$1124,$Q$1,FALSE)/VLOOKUP($A1001-1,$A$2:$N$1124,14,FALSE),AC1000)</f>
        <v>0.53990257290450128</v>
      </c>
      <c r="AD1001" s="7">
        <f>IF(DAY($A1001)=1,VLOOKUP($A1001-1,$A$2:$L$1124,$R$1,FALSE)/VLOOKUP($A1001-1,$A$2:$N$1124,14,FALSE),AD1000)</f>
        <v>2.6317375668417135E-2</v>
      </c>
      <c r="AE1001" s="7">
        <f>IF(DAY($A1001)=1,VLOOKUP($A1001-1,$A$2:$L$1124,$S$1,FALSE)/VLOOKUP($A1001-1,$A$2:$N$1124,14,FALSE),AE1000)</f>
        <v>3.1855290618278728E-2</v>
      </c>
      <c r="AF1001" s="7">
        <f>IF(DAY($A1001)=1,VLOOKUP($A1001-1,$A$2:$L$1124,$T$1,FALSE)/VLOOKUP($A1001-1,$A$2:$N$1124,14,FALSE),AF1000)</f>
        <v>2.2880032583062929E-2</v>
      </c>
      <c r="AG1001" s="7">
        <f>IF(DAY($A1001)=1,VLOOKUP($A1001-1,$A$2:$L$1124,$U$1,FALSE)/VLOOKUP($A1001-1,$A$2:$N$1124,14,FALSE),AG1000)</f>
        <v>0.16956254194823758</v>
      </c>
      <c r="AH1001" s="7">
        <f>IF(DAY($A1001)=1,VLOOKUP($A1001-1,$A$2:$L$1124,$V$1,FALSE)/VLOOKUP($A1001-1,$A$2:$N$1124,14,FALSE),AH1000)</f>
        <v>3.6895654299793509E-2</v>
      </c>
      <c r="AI1001" s="7">
        <f>IF(DAY($A1001)=1,VLOOKUP($A1001-1,$A$2:$L$1124,$W$1,FALSE)/VLOOKUP($A1001-1,$A$2:$N$1124,14,FALSE),AI1000)</f>
        <v>6.889157550828081E-3</v>
      </c>
      <c r="AJ1001" s="7">
        <f>IF(DAY($A1001)=1,VLOOKUP($A1001-1,$A$2:$L$1124,$X$1,FALSE)/VLOOKUP($A1001-1,$A$2:$N$1124,14,FALSE),AJ1000)</f>
        <v>1.3857937715924551E-2</v>
      </c>
      <c r="AK1001" s="7">
        <f>IF(DAY($A1001)=1,VLOOKUP($A1001-1,$A$2:$L$1124,$Y$1,FALSE)/VLOOKUP($A1001-1,$A$2:$N$1124,14,FALSE),AK1000)</f>
        <v>0.10803948095134637</v>
      </c>
      <c r="AL1001" s="7">
        <f>IF(DAY($A1001)=1,VLOOKUP($A1001-1,$A$2:$L$1124,$Z$1,FALSE)/VLOOKUP($A1001-1,$A$2:$N$1124,14,FALSE),AL1000)</f>
        <v>3.7869259931579073E-2</v>
      </c>
      <c r="AM1001" s="7">
        <f>IF(DAY($A1001)=1,VLOOKUP($A1001-1,$A$2:$L$1124,$AA$1,FALSE)/VLOOKUP($A1001-1,$A$2:$N$1124,14,FALSE),AM1000)</f>
        <v>5.9306958280308138E-3</v>
      </c>
      <c r="AO1001" s="12">
        <f>VLOOKUP($A1001,BTC!$A$1:$G$1853,5,FALSE)</f>
        <v>6446.47</v>
      </c>
      <c r="AP1001" s="12">
        <f>VLOOKUP($A1001,XRP!$A$1:$G$1853,5,FALSE)</f>
        <v>0.52694099999999999</v>
      </c>
      <c r="AQ1001" s="12">
        <f>VLOOKUP($A1001,LTC!$A$1:$G$1853,5,FALSE)</f>
        <v>57.54</v>
      </c>
      <c r="AR1001" s="12">
        <f>VLOOKUP($A1001,ETC!$A$1:$G$1853,5,FALSE)</f>
        <v>11.09</v>
      </c>
      <c r="AS1001" s="12">
        <f>VLOOKUP($A1001,ETH!$A$1:$G$1853,5,FALSE)</f>
        <v>218.51</v>
      </c>
      <c r="AT1001" s="12">
        <f>VLOOKUP($A1001,BCH!$A$1:$G$1853,5,FALSE)</f>
        <v>445.23</v>
      </c>
      <c r="AU1001" s="12">
        <f>VLOOKUP($A1001,XMR!$A$1:$G$1853,5,FALSE)</f>
        <v>116.4</v>
      </c>
      <c r="AV1001" s="12">
        <f>VLOOKUP($A1001,ZEC!$A$1:$G$1853,5,FALSE)</f>
        <v>133.87</v>
      </c>
      <c r="AW1001" s="12">
        <f>VLOOKUP($A1001,EOS!$A$1:$G$1853,5,FALSE)</f>
        <v>5.38</v>
      </c>
      <c r="AX1001" s="12">
        <f>VLOOKUP($A1001,DASH!$A$1:$G$1853,5,FALSE)</f>
        <v>189.65</v>
      </c>
      <c r="AY1001" s="12">
        <f>VLOOKUP($A1001,XLM!$A$1:$G$1853,5,FALSE)</f>
        <v>0.25230599999999997</v>
      </c>
      <c r="BA1001" s="24">
        <v>1</v>
      </c>
      <c r="BB1001" s="24">
        <v>1</v>
      </c>
      <c r="BC1001" s="24">
        <v>1</v>
      </c>
      <c r="BD1001" s="24">
        <v>1</v>
      </c>
      <c r="BE1001" s="24">
        <v>1</v>
      </c>
      <c r="BF1001" s="24">
        <v>1</v>
      </c>
      <c r="BG1001" s="24">
        <v>1</v>
      </c>
      <c r="BH1001" s="24">
        <v>1</v>
      </c>
      <c r="BI1001" s="24">
        <v>1</v>
      </c>
      <c r="BJ1001" s="24">
        <v>1</v>
      </c>
      <c r="BK1001" s="24">
        <v>1</v>
      </c>
      <c r="BM1001" s="19">
        <f>IF(SUM(BA1000:BK1000)=SUM(BA1001:BK1001),BM1000,BM1000*SUMPRODUCT(BA1001:BK1001,AO1001:AY1001,Q1001:AA1001)/SUMPRODUCT(BA1000:BK1000,AO1001:AY1001,AC1001:AM1001))</f>
        <v>0.8185351248056717</v>
      </c>
      <c r="BN1001" s="26">
        <f>SUMPRODUCT(AO1001:AY1001,BA1001:BK1001,Q1001:AA1001)/BM1001</f>
        <v>4332.6988293276445</v>
      </c>
      <c r="BO1001">
        <f t="shared" si="250"/>
        <v>6446.47</v>
      </c>
    </row>
    <row r="1002" spans="1:67" x14ac:dyDescent="0.75">
      <c r="A1002" s="4">
        <v>43369</v>
      </c>
      <c r="B1002" s="46">
        <f>INDEX('Index Volume'!B:B,MATCH(Index_New!$A1002,'Index Volume'!$A:$A,0))</f>
        <v>4437300000</v>
      </c>
      <c r="C1002" s="46">
        <f>INDEX('Index Volume'!C:C,MATCH(Index_New!$A1002,'Index Volume'!$A:$A,0))</f>
        <v>1821610000</v>
      </c>
      <c r="D1002" s="46">
        <f>INDEX('Index Volume'!D:D,MATCH(Index_New!$A1002,'Index Volume'!$A:$A,0))</f>
        <v>294136000</v>
      </c>
      <c r="E1002" s="46">
        <f>INDEX('Index Volume'!E:E,MATCH(Index_New!$A1002,'Index Volume'!$A:$A,0))</f>
        <v>154050000</v>
      </c>
      <c r="F1002" s="46">
        <f>INDEX('Index Volume'!F:F,MATCH(Index_New!$A1002,'Index Volume'!$A:$A,0))</f>
        <v>1756100000</v>
      </c>
      <c r="G1002" s="46">
        <f>INDEX('Index Volume'!G:G,MATCH(Index_New!$A1002,'Index Volume'!$A:$A,0))</f>
        <v>856458000</v>
      </c>
      <c r="H1002" s="46">
        <f>INDEX('Index Volume'!H:H,MATCH(Index_New!$A1002,'Index Volume'!$A:$A,0))</f>
        <v>29067600</v>
      </c>
      <c r="I1002" s="46">
        <f>INDEX('Index Volume'!I:I,MATCH(Index_New!$A1002,'Index Volume'!$A:$A,0))</f>
        <v>127405000</v>
      </c>
      <c r="J1002" s="46">
        <f>INDEX('Index Volume'!J:J,MATCH(Index_New!$A1002,'Index Volume'!$A:$A,0))</f>
        <v>683187000</v>
      </c>
      <c r="K1002" s="46">
        <f>INDEX('Index Volume'!K:K,MATCH(Index_New!$A1002,'Index Volume'!$A:$A,0))</f>
        <v>179411000</v>
      </c>
      <c r="L1002" s="46">
        <f>INDEX('Index Volume'!L:L,MATCH(Index_New!$A1002,'Index Volume'!$A:$A,0))</f>
        <v>89889500</v>
      </c>
      <c r="M1002" s="46">
        <f t="shared" si="236"/>
        <v>10428614100</v>
      </c>
      <c r="N1002" s="1">
        <f t="shared" si="237"/>
        <v>10428614100</v>
      </c>
      <c r="O1002" t="b">
        <f t="shared" si="238"/>
        <v>1</v>
      </c>
      <c r="Q1002" s="7">
        <f t="shared" si="239"/>
        <v>0.53990257290450128</v>
      </c>
      <c r="R1002" s="7">
        <f t="shared" si="240"/>
        <v>2.6317375668417135E-2</v>
      </c>
      <c r="S1002" s="7">
        <f t="shared" si="241"/>
        <v>3.1855290618278728E-2</v>
      </c>
      <c r="T1002" s="7">
        <f t="shared" si="242"/>
        <v>2.2880032583062929E-2</v>
      </c>
      <c r="U1002" s="7">
        <f t="shared" si="243"/>
        <v>0.16956254194823758</v>
      </c>
      <c r="V1002" s="7">
        <f t="shared" si="244"/>
        <v>3.6895654299793509E-2</v>
      </c>
      <c r="W1002" s="7">
        <f t="shared" si="245"/>
        <v>6.889157550828081E-3</v>
      </c>
      <c r="X1002" s="7">
        <f t="shared" si="246"/>
        <v>1.3857937715924551E-2</v>
      </c>
      <c r="Y1002" s="7">
        <f t="shared" si="247"/>
        <v>0.10803948095134637</v>
      </c>
      <c r="Z1002" s="7">
        <f t="shared" si="248"/>
        <v>3.7869259931579073E-2</v>
      </c>
      <c r="AA1002" s="7">
        <f t="shared" si="249"/>
        <v>5.9306958280308138E-3</v>
      </c>
      <c r="AC1002" s="7">
        <f>IF(DAY($A1002)=1,VLOOKUP($A1002-1,$A$2:$L$1124,$Q$1,FALSE)/VLOOKUP($A1002-1,$A$2:$N$1124,14,FALSE),AC1001)</f>
        <v>0.53990257290450128</v>
      </c>
      <c r="AD1002" s="7">
        <f>IF(DAY($A1002)=1,VLOOKUP($A1002-1,$A$2:$L$1124,$R$1,FALSE)/VLOOKUP($A1002-1,$A$2:$N$1124,14,FALSE),AD1001)</f>
        <v>2.6317375668417135E-2</v>
      </c>
      <c r="AE1002" s="7">
        <f>IF(DAY($A1002)=1,VLOOKUP($A1002-1,$A$2:$L$1124,$S$1,FALSE)/VLOOKUP($A1002-1,$A$2:$N$1124,14,FALSE),AE1001)</f>
        <v>3.1855290618278728E-2</v>
      </c>
      <c r="AF1002" s="7">
        <f>IF(DAY($A1002)=1,VLOOKUP($A1002-1,$A$2:$L$1124,$T$1,FALSE)/VLOOKUP($A1002-1,$A$2:$N$1124,14,FALSE),AF1001)</f>
        <v>2.2880032583062929E-2</v>
      </c>
      <c r="AG1002" s="7">
        <f>IF(DAY($A1002)=1,VLOOKUP($A1002-1,$A$2:$L$1124,$U$1,FALSE)/VLOOKUP($A1002-1,$A$2:$N$1124,14,FALSE),AG1001)</f>
        <v>0.16956254194823758</v>
      </c>
      <c r="AH1002" s="7">
        <f>IF(DAY($A1002)=1,VLOOKUP($A1002-1,$A$2:$L$1124,$V$1,FALSE)/VLOOKUP($A1002-1,$A$2:$N$1124,14,FALSE),AH1001)</f>
        <v>3.6895654299793509E-2</v>
      </c>
      <c r="AI1002" s="7">
        <f>IF(DAY($A1002)=1,VLOOKUP($A1002-1,$A$2:$L$1124,$W$1,FALSE)/VLOOKUP($A1002-1,$A$2:$N$1124,14,FALSE),AI1001)</f>
        <v>6.889157550828081E-3</v>
      </c>
      <c r="AJ1002" s="7">
        <f>IF(DAY($A1002)=1,VLOOKUP($A1002-1,$A$2:$L$1124,$X$1,FALSE)/VLOOKUP($A1002-1,$A$2:$N$1124,14,FALSE),AJ1001)</f>
        <v>1.3857937715924551E-2</v>
      </c>
      <c r="AK1002" s="7">
        <f>IF(DAY($A1002)=1,VLOOKUP($A1002-1,$A$2:$L$1124,$Y$1,FALSE)/VLOOKUP($A1002-1,$A$2:$N$1124,14,FALSE),AK1001)</f>
        <v>0.10803948095134637</v>
      </c>
      <c r="AL1002" s="7">
        <f>IF(DAY($A1002)=1,VLOOKUP($A1002-1,$A$2:$L$1124,$Z$1,FALSE)/VLOOKUP($A1002-1,$A$2:$N$1124,14,FALSE),AL1001)</f>
        <v>3.7869259931579073E-2</v>
      </c>
      <c r="AM1002" s="7">
        <f>IF(DAY($A1002)=1,VLOOKUP($A1002-1,$A$2:$L$1124,$AA$1,FALSE)/VLOOKUP($A1002-1,$A$2:$N$1124,14,FALSE),AM1001)</f>
        <v>5.9306958280308138E-3</v>
      </c>
      <c r="AO1002" s="12">
        <f>VLOOKUP($A1002,BTC!$A$1:$G$1853,5,FALSE)</f>
        <v>6495</v>
      </c>
      <c r="AP1002" s="12">
        <f>VLOOKUP($A1002,XRP!$A$1:$G$1853,5,FALSE)</f>
        <v>0.51630799999999999</v>
      </c>
      <c r="AQ1002" s="12">
        <f>VLOOKUP($A1002,LTC!$A$1:$G$1853,5,FALSE)</f>
        <v>57.4</v>
      </c>
      <c r="AR1002" s="12">
        <f>VLOOKUP($A1002,ETC!$A$1:$G$1853,5,FALSE)</f>
        <v>10.99</v>
      </c>
      <c r="AS1002" s="12">
        <f>VLOOKUP($A1002,ETH!$A$1:$G$1853,5,FALSE)</f>
        <v>215.85</v>
      </c>
      <c r="AT1002" s="12">
        <f>VLOOKUP($A1002,BCH!$A$1:$G$1853,5,FALSE)</f>
        <v>515.92999999999995</v>
      </c>
      <c r="AU1002" s="12">
        <f>VLOOKUP($A1002,XMR!$A$1:$G$1853,5,FALSE)</f>
        <v>115.59</v>
      </c>
      <c r="AV1002" s="12">
        <f>VLOOKUP($A1002,ZEC!$A$1:$G$1853,5,FALSE)</f>
        <v>133.04</v>
      </c>
      <c r="AW1002" s="12">
        <f>VLOOKUP($A1002,EOS!$A$1:$G$1853,5,FALSE)</f>
        <v>5.56</v>
      </c>
      <c r="AX1002" s="12">
        <f>VLOOKUP($A1002,DASH!$A$1:$G$1853,5,FALSE)</f>
        <v>184.53</v>
      </c>
      <c r="AY1002" s="12">
        <f>VLOOKUP($A1002,XLM!$A$1:$G$1853,5,FALSE)</f>
        <v>0.24476700000000001</v>
      </c>
      <c r="BA1002" s="24">
        <v>1</v>
      </c>
      <c r="BB1002" s="24">
        <v>1</v>
      </c>
      <c r="BC1002" s="24">
        <v>1</v>
      </c>
      <c r="BD1002" s="24">
        <v>1</v>
      </c>
      <c r="BE1002" s="24">
        <v>1</v>
      </c>
      <c r="BF1002" s="24">
        <v>1</v>
      </c>
      <c r="BG1002" s="24">
        <v>1</v>
      </c>
      <c r="BH1002" s="24">
        <v>1</v>
      </c>
      <c r="BI1002" s="24">
        <v>1</v>
      </c>
      <c r="BJ1002" s="24">
        <v>1</v>
      </c>
      <c r="BK1002" s="24">
        <v>1</v>
      </c>
      <c r="BM1002" s="19">
        <f>IF(SUM(BA1001:BK1001)=SUM(BA1002:BK1002),BM1001,BM1001*SUMPRODUCT(BA1002:BK1002,AO1002:AY1002,Q1002:AA1002)/SUMPRODUCT(BA1001:BK1001,AO1002:AY1002,AC1002:AM1002))</f>
        <v>0.8185351248056717</v>
      </c>
      <c r="BN1002" s="26">
        <f>SUMPRODUCT(AO1002:AY1002,BA1002:BK1002,Q1002:AA1002)/BM1002</f>
        <v>4367.1021912711412</v>
      </c>
      <c r="BO1002">
        <f t="shared" si="250"/>
        <v>6495</v>
      </c>
    </row>
    <row r="1003" spans="1:67" x14ac:dyDescent="0.75">
      <c r="A1003" s="3">
        <v>43370</v>
      </c>
      <c r="B1003" s="46">
        <f>INDEX('Index Volume'!B:B,MATCH(Index_New!$A1003,'Index Volume'!$A:$A,0))</f>
        <v>4606810000</v>
      </c>
      <c r="C1003" s="46">
        <f>INDEX('Index Volume'!C:C,MATCH(Index_New!$A1003,'Index Volume'!$A:$A,0))</f>
        <v>824083000</v>
      </c>
      <c r="D1003" s="46">
        <f>INDEX('Index Volume'!D:D,MATCH(Index_New!$A1003,'Index Volume'!$A:$A,0))</f>
        <v>574277000</v>
      </c>
      <c r="E1003" s="46">
        <f>INDEX('Index Volume'!E:E,MATCH(Index_New!$A1003,'Index Volume'!$A:$A,0))</f>
        <v>175910000</v>
      </c>
      <c r="F1003" s="46">
        <f>INDEX('Index Volume'!F:F,MATCH(Index_New!$A1003,'Index Volume'!$A:$A,0))</f>
        <v>2030320000</v>
      </c>
      <c r="G1003" s="46">
        <f>INDEX('Index Volume'!G:G,MATCH(Index_New!$A1003,'Index Volume'!$A:$A,0))</f>
        <v>1083230000</v>
      </c>
      <c r="H1003" s="46">
        <f>INDEX('Index Volume'!H:H,MATCH(Index_New!$A1003,'Index Volume'!$A:$A,0))</f>
        <v>38769800</v>
      </c>
      <c r="I1003" s="46">
        <f>INDEX('Index Volume'!I:I,MATCH(Index_New!$A1003,'Index Volume'!$A:$A,0))</f>
        <v>134801000</v>
      </c>
      <c r="J1003" s="46">
        <f>INDEX('Index Volume'!J:J,MATCH(Index_New!$A1003,'Index Volume'!$A:$A,0))</f>
        <v>753645000</v>
      </c>
      <c r="K1003" s="46">
        <f>INDEX('Index Volume'!K:K,MATCH(Index_New!$A1003,'Index Volume'!$A:$A,0))</f>
        <v>243512000</v>
      </c>
      <c r="L1003" s="46">
        <f>INDEX('Index Volume'!L:L,MATCH(Index_New!$A1003,'Index Volume'!$A:$A,0))</f>
        <v>99370800</v>
      </c>
      <c r="M1003" s="46">
        <f t="shared" si="236"/>
        <v>10564728600</v>
      </c>
      <c r="N1003" s="1">
        <f t="shared" si="237"/>
        <v>10564728600</v>
      </c>
      <c r="O1003" t="b">
        <f t="shared" si="238"/>
        <v>1</v>
      </c>
      <c r="Q1003" s="7">
        <f t="shared" si="239"/>
        <v>0.53990257290450128</v>
      </c>
      <c r="R1003" s="7">
        <f t="shared" si="240"/>
        <v>2.6317375668417135E-2</v>
      </c>
      <c r="S1003" s="7">
        <f t="shared" si="241"/>
        <v>3.1855290618278728E-2</v>
      </c>
      <c r="T1003" s="7">
        <f t="shared" si="242"/>
        <v>2.2880032583062929E-2</v>
      </c>
      <c r="U1003" s="7">
        <f t="shared" si="243"/>
        <v>0.16956254194823758</v>
      </c>
      <c r="V1003" s="7">
        <f t="shared" si="244"/>
        <v>3.6895654299793509E-2</v>
      </c>
      <c r="W1003" s="7">
        <f t="shared" si="245"/>
        <v>6.889157550828081E-3</v>
      </c>
      <c r="X1003" s="7">
        <f t="shared" si="246"/>
        <v>1.3857937715924551E-2</v>
      </c>
      <c r="Y1003" s="7">
        <f t="shared" si="247"/>
        <v>0.10803948095134637</v>
      </c>
      <c r="Z1003" s="7">
        <f t="shared" si="248"/>
        <v>3.7869259931579073E-2</v>
      </c>
      <c r="AA1003" s="7">
        <f t="shared" si="249"/>
        <v>5.9306958280308138E-3</v>
      </c>
      <c r="AC1003" s="7">
        <f>IF(DAY($A1003)=1,VLOOKUP($A1003-1,$A$2:$L$1124,$Q$1,FALSE)/VLOOKUP($A1003-1,$A$2:$N$1124,14,FALSE),AC1002)</f>
        <v>0.53990257290450128</v>
      </c>
      <c r="AD1003" s="7">
        <f>IF(DAY($A1003)=1,VLOOKUP($A1003-1,$A$2:$L$1124,$R$1,FALSE)/VLOOKUP($A1003-1,$A$2:$N$1124,14,FALSE),AD1002)</f>
        <v>2.6317375668417135E-2</v>
      </c>
      <c r="AE1003" s="7">
        <f>IF(DAY($A1003)=1,VLOOKUP($A1003-1,$A$2:$L$1124,$S$1,FALSE)/VLOOKUP($A1003-1,$A$2:$N$1124,14,FALSE),AE1002)</f>
        <v>3.1855290618278728E-2</v>
      </c>
      <c r="AF1003" s="7">
        <f>IF(DAY($A1003)=1,VLOOKUP($A1003-1,$A$2:$L$1124,$T$1,FALSE)/VLOOKUP($A1003-1,$A$2:$N$1124,14,FALSE),AF1002)</f>
        <v>2.2880032583062929E-2</v>
      </c>
      <c r="AG1003" s="7">
        <f>IF(DAY($A1003)=1,VLOOKUP($A1003-1,$A$2:$L$1124,$U$1,FALSE)/VLOOKUP($A1003-1,$A$2:$N$1124,14,FALSE),AG1002)</f>
        <v>0.16956254194823758</v>
      </c>
      <c r="AH1003" s="7">
        <f>IF(DAY($A1003)=1,VLOOKUP($A1003-1,$A$2:$L$1124,$V$1,FALSE)/VLOOKUP($A1003-1,$A$2:$N$1124,14,FALSE),AH1002)</f>
        <v>3.6895654299793509E-2</v>
      </c>
      <c r="AI1003" s="7">
        <f>IF(DAY($A1003)=1,VLOOKUP($A1003-1,$A$2:$L$1124,$W$1,FALSE)/VLOOKUP($A1003-1,$A$2:$N$1124,14,FALSE),AI1002)</f>
        <v>6.889157550828081E-3</v>
      </c>
      <c r="AJ1003" s="7">
        <f>IF(DAY($A1003)=1,VLOOKUP($A1003-1,$A$2:$L$1124,$X$1,FALSE)/VLOOKUP($A1003-1,$A$2:$N$1124,14,FALSE),AJ1002)</f>
        <v>1.3857937715924551E-2</v>
      </c>
      <c r="AK1003" s="7">
        <f>IF(DAY($A1003)=1,VLOOKUP($A1003-1,$A$2:$L$1124,$Y$1,FALSE)/VLOOKUP($A1003-1,$A$2:$N$1124,14,FALSE),AK1002)</f>
        <v>0.10803948095134637</v>
      </c>
      <c r="AL1003" s="7">
        <f>IF(DAY($A1003)=1,VLOOKUP($A1003-1,$A$2:$L$1124,$Z$1,FALSE)/VLOOKUP($A1003-1,$A$2:$N$1124,14,FALSE),AL1002)</f>
        <v>3.7869259931579073E-2</v>
      </c>
      <c r="AM1003" s="7">
        <f>IF(DAY($A1003)=1,VLOOKUP($A1003-1,$A$2:$L$1124,$AA$1,FALSE)/VLOOKUP($A1003-1,$A$2:$N$1124,14,FALSE),AM1002)</f>
        <v>5.9306958280308138E-3</v>
      </c>
      <c r="AO1003" s="12">
        <f>VLOOKUP($A1003,BTC!$A$1:$G$1853,5,FALSE)</f>
        <v>6676.75</v>
      </c>
      <c r="AP1003" s="12">
        <f>VLOOKUP($A1003,XRP!$A$1:$G$1853,5,FALSE)</f>
        <v>0.541381</v>
      </c>
      <c r="AQ1003" s="12">
        <f>VLOOKUP($A1003,LTC!$A$1:$G$1853,5,FALSE)</f>
        <v>62.98</v>
      </c>
      <c r="AR1003" s="12">
        <f>VLOOKUP($A1003,ETC!$A$1:$G$1853,5,FALSE)</f>
        <v>11.42</v>
      </c>
      <c r="AS1003" s="12">
        <f>VLOOKUP($A1003,ETH!$A$1:$G$1853,5,FALSE)</f>
        <v>228.49</v>
      </c>
      <c r="AT1003" s="12">
        <f>VLOOKUP($A1003,BCH!$A$1:$G$1853,5,FALSE)</f>
        <v>564.41</v>
      </c>
      <c r="AU1003" s="12">
        <f>VLOOKUP($A1003,XMR!$A$1:$G$1853,5,FALSE)</f>
        <v>119.26</v>
      </c>
      <c r="AV1003" s="12">
        <f>VLOOKUP($A1003,ZEC!$A$1:$G$1853,5,FALSE)</f>
        <v>143.36000000000001</v>
      </c>
      <c r="AW1003" s="12">
        <f>VLOOKUP($A1003,EOS!$A$1:$G$1853,5,FALSE)</f>
        <v>5.82</v>
      </c>
      <c r="AX1003" s="12">
        <f>VLOOKUP($A1003,DASH!$A$1:$G$1853,5,FALSE)</f>
        <v>194.48</v>
      </c>
      <c r="AY1003" s="12">
        <f>VLOOKUP($A1003,XLM!$A$1:$G$1853,5,FALSE)</f>
        <v>0.259216</v>
      </c>
      <c r="BA1003" s="24">
        <v>1</v>
      </c>
      <c r="BB1003" s="24">
        <v>1</v>
      </c>
      <c r="BC1003" s="24">
        <v>1</v>
      </c>
      <c r="BD1003" s="24">
        <v>1</v>
      </c>
      <c r="BE1003" s="24">
        <v>1</v>
      </c>
      <c r="BF1003" s="24">
        <v>1</v>
      </c>
      <c r="BG1003" s="24">
        <v>1</v>
      </c>
      <c r="BH1003" s="24">
        <v>1</v>
      </c>
      <c r="BI1003" s="24">
        <v>1</v>
      </c>
      <c r="BJ1003" s="24">
        <v>1</v>
      </c>
      <c r="BK1003" s="24">
        <v>1</v>
      </c>
      <c r="BM1003" s="19">
        <f>IF(SUM(BA1002:BK1002)=SUM(BA1003:BK1003),BM1002,BM1002*SUMPRODUCT(BA1003:BK1003,AO1003:AY1003,Q1003:AA1003)/SUMPRODUCT(BA1002:BK1002,AO1003:AY1003,AC1003:AM1003))</f>
        <v>0.8185351248056717</v>
      </c>
      <c r="BN1003" s="26">
        <f>SUMPRODUCT(AO1003:AY1003,BA1003:BK1003,Q1003:AA1003)/BM1003</f>
        <v>4492.7177994115173</v>
      </c>
      <c r="BO1003">
        <f t="shared" si="250"/>
        <v>6676.75</v>
      </c>
    </row>
    <row r="1004" spans="1:67" x14ac:dyDescent="0.75">
      <c r="A1004" s="4">
        <v>43371</v>
      </c>
      <c r="B1004" s="46">
        <f>INDEX('Index Volume'!B:B,MATCH(Index_New!$A1004,'Index Volume'!$A:$A,0))</f>
        <v>5014430000</v>
      </c>
      <c r="C1004" s="46">
        <f>INDEX('Index Volume'!C:C,MATCH(Index_New!$A1004,'Index Volume'!$A:$A,0))</f>
        <v>718255000</v>
      </c>
      <c r="D1004" s="46">
        <f>INDEX('Index Volume'!D:D,MATCH(Index_New!$A1004,'Index Volume'!$A:$A,0))</f>
        <v>459862000</v>
      </c>
      <c r="E1004" s="46">
        <f>INDEX('Index Volume'!E:E,MATCH(Index_New!$A1004,'Index Volume'!$A:$A,0))</f>
        <v>157811000</v>
      </c>
      <c r="F1004" s="46">
        <f>INDEX('Index Volume'!F:F,MATCH(Index_New!$A1004,'Index Volume'!$A:$A,0))</f>
        <v>2018120000</v>
      </c>
      <c r="G1004" s="46">
        <f>INDEX('Index Volume'!G:G,MATCH(Index_New!$A1004,'Index Volume'!$A:$A,0))</f>
        <v>673844000</v>
      </c>
      <c r="H1004" s="46">
        <f>INDEX('Index Volume'!H:H,MATCH(Index_New!$A1004,'Index Volume'!$A:$A,0))</f>
        <v>35421800</v>
      </c>
      <c r="I1004" s="46">
        <f>INDEX('Index Volume'!I:I,MATCH(Index_New!$A1004,'Index Volume'!$A:$A,0))</f>
        <v>165087000</v>
      </c>
      <c r="J1004" s="46">
        <f>INDEX('Index Volume'!J:J,MATCH(Index_New!$A1004,'Index Volume'!$A:$A,0))</f>
        <v>840105000</v>
      </c>
      <c r="K1004" s="46">
        <f>INDEX('Index Volume'!K:K,MATCH(Index_New!$A1004,'Index Volume'!$A:$A,0))</f>
        <v>224084000</v>
      </c>
      <c r="L1004" s="46">
        <f>INDEX('Index Volume'!L:L,MATCH(Index_New!$A1004,'Index Volume'!$A:$A,0))</f>
        <v>63003000</v>
      </c>
      <c r="M1004" s="46">
        <f t="shared" si="236"/>
        <v>10370022800</v>
      </c>
      <c r="N1004" s="1">
        <f t="shared" si="237"/>
        <v>10370022800</v>
      </c>
      <c r="O1004" t="b">
        <f t="shared" si="238"/>
        <v>1</v>
      </c>
      <c r="Q1004" s="7">
        <f t="shared" si="239"/>
        <v>0.53990257290450128</v>
      </c>
      <c r="R1004" s="7">
        <f t="shared" si="240"/>
        <v>2.6317375668417135E-2</v>
      </c>
      <c r="S1004" s="7">
        <f t="shared" si="241"/>
        <v>3.1855290618278728E-2</v>
      </c>
      <c r="T1004" s="7">
        <f t="shared" si="242"/>
        <v>2.2880032583062929E-2</v>
      </c>
      <c r="U1004" s="7">
        <f t="shared" si="243"/>
        <v>0.16956254194823758</v>
      </c>
      <c r="V1004" s="7">
        <f t="shared" si="244"/>
        <v>3.6895654299793509E-2</v>
      </c>
      <c r="W1004" s="7">
        <f t="shared" si="245"/>
        <v>6.889157550828081E-3</v>
      </c>
      <c r="X1004" s="7">
        <f t="shared" si="246"/>
        <v>1.3857937715924551E-2</v>
      </c>
      <c r="Y1004" s="7">
        <f t="shared" si="247"/>
        <v>0.10803948095134637</v>
      </c>
      <c r="Z1004" s="7">
        <f t="shared" si="248"/>
        <v>3.7869259931579073E-2</v>
      </c>
      <c r="AA1004" s="7">
        <f t="shared" si="249"/>
        <v>5.9306958280308138E-3</v>
      </c>
      <c r="AC1004" s="7">
        <f>IF(DAY($A1004)=1,VLOOKUP($A1004-1,$A$2:$L$1124,$Q$1,FALSE)/VLOOKUP($A1004-1,$A$2:$N$1124,14,FALSE),AC1003)</f>
        <v>0.53990257290450128</v>
      </c>
      <c r="AD1004" s="7">
        <f>IF(DAY($A1004)=1,VLOOKUP($A1004-1,$A$2:$L$1124,$R$1,FALSE)/VLOOKUP($A1004-1,$A$2:$N$1124,14,FALSE),AD1003)</f>
        <v>2.6317375668417135E-2</v>
      </c>
      <c r="AE1004" s="7">
        <f>IF(DAY($A1004)=1,VLOOKUP($A1004-1,$A$2:$L$1124,$S$1,FALSE)/VLOOKUP($A1004-1,$A$2:$N$1124,14,FALSE),AE1003)</f>
        <v>3.1855290618278728E-2</v>
      </c>
      <c r="AF1004" s="7">
        <f>IF(DAY($A1004)=1,VLOOKUP($A1004-1,$A$2:$L$1124,$T$1,FALSE)/VLOOKUP($A1004-1,$A$2:$N$1124,14,FALSE),AF1003)</f>
        <v>2.2880032583062929E-2</v>
      </c>
      <c r="AG1004" s="7">
        <f>IF(DAY($A1004)=1,VLOOKUP($A1004-1,$A$2:$L$1124,$U$1,FALSE)/VLOOKUP($A1004-1,$A$2:$N$1124,14,FALSE),AG1003)</f>
        <v>0.16956254194823758</v>
      </c>
      <c r="AH1004" s="7">
        <f>IF(DAY($A1004)=1,VLOOKUP($A1004-1,$A$2:$L$1124,$V$1,FALSE)/VLOOKUP($A1004-1,$A$2:$N$1124,14,FALSE),AH1003)</f>
        <v>3.6895654299793509E-2</v>
      </c>
      <c r="AI1004" s="7">
        <f>IF(DAY($A1004)=1,VLOOKUP($A1004-1,$A$2:$L$1124,$W$1,FALSE)/VLOOKUP($A1004-1,$A$2:$N$1124,14,FALSE),AI1003)</f>
        <v>6.889157550828081E-3</v>
      </c>
      <c r="AJ1004" s="7">
        <f>IF(DAY($A1004)=1,VLOOKUP($A1004-1,$A$2:$L$1124,$X$1,FALSE)/VLOOKUP($A1004-1,$A$2:$N$1124,14,FALSE),AJ1003)</f>
        <v>1.3857937715924551E-2</v>
      </c>
      <c r="AK1004" s="7">
        <f>IF(DAY($A1004)=1,VLOOKUP($A1004-1,$A$2:$L$1124,$Y$1,FALSE)/VLOOKUP($A1004-1,$A$2:$N$1124,14,FALSE),AK1003)</f>
        <v>0.10803948095134637</v>
      </c>
      <c r="AL1004" s="7">
        <f>IF(DAY($A1004)=1,VLOOKUP($A1004-1,$A$2:$L$1124,$Z$1,FALSE)/VLOOKUP($A1004-1,$A$2:$N$1124,14,FALSE),AL1003)</f>
        <v>3.7869259931579073E-2</v>
      </c>
      <c r="AM1004" s="7">
        <f>IF(DAY($A1004)=1,VLOOKUP($A1004-1,$A$2:$L$1124,$AA$1,FALSE)/VLOOKUP($A1004-1,$A$2:$N$1124,14,FALSE),AM1003)</f>
        <v>5.9306958280308138E-3</v>
      </c>
      <c r="AO1004" s="12">
        <f>VLOOKUP($A1004,BTC!$A$1:$G$1853,5,FALSE)</f>
        <v>6644.13</v>
      </c>
      <c r="AP1004" s="12">
        <f>VLOOKUP($A1004,XRP!$A$1:$G$1853,5,FALSE)</f>
        <v>0.53911200000000004</v>
      </c>
      <c r="AQ1004" s="12">
        <f>VLOOKUP($A1004,LTC!$A$1:$G$1853,5,FALSE)</f>
        <v>61.9</v>
      </c>
      <c r="AR1004" s="12">
        <f>VLOOKUP($A1004,ETC!$A$1:$G$1853,5,FALSE)</f>
        <v>11.26</v>
      </c>
      <c r="AS1004" s="12">
        <f>VLOOKUP($A1004,ETH!$A$1:$G$1853,5,FALSE)</f>
        <v>222.4</v>
      </c>
      <c r="AT1004" s="12">
        <f>VLOOKUP($A1004,BCH!$A$1:$G$1853,5,FALSE)</f>
        <v>539.86</v>
      </c>
      <c r="AU1004" s="12">
        <f>VLOOKUP($A1004,XMR!$A$1:$G$1853,5,FALSE)</f>
        <v>117.06</v>
      </c>
      <c r="AV1004" s="12">
        <f>VLOOKUP($A1004,ZEC!$A$1:$G$1853,5,FALSE)</f>
        <v>136.35</v>
      </c>
      <c r="AW1004" s="12">
        <f>VLOOKUP($A1004,EOS!$A$1:$G$1853,5,FALSE)</f>
        <v>5.77</v>
      </c>
      <c r="AX1004" s="12">
        <f>VLOOKUP($A1004,DASH!$A$1:$G$1853,5,FALSE)</f>
        <v>187.45</v>
      </c>
      <c r="AY1004" s="12">
        <f>VLOOKUP($A1004,XLM!$A$1:$G$1853,5,FALSE)</f>
        <v>0.25412699999999999</v>
      </c>
      <c r="BA1004" s="24">
        <v>1</v>
      </c>
      <c r="BB1004" s="24">
        <v>1</v>
      </c>
      <c r="BC1004" s="24">
        <v>1</v>
      </c>
      <c r="BD1004" s="24">
        <v>1</v>
      </c>
      <c r="BE1004" s="24">
        <v>1</v>
      </c>
      <c r="BF1004" s="24">
        <v>1</v>
      </c>
      <c r="BG1004" s="24">
        <v>1</v>
      </c>
      <c r="BH1004" s="24">
        <v>1</v>
      </c>
      <c r="BI1004" s="24">
        <v>1</v>
      </c>
      <c r="BJ1004" s="24">
        <v>1</v>
      </c>
      <c r="BK1004" s="24">
        <v>1</v>
      </c>
      <c r="BM1004" s="19">
        <f>IF(SUM(BA1003:BK1003)=SUM(BA1004:BK1004),BM1003,BM1003*SUMPRODUCT(BA1004:BK1004,AO1004:AY1004,Q1004:AA1004)/SUMPRODUCT(BA1003:BK1003,AO1004:AY1004,AC1004:AM1004))</f>
        <v>0.8185351248056717</v>
      </c>
      <c r="BN1004" s="26">
        <f>SUMPRODUCT(AO1004:AY1004,BA1004:BK1004,Q1004:AA1004)/BM1004</f>
        <v>4468.3179623216975</v>
      </c>
      <c r="BO1004">
        <f t="shared" si="250"/>
        <v>6644.13</v>
      </c>
    </row>
    <row r="1005" spans="1:67" x14ac:dyDescent="0.75">
      <c r="A1005" s="3">
        <v>43372</v>
      </c>
      <c r="B1005" s="46">
        <f>INDEX('Index Volume'!B:B,MATCH(Index_New!$A1005,'Index Volume'!$A:$A,0))</f>
        <v>4363690000</v>
      </c>
      <c r="C1005" s="46">
        <f>INDEX('Index Volume'!C:C,MATCH(Index_New!$A1005,'Index Volume'!$A:$A,0))</f>
        <v>1034370000</v>
      </c>
      <c r="D1005" s="46">
        <f>INDEX('Index Volume'!D:D,MATCH(Index_New!$A1005,'Index Volume'!$A:$A,0))</f>
        <v>356028000</v>
      </c>
      <c r="E1005" s="46">
        <f>INDEX('Index Volume'!E:E,MATCH(Index_New!$A1005,'Index Volume'!$A:$A,0))</f>
        <v>155294000</v>
      </c>
      <c r="F1005" s="46">
        <f>INDEX('Index Volume'!F:F,MATCH(Index_New!$A1005,'Index Volume'!$A:$A,0))</f>
        <v>2208720000</v>
      </c>
      <c r="G1005" s="46">
        <f>INDEX('Index Volume'!G:G,MATCH(Index_New!$A1005,'Index Volume'!$A:$A,0))</f>
        <v>581112000</v>
      </c>
      <c r="H1005" s="46">
        <f>INDEX('Index Volume'!H:H,MATCH(Index_New!$A1005,'Index Volume'!$A:$A,0))</f>
        <v>34176800</v>
      </c>
      <c r="I1005" s="46">
        <f>INDEX('Index Volume'!I:I,MATCH(Index_New!$A1005,'Index Volume'!$A:$A,0))</f>
        <v>143884000</v>
      </c>
      <c r="J1005" s="46">
        <f>INDEX('Index Volume'!J:J,MATCH(Index_New!$A1005,'Index Volume'!$A:$A,0))</f>
        <v>678214000</v>
      </c>
      <c r="K1005" s="46">
        <f>INDEX('Index Volume'!K:K,MATCH(Index_New!$A1005,'Index Volume'!$A:$A,0))</f>
        <v>297395000</v>
      </c>
      <c r="L1005" s="46">
        <f>INDEX('Index Volume'!L:L,MATCH(Index_New!$A1005,'Index Volume'!$A:$A,0))</f>
        <v>54822100</v>
      </c>
      <c r="M1005" s="46">
        <f t="shared" si="236"/>
        <v>9907705900</v>
      </c>
      <c r="N1005" s="1">
        <f t="shared" si="237"/>
        <v>9907705900</v>
      </c>
      <c r="O1005" t="b">
        <f t="shared" si="238"/>
        <v>1</v>
      </c>
      <c r="Q1005" s="7">
        <f t="shared" si="239"/>
        <v>0.53990257290450128</v>
      </c>
      <c r="R1005" s="7">
        <f t="shared" si="240"/>
        <v>2.6317375668417135E-2</v>
      </c>
      <c r="S1005" s="7">
        <f t="shared" si="241"/>
        <v>3.1855290618278728E-2</v>
      </c>
      <c r="T1005" s="7">
        <f t="shared" si="242"/>
        <v>2.2880032583062929E-2</v>
      </c>
      <c r="U1005" s="7">
        <f t="shared" si="243"/>
        <v>0.16956254194823758</v>
      </c>
      <c r="V1005" s="7">
        <f t="shared" si="244"/>
        <v>3.6895654299793509E-2</v>
      </c>
      <c r="W1005" s="7">
        <f t="shared" si="245"/>
        <v>6.889157550828081E-3</v>
      </c>
      <c r="X1005" s="7">
        <f t="shared" si="246"/>
        <v>1.3857937715924551E-2</v>
      </c>
      <c r="Y1005" s="7">
        <f t="shared" si="247"/>
        <v>0.10803948095134637</v>
      </c>
      <c r="Z1005" s="7">
        <f t="shared" si="248"/>
        <v>3.7869259931579073E-2</v>
      </c>
      <c r="AA1005" s="7">
        <f t="shared" si="249"/>
        <v>5.9306958280308138E-3</v>
      </c>
      <c r="AC1005" s="7">
        <f>IF(DAY($A1005)=1,VLOOKUP($A1005-1,$A$2:$L$1124,$Q$1,FALSE)/VLOOKUP($A1005-1,$A$2:$N$1124,14,FALSE),AC1004)</f>
        <v>0.53990257290450128</v>
      </c>
      <c r="AD1005" s="7">
        <f>IF(DAY($A1005)=1,VLOOKUP($A1005-1,$A$2:$L$1124,$R$1,FALSE)/VLOOKUP($A1005-1,$A$2:$N$1124,14,FALSE),AD1004)</f>
        <v>2.6317375668417135E-2</v>
      </c>
      <c r="AE1005" s="7">
        <f>IF(DAY($A1005)=1,VLOOKUP($A1005-1,$A$2:$L$1124,$S$1,FALSE)/VLOOKUP($A1005-1,$A$2:$N$1124,14,FALSE),AE1004)</f>
        <v>3.1855290618278728E-2</v>
      </c>
      <c r="AF1005" s="7">
        <f>IF(DAY($A1005)=1,VLOOKUP($A1005-1,$A$2:$L$1124,$T$1,FALSE)/VLOOKUP($A1005-1,$A$2:$N$1124,14,FALSE),AF1004)</f>
        <v>2.2880032583062929E-2</v>
      </c>
      <c r="AG1005" s="7">
        <f>IF(DAY($A1005)=1,VLOOKUP($A1005-1,$A$2:$L$1124,$U$1,FALSE)/VLOOKUP($A1005-1,$A$2:$N$1124,14,FALSE),AG1004)</f>
        <v>0.16956254194823758</v>
      </c>
      <c r="AH1005" s="7">
        <f>IF(DAY($A1005)=1,VLOOKUP($A1005-1,$A$2:$L$1124,$V$1,FALSE)/VLOOKUP($A1005-1,$A$2:$N$1124,14,FALSE),AH1004)</f>
        <v>3.6895654299793509E-2</v>
      </c>
      <c r="AI1005" s="7">
        <f>IF(DAY($A1005)=1,VLOOKUP($A1005-1,$A$2:$L$1124,$W$1,FALSE)/VLOOKUP($A1005-1,$A$2:$N$1124,14,FALSE),AI1004)</f>
        <v>6.889157550828081E-3</v>
      </c>
      <c r="AJ1005" s="7">
        <f>IF(DAY($A1005)=1,VLOOKUP($A1005-1,$A$2:$L$1124,$X$1,FALSE)/VLOOKUP($A1005-1,$A$2:$N$1124,14,FALSE),AJ1004)</f>
        <v>1.3857937715924551E-2</v>
      </c>
      <c r="AK1005" s="7">
        <f>IF(DAY($A1005)=1,VLOOKUP($A1005-1,$A$2:$L$1124,$Y$1,FALSE)/VLOOKUP($A1005-1,$A$2:$N$1124,14,FALSE),AK1004)</f>
        <v>0.10803948095134637</v>
      </c>
      <c r="AL1005" s="7">
        <f>IF(DAY($A1005)=1,VLOOKUP($A1005-1,$A$2:$L$1124,$Z$1,FALSE)/VLOOKUP($A1005-1,$A$2:$N$1124,14,FALSE),AL1004)</f>
        <v>3.7869259931579073E-2</v>
      </c>
      <c r="AM1005" s="7">
        <f>IF(DAY($A1005)=1,VLOOKUP($A1005-1,$A$2:$L$1124,$AA$1,FALSE)/VLOOKUP($A1005-1,$A$2:$N$1124,14,FALSE),AM1004)</f>
        <v>5.9306958280308138E-3</v>
      </c>
      <c r="AO1005" s="12">
        <f>VLOOKUP($A1005,BTC!$A$1:$G$1853,5,FALSE)</f>
        <v>6601.96</v>
      </c>
      <c r="AP1005" s="12">
        <f>VLOOKUP($A1005,XRP!$A$1:$G$1853,5,FALSE)</f>
        <v>0.57122799999999996</v>
      </c>
      <c r="AQ1005" s="12">
        <f>VLOOKUP($A1005,LTC!$A$1:$G$1853,5,FALSE)</f>
        <v>61.61</v>
      </c>
      <c r="AR1005" s="12">
        <f>VLOOKUP($A1005,ETC!$A$1:$G$1853,5,FALSE)</f>
        <v>11.4</v>
      </c>
      <c r="AS1005" s="12">
        <f>VLOOKUP($A1005,ETH!$A$1:$G$1853,5,FALSE)</f>
        <v>231.64</v>
      </c>
      <c r="AT1005" s="12">
        <f>VLOOKUP($A1005,BCH!$A$1:$G$1853,5,FALSE)</f>
        <v>536.91</v>
      </c>
      <c r="AU1005" s="12">
        <f>VLOOKUP($A1005,XMR!$A$1:$G$1853,5,FALSE)</f>
        <v>114.87</v>
      </c>
      <c r="AV1005" s="12">
        <f>VLOOKUP($A1005,ZEC!$A$1:$G$1853,5,FALSE)</f>
        <v>133.51</v>
      </c>
      <c r="AW1005" s="12">
        <f>VLOOKUP($A1005,EOS!$A$1:$G$1853,5,FALSE)</f>
        <v>5.76</v>
      </c>
      <c r="AX1005" s="12">
        <f>VLOOKUP($A1005,DASH!$A$1:$G$1853,5,FALSE)</f>
        <v>188.51</v>
      </c>
      <c r="AY1005" s="12">
        <f>VLOOKUP($A1005,XLM!$A$1:$G$1853,5,FALSE)</f>
        <v>0.25390800000000002</v>
      </c>
      <c r="BA1005" s="24">
        <v>1</v>
      </c>
      <c r="BB1005" s="24">
        <v>1</v>
      </c>
      <c r="BC1005" s="24">
        <v>1</v>
      </c>
      <c r="BD1005" s="24">
        <v>1</v>
      </c>
      <c r="BE1005" s="24">
        <v>1</v>
      </c>
      <c r="BF1005" s="24">
        <v>1</v>
      </c>
      <c r="BG1005" s="24">
        <v>1</v>
      </c>
      <c r="BH1005" s="24">
        <v>1</v>
      </c>
      <c r="BI1005" s="24">
        <v>1</v>
      </c>
      <c r="BJ1005" s="24">
        <v>1</v>
      </c>
      <c r="BK1005" s="24">
        <v>1</v>
      </c>
      <c r="BM1005" s="19">
        <f>IF(SUM(BA1004:BK1004)=SUM(BA1005:BK1005),BM1004,BM1004*SUMPRODUCT(BA1005:BK1005,AO1005:AY1005,Q1005:AA1005)/SUMPRODUCT(BA1004:BK1004,AO1005:AY1005,AC1005:AM1005))</f>
        <v>0.8185351248056717</v>
      </c>
      <c r="BN1005" s="26">
        <f>SUMPRODUCT(AO1005:AY1005,BA1005:BK1005,Q1005:AA1005)/BM1005</f>
        <v>4442.2587880203337</v>
      </c>
      <c r="BO1005">
        <f t="shared" si="250"/>
        <v>6601.96</v>
      </c>
    </row>
    <row r="1006" spans="1:67" x14ac:dyDescent="0.75">
      <c r="A1006" s="4">
        <v>43373</v>
      </c>
      <c r="B1006" s="46">
        <f>INDEX('Index Volume'!B:B,MATCH(Index_New!$A1006,'Index Volume'!$A:$A,0))</f>
        <v>4002280000</v>
      </c>
      <c r="C1006" s="46">
        <f>INDEX('Index Volume'!C:C,MATCH(Index_New!$A1006,'Index Volume'!$A:$A,0))</f>
        <v>1329720000</v>
      </c>
      <c r="D1006" s="46">
        <f>INDEX('Index Volume'!D:D,MATCH(Index_New!$A1006,'Index Volume'!$A:$A,0))</f>
        <v>463002000</v>
      </c>
      <c r="E1006" s="46">
        <f>INDEX('Index Volume'!E:E,MATCH(Index_New!$A1006,'Index Volume'!$A:$A,0))</f>
        <v>197595000</v>
      </c>
      <c r="F1006" s="46">
        <f>INDEX('Index Volume'!F:F,MATCH(Index_New!$A1006,'Index Volume'!$A:$A,0))</f>
        <v>1765560000</v>
      </c>
      <c r="G1006" s="46">
        <f>INDEX('Index Volume'!G:G,MATCH(Index_New!$A1006,'Index Volume'!$A:$A,0))</f>
        <v>477471000</v>
      </c>
      <c r="H1006" s="46">
        <f>INDEX('Index Volume'!H:H,MATCH(Index_New!$A1006,'Index Volume'!$A:$A,0))</f>
        <v>26235500</v>
      </c>
      <c r="I1006" s="46">
        <f>INDEX('Index Volume'!I:I,MATCH(Index_New!$A1006,'Index Volume'!$A:$A,0))</f>
        <v>151008000</v>
      </c>
      <c r="J1006" s="46">
        <f>INDEX('Index Volume'!J:J,MATCH(Index_New!$A1006,'Index Volume'!$A:$A,0))</f>
        <v>828008000</v>
      </c>
      <c r="K1006" s="46">
        <f>INDEX('Index Volume'!K:K,MATCH(Index_New!$A1006,'Index Volume'!$A:$A,0))</f>
        <v>281672000</v>
      </c>
      <c r="L1006" s="46">
        <f>INDEX('Index Volume'!L:L,MATCH(Index_New!$A1006,'Index Volume'!$A:$A,0))</f>
        <v>64864600</v>
      </c>
      <c r="M1006" s="46">
        <f t="shared" si="236"/>
        <v>9587416100</v>
      </c>
      <c r="N1006" s="1">
        <f t="shared" si="237"/>
        <v>9587416100</v>
      </c>
      <c r="O1006" t="b">
        <f t="shared" si="238"/>
        <v>1</v>
      </c>
      <c r="Q1006" s="7">
        <f t="shared" si="239"/>
        <v>0.53990257290450128</v>
      </c>
      <c r="R1006" s="7">
        <f t="shared" si="240"/>
        <v>2.6317375668417135E-2</v>
      </c>
      <c r="S1006" s="7">
        <f t="shared" si="241"/>
        <v>3.1855290618278728E-2</v>
      </c>
      <c r="T1006" s="7">
        <f t="shared" si="242"/>
        <v>2.2880032583062929E-2</v>
      </c>
      <c r="U1006" s="7">
        <f t="shared" si="243"/>
        <v>0.16956254194823758</v>
      </c>
      <c r="V1006" s="7">
        <f t="shared" si="244"/>
        <v>3.6895654299793509E-2</v>
      </c>
      <c r="W1006" s="7">
        <f t="shared" si="245"/>
        <v>6.889157550828081E-3</v>
      </c>
      <c r="X1006" s="7">
        <f t="shared" si="246"/>
        <v>1.3857937715924551E-2</v>
      </c>
      <c r="Y1006" s="7">
        <f t="shared" si="247"/>
        <v>0.10803948095134637</v>
      </c>
      <c r="Z1006" s="7">
        <f t="shared" si="248"/>
        <v>3.7869259931579073E-2</v>
      </c>
      <c r="AA1006" s="7">
        <f t="shared" si="249"/>
        <v>5.9306958280308138E-3</v>
      </c>
      <c r="AC1006" s="7">
        <f>IF(DAY($A1006)=1,VLOOKUP($A1006-1,$A$2:$L$1124,$Q$1,FALSE)/VLOOKUP($A1006-1,$A$2:$N$1124,14,FALSE),AC1005)</f>
        <v>0.53990257290450128</v>
      </c>
      <c r="AD1006" s="7">
        <f>IF(DAY($A1006)=1,VLOOKUP($A1006-1,$A$2:$L$1124,$R$1,FALSE)/VLOOKUP($A1006-1,$A$2:$N$1124,14,FALSE),AD1005)</f>
        <v>2.6317375668417135E-2</v>
      </c>
      <c r="AE1006" s="7">
        <f>IF(DAY($A1006)=1,VLOOKUP($A1006-1,$A$2:$L$1124,$S$1,FALSE)/VLOOKUP($A1006-1,$A$2:$N$1124,14,FALSE),AE1005)</f>
        <v>3.1855290618278728E-2</v>
      </c>
      <c r="AF1006" s="7">
        <f>IF(DAY($A1006)=1,VLOOKUP($A1006-1,$A$2:$L$1124,$T$1,FALSE)/VLOOKUP($A1006-1,$A$2:$N$1124,14,FALSE),AF1005)</f>
        <v>2.2880032583062929E-2</v>
      </c>
      <c r="AG1006" s="7">
        <f>IF(DAY($A1006)=1,VLOOKUP($A1006-1,$A$2:$L$1124,$U$1,FALSE)/VLOOKUP($A1006-1,$A$2:$N$1124,14,FALSE),AG1005)</f>
        <v>0.16956254194823758</v>
      </c>
      <c r="AH1006" s="7">
        <f>IF(DAY($A1006)=1,VLOOKUP($A1006-1,$A$2:$L$1124,$V$1,FALSE)/VLOOKUP($A1006-1,$A$2:$N$1124,14,FALSE),AH1005)</f>
        <v>3.6895654299793509E-2</v>
      </c>
      <c r="AI1006" s="7">
        <f>IF(DAY($A1006)=1,VLOOKUP($A1006-1,$A$2:$L$1124,$W$1,FALSE)/VLOOKUP($A1006-1,$A$2:$N$1124,14,FALSE),AI1005)</f>
        <v>6.889157550828081E-3</v>
      </c>
      <c r="AJ1006" s="7">
        <f>IF(DAY($A1006)=1,VLOOKUP($A1006-1,$A$2:$L$1124,$X$1,FALSE)/VLOOKUP($A1006-1,$A$2:$N$1124,14,FALSE),AJ1005)</f>
        <v>1.3857937715924551E-2</v>
      </c>
      <c r="AK1006" s="7">
        <f>IF(DAY($A1006)=1,VLOOKUP($A1006-1,$A$2:$L$1124,$Y$1,FALSE)/VLOOKUP($A1006-1,$A$2:$N$1124,14,FALSE),AK1005)</f>
        <v>0.10803948095134637</v>
      </c>
      <c r="AL1006" s="7">
        <f>IF(DAY($A1006)=1,VLOOKUP($A1006-1,$A$2:$L$1124,$Z$1,FALSE)/VLOOKUP($A1006-1,$A$2:$N$1124,14,FALSE),AL1005)</f>
        <v>3.7869259931579073E-2</v>
      </c>
      <c r="AM1006" s="7">
        <f>IF(DAY($A1006)=1,VLOOKUP($A1006-1,$A$2:$L$1124,$AA$1,FALSE)/VLOOKUP($A1006-1,$A$2:$N$1124,14,FALSE),AM1005)</f>
        <v>5.9306958280308138E-3</v>
      </c>
      <c r="AO1006" s="12">
        <f>VLOOKUP($A1006,BTC!$A$1:$G$1853,5,FALSE)</f>
        <v>6625.56</v>
      </c>
      <c r="AP1006" s="12">
        <f>VLOOKUP($A1006,XRP!$A$1:$G$1853,5,FALSE)</f>
        <v>0.58157199999999998</v>
      </c>
      <c r="AQ1006" s="12">
        <f>VLOOKUP($A1006,LTC!$A$1:$G$1853,5,FALSE)</f>
        <v>61.14</v>
      </c>
      <c r="AR1006" s="12">
        <f>VLOOKUP($A1006,ETC!$A$1:$G$1853,5,FALSE)</f>
        <v>11.33</v>
      </c>
      <c r="AS1006" s="12">
        <f>VLOOKUP($A1006,ETH!$A$1:$G$1853,5,FALSE)</f>
        <v>232.85</v>
      </c>
      <c r="AT1006" s="12">
        <f>VLOOKUP($A1006,BCH!$A$1:$G$1853,5,FALSE)</f>
        <v>529.92999999999995</v>
      </c>
      <c r="AU1006" s="12">
        <f>VLOOKUP($A1006,XMR!$A$1:$G$1853,5,FALSE)</f>
        <v>116.26</v>
      </c>
      <c r="AV1006" s="12">
        <f>VLOOKUP($A1006,ZEC!$A$1:$G$1853,5,FALSE)</f>
        <v>131.99</v>
      </c>
      <c r="AW1006" s="12">
        <f>VLOOKUP($A1006,EOS!$A$1:$G$1853,5,FALSE)</f>
        <v>5.72</v>
      </c>
      <c r="AX1006" s="12">
        <f>VLOOKUP($A1006,DASH!$A$1:$G$1853,5,FALSE)</f>
        <v>187.65</v>
      </c>
      <c r="AY1006" s="12">
        <f>VLOOKUP($A1006,XLM!$A$1:$G$1853,5,FALSE)</f>
        <v>0.25959900000000002</v>
      </c>
      <c r="BA1006" s="24">
        <v>1</v>
      </c>
      <c r="BB1006" s="24">
        <v>1</v>
      </c>
      <c r="BC1006" s="24">
        <v>1</v>
      </c>
      <c r="BD1006" s="24">
        <v>1</v>
      </c>
      <c r="BE1006" s="24">
        <v>1</v>
      </c>
      <c r="BF1006" s="24">
        <v>1</v>
      </c>
      <c r="BG1006" s="24">
        <v>1</v>
      </c>
      <c r="BH1006" s="24">
        <v>1</v>
      </c>
      <c r="BI1006" s="24">
        <v>1</v>
      </c>
      <c r="BJ1006" s="24">
        <v>1</v>
      </c>
      <c r="BK1006" s="24">
        <v>1</v>
      </c>
      <c r="BM1006" s="19">
        <f>IF(SUM(BA1005:BK1005)=SUM(BA1006:BK1006),BM1005,BM1005*SUMPRODUCT(BA1006:BK1006,AO1006:AY1006,Q1006:AA1006)/SUMPRODUCT(BA1005:BK1005,AO1006:AY1006,AC1006:AM1006))</f>
        <v>0.8185351248056717</v>
      </c>
      <c r="BN1006" s="26">
        <f>SUMPRODUCT(AO1006:AY1006,BA1006:BK1006,Q1006:AA1006)/BM1006</f>
        <v>4457.6823104291352</v>
      </c>
      <c r="BO1006">
        <f t="shared" si="250"/>
        <v>6625.56</v>
      </c>
    </row>
    <row r="1007" spans="1:67" x14ac:dyDescent="0.75">
      <c r="A1007" s="3">
        <v>43374</v>
      </c>
      <c r="B1007" s="46">
        <f>INDEX('Index Volume'!B:B,MATCH(Index_New!$A1007,'Index Volume'!$A:$A,0))</f>
        <v>4000970000</v>
      </c>
      <c r="C1007" s="46">
        <f>INDEX('Index Volume'!C:C,MATCH(Index_New!$A1007,'Index Volume'!$A:$A,0))</f>
        <v>1412800000</v>
      </c>
      <c r="D1007" s="46">
        <f>INDEX('Index Volume'!D:D,MATCH(Index_New!$A1007,'Index Volume'!$A:$A,0))</f>
        <v>456583000</v>
      </c>
      <c r="E1007" s="46">
        <f>INDEX('Index Volume'!E:E,MATCH(Index_New!$A1007,'Index Volume'!$A:$A,0))</f>
        <v>178803000</v>
      </c>
      <c r="F1007" s="46">
        <f>INDEX('Index Volume'!F:F,MATCH(Index_New!$A1007,'Index Volume'!$A:$A,0))</f>
        <v>1597500000</v>
      </c>
      <c r="G1007" s="46">
        <f>INDEX('Index Volume'!G:G,MATCH(Index_New!$A1007,'Index Volume'!$A:$A,0))</f>
        <v>450906000</v>
      </c>
      <c r="H1007" s="46">
        <f>INDEX('Index Volume'!H:H,MATCH(Index_New!$A1007,'Index Volume'!$A:$A,0))</f>
        <v>20659400</v>
      </c>
      <c r="I1007" s="46">
        <f>INDEX('Index Volume'!I:I,MATCH(Index_New!$A1007,'Index Volume'!$A:$A,0))</f>
        <v>151058000</v>
      </c>
      <c r="J1007" s="46">
        <f>INDEX('Index Volume'!J:J,MATCH(Index_New!$A1007,'Index Volume'!$A:$A,0))</f>
        <v>695608000</v>
      </c>
      <c r="K1007" s="46">
        <f>INDEX('Index Volume'!K:K,MATCH(Index_New!$A1007,'Index Volume'!$A:$A,0))</f>
        <v>368119000</v>
      </c>
      <c r="L1007" s="46">
        <f>INDEX('Index Volume'!L:L,MATCH(Index_New!$A1007,'Index Volume'!$A:$A,0))</f>
        <v>67813900</v>
      </c>
      <c r="M1007" s="46">
        <f t="shared" si="236"/>
        <v>9400820300</v>
      </c>
      <c r="N1007" s="1">
        <f t="shared" si="237"/>
        <v>9400820300</v>
      </c>
      <c r="O1007" t="b">
        <f t="shared" si="238"/>
        <v>1</v>
      </c>
      <c r="Q1007" s="7">
        <f t="shared" si="239"/>
        <v>0.41745137149101103</v>
      </c>
      <c r="R1007" s="7">
        <f t="shared" si="240"/>
        <v>0.13869430367166394</v>
      </c>
      <c r="S1007" s="7">
        <f t="shared" si="241"/>
        <v>4.8292678149225214E-2</v>
      </c>
      <c r="T1007" s="7">
        <f t="shared" si="242"/>
        <v>2.0609828335290466E-2</v>
      </c>
      <c r="U1007" s="7">
        <f t="shared" si="243"/>
        <v>0.18415389314332564</v>
      </c>
      <c r="V1007" s="7">
        <f t="shared" si="244"/>
        <v>4.9801843898274113E-2</v>
      </c>
      <c r="W1007" s="7">
        <f t="shared" si="245"/>
        <v>2.7364515867836382E-3</v>
      </c>
      <c r="X1007" s="7">
        <f t="shared" si="246"/>
        <v>1.5750646308133012E-2</v>
      </c>
      <c r="Y1007" s="7">
        <f t="shared" si="247"/>
        <v>8.6364041297842489E-2</v>
      </c>
      <c r="Z1007" s="7">
        <f t="shared" si="248"/>
        <v>2.9379344451316763E-2</v>
      </c>
      <c r="AA1007" s="7">
        <f t="shared" si="249"/>
        <v>6.765597667133692E-3</v>
      </c>
      <c r="AC1007" s="7">
        <f>IF(DAY($A1007)=1,VLOOKUP($A1007-1,$A$2:$L$1124,$Q$1,FALSE)/VLOOKUP($A1007-1,$A$2:$N$1124,14,FALSE),AC1006)</f>
        <v>0.41745137149101103</v>
      </c>
      <c r="AD1007" s="7">
        <f>IF(DAY($A1007)=1,VLOOKUP($A1007-1,$A$2:$L$1124,$R$1,FALSE)/VLOOKUP($A1007-1,$A$2:$N$1124,14,FALSE),AD1006)</f>
        <v>0.13869430367166394</v>
      </c>
      <c r="AE1007" s="7">
        <f>IF(DAY($A1007)=1,VLOOKUP($A1007-1,$A$2:$L$1124,$S$1,FALSE)/VLOOKUP($A1007-1,$A$2:$N$1124,14,FALSE),AE1006)</f>
        <v>4.8292678149225214E-2</v>
      </c>
      <c r="AF1007" s="7">
        <f>IF(DAY($A1007)=1,VLOOKUP($A1007-1,$A$2:$L$1124,$T$1,FALSE)/VLOOKUP($A1007-1,$A$2:$N$1124,14,FALSE),AF1006)</f>
        <v>2.0609828335290466E-2</v>
      </c>
      <c r="AG1007" s="7">
        <f>IF(DAY($A1007)=1,VLOOKUP($A1007-1,$A$2:$L$1124,$U$1,FALSE)/VLOOKUP($A1007-1,$A$2:$N$1124,14,FALSE),AG1006)</f>
        <v>0.18415389314332564</v>
      </c>
      <c r="AH1007" s="7">
        <f>IF(DAY($A1007)=1,VLOOKUP($A1007-1,$A$2:$L$1124,$V$1,FALSE)/VLOOKUP($A1007-1,$A$2:$N$1124,14,FALSE),AH1006)</f>
        <v>4.9801843898274113E-2</v>
      </c>
      <c r="AI1007" s="7">
        <f>IF(DAY($A1007)=1,VLOOKUP($A1007-1,$A$2:$L$1124,$W$1,FALSE)/VLOOKUP($A1007-1,$A$2:$N$1124,14,FALSE),AI1006)</f>
        <v>2.7364515867836382E-3</v>
      </c>
      <c r="AJ1007" s="7">
        <f>IF(DAY($A1007)=1,VLOOKUP($A1007-1,$A$2:$L$1124,$X$1,FALSE)/VLOOKUP($A1007-1,$A$2:$N$1124,14,FALSE),AJ1006)</f>
        <v>1.5750646308133012E-2</v>
      </c>
      <c r="AK1007" s="7">
        <f>IF(DAY($A1007)=1,VLOOKUP($A1007-1,$A$2:$L$1124,$Y$1,FALSE)/VLOOKUP($A1007-1,$A$2:$N$1124,14,FALSE),AK1006)</f>
        <v>8.6364041297842489E-2</v>
      </c>
      <c r="AL1007" s="7">
        <f>IF(DAY($A1007)=1,VLOOKUP($A1007-1,$A$2:$L$1124,$Z$1,FALSE)/VLOOKUP($A1007-1,$A$2:$N$1124,14,FALSE),AL1006)</f>
        <v>2.9379344451316763E-2</v>
      </c>
      <c r="AM1007" s="7">
        <f>IF(DAY($A1007)=1,VLOOKUP($A1007-1,$A$2:$L$1124,$AA$1,FALSE)/VLOOKUP($A1007-1,$A$2:$N$1124,14,FALSE),AM1006)</f>
        <v>6.765597667133692E-3</v>
      </c>
      <c r="AO1007" s="12">
        <f>VLOOKUP($A1007,BTC!$A$1:$G$1853,5,FALSE)</f>
        <v>6589.62</v>
      </c>
      <c r="AP1007" s="12">
        <f>VLOOKUP($A1007,XRP!$A$1:$G$1853,5,FALSE)</f>
        <v>0.576461</v>
      </c>
      <c r="AQ1007" s="12">
        <f>VLOOKUP($A1007,LTC!$A$1:$G$1853,5,FALSE)</f>
        <v>60.21</v>
      </c>
      <c r="AR1007" s="12">
        <f>VLOOKUP($A1007,ETC!$A$1:$G$1853,5,FALSE)</f>
        <v>11.21</v>
      </c>
      <c r="AS1007" s="12">
        <f>VLOOKUP($A1007,ETH!$A$1:$G$1853,5,FALSE)</f>
        <v>230.77</v>
      </c>
      <c r="AT1007" s="12">
        <f>VLOOKUP($A1007,BCH!$A$1:$G$1853,5,FALSE)</f>
        <v>530.91</v>
      </c>
      <c r="AU1007" s="12">
        <f>VLOOKUP($A1007,XMR!$A$1:$G$1853,5,FALSE)</f>
        <v>114.52</v>
      </c>
      <c r="AV1007" s="12">
        <f>VLOOKUP($A1007,ZEC!$A$1:$G$1853,5,FALSE)</f>
        <v>127.38</v>
      </c>
      <c r="AW1007" s="12">
        <f>VLOOKUP($A1007,EOS!$A$1:$G$1853,5,FALSE)</f>
        <v>5.74</v>
      </c>
      <c r="AX1007" s="12">
        <f>VLOOKUP($A1007,DASH!$A$1:$G$1853,5,FALSE)</f>
        <v>186.92</v>
      </c>
      <c r="AY1007" s="12">
        <f>VLOOKUP($A1007,XLM!$A$1:$G$1853,5,FALSE)</f>
        <v>0.25840400000000002</v>
      </c>
      <c r="BA1007" s="24">
        <v>1</v>
      </c>
      <c r="BB1007" s="24">
        <v>1</v>
      </c>
      <c r="BC1007" s="24">
        <v>1</v>
      </c>
      <c r="BD1007" s="24">
        <v>1</v>
      </c>
      <c r="BE1007" s="24">
        <v>1</v>
      </c>
      <c r="BF1007" s="24">
        <v>1</v>
      </c>
      <c r="BG1007" s="24">
        <v>1</v>
      </c>
      <c r="BH1007" s="24">
        <v>1</v>
      </c>
      <c r="BI1007" s="24">
        <v>1</v>
      </c>
      <c r="BJ1007" s="24">
        <v>1</v>
      </c>
      <c r="BK1007" s="24">
        <v>1</v>
      </c>
      <c r="BM1007" s="19">
        <f>IF(SUM(BA1006:BK1006)=SUM(BA1007:BK1007),BM1006,BM1006*SUMPRODUCT(BA1007:BK1007,AO1007:AY1007,Q1007:AA1007)/SUMPRODUCT(BA1006:BK1006,AO1007:AY1007,AC1007:AM1007))</f>
        <v>0.8185351248056717</v>
      </c>
      <c r="BN1007" s="26">
        <f>SUMPRODUCT(AO1007:AY1007,BA1007:BK1007,Q1007:AA1007)/BM1007</f>
        <v>3458.9973753506606</v>
      </c>
      <c r="BO1007">
        <f t="shared" si="250"/>
        <v>6589.62</v>
      </c>
    </row>
    <row r="1008" spans="1:67" x14ac:dyDescent="0.75">
      <c r="A1008" s="4">
        <v>43375</v>
      </c>
      <c r="B1008" s="46">
        <f>INDEX('Index Volume'!B:B,MATCH(Index_New!$A1008,'Index Volume'!$A:$A,0))</f>
        <v>3979260000</v>
      </c>
      <c r="C1008" s="46">
        <f>INDEX('Index Volume'!C:C,MATCH(Index_New!$A1008,'Index Volume'!$A:$A,0))</f>
        <v>743705000</v>
      </c>
      <c r="D1008" s="46">
        <f>INDEX('Index Volume'!D:D,MATCH(Index_New!$A1008,'Index Volume'!$A:$A,0))</f>
        <v>444830000</v>
      </c>
      <c r="E1008" s="46">
        <f>INDEX('Index Volume'!E:E,MATCH(Index_New!$A1008,'Index Volume'!$A:$A,0))</f>
        <v>148728000</v>
      </c>
      <c r="F1008" s="46">
        <f>INDEX('Index Volume'!F:F,MATCH(Index_New!$A1008,'Index Volume'!$A:$A,0))</f>
        <v>1542080000</v>
      </c>
      <c r="G1008" s="46">
        <f>INDEX('Index Volume'!G:G,MATCH(Index_New!$A1008,'Index Volume'!$A:$A,0))</f>
        <v>536291000</v>
      </c>
      <c r="H1008" s="46">
        <f>INDEX('Index Volume'!H:H,MATCH(Index_New!$A1008,'Index Volume'!$A:$A,0))</f>
        <v>31906300</v>
      </c>
      <c r="I1008" s="46">
        <f>INDEX('Index Volume'!I:I,MATCH(Index_New!$A1008,'Index Volume'!$A:$A,0))</f>
        <v>133792000</v>
      </c>
      <c r="J1008" s="46">
        <f>INDEX('Index Volume'!J:J,MATCH(Index_New!$A1008,'Index Volume'!$A:$A,0))</f>
        <v>564671000</v>
      </c>
      <c r="K1008" s="46">
        <f>INDEX('Index Volume'!K:K,MATCH(Index_New!$A1008,'Index Volume'!$A:$A,0))</f>
        <v>222211000</v>
      </c>
      <c r="L1008" s="46">
        <f>INDEX('Index Volume'!L:L,MATCH(Index_New!$A1008,'Index Volume'!$A:$A,0))</f>
        <v>50886900</v>
      </c>
      <c r="M1008" s="46">
        <f t="shared" si="236"/>
        <v>8398361200</v>
      </c>
      <c r="N1008" s="1">
        <f t="shared" si="237"/>
        <v>8398361200</v>
      </c>
      <c r="O1008" t="b">
        <f t="shared" si="238"/>
        <v>1</v>
      </c>
      <c r="Q1008" s="7">
        <f t="shared" si="239"/>
        <v>0.41745137149101103</v>
      </c>
      <c r="R1008" s="7">
        <f t="shared" si="240"/>
        <v>0.13869430367166394</v>
      </c>
      <c r="S1008" s="7">
        <f t="shared" si="241"/>
        <v>4.8292678149225214E-2</v>
      </c>
      <c r="T1008" s="7">
        <f t="shared" si="242"/>
        <v>2.0609828335290466E-2</v>
      </c>
      <c r="U1008" s="7">
        <f t="shared" si="243"/>
        <v>0.18415389314332564</v>
      </c>
      <c r="V1008" s="7">
        <f t="shared" si="244"/>
        <v>4.9801843898274113E-2</v>
      </c>
      <c r="W1008" s="7">
        <f t="shared" si="245"/>
        <v>2.7364515867836382E-3</v>
      </c>
      <c r="X1008" s="7">
        <f t="shared" si="246"/>
        <v>1.5750646308133012E-2</v>
      </c>
      <c r="Y1008" s="7">
        <f t="shared" si="247"/>
        <v>8.6364041297842489E-2</v>
      </c>
      <c r="Z1008" s="7">
        <f t="shared" si="248"/>
        <v>2.9379344451316763E-2</v>
      </c>
      <c r="AA1008" s="7">
        <f t="shared" si="249"/>
        <v>6.765597667133692E-3</v>
      </c>
      <c r="AC1008" s="7">
        <f>IF(DAY($A1008)=1,VLOOKUP($A1008-1,$A$2:$L$1124,$Q$1,FALSE)/VLOOKUP($A1008-1,$A$2:$N$1124,14,FALSE),AC1007)</f>
        <v>0.41745137149101103</v>
      </c>
      <c r="AD1008" s="7">
        <f>IF(DAY($A1008)=1,VLOOKUP($A1008-1,$A$2:$L$1124,$R$1,FALSE)/VLOOKUP($A1008-1,$A$2:$N$1124,14,FALSE),AD1007)</f>
        <v>0.13869430367166394</v>
      </c>
      <c r="AE1008" s="7">
        <f>IF(DAY($A1008)=1,VLOOKUP($A1008-1,$A$2:$L$1124,$S$1,FALSE)/VLOOKUP($A1008-1,$A$2:$N$1124,14,FALSE),AE1007)</f>
        <v>4.8292678149225214E-2</v>
      </c>
      <c r="AF1008" s="7">
        <f>IF(DAY($A1008)=1,VLOOKUP($A1008-1,$A$2:$L$1124,$T$1,FALSE)/VLOOKUP($A1008-1,$A$2:$N$1124,14,FALSE),AF1007)</f>
        <v>2.0609828335290466E-2</v>
      </c>
      <c r="AG1008" s="7">
        <f>IF(DAY($A1008)=1,VLOOKUP($A1008-1,$A$2:$L$1124,$U$1,FALSE)/VLOOKUP($A1008-1,$A$2:$N$1124,14,FALSE),AG1007)</f>
        <v>0.18415389314332564</v>
      </c>
      <c r="AH1008" s="7">
        <f>IF(DAY($A1008)=1,VLOOKUP($A1008-1,$A$2:$L$1124,$V$1,FALSE)/VLOOKUP($A1008-1,$A$2:$N$1124,14,FALSE),AH1007)</f>
        <v>4.9801843898274113E-2</v>
      </c>
      <c r="AI1008" s="7">
        <f>IF(DAY($A1008)=1,VLOOKUP($A1008-1,$A$2:$L$1124,$W$1,FALSE)/VLOOKUP($A1008-1,$A$2:$N$1124,14,FALSE),AI1007)</f>
        <v>2.7364515867836382E-3</v>
      </c>
      <c r="AJ1008" s="7">
        <f>IF(DAY($A1008)=1,VLOOKUP($A1008-1,$A$2:$L$1124,$X$1,FALSE)/VLOOKUP($A1008-1,$A$2:$N$1124,14,FALSE),AJ1007)</f>
        <v>1.5750646308133012E-2</v>
      </c>
      <c r="AK1008" s="7">
        <f>IF(DAY($A1008)=1,VLOOKUP($A1008-1,$A$2:$L$1124,$Y$1,FALSE)/VLOOKUP($A1008-1,$A$2:$N$1124,14,FALSE),AK1007)</f>
        <v>8.6364041297842489E-2</v>
      </c>
      <c r="AL1008" s="7">
        <f>IF(DAY($A1008)=1,VLOOKUP($A1008-1,$A$2:$L$1124,$Z$1,FALSE)/VLOOKUP($A1008-1,$A$2:$N$1124,14,FALSE),AL1007)</f>
        <v>2.9379344451316763E-2</v>
      </c>
      <c r="AM1008" s="7">
        <f>IF(DAY($A1008)=1,VLOOKUP($A1008-1,$A$2:$L$1124,$AA$1,FALSE)/VLOOKUP($A1008-1,$A$2:$N$1124,14,FALSE),AM1007)</f>
        <v>6.765597667133692E-3</v>
      </c>
      <c r="AO1008" s="12">
        <f>VLOOKUP($A1008,BTC!$A$1:$G$1853,5,FALSE)</f>
        <v>6556.1</v>
      </c>
      <c r="AP1008" s="12">
        <f>VLOOKUP($A1008,XRP!$A$1:$G$1853,5,FALSE)</f>
        <v>0.52083699999999999</v>
      </c>
      <c r="AQ1008" s="12">
        <f>VLOOKUP($A1008,LTC!$A$1:$G$1853,5,FALSE)</f>
        <v>59.71</v>
      </c>
      <c r="AR1008" s="12">
        <f>VLOOKUP($A1008,ETC!$A$1:$G$1853,5,FALSE)</f>
        <v>11.17</v>
      </c>
      <c r="AS1008" s="12">
        <f>VLOOKUP($A1008,ETH!$A$1:$G$1853,5,FALSE)</f>
        <v>227.18</v>
      </c>
      <c r="AT1008" s="12">
        <f>VLOOKUP($A1008,BCH!$A$1:$G$1853,5,FALSE)</f>
        <v>533.27</v>
      </c>
      <c r="AU1008" s="12">
        <f>VLOOKUP($A1008,XMR!$A$1:$G$1853,5,FALSE)</f>
        <v>116.83</v>
      </c>
      <c r="AV1008" s="12">
        <f>VLOOKUP($A1008,ZEC!$A$1:$G$1853,5,FALSE)</f>
        <v>126.83</v>
      </c>
      <c r="AW1008" s="12">
        <f>VLOOKUP($A1008,EOS!$A$1:$G$1853,5,FALSE)</f>
        <v>5.65</v>
      </c>
      <c r="AX1008" s="12">
        <f>VLOOKUP($A1008,DASH!$A$1:$G$1853,5,FALSE)</f>
        <v>182.24</v>
      </c>
      <c r="AY1008" s="12">
        <f>VLOOKUP($A1008,XLM!$A$1:$G$1853,5,FALSE)</f>
        <v>0.24828600000000001</v>
      </c>
      <c r="BA1008" s="24">
        <v>1</v>
      </c>
      <c r="BB1008" s="24">
        <v>1</v>
      </c>
      <c r="BC1008" s="24">
        <v>1</v>
      </c>
      <c r="BD1008" s="24">
        <v>1</v>
      </c>
      <c r="BE1008" s="24">
        <v>1</v>
      </c>
      <c r="BF1008" s="24">
        <v>1</v>
      </c>
      <c r="BG1008" s="24">
        <v>1</v>
      </c>
      <c r="BH1008" s="24">
        <v>1</v>
      </c>
      <c r="BI1008" s="24">
        <v>1</v>
      </c>
      <c r="BJ1008" s="24">
        <v>1</v>
      </c>
      <c r="BK1008" s="24">
        <v>1</v>
      </c>
      <c r="BM1008" s="19">
        <f>IF(SUM(BA1007:BK1007)=SUM(BA1008:BK1008),BM1007,BM1007*SUMPRODUCT(BA1008:BK1008,AO1008:AY1008,Q1008:AA1008)/SUMPRODUCT(BA1007:BK1007,AO1008:AY1008,AC1008:AM1008))</f>
        <v>0.8185351248056717</v>
      </c>
      <c r="BN1008" s="26">
        <f>SUMPRODUCT(AO1008:AY1008,BA1008:BK1008,Q1008:AA1008)/BM1008</f>
        <v>3441.0178002320204</v>
      </c>
      <c r="BO1008">
        <f t="shared" si="250"/>
        <v>6556.1</v>
      </c>
    </row>
    <row r="1009" spans="1:67" x14ac:dyDescent="0.75">
      <c r="A1009" s="3">
        <v>43376</v>
      </c>
      <c r="B1009" s="46">
        <f>INDEX('Index Volume'!B:B,MATCH(Index_New!$A1009,'Index Volume'!$A:$A,0))</f>
        <v>3887310000</v>
      </c>
      <c r="C1009" s="46">
        <f>INDEX('Index Volume'!C:C,MATCH(Index_New!$A1009,'Index Volume'!$A:$A,0))</f>
        <v>789229000</v>
      </c>
      <c r="D1009" s="46">
        <f>INDEX('Index Volume'!D:D,MATCH(Index_New!$A1009,'Index Volume'!$A:$A,0))</f>
        <v>452464000</v>
      </c>
      <c r="E1009" s="46">
        <f>INDEX('Index Volume'!E:E,MATCH(Index_New!$A1009,'Index Volume'!$A:$A,0))</f>
        <v>160819000</v>
      </c>
      <c r="F1009" s="46">
        <f>INDEX('Index Volume'!F:F,MATCH(Index_New!$A1009,'Index Volume'!$A:$A,0))</f>
        <v>1683930000</v>
      </c>
      <c r="G1009" s="46">
        <f>INDEX('Index Volume'!G:G,MATCH(Index_New!$A1009,'Index Volume'!$A:$A,0))</f>
        <v>512420000</v>
      </c>
      <c r="H1009" s="46">
        <f>INDEX('Index Volume'!H:H,MATCH(Index_New!$A1009,'Index Volume'!$A:$A,0))</f>
        <v>24600100</v>
      </c>
      <c r="I1009" s="46">
        <f>INDEX('Index Volume'!I:I,MATCH(Index_New!$A1009,'Index Volume'!$A:$A,0))</f>
        <v>133461000</v>
      </c>
      <c r="J1009" s="46">
        <f>INDEX('Index Volume'!J:J,MATCH(Index_New!$A1009,'Index Volume'!$A:$A,0))</f>
        <v>595740000</v>
      </c>
      <c r="K1009" s="46">
        <f>INDEX('Index Volume'!K:K,MATCH(Index_New!$A1009,'Index Volume'!$A:$A,0))</f>
        <v>303071000</v>
      </c>
      <c r="L1009" s="46">
        <f>INDEX('Index Volume'!L:L,MATCH(Index_New!$A1009,'Index Volume'!$A:$A,0))</f>
        <v>47661800</v>
      </c>
      <c r="M1009" s="46">
        <f t="shared" si="236"/>
        <v>8590705900</v>
      </c>
      <c r="N1009" s="1">
        <f t="shared" si="237"/>
        <v>8590705900</v>
      </c>
      <c r="O1009" t="b">
        <f t="shared" si="238"/>
        <v>1</v>
      </c>
      <c r="Q1009" s="7">
        <f t="shared" si="239"/>
        <v>0.41745137149101103</v>
      </c>
      <c r="R1009" s="7">
        <f t="shared" si="240"/>
        <v>0.13869430367166394</v>
      </c>
      <c r="S1009" s="7">
        <f t="shared" si="241"/>
        <v>4.8292678149225214E-2</v>
      </c>
      <c r="T1009" s="7">
        <f t="shared" si="242"/>
        <v>2.0609828335290466E-2</v>
      </c>
      <c r="U1009" s="7">
        <f t="shared" si="243"/>
        <v>0.18415389314332564</v>
      </c>
      <c r="V1009" s="7">
        <f t="shared" si="244"/>
        <v>4.9801843898274113E-2</v>
      </c>
      <c r="W1009" s="7">
        <f t="shared" si="245"/>
        <v>2.7364515867836382E-3</v>
      </c>
      <c r="X1009" s="7">
        <f t="shared" si="246"/>
        <v>1.5750646308133012E-2</v>
      </c>
      <c r="Y1009" s="7">
        <f t="shared" si="247"/>
        <v>8.6364041297842489E-2</v>
      </c>
      <c r="Z1009" s="7">
        <f t="shared" si="248"/>
        <v>2.9379344451316763E-2</v>
      </c>
      <c r="AA1009" s="7">
        <f t="shared" si="249"/>
        <v>6.765597667133692E-3</v>
      </c>
      <c r="AC1009" s="7">
        <f>IF(DAY($A1009)=1,VLOOKUP($A1009-1,$A$2:$L$1124,$Q$1,FALSE)/VLOOKUP($A1009-1,$A$2:$N$1124,14,FALSE),AC1008)</f>
        <v>0.41745137149101103</v>
      </c>
      <c r="AD1009" s="7">
        <f>IF(DAY($A1009)=1,VLOOKUP($A1009-1,$A$2:$L$1124,$R$1,FALSE)/VLOOKUP($A1009-1,$A$2:$N$1124,14,FALSE),AD1008)</f>
        <v>0.13869430367166394</v>
      </c>
      <c r="AE1009" s="7">
        <f>IF(DAY($A1009)=1,VLOOKUP($A1009-1,$A$2:$L$1124,$S$1,FALSE)/VLOOKUP($A1009-1,$A$2:$N$1124,14,FALSE),AE1008)</f>
        <v>4.8292678149225214E-2</v>
      </c>
      <c r="AF1009" s="7">
        <f>IF(DAY($A1009)=1,VLOOKUP($A1009-1,$A$2:$L$1124,$T$1,FALSE)/VLOOKUP($A1009-1,$A$2:$N$1124,14,FALSE),AF1008)</f>
        <v>2.0609828335290466E-2</v>
      </c>
      <c r="AG1009" s="7">
        <f>IF(DAY($A1009)=1,VLOOKUP($A1009-1,$A$2:$L$1124,$U$1,FALSE)/VLOOKUP($A1009-1,$A$2:$N$1124,14,FALSE),AG1008)</f>
        <v>0.18415389314332564</v>
      </c>
      <c r="AH1009" s="7">
        <f>IF(DAY($A1009)=1,VLOOKUP($A1009-1,$A$2:$L$1124,$V$1,FALSE)/VLOOKUP($A1009-1,$A$2:$N$1124,14,FALSE),AH1008)</f>
        <v>4.9801843898274113E-2</v>
      </c>
      <c r="AI1009" s="7">
        <f>IF(DAY($A1009)=1,VLOOKUP($A1009-1,$A$2:$L$1124,$W$1,FALSE)/VLOOKUP($A1009-1,$A$2:$N$1124,14,FALSE),AI1008)</f>
        <v>2.7364515867836382E-3</v>
      </c>
      <c r="AJ1009" s="7">
        <f>IF(DAY($A1009)=1,VLOOKUP($A1009-1,$A$2:$L$1124,$X$1,FALSE)/VLOOKUP($A1009-1,$A$2:$N$1124,14,FALSE),AJ1008)</f>
        <v>1.5750646308133012E-2</v>
      </c>
      <c r="AK1009" s="7">
        <f>IF(DAY($A1009)=1,VLOOKUP($A1009-1,$A$2:$L$1124,$Y$1,FALSE)/VLOOKUP($A1009-1,$A$2:$N$1124,14,FALSE),AK1008)</f>
        <v>8.6364041297842489E-2</v>
      </c>
      <c r="AL1009" s="7">
        <f>IF(DAY($A1009)=1,VLOOKUP($A1009-1,$A$2:$L$1124,$Z$1,FALSE)/VLOOKUP($A1009-1,$A$2:$N$1124,14,FALSE),AL1008)</f>
        <v>2.9379344451316763E-2</v>
      </c>
      <c r="AM1009" s="7">
        <f>IF(DAY($A1009)=1,VLOOKUP($A1009-1,$A$2:$L$1124,$AA$1,FALSE)/VLOOKUP($A1009-1,$A$2:$N$1124,14,FALSE),AM1008)</f>
        <v>6.765597667133692E-3</v>
      </c>
      <c r="AO1009" s="12">
        <f>VLOOKUP($A1009,BTC!$A$1:$G$1853,5,FALSE)</f>
        <v>6502.59</v>
      </c>
      <c r="AP1009" s="12">
        <f>VLOOKUP($A1009,XRP!$A$1:$G$1853,5,FALSE)</f>
        <v>0.52816200000000002</v>
      </c>
      <c r="AQ1009" s="12">
        <f>VLOOKUP($A1009,LTC!$A$1:$G$1853,5,FALSE)</f>
        <v>57.48</v>
      </c>
      <c r="AR1009" s="12">
        <f>VLOOKUP($A1009,ETC!$A$1:$G$1853,5,FALSE)</f>
        <v>11.12</v>
      </c>
      <c r="AS1009" s="12">
        <f>VLOOKUP($A1009,ETH!$A$1:$G$1853,5,FALSE)</f>
        <v>220.49</v>
      </c>
      <c r="AT1009" s="12">
        <f>VLOOKUP($A1009,BCH!$A$1:$G$1853,5,FALSE)</f>
        <v>514.53</v>
      </c>
      <c r="AU1009" s="12">
        <f>VLOOKUP($A1009,XMR!$A$1:$G$1853,5,FALSE)</f>
        <v>114.69</v>
      </c>
      <c r="AV1009" s="12">
        <f>VLOOKUP($A1009,ZEC!$A$1:$G$1853,5,FALSE)</f>
        <v>122.06</v>
      </c>
      <c r="AW1009" s="12">
        <f>VLOOKUP($A1009,EOS!$A$1:$G$1853,5,FALSE)</f>
        <v>5.62</v>
      </c>
      <c r="AX1009" s="12">
        <f>VLOOKUP($A1009,DASH!$A$1:$G$1853,5,FALSE)</f>
        <v>177.56</v>
      </c>
      <c r="AY1009" s="12">
        <f>VLOOKUP($A1009,XLM!$A$1:$G$1853,5,FALSE)</f>
        <v>0.24113599999999999</v>
      </c>
      <c r="BA1009" s="24">
        <v>1</v>
      </c>
      <c r="BB1009" s="24">
        <v>1</v>
      </c>
      <c r="BC1009" s="24">
        <v>1</v>
      </c>
      <c r="BD1009" s="24">
        <v>1</v>
      </c>
      <c r="BE1009" s="24">
        <v>1</v>
      </c>
      <c r="BF1009" s="24">
        <v>1</v>
      </c>
      <c r="BG1009" s="24">
        <v>1</v>
      </c>
      <c r="BH1009" s="24">
        <v>1</v>
      </c>
      <c r="BI1009" s="24">
        <v>1</v>
      </c>
      <c r="BJ1009" s="24">
        <v>1</v>
      </c>
      <c r="BK1009" s="24">
        <v>1</v>
      </c>
      <c r="BM1009" s="19">
        <f>IF(SUM(BA1008:BK1008)=SUM(BA1009:BK1009),BM1008,BM1008*SUMPRODUCT(BA1009:BK1009,AO1009:AY1009,Q1009:AA1009)/SUMPRODUCT(BA1008:BK1008,AO1009:AY1009,AC1009:AM1009))</f>
        <v>0.8185351248056717</v>
      </c>
      <c r="BN1009" s="26">
        <f>SUMPRODUCT(AO1009:AY1009,BA1009:BK1009,Q1009:AA1009)/BM1009</f>
        <v>3410.6807668168008</v>
      </c>
      <c r="BO1009">
        <f t="shared" si="250"/>
        <v>6502.59</v>
      </c>
    </row>
    <row r="1010" spans="1:67" x14ac:dyDescent="0.75">
      <c r="A1010" s="4">
        <v>43377</v>
      </c>
      <c r="B1010" s="46">
        <f>INDEX('Index Volume'!B:B,MATCH(Index_New!$A1010,'Index Volume'!$A:$A,0))</f>
        <v>3838410000</v>
      </c>
      <c r="C1010" s="46">
        <f>INDEX('Index Volume'!C:C,MATCH(Index_New!$A1010,'Index Volume'!$A:$A,0))</f>
        <v>621615000</v>
      </c>
      <c r="D1010" s="46">
        <f>INDEX('Index Volume'!D:D,MATCH(Index_New!$A1010,'Index Volume'!$A:$A,0))</f>
        <v>343602000</v>
      </c>
      <c r="E1010" s="46">
        <f>INDEX('Index Volume'!E:E,MATCH(Index_New!$A1010,'Index Volume'!$A:$A,0))</f>
        <v>132819000</v>
      </c>
      <c r="F1010" s="46">
        <f>INDEX('Index Volume'!F:F,MATCH(Index_New!$A1010,'Index Volume'!$A:$A,0))</f>
        <v>1479500000</v>
      </c>
      <c r="G1010" s="46">
        <f>INDEX('Index Volume'!G:G,MATCH(Index_New!$A1010,'Index Volume'!$A:$A,0))</f>
        <v>466791000</v>
      </c>
      <c r="H1010" s="46">
        <f>INDEX('Index Volume'!H:H,MATCH(Index_New!$A1010,'Index Volume'!$A:$A,0))</f>
        <v>25737300</v>
      </c>
      <c r="I1010" s="46">
        <f>INDEX('Index Volume'!I:I,MATCH(Index_New!$A1010,'Index Volume'!$A:$A,0))</f>
        <v>169554000</v>
      </c>
      <c r="J1010" s="46">
        <f>INDEX('Index Volume'!J:J,MATCH(Index_New!$A1010,'Index Volume'!$A:$A,0))</f>
        <v>613679000</v>
      </c>
      <c r="K1010" s="46">
        <f>INDEX('Index Volume'!K:K,MATCH(Index_New!$A1010,'Index Volume'!$A:$A,0))</f>
        <v>309359000</v>
      </c>
      <c r="L1010" s="46">
        <f>INDEX('Index Volume'!L:L,MATCH(Index_New!$A1010,'Index Volume'!$A:$A,0))</f>
        <v>36170200</v>
      </c>
      <c r="M1010" s="46">
        <f t="shared" si="236"/>
        <v>8037236500</v>
      </c>
      <c r="N1010" s="1">
        <f t="shared" si="237"/>
        <v>8037236500</v>
      </c>
      <c r="O1010" t="b">
        <f t="shared" si="238"/>
        <v>1</v>
      </c>
      <c r="Q1010" s="7">
        <f t="shared" si="239"/>
        <v>0.41745137149101103</v>
      </c>
      <c r="R1010" s="7">
        <f t="shared" si="240"/>
        <v>0.13869430367166394</v>
      </c>
      <c r="S1010" s="7">
        <f t="shared" si="241"/>
        <v>4.8292678149225214E-2</v>
      </c>
      <c r="T1010" s="7">
        <f t="shared" si="242"/>
        <v>2.0609828335290466E-2</v>
      </c>
      <c r="U1010" s="7">
        <f t="shared" si="243"/>
        <v>0.18415389314332564</v>
      </c>
      <c r="V1010" s="7">
        <f t="shared" si="244"/>
        <v>4.9801843898274113E-2</v>
      </c>
      <c r="W1010" s="7">
        <f t="shared" si="245"/>
        <v>2.7364515867836382E-3</v>
      </c>
      <c r="X1010" s="7">
        <f t="shared" si="246"/>
        <v>1.5750646308133012E-2</v>
      </c>
      <c r="Y1010" s="7">
        <f t="shared" si="247"/>
        <v>8.6364041297842489E-2</v>
      </c>
      <c r="Z1010" s="7">
        <f t="shared" si="248"/>
        <v>2.9379344451316763E-2</v>
      </c>
      <c r="AA1010" s="7">
        <f t="shared" si="249"/>
        <v>6.765597667133692E-3</v>
      </c>
      <c r="AC1010" s="7">
        <f>IF(DAY($A1010)=1,VLOOKUP($A1010-1,$A$2:$L$1124,$Q$1,FALSE)/VLOOKUP($A1010-1,$A$2:$N$1124,14,FALSE),AC1009)</f>
        <v>0.41745137149101103</v>
      </c>
      <c r="AD1010" s="7">
        <f>IF(DAY($A1010)=1,VLOOKUP($A1010-1,$A$2:$L$1124,$R$1,FALSE)/VLOOKUP($A1010-1,$A$2:$N$1124,14,FALSE),AD1009)</f>
        <v>0.13869430367166394</v>
      </c>
      <c r="AE1010" s="7">
        <f>IF(DAY($A1010)=1,VLOOKUP($A1010-1,$A$2:$L$1124,$S$1,FALSE)/VLOOKUP($A1010-1,$A$2:$N$1124,14,FALSE),AE1009)</f>
        <v>4.8292678149225214E-2</v>
      </c>
      <c r="AF1010" s="7">
        <f>IF(DAY($A1010)=1,VLOOKUP($A1010-1,$A$2:$L$1124,$T$1,FALSE)/VLOOKUP($A1010-1,$A$2:$N$1124,14,FALSE),AF1009)</f>
        <v>2.0609828335290466E-2</v>
      </c>
      <c r="AG1010" s="7">
        <f>IF(DAY($A1010)=1,VLOOKUP($A1010-1,$A$2:$L$1124,$U$1,FALSE)/VLOOKUP($A1010-1,$A$2:$N$1124,14,FALSE),AG1009)</f>
        <v>0.18415389314332564</v>
      </c>
      <c r="AH1010" s="7">
        <f>IF(DAY($A1010)=1,VLOOKUP($A1010-1,$A$2:$L$1124,$V$1,FALSE)/VLOOKUP($A1010-1,$A$2:$N$1124,14,FALSE),AH1009)</f>
        <v>4.9801843898274113E-2</v>
      </c>
      <c r="AI1010" s="7">
        <f>IF(DAY($A1010)=1,VLOOKUP($A1010-1,$A$2:$L$1124,$W$1,FALSE)/VLOOKUP($A1010-1,$A$2:$N$1124,14,FALSE),AI1009)</f>
        <v>2.7364515867836382E-3</v>
      </c>
      <c r="AJ1010" s="7">
        <f>IF(DAY($A1010)=1,VLOOKUP($A1010-1,$A$2:$L$1124,$X$1,FALSE)/VLOOKUP($A1010-1,$A$2:$N$1124,14,FALSE),AJ1009)</f>
        <v>1.5750646308133012E-2</v>
      </c>
      <c r="AK1010" s="7">
        <f>IF(DAY($A1010)=1,VLOOKUP($A1010-1,$A$2:$L$1124,$Y$1,FALSE)/VLOOKUP($A1010-1,$A$2:$N$1124,14,FALSE),AK1009)</f>
        <v>8.6364041297842489E-2</v>
      </c>
      <c r="AL1010" s="7">
        <f>IF(DAY($A1010)=1,VLOOKUP($A1010-1,$A$2:$L$1124,$Z$1,FALSE)/VLOOKUP($A1010-1,$A$2:$N$1124,14,FALSE),AL1009)</f>
        <v>2.9379344451316763E-2</v>
      </c>
      <c r="AM1010" s="7">
        <f>IF(DAY($A1010)=1,VLOOKUP($A1010-1,$A$2:$L$1124,$AA$1,FALSE)/VLOOKUP($A1010-1,$A$2:$N$1124,14,FALSE),AM1009)</f>
        <v>6.765597667133692E-3</v>
      </c>
      <c r="AO1010" s="12">
        <f>VLOOKUP($A1010,BTC!$A$1:$G$1853,5,FALSE)</f>
        <v>6576.69</v>
      </c>
      <c r="AP1010" s="12">
        <f>VLOOKUP($A1010,XRP!$A$1:$G$1853,5,FALSE)</f>
        <v>0.52660600000000002</v>
      </c>
      <c r="AQ1010" s="12">
        <f>VLOOKUP($A1010,LTC!$A$1:$G$1853,5,FALSE)</f>
        <v>58.28</v>
      </c>
      <c r="AR1010" s="12">
        <f>VLOOKUP($A1010,ETC!$A$1:$G$1853,5,FALSE)</f>
        <v>11.05</v>
      </c>
      <c r="AS1010" s="12">
        <f>VLOOKUP($A1010,ETH!$A$1:$G$1853,5,FALSE)</f>
        <v>222.22</v>
      </c>
      <c r="AT1010" s="12">
        <f>VLOOKUP($A1010,BCH!$A$1:$G$1853,5,FALSE)</f>
        <v>513.03</v>
      </c>
      <c r="AU1010" s="12">
        <f>VLOOKUP($A1010,XMR!$A$1:$G$1853,5,FALSE)</f>
        <v>114.53</v>
      </c>
      <c r="AV1010" s="12">
        <f>VLOOKUP($A1010,ZEC!$A$1:$G$1853,5,FALSE)</f>
        <v>124.03</v>
      </c>
      <c r="AW1010" s="12">
        <f>VLOOKUP($A1010,EOS!$A$1:$G$1853,5,FALSE)</f>
        <v>5.78</v>
      </c>
      <c r="AX1010" s="12">
        <f>VLOOKUP($A1010,DASH!$A$1:$G$1853,5,FALSE)</f>
        <v>180.45</v>
      </c>
      <c r="AY1010" s="12">
        <f>VLOOKUP($A1010,XLM!$A$1:$G$1853,5,FALSE)</f>
        <v>0.244278</v>
      </c>
      <c r="BA1010" s="24">
        <v>1</v>
      </c>
      <c r="BB1010" s="24">
        <v>1</v>
      </c>
      <c r="BC1010" s="24">
        <v>1</v>
      </c>
      <c r="BD1010" s="24">
        <v>1</v>
      </c>
      <c r="BE1010" s="24">
        <v>1</v>
      </c>
      <c r="BF1010" s="24">
        <v>1</v>
      </c>
      <c r="BG1010" s="24">
        <v>1</v>
      </c>
      <c r="BH1010" s="24">
        <v>1</v>
      </c>
      <c r="BI1010" s="24">
        <v>1</v>
      </c>
      <c r="BJ1010" s="24">
        <v>1</v>
      </c>
      <c r="BK1010" s="24">
        <v>1</v>
      </c>
      <c r="BM1010" s="19">
        <f>IF(SUM(BA1009:BK1009)=SUM(BA1010:BK1010),BM1009,BM1009*SUMPRODUCT(BA1010:BK1010,AO1010:AY1010,Q1010:AA1010)/SUMPRODUCT(BA1009:BK1009,AO1010:AY1010,AC1010:AM1010))</f>
        <v>0.8185351248056717</v>
      </c>
      <c r="BN1010" s="26">
        <f>SUMPRODUCT(AO1010:AY1010,BA1010:BK1010,Q1010:AA1010)/BM1010</f>
        <v>3448.972761312416</v>
      </c>
      <c r="BO1010">
        <f t="shared" si="250"/>
        <v>6576.69</v>
      </c>
    </row>
    <row r="1011" spans="1:67" x14ac:dyDescent="0.75">
      <c r="A1011" s="3">
        <v>43378</v>
      </c>
      <c r="B1011" s="46">
        <f>INDEX('Index Volume'!B:B,MATCH(Index_New!$A1011,'Index Volume'!$A:$A,0))</f>
        <v>3671500000</v>
      </c>
      <c r="C1011" s="46">
        <f>INDEX('Index Volume'!C:C,MATCH(Index_New!$A1011,'Index Volume'!$A:$A,0))</f>
        <v>589636000</v>
      </c>
      <c r="D1011" s="46">
        <f>INDEX('Index Volume'!D:D,MATCH(Index_New!$A1011,'Index Volume'!$A:$A,0))</f>
        <v>371790000</v>
      </c>
      <c r="E1011" s="46">
        <f>INDEX('Index Volume'!E:E,MATCH(Index_New!$A1011,'Index Volume'!$A:$A,0))</f>
        <v>147212000</v>
      </c>
      <c r="F1011" s="46">
        <f>INDEX('Index Volume'!F:F,MATCH(Index_New!$A1011,'Index Volume'!$A:$A,0))</f>
        <v>1547330000</v>
      </c>
      <c r="G1011" s="46">
        <f>INDEX('Index Volume'!G:G,MATCH(Index_New!$A1011,'Index Volume'!$A:$A,0))</f>
        <v>384914000</v>
      </c>
      <c r="H1011" s="46">
        <f>INDEX('Index Volume'!H:H,MATCH(Index_New!$A1011,'Index Volume'!$A:$A,0))</f>
        <v>20766400</v>
      </c>
      <c r="I1011" s="46">
        <f>INDEX('Index Volume'!I:I,MATCH(Index_New!$A1011,'Index Volume'!$A:$A,0))</f>
        <v>147203000</v>
      </c>
      <c r="J1011" s="46">
        <f>INDEX('Index Volume'!J:J,MATCH(Index_New!$A1011,'Index Volume'!$A:$A,0))</f>
        <v>554553000</v>
      </c>
      <c r="K1011" s="46">
        <f>INDEX('Index Volume'!K:K,MATCH(Index_New!$A1011,'Index Volume'!$A:$A,0))</f>
        <v>216765000</v>
      </c>
      <c r="L1011" s="46">
        <f>INDEX('Index Volume'!L:L,MATCH(Index_New!$A1011,'Index Volume'!$A:$A,0))</f>
        <v>38001100</v>
      </c>
      <c r="M1011" s="46">
        <f t="shared" si="236"/>
        <v>7689670500</v>
      </c>
      <c r="N1011" s="1">
        <f t="shared" si="237"/>
        <v>7689670500</v>
      </c>
      <c r="O1011" t="b">
        <f t="shared" si="238"/>
        <v>1</v>
      </c>
      <c r="Q1011" s="7">
        <f t="shared" si="239"/>
        <v>0.41745137149101103</v>
      </c>
      <c r="R1011" s="7">
        <f t="shared" si="240"/>
        <v>0.13869430367166394</v>
      </c>
      <c r="S1011" s="7">
        <f t="shared" si="241"/>
        <v>4.8292678149225214E-2</v>
      </c>
      <c r="T1011" s="7">
        <f t="shared" si="242"/>
        <v>2.0609828335290466E-2</v>
      </c>
      <c r="U1011" s="7">
        <f t="shared" si="243"/>
        <v>0.18415389314332564</v>
      </c>
      <c r="V1011" s="7">
        <f t="shared" si="244"/>
        <v>4.9801843898274113E-2</v>
      </c>
      <c r="W1011" s="7">
        <f t="shared" si="245"/>
        <v>2.7364515867836382E-3</v>
      </c>
      <c r="X1011" s="7">
        <f t="shared" si="246"/>
        <v>1.5750646308133012E-2</v>
      </c>
      <c r="Y1011" s="7">
        <f t="shared" si="247"/>
        <v>8.6364041297842489E-2</v>
      </c>
      <c r="Z1011" s="7">
        <f t="shared" si="248"/>
        <v>2.9379344451316763E-2</v>
      </c>
      <c r="AA1011" s="7">
        <f t="shared" si="249"/>
        <v>6.765597667133692E-3</v>
      </c>
      <c r="AC1011" s="7">
        <f>IF(DAY($A1011)=1,VLOOKUP($A1011-1,$A$2:$L$1124,$Q$1,FALSE)/VLOOKUP($A1011-1,$A$2:$N$1124,14,FALSE),AC1010)</f>
        <v>0.41745137149101103</v>
      </c>
      <c r="AD1011" s="7">
        <f>IF(DAY($A1011)=1,VLOOKUP($A1011-1,$A$2:$L$1124,$R$1,FALSE)/VLOOKUP($A1011-1,$A$2:$N$1124,14,FALSE),AD1010)</f>
        <v>0.13869430367166394</v>
      </c>
      <c r="AE1011" s="7">
        <f>IF(DAY($A1011)=1,VLOOKUP($A1011-1,$A$2:$L$1124,$S$1,FALSE)/VLOOKUP($A1011-1,$A$2:$N$1124,14,FALSE),AE1010)</f>
        <v>4.8292678149225214E-2</v>
      </c>
      <c r="AF1011" s="7">
        <f>IF(DAY($A1011)=1,VLOOKUP($A1011-1,$A$2:$L$1124,$T$1,FALSE)/VLOOKUP($A1011-1,$A$2:$N$1124,14,FALSE),AF1010)</f>
        <v>2.0609828335290466E-2</v>
      </c>
      <c r="AG1011" s="7">
        <f>IF(DAY($A1011)=1,VLOOKUP($A1011-1,$A$2:$L$1124,$U$1,FALSE)/VLOOKUP($A1011-1,$A$2:$N$1124,14,FALSE),AG1010)</f>
        <v>0.18415389314332564</v>
      </c>
      <c r="AH1011" s="7">
        <f>IF(DAY($A1011)=1,VLOOKUP($A1011-1,$A$2:$L$1124,$V$1,FALSE)/VLOOKUP($A1011-1,$A$2:$N$1124,14,FALSE),AH1010)</f>
        <v>4.9801843898274113E-2</v>
      </c>
      <c r="AI1011" s="7">
        <f>IF(DAY($A1011)=1,VLOOKUP($A1011-1,$A$2:$L$1124,$W$1,FALSE)/VLOOKUP($A1011-1,$A$2:$N$1124,14,FALSE),AI1010)</f>
        <v>2.7364515867836382E-3</v>
      </c>
      <c r="AJ1011" s="7">
        <f>IF(DAY($A1011)=1,VLOOKUP($A1011-1,$A$2:$L$1124,$X$1,FALSE)/VLOOKUP($A1011-1,$A$2:$N$1124,14,FALSE),AJ1010)</f>
        <v>1.5750646308133012E-2</v>
      </c>
      <c r="AK1011" s="7">
        <f>IF(DAY($A1011)=1,VLOOKUP($A1011-1,$A$2:$L$1124,$Y$1,FALSE)/VLOOKUP($A1011-1,$A$2:$N$1124,14,FALSE),AK1010)</f>
        <v>8.6364041297842489E-2</v>
      </c>
      <c r="AL1011" s="7">
        <f>IF(DAY($A1011)=1,VLOOKUP($A1011-1,$A$2:$L$1124,$Z$1,FALSE)/VLOOKUP($A1011-1,$A$2:$N$1124,14,FALSE),AL1010)</f>
        <v>2.9379344451316763E-2</v>
      </c>
      <c r="AM1011" s="7">
        <f>IF(DAY($A1011)=1,VLOOKUP($A1011-1,$A$2:$L$1124,$AA$1,FALSE)/VLOOKUP($A1011-1,$A$2:$N$1124,14,FALSE),AM1010)</f>
        <v>6.765597667133692E-3</v>
      </c>
      <c r="AO1011" s="12">
        <f>VLOOKUP($A1011,BTC!$A$1:$G$1853,5,FALSE)</f>
        <v>6622.48</v>
      </c>
      <c r="AP1011" s="12">
        <f>VLOOKUP($A1011,XRP!$A$1:$G$1853,5,FALSE)</f>
        <v>0.51902599999999999</v>
      </c>
      <c r="AQ1011" s="12">
        <f>VLOOKUP($A1011,LTC!$A$1:$G$1853,5,FALSE)</f>
        <v>58.77</v>
      </c>
      <c r="AR1011" s="12">
        <f>VLOOKUP($A1011,ETC!$A$1:$G$1853,5,FALSE)</f>
        <v>11.05</v>
      </c>
      <c r="AS1011" s="12">
        <f>VLOOKUP($A1011,ETH!$A$1:$G$1853,5,FALSE)</f>
        <v>227.6</v>
      </c>
      <c r="AT1011" s="12">
        <f>VLOOKUP($A1011,BCH!$A$1:$G$1853,5,FALSE)</f>
        <v>520.63</v>
      </c>
      <c r="AU1011" s="12">
        <f>VLOOKUP($A1011,XMR!$A$1:$G$1853,5,FALSE)</f>
        <v>114.88</v>
      </c>
      <c r="AV1011" s="12">
        <f>VLOOKUP($A1011,ZEC!$A$1:$G$1853,5,FALSE)</f>
        <v>127.73</v>
      </c>
      <c r="AW1011" s="12">
        <f>VLOOKUP($A1011,EOS!$A$1:$G$1853,5,FALSE)</f>
        <v>5.81</v>
      </c>
      <c r="AX1011" s="12">
        <f>VLOOKUP($A1011,DASH!$A$1:$G$1853,5,FALSE)</f>
        <v>182.05</v>
      </c>
      <c r="AY1011" s="12">
        <f>VLOOKUP($A1011,XLM!$A$1:$G$1853,5,FALSE)</f>
        <v>0.24519199999999999</v>
      </c>
      <c r="BA1011" s="24">
        <v>1</v>
      </c>
      <c r="BB1011" s="24">
        <v>1</v>
      </c>
      <c r="BC1011" s="24">
        <v>1</v>
      </c>
      <c r="BD1011" s="24">
        <v>1</v>
      </c>
      <c r="BE1011" s="24">
        <v>1</v>
      </c>
      <c r="BF1011" s="24">
        <v>1</v>
      </c>
      <c r="BG1011" s="24">
        <v>1</v>
      </c>
      <c r="BH1011" s="24">
        <v>1</v>
      </c>
      <c r="BI1011" s="24">
        <v>1</v>
      </c>
      <c r="BJ1011" s="24">
        <v>1</v>
      </c>
      <c r="BK1011" s="24">
        <v>1</v>
      </c>
      <c r="BM1011" s="19">
        <f>IF(SUM(BA1010:BK1010)=SUM(BA1011:BK1011),BM1010,BM1010*SUMPRODUCT(BA1011:BK1011,AO1011:AY1011,Q1011:AA1011)/SUMPRODUCT(BA1010:BK1010,AO1011:AY1011,AC1011:AM1011))</f>
        <v>0.8185351248056717</v>
      </c>
      <c r="BN1011" s="26">
        <f>SUMPRODUCT(AO1011:AY1011,BA1011:BK1011,Q1011:AA1011)/BM1011</f>
        <v>3474.1589640171442</v>
      </c>
      <c r="BO1011">
        <f t="shared" si="250"/>
        <v>6622.48</v>
      </c>
    </row>
    <row r="1012" spans="1:67" x14ac:dyDescent="0.75">
      <c r="A1012" s="4">
        <v>43379</v>
      </c>
      <c r="B1012" s="46">
        <f>INDEX('Index Volume'!B:B,MATCH(Index_New!$A1012,'Index Volume'!$A:$A,0))</f>
        <v>3259740000</v>
      </c>
      <c r="C1012" s="46">
        <f>INDEX('Index Volume'!C:C,MATCH(Index_New!$A1012,'Index Volume'!$A:$A,0))</f>
        <v>672167000</v>
      </c>
      <c r="D1012" s="46">
        <f>INDEX('Index Volume'!D:D,MATCH(Index_New!$A1012,'Index Volume'!$A:$A,0))</f>
        <v>375900000</v>
      </c>
      <c r="E1012" s="46">
        <f>INDEX('Index Volume'!E:E,MATCH(Index_New!$A1012,'Index Volume'!$A:$A,0))</f>
        <v>146455000</v>
      </c>
      <c r="F1012" s="46">
        <f>INDEX('Index Volume'!F:F,MATCH(Index_New!$A1012,'Index Volume'!$A:$A,0))</f>
        <v>1505070000</v>
      </c>
      <c r="G1012" s="46">
        <f>INDEX('Index Volume'!G:G,MATCH(Index_New!$A1012,'Index Volume'!$A:$A,0))</f>
        <v>391070000</v>
      </c>
      <c r="H1012" s="46">
        <f>INDEX('Index Volume'!H:H,MATCH(Index_New!$A1012,'Index Volume'!$A:$A,0))</f>
        <v>22917000</v>
      </c>
      <c r="I1012" s="46">
        <f>INDEX('Index Volume'!I:I,MATCH(Index_New!$A1012,'Index Volume'!$A:$A,0))</f>
        <v>147108000</v>
      </c>
      <c r="J1012" s="46">
        <f>INDEX('Index Volume'!J:J,MATCH(Index_New!$A1012,'Index Volume'!$A:$A,0))</f>
        <v>486075000</v>
      </c>
      <c r="K1012" s="46">
        <f>INDEX('Index Volume'!K:K,MATCH(Index_New!$A1012,'Index Volume'!$A:$A,0))</f>
        <v>275432000</v>
      </c>
      <c r="L1012" s="46">
        <f>INDEX('Index Volume'!L:L,MATCH(Index_New!$A1012,'Index Volume'!$A:$A,0))</f>
        <v>34392600</v>
      </c>
      <c r="M1012" s="46">
        <f t="shared" si="236"/>
        <v>7316326600</v>
      </c>
      <c r="N1012" s="1">
        <f t="shared" si="237"/>
        <v>7316326600</v>
      </c>
      <c r="O1012" t="b">
        <f t="shared" si="238"/>
        <v>1</v>
      </c>
      <c r="Q1012" s="7">
        <f t="shared" si="239"/>
        <v>0.41745137149101103</v>
      </c>
      <c r="R1012" s="7">
        <f t="shared" si="240"/>
        <v>0.13869430367166394</v>
      </c>
      <c r="S1012" s="7">
        <f t="shared" si="241"/>
        <v>4.8292678149225214E-2</v>
      </c>
      <c r="T1012" s="7">
        <f t="shared" si="242"/>
        <v>2.0609828335290466E-2</v>
      </c>
      <c r="U1012" s="7">
        <f t="shared" si="243"/>
        <v>0.18415389314332564</v>
      </c>
      <c r="V1012" s="7">
        <f t="shared" si="244"/>
        <v>4.9801843898274113E-2</v>
      </c>
      <c r="W1012" s="7">
        <f t="shared" si="245"/>
        <v>2.7364515867836382E-3</v>
      </c>
      <c r="X1012" s="7">
        <f t="shared" si="246"/>
        <v>1.5750646308133012E-2</v>
      </c>
      <c r="Y1012" s="7">
        <f t="shared" si="247"/>
        <v>8.6364041297842489E-2</v>
      </c>
      <c r="Z1012" s="7">
        <f t="shared" si="248"/>
        <v>2.9379344451316763E-2</v>
      </c>
      <c r="AA1012" s="7">
        <f t="shared" si="249"/>
        <v>6.765597667133692E-3</v>
      </c>
      <c r="AC1012" s="7">
        <f>IF(DAY($A1012)=1,VLOOKUP($A1012-1,$A$2:$L$1124,$Q$1,FALSE)/VLOOKUP($A1012-1,$A$2:$N$1124,14,FALSE),AC1011)</f>
        <v>0.41745137149101103</v>
      </c>
      <c r="AD1012" s="7">
        <f>IF(DAY($A1012)=1,VLOOKUP($A1012-1,$A$2:$L$1124,$R$1,FALSE)/VLOOKUP($A1012-1,$A$2:$N$1124,14,FALSE),AD1011)</f>
        <v>0.13869430367166394</v>
      </c>
      <c r="AE1012" s="7">
        <f>IF(DAY($A1012)=1,VLOOKUP($A1012-1,$A$2:$L$1124,$S$1,FALSE)/VLOOKUP($A1012-1,$A$2:$N$1124,14,FALSE),AE1011)</f>
        <v>4.8292678149225214E-2</v>
      </c>
      <c r="AF1012" s="7">
        <f>IF(DAY($A1012)=1,VLOOKUP($A1012-1,$A$2:$L$1124,$T$1,FALSE)/VLOOKUP($A1012-1,$A$2:$N$1124,14,FALSE),AF1011)</f>
        <v>2.0609828335290466E-2</v>
      </c>
      <c r="AG1012" s="7">
        <f>IF(DAY($A1012)=1,VLOOKUP($A1012-1,$A$2:$L$1124,$U$1,FALSE)/VLOOKUP($A1012-1,$A$2:$N$1124,14,FALSE),AG1011)</f>
        <v>0.18415389314332564</v>
      </c>
      <c r="AH1012" s="7">
        <f>IF(DAY($A1012)=1,VLOOKUP($A1012-1,$A$2:$L$1124,$V$1,FALSE)/VLOOKUP($A1012-1,$A$2:$N$1124,14,FALSE),AH1011)</f>
        <v>4.9801843898274113E-2</v>
      </c>
      <c r="AI1012" s="7">
        <f>IF(DAY($A1012)=1,VLOOKUP($A1012-1,$A$2:$L$1124,$W$1,FALSE)/VLOOKUP($A1012-1,$A$2:$N$1124,14,FALSE),AI1011)</f>
        <v>2.7364515867836382E-3</v>
      </c>
      <c r="AJ1012" s="7">
        <f>IF(DAY($A1012)=1,VLOOKUP($A1012-1,$A$2:$L$1124,$X$1,FALSE)/VLOOKUP($A1012-1,$A$2:$N$1124,14,FALSE),AJ1011)</f>
        <v>1.5750646308133012E-2</v>
      </c>
      <c r="AK1012" s="7">
        <f>IF(DAY($A1012)=1,VLOOKUP($A1012-1,$A$2:$L$1124,$Y$1,FALSE)/VLOOKUP($A1012-1,$A$2:$N$1124,14,FALSE),AK1011)</f>
        <v>8.6364041297842489E-2</v>
      </c>
      <c r="AL1012" s="7">
        <f>IF(DAY($A1012)=1,VLOOKUP($A1012-1,$A$2:$L$1124,$Z$1,FALSE)/VLOOKUP($A1012-1,$A$2:$N$1124,14,FALSE),AL1011)</f>
        <v>2.9379344451316763E-2</v>
      </c>
      <c r="AM1012" s="7">
        <f>IF(DAY($A1012)=1,VLOOKUP($A1012-1,$A$2:$L$1124,$AA$1,FALSE)/VLOOKUP($A1012-1,$A$2:$N$1124,14,FALSE),AM1011)</f>
        <v>6.765597667133692E-3</v>
      </c>
      <c r="AO1012" s="12">
        <f>VLOOKUP($A1012,BTC!$A$1:$G$1853,5,FALSE)</f>
        <v>6588.31</v>
      </c>
      <c r="AP1012" s="12">
        <f>VLOOKUP($A1012,XRP!$A$1:$G$1853,5,FALSE)</f>
        <v>0.48808200000000002</v>
      </c>
      <c r="AQ1012" s="12">
        <f>VLOOKUP($A1012,LTC!$A$1:$G$1853,5,FALSE)</f>
        <v>57.84</v>
      </c>
      <c r="AR1012" s="12">
        <f>VLOOKUP($A1012,ETC!$A$1:$G$1853,5,FALSE)</f>
        <v>10.92</v>
      </c>
      <c r="AS1012" s="12">
        <f>VLOOKUP($A1012,ETH!$A$1:$G$1853,5,FALSE)</f>
        <v>225.12</v>
      </c>
      <c r="AT1012" s="12">
        <f>VLOOKUP($A1012,BCH!$A$1:$G$1853,5,FALSE)</f>
        <v>508.62</v>
      </c>
      <c r="AU1012" s="12">
        <f>VLOOKUP($A1012,XMR!$A$1:$G$1853,5,FALSE)</f>
        <v>115.07</v>
      </c>
      <c r="AV1012" s="12">
        <f>VLOOKUP($A1012,ZEC!$A$1:$G$1853,5,FALSE)</f>
        <v>125.81</v>
      </c>
      <c r="AW1012" s="12">
        <f>VLOOKUP($A1012,EOS!$A$1:$G$1853,5,FALSE)</f>
        <v>5.73</v>
      </c>
      <c r="AX1012" s="12">
        <f>VLOOKUP($A1012,DASH!$A$1:$G$1853,5,FALSE)</f>
        <v>180.39</v>
      </c>
      <c r="AY1012" s="12">
        <f>VLOOKUP($A1012,XLM!$A$1:$G$1853,5,FALSE)</f>
        <v>0.23977100000000001</v>
      </c>
      <c r="BA1012" s="24">
        <v>1</v>
      </c>
      <c r="BB1012" s="24">
        <v>1</v>
      </c>
      <c r="BC1012" s="24">
        <v>1</v>
      </c>
      <c r="BD1012" s="24">
        <v>1</v>
      </c>
      <c r="BE1012" s="24">
        <v>1</v>
      </c>
      <c r="BF1012" s="24">
        <v>1</v>
      </c>
      <c r="BG1012" s="24">
        <v>1</v>
      </c>
      <c r="BH1012" s="24">
        <v>1</v>
      </c>
      <c r="BI1012" s="24">
        <v>1</v>
      </c>
      <c r="BJ1012" s="24">
        <v>1</v>
      </c>
      <c r="BK1012" s="24">
        <v>1</v>
      </c>
      <c r="BM1012" s="19">
        <f>IF(SUM(BA1011:BK1011)=SUM(BA1012:BK1012),BM1011,BM1011*SUMPRODUCT(BA1012:BK1012,AO1012:AY1012,Q1012:AA1012)/SUMPRODUCT(BA1011:BK1011,AO1012:AY1012,AC1012:AM1012))</f>
        <v>0.8185351248056717</v>
      </c>
      <c r="BN1012" s="26">
        <f>SUMPRODUCT(AO1012:AY1012,BA1012:BK1012,Q1012:AA1012)/BM1012</f>
        <v>3455.275895047886</v>
      </c>
      <c r="BO1012">
        <f t="shared" si="250"/>
        <v>6588.31</v>
      </c>
    </row>
    <row r="1013" spans="1:67" x14ac:dyDescent="0.75">
      <c r="A1013" s="3">
        <v>43380</v>
      </c>
      <c r="B1013" s="46">
        <f>INDEX('Index Volume'!B:B,MATCH(Index_New!$A1013,'Index Volume'!$A:$A,0))</f>
        <v>3306630000</v>
      </c>
      <c r="C1013" s="46">
        <f>INDEX('Index Volume'!C:C,MATCH(Index_New!$A1013,'Index Volume'!$A:$A,0))</f>
        <v>548645000</v>
      </c>
      <c r="D1013" s="46">
        <f>INDEX('Index Volume'!D:D,MATCH(Index_New!$A1013,'Index Volume'!$A:$A,0))</f>
        <v>435270000</v>
      </c>
      <c r="E1013" s="46">
        <f>INDEX('Index Volume'!E:E,MATCH(Index_New!$A1013,'Index Volume'!$A:$A,0))</f>
        <v>152882000</v>
      </c>
      <c r="F1013" s="46">
        <f>INDEX('Index Volume'!F:F,MATCH(Index_New!$A1013,'Index Volume'!$A:$A,0))</f>
        <v>1470480000</v>
      </c>
      <c r="G1013" s="46">
        <f>INDEX('Index Volume'!G:G,MATCH(Index_New!$A1013,'Index Volume'!$A:$A,0))</f>
        <v>382426000</v>
      </c>
      <c r="H1013" s="46">
        <f>INDEX('Index Volume'!H:H,MATCH(Index_New!$A1013,'Index Volume'!$A:$A,0))</f>
        <v>25004000</v>
      </c>
      <c r="I1013" s="46">
        <f>INDEX('Index Volume'!I:I,MATCH(Index_New!$A1013,'Index Volume'!$A:$A,0))</f>
        <v>141094000</v>
      </c>
      <c r="J1013" s="46">
        <f>INDEX('Index Volume'!J:J,MATCH(Index_New!$A1013,'Index Volume'!$A:$A,0))</f>
        <v>525930000</v>
      </c>
      <c r="K1013" s="46">
        <f>INDEX('Index Volume'!K:K,MATCH(Index_New!$A1013,'Index Volume'!$A:$A,0))</f>
        <v>207284000</v>
      </c>
      <c r="L1013" s="46">
        <f>INDEX('Index Volume'!L:L,MATCH(Index_New!$A1013,'Index Volume'!$A:$A,0))</f>
        <v>33460000</v>
      </c>
      <c r="M1013" s="46">
        <f t="shared" si="236"/>
        <v>7229105000</v>
      </c>
      <c r="N1013" s="1">
        <f t="shared" si="237"/>
        <v>7229105000</v>
      </c>
      <c r="O1013" t="b">
        <f t="shared" si="238"/>
        <v>1</v>
      </c>
      <c r="Q1013" s="7">
        <f t="shared" si="239"/>
        <v>0.41745137149101103</v>
      </c>
      <c r="R1013" s="7">
        <f t="shared" si="240"/>
        <v>0.13869430367166394</v>
      </c>
      <c r="S1013" s="7">
        <f t="shared" si="241"/>
        <v>4.8292678149225214E-2</v>
      </c>
      <c r="T1013" s="7">
        <f t="shared" si="242"/>
        <v>2.0609828335290466E-2</v>
      </c>
      <c r="U1013" s="7">
        <f t="shared" si="243"/>
        <v>0.18415389314332564</v>
      </c>
      <c r="V1013" s="7">
        <f t="shared" si="244"/>
        <v>4.9801843898274113E-2</v>
      </c>
      <c r="W1013" s="7">
        <f t="shared" si="245"/>
        <v>2.7364515867836382E-3</v>
      </c>
      <c r="X1013" s="7">
        <f t="shared" si="246"/>
        <v>1.5750646308133012E-2</v>
      </c>
      <c r="Y1013" s="7">
        <f t="shared" si="247"/>
        <v>8.6364041297842489E-2</v>
      </c>
      <c r="Z1013" s="7">
        <f t="shared" si="248"/>
        <v>2.9379344451316763E-2</v>
      </c>
      <c r="AA1013" s="7">
        <f t="shared" si="249"/>
        <v>6.765597667133692E-3</v>
      </c>
      <c r="AC1013" s="7">
        <f>IF(DAY($A1013)=1,VLOOKUP($A1013-1,$A$2:$L$1124,$Q$1,FALSE)/VLOOKUP($A1013-1,$A$2:$N$1124,14,FALSE),AC1012)</f>
        <v>0.41745137149101103</v>
      </c>
      <c r="AD1013" s="7">
        <f>IF(DAY($A1013)=1,VLOOKUP($A1013-1,$A$2:$L$1124,$R$1,FALSE)/VLOOKUP($A1013-1,$A$2:$N$1124,14,FALSE),AD1012)</f>
        <v>0.13869430367166394</v>
      </c>
      <c r="AE1013" s="7">
        <f>IF(DAY($A1013)=1,VLOOKUP($A1013-1,$A$2:$L$1124,$S$1,FALSE)/VLOOKUP($A1013-1,$A$2:$N$1124,14,FALSE),AE1012)</f>
        <v>4.8292678149225214E-2</v>
      </c>
      <c r="AF1013" s="7">
        <f>IF(DAY($A1013)=1,VLOOKUP($A1013-1,$A$2:$L$1124,$T$1,FALSE)/VLOOKUP($A1013-1,$A$2:$N$1124,14,FALSE),AF1012)</f>
        <v>2.0609828335290466E-2</v>
      </c>
      <c r="AG1013" s="7">
        <f>IF(DAY($A1013)=1,VLOOKUP($A1013-1,$A$2:$L$1124,$U$1,FALSE)/VLOOKUP($A1013-1,$A$2:$N$1124,14,FALSE),AG1012)</f>
        <v>0.18415389314332564</v>
      </c>
      <c r="AH1013" s="7">
        <f>IF(DAY($A1013)=1,VLOOKUP($A1013-1,$A$2:$L$1124,$V$1,FALSE)/VLOOKUP($A1013-1,$A$2:$N$1124,14,FALSE),AH1012)</f>
        <v>4.9801843898274113E-2</v>
      </c>
      <c r="AI1013" s="7">
        <f>IF(DAY($A1013)=1,VLOOKUP($A1013-1,$A$2:$L$1124,$W$1,FALSE)/VLOOKUP($A1013-1,$A$2:$N$1124,14,FALSE),AI1012)</f>
        <v>2.7364515867836382E-3</v>
      </c>
      <c r="AJ1013" s="7">
        <f>IF(DAY($A1013)=1,VLOOKUP($A1013-1,$A$2:$L$1124,$X$1,FALSE)/VLOOKUP($A1013-1,$A$2:$N$1124,14,FALSE),AJ1012)</f>
        <v>1.5750646308133012E-2</v>
      </c>
      <c r="AK1013" s="7">
        <f>IF(DAY($A1013)=1,VLOOKUP($A1013-1,$A$2:$L$1124,$Y$1,FALSE)/VLOOKUP($A1013-1,$A$2:$N$1124,14,FALSE),AK1012)</f>
        <v>8.6364041297842489E-2</v>
      </c>
      <c r="AL1013" s="7">
        <f>IF(DAY($A1013)=1,VLOOKUP($A1013-1,$A$2:$L$1124,$Z$1,FALSE)/VLOOKUP($A1013-1,$A$2:$N$1124,14,FALSE),AL1012)</f>
        <v>2.9379344451316763E-2</v>
      </c>
      <c r="AM1013" s="7">
        <f>IF(DAY($A1013)=1,VLOOKUP($A1013-1,$A$2:$L$1124,$AA$1,FALSE)/VLOOKUP($A1013-1,$A$2:$N$1124,14,FALSE),AM1012)</f>
        <v>6.765597667133692E-3</v>
      </c>
      <c r="AO1013" s="12">
        <f>VLOOKUP($A1013,BTC!$A$1:$G$1853,5,FALSE)</f>
        <v>6602.95</v>
      </c>
      <c r="AP1013" s="12">
        <f>VLOOKUP($A1013,XRP!$A$1:$G$1853,5,FALSE)</f>
        <v>0.482039</v>
      </c>
      <c r="AQ1013" s="12">
        <f>VLOOKUP($A1013,LTC!$A$1:$G$1853,5,FALSE)</f>
        <v>58.16</v>
      </c>
      <c r="AR1013" s="12">
        <f>VLOOKUP($A1013,ETC!$A$1:$G$1853,5,FALSE)</f>
        <v>10.9</v>
      </c>
      <c r="AS1013" s="12">
        <f>VLOOKUP($A1013,ETH!$A$1:$G$1853,5,FALSE)</f>
        <v>226.12</v>
      </c>
      <c r="AT1013" s="12">
        <f>VLOOKUP($A1013,BCH!$A$1:$G$1853,5,FALSE)</f>
        <v>517.47</v>
      </c>
      <c r="AU1013" s="12">
        <f>VLOOKUP($A1013,XMR!$A$1:$G$1853,5,FALSE)</f>
        <v>113.72</v>
      </c>
      <c r="AV1013" s="12">
        <f>VLOOKUP($A1013,ZEC!$A$1:$G$1853,5,FALSE)</f>
        <v>125.46</v>
      </c>
      <c r="AW1013" s="12">
        <f>VLOOKUP($A1013,EOS!$A$1:$G$1853,5,FALSE)</f>
        <v>5.76</v>
      </c>
      <c r="AX1013" s="12">
        <f>VLOOKUP($A1013,DASH!$A$1:$G$1853,5,FALSE)</f>
        <v>180.25</v>
      </c>
      <c r="AY1013" s="12">
        <f>VLOOKUP($A1013,XLM!$A$1:$G$1853,5,FALSE)</f>
        <v>0.24513799999999999</v>
      </c>
      <c r="BA1013" s="24">
        <v>1</v>
      </c>
      <c r="BB1013" s="24">
        <v>1</v>
      </c>
      <c r="BC1013" s="24">
        <v>1</v>
      </c>
      <c r="BD1013" s="24">
        <v>1</v>
      </c>
      <c r="BE1013" s="24">
        <v>1</v>
      </c>
      <c r="BF1013" s="24">
        <v>1</v>
      </c>
      <c r="BG1013" s="24">
        <v>1</v>
      </c>
      <c r="BH1013" s="24">
        <v>1</v>
      </c>
      <c r="BI1013" s="24">
        <v>1</v>
      </c>
      <c r="BJ1013" s="24">
        <v>1</v>
      </c>
      <c r="BK1013" s="24">
        <v>1</v>
      </c>
      <c r="BM1013" s="19">
        <f>IF(SUM(BA1012:BK1012)=SUM(BA1013:BK1013),BM1012,BM1012*SUMPRODUCT(BA1013:BK1013,AO1013:AY1013,Q1013:AA1013)/SUMPRODUCT(BA1012:BK1012,AO1013:AY1013,AC1013:AM1013))</f>
        <v>0.8185351248056717</v>
      </c>
      <c r="BN1013" s="26">
        <f>SUMPRODUCT(AO1013:AY1013,BA1013:BK1013,Q1013:AA1013)/BM1013</f>
        <v>3463.5099935061107</v>
      </c>
      <c r="BO1013">
        <f t="shared" si="250"/>
        <v>6602.95</v>
      </c>
    </row>
    <row r="1014" spans="1:67" x14ac:dyDescent="0.75">
      <c r="A1014" s="4">
        <v>43381</v>
      </c>
      <c r="B1014" s="46">
        <f>INDEX('Index Volume'!B:B,MATCH(Index_New!$A1014,'Index Volume'!$A:$A,0))</f>
        <v>3979460000</v>
      </c>
      <c r="C1014" s="46">
        <f>INDEX('Index Volume'!C:C,MATCH(Index_New!$A1014,'Index Volume'!$A:$A,0))</f>
        <v>540832000</v>
      </c>
      <c r="D1014" s="46">
        <f>INDEX('Index Volume'!D:D,MATCH(Index_New!$A1014,'Index Volume'!$A:$A,0))</f>
        <v>347408000</v>
      </c>
      <c r="E1014" s="46">
        <f>INDEX('Index Volume'!E:E,MATCH(Index_New!$A1014,'Index Volume'!$A:$A,0))</f>
        <v>159584000</v>
      </c>
      <c r="F1014" s="46">
        <f>INDEX('Index Volume'!F:F,MATCH(Index_New!$A1014,'Index Volume'!$A:$A,0))</f>
        <v>1470740000</v>
      </c>
      <c r="G1014" s="46">
        <f>INDEX('Index Volume'!G:G,MATCH(Index_New!$A1014,'Index Volume'!$A:$A,0))</f>
        <v>397869000</v>
      </c>
      <c r="H1014" s="46">
        <f>INDEX('Index Volume'!H:H,MATCH(Index_New!$A1014,'Index Volume'!$A:$A,0))</f>
        <v>107293000</v>
      </c>
      <c r="I1014" s="46">
        <f>INDEX('Index Volume'!I:I,MATCH(Index_New!$A1014,'Index Volume'!$A:$A,0))</f>
        <v>159355000</v>
      </c>
      <c r="J1014" s="46">
        <f>INDEX('Index Volume'!J:J,MATCH(Index_New!$A1014,'Index Volume'!$A:$A,0))</f>
        <v>627571000</v>
      </c>
      <c r="K1014" s="46">
        <f>INDEX('Index Volume'!K:K,MATCH(Index_New!$A1014,'Index Volume'!$A:$A,0))</f>
        <v>150222000</v>
      </c>
      <c r="L1014" s="46">
        <f>INDEX('Index Volume'!L:L,MATCH(Index_New!$A1014,'Index Volume'!$A:$A,0))</f>
        <v>41913600</v>
      </c>
      <c r="M1014" s="46">
        <f t="shared" si="236"/>
        <v>7982247600</v>
      </c>
      <c r="N1014" s="1">
        <f t="shared" si="237"/>
        <v>7982247600</v>
      </c>
      <c r="O1014" t="b">
        <f t="shared" si="238"/>
        <v>1</v>
      </c>
      <c r="Q1014" s="7">
        <f t="shared" si="239"/>
        <v>0.41745137149101103</v>
      </c>
      <c r="R1014" s="7">
        <f t="shared" si="240"/>
        <v>0.13869430367166394</v>
      </c>
      <c r="S1014" s="7">
        <f t="shared" si="241"/>
        <v>4.8292678149225214E-2</v>
      </c>
      <c r="T1014" s="7">
        <f t="shared" si="242"/>
        <v>2.0609828335290466E-2</v>
      </c>
      <c r="U1014" s="7">
        <f t="shared" si="243"/>
        <v>0.18415389314332564</v>
      </c>
      <c r="V1014" s="7">
        <f t="shared" si="244"/>
        <v>4.9801843898274113E-2</v>
      </c>
      <c r="W1014" s="7">
        <f t="shared" si="245"/>
        <v>2.7364515867836382E-3</v>
      </c>
      <c r="X1014" s="7">
        <f t="shared" si="246"/>
        <v>1.5750646308133012E-2</v>
      </c>
      <c r="Y1014" s="7">
        <f t="shared" si="247"/>
        <v>8.6364041297842489E-2</v>
      </c>
      <c r="Z1014" s="7">
        <f t="shared" si="248"/>
        <v>2.9379344451316763E-2</v>
      </c>
      <c r="AA1014" s="7">
        <f t="shared" si="249"/>
        <v>6.765597667133692E-3</v>
      </c>
      <c r="AC1014" s="7">
        <f>IF(DAY($A1014)=1,VLOOKUP($A1014-1,$A$2:$L$1124,$Q$1,FALSE)/VLOOKUP($A1014-1,$A$2:$N$1124,14,FALSE),AC1013)</f>
        <v>0.41745137149101103</v>
      </c>
      <c r="AD1014" s="7">
        <f>IF(DAY($A1014)=1,VLOOKUP($A1014-1,$A$2:$L$1124,$R$1,FALSE)/VLOOKUP($A1014-1,$A$2:$N$1124,14,FALSE),AD1013)</f>
        <v>0.13869430367166394</v>
      </c>
      <c r="AE1014" s="7">
        <f>IF(DAY($A1014)=1,VLOOKUP($A1014-1,$A$2:$L$1124,$S$1,FALSE)/VLOOKUP($A1014-1,$A$2:$N$1124,14,FALSE),AE1013)</f>
        <v>4.8292678149225214E-2</v>
      </c>
      <c r="AF1014" s="7">
        <f>IF(DAY($A1014)=1,VLOOKUP($A1014-1,$A$2:$L$1124,$T$1,FALSE)/VLOOKUP($A1014-1,$A$2:$N$1124,14,FALSE),AF1013)</f>
        <v>2.0609828335290466E-2</v>
      </c>
      <c r="AG1014" s="7">
        <f>IF(DAY($A1014)=1,VLOOKUP($A1014-1,$A$2:$L$1124,$U$1,FALSE)/VLOOKUP($A1014-1,$A$2:$N$1124,14,FALSE),AG1013)</f>
        <v>0.18415389314332564</v>
      </c>
      <c r="AH1014" s="7">
        <f>IF(DAY($A1014)=1,VLOOKUP($A1014-1,$A$2:$L$1124,$V$1,FALSE)/VLOOKUP($A1014-1,$A$2:$N$1124,14,FALSE),AH1013)</f>
        <v>4.9801843898274113E-2</v>
      </c>
      <c r="AI1014" s="7">
        <f>IF(DAY($A1014)=1,VLOOKUP($A1014-1,$A$2:$L$1124,$W$1,FALSE)/VLOOKUP($A1014-1,$A$2:$N$1124,14,FALSE),AI1013)</f>
        <v>2.7364515867836382E-3</v>
      </c>
      <c r="AJ1014" s="7">
        <f>IF(DAY($A1014)=1,VLOOKUP($A1014-1,$A$2:$L$1124,$X$1,FALSE)/VLOOKUP($A1014-1,$A$2:$N$1124,14,FALSE),AJ1013)</f>
        <v>1.5750646308133012E-2</v>
      </c>
      <c r="AK1014" s="7">
        <f>IF(DAY($A1014)=1,VLOOKUP($A1014-1,$A$2:$L$1124,$Y$1,FALSE)/VLOOKUP($A1014-1,$A$2:$N$1124,14,FALSE),AK1013)</f>
        <v>8.6364041297842489E-2</v>
      </c>
      <c r="AL1014" s="7">
        <f>IF(DAY($A1014)=1,VLOOKUP($A1014-1,$A$2:$L$1124,$Z$1,FALSE)/VLOOKUP($A1014-1,$A$2:$N$1124,14,FALSE),AL1013)</f>
        <v>2.9379344451316763E-2</v>
      </c>
      <c r="AM1014" s="7">
        <f>IF(DAY($A1014)=1,VLOOKUP($A1014-1,$A$2:$L$1124,$AA$1,FALSE)/VLOOKUP($A1014-1,$A$2:$N$1124,14,FALSE),AM1013)</f>
        <v>6.765597667133692E-3</v>
      </c>
      <c r="AO1014" s="12">
        <f>VLOOKUP($A1014,BTC!$A$1:$G$1853,5,FALSE)</f>
        <v>6652.23</v>
      </c>
      <c r="AP1014" s="12">
        <f>VLOOKUP($A1014,XRP!$A$1:$G$1853,5,FALSE)</f>
        <v>0.48975099999999999</v>
      </c>
      <c r="AQ1014" s="12">
        <f>VLOOKUP($A1014,LTC!$A$1:$G$1853,5,FALSE)</f>
        <v>59.41</v>
      </c>
      <c r="AR1014" s="12">
        <f>VLOOKUP($A1014,ETC!$A$1:$G$1853,5,FALSE)</f>
        <v>10.95</v>
      </c>
      <c r="AS1014" s="12">
        <f>VLOOKUP($A1014,ETH!$A$1:$G$1853,5,FALSE)</f>
        <v>229.26</v>
      </c>
      <c r="AT1014" s="12">
        <f>VLOOKUP($A1014,BCH!$A$1:$G$1853,5,FALSE)</f>
        <v>528.98</v>
      </c>
      <c r="AU1014" s="12">
        <f>VLOOKUP($A1014,XMR!$A$1:$G$1853,5,FALSE)</f>
        <v>114.28</v>
      </c>
      <c r="AV1014" s="12">
        <f>VLOOKUP($A1014,ZEC!$A$1:$G$1853,5,FALSE)</f>
        <v>126.5</v>
      </c>
      <c r="AW1014" s="12">
        <f>VLOOKUP($A1014,EOS!$A$1:$G$1853,5,FALSE)</f>
        <v>5.91</v>
      </c>
      <c r="AX1014" s="12">
        <f>VLOOKUP($A1014,DASH!$A$1:$G$1853,5,FALSE)</f>
        <v>182.15</v>
      </c>
      <c r="AY1014" s="12">
        <f>VLOOKUP($A1014,XLM!$A$1:$G$1853,5,FALSE)</f>
        <v>0.24900900000000001</v>
      </c>
      <c r="BA1014" s="24">
        <v>1</v>
      </c>
      <c r="BB1014" s="24">
        <v>1</v>
      </c>
      <c r="BC1014" s="24">
        <v>1</v>
      </c>
      <c r="BD1014" s="24">
        <v>1</v>
      </c>
      <c r="BE1014" s="24">
        <v>1</v>
      </c>
      <c r="BF1014" s="24">
        <v>1</v>
      </c>
      <c r="BG1014" s="24">
        <v>1</v>
      </c>
      <c r="BH1014" s="24">
        <v>1</v>
      </c>
      <c r="BI1014" s="24">
        <v>1</v>
      </c>
      <c r="BJ1014" s="24">
        <v>1</v>
      </c>
      <c r="BK1014" s="24">
        <v>1</v>
      </c>
      <c r="BM1014" s="19">
        <f>IF(SUM(BA1013:BK1013)=SUM(BA1014:BK1014),BM1013,BM1013*SUMPRODUCT(BA1014:BK1014,AO1014:AY1014,Q1014:AA1014)/SUMPRODUCT(BA1013:BK1013,AO1014:AY1014,AC1014:AM1014))</f>
        <v>0.8185351248056717</v>
      </c>
      <c r="BN1014" s="26">
        <f>SUMPRODUCT(AO1014:AY1014,BA1014:BK1014,Q1014:AA1014)/BM1014</f>
        <v>3490.2316893220495</v>
      </c>
      <c r="BO1014">
        <f t="shared" si="250"/>
        <v>6652.23</v>
      </c>
    </row>
    <row r="1015" spans="1:67" x14ac:dyDescent="0.75">
      <c r="A1015" s="3">
        <v>43382</v>
      </c>
      <c r="B1015" s="46">
        <f>INDEX('Index Volume'!B:B,MATCH(Index_New!$A1015,'Index Volume'!$A:$A,0))</f>
        <v>3580810000</v>
      </c>
      <c r="C1015" s="46">
        <f>INDEX('Index Volume'!C:C,MATCH(Index_New!$A1015,'Index Volume'!$A:$A,0))</f>
        <v>416867000</v>
      </c>
      <c r="D1015" s="46">
        <f>INDEX('Index Volume'!D:D,MATCH(Index_New!$A1015,'Index Volume'!$A:$A,0))</f>
        <v>318545000</v>
      </c>
      <c r="E1015" s="46">
        <f>INDEX('Index Volume'!E:E,MATCH(Index_New!$A1015,'Index Volume'!$A:$A,0))</f>
        <v>157706000</v>
      </c>
      <c r="F1015" s="46">
        <f>INDEX('Index Volume'!F:F,MATCH(Index_New!$A1015,'Index Volume'!$A:$A,0))</f>
        <v>1405130000</v>
      </c>
      <c r="G1015" s="46">
        <f>INDEX('Index Volume'!G:G,MATCH(Index_New!$A1015,'Index Volume'!$A:$A,0))</f>
        <v>372000000</v>
      </c>
      <c r="H1015" s="46">
        <f>INDEX('Index Volume'!H:H,MATCH(Index_New!$A1015,'Index Volume'!$A:$A,0))</f>
        <v>36076800</v>
      </c>
      <c r="I1015" s="46">
        <f>INDEX('Index Volume'!I:I,MATCH(Index_New!$A1015,'Index Volume'!$A:$A,0))</f>
        <v>188448000</v>
      </c>
      <c r="J1015" s="46">
        <f>INDEX('Index Volume'!J:J,MATCH(Index_New!$A1015,'Index Volume'!$A:$A,0))</f>
        <v>538883000</v>
      </c>
      <c r="K1015" s="46">
        <f>INDEX('Index Volume'!K:K,MATCH(Index_New!$A1015,'Index Volume'!$A:$A,0))</f>
        <v>147767000</v>
      </c>
      <c r="L1015" s="46">
        <f>INDEX('Index Volume'!L:L,MATCH(Index_New!$A1015,'Index Volume'!$A:$A,0))</f>
        <v>40657100</v>
      </c>
      <c r="M1015" s="46">
        <f t="shared" si="236"/>
        <v>7202889900</v>
      </c>
      <c r="N1015" s="1">
        <f t="shared" si="237"/>
        <v>7202889900</v>
      </c>
      <c r="O1015" t="b">
        <f t="shared" si="238"/>
        <v>1</v>
      </c>
      <c r="Q1015" s="7">
        <f t="shared" si="239"/>
        <v>0.41745137149101103</v>
      </c>
      <c r="R1015" s="7">
        <f t="shared" si="240"/>
        <v>0.13869430367166394</v>
      </c>
      <c r="S1015" s="7">
        <f t="shared" si="241"/>
        <v>4.8292678149225214E-2</v>
      </c>
      <c r="T1015" s="7">
        <f t="shared" si="242"/>
        <v>2.0609828335290466E-2</v>
      </c>
      <c r="U1015" s="7">
        <f t="shared" si="243"/>
        <v>0.18415389314332564</v>
      </c>
      <c r="V1015" s="7">
        <f t="shared" si="244"/>
        <v>4.9801843898274113E-2</v>
      </c>
      <c r="W1015" s="7">
        <f t="shared" si="245"/>
        <v>2.7364515867836382E-3</v>
      </c>
      <c r="X1015" s="7">
        <f t="shared" si="246"/>
        <v>1.5750646308133012E-2</v>
      </c>
      <c r="Y1015" s="7">
        <f t="shared" si="247"/>
        <v>8.6364041297842489E-2</v>
      </c>
      <c r="Z1015" s="7">
        <f t="shared" si="248"/>
        <v>2.9379344451316763E-2</v>
      </c>
      <c r="AA1015" s="7">
        <f t="shared" si="249"/>
        <v>6.765597667133692E-3</v>
      </c>
      <c r="AC1015" s="7">
        <f>IF(DAY($A1015)=1,VLOOKUP($A1015-1,$A$2:$L$1124,$Q$1,FALSE)/VLOOKUP($A1015-1,$A$2:$N$1124,14,FALSE),AC1014)</f>
        <v>0.41745137149101103</v>
      </c>
      <c r="AD1015" s="7">
        <f>IF(DAY($A1015)=1,VLOOKUP($A1015-1,$A$2:$L$1124,$R$1,FALSE)/VLOOKUP($A1015-1,$A$2:$N$1124,14,FALSE),AD1014)</f>
        <v>0.13869430367166394</v>
      </c>
      <c r="AE1015" s="7">
        <f>IF(DAY($A1015)=1,VLOOKUP($A1015-1,$A$2:$L$1124,$S$1,FALSE)/VLOOKUP($A1015-1,$A$2:$N$1124,14,FALSE),AE1014)</f>
        <v>4.8292678149225214E-2</v>
      </c>
      <c r="AF1015" s="7">
        <f>IF(DAY($A1015)=1,VLOOKUP($A1015-1,$A$2:$L$1124,$T$1,FALSE)/VLOOKUP($A1015-1,$A$2:$N$1124,14,FALSE),AF1014)</f>
        <v>2.0609828335290466E-2</v>
      </c>
      <c r="AG1015" s="7">
        <f>IF(DAY($A1015)=1,VLOOKUP($A1015-1,$A$2:$L$1124,$U$1,FALSE)/VLOOKUP($A1015-1,$A$2:$N$1124,14,FALSE),AG1014)</f>
        <v>0.18415389314332564</v>
      </c>
      <c r="AH1015" s="7">
        <f>IF(DAY($A1015)=1,VLOOKUP($A1015-1,$A$2:$L$1124,$V$1,FALSE)/VLOOKUP($A1015-1,$A$2:$N$1124,14,FALSE),AH1014)</f>
        <v>4.9801843898274113E-2</v>
      </c>
      <c r="AI1015" s="7">
        <f>IF(DAY($A1015)=1,VLOOKUP($A1015-1,$A$2:$L$1124,$W$1,FALSE)/VLOOKUP($A1015-1,$A$2:$N$1124,14,FALSE),AI1014)</f>
        <v>2.7364515867836382E-3</v>
      </c>
      <c r="AJ1015" s="7">
        <f>IF(DAY($A1015)=1,VLOOKUP($A1015-1,$A$2:$L$1124,$X$1,FALSE)/VLOOKUP($A1015-1,$A$2:$N$1124,14,FALSE),AJ1014)</f>
        <v>1.5750646308133012E-2</v>
      </c>
      <c r="AK1015" s="7">
        <f>IF(DAY($A1015)=1,VLOOKUP($A1015-1,$A$2:$L$1124,$Y$1,FALSE)/VLOOKUP($A1015-1,$A$2:$N$1124,14,FALSE),AK1014)</f>
        <v>8.6364041297842489E-2</v>
      </c>
      <c r="AL1015" s="7">
        <f>IF(DAY($A1015)=1,VLOOKUP($A1015-1,$A$2:$L$1124,$Z$1,FALSE)/VLOOKUP($A1015-1,$A$2:$N$1124,14,FALSE),AL1014)</f>
        <v>2.9379344451316763E-2</v>
      </c>
      <c r="AM1015" s="7">
        <f>IF(DAY($A1015)=1,VLOOKUP($A1015-1,$A$2:$L$1124,$AA$1,FALSE)/VLOOKUP($A1015-1,$A$2:$N$1124,14,FALSE),AM1014)</f>
        <v>6.765597667133692E-3</v>
      </c>
      <c r="AO1015" s="12">
        <f>VLOOKUP($A1015,BTC!$A$1:$G$1853,5,FALSE)</f>
        <v>6642.64</v>
      </c>
      <c r="AP1015" s="12">
        <f>VLOOKUP($A1015,XRP!$A$1:$G$1853,5,FALSE)</f>
        <v>0.47985699999999998</v>
      </c>
      <c r="AQ1015" s="12">
        <f>VLOOKUP($A1015,LTC!$A$1:$G$1853,5,FALSE)</f>
        <v>58.71</v>
      </c>
      <c r="AR1015" s="12">
        <f>VLOOKUP($A1015,ETC!$A$1:$G$1853,5,FALSE)</f>
        <v>10.89</v>
      </c>
      <c r="AS1015" s="12">
        <f>VLOOKUP($A1015,ETH!$A$1:$G$1853,5,FALSE)</f>
        <v>227.98</v>
      </c>
      <c r="AT1015" s="12">
        <f>VLOOKUP($A1015,BCH!$A$1:$G$1853,5,FALSE)</f>
        <v>517.79</v>
      </c>
      <c r="AU1015" s="12">
        <f>VLOOKUP($A1015,XMR!$A$1:$G$1853,5,FALSE)</f>
        <v>113.67</v>
      </c>
      <c r="AV1015" s="12">
        <f>VLOOKUP($A1015,ZEC!$A$1:$G$1853,5,FALSE)</f>
        <v>126.11</v>
      </c>
      <c r="AW1015" s="12">
        <f>VLOOKUP($A1015,EOS!$A$1:$G$1853,5,FALSE)</f>
        <v>5.91</v>
      </c>
      <c r="AX1015" s="12">
        <f>VLOOKUP($A1015,DASH!$A$1:$G$1853,5,FALSE)</f>
        <v>181.03</v>
      </c>
      <c r="AY1015" s="12">
        <f>VLOOKUP($A1015,XLM!$A$1:$G$1853,5,FALSE)</f>
        <v>0.24391499999999999</v>
      </c>
      <c r="BA1015" s="24">
        <v>1</v>
      </c>
      <c r="BB1015" s="24">
        <v>1</v>
      </c>
      <c r="BC1015" s="24">
        <v>1</v>
      </c>
      <c r="BD1015" s="24">
        <v>1</v>
      </c>
      <c r="BE1015" s="24">
        <v>1</v>
      </c>
      <c r="BF1015" s="24">
        <v>1</v>
      </c>
      <c r="BG1015" s="24">
        <v>1</v>
      </c>
      <c r="BH1015" s="24">
        <v>1</v>
      </c>
      <c r="BI1015" s="24">
        <v>1</v>
      </c>
      <c r="BJ1015" s="24">
        <v>1</v>
      </c>
      <c r="BK1015" s="24">
        <v>1</v>
      </c>
      <c r="BM1015" s="19">
        <f>IF(SUM(BA1014:BK1014)=SUM(BA1015:BK1015),BM1014,BM1014*SUMPRODUCT(BA1015:BK1015,AO1015:AY1015,Q1015:AA1015)/SUMPRODUCT(BA1014:BK1014,AO1015:AY1015,AC1015:AM1015))</f>
        <v>0.8185351248056717</v>
      </c>
      <c r="BN1015" s="26">
        <f>SUMPRODUCT(AO1015:AY1015,BA1015:BK1015,Q1015:AA1015)/BM1015</f>
        <v>3484.2777318870344</v>
      </c>
      <c r="BO1015">
        <f t="shared" si="250"/>
        <v>6642.64</v>
      </c>
    </row>
    <row r="1016" spans="1:67" x14ac:dyDescent="0.75">
      <c r="A1016" s="4">
        <v>43383</v>
      </c>
      <c r="B1016" s="46">
        <f>INDEX('Index Volume'!B:B,MATCH(Index_New!$A1016,'Index Volume'!$A:$A,0))</f>
        <v>3787650000</v>
      </c>
      <c r="C1016" s="46">
        <f>INDEX('Index Volume'!C:C,MATCH(Index_New!$A1016,'Index Volume'!$A:$A,0))</f>
        <v>412207000</v>
      </c>
      <c r="D1016" s="46">
        <f>INDEX('Index Volume'!D:D,MATCH(Index_New!$A1016,'Index Volume'!$A:$A,0))</f>
        <v>358009000</v>
      </c>
      <c r="E1016" s="46">
        <f>INDEX('Index Volume'!E:E,MATCH(Index_New!$A1016,'Index Volume'!$A:$A,0))</f>
        <v>175735000</v>
      </c>
      <c r="F1016" s="46">
        <f>INDEX('Index Volume'!F:F,MATCH(Index_New!$A1016,'Index Volume'!$A:$A,0))</f>
        <v>1384040000</v>
      </c>
      <c r="G1016" s="46">
        <f>INDEX('Index Volume'!G:G,MATCH(Index_New!$A1016,'Index Volume'!$A:$A,0))</f>
        <v>369806000</v>
      </c>
      <c r="H1016" s="46">
        <f>INDEX('Index Volume'!H:H,MATCH(Index_New!$A1016,'Index Volume'!$A:$A,0))</f>
        <v>164644000</v>
      </c>
      <c r="I1016" s="46">
        <f>INDEX('Index Volume'!I:I,MATCH(Index_New!$A1016,'Index Volume'!$A:$A,0))</f>
        <v>175638000</v>
      </c>
      <c r="J1016" s="46">
        <f>INDEX('Index Volume'!J:J,MATCH(Index_New!$A1016,'Index Volume'!$A:$A,0))</f>
        <v>533169000</v>
      </c>
      <c r="K1016" s="46">
        <f>INDEX('Index Volume'!K:K,MATCH(Index_New!$A1016,'Index Volume'!$A:$A,0))</f>
        <v>252133000</v>
      </c>
      <c r="L1016" s="46">
        <f>INDEX('Index Volume'!L:L,MATCH(Index_New!$A1016,'Index Volume'!$A:$A,0))</f>
        <v>40184400</v>
      </c>
      <c r="M1016" s="46">
        <f t="shared" si="236"/>
        <v>7653215400</v>
      </c>
      <c r="N1016" s="1">
        <f t="shared" si="237"/>
        <v>7653215400</v>
      </c>
      <c r="O1016" t="b">
        <f t="shared" si="238"/>
        <v>1</v>
      </c>
      <c r="Q1016" s="7">
        <f t="shared" si="239"/>
        <v>0.41745137149101103</v>
      </c>
      <c r="R1016" s="7">
        <f t="shared" si="240"/>
        <v>0.13869430367166394</v>
      </c>
      <c r="S1016" s="7">
        <f t="shared" si="241"/>
        <v>4.8292678149225214E-2</v>
      </c>
      <c r="T1016" s="7">
        <f t="shared" si="242"/>
        <v>2.0609828335290466E-2</v>
      </c>
      <c r="U1016" s="7">
        <f t="shared" si="243"/>
        <v>0.18415389314332564</v>
      </c>
      <c r="V1016" s="7">
        <f t="shared" si="244"/>
        <v>4.9801843898274113E-2</v>
      </c>
      <c r="W1016" s="7">
        <f t="shared" si="245"/>
        <v>2.7364515867836382E-3</v>
      </c>
      <c r="X1016" s="7">
        <f t="shared" si="246"/>
        <v>1.5750646308133012E-2</v>
      </c>
      <c r="Y1016" s="7">
        <f t="shared" si="247"/>
        <v>8.6364041297842489E-2</v>
      </c>
      <c r="Z1016" s="7">
        <f t="shared" si="248"/>
        <v>2.9379344451316763E-2</v>
      </c>
      <c r="AA1016" s="7">
        <f t="shared" si="249"/>
        <v>6.765597667133692E-3</v>
      </c>
      <c r="AC1016" s="7">
        <f>IF(DAY($A1016)=1,VLOOKUP($A1016-1,$A$2:$L$1124,$Q$1,FALSE)/VLOOKUP($A1016-1,$A$2:$N$1124,14,FALSE),AC1015)</f>
        <v>0.41745137149101103</v>
      </c>
      <c r="AD1016" s="7">
        <f>IF(DAY($A1016)=1,VLOOKUP($A1016-1,$A$2:$L$1124,$R$1,FALSE)/VLOOKUP($A1016-1,$A$2:$N$1124,14,FALSE),AD1015)</f>
        <v>0.13869430367166394</v>
      </c>
      <c r="AE1016" s="7">
        <f>IF(DAY($A1016)=1,VLOOKUP($A1016-1,$A$2:$L$1124,$S$1,FALSE)/VLOOKUP($A1016-1,$A$2:$N$1124,14,FALSE),AE1015)</f>
        <v>4.8292678149225214E-2</v>
      </c>
      <c r="AF1016" s="7">
        <f>IF(DAY($A1016)=1,VLOOKUP($A1016-1,$A$2:$L$1124,$T$1,FALSE)/VLOOKUP($A1016-1,$A$2:$N$1124,14,FALSE),AF1015)</f>
        <v>2.0609828335290466E-2</v>
      </c>
      <c r="AG1016" s="7">
        <f>IF(DAY($A1016)=1,VLOOKUP($A1016-1,$A$2:$L$1124,$U$1,FALSE)/VLOOKUP($A1016-1,$A$2:$N$1124,14,FALSE),AG1015)</f>
        <v>0.18415389314332564</v>
      </c>
      <c r="AH1016" s="7">
        <f>IF(DAY($A1016)=1,VLOOKUP($A1016-1,$A$2:$L$1124,$V$1,FALSE)/VLOOKUP($A1016-1,$A$2:$N$1124,14,FALSE),AH1015)</f>
        <v>4.9801843898274113E-2</v>
      </c>
      <c r="AI1016" s="7">
        <f>IF(DAY($A1016)=1,VLOOKUP($A1016-1,$A$2:$L$1124,$W$1,FALSE)/VLOOKUP($A1016-1,$A$2:$N$1124,14,FALSE),AI1015)</f>
        <v>2.7364515867836382E-3</v>
      </c>
      <c r="AJ1016" s="7">
        <f>IF(DAY($A1016)=1,VLOOKUP($A1016-1,$A$2:$L$1124,$X$1,FALSE)/VLOOKUP($A1016-1,$A$2:$N$1124,14,FALSE),AJ1015)</f>
        <v>1.5750646308133012E-2</v>
      </c>
      <c r="AK1016" s="7">
        <f>IF(DAY($A1016)=1,VLOOKUP($A1016-1,$A$2:$L$1124,$Y$1,FALSE)/VLOOKUP($A1016-1,$A$2:$N$1124,14,FALSE),AK1015)</f>
        <v>8.6364041297842489E-2</v>
      </c>
      <c r="AL1016" s="7">
        <f>IF(DAY($A1016)=1,VLOOKUP($A1016-1,$A$2:$L$1124,$Z$1,FALSE)/VLOOKUP($A1016-1,$A$2:$N$1124,14,FALSE),AL1015)</f>
        <v>2.9379344451316763E-2</v>
      </c>
      <c r="AM1016" s="7">
        <f>IF(DAY($A1016)=1,VLOOKUP($A1016-1,$A$2:$L$1124,$AA$1,FALSE)/VLOOKUP($A1016-1,$A$2:$N$1124,14,FALSE),AM1015)</f>
        <v>6.765597667133692E-3</v>
      </c>
      <c r="AO1016" s="12">
        <f>VLOOKUP($A1016,BTC!$A$1:$G$1853,5,FALSE)</f>
        <v>6585.53</v>
      </c>
      <c r="AP1016" s="12">
        <f>VLOOKUP($A1016,XRP!$A$1:$G$1853,5,FALSE)</f>
        <v>0.46238699999999999</v>
      </c>
      <c r="AQ1016" s="12">
        <f>VLOOKUP($A1016,LTC!$A$1:$G$1853,5,FALSE)</f>
        <v>57.98</v>
      </c>
      <c r="AR1016" s="12">
        <f>VLOOKUP($A1016,ETC!$A$1:$G$1853,5,FALSE)</f>
        <v>10.83</v>
      </c>
      <c r="AS1016" s="12">
        <f>VLOOKUP($A1016,ETH!$A$1:$G$1853,5,FALSE)</f>
        <v>225.77</v>
      </c>
      <c r="AT1016" s="12">
        <f>VLOOKUP($A1016,BCH!$A$1:$G$1853,5,FALSE)</f>
        <v>512.91999999999996</v>
      </c>
      <c r="AU1016" s="12">
        <f>VLOOKUP($A1016,XMR!$A$1:$G$1853,5,FALSE)</f>
        <v>113.46</v>
      </c>
      <c r="AV1016" s="12">
        <f>VLOOKUP($A1016,ZEC!$A$1:$G$1853,5,FALSE)</f>
        <v>123.66</v>
      </c>
      <c r="AW1016" s="12">
        <f>VLOOKUP($A1016,EOS!$A$1:$G$1853,5,FALSE)</f>
        <v>5.88</v>
      </c>
      <c r="AX1016" s="12">
        <f>VLOOKUP($A1016,DASH!$A$1:$G$1853,5,FALSE)</f>
        <v>178.52</v>
      </c>
      <c r="AY1016" s="12">
        <f>VLOOKUP($A1016,XLM!$A$1:$G$1853,5,FALSE)</f>
        <v>0.241593</v>
      </c>
      <c r="BA1016" s="24">
        <v>1</v>
      </c>
      <c r="BB1016" s="24">
        <v>1</v>
      </c>
      <c r="BC1016" s="24">
        <v>1</v>
      </c>
      <c r="BD1016" s="24">
        <v>1</v>
      </c>
      <c r="BE1016" s="24">
        <v>1</v>
      </c>
      <c r="BF1016" s="24">
        <v>1</v>
      </c>
      <c r="BG1016" s="24">
        <v>1</v>
      </c>
      <c r="BH1016" s="24">
        <v>1</v>
      </c>
      <c r="BI1016" s="24">
        <v>1</v>
      </c>
      <c r="BJ1016" s="24">
        <v>1</v>
      </c>
      <c r="BK1016" s="24">
        <v>1</v>
      </c>
      <c r="BM1016" s="19">
        <f>IF(SUM(BA1015:BK1015)=SUM(BA1016:BK1016),BM1015,BM1015*SUMPRODUCT(BA1016:BK1016,AO1016:AY1016,Q1016:AA1016)/SUMPRODUCT(BA1015:BK1015,AO1016:AY1016,AC1016:AM1016))</f>
        <v>0.8185351248056717</v>
      </c>
      <c r="BN1016" s="26">
        <f>SUMPRODUCT(AO1016:AY1016,BA1016:BK1016,Q1016:AA1016)/BM1016</f>
        <v>3454.1695692429635</v>
      </c>
      <c r="BO1016">
        <f t="shared" si="250"/>
        <v>6585.53</v>
      </c>
    </row>
    <row r="1017" spans="1:67" x14ac:dyDescent="0.75">
      <c r="A1017" s="3">
        <v>43384</v>
      </c>
      <c r="B1017" s="46">
        <f>INDEX('Index Volume'!B:B,MATCH(Index_New!$A1017,'Index Volume'!$A:$A,0))</f>
        <v>5181640000</v>
      </c>
      <c r="C1017" s="46">
        <f>INDEX('Index Volume'!C:C,MATCH(Index_New!$A1017,'Index Volume'!$A:$A,0))</f>
        <v>791202000</v>
      </c>
      <c r="D1017" s="46">
        <f>INDEX('Index Volume'!D:D,MATCH(Index_New!$A1017,'Index Volume'!$A:$A,0))</f>
        <v>343098000</v>
      </c>
      <c r="E1017" s="46">
        <f>INDEX('Index Volume'!E:E,MATCH(Index_New!$A1017,'Index Volume'!$A:$A,0))</f>
        <v>255593000</v>
      </c>
      <c r="F1017" s="46">
        <f>INDEX('Index Volume'!F:F,MATCH(Index_New!$A1017,'Index Volume'!$A:$A,0))</f>
        <v>2167620000</v>
      </c>
      <c r="G1017" s="46">
        <f>INDEX('Index Volume'!G:G,MATCH(Index_New!$A1017,'Index Volume'!$A:$A,0))</f>
        <v>487652000</v>
      </c>
      <c r="H1017" s="46">
        <f>INDEX('Index Volume'!H:H,MATCH(Index_New!$A1017,'Index Volume'!$A:$A,0))</f>
        <v>24185900</v>
      </c>
      <c r="I1017" s="46">
        <f>INDEX('Index Volume'!I:I,MATCH(Index_New!$A1017,'Index Volume'!$A:$A,0))</f>
        <v>93696300</v>
      </c>
      <c r="J1017" s="46">
        <f>INDEX('Index Volume'!J:J,MATCH(Index_New!$A1017,'Index Volume'!$A:$A,0))</f>
        <v>758737000</v>
      </c>
      <c r="K1017" s="46">
        <f>INDEX('Index Volume'!K:K,MATCH(Index_New!$A1017,'Index Volume'!$A:$A,0))</f>
        <v>150780000</v>
      </c>
      <c r="L1017" s="46">
        <f>INDEX('Index Volume'!L:L,MATCH(Index_New!$A1017,'Index Volume'!$A:$A,0))</f>
        <v>75872400</v>
      </c>
      <c r="M1017" s="46">
        <f t="shared" si="236"/>
        <v>10330076600</v>
      </c>
      <c r="N1017" s="1">
        <f t="shared" si="237"/>
        <v>10330076600</v>
      </c>
      <c r="O1017" t="b">
        <f t="shared" si="238"/>
        <v>1</v>
      </c>
      <c r="Q1017" s="7">
        <f t="shared" si="239"/>
        <v>0.41745137149101103</v>
      </c>
      <c r="R1017" s="7">
        <f t="shared" si="240"/>
        <v>0.13869430367166394</v>
      </c>
      <c r="S1017" s="7">
        <f t="shared" si="241"/>
        <v>4.8292678149225214E-2</v>
      </c>
      <c r="T1017" s="7">
        <f t="shared" si="242"/>
        <v>2.0609828335290466E-2</v>
      </c>
      <c r="U1017" s="7">
        <f t="shared" si="243"/>
        <v>0.18415389314332564</v>
      </c>
      <c r="V1017" s="7">
        <f t="shared" si="244"/>
        <v>4.9801843898274113E-2</v>
      </c>
      <c r="W1017" s="7">
        <f t="shared" si="245"/>
        <v>2.7364515867836382E-3</v>
      </c>
      <c r="X1017" s="7">
        <f t="shared" si="246"/>
        <v>1.5750646308133012E-2</v>
      </c>
      <c r="Y1017" s="7">
        <f t="shared" si="247"/>
        <v>8.6364041297842489E-2</v>
      </c>
      <c r="Z1017" s="7">
        <f t="shared" si="248"/>
        <v>2.9379344451316763E-2</v>
      </c>
      <c r="AA1017" s="7">
        <f t="shared" si="249"/>
        <v>6.765597667133692E-3</v>
      </c>
      <c r="AC1017" s="7">
        <f>IF(DAY($A1017)=1,VLOOKUP($A1017-1,$A$2:$L$1124,$Q$1,FALSE)/VLOOKUP($A1017-1,$A$2:$N$1124,14,FALSE),AC1016)</f>
        <v>0.41745137149101103</v>
      </c>
      <c r="AD1017" s="7">
        <f>IF(DAY($A1017)=1,VLOOKUP($A1017-1,$A$2:$L$1124,$R$1,FALSE)/VLOOKUP($A1017-1,$A$2:$N$1124,14,FALSE),AD1016)</f>
        <v>0.13869430367166394</v>
      </c>
      <c r="AE1017" s="7">
        <f>IF(DAY($A1017)=1,VLOOKUP($A1017-1,$A$2:$L$1124,$S$1,FALSE)/VLOOKUP($A1017-1,$A$2:$N$1124,14,FALSE),AE1016)</f>
        <v>4.8292678149225214E-2</v>
      </c>
      <c r="AF1017" s="7">
        <f>IF(DAY($A1017)=1,VLOOKUP($A1017-1,$A$2:$L$1124,$T$1,FALSE)/VLOOKUP($A1017-1,$A$2:$N$1124,14,FALSE),AF1016)</f>
        <v>2.0609828335290466E-2</v>
      </c>
      <c r="AG1017" s="7">
        <f>IF(DAY($A1017)=1,VLOOKUP($A1017-1,$A$2:$L$1124,$U$1,FALSE)/VLOOKUP($A1017-1,$A$2:$N$1124,14,FALSE),AG1016)</f>
        <v>0.18415389314332564</v>
      </c>
      <c r="AH1017" s="7">
        <f>IF(DAY($A1017)=1,VLOOKUP($A1017-1,$A$2:$L$1124,$V$1,FALSE)/VLOOKUP($A1017-1,$A$2:$N$1124,14,FALSE),AH1016)</f>
        <v>4.9801843898274113E-2</v>
      </c>
      <c r="AI1017" s="7">
        <f>IF(DAY($A1017)=1,VLOOKUP($A1017-1,$A$2:$L$1124,$W$1,FALSE)/VLOOKUP($A1017-1,$A$2:$N$1124,14,FALSE),AI1016)</f>
        <v>2.7364515867836382E-3</v>
      </c>
      <c r="AJ1017" s="7">
        <f>IF(DAY($A1017)=1,VLOOKUP($A1017-1,$A$2:$L$1124,$X$1,FALSE)/VLOOKUP($A1017-1,$A$2:$N$1124,14,FALSE),AJ1016)</f>
        <v>1.5750646308133012E-2</v>
      </c>
      <c r="AK1017" s="7">
        <f>IF(DAY($A1017)=1,VLOOKUP($A1017-1,$A$2:$L$1124,$Y$1,FALSE)/VLOOKUP($A1017-1,$A$2:$N$1124,14,FALSE),AK1016)</f>
        <v>8.6364041297842489E-2</v>
      </c>
      <c r="AL1017" s="7">
        <f>IF(DAY($A1017)=1,VLOOKUP($A1017-1,$A$2:$L$1124,$Z$1,FALSE)/VLOOKUP($A1017-1,$A$2:$N$1124,14,FALSE),AL1016)</f>
        <v>2.9379344451316763E-2</v>
      </c>
      <c r="AM1017" s="7">
        <f>IF(DAY($A1017)=1,VLOOKUP($A1017-1,$A$2:$L$1124,$AA$1,FALSE)/VLOOKUP($A1017-1,$A$2:$N$1124,14,FALSE),AM1016)</f>
        <v>6.765597667133692E-3</v>
      </c>
      <c r="AO1017" s="12">
        <f>VLOOKUP($A1017,BTC!$A$1:$G$1853,5,FALSE)</f>
        <v>6256.24</v>
      </c>
      <c r="AP1017" s="12">
        <f>VLOOKUP($A1017,XRP!$A$1:$G$1853,5,FALSE)</f>
        <v>0.38313000000000003</v>
      </c>
      <c r="AQ1017" s="12">
        <f>VLOOKUP($A1017,LTC!$A$1:$G$1853,5,FALSE)</f>
        <v>51.23</v>
      </c>
      <c r="AR1017" s="12">
        <f>VLOOKUP($A1017,ETC!$A$1:$G$1853,5,FALSE)</f>
        <v>9.17</v>
      </c>
      <c r="AS1017" s="12">
        <f>VLOOKUP($A1017,ETH!$A$1:$G$1853,5,FALSE)</f>
        <v>189.5</v>
      </c>
      <c r="AT1017" s="12">
        <f>VLOOKUP($A1017,BCH!$A$1:$G$1853,5,FALSE)</f>
        <v>433.04</v>
      </c>
      <c r="AU1017" s="12">
        <f>VLOOKUP($A1017,XMR!$A$1:$G$1853,5,FALSE)</f>
        <v>100.38</v>
      </c>
      <c r="AV1017" s="12">
        <f>VLOOKUP($A1017,ZEC!$A$1:$G$1853,5,FALSE)</f>
        <v>110.04</v>
      </c>
      <c r="AW1017" s="12">
        <f>VLOOKUP($A1017,EOS!$A$1:$G$1853,5,FALSE)</f>
        <v>5.08</v>
      </c>
      <c r="AX1017" s="12">
        <f>VLOOKUP($A1017,DASH!$A$1:$G$1853,5,FALSE)</f>
        <v>157.13999999999999</v>
      </c>
      <c r="AY1017" s="12">
        <f>VLOOKUP($A1017,XLM!$A$1:$G$1853,5,FALSE)</f>
        <v>0.207037</v>
      </c>
      <c r="BA1017" s="24">
        <v>1</v>
      </c>
      <c r="BB1017" s="24">
        <v>1</v>
      </c>
      <c r="BC1017" s="24">
        <v>1</v>
      </c>
      <c r="BD1017" s="24">
        <v>1</v>
      </c>
      <c r="BE1017" s="24">
        <v>1</v>
      </c>
      <c r="BF1017" s="24">
        <v>1</v>
      </c>
      <c r="BG1017" s="24">
        <v>1</v>
      </c>
      <c r="BH1017" s="24">
        <v>1</v>
      </c>
      <c r="BI1017" s="24">
        <v>1</v>
      </c>
      <c r="BJ1017" s="24">
        <v>1</v>
      </c>
      <c r="BK1017" s="24">
        <v>1</v>
      </c>
      <c r="BM1017" s="19">
        <f>IF(SUM(BA1016:BK1016)=SUM(BA1017:BK1017),BM1016,BM1016*SUMPRODUCT(BA1017:BK1017,AO1017:AY1017,Q1017:AA1017)/SUMPRODUCT(BA1016:BK1016,AO1017:AY1017,AC1017:AM1017))</f>
        <v>0.8185351248056717</v>
      </c>
      <c r="BN1017" s="26">
        <f>SUMPRODUCT(AO1017:AY1017,BA1017:BK1017,Q1017:AA1017)/BM1017</f>
        <v>3271.6008034438187</v>
      </c>
      <c r="BO1017">
        <f t="shared" si="250"/>
        <v>6256.24</v>
      </c>
    </row>
    <row r="1018" spans="1:67" x14ac:dyDescent="0.75">
      <c r="A1018" s="4">
        <v>43385</v>
      </c>
      <c r="B1018" s="46">
        <f>INDEX('Index Volume'!B:B,MATCH(Index_New!$A1018,'Index Volume'!$A:$A,0))</f>
        <v>3783500000</v>
      </c>
      <c r="C1018" s="46">
        <f>INDEX('Index Volume'!C:C,MATCH(Index_New!$A1018,'Index Volume'!$A:$A,0))</f>
        <v>820154000</v>
      </c>
      <c r="D1018" s="46">
        <f>INDEX('Index Volume'!D:D,MATCH(Index_New!$A1018,'Index Volume'!$A:$A,0))</f>
        <v>280891000</v>
      </c>
      <c r="E1018" s="46">
        <f>INDEX('Index Volume'!E:E,MATCH(Index_New!$A1018,'Index Volume'!$A:$A,0))</f>
        <v>195087000</v>
      </c>
      <c r="F1018" s="46">
        <f>INDEX('Index Volume'!F:F,MATCH(Index_New!$A1018,'Index Volume'!$A:$A,0))</f>
        <v>1487900000</v>
      </c>
      <c r="G1018" s="46">
        <f>INDEX('Index Volume'!G:G,MATCH(Index_New!$A1018,'Index Volume'!$A:$A,0))</f>
        <v>289722000</v>
      </c>
      <c r="H1018" s="46">
        <f>INDEX('Index Volume'!H:H,MATCH(Index_New!$A1018,'Index Volume'!$A:$A,0))</f>
        <v>14421900</v>
      </c>
      <c r="I1018" s="46">
        <f>INDEX('Index Volume'!I:I,MATCH(Index_New!$A1018,'Index Volume'!$A:$A,0))</f>
        <v>115512000</v>
      </c>
      <c r="J1018" s="46">
        <f>INDEX('Index Volume'!J:J,MATCH(Index_New!$A1018,'Index Volume'!$A:$A,0))</f>
        <v>525307000</v>
      </c>
      <c r="K1018" s="46">
        <f>INDEX('Index Volume'!K:K,MATCH(Index_New!$A1018,'Index Volume'!$A:$A,0))</f>
        <v>191719000</v>
      </c>
      <c r="L1018" s="46">
        <f>INDEX('Index Volume'!L:L,MATCH(Index_New!$A1018,'Index Volume'!$A:$A,0))</f>
        <v>48988300</v>
      </c>
      <c r="M1018" s="46">
        <f t="shared" si="236"/>
        <v>7753202200</v>
      </c>
      <c r="N1018" s="1">
        <f t="shared" si="237"/>
        <v>7753202200</v>
      </c>
      <c r="O1018" t="b">
        <f t="shared" si="238"/>
        <v>1</v>
      </c>
      <c r="Q1018" s="7">
        <f t="shared" si="239"/>
        <v>0.41745137149101103</v>
      </c>
      <c r="R1018" s="7">
        <f t="shared" si="240"/>
        <v>0.13869430367166394</v>
      </c>
      <c r="S1018" s="7">
        <f t="shared" si="241"/>
        <v>4.8292678149225214E-2</v>
      </c>
      <c r="T1018" s="7">
        <f t="shared" si="242"/>
        <v>2.0609828335290466E-2</v>
      </c>
      <c r="U1018" s="7">
        <f t="shared" si="243"/>
        <v>0.18415389314332564</v>
      </c>
      <c r="V1018" s="7">
        <f t="shared" si="244"/>
        <v>4.9801843898274113E-2</v>
      </c>
      <c r="W1018" s="7">
        <f t="shared" si="245"/>
        <v>2.7364515867836382E-3</v>
      </c>
      <c r="X1018" s="7">
        <f t="shared" si="246"/>
        <v>1.5750646308133012E-2</v>
      </c>
      <c r="Y1018" s="7">
        <f t="shared" si="247"/>
        <v>8.6364041297842489E-2</v>
      </c>
      <c r="Z1018" s="7">
        <f t="shared" si="248"/>
        <v>2.9379344451316763E-2</v>
      </c>
      <c r="AA1018" s="7">
        <f t="shared" si="249"/>
        <v>6.765597667133692E-3</v>
      </c>
      <c r="AC1018" s="7">
        <f>IF(DAY($A1018)=1,VLOOKUP($A1018-1,$A$2:$L$1124,$Q$1,FALSE)/VLOOKUP($A1018-1,$A$2:$N$1124,14,FALSE),AC1017)</f>
        <v>0.41745137149101103</v>
      </c>
      <c r="AD1018" s="7">
        <f>IF(DAY($A1018)=1,VLOOKUP($A1018-1,$A$2:$L$1124,$R$1,FALSE)/VLOOKUP($A1018-1,$A$2:$N$1124,14,FALSE),AD1017)</f>
        <v>0.13869430367166394</v>
      </c>
      <c r="AE1018" s="7">
        <f>IF(DAY($A1018)=1,VLOOKUP($A1018-1,$A$2:$L$1124,$S$1,FALSE)/VLOOKUP($A1018-1,$A$2:$N$1124,14,FALSE),AE1017)</f>
        <v>4.8292678149225214E-2</v>
      </c>
      <c r="AF1018" s="7">
        <f>IF(DAY($A1018)=1,VLOOKUP($A1018-1,$A$2:$L$1124,$T$1,FALSE)/VLOOKUP($A1018-1,$A$2:$N$1124,14,FALSE),AF1017)</f>
        <v>2.0609828335290466E-2</v>
      </c>
      <c r="AG1018" s="7">
        <f>IF(DAY($A1018)=1,VLOOKUP($A1018-1,$A$2:$L$1124,$U$1,FALSE)/VLOOKUP($A1018-1,$A$2:$N$1124,14,FALSE),AG1017)</f>
        <v>0.18415389314332564</v>
      </c>
      <c r="AH1018" s="7">
        <f>IF(DAY($A1018)=1,VLOOKUP($A1018-1,$A$2:$L$1124,$V$1,FALSE)/VLOOKUP($A1018-1,$A$2:$N$1124,14,FALSE),AH1017)</f>
        <v>4.9801843898274113E-2</v>
      </c>
      <c r="AI1018" s="7">
        <f>IF(DAY($A1018)=1,VLOOKUP($A1018-1,$A$2:$L$1124,$W$1,FALSE)/VLOOKUP($A1018-1,$A$2:$N$1124,14,FALSE),AI1017)</f>
        <v>2.7364515867836382E-3</v>
      </c>
      <c r="AJ1018" s="7">
        <f>IF(DAY($A1018)=1,VLOOKUP($A1018-1,$A$2:$L$1124,$X$1,FALSE)/VLOOKUP($A1018-1,$A$2:$N$1124,14,FALSE),AJ1017)</f>
        <v>1.5750646308133012E-2</v>
      </c>
      <c r="AK1018" s="7">
        <f>IF(DAY($A1018)=1,VLOOKUP($A1018-1,$A$2:$L$1124,$Y$1,FALSE)/VLOOKUP($A1018-1,$A$2:$N$1124,14,FALSE),AK1017)</f>
        <v>8.6364041297842489E-2</v>
      </c>
      <c r="AL1018" s="7">
        <f>IF(DAY($A1018)=1,VLOOKUP($A1018-1,$A$2:$L$1124,$Z$1,FALSE)/VLOOKUP($A1018-1,$A$2:$N$1124,14,FALSE),AL1017)</f>
        <v>2.9379344451316763E-2</v>
      </c>
      <c r="AM1018" s="7">
        <f>IF(DAY($A1018)=1,VLOOKUP($A1018-1,$A$2:$L$1124,$AA$1,FALSE)/VLOOKUP($A1018-1,$A$2:$N$1124,14,FALSE),AM1017)</f>
        <v>6.765597667133692E-3</v>
      </c>
      <c r="AO1018" s="12">
        <f>VLOOKUP($A1018,BTC!$A$1:$G$1853,5,FALSE)</f>
        <v>6274.58</v>
      </c>
      <c r="AP1018" s="12">
        <f>VLOOKUP($A1018,XRP!$A$1:$G$1853,5,FALSE)</f>
        <v>0.41911500000000002</v>
      </c>
      <c r="AQ1018" s="12">
        <f>VLOOKUP($A1018,LTC!$A$1:$G$1853,5,FALSE)</f>
        <v>53.55</v>
      </c>
      <c r="AR1018" s="12">
        <f>VLOOKUP($A1018,ETC!$A$1:$G$1853,5,FALSE)</f>
        <v>9.4600000000000009</v>
      </c>
      <c r="AS1018" s="12">
        <f>VLOOKUP($A1018,ETH!$A$1:$G$1853,5,FALSE)</f>
        <v>196.73</v>
      </c>
      <c r="AT1018" s="12">
        <f>VLOOKUP($A1018,BCH!$A$1:$G$1853,5,FALSE)</f>
        <v>443.23</v>
      </c>
      <c r="AU1018" s="12">
        <f>VLOOKUP($A1018,XMR!$A$1:$G$1853,5,FALSE)</f>
        <v>100.71</v>
      </c>
      <c r="AV1018" s="12">
        <f>VLOOKUP($A1018,ZEC!$A$1:$G$1853,5,FALSE)</f>
        <v>109.02</v>
      </c>
      <c r="AW1018" s="12">
        <f>VLOOKUP($A1018,EOS!$A$1:$G$1853,5,FALSE)</f>
        <v>5.18</v>
      </c>
      <c r="AX1018" s="12">
        <f>VLOOKUP($A1018,DASH!$A$1:$G$1853,5,FALSE)</f>
        <v>157.82</v>
      </c>
      <c r="AY1018" s="12">
        <f>VLOOKUP($A1018,XLM!$A$1:$G$1853,5,FALSE)</f>
        <v>0.216032</v>
      </c>
      <c r="BA1018" s="24">
        <v>1</v>
      </c>
      <c r="BB1018" s="24">
        <v>1</v>
      </c>
      <c r="BC1018" s="24">
        <v>1</v>
      </c>
      <c r="BD1018" s="24">
        <v>1</v>
      </c>
      <c r="BE1018" s="24">
        <v>1</v>
      </c>
      <c r="BF1018" s="24">
        <v>1</v>
      </c>
      <c r="BG1018" s="24">
        <v>1</v>
      </c>
      <c r="BH1018" s="24">
        <v>1</v>
      </c>
      <c r="BI1018" s="24">
        <v>1</v>
      </c>
      <c r="BJ1018" s="24">
        <v>1</v>
      </c>
      <c r="BK1018" s="24">
        <v>1</v>
      </c>
      <c r="BM1018" s="19">
        <f>IF(SUM(BA1017:BK1017)=SUM(BA1018:BK1018),BM1017,BM1017*SUMPRODUCT(BA1018:BK1018,AO1018:AY1018,Q1018:AA1018)/SUMPRODUCT(BA1017:BK1017,AO1018:AY1018,AC1018:AM1018))</f>
        <v>0.8185351248056717</v>
      </c>
      <c r="BN1018" s="26">
        <f>SUMPRODUCT(AO1018:AY1018,BA1018:BK1018,Q1018:AA1018)/BM1018</f>
        <v>3283.3675446144189</v>
      </c>
      <c r="BO1018">
        <f t="shared" si="250"/>
        <v>6274.58</v>
      </c>
    </row>
    <row r="1019" spans="1:67" x14ac:dyDescent="0.75">
      <c r="A1019" s="3">
        <v>43386</v>
      </c>
      <c r="B1019" s="46">
        <f>INDEX('Index Volume'!B:B,MATCH(Index_New!$A1019,'Index Volume'!$A:$A,0))</f>
        <v>3064030000</v>
      </c>
      <c r="C1019" s="46">
        <f>INDEX('Index Volume'!C:C,MATCH(Index_New!$A1019,'Index Volume'!$A:$A,0))</f>
        <v>373875000</v>
      </c>
      <c r="D1019" s="46">
        <f>INDEX('Index Volume'!D:D,MATCH(Index_New!$A1019,'Index Volume'!$A:$A,0))</f>
        <v>237333000</v>
      </c>
      <c r="E1019" s="46">
        <f>INDEX('Index Volume'!E:E,MATCH(Index_New!$A1019,'Index Volume'!$A:$A,0))</f>
        <v>114944000</v>
      </c>
      <c r="F1019" s="46">
        <f>INDEX('Index Volume'!F:F,MATCH(Index_New!$A1019,'Index Volume'!$A:$A,0))</f>
        <v>1167610000</v>
      </c>
      <c r="G1019" s="46">
        <f>INDEX('Index Volume'!G:G,MATCH(Index_New!$A1019,'Index Volume'!$A:$A,0))</f>
        <v>245372000</v>
      </c>
      <c r="H1019" s="46">
        <f>INDEX('Index Volume'!H:H,MATCH(Index_New!$A1019,'Index Volume'!$A:$A,0))</f>
        <v>12537800</v>
      </c>
      <c r="I1019" s="46">
        <f>INDEX('Index Volume'!I:I,MATCH(Index_New!$A1019,'Index Volume'!$A:$A,0))</f>
        <v>109809000</v>
      </c>
      <c r="J1019" s="46">
        <f>INDEX('Index Volume'!J:J,MATCH(Index_New!$A1019,'Index Volume'!$A:$A,0))</f>
        <v>362609000</v>
      </c>
      <c r="K1019" s="46">
        <f>INDEX('Index Volume'!K:K,MATCH(Index_New!$A1019,'Index Volume'!$A:$A,0))</f>
        <v>109154000</v>
      </c>
      <c r="L1019" s="46">
        <f>INDEX('Index Volume'!L:L,MATCH(Index_New!$A1019,'Index Volume'!$A:$A,0))</f>
        <v>46116600</v>
      </c>
      <c r="M1019" s="46">
        <f t="shared" si="236"/>
        <v>5843390400</v>
      </c>
      <c r="N1019" s="1">
        <f t="shared" si="237"/>
        <v>5843390400</v>
      </c>
      <c r="O1019" t="b">
        <f t="shared" si="238"/>
        <v>1</v>
      </c>
      <c r="Q1019" s="7">
        <f t="shared" si="239"/>
        <v>0.41745137149101103</v>
      </c>
      <c r="R1019" s="7">
        <f t="shared" si="240"/>
        <v>0.13869430367166394</v>
      </c>
      <c r="S1019" s="7">
        <f t="shared" si="241"/>
        <v>4.8292678149225214E-2</v>
      </c>
      <c r="T1019" s="7">
        <f t="shared" si="242"/>
        <v>2.0609828335290466E-2</v>
      </c>
      <c r="U1019" s="7">
        <f t="shared" si="243"/>
        <v>0.18415389314332564</v>
      </c>
      <c r="V1019" s="7">
        <f t="shared" si="244"/>
        <v>4.9801843898274113E-2</v>
      </c>
      <c r="W1019" s="7">
        <f t="shared" si="245"/>
        <v>2.7364515867836382E-3</v>
      </c>
      <c r="X1019" s="7">
        <f t="shared" si="246"/>
        <v>1.5750646308133012E-2</v>
      </c>
      <c r="Y1019" s="7">
        <f t="shared" si="247"/>
        <v>8.6364041297842489E-2</v>
      </c>
      <c r="Z1019" s="7">
        <f t="shared" si="248"/>
        <v>2.9379344451316763E-2</v>
      </c>
      <c r="AA1019" s="7">
        <f t="shared" si="249"/>
        <v>6.765597667133692E-3</v>
      </c>
      <c r="AC1019" s="7">
        <f>IF(DAY($A1019)=1,VLOOKUP($A1019-1,$A$2:$L$1124,$Q$1,FALSE)/VLOOKUP($A1019-1,$A$2:$N$1124,14,FALSE),AC1018)</f>
        <v>0.41745137149101103</v>
      </c>
      <c r="AD1019" s="7">
        <f>IF(DAY($A1019)=1,VLOOKUP($A1019-1,$A$2:$L$1124,$R$1,FALSE)/VLOOKUP($A1019-1,$A$2:$N$1124,14,FALSE),AD1018)</f>
        <v>0.13869430367166394</v>
      </c>
      <c r="AE1019" s="7">
        <f>IF(DAY($A1019)=1,VLOOKUP($A1019-1,$A$2:$L$1124,$S$1,FALSE)/VLOOKUP($A1019-1,$A$2:$N$1124,14,FALSE),AE1018)</f>
        <v>4.8292678149225214E-2</v>
      </c>
      <c r="AF1019" s="7">
        <f>IF(DAY($A1019)=1,VLOOKUP($A1019-1,$A$2:$L$1124,$T$1,FALSE)/VLOOKUP($A1019-1,$A$2:$N$1124,14,FALSE),AF1018)</f>
        <v>2.0609828335290466E-2</v>
      </c>
      <c r="AG1019" s="7">
        <f>IF(DAY($A1019)=1,VLOOKUP($A1019-1,$A$2:$L$1124,$U$1,FALSE)/VLOOKUP($A1019-1,$A$2:$N$1124,14,FALSE),AG1018)</f>
        <v>0.18415389314332564</v>
      </c>
      <c r="AH1019" s="7">
        <f>IF(DAY($A1019)=1,VLOOKUP($A1019-1,$A$2:$L$1124,$V$1,FALSE)/VLOOKUP($A1019-1,$A$2:$N$1124,14,FALSE),AH1018)</f>
        <v>4.9801843898274113E-2</v>
      </c>
      <c r="AI1019" s="7">
        <f>IF(DAY($A1019)=1,VLOOKUP($A1019-1,$A$2:$L$1124,$W$1,FALSE)/VLOOKUP($A1019-1,$A$2:$N$1124,14,FALSE),AI1018)</f>
        <v>2.7364515867836382E-3</v>
      </c>
      <c r="AJ1019" s="7">
        <f>IF(DAY($A1019)=1,VLOOKUP($A1019-1,$A$2:$L$1124,$X$1,FALSE)/VLOOKUP($A1019-1,$A$2:$N$1124,14,FALSE),AJ1018)</f>
        <v>1.5750646308133012E-2</v>
      </c>
      <c r="AK1019" s="7">
        <f>IF(DAY($A1019)=1,VLOOKUP($A1019-1,$A$2:$L$1124,$Y$1,FALSE)/VLOOKUP($A1019-1,$A$2:$N$1124,14,FALSE),AK1018)</f>
        <v>8.6364041297842489E-2</v>
      </c>
      <c r="AL1019" s="7">
        <f>IF(DAY($A1019)=1,VLOOKUP($A1019-1,$A$2:$L$1124,$Z$1,FALSE)/VLOOKUP($A1019-1,$A$2:$N$1124,14,FALSE),AL1018)</f>
        <v>2.9379344451316763E-2</v>
      </c>
      <c r="AM1019" s="7">
        <f>IF(DAY($A1019)=1,VLOOKUP($A1019-1,$A$2:$L$1124,$AA$1,FALSE)/VLOOKUP($A1019-1,$A$2:$N$1124,14,FALSE),AM1018)</f>
        <v>6.765597667133692E-3</v>
      </c>
      <c r="AO1019" s="12">
        <f>VLOOKUP($A1019,BTC!$A$1:$G$1853,5,FALSE)</f>
        <v>6285.99</v>
      </c>
      <c r="AP1019" s="12">
        <f>VLOOKUP($A1019,XRP!$A$1:$G$1853,5,FALSE)</f>
        <v>0.41887799999999997</v>
      </c>
      <c r="AQ1019" s="12">
        <f>VLOOKUP($A1019,LTC!$A$1:$G$1853,5,FALSE)</f>
        <v>53.45</v>
      </c>
      <c r="AR1019" s="12">
        <f>VLOOKUP($A1019,ETC!$A$1:$G$1853,5,FALSE)</f>
        <v>9.48</v>
      </c>
      <c r="AS1019" s="12">
        <f>VLOOKUP($A1019,ETH!$A$1:$G$1853,5,FALSE)</f>
        <v>199.84</v>
      </c>
      <c r="AT1019" s="12">
        <f>VLOOKUP($A1019,BCH!$A$1:$G$1853,5,FALSE)</f>
        <v>448.41</v>
      </c>
      <c r="AU1019" s="12">
        <f>VLOOKUP($A1019,XMR!$A$1:$G$1853,5,FALSE)</f>
        <v>102.14</v>
      </c>
      <c r="AV1019" s="12">
        <f>VLOOKUP($A1019,ZEC!$A$1:$G$1853,5,FALSE)</f>
        <v>111.57</v>
      </c>
      <c r="AW1019" s="12">
        <f>VLOOKUP($A1019,EOS!$A$1:$G$1853,5,FALSE)</f>
        <v>5.25</v>
      </c>
      <c r="AX1019" s="12">
        <f>VLOOKUP($A1019,DASH!$A$1:$G$1853,5,FALSE)</f>
        <v>160.86000000000001</v>
      </c>
      <c r="AY1019" s="12">
        <f>VLOOKUP($A1019,XLM!$A$1:$G$1853,5,FALSE)</f>
        <v>0.21481</v>
      </c>
      <c r="BA1019" s="24">
        <v>1</v>
      </c>
      <c r="BB1019" s="24">
        <v>1</v>
      </c>
      <c r="BC1019" s="24">
        <v>1</v>
      </c>
      <c r="BD1019" s="24">
        <v>1</v>
      </c>
      <c r="BE1019" s="24">
        <v>1</v>
      </c>
      <c r="BF1019" s="24">
        <v>1</v>
      </c>
      <c r="BG1019" s="24">
        <v>1</v>
      </c>
      <c r="BH1019" s="24">
        <v>1</v>
      </c>
      <c r="BI1019" s="24">
        <v>1</v>
      </c>
      <c r="BJ1019" s="24">
        <v>1</v>
      </c>
      <c r="BK1019" s="24">
        <v>1</v>
      </c>
      <c r="BM1019" s="19">
        <f>IF(SUM(BA1018:BK1018)=SUM(BA1019:BK1019),BM1018,BM1018*SUMPRODUCT(BA1019:BK1019,AO1019:AY1019,Q1019:AA1019)/SUMPRODUCT(BA1018:BK1018,AO1019:AY1019,AC1019:AM1019))</f>
        <v>0.8185351248056717</v>
      </c>
      <c r="BN1019" s="26">
        <f>SUMPRODUCT(AO1019:AY1019,BA1019:BK1019,Q1019:AA1019)/BM1019</f>
        <v>3290.366376904798</v>
      </c>
      <c r="BO1019">
        <f t="shared" si="250"/>
        <v>6285.99</v>
      </c>
    </row>
    <row r="1020" spans="1:67" x14ac:dyDescent="0.75">
      <c r="A1020" s="4">
        <v>43387</v>
      </c>
      <c r="B1020" s="46">
        <f>INDEX('Index Volume'!B:B,MATCH(Index_New!$A1020,'Index Volume'!$A:$A,0))</f>
        <v>3085320000</v>
      </c>
      <c r="C1020" s="46">
        <f>INDEX('Index Volume'!C:C,MATCH(Index_New!$A1020,'Index Volume'!$A:$A,0))</f>
        <v>289195000</v>
      </c>
      <c r="D1020" s="46">
        <f>INDEX('Index Volume'!D:D,MATCH(Index_New!$A1020,'Index Volume'!$A:$A,0))</f>
        <v>242221000</v>
      </c>
      <c r="E1020" s="46">
        <f>INDEX('Index Volume'!E:E,MATCH(Index_New!$A1020,'Index Volume'!$A:$A,0))</f>
        <v>113477000</v>
      </c>
      <c r="F1020" s="46">
        <f>INDEX('Index Volume'!F:F,MATCH(Index_New!$A1020,'Index Volume'!$A:$A,0))</f>
        <v>1169260000</v>
      </c>
      <c r="G1020" s="46">
        <f>INDEX('Index Volume'!G:G,MATCH(Index_New!$A1020,'Index Volume'!$A:$A,0))</f>
        <v>242400000</v>
      </c>
      <c r="H1020" s="46">
        <f>INDEX('Index Volume'!H:H,MATCH(Index_New!$A1020,'Index Volume'!$A:$A,0))</f>
        <v>13930300</v>
      </c>
      <c r="I1020" s="46">
        <f>INDEX('Index Volume'!I:I,MATCH(Index_New!$A1020,'Index Volume'!$A:$A,0))</f>
        <v>100116000</v>
      </c>
      <c r="J1020" s="46">
        <f>INDEX('Index Volume'!J:J,MATCH(Index_New!$A1020,'Index Volume'!$A:$A,0))</f>
        <v>372903000</v>
      </c>
      <c r="K1020" s="46">
        <f>INDEX('Index Volume'!K:K,MATCH(Index_New!$A1020,'Index Volume'!$A:$A,0))</f>
        <v>147540000</v>
      </c>
      <c r="L1020" s="46">
        <f>INDEX('Index Volume'!L:L,MATCH(Index_New!$A1020,'Index Volume'!$A:$A,0))</f>
        <v>36498700</v>
      </c>
      <c r="M1020" s="46">
        <f t="shared" si="236"/>
        <v>5812861000</v>
      </c>
      <c r="N1020" s="1">
        <f t="shared" si="237"/>
        <v>5812861000</v>
      </c>
      <c r="O1020" t="b">
        <f t="shared" si="238"/>
        <v>1</v>
      </c>
      <c r="Q1020" s="7">
        <f t="shared" si="239"/>
        <v>0.41745137149101103</v>
      </c>
      <c r="R1020" s="7">
        <f t="shared" si="240"/>
        <v>0.13869430367166394</v>
      </c>
      <c r="S1020" s="7">
        <f t="shared" si="241"/>
        <v>4.8292678149225214E-2</v>
      </c>
      <c r="T1020" s="7">
        <f t="shared" si="242"/>
        <v>2.0609828335290466E-2</v>
      </c>
      <c r="U1020" s="7">
        <f t="shared" si="243"/>
        <v>0.18415389314332564</v>
      </c>
      <c r="V1020" s="7">
        <f t="shared" si="244"/>
        <v>4.9801843898274113E-2</v>
      </c>
      <c r="W1020" s="7">
        <f t="shared" si="245"/>
        <v>2.7364515867836382E-3</v>
      </c>
      <c r="X1020" s="7">
        <f t="shared" si="246"/>
        <v>1.5750646308133012E-2</v>
      </c>
      <c r="Y1020" s="7">
        <f t="shared" si="247"/>
        <v>8.6364041297842489E-2</v>
      </c>
      <c r="Z1020" s="7">
        <f t="shared" si="248"/>
        <v>2.9379344451316763E-2</v>
      </c>
      <c r="AA1020" s="7">
        <f t="shared" si="249"/>
        <v>6.765597667133692E-3</v>
      </c>
      <c r="AC1020" s="7">
        <f>IF(DAY($A1020)=1,VLOOKUP($A1020-1,$A$2:$L$1124,$Q$1,FALSE)/VLOOKUP($A1020-1,$A$2:$N$1124,14,FALSE),AC1019)</f>
        <v>0.41745137149101103</v>
      </c>
      <c r="AD1020" s="7">
        <f>IF(DAY($A1020)=1,VLOOKUP($A1020-1,$A$2:$L$1124,$R$1,FALSE)/VLOOKUP($A1020-1,$A$2:$N$1124,14,FALSE),AD1019)</f>
        <v>0.13869430367166394</v>
      </c>
      <c r="AE1020" s="7">
        <f>IF(DAY($A1020)=1,VLOOKUP($A1020-1,$A$2:$L$1124,$S$1,FALSE)/VLOOKUP($A1020-1,$A$2:$N$1124,14,FALSE),AE1019)</f>
        <v>4.8292678149225214E-2</v>
      </c>
      <c r="AF1020" s="7">
        <f>IF(DAY($A1020)=1,VLOOKUP($A1020-1,$A$2:$L$1124,$T$1,FALSE)/VLOOKUP($A1020-1,$A$2:$N$1124,14,FALSE),AF1019)</f>
        <v>2.0609828335290466E-2</v>
      </c>
      <c r="AG1020" s="7">
        <f>IF(DAY($A1020)=1,VLOOKUP($A1020-1,$A$2:$L$1124,$U$1,FALSE)/VLOOKUP($A1020-1,$A$2:$N$1124,14,FALSE),AG1019)</f>
        <v>0.18415389314332564</v>
      </c>
      <c r="AH1020" s="7">
        <f>IF(DAY($A1020)=1,VLOOKUP($A1020-1,$A$2:$L$1124,$V$1,FALSE)/VLOOKUP($A1020-1,$A$2:$N$1124,14,FALSE),AH1019)</f>
        <v>4.9801843898274113E-2</v>
      </c>
      <c r="AI1020" s="7">
        <f>IF(DAY($A1020)=1,VLOOKUP($A1020-1,$A$2:$L$1124,$W$1,FALSE)/VLOOKUP($A1020-1,$A$2:$N$1124,14,FALSE),AI1019)</f>
        <v>2.7364515867836382E-3</v>
      </c>
      <c r="AJ1020" s="7">
        <f>IF(DAY($A1020)=1,VLOOKUP($A1020-1,$A$2:$L$1124,$X$1,FALSE)/VLOOKUP($A1020-1,$A$2:$N$1124,14,FALSE),AJ1019)</f>
        <v>1.5750646308133012E-2</v>
      </c>
      <c r="AK1020" s="7">
        <f>IF(DAY($A1020)=1,VLOOKUP($A1020-1,$A$2:$L$1124,$Y$1,FALSE)/VLOOKUP($A1020-1,$A$2:$N$1124,14,FALSE),AK1019)</f>
        <v>8.6364041297842489E-2</v>
      </c>
      <c r="AL1020" s="7">
        <f>IF(DAY($A1020)=1,VLOOKUP($A1020-1,$A$2:$L$1124,$Z$1,FALSE)/VLOOKUP($A1020-1,$A$2:$N$1124,14,FALSE),AL1019)</f>
        <v>2.9379344451316763E-2</v>
      </c>
      <c r="AM1020" s="7">
        <f>IF(DAY($A1020)=1,VLOOKUP($A1020-1,$A$2:$L$1124,$AA$1,FALSE)/VLOOKUP($A1020-1,$A$2:$N$1124,14,FALSE),AM1019)</f>
        <v>6.765597667133692E-3</v>
      </c>
      <c r="AO1020" s="12">
        <f>VLOOKUP($A1020,BTC!$A$1:$G$1853,5,FALSE)</f>
        <v>6290.93</v>
      </c>
      <c r="AP1020" s="12">
        <f>VLOOKUP($A1020,XRP!$A$1:$G$1853,5,FALSE)</f>
        <v>0.40328599999999998</v>
      </c>
      <c r="AQ1020" s="12">
        <f>VLOOKUP($A1020,LTC!$A$1:$G$1853,5,FALSE)</f>
        <v>52.19</v>
      </c>
      <c r="AR1020" s="12">
        <f>VLOOKUP($A1020,ETC!$A$1:$G$1853,5,FALSE)</f>
        <v>9.41</v>
      </c>
      <c r="AS1020" s="12">
        <f>VLOOKUP($A1020,ETH!$A$1:$G$1853,5,FALSE)</f>
        <v>195.72</v>
      </c>
      <c r="AT1020" s="12">
        <f>VLOOKUP($A1020,BCH!$A$1:$G$1853,5,FALSE)</f>
        <v>439.23</v>
      </c>
      <c r="AU1020" s="12">
        <f>VLOOKUP($A1020,XMR!$A$1:$G$1853,5,FALSE)</f>
        <v>100.91</v>
      </c>
      <c r="AV1020" s="12">
        <f>VLOOKUP($A1020,ZEC!$A$1:$G$1853,5,FALSE)</f>
        <v>108.54</v>
      </c>
      <c r="AW1020" s="12">
        <f>VLOOKUP($A1020,EOS!$A$1:$G$1853,5,FALSE)</f>
        <v>5.17</v>
      </c>
      <c r="AX1020" s="12">
        <f>VLOOKUP($A1020,DASH!$A$1:$G$1853,5,FALSE)</f>
        <v>157.41999999999999</v>
      </c>
      <c r="AY1020" s="12">
        <f>VLOOKUP($A1020,XLM!$A$1:$G$1853,5,FALSE)</f>
        <v>0.210144</v>
      </c>
      <c r="BA1020" s="24">
        <v>1</v>
      </c>
      <c r="BB1020" s="24">
        <v>1</v>
      </c>
      <c r="BC1020" s="24">
        <v>1</v>
      </c>
      <c r="BD1020" s="24">
        <v>1</v>
      </c>
      <c r="BE1020" s="24">
        <v>1</v>
      </c>
      <c r="BF1020" s="24">
        <v>1</v>
      </c>
      <c r="BG1020" s="24">
        <v>1</v>
      </c>
      <c r="BH1020" s="24">
        <v>1</v>
      </c>
      <c r="BI1020" s="24">
        <v>1</v>
      </c>
      <c r="BJ1020" s="24">
        <v>1</v>
      </c>
      <c r="BK1020" s="24">
        <v>1</v>
      </c>
      <c r="BM1020" s="19">
        <f>IF(SUM(BA1019:BK1019)=SUM(BA1020:BK1020),BM1019,BM1019*SUMPRODUCT(BA1020:BK1020,AO1020:AY1020,Q1020:AA1020)/SUMPRODUCT(BA1019:BK1019,AO1020:AY1020,AC1020:AM1020))</f>
        <v>0.8185351248056717</v>
      </c>
      <c r="BN1020" s="26">
        <f>SUMPRODUCT(AO1020:AY1020,BA1020:BK1020,Q1020:AA1020)/BM1020</f>
        <v>3291.1272054572473</v>
      </c>
      <c r="BO1020">
        <f t="shared" si="250"/>
        <v>6290.93</v>
      </c>
    </row>
    <row r="1021" spans="1:67" x14ac:dyDescent="0.75">
      <c r="A1021" s="3">
        <v>43388</v>
      </c>
      <c r="B1021" s="46">
        <f>INDEX('Index Volume'!B:B,MATCH(Index_New!$A1021,'Index Volume'!$A:$A,0))</f>
        <v>7370770000</v>
      </c>
      <c r="C1021" s="46">
        <f>INDEX('Index Volume'!C:C,MATCH(Index_New!$A1021,'Index Volume'!$A:$A,0))</f>
        <v>1041470000</v>
      </c>
      <c r="D1021" s="46">
        <f>INDEX('Index Volume'!D:D,MATCH(Index_New!$A1021,'Index Volume'!$A:$A,0))</f>
        <v>431765000</v>
      </c>
      <c r="E1021" s="46">
        <f>INDEX('Index Volume'!E:E,MATCH(Index_New!$A1021,'Index Volume'!$A:$A,0))</f>
        <v>243513000</v>
      </c>
      <c r="F1021" s="46">
        <f>INDEX('Index Volume'!F:F,MATCH(Index_New!$A1021,'Index Volume'!$A:$A,0))</f>
        <v>2865830000</v>
      </c>
      <c r="G1021" s="46">
        <f>INDEX('Index Volume'!G:G,MATCH(Index_New!$A1021,'Index Volume'!$A:$A,0))</f>
        <v>571575000</v>
      </c>
      <c r="H1021" s="46">
        <f>INDEX('Index Volume'!H:H,MATCH(Index_New!$A1021,'Index Volume'!$A:$A,0))</f>
        <v>35911700</v>
      </c>
      <c r="I1021" s="46">
        <f>INDEX('Index Volume'!I:I,MATCH(Index_New!$A1021,'Index Volume'!$A:$A,0))</f>
        <v>139572000</v>
      </c>
      <c r="J1021" s="46">
        <f>INDEX('Index Volume'!J:J,MATCH(Index_New!$A1021,'Index Volume'!$A:$A,0))</f>
        <v>918475000</v>
      </c>
      <c r="K1021" s="46">
        <f>INDEX('Index Volume'!K:K,MATCH(Index_New!$A1021,'Index Volume'!$A:$A,0))</f>
        <v>167932000</v>
      </c>
      <c r="L1021" s="46">
        <f>INDEX('Index Volume'!L:L,MATCH(Index_New!$A1021,'Index Volume'!$A:$A,0))</f>
        <v>71749600</v>
      </c>
      <c r="M1021" s="46">
        <f t="shared" si="236"/>
        <v>13858563300</v>
      </c>
      <c r="N1021" s="1">
        <f t="shared" si="237"/>
        <v>13858563300</v>
      </c>
      <c r="O1021" t="b">
        <f t="shared" si="238"/>
        <v>1</v>
      </c>
      <c r="Q1021" s="7">
        <f t="shared" si="239"/>
        <v>0.41745137149101103</v>
      </c>
      <c r="R1021" s="7">
        <f t="shared" si="240"/>
        <v>0.13869430367166394</v>
      </c>
      <c r="S1021" s="7">
        <f t="shared" si="241"/>
        <v>4.8292678149225214E-2</v>
      </c>
      <c r="T1021" s="7">
        <f t="shared" si="242"/>
        <v>2.0609828335290466E-2</v>
      </c>
      <c r="U1021" s="7">
        <f t="shared" si="243"/>
        <v>0.18415389314332564</v>
      </c>
      <c r="V1021" s="7">
        <f t="shared" si="244"/>
        <v>4.9801843898274113E-2</v>
      </c>
      <c r="W1021" s="7">
        <f t="shared" si="245"/>
        <v>2.7364515867836382E-3</v>
      </c>
      <c r="X1021" s="7">
        <f t="shared" si="246"/>
        <v>1.5750646308133012E-2</v>
      </c>
      <c r="Y1021" s="7">
        <f t="shared" si="247"/>
        <v>8.6364041297842489E-2</v>
      </c>
      <c r="Z1021" s="7">
        <f t="shared" si="248"/>
        <v>2.9379344451316763E-2</v>
      </c>
      <c r="AA1021" s="7">
        <f t="shared" si="249"/>
        <v>6.765597667133692E-3</v>
      </c>
      <c r="AC1021" s="7">
        <f>IF(DAY($A1021)=1,VLOOKUP($A1021-1,$A$2:$L$1124,$Q$1,FALSE)/VLOOKUP($A1021-1,$A$2:$N$1124,14,FALSE),AC1020)</f>
        <v>0.41745137149101103</v>
      </c>
      <c r="AD1021" s="7">
        <f>IF(DAY($A1021)=1,VLOOKUP($A1021-1,$A$2:$L$1124,$R$1,FALSE)/VLOOKUP($A1021-1,$A$2:$N$1124,14,FALSE),AD1020)</f>
        <v>0.13869430367166394</v>
      </c>
      <c r="AE1021" s="7">
        <f>IF(DAY($A1021)=1,VLOOKUP($A1021-1,$A$2:$L$1124,$S$1,FALSE)/VLOOKUP($A1021-1,$A$2:$N$1124,14,FALSE),AE1020)</f>
        <v>4.8292678149225214E-2</v>
      </c>
      <c r="AF1021" s="7">
        <f>IF(DAY($A1021)=1,VLOOKUP($A1021-1,$A$2:$L$1124,$T$1,FALSE)/VLOOKUP($A1021-1,$A$2:$N$1124,14,FALSE),AF1020)</f>
        <v>2.0609828335290466E-2</v>
      </c>
      <c r="AG1021" s="7">
        <f>IF(DAY($A1021)=1,VLOOKUP($A1021-1,$A$2:$L$1124,$U$1,FALSE)/VLOOKUP($A1021-1,$A$2:$N$1124,14,FALSE),AG1020)</f>
        <v>0.18415389314332564</v>
      </c>
      <c r="AH1021" s="7">
        <f>IF(DAY($A1021)=1,VLOOKUP($A1021-1,$A$2:$L$1124,$V$1,FALSE)/VLOOKUP($A1021-1,$A$2:$N$1124,14,FALSE),AH1020)</f>
        <v>4.9801843898274113E-2</v>
      </c>
      <c r="AI1021" s="7">
        <f>IF(DAY($A1021)=1,VLOOKUP($A1021-1,$A$2:$L$1124,$W$1,FALSE)/VLOOKUP($A1021-1,$A$2:$N$1124,14,FALSE),AI1020)</f>
        <v>2.7364515867836382E-3</v>
      </c>
      <c r="AJ1021" s="7">
        <f>IF(DAY($A1021)=1,VLOOKUP($A1021-1,$A$2:$L$1124,$X$1,FALSE)/VLOOKUP($A1021-1,$A$2:$N$1124,14,FALSE),AJ1020)</f>
        <v>1.5750646308133012E-2</v>
      </c>
      <c r="AK1021" s="7">
        <f>IF(DAY($A1021)=1,VLOOKUP($A1021-1,$A$2:$L$1124,$Y$1,FALSE)/VLOOKUP($A1021-1,$A$2:$N$1124,14,FALSE),AK1020)</f>
        <v>8.6364041297842489E-2</v>
      </c>
      <c r="AL1021" s="7">
        <f>IF(DAY($A1021)=1,VLOOKUP($A1021-1,$A$2:$L$1124,$Z$1,FALSE)/VLOOKUP($A1021-1,$A$2:$N$1124,14,FALSE),AL1020)</f>
        <v>2.9379344451316763E-2</v>
      </c>
      <c r="AM1021" s="7">
        <f>IF(DAY($A1021)=1,VLOOKUP($A1021-1,$A$2:$L$1124,$AA$1,FALSE)/VLOOKUP($A1021-1,$A$2:$N$1124,14,FALSE),AM1020)</f>
        <v>6.765597667133692E-3</v>
      </c>
      <c r="AO1021" s="12">
        <f>VLOOKUP($A1021,BTC!$A$1:$G$1853,5,FALSE)</f>
        <v>6596.54</v>
      </c>
      <c r="AP1021" s="12">
        <f>VLOOKUP($A1021,XRP!$A$1:$G$1853,5,FALSE)</f>
        <v>0.44731599999999999</v>
      </c>
      <c r="AQ1021" s="12">
        <f>VLOOKUP($A1021,LTC!$A$1:$G$1853,5,FALSE)</f>
        <v>54.88</v>
      </c>
      <c r="AR1021" s="12">
        <f>VLOOKUP($A1021,ETC!$A$1:$G$1853,5,FALSE)</f>
        <v>9.7799999999999994</v>
      </c>
      <c r="AS1021" s="12">
        <f>VLOOKUP($A1021,ETH!$A$1:$G$1853,5,FALSE)</f>
        <v>209.7</v>
      </c>
      <c r="AT1021" s="12">
        <f>VLOOKUP($A1021,BCH!$A$1:$G$1853,5,FALSE)</f>
        <v>459.38</v>
      </c>
      <c r="AU1021" s="12">
        <f>VLOOKUP($A1021,XMR!$A$1:$G$1853,5,FALSE)</f>
        <v>107.11</v>
      </c>
      <c r="AV1021" s="12">
        <f>VLOOKUP($A1021,ZEC!$A$1:$G$1853,5,FALSE)</f>
        <v>112.92</v>
      </c>
      <c r="AW1021" s="12">
        <f>VLOOKUP($A1021,EOS!$A$1:$G$1853,5,FALSE)</f>
        <v>5.47</v>
      </c>
      <c r="AX1021" s="12">
        <f>VLOOKUP($A1021,DASH!$A$1:$G$1853,5,FALSE)</f>
        <v>164.98</v>
      </c>
      <c r="AY1021" s="12">
        <f>VLOOKUP($A1021,XLM!$A$1:$G$1853,5,FALSE)</f>
        <v>0.223001</v>
      </c>
      <c r="BA1021" s="24">
        <v>1</v>
      </c>
      <c r="BB1021" s="24">
        <v>1</v>
      </c>
      <c r="BC1021" s="24">
        <v>1</v>
      </c>
      <c r="BD1021" s="24">
        <v>1</v>
      </c>
      <c r="BE1021" s="24">
        <v>1</v>
      </c>
      <c r="BF1021" s="24">
        <v>1</v>
      </c>
      <c r="BG1021" s="24">
        <v>1</v>
      </c>
      <c r="BH1021" s="24">
        <v>1</v>
      </c>
      <c r="BI1021" s="24">
        <v>1</v>
      </c>
      <c r="BJ1021" s="24">
        <v>1</v>
      </c>
      <c r="BK1021" s="24">
        <v>1</v>
      </c>
      <c r="BM1021" s="19">
        <f>IF(SUM(BA1020:BK1020)=SUM(BA1021:BK1021),BM1020,BM1020*SUMPRODUCT(BA1021:BK1021,AO1021:AY1021,Q1021:AA1021)/SUMPRODUCT(BA1020:BK1020,AO1021:AY1021,AC1021:AM1021))</f>
        <v>0.8185351248056717</v>
      </c>
      <c r="BN1021" s="26">
        <f>SUMPRODUCT(AO1021:AY1021,BA1021:BK1021,Q1021:AA1021)/BM1021</f>
        <v>3451.9425275567205</v>
      </c>
      <c r="BO1021">
        <f t="shared" si="250"/>
        <v>6596.54</v>
      </c>
    </row>
    <row r="1022" spans="1:67" x14ac:dyDescent="0.75">
      <c r="A1022" s="4">
        <v>43389</v>
      </c>
      <c r="B1022" s="46">
        <f>INDEX('Index Volume'!B:B,MATCH(Index_New!$A1022,'Index Volume'!$A:$A,0))</f>
        <v>4074800000</v>
      </c>
      <c r="C1022" s="46">
        <f>INDEX('Index Volume'!C:C,MATCH(Index_New!$A1022,'Index Volume'!$A:$A,0))</f>
        <v>605102000</v>
      </c>
      <c r="D1022" s="46">
        <f>INDEX('Index Volume'!D:D,MATCH(Index_New!$A1022,'Index Volume'!$A:$A,0))</f>
        <v>281917000</v>
      </c>
      <c r="E1022" s="46">
        <f>INDEX('Index Volume'!E:E,MATCH(Index_New!$A1022,'Index Volume'!$A:$A,0))</f>
        <v>110875000</v>
      </c>
      <c r="F1022" s="46">
        <f>INDEX('Index Volume'!F:F,MATCH(Index_New!$A1022,'Index Volume'!$A:$A,0))</f>
        <v>1532280000</v>
      </c>
      <c r="G1022" s="46">
        <f>INDEX('Index Volume'!G:G,MATCH(Index_New!$A1022,'Index Volume'!$A:$A,0))</f>
        <v>302192000</v>
      </c>
      <c r="H1022" s="46">
        <f>INDEX('Index Volume'!H:H,MATCH(Index_New!$A1022,'Index Volume'!$A:$A,0))</f>
        <v>19815100</v>
      </c>
      <c r="I1022" s="46">
        <f>INDEX('Index Volume'!I:I,MATCH(Index_New!$A1022,'Index Volume'!$A:$A,0))</f>
        <v>128564000</v>
      </c>
      <c r="J1022" s="46">
        <f>INDEX('Index Volume'!J:J,MATCH(Index_New!$A1022,'Index Volume'!$A:$A,0))</f>
        <v>425119000</v>
      </c>
      <c r="K1022" s="46">
        <f>INDEX('Index Volume'!K:K,MATCH(Index_New!$A1022,'Index Volume'!$A:$A,0))</f>
        <v>195519000</v>
      </c>
      <c r="L1022" s="46">
        <f>INDEX('Index Volume'!L:L,MATCH(Index_New!$A1022,'Index Volume'!$A:$A,0))</f>
        <v>42468100</v>
      </c>
      <c r="M1022" s="46">
        <f t="shared" si="236"/>
        <v>7718651200</v>
      </c>
      <c r="N1022" s="1">
        <f t="shared" si="237"/>
        <v>7718651200</v>
      </c>
      <c r="O1022" t="b">
        <f t="shared" si="238"/>
        <v>1</v>
      </c>
      <c r="Q1022" s="7">
        <f t="shared" si="239"/>
        <v>0.41745137149101103</v>
      </c>
      <c r="R1022" s="7">
        <f t="shared" si="240"/>
        <v>0.13869430367166394</v>
      </c>
      <c r="S1022" s="7">
        <f t="shared" si="241"/>
        <v>4.8292678149225214E-2</v>
      </c>
      <c r="T1022" s="7">
        <f t="shared" si="242"/>
        <v>2.0609828335290466E-2</v>
      </c>
      <c r="U1022" s="7">
        <f t="shared" si="243"/>
        <v>0.18415389314332564</v>
      </c>
      <c r="V1022" s="7">
        <f t="shared" si="244"/>
        <v>4.9801843898274113E-2</v>
      </c>
      <c r="W1022" s="7">
        <f t="shared" si="245"/>
        <v>2.7364515867836382E-3</v>
      </c>
      <c r="X1022" s="7">
        <f t="shared" si="246"/>
        <v>1.5750646308133012E-2</v>
      </c>
      <c r="Y1022" s="7">
        <f t="shared" si="247"/>
        <v>8.6364041297842489E-2</v>
      </c>
      <c r="Z1022" s="7">
        <f t="shared" si="248"/>
        <v>2.9379344451316763E-2</v>
      </c>
      <c r="AA1022" s="7">
        <f t="shared" si="249"/>
        <v>6.765597667133692E-3</v>
      </c>
      <c r="AC1022" s="7">
        <f>IF(DAY($A1022)=1,VLOOKUP($A1022-1,$A$2:$L$1124,$Q$1,FALSE)/VLOOKUP($A1022-1,$A$2:$N$1124,14,FALSE),AC1021)</f>
        <v>0.41745137149101103</v>
      </c>
      <c r="AD1022" s="7">
        <f>IF(DAY($A1022)=1,VLOOKUP($A1022-1,$A$2:$L$1124,$R$1,FALSE)/VLOOKUP($A1022-1,$A$2:$N$1124,14,FALSE),AD1021)</f>
        <v>0.13869430367166394</v>
      </c>
      <c r="AE1022" s="7">
        <f>IF(DAY($A1022)=1,VLOOKUP($A1022-1,$A$2:$L$1124,$S$1,FALSE)/VLOOKUP($A1022-1,$A$2:$N$1124,14,FALSE),AE1021)</f>
        <v>4.8292678149225214E-2</v>
      </c>
      <c r="AF1022" s="7">
        <f>IF(DAY($A1022)=1,VLOOKUP($A1022-1,$A$2:$L$1124,$T$1,FALSE)/VLOOKUP($A1022-1,$A$2:$N$1124,14,FALSE),AF1021)</f>
        <v>2.0609828335290466E-2</v>
      </c>
      <c r="AG1022" s="7">
        <f>IF(DAY($A1022)=1,VLOOKUP($A1022-1,$A$2:$L$1124,$U$1,FALSE)/VLOOKUP($A1022-1,$A$2:$N$1124,14,FALSE),AG1021)</f>
        <v>0.18415389314332564</v>
      </c>
      <c r="AH1022" s="7">
        <f>IF(DAY($A1022)=1,VLOOKUP($A1022-1,$A$2:$L$1124,$V$1,FALSE)/VLOOKUP($A1022-1,$A$2:$N$1124,14,FALSE),AH1021)</f>
        <v>4.9801843898274113E-2</v>
      </c>
      <c r="AI1022" s="7">
        <f>IF(DAY($A1022)=1,VLOOKUP($A1022-1,$A$2:$L$1124,$W$1,FALSE)/VLOOKUP($A1022-1,$A$2:$N$1124,14,FALSE),AI1021)</f>
        <v>2.7364515867836382E-3</v>
      </c>
      <c r="AJ1022" s="7">
        <f>IF(DAY($A1022)=1,VLOOKUP($A1022-1,$A$2:$L$1124,$X$1,FALSE)/VLOOKUP($A1022-1,$A$2:$N$1124,14,FALSE),AJ1021)</f>
        <v>1.5750646308133012E-2</v>
      </c>
      <c r="AK1022" s="7">
        <f>IF(DAY($A1022)=1,VLOOKUP($A1022-1,$A$2:$L$1124,$Y$1,FALSE)/VLOOKUP($A1022-1,$A$2:$N$1124,14,FALSE),AK1021)</f>
        <v>8.6364041297842489E-2</v>
      </c>
      <c r="AL1022" s="7">
        <f>IF(DAY($A1022)=1,VLOOKUP($A1022-1,$A$2:$L$1124,$Z$1,FALSE)/VLOOKUP($A1022-1,$A$2:$N$1124,14,FALSE),AL1021)</f>
        <v>2.9379344451316763E-2</v>
      </c>
      <c r="AM1022" s="7">
        <f>IF(DAY($A1022)=1,VLOOKUP($A1022-1,$A$2:$L$1124,$AA$1,FALSE)/VLOOKUP($A1022-1,$A$2:$N$1124,14,FALSE),AM1021)</f>
        <v>6.765597667133692E-3</v>
      </c>
      <c r="AO1022" s="12">
        <f>VLOOKUP($A1022,BTC!$A$1:$G$1853,5,FALSE)</f>
        <v>6596.11</v>
      </c>
      <c r="AP1022" s="12">
        <f>VLOOKUP($A1022,XRP!$A$1:$G$1853,5,FALSE)</f>
        <v>0.47025299999999998</v>
      </c>
      <c r="AQ1022" s="12">
        <f>VLOOKUP($A1022,LTC!$A$1:$G$1853,5,FALSE)</f>
        <v>54.07</v>
      </c>
      <c r="AR1022" s="12">
        <f>VLOOKUP($A1022,ETC!$A$1:$G$1853,5,FALSE)</f>
        <v>9.7100000000000009</v>
      </c>
      <c r="AS1022" s="12">
        <f>VLOOKUP($A1022,ETH!$A$1:$G$1853,5,FALSE)</f>
        <v>210.12</v>
      </c>
      <c r="AT1022" s="12">
        <f>VLOOKUP($A1022,BCH!$A$1:$G$1853,5,FALSE)</f>
        <v>458.01</v>
      </c>
      <c r="AU1022" s="12">
        <f>VLOOKUP($A1022,XMR!$A$1:$G$1853,5,FALSE)</f>
        <v>107.4</v>
      </c>
      <c r="AV1022" s="12">
        <f>VLOOKUP($A1022,ZEC!$A$1:$G$1853,5,FALSE)</f>
        <v>115.42</v>
      </c>
      <c r="AW1022" s="12">
        <f>VLOOKUP($A1022,EOS!$A$1:$G$1853,5,FALSE)</f>
        <v>5.44</v>
      </c>
      <c r="AX1022" s="12">
        <f>VLOOKUP($A1022,DASH!$A$1:$G$1853,5,FALSE)</f>
        <v>163.1</v>
      </c>
      <c r="AY1022" s="12">
        <f>VLOOKUP($A1022,XLM!$A$1:$G$1853,5,FALSE)</f>
        <v>0.22797799999999999</v>
      </c>
      <c r="BA1022" s="24">
        <v>1</v>
      </c>
      <c r="BB1022" s="24">
        <v>1</v>
      </c>
      <c r="BC1022" s="24">
        <v>1</v>
      </c>
      <c r="BD1022" s="24">
        <v>1</v>
      </c>
      <c r="BE1022" s="24">
        <v>1</v>
      </c>
      <c r="BF1022" s="24">
        <v>1</v>
      </c>
      <c r="BG1022" s="24">
        <v>1</v>
      </c>
      <c r="BH1022" s="24">
        <v>1</v>
      </c>
      <c r="BI1022" s="24">
        <v>1</v>
      </c>
      <c r="BJ1022" s="24">
        <v>1</v>
      </c>
      <c r="BK1022" s="24">
        <v>1</v>
      </c>
      <c r="BM1022" s="19">
        <f>IF(SUM(BA1021:BK1021)=SUM(BA1022:BK1022),BM1021,BM1021*SUMPRODUCT(BA1022:BK1022,AO1022:AY1022,Q1022:AA1022)/SUMPRODUCT(BA1021:BK1021,AO1022:AY1022,AC1022:AM1022))</f>
        <v>0.8185351248056717</v>
      </c>
      <c r="BN1022" s="26">
        <f>SUMPRODUCT(AO1022:AY1022,BA1022:BK1022,Q1022:AA1022)/BM1022</f>
        <v>3451.6671737818233</v>
      </c>
      <c r="BO1022">
        <f t="shared" si="250"/>
        <v>6596.11</v>
      </c>
    </row>
    <row r="1023" spans="1:67" x14ac:dyDescent="0.75">
      <c r="A1023" s="3">
        <v>43390</v>
      </c>
      <c r="B1023" s="46">
        <f>INDEX('Index Volume'!B:B,MATCH(Index_New!$A1023,'Index Volume'!$A:$A,0))</f>
        <v>4088420000</v>
      </c>
      <c r="C1023" s="46">
        <f>INDEX('Index Volume'!C:C,MATCH(Index_New!$A1023,'Index Volume'!$A:$A,0))</f>
        <v>526538000</v>
      </c>
      <c r="D1023" s="46">
        <f>INDEX('Index Volume'!D:D,MATCH(Index_New!$A1023,'Index Volume'!$A:$A,0))</f>
        <v>295022000</v>
      </c>
      <c r="E1023" s="46">
        <f>INDEX('Index Volume'!E:E,MATCH(Index_New!$A1023,'Index Volume'!$A:$A,0))</f>
        <v>156238000</v>
      </c>
      <c r="F1023" s="46">
        <f>INDEX('Index Volume'!F:F,MATCH(Index_New!$A1023,'Index Volume'!$A:$A,0))</f>
        <v>1444130000</v>
      </c>
      <c r="G1023" s="46">
        <f>INDEX('Index Volume'!G:G,MATCH(Index_New!$A1023,'Index Volume'!$A:$A,0))</f>
        <v>292950000</v>
      </c>
      <c r="H1023" s="46">
        <f>INDEX('Index Volume'!H:H,MATCH(Index_New!$A1023,'Index Volume'!$A:$A,0))</f>
        <v>22030600</v>
      </c>
      <c r="I1023" s="46">
        <f>INDEX('Index Volume'!I:I,MATCH(Index_New!$A1023,'Index Volume'!$A:$A,0))</f>
        <v>107976000</v>
      </c>
      <c r="J1023" s="46">
        <f>INDEX('Index Volume'!J:J,MATCH(Index_New!$A1023,'Index Volume'!$A:$A,0))</f>
        <v>401459000</v>
      </c>
      <c r="K1023" s="46">
        <f>INDEX('Index Volume'!K:K,MATCH(Index_New!$A1023,'Index Volume'!$A:$A,0))</f>
        <v>170806000</v>
      </c>
      <c r="L1023" s="46">
        <f>INDEX('Index Volume'!L:L,MATCH(Index_New!$A1023,'Index Volume'!$A:$A,0))</f>
        <v>74599800</v>
      </c>
      <c r="M1023" s="46">
        <f t="shared" si="236"/>
        <v>7580169400</v>
      </c>
      <c r="N1023" s="1">
        <f t="shared" si="237"/>
        <v>7580169400</v>
      </c>
      <c r="O1023" t="b">
        <f t="shared" si="238"/>
        <v>1</v>
      </c>
      <c r="Q1023" s="7">
        <f t="shared" si="239"/>
        <v>0.41745137149101103</v>
      </c>
      <c r="R1023" s="7">
        <f t="shared" si="240"/>
        <v>0.13869430367166394</v>
      </c>
      <c r="S1023" s="7">
        <f t="shared" si="241"/>
        <v>4.8292678149225214E-2</v>
      </c>
      <c r="T1023" s="7">
        <f t="shared" si="242"/>
        <v>2.0609828335290466E-2</v>
      </c>
      <c r="U1023" s="7">
        <f t="shared" si="243"/>
        <v>0.18415389314332564</v>
      </c>
      <c r="V1023" s="7">
        <f t="shared" si="244"/>
        <v>4.9801843898274113E-2</v>
      </c>
      <c r="W1023" s="7">
        <f t="shared" si="245"/>
        <v>2.7364515867836382E-3</v>
      </c>
      <c r="X1023" s="7">
        <f t="shared" si="246"/>
        <v>1.5750646308133012E-2</v>
      </c>
      <c r="Y1023" s="7">
        <f t="shared" si="247"/>
        <v>8.6364041297842489E-2</v>
      </c>
      <c r="Z1023" s="7">
        <f t="shared" si="248"/>
        <v>2.9379344451316763E-2</v>
      </c>
      <c r="AA1023" s="7">
        <f t="shared" si="249"/>
        <v>6.765597667133692E-3</v>
      </c>
      <c r="AC1023" s="7">
        <f>IF(DAY($A1023)=1,VLOOKUP($A1023-1,$A$2:$L$1124,$Q$1,FALSE)/VLOOKUP($A1023-1,$A$2:$N$1124,14,FALSE),AC1022)</f>
        <v>0.41745137149101103</v>
      </c>
      <c r="AD1023" s="7">
        <f>IF(DAY($A1023)=1,VLOOKUP($A1023-1,$A$2:$L$1124,$R$1,FALSE)/VLOOKUP($A1023-1,$A$2:$N$1124,14,FALSE),AD1022)</f>
        <v>0.13869430367166394</v>
      </c>
      <c r="AE1023" s="7">
        <f>IF(DAY($A1023)=1,VLOOKUP($A1023-1,$A$2:$L$1124,$S$1,FALSE)/VLOOKUP($A1023-1,$A$2:$N$1124,14,FALSE),AE1022)</f>
        <v>4.8292678149225214E-2</v>
      </c>
      <c r="AF1023" s="7">
        <f>IF(DAY($A1023)=1,VLOOKUP($A1023-1,$A$2:$L$1124,$T$1,FALSE)/VLOOKUP($A1023-1,$A$2:$N$1124,14,FALSE),AF1022)</f>
        <v>2.0609828335290466E-2</v>
      </c>
      <c r="AG1023" s="7">
        <f>IF(DAY($A1023)=1,VLOOKUP($A1023-1,$A$2:$L$1124,$U$1,FALSE)/VLOOKUP($A1023-1,$A$2:$N$1124,14,FALSE),AG1022)</f>
        <v>0.18415389314332564</v>
      </c>
      <c r="AH1023" s="7">
        <f>IF(DAY($A1023)=1,VLOOKUP($A1023-1,$A$2:$L$1124,$V$1,FALSE)/VLOOKUP($A1023-1,$A$2:$N$1124,14,FALSE),AH1022)</f>
        <v>4.9801843898274113E-2</v>
      </c>
      <c r="AI1023" s="7">
        <f>IF(DAY($A1023)=1,VLOOKUP($A1023-1,$A$2:$L$1124,$W$1,FALSE)/VLOOKUP($A1023-1,$A$2:$N$1124,14,FALSE),AI1022)</f>
        <v>2.7364515867836382E-3</v>
      </c>
      <c r="AJ1023" s="7">
        <f>IF(DAY($A1023)=1,VLOOKUP($A1023-1,$A$2:$L$1124,$X$1,FALSE)/VLOOKUP($A1023-1,$A$2:$N$1124,14,FALSE),AJ1022)</f>
        <v>1.5750646308133012E-2</v>
      </c>
      <c r="AK1023" s="7">
        <f>IF(DAY($A1023)=1,VLOOKUP($A1023-1,$A$2:$L$1124,$Y$1,FALSE)/VLOOKUP($A1023-1,$A$2:$N$1124,14,FALSE),AK1022)</f>
        <v>8.6364041297842489E-2</v>
      </c>
      <c r="AL1023" s="7">
        <f>IF(DAY($A1023)=1,VLOOKUP($A1023-1,$A$2:$L$1124,$Z$1,FALSE)/VLOOKUP($A1023-1,$A$2:$N$1124,14,FALSE),AL1022)</f>
        <v>2.9379344451316763E-2</v>
      </c>
      <c r="AM1023" s="7">
        <f>IF(DAY($A1023)=1,VLOOKUP($A1023-1,$A$2:$L$1124,$AA$1,FALSE)/VLOOKUP($A1023-1,$A$2:$N$1124,14,FALSE),AM1022)</f>
        <v>6.765597667133692E-3</v>
      </c>
      <c r="AO1023" s="12">
        <f>VLOOKUP($A1023,BTC!$A$1:$G$1853,5,FALSE)</f>
        <v>6544.43</v>
      </c>
      <c r="AP1023" s="12">
        <f>VLOOKUP($A1023,XRP!$A$1:$G$1853,5,FALSE)</f>
        <v>0.46819699999999997</v>
      </c>
      <c r="AQ1023" s="12">
        <f>VLOOKUP($A1023,LTC!$A$1:$G$1853,5,FALSE)</f>
        <v>53.67</v>
      </c>
      <c r="AR1023" s="12">
        <f>VLOOKUP($A1023,ETC!$A$1:$G$1853,5,FALSE)</f>
        <v>9.81</v>
      </c>
      <c r="AS1023" s="12">
        <f>VLOOKUP($A1023,ETH!$A$1:$G$1853,5,FALSE)</f>
        <v>207.08</v>
      </c>
      <c r="AT1023" s="12">
        <f>VLOOKUP($A1023,BCH!$A$1:$G$1853,5,FALSE)</f>
        <v>448.79</v>
      </c>
      <c r="AU1023" s="12">
        <f>VLOOKUP($A1023,XMR!$A$1:$G$1853,5,FALSE)</f>
        <v>105.36</v>
      </c>
      <c r="AV1023" s="12">
        <f>VLOOKUP($A1023,ZEC!$A$1:$G$1853,5,FALSE)</f>
        <v>119.01</v>
      </c>
      <c r="AW1023" s="12">
        <f>VLOOKUP($A1023,EOS!$A$1:$G$1853,5,FALSE)</f>
        <v>5.41</v>
      </c>
      <c r="AX1023" s="12">
        <f>VLOOKUP($A1023,DASH!$A$1:$G$1853,5,FALSE)</f>
        <v>159.59</v>
      </c>
      <c r="AY1023" s="12">
        <f>VLOOKUP($A1023,XLM!$A$1:$G$1853,5,FALSE)</f>
        <v>0.24040300000000001</v>
      </c>
      <c r="BA1023" s="24">
        <v>1</v>
      </c>
      <c r="BB1023" s="24">
        <v>1</v>
      </c>
      <c r="BC1023" s="24">
        <v>1</v>
      </c>
      <c r="BD1023" s="24">
        <v>1</v>
      </c>
      <c r="BE1023" s="24">
        <v>1</v>
      </c>
      <c r="BF1023" s="24">
        <v>1</v>
      </c>
      <c r="BG1023" s="24">
        <v>1</v>
      </c>
      <c r="BH1023" s="24">
        <v>1</v>
      </c>
      <c r="BI1023" s="24">
        <v>1</v>
      </c>
      <c r="BJ1023" s="24">
        <v>1</v>
      </c>
      <c r="BK1023" s="24">
        <v>1</v>
      </c>
      <c r="BM1023" s="19">
        <f>IF(SUM(BA1022:BK1022)=SUM(BA1023:BK1023),BM1022,BM1022*SUMPRODUCT(BA1023:BK1023,AO1023:AY1023,Q1023:AA1023)/SUMPRODUCT(BA1022:BK1022,AO1023:AY1023,AC1023:AM1023))</f>
        <v>0.8185351248056717</v>
      </c>
      <c r="BN1023" s="26">
        <f>SUMPRODUCT(AO1023:AY1023,BA1023:BK1023,Q1023:AA1023)/BM1023</f>
        <v>3423.9773481771495</v>
      </c>
      <c r="BO1023">
        <f t="shared" si="250"/>
        <v>6544.43</v>
      </c>
    </row>
    <row r="1024" spans="1:67" x14ac:dyDescent="0.75">
      <c r="A1024" s="4">
        <v>43391</v>
      </c>
      <c r="B1024" s="46">
        <f>INDEX('Index Volume'!B:B,MATCH(Index_New!$A1024,'Index Volume'!$A:$A,0))</f>
        <v>3924080000</v>
      </c>
      <c r="C1024" s="46">
        <f>INDEX('Index Volume'!C:C,MATCH(Index_New!$A1024,'Index Volume'!$A:$A,0))</f>
        <v>476876000</v>
      </c>
      <c r="D1024" s="46">
        <f>INDEX('Index Volume'!D:D,MATCH(Index_New!$A1024,'Index Volume'!$A:$A,0))</f>
        <v>296411000</v>
      </c>
      <c r="E1024" s="46">
        <f>INDEX('Index Volume'!E:E,MATCH(Index_New!$A1024,'Index Volume'!$A:$A,0))</f>
        <v>135906000</v>
      </c>
      <c r="F1024" s="46">
        <f>INDEX('Index Volume'!F:F,MATCH(Index_New!$A1024,'Index Volume'!$A:$A,0))</f>
        <v>1365860000</v>
      </c>
      <c r="G1024" s="46">
        <f>INDEX('Index Volume'!G:G,MATCH(Index_New!$A1024,'Index Volume'!$A:$A,0))</f>
        <v>327540000</v>
      </c>
      <c r="H1024" s="46">
        <f>INDEX('Index Volume'!H:H,MATCH(Index_New!$A1024,'Index Volume'!$A:$A,0))</f>
        <v>23064100</v>
      </c>
      <c r="I1024" s="46">
        <f>INDEX('Index Volume'!I:I,MATCH(Index_New!$A1024,'Index Volume'!$A:$A,0))</f>
        <v>65867900</v>
      </c>
      <c r="J1024" s="46">
        <f>INDEX('Index Volume'!J:J,MATCH(Index_New!$A1024,'Index Volume'!$A:$A,0))</f>
        <v>440484000</v>
      </c>
      <c r="K1024" s="46">
        <f>INDEX('Index Volume'!K:K,MATCH(Index_New!$A1024,'Index Volume'!$A:$A,0))</f>
        <v>171415000</v>
      </c>
      <c r="L1024" s="46">
        <f>INDEX('Index Volume'!L:L,MATCH(Index_New!$A1024,'Index Volume'!$A:$A,0))</f>
        <v>59461700</v>
      </c>
      <c r="M1024" s="46">
        <f t="shared" si="236"/>
        <v>7286965700</v>
      </c>
      <c r="N1024" s="1">
        <f t="shared" si="237"/>
        <v>7286965700</v>
      </c>
      <c r="O1024" t="b">
        <f t="shared" si="238"/>
        <v>1</v>
      </c>
      <c r="Q1024" s="7">
        <f t="shared" si="239"/>
        <v>0.41745137149101103</v>
      </c>
      <c r="R1024" s="7">
        <f t="shared" si="240"/>
        <v>0.13869430367166394</v>
      </c>
      <c r="S1024" s="7">
        <f t="shared" si="241"/>
        <v>4.8292678149225214E-2</v>
      </c>
      <c r="T1024" s="7">
        <f t="shared" si="242"/>
        <v>2.0609828335290466E-2</v>
      </c>
      <c r="U1024" s="7">
        <f t="shared" si="243"/>
        <v>0.18415389314332564</v>
      </c>
      <c r="V1024" s="7">
        <f t="shared" si="244"/>
        <v>4.9801843898274113E-2</v>
      </c>
      <c r="W1024" s="7">
        <f t="shared" si="245"/>
        <v>2.7364515867836382E-3</v>
      </c>
      <c r="X1024" s="7">
        <f t="shared" si="246"/>
        <v>1.5750646308133012E-2</v>
      </c>
      <c r="Y1024" s="7">
        <f t="shared" si="247"/>
        <v>8.6364041297842489E-2</v>
      </c>
      <c r="Z1024" s="7">
        <f t="shared" si="248"/>
        <v>2.9379344451316763E-2</v>
      </c>
      <c r="AA1024" s="7">
        <f t="shared" si="249"/>
        <v>6.765597667133692E-3</v>
      </c>
      <c r="AC1024" s="7">
        <f>IF(DAY($A1024)=1,VLOOKUP($A1024-1,$A$2:$L$1124,$Q$1,FALSE)/VLOOKUP($A1024-1,$A$2:$N$1124,14,FALSE),AC1023)</f>
        <v>0.41745137149101103</v>
      </c>
      <c r="AD1024" s="7">
        <f>IF(DAY($A1024)=1,VLOOKUP($A1024-1,$A$2:$L$1124,$R$1,FALSE)/VLOOKUP($A1024-1,$A$2:$N$1124,14,FALSE),AD1023)</f>
        <v>0.13869430367166394</v>
      </c>
      <c r="AE1024" s="7">
        <f>IF(DAY($A1024)=1,VLOOKUP($A1024-1,$A$2:$L$1124,$S$1,FALSE)/VLOOKUP($A1024-1,$A$2:$N$1124,14,FALSE),AE1023)</f>
        <v>4.8292678149225214E-2</v>
      </c>
      <c r="AF1024" s="7">
        <f>IF(DAY($A1024)=1,VLOOKUP($A1024-1,$A$2:$L$1124,$T$1,FALSE)/VLOOKUP($A1024-1,$A$2:$N$1124,14,FALSE),AF1023)</f>
        <v>2.0609828335290466E-2</v>
      </c>
      <c r="AG1024" s="7">
        <f>IF(DAY($A1024)=1,VLOOKUP($A1024-1,$A$2:$L$1124,$U$1,FALSE)/VLOOKUP($A1024-1,$A$2:$N$1124,14,FALSE),AG1023)</f>
        <v>0.18415389314332564</v>
      </c>
      <c r="AH1024" s="7">
        <f>IF(DAY($A1024)=1,VLOOKUP($A1024-1,$A$2:$L$1124,$V$1,FALSE)/VLOOKUP($A1024-1,$A$2:$N$1124,14,FALSE),AH1023)</f>
        <v>4.9801843898274113E-2</v>
      </c>
      <c r="AI1024" s="7">
        <f>IF(DAY($A1024)=1,VLOOKUP($A1024-1,$A$2:$L$1124,$W$1,FALSE)/VLOOKUP($A1024-1,$A$2:$N$1124,14,FALSE),AI1023)</f>
        <v>2.7364515867836382E-3</v>
      </c>
      <c r="AJ1024" s="7">
        <f>IF(DAY($A1024)=1,VLOOKUP($A1024-1,$A$2:$L$1124,$X$1,FALSE)/VLOOKUP($A1024-1,$A$2:$N$1124,14,FALSE),AJ1023)</f>
        <v>1.5750646308133012E-2</v>
      </c>
      <c r="AK1024" s="7">
        <f>IF(DAY($A1024)=1,VLOOKUP($A1024-1,$A$2:$L$1124,$Y$1,FALSE)/VLOOKUP($A1024-1,$A$2:$N$1124,14,FALSE),AK1023)</f>
        <v>8.6364041297842489E-2</v>
      </c>
      <c r="AL1024" s="7">
        <f>IF(DAY($A1024)=1,VLOOKUP($A1024-1,$A$2:$L$1124,$Z$1,FALSE)/VLOOKUP($A1024-1,$A$2:$N$1124,14,FALSE),AL1023)</f>
        <v>2.9379344451316763E-2</v>
      </c>
      <c r="AM1024" s="7">
        <f>IF(DAY($A1024)=1,VLOOKUP($A1024-1,$A$2:$L$1124,$AA$1,FALSE)/VLOOKUP($A1024-1,$A$2:$N$1124,14,FALSE),AM1023)</f>
        <v>6.765597667133692E-3</v>
      </c>
      <c r="AO1024" s="12">
        <f>VLOOKUP($A1024,BTC!$A$1:$G$1853,5,FALSE)</f>
        <v>6476.71</v>
      </c>
      <c r="AP1024" s="12">
        <f>VLOOKUP($A1024,XRP!$A$1:$G$1853,5,FALSE)</f>
        <v>0.45772499999999999</v>
      </c>
      <c r="AQ1024" s="12">
        <f>VLOOKUP($A1024,LTC!$A$1:$G$1853,5,FALSE)</f>
        <v>52.53</v>
      </c>
      <c r="AR1024" s="12">
        <f>VLOOKUP($A1024,ETC!$A$1:$G$1853,5,FALSE)</f>
        <v>9.59</v>
      </c>
      <c r="AS1024" s="12">
        <f>VLOOKUP($A1024,ETH!$A$1:$G$1853,5,FALSE)</f>
        <v>203.35</v>
      </c>
      <c r="AT1024" s="12">
        <f>VLOOKUP($A1024,BCH!$A$1:$G$1853,5,FALSE)</f>
        <v>438.43</v>
      </c>
      <c r="AU1024" s="12">
        <f>VLOOKUP($A1024,XMR!$A$1:$G$1853,5,FALSE)</f>
        <v>102.91</v>
      </c>
      <c r="AV1024" s="12">
        <f>VLOOKUP($A1024,ZEC!$A$1:$G$1853,5,FALSE)</f>
        <v>118.8</v>
      </c>
      <c r="AW1024" s="12">
        <f>VLOOKUP($A1024,EOS!$A$1:$G$1853,5,FALSE)</f>
        <v>5.35</v>
      </c>
      <c r="AX1024" s="12">
        <f>VLOOKUP($A1024,DASH!$A$1:$G$1853,5,FALSE)</f>
        <v>154.82</v>
      </c>
      <c r="AY1024" s="12">
        <f>VLOOKUP($A1024,XLM!$A$1:$G$1853,5,FALSE)</f>
        <v>0.239452</v>
      </c>
      <c r="BA1024" s="24">
        <v>1</v>
      </c>
      <c r="BB1024" s="24">
        <v>1</v>
      </c>
      <c r="BC1024" s="24">
        <v>1</v>
      </c>
      <c r="BD1024" s="24">
        <v>1</v>
      </c>
      <c r="BE1024" s="24">
        <v>1</v>
      </c>
      <c r="BF1024" s="24">
        <v>1</v>
      </c>
      <c r="BG1024" s="24">
        <v>1</v>
      </c>
      <c r="BH1024" s="24">
        <v>1</v>
      </c>
      <c r="BI1024" s="24">
        <v>1</v>
      </c>
      <c r="BJ1024" s="24">
        <v>1</v>
      </c>
      <c r="BK1024" s="24">
        <v>1</v>
      </c>
      <c r="BM1024" s="19">
        <f>IF(SUM(BA1023:BK1023)=SUM(BA1024:BK1024),BM1023,BM1023*SUMPRODUCT(BA1024:BK1024,AO1024:AY1024,Q1024:AA1024)/SUMPRODUCT(BA1023:BK1023,AO1024:AY1024,AC1024:AM1024))</f>
        <v>0.8185351248056717</v>
      </c>
      <c r="BN1024" s="26">
        <f>SUMPRODUCT(AO1024:AY1024,BA1024:BK1024,Q1024:AA1024)/BM1024</f>
        <v>3387.706420985834</v>
      </c>
      <c r="BO1024">
        <f t="shared" si="250"/>
        <v>6476.71</v>
      </c>
    </row>
    <row r="1025" spans="1:67" x14ac:dyDescent="0.75">
      <c r="A1025" s="3">
        <v>43392</v>
      </c>
      <c r="B1025" s="46">
        <f>INDEX('Index Volume'!B:B,MATCH(Index_New!$A1025,'Index Volume'!$A:$A,0))</f>
        <v>3578870000</v>
      </c>
      <c r="C1025" s="46">
        <f>INDEX('Index Volume'!C:C,MATCH(Index_New!$A1025,'Index Volume'!$A:$A,0))</f>
        <v>303401000</v>
      </c>
      <c r="D1025" s="46">
        <f>INDEX('Index Volume'!D:D,MATCH(Index_New!$A1025,'Index Volume'!$A:$A,0))</f>
        <v>272130000</v>
      </c>
      <c r="E1025" s="46">
        <f>INDEX('Index Volume'!E:E,MATCH(Index_New!$A1025,'Index Volume'!$A:$A,0))</f>
        <v>131854000</v>
      </c>
      <c r="F1025" s="46">
        <f>INDEX('Index Volume'!F:F,MATCH(Index_New!$A1025,'Index Volume'!$A:$A,0))</f>
        <v>1264480000</v>
      </c>
      <c r="G1025" s="46">
        <f>INDEX('Index Volume'!G:G,MATCH(Index_New!$A1025,'Index Volume'!$A:$A,0))</f>
        <v>303766000</v>
      </c>
      <c r="H1025" s="46">
        <f>INDEX('Index Volume'!H:H,MATCH(Index_New!$A1025,'Index Volume'!$A:$A,0))</f>
        <v>18523600</v>
      </c>
      <c r="I1025" s="46">
        <f>INDEX('Index Volume'!I:I,MATCH(Index_New!$A1025,'Index Volume'!$A:$A,0))</f>
        <v>67313800</v>
      </c>
      <c r="J1025" s="46">
        <f>INDEX('Index Volume'!J:J,MATCH(Index_New!$A1025,'Index Volume'!$A:$A,0))</f>
        <v>378435000</v>
      </c>
      <c r="K1025" s="46">
        <f>INDEX('Index Volume'!K:K,MATCH(Index_New!$A1025,'Index Volume'!$A:$A,0))</f>
        <v>167318000</v>
      </c>
      <c r="L1025" s="46">
        <f>INDEX('Index Volume'!L:L,MATCH(Index_New!$A1025,'Index Volume'!$A:$A,0))</f>
        <v>45872300</v>
      </c>
      <c r="M1025" s="46">
        <f t="shared" si="236"/>
        <v>6531963700</v>
      </c>
      <c r="N1025" s="1">
        <f t="shared" si="237"/>
        <v>6531963700</v>
      </c>
      <c r="O1025" t="b">
        <f t="shared" si="238"/>
        <v>1</v>
      </c>
      <c r="Q1025" s="7">
        <f t="shared" si="239"/>
        <v>0.41745137149101103</v>
      </c>
      <c r="R1025" s="7">
        <f t="shared" si="240"/>
        <v>0.13869430367166394</v>
      </c>
      <c r="S1025" s="7">
        <f t="shared" si="241"/>
        <v>4.8292678149225214E-2</v>
      </c>
      <c r="T1025" s="7">
        <f t="shared" si="242"/>
        <v>2.0609828335290466E-2</v>
      </c>
      <c r="U1025" s="7">
        <f t="shared" si="243"/>
        <v>0.18415389314332564</v>
      </c>
      <c r="V1025" s="7">
        <f t="shared" si="244"/>
        <v>4.9801843898274113E-2</v>
      </c>
      <c r="W1025" s="7">
        <f t="shared" si="245"/>
        <v>2.7364515867836382E-3</v>
      </c>
      <c r="X1025" s="7">
        <f t="shared" si="246"/>
        <v>1.5750646308133012E-2</v>
      </c>
      <c r="Y1025" s="7">
        <f t="shared" si="247"/>
        <v>8.6364041297842489E-2</v>
      </c>
      <c r="Z1025" s="7">
        <f t="shared" si="248"/>
        <v>2.9379344451316763E-2</v>
      </c>
      <c r="AA1025" s="7">
        <f t="shared" si="249"/>
        <v>6.765597667133692E-3</v>
      </c>
      <c r="AC1025" s="7">
        <f>IF(DAY($A1025)=1,VLOOKUP($A1025-1,$A$2:$L$1124,$Q$1,FALSE)/VLOOKUP($A1025-1,$A$2:$N$1124,14,FALSE),AC1024)</f>
        <v>0.41745137149101103</v>
      </c>
      <c r="AD1025" s="7">
        <f>IF(DAY($A1025)=1,VLOOKUP($A1025-1,$A$2:$L$1124,$R$1,FALSE)/VLOOKUP($A1025-1,$A$2:$N$1124,14,FALSE),AD1024)</f>
        <v>0.13869430367166394</v>
      </c>
      <c r="AE1025" s="7">
        <f>IF(DAY($A1025)=1,VLOOKUP($A1025-1,$A$2:$L$1124,$S$1,FALSE)/VLOOKUP($A1025-1,$A$2:$N$1124,14,FALSE),AE1024)</f>
        <v>4.8292678149225214E-2</v>
      </c>
      <c r="AF1025" s="7">
        <f>IF(DAY($A1025)=1,VLOOKUP($A1025-1,$A$2:$L$1124,$T$1,FALSE)/VLOOKUP($A1025-1,$A$2:$N$1124,14,FALSE),AF1024)</f>
        <v>2.0609828335290466E-2</v>
      </c>
      <c r="AG1025" s="7">
        <f>IF(DAY($A1025)=1,VLOOKUP($A1025-1,$A$2:$L$1124,$U$1,FALSE)/VLOOKUP($A1025-1,$A$2:$N$1124,14,FALSE),AG1024)</f>
        <v>0.18415389314332564</v>
      </c>
      <c r="AH1025" s="7">
        <f>IF(DAY($A1025)=1,VLOOKUP($A1025-1,$A$2:$L$1124,$V$1,FALSE)/VLOOKUP($A1025-1,$A$2:$N$1124,14,FALSE),AH1024)</f>
        <v>4.9801843898274113E-2</v>
      </c>
      <c r="AI1025" s="7">
        <f>IF(DAY($A1025)=1,VLOOKUP($A1025-1,$A$2:$L$1124,$W$1,FALSE)/VLOOKUP($A1025-1,$A$2:$N$1124,14,FALSE),AI1024)</f>
        <v>2.7364515867836382E-3</v>
      </c>
      <c r="AJ1025" s="7">
        <f>IF(DAY($A1025)=1,VLOOKUP($A1025-1,$A$2:$L$1124,$X$1,FALSE)/VLOOKUP($A1025-1,$A$2:$N$1124,14,FALSE),AJ1024)</f>
        <v>1.5750646308133012E-2</v>
      </c>
      <c r="AK1025" s="7">
        <f>IF(DAY($A1025)=1,VLOOKUP($A1025-1,$A$2:$L$1124,$Y$1,FALSE)/VLOOKUP($A1025-1,$A$2:$N$1124,14,FALSE),AK1024)</f>
        <v>8.6364041297842489E-2</v>
      </c>
      <c r="AL1025" s="7">
        <f>IF(DAY($A1025)=1,VLOOKUP($A1025-1,$A$2:$L$1124,$Z$1,FALSE)/VLOOKUP($A1025-1,$A$2:$N$1124,14,FALSE),AL1024)</f>
        <v>2.9379344451316763E-2</v>
      </c>
      <c r="AM1025" s="7">
        <f>IF(DAY($A1025)=1,VLOOKUP($A1025-1,$A$2:$L$1124,$AA$1,FALSE)/VLOOKUP($A1025-1,$A$2:$N$1124,14,FALSE),AM1024)</f>
        <v>6.765597667133692E-3</v>
      </c>
      <c r="AO1025" s="12">
        <f>VLOOKUP($A1025,BTC!$A$1:$G$1853,5,FALSE)</f>
        <v>6465.41</v>
      </c>
      <c r="AP1025" s="12">
        <f>VLOOKUP($A1025,XRP!$A$1:$G$1853,5,FALSE)</f>
        <v>0.45417800000000003</v>
      </c>
      <c r="AQ1025" s="12">
        <f>VLOOKUP($A1025,LTC!$A$1:$G$1853,5,FALSE)</f>
        <v>53.02</v>
      </c>
      <c r="AR1025" s="12">
        <f>VLOOKUP($A1025,ETC!$A$1:$G$1853,5,FALSE)</f>
        <v>9.6</v>
      </c>
      <c r="AS1025" s="12">
        <f>VLOOKUP($A1025,ETH!$A$1:$G$1853,5,FALSE)</f>
        <v>203.73</v>
      </c>
      <c r="AT1025" s="12">
        <f>VLOOKUP($A1025,BCH!$A$1:$G$1853,5,FALSE)</f>
        <v>440.85</v>
      </c>
      <c r="AU1025" s="12">
        <f>VLOOKUP($A1025,XMR!$A$1:$G$1853,5,FALSE)</f>
        <v>103.72</v>
      </c>
      <c r="AV1025" s="12">
        <f>VLOOKUP($A1025,ZEC!$A$1:$G$1853,5,FALSE)</f>
        <v>120.21</v>
      </c>
      <c r="AW1025" s="12">
        <f>VLOOKUP($A1025,EOS!$A$1:$G$1853,5,FALSE)</f>
        <v>5.33</v>
      </c>
      <c r="AX1025" s="12">
        <f>VLOOKUP($A1025,DASH!$A$1:$G$1853,5,FALSE)</f>
        <v>152.9</v>
      </c>
      <c r="AY1025" s="12">
        <f>VLOOKUP($A1025,XLM!$A$1:$G$1853,5,FALSE)</f>
        <v>0.24285300000000001</v>
      </c>
      <c r="BA1025" s="24">
        <v>1</v>
      </c>
      <c r="BB1025" s="24">
        <v>1</v>
      </c>
      <c r="BC1025" s="24">
        <v>1</v>
      </c>
      <c r="BD1025" s="24">
        <v>1</v>
      </c>
      <c r="BE1025" s="24">
        <v>1</v>
      </c>
      <c r="BF1025" s="24">
        <v>1</v>
      </c>
      <c r="BG1025" s="24">
        <v>1</v>
      </c>
      <c r="BH1025" s="24">
        <v>1</v>
      </c>
      <c r="BI1025" s="24">
        <v>1</v>
      </c>
      <c r="BJ1025" s="24">
        <v>1</v>
      </c>
      <c r="BK1025" s="24">
        <v>1</v>
      </c>
      <c r="BM1025" s="19">
        <f>IF(SUM(BA1024:BK1024)=SUM(BA1025:BK1025),BM1024,BM1024*SUMPRODUCT(BA1025:BK1025,AO1025:AY1025,Q1025:AA1025)/SUMPRODUCT(BA1024:BK1024,AO1025:AY1025,AC1025:AM1025))</f>
        <v>0.8185351248056717</v>
      </c>
      <c r="BN1025" s="26">
        <f>SUMPRODUCT(AO1025:AY1025,BA1025:BK1025,Q1025:AA1025)/BM1025</f>
        <v>3382.1635780067859</v>
      </c>
      <c r="BO1025">
        <f t="shared" si="250"/>
        <v>6465.41</v>
      </c>
    </row>
    <row r="1026" spans="1:67" x14ac:dyDescent="0.75">
      <c r="A1026" s="4">
        <v>43393</v>
      </c>
      <c r="B1026" s="46">
        <f>INDEX('Index Volume'!B:B,MATCH(Index_New!$A1026,'Index Volume'!$A:$A,0))</f>
        <v>3379130000</v>
      </c>
      <c r="C1026" s="46">
        <f>INDEX('Index Volume'!C:C,MATCH(Index_New!$A1026,'Index Volume'!$A:$A,0))</f>
        <v>277061000</v>
      </c>
      <c r="D1026" s="46">
        <f>INDEX('Index Volume'!D:D,MATCH(Index_New!$A1026,'Index Volume'!$A:$A,0))</f>
        <v>258418000</v>
      </c>
      <c r="E1026" s="46">
        <f>INDEX('Index Volume'!E:E,MATCH(Index_New!$A1026,'Index Volume'!$A:$A,0))</f>
        <v>89769700</v>
      </c>
      <c r="F1026" s="46">
        <f>INDEX('Index Volume'!F:F,MATCH(Index_New!$A1026,'Index Volume'!$A:$A,0))</f>
        <v>1238780000</v>
      </c>
      <c r="G1026" s="46">
        <f>INDEX('Index Volume'!G:G,MATCH(Index_New!$A1026,'Index Volume'!$A:$A,0))</f>
        <v>266812000</v>
      </c>
      <c r="H1026" s="46">
        <f>INDEX('Index Volume'!H:H,MATCH(Index_New!$A1026,'Index Volume'!$A:$A,0))</f>
        <v>14535300</v>
      </c>
      <c r="I1026" s="46">
        <f>INDEX('Index Volume'!I:I,MATCH(Index_New!$A1026,'Index Volume'!$A:$A,0))</f>
        <v>94854900</v>
      </c>
      <c r="J1026" s="46">
        <f>INDEX('Index Volume'!J:J,MATCH(Index_New!$A1026,'Index Volume'!$A:$A,0))</f>
        <v>366171000</v>
      </c>
      <c r="K1026" s="46">
        <f>INDEX('Index Volume'!K:K,MATCH(Index_New!$A1026,'Index Volume'!$A:$A,0))</f>
        <v>152333000</v>
      </c>
      <c r="L1026" s="46">
        <f>INDEX('Index Volume'!L:L,MATCH(Index_New!$A1026,'Index Volume'!$A:$A,0))</f>
        <v>60012800</v>
      </c>
      <c r="M1026" s="46">
        <f t="shared" si="236"/>
        <v>6197877700</v>
      </c>
      <c r="N1026" s="1">
        <f t="shared" si="237"/>
        <v>6197877700</v>
      </c>
      <c r="O1026" t="b">
        <f t="shared" si="238"/>
        <v>1</v>
      </c>
      <c r="Q1026" s="7">
        <f t="shared" si="239"/>
        <v>0.41745137149101103</v>
      </c>
      <c r="R1026" s="7">
        <f t="shared" si="240"/>
        <v>0.13869430367166394</v>
      </c>
      <c r="S1026" s="7">
        <f t="shared" si="241"/>
        <v>4.8292678149225214E-2</v>
      </c>
      <c r="T1026" s="7">
        <f t="shared" si="242"/>
        <v>2.0609828335290466E-2</v>
      </c>
      <c r="U1026" s="7">
        <f t="shared" si="243"/>
        <v>0.18415389314332564</v>
      </c>
      <c r="V1026" s="7">
        <f t="shared" si="244"/>
        <v>4.9801843898274113E-2</v>
      </c>
      <c r="W1026" s="7">
        <f t="shared" si="245"/>
        <v>2.7364515867836382E-3</v>
      </c>
      <c r="X1026" s="7">
        <f t="shared" si="246"/>
        <v>1.5750646308133012E-2</v>
      </c>
      <c r="Y1026" s="7">
        <f t="shared" si="247"/>
        <v>8.6364041297842489E-2</v>
      </c>
      <c r="Z1026" s="7">
        <f t="shared" si="248"/>
        <v>2.9379344451316763E-2</v>
      </c>
      <c r="AA1026" s="7">
        <f t="shared" si="249"/>
        <v>6.765597667133692E-3</v>
      </c>
      <c r="AC1026" s="7">
        <f>IF(DAY($A1026)=1,VLOOKUP($A1026-1,$A$2:$L$1124,$Q$1,FALSE)/VLOOKUP($A1026-1,$A$2:$N$1124,14,FALSE),AC1025)</f>
        <v>0.41745137149101103</v>
      </c>
      <c r="AD1026" s="7">
        <f>IF(DAY($A1026)=1,VLOOKUP($A1026-1,$A$2:$L$1124,$R$1,FALSE)/VLOOKUP($A1026-1,$A$2:$N$1124,14,FALSE),AD1025)</f>
        <v>0.13869430367166394</v>
      </c>
      <c r="AE1026" s="7">
        <f>IF(DAY($A1026)=1,VLOOKUP($A1026-1,$A$2:$L$1124,$S$1,FALSE)/VLOOKUP($A1026-1,$A$2:$N$1124,14,FALSE),AE1025)</f>
        <v>4.8292678149225214E-2</v>
      </c>
      <c r="AF1026" s="7">
        <f>IF(DAY($A1026)=1,VLOOKUP($A1026-1,$A$2:$L$1124,$T$1,FALSE)/VLOOKUP($A1026-1,$A$2:$N$1124,14,FALSE),AF1025)</f>
        <v>2.0609828335290466E-2</v>
      </c>
      <c r="AG1026" s="7">
        <f>IF(DAY($A1026)=1,VLOOKUP($A1026-1,$A$2:$L$1124,$U$1,FALSE)/VLOOKUP($A1026-1,$A$2:$N$1124,14,FALSE),AG1025)</f>
        <v>0.18415389314332564</v>
      </c>
      <c r="AH1026" s="7">
        <f>IF(DAY($A1026)=1,VLOOKUP($A1026-1,$A$2:$L$1124,$V$1,FALSE)/VLOOKUP($A1026-1,$A$2:$N$1124,14,FALSE),AH1025)</f>
        <v>4.9801843898274113E-2</v>
      </c>
      <c r="AI1026" s="7">
        <f>IF(DAY($A1026)=1,VLOOKUP($A1026-1,$A$2:$L$1124,$W$1,FALSE)/VLOOKUP($A1026-1,$A$2:$N$1124,14,FALSE),AI1025)</f>
        <v>2.7364515867836382E-3</v>
      </c>
      <c r="AJ1026" s="7">
        <f>IF(DAY($A1026)=1,VLOOKUP($A1026-1,$A$2:$L$1124,$X$1,FALSE)/VLOOKUP($A1026-1,$A$2:$N$1124,14,FALSE),AJ1025)</f>
        <v>1.5750646308133012E-2</v>
      </c>
      <c r="AK1026" s="7">
        <f>IF(DAY($A1026)=1,VLOOKUP($A1026-1,$A$2:$L$1124,$Y$1,FALSE)/VLOOKUP($A1026-1,$A$2:$N$1124,14,FALSE),AK1025)</f>
        <v>8.6364041297842489E-2</v>
      </c>
      <c r="AL1026" s="7">
        <f>IF(DAY($A1026)=1,VLOOKUP($A1026-1,$A$2:$L$1124,$Z$1,FALSE)/VLOOKUP($A1026-1,$A$2:$N$1124,14,FALSE),AL1025)</f>
        <v>2.9379344451316763E-2</v>
      </c>
      <c r="AM1026" s="7">
        <f>IF(DAY($A1026)=1,VLOOKUP($A1026-1,$A$2:$L$1124,$AA$1,FALSE)/VLOOKUP($A1026-1,$A$2:$N$1124,14,FALSE),AM1025)</f>
        <v>6.765597667133692E-3</v>
      </c>
      <c r="AO1026" s="12">
        <f>VLOOKUP($A1026,BTC!$A$1:$G$1853,5,FALSE)</f>
        <v>6489.19</v>
      </c>
      <c r="AP1026" s="12">
        <f>VLOOKUP($A1026,XRP!$A$1:$G$1853,5,FALSE)</f>
        <v>0.45915099999999998</v>
      </c>
      <c r="AQ1026" s="12">
        <f>VLOOKUP($A1026,LTC!$A$1:$G$1853,5,FALSE)</f>
        <v>53.36</v>
      </c>
      <c r="AR1026" s="12">
        <f>VLOOKUP($A1026,ETC!$A$1:$G$1853,5,FALSE)</f>
        <v>9.69</v>
      </c>
      <c r="AS1026" s="12">
        <f>VLOOKUP($A1026,ETH!$A$1:$G$1853,5,FALSE)</f>
        <v>205.43</v>
      </c>
      <c r="AT1026" s="12">
        <f>VLOOKUP($A1026,BCH!$A$1:$G$1853,5,FALSE)</f>
        <v>447.45</v>
      </c>
      <c r="AU1026" s="12">
        <f>VLOOKUP($A1026,XMR!$A$1:$G$1853,5,FALSE)</f>
        <v>103.78</v>
      </c>
      <c r="AV1026" s="12">
        <f>VLOOKUP($A1026,ZEC!$A$1:$G$1853,5,FALSE)</f>
        <v>125.67</v>
      </c>
      <c r="AW1026" s="12">
        <f>VLOOKUP($A1026,EOS!$A$1:$G$1853,5,FALSE)</f>
        <v>5.37</v>
      </c>
      <c r="AX1026" s="12">
        <f>VLOOKUP($A1026,DASH!$A$1:$G$1853,5,FALSE)</f>
        <v>154.77000000000001</v>
      </c>
      <c r="AY1026" s="12">
        <f>VLOOKUP($A1026,XLM!$A$1:$G$1853,5,FALSE)</f>
        <v>0.24418200000000001</v>
      </c>
      <c r="BA1026" s="24">
        <v>1</v>
      </c>
      <c r="BB1026" s="24">
        <v>1</v>
      </c>
      <c r="BC1026" s="24">
        <v>1</v>
      </c>
      <c r="BD1026" s="24">
        <v>1</v>
      </c>
      <c r="BE1026" s="24">
        <v>1</v>
      </c>
      <c r="BF1026" s="24">
        <v>1</v>
      </c>
      <c r="BG1026" s="24">
        <v>1</v>
      </c>
      <c r="BH1026" s="24">
        <v>1</v>
      </c>
      <c r="BI1026" s="24">
        <v>1</v>
      </c>
      <c r="BJ1026" s="24">
        <v>1</v>
      </c>
      <c r="BK1026" s="24">
        <v>1</v>
      </c>
      <c r="BM1026" s="19">
        <f>IF(SUM(BA1025:BK1025)=SUM(BA1026:BK1026),BM1025,BM1025*SUMPRODUCT(BA1026:BK1026,AO1026:AY1026,Q1026:AA1026)/SUMPRODUCT(BA1025:BK1025,AO1026:AY1026,AC1026:AM1026))</f>
        <v>0.8185351248056717</v>
      </c>
      <c r="BN1026" s="26">
        <f>SUMPRODUCT(AO1026:AY1026,BA1026:BK1026,Q1026:AA1026)/BM1026</f>
        <v>3395.2751438296477</v>
      </c>
      <c r="BO1026">
        <f t="shared" si="250"/>
        <v>6489.19</v>
      </c>
    </row>
    <row r="1027" spans="1:67" x14ac:dyDescent="0.75">
      <c r="A1027" s="3">
        <v>43394</v>
      </c>
      <c r="B1027" s="46">
        <f>INDEX('Index Volume'!B:B,MATCH(Index_New!$A1027,'Index Volume'!$A:$A,0))</f>
        <v>3253610000</v>
      </c>
      <c r="C1027" s="46">
        <f>INDEX('Index Volume'!C:C,MATCH(Index_New!$A1027,'Index Volume'!$A:$A,0))</f>
        <v>262867000</v>
      </c>
      <c r="D1027" s="46">
        <f>INDEX('Index Volume'!D:D,MATCH(Index_New!$A1027,'Index Volume'!$A:$A,0))</f>
        <v>273510000</v>
      </c>
      <c r="E1027" s="46">
        <f>INDEX('Index Volume'!E:E,MATCH(Index_New!$A1027,'Index Volume'!$A:$A,0))</f>
        <v>123219000</v>
      </c>
      <c r="F1027" s="46">
        <f>INDEX('Index Volume'!F:F,MATCH(Index_New!$A1027,'Index Volume'!$A:$A,0))</f>
        <v>1190300000</v>
      </c>
      <c r="G1027" s="46">
        <f>INDEX('Index Volume'!G:G,MATCH(Index_New!$A1027,'Index Volume'!$A:$A,0))</f>
        <v>295702000</v>
      </c>
      <c r="H1027" s="46">
        <f>INDEX('Index Volume'!H:H,MATCH(Index_New!$A1027,'Index Volume'!$A:$A,0))</f>
        <v>13189200</v>
      </c>
      <c r="I1027" s="46">
        <f>INDEX('Index Volume'!I:I,MATCH(Index_New!$A1027,'Index Volume'!$A:$A,0))</f>
        <v>89406600</v>
      </c>
      <c r="J1027" s="46">
        <f>INDEX('Index Volume'!J:J,MATCH(Index_New!$A1027,'Index Volume'!$A:$A,0))</f>
        <v>443995000</v>
      </c>
      <c r="K1027" s="46">
        <f>INDEX('Index Volume'!K:K,MATCH(Index_New!$A1027,'Index Volume'!$A:$A,0))</f>
        <v>137353000</v>
      </c>
      <c r="L1027" s="46">
        <f>INDEX('Index Volume'!L:L,MATCH(Index_New!$A1027,'Index Volume'!$A:$A,0))</f>
        <v>46623600</v>
      </c>
      <c r="M1027" s="46">
        <f t="shared" ref="M1027:M1090" si="251">SUM(B1027:L1027)</f>
        <v>6129775400</v>
      </c>
      <c r="N1027" s="1">
        <f t="shared" si="237"/>
        <v>6129775400</v>
      </c>
      <c r="O1027" t="b">
        <f t="shared" si="238"/>
        <v>1</v>
      </c>
      <c r="Q1027" s="7">
        <f t="shared" si="239"/>
        <v>0.41745137149101103</v>
      </c>
      <c r="R1027" s="7">
        <f t="shared" si="240"/>
        <v>0.13869430367166394</v>
      </c>
      <c r="S1027" s="7">
        <f t="shared" si="241"/>
        <v>4.8292678149225214E-2</v>
      </c>
      <c r="T1027" s="7">
        <f t="shared" si="242"/>
        <v>2.0609828335290466E-2</v>
      </c>
      <c r="U1027" s="7">
        <f t="shared" si="243"/>
        <v>0.18415389314332564</v>
      </c>
      <c r="V1027" s="7">
        <f t="shared" si="244"/>
        <v>4.9801843898274113E-2</v>
      </c>
      <c r="W1027" s="7">
        <f t="shared" si="245"/>
        <v>2.7364515867836382E-3</v>
      </c>
      <c r="X1027" s="7">
        <f t="shared" si="246"/>
        <v>1.5750646308133012E-2</v>
      </c>
      <c r="Y1027" s="7">
        <f t="shared" si="247"/>
        <v>8.6364041297842489E-2</v>
      </c>
      <c r="Z1027" s="7">
        <f t="shared" si="248"/>
        <v>2.9379344451316763E-2</v>
      </c>
      <c r="AA1027" s="7">
        <f t="shared" si="249"/>
        <v>6.765597667133692E-3</v>
      </c>
      <c r="AC1027" s="7">
        <f>IF(DAY($A1027)=1,VLOOKUP($A1027-1,$A$2:$L$1124,$Q$1,FALSE)/VLOOKUP($A1027-1,$A$2:$N$1124,14,FALSE),AC1026)</f>
        <v>0.41745137149101103</v>
      </c>
      <c r="AD1027" s="7">
        <f>IF(DAY($A1027)=1,VLOOKUP($A1027-1,$A$2:$L$1124,$R$1,FALSE)/VLOOKUP($A1027-1,$A$2:$N$1124,14,FALSE),AD1026)</f>
        <v>0.13869430367166394</v>
      </c>
      <c r="AE1027" s="7">
        <f>IF(DAY($A1027)=1,VLOOKUP($A1027-1,$A$2:$L$1124,$S$1,FALSE)/VLOOKUP($A1027-1,$A$2:$N$1124,14,FALSE),AE1026)</f>
        <v>4.8292678149225214E-2</v>
      </c>
      <c r="AF1027" s="7">
        <f>IF(DAY($A1027)=1,VLOOKUP($A1027-1,$A$2:$L$1124,$T$1,FALSE)/VLOOKUP($A1027-1,$A$2:$N$1124,14,FALSE),AF1026)</f>
        <v>2.0609828335290466E-2</v>
      </c>
      <c r="AG1027" s="7">
        <f>IF(DAY($A1027)=1,VLOOKUP($A1027-1,$A$2:$L$1124,$U$1,FALSE)/VLOOKUP($A1027-1,$A$2:$N$1124,14,FALSE),AG1026)</f>
        <v>0.18415389314332564</v>
      </c>
      <c r="AH1027" s="7">
        <f>IF(DAY($A1027)=1,VLOOKUP($A1027-1,$A$2:$L$1124,$V$1,FALSE)/VLOOKUP($A1027-1,$A$2:$N$1124,14,FALSE),AH1026)</f>
        <v>4.9801843898274113E-2</v>
      </c>
      <c r="AI1027" s="7">
        <f>IF(DAY($A1027)=1,VLOOKUP($A1027-1,$A$2:$L$1124,$W$1,FALSE)/VLOOKUP($A1027-1,$A$2:$N$1124,14,FALSE),AI1026)</f>
        <v>2.7364515867836382E-3</v>
      </c>
      <c r="AJ1027" s="7">
        <f>IF(DAY($A1027)=1,VLOOKUP($A1027-1,$A$2:$L$1124,$X$1,FALSE)/VLOOKUP($A1027-1,$A$2:$N$1124,14,FALSE),AJ1026)</f>
        <v>1.5750646308133012E-2</v>
      </c>
      <c r="AK1027" s="7">
        <f>IF(DAY($A1027)=1,VLOOKUP($A1027-1,$A$2:$L$1124,$Y$1,FALSE)/VLOOKUP($A1027-1,$A$2:$N$1124,14,FALSE),AK1026)</f>
        <v>8.6364041297842489E-2</v>
      </c>
      <c r="AL1027" s="7">
        <f>IF(DAY($A1027)=1,VLOOKUP($A1027-1,$A$2:$L$1124,$Z$1,FALSE)/VLOOKUP($A1027-1,$A$2:$N$1124,14,FALSE),AL1026)</f>
        <v>2.9379344451316763E-2</v>
      </c>
      <c r="AM1027" s="7">
        <f>IF(DAY($A1027)=1,VLOOKUP($A1027-1,$A$2:$L$1124,$AA$1,FALSE)/VLOOKUP($A1027-1,$A$2:$N$1124,14,FALSE),AM1026)</f>
        <v>6.765597667133692E-3</v>
      </c>
      <c r="AO1027" s="12">
        <f>VLOOKUP($A1027,BTC!$A$1:$G$1853,5,FALSE)</f>
        <v>6482.35</v>
      </c>
      <c r="AP1027" s="12">
        <f>VLOOKUP($A1027,XRP!$A$1:$G$1853,5,FALSE)</f>
        <v>0.45669399999999999</v>
      </c>
      <c r="AQ1027" s="12">
        <f>VLOOKUP($A1027,LTC!$A$1:$G$1853,5,FALSE)</f>
        <v>52.92</v>
      </c>
      <c r="AR1027" s="12">
        <f>VLOOKUP($A1027,ETC!$A$1:$G$1853,5,FALSE)</f>
        <v>9.64</v>
      </c>
      <c r="AS1027" s="12">
        <f>VLOOKUP($A1027,ETH!$A$1:$G$1853,5,FALSE)</f>
        <v>205.14</v>
      </c>
      <c r="AT1027" s="12">
        <f>VLOOKUP($A1027,BCH!$A$1:$G$1853,5,FALSE)</f>
        <v>447.85</v>
      </c>
      <c r="AU1027" s="12">
        <f>VLOOKUP($A1027,XMR!$A$1:$G$1853,5,FALSE)</f>
        <v>105.1</v>
      </c>
      <c r="AV1027" s="12">
        <f>VLOOKUP($A1027,ZEC!$A$1:$G$1853,5,FALSE)</f>
        <v>125.24</v>
      </c>
      <c r="AW1027" s="12">
        <f>VLOOKUP($A1027,EOS!$A$1:$G$1853,5,FALSE)</f>
        <v>5.42</v>
      </c>
      <c r="AX1027" s="12">
        <f>VLOOKUP($A1027,DASH!$A$1:$G$1853,5,FALSE)</f>
        <v>154.56</v>
      </c>
      <c r="AY1027" s="12">
        <f>VLOOKUP($A1027,XLM!$A$1:$G$1853,5,FALSE)</f>
        <v>0.24172399999999999</v>
      </c>
      <c r="BA1027" s="24">
        <v>1</v>
      </c>
      <c r="BB1027" s="24">
        <v>1</v>
      </c>
      <c r="BC1027" s="24">
        <v>1</v>
      </c>
      <c r="BD1027" s="24">
        <v>1</v>
      </c>
      <c r="BE1027" s="24">
        <v>1</v>
      </c>
      <c r="BF1027" s="24">
        <v>1</v>
      </c>
      <c r="BG1027" s="24">
        <v>1</v>
      </c>
      <c r="BH1027" s="24">
        <v>1</v>
      </c>
      <c r="BI1027" s="24">
        <v>1</v>
      </c>
      <c r="BJ1027" s="24">
        <v>1</v>
      </c>
      <c r="BK1027" s="24">
        <v>1</v>
      </c>
      <c r="BM1027" s="19">
        <f>IF(SUM(BA1026:BK1026)=SUM(BA1027:BK1027),BM1026,BM1026*SUMPRODUCT(BA1027:BK1027,AO1027:AY1027,Q1027:AA1027)/SUMPRODUCT(BA1026:BK1026,AO1027:AY1027,AC1027:AM1027))</f>
        <v>0.8185351248056717</v>
      </c>
      <c r="BN1027" s="26">
        <f>SUMPRODUCT(AO1027:AY1027,BA1027:BK1027,Q1027:AA1027)/BM1027</f>
        <v>3391.7120712409469</v>
      </c>
      <c r="BO1027">
        <f t="shared" si="250"/>
        <v>6482.35</v>
      </c>
    </row>
    <row r="1028" spans="1:67" x14ac:dyDescent="0.75">
      <c r="A1028" s="4">
        <v>43395</v>
      </c>
      <c r="B1028" s="46">
        <f>INDEX('Index Volume'!B:B,MATCH(Index_New!$A1028,'Index Volume'!$A:$A,0))</f>
        <v>3672860000</v>
      </c>
      <c r="C1028" s="46">
        <f>INDEX('Index Volume'!C:C,MATCH(Index_New!$A1028,'Index Volume'!$A:$A,0))</f>
        <v>249302000</v>
      </c>
      <c r="D1028" s="46">
        <f>INDEX('Index Volume'!D:D,MATCH(Index_New!$A1028,'Index Volume'!$A:$A,0))</f>
        <v>263337000</v>
      </c>
      <c r="E1028" s="46">
        <f>INDEX('Index Volume'!E:E,MATCH(Index_New!$A1028,'Index Volume'!$A:$A,0))</f>
        <v>177641000</v>
      </c>
      <c r="F1028" s="46">
        <f>INDEX('Index Volume'!F:F,MATCH(Index_New!$A1028,'Index Volume'!$A:$A,0))</f>
        <v>1328980000</v>
      </c>
      <c r="G1028" s="46">
        <f>INDEX('Index Volume'!G:G,MATCH(Index_New!$A1028,'Index Volume'!$A:$A,0))</f>
        <v>261566000</v>
      </c>
      <c r="H1028" s="46">
        <f>INDEX('Index Volume'!H:H,MATCH(Index_New!$A1028,'Index Volume'!$A:$A,0))</f>
        <v>15874800</v>
      </c>
      <c r="I1028" s="46">
        <f>INDEX('Index Volume'!I:I,MATCH(Index_New!$A1028,'Index Volume'!$A:$A,0))</f>
        <v>84498700</v>
      </c>
      <c r="J1028" s="46">
        <f>INDEX('Index Volume'!J:J,MATCH(Index_New!$A1028,'Index Volume'!$A:$A,0))</f>
        <v>348657000</v>
      </c>
      <c r="K1028" s="46">
        <f>INDEX('Index Volume'!K:K,MATCH(Index_New!$A1028,'Index Volume'!$A:$A,0))</f>
        <v>104357000</v>
      </c>
      <c r="L1028" s="46">
        <f>INDEX('Index Volume'!L:L,MATCH(Index_New!$A1028,'Index Volume'!$A:$A,0))</f>
        <v>40765500</v>
      </c>
      <c r="M1028" s="46">
        <f t="shared" si="251"/>
        <v>6547839000</v>
      </c>
      <c r="N1028" s="1">
        <f t="shared" ref="N1028:N1091" si="252">SUMPRODUCT(B1028:L1028,BA1028:BK1028)</f>
        <v>6547839000</v>
      </c>
      <c r="O1028" t="b">
        <f t="shared" ref="O1028:O1091" si="253">M1028=N1028</f>
        <v>1</v>
      </c>
      <c r="Q1028" s="7">
        <f t="shared" ref="Q1028:Q1091" si="254">IF(OR(DAY($A1028)=1,NOT(SUM($BA1028:$BK1028)=SUM($BA1027:$BK1027))),VLOOKUP($A1028-1,$A$2:$L$1124,Q$1,FALSE)/VLOOKUP($A1028-1,$A$2:$M$1124,13,FALSE),Q1027)</f>
        <v>0.41745137149101103</v>
      </c>
      <c r="R1028" s="7">
        <f t="shared" ref="R1028:R1091" si="255">IF(OR(DAY($A1028)=1,NOT(SUM($BA1028:$BK1028)=SUM($BA1027:$BK1027))),VLOOKUP($A1028-1,$A$2:$L$1124,R$1,FALSE)/VLOOKUP($A1028-1,$A$2:$M$1124,13,FALSE),R1027)</f>
        <v>0.13869430367166394</v>
      </c>
      <c r="S1028" s="7">
        <f t="shared" ref="S1028:S1091" si="256">IF(OR(DAY($A1028)=1,NOT(SUM($BA1028:$BK1028)=SUM($BA1027:$BK1027))),VLOOKUP($A1028-1,$A$2:$L$1124,S$1,FALSE)/VLOOKUP($A1028-1,$A$2:$M$1124,13,FALSE),S1027)</f>
        <v>4.8292678149225214E-2</v>
      </c>
      <c r="T1028" s="7">
        <f t="shared" ref="T1028:T1091" si="257">IF(OR(DAY($A1028)=1,NOT(SUM($BA1028:$BK1028)=SUM($BA1027:$BK1027))),VLOOKUP($A1028-1,$A$2:$L$1124,T$1,FALSE)/VLOOKUP($A1028-1,$A$2:$M$1124,13,FALSE),T1027)</f>
        <v>2.0609828335290466E-2</v>
      </c>
      <c r="U1028" s="7">
        <f t="shared" ref="U1028:U1091" si="258">IF(OR(DAY($A1028)=1,NOT(SUM($BA1028:$BK1028)=SUM($BA1027:$BK1027))),VLOOKUP($A1028-1,$A$2:$L$1124,U$1,FALSE)/VLOOKUP($A1028-1,$A$2:$M$1124,13,FALSE),U1027)</f>
        <v>0.18415389314332564</v>
      </c>
      <c r="V1028" s="7">
        <f t="shared" ref="V1028:V1091" si="259">IF(OR(DAY($A1028)=1,NOT(SUM($BA1028:$BK1028)=SUM($BA1027:$BK1027))),VLOOKUP($A1028-1,$A$2:$L$1124,V$1,FALSE)/VLOOKUP($A1028-1,$A$2:$M$1124,13,FALSE),V1027)</f>
        <v>4.9801843898274113E-2</v>
      </c>
      <c r="W1028" s="7">
        <f t="shared" ref="W1028:W1091" si="260">IF(OR(DAY($A1028)=1,NOT(SUM($BA1028:$BK1028)=SUM($BA1027:$BK1027))),VLOOKUP($A1028-1,$A$2:$L$1124,W$1,FALSE)/VLOOKUP($A1028-1,$A$2:$M$1124,13,FALSE),W1027)</f>
        <v>2.7364515867836382E-3</v>
      </c>
      <c r="X1028" s="7">
        <f t="shared" ref="X1028:X1091" si="261">IF(OR(DAY($A1028)=1,NOT(SUM($BA1028:$BK1028)=SUM($BA1027:$BK1027))),VLOOKUP($A1028-1,$A$2:$L$1124,X$1,FALSE)/VLOOKUP($A1028-1,$A$2:$M$1124,13,FALSE),X1027)</f>
        <v>1.5750646308133012E-2</v>
      </c>
      <c r="Y1028" s="7">
        <f t="shared" ref="Y1028:Y1091" si="262">IF(OR(DAY($A1028)=1,NOT(SUM($BA1028:$BK1028)=SUM($BA1027:$BK1027))),VLOOKUP($A1028-1,$A$2:$L$1124,Y$1,FALSE)/VLOOKUP($A1028-1,$A$2:$M$1124,13,FALSE),Y1027)</f>
        <v>8.6364041297842489E-2</v>
      </c>
      <c r="Z1028" s="7">
        <f t="shared" ref="Z1028:Z1091" si="263">IF(OR(DAY($A1028)=1,NOT(SUM($BA1028:$BK1028)=SUM($BA1027:$BK1027))),VLOOKUP($A1028-1,$A$2:$L$1124,Z$1,FALSE)/VLOOKUP($A1028-1,$A$2:$M$1124,13,FALSE),Z1027)</f>
        <v>2.9379344451316763E-2</v>
      </c>
      <c r="AA1028" s="7">
        <f t="shared" ref="AA1028:AA1091" si="264">IF(OR(DAY($A1028)=1,NOT(SUM($BA1028:$BK1028)=SUM($BA1027:$BK1027))),VLOOKUP($A1028-1,$A$2:$L$1124,AA$1,FALSE)/VLOOKUP($A1028-1,$A$2:$M$1124,13,FALSE),AA1027)</f>
        <v>6.765597667133692E-3</v>
      </c>
      <c r="AC1028" s="7">
        <f>IF(DAY($A1028)=1,VLOOKUP($A1028-1,$A$2:$L$1124,$Q$1,FALSE)/VLOOKUP($A1028-1,$A$2:$N$1124,14,FALSE),AC1027)</f>
        <v>0.41745137149101103</v>
      </c>
      <c r="AD1028" s="7">
        <f>IF(DAY($A1028)=1,VLOOKUP($A1028-1,$A$2:$L$1124,$R$1,FALSE)/VLOOKUP($A1028-1,$A$2:$N$1124,14,FALSE),AD1027)</f>
        <v>0.13869430367166394</v>
      </c>
      <c r="AE1028" s="7">
        <f>IF(DAY($A1028)=1,VLOOKUP($A1028-1,$A$2:$L$1124,$S$1,FALSE)/VLOOKUP($A1028-1,$A$2:$N$1124,14,FALSE),AE1027)</f>
        <v>4.8292678149225214E-2</v>
      </c>
      <c r="AF1028" s="7">
        <f>IF(DAY($A1028)=1,VLOOKUP($A1028-1,$A$2:$L$1124,$T$1,FALSE)/VLOOKUP($A1028-1,$A$2:$N$1124,14,FALSE),AF1027)</f>
        <v>2.0609828335290466E-2</v>
      </c>
      <c r="AG1028" s="7">
        <f>IF(DAY($A1028)=1,VLOOKUP($A1028-1,$A$2:$L$1124,$U$1,FALSE)/VLOOKUP($A1028-1,$A$2:$N$1124,14,FALSE),AG1027)</f>
        <v>0.18415389314332564</v>
      </c>
      <c r="AH1028" s="7">
        <f>IF(DAY($A1028)=1,VLOOKUP($A1028-1,$A$2:$L$1124,$V$1,FALSE)/VLOOKUP($A1028-1,$A$2:$N$1124,14,FALSE),AH1027)</f>
        <v>4.9801843898274113E-2</v>
      </c>
      <c r="AI1028" s="7">
        <f>IF(DAY($A1028)=1,VLOOKUP($A1028-1,$A$2:$L$1124,$W$1,FALSE)/VLOOKUP($A1028-1,$A$2:$N$1124,14,FALSE),AI1027)</f>
        <v>2.7364515867836382E-3</v>
      </c>
      <c r="AJ1028" s="7">
        <f>IF(DAY($A1028)=1,VLOOKUP($A1028-1,$A$2:$L$1124,$X$1,FALSE)/VLOOKUP($A1028-1,$A$2:$N$1124,14,FALSE),AJ1027)</f>
        <v>1.5750646308133012E-2</v>
      </c>
      <c r="AK1028" s="7">
        <f>IF(DAY($A1028)=1,VLOOKUP($A1028-1,$A$2:$L$1124,$Y$1,FALSE)/VLOOKUP($A1028-1,$A$2:$N$1124,14,FALSE),AK1027)</f>
        <v>8.6364041297842489E-2</v>
      </c>
      <c r="AL1028" s="7">
        <f>IF(DAY($A1028)=1,VLOOKUP($A1028-1,$A$2:$L$1124,$Z$1,FALSE)/VLOOKUP($A1028-1,$A$2:$N$1124,14,FALSE),AL1027)</f>
        <v>2.9379344451316763E-2</v>
      </c>
      <c r="AM1028" s="7">
        <f>IF(DAY($A1028)=1,VLOOKUP($A1028-1,$A$2:$L$1124,$AA$1,FALSE)/VLOOKUP($A1028-1,$A$2:$N$1124,14,FALSE),AM1027)</f>
        <v>6.765597667133692E-3</v>
      </c>
      <c r="AO1028" s="12">
        <f>VLOOKUP($A1028,BTC!$A$1:$G$1853,5,FALSE)</f>
        <v>6487.16</v>
      </c>
      <c r="AP1028" s="12">
        <f>VLOOKUP($A1028,XRP!$A$1:$G$1853,5,FALSE)</f>
        <v>0.45310899999999998</v>
      </c>
      <c r="AQ1028" s="12">
        <f>VLOOKUP($A1028,LTC!$A$1:$G$1853,5,FALSE)</f>
        <v>52.2</v>
      </c>
      <c r="AR1028" s="12">
        <f>VLOOKUP($A1028,ETC!$A$1:$G$1853,5,FALSE)</f>
        <v>10</v>
      </c>
      <c r="AS1028" s="12">
        <f>VLOOKUP($A1028,ETH!$A$1:$G$1853,5,FALSE)</f>
        <v>204.04</v>
      </c>
      <c r="AT1028" s="12">
        <f>VLOOKUP($A1028,BCH!$A$1:$G$1853,5,FALSE)</f>
        <v>447.21</v>
      </c>
      <c r="AU1028" s="12">
        <f>VLOOKUP($A1028,XMR!$A$1:$G$1853,5,FALSE)</f>
        <v>105.46</v>
      </c>
      <c r="AV1028" s="12">
        <f>VLOOKUP($A1028,ZEC!$A$1:$G$1853,5,FALSE)</f>
        <v>122.66</v>
      </c>
      <c r="AW1028" s="12">
        <f>VLOOKUP($A1028,EOS!$A$1:$G$1853,5,FALSE)</f>
        <v>5.38</v>
      </c>
      <c r="AX1028" s="12">
        <f>VLOOKUP($A1028,DASH!$A$1:$G$1853,5,FALSE)</f>
        <v>151.72</v>
      </c>
      <c r="AY1028" s="12">
        <f>VLOOKUP($A1028,XLM!$A$1:$G$1853,5,FALSE)</f>
        <v>0.24236099999999999</v>
      </c>
      <c r="BA1028" s="24">
        <v>1</v>
      </c>
      <c r="BB1028" s="24">
        <v>1</v>
      </c>
      <c r="BC1028" s="24">
        <v>1</v>
      </c>
      <c r="BD1028" s="24">
        <v>1</v>
      </c>
      <c r="BE1028" s="24">
        <v>1</v>
      </c>
      <c r="BF1028" s="24">
        <v>1</v>
      </c>
      <c r="BG1028" s="24">
        <v>1</v>
      </c>
      <c r="BH1028" s="24">
        <v>1</v>
      </c>
      <c r="BI1028" s="24">
        <v>1</v>
      </c>
      <c r="BJ1028" s="24">
        <v>1</v>
      </c>
      <c r="BK1028" s="24">
        <v>1</v>
      </c>
      <c r="BM1028" s="19">
        <f>IF(SUM(BA1027:BK1027)=SUM(BA1028:BK1028),BM1027,BM1027*SUMPRODUCT(BA1028:BK1028,AO1028:AY1028,Q1028:AA1028)/SUMPRODUCT(BA1027:BK1027,AO1028:AY1028,AC1028:AM1028))</f>
        <v>0.8185351248056717</v>
      </c>
      <c r="BN1028" s="26">
        <f>SUMPRODUCT(AO1028:AY1028,BA1028:BK1028,Q1028:AA1028)/BM1028</f>
        <v>3393.6901306314289</v>
      </c>
      <c r="BO1028">
        <f t="shared" ref="BO1028:BO1091" si="265">INDEX(AO:AO,MATCH(A1028,A:A,0))</f>
        <v>6487.16</v>
      </c>
    </row>
    <row r="1029" spans="1:67" x14ac:dyDescent="0.75">
      <c r="A1029" s="3">
        <v>43396</v>
      </c>
      <c r="B1029" s="46">
        <f>INDEX('Index Volume'!B:B,MATCH(Index_New!$A1029,'Index Volume'!$A:$A,0))</f>
        <v>3716150000</v>
      </c>
      <c r="C1029" s="46">
        <f>INDEX('Index Volume'!C:C,MATCH(Index_New!$A1029,'Index Volume'!$A:$A,0))</f>
        <v>445238000</v>
      </c>
      <c r="D1029" s="46">
        <f>INDEX('Index Volume'!D:D,MATCH(Index_New!$A1029,'Index Volume'!$A:$A,0))</f>
        <v>278025000</v>
      </c>
      <c r="E1029" s="46">
        <f>INDEX('Index Volume'!E:E,MATCH(Index_New!$A1029,'Index Volume'!$A:$A,0))</f>
        <v>149643000</v>
      </c>
      <c r="F1029" s="46">
        <f>INDEX('Index Volume'!F:F,MATCH(Index_New!$A1029,'Index Volume'!$A:$A,0))</f>
        <v>1237490000</v>
      </c>
      <c r="G1029" s="46">
        <f>INDEX('Index Volume'!G:G,MATCH(Index_New!$A1029,'Index Volume'!$A:$A,0))</f>
        <v>262509000</v>
      </c>
      <c r="H1029" s="46">
        <f>INDEX('Index Volume'!H:H,MATCH(Index_New!$A1029,'Index Volume'!$A:$A,0))</f>
        <v>20239100</v>
      </c>
      <c r="I1029" s="46">
        <f>INDEX('Index Volume'!I:I,MATCH(Index_New!$A1029,'Index Volume'!$A:$A,0))</f>
        <v>75859000</v>
      </c>
      <c r="J1029" s="46">
        <f>INDEX('Index Volume'!J:J,MATCH(Index_New!$A1029,'Index Volume'!$A:$A,0))</f>
        <v>329169000</v>
      </c>
      <c r="K1029" s="46">
        <f>INDEX('Index Volume'!K:K,MATCH(Index_New!$A1029,'Index Volume'!$A:$A,0))</f>
        <v>165491000</v>
      </c>
      <c r="L1029" s="46">
        <f>INDEX('Index Volume'!L:L,MATCH(Index_New!$A1029,'Index Volume'!$A:$A,0))</f>
        <v>39384600</v>
      </c>
      <c r="M1029" s="46">
        <f t="shared" si="251"/>
        <v>6719197700</v>
      </c>
      <c r="N1029" s="1">
        <f t="shared" si="252"/>
        <v>6719197700</v>
      </c>
      <c r="O1029" t="b">
        <f t="shared" si="253"/>
        <v>1</v>
      </c>
      <c r="Q1029" s="7">
        <f t="shared" si="254"/>
        <v>0.41745137149101103</v>
      </c>
      <c r="R1029" s="7">
        <f t="shared" si="255"/>
        <v>0.13869430367166394</v>
      </c>
      <c r="S1029" s="7">
        <f t="shared" si="256"/>
        <v>4.8292678149225214E-2</v>
      </c>
      <c r="T1029" s="7">
        <f t="shared" si="257"/>
        <v>2.0609828335290466E-2</v>
      </c>
      <c r="U1029" s="7">
        <f t="shared" si="258"/>
        <v>0.18415389314332564</v>
      </c>
      <c r="V1029" s="7">
        <f t="shared" si="259"/>
        <v>4.9801843898274113E-2</v>
      </c>
      <c r="W1029" s="7">
        <f t="shared" si="260"/>
        <v>2.7364515867836382E-3</v>
      </c>
      <c r="X1029" s="7">
        <f t="shared" si="261"/>
        <v>1.5750646308133012E-2</v>
      </c>
      <c r="Y1029" s="7">
        <f t="shared" si="262"/>
        <v>8.6364041297842489E-2</v>
      </c>
      <c r="Z1029" s="7">
        <f t="shared" si="263"/>
        <v>2.9379344451316763E-2</v>
      </c>
      <c r="AA1029" s="7">
        <f t="shared" si="264"/>
        <v>6.765597667133692E-3</v>
      </c>
      <c r="AC1029" s="7">
        <f>IF(DAY($A1029)=1,VLOOKUP($A1029-1,$A$2:$L$1124,$Q$1,FALSE)/VLOOKUP($A1029-1,$A$2:$N$1124,14,FALSE),AC1028)</f>
        <v>0.41745137149101103</v>
      </c>
      <c r="AD1029" s="7">
        <f>IF(DAY($A1029)=1,VLOOKUP($A1029-1,$A$2:$L$1124,$R$1,FALSE)/VLOOKUP($A1029-1,$A$2:$N$1124,14,FALSE),AD1028)</f>
        <v>0.13869430367166394</v>
      </c>
      <c r="AE1029" s="7">
        <f>IF(DAY($A1029)=1,VLOOKUP($A1029-1,$A$2:$L$1124,$S$1,FALSE)/VLOOKUP($A1029-1,$A$2:$N$1124,14,FALSE),AE1028)</f>
        <v>4.8292678149225214E-2</v>
      </c>
      <c r="AF1029" s="7">
        <f>IF(DAY($A1029)=1,VLOOKUP($A1029-1,$A$2:$L$1124,$T$1,FALSE)/VLOOKUP($A1029-1,$A$2:$N$1124,14,FALSE),AF1028)</f>
        <v>2.0609828335290466E-2</v>
      </c>
      <c r="AG1029" s="7">
        <f>IF(DAY($A1029)=1,VLOOKUP($A1029-1,$A$2:$L$1124,$U$1,FALSE)/VLOOKUP($A1029-1,$A$2:$N$1124,14,FALSE),AG1028)</f>
        <v>0.18415389314332564</v>
      </c>
      <c r="AH1029" s="7">
        <f>IF(DAY($A1029)=1,VLOOKUP($A1029-1,$A$2:$L$1124,$V$1,FALSE)/VLOOKUP($A1029-1,$A$2:$N$1124,14,FALSE),AH1028)</f>
        <v>4.9801843898274113E-2</v>
      </c>
      <c r="AI1029" s="7">
        <f>IF(DAY($A1029)=1,VLOOKUP($A1029-1,$A$2:$L$1124,$W$1,FALSE)/VLOOKUP($A1029-1,$A$2:$N$1124,14,FALSE),AI1028)</f>
        <v>2.7364515867836382E-3</v>
      </c>
      <c r="AJ1029" s="7">
        <f>IF(DAY($A1029)=1,VLOOKUP($A1029-1,$A$2:$L$1124,$X$1,FALSE)/VLOOKUP($A1029-1,$A$2:$N$1124,14,FALSE),AJ1028)</f>
        <v>1.5750646308133012E-2</v>
      </c>
      <c r="AK1029" s="7">
        <f>IF(DAY($A1029)=1,VLOOKUP($A1029-1,$A$2:$L$1124,$Y$1,FALSE)/VLOOKUP($A1029-1,$A$2:$N$1124,14,FALSE),AK1028)</f>
        <v>8.6364041297842489E-2</v>
      </c>
      <c r="AL1029" s="7">
        <f>IF(DAY($A1029)=1,VLOOKUP($A1029-1,$A$2:$L$1124,$Z$1,FALSE)/VLOOKUP($A1029-1,$A$2:$N$1124,14,FALSE),AL1028)</f>
        <v>2.9379344451316763E-2</v>
      </c>
      <c r="AM1029" s="7">
        <f>IF(DAY($A1029)=1,VLOOKUP($A1029-1,$A$2:$L$1124,$AA$1,FALSE)/VLOOKUP($A1029-1,$A$2:$N$1124,14,FALSE),AM1028)</f>
        <v>6.765597667133692E-3</v>
      </c>
      <c r="AO1029" s="12">
        <f>VLOOKUP($A1029,BTC!$A$1:$G$1853,5,FALSE)</f>
        <v>6475.74</v>
      </c>
      <c r="AP1029" s="12">
        <f>VLOOKUP($A1029,XRP!$A$1:$G$1853,5,FALSE)</f>
        <v>0.46205800000000002</v>
      </c>
      <c r="AQ1029" s="12">
        <f>VLOOKUP($A1029,LTC!$A$1:$G$1853,5,FALSE)</f>
        <v>52.54</v>
      </c>
      <c r="AR1029" s="12">
        <f>VLOOKUP($A1029,ETC!$A$1:$G$1853,5,FALSE)</f>
        <v>9.8000000000000007</v>
      </c>
      <c r="AS1029" s="12">
        <f>VLOOKUP($A1029,ETH!$A$1:$G$1853,5,FALSE)</f>
        <v>204.34</v>
      </c>
      <c r="AT1029" s="12">
        <f>VLOOKUP($A1029,BCH!$A$1:$G$1853,5,FALSE)</f>
        <v>442.66</v>
      </c>
      <c r="AU1029" s="12">
        <f>VLOOKUP($A1029,XMR!$A$1:$G$1853,5,FALSE)</f>
        <v>108.44</v>
      </c>
      <c r="AV1029" s="12">
        <f>VLOOKUP($A1029,ZEC!$A$1:$G$1853,5,FALSE)</f>
        <v>120.91</v>
      </c>
      <c r="AW1029" s="12">
        <f>VLOOKUP($A1029,EOS!$A$1:$G$1853,5,FALSE)</f>
        <v>5.42</v>
      </c>
      <c r="AX1029" s="12">
        <f>VLOOKUP($A1029,DASH!$A$1:$G$1853,5,FALSE)</f>
        <v>153.94</v>
      </c>
      <c r="AY1029" s="12">
        <f>VLOOKUP($A1029,XLM!$A$1:$G$1853,5,FALSE)</f>
        <v>0.24221500000000001</v>
      </c>
      <c r="BA1029" s="24">
        <v>1</v>
      </c>
      <c r="BB1029" s="24">
        <v>1</v>
      </c>
      <c r="BC1029" s="24">
        <v>1</v>
      </c>
      <c r="BD1029" s="24">
        <v>1</v>
      </c>
      <c r="BE1029" s="24">
        <v>1</v>
      </c>
      <c r="BF1029" s="24">
        <v>1</v>
      </c>
      <c r="BG1029" s="24">
        <v>1</v>
      </c>
      <c r="BH1029" s="24">
        <v>1</v>
      </c>
      <c r="BI1029" s="24">
        <v>1</v>
      </c>
      <c r="BJ1029" s="24">
        <v>1</v>
      </c>
      <c r="BK1029" s="24">
        <v>1</v>
      </c>
      <c r="BM1029" s="19">
        <f>IF(SUM(BA1028:BK1028)=SUM(BA1029:BK1029),BM1028,BM1028*SUMPRODUCT(BA1029:BK1029,AO1029:AY1029,Q1029:AA1029)/SUMPRODUCT(BA1028:BK1028,AO1029:AY1029,AC1029:AM1029))</f>
        <v>0.8185351248056717</v>
      </c>
      <c r="BN1029" s="26">
        <f>SUMPRODUCT(AO1029:AY1029,BA1029:BK1029,Q1029:AA1029)/BM1029</f>
        <v>3387.7333411144177</v>
      </c>
      <c r="BO1029">
        <f t="shared" si="265"/>
        <v>6475.74</v>
      </c>
    </row>
    <row r="1030" spans="1:67" x14ac:dyDescent="0.75">
      <c r="A1030" s="4">
        <v>43397</v>
      </c>
      <c r="B1030" s="46">
        <f>INDEX('Index Volume'!B:B,MATCH(Index_New!$A1030,'Index Volume'!$A:$A,0))</f>
        <v>3424670000</v>
      </c>
      <c r="C1030" s="46">
        <f>INDEX('Index Volume'!C:C,MATCH(Index_New!$A1030,'Index Volume'!$A:$A,0))</f>
        <v>295115000</v>
      </c>
      <c r="D1030" s="46">
        <f>INDEX('Index Volume'!D:D,MATCH(Index_New!$A1030,'Index Volume'!$A:$A,0))</f>
        <v>291042000</v>
      </c>
      <c r="E1030" s="46">
        <f>INDEX('Index Volume'!E:E,MATCH(Index_New!$A1030,'Index Volume'!$A:$A,0))</f>
        <v>128267000</v>
      </c>
      <c r="F1030" s="46">
        <f>INDEX('Index Volume'!F:F,MATCH(Index_New!$A1030,'Index Volume'!$A:$A,0))</f>
        <v>1102220000</v>
      </c>
      <c r="G1030" s="46">
        <f>INDEX('Index Volume'!G:G,MATCH(Index_New!$A1030,'Index Volume'!$A:$A,0))</f>
        <v>249002000</v>
      </c>
      <c r="H1030" s="46">
        <f>INDEX('Index Volume'!H:H,MATCH(Index_New!$A1030,'Index Volume'!$A:$A,0))</f>
        <v>11786500</v>
      </c>
      <c r="I1030" s="46">
        <f>INDEX('Index Volume'!I:I,MATCH(Index_New!$A1030,'Index Volume'!$A:$A,0))</f>
        <v>95361200</v>
      </c>
      <c r="J1030" s="46">
        <f>INDEX('Index Volume'!J:J,MATCH(Index_New!$A1030,'Index Volume'!$A:$A,0))</f>
        <v>312068000</v>
      </c>
      <c r="K1030" s="46">
        <f>INDEX('Index Volume'!K:K,MATCH(Index_New!$A1030,'Index Volume'!$A:$A,0))</f>
        <v>163230000</v>
      </c>
      <c r="L1030" s="46">
        <f>INDEX('Index Volume'!L:L,MATCH(Index_New!$A1030,'Index Volume'!$A:$A,0))</f>
        <v>39973400</v>
      </c>
      <c r="M1030" s="46">
        <f t="shared" si="251"/>
        <v>6112735100</v>
      </c>
      <c r="N1030" s="1">
        <f t="shared" si="252"/>
        <v>6112735100</v>
      </c>
      <c r="O1030" t="b">
        <f t="shared" si="253"/>
        <v>1</v>
      </c>
      <c r="Q1030" s="7">
        <f t="shared" si="254"/>
        <v>0.41745137149101103</v>
      </c>
      <c r="R1030" s="7">
        <f t="shared" si="255"/>
        <v>0.13869430367166394</v>
      </c>
      <c r="S1030" s="7">
        <f t="shared" si="256"/>
        <v>4.8292678149225214E-2</v>
      </c>
      <c r="T1030" s="7">
        <f t="shared" si="257"/>
        <v>2.0609828335290466E-2</v>
      </c>
      <c r="U1030" s="7">
        <f t="shared" si="258"/>
        <v>0.18415389314332564</v>
      </c>
      <c r="V1030" s="7">
        <f t="shared" si="259"/>
        <v>4.9801843898274113E-2</v>
      </c>
      <c r="W1030" s="7">
        <f t="shared" si="260"/>
        <v>2.7364515867836382E-3</v>
      </c>
      <c r="X1030" s="7">
        <f t="shared" si="261"/>
        <v>1.5750646308133012E-2</v>
      </c>
      <c r="Y1030" s="7">
        <f t="shared" si="262"/>
        <v>8.6364041297842489E-2</v>
      </c>
      <c r="Z1030" s="7">
        <f t="shared" si="263"/>
        <v>2.9379344451316763E-2</v>
      </c>
      <c r="AA1030" s="7">
        <f t="shared" si="264"/>
        <v>6.765597667133692E-3</v>
      </c>
      <c r="AC1030" s="7">
        <f>IF(DAY($A1030)=1,VLOOKUP($A1030-1,$A$2:$L$1124,$Q$1,FALSE)/VLOOKUP($A1030-1,$A$2:$N$1124,14,FALSE),AC1029)</f>
        <v>0.41745137149101103</v>
      </c>
      <c r="AD1030" s="7">
        <f>IF(DAY($A1030)=1,VLOOKUP($A1030-1,$A$2:$L$1124,$R$1,FALSE)/VLOOKUP($A1030-1,$A$2:$N$1124,14,FALSE),AD1029)</f>
        <v>0.13869430367166394</v>
      </c>
      <c r="AE1030" s="7">
        <f>IF(DAY($A1030)=1,VLOOKUP($A1030-1,$A$2:$L$1124,$S$1,FALSE)/VLOOKUP($A1030-1,$A$2:$N$1124,14,FALSE),AE1029)</f>
        <v>4.8292678149225214E-2</v>
      </c>
      <c r="AF1030" s="7">
        <f>IF(DAY($A1030)=1,VLOOKUP($A1030-1,$A$2:$L$1124,$T$1,FALSE)/VLOOKUP($A1030-1,$A$2:$N$1124,14,FALSE),AF1029)</f>
        <v>2.0609828335290466E-2</v>
      </c>
      <c r="AG1030" s="7">
        <f>IF(DAY($A1030)=1,VLOOKUP($A1030-1,$A$2:$L$1124,$U$1,FALSE)/VLOOKUP($A1030-1,$A$2:$N$1124,14,FALSE),AG1029)</f>
        <v>0.18415389314332564</v>
      </c>
      <c r="AH1030" s="7">
        <f>IF(DAY($A1030)=1,VLOOKUP($A1030-1,$A$2:$L$1124,$V$1,FALSE)/VLOOKUP($A1030-1,$A$2:$N$1124,14,FALSE),AH1029)</f>
        <v>4.9801843898274113E-2</v>
      </c>
      <c r="AI1030" s="7">
        <f>IF(DAY($A1030)=1,VLOOKUP($A1030-1,$A$2:$L$1124,$W$1,FALSE)/VLOOKUP($A1030-1,$A$2:$N$1124,14,FALSE),AI1029)</f>
        <v>2.7364515867836382E-3</v>
      </c>
      <c r="AJ1030" s="7">
        <f>IF(DAY($A1030)=1,VLOOKUP($A1030-1,$A$2:$L$1124,$X$1,FALSE)/VLOOKUP($A1030-1,$A$2:$N$1124,14,FALSE),AJ1029)</f>
        <v>1.5750646308133012E-2</v>
      </c>
      <c r="AK1030" s="7">
        <f>IF(DAY($A1030)=1,VLOOKUP($A1030-1,$A$2:$L$1124,$Y$1,FALSE)/VLOOKUP($A1030-1,$A$2:$N$1124,14,FALSE),AK1029)</f>
        <v>8.6364041297842489E-2</v>
      </c>
      <c r="AL1030" s="7">
        <f>IF(DAY($A1030)=1,VLOOKUP($A1030-1,$A$2:$L$1124,$Z$1,FALSE)/VLOOKUP($A1030-1,$A$2:$N$1124,14,FALSE),AL1029)</f>
        <v>2.9379344451316763E-2</v>
      </c>
      <c r="AM1030" s="7">
        <f>IF(DAY($A1030)=1,VLOOKUP($A1030-1,$A$2:$L$1124,$AA$1,FALSE)/VLOOKUP($A1030-1,$A$2:$N$1124,14,FALSE),AM1029)</f>
        <v>6.765597667133692E-3</v>
      </c>
      <c r="AO1030" s="12">
        <f>VLOOKUP($A1030,BTC!$A$1:$G$1853,5,FALSE)</f>
        <v>6495.84</v>
      </c>
      <c r="AP1030" s="12">
        <f>VLOOKUP($A1030,XRP!$A$1:$G$1853,5,FALSE)</f>
        <v>0.457237</v>
      </c>
      <c r="AQ1030" s="12">
        <f>VLOOKUP($A1030,LTC!$A$1:$G$1853,5,FALSE)</f>
        <v>52.52</v>
      </c>
      <c r="AR1030" s="12">
        <f>VLOOKUP($A1030,ETC!$A$1:$G$1853,5,FALSE)</f>
        <v>9.7200000000000006</v>
      </c>
      <c r="AS1030" s="12">
        <f>VLOOKUP($A1030,ETH!$A$1:$G$1853,5,FALSE)</f>
        <v>203.85</v>
      </c>
      <c r="AT1030" s="12">
        <f>VLOOKUP($A1030,BCH!$A$1:$G$1853,5,FALSE)</f>
        <v>442.45</v>
      </c>
      <c r="AU1030" s="12">
        <f>VLOOKUP($A1030,XMR!$A$1:$G$1853,5,FALSE)</f>
        <v>106.95</v>
      </c>
      <c r="AV1030" s="12">
        <f>VLOOKUP($A1030,ZEC!$A$1:$G$1853,5,FALSE)</f>
        <v>126.34</v>
      </c>
      <c r="AW1030" s="12">
        <f>VLOOKUP($A1030,EOS!$A$1:$G$1853,5,FALSE)</f>
        <v>5.38</v>
      </c>
      <c r="AX1030" s="12">
        <f>VLOOKUP($A1030,DASH!$A$1:$G$1853,5,FALSE)</f>
        <v>156.24</v>
      </c>
      <c r="AY1030" s="12">
        <f>VLOOKUP($A1030,XLM!$A$1:$G$1853,5,FALSE)</f>
        <v>0.23776</v>
      </c>
      <c r="BA1030" s="24">
        <v>1</v>
      </c>
      <c r="BB1030" s="24">
        <v>1</v>
      </c>
      <c r="BC1030" s="24">
        <v>1</v>
      </c>
      <c r="BD1030" s="24">
        <v>1</v>
      </c>
      <c r="BE1030" s="24">
        <v>1</v>
      </c>
      <c r="BF1030" s="24">
        <v>1</v>
      </c>
      <c r="BG1030" s="24">
        <v>1</v>
      </c>
      <c r="BH1030" s="24">
        <v>1</v>
      </c>
      <c r="BI1030" s="24">
        <v>1</v>
      </c>
      <c r="BJ1030" s="24">
        <v>1</v>
      </c>
      <c r="BK1030" s="24">
        <v>1</v>
      </c>
      <c r="BM1030" s="19">
        <f>IF(SUM(BA1029:BK1029)=SUM(BA1030:BK1030),BM1029,BM1029*SUMPRODUCT(BA1030:BK1030,AO1030:AY1030,Q1030:AA1030)/SUMPRODUCT(BA1029:BK1029,AO1030:AY1030,AC1030:AM1030))</f>
        <v>0.8185351248056717</v>
      </c>
      <c r="BN1030" s="26">
        <f>SUMPRODUCT(AO1030:AY1030,BA1030:BK1030,Q1030:AA1030)/BM1030</f>
        <v>3398.0350761505065</v>
      </c>
      <c r="BO1030">
        <f t="shared" si="265"/>
        <v>6495.84</v>
      </c>
    </row>
    <row r="1031" spans="1:67" x14ac:dyDescent="0.75">
      <c r="A1031" s="3">
        <v>43398</v>
      </c>
      <c r="B1031" s="46">
        <f>INDEX('Index Volume'!B:B,MATCH(Index_New!$A1031,'Index Volume'!$A:$A,0))</f>
        <v>3230550000</v>
      </c>
      <c r="C1031" s="46">
        <f>INDEX('Index Volume'!C:C,MATCH(Index_New!$A1031,'Index Volume'!$A:$A,0))</f>
        <v>273380000</v>
      </c>
      <c r="D1031" s="46">
        <f>INDEX('Index Volume'!D:D,MATCH(Index_New!$A1031,'Index Volume'!$A:$A,0))</f>
        <v>241117000</v>
      </c>
      <c r="E1031" s="46">
        <f>INDEX('Index Volume'!E:E,MATCH(Index_New!$A1031,'Index Volume'!$A:$A,0))</f>
        <v>106770000</v>
      </c>
      <c r="F1031" s="46">
        <f>INDEX('Index Volume'!F:F,MATCH(Index_New!$A1031,'Index Volume'!$A:$A,0))</f>
        <v>1102900000</v>
      </c>
      <c r="G1031" s="46">
        <f>INDEX('Index Volume'!G:G,MATCH(Index_New!$A1031,'Index Volume'!$A:$A,0))</f>
        <v>226378000</v>
      </c>
      <c r="H1031" s="46">
        <f>INDEX('Index Volume'!H:H,MATCH(Index_New!$A1031,'Index Volume'!$A:$A,0))</f>
        <v>12371700</v>
      </c>
      <c r="I1031" s="46">
        <f>INDEX('Index Volume'!I:I,MATCH(Index_New!$A1031,'Index Volume'!$A:$A,0))</f>
        <v>93196700</v>
      </c>
      <c r="J1031" s="46">
        <f>INDEX('Index Volume'!J:J,MATCH(Index_New!$A1031,'Index Volume'!$A:$A,0))</f>
        <v>291321000</v>
      </c>
      <c r="K1031" s="46">
        <f>INDEX('Index Volume'!K:K,MATCH(Index_New!$A1031,'Index Volume'!$A:$A,0))</f>
        <v>168704000</v>
      </c>
      <c r="L1031" s="46">
        <f>INDEX('Index Volume'!L:L,MATCH(Index_New!$A1031,'Index Volume'!$A:$A,0))</f>
        <v>39745700</v>
      </c>
      <c r="M1031" s="46">
        <f t="shared" si="251"/>
        <v>5786434100</v>
      </c>
      <c r="N1031" s="1">
        <f t="shared" si="252"/>
        <v>5786434100</v>
      </c>
      <c r="O1031" t="b">
        <f t="shared" si="253"/>
        <v>1</v>
      </c>
      <c r="Q1031" s="7">
        <f t="shared" si="254"/>
        <v>0.41745137149101103</v>
      </c>
      <c r="R1031" s="7">
        <f t="shared" si="255"/>
        <v>0.13869430367166394</v>
      </c>
      <c r="S1031" s="7">
        <f t="shared" si="256"/>
        <v>4.8292678149225214E-2</v>
      </c>
      <c r="T1031" s="7">
        <f t="shared" si="257"/>
        <v>2.0609828335290466E-2</v>
      </c>
      <c r="U1031" s="7">
        <f t="shared" si="258"/>
        <v>0.18415389314332564</v>
      </c>
      <c r="V1031" s="7">
        <f t="shared" si="259"/>
        <v>4.9801843898274113E-2</v>
      </c>
      <c r="W1031" s="7">
        <f t="shared" si="260"/>
        <v>2.7364515867836382E-3</v>
      </c>
      <c r="X1031" s="7">
        <f t="shared" si="261"/>
        <v>1.5750646308133012E-2</v>
      </c>
      <c r="Y1031" s="7">
        <f t="shared" si="262"/>
        <v>8.6364041297842489E-2</v>
      </c>
      <c r="Z1031" s="7">
        <f t="shared" si="263"/>
        <v>2.9379344451316763E-2</v>
      </c>
      <c r="AA1031" s="7">
        <f t="shared" si="264"/>
        <v>6.765597667133692E-3</v>
      </c>
      <c r="AC1031" s="7">
        <f>IF(DAY($A1031)=1,VLOOKUP($A1031-1,$A$2:$L$1124,$Q$1,FALSE)/VLOOKUP($A1031-1,$A$2:$N$1124,14,FALSE),AC1030)</f>
        <v>0.41745137149101103</v>
      </c>
      <c r="AD1031" s="7">
        <f>IF(DAY($A1031)=1,VLOOKUP($A1031-1,$A$2:$L$1124,$R$1,FALSE)/VLOOKUP($A1031-1,$A$2:$N$1124,14,FALSE),AD1030)</f>
        <v>0.13869430367166394</v>
      </c>
      <c r="AE1031" s="7">
        <f>IF(DAY($A1031)=1,VLOOKUP($A1031-1,$A$2:$L$1124,$S$1,FALSE)/VLOOKUP($A1031-1,$A$2:$N$1124,14,FALSE),AE1030)</f>
        <v>4.8292678149225214E-2</v>
      </c>
      <c r="AF1031" s="7">
        <f>IF(DAY($A1031)=1,VLOOKUP($A1031-1,$A$2:$L$1124,$T$1,FALSE)/VLOOKUP($A1031-1,$A$2:$N$1124,14,FALSE),AF1030)</f>
        <v>2.0609828335290466E-2</v>
      </c>
      <c r="AG1031" s="7">
        <f>IF(DAY($A1031)=1,VLOOKUP($A1031-1,$A$2:$L$1124,$U$1,FALSE)/VLOOKUP($A1031-1,$A$2:$N$1124,14,FALSE),AG1030)</f>
        <v>0.18415389314332564</v>
      </c>
      <c r="AH1031" s="7">
        <f>IF(DAY($A1031)=1,VLOOKUP($A1031-1,$A$2:$L$1124,$V$1,FALSE)/VLOOKUP($A1031-1,$A$2:$N$1124,14,FALSE),AH1030)</f>
        <v>4.9801843898274113E-2</v>
      </c>
      <c r="AI1031" s="7">
        <f>IF(DAY($A1031)=1,VLOOKUP($A1031-1,$A$2:$L$1124,$W$1,FALSE)/VLOOKUP($A1031-1,$A$2:$N$1124,14,FALSE),AI1030)</f>
        <v>2.7364515867836382E-3</v>
      </c>
      <c r="AJ1031" s="7">
        <f>IF(DAY($A1031)=1,VLOOKUP($A1031-1,$A$2:$L$1124,$X$1,FALSE)/VLOOKUP($A1031-1,$A$2:$N$1124,14,FALSE),AJ1030)</f>
        <v>1.5750646308133012E-2</v>
      </c>
      <c r="AK1031" s="7">
        <f>IF(DAY($A1031)=1,VLOOKUP($A1031-1,$A$2:$L$1124,$Y$1,FALSE)/VLOOKUP($A1031-1,$A$2:$N$1124,14,FALSE),AK1030)</f>
        <v>8.6364041297842489E-2</v>
      </c>
      <c r="AL1031" s="7">
        <f>IF(DAY($A1031)=1,VLOOKUP($A1031-1,$A$2:$L$1124,$Z$1,FALSE)/VLOOKUP($A1031-1,$A$2:$N$1124,14,FALSE),AL1030)</f>
        <v>2.9379344451316763E-2</v>
      </c>
      <c r="AM1031" s="7">
        <f>IF(DAY($A1031)=1,VLOOKUP($A1031-1,$A$2:$L$1124,$AA$1,FALSE)/VLOOKUP($A1031-1,$A$2:$N$1124,14,FALSE),AM1030)</f>
        <v>6.765597667133692E-3</v>
      </c>
      <c r="AO1031" s="12">
        <f>VLOOKUP($A1031,BTC!$A$1:$G$1853,5,FALSE)</f>
        <v>6476.29</v>
      </c>
      <c r="AP1031" s="12">
        <f>VLOOKUP($A1031,XRP!$A$1:$G$1853,5,FALSE)</f>
        <v>0.45805200000000001</v>
      </c>
      <c r="AQ1031" s="12">
        <f>VLOOKUP($A1031,LTC!$A$1:$G$1853,5,FALSE)</f>
        <v>52.23</v>
      </c>
      <c r="AR1031" s="12">
        <f>VLOOKUP($A1031,ETC!$A$1:$G$1853,5,FALSE)</f>
        <v>9.64</v>
      </c>
      <c r="AS1031" s="12">
        <f>VLOOKUP($A1031,ETH!$A$1:$G$1853,5,FALSE)</f>
        <v>202.72</v>
      </c>
      <c r="AT1031" s="12">
        <f>VLOOKUP($A1031,BCH!$A$1:$G$1853,5,FALSE)</f>
        <v>440.23</v>
      </c>
      <c r="AU1031" s="12">
        <f>VLOOKUP($A1031,XMR!$A$1:$G$1853,5,FALSE)</f>
        <v>106.32</v>
      </c>
      <c r="AV1031" s="12">
        <f>VLOOKUP($A1031,ZEC!$A$1:$G$1853,5,FALSE)</f>
        <v>125.2</v>
      </c>
      <c r="AW1031" s="12">
        <f>VLOOKUP($A1031,EOS!$A$1:$G$1853,5,FALSE)</f>
        <v>5.37</v>
      </c>
      <c r="AX1031" s="12">
        <f>VLOOKUP($A1031,DASH!$A$1:$G$1853,5,FALSE)</f>
        <v>154.97999999999999</v>
      </c>
      <c r="AY1031" s="12">
        <f>VLOOKUP($A1031,XLM!$A$1:$G$1853,5,FALSE)</f>
        <v>0.23564599999999999</v>
      </c>
      <c r="BA1031" s="24">
        <v>1</v>
      </c>
      <c r="BB1031" s="24">
        <v>1</v>
      </c>
      <c r="BC1031" s="24">
        <v>1</v>
      </c>
      <c r="BD1031" s="24">
        <v>1</v>
      </c>
      <c r="BE1031" s="24">
        <v>1</v>
      </c>
      <c r="BF1031" s="24">
        <v>1</v>
      </c>
      <c r="BG1031" s="24">
        <v>1</v>
      </c>
      <c r="BH1031" s="24">
        <v>1</v>
      </c>
      <c r="BI1031" s="24">
        <v>1</v>
      </c>
      <c r="BJ1031" s="24">
        <v>1</v>
      </c>
      <c r="BK1031" s="24">
        <v>1</v>
      </c>
      <c r="BM1031" s="19">
        <f>IF(SUM(BA1030:BK1030)=SUM(BA1031:BK1031),BM1030,BM1030*SUMPRODUCT(BA1031:BK1031,AO1031:AY1031,Q1031:AA1031)/SUMPRODUCT(BA1030:BK1030,AO1031:AY1031,AC1031:AM1031))</f>
        <v>0.8185351248056717</v>
      </c>
      <c r="BN1031" s="26">
        <f>SUMPRODUCT(AO1031:AY1031,BA1031:BK1031,Q1031:AA1031)/BM1031</f>
        <v>3387.5859893716774</v>
      </c>
      <c r="BO1031">
        <f t="shared" si="265"/>
        <v>6476.29</v>
      </c>
    </row>
    <row r="1032" spans="1:67" x14ac:dyDescent="0.75">
      <c r="A1032" s="4">
        <v>43399</v>
      </c>
      <c r="B1032" s="46">
        <f>INDEX('Index Volume'!B:B,MATCH(Index_New!$A1032,'Index Volume'!$A:$A,0))</f>
        <v>3306050000</v>
      </c>
      <c r="C1032" s="46">
        <f>INDEX('Index Volume'!C:C,MATCH(Index_New!$A1032,'Index Volume'!$A:$A,0))</f>
        <v>235514000</v>
      </c>
      <c r="D1032" s="46">
        <f>INDEX('Index Volume'!D:D,MATCH(Index_New!$A1032,'Index Volume'!$A:$A,0))</f>
        <v>292908000</v>
      </c>
      <c r="E1032" s="46">
        <f>INDEX('Index Volume'!E:E,MATCH(Index_New!$A1032,'Index Volume'!$A:$A,0))</f>
        <v>115908000</v>
      </c>
      <c r="F1032" s="46">
        <f>INDEX('Index Volume'!F:F,MATCH(Index_New!$A1032,'Index Volume'!$A:$A,0))</f>
        <v>1161310000</v>
      </c>
      <c r="G1032" s="46">
        <f>INDEX('Index Volume'!G:G,MATCH(Index_New!$A1032,'Index Volume'!$A:$A,0))</f>
        <v>259970000</v>
      </c>
      <c r="H1032" s="46">
        <f>INDEX('Index Volume'!H:H,MATCH(Index_New!$A1032,'Index Volume'!$A:$A,0))</f>
        <v>14102000</v>
      </c>
      <c r="I1032" s="46">
        <f>INDEX('Index Volume'!I:I,MATCH(Index_New!$A1032,'Index Volume'!$A:$A,0))</f>
        <v>100690000</v>
      </c>
      <c r="J1032" s="46">
        <f>INDEX('Index Volume'!J:J,MATCH(Index_New!$A1032,'Index Volume'!$A:$A,0))</f>
        <v>355795000</v>
      </c>
      <c r="K1032" s="46">
        <f>INDEX('Index Volume'!K:K,MATCH(Index_New!$A1032,'Index Volume'!$A:$A,0))</f>
        <v>174752000</v>
      </c>
      <c r="L1032" s="46">
        <f>INDEX('Index Volume'!L:L,MATCH(Index_New!$A1032,'Index Volume'!$A:$A,0))</f>
        <v>35741700</v>
      </c>
      <c r="M1032" s="46">
        <f t="shared" si="251"/>
        <v>6052740700</v>
      </c>
      <c r="N1032" s="1">
        <f t="shared" si="252"/>
        <v>6052740700</v>
      </c>
      <c r="O1032" t="b">
        <f t="shared" si="253"/>
        <v>1</v>
      </c>
      <c r="Q1032" s="7">
        <f t="shared" si="254"/>
        <v>0.41745137149101103</v>
      </c>
      <c r="R1032" s="7">
        <f t="shared" si="255"/>
        <v>0.13869430367166394</v>
      </c>
      <c r="S1032" s="7">
        <f t="shared" si="256"/>
        <v>4.8292678149225214E-2</v>
      </c>
      <c r="T1032" s="7">
        <f t="shared" si="257"/>
        <v>2.0609828335290466E-2</v>
      </c>
      <c r="U1032" s="7">
        <f t="shared" si="258"/>
        <v>0.18415389314332564</v>
      </c>
      <c r="V1032" s="7">
        <f t="shared" si="259"/>
        <v>4.9801843898274113E-2</v>
      </c>
      <c r="W1032" s="7">
        <f t="shared" si="260"/>
        <v>2.7364515867836382E-3</v>
      </c>
      <c r="X1032" s="7">
        <f t="shared" si="261"/>
        <v>1.5750646308133012E-2</v>
      </c>
      <c r="Y1032" s="7">
        <f t="shared" si="262"/>
        <v>8.6364041297842489E-2</v>
      </c>
      <c r="Z1032" s="7">
        <f t="shared" si="263"/>
        <v>2.9379344451316763E-2</v>
      </c>
      <c r="AA1032" s="7">
        <f t="shared" si="264"/>
        <v>6.765597667133692E-3</v>
      </c>
      <c r="AC1032" s="7">
        <f>IF(DAY($A1032)=1,VLOOKUP($A1032-1,$A$2:$L$1124,$Q$1,FALSE)/VLOOKUP($A1032-1,$A$2:$N$1124,14,FALSE),AC1031)</f>
        <v>0.41745137149101103</v>
      </c>
      <c r="AD1032" s="7">
        <f>IF(DAY($A1032)=1,VLOOKUP($A1032-1,$A$2:$L$1124,$R$1,FALSE)/VLOOKUP($A1032-1,$A$2:$N$1124,14,FALSE),AD1031)</f>
        <v>0.13869430367166394</v>
      </c>
      <c r="AE1032" s="7">
        <f>IF(DAY($A1032)=1,VLOOKUP($A1032-1,$A$2:$L$1124,$S$1,FALSE)/VLOOKUP($A1032-1,$A$2:$N$1124,14,FALSE),AE1031)</f>
        <v>4.8292678149225214E-2</v>
      </c>
      <c r="AF1032" s="7">
        <f>IF(DAY($A1032)=1,VLOOKUP($A1032-1,$A$2:$L$1124,$T$1,FALSE)/VLOOKUP($A1032-1,$A$2:$N$1124,14,FALSE),AF1031)</f>
        <v>2.0609828335290466E-2</v>
      </c>
      <c r="AG1032" s="7">
        <f>IF(DAY($A1032)=1,VLOOKUP($A1032-1,$A$2:$L$1124,$U$1,FALSE)/VLOOKUP($A1032-1,$A$2:$N$1124,14,FALSE),AG1031)</f>
        <v>0.18415389314332564</v>
      </c>
      <c r="AH1032" s="7">
        <f>IF(DAY($A1032)=1,VLOOKUP($A1032-1,$A$2:$L$1124,$V$1,FALSE)/VLOOKUP($A1032-1,$A$2:$N$1124,14,FALSE),AH1031)</f>
        <v>4.9801843898274113E-2</v>
      </c>
      <c r="AI1032" s="7">
        <f>IF(DAY($A1032)=1,VLOOKUP($A1032-1,$A$2:$L$1124,$W$1,FALSE)/VLOOKUP($A1032-1,$A$2:$N$1124,14,FALSE),AI1031)</f>
        <v>2.7364515867836382E-3</v>
      </c>
      <c r="AJ1032" s="7">
        <f>IF(DAY($A1032)=1,VLOOKUP($A1032-1,$A$2:$L$1124,$X$1,FALSE)/VLOOKUP($A1032-1,$A$2:$N$1124,14,FALSE),AJ1031)</f>
        <v>1.5750646308133012E-2</v>
      </c>
      <c r="AK1032" s="7">
        <f>IF(DAY($A1032)=1,VLOOKUP($A1032-1,$A$2:$L$1124,$Y$1,FALSE)/VLOOKUP($A1032-1,$A$2:$N$1124,14,FALSE),AK1031)</f>
        <v>8.6364041297842489E-2</v>
      </c>
      <c r="AL1032" s="7">
        <f>IF(DAY($A1032)=1,VLOOKUP($A1032-1,$A$2:$L$1124,$Z$1,FALSE)/VLOOKUP($A1032-1,$A$2:$N$1124,14,FALSE),AL1031)</f>
        <v>2.9379344451316763E-2</v>
      </c>
      <c r="AM1032" s="7">
        <f>IF(DAY($A1032)=1,VLOOKUP($A1032-1,$A$2:$L$1124,$AA$1,FALSE)/VLOOKUP($A1032-1,$A$2:$N$1124,14,FALSE),AM1031)</f>
        <v>6.765597667133692E-3</v>
      </c>
      <c r="AO1032" s="12">
        <f>VLOOKUP($A1032,BTC!$A$1:$G$1853,5,FALSE)</f>
        <v>6474.75</v>
      </c>
      <c r="AP1032" s="12">
        <f>VLOOKUP($A1032,XRP!$A$1:$G$1853,5,FALSE)</f>
        <v>0.45928799999999997</v>
      </c>
      <c r="AQ1032" s="12">
        <f>VLOOKUP($A1032,LTC!$A$1:$G$1853,5,FALSE)</f>
        <v>52.1</v>
      </c>
      <c r="AR1032" s="12">
        <f>VLOOKUP($A1032,ETC!$A$1:$G$1853,5,FALSE)</f>
        <v>9.64</v>
      </c>
      <c r="AS1032" s="12">
        <f>VLOOKUP($A1032,ETH!$A$1:$G$1853,5,FALSE)</f>
        <v>203.33</v>
      </c>
      <c r="AT1032" s="12">
        <f>VLOOKUP($A1032,BCH!$A$1:$G$1853,5,FALSE)</f>
        <v>438.74</v>
      </c>
      <c r="AU1032" s="12">
        <f>VLOOKUP($A1032,XMR!$A$1:$G$1853,5,FALSE)</f>
        <v>105.02</v>
      </c>
      <c r="AV1032" s="12">
        <f>VLOOKUP($A1032,ZEC!$A$1:$G$1853,5,FALSE)</f>
        <v>121.38</v>
      </c>
      <c r="AW1032" s="12">
        <f>VLOOKUP($A1032,EOS!$A$1:$G$1853,5,FALSE)</f>
        <v>5.39</v>
      </c>
      <c r="AX1032" s="12">
        <f>VLOOKUP($A1032,DASH!$A$1:$G$1853,5,FALSE)</f>
        <v>155.19999999999999</v>
      </c>
      <c r="AY1032" s="12">
        <f>VLOOKUP($A1032,XLM!$A$1:$G$1853,5,FALSE)</f>
        <v>0.234011</v>
      </c>
      <c r="BA1032" s="24">
        <v>1</v>
      </c>
      <c r="BB1032" s="24">
        <v>1</v>
      </c>
      <c r="BC1032" s="24">
        <v>1</v>
      </c>
      <c r="BD1032" s="24">
        <v>1</v>
      </c>
      <c r="BE1032" s="24">
        <v>1</v>
      </c>
      <c r="BF1032" s="24">
        <v>1</v>
      </c>
      <c r="BG1032" s="24">
        <v>1</v>
      </c>
      <c r="BH1032" s="24">
        <v>1</v>
      </c>
      <c r="BI1032" s="24">
        <v>1</v>
      </c>
      <c r="BJ1032" s="24">
        <v>1</v>
      </c>
      <c r="BK1032" s="24">
        <v>1</v>
      </c>
      <c r="BM1032" s="19">
        <f>IF(SUM(BA1031:BK1031)=SUM(BA1032:BK1032),BM1031,BM1031*SUMPRODUCT(BA1032:BK1032,AO1032:AY1032,Q1032:AA1032)/SUMPRODUCT(BA1031:BK1031,AO1032:AY1032,AC1032:AM1032))</f>
        <v>0.8185351248056717</v>
      </c>
      <c r="BN1032" s="26">
        <f>SUMPRODUCT(AO1032:AY1032,BA1032:BK1032,Q1032:AA1032)/BM1032</f>
        <v>3386.7718547455652</v>
      </c>
      <c r="BO1032">
        <f t="shared" si="265"/>
        <v>6474.75</v>
      </c>
    </row>
    <row r="1033" spans="1:67" x14ac:dyDescent="0.75">
      <c r="A1033" s="3">
        <v>43400</v>
      </c>
      <c r="B1033" s="46">
        <f>INDEX('Index Volume'!B:B,MATCH(Index_New!$A1033,'Index Volume'!$A:$A,0))</f>
        <v>3393250000</v>
      </c>
      <c r="C1033" s="46">
        <f>INDEX('Index Volume'!C:C,MATCH(Index_New!$A1033,'Index Volume'!$A:$A,0))</f>
        <v>211006000</v>
      </c>
      <c r="D1033" s="46">
        <f>INDEX('Index Volume'!D:D,MATCH(Index_New!$A1033,'Index Volume'!$A:$A,0))</f>
        <v>312308000</v>
      </c>
      <c r="E1033" s="46">
        <f>INDEX('Index Volume'!E:E,MATCH(Index_New!$A1033,'Index Volume'!$A:$A,0))</f>
        <v>103230000</v>
      </c>
      <c r="F1033" s="46">
        <f>INDEX('Index Volume'!F:F,MATCH(Index_New!$A1033,'Index Volume'!$A:$A,0))</f>
        <v>1084810000</v>
      </c>
      <c r="G1033" s="46">
        <f>INDEX('Index Volume'!G:G,MATCH(Index_New!$A1033,'Index Volume'!$A:$A,0))</f>
        <v>235687000</v>
      </c>
      <c r="H1033" s="46">
        <f>INDEX('Index Volume'!H:H,MATCH(Index_New!$A1033,'Index Volume'!$A:$A,0))</f>
        <v>16064700</v>
      </c>
      <c r="I1033" s="46">
        <f>INDEX('Index Volume'!I:I,MATCH(Index_New!$A1033,'Index Volume'!$A:$A,0))</f>
        <v>83068300</v>
      </c>
      <c r="J1033" s="46">
        <f>INDEX('Index Volume'!J:J,MATCH(Index_New!$A1033,'Index Volume'!$A:$A,0))</f>
        <v>415957000</v>
      </c>
      <c r="K1033" s="46">
        <f>INDEX('Index Volume'!K:K,MATCH(Index_New!$A1033,'Index Volume'!$A:$A,0))</f>
        <v>188644000</v>
      </c>
      <c r="L1033" s="46">
        <f>INDEX('Index Volume'!L:L,MATCH(Index_New!$A1033,'Index Volume'!$A:$A,0))</f>
        <v>38499600</v>
      </c>
      <c r="M1033" s="46">
        <f t="shared" si="251"/>
        <v>6082524600</v>
      </c>
      <c r="N1033" s="1">
        <f t="shared" si="252"/>
        <v>6082524600</v>
      </c>
      <c r="O1033" t="b">
        <f t="shared" si="253"/>
        <v>1</v>
      </c>
      <c r="Q1033" s="7">
        <f t="shared" si="254"/>
        <v>0.41745137149101103</v>
      </c>
      <c r="R1033" s="7">
        <f t="shared" si="255"/>
        <v>0.13869430367166394</v>
      </c>
      <c r="S1033" s="7">
        <f t="shared" si="256"/>
        <v>4.8292678149225214E-2</v>
      </c>
      <c r="T1033" s="7">
        <f t="shared" si="257"/>
        <v>2.0609828335290466E-2</v>
      </c>
      <c r="U1033" s="7">
        <f t="shared" si="258"/>
        <v>0.18415389314332564</v>
      </c>
      <c r="V1033" s="7">
        <f t="shared" si="259"/>
        <v>4.9801843898274113E-2</v>
      </c>
      <c r="W1033" s="7">
        <f t="shared" si="260"/>
        <v>2.7364515867836382E-3</v>
      </c>
      <c r="X1033" s="7">
        <f t="shared" si="261"/>
        <v>1.5750646308133012E-2</v>
      </c>
      <c r="Y1033" s="7">
        <f t="shared" si="262"/>
        <v>8.6364041297842489E-2</v>
      </c>
      <c r="Z1033" s="7">
        <f t="shared" si="263"/>
        <v>2.9379344451316763E-2</v>
      </c>
      <c r="AA1033" s="7">
        <f t="shared" si="264"/>
        <v>6.765597667133692E-3</v>
      </c>
      <c r="AC1033" s="7">
        <f>IF(DAY($A1033)=1,VLOOKUP($A1033-1,$A$2:$L$1124,$Q$1,FALSE)/VLOOKUP($A1033-1,$A$2:$N$1124,14,FALSE),AC1032)</f>
        <v>0.41745137149101103</v>
      </c>
      <c r="AD1033" s="7">
        <f>IF(DAY($A1033)=1,VLOOKUP($A1033-1,$A$2:$L$1124,$R$1,FALSE)/VLOOKUP($A1033-1,$A$2:$N$1124,14,FALSE),AD1032)</f>
        <v>0.13869430367166394</v>
      </c>
      <c r="AE1033" s="7">
        <f>IF(DAY($A1033)=1,VLOOKUP($A1033-1,$A$2:$L$1124,$S$1,FALSE)/VLOOKUP($A1033-1,$A$2:$N$1124,14,FALSE),AE1032)</f>
        <v>4.8292678149225214E-2</v>
      </c>
      <c r="AF1033" s="7">
        <f>IF(DAY($A1033)=1,VLOOKUP($A1033-1,$A$2:$L$1124,$T$1,FALSE)/VLOOKUP($A1033-1,$A$2:$N$1124,14,FALSE),AF1032)</f>
        <v>2.0609828335290466E-2</v>
      </c>
      <c r="AG1033" s="7">
        <f>IF(DAY($A1033)=1,VLOOKUP($A1033-1,$A$2:$L$1124,$U$1,FALSE)/VLOOKUP($A1033-1,$A$2:$N$1124,14,FALSE),AG1032)</f>
        <v>0.18415389314332564</v>
      </c>
      <c r="AH1033" s="7">
        <f>IF(DAY($A1033)=1,VLOOKUP($A1033-1,$A$2:$L$1124,$V$1,FALSE)/VLOOKUP($A1033-1,$A$2:$N$1124,14,FALSE),AH1032)</f>
        <v>4.9801843898274113E-2</v>
      </c>
      <c r="AI1033" s="7">
        <f>IF(DAY($A1033)=1,VLOOKUP($A1033-1,$A$2:$L$1124,$W$1,FALSE)/VLOOKUP($A1033-1,$A$2:$N$1124,14,FALSE),AI1032)</f>
        <v>2.7364515867836382E-3</v>
      </c>
      <c r="AJ1033" s="7">
        <f>IF(DAY($A1033)=1,VLOOKUP($A1033-1,$A$2:$L$1124,$X$1,FALSE)/VLOOKUP($A1033-1,$A$2:$N$1124,14,FALSE),AJ1032)</f>
        <v>1.5750646308133012E-2</v>
      </c>
      <c r="AK1033" s="7">
        <f>IF(DAY($A1033)=1,VLOOKUP($A1033-1,$A$2:$L$1124,$Y$1,FALSE)/VLOOKUP($A1033-1,$A$2:$N$1124,14,FALSE),AK1032)</f>
        <v>8.6364041297842489E-2</v>
      </c>
      <c r="AL1033" s="7">
        <f>IF(DAY($A1033)=1,VLOOKUP($A1033-1,$A$2:$L$1124,$Z$1,FALSE)/VLOOKUP($A1033-1,$A$2:$N$1124,14,FALSE),AL1032)</f>
        <v>2.9379344451316763E-2</v>
      </c>
      <c r="AM1033" s="7">
        <f>IF(DAY($A1033)=1,VLOOKUP($A1033-1,$A$2:$L$1124,$AA$1,FALSE)/VLOOKUP($A1033-1,$A$2:$N$1124,14,FALSE),AM1032)</f>
        <v>6.765597667133692E-3</v>
      </c>
      <c r="AO1033" s="12">
        <f>VLOOKUP($A1033,BTC!$A$1:$G$1853,5,FALSE)</f>
        <v>6480.38</v>
      </c>
      <c r="AP1033" s="12">
        <f>VLOOKUP($A1033,XRP!$A$1:$G$1853,5,FALSE)</f>
        <v>0.45634799999999998</v>
      </c>
      <c r="AQ1033" s="12">
        <f>VLOOKUP($A1033,LTC!$A$1:$G$1853,5,FALSE)</f>
        <v>51.93</v>
      </c>
      <c r="AR1033" s="12">
        <f>VLOOKUP($A1033,ETC!$A$1:$G$1853,5,FALSE)</f>
        <v>9.61</v>
      </c>
      <c r="AS1033" s="12">
        <f>VLOOKUP($A1033,ETH!$A$1:$G$1853,5,FALSE)</f>
        <v>204.21</v>
      </c>
      <c r="AT1033" s="12">
        <f>VLOOKUP($A1033,BCH!$A$1:$G$1853,5,FALSE)</f>
        <v>437.53</v>
      </c>
      <c r="AU1033" s="12">
        <f>VLOOKUP($A1033,XMR!$A$1:$G$1853,5,FALSE)</f>
        <v>103.9</v>
      </c>
      <c r="AV1033" s="12">
        <f>VLOOKUP($A1033,ZEC!$A$1:$G$1853,5,FALSE)</f>
        <v>119.61</v>
      </c>
      <c r="AW1033" s="12">
        <f>VLOOKUP($A1033,EOS!$A$1:$G$1853,5,FALSE)</f>
        <v>5.38</v>
      </c>
      <c r="AX1033" s="12">
        <f>VLOOKUP($A1033,DASH!$A$1:$G$1853,5,FALSE)</f>
        <v>153.07</v>
      </c>
      <c r="AY1033" s="12">
        <f>VLOOKUP($A1033,XLM!$A$1:$G$1853,5,FALSE)</f>
        <v>0.22875999999999999</v>
      </c>
      <c r="BA1033" s="24">
        <v>1</v>
      </c>
      <c r="BB1033" s="24">
        <v>1</v>
      </c>
      <c r="BC1033" s="24">
        <v>1</v>
      </c>
      <c r="BD1033" s="24">
        <v>1</v>
      </c>
      <c r="BE1033" s="24">
        <v>1</v>
      </c>
      <c r="BF1033" s="24">
        <v>1</v>
      </c>
      <c r="BG1033" s="24">
        <v>1</v>
      </c>
      <c r="BH1033" s="24">
        <v>1</v>
      </c>
      <c r="BI1033" s="24">
        <v>1</v>
      </c>
      <c r="BJ1033" s="24">
        <v>1</v>
      </c>
      <c r="BK1033" s="24">
        <v>1</v>
      </c>
      <c r="BM1033" s="19">
        <f>IF(SUM(BA1032:BK1032)=SUM(BA1033:BK1033),BM1032,BM1032*SUMPRODUCT(BA1033:BK1033,AO1033:AY1033,Q1033:AA1033)/SUMPRODUCT(BA1032:BK1032,AO1033:AY1033,AC1033:AM1033))</f>
        <v>0.8185351248056717</v>
      </c>
      <c r="BN1033" s="26">
        <f>SUMPRODUCT(AO1033:AY1033,BA1033:BK1033,Q1033:AA1033)/BM1033</f>
        <v>3389.640870251189</v>
      </c>
      <c r="BO1033">
        <f t="shared" si="265"/>
        <v>6480.38</v>
      </c>
    </row>
    <row r="1034" spans="1:67" x14ac:dyDescent="0.75">
      <c r="A1034" s="4">
        <v>43401</v>
      </c>
      <c r="B1034" s="46">
        <f>INDEX('Index Volume'!B:B,MATCH(Index_New!$A1034,'Index Volume'!$A:$A,0))</f>
        <v>3445190000</v>
      </c>
      <c r="C1034" s="46">
        <f>INDEX('Index Volume'!C:C,MATCH(Index_New!$A1034,'Index Volume'!$A:$A,0))</f>
        <v>280005000</v>
      </c>
      <c r="D1034" s="46">
        <f>INDEX('Index Volume'!D:D,MATCH(Index_New!$A1034,'Index Volume'!$A:$A,0))</f>
        <v>335237000</v>
      </c>
      <c r="E1034" s="46">
        <f>INDEX('Index Volume'!E:E,MATCH(Index_New!$A1034,'Index Volume'!$A:$A,0))</f>
        <v>110869000</v>
      </c>
      <c r="F1034" s="46">
        <f>INDEX('Index Volume'!F:F,MATCH(Index_New!$A1034,'Index Volume'!$A:$A,0))</f>
        <v>1139140000</v>
      </c>
      <c r="G1034" s="46">
        <f>INDEX('Index Volume'!G:G,MATCH(Index_New!$A1034,'Index Volume'!$A:$A,0))</f>
        <v>226911000</v>
      </c>
      <c r="H1034" s="46">
        <f>INDEX('Index Volume'!H:H,MATCH(Index_New!$A1034,'Index Volume'!$A:$A,0))</f>
        <v>19928900</v>
      </c>
      <c r="I1034" s="46">
        <f>INDEX('Index Volume'!I:I,MATCH(Index_New!$A1034,'Index Volume'!$A:$A,0))</f>
        <v>82785700</v>
      </c>
      <c r="J1034" s="46">
        <f>INDEX('Index Volume'!J:J,MATCH(Index_New!$A1034,'Index Volume'!$A:$A,0))</f>
        <v>382333000</v>
      </c>
      <c r="K1034" s="46">
        <f>INDEX('Index Volume'!K:K,MATCH(Index_New!$A1034,'Index Volume'!$A:$A,0))</f>
        <v>99202700</v>
      </c>
      <c r="L1034" s="46">
        <f>INDEX('Index Volume'!L:L,MATCH(Index_New!$A1034,'Index Volume'!$A:$A,0))</f>
        <v>39381600</v>
      </c>
      <c r="M1034" s="46">
        <f t="shared" si="251"/>
        <v>6160983900</v>
      </c>
      <c r="N1034" s="1">
        <f t="shared" si="252"/>
        <v>6160983900</v>
      </c>
      <c r="O1034" t="b">
        <f t="shared" si="253"/>
        <v>1</v>
      </c>
      <c r="Q1034" s="7">
        <f t="shared" si="254"/>
        <v>0.41745137149101103</v>
      </c>
      <c r="R1034" s="7">
        <f t="shared" si="255"/>
        <v>0.13869430367166394</v>
      </c>
      <c r="S1034" s="7">
        <f t="shared" si="256"/>
        <v>4.8292678149225214E-2</v>
      </c>
      <c r="T1034" s="7">
        <f t="shared" si="257"/>
        <v>2.0609828335290466E-2</v>
      </c>
      <c r="U1034" s="7">
        <f t="shared" si="258"/>
        <v>0.18415389314332564</v>
      </c>
      <c r="V1034" s="7">
        <f t="shared" si="259"/>
        <v>4.9801843898274113E-2</v>
      </c>
      <c r="W1034" s="7">
        <f t="shared" si="260"/>
        <v>2.7364515867836382E-3</v>
      </c>
      <c r="X1034" s="7">
        <f t="shared" si="261"/>
        <v>1.5750646308133012E-2</v>
      </c>
      <c r="Y1034" s="7">
        <f t="shared" si="262"/>
        <v>8.6364041297842489E-2</v>
      </c>
      <c r="Z1034" s="7">
        <f t="shared" si="263"/>
        <v>2.9379344451316763E-2</v>
      </c>
      <c r="AA1034" s="7">
        <f t="shared" si="264"/>
        <v>6.765597667133692E-3</v>
      </c>
      <c r="AC1034" s="7">
        <f>IF(DAY($A1034)=1,VLOOKUP($A1034-1,$A$2:$L$1124,$Q$1,FALSE)/VLOOKUP($A1034-1,$A$2:$N$1124,14,FALSE),AC1033)</f>
        <v>0.41745137149101103</v>
      </c>
      <c r="AD1034" s="7">
        <f>IF(DAY($A1034)=1,VLOOKUP($A1034-1,$A$2:$L$1124,$R$1,FALSE)/VLOOKUP($A1034-1,$A$2:$N$1124,14,FALSE),AD1033)</f>
        <v>0.13869430367166394</v>
      </c>
      <c r="AE1034" s="7">
        <f>IF(DAY($A1034)=1,VLOOKUP($A1034-1,$A$2:$L$1124,$S$1,FALSE)/VLOOKUP($A1034-1,$A$2:$N$1124,14,FALSE),AE1033)</f>
        <v>4.8292678149225214E-2</v>
      </c>
      <c r="AF1034" s="7">
        <f>IF(DAY($A1034)=1,VLOOKUP($A1034-1,$A$2:$L$1124,$T$1,FALSE)/VLOOKUP($A1034-1,$A$2:$N$1124,14,FALSE),AF1033)</f>
        <v>2.0609828335290466E-2</v>
      </c>
      <c r="AG1034" s="7">
        <f>IF(DAY($A1034)=1,VLOOKUP($A1034-1,$A$2:$L$1124,$U$1,FALSE)/VLOOKUP($A1034-1,$A$2:$N$1124,14,FALSE),AG1033)</f>
        <v>0.18415389314332564</v>
      </c>
      <c r="AH1034" s="7">
        <f>IF(DAY($A1034)=1,VLOOKUP($A1034-1,$A$2:$L$1124,$V$1,FALSE)/VLOOKUP($A1034-1,$A$2:$N$1124,14,FALSE),AH1033)</f>
        <v>4.9801843898274113E-2</v>
      </c>
      <c r="AI1034" s="7">
        <f>IF(DAY($A1034)=1,VLOOKUP($A1034-1,$A$2:$L$1124,$W$1,FALSE)/VLOOKUP($A1034-1,$A$2:$N$1124,14,FALSE),AI1033)</f>
        <v>2.7364515867836382E-3</v>
      </c>
      <c r="AJ1034" s="7">
        <f>IF(DAY($A1034)=1,VLOOKUP($A1034-1,$A$2:$L$1124,$X$1,FALSE)/VLOOKUP($A1034-1,$A$2:$N$1124,14,FALSE),AJ1033)</f>
        <v>1.5750646308133012E-2</v>
      </c>
      <c r="AK1034" s="7">
        <f>IF(DAY($A1034)=1,VLOOKUP($A1034-1,$A$2:$L$1124,$Y$1,FALSE)/VLOOKUP($A1034-1,$A$2:$N$1124,14,FALSE),AK1033)</f>
        <v>8.6364041297842489E-2</v>
      </c>
      <c r="AL1034" s="7">
        <f>IF(DAY($A1034)=1,VLOOKUP($A1034-1,$A$2:$L$1124,$Z$1,FALSE)/VLOOKUP($A1034-1,$A$2:$N$1124,14,FALSE),AL1033)</f>
        <v>2.9379344451316763E-2</v>
      </c>
      <c r="AM1034" s="7">
        <f>IF(DAY($A1034)=1,VLOOKUP($A1034-1,$A$2:$L$1124,$AA$1,FALSE)/VLOOKUP($A1034-1,$A$2:$N$1124,14,FALSE),AM1033)</f>
        <v>6.765597667133692E-3</v>
      </c>
      <c r="AO1034" s="12">
        <f>VLOOKUP($A1034,BTC!$A$1:$G$1853,5,FALSE)</f>
        <v>6486.39</v>
      </c>
      <c r="AP1034" s="12">
        <f>VLOOKUP($A1034,XRP!$A$1:$G$1853,5,FALSE)</f>
        <v>0.46240599999999998</v>
      </c>
      <c r="AQ1034" s="12">
        <f>VLOOKUP($A1034,LTC!$A$1:$G$1853,5,FALSE)</f>
        <v>51.94</v>
      </c>
      <c r="AR1034" s="12">
        <f>VLOOKUP($A1034,ETC!$A$1:$G$1853,5,FALSE)</f>
        <v>9.61</v>
      </c>
      <c r="AS1034" s="12">
        <f>VLOOKUP($A1034,ETH!$A$1:$G$1853,5,FALSE)</f>
        <v>205.37</v>
      </c>
      <c r="AT1034" s="12">
        <f>VLOOKUP($A1034,BCH!$A$1:$G$1853,5,FALSE)</f>
        <v>441.08</v>
      </c>
      <c r="AU1034" s="12">
        <f>VLOOKUP($A1034,XMR!$A$1:$G$1853,5,FALSE)</f>
        <v>104.98</v>
      </c>
      <c r="AV1034" s="12">
        <f>VLOOKUP($A1034,ZEC!$A$1:$G$1853,5,FALSE)</f>
        <v>123.42</v>
      </c>
      <c r="AW1034" s="12">
        <f>VLOOKUP($A1034,EOS!$A$1:$G$1853,5,FALSE)</f>
        <v>5.43</v>
      </c>
      <c r="AX1034" s="12">
        <f>VLOOKUP($A1034,DASH!$A$1:$G$1853,5,FALSE)</f>
        <v>156.44</v>
      </c>
      <c r="AY1034" s="12">
        <f>VLOOKUP($A1034,XLM!$A$1:$G$1853,5,FALSE)</f>
        <v>0.23287099999999999</v>
      </c>
      <c r="BA1034" s="24">
        <v>1</v>
      </c>
      <c r="BB1034" s="24">
        <v>1</v>
      </c>
      <c r="BC1034" s="24">
        <v>1</v>
      </c>
      <c r="BD1034" s="24">
        <v>1</v>
      </c>
      <c r="BE1034" s="24">
        <v>1</v>
      </c>
      <c r="BF1034" s="24">
        <v>1</v>
      </c>
      <c r="BG1034" s="24">
        <v>1</v>
      </c>
      <c r="BH1034" s="24">
        <v>1</v>
      </c>
      <c r="BI1034" s="24">
        <v>1</v>
      </c>
      <c r="BJ1034" s="24">
        <v>1</v>
      </c>
      <c r="BK1034" s="24">
        <v>1</v>
      </c>
      <c r="BM1034" s="19">
        <f>IF(SUM(BA1033:BK1033)=SUM(BA1034:BK1034),BM1033,BM1033*SUMPRODUCT(BA1034:BK1034,AO1034:AY1034,Q1034:AA1034)/SUMPRODUCT(BA1033:BK1033,AO1034:AY1034,AC1034:AM1034))</f>
        <v>0.8185351248056717</v>
      </c>
      <c r="BN1034" s="26">
        <f>SUMPRODUCT(AO1034:AY1034,BA1034:BK1034,Q1034:AA1034)/BM1034</f>
        <v>3393.3877353335311</v>
      </c>
      <c r="BO1034">
        <f t="shared" si="265"/>
        <v>6486.39</v>
      </c>
    </row>
    <row r="1035" spans="1:67" x14ac:dyDescent="0.75">
      <c r="A1035" s="3">
        <v>43402</v>
      </c>
      <c r="B1035" s="46">
        <f>INDEX('Index Volume'!B:B,MATCH(Index_New!$A1035,'Index Volume'!$A:$A,0))</f>
        <v>4199910000</v>
      </c>
      <c r="C1035" s="46">
        <f>INDEX('Index Volume'!C:C,MATCH(Index_New!$A1035,'Index Volume'!$A:$A,0))</f>
        <v>341648000</v>
      </c>
      <c r="D1035" s="46">
        <f>INDEX('Index Volume'!D:D,MATCH(Index_New!$A1035,'Index Volume'!$A:$A,0))</f>
        <v>373076000</v>
      </c>
      <c r="E1035" s="46">
        <f>INDEX('Index Volume'!E:E,MATCH(Index_New!$A1035,'Index Volume'!$A:$A,0))</f>
        <v>157042000</v>
      </c>
      <c r="F1035" s="46">
        <f>INDEX('Index Volume'!F:F,MATCH(Index_New!$A1035,'Index Volume'!$A:$A,0))</f>
        <v>1517230000</v>
      </c>
      <c r="G1035" s="46">
        <f>INDEX('Index Volume'!G:G,MATCH(Index_New!$A1035,'Index Volume'!$A:$A,0))</f>
        <v>294419000</v>
      </c>
      <c r="H1035" s="46">
        <f>INDEX('Index Volume'!H:H,MATCH(Index_New!$A1035,'Index Volume'!$A:$A,0))</f>
        <v>13488400</v>
      </c>
      <c r="I1035" s="46">
        <f>INDEX('Index Volume'!I:I,MATCH(Index_New!$A1035,'Index Volume'!$A:$A,0))</f>
        <v>102798000</v>
      </c>
      <c r="J1035" s="46">
        <f>INDEX('Index Volume'!J:J,MATCH(Index_New!$A1035,'Index Volume'!$A:$A,0))</f>
        <v>578423000</v>
      </c>
      <c r="K1035" s="46">
        <f>INDEX('Index Volume'!K:K,MATCH(Index_New!$A1035,'Index Volume'!$A:$A,0))</f>
        <v>151064000</v>
      </c>
      <c r="L1035" s="46">
        <f>INDEX('Index Volume'!L:L,MATCH(Index_New!$A1035,'Index Volume'!$A:$A,0))</f>
        <v>45544800</v>
      </c>
      <c r="M1035" s="46">
        <f t="shared" si="251"/>
        <v>7774643200</v>
      </c>
      <c r="N1035" s="1">
        <f t="shared" si="252"/>
        <v>7774643200</v>
      </c>
      <c r="O1035" t="b">
        <f t="shared" si="253"/>
        <v>1</v>
      </c>
      <c r="Q1035" s="7">
        <f t="shared" si="254"/>
        <v>0.41745137149101103</v>
      </c>
      <c r="R1035" s="7">
        <f t="shared" si="255"/>
        <v>0.13869430367166394</v>
      </c>
      <c r="S1035" s="7">
        <f t="shared" si="256"/>
        <v>4.8292678149225214E-2</v>
      </c>
      <c r="T1035" s="7">
        <f t="shared" si="257"/>
        <v>2.0609828335290466E-2</v>
      </c>
      <c r="U1035" s="7">
        <f t="shared" si="258"/>
        <v>0.18415389314332564</v>
      </c>
      <c r="V1035" s="7">
        <f t="shared" si="259"/>
        <v>4.9801843898274113E-2</v>
      </c>
      <c r="W1035" s="7">
        <f t="shared" si="260"/>
        <v>2.7364515867836382E-3</v>
      </c>
      <c r="X1035" s="7">
        <f t="shared" si="261"/>
        <v>1.5750646308133012E-2</v>
      </c>
      <c r="Y1035" s="7">
        <f t="shared" si="262"/>
        <v>8.6364041297842489E-2</v>
      </c>
      <c r="Z1035" s="7">
        <f t="shared" si="263"/>
        <v>2.9379344451316763E-2</v>
      </c>
      <c r="AA1035" s="7">
        <f t="shared" si="264"/>
        <v>6.765597667133692E-3</v>
      </c>
      <c r="AC1035" s="7">
        <f>IF(DAY($A1035)=1,VLOOKUP($A1035-1,$A$2:$L$1124,$Q$1,FALSE)/VLOOKUP($A1035-1,$A$2:$N$1124,14,FALSE),AC1034)</f>
        <v>0.41745137149101103</v>
      </c>
      <c r="AD1035" s="7">
        <f>IF(DAY($A1035)=1,VLOOKUP($A1035-1,$A$2:$L$1124,$R$1,FALSE)/VLOOKUP($A1035-1,$A$2:$N$1124,14,FALSE),AD1034)</f>
        <v>0.13869430367166394</v>
      </c>
      <c r="AE1035" s="7">
        <f>IF(DAY($A1035)=1,VLOOKUP($A1035-1,$A$2:$L$1124,$S$1,FALSE)/VLOOKUP($A1035-1,$A$2:$N$1124,14,FALSE),AE1034)</f>
        <v>4.8292678149225214E-2</v>
      </c>
      <c r="AF1035" s="7">
        <f>IF(DAY($A1035)=1,VLOOKUP($A1035-1,$A$2:$L$1124,$T$1,FALSE)/VLOOKUP($A1035-1,$A$2:$N$1124,14,FALSE),AF1034)</f>
        <v>2.0609828335290466E-2</v>
      </c>
      <c r="AG1035" s="7">
        <f>IF(DAY($A1035)=1,VLOOKUP($A1035-1,$A$2:$L$1124,$U$1,FALSE)/VLOOKUP($A1035-1,$A$2:$N$1124,14,FALSE),AG1034)</f>
        <v>0.18415389314332564</v>
      </c>
      <c r="AH1035" s="7">
        <f>IF(DAY($A1035)=1,VLOOKUP($A1035-1,$A$2:$L$1124,$V$1,FALSE)/VLOOKUP($A1035-1,$A$2:$N$1124,14,FALSE),AH1034)</f>
        <v>4.9801843898274113E-2</v>
      </c>
      <c r="AI1035" s="7">
        <f>IF(DAY($A1035)=1,VLOOKUP($A1035-1,$A$2:$L$1124,$W$1,FALSE)/VLOOKUP($A1035-1,$A$2:$N$1124,14,FALSE),AI1034)</f>
        <v>2.7364515867836382E-3</v>
      </c>
      <c r="AJ1035" s="7">
        <f>IF(DAY($A1035)=1,VLOOKUP($A1035-1,$A$2:$L$1124,$X$1,FALSE)/VLOOKUP($A1035-1,$A$2:$N$1124,14,FALSE),AJ1034)</f>
        <v>1.5750646308133012E-2</v>
      </c>
      <c r="AK1035" s="7">
        <f>IF(DAY($A1035)=1,VLOOKUP($A1035-1,$A$2:$L$1124,$Y$1,FALSE)/VLOOKUP($A1035-1,$A$2:$N$1124,14,FALSE),AK1034)</f>
        <v>8.6364041297842489E-2</v>
      </c>
      <c r="AL1035" s="7">
        <f>IF(DAY($A1035)=1,VLOOKUP($A1035-1,$A$2:$L$1124,$Z$1,FALSE)/VLOOKUP($A1035-1,$A$2:$N$1124,14,FALSE),AL1034)</f>
        <v>2.9379344451316763E-2</v>
      </c>
      <c r="AM1035" s="7">
        <f>IF(DAY($A1035)=1,VLOOKUP($A1035-1,$A$2:$L$1124,$AA$1,FALSE)/VLOOKUP($A1035-1,$A$2:$N$1124,14,FALSE),AM1034)</f>
        <v>6.765597667133692E-3</v>
      </c>
      <c r="AO1035" s="12">
        <f>VLOOKUP($A1035,BTC!$A$1:$G$1853,5,FALSE)</f>
        <v>6332.63</v>
      </c>
      <c r="AP1035" s="12">
        <f>VLOOKUP($A1035,XRP!$A$1:$G$1853,5,FALSE)</f>
        <v>0.44151400000000002</v>
      </c>
      <c r="AQ1035" s="12">
        <f>VLOOKUP($A1035,LTC!$A$1:$G$1853,5,FALSE)</f>
        <v>49.07</v>
      </c>
      <c r="AR1035" s="12">
        <f>VLOOKUP($A1035,ETC!$A$1:$G$1853,5,FALSE)</f>
        <v>9.08</v>
      </c>
      <c r="AS1035" s="12">
        <f>VLOOKUP($A1035,ETH!$A$1:$G$1853,5,FALSE)</f>
        <v>197.25</v>
      </c>
      <c r="AT1035" s="12">
        <f>VLOOKUP($A1035,BCH!$A$1:$G$1853,5,FALSE)</f>
        <v>417.57</v>
      </c>
      <c r="AU1035" s="12">
        <f>VLOOKUP($A1035,XMR!$A$1:$G$1853,5,FALSE)</f>
        <v>101.49</v>
      </c>
      <c r="AV1035" s="12">
        <f>VLOOKUP($A1035,ZEC!$A$1:$G$1853,5,FALSE)</f>
        <v>116.81</v>
      </c>
      <c r="AW1035" s="12">
        <f>VLOOKUP($A1035,EOS!$A$1:$G$1853,5,FALSE)</f>
        <v>5.15</v>
      </c>
      <c r="AX1035" s="12">
        <f>VLOOKUP($A1035,DASH!$A$1:$G$1853,5,FALSE)</f>
        <v>150.06</v>
      </c>
      <c r="AY1035" s="12">
        <f>VLOOKUP($A1035,XLM!$A$1:$G$1853,5,FALSE)</f>
        <v>0.222357</v>
      </c>
      <c r="BA1035" s="24">
        <v>1</v>
      </c>
      <c r="BB1035" s="24">
        <v>1</v>
      </c>
      <c r="BC1035" s="24">
        <v>1</v>
      </c>
      <c r="BD1035" s="24">
        <v>1</v>
      </c>
      <c r="BE1035" s="24">
        <v>1</v>
      </c>
      <c r="BF1035" s="24">
        <v>1</v>
      </c>
      <c r="BG1035" s="24">
        <v>1</v>
      </c>
      <c r="BH1035" s="24">
        <v>1</v>
      </c>
      <c r="BI1035" s="24">
        <v>1</v>
      </c>
      <c r="BJ1035" s="24">
        <v>1</v>
      </c>
      <c r="BK1035" s="24">
        <v>1</v>
      </c>
      <c r="BM1035" s="19">
        <f>IF(SUM(BA1034:BK1034)=SUM(BA1035:BK1035),BM1034,BM1034*SUMPRODUCT(BA1035:BK1035,AO1035:AY1035,Q1035:AA1035)/SUMPRODUCT(BA1034:BK1034,AO1035:AY1035,AC1035:AM1035))</f>
        <v>0.8185351248056717</v>
      </c>
      <c r="BN1035" s="26">
        <f>SUMPRODUCT(AO1035:AY1035,BA1035:BK1035,Q1035:AA1035)/BM1035</f>
        <v>3311.1294816925465</v>
      </c>
      <c r="BO1035">
        <f t="shared" si="265"/>
        <v>6332.63</v>
      </c>
    </row>
    <row r="1036" spans="1:67" x14ac:dyDescent="0.75">
      <c r="A1036" s="4">
        <v>43403</v>
      </c>
      <c r="B1036" s="46">
        <f>INDEX('Index Volume'!B:B,MATCH(Index_New!$A1036,'Index Volume'!$A:$A,0))</f>
        <v>3781100000</v>
      </c>
      <c r="C1036" s="46">
        <f>INDEX('Index Volume'!C:C,MATCH(Index_New!$A1036,'Index Volume'!$A:$A,0))</f>
        <v>245858000</v>
      </c>
      <c r="D1036" s="46">
        <f>INDEX('Index Volume'!D:D,MATCH(Index_New!$A1036,'Index Volume'!$A:$A,0))</f>
        <v>295448000</v>
      </c>
      <c r="E1036" s="46">
        <f>INDEX('Index Volume'!E:E,MATCH(Index_New!$A1036,'Index Volume'!$A:$A,0))</f>
        <v>136682000</v>
      </c>
      <c r="F1036" s="46">
        <f>INDEX('Index Volume'!F:F,MATCH(Index_New!$A1036,'Index Volume'!$A:$A,0))</f>
        <v>1363500000</v>
      </c>
      <c r="G1036" s="46">
        <f>INDEX('Index Volume'!G:G,MATCH(Index_New!$A1036,'Index Volume'!$A:$A,0))</f>
        <v>243462000</v>
      </c>
      <c r="H1036" s="46">
        <f>INDEX('Index Volume'!H:H,MATCH(Index_New!$A1036,'Index Volume'!$A:$A,0))</f>
        <v>15187300</v>
      </c>
      <c r="I1036" s="46">
        <f>INDEX('Index Volume'!I:I,MATCH(Index_New!$A1036,'Index Volume'!$A:$A,0))</f>
        <v>105116000</v>
      </c>
      <c r="J1036" s="46">
        <f>INDEX('Index Volume'!J:J,MATCH(Index_New!$A1036,'Index Volume'!$A:$A,0))</f>
        <v>562212000</v>
      </c>
      <c r="K1036" s="46">
        <f>INDEX('Index Volume'!K:K,MATCH(Index_New!$A1036,'Index Volume'!$A:$A,0))</f>
        <v>154155000</v>
      </c>
      <c r="L1036" s="46">
        <f>INDEX('Index Volume'!L:L,MATCH(Index_New!$A1036,'Index Volume'!$A:$A,0))</f>
        <v>43111300</v>
      </c>
      <c r="M1036" s="46">
        <f t="shared" si="251"/>
        <v>6945831600</v>
      </c>
      <c r="N1036" s="1">
        <f t="shared" si="252"/>
        <v>6945831600</v>
      </c>
      <c r="O1036" t="b">
        <f t="shared" si="253"/>
        <v>1</v>
      </c>
      <c r="Q1036" s="7">
        <f t="shared" si="254"/>
        <v>0.41745137149101103</v>
      </c>
      <c r="R1036" s="7">
        <f t="shared" si="255"/>
        <v>0.13869430367166394</v>
      </c>
      <c r="S1036" s="7">
        <f t="shared" si="256"/>
        <v>4.8292678149225214E-2</v>
      </c>
      <c r="T1036" s="7">
        <f t="shared" si="257"/>
        <v>2.0609828335290466E-2</v>
      </c>
      <c r="U1036" s="7">
        <f t="shared" si="258"/>
        <v>0.18415389314332564</v>
      </c>
      <c r="V1036" s="7">
        <f t="shared" si="259"/>
        <v>4.9801843898274113E-2</v>
      </c>
      <c r="W1036" s="7">
        <f t="shared" si="260"/>
        <v>2.7364515867836382E-3</v>
      </c>
      <c r="X1036" s="7">
        <f t="shared" si="261"/>
        <v>1.5750646308133012E-2</v>
      </c>
      <c r="Y1036" s="7">
        <f t="shared" si="262"/>
        <v>8.6364041297842489E-2</v>
      </c>
      <c r="Z1036" s="7">
        <f t="shared" si="263"/>
        <v>2.9379344451316763E-2</v>
      </c>
      <c r="AA1036" s="7">
        <f t="shared" si="264"/>
        <v>6.765597667133692E-3</v>
      </c>
      <c r="AC1036" s="7">
        <f>IF(DAY($A1036)=1,VLOOKUP($A1036-1,$A$2:$L$1124,$Q$1,FALSE)/VLOOKUP($A1036-1,$A$2:$N$1124,14,FALSE),AC1035)</f>
        <v>0.41745137149101103</v>
      </c>
      <c r="AD1036" s="7">
        <f>IF(DAY($A1036)=1,VLOOKUP($A1036-1,$A$2:$L$1124,$R$1,FALSE)/VLOOKUP($A1036-1,$A$2:$N$1124,14,FALSE),AD1035)</f>
        <v>0.13869430367166394</v>
      </c>
      <c r="AE1036" s="7">
        <f>IF(DAY($A1036)=1,VLOOKUP($A1036-1,$A$2:$L$1124,$S$1,FALSE)/VLOOKUP($A1036-1,$A$2:$N$1124,14,FALSE),AE1035)</f>
        <v>4.8292678149225214E-2</v>
      </c>
      <c r="AF1036" s="7">
        <f>IF(DAY($A1036)=1,VLOOKUP($A1036-1,$A$2:$L$1124,$T$1,FALSE)/VLOOKUP($A1036-1,$A$2:$N$1124,14,FALSE),AF1035)</f>
        <v>2.0609828335290466E-2</v>
      </c>
      <c r="AG1036" s="7">
        <f>IF(DAY($A1036)=1,VLOOKUP($A1036-1,$A$2:$L$1124,$U$1,FALSE)/VLOOKUP($A1036-1,$A$2:$N$1124,14,FALSE),AG1035)</f>
        <v>0.18415389314332564</v>
      </c>
      <c r="AH1036" s="7">
        <f>IF(DAY($A1036)=1,VLOOKUP($A1036-1,$A$2:$L$1124,$V$1,FALSE)/VLOOKUP($A1036-1,$A$2:$N$1124,14,FALSE),AH1035)</f>
        <v>4.9801843898274113E-2</v>
      </c>
      <c r="AI1036" s="7">
        <f>IF(DAY($A1036)=1,VLOOKUP($A1036-1,$A$2:$L$1124,$W$1,FALSE)/VLOOKUP($A1036-1,$A$2:$N$1124,14,FALSE),AI1035)</f>
        <v>2.7364515867836382E-3</v>
      </c>
      <c r="AJ1036" s="7">
        <f>IF(DAY($A1036)=1,VLOOKUP($A1036-1,$A$2:$L$1124,$X$1,FALSE)/VLOOKUP($A1036-1,$A$2:$N$1124,14,FALSE),AJ1035)</f>
        <v>1.5750646308133012E-2</v>
      </c>
      <c r="AK1036" s="7">
        <f>IF(DAY($A1036)=1,VLOOKUP($A1036-1,$A$2:$L$1124,$Y$1,FALSE)/VLOOKUP($A1036-1,$A$2:$N$1124,14,FALSE),AK1035)</f>
        <v>8.6364041297842489E-2</v>
      </c>
      <c r="AL1036" s="7">
        <f>IF(DAY($A1036)=1,VLOOKUP($A1036-1,$A$2:$L$1124,$Z$1,FALSE)/VLOOKUP($A1036-1,$A$2:$N$1124,14,FALSE),AL1035)</f>
        <v>2.9379344451316763E-2</v>
      </c>
      <c r="AM1036" s="7">
        <f>IF(DAY($A1036)=1,VLOOKUP($A1036-1,$A$2:$L$1124,$AA$1,FALSE)/VLOOKUP($A1036-1,$A$2:$N$1124,14,FALSE),AM1035)</f>
        <v>6.765597667133692E-3</v>
      </c>
      <c r="AO1036" s="12">
        <f>VLOOKUP($A1036,BTC!$A$1:$G$1853,5,FALSE)</f>
        <v>6334.27</v>
      </c>
      <c r="AP1036" s="12">
        <f>VLOOKUP($A1036,XRP!$A$1:$G$1853,5,FALSE)</f>
        <v>0.44475900000000002</v>
      </c>
      <c r="AQ1036" s="12">
        <f>VLOOKUP($A1036,LTC!$A$1:$G$1853,5,FALSE)</f>
        <v>49.24</v>
      </c>
      <c r="AR1036" s="12">
        <f>VLOOKUP($A1036,ETC!$A$1:$G$1853,5,FALSE)</f>
        <v>9.01</v>
      </c>
      <c r="AS1036" s="12">
        <f>VLOOKUP($A1036,ETH!$A$1:$G$1853,5,FALSE)</f>
        <v>197.56</v>
      </c>
      <c r="AT1036" s="12">
        <f>VLOOKUP($A1036,BCH!$A$1:$G$1853,5,FALSE)</f>
        <v>421.93</v>
      </c>
      <c r="AU1036" s="12">
        <f>VLOOKUP($A1036,XMR!$A$1:$G$1853,5,FALSE)</f>
        <v>102.55</v>
      </c>
      <c r="AV1036" s="12">
        <f>VLOOKUP($A1036,ZEC!$A$1:$G$1853,5,FALSE)</f>
        <v>115.91</v>
      </c>
      <c r="AW1036" s="12">
        <f>VLOOKUP($A1036,EOS!$A$1:$G$1853,5,FALSE)</f>
        <v>5.14</v>
      </c>
      <c r="AX1036" s="12">
        <f>VLOOKUP($A1036,DASH!$A$1:$G$1853,5,FALSE)</f>
        <v>153.12</v>
      </c>
      <c r="AY1036" s="12">
        <f>VLOOKUP($A1036,XLM!$A$1:$G$1853,5,FALSE)</f>
        <v>0.22509299999999999</v>
      </c>
      <c r="BA1036" s="24">
        <v>1</v>
      </c>
      <c r="BB1036" s="24">
        <v>1</v>
      </c>
      <c r="BC1036" s="24">
        <v>1</v>
      </c>
      <c r="BD1036" s="24">
        <v>1</v>
      </c>
      <c r="BE1036" s="24">
        <v>1</v>
      </c>
      <c r="BF1036" s="24">
        <v>1</v>
      </c>
      <c r="BG1036" s="24">
        <v>1</v>
      </c>
      <c r="BH1036" s="24">
        <v>1</v>
      </c>
      <c r="BI1036" s="24">
        <v>1</v>
      </c>
      <c r="BJ1036" s="24">
        <v>1</v>
      </c>
      <c r="BK1036" s="24">
        <v>1</v>
      </c>
      <c r="BM1036" s="19">
        <f>IF(SUM(BA1035:BK1035)=SUM(BA1036:BK1036),BM1035,BM1035*SUMPRODUCT(BA1036:BK1036,AO1036:AY1036,Q1036:AA1036)/SUMPRODUCT(BA1035:BK1035,AO1036:AY1036,AC1036:AM1036))</f>
        <v>0.8185351248056717</v>
      </c>
      <c r="BN1036" s="26">
        <f>SUMPRODUCT(AO1036:AY1036,BA1036:BK1036,Q1036:AA1036)/BM1036</f>
        <v>3312.4047377145389</v>
      </c>
      <c r="BO1036">
        <f t="shared" si="265"/>
        <v>6334.27</v>
      </c>
    </row>
    <row r="1037" spans="1:67" x14ac:dyDescent="0.75">
      <c r="A1037" s="3">
        <v>43404</v>
      </c>
      <c r="B1037" s="46">
        <f>INDEX('Index Volume'!B:B,MATCH(Index_New!$A1037,'Index Volume'!$A:$A,0))</f>
        <v>4191240000</v>
      </c>
      <c r="C1037" s="46">
        <f>INDEX('Index Volume'!C:C,MATCH(Index_New!$A1037,'Index Volume'!$A:$A,0))</f>
        <v>367008000</v>
      </c>
      <c r="D1037" s="46">
        <f>INDEX('Index Volume'!D:D,MATCH(Index_New!$A1037,'Index Volume'!$A:$A,0))</f>
        <v>410734000</v>
      </c>
      <c r="E1037" s="46">
        <f>INDEX('Index Volume'!E:E,MATCH(Index_New!$A1037,'Index Volume'!$A:$A,0))</f>
        <v>125670000</v>
      </c>
      <c r="F1037" s="46">
        <f>INDEX('Index Volume'!F:F,MATCH(Index_New!$A1037,'Index Volume'!$A:$A,0))</f>
        <v>1442380000</v>
      </c>
      <c r="G1037" s="46">
        <f>INDEX('Index Volume'!G:G,MATCH(Index_New!$A1037,'Index Volume'!$A:$A,0))</f>
        <v>286666000</v>
      </c>
      <c r="H1037" s="46">
        <f>INDEX('Index Volume'!H:H,MATCH(Index_New!$A1037,'Index Volume'!$A:$A,0))</f>
        <v>13314200</v>
      </c>
      <c r="I1037" s="46">
        <f>INDEX('Index Volume'!I:I,MATCH(Index_New!$A1037,'Index Volume'!$A:$A,0))</f>
        <v>98439900</v>
      </c>
      <c r="J1037" s="46">
        <f>INDEX('Index Volume'!J:J,MATCH(Index_New!$A1037,'Index Volume'!$A:$A,0))</f>
        <v>646592000</v>
      </c>
      <c r="K1037" s="46">
        <f>INDEX('Index Volume'!K:K,MATCH(Index_New!$A1037,'Index Volume'!$A:$A,0))</f>
        <v>156270000</v>
      </c>
      <c r="L1037" s="46">
        <f>INDEX('Index Volume'!L:L,MATCH(Index_New!$A1037,'Index Volume'!$A:$A,0))</f>
        <v>42791700</v>
      </c>
      <c r="M1037" s="46">
        <f t="shared" si="251"/>
        <v>7781105800</v>
      </c>
      <c r="N1037" s="1">
        <f t="shared" si="252"/>
        <v>7781105800</v>
      </c>
      <c r="O1037" t="b">
        <f t="shared" si="253"/>
        <v>1</v>
      </c>
      <c r="Q1037" s="7">
        <f t="shared" si="254"/>
        <v>0.41745137149101103</v>
      </c>
      <c r="R1037" s="7">
        <f t="shared" si="255"/>
        <v>0.13869430367166394</v>
      </c>
      <c r="S1037" s="7">
        <f t="shared" si="256"/>
        <v>4.8292678149225214E-2</v>
      </c>
      <c r="T1037" s="7">
        <f t="shared" si="257"/>
        <v>2.0609828335290466E-2</v>
      </c>
      <c r="U1037" s="7">
        <f t="shared" si="258"/>
        <v>0.18415389314332564</v>
      </c>
      <c r="V1037" s="7">
        <f t="shared" si="259"/>
        <v>4.9801843898274113E-2</v>
      </c>
      <c r="W1037" s="7">
        <f t="shared" si="260"/>
        <v>2.7364515867836382E-3</v>
      </c>
      <c r="X1037" s="7">
        <f t="shared" si="261"/>
        <v>1.5750646308133012E-2</v>
      </c>
      <c r="Y1037" s="7">
        <f t="shared" si="262"/>
        <v>8.6364041297842489E-2</v>
      </c>
      <c r="Z1037" s="7">
        <f t="shared" si="263"/>
        <v>2.9379344451316763E-2</v>
      </c>
      <c r="AA1037" s="7">
        <f t="shared" si="264"/>
        <v>6.765597667133692E-3</v>
      </c>
      <c r="AC1037" s="7">
        <f>IF(DAY($A1037)=1,VLOOKUP($A1037-1,$A$2:$L$1124,$Q$1,FALSE)/VLOOKUP($A1037-1,$A$2:$N$1124,14,FALSE),AC1036)</f>
        <v>0.41745137149101103</v>
      </c>
      <c r="AD1037" s="7">
        <f>IF(DAY($A1037)=1,VLOOKUP($A1037-1,$A$2:$L$1124,$R$1,FALSE)/VLOOKUP($A1037-1,$A$2:$N$1124,14,FALSE),AD1036)</f>
        <v>0.13869430367166394</v>
      </c>
      <c r="AE1037" s="7">
        <f>IF(DAY($A1037)=1,VLOOKUP($A1037-1,$A$2:$L$1124,$S$1,FALSE)/VLOOKUP($A1037-1,$A$2:$N$1124,14,FALSE),AE1036)</f>
        <v>4.8292678149225214E-2</v>
      </c>
      <c r="AF1037" s="7">
        <f>IF(DAY($A1037)=1,VLOOKUP($A1037-1,$A$2:$L$1124,$T$1,FALSE)/VLOOKUP($A1037-1,$A$2:$N$1124,14,FALSE),AF1036)</f>
        <v>2.0609828335290466E-2</v>
      </c>
      <c r="AG1037" s="7">
        <f>IF(DAY($A1037)=1,VLOOKUP($A1037-1,$A$2:$L$1124,$U$1,FALSE)/VLOOKUP($A1037-1,$A$2:$N$1124,14,FALSE),AG1036)</f>
        <v>0.18415389314332564</v>
      </c>
      <c r="AH1037" s="7">
        <f>IF(DAY($A1037)=1,VLOOKUP($A1037-1,$A$2:$L$1124,$V$1,FALSE)/VLOOKUP($A1037-1,$A$2:$N$1124,14,FALSE),AH1036)</f>
        <v>4.9801843898274113E-2</v>
      </c>
      <c r="AI1037" s="7">
        <f>IF(DAY($A1037)=1,VLOOKUP($A1037-1,$A$2:$L$1124,$W$1,FALSE)/VLOOKUP($A1037-1,$A$2:$N$1124,14,FALSE),AI1036)</f>
        <v>2.7364515867836382E-3</v>
      </c>
      <c r="AJ1037" s="7">
        <f>IF(DAY($A1037)=1,VLOOKUP($A1037-1,$A$2:$L$1124,$X$1,FALSE)/VLOOKUP($A1037-1,$A$2:$N$1124,14,FALSE),AJ1036)</f>
        <v>1.5750646308133012E-2</v>
      </c>
      <c r="AK1037" s="7">
        <f>IF(DAY($A1037)=1,VLOOKUP($A1037-1,$A$2:$L$1124,$Y$1,FALSE)/VLOOKUP($A1037-1,$A$2:$N$1124,14,FALSE),AK1036)</f>
        <v>8.6364041297842489E-2</v>
      </c>
      <c r="AL1037" s="7">
        <f>IF(DAY($A1037)=1,VLOOKUP($A1037-1,$A$2:$L$1124,$Z$1,FALSE)/VLOOKUP($A1037-1,$A$2:$N$1124,14,FALSE),AL1036)</f>
        <v>2.9379344451316763E-2</v>
      </c>
      <c r="AM1037" s="7">
        <f>IF(DAY($A1037)=1,VLOOKUP($A1037-1,$A$2:$L$1124,$AA$1,FALSE)/VLOOKUP($A1037-1,$A$2:$N$1124,14,FALSE),AM1036)</f>
        <v>6.765597667133692E-3</v>
      </c>
      <c r="AO1037" s="12">
        <f>VLOOKUP($A1037,BTC!$A$1:$G$1853,5,FALSE)</f>
        <v>6317.61</v>
      </c>
      <c r="AP1037" s="12">
        <f>VLOOKUP($A1037,XRP!$A$1:$G$1853,5,FALSE)</f>
        <v>0.448382</v>
      </c>
      <c r="AQ1037" s="12">
        <f>VLOOKUP($A1037,LTC!$A$1:$G$1853,5,FALSE)</f>
        <v>49.44</v>
      </c>
      <c r="AR1037" s="12">
        <f>VLOOKUP($A1037,ETC!$A$1:$G$1853,5,FALSE)</f>
        <v>8.98</v>
      </c>
      <c r="AS1037" s="12">
        <f>VLOOKUP($A1037,ETH!$A$1:$G$1853,5,FALSE)</f>
        <v>197.38</v>
      </c>
      <c r="AT1037" s="12">
        <f>VLOOKUP($A1037,BCH!$A$1:$G$1853,5,FALSE)</f>
        <v>422.86</v>
      </c>
      <c r="AU1037" s="12">
        <f>VLOOKUP($A1037,XMR!$A$1:$G$1853,5,FALSE)</f>
        <v>103.83</v>
      </c>
      <c r="AV1037" s="12">
        <f>VLOOKUP($A1037,ZEC!$A$1:$G$1853,5,FALSE)</f>
        <v>115.45</v>
      </c>
      <c r="AW1037" s="12">
        <f>VLOOKUP($A1037,EOS!$A$1:$G$1853,5,FALSE)</f>
        <v>5.2</v>
      </c>
      <c r="AX1037" s="12">
        <f>VLOOKUP($A1037,DASH!$A$1:$G$1853,5,FALSE)</f>
        <v>151.75</v>
      </c>
      <c r="AY1037" s="12">
        <f>VLOOKUP($A1037,XLM!$A$1:$G$1853,5,FALSE)</f>
        <v>0.223471</v>
      </c>
      <c r="BA1037" s="24">
        <v>1</v>
      </c>
      <c r="BB1037" s="24">
        <v>1</v>
      </c>
      <c r="BC1037" s="24">
        <v>1</v>
      </c>
      <c r="BD1037" s="24">
        <v>1</v>
      </c>
      <c r="BE1037" s="24">
        <v>1</v>
      </c>
      <c r="BF1037" s="24">
        <v>1</v>
      </c>
      <c r="BG1037" s="24">
        <v>1</v>
      </c>
      <c r="BH1037" s="24">
        <v>1</v>
      </c>
      <c r="BI1037" s="24">
        <v>1</v>
      </c>
      <c r="BJ1037" s="24">
        <v>1</v>
      </c>
      <c r="BK1037" s="24">
        <v>1</v>
      </c>
      <c r="BM1037" s="19">
        <f>IF(SUM(BA1036:BK1036)=SUM(BA1037:BK1037),BM1036,BM1036*SUMPRODUCT(BA1037:BK1037,AO1037:AY1037,Q1037:AA1037)/SUMPRODUCT(BA1036:BK1036,AO1037:AY1037,AC1037:AM1037))</f>
        <v>0.8185351248056717</v>
      </c>
      <c r="BN1037" s="26">
        <f>SUMPRODUCT(AO1037:AY1037,BA1037:BK1037,Q1037:AA1037)/BM1037</f>
        <v>3303.8884867120128</v>
      </c>
      <c r="BO1037">
        <f t="shared" si="265"/>
        <v>6317.61</v>
      </c>
    </row>
    <row r="1038" spans="1:67" x14ac:dyDescent="0.75">
      <c r="A1038" s="4">
        <v>43405</v>
      </c>
      <c r="B1038" s="46">
        <f>INDEX('Index Volume'!B:B,MATCH(Index_New!$A1038,'Index Volume'!$A:$A,0))</f>
        <v>3789400000</v>
      </c>
      <c r="C1038" s="46">
        <f>INDEX('Index Volume'!C:C,MATCH(Index_New!$A1038,'Index Volume'!$A:$A,0))</f>
        <v>346501000</v>
      </c>
      <c r="D1038" s="46">
        <f>INDEX('Index Volume'!D:D,MATCH(Index_New!$A1038,'Index Volume'!$A:$A,0))</f>
        <v>321492000</v>
      </c>
      <c r="E1038" s="46">
        <f>INDEX('Index Volume'!E:E,MATCH(Index_New!$A1038,'Index Volume'!$A:$A,0))</f>
        <v>115387000</v>
      </c>
      <c r="F1038" s="46">
        <f>INDEX('Index Volume'!F:F,MATCH(Index_New!$A1038,'Index Volume'!$A:$A,0))</f>
        <v>1336700000</v>
      </c>
      <c r="G1038" s="46">
        <f>INDEX('Index Volume'!G:G,MATCH(Index_New!$A1038,'Index Volume'!$A:$A,0))</f>
        <v>228640000</v>
      </c>
      <c r="H1038" s="46">
        <f>INDEX('Index Volume'!H:H,MATCH(Index_New!$A1038,'Index Volume'!$A:$A,0))</f>
        <v>10160300</v>
      </c>
      <c r="I1038" s="46">
        <f>INDEX('Index Volume'!I:I,MATCH(Index_New!$A1038,'Index Volume'!$A:$A,0))</f>
        <v>106367000</v>
      </c>
      <c r="J1038" s="46">
        <f>INDEX('Index Volume'!J:J,MATCH(Index_New!$A1038,'Index Volume'!$A:$A,0))</f>
        <v>560423000</v>
      </c>
      <c r="K1038" s="46">
        <f>INDEX('Index Volume'!K:K,MATCH(Index_New!$A1038,'Index Volume'!$A:$A,0))</f>
        <v>179048000</v>
      </c>
      <c r="L1038" s="46">
        <f>INDEX('Index Volume'!L:L,MATCH(Index_New!$A1038,'Index Volume'!$A:$A,0))</f>
        <v>38696300</v>
      </c>
      <c r="M1038" s="46">
        <f t="shared" si="251"/>
        <v>7032814600</v>
      </c>
      <c r="N1038" s="1">
        <f t="shared" si="252"/>
        <v>7032814600</v>
      </c>
      <c r="O1038" t="b">
        <f t="shared" si="253"/>
        <v>1</v>
      </c>
      <c r="Q1038" s="7">
        <f t="shared" si="254"/>
        <v>0.53864323500137989</v>
      </c>
      <c r="R1038" s="7">
        <f t="shared" si="255"/>
        <v>4.7166560824812333E-2</v>
      </c>
      <c r="S1038" s="7">
        <f t="shared" si="256"/>
        <v>5.278607058652255E-2</v>
      </c>
      <c r="T1038" s="7">
        <f t="shared" si="257"/>
        <v>1.6150660745417444E-2</v>
      </c>
      <c r="U1038" s="7">
        <f t="shared" si="258"/>
        <v>0.18536953963535621</v>
      </c>
      <c r="V1038" s="7">
        <f t="shared" si="259"/>
        <v>3.68412931745511E-2</v>
      </c>
      <c r="W1038" s="7">
        <f t="shared" si="260"/>
        <v>1.7110935569080682E-3</v>
      </c>
      <c r="X1038" s="7">
        <f t="shared" si="261"/>
        <v>1.2651145290943095E-2</v>
      </c>
      <c r="Y1038" s="7">
        <f t="shared" si="262"/>
        <v>8.3097700586464207E-2</v>
      </c>
      <c r="Z1038" s="7">
        <f t="shared" si="263"/>
        <v>2.0083263743824176E-2</v>
      </c>
      <c r="AA1038" s="7">
        <f t="shared" si="264"/>
        <v>5.4994368538209566E-3</v>
      </c>
      <c r="AC1038" s="7">
        <f>IF(DAY($A1038)=1,VLOOKUP($A1038-1,$A$2:$L$1124,$Q$1,FALSE)/VLOOKUP($A1038-1,$A$2:$N$1124,14,FALSE),AC1037)</f>
        <v>0.53864323500137989</v>
      </c>
      <c r="AD1038" s="7">
        <f>IF(DAY($A1038)=1,VLOOKUP($A1038-1,$A$2:$L$1124,$R$1,FALSE)/VLOOKUP($A1038-1,$A$2:$N$1124,14,FALSE),AD1037)</f>
        <v>4.7166560824812333E-2</v>
      </c>
      <c r="AE1038" s="7">
        <f>IF(DAY($A1038)=1,VLOOKUP($A1038-1,$A$2:$L$1124,$S$1,FALSE)/VLOOKUP($A1038-1,$A$2:$N$1124,14,FALSE),AE1037)</f>
        <v>5.278607058652255E-2</v>
      </c>
      <c r="AF1038" s="7">
        <f>IF(DAY($A1038)=1,VLOOKUP($A1038-1,$A$2:$L$1124,$T$1,FALSE)/VLOOKUP($A1038-1,$A$2:$N$1124,14,FALSE),AF1037)</f>
        <v>1.6150660745417444E-2</v>
      </c>
      <c r="AG1038" s="7">
        <f>IF(DAY($A1038)=1,VLOOKUP($A1038-1,$A$2:$L$1124,$U$1,FALSE)/VLOOKUP($A1038-1,$A$2:$N$1124,14,FALSE),AG1037)</f>
        <v>0.18536953963535621</v>
      </c>
      <c r="AH1038" s="7">
        <f>IF(DAY($A1038)=1,VLOOKUP($A1038-1,$A$2:$L$1124,$V$1,FALSE)/VLOOKUP($A1038-1,$A$2:$N$1124,14,FALSE),AH1037)</f>
        <v>3.68412931745511E-2</v>
      </c>
      <c r="AI1038" s="7">
        <f>IF(DAY($A1038)=1,VLOOKUP($A1038-1,$A$2:$L$1124,$W$1,FALSE)/VLOOKUP($A1038-1,$A$2:$N$1124,14,FALSE),AI1037)</f>
        <v>1.7110935569080682E-3</v>
      </c>
      <c r="AJ1038" s="7">
        <f>IF(DAY($A1038)=1,VLOOKUP($A1038-1,$A$2:$L$1124,$X$1,FALSE)/VLOOKUP($A1038-1,$A$2:$N$1124,14,FALSE),AJ1037)</f>
        <v>1.2651145290943095E-2</v>
      </c>
      <c r="AK1038" s="7">
        <f>IF(DAY($A1038)=1,VLOOKUP($A1038-1,$A$2:$L$1124,$Y$1,FALSE)/VLOOKUP($A1038-1,$A$2:$N$1124,14,FALSE),AK1037)</f>
        <v>8.3097700586464207E-2</v>
      </c>
      <c r="AL1038" s="7">
        <f>IF(DAY($A1038)=1,VLOOKUP($A1038-1,$A$2:$L$1124,$Z$1,FALSE)/VLOOKUP($A1038-1,$A$2:$N$1124,14,FALSE),AL1037)</f>
        <v>2.0083263743824176E-2</v>
      </c>
      <c r="AM1038" s="7">
        <f>IF(DAY($A1038)=1,VLOOKUP($A1038-1,$A$2:$L$1124,$AA$1,FALSE)/VLOOKUP($A1038-1,$A$2:$N$1124,14,FALSE),AM1037)</f>
        <v>5.4994368538209566E-3</v>
      </c>
      <c r="AO1038" s="12">
        <f>VLOOKUP($A1038,BTC!$A$1:$G$1853,5,FALSE)</f>
        <v>6377.78</v>
      </c>
      <c r="AP1038" s="12">
        <f>VLOOKUP($A1038,XRP!$A$1:$G$1853,5,FALSE)</f>
        <v>0.45572200000000002</v>
      </c>
      <c r="AQ1038" s="12">
        <f>VLOOKUP($A1038,LTC!$A$1:$G$1853,5,FALSE)</f>
        <v>50.27</v>
      </c>
      <c r="AR1038" s="12">
        <f>VLOOKUP($A1038,ETC!$A$1:$G$1853,5,FALSE)</f>
        <v>9.0500000000000007</v>
      </c>
      <c r="AS1038" s="12">
        <f>VLOOKUP($A1038,ETH!$A$1:$G$1853,5,FALSE)</f>
        <v>198.87</v>
      </c>
      <c r="AT1038" s="12">
        <f>VLOOKUP($A1038,BCH!$A$1:$G$1853,5,FALSE)</f>
        <v>424.09</v>
      </c>
      <c r="AU1038" s="12">
        <f>VLOOKUP($A1038,XMR!$A$1:$G$1853,5,FALSE)</f>
        <v>103.88</v>
      </c>
      <c r="AV1038" s="12">
        <f>VLOOKUP($A1038,ZEC!$A$1:$G$1853,5,FALSE)</f>
        <v>117.07</v>
      </c>
      <c r="AW1038" s="12">
        <f>VLOOKUP($A1038,EOS!$A$1:$G$1853,5,FALSE)</f>
        <v>5.28</v>
      </c>
      <c r="AX1038" s="12">
        <f>VLOOKUP($A1038,DASH!$A$1:$G$1853,5,FALSE)</f>
        <v>153.52000000000001</v>
      </c>
      <c r="AY1038" s="12">
        <f>VLOOKUP($A1038,XLM!$A$1:$G$1853,5,FALSE)</f>
        <v>0.222945</v>
      </c>
      <c r="BA1038" s="24">
        <v>1</v>
      </c>
      <c r="BB1038" s="24">
        <v>1</v>
      </c>
      <c r="BC1038" s="24">
        <v>1</v>
      </c>
      <c r="BD1038" s="24">
        <v>1</v>
      </c>
      <c r="BE1038" s="24">
        <v>1</v>
      </c>
      <c r="BF1038" s="24">
        <v>1</v>
      </c>
      <c r="BG1038" s="24">
        <v>1</v>
      </c>
      <c r="BH1038" s="24">
        <v>1</v>
      </c>
      <c r="BI1038" s="24">
        <v>1</v>
      </c>
      <c r="BJ1038" s="24">
        <v>1</v>
      </c>
      <c r="BK1038" s="24">
        <v>1</v>
      </c>
      <c r="BM1038" s="19">
        <f>IF(SUM(BA1037:BK1037)=SUM(BA1038:BK1038),BM1037,BM1037*SUMPRODUCT(BA1038:BK1038,AO1038:AY1038,Q1038:AA1038)/SUMPRODUCT(BA1037:BK1037,AO1038:AY1038,AC1038:AM1038))</f>
        <v>0.8185351248056717</v>
      </c>
      <c r="BN1038" s="26">
        <f>SUMPRODUCT(AO1038:AY1038,BA1038:BK1038,Q1038:AA1038)/BM1038</f>
        <v>4270.8487472338948</v>
      </c>
      <c r="BO1038">
        <f t="shared" si="265"/>
        <v>6377.78</v>
      </c>
    </row>
    <row r="1039" spans="1:67" x14ac:dyDescent="0.75">
      <c r="A1039" s="3">
        <v>43406</v>
      </c>
      <c r="B1039" s="46">
        <f>INDEX('Index Volume'!B:B,MATCH(Index_New!$A1039,'Index Volume'!$A:$A,0))</f>
        <v>4234870000</v>
      </c>
      <c r="C1039" s="46">
        <f>INDEX('Index Volume'!C:C,MATCH(Index_New!$A1039,'Index Volume'!$A:$A,0))</f>
        <v>401300000</v>
      </c>
      <c r="D1039" s="46">
        <f>INDEX('Index Volume'!D:D,MATCH(Index_New!$A1039,'Index Volume'!$A:$A,0))</f>
        <v>362726000</v>
      </c>
      <c r="E1039" s="46">
        <f>INDEX('Index Volume'!E:E,MATCH(Index_New!$A1039,'Index Volume'!$A:$A,0))</f>
        <v>113927000</v>
      </c>
      <c r="F1039" s="46">
        <f>INDEX('Index Volume'!F:F,MATCH(Index_New!$A1039,'Index Volume'!$A:$A,0))</f>
        <v>1451870000</v>
      </c>
      <c r="G1039" s="46">
        <f>INDEX('Index Volume'!G:G,MATCH(Index_New!$A1039,'Index Volume'!$A:$A,0))</f>
        <v>524499000</v>
      </c>
      <c r="H1039" s="46">
        <f>INDEX('Index Volume'!H:H,MATCH(Index_New!$A1039,'Index Volume'!$A:$A,0))</f>
        <v>11916800</v>
      </c>
      <c r="I1039" s="46">
        <f>INDEX('Index Volume'!I:I,MATCH(Index_New!$A1039,'Index Volume'!$A:$A,0))</f>
        <v>90126600</v>
      </c>
      <c r="J1039" s="46">
        <f>INDEX('Index Volume'!J:J,MATCH(Index_New!$A1039,'Index Volume'!$A:$A,0))</f>
        <v>668222000</v>
      </c>
      <c r="K1039" s="46">
        <f>INDEX('Index Volume'!K:K,MATCH(Index_New!$A1039,'Index Volume'!$A:$A,0))</f>
        <v>198045000</v>
      </c>
      <c r="L1039" s="46">
        <f>INDEX('Index Volume'!L:L,MATCH(Index_New!$A1039,'Index Volume'!$A:$A,0))</f>
        <v>50452100</v>
      </c>
      <c r="M1039" s="46">
        <f t="shared" si="251"/>
        <v>8107954500</v>
      </c>
      <c r="N1039" s="1">
        <f t="shared" si="252"/>
        <v>8107954500</v>
      </c>
      <c r="O1039" t="b">
        <f t="shared" si="253"/>
        <v>1</v>
      </c>
      <c r="Q1039" s="7">
        <f t="shared" si="254"/>
        <v>0.53864323500137989</v>
      </c>
      <c r="R1039" s="7">
        <f t="shared" si="255"/>
        <v>4.7166560824812333E-2</v>
      </c>
      <c r="S1039" s="7">
        <f t="shared" si="256"/>
        <v>5.278607058652255E-2</v>
      </c>
      <c r="T1039" s="7">
        <f t="shared" si="257"/>
        <v>1.6150660745417444E-2</v>
      </c>
      <c r="U1039" s="7">
        <f t="shared" si="258"/>
        <v>0.18536953963535621</v>
      </c>
      <c r="V1039" s="7">
        <f t="shared" si="259"/>
        <v>3.68412931745511E-2</v>
      </c>
      <c r="W1039" s="7">
        <f t="shared" si="260"/>
        <v>1.7110935569080682E-3</v>
      </c>
      <c r="X1039" s="7">
        <f t="shared" si="261"/>
        <v>1.2651145290943095E-2</v>
      </c>
      <c r="Y1039" s="7">
        <f t="shared" si="262"/>
        <v>8.3097700586464207E-2</v>
      </c>
      <c r="Z1039" s="7">
        <f t="shared" si="263"/>
        <v>2.0083263743824176E-2</v>
      </c>
      <c r="AA1039" s="7">
        <f t="shared" si="264"/>
        <v>5.4994368538209566E-3</v>
      </c>
      <c r="AC1039" s="7">
        <f>IF(DAY($A1039)=1,VLOOKUP($A1039-1,$A$2:$L$1124,$Q$1,FALSE)/VLOOKUP($A1039-1,$A$2:$N$1124,14,FALSE),AC1038)</f>
        <v>0.53864323500137989</v>
      </c>
      <c r="AD1039" s="7">
        <f>IF(DAY($A1039)=1,VLOOKUP($A1039-1,$A$2:$L$1124,$R$1,FALSE)/VLOOKUP($A1039-1,$A$2:$N$1124,14,FALSE),AD1038)</f>
        <v>4.7166560824812333E-2</v>
      </c>
      <c r="AE1039" s="7">
        <f>IF(DAY($A1039)=1,VLOOKUP($A1039-1,$A$2:$L$1124,$S$1,FALSE)/VLOOKUP($A1039-1,$A$2:$N$1124,14,FALSE),AE1038)</f>
        <v>5.278607058652255E-2</v>
      </c>
      <c r="AF1039" s="7">
        <f>IF(DAY($A1039)=1,VLOOKUP($A1039-1,$A$2:$L$1124,$T$1,FALSE)/VLOOKUP($A1039-1,$A$2:$N$1124,14,FALSE),AF1038)</f>
        <v>1.6150660745417444E-2</v>
      </c>
      <c r="AG1039" s="7">
        <f>IF(DAY($A1039)=1,VLOOKUP($A1039-1,$A$2:$L$1124,$U$1,FALSE)/VLOOKUP($A1039-1,$A$2:$N$1124,14,FALSE),AG1038)</f>
        <v>0.18536953963535621</v>
      </c>
      <c r="AH1039" s="7">
        <f>IF(DAY($A1039)=1,VLOOKUP($A1039-1,$A$2:$L$1124,$V$1,FALSE)/VLOOKUP($A1039-1,$A$2:$N$1124,14,FALSE),AH1038)</f>
        <v>3.68412931745511E-2</v>
      </c>
      <c r="AI1039" s="7">
        <f>IF(DAY($A1039)=1,VLOOKUP($A1039-1,$A$2:$L$1124,$W$1,FALSE)/VLOOKUP($A1039-1,$A$2:$N$1124,14,FALSE),AI1038)</f>
        <v>1.7110935569080682E-3</v>
      </c>
      <c r="AJ1039" s="7">
        <f>IF(DAY($A1039)=1,VLOOKUP($A1039-1,$A$2:$L$1124,$X$1,FALSE)/VLOOKUP($A1039-1,$A$2:$N$1124,14,FALSE),AJ1038)</f>
        <v>1.2651145290943095E-2</v>
      </c>
      <c r="AK1039" s="7">
        <f>IF(DAY($A1039)=1,VLOOKUP($A1039-1,$A$2:$L$1124,$Y$1,FALSE)/VLOOKUP($A1039-1,$A$2:$N$1124,14,FALSE),AK1038)</f>
        <v>8.3097700586464207E-2</v>
      </c>
      <c r="AL1039" s="7">
        <f>IF(DAY($A1039)=1,VLOOKUP($A1039-1,$A$2:$L$1124,$Z$1,FALSE)/VLOOKUP($A1039-1,$A$2:$N$1124,14,FALSE),AL1038)</f>
        <v>2.0083263743824176E-2</v>
      </c>
      <c r="AM1039" s="7">
        <f>IF(DAY($A1039)=1,VLOOKUP($A1039-1,$A$2:$L$1124,$AA$1,FALSE)/VLOOKUP($A1039-1,$A$2:$N$1124,14,FALSE),AM1038)</f>
        <v>5.4994368538209566E-3</v>
      </c>
      <c r="AO1039" s="12">
        <f>VLOOKUP($A1039,BTC!$A$1:$G$1853,5,FALSE)</f>
        <v>6388.44</v>
      </c>
      <c r="AP1039" s="12">
        <f>VLOOKUP($A1039,XRP!$A$1:$G$1853,5,FALSE)</f>
        <v>0.45868500000000001</v>
      </c>
      <c r="AQ1039" s="12">
        <f>VLOOKUP($A1039,LTC!$A$1:$G$1853,5,FALSE)</f>
        <v>51.33</v>
      </c>
      <c r="AR1039" s="12">
        <f>VLOOKUP($A1039,ETC!$A$1:$G$1853,5,FALSE)</f>
        <v>9.14</v>
      </c>
      <c r="AS1039" s="12">
        <f>VLOOKUP($A1039,ETH!$A$1:$G$1853,5,FALSE)</f>
        <v>200.64</v>
      </c>
      <c r="AT1039" s="12">
        <f>VLOOKUP($A1039,BCH!$A$1:$G$1853,5,FALSE)</f>
        <v>462.01</v>
      </c>
      <c r="AU1039" s="12">
        <f>VLOOKUP($A1039,XMR!$A$1:$G$1853,5,FALSE)</f>
        <v>105.78</v>
      </c>
      <c r="AV1039" s="12">
        <f>VLOOKUP($A1039,ZEC!$A$1:$G$1853,5,FALSE)</f>
        <v>118.37</v>
      </c>
      <c r="AW1039" s="12">
        <f>VLOOKUP($A1039,EOS!$A$1:$G$1853,5,FALSE)</f>
        <v>5.36</v>
      </c>
      <c r="AX1039" s="12">
        <f>VLOOKUP($A1039,DASH!$A$1:$G$1853,5,FALSE)</f>
        <v>154.32</v>
      </c>
      <c r="AY1039" s="12">
        <f>VLOOKUP($A1039,XLM!$A$1:$G$1853,5,FALSE)</f>
        <v>0.23424400000000001</v>
      </c>
      <c r="BA1039" s="24">
        <v>1</v>
      </c>
      <c r="BB1039" s="24">
        <v>1</v>
      </c>
      <c r="BC1039" s="24">
        <v>1</v>
      </c>
      <c r="BD1039" s="24">
        <v>1</v>
      </c>
      <c r="BE1039" s="24">
        <v>1</v>
      </c>
      <c r="BF1039" s="24">
        <v>1</v>
      </c>
      <c r="BG1039" s="24">
        <v>1</v>
      </c>
      <c r="BH1039" s="24">
        <v>1</v>
      </c>
      <c r="BI1039" s="24">
        <v>1</v>
      </c>
      <c r="BJ1039" s="24">
        <v>1</v>
      </c>
      <c r="BK1039" s="24">
        <v>1</v>
      </c>
      <c r="BM1039" s="19">
        <f>IF(SUM(BA1038:BK1038)=SUM(BA1039:BK1039),BM1038,BM1038*SUMPRODUCT(BA1039:BK1039,AO1039:AY1039,Q1039:AA1039)/SUMPRODUCT(BA1038:BK1038,AO1039:AY1039,AC1039:AM1039))</f>
        <v>0.8185351248056717</v>
      </c>
      <c r="BN1039" s="26">
        <f>SUMPRODUCT(AO1039:AY1039,BA1039:BK1039,Q1039:AA1039)/BM1039</f>
        <v>4280.0934128062709</v>
      </c>
      <c r="BO1039">
        <f t="shared" si="265"/>
        <v>6388.44</v>
      </c>
    </row>
    <row r="1040" spans="1:67" x14ac:dyDescent="0.75">
      <c r="A1040" s="4">
        <v>43407</v>
      </c>
      <c r="B1040" s="46">
        <f>INDEX('Index Volume'!B:B,MATCH(Index_New!$A1040,'Index Volume'!$A:$A,0))</f>
        <v>3658640000</v>
      </c>
      <c r="C1040" s="46">
        <f>INDEX('Index Volume'!C:C,MATCH(Index_New!$A1040,'Index Volume'!$A:$A,0))</f>
        <v>275311000</v>
      </c>
      <c r="D1040" s="46">
        <f>INDEX('Index Volume'!D:D,MATCH(Index_New!$A1040,'Index Volume'!$A:$A,0))</f>
        <v>325128000</v>
      </c>
      <c r="E1040" s="46">
        <f>INDEX('Index Volume'!E:E,MATCH(Index_New!$A1040,'Index Volume'!$A:$A,0))</f>
        <v>112902000</v>
      </c>
      <c r="F1040" s="46">
        <f>INDEX('Index Volume'!F:F,MATCH(Index_New!$A1040,'Index Volume'!$A:$A,0))</f>
        <v>1307150000</v>
      </c>
      <c r="G1040" s="46">
        <f>INDEX('Index Volume'!G:G,MATCH(Index_New!$A1040,'Index Volume'!$A:$A,0))</f>
        <v>470238000</v>
      </c>
      <c r="H1040" s="46">
        <f>INDEX('Index Volume'!H:H,MATCH(Index_New!$A1040,'Index Volume'!$A:$A,0))</f>
        <v>10283100</v>
      </c>
      <c r="I1040" s="46">
        <f>INDEX('Index Volume'!I:I,MATCH(Index_New!$A1040,'Index Volume'!$A:$A,0))</f>
        <v>85513200</v>
      </c>
      <c r="J1040" s="46">
        <f>INDEX('Index Volume'!J:J,MATCH(Index_New!$A1040,'Index Volume'!$A:$A,0))</f>
        <v>624348000</v>
      </c>
      <c r="K1040" s="46">
        <f>INDEX('Index Volume'!K:K,MATCH(Index_New!$A1040,'Index Volume'!$A:$A,0))</f>
        <v>122982000</v>
      </c>
      <c r="L1040" s="46">
        <f>INDEX('Index Volume'!L:L,MATCH(Index_New!$A1040,'Index Volume'!$A:$A,0))</f>
        <v>50502800</v>
      </c>
      <c r="M1040" s="46">
        <f t="shared" si="251"/>
        <v>7042998100</v>
      </c>
      <c r="N1040" s="1">
        <f t="shared" si="252"/>
        <v>7042998100</v>
      </c>
      <c r="O1040" t="b">
        <f t="shared" si="253"/>
        <v>1</v>
      </c>
      <c r="Q1040" s="7">
        <f t="shared" si="254"/>
        <v>0.53864323500137989</v>
      </c>
      <c r="R1040" s="7">
        <f t="shared" si="255"/>
        <v>4.7166560824812333E-2</v>
      </c>
      <c r="S1040" s="7">
        <f t="shared" si="256"/>
        <v>5.278607058652255E-2</v>
      </c>
      <c r="T1040" s="7">
        <f t="shared" si="257"/>
        <v>1.6150660745417444E-2</v>
      </c>
      <c r="U1040" s="7">
        <f t="shared" si="258"/>
        <v>0.18536953963535621</v>
      </c>
      <c r="V1040" s="7">
        <f t="shared" si="259"/>
        <v>3.68412931745511E-2</v>
      </c>
      <c r="W1040" s="7">
        <f t="shared" si="260"/>
        <v>1.7110935569080682E-3</v>
      </c>
      <c r="X1040" s="7">
        <f t="shared" si="261"/>
        <v>1.2651145290943095E-2</v>
      </c>
      <c r="Y1040" s="7">
        <f t="shared" si="262"/>
        <v>8.3097700586464207E-2</v>
      </c>
      <c r="Z1040" s="7">
        <f t="shared" si="263"/>
        <v>2.0083263743824176E-2</v>
      </c>
      <c r="AA1040" s="7">
        <f t="shared" si="264"/>
        <v>5.4994368538209566E-3</v>
      </c>
      <c r="AC1040" s="7">
        <f>IF(DAY($A1040)=1,VLOOKUP($A1040-1,$A$2:$L$1124,$Q$1,FALSE)/VLOOKUP($A1040-1,$A$2:$N$1124,14,FALSE),AC1039)</f>
        <v>0.53864323500137989</v>
      </c>
      <c r="AD1040" s="7">
        <f>IF(DAY($A1040)=1,VLOOKUP($A1040-1,$A$2:$L$1124,$R$1,FALSE)/VLOOKUP($A1040-1,$A$2:$N$1124,14,FALSE),AD1039)</f>
        <v>4.7166560824812333E-2</v>
      </c>
      <c r="AE1040" s="7">
        <f>IF(DAY($A1040)=1,VLOOKUP($A1040-1,$A$2:$L$1124,$S$1,FALSE)/VLOOKUP($A1040-1,$A$2:$N$1124,14,FALSE),AE1039)</f>
        <v>5.278607058652255E-2</v>
      </c>
      <c r="AF1040" s="7">
        <f>IF(DAY($A1040)=1,VLOOKUP($A1040-1,$A$2:$L$1124,$T$1,FALSE)/VLOOKUP($A1040-1,$A$2:$N$1124,14,FALSE),AF1039)</f>
        <v>1.6150660745417444E-2</v>
      </c>
      <c r="AG1040" s="7">
        <f>IF(DAY($A1040)=1,VLOOKUP($A1040-1,$A$2:$L$1124,$U$1,FALSE)/VLOOKUP($A1040-1,$A$2:$N$1124,14,FALSE),AG1039)</f>
        <v>0.18536953963535621</v>
      </c>
      <c r="AH1040" s="7">
        <f>IF(DAY($A1040)=1,VLOOKUP($A1040-1,$A$2:$L$1124,$V$1,FALSE)/VLOOKUP($A1040-1,$A$2:$N$1124,14,FALSE),AH1039)</f>
        <v>3.68412931745511E-2</v>
      </c>
      <c r="AI1040" s="7">
        <f>IF(DAY($A1040)=1,VLOOKUP($A1040-1,$A$2:$L$1124,$W$1,FALSE)/VLOOKUP($A1040-1,$A$2:$N$1124,14,FALSE),AI1039)</f>
        <v>1.7110935569080682E-3</v>
      </c>
      <c r="AJ1040" s="7">
        <f>IF(DAY($A1040)=1,VLOOKUP($A1040-1,$A$2:$L$1124,$X$1,FALSE)/VLOOKUP($A1040-1,$A$2:$N$1124,14,FALSE),AJ1039)</f>
        <v>1.2651145290943095E-2</v>
      </c>
      <c r="AK1040" s="7">
        <f>IF(DAY($A1040)=1,VLOOKUP($A1040-1,$A$2:$L$1124,$Y$1,FALSE)/VLOOKUP($A1040-1,$A$2:$N$1124,14,FALSE),AK1039)</f>
        <v>8.3097700586464207E-2</v>
      </c>
      <c r="AL1040" s="7">
        <f>IF(DAY($A1040)=1,VLOOKUP($A1040-1,$A$2:$L$1124,$Z$1,FALSE)/VLOOKUP($A1040-1,$A$2:$N$1124,14,FALSE),AL1039)</f>
        <v>2.0083263743824176E-2</v>
      </c>
      <c r="AM1040" s="7">
        <f>IF(DAY($A1040)=1,VLOOKUP($A1040-1,$A$2:$L$1124,$AA$1,FALSE)/VLOOKUP($A1040-1,$A$2:$N$1124,14,FALSE),AM1039)</f>
        <v>5.4994368538209566E-3</v>
      </c>
      <c r="AO1040" s="12">
        <f>VLOOKUP($A1040,BTC!$A$1:$G$1853,5,FALSE)</f>
        <v>6361.26</v>
      </c>
      <c r="AP1040" s="12">
        <f>VLOOKUP($A1040,XRP!$A$1:$G$1853,5,FALSE)</f>
        <v>0.45566699999999999</v>
      </c>
      <c r="AQ1040" s="12">
        <f>VLOOKUP($A1040,LTC!$A$1:$G$1853,5,FALSE)</f>
        <v>50.97</v>
      </c>
      <c r="AR1040" s="12">
        <f>VLOOKUP($A1040,ETC!$A$1:$G$1853,5,FALSE)</f>
        <v>9.11</v>
      </c>
      <c r="AS1040" s="12">
        <f>VLOOKUP($A1040,ETH!$A$1:$G$1853,5,FALSE)</f>
        <v>200.19</v>
      </c>
      <c r="AT1040" s="12">
        <f>VLOOKUP($A1040,BCH!$A$1:$G$1853,5,FALSE)</f>
        <v>477.99</v>
      </c>
      <c r="AU1040" s="12">
        <f>VLOOKUP($A1040,XMR!$A$1:$G$1853,5,FALSE)</f>
        <v>106.87</v>
      </c>
      <c r="AV1040" s="12">
        <f>VLOOKUP($A1040,ZEC!$A$1:$G$1853,5,FALSE)</f>
        <v>117.68</v>
      </c>
      <c r="AW1040" s="12">
        <f>VLOOKUP($A1040,EOS!$A$1:$G$1853,5,FALSE)</f>
        <v>5.31</v>
      </c>
      <c r="AX1040" s="12">
        <f>VLOOKUP($A1040,DASH!$A$1:$G$1853,5,FALSE)</f>
        <v>154.69999999999999</v>
      </c>
      <c r="AY1040" s="12">
        <f>VLOOKUP($A1040,XLM!$A$1:$G$1853,5,FALSE)</f>
        <v>0.235706</v>
      </c>
      <c r="BA1040" s="24">
        <v>1</v>
      </c>
      <c r="BB1040" s="24">
        <v>1</v>
      </c>
      <c r="BC1040" s="24">
        <v>1</v>
      </c>
      <c r="BD1040" s="24">
        <v>1</v>
      </c>
      <c r="BE1040" s="24">
        <v>1</v>
      </c>
      <c r="BF1040" s="24">
        <v>1</v>
      </c>
      <c r="BG1040" s="24">
        <v>1</v>
      </c>
      <c r="BH1040" s="24">
        <v>1</v>
      </c>
      <c r="BI1040" s="24">
        <v>1</v>
      </c>
      <c r="BJ1040" s="24">
        <v>1</v>
      </c>
      <c r="BK1040" s="24">
        <v>1</v>
      </c>
      <c r="BM1040" s="19">
        <f>IF(SUM(BA1039:BK1039)=SUM(BA1040:BK1040),BM1039,BM1039*SUMPRODUCT(BA1040:BK1040,AO1040:AY1040,Q1040:AA1040)/SUMPRODUCT(BA1039:BK1039,AO1040:AY1040,AC1040:AM1040))</f>
        <v>0.8185351248056717</v>
      </c>
      <c r="BN1040" s="26">
        <f>SUMPRODUCT(AO1040:AY1040,BA1040:BK1040,Q1040:AA1040)/BM1040</f>
        <v>4262.7966293415129</v>
      </c>
      <c r="BO1040">
        <f t="shared" si="265"/>
        <v>6361.26</v>
      </c>
    </row>
    <row r="1041" spans="1:67" x14ac:dyDescent="0.75">
      <c r="A1041" s="3">
        <v>43408</v>
      </c>
      <c r="B1041" s="46">
        <f>INDEX('Index Volume'!B:B,MATCH(Index_New!$A1041,'Index Volume'!$A:$A,0))</f>
        <v>4390020000</v>
      </c>
      <c r="C1041" s="46">
        <f>INDEX('Index Volume'!C:C,MATCH(Index_New!$A1041,'Index Volume'!$A:$A,0))</f>
        <v>429629000</v>
      </c>
      <c r="D1041" s="46">
        <f>INDEX('Index Volume'!D:D,MATCH(Index_New!$A1041,'Index Volume'!$A:$A,0))</f>
        <v>441533000</v>
      </c>
      <c r="E1041" s="46">
        <f>INDEX('Index Volume'!E:E,MATCH(Index_New!$A1041,'Index Volume'!$A:$A,0))</f>
        <v>143710000</v>
      </c>
      <c r="F1041" s="46">
        <f>INDEX('Index Volume'!F:F,MATCH(Index_New!$A1041,'Index Volume'!$A:$A,0))</f>
        <v>1749300000</v>
      </c>
      <c r="G1041" s="46">
        <f>INDEX('Index Volume'!G:G,MATCH(Index_New!$A1041,'Index Volume'!$A:$A,0))</f>
        <v>1452890000</v>
      </c>
      <c r="H1041" s="46">
        <f>INDEX('Index Volume'!H:H,MATCH(Index_New!$A1041,'Index Volume'!$A:$A,0))</f>
        <v>14673200</v>
      </c>
      <c r="I1041" s="46">
        <f>INDEX('Index Volume'!I:I,MATCH(Index_New!$A1041,'Index Volume'!$A:$A,0))</f>
        <v>100538000</v>
      </c>
      <c r="J1041" s="46">
        <f>INDEX('Index Volume'!J:J,MATCH(Index_New!$A1041,'Index Volume'!$A:$A,0))</f>
        <v>736521000</v>
      </c>
      <c r="K1041" s="46">
        <f>INDEX('Index Volume'!K:K,MATCH(Index_New!$A1041,'Index Volume'!$A:$A,0))</f>
        <v>191731000</v>
      </c>
      <c r="L1041" s="46">
        <f>INDEX('Index Volume'!L:L,MATCH(Index_New!$A1041,'Index Volume'!$A:$A,0))</f>
        <v>57585400</v>
      </c>
      <c r="M1041" s="46">
        <f t="shared" si="251"/>
        <v>9708130600</v>
      </c>
      <c r="N1041" s="1">
        <f t="shared" si="252"/>
        <v>9708130600</v>
      </c>
      <c r="O1041" t="b">
        <f t="shared" si="253"/>
        <v>1</v>
      </c>
      <c r="Q1041" s="7">
        <f t="shared" si="254"/>
        <v>0.53864323500137989</v>
      </c>
      <c r="R1041" s="7">
        <f t="shared" si="255"/>
        <v>4.7166560824812333E-2</v>
      </c>
      <c r="S1041" s="7">
        <f t="shared" si="256"/>
        <v>5.278607058652255E-2</v>
      </c>
      <c r="T1041" s="7">
        <f t="shared" si="257"/>
        <v>1.6150660745417444E-2</v>
      </c>
      <c r="U1041" s="7">
        <f t="shared" si="258"/>
        <v>0.18536953963535621</v>
      </c>
      <c r="V1041" s="7">
        <f t="shared" si="259"/>
        <v>3.68412931745511E-2</v>
      </c>
      <c r="W1041" s="7">
        <f t="shared" si="260"/>
        <v>1.7110935569080682E-3</v>
      </c>
      <c r="X1041" s="7">
        <f t="shared" si="261"/>
        <v>1.2651145290943095E-2</v>
      </c>
      <c r="Y1041" s="7">
        <f t="shared" si="262"/>
        <v>8.3097700586464207E-2</v>
      </c>
      <c r="Z1041" s="7">
        <f t="shared" si="263"/>
        <v>2.0083263743824176E-2</v>
      </c>
      <c r="AA1041" s="7">
        <f t="shared" si="264"/>
        <v>5.4994368538209566E-3</v>
      </c>
      <c r="AC1041" s="7">
        <f>IF(DAY($A1041)=1,VLOOKUP($A1041-1,$A$2:$L$1124,$Q$1,FALSE)/VLOOKUP($A1041-1,$A$2:$N$1124,14,FALSE),AC1040)</f>
        <v>0.53864323500137989</v>
      </c>
      <c r="AD1041" s="7">
        <f>IF(DAY($A1041)=1,VLOOKUP($A1041-1,$A$2:$L$1124,$R$1,FALSE)/VLOOKUP($A1041-1,$A$2:$N$1124,14,FALSE),AD1040)</f>
        <v>4.7166560824812333E-2</v>
      </c>
      <c r="AE1041" s="7">
        <f>IF(DAY($A1041)=1,VLOOKUP($A1041-1,$A$2:$L$1124,$S$1,FALSE)/VLOOKUP($A1041-1,$A$2:$N$1124,14,FALSE),AE1040)</f>
        <v>5.278607058652255E-2</v>
      </c>
      <c r="AF1041" s="7">
        <f>IF(DAY($A1041)=1,VLOOKUP($A1041-1,$A$2:$L$1124,$T$1,FALSE)/VLOOKUP($A1041-1,$A$2:$N$1124,14,FALSE),AF1040)</f>
        <v>1.6150660745417444E-2</v>
      </c>
      <c r="AG1041" s="7">
        <f>IF(DAY($A1041)=1,VLOOKUP($A1041-1,$A$2:$L$1124,$U$1,FALSE)/VLOOKUP($A1041-1,$A$2:$N$1124,14,FALSE),AG1040)</f>
        <v>0.18536953963535621</v>
      </c>
      <c r="AH1041" s="7">
        <f>IF(DAY($A1041)=1,VLOOKUP($A1041-1,$A$2:$L$1124,$V$1,FALSE)/VLOOKUP($A1041-1,$A$2:$N$1124,14,FALSE),AH1040)</f>
        <v>3.68412931745511E-2</v>
      </c>
      <c r="AI1041" s="7">
        <f>IF(DAY($A1041)=1,VLOOKUP($A1041-1,$A$2:$L$1124,$W$1,FALSE)/VLOOKUP($A1041-1,$A$2:$N$1124,14,FALSE),AI1040)</f>
        <v>1.7110935569080682E-3</v>
      </c>
      <c r="AJ1041" s="7">
        <f>IF(DAY($A1041)=1,VLOOKUP($A1041-1,$A$2:$L$1124,$X$1,FALSE)/VLOOKUP($A1041-1,$A$2:$N$1124,14,FALSE),AJ1040)</f>
        <v>1.2651145290943095E-2</v>
      </c>
      <c r="AK1041" s="7">
        <f>IF(DAY($A1041)=1,VLOOKUP($A1041-1,$A$2:$L$1124,$Y$1,FALSE)/VLOOKUP($A1041-1,$A$2:$N$1124,14,FALSE),AK1040)</f>
        <v>8.3097700586464207E-2</v>
      </c>
      <c r="AL1041" s="7">
        <f>IF(DAY($A1041)=1,VLOOKUP($A1041-1,$A$2:$L$1124,$Z$1,FALSE)/VLOOKUP($A1041-1,$A$2:$N$1124,14,FALSE),AL1040)</f>
        <v>2.0083263743824176E-2</v>
      </c>
      <c r="AM1041" s="7">
        <f>IF(DAY($A1041)=1,VLOOKUP($A1041-1,$A$2:$L$1124,$AA$1,FALSE)/VLOOKUP($A1041-1,$A$2:$N$1124,14,FALSE),AM1040)</f>
        <v>5.4994368538209566E-3</v>
      </c>
      <c r="AO1041" s="12">
        <f>VLOOKUP($A1041,BTC!$A$1:$G$1853,5,FALSE)</f>
        <v>6376.13</v>
      </c>
      <c r="AP1041" s="12">
        <f>VLOOKUP($A1041,XRP!$A$1:$G$1853,5,FALSE)</f>
        <v>0.46269100000000002</v>
      </c>
      <c r="AQ1041" s="12">
        <f>VLOOKUP($A1041,LTC!$A$1:$G$1853,5,FALSE)</f>
        <v>53.61</v>
      </c>
      <c r="AR1041" s="12">
        <f>VLOOKUP($A1041,ETC!$A$1:$G$1853,5,FALSE)</f>
        <v>9.3699999999999992</v>
      </c>
      <c r="AS1041" s="12">
        <f>VLOOKUP($A1041,ETH!$A$1:$G$1853,5,FALSE)</f>
        <v>207.49</v>
      </c>
      <c r="AT1041" s="12">
        <f>VLOOKUP($A1041,BCH!$A$1:$G$1853,5,FALSE)</f>
        <v>560.17999999999995</v>
      </c>
      <c r="AU1041" s="12">
        <f>VLOOKUP($A1041,XMR!$A$1:$G$1853,5,FALSE)</f>
        <v>111.8</v>
      </c>
      <c r="AV1041" s="12">
        <f>VLOOKUP($A1041,ZEC!$A$1:$G$1853,5,FALSE)</f>
        <v>120.46</v>
      </c>
      <c r="AW1041" s="12">
        <f>VLOOKUP($A1041,EOS!$A$1:$G$1853,5,FALSE)</f>
        <v>5.45</v>
      </c>
      <c r="AX1041" s="12">
        <f>VLOOKUP($A1041,DASH!$A$1:$G$1853,5,FALSE)</f>
        <v>162.96</v>
      </c>
      <c r="AY1041" s="12">
        <f>VLOOKUP($A1041,XLM!$A$1:$G$1853,5,FALSE)</f>
        <v>0.24163799999999999</v>
      </c>
      <c r="BA1041" s="24">
        <v>1</v>
      </c>
      <c r="BB1041" s="24">
        <v>1</v>
      </c>
      <c r="BC1041" s="24">
        <v>1</v>
      </c>
      <c r="BD1041" s="24">
        <v>1</v>
      </c>
      <c r="BE1041" s="24">
        <v>1</v>
      </c>
      <c r="BF1041" s="24">
        <v>1</v>
      </c>
      <c r="BG1041" s="24">
        <v>1</v>
      </c>
      <c r="BH1041" s="24">
        <v>1</v>
      </c>
      <c r="BI1041" s="24">
        <v>1</v>
      </c>
      <c r="BJ1041" s="24">
        <v>1</v>
      </c>
      <c r="BK1041" s="24">
        <v>1</v>
      </c>
      <c r="BM1041" s="19">
        <f>IF(SUM(BA1040:BK1040)=SUM(BA1041:BK1041),BM1040,BM1040*SUMPRODUCT(BA1041:BK1041,AO1041:AY1041,Q1041:AA1041)/SUMPRODUCT(BA1040:BK1040,AO1041:AY1041,AC1041:AM1041))</f>
        <v>0.8185351248056717</v>
      </c>
      <c r="BN1041" s="26">
        <f>SUMPRODUCT(AO1041:AY1041,BA1041:BK1041,Q1041:AA1041)/BM1041</f>
        <v>4278.3803882710135</v>
      </c>
      <c r="BO1041">
        <f t="shared" si="265"/>
        <v>6376.13</v>
      </c>
    </row>
    <row r="1042" spans="1:67" x14ac:dyDescent="0.75">
      <c r="A1042" s="4">
        <v>43409</v>
      </c>
      <c r="B1042" s="46">
        <f>INDEX('Index Volume'!B:B,MATCH(Index_New!$A1042,'Index Volume'!$A:$A,0))</f>
        <v>4174800000</v>
      </c>
      <c r="C1042" s="46">
        <f>INDEX('Index Volume'!C:C,MATCH(Index_New!$A1042,'Index Volume'!$A:$A,0))</f>
        <v>556519000</v>
      </c>
      <c r="D1042" s="46">
        <f>INDEX('Index Volume'!D:D,MATCH(Index_New!$A1042,'Index Volume'!$A:$A,0))</f>
        <v>398133000</v>
      </c>
      <c r="E1042" s="46">
        <f>INDEX('Index Volume'!E:E,MATCH(Index_New!$A1042,'Index Volume'!$A:$A,0))</f>
        <v>135752000</v>
      </c>
      <c r="F1042" s="46">
        <f>INDEX('Index Volume'!F:F,MATCH(Index_New!$A1042,'Index Volume'!$A:$A,0))</f>
        <v>1613510000</v>
      </c>
      <c r="G1042" s="46">
        <f>INDEX('Index Volume'!G:G,MATCH(Index_New!$A1042,'Index Volume'!$A:$A,0))</f>
        <v>907963000</v>
      </c>
      <c r="H1042" s="46">
        <f>INDEX('Index Volume'!H:H,MATCH(Index_New!$A1042,'Index Volume'!$A:$A,0))</f>
        <v>14464400</v>
      </c>
      <c r="I1042" s="46">
        <f>INDEX('Index Volume'!I:I,MATCH(Index_New!$A1042,'Index Volume'!$A:$A,0))</f>
        <v>109497000</v>
      </c>
      <c r="J1042" s="46">
        <f>INDEX('Index Volume'!J:J,MATCH(Index_New!$A1042,'Index Volume'!$A:$A,0))</f>
        <v>681390000</v>
      </c>
      <c r="K1042" s="46">
        <f>INDEX('Index Volume'!K:K,MATCH(Index_New!$A1042,'Index Volume'!$A:$A,0))</f>
        <v>153372000</v>
      </c>
      <c r="L1042" s="46">
        <f>INDEX('Index Volume'!L:L,MATCH(Index_New!$A1042,'Index Volume'!$A:$A,0))</f>
        <v>54187000</v>
      </c>
      <c r="M1042" s="46">
        <f t="shared" si="251"/>
        <v>8799587400</v>
      </c>
      <c r="N1042" s="1">
        <f t="shared" si="252"/>
        <v>8799587400</v>
      </c>
      <c r="O1042" t="b">
        <f t="shared" si="253"/>
        <v>1</v>
      </c>
      <c r="Q1042" s="7">
        <f t="shared" si="254"/>
        <v>0.53864323500137989</v>
      </c>
      <c r="R1042" s="7">
        <f t="shared" si="255"/>
        <v>4.7166560824812333E-2</v>
      </c>
      <c r="S1042" s="7">
        <f t="shared" si="256"/>
        <v>5.278607058652255E-2</v>
      </c>
      <c r="T1042" s="7">
        <f t="shared" si="257"/>
        <v>1.6150660745417444E-2</v>
      </c>
      <c r="U1042" s="7">
        <f t="shared" si="258"/>
        <v>0.18536953963535621</v>
      </c>
      <c r="V1042" s="7">
        <f t="shared" si="259"/>
        <v>3.68412931745511E-2</v>
      </c>
      <c r="W1042" s="7">
        <f t="shared" si="260"/>
        <v>1.7110935569080682E-3</v>
      </c>
      <c r="X1042" s="7">
        <f t="shared" si="261"/>
        <v>1.2651145290943095E-2</v>
      </c>
      <c r="Y1042" s="7">
        <f t="shared" si="262"/>
        <v>8.3097700586464207E-2</v>
      </c>
      <c r="Z1042" s="7">
        <f t="shared" si="263"/>
        <v>2.0083263743824176E-2</v>
      </c>
      <c r="AA1042" s="7">
        <f t="shared" si="264"/>
        <v>5.4994368538209566E-3</v>
      </c>
      <c r="AC1042" s="7">
        <f>IF(DAY($A1042)=1,VLOOKUP($A1042-1,$A$2:$L$1124,$Q$1,FALSE)/VLOOKUP($A1042-1,$A$2:$N$1124,14,FALSE),AC1041)</f>
        <v>0.53864323500137989</v>
      </c>
      <c r="AD1042" s="7">
        <f>IF(DAY($A1042)=1,VLOOKUP($A1042-1,$A$2:$L$1124,$R$1,FALSE)/VLOOKUP($A1042-1,$A$2:$N$1124,14,FALSE),AD1041)</f>
        <v>4.7166560824812333E-2</v>
      </c>
      <c r="AE1042" s="7">
        <f>IF(DAY($A1042)=1,VLOOKUP($A1042-1,$A$2:$L$1124,$S$1,FALSE)/VLOOKUP($A1042-1,$A$2:$N$1124,14,FALSE),AE1041)</f>
        <v>5.278607058652255E-2</v>
      </c>
      <c r="AF1042" s="7">
        <f>IF(DAY($A1042)=1,VLOOKUP($A1042-1,$A$2:$L$1124,$T$1,FALSE)/VLOOKUP($A1042-1,$A$2:$N$1124,14,FALSE),AF1041)</f>
        <v>1.6150660745417444E-2</v>
      </c>
      <c r="AG1042" s="7">
        <f>IF(DAY($A1042)=1,VLOOKUP($A1042-1,$A$2:$L$1124,$U$1,FALSE)/VLOOKUP($A1042-1,$A$2:$N$1124,14,FALSE),AG1041)</f>
        <v>0.18536953963535621</v>
      </c>
      <c r="AH1042" s="7">
        <f>IF(DAY($A1042)=1,VLOOKUP($A1042-1,$A$2:$L$1124,$V$1,FALSE)/VLOOKUP($A1042-1,$A$2:$N$1124,14,FALSE),AH1041)</f>
        <v>3.68412931745511E-2</v>
      </c>
      <c r="AI1042" s="7">
        <f>IF(DAY($A1042)=1,VLOOKUP($A1042-1,$A$2:$L$1124,$W$1,FALSE)/VLOOKUP($A1042-1,$A$2:$N$1124,14,FALSE),AI1041)</f>
        <v>1.7110935569080682E-3</v>
      </c>
      <c r="AJ1042" s="7">
        <f>IF(DAY($A1042)=1,VLOOKUP($A1042-1,$A$2:$L$1124,$X$1,FALSE)/VLOOKUP($A1042-1,$A$2:$N$1124,14,FALSE),AJ1041)</f>
        <v>1.2651145290943095E-2</v>
      </c>
      <c r="AK1042" s="7">
        <f>IF(DAY($A1042)=1,VLOOKUP($A1042-1,$A$2:$L$1124,$Y$1,FALSE)/VLOOKUP($A1042-1,$A$2:$N$1124,14,FALSE),AK1041)</f>
        <v>8.3097700586464207E-2</v>
      </c>
      <c r="AL1042" s="7">
        <f>IF(DAY($A1042)=1,VLOOKUP($A1042-1,$A$2:$L$1124,$Z$1,FALSE)/VLOOKUP($A1042-1,$A$2:$N$1124,14,FALSE),AL1041)</f>
        <v>2.0083263743824176E-2</v>
      </c>
      <c r="AM1042" s="7">
        <f>IF(DAY($A1042)=1,VLOOKUP($A1042-1,$A$2:$L$1124,$AA$1,FALSE)/VLOOKUP($A1042-1,$A$2:$N$1124,14,FALSE),AM1041)</f>
        <v>5.4994368538209566E-3</v>
      </c>
      <c r="AO1042" s="12">
        <f>VLOOKUP($A1042,BTC!$A$1:$G$1853,5,FALSE)</f>
        <v>6419.66</v>
      </c>
      <c r="AP1042" s="12">
        <f>VLOOKUP($A1042,XRP!$A$1:$G$1853,5,FALSE)</f>
        <v>0.49741200000000002</v>
      </c>
      <c r="AQ1042" s="12">
        <f>VLOOKUP($A1042,LTC!$A$1:$G$1853,5,FALSE)</f>
        <v>53.55</v>
      </c>
      <c r="AR1042" s="12">
        <f>VLOOKUP($A1042,ETC!$A$1:$G$1853,5,FALSE)</f>
        <v>9.4</v>
      </c>
      <c r="AS1042" s="12">
        <f>VLOOKUP($A1042,ETH!$A$1:$G$1853,5,FALSE)</f>
        <v>209.09</v>
      </c>
      <c r="AT1042" s="12">
        <f>VLOOKUP($A1042,BCH!$A$1:$G$1853,5,FALSE)</f>
        <v>558.47</v>
      </c>
      <c r="AU1042" s="12">
        <f>VLOOKUP($A1042,XMR!$A$1:$G$1853,5,FALSE)</f>
        <v>111.35</v>
      </c>
      <c r="AV1042" s="12">
        <f>VLOOKUP($A1042,ZEC!$A$1:$G$1853,5,FALSE)</f>
        <v>121.75</v>
      </c>
      <c r="AW1042" s="12">
        <f>VLOOKUP($A1042,EOS!$A$1:$G$1853,5,FALSE)</f>
        <v>5.47</v>
      </c>
      <c r="AX1042" s="12">
        <f>VLOOKUP($A1042,DASH!$A$1:$G$1853,5,FALSE)</f>
        <v>164.23</v>
      </c>
      <c r="AY1042" s="12">
        <f>VLOOKUP($A1042,XLM!$A$1:$G$1853,5,FALSE)</f>
        <v>0.246529</v>
      </c>
      <c r="BA1042" s="24">
        <v>1</v>
      </c>
      <c r="BB1042" s="24">
        <v>1</v>
      </c>
      <c r="BC1042" s="24">
        <v>1</v>
      </c>
      <c r="BD1042" s="24">
        <v>1</v>
      </c>
      <c r="BE1042" s="24">
        <v>1</v>
      </c>
      <c r="BF1042" s="24">
        <v>1</v>
      </c>
      <c r="BG1042" s="24">
        <v>1</v>
      </c>
      <c r="BH1042" s="24">
        <v>1</v>
      </c>
      <c r="BI1042" s="24">
        <v>1</v>
      </c>
      <c r="BJ1042" s="24">
        <v>1</v>
      </c>
      <c r="BK1042" s="24">
        <v>1</v>
      </c>
      <c r="BM1042" s="19">
        <f>IF(SUM(BA1041:BK1041)=SUM(BA1042:BK1042),BM1041,BM1041*SUMPRODUCT(BA1042:BK1042,AO1042:AY1042,Q1042:AA1042)/SUMPRODUCT(BA1041:BK1041,AO1042:AY1042,AC1042:AM1042))</f>
        <v>0.8185351248056717</v>
      </c>
      <c r="BN1042" s="26">
        <f>SUMPRODUCT(AO1042:AY1042,BA1042:BK1042,Q1042:AA1042)/BM1042</f>
        <v>4307.3619573699725</v>
      </c>
      <c r="BO1042">
        <f t="shared" si="265"/>
        <v>6419.66</v>
      </c>
    </row>
    <row r="1043" spans="1:67" x14ac:dyDescent="0.75">
      <c r="A1043" s="3">
        <v>43410</v>
      </c>
      <c r="B1043" s="46">
        <f>INDEX('Index Volume'!B:B,MATCH(Index_New!$A1043,'Index Volume'!$A:$A,0))</f>
        <v>4700040000</v>
      </c>
      <c r="C1043" s="46">
        <f>INDEX('Index Volume'!C:C,MATCH(Index_New!$A1043,'Index Volume'!$A:$A,0))</f>
        <v>1333160000</v>
      </c>
      <c r="D1043" s="46">
        <f>INDEX('Index Volume'!D:D,MATCH(Index_New!$A1043,'Index Volume'!$A:$A,0))</f>
        <v>371534000</v>
      </c>
      <c r="E1043" s="46">
        <f>INDEX('Index Volume'!E:E,MATCH(Index_New!$A1043,'Index Volume'!$A:$A,0))</f>
        <v>161376000</v>
      </c>
      <c r="F1043" s="46">
        <f>INDEX('Index Volume'!F:F,MATCH(Index_New!$A1043,'Index Volume'!$A:$A,0))</f>
        <v>1856940000</v>
      </c>
      <c r="G1043" s="46">
        <f>INDEX('Index Volume'!G:G,MATCH(Index_New!$A1043,'Index Volume'!$A:$A,0))</f>
        <v>958116000</v>
      </c>
      <c r="H1043" s="46">
        <f>INDEX('Index Volume'!H:H,MATCH(Index_New!$A1043,'Index Volume'!$A:$A,0))</f>
        <v>16887600</v>
      </c>
      <c r="I1043" s="46">
        <f>INDEX('Index Volume'!I:I,MATCH(Index_New!$A1043,'Index Volume'!$A:$A,0))</f>
        <v>117486000</v>
      </c>
      <c r="J1043" s="46">
        <f>INDEX('Index Volume'!J:J,MATCH(Index_New!$A1043,'Index Volume'!$A:$A,0))</f>
        <v>776546000</v>
      </c>
      <c r="K1043" s="46">
        <f>INDEX('Index Volume'!K:K,MATCH(Index_New!$A1043,'Index Volume'!$A:$A,0))</f>
        <v>167367000</v>
      </c>
      <c r="L1043" s="46">
        <f>INDEX('Index Volume'!L:L,MATCH(Index_New!$A1043,'Index Volume'!$A:$A,0))</f>
        <v>101099000</v>
      </c>
      <c r="M1043" s="46">
        <f t="shared" si="251"/>
        <v>10560551600</v>
      </c>
      <c r="N1043" s="1">
        <f t="shared" si="252"/>
        <v>10560551600</v>
      </c>
      <c r="O1043" t="b">
        <f t="shared" si="253"/>
        <v>1</v>
      </c>
      <c r="Q1043" s="7">
        <f t="shared" si="254"/>
        <v>0.53864323500137989</v>
      </c>
      <c r="R1043" s="7">
        <f t="shared" si="255"/>
        <v>4.7166560824812333E-2</v>
      </c>
      <c r="S1043" s="7">
        <f t="shared" si="256"/>
        <v>5.278607058652255E-2</v>
      </c>
      <c r="T1043" s="7">
        <f t="shared" si="257"/>
        <v>1.6150660745417444E-2</v>
      </c>
      <c r="U1043" s="7">
        <f t="shared" si="258"/>
        <v>0.18536953963535621</v>
      </c>
      <c r="V1043" s="7">
        <f t="shared" si="259"/>
        <v>3.68412931745511E-2</v>
      </c>
      <c r="W1043" s="7">
        <f t="shared" si="260"/>
        <v>1.7110935569080682E-3</v>
      </c>
      <c r="X1043" s="7">
        <f t="shared" si="261"/>
        <v>1.2651145290943095E-2</v>
      </c>
      <c r="Y1043" s="7">
        <f t="shared" si="262"/>
        <v>8.3097700586464207E-2</v>
      </c>
      <c r="Z1043" s="7">
        <f t="shared" si="263"/>
        <v>2.0083263743824176E-2</v>
      </c>
      <c r="AA1043" s="7">
        <f t="shared" si="264"/>
        <v>5.4994368538209566E-3</v>
      </c>
      <c r="AC1043" s="7">
        <f>IF(DAY($A1043)=1,VLOOKUP($A1043-1,$A$2:$L$1124,$Q$1,FALSE)/VLOOKUP($A1043-1,$A$2:$N$1124,14,FALSE),AC1042)</f>
        <v>0.53864323500137989</v>
      </c>
      <c r="AD1043" s="7">
        <f>IF(DAY($A1043)=1,VLOOKUP($A1043-1,$A$2:$L$1124,$R$1,FALSE)/VLOOKUP($A1043-1,$A$2:$N$1124,14,FALSE),AD1042)</f>
        <v>4.7166560824812333E-2</v>
      </c>
      <c r="AE1043" s="7">
        <f>IF(DAY($A1043)=1,VLOOKUP($A1043-1,$A$2:$L$1124,$S$1,FALSE)/VLOOKUP($A1043-1,$A$2:$N$1124,14,FALSE),AE1042)</f>
        <v>5.278607058652255E-2</v>
      </c>
      <c r="AF1043" s="7">
        <f>IF(DAY($A1043)=1,VLOOKUP($A1043-1,$A$2:$L$1124,$T$1,FALSE)/VLOOKUP($A1043-1,$A$2:$N$1124,14,FALSE),AF1042)</f>
        <v>1.6150660745417444E-2</v>
      </c>
      <c r="AG1043" s="7">
        <f>IF(DAY($A1043)=1,VLOOKUP($A1043-1,$A$2:$L$1124,$U$1,FALSE)/VLOOKUP($A1043-1,$A$2:$N$1124,14,FALSE),AG1042)</f>
        <v>0.18536953963535621</v>
      </c>
      <c r="AH1043" s="7">
        <f>IF(DAY($A1043)=1,VLOOKUP($A1043-1,$A$2:$L$1124,$V$1,FALSE)/VLOOKUP($A1043-1,$A$2:$N$1124,14,FALSE),AH1042)</f>
        <v>3.68412931745511E-2</v>
      </c>
      <c r="AI1043" s="7">
        <f>IF(DAY($A1043)=1,VLOOKUP($A1043-1,$A$2:$L$1124,$W$1,FALSE)/VLOOKUP($A1043-1,$A$2:$N$1124,14,FALSE),AI1042)</f>
        <v>1.7110935569080682E-3</v>
      </c>
      <c r="AJ1043" s="7">
        <f>IF(DAY($A1043)=1,VLOOKUP($A1043-1,$A$2:$L$1124,$X$1,FALSE)/VLOOKUP($A1043-1,$A$2:$N$1124,14,FALSE),AJ1042)</f>
        <v>1.2651145290943095E-2</v>
      </c>
      <c r="AK1043" s="7">
        <f>IF(DAY($A1043)=1,VLOOKUP($A1043-1,$A$2:$L$1124,$Y$1,FALSE)/VLOOKUP($A1043-1,$A$2:$N$1124,14,FALSE),AK1042)</f>
        <v>8.3097700586464207E-2</v>
      </c>
      <c r="AL1043" s="7">
        <f>IF(DAY($A1043)=1,VLOOKUP($A1043-1,$A$2:$L$1124,$Z$1,FALSE)/VLOOKUP($A1043-1,$A$2:$N$1124,14,FALSE),AL1042)</f>
        <v>2.0083263743824176E-2</v>
      </c>
      <c r="AM1043" s="7">
        <f>IF(DAY($A1043)=1,VLOOKUP($A1043-1,$A$2:$L$1124,$AA$1,FALSE)/VLOOKUP($A1043-1,$A$2:$N$1124,14,FALSE),AM1042)</f>
        <v>5.4994368538209566E-3</v>
      </c>
      <c r="AO1043" s="12">
        <f>VLOOKUP($A1043,BTC!$A$1:$G$1853,5,FALSE)</f>
        <v>6461.01</v>
      </c>
      <c r="AP1043" s="12">
        <f>VLOOKUP($A1043,XRP!$A$1:$G$1853,5,FALSE)</f>
        <v>0.54908000000000001</v>
      </c>
      <c r="AQ1043" s="12">
        <f>VLOOKUP($A1043,LTC!$A$1:$G$1853,5,FALSE)</f>
        <v>55.95</v>
      </c>
      <c r="AR1043" s="12">
        <f>VLOOKUP($A1043,ETC!$A$1:$G$1853,5,FALSE)</f>
        <v>9.8800000000000008</v>
      </c>
      <c r="AS1043" s="12">
        <f>VLOOKUP($A1043,ETH!$A$1:$G$1853,5,FALSE)</f>
        <v>218.45</v>
      </c>
      <c r="AT1043" s="12">
        <f>VLOOKUP($A1043,BCH!$A$1:$G$1853,5,FALSE)</f>
        <v>628.51</v>
      </c>
      <c r="AU1043" s="12">
        <f>VLOOKUP($A1043,XMR!$A$1:$G$1853,5,FALSE)</f>
        <v>112.89</v>
      </c>
      <c r="AV1043" s="12">
        <f>VLOOKUP($A1043,ZEC!$A$1:$G$1853,5,FALSE)</f>
        <v>130.77000000000001</v>
      </c>
      <c r="AW1043" s="12">
        <f>VLOOKUP($A1043,EOS!$A$1:$G$1853,5,FALSE)</f>
        <v>5.73</v>
      </c>
      <c r="AX1043" s="12">
        <f>VLOOKUP($A1043,DASH!$A$1:$G$1853,5,FALSE)</f>
        <v>170.47</v>
      </c>
      <c r="AY1043" s="12">
        <f>VLOOKUP($A1043,XLM!$A$1:$G$1853,5,FALSE)</f>
        <v>0.265596</v>
      </c>
      <c r="BA1043" s="24">
        <v>1</v>
      </c>
      <c r="BB1043" s="24">
        <v>1</v>
      </c>
      <c r="BC1043" s="24">
        <v>1</v>
      </c>
      <c r="BD1043" s="24">
        <v>1</v>
      </c>
      <c r="BE1043" s="24">
        <v>1</v>
      </c>
      <c r="BF1043" s="24">
        <v>1</v>
      </c>
      <c r="BG1043" s="24">
        <v>1</v>
      </c>
      <c r="BH1043" s="24">
        <v>1</v>
      </c>
      <c r="BI1043" s="24">
        <v>1</v>
      </c>
      <c r="BJ1043" s="24">
        <v>1</v>
      </c>
      <c r="BK1043" s="24">
        <v>1</v>
      </c>
      <c r="BM1043" s="19">
        <f>IF(SUM(BA1042:BK1042)=SUM(BA1043:BK1043),BM1042,BM1042*SUMPRODUCT(BA1043:BK1043,AO1043:AY1043,Q1043:AA1043)/SUMPRODUCT(BA1042:BK1042,AO1043:AY1043,AC1043:AM1043))</f>
        <v>0.8185351248056717</v>
      </c>
      <c r="BN1043" s="26">
        <f>SUMPRODUCT(AO1043:AY1043,BA1043:BK1043,Q1043:AA1043)/BM1043</f>
        <v>4340.3342442554704</v>
      </c>
      <c r="BO1043">
        <f t="shared" si="265"/>
        <v>6461.01</v>
      </c>
    </row>
    <row r="1044" spans="1:67" x14ac:dyDescent="0.75">
      <c r="A1044" s="4">
        <v>43411</v>
      </c>
      <c r="B1044" s="46">
        <f>INDEX('Index Volume'!B:B,MATCH(Index_New!$A1044,'Index Volume'!$A:$A,0))</f>
        <v>4941260000</v>
      </c>
      <c r="C1044" s="46">
        <f>INDEX('Index Volume'!C:C,MATCH(Index_New!$A1044,'Index Volume'!$A:$A,0))</f>
        <v>631230000</v>
      </c>
      <c r="D1044" s="46">
        <f>INDEX('Index Volume'!D:D,MATCH(Index_New!$A1044,'Index Volume'!$A:$A,0))</f>
        <v>385412000</v>
      </c>
      <c r="E1044" s="46">
        <f>INDEX('Index Volume'!E:E,MATCH(Index_New!$A1044,'Index Volume'!$A:$A,0))</f>
        <v>142023000</v>
      </c>
      <c r="F1044" s="46">
        <f>INDEX('Index Volume'!F:F,MATCH(Index_New!$A1044,'Index Volume'!$A:$A,0))</f>
        <v>1927830000</v>
      </c>
      <c r="G1044" s="46">
        <f>INDEX('Index Volume'!G:G,MATCH(Index_New!$A1044,'Index Volume'!$A:$A,0))</f>
        <v>935156000</v>
      </c>
      <c r="H1044" s="46">
        <f>INDEX('Index Volume'!H:H,MATCH(Index_New!$A1044,'Index Volume'!$A:$A,0))</f>
        <v>14328200</v>
      </c>
      <c r="I1044" s="46">
        <f>INDEX('Index Volume'!I:I,MATCH(Index_New!$A1044,'Index Volume'!$A:$A,0))</f>
        <v>119754000</v>
      </c>
      <c r="J1044" s="46">
        <f>INDEX('Index Volume'!J:J,MATCH(Index_New!$A1044,'Index Volume'!$A:$A,0))</f>
        <v>719042000</v>
      </c>
      <c r="K1044" s="46">
        <f>INDEX('Index Volume'!K:K,MATCH(Index_New!$A1044,'Index Volume'!$A:$A,0))</f>
        <v>190695000</v>
      </c>
      <c r="L1044" s="46">
        <f>INDEX('Index Volume'!L:L,MATCH(Index_New!$A1044,'Index Volume'!$A:$A,0))</f>
        <v>78967900</v>
      </c>
      <c r="M1044" s="46">
        <f t="shared" si="251"/>
        <v>10085698100</v>
      </c>
      <c r="N1044" s="1">
        <f t="shared" si="252"/>
        <v>10085698100</v>
      </c>
      <c r="O1044" t="b">
        <f t="shared" si="253"/>
        <v>1</v>
      </c>
      <c r="Q1044" s="7">
        <f t="shared" si="254"/>
        <v>0.53864323500137989</v>
      </c>
      <c r="R1044" s="7">
        <f t="shared" si="255"/>
        <v>4.7166560824812333E-2</v>
      </c>
      <c r="S1044" s="7">
        <f t="shared" si="256"/>
        <v>5.278607058652255E-2</v>
      </c>
      <c r="T1044" s="7">
        <f t="shared" si="257"/>
        <v>1.6150660745417444E-2</v>
      </c>
      <c r="U1044" s="7">
        <f t="shared" si="258"/>
        <v>0.18536953963535621</v>
      </c>
      <c r="V1044" s="7">
        <f t="shared" si="259"/>
        <v>3.68412931745511E-2</v>
      </c>
      <c r="W1044" s="7">
        <f t="shared" si="260"/>
        <v>1.7110935569080682E-3</v>
      </c>
      <c r="X1044" s="7">
        <f t="shared" si="261"/>
        <v>1.2651145290943095E-2</v>
      </c>
      <c r="Y1044" s="7">
        <f t="shared" si="262"/>
        <v>8.3097700586464207E-2</v>
      </c>
      <c r="Z1044" s="7">
        <f t="shared" si="263"/>
        <v>2.0083263743824176E-2</v>
      </c>
      <c r="AA1044" s="7">
        <f t="shared" si="264"/>
        <v>5.4994368538209566E-3</v>
      </c>
      <c r="AC1044" s="7">
        <f>IF(DAY($A1044)=1,VLOOKUP($A1044-1,$A$2:$L$1124,$Q$1,FALSE)/VLOOKUP($A1044-1,$A$2:$N$1124,14,FALSE),AC1043)</f>
        <v>0.53864323500137989</v>
      </c>
      <c r="AD1044" s="7">
        <f>IF(DAY($A1044)=1,VLOOKUP($A1044-1,$A$2:$L$1124,$R$1,FALSE)/VLOOKUP($A1044-1,$A$2:$N$1124,14,FALSE),AD1043)</f>
        <v>4.7166560824812333E-2</v>
      </c>
      <c r="AE1044" s="7">
        <f>IF(DAY($A1044)=1,VLOOKUP($A1044-1,$A$2:$L$1124,$S$1,FALSE)/VLOOKUP($A1044-1,$A$2:$N$1124,14,FALSE),AE1043)</f>
        <v>5.278607058652255E-2</v>
      </c>
      <c r="AF1044" s="7">
        <f>IF(DAY($A1044)=1,VLOOKUP($A1044-1,$A$2:$L$1124,$T$1,FALSE)/VLOOKUP($A1044-1,$A$2:$N$1124,14,FALSE),AF1043)</f>
        <v>1.6150660745417444E-2</v>
      </c>
      <c r="AG1044" s="7">
        <f>IF(DAY($A1044)=1,VLOOKUP($A1044-1,$A$2:$L$1124,$U$1,FALSE)/VLOOKUP($A1044-1,$A$2:$N$1124,14,FALSE),AG1043)</f>
        <v>0.18536953963535621</v>
      </c>
      <c r="AH1044" s="7">
        <f>IF(DAY($A1044)=1,VLOOKUP($A1044-1,$A$2:$L$1124,$V$1,FALSE)/VLOOKUP($A1044-1,$A$2:$N$1124,14,FALSE),AH1043)</f>
        <v>3.68412931745511E-2</v>
      </c>
      <c r="AI1044" s="7">
        <f>IF(DAY($A1044)=1,VLOOKUP($A1044-1,$A$2:$L$1124,$W$1,FALSE)/VLOOKUP($A1044-1,$A$2:$N$1124,14,FALSE),AI1043)</f>
        <v>1.7110935569080682E-3</v>
      </c>
      <c r="AJ1044" s="7">
        <f>IF(DAY($A1044)=1,VLOOKUP($A1044-1,$A$2:$L$1124,$X$1,FALSE)/VLOOKUP($A1044-1,$A$2:$N$1124,14,FALSE),AJ1043)</f>
        <v>1.2651145290943095E-2</v>
      </c>
      <c r="AK1044" s="7">
        <f>IF(DAY($A1044)=1,VLOOKUP($A1044-1,$A$2:$L$1124,$Y$1,FALSE)/VLOOKUP($A1044-1,$A$2:$N$1124,14,FALSE),AK1043)</f>
        <v>8.3097700586464207E-2</v>
      </c>
      <c r="AL1044" s="7">
        <f>IF(DAY($A1044)=1,VLOOKUP($A1044-1,$A$2:$L$1124,$Z$1,FALSE)/VLOOKUP($A1044-1,$A$2:$N$1124,14,FALSE),AL1043)</f>
        <v>2.0083263743824176E-2</v>
      </c>
      <c r="AM1044" s="7">
        <f>IF(DAY($A1044)=1,VLOOKUP($A1044-1,$A$2:$L$1124,$AA$1,FALSE)/VLOOKUP($A1044-1,$A$2:$N$1124,14,FALSE),AM1043)</f>
        <v>5.4994368538209566E-3</v>
      </c>
      <c r="AO1044" s="12">
        <f>VLOOKUP($A1044,BTC!$A$1:$G$1853,5,FALSE)</f>
        <v>6530.14</v>
      </c>
      <c r="AP1044" s="12">
        <f>VLOOKUP($A1044,XRP!$A$1:$G$1853,5,FALSE)</f>
        <v>0.53570700000000004</v>
      </c>
      <c r="AQ1044" s="12">
        <f>VLOOKUP($A1044,LTC!$A$1:$G$1853,5,FALSE)</f>
        <v>54.19</v>
      </c>
      <c r="AR1044" s="12">
        <f>VLOOKUP($A1044,ETC!$A$1:$G$1853,5,FALSE)</f>
        <v>9.64</v>
      </c>
      <c r="AS1044" s="12">
        <f>VLOOKUP($A1044,ETH!$A$1:$G$1853,5,FALSE)</f>
        <v>217.18</v>
      </c>
      <c r="AT1044" s="12">
        <f>VLOOKUP($A1044,BCH!$A$1:$G$1853,5,FALSE)</f>
        <v>617.26</v>
      </c>
      <c r="AU1044" s="12">
        <f>VLOOKUP($A1044,XMR!$A$1:$G$1853,5,FALSE)</f>
        <v>111.51</v>
      </c>
      <c r="AV1044" s="12">
        <f>VLOOKUP($A1044,ZEC!$A$1:$G$1853,5,FALSE)</f>
        <v>129.83000000000001</v>
      </c>
      <c r="AW1044" s="12">
        <f>VLOOKUP($A1044,EOS!$A$1:$G$1853,5,FALSE)</f>
        <v>5.65</v>
      </c>
      <c r="AX1044" s="12">
        <f>VLOOKUP($A1044,DASH!$A$1:$G$1853,5,FALSE)</f>
        <v>166.45</v>
      </c>
      <c r="AY1044" s="12">
        <f>VLOOKUP($A1044,XLM!$A$1:$G$1853,5,FALSE)</f>
        <v>0.256718</v>
      </c>
      <c r="BA1044" s="24">
        <v>1</v>
      </c>
      <c r="BB1044" s="24">
        <v>1</v>
      </c>
      <c r="BC1044" s="24">
        <v>1</v>
      </c>
      <c r="BD1044" s="24">
        <v>1</v>
      </c>
      <c r="BE1044" s="24">
        <v>1</v>
      </c>
      <c r="BF1044" s="24">
        <v>1</v>
      </c>
      <c r="BG1044" s="24">
        <v>1</v>
      </c>
      <c r="BH1044" s="24">
        <v>1</v>
      </c>
      <c r="BI1044" s="24">
        <v>1</v>
      </c>
      <c r="BJ1044" s="24">
        <v>1</v>
      </c>
      <c r="BK1044" s="24">
        <v>1</v>
      </c>
      <c r="BM1044" s="19">
        <f>IF(SUM(BA1043:BK1043)=SUM(BA1044:BK1044),BM1043,BM1043*SUMPRODUCT(BA1044:BK1044,AO1044:AY1044,Q1044:AA1044)/SUMPRODUCT(BA1043:BK1043,AO1044:AY1044,AC1044:AM1044))</f>
        <v>0.8185351248056717</v>
      </c>
      <c r="BN1044" s="26">
        <f>SUMPRODUCT(AO1044:AY1044,BA1044:BK1044,Q1044:AA1044)/BM1044</f>
        <v>4384.7885709204666</v>
      </c>
      <c r="BO1044">
        <f t="shared" si="265"/>
        <v>6530.14</v>
      </c>
    </row>
    <row r="1045" spans="1:67" x14ac:dyDescent="0.75">
      <c r="A1045" s="3">
        <v>43412</v>
      </c>
      <c r="B1045" s="46">
        <f>INDEX('Index Volume'!B:B,MATCH(Index_New!$A1045,'Index Volume'!$A:$A,0))</f>
        <v>4665260000</v>
      </c>
      <c r="C1045" s="46">
        <f>INDEX('Index Volume'!C:C,MATCH(Index_New!$A1045,'Index Volume'!$A:$A,0))</f>
        <v>686221000</v>
      </c>
      <c r="D1045" s="46">
        <f>INDEX('Index Volume'!D:D,MATCH(Index_New!$A1045,'Index Volume'!$A:$A,0))</f>
        <v>351857000</v>
      </c>
      <c r="E1045" s="46">
        <f>INDEX('Index Volume'!E:E,MATCH(Index_New!$A1045,'Index Volume'!$A:$A,0))</f>
        <v>125338000</v>
      </c>
      <c r="F1045" s="46">
        <f>INDEX('Index Volume'!F:F,MATCH(Index_New!$A1045,'Index Volume'!$A:$A,0))</f>
        <v>1769080000</v>
      </c>
      <c r="G1045" s="46">
        <f>INDEX('Index Volume'!G:G,MATCH(Index_New!$A1045,'Index Volume'!$A:$A,0))</f>
        <v>824619000</v>
      </c>
      <c r="H1045" s="46">
        <f>INDEX('Index Volume'!H:H,MATCH(Index_New!$A1045,'Index Volume'!$A:$A,0))</f>
        <v>15042800</v>
      </c>
      <c r="I1045" s="46">
        <f>INDEX('Index Volume'!I:I,MATCH(Index_New!$A1045,'Index Volume'!$A:$A,0))</f>
        <v>162097000</v>
      </c>
      <c r="J1045" s="46">
        <f>INDEX('Index Volume'!J:J,MATCH(Index_New!$A1045,'Index Volume'!$A:$A,0))</f>
        <v>655039000</v>
      </c>
      <c r="K1045" s="46">
        <f>INDEX('Index Volume'!K:K,MATCH(Index_New!$A1045,'Index Volume'!$A:$A,0))</f>
        <v>139714000</v>
      </c>
      <c r="L1045" s="46">
        <f>INDEX('Index Volume'!L:L,MATCH(Index_New!$A1045,'Index Volume'!$A:$A,0))</f>
        <v>88138000</v>
      </c>
      <c r="M1045" s="46">
        <f t="shared" si="251"/>
        <v>9482405800</v>
      </c>
      <c r="N1045" s="1">
        <f t="shared" si="252"/>
        <v>9482405800</v>
      </c>
      <c r="O1045" t="b">
        <f t="shared" si="253"/>
        <v>1</v>
      </c>
      <c r="Q1045" s="7">
        <f t="shared" si="254"/>
        <v>0.53864323500137989</v>
      </c>
      <c r="R1045" s="7">
        <f t="shared" si="255"/>
        <v>4.7166560824812333E-2</v>
      </c>
      <c r="S1045" s="7">
        <f t="shared" si="256"/>
        <v>5.278607058652255E-2</v>
      </c>
      <c r="T1045" s="7">
        <f t="shared" si="257"/>
        <v>1.6150660745417444E-2</v>
      </c>
      <c r="U1045" s="7">
        <f t="shared" si="258"/>
        <v>0.18536953963535621</v>
      </c>
      <c r="V1045" s="7">
        <f t="shared" si="259"/>
        <v>3.68412931745511E-2</v>
      </c>
      <c r="W1045" s="7">
        <f t="shared" si="260"/>
        <v>1.7110935569080682E-3</v>
      </c>
      <c r="X1045" s="7">
        <f t="shared" si="261"/>
        <v>1.2651145290943095E-2</v>
      </c>
      <c r="Y1045" s="7">
        <f t="shared" si="262"/>
        <v>8.3097700586464207E-2</v>
      </c>
      <c r="Z1045" s="7">
        <f t="shared" si="263"/>
        <v>2.0083263743824176E-2</v>
      </c>
      <c r="AA1045" s="7">
        <f t="shared" si="264"/>
        <v>5.4994368538209566E-3</v>
      </c>
      <c r="AC1045" s="7">
        <f>IF(DAY($A1045)=1,VLOOKUP($A1045-1,$A$2:$L$1124,$Q$1,FALSE)/VLOOKUP($A1045-1,$A$2:$N$1124,14,FALSE),AC1044)</f>
        <v>0.53864323500137989</v>
      </c>
      <c r="AD1045" s="7">
        <f>IF(DAY($A1045)=1,VLOOKUP($A1045-1,$A$2:$L$1124,$R$1,FALSE)/VLOOKUP($A1045-1,$A$2:$N$1124,14,FALSE),AD1044)</f>
        <v>4.7166560824812333E-2</v>
      </c>
      <c r="AE1045" s="7">
        <f>IF(DAY($A1045)=1,VLOOKUP($A1045-1,$A$2:$L$1124,$S$1,FALSE)/VLOOKUP($A1045-1,$A$2:$N$1124,14,FALSE),AE1044)</f>
        <v>5.278607058652255E-2</v>
      </c>
      <c r="AF1045" s="7">
        <f>IF(DAY($A1045)=1,VLOOKUP($A1045-1,$A$2:$L$1124,$T$1,FALSE)/VLOOKUP($A1045-1,$A$2:$N$1124,14,FALSE),AF1044)</f>
        <v>1.6150660745417444E-2</v>
      </c>
      <c r="AG1045" s="7">
        <f>IF(DAY($A1045)=1,VLOOKUP($A1045-1,$A$2:$L$1124,$U$1,FALSE)/VLOOKUP($A1045-1,$A$2:$N$1124,14,FALSE),AG1044)</f>
        <v>0.18536953963535621</v>
      </c>
      <c r="AH1045" s="7">
        <f>IF(DAY($A1045)=1,VLOOKUP($A1045-1,$A$2:$L$1124,$V$1,FALSE)/VLOOKUP($A1045-1,$A$2:$N$1124,14,FALSE),AH1044)</f>
        <v>3.68412931745511E-2</v>
      </c>
      <c r="AI1045" s="7">
        <f>IF(DAY($A1045)=1,VLOOKUP($A1045-1,$A$2:$L$1124,$W$1,FALSE)/VLOOKUP($A1045-1,$A$2:$N$1124,14,FALSE),AI1044)</f>
        <v>1.7110935569080682E-3</v>
      </c>
      <c r="AJ1045" s="7">
        <f>IF(DAY($A1045)=1,VLOOKUP($A1045-1,$A$2:$L$1124,$X$1,FALSE)/VLOOKUP($A1045-1,$A$2:$N$1124,14,FALSE),AJ1044)</f>
        <v>1.2651145290943095E-2</v>
      </c>
      <c r="AK1045" s="7">
        <f>IF(DAY($A1045)=1,VLOOKUP($A1045-1,$A$2:$L$1124,$Y$1,FALSE)/VLOOKUP($A1045-1,$A$2:$N$1124,14,FALSE),AK1044)</f>
        <v>8.3097700586464207E-2</v>
      </c>
      <c r="AL1045" s="7">
        <f>IF(DAY($A1045)=1,VLOOKUP($A1045-1,$A$2:$L$1124,$Z$1,FALSE)/VLOOKUP($A1045-1,$A$2:$N$1124,14,FALSE),AL1044)</f>
        <v>2.0083263743824176E-2</v>
      </c>
      <c r="AM1045" s="7">
        <f>IF(DAY($A1045)=1,VLOOKUP($A1045-1,$A$2:$L$1124,$AA$1,FALSE)/VLOOKUP($A1045-1,$A$2:$N$1124,14,FALSE),AM1044)</f>
        <v>5.4994368538209566E-3</v>
      </c>
      <c r="AO1045" s="12">
        <f>VLOOKUP($A1045,BTC!$A$1:$G$1853,5,FALSE)</f>
        <v>6453.72</v>
      </c>
      <c r="AP1045" s="12">
        <f>VLOOKUP($A1045,XRP!$A$1:$G$1853,5,FALSE)</f>
        <v>0.493508</v>
      </c>
      <c r="AQ1045" s="12">
        <f>VLOOKUP($A1045,LTC!$A$1:$G$1853,5,FALSE)</f>
        <v>52.37</v>
      </c>
      <c r="AR1045" s="12">
        <f>VLOOKUP($A1045,ETC!$A$1:$G$1853,5,FALSE)</f>
        <v>9.44</v>
      </c>
      <c r="AS1045" s="12">
        <f>VLOOKUP($A1045,ETH!$A$1:$G$1853,5,FALSE)</f>
        <v>212.23</v>
      </c>
      <c r="AT1045" s="12">
        <f>VLOOKUP($A1045,BCH!$A$1:$G$1853,5,FALSE)</f>
        <v>574.42999999999995</v>
      </c>
      <c r="AU1045" s="12">
        <f>VLOOKUP($A1045,XMR!$A$1:$G$1853,5,FALSE)</f>
        <v>108.43</v>
      </c>
      <c r="AV1045" s="12">
        <f>VLOOKUP($A1045,ZEC!$A$1:$G$1853,5,FALSE)</f>
        <v>135.83000000000001</v>
      </c>
      <c r="AW1045" s="12">
        <f>VLOOKUP($A1045,EOS!$A$1:$G$1853,5,FALSE)</f>
        <v>5.5</v>
      </c>
      <c r="AX1045" s="12">
        <f>VLOOKUP($A1045,DASH!$A$1:$G$1853,5,FALSE)</f>
        <v>164.29</v>
      </c>
      <c r="AY1045" s="12">
        <f>VLOOKUP($A1045,XLM!$A$1:$G$1853,5,FALSE)</f>
        <v>0.25604300000000002</v>
      </c>
      <c r="BA1045" s="24">
        <v>1</v>
      </c>
      <c r="BB1045" s="24">
        <v>1</v>
      </c>
      <c r="BC1045" s="24">
        <v>1</v>
      </c>
      <c r="BD1045" s="24">
        <v>1</v>
      </c>
      <c r="BE1045" s="24">
        <v>1</v>
      </c>
      <c r="BF1045" s="24">
        <v>1</v>
      </c>
      <c r="BG1045" s="24">
        <v>1</v>
      </c>
      <c r="BH1045" s="24">
        <v>1</v>
      </c>
      <c r="BI1045" s="24">
        <v>1</v>
      </c>
      <c r="BJ1045" s="24">
        <v>1</v>
      </c>
      <c r="BK1045" s="24">
        <v>1</v>
      </c>
      <c r="BM1045" s="19">
        <f>IF(SUM(BA1044:BK1044)=SUM(BA1045:BK1045),BM1044,BM1044*SUMPRODUCT(BA1045:BK1045,AO1045:AY1045,Q1045:AA1045)/SUMPRODUCT(BA1044:BK1044,AO1045:AY1045,AC1045:AM1045))</f>
        <v>0.8185351248056717</v>
      </c>
      <c r="BN1045" s="26">
        <f>SUMPRODUCT(AO1045:AY1045,BA1045:BK1045,Q1045:AA1045)/BM1045</f>
        <v>4331.3454025375913</v>
      </c>
      <c r="BO1045">
        <f t="shared" si="265"/>
        <v>6453.72</v>
      </c>
    </row>
    <row r="1046" spans="1:67" x14ac:dyDescent="0.75">
      <c r="A1046" s="4">
        <v>43413</v>
      </c>
      <c r="B1046" s="46">
        <f>INDEX('Index Volume'!B:B,MATCH(Index_New!$A1046,'Index Volume'!$A:$A,0))</f>
        <v>4346820000</v>
      </c>
      <c r="C1046" s="46">
        <f>INDEX('Index Volume'!C:C,MATCH(Index_New!$A1046,'Index Volume'!$A:$A,0))</f>
        <v>509865000</v>
      </c>
      <c r="D1046" s="46">
        <f>INDEX('Index Volume'!D:D,MATCH(Index_New!$A1046,'Index Volume'!$A:$A,0))</f>
        <v>386711000</v>
      </c>
      <c r="E1046" s="46">
        <f>INDEX('Index Volume'!E:E,MATCH(Index_New!$A1046,'Index Volume'!$A:$A,0))</f>
        <v>142040000</v>
      </c>
      <c r="F1046" s="46">
        <f>INDEX('Index Volume'!F:F,MATCH(Index_New!$A1046,'Index Volume'!$A:$A,0))</f>
        <v>1554750000</v>
      </c>
      <c r="G1046" s="46">
        <f>INDEX('Index Volume'!G:G,MATCH(Index_New!$A1046,'Index Volume'!$A:$A,0))</f>
        <v>860474000</v>
      </c>
      <c r="H1046" s="46">
        <f>INDEX('Index Volume'!H:H,MATCH(Index_New!$A1046,'Index Volume'!$A:$A,0))</f>
        <v>13896100</v>
      </c>
      <c r="I1046" s="46">
        <f>INDEX('Index Volume'!I:I,MATCH(Index_New!$A1046,'Index Volume'!$A:$A,0))</f>
        <v>124923000</v>
      </c>
      <c r="J1046" s="46">
        <f>INDEX('Index Volume'!J:J,MATCH(Index_New!$A1046,'Index Volume'!$A:$A,0))</f>
        <v>719946000</v>
      </c>
      <c r="K1046" s="46">
        <f>INDEX('Index Volume'!K:K,MATCH(Index_New!$A1046,'Index Volume'!$A:$A,0))</f>
        <v>210843000</v>
      </c>
      <c r="L1046" s="46">
        <f>INDEX('Index Volume'!L:L,MATCH(Index_New!$A1046,'Index Volume'!$A:$A,0))</f>
        <v>71764800</v>
      </c>
      <c r="M1046" s="46">
        <f t="shared" si="251"/>
        <v>8942032900</v>
      </c>
      <c r="N1046" s="1">
        <f t="shared" si="252"/>
        <v>8942032900</v>
      </c>
      <c r="O1046" t="b">
        <f t="shared" si="253"/>
        <v>1</v>
      </c>
      <c r="Q1046" s="7">
        <f t="shared" si="254"/>
        <v>0.53864323500137989</v>
      </c>
      <c r="R1046" s="7">
        <f t="shared" si="255"/>
        <v>4.7166560824812333E-2</v>
      </c>
      <c r="S1046" s="7">
        <f t="shared" si="256"/>
        <v>5.278607058652255E-2</v>
      </c>
      <c r="T1046" s="7">
        <f t="shared" si="257"/>
        <v>1.6150660745417444E-2</v>
      </c>
      <c r="U1046" s="7">
        <f t="shared" si="258"/>
        <v>0.18536953963535621</v>
      </c>
      <c r="V1046" s="7">
        <f t="shared" si="259"/>
        <v>3.68412931745511E-2</v>
      </c>
      <c r="W1046" s="7">
        <f t="shared" si="260"/>
        <v>1.7110935569080682E-3</v>
      </c>
      <c r="X1046" s="7">
        <f t="shared" si="261"/>
        <v>1.2651145290943095E-2</v>
      </c>
      <c r="Y1046" s="7">
        <f t="shared" si="262"/>
        <v>8.3097700586464207E-2</v>
      </c>
      <c r="Z1046" s="7">
        <f t="shared" si="263"/>
        <v>2.0083263743824176E-2</v>
      </c>
      <c r="AA1046" s="7">
        <f t="shared" si="264"/>
        <v>5.4994368538209566E-3</v>
      </c>
      <c r="AC1046" s="7">
        <f>IF(DAY($A1046)=1,VLOOKUP($A1046-1,$A$2:$L$1124,$Q$1,FALSE)/VLOOKUP($A1046-1,$A$2:$N$1124,14,FALSE),AC1045)</f>
        <v>0.53864323500137989</v>
      </c>
      <c r="AD1046" s="7">
        <f>IF(DAY($A1046)=1,VLOOKUP($A1046-1,$A$2:$L$1124,$R$1,FALSE)/VLOOKUP($A1046-1,$A$2:$N$1124,14,FALSE),AD1045)</f>
        <v>4.7166560824812333E-2</v>
      </c>
      <c r="AE1046" s="7">
        <f>IF(DAY($A1046)=1,VLOOKUP($A1046-1,$A$2:$L$1124,$S$1,FALSE)/VLOOKUP($A1046-1,$A$2:$N$1124,14,FALSE),AE1045)</f>
        <v>5.278607058652255E-2</v>
      </c>
      <c r="AF1046" s="7">
        <f>IF(DAY($A1046)=1,VLOOKUP($A1046-1,$A$2:$L$1124,$T$1,FALSE)/VLOOKUP($A1046-1,$A$2:$N$1124,14,FALSE),AF1045)</f>
        <v>1.6150660745417444E-2</v>
      </c>
      <c r="AG1046" s="7">
        <f>IF(DAY($A1046)=1,VLOOKUP($A1046-1,$A$2:$L$1124,$U$1,FALSE)/VLOOKUP($A1046-1,$A$2:$N$1124,14,FALSE),AG1045)</f>
        <v>0.18536953963535621</v>
      </c>
      <c r="AH1046" s="7">
        <f>IF(DAY($A1046)=1,VLOOKUP($A1046-1,$A$2:$L$1124,$V$1,FALSE)/VLOOKUP($A1046-1,$A$2:$N$1124,14,FALSE),AH1045)</f>
        <v>3.68412931745511E-2</v>
      </c>
      <c r="AI1046" s="7">
        <f>IF(DAY($A1046)=1,VLOOKUP($A1046-1,$A$2:$L$1124,$W$1,FALSE)/VLOOKUP($A1046-1,$A$2:$N$1124,14,FALSE),AI1045)</f>
        <v>1.7110935569080682E-3</v>
      </c>
      <c r="AJ1046" s="7">
        <f>IF(DAY($A1046)=1,VLOOKUP($A1046-1,$A$2:$L$1124,$X$1,FALSE)/VLOOKUP($A1046-1,$A$2:$N$1124,14,FALSE),AJ1045)</f>
        <v>1.2651145290943095E-2</v>
      </c>
      <c r="AK1046" s="7">
        <f>IF(DAY($A1046)=1,VLOOKUP($A1046-1,$A$2:$L$1124,$Y$1,FALSE)/VLOOKUP($A1046-1,$A$2:$N$1124,14,FALSE),AK1045)</f>
        <v>8.3097700586464207E-2</v>
      </c>
      <c r="AL1046" s="7">
        <f>IF(DAY($A1046)=1,VLOOKUP($A1046-1,$A$2:$L$1124,$Z$1,FALSE)/VLOOKUP($A1046-1,$A$2:$N$1124,14,FALSE),AL1045)</f>
        <v>2.0083263743824176E-2</v>
      </c>
      <c r="AM1046" s="7">
        <f>IF(DAY($A1046)=1,VLOOKUP($A1046-1,$A$2:$L$1124,$AA$1,FALSE)/VLOOKUP($A1046-1,$A$2:$N$1124,14,FALSE),AM1045)</f>
        <v>5.4994368538209566E-3</v>
      </c>
      <c r="AO1046" s="12">
        <f>VLOOKUP($A1046,BTC!$A$1:$G$1853,5,FALSE)</f>
        <v>6385.62</v>
      </c>
      <c r="AP1046" s="12">
        <f>VLOOKUP($A1046,XRP!$A$1:$G$1853,5,FALSE)</f>
        <v>0.500668</v>
      </c>
      <c r="AQ1046" s="12">
        <f>VLOOKUP($A1046,LTC!$A$1:$G$1853,5,FALSE)</f>
        <v>51.9</v>
      </c>
      <c r="AR1046" s="12">
        <f>VLOOKUP($A1046,ETC!$A$1:$G$1853,5,FALSE)</f>
        <v>9.4499999999999993</v>
      </c>
      <c r="AS1046" s="12">
        <f>VLOOKUP($A1046,ETH!$A$1:$G$1853,5,FALSE)</f>
        <v>210.07</v>
      </c>
      <c r="AT1046" s="12">
        <f>VLOOKUP($A1046,BCH!$A$1:$G$1853,5,FALSE)</f>
        <v>544.41999999999996</v>
      </c>
      <c r="AU1046" s="12">
        <f>VLOOKUP($A1046,XMR!$A$1:$G$1853,5,FALSE)</f>
        <v>106.89</v>
      </c>
      <c r="AV1046" s="12">
        <f>VLOOKUP($A1046,ZEC!$A$1:$G$1853,5,FALSE)</f>
        <v>134.18</v>
      </c>
      <c r="AW1046" s="12">
        <f>VLOOKUP($A1046,EOS!$A$1:$G$1853,5,FALSE)</f>
        <v>5.38</v>
      </c>
      <c r="AX1046" s="12">
        <f>VLOOKUP($A1046,DASH!$A$1:$G$1853,5,FALSE)</f>
        <v>159.99</v>
      </c>
      <c r="AY1046" s="12">
        <f>VLOOKUP($A1046,XLM!$A$1:$G$1853,5,FALSE)</f>
        <v>0.25554199999999999</v>
      </c>
      <c r="BA1046" s="24">
        <v>1</v>
      </c>
      <c r="BB1046" s="24">
        <v>1</v>
      </c>
      <c r="BC1046" s="24">
        <v>1</v>
      </c>
      <c r="BD1046" s="24">
        <v>1</v>
      </c>
      <c r="BE1046" s="24">
        <v>1</v>
      </c>
      <c r="BF1046" s="24">
        <v>1</v>
      </c>
      <c r="BG1046" s="24">
        <v>1</v>
      </c>
      <c r="BH1046" s="24">
        <v>1</v>
      </c>
      <c r="BI1046" s="24">
        <v>1</v>
      </c>
      <c r="BJ1046" s="24">
        <v>1</v>
      </c>
      <c r="BK1046" s="24">
        <v>1</v>
      </c>
      <c r="BM1046" s="19">
        <f>IF(SUM(BA1045:BK1045)=SUM(BA1046:BK1046),BM1045,BM1045*SUMPRODUCT(BA1046:BK1046,AO1046:AY1046,Q1046:AA1046)/SUMPRODUCT(BA1045:BK1045,AO1046:AY1046,AC1046:AM1046))</f>
        <v>0.8185351248056717</v>
      </c>
      <c r="BN1046" s="26">
        <f>SUMPRODUCT(AO1046:AY1046,BA1046:BK1046,Q1046:AA1046)/BM1046</f>
        <v>4284.5156932472755</v>
      </c>
      <c r="BO1046">
        <f t="shared" si="265"/>
        <v>6385.62</v>
      </c>
    </row>
    <row r="1047" spans="1:67" x14ac:dyDescent="0.75">
      <c r="A1047" s="3">
        <v>43414</v>
      </c>
      <c r="B1047" s="46">
        <f>INDEX('Index Volume'!B:B,MATCH(Index_New!$A1047,'Index Volume'!$A:$A,0))</f>
        <v>3705320000</v>
      </c>
      <c r="C1047" s="46">
        <f>INDEX('Index Volume'!C:C,MATCH(Index_New!$A1047,'Index Volume'!$A:$A,0))</f>
        <v>328038000</v>
      </c>
      <c r="D1047" s="46">
        <f>INDEX('Index Volume'!D:D,MATCH(Index_New!$A1047,'Index Volume'!$A:$A,0))</f>
        <v>322713000</v>
      </c>
      <c r="E1047" s="46">
        <f>INDEX('Index Volume'!E:E,MATCH(Index_New!$A1047,'Index Volume'!$A:$A,0))</f>
        <v>123221000</v>
      </c>
      <c r="F1047" s="46">
        <f>INDEX('Index Volume'!F:F,MATCH(Index_New!$A1047,'Index Volume'!$A:$A,0))</f>
        <v>1377760000</v>
      </c>
      <c r="G1047" s="46">
        <f>INDEX('Index Volume'!G:G,MATCH(Index_New!$A1047,'Index Volume'!$A:$A,0))</f>
        <v>656843000</v>
      </c>
      <c r="H1047" s="46">
        <f>INDEX('Index Volume'!H:H,MATCH(Index_New!$A1047,'Index Volume'!$A:$A,0))</f>
        <v>11667700</v>
      </c>
      <c r="I1047" s="46">
        <f>INDEX('Index Volume'!I:I,MATCH(Index_New!$A1047,'Index Volume'!$A:$A,0))</f>
        <v>120109000</v>
      </c>
      <c r="J1047" s="46">
        <f>INDEX('Index Volume'!J:J,MATCH(Index_New!$A1047,'Index Volume'!$A:$A,0))</f>
        <v>595931000</v>
      </c>
      <c r="K1047" s="46">
        <f>INDEX('Index Volume'!K:K,MATCH(Index_New!$A1047,'Index Volume'!$A:$A,0))</f>
        <v>320383000</v>
      </c>
      <c r="L1047" s="46">
        <f>INDEX('Index Volume'!L:L,MATCH(Index_New!$A1047,'Index Volume'!$A:$A,0))</f>
        <v>53086500</v>
      </c>
      <c r="M1047" s="46">
        <f t="shared" si="251"/>
        <v>7615072200</v>
      </c>
      <c r="N1047" s="1">
        <f t="shared" si="252"/>
        <v>7615072200</v>
      </c>
      <c r="O1047" t="b">
        <f t="shared" si="253"/>
        <v>1</v>
      </c>
      <c r="Q1047" s="7">
        <f t="shared" si="254"/>
        <v>0.53864323500137989</v>
      </c>
      <c r="R1047" s="7">
        <f t="shared" si="255"/>
        <v>4.7166560824812333E-2</v>
      </c>
      <c r="S1047" s="7">
        <f t="shared" si="256"/>
        <v>5.278607058652255E-2</v>
      </c>
      <c r="T1047" s="7">
        <f t="shared" si="257"/>
        <v>1.6150660745417444E-2</v>
      </c>
      <c r="U1047" s="7">
        <f t="shared" si="258"/>
        <v>0.18536953963535621</v>
      </c>
      <c r="V1047" s="7">
        <f t="shared" si="259"/>
        <v>3.68412931745511E-2</v>
      </c>
      <c r="W1047" s="7">
        <f t="shared" si="260"/>
        <v>1.7110935569080682E-3</v>
      </c>
      <c r="X1047" s="7">
        <f t="shared" si="261"/>
        <v>1.2651145290943095E-2</v>
      </c>
      <c r="Y1047" s="7">
        <f t="shared" si="262"/>
        <v>8.3097700586464207E-2</v>
      </c>
      <c r="Z1047" s="7">
        <f t="shared" si="263"/>
        <v>2.0083263743824176E-2</v>
      </c>
      <c r="AA1047" s="7">
        <f t="shared" si="264"/>
        <v>5.4994368538209566E-3</v>
      </c>
      <c r="AC1047" s="7">
        <f>IF(DAY($A1047)=1,VLOOKUP($A1047-1,$A$2:$L$1124,$Q$1,FALSE)/VLOOKUP($A1047-1,$A$2:$N$1124,14,FALSE),AC1046)</f>
        <v>0.53864323500137989</v>
      </c>
      <c r="AD1047" s="7">
        <f>IF(DAY($A1047)=1,VLOOKUP($A1047-1,$A$2:$L$1124,$R$1,FALSE)/VLOOKUP($A1047-1,$A$2:$N$1124,14,FALSE),AD1046)</f>
        <v>4.7166560824812333E-2</v>
      </c>
      <c r="AE1047" s="7">
        <f>IF(DAY($A1047)=1,VLOOKUP($A1047-1,$A$2:$L$1124,$S$1,FALSE)/VLOOKUP($A1047-1,$A$2:$N$1124,14,FALSE),AE1046)</f>
        <v>5.278607058652255E-2</v>
      </c>
      <c r="AF1047" s="7">
        <f>IF(DAY($A1047)=1,VLOOKUP($A1047-1,$A$2:$L$1124,$T$1,FALSE)/VLOOKUP($A1047-1,$A$2:$N$1124,14,FALSE),AF1046)</f>
        <v>1.6150660745417444E-2</v>
      </c>
      <c r="AG1047" s="7">
        <f>IF(DAY($A1047)=1,VLOOKUP($A1047-1,$A$2:$L$1124,$U$1,FALSE)/VLOOKUP($A1047-1,$A$2:$N$1124,14,FALSE),AG1046)</f>
        <v>0.18536953963535621</v>
      </c>
      <c r="AH1047" s="7">
        <f>IF(DAY($A1047)=1,VLOOKUP($A1047-1,$A$2:$L$1124,$V$1,FALSE)/VLOOKUP($A1047-1,$A$2:$N$1124,14,FALSE),AH1046)</f>
        <v>3.68412931745511E-2</v>
      </c>
      <c r="AI1047" s="7">
        <f>IF(DAY($A1047)=1,VLOOKUP($A1047-1,$A$2:$L$1124,$W$1,FALSE)/VLOOKUP($A1047-1,$A$2:$N$1124,14,FALSE),AI1046)</f>
        <v>1.7110935569080682E-3</v>
      </c>
      <c r="AJ1047" s="7">
        <f>IF(DAY($A1047)=1,VLOOKUP($A1047-1,$A$2:$L$1124,$X$1,FALSE)/VLOOKUP($A1047-1,$A$2:$N$1124,14,FALSE),AJ1046)</f>
        <v>1.2651145290943095E-2</v>
      </c>
      <c r="AK1047" s="7">
        <f>IF(DAY($A1047)=1,VLOOKUP($A1047-1,$A$2:$L$1124,$Y$1,FALSE)/VLOOKUP($A1047-1,$A$2:$N$1124,14,FALSE),AK1046)</f>
        <v>8.3097700586464207E-2</v>
      </c>
      <c r="AL1047" s="7">
        <f>IF(DAY($A1047)=1,VLOOKUP($A1047-1,$A$2:$L$1124,$Z$1,FALSE)/VLOOKUP($A1047-1,$A$2:$N$1124,14,FALSE),AL1046)</f>
        <v>2.0083263743824176E-2</v>
      </c>
      <c r="AM1047" s="7">
        <f>IF(DAY($A1047)=1,VLOOKUP($A1047-1,$A$2:$L$1124,$AA$1,FALSE)/VLOOKUP($A1047-1,$A$2:$N$1124,14,FALSE),AM1046)</f>
        <v>5.4994368538209566E-3</v>
      </c>
      <c r="AO1047" s="12">
        <f>VLOOKUP($A1047,BTC!$A$1:$G$1853,5,FALSE)</f>
        <v>6409.22</v>
      </c>
      <c r="AP1047" s="12">
        <f>VLOOKUP($A1047,XRP!$A$1:$G$1853,5,FALSE)</f>
        <v>0.50669799999999998</v>
      </c>
      <c r="AQ1047" s="12">
        <f>VLOOKUP($A1047,LTC!$A$1:$G$1853,5,FALSE)</f>
        <v>52.4</v>
      </c>
      <c r="AR1047" s="12">
        <f>VLOOKUP($A1047,ETC!$A$1:$G$1853,5,FALSE)</f>
        <v>9.4600000000000009</v>
      </c>
      <c r="AS1047" s="12">
        <f>VLOOKUP($A1047,ETH!$A$1:$G$1853,5,FALSE)</f>
        <v>212.53</v>
      </c>
      <c r="AT1047" s="12">
        <f>VLOOKUP($A1047,BCH!$A$1:$G$1853,5,FALSE)</f>
        <v>556.5</v>
      </c>
      <c r="AU1047" s="12">
        <f>VLOOKUP($A1047,XMR!$A$1:$G$1853,5,FALSE)</f>
        <v>105.25</v>
      </c>
      <c r="AV1047" s="12">
        <f>VLOOKUP($A1047,ZEC!$A$1:$G$1853,5,FALSE)</f>
        <v>130.41</v>
      </c>
      <c r="AW1047" s="12">
        <f>VLOOKUP($A1047,EOS!$A$1:$G$1853,5,FALSE)</f>
        <v>5.42</v>
      </c>
      <c r="AX1047" s="12">
        <f>VLOOKUP($A1047,DASH!$A$1:$G$1853,5,FALSE)</f>
        <v>161.72</v>
      </c>
      <c r="AY1047" s="12">
        <f>VLOOKUP($A1047,XLM!$A$1:$G$1853,5,FALSE)</f>
        <v>0.26123000000000002</v>
      </c>
      <c r="BA1047" s="24">
        <v>1</v>
      </c>
      <c r="BB1047" s="24">
        <v>1</v>
      </c>
      <c r="BC1047" s="24">
        <v>1</v>
      </c>
      <c r="BD1047" s="24">
        <v>1</v>
      </c>
      <c r="BE1047" s="24">
        <v>1</v>
      </c>
      <c r="BF1047" s="24">
        <v>1</v>
      </c>
      <c r="BG1047" s="24">
        <v>1</v>
      </c>
      <c r="BH1047" s="24">
        <v>1</v>
      </c>
      <c r="BI1047" s="24">
        <v>1</v>
      </c>
      <c r="BJ1047" s="24">
        <v>1</v>
      </c>
      <c r="BK1047" s="24">
        <v>1</v>
      </c>
      <c r="BM1047" s="19">
        <f>IF(SUM(BA1046:BK1046)=SUM(BA1047:BK1047),BM1046,BM1046*SUMPRODUCT(BA1047:BK1047,AO1047:AY1047,Q1047:AA1047)/SUMPRODUCT(BA1046:BK1046,AO1047:AY1047,AC1047:AM1047))</f>
        <v>0.8185351248056717</v>
      </c>
      <c r="BN1047" s="26">
        <f>SUMPRODUCT(AO1047:AY1047,BA1047:BK1047,Q1047:AA1047)/BM1047</f>
        <v>4301.1643000110953</v>
      </c>
      <c r="BO1047">
        <f t="shared" si="265"/>
        <v>6409.22</v>
      </c>
    </row>
    <row r="1048" spans="1:67" x14ac:dyDescent="0.75">
      <c r="A1048" s="4">
        <v>43415</v>
      </c>
      <c r="B1048" s="46">
        <f>INDEX('Index Volume'!B:B,MATCH(Index_New!$A1048,'Index Volume'!$A:$A,0))</f>
        <v>3939060000</v>
      </c>
      <c r="C1048" s="46">
        <f>INDEX('Index Volume'!C:C,MATCH(Index_New!$A1048,'Index Volume'!$A:$A,0))</f>
        <v>292675000</v>
      </c>
      <c r="D1048" s="46">
        <f>INDEX('Index Volume'!D:D,MATCH(Index_New!$A1048,'Index Volume'!$A:$A,0))</f>
        <v>410262000</v>
      </c>
      <c r="E1048" s="46">
        <f>INDEX('Index Volume'!E:E,MATCH(Index_New!$A1048,'Index Volume'!$A:$A,0))</f>
        <v>148242000</v>
      </c>
      <c r="F1048" s="46">
        <f>INDEX('Index Volume'!F:F,MATCH(Index_New!$A1048,'Index Volume'!$A:$A,0))</f>
        <v>1501600000</v>
      </c>
      <c r="G1048" s="46">
        <f>INDEX('Index Volume'!G:G,MATCH(Index_New!$A1048,'Index Volume'!$A:$A,0))</f>
        <v>693990000</v>
      </c>
      <c r="H1048" s="46">
        <f>INDEX('Index Volume'!H:H,MATCH(Index_New!$A1048,'Index Volume'!$A:$A,0))</f>
        <v>14920300</v>
      </c>
      <c r="I1048" s="46">
        <f>INDEX('Index Volume'!I:I,MATCH(Index_New!$A1048,'Index Volume'!$A:$A,0))</f>
        <v>136586000</v>
      </c>
      <c r="J1048" s="46">
        <f>INDEX('Index Volume'!J:J,MATCH(Index_New!$A1048,'Index Volume'!$A:$A,0))</f>
        <v>729699000</v>
      </c>
      <c r="K1048" s="46">
        <f>INDEX('Index Volume'!K:K,MATCH(Index_New!$A1048,'Index Volume'!$A:$A,0))</f>
        <v>317344000</v>
      </c>
      <c r="L1048" s="46">
        <f>INDEX('Index Volume'!L:L,MATCH(Index_New!$A1048,'Index Volume'!$A:$A,0))</f>
        <v>109488000</v>
      </c>
      <c r="M1048" s="46">
        <f t="shared" si="251"/>
        <v>8293866300</v>
      </c>
      <c r="N1048" s="1">
        <f t="shared" si="252"/>
        <v>8293866300</v>
      </c>
      <c r="O1048" t="b">
        <f t="shared" si="253"/>
        <v>1</v>
      </c>
      <c r="Q1048" s="7">
        <f t="shared" si="254"/>
        <v>0.53864323500137989</v>
      </c>
      <c r="R1048" s="7">
        <f t="shared" si="255"/>
        <v>4.7166560824812333E-2</v>
      </c>
      <c r="S1048" s="7">
        <f t="shared" si="256"/>
        <v>5.278607058652255E-2</v>
      </c>
      <c r="T1048" s="7">
        <f t="shared" si="257"/>
        <v>1.6150660745417444E-2</v>
      </c>
      <c r="U1048" s="7">
        <f t="shared" si="258"/>
        <v>0.18536953963535621</v>
      </c>
      <c r="V1048" s="7">
        <f t="shared" si="259"/>
        <v>3.68412931745511E-2</v>
      </c>
      <c r="W1048" s="7">
        <f t="shared" si="260"/>
        <v>1.7110935569080682E-3</v>
      </c>
      <c r="X1048" s="7">
        <f t="shared" si="261"/>
        <v>1.2651145290943095E-2</v>
      </c>
      <c r="Y1048" s="7">
        <f t="shared" si="262"/>
        <v>8.3097700586464207E-2</v>
      </c>
      <c r="Z1048" s="7">
        <f t="shared" si="263"/>
        <v>2.0083263743824176E-2</v>
      </c>
      <c r="AA1048" s="7">
        <f t="shared" si="264"/>
        <v>5.4994368538209566E-3</v>
      </c>
      <c r="AC1048" s="7">
        <f>IF(DAY($A1048)=1,VLOOKUP($A1048-1,$A$2:$L$1124,$Q$1,FALSE)/VLOOKUP($A1048-1,$A$2:$N$1124,14,FALSE),AC1047)</f>
        <v>0.53864323500137989</v>
      </c>
      <c r="AD1048" s="7">
        <f>IF(DAY($A1048)=1,VLOOKUP($A1048-1,$A$2:$L$1124,$R$1,FALSE)/VLOOKUP($A1048-1,$A$2:$N$1124,14,FALSE),AD1047)</f>
        <v>4.7166560824812333E-2</v>
      </c>
      <c r="AE1048" s="7">
        <f>IF(DAY($A1048)=1,VLOOKUP($A1048-1,$A$2:$L$1124,$S$1,FALSE)/VLOOKUP($A1048-1,$A$2:$N$1124,14,FALSE),AE1047)</f>
        <v>5.278607058652255E-2</v>
      </c>
      <c r="AF1048" s="7">
        <f>IF(DAY($A1048)=1,VLOOKUP($A1048-1,$A$2:$L$1124,$T$1,FALSE)/VLOOKUP($A1048-1,$A$2:$N$1124,14,FALSE),AF1047)</f>
        <v>1.6150660745417444E-2</v>
      </c>
      <c r="AG1048" s="7">
        <f>IF(DAY($A1048)=1,VLOOKUP($A1048-1,$A$2:$L$1124,$U$1,FALSE)/VLOOKUP($A1048-1,$A$2:$N$1124,14,FALSE),AG1047)</f>
        <v>0.18536953963535621</v>
      </c>
      <c r="AH1048" s="7">
        <f>IF(DAY($A1048)=1,VLOOKUP($A1048-1,$A$2:$L$1124,$V$1,FALSE)/VLOOKUP($A1048-1,$A$2:$N$1124,14,FALSE),AH1047)</f>
        <v>3.68412931745511E-2</v>
      </c>
      <c r="AI1048" s="7">
        <f>IF(DAY($A1048)=1,VLOOKUP($A1048-1,$A$2:$L$1124,$W$1,FALSE)/VLOOKUP($A1048-1,$A$2:$N$1124,14,FALSE),AI1047)</f>
        <v>1.7110935569080682E-3</v>
      </c>
      <c r="AJ1048" s="7">
        <f>IF(DAY($A1048)=1,VLOOKUP($A1048-1,$A$2:$L$1124,$X$1,FALSE)/VLOOKUP($A1048-1,$A$2:$N$1124,14,FALSE),AJ1047)</f>
        <v>1.2651145290943095E-2</v>
      </c>
      <c r="AK1048" s="7">
        <f>IF(DAY($A1048)=1,VLOOKUP($A1048-1,$A$2:$L$1124,$Y$1,FALSE)/VLOOKUP($A1048-1,$A$2:$N$1124,14,FALSE),AK1047)</f>
        <v>8.3097700586464207E-2</v>
      </c>
      <c r="AL1048" s="7">
        <f>IF(DAY($A1048)=1,VLOOKUP($A1048-1,$A$2:$L$1124,$Z$1,FALSE)/VLOOKUP($A1048-1,$A$2:$N$1124,14,FALSE),AL1047)</f>
        <v>2.0083263743824176E-2</v>
      </c>
      <c r="AM1048" s="7">
        <f>IF(DAY($A1048)=1,VLOOKUP($A1048-1,$A$2:$L$1124,$AA$1,FALSE)/VLOOKUP($A1048-1,$A$2:$N$1124,14,FALSE),AM1047)</f>
        <v>5.4994368538209566E-3</v>
      </c>
      <c r="AO1048" s="12">
        <f>VLOOKUP($A1048,BTC!$A$1:$G$1853,5,FALSE)</f>
        <v>6411.27</v>
      </c>
      <c r="AP1048" s="12">
        <f>VLOOKUP($A1048,XRP!$A$1:$G$1853,5,FALSE)</f>
        <v>0.50591299999999995</v>
      </c>
      <c r="AQ1048" s="12">
        <f>VLOOKUP($A1048,LTC!$A$1:$G$1853,5,FALSE)</f>
        <v>51.36</v>
      </c>
      <c r="AR1048" s="12">
        <f>VLOOKUP($A1048,ETC!$A$1:$G$1853,5,FALSE)</f>
        <v>9.26</v>
      </c>
      <c r="AS1048" s="12">
        <f>VLOOKUP($A1048,ETH!$A$1:$G$1853,5,FALSE)</f>
        <v>211.34</v>
      </c>
      <c r="AT1048" s="12">
        <f>VLOOKUP($A1048,BCH!$A$1:$G$1853,5,FALSE)</f>
        <v>533.34</v>
      </c>
      <c r="AU1048" s="12">
        <f>VLOOKUP($A1048,XMR!$A$1:$G$1853,5,FALSE)</f>
        <v>106.38</v>
      </c>
      <c r="AV1048" s="12">
        <f>VLOOKUP($A1048,ZEC!$A$1:$G$1853,5,FALSE)</f>
        <v>129.34</v>
      </c>
      <c r="AW1048" s="12">
        <f>VLOOKUP($A1048,EOS!$A$1:$G$1853,5,FALSE)</f>
        <v>5.44</v>
      </c>
      <c r="AX1048" s="12">
        <f>VLOOKUP($A1048,DASH!$A$1:$G$1853,5,FALSE)</f>
        <v>160.11000000000001</v>
      </c>
      <c r="AY1048" s="12">
        <f>VLOOKUP($A1048,XLM!$A$1:$G$1853,5,FALSE)</f>
        <v>0.27360499999999999</v>
      </c>
      <c r="BA1048" s="24">
        <v>1</v>
      </c>
      <c r="BB1048" s="24">
        <v>1</v>
      </c>
      <c r="BC1048" s="24">
        <v>1</v>
      </c>
      <c r="BD1048" s="24">
        <v>1</v>
      </c>
      <c r="BE1048" s="24">
        <v>1</v>
      </c>
      <c r="BF1048" s="24">
        <v>1</v>
      </c>
      <c r="BG1048" s="24">
        <v>1</v>
      </c>
      <c r="BH1048" s="24">
        <v>1</v>
      </c>
      <c r="BI1048" s="24">
        <v>1</v>
      </c>
      <c r="BJ1048" s="24">
        <v>1</v>
      </c>
      <c r="BK1048" s="24">
        <v>1</v>
      </c>
      <c r="BM1048" s="19">
        <f>IF(SUM(BA1047:BK1047)=SUM(BA1048:BK1048),BM1047,BM1047*SUMPRODUCT(BA1048:BK1048,AO1048:AY1048,Q1048:AA1048)/SUMPRODUCT(BA1047:BK1047,AO1048:AY1048,AC1048:AM1048))</f>
        <v>0.8185351248056717</v>
      </c>
      <c r="BN1048" s="26">
        <f>SUMPRODUCT(AO1048:AY1048,BA1048:BK1048,Q1048:AA1048)/BM1048</f>
        <v>4301.0787968062232</v>
      </c>
      <c r="BO1048">
        <f t="shared" si="265"/>
        <v>6411.27</v>
      </c>
    </row>
    <row r="1049" spans="1:67" x14ac:dyDescent="0.75">
      <c r="A1049" s="3">
        <v>43416</v>
      </c>
      <c r="B1049" s="46">
        <f>INDEX('Index Volume'!B:B,MATCH(Index_New!$A1049,'Index Volume'!$A:$A,0))</f>
        <v>4295770000</v>
      </c>
      <c r="C1049" s="46">
        <f>INDEX('Index Volume'!C:C,MATCH(Index_New!$A1049,'Index Volume'!$A:$A,0))</f>
        <v>605042000</v>
      </c>
      <c r="D1049" s="46">
        <f>INDEX('Index Volume'!D:D,MATCH(Index_New!$A1049,'Index Volume'!$A:$A,0))</f>
        <v>388194000</v>
      </c>
      <c r="E1049" s="46">
        <f>INDEX('Index Volume'!E:E,MATCH(Index_New!$A1049,'Index Volume'!$A:$A,0))</f>
        <v>119261000</v>
      </c>
      <c r="F1049" s="46">
        <f>INDEX('Index Volume'!F:F,MATCH(Index_New!$A1049,'Index Volume'!$A:$A,0))</f>
        <v>1452380000</v>
      </c>
      <c r="G1049" s="46">
        <f>INDEX('Index Volume'!G:G,MATCH(Index_New!$A1049,'Index Volume'!$A:$A,0))</f>
        <v>951132000</v>
      </c>
      <c r="H1049" s="46">
        <f>INDEX('Index Volume'!H:H,MATCH(Index_New!$A1049,'Index Volume'!$A:$A,0))</f>
        <v>14649400</v>
      </c>
      <c r="I1049" s="46">
        <f>INDEX('Index Volume'!I:I,MATCH(Index_New!$A1049,'Index Volume'!$A:$A,0))</f>
        <v>153442000</v>
      </c>
      <c r="J1049" s="46">
        <f>INDEX('Index Volume'!J:J,MATCH(Index_New!$A1049,'Index Volume'!$A:$A,0))</f>
        <v>606714000</v>
      </c>
      <c r="K1049" s="46">
        <f>INDEX('Index Volume'!K:K,MATCH(Index_New!$A1049,'Index Volume'!$A:$A,0))</f>
        <v>198078000</v>
      </c>
      <c r="L1049" s="46">
        <f>INDEX('Index Volume'!L:L,MATCH(Index_New!$A1049,'Index Volume'!$A:$A,0))</f>
        <v>98560700</v>
      </c>
      <c r="M1049" s="46">
        <f t="shared" si="251"/>
        <v>8883223100</v>
      </c>
      <c r="N1049" s="1">
        <f t="shared" si="252"/>
        <v>8883223100</v>
      </c>
      <c r="O1049" t="b">
        <f t="shared" si="253"/>
        <v>1</v>
      </c>
      <c r="Q1049" s="7">
        <f t="shared" si="254"/>
        <v>0.53864323500137989</v>
      </c>
      <c r="R1049" s="7">
        <f t="shared" si="255"/>
        <v>4.7166560824812333E-2</v>
      </c>
      <c r="S1049" s="7">
        <f t="shared" si="256"/>
        <v>5.278607058652255E-2</v>
      </c>
      <c r="T1049" s="7">
        <f t="shared" si="257"/>
        <v>1.6150660745417444E-2</v>
      </c>
      <c r="U1049" s="7">
        <f t="shared" si="258"/>
        <v>0.18536953963535621</v>
      </c>
      <c r="V1049" s="7">
        <f t="shared" si="259"/>
        <v>3.68412931745511E-2</v>
      </c>
      <c r="W1049" s="7">
        <f t="shared" si="260"/>
        <v>1.7110935569080682E-3</v>
      </c>
      <c r="X1049" s="7">
        <f t="shared" si="261"/>
        <v>1.2651145290943095E-2</v>
      </c>
      <c r="Y1049" s="7">
        <f t="shared" si="262"/>
        <v>8.3097700586464207E-2</v>
      </c>
      <c r="Z1049" s="7">
        <f t="shared" si="263"/>
        <v>2.0083263743824176E-2</v>
      </c>
      <c r="AA1049" s="7">
        <f t="shared" si="264"/>
        <v>5.4994368538209566E-3</v>
      </c>
      <c r="AC1049" s="7">
        <f>IF(DAY($A1049)=1,VLOOKUP($A1049-1,$A$2:$L$1124,$Q$1,FALSE)/VLOOKUP($A1049-1,$A$2:$N$1124,14,FALSE),AC1048)</f>
        <v>0.53864323500137989</v>
      </c>
      <c r="AD1049" s="7">
        <f>IF(DAY($A1049)=1,VLOOKUP($A1049-1,$A$2:$L$1124,$R$1,FALSE)/VLOOKUP($A1049-1,$A$2:$N$1124,14,FALSE),AD1048)</f>
        <v>4.7166560824812333E-2</v>
      </c>
      <c r="AE1049" s="7">
        <f>IF(DAY($A1049)=1,VLOOKUP($A1049-1,$A$2:$L$1124,$S$1,FALSE)/VLOOKUP($A1049-1,$A$2:$N$1124,14,FALSE),AE1048)</f>
        <v>5.278607058652255E-2</v>
      </c>
      <c r="AF1049" s="7">
        <f>IF(DAY($A1049)=1,VLOOKUP($A1049-1,$A$2:$L$1124,$T$1,FALSE)/VLOOKUP($A1049-1,$A$2:$N$1124,14,FALSE),AF1048)</f>
        <v>1.6150660745417444E-2</v>
      </c>
      <c r="AG1049" s="7">
        <f>IF(DAY($A1049)=1,VLOOKUP($A1049-1,$A$2:$L$1124,$U$1,FALSE)/VLOOKUP($A1049-1,$A$2:$N$1124,14,FALSE),AG1048)</f>
        <v>0.18536953963535621</v>
      </c>
      <c r="AH1049" s="7">
        <f>IF(DAY($A1049)=1,VLOOKUP($A1049-1,$A$2:$L$1124,$V$1,FALSE)/VLOOKUP($A1049-1,$A$2:$N$1124,14,FALSE),AH1048)</f>
        <v>3.68412931745511E-2</v>
      </c>
      <c r="AI1049" s="7">
        <f>IF(DAY($A1049)=1,VLOOKUP($A1049-1,$A$2:$L$1124,$W$1,FALSE)/VLOOKUP($A1049-1,$A$2:$N$1124,14,FALSE),AI1048)</f>
        <v>1.7110935569080682E-3</v>
      </c>
      <c r="AJ1049" s="7">
        <f>IF(DAY($A1049)=1,VLOOKUP($A1049-1,$A$2:$L$1124,$X$1,FALSE)/VLOOKUP($A1049-1,$A$2:$N$1124,14,FALSE),AJ1048)</f>
        <v>1.2651145290943095E-2</v>
      </c>
      <c r="AK1049" s="7">
        <f>IF(DAY($A1049)=1,VLOOKUP($A1049-1,$A$2:$L$1124,$Y$1,FALSE)/VLOOKUP($A1049-1,$A$2:$N$1124,14,FALSE),AK1048)</f>
        <v>8.3097700586464207E-2</v>
      </c>
      <c r="AL1049" s="7">
        <f>IF(DAY($A1049)=1,VLOOKUP($A1049-1,$A$2:$L$1124,$Z$1,FALSE)/VLOOKUP($A1049-1,$A$2:$N$1124,14,FALSE),AL1048)</f>
        <v>2.0083263743824176E-2</v>
      </c>
      <c r="AM1049" s="7">
        <f>IF(DAY($A1049)=1,VLOOKUP($A1049-1,$A$2:$L$1124,$AA$1,FALSE)/VLOOKUP($A1049-1,$A$2:$N$1124,14,FALSE),AM1048)</f>
        <v>5.4994368538209566E-3</v>
      </c>
      <c r="AO1049" s="12">
        <f>VLOOKUP($A1049,BTC!$A$1:$G$1853,5,FALSE)</f>
        <v>6371.27</v>
      </c>
      <c r="AP1049" s="12">
        <f>VLOOKUP($A1049,XRP!$A$1:$G$1853,5,FALSE)</f>
        <v>0.51716499999999999</v>
      </c>
      <c r="AQ1049" s="12">
        <f>VLOOKUP($A1049,LTC!$A$1:$G$1853,5,FALSE)</f>
        <v>50.65</v>
      </c>
      <c r="AR1049" s="12">
        <f>VLOOKUP($A1049,ETC!$A$1:$G$1853,5,FALSE)</f>
        <v>9.19</v>
      </c>
      <c r="AS1049" s="12">
        <f>VLOOKUP($A1049,ETH!$A$1:$G$1853,5,FALSE)</f>
        <v>210.42</v>
      </c>
      <c r="AT1049" s="12">
        <f>VLOOKUP($A1049,BCH!$A$1:$G$1853,5,FALSE)</f>
        <v>516.30999999999995</v>
      </c>
      <c r="AU1049" s="12">
        <f>VLOOKUP($A1049,XMR!$A$1:$G$1853,5,FALSE)</f>
        <v>105.14</v>
      </c>
      <c r="AV1049" s="12">
        <f>VLOOKUP($A1049,ZEC!$A$1:$G$1853,5,FALSE)</f>
        <v>133.07</v>
      </c>
      <c r="AW1049" s="12">
        <f>VLOOKUP($A1049,EOS!$A$1:$G$1853,5,FALSE)</f>
        <v>5.4</v>
      </c>
      <c r="AX1049" s="12">
        <f>VLOOKUP($A1049,DASH!$A$1:$G$1853,5,FALSE)</f>
        <v>163.05000000000001</v>
      </c>
      <c r="AY1049" s="12">
        <f>VLOOKUP($A1049,XLM!$A$1:$G$1853,5,FALSE)</f>
        <v>0.26732600000000001</v>
      </c>
      <c r="BA1049" s="24">
        <v>1</v>
      </c>
      <c r="BB1049" s="24">
        <v>1</v>
      </c>
      <c r="BC1049" s="24">
        <v>1</v>
      </c>
      <c r="BD1049" s="24">
        <v>1</v>
      </c>
      <c r="BE1049" s="24">
        <v>1</v>
      </c>
      <c r="BF1049" s="24">
        <v>1</v>
      </c>
      <c r="BG1049" s="24">
        <v>1</v>
      </c>
      <c r="BH1049" s="24">
        <v>1</v>
      </c>
      <c r="BI1049" s="24">
        <v>1</v>
      </c>
      <c r="BJ1049" s="24">
        <v>1</v>
      </c>
      <c r="BK1049" s="24">
        <v>1</v>
      </c>
      <c r="BM1049" s="19">
        <f>IF(SUM(BA1048:BK1048)=SUM(BA1049:BK1049),BM1048,BM1048*SUMPRODUCT(BA1049:BK1049,AO1049:AY1049,Q1049:AA1049)/SUMPRODUCT(BA1048:BK1048,AO1049:AY1049,AC1049:AM1049))</f>
        <v>0.8185351248056717</v>
      </c>
      <c r="BN1049" s="26">
        <f>SUMPRODUCT(AO1049:AY1049,BA1049:BK1049,Q1049:AA1049)/BM1049</f>
        <v>4273.8582164182362</v>
      </c>
      <c r="BO1049">
        <f t="shared" si="265"/>
        <v>6371.27</v>
      </c>
    </row>
    <row r="1050" spans="1:67" x14ac:dyDescent="0.75">
      <c r="A1050" s="4">
        <v>43417</v>
      </c>
      <c r="B1050" s="46">
        <f>INDEX('Index Volume'!B:B,MATCH(Index_New!$A1050,'Index Volume'!$A:$A,0))</f>
        <v>4503800000</v>
      </c>
      <c r="C1050" s="46">
        <f>INDEX('Index Volume'!C:C,MATCH(Index_New!$A1050,'Index Volume'!$A:$A,0))</f>
        <v>521675000</v>
      </c>
      <c r="D1050" s="46">
        <f>INDEX('Index Volume'!D:D,MATCH(Index_New!$A1050,'Index Volume'!$A:$A,0))</f>
        <v>356433000</v>
      </c>
      <c r="E1050" s="46">
        <f>INDEX('Index Volume'!E:E,MATCH(Index_New!$A1050,'Index Volume'!$A:$A,0))</f>
        <v>130398000</v>
      </c>
      <c r="F1050" s="46">
        <f>INDEX('Index Volume'!F:F,MATCH(Index_New!$A1050,'Index Volume'!$A:$A,0))</f>
        <v>1610260000</v>
      </c>
      <c r="G1050" s="46">
        <f>INDEX('Index Volume'!G:G,MATCH(Index_New!$A1050,'Index Volume'!$A:$A,0))</f>
        <v>972530000</v>
      </c>
      <c r="H1050" s="46">
        <f>INDEX('Index Volume'!H:H,MATCH(Index_New!$A1050,'Index Volume'!$A:$A,0))</f>
        <v>16715400</v>
      </c>
      <c r="I1050" s="46">
        <f>INDEX('Index Volume'!I:I,MATCH(Index_New!$A1050,'Index Volume'!$A:$A,0))</f>
        <v>135567000</v>
      </c>
      <c r="J1050" s="46">
        <f>INDEX('Index Volume'!J:J,MATCH(Index_New!$A1050,'Index Volume'!$A:$A,0))</f>
        <v>766307000</v>
      </c>
      <c r="K1050" s="46">
        <f>INDEX('Index Volume'!K:K,MATCH(Index_New!$A1050,'Index Volume'!$A:$A,0))</f>
        <v>155883000</v>
      </c>
      <c r="L1050" s="46">
        <f>INDEX('Index Volume'!L:L,MATCH(Index_New!$A1050,'Index Volume'!$A:$A,0))</f>
        <v>71147400</v>
      </c>
      <c r="M1050" s="46">
        <f t="shared" si="251"/>
        <v>9240715800</v>
      </c>
      <c r="N1050" s="1">
        <f t="shared" si="252"/>
        <v>9240715800</v>
      </c>
      <c r="O1050" t="b">
        <f t="shared" si="253"/>
        <v>1</v>
      </c>
      <c r="Q1050" s="7">
        <f t="shared" si="254"/>
        <v>0.53864323500137989</v>
      </c>
      <c r="R1050" s="7">
        <f t="shared" si="255"/>
        <v>4.7166560824812333E-2</v>
      </c>
      <c r="S1050" s="7">
        <f t="shared" si="256"/>
        <v>5.278607058652255E-2</v>
      </c>
      <c r="T1050" s="7">
        <f t="shared" si="257"/>
        <v>1.6150660745417444E-2</v>
      </c>
      <c r="U1050" s="7">
        <f t="shared" si="258"/>
        <v>0.18536953963535621</v>
      </c>
      <c r="V1050" s="7">
        <f t="shared" si="259"/>
        <v>3.68412931745511E-2</v>
      </c>
      <c r="W1050" s="7">
        <f t="shared" si="260"/>
        <v>1.7110935569080682E-3</v>
      </c>
      <c r="X1050" s="7">
        <f t="shared" si="261"/>
        <v>1.2651145290943095E-2</v>
      </c>
      <c r="Y1050" s="7">
        <f t="shared" si="262"/>
        <v>8.3097700586464207E-2</v>
      </c>
      <c r="Z1050" s="7">
        <f t="shared" si="263"/>
        <v>2.0083263743824176E-2</v>
      </c>
      <c r="AA1050" s="7">
        <f t="shared" si="264"/>
        <v>5.4994368538209566E-3</v>
      </c>
      <c r="AC1050" s="7">
        <f>IF(DAY($A1050)=1,VLOOKUP($A1050-1,$A$2:$L$1124,$Q$1,FALSE)/VLOOKUP($A1050-1,$A$2:$N$1124,14,FALSE),AC1049)</f>
        <v>0.53864323500137989</v>
      </c>
      <c r="AD1050" s="7">
        <f>IF(DAY($A1050)=1,VLOOKUP($A1050-1,$A$2:$L$1124,$R$1,FALSE)/VLOOKUP($A1050-1,$A$2:$N$1124,14,FALSE),AD1049)</f>
        <v>4.7166560824812333E-2</v>
      </c>
      <c r="AE1050" s="7">
        <f>IF(DAY($A1050)=1,VLOOKUP($A1050-1,$A$2:$L$1124,$S$1,FALSE)/VLOOKUP($A1050-1,$A$2:$N$1124,14,FALSE),AE1049)</f>
        <v>5.278607058652255E-2</v>
      </c>
      <c r="AF1050" s="7">
        <f>IF(DAY($A1050)=1,VLOOKUP($A1050-1,$A$2:$L$1124,$T$1,FALSE)/VLOOKUP($A1050-1,$A$2:$N$1124,14,FALSE),AF1049)</f>
        <v>1.6150660745417444E-2</v>
      </c>
      <c r="AG1050" s="7">
        <f>IF(DAY($A1050)=1,VLOOKUP($A1050-1,$A$2:$L$1124,$U$1,FALSE)/VLOOKUP($A1050-1,$A$2:$N$1124,14,FALSE),AG1049)</f>
        <v>0.18536953963535621</v>
      </c>
      <c r="AH1050" s="7">
        <f>IF(DAY($A1050)=1,VLOOKUP($A1050-1,$A$2:$L$1124,$V$1,FALSE)/VLOOKUP($A1050-1,$A$2:$N$1124,14,FALSE),AH1049)</f>
        <v>3.68412931745511E-2</v>
      </c>
      <c r="AI1050" s="7">
        <f>IF(DAY($A1050)=1,VLOOKUP($A1050-1,$A$2:$L$1124,$W$1,FALSE)/VLOOKUP($A1050-1,$A$2:$N$1124,14,FALSE),AI1049)</f>
        <v>1.7110935569080682E-3</v>
      </c>
      <c r="AJ1050" s="7">
        <f>IF(DAY($A1050)=1,VLOOKUP($A1050-1,$A$2:$L$1124,$X$1,FALSE)/VLOOKUP($A1050-1,$A$2:$N$1124,14,FALSE),AJ1049)</f>
        <v>1.2651145290943095E-2</v>
      </c>
      <c r="AK1050" s="7">
        <f>IF(DAY($A1050)=1,VLOOKUP($A1050-1,$A$2:$L$1124,$Y$1,FALSE)/VLOOKUP($A1050-1,$A$2:$N$1124,14,FALSE),AK1049)</f>
        <v>8.3097700586464207E-2</v>
      </c>
      <c r="AL1050" s="7">
        <f>IF(DAY($A1050)=1,VLOOKUP($A1050-1,$A$2:$L$1124,$Z$1,FALSE)/VLOOKUP($A1050-1,$A$2:$N$1124,14,FALSE),AL1049)</f>
        <v>2.0083263743824176E-2</v>
      </c>
      <c r="AM1050" s="7">
        <f>IF(DAY($A1050)=1,VLOOKUP($A1050-1,$A$2:$L$1124,$AA$1,FALSE)/VLOOKUP($A1050-1,$A$2:$N$1124,14,FALSE),AM1049)</f>
        <v>5.4994368538209566E-3</v>
      </c>
      <c r="AO1050" s="12">
        <f>VLOOKUP($A1050,BTC!$A$1:$G$1853,5,FALSE)</f>
        <v>6359.49</v>
      </c>
      <c r="AP1050" s="12">
        <f>VLOOKUP($A1050,XRP!$A$1:$G$1853,5,FALSE)</f>
        <v>0.51011200000000001</v>
      </c>
      <c r="AQ1050" s="12">
        <f>VLOOKUP($A1050,LTC!$A$1:$G$1853,5,FALSE)</f>
        <v>49.7</v>
      </c>
      <c r="AR1050" s="12">
        <f>VLOOKUP($A1050,ETC!$A$1:$G$1853,5,FALSE)</f>
        <v>9.08</v>
      </c>
      <c r="AS1050" s="12">
        <f>VLOOKUP($A1050,ETH!$A$1:$G$1853,5,FALSE)</f>
        <v>206.83</v>
      </c>
      <c r="AT1050" s="12">
        <f>VLOOKUP($A1050,BCH!$A$1:$G$1853,5,FALSE)</f>
        <v>512.41</v>
      </c>
      <c r="AU1050" s="12">
        <f>VLOOKUP($A1050,XMR!$A$1:$G$1853,5,FALSE)</f>
        <v>105.11</v>
      </c>
      <c r="AV1050" s="12">
        <f>VLOOKUP($A1050,ZEC!$A$1:$G$1853,5,FALSE)</f>
        <v>126.98</v>
      </c>
      <c r="AW1050" s="12">
        <f>VLOOKUP($A1050,EOS!$A$1:$G$1853,5,FALSE)</f>
        <v>5.23</v>
      </c>
      <c r="AX1050" s="12">
        <f>VLOOKUP($A1050,DASH!$A$1:$G$1853,5,FALSE)</f>
        <v>161.16999999999999</v>
      </c>
      <c r="AY1050" s="12">
        <f>VLOOKUP($A1050,XLM!$A$1:$G$1853,5,FALSE)</f>
        <v>0.25778699999999999</v>
      </c>
      <c r="BA1050" s="24">
        <v>1</v>
      </c>
      <c r="BB1050" s="24">
        <v>1</v>
      </c>
      <c r="BC1050" s="24">
        <v>1</v>
      </c>
      <c r="BD1050" s="24">
        <v>1</v>
      </c>
      <c r="BE1050" s="24">
        <v>1</v>
      </c>
      <c r="BF1050" s="24">
        <v>1</v>
      </c>
      <c r="BG1050" s="24">
        <v>1</v>
      </c>
      <c r="BH1050" s="24">
        <v>1</v>
      </c>
      <c r="BI1050" s="24">
        <v>1</v>
      </c>
      <c r="BJ1050" s="24">
        <v>1</v>
      </c>
      <c r="BK1050" s="24">
        <v>1</v>
      </c>
      <c r="BM1050" s="19">
        <f>IF(SUM(BA1049:BK1049)=SUM(BA1050:BK1050),BM1049,BM1049*SUMPRODUCT(BA1050:BK1050,AO1050:AY1050,Q1050:AA1050)/SUMPRODUCT(BA1049:BK1049,AO1050:AY1050,AC1050:AM1050))</f>
        <v>0.8185351248056717</v>
      </c>
      <c r="BN1050" s="26">
        <f>SUMPRODUCT(AO1050:AY1050,BA1050:BK1050,Q1050:AA1050)/BM1050</f>
        <v>4264.8962755144566</v>
      </c>
      <c r="BO1050">
        <f t="shared" si="265"/>
        <v>6359.49</v>
      </c>
    </row>
    <row r="1051" spans="1:67" x14ac:dyDescent="0.75">
      <c r="A1051" s="3">
        <v>43418</v>
      </c>
      <c r="B1051" s="46">
        <f>INDEX('Index Volume'!B:B,MATCH(Index_New!$A1051,'Index Volume'!$A:$A,0))</f>
        <v>7398940000</v>
      </c>
      <c r="C1051" s="46">
        <f>INDEX('Index Volume'!C:C,MATCH(Index_New!$A1051,'Index Volume'!$A:$A,0))</f>
        <v>980604000</v>
      </c>
      <c r="D1051" s="46">
        <f>INDEX('Index Volume'!D:D,MATCH(Index_New!$A1051,'Index Volume'!$A:$A,0))</f>
        <v>604639000</v>
      </c>
      <c r="E1051" s="46">
        <f>INDEX('Index Volume'!E:E,MATCH(Index_New!$A1051,'Index Volume'!$A:$A,0))</f>
        <v>360972000</v>
      </c>
      <c r="F1051" s="46">
        <f>INDEX('Index Volume'!F:F,MATCH(Index_New!$A1051,'Index Volume'!$A:$A,0))</f>
        <v>2595330000</v>
      </c>
      <c r="G1051" s="46">
        <f>INDEX('Index Volume'!G:G,MATCH(Index_New!$A1051,'Index Volume'!$A:$A,0))</f>
        <v>1167480000</v>
      </c>
      <c r="H1051" s="46">
        <f>INDEX('Index Volume'!H:H,MATCH(Index_New!$A1051,'Index Volume'!$A:$A,0))</f>
        <v>30182000</v>
      </c>
      <c r="I1051" s="46">
        <f>INDEX('Index Volume'!I:I,MATCH(Index_New!$A1051,'Index Volume'!$A:$A,0))</f>
        <v>161584000</v>
      </c>
      <c r="J1051" s="46">
        <f>INDEX('Index Volume'!J:J,MATCH(Index_New!$A1051,'Index Volume'!$A:$A,0))</f>
        <v>1244140000</v>
      </c>
      <c r="K1051" s="46">
        <f>INDEX('Index Volume'!K:K,MATCH(Index_New!$A1051,'Index Volume'!$A:$A,0))</f>
        <v>153849000</v>
      </c>
      <c r="L1051" s="46">
        <f>INDEX('Index Volume'!L:L,MATCH(Index_New!$A1051,'Index Volume'!$A:$A,0))</f>
        <v>100039000</v>
      </c>
      <c r="M1051" s="46">
        <f t="shared" si="251"/>
        <v>14797759000</v>
      </c>
      <c r="N1051" s="1">
        <f t="shared" si="252"/>
        <v>14797759000</v>
      </c>
      <c r="O1051" t="b">
        <f t="shared" si="253"/>
        <v>1</v>
      </c>
      <c r="Q1051" s="7">
        <f t="shared" si="254"/>
        <v>0.53864323500137989</v>
      </c>
      <c r="R1051" s="7">
        <f t="shared" si="255"/>
        <v>4.7166560824812333E-2</v>
      </c>
      <c r="S1051" s="7">
        <f t="shared" si="256"/>
        <v>5.278607058652255E-2</v>
      </c>
      <c r="T1051" s="7">
        <f t="shared" si="257"/>
        <v>1.6150660745417444E-2</v>
      </c>
      <c r="U1051" s="7">
        <f t="shared" si="258"/>
        <v>0.18536953963535621</v>
      </c>
      <c r="V1051" s="7">
        <f t="shared" si="259"/>
        <v>3.68412931745511E-2</v>
      </c>
      <c r="W1051" s="7">
        <f t="shared" si="260"/>
        <v>1.7110935569080682E-3</v>
      </c>
      <c r="X1051" s="7">
        <f t="shared" si="261"/>
        <v>1.2651145290943095E-2</v>
      </c>
      <c r="Y1051" s="7">
        <f t="shared" si="262"/>
        <v>8.3097700586464207E-2</v>
      </c>
      <c r="Z1051" s="7">
        <f t="shared" si="263"/>
        <v>2.0083263743824176E-2</v>
      </c>
      <c r="AA1051" s="7">
        <f t="shared" si="264"/>
        <v>5.4994368538209566E-3</v>
      </c>
      <c r="AC1051" s="7">
        <f>IF(DAY($A1051)=1,VLOOKUP($A1051-1,$A$2:$L$1124,$Q$1,FALSE)/VLOOKUP($A1051-1,$A$2:$N$1124,14,FALSE),AC1050)</f>
        <v>0.53864323500137989</v>
      </c>
      <c r="AD1051" s="7">
        <f>IF(DAY($A1051)=1,VLOOKUP($A1051-1,$A$2:$L$1124,$R$1,FALSE)/VLOOKUP($A1051-1,$A$2:$N$1124,14,FALSE),AD1050)</f>
        <v>4.7166560824812333E-2</v>
      </c>
      <c r="AE1051" s="7">
        <f>IF(DAY($A1051)=1,VLOOKUP($A1051-1,$A$2:$L$1124,$S$1,FALSE)/VLOOKUP($A1051-1,$A$2:$N$1124,14,FALSE),AE1050)</f>
        <v>5.278607058652255E-2</v>
      </c>
      <c r="AF1051" s="7">
        <f>IF(DAY($A1051)=1,VLOOKUP($A1051-1,$A$2:$L$1124,$T$1,FALSE)/VLOOKUP($A1051-1,$A$2:$N$1124,14,FALSE),AF1050)</f>
        <v>1.6150660745417444E-2</v>
      </c>
      <c r="AG1051" s="7">
        <f>IF(DAY($A1051)=1,VLOOKUP($A1051-1,$A$2:$L$1124,$U$1,FALSE)/VLOOKUP($A1051-1,$A$2:$N$1124,14,FALSE),AG1050)</f>
        <v>0.18536953963535621</v>
      </c>
      <c r="AH1051" s="7">
        <f>IF(DAY($A1051)=1,VLOOKUP($A1051-1,$A$2:$L$1124,$V$1,FALSE)/VLOOKUP($A1051-1,$A$2:$N$1124,14,FALSE),AH1050)</f>
        <v>3.68412931745511E-2</v>
      </c>
      <c r="AI1051" s="7">
        <f>IF(DAY($A1051)=1,VLOOKUP($A1051-1,$A$2:$L$1124,$W$1,FALSE)/VLOOKUP($A1051-1,$A$2:$N$1124,14,FALSE),AI1050)</f>
        <v>1.7110935569080682E-3</v>
      </c>
      <c r="AJ1051" s="7">
        <f>IF(DAY($A1051)=1,VLOOKUP($A1051-1,$A$2:$L$1124,$X$1,FALSE)/VLOOKUP($A1051-1,$A$2:$N$1124,14,FALSE),AJ1050)</f>
        <v>1.2651145290943095E-2</v>
      </c>
      <c r="AK1051" s="7">
        <f>IF(DAY($A1051)=1,VLOOKUP($A1051-1,$A$2:$L$1124,$Y$1,FALSE)/VLOOKUP($A1051-1,$A$2:$N$1124,14,FALSE),AK1050)</f>
        <v>8.3097700586464207E-2</v>
      </c>
      <c r="AL1051" s="7">
        <f>IF(DAY($A1051)=1,VLOOKUP($A1051-1,$A$2:$L$1124,$Z$1,FALSE)/VLOOKUP($A1051-1,$A$2:$N$1124,14,FALSE),AL1050)</f>
        <v>2.0083263743824176E-2</v>
      </c>
      <c r="AM1051" s="7">
        <f>IF(DAY($A1051)=1,VLOOKUP($A1051-1,$A$2:$L$1124,$AA$1,FALSE)/VLOOKUP($A1051-1,$A$2:$N$1124,14,FALSE),AM1050)</f>
        <v>5.4994368538209566E-3</v>
      </c>
      <c r="AO1051" s="12">
        <f>VLOOKUP($A1051,BTC!$A$1:$G$1853,5,FALSE)</f>
        <v>5738.35</v>
      </c>
      <c r="AP1051" s="12">
        <f>VLOOKUP($A1051,XRP!$A$1:$G$1853,5,FALSE)</f>
        <v>0.47437200000000002</v>
      </c>
      <c r="AQ1051" s="12">
        <f>VLOOKUP($A1051,LTC!$A$1:$G$1853,5,FALSE)</f>
        <v>43.61</v>
      </c>
      <c r="AR1051" s="12">
        <f>VLOOKUP($A1051,ETC!$A$1:$G$1853,5,FALSE)</f>
        <v>7.95</v>
      </c>
      <c r="AS1051" s="12">
        <f>VLOOKUP($A1051,ETH!$A$1:$G$1853,5,FALSE)</f>
        <v>181.4</v>
      </c>
      <c r="AT1051" s="12">
        <f>VLOOKUP($A1051,BCH!$A$1:$G$1853,5,FALSE)</f>
        <v>439.31</v>
      </c>
      <c r="AU1051" s="12">
        <f>VLOOKUP($A1051,XMR!$A$1:$G$1853,5,FALSE)</f>
        <v>90.76</v>
      </c>
      <c r="AV1051" s="12">
        <f>VLOOKUP($A1051,ZEC!$A$1:$G$1853,5,FALSE)</f>
        <v>111.06</v>
      </c>
      <c r="AW1051" s="12">
        <f>VLOOKUP($A1051,EOS!$A$1:$G$1853,5,FALSE)</f>
        <v>4.6399999999999997</v>
      </c>
      <c r="AX1051" s="12">
        <f>VLOOKUP($A1051,DASH!$A$1:$G$1853,5,FALSE)</f>
        <v>143.65</v>
      </c>
      <c r="AY1051" s="12">
        <f>VLOOKUP($A1051,XLM!$A$1:$G$1853,5,FALSE)</f>
        <v>0.233043</v>
      </c>
      <c r="BA1051" s="24">
        <v>1</v>
      </c>
      <c r="BB1051" s="24">
        <v>1</v>
      </c>
      <c r="BC1051" s="24">
        <v>1</v>
      </c>
      <c r="BD1051" s="24">
        <v>1</v>
      </c>
      <c r="BE1051" s="24">
        <v>1</v>
      </c>
      <c r="BF1051" s="24">
        <v>1</v>
      </c>
      <c r="BG1051" s="24">
        <v>1</v>
      </c>
      <c r="BH1051" s="24">
        <v>1</v>
      </c>
      <c r="BI1051" s="24">
        <v>1</v>
      </c>
      <c r="BJ1051" s="24">
        <v>1</v>
      </c>
      <c r="BK1051" s="24">
        <v>1</v>
      </c>
      <c r="BM1051" s="19">
        <f>IF(SUM(BA1050:BK1050)=SUM(BA1051:BK1051),BM1050,BM1050*SUMPRODUCT(BA1051:BK1051,AO1051:AY1051,Q1051:AA1051)/SUMPRODUCT(BA1050:BK1050,AO1051:AY1051,AC1051:AM1051))</f>
        <v>0.8185351248056717</v>
      </c>
      <c r="BN1051" s="26">
        <f>SUMPRODUCT(AO1051:AY1051,BA1051:BK1051,Q1051:AA1051)/BM1051</f>
        <v>3845.9181759841058</v>
      </c>
      <c r="BO1051">
        <f t="shared" si="265"/>
        <v>5738.35</v>
      </c>
    </row>
    <row r="1052" spans="1:67" x14ac:dyDescent="0.75">
      <c r="A1052" s="4">
        <v>43419</v>
      </c>
      <c r="B1052" s="46">
        <f>INDEX('Index Volume'!B:B,MATCH(Index_New!$A1052,'Index Volume'!$A:$A,0))</f>
        <v>7032140000</v>
      </c>
      <c r="C1052" s="46">
        <f>INDEX('Index Volume'!C:C,MATCH(Index_New!$A1052,'Index Volume'!$A:$A,0))</f>
        <v>965997000</v>
      </c>
      <c r="D1052" s="46">
        <f>INDEX('Index Volume'!D:D,MATCH(Index_New!$A1052,'Index Volume'!$A:$A,0))</f>
        <v>588718000</v>
      </c>
      <c r="E1052" s="46">
        <f>INDEX('Index Volume'!E:E,MATCH(Index_New!$A1052,'Index Volume'!$A:$A,0))</f>
        <v>285111000</v>
      </c>
      <c r="F1052" s="46">
        <f>INDEX('Index Volume'!F:F,MATCH(Index_New!$A1052,'Index Volume'!$A:$A,0))</f>
        <v>2638410000</v>
      </c>
      <c r="G1052" s="46">
        <f>INDEX('Index Volume'!G:G,MATCH(Index_New!$A1052,'Index Volume'!$A:$A,0))</f>
        <v>979243000</v>
      </c>
      <c r="H1052" s="46">
        <f>INDEX('Index Volume'!H:H,MATCH(Index_New!$A1052,'Index Volume'!$A:$A,0))</f>
        <v>33617400</v>
      </c>
      <c r="I1052" s="46">
        <f>INDEX('Index Volume'!I:I,MATCH(Index_New!$A1052,'Index Volume'!$A:$A,0))</f>
        <v>141197000</v>
      </c>
      <c r="J1052" s="46">
        <f>INDEX('Index Volume'!J:J,MATCH(Index_New!$A1052,'Index Volume'!$A:$A,0))</f>
        <v>1265280000</v>
      </c>
      <c r="K1052" s="46">
        <f>INDEX('Index Volume'!K:K,MATCH(Index_New!$A1052,'Index Volume'!$A:$A,0))</f>
        <v>208017000</v>
      </c>
      <c r="L1052" s="46">
        <f>INDEX('Index Volume'!L:L,MATCH(Index_New!$A1052,'Index Volume'!$A:$A,0))</f>
        <v>97300800</v>
      </c>
      <c r="M1052" s="46">
        <f t="shared" si="251"/>
        <v>14235031200</v>
      </c>
      <c r="N1052" s="1">
        <f t="shared" si="252"/>
        <v>14235031200</v>
      </c>
      <c r="O1052" t="b">
        <f t="shared" si="253"/>
        <v>1</v>
      </c>
      <c r="Q1052" s="7">
        <f t="shared" si="254"/>
        <v>0.53864323500137989</v>
      </c>
      <c r="R1052" s="7">
        <f t="shared" si="255"/>
        <v>4.7166560824812333E-2</v>
      </c>
      <c r="S1052" s="7">
        <f t="shared" si="256"/>
        <v>5.278607058652255E-2</v>
      </c>
      <c r="T1052" s="7">
        <f t="shared" si="257"/>
        <v>1.6150660745417444E-2</v>
      </c>
      <c r="U1052" s="7">
        <f t="shared" si="258"/>
        <v>0.18536953963535621</v>
      </c>
      <c r="V1052" s="7">
        <f t="shared" si="259"/>
        <v>3.68412931745511E-2</v>
      </c>
      <c r="W1052" s="7">
        <f t="shared" si="260"/>
        <v>1.7110935569080682E-3</v>
      </c>
      <c r="X1052" s="7">
        <f t="shared" si="261"/>
        <v>1.2651145290943095E-2</v>
      </c>
      <c r="Y1052" s="7">
        <f t="shared" si="262"/>
        <v>8.3097700586464207E-2</v>
      </c>
      <c r="Z1052" s="7">
        <f t="shared" si="263"/>
        <v>2.0083263743824176E-2</v>
      </c>
      <c r="AA1052" s="7">
        <f t="shared" si="264"/>
        <v>5.4994368538209566E-3</v>
      </c>
      <c r="AC1052" s="7">
        <f>IF(DAY($A1052)=1,VLOOKUP($A1052-1,$A$2:$L$1124,$Q$1,FALSE)/VLOOKUP($A1052-1,$A$2:$N$1124,14,FALSE),AC1051)</f>
        <v>0.53864323500137989</v>
      </c>
      <c r="AD1052" s="7">
        <f>IF(DAY($A1052)=1,VLOOKUP($A1052-1,$A$2:$L$1124,$R$1,FALSE)/VLOOKUP($A1052-1,$A$2:$N$1124,14,FALSE),AD1051)</f>
        <v>4.7166560824812333E-2</v>
      </c>
      <c r="AE1052" s="7">
        <f>IF(DAY($A1052)=1,VLOOKUP($A1052-1,$A$2:$L$1124,$S$1,FALSE)/VLOOKUP($A1052-1,$A$2:$N$1124,14,FALSE),AE1051)</f>
        <v>5.278607058652255E-2</v>
      </c>
      <c r="AF1052" s="7">
        <f>IF(DAY($A1052)=1,VLOOKUP($A1052-1,$A$2:$L$1124,$T$1,FALSE)/VLOOKUP($A1052-1,$A$2:$N$1124,14,FALSE),AF1051)</f>
        <v>1.6150660745417444E-2</v>
      </c>
      <c r="AG1052" s="7">
        <f>IF(DAY($A1052)=1,VLOOKUP($A1052-1,$A$2:$L$1124,$U$1,FALSE)/VLOOKUP($A1052-1,$A$2:$N$1124,14,FALSE),AG1051)</f>
        <v>0.18536953963535621</v>
      </c>
      <c r="AH1052" s="7">
        <f>IF(DAY($A1052)=1,VLOOKUP($A1052-1,$A$2:$L$1124,$V$1,FALSE)/VLOOKUP($A1052-1,$A$2:$N$1124,14,FALSE),AH1051)</f>
        <v>3.68412931745511E-2</v>
      </c>
      <c r="AI1052" s="7">
        <f>IF(DAY($A1052)=1,VLOOKUP($A1052-1,$A$2:$L$1124,$W$1,FALSE)/VLOOKUP($A1052-1,$A$2:$N$1124,14,FALSE),AI1051)</f>
        <v>1.7110935569080682E-3</v>
      </c>
      <c r="AJ1052" s="7">
        <f>IF(DAY($A1052)=1,VLOOKUP($A1052-1,$A$2:$L$1124,$X$1,FALSE)/VLOOKUP($A1052-1,$A$2:$N$1124,14,FALSE),AJ1051)</f>
        <v>1.2651145290943095E-2</v>
      </c>
      <c r="AK1052" s="7">
        <f>IF(DAY($A1052)=1,VLOOKUP($A1052-1,$A$2:$L$1124,$Y$1,FALSE)/VLOOKUP($A1052-1,$A$2:$N$1124,14,FALSE),AK1051)</f>
        <v>8.3097700586464207E-2</v>
      </c>
      <c r="AL1052" s="7">
        <f>IF(DAY($A1052)=1,VLOOKUP($A1052-1,$A$2:$L$1124,$Z$1,FALSE)/VLOOKUP($A1052-1,$A$2:$N$1124,14,FALSE),AL1051)</f>
        <v>2.0083263743824176E-2</v>
      </c>
      <c r="AM1052" s="7">
        <f>IF(DAY($A1052)=1,VLOOKUP($A1052-1,$A$2:$L$1124,$AA$1,FALSE)/VLOOKUP($A1052-1,$A$2:$N$1124,14,FALSE),AM1051)</f>
        <v>5.4994368538209566E-3</v>
      </c>
      <c r="AO1052" s="12">
        <f>VLOOKUP($A1052,BTC!$A$1:$G$1853,5,FALSE)</f>
        <v>5648.03</v>
      </c>
      <c r="AP1052" s="12">
        <f>VLOOKUP($A1052,XRP!$A$1:$G$1853,5,FALSE)</f>
        <v>0.48170800000000003</v>
      </c>
      <c r="AQ1052" s="12">
        <f>VLOOKUP($A1052,LTC!$A$1:$G$1853,5,FALSE)</f>
        <v>43.95</v>
      </c>
      <c r="AR1052" s="12">
        <f>VLOOKUP($A1052,ETC!$A$1:$G$1853,5,FALSE)</f>
        <v>7.72</v>
      </c>
      <c r="AS1052" s="12">
        <f>VLOOKUP($A1052,ETH!$A$1:$G$1853,5,FALSE)</f>
        <v>180.81</v>
      </c>
      <c r="AT1052" s="12">
        <f>VLOOKUP($A1052,BCH!$A$1:$G$1853,5,FALSE)</f>
        <v>421.32</v>
      </c>
      <c r="AU1052" s="12">
        <f>VLOOKUP($A1052,XMR!$A$1:$G$1853,5,FALSE)</f>
        <v>88.67</v>
      </c>
      <c r="AV1052" s="12">
        <f>VLOOKUP($A1052,ZEC!$A$1:$G$1853,5,FALSE)</f>
        <v>109.91</v>
      </c>
      <c r="AW1052" s="12">
        <f>VLOOKUP($A1052,EOS!$A$1:$G$1853,5,FALSE)</f>
        <v>4.6900000000000004</v>
      </c>
      <c r="AX1052" s="12">
        <f>VLOOKUP($A1052,DASH!$A$1:$G$1853,5,FALSE)</f>
        <v>138.44</v>
      </c>
      <c r="AY1052" s="12">
        <f>VLOOKUP($A1052,XLM!$A$1:$G$1853,5,FALSE)</f>
        <v>0.24194399999999999</v>
      </c>
      <c r="BA1052" s="24">
        <v>1</v>
      </c>
      <c r="BB1052" s="24">
        <v>1</v>
      </c>
      <c r="BC1052" s="24">
        <v>1</v>
      </c>
      <c r="BD1052" s="24">
        <v>1</v>
      </c>
      <c r="BE1052" s="24">
        <v>1</v>
      </c>
      <c r="BF1052" s="24">
        <v>1</v>
      </c>
      <c r="BG1052" s="24">
        <v>1</v>
      </c>
      <c r="BH1052" s="24">
        <v>1</v>
      </c>
      <c r="BI1052" s="24">
        <v>1</v>
      </c>
      <c r="BJ1052" s="24">
        <v>1</v>
      </c>
      <c r="BK1052" s="24">
        <v>1</v>
      </c>
      <c r="BM1052" s="19">
        <f>IF(SUM(BA1051:BK1051)=SUM(BA1052:BK1052),BM1051,BM1051*SUMPRODUCT(BA1052:BK1052,AO1052:AY1052,Q1052:AA1052)/SUMPRODUCT(BA1051:BK1051,AO1052:AY1052,AC1052:AM1052))</f>
        <v>0.8185351248056717</v>
      </c>
      <c r="BN1052" s="26">
        <f>SUMPRODUCT(AO1052:AY1052,BA1052:BK1052,Q1052:AA1052)/BM1052</f>
        <v>3785.4120660783556</v>
      </c>
      <c r="BO1052">
        <f t="shared" si="265"/>
        <v>5648.03</v>
      </c>
    </row>
    <row r="1053" spans="1:67" x14ac:dyDescent="0.75">
      <c r="A1053" s="3">
        <v>43420</v>
      </c>
      <c r="B1053" s="46">
        <f>INDEX('Index Volume'!B:B,MATCH(Index_New!$A1053,'Index Volume'!$A:$A,0))</f>
        <v>5279320000</v>
      </c>
      <c r="C1053" s="46">
        <f>INDEX('Index Volume'!C:C,MATCH(Index_New!$A1053,'Index Volume'!$A:$A,0))</f>
        <v>593572000</v>
      </c>
      <c r="D1053" s="46">
        <f>INDEX('Index Volume'!D:D,MATCH(Index_New!$A1053,'Index Volume'!$A:$A,0))</f>
        <v>411507000</v>
      </c>
      <c r="E1053" s="46">
        <f>INDEX('Index Volume'!E:E,MATCH(Index_New!$A1053,'Index Volume'!$A:$A,0))</f>
        <v>165776000</v>
      </c>
      <c r="F1053" s="46">
        <f>INDEX('Index Volume'!F:F,MATCH(Index_New!$A1053,'Index Volume'!$A:$A,0))</f>
        <v>2015330000</v>
      </c>
      <c r="G1053" s="46">
        <f>INDEX('Index Volume'!G:G,MATCH(Index_New!$A1053,'Index Volume'!$A:$A,0))</f>
        <v>502805000</v>
      </c>
      <c r="H1053" s="46">
        <f>INDEX('Index Volume'!H:H,MATCH(Index_New!$A1053,'Index Volume'!$A:$A,0))</f>
        <v>18856700</v>
      </c>
      <c r="I1053" s="46">
        <f>INDEX('Index Volume'!I:I,MATCH(Index_New!$A1053,'Index Volume'!$A:$A,0))</f>
        <v>134646000</v>
      </c>
      <c r="J1053" s="46">
        <f>INDEX('Index Volume'!J:J,MATCH(Index_New!$A1053,'Index Volume'!$A:$A,0))</f>
        <v>923308000</v>
      </c>
      <c r="K1053" s="46">
        <f>INDEX('Index Volume'!K:K,MATCH(Index_New!$A1053,'Index Volume'!$A:$A,0))</f>
        <v>173701000</v>
      </c>
      <c r="L1053" s="46">
        <f>INDEX('Index Volume'!L:L,MATCH(Index_New!$A1053,'Index Volume'!$A:$A,0))</f>
        <v>116280000</v>
      </c>
      <c r="M1053" s="46">
        <f t="shared" si="251"/>
        <v>10335101700</v>
      </c>
      <c r="N1053" s="1">
        <f t="shared" si="252"/>
        <v>10335101700</v>
      </c>
      <c r="O1053" t="b">
        <f t="shared" si="253"/>
        <v>1</v>
      </c>
      <c r="Q1053" s="7">
        <f t="shared" si="254"/>
        <v>0.53864323500137989</v>
      </c>
      <c r="R1053" s="7">
        <f t="shared" si="255"/>
        <v>4.7166560824812333E-2</v>
      </c>
      <c r="S1053" s="7">
        <f t="shared" si="256"/>
        <v>5.278607058652255E-2</v>
      </c>
      <c r="T1053" s="7">
        <f t="shared" si="257"/>
        <v>1.6150660745417444E-2</v>
      </c>
      <c r="U1053" s="7">
        <f t="shared" si="258"/>
        <v>0.18536953963535621</v>
      </c>
      <c r="V1053" s="7">
        <f t="shared" si="259"/>
        <v>3.68412931745511E-2</v>
      </c>
      <c r="W1053" s="7">
        <f t="shared" si="260"/>
        <v>1.7110935569080682E-3</v>
      </c>
      <c r="X1053" s="7">
        <f t="shared" si="261"/>
        <v>1.2651145290943095E-2</v>
      </c>
      <c r="Y1053" s="7">
        <f t="shared" si="262"/>
        <v>8.3097700586464207E-2</v>
      </c>
      <c r="Z1053" s="7">
        <f t="shared" si="263"/>
        <v>2.0083263743824176E-2</v>
      </c>
      <c r="AA1053" s="7">
        <f t="shared" si="264"/>
        <v>5.4994368538209566E-3</v>
      </c>
      <c r="AC1053" s="7">
        <f>IF(DAY($A1053)=1,VLOOKUP($A1053-1,$A$2:$L$1124,$Q$1,FALSE)/VLOOKUP($A1053-1,$A$2:$N$1124,14,FALSE),AC1052)</f>
        <v>0.53864323500137989</v>
      </c>
      <c r="AD1053" s="7">
        <f>IF(DAY($A1053)=1,VLOOKUP($A1053-1,$A$2:$L$1124,$R$1,FALSE)/VLOOKUP($A1053-1,$A$2:$N$1124,14,FALSE),AD1052)</f>
        <v>4.7166560824812333E-2</v>
      </c>
      <c r="AE1053" s="7">
        <f>IF(DAY($A1053)=1,VLOOKUP($A1053-1,$A$2:$L$1124,$S$1,FALSE)/VLOOKUP($A1053-1,$A$2:$N$1124,14,FALSE),AE1052)</f>
        <v>5.278607058652255E-2</v>
      </c>
      <c r="AF1053" s="7">
        <f>IF(DAY($A1053)=1,VLOOKUP($A1053-1,$A$2:$L$1124,$T$1,FALSE)/VLOOKUP($A1053-1,$A$2:$N$1124,14,FALSE),AF1052)</f>
        <v>1.6150660745417444E-2</v>
      </c>
      <c r="AG1053" s="7">
        <f>IF(DAY($A1053)=1,VLOOKUP($A1053-1,$A$2:$L$1124,$U$1,FALSE)/VLOOKUP($A1053-1,$A$2:$N$1124,14,FALSE),AG1052)</f>
        <v>0.18536953963535621</v>
      </c>
      <c r="AH1053" s="7">
        <f>IF(DAY($A1053)=1,VLOOKUP($A1053-1,$A$2:$L$1124,$V$1,FALSE)/VLOOKUP($A1053-1,$A$2:$N$1124,14,FALSE),AH1052)</f>
        <v>3.68412931745511E-2</v>
      </c>
      <c r="AI1053" s="7">
        <f>IF(DAY($A1053)=1,VLOOKUP($A1053-1,$A$2:$L$1124,$W$1,FALSE)/VLOOKUP($A1053-1,$A$2:$N$1124,14,FALSE),AI1052)</f>
        <v>1.7110935569080682E-3</v>
      </c>
      <c r="AJ1053" s="7">
        <f>IF(DAY($A1053)=1,VLOOKUP($A1053-1,$A$2:$L$1124,$X$1,FALSE)/VLOOKUP($A1053-1,$A$2:$N$1124,14,FALSE),AJ1052)</f>
        <v>1.2651145290943095E-2</v>
      </c>
      <c r="AK1053" s="7">
        <f>IF(DAY($A1053)=1,VLOOKUP($A1053-1,$A$2:$L$1124,$Y$1,FALSE)/VLOOKUP($A1053-1,$A$2:$N$1124,14,FALSE),AK1052)</f>
        <v>8.3097700586464207E-2</v>
      </c>
      <c r="AL1053" s="7">
        <f>IF(DAY($A1053)=1,VLOOKUP($A1053-1,$A$2:$L$1124,$Z$1,FALSE)/VLOOKUP($A1053-1,$A$2:$N$1124,14,FALSE),AL1052)</f>
        <v>2.0083263743824176E-2</v>
      </c>
      <c r="AM1053" s="7">
        <f>IF(DAY($A1053)=1,VLOOKUP($A1053-1,$A$2:$L$1124,$AA$1,FALSE)/VLOOKUP($A1053-1,$A$2:$N$1124,14,FALSE),AM1052)</f>
        <v>5.4994368538209566E-3</v>
      </c>
      <c r="AO1053" s="12">
        <f>VLOOKUP($A1053,BTC!$A$1:$G$1853,5,FALSE)</f>
        <v>5575.55</v>
      </c>
      <c r="AP1053" s="12">
        <f>VLOOKUP($A1053,XRP!$A$1:$G$1853,5,FALSE)</f>
        <v>0.471609</v>
      </c>
      <c r="AQ1053" s="12">
        <f>VLOOKUP($A1053,LTC!$A$1:$G$1853,5,FALSE)</f>
        <v>42.46</v>
      </c>
      <c r="AR1053" s="12">
        <f>VLOOKUP($A1053,ETC!$A$1:$G$1853,5,FALSE)</f>
        <v>7.46</v>
      </c>
      <c r="AS1053" s="12">
        <f>VLOOKUP($A1053,ETH!$A$1:$G$1853,5,FALSE)</f>
        <v>175.18</v>
      </c>
      <c r="AT1053" s="12">
        <f>VLOOKUP($A1053,BCH!$A$1:$G$1853,5,FALSE)</f>
        <v>388.82</v>
      </c>
      <c r="AU1053" s="12">
        <f>VLOOKUP($A1053,XMR!$A$1:$G$1853,5,FALSE)</f>
        <v>87.06</v>
      </c>
      <c r="AV1053" s="12">
        <f>VLOOKUP($A1053,ZEC!$A$1:$G$1853,5,FALSE)</f>
        <v>109.65</v>
      </c>
      <c r="AW1053" s="12">
        <f>VLOOKUP($A1053,EOS!$A$1:$G$1853,5,FALSE)</f>
        <v>4.55</v>
      </c>
      <c r="AX1053" s="12">
        <f>VLOOKUP($A1053,DASH!$A$1:$G$1853,5,FALSE)</f>
        <v>137.06</v>
      </c>
      <c r="AY1053" s="12">
        <f>VLOOKUP($A1053,XLM!$A$1:$G$1853,5,FALSE)</f>
        <v>0.23885000000000001</v>
      </c>
      <c r="BA1053" s="24">
        <v>1</v>
      </c>
      <c r="BB1053" s="24">
        <v>1</v>
      </c>
      <c r="BC1053" s="24">
        <v>1</v>
      </c>
      <c r="BD1053" s="24">
        <v>1</v>
      </c>
      <c r="BE1053" s="24">
        <v>1</v>
      </c>
      <c r="BF1053" s="24">
        <v>1</v>
      </c>
      <c r="BG1053" s="24">
        <v>1</v>
      </c>
      <c r="BH1053" s="24">
        <v>1</v>
      </c>
      <c r="BI1053" s="24">
        <v>1</v>
      </c>
      <c r="BJ1053" s="24">
        <v>1</v>
      </c>
      <c r="BK1053" s="24">
        <v>1</v>
      </c>
      <c r="BM1053" s="19">
        <f>IF(SUM(BA1052:BK1052)=SUM(BA1053:BK1053),BM1052,BM1052*SUMPRODUCT(BA1053:BK1053,AO1053:AY1053,Q1053:AA1053)/SUMPRODUCT(BA1052:BK1052,AO1053:AY1053,AC1053:AM1053))</f>
        <v>0.8185351248056717</v>
      </c>
      <c r="BN1053" s="26">
        <f>SUMPRODUCT(AO1053:AY1053,BA1053:BK1053,Q1053:AA1053)/BM1053</f>
        <v>3734.8209925104075</v>
      </c>
      <c r="BO1053">
        <f t="shared" si="265"/>
        <v>5575.55</v>
      </c>
    </row>
    <row r="1054" spans="1:67" x14ac:dyDescent="0.75">
      <c r="A1054" s="4">
        <v>43421</v>
      </c>
      <c r="B1054" s="46">
        <f>INDEX('Index Volume'!B:B,MATCH(Index_New!$A1054,'Index Volume'!$A:$A,0))</f>
        <v>4303150000</v>
      </c>
      <c r="C1054" s="46">
        <f>INDEX('Index Volume'!C:C,MATCH(Index_New!$A1054,'Index Volume'!$A:$A,0))</f>
        <v>607453000</v>
      </c>
      <c r="D1054" s="46">
        <f>INDEX('Index Volume'!D:D,MATCH(Index_New!$A1054,'Index Volume'!$A:$A,0))</f>
        <v>330818000</v>
      </c>
      <c r="E1054" s="46">
        <f>INDEX('Index Volume'!E:E,MATCH(Index_New!$A1054,'Index Volume'!$A:$A,0))</f>
        <v>149058000</v>
      </c>
      <c r="F1054" s="46">
        <f>INDEX('Index Volume'!F:F,MATCH(Index_New!$A1054,'Index Volume'!$A:$A,0))</f>
        <v>1832800000</v>
      </c>
      <c r="G1054" s="46">
        <f>INDEX('Index Volume'!G:G,MATCH(Index_New!$A1054,'Index Volume'!$A:$A,0))</f>
        <v>356307000</v>
      </c>
      <c r="H1054" s="46">
        <f>INDEX('Index Volume'!H:H,MATCH(Index_New!$A1054,'Index Volume'!$A:$A,0))</f>
        <v>17386000</v>
      </c>
      <c r="I1054" s="46">
        <f>INDEX('Index Volume'!I:I,MATCH(Index_New!$A1054,'Index Volume'!$A:$A,0))</f>
        <v>167133000</v>
      </c>
      <c r="J1054" s="46">
        <f>INDEX('Index Volume'!J:J,MATCH(Index_New!$A1054,'Index Volume'!$A:$A,0))</f>
        <v>773374000</v>
      </c>
      <c r="K1054" s="46">
        <f>INDEX('Index Volume'!K:K,MATCH(Index_New!$A1054,'Index Volume'!$A:$A,0))</f>
        <v>209353000</v>
      </c>
      <c r="L1054" s="46">
        <f>INDEX('Index Volume'!L:L,MATCH(Index_New!$A1054,'Index Volume'!$A:$A,0))</f>
        <v>95893400</v>
      </c>
      <c r="M1054" s="46">
        <f t="shared" si="251"/>
        <v>8842725400</v>
      </c>
      <c r="N1054" s="1">
        <f t="shared" si="252"/>
        <v>8842725400</v>
      </c>
      <c r="O1054" t="b">
        <f t="shared" si="253"/>
        <v>1</v>
      </c>
      <c r="Q1054" s="7">
        <f t="shared" si="254"/>
        <v>0.53864323500137989</v>
      </c>
      <c r="R1054" s="7">
        <f t="shared" si="255"/>
        <v>4.7166560824812333E-2</v>
      </c>
      <c r="S1054" s="7">
        <f t="shared" si="256"/>
        <v>5.278607058652255E-2</v>
      </c>
      <c r="T1054" s="7">
        <f t="shared" si="257"/>
        <v>1.6150660745417444E-2</v>
      </c>
      <c r="U1054" s="7">
        <f t="shared" si="258"/>
        <v>0.18536953963535621</v>
      </c>
      <c r="V1054" s="7">
        <f t="shared" si="259"/>
        <v>3.68412931745511E-2</v>
      </c>
      <c r="W1054" s="7">
        <f t="shared" si="260"/>
        <v>1.7110935569080682E-3</v>
      </c>
      <c r="X1054" s="7">
        <f t="shared" si="261"/>
        <v>1.2651145290943095E-2</v>
      </c>
      <c r="Y1054" s="7">
        <f t="shared" si="262"/>
        <v>8.3097700586464207E-2</v>
      </c>
      <c r="Z1054" s="7">
        <f t="shared" si="263"/>
        <v>2.0083263743824176E-2</v>
      </c>
      <c r="AA1054" s="7">
        <f t="shared" si="264"/>
        <v>5.4994368538209566E-3</v>
      </c>
      <c r="AC1054" s="7">
        <f>IF(DAY($A1054)=1,VLOOKUP($A1054-1,$A$2:$L$1124,$Q$1,FALSE)/VLOOKUP($A1054-1,$A$2:$N$1124,14,FALSE),AC1053)</f>
        <v>0.53864323500137989</v>
      </c>
      <c r="AD1054" s="7">
        <f>IF(DAY($A1054)=1,VLOOKUP($A1054-1,$A$2:$L$1124,$R$1,FALSE)/VLOOKUP($A1054-1,$A$2:$N$1124,14,FALSE),AD1053)</f>
        <v>4.7166560824812333E-2</v>
      </c>
      <c r="AE1054" s="7">
        <f>IF(DAY($A1054)=1,VLOOKUP($A1054-1,$A$2:$L$1124,$S$1,FALSE)/VLOOKUP($A1054-1,$A$2:$N$1124,14,FALSE),AE1053)</f>
        <v>5.278607058652255E-2</v>
      </c>
      <c r="AF1054" s="7">
        <f>IF(DAY($A1054)=1,VLOOKUP($A1054-1,$A$2:$L$1124,$T$1,FALSE)/VLOOKUP($A1054-1,$A$2:$N$1124,14,FALSE),AF1053)</f>
        <v>1.6150660745417444E-2</v>
      </c>
      <c r="AG1054" s="7">
        <f>IF(DAY($A1054)=1,VLOOKUP($A1054-1,$A$2:$L$1124,$U$1,FALSE)/VLOOKUP($A1054-1,$A$2:$N$1124,14,FALSE),AG1053)</f>
        <v>0.18536953963535621</v>
      </c>
      <c r="AH1054" s="7">
        <f>IF(DAY($A1054)=1,VLOOKUP($A1054-1,$A$2:$L$1124,$V$1,FALSE)/VLOOKUP($A1054-1,$A$2:$N$1124,14,FALSE),AH1053)</f>
        <v>3.68412931745511E-2</v>
      </c>
      <c r="AI1054" s="7">
        <f>IF(DAY($A1054)=1,VLOOKUP($A1054-1,$A$2:$L$1124,$W$1,FALSE)/VLOOKUP($A1054-1,$A$2:$N$1124,14,FALSE),AI1053)</f>
        <v>1.7110935569080682E-3</v>
      </c>
      <c r="AJ1054" s="7">
        <f>IF(DAY($A1054)=1,VLOOKUP($A1054-1,$A$2:$L$1124,$X$1,FALSE)/VLOOKUP($A1054-1,$A$2:$N$1124,14,FALSE),AJ1053)</f>
        <v>1.2651145290943095E-2</v>
      </c>
      <c r="AK1054" s="7">
        <f>IF(DAY($A1054)=1,VLOOKUP($A1054-1,$A$2:$L$1124,$Y$1,FALSE)/VLOOKUP($A1054-1,$A$2:$N$1124,14,FALSE),AK1053)</f>
        <v>8.3097700586464207E-2</v>
      </c>
      <c r="AL1054" s="7">
        <f>IF(DAY($A1054)=1,VLOOKUP($A1054-1,$A$2:$L$1124,$Z$1,FALSE)/VLOOKUP($A1054-1,$A$2:$N$1124,14,FALSE),AL1053)</f>
        <v>2.0083263743824176E-2</v>
      </c>
      <c r="AM1054" s="7">
        <f>IF(DAY($A1054)=1,VLOOKUP($A1054-1,$A$2:$L$1124,$AA$1,FALSE)/VLOOKUP($A1054-1,$A$2:$N$1124,14,FALSE),AM1053)</f>
        <v>5.4994368538209566E-3</v>
      </c>
      <c r="AO1054" s="12">
        <f>VLOOKUP($A1054,BTC!$A$1:$G$1853,5,FALSE)</f>
        <v>5554.33</v>
      </c>
      <c r="AP1054" s="12">
        <f>VLOOKUP($A1054,XRP!$A$1:$G$1853,5,FALSE)</f>
        <v>0.49165399999999998</v>
      </c>
      <c r="AQ1054" s="12">
        <f>VLOOKUP($A1054,LTC!$A$1:$G$1853,5,FALSE)</f>
        <v>41.93</v>
      </c>
      <c r="AR1054" s="12">
        <f>VLOOKUP($A1054,ETC!$A$1:$G$1853,5,FALSE)</f>
        <v>7.39</v>
      </c>
      <c r="AS1054" s="12">
        <f>VLOOKUP($A1054,ETH!$A$1:$G$1853,5,FALSE)</f>
        <v>174</v>
      </c>
      <c r="AT1054" s="12">
        <f>VLOOKUP($A1054,BCH!$A$1:$G$1853,5,FALSE)</f>
        <v>387.75</v>
      </c>
      <c r="AU1054" s="12">
        <f>VLOOKUP($A1054,XMR!$A$1:$G$1853,5,FALSE)</f>
        <v>88</v>
      </c>
      <c r="AV1054" s="12">
        <f>VLOOKUP($A1054,ZEC!$A$1:$G$1853,5,FALSE)</f>
        <v>111.36</v>
      </c>
      <c r="AW1054" s="12">
        <f>VLOOKUP($A1054,EOS!$A$1:$G$1853,5,FALSE)</f>
        <v>4.57</v>
      </c>
      <c r="AX1054" s="12">
        <f>VLOOKUP($A1054,DASH!$A$1:$G$1853,5,FALSE)</f>
        <v>132.63</v>
      </c>
      <c r="AY1054" s="12">
        <f>VLOOKUP($A1054,XLM!$A$1:$G$1853,5,FALSE)</f>
        <v>0.24492700000000001</v>
      </c>
      <c r="BA1054" s="24">
        <v>1</v>
      </c>
      <c r="BB1054" s="24">
        <v>1</v>
      </c>
      <c r="BC1054" s="24">
        <v>1</v>
      </c>
      <c r="BD1054" s="24">
        <v>1</v>
      </c>
      <c r="BE1054" s="24">
        <v>1</v>
      </c>
      <c r="BF1054" s="24">
        <v>1</v>
      </c>
      <c r="BG1054" s="24">
        <v>1</v>
      </c>
      <c r="BH1054" s="24">
        <v>1</v>
      </c>
      <c r="BI1054" s="24">
        <v>1</v>
      </c>
      <c r="BJ1054" s="24">
        <v>1</v>
      </c>
      <c r="BK1054" s="24">
        <v>1</v>
      </c>
      <c r="BM1054" s="19">
        <f>IF(SUM(BA1053:BK1053)=SUM(BA1054:BK1054),BM1053,BM1053*SUMPRODUCT(BA1054:BK1054,AO1054:AY1054,Q1054:AA1054)/SUMPRODUCT(BA1053:BK1053,AO1054:AY1054,AC1054:AM1054))</f>
        <v>0.8185351248056717</v>
      </c>
      <c r="BN1054" s="26">
        <f>SUMPRODUCT(AO1054:AY1054,BA1054:BK1054,Q1054:AA1054)/BM1054</f>
        <v>3720.4289907037055</v>
      </c>
      <c r="BO1054">
        <f t="shared" si="265"/>
        <v>5554.33</v>
      </c>
    </row>
    <row r="1055" spans="1:67" x14ac:dyDescent="0.75">
      <c r="A1055" s="3">
        <v>43422</v>
      </c>
      <c r="B1055" s="46">
        <f>INDEX('Index Volume'!B:B,MATCH(Index_New!$A1055,'Index Volume'!$A:$A,0))</f>
        <v>4159680000</v>
      </c>
      <c r="C1055" s="46">
        <f>INDEX('Index Volume'!C:C,MATCH(Index_New!$A1055,'Index Volume'!$A:$A,0))</f>
        <v>884280000</v>
      </c>
      <c r="D1055" s="46">
        <f>INDEX('Index Volume'!D:D,MATCH(Index_New!$A1055,'Index Volume'!$A:$A,0))</f>
        <v>352001000</v>
      </c>
      <c r="E1055" s="46">
        <f>INDEX('Index Volume'!E:E,MATCH(Index_New!$A1055,'Index Volume'!$A:$A,0))</f>
        <v>164022000</v>
      </c>
      <c r="F1055" s="46">
        <f>INDEX('Index Volume'!F:F,MATCH(Index_New!$A1055,'Index Volume'!$A:$A,0))</f>
        <v>1810920000</v>
      </c>
      <c r="G1055" s="46">
        <f>INDEX('Index Volume'!G:G,MATCH(Index_New!$A1055,'Index Volume'!$A:$A,0))</f>
        <v>275157000</v>
      </c>
      <c r="H1055" s="46">
        <f>INDEX('Index Volume'!H:H,MATCH(Index_New!$A1055,'Index Volume'!$A:$A,0))</f>
        <v>23170800</v>
      </c>
      <c r="I1055" s="46">
        <f>INDEX('Index Volume'!I:I,MATCH(Index_New!$A1055,'Index Volume'!$A:$A,0))</f>
        <v>179765000</v>
      </c>
      <c r="J1055" s="46">
        <f>INDEX('Index Volume'!J:J,MATCH(Index_New!$A1055,'Index Volume'!$A:$A,0))</f>
        <v>750443000</v>
      </c>
      <c r="K1055" s="46">
        <f>INDEX('Index Volume'!K:K,MATCH(Index_New!$A1055,'Index Volume'!$A:$A,0))</f>
        <v>140238000</v>
      </c>
      <c r="L1055" s="46">
        <f>INDEX('Index Volume'!L:L,MATCH(Index_New!$A1055,'Index Volume'!$A:$A,0))</f>
        <v>101810000</v>
      </c>
      <c r="M1055" s="46">
        <f t="shared" si="251"/>
        <v>8841486800</v>
      </c>
      <c r="N1055" s="1">
        <f t="shared" si="252"/>
        <v>8841486800</v>
      </c>
      <c r="O1055" t="b">
        <f t="shared" si="253"/>
        <v>1</v>
      </c>
      <c r="Q1055" s="7">
        <f t="shared" si="254"/>
        <v>0.53864323500137989</v>
      </c>
      <c r="R1055" s="7">
        <f t="shared" si="255"/>
        <v>4.7166560824812333E-2</v>
      </c>
      <c r="S1055" s="7">
        <f t="shared" si="256"/>
        <v>5.278607058652255E-2</v>
      </c>
      <c r="T1055" s="7">
        <f t="shared" si="257"/>
        <v>1.6150660745417444E-2</v>
      </c>
      <c r="U1055" s="7">
        <f t="shared" si="258"/>
        <v>0.18536953963535621</v>
      </c>
      <c r="V1055" s="7">
        <f t="shared" si="259"/>
        <v>3.68412931745511E-2</v>
      </c>
      <c r="W1055" s="7">
        <f t="shared" si="260"/>
        <v>1.7110935569080682E-3</v>
      </c>
      <c r="X1055" s="7">
        <f t="shared" si="261"/>
        <v>1.2651145290943095E-2</v>
      </c>
      <c r="Y1055" s="7">
        <f t="shared" si="262"/>
        <v>8.3097700586464207E-2</v>
      </c>
      <c r="Z1055" s="7">
        <f t="shared" si="263"/>
        <v>2.0083263743824176E-2</v>
      </c>
      <c r="AA1055" s="7">
        <f t="shared" si="264"/>
        <v>5.4994368538209566E-3</v>
      </c>
      <c r="AC1055" s="7">
        <f>IF(DAY($A1055)=1,VLOOKUP($A1055-1,$A$2:$L$1124,$Q$1,FALSE)/VLOOKUP($A1055-1,$A$2:$N$1124,14,FALSE),AC1054)</f>
        <v>0.53864323500137989</v>
      </c>
      <c r="AD1055" s="7">
        <f>IF(DAY($A1055)=1,VLOOKUP($A1055-1,$A$2:$L$1124,$R$1,FALSE)/VLOOKUP($A1055-1,$A$2:$N$1124,14,FALSE),AD1054)</f>
        <v>4.7166560824812333E-2</v>
      </c>
      <c r="AE1055" s="7">
        <f>IF(DAY($A1055)=1,VLOOKUP($A1055-1,$A$2:$L$1124,$S$1,FALSE)/VLOOKUP($A1055-1,$A$2:$N$1124,14,FALSE),AE1054)</f>
        <v>5.278607058652255E-2</v>
      </c>
      <c r="AF1055" s="7">
        <f>IF(DAY($A1055)=1,VLOOKUP($A1055-1,$A$2:$L$1124,$T$1,FALSE)/VLOOKUP($A1055-1,$A$2:$N$1124,14,FALSE),AF1054)</f>
        <v>1.6150660745417444E-2</v>
      </c>
      <c r="AG1055" s="7">
        <f>IF(DAY($A1055)=1,VLOOKUP($A1055-1,$A$2:$L$1124,$U$1,FALSE)/VLOOKUP($A1055-1,$A$2:$N$1124,14,FALSE),AG1054)</f>
        <v>0.18536953963535621</v>
      </c>
      <c r="AH1055" s="7">
        <f>IF(DAY($A1055)=1,VLOOKUP($A1055-1,$A$2:$L$1124,$V$1,FALSE)/VLOOKUP($A1055-1,$A$2:$N$1124,14,FALSE),AH1054)</f>
        <v>3.68412931745511E-2</v>
      </c>
      <c r="AI1055" s="7">
        <f>IF(DAY($A1055)=1,VLOOKUP($A1055-1,$A$2:$L$1124,$W$1,FALSE)/VLOOKUP($A1055-1,$A$2:$N$1124,14,FALSE),AI1054)</f>
        <v>1.7110935569080682E-3</v>
      </c>
      <c r="AJ1055" s="7">
        <f>IF(DAY($A1055)=1,VLOOKUP($A1055-1,$A$2:$L$1124,$X$1,FALSE)/VLOOKUP($A1055-1,$A$2:$N$1124,14,FALSE),AJ1054)</f>
        <v>1.2651145290943095E-2</v>
      </c>
      <c r="AK1055" s="7">
        <f>IF(DAY($A1055)=1,VLOOKUP($A1055-1,$A$2:$L$1124,$Y$1,FALSE)/VLOOKUP($A1055-1,$A$2:$N$1124,14,FALSE),AK1054)</f>
        <v>8.3097700586464207E-2</v>
      </c>
      <c r="AL1055" s="7">
        <f>IF(DAY($A1055)=1,VLOOKUP($A1055-1,$A$2:$L$1124,$Z$1,FALSE)/VLOOKUP($A1055-1,$A$2:$N$1124,14,FALSE),AL1054)</f>
        <v>2.0083263743824176E-2</v>
      </c>
      <c r="AM1055" s="7">
        <f>IF(DAY($A1055)=1,VLOOKUP($A1055-1,$A$2:$L$1124,$AA$1,FALSE)/VLOOKUP($A1055-1,$A$2:$N$1124,14,FALSE),AM1054)</f>
        <v>5.4994368538209566E-3</v>
      </c>
      <c r="AO1055" s="12">
        <f>VLOOKUP($A1055,BTC!$A$1:$G$1853,5,FALSE)</f>
        <v>5623.54</v>
      </c>
      <c r="AP1055" s="12">
        <f>VLOOKUP($A1055,XRP!$A$1:$G$1853,5,FALSE)</f>
        <v>0.51047299999999995</v>
      </c>
      <c r="AQ1055" s="12">
        <f>VLOOKUP($A1055,LTC!$A$1:$G$1853,5,FALSE)</f>
        <v>42.33</v>
      </c>
      <c r="AR1055" s="12">
        <f>VLOOKUP($A1055,ETC!$A$1:$G$1853,5,FALSE)</f>
        <v>7.45</v>
      </c>
      <c r="AS1055" s="12">
        <f>VLOOKUP($A1055,ETH!$A$1:$G$1853,5,FALSE)</f>
        <v>177.07</v>
      </c>
      <c r="AT1055" s="12">
        <f>VLOOKUP($A1055,BCH!$A$1:$G$1853,5,FALSE)</f>
        <v>386.25</v>
      </c>
      <c r="AU1055" s="12">
        <f>VLOOKUP($A1055,XMR!$A$1:$G$1853,5,FALSE)</f>
        <v>89.39</v>
      </c>
      <c r="AV1055" s="12">
        <f>VLOOKUP($A1055,ZEC!$A$1:$G$1853,5,FALSE)</f>
        <v>113.03</v>
      </c>
      <c r="AW1055" s="12">
        <f>VLOOKUP($A1055,EOS!$A$1:$G$1853,5,FALSE)</f>
        <v>4.59</v>
      </c>
      <c r="AX1055" s="12">
        <f>VLOOKUP($A1055,DASH!$A$1:$G$1853,5,FALSE)</f>
        <v>132.78</v>
      </c>
      <c r="AY1055" s="12">
        <f>VLOOKUP($A1055,XLM!$A$1:$G$1853,5,FALSE)</f>
        <v>0.24975800000000001</v>
      </c>
      <c r="BA1055" s="24">
        <v>1</v>
      </c>
      <c r="BB1055" s="24">
        <v>1</v>
      </c>
      <c r="BC1055" s="24">
        <v>1</v>
      </c>
      <c r="BD1055" s="24">
        <v>1</v>
      </c>
      <c r="BE1055" s="24">
        <v>1</v>
      </c>
      <c r="BF1055" s="24">
        <v>1</v>
      </c>
      <c r="BG1055" s="24">
        <v>1</v>
      </c>
      <c r="BH1055" s="24">
        <v>1</v>
      </c>
      <c r="BI1055" s="24">
        <v>1</v>
      </c>
      <c r="BJ1055" s="24">
        <v>1</v>
      </c>
      <c r="BK1055" s="24">
        <v>1</v>
      </c>
      <c r="BM1055" s="19">
        <f>IF(SUM(BA1054:BK1054)=SUM(BA1055:BK1055),BM1054,BM1054*SUMPRODUCT(BA1055:BK1055,AO1055:AY1055,Q1055:AA1055)/SUMPRODUCT(BA1054:BK1054,AO1055:AY1055,AC1055:AM1055))</f>
        <v>0.8185351248056717</v>
      </c>
      <c r="BN1055" s="26">
        <f>SUMPRODUCT(AO1055:AY1055,BA1055:BK1055,Q1055:AA1055)/BM1055</f>
        <v>3766.6634131907908</v>
      </c>
      <c r="BO1055">
        <f t="shared" si="265"/>
        <v>5623.54</v>
      </c>
    </row>
    <row r="1056" spans="1:67" x14ac:dyDescent="0.75">
      <c r="A1056" s="4">
        <v>43423</v>
      </c>
      <c r="B1056" s="46">
        <f>INDEX('Index Volume'!B:B,MATCH(Index_New!$A1056,'Index Volume'!$A:$A,0))</f>
        <v>7039560000</v>
      </c>
      <c r="C1056" s="46">
        <f>INDEX('Index Volume'!C:C,MATCH(Index_New!$A1056,'Index Volume'!$A:$A,0))</f>
        <v>1297340000</v>
      </c>
      <c r="D1056" s="46">
        <f>INDEX('Index Volume'!D:D,MATCH(Index_New!$A1056,'Index Volume'!$A:$A,0))</f>
        <v>571241000</v>
      </c>
      <c r="E1056" s="46">
        <f>INDEX('Index Volume'!E:E,MATCH(Index_New!$A1056,'Index Volume'!$A:$A,0))</f>
        <v>241759000</v>
      </c>
      <c r="F1056" s="46">
        <f>INDEX('Index Volume'!F:F,MATCH(Index_New!$A1056,'Index Volume'!$A:$A,0))</f>
        <v>2745160000</v>
      </c>
      <c r="G1056" s="46">
        <f>INDEX('Index Volume'!G:G,MATCH(Index_New!$A1056,'Index Volume'!$A:$A,0))</f>
        <v>107950000</v>
      </c>
      <c r="H1056" s="46">
        <f>INDEX('Index Volume'!H:H,MATCH(Index_New!$A1056,'Index Volume'!$A:$A,0))</f>
        <v>30858500</v>
      </c>
      <c r="I1056" s="46">
        <f>INDEX('Index Volume'!I:I,MATCH(Index_New!$A1056,'Index Volume'!$A:$A,0))</f>
        <v>126629000</v>
      </c>
      <c r="J1056" s="46">
        <f>INDEX('Index Volume'!J:J,MATCH(Index_New!$A1056,'Index Volume'!$A:$A,0))</f>
        <v>1193950000</v>
      </c>
      <c r="K1056" s="46">
        <f>INDEX('Index Volume'!K:K,MATCH(Index_New!$A1056,'Index Volume'!$A:$A,0))</f>
        <v>179060000</v>
      </c>
      <c r="L1056" s="46">
        <f>INDEX('Index Volume'!L:L,MATCH(Index_New!$A1056,'Index Volume'!$A:$A,0))</f>
        <v>130056000</v>
      </c>
      <c r="M1056" s="46">
        <f t="shared" si="251"/>
        <v>13663563500</v>
      </c>
      <c r="N1056" s="1">
        <f t="shared" si="252"/>
        <v>13663563500</v>
      </c>
      <c r="O1056" t="b">
        <f t="shared" si="253"/>
        <v>1</v>
      </c>
      <c r="Q1056" s="7">
        <f t="shared" si="254"/>
        <v>0.53864323500137989</v>
      </c>
      <c r="R1056" s="7">
        <f t="shared" si="255"/>
        <v>4.7166560824812333E-2</v>
      </c>
      <c r="S1056" s="7">
        <f t="shared" si="256"/>
        <v>5.278607058652255E-2</v>
      </c>
      <c r="T1056" s="7">
        <f t="shared" si="257"/>
        <v>1.6150660745417444E-2</v>
      </c>
      <c r="U1056" s="7">
        <f t="shared" si="258"/>
        <v>0.18536953963535621</v>
      </c>
      <c r="V1056" s="7">
        <f t="shared" si="259"/>
        <v>3.68412931745511E-2</v>
      </c>
      <c r="W1056" s="7">
        <f t="shared" si="260"/>
        <v>1.7110935569080682E-3</v>
      </c>
      <c r="X1056" s="7">
        <f t="shared" si="261"/>
        <v>1.2651145290943095E-2</v>
      </c>
      <c r="Y1056" s="7">
        <f t="shared" si="262"/>
        <v>8.3097700586464207E-2</v>
      </c>
      <c r="Z1056" s="7">
        <f t="shared" si="263"/>
        <v>2.0083263743824176E-2</v>
      </c>
      <c r="AA1056" s="7">
        <f t="shared" si="264"/>
        <v>5.4994368538209566E-3</v>
      </c>
      <c r="AC1056" s="7">
        <f>IF(DAY($A1056)=1,VLOOKUP($A1056-1,$A$2:$L$1124,$Q$1,FALSE)/VLOOKUP($A1056-1,$A$2:$N$1124,14,FALSE),AC1055)</f>
        <v>0.53864323500137989</v>
      </c>
      <c r="AD1056" s="7">
        <f>IF(DAY($A1056)=1,VLOOKUP($A1056-1,$A$2:$L$1124,$R$1,FALSE)/VLOOKUP($A1056-1,$A$2:$N$1124,14,FALSE),AD1055)</f>
        <v>4.7166560824812333E-2</v>
      </c>
      <c r="AE1056" s="7">
        <f>IF(DAY($A1056)=1,VLOOKUP($A1056-1,$A$2:$L$1124,$S$1,FALSE)/VLOOKUP($A1056-1,$A$2:$N$1124,14,FALSE),AE1055)</f>
        <v>5.278607058652255E-2</v>
      </c>
      <c r="AF1056" s="7">
        <f>IF(DAY($A1056)=1,VLOOKUP($A1056-1,$A$2:$L$1124,$T$1,FALSE)/VLOOKUP($A1056-1,$A$2:$N$1124,14,FALSE),AF1055)</f>
        <v>1.6150660745417444E-2</v>
      </c>
      <c r="AG1056" s="7">
        <f>IF(DAY($A1056)=1,VLOOKUP($A1056-1,$A$2:$L$1124,$U$1,FALSE)/VLOOKUP($A1056-1,$A$2:$N$1124,14,FALSE),AG1055)</f>
        <v>0.18536953963535621</v>
      </c>
      <c r="AH1056" s="7">
        <f>IF(DAY($A1056)=1,VLOOKUP($A1056-1,$A$2:$L$1124,$V$1,FALSE)/VLOOKUP($A1056-1,$A$2:$N$1124,14,FALSE),AH1055)</f>
        <v>3.68412931745511E-2</v>
      </c>
      <c r="AI1056" s="7">
        <f>IF(DAY($A1056)=1,VLOOKUP($A1056-1,$A$2:$L$1124,$W$1,FALSE)/VLOOKUP($A1056-1,$A$2:$N$1124,14,FALSE),AI1055)</f>
        <v>1.7110935569080682E-3</v>
      </c>
      <c r="AJ1056" s="7">
        <f>IF(DAY($A1056)=1,VLOOKUP($A1056-1,$A$2:$L$1124,$X$1,FALSE)/VLOOKUP($A1056-1,$A$2:$N$1124,14,FALSE),AJ1055)</f>
        <v>1.2651145290943095E-2</v>
      </c>
      <c r="AK1056" s="7">
        <f>IF(DAY($A1056)=1,VLOOKUP($A1056-1,$A$2:$L$1124,$Y$1,FALSE)/VLOOKUP($A1056-1,$A$2:$N$1124,14,FALSE),AK1055)</f>
        <v>8.3097700586464207E-2</v>
      </c>
      <c r="AL1056" s="7">
        <f>IF(DAY($A1056)=1,VLOOKUP($A1056-1,$A$2:$L$1124,$Z$1,FALSE)/VLOOKUP($A1056-1,$A$2:$N$1124,14,FALSE),AL1055)</f>
        <v>2.0083263743824176E-2</v>
      </c>
      <c r="AM1056" s="7">
        <f>IF(DAY($A1056)=1,VLOOKUP($A1056-1,$A$2:$L$1124,$AA$1,FALSE)/VLOOKUP($A1056-1,$A$2:$N$1124,14,FALSE),AM1055)</f>
        <v>5.4994368538209566E-3</v>
      </c>
      <c r="AO1056" s="12">
        <f>VLOOKUP($A1056,BTC!$A$1:$G$1853,5,FALSE)</f>
        <v>4871.49</v>
      </c>
      <c r="AP1056" s="12">
        <f>VLOOKUP($A1056,XRP!$A$1:$G$1853,5,FALSE)</f>
        <v>0.47816599999999998</v>
      </c>
      <c r="AQ1056" s="12">
        <f>VLOOKUP($A1056,LTC!$A$1:$G$1853,5,FALSE)</f>
        <v>36.64</v>
      </c>
      <c r="AR1056" s="12">
        <f>VLOOKUP($A1056,ETC!$A$1:$G$1853,5,FALSE)</f>
        <v>6.2</v>
      </c>
      <c r="AS1056" s="12">
        <f>VLOOKUP($A1056,ETH!$A$1:$G$1853,5,FALSE)</f>
        <v>149.18</v>
      </c>
      <c r="AT1056" s="12">
        <f>VLOOKUP($A1056,BCH!$A$1:$G$1853,5,FALSE)</f>
        <v>336.96</v>
      </c>
      <c r="AU1056" s="12">
        <f>VLOOKUP($A1056,XMR!$A$1:$G$1853,5,FALSE)</f>
        <v>72.489999999999995</v>
      </c>
      <c r="AV1056" s="12">
        <f>VLOOKUP($A1056,ZEC!$A$1:$G$1853,5,FALSE)</f>
        <v>98.89</v>
      </c>
      <c r="AW1056" s="12">
        <f>VLOOKUP($A1056,EOS!$A$1:$G$1853,5,FALSE)</f>
        <v>4.08</v>
      </c>
      <c r="AX1056" s="12">
        <f>VLOOKUP($A1056,DASH!$A$1:$G$1853,5,FALSE)</f>
        <v>109.69</v>
      </c>
      <c r="AY1056" s="12">
        <f>VLOOKUP($A1056,XLM!$A$1:$G$1853,5,FALSE)</f>
        <v>0.224412</v>
      </c>
      <c r="BA1056" s="24">
        <v>1</v>
      </c>
      <c r="BB1056" s="24">
        <v>1</v>
      </c>
      <c r="BC1056" s="24">
        <v>1</v>
      </c>
      <c r="BD1056" s="24">
        <v>1</v>
      </c>
      <c r="BE1056" s="24">
        <v>1</v>
      </c>
      <c r="BF1056" s="24">
        <v>1</v>
      </c>
      <c r="BG1056" s="24">
        <v>1</v>
      </c>
      <c r="BH1056" s="24">
        <v>1</v>
      </c>
      <c r="BI1056" s="24">
        <v>1</v>
      </c>
      <c r="BJ1056" s="24">
        <v>1</v>
      </c>
      <c r="BK1056" s="24">
        <v>1</v>
      </c>
      <c r="BM1056" s="19">
        <f>IF(SUM(BA1055:BK1055)=SUM(BA1056:BK1056),BM1055,BM1055*SUMPRODUCT(BA1056:BK1056,AO1056:AY1056,Q1056:AA1056)/SUMPRODUCT(BA1055:BK1055,AO1056:AY1056,AC1056:AM1056))</f>
        <v>0.8185351248056717</v>
      </c>
      <c r="BN1056" s="26">
        <f>SUMPRODUCT(AO1056:AY1056,BA1056:BK1056,Q1056:AA1056)/BM1056</f>
        <v>3261.970813577655</v>
      </c>
      <c r="BO1056">
        <f t="shared" si="265"/>
        <v>4871.49</v>
      </c>
    </row>
    <row r="1057" spans="1:67" x14ac:dyDescent="0.75">
      <c r="A1057" s="3">
        <v>43424</v>
      </c>
      <c r="B1057" s="46">
        <f>INDEX('Index Volume'!B:B,MATCH(Index_New!$A1057,'Index Volume'!$A:$A,0))</f>
        <v>8428290000</v>
      </c>
      <c r="C1057" s="46">
        <f>INDEX('Index Volume'!C:C,MATCH(Index_New!$A1057,'Index Volume'!$A:$A,0))</f>
        <v>1538310000</v>
      </c>
      <c r="D1057" s="46">
        <f>INDEX('Index Volume'!D:D,MATCH(Index_New!$A1057,'Index Volume'!$A:$A,0))</f>
        <v>619356000</v>
      </c>
      <c r="E1057" s="46">
        <f>INDEX('Index Volume'!E:E,MATCH(Index_New!$A1057,'Index Volume'!$A:$A,0))</f>
        <v>323667000</v>
      </c>
      <c r="F1057" s="46">
        <f>INDEX('Index Volume'!F:F,MATCH(Index_New!$A1057,'Index Volume'!$A:$A,0))</f>
        <v>3134410000</v>
      </c>
      <c r="G1057" s="46">
        <f>INDEX('Index Volume'!G:G,MATCH(Index_New!$A1057,'Index Volume'!$A:$A,0))</f>
        <v>142641000</v>
      </c>
      <c r="H1057" s="46">
        <f>INDEX('Index Volume'!H:H,MATCH(Index_New!$A1057,'Index Volume'!$A:$A,0))</f>
        <v>29890100</v>
      </c>
      <c r="I1057" s="46">
        <f>INDEX('Index Volume'!I:I,MATCH(Index_New!$A1057,'Index Volume'!$A:$A,0))</f>
        <v>123150000</v>
      </c>
      <c r="J1057" s="46">
        <f>INDEX('Index Volume'!J:J,MATCH(Index_New!$A1057,'Index Volume'!$A:$A,0))</f>
        <v>1305960000</v>
      </c>
      <c r="K1057" s="46">
        <f>INDEX('Index Volume'!K:K,MATCH(Index_New!$A1057,'Index Volume'!$A:$A,0))</f>
        <v>127655000</v>
      </c>
      <c r="L1057" s="46">
        <f>INDEX('Index Volume'!L:L,MATCH(Index_New!$A1057,'Index Volume'!$A:$A,0))</f>
        <v>154290000</v>
      </c>
      <c r="M1057" s="46">
        <f t="shared" si="251"/>
        <v>15927619100</v>
      </c>
      <c r="N1057" s="1">
        <f t="shared" si="252"/>
        <v>15927619100</v>
      </c>
      <c r="O1057" t="b">
        <f t="shared" si="253"/>
        <v>1</v>
      </c>
      <c r="Q1057" s="7">
        <f t="shared" si="254"/>
        <v>0.53864323500137989</v>
      </c>
      <c r="R1057" s="7">
        <f t="shared" si="255"/>
        <v>4.7166560824812333E-2</v>
      </c>
      <c r="S1057" s="7">
        <f t="shared" si="256"/>
        <v>5.278607058652255E-2</v>
      </c>
      <c r="T1057" s="7">
        <f t="shared" si="257"/>
        <v>1.6150660745417444E-2</v>
      </c>
      <c r="U1057" s="7">
        <f t="shared" si="258"/>
        <v>0.18536953963535621</v>
      </c>
      <c r="V1057" s="7">
        <f t="shared" si="259"/>
        <v>3.68412931745511E-2</v>
      </c>
      <c r="W1057" s="7">
        <f t="shared" si="260"/>
        <v>1.7110935569080682E-3</v>
      </c>
      <c r="X1057" s="7">
        <f t="shared" si="261"/>
        <v>1.2651145290943095E-2</v>
      </c>
      <c r="Y1057" s="7">
        <f t="shared" si="262"/>
        <v>8.3097700586464207E-2</v>
      </c>
      <c r="Z1057" s="7">
        <f t="shared" si="263"/>
        <v>2.0083263743824176E-2</v>
      </c>
      <c r="AA1057" s="7">
        <f t="shared" si="264"/>
        <v>5.4994368538209566E-3</v>
      </c>
      <c r="AC1057" s="7">
        <f>IF(DAY($A1057)=1,VLOOKUP($A1057-1,$A$2:$L$1124,$Q$1,FALSE)/VLOOKUP($A1057-1,$A$2:$N$1124,14,FALSE),AC1056)</f>
        <v>0.53864323500137989</v>
      </c>
      <c r="AD1057" s="7">
        <f>IF(DAY($A1057)=1,VLOOKUP($A1057-1,$A$2:$L$1124,$R$1,FALSE)/VLOOKUP($A1057-1,$A$2:$N$1124,14,FALSE),AD1056)</f>
        <v>4.7166560824812333E-2</v>
      </c>
      <c r="AE1057" s="7">
        <f>IF(DAY($A1057)=1,VLOOKUP($A1057-1,$A$2:$L$1124,$S$1,FALSE)/VLOOKUP($A1057-1,$A$2:$N$1124,14,FALSE),AE1056)</f>
        <v>5.278607058652255E-2</v>
      </c>
      <c r="AF1057" s="7">
        <f>IF(DAY($A1057)=1,VLOOKUP($A1057-1,$A$2:$L$1124,$T$1,FALSE)/VLOOKUP($A1057-1,$A$2:$N$1124,14,FALSE),AF1056)</f>
        <v>1.6150660745417444E-2</v>
      </c>
      <c r="AG1057" s="7">
        <f>IF(DAY($A1057)=1,VLOOKUP($A1057-1,$A$2:$L$1124,$U$1,FALSE)/VLOOKUP($A1057-1,$A$2:$N$1124,14,FALSE),AG1056)</f>
        <v>0.18536953963535621</v>
      </c>
      <c r="AH1057" s="7">
        <f>IF(DAY($A1057)=1,VLOOKUP($A1057-1,$A$2:$L$1124,$V$1,FALSE)/VLOOKUP($A1057-1,$A$2:$N$1124,14,FALSE),AH1056)</f>
        <v>3.68412931745511E-2</v>
      </c>
      <c r="AI1057" s="7">
        <f>IF(DAY($A1057)=1,VLOOKUP($A1057-1,$A$2:$L$1124,$W$1,FALSE)/VLOOKUP($A1057-1,$A$2:$N$1124,14,FALSE),AI1056)</f>
        <v>1.7110935569080682E-3</v>
      </c>
      <c r="AJ1057" s="7">
        <f>IF(DAY($A1057)=1,VLOOKUP($A1057-1,$A$2:$L$1124,$X$1,FALSE)/VLOOKUP($A1057-1,$A$2:$N$1124,14,FALSE),AJ1056)</f>
        <v>1.2651145290943095E-2</v>
      </c>
      <c r="AK1057" s="7">
        <f>IF(DAY($A1057)=1,VLOOKUP($A1057-1,$A$2:$L$1124,$Y$1,FALSE)/VLOOKUP($A1057-1,$A$2:$N$1124,14,FALSE),AK1056)</f>
        <v>8.3097700586464207E-2</v>
      </c>
      <c r="AL1057" s="7">
        <f>IF(DAY($A1057)=1,VLOOKUP($A1057-1,$A$2:$L$1124,$Z$1,FALSE)/VLOOKUP($A1057-1,$A$2:$N$1124,14,FALSE),AL1056)</f>
        <v>2.0083263743824176E-2</v>
      </c>
      <c r="AM1057" s="7">
        <f>IF(DAY($A1057)=1,VLOOKUP($A1057-1,$A$2:$L$1124,$AA$1,FALSE)/VLOOKUP($A1057-1,$A$2:$N$1124,14,FALSE),AM1056)</f>
        <v>5.4994368538209566E-3</v>
      </c>
      <c r="AO1057" s="12">
        <f>VLOOKUP($A1057,BTC!$A$1:$G$1853,5,FALSE)</f>
        <v>4451.87</v>
      </c>
      <c r="AP1057" s="12">
        <f>VLOOKUP($A1057,XRP!$A$1:$G$1853,5,FALSE)</f>
        <v>0.434726</v>
      </c>
      <c r="AQ1057" s="12">
        <f>VLOOKUP($A1057,LTC!$A$1:$G$1853,5,FALSE)</f>
        <v>33.04</v>
      </c>
      <c r="AR1057" s="12">
        <f>VLOOKUP($A1057,ETC!$A$1:$G$1853,5,FALSE)</f>
        <v>5.5</v>
      </c>
      <c r="AS1057" s="12">
        <f>VLOOKUP($A1057,ETH!$A$1:$G$1853,5,FALSE)</f>
        <v>130.34</v>
      </c>
      <c r="AT1057" s="12">
        <f>VLOOKUP($A1057,BCH!$A$1:$G$1853,5,FALSE)</f>
        <v>223.7</v>
      </c>
      <c r="AU1057" s="12">
        <f>VLOOKUP($A1057,XMR!$A$1:$G$1853,5,FALSE)</f>
        <v>66.489999999999995</v>
      </c>
      <c r="AV1057" s="12">
        <f>VLOOKUP($A1057,ZEC!$A$1:$G$1853,5,FALSE)</f>
        <v>84.5</v>
      </c>
      <c r="AW1057" s="12">
        <f>VLOOKUP($A1057,EOS!$A$1:$G$1853,5,FALSE)</f>
        <v>3.71</v>
      </c>
      <c r="AX1057" s="12">
        <f>VLOOKUP($A1057,DASH!$A$1:$G$1853,5,FALSE)</f>
        <v>104.58</v>
      </c>
      <c r="AY1057" s="12">
        <f>VLOOKUP($A1057,XLM!$A$1:$G$1853,5,FALSE)</f>
        <v>0.193193</v>
      </c>
      <c r="BA1057" s="24">
        <v>1</v>
      </c>
      <c r="BB1057" s="24">
        <v>1</v>
      </c>
      <c r="BC1057" s="24">
        <v>1</v>
      </c>
      <c r="BD1057" s="24">
        <v>1</v>
      </c>
      <c r="BE1057" s="24">
        <v>1</v>
      </c>
      <c r="BF1057" s="24">
        <v>1</v>
      </c>
      <c r="BG1057" s="24">
        <v>1</v>
      </c>
      <c r="BH1057" s="24">
        <v>1</v>
      </c>
      <c r="BI1057" s="24">
        <v>1</v>
      </c>
      <c r="BJ1057" s="24">
        <v>1</v>
      </c>
      <c r="BK1057" s="24">
        <v>1</v>
      </c>
      <c r="BM1057" s="19">
        <f>IF(SUM(BA1056:BK1056)=SUM(BA1057:BK1057),BM1056,BM1056*SUMPRODUCT(BA1057:BK1057,AO1057:AY1057,Q1057:AA1057)/SUMPRODUCT(BA1056:BK1056,AO1057:AY1057,AC1057:AM1057))</f>
        <v>0.8185351248056717</v>
      </c>
      <c r="BN1057" s="26">
        <f>SUMPRODUCT(AO1057:AY1057,BA1057:BK1057,Q1057:AA1057)/BM1057</f>
        <v>2975.8258232737312</v>
      </c>
      <c r="BO1057">
        <f t="shared" si="265"/>
        <v>4451.87</v>
      </c>
    </row>
    <row r="1058" spans="1:67" x14ac:dyDescent="0.75">
      <c r="A1058" s="4">
        <v>43425</v>
      </c>
      <c r="B1058" s="46">
        <f>INDEX('Index Volume'!B:B,MATCH(Index_New!$A1058,'Index Volume'!$A:$A,0))</f>
        <v>6120120000</v>
      </c>
      <c r="C1058" s="46">
        <f>INDEX('Index Volume'!C:C,MATCH(Index_New!$A1058,'Index Volume'!$A:$A,0))</f>
        <v>858303000</v>
      </c>
      <c r="D1058" s="46">
        <f>INDEX('Index Volume'!D:D,MATCH(Index_New!$A1058,'Index Volume'!$A:$A,0))</f>
        <v>504001000</v>
      </c>
      <c r="E1058" s="46">
        <f>INDEX('Index Volume'!E:E,MATCH(Index_New!$A1058,'Index Volume'!$A:$A,0))</f>
        <v>182373000</v>
      </c>
      <c r="F1058" s="46">
        <f>INDEX('Index Volume'!F:F,MATCH(Index_New!$A1058,'Index Volume'!$A:$A,0))</f>
        <v>2685930000</v>
      </c>
      <c r="G1058" s="46">
        <f>INDEX('Index Volume'!G:G,MATCH(Index_New!$A1058,'Index Volume'!$A:$A,0))</f>
        <v>80873000</v>
      </c>
      <c r="H1058" s="46">
        <f>INDEX('Index Volume'!H:H,MATCH(Index_New!$A1058,'Index Volume'!$A:$A,0))</f>
        <v>21715400</v>
      </c>
      <c r="I1058" s="46">
        <f>INDEX('Index Volume'!I:I,MATCH(Index_New!$A1058,'Index Volume'!$A:$A,0))</f>
        <v>122448000</v>
      </c>
      <c r="J1058" s="46">
        <f>INDEX('Index Volume'!J:J,MATCH(Index_New!$A1058,'Index Volume'!$A:$A,0))</f>
        <v>965961000</v>
      </c>
      <c r="K1058" s="46">
        <f>INDEX('Index Volume'!K:K,MATCH(Index_New!$A1058,'Index Volume'!$A:$A,0))</f>
        <v>168913000</v>
      </c>
      <c r="L1058" s="46">
        <f>INDEX('Index Volume'!L:L,MATCH(Index_New!$A1058,'Index Volume'!$A:$A,0))</f>
        <v>108181000</v>
      </c>
      <c r="M1058" s="46">
        <f t="shared" si="251"/>
        <v>11818818400</v>
      </c>
      <c r="N1058" s="1">
        <f t="shared" si="252"/>
        <v>11818818400</v>
      </c>
      <c r="O1058" t="b">
        <f t="shared" si="253"/>
        <v>1</v>
      </c>
      <c r="Q1058" s="7">
        <f t="shared" si="254"/>
        <v>0.53864323500137989</v>
      </c>
      <c r="R1058" s="7">
        <f t="shared" si="255"/>
        <v>4.7166560824812333E-2</v>
      </c>
      <c r="S1058" s="7">
        <f t="shared" si="256"/>
        <v>5.278607058652255E-2</v>
      </c>
      <c r="T1058" s="7">
        <f t="shared" si="257"/>
        <v>1.6150660745417444E-2</v>
      </c>
      <c r="U1058" s="7">
        <f t="shared" si="258"/>
        <v>0.18536953963535621</v>
      </c>
      <c r="V1058" s="7">
        <f t="shared" si="259"/>
        <v>3.68412931745511E-2</v>
      </c>
      <c r="W1058" s="7">
        <f t="shared" si="260"/>
        <v>1.7110935569080682E-3</v>
      </c>
      <c r="X1058" s="7">
        <f t="shared" si="261"/>
        <v>1.2651145290943095E-2</v>
      </c>
      <c r="Y1058" s="7">
        <f t="shared" si="262"/>
        <v>8.3097700586464207E-2</v>
      </c>
      <c r="Z1058" s="7">
        <f t="shared" si="263"/>
        <v>2.0083263743824176E-2</v>
      </c>
      <c r="AA1058" s="7">
        <f t="shared" si="264"/>
        <v>5.4994368538209566E-3</v>
      </c>
      <c r="AC1058" s="7">
        <f>IF(DAY($A1058)=1,VLOOKUP($A1058-1,$A$2:$L$1124,$Q$1,FALSE)/VLOOKUP($A1058-1,$A$2:$N$1124,14,FALSE),AC1057)</f>
        <v>0.53864323500137989</v>
      </c>
      <c r="AD1058" s="7">
        <f>IF(DAY($A1058)=1,VLOOKUP($A1058-1,$A$2:$L$1124,$R$1,FALSE)/VLOOKUP($A1058-1,$A$2:$N$1124,14,FALSE),AD1057)</f>
        <v>4.7166560824812333E-2</v>
      </c>
      <c r="AE1058" s="7">
        <f>IF(DAY($A1058)=1,VLOOKUP($A1058-1,$A$2:$L$1124,$S$1,FALSE)/VLOOKUP($A1058-1,$A$2:$N$1124,14,FALSE),AE1057)</f>
        <v>5.278607058652255E-2</v>
      </c>
      <c r="AF1058" s="7">
        <f>IF(DAY($A1058)=1,VLOOKUP($A1058-1,$A$2:$L$1124,$T$1,FALSE)/VLOOKUP($A1058-1,$A$2:$N$1124,14,FALSE),AF1057)</f>
        <v>1.6150660745417444E-2</v>
      </c>
      <c r="AG1058" s="7">
        <f>IF(DAY($A1058)=1,VLOOKUP($A1058-1,$A$2:$L$1124,$U$1,FALSE)/VLOOKUP($A1058-1,$A$2:$N$1124,14,FALSE),AG1057)</f>
        <v>0.18536953963535621</v>
      </c>
      <c r="AH1058" s="7">
        <f>IF(DAY($A1058)=1,VLOOKUP($A1058-1,$A$2:$L$1124,$V$1,FALSE)/VLOOKUP($A1058-1,$A$2:$N$1124,14,FALSE),AH1057)</f>
        <v>3.68412931745511E-2</v>
      </c>
      <c r="AI1058" s="7">
        <f>IF(DAY($A1058)=1,VLOOKUP($A1058-1,$A$2:$L$1124,$W$1,FALSE)/VLOOKUP($A1058-1,$A$2:$N$1124,14,FALSE),AI1057)</f>
        <v>1.7110935569080682E-3</v>
      </c>
      <c r="AJ1058" s="7">
        <f>IF(DAY($A1058)=1,VLOOKUP($A1058-1,$A$2:$L$1124,$X$1,FALSE)/VLOOKUP($A1058-1,$A$2:$N$1124,14,FALSE),AJ1057)</f>
        <v>1.2651145290943095E-2</v>
      </c>
      <c r="AK1058" s="7">
        <f>IF(DAY($A1058)=1,VLOOKUP($A1058-1,$A$2:$L$1124,$Y$1,FALSE)/VLOOKUP($A1058-1,$A$2:$N$1124,14,FALSE),AK1057)</f>
        <v>8.3097700586464207E-2</v>
      </c>
      <c r="AL1058" s="7">
        <f>IF(DAY($A1058)=1,VLOOKUP($A1058-1,$A$2:$L$1124,$Z$1,FALSE)/VLOOKUP($A1058-1,$A$2:$N$1124,14,FALSE),AL1057)</f>
        <v>2.0083263743824176E-2</v>
      </c>
      <c r="AM1058" s="7">
        <f>IF(DAY($A1058)=1,VLOOKUP($A1058-1,$A$2:$L$1124,$AA$1,FALSE)/VLOOKUP($A1058-1,$A$2:$N$1124,14,FALSE),AM1057)</f>
        <v>5.4994368538209566E-3</v>
      </c>
      <c r="AO1058" s="12">
        <f>VLOOKUP($A1058,BTC!$A$1:$G$1853,5,FALSE)</f>
        <v>4602.17</v>
      </c>
      <c r="AP1058" s="12">
        <f>VLOOKUP($A1058,XRP!$A$1:$G$1853,5,FALSE)</f>
        <v>0.44765100000000002</v>
      </c>
      <c r="AQ1058" s="12">
        <f>VLOOKUP($A1058,LTC!$A$1:$G$1853,5,FALSE)</f>
        <v>34.67</v>
      </c>
      <c r="AR1058" s="12">
        <f>VLOOKUP($A1058,ETC!$A$1:$G$1853,5,FALSE)</f>
        <v>5.75</v>
      </c>
      <c r="AS1058" s="12">
        <f>VLOOKUP($A1058,ETH!$A$1:$G$1853,5,FALSE)</f>
        <v>136.69999999999999</v>
      </c>
      <c r="AT1058" s="12">
        <f>VLOOKUP($A1058,BCH!$A$1:$G$1853,5,FALSE)</f>
        <v>235.95</v>
      </c>
      <c r="AU1058" s="12">
        <f>VLOOKUP($A1058,XMR!$A$1:$G$1853,5,FALSE)</f>
        <v>68.94</v>
      </c>
      <c r="AV1058" s="12">
        <f>VLOOKUP($A1058,ZEC!$A$1:$G$1853,5,FALSE)</f>
        <v>85.81</v>
      </c>
      <c r="AW1058" s="12">
        <f>VLOOKUP($A1058,EOS!$A$1:$G$1853,5,FALSE)</f>
        <v>3.81</v>
      </c>
      <c r="AX1058" s="12">
        <f>VLOOKUP($A1058,DASH!$A$1:$G$1853,5,FALSE)</f>
        <v>114.31</v>
      </c>
      <c r="AY1058" s="12">
        <f>VLOOKUP($A1058,XLM!$A$1:$G$1853,5,FALSE)</f>
        <v>0.20368800000000001</v>
      </c>
      <c r="BA1058" s="24">
        <v>1</v>
      </c>
      <c r="BB1058" s="24">
        <v>1</v>
      </c>
      <c r="BC1058" s="24">
        <v>1</v>
      </c>
      <c r="BD1058" s="24">
        <v>1</v>
      </c>
      <c r="BE1058" s="24">
        <v>1</v>
      </c>
      <c r="BF1058" s="24">
        <v>1</v>
      </c>
      <c r="BG1058" s="24">
        <v>1</v>
      </c>
      <c r="BH1058" s="24">
        <v>1</v>
      </c>
      <c r="BI1058" s="24">
        <v>1</v>
      </c>
      <c r="BJ1058" s="24">
        <v>1</v>
      </c>
      <c r="BK1058" s="24">
        <v>1</v>
      </c>
      <c r="BM1058" s="19">
        <f>IF(SUM(BA1057:BK1057)=SUM(BA1058:BK1058),BM1057,BM1057*SUMPRODUCT(BA1058:BK1058,AO1058:AY1058,Q1058:AA1058)/SUMPRODUCT(BA1057:BK1057,AO1058:AY1058,AC1058:AM1058))</f>
        <v>0.8185351248056717</v>
      </c>
      <c r="BN1058" s="26">
        <f>SUMPRODUCT(AO1058:AY1058,BA1058:BK1058,Q1058:AA1058)/BM1058</f>
        <v>3077.1086677507119</v>
      </c>
      <c r="BO1058">
        <f t="shared" si="265"/>
        <v>4602.17</v>
      </c>
    </row>
    <row r="1059" spans="1:67" x14ac:dyDescent="0.75">
      <c r="A1059" s="3">
        <v>43426</v>
      </c>
      <c r="B1059" s="46">
        <f>INDEX('Index Volume'!B:B,MATCH(Index_New!$A1059,'Index Volume'!$A:$A,0))</f>
        <v>4569370000</v>
      </c>
      <c r="C1059" s="46">
        <f>INDEX('Index Volume'!C:C,MATCH(Index_New!$A1059,'Index Volume'!$A:$A,0))</f>
        <v>480044000</v>
      </c>
      <c r="D1059" s="46">
        <f>INDEX('Index Volume'!D:D,MATCH(Index_New!$A1059,'Index Volume'!$A:$A,0))</f>
        <v>468218000</v>
      </c>
      <c r="E1059" s="46">
        <f>INDEX('Index Volume'!E:E,MATCH(Index_New!$A1059,'Index Volume'!$A:$A,0))</f>
        <v>135517000</v>
      </c>
      <c r="F1059" s="46">
        <f>INDEX('Index Volume'!F:F,MATCH(Index_New!$A1059,'Index Volume'!$A:$A,0))</f>
        <v>1792150000</v>
      </c>
      <c r="G1059" s="46">
        <f>INDEX('Index Volume'!G:G,MATCH(Index_New!$A1059,'Index Volume'!$A:$A,0))</f>
        <v>59981900</v>
      </c>
      <c r="H1059" s="46">
        <f>INDEX('Index Volume'!H:H,MATCH(Index_New!$A1059,'Index Volume'!$A:$A,0))</f>
        <v>13864000</v>
      </c>
      <c r="I1059" s="46">
        <f>INDEX('Index Volume'!I:I,MATCH(Index_New!$A1059,'Index Volume'!$A:$A,0))</f>
        <v>111280000</v>
      </c>
      <c r="J1059" s="46">
        <f>INDEX('Index Volume'!J:J,MATCH(Index_New!$A1059,'Index Volume'!$A:$A,0))</f>
        <v>694359000</v>
      </c>
      <c r="K1059" s="46">
        <f>INDEX('Index Volume'!K:K,MATCH(Index_New!$A1059,'Index Volume'!$A:$A,0))</f>
        <v>125393000</v>
      </c>
      <c r="L1059" s="46">
        <f>INDEX('Index Volume'!L:L,MATCH(Index_New!$A1059,'Index Volume'!$A:$A,0))</f>
        <v>81440600</v>
      </c>
      <c r="M1059" s="46">
        <f t="shared" si="251"/>
        <v>8531617500</v>
      </c>
      <c r="N1059" s="1">
        <f t="shared" si="252"/>
        <v>8531617500</v>
      </c>
      <c r="O1059" t="b">
        <f t="shared" si="253"/>
        <v>1</v>
      </c>
      <c r="Q1059" s="7">
        <f t="shared" si="254"/>
        <v>0.53864323500137989</v>
      </c>
      <c r="R1059" s="7">
        <f t="shared" si="255"/>
        <v>4.7166560824812333E-2</v>
      </c>
      <c r="S1059" s="7">
        <f t="shared" si="256"/>
        <v>5.278607058652255E-2</v>
      </c>
      <c r="T1059" s="7">
        <f t="shared" si="257"/>
        <v>1.6150660745417444E-2</v>
      </c>
      <c r="U1059" s="7">
        <f t="shared" si="258"/>
        <v>0.18536953963535621</v>
      </c>
      <c r="V1059" s="7">
        <f t="shared" si="259"/>
        <v>3.68412931745511E-2</v>
      </c>
      <c r="W1059" s="7">
        <f t="shared" si="260"/>
        <v>1.7110935569080682E-3</v>
      </c>
      <c r="X1059" s="7">
        <f t="shared" si="261"/>
        <v>1.2651145290943095E-2</v>
      </c>
      <c r="Y1059" s="7">
        <f t="shared" si="262"/>
        <v>8.3097700586464207E-2</v>
      </c>
      <c r="Z1059" s="7">
        <f t="shared" si="263"/>
        <v>2.0083263743824176E-2</v>
      </c>
      <c r="AA1059" s="7">
        <f t="shared" si="264"/>
        <v>5.4994368538209566E-3</v>
      </c>
      <c r="AC1059" s="7">
        <f>IF(DAY($A1059)=1,VLOOKUP($A1059-1,$A$2:$L$1124,$Q$1,FALSE)/VLOOKUP($A1059-1,$A$2:$N$1124,14,FALSE),AC1058)</f>
        <v>0.53864323500137989</v>
      </c>
      <c r="AD1059" s="7">
        <f>IF(DAY($A1059)=1,VLOOKUP($A1059-1,$A$2:$L$1124,$R$1,FALSE)/VLOOKUP($A1059-1,$A$2:$N$1124,14,FALSE),AD1058)</f>
        <v>4.7166560824812333E-2</v>
      </c>
      <c r="AE1059" s="7">
        <f>IF(DAY($A1059)=1,VLOOKUP($A1059-1,$A$2:$L$1124,$S$1,FALSE)/VLOOKUP($A1059-1,$A$2:$N$1124,14,FALSE),AE1058)</f>
        <v>5.278607058652255E-2</v>
      </c>
      <c r="AF1059" s="7">
        <f>IF(DAY($A1059)=1,VLOOKUP($A1059-1,$A$2:$L$1124,$T$1,FALSE)/VLOOKUP($A1059-1,$A$2:$N$1124,14,FALSE),AF1058)</f>
        <v>1.6150660745417444E-2</v>
      </c>
      <c r="AG1059" s="7">
        <f>IF(DAY($A1059)=1,VLOOKUP($A1059-1,$A$2:$L$1124,$U$1,FALSE)/VLOOKUP($A1059-1,$A$2:$N$1124,14,FALSE),AG1058)</f>
        <v>0.18536953963535621</v>
      </c>
      <c r="AH1059" s="7">
        <f>IF(DAY($A1059)=1,VLOOKUP($A1059-1,$A$2:$L$1124,$V$1,FALSE)/VLOOKUP($A1059-1,$A$2:$N$1124,14,FALSE),AH1058)</f>
        <v>3.68412931745511E-2</v>
      </c>
      <c r="AI1059" s="7">
        <f>IF(DAY($A1059)=1,VLOOKUP($A1059-1,$A$2:$L$1124,$W$1,FALSE)/VLOOKUP($A1059-1,$A$2:$N$1124,14,FALSE),AI1058)</f>
        <v>1.7110935569080682E-3</v>
      </c>
      <c r="AJ1059" s="7">
        <f>IF(DAY($A1059)=1,VLOOKUP($A1059-1,$A$2:$L$1124,$X$1,FALSE)/VLOOKUP($A1059-1,$A$2:$N$1124,14,FALSE),AJ1058)</f>
        <v>1.2651145290943095E-2</v>
      </c>
      <c r="AK1059" s="7">
        <f>IF(DAY($A1059)=1,VLOOKUP($A1059-1,$A$2:$L$1124,$Y$1,FALSE)/VLOOKUP($A1059-1,$A$2:$N$1124,14,FALSE),AK1058)</f>
        <v>8.3097700586464207E-2</v>
      </c>
      <c r="AL1059" s="7">
        <f>IF(DAY($A1059)=1,VLOOKUP($A1059-1,$A$2:$L$1124,$Z$1,FALSE)/VLOOKUP($A1059-1,$A$2:$N$1124,14,FALSE),AL1058)</f>
        <v>2.0083263743824176E-2</v>
      </c>
      <c r="AM1059" s="7">
        <f>IF(DAY($A1059)=1,VLOOKUP($A1059-1,$A$2:$L$1124,$AA$1,FALSE)/VLOOKUP($A1059-1,$A$2:$N$1124,14,FALSE),AM1058)</f>
        <v>5.4994368538209566E-3</v>
      </c>
      <c r="AO1059" s="12">
        <f>VLOOKUP($A1059,BTC!$A$1:$G$1853,5,FALSE)</f>
        <v>4365.9399999999996</v>
      </c>
      <c r="AP1059" s="12">
        <f>VLOOKUP($A1059,XRP!$A$1:$G$1853,5,FALSE)</f>
        <v>0.42608000000000001</v>
      </c>
      <c r="AQ1059" s="12">
        <f>VLOOKUP($A1059,LTC!$A$1:$G$1853,5,FALSE)</f>
        <v>32.200000000000003</v>
      </c>
      <c r="AR1059" s="12">
        <f>VLOOKUP($A1059,ETC!$A$1:$G$1853,5,FALSE)</f>
        <v>5.34</v>
      </c>
      <c r="AS1059" s="12">
        <f>VLOOKUP($A1059,ETH!$A$1:$G$1853,5,FALSE)</f>
        <v>126.71</v>
      </c>
      <c r="AT1059" s="12">
        <f>VLOOKUP($A1059,BCH!$A$1:$G$1853,5,FALSE)</f>
        <v>211.47</v>
      </c>
      <c r="AU1059" s="12">
        <f>VLOOKUP($A1059,XMR!$A$1:$G$1853,5,FALSE)</f>
        <v>65.86</v>
      </c>
      <c r="AV1059" s="12">
        <f>VLOOKUP($A1059,ZEC!$A$1:$G$1853,5,FALSE)</f>
        <v>78.86</v>
      </c>
      <c r="AW1059" s="12">
        <f>VLOOKUP($A1059,EOS!$A$1:$G$1853,5,FALSE)</f>
        <v>3.55</v>
      </c>
      <c r="AX1059" s="12">
        <f>VLOOKUP($A1059,DASH!$A$1:$G$1853,5,FALSE)</f>
        <v>103.34</v>
      </c>
      <c r="AY1059" s="12">
        <f>VLOOKUP($A1059,XLM!$A$1:$G$1853,5,FALSE)</f>
        <v>0.18779699999999999</v>
      </c>
      <c r="BA1059" s="24">
        <v>1</v>
      </c>
      <c r="BB1059" s="24">
        <v>1</v>
      </c>
      <c r="BC1059" s="24">
        <v>1</v>
      </c>
      <c r="BD1059" s="24">
        <v>1</v>
      </c>
      <c r="BE1059" s="24">
        <v>1</v>
      </c>
      <c r="BF1059" s="24">
        <v>1</v>
      </c>
      <c r="BG1059" s="24">
        <v>1</v>
      </c>
      <c r="BH1059" s="24">
        <v>1</v>
      </c>
      <c r="BI1059" s="24">
        <v>1</v>
      </c>
      <c r="BJ1059" s="24">
        <v>1</v>
      </c>
      <c r="BK1059" s="24">
        <v>1</v>
      </c>
      <c r="BM1059" s="19">
        <f>IF(SUM(BA1058:BK1058)=SUM(BA1059:BK1059),BM1058,BM1058*SUMPRODUCT(BA1059:BK1059,AO1059:AY1059,Q1059:AA1059)/SUMPRODUCT(BA1058:BK1058,AO1059:AY1059,AC1059:AM1059))</f>
        <v>0.8185351248056717</v>
      </c>
      <c r="BN1059" s="26">
        <f>SUMPRODUCT(AO1059:AY1059,BA1059:BK1059,Q1059:AA1059)/BM1059</f>
        <v>2917.7133936465484</v>
      </c>
      <c r="BO1059">
        <f t="shared" si="265"/>
        <v>4365.9399999999996</v>
      </c>
    </row>
    <row r="1060" spans="1:67" x14ac:dyDescent="0.75">
      <c r="A1060" s="4">
        <v>43427</v>
      </c>
      <c r="B1060" s="46">
        <f>INDEX('Index Volume'!B:B,MATCH(Index_New!$A1060,'Index Volume'!$A:$A,0))</f>
        <v>4871490000</v>
      </c>
      <c r="C1060" s="46">
        <f>INDEX('Index Volume'!C:C,MATCH(Index_New!$A1060,'Index Volume'!$A:$A,0))</f>
        <v>774083000</v>
      </c>
      <c r="D1060" s="46">
        <f>INDEX('Index Volume'!D:D,MATCH(Index_New!$A1060,'Index Volume'!$A:$A,0))</f>
        <v>462932000</v>
      </c>
      <c r="E1060" s="46">
        <f>INDEX('Index Volume'!E:E,MATCH(Index_New!$A1060,'Index Volume'!$A:$A,0))</f>
        <v>190000000</v>
      </c>
      <c r="F1060" s="46">
        <f>INDEX('Index Volume'!F:F,MATCH(Index_New!$A1060,'Index Volume'!$A:$A,0))</f>
        <v>1998010000</v>
      </c>
      <c r="G1060" s="46">
        <f>INDEX('Index Volume'!G:G,MATCH(Index_New!$A1060,'Index Volume'!$A:$A,0))</f>
        <v>103947000</v>
      </c>
      <c r="H1060" s="46">
        <f>INDEX('Index Volume'!H:H,MATCH(Index_New!$A1060,'Index Volume'!$A:$A,0))</f>
        <v>16968500</v>
      </c>
      <c r="I1060" s="46">
        <f>INDEX('Index Volume'!I:I,MATCH(Index_New!$A1060,'Index Volume'!$A:$A,0))</f>
        <v>124773000</v>
      </c>
      <c r="J1060" s="46">
        <f>INDEX('Index Volume'!J:J,MATCH(Index_New!$A1060,'Index Volume'!$A:$A,0))</f>
        <v>891425000</v>
      </c>
      <c r="K1060" s="46">
        <f>INDEX('Index Volume'!K:K,MATCH(Index_New!$A1060,'Index Volume'!$A:$A,0))</f>
        <v>216622000</v>
      </c>
      <c r="L1060" s="46">
        <f>INDEX('Index Volume'!L:L,MATCH(Index_New!$A1060,'Index Volume'!$A:$A,0))</f>
        <v>101304000</v>
      </c>
      <c r="M1060" s="46">
        <f t="shared" si="251"/>
        <v>9751554500</v>
      </c>
      <c r="N1060" s="1">
        <f t="shared" si="252"/>
        <v>9751554500</v>
      </c>
      <c r="O1060" t="b">
        <f t="shared" si="253"/>
        <v>1</v>
      </c>
      <c r="Q1060" s="7">
        <f t="shared" si="254"/>
        <v>0.53864323500137989</v>
      </c>
      <c r="R1060" s="7">
        <f t="shared" si="255"/>
        <v>4.7166560824812333E-2</v>
      </c>
      <c r="S1060" s="7">
        <f t="shared" si="256"/>
        <v>5.278607058652255E-2</v>
      </c>
      <c r="T1060" s="7">
        <f t="shared" si="257"/>
        <v>1.6150660745417444E-2</v>
      </c>
      <c r="U1060" s="7">
        <f t="shared" si="258"/>
        <v>0.18536953963535621</v>
      </c>
      <c r="V1060" s="7">
        <f t="shared" si="259"/>
        <v>3.68412931745511E-2</v>
      </c>
      <c r="W1060" s="7">
        <f t="shared" si="260"/>
        <v>1.7110935569080682E-3</v>
      </c>
      <c r="X1060" s="7">
        <f t="shared" si="261"/>
        <v>1.2651145290943095E-2</v>
      </c>
      <c r="Y1060" s="7">
        <f t="shared" si="262"/>
        <v>8.3097700586464207E-2</v>
      </c>
      <c r="Z1060" s="7">
        <f t="shared" si="263"/>
        <v>2.0083263743824176E-2</v>
      </c>
      <c r="AA1060" s="7">
        <f t="shared" si="264"/>
        <v>5.4994368538209566E-3</v>
      </c>
      <c r="AC1060" s="7">
        <f>IF(DAY($A1060)=1,VLOOKUP($A1060-1,$A$2:$L$1124,$Q$1,FALSE)/VLOOKUP($A1060-1,$A$2:$N$1124,14,FALSE),AC1059)</f>
        <v>0.53864323500137989</v>
      </c>
      <c r="AD1060" s="7">
        <f>IF(DAY($A1060)=1,VLOOKUP($A1060-1,$A$2:$L$1124,$R$1,FALSE)/VLOOKUP($A1060-1,$A$2:$N$1124,14,FALSE),AD1059)</f>
        <v>4.7166560824812333E-2</v>
      </c>
      <c r="AE1060" s="7">
        <f>IF(DAY($A1060)=1,VLOOKUP($A1060-1,$A$2:$L$1124,$S$1,FALSE)/VLOOKUP($A1060-1,$A$2:$N$1124,14,FALSE),AE1059)</f>
        <v>5.278607058652255E-2</v>
      </c>
      <c r="AF1060" s="7">
        <f>IF(DAY($A1060)=1,VLOOKUP($A1060-1,$A$2:$L$1124,$T$1,FALSE)/VLOOKUP($A1060-1,$A$2:$N$1124,14,FALSE),AF1059)</f>
        <v>1.6150660745417444E-2</v>
      </c>
      <c r="AG1060" s="7">
        <f>IF(DAY($A1060)=1,VLOOKUP($A1060-1,$A$2:$L$1124,$U$1,FALSE)/VLOOKUP($A1060-1,$A$2:$N$1124,14,FALSE),AG1059)</f>
        <v>0.18536953963535621</v>
      </c>
      <c r="AH1060" s="7">
        <f>IF(DAY($A1060)=1,VLOOKUP($A1060-1,$A$2:$L$1124,$V$1,FALSE)/VLOOKUP($A1060-1,$A$2:$N$1124,14,FALSE),AH1059)</f>
        <v>3.68412931745511E-2</v>
      </c>
      <c r="AI1060" s="7">
        <f>IF(DAY($A1060)=1,VLOOKUP($A1060-1,$A$2:$L$1124,$W$1,FALSE)/VLOOKUP($A1060-1,$A$2:$N$1124,14,FALSE),AI1059)</f>
        <v>1.7110935569080682E-3</v>
      </c>
      <c r="AJ1060" s="7">
        <f>IF(DAY($A1060)=1,VLOOKUP($A1060-1,$A$2:$L$1124,$X$1,FALSE)/VLOOKUP($A1060-1,$A$2:$N$1124,14,FALSE),AJ1059)</f>
        <v>1.2651145290943095E-2</v>
      </c>
      <c r="AK1060" s="7">
        <f>IF(DAY($A1060)=1,VLOOKUP($A1060-1,$A$2:$L$1124,$Y$1,FALSE)/VLOOKUP($A1060-1,$A$2:$N$1124,14,FALSE),AK1059)</f>
        <v>8.3097700586464207E-2</v>
      </c>
      <c r="AL1060" s="7">
        <f>IF(DAY($A1060)=1,VLOOKUP($A1060-1,$A$2:$L$1124,$Z$1,FALSE)/VLOOKUP($A1060-1,$A$2:$N$1124,14,FALSE),AL1059)</f>
        <v>2.0083263743824176E-2</v>
      </c>
      <c r="AM1060" s="7">
        <f>IF(DAY($A1060)=1,VLOOKUP($A1060-1,$A$2:$L$1124,$AA$1,FALSE)/VLOOKUP($A1060-1,$A$2:$N$1124,14,FALSE),AM1059)</f>
        <v>5.4994368538209566E-3</v>
      </c>
      <c r="AO1060" s="12">
        <f>VLOOKUP($A1060,BTC!$A$1:$G$1853,5,FALSE)</f>
        <v>4347.1099999999997</v>
      </c>
      <c r="AP1060" s="12">
        <f>VLOOKUP($A1060,XRP!$A$1:$G$1853,5,FALSE)</f>
        <v>0.40742800000000001</v>
      </c>
      <c r="AQ1060" s="12">
        <f>VLOOKUP($A1060,LTC!$A$1:$G$1853,5,FALSE)</f>
        <v>32.159999999999997</v>
      </c>
      <c r="AR1060" s="12">
        <f>VLOOKUP($A1060,ETC!$A$1:$G$1853,5,FALSE)</f>
        <v>5.21</v>
      </c>
      <c r="AS1060" s="12">
        <f>VLOOKUP($A1060,ETH!$A$1:$G$1853,5,FALSE)</f>
        <v>123.3</v>
      </c>
      <c r="AT1060" s="12">
        <f>VLOOKUP($A1060,BCH!$A$1:$G$1853,5,FALSE)</f>
        <v>207.43</v>
      </c>
      <c r="AU1060" s="12">
        <f>VLOOKUP($A1060,XMR!$A$1:$G$1853,5,FALSE)</f>
        <v>66.63</v>
      </c>
      <c r="AV1060" s="12">
        <f>VLOOKUP($A1060,ZEC!$A$1:$G$1853,5,FALSE)</f>
        <v>77.599999999999994</v>
      </c>
      <c r="AW1060" s="12">
        <f>VLOOKUP($A1060,EOS!$A$1:$G$1853,5,FALSE)</f>
        <v>3.6</v>
      </c>
      <c r="AX1060" s="12">
        <f>VLOOKUP($A1060,DASH!$A$1:$G$1853,5,FALSE)</f>
        <v>99.32</v>
      </c>
      <c r="AY1060" s="12">
        <f>VLOOKUP($A1060,XLM!$A$1:$G$1853,5,FALSE)</f>
        <v>0.18121100000000001</v>
      </c>
      <c r="BA1060" s="24">
        <v>1</v>
      </c>
      <c r="BB1060" s="24">
        <v>1</v>
      </c>
      <c r="BC1060" s="24">
        <v>1</v>
      </c>
      <c r="BD1060" s="24">
        <v>1</v>
      </c>
      <c r="BE1060" s="24">
        <v>1</v>
      </c>
      <c r="BF1060" s="24">
        <v>1</v>
      </c>
      <c r="BG1060" s="24">
        <v>1</v>
      </c>
      <c r="BH1060" s="24">
        <v>1</v>
      </c>
      <c r="BI1060" s="24">
        <v>1</v>
      </c>
      <c r="BJ1060" s="24">
        <v>1</v>
      </c>
      <c r="BK1060" s="24">
        <v>1</v>
      </c>
      <c r="BM1060" s="19">
        <f>IF(SUM(BA1059:BK1059)=SUM(BA1060:BK1060),BM1059,BM1059*SUMPRODUCT(BA1060:BK1060,AO1060:AY1060,Q1060:AA1060)/SUMPRODUCT(BA1059:BK1059,AO1060:AY1060,AC1060:AM1060))</f>
        <v>0.8185351248056717</v>
      </c>
      <c r="BN1060" s="26">
        <f>SUMPRODUCT(AO1060:AY1060,BA1060:BK1060,Q1060:AA1060)/BM1060</f>
        <v>2904.2504029077882</v>
      </c>
      <c r="BO1060">
        <f t="shared" si="265"/>
        <v>4347.1099999999997</v>
      </c>
    </row>
    <row r="1061" spans="1:67" x14ac:dyDescent="0.75">
      <c r="A1061" s="3">
        <v>43428</v>
      </c>
      <c r="B1061" s="46">
        <f>INDEX('Index Volume'!B:B,MATCH(Index_New!$A1061,'Index Volume'!$A:$A,0))</f>
        <v>4679500000</v>
      </c>
      <c r="C1061" s="46">
        <f>INDEX('Index Volume'!C:C,MATCH(Index_New!$A1061,'Index Volume'!$A:$A,0))</f>
        <v>626279000</v>
      </c>
      <c r="D1061" s="46">
        <f>INDEX('Index Volume'!D:D,MATCH(Index_New!$A1061,'Index Volume'!$A:$A,0))</f>
        <v>396969000</v>
      </c>
      <c r="E1061" s="46">
        <f>INDEX('Index Volume'!E:E,MATCH(Index_New!$A1061,'Index Volume'!$A:$A,0))</f>
        <v>159911000</v>
      </c>
      <c r="F1061" s="46">
        <f>INDEX('Index Volume'!F:F,MATCH(Index_New!$A1061,'Index Volume'!$A:$A,0))</f>
        <v>1800960000</v>
      </c>
      <c r="G1061" s="46">
        <f>INDEX('Index Volume'!G:G,MATCH(Index_New!$A1061,'Index Volume'!$A:$A,0))</f>
        <v>97740700</v>
      </c>
      <c r="H1061" s="46">
        <f>INDEX('Index Volume'!H:H,MATCH(Index_New!$A1061,'Index Volume'!$A:$A,0))</f>
        <v>14215400</v>
      </c>
      <c r="I1061" s="46">
        <f>INDEX('Index Volume'!I:I,MATCH(Index_New!$A1061,'Index Volume'!$A:$A,0))</f>
        <v>128204000</v>
      </c>
      <c r="J1061" s="46">
        <f>INDEX('Index Volume'!J:J,MATCH(Index_New!$A1061,'Index Volume'!$A:$A,0))</f>
        <v>796038000</v>
      </c>
      <c r="K1061" s="46">
        <f>INDEX('Index Volume'!K:K,MATCH(Index_New!$A1061,'Index Volume'!$A:$A,0))</f>
        <v>135284000</v>
      </c>
      <c r="L1061" s="46">
        <f>INDEX('Index Volume'!L:L,MATCH(Index_New!$A1061,'Index Volume'!$A:$A,0))</f>
        <v>98670200</v>
      </c>
      <c r="M1061" s="46">
        <f t="shared" si="251"/>
        <v>8933771300</v>
      </c>
      <c r="N1061" s="1">
        <f t="shared" si="252"/>
        <v>8933771300</v>
      </c>
      <c r="O1061" t="b">
        <f t="shared" si="253"/>
        <v>1</v>
      </c>
      <c r="Q1061" s="7">
        <f t="shared" si="254"/>
        <v>0.53864323500137989</v>
      </c>
      <c r="R1061" s="7">
        <f t="shared" si="255"/>
        <v>4.7166560824812333E-2</v>
      </c>
      <c r="S1061" s="7">
        <f t="shared" si="256"/>
        <v>5.278607058652255E-2</v>
      </c>
      <c r="T1061" s="7">
        <f t="shared" si="257"/>
        <v>1.6150660745417444E-2</v>
      </c>
      <c r="U1061" s="7">
        <f t="shared" si="258"/>
        <v>0.18536953963535621</v>
      </c>
      <c r="V1061" s="7">
        <f t="shared" si="259"/>
        <v>3.68412931745511E-2</v>
      </c>
      <c r="W1061" s="7">
        <f t="shared" si="260"/>
        <v>1.7110935569080682E-3</v>
      </c>
      <c r="X1061" s="7">
        <f t="shared" si="261"/>
        <v>1.2651145290943095E-2</v>
      </c>
      <c r="Y1061" s="7">
        <f t="shared" si="262"/>
        <v>8.3097700586464207E-2</v>
      </c>
      <c r="Z1061" s="7">
        <f t="shared" si="263"/>
        <v>2.0083263743824176E-2</v>
      </c>
      <c r="AA1061" s="7">
        <f t="shared" si="264"/>
        <v>5.4994368538209566E-3</v>
      </c>
      <c r="AC1061" s="7">
        <f>IF(DAY($A1061)=1,VLOOKUP($A1061-1,$A$2:$L$1124,$Q$1,FALSE)/VLOOKUP($A1061-1,$A$2:$N$1124,14,FALSE),AC1060)</f>
        <v>0.53864323500137989</v>
      </c>
      <c r="AD1061" s="7">
        <f>IF(DAY($A1061)=1,VLOOKUP($A1061-1,$A$2:$L$1124,$R$1,FALSE)/VLOOKUP($A1061-1,$A$2:$N$1124,14,FALSE),AD1060)</f>
        <v>4.7166560824812333E-2</v>
      </c>
      <c r="AE1061" s="7">
        <f>IF(DAY($A1061)=1,VLOOKUP($A1061-1,$A$2:$L$1124,$S$1,FALSE)/VLOOKUP($A1061-1,$A$2:$N$1124,14,FALSE),AE1060)</f>
        <v>5.278607058652255E-2</v>
      </c>
      <c r="AF1061" s="7">
        <f>IF(DAY($A1061)=1,VLOOKUP($A1061-1,$A$2:$L$1124,$T$1,FALSE)/VLOOKUP($A1061-1,$A$2:$N$1124,14,FALSE),AF1060)</f>
        <v>1.6150660745417444E-2</v>
      </c>
      <c r="AG1061" s="7">
        <f>IF(DAY($A1061)=1,VLOOKUP($A1061-1,$A$2:$L$1124,$U$1,FALSE)/VLOOKUP($A1061-1,$A$2:$N$1124,14,FALSE),AG1060)</f>
        <v>0.18536953963535621</v>
      </c>
      <c r="AH1061" s="7">
        <f>IF(DAY($A1061)=1,VLOOKUP($A1061-1,$A$2:$L$1124,$V$1,FALSE)/VLOOKUP($A1061-1,$A$2:$N$1124,14,FALSE),AH1060)</f>
        <v>3.68412931745511E-2</v>
      </c>
      <c r="AI1061" s="7">
        <f>IF(DAY($A1061)=1,VLOOKUP($A1061-1,$A$2:$L$1124,$W$1,FALSE)/VLOOKUP($A1061-1,$A$2:$N$1124,14,FALSE),AI1060)</f>
        <v>1.7110935569080682E-3</v>
      </c>
      <c r="AJ1061" s="7">
        <f>IF(DAY($A1061)=1,VLOOKUP($A1061-1,$A$2:$L$1124,$X$1,FALSE)/VLOOKUP($A1061-1,$A$2:$N$1124,14,FALSE),AJ1060)</f>
        <v>1.2651145290943095E-2</v>
      </c>
      <c r="AK1061" s="7">
        <f>IF(DAY($A1061)=1,VLOOKUP($A1061-1,$A$2:$L$1124,$Y$1,FALSE)/VLOOKUP($A1061-1,$A$2:$N$1124,14,FALSE),AK1060)</f>
        <v>8.3097700586464207E-2</v>
      </c>
      <c r="AL1061" s="7">
        <f>IF(DAY($A1061)=1,VLOOKUP($A1061-1,$A$2:$L$1124,$Z$1,FALSE)/VLOOKUP($A1061-1,$A$2:$N$1124,14,FALSE),AL1060)</f>
        <v>2.0083263743824176E-2</v>
      </c>
      <c r="AM1061" s="7">
        <f>IF(DAY($A1061)=1,VLOOKUP($A1061-1,$A$2:$L$1124,$AA$1,FALSE)/VLOOKUP($A1061-1,$A$2:$N$1124,14,FALSE),AM1060)</f>
        <v>5.4994368538209566E-3</v>
      </c>
      <c r="AO1061" s="12">
        <f>VLOOKUP($A1061,BTC!$A$1:$G$1853,5,FALSE)</f>
        <v>3880.76</v>
      </c>
      <c r="AP1061" s="12">
        <f>VLOOKUP($A1061,XRP!$A$1:$G$1853,5,FALSE)</f>
        <v>0.375336</v>
      </c>
      <c r="AQ1061" s="12">
        <f>VLOOKUP($A1061,LTC!$A$1:$G$1853,5,FALSE)</f>
        <v>29.22</v>
      </c>
      <c r="AR1061" s="12">
        <f>VLOOKUP($A1061,ETC!$A$1:$G$1853,5,FALSE)</f>
        <v>4.7699999999999996</v>
      </c>
      <c r="AS1061" s="12">
        <f>VLOOKUP($A1061,ETH!$A$1:$G$1853,5,FALSE)</f>
        <v>113.49</v>
      </c>
      <c r="AT1061" s="12">
        <f>VLOOKUP($A1061,BCH!$A$1:$G$1853,5,FALSE)</f>
        <v>180.69</v>
      </c>
      <c r="AU1061" s="12">
        <f>VLOOKUP($A1061,XMR!$A$1:$G$1853,5,FALSE)</f>
        <v>58.36</v>
      </c>
      <c r="AV1061" s="12">
        <f>VLOOKUP($A1061,ZEC!$A$1:$G$1853,5,FALSE)</f>
        <v>67.75</v>
      </c>
      <c r="AW1061" s="12">
        <f>VLOOKUP($A1061,EOS!$A$1:$G$1853,5,FALSE)</f>
        <v>3.26</v>
      </c>
      <c r="AX1061" s="12">
        <f>VLOOKUP($A1061,DASH!$A$1:$G$1853,5,FALSE)</f>
        <v>92.66</v>
      </c>
      <c r="AY1061" s="12">
        <f>VLOOKUP($A1061,XLM!$A$1:$G$1853,5,FALSE)</f>
        <v>0.15420500000000001</v>
      </c>
      <c r="BA1061" s="24">
        <v>1</v>
      </c>
      <c r="BB1061" s="24">
        <v>1</v>
      </c>
      <c r="BC1061" s="24">
        <v>1</v>
      </c>
      <c r="BD1061" s="24">
        <v>1</v>
      </c>
      <c r="BE1061" s="24">
        <v>1</v>
      </c>
      <c r="BF1061" s="24">
        <v>1</v>
      </c>
      <c r="BG1061" s="24">
        <v>1</v>
      </c>
      <c r="BH1061" s="24">
        <v>1</v>
      </c>
      <c r="BI1061" s="24">
        <v>1</v>
      </c>
      <c r="BJ1061" s="24">
        <v>1</v>
      </c>
      <c r="BK1061" s="24">
        <v>1</v>
      </c>
      <c r="BM1061" s="19">
        <f>IF(SUM(BA1060:BK1060)=SUM(BA1061:BK1061),BM1060,BM1060*SUMPRODUCT(BA1061:BK1061,AO1061:AY1061,Q1061:AA1061)/SUMPRODUCT(BA1060:BK1060,AO1061:AY1061,AC1061:AM1061))</f>
        <v>0.8185351248056717</v>
      </c>
      <c r="BN1061" s="26">
        <f>SUMPRODUCT(AO1061:AY1061,BA1061:BK1061,Q1061:AA1061)/BM1061</f>
        <v>2593.3723378137634</v>
      </c>
      <c r="BO1061">
        <f t="shared" si="265"/>
        <v>3880.76</v>
      </c>
    </row>
    <row r="1062" spans="1:67" x14ac:dyDescent="0.75">
      <c r="A1062" s="4">
        <v>43429</v>
      </c>
      <c r="B1062" s="46">
        <f>INDEX('Index Volume'!B:B,MATCH(Index_New!$A1062,'Index Volume'!$A:$A,0))</f>
        <v>6825640000</v>
      </c>
      <c r="C1062" s="46">
        <f>INDEX('Index Volume'!C:C,MATCH(Index_New!$A1062,'Index Volume'!$A:$A,0))</f>
        <v>1296590000</v>
      </c>
      <c r="D1062" s="46">
        <f>INDEX('Index Volume'!D:D,MATCH(Index_New!$A1062,'Index Volume'!$A:$A,0))</f>
        <v>573938000</v>
      </c>
      <c r="E1062" s="46">
        <f>INDEX('Index Volume'!E:E,MATCH(Index_New!$A1062,'Index Volume'!$A:$A,0))</f>
        <v>214075000</v>
      </c>
      <c r="F1062" s="46">
        <f>INDEX('Index Volume'!F:F,MATCH(Index_New!$A1062,'Index Volume'!$A:$A,0))</f>
        <v>2466750000</v>
      </c>
      <c r="G1062" s="46">
        <f>INDEX('Index Volume'!G:G,MATCH(Index_New!$A1062,'Index Volume'!$A:$A,0))</f>
        <v>164581000</v>
      </c>
      <c r="H1062" s="46">
        <f>INDEX('Index Volume'!H:H,MATCH(Index_New!$A1062,'Index Volume'!$A:$A,0))</f>
        <v>24217900</v>
      </c>
      <c r="I1062" s="46">
        <f>INDEX('Index Volume'!I:I,MATCH(Index_New!$A1062,'Index Volume'!$A:$A,0))</f>
        <v>107979000</v>
      </c>
      <c r="J1062" s="46">
        <f>INDEX('Index Volume'!J:J,MATCH(Index_New!$A1062,'Index Volume'!$A:$A,0))</f>
        <v>1057330000</v>
      </c>
      <c r="K1062" s="46">
        <f>INDEX('Index Volume'!K:K,MATCH(Index_New!$A1062,'Index Volume'!$A:$A,0))</f>
        <v>215597000</v>
      </c>
      <c r="L1062" s="46">
        <f>INDEX('Index Volume'!L:L,MATCH(Index_New!$A1062,'Index Volume'!$A:$A,0))</f>
        <v>137467000</v>
      </c>
      <c r="M1062" s="46">
        <f t="shared" si="251"/>
        <v>13084164900</v>
      </c>
      <c r="N1062" s="1">
        <f t="shared" si="252"/>
        <v>13084164900</v>
      </c>
      <c r="O1062" t="b">
        <f t="shared" si="253"/>
        <v>1</v>
      </c>
      <c r="Q1062" s="7">
        <f t="shared" si="254"/>
        <v>0.53864323500137989</v>
      </c>
      <c r="R1062" s="7">
        <f t="shared" si="255"/>
        <v>4.7166560824812333E-2</v>
      </c>
      <c r="S1062" s="7">
        <f t="shared" si="256"/>
        <v>5.278607058652255E-2</v>
      </c>
      <c r="T1062" s="7">
        <f t="shared" si="257"/>
        <v>1.6150660745417444E-2</v>
      </c>
      <c r="U1062" s="7">
        <f t="shared" si="258"/>
        <v>0.18536953963535621</v>
      </c>
      <c r="V1062" s="7">
        <f t="shared" si="259"/>
        <v>3.68412931745511E-2</v>
      </c>
      <c r="W1062" s="7">
        <f t="shared" si="260"/>
        <v>1.7110935569080682E-3</v>
      </c>
      <c r="X1062" s="7">
        <f t="shared" si="261"/>
        <v>1.2651145290943095E-2</v>
      </c>
      <c r="Y1062" s="7">
        <f t="shared" si="262"/>
        <v>8.3097700586464207E-2</v>
      </c>
      <c r="Z1062" s="7">
        <f t="shared" si="263"/>
        <v>2.0083263743824176E-2</v>
      </c>
      <c r="AA1062" s="7">
        <f t="shared" si="264"/>
        <v>5.4994368538209566E-3</v>
      </c>
      <c r="AC1062" s="7">
        <f>IF(DAY($A1062)=1,VLOOKUP($A1062-1,$A$2:$L$1124,$Q$1,FALSE)/VLOOKUP($A1062-1,$A$2:$N$1124,14,FALSE),AC1061)</f>
        <v>0.53864323500137989</v>
      </c>
      <c r="AD1062" s="7">
        <f>IF(DAY($A1062)=1,VLOOKUP($A1062-1,$A$2:$L$1124,$R$1,FALSE)/VLOOKUP($A1062-1,$A$2:$N$1124,14,FALSE),AD1061)</f>
        <v>4.7166560824812333E-2</v>
      </c>
      <c r="AE1062" s="7">
        <f>IF(DAY($A1062)=1,VLOOKUP($A1062-1,$A$2:$L$1124,$S$1,FALSE)/VLOOKUP($A1062-1,$A$2:$N$1124,14,FALSE),AE1061)</f>
        <v>5.278607058652255E-2</v>
      </c>
      <c r="AF1062" s="7">
        <f>IF(DAY($A1062)=1,VLOOKUP($A1062-1,$A$2:$L$1124,$T$1,FALSE)/VLOOKUP($A1062-1,$A$2:$N$1124,14,FALSE),AF1061)</f>
        <v>1.6150660745417444E-2</v>
      </c>
      <c r="AG1062" s="7">
        <f>IF(DAY($A1062)=1,VLOOKUP($A1062-1,$A$2:$L$1124,$U$1,FALSE)/VLOOKUP($A1062-1,$A$2:$N$1124,14,FALSE),AG1061)</f>
        <v>0.18536953963535621</v>
      </c>
      <c r="AH1062" s="7">
        <f>IF(DAY($A1062)=1,VLOOKUP($A1062-1,$A$2:$L$1124,$V$1,FALSE)/VLOOKUP($A1062-1,$A$2:$N$1124,14,FALSE),AH1061)</f>
        <v>3.68412931745511E-2</v>
      </c>
      <c r="AI1062" s="7">
        <f>IF(DAY($A1062)=1,VLOOKUP($A1062-1,$A$2:$L$1124,$W$1,FALSE)/VLOOKUP($A1062-1,$A$2:$N$1124,14,FALSE),AI1061)</f>
        <v>1.7110935569080682E-3</v>
      </c>
      <c r="AJ1062" s="7">
        <f>IF(DAY($A1062)=1,VLOOKUP($A1062-1,$A$2:$L$1124,$X$1,FALSE)/VLOOKUP($A1062-1,$A$2:$N$1124,14,FALSE),AJ1061)</f>
        <v>1.2651145290943095E-2</v>
      </c>
      <c r="AK1062" s="7">
        <f>IF(DAY($A1062)=1,VLOOKUP($A1062-1,$A$2:$L$1124,$Y$1,FALSE)/VLOOKUP($A1062-1,$A$2:$N$1124,14,FALSE),AK1061)</f>
        <v>8.3097700586464207E-2</v>
      </c>
      <c r="AL1062" s="7">
        <f>IF(DAY($A1062)=1,VLOOKUP($A1062-1,$A$2:$L$1124,$Z$1,FALSE)/VLOOKUP($A1062-1,$A$2:$N$1124,14,FALSE),AL1061)</f>
        <v>2.0083263743824176E-2</v>
      </c>
      <c r="AM1062" s="7">
        <f>IF(DAY($A1062)=1,VLOOKUP($A1062-1,$A$2:$L$1124,$AA$1,FALSE)/VLOOKUP($A1062-1,$A$2:$N$1124,14,FALSE),AM1061)</f>
        <v>5.4994368538209566E-3</v>
      </c>
      <c r="AO1062" s="12">
        <f>VLOOKUP($A1062,BTC!$A$1:$G$1853,5,FALSE)</f>
        <v>4009.97</v>
      </c>
      <c r="AP1062" s="12">
        <f>VLOOKUP($A1062,XRP!$A$1:$G$1853,5,FALSE)</f>
        <v>0.37455100000000002</v>
      </c>
      <c r="AQ1062" s="12">
        <f>VLOOKUP($A1062,LTC!$A$1:$G$1853,5,FALSE)</f>
        <v>30.89</v>
      </c>
      <c r="AR1062" s="12">
        <f>VLOOKUP($A1062,ETC!$A$1:$G$1853,5,FALSE)</f>
        <v>4.76</v>
      </c>
      <c r="AS1062" s="12">
        <f>VLOOKUP($A1062,ETH!$A$1:$G$1853,5,FALSE)</f>
        <v>116.45</v>
      </c>
      <c r="AT1062" s="12">
        <f>VLOOKUP($A1062,BCH!$A$1:$G$1853,5,FALSE)</f>
        <v>184.58</v>
      </c>
      <c r="AU1062" s="12">
        <f>VLOOKUP($A1062,XMR!$A$1:$G$1853,5,FALSE)</f>
        <v>58.05</v>
      </c>
      <c r="AV1062" s="12">
        <f>VLOOKUP($A1062,ZEC!$A$1:$G$1853,5,FALSE)</f>
        <v>70.28</v>
      </c>
      <c r="AW1062" s="12">
        <f>VLOOKUP($A1062,EOS!$A$1:$G$1853,5,FALSE)</f>
        <v>3.35</v>
      </c>
      <c r="AX1062" s="12">
        <f>VLOOKUP($A1062,DASH!$A$1:$G$1853,5,FALSE)</f>
        <v>91.45</v>
      </c>
      <c r="AY1062" s="12">
        <f>VLOOKUP($A1062,XLM!$A$1:$G$1853,5,FALSE)</f>
        <v>0.159607</v>
      </c>
      <c r="BA1062" s="24">
        <v>1</v>
      </c>
      <c r="BB1062" s="24">
        <v>1</v>
      </c>
      <c r="BC1062" s="24">
        <v>1</v>
      </c>
      <c r="BD1062" s="24">
        <v>1</v>
      </c>
      <c r="BE1062" s="24">
        <v>1</v>
      </c>
      <c r="BF1062" s="24">
        <v>1</v>
      </c>
      <c r="BG1062" s="24">
        <v>1</v>
      </c>
      <c r="BH1062" s="24">
        <v>1</v>
      </c>
      <c r="BI1062" s="24">
        <v>1</v>
      </c>
      <c r="BJ1062" s="24">
        <v>1</v>
      </c>
      <c r="BK1062" s="24">
        <v>1</v>
      </c>
      <c r="BM1062" s="19">
        <f>IF(SUM(BA1061:BK1061)=SUM(BA1062:BK1062),BM1061,BM1061*SUMPRODUCT(BA1062:BK1062,AO1062:AY1062,Q1062:AA1062)/SUMPRODUCT(BA1061:BK1061,AO1062:AY1062,AC1062:AM1062))</f>
        <v>0.8185351248056717</v>
      </c>
      <c r="BN1062" s="26">
        <f>SUMPRODUCT(AO1062:AY1062,BA1062:BK1062,Q1062:AA1062)/BM1062</f>
        <v>2679.370770434472</v>
      </c>
      <c r="BO1062">
        <f t="shared" si="265"/>
        <v>4009.97</v>
      </c>
    </row>
    <row r="1063" spans="1:67" x14ac:dyDescent="0.75">
      <c r="A1063" s="3">
        <v>43430</v>
      </c>
      <c r="B1063" s="46">
        <f>INDEX('Index Volume'!B:B,MATCH(Index_New!$A1063,'Index Volume'!$A:$A,0))</f>
        <v>6476900000</v>
      </c>
      <c r="C1063" s="46">
        <f>INDEX('Index Volume'!C:C,MATCH(Index_New!$A1063,'Index Volume'!$A:$A,0))</f>
        <v>1032000000</v>
      </c>
      <c r="D1063" s="46">
        <f>INDEX('Index Volume'!D:D,MATCH(Index_New!$A1063,'Index Volume'!$A:$A,0))</f>
        <v>528902000</v>
      </c>
      <c r="E1063" s="46">
        <f>INDEX('Index Volume'!E:E,MATCH(Index_New!$A1063,'Index Volume'!$A:$A,0))</f>
        <v>173389000</v>
      </c>
      <c r="F1063" s="46">
        <f>INDEX('Index Volume'!F:F,MATCH(Index_New!$A1063,'Index Volume'!$A:$A,0))</f>
        <v>2139490000</v>
      </c>
      <c r="G1063" s="46">
        <f>INDEX('Index Volume'!G:G,MATCH(Index_New!$A1063,'Index Volume'!$A:$A,0))</f>
        <v>283429000</v>
      </c>
      <c r="H1063" s="46">
        <f>INDEX('Index Volume'!H:H,MATCH(Index_New!$A1063,'Index Volume'!$A:$A,0))</f>
        <v>21913900</v>
      </c>
      <c r="I1063" s="46">
        <f>INDEX('Index Volume'!I:I,MATCH(Index_New!$A1063,'Index Volume'!$A:$A,0))</f>
        <v>98142400</v>
      </c>
      <c r="J1063" s="46">
        <f>INDEX('Index Volume'!J:J,MATCH(Index_New!$A1063,'Index Volume'!$A:$A,0))</f>
        <v>984528000</v>
      </c>
      <c r="K1063" s="46">
        <f>INDEX('Index Volume'!K:K,MATCH(Index_New!$A1063,'Index Volume'!$A:$A,0))</f>
        <v>102231000</v>
      </c>
      <c r="L1063" s="46">
        <f>INDEX('Index Volume'!L:L,MATCH(Index_New!$A1063,'Index Volume'!$A:$A,0))</f>
        <v>105913000</v>
      </c>
      <c r="M1063" s="46">
        <f t="shared" si="251"/>
        <v>11946838300</v>
      </c>
      <c r="N1063" s="1">
        <f t="shared" si="252"/>
        <v>11946838300</v>
      </c>
      <c r="O1063" t="b">
        <f t="shared" si="253"/>
        <v>1</v>
      </c>
      <c r="Q1063" s="7">
        <f t="shared" si="254"/>
        <v>0.53864323500137989</v>
      </c>
      <c r="R1063" s="7">
        <f t="shared" si="255"/>
        <v>4.7166560824812333E-2</v>
      </c>
      <c r="S1063" s="7">
        <f t="shared" si="256"/>
        <v>5.278607058652255E-2</v>
      </c>
      <c r="T1063" s="7">
        <f t="shared" si="257"/>
        <v>1.6150660745417444E-2</v>
      </c>
      <c r="U1063" s="7">
        <f t="shared" si="258"/>
        <v>0.18536953963535621</v>
      </c>
      <c r="V1063" s="7">
        <f t="shared" si="259"/>
        <v>3.68412931745511E-2</v>
      </c>
      <c r="W1063" s="7">
        <f t="shared" si="260"/>
        <v>1.7110935569080682E-3</v>
      </c>
      <c r="X1063" s="7">
        <f t="shared" si="261"/>
        <v>1.2651145290943095E-2</v>
      </c>
      <c r="Y1063" s="7">
        <f t="shared" si="262"/>
        <v>8.3097700586464207E-2</v>
      </c>
      <c r="Z1063" s="7">
        <f t="shared" si="263"/>
        <v>2.0083263743824176E-2</v>
      </c>
      <c r="AA1063" s="7">
        <f t="shared" si="264"/>
        <v>5.4994368538209566E-3</v>
      </c>
      <c r="AC1063" s="7">
        <f>IF(DAY($A1063)=1,VLOOKUP($A1063-1,$A$2:$L$1124,$Q$1,FALSE)/VLOOKUP($A1063-1,$A$2:$N$1124,14,FALSE),AC1062)</f>
        <v>0.53864323500137989</v>
      </c>
      <c r="AD1063" s="7">
        <f>IF(DAY($A1063)=1,VLOOKUP($A1063-1,$A$2:$L$1124,$R$1,FALSE)/VLOOKUP($A1063-1,$A$2:$N$1124,14,FALSE),AD1062)</f>
        <v>4.7166560824812333E-2</v>
      </c>
      <c r="AE1063" s="7">
        <f>IF(DAY($A1063)=1,VLOOKUP($A1063-1,$A$2:$L$1124,$S$1,FALSE)/VLOOKUP($A1063-1,$A$2:$N$1124,14,FALSE),AE1062)</f>
        <v>5.278607058652255E-2</v>
      </c>
      <c r="AF1063" s="7">
        <f>IF(DAY($A1063)=1,VLOOKUP($A1063-1,$A$2:$L$1124,$T$1,FALSE)/VLOOKUP($A1063-1,$A$2:$N$1124,14,FALSE),AF1062)</f>
        <v>1.6150660745417444E-2</v>
      </c>
      <c r="AG1063" s="7">
        <f>IF(DAY($A1063)=1,VLOOKUP($A1063-1,$A$2:$L$1124,$U$1,FALSE)/VLOOKUP($A1063-1,$A$2:$N$1124,14,FALSE),AG1062)</f>
        <v>0.18536953963535621</v>
      </c>
      <c r="AH1063" s="7">
        <f>IF(DAY($A1063)=1,VLOOKUP($A1063-1,$A$2:$L$1124,$V$1,FALSE)/VLOOKUP($A1063-1,$A$2:$N$1124,14,FALSE),AH1062)</f>
        <v>3.68412931745511E-2</v>
      </c>
      <c r="AI1063" s="7">
        <f>IF(DAY($A1063)=1,VLOOKUP($A1063-1,$A$2:$L$1124,$W$1,FALSE)/VLOOKUP($A1063-1,$A$2:$N$1124,14,FALSE),AI1062)</f>
        <v>1.7110935569080682E-3</v>
      </c>
      <c r="AJ1063" s="7">
        <f>IF(DAY($A1063)=1,VLOOKUP($A1063-1,$A$2:$L$1124,$X$1,FALSE)/VLOOKUP($A1063-1,$A$2:$N$1124,14,FALSE),AJ1062)</f>
        <v>1.2651145290943095E-2</v>
      </c>
      <c r="AK1063" s="7">
        <f>IF(DAY($A1063)=1,VLOOKUP($A1063-1,$A$2:$L$1124,$Y$1,FALSE)/VLOOKUP($A1063-1,$A$2:$N$1124,14,FALSE),AK1062)</f>
        <v>8.3097700586464207E-2</v>
      </c>
      <c r="AL1063" s="7">
        <f>IF(DAY($A1063)=1,VLOOKUP($A1063-1,$A$2:$L$1124,$Z$1,FALSE)/VLOOKUP($A1063-1,$A$2:$N$1124,14,FALSE),AL1062)</f>
        <v>2.0083263743824176E-2</v>
      </c>
      <c r="AM1063" s="7">
        <f>IF(DAY($A1063)=1,VLOOKUP($A1063-1,$A$2:$L$1124,$AA$1,FALSE)/VLOOKUP($A1063-1,$A$2:$N$1124,14,FALSE),AM1062)</f>
        <v>5.4994368538209566E-3</v>
      </c>
      <c r="AO1063" s="12">
        <f>VLOOKUP($A1063,BTC!$A$1:$G$1853,5,FALSE)</f>
        <v>3779.13</v>
      </c>
      <c r="AP1063" s="12">
        <f>VLOOKUP($A1063,XRP!$A$1:$G$1853,5,FALSE)</f>
        <v>0.35545100000000002</v>
      </c>
      <c r="AQ1063" s="12">
        <f>VLOOKUP($A1063,LTC!$A$1:$G$1853,5,FALSE)</f>
        <v>29.41</v>
      </c>
      <c r="AR1063" s="12">
        <f>VLOOKUP($A1063,ETC!$A$1:$G$1853,5,FALSE)</f>
        <v>4.32</v>
      </c>
      <c r="AS1063" s="12">
        <f>VLOOKUP($A1063,ETH!$A$1:$G$1853,5,FALSE)</f>
        <v>108.34</v>
      </c>
      <c r="AT1063" s="12">
        <f>VLOOKUP($A1063,BCH!$A$1:$G$1853,5,FALSE)</f>
        <v>182.04</v>
      </c>
      <c r="AU1063" s="12">
        <f>VLOOKUP($A1063,XMR!$A$1:$G$1853,5,FALSE)</f>
        <v>53.22</v>
      </c>
      <c r="AV1063" s="12">
        <f>VLOOKUP($A1063,ZEC!$A$1:$G$1853,5,FALSE)</f>
        <v>66.25</v>
      </c>
      <c r="AW1063" s="12">
        <f>VLOOKUP($A1063,EOS!$A$1:$G$1853,5,FALSE)</f>
        <v>3.18</v>
      </c>
      <c r="AX1063" s="12">
        <f>VLOOKUP($A1063,DASH!$A$1:$G$1853,5,FALSE)</f>
        <v>88.93</v>
      </c>
      <c r="AY1063" s="12">
        <f>VLOOKUP($A1063,XLM!$A$1:$G$1853,5,FALSE)</f>
        <v>0.14479500000000001</v>
      </c>
      <c r="BA1063" s="24">
        <v>1</v>
      </c>
      <c r="BB1063" s="24">
        <v>1</v>
      </c>
      <c r="BC1063" s="24">
        <v>1</v>
      </c>
      <c r="BD1063" s="24">
        <v>1</v>
      </c>
      <c r="BE1063" s="24">
        <v>1</v>
      </c>
      <c r="BF1063" s="24">
        <v>1</v>
      </c>
      <c r="BG1063" s="24">
        <v>1</v>
      </c>
      <c r="BH1063" s="24">
        <v>1</v>
      </c>
      <c r="BI1063" s="24">
        <v>1</v>
      </c>
      <c r="BJ1063" s="24">
        <v>1</v>
      </c>
      <c r="BK1063" s="24">
        <v>1</v>
      </c>
      <c r="BM1063" s="19">
        <f>IF(SUM(BA1062:BK1062)=SUM(BA1063:BK1063),BM1062,BM1062*SUMPRODUCT(BA1063:BK1063,AO1063:AY1063,Q1063:AA1063)/SUMPRODUCT(BA1062:BK1062,AO1063:AY1063,AC1063:AM1063))</f>
        <v>0.8185351248056717</v>
      </c>
      <c r="BN1063" s="26">
        <f>SUMPRODUCT(AO1063:AY1063,BA1063:BK1063,Q1063:AA1063)/BM1063</f>
        <v>2525.2570109374983</v>
      </c>
      <c r="BO1063">
        <f t="shared" si="265"/>
        <v>3779.13</v>
      </c>
    </row>
    <row r="1064" spans="1:67" x14ac:dyDescent="0.75">
      <c r="A1064" s="4">
        <v>43431</v>
      </c>
      <c r="B1064" s="46">
        <f>INDEX('Index Volume'!B:B,MATCH(Index_New!$A1064,'Index Volume'!$A:$A,0))</f>
        <v>5998720000</v>
      </c>
      <c r="C1064" s="46">
        <f>INDEX('Index Volume'!C:C,MATCH(Index_New!$A1064,'Index Volume'!$A:$A,0))</f>
        <v>600169000</v>
      </c>
      <c r="D1064" s="46">
        <f>INDEX('Index Volume'!D:D,MATCH(Index_New!$A1064,'Index Volume'!$A:$A,0))</f>
        <v>486621000</v>
      </c>
      <c r="E1064" s="46">
        <f>INDEX('Index Volume'!E:E,MATCH(Index_New!$A1064,'Index Volume'!$A:$A,0))</f>
        <v>152596000</v>
      </c>
      <c r="F1064" s="46">
        <f>INDEX('Index Volume'!F:F,MATCH(Index_New!$A1064,'Index Volume'!$A:$A,0))</f>
        <v>2320010000</v>
      </c>
      <c r="G1064" s="46">
        <f>INDEX('Index Volume'!G:G,MATCH(Index_New!$A1064,'Index Volume'!$A:$A,0))</f>
        <v>136514000</v>
      </c>
      <c r="H1064" s="46">
        <f>INDEX('Index Volume'!H:H,MATCH(Index_New!$A1064,'Index Volume'!$A:$A,0))</f>
        <v>19314700</v>
      </c>
      <c r="I1064" s="46">
        <f>INDEX('Index Volume'!I:I,MATCH(Index_New!$A1064,'Index Volume'!$A:$A,0))</f>
        <v>155518000</v>
      </c>
      <c r="J1064" s="46">
        <f>INDEX('Index Volume'!J:J,MATCH(Index_New!$A1064,'Index Volume'!$A:$A,0))</f>
        <v>957723000</v>
      </c>
      <c r="K1064" s="46">
        <f>INDEX('Index Volume'!K:K,MATCH(Index_New!$A1064,'Index Volume'!$A:$A,0))</f>
        <v>126986000</v>
      </c>
      <c r="L1064" s="46">
        <f>INDEX('Index Volume'!L:L,MATCH(Index_New!$A1064,'Index Volume'!$A:$A,0))</f>
        <v>81742500</v>
      </c>
      <c r="M1064" s="46">
        <f t="shared" si="251"/>
        <v>11035914200</v>
      </c>
      <c r="N1064" s="1">
        <f t="shared" si="252"/>
        <v>11035914200</v>
      </c>
      <c r="O1064" t="b">
        <f t="shared" si="253"/>
        <v>1</v>
      </c>
      <c r="Q1064" s="7">
        <f t="shared" si="254"/>
        <v>0.53864323500137989</v>
      </c>
      <c r="R1064" s="7">
        <f t="shared" si="255"/>
        <v>4.7166560824812333E-2</v>
      </c>
      <c r="S1064" s="7">
        <f t="shared" si="256"/>
        <v>5.278607058652255E-2</v>
      </c>
      <c r="T1064" s="7">
        <f t="shared" si="257"/>
        <v>1.6150660745417444E-2</v>
      </c>
      <c r="U1064" s="7">
        <f t="shared" si="258"/>
        <v>0.18536953963535621</v>
      </c>
      <c r="V1064" s="7">
        <f t="shared" si="259"/>
        <v>3.68412931745511E-2</v>
      </c>
      <c r="W1064" s="7">
        <f t="shared" si="260"/>
        <v>1.7110935569080682E-3</v>
      </c>
      <c r="X1064" s="7">
        <f t="shared" si="261"/>
        <v>1.2651145290943095E-2</v>
      </c>
      <c r="Y1064" s="7">
        <f t="shared" si="262"/>
        <v>8.3097700586464207E-2</v>
      </c>
      <c r="Z1064" s="7">
        <f t="shared" si="263"/>
        <v>2.0083263743824176E-2</v>
      </c>
      <c r="AA1064" s="7">
        <f t="shared" si="264"/>
        <v>5.4994368538209566E-3</v>
      </c>
      <c r="AC1064" s="7">
        <f>IF(DAY($A1064)=1,VLOOKUP($A1064-1,$A$2:$L$1124,$Q$1,FALSE)/VLOOKUP($A1064-1,$A$2:$N$1124,14,FALSE),AC1063)</f>
        <v>0.53864323500137989</v>
      </c>
      <c r="AD1064" s="7">
        <f>IF(DAY($A1064)=1,VLOOKUP($A1064-1,$A$2:$L$1124,$R$1,FALSE)/VLOOKUP($A1064-1,$A$2:$N$1124,14,FALSE),AD1063)</f>
        <v>4.7166560824812333E-2</v>
      </c>
      <c r="AE1064" s="7">
        <f>IF(DAY($A1064)=1,VLOOKUP($A1064-1,$A$2:$L$1124,$S$1,FALSE)/VLOOKUP($A1064-1,$A$2:$N$1124,14,FALSE),AE1063)</f>
        <v>5.278607058652255E-2</v>
      </c>
      <c r="AF1064" s="7">
        <f>IF(DAY($A1064)=1,VLOOKUP($A1064-1,$A$2:$L$1124,$T$1,FALSE)/VLOOKUP($A1064-1,$A$2:$N$1124,14,FALSE),AF1063)</f>
        <v>1.6150660745417444E-2</v>
      </c>
      <c r="AG1064" s="7">
        <f>IF(DAY($A1064)=1,VLOOKUP($A1064-1,$A$2:$L$1124,$U$1,FALSE)/VLOOKUP($A1064-1,$A$2:$N$1124,14,FALSE),AG1063)</f>
        <v>0.18536953963535621</v>
      </c>
      <c r="AH1064" s="7">
        <f>IF(DAY($A1064)=1,VLOOKUP($A1064-1,$A$2:$L$1124,$V$1,FALSE)/VLOOKUP($A1064-1,$A$2:$N$1124,14,FALSE),AH1063)</f>
        <v>3.68412931745511E-2</v>
      </c>
      <c r="AI1064" s="7">
        <f>IF(DAY($A1064)=1,VLOOKUP($A1064-1,$A$2:$L$1124,$W$1,FALSE)/VLOOKUP($A1064-1,$A$2:$N$1124,14,FALSE),AI1063)</f>
        <v>1.7110935569080682E-3</v>
      </c>
      <c r="AJ1064" s="7">
        <f>IF(DAY($A1064)=1,VLOOKUP($A1064-1,$A$2:$L$1124,$X$1,FALSE)/VLOOKUP($A1064-1,$A$2:$N$1124,14,FALSE),AJ1063)</f>
        <v>1.2651145290943095E-2</v>
      </c>
      <c r="AK1064" s="7">
        <f>IF(DAY($A1064)=1,VLOOKUP($A1064-1,$A$2:$L$1124,$Y$1,FALSE)/VLOOKUP($A1064-1,$A$2:$N$1124,14,FALSE),AK1063)</f>
        <v>8.3097700586464207E-2</v>
      </c>
      <c r="AL1064" s="7">
        <f>IF(DAY($A1064)=1,VLOOKUP($A1064-1,$A$2:$L$1124,$Z$1,FALSE)/VLOOKUP($A1064-1,$A$2:$N$1124,14,FALSE),AL1063)</f>
        <v>2.0083263743824176E-2</v>
      </c>
      <c r="AM1064" s="7">
        <f>IF(DAY($A1064)=1,VLOOKUP($A1064-1,$A$2:$L$1124,$AA$1,FALSE)/VLOOKUP($A1064-1,$A$2:$N$1124,14,FALSE),AM1063)</f>
        <v>5.4994368538209566E-3</v>
      </c>
      <c r="AO1064" s="12">
        <f>VLOOKUP($A1064,BTC!$A$1:$G$1853,5,FALSE)</f>
        <v>3820.72</v>
      </c>
      <c r="AP1064" s="12">
        <f>VLOOKUP($A1064,XRP!$A$1:$G$1853,5,FALSE)</f>
        <v>0.36016300000000001</v>
      </c>
      <c r="AQ1064" s="12">
        <f>VLOOKUP($A1064,LTC!$A$1:$G$1853,5,FALSE)</f>
        <v>31.07</v>
      </c>
      <c r="AR1064" s="12">
        <f>VLOOKUP($A1064,ETC!$A$1:$G$1853,5,FALSE)</f>
        <v>4.53</v>
      </c>
      <c r="AS1064" s="12">
        <f>VLOOKUP($A1064,ETH!$A$1:$G$1853,5,FALSE)</f>
        <v>110.01</v>
      </c>
      <c r="AT1064" s="12">
        <f>VLOOKUP($A1064,BCH!$A$1:$G$1853,5,FALSE)</f>
        <v>179.06</v>
      </c>
      <c r="AU1064" s="12">
        <f>VLOOKUP($A1064,XMR!$A$1:$G$1853,5,FALSE)</f>
        <v>57.13</v>
      </c>
      <c r="AV1064" s="12">
        <f>VLOOKUP($A1064,ZEC!$A$1:$G$1853,5,FALSE)</f>
        <v>73.319999999999993</v>
      </c>
      <c r="AW1064" s="12">
        <f>VLOOKUP($A1064,EOS!$A$1:$G$1853,5,FALSE)</f>
        <v>3.03</v>
      </c>
      <c r="AX1064" s="12">
        <f>VLOOKUP($A1064,DASH!$A$1:$G$1853,5,FALSE)</f>
        <v>89.13</v>
      </c>
      <c r="AY1064" s="12">
        <f>VLOOKUP($A1064,XLM!$A$1:$G$1853,5,FALSE)</f>
        <v>0.144374</v>
      </c>
      <c r="BA1064" s="24">
        <v>1</v>
      </c>
      <c r="BB1064" s="24">
        <v>1</v>
      </c>
      <c r="BC1064" s="24">
        <v>1</v>
      </c>
      <c r="BD1064" s="24">
        <v>1</v>
      </c>
      <c r="BE1064" s="24">
        <v>1</v>
      </c>
      <c r="BF1064" s="24">
        <v>1</v>
      </c>
      <c r="BG1064" s="24">
        <v>1</v>
      </c>
      <c r="BH1064" s="24">
        <v>1</v>
      </c>
      <c r="BI1064" s="24">
        <v>1</v>
      </c>
      <c r="BJ1064" s="24">
        <v>1</v>
      </c>
      <c r="BK1064" s="24">
        <v>1</v>
      </c>
      <c r="BM1064" s="19">
        <f>IF(SUM(BA1063:BK1063)=SUM(BA1064:BK1064),BM1063,BM1063*SUMPRODUCT(BA1064:BK1064,AO1064:AY1064,Q1064:AA1064)/SUMPRODUCT(BA1063:BK1063,AO1064:AY1064,AC1064:AM1064))</f>
        <v>0.8185351248056717</v>
      </c>
      <c r="BN1064" s="26">
        <f>SUMPRODUCT(AO1064:AY1064,BA1064:BK1064,Q1064:AA1064)/BM1064</f>
        <v>2553.0882840875943</v>
      </c>
      <c r="BO1064">
        <f t="shared" si="265"/>
        <v>3820.72</v>
      </c>
    </row>
    <row r="1065" spans="1:67" x14ac:dyDescent="0.75">
      <c r="A1065" s="3">
        <v>43432</v>
      </c>
      <c r="B1065" s="46">
        <f>INDEX('Index Volume'!B:B,MATCH(Index_New!$A1065,'Index Volume'!$A:$A,0))</f>
        <v>7280280000</v>
      </c>
      <c r="C1065" s="46">
        <f>INDEX('Index Volume'!C:C,MATCH(Index_New!$A1065,'Index Volume'!$A:$A,0))</f>
        <v>774818000</v>
      </c>
      <c r="D1065" s="46">
        <f>INDEX('Index Volume'!D:D,MATCH(Index_New!$A1065,'Index Volume'!$A:$A,0))</f>
        <v>573550000</v>
      </c>
      <c r="E1065" s="46">
        <f>INDEX('Index Volume'!E:E,MATCH(Index_New!$A1065,'Index Volume'!$A:$A,0))</f>
        <v>236086000</v>
      </c>
      <c r="F1065" s="46">
        <f>INDEX('Index Volume'!F:F,MATCH(Index_New!$A1065,'Index Volume'!$A:$A,0))</f>
        <v>2673470000</v>
      </c>
      <c r="G1065" s="46">
        <f>INDEX('Index Volume'!G:G,MATCH(Index_New!$A1065,'Index Volume'!$A:$A,0))</f>
        <v>127871000</v>
      </c>
      <c r="H1065" s="46">
        <f>INDEX('Index Volume'!H:H,MATCH(Index_New!$A1065,'Index Volume'!$A:$A,0))</f>
        <v>18065200</v>
      </c>
      <c r="I1065" s="46">
        <f>INDEX('Index Volume'!I:I,MATCH(Index_New!$A1065,'Index Volume'!$A:$A,0))</f>
        <v>188765000</v>
      </c>
      <c r="J1065" s="46">
        <f>INDEX('Index Volume'!J:J,MATCH(Index_New!$A1065,'Index Volume'!$A:$A,0))</f>
        <v>860148000</v>
      </c>
      <c r="K1065" s="46">
        <f>INDEX('Index Volume'!K:K,MATCH(Index_New!$A1065,'Index Volume'!$A:$A,0))</f>
        <v>199504000</v>
      </c>
      <c r="L1065" s="46">
        <f>INDEX('Index Volume'!L:L,MATCH(Index_New!$A1065,'Index Volume'!$A:$A,0))</f>
        <v>101285000</v>
      </c>
      <c r="M1065" s="46">
        <f t="shared" si="251"/>
        <v>13033842200</v>
      </c>
      <c r="N1065" s="1">
        <f t="shared" si="252"/>
        <v>13033842200</v>
      </c>
      <c r="O1065" t="b">
        <f t="shared" si="253"/>
        <v>1</v>
      </c>
      <c r="Q1065" s="7">
        <f t="shared" si="254"/>
        <v>0.53864323500137989</v>
      </c>
      <c r="R1065" s="7">
        <f t="shared" si="255"/>
        <v>4.7166560824812333E-2</v>
      </c>
      <c r="S1065" s="7">
        <f t="shared" si="256"/>
        <v>5.278607058652255E-2</v>
      </c>
      <c r="T1065" s="7">
        <f t="shared" si="257"/>
        <v>1.6150660745417444E-2</v>
      </c>
      <c r="U1065" s="7">
        <f t="shared" si="258"/>
        <v>0.18536953963535621</v>
      </c>
      <c r="V1065" s="7">
        <f t="shared" si="259"/>
        <v>3.68412931745511E-2</v>
      </c>
      <c r="W1065" s="7">
        <f t="shared" si="260"/>
        <v>1.7110935569080682E-3</v>
      </c>
      <c r="X1065" s="7">
        <f t="shared" si="261"/>
        <v>1.2651145290943095E-2</v>
      </c>
      <c r="Y1065" s="7">
        <f t="shared" si="262"/>
        <v>8.3097700586464207E-2</v>
      </c>
      <c r="Z1065" s="7">
        <f t="shared" si="263"/>
        <v>2.0083263743824176E-2</v>
      </c>
      <c r="AA1065" s="7">
        <f t="shared" si="264"/>
        <v>5.4994368538209566E-3</v>
      </c>
      <c r="AC1065" s="7">
        <f>IF(DAY($A1065)=1,VLOOKUP($A1065-1,$A$2:$L$1124,$Q$1,FALSE)/VLOOKUP($A1065-1,$A$2:$N$1124,14,FALSE),AC1064)</f>
        <v>0.53864323500137989</v>
      </c>
      <c r="AD1065" s="7">
        <f>IF(DAY($A1065)=1,VLOOKUP($A1065-1,$A$2:$L$1124,$R$1,FALSE)/VLOOKUP($A1065-1,$A$2:$N$1124,14,FALSE),AD1064)</f>
        <v>4.7166560824812333E-2</v>
      </c>
      <c r="AE1065" s="7">
        <f>IF(DAY($A1065)=1,VLOOKUP($A1065-1,$A$2:$L$1124,$S$1,FALSE)/VLOOKUP($A1065-1,$A$2:$N$1124,14,FALSE),AE1064)</f>
        <v>5.278607058652255E-2</v>
      </c>
      <c r="AF1065" s="7">
        <f>IF(DAY($A1065)=1,VLOOKUP($A1065-1,$A$2:$L$1124,$T$1,FALSE)/VLOOKUP($A1065-1,$A$2:$N$1124,14,FALSE),AF1064)</f>
        <v>1.6150660745417444E-2</v>
      </c>
      <c r="AG1065" s="7">
        <f>IF(DAY($A1065)=1,VLOOKUP($A1065-1,$A$2:$L$1124,$U$1,FALSE)/VLOOKUP($A1065-1,$A$2:$N$1124,14,FALSE),AG1064)</f>
        <v>0.18536953963535621</v>
      </c>
      <c r="AH1065" s="7">
        <f>IF(DAY($A1065)=1,VLOOKUP($A1065-1,$A$2:$L$1124,$V$1,FALSE)/VLOOKUP($A1065-1,$A$2:$N$1124,14,FALSE),AH1064)</f>
        <v>3.68412931745511E-2</v>
      </c>
      <c r="AI1065" s="7">
        <f>IF(DAY($A1065)=1,VLOOKUP($A1065-1,$A$2:$L$1124,$W$1,FALSE)/VLOOKUP($A1065-1,$A$2:$N$1124,14,FALSE),AI1064)</f>
        <v>1.7110935569080682E-3</v>
      </c>
      <c r="AJ1065" s="7">
        <f>IF(DAY($A1065)=1,VLOOKUP($A1065-1,$A$2:$L$1124,$X$1,FALSE)/VLOOKUP($A1065-1,$A$2:$N$1124,14,FALSE),AJ1064)</f>
        <v>1.2651145290943095E-2</v>
      </c>
      <c r="AK1065" s="7">
        <f>IF(DAY($A1065)=1,VLOOKUP($A1065-1,$A$2:$L$1124,$Y$1,FALSE)/VLOOKUP($A1065-1,$A$2:$N$1124,14,FALSE),AK1064)</f>
        <v>8.3097700586464207E-2</v>
      </c>
      <c r="AL1065" s="7">
        <f>IF(DAY($A1065)=1,VLOOKUP($A1065-1,$A$2:$L$1124,$Z$1,FALSE)/VLOOKUP($A1065-1,$A$2:$N$1124,14,FALSE),AL1064)</f>
        <v>2.0083263743824176E-2</v>
      </c>
      <c r="AM1065" s="7">
        <f>IF(DAY($A1065)=1,VLOOKUP($A1065-1,$A$2:$L$1124,$AA$1,FALSE)/VLOOKUP($A1065-1,$A$2:$N$1124,14,FALSE),AM1064)</f>
        <v>5.4994368538209566E-3</v>
      </c>
      <c r="AO1065" s="12">
        <f>VLOOKUP($A1065,BTC!$A$1:$G$1853,5,FALSE)</f>
        <v>4257.42</v>
      </c>
      <c r="AP1065" s="12">
        <f>VLOOKUP($A1065,XRP!$A$1:$G$1853,5,FALSE)</f>
        <v>0.39055699999999999</v>
      </c>
      <c r="AQ1065" s="12">
        <f>VLOOKUP($A1065,LTC!$A$1:$G$1853,5,FALSE)</f>
        <v>34.630000000000003</v>
      </c>
      <c r="AR1065" s="12">
        <f>VLOOKUP($A1065,ETC!$A$1:$G$1853,5,FALSE)</f>
        <v>4.99</v>
      </c>
      <c r="AS1065" s="12">
        <f>VLOOKUP($A1065,ETH!$A$1:$G$1853,5,FALSE)</f>
        <v>122.44</v>
      </c>
      <c r="AT1065" s="12">
        <f>VLOOKUP($A1065,BCH!$A$1:$G$1853,5,FALSE)</f>
        <v>190.07</v>
      </c>
      <c r="AU1065" s="12">
        <f>VLOOKUP($A1065,XMR!$A$1:$G$1853,5,FALSE)</f>
        <v>63.52</v>
      </c>
      <c r="AV1065" s="12">
        <f>VLOOKUP($A1065,ZEC!$A$1:$G$1853,5,FALSE)</f>
        <v>79.95</v>
      </c>
      <c r="AW1065" s="12">
        <f>VLOOKUP($A1065,EOS!$A$1:$G$1853,5,FALSE)</f>
        <v>3.28</v>
      </c>
      <c r="AX1065" s="12">
        <f>VLOOKUP($A1065,DASH!$A$1:$G$1853,5,FALSE)</f>
        <v>99.51</v>
      </c>
      <c r="AY1065" s="12">
        <f>VLOOKUP($A1065,XLM!$A$1:$G$1853,5,FALSE)</f>
        <v>0.16223699999999999</v>
      </c>
      <c r="BA1065" s="24">
        <v>1</v>
      </c>
      <c r="BB1065" s="24">
        <v>1</v>
      </c>
      <c r="BC1065" s="24">
        <v>1</v>
      </c>
      <c r="BD1065" s="24">
        <v>1</v>
      </c>
      <c r="BE1065" s="24">
        <v>1</v>
      </c>
      <c r="BF1065" s="24">
        <v>1</v>
      </c>
      <c r="BG1065" s="24">
        <v>1</v>
      </c>
      <c r="BH1065" s="24">
        <v>1</v>
      </c>
      <c r="BI1065" s="24">
        <v>1</v>
      </c>
      <c r="BJ1065" s="24">
        <v>1</v>
      </c>
      <c r="BK1065" s="24">
        <v>1</v>
      </c>
      <c r="BM1065" s="19">
        <f>IF(SUM(BA1064:BK1064)=SUM(BA1065:BK1065),BM1064,BM1064*SUMPRODUCT(BA1065:BK1065,AO1065:AY1065,Q1065:AA1065)/SUMPRODUCT(BA1064:BK1064,AO1065:AY1065,AC1065:AM1065))</f>
        <v>0.8185351248056717</v>
      </c>
      <c r="BN1065" s="26">
        <f>SUMPRODUCT(AO1065:AY1065,BA1065:BK1065,Q1065:AA1065)/BM1065</f>
        <v>2844.4089479543663</v>
      </c>
      <c r="BO1065">
        <f t="shared" si="265"/>
        <v>4257.42</v>
      </c>
    </row>
    <row r="1066" spans="1:67" x14ac:dyDescent="0.75">
      <c r="A1066" s="4">
        <v>43433</v>
      </c>
      <c r="B1066" s="46">
        <f>INDEX('Index Volume'!B:B,MATCH(Index_New!$A1066,'Index Volume'!$A:$A,0))</f>
        <v>6503347767</v>
      </c>
      <c r="C1066" s="46">
        <f>INDEX('Index Volume'!C:C,MATCH(Index_New!$A1066,'Index Volume'!$A:$A,0))</f>
        <v>629900577</v>
      </c>
      <c r="D1066" s="46">
        <f>INDEX('Index Volume'!D:D,MATCH(Index_New!$A1066,'Index Volume'!$A:$A,0))</f>
        <v>476701013</v>
      </c>
      <c r="E1066" s="46">
        <f>INDEX('Index Volume'!E:E,MATCH(Index_New!$A1066,'Index Volume'!$A:$A,0))</f>
        <v>229957883</v>
      </c>
      <c r="F1066" s="46">
        <f>INDEX('Index Volume'!F:F,MATCH(Index_New!$A1066,'Index Volume'!$A:$A,0))</f>
        <v>2196099151</v>
      </c>
      <c r="G1066" s="46">
        <f>INDEX('Index Volume'!G:G,MATCH(Index_New!$A1066,'Index Volume'!$A:$A,0))</f>
        <v>89166901</v>
      </c>
      <c r="H1066" s="46">
        <f>INDEX('Index Volume'!H:H,MATCH(Index_New!$A1066,'Index Volume'!$A:$A,0))</f>
        <v>16842316</v>
      </c>
      <c r="I1066" s="46">
        <f>INDEX('Index Volume'!I:I,MATCH(Index_New!$A1066,'Index Volume'!$A:$A,0))</f>
        <v>176426953</v>
      </c>
      <c r="J1066" s="46">
        <f>INDEX('Index Volume'!J:J,MATCH(Index_New!$A1066,'Index Volume'!$A:$A,0))</f>
        <v>896394060</v>
      </c>
      <c r="K1066" s="46">
        <f>INDEX('Index Volume'!K:K,MATCH(Index_New!$A1066,'Index Volume'!$A:$A,0))</f>
        <v>165236103</v>
      </c>
      <c r="L1066" s="46">
        <f>INDEX('Index Volume'!L:L,MATCH(Index_New!$A1066,'Index Volume'!$A:$A,0))</f>
        <v>88862064</v>
      </c>
      <c r="M1066" s="46">
        <f t="shared" si="251"/>
        <v>11468934788</v>
      </c>
      <c r="N1066" s="1">
        <f t="shared" si="252"/>
        <v>11468934788</v>
      </c>
      <c r="O1066" t="b">
        <f t="shared" si="253"/>
        <v>1</v>
      </c>
      <c r="Q1066" s="7">
        <f t="shared" si="254"/>
        <v>0.53864323500137989</v>
      </c>
      <c r="R1066" s="7">
        <f t="shared" si="255"/>
        <v>4.7166560824812333E-2</v>
      </c>
      <c r="S1066" s="7">
        <f t="shared" si="256"/>
        <v>5.278607058652255E-2</v>
      </c>
      <c r="T1066" s="7">
        <f t="shared" si="257"/>
        <v>1.6150660745417444E-2</v>
      </c>
      <c r="U1066" s="7">
        <f t="shared" si="258"/>
        <v>0.18536953963535621</v>
      </c>
      <c r="V1066" s="7">
        <f t="shared" si="259"/>
        <v>3.68412931745511E-2</v>
      </c>
      <c r="W1066" s="7">
        <f t="shared" si="260"/>
        <v>1.7110935569080682E-3</v>
      </c>
      <c r="X1066" s="7">
        <f t="shared" si="261"/>
        <v>1.2651145290943095E-2</v>
      </c>
      <c r="Y1066" s="7">
        <f t="shared" si="262"/>
        <v>8.3097700586464207E-2</v>
      </c>
      <c r="Z1066" s="7">
        <f t="shared" si="263"/>
        <v>2.0083263743824176E-2</v>
      </c>
      <c r="AA1066" s="7">
        <f t="shared" si="264"/>
        <v>5.4994368538209566E-3</v>
      </c>
      <c r="AC1066" s="7">
        <f>IF(DAY($A1066)=1,VLOOKUP($A1066-1,$A$2:$L$1124,$Q$1,FALSE)/VLOOKUP($A1066-1,$A$2:$N$1124,14,FALSE),AC1065)</f>
        <v>0.53864323500137989</v>
      </c>
      <c r="AD1066" s="7">
        <f>IF(DAY($A1066)=1,VLOOKUP($A1066-1,$A$2:$L$1124,$R$1,FALSE)/VLOOKUP($A1066-1,$A$2:$N$1124,14,FALSE),AD1065)</f>
        <v>4.7166560824812333E-2</v>
      </c>
      <c r="AE1066" s="7">
        <f>IF(DAY($A1066)=1,VLOOKUP($A1066-1,$A$2:$L$1124,$S$1,FALSE)/VLOOKUP($A1066-1,$A$2:$N$1124,14,FALSE),AE1065)</f>
        <v>5.278607058652255E-2</v>
      </c>
      <c r="AF1066" s="7">
        <f>IF(DAY($A1066)=1,VLOOKUP($A1066-1,$A$2:$L$1124,$T$1,FALSE)/VLOOKUP($A1066-1,$A$2:$N$1124,14,FALSE),AF1065)</f>
        <v>1.6150660745417444E-2</v>
      </c>
      <c r="AG1066" s="7">
        <f>IF(DAY($A1066)=1,VLOOKUP($A1066-1,$A$2:$L$1124,$U$1,FALSE)/VLOOKUP($A1066-1,$A$2:$N$1124,14,FALSE),AG1065)</f>
        <v>0.18536953963535621</v>
      </c>
      <c r="AH1066" s="7">
        <f>IF(DAY($A1066)=1,VLOOKUP($A1066-1,$A$2:$L$1124,$V$1,FALSE)/VLOOKUP($A1066-1,$A$2:$N$1124,14,FALSE),AH1065)</f>
        <v>3.68412931745511E-2</v>
      </c>
      <c r="AI1066" s="7">
        <f>IF(DAY($A1066)=1,VLOOKUP($A1066-1,$A$2:$L$1124,$W$1,FALSE)/VLOOKUP($A1066-1,$A$2:$N$1124,14,FALSE),AI1065)</f>
        <v>1.7110935569080682E-3</v>
      </c>
      <c r="AJ1066" s="7">
        <f>IF(DAY($A1066)=1,VLOOKUP($A1066-1,$A$2:$L$1124,$X$1,FALSE)/VLOOKUP($A1066-1,$A$2:$N$1124,14,FALSE),AJ1065)</f>
        <v>1.2651145290943095E-2</v>
      </c>
      <c r="AK1066" s="7">
        <f>IF(DAY($A1066)=1,VLOOKUP($A1066-1,$A$2:$L$1124,$Y$1,FALSE)/VLOOKUP($A1066-1,$A$2:$N$1124,14,FALSE),AK1065)</f>
        <v>8.3097700586464207E-2</v>
      </c>
      <c r="AL1066" s="7">
        <f>IF(DAY($A1066)=1,VLOOKUP($A1066-1,$A$2:$L$1124,$Z$1,FALSE)/VLOOKUP($A1066-1,$A$2:$N$1124,14,FALSE),AL1065)</f>
        <v>2.0083263743824176E-2</v>
      </c>
      <c r="AM1066" s="7">
        <f>IF(DAY($A1066)=1,VLOOKUP($A1066-1,$A$2:$L$1124,$AA$1,FALSE)/VLOOKUP($A1066-1,$A$2:$N$1124,14,FALSE),AM1065)</f>
        <v>5.4994368538209566E-3</v>
      </c>
      <c r="AO1066" s="12">
        <f>VLOOKUP($A1066,BTC!$A$1:$G$1853,5,FALSE)</f>
        <v>4278.8500000000004</v>
      </c>
      <c r="AP1066" s="12">
        <f>VLOOKUP($A1066,XRP!$A$1:$G$1853,5,FALSE)</f>
        <v>0.37956200000000001</v>
      </c>
      <c r="AQ1066" s="12">
        <f>VLOOKUP($A1066,LTC!$A$1:$G$1853,5,FALSE)</f>
        <v>33.799999999999997</v>
      </c>
      <c r="AR1066" s="12">
        <f>VLOOKUP($A1066,ETC!$A$1:$G$1853,5,FALSE)</f>
        <v>4.93</v>
      </c>
      <c r="AS1066" s="12">
        <f>VLOOKUP($A1066,ETH!$A$1:$G$1853,5,FALSE)</f>
        <v>117.54</v>
      </c>
      <c r="AT1066" s="12">
        <f>VLOOKUP($A1066,BCH!$A$1:$G$1853,5,FALSE)</f>
        <v>180.98</v>
      </c>
      <c r="AU1066" s="12">
        <f>VLOOKUP($A1066,XMR!$A$1:$G$1853,5,FALSE)</f>
        <v>61.2</v>
      </c>
      <c r="AV1066" s="12">
        <f>VLOOKUP($A1066,ZEC!$A$1:$G$1853,5,FALSE)</f>
        <v>87.96</v>
      </c>
      <c r="AW1066" s="12">
        <f>VLOOKUP($A1066,EOS!$A$1:$G$1853,5,FALSE)</f>
        <v>3.02</v>
      </c>
      <c r="AX1066" s="12">
        <f>VLOOKUP($A1066,DASH!$A$1:$G$1853,5,FALSE)</f>
        <v>96.66</v>
      </c>
      <c r="AY1066" s="12">
        <f>VLOOKUP($A1066,XLM!$A$1:$G$1853,5,FALSE)</f>
        <v>0.16508</v>
      </c>
      <c r="BA1066" s="24">
        <v>1</v>
      </c>
      <c r="BB1066" s="24">
        <v>1</v>
      </c>
      <c r="BC1066" s="24">
        <v>1</v>
      </c>
      <c r="BD1066" s="24">
        <v>1</v>
      </c>
      <c r="BE1066" s="24">
        <v>1</v>
      </c>
      <c r="BF1066" s="24">
        <v>1</v>
      </c>
      <c r="BG1066" s="24">
        <v>1</v>
      </c>
      <c r="BH1066" s="24">
        <v>1</v>
      </c>
      <c r="BI1066" s="24">
        <v>1</v>
      </c>
      <c r="BJ1066" s="24">
        <v>1</v>
      </c>
      <c r="BK1066" s="24">
        <v>1</v>
      </c>
      <c r="BM1066" s="19">
        <f>IF(SUM(BA1065:BK1065)=SUM(BA1066:BK1066),BM1065,BM1065*SUMPRODUCT(BA1066:BK1066,AO1066:AY1066,Q1066:AA1066)/SUMPRODUCT(BA1065:BK1065,AO1066:AY1066,AC1066:AM1066))</f>
        <v>0.8185351248056717</v>
      </c>
      <c r="BN1066" s="26">
        <f>SUMPRODUCT(AO1066:AY1066,BA1066:BK1066,Q1066:AA1066)/BM1066</f>
        <v>2856.9596191581031</v>
      </c>
      <c r="BO1066">
        <f t="shared" si="265"/>
        <v>4278.8500000000004</v>
      </c>
    </row>
    <row r="1067" spans="1:67" x14ac:dyDescent="0.75">
      <c r="A1067" s="3">
        <v>43434</v>
      </c>
      <c r="B1067" s="46">
        <f>INDEX('Index Volume'!B:B,MATCH(Index_New!$A1067,'Index Volume'!$A:$A,0))</f>
        <v>6048016717</v>
      </c>
      <c r="C1067" s="46">
        <f>INDEX('Index Volume'!C:C,MATCH(Index_New!$A1067,'Index Volume'!$A:$A,0))</f>
        <v>512041152</v>
      </c>
      <c r="D1067" s="46">
        <f>INDEX('Index Volume'!D:D,MATCH(Index_New!$A1067,'Index Volume'!$A:$A,0))</f>
        <v>431153649</v>
      </c>
      <c r="E1067" s="46">
        <f>INDEX('Index Volume'!E:E,MATCH(Index_New!$A1067,'Index Volume'!$A:$A,0))</f>
        <v>212580092</v>
      </c>
      <c r="F1067" s="46">
        <f>INDEX('Index Volume'!F:F,MATCH(Index_New!$A1067,'Index Volume'!$A:$A,0))</f>
        <v>2020748396</v>
      </c>
      <c r="G1067" s="46">
        <f>INDEX('Index Volume'!G:G,MATCH(Index_New!$A1067,'Index Volume'!$A:$A,0))</f>
        <v>97441740</v>
      </c>
      <c r="H1067" s="46">
        <f>INDEX('Index Volume'!H:H,MATCH(Index_New!$A1067,'Index Volume'!$A:$A,0))</f>
        <v>14373887</v>
      </c>
      <c r="I1067" s="46">
        <f>INDEX('Index Volume'!I:I,MATCH(Index_New!$A1067,'Index Volume'!$A:$A,0))</f>
        <v>151698983</v>
      </c>
      <c r="J1067" s="46">
        <f>INDEX('Index Volume'!J:J,MATCH(Index_New!$A1067,'Index Volume'!$A:$A,0))</f>
        <v>887904092</v>
      </c>
      <c r="K1067" s="46">
        <f>INDEX('Index Volume'!K:K,MATCH(Index_New!$A1067,'Index Volume'!$A:$A,0))</f>
        <v>170464251</v>
      </c>
      <c r="L1067" s="46">
        <f>INDEX('Index Volume'!L:L,MATCH(Index_New!$A1067,'Index Volume'!$A:$A,0))</f>
        <v>95843387</v>
      </c>
      <c r="M1067" s="46">
        <f t="shared" si="251"/>
        <v>10642266346</v>
      </c>
      <c r="N1067" s="1">
        <f t="shared" si="252"/>
        <v>10642266346</v>
      </c>
      <c r="O1067" t="b">
        <f t="shared" si="253"/>
        <v>1</v>
      </c>
      <c r="Q1067" s="7">
        <f t="shared" si="254"/>
        <v>0.53864323500137989</v>
      </c>
      <c r="R1067" s="7">
        <f t="shared" si="255"/>
        <v>4.7166560824812333E-2</v>
      </c>
      <c r="S1067" s="7">
        <f t="shared" si="256"/>
        <v>5.278607058652255E-2</v>
      </c>
      <c r="T1067" s="7">
        <f t="shared" si="257"/>
        <v>1.6150660745417444E-2</v>
      </c>
      <c r="U1067" s="7">
        <f t="shared" si="258"/>
        <v>0.18536953963535621</v>
      </c>
      <c r="V1067" s="7">
        <f t="shared" si="259"/>
        <v>3.68412931745511E-2</v>
      </c>
      <c r="W1067" s="7">
        <f t="shared" si="260"/>
        <v>1.7110935569080682E-3</v>
      </c>
      <c r="X1067" s="7">
        <f t="shared" si="261"/>
        <v>1.2651145290943095E-2</v>
      </c>
      <c r="Y1067" s="7">
        <f t="shared" si="262"/>
        <v>8.3097700586464207E-2</v>
      </c>
      <c r="Z1067" s="7">
        <f t="shared" si="263"/>
        <v>2.0083263743824176E-2</v>
      </c>
      <c r="AA1067" s="7">
        <f t="shared" si="264"/>
        <v>5.4994368538209566E-3</v>
      </c>
      <c r="AC1067" s="7">
        <f>IF(DAY($A1067)=1,VLOOKUP($A1067-1,$A$2:$L$1124,$Q$1,FALSE)/VLOOKUP($A1067-1,$A$2:$N$1124,14,FALSE),AC1066)</f>
        <v>0.53864323500137989</v>
      </c>
      <c r="AD1067" s="7">
        <f>IF(DAY($A1067)=1,VLOOKUP($A1067-1,$A$2:$L$1124,$R$1,FALSE)/VLOOKUP($A1067-1,$A$2:$N$1124,14,FALSE),AD1066)</f>
        <v>4.7166560824812333E-2</v>
      </c>
      <c r="AE1067" s="7">
        <f>IF(DAY($A1067)=1,VLOOKUP($A1067-1,$A$2:$L$1124,$S$1,FALSE)/VLOOKUP($A1067-1,$A$2:$N$1124,14,FALSE),AE1066)</f>
        <v>5.278607058652255E-2</v>
      </c>
      <c r="AF1067" s="7">
        <f>IF(DAY($A1067)=1,VLOOKUP($A1067-1,$A$2:$L$1124,$T$1,FALSE)/VLOOKUP($A1067-1,$A$2:$N$1124,14,FALSE),AF1066)</f>
        <v>1.6150660745417444E-2</v>
      </c>
      <c r="AG1067" s="7">
        <f>IF(DAY($A1067)=1,VLOOKUP($A1067-1,$A$2:$L$1124,$U$1,FALSE)/VLOOKUP($A1067-1,$A$2:$N$1124,14,FALSE),AG1066)</f>
        <v>0.18536953963535621</v>
      </c>
      <c r="AH1067" s="7">
        <f>IF(DAY($A1067)=1,VLOOKUP($A1067-1,$A$2:$L$1124,$V$1,FALSE)/VLOOKUP($A1067-1,$A$2:$N$1124,14,FALSE),AH1066)</f>
        <v>3.68412931745511E-2</v>
      </c>
      <c r="AI1067" s="7">
        <f>IF(DAY($A1067)=1,VLOOKUP($A1067-1,$A$2:$L$1124,$W$1,FALSE)/VLOOKUP($A1067-1,$A$2:$N$1124,14,FALSE),AI1066)</f>
        <v>1.7110935569080682E-3</v>
      </c>
      <c r="AJ1067" s="7">
        <f>IF(DAY($A1067)=1,VLOOKUP($A1067-1,$A$2:$L$1124,$X$1,FALSE)/VLOOKUP($A1067-1,$A$2:$N$1124,14,FALSE),AJ1066)</f>
        <v>1.2651145290943095E-2</v>
      </c>
      <c r="AK1067" s="7">
        <f>IF(DAY($A1067)=1,VLOOKUP($A1067-1,$A$2:$L$1124,$Y$1,FALSE)/VLOOKUP($A1067-1,$A$2:$N$1124,14,FALSE),AK1066)</f>
        <v>8.3097700586464207E-2</v>
      </c>
      <c r="AL1067" s="7">
        <f>IF(DAY($A1067)=1,VLOOKUP($A1067-1,$A$2:$L$1124,$Z$1,FALSE)/VLOOKUP($A1067-1,$A$2:$N$1124,14,FALSE),AL1066)</f>
        <v>2.0083263743824176E-2</v>
      </c>
      <c r="AM1067" s="7">
        <f>IF(DAY($A1067)=1,VLOOKUP($A1067-1,$A$2:$L$1124,$AA$1,FALSE)/VLOOKUP($A1067-1,$A$2:$N$1124,14,FALSE),AM1066)</f>
        <v>5.4994368538209566E-3</v>
      </c>
      <c r="AO1067" s="12">
        <f>VLOOKUP($A1067,BTC!$A$1:$G$1853,5,FALSE)</f>
        <v>4017.27</v>
      </c>
      <c r="AP1067" s="12">
        <f>VLOOKUP($A1067,XRP!$A$1:$G$1853,5,FALSE)</f>
        <v>0.36245500000000003</v>
      </c>
      <c r="AQ1067" s="12">
        <f>VLOOKUP($A1067,LTC!$A$1:$G$1853,5,FALSE)</f>
        <v>32.06</v>
      </c>
      <c r="AR1067" s="12">
        <f>VLOOKUP($A1067,ETC!$A$1:$G$1853,5,FALSE)</f>
        <v>4.5999999999999996</v>
      </c>
      <c r="AS1067" s="12">
        <f>VLOOKUP($A1067,ETH!$A$1:$G$1853,5,FALSE)</f>
        <v>113.17</v>
      </c>
      <c r="AT1067" s="12">
        <f>VLOOKUP($A1067,BCH!$A$1:$G$1853,5,FALSE)</f>
        <v>173.07</v>
      </c>
      <c r="AU1067" s="12">
        <f>VLOOKUP($A1067,XMR!$A$1:$G$1853,5,FALSE)</f>
        <v>57.79</v>
      </c>
      <c r="AV1067" s="12">
        <f>VLOOKUP($A1067,ZEC!$A$1:$G$1853,5,FALSE)</f>
        <v>80.95</v>
      </c>
      <c r="AW1067" s="12">
        <f>VLOOKUP($A1067,EOS!$A$1:$G$1853,5,FALSE)</f>
        <v>2.88</v>
      </c>
      <c r="AX1067" s="12">
        <f>VLOOKUP($A1067,DASH!$A$1:$G$1853,5,FALSE)</f>
        <v>91.87</v>
      </c>
      <c r="AY1067" s="12">
        <f>VLOOKUP($A1067,XLM!$A$1:$G$1853,5,FALSE)</f>
        <v>0.15862999999999999</v>
      </c>
      <c r="BA1067" s="24">
        <v>1</v>
      </c>
      <c r="BB1067" s="24">
        <v>1</v>
      </c>
      <c r="BC1067" s="24">
        <v>1</v>
      </c>
      <c r="BD1067" s="24">
        <v>1</v>
      </c>
      <c r="BE1067" s="24">
        <v>1</v>
      </c>
      <c r="BF1067" s="24">
        <v>1</v>
      </c>
      <c r="BG1067" s="24">
        <v>1</v>
      </c>
      <c r="BH1067" s="24">
        <v>1</v>
      </c>
      <c r="BI1067" s="24">
        <v>1</v>
      </c>
      <c r="BJ1067" s="24">
        <v>1</v>
      </c>
      <c r="BK1067" s="24">
        <v>1</v>
      </c>
      <c r="BM1067" s="19">
        <f>IF(SUM(BA1066:BK1066)=SUM(BA1067:BK1067),BM1066,BM1066*SUMPRODUCT(BA1067:BK1067,AO1067:AY1067,Q1067:AA1067)/SUMPRODUCT(BA1066:BK1066,AO1067:AY1067,AC1067:AM1067))</f>
        <v>0.8185351248056717</v>
      </c>
      <c r="BN1067" s="26">
        <f>SUMPRODUCT(AO1067:AY1067,BA1067:BK1067,Q1067:AA1067)/BM1067</f>
        <v>2683.1122858965218</v>
      </c>
      <c r="BO1067">
        <f t="shared" si="265"/>
        <v>4017.27</v>
      </c>
    </row>
    <row r="1068" spans="1:67" x14ac:dyDescent="0.75">
      <c r="A1068" s="4">
        <v>43435</v>
      </c>
      <c r="B1068" s="46">
        <f>INDEX('Index Volume'!B:B,MATCH(Index_New!$A1068,'Index Volume'!$A:$A,0))</f>
        <v>5375314093</v>
      </c>
      <c r="C1068" s="46">
        <f>INDEX('Index Volume'!C:C,MATCH(Index_New!$A1068,'Index Volume'!$A:$A,0))</f>
        <v>397266566</v>
      </c>
      <c r="D1068" s="46">
        <f>INDEX('Index Volume'!D:D,MATCH(Index_New!$A1068,'Index Volume'!$A:$A,0))</f>
        <v>428286157</v>
      </c>
      <c r="E1068" s="46">
        <f>INDEX('Index Volume'!E:E,MATCH(Index_New!$A1068,'Index Volume'!$A:$A,0))</f>
        <v>182630934</v>
      </c>
      <c r="F1068" s="46">
        <f>INDEX('Index Volume'!F:F,MATCH(Index_New!$A1068,'Index Volume'!$A:$A,0))</f>
        <v>2131475768</v>
      </c>
      <c r="G1068" s="46">
        <f>INDEX('Index Volume'!G:G,MATCH(Index_New!$A1068,'Index Volume'!$A:$A,0))</f>
        <v>68660039</v>
      </c>
      <c r="H1068" s="46">
        <f>INDEX('Index Volume'!H:H,MATCH(Index_New!$A1068,'Index Volume'!$A:$A,0))</f>
        <v>10636037</v>
      </c>
      <c r="I1068" s="46">
        <f>INDEX('Index Volume'!I:I,MATCH(Index_New!$A1068,'Index Volume'!$A:$A,0))</f>
        <v>207842018</v>
      </c>
      <c r="J1068" s="46">
        <f>INDEX('Index Volume'!J:J,MATCH(Index_New!$A1068,'Index Volume'!$A:$A,0))</f>
        <v>814784417</v>
      </c>
      <c r="K1068" s="46">
        <f>INDEX('Index Volume'!K:K,MATCH(Index_New!$A1068,'Index Volume'!$A:$A,0))</f>
        <v>183221199</v>
      </c>
      <c r="L1068" s="46">
        <f>INDEX('Index Volume'!L:L,MATCH(Index_New!$A1068,'Index Volume'!$A:$A,0))</f>
        <v>83084025</v>
      </c>
      <c r="M1068" s="46">
        <f t="shared" si="251"/>
        <v>9883201253</v>
      </c>
      <c r="N1068" s="1">
        <f t="shared" si="252"/>
        <v>9883201253</v>
      </c>
      <c r="O1068" t="b">
        <f t="shared" si="253"/>
        <v>1</v>
      </c>
      <c r="Q1068" s="7">
        <f t="shared" si="254"/>
        <v>0.5683015741541938</v>
      </c>
      <c r="R1068" s="7">
        <f t="shared" si="255"/>
        <v>4.8113920038512822E-2</v>
      </c>
      <c r="S1068" s="7">
        <f t="shared" si="256"/>
        <v>4.0513330054180924E-2</v>
      </c>
      <c r="T1068" s="7">
        <f t="shared" si="257"/>
        <v>1.9975077214629221E-2</v>
      </c>
      <c r="U1068" s="7">
        <f t="shared" si="258"/>
        <v>0.18987951722891414</v>
      </c>
      <c r="V1068" s="7">
        <f t="shared" si="259"/>
        <v>9.1561079972993197E-3</v>
      </c>
      <c r="W1068" s="7">
        <f t="shared" si="260"/>
        <v>1.3506415393749816E-3</v>
      </c>
      <c r="X1068" s="7">
        <f t="shared" si="261"/>
        <v>1.4254386995023625E-2</v>
      </c>
      <c r="Y1068" s="7">
        <f t="shared" si="262"/>
        <v>8.343186151638908E-2</v>
      </c>
      <c r="Z1068" s="7">
        <f t="shared" si="263"/>
        <v>1.6017664420142113E-2</v>
      </c>
      <c r="AA1068" s="7">
        <f t="shared" si="264"/>
        <v>9.005918841340001E-3</v>
      </c>
      <c r="AC1068" s="7">
        <f>IF(DAY($A1068)=1,VLOOKUP($A1068-1,$A$2:$L$1124,$Q$1,FALSE)/VLOOKUP($A1068-1,$A$2:$N$1124,14,FALSE),AC1067)</f>
        <v>0.5683015741541938</v>
      </c>
      <c r="AD1068" s="7">
        <f>IF(DAY($A1068)=1,VLOOKUP($A1068-1,$A$2:$L$1124,$R$1,FALSE)/VLOOKUP($A1068-1,$A$2:$N$1124,14,FALSE),AD1067)</f>
        <v>4.8113920038512822E-2</v>
      </c>
      <c r="AE1068" s="7">
        <f>IF(DAY($A1068)=1,VLOOKUP($A1068-1,$A$2:$L$1124,$S$1,FALSE)/VLOOKUP($A1068-1,$A$2:$N$1124,14,FALSE),AE1067)</f>
        <v>4.0513330054180924E-2</v>
      </c>
      <c r="AF1068" s="7">
        <f>IF(DAY($A1068)=1,VLOOKUP($A1068-1,$A$2:$L$1124,$T$1,FALSE)/VLOOKUP($A1068-1,$A$2:$N$1124,14,FALSE),AF1067)</f>
        <v>1.9975077214629221E-2</v>
      </c>
      <c r="AG1068" s="7">
        <f>IF(DAY($A1068)=1,VLOOKUP($A1068-1,$A$2:$L$1124,$U$1,FALSE)/VLOOKUP($A1068-1,$A$2:$N$1124,14,FALSE),AG1067)</f>
        <v>0.18987951722891414</v>
      </c>
      <c r="AH1068" s="7">
        <f>IF(DAY($A1068)=1,VLOOKUP($A1068-1,$A$2:$L$1124,$V$1,FALSE)/VLOOKUP($A1068-1,$A$2:$N$1124,14,FALSE),AH1067)</f>
        <v>9.1561079972993197E-3</v>
      </c>
      <c r="AI1068" s="7">
        <f>IF(DAY($A1068)=1,VLOOKUP($A1068-1,$A$2:$L$1124,$W$1,FALSE)/VLOOKUP($A1068-1,$A$2:$N$1124,14,FALSE),AI1067)</f>
        <v>1.3506415393749816E-3</v>
      </c>
      <c r="AJ1068" s="7">
        <f>IF(DAY($A1068)=1,VLOOKUP($A1068-1,$A$2:$L$1124,$X$1,FALSE)/VLOOKUP($A1068-1,$A$2:$N$1124,14,FALSE),AJ1067)</f>
        <v>1.4254386995023625E-2</v>
      </c>
      <c r="AK1068" s="7">
        <f>IF(DAY($A1068)=1,VLOOKUP($A1068-1,$A$2:$L$1124,$Y$1,FALSE)/VLOOKUP($A1068-1,$A$2:$N$1124,14,FALSE),AK1067)</f>
        <v>8.343186151638908E-2</v>
      </c>
      <c r="AL1068" s="7">
        <f>IF(DAY($A1068)=1,VLOOKUP($A1068-1,$A$2:$L$1124,$Z$1,FALSE)/VLOOKUP($A1068-1,$A$2:$N$1124,14,FALSE),AL1067)</f>
        <v>1.6017664420142113E-2</v>
      </c>
      <c r="AM1068" s="7">
        <f>IF(DAY($A1068)=1,VLOOKUP($A1068-1,$A$2:$L$1124,$AA$1,FALSE)/VLOOKUP($A1068-1,$A$2:$N$1124,14,FALSE),AM1067)</f>
        <v>9.005918841340001E-3</v>
      </c>
      <c r="AO1068" s="12">
        <f>VLOOKUP($A1068,BTC!$A$1:$G$1853,5,FALSE)</f>
        <v>4214.67</v>
      </c>
      <c r="AP1068" s="12">
        <f>VLOOKUP($A1068,XRP!$A$1:$G$1853,5,FALSE)</f>
        <v>0.37290600000000002</v>
      </c>
      <c r="AQ1068" s="12">
        <f>VLOOKUP($A1068,LTC!$A$1:$G$1853,5,FALSE)</f>
        <v>34.340000000000003</v>
      </c>
      <c r="AR1068" s="12">
        <f>VLOOKUP($A1068,ETC!$A$1:$G$1853,5,FALSE)</f>
        <v>4.8499999999999996</v>
      </c>
      <c r="AS1068" s="12">
        <f>VLOOKUP($A1068,ETH!$A$1:$G$1853,5,FALSE)</f>
        <v>118.64</v>
      </c>
      <c r="AT1068" s="12">
        <f>VLOOKUP($A1068,BCH!$A$1:$G$1853,5,FALSE)</f>
        <v>172.12</v>
      </c>
      <c r="AU1068" s="12">
        <f>VLOOKUP($A1068,XMR!$A$1:$G$1853,5,FALSE)</f>
        <v>59.65</v>
      </c>
      <c r="AV1068" s="12">
        <f>VLOOKUP($A1068,ZEC!$A$1:$G$1853,5,FALSE)</f>
        <v>80.33</v>
      </c>
      <c r="AW1068" s="12">
        <f>VLOOKUP($A1068,EOS!$A$1:$G$1853,5,FALSE)</f>
        <v>2.96</v>
      </c>
      <c r="AX1068" s="12">
        <f>VLOOKUP($A1068,DASH!$A$1:$G$1853,5,FALSE)</f>
        <v>95.35</v>
      </c>
      <c r="AY1068" s="12">
        <f>VLOOKUP($A1068,XLM!$A$1:$G$1853,5,FALSE)</f>
        <v>0.16633200000000001</v>
      </c>
      <c r="BA1068" s="24">
        <v>1</v>
      </c>
      <c r="BB1068" s="24">
        <v>1</v>
      </c>
      <c r="BC1068" s="24">
        <v>1</v>
      </c>
      <c r="BD1068" s="24">
        <v>1</v>
      </c>
      <c r="BE1068" s="24">
        <v>1</v>
      </c>
      <c r="BF1068" s="24">
        <v>1</v>
      </c>
      <c r="BG1068" s="24">
        <v>1</v>
      </c>
      <c r="BH1068" s="24">
        <v>1</v>
      </c>
      <c r="BI1068" s="24">
        <v>1</v>
      </c>
      <c r="BJ1068" s="24">
        <v>1</v>
      </c>
      <c r="BK1068" s="24">
        <v>1</v>
      </c>
      <c r="BM1068" s="19">
        <f>IF(SUM(BA1067:BK1067)=SUM(BA1068:BK1068),BM1067,BM1067*SUMPRODUCT(BA1068:BK1068,AO1068:AY1068,Q1068:AA1068)/SUMPRODUCT(BA1067:BK1067,AO1068:AY1068,AC1068:AM1068))</f>
        <v>0.8185351248056717</v>
      </c>
      <c r="BN1068" s="26">
        <f>SUMPRODUCT(AO1068:AY1068,BA1068:BK1068,Q1068:AA1068)/BM1068</f>
        <v>2961.1609660081722</v>
      </c>
      <c r="BO1068">
        <f t="shared" si="265"/>
        <v>4214.67</v>
      </c>
    </row>
    <row r="1069" spans="1:67" x14ac:dyDescent="0.75">
      <c r="A1069" s="3">
        <v>43436</v>
      </c>
      <c r="B1069" s="46">
        <f>INDEX('Index Volume'!B:B,MATCH(Index_New!$A1069,'Index Volume'!$A:$A,0))</f>
        <v>5262697895</v>
      </c>
      <c r="C1069" s="46">
        <f>INDEX('Index Volume'!C:C,MATCH(Index_New!$A1069,'Index Volume'!$A:$A,0))</f>
        <v>335732170</v>
      </c>
      <c r="D1069" s="46">
        <f>INDEX('Index Volume'!D:D,MATCH(Index_New!$A1069,'Index Volume'!$A:$A,0))</f>
        <v>407318732</v>
      </c>
      <c r="E1069" s="46">
        <f>INDEX('Index Volume'!E:E,MATCH(Index_New!$A1069,'Index Volume'!$A:$A,0))</f>
        <v>185846834</v>
      </c>
      <c r="F1069" s="46">
        <f>INDEX('Index Volume'!F:F,MATCH(Index_New!$A1069,'Index Volume'!$A:$A,0))</f>
        <v>1856199149</v>
      </c>
      <c r="G1069" s="46">
        <f>INDEX('Index Volume'!G:G,MATCH(Index_New!$A1069,'Index Volume'!$A:$A,0))</f>
        <v>71004464</v>
      </c>
      <c r="H1069" s="46">
        <f>INDEX('Index Volume'!H:H,MATCH(Index_New!$A1069,'Index Volume'!$A:$A,0))</f>
        <v>11105556</v>
      </c>
      <c r="I1069" s="46">
        <f>INDEX('Index Volume'!I:I,MATCH(Index_New!$A1069,'Index Volume'!$A:$A,0))</f>
        <v>184371750</v>
      </c>
      <c r="J1069" s="46">
        <f>INDEX('Index Volume'!J:J,MATCH(Index_New!$A1069,'Index Volume'!$A:$A,0))</f>
        <v>740214948</v>
      </c>
      <c r="K1069" s="46">
        <f>INDEX('Index Volume'!K:K,MATCH(Index_New!$A1069,'Index Volume'!$A:$A,0))</f>
        <v>187696265</v>
      </c>
      <c r="L1069" s="46">
        <f>INDEX('Index Volume'!L:L,MATCH(Index_New!$A1069,'Index Volume'!$A:$A,0))</f>
        <v>75295614</v>
      </c>
      <c r="M1069" s="46">
        <f t="shared" si="251"/>
        <v>9317483377</v>
      </c>
      <c r="N1069" s="1">
        <f t="shared" si="252"/>
        <v>9317483377</v>
      </c>
      <c r="O1069" t="b">
        <f t="shared" si="253"/>
        <v>1</v>
      </c>
      <c r="Q1069" s="7">
        <f t="shared" si="254"/>
        <v>0.5683015741541938</v>
      </c>
      <c r="R1069" s="7">
        <f t="shared" si="255"/>
        <v>4.8113920038512822E-2</v>
      </c>
      <c r="S1069" s="7">
        <f t="shared" si="256"/>
        <v>4.0513330054180924E-2</v>
      </c>
      <c r="T1069" s="7">
        <f t="shared" si="257"/>
        <v>1.9975077214629221E-2</v>
      </c>
      <c r="U1069" s="7">
        <f t="shared" si="258"/>
        <v>0.18987951722891414</v>
      </c>
      <c r="V1069" s="7">
        <f t="shared" si="259"/>
        <v>9.1561079972993197E-3</v>
      </c>
      <c r="W1069" s="7">
        <f t="shared" si="260"/>
        <v>1.3506415393749816E-3</v>
      </c>
      <c r="X1069" s="7">
        <f t="shared" si="261"/>
        <v>1.4254386995023625E-2</v>
      </c>
      <c r="Y1069" s="7">
        <f t="shared" si="262"/>
        <v>8.343186151638908E-2</v>
      </c>
      <c r="Z1069" s="7">
        <f t="shared" si="263"/>
        <v>1.6017664420142113E-2</v>
      </c>
      <c r="AA1069" s="7">
        <f t="shared" si="264"/>
        <v>9.005918841340001E-3</v>
      </c>
      <c r="AC1069" s="7">
        <f>IF(DAY($A1069)=1,VLOOKUP($A1069-1,$A$2:$L$1124,$Q$1,FALSE)/VLOOKUP($A1069-1,$A$2:$N$1124,14,FALSE),AC1068)</f>
        <v>0.5683015741541938</v>
      </c>
      <c r="AD1069" s="7">
        <f>IF(DAY($A1069)=1,VLOOKUP($A1069-1,$A$2:$L$1124,$R$1,FALSE)/VLOOKUP($A1069-1,$A$2:$N$1124,14,FALSE),AD1068)</f>
        <v>4.8113920038512822E-2</v>
      </c>
      <c r="AE1069" s="7">
        <f>IF(DAY($A1069)=1,VLOOKUP($A1069-1,$A$2:$L$1124,$S$1,FALSE)/VLOOKUP($A1069-1,$A$2:$N$1124,14,FALSE),AE1068)</f>
        <v>4.0513330054180924E-2</v>
      </c>
      <c r="AF1069" s="7">
        <f>IF(DAY($A1069)=1,VLOOKUP($A1069-1,$A$2:$L$1124,$T$1,FALSE)/VLOOKUP($A1069-1,$A$2:$N$1124,14,FALSE),AF1068)</f>
        <v>1.9975077214629221E-2</v>
      </c>
      <c r="AG1069" s="7">
        <f>IF(DAY($A1069)=1,VLOOKUP($A1069-1,$A$2:$L$1124,$U$1,FALSE)/VLOOKUP($A1069-1,$A$2:$N$1124,14,FALSE),AG1068)</f>
        <v>0.18987951722891414</v>
      </c>
      <c r="AH1069" s="7">
        <f>IF(DAY($A1069)=1,VLOOKUP($A1069-1,$A$2:$L$1124,$V$1,FALSE)/VLOOKUP($A1069-1,$A$2:$N$1124,14,FALSE),AH1068)</f>
        <v>9.1561079972993197E-3</v>
      </c>
      <c r="AI1069" s="7">
        <f>IF(DAY($A1069)=1,VLOOKUP($A1069-1,$A$2:$L$1124,$W$1,FALSE)/VLOOKUP($A1069-1,$A$2:$N$1124,14,FALSE),AI1068)</f>
        <v>1.3506415393749816E-3</v>
      </c>
      <c r="AJ1069" s="7">
        <f>IF(DAY($A1069)=1,VLOOKUP($A1069-1,$A$2:$L$1124,$X$1,FALSE)/VLOOKUP($A1069-1,$A$2:$N$1124,14,FALSE),AJ1068)</f>
        <v>1.4254386995023625E-2</v>
      </c>
      <c r="AK1069" s="7">
        <f>IF(DAY($A1069)=1,VLOOKUP($A1069-1,$A$2:$L$1124,$Y$1,FALSE)/VLOOKUP($A1069-1,$A$2:$N$1124,14,FALSE),AK1068)</f>
        <v>8.343186151638908E-2</v>
      </c>
      <c r="AL1069" s="7">
        <f>IF(DAY($A1069)=1,VLOOKUP($A1069-1,$A$2:$L$1124,$Z$1,FALSE)/VLOOKUP($A1069-1,$A$2:$N$1124,14,FALSE),AL1068)</f>
        <v>1.6017664420142113E-2</v>
      </c>
      <c r="AM1069" s="7">
        <f>IF(DAY($A1069)=1,VLOOKUP($A1069-1,$A$2:$L$1124,$AA$1,FALSE)/VLOOKUP($A1069-1,$A$2:$N$1124,14,FALSE),AM1068)</f>
        <v>9.005918841340001E-3</v>
      </c>
      <c r="AO1069" s="12">
        <f>VLOOKUP($A1069,BTC!$A$1:$G$1853,5,FALSE)</f>
        <v>4139.88</v>
      </c>
      <c r="AP1069" s="12">
        <f>VLOOKUP($A1069,XRP!$A$1:$G$1853,5,FALSE)</f>
        <v>0.36762699999999998</v>
      </c>
      <c r="AQ1069" s="12">
        <f>VLOOKUP($A1069,LTC!$A$1:$G$1853,5,FALSE)</f>
        <v>33.71</v>
      </c>
      <c r="AR1069" s="12">
        <f>VLOOKUP($A1069,ETC!$A$1:$G$1853,5,FALSE)</f>
        <v>5.15</v>
      </c>
      <c r="AS1069" s="12">
        <f>VLOOKUP($A1069,ETH!$A$1:$G$1853,5,FALSE)</f>
        <v>116.39</v>
      </c>
      <c r="AT1069" s="12">
        <f>VLOOKUP($A1069,BCH!$A$1:$G$1853,5,FALSE)</f>
        <v>172.11</v>
      </c>
      <c r="AU1069" s="12">
        <f>VLOOKUP($A1069,XMR!$A$1:$G$1853,5,FALSE)</f>
        <v>59.1</v>
      </c>
      <c r="AV1069" s="12">
        <f>VLOOKUP($A1069,ZEC!$A$1:$G$1853,5,FALSE)</f>
        <v>79.16</v>
      </c>
      <c r="AW1069" s="12">
        <f>VLOOKUP($A1069,EOS!$A$1:$G$1853,5,FALSE)</f>
        <v>2.85</v>
      </c>
      <c r="AX1069" s="12">
        <f>VLOOKUP($A1069,DASH!$A$1:$G$1853,5,FALSE)</f>
        <v>93.04</v>
      </c>
      <c r="AY1069" s="12">
        <f>VLOOKUP($A1069,XLM!$A$1:$G$1853,5,FALSE)</f>
        <v>0.160301</v>
      </c>
      <c r="BA1069" s="24">
        <v>1</v>
      </c>
      <c r="BB1069" s="24">
        <v>1</v>
      </c>
      <c r="BC1069" s="24">
        <v>1</v>
      </c>
      <c r="BD1069" s="24">
        <v>1</v>
      </c>
      <c r="BE1069" s="24">
        <v>1</v>
      </c>
      <c r="BF1069" s="24">
        <v>1</v>
      </c>
      <c r="BG1069" s="24">
        <v>1</v>
      </c>
      <c r="BH1069" s="24">
        <v>1</v>
      </c>
      <c r="BI1069" s="24">
        <v>1</v>
      </c>
      <c r="BJ1069" s="24">
        <v>1</v>
      </c>
      <c r="BK1069" s="24">
        <v>1</v>
      </c>
      <c r="BM1069" s="19">
        <f>IF(SUM(BA1068:BK1068)=SUM(BA1069:BK1069),BM1068,BM1068*SUMPRODUCT(BA1069:BK1069,AO1069:AY1069,Q1069:AA1069)/SUMPRODUCT(BA1068:BK1068,AO1069:AY1069,AC1069:AM1069))</f>
        <v>0.8185351248056717</v>
      </c>
      <c r="BN1069" s="26">
        <f>SUMPRODUCT(AO1069:AY1069,BA1069:BK1069,Q1069:AA1069)/BM1069</f>
        <v>2908.6109508892646</v>
      </c>
      <c r="BO1069">
        <f t="shared" si="265"/>
        <v>4139.88</v>
      </c>
    </row>
    <row r="1070" spans="1:67" x14ac:dyDescent="0.75">
      <c r="A1070" s="4">
        <v>43437</v>
      </c>
      <c r="B1070" s="46">
        <f>INDEX('Index Volume'!B:B,MATCH(Index_New!$A1070,'Index Volume'!$A:$A,0))</f>
        <v>5089570994</v>
      </c>
      <c r="C1070" s="46">
        <f>INDEX('Index Volume'!C:C,MATCH(Index_New!$A1070,'Index Volume'!$A:$A,0))</f>
        <v>392651603</v>
      </c>
      <c r="D1070" s="46">
        <f>INDEX('Index Volume'!D:D,MATCH(Index_New!$A1070,'Index Volume'!$A:$A,0))</f>
        <v>431873524</v>
      </c>
      <c r="E1070" s="46">
        <f>INDEX('Index Volume'!E:E,MATCH(Index_New!$A1070,'Index Volume'!$A:$A,0))</f>
        <v>190323995</v>
      </c>
      <c r="F1070" s="46">
        <f>INDEX('Index Volume'!F:F,MATCH(Index_New!$A1070,'Index Volume'!$A:$A,0))</f>
        <v>1772756193</v>
      </c>
      <c r="G1070" s="46">
        <f>INDEX('Index Volume'!G:G,MATCH(Index_New!$A1070,'Index Volume'!$A:$A,0))</f>
        <v>69403051</v>
      </c>
      <c r="H1070" s="46">
        <f>INDEX('Index Volume'!H:H,MATCH(Index_New!$A1070,'Index Volume'!$A:$A,0))</f>
        <v>15779706</v>
      </c>
      <c r="I1070" s="46">
        <f>INDEX('Index Volume'!I:I,MATCH(Index_New!$A1070,'Index Volume'!$A:$A,0))</f>
        <v>158281198</v>
      </c>
      <c r="J1070" s="46">
        <f>INDEX('Index Volume'!J:J,MATCH(Index_New!$A1070,'Index Volume'!$A:$A,0))</f>
        <v>798359633</v>
      </c>
      <c r="K1070" s="46">
        <f>INDEX('Index Volume'!K:K,MATCH(Index_New!$A1070,'Index Volume'!$A:$A,0))</f>
        <v>190219025</v>
      </c>
      <c r="L1070" s="46">
        <f>INDEX('Index Volume'!L:L,MATCH(Index_New!$A1070,'Index Volume'!$A:$A,0))</f>
        <v>76449399</v>
      </c>
      <c r="M1070" s="46">
        <f t="shared" si="251"/>
        <v>9185668321</v>
      </c>
      <c r="N1070" s="1">
        <f t="shared" si="252"/>
        <v>9185668321</v>
      </c>
      <c r="O1070" t="b">
        <f t="shared" si="253"/>
        <v>1</v>
      </c>
      <c r="Q1070" s="7">
        <f t="shared" si="254"/>
        <v>0.5683015741541938</v>
      </c>
      <c r="R1070" s="7">
        <f t="shared" si="255"/>
        <v>4.8113920038512822E-2</v>
      </c>
      <c r="S1070" s="7">
        <f t="shared" si="256"/>
        <v>4.0513330054180924E-2</v>
      </c>
      <c r="T1070" s="7">
        <f t="shared" si="257"/>
        <v>1.9975077214629221E-2</v>
      </c>
      <c r="U1070" s="7">
        <f t="shared" si="258"/>
        <v>0.18987951722891414</v>
      </c>
      <c r="V1070" s="7">
        <f t="shared" si="259"/>
        <v>9.1561079972993197E-3</v>
      </c>
      <c r="W1070" s="7">
        <f t="shared" si="260"/>
        <v>1.3506415393749816E-3</v>
      </c>
      <c r="X1070" s="7">
        <f t="shared" si="261"/>
        <v>1.4254386995023625E-2</v>
      </c>
      <c r="Y1070" s="7">
        <f t="shared" si="262"/>
        <v>8.343186151638908E-2</v>
      </c>
      <c r="Z1070" s="7">
        <f t="shared" si="263"/>
        <v>1.6017664420142113E-2</v>
      </c>
      <c r="AA1070" s="7">
        <f t="shared" si="264"/>
        <v>9.005918841340001E-3</v>
      </c>
      <c r="AC1070" s="7">
        <f>IF(DAY($A1070)=1,VLOOKUP($A1070-1,$A$2:$L$1124,$Q$1,FALSE)/VLOOKUP($A1070-1,$A$2:$N$1124,14,FALSE),AC1069)</f>
        <v>0.5683015741541938</v>
      </c>
      <c r="AD1070" s="7">
        <f>IF(DAY($A1070)=1,VLOOKUP($A1070-1,$A$2:$L$1124,$R$1,FALSE)/VLOOKUP($A1070-1,$A$2:$N$1124,14,FALSE),AD1069)</f>
        <v>4.8113920038512822E-2</v>
      </c>
      <c r="AE1070" s="7">
        <f>IF(DAY($A1070)=1,VLOOKUP($A1070-1,$A$2:$L$1124,$S$1,FALSE)/VLOOKUP($A1070-1,$A$2:$N$1124,14,FALSE),AE1069)</f>
        <v>4.0513330054180924E-2</v>
      </c>
      <c r="AF1070" s="7">
        <f>IF(DAY($A1070)=1,VLOOKUP($A1070-1,$A$2:$L$1124,$T$1,FALSE)/VLOOKUP($A1070-1,$A$2:$N$1124,14,FALSE),AF1069)</f>
        <v>1.9975077214629221E-2</v>
      </c>
      <c r="AG1070" s="7">
        <f>IF(DAY($A1070)=1,VLOOKUP($A1070-1,$A$2:$L$1124,$U$1,FALSE)/VLOOKUP($A1070-1,$A$2:$N$1124,14,FALSE),AG1069)</f>
        <v>0.18987951722891414</v>
      </c>
      <c r="AH1070" s="7">
        <f>IF(DAY($A1070)=1,VLOOKUP($A1070-1,$A$2:$L$1124,$V$1,FALSE)/VLOOKUP($A1070-1,$A$2:$N$1124,14,FALSE),AH1069)</f>
        <v>9.1561079972993197E-3</v>
      </c>
      <c r="AI1070" s="7">
        <f>IF(DAY($A1070)=1,VLOOKUP($A1070-1,$A$2:$L$1124,$W$1,FALSE)/VLOOKUP($A1070-1,$A$2:$N$1124,14,FALSE),AI1069)</f>
        <v>1.3506415393749816E-3</v>
      </c>
      <c r="AJ1070" s="7">
        <f>IF(DAY($A1070)=1,VLOOKUP($A1070-1,$A$2:$L$1124,$X$1,FALSE)/VLOOKUP($A1070-1,$A$2:$N$1124,14,FALSE),AJ1069)</f>
        <v>1.4254386995023625E-2</v>
      </c>
      <c r="AK1070" s="7">
        <f>IF(DAY($A1070)=1,VLOOKUP($A1070-1,$A$2:$L$1124,$Y$1,FALSE)/VLOOKUP($A1070-1,$A$2:$N$1124,14,FALSE),AK1069)</f>
        <v>8.343186151638908E-2</v>
      </c>
      <c r="AL1070" s="7">
        <f>IF(DAY($A1070)=1,VLOOKUP($A1070-1,$A$2:$L$1124,$Z$1,FALSE)/VLOOKUP($A1070-1,$A$2:$N$1124,14,FALSE),AL1069)</f>
        <v>1.6017664420142113E-2</v>
      </c>
      <c r="AM1070" s="7">
        <f>IF(DAY($A1070)=1,VLOOKUP($A1070-1,$A$2:$L$1124,$AA$1,FALSE)/VLOOKUP($A1070-1,$A$2:$N$1124,14,FALSE),AM1069)</f>
        <v>9.005918841340001E-3</v>
      </c>
      <c r="AO1070" s="12">
        <f>VLOOKUP($A1070,BTC!$A$1:$G$1853,5,FALSE)</f>
        <v>3894.13</v>
      </c>
      <c r="AP1070" s="12">
        <f>VLOOKUP($A1070,XRP!$A$1:$G$1853,5,FALSE)</f>
        <v>0.34875400000000001</v>
      </c>
      <c r="AQ1070" s="12">
        <f>VLOOKUP($A1070,LTC!$A$1:$G$1853,5,FALSE)</f>
        <v>31.07</v>
      </c>
      <c r="AR1070" s="12">
        <f>VLOOKUP($A1070,ETC!$A$1:$G$1853,5,FALSE)</f>
        <v>4.51</v>
      </c>
      <c r="AS1070" s="12">
        <f>VLOOKUP($A1070,ETH!$A$1:$G$1853,5,FALSE)</f>
        <v>108.93</v>
      </c>
      <c r="AT1070" s="12">
        <f>VLOOKUP($A1070,BCH!$A$1:$G$1853,5,FALSE)</f>
        <v>159.82</v>
      </c>
      <c r="AU1070" s="12">
        <f>VLOOKUP($A1070,XMR!$A$1:$G$1853,5,FALSE)</f>
        <v>54.84</v>
      </c>
      <c r="AV1070" s="12">
        <f>VLOOKUP($A1070,ZEC!$A$1:$G$1853,5,FALSE)</f>
        <v>70.8</v>
      </c>
      <c r="AW1070" s="12">
        <f>VLOOKUP($A1070,EOS!$A$1:$G$1853,5,FALSE)</f>
        <v>2.59</v>
      </c>
      <c r="AX1070" s="12">
        <f>VLOOKUP($A1070,DASH!$A$1:$G$1853,5,FALSE)</f>
        <v>84.82</v>
      </c>
      <c r="AY1070" s="12">
        <f>VLOOKUP($A1070,XLM!$A$1:$G$1853,5,FALSE)</f>
        <v>0.149536</v>
      </c>
      <c r="BA1070" s="24">
        <v>1</v>
      </c>
      <c r="BB1070" s="24">
        <v>1</v>
      </c>
      <c r="BC1070" s="24">
        <v>1</v>
      </c>
      <c r="BD1070" s="24">
        <v>1</v>
      </c>
      <c r="BE1070" s="24">
        <v>1</v>
      </c>
      <c r="BF1070" s="24">
        <v>1</v>
      </c>
      <c r="BG1070" s="24">
        <v>1</v>
      </c>
      <c r="BH1070" s="24">
        <v>1</v>
      </c>
      <c r="BI1070" s="24">
        <v>1</v>
      </c>
      <c r="BJ1070" s="24">
        <v>1</v>
      </c>
      <c r="BK1070" s="24">
        <v>1</v>
      </c>
      <c r="BM1070" s="19">
        <f>IF(SUM(BA1069:BK1069)=SUM(BA1070:BK1070),BM1069,BM1069*SUMPRODUCT(BA1070:BK1070,AO1070:AY1070,Q1070:AA1070)/SUMPRODUCT(BA1069:BK1069,AO1070:AY1070,AC1070:AM1070))</f>
        <v>0.8185351248056717</v>
      </c>
      <c r="BN1070" s="26">
        <f>SUMPRODUCT(AO1070:AY1070,BA1070:BK1070,Q1070:AA1070)/BM1070</f>
        <v>2735.6334457576713</v>
      </c>
      <c r="BO1070">
        <f t="shared" si="265"/>
        <v>3894.13</v>
      </c>
    </row>
    <row r="1071" spans="1:67" x14ac:dyDescent="0.75">
      <c r="A1071" s="3">
        <v>43438</v>
      </c>
      <c r="B1071" s="46">
        <f>INDEX('Index Volume'!B:B,MATCH(Index_New!$A1071,'Index Volume'!$A:$A,0))</f>
        <v>5028069239</v>
      </c>
      <c r="C1071" s="46">
        <f>INDEX('Index Volume'!C:C,MATCH(Index_New!$A1071,'Index Volume'!$A:$A,0))</f>
        <v>445334425</v>
      </c>
      <c r="D1071" s="46">
        <f>INDEX('Index Volume'!D:D,MATCH(Index_New!$A1071,'Index Volume'!$A:$A,0))</f>
        <v>398521610</v>
      </c>
      <c r="E1071" s="46">
        <f>INDEX('Index Volume'!E:E,MATCH(Index_New!$A1071,'Index Volume'!$A:$A,0))</f>
        <v>193022630</v>
      </c>
      <c r="F1071" s="46">
        <f>INDEX('Index Volume'!F:F,MATCH(Index_New!$A1071,'Index Volume'!$A:$A,0))</f>
        <v>1748116495</v>
      </c>
      <c r="G1071" s="46">
        <f>INDEX('Index Volume'!G:G,MATCH(Index_New!$A1071,'Index Volume'!$A:$A,0))</f>
        <v>73451486</v>
      </c>
      <c r="H1071" s="46">
        <f>INDEX('Index Volume'!H:H,MATCH(Index_New!$A1071,'Index Volume'!$A:$A,0))</f>
        <v>14305388</v>
      </c>
      <c r="I1071" s="46">
        <f>INDEX('Index Volume'!I:I,MATCH(Index_New!$A1071,'Index Volume'!$A:$A,0))</f>
        <v>139136110</v>
      </c>
      <c r="J1071" s="46">
        <f>INDEX('Index Volume'!J:J,MATCH(Index_New!$A1071,'Index Volume'!$A:$A,0))</f>
        <v>770915653</v>
      </c>
      <c r="K1071" s="46">
        <f>INDEX('Index Volume'!K:K,MATCH(Index_New!$A1071,'Index Volume'!$A:$A,0))</f>
        <v>174190427</v>
      </c>
      <c r="L1071" s="46">
        <f>INDEX('Index Volume'!L:L,MATCH(Index_New!$A1071,'Index Volume'!$A:$A,0))</f>
        <v>71173373</v>
      </c>
      <c r="M1071" s="46">
        <f t="shared" si="251"/>
        <v>9056236836</v>
      </c>
      <c r="N1071" s="1">
        <f t="shared" si="252"/>
        <v>9056236836</v>
      </c>
      <c r="O1071" t="b">
        <f t="shared" si="253"/>
        <v>1</v>
      </c>
      <c r="Q1071" s="7">
        <f t="shared" si="254"/>
        <v>0.5683015741541938</v>
      </c>
      <c r="R1071" s="7">
        <f t="shared" si="255"/>
        <v>4.8113920038512822E-2</v>
      </c>
      <c r="S1071" s="7">
        <f t="shared" si="256"/>
        <v>4.0513330054180924E-2</v>
      </c>
      <c r="T1071" s="7">
        <f t="shared" si="257"/>
        <v>1.9975077214629221E-2</v>
      </c>
      <c r="U1071" s="7">
        <f t="shared" si="258"/>
        <v>0.18987951722891414</v>
      </c>
      <c r="V1071" s="7">
        <f t="shared" si="259"/>
        <v>9.1561079972993197E-3</v>
      </c>
      <c r="W1071" s="7">
        <f t="shared" si="260"/>
        <v>1.3506415393749816E-3</v>
      </c>
      <c r="X1071" s="7">
        <f t="shared" si="261"/>
        <v>1.4254386995023625E-2</v>
      </c>
      <c r="Y1071" s="7">
        <f t="shared" si="262"/>
        <v>8.343186151638908E-2</v>
      </c>
      <c r="Z1071" s="7">
        <f t="shared" si="263"/>
        <v>1.6017664420142113E-2</v>
      </c>
      <c r="AA1071" s="7">
        <f t="shared" si="264"/>
        <v>9.005918841340001E-3</v>
      </c>
      <c r="AC1071" s="7">
        <f>IF(DAY($A1071)=1,VLOOKUP($A1071-1,$A$2:$L$1124,$Q$1,FALSE)/VLOOKUP($A1071-1,$A$2:$N$1124,14,FALSE),AC1070)</f>
        <v>0.5683015741541938</v>
      </c>
      <c r="AD1071" s="7">
        <f>IF(DAY($A1071)=1,VLOOKUP($A1071-1,$A$2:$L$1124,$R$1,FALSE)/VLOOKUP($A1071-1,$A$2:$N$1124,14,FALSE),AD1070)</f>
        <v>4.8113920038512822E-2</v>
      </c>
      <c r="AE1071" s="7">
        <f>IF(DAY($A1071)=1,VLOOKUP($A1071-1,$A$2:$L$1124,$S$1,FALSE)/VLOOKUP($A1071-1,$A$2:$N$1124,14,FALSE),AE1070)</f>
        <v>4.0513330054180924E-2</v>
      </c>
      <c r="AF1071" s="7">
        <f>IF(DAY($A1071)=1,VLOOKUP($A1071-1,$A$2:$L$1124,$T$1,FALSE)/VLOOKUP($A1071-1,$A$2:$N$1124,14,FALSE),AF1070)</f>
        <v>1.9975077214629221E-2</v>
      </c>
      <c r="AG1071" s="7">
        <f>IF(DAY($A1071)=1,VLOOKUP($A1071-1,$A$2:$L$1124,$U$1,FALSE)/VLOOKUP($A1071-1,$A$2:$N$1124,14,FALSE),AG1070)</f>
        <v>0.18987951722891414</v>
      </c>
      <c r="AH1071" s="7">
        <f>IF(DAY($A1071)=1,VLOOKUP($A1071-1,$A$2:$L$1124,$V$1,FALSE)/VLOOKUP($A1071-1,$A$2:$N$1124,14,FALSE),AH1070)</f>
        <v>9.1561079972993197E-3</v>
      </c>
      <c r="AI1071" s="7">
        <f>IF(DAY($A1071)=1,VLOOKUP($A1071-1,$A$2:$L$1124,$W$1,FALSE)/VLOOKUP($A1071-1,$A$2:$N$1124,14,FALSE),AI1070)</f>
        <v>1.3506415393749816E-3</v>
      </c>
      <c r="AJ1071" s="7">
        <f>IF(DAY($A1071)=1,VLOOKUP($A1071-1,$A$2:$L$1124,$X$1,FALSE)/VLOOKUP($A1071-1,$A$2:$N$1124,14,FALSE),AJ1070)</f>
        <v>1.4254386995023625E-2</v>
      </c>
      <c r="AK1071" s="7">
        <f>IF(DAY($A1071)=1,VLOOKUP($A1071-1,$A$2:$L$1124,$Y$1,FALSE)/VLOOKUP($A1071-1,$A$2:$N$1124,14,FALSE),AK1070)</f>
        <v>8.343186151638908E-2</v>
      </c>
      <c r="AL1071" s="7">
        <f>IF(DAY($A1071)=1,VLOOKUP($A1071-1,$A$2:$L$1124,$Z$1,FALSE)/VLOOKUP($A1071-1,$A$2:$N$1124,14,FALSE),AL1070)</f>
        <v>1.6017664420142113E-2</v>
      </c>
      <c r="AM1071" s="7">
        <f>IF(DAY($A1071)=1,VLOOKUP($A1071-1,$A$2:$L$1124,$AA$1,FALSE)/VLOOKUP($A1071-1,$A$2:$N$1124,14,FALSE),AM1070)</f>
        <v>9.005918841340001E-3</v>
      </c>
      <c r="AO1071" s="12">
        <f>VLOOKUP($A1071,BTC!$A$1:$G$1853,5,FALSE)</f>
        <v>3956.89</v>
      </c>
      <c r="AP1071" s="12">
        <f>VLOOKUP($A1071,XRP!$A$1:$G$1853,5,FALSE)</f>
        <v>0.35223100000000002</v>
      </c>
      <c r="AQ1071" s="12">
        <f>VLOOKUP($A1071,LTC!$A$1:$G$1853,5,FALSE)</f>
        <v>31.19</v>
      </c>
      <c r="AR1071" s="12">
        <f>VLOOKUP($A1071,ETC!$A$1:$G$1853,5,FALSE)</f>
        <v>4.41</v>
      </c>
      <c r="AS1071" s="12">
        <f>VLOOKUP($A1071,ETH!$A$1:$G$1853,5,FALSE)</f>
        <v>110.21</v>
      </c>
      <c r="AT1071" s="12">
        <f>VLOOKUP($A1071,BCH!$A$1:$G$1853,5,FALSE)</f>
        <v>149.66</v>
      </c>
      <c r="AU1071" s="12">
        <f>VLOOKUP($A1071,XMR!$A$1:$G$1853,5,FALSE)</f>
        <v>56.98</v>
      </c>
      <c r="AV1071" s="12">
        <f>VLOOKUP($A1071,ZEC!$A$1:$G$1853,5,FALSE)</f>
        <v>74.69</v>
      </c>
      <c r="AW1071" s="12">
        <f>VLOOKUP($A1071,EOS!$A$1:$G$1853,5,FALSE)</f>
        <v>2.46</v>
      </c>
      <c r="AX1071" s="12">
        <f>VLOOKUP($A1071,DASH!$A$1:$G$1853,5,FALSE)</f>
        <v>85.49</v>
      </c>
      <c r="AY1071" s="12">
        <f>VLOOKUP($A1071,XLM!$A$1:$G$1853,5,FALSE)</f>
        <v>0.14765300000000001</v>
      </c>
      <c r="BA1071" s="24">
        <v>1</v>
      </c>
      <c r="BB1071" s="24">
        <v>1</v>
      </c>
      <c r="BC1071" s="24">
        <v>1</v>
      </c>
      <c r="BD1071" s="24">
        <v>1</v>
      </c>
      <c r="BE1071" s="24">
        <v>1</v>
      </c>
      <c r="BF1071" s="24">
        <v>1</v>
      </c>
      <c r="BG1071" s="24">
        <v>1</v>
      </c>
      <c r="BH1071" s="24">
        <v>1</v>
      </c>
      <c r="BI1071" s="24">
        <v>1</v>
      </c>
      <c r="BJ1071" s="24">
        <v>1</v>
      </c>
      <c r="BK1071" s="24">
        <v>1</v>
      </c>
      <c r="BM1071" s="19">
        <f>IF(SUM(BA1070:BK1070)=SUM(BA1071:BK1071),BM1070,BM1070*SUMPRODUCT(BA1071:BK1071,AO1071:AY1071,Q1071:AA1071)/SUMPRODUCT(BA1070:BK1070,AO1071:AY1071,AC1071:AM1071))</f>
        <v>0.8185351248056717</v>
      </c>
      <c r="BN1071" s="26">
        <f>SUMPRODUCT(AO1071:AY1071,BA1071:BK1071,Q1071:AA1071)/BM1071</f>
        <v>2779.4652441603903</v>
      </c>
      <c r="BO1071">
        <f t="shared" si="265"/>
        <v>3956.89</v>
      </c>
    </row>
    <row r="1072" spans="1:67" x14ac:dyDescent="0.75">
      <c r="A1072" s="4">
        <v>43439</v>
      </c>
      <c r="B1072" s="46">
        <f>INDEX('Index Volume'!B:B,MATCH(Index_New!$A1072,'Index Volume'!$A:$A,0))</f>
        <v>5302481574</v>
      </c>
      <c r="C1072" s="46">
        <f>INDEX('Index Volume'!C:C,MATCH(Index_New!$A1072,'Index Volume'!$A:$A,0))</f>
        <v>400526135</v>
      </c>
      <c r="D1072" s="46">
        <f>INDEX('Index Volume'!D:D,MATCH(Index_New!$A1072,'Index Volume'!$A:$A,0))</f>
        <v>392132740</v>
      </c>
      <c r="E1072" s="46">
        <f>INDEX('Index Volume'!E:E,MATCH(Index_New!$A1072,'Index Volume'!$A:$A,0))</f>
        <v>146132326</v>
      </c>
      <c r="F1072" s="46">
        <f>INDEX('Index Volume'!F:F,MATCH(Index_New!$A1072,'Index Volume'!$A:$A,0))</f>
        <v>1990157607</v>
      </c>
      <c r="G1072" s="46">
        <f>INDEX('Index Volume'!G:G,MATCH(Index_New!$A1072,'Index Volume'!$A:$A,0))</f>
        <v>95942782</v>
      </c>
      <c r="H1072" s="46">
        <f>INDEX('Index Volume'!H:H,MATCH(Index_New!$A1072,'Index Volume'!$A:$A,0))</f>
        <v>13315061</v>
      </c>
      <c r="I1072" s="46">
        <f>INDEX('Index Volume'!I:I,MATCH(Index_New!$A1072,'Index Volume'!$A:$A,0))</f>
        <v>154298622</v>
      </c>
      <c r="J1072" s="46">
        <f>INDEX('Index Volume'!J:J,MATCH(Index_New!$A1072,'Index Volume'!$A:$A,0))</f>
        <v>843118459</v>
      </c>
      <c r="K1072" s="46">
        <f>INDEX('Index Volume'!K:K,MATCH(Index_New!$A1072,'Index Volume'!$A:$A,0))</f>
        <v>207834874</v>
      </c>
      <c r="L1072" s="46">
        <f>INDEX('Index Volume'!L:L,MATCH(Index_New!$A1072,'Index Volume'!$A:$A,0))</f>
        <v>68043241</v>
      </c>
      <c r="M1072" s="46">
        <f t="shared" si="251"/>
        <v>9613983421</v>
      </c>
      <c r="N1072" s="1">
        <f t="shared" si="252"/>
        <v>9613983421</v>
      </c>
      <c r="O1072" t="b">
        <f t="shared" si="253"/>
        <v>1</v>
      </c>
      <c r="Q1072" s="7">
        <f t="shared" si="254"/>
        <v>0.5683015741541938</v>
      </c>
      <c r="R1072" s="7">
        <f t="shared" si="255"/>
        <v>4.8113920038512822E-2</v>
      </c>
      <c r="S1072" s="7">
        <f t="shared" si="256"/>
        <v>4.0513330054180924E-2</v>
      </c>
      <c r="T1072" s="7">
        <f t="shared" si="257"/>
        <v>1.9975077214629221E-2</v>
      </c>
      <c r="U1072" s="7">
        <f t="shared" si="258"/>
        <v>0.18987951722891414</v>
      </c>
      <c r="V1072" s="7">
        <f t="shared" si="259"/>
        <v>9.1561079972993197E-3</v>
      </c>
      <c r="W1072" s="7">
        <f t="shared" si="260"/>
        <v>1.3506415393749816E-3</v>
      </c>
      <c r="X1072" s="7">
        <f t="shared" si="261"/>
        <v>1.4254386995023625E-2</v>
      </c>
      <c r="Y1072" s="7">
        <f t="shared" si="262"/>
        <v>8.343186151638908E-2</v>
      </c>
      <c r="Z1072" s="7">
        <f t="shared" si="263"/>
        <v>1.6017664420142113E-2</v>
      </c>
      <c r="AA1072" s="7">
        <f t="shared" si="264"/>
        <v>9.005918841340001E-3</v>
      </c>
      <c r="AC1072" s="7">
        <f>IF(DAY($A1072)=1,VLOOKUP($A1072-1,$A$2:$L$1124,$Q$1,FALSE)/VLOOKUP($A1072-1,$A$2:$N$1124,14,FALSE),AC1071)</f>
        <v>0.5683015741541938</v>
      </c>
      <c r="AD1072" s="7">
        <f>IF(DAY($A1072)=1,VLOOKUP($A1072-1,$A$2:$L$1124,$R$1,FALSE)/VLOOKUP($A1072-1,$A$2:$N$1124,14,FALSE),AD1071)</f>
        <v>4.8113920038512822E-2</v>
      </c>
      <c r="AE1072" s="7">
        <f>IF(DAY($A1072)=1,VLOOKUP($A1072-1,$A$2:$L$1124,$S$1,FALSE)/VLOOKUP($A1072-1,$A$2:$N$1124,14,FALSE),AE1071)</f>
        <v>4.0513330054180924E-2</v>
      </c>
      <c r="AF1072" s="7">
        <f>IF(DAY($A1072)=1,VLOOKUP($A1072-1,$A$2:$L$1124,$T$1,FALSE)/VLOOKUP($A1072-1,$A$2:$N$1124,14,FALSE),AF1071)</f>
        <v>1.9975077214629221E-2</v>
      </c>
      <c r="AG1072" s="7">
        <f>IF(DAY($A1072)=1,VLOOKUP($A1072-1,$A$2:$L$1124,$U$1,FALSE)/VLOOKUP($A1072-1,$A$2:$N$1124,14,FALSE),AG1071)</f>
        <v>0.18987951722891414</v>
      </c>
      <c r="AH1072" s="7">
        <f>IF(DAY($A1072)=1,VLOOKUP($A1072-1,$A$2:$L$1124,$V$1,FALSE)/VLOOKUP($A1072-1,$A$2:$N$1124,14,FALSE),AH1071)</f>
        <v>9.1561079972993197E-3</v>
      </c>
      <c r="AI1072" s="7">
        <f>IF(DAY($A1072)=1,VLOOKUP($A1072-1,$A$2:$L$1124,$W$1,FALSE)/VLOOKUP($A1072-1,$A$2:$N$1124,14,FALSE),AI1071)</f>
        <v>1.3506415393749816E-3</v>
      </c>
      <c r="AJ1072" s="7">
        <f>IF(DAY($A1072)=1,VLOOKUP($A1072-1,$A$2:$L$1124,$X$1,FALSE)/VLOOKUP($A1072-1,$A$2:$N$1124,14,FALSE),AJ1071)</f>
        <v>1.4254386995023625E-2</v>
      </c>
      <c r="AK1072" s="7">
        <f>IF(DAY($A1072)=1,VLOOKUP($A1072-1,$A$2:$L$1124,$Y$1,FALSE)/VLOOKUP($A1072-1,$A$2:$N$1124,14,FALSE),AK1071)</f>
        <v>8.343186151638908E-2</v>
      </c>
      <c r="AL1072" s="7">
        <f>IF(DAY($A1072)=1,VLOOKUP($A1072-1,$A$2:$L$1124,$Z$1,FALSE)/VLOOKUP($A1072-1,$A$2:$N$1124,14,FALSE),AL1071)</f>
        <v>1.6017664420142113E-2</v>
      </c>
      <c r="AM1072" s="7">
        <f>IF(DAY($A1072)=1,VLOOKUP($A1072-1,$A$2:$L$1124,$AA$1,FALSE)/VLOOKUP($A1072-1,$A$2:$N$1124,14,FALSE),AM1071)</f>
        <v>9.005918841340001E-3</v>
      </c>
      <c r="AO1072" s="12">
        <f>VLOOKUP($A1072,BTC!$A$1:$G$1853,5,FALSE)</f>
        <v>3753.99</v>
      </c>
      <c r="AP1072" s="12">
        <f>VLOOKUP($A1072,XRP!$A$1:$G$1853,5,FALSE)</f>
        <v>0.33824199999999999</v>
      </c>
      <c r="AQ1072" s="12">
        <f>VLOOKUP($A1072,LTC!$A$1:$G$1853,5,FALSE)</f>
        <v>29.3</v>
      </c>
      <c r="AR1072" s="12">
        <f>VLOOKUP($A1072,ETC!$A$1:$G$1853,5,FALSE)</f>
        <v>4.03</v>
      </c>
      <c r="AS1072" s="12">
        <f>VLOOKUP($A1072,ETH!$A$1:$G$1853,5,FALSE)</f>
        <v>102.48</v>
      </c>
      <c r="AT1072" s="12">
        <f>VLOOKUP($A1072,BCH!$A$1:$G$1853,5,FALSE)</f>
        <v>130.54</v>
      </c>
      <c r="AU1072" s="12">
        <f>VLOOKUP($A1072,XMR!$A$1:$G$1853,5,FALSE)</f>
        <v>51.67</v>
      </c>
      <c r="AV1072" s="12">
        <f>VLOOKUP($A1072,ZEC!$A$1:$G$1853,5,FALSE)</f>
        <v>66.42</v>
      </c>
      <c r="AW1072" s="12">
        <f>VLOOKUP($A1072,EOS!$A$1:$G$1853,5,FALSE)</f>
        <v>2.2000000000000002</v>
      </c>
      <c r="AX1072" s="12">
        <f>VLOOKUP($A1072,DASH!$A$1:$G$1853,5,FALSE)</f>
        <v>77.900000000000006</v>
      </c>
      <c r="AY1072" s="12">
        <f>VLOOKUP($A1072,XLM!$A$1:$G$1853,5,FALSE)</f>
        <v>0.135936</v>
      </c>
      <c r="BA1072" s="24">
        <v>1</v>
      </c>
      <c r="BB1072" s="24">
        <v>1</v>
      </c>
      <c r="BC1072" s="24">
        <v>1</v>
      </c>
      <c r="BD1072" s="24">
        <v>1</v>
      </c>
      <c r="BE1072" s="24">
        <v>1</v>
      </c>
      <c r="BF1072" s="24">
        <v>1</v>
      </c>
      <c r="BG1072" s="24">
        <v>1</v>
      </c>
      <c r="BH1072" s="24">
        <v>1</v>
      </c>
      <c r="BI1072" s="24">
        <v>1</v>
      </c>
      <c r="BJ1072" s="24">
        <v>1</v>
      </c>
      <c r="BK1072" s="24">
        <v>1</v>
      </c>
      <c r="BM1072" s="19">
        <f>IF(SUM(BA1071:BK1071)=SUM(BA1072:BK1072),BM1071,BM1071*SUMPRODUCT(BA1072:BK1072,AO1072:AY1072,Q1072:AA1072)/SUMPRODUCT(BA1071:BK1071,AO1072:AY1072,AC1072:AM1072))</f>
        <v>0.8185351248056717</v>
      </c>
      <c r="BN1072" s="26">
        <f>SUMPRODUCT(AO1072:AY1072,BA1072:BK1072,Q1072:AA1072)/BM1072</f>
        <v>2636.1549809240869</v>
      </c>
      <c r="BO1072">
        <f t="shared" si="265"/>
        <v>3753.99</v>
      </c>
    </row>
    <row r="1073" spans="1:67" x14ac:dyDescent="0.75">
      <c r="A1073" s="3">
        <v>43440</v>
      </c>
      <c r="B1073" s="46">
        <f>INDEX('Index Volume'!B:B,MATCH(Index_New!$A1073,'Index Volume'!$A:$A,0))</f>
        <v>5878333109</v>
      </c>
      <c r="C1073" s="46">
        <f>INDEX('Index Volume'!C:C,MATCH(Index_New!$A1073,'Index Volume'!$A:$A,0))</f>
        <v>517551018</v>
      </c>
      <c r="D1073" s="46">
        <f>INDEX('Index Volume'!D:D,MATCH(Index_New!$A1073,'Index Volume'!$A:$A,0))</f>
        <v>451241301</v>
      </c>
      <c r="E1073" s="46">
        <f>INDEX('Index Volume'!E:E,MATCH(Index_New!$A1073,'Index Volume'!$A:$A,0))</f>
        <v>167476883</v>
      </c>
      <c r="F1073" s="46">
        <f>INDEX('Index Volume'!F:F,MATCH(Index_New!$A1073,'Index Volume'!$A:$A,0))</f>
        <v>2310716932</v>
      </c>
      <c r="G1073" s="46">
        <f>INDEX('Index Volume'!G:G,MATCH(Index_New!$A1073,'Index Volume'!$A:$A,0))</f>
        <v>123685568</v>
      </c>
      <c r="H1073" s="46">
        <f>INDEX('Index Volume'!H:H,MATCH(Index_New!$A1073,'Index Volume'!$A:$A,0))</f>
        <v>16666075</v>
      </c>
      <c r="I1073" s="46">
        <f>INDEX('Index Volume'!I:I,MATCH(Index_New!$A1073,'Index Volume'!$A:$A,0))</f>
        <v>223829065</v>
      </c>
      <c r="J1073" s="46">
        <f>INDEX('Index Volume'!J:J,MATCH(Index_New!$A1073,'Index Volume'!$A:$A,0))</f>
        <v>771704763</v>
      </c>
      <c r="K1073" s="46">
        <f>INDEX('Index Volume'!K:K,MATCH(Index_New!$A1073,'Index Volume'!$A:$A,0))</f>
        <v>180559293</v>
      </c>
      <c r="L1073" s="46">
        <f>INDEX('Index Volume'!L:L,MATCH(Index_New!$A1073,'Index Volume'!$A:$A,0))</f>
        <v>152806952</v>
      </c>
      <c r="M1073" s="46">
        <f t="shared" si="251"/>
        <v>10794570959</v>
      </c>
      <c r="N1073" s="1">
        <f t="shared" si="252"/>
        <v>10794570959</v>
      </c>
      <c r="O1073" t="b">
        <f t="shared" si="253"/>
        <v>1</v>
      </c>
      <c r="Q1073" s="7">
        <f t="shared" si="254"/>
        <v>0.5683015741541938</v>
      </c>
      <c r="R1073" s="7">
        <f t="shared" si="255"/>
        <v>4.8113920038512822E-2</v>
      </c>
      <c r="S1073" s="7">
        <f t="shared" si="256"/>
        <v>4.0513330054180924E-2</v>
      </c>
      <c r="T1073" s="7">
        <f t="shared" si="257"/>
        <v>1.9975077214629221E-2</v>
      </c>
      <c r="U1073" s="7">
        <f t="shared" si="258"/>
        <v>0.18987951722891414</v>
      </c>
      <c r="V1073" s="7">
        <f t="shared" si="259"/>
        <v>9.1561079972993197E-3</v>
      </c>
      <c r="W1073" s="7">
        <f t="shared" si="260"/>
        <v>1.3506415393749816E-3</v>
      </c>
      <c r="X1073" s="7">
        <f t="shared" si="261"/>
        <v>1.4254386995023625E-2</v>
      </c>
      <c r="Y1073" s="7">
        <f t="shared" si="262"/>
        <v>8.343186151638908E-2</v>
      </c>
      <c r="Z1073" s="7">
        <f t="shared" si="263"/>
        <v>1.6017664420142113E-2</v>
      </c>
      <c r="AA1073" s="7">
        <f t="shared" si="264"/>
        <v>9.005918841340001E-3</v>
      </c>
      <c r="AC1073" s="7">
        <f>IF(DAY($A1073)=1,VLOOKUP($A1073-1,$A$2:$L$1124,$Q$1,FALSE)/VLOOKUP($A1073-1,$A$2:$N$1124,14,FALSE),AC1072)</f>
        <v>0.5683015741541938</v>
      </c>
      <c r="AD1073" s="7">
        <f>IF(DAY($A1073)=1,VLOOKUP($A1073-1,$A$2:$L$1124,$R$1,FALSE)/VLOOKUP($A1073-1,$A$2:$N$1124,14,FALSE),AD1072)</f>
        <v>4.8113920038512822E-2</v>
      </c>
      <c r="AE1073" s="7">
        <f>IF(DAY($A1073)=1,VLOOKUP($A1073-1,$A$2:$L$1124,$S$1,FALSE)/VLOOKUP($A1073-1,$A$2:$N$1124,14,FALSE),AE1072)</f>
        <v>4.0513330054180924E-2</v>
      </c>
      <c r="AF1073" s="7">
        <f>IF(DAY($A1073)=1,VLOOKUP($A1073-1,$A$2:$L$1124,$T$1,FALSE)/VLOOKUP($A1073-1,$A$2:$N$1124,14,FALSE),AF1072)</f>
        <v>1.9975077214629221E-2</v>
      </c>
      <c r="AG1073" s="7">
        <f>IF(DAY($A1073)=1,VLOOKUP($A1073-1,$A$2:$L$1124,$U$1,FALSE)/VLOOKUP($A1073-1,$A$2:$N$1124,14,FALSE),AG1072)</f>
        <v>0.18987951722891414</v>
      </c>
      <c r="AH1073" s="7">
        <f>IF(DAY($A1073)=1,VLOOKUP($A1073-1,$A$2:$L$1124,$V$1,FALSE)/VLOOKUP($A1073-1,$A$2:$N$1124,14,FALSE),AH1072)</f>
        <v>9.1561079972993197E-3</v>
      </c>
      <c r="AI1073" s="7">
        <f>IF(DAY($A1073)=1,VLOOKUP($A1073-1,$A$2:$L$1124,$W$1,FALSE)/VLOOKUP($A1073-1,$A$2:$N$1124,14,FALSE),AI1072)</f>
        <v>1.3506415393749816E-3</v>
      </c>
      <c r="AJ1073" s="7">
        <f>IF(DAY($A1073)=1,VLOOKUP($A1073-1,$A$2:$L$1124,$X$1,FALSE)/VLOOKUP($A1073-1,$A$2:$N$1124,14,FALSE),AJ1072)</f>
        <v>1.4254386995023625E-2</v>
      </c>
      <c r="AK1073" s="7">
        <f>IF(DAY($A1073)=1,VLOOKUP($A1073-1,$A$2:$L$1124,$Y$1,FALSE)/VLOOKUP($A1073-1,$A$2:$N$1124,14,FALSE),AK1072)</f>
        <v>8.343186151638908E-2</v>
      </c>
      <c r="AL1073" s="7">
        <f>IF(DAY($A1073)=1,VLOOKUP($A1073-1,$A$2:$L$1124,$Z$1,FALSE)/VLOOKUP($A1073-1,$A$2:$N$1124,14,FALSE),AL1072)</f>
        <v>1.6017664420142113E-2</v>
      </c>
      <c r="AM1073" s="7">
        <f>IF(DAY($A1073)=1,VLOOKUP($A1073-1,$A$2:$L$1124,$AA$1,FALSE)/VLOOKUP($A1073-1,$A$2:$N$1124,14,FALSE),AM1072)</f>
        <v>9.005918841340001E-3</v>
      </c>
      <c r="AO1073" s="12">
        <f>VLOOKUP($A1073,BTC!$A$1:$G$1853,5,FALSE)</f>
        <v>3521.1</v>
      </c>
      <c r="AP1073" s="12">
        <f>VLOOKUP($A1073,XRP!$A$1:$G$1853,5,FALSE)</f>
        <v>0.31093599999999999</v>
      </c>
      <c r="AQ1073" s="12">
        <f>VLOOKUP($A1073,LTC!$A$1:$G$1853,5,FALSE)</f>
        <v>26.94</v>
      </c>
      <c r="AR1073" s="12">
        <f>VLOOKUP($A1073,ETC!$A$1:$G$1853,5,FALSE)</f>
        <v>3.52</v>
      </c>
      <c r="AS1073" s="12">
        <f>VLOOKUP($A1073,ETH!$A$1:$G$1853,5,FALSE)</f>
        <v>91.76</v>
      </c>
      <c r="AT1073" s="12">
        <f>VLOOKUP($A1073,BCH!$A$1:$G$1853,5,FALSE)</f>
        <v>107.59</v>
      </c>
      <c r="AU1073" s="12">
        <f>VLOOKUP($A1073,XMR!$A$1:$G$1853,5,FALSE)</f>
        <v>46.53</v>
      </c>
      <c r="AV1073" s="12">
        <f>VLOOKUP($A1073,ZEC!$A$1:$G$1853,5,FALSE)</f>
        <v>58.81</v>
      </c>
      <c r="AW1073" s="12">
        <f>VLOOKUP($A1073,EOS!$A$1:$G$1853,5,FALSE)</f>
        <v>1.87</v>
      </c>
      <c r="AX1073" s="12">
        <f>VLOOKUP($A1073,DASH!$A$1:$G$1853,5,FALSE)</f>
        <v>66.02</v>
      </c>
      <c r="AY1073" s="12">
        <f>VLOOKUP($A1073,XLM!$A$1:$G$1853,5,FALSE)</f>
        <v>0.11959400000000001</v>
      </c>
      <c r="BA1073" s="24">
        <v>1</v>
      </c>
      <c r="BB1073" s="24">
        <v>1</v>
      </c>
      <c r="BC1073" s="24">
        <v>1</v>
      </c>
      <c r="BD1073" s="24">
        <v>1</v>
      </c>
      <c r="BE1073" s="24">
        <v>1</v>
      </c>
      <c r="BF1073" s="24">
        <v>1</v>
      </c>
      <c r="BG1073" s="24">
        <v>1</v>
      </c>
      <c r="BH1073" s="24">
        <v>1</v>
      </c>
      <c r="BI1073" s="24">
        <v>1</v>
      </c>
      <c r="BJ1073" s="24">
        <v>1</v>
      </c>
      <c r="BK1073" s="24">
        <v>1</v>
      </c>
      <c r="BM1073" s="19">
        <f>IF(SUM(BA1072:BK1072)=SUM(BA1073:BK1073),BM1072,BM1072*SUMPRODUCT(BA1073:BK1073,AO1073:AY1073,Q1073:AA1073)/SUMPRODUCT(BA1072:BK1072,AO1073:AY1073,AC1073:AM1073))</f>
        <v>0.8185351248056717</v>
      </c>
      <c r="BN1073" s="26">
        <f>SUMPRODUCT(AO1073:AY1073,BA1073:BK1073,Q1073:AA1073)/BM1073</f>
        <v>2471.1799042443272</v>
      </c>
      <c r="BO1073">
        <f t="shared" si="265"/>
        <v>3521.1</v>
      </c>
    </row>
    <row r="1074" spans="1:67" x14ac:dyDescent="0.75">
      <c r="A1074" s="4">
        <v>43441</v>
      </c>
      <c r="B1074" s="46">
        <f>INDEX('Index Volume'!B:B,MATCH(Index_New!$A1074,'Index Volume'!$A:$A,0))</f>
        <v>6835615448</v>
      </c>
      <c r="C1074" s="46">
        <f>INDEX('Index Volume'!C:C,MATCH(Index_New!$A1074,'Index Volume'!$A:$A,0))</f>
        <v>667331347</v>
      </c>
      <c r="D1074" s="46">
        <f>INDEX('Index Volume'!D:D,MATCH(Index_New!$A1074,'Index Volume'!$A:$A,0))</f>
        <v>519622321</v>
      </c>
      <c r="E1074" s="46">
        <f>INDEX('Index Volume'!E:E,MATCH(Index_New!$A1074,'Index Volume'!$A:$A,0))</f>
        <v>257953590</v>
      </c>
      <c r="F1074" s="46">
        <f>INDEX('Index Volume'!F:F,MATCH(Index_New!$A1074,'Index Volume'!$A:$A,0))</f>
        <v>2554304530</v>
      </c>
      <c r="G1074" s="46">
        <f>INDEX('Index Volume'!G:G,MATCH(Index_New!$A1074,'Index Volume'!$A:$A,0))</f>
        <v>211041228</v>
      </c>
      <c r="H1074" s="46">
        <f>INDEX('Index Volume'!H:H,MATCH(Index_New!$A1074,'Index Volume'!$A:$A,0))</f>
        <v>17903551</v>
      </c>
      <c r="I1074" s="46">
        <f>INDEX('Index Volume'!I:I,MATCH(Index_New!$A1074,'Index Volume'!$A:$A,0))</f>
        <v>180603693</v>
      </c>
      <c r="J1074" s="46">
        <f>INDEX('Index Volume'!J:J,MATCH(Index_New!$A1074,'Index Volume'!$A:$A,0))</f>
        <v>937285229</v>
      </c>
      <c r="K1074" s="46">
        <f>INDEX('Index Volume'!K:K,MATCH(Index_New!$A1074,'Index Volume'!$A:$A,0))</f>
        <v>177956763</v>
      </c>
      <c r="L1074" s="46">
        <f>INDEX('Index Volume'!L:L,MATCH(Index_New!$A1074,'Index Volume'!$A:$A,0))</f>
        <v>174082644</v>
      </c>
      <c r="M1074" s="46">
        <f t="shared" si="251"/>
        <v>12533700344</v>
      </c>
      <c r="N1074" s="1">
        <f t="shared" si="252"/>
        <v>12533700344</v>
      </c>
      <c r="O1074" t="b">
        <f t="shared" si="253"/>
        <v>1</v>
      </c>
      <c r="Q1074" s="7">
        <f t="shared" si="254"/>
        <v>0.5683015741541938</v>
      </c>
      <c r="R1074" s="7">
        <f t="shared" si="255"/>
        <v>4.8113920038512822E-2</v>
      </c>
      <c r="S1074" s="7">
        <f t="shared" si="256"/>
        <v>4.0513330054180924E-2</v>
      </c>
      <c r="T1074" s="7">
        <f t="shared" si="257"/>
        <v>1.9975077214629221E-2</v>
      </c>
      <c r="U1074" s="7">
        <f t="shared" si="258"/>
        <v>0.18987951722891414</v>
      </c>
      <c r="V1074" s="7">
        <f t="shared" si="259"/>
        <v>9.1561079972993197E-3</v>
      </c>
      <c r="W1074" s="7">
        <f t="shared" si="260"/>
        <v>1.3506415393749816E-3</v>
      </c>
      <c r="X1074" s="7">
        <f t="shared" si="261"/>
        <v>1.4254386995023625E-2</v>
      </c>
      <c r="Y1074" s="7">
        <f t="shared" si="262"/>
        <v>8.343186151638908E-2</v>
      </c>
      <c r="Z1074" s="7">
        <f t="shared" si="263"/>
        <v>1.6017664420142113E-2</v>
      </c>
      <c r="AA1074" s="7">
        <f t="shared" si="264"/>
        <v>9.005918841340001E-3</v>
      </c>
      <c r="AC1074" s="7">
        <f>IF(DAY($A1074)=1,VLOOKUP($A1074-1,$A$2:$L$1124,$Q$1,FALSE)/VLOOKUP($A1074-1,$A$2:$N$1124,14,FALSE),AC1073)</f>
        <v>0.5683015741541938</v>
      </c>
      <c r="AD1074" s="7">
        <f>IF(DAY($A1074)=1,VLOOKUP($A1074-1,$A$2:$L$1124,$R$1,FALSE)/VLOOKUP($A1074-1,$A$2:$N$1124,14,FALSE),AD1073)</f>
        <v>4.8113920038512822E-2</v>
      </c>
      <c r="AE1074" s="7">
        <f>IF(DAY($A1074)=1,VLOOKUP($A1074-1,$A$2:$L$1124,$S$1,FALSE)/VLOOKUP($A1074-1,$A$2:$N$1124,14,FALSE),AE1073)</f>
        <v>4.0513330054180924E-2</v>
      </c>
      <c r="AF1074" s="7">
        <f>IF(DAY($A1074)=1,VLOOKUP($A1074-1,$A$2:$L$1124,$T$1,FALSE)/VLOOKUP($A1074-1,$A$2:$N$1124,14,FALSE),AF1073)</f>
        <v>1.9975077214629221E-2</v>
      </c>
      <c r="AG1074" s="7">
        <f>IF(DAY($A1074)=1,VLOOKUP($A1074-1,$A$2:$L$1124,$U$1,FALSE)/VLOOKUP($A1074-1,$A$2:$N$1124,14,FALSE),AG1073)</f>
        <v>0.18987951722891414</v>
      </c>
      <c r="AH1074" s="7">
        <f>IF(DAY($A1074)=1,VLOOKUP($A1074-1,$A$2:$L$1124,$V$1,FALSE)/VLOOKUP($A1074-1,$A$2:$N$1124,14,FALSE),AH1073)</f>
        <v>9.1561079972993197E-3</v>
      </c>
      <c r="AI1074" s="7">
        <f>IF(DAY($A1074)=1,VLOOKUP($A1074-1,$A$2:$L$1124,$W$1,FALSE)/VLOOKUP($A1074-1,$A$2:$N$1124,14,FALSE),AI1073)</f>
        <v>1.3506415393749816E-3</v>
      </c>
      <c r="AJ1074" s="7">
        <f>IF(DAY($A1074)=1,VLOOKUP($A1074-1,$A$2:$L$1124,$X$1,FALSE)/VLOOKUP($A1074-1,$A$2:$N$1124,14,FALSE),AJ1073)</f>
        <v>1.4254386995023625E-2</v>
      </c>
      <c r="AK1074" s="7">
        <f>IF(DAY($A1074)=1,VLOOKUP($A1074-1,$A$2:$L$1124,$Y$1,FALSE)/VLOOKUP($A1074-1,$A$2:$N$1124,14,FALSE),AK1073)</f>
        <v>8.343186151638908E-2</v>
      </c>
      <c r="AL1074" s="7">
        <f>IF(DAY($A1074)=1,VLOOKUP($A1074-1,$A$2:$L$1124,$Z$1,FALSE)/VLOOKUP($A1074-1,$A$2:$N$1124,14,FALSE),AL1073)</f>
        <v>1.6017664420142113E-2</v>
      </c>
      <c r="AM1074" s="7">
        <f>IF(DAY($A1074)=1,VLOOKUP($A1074-1,$A$2:$L$1124,$AA$1,FALSE)/VLOOKUP($A1074-1,$A$2:$N$1124,14,FALSE),AM1073)</f>
        <v>9.005918841340001E-3</v>
      </c>
      <c r="AO1074" s="12">
        <f>VLOOKUP($A1074,BTC!$A$1:$G$1853,5,FALSE)</f>
        <v>3419.94</v>
      </c>
      <c r="AP1074" s="12">
        <f>VLOOKUP($A1074,XRP!$A$1:$G$1853,5,FALSE)</f>
        <v>0.30199700000000002</v>
      </c>
      <c r="AQ1074" s="12">
        <f>VLOOKUP($A1074,LTC!$A$1:$G$1853,5,FALSE)</f>
        <v>25.27</v>
      </c>
      <c r="AR1074" s="12">
        <f>VLOOKUP($A1074,ETC!$A$1:$G$1853,5,FALSE)</f>
        <v>3.84</v>
      </c>
      <c r="AS1074" s="12">
        <f>VLOOKUP($A1074,ETH!$A$1:$G$1853,5,FALSE)</f>
        <v>93.29</v>
      </c>
      <c r="AT1074" s="12">
        <f>VLOOKUP($A1074,BCH!$A$1:$G$1853,5,FALSE)</f>
        <v>106.85</v>
      </c>
      <c r="AU1074" s="12">
        <f>VLOOKUP($A1074,XMR!$A$1:$G$1853,5,FALSE)</f>
        <v>46.46</v>
      </c>
      <c r="AV1074" s="12">
        <f>VLOOKUP($A1074,ZEC!$A$1:$G$1853,5,FALSE)</f>
        <v>59.33</v>
      </c>
      <c r="AW1074" s="12">
        <f>VLOOKUP($A1074,EOS!$A$1:$G$1853,5,FALSE)</f>
        <v>1.74</v>
      </c>
      <c r="AX1074" s="12">
        <f>VLOOKUP($A1074,DASH!$A$1:$G$1853,5,FALSE)</f>
        <v>67.63</v>
      </c>
      <c r="AY1074" s="12">
        <f>VLOOKUP($A1074,XLM!$A$1:$G$1853,5,FALSE)</f>
        <v>0.115263</v>
      </c>
      <c r="BA1074" s="24">
        <v>1</v>
      </c>
      <c r="BB1074" s="24">
        <v>1</v>
      </c>
      <c r="BC1074" s="24">
        <v>1</v>
      </c>
      <c r="BD1074" s="24">
        <v>1</v>
      </c>
      <c r="BE1074" s="24">
        <v>1</v>
      </c>
      <c r="BF1074" s="24">
        <v>1</v>
      </c>
      <c r="BG1074" s="24">
        <v>1</v>
      </c>
      <c r="BH1074" s="24">
        <v>1</v>
      </c>
      <c r="BI1074" s="24">
        <v>1</v>
      </c>
      <c r="BJ1074" s="24">
        <v>1</v>
      </c>
      <c r="BK1074" s="24">
        <v>1</v>
      </c>
      <c r="BM1074" s="19">
        <f>IF(SUM(BA1073:BK1073)=SUM(BA1074:BK1074),BM1073,BM1073*SUMPRODUCT(BA1074:BK1074,AO1074:AY1074,Q1074:AA1074)/SUMPRODUCT(BA1073:BK1073,AO1074:AY1074,AC1074:AM1074))</f>
        <v>0.8185351248056717</v>
      </c>
      <c r="BN1074" s="26">
        <f>SUMPRODUCT(AO1074:AY1074,BA1074:BK1074,Q1074:AA1074)/BM1074</f>
        <v>2401.2438444924805</v>
      </c>
      <c r="BO1074">
        <f t="shared" si="265"/>
        <v>3419.94</v>
      </c>
    </row>
    <row r="1075" spans="1:67" x14ac:dyDescent="0.75">
      <c r="A1075" s="3">
        <v>43442</v>
      </c>
      <c r="B1075" s="46">
        <f>INDEX('Index Volume'!B:B,MATCH(Index_New!$A1075,'Index Volume'!$A:$A,0))</f>
        <v>5305024497</v>
      </c>
      <c r="C1075" s="46">
        <f>INDEX('Index Volume'!C:C,MATCH(Index_New!$A1075,'Index Volume'!$A:$A,0))</f>
        <v>463529471</v>
      </c>
      <c r="D1075" s="46">
        <f>INDEX('Index Volume'!D:D,MATCH(Index_New!$A1075,'Index Volume'!$A:$A,0))</f>
        <v>504751040</v>
      </c>
      <c r="E1075" s="46">
        <f>INDEX('Index Volume'!E:E,MATCH(Index_New!$A1075,'Index Volume'!$A:$A,0))</f>
        <v>172036529</v>
      </c>
      <c r="F1075" s="46">
        <f>INDEX('Index Volume'!F:F,MATCH(Index_New!$A1075,'Index Volume'!$A:$A,0))</f>
        <v>1855759401</v>
      </c>
      <c r="G1075" s="46">
        <f>INDEX('Index Volume'!G:G,MATCH(Index_New!$A1075,'Index Volume'!$A:$A,0))</f>
        <v>112407720</v>
      </c>
      <c r="H1075" s="46">
        <f>INDEX('Index Volume'!H:H,MATCH(Index_New!$A1075,'Index Volume'!$A:$A,0))</f>
        <v>14219602</v>
      </c>
      <c r="I1075" s="46">
        <f>INDEX('Index Volume'!I:I,MATCH(Index_New!$A1075,'Index Volume'!$A:$A,0))</f>
        <v>135081233</v>
      </c>
      <c r="J1075" s="46">
        <f>INDEX('Index Volume'!J:J,MATCH(Index_New!$A1075,'Index Volume'!$A:$A,0))</f>
        <v>847786798</v>
      </c>
      <c r="K1075" s="46">
        <f>INDEX('Index Volume'!K:K,MATCH(Index_New!$A1075,'Index Volume'!$A:$A,0))</f>
        <v>155676914</v>
      </c>
      <c r="L1075" s="46">
        <f>INDEX('Index Volume'!L:L,MATCH(Index_New!$A1075,'Index Volume'!$A:$A,0))</f>
        <v>157281952</v>
      </c>
      <c r="M1075" s="46">
        <f t="shared" si="251"/>
        <v>9723555157</v>
      </c>
      <c r="N1075" s="1">
        <f t="shared" si="252"/>
        <v>9723555157</v>
      </c>
      <c r="O1075" t="b">
        <f t="shared" si="253"/>
        <v>1</v>
      </c>
      <c r="Q1075" s="7">
        <f t="shared" si="254"/>
        <v>0.5683015741541938</v>
      </c>
      <c r="R1075" s="7">
        <f t="shared" si="255"/>
        <v>4.8113920038512822E-2</v>
      </c>
      <c r="S1075" s="7">
        <f t="shared" si="256"/>
        <v>4.0513330054180924E-2</v>
      </c>
      <c r="T1075" s="7">
        <f t="shared" si="257"/>
        <v>1.9975077214629221E-2</v>
      </c>
      <c r="U1075" s="7">
        <f t="shared" si="258"/>
        <v>0.18987951722891414</v>
      </c>
      <c r="V1075" s="7">
        <f t="shared" si="259"/>
        <v>9.1561079972993197E-3</v>
      </c>
      <c r="W1075" s="7">
        <f t="shared" si="260"/>
        <v>1.3506415393749816E-3</v>
      </c>
      <c r="X1075" s="7">
        <f t="shared" si="261"/>
        <v>1.4254386995023625E-2</v>
      </c>
      <c r="Y1075" s="7">
        <f t="shared" si="262"/>
        <v>8.343186151638908E-2</v>
      </c>
      <c r="Z1075" s="7">
        <f t="shared" si="263"/>
        <v>1.6017664420142113E-2</v>
      </c>
      <c r="AA1075" s="7">
        <f t="shared" si="264"/>
        <v>9.005918841340001E-3</v>
      </c>
      <c r="AC1075" s="7">
        <f>IF(DAY($A1075)=1,VLOOKUP($A1075-1,$A$2:$L$1124,$Q$1,FALSE)/VLOOKUP($A1075-1,$A$2:$N$1124,14,FALSE),AC1074)</f>
        <v>0.5683015741541938</v>
      </c>
      <c r="AD1075" s="7">
        <f>IF(DAY($A1075)=1,VLOOKUP($A1075-1,$A$2:$L$1124,$R$1,FALSE)/VLOOKUP($A1075-1,$A$2:$N$1124,14,FALSE),AD1074)</f>
        <v>4.8113920038512822E-2</v>
      </c>
      <c r="AE1075" s="7">
        <f>IF(DAY($A1075)=1,VLOOKUP($A1075-1,$A$2:$L$1124,$S$1,FALSE)/VLOOKUP($A1075-1,$A$2:$N$1124,14,FALSE),AE1074)</f>
        <v>4.0513330054180924E-2</v>
      </c>
      <c r="AF1075" s="7">
        <f>IF(DAY($A1075)=1,VLOOKUP($A1075-1,$A$2:$L$1124,$T$1,FALSE)/VLOOKUP($A1075-1,$A$2:$N$1124,14,FALSE),AF1074)</f>
        <v>1.9975077214629221E-2</v>
      </c>
      <c r="AG1075" s="7">
        <f>IF(DAY($A1075)=1,VLOOKUP($A1075-1,$A$2:$L$1124,$U$1,FALSE)/VLOOKUP($A1075-1,$A$2:$N$1124,14,FALSE),AG1074)</f>
        <v>0.18987951722891414</v>
      </c>
      <c r="AH1075" s="7">
        <f>IF(DAY($A1075)=1,VLOOKUP($A1075-1,$A$2:$L$1124,$V$1,FALSE)/VLOOKUP($A1075-1,$A$2:$N$1124,14,FALSE),AH1074)</f>
        <v>9.1561079972993197E-3</v>
      </c>
      <c r="AI1075" s="7">
        <f>IF(DAY($A1075)=1,VLOOKUP($A1075-1,$A$2:$L$1124,$W$1,FALSE)/VLOOKUP($A1075-1,$A$2:$N$1124,14,FALSE),AI1074)</f>
        <v>1.3506415393749816E-3</v>
      </c>
      <c r="AJ1075" s="7">
        <f>IF(DAY($A1075)=1,VLOOKUP($A1075-1,$A$2:$L$1124,$X$1,FALSE)/VLOOKUP($A1075-1,$A$2:$N$1124,14,FALSE),AJ1074)</f>
        <v>1.4254386995023625E-2</v>
      </c>
      <c r="AK1075" s="7">
        <f>IF(DAY($A1075)=1,VLOOKUP($A1075-1,$A$2:$L$1124,$Y$1,FALSE)/VLOOKUP($A1075-1,$A$2:$N$1124,14,FALSE),AK1074)</f>
        <v>8.343186151638908E-2</v>
      </c>
      <c r="AL1075" s="7">
        <f>IF(DAY($A1075)=1,VLOOKUP($A1075-1,$A$2:$L$1124,$Z$1,FALSE)/VLOOKUP($A1075-1,$A$2:$N$1124,14,FALSE),AL1074)</f>
        <v>1.6017664420142113E-2</v>
      </c>
      <c r="AM1075" s="7">
        <f>IF(DAY($A1075)=1,VLOOKUP($A1075-1,$A$2:$L$1124,$AA$1,FALSE)/VLOOKUP($A1075-1,$A$2:$N$1124,14,FALSE),AM1074)</f>
        <v>9.005918841340001E-3</v>
      </c>
      <c r="AO1075" s="12">
        <f>VLOOKUP($A1075,BTC!$A$1:$G$1853,5,FALSE)</f>
        <v>3476.11</v>
      </c>
      <c r="AP1075" s="12">
        <f>VLOOKUP($A1075,XRP!$A$1:$G$1853,5,FALSE)</f>
        <v>0.30726900000000001</v>
      </c>
      <c r="AQ1075" s="12">
        <f>VLOOKUP($A1075,LTC!$A$1:$G$1853,5,FALSE)</f>
        <v>24.86</v>
      </c>
      <c r="AR1075" s="12">
        <f>VLOOKUP($A1075,ETC!$A$1:$G$1853,5,FALSE)</f>
        <v>3.86</v>
      </c>
      <c r="AS1075" s="12">
        <f>VLOOKUP($A1075,ETH!$A$1:$G$1853,5,FALSE)</f>
        <v>92.16</v>
      </c>
      <c r="AT1075" s="12">
        <f>VLOOKUP($A1075,BCH!$A$1:$G$1853,5,FALSE)</f>
        <v>104.05</v>
      </c>
      <c r="AU1075" s="12">
        <f>VLOOKUP($A1075,XMR!$A$1:$G$1853,5,FALSE)</f>
        <v>45.57</v>
      </c>
      <c r="AV1075" s="12">
        <f>VLOOKUP($A1075,ZEC!$A$1:$G$1853,5,FALSE)</f>
        <v>57.58</v>
      </c>
      <c r="AW1075" s="12">
        <f>VLOOKUP($A1075,EOS!$A$1:$G$1853,5,FALSE)</f>
        <v>1.84</v>
      </c>
      <c r="AX1075" s="12">
        <f>VLOOKUP($A1075,DASH!$A$1:$G$1853,5,FALSE)</f>
        <v>69.09</v>
      </c>
      <c r="AY1075" s="12">
        <f>VLOOKUP($A1075,XLM!$A$1:$G$1853,5,FALSE)</f>
        <v>0.118993</v>
      </c>
      <c r="BA1075" s="24">
        <v>1</v>
      </c>
      <c r="BB1075" s="24">
        <v>1</v>
      </c>
      <c r="BC1075" s="24">
        <v>1</v>
      </c>
      <c r="BD1075" s="24">
        <v>1</v>
      </c>
      <c r="BE1075" s="24">
        <v>1</v>
      </c>
      <c r="BF1075" s="24">
        <v>1</v>
      </c>
      <c r="BG1075" s="24">
        <v>1</v>
      </c>
      <c r="BH1075" s="24">
        <v>1</v>
      </c>
      <c r="BI1075" s="24">
        <v>1</v>
      </c>
      <c r="BJ1075" s="24">
        <v>1</v>
      </c>
      <c r="BK1075" s="24">
        <v>1</v>
      </c>
      <c r="BM1075" s="19">
        <f>IF(SUM(BA1074:BK1074)=SUM(BA1075:BK1075),BM1074,BM1074*SUMPRODUCT(BA1075:BK1075,AO1075:AY1075,Q1075:AA1075)/SUMPRODUCT(BA1074:BK1074,AO1075:AY1075,AC1075:AM1075))</f>
        <v>0.8185351248056717</v>
      </c>
      <c r="BN1075" s="26">
        <f>SUMPRODUCT(AO1075:AY1075,BA1075:BK1075,Q1075:AA1075)/BM1075</f>
        <v>2439.9360832449456</v>
      </c>
      <c r="BO1075">
        <f t="shared" si="265"/>
        <v>3476.11</v>
      </c>
    </row>
    <row r="1076" spans="1:67" x14ac:dyDescent="0.75">
      <c r="A1076" s="4">
        <v>43443</v>
      </c>
      <c r="B1076" s="46">
        <f>INDEX('Index Volume'!B:B,MATCH(Index_New!$A1076,'Index Volume'!$A:$A,0))</f>
        <v>4947372847</v>
      </c>
      <c r="C1076" s="46">
        <f>INDEX('Index Volume'!C:C,MATCH(Index_New!$A1076,'Index Volume'!$A:$A,0))</f>
        <v>430122747</v>
      </c>
      <c r="D1076" s="46">
        <f>INDEX('Index Volume'!D:D,MATCH(Index_New!$A1076,'Index Volume'!$A:$A,0))</f>
        <v>471979152</v>
      </c>
      <c r="E1076" s="46">
        <f>INDEX('Index Volume'!E:E,MATCH(Index_New!$A1076,'Index Volume'!$A:$A,0))</f>
        <v>124556605</v>
      </c>
      <c r="F1076" s="46">
        <f>INDEX('Index Volume'!F:F,MATCH(Index_New!$A1076,'Index Volume'!$A:$A,0))</f>
        <v>1875567180</v>
      </c>
      <c r="G1076" s="46">
        <f>INDEX('Index Volume'!G:G,MATCH(Index_New!$A1076,'Index Volume'!$A:$A,0))</f>
        <v>120406818</v>
      </c>
      <c r="H1076" s="46">
        <f>INDEX('Index Volume'!H:H,MATCH(Index_New!$A1076,'Index Volume'!$A:$A,0))</f>
        <v>11992076</v>
      </c>
      <c r="I1076" s="46">
        <f>INDEX('Index Volume'!I:I,MATCH(Index_New!$A1076,'Index Volume'!$A:$A,0))</f>
        <v>154260599</v>
      </c>
      <c r="J1076" s="46">
        <f>INDEX('Index Volume'!J:J,MATCH(Index_New!$A1076,'Index Volume'!$A:$A,0))</f>
        <v>813391106</v>
      </c>
      <c r="K1076" s="46">
        <f>INDEX('Index Volume'!K:K,MATCH(Index_New!$A1076,'Index Volume'!$A:$A,0))</f>
        <v>156384716</v>
      </c>
      <c r="L1076" s="46">
        <f>INDEX('Index Volume'!L:L,MATCH(Index_New!$A1076,'Index Volume'!$A:$A,0))</f>
        <v>184624488</v>
      </c>
      <c r="M1076" s="46">
        <f t="shared" si="251"/>
        <v>9290658334</v>
      </c>
      <c r="N1076" s="1">
        <f t="shared" si="252"/>
        <v>9290658334</v>
      </c>
      <c r="O1076" t="b">
        <f t="shared" si="253"/>
        <v>1</v>
      </c>
      <c r="Q1076" s="7">
        <f t="shared" si="254"/>
        <v>0.5683015741541938</v>
      </c>
      <c r="R1076" s="7">
        <f t="shared" si="255"/>
        <v>4.8113920038512822E-2</v>
      </c>
      <c r="S1076" s="7">
        <f t="shared" si="256"/>
        <v>4.0513330054180924E-2</v>
      </c>
      <c r="T1076" s="7">
        <f t="shared" si="257"/>
        <v>1.9975077214629221E-2</v>
      </c>
      <c r="U1076" s="7">
        <f t="shared" si="258"/>
        <v>0.18987951722891414</v>
      </c>
      <c r="V1076" s="7">
        <f t="shared" si="259"/>
        <v>9.1561079972993197E-3</v>
      </c>
      <c r="W1076" s="7">
        <f t="shared" si="260"/>
        <v>1.3506415393749816E-3</v>
      </c>
      <c r="X1076" s="7">
        <f t="shared" si="261"/>
        <v>1.4254386995023625E-2</v>
      </c>
      <c r="Y1076" s="7">
        <f t="shared" si="262"/>
        <v>8.343186151638908E-2</v>
      </c>
      <c r="Z1076" s="7">
        <f t="shared" si="263"/>
        <v>1.6017664420142113E-2</v>
      </c>
      <c r="AA1076" s="7">
        <f t="shared" si="264"/>
        <v>9.005918841340001E-3</v>
      </c>
      <c r="AC1076" s="7">
        <f>IF(DAY($A1076)=1,VLOOKUP($A1076-1,$A$2:$L$1124,$Q$1,FALSE)/VLOOKUP($A1076-1,$A$2:$N$1124,14,FALSE),AC1075)</f>
        <v>0.5683015741541938</v>
      </c>
      <c r="AD1076" s="7">
        <f>IF(DAY($A1076)=1,VLOOKUP($A1076-1,$A$2:$L$1124,$R$1,FALSE)/VLOOKUP($A1076-1,$A$2:$N$1124,14,FALSE),AD1075)</f>
        <v>4.8113920038512822E-2</v>
      </c>
      <c r="AE1076" s="7">
        <f>IF(DAY($A1076)=1,VLOOKUP($A1076-1,$A$2:$L$1124,$S$1,FALSE)/VLOOKUP($A1076-1,$A$2:$N$1124,14,FALSE),AE1075)</f>
        <v>4.0513330054180924E-2</v>
      </c>
      <c r="AF1076" s="7">
        <f>IF(DAY($A1076)=1,VLOOKUP($A1076-1,$A$2:$L$1124,$T$1,FALSE)/VLOOKUP($A1076-1,$A$2:$N$1124,14,FALSE),AF1075)</f>
        <v>1.9975077214629221E-2</v>
      </c>
      <c r="AG1076" s="7">
        <f>IF(DAY($A1076)=1,VLOOKUP($A1076-1,$A$2:$L$1124,$U$1,FALSE)/VLOOKUP($A1076-1,$A$2:$N$1124,14,FALSE),AG1075)</f>
        <v>0.18987951722891414</v>
      </c>
      <c r="AH1076" s="7">
        <f>IF(DAY($A1076)=1,VLOOKUP($A1076-1,$A$2:$L$1124,$V$1,FALSE)/VLOOKUP($A1076-1,$A$2:$N$1124,14,FALSE),AH1075)</f>
        <v>9.1561079972993197E-3</v>
      </c>
      <c r="AI1076" s="7">
        <f>IF(DAY($A1076)=1,VLOOKUP($A1076-1,$A$2:$L$1124,$W$1,FALSE)/VLOOKUP($A1076-1,$A$2:$N$1124,14,FALSE),AI1075)</f>
        <v>1.3506415393749816E-3</v>
      </c>
      <c r="AJ1076" s="7">
        <f>IF(DAY($A1076)=1,VLOOKUP($A1076-1,$A$2:$L$1124,$X$1,FALSE)/VLOOKUP($A1076-1,$A$2:$N$1124,14,FALSE),AJ1075)</f>
        <v>1.4254386995023625E-2</v>
      </c>
      <c r="AK1076" s="7">
        <f>IF(DAY($A1076)=1,VLOOKUP($A1076-1,$A$2:$L$1124,$Y$1,FALSE)/VLOOKUP($A1076-1,$A$2:$N$1124,14,FALSE),AK1075)</f>
        <v>8.343186151638908E-2</v>
      </c>
      <c r="AL1076" s="7">
        <f>IF(DAY($A1076)=1,VLOOKUP($A1076-1,$A$2:$L$1124,$Z$1,FALSE)/VLOOKUP($A1076-1,$A$2:$N$1124,14,FALSE),AL1075)</f>
        <v>1.6017664420142113E-2</v>
      </c>
      <c r="AM1076" s="7">
        <f>IF(DAY($A1076)=1,VLOOKUP($A1076-1,$A$2:$L$1124,$AA$1,FALSE)/VLOOKUP($A1076-1,$A$2:$N$1124,14,FALSE),AM1075)</f>
        <v>9.005918841340001E-3</v>
      </c>
      <c r="AO1076" s="12">
        <f>VLOOKUP($A1076,BTC!$A$1:$G$1853,5,FALSE)</f>
        <v>3614.23</v>
      </c>
      <c r="AP1076" s="12">
        <f>VLOOKUP($A1076,XRP!$A$1:$G$1853,5,FALSE)</f>
        <v>0.31336999999999998</v>
      </c>
      <c r="AQ1076" s="12">
        <f>VLOOKUP($A1076,LTC!$A$1:$G$1853,5,FALSE)</f>
        <v>25.95</v>
      </c>
      <c r="AR1076" s="12">
        <f>VLOOKUP($A1076,ETC!$A$1:$G$1853,5,FALSE)</f>
        <v>4</v>
      </c>
      <c r="AS1076" s="12">
        <f>VLOOKUP($A1076,ETH!$A$1:$G$1853,5,FALSE)</f>
        <v>95.14</v>
      </c>
      <c r="AT1076" s="12">
        <f>VLOOKUP($A1076,BCH!$A$1:$G$1853,5,FALSE)</f>
        <v>109.62</v>
      </c>
      <c r="AU1076" s="12">
        <f>VLOOKUP($A1076,XMR!$A$1:$G$1853,5,FALSE)</f>
        <v>47.75</v>
      </c>
      <c r="AV1076" s="12">
        <f>VLOOKUP($A1076,ZEC!$A$1:$G$1853,5,FALSE)</f>
        <v>61.09</v>
      </c>
      <c r="AW1076" s="12">
        <f>VLOOKUP($A1076,EOS!$A$1:$G$1853,5,FALSE)</f>
        <v>2.0299999999999998</v>
      </c>
      <c r="AX1076" s="12">
        <f>VLOOKUP($A1076,DASH!$A$1:$G$1853,5,FALSE)</f>
        <v>76.510000000000005</v>
      </c>
      <c r="AY1076" s="12">
        <f>VLOOKUP($A1076,XLM!$A$1:$G$1853,5,FALSE)</f>
        <v>0.12432799999999999</v>
      </c>
      <c r="BA1076" s="24">
        <v>1</v>
      </c>
      <c r="BB1076" s="24">
        <v>1</v>
      </c>
      <c r="BC1076" s="24">
        <v>1</v>
      </c>
      <c r="BD1076" s="24">
        <v>1</v>
      </c>
      <c r="BE1076" s="24">
        <v>1</v>
      </c>
      <c r="BF1076" s="24">
        <v>1</v>
      </c>
      <c r="BG1076" s="24">
        <v>1</v>
      </c>
      <c r="BH1076" s="24">
        <v>1</v>
      </c>
      <c r="BI1076" s="24">
        <v>1</v>
      </c>
      <c r="BJ1076" s="24">
        <v>1</v>
      </c>
      <c r="BK1076" s="24">
        <v>1</v>
      </c>
      <c r="BM1076" s="19">
        <f>IF(SUM(BA1075:BK1075)=SUM(BA1076:BK1076),BM1075,BM1075*SUMPRODUCT(BA1076:BK1076,AO1076:AY1076,Q1076:AA1076)/SUMPRODUCT(BA1075:BK1075,AO1076:AY1076,AC1076:AM1076))</f>
        <v>0.8185351248056717</v>
      </c>
      <c r="BN1076" s="26">
        <f>SUMPRODUCT(AO1076:AY1076,BA1076:BK1076,Q1076:AA1076)/BM1076</f>
        <v>2536.8722189723749</v>
      </c>
      <c r="BO1076">
        <f t="shared" si="265"/>
        <v>3614.23</v>
      </c>
    </row>
    <row r="1077" spans="1:67" x14ac:dyDescent="0.75">
      <c r="A1077" s="3">
        <v>43444</v>
      </c>
      <c r="B1077" s="46">
        <f>INDEX('Index Volume'!B:B,MATCH(Index_New!$A1077,'Index Volume'!$A:$A,0))</f>
        <v>5020968740</v>
      </c>
      <c r="C1077" s="46">
        <f>INDEX('Index Volume'!C:C,MATCH(Index_New!$A1077,'Index Volume'!$A:$A,0))</f>
        <v>386627711</v>
      </c>
      <c r="D1077" s="46">
        <f>INDEX('Index Volume'!D:D,MATCH(Index_New!$A1077,'Index Volume'!$A:$A,0))</f>
        <v>423653343</v>
      </c>
      <c r="E1077" s="46">
        <f>INDEX('Index Volume'!E:E,MATCH(Index_New!$A1077,'Index Volume'!$A:$A,0))</f>
        <v>103578969</v>
      </c>
      <c r="F1077" s="46">
        <f>INDEX('Index Volume'!F:F,MATCH(Index_New!$A1077,'Index Volume'!$A:$A,0))</f>
        <v>1756437577</v>
      </c>
      <c r="G1077" s="46">
        <f>INDEX('Index Volume'!G:G,MATCH(Index_New!$A1077,'Index Volume'!$A:$A,0))</f>
        <v>73938617</v>
      </c>
      <c r="H1077" s="46">
        <f>INDEX('Index Volume'!H:H,MATCH(Index_New!$A1077,'Index Volume'!$A:$A,0))</f>
        <v>13100388</v>
      </c>
      <c r="I1077" s="46">
        <f>INDEX('Index Volume'!I:I,MATCH(Index_New!$A1077,'Index Volume'!$A:$A,0))</f>
        <v>122237317</v>
      </c>
      <c r="J1077" s="46">
        <f>INDEX('Index Volume'!J:J,MATCH(Index_New!$A1077,'Index Volume'!$A:$A,0))</f>
        <v>867574172</v>
      </c>
      <c r="K1077" s="46">
        <f>INDEX('Index Volume'!K:K,MATCH(Index_New!$A1077,'Index Volume'!$A:$A,0))</f>
        <v>150275092</v>
      </c>
      <c r="L1077" s="46">
        <f>INDEX('Index Volume'!L:L,MATCH(Index_New!$A1077,'Index Volume'!$A:$A,0))</f>
        <v>92973561</v>
      </c>
      <c r="M1077" s="46">
        <f t="shared" si="251"/>
        <v>9011365487</v>
      </c>
      <c r="N1077" s="1">
        <f t="shared" si="252"/>
        <v>9011365487</v>
      </c>
      <c r="O1077" t="b">
        <f t="shared" si="253"/>
        <v>1</v>
      </c>
      <c r="Q1077" s="7">
        <f t="shared" si="254"/>
        <v>0.5683015741541938</v>
      </c>
      <c r="R1077" s="7">
        <f t="shared" si="255"/>
        <v>4.8113920038512822E-2</v>
      </c>
      <c r="S1077" s="7">
        <f t="shared" si="256"/>
        <v>4.0513330054180924E-2</v>
      </c>
      <c r="T1077" s="7">
        <f t="shared" si="257"/>
        <v>1.9975077214629221E-2</v>
      </c>
      <c r="U1077" s="7">
        <f t="shared" si="258"/>
        <v>0.18987951722891414</v>
      </c>
      <c r="V1077" s="7">
        <f t="shared" si="259"/>
        <v>9.1561079972993197E-3</v>
      </c>
      <c r="W1077" s="7">
        <f t="shared" si="260"/>
        <v>1.3506415393749816E-3</v>
      </c>
      <c r="X1077" s="7">
        <f t="shared" si="261"/>
        <v>1.4254386995023625E-2</v>
      </c>
      <c r="Y1077" s="7">
        <f t="shared" si="262"/>
        <v>8.343186151638908E-2</v>
      </c>
      <c r="Z1077" s="7">
        <f t="shared" si="263"/>
        <v>1.6017664420142113E-2</v>
      </c>
      <c r="AA1077" s="7">
        <f t="shared" si="264"/>
        <v>9.005918841340001E-3</v>
      </c>
      <c r="AC1077" s="7">
        <f>IF(DAY($A1077)=1,VLOOKUP($A1077-1,$A$2:$L$1124,$Q$1,FALSE)/VLOOKUP($A1077-1,$A$2:$N$1124,14,FALSE),AC1076)</f>
        <v>0.5683015741541938</v>
      </c>
      <c r="AD1077" s="7">
        <f>IF(DAY($A1077)=1,VLOOKUP($A1077-1,$A$2:$L$1124,$R$1,FALSE)/VLOOKUP($A1077-1,$A$2:$N$1124,14,FALSE),AD1076)</f>
        <v>4.8113920038512822E-2</v>
      </c>
      <c r="AE1077" s="7">
        <f>IF(DAY($A1077)=1,VLOOKUP($A1077-1,$A$2:$L$1124,$S$1,FALSE)/VLOOKUP($A1077-1,$A$2:$N$1124,14,FALSE),AE1076)</f>
        <v>4.0513330054180924E-2</v>
      </c>
      <c r="AF1077" s="7">
        <f>IF(DAY($A1077)=1,VLOOKUP($A1077-1,$A$2:$L$1124,$T$1,FALSE)/VLOOKUP($A1077-1,$A$2:$N$1124,14,FALSE),AF1076)</f>
        <v>1.9975077214629221E-2</v>
      </c>
      <c r="AG1077" s="7">
        <f>IF(DAY($A1077)=1,VLOOKUP($A1077-1,$A$2:$L$1124,$U$1,FALSE)/VLOOKUP($A1077-1,$A$2:$N$1124,14,FALSE),AG1076)</f>
        <v>0.18987951722891414</v>
      </c>
      <c r="AH1077" s="7">
        <f>IF(DAY($A1077)=1,VLOOKUP($A1077-1,$A$2:$L$1124,$V$1,FALSE)/VLOOKUP($A1077-1,$A$2:$N$1124,14,FALSE),AH1076)</f>
        <v>9.1561079972993197E-3</v>
      </c>
      <c r="AI1077" s="7">
        <f>IF(DAY($A1077)=1,VLOOKUP($A1077-1,$A$2:$L$1124,$W$1,FALSE)/VLOOKUP($A1077-1,$A$2:$N$1124,14,FALSE),AI1076)</f>
        <v>1.3506415393749816E-3</v>
      </c>
      <c r="AJ1077" s="7">
        <f>IF(DAY($A1077)=1,VLOOKUP($A1077-1,$A$2:$L$1124,$X$1,FALSE)/VLOOKUP($A1077-1,$A$2:$N$1124,14,FALSE),AJ1076)</f>
        <v>1.4254386995023625E-2</v>
      </c>
      <c r="AK1077" s="7">
        <f>IF(DAY($A1077)=1,VLOOKUP($A1077-1,$A$2:$L$1124,$Y$1,FALSE)/VLOOKUP($A1077-1,$A$2:$N$1124,14,FALSE),AK1076)</f>
        <v>8.343186151638908E-2</v>
      </c>
      <c r="AL1077" s="7">
        <f>IF(DAY($A1077)=1,VLOOKUP($A1077-1,$A$2:$L$1124,$Z$1,FALSE)/VLOOKUP($A1077-1,$A$2:$N$1124,14,FALSE),AL1076)</f>
        <v>1.6017664420142113E-2</v>
      </c>
      <c r="AM1077" s="7">
        <f>IF(DAY($A1077)=1,VLOOKUP($A1077-1,$A$2:$L$1124,$AA$1,FALSE)/VLOOKUP($A1077-1,$A$2:$N$1124,14,FALSE),AM1076)</f>
        <v>9.005918841340001E-3</v>
      </c>
      <c r="AO1077" s="12">
        <f>VLOOKUP($A1077,BTC!$A$1:$G$1853,5,FALSE)</f>
        <v>3502.66</v>
      </c>
      <c r="AP1077" s="12">
        <f>VLOOKUP($A1077,XRP!$A$1:$G$1853,5,FALSE)</f>
        <v>0.30376599999999998</v>
      </c>
      <c r="AQ1077" s="12">
        <f>VLOOKUP($A1077,LTC!$A$1:$G$1853,5,FALSE)</f>
        <v>24.62</v>
      </c>
      <c r="AR1077" s="12">
        <f>VLOOKUP($A1077,ETC!$A$1:$G$1853,5,FALSE)</f>
        <v>3.91</v>
      </c>
      <c r="AS1077" s="12">
        <f>VLOOKUP($A1077,ETH!$A$1:$G$1853,5,FALSE)</f>
        <v>91.69</v>
      </c>
      <c r="AT1077" s="12">
        <f>VLOOKUP($A1077,BCH!$A$1:$G$1853,5,FALSE)</f>
        <v>107.31</v>
      </c>
      <c r="AU1077" s="12">
        <f>VLOOKUP($A1077,XMR!$A$1:$G$1853,5,FALSE)</f>
        <v>44.6</v>
      </c>
      <c r="AV1077" s="12">
        <f>VLOOKUP($A1077,ZEC!$A$1:$G$1853,5,FALSE)</f>
        <v>56.68</v>
      </c>
      <c r="AW1077" s="12">
        <f>VLOOKUP($A1077,EOS!$A$1:$G$1853,5,FALSE)</f>
        <v>1.94</v>
      </c>
      <c r="AX1077" s="12">
        <f>VLOOKUP($A1077,DASH!$A$1:$G$1853,5,FALSE)</f>
        <v>68.8</v>
      </c>
      <c r="AY1077" s="12">
        <f>VLOOKUP($A1077,XLM!$A$1:$G$1853,5,FALSE)</f>
        <v>0.118253</v>
      </c>
      <c r="BA1077" s="24">
        <v>1</v>
      </c>
      <c r="BB1077" s="24">
        <v>1</v>
      </c>
      <c r="BC1077" s="24">
        <v>1</v>
      </c>
      <c r="BD1077" s="24">
        <v>1</v>
      </c>
      <c r="BE1077" s="24">
        <v>1</v>
      </c>
      <c r="BF1077" s="24">
        <v>1</v>
      </c>
      <c r="BG1077" s="24">
        <v>1</v>
      </c>
      <c r="BH1077" s="24">
        <v>1</v>
      </c>
      <c r="BI1077" s="24">
        <v>1</v>
      </c>
      <c r="BJ1077" s="24">
        <v>1</v>
      </c>
      <c r="BK1077" s="24">
        <v>1</v>
      </c>
      <c r="BM1077" s="19">
        <f>IF(SUM(BA1076:BK1076)=SUM(BA1077:BK1077),BM1076,BM1076*SUMPRODUCT(BA1077:BK1077,AO1077:AY1077,Q1077:AA1077)/SUMPRODUCT(BA1076:BK1076,AO1077:AY1077,AC1077:AM1077))</f>
        <v>0.8185351248056717</v>
      </c>
      <c r="BN1077" s="26">
        <f>SUMPRODUCT(AO1077:AY1077,BA1077:BK1077,Q1077:AA1077)/BM1077</f>
        <v>2458.2733191411057</v>
      </c>
      <c r="BO1077">
        <f t="shared" si="265"/>
        <v>3502.66</v>
      </c>
    </row>
    <row r="1078" spans="1:67" x14ac:dyDescent="0.75">
      <c r="A1078" s="4">
        <v>43445</v>
      </c>
      <c r="B1078" s="46">
        <f>INDEX('Index Volume'!B:B,MATCH(Index_New!$A1078,'Index Volume'!$A:$A,0))</f>
        <v>4696765188</v>
      </c>
      <c r="C1078" s="46">
        <f>INDEX('Index Volume'!C:C,MATCH(Index_New!$A1078,'Index Volume'!$A:$A,0))</f>
        <v>394872461</v>
      </c>
      <c r="D1078" s="46">
        <f>INDEX('Index Volume'!D:D,MATCH(Index_New!$A1078,'Index Volume'!$A:$A,0))</f>
        <v>386533569</v>
      </c>
      <c r="E1078" s="46">
        <f>INDEX('Index Volume'!E:E,MATCH(Index_New!$A1078,'Index Volume'!$A:$A,0))</f>
        <v>110590535</v>
      </c>
      <c r="F1078" s="46">
        <f>INDEX('Index Volume'!F:F,MATCH(Index_New!$A1078,'Index Volume'!$A:$A,0))</f>
        <v>1707497898</v>
      </c>
      <c r="G1078" s="46">
        <f>INDEX('Index Volume'!G:G,MATCH(Index_New!$A1078,'Index Volume'!$A:$A,0))</f>
        <v>71529997</v>
      </c>
      <c r="H1078" s="46">
        <f>INDEX('Index Volume'!H:H,MATCH(Index_New!$A1078,'Index Volume'!$A:$A,0))</f>
        <v>11705044</v>
      </c>
      <c r="I1078" s="46">
        <f>INDEX('Index Volume'!I:I,MATCH(Index_New!$A1078,'Index Volume'!$A:$A,0))</f>
        <v>157076776</v>
      </c>
      <c r="J1078" s="46">
        <f>INDEX('Index Volume'!J:J,MATCH(Index_New!$A1078,'Index Volume'!$A:$A,0))</f>
        <v>769874104</v>
      </c>
      <c r="K1078" s="46">
        <f>INDEX('Index Volume'!K:K,MATCH(Index_New!$A1078,'Index Volume'!$A:$A,0))</f>
        <v>156411314</v>
      </c>
      <c r="L1078" s="46">
        <f>INDEX('Index Volume'!L:L,MATCH(Index_New!$A1078,'Index Volume'!$A:$A,0))</f>
        <v>198352456</v>
      </c>
      <c r="M1078" s="46">
        <f t="shared" si="251"/>
        <v>8661209342</v>
      </c>
      <c r="N1078" s="1">
        <f t="shared" si="252"/>
        <v>8661209342</v>
      </c>
      <c r="O1078" t="b">
        <f t="shared" si="253"/>
        <v>1</v>
      </c>
      <c r="Q1078" s="7">
        <f t="shared" si="254"/>
        <v>0.5683015741541938</v>
      </c>
      <c r="R1078" s="7">
        <f t="shared" si="255"/>
        <v>4.8113920038512822E-2</v>
      </c>
      <c r="S1078" s="7">
        <f t="shared" si="256"/>
        <v>4.0513330054180924E-2</v>
      </c>
      <c r="T1078" s="7">
        <f t="shared" si="257"/>
        <v>1.9975077214629221E-2</v>
      </c>
      <c r="U1078" s="7">
        <f t="shared" si="258"/>
        <v>0.18987951722891414</v>
      </c>
      <c r="V1078" s="7">
        <f t="shared" si="259"/>
        <v>9.1561079972993197E-3</v>
      </c>
      <c r="W1078" s="7">
        <f t="shared" si="260"/>
        <v>1.3506415393749816E-3</v>
      </c>
      <c r="X1078" s="7">
        <f t="shared" si="261"/>
        <v>1.4254386995023625E-2</v>
      </c>
      <c r="Y1078" s="7">
        <f t="shared" si="262"/>
        <v>8.343186151638908E-2</v>
      </c>
      <c r="Z1078" s="7">
        <f t="shared" si="263"/>
        <v>1.6017664420142113E-2</v>
      </c>
      <c r="AA1078" s="7">
        <f t="shared" si="264"/>
        <v>9.005918841340001E-3</v>
      </c>
      <c r="AC1078" s="7">
        <f>IF(DAY($A1078)=1,VLOOKUP($A1078-1,$A$2:$L$1124,$Q$1,FALSE)/VLOOKUP($A1078-1,$A$2:$N$1124,14,FALSE),AC1077)</f>
        <v>0.5683015741541938</v>
      </c>
      <c r="AD1078" s="7">
        <f>IF(DAY($A1078)=1,VLOOKUP($A1078-1,$A$2:$L$1124,$R$1,FALSE)/VLOOKUP($A1078-1,$A$2:$N$1124,14,FALSE),AD1077)</f>
        <v>4.8113920038512822E-2</v>
      </c>
      <c r="AE1078" s="7">
        <f>IF(DAY($A1078)=1,VLOOKUP($A1078-1,$A$2:$L$1124,$S$1,FALSE)/VLOOKUP($A1078-1,$A$2:$N$1124,14,FALSE),AE1077)</f>
        <v>4.0513330054180924E-2</v>
      </c>
      <c r="AF1078" s="7">
        <f>IF(DAY($A1078)=1,VLOOKUP($A1078-1,$A$2:$L$1124,$T$1,FALSE)/VLOOKUP($A1078-1,$A$2:$N$1124,14,FALSE),AF1077)</f>
        <v>1.9975077214629221E-2</v>
      </c>
      <c r="AG1078" s="7">
        <f>IF(DAY($A1078)=1,VLOOKUP($A1078-1,$A$2:$L$1124,$U$1,FALSE)/VLOOKUP($A1078-1,$A$2:$N$1124,14,FALSE),AG1077)</f>
        <v>0.18987951722891414</v>
      </c>
      <c r="AH1078" s="7">
        <f>IF(DAY($A1078)=1,VLOOKUP($A1078-1,$A$2:$L$1124,$V$1,FALSE)/VLOOKUP($A1078-1,$A$2:$N$1124,14,FALSE),AH1077)</f>
        <v>9.1561079972993197E-3</v>
      </c>
      <c r="AI1078" s="7">
        <f>IF(DAY($A1078)=1,VLOOKUP($A1078-1,$A$2:$L$1124,$W$1,FALSE)/VLOOKUP($A1078-1,$A$2:$N$1124,14,FALSE),AI1077)</f>
        <v>1.3506415393749816E-3</v>
      </c>
      <c r="AJ1078" s="7">
        <f>IF(DAY($A1078)=1,VLOOKUP($A1078-1,$A$2:$L$1124,$X$1,FALSE)/VLOOKUP($A1078-1,$A$2:$N$1124,14,FALSE),AJ1077)</f>
        <v>1.4254386995023625E-2</v>
      </c>
      <c r="AK1078" s="7">
        <f>IF(DAY($A1078)=1,VLOOKUP($A1078-1,$A$2:$L$1124,$Y$1,FALSE)/VLOOKUP($A1078-1,$A$2:$N$1124,14,FALSE),AK1077)</f>
        <v>8.343186151638908E-2</v>
      </c>
      <c r="AL1078" s="7">
        <f>IF(DAY($A1078)=1,VLOOKUP($A1078-1,$A$2:$L$1124,$Z$1,FALSE)/VLOOKUP($A1078-1,$A$2:$N$1124,14,FALSE),AL1077)</f>
        <v>1.6017664420142113E-2</v>
      </c>
      <c r="AM1078" s="7">
        <f>IF(DAY($A1078)=1,VLOOKUP($A1078-1,$A$2:$L$1124,$AA$1,FALSE)/VLOOKUP($A1078-1,$A$2:$N$1124,14,FALSE),AM1077)</f>
        <v>9.005918841340001E-3</v>
      </c>
      <c r="AO1078" s="12">
        <f>VLOOKUP($A1078,BTC!$A$1:$G$1853,5,FALSE)</f>
        <v>3424.59</v>
      </c>
      <c r="AP1078" s="12">
        <f>VLOOKUP($A1078,XRP!$A$1:$G$1853,5,FALSE)</f>
        <v>0.30134499999999997</v>
      </c>
      <c r="AQ1078" s="12">
        <f>VLOOKUP($A1078,LTC!$A$1:$G$1853,5,FALSE)</f>
        <v>23.8</v>
      </c>
      <c r="AR1078" s="12">
        <f>VLOOKUP($A1078,ETC!$A$1:$G$1853,5,FALSE)</f>
        <v>3.74</v>
      </c>
      <c r="AS1078" s="12">
        <f>VLOOKUP($A1078,ETH!$A$1:$G$1853,5,FALSE)</f>
        <v>88.95</v>
      </c>
      <c r="AT1078" s="12">
        <f>VLOOKUP($A1078,BCH!$A$1:$G$1853,5,FALSE)</f>
        <v>102.07</v>
      </c>
      <c r="AU1078" s="12">
        <f>VLOOKUP($A1078,XMR!$A$1:$G$1853,5,FALSE)</f>
        <v>42.74</v>
      </c>
      <c r="AV1078" s="12">
        <f>VLOOKUP($A1078,ZEC!$A$1:$G$1853,5,FALSE)</f>
        <v>54.31</v>
      </c>
      <c r="AW1078" s="12">
        <f>VLOOKUP($A1078,EOS!$A$1:$G$1853,5,FALSE)</f>
        <v>1.85</v>
      </c>
      <c r="AX1078" s="12">
        <f>VLOOKUP($A1078,DASH!$A$1:$G$1853,5,FALSE)</f>
        <v>64.11</v>
      </c>
      <c r="AY1078" s="12">
        <f>VLOOKUP($A1078,XLM!$A$1:$G$1853,5,FALSE)</f>
        <v>0.112835</v>
      </c>
      <c r="BA1078" s="24">
        <v>1</v>
      </c>
      <c r="BB1078" s="24">
        <v>1</v>
      </c>
      <c r="BC1078" s="24">
        <v>1</v>
      </c>
      <c r="BD1078" s="24">
        <v>1</v>
      </c>
      <c r="BE1078" s="24">
        <v>1</v>
      </c>
      <c r="BF1078" s="24">
        <v>1</v>
      </c>
      <c r="BG1078" s="24">
        <v>1</v>
      </c>
      <c r="BH1078" s="24">
        <v>1</v>
      </c>
      <c r="BI1078" s="24">
        <v>1</v>
      </c>
      <c r="BJ1078" s="24">
        <v>1</v>
      </c>
      <c r="BK1078" s="24">
        <v>1</v>
      </c>
      <c r="BM1078" s="19">
        <f>IF(SUM(BA1077:BK1077)=SUM(BA1078:BK1078),BM1077,BM1077*SUMPRODUCT(BA1078:BK1078,AO1078:AY1078,Q1078:AA1078)/SUMPRODUCT(BA1077:BK1077,AO1078:AY1078,AC1078:AM1078))</f>
        <v>0.8185351248056717</v>
      </c>
      <c r="BN1078" s="26">
        <f>SUMPRODUCT(AO1078:AY1078,BA1078:BK1078,Q1078:AA1078)/BM1078</f>
        <v>2403.1855664148143</v>
      </c>
      <c r="BO1078">
        <f t="shared" si="265"/>
        <v>3424.59</v>
      </c>
    </row>
    <row r="1079" spans="1:67" x14ac:dyDescent="0.75">
      <c r="A1079" s="3">
        <v>43446</v>
      </c>
      <c r="B1079" s="46">
        <f>INDEX('Index Volume'!B:B,MATCH(Index_New!$A1079,'Index Volume'!$A:$A,0))</f>
        <v>4139364829</v>
      </c>
      <c r="C1079" s="46">
        <f>INDEX('Index Volume'!C:C,MATCH(Index_New!$A1079,'Index Volume'!$A:$A,0))</f>
        <v>370325300</v>
      </c>
      <c r="D1079" s="46">
        <f>INDEX('Index Volume'!D:D,MATCH(Index_New!$A1079,'Index Volume'!$A:$A,0))</f>
        <v>367818943</v>
      </c>
      <c r="E1079" s="46">
        <f>INDEX('Index Volume'!E:E,MATCH(Index_New!$A1079,'Index Volume'!$A:$A,0))</f>
        <v>90010557</v>
      </c>
      <c r="F1079" s="46">
        <f>INDEX('Index Volume'!F:F,MATCH(Index_New!$A1079,'Index Volume'!$A:$A,0))</f>
        <v>1533050103</v>
      </c>
      <c r="G1079" s="46">
        <f>INDEX('Index Volume'!G:G,MATCH(Index_New!$A1079,'Index Volume'!$A:$A,0))</f>
        <v>59280514</v>
      </c>
      <c r="H1079" s="46">
        <f>INDEX('Index Volume'!H:H,MATCH(Index_New!$A1079,'Index Volume'!$A:$A,0))</f>
        <v>11027516</v>
      </c>
      <c r="I1079" s="46">
        <f>INDEX('Index Volume'!I:I,MATCH(Index_New!$A1079,'Index Volume'!$A:$A,0))</f>
        <v>127269001</v>
      </c>
      <c r="J1079" s="46">
        <f>INDEX('Index Volume'!J:J,MATCH(Index_New!$A1079,'Index Volume'!$A:$A,0))</f>
        <v>684689882</v>
      </c>
      <c r="K1079" s="46">
        <f>INDEX('Index Volume'!K:K,MATCH(Index_New!$A1079,'Index Volume'!$A:$A,0))</f>
        <v>99204303</v>
      </c>
      <c r="L1079" s="46">
        <f>INDEX('Index Volume'!L:L,MATCH(Index_New!$A1079,'Index Volume'!$A:$A,0))</f>
        <v>90782295</v>
      </c>
      <c r="M1079" s="46">
        <f t="shared" si="251"/>
        <v>7572823243</v>
      </c>
      <c r="N1079" s="1">
        <f t="shared" si="252"/>
        <v>7572823243</v>
      </c>
      <c r="O1079" t="b">
        <f t="shared" si="253"/>
        <v>1</v>
      </c>
      <c r="Q1079" s="7">
        <f t="shared" si="254"/>
        <v>0.5683015741541938</v>
      </c>
      <c r="R1079" s="7">
        <f t="shared" si="255"/>
        <v>4.8113920038512822E-2</v>
      </c>
      <c r="S1079" s="7">
        <f t="shared" si="256"/>
        <v>4.0513330054180924E-2</v>
      </c>
      <c r="T1079" s="7">
        <f t="shared" si="257"/>
        <v>1.9975077214629221E-2</v>
      </c>
      <c r="U1079" s="7">
        <f t="shared" si="258"/>
        <v>0.18987951722891414</v>
      </c>
      <c r="V1079" s="7">
        <f t="shared" si="259"/>
        <v>9.1561079972993197E-3</v>
      </c>
      <c r="W1079" s="7">
        <f t="shared" si="260"/>
        <v>1.3506415393749816E-3</v>
      </c>
      <c r="X1079" s="7">
        <f t="shared" si="261"/>
        <v>1.4254386995023625E-2</v>
      </c>
      <c r="Y1079" s="7">
        <f t="shared" si="262"/>
        <v>8.343186151638908E-2</v>
      </c>
      <c r="Z1079" s="7">
        <f t="shared" si="263"/>
        <v>1.6017664420142113E-2</v>
      </c>
      <c r="AA1079" s="7">
        <f t="shared" si="264"/>
        <v>9.005918841340001E-3</v>
      </c>
      <c r="AC1079" s="7">
        <f>IF(DAY($A1079)=1,VLOOKUP($A1079-1,$A$2:$L$1124,$Q$1,FALSE)/VLOOKUP($A1079-1,$A$2:$N$1124,14,FALSE),AC1078)</f>
        <v>0.5683015741541938</v>
      </c>
      <c r="AD1079" s="7">
        <f>IF(DAY($A1079)=1,VLOOKUP($A1079-1,$A$2:$L$1124,$R$1,FALSE)/VLOOKUP($A1079-1,$A$2:$N$1124,14,FALSE),AD1078)</f>
        <v>4.8113920038512822E-2</v>
      </c>
      <c r="AE1079" s="7">
        <f>IF(DAY($A1079)=1,VLOOKUP($A1079-1,$A$2:$L$1124,$S$1,FALSE)/VLOOKUP($A1079-1,$A$2:$N$1124,14,FALSE),AE1078)</f>
        <v>4.0513330054180924E-2</v>
      </c>
      <c r="AF1079" s="7">
        <f>IF(DAY($A1079)=1,VLOOKUP($A1079-1,$A$2:$L$1124,$T$1,FALSE)/VLOOKUP($A1079-1,$A$2:$N$1124,14,FALSE),AF1078)</f>
        <v>1.9975077214629221E-2</v>
      </c>
      <c r="AG1079" s="7">
        <f>IF(DAY($A1079)=1,VLOOKUP($A1079-1,$A$2:$L$1124,$U$1,FALSE)/VLOOKUP($A1079-1,$A$2:$N$1124,14,FALSE),AG1078)</f>
        <v>0.18987951722891414</v>
      </c>
      <c r="AH1079" s="7">
        <f>IF(DAY($A1079)=1,VLOOKUP($A1079-1,$A$2:$L$1124,$V$1,FALSE)/VLOOKUP($A1079-1,$A$2:$N$1124,14,FALSE),AH1078)</f>
        <v>9.1561079972993197E-3</v>
      </c>
      <c r="AI1079" s="7">
        <f>IF(DAY($A1079)=1,VLOOKUP($A1079-1,$A$2:$L$1124,$W$1,FALSE)/VLOOKUP($A1079-1,$A$2:$N$1124,14,FALSE),AI1078)</f>
        <v>1.3506415393749816E-3</v>
      </c>
      <c r="AJ1079" s="7">
        <f>IF(DAY($A1079)=1,VLOOKUP($A1079-1,$A$2:$L$1124,$X$1,FALSE)/VLOOKUP($A1079-1,$A$2:$N$1124,14,FALSE),AJ1078)</f>
        <v>1.4254386995023625E-2</v>
      </c>
      <c r="AK1079" s="7">
        <f>IF(DAY($A1079)=1,VLOOKUP($A1079-1,$A$2:$L$1124,$Y$1,FALSE)/VLOOKUP($A1079-1,$A$2:$N$1124,14,FALSE),AK1078)</f>
        <v>8.343186151638908E-2</v>
      </c>
      <c r="AL1079" s="7">
        <f>IF(DAY($A1079)=1,VLOOKUP($A1079-1,$A$2:$L$1124,$Z$1,FALSE)/VLOOKUP($A1079-1,$A$2:$N$1124,14,FALSE),AL1078)</f>
        <v>1.6017664420142113E-2</v>
      </c>
      <c r="AM1079" s="7">
        <f>IF(DAY($A1079)=1,VLOOKUP($A1079-1,$A$2:$L$1124,$AA$1,FALSE)/VLOOKUP($A1079-1,$A$2:$N$1124,14,FALSE),AM1078)</f>
        <v>9.005918841340001E-3</v>
      </c>
      <c r="AO1079" s="12">
        <f>VLOOKUP($A1079,BTC!$A$1:$G$1853,5,FALSE)</f>
        <v>3486.95</v>
      </c>
      <c r="AP1079" s="12">
        <f>VLOOKUP($A1079,XRP!$A$1:$G$1853,5,FALSE)</f>
        <v>0.30732300000000001</v>
      </c>
      <c r="AQ1079" s="12">
        <f>VLOOKUP($A1079,LTC!$A$1:$G$1853,5,FALSE)</f>
        <v>24.49</v>
      </c>
      <c r="AR1079" s="12">
        <f>VLOOKUP($A1079,ETC!$A$1:$G$1853,5,FALSE)</f>
        <v>3.91</v>
      </c>
      <c r="AS1079" s="12">
        <f>VLOOKUP($A1079,ETH!$A$1:$G$1853,5,FALSE)</f>
        <v>90.59</v>
      </c>
      <c r="AT1079" s="12">
        <f>VLOOKUP($A1079,BCH!$A$1:$G$1853,5,FALSE)</f>
        <v>102.59</v>
      </c>
      <c r="AU1079" s="12">
        <f>VLOOKUP($A1079,XMR!$A$1:$G$1853,5,FALSE)</f>
        <v>43.94</v>
      </c>
      <c r="AV1079" s="12">
        <f>VLOOKUP($A1079,ZEC!$A$1:$G$1853,5,FALSE)</f>
        <v>55.51</v>
      </c>
      <c r="AW1079" s="12">
        <f>VLOOKUP($A1079,EOS!$A$1:$G$1853,5,FALSE)</f>
        <v>1.98</v>
      </c>
      <c r="AX1079" s="12">
        <f>VLOOKUP($A1079,DASH!$A$1:$G$1853,5,FALSE)</f>
        <v>65.48</v>
      </c>
      <c r="AY1079" s="12">
        <f>VLOOKUP($A1079,XLM!$A$1:$G$1853,5,FALSE)</f>
        <v>0.11369</v>
      </c>
      <c r="BA1079" s="24">
        <v>1</v>
      </c>
      <c r="BB1079" s="24">
        <v>1</v>
      </c>
      <c r="BC1079" s="24">
        <v>1</v>
      </c>
      <c r="BD1079" s="24">
        <v>1</v>
      </c>
      <c r="BE1079" s="24">
        <v>1</v>
      </c>
      <c r="BF1079" s="24">
        <v>1</v>
      </c>
      <c r="BG1079" s="24">
        <v>1</v>
      </c>
      <c r="BH1079" s="24">
        <v>1</v>
      </c>
      <c r="BI1079" s="24">
        <v>1</v>
      </c>
      <c r="BJ1079" s="24">
        <v>1</v>
      </c>
      <c r="BK1079" s="24">
        <v>1</v>
      </c>
      <c r="BM1079" s="19">
        <f>IF(SUM(BA1078:BK1078)=SUM(BA1079:BK1079),BM1078,BM1078*SUMPRODUCT(BA1079:BK1079,AO1079:AY1079,Q1079:AA1079)/SUMPRODUCT(BA1078:BK1078,AO1079:AY1079,AC1079:AM1079))</f>
        <v>0.8185351248056717</v>
      </c>
      <c r="BN1079" s="26">
        <f>SUMPRODUCT(AO1079:AY1079,BA1079:BK1079,Q1079:AA1079)/BM1079</f>
        <v>2446.9694069917359</v>
      </c>
      <c r="BO1079">
        <f t="shared" si="265"/>
        <v>3486.95</v>
      </c>
    </row>
    <row r="1080" spans="1:67" x14ac:dyDescent="0.75">
      <c r="A1080" s="4">
        <v>43447</v>
      </c>
      <c r="B1080" s="46">
        <f>INDEX('Index Volume'!B:B,MATCH(Index_New!$A1080,'Index Volume'!$A:$A,0))</f>
        <v>4343372456</v>
      </c>
      <c r="C1080" s="46">
        <f>INDEX('Index Volume'!C:C,MATCH(Index_New!$A1080,'Index Volume'!$A:$A,0))</f>
        <v>303413883</v>
      </c>
      <c r="D1080" s="46">
        <f>INDEX('Index Volume'!D:D,MATCH(Index_New!$A1080,'Index Volume'!$A:$A,0))</f>
        <v>328942983</v>
      </c>
      <c r="E1080" s="46">
        <f>INDEX('Index Volume'!E:E,MATCH(Index_New!$A1080,'Index Volume'!$A:$A,0))</f>
        <v>103018928</v>
      </c>
      <c r="F1080" s="46">
        <f>INDEX('Index Volume'!F:F,MATCH(Index_New!$A1080,'Index Volume'!$A:$A,0))</f>
        <v>1754475622</v>
      </c>
      <c r="G1080" s="46">
        <f>INDEX('Index Volume'!G:G,MATCH(Index_New!$A1080,'Index Volume'!$A:$A,0))</f>
        <v>74837340</v>
      </c>
      <c r="H1080" s="46">
        <f>INDEX('Index Volume'!H:H,MATCH(Index_New!$A1080,'Index Volume'!$A:$A,0))</f>
        <v>11758377</v>
      </c>
      <c r="I1080" s="46">
        <f>INDEX('Index Volume'!I:I,MATCH(Index_New!$A1080,'Index Volume'!$A:$A,0))</f>
        <v>109403691</v>
      </c>
      <c r="J1080" s="46">
        <f>INDEX('Index Volume'!J:J,MATCH(Index_New!$A1080,'Index Volume'!$A:$A,0))</f>
        <v>612212508</v>
      </c>
      <c r="K1080" s="46">
        <f>INDEX('Index Volume'!K:K,MATCH(Index_New!$A1080,'Index Volume'!$A:$A,0))</f>
        <v>114651080</v>
      </c>
      <c r="L1080" s="46">
        <f>INDEX('Index Volume'!L:L,MATCH(Index_New!$A1080,'Index Volume'!$A:$A,0))</f>
        <v>51964279</v>
      </c>
      <c r="M1080" s="46">
        <f t="shared" si="251"/>
        <v>7808051147</v>
      </c>
      <c r="N1080" s="1">
        <f t="shared" si="252"/>
        <v>7808051147</v>
      </c>
      <c r="O1080" t="b">
        <f t="shared" si="253"/>
        <v>1</v>
      </c>
      <c r="Q1080" s="7">
        <f t="shared" si="254"/>
        <v>0.5683015741541938</v>
      </c>
      <c r="R1080" s="7">
        <f t="shared" si="255"/>
        <v>4.8113920038512822E-2</v>
      </c>
      <c r="S1080" s="7">
        <f t="shared" si="256"/>
        <v>4.0513330054180924E-2</v>
      </c>
      <c r="T1080" s="7">
        <f t="shared" si="257"/>
        <v>1.9975077214629221E-2</v>
      </c>
      <c r="U1080" s="7">
        <f t="shared" si="258"/>
        <v>0.18987951722891414</v>
      </c>
      <c r="V1080" s="7">
        <f t="shared" si="259"/>
        <v>9.1561079972993197E-3</v>
      </c>
      <c r="W1080" s="7">
        <f t="shared" si="260"/>
        <v>1.3506415393749816E-3</v>
      </c>
      <c r="X1080" s="7">
        <f t="shared" si="261"/>
        <v>1.4254386995023625E-2</v>
      </c>
      <c r="Y1080" s="7">
        <f t="shared" si="262"/>
        <v>8.343186151638908E-2</v>
      </c>
      <c r="Z1080" s="7">
        <f t="shared" si="263"/>
        <v>1.6017664420142113E-2</v>
      </c>
      <c r="AA1080" s="7">
        <f t="shared" si="264"/>
        <v>9.005918841340001E-3</v>
      </c>
      <c r="AC1080" s="7">
        <f>IF(DAY($A1080)=1,VLOOKUP($A1080-1,$A$2:$L$1124,$Q$1,FALSE)/VLOOKUP($A1080-1,$A$2:$N$1124,14,FALSE),AC1079)</f>
        <v>0.5683015741541938</v>
      </c>
      <c r="AD1080" s="7">
        <f>IF(DAY($A1080)=1,VLOOKUP($A1080-1,$A$2:$L$1124,$R$1,FALSE)/VLOOKUP($A1080-1,$A$2:$N$1124,14,FALSE),AD1079)</f>
        <v>4.8113920038512822E-2</v>
      </c>
      <c r="AE1080" s="7">
        <f>IF(DAY($A1080)=1,VLOOKUP($A1080-1,$A$2:$L$1124,$S$1,FALSE)/VLOOKUP($A1080-1,$A$2:$N$1124,14,FALSE),AE1079)</f>
        <v>4.0513330054180924E-2</v>
      </c>
      <c r="AF1080" s="7">
        <f>IF(DAY($A1080)=1,VLOOKUP($A1080-1,$A$2:$L$1124,$T$1,FALSE)/VLOOKUP($A1080-1,$A$2:$N$1124,14,FALSE),AF1079)</f>
        <v>1.9975077214629221E-2</v>
      </c>
      <c r="AG1080" s="7">
        <f>IF(DAY($A1080)=1,VLOOKUP($A1080-1,$A$2:$L$1124,$U$1,FALSE)/VLOOKUP($A1080-1,$A$2:$N$1124,14,FALSE),AG1079)</f>
        <v>0.18987951722891414</v>
      </c>
      <c r="AH1080" s="7">
        <f>IF(DAY($A1080)=1,VLOOKUP($A1080-1,$A$2:$L$1124,$V$1,FALSE)/VLOOKUP($A1080-1,$A$2:$N$1124,14,FALSE),AH1079)</f>
        <v>9.1561079972993197E-3</v>
      </c>
      <c r="AI1080" s="7">
        <f>IF(DAY($A1080)=1,VLOOKUP($A1080-1,$A$2:$L$1124,$W$1,FALSE)/VLOOKUP($A1080-1,$A$2:$N$1124,14,FALSE),AI1079)</f>
        <v>1.3506415393749816E-3</v>
      </c>
      <c r="AJ1080" s="7">
        <f>IF(DAY($A1080)=1,VLOOKUP($A1080-1,$A$2:$L$1124,$X$1,FALSE)/VLOOKUP($A1080-1,$A$2:$N$1124,14,FALSE),AJ1079)</f>
        <v>1.4254386995023625E-2</v>
      </c>
      <c r="AK1080" s="7">
        <f>IF(DAY($A1080)=1,VLOOKUP($A1080-1,$A$2:$L$1124,$Y$1,FALSE)/VLOOKUP($A1080-1,$A$2:$N$1124,14,FALSE),AK1079)</f>
        <v>8.343186151638908E-2</v>
      </c>
      <c r="AL1080" s="7">
        <f>IF(DAY($A1080)=1,VLOOKUP($A1080-1,$A$2:$L$1124,$Z$1,FALSE)/VLOOKUP($A1080-1,$A$2:$N$1124,14,FALSE),AL1079)</f>
        <v>1.6017664420142113E-2</v>
      </c>
      <c r="AM1080" s="7">
        <f>IF(DAY($A1080)=1,VLOOKUP($A1080-1,$A$2:$L$1124,$AA$1,FALSE)/VLOOKUP($A1080-1,$A$2:$N$1124,14,FALSE),AM1079)</f>
        <v>9.005918841340001E-3</v>
      </c>
      <c r="AO1080" s="12">
        <f>VLOOKUP($A1080,BTC!$A$1:$G$1853,5,FALSE)</f>
        <v>3313.68</v>
      </c>
      <c r="AP1080" s="12">
        <f>VLOOKUP($A1080,XRP!$A$1:$G$1853,5,FALSE)</f>
        <v>0.30002600000000001</v>
      </c>
      <c r="AQ1080" s="12">
        <f>VLOOKUP($A1080,LTC!$A$1:$G$1853,5,FALSE)</f>
        <v>23.67</v>
      </c>
      <c r="AR1080" s="12">
        <f>VLOOKUP($A1080,ETC!$A$1:$G$1853,5,FALSE)</f>
        <v>3.88</v>
      </c>
      <c r="AS1080" s="12">
        <f>VLOOKUP($A1080,ETH!$A$1:$G$1853,5,FALSE)</f>
        <v>86.54</v>
      </c>
      <c r="AT1080" s="12">
        <f>VLOOKUP($A1080,BCH!$A$1:$G$1853,5,FALSE)</f>
        <v>90.3</v>
      </c>
      <c r="AU1080" s="12">
        <f>VLOOKUP($A1080,XMR!$A$1:$G$1853,5,FALSE)</f>
        <v>40.96</v>
      </c>
      <c r="AV1080" s="12">
        <f>VLOOKUP($A1080,ZEC!$A$1:$G$1853,5,FALSE)</f>
        <v>51.68</v>
      </c>
      <c r="AW1080" s="12">
        <f>VLOOKUP($A1080,EOS!$A$1:$G$1853,5,FALSE)</f>
        <v>1.85</v>
      </c>
      <c r="AX1080" s="12">
        <f>VLOOKUP($A1080,DASH!$A$1:$G$1853,5,FALSE)</f>
        <v>61.21</v>
      </c>
      <c r="AY1080" s="12">
        <f>VLOOKUP($A1080,XLM!$A$1:$G$1853,5,FALSE)</f>
        <v>0.10580000000000001</v>
      </c>
      <c r="BA1080" s="24">
        <v>1</v>
      </c>
      <c r="BB1080" s="24">
        <v>1</v>
      </c>
      <c r="BC1080" s="24">
        <v>1</v>
      </c>
      <c r="BD1080" s="24">
        <v>1</v>
      </c>
      <c r="BE1080" s="24">
        <v>1</v>
      </c>
      <c r="BF1080" s="24">
        <v>1</v>
      </c>
      <c r="BG1080" s="24">
        <v>1</v>
      </c>
      <c r="BH1080" s="24">
        <v>1</v>
      </c>
      <c r="BI1080" s="24">
        <v>1</v>
      </c>
      <c r="BJ1080" s="24">
        <v>1</v>
      </c>
      <c r="BK1080" s="24">
        <v>1</v>
      </c>
      <c r="BM1080" s="19">
        <f>IF(SUM(BA1079:BK1079)=SUM(BA1080:BK1080),BM1079,BM1079*SUMPRODUCT(BA1080:BK1080,AO1080:AY1080,Q1080:AA1080)/SUMPRODUCT(BA1079:BK1079,AO1080:AY1080,AC1080:AM1080))</f>
        <v>0.8185351248056717</v>
      </c>
      <c r="BN1080" s="26">
        <f>SUMPRODUCT(AO1080:AY1080,BA1080:BK1080,Q1080:AA1080)/BM1080</f>
        <v>2325.3823736932277</v>
      </c>
      <c r="BO1080">
        <f t="shared" si="265"/>
        <v>3313.68</v>
      </c>
    </row>
    <row r="1081" spans="1:67" x14ac:dyDescent="0.75">
      <c r="A1081" s="3">
        <v>43448</v>
      </c>
      <c r="B1081" s="46">
        <f>INDEX('Index Volume'!B:B,MATCH(Index_New!$A1081,'Index Volume'!$A:$A,0))</f>
        <v>4372763663</v>
      </c>
      <c r="C1081" s="46">
        <f>INDEX('Index Volume'!C:C,MATCH(Index_New!$A1081,'Index Volume'!$A:$A,0))</f>
        <v>320266797</v>
      </c>
      <c r="D1081" s="46">
        <f>INDEX('Index Volume'!D:D,MATCH(Index_New!$A1081,'Index Volume'!$A:$A,0))</f>
        <v>318851820</v>
      </c>
      <c r="E1081" s="46">
        <f>INDEX('Index Volume'!E:E,MATCH(Index_New!$A1081,'Index Volume'!$A:$A,0))</f>
        <v>97721744</v>
      </c>
      <c r="F1081" s="46">
        <f>INDEX('Index Volume'!F:F,MATCH(Index_New!$A1081,'Index Volume'!$A:$A,0))</f>
        <v>1651491877</v>
      </c>
      <c r="G1081" s="46">
        <f>INDEX('Index Volume'!G:G,MATCH(Index_New!$A1081,'Index Volume'!$A:$A,0))</f>
        <v>104537195</v>
      </c>
      <c r="H1081" s="46">
        <f>INDEX('Index Volume'!H:H,MATCH(Index_New!$A1081,'Index Volume'!$A:$A,0))</f>
        <v>12444729</v>
      </c>
      <c r="I1081" s="46">
        <f>INDEX('Index Volume'!I:I,MATCH(Index_New!$A1081,'Index Volume'!$A:$A,0))</f>
        <v>102714635</v>
      </c>
      <c r="J1081" s="46">
        <f>INDEX('Index Volume'!J:J,MATCH(Index_New!$A1081,'Index Volume'!$A:$A,0))</f>
        <v>608056107</v>
      </c>
      <c r="K1081" s="46">
        <f>INDEX('Index Volume'!K:K,MATCH(Index_New!$A1081,'Index Volume'!$A:$A,0))</f>
        <v>88936827</v>
      </c>
      <c r="L1081" s="46">
        <f>INDEX('Index Volume'!L:L,MATCH(Index_New!$A1081,'Index Volume'!$A:$A,0))</f>
        <v>75210407</v>
      </c>
      <c r="M1081" s="46">
        <f t="shared" si="251"/>
        <v>7752995801</v>
      </c>
      <c r="N1081" s="1">
        <f t="shared" si="252"/>
        <v>7752995801</v>
      </c>
      <c r="O1081" t="b">
        <f t="shared" si="253"/>
        <v>1</v>
      </c>
      <c r="Q1081" s="7">
        <f t="shared" si="254"/>
        <v>0.5683015741541938</v>
      </c>
      <c r="R1081" s="7">
        <f t="shared" si="255"/>
        <v>4.8113920038512822E-2</v>
      </c>
      <c r="S1081" s="7">
        <f t="shared" si="256"/>
        <v>4.0513330054180924E-2</v>
      </c>
      <c r="T1081" s="7">
        <f t="shared" si="257"/>
        <v>1.9975077214629221E-2</v>
      </c>
      <c r="U1081" s="7">
        <f t="shared" si="258"/>
        <v>0.18987951722891414</v>
      </c>
      <c r="V1081" s="7">
        <f t="shared" si="259"/>
        <v>9.1561079972993197E-3</v>
      </c>
      <c r="W1081" s="7">
        <f t="shared" si="260"/>
        <v>1.3506415393749816E-3</v>
      </c>
      <c r="X1081" s="7">
        <f t="shared" si="261"/>
        <v>1.4254386995023625E-2</v>
      </c>
      <c r="Y1081" s="7">
        <f t="shared" si="262"/>
        <v>8.343186151638908E-2</v>
      </c>
      <c r="Z1081" s="7">
        <f t="shared" si="263"/>
        <v>1.6017664420142113E-2</v>
      </c>
      <c r="AA1081" s="7">
        <f t="shared" si="264"/>
        <v>9.005918841340001E-3</v>
      </c>
      <c r="AC1081" s="7">
        <f>IF(DAY($A1081)=1,VLOOKUP($A1081-1,$A$2:$L$1124,$Q$1,FALSE)/VLOOKUP($A1081-1,$A$2:$N$1124,14,FALSE),AC1080)</f>
        <v>0.5683015741541938</v>
      </c>
      <c r="AD1081" s="7">
        <f>IF(DAY($A1081)=1,VLOOKUP($A1081-1,$A$2:$L$1124,$R$1,FALSE)/VLOOKUP($A1081-1,$A$2:$N$1124,14,FALSE),AD1080)</f>
        <v>4.8113920038512822E-2</v>
      </c>
      <c r="AE1081" s="7">
        <f>IF(DAY($A1081)=1,VLOOKUP($A1081-1,$A$2:$L$1124,$S$1,FALSE)/VLOOKUP($A1081-1,$A$2:$N$1124,14,FALSE),AE1080)</f>
        <v>4.0513330054180924E-2</v>
      </c>
      <c r="AF1081" s="7">
        <f>IF(DAY($A1081)=1,VLOOKUP($A1081-1,$A$2:$L$1124,$T$1,FALSE)/VLOOKUP($A1081-1,$A$2:$N$1124,14,FALSE),AF1080)</f>
        <v>1.9975077214629221E-2</v>
      </c>
      <c r="AG1081" s="7">
        <f>IF(DAY($A1081)=1,VLOOKUP($A1081-1,$A$2:$L$1124,$U$1,FALSE)/VLOOKUP($A1081-1,$A$2:$N$1124,14,FALSE),AG1080)</f>
        <v>0.18987951722891414</v>
      </c>
      <c r="AH1081" s="7">
        <f>IF(DAY($A1081)=1,VLOOKUP($A1081-1,$A$2:$L$1124,$V$1,FALSE)/VLOOKUP($A1081-1,$A$2:$N$1124,14,FALSE),AH1080)</f>
        <v>9.1561079972993197E-3</v>
      </c>
      <c r="AI1081" s="7">
        <f>IF(DAY($A1081)=1,VLOOKUP($A1081-1,$A$2:$L$1124,$W$1,FALSE)/VLOOKUP($A1081-1,$A$2:$N$1124,14,FALSE),AI1080)</f>
        <v>1.3506415393749816E-3</v>
      </c>
      <c r="AJ1081" s="7">
        <f>IF(DAY($A1081)=1,VLOOKUP($A1081-1,$A$2:$L$1124,$X$1,FALSE)/VLOOKUP($A1081-1,$A$2:$N$1124,14,FALSE),AJ1080)</f>
        <v>1.4254386995023625E-2</v>
      </c>
      <c r="AK1081" s="7">
        <f>IF(DAY($A1081)=1,VLOOKUP($A1081-1,$A$2:$L$1124,$Y$1,FALSE)/VLOOKUP($A1081-1,$A$2:$N$1124,14,FALSE),AK1080)</f>
        <v>8.343186151638908E-2</v>
      </c>
      <c r="AL1081" s="7">
        <f>IF(DAY($A1081)=1,VLOOKUP($A1081-1,$A$2:$L$1124,$Z$1,FALSE)/VLOOKUP($A1081-1,$A$2:$N$1124,14,FALSE),AL1080)</f>
        <v>1.6017664420142113E-2</v>
      </c>
      <c r="AM1081" s="7">
        <f>IF(DAY($A1081)=1,VLOOKUP($A1081-1,$A$2:$L$1124,$AA$1,FALSE)/VLOOKUP($A1081-1,$A$2:$N$1124,14,FALSE),AM1080)</f>
        <v>9.005918841340001E-3</v>
      </c>
      <c r="AO1081" s="12">
        <f>VLOOKUP($A1081,BTC!$A$1:$G$1853,5,FALSE)</f>
        <v>3242.48</v>
      </c>
      <c r="AP1081" s="12">
        <f>VLOOKUP($A1081,XRP!$A$1:$G$1853,5,FALSE)</f>
        <v>0.28878999999999999</v>
      </c>
      <c r="AQ1081" s="12">
        <f>VLOOKUP($A1081,LTC!$A$1:$G$1853,5,FALSE)</f>
        <v>23.46</v>
      </c>
      <c r="AR1081" s="12">
        <f>VLOOKUP($A1081,ETC!$A$1:$G$1853,5,FALSE)</f>
        <v>3.72</v>
      </c>
      <c r="AS1081" s="12">
        <f>VLOOKUP($A1081,ETH!$A$1:$G$1853,5,FALSE)</f>
        <v>84.31</v>
      </c>
      <c r="AT1081" s="12">
        <f>VLOOKUP($A1081,BCH!$A$1:$G$1853,5,FALSE)</f>
        <v>80.37</v>
      </c>
      <c r="AU1081" s="12">
        <f>VLOOKUP($A1081,XMR!$A$1:$G$1853,5,FALSE)</f>
        <v>39.28</v>
      </c>
      <c r="AV1081" s="12">
        <f>VLOOKUP($A1081,ZEC!$A$1:$G$1853,5,FALSE)</f>
        <v>49.22</v>
      </c>
      <c r="AW1081" s="12">
        <f>VLOOKUP($A1081,EOS!$A$1:$G$1853,5,FALSE)</f>
        <v>1.83</v>
      </c>
      <c r="AX1081" s="12">
        <f>VLOOKUP($A1081,DASH!$A$1:$G$1853,5,FALSE)</f>
        <v>59.69</v>
      </c>
      <c r="AY1081" s="12">
        <f>VLOOKUP($A1081,XLM!$A$1:$G$1853,5,FALSE)</f>
        <v>9.7739999999999994E-2</v>
      </c>
      <c r="BA1081" s="24">
        <v>1</v>
      </c>
      <c r="BB1081" s="24">
        <v>1</v>
      </c>
      <c r="BC1081" s="24">
        <v>1</v>
      </c>
      <c r="BD1081" s="24">
        <v>1</v>
      </c>
      <c r="BE1081" s="24">
        <v>1</v>
      </c>
      <c r="BF1081" s="24">
        <v>1</v>
      </c>
      <c r="BG1081" s="24">
        <v>1</v>
      </c>
      <c r="BH1081" s="24">
        <v>1</v>
      </c>
      <c r="BI1081" s="24">
        <v>1</v>
      </c>
      <c r="BJ1081" s="24">
        <v>1</v>
      </c>
      <c r="BK1081" s="24">
        <v>1</v>
      </c>
      <c r="BM1081" s="19">
        <f>IF(SUM(BA1080:BK1080)=SUM(BA1081:BK1081),BM1080,BM1080*SUMPRODUCT(BA1081:BK1081,AO1081:AY1081,Q1081:AA1081)/SUMPRODUCT(BA1080:BK1080,AO1081:AY1081,AC1081:AM1081))</f>
        <v>0.8185351248056717</v>
      </c>
      <c r="BN1081" s="26">
        <f>SUMPRODUCT(AO1081:AY1081,BA1081:BK1081,Q1081:AA1081)/BM1081</f>
        <v>2275.2280312883386</v>
      </c>
      <c r="BO1081">
        <f t="shared" si="265"/>
        <v>3242.48</v>
      </c>
    </row>
    <row r="1082" spans="1:67" x14ac:dyDescent="0.75">
      <c r="A1082" s="4">
        <v>43449</v>
      </c>
      <c r="B1082" s="46">
        <f>INDEX('Index Volume'!B:B,MATCH(Index_New!$A1082,'Index Volume'!$A:$A,0))</f>
        <v>3551763561</v>
      </c>
      <c r="C1082" s="46">
        <f>INDEX('Index Volume'!C:C,MATCH(Index_New!$A1082,'Index Volume'!$A:$A,0))</f>
        <v>277696890</v>
      </c>
      <c r="D1082" s="46">
        <f>INDEX('Index Volume'!D:D,MATCH(Index_New!$A1082,'Index Volume'!$A:$A,0))</f>
        <v>291476162</v>
      </c>
      <c r="E1082" s="46">
        <f>INDEX('Index Volume'!E:E,MATCH(Index_New!$A1082,'Index Volume'!$A:$A,0))</f>
        <v>77444858</v>
      </c>
      <c r="F1082" s="46">
        <f>INDEX('Index Volume'!F:F,MATCH(Index_New!$A1082,'Index Volume'!$A:$A,0))</f>
        <v>1496176898</v>
      </c>
      <c r="G1082" s="46">
        <f>INDEX('Index Volume'!G:G,MATCH(Index_New!$A1082,'Index Volume'!$A:$A,0))</f>
        <v>68901780</v>
      </c>
      <c r="H1082" s="46">
        <f>INDEX('Index Volume'!H:H,MATCH(Index_New!$A1082,'Index Volume'!$A:$A,0))</f>
        <v>11591710</v>
      </c>
      <c r="I1082" s="46">
        <f>INDEX('Index Volume'!I:I,MATCH(Index_New!$A1082,'Index Volume'!$A:$A,0))</f>
        <v>100792417</v>
      </c>
      <c r="J1082" s="46">
        <f>INDEX('Index Volume'!J:J,MATCH(Index_New!$A1082,'Index Volume'!$A:$A,0))</f>
        <v>514205945</v>
      </c>
      <c r="K1082" s="46">
        <f>INDEX('Index Volume'!K:K,MATCH(Index_New!$A1082,'Index Volume'!$A:$A,0))</f>
        <v>112585020</v>
      </c>
      <c r="L1082" s="46">
        <f>INDEX('Index Volume'!L:L,MATCH(Index_New!$A1082,'Index Volume'!$A:$A,0))</f>
        <v>80164249</v>
      </c>
      <c r="M1082" s="46">
        <f t="shared" si="251"/>
        <v>6582799490</v>
      </c>
      <c r="N1082" s="1">
        <f t="shared" si="252"/>
        <v>6582799490</v>
      </c>
      <c r="O1082" t="b">
        <f t="shared" si="253"/>
        <v>1</v>
      </c>
      <c r="Q1082" s="7">
        <f t="shared" si="254"/>
        <v>0.5683015741541938</v>
      </c>
      <c r="R1082" s="7">
        <f t="shared" si="255"/>
        <v>4.8113920038512822E-2</v>
      </c>
      <c r="S1082" s="7">
        <f t="shared" si="256"/>
        <v>4.0513330054180924E-2</v>
      </c>
      <c r="T1082" s="7">
        <f t="shared" si="257"/>
        <v>1.9975077214629221E-2</v>
      </c>
      <c r="U1082" s="7">
        <f t="shared" si="258"/>
        <v>0.18987951722891414</v>
      </c>
      <c r="V1082" s="7">
        <f t="shared" si="259"/>
        <v>9.1561079972993197E-3</v>
      </c>
      <c r="W1082" s="7">
        <f t="shared" si="260"/>
        <v>1.3506415393749816E-3</v>
      </c>
      <c r="X1082" s="7">
        <f t="shared" si="261"/>
        <v>1.4254386995023625E-2</v>
      </c>
      <c r="Y1082" s="7">
        <f t="shared" si="262"/>
        <v>8.343186151638908E-2</v>
      </c>
      <c r="Z1082" s="7">
        <f t="shared" si="263"/>
        <v>1.6017664420142113E-2</v>
      </c>
      <c r="AA1082" s="7">
        <f t="shared" si="264"/>
        <v>9.005918841340001E-3</v>
      </c>
      <c r="AC1082" s="7">
        <f>IF(DAY($A1082)=1,VLOOKUP($A1082-1,$A$2:$L$1124,$Q$1,FALSE)/VLOOKUP($A1082-1,$A$2:$N$1124,14,FALSE),AC1081)</f>
        <v>0.5683015741541938</v>
      </c>
      <c r="AD1082" s="7">
        <f>IF(DAY($A1082)=1,VLOOKUP($A1082-1,$A$2:$L$1124,$R$1,FALSE)/VLOOKUP($A1082-1,$A$2:$N$1124,14,FALSE),AD1081)</f>
        <v>4.8113920038512822E-2</v>
      </c>
      <c r="AE1082" s="7">
        <f>IF(DAY($A1082)=1,VLOOKUP($A1082-1,$A$2:$L$1124,$S$1,FALSE)/VLOOKUP($A1082-1,$A$2:$N$1124,14,FALSE),AE1081)</f>
        <v>4.0513330054180924E-2</v>
      </c>
      <c r="AF1082" s="7">
        <f>IF(DAY($A1082)=1,VLOOKUP($A1082-1,$A$2:$L$1124,$T$1,FALSE)/VLOOKUP($A1082-1,$A$2:$N$1124,14,FALSE),AF1081)</f>
        <v>1.9975077214629221E-2</v>
      </c>
      <c r="AG1082" s="7">
        <f>IF(DAY($A1082)=1,VLOOKUP($A1082-1,$A$2:$L$1124,$U$1,FALSE)/VLOOKUP($A1082-1,$A$2:$N$1124,14,FALSE),AG1081)</f>
        <v>0.18987951722891414</v>
      </c>
      <c r="AH1082" s="7">
        <f>IF(DAY($A1082)=1,VLOOKUP($A1082-1,$A$2:$L$1124,$V$1,FALSE)/VLOOKUP($A1082-1,$A$2:$N$1124,14,FALSE),AH1081)</f>
        <v>9.1561079972993197E-3</v>
      </c>
      <c r="AI1082" s="7">
        <f>IF(DAY($A1082)=1,VLOOKUP($A1082-1,$A$2:$L$1124,$W$1,FALSE)/VLOOKUP($A1082-1,$A$2:$N$1124,14,FALSE),AI1081)</f>
        <v>1.3506415393749816E-3</v>
      </c>
      <c r="AJ1082" s="7">
        <f>IF(DAY($A1082)=1,VLOOKUP($A1082-1,$A$2:$L$1124,$X$1,FALSE)/VLOOKUP($A1082-1,$A$2:$N$1124,14,FALSE),AJ1081)</f>
        <v>1.4254386995023625E-2</v>
      </c>
      <c r="AK1082" s="7">
        <f>IF(DAY($A1082)=1,VLOOKUP($A1082-1,$A$2:$L$1124,$Y$1,FALSE)/VLOOKUP($A1082-1,$A$2:$N$1124,14,FALSE),AK1081)</f>
        <v>8.343186151638908E-2</v>
      </c>
      <c r="AL1082" s="7">
        <f>IF(DAY($A1082)=1,VLOOKUP($A1082-1,$A$2:$L$1124,$Z$1,FALSE)/VLOOKUP($A1082-1,$A$2:$N$1124,14,FALSE),AL1081)</f>
        <v>1.6017664420142113E-2</v>
      </c>
      <c r="AM1082" s="7">
        <f>IF(DAY($A1082)=1,VLOOKUP($A1082-1,$A$2:$L$1124,$AA$1,FALSE)/VLOOKUP($A1082-1,$A$2:$N$1124,14,FALSE),AM1081)</f>
        <v>9.005918841340001E-3</v>
      </c>
      <c r="AO1082" s="12">
        <f>VLOOKUP($A1082,BTC!$A$1:$G$1853,5,FALSE)</f>
        <v>3236.76</v>
      </c>
      <c r="AP1082" s="12">
        <f>VLOOKUP($A1082,XRP!$A$1:$G$1853,5,FALSE)</f>
        <v>0.285883</v>
      </c>
      <c r="AQ1082" s="12">
        <f>VLOOKUP($A1082,LTC!$A$1:$G$1853,5,FALSE)</f>
        <v>23.78</v>
      </c>
      <c r="AR1082" s="12">
        <f>VLOOKUP($A1082,ETC!$A$1:$G$1853,5,FALSE)</f>
        <v>3.64</v>
      </c>
      <c r="AS1082" s="12">
        <f>VLOOKUP($A1082,ETH!$A$1:$G$1853,5,FALSE)</f>
        <v>84.44</v>
      </c>
      <c r="AT1082" s="12">
        <f>VLOOKUP($A1082,BCH!$A$1:$G$1853,5,FALSE)</f>
        <v>77.37</v>
      </c>
      <c r="AU1082" s="12">
        <f>VLOOKUP($A1082,XMR!$A$1:$G$1853,5,FALSE)</f>
        <v>38.85</v>
      </c>
      <c r="AV1082" s="12">
        <f>VLOOKUP($A1082,ZEC!$A$1:$G$1853,5,FALSE)</f>
        <v>50.21</v>
      </c>
      <c r="AW1082" s="12">
        <f>VLOOKUP($A1082,EOS!$A$1:$G$1853,5,FALSE)</f>
        <v>1.9</v>
      </c>
      <c r="AX1082" s="12">
        <f>VLOOKUP($A1082,DASH!$A$1:$G$1853,5,FALSE)</f>
        <v>62.49</v>
      </c>
      <c r="AY1082" s="12">
        <f>VLOOKUP($A1082,XLM!$A$1:$G$1853,5,FALSE)</f>
        <v>9.5438999999999996E-2</v>
      </c>
      <c r="BA1082" s="24">
        <v>1</v>
      </c>
      <c r="BB1082" s="24">
        <v>1</v>
      </c>
      <c r="BC1082" s="24">
        <v>1</v>
      </c>
      <c r="BD1082" s="24">
        <v>1</v>
      </c>
      <c r="BE1082" s="24">
        <v>1</v>
      </c>
      <c r="BF1082" s="24">
        <v>1</v>
      </c>
      <c r="BG1082" s="24">
        <v>1</v>
      </c>
      <c r="BH1082" s="24">
        <v>1</v>
      </c>
      <c r="BI1082" s="24">
        <v>1</v>
      </c>
      <c r="BJ1082" s="24">
        <v>1</v>
      </c>
      <c r="BK1082" s="24">
        <v>1</v>
      </c>
      <c r="BM1082" s="19">
        <f>IF(SUM(BA1081:BK1081)=SUM(BA1082:BK1082),BM1081,BM1081*SUMPRODUCT(BA1082:BK1082,AO1082:AY1082,Q1082:AA1082)/SUMPRODUCT(BA1081:BK1081,AO1082:AY1082,AC1082:AM1082))</f>
        <v>0.8185351248056717</v>
      </c>
      <c r="BN1082" s="26">
        <f>SUMPRODUCT(AO1082:AY1082,BA1082:BK1082,Q1082:AA1082)/BM1082</f>
        <v>2271.3454336245341</v>
      </c>
      <c r="BO1082">
        <f t="shared" si="265"/>
        <v>3236.76</v>
      </c>
    </row>
    <row r="1083" spans="1:67" x14ac:dyDescent="0.75">
      <c r="A1083" s="3">
        <v>43450</v>
      </c>
      <c r="B1083" s="46">
        <f>INDEX('Index Volume'!B:B,MATCH(Index_New!$A1083,'Index Volume'!$A:$A,0))</f>
        <v>3744248994</v>
      </c>
      <c r="C1083" s="46">
        <f>INDEX('Index Volume'!C:C,MATCH(Index_New!$A1083,'Index Volume'!$A:$A,0))</f>
        <v>316135928</v>
      </c>
      <c r="D1083" s="46">
        <f>INDEX('Index Volume'!D:D,MATCH(Index_New!$A1083,'Index Volume'!$A:$A,0))</f>
        <v>424549776</v>
      </c>
      <c r="E1083" s="46">
        <f>INDEX('Index Volume'!E:E,MATCH(Index_New!$A1083,'Index Volume'!$A:$A,0))</f>
        <v>74065191</v>
      </c>
      <c r="F1083" s="46">
        <f>INDEX('Index Volume'!F:F,MATCH(Index_New!$A1083,'Index Volume'!$A:$A,0))</f>
        <v>1565817037</v>
      </c>
      <c r="G1083" s="46">
        <f>INDEX('Index Volume'!G:G,MATCH(Index_New!$A1083,'Index Volume'!$A:$A,0))</f>
        <v>80118715</v>
      </c>
      <c r="H1083" s="46">
        <f>INDEX('Index Volume'!H:H,MATCH(Index_New!$A1083,'Index Volume'!$A:$A,0))</f>
        <v>10345232</v>
      </c>
      <c r="I1083" s="46">
        <f>INDEX('Index Volume'!I:I,MATCH(Index_New!$A1083,'Index Volume'!$A:$A,0))</f>
        <v>106891750</v>
      </c>
      <c r="J1083" s="46">
        <f>INDEX('Index Volume'!J:J,MATCH(Index_New!$A1083,'Index Volume'!$A:$A,0))</f>
        <v>592700281</v>
      </c>
      <c r="K1083" s="46">
        <f>INDEX('Index Volume'!K:K,MATCH(Index_New!$A1083,'Index Volume'!$A:$A,0))</f>
        <v>106671272</v>
      </c>
      <c r="L1083" s="46">
        <f>INDEX('Index Volume'!L:L,MATCH(Index_New!$A1083,'Index Volume'!$A:$A,0))</f>
        <v>64490415</v>
      </c>
      <c r="M1083" s="46">
        <f t="shared" si="251"/>
        <v>7086034591</v>
      </c>
      <c r="N1083" s="1">
        <f t="shared" si="252"/>
        <v>7086034591</v>
      </c>
      <c r="O1083" t="b">
        <f t="shared" si="253"/>
        <v>1</v>
      </c>
      <c r="Q1083" s="7">
        <f t="shared" si="254"/>
        <v>0.5683015741541938</v>
      </c>
      <c r="R1083" s="7">
        <f t="shared" si="255"/>
        <v>4.8113920038512822E-2</v>
      </c>
      <c r="S1083" s="7">
        <f t="shared" si="256"/>
        <v>4.0513330054180924E-2</v>
      </c>
      <c r="T1083" s="7">
        <f t="shared" si="257"/>
        <v>1.9975077214629221E-2</v>
      </c>
      <c r="U1083" s="7">
        <f t="shared" si="258"/>
        <v>0.18987951722891414</v>
      </c>
      <c r="V1083" s="7">
        <f t="shared" si="259"/>
        <v>9.1561079972993197E-3</v>
      </c>
      <c r="W1083" s="7">
        <f t="shared" si="260"/>
        <v>1.3506415393749816E-3</v>
      </c>
      <c r="X1083" s="7">
        <f t="shared" si="261"/>
        <v>1.4254386995023625E-2</v>
      </c>
      <c r="Y1083" s="7">
        <f t="shared" si="262"/>
        <v>8.343186151638908E-2</v>
      </c>
      <c r="Z1083" s="7">
        <f t="shared" si="263"/>
        <v>1.6017664420142113E-2</v>
      </c>
      <c r="AA1083" s="7">
        <f t="shared" si="264"/>
        <v>9.005918841340001E-3</v>
      </c>
      <c r="AC1083" s="7">
        <f>IF(DAY($A1083)=1,VLOOKUP($A1083-1,$A$2:$L$1124,$Q$1,FALSE)/VLOOKUP($A1083-1,$A$2:$N$1124,14,FALSE),AC1082)</f>
        <v>0.5683015741541938</v>
      </c>
      <c r="AD1083" s="7">
        <f>IF(DAY($A1083)=1,VLOOKUP($A1083-1,$A$2:$L$1124,$R$1,FALSE)/VLOOKUP($A1083-1,$A$2:$N$1124,14,FALSE),AD1082)</f>
        <v>4.8113920038512822E-2</v>
      </c>
      <c r="AE1083" s="7">
        <f>IF(DAY($A1083)=1,VLOOKUP($A1083-1,$A$2:$L$1124,$S$1,FALSE)/VLOOKUP($A1083-1,$A$2:$N$1124,14,FALSE),AE1082)</f>
        <v>4.0513330054180924E-2</v>
      </c>
      <c r="AF1083" s="7">
        <f>IF(DAY($A1083)=1,VLOOKUP($A1083-1,$A$2:$L$1124,$T$1,FALSE)/VLOOKUP($A1083-1,$A$2:$N$1124,14,FALSE),AF1082)</f>
        <v>1.9975077214629221E-2</v>
      </c>
      <c r="AG1083" s="7">
        <f>IF(DAY($A1083)=1,VLOOKUP($A1083-1,$A$2:$L$1124,$U$1,FALSE)/VLOOKUP($A1083-1,$A$2:$N$1124,14,FALSE),AG1082)</f>
        <v>0.18987951722891414</v>
      </c>
      <c r="AH1083" s="7">
        <f>IF(DAY($A1083)=1,VLOOKUP($A1083-1,$A$2:$L$1124,$V$1,FALSE)/VLOOKUP($A1083-1,$A$2:$N$1124,14,FALSE),AH1082)</f>
        <v>9.1561079972993197E-3</v>
      </c>
      <c r="AI1083" s="7">
        <f>IF(DAY($A1083)=1,VLOOKUP($A1083-1,$A$2:$L$1124,$W$1,FALSE)/VLOOKUP($A1083-1,$A$2:$N$1124,14,FALSE),AI1082)</f>
        <v>1.3506415393749816E-3</v>
      </c>
      <c r="AJ1083" s="7">
        <f>IF(DAY($A1083)=1,VLOOKUP($A1083-1,$A$2:$L$1124,$X$1,FALSE)/VLOOKUP($A1083-1,$A$2:$N$1124,14,FALSE),AJ1082)</f>
        <v>1.4254386995023625E-2</v>
      </c>
      <c r="AK1083" s="7">
        <f>IF(DAY($A1083)=1,VLOOKUP($A1083-1,$A$2:$L$1124,$Y$1,FALSE)/VLOOKUP($A1083-1,$A$2:$N$1124,14,FALSE),AK1082)</f>
        <v>8.343186151638908E-2</v>
      </c>
      <c r="AL1083" s="7">
        <f>IF(DAY($A1083)=1,VLOOKUP($A1083-1,$A$2:$L$1124,$Z$1,FALSE)/VLOOKUP($A1083-1,$A$2:$N$1124,14,FALSE),AL1082)</f>
        <v>1.6017664420142113E-2</v>
      </c>
      <c r="AM1083" s="7">
        <f>IF(DAY($A1083)=1,VLOOKUP($A1083-1,$A$2:$L$1124,$AA$1,FALSE)/VLOOKUP($A1083-1,$A$2:$N$1124,14,FALSE),AM1082)</f>
        <v>9.005918841340001E-3</v>
      </c>
      <c r="AO1083" s="12">
        <f>VLOOKUP($A1083,BTC!$A$1:$G$1853,5,FALSE)</f>
        <v>3252.84</v>
      </c>
      <c r="AP1083" s="12">
        <f>VLOOKUP($A1083,XRP!$A$1:$G$1853,5,FALSE)</f>
        <v>0.28792899999999999</v>
      </c>
      <c r="AQ1083" s="12">
        <f>VLOOKUP($A1083,LTC!$A$1:$G$1853,5,FALSE)</f>
        <v>25.6</v>
      </c>
      <c r="AR1083" s="12">
        <f>VLOOKUP($A1083,ETC!$A$1:$G$1853,5,FALSE)</f>
        <v>3.64</v>
      </c>
      <c r="AS1083" s="12">
        <f>VLOOKUP($A1083,ETH!$A$1:$G$1853,5,FALSE)</f>
        <v>85.26</v>
      </c>
      <c r="AT1083" s="12">
        <f>VLOOKUP($A1083,BCH!$A$1:$G$1853,5,FALSE)</f>
        <v>81.64</v>
      </c>
      <c r="AU1083" s="12">
        <f>VLOOKUP($A1083,XMR!$A$1:$G$1853,5,FALSE)</f>
        <v>39.340000000000003</v>
      </c>
      <c r="AV1083" s="12">
        <f>VLOOKUP($A1083,ZEC!$A$1:$G$1853,5,FALSE)</f>
        <v>51.41</v>
      </c>
      <c r="AW1083" s="12">
        <f>VLOOKUP($A1083,EOS!$A$1:$G$1853,5,FALSE)</f>
        <v>1.92</v>
      </c>
      <c r="AX1083" s="12">
        <f>VLOOKUP($A1083,DASH!$A$1:$G$1853,5,FALSE)</f>
        <v>63.14</v>
      </c>
      <c r="AY1083" s="12">
        <f>VLOOKUP($A1083,XLM!$A$1:$G$1853,5,FALSE)</f>
        <v>9.6278000000000002E-2</v>
      </c>
      <c r="BA1083" s="24">
        <v>1</v>
      </c>
      <c r="BB1083" s="24">
        <v>1</v>
      </c>
      <c r="BC1083" s="24">
        <v>1</v>
      </c>
      <c r="BD1083" s="24">
        <v>1</v>
      </c>
      <c r="BE1083" s="24">
        <v>1</v>
      </c>
      <c r="BF1083" s="24">
        <v>1</v>
      </c>
      <c r="BG1083" s="24">
        <v>1</v>
      </c>
      <c r="BH1083" s="24">
        <v>1</v>
      </c>
      <c r="BI1083" s="24">
        <v>1</v>
      </c>
      <c r="BJ1083" s="24">
        <v>1</v>
      </c>
      <c r="BK1083" s="24">
        <v>1</v>
      </c>
      <c r="BM1083" s="19">
        <f>IF(SUM(BA1082:BK1082)=SUM(BA1083:BK1083),BM1082,BM1082*SUMPRODUCT(BA1083:BK1083,AO1083:AY1083,Q1083:AA1083)/SUMPRODUCT(BA1082:BK1082,AO1083:AY1083,AC1083:AM1083))</f>
        <v>0.8185351248056717</v>
      </c>
      <c r="BN1083" s="26">
        <f>SUMPRODUCT(AO1083:AY1083,BA1083:BK1083,Q1083:AA1083)/BM1083</f>
        <v>2282.8742908076783</v>
      </c>
      <c r="BO1083">
        <f t="shared" si="265"/>
        <v>3252.84</v>
      </c>
    </row>
    <row r="1084" spans="1:67" x14ac:dyDescent="0.75">
      <c r="A1084" s="4">
        <v>43451</v>
      </c>
      <c r="B1084" s="46">
        <f>INDEX('Index Volume'!B:B,MATCH(Index_New!$A1084,'Index Volume'!$A:$A,0))</f>
        <v>5409247918</v>
      </c>
      <c r="C1084" s="46">
        <f>INDEX('Index Volume'!C:C,MATCH(Index_New!$A1084,'Index Volume'!$A:$A,0))</f>
        <v>639336585</v>
      </c>
      <c r="D1084" s="46">
        <f>INDEX('Index Volume'!D:D,MATCH(Index_New!$A1084,'Index Volume'!$A:$A,0))</f>
        <v>613385969</v>
      </c>
      <c r="E1084" s="46">
        <f>INDEX('Index Volume'!E:E,MATCH(Index_New!$A1084,'Index Volume'!$A:$A,0))</f>
        <v>111966937</v>
      </c>
      <c r="F1084" s="46">
        <f>INDEX('Index Volume'!F:F,MATCH(Index_New!$A1084,'Index Volume'!$A:$A,0))</f>
        <v>2101453024</v>
      </c>
      <c r="G1084" s="46">
        <f>INDEX('Index Volume'!G:G,MATCH(Index_New!$A1084,'Index Volume'!$A:$A,0))</f>
        <v>109893213</v>
      </c>
      <c r="H1084" s="46">
        <f>INDEX('Index Volume'!H:H,MATCH(Index_New!$A1084,'Index Volume'!$A:$A,0))</f>
        <v>12214093</v>
      </c>
      <c r="I1084" s="46">
        <f>INDEX('Index Volume'!I:I,MATCH(Index_New!$A1084,'Index Volume'!$A:$A,0))</f>
        <v>134445281</v>
      </c>
      <c r="J1084" s="46">
        <f>INDEX('Index Volume'!J:J,MATCH(Index_New!$A1084,'Index Volume'!$A:$A,0))</f>
        <v>1035073029</v>
      </c>
      <c r="K1084" s="46">
        <f>INDEX('Index Volume'!K:K,MATCH(Index_New!$A1084,'Index Volume'!$A:$A,0))</f>
        <v>141113375</v>
      </c>
      <c r="L1084" s="46">
        <f>INDEX('Index Volume'!L:L,MATCH(Index_New!$A1084,'Index Volume'!$A:$A,0))</f>
        <v>103169894</v>
      </c>
      <c r="M1084" s="46">
        <f t="shared" si="251"/>
        <v>10411299318</v>
      </c>
      <c r="N1084" s="1">
        <f t="shared" si="252"/>
        <v>10411299318</v>
      </c>
      <c r="O1084" t="b">
        <f t="shared" si="253"/>
        <v>1</v>
      </c>
      <c r="Q1084" s="7">
        <f t="shared" si="254"/>
        <v>0.5683015741541938</v>
      </c>
      <c r="R1084" s="7">
        <f t="shared" si="255"/>
        <v>4.8113920038512822E-2</v>
      </c>
      <c r="S1084" s="7">
        <f t="shared" si="256"/>
        <v>4.0513330054180924E-2</v>
      </c>
      <c r="T1084" s="7">
        <f t="shared" si="257"/>
        <v>1.9975077214629221E-2</v>
      </c>
      <c r="U1084" s="7">
        <f t="shared" si="258"/>
        <v>0.18987951722891414</v>
      </c>
      <c r="V1084" s="7">
        <f t="shared" si="259"/>
        <v>9.1561079972993197E-3</v>
      </c>
      <c r="W1084" s="7">
        <f t="shared" si="260"/>
        <v>1.3506415393749816E-3</v>
      </c>
      <c r="X1084" s="7">
        <f t="shared" si="261"/>
        <v>1.4254386995023625E-2</v>
      </c>
      <c r="Y1084" s="7">
        <f t="shared" si="262"/>
        <v>8.343186151638908E-2</v>
      </c>
      <c r="Z1084" s="7">
        <f t="shared" si="263"/>
        <v>1.6017664420142113E-2</v>
      </c>
      <c r="AA1084" s="7">
        <f t="shared" si="264"/>
        <v>9.005918841340001E-3</v>
      </c>
      <c r="AC1084" s="7">
        <f>IF(DAY($A1084)=1,VLOOKUP($A1084-1,$A$2:$L$1124,$Q$1,FALSE)/VLOOKUP($A1084-1,$A$2:$N$1124,14,FALSE),AC1083)</f>
        <v>0.5683015741541938</v>
      </c>
      <c r="AD1084" s="7">
        <f>IF(DAY($A1084)=1,VLOOKUP($A1084-1,$A$2:$L$1124,$R$1,FALSE)/VLOOKUP($A1084-1,$A$2:$N$1124,14,FALSE),AD1083)</f>
        <v>4.8113920038512822E-2</v>
      </c>
      <c r="AE1084" s="7">
        <f>IF(DAY($A1084)=1,VLOOKUP($A1084-1,$A$2:$L$1124,$S$1,FALSE)/VLOOKUP($A1084-1,$A$2:$N$1124,14,FALSE),AE1083)</f>
        <v>4.0513330054180924E-2</v>
      </c>
      <c r="AF1084" s="7">
        <f>IF(DAY($A1084)=1,VLOOKUP($A1084-1,$A$2:$L$1124,$T$1,FALSE)/VLOOKUP($A1084-1,$A$2:$N$1124,14,FALSE),AF1083)</f>
        <v>1.9975077214629221E-2</v>
      </c>
      <c r="AG1084" s="7">
        <f>IF(DAY($A1084)=1,VLOOKUP($A1084-1,$A$2:$L$1124,$U$1,FALSE)/VLOOKUP($A1084-1,$A$2:$N$1124,14,FALSE),AG1083)</f>
        <v>0.18987951722891414</v>
      </c>
      <c r="AH1084" s="7">
        <f>IF(DAY($A1084)=1,VLOOKUP($A1084-1,$A$2:$L$1124,$V$1,FALSE)/VLOOKUP($A1084-1,$A$2:$N$1124,14,FALSE),AH1083)</f>
        <v>9.1561079972993197E-3</v>
      </c>
      <c r="AI1084" s="7">
        <f>IF(DAY($A1084)=1,VLOOKUP($A1084-1,$A$2:$L$1124,$W$1,FALSE)/VLOOKUP($A1084-1,$A$2:$N$1124,14,FALSE),AI1083)</f>
        <v>1.3506415393749816E-3</v>
      </c>
      <c r="AJ1084" s="7">
        <f>IF(DAY($A1084)=1,VLOOKUP($A1084-1,$A$2:$L$1124,$X$1,FALSE)/VLOOKUP($A1084-1,$A$2:$N$1124,14,FALSE),AJ1083)</f>
        <v>1.4254386995023625E-2</v>
      </c>
      <c r="AK1084" s="7">
        <f>IF(DAY($A1084)=1,VLOOKUP($A1084-1,$A$2:$L$1124,$Y$1,FALSE)/VLOOKUP($A1084-1,$A$2:$N$1124,14,FALSE),AK1083)</f>
        <v>8.343186151638908E-2</v>
      </c>
      <c r="AL1084" s="7">
        <f>IF(DAY($A1084)=1,VLOOKUP($A1084-1,$A$2:$L$1124,$Z$1,FALSE)/VLOOKUP($A1084-1,$A$2:$N$1124,14,FALSE),AL1083)</f>
        <v>1.6017664420142113E-2</v>
      </c>
      <c r="AM1084" s="7">
        <f>IF(DAY($A1084)=1,VLOOKUP($A1084-1,$A$2:$L$1124,$AA$1,FALSE)/VLOOKUP($A1084-1,$A$2:$N$1124,14,FALSE),AM1083)</f>
        <v>9.005918841340001E-3</v>
      </c>
      <c r="AO1084" s="12">
        <f>VLOOKUP($A1084,BTC!$A$1:$G$1853,5,FALSE)</f>
        <v>3545.86</v>
      </c>
      <c r="AP1084" s="12">
        <f>VLOOKUP($A1084,XRP!$A$1:$G$1853,5,FALSE)</f>
        <v>0.32845299999999999</v>
      </c>
      <c r="AQ1084" s="12">
        <f>VLOOKUP($A1084,LTC!$A$1:$G$1853,5,FALSE)</f>
        <v>29.27</v>
      </c>
      <c r="AR1084" s="12">
        <f>VLOOKUP($A1084,ETC!$A$1:$G$1853,5,FALSE)</f>
        <v>4.01</v>
      </c>
      <c r="AS1084" s="12">
        <f>VLOOKUP($A1084,ETH!$A$1:$G$1853,5,FALSE)</f>
        <v>95.13</v>
      </c>
      <c r="AT1084" s="12">
        <f>VLOOKUP($A1084,BCH!$A$1:$G$1853,5,FALSE)</f>
        <v>90.35</v>
      </c>
      <c r="AU1084" s="12">
        <f>VLOOKUP($A1084,XMR!$A$1:$G$1853,5,FALSE)</f>
        <v>43.82</v>
      </c>
      <c r="AV1084" s="12">
        <f>VLOOKUP($A1084,ZEC!$A$1:$G$1853,5,FALSE)</f>
        <v>56.42</v>
      </c>
      <c r="AW1084" s="12">
        <f>VLOOKUP($A1084,EOS!$A$1:$G$1853,5,FALSE)</f>
        <v>2.4</v>
      </c>
      <c r="AX1084" s="12">
        <f>VLOOKUP($A1084,DASH!$A$1:$G$1853,5,FALSE)</f>
        <v>71.28</v>
      </c>
      <c r="AY1084" s="12">
        <f>VLOOKUP($A1084,XLM!$A$1:$G$1853,5,FALSE)</f>
        <v>0.109693</v>
      </c>
      <c r="BA1084" s="24">
        <v>1</v>
      </c>
      <c r="BB1084" s="24">
        <v>1</v>
      </c>
      <c r="BC1084" s="24">
        <v>1</v>
      </c>
      <c r="BD1084" s="24">
        <v>1</v>
      </c>
      <c r="BE1084" s="24">
        <v>1</v>
      </c>
      <c r="BF1084" s="24">
        <v>1</v>
      </c>
      <c r="BG1084" s="24">
        <v>1</v>
      </c>
      <c r="BH1084" s="24">
        <v>1</v>
      </c>
      <c r="BI1084" s="24">
        <v>1</v>
      </c>
      <c r="BJ1084" s="24">
        <v>1</v>
      </c>
      <c r="BK1084" s="24">
        <v>1</v>
      </c>
      <c r="BM1084" s="19">
        <f>IF(SUM(BA1083:BK1083)=SUM(BA1084:BK1084),BM1083,BM1083*SUMPRODUCT(BA1084:BK1084,AO1084:AY1084,Q1084:AA1084)/SUMPRODUCT(BA1083:BK1083,AO1084:AY1084,AC1084:AM1084))</f>
        <v>0.8185351248056717</v>
      </c>
      <c r="BN1084" s="26">
        <f>SUMPRODUCT(AO1084:AY1084,BA1084:BK1084,Q1084:AA1084)/BM1084</f>
        <v>2489.1985210013145</v>
      </c>
      <c r="BO1084">
        <f t="shared" si="265"/>
        <v>3545.86</v>
      </c>
    </row>
    <row r="1085" spans="1:67" x14ac:dyDescent="0.75">
      <c r="A1085" s="3">
        <v>43452</v>
      </c>
      <c r="B1085" s="46">
        <f>INDEX('Index Volume'!B:B,MATCH(Index_New!$A1085,'Index Volume'!$A:$A,0))</f>
        <v>5911325473</v>
      </c>
      <c r="C1085" s="46">
        <f>INDEX('Index Volume'!C:C,MATCH(Index_New!$A1085,'Index Volume'!$A:$A,0))</f>
        <v>753758217</v>
      </c>
      <c r="D1085" s="46">
        <f>INDEX('Index Volume'!D:D,MATCH(Index_New!$A1085,'Index Volume'!$A:$A,0))</f>
        <v>492064386</v>
      </c>
      <c r="E1085" s="46">
        <f>INDEX('Index Volume'!E:E,MATCH(Index_New!$A1085,'Index Volume'!$A:$A,0))</f>
        <v>112062954</v>
      </c>
      <c r="F1085" s="46">
        <f>INDEX('Index Volume'!F:F,MATCH(Index_New!$A1085,'Index Volume'!$A:$A,0))</f>
        <v>2277514076</v>
      </c>
      <c r="G1085" s="46">
        <f>INDEX('Index Volume'!G:G,MATCH(Index_New!$A1085,'Index Volume'!$A:$A,0))</f>
        <v>188289946</v>
      </c>
      <c r="H1085" s="46">
        <f>INDEX('Index Volume'!H:H,MATCH(Index_New!$A1085,'Index Volume'!$A:$A,0))</f>
        <v>13576157</v>
      </c>
      <c r="I1085" s="46">
        <f>INDEX('Index Volume'!I:I,MATCH(Index_New!$A1085,'Index Volume'!$A:$A,0))</f>
        <v>118425224</v>
      </c>
      <c r="J1085" s="46">
        <f>INDEX('Index Volume'!J:J,MATCH(Index_New!$A1085,'Index Volume'!$A:$A,0))</f>
        <v>1357427909</v>
      </c>
      <c r="K1085" s="46">
        <f>INDEX('Index Volume'!K:K,MATCH(Index_New!$A1085,'Index Volume'!$A:$A,0))</f>
        <v>119681350</v>
      </c>
      <c r="L1085" s="46">
        <f>INDEX('Index Volume'!L:L,MATCH(Index_New!$A1085,'Index Volume'!$A:$A,0))</f>
        <v>96486763</v>
      </c>
      <c r="M1085" s="46">
        <f t="shared" si="251"/>
        <v>11440612455</v>
      </c>
      <c r="N1085" s="1">
        <f t="shared" si="252"/>
        <v>11440612455</v>
      </c>
      <c r="O1085" t="b">
        <f t="shared" si="253"/>
        <v>1</v>
      </c>
      <c r="Q1085" s="7">
        <f t="shared" si="254"/>
        <v>0.5683015741541938</v>
      </c>
      <c r="R1085" s="7">
        <f t="shared" si="255"/>
        <v>4.8113920038512822E-2</v>
      </c>
      <c r="S1085" s="7">
        <f t="shared" si="256"/>
        <v>4.0513330054180924E-2</v>
      </c>
      <c r="T1085" s="7">
        <f t="shared" si="257"/>
        <v>1.9975077214629221E-2</v>
      </c>
      <c r="U1085" s="7">
        <f t="shared" si="258"/>
        <v>0.18987951722891414</v>
      </c>
      <c r="V1085" s="7">
        <f t="shared" si="259"/>
        <v>9.1561079972993197E-3</v>
      </c>
      <c r="W1085" s="7">
        <f t="shared" si="260"/>
        <v>1.3506415393749816E-3</v>
      </c>
      <c r="X1085" s="7">
        <f t="shared" si="261"/>
        <v>1.4254386995023625E-2</v>
      </c>
      <c r="Y1085" s="7">
        <f t="shared" si="262"/>
        <v>8.343186151638908E-2</v>
      </c>
      <c r="Z1085" s="7">
        <f t="shared" si="263"/>
        <v>1.6017664420142113E-2</v>
      </c>
      <c r="AA1085" s="7">
        <f t="shared" si="264"/>
        <v>9.005918841340001E-3</v>
      </c>
      <c r="AC1085" s="7">
        <f>IF(DAY($A1085)=1,VLOOKUP($A1085-1,$A$2:$L$1124,$Q$1,FALSE)/VLOOKUP($A1085-1,$A$2:$N$1124,14,FALSE),AC1084)</f>
        <v>0.5683015741541938</v>
      </c>
      <c r="AD1085" s="7">
        <f>IF(DAY($A1085)=1,VLOOKUP($A1085-1,$A$2:$L$1124,$R$1,FALSE)/VLOOKUP($A1085-1,$A$2:$N$1124,14,FALSE),AD1084)</f>
        <v>4.8113920038512822E-2</v>
      </c>
      <c r="AE1085" s="7">
        <f>IF(DAY($A1085)=1,VLOOKUP($A1085-1,$A$2:$L$1124,$S$1,FALSE)/VLOOKUP($A1085-1,$A$2:$N$1124,14,FALSE),AE1084)</f>
        <v>4.0513330054180924E-2</v>
      </c>
      <c r="AF1085" s="7">
        <f>IF(DAY($A1085)=1,VLOOKUP($A1085-1,$A$2:$L$1124,$T$1,FALSE)/VLOOKUP($A1085-1,$A$2:$N$1124,14,FALSE),AF1084)</f>
        <v>1.9975077214629221E-2</v>
      </c>
      <c r="AG1085" s="7">
        <f>IF(DAY($A1085)=1,VLOOKUP($A1085-1,$A$2:$L$1124,$U$1,FALSE)/VLOOKUP($A1085-1,$A$2:$N$1124,14,FALSE),AG1084)</f>
        <v>0.18987951722891414</v>
      </c>
      <c r="AH1085" s="7">
        <f>IF(DAY($A1085)=1,VLOOKUP($A1085-1,$A$2:$L$1124,$V$1,FALSE)/VLOOKUP($A1085-1,$A$2:$N$1124,14,FALSE),AH1084)</f>
        <v>9.1561079972993197E-3</v>
      </c>
      <c r="AI1085" s="7">
        <f>IF(DAY($A1085)=1,VLOOKUP($A1085-1,$A$2:$L$1124,$W$1,FALSE)/VLOOKUP($A1085-1,$A$2:$N$1124,14,FALSE),AI1084)</f>
        <v>1.3506415393749816E-3</v>
      </c>
      <c r="AJ1085" s="7">
        <f>IF(DAY($A1085)=1,VLOOKUP($A1085-1,$A$2:$L$1124,$X$1,FALSE)/VLOOKUP($A1085-1,$A$2:$N$1124,14,FALSE),AJ1084)</f>
        <v>1.4254386995023625E-2</v>
      </c>
      <c r="AK1085" s="7">
        <f>IF(DAY($A1085)=1,VLOOKUP($A1085-1,$A$2:$L$1124,$Y$1,FALSE)/VLOOKUP($A1085-1,$A$2:$N$1124,14,FALSE),AK1084)</f>
        <v>8.343186151638908E-2</v>
      </c>
      <c r="AL1085" s="7">
        <f>IF(DAY($A1085)=1,VLOOKUP($A1085-1,$A$2:$L$1124,$Z$1,FALSE)/VLOOKUP($A1085-1,$A$2:$N$1124,14,FALSE),AL1084)</f>
        <v>1.6017664420142113E-2</v>
      </c>
      <c r="AM1085" s="7">
        <f>IF(DAY($A1085)=1,VLOOKUP($A1085-1,$A$2:$L$1124,$AA$1,FALSE)/VLOOKUP($A1085-1,$A$2:$N$1124,14,FALSE),AM1084)</f>
        <v>9.005918841340001E-3</v>
      </c>
      <c r="AO1085" s="12">
        <f>VLOOKUP($A1085,BTC!$A$1:$G$1853,5,FALSE)</f>
        <v>3696.06</v>
      </c>
      <c r="AP1085" s="12">
        <f>VLOOKUP($A1085,XRP!$A$1:$G$1853,5,FALSE)</f>
        <v>0.35016199999999997</v>
      </c>
      <c r="AQ1085" s="12">
        <f>VLOOKUP($A1085,LTC!$A$1:$G$1853,5,FALSE)</f>
        <v>30.14</v>
      </c>
      <c r="AR1085" s="12">
        <f>VLOOKUP($A1085,ETC!$A$1:$G$1853,5,FALSE)</f>
        <v>4.2</v>
      </c>
      <c r="AS1085" s="12">
        <f>VLOOKUP($A1085,ETH!$A$1:$G$1853,5,FALSE)</f>
        <v>101.11</v>
      </c>
      <c r="AT1085" s="12">
        <f>VLOOKUP($A1085,BCH!$A$1:$G$1853,5,FALSE)</f>
        <v>105.2</v>
      </c>
      <c r="AU1085" s="12">
        <f>VLOOKUP($A1085,XMR!$A$1:$G$1853,5,FALSE)</f>
        <v>46.58</v>
      </c>
      <c r="AV1085" s="12">
        <f>VLOOKUP($A1085,ZEC!$A$1:$G$1853,5,FALSE)</f>
        <v>58.57</v>
      </c>
      <c r="AW1085" s="12">
        <f>VLOOKUP($A1085,EOS!$A$1:$G$1853,5,FALSE)</f>
        <v>2.64</v>
      </c>
      <c r="AX1085" s="12">
        <f>VLOOKUP($A1085,DASH!$A$1:$G$1853,5,FALSE)</f>
        <v>73.5</v>
      </c>
      <c r="AY1085" s="12">
        <f>VLOOKUP($A1085,XLM!$A$1:$G$1853,5,FALSE)</f>
        <v>0.11433</v>
      </c>
      <c r="BA1085" s="24">
        <v>1</v>
      </c>
      <c r="BB1085" s="24">
        <v>1</v>
      </c>
      <c r="BC1085" s="24">
        <v>1</v>
      </c>
      <c r="BD1085" s="24">
        <v>1</v>
      </c>
      <c r="BE1085" s="24">
        <v>1</v>
      </c>
      <c r="BF1085" s="24">
        <v>1</v>
      </c>
      <c r="BG1085" s="24">
        <v>1</v>
      </c>
      <c r="BH1085" s="24">
        <v>1</v>
      </c>
      <c r="BI1085" s="24">
        <v>1</v>
      </c>
      <c r="BJ1085" s="24">
        <v>1</v>
      </c>
      <c r="BK1085" s="24">
        <v>1</v>
      </c>
      <c r="BM1085" s="19">
        <f>IF(SUM(BA1084:BK1084)=SUM(BA1085:BK1085),BM1084,BM1084*SUMPRODUCT(BA1085:BK1085,AO1085:AY1085,Q1085:AA1085)/SUMPRODUCT(BA1084:BK1084,AO1085:AY1085,AC1085:AM1085))</f>
        <v>0.8185351248056717</v>
      </c>
      <c r="BN1085" s="26">
        <f>SUMPRODUCT(AO1085:AY1085,BA1085:BK1085,Q1085:AA1085)/BM1085</f>
        <v>2595.1932757983859</v>
      </c>
      <c r="BO1085">
        <f t="shared" si="265"/>
        <v>3696.06</v>
      </c>
    </row>
    <row r="1086" spans="1:67" x14ac:dyDescent="0.75">
      <c r="A1086" s="4">
        <v>43453</v>
      </c>
      <c r="B1086" s="46">
        <f>INDEX('Index Volume'!B:B,MATCH(Index_New!$A1086,'Index Volume'!$A:$A,0))</f>
        <v>6810689119</v>
      </c>
      <c r="C1086" s="46">
        <f>INDEX('Index Volume'!C:C,MATCH(Index_New!$A1086,'Index Volume'!$A:$A,0))</f>
        <v>1041279272</v>
      </c>
      <c r="D1086" s="46">
        <f>INDEX('Index Volume'!D:D,MATCH(Index_New!$A1086,'Index Volume'!$A:$A,0))</f>
        <v>505439992</v>
      </c>
      <c r="E1086" s="46">
        <f>INDEX('Index Volume'!E:E,MATCH(Index_New!$A1086,'Index Volume'!$A:$A,0))</f>
        <v>151584656</v>
      </c>
      <c r="F1086" s="46">
        <f>INDEX('Index Volume'!F:F,MATCH(Index_New!$A1086,'Index Volume'!$A:$A,0))</f>
        <v>2456482115</v>
      </c>
      <c r="G1086" s="46">
        <f>INDEX('Index Volume'!G:G,MATCH(Index_New!$A1086,'Index Volume'!$A:$A,0))</f>
        <v>532417073</v>
      </c>
      <c r="H1086" s="46">
        <f>INDEX('Index Volume'!H:H,MATCH(Index_New!$A1086,'Index Volume'!$A:$A,0))</f>
        <v>16853229</v>
      </c>
      <c r="I1086" s="46">
        <f>INDEX('Index Volume'!I:I,MATCH(Index_New!$A1086,'Index Volume'!$A:$A,0))</f>
        <v>131784903</v>
      </c>
      <c r="J1086" s="46">
        <f>INDEX('Index Volume'!J:J,MATCH(Index_New!$A1086,'Index Volume'!$A:$A,0))</f>
        <v>1267475702</v>
      </c>
      <c r="K1086" s="46">
        <f>INDEX('Index Volume'!K:K,MATCH(Index_New!$A1086,'Index Volume'!$A:$A,0))</f>
        <v>147010895</v>
      </c>
      <c r="L1086" s="46">
        <f>INDEX('Index Volume'!L:L,MATCH(Index_New!$A1086,'Index Volume'!$A:$A,0))</f>
        <v>113320280</v>
      </c>
      <c r="M1086" s="46">
        <f t="shared" si="251"/>
        <v>13174337236</v>
      </c>
      <c r="N1086" s="1">
        <f t="shared" si="252"/>
        <v>13174337236</v>
      </c>
      <c r="O1086" t="b">
        <f t="shared" si="253"/>
        <v>1</v>
      </c>
      <c r="Q1086" s="7">
        <f t="shared" si="254"/>
        <v>0.5683015741541938</v>
      </c>
      <c r="R1086" s="7">
        <f t="shared" si="255"/>
        <v>4.8113920038512822E-2</v>
      </c>
      <c r="S1086" s="7">
        <f t="shared" si="256"/>
        <v>4.0513330054180924E-2</v>
      </c>
      <c r="T1086" s="7">
        <f t="shared" si="257"/>
        <v>1.9975077214629221E-2</v>
      </c>
      <c r="U1086" s="7">
        <f t="shared" si="258"/>
        <v>0.18987951722891414</v>
      </c>
      <c r="V1086" s="7">
        <f t="shared" si="259"/>
        <v>9.1561079972993197E-3</v>
      </c>
      <c r="W1086" s="7">
        <f t="shared" si="260"/>
        <v>1.3506415393749816E-3</v>
      </c>
      <c r="X1086" s="7">
        <f t="shared" si="261"/>
        <v>1.4254386995023625E-2</v>
      </c>
      <c r="Y1086" s="7">
        <f t="shared" si="262"/>
        <v>8.343186151638908E-2</v>
      </c>
      <c r="Z1086" s="7">
        <f t="shared" si="263"/>
        <v>1.6017664420142113E-2</v>
      </c>
      <c r="AA1086" s="7">
        <f t="shared" si="264"/>
        <v>9.005918841340001E-3</v>
      </c>
      <c r="AC1086" s="7">
        <f>IF(DAY($A1086)=1,VLOOKUP($A1086-1,$A$2:$L$1124,$Q$1,FALSE)/VLOOKUP($A1086-1,$A$2:$N$1124,14,FALSE),AC1085)</f>
        <v>0.5683015741541938</v>
      </c>
      <c r="AD1086" s="7">
        <f>IF(DAY($A1086)=1,VLOOKUP($A1086-1,$A$2:$L$1124,$R$1,FALSE)/VLOOKUP($A1086-1,$A$2:$N$1124,14,FALSE),AD1085)</f>
        <v>4.8113920038512822E-2</v>
      </c>
      <c r="AE1086" s="7">
        <f>IF(DAY($A1086)=1,VLOOKUP($A1086-1,$A$2:$L$1124,$S$1,FALSE)/VLOOKUP($A1086-1,$A$2:$N$1124,14,FALSE),AE1085)</f>
        <v>4.0513330054180924E-2</v>
      </c>
      <c r="AF1086" s="7">
        <f>IF(DAY($A1086)=1,VLOOKUP($A1086-1,$A$2:$L$1124,$T$1,FALSE)/VLOOKUP($A1086-1,$A$2:$N$1124,14,FALSE),AF1085)</f>
        <v>1.9975077214629221E-2</v>
      </c>
      <c r="AG1086" s="7">
        <f>IF(DAY($A1086)=1,VLOOKUP($A1086-1,$A$2:$L$1124,$U$1,FALSE)/VLOOKUP($A1086-1,$A$2:$N$1124,14,FALSE),AG1085)</f>
        <v>0.18987951722891414</v>
      </c>
      <c r="AH1086" s="7">
        <f>IF(DAY($A1086)=1,VLOOKUP($A1086-1,$A$2:$L$1124,$V$1,FALSE)/VLOOKUP($A1086-1,$A$2:$N$1124,14,FALSE),AH1085)</f>
        <v>9.1561079972993197E-3</v>
      </c>
      <c r="AI1086" s="7">
        <f>IF(DAY($A1086)=1,VLOOKUP($A1086-1,$A$2:$L$1124,$W$1,FALSE)/VLOOKUP($A1086-1,$A$2:$N$1124,14,FALSE),AI1085)</f>
        <v>1.3506415393749816E-3</v>
      </c>
      <c r="AJ1086" s="7">
        <f>IF(DAY($A1086)=1,VLOOKUP($A1086-1,$A$2:$L$1124,$X$1,FALSE)/VLOOKUP($A1086-1,$A$2:$N$1124,14,FALSE),AJ1085)</f>
        <v>1.4254386995023625E-2</v>
      </c>
      <c r="AK1086" s="7">
        <f>IF(DAY($A1086)=1,VLOOKUP($A1086-1,$A$2:$L$1124,$Y$1,FALSE)/VLOOKUP($A1086-1,$A$2:$N$1124,14,FALSE),AK1085)</f>
        <v>8.343186151638908E-2</v>
      </c>
      <c r="AL1086" s="7">
        <f>IF(DAY($A1086)=1,VLOOKUP($A1086-1,$A$2:$L$1124,$Z$1,FALSE)/VLOOKUP($A1086-1,$A$2:$N$1124,14,FALSE),AL1085)</f>
        <v>1.6017664420142113E-2</v>
      </c>
      <c r="AM1086" s="7">
        <f>IF(DAY($A1086)=1,VLOOKUP($A1086-1,$A$2:$L$1124,$AA$1,FALSE)/VLOOKUP($A1086-1,$A$2:$N$1124,14,FALSE),AM1085)</f>
        <v>9.005918841340001E-3</v>
      </c>
      <c r="AO1086" s="12">
        <f>VLOOKUP($A1086,BTC!$A$1:$G$1853,5,FALSE)</f>
        <v>3745.95</v>
      </c>
      <c r="AP1086" s="12">
        <f>VLOOKUP($A1086,XRP!$A$1:$G$1853,5,FALSE)</f>
        <v>0.35195599999999999</v>
      </c>
      <c r="AQ1086" s="12">
        <f>VLOOKUP($A1086,LTC!$A$1:$G$1853,5,FALSE)</f>
        <v>29.68</v>
      </c>
      <c r="AR1086" s="12">
        <f>VLOOKUP($A1086,ETC!$A$1:$G$1853,5,FALSE)</f>
        <v>4.42</v>
      </c>
      <c r="AS1086" s="12">
        <f>VLOOKUP($A1086,ETH!$A$1:$G$1853,5,FALSE)</f>
        <v>101.27</v>
      </c>
      <c r="AT1086" s="12">
        <f>VLOOKUP($A1086,BCH!$A$1:$G$1853,5,FALSE)</f>
        <v>128.44999999999999</v>
      </c>
      <c r="AU1086" s="12">
        <f>VLOOKUP($A1086,XMR!$A$1:$G$1853,5,FALSE)</f>
        <v>46.31</v>
      </c>
      <c r="AV1086" s="12">
        <f>VLOOKUP($A1086,ZEC!$A$1:$G$1853,5,FALSE)</f>
        <v>57.54</v>
      </c>
      <c r="AW1086" s="12">
        <f>VLOOKUP($A1086,EOS!$A$1:$G$1853,5,FALSE)</f>
        <v>2.5</v>
      </c>
      <c r="AX1086" s="12">
        <f>VLOOKUP($A1086,DASH!$A$1:$G$1853,5,FALSE)</f>
        <v>74.42</v>
      </c>
      <c r="AY1086" s="12">
        <f>VLOOKUP($A1086,XLM!$A$1:$G$1853,5,FALSE)</f>
        <v>0.114245</v>
      </c>
      <c r="BA1086" s="24">
        <v>1</v>
      </c>
      <c r="BB1086" s="24">
        <v>1</v>
      </c>
      <c r="BC1086" s="24">
        <v>1</v>
      </c>
      <c r="BD1086" s="24">
        <v>1</v>
      </c>
      <c r="BE1086" s="24">
        <v>1</v>
      </c>
      <c r="BF1086" s="24">
        <v>1</v>
      </c>
      <c r="BG1086" s="24">
        <v>1</v>
      </c>
      <c r="BH1086" s="24">
        <v>1</v>
      </c>
      <c r="BI1086" s="24">
        <v>1</v>
      </c>
      <c r="BJ1086" s="24">
        <v>1</v>
      </c>
      <c r="BK1086" s="24">
        <v>1</v>
      </c>
      <c r="BM1086" s="19">
        <f>IF(SUM(BA1085:BK1085)=SUM(BA1086:BK1086),BM1085,BM1085*SUMPRODUCT(BA1086:BK1086,AO1086:AY1086,Q1086:AA1086)/SUMPRODUCT(BA1085:BK1085,AO1086:AY1086,AC1086:AM1086))</f>
        <v>0.8185351248056717</v>
      </c>
      <c r="BN1086" s="26">
        <f>SUMPRODUCT(AO1086:AY1086,BA1086:BK1086,Q1086:AA1086)/BM1086</f>
        <v>2630.09670014428</v>
      </c>
      <c r="BO1086">
        <f t="shared" si="265"/>
        <v>3745.95</v>
      </c>
    </row>
    <row r="1087" spans="1:67" x14ac:dyDescent="0.75">
      <c r="A1087" s="3">
        <v>43454</v>
      </c>
      <c r="B1087" s="46">
        <f>INDEX('Index Volume'!B:B,MATCH(Index_New!$A1087,'Index Volume'!$A:$A,0))</f>
        <v>8927129279</v>
      </c>
      <c r="C1087" s="46">
        <f>INDEX('Index Volume'!C:C,MATCH(Index_New!$A1087,'Index Volume'!$A:$A,0))</f>
        <v>1006287680</v>
      </c>
      <c r="D1087" s="46">
        <f>INDEX('Index Volume'!D:D,MATCH(Index_New!$A1087,'Index Volume'!$A:$A,0))</f>
        <v>796645103</v>
      </c>
      <c r="E1087" s="46">
        <f>INDEX('Index Volume'!E:E,MATCH(Index_New!$A1087,'Index Volume'!$A:$A,0))</f>
        <v>189562996</v>
      </c>
      <c r="F1087" s="46">
        <f>INDEX('Index Volume'!F:F,MATCH(Index_New!$A1087,'Index Volume'!$A:$A,0))</f>
        <v>3063842618</v>
      </c>
      <c r="G1087" s="46">
        <f>INDEX('Index Volume'!G:G,MATCH(Index_New!$A1087,'Index Volume'!$A:$A,0))</f>
        <v>1558759484</v>
      </c>
      <c r="H1087" s="46">
        <f>INDEX('Index Volume'!H:H,MATCH(Index_New!$A1087,'Index Volume'!$A:$A,0))</f>
        <v>20425202</v>
      </c>
      <c r="I1087" s="46">
        <f>INDEX('Index Volume'!I:I,MATCH(Index_New!$A1087,'Index Volume'!$A:$A,0))</f>
        <v>123989787</v>
      </c>
      <c r="J1087" s="46">
        <f>INDEX('Index Volume'!J:J,MATCH(Index_New!$A1087,'Index Volume'!$A:$A,0))</f>
        <v>1338384673</v>
      </c>
      <c r="K1087" s="46">
        <f>INDEX('Index Volume'!K:K,MATCH(Index_New!$A1087,'Index Volume'!$A:$A,0))</f>
        <v>184639844</v>
      </c>
      <c r="L1087" s="46">
        <f>INDEX('Index Volume'!L:L,MATCH(Index_New!$A1087,'Index Volume'!$A:$A,0))</f>
        <v>125348361</v>
      </c>
      <c r="M1087" s="46">
        <f t="shared" si="251"/>
        <v>17335015027</v>
      </c>
      <c r="N1087" s="1">
        <f t="shared" si="252"/>
        <v>17335015027</v>
      </c>
      <c r="O1087" t="b">
        <f t="shared" si="253"/>
        <v>1</v>
      </c>
      <c r="Q1087" s="7">
        <f t="shared" si="254"/>
        <v>0.5683015741541938</v>
      </c>
      <c r="R1087" s="7">
        <f t="shared" si="255"/>
        <v>4.8113920038512822E-2</v>
      </c>
      <c r="S1087" s="7">
        <f t="shared" si="256"/>
        <v>4.0513330054180924E-2</v>
      </c>
      <c r="T1087" s="7">
        <f t="shared" si="257"/>
        <v>1.9975077214629221E-2</v>
      </c>
      <c r="U1087" s="7">
        <f t="shared" si="258"/>
        <v>0.18987951722891414</v>
      </c>
      <c r="V1087" s="7">
        <f t="shared" si="259"/>
        <v>9.1561079972993197E-3</v>
      </c>
      <c r="W1087" s="7">
        <f t="shared" si="260"/>
        <v>1.3506415393749816E-3</v>
      </c>
      <c r="X1087" s="7">
        <f t="shared" si="261"/>
        <v>1.4254386995023625E-2</v>
      </c>
      <c r="Y1087" s="7">
        <f t="shared" si="262"/>
        <v>8.343186151638908E-2</v>
      </c>
      <c r="Z1087" s="7">
        <f t="shared" si="263"/>
        <v>1.6017664420142113E-2</v>
      </c>
      <c r="AA1087" s="7">
        <f t="shared" si="264"/>
        <v>9.005918841340001E-3</v>
      </c>
      <c r="AC1087" s="7">
        <f>IF(DAY($A1087)=1,VLOOKUP($A1087-1,$A$2:$L$1124,$Q$1,FALSE)/VLOOKUP($A1087-1,$A$2:$N$1124,14,FALSE),AC1086)</f>
        <v>0.5683015741541938</v>
      </c>
      <c r="AD1087" s="7">
        <f>IF(DAY($A1087)=1,VLOOKUP($A1087-1,$A$2:$L$1124,$R$1,FALSE)/VLOOKUP($A1087-1,$A$2:$N$1124,14,FALSE),AD1086)</f>
        <v>4.8113920038512822E-2</v>
      </c>
      <c r="AE1087" s="7">
        <f>IF(DAY($A1087)=1,VLOOKUP($A1087-1,$A$2:$L$1124,$S$1,FALSE)/VLOOKUP($A1087-1,$A$2:$N$1124,14,FALSE),AE1086)</f>
        <v>4.0513330054180924E-2</v>
      </c>
      <c r="AF1087" s="7">
        <f>IF(DAY($A1087)=1,VLOOKUP($A1087-1,$A$2:$L$1124,$T$1,FALSE)/VLOOKUP($A1087-1,$A$2:$N$1124,14,FALSE),AF1086)</f>
        <v>1.9975077214629221E-2</v>
      </c>
      <c r="AG1087" s="7">
        <f>IF(DAY($A1087)=1,VLOOKUP($A1087-1,$A$2:$L$1124,$U$1,FALSE)/VLOOKUP($A1087-1,$A$2:$N$1124,14,FALSE),AG1086)</f>
        <v>0.18987951722891414</v>
      </c>
      <c r="AH1087" s="7">
        <f>IF(DAY($A1087)=1,VLOOKUP($A1087-1,$A$2:$L$1124,$V$1,FALSE)/VLOOKUP($A1087-1,$A$2:$N$1124,14,FALSE),AH1086)</f>
        <v>9.1561079972993197E-3</v>
      </c>
      <c r="AI1087" s="7">
        <f>IF(DAY($A1087)=1,VLOOKUP($A1087-1,$A$2:$L$1124,$W$1,FALSE)/VLOOKUP($A1087-1,$A$2:$N$1124,14,FALSE),AI1086)</f>
        <v>1.3506415393749816E-3</v>
      </c>
      <c r="AJ1087" s="7">
        <f>IF(DAY($A1087)=1,VLOOKUP($A1087-1,$A$2:$L$1124,$X$1,FALSE)/VLOOKUP($A1087-1,$A$2:$N$1124,14,FALSE),AJ1086)</f>
        <v>1.4254386995023625E-2</v>
      </c>
      <c r="AK1087" s="7">
        <f>IF(DAY($A1087)=1,VLOOKUP($A1087-1,$A$2:$L$1124,$Y$1,FALSE)/VLOOKUP($A1087-1,$A$2:$N$1124,14,FALSE),AK1086)</f>
        <v>8.343186151638908E-2</v>
      </c>
      <c r="AL1087" s="7">
        <f>IF(DAY($A1087)=1,VLOOKUP($A1087-1,$A$2:$L$1124,$Z$1,FALSE)/VLOOKUP($A1087-1,$A$2:$N$1124,14,FALSE),AL1086)</f>
        <v>1.6017664420142113E-2</v>
      </c>
      <c r="AM1087" s="7">
        <f>IF(DAY($A1087)=1,VLOOKUP($A1087-1,$A$2:$L$1124,$AA$1,FALSE)/VLOOKUP($A1087-1,$A$2:$N$1124,14,FALSE),AM1086)</f>
        <v>9.005918841340001E-3</v>
      </c>
      <c r="AO1087" s="12">
        <f>VLOOKUP($A1087,BTC!$A$1:$G$1853,5,FALSE)</f>
        <v>4134.4399999999996</v>
      </c>
      <c r="AP1087" s="12">
        <f>VLOOKUP($A1087,XRP!$A$1:$G$1853,5,FALSE)</f>
        <v>0.37819900000000001</v>
      </c>
      <c r="AQ1087" s="12">
        <f>VLOOKUP($A1087,LTC!$A$1:$G$1853,5,FALSE)</f>
        <v>32.82</v>
      </c>
      <c r="AR1087" s="12">
        <f>VLOOKUP($A1087,ETC!$A$1:$G$1853,5,FALSE)</f>
        <v>4.79</v>
      </c>
      <c r="AS1087" s="12">
        <f>VLOOKUP($A1087,ETH!$A$1:$G$1853,5,FALSE)</f>
        <v>116.22</v>
      </c>
      <c r="AT1087" s="12">
        <f>VLOOKUP($A1087,BCH!$A$1:$G$1853,5,FALSE)</f>
        <v>194.23</v>
      </c>
      <c r="AU1087" s="12">
        <f>VLOOKUP($A1087,XMR!$A$1:$G$1853,5,FALSE)</f>
        <v>55.08</v>
      </c>
      <c r="AV1087" s="12">
        <f>VLOOKUP($A1087,ZEC!$A$1:$G$1853,5,FALSE)</f>
        <v>66.16</v>
      </c>
      <c r="AW1087" s="12">
        <f>VLOOKUP($A1087,EOS!$A$1:$G$1853,5,FALSE)</f>
        <v>2.75</v>
      </c>
      <c r="AX1087" s="12">
        <f>VLOOKUP($A1087,DASH!$A$1:$G$1853,5,FALSE)</f>
        <v>99.23</v>
      </c>
      <c r="AY1087" s="12">
        <f>VLOOKUP($A1087,XLM!$A$1:$G$1853,5,FALSE)</f>
        <v>0.12655</v>
      </c>
      <c r="BA1087" s="24">
        <v>1</v>
      </c>
      <c r="BB1087" s="24">
        <v>1</v>
      </c>
      <c r="BC1087" s="24">
        <v>1</v>
      </c>
      <c r="BD1087" s="24">
        <v>1</v>
      </c>
      <c r="BE1087" s="24">
        <v>1</v>
      </c>
      <c r="BF1087" s="24">
        <v>1</v>
      </c>
      <c r="BG1087" s="24">
        <v>1</v>
      </c>
      <c r="BH1087" s="24">
        <v>1</v>
      </c>
      <c r="BI1087" s="24">
        <v>1</v>
      </c>
      <c r="BJ1087" s="24">
        <v>1</v>
      </c>
      <c r="BK1087" s="24">
        <v>1</v>
      </c>
      <c r="BM1087" s="19">
        <f>IF(SUM(BA1086:BK1086)=SUM(BA1087:BK1087),BM1086,BM1086*SUMPRODUCT(BA1087:BK1087,AO1087:AY1087,Q1087:AA1087)/SUMPRODUCT(BA1086:BK1086,AO1087:AY1087,AC1087:AM1087))</f>
        <v>0.8185351248056717</v>
      </c>
      <c r="BN1087" s="26">
        <f>SUMPRODUCT(AO1087:AY1087,BA1087:BK1087,Q1087:AA1087)/BM1087</f>
        <v>2904.8673355906294</v>
      </c>
      <c r="BO1087">
        <f t="shared" si="265"/>
        <v>4134.4399999999996</v>
      </c>
    </row>
    <row r="1088" spans="1:67" x14ac:dyDescent="0.75">
      <c r="A1088" s="4">
        <v>43455</v>
      </c>
      <c r="B1088" s="46">
        <f>INDEX('Index Volume'!B:B,MATCH(Index_New!$A1088,'Index Volume'!$A:$A,0))</f>
        <v>7206015706</v>
      </c>
      <c r="C1088" s="46">
        <f>INDEX('Index Volume'!C:C,MATCH(Index_New!$A1088,'Index Volume'!$A:$A,0))</f>
        <v>724747471</v>
      </c>
      <c r="D1088" s="46">
        <f>INDEX('Index Volume'!D:D,MATCH(Index_New!$A1088,'Index Volume'!$A:$A,0))</f>
        <v>546504526</v>
      </c>
      <c r="E1088" s="46">
        <f>INDEX('Index Volume'!E:E,MATCH(Index_New!$A1088,'Index Volume'!$A:$A,0))</f>
        <v>149205559</v>
      </c>
      <c r="F1088" s="46">
        <f>INDEX('Index Volume'!F:F,MATCH(Index_New!$A1088,'Index Volume'!$A:$A,0))</f>
        <v>2632539990</v>
      </c>
      <c r="G1088" s="46">
        <f>INDEX('Index Volume'!G:G,MATCH(Index_New!$A1088,'Index Volume'!$A:$A,0))</f>
        <v>1520475211</v>
      </c>
      <c r="H1088" s="46">
        <f>INDEX('Index Volume'!H:H,MATCH(Index_New!$A1088,'Index Volume'!$A:$A,0))</f>
        <v>19104638</v>
      </c>
      <c r="I1088" s="46">
        <f>INDEX('Index Volume'!I:I,MATCH(Index_New!$A1088,'Index Volume'!$A:$A,0))</f>
        <v>106561647</v>
      </c>
      <c r="J1088" s="46">
        <f>INDEX('Index Volume'!J:J,MATCH(Index_New!$A1088,'Index Volume'!$A:$A,0))</f>
        <v>1034421052</v>
      </c>
      <c r="K1088" s="46">
        <f>INDEX('Index Volume'!K:K,MATCH(Index_New!$A1088,'Index Volume'!$A:$A,0))</f>
        <v>160660461</v>
      </c>
      <c r="L1088" s="46">
        <f>INDEX('Index Volume'!L:L,MATCH(Index_New!$A1088,'Index Volume'!$A:$A,0))</f>
        <v>140455598</v>
      </c>
      <c r="M1088" s="46">
        <f t="shared" si="251"/>
        <v>14240691859</v>
      </c>
      <c r="N1088" s="1">
        <f t="shared" si="252"/>
        <v>14240691859</v>
      </c>
      <c r="O1088" t="b">
        <f t="shared" si="253"/>
        <v>1</v>
      </c>
      <c r="Q1088" s="7">
        <f t="shared" si="254"/>
        <v>0.5683015741541938</v>
      </c>
      <c r="R1088" s="7">
        <f t="shared" si="255"/>
        <v>4.8113920038512822E-2</v>
      </c>
      <c r="S1088" s="7">
        <f t="shared" si="256"/>
        <v>4.0513330054180924E-2</v>
      </c>
      <c r="T1088" s="7">
        <f t="shared" si="257"/>
        <v>1.9975077214629221E-2</v>
      </c>
      <c r="U1088" s="7">
        <f t="shared" si="258"/>
        <v>0.18987951722891414</v>
      </c>
      <c r="V1088" s="7">
        <f t="shared" si="259"/>
        <v>9.1561079972993197E-3</v>
      </c>
      <c r="W1088" s="7">
        <f t="shared" si="260"/>
        <v>1.3506415393749816E-3</v>
      </c>
      <c r="X1088" s="7">
        <f t="shared" si="261"/>
        <v>1.4254386995023625E-2</v>
      </c>
      <c r="Y1088" s="7">
        <f t="shared" si="262"/>
        <v>8.343186151638908E-2</v>
      </c>
      <c r="Z1088" s="7">
        <f t="shared" si="263"/>
        <v>1.6017664420142113E-2</v>
      </c>
      <c r="AA1088" s="7">
        <f t="shared" si="264"/>
        <v>9.005918841340001E-3</v>
      </c>
      <c r="AC1088" s="7">
        <f>IF(DAY($A1088)=1,VLOOKUP($A1088-1,$A$2:$L$1124,$Q$1,FALSE)/VLOOKUP($A1088-1,$A$2:$N$1124,14,FALSE),AC1087)</f>
        <v>0.5683015741541938</v>
      </c>
      <c r="AD1088" s="7">
        <f>IF(DAY($A1088)=1,VLOOKUP($A1088-1,$A$2:$L$1124,$R$1,FALSE)/VLOOKUP($A1088-1,$A$2:$N$1124,14,FALSE),AD1087)</f>
        <v>4.8113920038512822E-2</v>
      </c>
      <c r="AE1088" s="7">
        <f>IF(DAY($A1088)=1,VLOOKUP($A1088-1,$A$2:$L$1124,$S$1,FALSE)/VLOOKUP($A1088-1,$A$2:$N$1124,14,FALSE),AE1087)</f>
        <v>4.0513330054180924E-2</v>
      </c>
      <c r="AF1088" s="7">
        <f>IF(DAY($A1088)=1,VLOOKUP($A1088-1,$A$2:$L$1124,$T$1,FALSE)/VLOOKUP($A1088-1,$A$2:$N$1124,14,FALSE),AF1087)</f>
        <v>1.9975077214629221E-2</v>
      </c>
      <c r="AG1088" s="7">
        <f>IF(DAY($A1088)=1,VLOOKUP($A1088-1,$A$2:$L$1124,$U$1,FALSE)/VLOOKUP($A1088-1,$A$2:$N$1124,14,FALSE),AG1087)</f>
        <v>0.18987951722891414</v>
      </c>
      <c r="AH1088" s="7">
        <f>IF(DAY($A1088)=1,VLOOKUP($A1088-1,$A$2:$L$1124,$V$1,FALSE)/VLOOKUP($A1088-1,$A$2:$N$1124,14,FALSE),AH1087)</f>
        <v>9.1561079972993197E-3</v>
      </c>
      <c r="AI1088" s="7">
        <f>IF(DAY($A1088)=1,VLOOKUP($A1088-1,$A$2:$L$1124,$W$1,FALSE)/VLOOKUP($A1088-1,$A$2:$N$1124,14,FALSE),AI1087)</f>
        <v>1.3506415393749816E-3</v>
      </c>
      <c r="AJ1088" s="7">
        <f>IF(DAY($A1088)=1,VLOOKUP($A1088-1,$A$2:$L$1124,$X$1,FALSE)/VLOOKUP($A1088-1,$A$2:$N$1124,14,FALSE),AJ1087)</f>
        <v>1.4254386995023625E-2</v>
      </c>
      <c r="AK1088" s="7">
        <f>IF(DAY($A1088)=1,VLOOKUP($A1088-1,$A$2:$L$1124,$Y$1,FALSE)/VLOOKUP($A1088-1,$A$2:$N$1124,14,FALSE),AK1087)</f>
        <v>8.343186151638908E-2</v>
      </c>
      <c r="AL1088" s="7">
        <f>IF(DAY($A1088)=1,VLOOKUP($A1088-1,$A$2:$L$1124,$Z$1,FALSE)/VLOOKUP($A1088-1,$A$2:$N$1124,14,FALSE),AL1087)</f>
        <v>1.6017664420142113E-2</v>
      </c>
      <c r="AM1088" s="7">
        <f>IF(DAY($A1088)=1,VLOOKUP($A1088-1,$A$2:$L$1124,$AA$1,FALSE)/VLOOKUP($A1088-1,$A$2:$N$1124,14,FALSE),AM1087)</f>
        <v>9.005918841340001E-3</v>
      </c>
      <c r="AO1088" s="12">
        <f>VLOOKUP($A1088,BTC!$A$1:$G$1853,5,FALSE)</f>
        <v>3896.54</v>
      </c>
      <c r="AP1088" s="12">
        <f>VLOOKUP($A1088,XRP!$A$1:$G$1853,5,FALSE)</f>
        <v>0.35857</v>
      </c>
      <c r="AQ1088" s="12">
        <f>VLOOKUP($A1088,LTC!$A$1:$G$1853,5,FALSE)</f>
        <v>30.8</v>
      </c>
      <c r="AR1088" s="12">
        <f>VLOOKUP($A1088,ETC!$A$1:$G$1853,5,FALSE)</f>
        <v>4.55</v>
      </c>
      <c r="AS1088" s="12">
        <f>VLOOKUP($A1088,ETH!$A$1:$G$1853,5,FALSE)</f>
        <v>109.5</v>
      </c>
      <c r="AT1088" s="12">
        <f>VLOOKUP($A1088,BCH!$A$1:$G$1853,5,FALSE)</f>
        <v>194.3</v>
      </c>
      <c r="AU1088" s="12">
        <f>VLOOKUP($A1088,XMR!$A$1:$G$1853,5,FALSE)</f>
        <v>51.82</v>
      </c>
      <c r="AV1088" s="12">
        <f>VLOOKUP($A1088,ZEC!$A$1:$G$1853,5,FALSE)</f>
        <v>61.68</v>
      </c>
      <c r="AW1088" s="12">
        <f>VLOOKUP($A1088,EOS!$A$1:$G$1853,5,FALSE)</f>
        <v>2.62</v>
      </c>
      <c r="AX1088" s="12">
        <f>VLOOKUP($A1088,DASH!$A$1:$G$1853,5,FALSE)</f>
        <v>85.62</v>
      </c>
      <c r="AY1088" s="12">
        <f>VLOOKUP($A1088,XLM!$A$1:$G$1853,5,FALSE)</f>
        <v>0.11991599999999999</v>
      </c>
      <c r="BA1088" s="24">
        <v>1</v>
      </c>
      <c r="BB1088" s="24">
        <v>1</v>
      </c>
      <c r="BC1088" s="24">
        <v>1</v>
      </c>
      <c r="BD1088" s="24">
        <v>1</v>
      </c>
      <c r="BE1088" s="24">
        <v>1</v>
      </c>
      <c r="BF1088" s="24">
        <v>1</v>
      </c>
      <c r="BG1088" s="24">
        <v>1</v>
      </c>
      <c r="BH1088" s="24">
        <v>1</v>
      </c>
      <c r="BI1088" s="24">
        <v>1</v>
      </c>
      <c r="BJ1088" s="24">
        <v>1</v>
      </c>
      <c r="BK1088" s="24">
        <v>1</v>
      </c>
      <c r="BM1088" s="19">
        <f>IF(SUM(BA1087:BK1087)=SUM(BA1088:BK1088),BM1087,BM1087*SUMPRODUCT(BA1088:BK1088,AO1088:AY1088,Q1088:AA1088)/SUMPRODUCT(BA1087:BK1087,AO1088:AY1088,AC1088:AM1088))</f>
        <v>0.8185351248056717</v>
      </c>
      <c r="BN1088" s="26">
        <f>SUMPRODUCT(AO1088:AY1088,BA1088:BK1088,Q1088:AA1088)/BM1088</f>
        <v>2737.667377775078</v>
      </c>
      <c r="BO1088">
        <f t="shared" si="265"/>
        <v>3896.54</v>
      </c>
    </row>
    <row r="1089" spans="1:67" x14ac:dyDescent="0.75">
      <c r="A1089" s="3">
        <v>43456</v>
      </c>
      <c r="B1089" s="46">
        <f>INDEX('Index Volume'!B:B,MATCH(Index_New!$A1089,'Index Volume'!$A:$A,0))</f>
        <v>5605823233</v>
      </c>
      <c r="C1089" s="46">
        <f>INDEX('Index Volume'!C:C,MATCH(Index_New!$A1089,'Index Volume'!$A:$A,0))</f>
        <v>487175830</v>
      </c>
      <c r="D1089" s="46">
        <f>INDEX('Index Volume'!D:D,MATCH(Index_New!$A1089,'Index Volume'!$A:$A,0))</f>
        <v>419546205</v>
      </c>
      <c r="E1089" s="46">
        <f>INDEX('Index Volume'!E:E,MATCH(Index_New!$A1089,'Index Volume'!$A:$A,0))</f>
        <v>116468770</v>
      </c>
      <c r="F1089" s="46">
        <f>INDEX('Index Volume'!F:F,MATCH(Index_New!$A1089,'Index Volume'!$A:$A,0))</f>
        <v>2338772939</v>
      </c>
      <c r="G1089" s="46">
        <f>INDEX('Index Volume'!G:G,MATCH(Index_New!$A1089,'Index Volume'!$A:$A,0))</f>
        <v>716022686</v>
      </c>
      <c r="H1089" s="46">
        <f>INDEX('Index Volume'!H:H,MATCH(Index_New!$A1089,'Index Volume'!$A:$A,0))</f>
        <v>13813550</v>
      </c>
      <c r="I1089" s="46">
        <f>INDEX('Index Volume'!I:I,MATCH(Index_New!$A1089,'Index Volume'!$A:$A,0))</f>
        <v>99333080</v>
      </c>
      <c r="J1089" s="46">
        <f>INDEX('Index Volume'!J:J,MATCH(Index_New!$A1089,'Index Volume'!$A:$A,0))</f>
        <v>826024877</v>
      </c>
      <c r="K1089" s="46">
        <f>INDEX('Index Volume'!K:K,MATCH(Index_New!$A1089,'Index Volume'!$A:$A,0))</f>
        <v>147573455</v>
      </c>
      <c r="L1089" s="46">
        <f>INDEX('Index Volume'!L:L,MATCH(Index_New!$A1089,'Index Volume'!$A:$A,0))</f>
        <v>131136807</v>
      </c>
      <c r="M1089" s="46">
        <f t="shared" si="251"/>
        <v>10901691432</v>
      </c>
      <c r="N1089" s="1">
        <f t="shared" si="252"/>
        <v>10901691432</v>
      </c>
      <c r="O1089" t="b">
        <f t="shared" si="253"/>
        <v>1</v>
      </c>
      <c r="Q1089" s="7">
        <f t="shared" si="254"/>
        <v>0.5683015741541938</v>
      </c>
      <c r="R1089" s="7">
        <f t="shared" si="255"/>
        <v>4.8113920038512822E-2</v>
      </c>
      <c r="S1089" s="7">
        <f t="shared" si="256"/>
        <v>4.0513330054180924E-2</v>
      </c>
      <c r="T1089" s="7">
        <f t="shared" si="257"/>
        <v>1.9975077214629221E-2</v>
      </c>
      <c r="U1089" s="7">
        <f t="shared" si="258"/>
        <v>0.18987951722891414</v>
      </c>
      <c r="V1089" s="7">
        <f t="shared" si="259"/>
        <v>9.1561079972993197E-3</v>
      </c>
      <c r="W1089" s="7">
        <f t="shared" si="260"/>
        <v>1.3506415393749816E-3</v>
      </c>
      <c r="X1089" s="7">
        <f t="shared" si="261"/>
        <v>1.4254386995023625E-2</v>
      </c>
      <c r="Y1089" s="7">
        <f t="shared" si="262"/>
        <v>8.343186151638908E-2</v>
      </c>
      <c r="Z1089" s="7">
        <f t="shared" si="263"/>
        <v>1.6017664420142113E-2</v>
      </c>
      <c r="AA1089" s="7">
        <f t="shared" si="264"/>
        <v>9.005918841340001E-3</v>
      </c>
      <c r="AC1089" s="7">
        <f>IF(DAY($A1089)=1,VLOOKUP($A1089-1,$A$2:$L$1124,$Q$1,FALSE)/VLOOKUP($A1089-1,$A$2:$N$1124,14,FALSE),AC1088)</f>
        <v>0.5683015741541938</v>
      </c>
      <c r="AD1089" s="7">
        <f>IF(DAY($A1089)=1,VLOOKUP($A1089-1,$A$2:$L$1124,$R$1,FALSE)/VLOOKUP($A1089-1,$A$2:$N$1124,14,FALSE),AD1088)</f>
        <v>4.8113920038512822E-2</v>
      </c>
      <c r="AE1089" s="7">
        <f>IF(DAY($A1089)=1,VLOOKUP($A1089-1,$A$2:$L$1124,$S$1,FALSE)/VLOOKUP($A1089-1,$A$2:$N$1124,14,FALSE),AE1088)</f>
        <v>4.0513330054180924E-2</v>
      </c>
      <c r="AF1089" s="7">
        <f>IF(DAY($A1089)=1,VLOOKUP($A1089-1,$A$2:$L$1124,$T$1,FALSE)/VLOOKUP($A1089-1,$A$2:$N$1124,14,FALSE),AF1088)</f>
        <v>1.9975077214629221E-2</v>
      </c>
      <c r="AG1089" s="7">
        <f>IF(DAY($A1089)=1,VLOOKUP($A1089-1,$A$2:$L$1124,$U$1,FALSE)/VLOOKUP($A1089-1,$A$2:$N$1124,14,FALSE),AG1088)</f>
        <v>0.18987951722891414</v>
      </c>
      <c r="AH1089" s="7">
        <f>IF(DAY($A1089)=1,VLOOKUP($A1089-1,$A$2:$L$1124,$V$1,FALSE)/VLOOKUP($A1089-1,$A$2:$N$1124,14,FALSE),AH1088)</f>
        <v>9.1561079972993197E-3</v>
      </c>
      <c r="AI1089" s="7">
        <f>IF(DAY($A1089)=1,VLOOKUP($A1089-1,$A$2:$L$1124,$W$1,FALSE)/VLOOKUP($A1089-1,$A$2:$N$1124,14,FALSE),AI1088)</f>
        <v>1.3506415393749816E-3</v>
      </c>
      <c r="AJ1089" s="7">
        <f>IF(DAY($A1089)=1,VLOOKUP($A1089-1,$A$2:$L$1124,$X$1,FALSE)/VLOOKUP($A1089-1,$A$2:$N$1124,14,FALSE),AJ1088)</f>
        <v>1.4254386995023625E-2</v>
      </c>
      <c r="AK1089" s="7">
        <f>IF(DAY($A1089)=1,VLOOKUP($A1089-1,$A$2:$L$1124,$Y$1,FALSE)/VLOOKUP($A1089-1,$A$2:$N$1124,14,FALSE),AK1088)</f>
        <v>8.343186151638908E-2</v>
      </c>
      <c r="AL1089" s="7">
        <f>IF(DAY($A1089)=1,VLOOKUP($A1089-1,$A$2:$L$1124,$Z$1,FALSE)/VLOOKUP($A1089-1,$A$2:$N$1124,14,FALSE),AL1088)</f>
        <v>1.6017664420142113E-2</v>
      </c>
      <c r="AM1089" s="7">
        <f>IF(DAY($A1089)=1,VLOOKUP($A1089-1,$A$2:$L$1124,$AA$1,FALSE)/VLOOKUP($A1089-1,$A$2:$N$1124,14,FALSE),AM1088)</f>
        <v>9.005918841340001E-3</v>
      </c>
      <c r="AO1089" s="12">
        <f>VLOOKUP($A1089,BTC!$A$1:$G$1853,5,FALSE)</f>
        <v>4014.18</v>
      </c>
      <c r="AP1089" s="12">
        <f>VLOOKUP($A1089,XRP!$A$1:$G$1853,5,FALSE)</f>
        <v>0.36230800000000002</v>
      </c>
      <c r="AQ1089" s="12">
        <f>VLOOKUP($A1089,LTC!$A$1:$G$1853,5,FALSE)</f>
        <v>31.86</v>
      </c>
      <c r="AR1089" s="12">
        <f>VLOOKUP($A1089,ETC!$A$1:$G$1853,5,FALSE)</f>
        <v>4.7</v>
      </c>
      <c r="AS1089" s="12">
        <f>VLOOKUP($A1089,ETH!$A$1:$G$1853,5,FALSE)</f>
        <v>116.76</v>
      </c>
      <c r="AT1089" s="12">
        <f>VLOOKUP($A1089,BCH!$A$1:$G$1853,5,FALSE)</f>
        <v>196.67</v>
      </c>
      <c r="AU1089" s="12">
        <f>VLOOKUP($A1089,XMR!$A$1:$G$1853,5,FALSE)</f>
        <v>51.73</v>
      </c>
      <c r="AV1089" s="12">
        <f>VLOOKUP($A1089,ZEC!$A$1:$G$1853,5,FALSE)</f>
        <v>63.41</v>
      </c>
      <c r="AW1089" s="12">
        <f>VLOOKUP($A1089,EOS!$A$1:$G$1853,5,FALSE)</f>
        <v>2.62</v>
      </c>
      <c r="AX1089" s="12">
        <f>VLOOKUP($A1089,DASH!$A$1:$G$1853,5,FALSE)</f>
        <v>87.58</v>
      </c>
      <c r="AY1089" s="12">
        <f>VLOOKUP($A1089,XLM!$A$1:$G$1853,5,FALSE)</f>
        <v>0.12275</v>
      </c>
      <c r="BA1089" s="24">
        <v>1</v>
      </c>
      <c r="BB1089" s="24">
        <v>1</v>
      </c>
      <c r="BC1089" s="24">
        <v>1</v>
      </c>
      <c r="BD1089" s="24">
        <v>1</v>
      </c>
      <c r="BE1089" s="24">
        <v>1</v>
      </c>
      <c r="BF1089" s="24">
        <v>1</v>
      </c>
      <c r="BG1089" s="24">
        <v>1</v>
      </c>
      <c r="BH1089" s="24">
        <v>1</v>
      </c>
      <c r="BI1089" s="24">
        <v>1</v>
      </c>
      <c r="BJ1089" s="24">
        <v>1</v>
      </c>
      <c r="BK1089" s="24">
        <v>1</v>
      </c>
      <c r="BM1089" s="19">
        <f>IF(SUM(BA1088:BK1088)=SUM(BA1089:BK1089),BM1088,BM1088*SUMPRODUCT(BA1089:BK1089,AO1089:AY1089,Q1089:AA1089)/SUMPRODUCT(BA1088:BK1088,AO1089:AY1089,AC1089:AM1089))</f>
        <v>0.8185351248056717</v>
      </c>
      <c r="BN1089" s="26">
        <f>SUMPRODUCT(AO1089:AY1089,BA1089:BK1089,Q1089:AA1089)/BM1089</f>
        <v>2821.1791285858171</v>
      </c>
      <c r="BO1089">
        <f t="shared" si="265"/>
        <v>4014.18</v>
      </c>
    </row>
    <row r="1090" spans="1:67" x14ac:dyDescent="0.75">
      <c r="A1090" s="4">
        <v>43457</v>
      </c>
      <c r="B1090" s="46">
        <f>INDEX('Index Volume'!B:B,MATCH(Index_New!$A1090,'Index Volume'!$A:$A,0))</f>
        <v>6151275490</v>
      </c>
      <c r="C1090" s="46">
        <f>INDEX('Index Volume'!C:C,MATCH(Index_New!$A1090,'Index Volume'!$A:$A,0))</f>
        <v>634162707</v>
      </c>
      <c r="D1090" s="46">
        <f>INDEX('Index Volume'!D:D,MATCH(Index_New!$A1090,'Index Volume'!$A:$A,0))</f>
        <v>554317219</v>
      </c>
      <c r="E1090" s="46">
        <f>INDEX('Index Volume'!E:E,MATCH(Index_New!$A1090,'Index Volume'!$A:$A,0))</f>
        <v>152610338</v>
      </c>
      <c r="F1090" s="46">
        <f>INDEX('Index Volume'!F:F,MATCH(Index_New!$A1090,'Index Volume'!$A:$A,0))</f>
        <v>3579715061</v>
      </c>
      <c r="G1090" s="46">
        <f>INDEX('Index Volume'!G:G,MATCH(Index_New!$A1090,'Index Volume'!$A:$A,0))</f>
        <v>578345903</v>
      </c>
      <c r="H1090" s="46">
        <f>INDEX('Index Volume'!H:H,MATCH(Index_New!$A1090,'Index Volume'!$A:$A,0))</f>
        <v>13916278</v>
      </c>
      <c r="I1090" s="46">
        <f>INDEX('Index Volume'!I:I,MATCH(Index_New!$A1090,'Index Volume'!$A:$A,0))</f>
        <v>117480667</v>
      </c>
      <c r="J1090" s="46">
        <f>INDEX('Index Volume'!J:J,MATCH(Index_New!$A1090,'Index Volume'!$A:$A,0))</f>
        <v>1098757163</v>
      </c>
      <c r="K1090" s="46">
        <f>INDEX('Index Volume'!K:K,MATCH(Index_New!$A1090,'Index Volume'!$A:$A,0))</f>
        <v>131821218</v>
      </c>
      <c r="L1090" s="46">
        <f>INDEX('Index Volume'!L:L,MATCH(Index_New!$A1090,'Index Volume'!$A:$A,0))</f>
        <v>128331036</v>
      </c>
      <c r="M1090" s="46">
        <f t="shared" si="251"/>
        <v>13140733080</v>
      </c>
      <c r="N1090" s="1">
        <f t="shared" si="252"/>
        <v>13140733080</v>
      </c>
      <c r="O1090" t="b">
        <f t="shared" si="253"/>
        <v>1</v>
      </c>
      <c r="Q1090" s="7">
        <f t="shared" si="254"/>
        <v>0.5683015741541938</v>
      </c>
      <c r="R1090" s="7">
        <f t="shared" si="255"/>
        <v>4.8113920038512822E-2</v>
      </c>
      <c r="S1090" s="7">
        <f t="shared" si="256"/>
        <v>4.0513330054180924E-2</v>
      </c>
      <c r="T1090" s="7">
        <f t="shared" si="257"/>
        <v>1.9975077214629221E-2</v>
      </c>
      <c r="U1090" s="7">
        <f t="shared" si="258"/>
        <v>0.18987951722891414</v>
      </c>
      <c r="V1090" s="7">
        <f t="shared" si="259"/>
        <v>9.1561079972993197E-3</v>
      </c>
      <c r="W1090" s="7">
        <f t="shared" si="260"/>
        <v>1.3506415393749816E-3</v>
      </c>
      <c r="X1090" s="7">
        <f t="shared" si="261"/>
        <v>1.4254386995023625E-2</v>
      </c>
      <c r="Y1090" s="7">
        <f t="shared" si="262"/>
        <v>8.343186151638908E-2</v>
      </c>
      <c r="Z1090" s="7">
        <f t="shared" si="263"/>
        <v>1.6017664420142113E-2</v>
      </c>
      <c r="AA1090" s="7">
        <f t="shared" si="264"/>
        <v>9.005918841340001E-3</v>
      </c>
      <c r="AC1090" s="7">
        <f>IF(DAY($A1090)=1,VLOOKUP($A1090-1,$A$2:$L$1124,$Q$1,FALSE)/VLOOKUP($A1090-1,$A$2:$N$1124,14,FALSE),AC1089)</f>
        <v>0.5683015741541938</v>
      </c>
      <c r="AD1090" s="7">
        <f>IF(DAY($A1090)=1,VLOOKUP($A1090-1,$A$2:$L$1124,$R$1,FALSE)/VLOOKUP($A1090-1,$A$2:$N$1124,14,FALSE),AD1089)</f>
        <v>4.8113920038512822E-2</v>
      </c>
      <c r="AE1090" s="7">
        <f>IF(DAY($A1090)=1,VLOOKUP($A1090-1,$A$2:$L$1124,$S$1,FALSE)/VLOOKUP($A1090-1,$A$2:$N$1124,14,FALSE),AE1089)</f>
        <v>4.0513330054180924E-2</v>
      </c>
      <c r="AF1090" s="7">
        <f>IF(DAY($A1090)=1,VLOOKUP($A1090-1,$A$2:$L$1124,$T$1,FALSE)/VLOOKUP($A1090-1,$A$2:$N$1124,14,FALSE),AF1089)</f>
        <v>1.9975077214629221E-2</v>
      </c>
      <c r="AG1090" s="7">
        <f>IF(DAY($A1090)=1,VLOOKUP($A1090-1,$A$2:$L$1124,$U$1,FALSE)/VLOOKUP($A1090-1,$A$2:$N$1124,14,FALSE),AG1089)</f>
        <v>0.18987951722891414</v>
      </c>
      <c r="AH1090" s="7">
        <f>IF(DAY($A1090)=1,VLOOKUP($A1090-1,$A$2:$L$1124,$V$1,FALSE)/VLOOKUP($A1090-1,$A$2:$N$1124,14,FALSE),AH1089)</f>
        <v>9.1561079972993197E-3</v>
      </c>
      <c r="AI1090" s="7">
        <f>IF(DAY($A1090)=1,VLOOKUP($A1090-1,$A$2:$L$1124,$W$1,FALSE)/VLOOKUP($A1090-1,$A$2:$N$1124,14,FALSE),AI1089)</f>
        <v>1.3506415393749816E-3</v>
      </c>
      <c r="AJ1090" s="7">
        <f>IF(DAY($A1090)=1,VLOOKUP($A1090-1,$A$2:$L$1124,$X$1,FALSE)/VLOOKUP($A1090-1,$A$2:$N$1124,14,FALSE),AJ1089)</f>
        <v>1.4254386995023625E-2</v>
      </c>
      <c r="AK1090" s="7">
        <f>IF(DAY($A1090)=1,VLOOKUP($A1090-1,$A$2:$L$1124,$Y$1,FALSE)/VLOOKUP($A1090-1,$A$2:$N$1124,14,FALSE),AK1089)</f>
        <v>8.343186151638908E-2</v>
      </c>
      <c r="AL1090" s="7">
        <f>IF(DAY($A1090)=1,VLOOKUP($A1090-1,$A$2:$L$1124,$Z$1,FALSE)/VLOOKUP($A1090-1,$A$2:$N$1124,14,FALSE),AL1089)</f>
        <v>1.6017664420142113E-2</v>
      </c>
      <c r="AM1090" s="7">
        <f>IF(DAY($A1090)=1,VLOOKUP($A1090-1,$A$2:$L$1124,$AA$1,FALSE)/VLOOKUP($A1090-1,$A$2:$N$1124,14,FALSE),AM1089)</f>
        <v>9.005918841340001E-3</v>
      </c>
      <c r="AO1090" s="12">
        <f>VLOOKUP($A1090,BTC!$A$1:$G$1853,5,FALSE)</f>
        <v>3998.98</v>
      </c>
      <c r="AP1090" s="12">
        <f>VLOOKUP($A1090,XRP!$A$1:$G$1853,5,FALSE)</f>
        <v>0.37126999999999999</v>
      </c>
      <c r="AQ1090" s="12">
        <f>VLOOKUP($A1090,LTC!$A$1:$G$1853,5,FALSE)</f>
        <v>33.46</v>
      </c>
      <c r="AR1090" s="12">
        <f>VLOOKUP($A1090,ETC!$A$1:$G$1853,5,FALSE)</f>
        <v>4.95</v>
      </c>
      <c r="AS1090" s="12">
        <f>VLOOKUP($A1090,ETH!$A$1:$G$1853,5,FALSE)</f>
        <v>130.77000000000001</v>
      </c>
      <c r="AT1090" s="12">
        <f>VLOOKUP($A1090,BCH!$A$1:$G$1853,5,FALSE)</f>
        <v>197.66</v>
      </c>
      <c r="AU1090" s="12">
        <f>VLOOKUP($A1090,XMR!$A$1:$G$1853,5,FALSE)</f>
        <v>52.76</v>
      </c>
      <c r="AV1090" s="12">
        <f>VLOOKUP($A1090,ZEC!$A$1:$G$1853,5,FALSE)</f>
        <v>64.989999999999995</v>
      </c>
      <c r="AW1090" s="12">
        <f>VLOOKUP($A1090,EOS!$A$1:$G$1853,5,FALSE)</f>
        <v>2.82</v>
      </c>
      <c r="AX1090" s="12">
        <f>VLOOKUP($A1090,DASH!$A$1:$G$1853,5,FALSE)</f>
        <v>90.23</v>
      </c>
      <c r="AY1090" s="12">
        <f>VLOOKUP($A1090,XLM!$A$1:$G$1853,5,FALSE)</f>
        <v>0.126585</v>
      </c>
      <c r="BA1090" s="24">
        <v>1</v>
      </c>
      <c r="BB1090" s="24">
        <v>1</v>
      </c>
      <c r="BC1090" s="24">
        <v>1</v>
      </c>
      <c r="BD1090" s="24">
        <v>1</v>
      </c>
      <c r="BE1090" s="24">
        <v>1</v>
      </c>
      <c r="BF1090" s="24">
        <v>1</v>
      </c>
      <c r="BG1090" s="24">
        <v>1</v>
      </c>
      <c r="BH1090" s="24">
        <v>1</v>
      </c>
      <c r="BI1090" s="24">
        <v>1</v>
      </c>
      <c r="BJ1090" s="24">
        <v>1</v>
      </c>
      <c r="BK1090" s="24">
        <v>1</v>
      </c>
      <c r="BM1090" s="19">
        <f>IF(SUM(BA1089:BK1089)=SUM(BA1090:BK1090),BM1089,BM1089*SUMPRODUCT(BA1090:BK1090,AO1090:AY1090,Q1090:AA1090)/SUMPRODUCT(BA1089:BK1089,AO1090:AY1090,AC1090:AM1090))</f>
        <v>0.8185351248056717</v>
      </c>
      <c r="BN1090" s="26">
        <f>SUMPRODUCT(AO1090:AY1090,BA1090:BK1090,Q1090:AA1090)/BM1090</f>
        <v>2814.0742652020558</v>
      </c>
      <c r="BO1090">
        <f t="shared" si="265"/>
        <v>3998.98</v>
      </c>
    </row>
    <row r="1091" spans="1:67" x14ac:dyDescent="0.75">
      <c r="A1091" s="3">
        <v>43458</v>
      </c>
      <c r="B1091" s="46">
        <f>INDEX('Index Volume'!B:B,MATCH(Index_New!$A1091,'Index Volume'!$A:$A,0))</f>
        <v>7240968501</v>
      </c>
      <c r="C1091" s="46">
        <f>INDEX('Index Volume'!C:C,MATCH(Index_New!$A1091,'Index Volume'!$A:$A,0))</f>
        <v>1688430313</v>
      </c>
      <c r="D1091" s="46">
        <f>INDEX('Index Volume'!D:D,MATCH(Index_New!$A1091,'Index Volume'!$A:$A,0))</f>
        <v>535897387</v>
      </c>
      <c r="E1091" s="46">
        <f>INDEX('Index Volume'!E:E,MATCH(Index_New!$A1091,'Index Volume'!$A:$A,0))</f>
        <v>192486916</v>
      </c>
      <c r="F1091" s="46">
        <f>INDEX('Index Volume'!F:F,MATCH(Index_New!$A1091,'Index Volume'!$A:$A,0))</f>
        <v>4370343387</v>
      </c>
      <c r="G1091" s="46">
        <f>INDEX('Index Volume'!G:G,MATCH(Index_New!$A1091,'Index Volume'!$A:$A,0))</f>
        <v>611323718</v>
      </c>
      <c r="H1091" s="46">
        <f>INDEX('Index Volume'!H:H,MATCH(Index_New!$A1091,'Index Volume'!$A:$A,0))</f>
        <v>21739807</v>
      </c>
      <c r="I1091" s="46">
        <f>INDEX('Index Volume'!I:I,MATCH(Index_New!$A1091,'Index Volume'!$A:$A,0))</f>
        <v>171486194</v>
      </c>
      <c r="J1091" s="46">
        <f>INDEX('Index Volume'!J:J,MATCH(Index_New!$A1091,'Index Volume'!$A:$A,0))</f>
        <v>1205992715</v>
      </c>
      <c r="K1091" s="46">
        <f>INDEX('Index Volume'!K:K,MATCH(Index_New!$A1091,'Index Volume'!$A:$A,0))</f>
        <v>164735127</v>
      </c>
      <c r="L1091" s="46">
        <f>INDEX('Index Volume'!L:L,MATCH(Index_New!$A1091,'Index Volume'!$A:$A,0))</f>
        <v>169588599</v>
      </c>
      <c r="M1091" s="46">
        <f t="shared" ref="M1091:M1124" si="266">SUM(B1091:L1091)</f>
        <v>16372992664</v>
      </c>
      <c r="N1091" s="1">
        <f t="shared" si="252"/>
        <v>16372992664</v>
      </c>
      <c r="O1091" t="b">
        <f t="shared" si="253"/>
        <v>1</v>
      </c>
      <c r="Q1091" s="7">
        <f t="shared" si="254"/>
        <v>0.5683015741541938</v>
      </c>
      <c r="R1091" s="7">
        <f t="shared" si="255"/>
        <v>4.8113920038512822E-2</v>
      </c>
      <c r="S1091" s="7">
        <f t="shared" si="256"/>
        <v>4.0513330054180924E-2</v>
      </c>
      <c r="T1091" s="7">
        <f t="shared" si="257"/>
        <v>1.9975077214629221E-2</v>
      </c>
      <c r="U1091" s="7">
        <f t="shared" si="258"/>
        <v>0.18987951722891414</v>
      </c>
      <c r="V1091" s="7">
        <f t="shared" si="259"/>
        <v>9.1561079972993197E-3</v>
      </c>
      <c r="W1091" s="7">
        <f t="shared" si="260"/>
        <v>1.3506415393749816E-3</v>
      </c>
      <c r="X1091" s="7">
        <f t="shared" si="261"/>
        <v>1.4254386995023625E-2</v>
      </c>
      <c r="Y1091" s="7">
        <f t="shared" si="262"/>
        <v>8.343186151638908E-2</v>
      </c>
      <c r="Z1091" s="7">
        <f t="shared" si="263"/>
        <v>1.6017664420142113E-2</v>
      </c>
      <c r="AA1091" s="7">
        <f t="shared" si="264"/>
        <v>9.005918841340001E-3</v>
      </c>
      <c r="AC1091" s="7">
        <f>IF(DAY($A1091)=1,VLOOKUP($A1091-1,$A$2:$L$1124,$Q$1,FALSE)/VLOOKUP($A1091-1,$A$2:$N$1124,14,FALSE),AC1090)</f>
        <v>0.5683015741541938</v>
      </c>
      <c r="AD1091" s="7">
        <f>IF(DAY($A1091)=1,VLOOKUP($A1091-1,$A$2:$L$1124,$R$1,FALSE)/VLOOKUP($A1091-1,$A$2:$N$1124,14,FALSE),AD1090)</f>
        <v>4.8113920038512822E-2</v>
      </c>
      <c r="AE1091" s="7">
        <f>IF(DAY($A1091)=1,VLOOKUP($A1091-1,$A$2:$L$1124,$S$1,FALSE)/VLOOKUP($A1091-1,$A$2:$N$1124,14,FALSE),AE1090)</f>
        <v>4.0513330054180924E-2</v>
      </c>
      <c r="AF1091" s="7">
        <f>IF(DAY($A1091)=1,VLOOKUP($A1091-1,$A$2:$L$1124,$T$1,FALSE)/VLOOKUP($A1091-1,$A$2:$N$1124,14,FALSE),AF1090)</f>
        <v>1.9975077214629221E-2</v>
      </c>
      <c r="AG1091" s="7">
        <f>IF(DAY($A1091)=1,VLOOKUP($A1091-1,$A$2:$L$1124,$U$1,FALSE)/VLOOKUP($A1091-1,$A$2:$N$1124,14,FALSE),AG1090)</f>
        <v>0.18987951722891414</v>
      </c>
      <c r="AH1091" s="7">
        <f>IF(DAY($A1091)=1,VLOOKUP($A1091-1,$A$2:$L$1124,$V$1,FALSE)/VLOOKUP($A1091-1,$A$2:$N$1124,14,FALSE),AH1090)</f>
        <v>9.1561079972993197E-3</v>
      </c>
      <c r="AI1091" s="7">
        <f>IF(DAY($A1091)=1,VLOOKUP($A1091-1,$A$2:$L$1124,$W$1,FALSE)/VLOOKUP($A1091-1,$A$2:$N$1124,14,FALSE),AI1090)</f>
        <v>1.3506415393749816E-3</v>
      </c>
      <c r="AJ1091" s="7">
        <f>IF(DAY($A1091)=1,VLOOKUP($A1091-1,$A$2:$L$1124,$X$1,FALSE)/VLOOKUP($A1091-1,$A$2:$N$1124,14,FALSE),AJ1090)</f>
        <v>1.4254386995023625E-2</v>
      </c>
      <c r="AK1091" s="7">
        <f>IF(DAY($A1091)=1,VLOOKUP($A1091-1,$A$2:$L$1124,$Y$1,FALSE)/VLOOKUP($A1091-1,$A$2:$N$1124,14,FALSE),AK1090)</f>
        <v>8.343186151638908E-2</v>
      </c>
      <c r="AL1091" s="7">
        <f>IF(DAY($A1091)=1,VLOOKUP($A1091-1,$A$2:$L$1124,$Z$1,FALSE)/VLOOKUP($A1091-1,$A$2:$N$1124,14,FALSE),AL1090)</f>
        <v>1.6017664420142113E-2</v>
      </c>
      <c r="AM1091" s="7">
        <f>IF(DAY($A1091)=1,VLOOKUP($A1091-1,$A$2:$L$1124,$AA$1,FALSE)/VLOOKUP($A1091-1,$A$2:$N$1124,14,FALSE),AM1090)</f>
        <v>9.005918841340001E-3</v>
      </c>
      <c r="AO1091" s="12">
        <f>VLOOKUP($A1091,BTC!$A$1:$G$1853,5,FALSE)</f>
        <v>4078.6</v>
      </c>
      <c r="AP1091" s="12">
        <f>VLOOKUP($A1091,XRP!$A$1:$G$1853,5,FALSE)</f>
        <v>0.40679900000000002</v>
      </c>
      <c r="AQ1091" s="12">
        <f>VLOOKUP($A1091,LTC!$A$1:$G$1853,5,FALSE)</f>
        <v>33.200000000000003</v>
      </c>
      <c r="AR1091" s="12">
        <f>VLOOKUP($A1091,ETC!$A$1:$G$1853,5,FALSE)</f>
        <v>5.16</v>
      </c>
      <c r="AS1091" s="12">
        <f>VLOOKUP($A1091,ETH!$A$1:$G$1853,5,FALSE)</f>
        <v>140.24</v>
      </c>
      <c r="AT1091" s="12">
        <f>VLOOKUP($A1091,BCH!$A$1:$G$1853,5,FALSE)</f>
        <v>182.26</v>
      </c>
      <c r="AU1091" s="12">
        <f>VLOOKUP($A1091,XMR!$A$1:$G$1853,5,FALSE)</f>
        <v>56.34</v>
      </c>
      <c r="AV1091" s="12">
        <f>VLOOKUP($A1091,ZEC!$A$1:$G$1853,5,FALSE)</f>
        <v>68.34</v>
      </c>
      <c r="AW1091" s="12">
        <f>VLOOKUP($A1091,EOS!$A$1:$G$1853,5,FALSE)</f>
        <v>2.79</v>
      </c>
      <c r="AX1091" s="12">
        <f>VLOOKUP($A1091,DASH!$A$1:$G$1853,5,FALSE)</f>
        <v>92.44</v>
      </c>
      <c r="AY1091" s="12">
        <f>VLOOKUP($A1091,XLM!$A$1:$G$1853,5,FALSE)</f>
        <v>0.13252</v>
      </c>
      <c r="BA1091" s="24">
        <v>1</v>
      </c>
      <c r="BB1091" s="24">
        <v>1</v>
      </c>
      <c r="BC1091" s="24">
        <v>1</v>
      </c>
      <c r="BD1091" s="24">
        <v>1</v>
      </c>
      <c r="BE1091" s="24">
        <v>1</v>
      </c>
      <c r="BF1091" s="24">
        <v>1</v>
      </c>
      <c r="BG1091" s="24">
        <v>1</v>
      </c>
      <c r="BH1091" s="24">
        <v>1</v>
      </c>
      <c r="BI1091" s="24">
        <v>1</v>
      </c>
      <c r="BJ1091" s="24">
        <v>1</v>
      </c>
      <c r="BK1091" s="24">
        <v>1</v>
      </c>
      <c r="BM1091" s="19">
        <f>IF(SUM(BA1090:BK1090)=SUM(BA1091:BK1091),BM1090,BM1090*SUMPRODUCT(BA1091:BK1091,AO1091:AY1091,Q1091:AA1091)/SUMPRODUCT(BA1090:BK1090,AO1091:AY1091,AC1091:AM1091))</f>
        <v>0.8185351248056717</v>
      </c>
      <c r="BN1091" s="26">
        <f>SUMPRODUCT(AO1091:AY1091,BA1091:BK1091,Q1091:AA1091)/BM1091</f>
        <v>2871.4770969693213</v>
      </c>
      <c r="BO1091">
        <f t="shared" si="265"/>
        <v>4078.6</v>
      </c>
    </row>
    <row r="1092" spans="1:67" x14ac:dyDescent="0.75">
      <c r="A1092" s="4">
        <v>43459</v>
      </c>
      <c r="B1092" s="46">
        <f>INDEX('Index Volume'!B:B,MATCH(Index_New!$A1092,'Index Volume'!$A:$A,0))</f>
        <v>6158207293</v>
      </c>
      <c r="C1092" s="46">
        <f>INDEX('Index Volume'!C:C,MATCH(Index_New!$A1092,'Index Volume'!$A:$A,0))</f>
        <v>955306080</v>
      </c>
      <c r="D1092" s="46">
        <f>INDEX('Index Volume'!D:D,MATCH(Index_New!$A1092,'Index Volume'!$A:$A,0))</f>
        <v>508836253</v>
      </c>
      <c r="E1092" s="46">
        <f>INDEX('Index Volume'!E:E,MATCH(Index_New!$A1092,'Index Volume'!$A:$A,0))</f>
        <v>170618977</v>
      </c>
      <c r="F1092" s="46">
        <f>INDEX('Index Volume'!F:F,MATCH(Index_New!$A1092,'Index Volume'!$A:$A,0))</f>
        <v>3298280609</v>
      </c>
      <c r="G1092" s="46">
        <f>INDEX('Index Volume'!G:G,MATCH(Index_New!$A1092,'Index Volume'!$A:$A,0))</f>
        <v>621674076</v>
      </c>
      <c r="H1092" s="46">
        <f>INDEX('Index Volume'!H:H,MATCH(Index_New!$A1092,'Index Volume'!$A:$A,0))</f>
        <v>17051136</v>
      </c>
      <c r="I1092" s="46">
        <f>INDEX('Index Volume'!I:I,MATCH(Index_New!$A1092,'Index Volume'!$A:$A,0))</f>
        <v>106099893</v>
      </c>
      <c r="J1092" s="46">
        <f>INDEX('Index Volume'!J:J,MATCH(Index_New!$A1092,'Index Volume'!$A:$A,0))</f>
        <v>1040752729</v>
      </c>
      <c r="K1092" s="46">
        <f>INDEX('Index Volume'!K:K,MATCH(Index_New!$A1092,'Index Volume'!$A:$A,0))</f>
        <v>128516889</v>
      </c>
      <c r="L1092" s="46">
        <f>INDEX('Index Volume'!L:L,MATCH(Index_New!$A1092,'Index Volume'!$A:$A,0))</f>
        <v>111648903</v>
      </c>
      <c r="M1092" s="46">
        <f t="shared" si="266"/>
        <v>13116992838</v>
      </c>
      <c r="N1092" s="1">
        <f t="shared" ref="N1092:N1124" si="267">SUMPRODUCT(B1092:L1092,BA1092:BK1092)</f>
        <v>13116992838</v>
      </c>
      <c r="O1092" t="b">
        <f t="shared" ref="O1092:O1124" si="268">M1092=N1092</f>
        <v>1</v>
      </c>
      <c r="Q1092" s="7">
        <f t="shared" ref="Q1092:Q1124" si="269">IF(OR(DAY($A1092)=1,NOT(SUM($BA1092:$BK1092)=SUM($BA1091:$BK1091))),VLOOKUP($A1092-1,$A$2:$L$1124,Q$1,FALSE)/VLOOKUP($A1092-1,$A$2:$M$1124,13,FALSE),Q1091)</f>
        <v>0.5683015741541938</v>
      </c>
      <c r="R1092" s="7">
        <f t="shared" ref="R1092:R1124" si="270">IF(OR(DAY($A1092)=1,NOT(SUM($BA1092:$BK1092)=SUM($BA1091:$BK1091))),VLOOKUP($A1092-1,$A$2:$L$1124,R$1,FALSE)/VLOOKUP($A1092-1,$A$2:$M$1124,13,FALSE),R1091)</f>
        <v>4.8113920038512822E-2</v>
      </c>
      <c r="S1092" s="7">
        <f t="shared" ref="S1092:S1124" si="271">IF(OR(DAY($A1092)=1,NOT(SUM($BA1092:$BK1092)=SUM($BA1091:$BK1091))),VLOOKUP($A1092-1,$A$2:$L$1124,S$1,FALSE)/VLOOKUP($A1092-1,$A$2:$M$1124,13,FALSE),S1091)</f>
        <v>4.0513330054180924E-2</v>
      </c>
      <c r="T1092" s="7">
        <f t="shared" ref="T1092:T1124" si="272">IF(OR(DAY($A1092)=1,NOT(SUM($BA1092:$BK1092)=SUM($BA1091:$BK1091))),VLOOKUP($A1092-1,$A$2:$L$1124,T$1,FALSE)/VLOOKUP($A1092-1,$A$2:$M$1124,13,FALSE),T1091)</f>
        <v>1.9975077214629221E-2</v>
      </c>
      <c r="U1092" s="7">
        <f t="shared" ref="U1092:U1124" si="273">IF(OR(DAY($A1092)=1,NOT(SUM($BA1092:$BK1092)=SUM($BA1091:$BK1091))),VLOOKUP($A1092-1,$A$2:$L$1124,U$1,FALSE)/VLOOKUP($A1092-1,$A$2:$M$1124,13,FALSE),U1091)</f>
        <v>0.18987951722891414</v>
      </c>
      <c r="V1092" s="7">
        <f t="shared" ref="V1092:V1124" si="274">IF(OR(DAY($A1092)=1,NOT(SUM($BA1092:$BK1092)=SUM($BA1091:$BK1091))),VLOOKUP($A1092-1,$A$2:$L$1124,V$1,FALSE)/VLOOKUP($A1092-1,$A$2:$M$1124,13,FALSE),V1091)</f>
        <v>9.1561079972993197E-3</v>
      </c>
      <c r="W1092" s="7">
        <f t="shared" ref="W1092:W1124" si="275">IF(OR(DAY($A1092)=1,NOT(SUM($BA1092:$BK1092)=SUM($BA1091:$BK1091))),VLOOKUP($A1092-1,$A$2:$L$1124,W$1,FALSE)/VLOOKUP($A1092-1,$A$2:$M$1124,13,FALSE),W1091)</f>
        <v>1.3506415393749816E-3</v>
      </c>
      <c r="X1092" s="7">
        <f t="shared" ref="X1092:X1124" si="276">IF(OR(DAY($A1092)=1,NOT(SUM($BA1092:$BK1092)=SUM($BA1091:$BK1091))),VLOOKUP($A1092-1,$A$2:$L$1124,X$1,FALSE)/VLOOKUP($A1092-1,$A$2:$M$1124,13,FALSE),X1091)</f>
        <v>1.4254386995023625E-2</v>
      </c>
      <c r="Y1092" s="7">
        <f t="shared" ref="Y1092:Y1124" si="277">IF(OR(DAY($A1092)=1,NOT(SUM($BA1092:$BK1092)=SUM($BA1091:$BK1091))),VLOOKUP($A1092-1,$A$2:$L$1124,Y$1,FALSE)/VLOOKUP($A1092-1,$A$2:$M$1124,13,FALSE),Y1091)</f>
        <v>8.343186151638908E-2</v>
      </c>
      <c r="Z1092" s="7">
        <f t="shared" ref="Z1092:Z1124" si="278">IF(OR(DAY($A1092)=1,NOT(SUM($BA1092:$BK1092)=SUM($BA1091:$BK1091))),VLOOKUP($A1092-1,$A$2:$L$1124,Z$1,FALSE)/VLOOKUP($A1092-1,$A$2:$M$1124,13,FALSE),Z1091)</f>
        <v>1.6017664420142113E-2</v>
      </c>
      <c r="AA1092" s="7">
        <f t="shared" ref="AA1092:AA1124" si="279">IF(OR(DAY($A1092)=1,NOT(SUM($BA1092:$BK1092)=SUM($BA1091:$BK1091))),VLOOKUP($A1092-1,$A$2:$L$1124,AA$1,FALSE)/VLOOKUP($A1092-1,$A$2:$M$1124,13,FALSE),AA1091)</f>
        <v>9.005918841340001E-3</v>
      </c>
      <c r="AC1092" s="7">
        <f>IF(DAY($A1092)=1,VLOOKUP($A1092-1,$A$2:$L$1124,$Q$1,FALSE)/VLOOKUP($A1092-1,$A$2:$N$1124,14,FALSE),AC1091)</f>
        <v>0.5683015741541938</v>
      </c>
      <c r="AD1092" s="7">
        <f>IF(DAY($A1092)=1,VLOOKUP($A1092-1,$A$2:$L$1124,$R$1,FALSE)/VLOOKUP($A1092-1,$A$2:$N$1124,14,FALSE),AD1091)</f>
        <v>4.8113920038512822E-2</v>
      </c>
      <c r="AE1092" s="7">
        <f>IF(DAY($A1092)=1,VLOOKUP($A1092-1,$A$2:$L$1124,$S$1,FALSE)/VLOOKUP($A1092-1,$A$2:$N$1124,14,FALSE),AE1091)</f>
        <v>4.0513330054180924E-2</v>
      </c>
      <c r="AF1092" s="7">
        <f>IF(DAY($A1092)=1,VLOOKUP($A1092-1,$A$2:$L$1124,$T$1,FALSE)/VLOOKUP($A1092-1,$A$2:$N$1124,14,FALSE),AF1091)</f>
        <v>1.9975077214629221E-2</v>
      </c>
      <c r="AG1092" s="7">
        <f>IF(DAY($A1092)=1,VLOOKUP($A1092-1,$A$2:$L$1124,$U$1,FALSE)/VLOOKUP($A1092-1,$A$2:$N$1124,14,FALSE),AG1091)</f>
        <v>0.18987951722891414</v>
      </c>
      <c r="AH1092" s="7">
        <f>IF(DAY($A1092)=1,VLOOKUP($A1092-1,$A$2:$L$1124,$V$1,FALSE)/VLOOKUP($A1092-1,$A$2:$N$1124,14,FALSE),AH1091)</f>
        <v>9.1561079972993197E-3</v>
      </c>
      <c r="AI1092" s="7">
        <f>IF(DAY($A1092)=1,VLOOKUP($A1092-1,$A$2:$L$1124,$W$1,FALSE)/VLOOKUP($A1092-1,$A$2:$N$1124,14,FALSE),AI1091)</f>
        <v>1.3506415393749816E-3</v>
      </c>
      <c r="AJ1092" s="7">
        <f>IF(DAY($A1092)=1,VLOOKUP($A1092-1,$A$2:$L$1124,$X$1,FALSE)/VLOOKUP($A1092-1,$A$2:$N$1124,14,FALSE),AJ1091)</f>
        <v>1.4254386995023625E-2</v>
      </c>
      <c r="AK1092" s="7">
        <f>IF(DAY($A1092)=1,VLOOKUP($A1092-1,$A$2:$L$1124,$Y$1,FALSE)/VLOOKUP($A1092-1,$A$2:$N$1124,14,FALSE),AK1091)</f>
        <v>8.343186151638908E-2</v>
      </c>
      <c r="AL1092" s="7">
        <f>IF(DAY($A1092)=1,VLOOKUP($A1092-1,$A$2:$L$1124,$Z$1,FALSE)/VLOOKUP($A1092-1,$A$2:$N$1124,14,FALSE),AL1091)</f>
        <v>1.6017664420142113E-2</v>
      </c>
      <c r="AM1092" s="7">
        <f>IF(DAY($A1092)=1,VLOOKUP($A1092-1,$A$2:$L$1124,$AA$1,FALSE)/VLOOKUP($A1092-1,$A$2:$N$1124,14,FALSE),AM1091)</f>
        <v>9.005918841340001E-3</v>
      </c>
      <c r="AO1092" s="12">
        <f>VLOOKUP($A1092,BTC!$A$1:$G$1853,5,FALSE)</f>
        <v>3815.49</v>
      </c>
      <c r="AP1092" s="12">
        <f>VLOOKUP($A1092,XRP!$A$1:$G$1853,5,FALSE)</f>
        <v>0.38087199999999999</v>
      </c>
      <c r="AQ1092" s="12">
        <f>VLOOKUP($A1092,LTC!$A$1:$G$1853,5,FALSE)</f>
        <v>31.13</v>
      </c>
      <c r="AR1092" s="12">
        <f>VLOOKUP($A1092,ETC!$A$1:$G$1853,5,FALSE)</f>
        <v>4.7300000000000004</v>
      </c>
      <c r="AS1092" s="12">
        <f>VLOOKUP($A1092,ETH!$A$1:$G$1853,5,FALSE)</f>
        <v>129.84</v>
      </c>
      <c r="AT1092" s="12">
        <f>VLOOKUP($A1092,BCH!$A$1:$G$1853,5,FALSE)</f>
        <v>170.91</v>
      </c>
      <c r="AU1092" s="12">
        <f>VLOOKUP($A1092,XMR!$A$1:$G$1853,5,FALSE)</f>
        <v>50.59</v>
      </c>
      <c r="AV1092" s="12">
        <f>VLOOKUP($A1092,ZEC!$A$1:$G$1853,5,FALSE)</f>
        <v>61.25</v>
      </c>
      <c r="AW1092" s="12">
        <f>VLOOKUP($A1092,EOS!$A$1:$G$1853,5,FALSE)</f>
        <v>2.52</v>
      </c>
      <c r="AX1092" s="12">
        <f>VLOOKUP($A1092,DASH!$A$1:$G$1853,5,FALSE)</f>
        <v>83.96</v>
      </c>
      <c r="AY1092" s="12">
        <f>VLOOKUP($A1092,XLM!$A$1:$G$1853,5,FALSE)</f>
        <v>0.121682</v>
      </c>
      <c r="BA1092" s="24">
        <v>1</v>
      </c>
      <c r="BB1092" s="24">
        <v>1</v>
      </c>
      <c r="BC1092" s="24">
        <v>1</v>
      </c>
      <c r="BD1092" s="24">
        <v>1</v>
      </c>
      <c r="BE1092" s="24">
        <v>1</v>
      </c>
      <c r="BF1092" s="24">
        <v>1</v>
      </c>
      <c r="BG1092" s="24">
        <v>1</v>
      </c>
      <c r="BH1092" s="24">
        <v>1</v>
      </c>
      <c r="BI1092" s="24">
        <v>1</v>
      </c>
      <c r="BJ1092" s="24">
        <v>1</v>
      </c>
      <c r="BK1092" s="24">
        <v>1</v>
      </c>
      <c r="BM1092" s="19">
        <f>IF(SUM(BA1091:BK1091)=SUM(BA1092:BK1092),BM1091,BM1091*SUMPRODUCT(BA1092:BK1092,AO1092:AY1092,Q1092:AA1092)/SUMPRODUCT(BA1091:BK1091,AO1092:AY1092,AC1092:AM1092))</f>
        <v>0.8185351248056717</v>
      </c>
      <c r="BN1092" s="26">
        <f>SUMPRODUCT(AO1092:AY1092,BA1092:BK1092,Q1092:AA1092)/BM1092</f>
        <v>2685.8216809742603</v>
      </c>
      <c r="BO1092">
        <f t="shared" ref="BO1092:BO1124" si="280">INDEX(AO:AO,MATCH(A1092,A:A,0))</f>
        <v>3815.49</v>
      </c>
    </row>
    <row r="1093" spans="1:67" x14ac:dyDescent="0.75">
      <c r="A1093" s="3">
        <v>43460</v>
      </c>
      <c r="B1093" s="46">
        <f>INDEX('Index Volume'!B:B,MATCH(Index_New!$A1093,'Index Volume'!$A:$A,0))</f>
        <v>5326547918</v>
      </c>
      <c r="C1093" s="46">
        <f>INDEX('Index Volume'!C:C,MATCH(Index_New!$A1093,'Index Volume'!$A:$A,0))</f>
        <v>690588635</v>
      </c>
      <c r="D1093" s="46">
        <f>INDEX('Index Volume'!D:D,MATCH(Index_New!$A1093,'Index Volume'!$A:$A,0))</f>
        <v>464721770</v>
      </c>
      <c r="E1093" s="46">
        <f>INDEX('Index Volume'!E:E,MATCH(Index_New!$A1093,'Index Volume'!$A:$A,0))</f>
        <v>209148907</v>
      </c>
      <c r="F1093" s="46">
        <f>INDEX('Index Volume'!F:F,MATCH(Index_New!$A1093,'Index Volume'!$A:$A,0))</f>
        <v>2720469126</v>
      </c>
      <c r="G1093" s="46">
        <f>INDEX('Index Volume'!G:G,MATCH(Index_New!$A1093,'Index Volume'!$A:$A,0))</f>
        <v>537284643</v>
      </c>
      <c r="H1093" s="46">
        <f>INDEX('Index Volume'!H:H,MATCH(Index_New!$A1093,'Index Volume'!$A:$A,0))</f>
        <v>16360059</v>
      </c>
      <c r="I1093" s="46">
        <f>INDEX('Index Volume'!I:I,MATCH(Index_New!$A1093,'Index Volume'!$A:$A,0))</f>
        <v>121013186</v>
      </c>
      <c r="J1093" s="46">
        <f>INDEX('Index Volume'!J:J,MATCH(Index_New!$A1093,'Index Volume'!$A:$A,0))</f>
        <v>919041942</v>
      </c>
      <c r="K1093" s="46">
        <f>INDEX('Index Volume'!K:K,MATCH(Index_New!$A1093,'Index Volume'!$A:$A,0))</f>
        <v>128734179</v>
      </c>
      <c r="L1093" s="46">
        <f>INDEX('Index Volume'!L:L,MATCH(Index_New!$A1093,'Index Volume'!$A:$A,0))</f>
        <v>105367076</v>
      </c>
      <c r="M1093" s="46">
        <f t="shared" si="266"/>
        <v>11239277441</v>
      </c>
      <c r="N1093" s="1">
        <f t="shared" si="267"/>
        <v>11239277441</v>
      </c>
      <c r="O1093" t="b">
        <f t="shared" si="268"/>
        <v>1</v>
      </c>
      <c r="Q1093" s="7">
        <f t="shared" si="269"/>
        <v>0.5683015741541938</v>
      </c>
      <c r="R1093" s="7">
        <f t="shared" si="270"/>
        <v>4.8113920038512822E-2</v>
      </c>
      <c r="S1093" s="7">
        <f t="shared" si="271"/>
        <v>4.0513330054180924E-2</v>
      </c>
      <c r="T1093" s="7">
        <f t="shared" si="272"/>
        <v>1.9975077214629221E-2</v>
      </c>
      <c r="U1093" s="7">
        <f t="shared" si="273"/>
        <v>0.18987951722891414</v>
      </c>
      <c r="V1093" s="7">
        <f t="shared" si="274"/>
        <v>9.1561079972993197E-3</v>
      </c>
      <c r="W1093" s="7">
        <f t="shared" si="275"/>
        <v>1.3506415393749816E-3</v>
      </c>
      <c r="X1093" s="7">
        <f t="shared" si="276"/>
        <v>1.4254386995023625E-2</v>
      </c>
      <c r="Y1093" s="7">
        <f t="shared" si="277"/>
        <v>8.343186151638908E-2</v>
      </c>
      <c r="Z1093" s="7">
        <f t="shared" si="278"/>
        <v>1.6017664420142113E-2</v>
      </c>
      <c r="AA1093" s="7">
        <f t="shared" si="279"/>
        <v>9.005918841340001E-3</v>
      </c>
      <c r="AC1093" s="7">
        <f>IF(DAY($A1093)=1,VLOOKUP($A1093-1,$A$2:$L$1124,$Q$1,FALSE)/VLOOKUP($A1093-1,$A$2:$N$1124,14,FALSE),AC1092)</f>
        <v>0.5683015741541938</v>
      </c>
      <c r="AD1093" s="7">
        <f>IF(DAY($A1093)=1,VLOOKUP($A1093-1,$A$2:$L$1124,$R$1,FALSE)/VLOOKUP($A1093-1,$A$2:$N$1124,14,FALSE),AD1092)</f>
        <v>4.8113920038512822E-2</v>
      </c>
      <c r="AE1093" s="7">
        <f>IF(DAY($A1093)=1,VLOOKUP($A1093-1,$A$2:$L$1124,$S$1,FALSE)/VLOOKUP($A1093-1,$A$2:$N$1124,14,FALSE),AE1092)</f>
        <v>4.0513330054180924E-2</v>
      </c>
      <c r="AF1093" s="7">
        <f>IF(DAY($A1093)=1,VLOOKUP($A1093-1,$A$2:$L$1124,$T$1,FALSE)/VLOOKUP($A1093-1,$A$2:$N$1124,14,FALSE),AF1092)</f>
        <v>1.9975077214629221E-2</v>
      </c>
      <c r="AG1093" s="7">
        <f>IF(DAY($A1093)=1,VLOOKUP($A1093-1,$A$2:$L$1124,$U$1,FALSE)/VLOOKUP($A1093-1,$A$2:$N$1124,14,FALSE),AG1092)</f>
        <v>0.18987951722891414</v>
      </c>
      <c r="AH1093" s="7">
        <f>IF(DAY($A1093)=1,VLOOKUP($A1093-1,$A$2:$L$1124,$V$1,FALSE)/VLOOKUP($A1093-1,$A$2:$N$1124,14,FALSE),AH1092)</f>
        <v>9.1561079972993197E-3</v>
      </c>
      <c r="AI1093" s="7">
        <f>IF(DAY($A1093)=1,VLOOKUP($A1093-1,$A$2:$L$1124,$W$1,FALSE)/VLOOKUP($A1093-1,$A$2:$N$1124,14,FALSE),AI1092)</f>
        <v>1.3506415393749816E-3</v>
      </c>
      <c r="AJ1093" s="7">
        <f>IF(DAY($A1093)=1,VLOOKUP($A1093-1,$A$2:$L$1124,$X$1,FALSE)/VLOOKUP($A1093-1,$A$2:$N$1124,14,FALSE),AJ1092)</f>
        <v>1.4254386995023625E-2</v>
      </c>
      <c r="AK1093" s="7">
        <f>IF(DAY($A1093)=1,VLOOKUP($A1093-1,$A$2:$L$1124,$Y$1,FALSE)/VLOOKUP($A1093-1,$A$2:$N$1124,14,FALSE),AK1092)</f>
        <v>8.343186151638908E-2</v>
      </c>
      <c r="AL1093" s="7">
        <f>IF(DAY($A1093)=1,VLOOKUP($A1093-1,$A$2:$L$1124,$Z$1,FALSE)/VLOOKUP($A1093-1,$A$2:$N$1124,14,FALSE),AL1092)</f>
        <v>1.6017664420142113E-2</v>
      </c>
      <c r="AM1093" s="7">
        <f>IF(DAY($A1093)=1,VLOOKUP($A1093-1,$A$2:$L$1124,$AA$1,FALSE)/VLOOKUP($A1093-1,$A$2:$N$1124,14,FALSE),AM1092)</f>
        <v>9.005918841340001E-3</v>
      </c>
      <c r="AO1093" s="12">
        <f>VLOOKUP($A1093,BTC!$A$1:$G$1853,5,FALSE)</f>
        <v>3857.3</v>
      </c>
      <c r="AP1093" s="12">
        <f>VLOOKUP($A1093,XRP!$A$1:$G$1853,5,FALSE)</f>
        <v>0.378693</v>
      </c>
      <c r="AQ1093" s="12">
        <f>VLOOKUP($A1093,LTC!$A$1:$G$1853,5,FALSE)</f>
        <v>30.99</v>
      </c>
      <c r="AR1093" s="12">
        <f>VLOOKUP($A1093,ETC!$A$1:$G$1853,5,FALSE)</f>
        <v>5.53</v>
      </c>
      <c r="AS1093" s="12">
        <f>VLOOKUP($A1093,ETH!$A$1:$G$1853,5,FALSE)</f>
        <v>131.87</v>
      </c>
      <c r="AT1093" s="12">
        <f>VLOOKUP($A1093,BCH!$A$1:$G$1853,5,FALSE)</f>
        <v>175.51</v>
      </c>
      <c r="AU1093" s="12">
        <f>VLOOKUP($A1093,XMR!$A$1:$G$1853,5,FALSE)</f>
        <v>49.37</v>
      </c>
      <c r="AV1093" s="12">
        <f>VLOOKUP($A1093,ZEC!$A$1:$G$1853,5,FALSE)</f>
        <v>61.51</v>
      </c>
      <c r="AW1093" s="12">
        <f>VLOOKUP($A1093,EOS!$A$1:$G$1853,5,FALSE)</f>
        <v>2.6</v>
      </c>
      <c r="AX1093" s="12">
        <f>VLOOKUP($A1093,DASH!$A$1:$G$1853,5,FALSE)</f>
        <v>84.55</v>
      </c>
      <c r="AY1093" s="12">
        <f>VLOOKUP($A1093,XLM!$A$1:$G$1853,5,FALSE)</f>
        <v>0.12060700000000001</v>
      </c>
      <c r="BA1093" s="24">
        <v>1</v>
      </c>
      <c r="BB1093" s="24">
        <v>1</v>
      </c>
      <c r="BC1093" s="24">
        <v>1</v>
      </c>
      <c r="BD1093" s="24">
        <v>1</v>
      </c>
      <c r="BE1093" s="24">
        <v>1</v>
      </c>
      <c r="BF1093" s="24">
        <v>1</v>
      </c>
      <c r="BG1093" s="24">
        <v>1</v>
      </c>
      <c r="BH1093" s="24">
        <v>1</v>
      </c>
      <c r="BI1093" s="24">
        <v>1</v>
      </c>
      <c r="BJ1093" s="24">
        <v>1</v>
      </c>
      <c r="BK1093" s="24">
        <v>1</v>
      </c>
      <c r="BM1093" s="19">
        <f>IF(SUM(BA1092:BK1092)=SUM(BA1093:BK1093),BM1092,BM1092*SUMPRODUCT(BA1093:BK1093,AO1093:AY1093,Q1093:AA1093)/SUMPRODUCT(BA1092:BK1092,AO1093:AY1093,AC1093:AM1093))</f>
        <v>0.8185351248056717</v>
      </c>
      <c r="BN1093" s="26">
        <f>SUMPRODUCT(AO1093:AY1093,BA1093:BK1093,Q1093:AA1093)/BM1093</f>
        <v>2715.4070201993027</v>
      </c>
      <c r="BO1093">
        <f t="shared" si="280"/>
        <v>3857.3</v>
      </c>
    </row>
    <row r="1094" spans="1:67" x14ac:dyDescent="0.75">
      <c r="A1094" s="4">
        <v>43461</v>
      </c>
      <c r="B1094" s="46">
        <f>INDEX('Index Volume'!B:B,MATCH(Index_New!$A1094,'Index Volume'!$A:$A,0))</f>
        <v>5130222366</v>
      </c>
      <c r="C1094" s="46">
        <f>INDEX('Index Volume'!C:C,MATCH(Index_New!$A1094,'Index Volume'!$A:$A,0))</f>
        <v>575821047</v>
      </c>
      <c r="D1094" s="46">
        <f>INDEX('Index Volume'!D:D,MATCH(Index_New!$A1094,'Index Volume'!$A:$A,0))</f>
        <v>442100051</v>
      </c>
      <c r="E1094" s="46">
        <f>INDEX('Index Volume'!E:E,MATCH(Index_New!$A1094,'Index Volume'!$A:$A,0))</f>
        <v>249141104</v>
      </c>
      <c r="F1094" s="46">
        <f>INDEX('Index Volume'!F:F,MATCH(Index_New!$A1094,'Index Volume'!$A:$A,0))</f>
        <v>2612804378</v>
      </c>
      <c r="G1094" s="46">
        <f>INDEX('Index Volume'!G:G,MATCH(Index_New!$A1094,'Index Volume'!$A:$A,0))</f>
        <v>339080968</v>
      </c>
      <c r="H1094" s="46">
        <f>INDEX('Index Volume'!H:H,MATCH(Index_New!$A1094,'Index Volume'!$A:$A,0))</f>
        <v>14370278</v>
      </c>
      <c r="I1094" s="46">
        <f>INDEX('Index Volume'!I:I,MATCH(Index_New!$A1094,'Index Volume'!$A:$A,0))</f>
        <v>115439227</v>
      </c>
      <c r="J1094" s="46">
        <f>INDEX('Index Volume'!J:J,MATCH(Index_New!$A1094,'Index Volume'!$A:$A,0))</f>
        <v>786076003</v>
      </c>
      <c r="K1094" s="46">
        <f>INDEX('Index Volume'!K:K,MATCH(Index_New!$A1094,'Index Volume'!$A:$A,0))</f>
        <v>135210655</v>
      </c>
      <c r="L1094" s="46">
        <f>INDEX('Index Volume'!L:L,MATCH(Index_New!$A1094,'Index Volume'!$A:$A,0))</f>
        <v>84397745</v>
      </c>
      <c r="M1094" s="46">
        <f t="shared" si="266"/>
        <v>10484663822</v>
      </c>
      <c r="N1094" s="1">
        <f t="shared" si="267"/>
        <v>10484663822</v>
      </c>
      <c r="O1094" t="b">
        <f t="shared" si="268"/>
        <v>1</v>
      </c>
      <c r="Q1094" s="7">
        <f t="shared" si="269"/>
        <v>0.5683015741541938</v>
      </c>
      <c r="R1094" s="7">
        <f t="shared" si="270"/>
        <v>4.8113920038512822E-2</v>
      </c>
      <c r="S1094" s="7">
        <f t="shared" si="271"/>
        <v>4.0513330054180924E-2</v>
      </c>
      <c r="T1094" s="7">
        <f t="shared" si="272"/>
        <v>1.9975077214629221E-2</v>
      </c>
      <c r="U1094" s="7">
        <f t="shared" si="273"/>
        <v>0.18987951722891414</v>
      </c>
      <c r="V1094" s="7">
        <f t="shared" si="274"/>
        <v>9.1561079972993197E-3</v>
      </c>
      <c r="W1094" s="7">
        <f t="shared" si="275"/>
        <v>1.3506415393749816E-3</v>
      </c>
      <c r="X1094" s="7">
        <f t="shared" si="276"/>
        <v>1.4254386995023625E-2</v>
      </c>
      <c r="Y1094" s="7">
        <f t="shared" si="277"/>
        <v>8.343186151638908E-2</v>
      </c>
      <c r="Z1094" s="7">
        <f t="shared" si="278"/>
        <v>1.6017664420142113E-2</v>
      </c>
      <c r="AA1094" s="7">
        <f t="shared" si="279"/>
        <v>9.005918841340001E-3</v>
      </c>
      <c r="AC1094" s="7">
        <f>IF(DAY($A1094)=1,VLOOKUP($A1094-1,$A$2:$L$1124,$Q$1,FALSE)/VLOOKUP($A1094-1,$A$2:$N$1124,14,FALSE),AC1093)</f>
        <v>0.5683015741541938</v>
      </c>
      <c r="AD1094" s="7">
        <f>IF(DAY($A1094)=1,VLOOKUP($A1094-1,$A$2:$L$1124,$R$1,FALSE)/VLOOKUP($A1094-1,$A$2:$N$1124,14,FALSE),AD1093)</f>
        <v>4.8113920038512822E-2</v>
      </c>
      <c r="AE1094" s="7">
        <f>IF(DAY($A1094)=1,VLOOKUP($A1094-1,$A$2:$L$1124,$S$1,FALSE)/VLOOKUP($A1094-1,$A$2:$N$1124,14,FALSE),AE1093)</f>
        <v>4.0513330054180924E-2</v>
      </c>
      <c r="AF1094" s="7">
        <f>IF(DAY($A1094)=1,VLOOKUP($A1094-1,$A$2:$L$1124,$T$1,FALSE)/VLOOKUP($A1094-1,$A$2:$N$1124,14,FALSE),AF1093)</f>
        <v>1.9975077214629221E-2</v>
      </c>
      <c r="AG1094" s="7">
        <f>IF(DAY($A1094)=1,VLOOKUP($A1094-1,$A$2:$L$1124,$U$1,FALSE)/VLOOKUP($A1094-1,$A$2:$N$1124,14,FALSE),AG1093)</f>
        <v>0.18987951722891414</v>
      </c>
      <c r="AH1094" s="7">
        <f>IF(DAY($A1094)=1,VLOOKUP($A1094-1,$A$2:$L$1124,$V$1,FALSE)/VLOOKUP($A1094-1,$A$2:$N$1124,14,FALSE),AH1093)</f>
        <v>9.1561079972993197E-3</v>
      </c>
      <c r="AI1094" s="7">
        <f>IF(DAY($A1094)=1,VLOOKUP($A1094-1,$A$2:$L$1124,$W$1,FALSE)/VLOOKUP($A1094-1,$A$2:$N$1124,14,FALSE),AI1093)</f>
        <v>1.3506415393749816E-3</v>
      </c>
      <c r="AJ1094" s="7">
        <f>IF(DAY($A1094)=1,VLOOKUP($A1094-1,$A$2:$L$1124,$X$1,FALSE)/VLOOKUP($A1094-1,$A$2:$N$1124,14,FALSE),AJ1093)</f>
        <v>1.4254386995023625E-2</v>
      </c>
      <c r="AK1094" s="7">
        <f>IF(DAY($A1094)=1,VLOOKUP($A1094-1,$A$2:$L$1124,$Y$1,FALSE)/VLOOKUP($A1094-1,$A$2:$N$1124,14,FALSE),AK1093)</f>
        <v>8.343186151638908E-2</v>
      </c>
      <c r="AL1094" s="7">
        <f>IF(DAY($A1094)=1,VLOOKUP($A1094-1,$A$2:$L$1124,$Z$1,FALSE)/VLOOKUP($A1094-1,$A$2:$N$1124,14,FALSE),AL1093)</f>
        <v>1.6017664420142113E-2</v>
      </c>
      <c r="AM1094" s="7">
        <f>IF(DAY($A1094)=1,VLOOKUP($A1094-1,$A$2:$L$1124,$AA$1,FALSE)/VLOOKUP($A1094-1,$A$2:$N$1124,14,FALSE),AM1093)</f>
        <v>9.005918841340001E-3</v>
      </c>
      <c r="AO1094" s="12">
        <f>VLOOKUP($A1094,BTC!$A$1:$G$1853,5,FALSE)</f>
        <v>3654.83</v>
      </c>
      <c r="AP1094" s="12">
        <f>VLOOKUP($A1094,XRP!$A$1:$G$1853,5,FALSE)</f>
        <v>0.34116200000000002</v>
      </c>
      <c r="AQ1094" s="12">
        <f>VLOOKUP($A1094,LTC!$A$1:$G$1853,5,FALSE)</f>
        <v>28.29</v>
      </c>
      <c r="AR1094" s="12">
        <f>VLOOKUP($A1094,ETC!$A$1:$G$1853,5,FALSE)</f>
        <v>4.82</v>
      </c>
      <c r="AS1094" s="12">
        <f>VLOOKUP($A1094,ETH!$A$1:$G$1853,5,FALSE)</f>
        <v>116.58</v>
      </c>
      <c r="AT1094" s="12">
        <f>VLOOKUP($A1094,BCH!$A$1:$G$1853,5,FALSE)</f>
        <v>150.13</v>
      </c>
      <c r="AU1094" s="12">
        <f>VLOOKUP($A1094,XMR!$A$1:$G$1853,5,FALSE)</f>
        <v>44.47</v>
      </c>
      <c r="AV1094" s="12">
        <f>VLOOKUP($A1094,ZEC!$A$1:$G$1853,5,FALSE)</f>
        <v>56.35</v>
      </c>
      <c r="AW1094" s="12">
        <f>VLOOKUP($A1094,EOS!$A$1:$G$1853,5,FALSE)</f>
        <v>2.3199999999999998</v>
      </c>
      <c r="AX1094" s="12">
        <f>VLOOKUP($A1094,DASH!$A$1:$G$1853,5,FALSE)</f>
        <v>76.400000000000006</v>
      </c>
      <c r="AY1094" s="12">
        <f>VLOOKUP($A1094,XLM!$A$1:$G$1853,5,FALSE)</f>
        <v>0.110486</v>
      </c>
      <c r="BA1094" s="24">
        <v>1</v>
      </c>
      <c r="BB1094" s="24">
        <v>1</v>
      </c>
      <c r="BC1094" s="24">
        <v>1</v>
      </c>
      <c r="BD1094" s="24">
        <v>1</v>
      </c>
      <c r="BE1094" s="24">
        <v>1</v>
      </c>
      <c r="BF1094" s="24">
        <v>1</v>
      </c>
      <c r="BG1094" s="24">
        <v>1</v>
      </c>
      <c r="BH1094" s="24">
        <v>1</v>
      </c>
      <c r="BI1094" s="24">
        <v>1</v>
      </c>
      <c r="BJ1094" s="24">
        <v>1</v>
      </c>
      <c r="BK1094" s="24">
        <v>1</v>
      </c>
      <c r="BM1094" s="19">
        <f>IF(SUM(BA1093:BK1093)=SUM(BA1094:BK1094),BM1093,BM1093*SUMPRODUCT(BA1094:BK1094,AO1094:AY1094,Q1094:AA1094)/SUMPRODUCT(BA1093:BK1093,AO1094:AY1094,AC1094:AM1094))</f>
        <v>0.8185351248056717</v>
      </c>
      <c r="BN1094" s="26">
        <f>SUMPRODUCT(AO1094:AY1094,BA1094:BK1094,Q1094:AA1094)/BM1094</f>
        <v>2570.5638768318872</v>
      </c>
      <c r="BO1094">
        <f t="shared" si="280"/>
        <v>3654.83</v>
      </c>
    </row>
    <row r="1095" spans="1:67" x14ac:dyDescent="0.75">
      <c r="A1095" s="3">
        <v>43462</v>
      </c>
      <c r="B1095" s="46">
        <f>INDEX('Index Volume'!B:B,MATCH(Index_New!$A1095,'Index Volume'!$A:$A,0))</f>
        <v>5631554348</v>
      </c>
      <c r="C1095" s="46">
        <f>INDEX('Index Volume'!C:C,MATCH(Index_New!$A1095,'Index Volume'!$A:$A,0))</f>
        <v>765420103</v>
      </c>
      <c r="D1095" s="46">
        <f>INDEX('Index Volume'!D:D,MATCH(Index_New!$A1095,'Index Volume'!$A:$A,0))</f>
        <v>486919645</v>
      </c>
      <c r="E1095" s="46">
        <f>INDEX('Index Volume'!E:E,MATCH(Index_New!$A1095,'Index Volume'!$A:$A,0))</f>
        <v>182310818</v>
      </c>
      <c r="F1095" s="46">
        <f>INDEX('Index Volume'!F:F,MATCH(Index_New!$A1095,'Index Volume'!$A:$A,0))</f>
        <v>3130201009</v>
      </c>
      <c r="G1095" s="46">
        <f>INDEX('Index Volume'!G:G,MATCH(Index_New!$A1095,'Index Volume'!$A:$A,0))</f>
        <v>466524537</v>
      </c>
      <c r="H1095" s="46">
        <f>INDEX('Index Volume'!H:H,MATCH(Index_New!$A1095,'Index Volume'!$A:$A,0))</f>
        <v>18873091</v>
      </c>
      <c r="I1095" s="46">
        <f>INDEX('Index Volume'!I:I,MATCH(Index_New!$A1095,'Index Volume'!$A:$A,0))</f>
        <v>126963805</v>
      </c>
      <c r="J1095" s="46">
        <f>INDEX('Index Volume'!J:J,MATCH(Index_New!$A1095,'Index Volume'!$A:$A,0))</f>
        <v>912368604</v>
      </c>
      <c r="K1095" s="46">
        <f>INDEX('Index Volume'!K:K,MATCH(Index_New!$A1095,'Index Volume'!$A:$A,0))</f>
        <v>121544934</v>
      </c>
      <c r="L1095" s="46">
        <f>INDEX('Index Volume'!L:L,MATCH(Index_New!$A1095,'Index Volume'!$A:$A,0))</f>
        <v>122279839</v>
      </c>
      <c r="M1095" s="46">
        <f t="shared" si="266"/>
        <v>11964960733</v>
      </c>
      <c r="N1095" s="1">
        <f t="shared" si="267"/>
        <v>11964960733</v>
      </c>
      <c r="O1095" t="b">
        <f t="shared" si="268"/>
        <v>1</v>
      </c>
      <c r="Q1095" s="7">
        <f t="shared" si="269"/>
        <v>0.5683015741541938</v>
      </c>
      <c r="R1095" s="7">
        <f t="shared" si="270"/>
        <v>4.8113920038512822E-2</v>
      </c>
      <c r="S1095" s="7">
        <f t="shared" si="271"/>
        <v>4.0513330054180924E-2</v>
      </c>
      <c r="T1095" s="7">
        <f t="shared" si="272"/>
        <v>1.9975077214629221E-2</v>
      </c>
      <c r="U1095" s="7">
        <f t="shared" si="273"/>
        <v>0.18987951722891414</v>
      </c>
      <c r="V1095" s="7">
        <f t="shared" si="274"/>
        <v>9.1561079972993197E-3</v>
      </c>
      <c r="W1095" s="7">
        <f t="shared" si="275"/>
        <v>1.3506415393749816E-3</v>
      </c>
      <c r="X1095" s="7">
        <f t="shared" si="276"/>
        <v>1.4254386995023625E-2</v>
      </c>
      <c r="Y1095" s="7">
        <f t="shared" si="277"/>
        <v>8.343186151638908E-2</v>
      </c>
      <c r="Z1095" s="7">
        <f t="shared" si="278"/>
        <v>1.6017664420142113E-2</v>
      </c>
      <c r="AA1095" s="7">
        <f t="shared" si="279"/>
        <v>9.005918841340001E-3</v>
      </c>
      <c r="AC1095" s="7">
        <f>IF(DAY($A1095)=1,VLOOKUP($A1095-1,$A$2:$L$1124,$Q$1,FALSE)/VLOOKUP($A1095-1,$A$2:$N$1124,14,FALSE),AC1094)</f>
        <v>0.5683015741541938</v>
      </c>
      <c r="AD1095" s="7">
        <f>IF(DAY($A1095)=1,VLOOKUP($A1095-1,$A$2:$L$1124,$R$1,FALSE)/VLOOKUP($A1095-1,$A$2:$N$1124,14,FALSE),AD1094)</f>
        <v>4.8113920038512822E-2</v>
      </c>
      <c r="AE1095" s="7">
        <f>IF(DAY($A1095)=1,VLOOKUP($A1095-1,$A$2:$L$1124,$S$1,FALSE)/VLOOKUP($A1095-1,$A$2:$N$1124,14,FALSE),AE1094)</f>
        <v>4.0513330054180924E-2</v>
      </c>
      <c r="AF1095" s="7">
        <f>IF(DAY($A1095)=1,VLOOKUP($A1095-1,$A$2:$L$1124,$T$1,FALSE)/VLOOKUP($A1095-1,$A$2:$N$1124,14,FALSE),AF1094)</f>
        <v>1.9975077214629221E-2</v>
      </c>
      <c r="AG1095" s="7">
        <f>IF(DAY($A1095)=1,VLOOKUP($A1095-1,$A$2:$L$1124,$U$1,FALSE)/VLOOKUP($A1095-1,$A$2:$N$1124,14,FALSE),AG1094)</f>
        <v>0.18987951722891414</v>
      </c>
      <c r="AH1095" s="7">
        <f>IF(DAY($A1095)=1,VLOOKUP($A1095-1,$A$2:$L$1124,$V$1,FALSE)/VLOOKUP($A1095-1,$A$2:$N$1124,14,FALSE),AH1094)</f>
        <v>9.1561079972993197E-3</v>
      </c>
      <c r="AI1095" s="7">
        <f>IF(DAY($A1095)=1,VLOOKUP($A1095-1,$A$2:$L$1124,$W$1,FALSE)/VLOOKUP($A1095-1,$A$2:$N$1124,14,FALSE),AI1094)</f>
        <v>1.3506415393749816E-3</v>
      </c>
      <c r="AJ1095" s="7">
        <f>IF(DAY($A1095)=1,VLOOKUP($A1095-1,$A$2:$L$1124,$X$1,FALSE)/VLOOKUP($A1095-1,$A$2:$N$1124,14,FALSE),AJ1094)</f>
        <v>1.4254386995023625E-2</v>
      </c>
      <c r="AK1095" s="7">
        <f>IF(DAY($A1095)=1,VLOOKUP($A1095-1,$A$2:$L$1124,$Y$1,FALSE)/VLOOKUP($A1095-1,$A$2:$N$1124,14,FALSE),AK1094)</f>
        <v>8.343186151638908E-2</v>
      </c>
      <c r="AL1095" s="7">
        <f>IF(DAY($A1095)=1,VLOOKUP($A1095-1,$A$2:$L$1124,$Z$1,FALSE)/VLOOKUP($A1095-1,$A$2:$N$1124,14,FALSE),AL1094)</f>
        <v>1.6017664420142113E-2</v>
      </c>
      <c r="AM1095" s="7">
        <f>IF(DAY($A1095)=1,VLOOKUP($A1095-1,$A$2:$L$1124,$AA$1,FALSE)/VLOOKUP($A1095-1,$A$2:$N$1124,14,FALSE),AM1094)</f>
        <v>9.005918841340001E-3</v>
      </c>
      <c r="AO1095" s="12">
        <f>VLOOKUP($A1095,BTC!$A$1:$G$1853,5,FALSE)</f>
        <v>3923.92</v>
      </c>
      <c r="AP1095" s="12">
        <f>VLOOKUP($A1095,XRP!$A$1:$G$1853,5,FALSE)</f>
        <v>0.37685200000000002</v>
      </c>
      <c r="AQ1095" s="12">
        <f>VLOOKUP($A1095,LTC!$A$1:$G$1853,5,FALSE)</f>
        <v>32.51</v>
      </c>
      <c r="AR1095" s="12">
        <f>VLOOKUP($A1095,ETC!$A$1:$G$1853,5,FALSE)</f>
        <v>5.28</v>
      </c>
      <c r="AS1095" s="12">
        <f>VLOOKUP($A1095,ETH!$A$1:$G$1853,5,FALSE)</f>
        <v>137.65</v>
      </c>
      <c r="AT1095" s="12">
        <f>VLOOKUP($A1095,BCH!$A$1:$G$1853,5,FALSE)</f>
        <v>174</v>
      </c>
      <c r="AU1095" s="12">
        <f>VLOOKUP($A1095,XMR!$A$1:$G$1853,5,FALSE)</f>
        <v>49.77</v>
      </c>
      <c r="AV1095" s="12">
        <f>VLOOKUP($A1095,ZEC!$A$1:$G$1853,5,FALSE)</f>
        <v>63.17</v>
      </c>
      <c r="AW1095" s="12">
        <f>VLOOKUP($A1095,EOS!$A$1:$G$1853,5,FALSE)</f>
        <v>2.65</v>
      </c>
      <c r="AX1095" s="12">
        <f>VLOOKUP($A1095,DASH!$A$1:$G$1853,5,FALSE)</f>
        <v>83.82</v>
      </c>
      <c r="AY1095" s="12">
        <f>VLOOKUP($A1095,XLM!$A$1:$G$1853,5,FALSE)</f>
        <v>0.121383</v>
      </c>
      <c r="BA1095" s="24">
        <v>1</v>
      </c>
      <c r="BB1095" s="24">
        <v>1</v>
      </c>
      <c r="BC1095" s="24">
        <v>1</v>
      </c>
      <c r="BD1095" s="24">
        <v>1</v>
      </c>
      <c r="BE1095" s="24">
        <v>1</v>
      </c>
      <c r="BF1095" s="24">
        <v>1</v>
      </c>
      <c r="BG1095" s="24">
        <v>1</v>
      </c>
      <c r="BH1095" s="24">
        <v>1</v>
      </c>
      <c r="BI1095" s="24">
        <v>1</v>
      </c>
      <c r="BJ1095" s="24">
        <v>1</v>
      </c>
      <c r="BK1095" s="24">
        <v>1</v>
      </c>
      <c r="BM1095" s="19">
        <f>IF(SUM(BA1094:BK1094)=SUM(BA1095:BK1095),BM1094,BM1094*SUMPRODUCT(BA1095:BK1095,AO1095:AY1095,Q1095:AA1095)/SUMPRODUCT(BA1094:BK1094,AO1095:AY1095,AC1095:AM1095))</f>
        <v>0.8185351248056717</v>
      </c>
      <c r="BN1095" s="26">
        <f>SUMPRODUCT(AO1095:AY1095,BA1095:BK1095,Q1095:AA1095)/BM1095</f>
        <v>2763.0740215466722</v>
      </c>
      <c r="BO1095">
        <f t="shared" si="280"/>
        <v>3923.92</v>
      </c>
    </row>
    <row r="1096" spans="1:67" x14ac:dyDescent="0.75">
      <c r="A1096" s="4">
        <v>43463</v>
      </c>
      <c r="B1096" s="46">
        <f>INDEX('Index Volume'!B:B,MATCH(Index_New!$A1096,'Index Volume'!$A:$A,0))</f>
        <v>4991655917</v>
      </c>
      <c r="C1096" s="46">
        <f>INDEX('Index Volume'!C:C,MATCH(Index_New!$A1096,'Index Volume'!$A:$A,0))</f>
        <v>617892297</v>
      </c>
      <c r="D1096" s="46">
        <f>INDEX('Index Volume'!D:D,MATCH(Index_New!$A1096,'Index Volume'!$A:$A,0))</f>
        <v>390868406</v>
      </c>
      <c r="E1096" s="46">
        <f>INDEX('Index Volume'!E:E,MATCH(Index_New!$A1096,'Index Volume'!$A:$A,0))</f>
        <v>137872770</v>
      </c>
      <c r="F1096" s="46">
        <f>INDEX('Index Volume'!F:F,MATCH(Index_New!$A1096,'Index Volume'!$A:$A,0))</f>
        <v>3169029972</v>
      </c>
      <c r="G1096" s="46">
        <f>INDEX('Index Volume'!G:G,MATCH(Index_New!$A1096,'Index Volume'!$A:$A,0))</f>
        <v>308440732</v>
      </c>
      <c r="H1096" s="46">
        <f>INDEX('Index Volume'!H:H,MATCH(Index_New!$A1096,'Index Volume'!$A:$A,0))</f>
        <v>15781153</v>
      </c>
      <c r="I1096" s="46">
        <f>INDEX('Index Volume'!I:I,MATCH(Index_New!$A1096,'Index Volume'!$A:$A,0))</f>
        <v>120228181</v>
      </c>
      <c r="J1096" s="46">
        <f>INDEX('Index Volume'!J:J,MATCH(Index_New!$A1096,'Index Volume'!$A:$A,0))</f>
        <v>832583860</v>
      </c>
      <c r="K1096" s="46">
        <f>INDEX('Index Volume'!K:K,MATCH(Index_New!$A1096,'Index Volume'!$A:$A,0))</f>
        <v>107080371</v>
      </c>
      <c r="L1096" s="46">
        <f>INDEX('Index Volume'!L:L,MATCH(Index_New!$A1096,'Index Volume'!$A:$A,0))</f>
        <v>99849382</v>
      </c>
      <c r="M1096" s="46">
        <f t="shared" si="266"/>
        <v>10791283041</v>
      </c>
      <c r="N1096" s="1">
        <f t="shared" si="267"/>
        <v>10791283041</v>
      </c>
      <c r="O1096" t="b">
        <f t="shared" si="268"/>
        <v>1</v>
      </c>
      <c r="Q1096" s="7">
        <f t="shared" si="269"/>
        <v>0.5683015741541938</v>
      </c>
      <c r="R1096" s="7">
        <f t="shared" si="270"/>
        <v>4.8113920038512822E-2</v>
      </c>
      <c r="S1096" s="7">
        <f t="shared" si="271"/>
        <v>4.0513330054180924E-2</v>
      </c>
      <c r="T1096" s="7">
        <f t="shared" si="272"/>
        <v>1.9975077214629221E-2</v>
      </c>
      <c r="U1096" s="7">
        <f t="shared" si="273"/>
        <v>0.18987951722891414</v>
      </c>
      <c r="V1096" s="7">
        <f t="shared" si="274"/>
        <v>9.1561079972993197E-3</v>
      </c>
      <c r="W1096" s="7">
        <f t="shared" si="275"/>
        <v>1.3506415393749816E-3</v>
      </c>
      <c r="X1096" s="7">
        <f t="shared" si="276"/>
        <v>1.4254386995023625E-2</v>
      </c>
      <c r="Y1096" s="7">
        <f t="shared" si="277"/>
        <v>8.343186151638908E-2</v>
      </c>
      <c r="Z1096" s="7">
        <f t="shared" si="278"/>
        <v>1.6017664420142113E-2</v>
      </c>
      <c r="AA1096" s="7">
        <f t="shared" si="279"/>
        <v>9.005918841340001E-3</v>
      </c>
      <c r="AC1096" s="7">
        <f>IF(DAY($A1096)=1,VLOOKUP($A1096-1,$A$2:$L$1124,$Q$1,FALSE)/VLOOKUP($A1096-1,$A$2:$N$1124,14,FALSE),AC1095)</f>
        <v>0.5683015741541938</v>
      </c>
      <c r="AD1096" s="7">
        <f>IF(DAY($A1096)=1,VLOOKUP($A1096-1,$A$2:$L$1124,$R$1,FALSE)/VLOOKUP($A1096-1,$A$2:$N$1124,14,FALSE),AD1095)</f>
        <v>4.8113920038512822E-2</v>
      </c>
      <c r="AE1096" s="7">
        <f>IF(DAY($A1096)=1,VLOOKUP($A1096-1,$A$2:$L$1124,$S$1,FALSE)/VLOOKUP($A1096-1,$A$2:$N$1124,14,FALSE),AE1095)</f>
        <v>4.0513330054180924E-2</v>
      </c>
      <c r="AF1096" s="7">
        <f>IF(DAY($A1096)=1,VLOOKUP($A1096-1,$A$2:$L$1124,$T$1,FALSE)/VLOOKUP($A1096-1,$A$2:$N$1124,14,FALSE),AF1095)</f>
        <v>1.9975077214629221E-2</v>
      </c>
      <c r="AG1096" s="7">
        <f>IF(DAY($A1096)=1,VLOOKUP($A1096-1,$A$2:$L$1124,$U$1,FALSE)/VLOOKUP($A1096-1,$A$2:$N$1124,14,FALSE),AG1095)</f>
        <v>0.18987951722891414</v>
      </c>
      <c r="AH1096" s="7">
        <f>IF(DAY($A1096)=1,VLOOKUP($A1096-1,$A$2:$L$1124,$V$1,FALSE)/VLOOKUP($A1096-1,$A$2:$N$1124,14,FALSE),AH1095)</f>
        <v>9.1561079972993197E-3</v>
      </c>
      <c r="AI1096" s="7">
        <f>IF(DAY($A1096)=1,VLOOKUP($A1096-1,$A$2:$L$1124,$W$1,FALSE)/VLOOKUP($A1096-1,$A$2:$N$1124,14,FALSE),AI1095)</f>
        <v>1.3506415393749816E-3</v>
      </c>
      <c r="AJ1096" s="7">
        <f>IF(DAY($A1096)=1,VLOOKUP($A1096-1,$A$2:$L$1124,$X$1,FALSE)/VLOOKUP($A1096-1,$A$2:$N$1124,14,FALSE),AJ1095)</f>
        <v>1.4254386995023625E-2</v>
      </c>
      <c r="AK1096" s="7">
        <f>IF(DAY($A1096)=1,VLOOKUP($A1096-1,$A$2:$L$1124,$Y$1,FALSE)/VLOOKUP($A1096-1,$A$2:$N$1124,14,FALSE),AK1095)</f>
        <v>8.343186151638908E-2</v>
      </c>
      <c r="AL1096" s="7">
        <f>IF(DAY($A1096)=1,VLOOKUP($A1096-1,$A$2:$L$1124,$Z$1,FALSE)/VLOOKUP($A1096-1,$A$2:$N$1124,14,FALSE),AL1095)</f>
        <v>1.6017664420142113E-2</v>
      </c>
      <c r="AM1096" s="7">
        <f>IF(DAY($A1096)=1,VLOOKUP($A1096-1,$A$2:$L$1124,$AA$1,FALSE)/VLOOKUP($A1096-1,$A$2:$N$1124,14,FALSE),AM1095)</f>
        <v>9.005918841340001E-3</v>
      </c>
      <c r="AO1096" s="12">
        <f>VLOOKUP($A1096,BTC!$A$1:$G$1853,5,FALSE)</f>
        <v>3820.41</v>
      </c>
      <c r="AP1096" s="12">
        <f>VLOOKUP($A1096,XRP!$A$1:$G$1853,5,FALSE)</f>
        <v>0.36725200000000002</v>
      </c>
      <c r="AQ1096" s="12">
        <f>VLOOKUP($A1096,LTC!$A$1:$G$1853,5,FALSE)</f>
        <v>31.57</v>
      </c>
      <c r="AR1096" s="12">
        <f>VLOOKUP($A1096,ETC!$A$1:$G$1853,5,FALSE)</f>
        <v>5.19</v>
      </c>
      <c r="AS1096" s="12">
        <f>VLOOKUP($A1096,ETH!$A$1:$G$1853,5,FALSE)</f>
        <v>138.02000000000001</v>
      </c>
      <c r="AT1096" s="12">
        <f>VLOOKUP($A1096,BCH!$A$1:$G$1853,5,FALSE)</f>
        <v>165.06</v>
      </c>
      <c r="AU1096" s="12">
        <f>VLOOKUP($A1096,XMR!$A$1:$G$1853,5,FALSE)</f>
        <v>48.11</v>
      </c>
      <c r="AV1096" s="12">
        <f>VLOOKUP($A1096,ZEC!$A$1:$G$1853,5,FALSE)</f>
        <v>60.32</v>
      </c>
      <c r="AW1096" s="12">
        <f>VLOOKUP($A1096,EOS!$A$1:$G$1853,5,FALSE)</f>
        <v>2.63</v>
      </c>
      <c r="AX1096" s="12">
        <f>VLOOKUP($A1096,DASH!$A$1:$G$1853,5,FALSE)</f>
        <v>80.349999999999994</v>
      </c>
      <c r="AY1096" s="12">
        <f>VLOOKUP($A1096,XLM!$A$1:$G$1853,5,FALSE)</f>
        <v>0.118036</v>
      </c>
      <c r="BA1096" s="24">
        <v>1</v>
      </c>
      <c r="BB1096" s="24">
        <v>1</v>
      </c>
      <c r="BC1096" s="24">
        <v>1</v>
      </c>
      <c r="BD1096" s="24">
        <v>1</v>
      </c>
      <c r="BE1096" s="24">
        <v>1</v>
      </c>
      <c r="BF1096" s="24">
        <v>1</v>
      </c>
      <c r="BG1096" s="24">
        <v>1</v>
      </c>
      <c r="BH1096" s="24">
        <v>1</v>
      </c>
      <c r="BI1096" s="24">
        <v>1</v>
      </c>
      <c r="BJ1096" s="24">
        <v>1</v>
      </c>
      <c r="BK1096" s="24">
        <v>1</v>
      </c>
      <c r="BM1096" s="19">
        <f>IF(SUM(BA1095:BK1095)=SUM(BA1096:BK1096),BM1095,BM1095*SUMPRODUCT(BA1096:BK1096,AO1096:AY1096,Q1096:AA1096)/SUMPRODUCT(BA1095:BK1095,AO1096:AY1096,AC1096:AM1096))</f>
        <v>0.8185351248056717</v>
      </c>
      <c r="BN1096" s="26">
        <f>SUMPRODUCT(AO1096:AY1096,BA1096:BK1096,Q1096:AA1096)/BM1096</f>
        <v>2691.0221527119347</v>
      </c>
      <c r="BO1096">
        <f t="shared" si="280"/>
        <v>3820.41</v>
      </c>
    </row>
    <row r="1097" spans="1:67" x14ac:dyDescent="0.75">
      <c r="A1097" s="3">
        <v>43464</v>
      </c>
      <c r="B1097" s="46">
        <f>INDEX('Index Volume'!B:B,MATCH(Index_New!$A1097,'Index Volume'!$A:$A,0))</f>
        <v>4770578575</v>
      </c>
      <c r="C1097" s="46">
        <f>INDEX('Index Volume'!C:C,MATCH(Index_New!$A1097,'Index Volume'!$A:$A,0))</f>
        <v>486955034</v>
      </c>
      <c r="D1097" s="46">
        <f>INDEX('Index Volume'!D:D,MATCH(Index_New!$A1097,'Index Volume'!$A:$A,0))</f>
        <v>405650440</v>
      </c>
      <c r="E1097" s="46">
        <f>INDEX('Index Volume'!E:E,MATCH(Index_New!$A1097,'Index Volume'!$A:$A,0))</f>
        <v>118057574</v>
      </c>
      <c r="F1097" s="46">
        <f>INDEX('Index Volume'!F:F,MATCH(Index_New!$A1097,'Index Volume'!$A:$A,0))</f>
        <v>2660086834</v>
      </c>
      <c r="G1097" s="46">
        <f>INDEX('Index Volume'!G:G,MATCH(Index_New!$A1097,'Index Volume'!$A:$A,0))</f>
        <v>254982420</v>
      </c>
      <c r="H1097" s="46">
        <f>INDEX('Index Volume'!H:H,MATCH(Index_New!$A1097,'Index Volume'!$A:$A,0))</f>
        <v>12884901</v>
      </c>
      <c r="I1097" s="46">
        <f>INDEX('Index Volume'!I:I,MATCH(Index_New!$A1097,'Index Volume'!$A:$A,0))</f>
        <v>100754025</v>
      </c>
      <c r="J1097" s="46">
        <f>INDEX('Index Volume'!J:J,MATCH(Index_New!$A1097,'Index Volume'!$A:$A,0))</f>
        <v>678199674</v>
      </c>
      <c r="K1097" s="46">
        <f>INDEX('Index Volume'!K:K,MATCH(Index_New!$A1097,'Index Volume'!$A:$A,0))</f>
        <v>103433722</v>
      </c>
      <c r="L1097" s="46">
        <f>INDEX('Index Volume'!L:L,MATCH(Index_New!$A1097,'Index Volume'!$A:$A,0))</f>
        <v>87412670</v>
      </c>
      <c r="M1097" s="46">
        <f t="shared" si="266"/>
        <v>9678995869</v>
      </c>
      <c r="N1097" s="1">
        <f t="shared" si="267"/>
        <v>9678995869</v>
      </c>
      <c r="O1097" t="b">
        <f t="shared" si="268"/>
        <v>1</v>
      </c>
      <c r="Q1097" s="7">
        <f t="shared" si="269"/>
        <v>0.5683015741541938</v>
      </c>
      <c r="R1097" s="7">
        <f t="shared" si="270"/>
        <v>4.8113920038512822E-2</v>
      </c>
      <c r="S1097" s="7">
        <f t="shared" si="271"/>
        <v>4.0513330054180924E-2</v>
      </c>
      <c r="T1097" s="7">
        <f t="shared" si="272"/>
        <v>1.9975077214629221E-2</v>
      </c>
      <c r="U1097" s="7">
        <f t="shared" si="273"/>
        <v>0.18987951722891414</v>
      </c>
      <c r="V1097" s="7">
        <f t="shared" si="274"/>
        <v>9.1561079972993197E-3</v>
      </c>
      <c r="W1097" s="7">
        <f t="shared" si="275"/>
        <v>1.3506415393749816E-3</v>
      </c>
      <c r="X1097" s="7">
        <f t="shared" si="276"/>
        <v>1.4254386995023625E-2</v>
      </c>
      <c r="Y1097" s="7">
        <f t="shared" si="277"/>
        <v>8.343186151638908E-2</v>
      </c>
      <c r="Z1097" s="7">
        <f t="shared" si="278"/>
        <v>1.6017664420142113E-2</v>
      </c>
      <c r="AA1097" s="7">
        <f t="shared" si="279"/>
        <v>9.005918841340001E-3</v>
      </c>
      <c r="AC1097" s="7">
        <f>IF(DAY($A1097)=1,VLOOKUP($A1097-1,$A$2:$L$1124,$Q$1,FALSE)/VLOOKUP($A1097-1,$A$2:$N$1124,14,FALSE),AC1096)</f>
        <v>0.5683015741541938</v>
      </c>
      <c r="AD1097" s="7">
        <f>IF(DAY($A1097)=1,VLOOKUP($A1097-1,$A$2:$L$1124,$R$1,FALSE)/VLOOKUP($A1097-1,$A$2:$N$1124,14,FALSE),AD1096)</f>
        <v>4.8113920038512822E-2</v>
      </c>
      <c r="AE1097" s="7">
        <f>IF(DAY($A1097)=1,VLOOKUP($A1097-1,$A$2:$L$1124,$S$1,FALSE)/VLOOKUP($A1097-1,$A$2:$N$1124,14,FALSE),AE1096)</f>
        <v>4.0513330054180924E-2</v>
      </c>
      <c r="AF1097" s="7">
        <f>IF(DAY($A1097)=1,VLOOKUP($A1097-1,$A$2:$L$1124,$T$1,FALSE)/VLOOKUP($A1097-1,$A$2:$N$1124,14,FALSE),AF1096)</f>
        <v>1.9975077214629221E-2</v>
      </c>
      <c r="AG1097" s="7">
        <f>IF(DAY($A1097)=1,VLOOKUP($A1097-1,$A$2:$L$1124,$U$1,FALSE)/VLOOKUP($A1097-1,$A$2:$N$1124,14,FALSE),AG1096)</f>
        <v>0.18987951722891414</v>
      </c>
      <c r="AH1097" s="7">
        <f>IF(DAY($A1097)=1,VLOOKUP($A1097-1,$A$2:$L$1124,$V$1,FALSE)/VLOOKUP($A1097-1,$A$2:$N$1124,14,FALSE),AH1096)</f>
        <v>9.1561079972993197E-3</v>
      </c>
      <c r="AI1097" s="7">
        <f>IF(DAY($A1097)=1,VLOOKUP($A1097-1,$A$2:$L$1124,$W$1,FALSE)/VLOOKUP($A1097-1,$A$2:$N$1124,14,FALSE),AI1096)</f>
        <v>1.3506415393749816E-3</v>
      </c>
      <c r="AJ1097" s="7">
        <f>IF(DAY($A1097)=1,VLOOKUP($A1097-1,$A$2:$L$1124,$X$1,FALSE)/VLOOKUP($A1097-1,$A$2:$N$1124,14,FALSE),AJ1096)</f>
        <v>1.4254386995023625E-2</v>
      </c>
      <c r="AK1097" s="7">
        <f>IF(DAY($A1097)=1,VLOOKUP($A1097-1,$A$2:$L$1124,$Y$1,FALSE)/VLOOKUP($A1097-1,$A$2:$N$1124,14,FALSE),AK1096)</f>
        <v>8.343186151638908E-2</v>
      </c>
      <c r="AL1097" s="7">
        <f>IF(DAY($A1097)=1,VLOOKUP($A1097-1,$A$2:$L$1124,$Z$1,FALSE)/VLOOKUP($A1097-1,$A$2:$N$1124,14,FALSE),AL1096)</f>
        <v>1.6017664420142113E-2</v>
      </c>
      <c r="AM1097" s="7">
        <f>IF(DAY($A1097)=1,VLOOKUP($A1097-1,$A$2:$L$1124,$AA$1,FALSE)/VLOOKUP($A1097-1,$A$2:$N$1124,14,FALSE),AM1096)</f>
        <v>9.005918841340001E-3</v>
      </c>
      <c r="AO1097" s="12">
        <f>VLOOKUP($A1097,BTC!$A$1:$G$1853,5,FALSE)</f>
        <v>3865.95</v>
      </c>
      <c r="AP1097" s="12">
        <f>VLOOKUP($A1097,XRP!$A$1:$G$1853,5,FALSE)</f>
        <v>0.36958099999999999</v>
      </c>
      <c r="AQ1097" s="12">
        <f>VLOOKUP($A1097,LTC!$A$1:$G$1853,5,FALSE)</f>
        <v>31.98</v>
      </c>
      <c r="AR1097" s="12">
        <f>VLOOKUP($A1097,ETC!$A$1:$G$1853,5,FALSE)</f>
        <v>5.31</v>
      </c>
      <c r="AS1097" s="12">
        <f>VLOOKUP($A1097,ETH!$A$1:$G$1853,5,FALSE)</f>
        <v>139.86000000000001</v>
      </c>
      <c r="AT1097" s="12">
        <f>VLOOKUP($A1097,BCH!$A$1:$G$1853,5,FALSE)</f>
        <v>163.62</v>
      </c>
      <c r="AU1097" s="12">
        <f>VLOOKUP($A1097,XMR!$A$1:$G$1853,5,FALSE)</f>
        <v>48.36</v>
      </c>
      <c r="AV1097" s="12">
        <f>VLOOKUP($A1097,ZEC!$A$1:$G$1853,5,FALSE)</f>
        <v>59.66</v>
      </c>
      <c r="AW1097" s="12">
        <f>VLOOKUP($A1097,EOS!$A$1:$G$1853,5,FALSE)</f>
        <v>2.68</v>
      </c>
      <c r="AX1097" s="12">
        <f>VLOOKUP($A1097,DASH!$A$1:$G$1853,5,FALSE)</f>
        <v>81.790000000000006</v>
      </c>
      <c r="AY1097" s="12">
        <f>VLOOKUP($A1097,XLM!$A$1:$G$1853,5,FALSE)</f>
        <v>0.11743000000000001</v>
      </c>
      <c r="BA1097" s="24">
        <v>1</v>
      </c>
      <c r="BB1097" s="24">
        <v>1</v>
      </c>
      <c r="BC1097" s="24">
        <v>1</v>
      </c>
      <c r="BD1097" s="24">
        <v>1</v>
      </c>
      <c r="BE1097" s="24">
        <v>1</v>
      </c>
      <c r="BF1097" s="24">
        <v>1</v>
      </c>
      <c r="BG1097" s="24">
        <v>1</v>
      </c>
      <c r="BH1097" s="24">
        <v>1</v>
      </c>
      <c r="BI1097" s="24">
        <v>1</v>
      </c>
      <c r="BJ1097" s="24">
        <v>1</v>
      </c>
      <c r="BK1097" s="24">
        <v>1</v>
      </c>
      <c r="BM1097" s="19">
        <f>IF(SUM(BA1096:BK1096)=SUM(BA1097:BK1097),BM1096,BM1096*SUMPRODUCT(BA1097:BK1097,AO1097:AY1097,Q1097:AA1097)/SUMPRODUCT(BA1096:BK1096,AO1097:AY1097,AC1097:AM1097))</f>
        <v>0.8185351248056717</v>
      </c>
      <c r="BN1097" s="26">
        <f>SUMPRODUCT(AO1097:AY1097,BA1097:BK1097,Q1097:AA1097)/BM1097</f>
        <v>2723.096436730631</v>
      </c>
      <c r="BO1097">
        <f t="shared" si="280"/>
        <v>3865.95</v>
      </c>
    </row>
    <row r="1098" spans="1:67" x14ac:dyDescent="0.75">
      <c r="A1098" s="4">
        <v>43465</v>
      </c>
      <c r="B1098" s="46">
        <f>INDEX('Index Volume'!B:B,MATCH(Index_New!$A1098,'Index Volume'!$A:$A,0))</f>
        <v>4661840806</v>
      </c>
      <c r="C1098" s="46">
        <f>INDEX('Index Volume'!C:C,MATCH(Index_New!$A1098,'Index Volume'!$A:$A,0))</f>
        <v>501793515</v>
      </c>
      <c r="D1098" s="46">
        <f>INDEX('Index Volume'!D:D,MATCH(Index_New!$A1098,'Index Volume'!$A:$A,0))</f>
        <v>367746437</v>
      </c>
      <c r="E1098" s="46">
        <f>INDEX('Index Volume'!E:E,MATCH(Index_New!$A1098,'Index Volume'!$A:$A,0))</f>
        <v>99735815</v>
      </c>
      <c r="F1098" s="46">
        <f>INDEX('Index Volume'!F:F,MATCH(Index_New!$A1098,'Index Volume'!$A:$A,0))</f>
        <v>2358360234</v>
      </c>
      <c r="G1098" s="46">
        <f>INDEX('Index Volume'!G:G,MATCH(Index_New!$A1098,'Index Volume'!$A:$A,0))</f>
        <v>184371700</v>
      </c>
      <c r="H1098" s="46">
        <f>INDEX('Index Volume'!H:H,MATCH(Index_New!$A1098,'Index Volume'!$A:$A,0))</f>
        <v>11899404</v>
      </c>
      <c r="I1098" s="46">
        <f>INDEX('Index Volume'!I:I,MATCH(Index_New!$A1098,'Index Volume'!$A:$A,0))</f>
        <v>110422244</v>
      </c>
      <c r="J1098" s="46">
        <f>INDEX('Index Volume'!J:J,MATCH(Index_New!$A1098,'Index Volume'!$A:$A,0))</f>
        <v>737955581</v>
      </c>
      <c r="K1098" s="46">
        <f>INDEX('Index Volume'!K:K,MATCH(Index_New!$A1098,'Index Volume'!$A:$A,0))</f>
        <v>108299749</v>
      </c>
      <c r="L1098" s="46">
        <f>INDEX('Index Volume'!L:L,MATCH(Index_New!$A1098,'Index Volume'!$A:$A,0))</f>
        <v>101118303</v>
      </c>
      <c r="M1098" s="46">
        <f t="shared" si="266"/>
        <v>9243543788</v>
      </c>
      <c r="N1098" s="1">
        <f t="shared" si="267"/>
        <v>9243543788</v>
      </c>
      <c r="O1098" t="b">
        <f t="shared" si="268"/>
        <v>1</v>
      </c>
      <c r="Q1098" s="7">
        <f t="shared" si="269"/>
        <v>0.5683015741541938</v>
      </c>
      <c r="R1098" s="7">
        <f t="shared" si="270"/>
        <v>4.8113920038512822E-2</v>
      </c>
      <c r="S1098" s="7">
        <f t="shared" si="271"/>
        <v>4.0513330054180924E-2</v>
      </c>
      <c r="T1098" s="7">
        <f t="shared" si="272"/>
        <v>1.9975077214629221E-2</v>
      </c>
      <c r="U1098" s="7">
        <f t="shared" si="273"/>
        <v>0.18987951722891414</v>
      </c>
      <c r="V1098" s="7">
        <f t="shared" si="274"/>
        <v>9.1561079972993197E-3</v>
      </c>
      <c r="W1098" s="7">
        <f t="shared" si="275"/>
        <v>1.3506415393749816E-3</v>
      </c>
      <c r="X1098" s="7">
        <f t="shared" si="276"/>
        <v>1.4254386995023625E-2</v>
      </c>
      <c r="Y1098" s="7">
        <f t="shared" si="277"/>
        <v>8.343186151638908E-2</v>
      </c>
      <c r="Z1098" s="7">
        <f t="shared" si="278"/>
        <v>1.6017664420142113E-2</v>
      </c>
      <c r="AA1098" s="7">
        <f t="shared" si="279"/>
        <v>9.005918841340001E-3</v>
      </c>
      <c r="AC1098" s="7">
        <f>IF(DAY($A1098)=1,VLOOKUP($A1098-1,$A$2:$L$1124,$Q$1,FALSE)/VLOOKUP($A1098-1,$A$2:$N$1124,14,FALSE),AC1097)</f>
        <v>0.5683015741541938</v>
      </c>
      <c r="AD1098" s="7">
        <f>IF(DAY($A1098)=1,VLOOKUP($A1098-1,$A$2:$L$1124,$R$1,FALSE)/VLOOKUP($A1098-1,$A$2:$N$1124,14,FALSE),AD1097)</f>
        <v>4.8113920038512822E-2</v>
      </c>
      <c r="AE1098" s="7">
        <f>IF(DAY($A1098)=1,VLOOKUP($A1098-1,$A$2:$L$1124,$S$1,FALSE)/VLOOKUP($A1098-1,$A$2:$N$1124,14,FALSE),AE1097)</f>
        <v>4.0513330054180924E-2</v>
      </c>
      <c r="AF1098" s="7">
        <f>IF(DAY($A1098)=1,VLOOKUP($A1098-1,$A$2:$L$1124,$T$1,FALSE)/VLOOKUP($A1098-1,$A$2:$N$1124,14,FALSE),AF1097)</f>
        <v>1.9975077214629221E-2</v>
      </c>
      <c r="AG1098" s="7">
        <f>IF(DAY($A1098)=1,VLOOKUP($A1098-1,$A$2:$L$1124,$U$1,FALSE)/VLOOKUP($A1098-1,$A$2:$N$1124,14,FALSE),AG1097)</f>
        <v>0.18987951722891414</v>
      </c>
      <c r="AH1098" s="7">
        <f>IF(DAY($A1098)=1,VLOOKUP($A1098-1,$A$2:$L$1124,$V$1,FALSE)/VLOOKUP($A1098-1,$A$2:$N$1124,14,FALSE),AH1097)</f>
        <v>9.1561079972993197E-3</v>
      </c>
      <c r="AI1098" s="7">
        <f>IF(DAY($A1098)=1,VLOOKUP($A1098-1,$A$2:$L$1124,$W$1,FALSE)/VLOOKUP($A1098-1,$A$2:$N$1124,14,FALSE),AI1097)</f>
        <v>1.3506415393749816E-3</v>
      </c>
      <c r="AJ1098" s="7">
        <f>IF(DAY($A1098)=1,VLOOKUP($A1098-1,$A$2:$L$1124,$X$1,FALSE)/VLOOKUP($A1098-1,$A$2:$N$1124,14,FALSE),AJ1097)</f>
        <v>1.4254386995023625E-2</v>
      </c>
      <c r="AK1098" s="7">
        <f>IF(DAY($A1098)=1,VLOOKUP($A1098-1,$A$2:$L$1124,$Y$1,FALSE)/VLOOKUP($A1098-1,$A$2:$N$1124,14,FALSE),AK1097)</f>
        <v>8.343186151638908E-2</v>
      </c>
      <c r="AL1098" s="7">
        <f>IF(DAY($A1098)=1,VLOOKUP($A1098-1,$A$2:$L$1124,$Z$1,FALSE)/VLOOKUP($A1098-1,$A$2:$N$1124,14,FALSE),AL1097)</f>
        <v>1.6017664420142113E-2</v>
      </c>
      <c r="AM1098" s="7">
        <f>IF(DAY($A1098)=1,VLOOKUP($A1098-1,$A$2:$L$1124,$AA$1,FALSE)/VLOOKUP($A1098-1,$A$2:$N$1124,14,FALSE),AM1097)</f>
        <v>9.005918841340001E-3</v>
      </c>
      <c r="AO1098" s="12">
        <f>VLOOKUP($A1098,BTC!$A$1:$G$1853,5,FALSE)</f>
        <v>3742.7</v>
      </c>
      <c r="AP1098" s="12">
        <f>VLOOKUP($A1098,XRP!$A$1:$G$1853,5,FALSE)</f>
        <v>0.35270600000000002</v>
      </c>
      <c r="AQ1098" s="12">
        <f>VLOOKUP($A1098,LTC!$A$1:$G$1853,5,FALSE)</f>
        <v>30.47</v>
      </c>
      <c r="AR1098" s="12">
        <f>VLOOKUP($A1098,ETC!$A$1:$G$1853,5,FALSE)</f>
        <v>5.05</v>
      </c>
      <c r="AS1098" s="12">
        <f>VLOOKUP($A1098,ETH!$A$1:$G$1853,5,FALSE)</f>
        <v>133.37</v>
      </c>
      <c r="AT1098" s="12">
        <f>VLOOKUP($A1098,BCH!$A$1:$G$1853,5,FALSE)</f>
        <v>151.05000000000001</v>
      </c>
      <c r="AU1098" s="12">
        <f>VLOOKUP($A1098,XMR!$A$1:$G$1853,5,FALSE)</f>
        <v>46.23</v>
      </c>
      <c r="AV1098" s="12">
        <f>VLOOKUP($A1098,ZEC!$A$1:$G$1853,5,FALSE)</f>
        <v>56.54</v>
      </c>
      <c r="AW1098" s="12">
        <f>VLOOKUP($A1098,EOS!$A$1:$G$1853,5,FALSE)</f>
        <v>2.57</v>
      </c>
      <c r="AX1098" s="12">
        <f>VLOOKUP($A1098,DASH!$A$1:$G$1853,5,FALSE)</f>
        <v>79.06</v>
      </c>
      <c r="AY1098" s="12">
        <f>VLOOKUP($A1098,XLM!$A$1:$G$1853,5,FALSE)</f>
        <v>0.112813</v>
      </c>
      <c r="BA1098" s="24">
        <v>1</v>
      </c>
      <c r="BB1098" s="24">
        <v>1</v>
      </c>
      <c r="BC1098" s="24">
        <v>1</v>
      </c>
      <c r="BD1098" s="24">
        <v>1</v>
      </c>
      <c r="BE1098" s="24">
        <v>1</v>
      </c>
      <c r="BF1098" s="24">
        <v>1</v>
      </c>
      <c r="BG1098" s="24">
        <v>1</v>
      </c>
      <c r="BH1098" s="24">
        <v>1</v>
      </c>
      <c r="BI1098" s="24">
        <v>1</v>
      </c>
      <c r="BJ1098" s="24">
        <v>1</v>
      </c>
      <c r="BK1098" s="24">
        <v>1</v>
      </c>
      <c r="BM1098" s="19">
        <f>IF(SUM(BA1097:BK1097)=SUM(BA1098:BK1098),BM1097,BM1097*SUMPRODUCT(BA1098:BK1098,AO1098:AY1098,Q1098:AA1098)/SUMPRODUCT(BA1097:BK1097,AO1098:AY1098,AC1098:AM1098))</f>
        <v>0.8185351248056717</v>
      </c>
      <c r="BN1098" s="26">
        <f>SUMPRODUCT(AO1098:AY1098,BA1098:BK1098,Q1098:AA1098)/BM1098</f>
        <v>2635.6743388584641</v>
      </c>
      <c r="BO1098">
        <f t="shared" si="280"/>
        <v>3742.7</v>
      </c>
    </row>
    <row r="1099" spans="1:67" x14ac:dyDescent="0.75">
      <c r="A1099" s="3">
        <v>43466</v>
      </c>
      <c r="B1099" s="46">
        <f>INDEX('Index Volume'!B:B,MATCH(Index_New!$A1099,'Index Volume'!$A:$A,0))</f>
        <v>4324200990</v>
      </c>
      <c r="C1099" s="46">
        <f>INDEX('Index Volume'!C:C,MATCH(Index_New!$A1099,'Index Volume'!$A:$A,0))</f>
        <v>449347622</v>
      </c>
      <c r="D1099" s="46">
        <f>INDEX('Index Volume'!D:D,MATCH(Index_New!$A1099,'Index Volume'!$A:$A,0))</f>
        <v>379429124</v>
      </c>
      <c r="E1099" s="46">
        <f>INDEX('Index Volume'!E:E,MATCH(Index_New!$A1099,'Index Volume'!$A:$A,0))</f>
        <v>101629380</v>
      </c>
      <c r="F1099" s="46">
        <f>INDEX('Index Volume'!F:F,MATCH(Index_New!$A1099,'Index Volume'!$A:$A,0))</f>
        <v>2258709868</v>
      </c>
      <c r="G1099" s="46">
        <f>INDEX('Index Volume'!G:G,MATCH(Index_New!$A1099,'Index Volume'!$A:$A,0))</f>
        <v>267838686</v>
      </c>
      <c r="H1099" s="46">
        <f>INDEX('Index Volume'!H:H,MATCH(Index_New!$A1099,'Index Volume'!$A:$A,0))</f>
        <v>10174528</v>
      </c>
      <c r="I1099" s="46">
        <f>INDEX('Index Volume'!I:I,MATCH(Index_New!$A1099,'Index Volume'!$A:$A,0))</f>
        <v>117318415</v>
      </c>
      <c r="J1099" s="46">
        <f>INDEX('Index Volume'!J:J,MATCH(Index_New!$A1099,'Index Volume'!$A:$A,0))</f>
        <v>675099229</v>
      </c>
      <c r="K1099" s="46">
        <f>INDEX('Index Volume'!K:K,MATCH(Index_New!$A1099,'Index Volume'!$A:$A,0))</f>
        <v>88078738</v>
      </c>
      <c r="L1099" s="46">
        <f>INDEX('Index Volume'!L:L,MATCH(Index_New!$A1099,'Index Volume'!$A:$A,0))</f>
        <v>91630088</v>
      </c>
      <c r="M1099" s="46">
        <f t="shared" si="266"/>
        <v>8763456668</v>
      </c>
      <c r="N1099" s="1">
        <f t="shared" si="267"/>
        <v>8763456668</v>
      </c>
      <c r="O1099" t="b">
        <f t="shared" si="268"/>
        <v>1</v>
      </c>
      <c r="Q1099" s="7">
        <f t="shared" si="269"/>
        <v>0.50433479982558393</v>
      </c>
      <c r="R1099" s="7">
        <f t="shared" si="270"/>
        <v>5.4285837391870206E-2</v>
      </c>
      <c r="S1099" s="7">
        <f t="shared" si="271"/>
        <v>3.978413965836454E-2</v>
      </c>
      <c r="T1099" s="7">
        <f t="shared" si="272"/>
        <v>1.0789781201607696E-2</v>
      </c>
      <c r="U1099" s="7">
        <f t="shared" si="273"/>
        <v>0.25513594007761736</v>
      </c>
      <c r="V1099" s="7">
        <f t="shared" si="274"/>
        <v>1.99459973608122E-2</v>
      </c>
      <c r="W1099" s="7">
        <f t="shared" si="275"/>
        <v>1.2873205637266355E-3</v>
      </c>
      <c r="X1099" s="7">
        <f t="shared" si="276"/>
        <v>1.1945877742619723E-2</v>
      </c>
      <c r="Y1099" s="7">
        <f t="shared" si="277"/>
        <v>7.9834703867364853E-2</v>
      </c>
      <c r="Z1099" s="7">
        <f t="shared" si="278"/>
        <v>1.1716258556658227E-2</v>
      </c>
      <c r="AA1099" s="7">
        <f t="shared" si="279"/>
        <v>1.0939343753774622E-2</v>
      </c>
      <c r="AC1099" s="7">
        <f>IF(DAY($A1099)=1,VLOOKUP($A1099-1,$A$2:$L$1124,$Q$1,FALSE)/VLOOKUP($A1099-1,$A$2:$N$1124,14,FALSE),AC1098)</f>
        <v>0.50433479982558393</v>
      </c>
      <c r="AD1099" s="7">
        <f>IF(DAY($A1099)=1,VLOOKUP($A1099-1,$A$2:$L$1124,$R$1,FALSE)/VLOOKUP($A1099-1,$A$2:$N$1124,14,FALSE),AD1098)</f>
        <v>5.4285837391870206E-2</v>
      </c>
      <c r="AE1099" s="7">
        <f>IF(DAY($A1099)=1,VLOOKUP($A1099-1,$A$2:$L$1124,$S$1,FALSE)/VLOOKUP($A1099-1,$A$2:$N$1124,14,FALSE),AE1098)</f>
        <v>3.978413965836454E-2</v>
      </c>
      <c r="AF1099" s="7">
        <f>IF(DAY($A1099)=1,VLOOKUP($A1099-1,$A$2:$L$1124,$T$1,FALSE)/VLOOKUP($A1099-1,$A$2:$N$1124,14,FALSE),AF1098)</f>
        <v>1.0789781201607696E-2</v>
      </c>
      <c r="AG1099" s="7">
        <f>IF(DAY($A1099)=1,VLOOKUP($A1099-1,$A$2:$L$1124,$U$1,FALSE)/VLOOKUP($A1099-1,$A$2:$N$1124,14,FALSE),AG1098)</f>
        <v>0.25513594007761736</v>
      </c>
      <c r="AH1099" s="7">
        <f>IF(DAY($A1099)=1,VLOOKUP($A1099-1,$A$2:$L$1124,$V$1,FALSE)/VLOOKUP($A1099-1,$A$2:$N$1124,14,FALSE),AH1098)</f>
        <v>1.99459973608122E-2</v>
      </c>
      <c r="AI1099" s="7">
        <f>IF(DAY($A1099)=1,VLOOKUP($A1099-1,$A$2:$L$1124,$W$1,FALSE)/VLOOKUP($A1099-1,$A$2:$N$1124,14,FALSE),AI1098)</f>
        <v>1.2873205637266355E-3</v>
      </c>
      <c r="AJ1099" s="7">
        <f>IF(DAY($A1099)=1,VLOOKUP($A1099-1,$A$2:$L$1124,$X$1,FALSE)/VLOOKUP($A1099-1,$A$2:$N$1124,14,FALSE),AJ1098)</f>
        <v>1.1945877742619723E-2</v>
      </c>
      <c r="AK1099" s="7">
        <f>IF(DAY($A1099)=1,VLOOKUP($A1099-1,$A$2:$L$1124,$Y$1,FALSE)/VLOOKUP($A1099-1,$A$2:$N$1124,14,FALSE),AK1098)</f>
        <v>7.9834703867364853E-2</v>
      </c>
      <c r="AL1099" s="7">
        <f>IF(DAY($A1099)=1,VLOOKUP($A1099-1,$A$2:$L$1124,$Z$1,FALSE)/VLOOKUP($A1099-1,$A$2:$N$1124,14,FALSE),AL1098)</f>
        <v>1.1716258556658227E-2</v>
      </c>
      <c r="AM1099" s="7">
        <f>IF(DAY($A1099)=1,VLOOKUP($A1099-1,$A$2:$L$1124,$AA$1,FALSE)/VLOOKUP($A1099-1,$A$2:$N$1124,14,FALSE),AM1098)</f>
        <v>1.0939343753774622E-2</v>
      </c>
      <c r="AO1099" s="12">
        <f>VLOOKUP($A1099,BTC!$A$1:$G$1853,5,FALSE)</f>
        <v>3843.52</v>
      </c>
      <c r="AP1099" s="12">
        <f>VLOOKUP($A1099,XRP!$A$1:$G$1853,5,FALSE)</f>
        <v>0.36477100000000001</v>
      </c>
      <c r="AQ1099" s="12">
        <f>VLOOKUP($A1099,LTC!$A$1:$G$1853,5,FALSE)</f>
        <v>31.98</v>
      </c>
      <c r="AR1099" s="12">
        <f>VLOOKUP($A1099,ETC!$A$1:$G$1853,5,FALSE)</f>
        <v>5.23</v>
      </c>
      <c r="AS1099" s="12">
        <f>VLOOKUP($A1099,ETH!$A$1:$G$1853,5,FALSE)</f>
        <v>140.82</v>
      </c>
      <c r="AT1099" s="12">
        <f>VLOOKUP($A1099,BCH!$A$1:$G$1853,5,FALSE)</f>
        <v>164.85</v>
      </c>
      <c r="AU1099" s="12">
        <f>VLOOKUP($A1099,XMR!$A$1:$G$1853,5,FALSE)</f>
        <v>48.37</v>
      </c>
      <c r="AV1099" s="12">
        <f>VLOOKUP($A1099,ZEC!$A$1:$G$1853,5,FALSE)</f>
        <v>59.75</v>
      </c>
      <c r="AW1099" s="12">
        <f>VLOOKUP($A1099,EOS!$A$1:$G$1853,5,FALSE)</f>
        <v>2.66</v>
      </c>
      <c r="AX1099" s="12">
        <f>VLOOKUP($A1099,DASH!$A$1:$G$1853,5,FALSE)</f>
        <v>81.05</v>
      </c>
      <c r="AY1099" s="12">
        <f>VLOOKUP($A1099,XLM!$A$1:$G$1853,5,FALSE)</f>
        <v>0.11593000000000001</v>
      </c>
      <c r="BA1099" s="24">
        <v>1</v>
      </c>
      <c r="BB1099" s="24">
        <v>1</v>
      </c>
      <c r="BC1099" s="24">
        <v>1</v>
      </c>
      <c r="BD1099" s="24">
        <v>1</v>
      </c>
      <c r="BE1099" s="24">
        <v>1</v>
      </c>
      <c r="BF1099" s="24">
        <v>1</v>
      </c>
      <c r="BG1099" s="24">
        <v>1</v>
      </c>
      <c r="BH1099" s="24">
        <v>1</v>
      </c>
      <c r="BI1099" s="24">
        <v>1</v>
      </c>
      <c r="BJ1099" s="24">
        <v>1</v>
      </c>
      <c r="BK1099" s="24">
        <v>1</v>
      </c>
      <c r="BM1099" s="19">
        <f>IF(SUM(BA1098:BK1098)=SUM(BA1099:BK1099),BM1098,BM1098*SUMPRODUCT(BA1099:BK1099,AO1099:AY1099,Q1099:AA1099)/SUMPRODUCT(BA1098:BK1098,AO1099:AY1099,AC1099:AM1099))</f>
        <v>0.8185351248056717</v>
      </c>
      <c r="BN1099" s="26">
        <f>SUMPRODUCT(AO1099:AY1099,BA1099:BK1099,Q1099:AA1099)/BM1099</f>
        <v>2420.0855466537787</v>
      </c>
      <c r="BO1099">
        <f t="shared" si="280"/>
        <v>3843.52</v>
      </c>
    </row>
    <row r="1100" spans="1:67" x14ac:dyDescent="0.75">
      <c r="A1100" s="4">
        <v>43467</v>
      </c>
      <c r="B1100" s="46">
        <f>INDEX('Index Volume'!B:B,MATCH(Index_New!$A1100,'Index Volume'!$A:$A,0))</f>
        <v>5244856836</v>
      </c>
      <c r="C1100" s="46">
        <f>INDEX('Index Volume'!C:C,MATCH(Index_New!$A1100,'Index Volume'!$A:$A,0))</f>
        <v>543216669</v>
      </c>
      <c r="D1100" s="46">
        <f>INDEX('Index Volume'!D:D,MATCH(Index_New!$A1100,'Index Volume'!$A:$A,0))</f>
        <v>414331918</v>
      </c>
      <c r="E1100" s="46">
        <f>INDEX('Index Volume'!E:E,MATCH(Index_New!$A1100,'Index Volume'!$A:$A,0))</f>
        <v>121887313</v>
      </c>
      <c r="F1100" s="46">
        <f>INDEX('Index Volume'!F:F,MATCH(Index_New!$A1100,'Index Volume'!$A:$A,0))</f>
        <v>3328240369</v>
      </c>
      <c r="G1100" s="46">
        <f>INDEX('Index Volume'!G:G,MATCH(Index_New!$A1100,'Index Volume'!$A:$A,0))</f>
        <v>270357561</v>
      </c>
      <c r="H1100" s="46">
        <f>INDEX('Index Volume'!H:H,MATCH(Index_New!$A1100,'Index Volume'!$A:$A,0))</f>
        <v>24331239</v>
      </c>
      <c r="I1100" s="46">
        <f>INDEX('Index Volume'!I:I,MATCH(Index_New!$A1100,'Index Volume'!$A:$A,0))</f>
        <v>106422105</v>
      </c>
      <c r="J1100" s="46">
        <f>INDEX('Index Volume'!J:J,MATCH(Index_New!$A1100,'Index Volume'!$A:$A,0))</f>
        <v>808413256</v>
      </c>
      <c r="K1100" s="46">
        <f>INDEX('Index Volume'!K:K,MATCH(Index_New!$A1100,'Index Volume'!$A:$A,0))</f>
        <v>97837934</v>
      </c>
      <c r="L1100" s="46">
        <f>INDEX('Index Volume'!L:L,MATCH(Index_New!$A1100,'Index Volume'!$A:$A,0))</f>
        <v>106949561</v>
      </c>
      <c r="M1100" s="46">
        <f t="shared" si="266"/>
        <v>11066844761</v>
      </c>
      <c r="N1100" s="1">
        <f t="shared" si="267"/>
        <v>11066844761</v>
      </c>
      <c r="O1100" t="b">
        <f t="shared" si="268"/>
        <v>1</v>
      </c>
      <c r="Q1100" s="7">
        <f t="shared" si="269"/>
        <v>0.50433479982558393</v>
      </c>
      <c r="R1100" s="7">
        <f t="shared" si="270"/>
        <v>5.4285837391870206E-2</v>
      </c>
      <c r="S1100" s="7">
        <f t="shared" si="271"/>
        <v>3.978413965836454E-2</v>
      </c>
      <c r="T1100" s="7">
        <f t="shared" si="272"/>
        <v>1.0789781201607696E-2</v>
      </c>
      <c r="U1100" s="7">
        <f t="shared" si="273"/>
        <v>0.25513594007761736</v>
      </c>
      <c r="V1100" s="7">
        <f t="shared" si="274"/>
        <v>1.99459973608122E-2</v>
      </c>
      <c r="W1100" s="7">
        <f t="shared" si="275"/>
        <v>1.2873205637266355E-3</v>
      </c>
      <c r="X1100" s="7">
        <f t="shared" si="276"/>
        <v>1.1945877742619723E-2</v>
      </c>
      <c r="Y1100" s="7">
        <f t="shared" si="277"/>
        <v>7.9834703867364853E-2</v>
      </c>
      <c r="Z1100" s="7">
        <f t="shared" si="278"/>
        <v>1.1716258556658227E-2</v>
      </c>
      <c r="AA1100" s="7">
        <f t="shared" si="279"/>
        <v>1.0939343753774622E-2</v>
      </c>
      <c r="AC1100" s="7">
        <f>IF(DAY($A1100)=1,VLOOKUP($A1100-1,$A$2:$L$1124,$Q$1,FALSE)/VLOOKUP($A1100-1,$A$2:$N$1124,14,FALSE),AC1099)</f>
        <v>0.50433479982558393</v>
      </c>
      <c r="AD1100" s="7">
        <f>IF(DAY($A1100)=1,VLOOKUP($A1100-1,$A$2:$L$1124,$R$1,FALSE)/VLOOKUP($A1100-1,$A$2:$N$1124,14,FALSE),AD1099)</f>
        <v>5.4285837391870206E-2</v>
      </c>
      <c r="AE1100" s="7">
        <f>IF(DAY($A1100)=1,VLOOKUP($A1100-1,$A$2:$L$1124,$S$1,FALSE)/VLOOKUP($A1100-1,$A$2:$N$1124,14,FALSE),AE1099)</f>
        <v>3.978413965836454E-2</v>
      </c>
      <c r="AF1100" s="7">
        <f>IF(DAY($A1100)=1,VLOOKUP($A1100-1,$A$2:$L$1124,$T$1,FALSE)/VLOOKUP($A1100-1,$A$2:$N$1124,14,FALSE),AF1099)</f>
        <v>1.0789781201607696E-2</v>
      </c>
      <c r="AG1100" s="7">
        <f>IF(DAY($A1100)=1,VLOOKUP($A1100-1,$A$2:$L$1124,$U$1,FALSE)/VLOOKUP($A1100-1,$A$2:$N$1124,14,FALSE),AG1099)</f>
        <v>0.25513594007761736</v>
      </c>
      <c r="AH1100" s="7">
        <f>IF(DAY($A1100)=1,VLOOKUP($A1100-1,$A$2:$L$1124,$V$1,FALSE)/VLOOKUP($A1100-1,$A$2:$N$1124,14,FALSE),AH1099)</f>
        <v>1.99459973608122E-2</v>
      </c>
      <c r="AI1100" s="7">
        <f>IF(DAY($A1100)=1,VLOOKUP($A1100-1,$A$2:$L$1124,$W$1,FALSE)/VLOOKUP($A1100-1,$A$2:$N$1124,14,FALSE),AI1099)</f>
        <v>1.2873205637266355E-3</v>
      </c>
      <c r="AJ1100" s="7">
        <f>IF(DAY($A1100)=1,VLOOKUP($A1100-1,$A$2:$L$1124,$X$1,FALSE)/VLOOKUP($A1100-1,$A$2:$N$1124,14,FALSE),AJ1099)</f>
        <v>1.1945877742619723E-2</v>
      </c>
      <c r="AK1100" s="7">
        <f>IF(DAY($A1100)=1,VLOOKUP($A1100-1,$A$2:$L$1124,$Y$1,FALSE)/VLOOKUP($A1100-1,$A$2:$N$1124,14,FALSE),AK1099)</f>
        <v>7.9834703867364853E-2</v>
      </c>
      <c r="AL1100" s="7">
        <f>IF(DAY($A1100)=1,VLOOKUP($A1100-1,$A$2:$L$1124,$Z$1,FALSE)/VLOOKUP($A1100-1,$A$2:$N$1124,14,FALSE),AL1099)</f>
        <v>1.1716258556658227E-2</v>
      </c>
      <c r="AM1100" s="7">
        <f>IF(DAY($A1100)=1,VLOOKUP($A1100-1,$A$2:$L$1124,$AA$1,FALSE)/VLOOKUP($A1100-1,$A$2:$N$1124,14,FALSE),AM1099)</f>
        <v>1.0939343753774622E-2</v>
      </c>
      <c r="AO1100" s="12">
        <f>VLOOKUP($A1100,BTC!$A$1:$G$1853,5,FALSE)</f>
        <v>3943.41</v>
      </c>
      <c r="AP1100" s="12">
        <f>VLOOKUP($A1100,XRP!$A$1:$G$1853,5,FALSE)</f>
        <v>0.37524299999999999</v>
      </c>
      <c r="AQ1100" s="12">
        <f>VLOOKUP($A1100,LTC!$A$1:$G$1853,5,FALSE)</f>
        <v>33.43</v>
      </c>
      <c r="AR1100" s="12">
        <f>VLOOKUP($A1100,ETC!$A$1:$G$1853,5,FALSE)</f>
        <v>5.44</v>
      </c>
      <c r="AS1100" s="12">
        <f>VLOOKUP($A1100,ETH!$A$1:$G$1853,5,FALSE)</f>
        <v>155.05000000000001</v>
      </c>
      <c r="AT1100" s="12">
        <f>VLOOKUP($A1100,BCH!$A$1:$G$1853,5,FALSE)</f>
        <v>171.83</v>
      </c>
      <c r="AU1100" s="12">
        <f>VLOOKUP($A1100,XMR!$A$1:$G$1853,5,FALSE)</f>
        <v>52.25</v>
      </c>
      <c r="AV1100" s="12">
        <f>VLOOKUP($A1100,ZEC!$A$1:$G$1853,5,FALSE)</f>
        <v>61.25</v>
      </c>
      <c r="AW1100" s="12">
        <f>VLOOKUP($A1100,EOS!$A$1:$G$1853,5,FALSE)</f>
        <v>2.89</v>
      </c>
      <c r="AX1100" s="12">
        <f>VLOOKUP($A1100,DASH!$A$1:$G$1853,5,FALSE)</f>
        <v>84</v>
      </c>
      <c r="AY1100" s="12">
        <f>VLOOKUP($A1100,XLM!$A$1:$G$1853,5,FALSE)</f>
        <v>0.11933100000000001</v>
      </c>
      <c r="BA1100" s="24">
        <v>1</v>
      </c>
      <c r="BB1100" s="24">
        <v>1</v>
      </c>
      <c r="BC1100" s="24">
        <v>1</v>
      </c>
      <c r="BD1100" s="24">
        <v>1</v>
      </c>
      <c r="BE1100" s="24">
        <v>1</v>
      </c>
      <c r="BF1100" s="24">
        <v>1</v>
      </c>
      <c r="BG1100" s="24">
        <v>1</v>
      </c>
      <c r="BH1100" s="24">
        <v>1</v>
      </c>
      <c r="BI1100" s="24">
        <v>1</v>
      </c>
      <c r="BJ1100" s="24">
        <v>1</v>
      </c>
      <c r="BK1100" s="24">
        <v>1</v>
      </c>
      <c r="BM1100" s="19">
        <f>IF(SUM(BA1099:BK1099)=SUM(BA1100:BK1100),BM1099,BM1099*SUMPRODUCT(BA1100:BK1100,AO1100:AY1100,Q1100:AA1100)/SUMPRODUCT(BA1099:BK1099,AO1100:AY1100,AC1100:AM1100))</f>
        <v>0.8185351248056717</v>
      </c>
      <c r="BN1100" s="26">
        <f>SUMPRODUCT(AO1100:AY1100,BA1100:BK1100,Q1100:AA1100)/BM1100</f>
        <v>2486.4042739825973</v>
      </c>
      <c r="BO1100">
        <f t="shared" si="280"/>
        <v>3943.41</v>
      </c>
    </row>
    <row r="1101" spans="1:67" x14ac:dyDescent="0.75">
      <c r="A1101" s="3">
        <v>43468</v>
      </c>
      <c r="B1101" s="46">
        <f>INDEX('Index Volume'!B:B,MATCH(Index_New!$A1101,'Index Volume'!$A:$A,0))</f>
        <v>4530215219</v>
      </c>
      <c r="C1101" s="46">
        <f>INDEX('Index Volume'!C:C,MATCH(Index_New!$A1101,'Index Volume'!$A:$A,0))</f>
        <v>438873803</v>
      </c>
      <c r="D1101" s="46">
        <f>INDEX('Index Volume'!D:D,MATCH(Index_New!$A1101,'Index Volume'!$A:$A,0))</f>
        <v>345068249</v>
      </c>
      <c r="E1101" s="46">
        <f>INDEX('Index Volume'!E:E,MATCH(Index_New!$A1101,'Index Volume'!$A:$A,0))</f>
        <v>105163400</v>
      </c>
      <c r="F1101" s="46">
        <f>INDEX('Index Volume'!F:F,MATCH(Index_New!$A1101,'Index Volume'!$A:$A,0))</f>
        <v>2676164880</v>
      </c>
      <c r="G1101" s="46">
        <f>INDEX('Index Volume'!G:G,MATCH(Index_New!$A1101,'Index Volume'!$A:$A,0))</f>
        <v>231676176</v>
      </c>
      <c r="H1101" s="46">
        <f>INDEX('Index Volume'!H:H,MATCH(Index_New!$A1101,'Index Volume'!$A:$A,0))</f>
        <v>12738595</v>
      </c>
      <c r="I1101" s="46">
        <f>INDEX('Index Volume'!I:I,MATCH(Index_New!$A1101,'Index Volume'!$A:$A,0))</f>
        <v>97767990</v>
      </c>
      <c r="J1101" s="46">
        <f>INDEX('Index Volume'!J:J,MATCH(Index_New!$A1101,'Index Volume'!$A:$A,0))</f>
        <v>636865311</v>
      </c>
      <c r="K1101" s="46">
        <f>INDEX('Index Volume'!K:K,MATCH(Index_New!$A1101,'Index Volume'!$A:$A,0))</f>
        <v>107808623</v>
      </c>
      <c r="L1101" s="46">
        <f>INDEX('Index Volume'!L:L,MATCH(Index_New!$A1101,'Index Volume'!$A:$A,0))</f>
        <v>90192344</v>
      </c>
      <c r="M1101" s="46">
        <f t="shared" si="266"/>
        <v>9272534590</v>
      </c>
      <c r="N1101" s="1">
        <f t="shared" si="267"/>
        <v>9272534590</v>
      </c>
      <c r="O1101" t="b">
        <f t="shared" si="268"/>
        <v>1</v>
      </c>
      <c r="Q1101" s="7">
        <f t="shared" si="269"/>
        <v>0.50433479982558393</v>
      </c>
      <c r="R1101" s="7">
        <f t="shared" si="270"/>
        <v>5.4285837391870206E-2</v>
      </c>
      <c r="S1101" s="7">
        <f t="shared" si="271"/>
        <v>3.978413965836454E-2</v>
      </c>
      <c r="T1101" s="7">
        <f t="shared" si="272"/>
        <v>1.0789781201607696E-2</v>
      </c>
      <c r="U1101" s="7">
        <f t="shared" si="273"/>
        <v>0.25513594007761736</v>
      </c>
      <c r="V1101" s="7">
        <f t="shared" si="274"/>
        <v>1.99459973608122E-2</v>
      </c>
      <c r="W1101" s="7">
        <f t="shared" si="275"/>
        <v>1.2873205637266355E-3</v>
      </c>
      <c r="X1101" s="7">
        <f t="shared" si="276"/>
        <v>1.1945877742619723E-2</v>
      </c>
      <c r="Y1101" s="7">
        <f t="shared" si="277"/>
        <v>7.9834703867364853E-2</v>
      </c>
      <c r="Z1101" s="7">
        <f t="shared" si="278"/>
        <v>1.1716258556658227E-2</v>
      </c>
      <c r="AA1101" s="7">
        <f t="shared" si="279"/>
        <v>1.0939343753774622E-2</v>
      </c>
      <c r="AC1101" s="7">
        <f>IF(DAY($A1101)=1,VLOOKUP($A1101-1,$A$2:$L$1124,$Q$1,FALSE)/VLOOKUP($A1101-1,$A$2:$N$1124,14,FALSE),AC1100)</f>
        <v>0.50433479982558393</v>
      </c>
      <c r="AD1101" s="7">
        <f>IF(DAY($A1101)=1,VLOOKUP($A1101-1,$A$2:$L$1124,$R$1,FALSE)/VLOOKUP($A1101-1,$A$2:$N$1124,14,FALSE),AD1100)</f>
        <v>5.4285837391870206E-2</v>
      </c>
      <c r="AE1101" s="7">
        <f>IF(DAY($A1101)=1,VLOOKUP($A1101-1,$A$2:$L$1124,$S$1,FALSE)/VLOOKUP($A1101-1,$A$2:$N$1124,14,FALSE),AE1100)</f>
        <v>3.978413965836454E-2</v>
      </c>
      <c r="AF1101" s="7">
        <f>IF(DAY($A1101)=1,VLOOKUP($A1101-1,$A$2:$L$1124,$T$1,FALSE)/VLOOKUP($A1101-1,$A$2:$N$1124,14,FALSE),AF1100)</f>
        <v>1.0789781201607696E-2</v>
      </c>
      <c r="AG1101" s="7">
        <f>IF(DAY($A1101)=1,VLOOKUP($A1101-1,$A$2:$L$1124,$U$1,FALSE)/VLOOKUP($A1101-1,$A$2:$N$1124,14,FALSE),AG1100)</f>
        <v>0.25513594007761736</v>
      </c>
      <c r="AH1101" s="7">
        <f>IF(DAY($A1101)=1,VLOOKUP($A1101-1,$A$2:$L$1124,$V$1,FALSE)/VLOOKUP($A1101-1,$A$2:$N$1124,14,FALSE),AH1100)</f>
        <v>1.99459973608122E-2</v>
      </c>
      <c r="AI1101" s="7">
        <f>IF(DAY($A1101)=1,VLOOKUP($A1101-1,$A$2:$L$1124,$W$1,FALSE)/VLOOKUP($A1101-1,$A$2:$N$1124,14,FALSE),AI1100)</f>
        <v>1.2873205637266355E-3</v>
      </c>
      <c r="AJ1101" s="7">
        <f>IF(DAY($A1101)=1,VLOOKUP($A1101-1,$A$2:$L$1124,$X$1,FALSE)/VLOOKUP($A1101-1,$A$2:$N$1124,14,FALSE),AJ1100)</f>
        <v>1.1945877742619723E-2</v>
      </c>
      <c r="AK1101" s="7">
        <f>IF(DAY($A1101)=1,VLOOKUP($A1101-1,$A$2:$L$1124,$Y$1,FALSE)/VLOOKUP($A1101-1,$A$2:$N$1124,14,FALSE),AK1100)</f>
        <v>7.9834703867364853E-2</v>
      </c>
      <c r="AL1101" s="7">
        <f>IF(DAY($A1101)=1,VLOOKUP($A1101-1,$A$2:$L$1124,$Z$1,FALSE)/VLOOKUP($A1101-1,$A$2:$N$1124,14,FALSE),AL1100)</f>
        <v>1.1716258556658227E-2</v>
      </c>
      <c r="AM1101" s="7">
        <f>IF(DAY($A1101)=1,VLOOKUP($A1101-1,$A$2:$L$1124,$AA$1,FALSE)/VLOOKUP($A1101-1,$A$2:$N$1124,14,FALSE),AM1100)</f>
        <v>1.0939343753774622E-2</v>
      </c>
      <c r="AO1101" s="12">
        <f>VLOOKUP($A1101,BTC!$A$1:$G$1853,5,FALSE)</f>
        <v>3836.74</v>
      </c>
      <c r="AP1101" s="12">
        <f>VLOOKUP($A1101,XRP!$A$1:$G$1853,5,FALSE)</f>
        <v>0.36022399999999999</v>
      </c>
      <c r="AQ1101" s="12">
        <f>VLOOKUP($A1101,LTC!$A$1:$G$1853,5,FALSE)</f>
        <v>32.03</v>
      </c>
      <c r="AR1101" s="12">
        <f>VLOOKUP($A1101,ETC!$A$1:$G$1853,5,FALSE)</f>
        <v>5.09</v>
      </c>
      <c r="AS1101" s="12">
        <f>VLOOKUP($A1101,ETH!$A$1:$G$1853,5,FALSE)</f>
        <v>149.13999999999999</v>
      </c>
      <c r="AT1101" s="12">
        <f>VLOOKUP($A1101,BCH!$A$1:$G$1853,5,FALSE)</f>
        <v>162.05000000000001</v>
      </c>
      <c r="AU1101" s="12">
        <f>VLOOKUP($A1101,XMR!$A$1:$G$1853,5,FALSE)</f>
        <v>49.82</v>
      </c>
      <c r="AV1101" s="12">
        <f>VLOOKUP($A1101,ZEC!$A$1:$G$1853,5,FALSE)</f>
        <v>58.31</v>
      </c>
      <c r="AW1101" s="12">
        <f>VLOOKUP($A1101,EOS!$A$1:$G$1853,5,FALSE)</f>
        <v>2.68</v>
      </c>
      <c r="AX1101" s="12">
        <f>VLOOKUP($A1101,DASH!$A$1:$G$1853,5,FALSE)</f>
        <v>80.86</v>
      </c>
      <c r="AY1101" s="12">
        <f>VLOOKUP($A1101,XLM!$A$1:$G$1853,5,FALSE)</f>
        <v>0.113825</v>
      </c>
      <c r="BA1101" s="24">
        <v>1</v>
      </c>
      <c r="BB1101" s="24">
        <v>1</v>
      </c>
      <c r="BC1101" s="24">
        <v>1</v>
      </c>
      <c r="BD1101" s="24">
        <v>1</v>
      </c>
      <c r="BE1101" s="24">
        <v>1</v>
      </c>
      <c r="BF1101" s="24">
        <v>1</v>
      </c>
      <c r="BG1101" s="24">
        <v>1</v>
      </c>
      <c r="BH1101" s="24">
        <v>1</v>
      </c>
      <c r="BI1101" s="24">
        <v>1</v>
      </c>
      <c r="BJ1101" s="24">
        <v>1</v>
      </c>
      <c r="BK1101" s="24">
        <v>1</v>
      </c>
      <c r="BM1101" s="19">
        <f>IF(SUM(BA1100:BK1100)=SUM(BA1101:BK1101),BM1100,BM1100*SUMPRODUCT(BA1101:BK1101,AO1101:AY1101,Q1101:AA1101)/SUMPRODUCT(BA1100:BK1100,AO1101:AY1101,AC1101:AM1101))</f>
        <v>0.8185351248056717</v>
      </c>
      <c r="BN1101" s="26">
        <f>SUMPRODUCT(AO1101:AY1101,BA1101:BK1101,Q1101:AA1101)/BM1101</f>
        <v>2418.4139460784295</v>
      </c>
      <c r="BO1101">
        <f t="shared" si="280"/>
        <v>3836.74</v>
      </c>
    </row>
    <row r="1102" spans="1:67" x14ac:dyDescent="0.75">
      <c r="A1102" s="4">
        <v>43469</v>
      </c>
      <c r="B1102" s="46">
        <f>INDEX('Index Volume'!B:B,MATCH(Index_New!$A1102,'Index Volume'!$A:$A,0))</f>
        <v>4847965467</v>
      </c>
      <c r="C1102" s="46">
        <f>INDEX('Index Volume'!C:C,MATCH(Index_New!$A1102,'Index Volume'!$A:$A,0))</f>
        <v>450633876</v>
      </c>
      <c r="D1102" s="46">
        <f>INDEX('Index Volume'!D:D,MATCH(Index_New!$A1102,'Index Volume'!$A:$A,0))</f>
        <v>391010579</v>
      </c>
      <c r="E1102" s="46">
        <f>INDEX('Index Volume'!E:E,MATCH(Index_New!$A1102,'Index Volume'!$A:$A,0))</f>
        <v>115827900</v>
      </c>
      <c r="F1102" s="46">
        <f>INDEX('Index Volume'!F:F,MATCH(Index_New!$A1102,'Index Volume'!$A:$A,0))</f>
        <v>3126192535</v>
      </c>
      <c r="G1102" s="46">
        <f>INDEX('Index Volume'!G:G,MATCH(Index_New!$A1102,'Index Volume'!$A:$A,0))</f>
        <v>207663255</v>
      </c>
      <c r="H1102" s="46">
        <f>INDEX('Index Volume'!H:H,MATCH(Index_New!$A1102,'Index Volume'!$A:$A,0))</f>
        <v>12125339</v>
      </c>
      <c r="I1102" s="46">
        <f>INDEX('Index Volume'!I:I,MATCH(Index_New!$A1102,'Index Volume'!$A:$A,0))</f>
        <v>156017985</v>
      </c>
      <c r="J1102" s="46">
        <f>INDEX('Index Volume'!J:J,MATCH(Index_New!$A1102,'Index Volume'!$A:$A,0))</f>
        <v>723318560</v>
      </c>
      <c r="K1102" s="46">
        <f>INDEX('Index Volume'!K:K,MATCH(Index_New!$A1102,'Index Volume'!$A:$A,0))</f>
        <v>88034486</v>
      </c>
      <c r="L1102" s="46">
        <f>INDEX('Index Volume'!L:L,MATCH(Index_New!$A1102,'Index Volume'!$A:$A,0))</f>
        <v>80564462</v>
      </c>
      <c r="M1102" s="46">
        <f t="shared" si="266"/>
        <v>10199354444</v>
      </c>
      <c r="N1102" s="1">
        <f t="shared" si="267"/>
        <v>10199354444</v>
      </c>
      <c r="O1102" t="b">
        <f t="shared" si="268"/>
        <v>1</v>
      </c>
      <c r="Q1102" s="7">
        <f t="shared" si="269"/>
        <v>0.50433479982558393</v>
      </c>
      <c r="R1102" s="7">
        <f t="shared" si="270"/>
        <v>5.4285837391870206E-2</v>
      </c>
      <c r="S1102" s="7">
        <f t="shared" si="271"/>
        <v>3.978413965836454E-2</v>
      </c>
      <c r="T1102" s="7">
        <f t="shared" si="272"/>
        <v>1.0789781201607696E-2</v>
      </c>
      <c r="U1102" s="7">
        <f t="shared" si="273"/>
        <v>0.25513594007761736</v>
      </c>
      <c r="V1102" s="7">
        <f t="shared" si="274"/>
        <v>1.99459973608122E-2</v>
      </c>
      <c r="W1102" s="7">
        <f t="shared" si="275"/>
        <v>1.2873205637266355E-3</v>
      </c>
      <c r="X1102" s="7">
        <f t="shared" si="276"/>
        <v>1.1945877742619723E-2</v>
      </c>
      <c r="Y1102" s="7">
        <f t="shared" si="277"/>
        <v>7.9834703867364853E-2</v>
      </c>
      <c r="Z1102" s="7">
        <f t="shared" si="278"/>
        <v>1.1716258556658227E-2</v>
      </c>
      <c r="AA1102" s="7">
        <f t="shared" si="279"/>
        <v>1.0939343753774622E-2</v>
      </c>
      <c r="AC1102" s="7">
        <f>IF(DAY($A1102)=1,VLOOKUP($A1102-1,$A$2:$L$1124,$Q$1,FALSE)/VLOOKUP($A1102-1,$A$2:$N$1124,14,FALSE),AC1101)</f>
        <v>0.50433479982558393</v>
      </c>
      <c r="AD1102" s="7">
        <f>IF(DAY($A1102)=1,VLOOKUP($A1102-1,$A$2:$L$1124,$R$1,FALSE)/VLOOKUP($A1102-1,$A$2:$N$1124,14,FALSE),AD1101)</f>
        <v>5.4285837391870206E-2</v>
      </c>
      <c r="AE1102" s="7">
        <f>IF(DAY($A1102)=1,VLOOKUP($A1102-1,$A$2:$L$1124,$S$1,FALSE)/VLOOKUP($A1102-1,$A$2:$N$1124,14,FALSE),AE1101)</f>
        <v>3.978413965836454E-2</v>
      </c>
      <c r="AF1102" s="7">
        <f>IF(DAY($A1102)=1,VLOOKUP($A1102-1,$A$2:$L$1124,$T$1,FALSE)/VLOOKUP($A1102-1,$A$2:$N$1124,14,FALSE),AF1101)</f>
        <v>1.0789781201607696E-2</v>
      </c>
      <c r="AG1102" s="7">
        <f>IF(DAY($A1102)=1,VLOOKUP($A1102-1,$A$2:$L$1124,$U$1,FALSE)/VLOOKUP($A1102-1,$A$2:$N$1124,14,FALSE),AG1101)</f>
        <v>0.25513594007761736</v>
      </c>
      <c r="AH1102" s="7">
        <f>IF(DAY($A1102)=1,VLOOKUP($A1102-1,$A$2:$L$1124,$V$1,FALSE)/VLOOKUP($A1102-1,$A$2:$N$1124,14,FALSE),AH1101)</f>
        <v>1.99459973608122E-2</v>
      </c>
      <c r="AI1102" s="7">
        <f>IF(DAY($A1102)=1,VLOOKUP($A1102-1,$A$2:$L$1124,$W$1,FALSE)/VLOOKUP($A1102-1,$A$2:$N$1124,14,FALSE),AI1101)</f>
        <v>1.2873205637266355E-3</v>
      </c>
      <c r="AJ1102" s="7">
        <f>IF(DAY($A1102)=1,VLOOKUP($A1102-1,$A$2:$L$1124,$X$1,FALSE)/VLOOKUP($A1102-1,$A$2:$N$1124,14,FALSE),AJ1101)</f>
        <v>1.1945877742619723E-2</v>
      </c>
      <c r="AK1102" s="7">
        <f>IF(DAY($A1102)=1,VLOOKUP($A1102-1,$A$2:$L$1124,$Y$1,FALSE)/VLOOKUP($A1102-1,$A$2:$N$1124,14,FALSE),AK1101)</f>
        <v>7.9834703867364853E-2</v>
      </c>
      <c r="AL1102" s="7">
        <f>IF(DAY($A1102)=1,VLOOKUP($A1102-1,$A$2:$L$1124,$Z$1,FALSE)/VLOOKUP($A1102-1,$A$2:$N$1124,14,FALSE),AL1101)</f>
        <v>1.1716258556658227E-2</v>
      </c>
      <c r="AM1102" s="7">
        <f>IF(DAY($A1102)=1,VLOOKUP($A1102-1,$A$2:$L$1124,$AA$1,FALSE)/VLOOKUP($A1102-1,$A$2:$N$1124,14,FALSE),AM1101)</f>
        <v>1.0939343753774622E-2</v>
      </c>
      <c r="AO1102" s="12">
        <f>VLOOKUP($A1102,BTC!$A$1:$G$1853,5,FALSE)</f>
        <v>3857.72</v>
      </c>
      <c r="AP1102" s="12">
        <f>VLOOKUP($A1102,XRP!$A$1:$G$1853,5,FALSE)</f>
        <v>0.35674699999999998</v>
      </c>
      <c r="AQ1102" s="12">
        <f>VLOOKUP($A1102,LTC!$A$1:$G$1853,5,FALSE)</f>
        <v>32.4</v>
      </c>
      <c r="AR1102" s="12">
        <f>VLOOKUP($A1102,ETC!$A$1:$G$1853,5,FALSE)</f>
        <v>5.25</v>
      </c>
      <c r="AS1102" s="12">
        <f>VLOOKUP($A1102,ETH!$A$1:$G$1853,5,FALSE)</f>
        <v>154.58000000000001</v>
      </c>
      <c r="AT1102" s="12">
        <f>VLOOKUP($A1102,BCH!$A$1:$G$1853,5,FALSE)</f>
        <v>161.4</v>
      </c>
      <c r="AU1102" s="12">
        <f>VLOOKUP($A1102,XMR!$A$1:$G$1853,5,FALSE)</f>
        <v>50.63</v>
      </c>
      <c r="AV1102" s="12">
        <f>VLOOKUP($A1102,ZEC!$A$1:$G$1853,5,FALSE)</f>
        <v>58.41</v>
      </c>
      <c r="AW1102" s="12">
        <f>VLOOKUP($A1102,EOS!$A$1:$G$1853,5,FALSE)</f>
        <v>2.72</v>
      </c>
      <c r="AX1102" s="12">
        <f>VLOOKUP($A1102,DASH!$A$1:$G$1853,5,FALSE)</f>
        <v>81.2</v>
      </c>
      <c r="AY1102" s="12">
        <f>VLOOKUP($A1102,XLM!$A$1:$G$1853,5,FALSE)</f>
        <v>0.11536100000000001</v>
      </c>
      <c r="BA1102" s="24">
        <v>1</v>
      </c>
      <c r="BB1102" s="24">
        <v>1</v>
      </c>
      <c r="BC1102" s="24">
        <v>1</v>
      </c>
      <c r="BD1102" s="24">
        <v>1</v>
      </c>
      <c r="BE1102" s="24">
        <v>1</v>
      </c>
      <c r="BF1102" s="24">
        <v>1</v>
      </c>
      <c r="BG1102" s="24">
        <v>1</v>
      </c>
      <c r="BH1102" s="24">
        <v>1</v>
      </c>
      <c r="BI1102" s="24">
        <v>1</v>
      </c>
      <c r="BJ1102" s="24">
        <v>1</v>
      </c>
      <c r="BK1102" s="24">
        <v>1</v>
      </c>
      <c r="BM1102" s="19">
        <f>IF(SUM(BA1101:BK1101)=SUM(BA1102:BK1102),BM1101,BM1101*SUMPRODUCT(BA1102:BK1102,AO1102:AY1102,Q1102:AA1102)/SUMPRODUCT(BA1101:BK1101,AO1102:AY1102,AC1102:AM1102))</f>
        <v>0.8185351248056717</v>
      </c>
      <c r="BN1102" s="26">
        <f>SUMPRODUCT(AO1102:AY1102,BA1102:BK1102,Q1102:AA1102)/BM1102</f>
        <v>2433.0518121077694</v>
      </c>
      <c r="BO1102">
        <f t="shared" si="280"/>
        <v>3857.72</v>
      </c>
    </row>
    <row r="1103" spans="1:67" x14ac:dyDescent="0.75">
      <c r="A1103" s="3">
        <v>43470</v>
      </c>
      <c r="B1103" s="46">
        <f>INDEX('Index Volume'!B:B,MATCH(Index_New!$A1103,'Index Volume'!$A:$A,0))</f>
        <v>5137609824</v>
      </c>
      <c r="C1103" s="46">
        <f>INDEX('Index Volume'!C:C,MATCH(Index_New!$A1103,'Index Volume'!$A:$A,0))</f>
        <v>452090239</v>
      </c>
      <c r="D1103" s="46">
        <f>INDEX('Index Volume'!D:D,MATCH(Index_New!$A1103,'Index Volume'!$A:$A,0))</f>
        <v>640607603</v>
      </c>
      <c r="E1103" s="46">
        <f>INDEX('Index Volume'!E:E,MATCH(Index_New!$A1103,'Index Volume'!$A:$A,0))</f>
        <v>106525711</v>
      </c>
      <c r="F1103" s="46">
        <f>INDEX('Index Volume'!F:F,MATCH(Index_New!$A1103,'Index Volume'!$A:$A,0))</f>
        <v>3338211928</v>
      </c>
      <c r="G1103" s="46">
        <f>INDEX('Index Volume'!G:G,MATCH(Index_New!$A1103,'Index Volume'!$A:$A,0))</f>
        <v>230320255</v>
      </c>
      <c r="H1103" s="46">
        <f>INDEX('Index Volume'!H:H,MATCH(Index_New!$A1103,'Index Volume'!$A:$A,0))</f>
        <v>13488431</v>
      </c>
      <c r="I1103" s="46">
        <f>INDEX('Index Volume'!I:I,MATCH(Index_New!$A1103,'Index Volume'!$A:$A,0))</f>
        <v>223989922</v>
      </c>
      <c r="J1103" s="46">
        <f>INDEX('Index Volume'!J:J,MATCH(Index_New!$A1103,'Index Volume'!$A:$A,0))</f>
        <v>750751760</v>
      </c>
      <c r="K1103" s="46">
        <f>INDEX('Index Volume'!K:K,MATCH(Index_New!$A1103,'Index Volume'!$A:$A,0))</f>
        <v>116893026</v>
      </c>
      <c r="L1103" s="46">
        <f>INDEX('Index Volume'!L:L,MATCH(Index_New!$A1103,'Index Volume'!$A:$A,0))</f>
        <v>88463994</v>
      </c>
      <c r="M1103" s="46">
        <f t="shared" si="266"/>
        <v>11098952693</v>
      </c>
      <c r="N1103" s="1">
        <f t="shared" si="267"/>
        <v>11098952693</v>
      </c>
      <c r="O1103" t="b">
        <f t="shared" si="268"/>
        <v>1</v>
      </c>
      <c r="Q1103" s="7">
        <f t="shared" si="269"/>
        <v>0.50433479982558393</v>
      </c>
      <c r="R1103" s="7">
        <f t="shared" si="270"/>
        <v>5.4285837391870206E-2</v>
      </c>
      <c r="S1103" s="7">
        <f t="shared" si="271"/>
        <v>3.978413965836454E-2</v>
      </c>
      <c r="T1103" s="7">
        <f t="shared" si="272"/>
        <v>1.0789781201607696E-2</v>
      </c>
      <c r="U1103" s="7">
        <f t="shared" si="273"/>
        <v>0.25513594007761736</v>
      </c>
      <c r="V1103" s="7">
        <f t="shared" si="274"/>
        <v>1.99459973608122E-2</v>
      </c>
      <c r="W1103" s="7">
        <f t="shared" si="275"/>
        <v>1.2873205637266355E-3</v>
      </c>
      <c r="X1103" s="7">
        <f t="shared" si="276"/>
        <v>1.1945877742619723E-2</v>
      </c>
      <c r="Y1103" s="7">
        <f t="shared" si="277"/>
        <v>7.9834703867364853E-2</v>
      </c>
      <c r="Z1103" s="7">
        <f t="shared" si="278"/>
        <v>1.1716258556658227E-2</v>
      </c>
      <c r="AA1103" s="7">
        <f t="shared" si="279"/>
        <v>1.0939343753774622E-2</v>
      </c>
      <c r="AC1103" s="7">
        <f>IF(DAY($A1103)=1,VLOOKUP($A1103-1,$A$2:$L$1124,$Q$1,FALSE)/VLOOKUP($A1103-1,$A$2:$N$1124,14,FALSE),AC1102)</f>
        <v>0.50433479982558393</v>
      </c>
      <c r="AD1103" s="7">
        <f>IF(DAY($A1103)=1,VLOOKUP($A1103-1,$A$2:$L$1124,$R$1,FALSE)/VLOOKUP($A1103-1,$A$2:$N$1124,14,FALSE),AD1102)</f>
        <v>5.4285837391870206E-2</v>
      </c>
      <c r="AE1103" s="7">
        <f>IF(DAY($A1103)=1,VLOOKUP($A1103-1,$A$2:$L$1124,$S$1,FALSE)/VLOOKUP($A1103-1,$A$2:$N$1124,14,FALSE),AE1102)</f>
        <v>3.978413965836454E-2</v>
      </c>
      <c r="AF1103" s="7">
        <f>IF(DAY($A1103)=1,VLOOKUP($A1103-1,$A$2:$L$1124,$T$1,FALSE)/VLOOKUP($A1103-1,$A$2:$N$1124,14,FALSE),AF1102)</f>
        <v>1.0789781201607696E-2</v>
      </c>
      <c r="AG1103" s="7">
        <f>IF(DAY($A1103)=1,VLOOKUP($A1103-1,$A$2:$L$1124,$U$1,FALSE)/VLOOKUP($A1103-1,$A$2:$N$1124,14,FALSE),AG1102)</f>
        <v>0.25513594007761736</v>
      </c>
      <c r="AH1103" s="7">
        <f>IF(DAY($A1103)=1,VLOOKUP($A1103-1,$A$2:$L$1124,$V$1,FALSE)/VLOOKUP($A1103-1,$A$2:$N$1124,14,FALSE),AH1102)</f>
        <v>1.99459973608122E-2</v>
      </c>
      <c r="AI1103" s="7">
        <f>IF(DAY($A1103)=1,VLOOKUP($A1103-1,$A$2:$L$1124,$W$1,FALSE)/VLOOKUP($A1103-1,$A$2:$N$1124,14,FALSE),AI1102)</f>
        <v>1.2873205637266355E-3</v>
      </c>
      <c r="AJ1103" s="7">
        <f>IF(DAY($A1103)=1,VLOOKUP($A1103-1,$A$2:$L$1124,$X$1,FALSE)/VLOOKUP($A1103-1,$A$2:$N$1124,14,FALSE),AJ1102)</f>
        <v>1.1945877742619723E-2</v>
      </c>
      <c r="AK1103" s="7">
        <f>IF(DAY($A1103)=1,VLOOKUP($A1103-1,$A$2:$L$1124,$Y$1,FALSE)/VLOOKUP($A1103-1,$A$2:$N$1124,14,FALSE),AK1102)</f>
        <v>7.9834703867364853E-2</v>
      </c>
      <c r="AL1103" s="7">
        <f>IF(DAY($A1103)=1,VLOOKUP($A1103-1,$A$2:$L$1124,$Z$1,FALSE)/VLOOKUP($A1103-1,$A$2:$N$1124,14,FALSE),AL1102)</f>
        <v>1.1716258556658227E-2</v>
      </c>
      <c r="AM1103" s="7">
        <f>IF(DAY($A1103)=1,VLOOKUP($A1103-1,$A$2:$L$1124,$AA$1,FALSE)/VLOOKUP($A1103-1,$A$2:$N$1124,14,FALSE),AM1102)</f>
        <v>1.0939343753774622E-2</v>
      </c>
      <c r="AO1103" s="12">
        <f>VLOOKUP($A1103,BTC!$A$1:$G$1853,5,FALSE)</f>
        <v>3845.19</v>
      </c>
      <c r="AP1103" s="12">
        <f>VLOOKUP($A1103,XRP!$A$1:$G$1853,5,FALSE)</f>
        <v>0.35527500000000001</v>
      </c>
      <c r="AQ1103" s="12">
        <f>VLOOKUP($A1103,LTC!$A$1:$G$1853,5,FALSE)</f>
        <v>34.94</v>
      </c>
      <c r="AR1103" s="12">
        <f>VLOOKUP($A1103,ETC!$A$1:$G$1853,5,FALSE)</f>
        <v>5.14</v>
      </c>
      <c r="AS1103" s="12">
        <f>VLOOKUP($A1103,ETH!$A$1:$G$1853,5,FALSE)</f>
        <v>155.63999999999999</v>
      </c>
      <c r="AT1103" s="12">
        <f>VLOOKUP($A1103,BCH!$A$1:$G$1853,5,FALSE)</f>
        <v>160.4</v>
      </c>
      <c r="AU1103" s="12">
        <f>VLOOKUP($A1103,XMR!$A$1:$G$1853,5,FALSE)</f>
        <v>49.93</v>
      </c>
      <c r="AV1103" s="12">
        <f>VLOOKUP($A1103,ZEC!$A$1:$G$1853,5,FALSE)</f>
        <v>58.05</v>
      </c>
      <c r="AW1103" s="12">
        <f>VLOOKUP($A1103,EOS!$A$1:$G$1853,5,FALSE)</f>
        <v>2.7</v>
      </c>
      <c r="AX1103" s="12">
        <f>VLOOKUP($A1103,DASH!$A$1:$G$1853,5,FALSE)</f>
        <v>80.61</v>
      </c>
      <c r="AY1103" s="12">
        <f>VLOOKUP($A1103,XLM!$A$1:$G$1853,5,FALSE)</f>
        <v>0.11404599999999999</v>
      </c>
      <c r="BA1103" s="24">
        <v>1</v>
      </c>
      <c r="BB1103" s="24">
        <v>1</v>
      </c>
      <c r="BC1103" s="24">
        <v>1</v>
      </c>
      <c r="BD1103" s="24">
        <v>1</v>
      </c>
      <c r="BE1103" s="24">
        <v>1</v>
      </c>
      <c r="BF1103" s="24">
        <v>1</v>
      </c>
      <c r="BG1103" s="24">
        <v>1</v>
      </c>
      <c r="BH1103" s="24">
        <v>1</v>
      </c>
      <c r="BI1103" s="24">
        <v>1</v>
      </c>
      <c r="BJ1103" s="24">
        <v>1</v>
      </c>
      <c r="BK1103" s="24">
        <v>1</v>
      </c>
      <c r="BM1103" s="19">
        <f>IF(SUM(BA1102:BK1102)=SUM(BA1103:BK1103),BM1102,BM1102*SUMPRODUCT(BA1103:BK1103,AO1103:AY1103,Q1103:AA1103)/SUMPRODUCT(BA1102:BK1102,AO1103:AY1103,AC1103:AM1103))</f>
        <v>0.8185351248056717</v>
      </c>
      <c r="BN1103" s="26">
        <f>SUMPRODUCT(AO1103:AY1103,BA1103:BK1103,Q1103:AA1103)/BM1103</f>
        <v>2425.7427093660754</v>
      </c>
      <c r="BO1103">
        <f t="shared" si="280"/>
        <v>3845.19</v>
      </c>
    </row>
    <row r="1104" spans="1:67" x14ac:dyDescent="0.75">
      <c r="A1104" s="4">
        <v>43471</v>
      </c>
      <c r="B1104" s="46">
        <f>INDEX('Index Volume'!B:B,MATCH(Index_New!$A1104,'Index Volume'!$A:$A,0))</f>
        <v>5597027440</v>
      </c>
      <c r="C1104" s="46">
        <f>INDEX('Index Volume'!C:C,MATCH(Index_New!$A1104,'Index Volume'!$A:$A,0))</f>
        <v>492558794</v>
      </c>
      <c r="D1104" s="46">
        <f>INDEX('Index Volume'!D:D,MATCH(Index_New!$A1104,'Index Volume'!$A:$A,0))</f>
        <v>809493170</v>
      </c>
      <c r="E1104" s="46">
        <f>INDEX('Index Volume'!E:E,MATCH(Index_New!$A1104,'Index Volume'!$A:$A,0))</f>
        <v>132701649</v>
      </c>
      <c r="F1104" s="46">
        <f>INDEX('Index Volume'!F:F,MATCH(Index_New!$A1104,'Index Volume'!$A:$A,0))</f>
        <v>3231294371</v>
      </c>
      <c r="G1104" s="46">
        <f>INDEX('Index Volume'!G:G,MATCH(Index_New!$A1104,'Index Volume'!$A:$A,0))</f>
        <v>226834845</v>
      </c>
      <c r="H1104" s="46">
        <f>INDEX('Index Volume'!H:H,MATCH(Index_New!$A1104,'Index Volume'!$A:$A,0))</f>
        <v>16838854</v>
      </c>
      <c r="I1104" s="46">
        <f>INDEX('Index Volume'!I:I,MATCH(Index_New!$A1104,'Index Volume'!$A:$A,0))</f>
        <v>255070882</v>
      </c>
      <c r="J1104" s="46">
        <f>INDEX('Index Volume'!J:J,MATCH(Index_New!$A1104,'Index Volume'!$A:$A,0))</f>
        <v>867964715</v>
      </c>
      <c r="K1104" s="46">
        <f>INDEX('Index Volume'!K:K,MATCH(Index_New!$A1104,'Index Volume'!$A:$A,0))</f>
        <v>108093796</v>
      </c>
      <c r="L1104" s="46">
        <f>INDEX('Index Volume'!L:L,MATCH(Index_New!$A1104,'Index Volume'!$A:$A,0))</f>
        <v>93094440</v>
      </c>
      <c r="M1104" s="46">
        <f t="shared" si="266"/>
        <v>11830972956</v>
      </c>
      <c r="N1104" s="1">
        <f t="shared" si="267"/>
        <v>11830972956</v>
      </c>
      <c r="O1104" t="b">
        <f t="shared" si="268"/>
        <v>1</v>
      </c>
      <c r="Q1104" s="7">
        <f t="shared" si="269"/>
        <v>0.50433479982558393</v>
      </c>
      <c r="R1104" s="7">
        <f t="shared" si="270"/>
        <v>5.4285837391870206E-2</v>
      </c>
      <c r="S1104" s="7">
        <f t="shared" si="271"/>
        <v>3.978413965836454E-2</v>
      </c>
      <c r="T1104" s="7">
        <f t="shared" si="272"/>
        <v>1.0789781201607696E-2</v>
      </c>
      <c r="U1104" s="7">
        <f t="shared" si="273"/>
        <v>0.25513594007761736</v>
      </c>
      <c r="V1104" s="7">
        <f t="shared" si="274"/>
        <v>1.99459973608122E-2</v>
      </c>
      <c r="W1104" s="7">
        <f t="shared" si="275"/>
        <v>1.2873205637266355E-3</v>
      </c>
      <c r="X1104" s="7">
        <f t="shared" si="276"/>
        <v>1.1945877742619723E-2</v>
      </c>
      <c r="Y1104" s="7">
        <f t="shared" si="277"/>
        <v>7.9834703867364853E-2</v>
      </c>
      <c r="Z1104" s="7">
        <f t="shared" si="278"/>
        <v>1.1716258556658227E-2</v>
      </c>
      <c r="AA1104" s="7">
        <f t="shared" si="279"/>
        <v>1.0939343753774622E-2</v>
      </c>
      <c r="AC1104" s="7">
        <f>IF(DAY($A1104)=1,VLOOKUP($A1104-1,$A$2:$L$1124,$Q$1,FALSE)/VLOOKUP($A1104-1,$A$2:$N$1124,14,FALSE),AC1103)</f>
        <v>0.50433479982558393</v>
      </c>
      <c r="AD1104" s="7">
        <f>IF(DAY($A1104)=1,VLOOKUP($A1104-1,$A$2:$L$1124,$R$1,FALSE)/VLOOKUP($A1104-1,$A$2:$N$1124,14,FALSE),AD1103)</f>
        <v>5.4285837391870206E-2</v>
      </c>
      <c r="AE1104" s="7">
        <f>IF(DAY($A1104)=1,VLOOKUP($A1104-1,$A$2:$L$1124,$S$1,FALSE)/VLOOKUP($A1104-1,$A$2:$N$1124,14,FALSE),AE1103)</f>
        <v>3.978413965836454E-2</v>
      </c>
      <c r="AF1104" s="7">
        <f>IF(DAY($A1104)=1,VLOOKUP($A1104-1,$A$2:$L$1124,$T$1,FALSE)/VLOOKUP($A1104-1,$A$2:$N$1124,14,FALSE),AF1103)</f>
        <v>1.0789781201607696E-2</v>
      </c>
      <c r="AG1104" s="7">
        <f>IF(DAY($A1104)=1,VLOOKUP($A1104-1,$A$2:$L$1124,$U$1,FALSE)/VLOOKUP($A1104-1,$A$2:$N$1124,14,FALSE),AG1103)</f>
        <v>0.25513594007761736</v>
      </c>
      <c r="AH1104" s="7">
        <f>IF(DAY($A1104)=1,VLOOKUP($A1104-1,$A$2:$L$1124,$V$1,FALSE)/VLOOKUP($A1104-1,$A$2:$N$1124,14,FALSE),AH1103)</f>
        <v>1.99459973608122E-2</v>
      </c>
      <c r="AI1104" s="7">
        <f>IF(DAY($A1104)=1,VLOOKUP($A1104-1,$A$2:$L$1124,$W$1,FALSE)/VLOOKUP($A1104-1,$A$2:$N$1124,14,FALSE),AI1103)</f>
        <v>1.2873205637266355E-3</v>
      </c>
      <c r="AJ1104" s="7">
        <f>IF(DAY($A1104)=1,VLOOKUP($A1104-1,$A$2:$L$1124,$X$1,FALSE)/VLOOKUP($A1104-1,$A$2:$N$1124,14,FALSE),AJ1103)</f>
        <v>1.1945877742619723E-2</v>
      </c>
      <c r="AK1104" s="7">
        <f>IF(DAY($A1104)=1,VLOOKUP($A1104-1,$A$2:$L$1124,$Y$1,FALSE)/VLOOKUP($A1104-1,$A$2:$N$1124,14,FALSE),AK1103)</f>
        <v>7.9834703867364853E-2</v>
      </c>
      <c r="AL1104" s="7">
        <f>IF(DAY($A1104)=1,VLOOKUP($A1104-1,$A$2:$L$1124,$Z$1,FALSE)/VLOOKUP($A1104-1,$A$2:$N$1124,14,FALSE),AL1103)</f>
        <v>1.1716258556658227E-2</v>
      </c>
      <c r="AM1104" s="7">
        <f>IF(DAY($A1104)=1,VLOOKUP($A1104-1,$A$2:$L$1124,$AA$1,FALSE)/VLOOKUP($A1104-1,$A$2:$N$1124,14,FALSE),AM1103)</f>
        <v>1.0939343753774622E-2</v>
      </c>
      <c r="AO1104" s="12">
        <f>VLOOKUP($A1104,BTC!$A$1:$G$1853,5,FALSE)</f>
        <v>4076.63</v>
      </c>
      <c r="AP1104" s="12">
        <f>VLOOKUP($A1104,XRP!$A$1:$G$1853,5,FALSE)</f>
        <v>0.36839499999999997</v>
      </c>
      <c r="AQ1104" s="12">
        <f>VLOOKUP($A1104,LTC!$A$1:$G$1853,5,FALSE)</f>
        <v>39.299999999999997</v>
      </c>
      <c r="AR1104" s="12">
        <f>VLOOKUP($A1104,ETC!$A$1:$G$1853,5,FALSE)</f>
        <v>5.5</v>
      </c>
      <c r="AS1104" s="12">
        <f>VLOOKUP($A1104,ETH!$A$1:$G$1853,5,FALSE)</f>
        <v>157.75</v>
      </c>
      <c r="AT1104" s="12">
        <f>VLOOKUP($A1104,BCH!$A$1:$G$1853,5,FALSE)</f>
        <v>166.84</v>
      </c>
      <c r="AU1104" s="12">
        <f>VLOOKUP($A1104,XMR!$A$1:$G$1853,5,FALSE)</f>
        <v>54.88</v>
      </c>
      <c r="AV1104" s="12">
        <f>VLOOKUP($A1104,ZEC!$A$1:$G$1853,5,FALSE)</f>
        <v>61.62</v>
      </c>
      <c r="AW1104" s="12">
        <f>VLOOKUP($A1104,EOS!$A$1:$G$1853,5,FALSE)</f>
        <v>2.88</v>
      </c>
      <c r="AX1104" s="12">
        <f>VLOOKUP($A1104,DASH!$A$1:$G$1853,5,FALSE)</f>
        <v>85.84</v>
      </c>
      <c r="AY1104" s="12">
        <f>VLOOKUP($A1104,XLM!$A$1:$G$1853,5,FALSE)</f>
        <v>0.120384</v>
      </c>
      <c r="BA1104" s="24">
        <v>1</v>
      </c>
      <c r="BB1104" s="24">
        <v>1</v>
      </c>
      <c r="BC1104" s="24">
        <v>1</v>
      </c>
      <c r="BD1104" s="24">
        <v>1</v>
      </c>
      <c r="BE1104" s="24">
        <v>1</v>
      </c>
      <c r="BF1104" s="24">
        <v>1</v>
      </c>
      <c r="BG1104" s="24">
        <v>1</v>
      </c>
      <c r="BH1104" s="24">
        <v>1</v>
      </c>
      <c r="BI1104" s="24">
        <v>1</v>
      </c>
      <c r="BJ1104" s="24">
        <v>1</v>
      </c>
      <c r="BK1104" s="24">
        <v>1</v>
      </c>
      <c r="BM1104" s="19">
        <f>IF(SUM(BA1103:BK1103)=SUM(BA1104:BK1104),BM1103,BM1103*SUMPRODUCT(BA1104:BK1104,AO1104:AY1104,Q1104:AA1104)/SUMPRODUCT(BA1103:BK1103,AO1104:AY1104,AC1104:AM1104))</f>
        <v>0.8185351248056717</v>
      </c>
      <c r="BN1104" s="26">
        <f>SUMPRODUCT(AO1104:AY1104,BA1104:BK1104,Q1104:AA1104)/BM1104</f>
        <v>2569.5274066804527</v>
      </c>
      <c r="BO1104">
        <f t="shared" si="280"/>
        <v>4076.63</v>
      </c>
    </row>
    <row r="1105" spans="1:67" x14ac:dyDescent="0.75">
      <c r="A1105" s="3">
        <v>43472</v>
      </c>
      <c r="B1105" s="46">
        <f>INDEX('Index Volume'!B:B,MATCH(Index_New!$A1105,'Index Volume'!$A:$A,0))</f>
        <v>5228625637</v>
      </c>
      <c r="C1105" s="46">
        <f>INDEX('Index Volume'!C:C,MATCH(Index_New!$A1105,'Index Volume'!$A:$A,0))</f>
        <v>499028522</v>
      </c>
      <c r="D1105" s="46">
        <f>INDEX('Index Volume'!D:D,MATCH(Index_New!$A1105,'Index Volume'!$A:$A,0))</f>
        <v>586891613</v>
      </c>
      <c r="E1105" s="46">
        <f>INDEX('Index Volume'!E:E,MATCH(Index_New!$A1105,'Index Volume'!$A:$A,0))</f>
        <v>144351122</v>
      </c>
      <c r="F1105" s="46">
        <f>INDEX('Index Volume'!F:F,MATCH(Index_New!$A1105,'Index Volume'!$A:$A,0))</f>
        <v>2712108388</v>
      </c>
      <c r="G1105" s="46">
        <f>INDEX('Index Volume'!G:G,MATCH(Index_New!$A1105,'Index Volume'!$A:$A,0))</f>
        <v>204578538</v>
      </c>
      <c r="H1105" s="46">
        <f>INDEX('Index Volume'!H:H,MATCH(Index_New!$A1105,'Index Volume'!$A:$A,0))</f>
        <v>15100414</v>
      </c>
      <c r="I1105" s="46">
        <f>INDEX('Index Volume'!I:I,MATCH(Index_New!$A1105,'Index Volume'!$A:$A,0))</f>
        <v>257883235</v>
      </c>
      <c r="J1105" s="46">
        <f>INDEX('Index Volume'!J:J,MATCH(Index_New!$A1105,'Index Volume'!$A:$A,0))</f>
        <v>747456993</v>
      </c>
      <c r="K1105" s="46">
        <f>INDEX('Index Volume'!K:K,MATCH(Index_New!$A1105,'Index Volume'!$A:$A,0))</f>
        <v>115327298</v>
      </c>
      <c r="L1105" s="46">
        <f>INDEX('Index Volume'!L:L,MATCH(Index_New!$A1105,'Index Volume'!$A:$A,0))</f>
        <v>95010988</v>
      </c>
      <c r="M1105" s="46">
        <f t="shared" si="266"/>
        <v>10606362748</v>
      </c>
      <c r="N1105" s="1">
        <f t="shared" si="267"/>
        <v>10606362748</v>
      </c>
      <c r="O1105" t="b">
        <f t="shared" si="268"/>
        <v>1</v>
      </c>
      <c r="Q1105" s="7">
        <f t="shared" si="269"/>
        <v>0.50433479982558393</v>
      </c>
      <c r="R1105" s="7">
        <f t="shared" si="270"/>
        <v>5.4285837391870206E-2</v>
      </c>
      <c r="S1105" s="7">
        <f t="shared" si="271"/>
        <v>3.978413965836454E-2</v>
      </c>
      <c r="T1105" s="7">
        <f t="shared" si="272"/>
        <v>1.0789781201607696E-2</v>
      </c>
      <c r="U1105" s="7">
        <f t="shared" si="273"/>
        <v>0.25513594007761736</v>
      </c>
      <c r="V1105" s="7">
        <f t="shared" si="274"/>
        <v>1.99459973608122E-2</v>
      </c>
      <c r="W1105" s="7">
        <f t="shared" si="275"/>
        <v>1.2873205637266355E-3</v>
      </c>
      <c r="X1105" s="7">
        <f t="shared" si="276"/>
        <v>1.1945877742619723E-2</v>
      </c>
      <c r="Y1105" s="7">
        <f t="shared" si="277"/>
        <v>7.9834703867364853E-2</v>
      </c>
      <c r="Z1105" s="7">
        <f t="shared" si="278"/>
        <v>1.1716258556658227E-2</v>
      </c>
      <c r="AA1105" s="7">
        <f t="shared" si="279"/>
        <v>1.0939343753774622E-2</v>
      </c>
      <c r="AC1105" s="7">
        <f>IF(DAY($A1105)=1,VLOOKUP($A1105-1,$A$2:$L$1124,$Q$1,FALSE)/VLOOKUP($A1105-1,$A$2:$N$1124,14,FALSE),AC1104)</f>
        <v>0.50433479982558393</v>
      </c>
      <c r="AD1105" s="7">
        <f>IF(DAY($A1105)=1,VLOOKUP($A1105-1,$A$2:$L$1124,$R$1,FALSE)/VLOOKUP($A1105-1,$A$2:$N$1124,14,FALSE),AD1104)</f>
        <v>5.4285837391870206E-2</v>
      </c>
      <c r="AE1105" s="7">
        <f>IF(DAY($A1105)=1,VLOOKUP($A1105-1,$A$2:$L$1124,$S$1,FALSE)/VLOOKUP($A1105-1,$A$2:$N$1124,14,FALSE),AE1104)</f>
        <v>3.978413965836454E-2</v>
      </c>
      <c r="AF1105" s="7">
        <f>IF(DAY($A1105)=1,VLOOKUP($A1105-1,$A$2:$L$1124,$T$1,FALSE)/VLOOKUP($A1105-1,$A$2:$N$1124,14,FALSE),AF1104)</f>
        <v>1.0789781201607696E-2</v>
      </c>
      <c r="AG1105" s="7">
        <f>IF(DAY($A1105)=1,VLOOKUP($A1105-1,$A$2:$L$1124,$U$1,FALSE)/VLOOKUP($A1105-1,$A$2:$N$1124,14,FALSE),AG1104)</f>
        <v>0.25513594007761736</v>
      </c>
      <c r="AH1105" s="7">
        <f>IF(DAY($A1105)=1,VLOOKUP($A1105-1,$A$2:$L$1124,$V$1,FALSE)/VLOOKUP($A1105-1,$A$2:$N$1124,14,FALSE),AH1104)</f>
        <v>1.99459973608122E-2</v>
      </c>
      <c r="AI1105" s="7">
        <f>IF(DAY($A1105)=1,VLOOKUP($A1105-1,$A$2:$L$1124,$W$1,FALSE)/VLOOKUP($A1105-1,$A$2:$N$1124,14,FALSE),AI1104)</f>
        <v>1.2873205637266355E-3</v>
      </c>
      <c r="AJ1105" s="7">
        <f>IF(DAY($A1105)=1,VLOOKUP($A1105-1,$A$2:$L$1124,$X$1,FALSE)/VLOOKUP($A1105-1,$A$2:$N$1124,14,FALSE),AJ1104)</f>
        <v>1.1945877742619723E-2</v>
      </c>
      <c r="AK1105" s="7">
        <f>IF(DAY($A1105)=1,VLOOKUP($A1105-1,$A$2:$L$1124,$Y$1,FALSE)/VLOOKUP($A1105-1,$A$2:$N$1124,14,FALSE),AK1104)</f>
        <v>7.9834703867364853E-2</v>
      </c>
      <c r="AL1105" s="7">
        <f>IF(DAY($A1105)=1,VLOOKUP($A1105-1,$A$2:$L$1124,$Z$1,FALSE)/VLOOKUP($A1105-1,$A$2:$N$1124,14,FALSE),AL1104)</f>
        <v>1.1716258556658227E-2</v>
      </c>
      <c r="AM1105" s="7">
        <f>IF(DAY($A1105)=1,VLOOKUP($A1105-1,$A$2:$L$1124,$AA$1,FALSE)/VLOOKUP($A1105-1,$A$2:$N$1124,14,FALSE),AM1104)</f>
        <v>1.0939343753774622E-2</v>
      </c>
      <c r="AO1105" s="12">
        <f>VLOOKUP($A1105,BTC!$A$1:$G$1853,5,FALSE)</f>
        <v>4025.25</v>
      </c>
      <c r="AP1105" s="12">
        <f>VLOOKUP($A1105,XRP!$A$1:$G$1853,5,FALSE)</f>
        <v>0.36434699999999998</v>
      </c>
      <c r="AQ1105" s="12">
        <f>VLOOKUP($A1105,LTC!$A$1:$G$1853,5,FALSE)</f>
        <v>37.81</v>
      </c>
      <c r="AR1105" s="12">
        <f>VLOOKUP($A1105,ETC!$A$1:$G$1853,5,FALSE)</f>
        <v>4.92</v>
      </c>
      <c r="AS1105" s="12">
        <f>VLOOKUP($A1105,ETH!$A$1:$G$1853,5,FALSE)</f>
        <v>151.69999999999999</v>
      </c>
      <c r="AT1105" s="12">
        <f>VLOOKUP($A1105,BCH!$A$1:$G$1853,5,FALSE)</f>
        <v>161.24</v>
      </c>
      <c r="AU1105" s="12">
        <f>VLOOKUP($A1105,XMR!$A$1:$G$1853,5,FALSE)</f>
        <v>52.83</v>
      </c>
      <c r="AV1105" s="12">
        <f>VLOOKUP($A1105,ZEC!$A$1:$G$1853,5,FALSE)</f>
        <v>60.74</v>
      </c>
      <c r="AW1105" s="12">
        <f>VLOOKUP($A1105,EOS!$A$1:$G$1853,5,FALSE)</f>
        <v>2.77</v>
      </c>
      <c r="AX1105" s="12">
        <f>VLOOKUP($A1105,DASH!$A$1:$G$1853,5,FALSE)</f>
        <v>83.34</v>
      </c>
      <c r="AY1105" s="12">
        <f>VLOOKUP($A1105,XLM!$A$1:$G$1853,5,FALSE)</f>
        <v>0.12322</v>
      </c>
      <c r="BA1105" s="24">
        <v>1</v>
      </c>
      <c r="BB1105" s="24">
        <v>1</v>
      </c>
      <c r="BC1105" s="24">
        <v>1</v>
      </c>
      <c r="BD1105" s="24">
        <v>1</v>
      </c>
      <c r="BE1105" s="24">
        <v>1</v>
      </c>
      <c r="BF1105" s="24">
        <v>1</v>
      </c>
      <c r="BG1105" s="24">
        <v>1</v>
      </c>
      <c r="BH1105" s="24">
        <v>1</v>
      </c>
      <c r="BI1105" s="24">
        <v>1</v>
      </c>
      <c r="BJ1105" s="24">
        <v>1</v>
      </c>
      <c r="BK1105" s="24">
        <v>1</v>
      </c>
      <c r="BM1105" s="19">
        <f>IF(SUM(BA1104:BK1104)=SUM(BA1105:BK1105),BM1104,BM1104*SUMPRODUCT(BA1105:BK1105,AO1105:AY1105,Q1105:AA1105)/SUMPRODUCT(BA1104:BK1104,AO1105:AY1105,AC1105:AM1105))</f>
        <v>0.8185351248056717</v>
      </c>
      <c r="BN1105" s="26">
        <f>SUMPRODUCT(AO1105:AY1105,BA1105:BK1105,Q1105:AA1105)/BM1105</f>
        <v>2535.7048617359505</v>
      </c>
      <c r="BO1105">
        <f t="shared" si="280"/>
        <v>4025.25</v>
      </c>
    </row>
    <row r="1106" spans="1:67" x14ac:dyDescent="0.75">
      <c r="A1106" s="4">
        <v>43473</v>
      </c>
      <c r="B1106" s="46">
        <f>INDEX('Index Volume'!B:B,MATCH(Index_New!$A1106,'Index Volume'!$A:$A,0))</f>
        <v>5306593305</v>
      </c>
      <c r="C1106" s="46">
        <f>INDEX('Index Volume'!C:C,MATCH(Index_New!$A1106,'Index Volume'!$A:$A,0))</f>
        <v>499493490</v>
      </c>
      <c r="D1106" s="46">
        <f>INDEX('Index Volume'!D:D,MATCH(Index_New!$A1106,'Index Volume'!$A:$A,0))</f>
        <v>643946959</v>
      </c>
      <c r="E1106" s="46">
        <f>INDEX('Index Volume'!E:E,MATCH(Index_New!$A1106,'Index Volume'!$A:$A,0))</f>
        <v>146348077</v>
      </c>
      <c r="F1106" s="46">
        <f>INDEX('Index Volume'!F:F,MATCH(Index_New!$A1106,'Index Volume'!$A:$A,0))</f>
        <v>2459808140</v>
      </c>
      <c r="G1106" s="46">
        <f>INDEX('Index Volume'!G:G,MATCH(Index_New!$A1106,'Index Volume'!$A:$A,0))</f>
        <v>167967145</v>
      </c>
      <c r="H1106" s="46">
        <f>INDEX('Index Volume'!H:H,MATCH(Index_New!$A1106,'Index Volume'!$A:$A,0))</f>
        <v>15133986</v>
      </c>
      <c r="I1106" s="46">
        <f>INDEX('Index Volume'!I:I,MATCH(Index_New!$A1106,'Index Volume'!$A:$A,0))</f>
        <v>111887547</v>
      </c>
      <c r="J1106" s="46">
        <f>INDEX('Index Volume'!J:J,MATCH(Index_New!$A1106,'Index Volume'!$A:$A,0))</f>
        <v>672422514</v>
      </c>
      <c r="K1106" s="46">
        <f>INDEX('Index Volume'!K:K,MATCH(Index_New!$A1106,'Index Volume'!$A:$A,0))</f>
        <v>97001749</v>
      </c>
      <c r="L1106" s="46">
        <f>INDEX('Index Volume'!L:L,MATCH(Index_New!$A1106,'Index Volume'!$A:$A,0))</f>
        <v>104584394</v>
      </c>
      <c r="M1106" s="46">
        <f t="shared" si="266"/>
        <v>10225187306</v>
      </c>
      <c r="N1106" s="1">
        <f t="shared" si="267"/>
        <v>10225187306</v>
      </c>
      <c r="O1106" t="b">
        <f t="shared" si="268"/>
        <v>1</v>
      </c>
      <c r="Q1106" s="7">
        <f t="shared" si="269"/>
        <v>0.50433479982558393</v>
      </c>
      <c r="R1106" s="7">
        <f t="shared" si="270"/>
        <v>5.4285837391870206E-2</v>
      </c>
      <c r="S1106" s="7">
        <f t="shared" si="271"/>
        <v>3.978413965836454E-2</v>
      </c>
      <c r="T1106" s="7">
        <f t="shared" si="272"/>
        <v>1.0789781201607696E-2</v>
      </c>
      <c r="U1106" s="7">
        <f t="shared" si="273"/>
        <v>0.25513594007761736</v>
      </c>
      <c r="V1106" s="7">
        <f t="shared" si="274"/>
        <v>1.99459973608122E-2</v>
      </c>
      <c r="W1106" s="7">
        <f t="shared" si="275"/>
        <v>1.2873205637266355E-3</v>
      </c>
      <c r="X1106" s="7">
        <f t="shared" si="276"/>
        <v>1.1945877742619723E-2</v>
      </c>
      <c r="Y1106" s="7">
        <f t="shared" si="277"/>
        <v>7.9834703867364853E-2</v>
      </c>
      <c r="Z1106" s="7">
        <f t="shared" si="278"/>
        <v>1.1716258556658227E-2</v>
      </c>
      <c r="AA1106" s="7">
        <f t="shared" si="279"/>
        <v>1.0939343753774622E-2</v>
      </c>
      <c r="AC1106" s="7">
        <f>IF(DAY($A1106)=1,VLOOKUP($A1106-1,$A$2:$L$1124,$Q$1,FALSE)/VLOOKUP($A1106-1,$A$2:$N$1124,14,FALSE),AC1105)</f>
        <v>0.50433479982558393</v>
      </c>
      <c r="AD1106" s="7">
        <f>IF(DAY($A1106)=1,VLOOKUP($A1106-1,$A$2:$L$1124,$R$1,FALSE)/VLOOKUP($A1106-1,$A$2:$N$1124,14,FALSE),AD1105)</f>
        <v>5.4285837391870206E-2</v>
      </c>
      <c r="AE1106" s="7">
        <f>IF(DAY($A1106)=1,VLOOKUP($A1106-1,$A$2:$L$1124,$S$1,FALSE)/VLOOKUP($A1106-1,$A$2:$N$1124,14,FALSE),AE1105)</f>
        <v>3.978413965836454E-2</v>
      </c>
      <c r="AF1106" s="7">
        <f>IF(DAY($A1106)=1,VLOOKUP($A1106-1,$A$2:$L$1124,$T$1,FALSE)/VLOOKUP($A1106-1,$A$2:$N$1124,14,FALSE),AF1105)</f>
        <v>1.0789781201607696E-2</v>
      </c>
      <c r="AG1106" s="7">
        <f>IF(DAY($A1106)=1,VLOOKUP($A1106-1,$A$2:$L$1124,$U$1,FALSE)/VLOOKUP($A1106-1,$A$2:$N$1124,14,FALSE),AG1105)</f>
        <v>0.25513594007761736</v>
      </c>
      <c r="AH1106" s="7">
        <f>IF(DAY($A1106)=1,VLOOKUP($A1106-1,$A$2:$L$1124,$V$1,FALSE)/VLOOKUP($A1106-1,$A$2:$N$1124,14,FALSE),AH1105)</f>
        <v>1.99459973608122E-2</v>
      </c>
      <c r="AI1106" s="7">
        <f>IF(DAY($A1106)=1,VLOOKUP($A1106-1,$A$2:$L$1124,$W$1,FALSE)/VLOOKUP($A1106-1,$A$2:$N$1124,14,FALSE),AI1105)</f>
        <v>1.2873205637266355E-3</v>
      </c>
      <c r="AJ1106" s="7">
        <f>IF(DAY($A1106)=1,VLOOKUP($A1106-1,$A$2:$L$1124,$X$1,FALSE)/VLOOKUP($A1106-1,$A$2:$N$1124,14,FALSE),AJ1105)</f>
        <v>1.1945877742619723E-2</v>
      </c>
      <c r="AK1106" s="7">
        <f>IF(DAY($A1106)=1,VLOOKUP($A1106-1,$A$2:$L$1124,$Y$1,FALSE)/VLOOKUP($A1106-1,$A$2:$N$1124,14,FALSE),AK1105)</f>
        <v>7.9834703867364853E-2</v>
      </c>
      <c r="AL1106" s="7">
        <f>IF(DAY($A1106)=1,VLOOKUP($A1106-1,$A$2:$L$1124,$Z$1,FALSE)/VLOOKUP($A1106-1,$A$2:$N$1124,14,FALSE),AL1105)</f>
        <v>1.1716258556658227E-2</v>
      </c>
      <c r="AM1106" s="7">
        <f>IF(DAY($A1106)=1,VLOOKUP($A1106-1,$A$2:$L$1124,$AA$1,FALSE)/VLOOKUP($A1106-1,$A$2:$N$1124,14,FALSE),AM1105)</f>
        <v>1.0939343753774622E-2</v>
      </c>
      <c r="AO1106" s="12">
        <f>VLOOKUP($A1106,BTC!$A$1:$G$1853,5,FALSE)</f>
        <v>4030.85</v>
      </c>
      <c r="AP1106" s="12">
        <f>VLOOKUP($A1106,XRP!$A$1:$G$1853,5,FALSE)</f>
        <v>0.365315</v>
      </c>
      <c r="AQ1106" s="12">
        <f>VLOOKUP($A1106,LTC!$A$1:$G$1853,5,FALSE)</f>
        <v>39.479999999999997</v>
      </c>
      <c r="AR1106" s="12">
        <f>VLOOKUP($A1106,ETC!$A$1:$G$1853,5,FALSE)</f>
        <v>4.99</v>
      </c>
      <c r="AS1106" s="12">
        <f>VLOOKUP($A1106,ETH!$A$1:$G$1853,5,FALSE)</f>
        <v>150.36000000000001</v>
      </c>
      <c r="AT1106" s="12">
        <f>VLOOKUP($A1106,BCH!$A$1:$G$1853,5,FALSE)</f>
        <v>161.91</v>
      </c>
      <c r="AU1106" s="12">
        <f>VLOOKUP($A1106,XMR!$A$1:$G$1853,5,FALSE)</f>
        <v>53.16</v>
      </c>
      <c r="AV1106" s="12">
        <f>VLOOKUP($A1106,ZEC!$A$1:$G$1853,5,FALSE)</f>
        <v>60.86</v>
      </c>
      <c r="AW1106" s="12">
        <f>VLOOKUP($A1106,EOS!$A$1:$G$1853,5,FALSE)</f>
        <v>2.8</v>
      </c>
      <c r="AX1106" s="12">
        <f>VLOOKUP($A1106,DASH!$A$1:$G$1853,5,FALSE)</f>
        <v>81.680000000000007</v>
      </c>
      <c r="AY1106" s="12">
        <f>VLOOKUP($A1106,XLM!$A$1:$G$1853,5,FALSE)</f>
        <v>0.12311900000000001</v>
      </c>
      <c r="BA1106" s="24">
        <v>1</v>
      </c>
      <c r="BB1106" s="24">
        <v>1</v>
      </c>
      <c r="BC1106" s="24">
        <v>1</v>
      </c>
      <c r="BD1106" s="24">
        <v>1</v>
      </c>
      <c r="BE1106" s="24">
        <v>1</v>
      </c>
      <c r="BF1106" s="24">
        <v>1</v>
      </c>
      <c r="BG1106" s="24">
        <v>1</v>
      </c>
      <c r="BH1106" s="24">
        <v>1</v>
      </c>
      <c r="BI1106" s="24">
        <v>1</v>
      </c>
      <c r="BJ1106" s="24">
        <v>1</v>
      </c>
      <c r="BK1106" s="24">
        <v>1</v>
      </c>
      <c r="BM1106" s="19">
        <f>IF(SUM(BA1105:BK1105)=SUM(BA1106:BK1106),BM1105,BM1105*SUMPRODUCT(BA1106:BK1106,AO1106:AY1106,Q1106:AA1106)/SUMPRODUCT(BA1105:BK1105,AO1106:AY1106,AC1106:AM1106))</f>
        <v>0.8185351248056717</v>
      </c>
      <c r="BN1106" s="26">
        <f>SUMPRODUCT(AO1106:AY1106,BA1106:BK1106,Q1106:AA1106)/BM1106</f>
        <v>2538.8175041566556</v>
      </c>
      <c r="BO1106">
        <f t="shared" si="280"/>
        <v>4030.85</v>
      </c>
    </row>
    <row r="1107" spans="1:67" x14ac:dyDescent="0.75">
      <c r="A1107" s="3">
        <v>43474</v>
      </c>
      <c r="B1107" s="46">
        <f>INDEX('Index Volume'!B:B,MATCH(Index_New!$A1107,'Index Volume'!$A:$A,0))</f>
        <v>5115905225</v>
      </c>
      <c r="C1107" s="46">
        <f>INDEX('Index Volume'!C:C,MATCH(Index_New!$A1107,'Index Volume'!$A:$A,0))</f>
        <v>455908708</v>
      </c>
      <c r="D1107" s="46">
        <f>INDEX('Index Volume'!D:D,MATCH(Index_New!$A1107,'Index Volume'!$A:$A,0))</f>
        <v>504601883</v>
      </c>
      <c r="E1107" s="46">
        <f>INDEX('Index Volume'!E:E,MATCH(Index_New!$A1107,'Index Volume'!$A:$A,0))</f>
        <v>0</v>
      </c>
      <c r="F1107" s="46">
        <f>INDEX('Index Volume'!F:F,MATCH(Index_New!$A1107,'Index Volume'!$A:$A,0))</f>
        <v>2369241197</v>
      </c>
      <c r="G1107" s="46">
        <f>INDEX('Index Volume'!G:G,MATCH(Index_New!$A1107,'Index Volume'!$A:$A,0))</f>
        <v>163008542</v>
      </c>
      <c r="H1107" s="46">
        <f>INDEX('Index Volume'!H:H,MATCH(Index_New!$A1107,'Index Volume'!$A:$A,0))</f>
        <v>19143630</v>
      </c>
      <c r="I1107" s="46">
        <f>INDEX('Index Volume'!I:I,MATCH(Index_New!$A1107,'Index Volume'!$A:$A,0))</f>
        <v>138605651</v>
      </c>
      <c r="J1107" s="46">
        <f>INDEX('Index Volume'!J:J,MATCH(Index_New!$A1107,'Index Volume'!$A:$A,0))</f>
        <v>734853519</v>
      </c>
      <c r="K1107" s="46">
        <f>INDEX('Index Volume'!K:K,MATCH(Index_New!$A1107,'Index Volume'!$A:$A,0))</f>
        <v>107500924</v>
      </c>
      <c r="L1107" s="46">
        <f>INDEX('Index Volume'!L:L,MATCH(Index_New!$A1107,'Index Volume'!$A:$A,0))</f>
        <v>94733730</v>
      </c>
      <c r="M1107" s="46">
        <f t="shared" si="266"/>
        <v>9703503009</v>
      </c>
      <c r="N1107" s="1">
        <f t="shared" si="267"/>
        <v>9703503009</v>
      </c>
      <c r="O1107" t="b">
        <f t="shared" si="268"/>
        <v>1</v>
      </c>
      <c r="Q1107" s="7">
        <f t="shared" si="269"/>
        <v>0.50433479982558393</v>
      </c>
      <c r="R1107" s="7">
        <f t="shared" si="270"/>
        <v>5.4285837391870206E-2</v>
      </c>
      <c r="S1107" s="7">
        <f t="shared" si="271"/>
        <v>3.978413965836454E-2</v>
      </c>
      <c r="T1107" s="7">
        <f t="shared" si="272"/>
        <v>1.0789781201607696E-2</v>
      </c>
      <c r="U1107" s="7">
        <f t="shared" si="273"/>
        <v>0.25513594007761736</v>
      </c>
      <c r="V1107" s="7">
        <f t="shared" si="274"/>
        <v>1.99459973608122E-2</v>
      </c>
      <c r="W1107" s="7">
        <f t="shared" si="275"/>
        <v>1.2873205637266355E-3</v>
      </c>
      <c r="X1107" s="7">
        <f t="shared" si="276"/>
        <v>1.1945877742619723E-2</v>
      </c>
      <c r="Y1107" s="7">
        <f t="shared" si="277"/>
        <v>7.9834703867364853E-2</v>
      </c>
      <c r="Z1107" s="7">
        <f t="shared" si="278"/>
        <v>1.1716258556658227E-2</v>
      </c>
      <c r="AA1107" s="7">
        <f t="shared" si="279"/>
        <v>1.0939343753774622E-2</v>
      </c>
      <c r="AC1107" s="7">
        <f>IF(DAY($A1107)=1,VLOOKUP($A1107-1,$A$2:$L$1124,$Q$1,FALSE)/VLOOKUP($A1107-1,$A$2:$N$1124,14,FALSE),AC1106)</f>
        <v>0.50433479982558393</v>
      </c>
      <c r="AD1107" s="7">
        <f>IF(DAY($A1107)=1,VLOOKUP($A1107-1,$A$2:$L$1124,$R$1,FALSE)/VLOOKUP($A1107-1,$A$2:$N$1124,14,FALSE),AD1106)</f>
        <v>5.4285837391870206E-2</v>
      </c>
      <c r="AE1107" s="7">
        <f>IF(DAY($A1107)=1,VLOOKUP($A1107-1,$A$2:$L$1124,$S$1,FALSE)/VLOOKUP($A1107-1,$A$2:$N$1124,14,FALSE),AE1106)</f>
        <v>3.978413965836454E-2</v>
      </c>
      <c r="AF1107" s="7">
        <f>IF(DAY($A1107)=1,VLOOKUP($A1107-1,$A$2:$L$1124,$T$1,FALSE)/VLOOKUP($A1107-1,$A$2:$N$1124,14,FALSE),AF1106)</f>
        <v>1.0789781201607696E-2</v>
      </c>
      <c r="AG1107" s="7">
        <f>IF(DAY($A1107)=1,VLOOKUP($A1107-1,$A$2:$L$1124,$U$1,FALSE)/VLOOKUP($A1107-1,$A$2:$N$1124,14,FALSE),AG1106)</f>
        <v>0.25513594007761736</v>
      </c>
      <c r="AH1107" s="7">
        <f>IF(DAY($A1107)=1,VLOOKUP($A1107-1,$A$2:$L$1124,$V$1,FALSE)/VLOOKUP($A1107-1,$A$2:$N$1124,14,FALSE),AH1106)</f>
        <v>1.99459973608122E-2</v>
      </c>
      <c r="AI1107" s="7">
        <f>IF(DAY($A1107)=1,VLOOKUP($A1107-1,$A$2:$L$1124,$W$1,FALSE)/VLOOKUP($A1107-1,$A$2:$N$1124,14,FALSE),AI1106)</f>
        <v>1.2873205637266355E-3</v>
      </c>
      <c r="AJ1107" s="7">
        <f>IF(DAY($A1107)=1,VLOOKUP($A1107-1,$A$2:$L$1124,$X$1,FALSE)/VLOOKUP($A1107-1,$A$2:$N$1124,14,FALSE),AJ1106)</f>
        <v>1.1945877742619723E-2</v>
      </c>
      <c r="AK1107" s="7">
        <f>IF(DAY($A1107)=1,VLOOKUP($A1107-1,$A$2:$L$1124,$Y$1,FALSE)/VLOOKUP($A1107-1,$A$2:$N$1124,14,FALSE),AK1106)</f>
        <v>7.9834703867364853E-2</v>
      </c>
      <c r="AL1107" s="7">
        <f>IF(DAY($A1107)=1,VLOOKUP($A1107-1,$A$2:$L$1124,$Z$1,FALSE)/VLOOKUP($A1107-1,$A$2:$N$1124,14,FALSE),AL1106)</f>
        <v>1.1716258556658227E-2</v>
      </c>
      <c r="AM1107" s="7">
        <f>IF(DAY($A1107)=1,VLOOKUP($A1107-1,$A$2:$L$1124,$AA$1,FALSE)/VLOOKUP($A1107-1,$A$2:$N$1124,14,FALSE),AM1106)</f>
        <v>1.0939343753774622E-2</v>
      </c>
      <c r="AO1107" s="12">
        <f>VLOOKUP($A1107,BTC!$A$1:$G$1853,5,FALSE)</f>
        <v>4035.3</v>
      </c>
      <c r="AP1107" s="12">
        <f>VLOOKUP($A1107,XRP!$A$1:$G$1853,5,FALSE)</f>
        <v>0.37089</v>
      </c>
      <c r="AQ1107" s="12">
        <f>VLOOKUP($A1107,LTC!$A$1:$G$1853,5,FALSE)</f>
        <v>38.99</v>
      </c>
      <c r="AR1107" s="12">
        <f>VLOOKUP($A1107,ETC!$A$1:$G$1853,5,FALSE)</f>
        <v>4.9800000000000004</v>
      </c>
      <c r="AS1107" s="12">
        <f>VLOOKUP($A1107,ETH!$A$1:$G$1853,5,FALSE)</f>
        <v>150.80000000000001</v>
      </c>
      <c r="AT1107" s="12">
        <f>VLOOKUP($A1107,BCH!$A$1:$G$1853,5,FALSE)</f>
        <v>160.08000000000001</v>
      </c>
      <c r="AU1107" s="12">
        <f>VLOOKUP($A1107,XMR!$A$1:$G$1853,5,FALSE)</f>
        <v>52.71</v>
      </c>
      <c r="AV1107" s="12">
        <f>VLOOKUP($A1107,ZEC!$A$1:$G$1853,5,FALSE)</f>
        <v>60.54</v>
      </c>
      <c r="AW1107" s="12">
        <f>VLOOKUP($A1107,EOS!$A$1:$G$1853,5,FALSE)</f>
        <v>2.91</v>
      </c>
      <c r="AX1107" s="12">
        <f>VLOOKUP($A1107,DASH!$A$1:$G$1853,5,FALSE)</f>
        <v>85.8</v>
      </c>
      <c r="AY1107" s="12">
        <f>VLOOKUP($A1107,XLM!$A$1:$G$1853,5,FALSE)</f>
        <v>0.123774</v>
      </c>
      <c r="BA1107" s="24">
        <v>1</v>
      </c>
      <c r="BB1107" s="24">
        <v>1</v>
      </c>
      <c r="BC1107" s="24">
        <v>1</v>
      </c>
      <c r="BD1107" s="24">
        <v>1</v>
      </c>
      <c r="BE1107" s="24">
        <v>1</v>
      </c>
      <c r="BF1107" s="24">
        <v>1</v>
      </c>
      <c r="BG1107" s="24">
        <v>1</v>
      </c>
      <c r="BH1107" s="24">
        <v>1</v>
      </c>
      <c r="BI1107" s="24">
        <v>1</v>
      </c>
      <c r="BJ1107" s="24">
        <v>1</v>
      </c>
      <c r="BK1107" s="24">
        <v>1</v>
      </c>
      <c r="BM1107" s="19">
        <f>IF(SUM(BA1106:BK1106)=SUM(BA1107:BK1107),BM1106,BM1106*SUMPRODUCT(BA1107:BK1107,AO1107:AY1107,Q1107:AA1107)/SUMPRODUCT(BA1106:BK1106,AO1107:AY1107,AC1107:AM1107))</f>
        <v>0.8185351248056717</v>
      </c>
      <c r="BN1107" s="26">
        <f>SUMPRODUCT(AO1107:AY1107,BA1107:BK1107,Q1107:AA1107)/BM1107</f>
        <v>2541.6926489567823</v>
      </c>
      <c r="BO1107">
        <f t="shared" si="280"/>
        <v>4035.3</v>
      </c>
    </row>
    <row r="1108" spans="1:67" x14ac:dyDescent="0.75">
      <c r="A1108" s="4">
        <v>43475</v>
      </c>
      <c r="B1108" s="46">
        <f>INDEX('Index Volume'!B:B,MATCH(Index_New!$A1108,'Index Volume'!$A:$A,0))</f>
        <v>6874143796</v>
      </c>
      <c r="C1108" s="46">
        <f>INDEX('Index Volume'!C:C,MATCH(Index_New!$A1108,'Index Volume'!$A:$A,0))</f>
        <v>839535352</v>
      </c>
      <c r="D1108" s="46">
        <f>INDEX('Index Volume'!D:D,MATCH(Index_New!$A1108,'Index Volume'!$A:$A,0))</f>
        <v>701124437</v>
      </c>
      <c r="E1108" s="46">
        <f>INDEX('Index Volume'!E:E,MATCH(Index_New!$A1108,'Index Volume'!$A:$A,0))</f>
        <v>0</v>
      </c>
      <c r="F1108" s="46">
        <f>INDEX('Index Volume'!F:F,MATCH(Index_New!$A1108,'Index Volume'!$A:$A,0))</f>
        <v>3397734456</v>
      </c>
      <c r="G1108" s="46">
        <f>INDEX('Index Volume'!G:G,MATCH(Index_New!$A1108,'Index Volume'!$A:$A,0))</f>
        <v>349267379</v>
      </c>
      <c r="H1108" s="46">
        <f>INDEX('Index Volume'!H:H,MATCH(Index_New!$A1108,'Index Volume'!$A:$A,0))</f>
        <v>24306322</v>
      </c>
      <c r="I1108" s="46">
        <f>INDEX('Index Volume'!I:I,MATCH(Index_New!$A1108,'Index Volume'!$A:$A,0))</f>
        <v>134487356</v>
      </c>
      <c r="J1108" s="46">
        <f>INDEX('Index Volume'!J:J,MATCH(Index_New!$A1108,'Index Volume'!$A:$A,0))</f>
        <v>1205353503</v>
      </c>
      <c r="K1108" s="46">
        <f>INDEX('Index Volume'!K:K,MATCH(Index_New!$A1108,'Index Volume'!$A:$A,0))</f>
        <v>136869558</v>
      </c>
      <c r="L1108" s="46">
        <f>INDEX('Index Volume'!L:L,MATCH(Index_New!$A1108,'Index Volume'!$A:$A,0))</f>
        <v>128623288</v>
      </c>
      <c r="M1108" s="46">
        <f t="shared" si="266"/>
        <v>13791445447</v>
      </c>
      <c r="N1108" s="1">
        <f t="shared" si="267"/>
        <v>13791445447</v>
      </c>
      <c r="O1108" t="b">
        <f t="shared" si="268"/>
        <v>1</v>
      </c>
      <c r="Q1108" s="7">
        <f t="shared" si="269"/>
        <v>0.52722251131936548</v>
      </c>
      <c r="R1108" s="7">
        <f t="shared" si="270"/>
        <v>4.6983930192750455E-2</v>
      </c>
      <c r="S1108" s="7">
        <f t="shared" si="271"/>
        <v>5.2002032928931095E-2</v>
      </c>
      <c r="T1108" s="7">
        <f t="shared" si="272"/>
        <v>0</v>
      </c>
      <c r="U1108" s="7">
        <f t="shared" si="273"/>
        <v>0.24416349382305838</v>
      </c>
      <c r="V1108" s="7">
        <f t="shared" si="274"/>
        <v>1.6798937646415893E-2</v>
      </c>
      <c r="W1108" s="7">
        <f t="shared" si="275"/>
        <v>1.9728576352523704E-3</v>
      </c>
      <c r="X1108" s="7">
        <f t="shared" si="276"/>
        <v>1.4284083889234975E-2</v>
      </c>
      <c r="Y1108" s="7">
        <f t="shared" si="277"/>
        <v>7.5730745723314896E-2</v>
      </c>
      <c r="Z1108" s="7">
        <f t="shared" si="278"/>
        <v>1.1078568626226311E-2</v>
      </c>
      <c r="AA1108" s="7">
        <f t="shared" si="279"/>
        <v>9.7628382154500756E-3</v>
      </c>
      <c r="AC1108" s="7">
        <f>IF(DAY($A1108)=1,VLOOKUP($A1108-1,$A$2:$L$1124,$Q$1,FALSE)/VLOOKUP($A1108-1,$A$2:$N$1124,14,FALSE),AC1107)</f>
        <v>0.50433479982558393</v>
      </c>
      <c r="AD1108" s="7">
        <f>IF(DAY($A1108)=1,VLOOKUP($A1108-1,$A$2:$L$1124,$R$1,FALSE)/VLOOKUP($A1108-1,$A$2:$N$1124,14,FALSE),AD1107)</f>
        <v>5.4285837391870206E-2</v>
      </c>
      <c r="AE1108" s="7">
        <f>IF(DAY($A1108)=1,VLOOKUP($A1108-1,$A$2:$L$1124,$S$1,FALSE)/VLOOKUP($A1108-1,$A$2:$N$1124,14,FALSE),AE1107)</f>
        <v>3.978413965836454E-2</v>
      </c>
      <c r="AF1108" s="7">
        <f>IF(DAY($A1108)=1,VLOOKUP($A1108-1,$A$2:$L$1124,$T$1,FALSE)/VLOOKUP($A1108-1,$A$2:$N$1124,14,FALSE),AF1107)</f>
        <v>1.0789781201607696E-2</v>
      </c>
      <c r="AG1108" s="7">
        <f>IF(DAY($A1108)=1,VLOOKUP($A1108-1,$A$2:$L$1124,$U$1,FALSE)/VLOOKUP($A1108-1,$A$2:$N$1124,14,FALSE),AG1107)</f>
        <v>0.25513594007761736</v>
      </c>
      <c r="AH1108" s="7">
        <f>IF(DAY($A1108)=1,VLOOKUP($A1108-1,$A$2:$L$1124,$V$1,FALSE)/VLOOKUP($A1108-1,$A$2:$N$1124,14,FALSE),AH1107)</f>
        <v>1.99459973608122E-2</v>
      </c>
      <c r="AI1108" s="7">
        <f>IF(DAY($A1108)=1,VLOOKUP($A1108-1,$A$2:$L$1124,$W$1,FALSE)/VLOOKUP($A1108-1,$A$2:$N$1124,14,FALSE),AI1107)</f>
        <v>1.2873205637266355E-3</v>
      </c>
      <c r="AJ1108" s="7">
        <f>IF(DAY($A1108)=1,VLOOKUP($A1108-1,$A$2:$L$1124,$X$1,FALSE)/VLOOKUP($A1108-1,$A$2:$N$1124,14,FALSE),AJ1107)</f>
        <v>1.1945877742619723E-2</v>
      </c>
      <c r="AK1108" s="7">
        <f>IF(DAY($A1108)=1,VLOOKUP($A1108-1,$A$2:$L$1124,$Y$1,FALSE)/VLOOKUP($A1108-1,$A$2:$N$1124,14,FALSE),AK1107)</f>
        <v>7.9834703867364853E-2</v>
      </c>
      <c r="AL1108" s="7">
        <f>IF(DAY($A1108)=1,VLOOKUP($A1108-1,$A$2:$L$1124,$Z$1,FALSE)/VLOOKUP($A1108-1,$A$2:$N$1124,14,FALSE),AL1107)</f>
        <v>1.1716258556658227E-2</v>
      </c>
      <c r="AM1108" s="7">
        <f>IF(DAY($A1108)=1,VLOOKUP($A1108-1,$A$2:$L$1124,$AA$1,FALSE)/VLOOKUP($A1108-1,$A$2:$N$1124,14,FALSE),AM1107)</f>
        <v>1.0939343753774622E-2</v>
      </c>
      <c r="AO1108" s="12">
        <f>VLOOKUP($A1108,BTC!$A$1:$G$1853,5,FALSE)</f>
        <v>3678.92</v>
      </c>
      <c r="AP1108" s="12">
        <f>VLOOKUP($A1108,XRP!$A$1:$G$1853,5,FALSE)</f>
        <v>0.332652</v>
      </c>
      <c r="AQ1108" s="12">
        <f>VLOOKUP($A1108,LTC!$A$1:$G$1853,5,FALSE)</f>
        <v>33.869999999999997</v>
      </c>
      <c r="AR1108" s="12">
        <f>VLOOKUP($A1108,ETC!$A$1:$G$1853,5,FALSE)</f>
        <v>4.43</v>
      </c>
      <c r="AS1108" s="12">
        <f>VLOOKUP($A1108,ETH!$A$1:$G$1853,5,FALSE)</f>
        <v>128.63</v>
      </c>
      <c r="AT1108" s="12">
        <f>VLOOKUP($A1108,BCH!$A$1:$G$1853,5,FALSE)</f>
        <v>134.97</v>
      </c>
      <c r="AU1108" s="12">
        <f>VLOOKUP($A1108,XMR!$A$1:$G$1853,5,FALSE)</f>
        <v>45.5</v>
      </c>
      <c r="AV1108" s="12">
        <f>VLOOKUP($A1108,ZEC!$A$1:$G$1853,5,FALSE)</f>
        <v>54.96</v>
      </c>
      <c r="AW1108" s="12">
        <f>VLOOKUP($A1108,EOS!$A$1:$G$1853,5,FALSE)</f>
        <v>2.44</v>
      </c>
      <c r="AX1108" s="12">
        <f>VLOOKUP($A1108,DASH!$A$1:$G$1853,5,FALSE)</f>
        <v>73.78</v>
      </c>
      <c r="AY1108" s="12">
        <f>VLOOKUP($A1108,XLM!$A$1:$G$1853,5,FALSE)</f>
        <v>0.109879</v>
      </c>
      <c r="BA1108" s="24">
        <v>1</v>
      </c>
      <c r="BB1108" s="24">
        <v>1</v>
      </c>
      <c r="BC1108" s="24">
        <v>1</v>
      </c>
      <c r="BD1108" s="24">
        <v>0</v>
      </c>
      <c r="BE1108" s="24">
        <v>1</v>
      </c>
      <c r="BF1108" s="24">
        <v>1</v>
      </c>
      <c r="BG1108" s="24">
        <v>1</v>
      </c>
      <c r="BH1108" s="24">
        <v>1</v>
      </c>
      <c r="BI1108" s="24">
        <v>1</v>
      </c>
      <c r="BJ1108" s="24">
        <v>1</v>
      </c>
      <c r="BK1108" s="24">
        <v>1</v>
      </c>
      <c r="BM1108" s="19">
        <f>IF(SUM(BA1107:BK1107)=SUM(BA1108:BK1108),BM1107,BM1107*SUMPRODUCT(BA1108:BK1108,AO1108:AY1108,Q1108:AA1108)/SUMPRODUCT(BA1107:BK1107,AO1108:AY1108,AC1108:AM1108))</f>
        <v>0.85433084882619903</v>
      </c>
      <c r="BN1108" s="26">
        <f>SUMPRODUCT(AO1108:AY1108,BA1108:BK1108,Q1108:AA1108)/BM1108</f>
        <v>2314.0198388647086</v>
      </c>
      <c r="BO1108">
        <f t="shared" si="280"/>
        <v>3678.92</v>
      </c>
    </row>
    <row r="1109" spans="1:67" x14ac:dyDescent="0.75">
      <c r="A1109" s="3">
        <v>43476</v>
      </c>
      <c r="B1109" s="46">
        <f>INDEX('Index Volume'!B:B,MATCH(Index_New!$A1109,'Index Volume'!$A:$A,0))</f>
        <v>5538712865</v>
      </c>
      <c r="C1109" s="46">
        <f>INDEX('Index Volume'!C:C,MATCH(Index_New!$A1109,'Index Volume'!$A:$A,0))</f>
        <v>501054509</v>
      </c>
      <c r="D1109" s="46">
        <f>INDEX('Index Volume'!D:D,MATCH(Index_New!$A1109,'Index Volume'!$A:$A,0))</f>
        <v>628980637</v>
      </c>
      <c r="E1109" s="46">
        <f>INDEX('Index Volume'!E:E,MATCH(Index_New!$A1109,'Index Volume'!$A:$A,0))</f>
        <v>0</v>
      </c>
      <c r="F1109" s="46">
        <f>INDEX('Index Volume'!F:F,MATCH(Index_New!$A1109,'Index Volume'!$A:$A,0))</f>
        <v>2667585234</v>
      </c>
      <c r="G1109" s="46">
        <f>INDEX('Index Volume'!G:G,MATCH(Index_New!$A1109,'Index Volume'!$A:$A,0))</f>
        <v>221067019</v>
      </c>
      <c r="H1109" s="46">
        <f>INDEX('Index Volume'!H:H,MATCH(Index_New!$A1109,'Index Volume'!$A:$A,0))</f>
        <v>23562848</v>
      </c>
      <c r="I1109" s="46">
        <f>INDEX('Index Volume'!I:I,MATCH(Index_New!$A1109,'Index Volume'!$A:$A,0))</f>
        <v>197776266</v>
      </c>
      <c r="J1109" s="46">
        <f>INDEX('Index Volume'!J:J,MATCH(Index_New!$A1109,'Index Volume'!$A:$A,0))</f>
        <v>839425934</v>
      </c>
      <c r="K1109" s="46">
        <f>INDEX('Index Volume'!K:K,MATCH(Index_New!$A1109,'Index Volume'!$A:$A,0))</f>
        <v>115955105</v>
      </c>
      <c r="L1109" s="46">
        <f>INDEX('Index Volume'!L:L,MATCH(Index_New!$A1109,'Index Volume'!$A:$A,0))</f>
        <v>102731220</v>
      </c>
      <c r="M1109" s="46">
        <f t="shared" si="266"/>
        <v>10836851637</v>
      </c>
      <c r="N1109" s="1">
        <f t="shared" si="267"/>
        <v>10836851637</v>
      </c>
      <c r="O1109" t="b">
        <f t="shared" si="268"/>
        <v>1</v>
      </c>
      <c r="Q1109" s="7">
        <f t="shared" si="269"/>
        <v>0.52722251131936548</v>
      </c>
      <c r="R1109" s="7">
        <f t="shared" si="270"/>
        <v>4.6983930192750455E-2</v>
      </c>
      <c r="S1109" s="7">
        <f t="shared" si="271"/>
        <v>5.2002032928931095E-2</v>
      </c>
      <c r="T1109" s="7">
        <f t="shared" si="272"/>
        <v>0</v>
      </c>
      <c r="U1109" s="7">
        <f t="shared" si="273"/>
        <v>0.24416349382305838</v>
      </c>
      <c r="V1109" s="7">
        <f t="shared" si="274"/>
        <v>1.6798937646415893E-2</v>
      </c>
      <c r="W1109" s="7">
        <f t="shared" si="275"/>
        <v>1.9728576352523704E-3</v>
      </c>
      <c r="X1109" s="7">
        <f t="shared" si="276"/>
        <v>1.4284083889234975E-2</v>
      </c>
      <c r="Y1109" s="7">
        <f t="shared" si="277"/>
        <v>7.5730745723314896E-2</v>
      </c>
      <c r="Z1109" s="7">
        <f t="shared" si="278"/>
        <v>1.1078568626226311E-2</v>
      </c>
      <c r="AA1109" s="7">
        <f t="shared" si="279"/>
        <v>9.7628382154500756E-3</v>
      </c>
      <c r="AC1109" s="7">
        <f>IF(DAY($A1109)=1,VLOOKUP($A1109-1,$A$2:$L$1124,$Q$1,FALSE)/VLOOKUP($A1109-1,$A$2:$N$1124,14,FALSE),AC1108)</f>
        <v>0.50433479982558393</v>
      </c>
      <c r="AD1109" s="7">
        <f>IF(DAY($A1109)=1,VLOOKUP($A1109-1,$A$2:$L$1124,$R$1,FALSE)/VLOOKUP($A1109-1,$A$2:$N$1124,14,FALSE),AD1108)</f>
        <v>5.4285837391870206E-2</v>
      </c>
      <c r="AE1109" s="7">
        <f>IF(DAY($A1109)=1,VLOOKUP($A1109-1,$A$2:$L$1124,$S$1,FALSE)/VLOOKUP($A1109-1,$A$2:$N$1124,14,FALSE),AE1108)</f>
        <v>3.978413965836454E-2</v>
      </c>
      <c r="AF1109" s="7">
        <f>IF(DAY($A1109)=1,VLOOKUP($A1109-1,$A$2:$L$1124,$T$1,FALSE)/VLOOKUP($A1109-1,$A$2:$N$1124,14,FALSE),AF1108)</f>
        <v>1.0789781201607696E-2</v>
      </c>
      <c r="AG1109" s="7">
        <f>IF(DAY($A1109)=1,VLOOKUP($A1109-1,$A$2:$L$1124,$U$1,FALSE)/VLOOKUP($A1109-1,$A$2:$N$1124,14,FALSE),AG1108)</f>
        <v>0.25513594007761736</v>
      </c>
      <c r="AH1109" s="7">
        <f>IF(DAY($A1109)=1,VLOOKUP($A1109-1,$A$2:$L$1124,$V$1,FALSE)/VLOOKUP($A1109-1,$A$2:$N$1124,14,FALSE),AH1108)</f>
        <v>1.99459973608122E-2</v>
      </c>
      <c r="AI1109" s="7">
        <f>IF(DAY($A1109)=1,VLOOKUP($A1109-1,$A$2:$L$1124,$W$1,FALSE)/VLOOKUP($A1109-1,$A$2:$N$1124,14,FALSE),AI1108)</f>
        <v>1.2873205637266355E-3</v>
      </c>
      <c r="AJ1109" s="7">
        <f>IF(DAY($A1109)=1,VLOOKUP($A1109-1,$A$2:$L$1124,$X$1,FALSE)/VLOOKUP($A1109-1,$A$2:$N$1124,14,FALSE),AJ1108)</f>
        <v>1.1945877742619723E-2</v>
      </c>
      <c r="AK1109" s="7">
        <f>IF(DAY($A1109)=1,VLOOKUP($A1109-1,$A$2:$L$1124,$Y$1,FALSE)/VLOOKUP($A1109-1,$A$2:$N$1124,14,FALSE),AK1108)</f>
        <v>7.9834703867364853E-2</v>
      </c>
      <c r="AL1109" s="7">
        <f>IF(DAY($A1109)=1,VLOOKUP($A1109-1,$A$2:$L$1124,$Z$1,FALSE)/VLOOKUP($A1109-1,$A$2:$N$1124,14,FALSE),AL1108)</f>
        <v>1.1716258556658227E-2</v>
      </c>
      <c r="AM1109" s="7">
        <f>IF(DAY($A1109)=1,VLOOKUP($A1109-1,$A$2:$L$1124,$AA$1,FALSE)/VLOOKUP($A1109-1,$A$2:$N$1124,14,FALSE),AM1108)</f>
        <v>1.0939343753774622E-2</v>
      </c>
      <c r="AO1109" s="12">
        <f>VLOOKUP($A1109,BTC!$A$1:$G$1853,5,FALSE)</f>
        <v>3687.37</v>
      </c>
      <c r="AP1109" s="12">
        <f>VLOOKUP($A1109,XRP!$A$1:$G$1853,5,FALSE)</f>
        <v>0.33290399999999998</v>
      </c>
      <c r="AQ1109" s="12">
        <f>VLOOKUP($A1109,LTC!$A$1:$G$1853,5,FALSE)</f>
        <v>32.33</v>
      </c>
      <c r="AR1109" s="12">
        <f>VLOOKUP($A1109,ETC!$A$1:$G$1853,5,FALSE)</f>
        <v>4.49</v>
      </c>
      <c r="AS1109" s="12">
        <f>VLOOKUP($A1109,ETH!$A$1:$G$1853,5,FALSE)</f>
        <v>127.55</v>
      </c>
      <c r="AT1109" s="12">
        <f>VLOOKUP($A1109,BCH!$A$1:$G$1853,5,FALSE)</f>
        <v>131.66999999999999</v>
      </c>
      <c r="AU1109" s="12">
        <f>VLOOKUP($A1109,XMR!$A$1:$G$1853,5,FALSE)</f>
        <v>45.8</v>
      </c>
      <c r="AV1109" s="12">
        <f>VLOOKUP($A1109,ZEC!$A$1:$G$1853,5,FALSE)</f>
        <v>56.28</v>
      </c>
      <c r="AW1109" s="12">
        <f>VLOOKUP($A1109,EOS!$A$1:$G$1853,5,FALSE)</f>
        <v>2.42</v>
      </c>
      <c r="AX1109" s="12">
        <f>VLOOKUP($A1109,DASH!$A$1:$G$1853,5,FALSE)</f>
        <v>73.78</v>
      </c>
      <c r="AY1109" s="12">
        <f>VLOOKUP($A1109,XLM!$A$1:$G$1853,5,FALSE)</f>
        <v>0.107332</v>
      </c>
      <c r="BA1109" s="24">
        <v>1</v>
      </c>
      <c r="BB1109" s="24">
        <v>1</v>
      </c>
      <c r="BC1109" s="24">
        <v>1</v>
      </c>
      <c r="BD1109" s="24">
        <v>0</v>
      </c>
      <c r="BE1109" s="24">
        <v>1</v>
      </c>
      <c r="BF1109" s="24">
        <v>1</v>
      </c>
      <c r="BG1109" s="24">
        <v>1</v>
      </c>
      <c r="BH1109" s="24">
        <v>1</v>
      </c>
      <c r="BI1109" s="24">
        <v>1</v>
      </c>
      <c r="BJ1109" s="24">
        <v>1</v>
      </c>
      <c r="BK1109" s="24">
        <v>1</v>
      </c>
      <c r="BM1109" s="19">
        <f>IF(SUM(BA1108:BK1108)=SUM(BA1109:BK1109),BM1108,BM1108*SUMPRODUCT(BA1109:BK1109,AO1109:AY1109,Q1109:AA1109)/SUMPRODUCT(BA1108:BK1108,AO1109:AY1109,AC1109:AM1109))</f>
        <v>0.85433084882619903</v>
      </c>
      <c r="BN1109" s="26">
        <f>SUMPRODUCT(AO1109:AY1109,BA1109:BK1109,Q1109:AA1109)/BM1109</f>
        <v>2318.7881709869584</v>
      </c>
      <c r="BO1109">
        <f t="shared" si="280"/>
        <v>3687.37</v>
      </c>
    </row>
    <row r="1110" spans="1:67" x14ac:dyDescent="0.75">
      <c r="A1110" s="4">
        <v>43477</v>
      </c>
      <c r="B1110" s="46">
        <f>INDEX('Index Volume'!B:B,MATCH(Index_New!$A1110,'Index Volume'!$A:$A,0))</f>
        <v>4778170883</v>
      </c>
      <c r="C1110" s="46">
        <f>INDEX('Index Volume'!C:C,MATCH(Index_New!$A1110,'Index Volume'!$A:$A,0))</f>
        <v>376386863</v>
      </c>
      <c r="D1110" s="46">
        <f>INDEX('Index Volume'!D:D,MATCH(Index_New!$A1110,'Index Volume'!$A:$A,0))</f>
        <v>491524393</v>
      </c>
      <c r="E1110" s="46">
        <f>INDEX('Index Volume'!E:E,MATCH(Index_New!$A1110,'Index Volume'!$A:$A,0))</f>
        <v>0</v>
      </c>
      <c r="F1110" s="46">
        <f>INDEX('Index Volume'!F:F,MATCH(Index_New!$A1110,'Index Volume'!$A:$A,0))</f>
        <v>2212109224</v>
      </c>
      <c r="G1110" s="46">
        <f>INDEX('Index Volume'!G:G,MATCH(Index_New!$A1110,'Index Volume'!$A:$A,0))</f>
        <v>212095966</v>
      </c>
      <c r="H1110" s="46">
        <f>INDEX('Index Volume'!H:H,MATCH(Index_New!$A1110,'Index Volume'!$A:$A,0))</f>
        <v>20037124</v>
      </c>
      <c r="I1110" s="46">
        <f>INDEX('Index Volume'!I:I,MATCH(Index_New!$A1110,'Index Volume'!$A:$A,0))</f>
        <v>160209732</v>
      </c>
      <c r="J1110" s="46">
        <f>INDEX('Index Volume'!J:J,MATCH(Index_New!$A1110,'Index Volume'!$A:$A,0))</f>
        <v>676904282</v>
      </c>
      <c r="K1110" s="46">
        <f>INDEX('Index Volume'!K:K,MATCH(Index_New!$A1110,'Index Volume'!$A:$A,0))</f>
        <v>123278278</v>
      </c>
      <c r="L1110" s="46">
        <f>INDEX('Index Volume'!L:L,MATCH(Index_New!$A1110,'Index Volume'!$A:$A,0))</f>
        <v>103509557</v>
      </c>
      <c r="M1110" s="46">
        <f t="shared" si="266"/>
        <v>9154226302</v>
      </c>
      <c r="N1110" s="1">
        <f t="shared" si="267"/>
        <v>9154226302</v>
      </c>
      <c r="O1110" t="b">
        <f t="shared" si="268"/>
        <v>1</v>
      </c>
      <c r="Q1110" s="7">
        <f t="shared" si="269"/>
        <v>0.52722251131936548</v>
      </c>
      <c r="R1110" s="7">
        <f t="shared" si="270"/>
        <v>4.6983930192750455E-2</v>
      </c>
      <c r="S1110" s="7">
        <f t="shared" si="271"/>
        <v>5.2002032928931095E-2</v>
      </c>
      <c r="T1110" s="7">
        <f t="shared" si="272"/>
        <v>0</v>
      </c>
      <c r="U1110" s="7">
        <f t="shared" si="273"/>
        <v>0.24416349382305838</v>
      </c>
      <c r="V1110" s="7">
        <f t="shared" si="274"/>
        <v>1.6798937646415893E-2</v>
      </c>
      <c r="W1110" s="7">
        <f t="shared" si="275"/>
        <v>1.9728576352523704E-3</v>
      </c>
      <c r="X1110" s="7">
        <f t="shared" si="276"/>
        <v>1.4284083889234975E-2</v>
      </c>
      <c r="Y1110" s="7">
        <f t="shared" si="277"/>
        <v>7.5730745723314896E-2</v>
      </c>
      <c r="Z1110" s="7">
        <f t="shared" si="278"/>
        <v>1.1078568626226311E-2</v>
      </c>
      <c r="AA1110" s="7">
        <f t="shared" si="279"/>
        <v>9.7628382154500756E-3</v>
      </c>
      <c r="AC1110" s="7">
        <f>IF(DAY($A1110)=1,VLOOKUP($A1110-1,$A$2:$L$1124,$Q$1,FALSE)/VLOOKUP($A1110-1,$A$2:$N$1124,14,FALSE),AC1109)</f>
        <v>0.50433479982558393</v>
      </c>
      <c r="AD1110" s="7">
        <f>IF(DAY($A1110)=1,VLOOKUP($A1110-1,$A$2:$L$1124,$R$1,FALSE)/VLOOKUP($A1110-1,$A$2:$N$1124,14,FALSE),AD1109)</f>
        <v>5.4285837391870206E-2</v>
      </c>
      <c r="AE1110" s="7">
        <f>IF(DAY($A1110)=1,VLOOKUP($A1110-1,$A$2:$L$1124,$S$1,FALSE)/VLOOKUP($A1110-1,$A$2:$N$1124,14,FALSE),AE1109)</f>
        <v>3.978413965836454E-2</v>
      </c>
      <c r="AF1110" s="7">
        <f>IF(DAY($A1110)=1,VLOOKUP($A1110-1,$A$2:$L$1124,$T$1,FALSE)/VLOOKUP($A1110-1,$A$2:$N$1124,14,FALSE),AF1109)</f>
        <v>1.0789781201607696E-2</v>
      </c>
      <c r="AG1110" s="7">
        <f>IF(DAY($A1110)=1,VLOOKUP($A1110-1,$A$2:$L$1124,$U$1,FALSE)/VLOOKUP($A1110-1,$A$2:$N$1124,14,FALSE),AG1109)</f>
        <v>0.25513594007761736</v>
      </c>
      <c r="AH1110" s="7">
        <f>IF(DAY($A1110)=1,VLOOKUP($A1110-1,$A$2:$L$1124,$V$1,FALSE)/VLOOKUP($A1110-1,$A$2:$N$1124,14,FALSE),AH1109)</f>
        <v>1.99459973608122E-2</v>
      </c>
      <c r="AI1110" s="7">
        <f>IF(DAY($A1110)=1,VLOOKUP($A1110-1,$A$2:$L$1124,$W$1,FALSE)/VLOOKUP($A1110-1,$A$2:$N$1124,14,FALSE),AI1109)</f>
        <v>1.2873205637266355E-3</v>
      </c>
      <c r="AJ1110" s="7">
        <f>IF(DAY($A1110)=1,VLOOKUP($A1110-1,$A$2:$L$1124,$X$1,FALSE)/VLOOKUP($A1110-1,$A$2:$N$1124,14,FALSE),AJ1109)</f>
        <v>1.1945877742619723E-2</v>
      </c>
      <c r="AK1110" s="7">
        <f>IF(DAY($A1110)=1,VLOOKUP($A1110-1,$A$2:$L$1124,$Y$1,FALSE)/VLOOKUP($A1110-1,$A$2:$N$1124,14,FALSE),AK1109)</f>
        <v>7.9834703867364853E-2</v>
      </c>
      <c r="AL1110" s="7">
        <f>IF(DAY($A1110)=1,VLOOKUP($A1110-1,$A$2:$L$1124,$Z$1,FALSE)/VLOOKUP($A1110-1,$A$2:$N$1124,14,FALSE),AL1109)</f>
        <v>1.1716258556658227E-2</v>
      </c>
      <c r="AM1110" s="7">
        <f>IF(DAY($A1110)=1,VLOOKUP($A1110-1,$A$2:$L$1124,$AA$1,FALSE)/VLOOKUP($A1110-1,$A$2:$N$1124,14,FALSE),AM1109)</f>
        <v>1.0939343753774622E-2</v>
      </c>
      <c r="AO1110" s="12">
        <f>VLOOKUP($A1110,BTC!$A$1:$G$1853,5,FALSE)</f>
        <v>3661.3</v>
      </c>
      <c r="AP1110" s="12">
        <f>VLOOKUP($A1110,XRP!$A$1:$G$1853,5,FALSE)</f>
        <v>0.32879999999999998</v>
      </c>
      <c r="AQ1110" s="12">
        <f>VLOOKUP($A1110,LTC!$A$1:$G$1853,5,FALSE)</f>
        <v>32.380000000000003</v>
      </c>
      <c r="AR1110" s="12">
        <f>VLOOKUP($A1110,ETC!$A$1:$G$1853,5,FALSE)</f>
        <v>4.5599999999999996</v>
      </c>
      <c r="AS1110" s="12">
        <f>VLOOKUP($A1110,ETH!$A$1:$G$1853,5,FALSE)</f>
        <v>125.97</v>
      </c>
      <c r="AT1110" s="12">
        <f>VLOOKUP($A1110,BCH!$A$1:$G$1853,5,FALSE)</f>
        <v>134.38</v>
      </c>
      <c r="AU1110" s="12">
        <f>VLOOKUP($A1110,XMR!$A$1:$G$1853,5,FALSE)</f>
        <v>45.01</v>
      </c>
      <c r="AV1110" s="12">
        <f>VLOOKUP($A1110,ZEC!$A$1:$G$1853,5,FALSE)</f>
        <v>56.17</v>
      </c>
      <c r="AW1110" s="12">
        <f>VLOOKUP($A1110,EOS!$A$1:$G$1853,5,FALSE)</f>
        <v>2.4300000000000002</v>
      </c>
      <c r="AX1110" s="12">
        <f>VLOOKUP($A1110,DASH!$A$1:$G$1853,5,FALSE)</f>
        <v>73.61</v>
      </c>
      <c r="AY1110" s="12">
        <f>VLOOKUP($A1110,XLM!$A$1:$G$1853,5,FALSE)</f>
        <v>0.106764</v>
      </c>
      <c r="BA1110" s="24">
        <v>1</v>
      </c>
      <c r="BB1110" s="24">
        <v>1</v>
      </c>
      <c r="BC1110" s="24">
        <v>1</v>
      </c>
      <c r="BD1110" s="24">
        <v>0</v>
      </c>
      <c r="BE1110" s="24">
        <v>1</v>
      </c>
      <c r="BF1110" s="24">
        <v>1</v>
      </c>
      <c r="BG1110" s="24">
        <v>1</v>
      </c>
      <c r="BH1110" s="24">
        <v>1</v>
      </c>
      <c r="BI1110" s="24">
        <v>1</v>
      </c>
      <c r="BJ1110" s="24">
        <v>1</v>
      </c>
      <c r="BK1110" s="24">
        <v>1</v>
      </c>
      <c r="BM1110" s="19">
        <f>IF(SUM(BA1109:BK1109)=SUM(BA1110:BK1110),BM1109,BM1109*SUMPRODUCT(BA1110:BK1110,AO1110:AY1110,Q1110:AA1110)/SUMPRODUCT(BA1109:BK1109,AO1110:AY1110,AC1110:AM1110))</f>
        <v>0.85433084882619903</v>
      </c>
      <c r="BN1110" s="26">
        <f>SUMPRODUCT(AO1110:AY1110,BA1110:BK1110,Q1110:AA1110)/BM1110</f>
        <v>2302.299479035436</v>
      </c>
      <c r="BO1110">
        <f t="shared" si="280"/>
        <v>3661.3</v>
      </c>
    </row>
    <row r="1111" spans="1:67" x14ac:dyDescent="0.75">
      <c r="A1111" s="3">
        <v>43478</v>
      </c>
      <c r="B1111" s="46">
        <f>INDEX('Index Volume'!B:B,MATCH(Index_New!$A1111,'Index Volume'!$A:$A,0))</f>
        <v>4681302466</v>
      </c>
      <c r="C1111" s="46">
        <f>INDEX('Index Volume'!C:C,MATCH(Index_New!$A1111,'Index Volume'!$A:$A,0))</f>
        <v>452358902</v>
      </c>
      <c r="D1111" s="46">
        <f>INDEX('Index Volume'!D:D,MATCH(Index_New!$A1111,'Index Volume'!$A:$A,0))</f>
        <v>564244096</v>
      </c>
      <c r="E1111" s="46">
        <f>INDEX('Index Volume'!E:E,MATCH(Index_New!$A1111,'Index Volume'!$A:$A,0))</f>
        <v>0</v>
      </c>
      <c r="F1111" s="46">
        <f>INDEX('Index Volume'!F:F,MATCH(Index_New!$A1111,'Index Volume'!$A:$A,0))</f>
        <v>2268263944</v>
      </c>
      <c r="G1111" s="46">
        <f>INDEX('Index Volume'!G:G,MATCH(Index_New!$A1111,'Index Volume'!$A:$A,0))</f>
        <v>182166624</v>
      </c>
      <c r="H1111" s="46">
        <f>INDEX('Index Volume'!H:H,MATCH(Index_New!$A1111,'Index Volume'!$A:$A,0))</f>
        <v>16719882</v>
      </c>
      <c r="I1111" s="46">
        <f>INDEX('Index Volume'!I:I,MATCH(Index_New!$A1111,'Index Volume'!$A:$A,0))</f>
        <v>151593036</v>
      </c>
      <c r="J1111" s="46">
        <f>INDEX('Index Volume'!J:J,MATCH(Index_New!$A1111,'Index Volume'!$A:$A,0))</f>
        <v>654710955</v>
      </c>
      <c r="K1111" s="46">
        <f>INDEX('Index Volume'!K:K,MATCH(Index_New!$A1111,'Index Volume'!$A:$A,0))</f>
        <v>128458987</v>
      </c>
      <c r="L1111" s="46">
        <f>INDEX('Index Volume'!L:L,MATCH(Index_New!$A1111,'Index Volume'!$A:$A,0))</f>
        <v>119389904</v>
      </c>
      <c r="M1111" s="46">
        <f t="shared" si="266"/>
        <v>9219208796</v>
      </c>
      <c r="N1111" s="1">
        <f t="shared" si="267"/>
        <v>9219208796</v>
      </c>
      <c r="O1111" t="b">
        <f t="shared" si="268"/>
        <v>1</v>
      </c>
      <c r="Q1111" s="7">
        <f t="shared" si="269"/>
        <v>0.52722251131936548</v>
      </c>
      <c r="R1111" s="7">
        <f t="shared" si="270"/>
        <v>4.6983930192750455E-2</v>
      </c>
      <c r="S1111" s="7">
        <f t="shared" si="271"/>
        <v>5.2002032928931095E-2</v>
      </c>
      <c r="T1111" s="7">
        <f t="shared" si="272"/>
        <v>0</v>
      </c>
      <c r="U1111" s="7">
        <f t="shared" si="273"/>
        <v>0.24416349382305838</v>
      </c>
      <c r="V1111" s="7">
        <f t="shared" si="274"/>
        <v>1.6798937646415893E-2</v>
      </c>
      <c r="W1111" s="7">
        <f t="shared" si="275"/>
        <v>1.9728576352523704E-3</v>
      </c>
      <c r="X1111" s="7">
        <f t="shared" si="276"/>
        <v>1.4284083889234975E-2</v>
      </c>
      <c r="Y1111" s="7">
        <f t="shared" si="277"/>
        <v>7.5730745723314896E-2</v>
      </c>
      <c r="Z1111" s="7">
        <f t="shared" si="278"/>
        <v>1.1078568626226311E-2</v>
      </c>
      <c r="AA1111" s="7">
        <f t="shared" si="279"/>
        <v>9.7628382154500756E-3</v>
      </c>
      <c r="AC1111" s="7">
        <f>IF(DAY($A1111)=1,VLOOKUP($A1111-1,$A$2:$L$1124,$Q$1,FALSE)/VLOOKUP($A1111-1,$A$2:$N$1124,14,FALSE),AC1110)</f>
        <v>0.50433479982558393</v>
      </c>
      <c r="AD1111" s="7">
        <f>IF(DAY($A1111)=1,VLOOKUP($A1111-1,$A$2:$L$1124,$R$1,FALSE)/VLOOKUP($A1111-1,$A$2:$N$1124,14,FALSE),AD1110)</f>
        <v>5.4285837391870206E-2</v>
      </c>
      <c r="AE1111" s="7">
        <f>IF(DAY($A1111)=1,VLOOKUP($A1111-1,$A$2:$L$1124,$S$1,FALSE)/VLOOKUP($A1111-1,$A$2:$N$1124,14,FALSE),AE1110)</f>
        <v>3.978413965836454E-2</v>
      </c>
      <c r="AF1111" s="7">
        <f>IF(DAY($A1111)=1,VLOOKUP($A1111-1,$A$2:$L$1124,$T$1,FALSE)/VLOOKUP($A1111-1,$A$2:$N$1124,14,FALSE),AF1110)</f>
        <v>1.0789781201607696E-2</v>
      </c>
      <c r="AG1111" s="7">
        <f>IF(DAY($A1111)=1,VLOOKUP($A1111-1,$A$2:$L$1124,$U$1,FALSE)/VLOOKUP($A1111-1,$A$2:$N$1124,14,FALSE),AG1110)</f>
        <v>0.25513594007761736</v>
      </c>
      <c r="AH1111" s="7">
        <f>IF(DAY($A1111)=1,VLOOKUP($A1111-1,$A$2:$L$1124,$V$1,FALSE)/VLOOKUP($A1111-1,$A$2:$N$1124,14,FALSE),AH1110)</f>
        <v>1.99459973608122E-2</v>
      </c>
      <c r="AI1111" s="7">
        <f>IF(DAY($A1111)=1,VLOOKUP($A1111-1,$A$2:$L$1124,$W$1,FALSE)/VLOOKUP($A1111-1,$A$2:$N$1124,14,FALSE),AI1110)</f>
        <v>1.2873205637266355E-3</v>
      </c>
      <c r="AJ1111" s="7">
        <f>IF(DAY($A1111)=1,VLOOKUP($A1111-1,$A$2:$L$1124,$X$1,FALSE)/VLOOKUP($A1111-1,$A$2:$N$1124,14,FALSE),AJ1110)</f>
        <v>1.1945877742619723E-2</v>
      </c>
      <c r="AK1111" s="7">
        <f>IF(DAY($A1111)=1,VLOOKUP($A1111-1,$A$2:$L$1124,$Y$1,FALSE)/VLOOKUP($A1111-1,$A$2:$N$1124,14,FALSE),AK1110)</f>
        <v>7.9834703867364853E-2</v>
      </c>
      <c r="AL1111" s="7">
        <f>IF(DAY($A1111)=1,VLOOKUP($A1111-1,$A$2:$L$1124,$Z$1,FALSE)/VLOOKUP($A1111-1,$A$2:$N$1124,14,FALSE),AL1110)</f>
        <v>1.1716258556658227E-2</v>
      </c>
      <c r="AM1111" s="7">
        <f>IF(DAY($A1111)=1,VLOOKUP($A1111-1,$A$2:$L$1124,$AA$1,FALSE)/VLOOKUP($A1111-1,$A$2:$N$1124,14,FALSE),AM1110)</f>
        <v>1.0939343753774622E-2</v>
      </c>
      <c r="AO1111" s="12">
        <f>VLOOKUP($A1111,BTC!$A$1:$G$1853,5,FALSE)</f>
        <v>3552.95</v>
      </c>
      <c r="AP1111" s="12">
        <f>VLOOKUP($A1111,XRP!$A$1:$G$1853,5,FALSE)</f>
        <v>0.31786300000000001</v>
      </c>
      <c r="AQ1111" s="12">
        <f>VLOOKUP($A1111,LTC!$A$1:$G$1853,5,FALSE)</f>
        <v>30.33</v>
      </c>
      <c r="AR1111" s="12">
        <f>VLOOKUP($A1111,ETC!$A$1:$G$1853,5,FALSE)</f>
        <v>4.24</v>
      </c>
      <c r="AS1111" s="12">
        <f>VLOOKUP($A1111,ETH!$A$1:$G$1853,5,FALSE)</f>
        <v>116.9</v>
      </c>
      <c r="AT1111" s="12">
        <f>VLOOKUP($A1111,BCH!$A$1:$G$1853,5,FALSE)</f>
        <v>126.35</v>
      </c>
      <c r="AU1111" s="12">
        <f>VLOOKUP($A1111,XMR!$A$1:$G$1853,5,FALSE)</f>
        <v>43.11</v>
      </c>
      <c r="AV1111" s="12">
        <f>VLOOKUP($A1111,ZEC!$A$1:$G$1853,5,FALSE)</f>
        <v>53</v>
      </c>
      <c r="AW1111" s="12">
        <f>VLOOKUP($A1111,EOS!$A$1:$G$1853,5,FALSE)</f>
        <v>2.2599999999999998</v>
      </c>
      <c r="AX1111" s="12">
        <f>VLOOKUP($A1111,DASH!$A$1:$G$1853,5,FALSE)</f>
        <v>70.260000000000005</v>
      </c>
      <c r="AY1111" s="12">
        <f>VLOOKUP($A1111,XLM!$A$1:$G$1853,5,FALSE)</f>
        <v>0.10360900000000001</v>
      </c>
      <c r="BA1111" s="24">
        <v>1</v>
      </c>
      <c r="BB1111" s="24">
        <v>1</v>
      </c>
      <c r="BC1111" s="24">
        <v>1</v>
      </c>
      <c r="BD1111" s="24">
        <v>0</v>
      </c>
      <c r="BE1111" s="24">
        <v>1</v>
      </c>
      <c r="BF1111" s="24">
        <v>1</v>
      </c>
      <c r="BG1111" s="24">
        <v>1</v>
      </c>
      <c r="BH1111" s="24">
        <v>1</v>
      </c>
      <c r="BI1111" s="24">
        <v>1</v>
      </c>
      <c r="BJ1111" s="24">
        <v>1</v>
      </c>
      <c r="BK1111" s="24">
        <v>1</v>
      </c>
      <c r="BM1111" s="19">
        <f>IF(SUM(BA1110:BK1110)=SUM(BA1111:BK1111),BM1110,BM1110*SUMPRODUCT(BA1111:BK1111,AO1111:AY1111,Q1111:AA1111)/SUMPRODUCT(BA1110:BK1110,AO1111:AY1111,AC1111:AM1111))</f>
        <v>0.85433084882619903</v>
      </c>
      <c r="BN1111" s="26">
        <f>SUMPRODUCT(AO1111:AY1111,BA1111:BK1111,Q1111:AA1111)/BM1111</f>
        <v>2232.443424110887</v>
      </c>
      <c r="BO1111">
        <f t="shared" si="280"/>
        <v>3552.95</v>
      </c>
    </row>
    <row r="1112" spans="1:67" x14ac:dyDescent="0.75">
      <c r="A1112" s="4">
        <v>43479</v>
      </c>
      <c r="B1112" s="46">
        <f>INDEX('Index Volume'!B:B,MATCH(Index_New!$A1112,'Index Volume'!$A:$A,0))</f>
        <v>5651384490</v>
      </c>
      <c r="C1112" s="46">
        <f>INDEX('Index Volume'!C:C,MATCH(Index_New!$A1112,'Index Volume'!$A:$A,0))</f>
        <v>545540174</v>
      </c>
      <c r="D1112" s="46">
        <f>INDEX('Index Volume'!D:D,MATCH(Index_New!$A1112,'Index Volume'!$A:$A,0))</f>
        <v>593098938</v>
      </c>
      <c r="E1112" s="46">
        <f>INDEX('Index Volume'!E:E,MATCH(Index_New!$A1112,'Index Volume'!$A:$A,0))</f>
        <v>0</v>
      </c>
      <c r="F1112" s="46">
        <f>INDEX('Index Volume'!F:F,MATCH(Index_New!$A1112,'Index Volume'!$A:$A,0))</f>
        <v>2798085735</v>
      </c>
      <c r="G1112" s="46">
        <f>INDEX('Index Volume'!G:G,MATCH(Index_New!$A1112,'Index Volume'!$A:$A,0))</f>
        <v>214446102</v>
      </c>
      <c r="H1112" s="46">
        <f>INDEX('Index Volume'!H:H,MATCH(Index_New!$A1112,'Index Volume'!$A:$A,0))</f>
        <v>18488424</v>
      </c>
      <c r="I1112" s="46">
        <f>INDEX('Index Volume'!I:I,MATCH(Index_New!$A1112,'Index Volume'!$A:$A,0))</f>
        <v>157517101</v>
      </c>
      <c r="J1112" s="46">
        <f>INDEX('Index Volume'!J:J,MATCH(Index_New!$A1112,'Index Volume'!$A:$A,0))</f>
        <v>754055929</v>
      </c>
      <c r="K1112" s="46">
        <f>INDEX('Index Volume'!K:K,MATCH(Index_New!$A1112,'Index Volume'!$A:$A,0))</f>
        <v>137162317</v>
      </c>
      <c r="L1112" s="46">
        <f>INDEX('Index Volume'!L:L,MATCH(Index_New!$A1112,'Index Volume'!$A:$A,0))</f>
        <v>110842789</v>
      </c>
      <c r="M1112" s="46">
        <f t="shared" si="266"/>
        <v>10980621999</v>
      </c>
      <c r="N1112" s="1">
        <f t="shared" si="267"/>
        <v>10980621999</v>
      </c>
      <c r="O1112" t="b">
        <f t="shared" si="268"/>
        <v>1</v>
      </c>
      <c r="Q1112" s="7">
        <f t="shared" si="269"/>
        <v>0.52722251131936548</v>
      </c>
      <c r="R1112" s="7">
        <f t="shared" si="270"/>
        <v>4.6983930192750455E-2</v>
      </c>
      <c r="S1112" s="7">
        <f t="shared" si="271"/>
        <v>5.2002032928931095E-2</v>
      </c>
      <c r="T1112" s="7">
        <f t="shared" si="272"/>
        <v>0</v>
      </c>
      <c r="U1112" s="7">
        <f t="shared" si="273"/>
        <v>0.24416349382305838</v>
      </c>
      <c r="V1112" s="7">
        <f t="shared" si="274"/>
        <v>1.6798937646415893E-2</v>
      </c>
      <c r="W1112" s="7">
        <f t="shared" si="275"/>
        <v>1.9728576352523704E-3</v>
      </c>
      <c r="X1112" s="7">
        <f t="shared" si="276"/>
        <v>1.4284083889234975E-2</v>
      </c>
      <c r="Y1112" s="7">
        <f t="shared" si="277"/>
        <v>7.5730745723314896E-2</v>
      </c>
      <c r="Z1112" s="7">
        <f t="shared" si="278"/>
        <v>1.1078568626226311E-2</v>
      </c>
      <c r="AA1112" s="7">
        <f t="shared" si="279"/>
        <v>9.7628382154500756E-3</v>
      </c>
      <c r="AC1112" s="7">
        <f>IF(DAY($A1112)=1,VLOOKUP($A1112-1,$A$2:$L$1124,$Q$1,FALSE)/VLOOKUP($A1112-1,$A$2:$N$1124,14,FALSE),AC1111)</f>
        <v>0.50433479982558393</v>
      </c>
      <c r="AD1112" s="7">
        <f>IF(DAY($A1112)=1,VLOOKUP($A1112-1,$A$2:$L$1124,$R$1,FALSE)/VLOOKUP($A1112-1,$A$2:$N$1124,14,FALSE),AD1111)</f>
        <v>5.4285837391870206E-2</v>
      </c>
      <c r="AE1112" s="7">
        <f>IF(DAY($A1112)=1,VLOOKUP($A1112-1,$A$2:$L$1124,$S$1,FALSE)/VLOOKUP($A1112-1,$A$2:$N$1124,14,FALSE),AE1111)</f>
        <v>3.978413965836454E-2</v>
      </c>
      <c r="AF1112" s="7">
        <f>IF(DAY($A1112)=1,VLOOKUP($A1112-1,$A$2:$L$1124,$T$1,FALSE)/VLOOKUP($A1112-1,$A$2:$N$1124,14,FALSE),AF1111)</f>
        <v>1.0789781201607696E-2</v>
      </c>
      <c r="AG1112" s="7">
        <f>IF(DAY($A1112)=1,VLOOKUP($A1112-1,$A$2:$L$1124,$U$1,FALSE)/VLOOKUP($A1112-1,$A$2:$N$1124,14,FALSE),AG1111)</f>
        <v>0.25513594007761736</v>
      </c>
      <c r="AH1112" s="7">
        <f>IF(DAY($A1112)=1,VLOOKUP($A1112-1,$A$2:$L$1124,$V$1,FALSE)/VLOOKUP($A1112-1,$A$2:$N$1124,14,FALSE),AH1111)</f>
        <v>1.99459973608122E-2</v>
      </c>
      <c r="AI1112" s="7">
        <f>IF(DAY($A1112)=1,VLOOKUP($A1112-1,$A$2:$L$1124,$W$1,FALSE)/VLOOKUP($A1112-1,$A$2:$N$1124,14,FALSE),AI1111)</f>
        <v>1.2873205637266355E-3</v>
      </c>
      <c r="AJ1112" s="7">
        <f>IF(DAY($A1112)=1,VLOOKUP($A1112-1,$A$2:$L$1124,$X$1,FALSE)/VLOOKUP($A1112-1,$A$2:$N$1124,14,FALSE),AJ1111)</f>
        <v>1.1945877742619723E-2</v>
      </c>
      <c r="AK1112" s="7">
        <f>IF(DAY($A1112)=1,VLOOKUP($A1112-1,$A$2:$L$1124,$Y$1,FALSE)/VLOOKUP($A1112-1,$A$2:$N$1124,14,FALSE),AK1111)</f>
        <v>7.9834703867364853E-2</v>
      </c>
      <c r="AL1112" s="7">
        <f>IF(DAY($A1112)=1,VLOOKUP($A1112-1,$A$2:$L$1124,$Z$1,FALSE)/VLOOKUP($A1112-1,$A$2:$N$1124,14,FALSE),AL1111)</f>
        <v>1.1716258556658227E-2</v>
      </c>
      <c r="AM1112" s="7">
        <f>IF(DAY($A1112)=1,VLOOKUP($A1112-1,$A$2:$L$1124,$AA$1,FALSE)/VLOOKUP($A1112-1,$A$2:$N$1124,14,FALSE),AM1111)</f>
        <v>1.0939343753774622E-2</v>
      </c>
      <c r="AO1112" s="12">
        <f>VLOOKUP($A1112,BTC!$A$1:$G$1853,5,FALSE)</f>
        <v>3706.05</v>
      </c>
      <c r="AP1112" s="12">
        <f>VLOOKUP($A1112,XRP!$A$1:$G$1853,5,FALSE)</f>
        <v>0.33376600000000001</v>
      </c>
      <c r="AQ1112" s="12">
        <f>VLOOKUP($A1112,LTC!$A$1:$G$1853,5,FALSE)</f>
        <v>32.36</v>
      </c>
      <c r="AR1112" s="12">
        <f>VLOOKUP($A1112,ETC!$A$1:$G$1853,5,FALSE)</f>
        <v>4.3499999999999996</v>
      </c>
      <c r="AS1112" s="12">
        <f>VLOOKUP($A1112,ETH!$A$1:$G$1853,5,FALSE)</f>
        <v>129.07</v>
      </c>
      <c r="AT1112" s="12">
        <f>VLOOKUP($A1112,BCH!$A$1:$G$1853,5,FALSE)</f>
        <v>133.97999999999999</v>
      </c>
      <c r="AU1112" s="12">
        <f>VLOOKUP($A1112,XMR!$A$1:$G$1853,5,FALSE)</f>
        <v>45.91</v>
      </c>
      <c r="AV1112" s="12">
        <f>VLOOKUP($A1112,ZEC!$A$1:$G$1853,5,FALSE)</f>
        <v>56.27</v>
      </c>
      <c r="AW1112" s="12">
        <f>VLOOKUP($A1112,EOS!$A$1:$G$1853,5,FALSE)</f>
        <v>2.48</v>
      </c>
      <c r="AX1112" s="12">
        <f>VLOOKUP($A1112,DASH!$A$1:$G$1853,5,FALSE)</f>
        <v>72.98</v>
      </c>
      <c r="AY1112" s="12">
        <f>VLOOKUP($A1112,XLM!$A$1:$G$1853,5,FALSE)</f>
        <v>0.109649</v>
      </c>
      <c r="BA1112" s="24">
        <v>1</v>
      </c>
      <c r="BB1112" s="24">
        <v>1</v>
      </c>
      <c r="BC1112" s="24">
        <v>1</v>
      </c>
      <c r="BD1112" s="24">
        <v>0</v>
      </c>
      <c r="BE1112" s="24">
        <v>1</v>
      </c>
      <c r="BF1112" s="24">
        <v>1</v>
      </c>
      <c r="BG1112" s="24">
        <v>1</v>
      </c>
      <c r="BH1112" s="24">
        <v>1</v>
      </c>
      <c r="BI1112" s="24">
        <v>1</v>
      </c>
      <c r="BJ1112" s="24">
        <v>1</v>
      </c>
      <c r="BK1112" s="24">
        <v>1</v>
      </c>
      <c r="BM1112" s="19">
        <f>IF(SUM(BA1111:BK1111)=SUM(BA1112:BK1112),BM1111,BM1111*SUMPRODUCT(BA1112:BK1112,AO1112:AY1112,Q1112:AA1112)/SUMPRODUCT(BA1111:BK1111,AO1112:AY1112,AC1112:AM1112))</f>
        <v>0.85433084882619903</v>
      </c>
      <c r="BN1112" s="26">
        <f>SUMPRODUCT(AO1112:AY1112,BA1112:BK1112,Q1112:AA1112)/BM1112</f>
        <v>2330.7926876529391</v>
      </c>
      <c r="BO1112">
        <f t="shared" si="280"/>
        <v>3706.05</v>
      </c>
    </row>
    <row r="1113" spans="1:67" x14ac:dyDescent="0.75">
      <c r="A1113" s="3">
        <v>43480</v>
      </c>
      <c r="B1113" s="46">
        <f>INDEX('Index Volume'!B:B,MATCH(Index_New!$A1113,'Index Volume'!$A:$A,0))</f>
        <v>5537192302</v>
      </c>
      <c r="C1113" s="46">
        <f>INDEX('Index Volume'!C:C,MATCH(Index_New!$A1113,'Index Volume'!$A:$A,0))</f>
        <v>429283720</v>
      </c>
      <c r="D1113" s="46">
        <f>INDEX('Index Volume'!D:D,MATCH(Index_New!$A1113,'Index Volume'!$A:$A,0))</f>
        <v>527294088</v>
      </c>
      <c r="E1113" s="46">
        <f>INDEX('Index Volume'!E:E,MATCH(Index_New!$A1113,'Index Volume'!$A:$A,0))</f>
        <v>0</v>
      </c>
      <c r="F1113" s="46">
        <f>INDEX('Index Volume'!F:F,MATCH(Index_New!$A1113,'Index Volume'!$A:$A,0))</f>
        <v>2735449164</v>
      </c>
      <c r="G1113" s="46">
        <f>INDEX('Index Volume'!G:G,MATCH(Index_New!$A1113,'Index Volume'!$A:$A,0))</f>
        <v>182316505</v>
      </c>
      <c r="H1113" s="46">
        <f>INDEX('Index Volume'!H:H,MATCH(Index_New!$A1113,'Index Volume'!$A:$A,0))</f>
        <v>24204633</v>
      </c>
      <c r="I1113" s="46">
        <f>INDEX('Index Volume'!I:I,MATCH(Index_New!$A1113,'Index Volume'!$A:$A,0))</f>
        <v>202251667</v>
      </c>
      <c r="J1113" s="46">
        <f>INDEX('Index Volume'!J:J,MATCH(Index_New!$A1113,'Index Volume'!$A:$A,0))</f>
        <v>742818854</v>
      </c>
      <c r="K1113" s="46">
        <f>INDEX('Index Volume'!K:K,MATCH(Index_New!$A1113,'Index Volume'!$A:$A,0))</f>
        <v>170689876</v>
      </c>
      <c r="L1113" s="46">
        <f>INDEX('Index Volume'!L:L,MATCH(Index_New!$A1113,'Index Volume'!$A:$A,0))</f>
        <v>89555967</v>
      </c>
      <c r="M1113" s="46">
        <f t="shared" si="266"/>
        <v>10641056776</v>
      </c>
      <c r="N1113" s="1">
        <f t="shared" si="267"/>
        <v>10641056776</v>
      </c>
      <c r="O1113" t="b">
        <f t="shared" si="268"/>
        <v>1</v>
      </c>
      <c r="Q1113" s="7">
        <f t="shared" si="269"/>
        <v>0.52722251131936548</v>
      </c>
      <c r="R1113" s="7">
        <f t="shared" si="270"/>
        <v>4.6983930192750455E-2</v>
      </c>
      <c r="S1113" s="7">
        <f t="shared" si="271"/>
        <v>5.2002032928931095E-2</v>
      </c>
      <c r="T1113" s="7">
        <f t="shared" si="272"/>
        <v>0</v>
      </c>
      <c r="U1113" s="7">
        <f t="shared" si="273"/>
        <v>0.24416349382305838</v>
      </c>
      <c r="V1113" s="7">
        <f t="shared" si="274"/>
        <v>1.6798937646415893E-2</v>
      </c>
      <c r="W1113" s="7">
        <f t="shared" si="275"/>
        <v>1.9728576352523704E-3</v>
      </c>
      <c r="X1113" s="7">
        <f t="shared" si="276"/>
        <v>1.4284083889234975E-2</v>
      </c>
      <c r="Y1113" s="7">
        <f t="shared" si="277"/>
        <v>7.5730745723314896E-2</v>
      </c>
      <c r="Z1113" s="7">
        <f t="shared" si="278"/>
        <v>1.1078568626226311E-2</v>
      </c>
      <c r="AA1113" s="7">
        <f t="shared" si="279"/>
        <v>9.7628382154500756E-3</v>
      </c>
      <c r="AC1113" s="7">
        <f>IF(DAY($A1113)=1,VLOOKUP($A1113-1,$A$2:$L$1124,$Q$1,FALSE)/VLOOKUP($A1113-1,$A$2:$N$1124,14,FALSE),AC1112)</f>
        <v>0.50433479982558393</v>
      </c>
      <c r="AD1113" s="7">
        <f>IF(DAY($A1113)=1,VLOOKUP($A1113-1,$A$2:$L$1124,$R$1,FALSE)/VLOOKUP($A1113-1,$A$2:$N$1124,14,FALSE),AD1112)</f>
        <v>5.4285837391870206E-2</v>
      </c>
      <c r="AE1113" s="7">
        <f>IF(DAY($A1113)=1,VLOOKUP($A1113-1,$A$2:$L$1124,$S$1,FALSE)/VLOOKUP($A1113-1,$A$2:$N$1124,14,FALSE),AE1112)</f>
        <v>3.978413965836454E-2</v>
      </c>
      <c r="AF1113" s="7">
        <f>IF(DAY($A1113)=1,VLOOKUP($A1113-1,$A$2:$L$1124,$T$1,FALSE)/VLOOKUP($A1113-1,$A$2:$N$1124,14,FALSE),AF1112)</f>
        <v>1.0789781201607696E-2</v>
      </c>
      <c r="AG1113" s="7">
        <f>IF(DAY($A1113)=1,VLOOKUP($A1113-1,$A$2:$L$1124,$U$1,FALSE)/VLOOKUP($A1113-1,$A$2:$N$1124,14,FALSE),AG1112)</f>
        <v>0.25513594007761736</v>
      </c>
      <c r="AH1113" s="7">
        <f>IF(DAY($A1113)=1,VLOOKUP($A1113-1,$A$2:$L$1124,$V$1,FALSE)/VLOOKUP($A1113-1,$A$2:$N$1124,14,FALSE),AH1112)</f>
        <v>1.99459973608122E-2</v>
      </c>
      <c r="AI1113" s="7">
        <f>IF(DAY($A1113)=1,VLOOKUP($A1113-1,$A$2:$L$1124,$W$1,FALSE)/VLOOKUP($A1113-1,$A$2:$N$1124,14,FALSE),AI1112)</f>
        <v>1.2873205637266355E-3</v>
      </c>
      <c r="AJ1113" s="7">
        <f>IF(DAY($A1113)=1,VLOOKUP($A1113-1,$A$2:$L$1124,$X$1,FALSE)/VLOOKUP($A1113-1,$A$2:$N$1124,14,FALSE),AJ1112)</f>
        <v>1.1945877742619723E-2</v>
      </c>
      <c r="AK1113" s="7">
        <f>IF(DAY($A1113)=1,VLOOKUP($A1113-1,$A$2:$L$1124,$Y$1,FALSE)/VLOOKUP($A1113-1,$A$2:$N$1124,14,FALSE),AK1112)</f>
        <v>7.9834703867364853E-2</v>
      </c>
      <c r="AL1113" s="7">
        <f>IF(DAY($A1113)=1,VLOOKUP($A1113-1,$A$2:$L$1124,$Z$1,FALSE)/VLOOKUP($A1113-1,$A$2:$N$1124,14,FALSE),AL1112)</f>
        <v>1.1716258556658227E-2</v>
      </c>
      <c r="AM1113" s="7">
        <f>IF(DAY($A1113)=1,VLOOKUP($A1113-1,$A$2:$L$1124,$AA$1,FALSE)/VLOOKUP($A1113-1,$A$2:$N$1124,14,FALSE),AM1112)</f>
        <v>1.0939343753774622E-2</v>
      </c>
      <c r="AO1113" s="12">
        <f>VLOOKUP($A1113,BTC!$A$1:$G$1853,5,FALSE)</f>
        <v>3630.68</v>
      </c>
      <c r="AP1113" s="12">
        <f>VLOOKUP($A1113,XRP!$A$1:$G$1853,5,FALSE)</f>
        <v>0.327179</v>
      </c>
      <c r="AQ1113" s="12">
        <f>VLOOKUP($A1113,LTC!$A$1:$G$1853,5,FALSE)</f>
        <v>31.51</v>
      </c>
      <c r="AR1113" s="12">
        <f>VLOOKUP($A1113,ETC!$A$1:$G$1853,5,FALSE)</f>
        <v>4.21</v>
      </c>
      <c r="AS1113" s="12">
        <f>VLOOKUP($A1113,ETH!$A$1:$G$1853,5,FALSE)</f>
        <v>122.03</v>
      </c>
      <c r="AT1113" s="12">
        <f>VLOOKUP($A1113,BCH!$A$1:$G$1853,5,FALSE)</f>
        <v>128.47999999999999</v>
      </c>
      <c r="AU1113" s="12">
        <f>VLOOKUP($A1113,XMR!$A$1:$G$1853,5,FALSE)</f>
        <v>44.95</v>
      </c>
      <c r="AV1113" s="12">
        <f>VLOOKUP($A1113,ZEC!$A$1:$G$1853,5,FALSE)</f>
        <v>54.03</v>
      </c>
      <c r="AW1113" s="12">
        <f>VLOOKUP($A1113,EOS!$A$1:$G$1853,5,FALSE)</f>
        <v>2.4</v>
      </c>
      <c r="AX1113" s="12">
        <f>VLOOKUP($A1113,DASH!$A$1:$G$1853,5,FALSE)</f>
        <v>70.72</v>
      </c>
      <c r="AY1113" s="12">
        <f>VLOOKUP($A1113,XLM!$A$1:$G$1853,5,FALSE)</f>
        <v>0.105685</v>
      </c>
      <c r="BA1113" s="24">
        <v>1</v>
      </c>
      <c r="BB1113" s="24">
        <v>1</v>
      </c>
      <c r="BC1113" s="24">
        <v>1</v>
      </c>
      <c r="BD1113" s="24">
        <v>0</v>
      </c>
      <c r="BE1113" s="24">
        <v>1</v>
      </c>
      <c r="BF1113" s="24">
        <v>1</v>
      </c>
      <c r="BG1113" s="24">
        <v>1</v>
      </c>
      <c r="BH1113" s="24">
        <v>1</v>
      </c>
      <c r="BI1113" s="24">
        <v>1</v>
      </c>
      <c r="BJ1113" s="24">
        <v>1</v>
      </c>
      <c r="BK1113" s="24">
        <v>1</v>
      </c>
      <c r="BM1113" s="19">
        <f>IF(SUM(BA1112:BK1112)=SUM(BA1113:BK1113),BM1112,BM1112*SUMPRODUCT(BA1113:BK1113,AO1113:AY1113,Q1113:AA1113)/SUMPRODUCT(BA1112:BK1112,AO1113:AY1113,AC1113:AM1113))</f>
        <v>0.85433084882619903</v>
      </c>
      <c r="BN1113" s="26">
        <f>SUMPRODUCT(AO1113:AY1113,BA1113:BK1113,Q1113:AA1113)/BM1113</f>
        <v>2282.0321844872519</v>
      </c>
      <c r="BO1113">
        <f t="shared" si="280"/>
        <v>3630.68</v>
      </c>
    </row>
    <row r="1114" spans="1:67" x14ac:dyDescent="0.75">
      <c r="A1114" s="4">
        <v>43481</v>
      </c>
      <c r="B1114" s="46">
        <f>INDEX('Index Volume'!B:B,MATCH(Index_New!$A1114,'Index Volume'!$A:$A,0))</f>
        <v>5394457145</v>
      </c>
      <c r="C1114" s="46">
        <f>INDEX('Index Volume'!C:C,MATCH(Index_New!$A1114,'Index Volume'!$A:$A,0))</f>
        <v>438731638</v>
      </c>
      <c r="D1114" s="46">
        <f>INDEX('Index Volume'!D:D,MATCH(Index_New!$A1114,'Index Volume'!$A:$A,0))</f>
        <v>539347966</v>
      </c>
      <c r="E1114" s="46">
        <f>INDEX('Index Volume'!E:E,MATCH(Index_New!$A1114,'Index Volume'!$A:$A,0))</f>
        <v>0</v>
      </c>
      <c r="F1114" s="46">
        <f>INDEX('Index Volume'!F:F,MATCH(Index_New!$A1114,'Index Volume'!$A:$A,0))</f>
        <v>2746469340</v>
      </c>
      <c r="G1114" s="46">
        <f>INDEX('Index Volume'!G:G,MATCH(Index_New!$A1114,'Index Volume'!$A:$A,0))</f>
        <v>161105128</v>
      </c>
      <c r="H1114" s="46">
        <f>INDEX('Index Volume'!H:H,MATCH(Index_New!$A1114,'Index Volume'!$A:$A,0))</f>
        <v>24281060</v>
      </c>
      <c r="I1114" s="46">
        <f>INDEX('Index Volume'!I:I,MATCH(Index_New!$A1114,'Index Volume'!$A:$A,0))</f>
        <v>175718264</v>
      </c>
      <c r="J1114" s="46">
        <f>INDEX('Index Volume'!J:J,MATCH(Index_New!$A1114,'Index Volume'!$A:$A,0))</f>
        <v>676246815</v>
      </c>
      <c r="K1114" s="46">
        <f>INDEX('Index Volume'!K:K,MATCH(Index_New!$A1114,'Index Volume'!$A:$A,0))</f>
        <v>157274044</v>
      </c>
      <c r="L1114" s="46">
        <f>INDEX('Index Volume'!L:L,MATCH(Index_New!$A1114,'Index Volume'!$A:$A,0))</f>
        <v>92258083</v>
      </c>
      <c r="M1114" s="46">
        <f t="shared" si="266"/>
        <v>10405889483</v>
      </c>
      <c r="N1114" s="1">
        <f t="shared" si="267"/>
        <v>10405889483</v>
      </c>
      <c r="O1114" t="b">
        <f t="shared" si="268"/>
        <v>1</v>
      </c>
      <c r="Q1114" s="7">
        <f t="shared" si="269"/>
        <v>0.52722251131936548</v>
      </c>
      <c r="R1114" s="7">
        <f t="shared" si="270"/>
        <v>4.6983930192750455E-2</v>
      </c>
      <c r="S1114" s="7">
        <f t="shared" si="271"/>
        <v>5.2002032928931095E-2</v>
      </c>
      <c r="T1114" s="7">
        <f t="shared" si="272"/>
        <v>0</v>
      </c>
      <c r="U1114" s="7">
        <f t="shared" si="273"/>
        <v>0.24416349382305838</v>
      </c>
      <c r="V1114" s="7">
        <f t="shared" si="274"/>
        <v>1.6798937646415893E-2</v>
      </c>
      <c r="W1114" s="7">
        <f t="shared" si="275"/>
        <v>1.9728576352523704E-3</v>
      </c>
      <c r="X1114" s="7">
        <f t="shared" si="276"/>
        <v>1.4284083889234975E-2</v>
      </c>
      <c r="Y1114" s="7">
        <f t="shared" si="277"/>
        <v>7.5730745723314896E-2</v>
      </c>
      <c r="Z1114" s="7">
        <f t="shared" si="278"/>
        <v>1.1078568626226311E-2</v>
      </c>
      <c r="AA1114" s="7">
        <f t="shared" si="279"/>
        <v>9.7628382154500756E-3</v>
      </c>
      <c r="AC1114" s="7">
        <f>IF(DAY($A1114)=1,VLOOKUP($A1114-1,$A$2:$L$1124,$Q$1,FALSE)/VLOOKUP($A1114-1,$A$2:$N$1124,14,FALSE),AC1113)</f>
        <v>0.50433479982558393</v>
      </c>
      <c r="AD1114" s="7">
        <f>IF(DAY($A1114)=1,VLOOKUP($A1114-1,$A$2:$L$1124,$R$1,FALSE)/VLOOKUP($A1114-1,$A$2:$N$1124,14,FALSE),AD1113)</f>
        <v>5.4285837391870206E-2</v>
      </c>
      <c r="AE1114" s="7">
        <f>IF(DAY($A1114)=1,VLOOKUP($A1114-1,$A$2:$L$1124,$S$1,FALSE)/VLOOKUP($A1114-1,$A$2:$N$1124,14,FALSE),AE1113)</f>
        <v>3.978413965836454E-2</v>
      </c>
      <c r="AF1114" s="7">
        <f>IF(DAY($A1114)=1,VLOOKUP($A1114-1,$A$2:$L$1124,$T$1,FALSE)/VLOOKUP($A1114-1,$A$2:$N$1124,14,FALSE),AF1113)</f>
        <v>1.0789781201607696E-2</v>
      </c>
      <c r="AG1114" s="7">
        <f>IF(DAY($A1114)=1,VLOOKUP($A1114-1,$A$2:$L$1124,$U$1,FALSE)/VLOOKUP($A1114-1,$A$2:$N$1124,14,FALSE),AG1113)</f>
        <v>0.25513594007761736</v>
      </c>
      <c r="AH1114" s="7">
        <f>IF(DAY($A1114)=1,VLOOKUP($A1114-1,$A$2:$L$1124,$V$1,FALSE)/VLOOKUP($A1114-1,$A$2:$N$1124,14,FALSE),AH1113)</f>
        <v>1.99459973608122E-2</v>
      </c>
      <c r="AI1114" s="7">
        <f>IF(DAY($A1114)=1,VLOOKUP($A1114-1,$A$2:$L$1124,$W$1,FALSE)/VLOOKUP($A1114-1,$A$2:$N$1124,14,FALSE),AI1113)</f>
        <v>1.2873205637266355E-3</v>
      </c>
      <c r="AJ1114" s="7">
        <f>IF(DAY($A1114)=1,VLOOKUP($A1114-1,$A$2:$L$1124,$X$1,FALSE)/VLOOKUP($A1114-1,$A$2:$N$1124,14,FALSE),AJ1113)</f>
        <v>1.1945877742619723E-2</v>
      </c>
      <c r="AK1114" s="7">
        <f>IF(DAY($A1114)=1,VLOOKUP($A1114-1,$A$2:$L$1124,$Y$1,FALSE)/VLOOKUP($A1114-1,$A$2:$N$1124,14,FALSE),AK1113)</f>
        <v>7.9834703867364853E-2</v>
      </c>
      <c r="AL1114" s="7">
        <f>IF(DAY($A1114)=1,VLOOKUP($A1114-1,$A$2:$L$1124,$Z$1,FALSE)/VLOOKUP($A1114-1,$A$2:$N$1124,14,FALSE),AL1113)</f>
        <v>1.1716258556658227E-2</v>
      </c>
      <c r="AM1114" s="7">
        <f>IF(DAY($A1114)=1,VLOOKUP($A1114-1,$A$2:$L$1124,$AA$1,FALSE)/VLOOKUP($A1114-1,$A$2:$N$1124,14,FALSE),AM1113)</f>
        <v>1.0939343753774622E-2</v>
      </c>
      <c r="AO1114" s="12">
        <f>VLOOKUP($A1114,BTC!$A$1:$G$1853,5,FALSE)</f>
        <v>3655.01</v>
      </c>
      <c r="AP1114" s="12">
        <f>VLOOKUP($A1114,XRP!$A$1:$G$1853,5,FALSE)</f>
        <v>0.32970100000000002</v>
      </c>
      <c r="AQ1114" s="12">
        <f>VLOOKUP($A1114,LTC!$A$1:$G$1853,5,FALSE)</f>
        <v>31.82</v>
      </c>
      <c r="AR1114" s="12">
        <f>VLOOKUP($A1114,ETC!$A$1:$G$1853,5,FALSE)</f>
        <v>4.3099999999999996</v>
      </c>
      <c r="AS1114" s="12">
        <f>VLOOKUP($A1114,ETH!$A$1:$G$1853,5,FALSE)</f>
        <v>123.55</v>
      </c>
      <c r="AT1114" s="12">
        <f>VLOOKUP($A1114,BCH!$A$1:$G$1853,5,FALSE)</f>
        <v>129.16999999999999</v>
      </c>
      <c r="AU1114" s="12">
        <f>VLOOKUP($A1114,XMR!$A$1:$G$1853,5,FALSE)</f>
        <v>46.18</v>
      </c>
      <c r="AV1114" s="12">
        <f>VLOOKUP($A1114,ZEC!$A$1:$G$1853,5,FALSE)</f>
        <v>53.28</v>
      </c>
      <c r="AW1114" s="12">
        <f>VLOOKUP($A1114,EOS!$A$1:$G$1853,5,FALSE)</f>
        <v>2.4500000000000002</v>
      </c>
      <c r="AX1114" s="12">
        <f>VLOOKUP($A1114,DASH!$A$1:$G$1853,5,FALSE)</f>
        <v>71.28</v>
      </c>
      <c r="AY1114" s="12">
        <f>VLOOKUP($A1114,XLM!$A$1:$G$1853,5,FALSE)</f>
        <v>0.106891</v>
      </c>
      <c r="BA1114" s="24">
        <v>1</v>
      </c>
      <c r="BB1114" s="24">
        <v>1</v>
      </c>
      <c r="BC1114" s="24">
        <v>1</v>
      </c>
      <c r="BD1114" s="24">
        <v>0</v>
      </c>
      <c r="BE1114" s="24">
        <v>1</v>
      </c>
      <c r="BF1114" s="24">
        <v>1</v>
      </c>
      <c r="BG1114" s="24">
        <v>1</v>
      </c>
      <c r="BH1114" s="24">
        <v>1</v>
      </c>
      <c r="BI1114" s="24">
        <v>1</v>
      </c>
      <c r="BJ1114" s="24">
        <v>1</v>
      </c>
      <c r="BK1114" s="24">
        <v>1</v>
      </c>
      <c r="BM1114" s="19">
        <f>IF(SUM(BA1113:BK1113)=SUM(BA1114:BK1114),BM1113,BM1113*SUMPRODUCT(BA1114:BK1114,AO1114:AY1114,Q1114:AA1114)/SUMPRODUCT(BA1113:BK1113,AO1114:AY1114,AC1114:AM1114))</f>
        <v>0.85433084882619903</v>
      </c>
      <c r="BN1114" s="26">
        <f>SUMPRODUCT(AO1114:AY1114,BA1114:BK1114,Q1114:AA1114)/BM1114</f>
        <v>2297.5156455860952</v>
      </c>
      <c r="BO1114">
        <f t="shared" si="280"/>
        <v>3655.01</v>
      </c>
    </row>
    <row r="1115" spans="1:67" x14ac:dyDescent="0.75">
      <c r="A1115" s="3">
        <v>43482</v>
      </c>
      <c r="B1115" s="46">
        <f>INDEX('Index Volume'!B:B,MATCH(Index_New!$A1115,'Index Volume'!$A:$A,0))</f>
        <v>5464420383</v>
      </c>
      <c r="C1115" s="46">
        <f>INDEX('Index Volume'!C:C,MATCH(Index_New!$A1115,'Index Volume'!$A:$A,0))</f>
        <v>433446502</v>
      </c>
      <c r="D1115" s="46">
        <f>INDEX('Index Volume'!D:D,MATCH(Index_New!$A1115,'Index Volume'!$A:$A,0))</f>
        <v>609389197</v>
      </c>
      <c r="E1115" s="46">
        <f>INDEX('Index Volume'!E:E,MATCH(Index_New!$A1115,'Index Volume'!$A:$A,0))</f>
        <v>0</v>
      </c>
      <c r="F1115" s="46">
        <f>INDEX('Index Volume'!F:F,MATCH(Index_New!$A1115,'Index Volume'!$A:$A,0))</f>
        <v>2594091285</v>
      </c>
      <c r="G1115" s="46">
        <f>INDEX('Index Volume'!G:G,MATCH(Index_New!$A1115,'Index Volume'!$A:$A,0))</f>
        <v>178365450</v>
      </c>
      <c r="H1115" s="46">
        <f>INDEX('Index Volume'!H:H,MATCH(Index_New!$A1115,'Index Volume'!$A:$A,0))</f>
        <v>27183479</v>
      </c>
      <c r="I1115" s="46">
        <f>INDEX('Index Volume'!I:I,MATCH(Index_New!$A1115,'Index Volume'!$A:$A,0))</f>
        <v>158939525</v>
      </c>
      <c r="J1115" s="46">
        <f>INDEX('Index Volume'!J:J,MATCH(Index_New!$A1115,'Index Volume'!$A:$A,0))</f>
        <v>776197591</v>
      </c>
      <c r="K1115" s="46">
        <f>INDEX('Index Volume'!K:K,MATCH(Index_New!$A1115,'Index Volume'!$A:$A,0))</f>
        <v>160688846</v>
      </c>
      <c r="L1115" s="46">
        <f>INDEX('Index Volume'!L:L,MATCH(Index_New!$A1115,'Index Volume'!$A:$A,0))</f>
        <v>110024544</v>
      </c>
      <c r="M1115" s="46">
        <f t="shared" si="266"/>
        <v>10512746802</v>
      </c>
      <c r="N1115" s="1">
        <f t="shared" si="267"/>
        <v>10512746802</v>
      </c>
      <c r="O1115" t="b">
        <f t="shared" si="268"/>
        <v>1</v>
      </c>
      <c r="Q1115" s="7">
        <f t="shared" si="269"/>
        <v>0.52722251131936548</v>
      </c>
      <c r="R1115" s="7">
        <f t="shared" si="270"/>
        <v>4.6983930192750455E-2</v>
      </c>
      <c r="S1115" s="7">
        <f t="shared" si="271"/>
        <v>5.2002032928931095E-2</v>
      </c>
      <c r="T1115" s="7">
        <f t="shared" si="272"/>
        <v>0</v>
      </c>
      <c r="U1115" s="7">
        <f t="shared" si="273"/>
        <v>0.24416349382305838</v>
      </c>
      <c r="V1115" s="7">
        <f t="shared" si="274"/>
        <v>1.6798937646415893E-2</v>
      </c>
      <c r="W1115" s="7">
        <f t="shared" si="275"/>
        <v>1.9728576352523704E-3</v>
      </c>
      <c r="X1115" s="7">
        <f t="shared" si="276"/>
        <v>1.4284083889234975E-2</v>
      </c>
      <c r="Y1115" s="7">
        <f t="shared" si="277"/>
        <v>7.5730745723314896E-2</v>
      </c>
      <c r="Z1115" s="7">
        <f t="shared" si="278"/>
        <v>1.1078568626226311E-2</v>
      </c>
      <c r="AA1115" s="7">
        <f t="shared" si="279"/>
        <v>9.7628382154500756E-3</v>
      </c>
      <c r="AC1115" s="7">
        <f>IF(DAY($A1115)=1,VLOOKUP($A1115-1,$A$2:$L$1124,$Q$1,FALSE)/VLOOKUP($A1115-1,$A$2:$N$1124,14,FALSE),AC1114)</f>
        <v>0.50433479982558393</v>
      </c>
      <c r="AD1115" s="7">
        <f>IF(DAY($A1115)=1,VLOOKUP($A1115-1,$A$2:$L$1124,$R$1,FALSE)/VLOOKUP($A1115-1,$A$2:$N$1124,14,FALSE),AD1114)</f>
        <v>5.4285837391870206E-2</v>
      </c>
      <c r="AE1115" s="7">
        <f>IF(DAY($A1115)=1,VLOOKUP($A1115-1,$A$2:$L$1124,$S$1,FALSE)/VLOOKUP($A1115-1,$A$2:$N$1124,14,FALSE),AE1114)</f>
        <v>3.978413965836454E-2</v>
      </c>
      <c r="AF1115" s="7">
        <f>IF(DAY($A1115)=1,VLOOKUP($A1115-1,$A$2:$L$1124,$T$1,FALSE)/VLOOKUP($A1115-1,$A$2:$N$1124,14,FALSE),AF1114)</f>
        <v>1.0789781201607696E-2</v>
      </c>
      <c r="AG1115" s="7">
        <f>IF(DAY($A1115)=1,VLOOKUP($A1115-1,$A$2:$L$1124,$U$1,FALSE)/VLOOKUP($A1115-1,$A$2:$N$1124,14,FALSE),AG1114)</f>
        <v>0.25513594007761736</v>
      </c>
      <c r="AH1115" s="7">
        <f>IF(DAY($A1115)=1,VLOOKUP($A1115-1,$A$2:$L$1124,$V$1,FALSE)/VLOOKUP($A1115-1,$A$2:$N$1124,14,FALSE),AH1114)</f>
        <v>1.99459973608122E-2</v>
      </c>
      <c r="AI1115" s="7">
        <f>IF(DAY($A1115)=1,VLOOKUP($A1115-1,$A$2:$L$1124,$W$1,FALSE)/VLOOKUP($A1115-1,$A$2:$N$1124,14,FALSE),AI1114)</f>
        <v>1.2873205637266355E-3</v>
      </c>
      <c r="AJ1115" s="7">
        <f>IF(DAY($A1115)=1,VLOOKUP($A1115-1,$A$2:$L$1124,$X$1,FALSE)/VLOOKUP($A1115-1,$A$2:$N$1124,14,FALSE),AJ1114)</f>
        <v>1.1945877742619723E-2</v>
      </c>
      <c r="AK1115" s="7">
        <f>IF(DAY($A1115)=1,VLOOKUP($A1115-1,$A$2:$L$1124,$Y$1,FALSE)/VLOOKUP($A1115-1,$A$2:$N$1124,14,FALSE),AK1114)</f>
        <v>7.9834703867364853E-2</v>
      </c>
      <c r="AL1115" s="7">
        <f>IF(DAY($A1115)=1,VLOOKUP($A1115-1,$A$2:$L$1124,$Z$1,FALSE)/VLOOKUP($A1115-1,$A$2:$N$1124,14,FALSE),AL1114)</f>
        <v>1.1716258556658227E-2</v>
      </c>
      <c r="AM1115" s="7">
        <f>IF(DAY($A1115)=1,VLOOKUP($A1115-1,$A$2:$L$1124,$AA$1,FALSE)/VLOOKUP($A1115-1,$A$2:$N$1124,14,FALSE),AM1114)</f>
        <v>1.0939343753774622E-2</v>
      </c>
      <c r="AO1115" s="12">
        <f>VLOOKUP($A1115,BTC!$A$1:$G$1853,5,FALSE)</f>
        <v>3678.56</v>
      </c>
      <c r="AP1115" s="12">
        <f>VLOOKUP($A1115,XRP!$A$1:$G$1853,5,FALSE)</f>
        <v>0.32935300000000001</v>
      </c>
      <c r="AQ1115" s="12">
        <f>VLOOKUP($A1115,LTC!$A$1:$G$1853,5,FALSE)</f>
        <v>31.89</v>
      </c>
      <c r="AR1115" s="12">
        <f>VLOOKUP($A1115,ETC!$A$1:$G$1853,5,FALSE)</f>
        <v>4.5199999999999996</v>
      </c>
      <c r="AS1115" s="12">
        <f>VLOOKUP($A1115,ETH!$A$1:$G$1853,5,FALSE)</f>
        <v>123.74</v>
      </c>
      <c r="AT1115" s="12">
        <f>VLOOKUP($A1115,BCH!$A$1:$G$1853,5,FALSE)</f>
        <v>131.05000000000001</v>
      </c>
      <c r="AU1115" s="12">
        <f>VLOOKUP($A1115,XMR!$A$1:$G$1853,5,FALSE)</f>
        <v>45.65</v>
      </c>
      <c r="AV1115" s="12">
        <f>VLOOKUP($A1115,ZEC!$A$1:$G$1853,5,FALSE)</f>
        <v>54.67</v>
      </c>
      <c r="AW1115" s="12">
        <f>VLOOKUP($A1115,EOS!$A$1:$G$1853,5,FALSE)</f>
        <v>2.52</v>
      </c>
      <c r="AX1115" s="12">
        <f>VLOOKUP($A1115,DASH!$A$1:$G$1853,5,FALSE)</f>
        <v>72.41</v>
      </c>
      <c r="AY1115" s="12">
        <f>VLOOKUP($A1115,XLM!$A$1:$G$1853,5,FALSE)</f>
        <v>0.108461</v>
      </c>
      <c r="BA1115" s="24">
        <v>1</v>
      </c>
      <c r="BB1115" s="24">
        <v>1</v>
      </c>
      <c r="BC1115" s="24">
        <v>1</v>
      </c>
      <c r="BD1115" s="24">
        <v>0</v>
      </c>
      <c r="BE1115" s="24">
        <v>1</v>
      </c>
      <c r="BF1115" s="24">
        <v>1</v>
      </c>
      <c r="BG1115" s="24">
        <v>1</v>
      </c>
      <c r="BH1115" s="24">
        <v>1</v>
      </c>
      <c r="BI1115" s="24">
        <v>1</v>
      </c>
      <c r="BJ1115" s="24">
        <v>1</v>
      </c>
      <c r="BK1115" s="24">
        <v>1</v>
      </c>
      <c r="BM1115" s="19">
        <f>IF(SUM(BA1114:BK1114)=SUM(BA1115:BK1115),BM1114,BM1114*SUMPRODUCT(BA1115:BK1115,AO1115:AY1115,Q1115:AA1115)/SUMPRODUCT(BA1114:BK1114,AO1115:AY1115,AC1115:AM1115))</f>
        <v>0.85433084882619903</v>
      </c>
      <c r="BN1115" s="26">
        <f>SUMPRODUCT(AO1115:AY1115,BA1115:BK1115,Q1115:AA1115)/BM1115</f>
        <v>2312.1871648713404</v>
      </c>
      <c r="BO1115">
        <f t="shared" si="280"/>
        <v>3678.56</v>
      </c>
    </row>
    <row r="1116" spans="1:67" x14ac:dyDescent="0.75">
      <c r="A1116" s="4">
        <v>43483</v>
      </c>
      <c r="B1116" s="46">
        <f>INDEX('Index Volume'!B:B,MATCH(Index_New!$A1116,'Index Volume'!$A:$A,0))</f>
        <v>5002961727</v>
      </c>
      <c r="C1116" s="46">
        <f>INDEX('Index Volume'!C:C,MATCH(Index_New!$A1116,'Index Volume'!$A:$A,0))</f>
        <v>376280714</v>
      </c>
      <c r="D1116" s="46">
        <f>INDEX('Index Volume'!D:D,MATCH(Index_New!$A1116,'Index Volume'!$A:$A,0))</f>
        <v>566482194</v>
      </c>
      <c r="E1116" s="46">
        <f>INDEX('Index Volume'!E:E,MATCH(Index_New!$A1116,'Index Volume'!$A:$A,0))</f>
        <v>0</v>
      </c>
      <c r="F1116" s="46">
        <f>INDEX('Index Volume'!F:F,MATCH(Index_New!$A1116,'Index Volume'!$A:$A,0))</f>
        <v>2305389800</v>
      </c>
      <c r="G1116" s="46">
        <f>INDEX('Index Volume'!G:G,MATCH(Index_New!$A1116,'Index Volume'!$A:$A,0))</f>
        <v>208629422</v>
      </c>
      <c r="H1116" s="46">
        <f>INDEX('Index Volume'!H:H,MATCH(Index_New!$A1116,'Index Volume'!$A:$A,0))</f>
        <v>21365213</v>
      </c>
      <c r="I1116" s="46">
        <f>INDEX('Index Volume'!I:I,MATCH(Index_New!$A1116,'Index Volume'!$A:$A,0))</f>
        <v>166877877</v>
      </c>
      <c r="J1116" s="46">
        <f>INDEX('Index Volume'!J:J,MATCH(Index_New!$A1116,'Index Volume'!$A:$A,0))</f>
        <v>755857709</v>
      </c>
      <c r="K1116" s="46">
        <f>INDEX('Index Volume'!K:K,MATCH(Index_New!$A1116,'Index Volume'!$A:$A,0))</f>
        <v>198778864</v>
      </c>
      <c r="L1116" s="46">
        <f>INDEX('Index Volume'!L:L,MATCH(Index_New!$A1116,'Index Volume'!$A:$A,0))</f>
        <v>84272978</v>
      </c>
      <c r="M1116" s="46">
        <f t="shared" si="266"/>
        <v>9686896498</v>
      </c>
      <c r="N1116" s="1">
        <f t="shared" si="267"/>
        <v>9686896498</v>
      </c>
      <c r="O1116" t="b">
        <f t="shared" si="268"/>
        <v>1</v>
      </c>
      <c r="Q1116" s="7">
        <f t="shared" si="269"/>
        <v>0.52722251131936548</v>
      </c>
      <c r="R1116" s="7">
        <f t="shared" si="270"/>
        <v>4.6983930192750455E-2</v>
      </c>
      <c r="S1116" s="7">
        <f t="shared" si="271"/>
        <v>5.2002032928931095E-2</v>
      </c>
      <c r="T1116" s="7">
        <f t="shared" si="272"/>
        <v>0</v>
      </c>
      <c r="U1116" s="7">
        <f t="shared" si="273"/>
        <v>0.24416349382305838</v>
      </c>
      <c r="V1116" s="7">
        <f t="shared" si="274"/>
        <v>1.6798937646415893E-2</v>
      </c>
      <c r="W1116" s="7">
        <f t="shared" si="275"/>
        <v>1.9728576352523704E-3</v>
      </c>
      <c r="X1116" s="7">
        <f t="shared" si="276"/>
        <v>1.4284083889234975E-2</v>
      </c>
      <c r="Y1116" s="7">
        <f t="shared" si="277"/>
        <v>7.5730745723314896E-2</v>
      </c>
      <c r="Z1116" s="7">
        <f t="shared" si="278"/>
        <v>1.1078568626226311E-2</v>
      </c>
      <c r="AA1116" s="7">
        <f t="shared" si="279"/>
        <v>9.7628382154500756E-3</v>
      </c>
      <c r="AC1116" s="7">
        <f>IF(DAY($A1116)=1,VLOOKUP($A1116-1,$A$2:$L$1124,$Q$1,FALSE)/VLOOKUP($A1116-1,$A$2:$N$1124,14,FALSE),AC1115)</f>
        <v>0.50433479982558393</v>
      </c>
      <c r="AD1116" s="7">
        <f>IF(DAY($A1116)=1,VLOOKUP($A1116-1,$A$2:$L$1124,$R$1,FALSE)/VLOOKUP($A1116-1,$A$2:$N$1124,14,FALSE),AD1115)</f>
        <v>5.4285837391870206E-2</v>
      </c>
      <c r="AE1116" s="7">
        <f>IF(DAY($A1116)=1,VLOOKUP($A1116-1,$A$2:$L$1124,$S$1,FALSE)/VLOOKUP($A1116-1,$A$2:$N$1124,14,FALSE),AE1115)</f>
        <v>3.978413965836454E-2</v>
      </c>
      <c r="AF1116" s="7">
        <f>IF(DAY($A1116)=1,VLOOKUP($A1116-1,$A$2:$L$1124,$T$1,FALSE)/VLOOKUP($A1116-1,$A$2:$N$1124,14,FALSE),AF1115)</f>
        <v>1.0789781201607696E-2</v>
      </c>
      <c r="AG1116" s="7">
        <f>IF(DAY($A1116)=1,VLOOKUP($A1116-1,$A$2:$L$1124,$U$1,FALSE)/VLOOKUP($A1116-1,$A$2:$N$1124,14,FALSE),AG1115)</f>
        <v>0.25513594007761736</v>
      </c>
      <c r="AH1116" s="7">
        <f>IF(DAY($A1116)=1,VLOOKUP($A1116-1,$A$2:$L$1124,$V$1,FALSE)/VLOOKUP($A1116-1,$A$2:$N$1124,14,FALSE),AH1115)</f>
        <v>1.99459973608122E-2</v>
      </c>
      <c r="AI1116" s="7">
        <f>IF(DAY($A1116)=1,VLOOKUP($A1116-1,$A$2:$L$1124,$W$1,FALSE)/VLOOKUP($A1116-1,$A$2:$N$1124,14,FALSE),AI1115)</f>
        <v>1.2873205637266355E-3</v>
      </c>
      <c r="AJ1116" s="7">
        <f>IF(DAY($A1116)=1,VLOOKUP($A1116-1,$A$2:$L$1124,$X$1,FALSE)/VLOOKUP($A1116-1,$A$2:$N$1124,14,FALSE),AJ1115)</f>
        <v>1.1945877742619723E-2</v>
      </c>
      <c r="AK1116" s="7">
        <f>IF(DAY($A1116)=1,VLOOKUP($A1116-1,$A$2:$L$1124,$Y$1,FALSE)/VLOOKUP($A1116-1,$A$2:$N$1124,14,FALSE),AK1115)</f>
        <v>7.9834703867364853E-2</v>
      </c>
      <c r="AL1116" s="7">
        <f>IF(DAY($A1116)=1,VLOOKUP($A1116-1,$A$2:$L$1124,$Z$1,FALSE)/VLOOKUP($A1116-1,$A$2:$N$1124,14,FALSE),AL1115)</f>
        <v>1.1716258556658227E-2</v>
      </c>
      <c r="AM1116" s="7">
        <f>IF(DAY($A1116)=1,VLOOKUP($A1116-1,$A$2:$L$1124,$AA$1,FALSE)/VLOOKUP($A1116-1,$A$2:$N$1124,14,FALSE),AM1115)</f>
        <v>1.0939343753774622E-2</v>
      </c>
      <c r="AO1116" s="12">
        <f>VLOOKUP($A1116,BTC!$A$1:$G$1853,5,FALSE)</f>
        <v>3657.84</v>
      </c>
      <c r="AP1116" s="12">
        <f>VLOOKUP($A1116,XRP!$A$1:$G$1853,5,FALSE)</f>
        <v>0.32427699999999998</v>
      </c>
      <c r="AQ1116" s="12">
        <f>VLOOKUP($A1116,LTC!$A$1:$G$1853,5,FALSE)</f>
        <v>31.31</v>
      </c>
      <c r="AR1116" s="12">
        <f>VLOOKUP($A1116,ETC!$A$1:$G$1853,5,FALSE)</f>
        <v>4.38</v>
      </c>
      <c r="AS1116" s="12">
        <f>VLOOKUP($A1116,ETH!$A$1:$G$1853,5,FALSE)</f>
        <v>121.01</v>
      </c>
      <c r="AT1116" s="12">
        <f>VLOOKUP($A1116,BCH!$A$1:$G$1853,5,FALSE)</f>
        <v>128.46</v>
      </c>
      <c r="AU1116" s="12">
        <f>VLOOKUP($A1116,XMR!$A$1:$G$1853,5,FALSE)</f>
        <v>45.13</v>
      </c>
      <c r="AV1116" s="12">
        <f>VLOOKUP($A1116,ZEC!$A$1:$G$1853,5,FALSE)</f>
        <v>53.49</v>
      </c>
      <c r="AW1116" s="12">
        <f>VLOOKUP($A1116,EOS!$A$1:$G$1853,5,FALSE)</f>
        <v>2.4700000000000002</v>
      </c>
      <c r="AX1116" s="12">
        <f>VLOOKUP($A1116,DASH!$A$1:$G$1853,5,FALSE)</f>
        <v>71.61</v>
      </c>
      <c r="AY1116" s="12">
        <f>VLOOKUP($A1116,XLM!$A$1:$G$1853,5,FALSE)</f>
        <v>0.106821</v>
      </c>
      <c r="BA1116" s="24">
        <v>1</v>
      </c>
      <c r="BB1116" s="24">
        <v>1</v>
      </c>
      <c r="BC1116" s="24">
        <v>1</v>
      </c>
      <c r="BD1116" s="24">
        <v>0</v>
      </c>
      <c r="BE1116" s="24">
        <v>1</v>
      </c>
      <c r="BF1116" s="24">
        <v>1</v>
      </c>
      <c r="BG1116" s="24">
        <v>1</v>
      </c>
      <c r="BH1116" s="24">
        <v>1</v>
      </c>
      <c r="BI1116" s="24">
        <v>1</v>
      </c>
      <c r="BJ1116" s="24">
        <v>1</v>
      </c>
      <c r="BK1116" s="24">
        <v>1</v>
      </c>
      <c r="BM1116" s="19">
        <f>IF(SUM(BA1115:BK1115)=SUM(BA1116:BK1116),BM1115,BM1115*SUMPRODUCT(BA1116:BK1116,AO1116:AY1116,Q1116:AA1116)/SUMPRODUCT(BA1115:BK1115,AO1116:AY1116,AC1116:AM1116))</f>
        <v>0.85433084882619903</v>
      </c>
      <c r="BN1116" s="26">
        <f>SUMPRODUCT(AO1116:AY1116,BA1116:BK1116,Q1116:AA1116)/BM1116</f>
        <v>2298.4980042669013</v>
      </c>
      <c r="BO1116">
        <f t="shared" si="280"/>
        <v>3657.84</v>
      </c>
    </row>
    <row r="1117" spans="1:67" x14ac:dyDescent="0.75">
      <c r="A1117" s="3">
        <v>43484</v>
      </c>
      <c r="B1117" s="46">
        <f>INDEX('Index Volume'!B:B,MATCH(Index_New!$A1117,'Index Volume'!$A:$A,0))</f>
        <v>5955691380</v>
      </c>
      <c r="C1117" s="46">
        <f>INDEX('Index Volume'!C:C,MATCH(Index_New!$A1117,'Index Volume'!$A:$A,0))</f>
        <v>420070097</v>
      </c>
      <c r="D1117" s="46">
        <f>INDEX('Index Volume'!D:D,MATCH(Index_New!$A1117,'Index Volume'!$A:$A,0))</f>
        <v>585789957</v>
      </c>
      <c r="E1117" s="46">
        <f>INDEX('Index Volume'!E:E,MATCH(Index_New!$A1117,'Index Volume'!$A:$A,0))</f>
        <v>0</v>
      </c>
      <c r="F1117" s="46">
        <f>INDEX('Index Volume'!F:F,MATCH(Index_New!$A1117,'Index Volume'!$A:$A,0))</f>
        <v>3048261797</v>
      </c>
      <c r="G1117" s="46">
        <f>INDEX('Index Volume'!G:G,MATCH(Index_New!$A1117,'Index Volume'!$A:$A,0))</f>
        <v>198967556</v>
      </c>
      <c r="H1117" s="46">
        <f>INDEX('Index Volume'!H:H,MATCH(Index_New!$A1117,'Index Volume'!$A:$A,0))</f>
        <v>28578356</v>
      </c>
      <c r="I1117" s="46">
        <f>INDEX('Index Volume'!I:I,MATCH(Index_New!$A1117,'Index Volume'!$A:$A,0))</f>
        <v>195698183</v>
      </c>
      <c r="J1117" s="46">
        <f>INDEX('Index Volume'!J:J,MATCH(Index_New!$A1117,'Index Volume'!$A:$A,0))</f>
        <v>738761772</v>
      </c>
      <c r="K1117" s="46">
        <f>INDEX('Index Volume'!K:K,MATCH(Index_New!$A1117,'Index Volume'!$A:$A,0))</f>
        <v>173266129</v>
      </c>
      <c r="L1117" s="46">
        <f>INDEX('Index Volume'!L:L,MATCH(Index_New!$A1117,'Index Volume'!$A:$A,0))</f>
        <v>111942030</v>
      </c>
      <c r="M1117" s="46">
        <f t="shared" si="266"/>
        <v>11457027257</v>
      </c>
      <c r="N1117" s="1">
        <f t="shared" si="267"/>
        <v>11457027257</v>
      </c>
      <c r="O1117" t="b">
        <f t="shared" si="268"/>
        <v>1</v>
      </c>
      <c r="Q1117" s="7">
        <f t="shared" si="269"/>
        <v>0.52722251131936548</v>
      </c>
      <c r="R1117" s="7">
        <f t="shared" si="270"/>
        <v>4.6983930192750455E-2</v>
      </c>
      <c r="S1117" s="7">
        <f t="shared" si="271"/>
        <v>5.2002032928931095E-2</v>
      </c>
      <c r="T1117" s="7">
        <f t="shared" si="272"/>
        <v>0</v>
      </c>
      <c r="U1117" s="7">
        <f t="shared" si="273"/>
        <v>0.24416349382305838</v>
      </c>
      <c r="V1117" s="7">
        <f t="shared" si="274"/>
        <v>1.6798937646415893E-2</v>
      </c>
      <c r="W1117" s="7">
        <f t="shared" si="275"/>
        <v>1.9728576352523704E-3</v>
      </c>
      <c r="X1117" s="7">
        <f t="shared" si="276"/>
        <v>1.4284083889234975E-2</v>
      </c>
      <c r="Y1117" s="7">
        <f t="shared" si="277"/>
        <v>7.5730745723314896E-2</v>
      </c>
      <c r="Z1117" s="7">
        <f t="shared" si="278"/>
        <v>1.1078568626226311E-2</v>
      </c>
      <c r="AA1117" s="7">
        <f t="shared" si="279"/>
        <v>9.7628382154500756E-3</v>
      </c>
      <c r="AC1117" s="7">
        <f>IF(DAY($A1117)=1,VLOOKUP($A1117-1,$A$2:$L$1124,$Q$1,FALSE)/VLOOKUP($A1117-1,$A$2:$N$1124,14,FALSE),AC1116)</f>
        <v>0.50433479982558393</v>
      </c>
      <c r="AD1117" s="7">
        <f>IF(DAY($A1117)=1,VLOOKUP($A1117-1,$A$2:$L$1124,$R$1,FALSE)/VLOOKUP($A1117-1,$A$2:$N$1124,14,FALSE),AD1116)</f>
        <v>5.4285837391870206E-2</v>
      </c>
      <c r="AE1117" s="7">
        <f>IF(DAY($A1117)=1,VLOOKUP($A1117-1,$A$2:$L$1124,$S$1,FALSE)/VLOOKUP($A1117-1,$A$2:$N$1124,14,FALSE),AE1116)</f>
        <v>3.978413965836454E-2</v>
      </c>
      <c r="AF1117" s="7">
        <f>IF(DAY($A1117)=1,VLOOKUP($A1117-1,$A$2:$L$1124,$T$1,FALSE)/VLOOKUP($A1117-1,$A$2:$N$1124,14,FALSE),AF1116)</f>
        <v>1.0789781201607696E-2</v>
      </c>
      <c r="AG1117" s="7">
        <f>IF(DAY($A1117)=1,VLOOKUP($A1117-1,$A$2:$L$1124,$U$1,FALSE)/VLOOKUP($A1117-1,$A$2:$N$1124,14,FALSE),AG1116)</f>
        <v>0.25513594007761736</v>
      </c>
      <c r="AH1117" s="7">
        <f>IF(DAY($A1117)=1,VLOOKUP($A1117-1,$A$2:$L$1124,$V$1,FALSE)/VLOOKUP($A1117-1,$A$2:$N$1124,14,FALSE),AH1116)</f>
        <v>1.99459973608122E-2</v>
      </c>
      <c r="AI1117" s="7">
        <f>IF(DAY($A1117)=1,VLOOKUP($A1117-1,$A$2:$L$1124,$W$1,FALSE)/VLOOKUP($A1117-1,$A$2:$N$1124,14,FALSE),AI1116)</f>
        <v>1.2873205637266355E-3</v>
      </c>
      <c r="AJ1117" s="7">
        <f>IF(DAY($A1117)=1,VLOOKUP($A1117-1,$A$2:$L$1124,$X$1,FALSE)/VLOOKUP($A1117-1,$A$2:$N$1124,14,FALSE),AJ1116)</f>
        <v>1.1945877742619723E-2</v>
      </c>
      <c r="AK1117" s="7">
        <f>IF(DAY($A1117)=1,VLOOKUP($A1117-1,$A$2:$L$1124,$Y$1,FALSE)/VLOOKUP($A1117-1,$A$2:$N$1124,14,FALSE),AK1116)</f>
        <v>7.9834703867364853E-2</v>
      </c>
      <c r="AL1117" s="7">
        <f>IF(DAY($A1117)=1,VLOOKUP($A1117-1,$A$2:$L$1124,$Z$1,FALSE)/VLOOKUP($A1117-1,$A$2:$N$1124,14,FALSE),AL1116)</f>
        <v>1.1716258556658227E-2</v>
      </c>
      <c r="AM1117" s="7">
        <f>IF(DAY($A1117)=1,VLOOKUP($A1117-1,$A$2:$L$1124,$AA$1,FALSE)/VLOOKUP($A1117-1,$A$2:$N$1124,14,FALSE),AM1116)</f>
        <v>1.0939343753774622E-2</v>
      </c>
      <c r="AO1117" s="12">
        <f>VLOOKUP($A1117,BTC!$A$1:$G$1853,5,FALSE)</f>
        <v>3728.57</v>
      </c>
      <c r="AP1117" s="12">
        <f>VLOOKUP($A1117,XRP!$A$1:$G$1853,5,FALSE)</f>
        <v>0.33100099999999999</v>
      </c>
      <c r="AQ1117" s="12">
        <f>VLOOKUP($A1117,LTC!$A$1:$G$1853,5,FALSE)</f>
        <v>32.549999999999997</v>
      </c>
      <c r="AR1117" s="12">
        <f>VLOOKUP($A1117,ETC!$A$1:$G$1853,5,FALSE)</f>
        <v>4.4000000000000004</v>
      </c>
      <c r="AS1117" s="12">
        <f>VLOOKUP($A1117,ETH!$A$1:$G$1853,5,FALSE)</f>
        <v>124.52</v>
      </c>
      <c r="AT1117" s="12">
        <f>VLOOKUP($A1117,BCH!$A$1:$G$1853,5,FALSE)</f>
        <v>130.19999999999999</v>
      </c>
      <c r="AU1117" s="12">
        <f>VLOOKUP($A1117,XMR!$A$1:$G$1853,5,FALSE)</f>
        <v>46.22</v>
      </c>
      <c r="AV1117" s="12">
        <f>VLOOKUP($A1117,ZEC!$A$1:$G$1853,5,FALSE)</f>
        <v>54.65</v>
      </c>
      <c r="AW1117" s="12">
        <f>VLOOKUP($A1117,EOS!$A$1:$G$1853,5,FALSE)</f>
        <v>2.4900000000000002</v>
      </c>
      <c r="AX1117" s="12">
        <f>VLOOKUP($A1117,DASH!$A$1:$G$1853,5,FALSE)</f>
        <v>73.97</v>
      </c>
      <c r="AY1117" s="12">
        <f>VLOOKUP($A1117,XLM!$A$1:$G$1853,5,FALSE)</f>
        <v>0.108304</v>
      </c>
      <c r="BA1117" s="24">
        <v>1</v>
      </c>
      <c r="BB1117" s="24">
        <v>1</v>
      </c>
      <c r="BC1117" s="24">
        <v>1</v>
      </c>
      <c r="BD1117" s="24">
        <v>0</v>
      </c>
      <c r="BE1117" s="24">
        <v>1</v>
      </c>
      <c r="BF1117" s="24">
        <v>1</v>
      </c>
      <c r="BG1117" s="24">
        <v>1</v>
      </c>
      <c r="BH1117" s="24">
        <v>1</v>
      </c>
      <c r="BI1117" s="24">
        <v>1</v>
      </c>
      <c r="BJ1117" s="24">
        <v>1</v>
      </c>
      <c r="BK1117" s="24">
        <v>1</v>
      </c>
      <c r="BM1117" s="19">
        <f>IF(SUM(BA1116:BK1116)=SUM(BA1117:BK1117),BM1116,BM1116*SUMPRODUCT(BA1117:BK1117,AO1117:AY1117,Q1117:AA1117)/SUMPRODUCT(BA1116:BK1116,AO1117:AY1117,AC1117:AM1117))</f>
        <v>0.85433084882619903</v>
      </c>
      <c r="BN1117" s="26">
        <f>SUMPRODUCT(AO1117:AY1117,BA1117:BK1117,Q1117:AA1117)/BM1117</f>
        <v>2343.3142311433176</v>
      </c>
      <c r="BO1117">
        <f t="shared" si="280"/>
        <v>3728.57</v>
      </c>
    </row>
    <row r="1118" spans="1:67" x14ac:dyDescent="0.75">
      <c r="A1118" s="4">
        <v>43485</v>
      </c>
      <c r="B1118" s="46">
        <f>INDEX('Index Volume'!B:B,MATCH(Index_New!$A1118,'Index Volume'!$A:$A,0))</f>
        <v>5582489560</v>
      </c>
      <c r="C1118" s="46">
        <f>INDEX('Index Volume'!C:C,MATCH(Index_New!$A1118,'Index Volume'!$A:$A,0))</f>
        <v>407205881</v>
      </c>
      <c r="D1118" s="46">
        <f>INDEX('Index Volume'!D:D,MATCH(Index_New!$A1118,'Index Volume'!$A:$A,0))</f>
        <v>584024741</v>
      </c>
      <c r="E1118" s="46">
        <f>INDEX('Index Volume'!E:E,MATCH(Index_New!$A1118,'Index Volume'!$A:$A,0))</f>
        <v>0</v>
      </c>
      <c r="F1118" s="46">
        <f>INDEX('Index Volume'!F:F,MATCH(Index_New!$A1118,'Index Volume'!$A:$A,0))</f>
        <v>2964108269</v>
      </c>
      <c r="G1118" s="46">
        <f>INDEX('Index Volume'!G:G,MATCH(Index_New!$A1118,'Index Volume'!$A:$A,0))</f>
        <v>269797874</v>
      </c>
      <c r="H1118" s="46">
        <f>INDEX('Index Volume'!H:H,MATCH(Index_New!$A1118,'Index Volume'!$A:$A,0))</f>
        <v>33574394</v>
      </c>
      <c r="I1118" s="46">
        <f>INDEX('Index Volume'!I:I,MATCH(Index_New!$A1118,'Index Volume'!$A:$A,0))</f>
        <v>615956056</v>
      </c>
      <c r="J1118" s="46">
        <f>INDEX('Index Volume'!J:J,MATCH(Index_New!$A1118,'Index Volume'!$A:$A,0))</f>
        <v>971352022</v>
      </c>
      <c r="K1118" s="46">
        <f>INDEX('Index Volume'!K:K,MATCH(Index_New!$A1118,'Index Volume'!$A:$A,0))</f>
        <v>242808317</v>
      </c>
      <c r="L1118" s="46">
        <f>INDEX('Index Volume'!L:L,MATCH(Index_New!$A1118,'Index Volume'!$A:$A,0))</f>
        <v>123424390</v>
      </c>
      <c r="M1118" s="46">
        <f t="shared" si="266"/>
        <v>11794741504</v>
      </c>
      <c r="N1118" s="1">
        <f t="shared" si="267"/>
        <v>11794741504</v>
      </c>
      <c r="O1118" t="b">
        <f t="shared" si="268"/>
        <v>1</v>
      </c>
      <c r="Q1118" s="7">
        <f t="shared" si="269"/>
        <v>0.52722251131936548</v>
      </c>
      <c r="R1118" s="7">
        <f t="shared" si="270"/>
        <v>4.6983930192750455E-2</v>
      </c>
      <c r="S1118" s="7">
        <f t="shared" si="271"/>
        <v>5.2002032928931095E-2</v>
      </c>
      <c r="T1118" s="7">
        <f t="shared" si="272"/>
        <v>0</v>
      </c>
      <c r="U1118" s="7">
        <f t="shared" si="273"/>
        <v>0.24416349382305838</v>
      </c>
      <c r="V1118" s="7">
        <f t="shared" si="274"/>
        <v>1.6798937646415893E-2</v>
      </c>
      <c r="W1118" s="7">
        <f t="shared" si="275"/>
        <v>1.9728576352523704E-3</v>
      </c>
      <c r="X1118" s="7">
        <f t="shared" si="276"/>
        <v>1.4284083889234975E-2</v>
      </c>
      <c r="Y1118" s="7">
        <f t="shared" si="277"/>
        <v>7.5730745723314896E-2</v>
      </c>
      <c r="Z1118" s="7">
        <f t="shared" si="278"/>
        <v>1.1078568626226311E-2</v>
      </c>
      <c r="AA1118" s="7">
        <f t="shared" si="279"/>
        <v>9.7628382154500756E-3</v>
      </c>
      <c r="AC1118" s="7">
        <f>IF(DAY($A1118)=1,VLOOKUP($A1118-1,$A$2:$L$1124,$Q$1,FALSE)/VLOOKUP($A1118-1,$A$2:$N$1124,14,FALSE),AC1117)</f>
        <v>0.50433479982558393</v>
      </c>
      <c r="AD1118" s="7">
        <f>IF(DAY($A1118)=1,VLOOKUP($A1118-1,$A$2:$L$1124,$R$1,FALSE)/VLOOKUP($A1118-1,$A$2:$N$1124,14,FALSE),AD1117)</f>
        <v>5.4285837391870206E-2</v>
      </c>
      <c r="AE1118" s="7">
        <f>IF(DAY($A1118)=1,VLOOKUP($A1118-1,$A$2:$L$1124,$S$1,FALSE)/VLOOKUP($A1118-1,$A$2:$N$1124,14,FALSE),AE1117)</f>
        <v>3.978413965836454E-2</v>
      </c>
      <c r="AF1118" s="7">
        <f>IF(DAY($A1118)=1,VLOOKUP($A1118-1,$A$2:$L$1124,$T$1,FALSE)/VLOOKUP($A1118-1,$A$2:$N$1124,14,FALSE),AF1117)</f>
        <v>1.0789781201607696E-2</v>
      </c>
      <c r="AG1118" s="7">
        <f>IF(DAY($A1118)=1,VLOOKUP($A1118-1,$A$2:$L$1124,$U$1,FALSE)/VLOOKUP($A1118-1,$A$2:$N$1124,14,FALSE),AG1117)</f>
        <v>0.25513594007761736</v>
      </c>
      <c r="AH1118" s="7">
        <f>IF(DAY($A1118)=1,VLOOKUP($A1118-1,$A$2:$L$1124,$V$1,FALSE)/VLOOKUP($A1118-1,$A$2:$N$1124,14,FALSE),AH1117)</f>
        <v>1.99459973608122E-2</v>
      </c>
      <c r="AI1118" s="7">
        <f>IF(DAY($A1118)=1,VLOOKUP($A1118-1,$A$2:$L$1124,$W$1,FALSE)/VLOOKUP($A1118-1,$A$2:$N$1124,14,FALSE),AI1117)</f>
        <v>1.2873205637266355E-3</v>
      </c>
      <c r="AJ1118" s="7">
        <f>IF(DAY($A1118)=1,VLOOKUP($A1118-1,$A$2:$L$1124,$X$1,FALSE)/VLOOKUP($A1118-1,$A$2:$N$1124,14,FALSE),AJ1117)</f>
        <v>1.1945877742619723E-2</v>
      </c>
      <c r="AK1118" s="7">
        <f>IF(DAY($A1118)=1,VLOOKUP($A1118-1,$A$2:$L$1124,$Y$1,FALSE)/VLOOKUP($A1118-1,$A$2:$N$1124,14,FALSE),AK1117)</f>
        <v>7.9834703867364853E-2</v>
      </c>
      <c r="AL1118" s="7">
        <f>IF(DAY($A1118)=1,VLOOKUP($A1118-1,$A$2:$L$1124,$Z$1,FALSE)/VLOOKUP($A1118-1,$A$2:$N$1124,14,FALSE),AL1117)</f>
        <v>1.1716258556658227E-2</v>
      </c>
      <c r="AM1118" s="7">
        <f>IF(DAY($A1118)=1,VLOOKUP($A1118-1,$A$2:$L$1124,$AA$1,FALSE)/VLOOKUP($A1118-1,$A$2:$N$1124,14,FALSE),AM1117)</f>
        <v>1.0939343753774622E-2</v>
      </c>
      <c r="AO1118" s="12">
        <f>VLOOKUP($A1118,BTC!$A$1:$G$1853,5,FALSE)</f>
        <v>3601.01</v>
      </c>
      <c r="AP1118" s="12">
        <f>VLOOKUP($A1118,XRP!$A$1:$G$1853,5,FALSE)</f>
        <v>0.32117699999999999</v>
      </c>
      <c r="AQ1118" s="12">
        <f>VLOOKUP($A1118,LTC!$A$1:$G$1853,5,FALSE)</f>
        <v>31.18</v>
      </c>
      <c r="AR1118" s="12">
        <f>VLOOKUP($A1118,ETC!$A$1:$G$1853,5,FALSE)</f>
        <v>4.29</v>
      </c>
      <c r="AS1118" s="12">
        <f>VLOOKUP($A1118,ETH!$A$1:$G$1853,5,FALSE)</f>
        <v>119.47</v>
      </c>
      <c r="AT1118" s="12">
        <f>VLOOKUP($A1118,BCH!$A$1:$G$1853,5,FALSE)</f>
        <v>123.89</v>
      </c>
      <c r="AU1118" s="12">
        <f>VLOOKUP($A1118,XMR!$A$1:$G$1853,5,FALSE)</f>
        <v>44.11</v>
      </c>
      <c r="AV1118" s="12">
        <f>VLOOKUP($A1118,ZEC!$A$1:$G$1853,5,FALSE)</f>
        <v>53.11</v>
      </c>
      <c r="AW1118" s="12">
        <f>VLOOKUP($A1118,EOS!$A$1:$G$1853,5,FALSE)</f>
        <v>2.37</v>
      </c>
      <c r="AX1118" s="12">
        <f>VLOOKUP($A1118,DASH!$A$1:$G$1853,5,FALSE)</f>
        <v>69.89</v>
      </c>
      <c r="AY1118" s="12">
        <f>VLOOKUP($A1118,XLM!$A$1:$G$1853,5,FALSE)</f>
        <v>0.104702</v>
      </c>
      <c r="BA1118" s="24">
        <v>1</v>
      </c>
      <c r="BB1118" s="24">
        <v>1</v>
      </c>
      <c r="BC1118" s="24">
        <v>1</v>
      </c>
      <c r="BD1118" s="24">
        <v>0</v>
      </c>
      <c r="BE1118" s="24">
        <v>1</v>
      </c>
      <c r="BF1118" s="24">
        <v>1</v>
      </c>
      <c r="BG1118" s="24">
        <v>1</v>
      </c>
      <c r="BH1118" s="24">
        <v>1</v>
      </c>
      <c r="BI1118" s="24">
        <v>1</v>
      </c>
      <c r="BJ1118" s="24">
        <v>1</v>
      </c>
      <c r="BK1118" s="24">
        <v>1</v>
      </c>
      <c r="BM1118" s="19">
        <f>IF(SUM(BA1117:BK1117)=SUM(BA1118:BK1118),BM1117,BM1117*SUMPRODUCT(BA1118:BK1118,AO1118:AY1118,Q1118:AA1118)/SUMPRODUCT(BA1117:BK1117,AO1118:AY1118,AC1118:AM1118))</f>
        <v>0.85433084882619903</v>
      </c>
      <c r="BN1118" s="26">
        <f>SUMPRODUCT(AO1118:AY1118,BA1118:BK1118,Q1118:AA1118)/BM1118</f>
        <v>2262.8492466844623</v>
      </c>
      <c r="BO1118">
        <f t="shared" si="280"/>
        <v>3601.01</v>
      </c>
    </row>
    <row r="1119" spans="1:67" x14ac:dyDescent="0.75">
      <c r="A1119" s="3">
        <v>43486</v>
      </c>
      <c r="B1119" s="46">
        <f>INDEX('Index Volume'!B:B,MATCH(Index_New!$A1119,'Index Volume'!$A:$A,0))</f>
        <v>5004347059</v>
      </c>
      <c r="C1119" s="46">
        <f>INDEX('Index Volume'!C:C,MATCH(Index_New!$A1119,'Index Volume'!$A:$A,0))</f>
        <v>363940431</v>
      </c>
      <c r="D1119" s="46">
        <f>INDEX('Index Volume'!D:D,MATCH(Index_New!$A1119,'Index Volume'!$A:$A,0))</f>
        <v>531048792</v>
      </c>
      <c r="E1119" s="46">
        <f>INDEX('Index Volume'!E:E,MATCH(Index_New!$A1119,'Index Volume'!$A:$A,0))</f>
        <v>0</v>
      </c>
      <c r="F1119" s="46">
        <f>INDEX('Index Volume'!F:F,MATCH(Index_New!$A1119,'Index Volume'!$A:$A,0))</f>
        <v>2421720343</v>
      </c>
      <c r="G1119" s="46">
        <f>INDEX('Index Volume'!G:G,MATCH(Index_New!$A1119,'Index Volume'!$A:$A,0))</f>
        <v>187814581</v>
      </c>
      <c r="H1119" s="46">
        <f>INDEX('Index Volume'!H:H,MATCH(Index_New!$A1119,'Index Volume'!$A:$A,0))</f>
        <v>36435975</v>
      </c>
      <c r="I1119" s="46">
        <f>INDEX('Index Volume'!I:I,MATCH(Index_New!$A1119,'Index Volume'!$A:$A,0))</f>
        <v>166177591</v>
      </c>
      <c r="J1119" s="46">
        <f>INDEX('Index Volume'!J:J,MATCH(Index_New!$A1119,'Index Volume'!$A:$A,0))</f>
        <v>681202741</v>
      </c>
      <c r="K1119" s="46">
        <f>INDEX('Index Volume'!K:K,MATCH(Index_New!$A1119,'Index Volume'!$A:$A,0))</f>
        <v>163197554</v>
      </c>
      <c r="L1119" s="46">
        <f>INDEX('Index Volume'!L:L,MATCH(Index_New!$A1119,'Index Volume'!$A:$A,0))</f>
        <v>111143574</v>
      </c>
      <c r="M1119" s="46">
        <f t="shared" si="266"/>
        <v>9667028641</v>
      </c>
      <c r="N1119" s="1">
        <f t="shared" si="267"/>
        <v>9667028641</v>
      </c>
      <c r="O1119" t="b">
        <f t="shared" si="268"/>
        <v>1</v>
      </c>
      <c r="Q1119" s="7">
        <f t="shared" si="269"/>
        <v>0.52722251131936548</v>
      </c>
      <c r="R1119" s="7">
        <f t="shared" si="270"/>
        <v>4.6983930192750455E-2</v>
      </c>
      <c r="S1119" s="7">
        <f t="shared" si="271"/>
        <v>5.2002032928931095E-2</v>
      </c>
      <c r="T1119" s="7">
        <f t="shared" si="272"/>
        <v>0</v>
      </c>
      <c r="U1119" s="7">
        <f t="shared" si="273"/>
        <v>0.24416349382305838</v>
      </c>
      <c r="V1119" s="7">
        <f t="shared" si="274"/>
        <v>1.6798937646415893E-2</v>
      </c>
      <c r="W1119" s="7">
        <f t="shared" si="275"/>
        <v>1.9728576352523704E-3</v>
      </c>
      <c r="X1119" s="7">
        <f t="shared" si="276"/>
        <v>1.4284083889234975E-2</v>
      </c>
      <c r="Y1119" s="7">
        <f t="shared" si="277"/>
        <v>7.5730745723314896E-2</v>
      </c>
      <c r="Z1119" s="7">
        <f t="shared" si="278"/>
        <v>1.1078568626226311E-2</v>
      </c>
      <c r="AA1119" s="7">
        <f t="shared" si="279"/>
        <v>9.7628382154500756E-3</v>
      </c>
      <c r="AC1119" s="7">
        <f>IF(DAY($A1119)=1,VLOOKUP($A1119-1,$A$2:$L$1124,$Q$1,FALSE)/VLOOKUP($A1119-1,$A$2:$N$1124,14,FALSE),AC1118)</f>
        <v>0.50433479982558393</v>
      </c>
      <c r="AD1119" s="7">
        <f>IF(DAY($A1119)=1,VLOOKUP($A1119-1,$A$2:$L$1124,$R$1,FALSE)/VLOOKUP($A1119-1,$A$2:$N$1124,14,FALSE),AD1118)</f>
        <v>5.4285837391870206E-2</v>
      </c>
      <c r="AE1119" s="7">
        <f>IF(DAY($A1119)=1,VLOOKUP($A1119-1,$A$2:$L$1124,$S$1,FALSE)/VLOOKUP($A1119-1,$A$2:$N$1124,14,FALSE),AE1118)</f>
        <v>3.978413965836454E-2</v>
      </c>
      <c r="AF1119" s="7">
        <f>IF(DAY($A1119)=1,VLOOKUP($A1119-1,$A$2:$L$1124,$T$1,FALSE)/VLOOKUP($A1119-1,$A$2:$N$1124,14,FALSE),AF1118)</f>
        <v>1.0789781201607696E-2</v>
      </c>
      <c r="AG1119" s="7">
        <f>IF(DAY($A1119)=1,VLOOKUP($A1119-1,$A$2:$L$1124,$U$1,FALSE)/VLOOKUP($A1119-1,$A$2:$N$1124,14,FALSE),AG1118)</f>
        <v>0.25513594007761736</v>
      </c>
      <c r="AH1119" s="7">
        <f>IF(DAY($A1119)=1,VLOOKUP($A1119-1,$A$2:$L$1124,$V$1,FALSE)/VLOOKUP($A1119-1,$A$2:$N$1124,14,FALSE),AH1118)</f>
        <v>1.99459973608122E-2</v>
      </c>
      <c r="AI1119" s="7">
        <f>IF(DAY($A1119)=1,VLOOKUP($A1119-1,$A$2:$L$1124,$W$1,FALSE)/VLOOKUP($A1119-1,$A$2:$N$1124,14,FALSE),AI1118)</f>
        <v>1.2873205637266355E-3</v>
      </c>
      <c r="AJ1119" s="7">
        <f>IF(DAY($A1119)=1,VLOOKUP($A1119-1,$A$2:$L$1124,$X$1,FALSE)/VLOOKUP($A1119-1,$A$2:$N$1124,14,FALSE),AJ1118)</f>
        <v>1.1945877742619723E-2</v>
      </c>
      <c r="AK1119" s="7">
        <f>IF(DAY($A1119)=1,VLOOKUP($A1119-1,$A$2:$L$1124,$Y$1,FALSE)/VLOOKUP($A1119-1,$A$2:$N$1124,14,FALSE),AK1118)</f>
        <v>7.9834703867364853E-2</v>
      </c>
      <c r="AL1119" s="7">
        <f>IF(DAY($A1119)=1,VLOOKUP($A1119-1,$A$2:$L$1124,$Z$1,FALSE)/VLOOKUP($A1119-1,$A$2:$N$1124,14,FALSE),AL1118)</f>
        <v>1.1716258556658227E-2</v>
      </c>
      <c r="AM1119" s="7">
        <f>IF(DAY($A1119)=1,VLOOKUP($A1119-1,$A$2:$L$1124,$AA$1,FALSE)/VLOOKUP($A1119-1,$A$2:$N$1124,14,FALSE),AM1118)</f>
        <v>1.0939343753774622E-2</v>
      </c>
      <c r="AO1119" s="12">
        <f>VLOOKUP($A1119,BTC!$A$1:$G$1853,5,FALSE)</f>
        <v>3576.03</v>
      </c>
      <c r="AP1119" s="12">
        <f>VLOOKUP($A1119,XRP!$A$1:$G$1853,5,FALSE)</f>
        <v>0.32079000000000002</v>
      </c>
      <c r="AQ1119" s="12">
        <f>VLOOKUP($A1119,LTC!$A$1:$G$1853,5,FALSE)</f>
        <v>31.21</v>
      </c>
      <c r="AR1119" s="12">
        <f>VLOOKUP($A1119,ETC!$A$1:$G$1853,5,FALSE)</f>
        <v>4.3</v>
      </c>
      <c r="AS1119" s="12">
        <f>VLOOKUP($A1119,ETH!$A$1:$G$1853,5,FALSE)</f>
        <v>117.16</v>
      </c>
      <c r="AT1119" s="12">
        <f>VLOOKUP($A1119,BCH!$A$1:$G$1853,5,FALSE)</f>
        <v>122.83</v>
      </c>
      <c r="AU1119" s="12">
        <f>VLOOKUP($A1119,XMR!$A$1:$G$1853,5,FALSE)</f>
        <v>44.58</v>
      </c>
      <c r="AV1119" s="12">
        <f>VLOOKUP($A1119,ZEC!$A$1:$G$1853,5,FALSE)</f>
        <v>52.64</v>
      </c>
      <c r="AW1119" s="12">
        <f>VLOOKUP($A1119,EOS!$A$1:$G$1853,5,FALSE)</f>
        <v>2.35</v>
      </c>
      <c r="AX1119" s="12">
        <f>VLOOKUP($A1119,DASH!$A$1:$G$1853,5,FALSE)</f>
        <v>69.91</v>
      </c>
      <c r="AY1119" s="12">
        <f>VLOOKUP($A1119,XLM!$A$1:$G$1853,5,FALSE)</f>
        <v>0.10338</v>
      </c>
      <c r="BA1119" s="24">
        <v>1</v>
      </c>
      <c r="BB1119" s="24">
        <v>1</v>
      </c>
      <c r="BC1119" s="24">
        <v>1</v>
      </c>
      <c r="BD1119" s="24">
        <v>0</v>
      </c>
      <c r="BE1119" s="24">
        <v>1</v>
      </c>
      <c r="BF1119" s="24">
        <v>1</v>
      </c>
      <c r="BG1119" s="24">
        <v>1</v>
      </c>
      <c r="BH1119" s="24">
        <v>1</v>
      </c>
      <c r="BI1119" s="24">
        <v>1</v>
      </c>
      <c r="BJ1119" s="24">
        <v>1</v>
      </c>
      <c r="BK1119" s="24">
        <v>1</v>
      </c>
      <c r="BM1119" s="19">
        <f>IF(SUM(BA1118:BK1118)=SUM(BA1119:BK1119),BM1118,BM1118*SUMPRODUCT(BA1119:BK1119,AO1119:AY1119,Q1119:AA1119)/SUMPRODUCT(BA1118:BK1118,AO1119:AY1119,AC1119:AM1119))</f>
        <v>0.85433084882619903</v>
      </c>
      <c r="BN1119" s="26">
        <f>SUMPRODUCT(AO1119:AY1119,BA1119:BK1119,Q1119:AA1119)/BM1119</f>
        <v>2246.7461254587188</v>
      </c>
      <c r="BO1119">
        <f t="shared" si="280"/>
        <v>3576.03</v>
      </c>
    </row>
    <row r="1120" spans="1:67" x14ac:dyDescent="0.75">
      <c r="A1120" s="4">
        <v>43487</v>
      </c>
      <c r="B1120" s="46">
        <f>INDEX('Index Volume'!B:B,MATCH(Index_New!$A1120,'Index Volume'!$A:$A,0))</f>
        <v>5313623556</v>
      </c>
      <c r="C1120" s="46">
        <f>INDEX('Index Volume'!C:C,MATCH(Index_New!$A1120,'Index Volume'!$A:$A,0))</f>
        <v>434125854</v>
      </c>
      <c r="D1120" s="46">
        <f>INDEX('Index Volume'!D:D,MATCH(Index_New!$A1120,'Index Volume'!$A:$A,0))</f>
        <v>589374367</v>
      </c>
      <c r="E1120" s="46">
        <f>INDEX('Index Volume'!E:E,MATCH(Index_New!$A1120,'Index Volume'!$A:$A,0))</f>
        <v>0</v>
      </c>
      <c r="F1120" s="46">
        <f>INDEX('Index Volume'!F:F,MATCH(Index_New!$A1120,'Index Volume'!$A:$A,0))</f>
        <v>2552507405</v>
      </c>
      <c r="G1120" s="46">
        <f>INDEX('Index Volume'!G:G,MATCH(Index_New!$A1120,'Index Volume'!$A:$A,0))</f>
        <v>264996480</v>
      </c>
      <c r="H1120" s="46">
        <f>INDEX('Index Volume'!H:H,MATCH(Index_New!$A1120,'Index Volume'!$A:$A,0))</f>
        <v>24212367</v>
      </c>
      <c r="I1120" s="46">
        <f>INDEX('Index Volume'!I:I,MATCH(Index_New!$A1120,'Index Volume'!$A:$A,0))</f>
        <v>126552054</v>
      </c>
      <c r="J1120" s="46">
        <f>INDEX('Index Volume'!J:J,MATCH(Index_New!$A1120,'Index Volume'!$A:$A,0))</f>
        <v>737422547</v>
      </c>
      <c r="K1120" s="46">
        <f>INDEX('Index Volume'!K:K,MATCH(Index_New!$A1120,'Index Volume'!$A:$A,0))</f>
        <v>138943879</v>
      </c>
      <c r="L1120" s="46">
        <f>INDEX('Index Volume'!L:L,MATCH(Index_New!$A1120,'Index Volume'!$A:$A,0))</f>
        <v>129057418</v>
      </c>
      <c r="M1120" s="46">
        <f t="shared" si="266"/>
        <v>10310815927</v>
      </c>
      <c r="N1120" s="1">
        <f t="shared" si="267"/>
        <v>10310815927</v>
      </c>
      <c r="O1120" t="b">
        <f t="shared" si="268"/>
        <v>1</v>
      </c>
      <c r="Q1120" s="7">
        <f t="shared" si="269"/>
        <v>0.52722251131936548</v>
      </c>
      <c r="R1120" s="7">
        <f t="shared" si="270"/>
        <v>4.6983930192750455E-2</v>
      </c>
      <c r="S1120" s="7">
        <f t="shared" si="271"/>
        <v>5.2002032928931095E-2</v>
      </c>
      <c r="T1120" s="7">
        <f t="shared" si="272"/>
        <v>0</v>
      </c>
      <c r="U1120" s="7">
        <f t="shared" si="273"/>
        <v>0.24416349382305838</v>
      </c>
      <c r="V1120" s="7">
        <f t="shared" si="274"/>
        <v>1.6798937646415893E-2</v>
      </c>
      <c r="W1120" s="7">
        <f t="shared" si="275"/>
        <v>1.9728576352523704E-3</v>
      </c>
      <c r="X1120" s="7">
        <f t="shared" si="276"/>
        <v>1.4284083889234975E-2</v>
      </c>
      <c r="Y1120" s="7">
        <f t="shared" si="277"/>
        <v>7.5730745723314896E-2</v>
      </c>
      <c r="Z1120" s="7">
        <f t="shared" si="278"/>
        <v>1.1078568626226311E-2</v>
      </c>
      <c r="AA1120" s="7">
        <f t="shared" si="279"/>
        <v>9.7628382154500756E-3</v>
      </c>
      <c r="AC1120" s="7">
        <f>IF(DAY($A1120)=1,VLOOKUP($A1120-1,$A$2:$L$1124,$Q$1,FALSE)/VLOOKUP($A1120-1,$A$2:$N$1124,14,FALSE),AC1119)</f>
        <v>0.50433479982558393</v>
      </c>
      <c r="AD1120" s="7">
        <f>IF(DAY($A1120)=1,VLOOKUP($A1120-1,$A$2:$L$1124,$R$1,FALSE)/VLOOKUP($A1120-1,$A$2:$N$1124,14,FALSE),AD1119)</f>
        <v>5.4285837391870206E-2</v>
      </c>
      <c r="AE1120" s="7">
        <f>IF(DAY($A1120)=1,VLOOKUP($A1120-1,$A$2:$L$1124,$S$1,FALSE)/VLOOKUP($A1120-1,$A$2:$N$1124,14,FALSE),AE1119)</f>
        <v>3.978413965836454E-2</v>
      </c>
      <c r="AF1120" s="7">
        <f>IF(DAY($A1120)=1,VLOOKUP($A1120-1,$A$2:$L$1124,$T$1,FALSE)/VLOOKUP($A1120-1,$A$2:$N$1124,14,FALSE),AF1119)</f>
        <v>1.0789781201607696E-2</v>
      </c>
      <c r="AG1120" s="7">
        <f>IF(DAY($A1120)=1,VLOOKUP($A1120-1,$A$2:$L$1124,$U$1,FALSE)/VLOOKUP($A1120-1,$A$2:$N$1124,14,FALSE),AG1119)</f>
        <v>0.25513594007761736</v>
      </c>
      <c r="AH1120" s="7">
        <f>IF(DAY($A1120)=1,VLOOKUP($A1120-1,$A$2:$L$1124,$V$1,FALSE)/VLOOKUP($A1120-1,$A$2:$N$1124,14,FALSE),AH1119)</f>
        <v>1.99459973608122E-2</v>
      </c>
      <c r="AI1120" s="7">
        <f>IF(DAY($A1120)=1,VLOOKUP($A1120-1,$A$2:$L$1124,$W$1,FALSE)/VLOOKUP($A1120-1,$A$2:$N$1124,14,FALSE),AI1119)</f>
        <v>1.2873205637266355E-3</v>
      </c>
      <c r="AJ1120" s="7">
        <f>IF(DAY($A1120)=1,VLOOKUP($A1120-1,$A$2:$L$1124,$X$1,FALSE)/VLOOKUP($A1120-1,$A$2:$N$1124,14,FALSE),AJ1119)</f>
        <v>1.1945877742619723E-2</v>
      </c>
      <c r="AK1120" s="7">
        <f>IF(DAY($A1120)=1,VLOOKUP($A1120-1,$A$2:$L$1124,$Y$1,FALSE)/VLOOKUP($A1120-1,$A$2:$N$1124,14,FALSE),AK1119)</f>
        <v>7.9834703867364853E-2</v>
      </c>
      <c r="AL1120" s="7">
        <f>IF(DAY($A1120)=1,VLOOKUP($A1120-1,$A$2:$L$1124,$Z$1,FALSE)/VLOOKUP($A1120-1,$A$2:$N$1124,14,FALSE),AL1119)</f>
        <v>1.1716258556658227E-2</v>
      </c>
      <c r="AM1120" s="7">
        <f>IF(DAY($A1120)=1,VLOOKUP($A1120-1,$A$2:$L$1124,$AA$1,FALSE)/VLOOKUP($A1120-1,$A$2:$N$1124,14,FALSE),AM1119)</f>
        <v>1.0939343753774622E-2</v>
      </c>
      <c r="AO1120" s="12">
        <f>VLOOKUP($A1120,BTC!$A$1:$G$1853,5,FALSE)</f>
        <v>3604.58</v>
      </c>
      <c r="AP1120" s="12">
        <f>VLOOKUP($A1120,XRP!$A$1:$G$1853,5,FALSE)</f>
        <v>0.31949100000000002</v>
      </c>
      <c r="AQ1120" s="12">
        <f>VLOOKUP($A1120,LTC!$A$1:$G$1853,5,FALSE)</f>
        <v>31.68</v>
      </c>
      <c r="AR1120" s="12">
        <f>VLOOKUP($A1120,ETC!$A$1:$G$1853,5,FALSE)</f>
        <v>4.33</v>
      </c>
      <c r="AS1120" s="12">
        <f>VLOOKUP($A1120,ETH!$A$1:$G$1853,5,FALSE)</f>
        <v>118.75</v>
      </c>
      <c r="AT1120" s="12">
        <f>VLOOKUP($A1120,BCH!$A$1:$G$1853,5,FALSE)</f>
        <v>128.44</v>
      </c>
      <c r="AU1120" s="12">
        <f>VLOOKUP($A1120,XMR!$A$1:$G$1853,5,FALSE)</f>
        <v>45.92</v>
      </c>
      <c r="AV1120" s="12">
        <f>VLOOKUP($A1120,ZEC!$A$1:$G$1853,5,FALSE)</f>
        <v>52.76</v>
      </c>
      <c r="AW1120" s="12">
        <f>VLOOKUP($A1120,EOS!$A$1:$G$1853,5,FALSE)</f>
        <v>2.4500000000000002</v>
      </c>
      <c r="AX1120" s="12">
        <f>VLOOKUP($A1120,DASH!$A$1:$G$1853,5,FALSE)</f>
        <v>71.72</v>
      </c>
      <c r="AY1120" s="12">
        <f>VLOOKUP($A1120,XLM!$A$1:$G$1853,5,FALSE)</f>
        <v>0.104103</v>
      </c>
      <c r="BA1120" s="24">
        <v>1</v>
      </c>
      <c r="BB1120" s="24">
        <v>1</v>
      </c>
      <c r="BC1120" s="24">
        <v>1</v>
      </c>
      <c r="BD1120" s="24">
        <v>0</v>
      </c>
      <c r="BE1120" s="24">
        <v>1</v>
      </c>
      <c r="BF1120" s="24">
        <v>1</v>
      </c>
      <c r="BG1120" s="24">
        <v>1</v>
      </c>
      <c r="BH1120" s="24">
        <v>1</v>
      </c>
      <c r="BI1120" s="24">
        <v>1</v>
      </c>
      <c r="BJ1120" s="24">
        <v>1</v>
      </c>
      <c r="BK1120" s="24">
        <v>1</v>
      </c>
      <c r="BM1120" s="19">
        <f>IF(SUM(BA1119:BK1119)=SUM(BA1120:BK1120),BM1119,BM1119*SUMPRODUCT(BA1120:BK1120,AO1120:AY1120,Q1120:AA1120)/SUMPRODUCT(BA1119:BK1119,AO1120:AY1120,AC1120:AM1120))</f>
        <v>0.85433084882619903</v>
      </c>
      <c r="BN1120" s="26">
        <f>SUMPRODUCT(AO1120:AY1120,BA1120:BK1120,Q1120:AA1120)/BM1120</f>
        <v>2264.9955363279746</v>
      </c>
      <c r="BO1120">
        <f t="shared" si="280"/>
        <v>3604.58</v>
      </c>
    </row>
    <row r="1121" spans="1:67" x14ac:dyDescent="0.75">
      <c r="A1121" s="3">
        <v>43488</v>
      </c>
      <c r="B1121" s="46">
        <f>INDEX('Index Volume'!B:B,MATCH(Index_New!$A1121,'Index Volume'!$A:$A,0))</f>
        <v>5433755649</v>
      </c>
      <c r="C1121" s="46">
        <f>INDEX('Index Volume'!C:C,MATCH(Index_New!$A1121,'Index Volume'!$A:$A,0))</f>
        <v>375671478</v>
      </c>
      <c r="D1121" s="46">
        <f>INDEX('Index Volume'!D:D,MATCH(Index_New!$A1121,'Index Volume'!$A:$A,0))</f>
        <v>613521888</v>
      </c>
      <c r="E1121" s="46">
        <f>INDEX('Index Volume'!E:E,MATCH(Index_New!$A1121,'Index Volume'!$A:$A,0))</f>
        <v>0</v>
      </c>
      <c r="F1121" s="46">
        <f>INDEX('Index Volume'!F:F,MATCH(Index_New!$A1121,'Index Volume'!$A:$A,0))</f>
        <v>2556952198</v>
      </c>
      <c r="G1121" s="46">
        <f>INDEX('Index Volume'!G:G,MATCH(Index_New!$A1121,'Index Volume'!$A:$A,0))</f>
        <v>293056048</v>
      </c>
      <c r="H1121" s="46">
        <f>INDEX('Index Volume'!H:H,MATCH(Index_New!$A1121,'Index Volume'!$A:$A,0))</f>
        <v>32608467</v>
      </c>
      <c r="I1121" s="46">
        <f>INDEX('Index Volume'!I:I,MATCH(Index_New!$A1121,'Index Volume'!$A:$A,0))</f>
        <v>162698774</v>
      </c>
      <c r="J1121" s="46">
        <f>INDEX('Index Volume'!J:J,MATCH(Index_New!$A1121,'Index Volume'!$A:$A,0))</f>
        <v>630931520</v>
      </c>
      <c r="K1121" s="46">
        <f>INDEX('Index Volume'!K:K,MATCH(Index_New!$A1121,'Index Volume'!$A:$A,0))</f>
        <v>173653586</v>
      </c>
      <c r="L1121" s="46">
        <f>INDEX('Index Volume'!L:L,MATCH(Index_New!$A1121,'Index Volume'!$A:$A,0))</f>
        <v>97605045</v>
      </c>
      <c r="M1121" s="46">
        <f t="shared" si="266"/>
        <v>10370454653</v>
      </c>
      <c r="N1121" s="1">
        <f t="shared" si="267"/>
        <v>10370454653</v>
      </c>
      <c r="O1121" t="b">
        <f t="shared" si="268"/>
        <v>1</v>
      </c>
      <c r="Q1121" s="7">
        <f t="shared" si="269"/>
        <v>0.52722251131936548</v>
      </c>
      <c r="R1121" s="7">
        <f t="shared" si="270"/>
        <v>4.6983930192750455E-2</v>
      </c>
      <c r="S1121" s="7">
        <f t="shared" si="271"/>
        <v>5.2002032928931095E-2</v>
      </c>
      <c r="T1121" s="7">
        <f t="shared" si="272"/>
        <v>0</v>
      </c>
      <c r="U1121" s="7">
        <f t="shared" si="273"/>
        <v>0.24416349382305838</v>
      </c>
      <c r="V1121" s="7">
        <f t="shared" si="274"/>
        <v>1.6798937646415893E-2</v>
      </c>
      <c r="W1121" s="7">
        <f t="shared" si="275"/>
        <v>1.9728576352523704E-3</v>
      </c>
      <c r="X1121" s="7">
        <f t="shared" si="276"/>
        <v>1.4284083889234975E-2</v>
      </c>
      <c r="Y1121" s="7">
        <f t="shared" si="277"/>
        <v>7.5730745723314896E-2</v>
      </c>
      <c r="Z1121" s="7">
        <f t="shared" si="278"/>
        <v>1.1078568626226311E-2</v>
      </c>
      <c r="AA1121" s="7">
        <f t="shared" si="279"/>
        <v>9.7628382154500756E-3</v>
      </c>
      <c r="AC1121" s="7">
        <f>IF(DAY($A1121)=1,VLOOKUP($A1121-1,$A$2:$L$1124,$Q$1,FALSE)/VLOOKUP($A1121-1,$A$2:$N$1124,14,FALSE),AC1120)</f>
        <v>0.50433479982558393</v>
      </c>
      <c r="AD1121" s="7">
        <f>IF(DAY($A1121)=1,VLOOKUP($A1121-1,$A$2:$L$1124,$R$1,FALSE)/VLOOKUP($A1121-1,$A$2:$N$1124,14,FALSE),AD1120)</f>
        <v>5.4285837391870206E-2</v>
      </c>
      <c r="AE1121" s="7">
        <f>IF(DAY($A1121)=1,VLOOKUP($A1121-1,$A$2:$L$1124,$S$1,FALSE)/VLOOKUP($A1121-1,$A$2:$N$1124,14,FALSE),AE1120)</f>
        <v>3.978413965836454E-2</v>
      </c>
      <c r="AF1121" s="7">
        <f>IF(DAY($A1121)=1,VLOOKUP($A1121-1,$A$2:$L$1124,$T$1,FALSE)/VLOOKUP($A1121-1,$A$2:$N$1124,14,FALSE),AF1120)</f>
        <v>1.0789781201607696E-2</v>
      </c>
      <c r="AG1121" s="7">
        <f>IF(DAY($A1121)=1,VLOOKUP($A1121-1,$A$2:$L$1124,$U$1,FALSE)/VLOOKUP($A1121-1,$A$2:$N$1124,14,FALSE),AG1120)</f>
        <v>0.25513594007761736</v>
      </c>
      <c r="AH1121" s="7">
        <f>IF(DAY($A1121)=1,VLOOKUP($A1121-1,$A$2:$L$1124,$V$1,FALSE)/VLOOKUP($A1121-1,$A$2:$N$1124,14,FALSE),AH1120)</f>
        <v>1.99459973608122E-2</v>
      </c>
      <c r="AI1121" s="7">
        <f>IF(DAY($A1121)=1,VLOOKUP($A1121-1,$A$2:$L$1124,$W$1,FALSE)/VLOOKUP($A1121-1,$A$2:$N$1124,14,FALSE),AI1120)</f>
        <v>1.2873205637266355E-3</v>
      </c>
      <c r="AJ1121" s="7">
        <f>IF(DAY($A1121)=1,VLOOKUP($A1121-1,$A$2:$L$1124,$X$1,FALSE)/VLOOKUP($A1121-1,$A$2:$N$1124,14,FALSE),AJ1120)</f>
        <v>1.1945877742619723E-2</v>
      </c>
      <c r="AK1121" s="7">
        <f>IF(DAY($A1121)=1,VLOOKUP($A1121-1,$A$2:$L$1124,$Y$1,FALSE)/VLOOKUP($A1121-1,$A$2:$N$1124,14,FALSE),AK1120)</f>
        <v>7.9834703867364853E-2</v>
      </c>
      <c r="AL1121" s="7">
        <f>IF(DAY($A1121)=1,VLOOKUP($A1121-1,$A$2:$L$1124,$Z$1,FALSE)/VLOOKUP($A1121-1,$A$2:$N$1124,14,FALSE),AL1120)</f>
        <v>1.1716258556658227E-2</v>
      </c>
      <c r="AM1121" s="7">
        <f>IF(DAY($A1121)=1,VLOOKUP($A1121-1,$A$2:$L$1124,$AA$1,FALSE)/VLOOKUP($A1121-1,$A$2:$N$1124,14,FALSE),AM1120)</f>
        <v>1.0939343753774622E-2</v>
      </c>
      <c r="AO1121" s="12">
        <f>VLOOKUP($A1121,BTC!$A$1:$G$1853,5,FALSE)</f>
        <v>3585.12</v>
      </c>
      <c r="AP1121" s="12">
        <f>VLOOKUP($A1121,XRP!$A$1:$G$1853,5,FALSE)</f>
        <v>0.316492</v>
      </c>
      <c r="AQ1121" s="12">
        <f>VLOOKUP($A1121,LTC!$A$1:$G$1853,5,FALSE)</f>
        <v>32</v>
      </c>
      <c r="AR1121" s="12">
        <f>VLOOKUP($A1121,ETC!$A$1:$G$1853,5,FALSE)</f>
        <v>4.3</v>
      </c>
      <c r="AS1121" s="12">
        <f>VLOOKUP($A1121,ETH!$A$1:$G$1853,5,FALSE)</f>
        <v>117.45</v>
      </c>
      <c r="AT1121" s="12">
        <f>VLOOKUP($A1121,BCH!$A$1:$G$1853,5,FALSE)</f>
        <v>132.32</v>
      </c>
      <c r="AU1121" s="12">
        <f>VLOOKUP($A1121,XMR!$A$1:$G$1853,5,FALSE)</f>
        <v>44.88</v>
      </c>
      <c r="AV1121" s="12">
        <f>VLOOKUP($A1121,ZEC!$A$1:$G$1853,5,FALSE)</f>
        <v>52.57</v>
      </c>
      <c r="AW1121" s="12">
        <f>VLOOKUP($A1121,EOS!$A$1:$G$1853,5,FALSE)</f>
        <v>2.44</v>
      </c>
      <c r="AX1121" s="12">
        <f>VLOOKUP($A1121,DASH!$A$1:$G$1853,5,FALSE)</f>
        <v>71.069999999999993</v>
      </c>
      <c r="AY1121" s="12">
        <f>VLOOKUP($A1121,XLM!$A$1:$G$1853,5,FALSE)</f>
        <v>0.102576</v>
      </c>
      <c r="BA1121" s="24">
        <v>1</v>
      </c>
      <c r="BB1121" s="24">
        <v>1</v>
      </c>
      <c r="BC1121" s="24">
        <v>1</v>
      </c>
      <c r="BD1121" s="24">
        <v>0</v>
      </c>
      <c r="BE1121" s="24">
        <v>1</v>
      </c>
      <c r="BF1121" s="24">
        <v>1</v>
      </c>
      <c r="BG1121" s="24">
        <v>1</v>
      </c>
      <c r="BH1121" s="24">
        <v>1</v>
      </c>
      <c r="BI1121" s="24">
        <v>1</v>
      </c>
      <c r="BJ1121" s="24">
        <v>1</v>
      </c>
      <c r="BK1121" s="24">
        <v>1</v>
      </c>
      <c r="BM1121" s="19">
        <f>IF(SUM(BA1120:BK1120)=SUM(BA1121:BK1121),BM1120,BM1120*SUMPRODUCT(BA1121:BK1121,AO1121:AY1121,Q1121:AA1121)/SUMPRODUCT(BA1120:BK1120,AO1121:AY1121,AC1121:AM1121))</f>
        <v>0.85433084882619903</v>
      </c>
      <c r="BN1121" s="26">
        <f>SUMPRODUCT(AO1121:AY1121,BA1121:BK1121,Q1121:AA1121)/BM1121</f>
        <v>2252.6955918326057</v>
      </c>
      <c r="BO1121">
        <f t="shared" si="280"/>
        <v>3585.12</v>
      </c>
    </row>
    <row r="1122" spans="1:67" x14ac:dyDescent="0.75">
      <c r="A1122" s="4">
        <v>43489</v>
      </c>
      <c r="B1122" s="46">
        <f>INDEX('Index Volume'!B:B,MATCH(Index_New!$A1122,'Index Volume'!$A:$A,0))</f>
        <v>5262869046</v>
      </c>
      <c r="C1122" s="46">
        <f>INDEX('Index Volume'!C:C,MATCH(Index_New!$A1122,'Index Volume'!$A:$A,0))</f>
        <v>344960253</v>
      </c>
      <c r="D1122" s="46">
        <f>INDEX('Index Volume'!D:D,MATCH(Index_New!$A1122,'Index Volume'!$A:$A,0))</f>
        <v>614405338</v>
      </c>
      <c r="E1122" s="46">
        <f>INDEX('Index Volume'!E:E,MATCH(Index_New!$A1122,'Index Volume'!$A:$A,0))</f>
        <v>0</v>
      </c>
      <c r="F1122" s="46">
        <f>INDEX('Index Volume'!F:F,MATCH(Index_New!$A1122,'Index Volume'!$A:$A,0))</f>
        <v>2520843420</v>
      </c>
      <c r="G1122" s="46">
        <f>INDEX('Index Volume'!G:G,MATCH(Index_New!$A1122,'Index Volume'!$A:$A,0))</f>
        <v>264182477</v>
      </c>
      <c r="H1122" s="46">
        <f>INDEX('Index Volume'!H:H,MATCH(Index_New!$A1122,'Index Volume'!$A:$A,0))</f>
        <v>36027328</v>
      </c>
      <c r="I1122" s="46">
        <f>INDEX('Index Volume'!I:I,MATCH(Index_New!$A1122,'Index Volume'!$A:$A,0))</f>
        <v>166711625</v>
      </c>
      <c r="J1122" s="46">
        <f>INDEX('Index Volume'!J:J,MATCH(Index_New!$A1122,'Index Volume'!$A:$A,0))</f>
        <v>662563042</v>
      </c>
      <c r="K1122" s="46">
        <f>INDEX('Index Volume'!K:K,MATCH(Index_New!$A1122,'Index Volume'!$A:$A,0))</f>
        <v>165476902</v>
      </c>
      <c r="L1122" s="46">
        <f>INDEX('Index Volume'!L:L,MATCH(Index_New!$A1122,'Index Volume'!$A:$A,0))</f>
        <v>109073513</v>
      </c>
      <c r="M1122" s="46">
        <f t="shared" si="266"/>
        <v>10147112944</v>
      </c>
      <c r="N1122" s="1">
        <f t="shared" si="267"/>
        <v>10147112944</v>
      </c>
      <c r="O1122" t="b">
        <f t="shared" si="268"/>
        <v>1</v>
      </c>
      <c r="Q1122" s="7">
        <f t="shared" si="269"/>
        <v>0.52722251131936548</v>
      </c>
      <c r="R1122" s="7">
        <f t="shared" si="270"/>
        <v>4.6983930192750455E-2</v>
      </c>
      <c r="S1122" s="7">
        <f t="shared" si="271"/>
        <v>5.2002032928931095E-2</v>
      </c>
      <c r="T1122" s="7">
        <f t="shared" si="272"/>
        <v>0</v>
      </c>
      <c r="U1122" s="7">
        <f t="shared" si="273"/>
        <v>0.24416349382305838</v>
      </c>
      <c r="V1122" s="7">
        <f t="shared" si="274"/>
        <v>1.6798937646415893E-2</v>
      </c>
      <c r="W1122" s="7">
        <f t="shared" si="275"/>
        <v>1.9728576352523704E-3</v>
      </c>
      <c r="X1122" s="7">
        <f t="shared" si="276"/>
        <v>1.4284083889234975E-2</v>
      </c>
      <c r="Y1122" s="7">
        <f t="shared" si="277"/>
        <v>7.5730745723314896E-2</v>
      </c>
      <c r="Z1122" s="7">
        <f t="shared" si="278"/>
        <v>1.1078568626226311E-2</v>
      </c>
      <c r="AA1122" s="7">
        <f t="shared" si="279"/>
        <v>9.7628382154500756E-3</v>
      </c>
      <c r="AC1122" s="7">
        <f>IF(DAY($A1122)=1,VLOOKUP($A1122-1,$A$2:$L$1124,$Q$1,FALSE)/VLOOKUP($A1122-1,$A$2:$N$1124,14,FALSE),AC1121)</f>
        <v>0.50433479982558393</v>
      </c>
      <c r="AD1122" s="7">
        <f>IF(DAY($A1122)=1,VLOOKUP($A1122-1,$A$2:$L$1124,$R$1,FALSE)/VLOOKUP($A1122-1,$A$2:$N$1124,14,FALSE),AD1121)</f>
        <v>5.4285837391870206E-2</v>
      </c>
      <c r="AE1122" s="7">
        <f>IF(DAY($A1122)=1,VLOOKUP($A1122-1,$A$2:$L$1124,$S$1,FALSE)/VLOOKUP($A1122-1,$A$2:$N$1124,14,FALSE),AE1121)</f>
        <v>3.978413965836454E-2</v>
      </c>
      <c r="AF1122" s="7">
        <f>IF(DAY($A1122)=1,VLOOKUP($A1122-1,$A$2:$L$1124,$T$1,FALSE)/VLOOKUP($A1122-1,$A$2:$N$1124,14,FALSE),AF1121)</f>
        <v>1.0789781201607696E-2</v>
      </c>
      <c r="AG1122" s="7">
        <f>IF(DAY($A1122)=1,VLOOKUP($A1122-1,$A$2:$L$1124,$U$1,FALSE)/VLOOKUP($A1122-1,$A$2:$N$1124,14,FALSE),AG1121)</f>
        <v>0.25513594007761736</v>
      </c>
      <c r="AH1122" s="7">
        <f>IF(DAY($A1122)=1,VLOOKUP($A1122-1,$A$2:$L$1124,$V$1,FALSE)/VLOOKUP($A1122-1,$A$2:$N$1124,14,FALSE),AH1121)</f>
        <v>1.99459973608122E-2</v>
      </c>
      <c r="AI1122" s="7">
        <f>IF(DAY($A1122)=1,VLOOKUP($A1122-1,$A$2:$L$1124,$W$1,FALSE)/VLOOKUP($A1122-1,$A$2:$N$1124,14,FALSE),AI1121)</f>
        <v>1.2873205637266355E-3</v>
      </c>
      <c r="AJ1122" s="7">
        <f>IF(DAY($A1122)=1,VLOOKUP($A1122-1,$A$2:$L$1124,$X$1,FALSE)/VLOOKUP($A1122-1,$A$2:$N$1124,14,FALSE),AJ1121)</f>
        <v>1.1945877742619723E-2</v>
      </c>
      <c r="AK1122" s="7">
        <f>IF(DAY($A1122)=1,VLOOKUP($A1122-1,$A$2:$L$1124,$Y$1,FALSE)/VLOOKUP($A1122-1,$A$2:$N$1124,14,FALSE),AK1121)</f>
        <v>7.9834703867364853E-2</v>
      </c>
      <c r="AL1122" s="7">
        <f>IF(DAY($A1122)=1,VLOOKUP($A1122-1,$A$2:$L$1124,$Z$1,FALSE)/VLOOKUP($A1122-1,$A$2:$N$1124,14,FALSE),AL1121)</f>
        <v>1.1716258556658227E-2</v>
      </c>
      <c r="AM1122" s="7">
        <f>IF(DAY($A1122)=1,VLOOKUP($A1122-1,$A$2:$L$1124,$AA$1,FALSE)/VLOOKUP($A1122-1,$A$2:$N$1124,14,FALSE),AM1121)</f>
        <v>1.0939343753774622E-2</v>
      </c>
      <c r="AO1122" s="12">
        <f>VLOOKUP($A1122,BTC!$A$1:$G$1853,5,FALSE)</f>
        <v>3600.87</v>
      </c>
      <c r="AP1122" s="12">
        <f>VLOOKUP($A1122,XRP!$A$1:$G$1853,5,FALSE)</f>
        <v>0.31759799999999999</v>
      </c>
      <c r="AQ1122" s="12">
        <f>VLOOKUP($A1122,LTC!$A$1:$G$1853,5,FALSE)</f>
        <v>32.78</v>
      </c>
      <c r="AR1122" s="12">
        <f>VLOOKUP($A1122,ETC!$A$1:$G$1853,5,FALSE)</f>
        <v>4.3099999999999996</v>
      </c>
      <c r="AS1122" s="12">
        <f>VLOOKUP($A1122,ETH!$A$1:$G$1853,5,FALSE)</f>
        <v>117.36</v>
      </c>
      <c r="AT1122" s="12">
        <f>VLOOKUP($A1122,BCH!$A$1:$G$1853,5,FALSE)</f>
        <v>129.4</v>
      </c>
      <c r="AU1122" s="12">
        <f>VLOOKUP($A1122,XMR!$A$1:$G$1853,5,FALSE)</f>
        <v>45.78</v>
      </c>
      <c r="AV1122" s="12">
        <f>VLOOKUP($A1122,ZEC!$A$1:$G$1853,5,FALSE)</f>
        <v>53.49</v>
      </c>
      <c r="AW1122" s="12">
        <f>VLOOKUP($A1122,EOS!$A$1:$G$1853,5,FALSE)</f>
        <v>2.4500000000000002</v>
      </c>
      <c r="AX1122" s="12">
        <f>VLOOKUP($A1122,DASH!$A$1:$G$1853,5,FALSE)</f>
        <v>73.06</v>
      </c>
      <c r="AY1122" s="12">
        <f>VLOOKUP($A1122,XLM!$A$1:$G$1853,5,FALSE)</f>
        <v>0.10221</v>
      </c>
      <c r="BA1122" s="24">
        <v>1</v>
      </c>
      <c r="BB1122" s="24">
        <v>1</v>
      </c>
      <c r="BC1122" s="24">
        <v>1</v>
      </c>
      <c r="BD1122" s="24">
        <v>0</v>
      </c>
      <c r="BE1122" s="24">
        <v>1</v>
      </c>
      <c r="BF1122" s="24">
        <v>1</v>
      </c>
      <c r="BG1122" s="24">
        <v>1</v>
      </c>
      <c r="BH1122" s="24">
        <v>1</v>
      </c>
      <c r="BI1122" s="24">
        <v>1</v>
      </c>
      <c r="BJ1122" s="24">
        <v>1</v>
      </c>
      <c r="BK1122" s="24">
        <v>1</v>
      </c>
      <c r="BM1122" s="19">
        <f>IF(SUM(BA1121:BK1121)=SUM(BA1122:BK1122),BM1121,BM1121*SUMPRODUCT(BA1122:BK1122,AO1122:AY1122,Q1122:AA1122)/SUMPRODUCT(BA1121:BK1121,AO1122:AY1122,AC1122:AM1122))</f>
        <v>0.85433084882619903</v>
      </c>
      <c r="BN1122" s="26">
        <f>SUMPRODUCT(AO1122:AY1122,BA1122:BK1122,Q1122:AA1122)/BM1122</f>
        <v>2262.4237404966898</v>
      </c>
      <c r="BO1122">
        <f t="shared" si="280"/>
        <v>3600.87</v>
      </c>
    </row>
    <row r="1123" spans="1:67" x14ac:dyDescent="0.75">
      <c r="A1123" s="3">
        <v>43490</v>
      </c>
      <c r="B1123" s="46">
        <f>INDEX('Index Volume'!B:B,MATCH(Index_New!$A1123,'Index Volume'!$A:$A,0))</f>
        <v>5265847539</v>
      </c>
      <c r="C1123" s="46">
        <f>INDEX('Index Volume'!C:C,MATCH(Index_New!$A1123,'Index Volume'!$A:$A,0))</f>
        <v>360076505</v>
      </c>
      <c r="D1123" s="46">
        <f>INDEX('Index Volume'!D:D,MATCH(Index_New!$A1123,'Index Volume'!$A:$A,0))</f>
        <v>661476020</v>
      </c>
      <c r="E1123" s="46">
        <f>INDEX('Index Volume'!E:E,MATCH(Index_New!$A1123,'Index Volume'!$A:$A,0))</f>
        <v>0</v>
      </c>
      <c r="F1123" s="46">
        <f>INDEX('Index Volume'!F:F,MATCH(Index_New!$A1123,'Index Volume'!$A:$A,0))</f>
        <v>2606881898</v>
      </c>
      <c r="G1123" s="46">
        <f>INDEX('Index Volume'!G:G,MATCH(Index_New!$A1123,'Index Volume'!$A:$A,0))</f>
        <v>205641444</v>
      </c>
      <c r="H1123" s="46">
        <f>INDEX('Index Volume'!H:H,MATCH(Index_New!$A1123,'Index Volume'!$A:$A,0))</f>
        <v>34838080</v>
      </c>
      <c r="I1123" s="46">
        <f>INDEX('Index Volume'!I:I,MATCH(Index_New!$A1123,'Index Volume'!$A:$A,0))</f>
        <v>150847434</v>
      </c>
      <c r="J1123" s="46">
        <f>INDEX('Index Volume'!J:J,MATCH(Index_New!$A1123,'Index Volume'!$A:$A,0))</f>
        <v>630943289</v>
      </c>
      <c r="K1123" s="46">
        <f>INDEX('Index Volume'!K:K,MATCH(Index_New!$A1123,'Index Volume'!$A:$A,0))</f>
        <v>170704889</v>
      </c>
      <c r="L1123" s="46">
        <f>INDEX('Index Volume'!L:L,MATCH(Index_New!$A1123,'Index Volume'!$A:$A,0))</f>
        <v>102773915</v>
      </c>
      <c r="M1123" s="46">
        <f t="shared" si="266"/>
        <v>10190031013</v>
      </c>
      <c r="N1123" s="1">
        <f t="shared" si="267"/>
        <v>10190031013</v>
      </c>
      <c r="O1123" t="b">
        <f t="shared" si="268"/>
        <v>1</v>
      </c>
      <c r="Q1123" s="7">
        <f t="shared" si="269"/>
        <v>0.52722251131936548</v>
      </c>
      <c r="R1123" s="7">
        <f t="shared" si="270"/>
        <v>4.6983930192750455E-2</v>
      </c>
      <c r="S1123" s="7">
        <f t="shared" si="271"/>
        <v>5.2002032928931095E-2</v>
      </c>
      <c r="T1123" s="7">
        <f t="shared" si="272"/>
        <v>0</v>
      </c>
      <c r="U1123" s="7">
        <f t="shared" si="273"/>
        <v>0.24416349382305838</v>
      </c>
      <c r="V1123" s="7">
        <f t="shared" si="274"/>
        <v>1.6798937646415893E-2</v>
      </c>
      <c r="W1123" s="7">
        <f t="shared" si="275"/>
        <v>1.9728576352523704E-3</v>
      </c>
      <c r="X1123" s="7">
        <f t="shared" si="276"/>
        <v>1.4284083889234975E-2</v>
      </c>
      <c r="Y1123" s="7">
        <f t="shared" si="277"/>
        <v>7.5730745723314896E-2</v>
      </c>
      <c r="Z1123" s="7">
        <f t="shared" si="278"/>
        <v>1.1078568626226311E-2</v>
      </c>
      <c r="AA1123" s="7">
        <f t="shared" si="279"/>
        <v>9.7628382154500756E-3</v>
      </c>
      <c r="AC1123" s="7">
        <f>IF(DAY($A1123)=1,VLOOKUP($A1123-1,$A$2:$L$1124,$Q$1,FALSE)/VLOOKUP($A1123-1,$A$2:$N$1124,14,FALSE),AC1122)</f>
        <v>0.50433479982558393</v>
      </c>
      <c r="AD1123" s="7">
        <f>IF(DAY($A1123)=1,VLOOKUP($A1123-1,$A$2:$L$1124,$R$1,FALSE)/VLOOKUP($A1123-1,$A$2:$N$1124,14,FALSE),AD1122)</f>
        <v>5.4285837391870206E-2</v>
      </c>
      <c r="AE1123" s="7">
        <f>IF(DAY($A1123)=1,VLOOKUP($A1123-1,$A$2:$L$1124,$S$1,FALSE)/VLOOKUP($A1123-1,$A$2:$N$1124,14,FALSE),AE1122)</f>
        <v>3.978413965836454E-2</v>
      </c>
      <c r="AF1123" s="7">
        <f>IF(DAY($A1123)=1,VLOOKUP($A1123-1,$A$2:$L$1124,$T$1,FALSE)/VLOOKUP($A1123-1,$A$2:$N$1124,14,FALSE),AF1122)</f>
        <v>1.0789781201607696E-2</v>
      </c>
      <c r="AG1123" s="7">
        <f>IF(DAY($A1123)=1,VLOOKUP($A1123-1,$A$2:$L$1124,$U$1,FALSE)/VLOOKUP($A1123-1,$A$2:$N$1124,14,FALSE),AG1122)</f>
        <v>0.25513594007761736</v>
      </c>
      <c r="AH1123" s="7">
        <f>IF(DAY($A1123)=1,VLOOKUP($A1123-1,$A$2:$L$1124,$V$1,FALSE)/VLOOKUP($A1123-1,$A$2:$N$1124,14,FALSE),AH1122)</f>
        <v>1.99459973608122E-2</v>
      </c>
      <c r="AI1123" s="7">
        <f>IF(DAY($A1123)=1,VLOOKUP($A1123-1,$A$2:$L$1124,$W$1,FALSE)/VLOOKUP($A1123-1,$A$2:$N$1124,14,FALSE),AI1122)</f>
        <v>1.2873205637266355E-3</v>
      </c>
      <c r="AJ1123" s="7">
        <f>IF(DAY($A1123)=1,VLOOKUP($A1123-1,$A$2:$L$1124,$X$1,FALSE)/VLOOKUP($A1123-1,$A$2:$N$1124,14,FALSE),AJ1122)</f>
        <v>1.1945877742619723E-2</v>
      </c>
      <c r="AK1123" s="7">
        <f>IF(DAY($A1123)=1,VLOOKUP($A1123-1,$A$2:$L$1124,$Y$1,FALSE)/VLOOKUP($A1123-1,$A$2:$N$1124,14,FALSE),AK1122)</f>
        <v>7.9834703867364853E-2</v>
      </c>
      <c r="AL1123" s="7">
        <f>IF(DAY($A1123)=1,VLOOKUP($A1123-1,$A$2:$L$1124,$Z$1,FALSE)/VLOOKUP($A1123-1,$A$2:$N$1124,14,FALSE),AL1122)</f>
        <v>1.1716258556658227E-2</v>
      </c>
      <c r="AM1123" s="7">
        <f>IF(DAY($A1123)=1,VLOOKUP($A1123-1,$A$2:$L$1124,$AA$1,FALSE)/VLOOKUP($A1123-1,$A$2:$N$1124,14,FALSE),AM1122)</f>
        <v>1.0939343753774622E-2</v>
      </c>
      <c r="AO1123" s="12">
        <f>VLOOKUP($A1123,BTC!$A$1:$G$1853,5,FALSE)</f>
        <v>3599.77</v>
      </c>
      <c r="AP1123" s="12">
        <f>VLOOKUP($A1123,XRP!$A$1:$G$1853,5,FALSE)</f>
        <v>0.31716499999999997</v>
      </c>
      <c r="AQ1123" s="12">
        <f>VLOOKUP($A1123,LTC!$A$1:$G$1853,5,FALSE)</f>
        <v>32.979999999999997</v>
      </c>
      <c r="AR1123" s="12">
        <f>VLOOKUP($A1123,ETC!$A$1:$G$1853,5,FALSE)</f>
        <v>4.3499999999999996</v>
      </c>
      <c r="AS1123" s="12">
        <f>VLOOKUP($A1123,ETH!$A$1:$G$1853,5,FALSE)</f>
        <v>116.38</v>
      </c>
      <c r="AT1123" s="12">
        <f>VLOOKUP($A1123,BCH!$A$1:$G$1853,5,FALSE)</f>
        <v>128.37</v>
      </c>
      <c r="AU1123" s="12">
        <f>VLOOKUP($A1123,XMR!$A$1:$G$1853,5,FALSE)</f>
        <v>46.89</v>
      </c>
      <c r="AV1123" s="12">
        <f>VLOOKUP($A1123,ZEC!$A$1:$G$1853,5,FALSE)</f>
        <v>52.78</v>
      </c>
      <c r="AW1123" s="12">
        <f>VLOOKUP($A1123,EOS!$A$1:$G$1853,5,FALSE)</f>
        <v>2.4500000000000002</v>
      </c>
      <c r="AX1123" s="12">
        <f>VLOOKUP($A1123,DASH!$A$1:$G$1853,5,FALSE)</f>
        <v>73.83</v>
      </c>
      <c r="AY1123" s="12">
        <f>VLOOKUP($A1123,XLM!$A$1:$G$1853,5,FALSE)</f>
        <v>0.101741</v>
      </c>
      <c r="BA1123" s="24">
        <v>1</v>
      </c>
      <c r="BB1123" s="24">
        <v>1</v>
      </c>
      <c r="BC1123" s="24">
        <v>1</v>
      </c>
      <c r="BD1123" s="24">
        <v>0</v>
      </c>
      <c r="BE1123" s="24">
        <v>1</v>
      </c>
      <c r="BF1123" s="24">
        <v>1</v>
      </c>
      <c r="BG1123" s="24">
        <v>1</v>
      </c>
      <c r="BH1123" s="24">
        <v>1</v>
      </c>
      <c r="BI1123" s="24">
        <v>1</v>
      </c>
      <c r="BJ1123" s="24">
        <v>1</v>
      </c>
      <c r="BK1123" s="24">
        <v>1</v>
      </c>
      <c r="BM1123" s="19">
        <f>IF(SUM(BA1122:BK1122)=SUM(BA1123:BK1123),BM1122,BM1122*SUMPRODUCT(BA1123:BK1123,AO1123:AY1123,Q1123:AA1123)/SUMPRODUCT(BA1122:BK1122,AO1123:AY1123,AC1123:AM1123))</f>
        <v>0.85433084882619903</v>
      </c>
      <c r="BN1123" s="26">
        <f>SUMPRODUCT(AO1123:AY1123,BA1123:BK1123,Q1123:AA1123)/BM1123</f>
        <v>2261.4574008880008</v>
      </c>
      <c r="BO1123">
        <f t="shared" si="280"/>
        <v>3599.77</v>
      </c>
    </row>
    <row r="1124" spans="1:67" x14ac:dyDescent="0.75">
      <c r="A1124" s="4">
        <v>43491</v>
      </c>
      <c r="B1124" s="46">
        <f>INDEX('Index Volume'!B:B,MATCH(Index_New!$A1124,'Index Volume'!$A:$A,0))</f>
        <v>5098183235</v>
      </c>
      <c r="C1124" s="46">
        <f>INDEX('Index Volume'!C:C,MATCH(Index_New!$A1124,'Index Volume'!$A:$A,0))</f>
        <v>346413648</v>
      </c>
      <c r="D1124" s="46">
        <f>INDEX('Index Volume'!D:D,MATCH(Index_New!$A1124,'Index Volume'!$A:$A,0))</f>
        <v>694481467</v>
      </c>
      <c r="E1124" s="46">
        <f>INDEX('Index Volume'!E:E,MATCH(Index_New!$A1124,'Index Volume'!$A:$A,0))</f>
        <v>0</v>
      </c>
      <c r="F1124" s="46">
        <f>INDEX('Index Volume'!F:F,MATCH(Index_New!$A1124,'Index Volume'!$A:$A,0))</f>
        <v>2412181169</v>
      </c>
      <c r="G1124" s="46">
        <f>INDEX('Index Volume'!G:G,MATCH(Index_New!$A1124,'Index Volume'!$A:$A,0))</f>
        <v>178570796</v>
      </c>
      <c r="H1124" s="46">
        <f>INDEX('Index Volume'!H:H,MATCH(Index_New!$A1124,'Index Volume'!$A:$A,0))</f>
        <v>33090913</v>
      </c>
      <c r="I1124" s="46">
        <f>INDEX('Index Volume'!I:I,MATCH(Index_New!$A1124,'Index Volume'!$A:$A,0))</f>
        <v>169396557</v>
      </c>
      <c r="J1124" s="46">
        <f>INDEX('Index Volume'!J:J,MATCH(Index_New!$A1124,'Index Volume'!$A:$A,0))</f>
        <v>610470886</v>
      </c>
      <c r="K1124" s="46">
        <f>INDEX('Index Volume'!K:K,MATCH(Index_New!$A1124,'Index Volume'!$A:$A,0))</f>
        <v>160830169</v>
      </c>
      <c r="L1124" s="46">
        <f>INDEX('Index Volume'!L:L,MATCH(Index_New!$A1124,'Index Volume'!$A:$A,0))</f>
        <v>142586255</v>
      </c>
      <c r="M1124" s="46">
        <f t="shared" si="266"/>
        <v>9846205095</v>
      </c>
      <c r="N1124" s="1">
        <f t="shared" si="267"/>
        <v>9846205095</v>
      </c>
      <c r="O1124" t="b">
        <f t="shared" si="268"/>
        <v>1</v>
      </c>
      <c r="Q1124" s="7">
        <f t="shared" si="269"/>
        <v>0.52722251131936548</v>
      </c>
      <c r="R1124" s="7">
        <f t="shared" si="270"/>
        <v>4.6983930192750455E-2</v>
      </c>
      <c r="S1124" s="7">
        <f t="shared" si="271"/>
        <v>5.2002032928931095E-2</v>
      </c>
      <c r="T1124" s="7">
        <f t="shared" si="272"/>
        <v>0</v>
      </c>
      <c r="U1124" s="7">
        <f t="shared" si="273"/>
        <v>0.24416349382305838</v>
      </c>
      <c r="V1124" s="7">
        <f t="shared" si="274"/>
        <v>1.6798937646415893E-2</v>
      </c>
      <c r="W1124" s="7">
        <f t="shared" si="275"/>
        <v>1.9728576352523704E-3</v>
      </c>
      <c r="X1124" s="7">
        <f t="shared" si="276"/>
        <v>1.4284083889234975E-2</v>
      </c>
      <c r="Y1124" s="7">
        <f t="shared" si="277"/>
        <v>7.5730745723314896E-2</v>
      </c>
      <c r="Z1124" s="7">
        <f t="shared" si="278"/>
        <v>1.1078568626226311E-2</v>
      </c>
      <c r="AA1124" s="7">
        <f t="shared" si="279"/>
        <v>9.7628382154500756E-3</v>
      </c>
      <c r="AC1124" s="7">
        <f>IF(DAY($A1124)=1,VLOOKUP($A1124-1,$A$2:$L$1124,$Q$1,FALSE)/VLOOKUP($A1124-1,$A$2:$N$1124,14,FALSE),AC1123)</f>
        <v>0.50433479982558393</v>
      </c>
      <c r="AD1124" s="7">
        <f>IF(DAY($A1124)=1,VLOOKUP($A1124-1,$A$2:$L$1124,$R$1,FALSE)/VLOOKUP($A1124-1,$A$2:$N$1124,14,FALSE),AD1123)</f>
        <v>5.4285837391870206E-2</v>
      </c>
      <c r="AE1124" s="7">
        <f>IF(DAY($A1124)=1,VLOOKUP($A1124-1,$A$2:$L$1124,$S$1,FALSE)/VLOOKUP($A1124-1,$A$2:$N$1124,14,FALSE),AE1123)</f>
        <v>3.978413965836454E-2</v>
      </c>
      <c r="AF1124" s="7">
        <f>IF(DAY($A1124)=1,VLOOKUP($A1124-1,$A$2:$L$1124,$T$1,FALSE)/VLOOKUP($A1124-1,$A$2:$N$1124,14,FALSE),AF1123)</f>
        <v>1.0789781201607696E-2</v>
      </c>
      <c r="AG1124" s="7">
        <f>IF(DAY($A1124)=1,VLOOKUP($A1124-1,$A$2:$L$1124,$U$1,FALSE)/VLOOKUP($A1124-1,$A$2:$N$1124,14,FALSE),AG1123)</f>
        <v>0.25513594007761736</v>
      </c>
      <c r="AH1124" s="7">
        <f>IF(DAY($A1124)=1,VLOOKUP($A1124-1,$A$2:$L$1124,$V$1,FALSE)/VLOOKUP($A1124-1,$A$2:$N$1124,14,FALSE),AH1123)</f>
        <v>1.99459973608122E-2</v>
      </c>
      <c r="AI1124" s="7">
        <f>IF(DAY($A1124)=1,VLOOKUP($A1124-1,$A$2:$L$1124,$W$1,FALSE)/VLOOKUP($A1124-1,$A$2:$N$1124,14,FALSE),AI1123)</f>
        <v>1.2873205637266355E-3</v>
      </c>
      <c r="AJ1124" s="7">
        <f>IF(DAY($A1124)=1,VLOOKUP($A1124-1,$A$2:$L$1124,$X$1,FALSE)/VLOOKUP($A1124-1,$A$2:$N$1124,14,FALSE),AJ1123)</f>
        <v>1.1945877742619723E-2</v>
      </c>
      <c r="AK1124" s="7">
        <f>IF(DAY($A1124)=1,VLOOKUP($A1124-1,$A$2:$L$1124,$Y$1,FALSE)/VLOOKUP($A1124-1,$A$2:$N$1124,14,FALSE),AK1123)</f>
        <v>7.9834703867364853E-2</v>
      </c>
      <c r="AL1124" s="7">
        <f>IF(DAY($A1124)=1,VLOOKUP($A1124-1,$A$2:$L$1124,$Z$1,FALSE)/VLOOKUP($A1124-1,$A$2:$N$1124,14,FALSE),AL1123)</f>
        <v>1.1716258556658227E-2</v>
      </c>
      <c r="AM1124" s="7">
        <f>IF(DAY($A1124)=1,VLOOKUP($A1124-1,$A$2:$L$1124,$AA$1,FALSE)/VLOOKUP($A1124-1,$A$2:$N$1124,14,FALSE),AM1123)</f>
        <v>1.0939343753774622E-2</v>
      </c>
      <c r="AO1124" s="12">
        <f>VLOOKUP($A1124,BTC!$A$1:$G$1853,5,FALSE)</f>
        <v>3602.46</v>
      </c>
      <c r="AP1124" s="12">
        <f>VLOOKUP($A1124,XRP!$A$1:$G$1853,5,FALSE)</f>
        <v>0.31423499999999999</v>
      </c>
      <c r="AQ1124" s="12">
        <f>VLOOKUP($A1124,LTC!$A$1:$G$1853,5,FALSE)</f>
        <v>33.15</v>
      </c>
      <c r="AR1124" s="12">
        <f>VLOOKUP($A1124,ETC!$A$1:$G$1853,5,FALSE)</f>
        <v>4.3099999999999996</v>
      </c>
      <c r="AS1124" s="12">
        <f>VLOOKUP($A1124,ETH!$A$1:$G$1853,5,FALSE)</f>
        <v>116.49</v>
      </c>
      <c r="AT1124" s="12">
        <f>VLOOKUP($A1124,BCH!$A$1:$G$1853,5,FALSE)</f>
        <v>127.14</v>
      </c>
      <c r="AU1124" s="12">
        <f>VLOOKUP($A1124,XMR!$A$1:$G$1853,5,FALSE)</f>
        <v>45.73</v>
      </c>
      <c r="AV1124" s="12">
        <f>VLOOKUP($A1124,ZEC!$A$1:$G$1853,5,FALSE)</f>
        <v>52.34</v>
      </c>
      <c r="AW1124" s="12">
        <f>VLOOKUP($A1124,EOS!$A$1:$G$1853,5,FALSE)</f>
        <v>2.44</v>
      </c>
      <c r="AX1124" s="12">
        <f>VLOOKUP($A1124,DASH!$A$1:$G$1853,5,FALSE)</f>
        <v>74.16</v>
      </c>
      <c r="AY1124" s="12">
        <f>VLOOKUP($A1124,XLM!$A$1:$G$1853,5,FALSE)</f>
        <v>0.10001400000000001</v>
      </c>
      <c r="BA1124" s="24">
        <v>1</v>
      </c>
      <c r="BB1124" s="24">
        <v>1</v>
      </c>
      <c r="BC1124" s="24">
        <v>1</v>
      </c>
      <c r="BD1124" s="24">
        <v>0</v>
      </c>
      <c r="BE1124" s="24">
        <v>1</v>
      </c>
      <c r="BF1124" s="24">
        <v>1</v>
      </c>
      <c r="BG1124" s="24">
        <v>1</v>
      </c>
      <c r="BH1124" s="24">
        <v>1</v>
      </c>
      <c r="BI1124" s="24">
        <v>1</v>
      </c>
      <c r="BJ1124" s="24">
        <v>1</v>
      </c>
      <c r="BK1124" s="24">
        <v>1</v>
      </c>
      <c r="BM1124" s="19">
        <f>IF(SUM(BA1123:BK1123)=SUM(BA1124:BK1124),BM1123,BM1123*SUMPRODUCT(BA1124:BK1124,AO1124:AY1124,Q1124:AA1124)/SUMPRODUCT(BA1123:BK1123,AO1124:AY1124,AC1124:AM1124))</f>
        <v>0.85433084882619903</v>
      </c>
      <c r="BN1124" s="26">
        <f>SUMPRODUCT(AO1124:AY1124,BA1124:BK1124,Q1124:AA1124)/BM1124</f>
        <v>2263.1282228875907</v>
      </c>
      <c r="BO1124">
        <f t="shared" si="280"/>
        <v>3602.46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1:O367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7.81640625" bestFit="1" customWidth="1"/>
    <col min="10" max="10" width="18.54296875" bestFit="1" customWidth="1"/>
    <col min="11" max="11" width="16.54296875" bestFit="1" customWidth="1"/>
    <col min="12" max="12" width="22.54296875" bestFit="1" customWidth="1"/>
    <col min="13" max="13" width="13.26953125" bestFit="1" customWidth="1"/>
    <col min="14" max="14" width="11.54296875" bestFit="1" customWidth="1"/>
    <col min="15" max="15" width="13.26953125" bestFit="1" customWidth="1"/>
  </cols>
  <sheetData>
    <row r="1" spans="1:15" ht="14" customHeight="1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  <c r="I1" s="1"/>
      <c r="J1" s="1"/>
      <c r="K1" s="1"/>
      <c r="L1" s="1"/>
      <c r="M1" s="1"/>
      <c r="N1" s="1"/>
      <c r="O1" s="1"/>
    </row>
    <row r="2" spans="1:15" x14ac:dyDescent="0.75">
      <c r="A2" s="2">
        <v>41640</v>
      </c>
      <c r="B2" s="12">
        <v>754.97</v>
      </c>
      <c r="C2" s="12">
        <v>775.35</v>
      </c>
      <c r="D2" s="12">
        <v>754.97</v>
      </c>
      <c r="E2" s="12">
        <v>771.4</v>
      </c>
      <c r="F2" s="12">
        <v>22489400</v>
      </c>
      <c r="G2" s="12">
        <v>9403308145</v>
      </c>
      <c r="H2" s="7">
        <f>(E2-B2)/B2</f>
        <v>2.176245413725042E-2</v>
      </c>
      <c r="I2" s="2"/>
      <c r="J2" s="1"/>
      <c r="K2" s="1"/>
      <c r="L2" s="1"/>
      <c r="M2" s="1"/>
      <c r="N2" s="1"/>
      <c r="O2" s="1"/>
    </row>
    <row r="3" spans="1:15" x14ac:dyDescent="0.75">
      <c r="A3" s="2">
        <v>41641</v>
      </c>
      <c r="B3" s="12">
        <v>773.44</v>
      </c>
      <c r="C3" s="12">
        <v>820.31</v>
      </c>
      <c r="D3" s="12">
        <v>767.21</v>
      </c>
      <c r="E3" s="12">
        <v>802.39</v>
      </c>
      <c r="F3" s="12">
        <v>38489500</v>
      </c>
      <c r="G3" s="12">
        <v>9781073921</v>
      </c>
      <c r="H3" s="7">
        <f t="shared" ref="H3:H66" si="0">(E3-B3)/B3</f>
        <v>3.7430182043855932E-2</v>
      </c>
      <c r="I3" s="2"/>
      <c r="J3" s="1"/>
      <c r="K3" s="1"/>
      <c r="L3" s="1"/>
      <c r="M3" s="1"/>
      <c r="N3" s="1"/>
      <c r="O3" s="1"/>
    </row>
    <row r="4" spans="1:15" x14ac:dyDescent="0.75">
      <c r="A4" s="2">
        <v>41642</v>
      </c>
      <c r="B4" s="12">
        <v>802.85</v>
      </c>
      <c r="C4" s="12">
        <v>834.15</v>
      </c>
      <c r="D4" s="12">
        <v>789.12</v>
      </c>
      <c r="E4" s="12">
        <v>818.72</v>
      </c>
      <c r="F4" s="12">
        <v>37810100</v>
      </c>
      <c r="G4" s="12">
        <v>9980135396</v>
      </c>
      <c r="H4" s="7">
        <f t="shared" si="0"/>
        <v>1.9767079778289849E-2</v>
      </c>
      <c r="I4" s="2"/>
      <c r="J4" s="1"/>
      <c r="K4" s="1"/>
      <c r="L4" s="1"/>
      <c r="M4" s="1"/>
      <c r="N4" s="1"/>
      <c r="O4" s="1"/>
    </row>
    <row r="5" spans="1:15" x14ac:dyDescent="0.75">
      <c r="A5" s="2">
        <v>41643</v>
      </c>
      <c r="B5" s="12">
        <v>823.27</v>
      </c>
      <c r="C5" s="12">
        <v>859.51</v>
      </c>
      <c r="D5" s="12">
        <v>801.67</v>
      </c>
      <c r="E5" s="12">
        <v>859.51</v>
      </c>
      <c r="F5" s="12">
        <v>38005000</v>
      </c>
      <c r="G5" s="12">
        <v>10477362437</v>
      </c>
      <c r="H5" s="7">
        <f t="shared" si="0"/>
        <v>4.4019580453557167E-2</v>
      </c>
      <c r="I5" s="2"/>
      <c r="J5" s="1"/>
      <c r="K5" s="1"/>
      <c r="L5" s="1"/>
      <c r="M5" s="1"/>
      <c r="N5" s="1"/>
      <c r="O5" s="1"/>
    </row>
    <row r="6" spans="1:15" x14ac:dyDescent="0.75">
      <c r="A6" s="2">
        <v>41644</v>
      </c>
      <c r="B6" s="12">
        <v>858.55</v>
      </c>
      <c r="C6" s="12">
        <v>952.4</v>
      </c>
      <c r="D6" s="12">
        <v>854.52</v>
      </c>
      <c r="E6" s="12">
        <v>933.53</v>
      </c>
      <c r="F6" s="12">
        <v>72898496</v>
      </c>
      <c r="G6" s="12">
        <v>11379660685</v>
      </c>
      <c r="H6" s="7">
        <f t="shared" si="0"/>
        <v>8.7333294508182432E-2</v>
      </c>
      <c r="I6" s="2"/>
      <c r="J6" s="1"/>
      <c r="K6" s="1"/>
      <c r="L6" s="1"/>
      <c r="M6" s="1"/>
      <c r="N6" s="1"/>
      <c r="O6" s="1"/>
    </row>
    <row r="7" spans="1:15" x14ac:dyDescent="0.75">
      <c r="A7" s="2">
        <v>41645</v>
      </c>
      <c r="B7" s="12">
        <v>936.05</v>
      </c>
      <c r="C7" s="12">
        <v>1017.12</v>
      </c>
      <c r="D7" s="12">
        <v>905.71</v>
      </c>
      <c r="E7" s="12">
        <v>953.29</v>
      </c>
      <c r="F7" s="12">
        <v>85565696</v>
      </c>
      <c r="G7" s="12">
        <v>11620533603</v>
      </c>
      <c r="H7" s="7">
        <f t="shared" si="0"/>
        <v>1.8417819560920902E-2</v>
      </c>
      <c r="I7" s="2"/>
      <c r="J7" s="1"/>
      <c r="K7" s="1"/>
      <c r="L7" s="1"/>
      <c r="M7" s="1"/>
      <c r="N7" s="1"/>
      <c r="O7" s="1"/>
    </row>
    <row r="8" spans="1:15" x14ac:dyDescent="0.75">
      <c r="A8" s="2">
        <v>41646</v>
      </c>
      <c r="B8" s="12">
        <v>946.49</v>
      </c>
      <c r="C8" s="12">
        <v>965.74</v>
      </c>
      <c r="D8" s="12">
        <v>802</v>
      </c>
      <c r="E8" s="12">
        <v>802</v>
      </c>
      <c r="F8" s="12">
        <v>81311696</v>
      </c>
      <c r="G8" s="12">
        <v>9808299600</v>
      </c>
      <c r="H8" s="7">
        <f t="shared" si="0"/>
        <v>-0.15265877082695012</v>
      </c>
      <c r="I8" s="2"/>
      <c r="J8" s="1"/>
      <c r="K8" s="1"/>
      <c r="L8" s="1"/>
      <c r="M8" s="1"/>
      <c r="N8" s="1"/>
      <c r="O8" s="1"/>
    </row>
    <row r="9" spans="1:15" x14ac:dyDescent="0.75">
      <c r="A9" s="2">
        <v>41647</v>
      </c>
      <c r="B9" s="12">
        <v>795.99</v>
      </c>
      <c r="C9" s="12">
        <v>870.68</v>
      </c>
      <c r="D9" s="12">
        <v>776.18</v>
      </c>
      <c r="E9" s="12">
        <v>842.72</v>
      </c>
      <c r="F9" s="12">
        <v>74175600</v>
      </c>
      <c r="G9" s="12">
        <v>10310363180</v>
      </c>
      <c r="H9" s="7">
        <f t="shared" si="0"/>
        <v>5.8706767672960736E-2</v>
      </c>
      <c r="I9" s="2"/>
      <c r="J9" s="1"/>
      <c r="K9" s="1"/>
      <c r="L9" s="1"/>
      <c r="M9" s="1"/>
      <c r="N9" s="1"/>
      <c r="O9" s="1"/>
    </row>
    <row r="10" spans="1:15" x14ac:dyDescent="0.75">
      <c r="A10" s="2">
        <v>41648</v>
      </c>
      <c r="B10" s="12">
        <v>841.47</v>
      </c>
      <c r="C10" s="12">
        <v>864.36</v>
      </c>
      <c r="D10" s="12">
        <v>804.14</v>
      </c>
      <c r="E10" s="12">
        <v>846.86</v>
      </c>
      <c r="F10" s="12">
        <v>59998600</v>
      </c>
      <c r="G10" s="12">
        <v>10365397028</v>
      </c>
      <c r="H10" s="7">
        <f t="shared" si="0"/>
        <v>6.4054571167124034E-3</v>
      </c>
      <c r="I10" s="2"/>
      <c r="J10" s="1"/>
      <c r="K10" s="1"/>
      <c r="L10" s="1"/>
      <c r="M10" s="1"/>
      <c r="N10" s="1"/>
      <c r="O10" s="1"/>
    </row>
    <row r="11" spans="1:15" x14ac:dyDescent="0.75">
      <c r="A11" s="2">
        <v>41649</v>
      </c>
      <c r="B11" s="12">
        <v>846.69</v>
      </c>
      <c r="C11" s="12">
        <v>871.19</v>
      </c>
      <c r="D11" s="12">
        <v>822.6</v>
      </c>
      <c r="E11" s="12">
        <v>868.48</v>
      </c>
      <c r="F11" s="12">
        <v>31876800</v>
      </c>
      <c r="G11" s="12">
        <v>10634081648</v>
      </c>
      <c r="H11" s="7">
        <f t="shared" si="0"/>
        <v>2.5735511226068528E-2</v>
      </c>
      <c r="I11" s="2"/>
      <c r="J11" s="1"/>
      <c r="K11" s="1"/>
      <c r="L11" s="1"/>
      <c r="M11" s="1"/>
      <c r="N11" s="1"/>
      <c r="O11" s="1"/>
    </row>
    <row r="12" spans="1:15" x14ac:dyDescent="0.75">
      <c r="A12" s="2">
        <v>41650</v>
      </c>
      <c r="B12" s="12">
        <v>867.32</v>
      </c>
      <c r="C12" s="12">
        <v>921.48</v>
      </c>
      <c r="D12" s="12">
        <v>861.72</v>
      </c>
      <c r="E12" s="12">
        <v>913.95</v>
      </c>
      <c r="F12" s="12">
        <v>44754200</v>
      </c>
      <c r="G12" s="12">
        <v>11195636164</v>
      </c>
      <c r="H12" s="7">
        <f t="shared" si="0"/>
        <v>5.3763316884194987E-2</v>
      </c>
      <c r="I12" s="2"/>
      <c r="L12" s="1"/>
    </row>
    <row r="13" spans="1:15" x14ac:dyDescent="0.75">
      <c r="A13" s="2">
        <v>41651</v>
      </c>
      <c r="B13" s="12">
        <v>919.6</v>
      </c>
      <c r="C13" s="12">
        <v>928.52</v>
      </c>
      <c r="D13" s="12">
        <v>851.17</v>
      </c>
      <c r="E13" s="12">
        <v>863.22</v>
      </c>
      <c r="F13" s="12">
        <v>39623500</v>
      </c>
      <c r="G13" s="12">
        <v>10578653198</v>
      </c>
      <c r="H13" s="7">
        <f t="shared" si="0"/>
        <v>-6.1309264897781636E-2</v>
      </c>
      <c r="I13" s="2"/>
      <c r="L13" s="1"/>
    </row>
    <row r="14" spans="1:15" x14ac:dyDescent="0.75">
      <c r="A14" s="2">
        <v>41652</v>
      </c>
      <c r="B14" s="12">
        <v>860.19</v>
      </c>
      <c r="C14" s="12">
        <v>861.29</v>
      </c>
      <c r="D14" s="12">
        <v>806.05</v>
      </c>
      <c r="E14" s="12">
        <v>841.2</v>
      </c>
      <c r="F14" s="12">
        <v>45580900</v>
      </c>
      <c r="G14" s="12">
        <v>10312375950</v>
      </c>
      <c r="H14" s="7">
        <f t="shared" si="0"/>
        <v>-2.2076517978586136E-2</v>
      </c>
      <c r="I14" s="2"/>
      <c r="L14" s="1"/>
    </row>
    <row r="15" spans="1:15" x14ac:dyDescent="0.75">
      <c r="A15" s="2">
        <v>41653</v>
      </c>
      <c r="B15" s="12">
        <v>843.17</v>
      </c>
      <c r="C15" s="12">
        <v>855.69</v>
      </c>
      <c r="D15" s="12">
        <v>825.66</v>
      </c>
      <c r="E15" s="12">
        <v>833.27</v>
      </c>
      <c r="F15" s="12">
        <v>20829800</v>
      </c>
      <c r="G15" s="12">
        <v>10218535832</v>
      </c>
      <c r="H15" s="7">
        <f t="shared" si="0"/>
        <v>-1.1741404461733669E-2</v>
      </c>
      <c r="I15" s="2"/>
      <c r="L15" s="1"/>
    </row>
    <row r="16" spans="1:15" x14ac:dyDescent="0.75">
      <c r="A16" s="2">
        <v>41654</v>
      </c>
      <c r="B16" s="12">
        <v>833.12</v>
      </c>
      <c r="C16" s="12">
        <v>872.81</v>
      </c>
      <c r="D16" s="12">
        <v>830.86</v>
      </c>
      <c r="E16" s="12">
        <v>860.9</v>
      </c>
      <c r="F16" s="12">
        <v>28107200</v>
      </c>
      <c r="G16" s="12">
        <v>10561305975</v>
      </c>
      <c r="H16" s="7">
        <f t="shared" si="0"/>
        <v>3.334453620126749E-2</v>
      </c>
      <c r="I16" s="2"/>
      <c r="L16" s="1"/>
    </row>
    <row r="17" spans="1:12" x14ac:dyDescent="0.75">
      <c r="A17" s="2">
        <v>41655</v>
      </c>
      <c r="B17" s="12">
        <v>860.29</v>
      </c>
      <c r="C17" s="12">
        <v>866.16</v>
      </c>
      <c r="D17" s="12">
        <v>835.63</v>
      </c>
      <c r="E17" s="12">
        <v>835.63</v>
      </c>
      <c r="F17" s="12">
        <v>19149300</v>
      </c>
      <c r="G17" s="12">
        <v>10255185612</v>
      </c>
      <c r="H17" s="7">
        <f t="shared" si="0"/>
        <v>-2.8664752583431131E-2</v>
      </c>
      <c r="I17" s="2"/>
      <c r="L17" s="1"/>
    </row>
    <row r="18" spans="1:12" x14ac:dyDescent="0.75">
      <c r="A18" s="2">
        <v>41656</v>
      </c>
      <c r="B18" s="12">
        <v>834.49</v>
      </c>
      <c r="C18" s="12">
        <v>842.91</v>
      </c>
      <c r="D18" s="12">
        <v>797.63</v>
      </c>
      <c r="E18" s="12">
        <v>814.64</v>
      </c>
      <c r="F18" s="12">
        <v>39031700</v>
      </c>
      <c r="G18" s="12">
        <v>10000663202</v>
      </c>
      <c r="H18" s="7">
        <f t="shared" si="0"/>
        <v>-2.3786983666670689E-2</v>
      </c>
      <c r="I18" s="2"/>
      <c r="L18" s="1"/>
    </row>
    <row r="19" spans="1:12" x14ac:dyDescent="0.75">
      <c r="A19" s="2">
        <v>41657</v>
      </c>
      <c r="B19" s="12">
        <v>816.07</v>
      </c>
      <c r="C19" s="12">
        <v>841.49</v>
      </c>
      <c r="D19" s="12">
        <v>816.07</v>
      </c>
      <c r="E19" s="12">
        <v>840</v>
      </c>
      <c r="F19" s="12">
        <v>18052700</v>
      </c>
      <c r="G19" s="12">
        <v>10315662000</v>
      </c>
      <c r="H19" s="7">
        <f t="shared" si="0"/>
        <v>2.9323464898844399E-2</v>
      </c>
      <c r="I19" s="2"/>
      <c r="L19" s="1"/>
    </row>
    <row r="20" spans="1:12" x14ac:dyDescent="0.75">
      <c r="A20" s="2">
        <v>41658</v>
      </c>
      <c r="B20" s="12">
        <v>839.66</v>
      </c>
      <c r="C20" s="12">
        <v>870.96</v>
      </c>
      <c r="D20" s="12">
        <v>825.53</v>
      </c>
      <c r="E20" s="12">
        <v>870.96</v>
      </c>
      <c r="F20" s="12">
        <v>24365700</v>
      </c>
      <c r="G20" s="12">
        <v>10699504086</v>
      </c>
      <c r="H20" s="7">
        <f t="shared" si="0"/>
        <v>3.7276993068623095E-2</v>
      </c>
      <c r="I20" s="2"/>
      <c r="L20" s="1"/>
    </row>
    <row r="21" spans="1:12" x14ac:dyDescent="0.75">
      <c r="A21" s="2">
        <v>41659</v>
      </c>
      <c r="B21" s="12">
        <v>871.39</v>
      </c>
      <c r="C21" s="12">
        <v>886.39</v>
      </c>
      <c r="D21" s="12">
        <v>853.87</v>
      </c>
      <c r="E21" s="12">
        <v>870.2</v>
      </c>
      <c r="F21" s="12">
        <v>27652700</v>
      </c>
      <c r="G21" s="12">
        <v>10694453430</v>
      </c>
      <c r="H21" s="7">
        <f t="shared" si="0"/>
        <v>-1.3656342165964046E-3</v>
      </c>
      <c r="I21" s="2"/>
      <c r="L21" s="1"/>
    </row>
    <row r="22" spans="1:12" x14ac:dyDescent="0.75">
      <c r="A22" s="2">
        <v>41660</v>
      </c>
      <c r="B22" s="12">
        <v>869.65</v>
      </c>
      <c r="C22" s="12">
        <v>881.2</v>
      </c>
      <c r="D22" s="12">
        <v>855.93</v>
      </c>
      <c r="E22" s="12">
        <v>863.91</v>
      </c>
      <c r="F22" s="12">
        <v>18997300</v>
      </c>
      <c r="G22" s="12">
        <v>10620283205</v>
      </c>
      <c r="H22" s="7">
        <f t="shared" si="0"/>
        <v>-6.6003564652446492E-3</v>
      </c>
      <c r="I22" s="2"/>
      <c r="L22" s="1"/>
    </row>
    <row r="23" spans="1:12" x14ac:dyDescent="0.75">
      <c r="A23" s="2">
        <v>41661</v>
      </c>
      <c r="B23" s="12">
        <v>867.21</v>
      </c>
      <c r="C23" s="12">
        <v>870.15</v>
      </c>
      <c r="D23" s="12">
        <v>837.36</v>
      </c>
      <c r="E23" s="12">
        <v>845.59</v>
      </c>
      <c r="F23" s="12">
        <v>18453700</v>
      </c>
      <c r="G23" s="12">
        <v>10399573174</v>
      </c>
      <c r="H23" s="7">
        <f t="shared" si="0"/>
        <v>-2.493052432513463E-2</v>
      </c>
      <c r="I23" s="2"/>
      <c r="L23" s="1"/>
    </row>
    <row r="24" spans="1:12" x14ac:dyDescent="0.75">
      <c r="A24" s="2">
        <v>41662</v>
      </c>
      <c r="B24" s="12">
        <v>845.46</v>
      </c>
      <c r="C24" s="12">
        <v>851.57</v>
      </c>
      <c r="D24" s="12">
        <v>819.32</v>
      </c>
      <c r="E24" s="12">
        <v>822.04</v>
      </c>
      <c r="F24" s="12">
        <v>15607100</v>
      </c>
      <c r="G24" s="12">
        <v>10113558120</v>
      </c>
      <c r="H24" s="7">
        <f t="shared" si="0"/>
        <v>-2.7700896553355656E-2</v>
      </c>
      <c r="I24" s="2"/>
      <c r="L24" s="1"/>
    </row>
    <row r="25" spans="1:12" x14ac:dyDescent="0.75">
      <c r="A25" s="2">
        <v>41663</v>
      </c>
      <c r="B25" s="12">
        <v>822.43</v>
      </c>
      <c r="C25" s="12">
        <v>822.43</v>
      </c>
      <c r="D25" s="12">
        <v>783.58</v>
      </c>
      <c r="E25" s="12">
        <v>797.07</v>
      </c>
      <c r="F25" s="12">
        <v>34912000</v>
      </c>
      <c r="G25" s="12">
        <v>9810138293</v>
      </c>
      <c r="H25" s="7">
        <f t="shared" si="0"/>
        <v>-3.0835451041425897E-2</v>
      </c>
      <c r="I25" s="2"/>
      <c r="L25" s="1"/>
    </row>
    <row r="26" spans="1:12" x14ac:dyDescent="0.75">
      <c r="A26" s="2">
        <v>41664</v>
      </c>
      <c r="B26" s="12">
        <v>796.24</v>
      </c>
      <c r="C26" s="12">
        <v>861.45</v>
      </c>
      <c r="D26" s="12">
        <v>792.96</v>
      </c>
      <c r="E26" s="12">
        <v>853.61</v>
      </c>
      <c r="F26" s="12">
        <v>24303900</v>
      </c>
      <c r="G26" s="12">
        <v>10509539619</v>
      </c>
      <c r="H26" s="7">
        <f t="shared" si="0"/>
        <v>7.2051140359690555E-2</v>
      </c>
      <c r="I26" s="2"/>
      <c r="L26" s="1"/>
    </row>
    <row r="27" spans="1:12" x14ac:dyDescent="0.75">
      <c r="A27" s="2">
        <v>41665</v>
      </c>
      <c r="B27" s="12">
        <v>853.68</v>
      </c>
      <c r="C27" s="12">
        <v>897.02</v>
      </c>
      <c r="D27" s="12">
        <v>844.86</v>
      </c>
      <c r="E27" s="12">
        <v>885.28</v>
      </c>
      <c r="F27" s="12">
        <v>32224300</v>
      </c>
      <c r="G27" s="12">
        <v>10902798632</v>
      </c>
      <c r="H27" s="7">
        <f t="shared" si="0"/>
        <v>3.701621216380848E-2</v>
      </c>
      <c r="I27" s="2"/>
      <c r="L27" s="1"/>
    </row>
    <row r="28" spans="1:12" x14ac:dyDescent="0.75">
      <c r="A28" s="2">
        <v>41666</v>
      </c>
      <c r="B28" s="12">
        <v>884.6</v>
      </c>
      <c r="C28" s="12">
        <v>893</v>
      </c>
      <c r="D28" s="12">
        <v>757.11</v>
      </c>
      <c r="E28" s="12">
        <v>771.39</v>
      </c>
      <c r="F28" s="12">
        <v>49233600</v>
      </c>
      <c r="G28" s="12">
        <v>9503544085</v>
      </c>
      <c r="H28" s="7">
        <f t="shared" si="0"/>
        <v>-0.12797874745647755</v>
      </c>
      <c r="I28" s="2"/>
      <c r="L28" s="1"/>
    </row>
    <row r="29" spans="1:12" x14ac:dyDescent="0.75">
      <c r="A29" s="2">
        <v>41667</v>
      </c>
      <c r="B29" s="12">
        <v>774.02</v>
      </c>
      <c r="C29" s="12">
        <v>832.5</v>
      </c>
      <c r="D29" s="12">
        <v>766.98</v>
      </c>
      <c r="E29" s="12">
        <v>812.51</v>
      </c>
      <c r="F29" s="12">
        <v>44875500</v>
      </c>
      <c r="G29" s="12">
        <v>10013251364</v>
      </c>
      <c r="H29" s="7">
        <f t="shared" si="0"/>
        <v>4.9727397224877921E-2</v>
      </c>
      <c r="I29" s="2"/>
      <c r="L29" s="1"/>
    </row>
    <row r="30" spans="1:12" x14ac:dyDescent="0.75">
      <c r="A30" s="2">
        <v>41668</v>
      </c>
      <c r="B30" s="12">
        <v>809.96</v>
      </c>
      <c r="C30" s="12">
        <v>836.87</v>
      </c>
      <c r="D30" s="12">
        <v>809.85</v>
      </c>
      <c r="E30" s="12">
        <v>826</v>
      </c>
      <c r="F30" s="12">
        <v>17984400</v>
      </c>
      <c r="G30" s="12">
        <v>10182659550</v>
      </c>
      <c r="H30" s="7">
        <f t="shared" si="0"/>
        <v>1.9803447083806561E-2</v>
      </c>
      <c r="I30" s="2"/>
      <c r="L30" s="1"/>
    </row>
    <row r="31" spans="1:12" x14ac:dyDescent="0.75">
      <c r="A31" s="2">
        <v>41669</v>
      </c>
      <c r="B31" s="12">
        <v>826.02</v>
      </c>
      <c r="C31" s="12">
        <v>830.5</v>
      </c>
      <c r="D31" s="12">
        <v>799.06</v>
      </c>
      <c r="E31" s="12">
        <v>819.03</v>
      </c>
      <c r="F31" s="12">
        <v>29918200</v>
      </c>
      <c r="G31" s="12">
        <v>10100339387</v>
      </c>
      <c r="H31" s="7">
        <f t="shared" si="0"/>
        <v>-8.4622648362025245E-3</v>
      </c>
      <c r="I31" s="2"/>
      <c r="L31" s="1"/>
    </row>
    <row r="32" spans="1:12" x14ac:dyDescent="0.75">
      <c r="A32" s="2">
        <v>41670</v>
      </c>
      <c r="B32" s="12">
        <v>818.43</v>
      </c>
      <c r="C32" s="12">
        <v>831.87</v>
      </c>
      <c r="D32" s="12">
        <v>812.6</v>
      </c>
      <c r="E32" s="12">
        <v>829.92</v>
      </c>
      <c r="F32" s="12">
        <v>17107900</v>
      </c>
      <c r="G32" s="12">
        <v>10238411820</v>
      </c>
      <c r="H32" s="7">
        <f t="shared" si="0"/>
        <v>1.4039074813973106E-2</v>
      </c>
      <c r="I32" s="2"/>
      <c r="L32" s="1"/>
    </row>
    <row r="33" spans="1:12" x14ac:dyDescent="0.75">
      <c r="A33" s="2">
        <v>41671</v>
      </c>
      <c r="B33" s="12">
        <v>828.61</v>
      </c>
      <c r="C33" s="12">
        <v>853.52</v>
      </c>
      <c r="D33" s="12">
        <v>827.11</v>
      </c>
      <c r="E33" s="12">
        <v>832.58</v>
      </c>
      <c r="F33" s="12">
        <v>19668700</v>
      </c>
      <c r="G33" s="12">
        <v>10275202812</v>
      </c>
      <c r="H33" s="7">
        <f t="shared" si="0"/>
        <v>4.7911562737597028E-3</v>
      </c>
      <c r="I33" s="2"/>
      <c r="L33" s="1"/>
    </row>
    <row r="34" spans="1:12" x14ac:dyDescent="0.75">
      <c r="A34" s="2">
        <v>41672</v>
      </c>
      <c r="B34" s="12">
        <v>832.9</v>
      </c>
      <c r="C34" s="12">
        <v>844.72</v>
      </c>
      <c r="D34" s="12">
        <v>820.67</v>
      </c>
      <c r="E34" s="12">
        <v>825.37</v>
      </c>
      <c r="F34" s="12">
        <v>11300900</v>
      </c>
      <c r="G34" s="12">
        <v>10190038654</v>
      </c>
      <c r="H34" s="7">
        <f t="shared" si="0"/>
        <v>-9.0407011646055618E-3</v>
      </c>
      <c r="I34" s="2"/>
      <c r="L34" s="1"/>
    </row>
    <row r="35" spans="1:12" x14ac:dyDescent="0.75">
      <c r="A35" s="2">
        <v>41673</v>
      </c>
      <c r="B35" s="12">
        <v>824.08</v>
      </c>
      <c r="C35" s="12">
        <v>826.48</v>
      </c>
      <c r="D35" s="12">
        <v>807.22</v>
      </c>
      <c r="E35" s="12">
        <v>823.83</v>
      </c>
      <c r="F35" s="12">
        <v>13940100</v>
      </c>
      <c r="G35" s="12">
        <v>10174774202</v>
      </c>
      <c r="H35" s="7">
        <f t="shared" si="0"/>
        <v>-3.0336860498980677E-4</v>
      </c>
      <c r="I35" s="2"/>
      <c r="L35" s="1"/>
    </row>
    <row r="36" spans="1:12" x14ac:dyDescent="0.75">
      <c r="A36" s="2">
        <v>41674</v>
      </c>
      <c r="B36" s="12">
        <v>823.77</v>
      </c>
      <c r="C36" s="12">
        <v>840.17</v>
      </c>
      <c r="D36" s="12">
        <v>820.94</v>
      </c>
      <c r="E36" s="12">
        <v>827.96</v>
      </c>
      <c r="F36" s="12">
        <v>16609700</v>
      </c>
      <c r="G36" s="12">
        <v>10229342305</v>
      </c>
      <c r="H36" s="7">
        <f t="shared" si="0"/>
        <v>5.0863711958435663E-3</v>
      </c>
      <c r="I36" s="2"/>
      <c r="L36" s="1"/>
    </row>
    <row r="37" spans="1:12" x14ac:dyDescent="0.75">
      <c r="A37" s="2">
        <v>41675</v>
      </c>
      <c r="B37" s="12">
        <v>829.96</v>
      </c>
      <c r="C37" s="12">
        <v>837.32</v>
      </c>
      <c r="D37" s="12">
        <v>811.91</v>
      </c>
      <c r="E37" s="12">
        <v>811.91</v>
      </c>
      <c r="F37" s="12">
        <v>22395100</v>
      </c>
      <c r="G37" s="12">
        <v>10034436286</v>
      </c>
      <c r="H37" s="7">
        <f t="shared" si="0"/>
        <v>-2.1748036049930197E-2</v>
      </c>
      <c r="I37" s="2"/>
      <c r="L37" s="1"/>
    </row>
    <row r="38" spans="1:12" x14ac:dyDescent="0.75">
      <c r="A38" s="2">
        <v>41676</v>
      </c>
      <c r="B38" s="12">
        <v>815.59</v>
      </c>
      <c r="C38" s="12">
        <v>819.81</v>
      </c>
      <c r="D38" s="12">
        <v>770.59</v>
      </c>
      <c r="E38" s="12">
        <v>781.55</v>
      </c>
      <c r="F38" s="12">
        <v>50108700</v>
      </c>
      <c r="G38" s="12">
        <v>9662791119</v>
      </c>
      <c r="H38" s="7">
        <f t="shared" si="0"/>
        <v>-4.1736656898686934E-2</v>
      </c>
      <c r="I38" s="2"/>
      <c r="L38" s="1"/>
    </row>
    <row r="39" spans="1:12" x14ac:dyDescent="0.75">
      <c r="A39" s="2">
        <v>41677</v>
      </c>
      <c r="B39" s="12">
        <v>783.2</v>
      </c>
      <c r="C39" s="12">
        <v>783.2</v>
      </c>
      <c r="D39" s="12">
        <v>654.35</v>
      </c>
      <c r="E39" s="12">
        <v>712.4</v>
      </c>
      <c r="F39" s="12">
        <v>113643000</v>
      </c>
      <c r="G39" s="12">
        <v>8810607000</v>
      </c>
      <c r="H39" s="7">
        <f t="shared" si="0"/>
        <v>-9.0398365679264639E-2</v>
      </c>
      <c r="I39" s="2"/>
      <c r="L39" s="1"/>
    </row>
    <row r="40" spans="1:12" x14ac:dyDescent="0.75">
      <c r="A40" s="2">
        <v>41678</v>
      </c>
      <c r="B40" s="12">
        <v>699.57</v>
      </c>
      <c r="C40" s="12">
        <v>721.82</v>
      </c>
      <c r="D40" s="12">
        <v>661.87</v>
      </c>
      <c r="E40" s="12">
        <v>673.92</v>
      </c>
      <c r="F40" s="12">
        <v>38742600</v>
      </c>
      <c r="G40" s="12">
        <v>8337738240</v>
      </c>
      <c r="H40" s="7">
        <f t="shared" si="0"/>
        <v>-3.6665380162099706E-2</v>
      </c>
      <c r="I40" s="2"/>
      <c r="L40" s="1"/>
    </row>
    <row r="41" spans="1:12" x14ac:dyDescent="0.75">
      <c r="A41" s="2">
        <v>41679</v>
      </c>
      <c r="B41" s="12">
        <v>671.46</v>
      </c>
      <c r="C41" s="12">
        <v>712.27</v>
      </c>
      <c r="D41" s="12">
        <v>655.25</v>
      </c>
      <c r="E41" s="12">
        <v>682.9</v>
      </c>
      <c r="F41" s="12">
        <v>39311400</v>
      </c>
      <c r="G41" s="12">
        <v>8451228950</v>
      </c>
      <c r="H41" s="7">
        <f t="shared" si="0"/>
        <v>1.7037500372322909E-2</v>
      </c>
      <c r="I41" s="2"/>
      <c r="L41" s="1"/>
    </row>
    <row r="42" spans="1:12" x14ac:dyDescent="0.75">
      <c r="A42" s="2">
        <v>41680</v>
      </c>
      <c r="B42" s="12">
        <v>681.32</v>
      </c>
      <c r="C42" s="12">
        <v>703.71</v>
      </c>
      <c r="D42" s="12">
        <v>550.5</v>
      </c>
      <c r="E42" s="12">
        <v>681.03</v>
      </c>
      <c r="F42" s="12">
        <v>112758000</v>
      </c>
      <c r="G42" s="12">
        <v>8430742782</v>
      </c>
      <c r="H42" s="7">
        <f t="shared" si="0"/>
        <v>-4.2564433746268608E-4</v>
      </c>
      <c r="I42" s="2"/>
      <c r="L42" s="1"/>
    </row>
    <row r="43" spans="1:12" x14ac:dyDescent="0.75">
      <c r="A43" s="2">
        <v>41681</v>
      </c>
      <c r="B43" s="12">
        <v>683.5</v>
      </c>
      <c r="C43" s="12">
        <v>712.46</v>
      </c>
      <c r="D43" s="12">
        <v>636.66</v>
      </c>
      <c r="E43" s="12">
        <v>672.17</v>
      </c>
      <c r="F43" s="12">
        <v>72745200</v>
      </c>
      <c r="G43" s="12">
        <v>8323817195</v>
      </c>
      <c r="H43" s="7">
        <f t="shared" si="0"/>
        <v>-1.6576444769568457E-2</v>
      </c>
      <c r="I43" s="2"/>
      <c r="L43" s="1"/>
    </row>
    <row r="44" spans="1:12" x14ac:dyDescent="0.75">
      <c r="A44" s="2">
        <v>41682</v>
      </c>
      <c r="B44" s="12">
        <v>672.38</v>
      </c>
      <c r="C44" s="12">
        <v>672.9</v>
      </c>
      <c r="D44" s="12">
        <v>643.04</v>
      </c>
      <c r="E44" s="12">
        <v>651.72</v>
      </c>
      <c r="F44" s="12">
        <v>25367600</v>
      </c>
      <c r="G44" s="12">
        <v>8073458481</v>
      </c>
      <c r="H44" s="7">
        <f t="shared" si="0"/>
        <v>-3.0726672417382979E-2</v>
      </c>
      <c r="I44" s="2"/>
      <c r="L44" s="1"/>
    </row>
    <row r="45" spans="1:12" x14ac:dyDescent="0.75">
      <c r="A45" s="2">
        <v>41683</v>
      </c>
      <c r="B45" s="12">
        <v>651.08000000000004</v>
      </c>
      <c r="C45" s="12">
        <v>657.99</v>
      </c>
      <c r="D45" s="12">
        <v>601.91</v>
      </c>
      <c r="E45" s="12">
        <v>605.24</v>
      </c>
      <c r="F45" s="12">
        <v>38588100</v>
      </c>
      <c r="G45" s="12">
        <v>7500376176</v>
      </c>
      <c r="H45" s="7">
        <f t="shared" si="0"/>
        <v>-7.0406094489156523E-2</v>
      </c>
      <c r="I45" s="2"/>
      <c r="L45" s="1"/>
    </row>
    <row r="46" spans="1:12" x14ac:dyDescent="0.75">
      <c r="A46" s="2">
        <v>41684</v>
      </c>
      <c r="B46" s="12">
        <v>601.16999999999996</v>
      </c>
      <c r="C46" s="12">
        <v>691.72</v>
      </c>
      <c r="D46" s="12">
        <v>541.04</v>
      </c>
      <c r="E46" s="12">
        <v>661.99</v>
      </c>
      <c r="F46" s="12">
        <v>102506000</v>
      </c>
      <c r="G46" s="12">
        <v>8206805878</v>
      </c>
      <c r="H46" s="7">
        <f t="shared" si="0"/>
        <v>0.10116938636325841</v>
      </c>
      <c r="I46" s="2"/>
      <c r="L46" s="1"/>
    </row>
    <row r="47" spans="1:12" x14ac:dyDescent="0.75">
      <c r="A47" s="2">
        <v>41685</v>
      </c>
      <c r="B47" s="12">
        <v>660.9</v>
      </c>
      <c r="C47" s="12">
        <v>661.84</v>
      </c>
      <c r="D47" s="12">
        <v>632.84</v>
      </c>
      <c r="E47" s="12">
        <v>650.91999999999996</v>
      </c>
      <c r="F47" s="12">
        <v>26709200</v>
      </c>
      <c r="G47" s="12">
        <v>8072579656</v>
      </c>
      <c r="H47" s="7">
        <f t="shared" si="0"/>
        <v>-1.5100620366167376E-2</v>
      </c>
      <c r="I47" s="2"/>
      <c r="L47" s="1"/>
    </row>
    <row r="48" spans="1:12" x14ac:dyDescent="0.75">
      <c r="A48" s="2">
        <v>41686</v>
      </c>
      <c r="B48" s="12">
        <v>651.29999999999995</v>
      </c>
      <c r="C48" s="12">
        <v>665.1</v>
      </c>
      <c r="D48" s="12">
        <v>584.16999999999996</v>
      </c>
      <c r="E48" s="12">
        <v>616.63</v>
      </c>
      <c r="F48" s="12">
        <v>40061700</v>
      </c>
      <c r="G48" s="12">
        <v>7650358837</v>
      </c>
      <c r="H48" s="7">
        <f t="shared" si="0"/>
        <v>-5.323199754337473E-2</v>
      </c>
      <c r="I48" s="2"/>
      <c r="L48" s="1"/>
    </row>
    <row r="49" spans="1:12" x14ac:dyDescent="0.75">
      <c r="A49" s="2">
        <v>41687</v>
      </c>
      <c r="B49" s="12">
        <v>614.23</v>
      </c>
      <c r="C49" s="12">
        <v>656.95</v>
      </c>
      <c r="D49" s="12">
        <v>607.30999999999995</v>
      </c>
      <c r="E49" s="12">
        <v>626.27</v>
      </c>
      <c r="F49" s="12">
        <v>31948400</v>
      </c>
      <c r="G49" s="12">
        <v>7772386462</v>
      </c>
      <c r="H49" s="7">
        <f t="shared" si="0"/>
        <v>1.9601777835664105E-2</v>
      </c>
      <c r="I49" s="2"/>
      <c r="L49" s="1"/>
    </row>
    <row r="50" spans="1:12" x14ac:dyDescent="0.75">
      <c r="A50" s="2">
        <v>41688</v>
      </c>
      <c r="B50" s="12">
        <v>627.16</v>
      </c>
      <c r="C50" s="12">
        <v>645.76</v>
      </c>
      <c r="D50" s="12">
        <v>612.54</v>
      </c>
      <c r="E50" s="12">
        <v>626.6</v>
      </c>
      <c r="F50" s="12">
        <v>20015100</v>
      </c>
      <c r="G50" s="12">
        <v>7779035355</v>
      </c>
      <c r="H50" s="7">
        <f t="shared" si="0"/>
        <v>-8.9291408890864441E-4</v>
      </c>
      <c r="I50" s="2"/>
      <c r="L50" s="1"/>
    </row>
    <row r="51" spans="1:12" x14ac:dyDescent="0.75">
      <c r="A51" s="2">
        <v>41689</v>
      </c>
      <c r="B51" s="12">
        <v>625.97</v>
      </c>
      <c r="C51" s="12">
        <v>631.77</v>
      </c>
      <c r="D51" s="12">
        <v>618.70000000000005</v>
      </c>
      <c r="E51" s="12">
        <v>623.03</v>
      </c>
      <c r="F51" s="12">
        <v>13897800</v>
      </c>
      <c r="G51" s="12">
        <v>7737830115</v>
      </c>
      <c r="H51" s="7">
        <f t="shared" si="0"/>
        <v>-4.6967107049859487E-3</v>
      </c>
      <c r="I51" s="2"/>
      <c r="L51" s="1"/>
    </row>
    <row r="52" spans="1:12" x14ac:dyDescent="0.75">
      <c r="A52" s="2">
        <v>41690</v>
      </c>
      <c r="B52" s="12">
        <v>623.09</v>
      </c>
      <c r="C52" s="12">
        <v>627.73</v>
      </c>
      <c r="D52" s="12">
        <v>556.14</v>
      </c>
      <c r="E52" s="12">
        <v>556.14</v>
      </c>
      <c r="F52" s="12">
        <v>46905000</v>
      </c>
      <c r="G52" s="12">
        <v>6909538974</v>
      </c>
      <c r="H52" s="7">
        <f t="shared" si="0"/>
        <v>-0.10744836219486759</v>
      </c>
      <c r="I52" s="2"/>
      <c r="L52" s="1"/>
    </row>
    <row r="53" spans="1:12" x14ac:dyDescent="0.75">
      <c r="A53" s="2">
        <v>41691</v>
      </c>
      <c r="B53" s="12">
        <v>556.88</v>
      </c>
      <c r="C53" s="12">
        <v>582.96</v>
      </c>
      <c r="D53" s="12">
        <v>530.47</v>
      </c>
      <c r="E53" s="12">
        <v>574.16</v>
      </c>
      <c r="F53" s="12">
        <v>47308100</v>
      </c>
      <c r="G53" s="12">
        <v>7135603064</v>
      </c>
      <c r="H53" s="7">
        <f t="shared" si="0"/>
        <v>3.1030024421778431E-2</v>
      </c>
      <c r="I53" s="2"/>
      <c r="L53" s="1"/>
    </row>
    <row r="54" spans="1:12" x14ac:dyDescent="0.75">
      <c r="A54" s="2">
        <v>41692</v>
      </c>
      <c r="B54" s="12">
        <v>574.24</v>
      </c>
      <c r="C54" s="12">
        <v>614.48</v>
      </c>
      <c r="D54" s="12">
        <v>558.58000000000004</v>
      </c>
      <c r="E54" s="12">
        <v>605.41999999999996</v>
      </c>
      <c r="F54" s="12">
        <v>31254000</v>
      </c>
      <c r="G54" s="12">
        <v>7526808473</v>
      </c>
      <c r="H54" s="7">
        <f t="shared" si="0"/>
        <v>5.4297854555586424E-2</v>
      </c>
      <c r="I54" s="2"/>
      <c r="L54" s="1"/>
    </row>
    <row r="55" spans="1:12" x14ac:dyDescent="0.75">
      <c r="A55" s="2">
        <v>41693</v>
      </c>
      <c r="B55" s="12">
        <v>606.47</v>
      </c>
      <c r="C55" s="12">
        <v>639.91</v>
      </c>
      <c r="D55" s="12">
        <v>599.70000000000005</v>
      </c>
      <c r="E55" s="12">
        <v>605.82000000000005</v>
      </c>
      <c r="F55" s="12">
        <v>31434400</v>
      </c>
      <c r="G55" s="12">
        <v>7534325867</v>
      </c>
      <c r="H55" s="7">
        <f t="shared" si="0"/>
        <v>-1.0717760153016263E-3</v>
      </c>
      <c r="I55" s="2"/>
      <c r="L55" s="1"/>
    </row>
    <row r="56" spans="1:12" x14ac:dyDescent="0.75">
      <c r="A56" s="2">
        <v>41694</v>
      </c>
      <c r="B56" s="12">
        <v>606.04</v>
      </c>
      <c r="C56" s="12">
        <v>607.61</v>
      </c>
      <c r="D56" s="12">
        <v>538.70000000000005</v>
      </c>
      <c r="E56" s="12">
        <v>546.32000000000005</v>
      </c>
      <c r="F56" s="12">
        <v>57893900</v>
      </c>
      <c r="G56" s="12">
        <v>6796971990</v>
      </c>
      <c r="H56" s="7">
        <f t="shared" si="0"/>
        <v>-9.8541350405913664E-2</v>
      </c>
      <c r="I56" s="2"/>
      <c r="L56" s="1"/>
    </row>
    <row r="57" spans="1:12" x14ac:dyDescent="0.75">
      <c r="A57" s="2">
        <v>41695</v>
      </c>
      <c r="B57" s="12">
        <v>540.24</v>
      </c>
      <c r="C57" s="12">
        <v>541.38</v>
      </c>
      <c r="D57" s="12">
        <v>420.41</v>
      </c>
      <c r="E57" s="12">
        <v>538.71</v>
      </c>
      <c r="F57" s="12">
        <v>126314000</v>
      </c>
      <c r="G57" s="12">
        <v>6704461434</v>
      </c>
      <c r="H57" s="7">
        <f t="shared" si="0"/>
        <v>-2.8320746334961735E-3</v>
      </c>
      <c r="I57" s="2"/>
      <c r="L57" s="1"/>
    </row>
    <row r="58" spans="1:12" x14ac:dyDescent="0.75">
      <c r="A58" s="2">
        <v>41696</v>
      </c>
      <c r="B58" s="12">
        <v>537.04</v>
      </c>
      <c r="C58" s="12">
        <v>603.79999999999995</v>
      </c>
      <c r="D58" s="12">
        <v>532.58000000000004</v>
      </c>
      <c r="E58" s="12">
        <v>582.69000000000005</v>
      </c>
      <c r="F58" s="12">
        <v>64642700</v>
      </c>
      <c r="G58" s="12">
        <v>7254505067</v>
      </c>
      <c r="H58" s="7">
        <f t="shared" si="0"/>
        <v>8.5002979293907516E-2</v>
      </c>
      <c r="I58" s="2"/>
      <c r="L58" s="1"/>
    </row>
    <row r="59" spans="1:12" x14ac:dyDescent="0.75">
      <c r="A59" s="2">
        <v>41697</v>
      </c>
      <c r="B59" s="12">
        <v>581.65</v>
      </c>
      <c r="C59" s="12">
        <v>594.04999999999995</v>
      </c>
      <c r="D59" s="12">
        <v>566.62</v>
      </c>
      <c r="E59" s="12">
        <v>578.77</v>
      </c>
      <c r="F59" s="12">
        <v>25540800</v>
      </c>
      <c r="G59" s="12">
        <v>7208406719</v>
      </c>
      <c r="H59" s="7">
        <f t="shared" si="0"/>
        <v>-4.9514312731023732E-3</v>
      </c>
      <c r="I59" s="2"/>
      <c r="L59" s="1"/>
    </row>
    <row r="60" spans="1:12" x14ac:dyDescent="0.75">
      <c r="A60" s="2">
        <v>41698</v>
      </c>
      <c r="B60" s="12">
        <v>579.70000000000005</v>
      </c>
      <c r="C60" s="12">
        <v>584.14</v>
      </c>
      <c r="D60" s="12">
        <v>545.16999999999996</v>
      </c>
      <c r="E60" s="12">
        <v>549.26</v>
      </c>
      <c r="F60" s="12">
        <v>28076100</v>
      </c>
      <c r="G60" s="12">
        <v>6843353924</v>
      </c>
      <c r="H60" s="7">
        <f t="shared" si="0"/>
        <v>-5.2509918923581256E-2</v>
      </c>
      <c r="I60" s="2"/>
      <c r="L60" s="1"/>
    </row>
    <row r="61" spans="1:12" x14ac:dyDescent="0.75">
      <c r="A61" s="2">
        <v>41699</v>
      </c>
      <c r="B61" s="12">
        <v>549.91999999999996</v>
      </c>
      <c r="C61" s="12">
        <v>573.38</v>
      </c>
      <c r="D61" s="12">
        <v>539.29</v>
      </c>
      <c r="E61" s="12">
        <v>565.61</v>
      </c>
      <c r="F61" s="12">
        <v>18668100</v>
      </c>
      <c r="G61" s="12">
        <v>7049084308</v>
      </c>
      <c r="H61" s="7">
        <f t="shared" si="0"/>
        <v>2.8531422752400452E-2</v>
      </c>
      <c r="I61" s="2"/>
      <c r="L61" s="1"/>
    </row>
    <row r="62" spans="1:12" x14ac:dyDescent="0.75">
      <c r="A62" s="2">
        <v>41700</v>
      </c>
      <c r="B62" s="12">
        <v>567.23</v>
      </c>
      <c r="C62" s="12">
        <v>570.48</v>
      </c>
      <c r="D62" s="12">
        <v>553.27</v>
      </c>
      <c r="E62" s="12">
        <v>559.79</v>
      </c>
      <c r="F62" s="12">
        <v>7950760</v>
      </c>
      <c r="G62" s="12">
        <v>6978524072</v>
      </c>
      <c r="H62" s="7">
        <f t="shared" si="0"/>
        <v>-1.3116372547291318E-2</v>
      </c>
      <c r="I62" s="2"/>
      <c r="L62" s="1"/>
    </row>
    <row r="63" spans="1:12" x14ac:dyDescent="0.75">
      <c r="A63" s="2">
        <v>41701</v>
      </c>
      <c r="B63" s="12">
        <v>562.55999999999995</v>
      </c>
      <c r="C63" s="12">
        <v>702.91</v>
      </c>
      <c r="D63" s="12">
        <v>560.52</v>
      </c>
      <c r="E63" s="12">
        <v>667.76</v>
      </c>
      <c r="F63" s="12">
        <v>96056896</v>
      </c>
      <c r="G63" s="12">
        <v>8326933812</v>
      </c>
      <c r="H63" s="7">
        <f t="shared" si="0"/>
        <v>0.18700227531285563</v>
      </c>
      <c r="I63" s="2"/>
      <c r="L63" s="1"/>
    </row>
    <row r="64" spans="1:12" x14ac:dyDescent="0.75">
      <c r="A64" s="2">
        <v>41702</v>
      </c>
      <c r="B64" s="12">
        <v>668.24</v>
      </c>
      <c r="C64" s="12">
        <v>696.22</v>
      </c>
      <c r="D64" s="12">
        <v>655.68</v>
      </c>
      <c r="E64" s="12">
        <v>666.78</v>
      </c>
      <c r="F64" s="12">
        <v>55344600</v>
      </c>
      <c r="G64" s="12">
        <v>8317230356</v>
      </c>
      <c r="H64" s="7">
        <f t="shared" si="0"/>
        <v>-2.1848437687059085E-3</v>
      </c>
      <c r="I64" s="2"/>
      <c r="L64" s="1"/>
    </row>
    <row r="65" spans="1:12" x14ac:dyDescent="0.75">
      <c r="A65" s="2">
        <v>41703</v>
      </c>
      <c r="B65" s="12">
        <v>666.24</v>
      </c>
      <c r="C65" s="12">
        <v>674.28</v>
      </c>
      <c r="D65" s="12">
        <v>646.28</v>
      </c>
      <c r="E65" s="12">
        <v>665.51</v>
      </c>
      <c r="F65" s="12">
        <v>22461900</v>
      </c>
      <c r="G65" s="12">
        <v>8304000852</v>
      </c>
      <c r="H65" s="7">
        <f t="shared" si="0"/>
        <v>-1.0957012487992589E-3</v>
      </c>
      <c r="I65" s="2"/>
      <c r="L65" s="1"/>
    </row>
    <row r="66" spans="1:12" x14ac:dyDescent="0.75">
      <c r="A66" s="2">
        <v>41704</v>
      </c>
      <c r="B66" s="12">
        <v>664.52</v>
      </c>
      <c r="C66" s="12">
        <v>669.77</v>
      </c>
      <c r="D66" s="12">
        <v>649.79</v>
      </c>
      <c r="E66" s="12">
        <v>663.86</v>
      </c>
      <c r="F66" s="12">
        <v>16068100</v>
      </c>
      <c r="G66" s="12">
        <v>8286267327</v>
      </c>
      <c r="H66" s="7">
        <f t="shared" si="0"/>
        <v>-9.9319809787511018E-4</v>
      </c>
      <c r="I66" s="2"/>
      <c r="L66" s="1"/>
    </row>
    <row r="67" spans="1:12" x14ac:dyDescent="0.75">
      <c r="A67" s="2">
        <v>41705</v>
      </c>
      <c r="B67" s="12">
        <v>664.31</v>
      </c>
      <c r="C67" s="12">
        <v>665.34</v>
      </c>
      <c r="D67" s="12">
        <v>616.35</v>
      </c>
      <c r="E67" s="12">
        <v>629.15</v>
      </c>
      <c r="F67" s="12">
        <v>34150800</v>
      </c>
      <c r="G67" s="12">
        <v>7855629815</v>
      </c>
      <c r="H67" s="7">
        <f t="shared" ref="H67:H130" si="1">(E67-B67)/B67</f>
        <v>-5.2927097288916272E-2</v>
      </c>
      <c r="I67" s="2"/>
      <c r="L67" s="1"/>
    </row>
    <row r="68" spans="1:12" x14ac:dyDescent="0.75">
      <c r="A68" s="2">
        <v>41706</v>
      </c>
      <c r="B68" s="12">
        <v>629.66</v>
      </c>
      <c r="C68" s="12">
        <v>635.14</v>
      </c>
      <c r="D68" s="12">
        <v>604.46</v>
      </c>
      <c r="E68" s="12">
        <v>617.45000000000005</v>
      </c>
      <c r="F68" s="12">
        <v>18654200</v>
      </c>
      <c r="G68" s="12">
        <v>7712151171</v>
      </c>
      <c r="H68" s="7">
        <f t="shared" si="1"/>
        <v>-1.9391417590445516E-2</v>
      </c>
      <c r="I68" s="2"/>
      <c r="L68" s="1"/>
    </row>
    <row r="69" spans="1:12" x14ac:dyDescent="0.75">
      <c r="A69" s="2">
        <v>41707</v>
      </c>
      <c r="B69" s="12">
        <v>616.30999999999995</v>
      </c>
      <c r="C69" s="12">
        <v>643.95000000000005</v>
      </c>
      <c r="D69" s="12">
        <v>612.35</v>
      </c>
      <c r="E69" s="12">
        <v>636.96</v>
      </c>
      <c r="F69" s="12">
        <v>15396500</v>
      </c>
      <c r="G69" s="12">
        <v>7958687808</v>
      </c>
      <c r="H69" s="7">
        <f t="shared" si="1"/>
        <v>3.3505865554672311E-2</v>
      </c>
      <c r="I69" s="2"/>
      <c r="L69" s="1"/>
    </row>
    <row r="70" spans="1:12" x14ac:dyDescent="0.75">
      <c r="A70" s="2">
        <v>41708</v>
      </c>
      <c r="B70" s="12">
        <v>636.33000000000004</v>
      </c>
      <c r="C70" s="12">
        <v>644.76</v>
      </c>
      <c r="D70" s="12">
        <v>615.02</v>
      </c>
      <c r="E70" s="12">
        <v>627.79</v>
      </c>
      <c r="F70" s="12">
        <v>20639800</v>
      </c>
      <c r="G70" s="12">
        <v>7846433315</v>
      </c>
      <c r="H70" s="7">
        <f t="shared" si="1"/>
        <v>-1.3420709380353082E-2</v>
      </c>
      <c r="I70" s="2"/>
      <c r="L70" s="1"/>
    </row>
    <row r="71" spans="1:12" x14ac:dyDescent="0.75">
      <c r="A71" s="2">
        <v>41709</v>
      </c>
      <c r="B71" s="12">
        <v>627.95000000000005</v>
      </c>
      <c r="C71" s="12">
        <v>638.41999999999996</v>
      </c>
      <c r="D71" s="12">
        <v>618.84</v>
      </c>
      <c r="E71" s="12">
        <v>634.11</v>
      </c>
      <c r="F71" s="12">
        <v>11732500</v>
      </c>
      <c r="G71" s="12">
        <v>7928102950</v>
      </c>
      <c r="H71" s="7">
        <f t="shared" si="1"/>
        <v>9.8096982243808702E-3</v>
      </c>
      <c r="I71" s="2"/>
      <c r="L71" s="1"/>
    </row>
    <row r="72" spans="1:12" x14ac:dyDescent="0.75">
      <c r="A72" s="2">
        <v>41710</v>
      </c>
      <c r="B72" s="12">
        <v>631.91</v>
      </c>
      <c r="C72" s="12">
        <v>648.03</v>
      </c>
      <c r="D72" s="12">
        <v>629.51</v>
      </c>
      <c r="E72" s="12">
        <v>632.1</v>
      </c>
      <c r="F72" s="12">
        <v>18621200</v>
      </c>
      <c r="G72" s="12">
        <v>7905832725</v>
      </c>
      <c r="H72" s="7">
        <f t="shared" si="1"/>
        <v>3.0067572913872951E-4</v>
      </c>
      <c r="I72" s="2"/>
      <c r="L72" s="1"/>
    </row>
    <row r="73" spans="1:12" x14ac:dyDescent="0.75">
      <c r="A73" s="2">
        <v>41711</v>
      </c>
      <c r="B73" s="12">
        <v>633.62</v>
      </c>
      <c r="C73" s="12">
        <v>644.20000000000005</v>
      </c>
      <c r="D73" s="12">
        <v>630.85</v>
      </c>
      <c r="E73" s="12">
        <v>638.14</v>
      </c>
      <c r="F73" s="12">
        <v>11634900</v>
      </c>
      <c r="G73" s="12">
        <v>7983960982</v>
      </c>
      <c r="H73" s="7">
        <f t="shared" si="1"/>
        <v>7.1336132066538013E-3</v>
      </c>
      <c r="I73" s="2"/>
      <c r="L73" s="1"/>
    </row>
    <row r="74" spans="1:12" x14ac:dyDescent="0.75">
      <c r="A74" s="2">
        <v>41712</v>
      </c>
      <c r="B74" s="12">
        <v>638.14</v>
      </c>
      <c r="C74" s="12">
        <v>639.53</v>
      </c>
      <c r="D74" s="12">
        <v>627.21</v>
      </c>
      <c r="E74" s="12">
        <v>628.79999999999995</v>
      </c>
      <c r="F74" s="12">
        <v>11913800</v>
      </c>
      <c r="G74" s="12">
        <v>7869180480</v>
      </c>
      <c r="H74" s="7">
        <f t="shared" si="1"/>
        <v>-1.4636286708245889E-2</v>
      </c>
      <c r="I74" s="2"/>
      <c r="L74" s="1"/>
    </row>
    <row r="75" spans="1:12" x14ac:dyDescent="0.75">
      <c r="A75" s="2">
        <v>41713</v>
      </c>
      <c r="B75" s="12">
        <v>629.37</v>
      </c>
      <c r="C75" s="12">
        <v>639.14</v>
      </c>
      <c r="D75" s="12">
        <v>627.29999999999995</v>
      </c>
      <c r="E75" s="12">
        <v>636.12</v>
      </c>
      <c r="F75" s="12">
        <v>4342080</v>
      </c>
      <c r="G75" s="12">
        <v>7963443153</v>
      </c>
      <c r="H75" s="7">
        <f t="shared" si="1"/>
        <v>1.0725010725010725E-2</v>
      </c>
      <c r="I75" s="2"/>
      <c r="L75" s="1"/>
    </row>
    <row r="76" spans="1:12" x14ac:dyDescent="0.75">
      <c r="A76" s="2">
        <v>41714</v>
      </c>
      <c r="B76" s="12">
        <v>636.5</v>
      </c>
      <c r="C76" s="12">
        <v>637.52</v>
      </c>
      <c r="D76" s="12">
        <v>628.11</v>
      </c>
      <c r="E76" s="12">
        <v>631.11</v>
      </c>
      <c r="F76" s="12">
        <v>5277290</v>
      </c>
      <c r="G76" s="12">
        <v>7903422086</v>
      </c>
      <c r="H76" s="7">
        <f t="shared" si="1"/>
        <v>-8.4681853888452265E-3</v>
      </c>
      <c r="I76" s="2"/>
      <c r="L76" s="1"/>
    </row>
    <row r="77" spans="1:12" x14ac:dyDescent="0.75">
      <c r="A77" s="2">
        <v>41715</v>
      </c>
      <c r="B77" s="12">
        <v>630.91999999999996</v>
      </c>
      <c r="C77" s="12">
        <v>632.67999999999995</v>
      </c>
      <c r="D77" s="12">
        <v>616.85</v>
      </c>
      <c r="E77" s="12">
        <v>622.37</v>
      </c>
      <c r="F77" s="12">
        <v>14648200</v>
      </c>
      <c r="G77" s="12">
        <v>7796513249</v>
      </c>
      <c r="H77" s="7">
        <f t="shared" si="1"/>
        <v>-1.3551638876561141E-2</v>
      </c>
      <c r="I77" s="2"/>
      <c r="L77" s="1"/>
    </row>
    <row r="78" spans="1:12" x14ac:dyDescent="0.75">
      <c r="A78" s="2">
        <v>41716</v>
      </c>
      <c r="B78" s="12">
        <v>621.84</v>
      </c>
      <c r="C78" s="12">
        <v>622.39</v>
      </c>
      <c r="D78" s="12">
        <v>603.79999999999995</v>
      </c>
      <c r="E78" s="12">
        <v>614.83000000000004</v>
      </c>
      <c r="F78" s="12">
        <v>24011500</v>
      </c>
      <c r="G78" s="12">
        <v>7704183118</v>
      </c>
      <c r="H78" s="7">
        <f t="shared" si="1"/>
        <v>-1.1272996269136741E-2</v>
      </c>
      <c r="I78" s="2"/>
      <c r="L78" s="1"/>
    </row>
    <row r="79" spans="1:12" x14ac:dyDescent="0.75">
      <c r="A79" s="2">
        <v>41717</v>
      </c>
      <c r="B79" s="12">
        <v>613.9</v>
      </c>
      <c r="C79" s="12">
        <v>622</v>
      </c>
      <c r="D79" s="12">
        <v>609.1</v>
      </c>
      <c r="E79" s="12">
        <v>609.89</v>
      </c>
      <c r="F79" s="12">
        <v>14228900</v>
      </c>
      <c r="G79" s="12">
        <v>7644702125</v>
      </c>
      <c r="H79" s="7">
        <f t="shared" si="1"/>
        <v>-6.5320084704349095E-3</v>
      </c>
      <c r="I79" s="2"/>
      <c r="L79" s="1"/>
    </row>
    <row r="80" spans="1:12" x14ac:dyDescent="0.75">
      <c r="A80" s="2">
        <v>41718</v>
      </c>
      <c r="B80" s="12">
        <v>609.74</v>
      </c>
      <c r="C80" s="12">
        <v>609.74</v>
      </c>
      <c r="D80" s="12">
        <v>587.49</v>
      </c>
      <c r="E80" s="12">
        <v>588.77</v>
      </c>
      <c r="F80" s="12">
        <v>20572900</v>
      </c>
      <c r="G80" s="12">
        <v>7382675346</v>
      </c>
      <c r="H80" s="7">
        <f t="shared" si="1"/>
        <v>-3.4391707941089686E-2</v>
      </c>
      <c r="I80" s="2"/>
      <c r="L80" s="1"/>
    </row>
    <row r="81" spans="1:12" x14ac:dyDescent="0.75">
      <c r="A81" s="2">
        <v>41719</v>
      </c>
      <c r="B81" s="12">
        <v>588.29</v>
      </c>
      <c r="C81" s="12">
        <v>604.59</v>
      </c>
      <c r="D81" s="12">
        <v>561.80999999999995</v>
      </c>
      <c r="E81" s="12">
        <v>571.49</v>
      </c>
      <c r="F81" s="12">
        <v>38414100</v>
      </c>
      <c r="G81" s="12">
        <v>7168656262</v>
      </c>
      <c r="H81" s="7">
        <f t="shared" si="1"/>
        <v>-2.8557344166992394E-2</v>
      </c>
      <c r="I81" s="2"/>
      <c r="L81" s="1"/>
    </row>
    <row r="82" spans="1:12" x14ac:dyDescent="0.75">
      <c r="A82" s="2">
        <v>41720</v>
      </c>
      <c r="B82" s="12">
        <v>571.17999999999995</v>
      </c>
      <c r="C82" s="12">
        <v>572.54999999999995</v>
      </c>
      <c r="D82" s="12">
        <v>554.39</v>
      </c>
      <c r="E82" s="12">
        <v>565.04</v>
      </c>
      <c r="F82" s="12">
        <v>17360700</v>
      </c>
      <c r="G82" s="12">
        <v>7090150172</v>
      </c>
      <c r="H82" s="7">
        <f t="shared" si="1"/>
        <v>-1.0749676109107438E-2</v>
      </c>
      <c r="I82" s="2"/>
      <c r="L82" s="1"/>
    </row>
    <row r="83" spans="1:12" x14ac:dyDescent="0.75">
      <c r="A83" s="2">
        <v>41721</v>
      </c>
      <c r="B83" s="12">
        <v>565.76</v>
      </c>
      <c r="C83" s="12">
        <v>570.24</v>
      </c>
      <c r="D83" s="12">
        <v>560.88</v>
      </c>
      <c r="E83" s="12">
        <v>561.27</v>
      </c>
      <c r="F83" s="12">
        <v>9288400</v>
      </c>
      <c r="G83" s="12">
        <v>7045871925</v>
      </c>
      <c r="H83" s="7">
        <f t="shared" si="1"/>
        <v>-7.9362273755656278E-3</v>
      </c>
      <c r="I83" s="2"/>
      <c r="L83" s="1"/>
    </row>
    <row r="84" spans="1:12" x14ac:dyDescent="0.75">
      <c r="A84" s="2">
        <v>41722</v>
      </c>
      <c r="B84" s="12">
        <v>562.51</v>
      </c>
      <c r="C84" s="12">
        <v>586.55999999999995</v>
      </c>
      <c r="D84" s="12">
        <v>551.77</v>
      </c>
      <c r="E84" s="12">
        <v>583.41</v>
      </c>
      <c r="F84" s="12">
        <v>22706900</v>
      </c>
      <c r="G84" s="12">
        <v>7326517067</v>
      </c>
      <c r="H84" s="7">
        <f t="shared" si="1"/>
        <v>3.7154895024088419E-2</v>
      </c>
      <c r="I84" s="2"/>
      <c r="L84" s="1"/>
    </row>
    <row r="85" spans="1:12" x14ac:dyDescent="0.75">
      <c r="A85" s="2">
        <v>41723</v>
      </c>
      <c r="B85" s="12">
        <v>585.03</v>
      </c>
      <c r="C85" s="12">
        <v>585.44000000000005</v>
      </c>
      <c r="D85" s="12">
        <v>572.6</v>
      </c>
      <c r="E85" s="12">
        <v>583.91999999999996</v>
      </c>
      <c r="F85" s="12">
        <v>14020100</v>
      </c>
      <c r="G85" s="12">
        <v>7335179952</v>
      </c>
      <c r="H85" s="7">
        <f t="shared" si="1"/>
        <v>-1.8973385980206377E-3</v>
      </c>
      <c r="I85" s="2"/>
      <c r="L85" s="1"/>
    </row>
    <row r="86" spans="1:12" x14ac:dyDescent="0.75">
      <c r="A86" s="2">
        <v>41724</v>
      </c>
      <c r="B86" s="12">
        <v>583.48</v>
      </c>
      <c r="C86" s="12">
        <v>590.03</v>
      </c>
      <c r="D86" s="12">
        <v>570.96</v>
      </c>
      <c r="E86" s="12">
        <v>580.83000000000004</v>
      </c>
      <c r="F86" s="12">
        <v>16401100</v>
      </c>
      <c r="G86" s="12">
        <v>7298672082</v>
      </c>
      <c r="H86" s="7">
        <f t="shared" si="1"/>
        <v>-4.5417152258860234E-3</v>
      </c>
      <c r="I86" s="2"/>
      <c r="L86" s="1"/>
    </row>
    <row r="87" spans="1:12" x14ac:dyDescent="0.75">
      <c r="A87" s="2">
        <v>41725</v>
      </c>
      <c r="B87" s="12">
        <v>580.26</v>
      </c>
      <c r="C87" s="12">
        <v>580.55999999999995</v>
      </c>
      <c r="D87" s="12">
        <v>471.24</v>
      </c>
      <c r="E87" s="12">
        <v>471.24</v>
      </c>
      <c r="F87" s="12">
        <v>62225400</v>
      </c>
      <c r="G87" s="12">
        <v>5923615602</v>
      </c>
      <c r="H87" s="7">
        <f t="shared" si="1"/>
        <v>-0.18788129459207939</v>
      </c>
      <c r="I87" s="2"/>
      <c r="L87" s="1"/>
    </row>
    <row r="88" spans="1:12" x14ac:dyDescent="0.75">
      <c r="A88" s="2">
        <v>41726</v>
      </c>
      <c r="B88" s="12">
        <v>477.14</v>
      </c>
      <c r="C88" s="12">
        <v>526.02</v>
      </c>
      <c r="D88" s="12">
        <v>473.23</v>
      </c>
      <c r="E88" s="12">
        <v>495.67</v>
      </c>
      <c r="F88" s="12">
        <v>58828300</v>
      </c>
      <c r="G88" s="12">
        <v>6232801684</v>
      </c>
      <c r="H88" s="7">
        <f t="shared" si="1"/>
        <v>3.8835561889592217E-2</v>
      </c>
      <c r="I88" s="2"/>
      <c r="L88" s="1"/>
    </row>
    <row r="89" spans="1:12" x14ac:dyDescent="0.75">
      <c r="A89" s="2">
        <v>41727</v>
      </c>
      <c r="B89" s="12">
        <v>501.71</v>
      </c>
      <c r="C89" s="12">
        <v>504.86</v>
      </c>
      <c r="D89" s="12">
        <v>489.73</v>
      </c>
      <c r="E89" s="12">
        <v>491.17</v>
      </c>
      <c r="F89" s="12">
        <v>11147100</v>
      </c>
      <c r="G89" s="12">
        <v>6178428029</v>
      </c>
      <c r="H89" s="7">
        <f t="shared" si="1"/>
        <v>-2.1008152119750382E-2</v>
      </c>
      <c r="I89" s="2"/>
      <c r="L89" s="1"/>
    </row>
    <row r="90" spans="1:12" x14ac:dyDescent="0.75">
      <c r="A90" s="2">
        <v>41728</v>
      </c>
      <c r="B90" s="12">
        <v>492.37</v>
      </c>
      <c r="C90" s="12">
        <v>492.37</v>
      </c>
      <c r="D90" s="12">
        <v>444.18</v>
      </c>
      <c r="E90" s="12">
        <v>460.27</v>
      </c>
      <c r="F90" s="12">
        <v>42958300</v>
      </c>
      <c r="G90" s="12">
        <v>5791419543</v>
      </c>
      <c r="H90" s="7">
        <f t="shared" si="1"/>
        <v>-6.5194873773788048E-2</v>
      </c>
      <c r="I90" s="2"/>
      <c r="L90" s="1"/>
    </row>
    <row r="91" spans="1:12" x14ac:dyDescent="0.75">
      <c r="A91" s="2">
        <v>41729</v>
      </c>
      <c r="B91" s="12">
        <v>462.3</v>
      </c>
      <c r="C91" s="12">
        <v>483.02</v>
      </c>
      <c r="D91" s="12">
        <v>443.36</v>
      </c>
      <c r="E91" s="12">
        <v>457</v>
      </c>
      <c r="F91" s="12">
        <v>28254000</v>
      </c>
      <c r="G91" s="12">
        <v>5752294437</v>
      </c>
      <c r="H91" s="7">
        <f t="shared" si="1"/>
        <v>-1.1464417045208763E-2</v>
      </c>
      <c r="I91" s="2"/>
      <c r="L91" s="1"/>
    </row>
    <row r="92" spans="1:12" x14ac:dyDescent="0.75">
      <c r="A92" s="2">
        <v>41730</v>
      </c>
      <c r="B92" s="12">
        <v>457</v>
      </c>
      <c r="C92" s="12">
        <v>495.34</v>
      </c>
      <c r="D92" s="12">
        <v>457</v>
      </c>
      <c r="E92" s="12">
        <v>478.38</v>
      </c>
      <c r="F92" s="12">
        <v>35685800</v>
      </c>
      <c r="G92" s="12">
        <v>6023351178</v>
      </c>
      <c r="H92" s="7">
        <f t="shared" si="1"/>
        <v>4.6783369803063447E-2</v>
      </c>
      <c r="I92" s="2"/>
      <c r="L92" s="1"/>
    </row>
    <row r="93" spans="1:12" x14ac:dyDescent="0.75">
      <c r="A93" s="2">
        <v>41731</v>
      </c>
      <c r="B93" s="12">
        <v>479.14</v>
      </c>
      <c r="C93" s="12">
        <v>495.05</v>
      </c>
      <c r="D93" s="12">
        <v>431.27</v>
      </c>
      <c r="E93" s="12">
        <v>437.14</v>
      </c>
      <c r="F93" s="12">
        <v>49647600</v>
      </c>
      <c r="G93" s="12">
        <v>5506313797</v>
      </c>
      <c r="H93" s="7">
        <f t="shared" si="1"/>
        <v>-8.7657052218558254E-2</v>
      </c>
      <c r="I93" s="2"/>
      <c r="L93" s="1"/>
    </row>
    <row r="94" spans="1:12" x14ac:dyDescent="0.75">
      <c r="A94" s="2">
        <v>41732</v>
      </c>
      <c r="B94" s="12">
        <v>436.44</v>
      </c>
      <c r="C94" s="12">
        <v>449.57</v>
      </c>
      <c r="D94" s="12">
        <v>414.89</v>
      </c>
      <c r="E94" s="12">
        <v>444.72</v>
      </c>
      <c r="F94" s="12">
        <v>40765500</v>
      </c>
      <c r="G94" s="12">
        <v>5604036051</v>
      </c>
      <c r="H94" s="7">
        <f t="shared" si="1"/>
        <v>1.8971679956007768E-2</v>
      </c>
      <c r="I94" s="2"/>
      <c r="L94" s="1"/>
    </row>
    <row r="95" spans="1:12" x14ac:dyDescent="0.75">
      <c r="A95" s="2">
        <v>41733</v>
      </c>
      <c r="B95" s="12">
        <v>445.66</v>
      </c>
      <c r="C95" s="12">
        <v>454.65</v>
      </c>
      <c r="D95" s="12">
        <v>429.09</v>
      </c>
      <c r="E95" s="12">
        <v>447.53</v>
      </c>
      <c r="F95" s="12">
        <v>22925500</v>
      </c>
      <c r="G95" s="12">
        <v>5641613449</v>
      </c>
      <c r="H95" s="7">
        <f t="shared" si="1"/>
        <v>4.1960238747025709E-3</v>
      </c>
      <c r="I95" s="2"/>
      <c r="L95" s="1"/>
    </row>
    <row r="96" spans="1:12" x14ac:dyDescent="0.75">
      <c r="A96" s="2">
        <v>41734</v>
      </c>
      <c r="B96" s="12">
        <v>446.67</v>
      </c>
      <c r="C96" s="12">
        <v>463.57</v>
      </c>
      <c r="D96" s="12">
        <v>444.2</v>
      </c>
      <c r="E96" s="12">
        <v>461.91</v>
      </c>
      <c r="F96" s="12">
        <v>13404500</v>
      </c>
      <c r="G96" s="12">
        <v>5824866676</v>
      </c>
      <c r="H96" s="7">
        <f t="shared" si="1"/>
        <v>3.4119148364564464E-2</v>
      </c>
      <c r="I96" s="2"/>
      <c r="L96" s="1"/>
    </row>
    <row r="97" spans="1:12" x14ac:dyDescent="0.75">
      <c r="A97" s="2">
        <v>41735</v>
      </c>
      <c r="B97" s="12">
        <v>463.4</v>
      </c>
      <c r="C97" s="12">
        <v>466.32</v>
      </c>
      <c r="D97" s="12">
        <v>452.97</v>
      </c>
      <c r="E97" s="12">
        <v>460.5</v>
      </c>
      <c r="F97" s="12">
        <v>10241400</v>
      </c>
      <c r="G97" s="12">
        <v>5808861023</v>
      </c>
      <c r="H97" s="7">
        <f t="shared" si="1"/>
        <v>-6.258092360811345E-3</v>
      </c>
      <c r="I97" s="2"/>
      <c r="L97" s="1"/>
    </row>
    <row r="98" spans="1:12" x14ac:dyDescent="0.75">
      <c r="A98" s="2">
        <v>41736</v>
      </c>
      <c r="B98" s="12">
        <v>461.47</v>
      </c>
      <c r="C98" s="12">
        <v>462.56</v>
      </c>
      <c r="D98" s="12">
        <v>445.12</v>
      </c>
      <c r="E98" s="12">
        <v>449.42</v>
      </c>
      <c r="F98" s="12">
        <v>15616600</v>
      </c>
      <c r="G98" s="12">
        <v>5670830650</v>
      </c>
      <c r="H98" s="7">
        <f t="shared" si="1"/>
        <v>-2.6112206643985548E-2</v>
      </c>
      <c r="I98" s="2"/>
      <c r="L98" s="1"/>
    </row>
    <row r="99" spans="1:12" x14ac:dyDescent="0.75">
      <c r="A99" s="2">
        <v>41737</v>
      </c>
      <c r="B99" s="12">
        <v>447.61</v>
      </c>
      <c r="C99" s="12">
        <v>457.42</v>
      </c>
      <c r="D99" s="12">
        <v>446.11</v>
      </c>
      <c r="E99" s="12">
        <v>453.09</v>
      </c>
      <c r="F99" s="12">
        <v>10921600</v>
      </c>
      <c r="G99" s="12">
        <v>5718579640</v>
      </c>
      <c r="H99" s="7">
        <f t="shared" si="1"/>
        <v>1.2242800652353525E-2</v>
      </c>
      <c r="I99" s="2"/>
      <c r="L99" s="1"/>
    </row>
    <row r="100" spans="1:12" x14ac:dyDescent="0.75">
      <c r="A100" s="2">
        <v>41738</v>
      </c>
      <c r="B100" s="12">
        <v>453.18</v>
      </c>
      <c r="C100" s="12">
        <v>455.73</v>
      </c>
      <c r="D100" s="12">
        <v>441.93</v>
      </c>
      <c r="E100" s="12">
        <v>442.73</v>
      </c>
      <c r="F100" s="12">
        <v>13204400</v>
      </c>
      <c r="G100" s="12">
        <v>5589580215</v>
      </c>
      <c r="H100" s="7">
        <f t="shared" si="1"/>
        <v>-2.305927004722183E-2</v>
      </c>
      <c r="I100" s="2"/>
      <c r="L100" s="1"/>
    </row>
    <row r="101" spans="1:12" x14ac:dyDescent="0.75">
      <c r="A101" s="2">
        <v>41739</v>
      </c>
      <c r="B101" s="12">
        <v>442.26</v>
      </c>
      <c r="C101" s="12">
        <v>443.37</v>
      </c>
      <c r="D101" s="12">
        <v>358.73</v>
      </c>
      <c r="E101" s="12">
        <v>365.18</v>
      </c>
      <c r="F101" s="12">
        <v>55868300</v>
      </c>
      <c r="G101" s="12">
        <v>4611917257</v>
      </c>
      <c r="H101" s="7">
        <f t="shared" si="1"/>
        <v>-0.17428661873106313</v>
      </c>
      <c r="I101" s="2"/>
      <c r="L101" s="1"/>
    </row>
    <row r="102" spans="1:12" x14ac:dyDescent="0.75">
      <c r="A102" s="2">
        <v>41740</v>
      </c>
      <c r="B102" s="12">
        <v>363.71</v>
      </c>
      <c r="C102" s="12">
        <v>429.77</v>
      </c>
      <c r="D102" s="12">
        <v>351.27</v>
      </c>
      <c r="E102" s="12">
        <v>420.95</v>
      </c>
      <c r="F102" s="12">
        <v>62562800</v>
      </c>
      <c r="G102" s="12">
        <v>5318033925</v>
      </c>
      <c r="H102" s="7">
        <f t="shared" si="1"/>
        <v>0.15737813092848701</v>
      </c>
      <c r="I102" s="2"/>
      <c r="L102" s="1"/>
    </row>
    <row r="103" spans="1:12" x14ac:dyDescent="0.75">
      <c r="A103" s="2">
        <v>41741</v>
      </c>
      <c r="B103" s="12">
        <v>420.89</v>
      </c>
      <c r="C103" s="12">
        <v>439.61</v>
      </c>
      <c r="D103" s="12">
        <v>415.79</v>
      </c>
      <c r="E103" s="12">
        <v>421.12</v>
      </c>
      <c r="F103" s="12">
        <v>19226500</v>
      </c>
      <c r="G103" s="12">
        <v>5321874506</v>
      </c>
      <c r="H103" s="7">
        <f t="shared" si="1"/>
        <v>5.4646107058855804E-4</v>
      </c>
      <c r="I103" s="2"/>
      <c r="L103" s="1"/>
    </row>
    <row r="104" spans="1:12" x14ac:dyDescent="0.75">
      <c r="A104" s="2">
        <v>41742</v>
      </c>
      <c r="B104" s="12">
        <v>421.46</v>
      </c>
      <c r="C104" s="12">
        <v>427.4</v>
      </c>
      <c r="D104" s="12">
        <v>395.25</v>
      </c>
      <c r="E104" s="12">
        <v>414.06</v>
      </c>
      <c r="F104" s="12">
        <v>22493500</v>
      </c>
      <c r="G104" s="12">
        <v>5234667259</v>
      </c>
      <c r="H104" s="7">
        <f t="shared" si="1"/>
        <v>-1.7558012622787399E-2</v>
      </c>
      <c r="I104" s="2"/>
      <c r="L104" s="1"/>
    </row>
    <row r="105" spans="1:12" x14ac:dyDescent="0.75">
      <c r="A105" s="2">
        <v>41743</v>
      </c>
      <c r="B105" s="12">
        <v>414.83</v>
      </c>
      <c r="C105" s="12">
        <v>469.75</v>
      </c>
      <c r="D105" s="12">
        <v>407.37</v>
      </c>
      <c r="E105" s="12">
        <v>458.79</v>
      </c>
      <c r="F105" s="12">
        <v>50730200</v>
      </c>
      <c r="G105" s="12">
        <v>5802302128</v>
      </c>
      <c r="H105" s="7">
        <f t="shared" si="1"/>
        <v>0.1059711207000459</v>
      </c>
      <c r="I105" s="2"/>
      <c r="L105" s="1"/>
    </row>
    <row r="106" spans="1:12" x14ac:dyDescent="0.75">
      <c r="A106" s="2">
        <v>41744</v>
      </c>
      <c r="B106" s="12">
        <v>458.37</v>
      </c>
      <c r="C106" s="12">
        <v>519</v>
      </c>
      <c r="D106" s="12">
        <v>453.54</v>
      </c>
      <c r="E106" s="12">
        <v>515.59</v>
      </c>
      <c r="F106" s="12">
        <v>49561000</v>
      </c>
      <c r="G106" s="12">
        <v>6522974948</v>
      </c>
      <c r="H106" s="7">
        <f t="shared" si="1"/>
        <v>0.12483364967166269</v>
      </c>
      <c r="I106" s="2"/>
      <c r="L106" s="1"/>
    </row>
    <row r="107" spans="1:12" x14ac:dyDescent="0.75">
      <c r="A107" s="2">
        <v>41745</v>
      </c>
      <c r="B107" s="12">
        <v>522.17999999999995</v>
      </c>
      <c r="C107" s="12">
        <v>542.38</v>
      </c>
      <c r="D107" s="12">
        <v>502.78</v>
      </c>
      <c r="E107" s="12">
        <v>527.4</v>
      </c>
      <c r="F107" s="12">
        <v>56480100</v>
      </c>
      <c r="G107" s="12">
        <v>6674473792</v>
      </c>
      <c r="H107" s="7">
        <f t="shared" si="1"/>
        <v>9.9965529127887462E-3</v>
      </c>
      <c r="I107" s="2"/>
      <c r="L107" s="1"/>
    </row>
    <row r="108" spans="1:12" x14ac:dyDescent="0.75">
      <c r="A108" s="2">
        <v>41746</v>
      </c>
      <c r="B108" s="12">
        <v>529.07000000000005</v>
      </c>
      <c r="C108" s="12">
        <v>533.52</v>
      </c>
      <c r="D108" s="12">
        <v>484.87</v>
      </c>
      <c r="E108" s="12">
        <v>495.96</v>
      </c>
      <c r="F108" s="12">
        <v>34025500</v>
      </c>
      <c r="G108" s="12">
        <v>6278792387</v>
      </c>
      <c r="H108" s="7">
        <f t="shared" si="1"/>
        <v>-6.2581510953182123E-2</v>
      </c>
      <c r="I108" s="2"/>
      <c r="L108" s="1"/>
    </row>
    <row r="109" spans="1:12" x14ac:dyDescent="0.75">
      <c r="A109" s="2">
        <v>41747</v>
      </c>
      <c r="B109" s="12">
        <v>495.8</v>
      </c>
      <c r="C109" s="12">
        <v>498.6</v>
      </c>
      <c r="D109" s="12">
        <v>472.74</v>
      </c>
      <c r="E109" s="12">
        <v>479.64</v>
      </c>
      <c r="F109" s="12">
        <v>19042400</v>
      </c>
      <c r="G109" s="12">
        <v>6074116360</v>
      </c>
      <c r="H109" s="7">
        <f t="shared" si="1"/>
        <v>-3.2593787817668467E-2</v>
      </c>
      <c r="I109" s="2"/>
      <c r="L109" s="1"/>
    </row>
    <row r="110" spans="1:12" x14ac:dyDescent="0.75">
      <c r="A110" s="2">
        <v>41748</v>
      </c>
      <c r="B110" s="12">
        <v>479.58</v>
      </c>
      <c r="C110" s="12">
        <v>503.55</v>
      </c>
      <c r="D110" s="12">
        <v>470.56</v>
      </c>
      <c r="E110" s="12">
        <v>501.57</v>
      </c>
      <c r="F110" s="12">
        <v>19588200</v>
      </c>
      <c r="G110" s="12">
        <v>6353700029</v>
      </c>
      <c r="H110" s="7">
        <f t="shared" si="1"/>
        <v>4.5852621043413005E-2</v>
      </c>
      <c r="I110" s="2"/>
      <c r="L110" s="1"/>
    </row>
    <row r="111" spans="1:12" x14ac:dyDescent="0.75">
      <c r="A111" s="2">
        <v>41749</v>
      </c>
      <c r="B111" s="12">
        <v>501.75</v>
      </c>
      <c r="C111" s="12">
        <v>510.87</v>
      </c>
      <c r="D111" s="12">
        <v>490.84</v>
      </c>
      <c r="E111" s="12">
        <v>498.17</v>
      </c>
      <c r="F111" s="12">
        <v>12103100</v>
      </c>
      <c r="G111" s="12">
        <v>6312896984</v>
      </c>
      <c r="H111" s="7">
        <f t="shared" si="1"/>
        <v>-7.1350274040856681E-3</v>
      </c>
      <c r="I111" s="2"/>
      <c r="L111" s="1"/>
    </row>
    <row r="112" spans="1:12" x14ac:dyDescent="0.75">
      <c r="A112" s="2">
        <v>41750</v>
      </c>
      <c r="B112" s="12">
        <v>497.74</v>
      </c>
      <c r="C112" s="12">
        <v>510.57</v>
      </c>
      <c r="D112" s="12">
        <v>493.2</v>
      </c>
      <c r="E112" s="12">
        <v>495.77</v>
      </c>
      <c r="F112" s="12">
        <v>15171400</v>
      </c>
      <c r="G112" s="12">
        <v>6284666435</v>
      </c>
      <c r="H112" s="7">
        <f t="shared" si="1"/>
        <v>-3.9578896612689901E-3</v>
      </c>
      <c r="I112" s="2"/>
      <c r="L112" s="1"/>
    </row>
    <row r="113" spans="1:12" x14ac:dyDescent="0.75">
      <c r="A113" s="2">
        <v>41751</v>
      </c>
      <c r="B113" s="12">
        <v>495.45</v>
      </c>
      <c r="C113" s="12">
        <v>503.22</v>
      </c>
      <c r="D113" s="12">
        <v>487.58</v>
      </c>
      <c r="E113" s="12">
        <v>487.92</v>
      </c>
      <c r="F113" s="12">
        <v>11670900</v>
      </c>
      <c r="G113" s="12">
        <v>6187034895</v>
      </c>
      <c r="H113" s="7">
        <f t="shared" si="1"/>
        <v>-1.5198304571601519E-2</v>
      </c>
      <c r="I113" s="2"/>
      <c r="L113" s="1"/>
    </row>
    <row r="114" spans="1:12" x14ac:dyDescent="0.75">
      <c r="A114" s="2">
        <v>41752</v>
      </c>
      <c r="B114" s="12">
        <v>488.36</v>
      </c>
      <c r="C114" s="12">
        <v>493.25</v>
      </c>
      <c r="D114" s="12">
        <v>485.82</v>
      </c>
      <c r="E114" s="12">
        <v>491.3</v>
      </c>
      <c r="F114" s="12">
        <v>9814530</v>
      </c>
      <c r="G114" s="12">
        <v>6231920621</v>
      </c>
      <c r="H114" s="7">
        <f t="shared" si="1"/>
        <v>6.0201490703579276E-3</v>
      </c>
      <c r="I114" s="2"/>
      <c r="L114" s="1"/>
    </row>
    <row r="115" spans="1:12" x14ac:dyDescent="0.75">
      <c r="A115" s="2">
        <v>41753</v>
      </c>
      <c r="B115" s="12">
        <v>490.83</v>
      </c>
      <c r="C115" s="12">
        <v>500.46</v>
      </c>
      <c r="D115" s="12">
        <v>482.95</v>
      </c>
      <c r="E115" s="12">
        <v>500.46</v>
      </c>
      <c r="F115" s="12">
        <v>13009400</v>
      </c>
      <c r="G115" s="12">
        <v>6350012525</v>
      </c>
      <c r="H115" s="7">
        <f t="shared" si="1"/>
        <v>1.9619827638897368E-2</v>
      </c>
      <c r="I115" s="2"/>
      <c r="L115" s="1"/>
    </row>
    <row r="116" spans="1:12" x14ac:dyDescent="0.75">
      <c r="A116" s="2">
        <v>41754</v>
      </c>
      <c r="B116" s="12">
        <v>500.09</v>
      </c>
      <c r="C116" s="12">
        <v>500.3</v>
      </c>
      <c r="D116" s="12">
        <v>442.95</v>
      </c>
      <c r="E116" s="12">
        <v>461.45</v>
      </c>
      <c r="F116" s="12">
        <v>46856500</v>
      </c>
      <c r="G116" s="12">
        <v>5857079867</v>
      </c>
      <c r="H116" s="7">
        <f t="shared" si="1"/>
        <v>-7.7266092103421363E-2</v>
      </c>
      <c r="I116" s="2"/>
      <c r="L116" s="1"/>
    </row>
    <row r="117" spans="1:12" x14ac:dyDescent="0.75">
      <c r="A117" s="2">
        <v>41755</v>
      </c>
      <c r="B117" s="12">
        <v>461.7</v>
      </c>
      <c r="C117" s="12">
        <v>464.54</v>
      </c>
      <c r="D117" s="12">
        <v>449.1</v>
      </c>
      <c r="E117" s="12">
        <v>458.6</v>
      </c>
      <c r="F117" s="12">
        <v>12214600</v>
      </c>
      <c r="G117" s="12">
        <v>5822776642</v>
      </c>
      <c r="H117" s="7">
        <f t="shared" si="1"/>
        <v>-6.7143166558370502E-3</v>
      </c>
      <c r="I117" s="2"/>
      <c r="L117" s="1"/>
    </row>
    <row r="118" spans="1:12" x14ac:dyDescent="0.75">
      <c r="A118" s="2">
        <v>41756</v>
      </c>
      <c r="B118" s="12">
        <v>457.24</v>
      </c>
      <c r="C118" s="12">
        <v>459.33</v>
      </c>
      <c r="D118" s="12">
        <v>436.39</v>
      </c>
      <c r="E118" s="12">
        <v>436.39</v>
      </c>
      <c r="F118" s="12">
        <v>10949500</v>
      </c>
      <c r="G118" s="12">
        <v>5542720307</v>
      </c>
      <c r="H118" s="7">
        <f t="shared" si="1"/>
        <v>-4.5599685066923329E-2</v>
      </c>
      <c r="I118" s="2"/>
      <c r="L118" s="1"/>
    </row>
    <row r="119" spans="1:12" x14ac:dyDescent="0.75">
      <c r="A119" s="2">
        <v>41757</v>
      </c>
      <c r="B119" s="12">
        <v>430.72</v>
      </c>
      <c r="C119" s="12">
        <v>447.53</v>
      </c>
      <c r="D119" s="12">
        <v>422.94</v>
      </c>
      <c r="E119" s="12">
        <v>440.29</v>
      </c>
      <c r="F119" s="12">
        <v>23876600</v>
      </c>
      <c r="G119" s="12">
        <v>5593864954</v>
      </c>
      <c r="H119" s="7">
        <f t="shared" si="1"/>
        <v>2.2218610698365511E-2</v>
      </c>
      <c r="I119" s="2"/>
      <c r="L119" s="1"/>
    </row>
    <row r="120" spans="1:12" x14ac:dyDescent="0.75">
      <c r="A120" s="2">
        <v>41758</v>
      </c>
      <c r="B120" s="12">
        <v>439.98</v>
      </c>
      <c r="C120" s="12">
        <v>451.64</v>
      </c>
      <c r="D120" s="12">
        <v>435.18</v>
      </c>
      <c r="E120" s="12">
        <v>447.21</v>
      </c>
      <c r="F120" s="12">
        <v>16401400</v>
      </c>
      <c r="G120" s="12">
        <v>5683724524</v>
      </c>
      <c r="H120" s="7">
        <f t="shared" si="1"/>
        <v>1.6432565116596121E-2</v>
      </c>
      <c r="I120" s="2"/>
      <c r="L120" s="1"/>
    </row>
    <row r="121" spans="1:12" x14ac:dyDescent="0.75">
      <c r="A121" s="2">
        <v>41759</v>
      </c>
      <c r="B121" s="12">
        <v>446.89</v>
      </c>
      <c r="C121" s="12">
        <v>451.1</v>
      </c>
      <c r="D121" s="12">
        <v>436.7</v>
      </c>
      <c r="E121" s="12">
        <v>447.64</v>
      </c>
      <c r="F121" s="12">
        <v>15244900</v>
      </c>
      <c r="G121" s="12">
        <v>5690810165</v>
      </c>
      <c r="H121" s="7">
        <f t="shared" si="1"/>
        <v>1.6782653449394706E-3</v>
      </c>
      <c r="I121" s="2"/>
      <c r="L121" s="1"/>
    </row>
    <row r="122" spans="1:12" x14ac:dyDescent="0.75">
      <c r="A122" s="2">
        <v>41760</v>
      </c>
      <c r="B122" s="12">
        <v>447.63</v>
      </c>
      <c r="C122" s="12">
        <v>460.61</v>
      </c>
      <c r="D122" s="12">
        <v>447.63</v>
      </c>
      <c r="E122" s="12">
        <v>457.76</v>
      </c>
      <c r="F122" s="12">
        <v>12871800</v>
      </c>
      <c r="G122" s="12">
        <v>5821425472</v>
      </c>
      <c r="H122" s="7">
        <f t="shared" si="1"/>
        <v>2.2630297343788387E-2</v>
      </c>
      <c r="I122" s="2"/>
      <c r="L122" s="1"/>
    </row>
    <row r="123" spans="1:12" x14ac:dyDescent="0.75">
      <c r="A123" s="2">
        <v>41761</v>
      </c>
      <c r="B123" s="12">
        <v>457.36</v>
      </c>
      <c r="C123" s="12">
        <v>457.93</v>
      </c>
      <c r="D123" s="12">
        <v>443.4</v>
      </c>
      <c r="E123" s="12">
        <v>449.38</v>
      </c>
      <c r="F123" s="12">
        <v>10394200</v>
      </c>
      <c r="G123" s="12">
        <v>5716625927</v>
      </c>
      <c r="H123" s="7">
        <f t="shared" si="1"/>
        <v>-1.7447962217946516E-2</v>
      </c>
      <c r="I123" s="2"/>
      <c r="L123" s="1"/>
    </row>
    <row r="124" spans="1:12" x14ac:dyDescent="0.75">
      <c r="A124" s="2">
        <v>41762</v>
      </c>
      <c r="B124" s="12">
        <v>449.4</v>
      </c>
      <c r="C124" s="12">
        <v>449.4</v>
      </c>
      <c r="D124" s="12">
        <v>430.68</v>
      </c>
      <c r="E124" s="12">
        <v>437.76</v>
      </c>
      <c r="F124" s="12">
        <v>9849640</v>
      </c>
      <c r="G124" s="12">
        <v>5570422954</v>
      </c>
      <c r="H124" s="7">
        <f t="shared" si="1"/>
        <v>-2.5901201602136152E-2</v>
      </c>
      <c r="I124" s="2"/>
      <c r="L124" s="1"/>
    </row>
    <row r="125" spans="1:12" x14ac:dyDescent="0.75">
      <c r="A125" s="2">
        <v>41763</v>
      </c>
      <c r="B125" s="12">
        <v>438.52</v>
      </c>
      <c r="C125" s="12">
        <v>439.77</v>
      </c>
      <c r="D125" s="12">
        <v>430.05</v>
      </c>
      <c r="E125" s="12">
        <v>436.4</v>
      </c>
      <c r="F125" s="12">
        <v>5621260</v>
      </c>
      <c r="G125" s="12">
        <v>5554777406</v>
      </c>
      <c r="H125" s="7">
        <f t="shared" si="1"/>
        <v>-4.8344431268813387E-3</v>
      </c>
      <c r="I125" s="2"/>
      <c r="L125" s="1"/>
    </row>
    <row r="126" spans="1:12" x14ac:dyDescent="0.75">
      <c r="A126" s="2">
        <v>41764</v>
      </c>
      <c r="B126" s="12">
        <v>434.78</v>
      </c>
      <c r="C126" s="12">
        <v>440.97</v>
      </c>
      <c r="D126" s="12">
        <v>427.62</v>
      </c>
      <c r="E126" s="12">
        <v>433.48</v>
      </c>
      <c r="F126" s="12">
        <v>10004800</v>
      </c>
      <c r="G126" s="12">
        <v>5518951942</v>
      </c>
      <c r="H126" s="7">
        <f t="shared" si="1"/>
        <v>-2.9900179401075363E-3</v>
      </c>
      <c r="I126" s="2"/>
      <c r="L126" s="1"/>
    </row>
    <row r="127" spans="1:12" x14ac:dyDescent="0.75">
      <c r="A127" s="2">
        <v>41765</v>
      </c>
      <c r="B127" s="12">
        <v>433.36</v>
      </c>
      <c r="C127" s="12">
        <v>448.04</v>
      </c>
      <c r="D127" s="12">
        <v>423.25</v>
      </c>
      <c r="E127" s="12">
        <v>428.96</v>
      </c>
      <c r="F127" s="12">
        <v>12507300</v>
      </c>
      <c r="G127" s="12">
        <v>5463474513</v>
      </c>
      <c r="H127" s="7">
        <f t="shared" si="1"/>
        <v>-1.0153221340225295E-2</v>
      </c>
      <c r="I127" s="2"/>
      <c r="L127" s="1"/>
    </row>
    <row r="128" spans="1:12" x14ac:dyDescent="0.75">
      <c r="A128" s="2">
        <v>41766</v>
      </c>
      <c r="B128" s="12">
        <v>429.34</v>
      </c>
      <c r="C128" s="12">
        <v>446.13</v>
      </c>
      <c r="D128" s="12">
        <v>428.45</v>
      </c>
      <c r="E128" s="12">
        <v>438.82</v>
      </c>
      <c r="F128" s="12">
        <v>18332200</v>
      </c>
      <c r="G128" s="12">
        <v>5590798951</v>
      </c>
      <c r="H128" s="7">
        <f t="shared" si="1"/>
        <v>2.2080402478222433E-2</v>
      </c>
      <c r="I128" s="2"/>
      <c r="L128" s="1"/>
    </row>
    <row r="129" spans="1:12" x14ac:dyDescent="0.75">
      <c r="A129" s="2">
        <v>41767</v>
      </c>
      <c r="B129" s="12">
        <v>438.68</v>
      </c>
      <c r="C129" s="12">
        <v>448.4</v>
      </c>
      <c r="D129" s="12">
        <v>438.14</v>
      </c>
      <c r="E129" s="12">
        <v>440.17</v>
      </c>
      <c r="F129" s="12">
        <v>9446580</v>
      </c>
      <c r="G129" s="12">
        <v>5609810850</v>
      </c>
      <c r="H129" s="7">
        <f t="shared" si="1"/>
        <v>3.3965532962524142E-3</v>
      </c>
      <c r="I129" s="2"/>
      <c r="L129" s="1"/>
    </row>
    <row r="130" spans="1:12" x14ac:dyDescent="0.75">
      <c r="A130" s="2">
        <v>41768</v>
      </c>
      <c r="B130" s="12">
        <v>440.18</v>
      </c>
      <c r="C130" s="12">
        <v>452.69</v>
      </c>
      <c r="D130" s="12">
        <v>440.14</v>
      </c>
      <c r="E130" s="12">
        <v>449.46</v>
      </c>
      <c r="F130" s="12">
        <v>10347900</v>
      </c>
      <c r="G130" s="12">
        <v>5730133343</v>
      </c>
      <c r="H130" s="7">
        <f t="shared" si="1"/>
        <v>2.108228451996904E-2</v>
      </c>
      <c r="I130" s="2"/>
      <c r="L130" s="1"/>
    </row>
    <row r="131" spans="1:12" x14ac:dyDescent="0.75">
      <c r="A131" s="2">
        <v>41769</v>
      </c>
      <c r="B131" s="12">
        <v>450.46</v>
      </c>
      <c r="C131" s="12">
        <v>455.77</v>
      </c>
      <c r="D131" s="12">
        <v>448.47</v>
      </c>
      <c r="E131" s="12">
        <v>454.43</v>
      </c>
      <c r="F131" s="12">
        <v>6682600</v>
      </c>
      <c r="G131" s="12">
        <v>5795543101</v>
      </c>
      <c r="H131" s="7">
        <f t="shared" ref="H131:H194" si="2">(E131-B131)/B131</f>
        <v>8.8132131598810722E-3</v>
      </c>
      <c r="I131" s="2"/>
      <c r="L131" s="1"/>
    </row>
    <row r="132" spans="1:12" x14ac:dyDescent="0.75">
      <c r="A132" s="2">
        <v>41770</v>
      </c>
      <c r="B132" s="12">
        <v>453.92</v>
      </c>
      <c r="C132" s="12">
        <v>455.34</v>
      </c>
      <c r="D132" s="12">
        <v>433.4</v>
      </c>
      <c r="E132" s="12">
        <v>438.89</v>
      </c>
      <c r="F132" s="12">
        <v>12251700</v>
      </c>
      <c r="G132" s="12">
        <v>5598956479</v>
      </c>
      <c r="H132" s="7">
        <f t="shared" si="2"/>
        <v>-3.3111561508635944E-2</v>
      </c>
      <c r="I132" s="2"/>
      <c r="L132" s="1"/>
    </row>
    <row r="133" spans="1:12" x14ac:dyDescent="0.75">
      <c r="A133" s="2">
        <v>41771</v>
      </c>
      <c r="B133" s="12">
        <v>438.3</v>
      </c>
      <c r="C133" s="12">
        <v>442.26</v>
      </c>
      <c r="D133" s="12">
        <v>434.23</v>
      </c>
      <c r="E133" s="12">
        <v>441.46</v>
      </c>
      <c r="F133" s="12">
        <v>7383770</v>
      </c>
      <c r="G133" s="12">
        <v>5633629021</v>
      </c>
      <c r="H133" s="7">
        <f t="shared" si="2"/>
        <v>7.2096737394477936E-3</v>
      </c>
      <c r="I133" s="2"/>
      <c r="L133" s="1"/>
    </row>
    <row r="134" spans="1:12" x14ac:dyDescent="0.75">
      <c r="A134" s="2">
        <v>41772</v>
      </c>
      <c r="B134" s="12">
        <v>441.53</v>
      </c>
      <c r="C134" s="12">
        <v>441.98</v>
      </c>
      <c r="D134" s="12">
        <v>436.97</v>
      </c>
      <c r="E134" s="12">
        <v>440.67</v>
      </c>
      <c r="F134" s="12">
        <v>7682670</v>
      </c>
      <c r="G134" s="12">
        <v>5625308533</v>
      </c>
      <c r="H134" s="7">
        <f t="shared" si="2"/>
        <v>-1.9477725182885802E-3</v>
      </c>
      <c r="I134" s="2"/>
      <c r="L134" s="1"/>
    </row>
    <row r="135" spans="1:12" x14ac:dyDescent="0.75">
      <c r="A135" s="2">
        <v>41773</v>
      </c>
      <c r="B135" s="12">
        <v>440.59</v>
      </c>
      <c r="C135" s="12">
        <v>446.66</v>
      </c>
      <c r="D135" s="12">
        <v>440.5</v>
      </c>
      <c r="E135" s="12">
        <v>443.97</v>
      </c>
      <c r="F135" s="12">
        <v>9472960</v>
      </c>
      <c r="G135" s="12">
        <v>5669111766</v>
      </c>
      <c r="H135" s="7">
        <f t="shared" si="2"/>
        <v>7.6715313556822724E-3</v>
      </c>
      <c r="I135" s="2"/>
      <c r="L135" s="1"/>
    </row>
    <row r="136" spans="1:12" x14ac:dyDescent="0.75">
      <c r="A136" s="2">
        <v>41774</v>
      </c>
      <c r="B136" s="12">
        <v>444.14</v>
      </c>
      <c r="C136" s="12">
        <v>449.8</v>
      </c>
      <c r="D136" s="12">
        <v>443.63</v>
      </c>
      <c r="E136" s="12">
        <v>447.25</v>
      </c>
      <c r="F136" s="12">
        <v>7362980</v>
      </c>
      <c r="G136" s="12">
        <v>5712906334</v>
      </c>
      <c r="H136" s="7">
        <f t="shared" si="2"/>
        <v>7.0022965731526407E-3</v>
      </c>
      <c r="I136" s="2"/>
      <c r="L136" s="1"/>
    </row>
    <row r="137" spans="1:12" x14ac:dyDescent="0.75">
      <c r="A137" s="2">
        <v>41775</v>
      </c>
      <c r="B137" s="12">
        <v>447.39</v>
      </c>
      <c r="C137" s="12">
        <v>450.66</v>
      </c>
      <c r="D137" s="12">
        <v>444.96</v>
      </c>
      <c r="E137" s="12">
        <v>448.06</v>
      </c>
      <c r="F137" s="12">
        <v>6475100</v>
      </c>
      <c r="G137" s="12">
        <v>5725217915</v>
      </c>
      <c r="H137" s="7">
        <f t="shared" si="2"/>
        <v>1.4975748228615211E-3</v>
      </c>
      <c r="I137" s="2"/>
      <c r="L137" s="1"/>
    </row>
    <row r="138" spans="1:12" x14ac:dyDescent="0.75">
      <c r="A138" s="2">
        <v>41776</v>
      </c>
      <c r="B138" s="12">
        <v>448.12</v>
      </c>
      <c r="C138" s="12">
        <v>451.98</v>
      </c>
      <c r="D138" s="12">
        <v>447.3</v>
      </c>
      <c r="E138" s="12">
        <v>448.9</v>
      </c>
      <c r="F138" s="12">
        <v>2945790</v>
      </c>
      <c r="G138" s="12">
        <v>5737967927</v>
      </c>
      <c r="H138" s="7">
        <f t="shared" si="2"/>
        <v>1.7406051950369828E-3</v>
      </c>
      <c r="I138" s="2"/>
      <c r="L138" s="1"/>
    </row>
    <row r="139" spans="1:12" x14ac:dyDescent="0.75">
      <c r="A139" s="2">
        <v>41777</v>
      </c>
      <c r="B139" s="12">
        <v>448.7</v>
      </c>
      <c r="C139" s="12">
        <v>449.77</v>
      </c>
      <c r="D139" s="12">
        <v>444.78</v>
      </c>
      <c r="E139" s="12">
        <v>446.26</v>
      </c>
      <c r="F139" s="12">
        <v>2857830</v>
      </c>
      <c r="G139" s="12">
        <v>5706165793</v>
      </c>
      <c r="H139" s="7">
        <f t="shared" si="2"/>
        <v>-5.4379318029864005E-3</v>
      </c>
      <c r="I139" s="2"/>
      <c r="L139" s="1"/>
    </row>
    <row r="140" spans="1:12" x14ac:dyDescent="0.75">
      <c r="A140" s="2">
        <v>41778</v>
      </c>
      <c r="B140" s="12">
        <v>446.08</v>
      </c>
      <c r="C140" s="12">
        <v>447.55</v>
      </c>
      <c r="D140" s="12">
        <v>443.1</v>
      </c>
      <c r="E140" s="12">
        <v>446.18</v>
      </c>
      <c r="F140" s="12">
        <v>6242620</v>
      </c>
      <c r="G140" s="12">
        <v>5706978471</v>
      </c>
      <c r="H140" s="7">
        <f t="shared" si="2"/>
        <v>2.2417503586805672E-4</v>
      </c>
      <c r="I140" s="2"/>
      <c r="L140" s="1"/>
    </row>
    <row r="141" spans="1:12" x14ac:dyDescent="0.75">
      <c r="A141" s="2">
        <v>41779</v>
      </c>
      <c r="B141" s="12">
        <v>446.3</v>
      </c>
      <c r="C141" s="12">
        <v>491.44</v>
      </c>
      <c r="D141" s="12">
        <v>446.01</v>
      </c>
      <c r="E141" s="12">
        <v>485.72</v>
      </c>
      <c r="F141" s="12">
        <v>40327500</v>
      </c>
      <c r="G141" s="12">
        <v>6214911439</v>
      </c>
      <c r="H141" s="7">
        <f t="shared" si="2"/>
        <v>8.8326237956531509E-2</v>
      </c>
      <c r="I141" s="2"/>
      <c r="L141" s="1"/>
    </row>
    <row r="142" spans="1:12" x14ac:dyDescent="0.75">
      <c r="A142" s="2">
        <v>41780</v>
      </c>
      <c r="B142" s="12">
        <v>485.8</v>
      </c>
      <c r="C142" s="12">
        <v>494.37</v>
      </c>
      <c r="D142" s="12">
        <v>483.49</v>
      </c>
      <c r="E142" s="12">
        <v>491.77</v>
      </c>
      <c r="F142" s="12">
        <v>14626000</v>
      </c>
      <c r="G142" s="12">
        <v>6294422409</v>
      </c>
      <c r="H142" s="7">
        <f t="shared" si="2"/>
        <v>1.2289007822148972E-2</v>
      </c>
      <c r="I142" s="2"/>
      <c r="L142" s="1"/>
    </row>
    <row r="143" spans="1:12" x14ac:dyDescent="0.75">
      <c r="A143" s="2">
        <v>41781</v>
      </c>
      <c r="B143" s="12">
        <v>492.05</v>
      </c>
      <c r="C143" s="12">
        <v>525.36</v>
      </c>
      <c r="D143" s="12">
        <v>490.19</v>
      </c>
      <c r="E143" s="12">
        <v>524.58000000000004</v>
      </c>
      <c r="F143" s="12">
        <v>33086500</v>
      </c>
      <c r="G143" s="12">
        <v>6716604600</v>
      </c>
      <c r="H143" s="7">
        <f t="shared" si="2"/>
        <v>6.6111167564271989E-2</v>
      </c>
      <c r="I143" s="2"/>
      <c r="L143" s="1"/>
    </row>
    <row r="144" spans="1:12" x14ac:dyDescent="0.75">
      <c r="A144" s="2">
        <v>41782</v>
      </c>
      <c r="B144" s="12">
        <v>525.72</v>
      </c>
      <c r="C144" s="12">
        <v>541.96</v>
      </c>
      <c r="D144" s="12">
        <v>520.08000000000004</v>
      </c>
      <c r="E144" s="12">
        <v>520.22</v>
      </c>
      <c r="F144" s="12">
        <v>34934700</v>
      </c>
      <c r="G144" s="12">
        <v>6662964359</v>
      </c>
      <c r="H144" s="7">
        <f t="shared" si="2"/>
        <v>-1.0461842806056455E-2</v>
      </c>
      <c r="I144" s="2"/>
      <c r="L144" s="1"/>
    </row>
    <row r="145" spans="1:12" x14ac:dyDescent="0.75">
      <c r="A145" s="2">
        <v>41783</v>
      </c>
      <c r="B145" s="12">
        <v>521.04999999999995</v>
      </c>
      <c r="C145" s="12">
        <v>525.16999999999996</v>
      </c>
      <c r="D145" s="12">
        <v>516.28</v>
      </c>
      <c r="E145" s="12">
        <v>525.14</v>
      </c>
      <c r="F145" s="12">
        <v>11499300</v>
      </c>
      <c r="G145" s="12">
        <v>6727963028</v>
      </c>
      <c r="H145" s="7">
        <f t="shared" si="2"/>
        <v>7.8495345936091202E-3</v>
      </c>
      <c r="I145" s="2"/>
      <c r="L145" s="1"/>
    </row>
    <row r="146" spans="1:12" x14ac:dyDescent="0.75">
      <c r="A146" s="2">
        <v>41784</v>
      </c>
      <c r="B146" s="12">
        <v>525.23</v>
      </c>
      <c r="C146" s="12">
        <v>576.48</v>
      </c>
      <c r="D146" s="12">
        <v>525.23</v>
      </c>
      <c r="E146" s="12">
        <v>571.59</v>
      </c>
      <c r="F146" s="12">
        <v>47010300</v>
      </c>
      <c r="G146" s="12">
        <v>7325371780</v>
      </c>
      <c r="H146" s="7">
        <f t="shared" si="2"/>
        <v>8.8266092949755362E-2</v>
      </c>
      <c r="I146" s="2"/>
      <c r="L146" s="1"/>
    </row>
    <row r="147" spans="1:12" x14ac:dyDescent="0.75">
      <c r="A147" s="2">
        <v>41785</v>
      </c>
      <c r="B147" s="12">
        <v>571.39</v>
      </c>
      <c r="C147" s="12">
        <v>588.39</v>
      </c>
      <c r="D147" s="12">
        <v>565.33000000000004</v>
      </c>
      <c r="E147" s="12">
        <v>583.41999999999996</v>
      </c>
      <c r="F147" s="12">
        <v>29959800</v>
      </c>
      <c r="G147" s="12">
        <v>7479335238</v>
      </c>
      <c r="H147" s="7">
        <f t="shared" si="2"/>
        <v>2.1053921139676881E-2</v>
      </c>
      <c r="I147" s="2"/>
      <c r="L147" s="1"/>
    </row>
    <row r="148" spans="1:12" x14ac:dyDescent="0.75">
      <c r="A148" s="2">
        <v>41786</v>
      </c>
      <c r="B148" s="12">
        <v>582.59</v>
      </c>
      <c r="C148" s="12">
        <v>589.52</v>
      </c>
      <c r="D148" s="12">
        <v>554.42999999999995</v>
      </c>
      <c r="E148" s="12">
        <v>571.24</v>
      </c>
      <c r="F148" s="12">
        <v>38032000</v>
      </c>
      <c r="G148" s="12">
        <v>7325147499</v>
      </c>
      <c r="H148" s="7">
        <f t="shared" si="2"/>
        <v>-1.9481968451226458E-2</v>
      </c>
      <c r="I148" s="2"/>
      <c r="L148" s="1"/>
    </row>
    <row r="149" spans="1:12" x14ac:dyDescent="0.75">
      <c r="A149" s="2">
        <v>41787</v>
      </c>
      <c r="B149" s="12">
        <v>571.91</v>
      </c>
      <c r="C149" s="12">
        <v>578.62</v>
      </c>
      <c r="D149" s="12">
        <v>564.09</v>
      </c>
      <c r="E149" s="12">
        <v>577.05999999999995</v>
      </c>
      <c r="F149" s="12">
        <v>19289000</v>
      </c>
      <c r="G149" s="12">
        <v>7402205099</v>
      </c>
      <c r="H149" s="7">
        <f t="shared" si="2"/>
        <v>9.004913360493744E-3</v>
      </c>
      <c r="I149" s="2"/>
      <c r="L149" s="1"/>
    </row>
    <row r="150" spans="1:12" x14ac:dyDescent="0.75">
      <c r="A150" s="2">
        <v>41788</v>
      </c>
      <c r="B150" s="12">
        <v>576.33000000000004</v>
      </c>
      <c r="C150" s="12">
        <v>577.1</v>
      </c>
      <c r="D150" s="12">
        <v>561.6</v>
      </c>
      <c r="E150" s="12">
        <v>568.17999999999995</v>
      </c>
      <c r="F150" s="12">
        <v>18707800</v>
      </c>
      <c r="G150" s="12">
        <v>7290260762</v>
      </c>
      <c r="H150" s="7">
        <f t="shared" si="2"/>
        <v>-1.4141203824198098E-2</v>
      </c>
      <c r="I150" s="2"/>
      <c r="L150" s="1"/>
    </row>
    <row r="151" spans="1:12" x14ac:dyDescent="0.75">
      <c r="A151" s="2">
        <v>41789</v>
      </c>
      <c r="B151" s="12">
        <v>568.17999999999995</v>
      </c>
      <c r="C151" s="12">
        <v>618.46</v>
      </c>
      <c r="D151" s="12">
        <v>568.16</v>
      </c>
      <c r="E151" s="12">
        <v>615.33000000000004</v>
      </c>
      <c r="F151" s="12">
        <v>31985400</v>
      </c>
      <c r="G151" s="12">
        <v>7897757908</v>
      </c>
      <c r="H151" s="7">
        <f t="shared" si="2"/>
        <v>8.2984265549649924E-2</v>
      </c>
      <c r="I151" s="2"/>
      <c r="L151" s="1"/>
    </row>
    <row r="152" spans="1:12" x14ac:dyDescent="0.75">
      <c r="A152" s="2">
        <v>41790</v>
      </c>
      <c r="B152" s="12">
        <v>615.69000000000005</v>
      </c>
      <c r="C152" s="12">
        <v>624.72</v>
      </c>
      <c r="D152" s="12">
        <v>604.47</v>
      </c>
      <c r="E152" s="12">
        <v>623.67999999999995</v>
      </c>
      <c r="F152" s="12">
        <v>15107100</v>
      </c>
      <c r="G152" s="12">
        <v>8007248676</v>
      </c>
      <c r="H152" s="7">
        <f t="shared" si="2"/>
        <v>1.2977310009907412E-2</v>
      </c>
      <c r="I152" s="2"/>
      <c r="L152" s="1"/>
    </row>
    <row r="153" spans="1:12" x14ac:dyDescent="0.75">
      <c r="A153" s="2">
        <v>41791</v>
      </c>
      <c r="B153" s="12">
        <v>623.69000000000005</v>
      </c>
      <c r="C153" s="12">
        <v>671.51</v>
      </c>
      <c r="D153" s="12">
        <v>619.91</v>
      </c>
      <c r="E153" s="12">
        <v>630.23</v>
      </c>
      <c r="F153" s="12">
        <v>45259100</v>
      </c>
      <c r="G153" s="12">
        <v>8094125581</v>
      </c>
      <c r="H153" s="7">
        <f t="shared" si="2"/>
        <v>1.048597861116895E-2</v>
      </c>
      <c r="I153" s="2"/>
      <c r="L153" s="1"/>
    </row>
    <row r="154" spans="1:12" x14ac:dyDescent="0.75">
      <c r="A154" s="2">
        <v>41792</v>
      </c>
      <c r="B154" s="12">
        <v>629.65</v>
      </c>
      <c r="C154" s="12">
        <v>665.5</v>
      </c>
      <c r="D154" s="12">
        <v>618.74</v>
      </c>
      <c r="E154" s="12">
        <v>660.62</v>
      </c>
      <c r="F154" s="12">
        <v>45450200</v>
      </c>
      <c r="G154" s="12">
        <v>8487587033</v>
      </c>
      <c r="H154" s="7">
        <f t="shared" si="2"/>
        <v>4.9186055745255343E-2</v>
      </c>
      <c r="I154" s="2"/>
      <c r="L154" s="1"/>
    </row>
    <row r="155" spans="1:12" x14ac:dyDescent="0.75">
      <c r="A155" s="2">
        <v>41793</v>
      </c>
      <c r="B155" s="12">
        <v>660.55</v>
      </c>
      <c r="C155" s="12">
        <v>674.11</v>
      </c>
      <c r="D155" s="12">
        <v>650.78</v>
      </c>
      <c r="E155" s="12">
        <v>667.6</v>
      </c>
      <c r="F155" s="12">
        <v>40653700</v>
      </c>
      <c r="G155" s="12">
        <v>8580309812</v>
      </c>
      <c r="H155" s="7">
        <f t="shared" si="2"/>
        <v>1.0672924078419603E-2</v>
      </c>
      <c r="I155" s="2"/>
      <c r="L155" s="1"/>
    </row>
    <row r="156" spans="1:12" x14ac:dyDescent="0.75">
      <c r="A156" s="2">
        <v>41794</v>
      </c>
      <c r="B156" s="12">
        <v>666.77</v>
      </c>
      <c r="C156" s="12">
        <v>668.56</v>
      </c>
      <c r="D156" s="12">
        <v>624.09</v>
      </c>
      <c r="E156" s="12">
        <v>641.61</v>
      </c>
      <c r="F156" s="12">
        <v>37731500</v>
      </c>
      <c r="G156" s="12">
        <v>8249183077</v>
      </c>
      <c r="H156" s="7">
        <f t="shared" si="2"/>
        <v>-3.7734151206562934E-2</v>
      </c>
      <c r="I156" s="2"/>
      <c r="L156" s="1"/>
    </row>
    <row r="157" spans="1:12" x14ac:dyDescent="0.75">
      <c r="A157" s="2">
        <v>41795</v>
      </c>
      <c r="B157" s="12">
        <v>641.07000000000005</v>
      </c>
      <c r="C157" s="12">
        <v>663.53</v>
      </c>
      <c r="D157" s="12">
        <v>640.09</v>
      </c>
      <c r="E157" s="12">
        <v>659.26</v>
      </c>
      <c r="F157" s="12">
        <v>29621300</v>
      </c>
      <c r="G157" s="12">
        <v>8478552324</v>
      </c>
      <c r="H157" s="7">
        <f t="shared" si="2"/>
        <v>2.8374436488994868E-2</v>
      </c>
      <c r="I157" s="2"/>
      <c r="L157" s="1"/>
    </row>
    <row r="158" spans="1:12" x14ac:dyDescent="0.75">
      <c r="A158" s="2">
        <v>41796</v>
      </c>
      <c r="B158" s="12">
        <v>659.28</v>
      </c>
      <c r="C158" s="12">
        <v>661.37</v>
      </c>
      <c r="D158" s="12">
        <v>652.29999999999995</v>
      </c>
      <c r="E158" s="12">
        <v>653.70000000000005</v>
      </c>
      <c r="F158" s="12">
        <v>18680100</v>
      </c>
      <c r="G158" s="12">
        <v>8409353268</v>
      </c>
      <c r="H158" s="7">
        <f t="shared" si="2"/>
        <v>-8.4637786676373134E-3</v>
      </c>
      <c r="I158" s="2"/>
      <c r="L158" s="1"/>
    </row>
    <row r="159" spans="1:12" x14ac:dyDescent="0.75">
      <c r="A159" s="2">
        <v>41797</v>
      </c>
      <c r="B159" s="12">
        <v>653.52</v>
      </c>
      <c r="C159" s="12">
        <v>656.94</v>
      </c>
      <c r="D159" s="12">
        <v>644.91</v>
      </c>
      <c r="E159" s="12">
        <v>654.97</v>
      </c>
      <c r="F159" s="12">
        <v>15855300</v>
      </c>
      <c r="G159" s="12">
        <v>8428206589</v>
      </c>
      <c r="H159" s="7">
        <f t="shared" si="2"/>
        <v>2.2187538254376999E-3</v>
      </c>
      <c r="I159" s="2"/>
      <c r="L159" s="1"/>
    </row>
    <row r="160" spans="1:12" x14ac:dyDescent="0.75">
      <c r="A160" s="2">
        <v>41798</v>
      </c>
      <c r="B160" s="12">
        <v>654.99</v>
      </c>
      <c r="C160" s="12">
        <v>658.88</v>
      </c>
      <c r="D160" s="12">
        <v>653.47</v>
      </c>
      <c r="E160" s="12">
        <v>656.14</v>
      </c>
      <c r="F160" s="12">
        <v>8614190</v>
      </c>
      <c r="G160" s="12">
        <v>8445489607</v>
      </c>
      <c r="H160" s="7">
        <f t="shared" si="2"/>
        <v>1.7557519962136479E-3</v>
      </c>
      <c r="I160" s="2"/>
      <c r="L160" s="1"/>
    </row>
    <row r="161" spans="1:12" x14ac:dyDescent="0.75">
      <c r="A161" s="2">
        <v>41799</v>
      </c>
      <c r="B161" s="12">
        <v>655.64</v>
      </c>
      <c r="C161" s="12">
        <v>657.7</v>
      </c>
      <c r="D161" s="12">
        <v>644.39</v>
      </c>
      <c r="E161" s="12">
        <v>649.16</v>
      </c>
      <c r="F161" s="12">
        <v>19065400</v>
      </c>
      <c r="G161" s="12">
        <v>8358149331</v>
      </c>
      <c r="H161" s="7">
        <f t="shared" si="2"/>
        <v>-9.8834726374230041E-3</v>
      </c>
      <c r="I161" s="2"/>
      <c r="L161" s="1"/>
    </row>
    <row r="162" spans="1:12" x14ac:dyDescent="0.75">
      <c r="A162" s="2">
        <v>41800</v>
      </c>
      <c r="B162" s="12">
        <v>650.04</v>
      </c>
      <c r="C162" s="12">
        <v>659.61</v>
      </c>
      <c r="D162" s="12">
        <v>646.55999999999995</v>
      </c>
      <c r="E162" s="12">
        <v>653.15</v>
      </c>
      <c r="F162" s="12">
        <v>17913400</v>
      </c>
      <c r="G162" s="12">
        <v>8412294411</v>
      </c>
      <c r="H162" s="7">
        <f t="shared" si="2"/>
        <v>4.7843209648637218E-3</v>
      </c>
      <c r="I162" s="2"/>
      <c r="L162" s="1"/>
    </row>
    <row r="163" spans="1:12" x14ac:dyDescent="0.75">
      <c r="A163" s="2">
        <v>41801</v>
      </c>
      <c r="B163" s="12">
        <v>653.19000000000005</v>
      </c>
      <c r="C163" s="12">
        <v>657.04</v>
      </c>
      <c r="D163" s="12">
        <v>632.54999999999995</v>
      </c>
      <c r="E163" s="12">
        <v>633.02</v>
      </c>
      <c r="F163" s="12">
        <v>25163800</v>
      </c>
      <c r="G163" s="12">
        <v>8155307439</v>
      </c>
      <c r="H163" s="7">
        <f t="shared" si="2"/>
        <v>-3.0879223503115588E-2</v>
      </c>
      <c r="I163" s="2"/>
      <c r="L163" s="1"/>
    </row>
    <row r="164" spans="1:12" x14ac:dyDescent="0.75">
      <c r="A164" s="2">
        <v>41802</v>
      </c>
      <c r="B164" s="12">
        <v>633.42999999999995</v>
      </c>
      <c r="C164" s="12">
        <v>638.11</v>
      </c>
      <c r="D164" s="12">
        <v>573.27</v>
      </c>
      <c r="E164" s="12">
        <v>586.95000000000005</v>
      </c>
      <c r="F164" s="12">
        <v>50818800</v>
      </c>
      <c r="G164" s="12">
        <v>7564343900</v>
      </c>
      <c r="H164" s="7">
        <f t="shared" si="2"/>
        <v>-7.3378273842413383E-2</v>
      </c>
      <c r="I164" s="2"/>
      <c r="L164" s="1"/>
    </row>
    <row r="165" spans="1:12" x14ac:dyDescent="0.75">
      <c r="A165" s="2">
        <v>41803</v>
      </c>
      <c r="B165" s="12">
        <v>585.70000000000005</v>
      </c>
      <c r="C165" s="12">
        <v>615.14</v>
      </c>
      <c r="D165" s="12">
        <v>585.70000000000005</v>
      </c>
      <c r="E165" s="12">
        <v>600.16</v>
      </c>
      <c r="F165" s="12">
        <v>35700700</v>
      </c>
      <c r="G165" s="12">
        <v>7737046327</v>
      </c>
      <c r="H165" s="7">
        <f t="shared" si="2"/>
        <v>2.4688407034317777E-2</v>
      </c>
      <c r="I165" s="2"/>
      <c r="L165" s="1"/>
    </row>
    <row r="166" spans="1:12" x14ac:dyDescent="0.75">
      <c r="A166" s="2">
        <v>41804</v>
      </c>
      <c r="B166" s="12">
        <v>600.75</v>
      </c>
      <c r="C166" s="12">
        <v>601.27</v>
      </c>
      <c r="D166" s="12">
        <v>549.82000000000005</v>
      </c>
      <c r="E166" s="12">
        <v>577.36</v>
      </c>
      <c r="F166" s="12">
        <v>38481200</v>
      </c>
      <c r="G166" s="12">
        <v>7445594334</v>
      </c>
      <c r="H166" s="7">
        <f t="shared" si="2"/>
        <v>-3.8934665002080711E-2</v>
      </c>
      <c r="I166" s="2"/>
      <c r="L166" s="1"/>
    </row>
    <row r="167" spans="1:12" x14ac:dyDescent="0.75">
      <c r="A167" s="2">
        <v>41805</v>
      </c>
      <c r="B167" s="12">
        <v>575.92999999999995</v>
      </c>
      <c r="C167" s="12">
        <v>592.94000000000005</v>
      </c>
      <c r="D167" s="12">
        <v>554.89</v>
      </c>
      <c r="E167" s="12">
        <v>592.94000000000005</v>
      </c>
      <c r="F167" s="12">
        <v>23580900</v>
      </c>
      <c r="G167" s="12">
        <v>7649361650</v>
      </c>
      <c r="H167" s="7">
        <f t="shared" si="2"/>
        <v>2.9534839303387749E-2</v>
      </c>
      <c r="I167" s="2"/>
      <c r="L167" s="1"/>
    </row>
    <row r="168" spans="1:12" x14ac:dyDescent="0.75">
      <c r="A168" s="2">
        <v>41806</v>
      </c>
      <c r="B168" s="12">
        <v>592.65</v>
      </c>
      <c r="C168" s="12">
        <v>608.72</v>
      </c>
      <c r="D168" s="12">
        <v>587.07000000000005</v>
      </c>
      <c r="E168" s="12">
        <v>592.19000000000005</v>
      </c>
      <c r="F168" s="12">
        <v>28677500</v>
      </c>
      <c r="G168" s="12">
        <v>7642482234</v>
      </c>
      <c r="H168" s="7">
        <f t="shared" si="2"/>
        <v>-7.7617480806533819E-4</v>
      </c>
      <c r="I168" s="2"/>
      <c r="L168" s="1"/>
    </row>
    <row r="169" spans="1:12" x14ac:dyDescent="0.75">
      <c r="A169" s="2">
        <v>41807</v>
      </c>
      <c r="B169" s="12">
        <v>591.59</v>
      </c>
      <c r="C169" s="12">
        <v>610.89</v>
      </c>
      <c r="D169" s="12">
        <v>590.4</v>
      </c>
      <c r="E169" s="12">
        <v>610.86</v>
      </c>
      <c r="F169" s="12">
        <v>18597300</v>
      </c>
      <c r="G169" s="12">
        <v>7886300055</v>
      </c>
      <c r="H169" s="7">
        <f t="shared" si="2"/>
        <v>3.2573234841697767E-2</v>
      </c>
      <c r="I169" s="2"/>
      <c r="L169" s="1"/>
    </row>
    <row r="170" spans="1:12" x14ac:dyDescent="0.75">
      <c r="A170" s="2">
        <v>41808</v>
      </c>
      <c r="B170" s="12">
        <v>609.77</v>
      </c>
      <c r="C170" s="12">
        <v>615.88</v>
      </c>
      <c r="D170" s="12">
        <v>604.4</v>
      </c>
      <c r="E170" s="12">
        <v>607.96</v>
      </c>
      <c r="F170" s="12">
        <v>17862000</v>
      </c>
      <c r="G170" s="12">
        <v>7851200010</v>
      </c>
      <c r="H170" s="7">
        <f t="shared" si="2"/>
        <v>-2.9683323220229684E-3</v>
      </c>
      <c r="I170" s="2"/>
      <c r="L170" s="1"/>
    </row>
    <row r="171" spans="1:12" x14ac:dyDescent="0.75">
      <c r="A171" s="2">
        <v>41809</v>
      </c>
      <c r="B171" s="12">
        <v>608.07000000000005</v>
      </c>
      <c r="C171" s="12">
        <v>612.24</v>
      </c>
      <c r="D171" s="12">
        <v>597.02</v>
      </c>
      <c r="E171" s="12">
        <v>598.07000000000005</v>
      </c>
      <c r="F171" s="12">
        <v>12803800</v>
      </c>
      <c r="G171" s="12">
        <v>7726000792</v>
      </c>
      <c r="H171" s="7">
        <f t="shared" si="2"/>
        <v>-1.6445475027546168E-2</v>
      </c>
      <c r="I171" s="2"/>
      <c r="L171" s="1"/>
    </row>
    <row r="172" spans="1:12" x14ac:dyDescent="0.75">
      <c r="A172" s="2">
        <v>41810</v>
      </c>
      <c r="B172" s="12">
        <v>597.4</v>
      </c>
      <c r="C172" s="12">
        <v>599.75</v>
      </c>
      <c r="D172" s="12">
        <v>587.76</v>
      </c>
      <c r="E172" s="12">
        <v>594.15</v>
      </c>
      <c r="F172" s="12">
        <v>18134100</v>
      </c>
      <c r="G172" s="12">
        <v>7678074490</v>
      </c>
      <c r="H172" s="7">
        <f t="shared" si="2"/>
        <v>-5.4402410445262804E-3</v>
      </c>
      <c r="I172" s="2"/>
      <c r="L172" s="1"/>
    </row>
    <row r="173" spans="1:12" x14ac:dyDescent="0.75">
      <c r="A173" s="2">
        <v>41811</v>
      </c>
      <c r="B173" s="12">
        <v>593.67999999999995</v>
      </c>
      <c r="C173" s="12">
        <v>599.46</v>
      </c>
      <c r="D173" s="12">
        <v>587.74</v>
      </c>
      <c r="E173" s="12">
        <v>594.99</v>
      </c>
      <c r="F173" s="12">
        <v>9256290</v>
      </c>
      <c r="G173" s="12">
        <v>7691773955</v>
      </c>
      <c r="H173" s="7">
        <f t="shared" si="2"/>
        <v>2.2065759331627464E-3</v>
      </c>
      <c r="I173" s="2"/>
      <c r="L173" s="1"/>
    </row>
    <row r="174" spans="1:12" x14ac:dyDescent="0.75">
      <c r="A174" s="2">
        <v>41812</v>
      </c>
      <c r="B174" s="12">
        <v>595.9</v>
      </c>
      <c r="C174" s="12">
        <v>606</v>
      </c>
      <c r="D174" s="12">
        <v>594.63</v>
      </c>
      <c r="E174" s="12">
        <v>602.27</v>
      </c>
      <c r="F174" s="12">
        <v>10877700</v>
      </c>
      <c r="G174" s="12">
        <v>7788609493</v>
      </c>
      <c r="H174" s="7">
        <f t="shared" si="2"/>
        <v>1.0689713039100528E-2</v>
      </c>
      <c r="I174" s="2"/>
      <c r="L174" s="1"/>
    </row>
    <row r="175" spans="1:12" x14ac:dyDescent="0.75">
      <c r="A175" s="2">
        <v>41813</v>
      </c>
      <c r="B175" s="12">
        <v>602.16</v>
      </c>
      <c r="C175" s="12">
        <v>603.21</v>
      </c>
      <c r="D175" s="12">
        <v>586.34</v>
      </c>
      <c r="E175" s="12">
        <v>593.98</v>
      </c>
      <c r="F175" s="12">
        <v>14053800</v>
      </c>
      <c r="G175" s="12">
        <v>7684029467</v>
      </c>
      <c r="H175" s="7">
        <f t="shared" si="2"/>
        <v>-1.3584429387538113E-2</v>
      </c>
      <c r="I175" s="2"/>
      <c r="L175" s="1"/>
    </row>
    <row r="176" spans="1:12" x14ac:dyDescent="0.75">
      <c r="A176" s="2">
        <v>41814</v>
      </c>
      <c r="B176" s="12">
        <v>593.97</v>
      </c>
      <c r="C176" s="12">
        <v>596.97</v>
      </c>
      <c r="D176" s="12">
        <v>582.36</v>
      </c>
      <c r="E176" s="12">
        <v>582.36</v>
      </c>
      <c r="F176" s="12">
        <v>14144900</v>
      </c>
      <c r="G176" s="12">
        <v>7536340173</v>
      </c>
      <c r="H176" s="7">
        <f t="shared" si="2"/>
        <v>-1.9546441739481814E-2</v>
      </c>
      <c r="I176" s="2"/>
      <c r="L176" s="1"/>
    </row>
    <row r="177" spans="1:12" x14ac:dyDescent="0.75">
      <c r="A177" s="2">
        <v>41815</v>
      </c>
      <c r="B177" s="12">
        <v>581.80999999999995</v>
      </c>
      <c r="C177" s="12">
        <v>583.6</v>
      </c>
      <c r="D177" s="12">
        <v>565.63</v>
      </c>
      <c r="E177" s="12">
        <v>566.34</v>
      </c>
      <c r="F177" s="12">
        <v>20687700</v>
      </c>
      <c r="G177" s="12">
        <v>7331658430</v>
      </c>
      <c r="H177" s="7">
        <f t="shared" si="2"/>
        <v>-2.6589436413949424E-2</v>
      </c>
      <c r="I177" s="2"/>
      <c r="L177" s="1"/>
    </row>
    <row r="178" spans="1:12" x14ac:dyDescent="0.75">
      <c r="A178" s="2">
        <v>41816</v>
      </c>
      <c r="B178" s="12">
        <v>566.14</v>
      </c>
      <c r="C178" s="12">
        <v>581.63</v>
      </c>
      <c r="D178" s="12">
        <v>564.73</v>
      </c>
      <c r="E178" s="12">
        <v>581.14</v>
      </c>
      <c r="F178" s="12">
        <v>14655900</v>
      </c>
      <c r="G178" s="12">
        <v>7525767735</v>
      </c>
      <c r="H178" s="7">
        <f t="shared" si="2"/>
        <v>2.6495213198148869E-2</v>
      </c>
      <c r="I178" s="2"/>
      <c r="L178" s="1"/>
    </row>
    <row r="179" spans="1:12" x14ac:dyDescent="0.75">
      <c r="A179" s="2">
        <v>41817</v>
      </c>
      <c r="B179" s="12">
        <v>581.29999999999995</v>
      </c>
      <c r="C179" s="12">
        <v>600.12</v>
      </c>
      <c r="D179" s="12">
        <v>579.89</v>
      </c>
      <c r="E179" s="12">
        <v>597.26</v>
      </c>
      <c r="F179" s="12">
        <v>20814600</v>
      </c>
      <c r="G179" s="12">
        <v>7737366940</v>
      </c>
      <c r="H179" s="7">
        <f t="shared" si="2"/>
        <v>2.7455702735248645E-2</v>
      </c>
      <c r="I179" s="2"/>
      <c r="L179" s="1"/>
    </row>
    <row r="180" spans="1:12" x14ac:dyDescent="0.75">
      <c r="A180" s="2">
        <v>41818</v>
      </c>
      <c r="B180" s="12">
        <v>599.08000000000004</v>
      </c>
      <c r="C180" s="12">
        <v>604.47</v>
      </c>
      <c r="D180" s="12">
        <v>595.91999999999996</v>
      </c>
      <c r="E180" s="12">
        <v>596.54999999999995</v>
      </c>
      <c r="F180" s="12">
        <v>13398100</v>
      </c>
      <c r="G180" s="12">
        <v>7730991679</v>
      </c>
      <c r="H180" s="7">
        <f t="shared" si="2"/>
        <v>-4.2231421512988017E-3</v>
      </c>
      <c r="I180" s="2"/>
      <c r="L180" s="1"/>
    </row>
    <row r="181" spans="1:12" x14ac:dyDescent="0.75">
      <c r="A181" s="2">
        <v>41819</v>
      </c>
      <c r="B181" s="12">
        <v>596.33000000000004</v>
      </c>
      <c r="C181" s="12">
        <v>604.08000000000004</v>
      </c>
      <c r="D181" s="12">
        <v>596.16</v>
      </c>
      <c r="E181" s="12">
        <v>602.72</v>
      </c>
      <c r="F181" s="12">
        <v>8897470</v>
      </c>
      <c r="G181" s="12">
        <v>7813280835</v>
      </c>
      <c r="H181" s="7">
        <f t="shared" si="2"/>
        <v>1.0715543407173856E-2</v>
      </c>
      <c r="I181" s="2"/>
      <c r="L181" s="1"/>
    </row>
    <row r="182" spans="1:12" x14ac:dyDescent="0.75">
      <c r="A182" s="2">
        <v>41820</v>
      </c>
      <c r="B182" s="12">
        <v>602.62</v>
      </c>
      <c r="C182" s="12">
        <v>645.16</v>
      </c>
      <c r="D182" s="12">
        <v>599.88</v>
      </c>
      <c r="E182" s="12">
        <v>639.79999999999995</v>
      </c>
      <c r="F182" s="12">
        <v>46422400</v>
      </c>
      <c r="G182" s="12">
        <v>8296103745</v>
      </c>
      <c r="H182" s="7">
        <f t="shared" si="2"/>
        <v>6.1697255318442716E-2</v>
      </c>
      <c r="I182" s="2"/>
      <c r="L182" s="1"/>
    </row>
    <row r="183" spans="1:12" x14ac:dyDescent="0.75">
      <c r="A183" s="2">
        <v>41821</v>
      </c>
      <c r="B183" s="12">
        <v>641.39</v>
      </c>
      <c r="C183" s="12">
        <v>657.86</v>
      </c>
      <c r="D183" s="12">
        <v>640.11</v>
      </c>
      <c r="E183" s="12">
        <v>640.80999999999995</v>
      </c>
      <c r="F183" s="12">
        <v>38446300</v>
      </c>
      <c r="G183" s="12">
        <v>8311317901</v>
      </c>
      <c r="H183" s="7">
        <f t="shared" si="2"/>
        <v>-9.0428600383548382E-4</v>
      </c>
      <c r="I183" s="2"/>
      <c r="L183" s="1"/>
    </row>
    <row r="184" spans="1:12" x14ac:dyDescent="0.75">
      <c r="A184" s="2">
        <v>41822</v>
      </c>
      <c r="B184" s="12">
        <v>641.04</v>
      </c>
      <c r="C184" s="12">
        <v>656.68</v>
      </c>
      <c r="D184" s="12">
        <v>638.34</v>
      </c>
      <c r="E184" s="12">
        <v>650.88</v>
      </c>
      <c r="F184" s="12">
        <v>25768200</v>
      </c>
      <c r="G184" s="12">
        <v>8444194978</v>
      </c>
      <c r="H184" s="7">
        <f t="shared" si="2"/>
        <v>1.5350056158742095E-2</v>
      </c>
      <c r="I184" s="2"/>
      <c r="L184" s="1"/>
    </row>
    <row r="185" spans="1:12" x14ac:dyDescent="0.75">
      <c r="A185" s="2">
        <v>41823</v>
      </c>
      <c r="B185" s="12">
        <v>650.77</v>
      </c>
      <c r="C185" s="12">
        <v>650.77</v>
      </c>
      <c r="D185" s="12">
        <v>641.29999999999995</v>
      </c>
      <c r="E185" s="12">
        <v>645.16</v>
      </c>
      <c r="F185" s="12">
        <v>18949000</v>
      </c>
      <c r="G185" s="12">
        <v>8372189412</v>
      </c>
      <c r="H185" s="7">
        <f t="shared" si="2"/>
        <v>-8.6205571861026377E-3</v>
      </c>
      <c r="I185" s="2"/>
      <c r="L185" s="1"/>
    </row>
    <row r="186" spans="1:12" x14ac:dyDescent="0.75">
      <c r="A186" s="2">
        <v>41824</v>
      </c>
      <c r="B186" s="12">
        <v>644.65</v>
      </c>
      <c r="C186" s="12">
        <v>648.42999999999995</v>
      </c>
      <c r="D186" s="12">
        <v>629.4</v>
      </c>
      <c r="E186" s="12">
        <v>630.69000000000005</v>
      </c>
      <c r="F186" s="12">
        <v>22237200</v>
      </c>
      <c r="G186" s="12">
        <v>8187107456</v>
      </c>
      <c r="H186" s="7">
        <f t="shared" si="2"/>
        <v>-2.1655161715659541E-2</v>
      </c>
      <c r="I186" s="2"/>
      <c r="L186" s="1"/>
    </row>
    <row r="187" spans="1:12" x14ac:dyDescent="0.75">
      <c r="A187" s="2">
        <v>41825</v>
      </c>
      <c r="B187" s="12">
        <v>629.95000000000005</v>
      </c>
      <c r="C187" s="12">
        <v>633.22</v>
      </c>
      <c r="D187" s="12">
        <v>628</v>
      </c>
      <c r="E187" s="12">
        <v>631.46</v>
      </c>
      <c r="F187" s="12">
        <v>9105940</v>
      </c>
      <c r="G187" s="12">
        <v>8199437572</v>
      </c>
      <c r="H187" s="7">
        <f t="shared" si="2"/>
        <v>2.3970156361615854E-3</v>
      </c>
      <c r="I187" s="2"/>
      <c r="L187" s="1"/>
    </row>
    <row r="188" spans="1:12" x14ac:dyDescent="0.75">
      <c r="A188" s="2">
        <v>41826</v>
      </c>
      <c r="B188" s="12">
        <v>631.77</v>
      </c>
      <c r="C188" s="12">
        <v>638.65</v>
      </c>
      <c r="D188" s="12">
        <v>631.16</v>
      </c>
      <c r="E188" s="12">
        <v>635.80999999999995</v>
      </c>
      <c r="F188" s="12">
        <v>10080000</v>
      </c>
      <c r="G188" s="12">
        <v>8258179220</v>
      </c>
      <c r="H188" s="7">
        <f t="shared" si="2"/>
        <v>6.3947322601579119E-3</v>
      </c>
      <c r="I188" s="2"/>
      <c r="L188" s="1"/>
    </row>
    <row r="189" spans="1:12" x14ac:dyDescent="0.75">
      <c r="A189" s="2">
        <v>41827</v>
      </c>
      <c r="B189" s="12">
        <v>635.46</v>
      </c>
      <c r="C189" s="12">
        <v>637.16</v>
      </c>
      <c r="D189" s="12">
        <v>617.01</v>
      </c>
      <c r="E189" s="12">
        <v>624.09</v>
      </c>
      <c r="F189" s="12">
        <v>17813600</v>
      </c>
      <c r="G189" s="12">
        <v>8108140914</v>
      </c>
      <c r="H189" s="7">
        <f t="shared" si="2"/>
        <v>-1.7892550278538387E-2</v>
      </c>
      <c r="I189" s="2"/>
      <c r="L189" s="1"/>
    </row>
    <row r="190" spans="1:12" x14ac:dyDescent="0.75">
      <c r="A190" s="2">
        <v>41828</v>
      </c>
      <c r="B190" s="12">
        <v>622.57000000000005</v>
      </c>
      <c r="C190" s="12">
        <v>626.70000000000005</v>
      </c>
      <c r="D190" s="12">
        <v>620.91</v>
      </c>
      <c r="E190" s="12">
        <v>624.82000000000005</v>
      </c>
      <c r="F190" s="12">
        <v>10005500</v>
      </c>
      <c r="G190" s="12">
        <v>8120056626</v>
      </c>
      <c r="H190" s="7">
        <f t="shared" si="2"/>
        <v>3.6140514319674892E-3</v>
      </c>
      <c r="I190" s="2"/>
      <c r="L190" s="1"/>
    </row>
    <row r="191" spans="1:12" x14ac:dyDescent="0.75">
      <c r="A191" s="2">
        <v>41829</v>
      </c>
      <c r="B191" s="12">
        <v>625.22</v>
      </c>
      <c r="C191" s="12">
        <v>627</v>
      </c>
      <c r="D191" s="12">
        <v>622.6</v>
      </c>
      <c r="E191" s="12">
        <v>624.51</v>
      </c>
      <c r="F191" s="12">
        <v>9819150</v>
      </c>
      <c r="G191" s="12">
        <v>8118679451</v>
      </c>
      <c r="H191" s="7">
        <f t="shared" si="2"/>
        <v>-1.1356002687054737E-3</v>
      </c>
      <c r="I191" s="2"/>
      <c r="L191" s="1"/>
    </row>
    <row r="192" spans="1:12" x14ac:dyDescent="0.75">
      <c r="A192" s="2">
        <v>41830</v>
      </c>
      <c r="B192" s="12">
        <v>624.83000000000004</v>
      </c>
      <c r="C192" s="12">
        <v>626.12</v>
      </c>
      <c r="D192" s="12">
        <v>612.35</v>
      </c>
      <c r="E192" s="12">
        <v>616.76</v>
      </c>
      <c r="F192" s="12">
        <v>15880700</v>
      </c>
      <c r="G192" s="12">
        <v>8020234277</v>
      </c>
      <c r="H192" s="7">
        <f t="shared" si="2"/>
        <v>-1.2915513019541395E-2</v>
      </c>
      <c r="I192" s="2"/>
      <c r="L192" s="1"/>
    </row>
    <row r="193" spans="1:12" x14ac:dyDescent="0.75">
      <c r="A193" s="2">
        <v>41831</v>
      </c>
      <c r="B193" s="12">
        <v>616.66</v>
      </c>
      <c r="C193" s="12">
        <v>632.09</v>
      </c>
      <c r="D193" s="12">
        <v>615.77</v>
      </c>
      <c r="E193" s="12">
        <v>632</v>
      </c>
      <c r="F193" s="12">
        <v>16467100</v>
      </c>
      <c r="G193" s="12">
        <v>8220889623</v>
      </c>
      <c r="H193" s="7">
        <f t="shared" si="2"/>
        <v>2.4875944604806591E-2</v>
      </c>
      <c r="I193" s="2"/>
      <c r="L193" s="1"/>
    </row>
    <row r="194" spans="1:12" x14ac:dyDescent="0.75">
      <c r="A194" s="2">
        <v>41832</v>
      </c>
      <c r="B194" s="12">
        <v>631.88</v>
      </c>
      <c r="C194" s="12">
        <v>636.66</v>
      </c>
      <c r="D194" s="12">
        <v>626.98</v>
      </c>
      <c r="E194" s="12">
        <v>633.71</v>
      </c>
      <c r="F194" s="12">
        <v>13329000</v>
      </c>
      <c r="G194" s="12">
        <v>8245635914</v>
      </c>
      <c r="H194" s="7">
        <f t="shared" si="2"/>
        <v>2.8961195163639312E-3</v>
      </c>
      <c r="I194" s="2"/>
      <c r="L194" s="1"/>
    </row>
    <row r="195" spans="1:12" x14ac:dyDescent="0.75">
      <c r="A195" s="2">
        <v>41833</v>
      </c>
      <c r="B195" s="12">
        <v>634.22</v>
      </c>
      <c r="C195" s="12">
        <v>634.73</v>
      </c>
      <c r="D195" s="12">
        <v>624.91</v>
      </c>
      <c r="E195" s="12">
        <v>626.5</v>
      </c>
      <c r="F195" s="12">
        <v>11291000</v>
      </c>
      <c r="G195" s="12">
        <v>8154265678</v>
      </c>
      <c r="H195" s="7">
        <f t="shared" ref="H195:H258" si="3">(E195-B195)/B195</f>
        <v>-1.2172432279019941E-2</v>
      </c>
      <c r="I195" s="2"/>
      <c r="L195" s="1"/>
    </row>
    <row r="196" spans="1:12" x14ac:dyDescent="0.75">
      <c r="A196" s="2">
        <v>41834</v>
      </c>
      <c r="B196" s="12">
        <v>626.55999999999995</v>
      </c>
      <c r="C196" s="12">
        <v>627.34</v>
      </c>
      <c r="D196" s="12">
        <v>617.32000000000005</v>
      </c>
      <c r="E196" s="12">
        <v>619.32000000000005</v>
      </c>
      <c r="F196" s="12">
        <v>12706800</v>
      </c>
      <c r="G196" s="12">
        <v>8062877468</v>
      </c>
      <c r="H196" s="7">
        <f t="shared" si="3"/>
        <v>-1.1555158324821081E-2</v>
      </c>
      <c r="I196" s="2"/>
      <c r="L196" s="1"/>
    </row>
    <row r="197" spans="1:12" x14ac:dyDescent="0.75">
      <c r="A197" s="2">
        <v>41835</v>
      </c>
      <c r="B197" s="12">
        <v>620</v>
      </c>
      <c r="C197" s="12">
        <v>625.14</v>
      </c>
      <c r="D197" s="12">
        <v>619.64</v>
      </c>
      <c r="E197" s="12">
        <v>621.59</v>
      </c>
      <c r="F197" s="12">
        <v>10873200</v>
      </c>
      <c r="G197" s="12">
        <v>8094883399</v>
      </c>
      <c r="H197" s="7">
        <f t="shared" si="3"/>
        <v>2.5645161290323093E-3</v>
      </c>
      <c r="I197" s="2"/>
      <c r="L197" s="1"/>
    </row>
    <row r="198" spans="1:12" x14ac:dyDescent="0.75">
      <c r="A198" s="2">
        <v>41836</v>
      </c>
      <c r="B198" s="12">
        <v>622.01</v>
      </c>
      <c r="C198" s="12">
        <v>623.09</v>
      </c>
      <c r="D198" s="12">
        <v>615.33000000000004</v>
      </c>
      <c r="E198" s="12">
        <v>616.79999999999995</v>
      </c>
      <c r="F198" s="12">
        <v>13182400</v>
      </c>
      <c r="G198" s="12">
        <v>8034806880</v>
      </c>
      <c r="H198" s="7">
        <f t="shared" si="3"/>
        <v>-8.3760711242585103E-3</v>
      </c>
      <c r="I198" s="2"/>
      <c r="L198" s="1"/>
    </row>
    <row r="199" spans="1:12" x14ac:dyDescent="0.75">
      <c r="A199" s="2">
        <v>41837</v>
      </c>
      <c r="B199" s="12">
        <v>616.54</v>
      </c>
      <c r="C199" s="12">
        <v>626.29</v>
      </c>
      <c r="D199" s="12">
        <v>608.4</v>
      </c>
      <c r="E199" s="12">
        <v>623.09</v>
      </c>
      <c r="F199" s="12">
        <v>16576700</v>
      </c>
      <c r="G199" s="12">
        <v>8119394873</v>
      </c>
      <c r="H199" s="7">
        <f t="shared" si="3"/>
        <v>1.0623803808349935E-2</v>
      </c>
      <c r="I199" s="2"/>
      <c r="L199" s="1"/>
    </row>
    <row r="200" spans="1:12" x14ac:dyDescent="0.75">
      <c r="A200" s="2">
        <v>41838</v>
      </c>
      <c r="B200" s="12">
        <v>622.37</v>
      </c>
      <c r="C200" s="12">
        <v>629.21</v>
      </c>
      <c r="D200" s="12">
        <v>620.47</v>
      </c>
      <c r="E200" s="12">
        <v>628.78</v>
      </c>
      <c r="F200" s="12">
        <v>14158100</v>
      </c>
      <c r="G200" s="12">
        <v>8196212862</v>
      </c>
      <c r="H200" s="7">
        <f t="shared" si="3"/>
        <v>1.0299339621125645E-2</v>
      </c>
      <c r="I200" s="2"/>
      <c r="L200" s="1"/>
    </row>
    <row r="201" spans="1:12" x14ac:dyDescent="0.75">
      <c r="A201" s="2">
        <v>41839</v>
      </c>
      <c r="B201" s="12">
        <v>629.16999999999996</v>
      </c>
      <c r="C201" s="12">
        <v>629.16999999999996</v>
      </c>
      <c r="D201" s="12">
        <v>624.6</v>
      </c>
      <c r="E201" s="12">
        <v>628.52</v>
      </c>
      <c r="F201" s="12">
        <v>7222030</v>
      </c>
      <c r="G201" s="12">
        <v>8195599907</v>
      </c>
      <c r="H201" s="7">
        <f t="shared" si="3"/>
        <v>-1.033107109366272E-3</v>
      </c>
      <c r="I201" s="2"/>
      <c r="L201" s="1"/>
    </row>
    <row r="202" spans="1:12" x14ac:dyDescent="0.75">
      <c r="A202" s="2">
        <v>41840</v>
      </c>
      <c r="B202" s="12">
        <v>628.55999999999995</v>
      </c>
      <c r="C202" s="12">
        <v>628.55999999999995</v>
      </c>
      <c r="D202" s="12">
        <v>622.78</v>
      </c>
      <c r="E202" s="12">
        <v>623.9</v>
      </c>
      <c r="F202" s="12">
        <v>5760120</v>
      </c>
      <c r="G202" s="12">
        <v>8137808455</v>
      </c>
      <c r="H202" s="7">
        <f t="shared" si="3"/>
        <v>-7.4137711594755764E-3</v>
      </c>
      <c r="I202" s="2"/>
      <c r="L202" s="1"/>
    </row>
    <row r="203" spans="1:12" x14ac:dyDescent="0.75">
      <c r="A203" s="2">
        <v>41841</v>
      </c>
      <c r="B203" s="12">
        <v>623.95000000000005</v>
      </c>
      <c r="C203" s="12">
        <v>624.09</v>
      </c>
      <c r="D203" s="12">
        <v>619.11</v>
      </c>
      <c r="E203" s="12">
        <v>622.21</v>
      </c>
      <c r="F203" s="12">
        <v>10711900</v>
      </c>
      <c r="G203" s="12">
        <v>8118204691</v>
      </c>
      <c r="H203" s="7">
        <f t="shared" si="3"/>
        <v>-2.7886849907845322E-3</v>
      </c>
      <c r="I203" s="2"/>
      <c r="L203" s="1"/>
    </row>
    <row r="204" spans="1:12" x14ac:dyDescent="0.75">
      <c r="A204" s="2">
        <v>41842</v>
      </c>
      <c r="B204" s="12">
        <v>622.27</v>
      </c>
      <c r="C204" s="12">
        <v>624.29999999999995</v>
      </c>
      <c r="D204" s="12">
        <v>620.96</v>
      </c>
      <c r="E204" s="12">
        <v>621.54999999999995</v>
      </c>
      <c r="F204" s="12">
        <v>9602880</v>
      </c>
      <c r="G204" s="12">
        <v>8111799946</v>
      </c>
      <c r="H204" s="7">
        <f t="shared" si="3"/>
        <v>-1.1570540119241284E-3</v>
      </c>
      <c r="I204" s="2"/>
      <c r="L204" s="1"/>
    </row>
    <row r="205" spans="1:12" x14ac:dyDescent="0.75">
      <c r="A205" s="2">
        <v>41843</v>
      </c>
      <c r="B205" s="12">
        <v>621.12</v>
      </c>
      <c r="C205" s="12">
        <v>624.42999999999995</v>
      </c>
      <c r="D205" s="12">
        <v>618.29</v>
      </c>
      <c r="E205" s="12">
        <v>619.41</v>
      </c>
      <c r="F205" s="12">
        <v>11056600</v>
      </c>
      <c r="G205" s="12">
        <v>8086153118</v>
      </c>
      <c r="H205" s="7">
        <f t="shared" si="3"/>
        <v>-2.7530911901082504E-3</v>
      </c>
      <c r="I205" s="2"/>
      <c r="L205" s="1"/>
    </row>
    <row r="206" spans="1:12" x14ac:dyDescent="0.75">
      <c r="A206" s="2">
        <v>41844</v>
      </c>
      <c r="B206" s="12">
        <v>619.5</v>
      </c>
      <c r="C206" s="12">
        <v>620.42999999999995</v>
      </c>
      <c r="D206" s="12">
        <v>595.57000000000005</v>
      </c>
      <c r="E206" s="12">
        <v>601.73</v>
      </c>
      <c r="F206" s="12">
        <v>20917200</v>
      </c>
      <c r="G206" s="12">
        <v>7857489687</v>
      </c>
      <c r="H206" s="7">
        <f t="shared" si="3"/>
        <v>-2.8684422921711028E-2</v>
      </c>
      <c r="I206" s="2"/>
      <c r="L206" s="1"/>
    </row>
    <row r="207" spans="1:12" x14ac:dyDescent="0.75">
      <c r="A207" s="2">
        <v>41845</v>
      </c>
      <c r="B207" s="12">
        <v>601.51</v>
      </c>
      <c r="C207" s="12">
        <v>607.07000000000005</v>
      </c>
      <c r="D207" s="12">
        <v>597.23</v>
      </c>
      <c r="E207" s="12">
        <v>601.09</v>
      </c>
      <c r="F207" s="12">
        <v>12279500</v>
      </c>
      <c r="G207" s="12">
        <v>7851574790</v>
      </c>
      <c r="H207" s="7">
        <f t="shared" si="3"/>
        <v>-6.9824275573134129E-4</v>
      </c>
      <c r="I207" s="2"/>
      <c r="L207" s="1"/>
    </row>
    <row r="208" spans="1:12" x14ac:dyDescent="0.75">
      <c r="A208" s="2">
        <v>41846</v>
      </c>
      <c r="B208" s="12">
        <v>601.54</v>
      </c>
      <c r="C208" s="12">
        <v>602.09</v>
      </c>
      <c r="D208" s="12">
        <v>593.96</v>
      </c>
      <c r="E208" s="12">
        <v>595.80999999999995</v>
      </c>
      <c r="F208" s="12">
        <v>10752900</v>
      </c>
      <c r="G208" s="12">
        <v>7784669228</v>
      </c>
      <c r="H208" s="7">
        <f t="shared" si="3"/>
        <v>-9.5255510855471268E-3</v>
      </c>
      <c r="I208" s="2"/>
      <c r="L208" s="1"/>
    </row>
    <row r="209" spans="1:12" x14ac:dyDescent="0.75">
      <c r="A209" s="2">
        <v>41847</v>
      </c>
      <c r="B209" s="12">
        <v>595.66999999999996</v>
      </c>
      <c r="C209" s="12">
        <v>598.94000000000005</v>
      </c>
      <c r="D209" s="12">
        <v>593.42999999999995</v>
      </c>
      <c r="E209" s="12">
        <v>593.85</v>
      </c>
      <c r="F209" s="12">
        <v>7774230</v>
      </c>
      <c r="G209" s="12">
        <v>7761289329</v>
      </c>
      <c r="H209" s="7">
        <f t="shared" si="3"/>
        <v>-3.0553830140848731E-3</v>
      </c>
      <c r="I209" s="2"/>
      <c r="L209" s="1"/>
    </row>
    <row r="210" spans="1:12" x14ac:dyDescent="0.75">
      <c r="A210" s="2">
        <v>41848</v>
      </c>
      <c r="B210" s="12">
        <v>594.14</v>
      </c>
      <c r="C210" s="12">
        <v>594.57000000000005</v>
      </c>
      <c r="D210" s="12">
        <v>575.17999999999995</v>
      </c>
      <c r="E210" s="12">
        <v>585.69000000000005</v>
      </c>
      <c r="F210" s="12">
        <v>19316400</v>
      </c>
      <c r="G210" s="12">
        <v>7656826297</v>
      </c>
      <c r="H210" s="7">
        <f t="shared" si="3"/>
        <v>-1.4222237183155371E-2</v>
      </c>
      <c r="I210" s="2"/>
      <c r="L210" s="1"/>
    </row>
    <row r="211" spans="1:12" x14ac:dyDescent="0.75">
      <c r="A211" s="2">
        <v>41849</v>
      </c>
      <c r="B211" s="12">
        <v>585.54999999999995</v>
      </c>
      <c r="C211" s="12">
        <v>588.39</v>
      </c>
      <c r="D211" s="12">
        <v>581.70000000000005</v>
      </c>
      <c r="E211" s="12">
        <v>584.72</v>
      </c>
      <c r="F211" s="12">
        <v>11275400</v>
      </c>
      <c r="G211" s="12">
        <v>7646390353</v>
      </c>
      <c r="H211" s="7">
        <f t="shared" si="3"/>
        <v>-1.4174707539918493E-3</v>
      </c>
      <c r="I211" s="2"/>
      <c r="L211" s="1"/>
    </row>
    <row r="212" spans="1:12" x14ac:dyDescent="0.75">
      <c r="A212" s="2">
        <v>41850</v>
      </c>
      <c r="B212" s="12">
        <v>584.74</v>
      </c>
      <c r="C212" s="12">
        <v>585.12</v>
      </c>
      <c r="D212" s="12">
        <v>564.9</v>
      </c>
      <c r="E212" s="12">
        <v>567.29</v>
      </c>
      <c r="F212" s="12">
        <v>14898800</v>
      </c>
      <c r="G212" s="12">
        <v>7420859009</v>
      </c>
      <c r="H212" s="7">
        <f t="shared" si="3"/>
        <v>-2.9842323083763802E-2</v>
      </c>
      <c r="I212" s="2"/>
      <c r="L212" s="1"/>
    </row>
    <row r="213" spans="1:12" x14ac:dyDescent="0.75">
      <c r="A213" s="2">
        <v>41851</v>
      </c>
      <c r="B213" s="12">
        <v>567.37</v>
      </c>
      <c r="C213" s="12">
        <v>586.23</v>
      </c>
      <c r="D213" s="12">
        <v>564.51</v>
      </c>
      <c r="E213" s="12">
        <v>586.23</v>
      </c>
      <c r="F213" s="12">
        <v>22467900</v>
      </c>
      <c r="G213" s="12">
        <v>7670841007</v>
      </c>
      <c r="H213" s="7">
        <f t="shared" si="3"/>
        <v>3.3241094876359366E-2</v>
      </c>
      <c r="I213" s="2"/>
      <c r="L213" s="1"/>
    </row>
    <row r="214" spans="1:12" x14ac:dyDescent="0.75">
      <c r="A214" s="2">
        <v>41852</v>
      </c>
      <c r="B214" s="12">
        <v>586.20000000000005</v>
      </c>
      <c r="C214" s="12">
        <v>597.91999999999996</v>
      </c>
      <c r="D214" s="12">
        <v>583.63</v>
      </c>
      <c r="E214" s="12">
        <v>594.91999999999996</v>
      </c>
      <c r="F214" s="12">
        <v>18215900</v>
      </c>
      <c r="G214" s="12">
        <v>7786796032</v>
      </c>
      <c r="H214" s="7">
        <f t="shared" si="3"/>
        <v>1.4875469123166006E-2</v>
      </c>
      <c r="I214" s="2"/>
      <c r="L214" s="1"/>
    </row>
    <row r="215" spans="1:12" x14ac:dyDescent="0.75">
      <c r="A215" s="2">
        <v>41853</v>
      </c>
      <c r="B215" s="12">
        <v>594.9</v>
      </c>
      <c r="C215" s="12">
        <v>594.91</v>
      </c>
      <c r="D215" s="12">
        <v>586.16</v>
      </c>
      <c r="E215" s="12">
        <v>589.33000000000004</v>
      </c>
      <c r="F215" s="12">
        <v>8359080</v>
      </c>
      <c r="G215" s="12">
        <v>7716181169</v>
      </c>
      <c r="H215" s="7">
        <f t="shared" si="3"/>
        <v>-9.3629181375019938E-3</v>
      </c>
      <c r="I215" s="2"/>
      <c r="L215" s="1"/>
    </row>
    <row r="216" spans="1:12" x14ac:dyDescent="0.75">
      <c r="A216" s="2">
        <v>41854</v>
      </c>
      <c r="B216" s="12">
        <v>588.89</v>
      </c>
      <c r="C216" s="12">
        <v>589.15</v>
      </c>
      <c r="D216" s="12">
        <v>581.65</v>
      </c>
      <c r="E216" s="12">
        <v>586.66999999999996</v>
      </c>
      <c r="F216" s="12">
        <v>9917990</v>
      </c>
      <c r="G216" s="12">
        <v>7683520602</v>
      </c>
      <c r="H216" s="7">
        <f t="shared" si="3"/>
        <v>-3.7698042079166352E-3</v>
      </c>
      <c r="I216" s="2"/>
      <c r="L216" s="1"/>
    </row>
    <row r="217" spans="1:12" x14ac:dyDescent="0.75">
      <c r="A217" s="2">
        <v>41855</v>
      </c>
      <c r="B217" s="12">
        <v>586.23</v>
      </c>
      <c r="C217" s="12">
        <v>591.95000000000005</v>
      </c>
      <c r="D217" s="12">
        <v>583.74</v>
      </c>
      <c r="E217" s="12">
        <v>588.78</v>
      </c>
      <c r="F217" s="12">
        <v>9867570</v>
      </c>
      <c r="G217" s="12">
        <v>7713117798</v>
      </c>
      <c r="H217" s="7">
        <f t="shared" si="3"/>
        <v>4.3498285655799848E-3</v>
      </c>
      <c r="I217" s="2"/>
      <c r="L217" s="1"/>
    </row>
    <row r="218" spans="1:12" x14ac:dyDescent="0.75">
      <c r="A218" s="2">
        <v>41856</v>
      </c>
      <c r="B218" s="12">
        <v>589.01</v>
      </c>
      <c r="C218" s="12">
        <v>589.86</v>
      </c>
      <c r="D218" s="12">
        <v>584.1</v>
      </c>
      <c r="E218" s="12">
        <v>585.44000000000005</v>
      </c>
      <c r="F218" s="12">
        <v>10790800</v>
      </c>
      <c r="G218" s="12">
        <v>7671275262</v>
      </c>
      <c r="H218" s="7">
        <f t="shared" si="3"/>
        <v>-6.0610176397683166E-3</v>
      </c>
      <c r="I218" s="2"/>
      <c r="L218" s="1"/>
    </row>
    <row r="219" spans="1:12" x14ac:dyDescent="0.75">
      <c r="A219" s="2">
        <v>41857</v>
      </c>
      <c r="B219" s="12">
        <v>585.95000000000005</v>
      </c>
      <c r="C219" s="12">
        <v>587.49</v>
      </c>
      <c r="D219" s="12">
        <v>583.1</v>
      </c>
      <c r="E219" s="12">
        <v>584.65</v>
      </c>
      <c r="F219" s="12">
        <v>14497900</v>
      </c>
      <c r="G219" s="12">
        <v>7663383046</v>
      </c>
      <c r="H219" s="7">
        <f t="shared" si="3"/>
        <v>-2.2186193361209455E-3</v>
      </c>
      <c r="I219" s="2"/>
      <c r="L219" s="1"/>
    </row>
    <row r="220" spans="1:12" x14ac:dyDescent="0.75">
      <c r="A220" s="2">
        <v>41858</v>
      </c>
      <c r="B220" s="12">
        <v>584.65</v>
      </c>
      <c r="C220" s="12">
        <v>591.1</v>
      </c>
      <c r="D220" s="12">
        <v>584.04999999999995</v>
      </c>
      <c r="E220" s="12">
        <v>588.87</v>
      </c>
      <c r="F220" s="12">
        <v>11131400</v>
      </c>
      <c r="G220" s="12">
        <v>7721014780</v>
      </c>
      <c r="H220" s="7">
        <f t="shared" si="3"/>
        <v>7.217993671427397E-3</v>
      </c>
      <c r="I220" s="2"/>
      <c r="L220" s="1"/>
    </row>
    <row r="221" spans="1:12" x14ac:dyDescent="0.75">
      <c r="A221" s="2">
        <v>41859</v>
      </c>
      <c r="B221" s="12">
        <v>588.88</v>
      </c>
      <c r="C221" s="12">
        <v>598.12</v>
      </c>
      <c r="D221" s="12">
        <v>588.79</v>
      </c>
      <c r="E221" s="12">
        <v>592.58000000000004</v>
      </c>
      <c r="F221" s="12">
        <v>11072000</v>
      </c>
      <c r="G221" s="12">
        <v>7771958458</v>
      </c>
      <c r="H221" s="7">
        <f t="shared" si="3"/>
        <v>6.2831137073767925E-3</v>
      </c>
      <c r="I221" s="2"/>
      <c r="L221" s="1"/>
    </row>
    <row r="222" spans="1:12" x14ac:dyDescent="0.75">
      <c r="A222" s="2">
        <v>41860</v>
      </c>
      <c r="B222" s="12">
        <v>592.47</v>
      </c>
      <c r="C222" s="12">
        <v>592.47</v>
      </c>
      <c r="D222" s="12">
        <v>587.63</v>
      </c>
      <c r="E222" s="12">
        <v>589.37</v>
      </c>
      <c r="F222" s="12">
        <v>7922070</v>
      </c>
      <c r="G222" s="12">
        <v>7732619577</v>
      </c>
      <c r="H222" s="7">
        <f t="shared" si="3"/>
        <v>-5.2323324387733095E-3</v>
      </c>
      <c r="I222" s="2"/>
      <c r="L222" s="1"/>
    </row>
    <row r="223" spans="1:12" x14ac:dyDescent="0.75">
      <c r="A223" s="2">
        <v>41861</v>
      </c>
      <c r="B223" s="12">
        <v>589.16999999999996</v>
      </c>
      <c r="C223" s="12">
        <v>594.46</v>
      </c>
      <c r="D223" s="12">
        <v>587.94000000000005</v>
      </c>
      <c r="E223" s="12">
        <v>591.05999999999995</v>
      </c>
      <c r="F223" s="12">
        <v>7555310</v>
      </c>
      <c r="G223" s="12">
        <v>7757394871</v>
      </c>
      <c r="H223" s="7">
        <f t="shared" si="3"/>
        <v>3.2079026427007254E-3</v>
      </c>
      <c r="I223" s="2"/>
      <c r="L223" s="1"/>
    </row>
    <row r="224" spans="1:12" x14ac:dyDescent="0.75">
      <c r="A224" s="2">
        <v>41862</v>
      </c>
      <c r="B224" s="12">
        <v>591.28</v>
      </c>
      <c r="C224" s="12">
        <v>591.51</v>
      </c>
      <c r="D224" s="12">
        <v>574.04999999999995</v>
      </c>
      <c r="E224" s="12">
        <v>576.37</v>
      </c>
      <c r="F224" s="12">
        <v>14764200</v>
      </c>
      <c r="G224" s="12">
        <v>7567178700</v>
      </c>
      <c r="H224" s="7">
        <f t="shared" si="3"/>
        <v>-2.5216479502097093E-2</v>
      </c>
      <c r="I224" s="2"/>
      <c r="L224" s="1"/>
    </row>
    <row r="225" spans="1:12" x14ac:dyDescent="0.75">
      <c r="A225" s="2">
        <v>41863</v>
      </c>
      <c r="B225" s="12">
        <v>576.51</v>
      </c>
      <c r="C225" s="12">
        <v>576.95000000000005</v>
      </c>
      <c r="D225" s="12">
        <v>566.59</v>
      </c>
      <c r="E225" s="12">
        <v>569.64</v>
      </c>
      <c r="F225" s="12">
        <v>13978200</v>
      </c>
      <c r="G225" s="12">
        <v>7481336243</v>
      </c>
      <c r="H225" s="7">
        <f t="shared" si="3"/>
        <v>-1.1916532237081759E-2</v>
      </c>
      <c r="I225" s="2"/>
      <c r="L225" s="1"/>
    </row>
    <row r="226" spans="1:12" x14ac:dyDescent="0.75">
      <c r="A226" s="2">
        <v>41864</v>
      </c>
      <c r="B226" s="12">
        <v>570.38</v>
      </c>
      <c r="C226" s="12">
        <v>573.03</v>
      </c>
      <c r="D226" s="12">
        <v>532.66999999999996</v>
      </c>
      <c r="E226" s="12">
        <v>546.66</v>
      </c>
      <c r="F226" s="12">
        <v>25777500</v>
      </c>
      <c r="G226" s="12">
        <v>7181459812</v>
      </c>
      <c r="H226" s="7">
        <f t="shared" si="3"/>
        <v>-4.1586310880465702E-2</v>
      </c>
      <c r="I226" s="2"/>
      <c r="L226" s="1"/>
    </row>
    <row r="227" spans="1:12" x14ac:dyDescent="0.75">
      <c r="A227" s="2">
        <v>41865</v>
      </c>
      <c r="B227" s="12">
        <v>546.17999999999995</v>
      </c>
      <c r="C227" s="12">
        <v>546.24</v>
      </c>
      <c r="D227" s="12">
        <v>498.73</v>
      </c>
      <c r="E227" s="12">
        <v>505.97</v>
      </c>
      <c r="F227" s="12">
        <v>35803900</v>
      </c>
      <c r="G227" s="12">
        <v>6649282620</v>
      </c>
      <c r="H227" s="7">
        <f t="shared" si="3"/>
        <v>-7.3620418177157573E-2</v>
      </c>
      <c r="I227" s="2"/>
      <c r="L227" s="1"/>
    </row>
    <row r="228" spans="1:12" x14ac:dyDescent="0.75">
      <c r="A228" s="2">
        <v>41866</v>
      </c>
      <c r="B228" s="12">
        <v>511.14</v>
      </c>
      <c r="C228" s="12">
        <v>518.17999999999995</v>
      </c>
      <c r="D228" s="12">
        <v>487.93</v>
      </c>
      <c r="E228" s="12">
        <v>497.01</v>
      </c>
      <c r="F228" s="12">
        <v>25598300</v>
      </c>
      <c r="G228" s="12">
        <v>6533519507</v>
      </c>
      <c r="H228" s="7">
        <f t="shared" si="3"/>
        <v>-2.7644089681887536E-2</v>
      </c>
      <c r="I228" s="2"/>
      <c r="L228" s="1"/>
    </row>
    <row r="229" spans="1:12" x14ac:dyDescent="0.75">
      <c r="A229" s="2">
        <v>41867</v>
      </c>
      <c r="B229" s="12">
        <v>497.83</v>
      </c>
      <c r="C229" s="12">
        <v>521.47</v>
      </c>
      <c r="D229" s="12">
        <v>487.74</v>
      </c>
      <c r="E229" s="12">
        <v>519.71</v>
      </c>
      <c r="F229" s="12">
        <v>22832500</v>
      </c>
      <c r="G229" s="12">
        <v>6833965310</v>
      </c>
      <c r="H229" s="7">
        <f t="shared" si="3"/>
        <v>4.395074623867596E-2</v>
      </c>
      <c r="I229" s="2"/>
      <c r="L229" s="1"/>
    </row>
    <row r="230" spans="1:12" x14ac:dyDescent="0.75">
      <c r="A230" s="2">
        <v>41868</v>
      </c>
      <c r="B230" s="12">
        <v>519.14</v>
      </c>
      <c r="C230" s="12">
        <v>520.19000000000005</v>
      </c>
      <c r="D230" s="12">
        <v>483.63</v>
      </c>
      <c r="E230" s="12">
        <v>491.8</v>
      </c>
      <c r="F230" s="12">
        <v>24300900</v>
      </c>
      <c r="G230" s="12">
        <v>6468997661</v>
      </c>
      <c r="H230" s="7">
        <f t="shared" si="3"/>
        <v>-5.2664021265939776E-2</v>
      </c>
      <c r="I230" s="2"/>
      <c r="L230" s="1"/>
    </row>
    <row r="231" spans="1:12" x14ac:dyDescent="0.75">
      <c r="A231" s="2">
        <v>41869</v>
      </c>
      <c r="B231" s="12">
        <v>491.51</v>
      </c>
      <c r="C231" s="12">
        <v>499.37</v>
      </c>
      <c r="D231" s="12">
        <v>443.85</v>
      </c>
      <c r="E231" s="12">
        <v>461.46</v>
      </c>
      <c r="F231" s="12">
        <v>50783800</v>
      </c>
      <c r="G231" s="12">
        <v>6072259848</v>
      </c>
      <c r="H231" s="7">
        <f t="shared" si="3"/>
        <v>-6.1138125368761599E-2</v>
      </c>
      <c r="I231" s="2"/>
      <c r="L231" s="1"/>
    </row>
    <row r="232" spans="1:12" x14ac:dyDescent="0.75">
      <c r="A232" s="2">
        <v>41870</v>
      </c>
      <c r="B232" s="12">
        <v>461.48</v>
      </c>
      <c r="C232" s="12">
        <v>485.71</v>
      </c>
      <c r="D232" s="12">
        <v>455.54</v>
      </c>
      <c r="E232" s="12">
        <v>485.24</v>
      </c>
      <c r="F232" s="12">
        <v>38422400</v>
      </c>
      <c r="G232" s="12">
        <v>6387510426</v>
      </c>
      <c r="H232" s="7">
        <f t="shared" si="3"/>
        <v>5.1486521626072611E-2</v>
      </c>
      <c r="I232" s="2"/>
      <c r="L232" s="1"/>
    </row>
    <row r="233" spans="1:12" x14ac:dyDescent="0.75">
      <c r="A233" s="2">
        <v>41871</v>
      </c>
      <c r="B233" s="12">
        <v>485.07</v>
      </c>
      <c r="C233" s="12">
        <v>518.28</v>
      </c>
      <c r="D233" s="12">
        <v>467.51</v>
      </c>
      <c r="E233" s="12">
        <v>511.98</v>
      </c>
      <c r="F233" s="12">
        <v>46527600</v>
      </c>
      <c r="G233" s="12">
        <v>6741573447</v>
      </c>
      <c r="H233" s="7">
        <f t="shared" si="3"/>
        <v>5.5476529160739738E-2</v>
      </c>
      <c r="I233" s="2"/>
      <c r="L233" s="1"/>
    </row>
    <row r="234" spans="1:12" x14ac:dyDescent="0.75">
      <c r="A234" s="2">
        <v>41872</v>
      </c>
      <c r="B234" s="12">
        <v>510.45</v>
      </c>
      <c r="C234" s="12">
        <v>531.9</v>
      </c>
      <c r="D234" s="12">
        <v>510.45</v>
      </c>
      <c r="E234" s="12">
        <v>517.24</v>
      </c>
      <c r="F234" s="12">
        <v>49444200</v>
      </c>
      <c r="G234" s="12">
        <v>6812929386</v>
      </c>
      <c r="H234" s="7">
        <f t="shared" si="3"/>
        <v>1.3301988441571204E-2</v>
      </c>
      <c r="I234" s="2"/>
      <c r="L234" s="1"/>
    </row>
    <row r="235" spans="1:12" x14ac:dyDescent="0.75">
      <c r="A235" s="2">
        <v>41873</v>
      </c>
      <c r="B235" s="12">
        <v>517.58000000000004</v>
      </c>
      <c r="C235" s="12">
        <v>521.48</v>
      </c>
      <c r="D235" s="12">
        <v>501.27</v>
      </c>
      <c r="E235" s="12">
        <v>514.04</v>
      </c>
      <c r="F235" s="12">
        <v>36563900</v>
      </c>
      <c r="G235" s="12">
        <v>6772889206</v>
      </c>
      <c r="H235" s="7">
        <f t="shared" si="3"/>
        <v>-6.8395223926737449E-3</v>
      </c>
      <c r="I235" s="2"/>
      <c r="L235" s="1"/>
    </row>
    <row r="236" spans="1:12" x14ac:dyDescent="0.75">
      <c r="A236" s="2">
        <v>41874</v>
      </c>
      <c r="B236" s="12">
        <v>513.39</v>
      </c>
      <c r="C236" s="12">
        <v>514.29999999999995</v>
      </c>
      <c r="D236" s="12">
        <v>492.11</v>
      </c>
      <c r="E236" s="12">
        <v>498.08</v>
      </c>
      <c r="F236" s="12">
        <v>25171900</v>
      </c>
      <c r="G236" s="12">
        <v>6564528885</v>
      </c>
      <c r="H236" s="7">
        <f t="shared" si="3"/>
        <v>-2.9821383353785626E-2</v>
      </c>
      <c r="I236" s="2"/>
      <c r="L236" s="1"/>
    </row>
    <row r="237" spans="1:12" x14ac:dyDescent="0.75">
      <c r="A237" s="2">
        <v>41875</v>
      </c>
      <c r="B237" s="12">
        <v>498.29</v>
      </c>
      <c r="C237" s="12">
        <v>512.89</v>
      </c>
      <c r="D237" s="12">
        <v>497.35</v>
      </c>
      <c r="E237" s="12">
        <v>508.29</v>
      </c>
      <c r="F237" s="12">
        <v>19441700</v>
      </c>
      <c r="G237" s="12">
        <v>6700963067</v>
      </c>
      <c r="H237" s="7">
        <f t="shared" si="3"/>
        <v>2.0068634730779265E-2</v>
      </c>
      <c r="I237" s="2"/>
      <c r="L237" s="1"/>
    </row>
    <row r="238" spans="1:12" x14ac:dyDescent="0.75">
      <c r="A238" s="2">
        <v>41876</v>
      </c>
      <c r="B238" s="12">
        <v>508.22</v>
      </c>
      <c r="C238" s="12">
        <v>508.22</v>
      </c>
      <c r="D238" s="12">
        <v>499.23</v>
      </c>
      <c r="E238" s="12">
        <v>502.5</v>
      </c>
      <c r="F238" s="12">
        <v>18356700</v>
      </c>
      <c r="G238" s="12">
        <v>6626339378</v>
      </c>
      <c r="H238" s="7">
        <f t="shared" si="3"/>
        <v>-1.1254968320806004E-2</v>
      </c>
      <c r="I238" s="2"/>
      <c r="L238" s="1"/>
    </row>
    <row r="239" spans="1:12" x14ac:dyDescent="0.75">
      <c r="A239" s="2">
        <v>41877</v>
      </c>
      <c r="B239" s="12">
        <v>502.54</v>
      </c>
      <c r="C239" s="12">
        <v>512.69000000000005</v>
      </c>
      <c r="D239" s="12">
        <v>502.54</v>
      </c>
      <c r="E239" s="12">
        <v>511.57</v>
      </c>
      <c r="F239" s="12">
        <v>23235100</v>
      </c>
      <c r="G239" s="12">
        <v>6748171027</v>
      </c>
      <c r="H239" s="7">
        <f t="shared" si="3"/>
        <v>1.7968718907947569E-2</v>
      </c>
      <c r="I239" s="2"/>
      <c r="L239" s="1"/>
    </row>
    <row r="240" spans="1:12" x14ac:dyDescent="0.75">
      <c r="A240" s="2">
        <v>41878</v>
      </c>
      <c r="B240" s="12">
        <v>512.19000000000005</v>
      </c>
      <c r="C240" s="12">
        <v>520.71</v>
      </c>
      <c r="D240" s="12">
        <v>510.92</v>
      </c>
      <c r="E240" s="12">
        <v>511.15</v>
      </c>
      <c r="F240" s="12">
        <v>22648500</v>
      </c>
      <c r="G240" s="12">
        <v>6744868296</v>
      </c>
      <c r="H240" s="7">
        <f t="shared" si="3"/>
        <v>-2.0304964954412958E-3</v>
      </c>
      <c r="I240" s="2"/>
      <c r="L240" s="1"/>
    </row>
    <row r="241" spans="1:12" x14ac:dyDescent="0.75">
      <c r="A241" s="2">
        <v>41879</v>
      </c>
      <c r="B241" s="12">
        <v>510.88</v>
      </c>
      <c r="C241" s="12">
        <v>516.16</v>
      </c>
      <c r="D241" s="12">
        <v>506.88</v>
      </c>
      <c r="E241" s="12">
        <v>507.82</v>
      </c>
      <c r="F241" s="12">
        <v>19862000</v>
      </c>
      <c r="G241" s="12">
        <v>6703031046</v>
      </c>
      <c r="H241" s="7">
        <f t="shared" si="3"/>
        <v>-5.9896648919511479E-3</v>
      </c>
      <c r="I241" s="2"/>
      <c r="L241" s="1"/>
    </row>
    <row r="242" spans="1:12" x14ac:dyDescent="0.75">
      <c r="A242" s="2">
        <v>41880</v>
      </c>
      <c r="B242" s="12">
        <v>508.42</v>
      </c>
      <c r="C242" s="12">
        <v>511.7</v>
      </c>
      <c r="D242" s="12">
        <v>503.82</v>
      </c>
      <c r="E242" s="12">
        <v>508.52</v>
      </c>
      <c r="F242" s="12">
        <v>17624800</v>
      </c>
      <c r="G242" s="12">
        <v>6714458468</v>
      </c>
      <c r="H242" s="7">
        <f t="shared" si="3"/>
        <v>1.9668777782141909E-4</v>
      </c>
      <c r="I242" s="2"/>
      <c r="L242" s="1"/>
    </row>
    <row r="243" spans="1:12" x14ac:dyDescent="0.75">
      <c r="A243" s="2">
        <v>41881</v>
      </c>
      <c r="B243" s="12">
        <v>508.59</v>
      </c>
      <c r="C243" s="12">
        <v>509.31</v>
      </c>
      <c r="D243" s="12">
        <v>501.64</v>
      </c>
      <c r="E243" s="12">
        <v>504.25</v>
      </c>
      <c r="F243" s="12">
        <v>9424070</v>
      </c>
      <c r="G243" s="12">
        <v>6660385523</v>
      </c>
      <c r="H243" s="7">
        <f t="shared" si="3"/>
        <v>-8.5333962523839926E-3</v>
      </c>
      <c r="I243" s="2"/>
      <c r="L243" s="1"/>
    </row>
    <row r="244" spans="1:12" x14ac:dyDescent="0.75">
      <c r="A244" s="2">
        <v>41882</v>
      </c>
      <c r="B244" s="12">
        <v>502.9</v>
      </c>
      <c r="C244" s="12">
        <v>504.88</v>
      </c>
      <c r="D244" s="12">
        <v>474.81</v>
      </c>
      <c r="E244" s="12">
        <v>477.76</v>
      </c>
      <c r="F244" s="12">
        <v>44632300</v>
      </c>
      <c r="G244" s="12">
        <v>6312801960</v>
      </c>
      <c r="H244" s="7">
        <f t="shared" si="3"/>
        <v>-4.9990057665539843E-2</v>
      </c>
      <c r="I244" s="2"/>
      <c r="L244" s="1"/>
    </row>
    <row r="245" spans="1:12" x14ac:dyDescent="0.75">
      <c r="A245" s="2">
        <v>41883</v>
      </c>
      <c r="B245" s="12">
        <v>477.79</v>
      </c>
      <c r="C245" s="12">
        <v>485.31</v>
      </c>
      <c r="D245" s="12">
        <v>471.91</v>
      </c>
      <c r="E245" s="12">
        <v>474.88</v>
      </c>
      <c r="F245" s="12">
        <v>20432000</v>
      </c>
      <c r="G245" s="12">
        <v>6276309535</v>
      </c>
      <c r="H245" s="7">
        <f t="shared" si="3"/>
        <v>-6.0905418698591956E-3</v>
      </c>
      <c r="I245" s="2"/>
      <c r="L245" s="1"/>
    </row>
    <row r="246" spans="1:12" x14ac:dyDescent="0.75">
      <c r="A246" s="2">
        <v>41884</v>
      </c>
      <c r="B246" s="12">
        <v>474.48</v>
      </c>
      <c r="C246" s="12">
        <v>482.99</v>
      </c>
      <c r="D246" s="12">
        <v>472.32</v>
      </c>
      <c r="E246" s="12">
        <v>477.43</v>
      </c>
      <c r="F246" s="12">
        <v>23337900</v>
      </c>
      <c r="G246" s="12">
        <v>6311703012</v>
      </c>
      <c r="H246" s="7">
        <f t="shared" si="3"/>
        <v>6.2173326589107835E-3</v>
      </c>
      <c r="I246" s="2"/>
      <c r="L246" s="1"/>
    </row>
    <row r="247" spans="1:12" x14ac:dyDescent="0.75">
      <c r="A247" s="2">
        <v>41885</v>
      </c>
      <c r="B247" s="12">
        <v>476.87</v>
      </c>
      <c r="C247" s="12">
        <v>481.71</v>
      </c>
      <c r="D247" s="12">
        <v>476.21</v>
      </c>
      <c r="E247" s="12">
        <v>477.59</v>
      </c>
      <c r="F247" s="12">
        <v>13342200</v>
      </c>
      <c r="G247" s="12">
        <v>6315859936</v>
      </c>
      <c r="H247" s="7">
        <f t="shared" si="3"/>
        <v>1.5098454505420144E-3</v>
      </c>
      <c r="I247" s="2"/>
      <c r="L247" s="1"/>
    </row>
    <row r="248" spans="1:12" x14ac:dyDescent="0.75">
      <c r="A248" s="2">
        <v>41886</v>
      </c>
      <c r="B248" s="12">
        <v>477.68</v>
      </c>
      <c r="C248" s="12">
        <v>493.93</v>
      </c>
      <c r="D248" s="12">
        <v>477.09</v>
      </c>
      <c r="E248" s="12">
        <v>489.66</v>
      </c>
      <c r="F248" s="12">
        <v>26081400</v>
      </c>
      <c r="G248" s="12">
        <v>6477467310</v>
      </c>
      <c r="H248" s="7">
        <f t="shared" si="3"/>
        <v>2.5079551163959175E-2</v>
      </c>
      <c r="I248" s="2"/>
      <c r="L248" s="1"/>
    </row>
    <row r="249" spans="1:12" x14ac:dyDescent="0.75">
      <c r="A249" s="2">
        <v>41887</v>
      </c>
      <c r="B249" s="12">
        <v>489.67</v>
      </c>
      <c r="C249" s="12">
        <v>490.64</v>
      </c>
      <c r="D249" s="12">
        <v>481.61</v>
      </c>
      <c r="E249" s="12">
        <v>483.34</v>
      </c>
      <c r="F249" s="12">
        <v>15302500</v>
      </c>
      <c r="G249" s="12">
        <v>6395641762</v>
      </c>
      <c r="H249" s="7">
        <f t="shared" si="3"/>
        <v>-1.2927073335103316E-2</v>
      </c>
      <c r="I249" s="2"/>
      <c r="L249" s="1"/>
    </row>
    <row r="250" spans="1:12" x14ac:dyDescent="0.75">
      <c r="A250" s="2">
        <v>41888</v>
      </c>
      <c r="B250" s="12">
        <v>483.34</v>
      </c>
      <c r="C250" s="12">
        <v>488.6</v>
      </c>
      <c r="D250" s="12">
        <v>483</v>
      </c>
      <c r="E250" s="12">
        <v>484.83</v>
      </c>
      <c r="F250" s="12">
        <v>10601400</v>
      </c>
      <c r="G250" s="12">
        <v>6417500778</v>
      </c>
      <c r="H250" s="7">
        <f t="shared" si="3"/>
        <v>3.0827161004675988E-3</v>
      </c>
      <c r="I250" s="2"/>
      <c r="L250" s="1"/>
    </row>
    <row r="251" spans="1:12" x14ac:dyDescent="0.75">
      <c r="A251" s="2">
        <v>41889</v>
      </c>
      <c r="B251" s="12">
        <v>485.13</v>
      </c>
      <c r="C251" s="12">
        <v>488.07</v>
      </c>
      <c r="D251" s="12">
        <v>482.28</v>
      </c>
      <c r="E251" s="12">
        <v>482.28</v>
      </c>
      <c r="F251" s="12">
        <v>8994050</v>
      </c>
      <c r="G251" s="12">
        <v>6385589802</v>
      </c>
      <c r="H251" s="7">
        <f t="shared" si="3"/>
        <v>-5.874713994187172E-3</v>
      </c>
      <c r="I251" s="2"/>
      <c r="L251" s="1"/>
    </row>
    <row r="252" spans="1:12" x14ac:dyDescent="0.75">
      <c r="A252" s="2">
        <v>41890</v>
      </c>
      <c r="B252" s="12">
        <v>481.81</v>
      </c>
      <c r="C252" s="12">
        <v>489.83</v>
      </c>
      <c r="D252" s="12">
        <v>468.79</v>
      </c>
      <c r="E252" s="12">
        <v>474.6</v>
      </c>
      <c r="F252" s="12">
        <v>30238000</v>
      </c>
      <c r="G252" s="12">
        <v>6285637995</v>
      </c>
      <c r="H252" s="7">
        <f t="shared" si="3"/>
        <v>-1.496440505593487E-2</v>
      </c>
      <c r="I252" s="2"/>
      <c r="L252" s="1"/>
    </row>
    <row r="253" spans="1:12" x14ac:dyDescent="0.75">
      <c r="A253" s="2">
        <v>41891</v>
      </c>
      <c r="B253" s="12">
        <v>474.88</v>
      </c>
      <c r="C253" s="12">
        <v>477.38</v>
      </c>
      <c r="D253" s="12">
        <v>467.78</v>
      </c>
      <c r="E253" s="12">
        <v>475.26</v>
      </c>
      <c r="F253" s="12">
        <v>21447800</v>
      </c>
      <c r="G253" s="12">
        <v>6296101902</v>
      </c>
      <c r="H253" s="7">
        <f t="shared" si="3"/>
        <v>8.0020215633422223E-4</v>
      </c>
      <c r="I253" s="2"/>
      <c r="L253" s="1"/>
    </row>
    <row r="254" spans="1:12" x14ac:dyDescent="0.75">
      <c r="A254" s="2">
        <v>41892</v>
      </c>
      <c r="B254" s="12">
        <v>475.48</v>
      </c>
      <c r="C254" s="12">
        <v>487.47</v>
      </c>
      <c r="D254" s="12">
        <v>475.14</v>
      </c>
      <c r="E254" s="12">
        <v>479.36</v>
      </c>
      <c r="F254" s="12">
        <v>22787800</v>
      </c>
      <c r="G254" s="12">
        <v>6352285708</v>
      </c>
      <c r="H254" s="7">
        <f t="shared" si="3"/>
        <v>8.1601749810717491E-3</v>
      </c>
      <c r="I254" s="2"/>
      <c r="L254" s="1"/>
    </row>
    <row r="255" spans="1:12" x14ac:dyDescent="0.75">
      <c r="A255" s="2">
        <v>41893</v>
      </c>
      <c r="B255" s="12">
        <v>479.62</v>
      </c>
      <c r="C255" s="12">
        <v>482.35</v>
      </c>
      <c r="D255" s="12">
        <v>474.61</v>
      </c>
      <c r="E255" s="12">
        <v>479.75</v>
      </c>
      <c r="F255" s="12">
        <v>16852900</v>
      </c>
      <c r="G255" s="12">
        <v>6359504769</v>
      </c>
      <c r="H255" s="7">
        <f t="shared" si="3"/>
        <v>2.7104791293106094E-4</v>
      </c>
      <c r="I255" s="2"/>
      <c r="L255" s="1"/>
    </row>
    <row r="256" spans="1:12" x14ac:dyDescent="0.75">
      <c r="A256" s="2">
        <v>41894</v>
      </c>
      <c r="B256" s="12">
        <v>479.58</v>
      </c>
      <c r="C256" s="12">
        <v>479.63</v>
      </c>
      <c r="D256" s="12">
        <v>473.01</v>
      </c>
      <c r="E256" s="12">
        <v>477.75</v>
      </c>
      <c r="F256" s="12">
        <v>15437200</v>
      </c>
      <c r="G256" s="12">
        <v>6334873398</v>
      </c>
      <c r="H256" s="7">
        <f t="shared" si="3"/>
        <v>-3.8158388590015932E-3</v>
      </c>
      <c r="I256" s="2"/>
      <c r="L256" s="1"/>
    </row>
    <row r="257" spans="1:12" x14ac:dyDescent="0.75">
      <c r="A257" s="2">
        <v>41895</v>
      </c>
      <c r="B257" s="12">
        <v>477.79</v>
      </c>
      <c r="C257" s="12">
        <v>482.12</v>
      </c>
      <c r="D257" s="12">
        <v>475.1</v>
      </c>
      <c r="E257" s="12">
        <v>479</v>
      </c>
      <c r="F257" s="12">
        <v>15588000</v>
      </c>
      <c r="G257" s="12">
        <v>6353614254</v>
      </c>
      <c r="H257" s="7">
        <f t="shared" si="3"/>
        <v>2.5324933548211128E-3</v>
      </c>
      <c r="I257" s="2"/>
      <c r="L257" s="1"/>
    </row>
    <row r="258" spans="1:12" x14ac:dyDescent="0.75">
      <c r="A258" s="2">
        <v>41896</v>
      </c>
      <c r="B258" s="12">
        <v>479.12</v>
      </c>
      <c r="C258" s="12">
        <v>479.85</v>
      </c>
      <c r="D258" s="12">
        <v>476.12</v>
      </c>
      <c r="E258" s="12">
        <v>477.89</v>
      </c>
      <c r="F258" s="12">
        <v>13105500</v>
      </c>
      <c r="G258" s="12">
        <v>6340778582</v>
      </c>
      <c r="H258" s="7">
        <f t="shared" si="3"/>
        <v>-2.5672065453331487E-3</v>
      </c>
      <c r="I258" s="2"/>
      <c r="L258" s="1"/>
    </row>
    <row r="259" spans="1:12" x14ac:dyDescent="0.75">
      <c r="A259" s="2">
        <v>41897</v>
      </c>
      <c r="B259" s="12">
        <v>477.77</v>
      </c>
      <c r="C259" s="12">
        <v>478.62</v>
      </c>
      <c r="D259" s="12">
        <v>474.02</v>
      </c>
      <c r="E259" s="12">
        <v>475.37</v>
      </c>
      <c r="F259" s="12">
        <v>15345200</v>
      </c>
      <c r="G259" s="12">
        <v>6309195218</v>
      </c>
      <c r="H259" s="7">
        <f t="shared" ref="H259:H322" si="4">(E259-B259)/B259</f>
        <v>-5.0233375892165212E-3</v>
      </c>
      <c r="I259" s="2"/>
      <c r="L259" s="1"/>
    </row>
    <row r="260" spans="1:12" x14ac:dyDescent="0.75">
      <c r="A260" s="2">
        <v>41898</v>
      </c>
      <c r="B260" s="12">
        <v>474.86</v>
      </c>
      <c r="C260" s="12">
        <v>475.64</v>
      </c>
      <c r="D260" s="12">
        <v>465.13</v>
      </c>
      <c r="E260" s="12">
        <v>466.06</v>
      </c>
      <c r="F260" s="12">
        <v>16797300</v>
      </c>
      <c r="G260" s="12">
        <v>6187570806</v>
      </c>
      <c r="H260" s="7">
        <f t="shared" si="4"/>
        <v>-1.8531777787137285E-2</v>
      </c>
      <c r="I260" s="2"/>
      <c r="L260" s="1"/>
    </row>
    <row r="261" spans="1:12" x14ac:dyDescent="0.75">
      <c r="A261" s="2">
        <v>41899</v>
      </c>
      <c r="B261" s="12">
        <v>465.86</v>
      </c>
      <c r="C261" s="12">
        <v>468.17</v>
      </c>
      <c r="D261" s="12">
        <v>452.42</v>
      </c>
      <c r="E261" s="12">
        <v>457.33</v>
      </c>
      <c r="F261" s="12">
        <v>21056800</v>
      </c>
      <c r="G261" s="12">
        <v>6073910021</v>
      </c>
      <c r="H261" s="7">
        <f t="shared" si="4"/>
        <v>-1.8310221955093867E-2</v>
      </c>
      <c r="I261" s="2"/>
      <c r="L261" s="1"/>
    </row>
    <row r="262" spans="1:12" x14ac:dyDescent="0.75">
      <c r="A262" s="2">
        <v>41900</v>
      </c>
      <c r="B262" s="12">
        <v>456.86</v>
      </c>
      <c r="C262" s="12">
        <v>456.86</v>
      </c>
      <c r="D262" s="12">
        <v>413.1</v>
      </c>
      <c r="E262" s="12">
        <v>424.44</v>
      </c>
      <c r="F262" s="12">
        <v>34483200</v>
      </c>
      <c r="G262" s="12">
        <v>5638918842</v>
      </c>
      <c r="H262" s="7">
        <f t="shared" si="4"/>
        <v>-7.0962658144727089E-2</v>
      </c>
      <c r="I262" s="2"/>
      <c r="L262" s="1"/>
    </row>
    <row r="263" spans="1:12" x14ac:dyDescent="0.75">
      <c r="A263" s="2">
        <v>41901</v>
      </c>
      <c r="B263" s="12">
        <v>424.1</v>
      </c>
      <c r="C263" s="12">
        <v>427.83</v>
      </c>
      <c r="D263" s="12">
        <v>384.53</v>
      </c>
      <c r="E263" s="12">
        <v>394.8</v>
      </c>
      <c r="F263" s="12">
        <v>37919700</v>
      </c>
      <c r="G263" s="12">
        <v>5246779621</v>
      </c>
      <c r="H263" s="7">
        <f t="shared" si="4"/>
        <v>-6.9087479368073593E-2</v>
      </c>
      <c r="I263" s="2"/>
      <c r="L263" s="1"/>
    </row>
    <row r="264" spans="1:12" x14ac:dyDescent="0.75">
      <c r="A264" s="2">
        <v>41902</v>
      </c>
      <c r="B264" s="12">
        <v>394.67</v>
      </c>
      <c r="C264" s="12">
        <v>423.3</v>
      </c>
      <c r="D264" s="12">
        <v>389.88</v>
      </c>
      <c r="E264" s="12">
        <v>408.9</v>
      </c>
      <c r="F264" s="12">
        <v>36863600</v>
      </c>
      <c r="G264" s="12">
        <v>5436072002</v>
      </c>
      <c r="H264" s="7">
        <f t="shared" si="4"/>
        <v>3.6055438720956651E-2</v>
      </c>
      <c r="I264" s="2"/>
      <c r="L264" s="1"/>
    </row>
    <row r="265" spans="1:12" x14ac:dyDescent="0.75">
      <c r="A265" s="2">
        <v>41903</v>
      </c>
      <c r="B265" s="12">
        <v>408.08</v>
      </c>
      <c r="C265" s="12">
        <v>412.43</v>
      </c>
      <c r="D265" s="12">
        <v>393.18</v>
      </c>
      <c r="E265" s="12">
        <v>398.82</v>
      </c>
      <c r="F265" s="12">
        <v>26580100</v>
      </c>
      <c r="G265" s="12">
        <v>5303651275</v>
      </c>
      <c r="H265" s="7">
        <f t="shared" si="4"/>
        <v>-2.2691629092334815E-2</v>
      </c>
      <c r="I265" s="2"/>
      <c r="L265" s="1"/>
    </row>
    <row r="266" spans="1:12" x14ac:dyDescent="0.75">
      <c r="A266" s="2">
        <v>41904</v>
      </c>
      <c r="B266" s="12">
        <v>399.1</v>
      </c>
      <c r="C266" s="12">
        <v>406.92</v>
      </c>
      <c r="D266" s="12">
        <v>397.13</v>
      </c>
      <c r="E266" s="12">
        <v>402.15</v>
      </c>
      <c r="F266" s="12">
        <v>24127600</v>
      </c>
      <c r="G266" s="12">
        <v>5349637034</v>
      </c>
      <c r="H266" s="7">
        <f t="shared" si="4"/>
        <v>7.6421949386117627E-3</v>
      </c>
      <c r="I266" s="2"/>
      <c r="L266" s="1"/>
    </row>
    <row r="267" spans="1:12" x14ac:dyDescent="0.75">
      <c r="A267" s="2">
        <v>41905</v>
      </c>
      <c r="B267" s="12">
        <v>402.09</v>
      </c>
      <c r="C267" s="12">
        <v>441.56</v>
      </c>
      <c r="D267" s="12">
        <v>396.2</v>
      </c>
      <c r="E267" s="12">
        <v>435.79</v>
      </c>
      <c r="F267" s="12">
        <v>45099500</v>
      </c>
      <c r="G267" s="12">
        <v>5798754889</v>
      </c>
      <c r="H267" s="7">
        <f t="shared" si="4"/>
        <v>8.3812081872217781E-2</v>
      </c>
      <c r="I267" s="2"/>
      <c r="L267" s="1"/>
    </row>
    <row r="268" spans="1:12" x14ac:dyDescent="0.75">
      <c r="A268" s="2">
        <v>41906</v>
      </c>
      <c r="B268" s="12">
        <v>435.75</v>
      </c>
      <c r="C268" s="12">
        <v>436.11</v>
      </c>
      <c r="D268" s="12">
        <v>421.13</v>
      </c>
      <c r="E268" s="12">
        <v>423.2</v>
      </c>
      <c r="F268" s="12">
        <v>30627700</v>
      </c>
      <c r="G268" s="12">
        <v>5632911451</v>
      </c>
      <c r="H268" s="7">
        <f t="shared" si="4"/>
        <v>-2.880091795754449E-2</v>
      </c>
      <c r="I268" s="2"/>
      <c r="L268" s="1"/>
    </row>
    <row r="269" spans="1:12" x14ac:dyDescent="0.75">
      <c r="A269" s="2">
        <v>41907</v>
      </c>
      <c r="B269" s="12">
        <v>423.16</v>
      </c>
      <c r="C269" s="12">
        <v>423.52</v>
      </c>
      <c r="D269" s="12">
        <v>409.47</v>
      </c>
      <c r="E269" s="12">
        <v>411.57</v>
      </c>
      <c r="F269" s="12">
        <v>26814400</v>
      </c>
      <c r="G269" s="12">
        <v>5479902023</v>
      </c>
      <c r="H269" s="7">
        <f t="shared" si="4"/>
        <v>-2.7389167218073617E-2</v>
      </c>
      <c r="I269" s="2"/>
      <c r="L269" s="1"/>
    </row>
    <row r="270" spans="1:12" x14ac:dyDescent="0.75">
      <c r="A270" s="2">
        <v>41908</v>
      </c>
      <c r="B270" s="12">
        <v>411.43</v>
      </c>
      <c r="C270" s="12">
        <v>414.94</v>
      </c>
      <c r="D270" s="12">
        <v>400.01</v>
      </c>
      <c r="E270" s="12">
        <v>404.42</v>
      </c>
      <c r="F270" s="12">
        <v>21460800</v>
      </c>
      <c r="G270" s="12">
        <v>5386071486</v>
      </c>
      <c r="H270" s="7">
        <f t="shared" si="4"/>
        <v>-1.7038135284252461E-2</v>
      </c>
      <c r="I270" s="2"/>
      <c r="L270" s="1"/>
    </row>
    <row r="271" spans="1:12" x14ac:dyDescent="0.75">
      <c r="A271" s="2">
        <v>41909</v>
      </c>
      <c r="B271" s="12">
        <v>403.56</v>
      </c>
      <c r="C271" s="12">
        <v>406.62</v>
      </c>
      <c r="D271" s="12">
        <v>397.37</v>
      </c>
      <c r="E271" s="12">
        <v>399.52</v>
      </c>
      <c r="F271" s="12">
        <v>15029300</v>
      </c>
      <c r="G271" s="12">
        <v>5322075836</v>
      </c>
      <c r="H271" s="7">
        <f t="shared" si="4"/>
        <v>-1.0010902963623799E-2</v>
      </c>
      <c r="I271" s="2"/>
      <c r="L271" s="1"/>
    </row>
    <row r="272" spans="1:12" x14ac:dyDescent="0.75">
      <c r="A272" s="2">
        <v>41910</v>
      </c>
      <c r="B272" s="12">
        <v>399.47</v>
      </c>
      <c r="C272" s="12">
        <v>401.02</v>
      </c>
      <c r="D272" s="12">
        <v>374.33</v>
      </c>
      <c r="E272" s="12">
        <v>377.18</v>
      </c>
      <c r="F272" s="12">
        <v>23613300</v>
      </c>
      <c r="G272" s="12">
        <v>5025729375</v>
      </c>
      <c r="H272" s="7">
        <f t="shared" si="4"/>
        <v>-5.5798933587002823E-2</v>
      </c>
      <c r="I272" s="2"/>
      <c r="L272" s="1"/>
    </row>
    <row r="273" spans="1:12" x14ac:dyDescent="0.75">
      <c r="A273" s="2">
        <v>41911</v>
      </c>
      <c r="B273" s="12">
        <v>376.93</v>
      </c>
      <c r="C273" s="12">
        <v>385.21</v>
      </c>
      <c r="D273" s="12">
        <v>372.24</v>
      </c>
      <c r="E273" s="12">
        <v>375.47</v>
      </c>
      <c r="F273" s="12">
        <v>32497700</v>
      </c>
      <c r="G273" s="12">
        <v>5004177243</v>
      </c>
      <c r="H273" s="7">
        <f t="shared" si="4"/>
        <v>-3.8733982437056734E-3</v>
      </c>
      <c r="I273" s="2"/>
      <c r="L273" s="1"/>
    </row>
    <row r="274" spans="1:12" x14ac:dyDescent="0.75">
      <c r="A274" s="2">
        <v>41912</v>
      </c>
      <c r="B274" s="12">
        <v>376.09</v>
      </c>
      <c r="C274" s="12">
        <v>390.98</v>
      </c>
      <c r="D274" s="12">
        <v>373.44</v>
      </c>
      <c r="E274" s="12">
        <v>386.94</v>
      </c>
      <c r="F274" s="12">
        <v>34707300</v>
      </c>
      <c r="G274" s="12">
        <v>5158621325</v>
      </c>
      <c r="H274" s="7">
        <f t="shared" si="4"/>
        <v>2.8849477518679102E-2</v>
      </c>
      <c r="I274" s="2"/>
      <c r="L274" s="1"/>
    </row>
    <row r="275" spans="1:12" x14ac:dyDescent="0.75">
      <c r="A275" s="2">
        <v>41913</v>
      </c>
      <c r="B275" s="12">
        <v>387.43</v>
      </c>
      <c r="C275" s="12">
        <v>391.38</v>
      </c>
      <c r="D275" s="12">
        <v>380.78</v>
      </c>
      <c r="E275" s="12">
        <v>383.61</v>
      </c>
      <c r="F275" s="12">
        <v>26229400</v>
      </c>
      <c r="G275" s="12">
        <v>5115688242</v>
      </c>
      <c r="H275" s="7">
        <f t="shared" si="4"/>
        <v>-9.8598456495366735E-3</v>
      </c>
      <c r="I275" s="2"/>
      <c r="L275" s="1"/>
    </row>
    <row r="276" spans="1:12" x14ac:dyDescent="0.75">
      <c r="A276" s="2">
        <v>41914</v>
      </c>
      <c r="B276" s="12">
        <v>383.99</v>
      </c>
      <c r="C276" s="12">
        <v>385.5</v>
      </c>
      <c r="D276" s="12">
        <v>372.95</v>
      </c>
      <c r="E276" s="12">
        <v>375.07</v>
      </c>
      <c r="F276" s="12">
        <v>21777700</v>
      </c>
      <c r="G276" s="12">
        <v>5003085408</v>
      </c>
      <c r="H276" s="7">
        <f t="shared" si="4"/>
        <v>-2.3229771608635683E-2</v>
      </c>
      <c r="I276" s="2"/>
      <c r="L276" s="1"/>
    </row>
    <row r="277" spans="1:12" x14ac:dyDescent="0.75">
      <c r="A277" s="2">
        <v>41915</v>
      </c>
      <c r="B277" s="12">
        <v>375.18</v>
      </c>
      <c r="C277" s="12">
        <v>377.7</v>
      </c>
      <c r="D277" s="12">
        <v>357.86</v>
      </c>
      <c r="E277" s="12">
        <v>359.51</v>
      </c>
      <c r="F277" s="12">
        <v>30901200</v>
      </c>
      <c r="G277" s="12">
        <v>4796851775</v>
      </c>
      <c r="H277" s="7">
        <f t="shared" si="4"/>
        <v>-4.1766618689695653E-2</v>
      </c>
      <c r="I277" s="2"/>
      <c r="L277" s="1"/>
    </row>
    <row r="278" spans="1:12" x14ac:dyDescent="0.75">
      <c r="A278" s="2">
        <v>41916</v>
      </c>
      <c r="B278" s="12">
        <v>359.89</v>
      </c>
      <c r="C278" s="12">
        <v>364.49</v>
      </c>
      <c r="D278" s="12">
        <v>325.89</v>
      </c>
      <c r="E278" s="12">
        <v>328.87</v>
      </c>
      <c r="F278" s="12">
        <v>47236500</v>
      </c>
      <c r="G278" s="12">
        <v>4389218291</v>
      </c>
      <c r="H278" s="7">
        <f t="shared" si="4"/>
        <v>-8.6193003417710926E-2</v>
      </c>
      <c r="I278" s="2"/>
      <c r="L278" s="1"/>
    </row>
    <row r="279" spans="1:12" x14ac:dyDescent="0.75">
      <c r="A279" s="2">
        <v>41917</v>
      </c>
      <c r="B279" s="12">
        <v>328.92</v>
      </c>
      <c r="C279" s="12">
        <v>341.8</v>
      </c>
      <c r="D279" s="12">
        <v>289.3</v>
      </c>
      <c r="E279" s="12">
        <v>320.51</v>
      </c>
      <c r="F279" s="12">
        <v>83308096</v>
      </c>
      <c r="G279" s="12">
        <v>4279040870</v>
      </c>
      <c r="H279" s="7">
        <f t="shared" si="4"/>
        <v>-2.5568527301471557E-2</v>
      </c>
      <c r="I279" s="2"/>
      <c r="L279" s="1"/>
    </row>
    <row r="280" spans="1:12" x14ac:dyDescent="0.75">
      <c r="A280" s="2">
        <v>41918</v>
      </c>
      <c r="B280" s="12">
        <v>320.39</v>
      </c>
      <c r="C280" s="12">
        <v>345.13</v>
      </c>
      <c r="D280" s="12">
        <v>302.56</v>
      </c>
      <c r="E280" s="12">
        <v>330.08</v>
      </c>
      <c r="F280" s="12">
        <v>79011800</v>
      </c>
      <c r="G280" s="12">
        <v>4408130777</v>
      </c>
      <c r="H280" s="7">
        <f t="shared" si="4"/>
        <v>3.0244389650113918E-2</v>
      </c>
      <c r="I280" s="2"/>
      <c r="L280" s="1"/>
    </row>
    <row r="281" spans="1:12" x14ac:dyDescent="0.75">
      <c r="A281" s="2">
        <v>41919</v>
      </c>
      <c r="B281" s="12">
        <v>330.58</v>
      </c>
      <c r="C281" s="12">
        <v>339.25</v>
      </c>
      <c r="D281" s="12">
        <v>320.48</v>
      </c>
      <c r="E281" s="12">
        <v>336.19</v>
      </c>
      <c r="F281" s="12">
        <v>49199900</v>
      </c>
      <c r="G281" s="12">
        <v>4490819565</v>
      </c>
      <c r="H281" s="7">
        <f t="shared" si="4"/>
        <v>1.697017363421869E-2</v>
      </c>
      <c r="I281" s="2"/>
      <c r="L281" s="1"/>
    </row>
    <row r="282" spans="1:12" x14ac:dyDescent="0.75">
      <c r="A282" s="2">
        <v>41920</v>
      </c>
      <c r="B282" s="12">
        <v>336.12</v>
      </c>
      <c r="C282" s="12">
        <v>354.36</v>
      </c>
      <c r="D282" s="12">
        <v>327.19</v>
      </c>
      <c r="E282" s="12">
        <v>352.94</v>
      </c>
      <c r="F282" s="12">
        <v>54736300</v>
      </c>
      <c r="G282" s="12">
        <v>4715887222</v>
      </c>
      <c r="H282" s="7">
        <f t="shared" si="4"/>
        <v>5.0041651791026993E-2</v>
      </c>
      <c r="I282" s="2"/>
      <c r="L282" s="1"/>
    </row>
    <row r="283" spans="1:12" x14ac:dyDescent="0.75">
      <c r="A283" s="2">
        <v>41921</v>
      </c>
      <c r="B283" s="12">
        <v>352.75</v>
      </c>
      <c r="C283" s="12">
        <v>382.73</v>
      </c>
      <c r="D283" s="12">
        <v>347.69</v>
      </c>
      <c r="E283" s="12">
        <v>365.03</v>
      </c>
      <c r="F283" s="12">
        <v>83641104</v>
      </c>
      <c r="G283" s="12">
        <v>4878718500</v>
      </c>
      <c r="H283" s="7">
        <f t="shared" si="4"/>
        <v>3.4812189936215369E-2</v>
      </c>
      <c r="I283" s="2"/>
      <c r="L283" s="1"/>
    </row>
    <row r="284" spans="1:12" x14ac:dyDescent="0.75">
      <c r="A284" s="2">
        <v>41922</v>
      </c>
      <c r="B284" s="12">
        <v>364.69</v>
      </c>
      <c r="C284" s="12">
        <v>375.07</v>
      </c>
      <c r="D284" s="12">
        <v>352.96</v>
      </c>
      <c r="E284" s="12">
        <v>361.56</v>
      </c>
      <c r="F284" s="12">
        <v>43665700</v>
      </c>
      <c r="G284" s="12">
        <v>4833830847</v>
      </c>
      <c r="H284" s="7">
        <f t="shared" si="4"/>
        <v>-8.5826318242891095E-3</v>
      </c>
      <c r="I284" s="2"/>
      <c r="L284" s="1"/>
    </row>
    <row r="285" spans="1:12" x14ac:dyDescent="0.75">
      <c r="A285" s="2">
        <v>41923</v>
      </c>
      <c r="B285" s="12">
        <v>361.36</v>
      </c>
      <c r="C285" s="12">
        <v>367.19</v>
      </c>
      <c r="D285" s="12">
        <v>355.95</v>
      </c>
      <c r="E285" s="12">
        <v>362.3</v>
      </c>
      <c r="F285" s="12">
        <v>13345200</v>
      </c>
      <c r="G285" s="12">
        <v>4844961125</v>
      </c>
      <c r="H285" s="7">
        <f t="shared" si="4"/>
        <v>2.6012840380783644E-3</v>
      </c>
      <c r="I285" s="2"/>
      <c r="L285" s="1"/>
    </row>
    <row r="286" spans="1:12" x14ac:dyDescent="0.75">
      <c r="A286" s="2">
        <v>41924</v>
      </c>
      <c r="B286" s="12">
        <v>362.61</v>
      </c>
      <c r="C286" s="12">
        <v>379.43</v>
      </c>
      <c r="D286" s="12">
        <v>356.14</v>
      </c>
      <c r="E286" s="12">
        <v>378.55</v>
      </c>
      <c r="F286" s="12">
        <v>17552800</v>
      </c>
      <c r="G286" s="12">
        <v>5063689090</v>
      </c>
      <c r="H286" s="7">
        <f t="shared" si="4"/>
        <v>4.395907448774164E-2</v>
      </c>
      <c r="I286" s="2"/>
      <c r="L286" s="1"/>
    </row>
    <row r="287" spans="1:12" x14ac:dyDescent="0.75">
      <c r="A287" s="2">
        <v>41925</v>
      </c>
      <c r="B287" s="12">
        <v>377.92</v>
      </c>
      <c r="C287" s="12">
        <v>397.23</v>
      </c>
      <c r="D287" s="12">
        <v>368.9</v>
      </c>
      <c r="E287" s="12">
        <v>390.41</v>
      </c>
      <c r="F287" s="12">
        <v>35221400</v>
      </c>
      <c r="G287" s="12">
        <v>5223924767</v>
      </c>
      <c r="H287" s="7">
        <f t="shared" si="4"/>
        <v>3.3049322607959376E-2</v>
      </c>
      <c r="I287" s="2"/>
      <c r="L287" s="1"/>
    </row>
    <row r="288" spans="1:12" x14ac:dyDescent="0.75">
      <c r="A288" s="2">
        <v>41926</v>
      </c>
      <c r="B288" s="12">
        <v>391.69</v>
      </c>
      <c r="C288" s="12">
        <v>411.7</v>
      </c>
      <c r="D288" s="12">
        <v>391.32</v>
      </c>
      <c r="E288" s="12">
        <v>400.87</v>
      </c>
      <c r="F288" s="12">
        <v>38491500</v>
      </c>
      <c r="G288" s="12">
        <v>5365153884</v>
      </c>
      <c r="H288" s="7">
        <f t="shared" si="4"/>
        <v>2.3436901631392192E-2</v>
      </c>
      <c r="I288" s="2"/>
      <c r="L288" s="1"/>
    </row>
    <row r="289" spans="1:12" x14ac:dyDescent="0.75">
      <c r="A289" s="2">
        <v>41927</v>
      </c>
      <c r="B289" s="12">
        <v>400.95</v>
      </c>
      <c r="C289" s="12">
        <v>402.23</v>
      </c>
      <c r="D289" s="12">
        <v>388.77</v>
      </c>
      <c r="E289" s="12">
        <v>394.77</v>
      </c>
      <c r="F289" s="12">
        <v>25267100</v>
      </c>
      <c r="G289" s="12">
        <v>5285043276</v>
      </c>
      <c r="H289" s="7">
        <f t="shared" si="4"/>
        <v>-1.5413393191170986E-2</v>
      </c>
      <c r="I289" s="2"/>
      <c r="L289" s="1"/>
    </row>
    <row r="290" spans="1:12" x14ac:dyDescent="0.75">
      <c r="A290" s="2">
        <v>41928</v>
      </c>
      <c r="B290" s="12">
        <v>394.52</v>
      </c>
      <c r="C290" s="12">
        <v>398.81</v>
      </c>
      <c r="D290" s="12">
        <v>373.07</v>
      </c>
      <c r="E290" s="12">
        <v>382.56</v>
      </c>
      <c r="F290" s="12">
        <v>26990000</v>
      </c>
      <c r="G290" s="12">
        <v>5122903035</v>
      </c>
      <c r="H290" s="7">
        <f t="shared" si="4"/>
        <v>-3.0315319882388676E-2</v>
      </c>
      <c r="I290" s="2"/>
      <c r="L290" s="1"/>
    </row>
    <row r="291" spans="1:12" x14ac:dyDescent="0.75">
      <c r="A291" s="2">
        <v>41929</v>
      </c>
      <c r="B291" s="12">
        <v>382.76</v>
      </c>
      <c r="C291" s="12">
        <v>385.48</v>
      </c>
      <c r="D291" s="12">
        <v>375.39</v>
      </c>
      <c r="E291" s="12">
        <v>383.76</v>
      </c>
      <c r="F291" s="12">
        <v>13600700</v>
      </c>
      <c r="G291" s="12">
        <v>5140342471</v>
      </c>
      <c r="H291" s="7">
        <f t="shared" si="4"/>
        <v>2.6126031978263142E-3</v>
      </c>
      <c r="I291" s="2"/>
      <c r="L291" s="1"/>
    </row>
    <row r="292" spans="1:12" x14ac:dyDescent="0.75">
      <c r="A292" s="2">
        <v>41930</v>
      </c>
      <c r="B292" s="12">
        <v>383.98</v>
      </c>
      <c r="C292" s="12">
        <v>395.16</v>
      </c>
      <c r="D292" s="12">
        <v>378.97</v>
      </c>
      <c r="E292" s="12">
        <v>391.44</v>
      </c>
      <c r="F292" s="12">
        <v>11416800</v>
      </c>
      <c r="G292" s="12">
        <v>5244892214</v>
      </c>
      <c r="H292" s="7">
        <f t="shared" si="4"/>
        <v>1.9428095213292303E-2</v>
      </c>
      <c r="I292" s="2"/>
      <c r="L292" s="1"/>
    </row>
    <row r="293" spans="1:12" x14ac:dyDescent="0.75">
      <c r="A293" s="2">
        <v>41931</v>
      </c>
      <c r="B293" s="12">
        <v>391.25</v>
      </c>
      <c r="C293" s="12">
        <v>393.94</v>
      </c>
      <c r="D293" s="12">
        <v>386.46</v>
      </c>
      <c r="E293" s="12">
        <v>389.55</v>
      </c>
      <c r="F293" s="12">
        <v>5914570</v>
      </c>
      <c r="G293" s="12">
        <v>5220783140</v>
      </c>
      <c r="H293" s="7">
        <f t="shared" si="4"/>
        <v>-4.3450479233226548E-3</v>
      </c>
      <c r="I293" s="2"/>
      <c r="L293" s="1"/>
    </row>
    <row r="294" spans="1:12" x14ac:dyDescent="0.75">
      <c r="A294" s="2">
        <v>41932</v>
      </c>
      <c r="B294" s="12">
        <v>389.23</v>
      </c>
      <c r="C294" s="12">
        <v>390.08</v>
      </c>
      <c r="D294" s="12">
        <v>378.25</v>
      </c>
      <c r="E294" s="12">
        <v>382.85</v>
      </c>
      <c r="F294" s="12">
        <v>16419000</v>
      </c>
      <c r="G294" s="12">
        <v>5132276503</v>
      </c>
      <c r="H294" s="7">
        <f t="shared" si="4"/>
        <v>-1.6391336741772206E-2</v>
      </c>
      <c r="I294" s="2"/>
      <c r="L294" s="1"/>
    </row>
    <row r="295" spans="1:12" x14ac:dyDescent="0.75">
      <c r="A295" s="2">
        <v>41933</v>
      </c>
      <c r="B295" s="12">
        <v>382.42</v>
      </c>
      <c r="C295" s="12">
        <v>392.65</v>
      </c>
      <c r="D295" s="12">
        <v>380.83</v>
      </c>
      <c r="E295" s="12">
        <v>386.48</v>
      </c>
      <c r="F295" s="12">
        <v>14188900</v>
      </c>
      <c r="G295" s="12">
        <v>5182426851</v>
      </c>
      <c r="H295" s="7">
        <f t="shared" si="4"/>
        <v>1.0616599550232734E-2</v>
      </c>
      <c r="I295" s="2"/>
      <c r="L295" s="1"/>
    </row>
    <row r="296" spans="1:12" x14ac:dyDescent="0.75">
      <c r="A296" s="2">
        <v>41934</v>
      </c>
      <c r="B296" s="12">
        <v>386.12</v>
      </c>
      <c r="C296" s="12">
        <v>388.58</v>
      </c>
      <c r="D296" s="12">
        <v>382.25</v>
      </c>
      <c r="E296" s="12">
        <v>383.16</v>
      </c>
      <c r="F296" s="12">
        <v>11641300</v>
      </c>
      <c r="G296" s="12">
        <v>5139461096</v>
      </c>
      <c r="H296" s="7">
        <f t="shared" si="4"/>
        <v>-7.6660105666631609E-3</v>
      </c>
      <c r="I296" s="2"/>
      <c r="L296" s="1"/>
    </row>
    <row r="297" spans="1:12" x14ac:dyDescent="0.75">
      <c r="A297" s="2">
        <v>41935</v>
      </c>
      <c r="B297" s="12">
        <v>382.96</v>
      </c>
      <c r="C297" s="12">
        <v>385.05</v>
      </c>
      <c r="D297" s="12">
        <v>356.45</v>
      </c>
      <c r="E297" s="12">
        <v>358.42</v>
      </c>
      <c r="F297" s="12">
        <v>26456900</v>
      </c>
      <c r="G297" s="12">
        <v>4808952572</v>
      </c>
      <c r="H297" s="7">
        <f t="shared" si="4"/>
        <v>-6.4079799456862249E-2</v>
      </c>
      <c r="I297" s="2"/>
      <c r="L297" s="1"/>
    </row>
    <row r="298" spans="1:12" x14ac:dyDescent="0.75">
      <c r="A298" s="2">
        <v>41936</v>
      </c>
      <c r="B298" s="12">
        <v>358.59</v>
      </c>
      <c r="C298" s="12">
        <v>364.35</v>
      </c>
      <c r="D298" s="12">
        <v>353.3</v>
      </c>
      <c r="E298" s="12">
        <v>358.35</v>
      </c>
      <c r="F298" s="12">
        <v>15585700</v>
      </c>
      <c r="G298" s="12">
        <v>4809419914</v>
      </c>
      <c r="H298" s="7">
        <f t="shared" si="4"/>
        <v>-6.6928804484216588E-4</v>
      </c>
      <c r="I298" s="2"/>
      <c r="L298" s="1"/>
    </row>
    <row r="299" spans="1:12" x14ac:dyDescent="0.75">
      <c r="A299" s="2">
        <v>41937</v>
      </c>
      <c r="B299" s="12">
        <v>358.61</v>
      </c>
      <c r="C299" s="12">
        <v>359.86</v>
      </c>
      <c r="D299" s="12">
        <v>342.88</v>
      </c>
      <c r="E299" s="12">
        <v>347.27</v>
      </c>
      <c r="F299" s="12">
        <v>18127500</v>
      </c>
      <c r="G299" s="12">
        <v>4662139220</v>
      </c>
      <c r="H299" s="7">
        <f t="shared" si="4"/>
        <v>-3.1622096427874377E-2</v>
      </c>
      <c r="I299" s="2"/>
      <c r="L299" s="1"/>
    </row>
    <row r="300" spans="1:12" x14ac:dyDescent="0.75">
      <c r="A300" s="2">
        <v>41938</v>
      </c>
      <c r="B300" s="12">
        <v>347.49</v>
      </c>
      <c r="C300" s="12">
        <v>359.22</v>
      </c>
      <c r="D300" s="12">
        <v>343.93</v>
      </c>
      <c r="E300" s="12">
        <v>354.7</v>
      </c>
      <c r="F300" s="12">
        <v>11272500</v>
      </c>
      <c r="G300" s="12">
        <v>4763036253</v>
      </c>
      <c r="H300" s="7">
        <f t="shared" si="4"/>
        <v>2.0748798526576243E-2</v>
      </c>
      <c r="I300" s="2"/>
      <c r="L300" s="1"/>
    </row>
    <row r="301" spans="1:12" x14ac:dyDescent="0.75">
      <c r="A301" s="2">
        <v>41939</v>
      </c>
      <c r="B301" s="12">
        <v>354.78</v>
      </c>
      <c r="C301" s="12">
        <v>358.63</v>
      </c>
      <c r="D301" s="12">
        <v>349.81</v>
      </c>
      <c r="E301" s="12">
        <v>352.99</v>
      </c>
      <c r="F301" s="12">
        <v>13033000</v>
      </c>
      <c r="G301" s="12">
        <v>4741410021</v>
      </c>
      <c r="H301" s="7">
        <f t="shared" si="4"/>
        <v>-5.0453802356388855E-3</v>
      </c>
      <c r="I301" s="2"/>
      <c r="L301" s="1"/>
    </row>
    <row r="302" spans="1:12" x14ac:dyDescent="0.75">
      <c r="A302" s="2">
        <v>41940</v>
      </c>
      <c r="B302" s="12">
        <v>353.21</v>
      </c>
      <c r="C302" s="12">
        <v>359.98</v>
      </c>
      <c r="D302" s="12">
        <v>352.68</v>
      </c>
      <c r="E302" s="12">
        <v>357.62</v>
      </c>
      <c r="F302" s="12">
        <v>7845880</v>
      </c>
      <c r="G302" s="12">
        <v>4804812401</v>
      </c>
      <c r="H302" s="7">
        <f t="shared" si="4"/>
        <v>1.2485490218283811E-2</v>
      </c>
      <c r="I302" s="2"/>
      <c r="L302" s="1"/>
    </row>
    <row r="303" spans="1:12" x14ac:dyDescent="0.75">
      <c r="A303" s="2">
        <v>41941</v>
      </c>
      <c r="B303" s="12">
        <v>357.09</v>
      </c>
      <c r="C303" s="12">
        <v>357.83</v>
      </c>
      <c r="D303" s="12">
        <v>335.34</v>
      </c>
      <c r="E303" s="12">
        <v>335.59</v>
      </c>
      <c r="F303" s="12">
        <v>18192700</v>
      </c>
      <c r="G303" s="12">
        <v>4510175245</v>
      </c>
      <c r="H303" s="7">
        <f t="shared" si="4"/>
        <v>-6.0208910918815986E-2</v>
      </c>
      <c r="I303" s="2"/>
      <c r="L303" s="1"/>
    </row>
    <row r="304" spans="1:12" x14ac:dyDescent="0.75">
      <c r="A304" s="2">
        <v>41942</v>
      </c>
      <c r="B304" s="12">
        <v>335.71</v>
      </c>
      <c r="C304" s="12">
        <v>350.91</v>
      </c>
      <c r="D304" s="12">
        <v>335.07</v>
      </c>
      <c r="E304" s="12">
        <v>345.3</v>
      </c>
      <c r="F304" s="12">
        <v>30177900</v>
      </c>
      <c r="G304" s="12">
        <v>4642194094</v>
      </c>
      <c r="H304" s="7">
        <f t="shared" si="4"/>
        <v>2.8566322123261243E-2</v>
      </c>
      <c r="I304" s="2"/>
      <c r="L304" s="1"/>
    </row>
    <row r="305" spans="1:12" x14ac:dyDescent="0.75">
      <c r="A305" s="2">
        <v>41943</v>
      </c>
      <c r="B305" s="12">
        <v>345.01</v>
      </c>
      <c r="C305" s="12">
        <v>348.05</v>
      </c>
      <c r="D305" s="12">
        <v>337.14</v>
      </c>
      <c r="E305" s="12">
        <v>338.32</v>
      </c>
      <c r="F305" s="12">
        <v>12545400</v>
      </c>
      <c r="G305" s="12">
        <v>4549893052</v>
      </c>
      <c r="H305" s="7">
        <f t="shared" si="4"/>
        <v>-1.9390742297324709E-2</v>
      </c>
      <c r="I305" s="2"/>
      <c r="L305" s="1"/>
    </row>
    <row r="306" spans="1:12" x14ac:dyDescent="0.75">
      <c r="A306" s="2">
        <v>41944</v>
      </c>
      <c r="B306" s="12">
        <v>338.65</v>
      </c>
      <c r="C306" s="12">
        <v>340.53</v>
      </c>
      <c r="D306" s="12">
        <v>321.05</v>
      </c>
      <c r="E306" s="12">
        <v>325.75</v>
      </c>
      <c r="F306" s="12">
        <v>16677200</v>
      </c>
      <c r="G306" s="12">
        <v>4382113991</v>
      </c>
      <c r="H306" s="7">
        <f t="shared" si="4"/>
        <v>-3.8092425808356645E-2</v>
      </c>
      <c r="I306" s="2"/>
      <c r="L306" s="1"/>
    </row>
    <row r="307" spans="1:12" x14ac:dyDescent="0.75">
      <c r="A307" s="2">
        <v>41945</v>
      </c>
      <c r="B307" s="12">
        <v>326.08</v>
      </c>
      <c r="C307" s="12">
        <v>329.05</v>
      </c>
      <c r="D307" s="12">
        <v>320.63</v>
      </c>
      <c r="E307" s="12">
        <v>325.89</v>
      </c>
      <c r="F307" s="12">
        <v>8603620</v>
      </c>
      <c r="G307" s="12">
        <v>4385292372</v>
      </c>
      <c r="H307" s="7">
        <f t="shared" si="4"/>
        <v>-5.8267909715406573E-4</v>
      </c>
      <c r="I307" s="2"/>
      <c r="L307" s="1"/>
    </row>
    <row r="308" spans="1:12" x14ac:dyDescent="0.75">
      <c r="A308" s="2">
        <v>41946</v>
      </c>
      <c r="B308" s="12">
        <v>325.57</v>
      </c>
      <c r="C308" s="12">
        <v>334</v>
      </c>
      <c r="D308" s="12">
        <v>325.48</v>
      </c>
      <c r="E308" s="12">
        <v>327.55</v>
      </c>
      <c r="F308" s="12">
        <v>12948500</v>
      </c>
      <c r="G308" s="12">
        <v>4409040617</v>
      </c>
      <c r="H308" s="7">
        <f t="shared" si="4"/>
        <v>6.0816414288786379E-3</v>
      </c>
      <c r="I308" s="2"/>
      <c r="L308" s="1"/>
    </row>
    <row r="309" spans="1:12" x14ac:dyDescent="0.75">
      <c r="A309" s="2">
        <v>41947</v>
      </c>
      <c r="B309" s="12">
        <v>327.16000000000003</v>
      </c>
      <c r="C309" s="12">
        <v>331.77</v>
      </c>
      <c r="D309" s="12">
        <v>325.08</v>
      </c>
      <c r="E309" s="12">
        <v>330.49</v>
      </c>
      <c r="F309" s="12">
        <v>15655500</v>
      </c>
      <c r="G309" s="12">
        <v>4449934321</v>
      </c>
      <c r="H309" s="7">
        <f t="shared" si="4"/>
        <v>1.0178505929820222E-2</v>
      </c>
      <c r="I309" s="2"/>
      <c r="L309" s="1"/>
    </row>
    <row r="310" spans="1:12" x14ac:dyDescent="0.75">
      <c r="A310" s="2">
        <v>41948</v>
      </c>
      <c r="B310" s="12">
        <v>330.68</v>
      </c>
      <c r="C310" s="12">
        <v>343.37</v>
      </c>
      <c r="D310" s="12">
        <v>330.68</v>
      </c>
      <c r="E310" s="12">
        <v>339.49</v>
      </c>
      <c r="F310" s="12">
        <v>19817200</v>
      </c>
      <c r="G310" s="12">
        <v>4572205935</v>
      </c>
      <c r="H310" s="7">
        <f t="shared" si="4"/>
        <v>2.6642070884238544E-2</v>
      </c>
      <c r="I310" s="2"/>
      <c r="L310" s="1"/>
    </row>
    <row r="311" spans="1:12" x14ac:dyDescent="0.75">
      <c r="A311" s="2">
        <v>41949</v>
      </c>
      <c r="B311" s="12">
        <v>339.46</v>
      </c>
      <c r="C311" s="12">
        <v>352.97</v>
      </c>
      <c r="D311" s="12">
        <v>338.42</v>
      </c>
      <c r="E311" s="12">
        <v>349.29</v>
      </c>
      <c r="F311" s="12">
        <v>18797000</v>
      </c>
      <c r="G311" s="12">
        <v>4705591219</v>
      </c>
      <c r="H311" s="7">
        <f t="shared" si="4"/>
        <v>2.8957756436693693E-2</v>
      </c>
      <c r="I311" s="2"/>
      <c r="L311" s="1"/>
    </row>
    <row r="312" spans="1:12" x14ac:dyDescent="0.75">
      <c r="A312" s="2">
        <v>41950</v>
      </c>
      <c r="B312" s="12">
        <v>349.82</v>
      </c>
      <c r="C312" s="12">
        <v>352.73</v>
      </c>
      <c r="D312" s="12">
        <v>341.78</v>
      </c>
      <c r="E312" s="12">
        <v>342.42</v>
      </c>
      <c r="F312" s="12">
        <v>16834200</v>
      </c>
      <c r="G312" s="12">
        <v>4614264695</v>
      </c>
      <c r="H312" s="7">
        <f t="shared" si="4"/>
        <v>-2.1153736207192207E-2</v>
      </c>
      <c r="I312" s="2"/>
      <c r="L312" s="1"/>
    </row>
    <row r="313" spans="1:12" x14ac:dyDescent="0.75">
      <c r="A313" s="2">
        <v>41951</v>
      </c>
      <c r="B313" s="12">
        <v>342.15</v>
      </c>
      <c r="C313" s="12">
        <v>347.03</v>
      </c>
      <c r="D313" s="12">
        <v>342.15</v>
      </c>
      <c r="E313" s="12">
        <v>345.49</v>
      </c>
      <c r="F313" s="12">
        <v>8535470</v>
      </c>
      <c r="G313" s="12">
        <v>4656988222</v>
      </c>
      <c r="H313" s="7">
        <f t="shared" si="4"/>
        <v>9.7618003799504072E-3</v>
      </c>
      <c r="I313" s="2"/>
      <c r="L313" s="1"/>
    </row>
    <row r="314" spans="1:12" x14ac:dyDescent="0.75">
      <c r="A314" s="2">
        <v>41952</v>
      </c>
      <c r="B314" s="12">
        <v>345.38</v>
      </c>
      <c r="C314" s="12">
        <v>363.63</v>
      </c>
      <c r="D314" s="12">
        <v>344.26</v>
      </c>
      <c r="E314" s="12">
        <v>363.26</v>
      </c>
      <c r="F314" s="12">
        <v>24205600</v>
      </c>
      <c r="G314" s="12">
        <v>4897961165</v>
      </c>
      <c r="H314" s="7">
        <f t="shared" si="4"/>
        <v>5.1769065956337935E-2</v>
      </c>
      <c r="I314" s="2"/>
      <c r="L314" s="1"/>
    </row>
    <row r="315" spans="1:12" x14ac:dyDescent="0.75">
      <c r="A315" s="2">
        <v>41953</v>
      </c>
      <c r="B315" s="12">
        <v>362.27</v>
      </c>
      <c r="C315" s="12">
        <v>374.82</v>
      </c>
      <c r="D315" s="12">
        <v>357.56</v>
      </c>
      <c r="E315" s="12">
        <v>366.92</v>
      </c>
      <c r="F315" s="12">
        <v>30450100</v>
      </c>
      <c r="G315" s="12">
        <v>4948658123</v>
      </c>
      <c r="H315" s="7">
        <f t="shared" si="4"/>
        <v>1.2835730256438662E-2</v>
      </c>
      <c r="I315" s="2"/>
      <c r="L315" s="1"/>
    </row>
    <row r="316" spans="1:12" x14ac:dyDescent="0.75">
      <c r="A316" s="2">
        <v>41954</v>
      </c>
      <c r="B316" s="12">
        <v>365.86</v>
      </c>
      <c r="C316" s="12">
        <v>371.31</v>
      </c>
      <c r="D316" s="12">
        <v>363.73</v>
      </c>
      <c r="E316" s="12">
        <v>367.7</v>
      </c>
      <c r="F316" s="12">
        <v>15838900</v>
      </c>
      <c r="G316" s="12">
        <v>4960242320</v>
      </c>
      <c r="H316" s="7">
        <f t="shared" si="4"/>
        <v>5.0292461597331627E-3</v>
      </c>
      <c r="I316" s="2"/>
      <c r="L316" s="1"/>
    </row>
    <row r="317" spans="1:12" x14ac:dyDescent="0.75">
      <c r="A317" s="2">
        <v>41955</v>
      </c>
      <c r="B317" s="12">
        <v>367.98</v>
      </c>
      <c r="C317" s="12">
        <v>429.72</v>
      </c>
      <c r="D317" s="12">
        <v>367.98</v>
      </c>
      <c r="E317" s="12">
        <v>423.56</v>
      </c>
      <c r="F317" s="12">
        <v>45783200</v>
      </c>
      <c r="G317" s="12">
        <v>5715426244</v>
      </c>
      <c r="H317" s="7">
        <f t="shared" si="4"/>
        <v>0.15104081743573014</v>
      </c>
      <c r="I317" s="2"/>
      <c r="L317" s="1"/>
    </row>
    <row r="318" spans="1:12" x14ac:dyDescent="0.75">
      <c r="A318" s="2">
        <v>41956</v>
      </c>
      <c r="B318" s="12">
        <v>427.27</v>
      </c>
      <c r="C318" s="12">
        <v>457.09</v>
      </c>
      <c r="D318" s="12">
        <v>401.12</v>
      </c>
      <c r="E318" s="12">
        <v>420.73</v>
      </c>
      <c r="F318" s="12">
        <v>58945000</v>
      </c>
      <c r="G318" s="12">
        <v>5678828589</v>
      </c>
      <c r="H318" s="7">
        <f t="shared" si="4"/>
        <v>-1.5306480679663828E-2</v>
      </c>
      <c r="I318" s="2"/>
      <c r="L318" s="1"/>
    </row>
    <row r="319" spans="1:12" x14ac:dyDescent="0.75">
      <c r="A319" s="2">
        <v>41957</v>
      </c>
      <c r="B319" s="12">
        <v>418.42</v>
      </c>
      <c r="C319" s="12">
        <v>419.25</v>
      </c>
      <c r="D319" s="12">
        <v>384.79</v>
      </c>
      <c r="E319" s="12">
        <v>397.82</v>
      </c>
      <c r="F319" s="12">
        <v>29589200</v>
      </c>
      <c r="G319" s="12">
        <v>5371040273</v>
      </c>
      <c r="H319" s="7">
        <f t="shared" si="4"/>
        <v>-4.9232828258687494E-2</v>
      </c>
      <c r="I319" s="2"/>
      <c r="L319" s="1"/>
    </row>
    <row r="320" spans="1:12" x14ac:dyDescent="0.75">
      <c r="A320" s="2">
        <v>41958</v>
      </c>
      <c r="B320" s="12">
        <v>399.65</v>
      </c>
      <c r="C320" s="12">
        <v>405.53</v>
      </c>
      <c r="D320" s="12">
        <v>371.01</v>
      </c>
      <c r="E320" s="12">
        <v>376.13</v>
      </c>
      <c r="F320" s="12">
        <v>15727500</v>
      </c>
      <c r="G320" s="12">
        <v>5079582132</v>
      </c>
      <c r="H320" s="7">
        <f t="shared" si="4"/>
        <v>-5.8851495058175864E-2</v>
      </c>
      <c r="I320" s="2"/>
      <c r="L320" s="1"/>
    </row>
    <row r="321" spans="1:12" x14ac:dyDescent="0.75">
      <c r="A321" s="2">
        <v>41959</v>
      </c>
      <c r="B321" s="12">
        <v>374.73</v>
      </c>
      <c r="C321" s="12">
        <v>390.8</v>
      </c>
      <c r="D321" s="12">
        <v>374.6</v>
      </c>
      <c r="E321" s="12">
        <v>387.88</v>
      </c>
      <c r="F321" s="12">
        <v>11905600</v>
      </c>
      <c r="G321" s="12">
        <v>5239694300</v>
      </c>
      <c r="H321" s="7">
        <f t="shared" si="4"/>
        <v>3.5091932858324598E-2</v>
      </c>
      <c r="I321" s="2"/>
      <c r="L321" s="1"/>
    </row>
    <row r="322" spans="1:12" x14ac:dyDescent="0.75">
      <c r="A322" s="2">
        <v>41960</v>
      </c>
      <c r="B322" s="12">
        <v>388.35</v>
      </c>
      <c r="C322" s="12">
        <v>410.2</v>
      </c>
      <c r="D322" s="12">
        <v>377.5</v>
      </c>
      <c r="E322" s="12">
        <v>387.41</v>
      </c>
      <c r="F322" s="12">
        <v>41518800</v>
      </c>
      <c r="G322" s="12">
        <v>5234695637</v>
      </c>
      <c r="H322" s="7">
        <f t="shared" si="4"/>
        <v>-2.4204969743787759E-3</v>
      </c>
      <c r="I322" s="2"/>
      <c r="L322" s="1"/>
    </row>
    <row r="323" spans="1:12" x14ac:dyDescent="0.75">
      <c r="A323" s="2">
        <v>41961</v>
      </c>
      <c r="B323" s="12">
        <v>387.79</v>
      </c>
      <c r="C323" s="12">
        <v>392.4</v>
      </c>
      <c r="D323" s="12">
        <v>371.12</v>
      </c>
      <c r="E323" s="12">
        <v>375.2</v>
      </c>
      <c r="F323" s="12">
        <v>32222500</v>
      </c>
      <c r="G323" s="12">
        <v>5071157408</v>
      </c>
      <c r="H323" s="7">
        <f t="shared" ref="H323:H386" si="5">(E323-B323)/B323</f>
        <v>-3.2466025426132784E-2</v>
      </c>
      <c r="I323" s="2"/>
      <c r="L323" s="1"/>
    </row>
    <row r="324" spans="1:12" x14ac:dyDescent="0.75">
      <c r="A324" s="2">
        <v>41962</v>
      </c>
      <c r="B324" s="12">
        <v>373.9</v>
      </c>
      <c r="C324" s="12">
        <v>386.48</v>
      </c>
      <c r="D324" s="12">
        <v>373.9</v>
      </c>
      <c r="E324" s="12">
        <v>380.55</v>
      </c>
      <c r="F324" s="12">
        <v>18931800</v>
      </c>
      <c r="G324" s="12">
        <v>5144903809</v>
      </c>
      <c r="H324" s="7">
        <f t="shared" si="5"/>
        <v>1.7785504145493541E-2</v>
      </c>
      <c r="I324" s="2"/>
      <c r="L324" s="1"/>
    </row>
    <row r="325" spans="1:12" x14ac:dyDescent="0.75">
      <c r="A325" s="2">
        <v>41963</v>
      </c>
      <c r="B325" s="12">
        <v>380.31</v>
      </c>
      <c r="C325" s="12">
        <v>382.02</v>
      </c>
      <c r="D325" s="12">
        <v>356.78</v>
      </c>
      <c r="E325" s="12">
        <v>357.84</v>
      </c>
      <c r="F325" s="12">
        <v>25233200</v>
      </c>
      <c r="G325" s="12">
        <v>4839043482</v>
      </c>
      <c r="H325" s="7">
        <f t="shared" si="5"/>
        <v>-5.9083379348426356E-2</v>
      </c>
      <c r="I325" s="2"/>
      <c r="L325" s="1"/>
    </row>
    <row r="326" spans="1:12" x14ac:dyDescent="0.75">
      <c r="A326" s="2">
        <v>41964</v>
      </c>
      <c r="B326" s="12">
        <v>357.88</v>
      </c>
      <c r="C326" s="12">
        <v>357.88</v>
      </c>
      <c r="D326" s="12">
        <v>344.11</v>
      </c>
      <c r="E326" s="12">
        <v>350.85</v>
      </c>
      <c r="F326" s="12">
        <v>29850100</v>
      </c>
      <c r="G326" s="12">
        <v>4745605133</v>
      </c>
      <c r="H326" s="7">
        <f t="shared" si="5"/>
        <v>-1.9643455907007858E-2</v>
      </c>
      <c r="I326" s="2"/>
      <c r="L326" s="1"/>
    </row>
    <row r="327" spans="1:12" x14ac:dyDescent="0.75">
      <c r="A327" s="2">
        <v>41965</v>
      </c>
      <c r="B327" s="12">
        <v>351.6</v>
      </c>
      <c r="C327" s="12">
        <v>364.84</v>
      </c>
      <c r="D327" s="12">
        <v>350.88</v>
      </c>
      <c r="E327" s="12">
        <v>352.92</v>
      </c>
      <c r="F327" s="12">
        <v>15273000</v>
      </c>
      <c r="G327" s="12">
        <v>4774989954</v>
      </c>
      <c r="H327" s="7">
        <f t="shared" si="5"/>
        <v>3.7542662116040759E-3</v>
      </c>
      <c r="I327" s="2"/>
      <c r="L327" s="1"/>
    </row>
    <row r="328" spans="1:12" x14ac:dyDescent="0.75">
      <c r="A328" s="2">
        <v>41966</v>
      </c>
      <c r="B328" s="12">
        <v>353.17</v>
      </c>
      <c r="C328" s="12">
        <v>370.85</v>
      </c>
      <c r="D328" s="12">
        <v>353.17</v>
      </c>
      <c r="E328" s="12">
        <v>367.57</v>
      </c>
      <c r="F328" s="12">
        <v>15151600</v>
      </c>
      <c r="G328" s="12">
        <v>4974540006</v>
      </c>
      <c r="H328" s="7">
        <f t="shared" si="5"/>
        <v>4.0773565138601739E-2</v>
      </c>
      <c r="I328" s="2"/>
      <c r="L328" s="1"/>
    </row>
    <row r="329" spans="1:12" x14ac:dyDescent="0.75">
      <c r="A329" s="2">
        <v>41967</v>
      </c>
      <c r="B329" s="12">
        <v>366.95</v>
      </c>
      <c r="C329" s="12">
        <v>387.21</v>
      </c>
      <c r="D329" s="12">
        <v>366.67</v>
      </c>
      <c r="E329" s="12">
        <v>376.9</v>
      </c>
      <c r="F329" s="12">
        <v>30930100</v>
      </c>
      <c r="G329" s="12">
        <v>5102174795</v>
      </c>
      <c r="H329" s="7">
        <f t="shared" si="5"/>
        <v>2.7115410818912628E-2</v>
      </c>
      <c r="I329" s="2"/>
      <c r="L329" s="1"/>
    </row>
    <row r="330" spans="1:12" x14ac:dyDescent="0.75">
      <c r="A330" s="2">
        <v>41968</v>
      </c>
      <c r="B330" s="12">
        <v>376.89</v>
      </c>
      <c r="C330" s="12">
        <v>394.7</v>
      </c>
      <c r="D330" s="12">
        <v>374.78</v>
      </c>
      <c r="E330" s="12">
        <v>375.35</v>
      </c>
      <c r="F330" s="12">
        <v>25442200</v>
      </c>
      <c r="G330" s="12">
        <v>5082390210</v>
      </c>
      <c r="H330" s="7">
        <f t="shared" si="5"/>
        <v>-4.0860728594549174E-3</v>
      </c>
      <c r="I330" s="2"/>
      <c r="L330" s="1"/>
    </row>
    <row r="331" spans="1:12" x14ac:dyDescent="0.75">
      <c r="A331" s="2">
        <v>41969</v>
      </c>
      <c r="B331" s="12">
        <v>376.02</v>
      </c>
      <c r="C331" s="12">
        <v>377.7</v>
      </c>
      <c r="D331" s="12">
        <v>365.82</v>
      </c>
      <c r="E331" s="12">
        <v>368.37</v>
      </c>
      <c r="F331" s="12">
        <v>18601700</v>
      </c>
      <c r="G331" s="12">
        <v>4989166443</v>
      </c>
      <c r="H331" s="7">
        <f t="shared" si="5"/>
        <v>-2.0344662517951112E-2</v>
      </c>
      <c r="I331" s="2"/>
      <c r="L331" s="1"/>
    </row>
    <row r="332" spans="1:12" x14ac:dyDescent="0.75">
      <c r="A332" s="2">
        <v>41970</v>
      </c>
      <c r="B332" s="12">
        <v>370.5</v>
      </c>
      <c r="C332" s="12">
        <v>373.99</v>
      </c>
      <c r="D332" s="12">
        <v>368.28</v>
      </c>
      <c r="E332" s="12">
        <v>369.67</v>
      </c>
      <c r="F332" s="12">
        <v>8748030</v>
      </c>
      <c r="G332" s="12">
        <v>5008058116</v>
      </c>
      <c r="H332" s="7">
        <f t="shared" si="5"/>
        <v>-2.2402159244264076E-3</v>
      </c>
      <c r="I332" s="2"/>
      <c r="L332" s="1"/>
    </row>
    <row r="333" spans="1:12" x14ac:dyDescent="0.75">
      <c r="A333" s="2">
        <v>41971</v>
      </c>
      <c r="B333" s="12">
        <v>369.37</v>
      </c>
      <c r="C333" s="12">
        <v>382.84</v>
      </c>
      <c r="D333" s="12">
        <v>358.45</v>
      </c>
      <c r="E333" s="12">
        <v>376.45</v>
      </c>
      <c r="F333" s="12">
        <v>22946500</v>
      </c>
      <c r="G333" s="12">
        <v>5101280353</v>
      </c>
      <c r="H333" s="7">
        <f t="shared" si="5"/>
        <v>1.9167772152584087E-2</v>
      </c>
      <c r="I333" s="2"/>
      <c r="L333" s="1"/>
    </row>
    <row r="334" spans="1:12" x14ac:dyDescent="0.75">
      <c r="A334" s="2">
        <v>41972</v>
      </c>
      <c r="B334" s="12">
        <v>376.15</v>
      </c>
      <c r="C334" s="12">
        <v>387.6</v>
      </c>
      <c r="D334" s="12">
        <v>372.14</v>
      </c>
      <c r="E334" s="12">
        <v>375.49</v>
      </c>
      <c r="F334" s="12">
        <v>15375600</v>
      </c>
      <c r="G334" s="12">
        <v>5089799280</v>
      </c>
      <c r="H334" s="7">
        <f t="shared" si="5"/>
        <v>-1.7546191678850676E-3</v>
      </c>
      <c r="I334" s="2"/>
      <c r="L334" s="1"/>
    </row>
    <row r="335" spans="1:12" x14ac:dyDescent="0.75">
      <c r="A335" s="2">
        <v>41973</v>
      </c>
      <c r="B335" s="12">
        <v>375.51</v>
      </c>
      <c r="C335" s="12">
        <v>382.53</v>
      </c>
      <c r="D335" s="12">
        <v>373.31</v>
      </c>
      <c r="E335" s="12">
        <v>378.05</v>
      </c>
      <c r="F335" s="12">
        <v>9194440</v>
      </c>
      <c r="G335" s="12">
        <v>5125958175</v>
      </c>
      <c r="H335" s="7">
        <f t="shared" si="5"/>
        <v>6.7641341109425067E-3</v>
      </c>
      <c r="I335" s="2"/>
      <c r="L335" s="1"/>
    </row>
    <row r="336" spans="1:12" x14ac:dyDescent="0.75">
      <c r="A336" s="2">
        <v>41974</v>
      </c>
      <c r="B336" s="12">
        <v>378.25</v>
      </c>
      <c r="C336" s="12">
        <v>383.66</v>
      </c>
      <c r="D336" s="12">
        <v>376.67</v>
      </c>
      <c r="E336" s="12">
        <v>379.24</v>
      </c>
      <c r="F336" s="12">
        <v>11763000</v>
      </c>
      <c r="G336" s="12">
        <v>5143434464</v>
      </c>
      <c r="H336" s="7">
        <f t="shared" si="5"/>
        <v>2.6173165895571953E-3</v>
      </c>
      <c r="I336" s="2"/>
      <c r="L336" s="1"/>
    </row>
    <row r="337" spans="1:12" x14ac:dyDescent="0.75">
      <c r="A337" s="2">
        <v>41975</v>
      </c>
      <c r="B337" s="12">
        <v>379.25</v>
      </c>
      <c r="C337" s="12">
        <v>384.04</v>
      </c>
      <c r="D337" s="12">
        <v>377.86</v>
      </c>
      <c r="E337" s="12">
        <v>381.32</v>
      </c>
      <c r="F337" s="12">
        <v>12364100</v>
      </c>
      <c r="G337" s="12">
        <v>5172928823</v>
      </c>
      <c r="H337" s="7">
        <f t="shared" si="5"/>
        <v>5.4581410678971477E-3</v>
      </c>
      <c r="I337" s="2"/>
      <c r="L337" s="1"/>
    </row>
    <row r="338" spans="1:12" x14ac:dyDescent="0.75">
      <c r="A338" s="2">
        <v>41976</v>
      </c>
      <c r="B338" s="12">
        <v>381.72</v>
      </c>
      <c r="C338" s="12">
        <v>383.03</v>
      </c>
      <c r="D338" s="12">
        <v>374.35</v>
      </c>
      <c r="E338" s="12">
        <v>375.01</v>
      </c>
      <c r="F338" s="12">
        <v>13340100</v>
      </c>
      <c r="G338" s="12">
        <v>5088491940</v>
      </c>
      <c r="H338" s="7">
        <f t="shared" si="5"/>
        <v>-1.757832966572366E-2</v>
      </c>
      <c r="I338" s="2"/>
      <c r="L338" s="1"/>
    </row>
    <row r="339" spans="1:12" x14ac:dyDescent="0.75">
      <c r="A339" s="2">
        <v>41977</v>
      </c>
      <c r="B339" s="12">
        <v>375.72</v>
      </c>
      <c r="C339" s="12">
        <v>378.65</v>
      </c>
      <c r="D339" s="12">
        <v>367.76</v>
      </c>
      <c r="E339" s="12">
        <v>369.6</v>
      </c>
      <c r="F339" s="12">
        <v>14529600</v>
      </c>
      <c r="G339" s="12">
        <v>5016487250</v>
      </c>
      <c r="H339" s="7">
        <f t="shared" si="5"/>
        <v>-1.6288725646758234E-2</v>
      </c>
      <c r="I339" s="2"/>
      <c r="L339" s="1"/>
    </row>
    <row r="340" spans="1:12" x14ac:dyDescent="0.75">
      <c r="A340" s="2">
        <v>41978</v>
      </c>
      <c r="B340" s="12">
        <v>369.44</v>
      </c>
      <c r="C340" s="12">
        <v>379.19</v>
      </c>
      <c r="D340" s="12">
        <v>365.76</v>
      </c>
      <c r="E340" s="12">
        <v>376.85</v>
      </c>
      <c r="F340" s="12">
        <v>15181800</v>
      </c>
      <c r="G340" s="12">
        <v>5116358331</v>
      </c>
      <c r="H340" s="7">
        <f t="shared" si="5"/>
        <v>2.005738414898231E-2</v>
      </c>
      <c r="I340" s="2"/>
      <c r="L340" s="1"/>
    </row>
    <row r="341" spans="1:12" x14ac:dyDescent="0.75">
      <c r="A341" s="2">
        <v>41979</v>
      </c>
      <c r="B341" s="12">
        <v>376.76</v>
      </c>
      <c r="C341" s="12">
        <v>378.45</v>
      </c>
      <c r="D341" s="12">
        <v>370.95</v>
      </c>
      <c r="E341" s="12">
        <v>374.79</v>
      </c>
      <c r="F341" s="12">
        <v>7009320</v>
      </c>
      <c r="G341" s="12">
        <v>5089542822</v>
      </c>
      <c r="H341" s="7">
        <f t="shared" si="5"/>
        <v>-5.2287928654845802E-3</v>
      </c>
      <c r="I341" s="2"/>
      <c r="L341" s="1"/>
    </row>
    <row r="342" spans="1:12" x14ac:dyDescent="0.75">
      <c r="A342" s="2">
        <v>41980</v>
      </c>
      <c r="B342" s="12">
        <v>374.84</v>
      </c>
      <c r="C342" s="12">
        <v>376.29</v>
      </c>
      <c r="D342" s="12">
        <v>373.27</v>
      </c>
      <c r="E342" s="12">
        <v>375.1</v>
      </c>
      <c r="F342" s="12">
        <v>6491650</v>
      </c>
      <c r="G342" s="12">
        <v>5094943517</v>
      </c>
      <c r="H342" s="7">
        <f t="shared" si="5"/>
        <v>6.936292818270403E-4</v>
      </c>
      <c r="I342" s="2"/>
      <c r="L342" s="1"/>
    </row>
    <row r="343" spans="1:12" x14ac:dyDescent="0.75">
      <c r="A343" s="2">
        <v>41981</v>
      </c>
      <c r="B343" s="12">
        <v>374.96</v>
      </c>
      <c r="C343" s="12">
        <v>376.03</v>
      </c>
      <c r="D343" s="12">
        <v>361.89</v>
      </c>
      <c r="E343" s="12">
        <v>361.91</v>
      </c>
      <c r="F343" s="12">
        <v>18898700</v>
      </c>
      <c r="G343" s="12">
        <v>4917302822</v>
      </c>
      <c r="H343" s="7">
        <f t="shared" si="5"/>
        <v>-3.4803712395988784E-2</v>
      </c>
      <c r="I343" s="2"/>
      <c r="L343" s="1"/>
    </row>
    <row r="344" spans="1:12" x14ac:dyDescent="0.75">
      <c r="A344" s="2">
        <v>41982</v>
      </c>
      <c r="B344" s="12">
        <v>361.89</v>
      </c>
      <c r="C344" s="12">
        <v>363.07</v>
      </c>
      <c r="D344" s="12">
        <v>344.95</v>
      </c>
      <c r="E344" s="12">
        <v>352.22</v>
      </c>
      <c r="F344" s="12">
        <v>32915500</v>
      </c>
      <c r="G344" s="12">
        <v>4786893958</v>
      </c>
      <c r="H344" s="7">
        <f t="shared" si="5"/>
        <v>-2.6720826770565531E-2</v>
      </c>
      <c r="I344" s="2"/>
      <c r="L344" s="1"/>
    </row>
    <row r="345" spans="1:12" x14ac:dyDescent="0.75">
      <c r="A345" s="2">
        <v>41983</v>
      </c>
      <c r="B345" s="12">
        <v>352.2</v>
      </c>
      <c r="C345" s="12">
        <v>352.38</v>
      </c>
      <c r="D345" s="12">
        <v>346.36</v>
      </c>
      <c r="E345" s="12">
        <v>346.36</v>
      </c>
      <c r="F345" s="12">
        <v>16427700</v>
      </c>
      <c r="G345" s="12">
        <v>4708572401</v>
      </c>
      <c r="H345" s="7">
        <f t="shared" si="5"/>
        <v>-1.6581487791027756E-2</v>
      </c>
      <c r="I345" s="2"/>
      <c r="L345" s="1"/>
    </row>
    <row r="346" spans="1:12" x14ac:dyDescent="0.75">
      <c r="A346" s="2">
        <v>41984</v>
      </c>
      <c r="B346" s="12">
        <v>344.34</v>
      </c>
      <c r="C346" s="12">
        <v>361.36</v>
      </c>
      <c r="D346" s="12">
        <v>338.76</v>
      </c>
      <c r="E346" s="12">
        <v>350.51</v>
      </c>
      <c r="F346" s="12">
        <v>32431300</v>
      </c>
      <c r="G346" s="12">
        <v>4766084199</v>
      </c>
      <c r="H346" s="7">
        <f t="shared" si="5"/>
        <v>1.7918336527850427E-2</v>
      </c>
      <c r="I346" s="2"/>
      <c r="L346" s="1"/>
    </row>
    <row r="347" spans="1:12" x14ac:dyDescent="0.75">
      <c r="A347" s="2">
        <v>41985</v>
      </c>
      <c r="B347" s="12">
        <v>350.83</v>
      </c>
      <c r="C347" s="12">
        <v>352.98</v>
      </c>
      <c r="D347" s="12">
        <v>349.29</v>
      </c>
      <c r="E347" s="12">
        <v>352.54</v>
      </c>
      <c r="F347" s="12">
        <v>16989800</v>
      </c>
      <c r="G347" s="12">
        <v>4795055945</v>
      </c>
      <c r="H347" s="7">
        <f t="shared" si="5"/>
        <v>4.8741555739247964E-3</v>
      </c>
      <c r="I347" s="2"/>
      <c r="L347" s="1"/>
    </row>
    <row r="348" spans="1:12" x14ac:dyDescent="0.75">
      <c r="A348" s="2">
        <v>41986</v>
      </c>
      <c r="B348" s="12">
        <v>352.38</v>
      </c>
      <c r="C348" s="12">
        <v>352.38</v>
      </c>
      <c r="D348" s="12">
        <v>346.59</v>
      </c>
      <c r="E348" s="12">
        <v>347.38</v>
      </c>
      <c r="F348" s="12">
        <v>11675900</v>
      </c>
      <c r="G348" s="12">
        <v>4726102586</v>
      </c>
      <c r="H348" s="7">
        <f t="shared" si="5"/>
        <v>-1.4189227538452807E-2</v>
      </c>
      <c r="I348" s="2"/>
      <c r="L348" s="1"/>
    </row>
    <row r="349" spans="1:12" x14ac:dyDescent="0.75">
      <c r="A349" s="2">
        <v>41987</v>
      </c>
      <c r="B349" s="12">
        <v>346.73</v>
      </c>
      <c r="C349" s="12">
        <v>353.32</v>
      </c>
      <c r="D349" s="12">
        <v>345.42</v>
      </c>
      <c r="E349" s="12">
        <v>351.63</v>
      </c>
      <c r="F349" s="12">
        <v>12415200</v>
      </c>
      <c r="G349" s="12">
        <v>4785245608</v>
      </c>
      <c r="H349" s="7">
        <f t="shared" si="5"/>
        <v>1.4132033570789886E-2</v>
      </c>
      <c r="I349" s="2"/>
      <c r="L349" s="1"/>
    </row>
    <row r="350" spans="1:12" x14ac:dyDescent="0.75">
      <c r="A350" s="2">
        <v>41988</v>
      </c>
      <c r="B350" s="12">
        <v>351.36</v>
      </c>
      <c r="C350" s="12">
        <v>351.82</v>
      </c>
      <c r="D350" s="12">
        <v>344.93</v>
      </c>
      <c r="E350" s="12">
        <v>345.35</v>
      </c>
      <c r="F350" s="12">
        <v>17264200</v>
      </c>
      <c r="G350" s="12">
        <v>4700905209</v>
      </c>
      <c r="H350" s="7">
        <f t="shared" si="5"/>
        <v>-1.7104963570127477E-2</v>
      </c>
      <c r="I350" s="2"/>
      <c r="L350" s="1"/>
    </row>
    <row r="351" spans="1:12" x14ac:dyDescent="0.75">
      <c r="A351" s="2">
        <v>41989</v>
      </c>
      <c r="B351" s="12">
        <v>345.67</v>
      </c>
      <c r="C351" s="12">
        <v>345.86</v>
      </c>
      <c r="D351" s="12">
        <v>327.06</v>
      </c>
      <c r="E351" s="12">
        <v>327.06</v>
      </c>
      <c r="F351" s="12">
        <v>30864900</v>
      </c>
      <c r="G351" s="12">
        <v>4453202603</v>
      </c>
      <c r="H351" s="7">
        <f t="shared" si="5"/>
        <v>-5.3837475048456658E-2</v>
      </c>
      <c r="I351" s="2"/>
      <c r="L351" s="1"/>
    </row>
    <row r="352" spans="1:12" x14ac:dyDescent="0.75">
      <c r="A352" s="2">
        <v>41990</v>
      </c>
      <c r="B352" s="12">
        <v>326.86</v>
      </c>
      <c r="C352" s="12">
        <v>333.95</v>
      </c>
      <c r="D352" s="12">
        <v>315.14999999999998</v>
      </c>
      <c r="E352" s="12">
        <v>319.77999999999997</v>
      </c>
      <c r="F352" s="12">
        <v>37567900</v>
      </c>
      <c r="G352" s="12">
        <v>4355021350</v>
      </c>
      <c r="H352" s="7">
        <f t="shared" si="5"/>
        <v>-2.1660649819494709E-2</v>
      </c>
      <c r="I352" s="2"/>
      <c r="L352" s="1"/>
    </row>
    <row r="353" spans="1:12" x14ac:dyDescent="0.75">
      <c r="A353" s="2">
        <v>41991</v>
      </c>
      <c r="B353" s="12">
        <v>319.79000000000002</v>
      </c>
      <c r="C353" s="12">
        <v>323.70999999999998</v>
      </c>
      <c r="D353" s="12">
        <v>304.23</v>
      </c>
      <c r="E353" s="12">
        <v>311.39999999999998</v>
      </c>
      <c r="F353" s="12">
        <v>39173000</v>
      </c>
      <c r="G353" s="12">
        <v>4241890806</v>
      </c>
      <c r="H353" s="7">
        <f t="shared" si="5"/>
        <v>-2.6235967353575917E-2</v>
      </c>
      <c r="I353" s="2"/>
      <c r="L353" s="1"/>
    </row>
    <row r="354" spans="1:12" x14ac:dyDescent="0.75">
      <c r="A354" s="2">
        <v>41992</v>
      </c>
      <c r="B354" s="12">
        <v>311.18</v>
      </c>
      <c r="C354" s="12">
        <v>318.52999999999997</v>
      </c>
      <c r="D354" s="12">
        <v>306.77</v>
      </c>
      <c r="E354" s="12">
        <v>317.83999999999997</v>
      </c>
      <c r="F354" s="12">
        <v>23823100</v>
      </c>
      <c r="G354" s="12">
        <v>4330801581</v>
      </c>
      <c r="H354" s="7">
        <f t="shared" si="5"/>
        <v>2.140240375345449E-2</v>
      </c>
      <c r="I354" s="2"/>
      <c r="L354" s="1"/>
    </row>
    <row r="355" spans="1:12" x14ac:dyDescent="0.75">
      <c r="A355" s="2">
        <v>41993</v>
      </c>
      <c r="B355" s="12">
        <v>317.62</v>
      </c>
      <c r="C355" s="12">
        <v>330.33</v>
      </c>
      <c r="D355" s="12">
        <v>316.04000000000002</v>
      </c>
      <c r="E355" s="12">
        <v>329.96</v>
      </c>
      <c r="F355" s="12">
        <v>20856700</v>
      </c>
      <c r="G355" s="12">
        <v>4496945577</v>
      </c>
      <c r="H355" s="7">
        <f t="shared" si="5"/>
        <v>3.8851457716768387E-2</v>
      </c>
      <c r="I355" s="2"/>
      <c r="L355" s="1"/>
    </row>
    <row r="356" spans="1:12" x14ac:dyDescent="0.75">
      <c r="A356" s="2">
        <v>41994</v>
      </c>
      <c r="B356" s="12">
        <v>329.54</v>
      </c>
      <c r="C356" s="12">
        <v>329.63</v>
      </c>
      <c r="D356" s="12">
        <v>318.89999999999998</v>
      </c>
      <c r="E356" s="12">
        <v>320.83999999999997</v>
      </c>
      <c r="F356" s="12">
        <v>15207600</v>
      </c>
      <c r="G356" s="12">
        <v>4373820008</v>
      </c>
      <c r="H356" s="7">
        <f t="shared" si="5"/>
        <v>-2.6400436972750029E-2</v>
      </c>
      <c r="I356" s="2"/>
      <c r="L356" s="1"/>
    </row>
    <row r="357" spans="1:12" x14ac:dyDescent="0.75">
      <c r="A357" s="2">
        <v>41995</v>
      </c>
      <c r="B357" s="12">
        <v>321.07</v>
      </c>
      <c r="C357" s="12">
        <v>334.12</v>
      </c>
      <c r="D357" s="12">
        <v>320.42</v>
      </c>
      <c r="E357" s="12">
        <v>331.89</v>
      </c>
      <c r="F357" s="12">
        <v>22315100</v>
      </c>
      <c r="G357" s="12">
        <v>4525705359</v>
      </c>
      <c r="H357" s="7">
        <f t="shared" si="5"/>
        <v>3.3699816239449322E-2</v>
      </c>
      <c r="I357" s="2"/>
      <c r="L357" s="1"/>
    </row>
    <row r="358" spans="1:12" x14ac:dyDescent="0.75">
      <c r="A358" s="2">
        <v>41996</v>
      </c>
      <c r="B358" s="12">
        <v>332.02</v>
      </c>
      <c r="C358" s="12">
        <v>336.29</v>
      </c>
      <c r="D358" s="12">
        <v>329.6</v>
      </c>
      <c r="E358" s="12">
        <v>334.57</v>
      </c>
      <c r="F358" s="12">
        <v>16574200</v>
      </c>
      <c r="G358" s="12">
        <v>4563595537</v>
      </c>
      <c r="H358" s="7">
        <f t="shared" si="5"/>
        <v>7.6802602252876682E-3</v>
      </c>
      <c r="I358" s="2"/>
      <c r="L358" s="1"/>
    </row>
    <row r="359" spans="1:12" x14ac:dyDescent="0.75">
      <c r="A359" s="2">
        <v>41997</v>
      </c>
      <c r="B359" s="12">
        <v>334.39</v>
      </c>
      <c r="C359" s="12">
        <v>334.74</v>
      </c>
      <c r="D359" s="12">
        <v>321.36</v>
      </c>
      <c r="E359" s="12">
        <v>322.52999999999997</v>
      </c>
      <c r="F359" s="12">
        <v>15092300</v>
      </c>
      <c r="G359" s="12">
        <v>4400637769</v>
      </c>
      <c r="H359" s="7">
        <f t="shared" si="5"/>
        <v>-3.5467567810042205E-2</v>
      </c>
      <c r="I359" s="2"/>
      <c r="L359" s="1"/>
    </row>
    <row r="360" spans="1:12" x14ac:dyDescent="0.75">
      <c r="A360" s="2">
        <v>41998</v>
      </c>
      <c r="B360" s="12">
        <v>322.29000000000002</v>
      </c>
      <c r="C360" s="12">
        <v>322.67</v>
      </c>
      <c r="D360" s="12">
        <v>316.95999999999998</v>
      </c>
      <c r="E360" s="12">
        <v>319.01</v>
      </c>
      <c r="F360" s="12">
        <v>9883640</v>
      </c>
      <c r="G360" s="12">
        <v>4353789283</v>
      </c>
      <c r="H360" s="7">
        <f t="shared" si="5"/>
        <v>-1.0177169629836573E-2</v>
      </c>
      <c r="I360" s="2"/>
      <c r="L360" s="1"/>
    </row>
    <row r="361" spans="1:12" x14ac:dyDescent="0.75">
      <c r="A361" s="2">
        <v>41999</v>
      </c>
      <c r="B361" s="12">
        <v>319.14999999999998</v>
      </c>
      <c r="C361" s="12">
        <v>331.42</v>
      </c>
      <c r="D361" s="12">
        <v>316.63</v>
      </c>
      <c r="E361" s="12">
        <v>327.92</v>
      </c>
      <c r="F361" s="12">
        <v>16410500</v>
      </c>
      <c r="G361" s="12">
        <v>4476703675</v>
      </c>
      <c r="H361" s="7">
        <f t="shared" si="5"/>
        <v>2.7479241735861002E-2</v>
      </c>
      <c r="I361" s="2"/>
      <c r="L361" s="1"/>
    </row>
    <row r="362" spans="1:12" x14ac:dyDescent="0.75">
      <c r="A362" s="2">
        <v>42000</v>
      </c>
      <c r="B362" s="12">
        <v>327.58</v>
      </c>
      <c r="C362" s="12">
        <v>328.91</v>
      </c>
      <c r="D362" s="12">
        <v>312.63</v>
      </c>
      <c r="E362" s="12">
        <v>315.86</v>
      </c>
      <c r="F362" s="12">
        <v>15185200</v>
      </c>
      <c r="G362" s="12">
        <v>4313267197</v>
      </c>
      <c r="H362" s="7">
        <f t="shared" si="5"/>
        <v>-3.5777519995115609E-2</v>
      </c>
      <c r="I362" s="2"/>
      <c r="L362" s="1"/>
    </row>
    <row r="363" spans="1:12" x14ac:dyDescent="0.75">
      <c r="A363" s="2">
        <v>42001</v>
      </c>
      <c r="B363" s="12">
        <v>316.16000000000003</v>
      </c>
      <c r="C363" s="12">
        <v>320.02999999999997</v>
      </c>
      <c r="D363" s="12">
        <v>311.08</v>
      </c>
      <c r="E363" s="12">
        <v>317.24</v>
      </c>
      <c r="F363" s="12">
        <v>11676600</v>
      </c>
      <c r="G363" s="12">
        <v>4333389568</v>
      </c>
      <c r="H363" s="7">
        <f t="shared" si="5"/>
        <v>3.4159919028339575E-3</v>
      </c>
      <c r="I363" s="2"/>
      <c r="L363" s="1"/>
    </row>
    <row r="364" spans="1:12" x14ac:dyDescent="0.75">
      <c r="A364" s="2">
        <v>42002</v>
      </c>
      <c r="B364" s="12">
        <v>317.7</v>
      </c>
      <c r="C364" s="12">
        <v>320.27</v>
      </c>
      <c r="D364" s="12">
        <v>312.31</v>
      </c>
      <c r="E364" s="12">
        <v>312.67</v>
      </c>
      <c r="F364" s="12">
        <v>12302500</v>
      </c>
      <c r="G364" s="12">
        <v>4272268163</v>
      </c>
      <c r="H364" s="7">
        <f t="shared" si="5"/>
        <v>-1.5832546427447192E-2</v>
      </c>
      <c r="I364" s="2"/>
      <c r="L364" s="1"/>
    </row>
    <row r="365" spans="1:12" x14ac:dyDescent="0.75">
      <c r="A365" s="2">
        <v>42003</v>
      </c>
      <c r="B365" s="12">
        <v>312.72000000000003</v>
      </c>
      <c r="C365" s="12">
        <v>314.81</v>
      </c>
      <c r="D365" s="12">
        <v>309.37</v>
      </c>
      <c r="E365" s="12">
        <v>310.74</v>
      </c>
      <c r="F365" s="12">
        <v>12528300</v>
      </c>
      <c r="G365" s="12">
        <v>4247060095</v>
      </c>
      <c r="H365" s="7">
        <f t="shared" si="5"/>
        <v>-6.3315425940138718E-3</v>
      </c>
      <c r="I365" s="2"/>
      <c r="L365" s="1"/>
    </row>
    <row r="366" spans="1:12" x14ac:dyDescent="0.75">
      <c r="A366" s="2">
        <v>42004</v>
      </c>
      <c r="B366" s="12">
        <v>310.91000000000003</v>
      </c>
      <c r="C366" s="12">
        <v>320.19</v>
      </c>
      <c r="D366" s="12">
        <v>310.20999999999998</v>
      </c>
      <c r="E366" s="12">
        <v>320.19</v>
      </c>
      <c r="F366" s="12">
        <v>13942900</v>
      </c>
      <c r="G366" s="12">
        <v>4377510595</v>
      </c>
      <c r="H366" s="7">
        <f t="shared" si="5"/>
        <v>2.9847865941912362E-2</v>
      </c>
      <c r="I366" s="2"/>
      <c r="L366" s="1"/>
    </row>
    <row r="367" spans="1:12" x14ac:dyDescent="0.75">
      <c r="A367" s="2">
        <v>42005</v>
      </c>
      <c r="B367" s="12">
        <v>320.43</v>
      </c>
      <c r="C367" s="12">
        <v>320.43</v>
      </c>
      <c r="D367" s="12">
        <v>314</v>
      </c>
      <c r="E367" s="12">
        <v>314.25</v>
      </c>
      <c r="F367" s="12">
        <v>8036550</v>
      </c>
      <c r="G367" s="12">
        <v>4297535768</v>
      </c>
      <c r="H367" s="7">
        <f t="shared" si="5"/>
        <v>-1.9286583653216012E-2</v>
      </c>
      <c r="I367" s="2"/>
      <c r="L367" s="1"/>
    </row>
    <row r="368" spans="1:12" x14ac:dyDescent="0.75">
      <c r="A368" s="2">
        <v>42006</v>
      </c>
      <c r="B368" s="12">
        <v>314.08</v>
      </c>
      <c r="C368" s="12">
        <v>315.83999999999997</v>
      </c>
      <c r="D368" s="12">
        <v>313.57</v>
      </c>
      <c r="E368" s="12">
        <v>315.02999999999997</v>
      </c>
      <c r="F368" s="12">
        <v>7860650</v>
      </c>
      <c r="G368" s="12">
        <v>4309551126</v>
      </c>
      <c r="H368" s="7">
        <f t="shared" si="5"/>
        <v>3.0247070809984356E-3</v>
      </c>
      <c r="I368" s="2"/>
      <c r="L368" s="1"/>
    </row>
    <row r="369" spans="1:12" x14ac:dyDescent="0.75">
      <c r="A369" s="2">
        <v>42007</v>
      </c>
      <c r="B369" s="12">
        <v>314.85000000000002</v>
      </c>
      <c r="C369" s="12">
        <v>315.14999999999998</v>
      </c>
      <c r="D369" s="12">
        <v>281.08</v>
      </c>
      <c r="E369" s="12">
        <v>281.08</v>
      </c>
      <c r="F369" s="12">
        <v>33054400</v>
      </c>
      <c r="G369" s="12">
        <v>3846269872</v>
      </c>
      <c r="H369" s="7">
        <f t="shared" si="5"/>
        <v>-0.10725742417023991</v>
      </c>
      <c r="I369" s="2"/>
      <c r="L369" s="1"/>
    </row>
    <row r="370" spans="1:12" x14ac:dyDescent="0.75">
      <c r="A370" s="2">
        <v>42008</v>
      </c>
      <c r="B370" s="12">
        <v>281.14999999999998</v>
      </c>
      <c r="C370" s="12">
        <v>287.23</v>
      </c>
      <c r="D370" s="12">
        <v>257.61</v>
      </c>
      <c r="E370" s="12">
        <v>264.2</v>
      </c>
      <c r="F370" s="12">
        <v>55629100</v>
      </c>
      <c r="G370" s="12">
        <v>3616320975</v>
      </c>
      <c r="H370" s="7">
        <f t="shared" si="5"/>
        <v>-6.0288102436421805E-2</v>
      </c>
      <c r="I370" s="2"/>
      <c r="L370" s="1"/>
    </row>
    <row r="371" spans="1:12" x14ac:dyDescent="0.75">
      <c r="A371" s="2">
        <v>42009</v>
      </c>
      <c r="B371" s="12">
        <v>265.08</v>
      </c>
      <c r="C371" s="12">
        <v>278.33999999999997</v>
      </c>
      <c r="D371" s="12">
        <v>265.08</v>
      </c>
      <c r="E371" s="12">
        <v>274.47000000000003</v>
      </c>
      <c r="F371" s="12">
        <v>43962800</v>
      </c>
      <c r="G371" s="12">
        <v>3758098008</v>
      </c>
      <c r="H371" s="7">
        <f t="shared" si="5"/>
        <v>3.5423268447261368E-2</v>
      </c>
      <c r="I371" s="2"/>
      <c r="L371" s="1"/>
    </row>
    <row r="372" spans="1:12" x14ac:dyDescent="0.75">
      <c r="A372" s="2">
        <v>42010</v>
      </c>
      <c r="B372" s="12">
        <v>274.61</v>
      </c>
      <c r="C372" s="12">
        <v>287.55</v>
      </c>
      <c r="D372" s="12">
        <v>272.7</v>
      </c>
      <c r="E372" s="12">
        <v>286.19</v>
      </c>
      <c r="F372" s="12">
        <v>23245700</v>
      </c>
      <c r="G372" s="12">
        <v>3919623080</v>
      </c>
      <c r="H372" s="7">
        <f t="shared" si="5"/>
        <v>4.2168894067950852E-2</v>
      </c>
      <c r="I372" s="2"/>
      <c r="L372" s="1"/>
    </row>
    <row r="373" spans="1:12" x14ac:dyDescent="0.75">
      <c r="A373" s="2">
        <v>42011</v>
      </c>
      <c r="B373" s="12">
        <v>286.08</v>
      </c>
      <c r="C373" s="12">
        <v>298.75</v>
      </c>
      <c r="D373" s="12">
        <v>283.08</v>
      </c>
      <c r="E373" s="12">
        <v>294.33999999999997</v>
      </c>
      <c r="F373" s="12">
        <v>24866800</v>
      </c>
      <c r="G373" s="12">
        <v>4032255015</v>
      </c>
      <c r="H373" s="7">
        <f t="shared" si="5"/>
        <v>2.8873042505592812E-2</v>
      </c>
      <c r="I373" s="2"/>
      <c r="L373" s="1"/>
    </row>
    <row r="374" spans="1:12" x14ac:dyDescent="0.75">
      <c r="A374" s="2">
        <v>42012</v>
      </c>
      <c r="B374" s="12">
        <v>294.14</v>
      </c>
      <c r="C374" s="12">
        <v>294.14</v>
      </c>
      <c r="D374" s="12">
        <v>282.17</v>
      </c>
      <c r="E374" s="12">
        <v>283.35000000000002</v>
      </c>
      <c r="F374" s="12">
        <v>19982500</v>
      </c>
      <c r="G374" s="12">
        <v>3882766766</v>
      </c>
      <c r="H374" s="7">
        <f t="shared" si="5"/>
        <v>-3.6683212075882113E-2</v>
      </c>
      <c r="I374" s="2"/>
      <c r="L374" s="1"/>
    </row>
    <row r="375" spans="1:12" x14ac:dyDescent="0.75">
      <c r="A375" s="2">
        <v>42013</v>
      </c>
      <c r="B375" s="12">
        <v>282.38</v>
      </c>
      <c r="C375" s="12">
        <v>291.11</v>
      </c>
      <c r="D375" s="12">
        <v>280.52999999999997</v>
      </c>
      <c r="E375" s="12">
        <v>290.41000000000003</v>
      </c>
      <c r="F375" s="12">
        <v>18718600</v>
      </c>
      <c r="G375" s="12">
        <v>3980426431</v>
      </c>
      <c r="H375" s="7">
        <f t="shared" si="5"/>
        <v>2.8436858134428891E-2</v>
      </c>
      <c r="I375" s="2"/>
      <c r="L375" s="1"/>
    </row>
    <row r="376" spans="1:12" x14ac:dyDescent="0.75">
      <c r="A376" s="2">
        <v>42014</v>
      </c>
      <c r="B376" s="12">
        <v>287.3</v>
      </c>
      <c r="C376" s="12">
        <v>288.13</v>
      </c>
      <c r="D376" s="12">
        <v>273.97000000000003</v>
      </c>
      <c r="E376" s="12">
        <v>274.8</v>
      </c>
      <c r="F376" s="12">
        <v>15264300</v>
      </c>
      <c r="G376" s="12">
        <v>3767535599</v>
      </c>
      <c r="H376" s="7">
        <f t="shared" si="5"/>
        <v>-4.3508527671423596E-2</v>
      </c>
      <c r="I376" s="2"/>
      <c r="L376" s="1"/>
    </row>
    <row r="377" spans="1:12" x14ac:dyDescent="0.75">
      <c r="A377" s="2">
        <v>42015</v>
      </c>
      <c r="B377" s="12">
        <v>274.61</v>
      </c>
      <c r="C377" s="12">
        <v>279.64</v>
      </c>
      <c r="D377" s="12">
        <v>265.04000000000002</v>
      </c>
      <c r="E377" s="12">
        <v>265.66000000000003</v>
      </c>
      <c r="F377" s="12">
        <v>18200800</v>
      </c>
      <c r="G377" s="12">
        <v>3643307731</v>
      </c>
      <c r="H377" s="7">
        <f t="shared" si="5"/>
        <v>-3.2591675467025918E-2</v>
      </c>
      <c r="I377" s="2"/>
      <c r="L377" s="1"/>
    </row>
    <row r="378" spans="1:12" x14ac:dyDescent="0.75">
      <c r="A378" s="2">
        <v>42016</v>
      </c>
      <c r="B378" s="12">
        <v>266.14999999999998</v>
      </c>
      <c r="C378" s="12">
        <v>272.2</v>
      </c>
      <c r="D378" s="12">
        <v>265.2</v>
      </c>
      <c r="E378" s="12">
        <v>267.8</v>
      </c>
      <c r="F378" s="12">
        <v>18880300</v>
      </c>
      <c r="G378" s="12">
        <v>3673551884</v>
      </c>
      <c r="H378" s="7">
        <f t="shared" si="5"/>
        <v>6.1995115536352969E-3</v>
      </c>
      <c r="I378" s="2"/>
      <c r="L378" s="1"/>
    </row>
    <row r="379" spans="1:12" x14ac:dyDescent="0.75">
      <c r="A379" s="2">
        <v>42017</v>
      </c>
      <c r="B379" s="12">
        <v>267.39</v>
      </c>
      <c r="C379" s="12">
        <v>268.27999999999997</v>
      </c>
      <c r="D379" s="12">
        <v>219.91</v>
      </c>
      <c r="E379" s="12">
        <v>225.86</v>
      </c>
      <c r="F379" s="12">
        <v>72843904</v>
      </c>
      <c r="G379" s="12">
        <v>3099004902</v>
      </c>
      <c r="H379" s="7">
        <f t="shared" si="5"/>
        <v>-0.15531620479449484</v>
      </c>
      <c r="I379" s="2"/>
      <c r="L379" s="1"/>
    </row>
    <row r="380" spans="1:12" x14ac:dyDescent="0.75">
      <c r="A380" s="2">
        <v>42018</v>
      </c>
      <c r="B380" s="12">
        <v>223.89</v>
      </c>
      <c r="C380" s="12">
        <v>223.89</v>
      </c>
      <c r="D380" s="12">
        <v>171.51</v>
      </c>
      <c r="E380" s="12">
        <v>178.1</v>
      </c>
      <c r="F380" s="12">
        <v>97638704</v>
      </c>
      <c r="G380" s="12">
        <v>2444379076</v>
      </c>
      <c r="H380" s="7">
        <f t="shared" si="5"/>
        <v>-0.20452007682344006</v>
      </c>
      <c r="I380" s="2"/>
      <c r="L380" s="1"/>
    </row>
    <row r="381" spans="1:12" x14ac:dyDescent="0.75">
      <c r="A381" s="2">
        <v>42019</v>
      </c>
      <c r="B381" s="12">
        <v>176.9</v>
      </c>
      <c r="C381" s="12">
        <v>229.07</v>
      </c>
      <c r="D381" s="12">
        <v>176.9</v>
      </c>
      <c r="E381" s="12">
        <v>209.84</v>
      </c>
      <c r="F381" s="12">
        <v>81773504</v>
      </c>
      <c r="G381" s="12">
        <v>2880801385</v>
      </c>
      <c r="H381" s="7">
        <f t="shared" si="5"/>
        <v>0.18620689655172412</v>
      </c>
      <c r="I381" s="2"/>
      <c r="L381" s="1"/>
    </row>
    <row r="382" spans="1:12" x14ac:dyDescent="0.75">
      <c r="A382" s="2">
        <v>42020</v>
      </c>
      <c r="B382" s="12">
        <v>209.07</v>
      </c>
      <c r="C382" s="12">
        <v>221.59</v>
      </c>
      <c r="D382" s="12">
        <v>199.77</v>
      </c>
      <c r="E382" s="12">
        <v>208.1</v>
      </c>
      <c r="F382" s="12">
        <v>38421000</v>
      </c>
      <c r="G382" s="12">
        <v>2857541182</v>
      </c>
      <c r="H382" s="7">
        <f t="shared" si="5"/>
        <v>-4.639594394222026E-3</v>
      </c>
      <c r="I382" s="2"/>
      <c r="L382" s="1"/>
    </row>
    <row r="383" spans="1:12" x14ac:dyDescent="0.75">
      <c r="A383" s="2">
        <v>42021</v>
      </c>
      <c r="B383" s="12">
        <v>207.83</v>
      </c>
      <c r="C383" s="12">
        <v>211.73</v>
      </c>
      <c r="D383" s="12">
        <v>194.88</v>
      </c>
      <c r="E383" s="12">
        <v>199.26</v>
      </c>
      <c r="F383" s="12">
        <v>23469700</v>
      </c>
      <c r="G383" s="12">
        <v>2736875952</v>
      </c>
      <c r="H383" s="7">
        <f t="shared" si="5"/>
        <v>-4.1235625270654004E-2</v>
      </c>
      <c r="I383" s="2"/>
      <c r="L383" s="1"/>
    </row>
    <row r="384" spans="1:12" x14ac:dyDescent="0.75">
      <c r="A384" s="2">
        <v>42022</v>
      </c>
      <c r="B384" s="12">
        <v>200.05</v>
      </c>
      <c r="C384" s="12">
        <v>218.7</v>
      </c>
      <c r="D384" s="12">
        <v>194.51</v>
      </c>
      <c r="E384" s="12">
        <v>210.34</v>
      </c>
      <c r="F384" s="12">
        <v>30085100</v>
      </c>
      <c r="G384" s="12">
        <v>2889858038</v>
      </c>
      <c r="H384" s="7">
        <f t="shared" si="5"/>
        <v>5.143714071482125E-2</v>
      </c>
      <c r="I384" s="2"/>
      <c r="L384" s="1"/>
    </row>
    <row r="385" spans="1:12" x14ac:dyDescent="0.75">
      <c r="A385" s="2">
        <v>42023</v>
      </c>
      <c r="B385" s="12">
        <v>211.47</v>
      </c>
      <c r="C385" s="12">
        <v>216.73</v>
      </c>
      <c r="D385" s="12">
        <v>207.32</v>
      </c>
      <c r="E385" s="12">
        <v>214.86</v>
      </c>
      <c r="F385" s="12">
        <v>18658300</v>
      </c>
      <c r="G385" s="12">
        <v>2952759522</v>
      </c>
      <c r="H385" s="7">
        <f t="shared" si="5"/>
        <v>1.6030642644346785E-2</v>
      </c>
      <c r="I385" s="2"/>
      <c r="L385" s="1"/>
    </row>
    <row r="386" spans="1:12" x14ac:dyDescent="0.75">
      <c r="A386" s="2">
        <v>42024</v>
      </c>
      <c r="B386" s="12">
        <v>212.91</v>
      </c>
      <c r="C386" s="12">
        <v>215.24</v>
      </c>
      <c r="D386" s="12">
        <v>205.15</v>
      </c>
      <c r="E386" s="12">
        <v>211.32</v>
      </c>
      <c r="F386" s="12">
        <v>24051100</v>
      </c>
      <c r="G386" s="12">
        <v>2904651464</v>
      </c>
      <c r="H386" s="7">
        <f t="shared" si="5"/>
        <v>-7.4679442017754139E-3</v>
      </c>
      <c r="I386" s="2"/>
      <c r="L386" s="1"/>
    </row>
    <row r="387" spans="1:12" x14ac:dyDescent="0.75">
      <c r="A387" s="2">
        <v>42025</v>
      </c>
      <c r="B387" s="12">
        <v>211.38</v>
      </c>
      <c r="C387" s="12">
        <v>227.79</v>
      </c>
      <c r="D387" s="12">
        <v>211.21</v>
      </c>
      <c r="E387" s="12">
        <v>226.9</v>
      </c>
      <c r="F387" s="12">
        <v>29924600</v>
      </c>
      <c r="G387" s="12">
        <v>3119680595</v>
      </c>
      <c r="H387" s="7">
        <f t="shared" ref="H387:H450" si="6">(E387-B387)/B387</f>
        <v>7.3422272684265349E-2</v>
      </c>
      <c r="I387" s="2"/>
      <c r="L387" s="1"/>
    </row>
    <row r="388" spans="1:12" x14ac:dyDescent="0.75">
      <c r="A388" s="2">
        <v>42026</v>
      </c>
      <c r="B388" s="12">
        <v>227.32</v>
      </c>
      <c r="C388" s="12">
        <v>237.02</v>
      </c>
      <c r="D388" s="12">
        <v>226.43</v>
      </c>
      <c r="E388" s="12">
        <v>233.41</v>
      </c>
      <c r="F388" s="12">
        <v>33544600</v>
      </c>
      <c r="G388" s="12">
        <v>3209962696</v>
      </c>
      <c r="H388" s="7">
        <f t="shared" si="6"/>
        <v>2.6790427591061074E-2</v>
      </c>
      <c r="I388" s="2"/>
      <c r="L388" s="1"/>
    </row>
    <row r="389" spans="1:12" x14ac:dyDescent="0.75">
      <c r="A389" s="2">
        <v>42027</v>
      </c>
      <c r="B389" s="12">
        <v>233.52</v>
      </c>
      <c r="C389" s="12">
        <v>234.85</v>
      </c>
      <c r="D389" s="12">
        <v>225.2</v>
      </c>
      <c r="E389" s="12">
        <v>232.88</v>
      </c>
      <c r="F389" s="12">
        <v>24621700</v>
      </c>
      <c r="G389" s="12">
        <v>3203436948</v>
      </c>
      <c r="H389" s="7">
        <f t="shared" si="6"/>
        <v>-2.7406646111682717E-3</v>
      </c>
      <c r="I389" s="2"/>
      <c r="L389" s="1"/>
    </row>
    <row r="390" spans="1:12" x14ac:dyDescent="0.75">
      <c r="A390" s="2">
        <v>42028</v>
      </c>
      <c r="B390" s="12">
        <v>232.7</v>
      </c>
      <c r="C390" s="12">
        <v>248.21</v>
      </c>
      <c r="D390" s="12">
        <v>230.02</v>
      </c>
      <c r="E390" s="12">
        <v>247.85</v>
      </c>
      <c r="F390" s="12">
        <v>24782500</v>
      </c>
      <c r="G390" s="12">
        <v>3410114481</v>
      </c>
      <c r="H390" s="7">
        <f t="shared" si="6"/>
        <v>6.5105285775676869E-2</v>
      </c>
      <c r="I390" s="2"/>
      <c r="L390" s="1"/>
    </row>
    <row r="391" spans="1:12" x14ac:dyDescent="0.75">
      <c r="A391" s="2">
        <v>42029</v>
      </c>
      <c r="B391" s="12">
        <v>247.35</v>
      </c>
      <c r="C391" s="12">
        <v>255.07</v>
      </c>
      <c r="D391" s="12">
        <v>243.89</v>
      </c>
      <c r="E391" s="12">
        <v>253.72</v>
      </c>
      <c r="F391" s="12">
        <v>33582700</v>
      </c>
      <c r="G391" s="12">
        <v>3491686145</v>
      </c>
      <c r="H391" s="7">
        <f t="shared" si="6"/>
        <v>2.5752981605013159E-2</v>
      </c>
      <c r="I391" s="2"/>
      <c r="L391" s="1"/>
    </row>
    <row r="392" spans="1:12" x14ac:dyDescent="0.75">
      <c r="A392" s="2">
        <v>42030</v>
      </c>
      <c r="B392" s="12">
        <v>254.08</v>
      </c>
      <c r="C392" s="12">
        <v>309.38</v>
      </c>
      <c r="D392" s="12">
        <v>254.08</v>
      </c>
      <c r="E392" s="12">
        <v>273.47000000000003</v>
      </c>
      <c r="F392" s="12">
        <v>106794000</v>
      </c>
      <c r="G392" s="12">
        <v>3764417376</v>
      </c>
      <c r="H392" s="7">
        <f t="shared" si="6"/>
        <v>7.6314546599496283E-2</v>
      </c>
      <c r="I392" s="2"/>
      <c r="L392" s="1"/>
    </row>
    <row r="393" spans="1:12" x14ac:dyDescent="0.75">
      <c r="A393" s="2">
        <v>42031</v>
      </c>
      <c r="B393" s="12">
        <v>273.17</v>
      </c>
      <c r="C393" s="12">
        <v>275.48</v>
      </c>
      <c r="D393" s="12">
        <v>250.65</v>
      </c>
      <c r="E393" s="12">
        <v>263.48</v>
      </c>
      <c r="F393" s="12">
        <v>44399000</v>
      </c>
      <c r="G393" s="12">
        <v>3627760928</v>
      </c>
      <c r="H393" s="7">
        <f t="shared" si="6"/>
        <v>-3.5472416443972608E-2</v>
      </c>
      <c r="I393" s="2"/>
      <c r="L393" s="1"/>
    </row>
    <row r="394" spans="1:12" x14ac:dyDescent="0.75">
      <c r="A394" s="2">
        <v>42032</v>
      </c>
      <c r="B394" s="12">
        <v>263.35000000000002</v>
      </c>
      <c r="C394" s="12">
        <v>266.54000000000002</v>
      </c>
      <c r="D394" s="12">
        <v>227.05</v>
      </c>
      <c r="E394" s="12">
        <v>233.91</v>
      </c>
      <c r="F394" s="12">
        <v>44352200</v>
      </c>
      <c r="G394" s="12">
        <v>3221728839</v>
      </c>
      <c r="H394" s="7">
        <f t="shared" si="6"/>
        <v>-0.11179039301310052</v>
      </c>
      <c r="I394" s="2"/>
      <c r="L394" s="1"/>
    </row>
    <row r="395" spans="1:12" x14ac:dyDescent="0.75">
      <c r="A395" s="2">
        <v>42033</v>
      </c>
      <c r="B395" s="12">
        <v>233.35</v>
      </c>
      <c r="C395" s="12">
        <v>238.71</v>
      </c>
      <c r="D395" s="12">
        <v>220.71</v>
      </c>
      <c r="E395" s="12">
        <v>233.51</v>
      </c>
      <c r="F395" s="12">
        <v>32213400</v>
      </c>
      <c r="G395" s="12">
        <v>3217149466</v>
      </c>
      <c r="H395" s="7">
        <f t="shared" si="6"/>
        <v>6.8566530962072675E-4</v>
      </c>
      <c r="I395" s="2"/>
      <c r="L395" s="1"/>
    </row>
    <row r="396" spans="1:12" x14ac:dyDescent="0.75">
      <c r="A396" s="2">
        <v>42034</v>
      </c>
      <c r="B396" s="12">
        <v>232.77</v>
      </c>
      <c r="C396" s="12">
        <v>242.85</v>
      </c>
      <c r="D396" s="12">
        <v>225.84</v>
      </c>
      <c r="E396" s="12">
        <v>226.43</v>
      </c>
      <c r="F396" s="12">
        <v>26605200</v>
      </c>
      <c r="G396" s="12">
        <v>3120272355</v>
      </c>
      <c r="H396" s="7">
        <f t="shared" si="6"/>
        <v>-2.7237186922713423E-2</v>
      </c>
      <c r="I396" s="2"/>
      <c r="L396" s="1"/>
    </row>
    <row r="397" spans="1:12" x14ac:dyDescent="0.75">
      <c r="A397" s="2">
        <v>42035</v>
      </c>
      <c r="B397" s="12">
        <v>226.44</v>
      </c>
      <c r="C397" s="12">
        <v>233.5</v>
      </c>
      <c r="D397" s="12">
        <v>216.31</v>
      </c>
      <c r="E397" s="12">
        <v>217.46</v>
      </c>
      <c r="F397" s="12">
        <v>23348200</v>
      </c>
      <c r="G397" s="12">
        <v>2997692311</v>
      </c>
      <c r="H397" s="7">
        <f t="shared" si="6"/>
        <v>-3.9657304363186673E-2</v>
      </c>
      <c r="I397" s="2"/>
      <c r="L397" s="1"/>
    </row>
    <row r="398" spans="1:12" x14ac:dyDescent="0.75">
      <c r="A398" s="2">
        <v>42036</v>
      </c>
      <c r="B398" s="12">
        <v>216.87</v>
      </c>
      <c r="C398" s="12">
        <v>231.57</v>
      </c>
      <c r="D398" s="12">
        <v>212.01</v>
      </c>
      <c r="E398" s="12">
        <v>226.97</v>
      </c>
      <c r="F398" s="12">
        <v>29128500</v>
      </c>
      <c r="G398" s="12">
        <v>3129637468</v>
      </c>
      <c r="H398" s="7">
        <f t="shared" si="6"/>
        <v>4.6571678885968526E-2</v>
      </c>
      <c r="I398" s="2"/>
      <c r="L398" s="1"/>
    </row>
    <row r="399" spans="1:12" x14ac:dyDescent="0.75">
      <c r="A399" s="2">
        <v>42037</v>
      </c>
      <c r="B399" s="12">
        <v>226.49</v>
      </c>
      <c r="C399" s="12">
        <v>242.18</v>
      </c>
      <c r="D399" s="12">
        <v>222.66</v>
      </c>
      <c r="E399" s="12">
        <v>238.23</v>
      </c>
      <c r="F399" s="12">
        <v>30612100</v>
      </c>
      <c r="G399" s="12">
        <v>3285797305</v>
      </c>
      <c r="H399" s="7">
        <f t="shared" si="6"/>
        <v>5.1834518080268357E-2</v>
      </c>
      <c r="I399" s="2"/>
      <c r="L399" s="1"/>
    </row>
    <row r="400" spans="1:12" x14ac:dyDescent="0.75">
      <c r="A400" s="2">
        <v>42038</v>
      </c>
      <c r="B400" s="12">
        <v>237.45</v>
      </c>
      <c r="C400" s="12">
        <v>245.96</v>
      </c>
      <c r="D400" s="12">
        <v>224.48</v>
      </c>
      <c r="E400" s="12">
        <v>227.27</v>
      </c>
      <c r="F400" s="12">
        <v>40783700</v>
      </c>
      <c r="G400" s="12">
        <v>3135343874</v>
      </c>
      <c r="H400" s="7">
        <f t="shared" si="6"/>
        <v>-4.2872183617603615E-2</v>
      </c>
      <c r="I400" s="2"/>
      <c r="L400" s="1"/>
    </row>
    <row r="401" spans="1:12" x14ac:dyDescent="0.75">
      <c r="A401" s="2">
        <v>42039</v>
      </c>
      <c r="B401" s="12">
        <v>227.51</v>
      </c>
      <c r="C401" s="12">
        <v>230.06</v>
      </c>
      <c r="D401" s="12">
        <v>221.11</v>
      </c>
      <c r="E401" s="12">
        <v>226.85</v>
      </c>
      <c r="F401" s="12">
        <v>26594300</v>
      </c>
      <c r="G401" s="12">
        <v>3130520358</v>
      </c>
      <c r="H401" s="7">
        <f t="shared" si="6"/>
        <v>-2.9009713858731334E-3</v>
      </c>
      <c r="I401" s="2"/>
      <c r="L401" s="1"/>
    </row>
    <row r="402" spans="1:12" x14ac:dyDescent="0.75">
      <c r="A402" s="2">
        <v>42040</v>
      </c>
      <c r="B402" s="12">
        <v>227.66</v>
      </c>
      <c r="C402" s="12">
        <v>239.4</v>
      </c>
      <c r="D402" s="12">
        <v>214.73</v>
      </c>
      <c r="E402" s="12">
        <v>217.11</v>
      </c>
      <c r="F402" s="12">
        <v>22516400</v>
      </c>
      <c r="G402" s="12">
        <v>2996945966</v>
      </c>
      <c r="H402" s="7">
        <f t="shared" si="6"/>
        <v>-4.634103487657025E-2</v>
      </c>
      <c r="I402" s="2"/>
      <c r="L402" s="1"/>
    </row>
    <row r="403" spans="1:12" x14ac:dyDescent="0.75">
      <c r="A403" s="2">
        <v>42041</v>
      </c>
      <c r="B403" s="12">
        <v>216.92</v>
      </c>
      <c r="C403" s="12">
        <v>230.51</v>
      </c>
      <c r="D403" s="12">
        <v>216.23</v>
      </c>
      <c r="E403" s="12">
        <v>222.27</v>
      </c>
      <c r="F403" s="12">
        <v>24435300</v>
      </c>
      <c r="G403" s="12">
        <v>3069076711</v>
      </c>
      <c r="H403" s="7">
        <f t="shared" si="6"/>
        <v>2.4663470403835621E-2</v>
      </c>
      <c r="I403" s="2"/>
      <c r="L403" s="1"/>
    </row>
    <row r="404" spans="1:12" x14ac:dyDescent="0.75">
      <c r="A404" s="2">
        <v>42042</v>
      </c>
      <c r="B404" s="12">
        <v>222.63</v>
      </c>
      <c r="C404" s="12">
        <v>230.3</v>
      </c>
      <c r="D404" s="12">
        <v>222.61</v>
      </c>
      <c r="E404" s="12">
        <v>227.75</v>
      </c>
      <c r="F404" s="12">
        <v>21604200</v>
      </c>
      <c r="G404" s="12">
        <v>3145761023</v>
      </c>
      <c r="H404" s="7">
        <f t="shared" si="6"/>
        <v>2.2997799038763891E-2</v>
      </c>
      <c r="I404" s="2"/>
      <c r="L404" s="1"/>
    </row>
    <row r="405" spans="1:12" x14ac:dyDescent="0.75">
      <c r="A405" s="2">
        <v>42043</v>
      </c>
      <c r="B405" s="12">
        <v>227.69</v>
      </c>
      <c r="C405" s="12">
        <v>229.44</v>
      </c>
      <c r="D405" s="12">
        <v>221.08</v>
      </c>
      <c r="E405" s="12">
        <v>223.41</v>
      </c>
      <c r="F405" s="12">
        <v>17145200</v>
      </c>
      <c r="G405" s="12">
        <v>3086537315</v>
      </c>
      <c r="H405" s="7">
        <f t="shared" si="6"/>
        <v>-1.8797487812376484E-2</v>
      </c>
      <c r="I405" s="2"/>
      <c r="L405" s="1"/>
    </row>
    <row r="406" spans="1:12" x14ac:dyDescent="0.75">
      <c r="A406" s="2">
        <v>42044</v>
      </c>
      <c r="B406" s="12">
        <v>223.39</v>
      </c>
      <c r="C406" s="12">
        <v>223.98</v>
      </c>
      <c r="D406" s="12">
        <v>217.02</v>
      </c>
      <c r="E406" s="12">
        <v>220.11</v>
      </c>
      <c r="F406" s="12">
        <v>27791300</v>
      </c>
      <c r="G406" s="12">
        <v>3041799140</v>
      </c>
      <c r="H406" s="7">
        <f t="shared" si="6"/>
        <v>-1.4682841667039585E-2</v>
      </c>
      <c r="I406" s="2"/>
      <c r="L406" s="1"/>
    </row>
    <row r="407" spans="1:12" x14ac:dyDescent="0.75">
      <c r="A407" s="2">
        <v>42045</v>
      </c>
      <c r="B407" s="12">
        <v>220.28</v>
      </c>
      <c r="C407" s="12">
        <v>221.81</v>
      </c>
      <c r="D407" s="12">
        <v>215.33</v>
      </c>
      <c r="E407" s="12">
        <v>219.84</v>
      </c>
      <c r="F407" s="12">
        <v>21115100</v>
      </c>
      <c r="G407" s="12">
        <v>3038850985</v>
      </c>
      <c r="H407" s="7">
        <f t="shared" si="6"/>
        <v>-1.9974577810059819E-3</v>
      </c>
      <c r="I407" s="2"/>
      <c r="L407" s="1"/>
    </row>
    <row r="408" spans="1:12" x14ac:dyDescent="0.75">
      <c r="A408" s="2">
        <v>42046</v>
      </c>
      <c r="B408" s="12">
        <v>219.73</v>
      </c>
      <c r="C408" s="12">
        <v>223.41</v>
      </c>
      <c r="D408" s="12">
        <v>218.07</v>
      </c>
      <c r="E408" s="12">
        <v>219.18</v>
      </c>
      <c r="F408" s="12">
        <v>17201900</v>
      </c>
      <c r="G408" s="12">
        <v>3030676475</v>
      </c>
      <c r="H408" s="7">
        <f t="shared" si="6"/>
        <v>-2.5030719519409409E-3</v>
      </c>
      <c r="I408" s="2"/>
      <c r="L408" s="1"/>
    </row>
    <row r="409" spans="1:12" x14ac:dyDescent="0.75">
      <c r="A409" s="2">
        <v>42047</v>
      </c>
      <c r="B409" s="12">
        <v>219.21</v>
      </c>
      <c r="C409" s="12">
        <v>222.2</v>
      </c>
      <c r="D409" s="12">
        <v>217.61</v>
      </c>
      <c r="E409" s="12">
        <v>221.76</v>
      </c>
      <c r="F409" s="12">
        <v>15206200</v>
      </c>
      <c r="G409" s="12">
        <v>3066996120</v>
      </c>
      <c r="H409" s="7">
        <f t="shared" si="6"/>
        <v>1.1632680990830632E-2</v>
      </c>
      <c r="I409" s="2"/>
      <c r="L409" s="1"/>
    </row>
    <row r="410" spans="1:12" x14ac:dyDescent="0.75">
      <c r="A410" s="2">
        <v>42048</v>
      </c>
      <c r="B410" s="12">
        <v>221.97</v>
      </c>
      <c r="C410" s="12">
        <v>240.26</v>
      </c>
      <c r="D410" s="12">
        <v>221.26</v>
      </c>
      <c r="E410" s="12">
        <v>235.43</v>
      </c>
      <c r="F410" s="12">
        <v>42744400</v>
      </c>
      <c r="G410" s="12">
        <v>3256814719</v>
      </c>
      <c r="H410" s="7">
        <f t="shared" si="6"/>
        <v>6.0638825066450457E-2</v>
      </c>
      <c r="I410" s="2"/>
      <c r="L410" s="1"/>
    </row>
    <row r="411" spans="1:12" x14ac:dyDescent="0.75">
      <c r="A411" s="2">
        <v>42049</v>
      </c>
      <c r="B411" s="12">
        <v>235.53</v>
      </c>
      <c r="C411" s="12">
        <v>259.81</v>
      </c>
      <c r="D411" s="12">
        <v>235.53</v>
      </c>
      <c r="E411" s="12">
        <v>257.32</v>
      </c>
      <c r="F411" s="12">
        <v>49732500</v>
      </c>
      <c r="G411" s="12">
        <v>3560717936</v>
      </c>
      <c r="H411" s="7">
        <f t="shared" si="6"/>
        <v>9.2514753959155913E-2</v>
      </c>
      <c r="I411" s="2"/>
      <c r="L411" s="1"/>
    </row>
    <row r="412" spans="1:12" x14ac:dyDescent="0.75">
      <c r="A412" s="2">
        <v>42050</v>
      </c>
      <c r="B412" s="12">
        <v>257.51</v>
      </c>
      <c r="C412" s="12">
        <v>265.61</v>
      </c>
      <c r="D412" s="12">
        <v>227.68</v>
      </c>
      <c r="E412" s="12">
        <v>234.82</v>
      </c>
      <c r="F412" s="12">
        <v>56552400</v>
      </c>
      <c r="G412" s="12">
        <v>3250242178</v>
      </c>
      <c r="H412" s="7">
        <f t="shared" si="6"/>
        <v>-8.8113082987068464E-2</v>
      </c>
      <c r="I412" s="2"/>
      <c r="L412" s="1"/>
    </row>
    <row r="413" spans="1:12" x14ac:dyDescent="0.75">
      <c r="A413" s="2">
        <v>42051</v>
      </c>
      <c r="B413" s="12">
        <v>234.82</v>
      </c>
      <c r="C413" s="12">
        <v>239.52</v>
      </c>
      <c r="D413" s="12">
        <v>229.02</v>
      </c>
      <c r="E413" s="12">
        <v>233.84</v>
      </c>
      <c r="F413" s="12">
        <v>28153700</v>
      </c>
      <c r="G413" s="12">
        <v>3237573873</v>
      </c>
      <c r="H413" s="7">
        <f t="shared" si="6"/>
        <v>-4.1734094199812185E-3</v>
      </c>
      <c r="I413" s="2"/>
      <c r="L413" s="1"/>
    </row>
    <row r="414" spans="1:12" x14ac:dyDescent="0.75">
      <c r="A414" s="2">
        <v>42052</v>
      </c>
      <c r="B414" s="12">
        <v>233.42</v>
      </c>
      <c r="C414" s="12">
        <v>245.77</v>
      </c>
      <c r="D414" s="12">
        <v>232.31</v>
      </c>
      <c r="E414" s="12">
        <v>243.61</v>
      </c>
      <c r="F414" s="12">
        <v>27363100</v>
      </c>
      <c r="G414" s="12">
        <v>3373706168</v>
      </c>
      <c r="H414" s="7">
        <f t="shared" si="6"/>
        <v>4.3655213777739808E-2</v>
      </c>
      <c r="I414" s="2"/>
      <c r="L414" s="1"/>
    </row>
    <row r="415" spans="1:12" x14ac:dyDescent="0.75">
      <c r="A415" s="2">
        <v>42053</v>
      </c>
      <c r="B415" s="12">
        <v>243.78</v>
      </c>
      <c r="C415" s="12">
        <v>244.25</v>
      </c>
      <c r="D415" s="12">
        <v>232.34</v>
      </c>
      <c r="E415" s="12">
        <v>236.33</v>
      </c>
      <c r="F415" s="12">
        <v>25200800</v>
      </c>
      <c r="G415" s="12">
        <v>3273812262</v>
      </c>
      <c r="H415" s="7">
        <f t="shared" si="6"/>
        <v>-3.0560341291328199E-2</v>
      </c>
      <c r="I415" s="2"/>
      <c r="L415" s="1"/>
    </row>
    <row r="416" spans="1:12" x14ac:dyDescent="0.75">
      <c r="A416" s="2">
        <v>42054</v>
      </c>
      <c r="B416" s="12">
        <v>236.41</v>
      </c>
      <c r="C416" s="12">
        <v>242.67</v>
      </c>
      <c r="D416" s="12">
        <v>235.59</v>
      </c>
      <c r="E416" s="12">
        <v>240.28</v>
      </c>
      <c r="F416" s="12">
        <v>18270500</v>
      </c>
      <c r="G416" s="12">
        <v>3329631566</v>
      </c>
      <c r="H416" s="7">
        <f t="shared" si="6"/>
        <v>1.6369865910917495E-2</v>
      </c>
      <c r="I416" s="2"/>
      <c r="L416" s="1"/>
    </row>
    <row r="417" spans="1:12" x14ac:dyDescent="0.75">
      <c r="A417" s="2">
        <v>42055</v>
      </c>
      <c r="B417" s="12">
        <v>240.25</v>
      </c>
      <c r="C417" s="12">
        <v>247.1</v>
      </c>
      <c r="D417" s="12">
        <v>239.3</v>
      </c>
      <c r="E417" s="12">
        <v>243.78</v>
      </c>
      <c r="F417" s="12">
        <v>23876700</v>
      </c>
      <c r="G417" s="12">
        <v>3379032908</v>
      </c>
      <c r="H417" s="7">
        <f t="shared" si="6"/>
        <v>1.4693028095733616E-2</v>
      </c>
      <c r="I417" s="2"/>
      <c r="L417" s="1"/>
    </row>
    <row r="418" spans="1:12" x14ac:dyDescent="0.75">
      <c r="A418" s="2">
        <v>42056</v>
      </c>
      <c r="B418" s="12">
        <v>243.75</v>
      </c>
      <c r="C418" s="12">
        <v>255.32</v>
      </c>
      <c r="D418" s="12">
        <v>243.18</v>
      </c>
      <c r="E418" s="12">
        <v>244.53</v>
      </c>
      <c r="F418" s="12">
        <v>12284200</v>
      </c>
      <c r="G418" s="12">
        <v>3390372210</v>
      </c>
      <c r="H418" s="7">
        <f t="shared" si="6"/>
        <v>3.2000000000000045E-3</v>
      </c>
      <c r="I418" s="2"/>
      <c r="L418" s="1"/>
    </row>
    <row r="419" spans="1:12" x14ac:dyDescent="0.75">
      <c r="A419" s="2">
        <v>42057</v>
      </c>
      <c r="B419" s="12">
        <v>244.54</v>
      </c>
      <c r="C419" s="12">
        <v>246.39</v>
      </c>
      <c r="D419" s="12">
        <v>233.85</v>
      </c>
      <c r="E419" s="12">
        <v>235.98</v>
      </c>
      <c r="F419" s="12">
        <v>19527000</v>
      </c>
      <c r="G419" s="12">
        <v>3272629326</v>
      </c>
      <c r="H419" s="7">
        <f t="shared" si="6"/>
        <v>-3.5004498241596474E-2</v>
      </c>
      <c r="I419" s="2"/>
      <c r="L419" s="1"/>
    </row>
    <row r="420" spans="1:12" x14ac:dyDescent="0.75">
      <c r="A420" s="2">
        <v>42058</v>
      </c>
      <c r="B420" s="12">
        <v>235.99</v>
      </c>
      <c r="C420" s="12">
        <v>240.11</v>
      </c>
      <c r="D420" s="12">
        <v>232.42</v>
      </c>
      <c r="E420" s="12">
        <v>238.89</v>
      </c>
      <c r="F420" s="12">
        <v>16400000</v>
      </c>
      <c r="G420" s="12">
        <v>3313897879</v>
      </c>
      <c r="H420" s="7">
        <f t="shared" si="6"/>
        <v>1.2288656298995624E-2</v>
      </c>
      <c r="I420" s="2"/>
      <c r="L420" s="1"/>
    </row>
    <row r="421" spans="1:12" x14ac:dyDescent="0.75">
      <c r="A421" s="2">
        <v>42059</v>
      </c>
      <c r="B421" s="12">
        <v>239</v>
      </c>
      <c r="C421" s="12">
        <v>239.9</v>
      </c>
      <c r="D421" s="12">
        <v>236.4</v>
      </c>
      <c r="E421" s="12">
        <v>238.74</v>
      </c>
      <c r="F421" s="12">
        <v>14200400</v>
      </c>
      <c r="G421" s="12">
        <v>3312489904</v>
      </c>
      <c r="H421" s="7">
        <f t="shared" si="6"/>
        <v>-1.0878661087865729E-3</v>
      </c>
      <c r="I421" s="2"/>
      <c r="L421" s="1"/>
    </row>
    <row r="422" spans="1:12" x14ac:dyDescent="0.75">
      <c r="A422" s="2">
        <v>42060</v>
      </c>
      <c r="B422" s="12">
        <v>238.89</v>
      </c>
      <c r="C422" s="12">
        <v>239.34</v>
      </c>
      <c r="D422" s="12">
        <v>235.53</v>
      </c>
      <c r="E422" s="12">
        <v>237.47</v>
      </c>
      <c r="F422" s="12">
        <v>11496200</v>
      </c>
      <c r="G422" s="12">
        <v>3295875814</v>
      </c>
      <c r="H422" s="7">
        <f t="shared" si="6"/>
        <v>-5.9441583992632073E-3</v>
      </c>
      <c r="I422" s="2"/>
      <c r="L422" s="1"/>
    </row>
    <row r="423" spans="1:12" x14ac:dyDescent="0.75">
      <c r="A423" s="2">
        <v>42061</v>
      </c>
      <c r="B423" s="12">
        <v>237.34</v>
      </c>
      <c r="C423" s="12">
        <v>237.71</v>
      </c>
      <c r="D423" s="12">
        <v>234.26</v>
      </c>
      <c r="E423" s="12">
        <v>236.43</v>
      </c>
      <c r="F423" s="12">
        <v>13619400</v>
      </c>
      <c r="G423" s="12">
        <v>3282272605</v>
      </c>
      <c r="H423" s="7">
        <f t="shared" si="6"/>
        <v>-3.8341619617426334E-3</v>
      </c>
      <c r="I423" s="2"/>
      <c r="L423" s="1"/>
    </row>
    <row r="424" spans="1:12" x14ac:dyDescent="0.75">
      <c r="A424" s="2">
        <v>42062</v>
      </c>
      <c r="B424" s="12">
        <v>236.44</v>
      </c>
      <c r="C424" s="12">
        <v>256.64999999999998</v>
      </c>
      <c r="D424" s="12">
        <v>236.44</v>
      </c>
      <c r="E424" s="12">
        <v>253.83</v>
      </c>
      <c r="F424" s="12">
        <v>44013900</v>
      </c>
      <c r="G424" s="12">
        <v>3524820596</v>
      </c>
      <c r="H424" s="7">
        <f t="shared" si="6"/>
        <v>7.3549314836745108E-2</v>
      </c>
      <c r="I424" s="2"/>
      <c r="L424" s="1"/>
    </row>
    <row r="425" spans="1:12" x14ac:dyDescent="0.75">
      <c r="A425" s="2">
        <v>42063</v>
      </c>
      <c r="B425" s="12">
        <v>253.52</v>
      </c>
      <c r="C425" s="12">
        <v>254.69</v>
      </c>
      <c r="D425" s="12">
        <v>249.48</v>
      </c>
      <c r="E425" s="12">
        <v>254.26</v>
      </c>
      <c r="F425" s="12">
        <v>13949300</v>
      </c>
      <c r="G425" s="12">
        <v>3531776636</v>
      </c>
      <c r="H425" s="7">
        <f t="shared" si="6"/>
        <v>2.9189018617859761E-3</v>
      </c>
      <c r="I425" s="2"/>
      <c r="L425" s="1"/>
    </row>
    <row r="426" spans="1:12" x14ac:dyDescent="0.75">
      <c r="A426" s="2">
        <v>42064</v>
      </c>
      <c r="B426" s="12">
        <v>254.28</v>
      </c>
      <c r="C426" s="12">
        <v>261.66000000000003</v>
      </c>
      <c r="D426" s="12">
        <v>245.93</v>
      </c>
      <c r="E426" s="12">
        <v>260.2</v>
      </c>
      <c r="F426" s="12">
        <v>25213700</v>
      </c>
      <c r="G426" s="12">
        <v>3615181538</v>
      </c>
      <c r="H426" s="7">
        <f t="shared" si="6"/>
        <v>2.3281422054428139E-2</v>
      </c>
      <c r="I426" s="2"/>
      <c r="L426" s="1"/>
    </row>
    <row r="427" spans="1:12" x14ac:dyDescent="0.75">
      <c r="A427" s="2">
        <v>42065</v>
      </c>
      <c r="B427" s="12">
        <v>260.36</v>
      </c>
      <c r="C427" s="12">
        <v>276.3</v>
      </c>
      <c r="D427" s="12">
        <v>258.31</v>
      </c>
      <c r="E427" s="12">
        <v>275.67</v>
      </c>
      <c r="F427" s="12">
        <v>40465700</v>
      </c>
      <c r="G427" s="12">
        <v>3831178959</v>
      </c>
      <c r="H427" s="7">
        <f t="shared" si="6"/>
        <v>5.8803195575357202E-2</v>
      </c>
      <c r="I427" s="2"/>
      <c r="L427" s="1"/>
    </row>
    <row r="428" spans="1:12" x14ac:dyDescent="0.75">
      <c r="A428" s="2">
        <v>42066</v>
      </c>
      <c r="B428" s="12">
        <v>275.05</v>
      </c>
      <c r="C428" s="12">
        <v>285.8</v>
      </c>
      <c r="D428" s="12">
        <v>268.16000000000003</v>
      </c>
      <c r="E428" s="12">
        <v>281.7</v>
      </c>
      <c r="F428" s="12">
        <v>50461300</v>
      </c>
      <c r="G428" s="12">
        <v>3916108523</v>
      </c>
      <c r="H428" s="7">
        <f t="shared" si="6"/>
        <v>2.4177422286856851E-2</v>
      </c>
      <c r="I428" s="2"/>
      <c r="L428" s="1"/>
    </row>
    <row r="429" spans="1:12" x14ac:dyDescent="0.75">
      <c r="A429" s="2">
        <v>42067</v>
      </c>
      <c r="B429" s="12">
        <v>281.99</v>
      </c>
      <c r="C429" s="12">
        <v>284.23</v>
      </c>
      <c r="D429" s="12">
        <v>268.13</v>
      </c>
      <c r="E429" s="12">
        <v>273.08999999999997</v>
      </c>
      <c r="F429" s="12">
        <v>41383000</v>
      </c>
      <c r="G429" s="12">
        <v>3797385224</v>
      </c>
      <c r="H429" s="7">
        <f t="shared" si="6"/>
        <v>-3.1561402886627309E-2</v>
      </c>
      <c r="I429" s="2"/>
      <c r="L429" s="1"/>
    </row>
    <row r="430" spans="1:12" x14ac:dyDescent="0.75">
      <c r="A430" s="2">
        <v>42068</v>
      </c>
      <c r="B430" s="12">
        <v>272.74</v>
      </c>
      <c r="C430" s="12">
        <v>281.67</v>
      </c>
      <c r="D430" s="12">
        <v>264.77</v>
      </c>
      <c r="E430" s="12">
        <v>276.18</v>
      </c>
      <c r="F430" s="12">
        <v>41302400</v>
      </c>
      <c r="G430" s="12">
        <v>3841201000</v>
      </c>
      <c r="H430" s="7">
        <f t="shared" si="6"/>
        <v>1.2612744738578858E-2</v>
      </c>
      <c r="I430" s="2"/>
      <c r="L430" s="1"/>
    </row>
    <row r="431" spans="1:12" x14ac:dyDescent="0.75">
      <c r="A431" s="2">
        <v>42069</v>
      </c>
      <c r="B431" s="12">
        <v>275.60000000000002</v>
      </c>
      <c r="C431" s="12">
        <v>277.61</v>
      </c>
      <c r="D431" s="12">
        <v>270.02</v>
      </c>
      <c r="E431" s="12">
        <v>272.72000000000003</v>
      </c>
      <c r="F431" s="12">
        <v>28918900</v>
      </c>
      <c r="G431" s="12">
        <v>3794156466</v>
      </c>
      <c r="H431" s="7">
        <f t="shared" si="6"/>
        <v>-1.044992743105949E-2</v>
      </c>
      <c r="I431" s="2"/>
      <c r="L431" s="1"/>
    </row>
    <row r="432" spans="1:12" x14ac:dyDescent="0.75">
      <c r="A432" s="2">
        <v>42070</v>
      </c>
      <c r="B432" s="12">
        <v>272.29000000000002</v>
      </c>
      <c r="C432" s="12">
        <v>277.85000000000002</v>
      </c>
      <c r="D432" s="12">
        <v>270.13</v>
      </c>
      <c r="E432" s="12">
        <v>276.26</v>
      </c>
      <c r="F432" s="12">
        <v>17825900</v>
      </c>
      <c r="G432" s="12">
        <v>3844351385</v>
      </c>
      <c r="H432" s="7">
        <f t="shared" si="6"/>
        <v>1.4580043336148849E-2</v>
      </c>
      <c r="I432" s="2"/>
      <c r="L432" s="1"/>
    </row>
    <row r="433" spans="1:12" x14ac:dyDescent="0.75">
      <c r="A433" s="2">
        <v>42071</v>
      </c>
      <c r="B433" s="12">
        <v>276.43</v>
      </c>
      <c r="C433" s="12">
        <v>277.86</v>
      </c>
      <c r="D433" s="12">
        <v>272.57</v>
      </c>
      <c r="E433" s="12">
        <v>274.35000000000002</v>
      </c>
      <c r="F433" s="12">
        <v>22067900</v>
      </c>
      <c r="G433" s="12">
        <v>3818877362</v>
      </c>
      <c r="H433" s="7">
        <f t="shared" si="6"/>
        <v>-7.5245089172665197E-3</v>
      </c>
      <c r="I433" s="2"/>
      <c r="L433" s="1"/>
    </row>
    <row r="434" spans="1:12" x14ac:dyDescent="0.75">
      <c r="A434" s="2">
        <v>42072</v>
      </c>
      <c r="B434" s="12">
        <v>274.81</v>
      </c>
      <c r="C434" s="12">
        <v>292.7</v>
      </c>
      <c r="D434" s="12">
        <v>273.89</v>
      </c>
      <c r="E434" s="12">
        <v>289.61</v>
      </c>
      <c r="F434" s="12">
        <v>59178200</v>
      </c>
      <c r="G434" s="12">
        <v>4032241702</v>
      </c>
      <c r="H434" s="7">
        <f t="shared" si="6"/>
        <v>5.3855390997416437E-2</v>
      </c>
      <c r="I434" s="2"/>
      <c r="L434" s="1"/>
    </row>
    <row r="435" spans="1:12" x14ac:dyDescent="0.75">
      <c r="A435" s="2">
        <v>42073</v>
      </c>
      <c r="B435" s="12">
        <v>289.86</v>
      </c>
      <c r="C435" s="12">
        <v>300.04000000000002</v>
      </c>
      <c r="D435" s="12">
        <v>289.74</v>
      </c>
      <c r="E435" s="12">
        <v>291.76</v>
      </c>
      <c r="F435" s="12">
        <v>67770800</v>
      </c>
      <c r="G435" s="12">
        <v>4063305050</v>
      </c>
      <c r="H435" s="7">
        <f t="shared" si="6"/>
        <v>6.5548885668942842E-3</v>
      </c>
      <c r="I435" s="2"/>
      <c r="L435" s="1"/>
    </row>
    <row r="436" spans="1:12" x14ac:dyDescent="0.75">
      <c r="A436" s="2">
        <v>42074</v>
      </c>
      <c r="B436" s="12">
        <v>291.52</v>
      </c>
      <c r="C436" s="12">
        <v>297.39</v>
      </c>
      <c r="D436" s="12">
        <v>290.51</v>
      </c>
      <c r="E436" s="12">
        <v>296.38</v>
      </c>
      <c r="F436" s="12">
        <v>33963900</v>
      </c>
      <c r="G436" s="12">
        <v>4128796573</v>
      </c>
      <c r="H436" s="7">
        <f t="shared" si="6"/>
        <v>1.6671240395170192E-2</v>
      </c>
      <c r="I436" s="2"/>
      <c r="L436" s="1"/>
    </row>
    <row r="437" spans="1:12" x14ac:dyDescent="0.75">
      <c r="A437" s="2">
        <v>42075</v>
      </c>
      <c r="B437" s="12">
        <v>296.13</v>
      </c>
      <c r="C437" s="12">
        <v>297.08999999999997</v>
      </c>
      <c r="D437" s="12">
        <v>292.41000000000003</v>
      </c>
      <c r="E437" s="12">
        <v>294.35000000000002</v>
      </c>
      <c r="F437" s="12">
        <v>32585200</v>
      </c>
      <c r="G437" s="12">
        <v>4101535995</v>
      </c>
      <c r="H437" s="7">
        <f t="shared" si="6"/>
        <v>-6.0108736028094845E-3</v>
      </c>
      <c r="I437" s="2"/>
      <c r="L437" s="1"/>
    </row>
    <row r="438" spans="1:12" x14ac:dyDescent="0.75">
      <c r="A438" s="2">
        <v>42076</v>
      </c>
      <c r="B438" s="12">
        <v>294.12</v>
      </c>
      <c r="C438" s="12">
        <v>294.5</v>
      </c>
      <c r="D438" s="12">
        <v>285.33999999999997</v>
      </c>
      <c r="E438" s="12">
        <v>285.33999999999997</v>
      </c>
      <c r="F438" s="12">
        <v>31421500</v>
      </c>
      <c r="G438" s="12">
        <v>3976948638</v>
      </c>
      <c r="H438" s="7">
        <f t="shared" si="6"/>
        <v>-2.9851761185910614E-2</v>
      </c>
      <c r="I438" s="2"/>
      <c r="L438" s="1"/>
    </row>
    <row r="439" spans="1:12" x14ac:dyDescent="0.75">
      <c r="A439" s="2">
        <v>42077</v>
      </c>
      <c r="B439" s="12">
        <v>284.44</v>
      </c>
      <c r="C439" s="12">
        <v>286.33999999999997</v>
      </c>
      <c r="D439" s="12">
        <v>280.98</v>
      </c>
      <c r="E439" s="12">
        <v>281.89</v>
      </c>
      <c r="F439" s="12">
        <v>22612300</v>
      </c>
      <c r="G439" s="12">
        <v>3929758785</v>
      </c>
      <c r="H439" s="7">
        <f t="shared" si="6"/>
        <v>-8.9649838278723498E-3</v>
      </c>
      <c r="I439" s="2"/>
      <c r="L439" s="1"/>
    </row>
    <row r="440" spans="1:12" x14ac:dyDescent="0.75">
      <c r="A440" s="2">
        <v>42078</v>
      </c>
      <c r="B440" s="12">
        <v>281.42</v>
      </c>
      <c r="C440" s="12">
        <v>286.52999999999997</v>
      </c>
      <c r="D440" s="12">
        <v>281</v>
      </c>
      <c r="E440" s="12">
        <v>286.39</v>
      </c>
      <c r="F440" s="12">
        <v>11970100</v>
      </c>
      <c r="G440" s="12">
        <v>3993628668</v>
      </c>
      <c r="H440" s="7">
        <f t="shared" si="6"/>
        <v>1.7660436358467663E-2</v>
      </c>
      <c r="I440" s="2"/>
      <c r="L440" s="1"/>
    </row>
    <row r="441" spans="1:12" x14ac:dyDescent="0.75">
      <c r="A441" s="2">
        <v>42079</v>
      </c>
      <c r="B441" s="12">
        <v>285.68</v>
      </c>
      <c r="C441" s="12">
        <v>294.11</v>
      </c>
      <c r="D441" s="12">
        <v>285.68</v>
      </c>
      <c r="E441" s="12">
        <v>290.58999999999997</v>
      </c>
      <c r="F441" s="12">
        <v>21516100</v>
      </c>
      <c r="G441" s="12">
        <v>4053198429</v>
      </c>
      <c r="H441" s="7">
        <f t="shared" si="6"/>
        <v>1.7187062447493587E-2</v>
      </c>
      <c r="I441" s="2"/>
      <c r="L441" s="1"/>
    </row>
    <row r="442" spans="1:12" x14ac:dyDescent="0.75">
      <c r="A442" s="2">
        <v>42080</v>
      </c>
      <c r="B442" s="12">
        <v>290.60000000000002</v>
      </c>
      <c r="C442" s="12">
        <v>292.36</v>
      </c>
      <c r="D442" s="12">
        <v>284.37</v>
      </c>
      <c r="E442" s="12">
        <v>285.51</v>
      </c>
      <c r="F442" s="12">
        <v>21497200</v>
      </c>
      <c r="G442" s="12">
        <v>3983144494</v>
      </c>
      <c r="H442" s="7">
        <f t="shared" si="6"/>
        <v>-1.7515485203028324E-2</v>
      </c>
      <c r="I442" s="2"/>
      <c r="L442" s="1"/>
    </row>
    <row r="443" spans="1:12" x14ac:dyDescent="0.75">
      <c r="A443" s="2">
        <v>42081</v>
      </c>
      <c r="B443" s="12">
        <v>285.07</v>
      </c>
      <c r="C443" s="12">
        <v>285.33999999999997</v>
      </c>
      <c r="D443" s="12">
        <v>249.87</v>
      </c>
      <c r="E443" s="12">
        <v>256.3</v>
      </c>
      <c r="F443" s="12">
        <v>57008000</v>
      </c>
      <c r="G443" s="12">
        <v>3576671767</v>
      </c>
      <c r="H443" s="7">
        <f t="shared" si="6"/>
        <v>-0.10092258041884443</v>
      </c>
      <c r="I443" s="2"/>
      <c r="L443" s="1"/>
    </row>
    <row r="444" spans="1:12" x14ac:dyDescent="0.75">
      <c r="A444" s="2">
        <v>42082</v>
      </c>
      <c r="B444" s="12">
        <v>255.88</v>
      </c>
      <c r="C444" s="12">
        <v>264.24</v>
      </c>
      <c r="D444" s="12">
        <v>248.64</v>
      </c>
      <c r="E444" s="12">
        <v>260.93</v>
      </c>
      <c r="F444" s="12">
        <v>52732000</v>
      </c>
      <c r="G444" s="12">
        <v>3642156965</v>
      </c>
      <c r="H444" s="7">
        <f t="shared" si="6"/>
        <v>1.9735813662654415E-2</v>
      </c>
      <c r="I444" s="2"/>
      <c r="L444" s="1"/>
    </row>
    <row r="445" spans="1:12" x14ac:dyDescent="0.75">
      <c r="A445" s="2">
        <v>42083</v>
      </c>
      <c r="B445" s="12">
        <v>260.95999999999998</v>
      </c>
      <c r="C445" s="12">
        <v>264.85000000000002</v>
      </c>
      <c r="D445" s="12">
        <v>259.16000000000003</v>
      </c>
      <c r="E445" s="12">
        <v>261.75</v>
      </c>
      <c r="F445" s="12">
        <v>18456700</v>
      </c>
      <c r="G445" s="12">
        <v>3654506819</v>
      </c>
      <c r="H445" s="7">
        <f t="shared" si="6"/>
        <v>3.0272838749234384E-3</v>
      </c>
      <c r="I445" s="2"/>
      <c r="L445" s="1"/>
    </row>
    <row r="446" spans="1:12" x14ac:dyDescent="0.75">
      <c r="A446" s="2">
        <v>42084</v>
      </c>
      <c r="B446" s="12">
        <v>261.64</v>
      </c>
      <c r="C446" s="12">
        <v>262.2</v>
      </c>
      <c r="D446" s="12">
        <v>255.65</v>
      </c>
      <c r="E446" s="12">
        <v>260.02</v>
      </c>
      <c r="F446" s="12">
        <v>17130100</v>
      </c>
      <c r="G446" s="12">
        <v>3631424642</v>
      </c>
      <c r="H446" s="7">
        <f t="shared" si="6"/>
        <v>-6.1917138052285763E-3</v>
      </c>
      <c r="I446" s="2"/>
      <c r="L446" s="1"/>
    </row>
    <row r="447" spans="1:12" x14ac:dyDescent="0.75">
      <c r="A447" s="2">
        <v>42085</v>
      </c>
      <c r="B447" s="12">
        <v>259.92</v>
      </c>
      <c r="C447" s="12">
        <v>269.75</v>
      </c>
      <c r="D447" s="12">
        <v>259.58999999999997</v>
      </c>
      <c r="E447" s="12">
        <v>267.95999999999998</v>
      </c>
      <c r="F447" s="12">
        <v>18438100</v>
      </c>
      <c r="G447" s="12">
        <v>3743193531</v>
      </c>
      <c r="H447" s="7">
        <f t="shared" si="6"/>
        <v>3.0932594644505859E-2</v>
      </c>
      <c r="I447" s="2"/>
      <c r="L447" s="1"/>
    </row>
    <row r="448" spans="1:12" x14ac:dyDescent="0.75">
      <c r="A448" s="2">
        <v>42086</v>
      </c>
      <c r="B448" s="12">
        <v>267.89</v>
      </c>
      <c r="C448" s="12">
        <v>277.3</v>
      </c>
      <c r="D448" s="12">
        <v>261.74</v>
      </c>
      <c r="E448" s="12">
        <v>266.74</v>
      </c>
      <c r="F448" s="12">
        <v>22811900</v>
      </c>
      <c r="G448" s="12">
        <v>3727111341</v>
      </c>
      <c r="H448" s="7">
        <f t="shared" si="6"/>
        <v>-4.2928067490386997E-3</v>
      </c>
      <c r="I448" s="2"/>
      <c r="L448" s="1"/>
    </row>
    <row r="449" spans="1:12" x14ac:dyDescent="0.75">
      <c r="A449" s="2">
        <v>42087</v>
      </c>
      <c r="B449" s="12">
        <v>266.58</v>
      </c>
      <c r="C449" s="12">
        <v>267</v>
      </c>
      <c r="D449" s="12">
        <v>244.15</v>
      </c>
      <c r="E449" s="12">
        <v>245.6</v>
      </c>
      <c r="F449" s="12">
        <v>40073700</v>
      </c>
      <c r="G449" s="12">
        <v>3432718154</v>
      </c>
      <c r="H449" s="7">
        <f t="shared" si="6"/>
        <v>-7.8700577687748491E-2</v>
      </c>
      <c r="I449" s="2"/>
      <c r="L449" s="1"/>
    </row>
    <row r="450" spans="1:12" x14ac:dyDescent="0.75">
      <c r="A450" s="2">
        <v>42088</v>
      </c>
      <c r="B450" s="12">
        <v>247.47</v>
      </c>
      <c r="C450" s="12">
        <v>249.19</v>
      </c>
      <c r="D450" s="12">
        <v>236.51</v>
      </c>
      <c r="E450" s="12">
        <v>246.2</v>
      </c>
      <c r="F450" s="12">
        <v>35866900</v>
      </c>
      <c r="G450" s="12">
        <v>3442129496</v>
      </c>
      <c r="H450" s="7">
        <f t="shared" si="6"/>
        <v>-5.1319351840627562E-3</v>
      </c>
      <c r="I450" s="2"/>
      <c r="L450" s="1"/>
    </row>
    <row r="451" spans="1:12" x14ac:dyDescent="0.75">
      <c r="A451" s="2">
        <v>42089</v>
      </c>
      <c r="B451" s="12">
        <v>246.28</v>
      </c>
      <c r="C451" s="12">
        <v>254.35</v>
      </c>
      <c r="D451" s="12">
        <v>244.9</v>
      </c>
      <c r="E451" s="12">
        <v>248.53</v>
      </c>
      <c r="F451" s="12">
        <v>25730000</v>
      </c>
      <c r="G451" s="12">
        <v>3475701380</v>
      </c>
      <c r="H451" s="7">
        <f t="shared" ref="H451:H514" si="7">(E451-B451)/B451</f>
        <v>9.1359428292999839E-3</v>
      </c>
      <c r="I451" s="2"/>
      <c r="L451" s="1"/>
    </row>
    <row r="452" spans="1:12" x14ac:dyDescent="0.75">
      <c r="A452" s="2">
        <v>42090</v>
      </c>
      <c r="B452" s="12">
        <v>248.57</v>
      </c>
      <c r="C452" s="12">
        <v>256.81</v>
      </c>
      <c r="D452" s="12">
        <v>245.21</v>
      </c>
      <c r="E452" s="12">
        <v>247.03</v>
      </c>
      <c r="F452" s="12">
        <v>17274900</v>
      </c>
      <c r="G452" s="12">
        <v>3455731911</v>
      </c>
      <c r="H452" s="7">
        <f t="shared" si="7"/>
        <v>-6.1954379048155131E-3</v>
      </c>
      <c r="I452" s="2"/>
      <c r="L452" s="1"/>
    </row>
    <row r="453" spans="1:12" x14ac:dyDescent="0.75">
      <c r="A453" s="2">
        <v>42091</v>
      </c>
      <c r="B453" s="12">
        <v>246.98</v>
      </c>
      <c r="C453" s="12">
        <v>254.21</v>
      </c>
      <c r="D453" s="12">
        <v>246.98</v>
      </c>
      <c r="E453" s="12">
        <v>252.8</v>
      </c>
      <c r="F453" s="12">
        <v>16040900</v>
      </c>
      <c r="G453" s="12">
        <v>3537377134</v>
      </c>
      <c r="H453" s="7">
        <f t="shared" si="7"/>
        <v>2.3564661106162531E-2</v>
      </c>
      <c r="I453" s="2"/>
      <c r="L453" s="1"/>
    </row>
    <row r="454" spans="1:12" x14ac:dyDescent="0.75">
      <c r="A454" s="2">
        <v>42092</v>
      </c>
      <c r="B454" s="12">
        <v>252.74</v>
      </c>
      <c r="C454" s="12">
        <v>253.14</v>
      </c>
      <c r="D454" s="12">
        <v>240.85</v>
      </c>
      <c r="E454" s="12">
        <v>242.71</v>
      </c>
      <c r="F454" s="12">
        <v>21699400</v>
      </c>
      <c r="G454" s="12">
        <v>3397187115</v>
      </c>
      <c r="H454" s="7">
        <f t="shared" si="7"/>
        <v>-3.9685051831922134E-2</v>
      </c>
      <c r="I454" s="2"/>
      <c r="L454" s="1"/>
    </row>
    <row r="455" spans="1:12" x14ac:dyDescent="0.75">
      <c r="A455" s="2">
        <v>42093</v>
      </c>
      <c r="B455" s="12">
        <v>242.88</v>
      </c>
      <c r="C455" s="12">
        <v>249.24</v>
      </c>
      <c r="D455" s="12">
        <v>239.21</v>
      </c>
      <c r="E455" s="12">
        <v>247.53</v>
      </c>
      <c r="F455" s="12">
        <v>23009600</v>
      </c>
      <c r="G455" s="12">
        <v>3465419693</v>
      </c>
      <c r="H455" s="7">
        <f t="shared" si="7"/>
        <v>1.9145256916996072E-2</v>
      </c>
      <c r="I455" s="2"/>
      <c r="L455" s="1"/>
    </row>
    <row r="456" spans="1:12" x14ac:dyDescent="0.75">
      <c r="A456" s="2">
        <v>42094</v>
      </c>
      <c r="B456" s="12">
        <v>247.45</v>
      </c>
      <c r="C456" s="12">
        <v>248.73</v>
      </c>
      <c r="D456" s="12">
        <v>242.74</v>
      </c>
      <c r="E456" s="12">
        <v>244.22</v>
      </c>
      <c r="F456" s="12">
        <v>22672000</v>
      </c>
      <c r="G456" s="12">
        <v>3420112896</v>
      </c>
      <c r="H456" s="7">
        <f t="shared" si="7"/>
        <v>-1.3053142048898727E-2</v>
      </c>
      <c r="I456" s="2"/>
      <c r="L456" s="1"/>
    </row>
    <row r="457" spans="1:12" x14ac:dyDescent="0.75">
      <c r="A457" s="2">
        <v>42095</v>
      </c>
      <c r="B457" s="12">
        <v>244.22</v>
      </c>
      <c r="C457" s="12">
        <v>247.54</v>
      </c>
      <c r="D457" s="12">
        <v>241.16</v>
      </c>
      <c r="E457" s="12">
        <v>247.27</v>
      </c>
      <c r="F457" s="12">
        <v>22877200</v>
      </c>
      <c r="G457" s="12">
        <v>3463619267</v>
      </c>
      <c r="H457" s="7">
        <f t="shared" si="7"/>
        <v>1.2488739660961475E-2</v>
      </c>
      <c r="I457" s="2"/>
      <c r="L457" s="1"/>
    </row>
    <row r="458" spans="1:12" x14ac:dyDescent="0.75">
      <c r="A458" s="2">
        <v>42096</v>
      </c>
      <c r="B458" s="12">
        <v>247.09</v>
      </c>
      <c r="C458" s="12">
        <v>254.46</v>
      </c>
      <c r="D458" s="12">
        <v>245.42</v>
      </c>
      <c r="E458" s="12">
        <v>253.01</v>
      </c>
      <c r="F458" s="12">
        <v>26272600</v>
      </c>
      <c r="G458" s="12">
        <v>3544973232</v>
      </c>
      <c r="H458" s="7">
        <f t="shared" si="7"/>
        <v>2.3958881379254473E-2</v>
      </c>
      <c r="I458" s="2"/>
      <c r="L458" s="1"/>
    </row>
    <row r="459" spans="1:12" x14ac:dyDescent="0.75">
      <c r="A459" s="2">
        <v>42097</v>
      </c>
      <c r="B459" s="12">
        <v>253.07</v>
      </c>
      <c r="C459" s="12">
        <v>256.04000000000002</v>
      </c>
      <c r="D459" s="12">
        <v>251.88</v>
      </c>
      <c r="E459" s="12">
        <v>254.32</v>
      </c>
      <c r="F459" s="12">
        <v>23146600</v>
      </c>
      <c r="G459" s="12">
        <v>3564354620</v>
      </c>
      <c r="H459" s="7">
        <f t="shared" si="7"/>
        <v>4.93934484529972E-3</v>
      </c>
      <c r="I459" s="2"/>
      <c r="L459" s="1"/>
    </row>
    <row r="460" spans="1:12" x14ac:dyDescent="0.75">
      <c r="A460" s="2">
        <v>42098</v>
      </c>
      <c r="B460" s="12">
        <v>254.29</v>
      </c>
      <c r="C460" s="12">
        <v>255.26</v>
      </c>
      <c r="D460" s="12">
        <v>251.1</v>
      </c>
      <c r="E460" s="12">
        <v>253.7</v>
      </c>
      <c r="F460" s="12">
        <v>12493500</v>
      </c>
      <c r="G460" s="12">
        <v>3556559216</v>
      </c>
      <c r="H460" s="7">
        <f t="shared" si="7"/>
        <v>-2.3201856148492013E-3</v>
      </c>
      <c r="I460" s="2"/>
      <c r="L460" s="1"/>
    </row>
    <row r="461" spans="1:12" x14ac:dyDescent="0.75">
      <c r="A461" s="2">
        <v>42099</v>
      </c>
      <c r="B461" s="12">
        <v>253.76</v>
      </c>
      <c r="C461" s="12">
        <v>260.67</v>
      </c>
      <c r="D461" s="12">
        <v>251.94</v>
      </c>
      <c r="E461" s="12">
        <v>260.60000000000002</v>
      </c>
      <c r="F461" s="12">
        <v>19649200</v>
      </c>
      <c r="G461" s="12">
        <v>3654268030</v>
      </c>
      <c r="H461" s="7">
        <f t="shared" si="7"/>
        <v>2.6954602774275031E-2</v>
      </c>
      <c r="I461" s="2"/>
      <c r="L461" s="1"/>
    </row>
    <row r="462" spans="1:12" x14ac:dyDescent="0.75">
      <c r="A462" s="2">
        <v>42100</v>
      </c>
      <c r="B462" s="12">
        <v>260.72000000000003</v>
      </c>
      <c r="C462" s="12">
        <v>261.8</v>
      </c>
      <c r="D462" s="12">
        <v>254.57</v>
      </c>
      <c r="E462" s="12">
        <v>255.49</v>
      </c>
      <c r="F462" s="12">
        <v>20034200</v>
      </c>
      <c r="G462" s="12">
        <v>3583466919</v>
      </c>
      <c r="H462" s="7">
        <f t="shared" si="7"/>
        <v>-2.0059834305001602E-2</v>
      </c>
      <c r="I462" s="2"/>
      <c r="L462" s="1"/>
    </row>
    <row r="463" spans="1:12" x14ac:dyDescent="0.75">
      <c r="A463" s="2">
        <v>42101</v>
      </c>
      <c r="B463" s="12">
        <v>255.27</v>
      </c>
      <c r="C463" s="12">
        <v>255.8</v>
      </c>
      <c r="D463" s="12">
        <v>252.21</v>
      </c>
      <c r="E463" s="12">
        <v>253.18</v>
      </c>
      <c r="F463" s="12">
        <v>18467400</v>
      </c>
      <c r="G463" s="12">
        <v>3552014128</v>
      </c>
      <c r="H463" s="7">
        <f t="shared" si="7"/>
        <v>-8.1874094096447032E-3</v>
      </c>
      <c r="I463" s="2"/>
      <c r="L463" s="1"/>
    </row>
    <row r="464" spans="1:12" x14ac:dyDescent="0.75">
      <c r="A464" s="2">
        <v>42102</v>
      </c>
      <c r="B464" s="12">
        <v>253.06</v>
      </c>
      <c r="C464" s="12">
        <v>253.85</v>
      </c>
      <c r="D464" s="12">
        <v>244.21</v>
      </c>
      <c r="E464" s="12">
        <v>245.02</v>
      </c>
      <c r="F464" s="12">
        <v>30086400</v>
      </c>
      <c r="G464" s="12">
        <v>3438326345</v>
      </c>
      <c r="H464" s="7">
        <f t="shared" si="7"/>
        <v>-3.1771121473168386E-2</v>
      </c>
      <c r="I464" s="2"/>
      <c r="L464" s="1"/>
    </row>
    <row r="465" spans="1:12" x14ac:dyDescent="0.75">
      <c r="A465" s="2">
        <v>42103</v>
      </c>
      <c r="B465" s="12">
        <v>244.75</v>
      </c>
      <c r="C465" s="12">
        <v>246.12</v>
      </c>
      <c r="D465" s="12">
        <v>239.4</v>
      </c>
      <c r="E465" s="12">
        <v>243.68</v>
      </c>
      <c r="F465" s="12">
        <v>21643500</v>
      </c>
      <c r="G465" s="12">
        <v>3420248520</v>
      </c>
      <c r="H465" s="7">
        <f t="shared" si="7"/>
        <v>-4.3718079673135575E-3</v>
      </c>
      <c r="I465" s="2"/>
      <c r="L465" s="1"/>
    </row>
    <row r="466" spans="1:12" x14ac:dyDescent="0.75">
      <c r="A466" s="2">
        <v>42104</v>
      </c>
      <c r="B466" s="12">
        <v>243.69</v>
      </c>
      <c r="C466" s="12">
        <v>243.69</v>
      </c>
      <c r="D466" s="12">
        <v>232.77</v>
      </c>
      <c r="E466" s="12">
        <v>236.07</v>
      </c>
      <c r="F466" s="12">
        <v>28882000</v>
      </c>
      <c r="G466" s="12">
        <v>3314409567</v>
      </c>
      <c r="H466" s="7">
        <f t="shared" si="7"/>
        <v>-3.126923550412411E-2</v>
      </c>
      <c r="I466" s="2"/>
      <c r="L466" s="1"/>
    </row>
    <row r="467" spans="1:12" x14ac:dyDescent="0.75">
      <c r="A467" s="2">
        <v>42105</v>
      </c>
      <c r="B467" s="12">
        <v>236.02</v>
      </c>
      <c r="C467" s="12">
        <v>239.54</v>
      </c>
      <c r="D467" s="12">
        <v>234.18</v>
      </c>
      <c r="E467" s="12">
        <v>236.55</v>
      </c>
      <c r="F467" s="12">
        <v>16365200</v>
      </c>
      <c r="G467" s="12">
        <v>3321976615</v>
      </c>
      <c r="H467" s="7">
        <f t="shared" si="7"/>
        <v>2.2455724091178762E-3</v>
      </c>
      <c r="I467" s="2"/>
      <c r="L467" s="1"/>
    </row>
    <row r="468" spans="1:12" x14ac:dyDescent="0.75">
      <c r="A468" s="2">
        <v>42106</v>
      </c>
      <c r="B468" s="12">
        <v>236.54</v>
      </c>
      <c r="C468" s="12">
        <v>237.73</v>
      </c>
      <c r="D468" s="12">
        <v>233.49</v>
      </c>
      <c r="E468" s="12">
        <v>236.15</v>
      </c>
      <c r="F468" s="12">
        <v>12387900</v>
      </c>
      <c r="G468" s="12">
        <v>3317129018</v>
      </c>
      <c r="H468" s="7">
        <f t="shared" si="7"/>
        <v>-1.6487697640990377E-3</v>
      </c>
      <c r="I468" s="2"/>
      <c r="L468" s="1"/>
    </row>
    <row r="469" spans="1:12" x14ac:dyDescent="0.75">
      <c r="A469" s="2">
        <v>42107</v>
      </c>
      <c r="B469" s="12">
        <v>235.95</v>
      </c>
      <c r="C469" s="12">
        <v>236.93</v>
      </c>
      <c r="D469" s="12">
        <v>222</v>
      </c>
      <c r="E469" s="12">
        <v>224.59</v>
      </c>
      <c r="F469" s="12">
        <v>31181800</v>
      </c>
      <c r="G469" s="12">
        <v>3155548414</v>
      </c>
      <c r="H469" s="7">
        <f t="shared" si="7"/>
        <v>-4.8145793600338993E-2</v>
      </c>
      <c r="I469" s="2"/>
      <c r="L469" s="1"/>
    </row>
    <row r="470" spans="1:12" x14ac:dyDescent="0.75">
      <c r="A470" s="2">
        <v>42108</v>
      </c>
      <c r="B470" s="12">
        <v>224.76</v>
      </c>
      <c r="C470" s="12">
        <v>224.98</v>
      </c>
      <c r="D470" s="12">
        <v>216.32</v>
      </c>
      <c r="E470" s="12">
        <v>219.16</v>
      </c>
      <c r="F470" s="12">
        <v>31719000</v>
      </c>
      <c r="G470" s="12">
        <v>3080098939</v>
      </c>
      <c r="H470" s="7">
        <f t="shared" si="7"/>
        <v>-2.4915465385299852E-2</v>
      </c>
      <c r="I470" s="2"/>
      <c r="L470" s="1"/>
    </row>
    <row r="471" spans="1:12" x14ac:dyDescent="0.75">
      <c r="A471" s="2">
        <v>42109</v>
      </c>
      <c r="B471" s="12">
        <v>219.07</v>
      </c>
      <c r="C471" s="12">
        <v>223.83</v>
      </c>
      <c r="D471" s="12">
        <v>218.65</v>
      </c>
      <c r="E471" s="12">
        <v>223.83</v>
      </c>
      <c r="F471" s="12">
        <v>22562000</v>
      </c>
      <c r="G471" s="12">
        <v>3146465248</v>
      </c>
      <c r="H471" s="7">
        <f t="shared" si="7"/>
        <v>2.1728214725886791E-2</v>
      </c>
      <c r="I471" s="2"/>
      <c r="L471" s="1"/>
    </row>
    <row r="472" spans="1:12" x14ac:dyDescent="0.75">
      <c r="A472" s="2">
        <v>42110</v>
      </c>
      <c r="B472" s="12">
        <v>223.92</v>
      </c>
      <c r="C472" s="12">
        <v>229.67</v>
      </c>
      <c r="D472" s="12">
        <v>223.92</v>
      </c>
      <c r="E472" s="12">
        <v>228.57</v>
      </c>
      <c r="F472" s="12">
        <v>24805400</v>
      </c>
      <c r="G472" s="12">
        <v>3213884952</v>
      </c>
      <c r="H472" s="7">
        <f t="shared" si="7"/>
        <v>2.0766345123258333E-2</v>
      </c>
      <c r="I472" s="2"/>
      <c r="L472" s="1"/>
    </row>
    <row r="473" spans="1:12" x14ac:dyDescent="0.75">
      <c r="A473" s="2">
        <v>42111</v>
      </c>
      <c r="B473" s="12">
        <v>228.57</v>
      </c>
      <c r="C473" s="12">
        <v>228.91</v>
      </c>
      <c r="D473" s="12">
        <v>221.94</v>
      </c>
      <c r="E473" s="12">
        <v>222.88</v>
      </c>
      <c r="F473" s="12">
        <v>20429800</v>
      </c>
      <c r="G473" s="12">
        <v>3134573444</v>
      </c>
      <c r="H473" s="7">
        <f t="shared" si="7"/>
        <v>-2.489390558690991E-2</v>
      </c>
      <c r="I473" s="2"/>
      <c r="L473" s="1"/>
    </row>
    <row r="474" spans="1:12" x14ac:dyDescent="0.75">
      <c r="A474" s="2">
        <v>42112</v>
      </c>
      <c r="B474" s="12">
        <v>222.85</v>
      </c>
      <c r="C474" s="12">
        <v>224.32</v>
      </c>
      <c r="D474" s="12">
        <v>220.88</v>
      </c>
      <c r="E474" s="12">
        <v>223.36</v>
      </c>
      <c r="F474" s="12">
        <v>12939000</v>
      </c>
      <c r="G474" s="12">
        <v>3142049362</v>
      </c>
      <c r="H474" s="7">
        <f t="shared" si="7"/>
        <v>2.2885348889388349E-3</v>
      </c>
      <c r="I474" s="2"/>
      <c r="L474" s="1"/>
    </row>
    <row r="475" spans="1:12" x14ac:dyDescent="0.75">
      <c r="A475" s="2">
        <v>42113</v>
      </c>
      <c r="B475" s="12">
        <v>223.46</v>
      </c>
      <c r="C475" s="12">
        <v>226.35</v>
      </c>
      <c r="D475" s="12">
        <v>222.37</v>
      </c>
      <c r="E475" s="12">
        <v>222.6</v>
      </c>
      <c r="F475" s="12">
        <v>15021500</v>
      </c>
      <c r="G475" s="12">
        <v>3132226860</v>
      </c>
      <c r="H475" s="7">
        <f t="shared" si="7"/>
        <v>-3.8485635012978324E-3</v>
      </c>
      <c r="I475" s="2"/>
      <c r="L475" s="1"/>
    </row>
    <row r="476" spans="1:12" x14ac:dyDescent="0.75">
      <c r="A476" s="2">
        <v>42114</v>
      </c>
      <c r="B476" s="12">
        <v>222.61</v>
      </c>
      <c r="C476" s="12">
        <v>226.35</v>
      </c>
      <c r="D476" s="12">
        <v>221.98</v>
      </c>
      <c r="E476" s="12">
        <v>224.63</v>
      </c>
      <c r="F476" s="12">
        <v>18364700</v>
      </c>
      <c r="G476" s="12">
        <v>3161599719</v>
      </c>
      <c r="H476" s="7">
        <f t="shared" si="7"/>
        <v>9.0741655810609671E-3</v>
      </c>
      <c r="I476" s="2"/>
      <c r="L476" s="1"/>
    </row>
    <row r="477" spans="1:12" x14ac:dyDescent="0.75">
      <c r="A477" s="2">
        <v>42115</v>
      </c>
      <c r="B477" s="12">
        <v>224.62</v>
      </c>
      <c r="C477" s="12">
        <v>235.27</v>
      </c>
      <c r="D477" s="12">
        <v>224.3</v>
      </c>
      <c r="E477" s="12">
        <v>235.27</v>
      </c>
      <c r="F477" s="12">
        <v>24978000</v>
      </c>
      <c r="G477" s="12">
        <v>3312299315</v>
      </c>
      <c r="H477" s="7">
        <f t="shared" si="7"/>
        <v>4.7413409313507279E-2</v>
      </c>
      <c r="I477" s="2"/>
      <c r="L477" s="1"/>
    </row>
    <row r="478" spans="1:12" x14ac:dyDescent="0.75">
      <c r="A478" s="2">
        <v>42116</v>
      </c>
      <c r="B478" s="12">
        <v>235.6</v>
      </c>
      <c r="C478" s="12">
        <v>237.91</v>
      </c>
      <c r="D478" s="12">
        <v>233.48</v>
      </c>
      <c r="E478" s="12">
        <v>234.18</v>
      </c>
      <c r="F478" s="12">
        <v>23847900</v>
      </c>
      <c r="G478" s="12">
        <v>3297795229</v>
      </c>
      <c r="H478" s="7">
        <f t="shared" si="7"/>
        <v>-6.0271646859082666E-3</v>
      </c>
      <c r="I478" s="2"/>
      <c r="L478" s="1"/>
    </row>
    <row r="479" spans="1:12" x14ac:dyDescent="0.75">
      <c r="A479" s="2">
        <v>42117</v>
      </c>
      <c r="B479" s="12">
        <v>234.05</v>
      </c>
      <c r="C479" s="12">
        <v>236.48</v>
      </c>
      <c r="D479" s="12">
        <v>233.2</v>
      </c>
      <c r="E479" s="12">
        <v>236.46</v>
      </c>
      <c r="F479" s="12">
        <v>17036000</v>
      </c>
      <c r="G479" s="12">
        <v>3330762351</v>
      </c>
      <c r="H479" s="7">
        <f t="shared" si="7"/>
        <v>1.0296945097201438E-2</v>
      </c>
      <c r="I479" s="2"/>
      <c r="L479" s="1"/>
    </row>
    <row r="480" spans="1:12" x14ac:dyDescent="0.75">
      <c r="A480" s="2">
        <v>42118</v>
      </c>
      <c r="B480" s="12">
        <v>235.97</v>
      </c>
      <c r="C480" s="12">
        <v>236.3</v>
      </c>
      <c r="D480" s="12">
        <v>229.93</v>
      </c>
      <c r="E480" s="12">
        <v>231.27</v>
      </c>
      <c r="F480" s="12">
        <v>21448700</v>
      </c>
      <c r="G480" s="12">
        <v>3258311725</v>
      </c>
      <c r="H480" s="7">
        <f t="shared" si="7"/>
        <v>-1.9917786159257485E-2</v>
      </c>
      <c r="I480" s="2"/>
      <c r="L480" s="1"/>
    </row>
    <row r="481" spans="1:12" x14ac:dyDescent="0.75">
      <c r="A481" s="2">
        <v>42119</v>
      </c>
      <c r="B481" s="12">
        <v>231.24</v>
      </c>
      <c r="C481" s="12">
        <v>232.56</v>
      </c>
      <c r="D481" s="12">
        <v>226.34</v>
      </c>
      <c r="E481" s="12">
        <v>226.39</v>
      </c>
      <c r="F481" s="12">
        <v>13957200</v>
      </c>
      <c r="G481" s="12">
        <v>3190508610</v>
      </c>
      <c r="H481" s="7">
        <f t="shared" si="7"/>
        <v>-2.097387995156557E-2</v>
      </c>
      <c r="I481" s="2"/>
      <c r="L481" s="1"/>
    </row>
    <row r="482" spans="1:12" x14ac:dyDescent="0.75">
      <c r="A482" s="2">
        <v>42120</v>
      </c>
      <c r="B482" s="12">
        <v>226.41</v>
      </c>
      <c r="C482" s="12">
        <v>226.94</v>
      </c>
      <c r="D482" s="12">
        <v>214.87</v>
      </c>
      <c r="E482" s="12">
        <v>219.43</v>
      </c>
      <c r="F482" s="12">
        <v>28943700</v>
      </c>
      <c r="G482" s="12">
        <v>3093216938</v>
      </c>
      <c r="H482" s="7">
        <f t="shared" si="7"/>
        <v>-3.0829026986440484E-2</v>
      </c>
      <c r="I482" s="2"/>
      <c r="L482" s="1"/>
    </row>
    <row r="483" spans="1:12" x14ac:dyDescent="0.75">
      <c r="A483" s="2">
        <v>42121</v>
      </c>
      <c r="B483" s="12">
        <v>219.43</v>
      </c>
      <c r="C483" s="12">
        <v>233.3</v>
      </c>
      <c r="D483" s="12">
        <v>218.02</v>
      </c>
      <c r="E483" s="12">
        <v>229.29</v>
      </c>
      <c r="F483" s="12">
        <v>38574000</v>
      </c>
      <c r="G483" s="12">
        <v>3232938332</v>
      </c>
      <c r="H483" s="7">
        <f t="shared" si="7"/>
        <v>4.4934603290343093E-2</v>
      </c>
      <c r="I483" s="2"/>
      <c r="L483" s="1"/>
    </row>
    <row r="484" spans="1:12" x14ac:dyDescent="0.75">
      <c r="A484" s="2">
        <v>42122</v>
      </c>
      <c r="B484" s="12">
        <v>228.97</v>
      </c>
      <c r="C484" s="12">
        <v>229.49</v>
      </c>
      <c r="D484" s="12">
        <v>223.07</v>
      </c>
      <c r="E484" s="12">
        <v>225.85</v>
      </c>
      <c r="F484" s="12">
        <v>21469200</v>
      </c>
      <c r="G484" s="12">
        <v>3185425042</v>
      </c>
      <c r="H484" s="7">
        <f t="shared" si="7"/>
        <v>-1.3626239245316E-2</v>
      </c>
      <c r="I484" s="2"/>
      <c r="L484" s="1"/>
    </row>
    <row r="485" spans="1:12" x14ac:dyDescent="0.75">
      <c r="A485" s="2">
        <v>42123</v>
      </c>
      <c r="B485" s="12">
        <v>225.59</v>
      </c>
      <c r="C485" s="12">
        <v>227.04</v>
      </c>
      <c r="D485" s="12">
        <v>223.43</v>
      </c>
      <c r="E485" s="12">
        <v>225.81</v>
      </c>
      <c r="F485" s="12">
        <v>18936500</v>
      </c>
      <c r="G485" s="12">
        <v>3185479101</v>
      </c>
      <c r="H485" s="7">
        <f t="shared" si="7"/>
        <v>9.7522053282503155E-4</v>
      </c>
      <c r="I485" s="2"/>
      <c r="L485" s="1"/>
    </row>
    <row r="486" spans="1:12" x14ac:dyDescent="0.75">
      <c r="A486" s="2">
        <v>42124</v>
      </c>
      <c r="B486" s="12">
        <v>225.69</v>
      </c>
      <c r="C486" s="12">
        <v>239.56</v>
      </c>
      <c r="D486" s="12">
        <v>224.99</v>
      </c>
      <c r="E486" s="12">
        <v>236.15</v>
      </c>
      <c r="F486" s="12">
        <v>33818600</v>
      </c>
      <c r="G486" s="12">
        <v>3332094504</v>
      </c>
      <c r="H486" s="7">
        <f t="shared" si="7"/>
        <v>4.6346758828481584E-2</v>
      </c>
      <c r="I486" s="2"/>
      <c r="L486" s="1"/>
    </row>
    <row r="487" spans="1:12" x14ac:dyDescent="0.75">
      <c r="A487" s="2">
        <v>42125</v>
      </c>
      <c r="B487" s="12">
        <v>235.94</v>
      </c>
      <c r="C487" s="12">
        <v>238.97</v>
      </c>
      <c r="D487" s="12">
        <v>232.08</v>
      </c>
      <c r="E487" s="12">
        <v>232.08</v>
      </c>
      <c r="F487" s="12">
        <v>18815300</v>
      </c>
      <c r="G487" s="12">
        <v>3275574610</v>
      </c>
      <c r="H487" s="7">
        <f t="shared" si="7"/>
        <v>-1.636009154869876E-2</v>
      </c>
      <c r="I487" s="2"/>
      <c r="L487" s="1"/>
    </row>
    <row r="488" spans="1:12" x14ac:dyDescent="0.75">
      <c r="A488" s="2">
        <v>42126</v>
      </c>
      <c r="B488" s="12">
        <v>232.34</v>
      </c>
      <c r="C488" s="12">
        <v>235.73</v>
      </c>
      <c r="D488" s="12">
        <v>232.34</v>
      </c>
      <c r="E488" s="12">
        <v>234.93</v>
      </c>
      <c r="F488" s="12">
        <v>12535500</v>
      </c>
      <c r="G488" s="12">
        <v>3316683008</v>
      </c>
      <c r="H488" s="7">
        <f t="shared" si="7"/>
        <v>1.1147456314022568E-2</v>
      </c>
      <c r="I488" s="2"/>
      <c r="L488" s="1"/>
    </row>
    <row r="489" spans="1:12" x14ac:dyDescent="0.75">
      <c r="A489" s="2">
        <v>42127</v>
      </c>
      <c r="B489" s="12">
        <v>234.88</v>
      </c>
      <c r="C489" s="12">
        <v>243.24</v>
      </c>
      <c r="D489" s="12">
        <v>234.08</v>
      </c>
      <c r="E489" s="12">
        <v>240.36</v>
      </c>
      <c r="F489" s="12">
        <v>18494100</v>
      </c>
      <c r="G489" s="12">
        <v>3394161416</v>
      </c>
      <c r="H489" s="7">
        <f t="shared" si="7"/>
        <v>2.3331062670299805E-2</v>
      </c>
      <c r="I489" s="2"/>
      <c r="L489" s="1"/>
    </row>
    <row r="490" spans="1:12" x14ac:dyDescent="0.75">
      <c r="A490" s="2">
        <v>42128</v>
      </c>
      <c r="B490" s="12">
        <v>240.36</v>
      </c>
      <c r="C490" s="12">
        <v>242.64</v>
      </c>
      <c r="D490" s="12">
        <v>237.81</v>
      </c>
      <c r="E490" s="12">
        <v>239.02</v>
      </c>
      <c r="F490" s="12">
        <v>21223400</v>
      </c>
      <c r="G490" s="12">
        <v>3375997790</v>
      </c>
      <c r="H490" s="7">
        <f t="shared" si="7"/>
        <v>-5.5749708770178206E-3</v>
      </c>
      <c r="I490" s="2"/>
      <c r="L490" s="1"/>
    </row>
    <row r="491" spans="1:12" x14ac:dyDescent="0.75">
      <c r="A491" s="2">
        <v>42129</v>
      </c>
      <c r="B491" s="12">
        <v>238.85</v>
      </c>
      <c r="C491" s="12">
        <v>239.2</v>
      </c>
      <c r="D491" s="12">
        <v>232.05</v>
      </c>
      <c r="E491" s="12">
        <v>236.12</v>
      </c>
      <c r="F491" s="12">
        <v>23929100</v>
      </c>
      <c r="G491" s="12">
        <v>3335976518</v>
      </c>
      <c r="H491" s="7">
        <f t="shared" si="7"/>
        <v>-1.142976763659196E-2</v>
      </c>
      <c r="I491" s="2"/>
      <c r="L491" s="1"/>
    </row>
    <row r="492" spans="1:12" x14ac:dyDescent="0.75">
      <c r="A492" s="2">
        <v>42130</v>
      </c>
      <c r="B492" s="12">
        <v>236.25</v>
      </c>
      <c r="C492" s="12">
        <v>236.45</v>
      </c>
      <c r="D492" s="12">
        <v>229.23</v>
      </c>
      <c r="E492" s="12">
        <v>229.78</v>
      </c>
      <c r="F492" s="12">
        <v>29587200</v>
      </c>
      <c r="G492" s="12">
        <v>3247353903</v>
      </c>
      <c r="H492" s="7">
        <f t="shared" si="7"/>
        <v>-2.7386243386243382E-2</v>
      </c>
      <c r="I492" s="2"/>
      <c r="L492" s="1"/>
    </row>
    <row r="493" spans="1:12" x14ac:dyDescent="0.75">
      <c r="A493" s="2">
        <v>42131</v>
      </c>
      <c r="B493" s="12">
        <v>229.66</v>
      </c>
      <c r="C493" s="12">
        <v>239.1</v>
      </c>
      <c r="D493" s="12">
        <v>228.57</v>
      </c>
      <c r="E493" s="12">
        <v>237.33</v>
      </c>
      <c r="F493" s="12">
        <v>29064400</v>
      </c>
      <c r="G493" s="12">
        <v>3354923757</v>
      </c>
      <c r="H493" s="7">
        <f t="shared" si="7"/>
        <v>3.3397195854741865E-2</v>
      </c>
      <c r="I493" s="2"/>
      <c r="L493" s="1"/>
    </row>
    <row r="494" spans="1:12" x14ac:dyDescent="0.75">
      <c r="A494" s="2">
        <v>42132</v>
      </c>
      <c r="B494" s="12">
        <v>237.2</v>
      </c>
      <c r="C494" s="12">
        <v>246.27</v>
      </c>
      <c r="D494" s="12">
        <v>236.27</v>
      </c>
      <c r="E494" s="12">
        <v>243.86</v>
      </c>
      <c r="F494" s="12">
        <v>27445500</v>
      </c>
      <c r="G494" s="12">
        <v>3448119178</v>
      </c>
      <c r="H494" s="7">
        <f t="shared" si="7"/>
        <v>2.8077571669477341E-2</v>
      </c>
      <c r="I494" s="2"/>
      <c r="L494" s="1"/>
    </row>
    <row r="495" spans="1:12" x14ac:dyDescent="0.75">
      <c r="A495" s="2">
        <v>42133</v>
      </c>
      <c r="B495" s="12">
        <v>243.77</v>
      </c>
      <c r="C495" s="12">
        <v>247.8</v>
      </c>
      <c r="D495" s="12">
        <v>239.64</v>
      </c>
      <c r="E495" s="12">
        <v>241.83</v>
      </c>
      <c r="F495" s="12">
        <v>19790500</v>
      </c>
      <c r="G495" s="12">
        <v>3420193701</v>
      </c>
      <c r="H495" s="7">
        <f t="shared" si="7"/>
        <v>-7.9583213685030883E-3</v>
      </c>
      <c r="I495" s="2"/>
      <c r="L495" s="1"/>
    </row>
    <row r="496" spans="1:12" x14ac:dyDescent="0.75">
      <c r="A496" s="2">
        <v>42134</v>
      </c>
      <c r="B496" s="12">
        <v>241.73</v>
      </c>
      <c r="C496" s="12">
        <v>244.07</v>
      </c>
      <c r="D496" s="12">
        <v>238.85</v>
      </c>
      <c r="E496" s="12">
        <v>240.3</v>
      </c>
      <c r="F496" s="12">
        <v>15019100</v>
      </c>
      <c r="G496" s="12">
        <v>3399245238</v>
      </c>
      <c r="H496" s="7">
        <f t="shared" si="7"/>
        <v>-5.9156910602737702E-3</v>
      </c>
      <c r="I496" s="2"/>
      <c r="L496" s="1"/>
    </row>
    <row r="497" spans="1:12" x14ac:dyDescent="0.75">
      <c r="A497" s="2">
        <v>42135</v>
      </c>
      <c r="B497" s="12">
        <v>240.3</v>
      </c>
      <c r="C497" s="12">
        <v>244.27</v>
      </c>
      <c r="D497" s="12">
        <v>239.38</v>
      </c>
      <c r="E497" s="12">
        <v>242.16</v>
      </c>
      <c r="F497" s="12">
        <v>20892300</v>
      </c>
      <c r="G497" s="12">
        <v>3426529646</v>
      </c>
      <c r="H497" s="7">
        <f t="shared" si="7"/>
        <v>7.7403245942571164E-3</v>
      </c>
      <c r="I497" s="2"/>
      <c r="L497" s="1"/>
    </row>
    <row r="498" spans="1:12" x14ac:dyDescent="0.75">
      <c r="A498" s="2">
        <v>42136</v>
      </c>
      <c r="B498" s="12">
        <v>242.15</v>
      </c>
      <c r="C498" s="12">
        <v>242.88</v>
      </c>
      <c r="D498" s="12">
        <v>240.1</v>
      </c>
      <c r="E498" s="12">
        <v>241.11</v>
      </c>
      <c r="F498" s="12">
        <v>19282600</v>
      </c>
      <c r="G498" s="12">
        <v>3412644998</v>
      </c>
      <c r="H498" s="7">
        <f t="shared" si="7"/>
        <v>-4.2948585587445466E-3</v>
      </c>
      <c r="I498" s="2"/>
      <c r="L498" s="1"/>
    </row>
    <row r="499" spans="1:12" x14ac:dyDescent="0.75">
      <c r="A499" s="2">
        <v>42137</v>
      </c>
      <c r="B499" s="12">
        <v>241.4</v>
      </c>
      <c r="C499" s="12">
        <v>243.7</v>
      </c>
      <c r="D499" s="12">
        <v>235.04</v>
      </c>
      <c r="E499" s="12">
        <v>236.38</v>
      </c>
      <c r="F499" s="12">
        <v>27180100</v>
      </c>
      <c r="G499" s="12">
        <v>3346584200</v>
      </c>
      <c r="H499" s="7">
        <f t="shared" si="7"/>
        <v>-2.0795360397680242E-2</v>
      </c>
      <c r="I499" s="2"/>
      <c r="L499" s="1"/>
    </row>
    <row r="500" spans="1:12" x14ac:dyDescent="0.75">
      <c r="A500" s="2">
        <v>42138</v>
      </c>
      <c r="B500" s="12">
        <v>236.21</v>
      </c>
      <c r="C500" s="12">
        <v>237.8</v>
      </c>
      <c r="D500" s="12">
        <v>234.06</v>
      </c>
      <c r="E500" s="12">
        <v>236.93</v>
      </c>
      <c r="F500" s="12">
        <v>24413700</v>
      </c>
      <c r="G500" s="12">
        <v>3355311496</v>
      </c>
      <c r="H500" s="7">
        <f t="shared" si="7"/>
        <v>3.0481351339909355E-3</v>
      </c>
      <c r="I500" s="2"/>
      <c r="L500" s="1"/>
    </row>
    <row r="501" spans="1:12" x14ac:dyDescent="0.75">
      <c r="A501" s="2">
        <v>42139</v>
      </c>
      <c r="B501" s="12">
        <v>236.96</v>
      </c>
      <c r="C501" s="12">
        <v>238.75</v>
      </c>
      <c r="D501" s="12">
        <v>236.79</v>
      </c>
      <c r="E501" s="12">
        <v>237.6</v>
      </c>
      <c r="F501" s="12">
        <v>16329400</v>
      </c>
      <c r="G501" s="12">
        <v>3365752047</v>
      </c>
      <c r="H501" s="7">
        <f t="shared" si="7"/>
        <v>2.7008777852801586E-3</v>
      </c>
      <c r="I501" s="2"/>
      <c r="L501" s="1"/>
    </row>
    <row r="502" spans="1:12" x14ac:dyDescent="0.75">
      <c r="A502" s="2">
        <v>42140</v>
      </c>
      <c r="B502" s="12">
        <v>237.64</v>
      </c>
      <c r="C502" s="12">
        <v>237.7</v>
      </c>
      <c r="D502" s="12">
        <v>235.29</v>
      </c>
      <c r="E502" s="12">
        <v>236.15</v>
      </c>
      <c r="F502" s="12">
        <v>11089700</v>
      </c>
      <c r="G502" s="12">
        <v>3345969203</v>
      </c>
      <c r="H502" s="7">
        <f t="shared" si="7"/>
        <v>-6.2699882174717253E-3</v>
      </c>
      <c r="I502" s="2"/>
      <c r="L502" s="1"/>
    </row>
    <row r="503" spans="1:12" x14ac:dyDescent="0.75">
      <c r="A503" s="2">
        <v>42141</v>
      </c>
      <c r="B503" s="12">
        <v>236.01</v>
      </c>
      <c r="C503" s="12">
        <v>238.02</v>
      </c>
      <c r="D503" s="12">
        <v>236.01</v>
      </c>
      <c r="E503" s="12">
        <v>236.8</v>
      </c>
      <c r="F503" s="12">
        <v>11134300</v>
      </c>
      <c r="G503" s="12">
        <v>3356176986</v>
      </c>
      <c r="H503" s="7">
        <f t="shared" si="7"/>
        <v>3.3473157917038284E-3</v>
      </c>
      <c r="I503" s="2"/>
      <c r="L503" s="1"/>
    </row>
    <row r="504" spans="1:12" x14ac:dyDescent="0.75">
      <c r="A504" s="2">
        <v>42142</v>
      </c>
      <c r="B504" s="12">
        <v>236.89</v>
      </c>
      <c r="C504" s="12">
        <v>237.21</v>
      </c>
      <c r="D504" s="12">
        <v>232.46</v>
      </c>
      <c r="E504" s="12">
        <v>233.13</v>
      </c>
      <c r="F504" s="12">
        <v>16780300</v>
      </c>
      <c r="G504" s="12">
        <v>3304944920</v>
      </c>
      <c r="H504" s="7">
        <f t="shared" si="7"/>
        <v>-1.5872345814513026E-2</v>
      </c>
      <c r="I504" s="2"/>
      <c r="L504" s="1"/>
    </row>
    <row r="505" spans="1:12" x14ac:dyDescent="0.75">
      <c r="A505" s="2">
        <v>42143</v>
      </c>
      <c r="B505" s="12">
        <v>233.04</v>
      </c>
      <c r="C505" s="12">
        <v>234.15</v>
      </c>
      <c r="D505" s="12">
        <v>231.82</v>
      </c>
      <c r="E505" s="12">
        <v>231.95</v>
      </c>
      <c r="F505" s="12">
        <v>14241900</v>
      </c>
      <c r="G505" s="12">
        <v>3288950473</v>
      </c>
      <c r="H505" s="7">
        <f t="shared" si="7"/>
        <v>-4.6773086165465307E-3</v>
      </c>
      <c r="I505" s="2"/>
      <c r="L505" s="1"/>
    </row>
    <row r="506" spans="1:12" x14ac:dyDescent="0.75">
      <c r="A506" s="2">
        <v>42144</v>
      </c>
      <c r="B506" s="12">
        <v>231.89</v>
      </c>
      <c r="C506" s="12">
        <v>234.68</v>
      </c>
      <c r="D506" s="12">
        <v>231.84</v>
      </c>
      <c r="E506" s="12">
        <v>234.02</v>
      </c>
      <c r="F506" s="12">
        <v>15499400</v>
      </c>
      <c r="G506" s="12">
        <v>3319170901</v>
      </c>
      <c r="H506" s="7">
        <f t="shared" si="7"/>
        <v>9.1853896243909786E-3</v>
      </c>
      <c r="I506" s="2"/>
      <c r="L506" s="1"/>
    </row>
    <row r="507" spans="1:12" x14ac:dyDescent="0.75">
      <c r="A507" s="2">
        <v>42145</v>
      </c>
      <c r="B507" s="12">
        <v>234.02</v>
      </c>
      <c r="C507" s="12">
        <v>236.24</v>
      </c>
      <c r="D507" s="12">
        <v>233.84</v>
      </c>
      <c r="E507" s="12">
        <v>235.34</v>
      </c>
      <c r="F507" s="12">
        <v>15108900</v>
      </c>
      <c r="G507" s="12">
        <v>3338890048</v>
      </c>
      <c r="H507" s="7">
        <f t="shared" si="7"/>
        <v>5.6405435432868691E-3</v>
      </c>
      <c r="I507" s="2"/>
      <c r="L507" s="1"/>
    </row>
    <row r="508" spans="1:12" x14ac:dyDescent="0.75">
      <c r="A508" s="2">
        <v>42146</v>
      </c>
      <c r="B508" s="12">
        <v>235.32</v>
      </c>
      <c r="C508" s="12">
        <v>240.97</v>
      </c>
      <c r="D508" s="12">
        <v>235.06</v>
      </c>
      <c r="E508" s="12">
        <v>240.35</v>
      </c>
      <c r="F508" s="12">
        <v>27003000</v>
      </c>
      <c r="G508" s="12">
        <v>3410712372</v>
      </c>
      <c r="H508" s="7">
        <f t="shared" si="7"/>
        <v>2.1375148733639306E-2</v>
      </c>
      <c r="I508" s="2"/>
      <c r="L508" s="1"/>
    </row>
    <row r="509" spans="1:12" x14ac:dyDescent="0.75">
      <c r="A509" s="2">
        <v>42147</v>
      </c>
      <c r="B509" s="12">
        <v>240.29</v>
      </c>
      <c r="C509" s="12">
        <v>241.02</v>
      </c>
      <c r="D509" s="12">
        <v>238.69</v>
      </c>
      <c r="E509" s="12">
        <v>238.87</v>
      </c>
      <c r="F509" s="12">
        <v>14605000</v>
      </c>
      <c r="G509" s="12">
        <v>3390435704</v>
      </c>
      <c r="H509" s="7">
        <f t="shared" si="7"/>
        <v>-5.9095259894293879E-3</v>
      </c>
      <c r="I509" s="2"/>
      <c r="L509" s="1"/>
    </row>
    <row r="510" spans="1:12" x14ac:dyDescent="0.75">
      <c r="A510" s="2">
        <v>42148</v>
      </c>
      <c r="B510" s="12">
        <v>238.98</v>
      </c>
      <c r="C510" s="12">
        <v>241.98</v>
      </c>
      <c r="D510" s="12">
        <v>238.81</v>
      </c>
      <c r="E510" s="12">
        <v>240.95</v>
      </c>
      <c r="F510" s="12">
        <v>11508000</v>
      </c>
      <c r="G510" s="12">
        <v>3420845884</v>
      </c>
      <c r="H510" s="7">
        <f t="shared" si="7"/>
        <v>8.243367645828099E-3</v>
      </c>
      <c r="I510" s="2"/>
      <c r="L510" s="1"/>
    </row>
    <row r="511" spans="1:12" x14ac:dyDescent="0.75">
      <c r="A511" s="2">
        <v>42149</v>
      </c>
      <c r="B511" s="12">
        <v>240.93</v>
      </c>
      <c r="C511" s="12">
        <v>241.02</v>
      </c>
      <c r="D511" s="12">
        <v>236.64</v>
      </c>
      <c r="E511" s="12">
        <v>237.11</v>
      </c>
      <c r="F511" s="12">
        <v>14423900</v>
      </c>
      <c r="G511" s="12">
        <v>3367127977</v>
      </c>
      <c r="H511" s="7">
        <f t="shared" si="7"/>
        <v>-1.5855227659486128E-2</v>
      </c>
      <c r="I511" s="2"/>
      <c r="L511" s="1"/>
    </row>
    <row r="512" spans="1:12" x14ac:dyDescent="0.75">
      <c r="A512" s="2">
        <v>42150</v>
      </c>
      <c r="B512" s="12">
        <v>237.1</v>
      </c>
      <c r="C512" s="12">
        <v>238.24</v>
      </c>
      <c r="D512" s="12">
        <v>235.69</v>
      </c>
      <c r="E512" s="12">
        <v>237.12</v>
      </c>
      <c r="F512" s="12">
        <v>16425000</v>
      </c>
      <c r="G512" s="12">
        <v>3368066799</v>
      </c>
      <c r="H512" s="7">
        <f t="shared" si="7"/>
        <v>8.4352593842303803E-5</v>
      </c>
      <c r="I512" s="2"/>
      <c r="L512" s="1"/>
    </row>
    <row r="513" spans="1:12" x14ac:dyDescent="0.75">
      <c r="A513" s="2">
        <v>42151</v>
      </c>
      <c r="B513" s="12">
        <v>237.07</v>
      </c>
      <c r="C513" s="12">
        <v>238.64</v>
      </c>
      <c r="D513" s="12">
        <v>236.7</v>
      </c>
      <c r="E513" s="12">
        <v>237.28</v>
      </c>
      <c r="F513" s="12">
        <v>18837000</v>
      </c>
      <c r="G513" s="12">
        <v>3371257543</v>
      </c>
      <c r="H513" s="7">
        <f t="shared" si="7"/>
        <v>8.8581431644665269E-4</v>
      </c>
      <c r="I513" s="2"/>
      <c r="L513" s="1"/>
    </row>
    <row r="514" spans="1:12" x14ac:dyDescent="0.75">
      <c r="A514" s="2">
        <v>42152</v>
      </c>
      <c r="B514" s="12">
        <v>237.26</v>
      </c>
      <c r="C514" s="12">
        <v>237.82</v>
      </c>
      <c r="D514" s="12">
        <v>236.65</v>
      </c>
      <c r="E514" s="12">
        <v>237.41</v>
      </c>
      <c r="F514" s="12">
        <v>13829600</v>
      </c>
      <c r="G514" s="12">
        <v>3373816958</v>
      </c>
      <c r="H514" s="7">
        <f t="shared" si="7"/>
        <v>6.3221782011298026E-4</v>
      </c>
      <c r="I514" s="2"/>
      <c r="L514" s="1"/>
    </row>
    <row r="515" spans="1:12" x14ac:dyDescent="0.75">
      <c r="A515" s="2">
        <v>42153</v>
      </c>
      <c r="B515" s="12">
        <v>237.38</v>
      </c>
      <c r="C515" s="12">
        <v>237.52</v>
      </c>
      <c r="D515" s="12">
        <v>235.73</v>
      </c>
      <c r="E515" s="12">
        <v>237.1</v>
      </c>
      <c r="F515" s="12">
        <v>14805000</v>
      </c>
      <c r="G515" s="12">
        <v>3370295930</v>
      </c>
      <c r="H515" s="7">
        <f t="shared" ref="H515:H578" si="8">(E515-B515)/B515</f>
        <v>-1.1795433482180517E-3</v>
      </c>
      <c r="I515" s="2"/>
      <c r="L515" s="1"/>
    </row>
    <row r="516" spans="1:12" x14ac:dyDescent="0.75">
      <c r="A516" s="2">
        <v>42154</v>
      </c>
      <c r="B516" s="12">
        <v>237.09</v>
      </c>
      <c r="C516" s="12">
        <v>237.09</v>
      </c>
      <c r="D516" s="12">
        <v>232.05</v>
      </c>
      <c r="E516" s="12">
        <v>233.35</v>
      </c>
      <c r="F516" s="12">
        <v>14098600</v>
      </c>
      <c r="G516" s="12">
        <v>3317769214</v>
      </c>
      <c r="H516" s="7">
        <f t="shared" si="8"/>
        <v>-1.577460036273149E-2</v>
      </c>
      <c r="I516" s="2"/>
      <c r="L516" s="1"/>
    </row>
    <row r="517" spans="1:12" x14ac:dyDescent="0.75">
      <c r="A517" s="2">
        <v>42155</v>
      </c>
      <c r="B517" s="12">
        <v>233.13</v>
      </c>
      <c r="C517" s="12">
        <v>233.25</v>
      </c>
      <c r="D517" s="12">
        <v>229.54</v>
      </c>
      <c r="E517" s="12">
        <v>230.19</v>
      </c>
      <c r="F517" s="12">
        <v>14730800</v>
      </c>
      <c r="G517" s="12">
        <v>3273756425</v>
      </c>
      <c r="H517" s="7">
        <f t="shared" si="8"/>
        <v>-1.2610989576631055E-2</v>
      </c>
      <c r="I517" s="2"/>
      <c r="L517" s="1"/>
    </row>
    <row r="518" spans="1:12" x14ac:dyDescent="0.75">
      <c r="A518" s="2">
        <v>42156</v>
      </c>
      <c r="B518" s="12">
        <v>230.23</v>
      </c>
      <c r="C518" s="12">
        <v>231.71</v>
      </c>
      <c r="D518" s="12">
        <v>221.3</v>
      </c>
      <c r="E518" s="12">
        <v>222.93</v>
      </c>
      <c r="F518" s="12">
        <v>26090500</v>
      </c>
      <c r="G518" s="12">
        <v>3171172508</v>
      </c>
      <c r="H518" s="7">
        <f t="shared" si="8"/>
        <v>-3.1707423011770763E-2</v>
      </c>
      <c r="I518" s="2"/>
      <c r="L518" s="1"/>
    </row>
    <row r="519" spans="1:12" x14ac:dyDescent="0.75">
      <c r="A519" s="2">
        <v>42157</v>
      </c>
      <c r="B519" s="12">
        <v>222.89</v>
      </c>
      <c r="C519" s="12">
        <v>226.42</v>
      </c>
      <c r="D519" s="12">
        <v>222.42</v>
      </c>
      <c r="E519" s="12">
        <v>225.8</v>
      </c>
      <c r="F519" s="12">
        <v>20459000</v>
      </c>
      <c r="G519" s="12">
        <v>3212962177</v>
      </c>
      <c r="H519" s="7">
        <f t="shared" si="8"/>
        <v>1.30557674189063E-2</v>
      </c>
      <c r="I519" s="2"/>
      <c r="L519" s="1"/>
    </row>
    <row r="520" spans="1:12" x14ac:dyDescent="0.75">
      <c r="A520" s="2">
        <v>42158</v>
      </c>
      <c r="B520" s="12">
        <v>225.74</v>
      </c>
      <c r="C520" s="12">
        <v>227.4</v>
      </c>
      <c r="D520" s="12">
        <v>223.93</v>
      </c>
      <c r="E520" s="12">
        <v>225.87</v>
      </c>
      <c r="F520" s="12">
        <v>17752400</v>
      </c>
      <c r="G520" s="12">
        <v>3214774292</v>
      </c>
      <c r="H520" s="7">
        <f t="shared" si="8"/>
        <v>5.7588376007794559E-4</v>
      </c>
      <c r="I520" s="2"/>
      <c r="L520" s="1"/>
    </row>
    <row r="521" spans="1:12" x14ac:dyDescent="0.75">
      <c r="A521" s="2">
        <v>42159</v>
      </c>
      <c r="B521" s="12">
        <v>225.77</v>
      </c>
      <c r="C521" s="12">
        <v>226.58</v>
      </c>
      <c r="D521" s="12">
        <v>224.05</v>
      </c>
      <c r="E521" s="12">
        <v>224.32</v>
      </c>
      <c r="F521" s="12">
        <v>14728100</v>
      </c>
      <c r="G521" s="12">
        <v>3193504505</v>
      </c>
      <c r="H521" s="7">
        <f t="shared" si="8"/>
        <v>-6.4224653408336673E-3</v>
      </c>
      <c r="I521" s="2"/>
      <c r="L521" s="1"/>
    </row>
    <row r="522" spans="1:12" x14ac:dyDescent="0.75">
      <c r="A522" s="2">
        <v>42160</v>
      </c>
      <c r="B522" s="12">
        <v>224.15</v>
      </c>
      <c r="C522" s="12">
        <v>225.97</v>
      </c>
      <c r="D522" s="12">
        <v>223.18</v>
      </c>
      <c r="E522" s="12">
        <v>224.95</v>
      </c>
      <c r="F522" s="12">
        <v>18056500</v>
      </c>
      <c r="G522" s="12">
        <v>3203220875</v>
      </c>
      <c r="H522" s="7">
        <f t="shared" si="8"/>
        <v>3.5690385902296807E-3</v>
      </c>
      <c r="I522" s="2"/>
      <c r="L522" s="1"/>
    </row>
    <row r="523" spans="1:12" x14ac:dyDescent="0.75">
      <c r="A523" s="2">
        <v>42161</v>
      </c>
      <c r="B523" s="12">
        <v>225.01</v>
      </c>
      <c r="C523" s="12">
        <v>225.72</v>
      </c>
      <c r="D523" s="12">
        <v>224.38</v>
      </c>
      <c r="E523" s="12">
        <v>225.62</v>
      </c>
      <c r="F523" s="12">
        <v>11131500</v>
      </c>
      <c r="G523" s="12">
        <v>3213722676</v>
      </c>
      <c r="H523" s="7">
        <f t="shared" si="8"/>
        <v>2.7109906226390544E-3</v>
      </c>
      <c r="I523" s="2"/>
      <c r="L523" s="1"/>
    </row>
    <row r="524" spans="1:12" x14ac:dyDescent="0.75">
      <c r="A524" s="2">
        <v>42162</v>
      </c>
      <c r="B524" s="12">
        <v>225.6</v>
      </c>
      <c r="C524" s="12">
        <v>226.19</v>
      </c>
      <c r="D524" s="12">
        <v>222.65</v>
      </c>
      <c r="E524" s="12">
        <v>222.88</v>
      </c>
      <c r="F524" s="12">
        <v>13318400</v>
      </c>
      <c r="G524" s="12">
        <v>3175547196</v>
      </c>
      <c r="H524" s="7">
        <f t="shared" si="8"/>
        <v>-1.2056737588652477E-2</v>
      </c>
      <c r="I524" s="2"/>
      <c r="L524" s="1"/>
    </row>
    <row r="525" spans="1:12" x14ac:dyDescent="0.75">
      <c r="A525" s="2">
        <v>42163</v>
      </c>
      <c r="B525" s="12">
        <v>222.88</v>
      </c>
      <c r="C525" s="12">
        <v>229.46</v>
      </c>
      <c r="D525" s="12">
        <v>222.84</v>
      </c>
      <c r="E525" s="12">
        <v>228.49</v>
      </c>
      <c r="F525" s="12">
        <v>23378400</v>
      </c>
      <c r="G525" s="12">
        <v>3256350969</v>
      </c>
      <c r="H525" s="7">
        <f t="shared" si="8"/>
        <v>2.5170495333811979E-2</v>
      </c>
      <c r="I525" s="2"/>
      <c r="L525" s="1"/>
    </row>
    <row r="526" spans="1:12" x14ac:dyDescent="0.75">
      <c r="A526" s="2">
        <v>42164</v>
      </c>
      <c r="B526" s="12">
        <v>228.54</v>
      </c>
      <c r="C526" s="12">
        <v>230.95</v>
      </c>
      <c r="D526" s="12">
        <v>227.93</v>
      </c>
      <c r="E526" s="12">
        <v>229.05</v>
      </c>
      <c r="F526" s="12">
        <v>28353100</v>
      </c>
      <c r="G526" s="12">
        <v>3265176585</v>
      </c>
      <c r="H526" s="7">
        <f t="shared" si="8"/>
        <v>2.231556839065456E-3</v>
      </c>
      <c r="I526" s="2"/>
      <c r="L526" s="1"/>
    </row>
    <row r="527" spans="1:12" x14ac:dyDescent="0.75">
      <c r="A527" s="2">
        <v>42165</v>
      </c>
      <c r="B527" s="12">
        <v>228.99</v>
      </c>
      <c r="C527" s="12">
        <v>229.78</v>
      </c>
      <c r="D527" s="12">
        <v>228.01</v>
      </c>
      <c r="E527" s="12">
        <v>228.8</v>
      </c>
      <c r="F527" s="12">
        <v>15904800</v>
      </c>
      <c r="G527" s="12">
        <v>3262644979</v>
      </c>
      <c r="H527" s="7">
        <f t="shared" si="8"/>
        <v>-8.2973055591946247E-4</v>
      </c>
      <c r="I527" s="2"/>
      <c r="L527" s="1"/>
    </row>
    <row r="528" spans="1:12" x14ac:dyDescent="0.75">
      <c r="A528" s="2">
        <v>42166</v>
      </c>
      <c r="B528" s="12">
        <v>228.85</v>
      </c>
      <c r="C528" s="12">
        <v>230.29</v>
      </c>
      <c r="D528" s="12">
        <v>228.77</v>
      </c>
      <c r="E528" s="12">
        <v>229.71</v>
      </c>
      <c r="F528" s="12">
        <v>14416000</v>
      </c>
      <c r="G528" s="12">
        <v>3276293900</v>
      </c>
      <c r="H528" s="7">
        <f t="shared" si="8"/>
        <v>3.7579200349574554E-3</v>
      </c>
      <c r="I528" s="2"/>
      <c r="L528" s="1"/>
    </row>
    <row r="529" spans="1:12" x14ac:dyDescent="0.75">
      <c r="A529" s="2">
        <v>42167</v>
      </c>
      <c r="B529" s="12">
        <v>229.71</v>
      </c>
      <c r="C529" s="12">
        <v>231.06</v>
      </c>
      <c r="D529" s="12">
        <v>229.31</v>
      </c>
      <c r="E529" s="12">
        <v>229.98</v>
      </c>
      <c r="F529" s="12">
        <v>14017700</v>
      </c>
      <c r="G529" s="12">
        <v>3281061201</v>
      </c>
      <c r="H529" s="7">
        <f t="shared" si="8"/>
        <v>1.1753950633406546E-3</v>
      </c>
      <c r="I529" s="2"/>
      <c r="L529" s="1"/>
    </row>
    <row r="530" spans="1:12" x14ac:dyDescent="0.75">
      <c r="A530" s="2">
        <v>42168</v>
      </c>
      <c r="B530" s="12">
        <v>229.92</v>
      </c>
      <c r="C530" s="12">
        <v>232.65</v>
      </c>
      <c r="D530" s="12">
        <v>229.21</v>
      </c>
      <c r="E530" s="12">
        <v>232.4</v>
      </c>
      <c r="F530" s="12">
        <v>13305300</v>
      </c>
      <c r="G530" s="12">
        <v>3316504361</v>
      </c>
      <c r="H530" s="7">
        <f t="shared" si="8"/>
        <v>1.0786360473208152E-2</v>
      </c>
      <c r="I530" s="2"/>
      <c r="L530" s="1"/>
    </row>
    <row r="531" spans="1:12" x14ac:dyDescent="0.75">
      <c r="A531" s="2">
        <v>42169</v>
      </c>
      <c r="B531" s="12">
        <v>232.44</v>
      </c>
      <c r="C531" s="12">
        <v>234.86</v>
      </c>
      <c r="D531" s="12">
        <v>232</v>
      </c>
      <c r="E531" s="12">
        <v>233.54</v>
      </c>
      <c r="F531" s="12">
        <v>12165900</v>
      </c>
      <c r="G531" s="12">
        <v>3333657006</v>
      </c>
      <c r="H531" s="7">
        <f t="shared" si="8"/>
        <v>4.732404061263097E-3</v>
      </c>
      <c r="I531" s="2"/>
      <c r="L531" s="1"/>
    </row>
    <row r="532" spans="1:12" x14ac:dyDescent="0.75">
      <c r="A532" s="2">
        <v>42170</v>
      </c>
      <c r="B532" s="12">
        <v>233.42</v>
      </c>
      <c r="C532" s="12">
        <v>237.84</v>
      </c>
      <c r="D532" s="12">
        <v>233.42</v>
      </c>
      <c r="E532" s="12">
        <v>236.82</v>
      </c>
      <c r="F532" s="12">
        <v>19912100</v>
      </c>
      <c r="G532" s="12">
        <v>3381329191</v>
      </c>
      <c r="H532" s="7">
        <f t="shared" si="8"/>
        <v>1.4566018336046637E-2</v>
      </c>
      <c r="I532" s="2"/>
      <c r="L532" s="1"/>
    </row>
    <row r="533" spans="1:12" x14ac:dyDescent="0.75">
      <c r="A533" s="2">
        <v>42171</v>
      </c>
      <c r="B533" s="12">
        <v>236.76</v>
      </c>
      <c r="C533" s="12">
        <v>251.74</v>
      </c>
      <c r="D533" s="12">
        <v>236.12</v>
      </c>
      <c r="E533" s="12">
        <v>250.9</v>
      </c>
      <c r="F533" s="12">
        <v>41612000</v>
      </c>
      <c r="G533" s="12">
        <v>3582987588</v>
      </c>
      <c r="H533" s="7">
        <f t="shared" si="8"/>
        <v>5.9722926169961207E-2</v>
      </c>
      <c r="I533" s="2"/>
      <c r="L533" s="1"/>
    </row>
    <row r="534" spans="1:12" x14ac:dyDescent="0.75">
      <c r="A534" s="2">
        <v>42172</v>
      </c>
      <c r="B534" s="12">
        <v>250.82</v>
      </c>
      <c r="C534" s="12">
        <v>256.85000000000002</v>
      </c>
      <c r="D534" s="12">
        <v>246.48</v>
      </c>
      <c r="E534" s="12">
        <v>249.28</v>
      </c>
      <c r="F534" s="12">
        <v>43858400</v>
      </c>
      <c r="G534" s="12">
        <v>3560953387</v>
      </c>
      <c r="H534" s="7">
        <f t="shared" si="8"/>
        <v>-6.1398612550832947E-3</v>
      </c>
      <c r="I534" s="2"/>
      <c r="L534" s="1"/>
    </row>
    <row r="535" spans="1:12" x14ac:dyDescent="0.75">
      <c r="A535" s="2">
        <v>42173</v>
      </c>
      <c r="B535" s="12">
        <v>249.43</v>
      </c>
      <c r="C535" s="12">
        <v>252.11</v>
      </c>
      <c r="D535" s="12">
        <v>244.13</v>
      </c>
      <c r="E535" s="12">
        <v>249.01</v>
      </c>
      <c r="F535" s="12">
        <v>30980200</v>
      </c>
      <c r="G535" s="12">
        <v>3557986321</v>
      </c>
      <c r="H535" s="7">
        <f t="shared" si="8"/>
        <v>-1.6838391532695181E-3</v>
      </c>
      <c r="I535" s="2"/>
      <c r="L535" s="1"/>
    </row>
    <row r="536" spans="1:12" x14ac:dyDescent="0.75">
      <c r="A536" s="2">
        <v>42174</v>
      </c>
      <c r="B536" s="12">
        <v>249.04</v>
      </c>
      <c r="C536" s="12">
        <v>250.98</v>
      </c>
      <c r="D536" s="12">
        <v>243.79</v>
      </c>
      <c r="E536" s="12">
        <v>244.61</v>
      </c>
      <c r="F536" s="12">
        <v>23965300</v>
      </c>
      <c r="G536" s="12">
        <v>3495994564</v>
      </c>
      <c r="H536" s="7">
        <f t="shared" si="8"/>
        <v>-1.7788307099261078E-2</v>
      </c>
      <c r="I536" s="2"/>
      <c r="L536" s="1"/>
    </row>
    <row r="537" spans="1:12" x14ac:dyDescent="0.75">
      <c r="A537" s="2">
        <v>42175</v>
      </c>
      <c r="B537" s="12">
        <v>244.53</v>
      </c>
      <c r="C537" s="12">
        <v>245.83</v>
      </c>
      <c r="D537" s="12">
        <v>240.63</v>
      </c>
      <c r="E537" s="12">
        <v>245.21</v>
      </c>
      <c r="F537" s="12">
        <v>20608100</v>
      </c>
      <c r="G537" s="12">
        <v>3505477188</v>
      </c>
      <c r="H537" s="7">
        <f t="shared" si="8"/>
        <v>2.7808448861080721E-3</v>
      </c>
      <c r="I537" s="2"/>
      <c r="L537" s="1"/>
    </row>
    <row r="538" spans="1:12" x14ac:dyDescent="0.75">
      <c r="A538" s="2">
        <v>42176</v>
      </c>
      <c r="B538" s="12">
        <v>245.1</v>
      </c>
      <c r="C538" s="12">
        <v>245.22</v>
      </c>
      <c r="D538" s="12">
        <v>241.88</v>
      </c>
      <c r="E538" s="12">
        <v>243.94</v>
      </c>
      <c r="F538" s="12">
        <v>10600900</v>
      </c>
      <c r="G538" s="12">
        <v>3488106467</v>
      </c>
      <c r="H538" s="7">
        <f t="shared" si="8"/>
        <v>-4.7327621379028833E-3</v>
      </c>
      <c r="I538" s="2"/>
      <c r="L538" s="1"/>
    </row>
    <row r="539" spans="1:12" x14ac:dyDescent="0.75">
      <c r="A539" s="2">
        <v>42177</v>
      </c>
      <c r="B539" s="12">
        <v>243.97</v>
      </c>
      <c r="C539" s="12">
        <v>247.92</v>
      </c>
      <c r="D539" s="12">
        <v>243.78</v>
      </c>
      <c r="E539" s="12">
        <v>246.99</v>
      </c>
      <c r="F539" s="12">
        <v>17692500</v>
      </c>
      <c r="G539" s="12">
        <v>3532599174</v>
      </c>
      <c r="H539" s="7">
        <f t="shared" si="8"/>
        <v>1.2378571135795427E-2</v>
      </c>
      <c r="I539" s="2"/>
      <c r="L539" s="1"/>
    </row>
    <row r="540" spans="1:12" x14ac:dyDescent="0.75">
      <c r="A540" s="2">
        <v>42178</v>
      </c>
      <c r="B540" s="12">
        <v>246.93</v>
      </c>
      <c r="C540" s="12">
        <v>247.3</v>
      </c>
      <c r="D540" s="12">
        <v>243.13</v>
      </c>
      <c r="E540" s="12">
        <v>244.3</v>
      </c>
      <c r="F540" s="12">
        <v>15108700</v>
      </c>
      <c r="G540" s="12">
        <v>3494929113</v>
      </c>
      <c r="H540" s="7">
        <f t="shared" si="8"/>
        <v>-1.0650791722350445E-2</v>
      </c>
      <c r="I540" s="2"/>
      <c r="L540" s="1"/>
    </row>
    <row r="541" spans="1:12" x14ac:dyDescent="0.75">
      <c r="A541" s="2">
        <v>42179</v>
      </c>
      <c r="B541" s="12">
        <v>244.28</v>
      </c>
      <c r="C541" s="12">
        <v>244.34</v>
      </c>
      <c r="D541" s="12">
        <v>240.51</v>
      </c>
      <c r="E541" s="12">
        <v>240.51</v>
      </c>
      <c r="F541" s="12">
        <v>17344900</v>
      </c>
      <c r="G541" s="12">
        <v>3441763637</v>
      </c>
      <c r="H541" s="7">
        <f t="shared" si="8"/>
        <v>-1.543310954642218E-2</v>
      </c>
      <c r="I541" s="2"/>
      <c r="L541" s="1"/>
    </row>
    <row r="542" spans="1:12" x14ac:dyDescent="0.75">
      <c r="A542" s="2">
        <v>42180</v>
      </c>
      <c r="B542" s="12">
        <v>240.37</v>
      </c>
      <c r="C542" s="12">
        <v>243.33</v>
      </c>
      <c r="D542" s="12">
        <v>240.37</v>
      </c>
      <c r="E542" s="12">
        <v>242.8</v>
      </c>
      <c r="F542" s="12">
        <v>16133100</v>
      </c>
      <c r="G542" s="12">
        <v>3475370256</v>
      </c>
      <c r="H542" s="7">
        <f t="shared" si="8"/>
        <v>1.0109414652410895E-2</v>
      </c>
      <c r="I542" s="2"/>
      <c r="L542" s="1"/>
    </row>
    <row r="543" spans="1:12" x14ac:dyDescent="0.75">
      <c r="A543" s="2">
        <v>42181</v>
      </c>
      <c r="B543" s="12">
        <v>242.6</v>
      </c>
      <c r="C543" s="12">
        <v>243.75</v>
      </c>
      <c r="D543" s="12">
        <v>241.55</v>
      </c>
      <c r="E543" s="12">
        <v>243.59</v>
      </c>
      <c r="F543" s="12">
        <v>13983500</v>
      </c>
      <c r="G543" s="12">
        <v>3487699724</v>
      </c>
      <c r="H543" s="7">
        <f t="shared" si="8"/>
        <v>4.0807914262160306E-3</v>
      </c>
      <c r="I543" s="2"/>
      <c r="L543" s="1"/>
    </row>
    <row r="544" spans="1:12" x14ac:dyDescent="0.75">
      <c r="A544" s="2">
        <v>42182</v>
      </c>
      <c r="B544" s="12">
        <v>243.55</v>
      </c>
      <c r="C544" s="12">
        <v>251.34</v>
      </c>
      <c r="D544" s="12">
        <v>243.12</v>
      </c>
      <c r="E544" s="12">
        <v>250.99</v>
      </c>
      <c r="F544" s="12">
        <v>20488600</v>
      </c>
      <c r="G544" s="12">
        <v>3594402691</v>
      </c>
      <c r="H544" s="7">
        <f t="shared" si="8"/>
        <v>3.0548142065284323E-2</v>
      </c>
      <c r="I544" s="2"/>
      <c r="L544" s="1"/>
    </row>
    <row r="545" spans="1:12" x14ac:dyDescent="0.75">
      <c r="A545" s="2">
        <v>42183</v>
      </c>
      <c r="B545" s="12">
        <v>250.96</v>
      </c>
      <c r="C545" s="12">
        <v>251.17</v>
      </c>
      <c r="D545" s="12">
        <v>247.43</v>
      </c>
      <c r="E545" s="12">
        <v>249.01</v>
      </c>
      <c r="F545" s="12">
        <v>15137600</v>
      </c>
      <c r="G545" s="12">
        <v>3566939394</v>
      </c>
      <c r="H545" s="7">
        <f t="shared" si="8"/>
        <v>-7.7701625757093445E-3</v>
      </c>
      <c r="I545" s="2"/>
      <c r="L545" s="1"/>
    </row>
    <row r="546" spans="1:12" x14ac:dyDescent="0.75">
      <c r="A546" s="2">
        <v>42184</v>
      </c>
      <c r="B546" s="12">
        <v>248.72</v>
      </c>
      <c r="C546" s="12">
        <v>257.17</v>
      </c>
      <c r="D546" s="12">
        <v>248.58</v>
      </c>
      <c r="E546" s="12">
        <v>257.06</v>
      </c>
      <c r="F546" s="12">
        <v>34742900</v>
      </c>
      <c r="G546" s="12">
        <v>3683193712</v>
      </c>
      <c r="H546" s="7">
        <f t="shared" si="8"/>
        <v>3.3531682212930215E-2</v>
      </c>
      <c r="I546" s="2"/>
      <c r="L546" s="1"/>
    </row>
    <row r="547" spans="1:12" x14ac:dyDescent="0.75">
      <c r="A547" s="2">
        <v>42185</v>
      </c>
      <c r="B547" s="12">
        <v>257.04000000000002</v>
      </c>
      <c r="C547" s="12">
        <v>267.87</v>
      </c>
      <c r="D547" s="12">
        <v>255.95</v>
      </c>
      <c r="E547" s="12">
        <v>263.07</v>
      </c>
      <c r="F547" s="12">
        <v>44533800</v>
      </c>
      <c r="G547" s="12">
        <v>3770229522</v>
      </c>
      <c r="H547" s="7">
        <f t="shared" si="8"/>
        <v>2.3459383753501293E-2</v>
      </c>
      <c r="I547" s="2"/>
      <c r="L547" s="1"/>
    </row>
    <row r="548" spans="1:12" x14ac:dyDescent="0.75">
      <c r="A548" s="2">
        <v>42186</v>
      </c>
      <c r="B548" s="12">
        <v>263.35000000000002</v>
      </c>
      <c r="C548" s="12">
        <v>265.17</v>
      </c>
      <c r="D548" s="12">
        <v>255.77</v>
      </c>
      <c r="E548" s="12">
        <v>258.62</v>
      </c>
      <c r="F548" s="12">
        <v>27029800</v>
      </c>
      <c r="G548" s="12">
        <v>3707306173</v>
      </c>
      <c r="H548" s="7">
        <f t="shared" si="8"/>
        <v>-1.7960888551357575E-2</v>
      </c>
      <c r="I548" s="2"/>
      <c r="L548" s="1"/>
    </row>
    <row r="549" spans="1:12" x14ac:dyDescent="0.75">
      <c r="A549" s="2">
        <v>42187</v>
      </c>
      <c r="B549" s="12">
        <v>258.55</v>
      </c>
      <c r="C549" s="12">
        <v>261.63</v>
      </c>
      <c r="D549" s="12">
        <v>254.12</v>
      </c>
      <c r="E549" s="12">
        <v>255.41</v>
      </c>
      <c r="F549" s="12">
        <v>21551900</v>
      </c>
      <c r="G549" s="12">
        <v>3662295200</v>
      </c>
      <c r="H549" s="7">
        <f t="shared" si="8"/>
        <v>-1.2144652871785011E-2</v>
      </c>
      <c r="I549" s="2"/>
      <c r="L549" s="1"/>
    </row>
    <row r="550" spans="1:12" x14ac:dyDescent="0.75">
      <c r="A550" s="2">
        <v>42188</v>
      </c>
      <c r="B550" s="12">
        <v>255.46</v>
      </c>
      <c r="C550" s="12">
        <v>257.08</v>
      </c>
      <c r="D550" s="12">
        <v>253.51</v>
      </c>
      <c r="E550" s="12">
        <v>256.33999999999997</v>
      </c>
      <c r="F550" s="12">
        <v>19033800</v>
      </c>
      <c r="G550" s="12">
        <v>3676575981</v>
      </c>
      <c r="H550" s="7">
        <f t="shared" si="8"/>
        <v>3.444766303922207E-3</v>
      </c>
      <c r="I550" s="2"/>
      <c r="L550" s="1"/>
    </row>
    <row r="551" spans="1:12" x14ac:dyDescent="0.75">
      <c r="A551" s="2">
        <v>42189</v>
      </c>
      <c r="B551" s="12">
        <v>256.49</v>
      </c>
      <c r="C551" s="12">
        <v>261.45999999999998</v>
      </c>
      <c r="D551" s="12">
        <v>254.2</v>
      </c>
      <c r="E551" s="12">
        <v>260.89</v>
      </c>
      <c r="F551" s="12">
        <v>15620400</v>
      </c>
      <c r="G551" s="12">
        <v>3742827088</v>
      </c>
      <c r="H551" s="7">
        <f t="shared" si="8"/>
        <v>1.7154664899216254E-2</v>
      </c>
      <c r="I551" s="2"/>
      <c r="L551" s="1"/>
    </row>
    <row r="552" spans="1:12" x14ac:dyDescent="0.75">
      <c r="A552" s="2">
        <v>42190</v>
      </c>
      <c r="B552" s="12">
        <v>260.8</v>
      </c>
      <c r="C552" s="12">
        <v>274.51</v>
      </c>
      <c r="D552" s="12">
        <v>258.7</v>
      </c>
      <c r="E552" s="12">
        <v>271.91000000000003</v>
      </c>
      <c r="F552" s="12">
        <v>44156100</v>
      </c>
      <c r="G552" s="12">
        <v>3901985539</v>
      </c>
      <c r="H552" s="7">
        <f t="shared" si="8"/>
        <v>4.2599693251533795E-2</v>
      </c>
      <c r="I552" s="2"/>
      <c r="L552" s="1"/>
    </row>
    <row r="553" spans="1:12" x14ac:dyDescent="0.75">
      <c r="A553" s="2">
        <v>42191</v>
      </c>
      <c r="B553" s="12">
        <v>271.11</v>
      </c>
      <c r="C553" s="12">
        <v>277.42</v>
      </c>
      <c r="D553" s="12">
        <v>267.60000000000002</v>
      </c>
      <c r="E553" s="12">
        <v>269.02999999999997</v>
      </c>
      <c r="F553" s="12">
        <v>49154800</v>
      </c>
      <c r="G553" s="12">
        <v>3861831490</v>
      </c>
      <c r="H553" s="7">
        <f t="shared" si="8"/>
        <v>-7.6721625908304407E-3</v>
      </c>
      <c r="I553" s="2"/>
      <c r="L553" s="1"/>
    </row>
    <row r="554" spans="1:12" x14ac:dyDescent="0.75">
      <c r="A554" s="2">
        <v>42192</v>
      </c>
      <c r="B554" s="12">
        <v>269.95999999999998</v>
      </c>
      <c r="C554" s="12">
        <v>271.33999999999997</v>
      </c>
      <c r="D554" s="12">
        <v>264.83</v>
      </c>
      <c r="E554" s="12">
        <v>266.20999999999998</v>
      </c>
      <c r="F554" s="12">
        <v>28857600</v>
      </c>
      <c r="G554" s="12">
        <v>3822200106</v>
      </c>
      <c r="H554" s="7">
        <f t="shared" si="8"/>
        <v>-1.3890946806934361E-2</v>
      </c>
      <c r="I554" s="2"/>
      <c r="L554" s="1"/>
    </row>
    <row r="555" spans="1:12" x14ac:dyDescent="0.75">
      <c r="A555" s="2">
        <v>42193</v>
      </c>
      <c r="B555" s="12">
        <v>265.98</v>
      </c>
      <c r="C555" s="12">
        <v>272.97000000000003</v>
      </c>
      <c r="D555" s="12">
        <v>264.39</v>
      </c>
      <c r="E555" s="12">
        <v>270.79000000000002</v>
      </c>
      <c r="F555" s="12">
        <v>36980200</v>
      </c>
      <c r="G555" s="12">
        <v>3889020940</v>
      </c>
      <c r="H555" s="7">
        <f t="shared" si="8"/>
        <v>1.8084066471163254E-2</v>
      </c>
      <c r="I555" s="2"/>
      <c r="L555" s="1"/>
    </row>
    <row r="556" spans="1:12" x14ac:dyDescent="0.75">
      <c r="A556" s="2">
        <v>42194</v>
      </c>
      <c r="B556" s="12">
        <v>270.83</v>
      </c>
      <c r="C556" s="12">
        <v>272.33</v>
      </c>
      <c r="D556" s="12">
        <v>267.08999999999997</v>
      </c>
      <c r="E556" s="12">
        <v>269.23</v>
      </c>
      <c r="F556" s="12">
        <v>40301200</v>
      </c>
      <c r="G556" s="12">
        <v>3867547719</v>
      </c>
      <c r="H556" s="7">
        <f t="shared" si="8"/>
        <v>-5.9077650186462579E-3</v>
      </c>
      <c r="I556" s="2"/>
      <c r="L556" s="1"/>
    </row>
    <row r="557" spans="1:12" x14ac:dyDescent="0.75">
      <c r="A557" s="2">
        <v>42195</v>
      </c>
      <c r="B557" s="12">
        <v>269.16000000000003</v>
      </c>
      <c r="C557" s="12">
        <v>294.58999999999997</v>
      </c>
      <c r="D557" s="12">
        <v>268.8</v>
      </c>
      <c r="E557" s="12">
        <v>284.89</v>
      </c>
      <c r="F557" s="12">
        <v>100390000</v>
      </c>
      <c r="G557" s="12">
        <v>4093705987</v>
      </c>
      <c r="H557" s="7">
        <f t="shared" si="8"/>
        <v>5.8441075939961215E-2</v>
      </c>
      <c r="I557" s="2"/>
      <c r="L557" s="1"/>
    </row>
    <row r="558" spans="1:12" x14ac:dyDescent="0.75">
      <c r="A558" s="2">
        <v>42196</v>
      </c>
      <c r="B558" s="12">
        <v>284.88</v>
      </c>
      <c r="C558" s="12">
        <v>298.51</v>
      </c>
      <c r="D558" s="12">
        <v>283.52999999999997</v>
      </c>
      <c r="E558" s="12">
        <v>293.11</v>
      </c>
      <c r="F558" s="12">
        <v>41109900</v>
      </c>
      <c r="G558" s="12">
        <v>4212919911</v>
      </c>
      <c r="H558" s="7">
        <f t="shared" si="8"/>
        <v>2.8889356922212926E-2</v>
      </c>
      <c r="I558" s="2"/>
      <c r="L558" s="1"/>
    </row>
    <row r="559" spans="1:12" x14ac:dyDescent="0.75">
      <c r="A559" s="2">
        <v>42197</v>
      </c>
      <c r="B559" s="12">
        <v>293.14</v>
      </c>
      <c r="C559" s="12">
        <v>314.39</v>
      </c>
      <c r="D559" s="12">
        <v>292.51</v>
      </c>
      <c r="E559" s="12">
        <v>310.87</v>
      </c>
      <c r="F559" s="12">
        <v>56405000</v>
      </c>
      <c r="G559" s="12">
        <v>4469117252</v>
      </c>
      <c r="H559" s="7">
        <f t="shared" si="8"/>
        <v>6.0483045643719792E-2</v>
      </c>
      <c r="I559" s="2"/>
      <c r="L559" s="1"/>
    </row>
    <row r="560" spans="1:12" x14ac:dyDescent="0.75">
      <c r="A560" s="2">
        <v>42198</v>
      </c>
      <c r="B560" s="12">
        <v>310.83</v>
      </c>
      <c r="C560" s="12">
        <v>310.95</v>
      </c>
      <c r="D560" s="12">
        <v>281.01</v>
      </c>
      <c r="E560" s="12">
        <v>292.05</v>
      </c>
      <c r="F560" s="12">
        <v>62053900</v>
      </c>
      <c r="G560" s="12">
        <v>4199736520</v>
      </c>
      <c r="H560" s="7">
        <f t="shared" si="8"/>
        <v>-6.041887848663248E-2</v>
      </c>
      <c r="I560" s="2"/>
      <c r="L560" s="1"/>
    </row>
    <row r="561" spans="1:12" x14ac:dyDescent="0.75">
      <c r="A561" s="2">
        <v>42199</v>
      </c>
      <c r="B561" s="12">
        <v>292.02999999999997</v>
      </c>
      <c r="C561" s="12">
        <v>296.14999999999998</v>
      </c>
      <c r="D561" s="12">
        <v>286.64</v>
      </c>
      <c r="E561" s="12">
        <v>287.45999999999998</v>
      </c>
      <c r="F561" s="12">
        <v>28727200</v>
      </c>
      <c r="G561" s="12">
        <v>4134767190</v>
      </c>
      <c r="H561" s="7">
        <f t="shared" si="8"/>
        <v>-1.5649077149607896E-2</v>
      </c>
      <c r="I561" s="2"/>
      <c r="L561" s="1"/>
    </row>
    <row r="562" spans="1:12" x14ac:dyDescent="0.75">
      <c r="A562" s="2">
        <v>42200</v>
      </c>
      <c r="B562" s="12">
        <v>288.05</v>
      </c>
      <c r="C562" s="12">
        <v>293.25</v>
      </c>
      <c r="D562" s="12">
        <v>285.37</v>
      </c>
      <c r="E562" s="12">
        <v>285.83</v>
      </c>
      <c r="F562" s="12">
        <v>27486600</v>
      </c>
      <c r="G562" s="12">
        <v>4112343300</v>
      </c>
      <c r="H562" s="7">
        <f t="shared" si="8"/>
        <v>-7.7069953133137555E-3</v>
      </c>
      <c r="I562" s="2"/>
      <c r="L562" s="1"/>
    </row>
    <row r="563" spans="1:12" x14ac:dyDescent="0.75">
      <c r="A563" s="2">
        <v>42201</v>
      </c>
      <c r="B563" s="12">
        <v>286.04000000000002</v>
      </c>
      <c r="C563" s="12">
        <v>291.18</v>
      </c>
      <c r="D563" s="12">
        <v>275.24</v>
      </c>
      <c r="E563" s="12">
        <v>278.08999999999997</v>
      </c>
      <c r="F563" s="12">
        <v>49482600</v>
      </c>
      <c r="G563" s="12">
        <v>4001916229</v>
      </c>
      <c r="H563" s="7">
        <f t="shared" si="8"/>
        <v>-2.7793315620193135E-2</v>
      </c>
      <c r="I563" s="2"/>
      <c r="L563" s="1"/>
    </row>
    <row r="564" spans="1:12" x14ac:dyDescent="0.75">
      <c r="A564" s="2">
        <v>42202</v>
      </c>
      <c r="B564" s="12">
        <v>278.08999999999997</v>
      </c>
      <c r="C564" s="12">
        <v>280.27999999999997</v>
      </c>
      <c r="D564" s="12">
        <v>272.04000000000002</v>
      </c>
      <c r="E564" s="12">
        <v>279.47000000000003</v>
      </c>
      <c r="F564" s="12">
        <v>27591400</v>
      </c>
      <c r="G564" s="12">
        <v>4022845730</v>
      </c>
      <c r="H564" s="7">
        <f t="shared" si="8"/>
        <v>4.9624222374053447E-3</v>
      </c>
      <c r="I564" s="2"/>
      <c r="L564" s="1"/>
    </row>
    <row r="565" spans="1:12" x14ac:dyDescent="0.75">
      <c r="A565" s="2">
        <v>42203</v>
      </c>
      <c r="B565" s="12">
        <v>279.33</v>
      </c>
      <c r="C565" s="12">
        <v>282.52999999999997</v>
      </c>
      <c r="D565" s="12">
        <v>274.08</v>
      </c>
      <c r="E565" s="12">
        <v>274.89999999999998</v>
      </c>
      <c r="F565" s="12">
        <v>25187100</v>
      </c>
      <c r="G565" s="12">
        <v>3958065833</v>
      </c>
      <c r="H565" s="7">
        <f t="shared" si="8"/>
        <v>-1.5859377796871108E-2</v>
      </c>
      <c r="I565" s="2"/>
      <c r="L565" s="1"/>
    </row>
    <row r="566" spans="1:12" x14ac:dyDescent="0.75">
      <c r="A566" s="2">
        <v>42204</v>
      </c>
      <c r="B566" s="12">
        <v>274.77</v>
      </c>
      <c r="C566" s="12">
        <v>275.67</v>
      </c>
      <c r="D566" s="12">
        <v>272.51</v>
      </c>
      <c r="E566" s="12">
        <v>273.61</v>
      </c>
      <c r="F566" s="12">
        <v>15332500</v>
      </c>
      <c r="G566" s="12">
        <v>3940581988</v>
      </c>
      <c r="H566" s="7">
        <f t="shared" si="8"/>
        <v>-4.2217127051714827E-3</v>
      </c>
      <c r="I566" s="2"/>
      <c r="L566" s="1"/>
    </row>
    <row r="567" spans="1:12" x14ac:dyDescent="0.75">
      <c r="A567" s="2">
        <v>42205</v>
      </c>
      <c r="B567" s="12">
        <v>273.5</v>
      </c>
      <c r="C567" s="12">
        <v>278.98</v>
      </c>
      <c r="D567" s="12">
        <v>272.95999999999998</v>
      </c>
      <c r="E567" s="12">
        <v>278.98</v>
      </c>
      <c r="F567" s="12">
        <v>22711400</v>
      </c>
      <c r="G567" s="12">
        <v>4018965413</v>
      </c>
      <c r="H567" s="7">
        <f t="shared" si="8"/>
        <v>2.0036563071298055E-2</v>
      </c>
      <c r="I567" s="2"/>
      <c r="L567" s="1"/>
    </row>
    <row r="568" spans="1:12" x14ac:dyDescent="0.75">
      <c r="A568" s="2">
        <v>42206</v>
      </c>
      <c r="B568" s="12">
        <v>278.88</v>
      </c>
      <c r="C568" s="12">
        <v>280.55</v>
      </c>
      <c r="D568" s="12">
        <v>275.42</v>
      </c>
      <c r="E568" s="12">
        <v>275.83</v>
      </c>
      <c r="F568" s="12">
        <v>22930700</v>
      </c>
      <c r="G568" s="12">
        <v>3974491489</v>
      </c>
      <c r="H568" s="7">
        <f t="shared" si="8"/>
        <v>-1.0936603557085525E-2</v>
      </c>
      <c r="I568" s="2"/>
      <c r="L568" s="1"/>
    </row>
    <row r="569" spans="1:12" x14ac:dyDescent="0.75">
      <c r="A569" s="2">
        <v>42207</v>
      </c>
      <c r="B569" s="12">
        <v>275.66000000000003</v>
      </c>
      <c r="C569" s="12">
        <v>277.67</v>
      </c>
      <c r="D569" s="12">
        <v>274.38</v>
      </c>
      <c r="E569" s="12">
        <v>277.22000000000003</v>
      </c>
      <c r="F569" s="12">
        <v>19389800</v>
      </c>
      <c r="G569" s="12">
        <v>3995572964</v>
      </c>
      <c r="H569" s="7">
        <f t="shared" si="8"/>
        <v>5.659145323949801E-3</v>
      </c>
      <c r="I569" s="2"/>
      <c r="L569" s="1"/>
    </row>
    <row r="570" spans="1:12" x14ac:dyDescent="0.75">
      <c r="A570" s="2">
        <v>42208</v>
      </c>
      <c r="B570" s="12">
        <v>277.33999999999997</v>
      </c>
      <c r="C570" s="12">
        <v>278.11</v>
      </c>
      <c r="D570" s="12">
        <v>275.72000000000003</v>
      </c>
      <c r="E570" s="12">
        <v>276.05</v>
      </c>
      <c r="F570" s="12">
        <v>18531300</v>
      </c>
      <c r="G570" s="12">
        <v>3979625902</v>
      </c>
      <c r="H570" s="7">
        <f t="shared" si="8"/>
        <v>-4.6513304968629253E-3</v>
      </c>
      <c r="I570" s="2"/>
      <c r="L570" s="1"/>
    </row>
    <row r="571" spans="1:12" x14ac:dyDescent="0.75">
      <c r="A571" s="2">
        <v>42209</v>
      </c>
      <c r="B571" s="12">
        <v>276.01</v>
      </c>
      <c r="C571" s="12">
        <v>289.25</v>
      </c>
      <c r="D571" s="12">
        <v>275.25</v>
      </c>
      <c r="E571" s="12">
        <v>288.27999999999997</v>
      </c>
      <c r="F571" s="12">
        <v>37199400</v>
      </c>
      <c r="G571" s="12">
        <v>4157148934</v>
      </c>
      <c r="H571" s="7">
        <f t="shared" si="8"/>
        <v>4.4454911053947256E-2</v>
      </c>
      <c r="I571" s="2"/>
      <c r="L571" s="1"/>
    </row>
    <row r="572" spans="1:12" x14ac:dyDescent="0.75">
      <c r="A572" s="2">
        <v>42210</v>
      </c>
      <c r="B572" s="12">
        <v>288.16000000000003</v>
      </c>
      <c r="C572" s="12">
        <v>290.73</v>
      </c>
      <c r="D572" s="12">
        <v>286</v>
      </c>
      <c r="E572" s="12">
        <v>288.7</v>
      </c>
      <c r="F572" s="12">
        <v>20662200</v>
      </c>
      <c r="G572" s="12">
        <v>4164295442</v>
      </c>
      <c r="H572" s="7">
        <f t="shared" si="8"/>
        <v>1.8739589117155871E-3</v>
      </c>
      <c r="I572" s="2"/>
      <c r="L572" s="1"/>
    </row>
    <row r="573" spans="1:12" x14ac:dyDescent="0.75">
      <c r="A573" s="2">
        <v>42211</v>
      </c>
      <c r="B573" s="12">
        <v>288.64</v>
      </c>
      <c r="C573" s="12">
        <v>293.05</v>
      </c>
      <c r="D573" s="12">
        <v>287.70999999999998</v>
      </c>
      <c r="E573" s="12">
        <v>292.69</v>
      </c>
      <c r="F573" s="12">
        <v>16032300</v>
      </c>
      <c r="G573" s="12">
        <v>4222888242</v>
      </c>
      <c r="H573" s="7">
        <f t="shared" si="8"/>
        <v>1.4031319290465673E-2</v>
      </c>
      <c r="I573" s="2"/>
      <c r="L573" s="1"/>
    </row>
    <row r="574" spans="1:12" x14ac:dyDescent="0.75">
      <c r="A574" s="2">
        <v>42212</v>
      </c>
      <c r="B574" s="12">
        <v>292.64</v>
      </c>
      <c r="C574" s="12">
        <v>297.77</v>
      </c>
      <c r="D574" s="12">
        <v>287.45</v>
      </c>
      <c r="E574" s="12">
        <v>293.62</v>
      </c>
      <c r="F574" s="12">
        <v>30592000</v>
      </c>
      <c r="G574" s="12">
        <v>4237522843</v>
      </c>
      <c r="H574" s="7">
        <f t="shared" si="8"/>
        <v>3.3488244942592202E-3</v>
      </c>
      <c r="I574" s="2"/>
      <c r="L574" s="1"/>
    </row>
    <row r="575" spans="1:12" x14ac:dyDescent="0.75">
      <c r="A575" s="2">
        <v>42213</v>
      </c>
      <c r="B575" s="12">
        <v>293.63</v>
      </c>
      <c r="C575" s="12">
        <v>296.64999999999998</v>
      </c>
      <c r="D575" s="12">
        <v>293.42</v>
      </c>
      <c r="E575" s="12">
        <v>294.43</v>
      </c>
      <c r="F575" s="12">
        <v>25453600</v>
      </c>
      <c r="G575" s="12">
        <v>4250112630</v>
      </c>
      <c r="H575" s="7">
        <f t="shared" si="8"/>
        <v>2.7245172495998751E-3</v>
      </c>
      <c r="I575" s="2"/>
      <c r="L575" s="1"/>
    </row>
    <row r="576" spans="1:12" x14ac:dyDescent="0.75">
      <c r="A576" s="2">
        <v>42214</v>
      </c>
      <c r="B576" s="12">
        <v>294.48</v>
      </c>
      <c r="C576" s="12">
        <v>294.54000000000002</v>
      </c>
      <c r="D576" s="12">
        <v>288.77999999999997</v>
      </c>
      <c r="E576" s="12">
        <v>289.58999999999997</v>
      </c>
      <c r="F576" s="12">
        <v>24672600</v>
      </c>
      <c r="G576" s="12">
        <v>4181390010</v>
      </c>
      <c r="H576" s="7">
        <f t="shared" si="8"/>
        <v>-1.6605541972290284E-2</v>
      </c>
      <c r="I576" s="2"/>
      <c r="L576" s="1"/>
    </row>
    <row r="577" spans="1:12" x14ac:dyDescent="0.75">
      <c r="A577" s="2">
        <v>42215</v>
      </c>
      <c r="B577" s="12">
        <v>289.10000000000002</v>
      </c>
      <c r="C577" s="12">
        <v>290.13</v>
      </c>
      <c r="D577" s="12">
        <v>286.57</v>
      </c>
      <c r="E577" s="12">
        <v>287.72000000000003</v>
      </c>
      <c r="F577" s="12">
        <v>21635800</v>
      </c>
      <c r="G577" s="12">
        <v>4155381827</v>
      </c>
      <c r="H577" s="7">
        <f t="shared" si="8"/>
        <v>-4.7734347976478566E-3</v>
      </c>
      <c r="I577" s="2"/>
      <c r="L577" s="1"/>
    </row>
    <row r="578" spans="1:12" x14ac:dyDescent="0.75">
      <c r="A578" s="2">
        <v>42216</v>
      </c>
      <c r="B578" s="12">
        <v>287.7</v>
      </c>
      <c r="C578" s="12">
        <v>288.95999999999998</v>
      </c>
      <c r="D578" s="12">
        <v>282.33999999999997</v>
      </c>
      <c r="E578" s="12">
        <v>284.64999999999998</v>
      </c>
      <c r="F578" s="12">
        <v>23629100</v>
      </c>
      <c r="G578" s="12">
        <v>4112089481</v>
      </c>
      <c r="H578" s="7">
        <f t="shared" si="8"/>
        <v>-1.0601320820298962E-2</v>
      </c>
      <c r="I578" s="2"/>
      <c r="L578" s="1"/>
    </row>
    <row r="579" spans="1:12" x14ac:dyDescent="0.75">
      <c r="A579" s="2">
        <v>42217</v>
      </c>
      <c r="B579" s="12">
        <v>284.69</v>
      </c>
      <c r="C579" s="12">
        <v>284.93</v>
      </c>
      <c r="D579" s="12">
        <v>278.11</v>
      </c>
      <c r="E579" s="12">
        <v>281.60000000000002</v>
      </c>
      <c r="F579" s="12">
        <v>18995000</v>
      </c>
      <c r="G579" s="12">
        <v>4069120370</v>
      </c>
      <c r="H579" s="7">
        <f t="shared" ref="H579:H642" si="9">(E579-B579)/B579</f>
        <v>-1.0853911271909709E-2</v>
      </c>
      <c r="I579" s="2"/>
      <c r="L579" s="1"/>
    </row>
    <row r="580" spans="1:12" x14ac:dyDescent="0.75">
      <c r="A580" s="2">
        <v>42218</v>
      </c>
      <c r="B580" s="12">
        <v>280.45</v>
      </c>
      <c r="C580" s="12">
        <v>283.02999999999997</v>
      </c>
      <c r="D580" s="12">
        <v>277.52999999999997</v>
      </c>
      <c r="E580" s="12">
        <v>282.61</v>
      </c>
      <c r="F580" s="12">
        <v>17722200</v>
      </c>
      <c r="G580" s="12">
        <v>4084832103</v>
      </c>
      <c r="H580" s="7">
        <f t="shared" si="9"/>
        <v>7.7019076484222682E-3</v>
      </c>
      <c r="I580" s="2"/>
      <c r="L580" s="1"/>
    </row>
    <row r="581" spans="1:12" x14ac:dyDescent="0.75">
      <c r="A581" s="2">
        <v>42219</v>
      </c>
      <c r="B581" s="12">
        <v>282.81</v>
      </c>
      <c r="C581" s="12">
        <v>285.47000000000003</v>
      </c>
      <c r="D581" s="12">
        <v>280.23</v>
      </c>
      <c r="E581" s="12">
        <v>281.23</v>
      </c>
      <c r="F581" s="12">
        <v>21474100</v>
      </c>
      <c r="G581" s="12">
        <v>4065895598</v>
      </c>
      <c r="H581" s="7">
        <f t="shared" si="9"/>
        <v>-5.586789717478109E-3</v>
      </c>
      <c r="I581" s="2"/>
      <c r="L581" s="1"/>
    </row>
    <row r="582" spans="1:12" x14ac:dyDescent="0.75">
      <c r="A582" s="2">
        <v>42220</v>
      </c>
      <c r="B582" s="12">
        <v>281.23</v>
      </c>
      <c r="C582" s="12">
        <v>285.70999999999998</v>
      </c>
      <c r="D582" s="12">
        <v>281.23</v>
      </c>
      <c r="E582" s="12">
        <v>285.22000000000003</v>
      </c>
      <c r="F582" s="12">
        <v>21908700</v>
      </c>
      <c r="G582" s="12">
        <v>4124558889</v>
      </c>
      <c r="H582" s="7">
        <f t="shared" si="9"/>
        <v>1.4187675568040426E-2</v>
      </c>
      <c r="I582" s="2"/>
      <c r="L582" s="1"/>
    </row>
    <row r="583" spans="1:12" x14ac:dyDescent="0.75">
      <c r="A583" s="2">
        <v>42221</v>
      </c>
      <c r="B583" s="12">
        <v>284.85000000000002</v>
      </c>
      <c r="C583" s="12">
        <v>285.5</v>
      </c>
      <c r="D583" s="12">
        <v>281.49</v>
      </c>
      <c r="E583" s="12">
        <v>281.88</v>
      </c>
      <c r="F583" s="12">
        <v>20128000</v>
      </c>
      <c r="G583" s="12">
        <v>4077254001</v>
      </c>
      <c r="H583" s="7">
        <f t="shared" si="9"/>
        <v>-1.0426540284360285E-2</v>
      </c>
      <c r="I583" s="2"/>
      <c r="L583" s="1"/>
    </row>
    <row r="584" spans="1:12" x14ac:dyDescent="0.75">
      <c r="A584" s="2">
        <v>42222</v>
      </c>
      <c r="B584" s="12">
        <v>281.91000000000003</v>
      </c>
      <c r="C584" s="12">
        <v>281.91000000000003</v>
      </c>
      <c r="D584" s="12">
        <v>278.39999999999998</v>
      </c>
      <c r="E584" s="12">
        <v>278.58</v>
      </c>
      <c r="F584" s="12">
        <v>18792100</v>
      </c>
      <c r="G584" s="12">
        <v>4030445072</v>
      </c>
      <c r="H584" s="7">
        <f t="shared" si="9"/>
        <v>-1.1812280515058142E-2</v>
      </c>
      <c r="I584" s="2"/>
      <c r="L584" s="1"/>
    </row>
    <row r="585" spans="1:12" x14ac:dyDescent="0.75">
      <c r="A585" s="2">
        <v>42223</v>
      </c>
      <c r="B585" s="12">
        <v>278.74</v>
      </c>
      <c r="C585" s="12">
        <v>280.39</v>
      </c>
      <c r="D585" s="12">
        <v>276.37</v>
      </c>
      <c r="E585" s="12">
        <v>279.58</v>
      </c>
      <c r="F585" s="12">
        <v>42484800</v>
      </c>
      <c r="G585" s="12">
        <v>4045993359</v>
      </c>
      <c r="H585" s="7">
        <f t="shared" si="9"/>
        <v>3.0135610246106587E-3</v>
      </c>
      <c r="I585" s="2"/>
      <c r="L585" s="1"/>
    </row>
    <row r="586" spans="1:12" x14ac:dyDescent="0.75">
      <c r="A586" s="2">
        <v>42224</v>
      </c>
      <c r="B586" s="12">
        <v>279.74</v>
      </c>
      <c r="C586" s="12">
        <v>279.93</v>
      </c>
      <c r="D586" s="12">
        <v>260.70999999999998</v>
      </c>
      <c r="E586" s="12">
        <v>261</v>
      </c>
      <c r="F586" s="12">
        <v>58533000</v>
      </c>
      <c r="G586" s="12">
        <v>3778049024</v>
      </c>
      <c r="H586" s="7">
        <f t="shared" si="9"/>
        <v>-6.6990777150210942E-2</v>
      </c>
      <c r="I586" s="2"/>
      <c r="L586" s="1"/>
    </row>
    <row r="587" spans="1:12" x14ac:dyDescent="0.75">
      <c r="A587" s="2">
        <v>42225</v>
      </c>
      <c r="B587" s="12">
        <v>261.12</v>
      </c>
      <c r="C587" s="12">
        <v>267</v>
      </c>
      <c r="D587" s="12">
        <v>260.47000000000003</v>
      </c>
      <c r="E587" s="12">
        <v>265.08</v>
      </c>
      <c r="F587" s="12">
        <v>23789600</v>
      </c>
      <c r="G587" s="12">
        <v>3838130130</v>
      </c>
      <c r="H587" s="7">
        <f t="shared" si="9"/>
        <v>1.516544117647051E-2</v>
      </c>
      <c r="I587" s="2"/>
      <c r="L587" s="1"/>
    </row>
    <row r="588" spans="1:12" x14ac:dyDescent="0.75">
      <c r="A588" s="2">
        <v>42226</v>
      </c>
      <c r="B588" s="12">
        <v>265.48</v>
      </c>
      <c r="C588" s="12">
        <v>267.02999999999997</v>
      </c>
      <c r="D588" s="12">
        <v>262.60000000000002</v>
      </c>
      <c r="E588" s="12">
        <v>264.47000000000003</v>
      </c>
      <c r="F588" s="12">
        <v>20979400</v>
      </c>
      <c r="G588" s="12">
        <v>3830352069</v>
      </c>
      <c r="H588" s="7">
        <f t="shared" si="9"/>
        <v>-3.8044297122193419E-3</v>
      </c>
      <c r="I588" s="2"/>
      <c r="L588" s="1"/>
    </row>
    <row r="589" spans="1:12" x14ac:dyDescent="0.75">
      <c r="A589" s="2">
        <v>42227</v>
      </c>
      <c r="B589" s="12">
        <v>264.33999999999997</v>
      </c>
      <c r="C589" s="12">
        <v>270.39</v>
      </c>
      <c r="D589" s="12">
        <v>264.08999999999997</v>
      </c>
      <c r="E589" s="12">
        <v>270.39</v>
      </c>
      <c r="F589" s="12">
        <v>25433900</v>
      </c>
      <c r="G589" s="12">
        <v>3917142819</v>
      </c>
      <c r="H589" s="7">
        <f t="shared" si="9"/>
        <v>2.2887190739199561E-2</v>
      </c>
      <c r="I589" s="2"/>
      <c r="L589" s="1"/>
    </row>
    <row r="590" spans="1:12" x14ac:dyDescent="0.75">
      <c r="A590" s="2">
        <v>42228</v>
      </c>
      <c r="B590" s="12">
        <v>270.60000000000002</v>
      </c>
      <c r="C590" s="12">
        <v>270.67</v>
      </c>
      <c r="D590" s="12">
        <v>265.47000000000003</v>
      </c>
      <c r="E590" s="12">
        <v>266.38</v>
      </c>
      <c r="F590" s="12">
        <v>26815400</v>
      </c>
      <c r="G590" s="12">
        <v>3859888131</v>
      </c>
      <c r="H590" s="7">
        <f t="shared" si="9"/>
        <v>-1.5594974131559598E-2</v>
      </c>
      <c r="I590" s="2"/>
      <c r="L590" s="1"/>
    </row>
    <row r="591" spans="1:12" x14ac:dyDescent="0.75">
      <c r="A591" s="2">
        <v>42229</v>
      </c>
      <c r="B591" s="12">
        <v>266.18</v>
      </c>
      <c r="C591" s="12">
        <v>266.23</v>
      </c>
      <c r="D591" s="12">
        <v>262.83999999999997</v>
      </c>
      <c r="E591" s="12">
        <v>264.08</v>
      </c>
      <c r="F591" s="12">
        <v>27685500</v>
      </c>
      <c r="G591" s="12">
        <v>3827588724</v>
      </c>
      <c r="H591" s="7">
        <f t="shared" si="9"/>
        <v>-7.8893981516268037E-3</v>
      </c>
      <c r="I591" s="2"/>
      <c r="L591" s="1"/>
    </row>
    <row r="592" spans="1:12" x14ac:dyDescent="0.75">
      <c r="A592" s="2">
        <v>42230</v>
      </c>
      <c r="B592" s="12">
        <v>264.13</v>
      </c>
      <c r="C592" s="12">
        <v>267.47000000000003</v>
      </c>
      <c r="D592" s="12">
        <v>261.48</v>
      </c>
      <c r="E592" s="12">
        <v>265.68</v>
      </c>
      <c r="F592" s="12">
        <v>27091200</v>
      </c>
      <c r="G592" s="12">
        <v>3851715726</v>
      </c>
      <c r="H592" s="7">
        <f t="shared" si="9"/>
        <v>5.868322416991676E-3</v>
      </c>
      <c r="I592" s="2"/>
      <c r="L592" s="1"/>
    </row>
    <row r="593" spans="1:12" x14ac:dyDescent="0.75">
      <c r="A593" s="2">
        <v>42231</v>
      </c>
      <c r="B593" s="12">
        <v>265.52999999999997</v>
      </c>
      <c r="C593" s="12">
        <v>266.67</v>
      </c>
      <c r="D593" s="12">
        <v>261.3</v>
      </c>
      <c r="E593" s="12">
        <v>261.55</v>
      </c>
      <c r="F593" s="12">
        <v>19321100</v>
      </c>
      <c r="G593" s="12">
        <v>3792757590</v>
      </c>
      <c r="H593" s="7">
        <f t="shared" si="9"/>
        <v>-1.4988890144239679E-2</v>
      </c>
      <c r="I593" s="2"/>
      <c r="L593" s="1"/>
    </row>
    <row r="594" spans="1:12" x14ac:dyDescent="0.75">
      <c r="A594" s="2">
        <v>42232</v>
      </c>
      <c r="B594" s="12">
        <v>261.87</v>
      </c>
      <c r="C594" s="12">
        <v>262.44</v>
      </c>
      <c r="D594" s="12">
        <v>257.04000000000002</v>
      </c>
      <c r="E594" s="12">
        <v>258.51</v>
      </c>
      <c r="F594" s="12">
        <v>29717000</v>
      </c>
      <c r="G594" s="12">
        <v>3749501856</v>
      </c>
      <c r="H594" s="7">
        <f t="shared" si="9"/>
        <v>-1.2830793905372947E-2</v>
      </c>
      <c r="I594" s="2"/>
      <c r="L594" s="1"/>
    </row>
    <row r="595" spans="1:12" x14ac:dyDescent="0.75">
      <c r="A595" s="2">
        <v>42233</v>
      </c>
      <c r="B595" s="12">
        <v>258.49</v>
      </c>
      <c r="C595" s="12">
        <v>260.51</v>
      </c>
      <c r="D595" s="12">
        <v>257.12</v>
      </c>
      <c r="E595" s="12">
        <v>257.98</v>
      </c>
      <c r="F595" s="12">
        <v>21617900</v>
      </c>
      <c r="G595" s="12">
        <v>3742748055</v>
      </c>
      <c r="H595" s="7">
        <f t="shared" si="9"/>
        <v>-1.9729970211613251E-3</v>
      </c>
      <c r="I595" s="2"/>
      <c r="L595" s="1"/>
    </row>
    <row r="596" spans="1:12" x14ac:dyDescent="0.75">
      <c r="A596" s="2">
        <v>42234</v>
      </c>
      <c r="B596" s="12">
        <v>257.93</v>
      </c>
      <c r="C596" s="12">
        <v>257.99</v>
      </c>
      <c r="D596" s="12">
        <v>211.08</v>
      </c>
      <c r="E596" s="12">
        <v>211.08</v>
      </c>
      <c r="F596" s="12">
        <v>42147200</v>
      </c>
      <c r="G596" s="12">
        <v>3063104570</v>
      </c>
      <c r="H596" s="7">
        <f t="shared" si="9"/>
        <v>-0.18163842903113245</v>
      </c>
      <c r="I596" s="2"/>
      <c r="L596" s="1"/>
    </row>
    <row r="597" spans="1:12" x14ac:dyDescent="0.75">
      <c r="A597" s="2">
        <v>42235</v>
      </c>
      <c r="B597" s="12">
        <v>225.67</v>
      </c>
      <c r="C597" s="12">
        <v>237.41</v>
      </c>
      <c r="D597" s="12">
        <v>222.77</v>
      </c>
      <c r="E597" s="12">
        <v>226.68</v>
      </c>
      <c r="F597" s="12">
        <v>60869200</v>
      </c>
      <c r="G597" s="12">
        <v>3290448603</v>
      </c>
      <c r="H597" s="7">
        <f t="shared" si="9"/>
        <v>4.4755616608322746E-3</v>
      </c>
      <c r="I597" s="2"/>
      <c r="L597" s="1"/>
    </row>
    <row r="598" spans="1:12" x14ac:dyDescent="0.75">
      <c r="A598" s="2">
        <v>42236</v>
      </c>
      <c r="B598" s="12">
        <v>226.9</v>
      </c>
      <c r="C598" s="12">
        <v>237.37</v>
      </c>
      <c r="D598" s="12">
        <v>226.9</v>
      </c>
      <c r="E598" s="12">
        <v>235.35</v>
      </c>
      <c r="F598" s="12">
        <v>32275000</v>
      </c>
      <c r="G598" s="12">
        <v>3417123139</v>
      </c>
      <c r="H598" s="7">
        <f t="shared" si="9"/>
        <v>3.7241075363596249E-2</v>
      </c>
      <c r="I598" s="2"/>
      <c r="L598" s="1"/>
    </row>
    <row r="599" spans="1:12" x14ac:dyDescent="0.75">
      <c r="A599" s="2">
        <v>42237</v>
      </c>
      <c r="B599" s="12">
        <v>235.35</v>
      </c>
      <c r="C599" s="12">
        <v>236.43</v>
      </c>
      <c r="D599" s="12">
        <v>231.72</v>
      </c>
      <c r="E599" s="12">
        <v>232.57</v>
      </c>
      <c r="F599" s="12">
        <v>23173800</v>
      </c>
      <c r="G599" s="12">
        <v>3377704243</v>
      </c>
      <c r="H599" s="7">
        <f t="shared" si="9"/>
        <v>-1.1812194603781606E-2</v>
      </c>
      <c r="I599" s="2"/>
      <c r="L599" s="1"/>
    </row>
    <row r="600" spans="1:12" x14ac:dyDescent="0.75">
      <c r="A600" s="2">
        <v>42238</v>
      </c>
      <c r="B600" s="12">
        <v>232.66</v>
      </c>
      <c r="C600" s="12">
        <v>234.96</v>
      </c>
      <c r="D600" s="12">
        <v>222.7</v>
      </c>
      <c r="E600" s="12">
        <v>230.39</v>
      </c>
      <c r="F600" s="12">
        <v>23205900</v>
      </c>
      <c r="G600" s="12">
        <v>3346961926</v>
      </c>
      <c r="H600" s="7">
        <f t="shared" si="9"/>
        <v>-9.7567265537694924E-3</v>
      </c>
      <c r="I600" s="2"/>
      <c r="L600" s="1"/>
    </row>
    <row r="601" spans="1:12" x14ac:dyDescent="0.75">
      <c r="A601" s="2">
        <v>42239</v>
      </c>
      <c r="B601" s="12">
        <v>230.38</v>
      </c>
      <c r="C601" s="12">
        <v>232.71</v>
      </c>
      <c r="D601" s="12">
        <v>225.58</v>
      </c>
      <c r="E601" s="12">
        <v>228.17</v>
      </c>
      <c r="F601" s="12">
        <v>18406600</v>
      </c>
      <c r="G601" s="12">
        <v>3315466697</v>
      </c>
      <c r="H601" s="7">
        <f t="shared" si="9"/>
        <v>-9.5928466012675066E-3</v>
      </c>
      <c r="I601" s="2"/>
      <c r="L601" s="1"/>
    </row>
    <row r="602" spans="1:12" x14ac:dyDescent="0.75">
      <c r="A602" s="2">
        <v>42240</v>
      </c>
      <c r="B602" s="12">
        <v>228.11</v>
      </c>
      <c r="C602" s="12">
        <v>228.14</v>
      </c>
      <c r="D602" s="12">
        <v>210.44</v>
      </c>
      <c r="E602" s="12">
        <v>210.49</v>
      </c>
      <c r="F602" s="12">
        <v>59220700</v>
      </c>
      <c r="G602" s="12">
        <v>3059460627</v>
      </c>
      <c r="H602" s="7">
        <f t="shared" si="9"/>
        <v>-7.7243435184779288E-2</v>
      </c>
      <c r="I602" s="2"/>
      <c r="L602" s="1"/>
    </row>
    <row r="603" spans="1:12" x14ac:dyDescent="0.75">
      <c r="A603" s="2">
        <v>42241</v>
      </c>
      <c r="B603" s="12">
        <v>210.07</v>
      </c>
      <c r="C603" s="12">
        <v>226.32</v>
      </c>
      <c r="D603" s="12">
        <v>199.57</v>
      </c>
      <c r="E603" s="12">
        <v>221.61</v>
      </c>
      <c r="F603" s="12">
        <v>61089200</v>
      </c>
      <c r="G603" s="12">
        <v>3221751642</v>
      </c>
      <c r="H603" s="7">
        <f t="shared" si="9"/>
        <v>5.4934069595849101E-2</v>
      </c>
      <c r="I603" s="2"/>
      <c r="L603" s="1"/>
    </row>
    <row r="604" spans="1:12" x14ac:dyDescent="0.75">
      <c r="A604" s="2">
        <v>42242</v>
      </c>
      <c r="B604" s="12">
        <v>222.08</v>
      </c>
      <c r="C604" s="12">
        <v>231.18</v>
      </c>
      <c r="D604" s="12">
        <v>220.2</v>
      </c>
      <c r="E604" s="12">
        <v>225.83</v>
      </c>
      <c r="F604" s="12">
        <v>31808000</v>
      </c>
      <c r="G604" s="12">
        <v>3284040048</v>
      </c>
      <c r="H604" s="7">
        <f t="shared" si="9"/>
        <v>1.6885806916426511E-2</v>
      </c>
      <c r="I604" s="2"/>
      <c r="L604" s="1"/>
    </row>
    <row r="605" spans="1:12" x14ac:dyDescent="0.75">
      <c r="A605" s="2">
        <v>42243</v>
      </c>
      <c r="B605" s="12">
        <v>226.05</v>
      </c>
      <c r="C605" s="12">
        <v>228.64</v>
      </c>
      <c r="D605" s="12">
        <v>223.68</v>
      </c>
      <c r="E605" s="12">
        <v>224.77</v>
      </c>
      <c r="F605" s="12">
        <v>21905400</v>
      </c>
      <c r="G605" s="12">
        <v>3269360632</v>
      </c>
      <c r="H605" s="7">
        <f t="shared" si="9"/>
        <v>-5.6624640566246449E-3</v>
      </c>
      <c r="I605" s="2"/>
      <c r="L605" s="1"/>
    </row>
    <row r="606" spans="1:12" x14ac:dyDescent="0.75">
      <c r="A606" s="2">
        <v>42244</v>
      </c>
      <c r="B606" s="12">
        <v>224.7</v>
      </c>
      <c r="C606" s="12">
        <v>235.22</v>
      </c>
      <c r="D606" s="12">
        <v>220.93</v>
      </c>
      <c r="E606" s="12">
        <v>231.4</v>
      </c>
      <c r="F606" s="12">
        <v>31336600</v>
      </c>
      <c r="G606" s="12">
        <v>3366649823</v>
      </c>
      <c r="H606" s="7">
        <f t="shared" si="9"/>
        <v>2.9817534490431764E-2</v>
      </c>
      <c r="I606" s="2"/>
      <c r="L606" s="1"/>
    </row>
    <row r="607" spans="1:12" x14ac:dyDescent="0.75">
      <c r="A607" s="2">
        <v>42245</v>
      </c>
      <c r="B607" s="12">
        <v>231.55</v>
      </c>
      <c r="C607" s="12">
        <v>233.22</v>
      </c>
      <c r="D607" s="12">
        <v>227.33</v>
      </c>
      <c r="E607" s="12">
        <v>229.78</v>
      </c>
      <c r="F607" s="12">
        <v>17142500</v>
      </c>
      <c r="G607" s="12">
        <v>3344063019</v>
      </c>
      <c r="H607" s="7">
        <f t="shared" si="9"/>
        <v>-7.6441373353487805E-3</v>
      </c>
      <c r="I607" s="2"/>
      <c r="L607" s="1"/>
    </row>
    <row r="608" spans="1:12" x14ac:dyDescent="0.75">
      <c r="A608" s="2">
        <v>42246</v>
      </c>
      <c r="B608" s="12">
        <v>229.9</v>
      </c>
      <c r="C608" s="12">
        <v>232.07</v>
      </c>
      <c r="D608" s="12">
        <v>226.25</v>
      </c>
      <c r="E608" s="12">
        <v>228.76</v>
      </c>
      <c r="F608" s="12">
        <v>19412600</v>
      </c>
      <c r="G608" s="12">
        <v>3330085315</v>
      </c>
      <c r="H608" s="7">
        <f t="shared" si="9"/>
        <v>-4.9586776859504777E-3</v>
      </c>
      <c r="I608" s="2"/>
      <c r="L608" s="1"/>
    </row>
    <row r="609" spans="1:12" x14ac:dyDescent="0.75">
      <c r="A609" s="2">
        <v>42247</v>
      </c>
      <c r="B609" s="12">
        <v>229.11</v>
      </c>
      <c r="C609" s="12">
        <v>231.96</v>
      </c>
      <c r="D609" s="12">
        <v>225.91</v>
      </c>
      <c r="E609" s="12">
        <v>230.06</v>
      </c>
      <c r="F609" s="12">
        <v>20710700</v>
      </c>
      <c r="G609" s="12">
        <v>3349845416</v>
      </c>
      <c r="H609" s="7">
        <f t="shared" si="9"/>
        <v>4.1464798568372771E-3</v>
      </c>
      <c r="I609" s="2"/>
      <c r="L609" s="1"/>
    </row>
    <row r="610" spans="1:12" x14ac:dyDescent="0.75">
      <c r="A610" s="2">
        <v>42248</v>
      </c>
      <c r="B610" s="12">
        <v>230.26</v>
      </c>
      <c r="C610" s="12">
        <v>231.22</v>
      </c>
      <c r="D610" s="12">
        <v>226.86</v>
      </c>
      <c r="E610" s="12">
        <v>228.12</v>
      </c>
      <c r="F610" s="12">
        <v>20575200</v>
      </c>
      <c r="G610" s="12">
        <v>3322548147</v>
      </c>
      <c r="H610" s="7">
        <f t="shared" si="9"/>
        <v>-9.2938417441152891E-3</v>
      </c>
      <c r="I610" s="2"/>
      <c r="L610" s="1"/>
    </row>
    <row r="611" spans="1:12" x14ac:dyDescent="0.75">
      <c r="A611" s="2">
        <v>42249</v>
      </c>
      <c r="B611" s="12">
        <v>228.03</v>
      </c>
      <c r="C611" s="12">
        <v>230.58</v>
      </c>
      <c r="D611" s="12">
        <v>226.48</v>
      </c>
      <c r="E611" s="12">
        <v>229.28</v>
      </c>
      <c r="F611" s="12">
        <v>18760400</v>
      </c>
      <c r="G611" s="12">
        <v>3340404203</v>
      </c>
      <c r="H611" s="7">
        <f t="shared" si="9"/>
        <v>5.4817348594483183E-3</v>
      </c>
      <c r="I611" s="2"/>
      <c r="L611" s="1"/>
    </row>
    <row r="612" spans="1:12" x14ac:dyDescent="0.75">
      <c r="A612" s="2">
        <v>42250</v>
      </c>
      <c r="B612" s="12">
        <v>229.32</v>
      </c>
      <c r="C612" s="12">
        <v>229.6</v>
      </c>
      <c r="D612" s="12">
        <v>226.67</v>
      </c>
      <c r="E612" s="12">
        <v>227.18</v>
      </c>
      <c r="F612" s="12">
        <v>17482000</v>
      </c>
      <c r="G612" s="12">
        <v>3310618588</v>
      </c>
      <c r="H612" s="7">
        <f t="shared" si="9"/>
        <v>-9.3319379033664149E-3</v>
      </c>
      <c r="I612" s="2"/>
      <c r="L612" s="1"/>
    </row>
    <row r="613" spans="1:12" x14ac:dyDescent="0.75">
      <c r="A613" s="2">
        <v>42251</v>
      </c>
      <c r="B613" s="12">
        <v>227.21</v>
      </c>
      <c r="C613" s="12">
        <v>230.9</v>
      </c>
      <c r="D613" s="12">
        <v>227.05</v>
      </c>
      <c r="E613" s="12">
        <v>230.3</v>
      </c>
      <c r="F613" s="12">
        <v>20962400</v>
      </c>
      <c r="G613" s="12">
        <v>3356910010</v>
      </c>
      <c r="H613" s="7">
        <f t="shared" si="9"/>
        <v>1.359975353197484E-2</v>
      </c>
      <c r="I613" s="2"/>
      <c r="L613" s="1"/>
    </row>
    <row r="614" spans="1:12" x14ac:dyDescent="0.75">
      <c r="A614" s="2">
        <v>42252</v>
      </c>
      <c r="B614" s="12">
        <v>230.2</v>
      </c>
      <c r="C614" s="12">
        <v>236.14</v>
      </c>
      <c r="D614" s="12">
        <v>229.44</v>
      </c>
      <c r="E614" s="12">
        <v>235.02</v>
      </c>
      <c r="F614" s="12">
        <v>20671400</v>
      </c>
      <c r="G614" s="12">
        <v>3426594646</v>
      </c>
      <c r="H614" s="7">
        <f t="shared" si="9"/>
        <v>2.0938314509122598E-2</v>
      </c>
      <c r="I614" s="2"/>
      <c r="L614" s="1"/>
    </row>
    <row r="615" spans="1:12" x14ac:dyDescent="0.75">
      <c r="A615" s="2">
        <v>42253</v>
      </c>
      <c r="B615" s="12">
        <v>234.87</v>
      </c>
      <c r="C615" s="12">
        <v>242.91</v>
      </c>
      <c r="D615" s="12">
        <v>234.68</v>
      </c>
      <c r="E615" s="12">
        <v>239.84</v>
      </c>
      <c r="F615" s="12">
        <v>25473700</v>
      </c>
      <c r="G615" s="12">
        <v>3497748612</v>
      </c>
      <c r="H615" s="7">
        <f t="shared" si="9"/>
        <v>2.1160642057308294E-2</v>
      </c>
      <c r="I615" s="2"/>
      <c r="L615" s="1"/>
    </row>
    <row r="616" spans="1:12" x14ac:dyDescent="0.75">
      <c r="A616" s="2">
        <v>42254</v>
      </c>
      <c r="B616" s="12">
        <v>239.93</v>
      </c>
      <c r="C616" s="12">
        <v>242.11</v>
      </c>
      <c r="D616" s="12">
        <v>238.72</v>
      </c>
      <c r="E616" s="12">
        <v>239.85</v>
      </c>
      <c r="F616" s="12">
        <v>21192200</v>
      </c>
      <c r="G616" s="12">
        <v>3498762116</v>
      </c>
      <c r="H616" s="7">
        <f t="shared" si="9"/>
        <v>-3.3343058392036221E-4</v>
      </c>
      <c r="I616" s="2"/>
      <c r="L616" s="1"/>
    </row>
    <row r="617" spans="1:12" x14ac:dyDescent="0.75">
      <c r="A617" s="2">
        <v>42255</v>
      </c>
      <c r="B617" s="12">
        <v>239.85</v>
      </c>
      <c r="C617" s="12">
        <v>245.78</v>
      </c>
      <c r="D617" s="12">
        <v>239.68</v>
      </c>
      <c r="E617" s="12">
        <v>243.61</v>
      </c>
      <c r="F617" s="12">
        <v>26879200</v>
      </c>
      <c r="G617" s="12">
        <v>3554439286</v>
      </c>
      <c r="H617" s="7">
        <f t="shared" si="9"/>
        <v>1.5676464456952342E-2</v>
      </c>
      <c r="I617" s="2"/>
      <c r="L617" s="1"/>
    </row>
    <row r="618" spans="1:12" x14ac:dyDescent="0.75">
      <c r="A618" s="2">
        <v>42256</v>
      </c>
      <c r="B618" s="12">
        <v>243.41</v>
      </c>
      <c r="C618" s="12">
        <v>244.42</v>
      </c>
      <c r="D618" s="12">
        <v>237.82</v>
      </c>
      <c r="E618" s="12">
        <v>238.17</v>
      </c>
      <c r="F618" s="12">
        <v>23635700</v>
      </c>
      <c r="G618" s="12">
        <v>3475960739</v>
      </c>
      <c r="H618" s="7">
        <f t="shared" si="9"/>
        <v>-2.1527463949714512E-2</v>
      </c>
      <c r="I618" s="2"/>
      <c r="L618" s="1"/>
    </row>
    <row r="619" spans="1:12" x14ac:dyDescent="0.75">
      <c r="A619" s="2">
        <v>42257</v>
      </c>
      <c r="B619" s="12">
        <v>238.34</v>
      </c>
      <c r="C619" s="12">
        <v>241.29</v>
      </c>
      <c r="D619" s="12">
        <v>235.79</v>
      </c>
      <c r="E619" s="12">
        <v>238.48</v>
      </c>
      <c r="F619" s="12">
        <v>21215500</v>
      </c>
      <c r="G619" s="12">
        <v>3481466104</v>
      </c>
      <c r="H619" s="7">
        <f t="shared" si="9"/>
        <v>5.8739615675080289E-4</v>
      </c>
      <c r="I619" s="2"/>
      <c r="L619" s="1"/>
    </row>
    <row r="620" spans="1:12" x14ac:dyDescent="0.75">
      <c r="A620" s="2">
        <v>42258</v>
      </c>
      <c r="B620" s="12">
        <v>238.33</v>
      </c>
      <c r="C620" s="12">
        <v>241.17</v>
      </c>
      <c r="D620" s="12">
        <v>238.33</v>
      </c>
      <c r="E620" s="12">
        <v>240.11</v>
      </c>
      <c r="F620" s="12">
        <v>19224700</v>
      </c>
      <c r="G620" s="12">
        <v>3506204486</v>
      </c>
      <c r="H620" s="7">
        <f t="shared" si="9"/>
        <v>7.4686359249779757E-3</v>
      </c>
      <c r="I620" s="2"/>
      <c r="L620" s="1"/>
    </row>
    <row r="621" spans="1:12" x14ac:dyDescent="0.75">
      <c r="A621" s="2">
        <v>42259</v>
      </c>
      <c r="B621" s="12">
        <v>239.85</v>
      </c>
      <c r="C621" s="12">
        <v>240.12</v>
      </c>
      <c r="D621" s="12">
        <v>234.75</v>
      </c>
      <c r="E621" s="12">
        <v>235.23</v>
      </c>
      <c r="F621" s="12">
        <v>17962600</v>
      </c>
      <c r="G621" s="12">
        <v>3435801820</v>
      </c>
      <c r="H621" s="7">
        <f t="shared" si="9"/>
        <v>-1.9262038774233915E-2</v>
      </c>
      <c r="I621" s="2"/>
      <c r="L621" s="1"/>
    </row>
    <row r="622" spans="1:12" x14ac:dyDescent="0.75">
      <c r="A622" s="2">
        <v>42260</v>
      </c>
      <c r="B622" s="12">
        <v>235.24</v>
      </c>
      <c r="C622" s="12">
        <v>235.93</v>
      </c>
      <c r="D622" s="12">
        <v>229.33</v>
      </c>
      <c r="E622" s="12">
        <v>230.51</v>
      </c>
      <c r="F622" s="12">
        <v>18478800</v>
      </c>
      <c r="G622" s="12">
        <v>3367774557</v>
      </c>
      <c r="H622" s="7">
        <f t="shared" si="9"/>
        <v>-2.0107124638666971E-2</v>
      </c>
      <c r="I622" s="2"/>
      <c r="L622" s="1"/>
    </row>
    <row r="623" spans="1:12" x14ac:dyDescent="0.75">
      <c r="A623" s="2">
        <v>42261</v>
      </c>
      <c r="B623" s="12">
        <v>230.61</v>
      </c>
      <c r="C623" s="12">
        <v>232.44</v>
      </c>
      <c r="D623" s="12">
        <v>227.96</v>
      </c>
      <c r="E623" s="12">
        <v>230.64</v>
      </c>
      <c r="F623" s="12">
        <v>20997800</v>
      </c>
      <c r="G623" s="12">
        <v>3370579521</v>
      </c>
      <c r="H623" s="7">
        <f t="shared" si="9"/>
        <v>1.3008976193561734E-4</v>
      </c>
      <c r="I623" s="2"/>
      <c r="L623" s="1"/>
    </row>
    <row r="624" spans="1:12" x14ac:dyDescent="0.75">
      <c r="A624" s="2">
        <v>42262</v>
      </c>
      <c r="B624" s="12">
        <v>230.49</v>
      </c>
      <c r="C624" s="12">
        <v>259.18</v>
      </c>
      <c r="D624" s="12">
        <v>229.82</v>
      </c>
      <c r="E624" s="12">
        <v>230.3</v>
      </c>
      <c r="F624" s="12">
        <v>19177800</v>
      </c>
      <c r="G624" s="12">
        <v>3366532054</v>
      </c>
      <c r="H624" s="7">
        <f t="shared" si="9"/>
        <v>-8.2433077356934233E-4</v>
      </c>
      <c r="I624" s="2"/>
      <c r="L624" s="1"/>
    </row>
    <row r="625" spans="1:12" x14ac:dyDescent="0.75">
      <c r="A625" s="2">
        <v>42263</v>
      </c>
      <c r="B625" s="12">
        <v>230.25</v>
      </c>
      <c r="C625" s="12">
        <v>231.21</v>
      </c>
      <c r="D625" s="12">
        <v>227.4</v>
      </c>
      <c r="E625" s="12">
        <v>229.09</v>
      </c>
      <c r="F625" s="12">
        <v>20144200</v>
      </c>
      <c r="G625" s="12">
        <v>3349613966</v>
      </c>
      <c r="H625" s="7">
        <f t="shared" si="9"/>
        <v>-5.0380021715526451E-3</v>
      </c>
      <c r="I625" s="2"/>
      <c r="L625" s="1"/>
    </row>
    <row r="626" spans="1:12" x14ac:dyDescent="0.75">
      <c r="A626" s="2">
        <v>42264</v>
      </c>
      <c r="B626" s="12">
        <v>229.08</v>
      </c>
      <c r="C626" s="12">
        <v>230.29</v>
      </c>
      <c r="D626" s="12">
        <v>228.93</v>
      </c>
      <c r="E626" s="12">
        <v>229.81</v>
      </c>
      <c r="F626" s="12">
        <v>18935400</v>
      </c>
      <c r="G626" s="12">
        <v>3360247349</v>
      </c>
      <c r="H626" s="7">
        <f t="shared" si="9"/>
        <v>3.1866596822070444E-3</v>
      </c>
      <c r="I626" s="2"/>
      <c r="L626" s="1"/>
    </row>
    <row r="627" spans="1:12" x14ac:dyDescent="0.75">
      <c r="A627" s="2">
        <v>42265</v>
      </c>
      <c r="B627" s="12">
        <v>233.52</v>
      </c>
      <c r="C627" s="12">
        <v>234.35</v>
      </c>
      <c r="D627" s="12">
        <v>232.18</v>
      </c>
      <c r="E627" s="12">
        <v>232.98</v>
      </c>
      <c r="F627" s="12">
        <v>20242200</v>
      </c>
      <c r="G627" s="12">
        <v>3408098085</v>
      </c>
      <c r="H627" s="7">
        <f t="shared" si="9"/>
        <v>-2.3124357656732633E-3</v>
      </c>
      <c r="I627" s="2"/>
      <c r="L627" s="1"/>
    </row>
    <row r="628" spans="1:12" x14ac:dyDescent="0.75">
      <c r="A628" s="2">
        <v>42266</v>
      </c>
      <c r="B628" s="12">
        <v>232.86</v>
      </c>
      <c r="C628" s="12">
        <v>233.21</v>
      </c>
      <c r="D628" s="12">
        <v>231.09</v>
      </c>
      <c r="E628" s="12">
        <v>231.49</v>
      </c>
      <c r="F628" s="12">
        <v>12712600</v>
      </c>
      <c r="G628" s="12">
        <v>3387141915</v>
      </c>
      <c r="H628" s="7">
        <f t="shared" si="9"/>
        <v>-5.8833633943141993E-3</v>
      </c>
      <c r="I628" s="2"/>
      <c r="L628" s="1"/>
    </row>
    <row r="629" spans="1:12" x14ac:dyDescent="0.75">
      <c r="A629" s="2">
        <v>42267</v>
      </c>
      <c r="B629" s="12">
        <v>231.4</v>
      </c>
      <c r="C629" s="12">
        <v>232.37</v>
      </c>
      <c r="D629" s="12">
        <v>230.91</v>
      </c>
      <c r="E629" s="12">
        <v>231.21</v>
      </c>
      <c r="F629" s="12">
        <v>14444700</v>
      </c>
      <c r="G629" s="12">
        <v>3383764499</v>
      </c>
      <c r="H629" s="7">
        <f t="shared" si="9"/>
        <v>-8.210890233362045E-4</v>
      </c>
      <c r="I629" s="2"/>
      <c r="L629" s="1"/>
    </row>
    <row r="630" spans="1:12" x14ac:dyDescent="0.75">
      <c r="A630" s="2">
        <v>42268</v>
      </c>
      <c r="B630" s="12">
        <v>231.22</v>
      </c>
      <c r="C630" s="12">
        <v>231.22</v>
      </c>
      <c r="D630" s="12">
        <v>226.52</v>
      </c>
      <c r="E630" s="12">
        <v>227.09</v>
      </c>
      <c r="F630" s="12">
        <v>19678800</v>
      </c>
      <c r="G630" s="12">
        <v>3324121324</v>
      </c>
      <c r="H630" s="7">
        <f t="shared" si="9"/>
        <v>-1.7861776662918414E-2</v>
      </c>
      <c r="I630" s="2"/>
      <c r="L630" s="1"/>
    </row>
    <row r="631" spans="1:12" x14ac:dyDescent="0.75">
      <c r="A631" s="2">
        <v>42269</v>
      </c>
      <c r="B631" s="12">
        <v>226.97</v>
      </c>
      <c r="C631" s="12">
        <v>232.39</v>
      </c>
      <c r="D631" s="12">
        <v>225.12</v>
      </c>
      <c r="E631" s="12">
        <v>230.62</v>
      </c>
      <c r="F631" s="12">
        <v>25009300</v>
      </c>
      <c r="G631" s="12">
        <v>3376737583</v>
      </c>
      <c r="H631" s="7">
        <f t="shared" si="9"/>
        <v>1.6081420452042146E-2</v>
      </c>
      <c r="I631" s="2"/>
      <c r="L631" s="1"/>
    </row>
    <row r="632" spans="1:12" x14ac:dyDescent="0.75">
      <c r="A632" s="2">
        <v>42270</v>
      </c>
      <c r="B632" s="12">
        <v>230.94</v>
      </c>
      <c r="C632" s="12">
        <v>231.84</v>
      </c>
      <c r="D632" s="12">
        <v>229.59</v>
      </c>
      <c r="E632" s="12">
        <v>230.28</v>
      </c>
      <c r="F632" s="12">
        <v>17254100</v>
      </c>
      <c r="G632" s="12">
        <v>3372747846</v>
      </c>
      <c r="H632" s="7">
        <f t="shared" si="9"/>
        <v>-2.8578851649779017E-3</v>
      </c>
      <c r="I632" s="2"/>
      <c r="L632" s="1"/>
    </row>
    <row r="633" spans="1:12" x14ac:dyDescent="0.75">
      <c r="A633" s="2">
        <v>42271</v>
      </c>
      <c r="B633" s="12">
        <v>230.36</v>
      </c>
      <c r="C633" s="12">
        <v>235.65</v>
      </c>
      <c r="D633" s="12">
        <v>230.29</v>
      </c>
      <c r="E633" s="12">
        <v>234.53</v>
      </c>
      <c r="F633" s="12">
        <v>25097800</v>
      </c>
      <c r="G633" s="12">
        <v>3435744312</v>
      </c>
      <c r="H633" s="7">
        <f t="shared" si="9"/>
        <v>1.8102101059211614E-2</v>
      </c>
      <c r="I633" s="2"/>
      <c r="L633" s="1"/>
    </row>
    <row r="634" spans="1:12" x14ac:dyDescent="0.75">
      <c r="A634" s="2">
        <v>42272</v>
      </c>
      <c r="B634" s="12">
        <v>234.36</v>
      </c>
      <c r="C634" s="12">
        <v>237.43</v>
      </c>
      <c r="D634" s="12">
        <v>233.68</v>
      </c>
      <c r="E634" s="12">
        <v>235.14</v>
      </c>
      <c r="F634" s="12">
        <v>22363600</v>
      </c>
      <c r="G634" s="12">
        <v>3445723754</v>
      </c>
      <c r="H634" s="7">
        <f t="shared" si="9"/>
        <v>3.3282130056322438E-3</v>
      </c>
      <c r="I634" s="2"/>
      <c r="L634" s="1"/>
    </row>
    <row r="635" spans="1:12" x14ac:dyDescent="0.75">
      <c r="A635" s="2">
        <v>42273</v>
      </c>
      <c r="B635" s="12">
        <v>235.08</v>
      </c>
      <c r="C635" s="12">
        <v>235.4</v>
      </c>
      <c r="D635" s="12">
        <v>233.36</v>
      </c>
      <c r="E635" s="12">
        <v>234.34</v>
      </c>
      <c r="F635" s="12">
        <v>13724100</v>
      </c>
      <c r="G635" s="12">
        <v>3434809258</v>
      </c>
      <c r="H635" s="7">
        <f t="shared" si="9"/>
        <v>-3.1478645567466781E-3</v>
      </c>
      <c r="I635" s="2"/>
      <c r="L635" s="1"/>
    </row>
    <row r="636" spans="1:12" x14ac:dyDescent="0.75">
      <c r="A636" s="2">
        <v>42274</v>
      </c>
      <c r="B636" s="12">
        <v>234.14</v>
      </c>
      <c r="C636" s="12">
        <v>234.53</v>
      </c>
      <c r="D636" s="12">
        <v>232.48</v>
      </c>
      <c r="E636" s="12">
        <v>232.76</v>
      </c>
      <c r="F636" s="12">
        <v>14179900</v>
      </c>
      <c r="G636" s="12">
        <v>3412467834</v>
      </c>
      <c r="H636" s="7">
        <f t="shared" si="9"/>
        <v>-5.8939096267190379E-3</v>
      </c>
      <c r="I636" s="2"/>
      <c r="L636" s="1"/>
    </row>
    <row r="637" spans="1:12" x14ac:dyDescent="0.75">
      <c r="A637" s="2">
        <v>42275</v>
      </c>
      <c r="B637" s="12">
        <v>232.84</v>
      </c>
      <c r="C637" s="12">
        <v>239.34</v>
      </c>
      <c r="D637" s="12">
        <v>232.47</v>
      </c>
      <c r="E637" s="12">
        <v>239.14</v>
      </c>
      <c r="F637" s="12">
        <v>24713000</v>
      </c>
      <c r="G637" s="12">
        <v>3506933730</v>
      </c>
      <c r="H637" s="7">
        <f t="shared" si="9"/>
        <v>2.7057206665521315E-2</v>
      </c>
      <c r="I637" s="2"/>
      <c r="L637" s="1"/>
    </row>
    <row r="638" spans="1:12" x14ac:dyDescent="0.75">
      <c r="A638" s="2">
        <v>42276</v>
      </c>
      <c r="B638" s="12">
        <v>239.02</v>
      </c>
      <c r="C638" s="12">
        <v>239.8</v>
      </c>
      <c r="D638" s="12">
        <v>235.93</v>
      </c>
      <c r="E638" s="12">
        <v>236.69</v>
      </c>
      <c r="F638" s="12">
        <v>22691300</v>
      </c>
      <c r="G638" s="12">
        <v>3471967520</v>
      </c>
      <c r="H638" s="7">
        <f t="shared" si="9"/>
        <v>-9.7481382311104189E-3</v>
      </c>
      <c r="I638" s="2"/>
      <c r="L638" s="1"/>
    </row>
    <row r="639" spans="1:12" x14ac:dyDescent="0.75">
      <c r="A639" s="2">
        <v>42277</v>
      </c>
      <c r="B639" s="12">
        <v>236.64</v>
      </c>
      <c r="C639" s="12">
        <v>237.73</v>
      </c>
      <c r="D639" s="12">
        <v>235.63</v>
      </c>
      <c r="E639" s="12">
        <v>236.06</v>
      </c>
      <c r="F639" s="12">
        <v>19743500</v>
      </c>
      <c r="G639" s="12">
        <v>3463625759</v>
      </c>
      <c r="H639" s="7">
        <f t="shared" si="9"/>
        <v>-2.4509803921567955E-3</v>
      </c>
      <c r="I639" s="2"/>
      <c r="L639" s="1"/>
    </row>
    <row r="640" spans="1:12" x14ac:dyDescent="0.75">
      <c r="A640" s="2">
        <v>42278</v>
      </c>
      <c r="B640" s="12">
        <v>236</v>
      </c>
      <c r="C640" s="12">
        <v>238.45</v>
      </c>
      <c r="D640" s="12">
        <v>235.62</v>
      </c>
      <c r="E640" s="12">
        <v>237.55</v>
      </c>
      <c r="F640" s="12">
        <v>20488800</v>
      </c>
      <c r="G640" s="12">
        <v>3486370082</v>
      </c>
      <c r="H640" s="7">
        <f t="shared" si="9"/>
        <v>6.5677966101695398E-3</v>
      </c>
      <c r="I640" s="2"/>
      <c r="L640" s="1"/>
    </row>
    <row r="641" spans="1:12" x14ac:dyDescent="0.75">
      <c r="A641" s="2">
        <v>42279</v>
      </c>
      <c r="B641" s="12">
        <v>237.26</v>
      </c>
      <c r="C641" s="12">
        <v>238.54</v>
      </c>
      <c r="D641" s="12">
        <v>236.6</v>
      </c>
      <c r="E641" s="12">
        <v>237.29</v>
      </c>
      <c r="F641" s="12">
        <v>19677900</v>
      </c>
      <c r="G641" s="12">
        <v>3483431578</v>
      </c>
      <c r="H641" s="7">
        <f t="shared" si="9"/>
        <v>1.2644356402259605E-4</v>
      </c>
      <c r="I641" s="2"/>
      <c r="L641" s="1"/>
    </row>
    <row r="642" spans="1:12" x14ac:dyDescent="0.75">
      <c r="A642" s="2">
        <v>42280</v>
      </c>
      <c r="B642" s="12">
        <v>237.2</v>
      </c>
      <c r="C642" s="12">
        <v>239.32</v>
      </c>
      <c r="D642" s="12">
        <v>236.94</v>
      </c>
      <c r="E642" s="12">
        <v>238.73</v>
      </c>
      <c r="F642" s="12">
        <v>16482700</v>
      </c>
      <c r="G642" s="12">
        <v>3505385987</v>
      </c>
      <c r="H642" s="7">
        <f t="shared" si="9"/>
        <v>6.4502529510961264E-3</v>
      </c>
      <c r="I642" s="2"/>
      <c r="L642" s="1"/>
    </row>
    <row r="643" spans="1:12" x14ac:dyDescent="0.75">
      <c r="A643" s="2">
        <v>42281</v>
      </c>
      <c r="B643" s="12">
        <v>238.53</v>
      </c>
      <c r="C643" s="12">
        <v>238.97</v>
      </c>
      <c r="D643" s="12">
        <v>237.94</v>
      </c>
      <c r="E643" s="12">
        <v>238.26</v>
      </c>
      <c r="F643" s="12">
        <v>12999000</v>
      </c>
      <c r="G643" s="12">
        <v>3499387367</v>
      </c>
      <c r="H643" s="7">
        <f t="shared" ref="H643:H706" si="10">(E643-B643)/B643</f>
        <v>-1.1319330901773791E-3</v>
      </c>
      <c r="I643" s="2"/>
      <c r="L643" s="1"/>
    </row>
    <row r="644" spans="1:12" x14ac:dyDescent="0.75">
      <c r="A644" s="2">
        <v>42282</v>
      </c>
      <c r="B644" s="12">
        <v>238.15</v>
      </c>
      <c r="C644" s="12">
        <v>240.38</v>
      </c>
      <c r="D644" s="12">
        <v>237.04</v>
      </c>
      <c r="E644" s="12">
        <v>240.38</v>
      </c>
      <c r="F644" s="12">
        <v>23335900</v>
      </c>
      <c r="G644" s="12">
        <v>3531508720</v>
      </c>
      <c r="H644" s="7">
        <f t="shared" si="10"/>
        <v>9.3638463153474273E-3</v>
      </c>
      <c r="I644" s="2"/>
      <c r="L644" s="1"/>
    </row>
    <row r="645" spans="1:12" x14ac:dyDescent="0.75">
      <c r="A645" s="2">
        <v>42283</v>
      </c>
      <c r="B645" s="12">
        <v>240.36</v>
      </c>
      <c r="C645" s="12">
        <v>246.93</v>
      </c>
      <c r="D645" s="12">
        <v>240.14</v>
      </c>
      <c r="E645" s="12">
        <v>246.06</v>
      </c>
      <c r="F645" s="12">
        <v>27535100</v>
      </c>
      <c r="G645" s="12">
        <v>3615828118</v>
      </c>
      <c r="H645" s="7">
        <f t="shared" si="10"/>
        <v>2.3714428357463756E-2</v>
      </c>
      <c r="I645" s="2"/>
      <c r="L645" s="1"/>
    </row>
    <row r="646" spans="1:12" x14ac:dyDescent="0.75">
      <c r="A646" s="2">
        <v>42284</v>
      </c>
      <c r="B646" s="12">
        <v>246.17</v>
      </c>
      <c r="C646" s="12">
        <v>246.68</v>
      </c>
      <c r="D646" s="12">
        <v>242.59</v>
      </c>
      <c r="E646" s="12">
        <v>242.97</v>
      </c>
      <c r="F646" s="12">
        <v>22999200</v>
      </c>
      <c r="G646" s="12">
        <v>3571170510</v>
      </c>
      <c r="H646" s="7">
        <f t="shared" si="10"/>
        <v>-1.2999146930982608E-2</v>
      </c>
      <c r="I646" s="2"/>
      <c r="L646" s="1"/>
    </row>
    <row r="647" spans="1:12" x14ac:dyDescent="0.75">
      <c r="A647" s="2">
        <v>42285</v>
      </c>
      <c r="B647" s="12">
        <v>243.07</v>
      </c>
      <c r="C647" s="12">
        <v>244.25</v>
      </c>
      <c r="D647" s="12">
        <v>242.18</v>
      </c>
      <c r="E647" s="12">
        <v>242.3</v>
      </c>
      <c r="F647" s="12">
        <v>18515300</v>
      </c>
      <c r="G647" s="12">
        <v>3562238314</v>
      </c>
      <c r="H647" s="7">
        <f t="shared" si="10"/>
        <v>-3.1678117414735748E-3</v>
      </c>
      <c r="I647" s="2"/>
      <c r="L647" s="1"/>
    </row>
    <row r="648" spans="1:12" x14ac:dyDescent="0.75">
      <c r="A648" s="2">
        <v>42286</v>
      </c>
      <c r="B648" s="12">
        <v>242.5</v>
      </c>
      <c r="C648" s="12">
        <v>244.23</v>
      </c>
      <c r="D648" s="12">
        <v>242.12</v>
      </c>
      <c r="E648" s="12">
        <v>243.93</v>
      </c>
      <c r="F648" s="12">
        <v>17353100</v>
      </c>
      <c r="G648" s="12">
        <v>3586932176</v>
      </c>
      <c r="H648" s="7">
        <f t="shared" si="10"/>
        <v>5.8969072164948731E-3</v>
      </c>
      <c r="I648" s="2"/>
      <c r="L648" s="1"/>
    </row>
    <row r="649" spans="1:12" x14ac:dyDescent="0.75">
      <c r="A649" s="2">
        <v>42287</v>
      </c>
      <c r="B649" s="12">
        <v>243.74</v>
      </c>
      <c r="C649" s="12">
        <v>245.32</v>
      </c>
      <c r="D649" s="12">
        <v>243.07</v>
      </c>
      <c r="E649" s="12">
        <v>244.94</v>
      </c>
      <c r="F649" s="12">
        <v>15912700</v>
      </c>
      <c r="G649" s="12">
        <v>3602763687</v>
      </c>
      <c r="H649" s="7">
        <f t="shared" si="10"/>
        <v>4.9232789037498507E-3</v>
      </c>
      <c r="I649" s="2"/>
      <c r="L649" s="1"/>
    </row>
    <row r="650" spans="1:12" x14ac:dyDescent="0.75">
      <c r="A650" s="2">
        <v>42288</v>
      </c>
      <c r="B650" s="12">
        <v>244.74</v>
      </c>
      <c r="C650" s="12">
        <v>247.24</v>
      </c>
      <c r="D650" s="12">
        <v>244.15</v>
      </c>
      <c r="E650" s="12">
        <v>247.05</v>
      </c>
      <c r="F650" s="12">
        <v>16827300</v>
      </c>
      <c r="G650" s="12">
        <v>3634686068</v>
      </c>
      <c r="H650" s="7">
        <f t="shared" si="10"/>
        <v>9.4385878891885353E-3</v>
      </c>
      <c r="I650" s="2"/>
      <c r="L650" s="1"/>
    </row>
    <row r="651" spans="1:12" x14ac:dyDescent="0.75">
      <c r="A651" s="2">
        <v>42289</v>
      </c>
      <c r="B651" s="12">
        <v>246.88</v>
      </c>
      <c r="C651" s="12">
        <v>247.45</v>
      </c>
      <c r="D651" s="12">
        <v>245.18</v>
      </c>
      <c r="E651" s="12">
        <v>245.31</v>
      </c>
      <c r="F651" s="12">
        <v>17388300</v>
      </c>
      <c r="G651" s="12">
        <v>3609927997</v>
      </c>
      <c r="H651" s="7">
        <f t="shared" si="10"/>
        <v>-6.3593648736227854E-3</v>
      </c>
      <c r="I651" s="2"/>
      <c r="L651" s="1"/>
    </row>
    <row r="652" spans="1:12" x14ac:dyDescent="0.75">
      <c r="A652" s="2">
        <v>42290</v>
      </c>
      <c r="B652" s="12">
        <v>245.2</v>
      </c>
      <c r="C652" s="12">
        <v>250.24</v>
      </c>
      <c r="D652" s="12">
        <v>243.76</v>
      </c>
      <c r="E652" s="12">
        <v>249.51</v>
      </c>
      <c r="F652" s="12">
        <v>28198500</v>
      </c>
      <c r="G652" s="12">
        <v>3672589342</v>
      </c>
      <c r="H652" s="7">
        <f t="shared" si="10"/>
        <v>1.7577487765089734E-2</v>
      </c>
      <c r="I652" s="2"/>
      <c r="L652" s="1"/>
    </row>
    <row r="653" spans="1:12" x14ac:dyDescent="0.75">
      <c r="A653" s="2">
        <v>42291</v>
      </c>
      <c r="B653" s="12">
        <v>249.49</v>
      </c>
      <c r="C653" s="12">
        <v>254.27</v>
      </c>
      <c r="D653" s="12">
        <v>248.9</v>
      </c>
      <c r="E653" s="12">
        <v>251.99</v>
      </c>
      <c r="F653" s="12">
        <v>27462600</v>
      </c>
      <c r="G653" s="12">
        <v>3710065546</v>
      </c>
      <c r="H653" s="7">
        <f t="shared" si="10"/>
        <v>1.0020441701070183E-2</v>
      </c>
      <c r="I653" s="2"/>
      <c r="L653" s="1"/>
    </row>
    <row r="654" spans="1:12" x14ac:dyDescent="0.75">
      <c r="A654" s="2">
        <v>42292</v>
      </c>
      <c r="B654" s="12">
        <v>252.11</v>
      </c>
      <c r="C654" s="12">
        <v>255.96</v>
      </c>
      <c r="D654" s="12">
        <v>252.05</v>
      </c>
      <c r="E654" s="12">
        <v>254.32</v>
      </c>
      <c r="F654" s="12">
        <v>25223500</v>
      </c>
      <c r="G654" s="12">
        <v>3745440578</v>
      </c>
      <c r="H654" s="7">
        <f t="shared" si="10"/>
        <v>8.7660148347942536E-3</v>
      </c>
      <c r="I654" s="2"/>
      <c r="L654" s="1"/>
    </row>
    <row r="655" spans="1:12" x14ac:dyDescent="0.75">
      <c r="A655" s="2">
        <v>42293</v>
      </c>
      <c r="B655" s="12">
        <v>254.3</v>
      </c>
      <c r="C655" s="12">
        <v>266.14</v>
      </c>
      <c r="D655" s="12">
        <v>253.93</v>
      </c>
      <c r="E655" s="12">
        <v>262.87</v>
      </c>
      <c r="F655" s="12">
        <v>35901500</v>
      </c>
      <c r="G655" s="12">
        <v>3872283809</v>
      </c>
      <c r="H655" s="7">
        <f t="shared" si="10"/>
        <v>3.3700353912701507E-2</v>
      </c>
      <c r="I655" s="2"/>
      <c r="L655" s="1"/>
    </row>
    <row r="656" spans="1:12" x14ac:dyDescent="0.75">
      <c r="A656" s="2">
        <v>42294</v>
      </c>
      <c r="B656" s="12">
        <v>262.75</v>
      </c>
      <c r="C656" s="12">
        <v>273.58</v>
      </c>
      <c r="D656" s="12">
        <v>262.37</v>
      </c>
      <c r="E656" s="12">
        <v>270.64</v>
      </c>
      <c r="F656" s="12">
        <v>43199600</v>
      </c>
      <c r="G656" s="12">
        <v>3987684186</v>
      </c>
      <c r="H656" s="7">
        <f t="shared" si="10"/>
        <v>3.0028544243577492E-2</v>
      </c>
      <c r="I656" s="2"/>
      <c r="L656" s="1"/>
    </row>
    <row r="657" spans="1:12" x14ac:dyDescent="0.75">
      <c r="A657" s="2">
        <v>42295</v>
      </c>
      <c r="B657" s="12">
        <v>270.91000000000003</v>
      </c>
      <c r="C657" s="12">
        <v>271.67</v>
      </c>
      <c r="D657" s="12">
        <v>260.77999999999997</v>
      </c>
      <c r="E657" s="12">
        <v>261.64</v>
      </c>
      <c r="F657" s="12">
        <v>22434300</v>
      </c>
      <c r="G657" s="12">
        <v>3856061829</v>
      </c>
      <c r="H657" s="7">
        <f t="shared" si="10"/>
        <v>-3.4218005979845846E-2</v>
      </c>
      <c r="I657" s="2"/>
      <c r="L657" s="1"/>
    </row>
    <row r="658" spans="1:12" x14ac:dyDescent="0.75">
      <c r="A658" s="2">
        <v>42296</v>
      </c>
      <c r="B658" s="12">
        <v>261.86</v>
      </c>
      <c r="C658" s="12">
        <v>264.82</v>
      </c>
      <c r="D658" s="12">
        <v>260.95</v>
      </c>
      <c r="E658" s="12">
        <v>263.44</v>
      </c>
      <c r="F658" s="12">
        <v>25258800</v>
      </c>
      <c r="G658" s="12">
        <v>3883581668</v>
      </c>
      <c r="H658" s="7">
        <f t="shared" si="10"/>
        <v>6.0337584969066826E-3</v>
      </c>
      <c r="I658" s="2"/>
      <c r="L658" s="1"/>
    </row>
    <row r="659" spans="1:12" x14ac:dyDescent="0.75">
      <c r="A659" s="2">
        <v>42297</v>
      </c>
      <c r="B659" s="12">
        <v>263.57</v>
      </c>
      <c r="C659" s="12">
        <v>270.83</v>
      </c>
      <c r="D659" s="12">
        <v>263.23</v>
      </c>
      <c r="E659" s="12">
        <v>269.45999999999998</v>
      </c>
      <c r="F659" s="12">
        <v>30889800</v>
      </c>
      <c r="G659" s="12">
        <v>3973292564</v>
      </c>
      <c r="H659" s="7">
        <f t="shared" si="10"/>
        <v>2.2347004590810741E-2</v>
      </c>
      <c r="I659" s="2"/>
      <c r="L659" s="1"/>
    </row>
    <row r="660" spans="1:12" x14ac:dyDescent="0.75">
      <c r="A660" s="2">
        <v>42298</v>
      </c>
      <c r="B660" s="12">
        <v>269.31</v>
      </c>
      <c r="C660" s="12">
        <v>270.77</v>
      </c>
      <c r="D660" s="12">
        <v>263.83999999999997</v>
      </c>
      <c r="E660" s="12">
        <v>266.27</v>
      </c>
      <c r="F660" s="12">
        <v>25637300</v>
      </c>
      <c r="G660" s="12">
        <v>3927192474</v>
      </c>
      <c r="H660" s="7">
        <f t="shared" si="10"/>
        <v>-1.1288106642902307E-2</v>
      </c>
      <c r="I660" s="2"/>
      <c r="L660" s="1"/>
    </row>
    <row r="661" spans="1:12" x14ac:dyDescent="0.75">
      <c r="A661" s="2">
        <v>42299</v>
      </c>
      <c r="B661" s="12">
        <v>266.5</v>
      </c>
      <c r="C661" s="12">
        <v>276.51</v>
      </c>
      <c r="D661" s="12">
        <v>266.14</v>
      </c>
      <c r="E661" s="12">
        <v>274.02</v>
      </c>
      <c r="F661" s="12">
        <v>37808600</v>
      </c>
      <c r="G661" s="12">
        <v>4042524308</v>
      </c>
      <c r="H661" s="7">
        <f t="shared" si="10"/>
        <v>2.8217636022514002E-2</v>
      </c>
      <c r="I661" s="2"/>
      <c r="L661" s="1"/>
    </row>
    <row r="662" spans="1:12" x14ac:dyDescent="0.75">
      <c r="A662" s="2">
        <v>42300</v>
      </c>
      <c r="B662" s="12">
        <v>273.64999999999998</v>
      </c>
      <c r="C662" s="12">
        <v>278.68</v>
      </c>
      <c r="D662" s="12">
        <v>273.54000000000002</v>
      </c>
      <c r="E662" s="12">
        <v>276.5</v>
      </c>
      <c r="F662" s="12">
        <v>29442500</v>
      </c>
      <c r="G662" s="12">
        <v>4080023363</v>
      </c>
      <c r="H662" s="7">
        <f t="shared" si="10"/>
        <v>1.0414763383884609E-2</v>
      </c>
      <c r="I662" s="2"/>
      <c r="L662" s="1"/>
    </row>
    <row r="663" spans="1:12" x14ac:dyDescent="0.75">
      <c r="A663" s="2">
        <v>42301</v>
      </c>
      <c r="B663" s="12">
        <v>276.5</v>
      </c>
      <c r="C663" s="12">
        <v>281.70999999999998</v>
      </c>
      <c r="D663" s="12">
        <v>276.5</v>
      </c>
      <c r="E663" s="12">
        <v>281.64999999999998</v>
      </c>
      <c r="F663" s="12">
        <v>25942400</v>
      </c>
      <c r="G663" s="12">
        <v>4157184875</v>
      </c>
      <c r="H663" s="7">
        <f t="shared" si="10"/>
        <v>1.8625678119348923E-2</v>
      </c>
      <c r="I663" s="2"/>
      <c r="L663" s="1"/>
    </row>
    <row r="664" spans="1:12" x14ac:dyDescent="0.75">
      <c r="A664" s="2">
        <v>42302</v>
      </c>
      <c r="B664" s="12">
        <v>281.45</v>
      </c>
      <c r="C664" s="12">
        <v>294.06</v>
      </c>
      <c r="D664" s="12">
        <v>281.45</v>
      </c>
      <c r="E664" s="12">
        <v>283.68</v>
      </c>
      <c r="F664" s="12">
        <v>45717100</v>
      </c>
      <c r="G664" s="12">
        <v>4188180600</v>
      </c>
      <c r="H664" s="7">
        <f t="shared" si="10"/>
        <v>7.9232545745248472E-3</v>
      </c>
      <c r="I664" s="2"/>
      <c r="L664" s="1"/>
    </row>
    <row r="665" spans="1:12" x14ac:dyDescent="0.75">
      <c r="A665" s="2">
        <v>42303</v>
      </c>
      <c r="B665" s="12">
        <v>283.63</v>
      </c>
      <c r="C665" s="12">
        <v>285.3</v>
      </c>
      <c r="D665" s="12">
        <v>280.51</v>
      </c>
      <c r="E665" s="12">
        <v>285.3</v>
      </c>
      <c r="F665" s="12">
        <v>32108800</v>
      </c>
      <c r="G665" s="12">
        <v>4213260473</v>
      </c>
      <c r="H665" s="7">
        <f t="shared" si="10"/>
        <v>5.8879526143215313E-3</v>
      </c>
      <c r="I665" s="2"/>
      <c r="L665" s="1"/>
    </row>
    <row r="666" spans="1:12" x14ac:dyDescent="0.75">
      <c r="A666" s="2">
        <v>42304</v>
      </c>
      <c r="B666" s="12">
        <v>285.18</v>
      </c>
      <c r="C666" s="12">
        <v>296.20999999999998</v>
      </c>
      <c r="D666" s="12">
        <v>285.01</v>
      </c>
      <c r="E666" s="12">
        <v>293.79000000000002</v>
      </c>
      <c r="F666" s="12">
        <v>46331800</v>
      </c>
      <c r="G666" s="12">
        <v>4339689442</v>
      </c>
      <c r="H666" s="7">
        <f t="shared" si="10"/>
        <v>3.0191458026509618E-2</v>
      </c>
      <c r="I666" s="2"/>
      <c r="L666" s="1"/>
    </row>
    <row r="667" spans="1:12" x14ac:dyDescent="0.75">
      <c r="A667" s="2">
        <v>42305</v>
      </c>
      <c r="B667" s="12">
        <v>293.7</v>
      </c>
      <c r="C667" s="12">
        <v>306.33</v>
      </c>
      <c r="D667" s="12">
        <v>293.7</v>
      </c>
      <c r="E667" s="12">
        <v>304.62</v>
      </c>
      <c r="F667" s="12">
        <v>50808100</v>
      </c>
      <c r="G667" s="12">
        <v>4500730950</v>
      </c>
      <c r="H667" s="7">
        <f t="shared" si="10"/>
        <v>3.7180796731358587E-2</v>
      </c>
      <c r="I667" s="2"/>
      <c r="L667" s="1"/>
    </row>
    <row r="668" spans="1:12" x14ac:dyDescent="0.75">
      <c r="A668" s="2">
        <v>42306</v>
      </c>
      <c r="B668" s="12">
        <v>304.32</v>
      </c>
      <c r="C668" s="12">
        <v>318.17</v>
      </c>
      <c r="D668" s="12">
        <v>301.82</v>
      </c>
      <c r="E668" s="12">
        <v>313.86</v>
      </c>
      <c r="F668" s="12">
        <v>64495900</v>
      </c>
      <c r="G668" s="12">
        <v>4638392428</v>
      </c>
      <c r="H668" s="7">
        <f t="shared" si="10"/>
        <v>3.1348580441640447E-2</v>
      </c>
      <c r="I668" s="2"/>
      <c r="L668" s="1"/>
    </row>
    <row r="669" spans="1:12" x14ac:dyDescent="0.75">
      <c r="A669" s="2">
        <v>42307</v>
      </c>
      <c r="B669" s="12">
        <v>313.94</v>
      </c>
      <c r="C669" s="12">
        <v>334.17</v>
      </c>
      <c r="D669" s="12">
        <v>313.94</v>
      </c>
      <c r="E669" s="12">
        <v>328.02</v>
      </c>
      <c r="F669" s="12">
        <v>78305000</v>
      </c>
      <c r="G669" s="12">
        <v>4849062146</v>
      </c>
      <c r="H669" s="7">
        <f t="shared" si="10"/>
        <v>4.4849334267694413E-2</v>
      </c>
      <c r="I669" s="2"/>
      <c r="L669" s="1"/>
    </row>
    <row r="670" spans="1:12" x14ac:dyDescent="0.75">
      <c r="A670" s="2">
        <v>42308</v>
      </c>
      <c r="B670" s="12">
        <v>328.51</v>
      </c>
      <c r="C670" s="12">
        <v>332.78</v>
      </c>
      <c r="D670" s="12">
        <v>309.25</v>
      </c>
      <c r="E670" s="12">
        <v>314.17</v>
      </c>
      <c r="F670" s="12">
        <v>48598100</v>
      </c>
      <c r="G670" s="12">
        <v>4645486246</v>
      </c>
      <c r="H670" s="7">
        <f t="shared" si="10"/>
        <v>-4.3651639219506183E-2</v>
      </c>
      <c r="I670" s="2"/>
      <c r="L670" s="1"/>
    </row>
    <row r="671" spans="1:12" x14ac:dyDescent="0.75">
      <c r="A671" s="2">
        <v>42309</v>
      </c>
      <c r="B671" s="12">
        <v>315.01</v>
      </c>
      <c r="C671" s="12">
        <v>327.47000000000003</v>
      </c>
      <c r="D671" s="12">
        <v>311.88</v>
      </c>
      <c r="E671" s="12">
        <v>325.43</v>
      </c>
      <c r="F671" s="12">
        <v>37001100</v>
      </c>
      <c r="G671" s="12">
        <v>4813287206</v>
      </c>
      <c r="H671" s="7">
        <f t="shared" si="10"/>
        <v>3.3078314974127859E-2</v>
      </c>
      <c r="I671" s="2"/>
      <c r="L671" s="1"/>
    </row>
    <row r="672" spans="1:12" x14ac:dyDescent="0.75">
      <c r="A672" s="2">
        <v>42310</v>
      </c>
      <c r="B672" s="12">
        <v>325.94</v>
      </c>
      <c r="C672" s="12">
        <v>365.36</v>
      </c>
      <c r="D672" s="12">
        <v>323.20999999999998</v>
      </c>
      <c r="E672" s="12">
        <v>361.19</v>
      </c>
      <c r="F672" s="12">
        <v>101918000</v>
      </c>
      <c r="G672" s="12">
        <v>5343556482</v>
      </c>
      <c r="H672" s="7">
        <f t="shared" si="10"/>
        <v>0.10814873903172363</v>
      </c>
      <c r="I672" s="2"/>
      <c r="L672" s="1"/>
    </row>
    <row r="673" spans="1:12" x14ac:dyDescent="0.75">
      <c r="A673" s="2">
        <v>42311</v>
      </c>
      <c r="B673" s="12">
        <v>361.87</v>
      </c>
      <c r="C673" s="12">
        <v>417.9</v>
      </c>
      <c r="D673" s="12">
        <v>357.65</v>
      </c>
      <c r="E673" s="12">
        <v>403.42</v>
      </c>
      <c r="F673" s="12">
        <v>206162000</v>
      </c>
      <c r="G673" s="12">
        <v>5969855535</v>
      </c>
      <c r="H673" s="7">
        <f t="shared" si="10"/>
        <v>0.11482023931246031</v>
      </c>
      <c r="I673" s="2"/>
      <c r="L673" s="1"/>
    </row>
    <row r="674" spans="1:12" x14ac:dyDescent="0.75">
      <c r="A674" s="2">
        <v>42312</v>
      </c>
      <c r="B674" s="12">
        <v>403.66</v>
      </c>
      <c r="C674" s="12">
        <v>495.56</v>
      </c>
      <c r="D674" s="12">
        <v>380.55</v>
      </c>
      <c r="E674" s="12">
        <v>411.56</v>
      </c>
      <c r="F674" s="12">
        <v>263900000</v>
      </c>
      <c r="G674" s="12">
        <v>6092006971</v>
      </c>
      <c r="H674" s="7">
        <f t="shared" si="10"/>
        <v>1.9570926026854226E-2</v>
      </c>
      <c r="I674" s="2"/>
      <c r="L674" s="1"/>
    </row>
    <row r="675" spans="1:12" x14ac:dyDescent="0.75">
      <c r="A675" s="2">
        <v>42313</v>
      </c>
      <c r="B675" s="12">
        <v>408.08</v>
      </c>
      <c r="C675" s="12">
        <v>447.56</v>
      </c>
      <c r="D675" s="12">
        <v>374.58</v>
      </c>
      <c r="E675" s="12">
        <v>386.35</v>
      </c>
      <c r="F675" s="12">
        <v>151824992</v>
      </c>
      <c r="G675" s="12">
        <v>5720251077</v>
      </c>
      <c r="H675" s="7">
        <f t="shared" si="10"/>
        <v>-5.3249362870025393E-2</v>
      </c>
      <c r="I675" s="2"/>
      <c r="L675" s="1"/>
    </row>
    <row r="676" spans="1:12" x14ac:dyDescent="0.75">
      <c r="A676" s="2">
        <v>42314</v>
      </c>
      <c r="B676" s="12">
        <v>388.05</v>
      </c>
      <c r="C676" s="12">
        <v>395.84</v>
      </c>
      <c r="D676" s="12">
        <v>354.02</v>
      </c>
      <c r="E676" s="12">
        <v>374.47</v>
      </c>
      <c r="F676" s="12">
        <v>122687000</v>
      </c>
      <c r="G676" s="12">
        <v>5545657295</v>
      </c>
      <c r="H676" s="7">
        <f t="shared" si="10"/>
        <v>-3.499549027187214E-2</v>
      </c>
      <c r="I676" s="2"/>
      <c r="L676" s="1"/>
    </row>
    <row r="677" spans="1:12" x14ac:dyDescent="0.75">
      <c r="A677" s="2">
        <v>42315</v>
      </c>
      <c r="B677" s="12">
        <v>374.27</v>
      </c>
      <c r="C677" s="12">
        <v>390.59</v>
      </c>
      <c r="D677" s="12">
        <v>372.43</v>
      </c>
      <c r="E677" s="12">
        <v>386.48</v>
      </c>
      <c r="F677" s="12">
        <v>56625100</v>
      </c>
      <c r="G677" s="12">
        <v>5725035162</v>
      </c>
      <c r="H677" s="7">
        <f t="shared" si="10"/>
        <v>3.262350709380938E-2</v>
      </c>
      <c r="I677" s="2"/>
      <c r="L677" s="1"/>
    </row>
    <row r="678" spans="1:12" x14ac:dyDescent="0.75">
      <c r="A678" s="2">
        <v>42316</v>
      </c>
      <c r="B678" s="12">
        <v>384.28</v>
      </c>
      <c r="C678" s="12">
        <v>389.89</v>
      </c>
      <c r="D678" s="12">
        <v>368.7</v>
      </c>
      <c r="E678" s="12">
        <v>373.37</v>
      </c>
      <c r="F678" s="12">
        <v>51817600</v>
      </c>
      <c r="G678" s="12">
        <v>5532072311</v>
      </c>
      <c r="H678" s="7">
        <f t="shared" si="10"/>
        <v>-2.8390756739877093E-2</v>
      </c>
      <c r="I678" s="2"/>
      <c r="L678" s="1"/>
    </row>
    <row r="679" spans="1:12" x14ac:dyDescent="0.75">
      <c r="A679" s="2">
        <v>42317</v>
      </c>
      <c r="B679" s="12">
        <v>374.32</v>
      </c>
      <c r="C679" s="12">
        <v>385.28</v>
      </c>
      <c r="D679" s="12">
        <v>362.89</v>
      </c>
      <c r="E679" s="12">
        <v>380.26</v>
      </c>
      <c r="F679" s="12">
        <v>68224400</v>
      </c>
      <c r="G679" s="12">
        <v>5635560843</v>
      </c>
      <c r="H679" s="7">
        <f t="shared" si="10"/>
        <v>1.5868775379354556E-2</v>
      </c>
      <c r="I679" s="2"/>
      <c r="L679" s="1"/>
    </row>
    <row r="680" spans="1:12" x14ac:dyDescent="0.75">
      <c r="A680" s="2">
        <v>42318</v>
      </c>
      <c r="B680" s="12">
        <v>379.98</v>
      </c>
      <c r="C680" s="12">
        <v>381.39</v>
      </c>
      <c r="D680" s="12">
        <v>329.11</v>
      </c>
      <c r="E680" s="12">
        <v>336.82</v>
      </c>
      <c r="F680" s="12">
        <v>95797904</v>
      </c>
      <c r="G680" s="12">
        <v>4993021697</v>
      </c>
      <c r="H680" s="7">
        <f t="shared" si="10"/>
        <v>-0.11358492552239598</v>
      </c>
      <c r="I680" s="2"/>
      <c r="L680" s="1"/>
    </row>
    <row r="681" spans="1:12" x14ac:dyDescent="0.75">
      <c r="A681" s="2">
        <v>42319</v>
      </c>
      <c r="B681" s="12">
        <v>339.82</v>
      </c>
      <c r="C681" s="12">
        <v>340.58</v>
      </c>
      <c r="D681" s="12">
        <v>301</v>
      </c>
      <c r="E681" s="12">
        <v>311.08</v>
      </c>
      <c r="F681" s="12">
        <v>107070000</v>
      </c>
      <c r="G681" s="12">
        <v>4612831323</v>
      </c>
      <c r="H681" s="7">
        <f t="shared" si="10"/>
        <v>-8.4574186333941523E-2</v>
      </c>
      <c r="I681" s="2"/>
      <c r="L681" s="1"/>
    </row>
    <row r="682" spans="1:12" x14ac:dyDescent="0.75">
      <c r="A682" s="2">
        <v>42320</v>
      </c>
      <c r="B682" s="12">
        <v>314.08</v>
      </c>
      <c r="C682" s="12">
        <v>345.08</v>
      </c>
      <c r="D682" s="12">
        <v>313.36</v>
      </c>
      <c r="E682" s="12">
        <v>338.15</v>
      </c>
      <c r="F682" s="12">
        <v>78477800</v>
      </c>
      <c r="G682" s="12">
        <v>5015563456</v>
      </c>
      <c r="H682" s="7">
        <f t="shared" si="10"/>
        <v>7.6636525725929688E-2</v>
      </c>
      <c r="I682" s="2"/>
      <c r="L682" s="1"/>
    </row>
    <row r="683" spans="1:12" x14ac:dyDescent="0.75">
      <c r="A683" s="2">
        <v>42321</v>
      </c>
      <c r="B683" s="12">
        <v>338.5</v>
      </c>
      <c r="C683" s="12">
        <v>340.91</v>
      </c>
      <c r="D683" s="12">
        <v>326.08</v>
      </c>
      <c r="E683" s="12">
        <v>336.75</v>
      </c>
      <c r="F683" s="12">
        <v>52003000</v>
      </c>
      <c r="G683" s="12">
        <v>4996160115</v>
      </c>
      <c r="H683" s="7">
        <f t="shared" si="10"/>
        <v>-5.1698670605612998E-3</v>
      </c>
      <c r="I683" s="2"/>
      <c r="L683" s="1"/>
    </row>
    <row r="684" spans="1:12" x14ac:dyDescent="0.75">
      <c r="A684" s="2">
        <v>42322</v>
      </c>
      <c r="B684" s="12">
        <v>336.62</v>
      </c>
      <c r="C684" s="12">
        <v>338.18</v>
      </c>
      <c r="D684" s="12">
        <v>329.97</v>
      </c>
      <c r="E684" s="12">
        <v>332.91</v>
      </c>
      <c r="F684" s="12">
        <v>38612000</v>
      </c>
      <c r="G684" s="12">
        <v>4940266781</v>
      </c>
      <c r="H684" s="7">
        <f t="shared" si="10"/>
        <v>-1.1021329689263797E-2</v>
      </c>
      <c r="I684" s="2"/>
      <c r="L684" s="1"/>
    </row>
    <row r="685" spans="1:12" x14ac:dyDescent="0.75">
      <c r="A685" s="2">
        <v>42323</v>
      </c>
      <c r="B685" s="12">
        <v>333.05</v>
      </c>
      <c r="C685" s="12">
        <v>334.66</v>
      </c>
      <c r="D685" s="12">
        <v>317.49</v>
      </c>
      <c r="E685" s="12">
        <v>320.17</v>
      </c>
      <c r="F685" s="12">
        <v>44213100</v>
      </c>
      <c r="G685" s="12">
        <v>4752464063</v>
      </c>
      <c r="H685" s="7">
        <f t="shared" si="10"/>
        <v>-3.8672871941149961E-2</v>
      </c>
      <c r="I685" s="2"/>
      <c r="L685" s="1"/>
    </row>
    <row r="686" spans="1:12" x14ac:dyDescent="0.75">
      <c r="A686" s="2">
        <v>42324</v>
      </c>
      <c r="B686" s="12">
        <v>319.73</v>
      </c>
      <c r="C686" s="12">
        <v>331.63</v>
      </c>
      <c r="D686" s="12">
        <v>315.89999999999998</v>
      </c>
      <c r="E686" s="12">
        <v>330.75</v>
      </c>
      <c r="F686" s="12">
        <v>47980100</v>
      </c>
      <c r="G686" s="12">
        <v>4911040461</v>
      </c>
      <c r="H686" s="7">
        <f t="shared" si="10"/>
        <v>3.4466581177868771E-2</v>
      </c>
      <c r="I686" s="2"/>
      <c r="L686" s="1"/>
    </row>
    <row r="687" spans="1:12" x14ac:dyDescent="0.75">
      <c r="A687" s="2">
        <v>42325</v>
      </c>
      <c r="B687" s="12">
        <v>330.36</v>
      </c>
      <c r="C687" s="12">
        <v>338.35</v>
      </c>
      <c r="D687" s="12">
        <v>329.61</v>
      </c>
      <c r="E687" s="12">
        <v>335.09</v>
      </c>
      <c r="F687" s="12">
        <v>51001600</v>
      </c>
      <c r="G687" s="12">
        <v>4976765824</v>
      </c>
      <c r="H687" s="7">
        <f t="shared" si="10"/>
        <v>1.4317714008959806E-2</v>
      </c>
      <c r="I687" s="2"/>
      <c r="L687" s="1"/>
    </row>
    <row r="688" spans="1:12" x14ac:dyDescent="0.75">
      <c r="A688" s="2">
        <v>42326</v>
      </c>
      <c r="B688" s="12">
        <v>334.59</v>
      </c>
      <c r="C688" s="12">
        <v>336.53</v>
      </c>
      <c r="D688" s="12">
        <v>330.64</v>
      </c>
      <c r="E688" s="12">
        <v>334.59</v>
      </c>
      <c r="F688" s="12">
        <v>43783800</v>
      </c>
      <c r="G688" s="12">
        <v>4970560298</v>
      </c>
      <c r="H688" s="7">
        <f t="shared" si="10"/>
        <v>0</v>
      </c>
      <c r="I688" s="2"/>
      <c r="L688" s="1"/>
    </row>
    <row r="689" spans="1:12" x14ac:dyDescent="0.75">
      <c r="A689" s="2">
        <v>42327</v>
      </c>
      <c r="B689" s="12">
        <v>334.68</v>
      </c>
      <c r="C689" s="12">
        <v>335.33</v>
      </c>
      <c r="D689" s="12">
        <v>325.27</v>
      </c>
      <c r="E689" s="12">
        <v>326.14999999999998</v>
      </c>
      <c r="F689" s="12">
        <v>45011100</v>
      </c>
      <c r="G689" s="12">
        <v>4846272452</v>
      </c>
      <c r="H689" s="7">
        <f t="shared" si="10"/>
        <v>-2.5487032389147929E-2</v>
      </c>
      <c r="I689" s="2"/>
      <c r="L689" s="1"/>
    </row>
    <row r="690" spans="1:12" x14ac:dyDescent="0.75">
      <c r="A690" s="2">
        <v>42328</v>
      </c>
      <c r="B690" s="12">
        <v>326.41000000000003</v>
      </c>
      <c r="C690" s="12">
        <v>326.47000000000003</v>
      </c>
      <c r="D690" s="12">
        <v>312.22000000000003</v>
      </c>
      <c r="E690" s="12">
        <v>322.02</v>
      </c>
      <c r="F690" s="12">
        <v>53152900</v>
      </c>
      <c r="G690" s="12">
        <v>4786301542</v>
      </c>
      <c r="H690" s="7">
        <f t="shared" si="10"/>
        <v>-1.3449342851015724E-2</v>
      </c>
      <c r="I690" s="2"/>
      <c r="L690" s="1"/>
    </row>
    <row r="691" spans="1:12" x14ac:dyDescent="0.75">
      <c r="A691" s="2">
        <v>42329</v>
      </c>
      <c r="B691" s="12">
        <v>322.08999999999997</v>
      </c>
      <c r="C691" s="12">
        <v>328.16</v>
      </c>
      <c r="D691" s="12">
        <v>319.60000000000002</v>
      </c>
      <c r="E691" s="12">
        <v>326.93</v>
      </c>
      <c r="F691" s="12">
        <v>28200500</v>
      </c>
      <c r="G691" s="12">
        <v>4860628038</v>
      </c>
      <c r="H691" s="7">
        <f t="shared" si="10"/>
        <v>1.5026855847744519E-2</v>
      </c>
      <c r="I691" s="2"/>
      <c r="L691" s="1"/>
    </row>
    <row r="692" spans="1:12" x14ac:dyDescent="0.75">
      <c r="A692" s="2">
        <v>42330</v>
      </c>
      <c r="B692" s="12">
        <v>326.98</v>
      </c>
      <c r="C692" s="12">
        <v>327.01</v>
      </c>
      <c r="D692" s="12">
        <v>321.26</v>
      </c>
      <c r="E692" s="12">
        <v>324.54000000000002</v>
      </c>
      <c r="F692" s="12">
        <v>23439400</v>
      </c>
      <c r="G692" s="12">
        <v>4826466938</v>
      </c>
      <c r="H692" s="7">
        <f t="shared" si="10"/>
        <v>-7.4622301058168625E-3</v>
      </c>
      <c r="I692" s="2"/>
      <c r="L692" s="1"/>
    </row>
    <row r="693" spans="1:12" x14ac:dyDescent="0.75">
      <c r="A693" s="2">
        <v>42331</v>
      </c>
      <c r="B693" s="12">
        <v>324.35000000000002</v>
      </c>
      <c r="C693" s="12">
        <v>325.12</v>
      </c>
      <c r="D693" s="12">
        <v>321.29000000000002</v>
      </c>
      <c r="E693" s="12">
        <v>323.05</v>
      </c>
      <c r="F693" s="12">
        <v>27478900</v>
      </c>
      <c r="G693" s="12">
        <v>4805632296</v>
      </c>
      <c r="H693" s="7">
        <f t="shared" si="10"/>
        <v>-4.0080160320641626E-3</v>
      </c>
      <c r="I693" s="2"/>
      <c r="L693" s="1"/>
    </row>
    <row r="694" spans="1:12" x14ac:dyDescent="0.75">
      <c r="A694" s="2">
        <v>42332</v>
      </c>
      <c r="B694" s="12">
        <v>323.01</v>
      </c>
      <c r="C694" s="12">
        <v>323.06</v>
      </c>
      <c r="D694" s="12">
        <v>318.12</v>
      </c>
      <c r="E694" s="12">
        <v>320.05</v>
      </c>
      <c r="F694" s="12">
        <v>29362600</v>
      </c>
      <c r="G694" s="12">
        <v>4762244474</v>
      </c>
      <c r="H694" s="7">
        <f t="shared" si="10"/>
        <v>-9.1638029782359041E-3</v>
      </c>
      <c r="I694" s="2"/>
      <c r="L694" s="1"/>
    </row>
    <row r="695" spans="1:12" x14ac:dyDescent="0.75">
      <c r="A695" s="2">
        <v>42333</v>
      </c>
      <c r="B695" s="12">
        <v>320.05</v>
      </c>
      <c r="C695" s="12">
        <v>329.13</v>
      </c>
      <c r="D695" s="12">
        <v>316.77</v>
      </c>
      <c r="E695" s="12">
        <v>328.21</v>
      </c>
      <c r="F695" s="12">
        <v>41666900</v>
      </c>
      <c r="G695" s="12">
        <v>4884886822</v>
      </c>
      <c r="H695" s="7">
        <f t="shared" si="10"/>
        <v>2.5496016247461235E-2</v>
      </c>
      <c r="I695" s="2"/>
      <c r="L695" s="1"/>
    </row>
    <row r="696" spans="1:12" x14ac:dyDescent="0.75">
      <c r="A696" s="2">
        <v>42334</v>
      </c>
      <c r="B696" s="12">
        <v>328.3</v>
      </c>
      <c r="C696" s="12">
        <v>366.76</v>
      </c>
      <c r="D696" s="12">
        <v>328.23</v>
      </c>
      <c r="E696" s="12">
        <v>352.68</v>
      </c>
      <c r="F696" s="12">
        <v>106105000</v>
      </c>
      <c r="G696" s="12">
        <v>5250750575</v>
      </c>
      <c r="H696" s="7">
        <f t="shared" si="10"/>
        <v>7.4261346329576594E-2</v>
      </c>
      <c r="I696" s="2"/>
      <c r="L696" s="1"/>
    </row>
    <row r="697" spans="1:12" x14ac:dyDescent="0.75">
      <c r="A697" s="2">
        <v>42335</v>
      </c>
      <c r="B697" s="12">
        <v>351.86</v>
      </c>
      <c r="C697" s="12">
        <v>363.59</v>
      </c>
      <c r="D697" s="12">
        <v>347.87</v>
      </c>
      <c r="E697" s="12">
        <v>358.04</v>
      </c>
      <c r="F697" s="12">
        <v>55179100</v>
      </c>
      <c r="G697" s="12">
        <v>5331719786</v>
      </c>
      <c r="H697" s="7">
        <f t="shared" si="10"/>
        <v>1.7563803785596563E-2</v>
      </c>
      <c r="I697" s="2"/>
      <c r="L697" s="1"/>
    </row>
    <row r="698" spans="1:12" x14ac:dyDescent="0.75">
      <c r="A698" s="2">
        <v>42336</v>
      </c>
      <c r="B698" s="12">
        <v>357.14</v>
      </c>
      <c r="C698" s="12">
        <v>359.54</v>
      </c>
      <c r="D698" s="12">
        <v>352.17</v>
      </c>
      <c r="E698" s="12">
        <v>357.38</v>
      </c>
      <c r="F698" s="12">
        <v>36816600</v>
      </c>
      <c r="G698" s="12">
        <v>5323252537</v>
      </c>
      <c r="H698" s="7">
        <f t="shared" si="10"/>
        <v>6.7200537604303388E-4</v>
      </c>
      <c r="I698" s="2"/>
      <c r="L698" s="1"/>
    </row>
    <row r="699" spans="1:12" x14ac:dyDescent="0.75">
      <c r="A699" s="2">
        <v>42337</v>
      </c>
      <c r="B699" s="12">
        <v>357.47</v>
      </c>
      <c r="C699" s="12">
        <v>371.94</v>
      </c>
      <c r="D699" s="12">
        <v>355.67</v>
      </c>
      <c r="E699" s="12">
        <v>371.29</v>
      </c>
      <c r="F699" s="12">
        <v>40409300</v>
      </c>
      <c r="G699" s="12">
        <v>5531872177</v>
      </c>
      <c r="H699" s="7">
        <f t="shared" si="10"/>
        <v>3.8660586902397383E-2</v>
      </c>
      <c r="I699" s="2"/>
      <c r="L699" s="1"/>
    </row>
    <row r="700" spans="1:12" x14ac:dyDescent="0.75">
      <c r="A700" s="2">
        <v>42338</v>
      </c>
      <c r="B700" s="12">
        <v>371.44</v>
      </c>
      <c r="C700" s="12">
        <v>382.36</v>
      </c>
      <c r="D700" s="12">
        <v>370.38</v>
      </c>
      <c r="E700" s="12">
        <v>377.32</v>
      </c>
      <c r="F700" s="12">
        <v>71701600</v>
      </c>
      <c r="G700" s="12">
        <v>5623195997</v>
      </c>
      <c r="H700" s="7">
        <f t="shared" si="10"/>
        <v>1.5830282145164753E-2</v>
      </c>
      <c r="I700" s="2"/>
      <c r="L700" s="1"/>
    </row>
    <row r="701" spans="1:12" x14ac:dyDescent="0.75">
      <c r="A701" s="2">
        <v>42339</v>
      </c>
      <c r="B701" s="12">
        <v>377.41</v>
      </c>
      <c r="C701" s="12">
        <v>378.93</v>
      </c>
      <c r="D701" s="12">
        <v>356.56</v>
      </c>
      <c r="E701" s="12">
        <v>362.49</v>
      </c>
      <c r="F701" s="12">
        <v>60452200</v>
      </c>
      <c r="G701" s="12">
        <v>5403653927</v>
      </c>
      <c r="H701" s="7">
        <f t="shared" si="10"/>
        <v>-3.9532603799581394E-2</v>
      </c>
      <c r="I701" s="2"/>
      <c r="L701" s="1"/>
    </row>
    <row r="702" spans="1:12" x14ac:dyDescent="0.75">
      <c r="A702" s="2">
        <v>42340</v>
      </c>
      <c r="B702" s="12">
        <v>361.85</v>
      </c>
      <c r="C702" s="12">
        <v>362.23</v>
      </c>
      <c r="D702" s="12">
        <v>349.46</v>
      </c>
      <c r="E702" s="12">
        <v>359.19</v>
      </c>
      <c r="F702" s="12">
        <v>54160500</v>
      </c>
      <c r="G702" s="12">
        <v>5355891235</v>
      </c>
      <c r="H702" s="7">
        <f t="shared" si="10"/>
        <v>-7.3511123393672096E-3</v>
      </c>
      <c r="I702" s="2"/>
      <c r="L702" s="1"/>
    </row>
    <row r="703" spans="1:12" x14ac:dyDescent="0.75">
      <c r="A703" s="2">
        <v>42341</v>
      </c>
      <c r="B703" s="12">
        <v>359.33</v>
      </c>
      <c r="C703" s="12">
        <v>370.27</v>
      </c>
      <c r="D703" s="12">
        <v>357.41</v>
      </c>
      <c r="E703" s="12">
        <v>361.05</v>
      </c>
      <c r="F703" s="12">
        <v>50714900</v>
      </c>
      <c r="G703" s="12">
        <v>5384892776</v>
      </c>
      <c r="H703" s="7">
        <f t="shared" si="10"/>
        <v>4.7866863328974128E-3</v>
      </c>
      <c r="I703" s="2"/>
      <c r="L703" s="1"/>
    </row>
    <row r="704" spans="1:12" x14ac:dyDescent="0.75">
      <c r="A704" s="2">
        <v>42342</v>
      </c>
      <c r="B704" s="12">
        <v>361.26</v>
      </c>
      <c r="C704" s="12">
        <v>363.52</v>
      </c>
      <c r="D704" s="12">
        <v>355.76</v>
      </c>
      <c r="E704" s="12">
        <v>363.18</v>
      </c>
      <c r="F704" s="12">
        <v>35784100</v>
      </c>
      <c r="G704" s="12">
        <v>5418154665</v>
      </c>
      <c r="H704" s="7">
        <f t="shared" si="10"/>
        <v>5.3147317721309196E-3</v>
      </c>
      <c r="I704" s="2"/>
      <c r="L704" s="1"/>
    </row>
    <row r="705" spans="1:12" x14ac:dyDescent="0.75">
      <c r="A705" s="2">
        <v>42343</v>
      </c>
      <c r="B705" s="12">
        <v>363.72</v>
      </c>
      <c r="C705" s="12">
        <v>389.79</v>
      </c>
      <c r="D705" s="12">
        <v>363.23</v>
      </c>
      <c r="E705" s="12">
        <v>388.95</v>
      </c>
      <c r="F705" s="12">
        <v>66282200</v>
      </c>
      <c r="G705" s="12">
        <v>5804247032</v>
      </c>
      <c r="H705" s="7">
        <f t="shared" si="10"/>
        <v>6.9366545694490161E-2</v>
      </c>
      <c r="I705" s="2"/>
      <c r="L705" s="1"/>
    </row>
    <row r="706" spans="1:12" x14ac:dyDescent="0.75">
      <c r="A706" s="2">
        <v>42344</v>
      </c>
      <c r="B706" s="12">
        <v>389.55</v>
      </c>
      <c r="C706" s="12">
        <v>402.81</v>
      </c>
      <c r="D706" s="12">
        <v>387.09</v>
      </c>
      <c r="E706" s="12">
        <v>388.78</v>
      </c>
      <c r="F706" s="12">
        <v>77762000</v>
      </c>
      <c r="G706" s="12">
        <v>5803305524</v>
      </c>
      <c r="H706" s="7">
        <f t="shared" si="10"/>
        <v>-1.9766397124888683E-3</v>
      </c>
      <c r="I706" s="2"/>
      <c r="L706" s="1"/>
    </row>
    <row r="707" spans="1:12" x14ac:dyDescent="0.75">
      <c r="A707" s="2">
        <v>42345</v>
      </c>
      <c r="B707" s="12">
        <v>389.98</v>
      </c>
      <c r="C707" s="12">
        <v>399.97</v>
      </c>
      <c r="D707" s="12">
        <v>385.41</v>
      </c>
      <c r="E707" s="12">
        <v>395.54</v>
      </c>
      <c r="F707" s="12">
        <v>63455800</v>
      </c>
      <c r="G707" s="12">
        <v>5905560136</v>
      </c>
      <c r="H707" s="7">
        <f t="shared" ref="H707:H770" si="11">(E707-B707)/B707</f>
        <v>1.4257141391866254E-2</v>
      </c>
      <c r="I707" s="2"/>
      <c r="L707" s="1"/>
    </row>
    <row r="708" spans="1:12" x14ac:dyDescent="0.75">
      <c r="A708" s="2">
        <v>42346</v>
      </c>
      <c r="B708" s="12">
        <v>395.75</v>
      </c>
      <c r="C708" s="12">
        <v>415.56</v>
      </c>
      <c r="D708" s="12">
        <v>389.95</v>
      </c>
      <c r="E708" s="12">
        <v>415.56</v>
      </c>
      <c r="F708" s="12">
        <v>57801400</v>
      </c>
      <c r="G708" s="12">
        <v>6206381460</v>
      </c>
      <c r="H708" s="7">
        <f t="shared" si="11"/>
        <v>5.0056854074542016E-2</v>
      </c>
      <c r="I708" s="2"/>
      <c r="L708" s="1"/>
    </row>
    <row r="709" spans="1:12" x14ac:dyDescent="0.75">
      <c r="A709" s="2">
        <v>42347</v>
      </c>
      <c r="B709" s="12">
        <v>414.44</v>
      </c>
      <c r="C709" s="12">
        <v>423.12</v>
      </c>
      <c r="D709" s="12">
        <v>406.29</v>
      </c>
      <c r="E709" s="12">
        <v>417.56</v>
      </c>
      <c r="F709" s="12">
        <v>90917200</v>
      </c>
      <c r="G709" s="12">
        <v>6238015413</v>
      </c>
      <c r="H709" s="7">
        <f t="shared" si="11"/>
        <v>7.5282308657465607E-3</v>
      </c>
      <c r="I709" s="2"/>
      <c r="L709" s="1"/>
    </row>
    <row r="710" spans="1:12" x14ac:dyDescent="0.75">
      <c r="A710" s="2">
        <v>42348</v>
      </c>
      <c r="B710" s="12">
        <v>417.99</v>
      </c>
      <c r="C710" s="12">
        <v>419.51</v>
      </c>
      <c r="D710" s="12">
        <v>411.55</v>
      </c>
      <c r="E710" s="12">
        <v>415.48</v>
      </c>
      <c r="F710" s="12">
        <v>52138900</v>
      </c>
      <c r="G710" s="12">
        <v>6209105142</v>
      </c>
      <c r="H710" s="7">
        <f t="shared" si="11"/>
        <v>-6.0049283475681016E-3</v>
      </c>
      <c r="I710" s="2"/>
      <c r="L710" s="1"/>
    </row>
    <row r="711" spans="1:12" x14ac:dyDescent="0.75">
      <c r="A711" s="2">
        <v>42349</v>
      </c>
      <c r="B711" s="12">
        <v>415.28</v>
      </c>
      <c r="C711" s="12">
        <v>451.94</v>
      </c>
      <c r="D711" s="12">
        <v>415.28</v>
      </c>
      <c r="E711" s="12">
        <v>451.94</v>
      </c>
      <c r="F711" s="12">
        <v>110944000</v>
      </c>
      <c r="G711" s="12">
        <v>6755795193</v>
      </c>
      <c r="H711" s="7">
        <f t="shared" si="11"/>
        <v>8.8277788480061709E-2</v>
      </c>
      <c r="I711" s="2"/>
      <c r="L711" s="1"/>
    </row>
    <row r="712" spans="1:12" x14ac:dyDescent="0.75">
      <c r="A712" s="2">
        <v>42350</v>
      </c>
      <c r="B712" s="12">
        <v>452.33</v>
      </c>
      <c r="C712" s="12">
        <v>469.1</v>
      </c>
      <c r="D712" s="12">
        <v>410.74</v>
      </c>
      <c r="E712" s="12">
        <v>435</v>
      </c>
      <c r="F712" s="12">
        <v>131969000</v>
      </c>
      <c r="G712" s="12">
        <v>6504325267</v>
      </c>
      <c r="H712" s="7">
        <f t="shared" si="11"/>
        <v>-3.8312736276612171E-2</v>
      </c>
      <c r="I712" s="2"/>
      <c r="L712" s="1"/>
    </row>
    <row r="713" spans="1:12" x14ac:dyDescent="0.75">
      <c r="A713" s="2">
        <v>42351</v>
      </c>
      <c r="B713" s="12">
        <v>431.66</v>
      </c>
      <c r="C713" s="12">
        <v>441.68</v>
      </c>
      <c r="D713" s="12">
        <v>426.27</v>
      </c>
      <c r="E713" s="12">
        <v>433.76</v>
      </c>
      <c r="F713" s="12">
        <v>55050600</v>
      </c>
      <c r="G713" s="12">
        <v>6487293999</v>
      </c>
      <c r="H713" s="7">
        <f t="shared" si="11"/>
        <v>4.8649399990732655E-3</v>
      </c>
      <c r="I713" s="2"/>
      <c r="L713" s="1"/>
    </row>
    <row r="714" spans="1:12" x14ac:dyDescent="0.75">
      <c r="A714" s="2">
        <v>42352</v>
      </c>
      <c r="B714" s="12">
        <v>433.27</v>
      </c>
      <c r="C714" s="12">
        <v>447.14</v>
      </c>
      <c r="D714" s="12">
        <v>430.46</v>
      </c>
      <c r="E714" s="12">
        <v>444.18</v>
      </c>
      <c r="F714" s="12">
        <v>130496000</v>
      </c>
      <c r="G714" s="12">
        <v>6645395797</v>
      </c>
      <c r="H714" s="7">
        <f t="shared" si="11"/>
        <v>2.5180603318946674E-2</v>
      </c>
      <c r="I714" s="2"/>
      <c r="L714" s="1"/>
    </row>
    <row r="715" spans="1:12" x14ac:dyDescent="0.75">
      <c r="A715" s="2">
        <v>42353</v>
      </c>
      <c r="B715" s="12">
        <v>443.88</v>
      </c>
      <c r="C715" s="12">
        <v>465.32</v>
      </c>
      <c r="D715" s="12">
        <v>443.88</v>
      </c>
      <c r="E715" s="12">
        <v>465.32</v>
      </c>
      <c r="F715" s="12">
        <v>83121104</v>
      </c>
      <c r="G715" s="12">
        <v>6963784692</v>
      </c>
      <c r="H715" s="7">
        <f t="shared" si="11"/>
        <v>4.8301342705235645E-2</v>
      </c>
      <c r="I715" s="2"/>
      <c r="L715" s="1"/>
    </row>
    <row r="716" spans="1:12" x14ac:dyDescent="0.75">
      <c r="A716" s="2">
        <v>42354</v>
      </c>
      <c r="B716" s="12">
        <v>465.21</v>
      </c>
      <c r="C716" s="12">
        <v>465.21</v>
      </c>
      <c r="D716" s="12">
        <v>443.85</v>
      </c>
      <c r="E716" s="12">
        <v>454.93</v>
      </c>
      <c r="F716" s="12">
        <v>107944000</v>
      </c>
      <c r="G716" s="12">
        <v>6810202753</v>
      </c>
      <c r="H716" s="7">
        <f t="shared" si="11"/>
        <v>-2.2097547344210083E-2</v>
      </c>
      <c r="I716" s="2"/>
      <c r="L716" s="1"/>
    </row>
    <row r="717" spans="1:12" x14ac:dyDescent="0.75">
      <c r="A717" s="2">
        <v>42355</v>
      </c>
      <c r="B717" s="12">
        <v>454.78</v>
      </c>
      <c r="C717" s="12">
        <v>457.86</v>
      </c>
      <c r="D717" s="12">
        <v>448.86</v>
      </c>
      <c r="E717" s="12">
        <v>456.08</v>
      </c>
      <c r="F717" s="12">
        <v>47978400</v>
      </c>
      <c r="G717" s="12">
        <v>6829095335</v>
      </c>
      <c r="H717" s="7">
        <f t="shared" si="11"/>
        <v>2.858525001099458E-3</v>
      </c>
      <c r="I717" s="2"/>
      <c r="L717" s="1"/>
    </row>
    <row r="718" spans="1:12" x14ac:dyDescent="0.75">
      <c r="A718" s="2">
        <v>42356</v>
      </c>
      <c r="B718" s="12">
        <v>455.85</v>
      </c>
      <c r="C718" s="12">
        <v>465.18</v>
      </c>
      <c r="D718" s="12">
        <v>454.94</v>
      </c>
      <c r="E718" s="12">
        <v>463.62</v>
      </c>
      <c r="F718" s="12">
        <v>60220100</v>
      </c>
      <c r="G718" s="12">
        <v>6943912954</v>
      </c>
      <c r="H718" s="7">
        <f t="shared" si="11"/>
        <v>1.7045080618624506E-2</v>
      </c>
      <c r="I718" s="2"/>
      <c r="L718" s="1"/>
    </row>
    <row r="719" spans="1:12" x14ac:dyDescent="0.75">
      <c r="A719" s="2">
        <v>42357</v>
      </c>
      <c r="B719" s="12">
        <v>463.55</v>
      </c>
      <c r="C719" s="12">
        <v>465.58</v>
      </c>
      <c r="D719" s="12">
        <v>456.77</v>
      </c>
      <c r="E719" s="12">
        <v>462.32</v>
      </c>
      <c r="F719" s="12">
        <v>47892700</v>
      </c>
      <c r="G719" s="12">
        <v>6926346391</v>
      </c>
      <c r="H719" s="7">
        <f t="shared" si="11"/>
        <v>-2.6534354438572283E-3</v>
      </c>
      <c r="I719" s="2"/>
      <c r="L719" s="1"/>
    </row>
    <row r="720" spans="1:12" x14ac:dyDescent="0.75">
      <c r="A720" s="2">
        <v>42358</v>
      </c>
      <c r="B720" s="12">
        <v>462.23</v>
      </c>
      <c r="C720" s="12">
        <v>462.64</v>
      </c>
      <c r="D720" s="12">
        <v>434.34</v>
      </c>
      <c r="E720" s="12">
        <v>442.68</v>
      </c>
      <c r="F720" s="12">
        <v>75409400</v>
      </c>
      <c r="G720" s="12">
        <v>6633988873</v>
      </c>
      <c r="H720" s="7">
        <f t="shared" si="11"/>
        <v>-4.2294961382861367E-2</v>
      </c>
      <c r="I720" s="2"/>
      <c r="L720" s="1"/>
    </row>
    <row r="721" spans="1:12" x14ac:dyDescent="0.75">
      <c r="A721" s="2">
        <v>42359</v>
      </c>
      <c r="B721" s="12">
        <v>442.84</v>
      </c>
      <c r="C721" s="12">
        <v>444.73</v>
      </c>
      <c r="D721" s="12">
        <v>427.31</v>
      </c>
      <c r="E721" s="12">
        <v>438.64</v>
      </c>
      <c r="F721" s="12">
        <v>77639696</v>
      </c>
      <c r="G721" s="12">
        <v>6574990256</v>
      </c>
      <c r="H721" s="7">
        <f t="shared" si="11"/>
        <v>-9.4842380995393116E-3</v>
      </c>
      <c r="I721" s="2"/>
      <c r="L721" s="1"/>
    </row>
    <row r="722" spans="1:12" x14ac:dyDescent="0.75">
      <c r="A722" s="2">
        <v>42360</v>
      </c>
      <c r="B722" s="12">
        <v>437.44</v>
      </c>
      <c r="C722" s="12">
        <v>443.69</v>
      </c>
      <c r="D722" s="12">
        <v>435.52</v>
      </c>
      <c r="E722" s="12">
        <v>436.57</v>
      </c>
      <c r="F722" s="12">
        <v>50840400</v>
      </c>
      <c r="G722" s="12">
        <v>6545633139</v>
      </c>
      <c r="H722" s="7">
        <f t="shared" si="11"/>
        <v>-1.9888441843452921E-3</v>
      </c>
      <c r="I722" s="2"/>
      <c r="L722" s="1"/>
    </row>
    <row r="723" spans="1:12" x14ac:dyDescent="0.75">
      <c r="A723" s="2">
        <v>42361</v>
      </c>
      <c r="B723" s="12">
        <v>436.72</v>
      </c>
      <c r="C723" s="12">
        <v>444.53</v>
      </c>
      <c r="D723" s="12">
        <v>436.62</v>
      </c>
      <c r="E723" s="12">
        <v>442.4</v>
      </c>
      <c r="F723" s="12">
        <v>47161400</v>
      </c>
      <c r="G723" s="12">
        <v>6634776277</v>
      </c>
      <c r="H723" s="7">
        <f t="shared" si="11"/>
        <v>1.3006045063198272E-2</v>
      </c>
      <c r="I723" s="2"/>
      <c r="L723" s="1"/>
    </row>
    <row r="724" spans="1:12" x14ac:dyDescent="0.75">
      <c r="A724" s="2">
        <v>42362</v>
      </c>
      <c r="B724" s="12">
        <v>443.09</v>
      </c>
      <c r="C724" s="12">
        <v>458.46</v>
      </c>
      <c r="D724" s="12">
        <v>443.08</v>
      </c>
      <c r="E724" s="12">
        <v>454.98</v>
      </c>
      <c r="F724" s="12">
        <v>57157200</v>
      </c>
      <c r="G724" s="12">
        <v>6825070740</v>
      </c>
      <c r="H724" s="7">
        <f t="shared" si="11"/>
        <v>2.6834277460561159E-2</v>
      </c>
      <c r="I724" s="2"/>
      <c r="L724" s="1"/>
    </row>
    <row r="725" spans="1:12" x14ac:dyDescent="0.75">
      <c r="A725" s="2">
        <v>42363</v>
      </c>
      <c r="B725" s="12">
        <v>454.86</v>
      </c>
      <c r="C725" s="12">
        <v>458.3</v>
      </c>
      <c r="D725" s="12">
        <v>452.08</v>
      </c>
      <c r="E725" s="12">
        <v>455.65</v>
      </c>
      <c r="F725" s="12">
        <v>39078500</v>
      </c>
      <c r="G725" s="12">
        <v>6836936569</v>
      </c>
      <c r="H725" s="7">
        <f t="shared" si="11"/>
        <v>1.7367981356900225E-3</v>
      </c>
      <c r="I725" s="2"/>
      <c r="L725" s="1"/>
    </row>
    <row r="726" spans="1:12" x14ac:dyDescent="0.75">
      <c r="A726" s="2">
        <v>42364</v>
      </c>
      <c r="B726" s="12">
        <v>455.76</v>
      </c>
      <c r="C726" s="12">
        <v>457.49</v>
      </c>
      <c r="D726" s="12">
        <v>405.76</v>
      </c>
      <c r="E726" s="12">
        <v>417.27</v>
      </c>
      <c r="F726" s="12">
        <v>116166000</v>
      </c>
      <c r="G726" s="12">
        <v>6262844602</v>
      </c>
      <c r="H726" s="7">
        <f t="shared" si="11"/>
        <v>-8.4452343338599287E-2</v>
      </c>
      <c r="I726" s="2"/>
      <c r="L726" s="1"/>
    </row>
    <row r="727" spans="1:12" x14ac:dyDescent="0.75">
      <c r="A727" s="2">
        <v>42365</v>
      </c>
      <c r="B727" s="12">
        <v>416.51</v>
      </c>
      <c r="C727" s="12">
        <v>424.01</v>
      </c>
      <c r="D727" s="12">
        <v>408.88</v>
      </c>
      <c r="E727" s="12">
        <v>422.82</v>
      </c>
      <c r="F727" s="12">
        <v>53591200</v>
      </c>
      <c r="G727" s="12">
        <v>6348296234</v>
      </c>
      <c r="H727" s="7">
        <f t="shared" si="11"/>
        <v>1.5149696285803468E-2</v>
      </c>
      <c r="I727" s="2"/>
      <c r="L727" s="1"/>
    </row>
    <row r="728" spans="1:12" x14ac:dyDescent="0.75">
      <c r="A728" s="2">
        <v>42366</v>
      </c>
      <c r="B728" s="12">
        <v>423.34</v>
      </c>
      <c r="C728" s="12">
        <v>429.77</v>
      </c>
      <c r="D728" s="12">
        <v>418.48</v>
      </c>
      <c r="E728" s="12">
        <v>422.28</v>
      </c>
      <c r="F728" s="12">
        <v>49638600</v>
      </c>
      <c r="G728" s="12">
        <v>6341733237</v>
      </c>
      <c r="H728" s="7">
        <f t="shared" si="11"/>
        <v>-2.5038975764161251E-3</v>
      </c>
      <c r="I728" s="2"/>
      <c r="L728" s="1"/>
    </row>
    <row r="729" spans="1:12" x14ac:dyDescent="0.75">
      <c r="A729" s="2">
        <v>42367</v>
      </c>
      <c r="B729" s="12">
        <v>422.1</v>
      </c>
      <c r="C729" s="12">
        <v>432.98</v>
      </c>
      <c r="D729" s="12">
        <v>420.63</v>
      </c>
      <c r="E729" s="12">
        <v>432.98</v>
      </c>
      <c r="F729" s="12">
        <v>51596500</v>
      </c>
      <c r="G729" s="12">
        <v>6504194854</v>
      </c>
      <c r="H729" s="7">
        <f t="shared" si="11"/>
        <v>2.5775882492300391E-2</v>
      </c>
      <c r="I729" s="2"/>
      <c r="L729" s="1"/>
    </row>
    <row r="730" spans="1:12" x14ac:dyDescent="0.75">
      <c r="A730" s="2">
        <v>42368</v>
      </c>
      <c r="B730" s="12">
        <v>433.3</v>
      </c>
      <c r="C730" s="12">
        <v>434.39</v>
      </c>
      <c r="D730" s="12">
        <v>422.08</v>
      </c>
      <c r="E730" s="12">
        <v>426.62</v>
      </c>
      <c r="F730" s="12">
        <v>46889400</v>
      </c>
      <c r="G730" s="12">
        <v>6410381455</v>
      </c>
      <c r="H730" s="7">
        <f t="shared" si="11"/>
        <v>-1.541657050542351E-2</v>
      </c>
      <c r="I730" s="2"/>
      <c r="L730" s="1"/>
    </row>
    <row r="731" spans="1:12" x14ac:dyDescent="0.75">
      <c r="A731" s="2">
        <v>42369</v>
      </c>
      <c r="B731" s="12">
        <v>425.88</v>
      </c>
      <c r="C731" s="12">
        <v>432.92</v>
      </c>
      <c r="D731" s="12">
        <v>418.73</v>
      </c>
      <c r="E731" s="12">
        <v>430.57</v>
      </c>
      <c r="F731" s="12">
        <v>45996600</v>
      </c>
      <c r="G731" s="12">
        <v>6471217491</v>
      </c>
      <c r="H731" s="7">
        <f t="shared" si="11"/>
        <v>1.1012491781722545E-2</v>
      </c>
      <c r="I731" s="2"/>
      <c r="L731" s="1"/>
    </row>
    <row r="732" spans="1:12" x14ac:dyDescent="0.75">
      <c r="A732" s="2">
        <v>42370</v>
      </c>
      <c r="B732" s="12">
        <v>430.72</v>
      </c>
      <c r="C732" s="12">
        <v>436.25</v>
      </c>
      <c r="D732" s="12">
        <v>427.52</v>
      </c>
      <c r="E732" s="12">
        <v>434.33</v>
      </c>
      <c r="F732" s="12">
        <v>36278900</v>
      </c>
      <c r="G732" s="12">
        <v>6529299589</v>
      </c>
      <c r="H732" s="7">
        <f t="shared" si="11"/>
        <v>8.3813150074293196E-3</v>
      </c>
      <c r="I732" s="2"/>
      <c r="L732" s="1"/>
    </row>
    <row r="733" spans="1:12" x14ac:dyDescent="0.75">
      <c r="A733" s="2">
        <v>42371</v>
      </c>
      <c r="B733" s="12">
        <v>434.62</v>
      </c>
      <c r="C733" s="12">
        <v>436.06</v>
      </c>
      <c r="D733" s="12">
        <v>431.87</v>
      </c>
      <c r="E733" s="12">
        <v>433.44</v>
      </c>
      <c r="F733" s="12">
        <v>30096600</v>
      </c>
      <c r="G733" s="12">
        <v>6517390487</v>
      </c>
      <c r="H733" s="7">
        <f t="shared" si="11"/>
        <v>-2.7150154157655122E-3</v>
      </c>
      <c r="I733" s="2"/>
      <c r="L733" s="1"/>
    </row>
    <row r="734" spans="1:12" x14ac:dyDescent="0.75">
      <c r="A734" s="2">
        <v>42372</v>
      </c>
      <c r="B734" s="12">
        <v>433.58</v>
      </c>
      <c r="C734" s="12">
        <v>433.74</v>
      </c>
      <c r="D734" s="12">
        <v>424.71</v>
      </c>
      <c r="E734" s="12">
        <v>430.01</v>
      </c>
      <c r="F734" s="12">
        <v>39633800</v>
      </c>
      <c r="G734" s="12">
        <v>6467429942</v>
      </c>
      <c r="H734" s="7">
        <f t="shared" si="11"/>
        <v>-8.233774620600565E-3</v>
      </c>
      <c r="I734" s="2"/>
      <c r="L734" s="1"/>
    </row>
    <row r="735" spans="1:12" x14ac:dyDescent="0.75">
      <c r="A735" s="2">
        <v>42373</v>
      </c>
      <c r="B735" s="12">
        <v>430.06</v>
      </c>
      <c r="C735" s="12">
        <v>434.52</v>
      </c>
      <c r="D735" s="12">
        <v>429.08</v>
      </c>
      <c r="E735" s="12">
        <v>433.09</v>
      </c>
      <c r="F735" s="12">
        <v>38477500</v>
      </c>
      <c r="G735" s="12">
        <v>6515713340</v>
      </c>
      <c r="H735" s="7">
        <f t="shared" si="11"/>
        <v>7.0455285309026011E-3</v>
      </c>
      <c r="I735" s="2"/>
      <c r="L735" s="1"/>
    </row>
    <row r="736" spans="1:12" x14ac:dyDescent="0.75">
      <c r="A736" s="2">
        <v>42374</v>
      </c>
      <c r="B736" s="12">
        <v>433.07</v>
      </c>
      <c r="C736" s="12">
        <v>434.18</v>
      </c>
      <c r="D736" s="12">
        <v>429.68</v>
      </c>
      <c r="E736" s="12">
        <v>431.96</v>
      </c>
      <c r="F736" s="12">
        <v>34522600</v>
      </c>
      <c r="G736" s="12">
        <v>6500393256</v>
      </c>
      <c r="H736" s="7">
        <f t="shared" si="11"/>
        <v>-2.5630960352830113E-3</v>
      </c>
      <c r="I736" s="2"/>
      <c r="L736" s="1"/>
    </row>
    <row r="737" spans="1:12" x14ac:dyDescent="0.75">
      <c r="A737" s="2">
        <v>42375</v>
      </c>
      <c r="B737" s="12">
        <v>431.86</v>
      </c>
      <c r="C737" s="12">
        <v>431.86</v>
      </c>
      <c r="D737" s="12">
        <v>426.34</v>
      </c>
      <c r="E737" s="12">
        <v>429.11</v>
      </c>
      <c r="F737" s="12">
        <v>34042500</v>
      </c>
      <c r="G737" s="12">
        <v>6458942098</v>
      </c>
      <c r="H737" s="7">
        <f t="shared" si="11"/>
        <v>-6.3678043810494137E-3</v>
      </c>
      <c r="I737" s="2"/>
      <c r="L737" s="1"/>
    </row>
    <row r="738" spans="1:12" x14ac:dyDescent="0.75">
      <c r="A738" s="2">
        <v>42376</v>
      </c>
      <c r="B738" s="12">
        <v>430.01</v>
      </c>
      <c r="C738" s="12">
        <v>458.77</v>
      </c>
      <c r="D738" s="12">
        <v>429.08</v>
      </c>
      <c r="E738" s="12">
        <v>458.05</v>
      </c>
      <c r="F738" s="12">
        <v>87562200</v>
      </c>
      <c r="G738" s="12">
        <v>6896279078</v>
      </c>
      <c r="H738" s="7">
        <f t="shared" si="11"/>
        <v>6.5207785865445039E-2</v>
      </c>
      <c r="I738" s="2"/>
      <c r="L738" s="1"/>
    </row>
    <row r="739" spans="1:12" x14ac:dyDescent="0.75">
      <c r="A739" s="2">
        <v>42377</v>
      </c>
      <c r="B739" s="12">
        <v>457.54</v>
      </c>
      <c r="C739" s="12">
        <v>462.93</v>
      </c>
      <c r="D739" s="12">
        <v>447.94</v>
      </c>
      <c r="E739" s="12">
        <v>453.23</v>
      </c>
      <c r="F739" s="12">
        <v>56993000</v>
      </c>
      <c r="G739" s="12">
        <v>6825700454</v>
      </c>
      <c r="H739" s="7">
        <f t="shared" si="11"/>
        <v>-9.4199414258862666E-3</v>
      </c>
      <c r="I739" s="2"/>
      <c r="L739" s="1"/>
    </row>
    <row r="740" spans="1:12" x14ac:dyDescent="0.75">
      <c r="A740" s="2">
        <v>42378</v>
      </c>
      <c r="B740" s="12">
        <v>453.38</v>
      </c>
      <c r="C740" s="12">
        <v>454.64</v>
      </c>
      <c r="D740" s="12">
        <v>446.89</v>
      </c>
      <c r="E740" s="12">
        <v>447.61</v>
      </c>
      <c r="F740" s="12">
        <v>32278000</v>
      </c>
      <c r="G740" s="12">
        <v>6742767343</v>
      </c>
      <c r="H740" s="7">
        <f t="shared" si="11"/>
        <v>-1.272663108209445E-2</v>
      </c>
      <c r="I740" s="2"/>
      <c r="L740" s="1"/>
    </row>
    <row r="741" spans="1:12" x14ac:dyDescent="0.75">
      <c r="A741" s="2">
        <v>42379</v>
      </c>
      <c r="B741" s="12">
        <v>448.24</v>
      </c>
      <c r="C741" s="12">
        <v>448.31</v>
      </c>
      <c r="D741" s="12">
        <v>440.35</v>
      </c>
      <c r="E741" s="12">
        <v>447.99</v>
      </c>
      <c r="F741" s="12">
        <v>35995900</v>
      </c>
      <c r="G741" s="12">
        <v>6750440386</v>
      </c>
      <c r="H741" s="7">
        <f t="shared" si="11"/>
        <v>-5.5773692664643935E-4</v>
      </c>
      <c r="I741" s="2"/>
      <c r="L741" s="1"/>
    </row>
    <row r="742" spans="1:12" x14ac:dyDescent="0.75">
      <c r="A742" s="2">
        <v>42380</v>
      </c>
      <c r="B742" s="12">
        <v>448.7</v>
      </c>
      <c r="C742" s="12">
        <v>450.66</v>
      </c>
      <c r="D742" s="12">
        <v>443.86</v>
      </c>
      <c r="E742" s="12">
        <v>448.43</v>
      </c>
      <c r="F742" s="12">
        <v>40450000</v>
      </c>
      <c r="G742" s="12">
        <v>6758931030</v>
      </c>
      <c r="H742" s="7">
        <f t="shared" si="11"/>
        <v>-6.017383552484551E-4</v>
      </c>
      <c r="I742" s="2"/>
      <c r="L742" s="1"/>
    </row>
    <row r="743" spans="1:12" x14ac:dyDescent="0.75">
      <c r="A743" s="2">
        <v>42381</v>
      </c>
      <c r="B743" s="12">
        <v>448.18</v>
      </c>
      <c r="C743" s="12">
        <v>448.18</v>
      </c>
      <c r="D743" s="12">
        <v>435.69</v>
      </c>
      <c r="E743" s="12">
        <v>435.69</v>
      </c>
      <c r="F743" s="12">
        <v>115607000</v>
      </c>
      <c r="G743" s="12">
        <v>6568800100</v>
      </c>
      <c r="H743" s="7">
        <f t="shared" si="11"/>
        <v>-2.7868267214065798E-2</v>
      </c>
      <c r="I743" s="2"/>
      <c r="L743" s="1"/>
    </row>
    <row r="744" spans="1:12" x14ac:dyDescent="0.75">
      <c r="A744" s="2">
        <v>42382</v>
      </c>
      <c r="B744" s="12">
        <v>434.67</v>
      </c>
      <c r="C744" s="12">
        <v>435.19</v>
      </c>
      <c r="D744" s="12">
        <v>424.44</v>
      </c>
      <c r="E744" s="12">
        <v>432.37</v>
      </c>
      <c r="F744" s="12">
        <v>173888000</v>
      </c>
      <c r="G744" s="12">
        <v>6520360056</v>
      </c>
      <c r="H744" s="7">
        <f t="shared" si="11"/>
        <v>-5.291370464950448E-3</v>
      </c>
      <c r="I744" s="2"/>
      <c r="L744" s="1"/>
    </row>
    <row r="745" spans="1:12" x14ac:dyDescent="0.75">
      <c r="A745" s="2">
        <v>42383</v>
      </c>
      <c r="B745" s="12">
        <v>432.29</v>
      </c>
      <c r="C745" s="12">
        <v>433.32</v>
      </c>
      <c r="D745" s="12">
        <v>427.85</v>
      </c>
      <c r="E745" s="12">
        <v>430.31</v>
      </c>
      <c r="F745" s="12">
        <v>43945500</v>
      </c>
      <c r="G745" s="12">
        <v>6490638885</v>
      </c>
      <c r="H745" s="7">
        <f t="shared" si="11"/>
        <v>-4.5802586226838882E-3</v>
      </c>
      <c r="I745" s="2"/>
      <c r="L745" s="1"/>
    </row>
    <row r="746" spans="1:12" x14ac:dyDescent="0.75">
      <c r="A746" s="2">
        <v>42384</v>
      </c>
      <c r="B746" s="12">
        <v>430.26</v>
      </c>
      <c r="C746" s="12">
        <v>430.26</v>
      </c>
      <c r="D746" s="12">
        <v>364.33</v>
      </c>
      <c r="E746" s="12">
        <v>364.33</v>
      </c>
      <c r="F746" s="12">
        <v>153351008</v>
      </c>
      <c r="G746" s="12">
        <v>5496598039</v>
      </c>
      <c r="H746" s="7">
        <f t="shared" si="11"/>
        <v>-0.15323292892669552</v>
      </c>
      <c r="I746" s="2"/>
      <c r="L746" s="1"/>
    </row>
    <row r="747" spans="1:12" x14ac:dyDescent="0.75">
      <c r="A747" s="2">
        <v>42385</v>
      </c>
      <c r="B747" s="12">
        <v>365.07</v>
      </c>
      <c r="C747" s="12">
        <v>390.56</v>
      </c>
      <c r="D747" s="12">
        <v>354.91</v>
      </c>
      <c r="E747" s="12">
        <v>387.54</v>
      </c>
      <c r="F747" s="12">
        <v>120352000</v>
      </c>
      <c r="G747" s="12">
        <v>5848063566</v>
      </c>
      <c r="H747" s="7">
        <f t="shared" si="11"/>
        <v>6.1549839756759053E-2</v>
      </c>
      <c r="I747" s="2"/>
      <c r="L747" s="1"/>
    </row>
    <row r="748" spans="1:12" x14ac:dyDescent="0.75">
      <c r="A748" s="2">
        <v>42386</v>
      </c>
      <c r="B748" s="12">
        <v>387.15</v>
      </c>
      <c r="C748" s="12">
        <v>390.96</v>
      </c>
      <c r="D748" s="12">
        <v>380.09</v>
      </c>
      <c r="E748" s="12">
        <v>382.3</v>
      </c>
      <c r="F748" s="12">
        <v>45319600</v>
      </c>
      <c r="G748" s="12">
        <v>5770478451</v>
      </c>
      <c r="H748" s="7">
        <f t="shared" si="11"/>
        <v>-1.2527444143096903E-2</v>
      </c>
      <c r="I748" s="2"/>
      <c r="L748" s="1"/>
    </row>
    <row r="749" spans="1:12" x14ac:dyDescent="0.75">
      <c r="A749" s="2">
        <v>42387</v>
      </c>
      <c r="B749" s="12">
        <v>381.73</v>
      </c>
      <c r="C749" s="12">
        <v>388.1</v>
      </c>
      <c r="D749" s="12">
        <v>376.67</v>
      </c>
      <c r="E749" s="12">
        <v>387.17</v>
      </c>
      <c r="F749" s="12">
        <v>54403900</v>
      </c>
      <c r="G749" s="12">
        <v>5845656048</v>
      </c>
      <c r="H749" s="7">
        <f t="shared" si="11"/>
        <v>1.425091032929033E-2</v>
      </c>
      <c r="I749" s="2"/>
      <c r="L749" s="1"/>
    </row>
    <row r="750" spans="1:12" x14ac:dyDescent="0.75">
      <c r="A750" s="2">
        <v>42388</v>
      </c>
      <c r="B750" s="12">
        <v>387.03</v>
      </c>
      <c r="C750" s="12">
        <v>387.73</v>
      </c>
      <c r="D750" s="12">
        <v>378.97</v>
      </c>
      <c r="E750" s="12">
        <v>380.15</v>
      </c>
      <c r="F750" s="12">
        <v>46819800</v>
      </c>
      <c r="G750" s="12">
        <v>5740934168</v>
      </c>
      <c r="H750" s="7">
        <f t="shared" si="11"/>
        <v>-1.7776399762292318E-2</v>
      </c>
      <c r="I750" s="2"/>
      <c r="L750" s="1"/>
    </row>
    <row r="751" spans="1:12" x14ac:dyDescent="0.75">
      <c r="A751" s="2">
        <v>42389</v>
      </c>
      <c r="B751" s="12">
        <v>379.74</v>
      </c>
      <c r="C751" s="12">
        <v>425.27</v>
      </c>
      <c r="D751" s="12">
        <v>376.6</v>
      </c>
      <c r="E751" s="12">
        <v>420.23</v>
      </c>
      <c r="F751" s="12">
        <v>121720000</v>
      </c>
      <c r="G751" s="12">
        <v>6347836794</v>
      </c>
      <c r="H751" s="7">
        <f t="shared" si="11"/>
        <v>0.10662558592721338</v>
      </c>
      <c r="I751" s="2"/>
      <c r="L751" s="1"/>
    </row>
    <row r="752" spans="1:12" x14ac:dyDescent="0.75">
      <c r="A752" s="2">
        <v>42390</v>
      </c>
      <c r="B752" s="12">
        <v>419.63</v>
      </c>
      <c r="C752" s="12">
        <v>422.88</v>
      </c>
      <c r="D752" s="12">
        <v>406.3</v>
      </c>
      <c r="E752" s="12">
        <v>410.26</v>
      </c>
      <c r="F752" s="12">
        <v>68338000</v>
      </c>
      <c r="G752" s="12">
        <v>6198658815</v>
      </c>
      <c r="H752" s="7">
        <f t="shared" si="11"/>
        <v>-2.2329194766818397E-2</v>
      </c>
      <c r="I752" s="2"/>
      <c r="L752" s="1"/>
    </row>
    <row r="753" spans="1:12" x14ac:dyDescent="0.75">
      <c r="A753" s="2">
        <v>42391</v>
      </c>
      <c r="B753" s="12">
        <v>409.75</v>
      </c>
      <c r="C753" s="12">
        <v>410.41</v>
      </c>
      <c r="D753" s="12">
        <v>375.28</v>
      </c>
      <c r="E753" s="12">
        <v>382.49</v>
      </c>
      <c r="F753" s="12">
        <v>91546600</v>
      </c>
      <c r="G753" s="12">
        <v>5780764155</v>
      </c>
      <c r="H753" s="7">
        <f t="shared" si="11"/>
        <v>-6.6528370957901137E-2</v>
      </c>
      <c r="I753" s="2"/>
      <c r="L753" s="1"/>
    </row>
    <row r="754" spans="1:12" x14ac:dyDescent="0.75">
      <c r="A754" s="2">
        <v>42392</v>
      </c>
      <c r="B754" s="12">
        <v>382.43</v>
      </c>
      <c r="C754" s="12">
        <v>394.54</v>
      </c>
      <c r="D754" s="12">
        <v>381.98</v>
      </c>
      <c r="E754" s="12">
        <v>387.49</v>
      </c>
      <c r="F754" s="12">
        <v>56247400</v>
      </c>
      <c r="G754" s="12">
        <v>5858059876</v>
      </c>
      <c r="H754" s="7">
        <f t="shared" si="11"/>
        <v>1.323117956227284E-2</v>
      </c>
      <c r="I754" s="2"/>
      <c r="L754" s="1"/>
    </row>
    <row r="755" spans="1:12" x14ac:dyDescent="0.75">
      <c r="A755" s="2">
        <v>42393</v>
      </c>
      <c r="B755" s="12">
        <v>388.1</v>
      </c>
      <c r="C755" s="12">
        <v>405.48</v>
      </c>
      <c r="D755" s="12">
        <v>387.51</v>
      </c>
      <c r="E755" s="12">
        <v>402.97</v>
      </c>
      <c r="F755" s="12">
        <v>54824800</v>
      </c>
      <c r="G755" s="12">
        <v>6093787908</v>
      </c>
      <c r="H755" s="7">
        <f t="shared" si="11"/>
        <v>3.8314867302241699E-2</v>
      </c>
      <c r="I755" s="2"/>
      <c r="L755" s="1"/>
    </row>
    <row r="756" spans="1:12" x14ac:dyDescent="0.75">
      <c r="A756" s="2">
        <v>42394</v>
      </c>
      <c r="B756" s="12">
        <v>402.32</v>
      </c>
      <c r="C756" s="12">
        <v>402.32</v>
      </c>
      <c r="D756" s="12">
        <v>388.55</v>
      </c>
      <c r="E756" s="12">
        <v>391.73</v>
      </c>
      <c r="F756" s="12">
        <v>59062400</v>
      </c>
      <c r="G756" s="12">
        <v>5925345408</v>
      </c>
      <c r="H756" s="7">
        <f t="shared" si="11"/>
        <v>-2.6322330483197393E-2</v>
      </c>
      <c r="I756" s="2"/>
      <c r="L756" s="1"/>
    </row>
    <row r="757" spans="1:12" x14ac:dyDescent="0.75">
      <c r="A757" s="2">
        <v>42395</v>
      </c>
      <c r="B757" s="12">
        <v>392</v>
      </c>
      <c r="C757" s="12">
        <v>397.77</v>
      </c>
      <c r="D757" s="12">
        <v>390.58</v>
      </c>
      <c r="E757" s="12">
        <v>392.15</v>
      </c>
      <c r="F757" s="12">
        <v>58147000</v>
      </c>
      <c r="G757" s="12">
        <v>5933372928</v>
      </c>
      <c r="H757" s="7">
        <f t="shared" si="11"/>
        <v>3.8265306122443177E-4</v>
      </c>
      <c r="I757" s="2"/>
      <c r="L757" s="1"/>
    </row>
    <row r="758" spans="1:12" x14ac:dyDescent="0.75">
      <c r="A758" s="2">
        <v>42396</v>
      </c>
      <c r="B758" s="12">
        <v>392.44</v>
      </c>
      <c r="C758" s="12">
        <v>396.84</v>
      </c>
      <c r="D758" s="12">
        <v>391.78</v>
      </c>
      <c r="E758" s="12">
        <v>394.97</v>
      </c>
      <c r="F758" s="12">
        <v>47424400</v>
      </c>
      <c r="G758" s="12">
        <v>5977545745</v>
      </c>
      <c r="H758" s="7">
        <f t="shared" si="11"/>
        <v>6.446845377637421E-3</v>
      </c>
      <c r="I758" s="2"/>
      <c r="L758" s="1"/>
    </row>
    <row r="759" spans="1:12" x14ac:dyDescent="0.75">
      <c r="A759" s="2">
        <v>42397</v>
      </c>
      <c r="B759" s="12">
        <v>395.15</v>
      </c>
      <c r="C759" s="12">
        <v>395.5</v>
      </c>
      <c r="D759" s="12">
        <v>379.73</v>
      </c>
      <c r="E759" s="12">
        <v>380.29</v>
      </c>
      <c r="F759" s="12">
        <v>59247900</v>
      </c>
      <c r="G759" s="12">
        <v>5756710303</v>
      </c>
      <c r="H759" s="7">
        <f t="shared" si="11"/>
        <v>-3.7605972415538293E-2</v>
      </c>
      <c r="I759" s="2"/>
      <c r="L759" s="1"/>
    </row>
    <row r="760" spans="1:12" x14ac:dyDescent="0.75">
      <c r="A760" s="2">
        <v>42398</v>
      </c>
      <c r="B760" s="12">
        <v>380.11</v>
      </c>
      <c r="C760" s="12">
        <v>384.38</v>
      </c>
      <c r="D760" s="12">
        <v>365.45</v>
      </c>
      <c r="E760" s="12">
        <v>379.47</v>
      </c>
      <c r="F760" s="12">
        <v>86125296</v>
      </c>
      <c r="G760" s="12">
        <v>5745985821</v>
      </c>
      <c r="H760" s="7">
        <f t="shared" si="11"/>
        <v>-1.683723132777318E-3</v>
      </c>
      <c r="I760" s="2"/>
      <c r="L760" s="1"/>
    </row>
    <row r="761" spans="1:12" x14ac:dyDescent="0.75">
      <c r="A761" s="2">
        <v>42399</v>
      </c>
      <c r="B761" s="12">
        <v>378.86</v>
      </c>
      <c r="C761" s="12">
        <v>380.92</v>
      </c>
      <c r="D761" s="12">
        <v>376.49</v>
      </c>
      <c r="E761" s="12">
        <v>378.26</v>
      </c>
      <c r="F761" s="12">
        <v>30284400</v>
      </c>
      <c r="G761" s="12">
        <v>5729296096</v>
      </c>
      <c r="H761" s="7">
        <f t="shared" si="11"/>
        <v>-1.5836984638125501E-3</v>
      </c>
      <c r="I761" s="2"/>
      <c r="L761" s="1"/>
    </row>
    <row r="762" spans="1:12" x14ac:dyDescent="0.75">
      <c r="A762" s="2">
        <v>42400</v>
      </c>
      <c r="B762" s="12">
        <v>378.29</v>
      </c>
      <c r="C762" s="12">
        <v>380.35</v>
      </c>
      <c r="D762" s="12">
        <v>367.83</v>
      </c>
      <c r="E762" s="12">
        <v>368.77</v>
      </c>
      <c r="F762" s="12">
        <v>37894300</v>
      </c>
      <c r="G762" s="12">
        <v>5587253351</v>
      </c>
      <c r="H762" s="7">
        <f t="shared" si="11"/>
        <v>-2.5165878030082842E-2</v>
      </c>
      <c r="I762" s="2"/>
      <c r="L762" s="1"/>
    </row>
    <row r="763" spans="1:12" x14ac:dyDescent="0.75">
      <c r="A763" s="2">
        <v>42401</v>
      </c>
      <c r="B763" s="12">
        <v>369.35</v>
      </c>
      <c r="C763" s="12">
        <v>378.07</v>
      </c>
      <c r="D763" s="12">
        <v>367.96</v>
      </c>
      <c r="E763" s="12">
        <v>373.06</v>
      </c>
      <c r="F763" s="12">
        <v>51656700</v>
      </c>
      <c r="G763" s="12">
        <v>5653747618</v>
      </c>
      <c r="H763" s="7">
        <f t="shared" si="11"/>
        <v>1.0044673074319695E-2</v>
      </c>
      <c r="I763" s="2"/>
      <c r="L763" s="1"/>
    </row>
    <row r="764" spans="1:12" x14ac:dyDescent="0.75">
      <c r="A764" s="2">
        <v>42402</v>
      </c>
      <c r="B764" s="12">
        <v>372.92</v>
      </c>
      <c r="C764" s="12">
        <v>375.88</v>
      </c>
      <c r="D764" s="12">
        <v>372.92</v>
      </c>
      <c r="E764" s="12">
        <v>374.45</v>
      </c>
      <c r="F764" s="12">
        <v>40378700</v>
      </c>
      <c r="G764" s="12">
        <v>5676528707</v>
      </c>
      <c r="H764" s="7">
        <f t="shared" si="11"/>
        <v>4.1027566234044105E-3</v>
      </c>
      <c r="I764" s="2"/>
      <c r="L764" s="1"/>
    </row>
    <row r="765" spans="1:12" x14ac:dyDescent="0.75">
      <c r="A765" s="2">
        <v>42403</v>
      </c>
      <c r="B765" s="12">
        <v>374.65</v>
      </c>
      <c r="C765" s="12">
        <v>374.95</v>
      </c>
      <c r="D765" s="12">
        <v>368.05</v>
      </c>
      <c r="E765" s="12">
        <v>369.95</v>
      </c>
      <c r="F765" s="12">
        <v>45933400</v>
      </c>
      <c r="G765" s="12">
        <v>5609971377</v>
      </c>
      <c r="H765" s="7">
        <f t="shared" si="11"/>
        <v>-1.2545042039236591E-2</v>
      </c>
      <c r="I765" s="2"/>
      <c r="L765" s="1"/>
    </row>
    <row r="766" spans="1:12" x14ac:dyDescent="0.75">
      <c r="A766" s="2">
        <v>42404</v>
      </c>
      <c r="B766" s="12">
        <v>370.17</v>
      </c>
      <c r="C766" s="12">
        <v>391.61</v>
      </c>
      <c r="D766" s="12">
        <v>369.99</v>
      </c>
      <c r="E766" s="12">
        <v>389.59</v>
      </c>
      <c r="F766" s="12">
        <v>69285504</v>
      </c>
      <c r="G766" s="12">
        <v>5909517630</v>
      </c>
      <c r="H766" s="7">
        <f t="shared" si="11"/>
        <v>5.2462382148742354E-2</v>
      </c>
      <c r="I766" s="2"/>
      <c r="L766" s="1"/>
    </row>
    <row r="767" spans="1:12" x14ac:dyDescent="0.75">
      <c r="A767" s="2">
        <v>42405</v>
      </c>
      <c r="B767" s="12">
        <v>388.9</v>
      </c>
      <c r="C767" s="12">
        <v>391.09</v>
      </c>
      <c r="D767" s="12">
        <v>385.57</v>
      </c>
      <c r="E767" s="12">
        <v>386.55</v>
      </c>
      <c r="F767" s="12">
        <v>43825000</v>
      </c>
      <c r="G767" s="12">
        <v>5865136968</v>
      </c>
      <c r="H767" s="7">
        <f t="shared" si="11"/>
        <v>-6.0426844947286344E-3</v>
      </c>
      <c r="I767" s="2"/>
      <c r="L767" s="1"/>
    </row>
    <row r="768" spans="1:12" x14ac:dyDescent="0.75">
      <c r="A768" s="2">
        <v>42406</v>
      </c>
      <c r="B768" s="12">
        <v>386.59</v>
      </c>
      <c r="C768" s="12">
        <v>386.63</v>
      </c>
      <c r="D768" s="12">
        <v>372.39</v>
      </c>
      <c r="E768" s="12">
        <v>376.52</v>
      </c>
      <c r="F768" s="12">
        <v>49249300</v>
      </c>
      <c r="G768" s="12">
        <v>5714879155</v>
      </c>
      <c r="H768" s="7">
        <f t="shared" si="11"/>
        <v>-2.6048268191106842E-2</v>
      </c>
      <c r="I768" s="2"/>
      <c r="L768" s="1"/>
    </row>
    <row r="769" spans="1:12" x14ac:dyDescent="0.75">
      <c r="A769" s="2">
        <v>42407</v>
      </c>
      <c r="B769" s="12">
        <v>376.51</v>
      </c>
      <c r="C769" s="12">
        <v>380.87</v>
      </c>
      <c r="D769" s="12">
        <v>374.9</v>
      </c>
      <c r="E769" s="12">
        <v>376.62</v>
      </c>
      <c r="F769" s="12">
        <v>37076300</v>
      </c>
      <c r="G769" s="12">
        <v>5718023735</v>
      </c>
      <c r="H769" s="7">
        <f t="shared" si="11"/>
        <v>2.9215691482301569E-4</v>
      </c>
      <c r="I769" s="2"/>
      <c r="L769" s="1"/>
    </row>
    <row r="770" spans="1:12" x14ac:dyDescent="0.75">
      <c r="A770" s="2">
        <v>42408</v>
      </c>
      <c r="B770" s="12">
        <v>376.76</v>
      </c>
      <c r="C770" s="12">
        <v>379.88</v>
      </c>
      <c r="D770" s="12">
        <v>373.33</v>
      </c>
      <c r="E770" s="12">
        <v>373.45</v>
      </c>
      <c r="F770" s="12">
        <v>47671100</v>
      </c>
      <c r="G770" s="12">
        <v>5671240831</v>
      </c>
      <c r="H770" s="7">
        <f t="shared" si="11"/>
        <v>-8.7854336978447876E-3</v>
      </c>
      <c r="I770" s="2"/>
      <c r="L770" s="1"/>
    </row>
    <row r="771" spans="1:12" x14ac:dyDescent="0.75">
      <c r="A771" s="2">
        <v>42409</v>
      </c>
      <c r="B771" s="12">
        <v>373.42</v>
      </c>
      <c r="C771" s="12">
        <v>377.25</v>
      </c>
      <c r="D771" s="12">
        <v>372.9</v>
      </c>
      <c r="E771" s="12">
        <v>376.03</v>
      </c>
      <c r="F771" s="12">
        <v>55318500</v>
      </c>
      <c r="G771" s="12">
        <v>5712106127</v>
      </c>
      <c r="H771" s="7">
        <f t="shared" ref="H771:H834" si="12">(E771-B771)/B771</f>
        <v>6.9894488779389339E-3</v>
      </c>
      <c r="I771" s="2"/>
      <c r="L771" s="1"/>
    </row>
    <row r="772" spans="1:12" x14ac:dyDescent="0.75">
      <c r="A772" s="2">
        <v>42410</v>
      </c>
      <c r="B772" s="12">
        <v>376.15</v>
      </c>
      <c r="C772" s="12">
        <v>385.48</v>
      </c>
      <c r="D772" s="12">
        <v>375.78</v>
      </c>
      <c r="E772" s="12">
        <v>381.65</v>
      </c>
      <c r="F772" s="12">
        <v>85130896</v>
      </c>
      <c r="G772" s="12">
        <v>5799042060</v>
      </c>
      <c r="H772" s="7">
        <f t="shared" si="12"/>
        <v>1.4621826399042935E-2</v>
      </c>
      <c r="I772" s="2"/>
      <c r="L772" s="1"/>
    </row>
    <row r="773" spans="1:12" x14ac:dyDescent="0.75">
      <c r="A773" s="2">
        <v>42411</v>
      </c>
      <c r="B773" s="12">
        <v>382.11</v>
      </c>
      <c r="C773" s="12">
        <v>383.13</v>
      </c>
      <c r="D773" s="12">
        <v>376.4</v>
      </c>
      <c r="E773" s="12">
        <v>379.65</v>
      </c>
      <c r="F773" s="12">
        <v>74375600</v>
      </c>
      <c r="G773" s="12">
        <v>5770550973</v>
      </c>
      <c r="H773" s="7">
        <f t="shared" si="12"/>
        <v>-6.4379367197928252E-3</v>
      </c>
      <c r="I773" s="2"/>
      <c r="L773" s="1"/>
    </row>
    <row r="774" spans="1:12" x14ac:dyDescent="0.75">
      <c r="A774" s="2">
        <v>42412</v>
      </c>
      <c r="B774" s="12">
        <v>379.69</v>
      </c>
      <c r="C774" s="12">
        <v>384.95</v>
      </c>
      <c r="D774" s="12">
        <v>379.6</v>
      </c>
      <c r="E774" s="12">
        <v>384.26</v>
      </c>
      <c r="F774" s="12">
        <v>67042800</v>
      </c>
      <c r="G774" s="12">
        <v>5842238586</v>
      </c>
      <c r="H774" s="7">
        <f t="shared" si="12"/>
        <v>1.2036134741499626E-2</v>
      </c>
      <c r="I774" s="2"/>
      <c r="L774" s="1"/>
    </row>
    <row r="775" spans="1:12" x14ac:dyDescent="0.75">
      <c r="A775" s="2">
        <v>42413</v>
      </c>
      <c r="B775" s="12">
        <v>384.64</v>
      </c>
      <c r="C775" s="12">
        <v>391.86</v>
      </c>
      <c r="D775" s="12">
        <v>384.64</v>
      </c>
      <c r="E775" s="12">
        <v>391.86</v>
      </c>
      <c r="F775" s="12">
        <v>61911700</v>
      </c>
      <c r="G775" s="12">
        <v>5959279526</v>
      </c>
      <c r="H775" s="7">
        <f t="shared" si="12"/>
        <v>1.8770798668885261E-2</v>
      </c>
      <c r="I775" s="2"/>
      <c r="L775" s="1"/>
    </row>
    <row r="776" spans="1:12" x14ac:dyDescent="0.75">
      <c r="A776" s="2">
        <v>42414</v>
      </c>
      <c r="B776" s="12">
        <v>392.93</v>
      </c>
      <c r="C776" s="12">
        <v>407.23</v>
      </c>
      <c r="D776" s="12">
        <v>392.93</v>
      </c>
      <c r="E776" s="12">
        <v>407.23</v>
      </c>
      <c r="F776" s="12">
        <v>74469800</v>
      </c>
      <c r="G776" s="12">
        <v>6194711495</v>
      </c>
      <c r="H776" s="7">
        <f t="shared" si="12"/>
        <v>3.6393250706232692E-2</v>
      </c>
      <c r="I776" s="2"/>
      <c r="L776" s="1"/>
    </row>
    <row r="777" spans="1:12" x14ac:dyDescent="0.75">
      <c r="A777" s="2">
        <v>42415</v>
      </c>
      <c r="B777" s="12">
        <v>407.57</v>
      </c>
      <c r="C777" s="12">
        <v>410.38</v>
      </c>
      <c r="D777" s="12">
        <v>397.75</v>
      </c>
      <c r="E777" s="12">
        <v>400.18</v>
      </c>
      <c r="F777" s="12">
        <v>74070496</v>
      </c>
      <c r="G777" s="12">
        <v>6089064891</v>
      </c>
      <c r="H777" s="7">
        <f t="shared" si="12"/>
        <v>-1.8131854650734809E-2</v>
      </c>
      <c r="I777" s="2"/>
      <c r="L777" s="1"/>
    </row>
    <row r="778" spans="1:12" x14ac:dyDescent="0.75">
      <c r="A778" s="2">
        <v>42416</v>
      </c>
      <c r="B778" s="12">
        <v>401.43</v>
      </c>
      <c r="C778" s="12">
        <v>408.95</v>
      </c>
      <c r="D778" s="12">
        <v>401.43</v>
      </c>
      <c r="E778" s="12">
        <v>407.49</v>
      </c>
      <c r="F778" s="12">
        <v>73093104</v>
      </c>
      <c r="G778" s="12">
        <v>6201590434</v>
      </c>
      <c r="H778" s="7">
        <f t="shared" si="12"/>
        <v>1.5096031686719982E-2</v>
      </c>
      <c r="I778" s="2"/>
      <c r="L778" s="1"/>
    </row>
    <row r="779" spans="1:12" x14ac:dyDescent="0.75">
      <c r="A779" s="2">
        <v>42417</v>
      </c>
      <c r="B779" s="12">
        <v>407.66</v>
      </c>
      <c r="C779" s="12">
        <v>421.17</v>
      </c>
      <c r="D779" s="12">
        <v>406.78</v>
      </c>
      <c r="E779" s="12">
        <v>416.32</v>
      </c>
      <c r="F779" s="12">
        <v>83193600</v>
      </c>
      <c r="G779" s="12">
        <v>6337628174</v>
      </c>
      <c r="H779" s="7">
        <f t="shared" si="12"/>
        <v>2.1243192856792346E-2</v>
      </c>
      <c r="I779" s="2"/>
      <c r="L779" s="1"/>
    </row>
    <row r="780" spans="1:12" x14ac:dyDescent="0.75">
      <c r="A780" s="2">
        <v>42418</v>
      </c>
      <c r="B780" s="12">
        <v>416.57</v>
      </c>
      <c r="C780" s="12">
        <v>426</v>
      </c>
      <c r="D780" s="12">
        <v>415.64</v>
      </c>
      <c r="E780" s="12">
        <v>422.37</v>
      </c>
      <c r="F780" s="12">
        <v>76752600</v>
      </c>
      <c r="G780" s="12">
        <v>6431547586</v>
      </c>
      <c r="H780" s="7">
        <f t="shared" si="12"/>
        <v>1.392323018940397E-2</v>
      </c>
      <c r="I780" s="2"/>
      <c r="L780" s="1"/>
    </row>
    <row r="781" spans="1:12" x14ac:dyDescent="0.75">
      <c r="A781" s="2">
        <v>42419</v>
      </c>
      <c r="B781" s="12">
        <v>422.73</v>
      </c>
      <c r="C781" s="12">
        <v>423.1</v>
      </c>
      <c r="D781" s="12">
        <v>417.6</v>
      </c>
      <c r="E781" s="12">
        <v>420.79</v>
      </c>
      <c r="F781" s="12">
        <v>55711300</v>
      </c>
      <c r="G781" s="12">
        <v>6408881658</v>
      </c>
      <c r="H781" s="7">
        <f t="shared" si="12"/>
        <v>-4.5892177039717971E-3</v>
      </c>
      <c r="I781" s="2"/>
      <c r="L781" s="1"/>
    </row>
    <row r="782" spans="1:12" x14ac:dyDescent="0.75">
      <c r="A782" s="2">
        <v>42420</v>
      </c>
      <c r="B782" s="12">
        <v>421.6</v>
      </c>
      <c r="C782" s="12">
        <v>441.98</v>
      </c>
      <c r="D782" s="12">
        <v>421.6</v>
      </c>
      <c r="E782" s="12">
        <v>437.16</v>
      </c>
      <c r="F782" s="12">
        <v>93992096</v>
      </c>
      <c r="G782" s="12">
        <v>6659985887</v>
      </c>
      <c r="H782" s="7">
        <f t="shared" si="12"/>
        <v>3.6907020872865279E-2</v>
      </c>
      <c r="I782" s="2"/>
      <c r="L782" s="1"/>
    </row>
    <row r="783" spans="1:12" x14ac:dyDescent="0.75">
      <c r="A783" s="2">
        <v>42421</v>
      </c>
      <c r="B783" s="12">
        <v>437.77</v>
      </c>
      <c r="C783" s="12">
        <v>448.05</v>
      </c>
      <c r="D783" s="12">
        <v>429.08</v>
      </c>
      <c r="E783" s="12">
        <v>438.8</v>
      </c>
      <c r="F783" s="12">
        <v>89820704</v>
      </c>
      <c r="G783" s="12">
        <v>6686294225</v>
      </c>
      <c r="H783" s="7">
        <f t="shared" si="12"/>
        <v>2.3528336797862567E-3</v>
      </c>
      <c r="I783" s="2"/>
      <c r="L783" s="1"/>
    </row>
    <row r="784" spans="1:12" x14ac:dyDescent="0.75">
      <c r="A784" s="2">
        <v>42422</v>
      </c>
      <c r="B784" s="12">
        <v>438.99</v>
      </c>
      <c r="C784" s="12">
        <v>439.05</v>
      </c>
      <c r="D784" s="12">
        <v>432.92</v>
      </c>
      <c r="E784" s="12">
        <v>437.75</v>
      </c>
      <c r="F784" s="12">
        <v>85385200</v>
      </c>
      <c r="G784" s="12">
        <v>6671673493</v>
      </c>
      <c r="H784" s="7">
        <f t="shared" si="12"/>
        <v>-2.8246657099250758E-3</v>
      </c>
      <c r="I784" s="2"/>
      <c r="L784" s="1"/>
    </row>
    <row r="785" spans="1:12" x14ac:dyDescent="0.75">
      <c r="A785" s="2">
        <v>42423</v>
      </c>
      <c r="B785" s="12">
        <v>438.26</v>
      </c>
      <c r="C785" s="12">
        <v>439.86</v>
      </c>
      <c r="D785" s="12">
        <v>417.82</v>
      </c>
      <c r="E785" s="12">
        <v>420.74</v>
      </c>
      <c r="F785" s="12">
        <v>85244896</v>
      </c>
      <c r="G785" s="12">
        <v>6413836323</v>
      </c>
      <c r="H785" s="7">
        <f t="shared" si="12"/>
        <v>-3.9976269794186059E-2</v>
      </c>
      <c r="I785" s="2"/>
      <c r="L785" s="1"/>
    </row>
    <row r="786" spans="1:12" x14ac:dyDescent="0.75">
      <c r="A786" s="2">
        <v>42424</v>
      </c>
      <c r="B786" s="12">
        <v>420.96</v>
      </c>
      <c r="C786" s="12">
        <v>425.55</v>
      </c>
      <c r="D786" s="12">
        <v>413.91</v>
      </c>
      <c r="E786" s="12">
        <v>424.95</v>
      </c>
      <c r="F786" s="12">
        <v>67743696</v>
      </c>
      <c r="G786" s="12">
        <v>6479395124</v>
      </c>
      <c r="H786" s="7">
        <f t="shared" si="12"/>
        <v>9.4783352337514479E-3</v>
      </c>
      <c r="I786" s="2"/>
      <c r="L786" s="1"/>
    </row>
    <row r="787" spans="1:12" x14ac:dyDescent="0.75">
      <c r="A787" s="2">
        <v>42425</v>
      </c>
      <c r="B787" s="12">
        <v>425.04</v>
      </c>
      <c r="C787" s="12">
        <v>427.72</v>
      </c>
      <c r="D787" s="12">
        <v>420.42</v>
      </c>
      <c r="E787" s="12">
        <v>424.54</v>
      </c>
      <c r="F787" s="12">
        <v>70798000</v>
      </c>
      <c r="G787" s="12">
        <v>6474784226</v>
      </c>
      <c r="H787" s="7">
        <f t="shared" si="12"/>
        <v>-1.1763598720120458E-3</v>
      </c>
      <c r="I787" s="2"/>
      <c r="L787" s="1"/>
    </row>
    <row r="788" spans="1:12" x14ac:dyDescent="0.75">
      <c r="A788" s="2">
        <v>42426</v>
      </c>
      <c r="B788" s="12">
        <v>424.63</v>
      </c>
      <c r="C788" s="12">
        <v>432.15</v>
      </c>
      <c r="D788" s="12">
        <v>421.62</v>
      </c>
      <c r="E788" s="12">
        <v>432.15</v>
      </c>
      <c r="F788" s="12">
        <v>61486000</v>
      </c>
      <c r="G788" s="12">
        <v>6592327507</v>
      </c>
      <c r="H788" s="7">
        <f t="shared" si="12"/>
        <v>1.7709535360195892E-2</v>
      </c>
      <c r="I788" s="2"/>
      <c r="L788" s="1"/>
    </row>
    <row r="789" spans="1:12" x14ac:dyDescent="0.75">
      <c r="A789" s="2">
        <v>42427</v>
      </c>
      <c r="B789" s="12">
        <v>432.84</v>
      </c>
      <c r="C789" s="12">
        <v>434.23</v>
      </c>
      <c r="D789" s="12">
        <v>428.1</v>
      </c>
      <c r="E789" s="12">
        <v>432.52</v>
      </c>
      <c r="F789" s="12">
        <v>41893600</v>
      </c>
      <c r="G789" s="12">
        <v>6599515471</v>
      </c>
      <c r="H789" s="7">
        <f t="shared" si="12"/>
        <v>-7.3930320672764343E-4</v>
      </c>
      <c r="I789" s="2"/>
      <c r="L789" s="1"/>
    </row>
    <row r="790" spans="1:12" x14ac:dyDescent="0.75">
      <c r="A790" s="2">
        <v>42428</v>
      </c>
      <c r="B790" s="12">
        <v>432.57</v>
      </c>
      <c r="C790" s="12">
        <v>435.68</v>
      </c>
      <c r="D790" s="12">
        <v>423.82</v>
      </c>
      <c r="E790" s="12">
        <v>433.5</v>
      </c>
      <c r="F790" s="12">
        <v>53033400</v>
      </c>
      <c r="G790" s="12">
        <v>6615986322</v>
      </c>
      <c r="H790" s="7">
        <f t="shared" si="12"/>
        <v>2.1499410500034834E-3</v>
      </c>
      <c r="I790" s="2"/>
      <c r="L790" s="1"/>
    </row>
    <row r="791" spans="1:12" x14ac:dyDescent="0.75">
      <c r="A791" s="2">
        <v>42429</v>
      </c>
      <c r="B791" s="12">
        <v>433.44</v>
      </c>
      <c r="C791" s="12">
        <v>441.51</v>
      </c>
      <c r="D791" s="12">
        <v>431.69</v>
      </c>
      <c r="E791" s="12">
        <v>437.7</v>
      </c>
      <c r="F791" s="12">
        <v>60694700</v>
      </c>
      <c r="G791" s="12">
        <v>6681444705</v>
      </c>
      <c r="H791" s="7">
        <f t="shared" si="12"/>
        <v>9.8283499446289932E-3</v>
      </c>
      <c r="I791" s="2"/>
      <c r="L791" s="1"/>
    </row>
    <row r="792" spans="1:12" x14ac:dyDescent="0.75">
      <c r="A792" s="2">
        <v>42430</v>
      </c>
      <c r="B792" s="12">
        <v>437.92</v>
      </c>
      <c r="C792" s="12">
        <v>439.65</v>
      </c>
      <c r="D792" s="12">
        <v>432.32</v>
      </c>
      <c r="E792" s="12">
        <v>435.12</v>
      </c>
      <c r="F792" s="12">
        <v>74895800</v>
      </c>
      <c r="G792" s="12">
        <v>6643686404</v>
      </c>
      <c r="H792" s="7">
        <f t="shared" si="12"/>
        <v>-6.3938618925831461E-3</v>
      </c>
      <c r="I792" s="2"/>
      <c r="L792" s="1"/>
    </row>
    <row r="793" spans="1:12" x14ac:dyDescent="0.75">
      <c r="A793" s="2">
        <v>42431</v>
      </c>
      <c r="B793" s="12">
        <v>435.13</v>
      </c>
      <c r="C793" s="12">
        <v>435.92</v>
      </c>
      <c r="D793" s="12">
        <v>423.99</v>
      </c>
      <c r="E793" s="12">
        <v>423.99</v>
      </c>
      <c r="F793" s="12">
        <v>74955296</v>
      </c>
      <c r="G793" s="12">
        <v>6475329604</v>
      </c>
      <c r="H793" s="7">
        <f t="shared" si="12"/>
        <v>-2.5601544366051495E-2</v>
      </c>
      <c r="I793" s="2"/>
      <c r="L793" s="1"/>
    </row>
    <row r="794" spans="1:12" x14ac:dyDescent="0.75">
      <c r="A794" s="2">
        <v>42432</v>
      </c>
      <c r="B794" s="12">
        <v>423.91</v>
      </c>
      <c r="C794" s="12">
        <v>425.37</v>
      </c>
      <c r="D794" s="12">
        <v>419.41</v>
      </c>
      <c r="E794" s="12">
        <v>421.65</v>
      </c>
      <c r="F794" s="12">
        <v>100484000</v>
      </c>
      <c r="G794" s="12">
        <v>6441066887</v>
      </c>
      <c r="H794" s="7">
        <f t="shared" si="12"/>
        <v>-5.3313203274281042E-3</v>
      </c>
      <c r="I794" s="2"/>
      <c r="L794" s="1"/>
    </row>
    <row r="795" spans="1:12" x14ac:dyDescent="0.75">
      <c r="A795" s="2">
        <v>42433</v>
      </c>
      <c r="B795" s="12">
        <v>421.84</v>
      </c>
      <c r="C795" s="12">
        <v>425.18</v>
      </c>
      <c r="D795" s="12">
        <v>410.94</v>
      </c>
      <c r="E795" s="12">
        <v>410.94</v>
      </c>
      <c r="F795" s="12">
        <v>90856096</v>
      </c>
      <c r="G795" s="12">
        <v>6279024638</v>
      </c>
      <c r="H795" s="7">
        <f t="shared" si="12"/>
        <v>-2.583918073203105E-2</v>
      </c>
      <c r="I795" s="2"/>
      <c r="L795" s="1"/>
    </row>
    <row r="796" spans="1:12" x14ac:dyDescent="0.75">
      <c r="A796" s="2">
        <v>42434</v>
      </c>
      <c r="B796" s="12">
        <v>410.78</v>
      </c>
      <c r="C796" s="12">
        <v>411.26</v>
      </c>
      <c r="D796" s="12">
        <v>394.04</v>
      </c>
      <c r="E796" s="12">
        <v>400.57</v>
      </c>
      <c r="F796" s="12">
        <v>135384992</v>
      </c>
      <c r="G796" s="12">
        <v>6122091567</v>
      </c>
      <c r="H796" s="7">
        <f t="shared" si="12"/>
        <v>-2.4855153610204926E-2</v>
      </c>
      <c r="I796" s="2"/>
      <c r="L796" s="1"/>
    </row>
    <row r="797" spans="1:12" x14ac:dyDescent="0.75">
      <c r="A797" s="2">
        <v>42435</v>
      </c>
      <c r="B797" s="12">
        <v>400.52</v>
      </c>
      <c r="C797" s="12">
        <v>411.91</v>
      </c>
      <c r="D797" s="12">
        <v>395.78</v>
      </c>
      <c r="E797" s="12">
        <v>407.71</v>
      </c>
      <c r="F797" s="12">
        <v>91212496</v>
      </c>
      <c r="G797" s="12">
        <v>6232667872</v>
      </c>
      <c r="H797" s="7">
        <f t="shared" si="12"/>
        <v>1.7951662838310192E-2</v>
      </c>
      <c r="I797" s="2"/>
      <c r="L797" s="1"/>
    </row>
    <row r="798" spans="1:12" x14ac:dyDescent="0.75">
      <c r="A798" s="2">
        <v>42436</v>
      </c>
      <c r="B798" s="12">
        <v>407.76</v>
      </c>
      <c r="C798" s="12">
        <v>415.92</v>
      </c>
      <c r="D798" s="12">
        <v>406.31</v>
      </c>
      <c r="E798" s="12">
        <v>414.32</v>
      </c>
      <c r="F798" s="12">
        <v>85762400</v>
      </c>
      <c r="G798" s="12">
        <v>6335164892</v>
      </c>
      <c r="H798" s="7">
        <f t="shared" si="12"/>
        <v>1.6087894840102028E-2</v>
      </c>
      <c r="I798" s="2"/>
      <c r="L798" s="1"/>
    </row>
    <row r="799" spans="1:12" x14ac:dyDescent="0.75">
      <c r="A799" s="2">
        <v>42437</v>
      </c>
      <c r="B799" s="12">
        <v>414.46</v>
      </c>
      <c r="C799" s="12">
        <v>416.24</v>
      </c>
      <c r="D799" s="12">
        <v>411.09</v>
      </c>
      <c r="E799" s="12">
        <v>413.97</v>
      </c>
      <c r="F799" s="12">
        <v>70311696</v>
      </c>
      <c r="G799" s="12">
        <v>6331422309</v>
      </c>
      <c r="H799" s="7">
        <f t="shared" si="12"/>
        <v>-1.1822612556095938E-3</v>
      </c>
      <c r="I799" s="2"/>
      <c r="L799" s="1"/>
    </row>
    <row r="800" spans="1:12" x14ac:dyDescent="0.75">
      <c r="A800" s="2">
        <v>42438</v>
      </c>
      <c r="B800" s="12">
        <v>413.89</v>
      </c>
      <c r="C800" s="12">
        <v>416.03</v>
      </c>
      <c r="D800" s="12">
        <v>411.61</v>
      </c>
      <c r="E800" s="12">
        <v>414.86</v>
      </c>
      <c r="F800" s="12">
        <v>70012304</v>
      </c>
      <c r="G800" s="12">
        <v>6346735710</v>
      </c>
      <c r="H800" s="7">
        <f t="shared" si="12"/>
        <v>2.3436178694822957E-3</v>
      </c>
      <c r="I800" s="2"/>
      <c r="L800" s="1"/>
    </row>
    <row r="801" spans="1:12" x14ac:dyDescent="0.75">
      <c r="A801" s="2">
        <v>42439</v>
      </c>
      <c r="B801" s="12">
        <v>414.74</v>
      </c>
      <c r="C801" s="12">
        <v>417.51</v>
      </c>
      <c r="D801" s="12">
        <v>413.25</v>
      </c>
      <c r="E801" s="12">
        <v>417.13</v>
      </c>
      <c r="F801" s="12">
        <v>81022896</v>
      </c>
      <c r="G801" s="12">
        <v>6383105414</v>
      </c>
      <c r="H801" s="7">
        <f t="shared" si="12"/>
        <v>5.7626464773110533E-3</v>
      </c>
      <c r="I801" s="2"/>
      <c r="L801" s="1"/>
    </row>
    <row r="802" spans="1:12" x14ac:dyDescent="0.75">
      <c r="A802" s="2">
        <v>42440</v>
      </c>
      <c r="B802" s="12">
        <v>417.24</v>
      </c>
      <c r="C802" s="12">
        <v>423.93</v>
      </c>
      <c r="D802" s="12">
        <v>417.01</v>
      </c>
      <c r="E802" s="12">
        <v>421.69</v>
      </c>
      <c r="F802" s="12">
        <v>73969696</v>
      </c>
      <c r="G802" s="12">
        <v>6454555816</v>
      </c>
      <c r="H802" s="7">
        <f t="shared" si="12"/>
        <v>1.0665324513469439E-2</v>
      </c>
      <c r="I802" s="2"/>
      <c r="L802" s="1"/>
    </row>
    <row r="803" spans="1:12" x14ac:dyDescent="0.75">
      <c r="A803" s="2">
        <v>42441</v>
      </c>
      <c r="B803" s="12">
        <v>421.61</v>
      </c>
      <c r="C803" s="12">
        <v>421.8</v>
      </c>
      <c r="D803" s="12">
        <v>410.09</v>
      </c>
      <c r="E803" s="12">
        <v>411.62</v>
      </c>
      <c r="F803" s="12">
        <v>92712896</v>
      </c>
      <c r="G803" s="12">
        <v>6301963440</v>
      </c>
      <c r="H803" s="7">
        <f t="shared" si="12"/>
        <v>-2.3694883897440785E-2</v>
      </c>
      <c r="I803" s="2"/>
      <c r="L803" s="1"/>
    </row>
    <row r="804" spans="1:12" x14ac:dyDescent="0.75">
      <c r="A804" s="2">
        <v>42442</v>
      </c>
      <c r="B804" s="12">
        <v>411.65</v>
      </c>
      <c r="C804" s="12">
        <v>416.6</v>
      </c>
      <c r="D804" s="12">
        <v>411.64</v>
      </c>
      <c r="E804" s="12">
        <v>414.07</v>
      </c>
      <c r="F804" s="12">
        <v>74322800</v>
      </c>
      <c r="G804" s="12">
        <v>6340701565</v>
      </c>
      <c r="H804" s="7">
        <f t="shared" si="12"/>
        <v>5.8787805174298942E-3</v>
      </c>
      <c r="I804" s="2"/>
      <c r="L804" s="1"/>
    </row>
    <row r="805" spans="1:12" x14ac:dyDescent="0.75">
      <c r="A805" s="2">
        <v>42443</v>
      </c>
      <c r="B805" s="12">
        <v>414.2</v>
      </c>
      <c r="C805" s="12">
        <v>416.68</v>
      </c>
      <c r="D805" s="12">
        <v>414.2</v>
      </c>
      <c r="E805" s="12">
        <v>416.44</v>
      </c>
      <c r="F805" s="12">
        <v>95259400</v>
      </c>
      <c r="G805" s="12">
        <v>6378632901</v>
      </c>
      <c r="H805" s="7">
        <f t="shared" si="12"/>
        <v>5.4080154514727407E-3</v>
      </c>
      <c r="I805" s="2"/>
      <c r="L805" s="1"/>
    </row>
    <row r="806" spans="1:12" x14ac:dyDescent="0.75">
      <c r="A806" s="2">
        <v>42444</v>
      </c>
      <c r="B806" s="12">
        <v>416.39</v>
      </c>
      <c r="C806" s="12">
        <v>418.13</v>
      </c>
      <c r="D806" s="12">
        <v>414.98</v>
      </c>
      <c r="E806" s="12">
        <v>416.83</v>
      </c>
      <c r="F806" s="12">
        <v>66781700</v>
      </c>
      <c r="G806" s="12">
        <v>6386304534</v>
      </c>
      <c r="H806" s="7">
        <f t="shared" si="12"/>
        <v>1.0567016498955252E-3</v>
      </c>
      <c r="I806" s="2"/>
      <c r="L806" s="1"/>
    </row>
    <row r="807" spans="1:12" x14ac:dyDescent="0.75">
      <c r="A807" s="2">
        <v>42445</v>
      </c>
      <c r="B807" s="12">
        <v>416.89</v>
      </c>
      <c r="C807" s="12">
        <v>417.69</v>
      </c>
      <c r="D807" s="12">
        <v>415.91</v>
      </c>
      <c r="E807" s="12">
        <v>417.01</v>
      </c>
      <c r="F807" s="12">
        <v>65185800</v>
      </c>
      <c r="G807" s="12">
        <v>6390672724</v>
      </c>
      <c r="H807" s="7">
        <f t="shared" si="12"/>
        <v>2.8784571469693337E-4</v>
      </c>
      <c r="I807" s="2"/>
      <c r="L807" s="1"/>
    </row>
    <row r="808" spans="1:12" x14ac:dyDescent="0.75">
      <c r="A808" s="2">
        <v>42446</v>
      </c>
      <c r="B808" s="12">
        <v>417.89</v>
      </c>
      <c r="C808" s="12">
        <v>421</v>
      </c>
      <c r="D808" s="12">
        <v>417.89</v>
      </c>
      <c r="E808" s="12">
        <v>420.62</v>
      </c>
      <c r="F808" s="12">
        <v>83528600</v>
      </c>
      <c r="G808" s="12">
        <v>6447467967</v>
      </c>
      <c r="H808" s="7">
        <f t="shared" si="12"/>
        <v>6.5328196415325047E-3</v>
      </c>
      <c r="I808" s="2"/>
      <c r="L808" s="1"/>
    </row>
    <row r="809" spans="1:12" x14ac:dyDescent="0.75">
      <c r="A809" s="2">
        <v>42447</v>
      </c>
      <c r="B809" s="12">
        <v>420.55</v>
      </c>
      <c r="C809" s="12">
        <v>420.55</v>
      </c>
      <c r="D809" s="12">
        <v>406.14</v>
      </c>
      <c r="E809" s="12">
        <v>409.55</v>
      </c>
      <c r="F809" s="12">
        <v>104940000</v>
      </c>
      <c r="G809" s="12">
        <v>6279128504</v>
      </c>
      <c r="H809" s="7">
        <f t="shared" si="12"/>
        <v>-2.6156223992390915E-2</v>
      </c>
      <c r="I809" s="2"/>
      <c r="L809" s="1"/>
    </row>
    <row r="810" spans="1:12" x14ac:dyDescent="0.75">
      <c r="A810" s="2">
        <v>42448</v>
      </c>
      <c r="B810" s="12">
        <v>409.27</v>
      </c>
      <c r="C810" s="12">
        <v>410.98</v>
      </c>
      <c r="D810" s="12">
        <v>407.23</v>
      </c>
      <c r="E810" s="12">
        <v>410.44</v>
      </c>
      <c r="F810" s="12">
        <v>58423000</v>
      </c>
      <c r="G810" s="12">
        <v>6294271612</v>
      </c>
      <c r="H810" s="7">
        <f t="shared" si="12"/>
        <v>2.8587485034329806E-3</v>
      </c>
      <c r="I810" s="2"/>
      <c r="L810" s="1"/>
    </row>
    <row r="811" spans="1:12" x14ac:dyDescent="0.75">
      <c r="A811" s="2">
        <v>42449</v>
      </c>
      <c r="B811" s="12">
        <v>410.4</v>
      </c>
      <c r="C811" s="12">
        <v>414.63</v>
      </c>
      <c r="D811" s="12">
        <v>410.4</v>
      </c>
      <c r="E811" s="12">
        <v>413.76</v>
      </c>
      <c r="F811" s="12">
        <v>45947900</v>
      </c>
      <c r="G811" s="12">
        <v>6346546570</v>
      </c>
      <c r="H811" s="7">
        <f t="shared" si="12"/>
        <v>8.1871345029240102E-3</v>
      </c>
      <c r="I811" s="2"/>
      <c r="L811" s="1"/>
    </row>
    <row r="812" spans="1:12" x14ac:dyDescent="0.75">
      <c r="A812" s="2">
        <v>42450</v>
      </c>
      <c r="B812" s="12">
        <v>413.42</v>
      </c>
      <c r="C812" s="12">
        <v>413.42</v>
      </c>
      <c r="D812" s="12">
        <v>410.38</v>
      </c>
      <c r="E812" s="12">
        <v>413.31</v>
      </c>
      <c r="F812" s="12">
        <v>61655400</v>
      </c>
      <c r="G812" s="12">
        <v>6341110984</v>
      </c>
      <c r="H812" s="7">
        <f t="shared" si="12"/>
        <v>-2.6607324270720728E-4</v>
      </c>
      <c r="I812" s="2"/>
      <c r="L812" s="1"/>
    </row>
    <row r="813" spans="1:12" x14ac:dyDescent="0.75">
      <c r="A813" s="2">
        <v>42451</v>
      </c>
      <c r="B813" s="12">
        <v>413.13</v>
      </c>
      <c r="C813" s="12">
        <v>418.38</v>
      </c>
      <c r="D813" s="12">
        <v>412.53</v>
      </c>
      <c r="E813" s="12">
        <v>418.09</v>
      </c>
      <c r="F813" s="12">
        <v>66813300</v>
      </c>
      <c r="G813" s="12">
        <v>6416025151</v>
      </c>
      <c r="H813" s="7">
        <f t="shared" si="12"/>
        <v>1.2005906131241932E-2</v>
      </c>
      <c r="I813" s="2"/>
      <c r="L813" s="1"/>
    </row>
    <row r="814" spans="1:12" x14ac:dyDescent="0.75">
      <c r="A814" s="2">
        <v>42452</v>
      </c>
      <c r="B814" s="12">
        <v>418.16</v>
      </c>
      <c r="C814" s="12">
        <v>419.27</v>
      </c>
      <c r="D814" s="12">
        <v>417.36</v>
      </c>
      <c r="E814" s="12">
        <v>418.04</v>
      </c>
      <c r="F814" s="12">
        <v>61444200</v>
      </c>
      <c r="G814" s="12">
        <v>6416845742</v>
      </c>
      <c r="H814" s="7">
        <f t="shared" si="12"/>
        <v>-2.8697149416492378E-4</v>
      </c>
      <c r="I814" s="2"/>
      <c r="L814" s="1"/>
    </row>
    <row r="815" spans="1:12" x14ac:dyDescent="0.75">
      <c r="A815" s="2">
        <v>42453</v>
      </c>
      <c r="B815" s="12">
        <v>418.42</v>
      </c>
      <c r="C815" s="12">
        <v>418.68</v>
      </c>
      <c r="D815" s="12">
        <v>415.49</v>
      </c>
      <c r="E815" s="12">
        <v>416.39</v>
      </c>
      <c r="F815" s="12">
        <v>68346704</v>
      </c>
      <c r="G815" s="12">
        <v>6393094869</v>
      </c>
      <c r="H815" s="7">
        <f t="shared" si="12"/>
        <v>-4.8515845322882022E-3</v>
      </c>
      <c r="I815" s="2"/>
      <c r="L815" s="1"/>
    </row>
    <row r="816" spans="1:12" x14ac:dyDescent="0.75">
      <c r="A816" s="2">
        <v>42454</v>
      </c>
      <c r="B816" s="12">
        <v>416.51</v>
      </c>
      <c r="C816" s="12">
        <v>418.08</v>
      </c>
      <c r="D816" s="12">
        <v>415.56</v>
      </c>
      <c r="E816" s="12">
        <v>417.18</v>
      </c>
      <c r="F816" s="12">
        <v>52560000</v>
      </c>
      <c r="G816" s="12">
        <v>6406608048</v>
      </c>
      <c r="H816" s="7">
        <f t="shared" si="12"/>
        <v>1.6086048354181555E-3</v>
      </c>
      <c r="I816" s="2"/>
      <c r="L816" s="1"/>
    </row>
    <row r="817" spans="1:12" x14ac:dyDescent="0.75">
      <c r="A817" s="2">
        <v>42455</v>
      </c>
      <c r="B817" s="12">
        <v>417.36</v>
      </c>
      <c r="C817" s="12">
        <v>418.99</v>
      </c>
      <c r="D817" s="12">
        <v>416.26</v>
      </c>
      <c r="E817" s="12">
        <v>417.95</v>
      </c>
      <c r="F817" s="12">
        <v>44650400</v>
      </c>
      <c r="G817" s="12">
        <v>6420042696</v>
      </c>
      <c r="H817" s="7">
        <f t="shared" si="12"/>
        <v>1.4136476902433749E-3</v>
      </c>
      <c r="I817" s="2"/>
      <c r="L817" s="1"/>
    </row>
    <row r="818" spans="1:12" x14ac:dyDescent="0.75">
      <c r="A818" s="2">
        <v>42456</v>
      </c>
      <c r="B818" s="12">
        <v>418.14</v>
      </c>
      <c r="C818" s="12">
        <v>428.8</v>
      </c>
      <c r="D818" s="12">
        <v>417.71</v>
      </c>
      <c r="E818" s="12">
        <v>426.77</v>
      </c>
      <c r="F818" s="12">
        <v>71229400</v>
      </c>
      <c r="G818" s="12">
        <v>6557030843</v>
      </c>
      <c r="H818" s="7">
        <f t="shared" si="12"/>
        <v>2.0639020423781497E-2</v>
      </c>
      <c r="I818" s="2"/>
      <c r="L818" s="1"/>
    </row>
    <row r="819" spans="1:12" x14ac:dyDescent="0.75">
      <c r="A819" s="2">
        <v>42457</v>
      </c>
      <c r="B819" s="12">
        <v>426.55</v>
      </c>
      <c r="C819" s="12">
        <v>426.86</v>
      </c>
      <c r="D819" s="12">
        <v>423.29</v>
      </c>
      <c r="E819" s="12">
        <v>424.23</v>
      </c>
      <c r="F819" s="12">
        <v>68522800</v>
      </c>
      <c r="G819" s="12">
        <v>6519889575</v>
      </c>
      <c r="H819" s="7">
        <f t="shared" si="12"/>
        <v>-5.4389872230687919E-3</v>
      </c>
      <c r="I819" s="2"/>
      <c r="L819" s="1"/>
    </row>
    <row r="820" spans="1:12" x14ac:dyDescent="0.75">
      <c r="A820" s="2">
        <v>42458</v>
      </c>
      <c r="B820" s="12">
        <v>424.3</v>
      </c>
      <c r="C820" s="12">
        <v>426.2</v>
      </c>
      <c r="D820" s="12">
        <v>412.68</v>
      </c>
      <c r="E820" s="12">
        <v>416.52</v>
      </c>
      <c r="F820" s="12">
        <v>75411504</v>
      </c>
      <c r="G820" s="12">
        <v>6402954687</v>
      </c>
      <c r="H820" s="7">
        <f t="shared" si="12"/>
        <v>-1.833608296016976E-2</v>
      </c>
      <c r="I820" s="2"/>
      <c r="L820" s="1"/>
    </row>
    <row r="821" spans="1:12" x14ac:dyDescent="0.75">
      <c r="A821" s="2">
        <v>42459</v>
      </c>
      <c r="B821" s="12">
        <v>416.83</v>
      </c>
      <c r="C821" s="12">
        <v>416.83</v>
      </c>
      <c r="D821" s="12">
        <v>412.5</v>
      </c>
      <c r="E821" s="12">
        <v>414.82</v>
      </c>
      <c r="F821" s="12">
        <v>66034100</v>
      </c>
      <c r="G821" s="12">
        <v>6378356002</v>
      </c>
      <c r="H821" s="7">
        <f t="shared" si="12"/>
        <v>-4.8221097329846484E-3</v>
      </c>
      <c r="I821" s="2"/>
      <c r="L821" s="1"/>
    </row>
    <row r="822" spans="1:12" x14ac:dyDescent="0.75">
      <c r="A822" s="2">
        <v>42460</v>
      </c>
      <c r="B822" s="12">
        <v>415.26</v>
      </c>
      <c r="C822" s="12">
        <v>418.37</v>
      </c>
      <c r="D822" s="12">
        <v>415.26</v>
      </c>
      <c r="E822" s="12">
        <v>416.73</v>
      </c>
      <c r="F822" s="12">
        <v>60215200</v>
      </c>
      <c r="G822" s="12">
        <v>6409062819</v>
      </c>
      <c r="H822" s="7">
        <f t="shared" si="12"/>
        <v>3.5399508741511998E-3</v>
      </c>
      <c r="I822" s="2"/>
      <c r="L822" s="1"/>
    </row>
    <row r="823" spans="1:12" x14ac:dyDescent="0.75">
      <c r="A823" s="2">
        <v>42461</v>
      </c>
      <c r="B823" s="12">
        <v>416.76</v>
      </c>
      <c r="C823" s="12">
        <v>418.17</v>
      </c>
      <c r="D823" s="12">
        <v>415.83</v>
      </c>
      <c r="E823" s="12">
        <v>417.96</v>
      </c>
      <c r="F823" s="12">
        <v>51235700</v>
      </c>
      <c r="G823" s="12">
        <v>6429593619</v>
      </c>
      <c r="H823" s="7">
        <f t="shared" si="12"/>
        <v>2.8793550244744907E-3</v>
      </c>
      <c r="I823" s="2"/>
      <c r="L823" s="1"/>
    </row>
    <row r="824" spans="1:12" x14ac:dyDescent="0.75">
      <c r="A824" s="2">
        <v>42462</v>
      </c>
      <c r="B824" s="12">
        <v>418.42</v>
      </c>
      <c r="C824" s="12">
        <v>422.08</v>
      </c>
      <c r="D824" s="12">
        <v>418.42</v>
      </c>
      <c r="E824" s="12">
        <v>420.87</v>
      </c>
      <c r="F824" s="12">
        <v>45681200</v>
      </c>
      <c r="G824" s="12">
        <v>6475857111</v>
      </c>
      <c r="H824" s="7">
        <f t="shared" si="12"/>
        <v>5.8553606424166828E-3</v>
      </c>
      <c r="I824" s="2"/>
      <c r="L824" s="1"/>
    </row>
    <row r="825" spans="1:12" x14ac:dyDescent="0.75">
      <c r="A825" s="2">
        <v>42463</v>
      </c>
      <c r="B825" s="12">
        <v>421.17</v>
      </c>
      <c r="C825" s="12">
        <v>421.58</v>
      </c>
      <c r="D825" s="12">
        <v>419.7</v>
      </c>
      <c r="E825" s="12">
        <v>420.9</v>
      </c>
      <c r="F825" s="12">
        <v>38053700</v>
      </c>
      <c r="G825" s="12">
        <v>6477828309</v>
      </c>
      <c r="H825" s="7">
        <f t="shared" si="12"/>
        <v>-6.4107130137483351E-4</v>
      </c>
      <c r="I825" s="2"/>
      <c r="L825" s="1"/>
    </row>
    <row r="826" spans="1:12" x14ac:dyDescent="0.75">
      <c r="A826" s="2">
        <v>42464</v>
      </c>
      <c r="B826" s="12">
        <v>421.3</v>
      </c>
      <c r="C826" s="12">
        <v>422.34</v>
      </c>
      <c r="D826" s="12">
        <v>419.6</v>
      </c>
      <c r="E826" s="12">
        <v>421.44</v>
      </c>
      <c r="F826" s="12">
        <v>50634300</v>
      </c>
      <c r="G826" s="12">
        <v>6487898586</v>
      </c>
      <c r="H826" s="7">
        <f t="shared" si="12"/>
        <v>3.323047709470362E-4</v>
      </c>
      <c r="I826" s="2"/>
      <c r="L826" s="1"/>
    </row>
    <row r="827" spans="1:12" x14ac:dyDescent="0.75">
      <c r="A827" s="2">
        <v>42465</v>
      </c>
      <c r="B827" s="12">
        <v>421.02</v>
      </c>
      <c r="C827" s="12">
        <v>424.26</v>
      </c>
      <c r="D827" s="12">
        <v>420.61</v>
      </c>
      <c r="E827" s="12">
        <v>424.03</v>
      </c>
      <c r="F827" s="12">
        <v>60718000</v>
      </c>
      <c r="G827" s="12">
        <v>6529351750</v>
      </c>
      <c r="H827" s="7">
        <f t="shared" si="12"/>
        <v>7.1493040710654864E-3</v>
      </c>
      <c r="I827" s="2"/>
      <c r="L827" s="1"/>
    </row>
    <row r="828" spans="1:12" x14ac:dyDescent="0.75">
      <c r="A828" s="2">
        <v>42466</v>
      </c>
      <c r="B828" s="12">
        <v>424.28</v>
      </c>
      <c r="C828" s="12">
        <v>424.53</v>
      </c>
      <c r="D828" s="12">
        <v>422.73</v>
      </c>
      <c r="E828" s="12">
        <v>423.41</v>
      </c>
      <c r="F828" s="12">
        <v>59091000</v>
      </c>
      <c r="G828" s="12">
        <v>6521491709</v>
      </c>
      <c r="H828" s="7">
        <f t="shared" si="12"/>
        <v>-2.0505326671065045E-3</v>
      </c>
      <c r="I828" s="2"/>
      <c r="L828" s="1"/>
    </row>
    <row r="829" spans="1:12" x14ac:dyDescent="0.75">
      <c r="A829" s="2">
        <v>42467</v>
      </c>
      <c r="B829" s="12">
        <v>423.62</v>
      </c>
      <c r="C829" s="12">
        <v>423.66</v>
      </c>
      <c r="D829" s="12">
        <v>420.52</v>
      </c>
      <c r="E829" s="12">
        <v>422.74</v>
      </c>
      <c r="F829" s="12">
        <v>57858600</v>
      </c>
      <c r="G829" s="12">
        <v>6512693215</v>
      </c>
      <c r="H829" s="7">
        <f t="shared" si="12"/>
        <v>-2.0773334592323199E-3</v>
      </c>
      <c r="I829" s="2"/>
      <c r="L829" s="1"/>
    </row>
    <row r="830" spans="1:12" x14ac:dyDescent="0.75">
      <c r="A830" s="2">
        <v>42468</v>
      </c>
      <c r="B830" s="12">
        <v>422.91</v>
      </c>
      <c r="C830" s="12">
        <v>425.36</v>
      </c>
      <c r="D830" s="12">
        <v>419.64</v>
      </c>
      <c r="E830" s="12">
        <v>420.35</v>
      </c>
      <c r="F830" s="12">
        <v>63454700</v>
      </c>
      <c r="G830" s="12">
        <v>6477294354</v>
      </c>
      <c r="H830" s="7">
        <f t="shared" si="12"/>
        <v>-6.0532973918800744E-3</v>
      </c>
      <c r="I830" s="2"/>
      <c r="L830" s="1"/>
    </row>
    <row r="831" spans="1:12" x14ac:dyDescent="0.75">
      <c r="A831" s="2">
        <v>42469</v>
      </c>
      <c r="B831" s="12">
        <v>420.81</v>
      </c>
      <c r="C831" s="12">
        <v>420.89</v>
      </c>
      <c r="D831" s="12">
        <v>416.52</v>
      </c>
      <c r="E831" s="12">
        <v>419.41</v>
      </c>
      <c r="F831" s="12">
        <v>49792700</v>
      </c>
      <c r="G831" s="12">
        <v>6464539022</v>
      </c>
      <c r="H831" s="7">
        <f t="shared" si="12"/>
        <v>-3.3269171359995658E-3</v>
      </c>
      <c r="I831" s="2"/>
      <c r="L831" s="1"/>
    </row>
    <row r="832" spans="1:12" x14ac:dyDescent="0.75">
      <c r="A832" s="2">
        <v>42470</v>
      </c>
      <c r="B832" s="12">
        <v>419.59</v>
      </c>
      <c r="C832" s="12">
        <v>422.43</v>
      </c>
      <c r="D832" s="12">
        <v>419.26</v>
      </c>
      <c r="E832" s="12">
        <v>421.56</v>
      </c>
      <c r="F832" s="12">
        <v>73478600</v>
      </c>
      <c r="G832" s="12">
        <v>6499536744</v>
      </c>
      <c r="H832" s="7">
        <f t="shared" si="12"/>
        <v>4.6950594628089974E-3</v>
      </c>
      <c r="I832" s="2"/>
      <c r="L832" s="1"/>
    </row>
    <row r="833" spans="1:12" x14ac:dyDescent="0.75">
      <c r="A833" s="2">
        <v>42471</v>
      </c>
      <c r="B833" s="12">
        <v>421.87</v>
      </c>
      <c r="C833" s="12">
        <v>422.74</v>
      </c>
      <c r="D833" s="12">
        <v>420.53</v>
      </c>
      <c r="E833" s="12">
        <v>422.48</v>
      </c>
      <c r="F833" s="12">
        <v>50747500</v>
      </c>
      <c r="G833" s="12">
        <v>6515321585</v>
      </c>
      <c r="H833" s="7">
        <f t="shared" si="12"/>
        <v>1.4459430630289274E-3</v>
      </c>
      <c r="I833" s="2"/>
      <c r="L833" s="1"/>
    </row>
    <row r="834" spans="1:12" x14ac:dyDescent="0.75">
      <c r="A834" s="2">
        <v>42472</v>
      </c>
      <c r="B834" s="12">
        <v>422.84</v>
      </c>
      <c r="C834" s="12">
        <v>427.28</v>
      </c>
      <c r="D834" s="12">
        <v>422.84</v>
      </c>
      <c r="E834" s="12">
        <v>425.19</v>
      </c>
      <c r="F834" s="12">
        <v>70728800</v>
      </c>
      <c r="G834" s="12">
        <v>6558651418</v>
      </c>
      <c r="H834" s="7">
        <f t="shared" si="12"/>
        <v>5.5576577428815225E-3</v>
      </c>
      <c r="I834" s="2"/>
      <c r="L834" s="1"/>
    </row>
    <row r="835" spans="1:12" x14ac:dyDescent="0.75">
      <c r="A835" s="2">
        <v>42473</v>
      </c>
      <c r="B835" s="12">
        <v>425.63</v>
      </c>
      <c r="C835" s="12">
        <v>426.66</v>
      </c>
      <c r="D835" s="12">
        <v>422.92</v>
      </c>
      <c r="E835" s="12">
        <v>423.73</v>
      </c>
      <c r="F835" s="12">
        <v>69060400</v>
      </c>
      <c r="G835" s="12">
        <v>6537929600</v>
      </c>
      <c r="H835" s="7">
        <f t="shared" ref="H835:H898" si="13">(E835-B835)/B835</f>
        <v>-4.4639710546718449E-3</v>
      </c>
      <c r="I835" s="2"/>
      <c r="L835" s="1"/>
    </row>
    <row r="836" spans="1:12" x14ac:dyDescent="0.75">
      <c r="A836" s="2">
        <v>42474</v>
      </c>
      <c r="B836" s="12">
        <v>423.93</v>
      </c>
      <c r="C836" s="12">
        <v>425.37</v>
      </c>
      <c r="D836" s="12">
        <v>423.01</v>
      </c>
      <c r="E836" s="12">
        <v>424.28</v>
      </c>
      <c r="F836" s="12">
        <v>45281000</v>
      </c>
      <c r="G836" s="12">
        <v>6548113819</v>
      </c>
      <c r="H836" s="7">
        <f t="shared" si="13"/>
        <v>8.2560800132089232E-4</v>
      </c>
      <c r="I836" s="2"/>
      <c r="L836" s="1"/>
    </row>
    <row r="837" spans="1:12" x14ac:dyDescent="0.75">
      <c r="A837" s="2">
        <v>42475</v>
      </c>
      <c r="B837" s="12">
        <v>424.43</v>
      </c>
      <c r="C837" s="12">
        <v>429.93</v>
      </c>
      <c r="D837" s="12">
        <v>424.43</v>
      </c>
      <c r="E837" s="12">
        <v>429.71</v>
      </c>
      <c r="F837" s="12">
        <v>54801500</v>
      </c>
      <c r="G837" s="12">
        <v>6633436610</v>
      </c>
      <c r="H837" s="7">
        <f t="shared" si="13"/>
        <v>1.2440213933981982E-2</v>
      </c>
      <c r="I837" s="2"/>
      <c r="L837" s="1"/>
    </row>
    <row r="838" spans="1:12" x14ac:dyDescent="0.75">
      <c r="A838" s="2">
        <v>42476</v>
      </c>
      <c r="B838" s="12">
        <v>429.58</v>
      </c>
      <c r="C838" s="12">
        <v>432.63</v>
      </c>
      <c r="D838" s="12">
        <v>428.98</v>
      </c>
      <c r="E838" s="12">
        <v>430.57</v>
      </c>
      <c r="F838" s="12">
        <v>39392800</v>
      </c>
      <c r="G838" s="12">
        <v>6648182380</v>
      </c>
      <c r="H838" s="7">
        <f t="shared" si="13"/>
        <v>2.3045765631547303E-3</v>
      </c>
      <c r="I838" s="2"/>
      <c r="L838" s="1"/>
    </row>
    <row r="839" spans="1:12" x14ac:dyDescent="0.75">
      <c r="A839" s="2">
        <v>42477</v>
      </c>
      <c r="B839" s="12">
        <v>430.64</v>
      </c>
      <c r="C839" s="12">
        <v>431.37</v>
      </c>
      <c r="D839" s="12">
        <v>426.08</v>
      </c>
      <c r="E839" s="12">
        <v>427.4</v>
      </c>
      <c r="F839" s="12">
        <v>52125900</v>
      </c>
      <c r="G839" s="12">
        <v>6600878376</v>
      </c>
      <c r="H839" s="7">
        <f t="shared" si="13"/>
        <v>-7.5236856771317322E-3</v>
      </c>
      <c r="I839" s="2"/>
      <c r="L839" s="1"/>
    </row>
    <row r="840" spans="1:12" x14ac:dyDescent="0.75">
      <c r="A840" s="2">
        <v>42478</v>
      </c>
      <c r="B840" s="12">
        <v>427.61</v>
      </c>
      <c r="C840" s="12">
        <v>429.27</v>
      </c>
      <c r="D840" s="12">
        <v>427.09</v>
      </c>
      <c r="E840" s="12">
        <v>428.59</v>
      </c>
      <c r="F840" s="12">
        <v>55670900</v>
      </c>
      <c r="G840" s="12">
        <v>6620723761</v>
      </c>
      <c r="H840" s="7">
        <f t="shared" si="13"/>
        <v>2.2918079558475277E-3</v>
      </c>
      <c r="I840" s="2"/>
      <c r="L840" s="1"/>
    </row>
    <row r="841" spans="1:12" x14ac:dyDescent="0.75">
      <c r="A841" s="2">
        <v>42479</v>
      </c>
      <c r="B841" s="12">
        <v>428.7</v>
      </c>
      <c r="C841" s="12">
        <v>436.02</v>
      </c>
      <c r="D841" s="12">
        <v>428.1</v>
      </c>
      <c r="E841" s="12">
        <v>435.51</v>
      </c>
      <c r="F841" s="12">
        <v>52810500</v>
      </c>
      <c r="G841" s="12">
        <v>6729223763</v>
      </c>
      <c r="H841" s="7">
        <f t="shared" si="13"/>
        <v>1.5885234429671106E-2</v>
      </c>
      <c r="I841" s="2"/>
      <c r="L841" s="1"/>
    </row>
    <row r="842" spans="1:12" x14ac:dyDescent="0.75">
      <c r="A842" s="2">
        <v>42480</v>
      </c>
      <c r="B842" s="12">
        <v>435.32</v>
      </c>
      <c r="C842" s="12">
        <v>443.05</v>
      </c>
      <c r="D842" s="12">
        <v>434.41</v>
      </c>
      <c r="E842" s="12">
        <v>441.39</v>
      </c>
      <c r="F842" s="12">
        <v>72890096</v>
      </c>
      <c r="G842" s="12">
        <v>6821898724</v>
      </c>
      <c r="H842" s="7">
        <f t="shared" si="13"/>
        <v>1.3943765505834772E-2</v>
      </c>
      <c r="I842" s="2"/>
      <c r="L842" s="1"/>
    </row>
    <row r="843" spans="1:12" x14ac:dyDescent="0.75">
      <c r="A843" s="2">
        <v>42481</v>
      </c>
      <c r="B843" s="12">
        <v>441.42</v>
      </c>
      <c r="C843" s="12">
        <v>450.55</v>
      </c>
      <c r="D843" s="12">
        <v>440.95</v>
      </c>
      <c r="E843" s="12">
        <v>449.42</v>
      </c>
      <c r="F843" s="12">
        <v>68204704</v>
      </c>
      <c r="G843" s="12">
        <v>6947795903</v>
      </c>
      <c r="H843" s="7">
        <f t="shared" si="13"/>
        <v>1.8123329255584249E-2</v>
      </c>
      <c r="I843" s="2"/>
      <c r="L843" s="1"/>
    </row>
    <row r="844" spans="1:12" x14ac:dyDescent="0.75">
      <c r="A844" s="2">
        <v>42482</v>
      </c>
      <c r="B844" s="12">
        <v>449.69</v>
      </c>
      <c r="C844" s="12">
        <v>449.81</v>
      </c>
      <c r="D844" s="12">
        <v>444.15</v>
      </c>
      <c r="E844" s="12">
        <v>445.74</v>
      </c>
      <c r="F844" s="12">
        <v>58804400</v>
      </c>
      <c r="G844" s="12">
        <v>6892364370</v>
      </c>
      <c r="H844" s="7">
        <f t="shared" si="13"/>
        <v>-8.7838288598812257E-3</v>
      </c>
      <c r="I844" s="2"/>
      <c r="L844" s="1"/>
    </row>
    <row r="845" spans="1:12" x14ac:dyDescent="0.75">
      <c r="A845" s="2">
        <v>42483</v>
      </c>
      <c r="B845" s="12">
        <v>445.86</v>
      </c>
      <c r="C845" s="12">
        <v>450.28</v>
      </c>
      <c r="D845" s="12">
        <v>444.33</v>
      </c>
      <c r="E845" s="12">
        <v>450.28</v>
      </c>
      <c r="F845" s="12">
        <v>50485400</v>
      </c>
      <c r="G845" s="12">
        <v>6964275296</v>
      </c>
      <c r="H845" s="7">
        <f t="shared" si="13"/>
        <v>9.9134257390211256E-3</v>
      </c>
      <c r="I845" s="2"/>
      <c r="L845" s="1"/>
    </row>
    <row r="846" spans="1:12" x14ac:dyDescent="0.75">
      <c r="A846" s="2">
        <v>42484</v>
      </c>
      <c r="B846" s="12">
        <v>450.56</v>
      </c>
      <c r="C846" s="12">
        <v>460.15</v>
      </c>
      <c r="D846" s="12">
        <v>448.93</v>
      </c>
      <c r="E846" s="12">
        <v>458.55</v>
      </c>
      <c r="F846" s="12">
        <v>68198400</v>
      </c>
      <c r="G846" s="12">
        <v>7093731211</v>
      </c>
      <c r="H846" s="7">
        <f t="shared" si="13"/>
        <v>1.7733487215909113E-2</v>
      </c>
      <c r="I846" s="2"/>
      <c r="L846" s="1"/>
    </row>
    <row r="847" spans="1:12" x14ac:dyDescent="0.75">
      <c r="A847" s="2">
        <v>42485</v>
      </c>
      <c r="B847" s="12">
        <v>459.12</v>
      </c>
      <c r="C847" s="12">
        <v>466.62</v>
      </c>
      <c r="D847" s="12">
        <v>453.59</v>
      </c>
      <c r="E847" s="12">
        <v>461.43</v>
      </c>
      <c r="F847" s="12">
        <v>87091800</v>
      </c>
      <c r="G847" s="12">
        <v>7139621427</v>
      </c>
      <c r="H847" s="7">
        <f t="shared" si="13"/>
        <v>5.0313643491897595E-3</v>
      </c>
      <c r="I847" s="2"/>
      <c r="L847" s="1"/>
    </row>
    <row r="848" spans="1:12" x14ac:dyDescent="0.75">
      <c r="A848" s="2">
        <v>42486</v>
      </c>
      <c r="B848" s="12">
        <v>461.65</v>
      </c>
      <c r="C848" s="12">
        <v>467.96</v>
      </c>
      <c r="D848" s="12">
        <v>461.62</v>
      </c>
      <c r="E848" s="12">
        <v>466.09</v>
      </c>
      <c r="F848" s="12">
        <v>78971904</v>
      </c>
      <c r="G848" s="12">
        <v>7213507974</v>
      </c>
      <c r="H848" s="7">
        <f t="shared" si="13"/>
        <v>9.6176757283656412E-3</v>
      </c>
      <c r="I848" s="2"/>
      <c r="L848" s="1"/>
    </row>
    <row r="849" spans="1:12" x14ac:dyDescent="0.75">
      <c r="A849" s="2">
        <v>42487</v>
      </c>
      <c r="B849" s="12">
        <v>466.26</v>
      </c>
      <c r="C849" s="12">
        <v>467.08</v>
      </c>
      <c r="D849" s="12">
        <v>444.13</v>
      </c>
      <c r="E849" s="12">
        <v>444.69</v>
      </c>
      <c r="F849" s="12">
        <v>93564896</v>
      </c>
      <c r="G849" s="12">
        <v>6883732526</v>
      </c>
      <c r="H849" s="7">
        <f t="shared" si="13"/>
        <v>-4.6261742375498634E-2</v>
      </c>
      <c r="I849" s="2"/>
      <c r="L849" s="1"/>
    </row>
    <row r="850" spans="1:12" x14ac:dyDescent="0.75">
      <c r="A850" s="2">
        <v>42488</v>
      </c>
      <c r="B850" s="12">
        <v>445.04</v>
      </c>
      <c r="C850" s="12">
        <v>449.55</v>
      </c>
      <c r="D850" s="12">
        <v>436.65</v>
      </c>
      <c r="E850" s="12">
        <v>449.01</v>
      </c>
      <c r="F850" s="12">
        <v>74064704</v>
      </c>
      <c r="G850" s="12">
        <v>6952183242</v>
      </c>
      <c r="H850" s="7">
        <f t="shared" si="13"/>
        <v>8.9205464677331713E-3</v>
      </c>
      <c r="I850" s="2"/>
      <c r="L850" s="1"/>
    </row>
    <row r="851" spans="1:12" x14ac:dyDescent="0.75">
      <c r="A851" s="2">
        <v>42489</v>
      </c>
      <c r="B851" s="12">
        <v>449.41</v>
      </c>
      <c r="C851" s="12">
        <v>455.38</v>
      </c>
      <c r="D851" s="12">
        <v>446.02</v>
      </c>
      <c r="E851" s="12">
        <v>455.1</v>
      </c>
      <c r="F851" s="12">
        <v>49258500</v>
      </c>
      <c r="G851" s="12">
        <v>7048201013</v>
      </c>
      <c r="H851" s="7">
        <f t="shared" si="13"/>
        <v>1.2661044480541148E-2</v>
      </c>
      <c r="I851" s="2"/>
      <c r="L851" s="1"/>
    </row>
    <row r="852" spans="1:12" x14ac:dyDescent="0.75">
      <c r="A852" s="2">
        <v>42490</v>
      </c>
      <c r="B852" s="12">
        <v>455.18</v>
      </c>
      <c r="C852" s="12">
        <v>455.59</v>
      </c>
      <c r="D852" s="12">
        <v>447.7</v>
      </c>
      <c r="E852" s="12">
        <v>448.32</v>
      </c>
      <c r="F852" s="12">
        <v>69322600</v>
      </c>
      <c r="G852" s="12">
        <v>6944860514</v>
      </c>
      <c r="H852" s="7">
        <f t="shared" si="13"/>
        <v>-1.5070960938529842E-2</v>
      </c>
      <c r="I852" s="2"/>
      <c r="L852" s="1"/>
    </row>
    <row r="853" spans="1:12" x14ac:dyDescent="0.75">
      <c r="A853" s="2">
        <v>42491</v>
      </c>
      <c r="B853" s="12">
        <v>448.48</v>
      </c>
      <c r="C853" s="12">
        <v>452.48</v>
      </c>
      <c r="D853" s="12">
        <v>447.93</v>
      </c>
      <c r="E853" s="12">
        <v>451.88</v>
      </c>
      <c r="F853" s="12">
        <v>40660100</v>
      </c>
      <c r="G853" s="12">
        <v>7001712750</v>
      </c>
      <c r="H853" s="7">
        <f t="shared" si="13"/>
        <v>7.5811630396003769E-3</v>
      </c>
      <c r="I853" s="2"/>
      <c r="L853" s="1"/>
    </row>
    <row r="854" spans="1:12" x14ac:dyDescent="0.75">
      <c r="A854" s="2">
        <v>42492</v>
      </c>
      <c r="B854" s="12">
        <v>451.93</v>
      </c>
      <c r="C854" s="12">
        <v>452.45</v>
      </c>
      <c r="D854" s="12">
        <v>441.78</v>
      </c>
      <c r="E854" s="12">
        <v>444.67</v>
      </c>
      <c r="F854" s="12">
        <v>92127000</v>
      </c>
      <c r="G854" s="12">
        <v>6891791430</v>
      </c>
      <c r="H854" s="7">
        <f t="shared" si="13"/>
        <v>-1.6064434757595183E-2</v>
      </c>
      <c r="I854" s="2"/>
      <c r="L854" s="1"/>
    </row>
    <row r="855" spans="1:12" x14ac:dyDescent="0.75">
      <c r="A855" s="2">
        <v>42493</v>
      </c>
      <c r="B855" s="12">
        <v>444.73</v>
      </c>
      <c r="C855" s="12">
        <v>451.1</v>
      </c>
      <c r="D855" s="12">
        <v>442.62</v>
      </c>
      <c r="E855" s="12">
        <v>450.3</v>
      </c>
      <c r="F855" s="12">
        <v>59366400</v>
      </c>
      <c r="G855" s="12">
        <v>6980826502</v>
      </c>
      <c r="H855" s="7">
        <f t="shared" si="13"/>
        <v>1.2524453038922476E-2</v>
      </c>
      <c r="I855" s="2"/>
      <c r="L855" s="1"/>
    </row>
    <row r="856" spans="1:12" x14ac:dyDescent="0.75">
      <c r="A856" s="2">
        <v>42494</v>
      </c>
      <c r="B856" s="12">
        <v>450.18</v>
      </c>
      <c r="C856" s="12">
        <v>450.38</v>
      </c>
      <c r="D856" s="12">
        <v>445.63</v>
      </c>
      <c r="E856" s="12">
        <v>446.72</v>
      </c>
      <c r="F856" s="12">
        <v>50407300</v>
      </c>
      <c r="G856" s="12">
        <v>6927161701</v>
      </c>
      <c r="H856" s="7">
        <f t="shared" si="13"/>
        <v>-7.6858145630636174E-3</v>
      </c>
      <c r="I856" s="2"/>
      <c r="L856" s="1"/>
    </row>
    <row r="857" spans="1:12" x14ac:dyDescent="0.75">
      <c r="A857" s="2">
        <v>42495</v>
      </c>
      <c r="B857" s="12">
        <v>446.71</v>
      </c>
      <c r="C857" s="12">
        <v>448.51</v>
      </c>
      <c r="D857" s="12">
        <v>445.88</v>
      </c>
      <c r="E857" s="12">
        <v>447.98</v>
      </c>
      <c r="F857" s="12">
        <v>50440800</v>
      </c>
      <c r="G857" s="12">
        <v>6948331748</v>
      </c>
      <c r="H857" s="7">
        <f t="shared" si="13"/>
        <v>2.8430077679032005E-3</v>
      </c>
      <c r="I857" s="2"/>
      <c r="L857" s="1"/>
    </row>
    <row r="858" spans="1:12" x14ac:dyDescent="0.75">
      <c r="A858" s="2">
        <v>42496</v>
      </c>
      <c r="B858" s="12">
        <v>447.94</v>
      </c>
      <c r="C858" s="12">
        <v>461.38</v>
      </c>
      <c r="D858" s="12">
        <v>447.07</v>
      </c>
      <c r="E858" s="12">
        <v>459.6</v>
      </c>
      <c r="F858" s="12">
        <v>72796800</v>
      </c>
      <c r="G858" s="12">
        <v>7130556704</v>
      </c>
      <c r="H858" s="7">
        <f t="shared" si="13"/>
        <v>2.6030271911416762E-2</v>
      </c>
      <c r="I858" s="2"/>
      <c r="L858" s="1"/>
    </row>
    <row r="859" spans="1:12" x14ac:dyDescent="0.75">
      <c r="A859" s="2">
        <v>42497</v>
      </c>
      <c r="B859" s="12">
        <v>459.64</v>
      </c>
      <c r="C859" s="12">
        <v>460.67</v>
      </c>
      <c r="D859" s="12">
        <v>457.32</v>
      </c>
      <c r="E859" s="12">
        <v>458.54</v>
      </c>
      <c r="F859" s="12">
        <v>38364500</v>
      </c>
      <c r="G859" s="12">
        <v>7115722136</v>
      </c>
      <c r="H859" s="7">
        <f t="shared" si="13"/>
        <v>-2.3931772691671003E-3</v>
      </c>
      <c r="I859" s="2"/>
      <c r="L859" s="1"/>
    </row>
    <row r="860" spans="1:12" x14ac:dyDescent="0.75">
      <c r="A860" s="2">
        <v>42498</v>
      </c>
      <c r="B860" s="12">
        <v>458.43</v>
      </c>
      <c r="C860" s="12">
        <v>459.42</v>
      </c>
      <c r="D860" s="12">
        <v>455.98</v>
      </c>
      <c r="E860" s="12">
        <v>458.55</v>
      </c>
      <c r="F860" s="12">
        <v>40315000</v>
      </c>
      <c r="G860" s="12">
        <v>7117822794</v>
      </c>
      <c r="H860" s="7">
        <f t="shared" si="13"/>
        <v>2.6176297362739032E-4</v>
      </c>
      <c r="I860" s="2"/>
      <c r="L860" s="1"/>
    </row>
    <row r="861" spans="1:12" x14ac:dyDescent="0.75">
      <c r="A861" s="2">
        <v>42499</v>
      </c>
      <c r="B861" s="12">
        <v>458.21</v>
      </c>
      <c r="C861" s="12">
        <v>462.48</v>
      </c>
      <c r="D861" s="12">
        <v>456.53</v>
      </c>
      <c r="E861" s="12">
        <v>460.48</v>
      </c>
      <c r="F861" s="12">
        <v>55493100</v>
      </c>
      <c r="G861" s="12">
        <v>7149827444</v>
      </c>
      <c r="H861" s="7">
        <f t="shared" si="13"/>
        <v>4.9540603653347561E-3</v>
      </c>
      <c r="I861" s="2"/>
      <c r="L861" s="1"/>
    </row>
    <row r="862" spans="1:12" x14ac:dyDescent="0.75">
      <c r="A862" s="2">
        <v>42500</v>
      </c>
      <c r="B862" s="12">
        <v>460.52</v>
      </c>
      <c r="C862" s="12">
        <v>461.93</v>
      </c>
      <c r="D862" s="12">
        <v>448.95</v>
      </c>
      <c r="E862" s="12">
        <v>450.89</v>
      </c>
      <c r="F862" s="12">
        <v>58956100</v>
      </c>
      <c r="G862" s="12">
        <v>7002714977</v>
      </c>
      <c r="H862" s="7">
        <f t="shared" si="13"/>
        <v>-2.0911143924259523E-2</v>
      </c>
      <c r="I862" s="2"/>
      <c r="L862" s="1"/>
    </row>
    <row r="863" spans="1:12" x14ac:dyDescent="0.75">
      <c r="A863" s="2">
        <v>42501</v>
      </c>
      <c r="B863" s="12">
        <v>450.86</v>
      </c>
      <c r="C863" s="12">
        <v>454.58</v>
      </c>
      <c r="D863" s="12">
        <v>450.86</v>
      </c>
      <c r="E863" s="12">
        <v>452.73</v>
      </c>
      <c r="F863" s="12">
        <v>50605200</v>
      </c>
      <c r="G863" s="12">
        <v>7032699388</v>
      </c>
      <c r="H863" s="7">
        <f t="shared" si="13"/>
        <v>4.1476289757352717E-3</v>
      </c>
      <c r="I863" s="2"/>
      <c r="L863" s="1"/>
    </row>
    <row r="864" spans="1:12" x14ac:dyDescent="0.75">
      <c r="A864" s="2">
        <v>42502</v>
      </c>
      <c r="B864" s="12">
        <v>452.45</v>
      </c>
      <c r="C864" s="12">
        <v>454.95</v>
      </c>
      <c r="D864" s="12">
        <v>449.25</v>
      </c>
      <c r="E864" s="12">
        <v>454.77</v>
      </c>
      <c r="F864" s="12">
        <v>59849300</v>
      </c>
      <c r="G864" s="12">
        <v>7065960832</v>
      </c>
      <c r="H864" s="7">
        <f t="shared" si="13"/>
        <v>5.1276384130843041E-3</v>
      </c>
      <c r="I864" s="2"/>
      <c r="L864" s="1"/>
    </row>
    <row r="865" spans="1:12" x14ac:dyDescent="0.75">
      <c r="A865" s="2">
        <v>42503</v>
      </c>
      <c r="B865" s="12">
        <v>454.85</v>
      </c>
      <c r="C865" s="12">
        <v>457.05</v>
      </c>
      <c r="D865" s="12">
        <v>453.45</v>
      </c>
      <c r="E865" s="12">
        <v>455.67</v>
      </c>
      <c r="F865" s="12">
        <v>60845000</v>
      </c>
      <c r="G865" s="12">
        <v>7081726955</v>
      </c>
      <c r="H865" s="7">
        <f t="shared" si="13"/>
        <v>1.8027921292733718E-3</v>
      </c>
      <c r="I865" s="2"/>
      <c r="L865" s="1"/>
    </row>
    <row r="866" spans="1:12" x14ac:dyDescent="0.75">
      <c r="A866" s="2">
        <v>42504</v>
      </c>
      <c r="B866" s="12">
        <v>455.82</v>
      </c>
      <c r="C866" s="12">
        <v>456.84</v>
      </c>
      <c r="D866" s="12">
        <v>454.79</v>
      </c>
      <c r="E866" s="12">
        <v>455.67</v>
      </c>
      <c r="F866" s="12">
        <v>37209000</v>
      </c>
      <c r="G866" s="12">
        <v>7083394303</v>
      </c>
      <c r="H866" s="7">
        <f t="shared" si="13"/>
        <v>-3.290772673423221E-4</v>
      </c>
      <c r="I866" s="2"/>
      <c r="L866" s="1"/>
    </row>
    <row r="867" spans="1:12" x14ac:dyDescent="0.75">
      <c r="A867" s="2">
        <v>42505</v>
      </c>
      <c r="B867" s="12">
        <v>455.76</v>
      </c>
      <c r="C867" s="12">
        <v>458.69</v>
      </c>
      <c r="D867" s="12">
        <v>455.46</v>
      </c>
      <c r="E867" s="12">
        <v>457.57</v>
      </c>
      <c r="F867" s="12">
        <v>28514000</v>
      </c>
      <c r="G867" s="12">
        <v>7114461730</v>
      </c>
      <c r="H867" s="7">
        <f t="shared" si="13"/>
        <v>3.9713884500614405E-3</v>
      </c>
      <c r="I867" s="2"/>
      <c r="L867" s="1"/>
    </row>
    <row r="868" spans="1:12" x14ac:dyDescent="0.75">
      <c r="A868" s="2">
        <v>42506</v>
      </c>
      <c r="B868" s="12">
        <v>457.59</v>
      </c>
      <c r="C868" s="12">
        <v>458.2</v>
      </c>
      <c r="D868" s="12">
        <v>452.95</v>
      </c>
      <c r="E868" s="12">
        <v>454.16</v>
      </c>
      <c r="F868" s="12">
        <v>59171500</v>
      </c>
      <c r="G868" s="12">
        <v>7063120268</v>
      </c>
      <c r="H868" s="7">
        <f t="shared" si="13"/>
        <v>-7.4957931772983459E-3</v>
      </c>
      <c r="I868" s="2"/>
      <c r="L868" s="1"/>
    </row>
    <row r="869" spans="1:12" x14ac:dyDescent="0.75">
      <c r="A869" s="2">
        <v>42507</v>
      </c>
      <c r="B869" s="12">
        <v>454.01</v>
      </c>
      <c r="C869" s="12">
        <v>455.07</v>
      </c>
      <c r="D869" s="12">
        <v>453.61</v>
      </c>
      <c r="E869" s="12">
        <v>453.78</v>
      </c>
      <c r="F869" s="12">
        <v>64100300</v>
      </c>
      <c r="G869" s="12">
        <v>7058821457</v>
      </c>
      <c r="H869" s="7">
        <f t="shared" si="13"/>
        <v>-5.0659677099627366E-4</v>
      </c>
      <c r="I869" s="2"/>
      <c r="L869" s="1"/>
    </row>
    <row r="870" spans="1:12" x14ac:dyDescent="0.75">
      <c r="A870" s="2">
        <v>42508</v>
      </c>
      <c r="B870" s="12">
        <v>453.69</v>
      </c>
      <c r="C870" s="12">
        <v>456</v>
      </c>
      <c r="D870" s="12">
        <v>453.3</v>
      </c>
      <c r="E870" s="12">
        <v>454.62</v>
      </c>
      <c r="F870" s="12">
        <v>86850096</v>
      </c>
      <c r="G870" s="12">
        <v>7073564772</v>
      </c>
      <c r="H870" s="7">
        <f t="shared" si="13"/>
        <v>2.0498578324406685E-3</v>
      </c>
      <c r="I870" s="2"/>
      <c r="L870" s="1"/>
    </row>
    <row r="871" spans="1:12" x14ac:dyDescent="0.75">
      <c r="A871" s="2">
        <v>42509</v>
      </c>
      <c r="B871" s="12">
        <v>454.52</v>
      </c>
      <c r="C871" s="12">
        <v>454.63</v>
      </c>
      <c r="D871" s="12">
        <v>438.71</v>
      </c>
      <c r="E871" s="12">
        <v>438.71</v>
      </c>
      <c r="F871" s="12">
        <v>96027400</v>
      </c>
      <c r="G871" s="12">
        <v>6827425412</v>
      </c>
      <c r="H871" s="7">
        <f t="shared" si="13"/>
        <v>-3.4783947901082468E-2</v>
      </c>
      <c r="I871" s="2"/>
      <c r="L871" s="1"/>
    </row>
    <row r="872" spans="1:12" x14ac:dyDescent="0.75">
      <c r="A872" s="2">
        <v>42510</v>
      </c>
      <c r="B872" s="12">
        <v>437.79</v>
      </c>
      <c r="C872" s="12">
        <v>444.05</v>
      </c>
      <c r="D872" s="12">
        <v>437.39</v>
      </c>
      <c r="E872" s="12">
        <v>442.68</v>
      </c>
      <c r="F872" s="12">
        <v>81987904</v>
      </c>
      <c r="G872" s="12">
        <v>6890716750</v>
      </c>
      <c r="H872" s="7">
        <f t="shared" si="13"/>
        <v>1.116973891591856E-2</v>
      </c>
      <c r="I872" s="2"/>
      <c r="L872" s="1"/>
    </row>
    <row r="873" spans="1:12" x14ac:dyDescent="0.75">
      <c r="A873" s="2">
        <v>42511</v>
      </c>
      <c r="B873" s="12">
        <v>442.97</v>
      </c>
      <c r="C873" s="12">
        <v>443.78</v>
      </c>
      <c r="D873" s="12">
        <v>441.71</v>
      </c>
      <c r="E873" s="12">
        <v>443.19</v>
      </c>
      <c r="F873" s="12">
        <v>42762300</v>
      </c>
      <c r="G873" s="12">
        <v>6900237725</v>
      </c>
      <c r="H873" s="7">
        <f t="shared" si="13"/>
        <v>4.9664762850750712E-4</v>
      </c>
      <c r="I873" s="2"/>
      <c r="L873" s="1"/>
    </row>
    <row r="874" spans="1:12" x14ac:dyDescent="0.75">
      <c r="A874" s="2">
        <v>42512</v>
      </c>
      <c r="B874" s="12">
        <v>443.22</v>
      </c>
      <c r="C874" s="12">
        <v>443.43</v>
      </c>
      <c r="D874" s="12">
        <v>439.04</v>
      </c>
      <c r="E874" s="12">
        <v>439.32</v>
      </c>
      <c r="F874" s="12">
        <v>39657600</v>
      </c>
      <c r="G874" s="12">
        <v>6842082300</v>
      </c>
      <c r="H874" s="7">
        <f t="shared" si="13"/>
        <v>-8.7992419114661657E-3</v>
      </c>
      <c r="I874" s="2"/>
      <c r="J874">
        <f>(G877+G876+G875+G874+G873+G872)/6</f>
        <v>6918195883.166667</v>
      </c>
      <c r="L874" s="1"/>
    </row>
    <row r="875" spans="1:12" x14ac:dyDescent="0.75">
      <c r="A875" s="2">
        <v>42513</v>
      </c>
      <c r="B875" s="12">
        <v>439.35</v>
      </c>
      <c r="C875" s="12">
        <v>444.35</v>
      </c>
      <c r="D875" s="12">
        <v>438.82</v>
      </c>
      <c r="E875" s="12">
        <v>444.15</v>
      </c>
      <c r="F875" s="12">
        <v>50582500</v>
      </c>
      <c r="G875" s="12">
        <v>6919346395</v>
      </c>
      <c r="H875" s="7">
        <f t="shared" si="13"/>
        <v>1.0925230454079787E-2</v>
      </c>
      <c r="I875" s="2"/>
      <c r="L875" s="1"/>
    </row>
    <row r="876" spans="1:12" x14ac:dyDescent="0.75">
      <c r="A876" s="2">
        <v>42514</v>
      </c>
      <c r="B876" s="12">
        <v>444.29</v>
      </c>
      <c r="C876" s="12">
        <v>447.1</v>
      </c>
      <c r="D876" s="12">
        <v>443.93</v>
      </c>
      <c r="E876" s="12">
        <v>445.98</v>
      </c>
      <c r="F876" s="12">
        <v>65783100</v>
      </c>
      <c r="G876" s="12">
        <v>6949432035</v>
      </c>
      <c r="H876" s="7">
        <f t="shared" si="13"/>
        <v>3.8038218280852542E-3</v>
      </c>
      <c r="I876" s="2"/>
      <c r="L876" s="1"/>
    </row>
    <row r="877" spans="1:12" x14ac:dyDescent="0.75">
      <c r="A877" s="2">
        <v>42515</v>
      </c>
      <c r="B877" s="12">
        <v>446.06</v>
      </c>
      <c r="C877" s="12">
        <v>450.3</v>
      </c>
      <c r="D877" s="12">
        <v>446.06</v>
      </c>
      <c r="E877" s="12">
        <v>449.6</v>
      </c>
      <c r="F877" s="12">
        <v>65231000</v>
      </c>
      <c r="G877" s="12">
        <v>7007360094</v>
      </c>
      <c r="H877" s="7">
        <f t="shared" si="13"/>
        <v>7.9361520871632073E-3</v>
      </c>
      <c r="I877" s="2"/>
      <c r="L877" s="1"/>
    </row>
    <row r="878" spans="1:12" x14ac:dyDescent="0.75">
      <c r="A878" s="2">
        <v>42516</v>
      </c>
      <c r="B878" s="12">
        <v>449.67</v>
      </c>
      <c r="C878" s="12">
        <v>453.64</v>
      </c>
      <c r="D878" s="12">
        <v>447.9</v>
      </c>
      <c r="E878" s="12">
        <v>453.38</v>
      </c>
      <c r="F878" s="12">
        <v>65203800</v>
      </c>
      <c r="G878" s="12">
        <v>7067871184</v>
      </c>
      <c r="H878" s="7">
        <f t="shared" si="13"/>
        <v>8.2504948073030878E-3</v>
      </c>
      <c r="I878" s="2"/>
      <c r="L878" s="1"/>
    </row>
    <row r="879" spans="1:12" x14ac:dyDescent="0.75">
      <c r="A879" s="2">
        <v>42517</v>
      </c>
      <c r="B879" s="12">
        <v>453.52</v>
      </c>
      <c r="C879" s="12">
        <v>478.15</v>
      </c>
      <c r="D879" s="12">
        <v>453.52</v>
      </c>
      <c r="E879" s="12">
        <v>473.46</v>
      </c>
      <c r="F879" s="12">
        <v>164780992</v>
      </c>
      <c r="G879" s="12">
        <v>7382558440</v>
      </c>
      <c r="H879" s="7">
        <f t="shared" si="13"/>
        <v>4.3967189980596219E-2</v>
      </c>
      <c r="I879" s="2"/>
      <c r="L879" s="1"/>
    </row>
    <row r="880" spans="1:12" x14ac:dyDescent="0.75">
      <c r="A880" s="2">
        <v>42518</v>
      </c>
      <c r="B880" s="12">
        <v>473.03</v>
      </c>
      <c r="C880" s="12">
        <v>533.47</v>
      </c>
      <c r="D880" s="12">
        <v>472.7</v>
      </c>
      <c r="E880" s="12">
        <v>530.04</v>
      </c>
      <c r="F880" s="12">
        <v>181199008</v>
      </c>
      <c r="G880" s="12">
        <v>8266477338</v>
      </c>
      <c r="H880" s="7">
        <f t="shared" si="13"/>
        <v>0.12052089719468109</v>
      </c>
      <c r="I880" s="2"/>
      <c r="L880" s="1"/>
    </row>
    <row r="881" spans="1:12" x14ac:dyDescent="0.75">
      <c r="A881" s="2">
        <v>42519</v>
      </c>
      <c r="B881" s="12">
        <v>527.48</v>
      </c>
      <c r="C881" s="12">
        <v>553.96</v>
      </c>
      <c r="D881" s="12">
        <v>512.17999999999995</v>
      </c>
      <c r="E881" s="12">
        <v>526.23</v>
      </c>
      <c r="F881" s="12">
        <v>148736992</v>
      </c>
      <c r="G881" s="12">
        <v>8209050618</v>
      </c>
      <c r="H881" s="7">
        <f t="shared" si="13"/>
        <v>-2.3697580950936526E-3</v>
      </c>
      <c r="I881" s="2"/>
      <c r="L881" s="1"/>
    </row>
    <row r="882" spans="1:12" x14ac:dyDescent="0.75">
      <c r="A882" s="2">
        <v>42520</v>
      </c>
      <c r="B882" s="12">
        <v>528.47</v>
      </c>
      <c r="C882" s="12">
        <v>544.35</v>
      </c>
      <c r="D882" s="12">
        <v>522.96</v>
      </c>
      <c r="E882" s="12">
        <v>533.86</v>
      </c>
      <c r="F882" s="12">
        <v>87958704</v>
      </c>
      <c r="G882" s="12">
        <v>8330000111</v>
      </c>
      <c r="H882" s="7">
        <f t="shared" si="13"/>
        <v>1.0199254451529862E-2</v>
      </c>
      <c r="I882" s="2"/>
      <c r="L882" s="1"/>
    </row>
    <row r="883" spans="1:12" x14ac:dyDescent="0.75">
      <c r="A883" s="2">
        <v>42521</v>
      </c>
      <c r="B883" s="12">
        <v>534.19000000000005</v>
      </c>
      <c r="C883" s="12">
        <v>546.62</v>
      </c>
      <c r="D883" s="12">
        <v>520.66</v>
      </c>
      <c r="E883" s="12">
        <v>531.39</v>
      </c>
      <c r="F883" s="12">
        <v>138450000</v>
      </c>
      <c r="G883" s="12">
        <v>8293035755</v>
      </c>
      <c r="H883" s="7">
        <f t="shared" si="13"/>
        <v>-5.241580710983111E-3</v>
      </c>
      <c r="I883" s="2"/>
      <c r="L883" s="1"/>
    </row>
    <row r="884" spans="1:12" x14ac:dyDescent="0.75">
      <c r="A884" s="2">
        <v>42522</v>
      </c>
      <c r="B884" s="12">
        <v>531.11</v>
      </c>
      <c r="C884" s="12">
        <v>543.08000000000004</v>
      </c>
      <c r="D884" s="12">
        <v>525.64</v>
      </c>
      <c r="E884" s="12">
        <v>536.91999999999996</v>
      </c>
      <c r="F884" s="12">
        <v>86061800</v>
      </c>
      <c r="G884" s="12">
        <v>8381321200</v>
      </c>
      <c r="H884" s="7">
        <f t="shared" si="13"/>
        <v>1.0939353429609583E-2</v>
      </c>
      <c r="I884" s="2"/>
      <c r="L884" s="1"/>
    </row>
    <row r="885" spans="1:12" x14ac:dyDescent="0.75">
      <c r="A885" s="2">
        <v>42523</v>
      </c>
      <c r="B885" s="12">
        <v>536.52</v>
      </c>
      <c r="C885" s="12">
        <v>540.35</v>
      </c>
      <c r="D885" s="12">
        <v>533.08000000000004</v>
      </c>
      <c r="E885" s="12">
        <v>537.97</v>
      </c>
      <c r="F885" s="12">
        <v>60378200</v>
      </c>
      <c r="G885" s="12">
        <v>8399598923</v>
      </c>
      <c r="H885" s="7">
        <f t="shared" si="13"/>
        <v>2.7026019533289451E-3</v>
      </c>
      <c r="I885" s="2"/>
      <c r="L885" s="1"/>
    </row>
    <row r="886" spans="1:12" x14ac:dyDescent="0.75">
      <c r="A886" s="2">
        <v>42524</v>
      </c>
      <c r="B886" s="12">
        <v>537.67999999999995</v>
      </c>
      <c r="C886" s="12">
        <v>574.64</v>
      </c>
      <c r="D886" s="12">
        <v>536.91999999999996</v>
      </c>
      <c r="E886" s="12">
        <v>569.19000000000005</v>
      </c>
      <c r="F886" s="12">
        <v>122020000</v>
      </c>
      <c r="G886" s="12">
        <v>8889102698</v>
      </c>
      <c r="H886" s="7">
        <f t="shared" si="13"/>
        <v>5.8603630412141249E-2</v>
      </c>
      <c r="I886" s="2"/>
      <c r="L886" s="1"/>
    </row>
    <row r="887" spans="1:12" x14ac:dyDescent="0.75">
      <c r="A887" s="2">
        <v>42525</v>
      </c>
      <c r="B887" s="12">
        <v>569.71</v>
      </c>
      <c r="C887" s="12">
        <v>590.13</v>
      </c>
      <c r="D887" s="12">
        <v>564.24</v>
      </c>
      <c r="E887" s="12">
        <v>572.73</v>
      </c>
      <c r="F887" s="12">
        <v>94925296</v>
      </c>
      <c r="G887" s="12">
        <v>8945981422</v>
      </c>
      <c r="H887" s="7">
        <f t="shared" si="13"/>
        <v>5.3009425848238251E-3</v>
      </c>
      <c r="I887" s="2"/>
      <c r="L887" s="1"/>
    </row>
    <row r="888" spans="1:12" x14ac:dyDescent="0.75">
      <c r="A888" s="2">
        <v>42526</v>
      </c>
      <c r="B888" s="12">
        <v>573.30999999999995</v>
      </c>
      <c r="C888" s="12">
        <v>582.80999999999995</v>
      </c>
      <c r="D888" s="12">
        <v>569.17999999999995</v>
      </c>
      <c r="E888" s="12">
        <v>574.98</v>
      </c>
      <c r="F888" s="12">
        <v>68874096</v>
      </c>
      <c r="G888" s="12">
        <v>8983555643</v>
      </c>
      <c r="H888" s="7">
        <f t="shared" si="13"/>
        <v>2.912909246306663E-3</v>
      </c>
      <c r="I888" s="2"/>
      <c r="L888" s="1"/>
    </row>
    <row r="889" spans="1:12" x14ac:dyDescent="0.75">
      <c r="A889" s="2">
        <v>42527</v>
      </c>
      <c r="B889" s="12">
        <v>574.6</v>
      </c>
      <c r="C889" s="12">
        <v>586.47</v>
      </c>
      <c r="D889" s="12">
        <v>574.6</v>
      </c>
      <c r="E889" s="12">
        <v>585.54</v>
      </c>
      <c r="F889" s="12">
        <v>72138896</v>
      </c>
      <c r="G889" s="12">
        <v>9151021089</v>
      </c>
      <c r="H889" s="7">
        <f t="shared" si="13"/>
        <v>1.9039331709014864E-2</v>
      </c>
      <c r="I889" s="2"/>
      <c r="L889" s="1"/>
    </row>
    <row r="890" spans="1:12" x14ac:dyDescent="0.75">
      <c r="A890" s="2">
        <v>42528</v>
      </c>
      <c r="B890" s="12">
        <v>585.45000000000005</v>
      </c>
      <c r="C890" s="12">
        <v>590.26</v>
      </c>
      <c r="D890" s="12">
        <v>567.51</v>
      </c>
      <c r="E890" s="12">
        <v>576.6</v>
      </c>
      <c r="F890" s="12">
        <v>107770000</v>
      </c>
      <c r="G890" s="12">
        <v>9013335474</v>
      </c>
      <c r="H890" s="7">
        <f t="shared" si="13"/>
        <v>-1.5116576992057429E-2</v>
      </c>
      <c r="I890" s="2"/>
      <c r="L890" s="1"/>
    </row>
    <row r="891" spans="1:12" x14ac:dyDescent="0.75">
      <c r="A891" s="2">
        <v>42529</v>
      </c>
      <c r="B891" s="12">
        <v>577.16999999999996</v>
      </c>
      <c r="C891" s="12">
        <v>582.84</v>
      </c>
      <c r="D891" s="12">
        <v>573.13</v>
      </c>
      <c r="E891" s="12">
        <v>581.65</v>
      </c>
      <c r="F891" s="12">
        <v>80265800</v>
      </c>
      <c r="G891" s="12">
        <v>9094354021</v>
      </c>
      <c r="H891" s="7">
        <f t="shared" si="13"/>
        <v>7.7620111925429574E-3</v>
      </c>
      <c r="I891" s="2"/>
      <c r="L891" s="1"/>
    </row>
    <row r="892" spans="1:12" x14ac:dyDescent="0.75">
      <c r="A892" s="2">
        <v>42530</v>
      </c>
      <c r="B892" s="12">
        <v>582.20000000000005</v>
      </c>
      <c r="C892" s="12">
        <v>582.20000000000005</v>
      </c>
      <c r="D892" s="12">
        <v>570.95000000000005</v>
      </c>
      <c r="E892" s="12">
        <v>574.63</v>
      </c>
      <c r="F892" s="12">
        <v>71301000</v>
      </c>
      <c r="G892" s="12">
        <v>8987040811</v>
      </c>
      <c r="H892" s="7">
        <f t="shared" si="13"/>
        <v>-1.3002404671934129E-2</v>
      </c>
      <c r="I892" s="2"/>
      <c r="L892" s="1"/>
    </row>
    <row r="893" spans="1:12" x14ac:dyDescent="0.75">
      <c r="A893" s="2">
        <v>42531</v>
      </c>
      <c r="B893" s="12">
        <v>575.84</v>
      </c>
      <c r="C893" s="12">
        <v>579.13</v>
      </c>
      <c r="D893" s="12">
        <v>573.33000000000004</v>
      </c>
      <c r="E893" s="12">
        <v>577.47</v>
      </c>
      <c r="F893" s="12">
        <v>66991900</v>
      </c>
      <c r="G893" s="12">
        <v>9033522014</v>
      </c>
      <c r="H893" s="7">
        <f t="shared" si="13"/>
        <v>2.8306474020561188E-3</v>
      </c>
      <c r="I893" s="2"/>
      <c r="L893" s="1"/>
    </row>
    <row r="894" spans="1:12" x14ac:dyDescent="0.75">
      <c r="A894" s="2">
        <v>42532</v>
      </c>
      <c r="B894" s="12">
        <v>578.66999999999996</v>
      </c>
      <c r="C894" s="12">
        <v>607.12</v>
      </c>
      <c r="D894" s="12">
        <v>578.66999999999996</v>
      </c>
      <c r="E894" s="12">
        <v>606.73</v>
      </c>
      <c r="F894" s="12">
        <v>82357000</v>
      </c>
      <c r="G894" s="12">
        <v>9493578714</v>
      </c>
      <c r="H894" s="7">
        <f t="shared" si="13"/>
        <v>4.8490504086958132E-2</v>
      </c>
      <c r="I894" s="2"/>
      <c r="L894" s="1"/>
    </row>
    <row r="895" spans="1:12" x14ac:dyDescent="0.75">
      <c r="A895" s="2">
        <v>42533</v>
      </c>
      <c r="B895" s="12">
        <v>609.67999999999995</v>
      </c>
      <c r="C895" s="12">
        <v>684.84</v>
      </c>
      <c r="D895" s="12">
        <v>607.04</v>
      </c>
      <c r="E895" s="12">
        <v>672.78</v>
      </c>
      <c r="F895" s="12">
        <v>277084992</v>
      </c>
      <c r="G895" s="12">
        <v>10529624647</v>
      </c>
      <c r="H895" s="7">
        <f t="shared" si="13"/>
        <v>0.10349691641516866</v>
      </c>
      <c r="I895" s="2"/>
      <c r="L895" s="1"/>
    </row>
    <row r="896" spans="1:12" x14ac:dyDescent="0.75">
      <c r="A896" s="2">
        <v>42534</v>
      </c>
      <c r="B896" s="12">
        <v>671.65</v>
      </c>
      <c r="C896" s="12">
        <v>716</v>
      </c>
      <c r="D896" s="12">
        <v>664.49</v>
      </c>
      <c r="E896" s="12">
        <v>704.38</v>
      </c>
      <c r="F896" s="12">
        <v>243295008</v>
      </c>
      <c r="G896" s="12">
        <v>11026918233</v>
      </c>
      <c r="H896" s="7">
        <f t="shared" si="13"/>
        <v>4.8730737735427708E-2</v>
      </c>
      <c r="I896" s="2"/>
      <c r="L896" s="1"/>
    </row>
    <row r="897" spans="1:12" x14ac:dyDescent="0.75">
      <c r="A897" s="2">
        <v>42535</v>
      </c>
      <c r="B897" s="12">
        <v>704.5</v>
      </c>
      <c r="C897" s="12">
        <v>704.5</v>
      </c>
      <c r="D897" s="12">
        <v>662.8</v>
      </c>
      <c r="E897" s="12">
        <v>685.56</v>
      </c>
      <c r="F897" s="12">
        <v>186694000</v>
      </c>
      <c r="G897" s="12">
        <v>10734585656</v>
      </c>
      <c r="H897" s="7">
        <f t="shared" si="13"/>
        <v>-2.6884315117104408E-2</v>
      </c>
      <c r="I897" s="2"/>
      <c r="L897" s="1"/>
    </row>
    <row r="898" spans="1:12" x14ac:dyDescent="0.75">
      <c r="A898" s="2">
        <v>42536</v>
      </c>
      <c r="B898" s="12">
        <v>685.68</v>
      </c>
      <c r="C898" s="12">
        <v>696.3</v>
      </c>
      <c r="D898" s="12">
        <v>672.56</v>
      </c>
      <c r="E898" s="12">
        <v>694.47</v>
      </c>
      <c r="F898" s="12">
        <v>99223800</v>
      </c>
      <c r="G898" s="12">
        <v>10876756116</v>
      </c>
      <c r="H898" s="7">
        <f t="shared" si="13"/>
        <v>1.2819390969548591E-2</v>
      </c>
      <c r="I898" s="2"/>
      <c r="L898" s="1"/>
    </row>
    <row r="899" spans="1:12" x14ac:dyDescent="0.75">
      <c r="A899" s="2">
        <v>42537</v>
      </c>
      <c r="B899" s="12">
        <v>696.52</v>
      </c>
      <c r="C899" s="12">
        <v>773.72</v>
      </c>
      <c r="D899" s="12">
        <v>696.52</v>
      </c>
      <c r="E899" s="12">
        <v>766.31</v>
      </c>
      <c r="F899" s="12">
        <v>271633984</v>
      </c>
      <c r="G899" s="12">
        <v>12004751236</v>
      </c>
      <c r="H899" s="7">
        <f t="shared" ref="H899:H962" si="14">(E899-B899)/B899</f>
        <v>0.10019812783552513</v>
      </c>
      <c r="I899" s="2"/>
      <c r="L899" s="1"/>
    </row>
    <row r="900" spans="1:12" x14ac:dyDescent="0.75">
      <c r="A900" s="2">
        <v>42538</v>
      </c>
      <c r="B900" s="12">
        <v>768.49</v>
      </c>
      <c r="C900" s="12">
        <v>775.36</v>
      </c>
      <c r="D900" s="12">
        <v>716.56</v>
      </c>
      <c r="E900" s="12">
        <v>748.91</v>
      </c>
      <c r="F900" s="12">
        <v>363320992</v>
      </c>
      <c r="G900" s="12">
        <v>11734973407</v>
      </c>
      <c r="H900" s="7">
        <f t="shared" si="14"/>
        <v>-2.5478535830004347E-2</v>
      </c>
      <c r="I900" s="2"/>
      <c r="L900" s="1"/>
    </row>
    <row r="901" spans="1:12" x14ac:dyDescent="0.75">
      <c r="A901" s="2">
        <v>42539</v>
      </c>
      <c r="B901" s="12">
        <v>748.76</v>
      </c>
      <c r="C901" s="12">
        <v>777.99</v>
      </c>
      <c r="D901" s="12">
        <v>733.93</v>
      </c>
      <c r="E901" s="12">
        <v>756.23</v>
      </c>
      <c r="F901" s="12">
        <v>252718000</v>
      </c>
      <c r="G901" s="12">
        <v>11852610450</v>
      </c>
      <c r="H901" s="7">
        <f t="shared" si="14"/>
        <v>9.976494470858523E-3</v>
      </c>
      <c r="I901" s="2"/>
      <c r="L901" s="1"/>
    </row>
    <row r="902" spans="1:12" x14ac:dyDescent="0.75">
      <c r="A902" s="2">
        <v>42540</v>
      </c>
      <c r="B902" s="12">
        <v>756.69</v>
      </c>
      <c r="C902" s="12">
        <v>766.62</v>
      </c>
      <c r="D902" s="12">
        <v>745.63</v>
      </c>
      <c r="E902" s="12">
        <v>763.78</v>
      </c>
      <c r="F902" s="12">
        <v>136184992</v>
      </c>
      <c r="G902" s="12">
        <v>11974386667</v>
      </c>
      <c r="H902" s="7">
        <f t="shared" si="14"/>
        <v>9.3697551176834867E-3</v>
      </c>
      <c r="I902" s="2"/>
      <c r="L902" s="1"/>
    </row>
    <row r="903" spans="1:12" x14ac:dyDescent="0.75">
      <c r="A903" s="2">
        <v>42541</v>
      </c>
      <c r="B903" s="12">
        <v>763.93</v>
      </c>
      <c r="C903" s="12">
        <v>764.08</v>
      </c>
      <c r="D903" s="12">
        <v>732.73</v>
      </c>
      <c r="E903" s="12">
        <v>737.23</v>
      </c>
      <c r="F903" s="12">
        <v>174511008</v>
      </c>
      <c r="G903" s="12">
        <v>11561085979</v>
      </c>
      <c r="H903" s="7">
        <f t="shared" si="14"/>
        <v>-3.4950846281727295E-2</v>
      </c>
      <c r="I903" s="2"/>
      <c r="L903" s="1"/>
    </row>
    <row r="904" spans="1:12" x14ac:dyDescent="0.75">
      <c r="A904" s="2">
        <v>42542</v>
      </c>
      <c r="B904" s="12">
        <v>735.88</v>
      </c>
      <c r="C904" s="12">
        <v>735.88</v>
      </c>
      <c r="D904" s="12">
        <v>639.07000000000005</v>
      </c>
      <c r="E904" s="12">
        <v>666.65</v>
      </c>
      <c r="F904" s="12">
        <v>309944000</v>
      </c>
      <c r="G904" s="12">
        <v>10456853278</v>
      </c>
      <c r="H904" s="7">
        <f t="shared" si="14"/>
        <v>-9.4077838778061668E-2</v>
      </c>
      <c r="I904" s="2"/>
      <c r="L904" s="1"/>
    </row>
    <row r="905" spans="1:12" x14ac:dyDescent="0.75">
      <c r="A905" s="2">
        <v>42543</v>
      </c>
      <c r="B905" s="12">
        <v>665.91</v>
      </c>
      <c r="C905" s="12">
        <v>678.67</v>
      </c>
      <c r="D905" s="12">
        <v>587.48</v>
      </c>
      <c r="E905" s="12">
        <v>596.12</v>
      </c>
      <c r="F905" s="12">
        <v>266392992</v>
      </c>
      <c r="G905" s="12">
        <v>9352374507</v>
      </c>
      <c r="H905" s="7">
        <f t="shared" si="14"/>
        <v>-0.10480395248607165</v>
      </c>
      <c r="I905" s="2"/>
      <c r="L905" s="1"/>
    </row>
    <row r="906" spans="1:12" x14ac:dyDescent="0.75">
      <c r="A906" s="2">
        <v>42544</v>
      </c>
      <c r="B906" s="12">
        <v>597.44000000000005</v>
      </c>
      <c r="C906" s="12">
        <v>629.33000000000004</v>
      </c>
      <c r="D906" s="12">
        <v>558.14</v>
      </c>
      <c r="E906" s="12">
        <v>623.98</v>
      </c>
      <c r="F906" s="12">
        <v>253462000</v>
      </c>
      <c r="G906" s="12">
        <v>9791649877</v>
      </c>
      <c r="H906" s="7">
        <f t="shared" si="14"/>
        <v>4.4422870915907811E-2</v>
      </c>
      <c r="I906" s="2"/>
      <c r="L906" s="1"/>
    </row>
    <row r="907" spans="1:12" x14ac:dyDescent="0.75">
      <c r="A907" s="2">
        <v>42545</v>
      </c>
      <c r="B907" s="12">
        <v>625.58000000000004</v>
      </c>
      <c r="C907" s="12">
        <v>681.73</v>
      </c>
      <c r="D907" s="12">
        <v>625.27</v>
      </c>
      <c r="E907" s="12">
        <v>665.3</v>
      </c>
      <c r="F907" s="12">
        <v>224316992</v>
      </c>
      <c r="G907" s="12">
        <v>10442233719</v>
      </c>
      <c r="H907" s="7">
        <f t="shared" si="14"/>
        <v>6.3493078423223104E-2</v>
      </c>
      <c r="I907" s="2"/>
      <c r="L907" s="1"/>
    </row>
    <row r="908" spans="1:12" x14ac:dyDescent="0.75">
      <c r="A908" s="2">
        <v>42546</v>
      </c>
      <c r="B908" s="12">
        <v>665.28</v>
      </c>
      <c r="C908" s="12">
        <v>691.73</v>
      </c>
      <c r="D908" s="12">
        <v>646.55999999999995</v>
      </c>
      <c r="E908" s="12">
        <v>665.12</v>
      </c>
      <c r="F908" s="12">
        <v>126656000</v>
      </c>
      <c r="G908" s="12">
        <v>10442165051</v>
      </c>
      <c r="H908" s="7">
        <f t="shared" si="14"/>
        <v>-2.4050024050019267E-4</v>
      </c>
      <c r="I908" s="2"/>
      <c r="L908" s="1"/>
    </row>
    <row r="909" spans="1:12" x14ac:dyDescent="0.75">
      <c r="A909" s="2">
        <v>42547</v>
      </c>
      <c r="B909" s="12">
        <v>665.93</v>
      </c>
      <c r="C909" s="12">
        <v>665.98</v>
      </c>
      <c r="D909" s="12">
        <v>616.92999999999995</v>
      </c>
      <c r="E909" s="12">
        <v>629.37</v>
      </c>
      <c r="F909" s="12">
        <v>109225000</v>
      </c>
      <c r="G909" s="12">
        <v>9883123077</v>
      </c>
      <c r="H909" s="7">
        <f t="shared" si="14"/>
        <v>-5.4900665235084689E-2</v>
      </c>
      <c r="I909" s="2"/>
      <c r="L909" s="1"/>
    </row>
    <row r="910" spans="1:12" x14ac:dyDescent="0.75">
      <c r="A910" s="2">
        <v>42548</v>
      </c>
      <c r="B910" s="12">
        <v>629.35</v>
      </c>
      <c r="C910" s="12">
        <v>655.28</v>
      </c>
      <c r="D910" s="12">
        <v>620.52</v>
      </c>
      <c r="E910" s="12">
        <v>655.28</v>
      </c>
      <c r="F910" s="12">
        <v>122134000</v>
      </c>
      <c r="G910" s="12">
        <v>10292371661</v>
      </c>
      <c r="H910" s="7">
        <f t="shared" si="14"/>
        <v>4.1201239373957178E-2</v>
      </c>
      <c r="I910" s="2"/>
      <c r="L910" s="1"/>
    </row>
    <row r="911" spans="1:12" x14ac:dyDescent="0.75">
      <c r="A911" s="2">
        <v>42549</v>
      </c>
      <c r="B911" s="12">
        <v>658.1</v>
      </c>
      <c r="C911" s="12">
        <v>659.25</v>
      </c>
      <c r="D911" s="12">
        <v>637.77</v>
      </c>
      <c r="E911" s="12">
        <v>647</v>
      </c>
      <c r="F911" s="12">
        <v>138384992</v>
      </c>
      <c r="G911" s="12">
        <v>10164806261</v>
      </c>
      <c r="H911" s="7">
        <f t="shared" si="14"/>
        <v>-1.6866737577875737E-2</v>
      </c>
      <c r="I911" s="2"/>
      <c r="L911" s="1"/>
    </row>
    <row r="912" spans="1:12" x14ac:dyDescent="0.75">
      <c r="A912" s="2">
        <v>42550</v>
      </c>
      <c r="B912" s="12">
        <v>644.12</v>
      </c>
      <c r="C912" s="12">
        <v>644.67999999999995</v>
      </c>
      <c r="D912" s="12">
        <v>628.28</v>
      </c>
      <c r="E912" s="12">
        <v>639.89</v>
      </c>
      <c r="F912" s="12">
        <v>142456000</v>
      </c>
      <c r="G912" s="12">
        <v>10055423427</v>
      </c>
      <c r="H912" s="7">
        <f t="shared" si="14"/>
        <v>-6.5670992982674314E-3</v>
      </c>
      <c r="I912" s="2"/>
      <c r="L912" s="1"/>
    </row>
    <row r="913" spans="1:12" x14ac:dyDescent="0.75">
      <c r="A913" s="2">
        <v>42551</v>
      </c>
      <c r="B913" s="12">
        <v>640.59</v>
      </c>
      <c r="C913" s="12">
        <v>675.4</v>
      </c>
      <c r="D913" s="12">
        <v>636.61</v>
      </c>
      <c r="E913" s="12">
        <v>673.34</v>
      </c>
      <c r="F913" s="12">
        <v>138980000</v>
      </c>
      <c r="G913" s="12">
        <v>10583527799</v>
      </c>
      <c r="H913" s="7">
        <f t="shared" si="14"/>
        <v>5.112474437627812E-2</v>
      </c>
      <c r="I913" s="2"/>
      <c r="L913" s="1"/>
    </row>
    <row r="914" spans="1:12" x14ac:dyDescent="0.75">
      <c r="A914" s="2">
        <v>42552</v>
      </c>
      <c r="B914" s="12">
        <v>672.52</v>
      </c>
      <c r="C914" s="12">
        <v>686.15</v>
      </c>
      <c r="D914" s="12">
        <v>669.59</v>
      </c>
      <c r="E914" s="12">
        <v>676.3</v>
      </c>
      <c r="F914" s="12">
        <v>134431008</v>
      </c>
      <c r="G914" s="12">
        <v>10632674990</v>
      </c>
      <c r="H914" s="7">
        <f t="shared" si="14"/>
        <v>5.6206506869683768E-3</v>
      </c>
      <c r="I914" s="2"/>
      <c r="L914" s="1"/>
    </row>
    <row r="915" spans="1:12" x14ac:dyDescent="0.75">
      <c r="A915" s="2">
        <v>42553</v>
      </c>
      <c r="B915" s="12">
        <v>676.73</v>
      </c>
      <c r="C915" s="12">
        <v>703.7</v>
      </c>
      <c r="D915" s="12">
        <v>676.4</v>
      </c>
      <c r="E915" s="12">
        <v>703.7</v>
      </c>
      <c r="F915" s="12">
        <v>112354000</v>
      </c>
      <c r="G915" s="12">
        <v>11066171356</v>
      </c>
      <c r="H915" s="7">
        <f t="shared" si="14"/>
        <v>3.9853412734768709E-2</v>
      </c>
      <c r="I915" s="2"/>
      <c r="L915" s="1"/>
    </row>
    <row r="916" spans="1:12" x14ac:dyDescent="0.75">
      <c r="A916" s="2">
        <v>42554</v>
      </c>
      <c r="B916" s="12">
        <v>704.97</v>
      </c>
      <c r="C916" s="12">
        <v>704.97</v>
      </c>
      <c r="D916" s="12">
        <v>649.01</v>
      </c>
      <c r="E916" s="12">
        <v>658.66</v>
      </c>
      <c r="F916" s="12">
        <v>129512000</v>
      </c>
      <c r="G916" s="12">
        <v>10360455388</v>
      </c>
      <c r="H916" s="7">
        <f t="shared" si="14"/>
        <v>-6.5690738612990698E-2</v>
      </c>
      <c r="I916" s="2"/>
      <c r="L916" s="1"/>
    </row>
    <row r="917" spans="1:12" x14ac:dyDescent="0.75">
      <c r="A917" s="2">
        <v>42555</v>
      </c>
      <c r="B917" s="12">
        <v>658.8</v>
      </c>
      <c r="C917" s="12">
        <v>683.66</v>
      </c>
      <c r="D917" s="12">
        <v>650.51</v>
      </c>
      <c r="E917" s="12">
        <v>683.66</v>
      </c>
      <c r="F917" s="12">
        <v>92008400</v>
      </c>
      <c r="G917" s="12">
        <v>10756225162</v>
      </c>
      <c r="H917" s="7">
        <f t="shared" si="14"/>
        <v>3.7735276259866446E-2</v>
      </c>
      <c r="I917" s="2"/>
      <c r="L917" s="1"/>
    </row>
    <row r="918" spans="1:12" x14ac:dyDescent="0.75">
      <c r="A918" s="2">
        <v>42556</v>
      </c>
      <c r="B918" s="12">
        <v>683.21</v>
      </c>
      <c r="C918" s="12">
        <v>683.49</v>
      </c>
      <c r="D918" s="12">
        <v>665.07</v>
      </c>
      <c r="E918" s="12">
        <v>670.63</v>
      </c>
      <c r="F918" s="12">
        <v>130476000</v>
      </c>
      <c r="G918" s="12">
        <v>10553590036</v>
      </c>
      <c r="H918" s="7">
        <f t="shared" si="14"/>
        <v>-1.8413079433849094E-2</v>
      </c>
      <c r="I918" s="2"/>
      <c r="L918" s="1"/>
    </row>
    <row r="919" spans="1:12" x14ac:dyDescent="0.75">
      <c r="A919" s="2">
        <v>42557</v>
      </c>
      <c r="B919" s="12">
        <v>670.42</v>
      </c>
      <c r="C919" s="12">
        <v>681.9</v>
      </c>
      <c r="D919" s="12">
        <v>670.42</v>
      </c>
      <c r="E919" s="12">
        <v>677.33</v>
      </c>
      <c r="F919" s="12">
        <v>134960992</v>
      </c>
      <c r="G919" s="12">
        <v>10661460872</v>
      </c>
      <c r="H919" s="7">
        <f t="shared" si="14"/>
        <v>1.0306971749052955E-2</v>
      </c>
      <c r="I919" s="2"/>
      <c r="L919" s="1"/>
    </row>
    <row r="920" spans="1:12" x14ac:dyDescent="0.75">
      <c r="A920" s="2">
        <v>42558</v>
      </c>
      <c r="B920" s="12">
        <v>678.09</v>
      </c>
      <c r="C920" s="12">
        <v>682.43</v>
      </c>
      <c r="D920" s="12">
        <v>611.83000000000004</v>
      </c>
      <c r="E920" s="12">
        <v>640.55999999999995</v>
      </c>
      <c r="F920" s="12">
        <v>258091008</v>
      </c>
      <c r="G920" s="12">
        <v>10084880016</v>
      </c>
      <c r="H920" s="7">
        <f t="shared" si="14"/>
        <v>-5.5346635402380343E-2</v>
      </c>
      <c r="I920" s="2"/>
      <c r="L920" s="1"/>
    </row>
    <row r="921" spans="1:12" x14ac:dyDescent="0.75">
      <c r="A921" s="2">
        <v>42559</v>
      </c>
      <c r="B921" s="12">
        <v>640.69000000000005</v>
      </c>
      <c r="C921" s="12">
        <v>666.71</v>
      </c>
      <c r="D921" s="12">
        <v>636.47</v>
      </c>
      <c r="E921" s="12">
        <v>666.52</v>
      </c>
      <c r="F921" s="12">
        <v>141970000</v>
      </c>
      <c r="G921" s="12">
        <v>10496037616</v>
      </c>
      <c r="H921" s="7">
        <f t="shared" si="14"/>
        <v>4.0315909410167043E-2</v>
      </c>
      <c r="I921" s="2"/>
      <c r="L921" s="1"/>
    </row>
    <row r="922" spans="1:12" x14ac:dyDescent="0.75">
      <c r="A922" s="2">
        <v>42560</v>
      </c>
      <c r="B922" s="12">
        <v>666.38</v>
      </c>
      <c r="C922" s="12">
        <v>666.38</v>
      </c>
      <c r="D922" s="12">
        <v>633.4</v>
      </c>
      <c r="E922" s="12">
        <v>650.96</v>
      </c>
      <c r="F922" s="12">
        <v>180536000</v>
      </c>
      <c r="G922" s="12">
        <v>10252979330</v>
      </c>
      <c r="H922" s="7">
        <f t="shared" si="14"/>
        <v>-2.3139950178576726E-2</v>
      </c>
      <c r="I922" s="2"/>
      <c r="L922" s="1"/>
    </row>
    <row r="923" spans="1:12" x14ac:dyDescent="0.75">
      <c r="A923" s="2">
        <v>42561</v>
      </c>
      <c r="B923" s="12">
        <v>650.6</v>
      </c>
      <c r="C923" s="12">
        <v>652.29</v>
      </c>
      <c r="D923" s="12">
        <v>641.26</v>
      </c>
      <c r="E923" s="12">
        <v>649.36</v>
      </c>
      <c r="F923" s="12">
        <v>102532000</v>
      </c>
      <c r="G923" s="12">
        <v>10229001841</v>
      </c>
      <c r="H923" s="7">
        <f t="shared" si="14"/>
        <v>-1.9059329849369952E-3</v>
      </c>
      <c r="I923" s="2"/>
      <c r="L923" s="1"/>
    </row>
    <row r="924" spans="1:12" x14ac:dyDescent="0.75">
      <c r="A924" s="2">
        <v>42562</v>
      </c>
      <c r="B924" s="12">
        <v>648.48</v>
      </c>
      <c r="C924" s="12">
        <v>659.63</v>
      </c>
      <c r="D924" s="12">
        <v>644.98</v>
      </c>
      <c r="E924" s="12">
        <v>647.66</v>
      </c>
      <c r="F924" s="12">
        <v>107910000</v>
      </c>
      <c r="G924" s="12">
        <v>10203318330</v>
      </c>
      <c r="H924" s="7">
        <f t="shared" si="14"/>
        <v>-1.2644954354799685E-3</v>
      </c>
      <c r="I924" s="2"/>
      <c r="L924" s="1"/>
    </row>
    <row r="925" spans="1:12" x14ac:dyDescent="0.75">
      <c r="A925" s="2">
        <v>42563</v>
      </c>
      <c r="B925" s="12">
        <v>648.28</v>
      </c>
      <c r="C925" s="12">
        <v>675.26</v>
      </c>
      <c r="D925" s="12">
        <v>646.78</v>
      </c>
      <c r="E925" s="12">
        <v>664.55</v>
      </c>
      <c r="F925" s="12">
        <v>138172992</v>
      </c>
      <c r="G925" s="12">
        <v>10470577835</v>
      </c>
      <c r="H925" s="7">
        <f t="shared" si="14"/>
        <v>2.5097180230764456E-2</v>
      </c>
      <c r="I925" s="2"/>
      <c r="L925" s="1"/>
    </row>
    <row r="926" spans="1:12" x14ac:dyDescent="0.75">
      <c r="A926" s="2">
        <v>42564</v>
      </c>
      <c r="B926" s="12">
        <v>664.8</v>
      </c>
      <c r="C926" s="12">
        <v>668.7</v>
      </c>
      <c r="D926" s="12">
        <v>654.47</v>
      </c>
      <c r="E926" s="12">
        <v>654.47</v>
      </c>
      <c r="F926" s="12">
        <v>131449000</v>
      </c>
      <c r="G926" s="12">
        <v>10312716681</v>
      </c>
      <c r="H926" s="7">
        <f t="shared" si="14"/>
        <v>-1.5538507821901216E-2</v>
      </c>
      <c r="I926" s="2"/>
      <c r="L926" s="1"/>
    </row>
    <row r="927" spans="1:12" x14ac:dyDescent="0.75">
      <c r="A927" s="2">
        <v>42565</v>
      </c>
      <c r="B927" s="12">
        <v>652.91999999999996</v>
      </c>
      <c r="C927" s="12">
        <v>662.9</v>
      </c>
      <c r="D927" s="12">
        <v>652.91999999999996</v>
      </c>
      <c r="E927" s="12">
        <v>658.08</v>
      </c>
      <c r="F927" s="12">
        <v>98511400</v>
      </c>
      <c r="G927" s="12">
        <v>10370714378</v>
      </c>
      <c r="H927" s="7">
        <f t="shared" si="14"/>
        <v>7.9029590148870944E-3</v>
      </c>
      <c r="I927" s="2"/>
      <c r="L927" s="1"/>
    </row>
    <row r="928" spans="1:12" x14ac:dyDescent="0.75">
      <c r="A928" s="2">
        <v>42566</v>
      </c>
      <c r="B928" s="12">
        <v>659.17</v>
      </c>
      <c r="C928" s="12">
        <v>667.08</v>
      </c>
      <c r="D928" s="12">
        <v>659.04</v>
      </c>
      <c r="E928" s="12">
        <v>663.26</v>
      </c>
      <c r="F928" s="12">
        <v>81673104</v>
      </c>
      <c r="G928" s="12">
        <v>10453381650</v>
      </c>
      <c r="H928" s="7">
        <f t="shared" si="14"/>
        <v>6.2047726686591202E-3</v>
      </c>
      <c r="I928" s="2"/>
      <c r="L928" s="1"/>
    </row>
    <row r="929" spans="1:12" x14ac:dyDescent="0.75">
      <c r="A929" s="2">
        <v>42567</v>
      </c>
      <c r="B929" s="12">
        <v>663.78</v>
      </c>
      <c r="C929" s="12">
        <v>666.46</v>
      </c>
      <c r="D929" s="12">
        <v>659.33</v>
      </c>
      <c r="E929" s="12">
        <v>660.77</v>
      </c>
      <c r="F929" s="12">
        <v>50330200</v>
      </c>
      <c r="G929" s="12">
        <v>10415413843</v>
      </c>
      <c r="H929" s="7">
        <f t="shared" si="14"/>
        <v>-4.5346349694175645E-3</v>
      </c>
      <c r="I929" s="2"/>
      <c r="L929" s="1"/>
    </row>
    <row r="930" spans="1:12" x14ac:dyDescent="0.75">
      <c r="A930" s="2">
        <v>42568</v>
      </c>
      <c r="B930" s="12">
        <v>661.99</v>
      </c>
      <c r="C930" s="12">
        <v>682.36</v>
      </c>
      <c r="D930" s="12">
        <v>661.99</v>
      </c>
      <c r="E930" s="12">
        <v>679.46</v>
      </c>
      <c r="F930" s="12">
        <v>74407904</v>
      </c>
      <c r="G930" s="12">
        <v>10711263460</v>
      </c>
      <c r="H930" s="7">
        <f t="shared" si="14"/>
        <v>2.6390126739074649E-2</v>
      </c>
      <c r="I930" s="2"/>
      <c r="L930" s="1"/>
    </row>
    <row r="931" spans="1:12" x14ac:dyDescent="0.75">
      <c r="A931" s="2">
        <v>42569</v>
      </c>
      <c r="B931" s="12">
        <v>679.81</v>
      </c>
      <c r="C931" s="12">
        <v>681.55</v>
      </c>
      <c r="D931" s="12">
        <v>668.63</v>
      </c>
      <c r="E931" s="12">
        <v>673.11</v>
      </c>
      <c r="F931" s="12">
        <v>69465000</v>
      </c>
      <c r="G931" s="12">
        <v>10612299585</v>
      </c>
      <c r="H931" s="7">
        <f t="shared" si="14"/>
        <v>-9.8556949735954646E-3</v>
      </c>
      <c r="I931" s="2"/>
      <c r="L931" s="1"/>
    </row>
    <row r="932" spans="1:12" x14ac:dyDescent="0.75">
      <c r="A932" s="2">
        <v>42570</v>
      </c>
      <c r="B932" s="12">
        <v>672.74</v>
      </c>
      <c r="C932" s="12">
        <v>673.28</v>
      </c>
      <c r="D932" s="12">
        <v>667.63</v>
      </c>
      <c r="E932" s="12">
        <v>672.86</v>
      </c>
      <c r="F932" s="12">
        <v>61203300</v>
      </c>
      <c r="G932" s="12">
        <v>10609525767</v>
      </c>
      <c r="H932" s="7">
        <f t="shared" si="14"/>
        <v>1.7837500371615267E-4</v>
      </c>
      <c r="I932" s="2"/>
      <c r="L932" s="1"/>
    </row>
    <row r="933" spans="1:12" x14ac:dyDescent="0.75">
      <c r="A933" s="2">
        <v>42571</v>
      </c>
      <c r="B933" s="12">
        <v>672.81</v>
      </c>
      <c r="C933" s="12">
        <v>672.93</v>
      </c>
      <c r="D933" s="12">
        <v>663.36</v>
      </c>
      <c r="E933" s="12">
        <v>665.68</v>
      </c>
      <c r="F933" s="12">
        <v>94636400</v>
      </c>
      <c r="G933" s="12">
        <v>10497527596</v>
      </c>
      <c r="H933" s="7">
        <f t="shared" si="14"/>
        <v>-1.0597345461571612E-2</v>
      </c>
      <c r="I933" s="2"/>
      <c r="L933" s="1"/>
    </row>
    <row r="934" spans="1:12" x14ac:dyDescent="0.75">
      <c r="A934" s="2">
        <v>42572</v>
      </c>
      <c r="B934" s="12">
        <v>665.23</v>
      </c>
      <c r="C934" s="12">
        <v>666.22</v>
      </c>
      <c r="D934" s="12">
        <v>660.41</v>
      </c>
      <c r="E934" s="12">
        <v>665.01</v>
      </c>
      <c r="F934" s="12">
        <v>60491800</v>
      </c>
      <c r="G934" s="12">
        <v>10487976073</v>
      </c>
      <c r="H934" s="7">
        <f t="shared" si="14"/>
        <v>-3.3071268583802183E-4</v>
      </c>
      <c r="I934" s="2"/>
      <c r="L934" s="1"/>
    </row>
    <row r="935" spans="1:12" x14ac:dyDescent="0.75">
      <c r="A935" s="2">
        <v>42573</v>
      </c>
      <c r="B935" s="12">
        <v>664.92</v>
      </c>
      <c r="C935" s="12">
        <v>666.58</v>
      </c>
      <c r="D935" s="12">
        <v>646.72</v>
      </c>
      <c r="E935" s="12">
        <v>650.62</v>
      </c>
      <c r="F935" s="12">
        <v>134169000</v>
      </c>
      <c r="G935" s="12">
        <v>10261989674</v>
      </c>
      <c r="H935" s="7">
        <f t="shared" si="14"/>
        <v>-2.1506346628165727E-2</v>
      </c>
      <c r="I935" s="2"/>
      <c r="L935" s="1"/>
    </row>
    <row r="936" spans="1:12" x14ac:dyDescent="0.75">
      <c r="A936" s="2">
        <v>42574</v>
      </c>
      <c r="B936" s="12">
        <v>650.73</v>
      </c>
      <c r="C936" s="12">
        <v>656.37</v>
      </c>
      <c r="D936" s="12">
        <v>648.52</v>
      </c>
      <c r="E936" s="12">
        <v>655.56</v>
      </c>
      <c r="F936" s="12">
        <v>69532200</v>
      </c>
      <c r="G936" s="12">
        <v>10340881944</v>
      </c>
      <c r="H936" s="7">
        <f t="shared" si="14"/>
        <v>7.4224332672535873E-3</v>
      </c>
      <c r="I936" s="2"/>
      <c r="L936" s="1"/>
    </row>
    <row r="937" spans="1:12" x14ac:dyDescent="0.75">
      <c r="A937" s="2">
        <v>42575</v>
      </c>
      <c r="B937" s="12">
        <v>655.41</v>
      </c>
      <c r="C937" s="12">
        <v>663.11</v>
      </c>
      <c r="D937" s="12">
        <v>652.79</v>
      </c>
      <c r="E937" s="12">
        <v>661.28</v>
      </c>
      <c r="F937" s="12">
        <v>118184000</v>
      </c>
      <c r="G937" s="12">
        <v>10432244355</v>
      </c>
      <c r="H937" s="7">
        <f t="shared" si="14"/>
        <v>8.9562258738804783E-3</v>
      </c>
      <c r="I937" s="2"/>
      <c r="L937" s="1"/>
    </row>
    <row r="938" spans="1:12" x14ac:dyDescent="0.75">
      <c r="A938" s="2">
        <v>42576</v>
      </c>
      <c r="B938" s="12">
        <v>661.26</v>
      </c>
      <c r="C938" s="12">
        <v>661.83</v>
      </c>
      <c r="D938" s="12">
        <v>653.4</v>
      </c>
      <c r="E938" s="12">
        <v>654.1</v>
      </c>
      <c r="F938" s="12">
        <v>78176496</v>
      </c>
      <c r="G938" s="12">
        <v>10319876749</v>
      </c>
      <c r="H938" s="7">
        <f t="shared" si="14"/>
        <v>-1.0827813568036731E-2</v>
      </c>
      <c r="I938" s="2"/>
      <c r="L938" s="1"/>
    </row>
    <row r="939" spans="1:12" x14ac:dyDescent="0.75">
      <c r="A939" s="2">
        <v>42577</v>
      </c>
      <c r="B939" s="12">
        <v>654.23</v>
      </c>
      <c r="C939" s="12">
        <v>656.22</v>
      </c>
      <c r="D939" s="12">
        <v>645.88</v>
      </c>
      <c r="E939" s="12">
        <v>651.78</v>
      </c>
      <c r="F939" s="12">
        <v>225135008</v>
      </c>
      <c r="G939" s="12">
        <v>10284392843</v>
      </c>
      <c r="H939" s="7">
        <f t="shared" si="14"/>
        <v>-3.7448603702062658E-3</v>
      </c>
      <c r="I939" s="2"/>
      <c r="L939" s="1"/>
    </row>
    <row r="940" spans="1:12" x14ac:dyDescent="0.75">
      <c r="A940" s="2">
        <v>42578</v>
      </c>
      <c r="B940" s="12">
        <v>651.63</v>
      </c>
      <c r="C940" s="12">
        <v>657.46</v>
      </c>
      <c r="D940" s="12">
        <v>648.45000000000005</v>
      </c>
      <c r="E940" s="12">
        <v>654.35</v>
      </c>
      <c r="F940" s="12">
        <v>147460992</v>
      </c>
      <c r="G940" s="12">
        <v>10325917979</v>
      </c>
      <c r="H940" s="7">
        <f t="shared" si="14"/>
        <v>4.1741479060203295E-3</v>
      </c>
      <c r="I940" s="2"/>
      <c r="L940" s="1"/>
    </row>
    <row r="941" spans="1:12" x14ac:dyDescent="0.75">
      <c r="A941" s="2">
        <v>42579</v>
      </c>
      <c r="B941" s="12">
        <v>654.49</v>
      </c>
      <c r="C941" s="12">
        <v>657.59</v>
      </c>
      <c r="D941" s="12">
        <v>654.49</v>
      </c>
      <c r="E941" s="12">
        <v>655.03</v>
      </c>
      <c r="F941" s="12">
        <v>86428400</v>
      </c>
      <c r="G941" s="12">
        <v>10337749269</v>
      </c>
      <c r="H941" s="7">
        <f t="shared" si="14"/>
        <v>8.2506990175550978E-4</v>
      </c>
      <c r="I941" s="2"/>
      <c r="L941" s="1"/>
    </row>
    <row r="942" spans="1:12" x14ac:dyDescent="0.75">
      <c r="A942" s="2">
        <v>42580</v>
      </c>
      <c r="B942" s="12">
        <v>655.11</v>
      </c>
      <c r="C942" s="12">
        <v>657.8</v>
      </c>
      <c r="D942" s="12">
        <v>654.79</v>
      </c>
      <c r="E942" s="12">
        <v>656.99</v>
      </c>
      <c r="F942" s="12">
        <v>60703500</v>
      </c>
      <c r="G942" s="12">
        <v>10369809306</v>
      </c>
      <c r="H942" s="7">
        <f t="shared" si="14"/>
        <v>2.8697470653783262E-3</v>
      </c>
      <c r="I942" s="2"/>
      <c r="L942" s="1"/>
    </row>
    <row r="943" spans="1:12" x14ac:dyDescent="0.75">
      <c r="A943" s="2">
        <v>42581</v>
      </c>
      <c r="B943" s="12">
        <v>657.01</v>
      </c>
      <c r="C943" s="12">
        <v>658.22</v>
      </c>
      <c r="D943" s="12">
        <v>654.21</v>
      </c>
      <c r="E943" s="12">
        <v>655.04999999999995</v>
      </c>
      <c r="F943" s="12">
        <v>38456100</v>
      </c>
      <c r="G943" s="12">
        <v>10340045284</v>
      </c>
      <c r="H943" s="7">
        <f t="shared" si="14"/>
        <v>-2.9832118232599753E-3</v>
      </c>
      <c r="I943" s="2"/>
      <c r="L943" s="1"/>
    </row>
    <row r="944" spans="1:12" x14ac:dyDescent="0.75">
      <c r="A944" s="2">
        <v>42582</v>
      </c>
      <c r="B944" s="12">
        <v>655.1</v>
      </c>
      <c r="C944" s="12">
        <v>655.28</v>
      </c>
      <c r="D944" s="12">
        <v>624.36</v>
      </c>
      <c r="E944" s="12">
        <v>624.67999999999995</v>
      </c>
      <c r="F944" s="12">
        <v>110818000</v>
      </c>
      <c r="G944" s="12">
        <v>9861866433</v>
      </c>
      <c r="H944" s="7">
        <f t="shared" si="14"/>
        <v>-4.6435658678064526E-2</v>
      </c>
      <c r="I944" s="2"/>
      <c r="L944" s="1"/>
    </row>
    <row r="945" spans="1:12" x14ac:dyDescent="0.75">
      <c r="A945" s="2">
        <v>42583</v>
      </c>
      <c r="B945" s="12">
        <v>624.6</v>
      </c>
      <c r="C945" s="12">
        <v>626.12</v>
      </c>
      <c r="D945" s="12">
        <v>605.88</v>
      </c>
      <c r="E945" s="12">
        <v>606.27</v>
      </c>
      <c r="F945" s="12">
        <v>121887000</v>
      </c>
      <c r="G945" s="12">
        <v>9572348580</v>
      </c>
      <c r="H945" s="7">
        <f t="shared" si="14"/>
        <v>-2.9346781940441949E-2</v>
      </c>
      <c r="I945" s="2"/>
      <c r="L945" s="1"/>
    </row>
    <row r="946" spans="1:12" x14ac:dyDescent="0.75">
      <c r="A946" s="2">
        <v>42584</v>
      </c>
      <c r="B946" s="12">
        <v>606.4</v>
      </c>
      <c r="C946" s="12">
        <v>612.85</v>
      </c>
      <c r="D946" s="12">
        <v>531.33000000000004</v>
      </c>
      <c r="E946" s="12">
        <v>547.47</v>
      </c>
      <c r="F946" s="12">
        <v>330932992</v>
      </c>
      <c r="G946" s="12">
        <v>8644864335</v>
      </c>
      <c r="H946" s="7">
        <f t="shared" si="14"/>
        <v>-9.7180079155672741E-2</v>
      </c>
      <c r="I946" s="2"/>
      <c r="L946" s="1"/>
    </row>
    <row r="947" spans="1:12" x14ac:dyDescent="0.75">
      <c r="A947" s="2">
        <v>42585</v>
      </c>
      <c r="B947" s="12">
        <v>548.66</v>
      </c>
      <c r="C947" s="12">
        <v>573.36</v>
      </c>
      <c r="D947" s="12">
        <v>541.54999999999995</v>
      </c>
      <c r="E947" s="12">
        <v>566.35</v>
      </c>
      <c r="F947" s="12">
        <v>207982000</v>
      </c>
      <c r="G947" s="12">
        <v>8944279139</v>
      </c>
      <c r="H947" s="7">
        <f t="shared" si="14"/>
        <v>3.2242190063062837E-2</v>
      </c>
      <c r="I947" s="2"/>
      <c r="L947" s="1"/>
    </row>
    <row r="948" spans="1:12" x14ac:dyDescent="0.75">
      <c r="A948" s="2">
        <v>42586</v>
      </c>
      <c r="B948" s="12">
        <v>566.33000000000004</v>
      </c>
      <c r="C948" s="12">
        <v>579.5</v>
      </c>
      <c r="D948" s="12">
        <v>565.78</v>
      </c>
      <c r="E948" s="12">
        <v>578.29</v>
      </c>
      <c r="F948" s="12">
        <v>125292000</v>
      </c>
      <c r="G948" s="12">
        <v>9133817995</v>
      </c>
      <c r="H948" s="7">
        <f t="shared" si="14"/>
        <v>2.1118429184397651E-2</v>
      </c>
      <c r="I948" s="2"/>
      <c r="L948" s="1"/>
    </row>
    <row r="949" spans="1:12" x14ac:dyDescent="0.75">
      <c r="A949" s="2">
        <v>42587</v>
      </c>
      <c r="B949" s="12">
        <v>578.28</v>
      </c>
      <c r="C949" s="12">
        <v>578.28</v>
      </c>
      <c r="D949" s="12">
        <v>569.98</v>
      </c>
      <c r="E949" s="12">
        <v>575.04</v>
      </c>
      <c r="F949" s="12">
        <v>66127900</v>
      </c>
      <c r="G949" s="12">
        <v>9083715053</v>
      </c>
      <c r="H949" s="7">
        <f t="shared" si="14"/>
        <v>-5.6028221622743471E-3</v>
      </c>
      <c r="I949" s="2"/>
      <c r="L949" s="1"/>
    </row>
    <row r="950" spans="1:12" x14ac:dyDescent="0.75">
      <c r="A950" s="2">
        <v>42588</v>
      </c>
      <c r="B950" s="12">
        <v>575.03</v>
      </c>
      <c r="C950" s="12">
        <v>588.4</v>
      </c>
      <c r="D950" s="12">
        <v>569.47</v>
      </c>
      <c r="E950" s="12">
        <v>587.78</v>
      </c>
      <c r="F950" s="12">
        <v>80797296</v>
      </c>
      <c r="G950" s="12">
        <v>9286055404</v>
      </c>
      <c r="H950" s="7">
        <f t="shared" si="14"/>
        <v>2.217275620402414E-2</v>
      </c>
      <c r="I950" s="2"/>
      <c r="L950" s="1"/>
    </row>
    <row r="951" spans="1:12" x14ac:dyDescent="0.75">
      <c r="A951" s="2">
        <v>42589</v>
      </c>
      <c r="B951" s="12">
        <v>587.77</v>
      </c>
      <c r="C951" s="12">
        <v>597.51</v>
      </c>
      <c r="D951" s="12">
        <v>586.82000000000005</v>
      </c>
      <c r="E951" s="12">
        <v>592.69000000000005</v>
      </c>
      <c r="F951" s="12">
        <v>82398400</v>
      </c>
      <c r="G951" s="12">
        <v>9364710627</v>
      </c>
      <c r="H951" s="7">
        <f t="shared" si="14"/>
        <v>8.3706211613387427E-3</v>
      </c>
      <c r="I951" s="2"/>
      <c r="L951" s="1"/>
    </row>
    <row r="952" spans="1:12" x14ac:dyDescent="0.75">
      <c r="A952" s="2">
        <v>42590</v>
      </c>
      <c r="B952" s="12">
        <v>592.74</v>
      </c>
      <c r="C952" s="12">
        <v>592.99</v>
      </c>
      <c r="D952" s="12">
        <v>588.04999999999995</v>
      </c>
      <c r="E952" s="12">
        <v>591.04999999999995</v>
      </c>
      <c r="F952" s="12">
        <v>61194100</v>
      </c>
      <c r="G952" s="12">
        <v>9339910963</v>
      </c>
      <c r="H952" s="7">
        <f t="shared" si="14"/>
        <v>-2.8511657725141791E-3</v>
      </c>
      <c r="I952" s="2"/>
      <c r="L952" s="1"/>
    </row>
    <row r="953" spans="1:12" x14ac:dyDescent="0.75">
      <c r="A953" s="2">
        <v>42591</v>
      </c>
      <c r="B953" s="12">
        <v>591.04</v>
      </c>
      <c r="C953" s="12">
        <v>591.09</v>
      </c>
      <c r="D953" s="12">
        <v>584.79</v>
      </c>
      <c r="E953" s="12">
        <v>587.79999999999995</v>
      </c>
      <c r="F953" s="12">
        <v>92228096</v>
      </c>
      <c r="G953" s="12">
        <v>9289374235</v>
      </c>
      <c r="H953" s="7">
        <f t="shared" si="14"/>
        <v>-5.481862479696821E-3</v>
      </c>
      <c r="I953" s="2"/>
      <c r="L953" s="1"/>
    </row>
    <row r="954" spans="1:12" x14ac:dyDescent="0.75">
      <c r="A954" s="2">
        <v>42592</v>
      </c>
      <c r="B954" s="12">
        <v>587.65</v>
      </c>
      <c r="C954" s="12">
        <v>599.98</v>
      </c>
      <c r="D954" s="12">
        <v>586.37</v>
      </c>
      <c r="E954" s="12">
        <v>592.1</v>
      </c>
      <c r="F954" s="12">
        <v>102905000</v>
      </c>
      <c r="G954" s="12">
        <v>9358441335</v>
      </c>
      <c r="H954" s="7">
        <f t="shared" si="14"/>
        <v>7.5725346719987159E-3</v>
      </c>
      <c r="I954" s="2"/>
      <c r="L954" s="1"/>
    </row>
    <row r="955" spans="1:12" x14ac:dyDescent="0.75">
      <c r="A955" s="2">
        <v>42593</v>
      </c>
      <c r="B955" s="12">
        <v>592.12</v>
      </c>
      <c r="C955" s="12">
        <v>597.54</v>
      </c>
      <c r="D955" s="12">
        <v>589.12</v>
      </c>
      <c r="E955" s="12">
        <v>589.12</v>
      </c>
      <c r="F955" s="12">
        <v>74514400</v>
      </c>
      <c r="G955" s="12">
        <v>9312340020</v>
      </c>
      <c r="H955" s="7">
        <f t="shared" si="14"/>
        <v>-5.0665405661014656E-3</v>
      </c>
      <c r="I955" s="2"/>
      <c r="L955" s="1"/>
    </row>
    <row r="956" spans="1:12" x14ac:dyDescent="0.75">
      <c r="A956" s="2">
        <v>42594</v>
      </c>
      <c r="B956" s="12">
        <v>588.79999999999995</v>
      </c>
      <c r="C956" s="12">
        <v>589.91</v>
      </c>
      <c r="D956" s="12">
        <v>583.80999999999995</v>
      </c>
      <c r="E956" s="12">
        <v>587.55999999999995</v>
      </c>
      <c r="F956" s="12">
        <v>69218000</v>
      </c>
      <c r="G956" s="12">
        <v>9288722581</v>
      </c>
      <c r="H956" s="7">
        <f t="shared" si="14"/>
        <v>-2.1059782608695808E-3</v>
      </c>
      <c r="I956" s="2"/>
      <c r="L956" s="1"/>
    </row>
    <row r="957" spans="1:12" x14ac:dyDescent="0.75">
      <c r="A957" s="2">
        <v>42595</v>
      </c>
      <c r="B957" s="12">
        <v>587.36</v>
      </c>
      <c r="C957" s="12">
        <v>589.77</v>
      </c>
      <c r="D957" s="12">
        <v>584.98</v>
      </c>
      <c r="E957" s="12">
        <v>585.59</v>
      </c>
      <c r="F957" s="12">
        <v>43563000</v>
      </c>
      <c r="G957" s="12">
        <v>9258715472</v>
      </c>
      <c r="H957" s="7">
        <f t="shared" si="14"/>
        <v>-3.0134840642876289E-3</v>
      </c>
      <c r="I957" s="2"/>
      <c r="L957" s="1"/>
    </row>
    <row r="958" spans="1:12" x14ac:dyDescent="0.75">
      <c r="A958" s="2">
        <v>42596</v>
      </c>
      <c r="B958" s="12">
        <v>585.59</v>
      </c>
      <c r="C958" s="12">
        <v>585.66999999999996</v>
      </c>
      <c r="D958" s="12">
        <v>564.78</v>
      </c>
      <c r="E958" s="12">
        <v>570.47</v>
      </c>
      <c r="F958" s="12">
        <v>60851100</v>
      </c>
      <c r="G958" s="12">
        <v>9020848475</v>
      </c>
      <c r="H958" s="7">
        <f t="shared" si="14"/>
        <v>-2.5820113048378564E-2</v>
      </c>
      <c r="I958" s="2"/>
      <c r="L958" s="1"/>
    </row>
    <row r="959" spans="1:12" x14ac:dyDescent="0.75">
      <c r="A959" s="2">
        <v>42597</v>
      </c>
      <c r="B959" s="12">
        <v>570.49</v>
      </c>
      <c r="C959" s="12">
        <v>573.58000000000004</v>
      </c>
      <c r="D959" s="12">
        <v>563.24</v>
      </c>
      <c r="E959" s="12">
        <v>567.24</v>
      </c>
      <c r="F959" s="12">
        <v>57262300</v>
      </c>
      <c r="G959" s="12">
        <v>8970719083</v>
      </c>
      <c r="H959" s="7">
        <f t="shared" si="14"/>
        <v>-5.6968570877666564E-3</v>
      </c>
      <c r="I959" s="2"/>
      <c r="L959" s="1"/>
    </row>
    <row r="960" spans="1:12" x14ac:dyDescent="0.75">
      <c r="A960" s="2">
        <v>42598</v>
      </c>
      <c r="B960" s="12">
        <v>567.24</v>
      </c>
      <c r="C960" s="12">
        <v>581.74</v>
      </c>
      <c r="D960" s="12">
        <v>566.72</v>
      </c>
      <c r="E960" s="12">
        <v>577.44000000000005</v>
      </c>
      <c r="F960" s="12">
        <v>58405200</v>
      </c>
      <c r="G960" s="12">
        <v>9132941526</v>
      </c>
      <c r="H960" s="7">
        <f t="shared" si="14"/>
        <v>1.7981806642691004E-2</v>
      </c>
      <c r="I960" s="2"/>
      <c r="L960" s="1"/>
    </row>
    <row r="961" spans="1:12" x14ac:dyDescent="0.75">
      <c r="A961" s="2">
        <v>42599</v>
      </c>
      <c r="B961" s="12">
        <v>577.76</v>
      </c>
      <c r="C961" s="12">
        <v>580.89</v>
      </c>
      <c r="D961" s="12">
        <v>571.42999999999995</v>
      </c>
      <c r="E961" s="12">
        <v>573.22</v>
      </c>
      <c r="F961" s="12">
        <v>54443000</v>
      </c>
      <c r="G961" s="12">
        <v>9066995409</v>
      </c>
      <c r="H961" s="7">
        <f t="shared" si="14"/>
        <v>-7.8579340902796384E-3</v>
      </c>
      <c r="I961" s="2"/>
      <c r="L961" s="1"/>
    </row>
    <row r="962" spans="1:12" x14ac:dyDescent="0.75">
      <c r="A962" s="2">
        <v>42600</v>
      </c>
      <c r="B962" s="12">
        <v>573.71</v>
      </c>
      <c r="C962" s="12">
        <v>577.79</v>
      </c>
      <c r="D962" s="12">
        <v>573.42999999999995</v>
      </c>
      <c r="E962" s="12">
        <v>574.32000000000005</v>
      </c>
      <c r="F962" s="12">
        <v>59896600</v>
      </c>
      <c r="G962" s="12">
        <v>9085487925</v>
      </c>
      <c r="H962" s="7">
        <f t="shared" si="14"/>
        <v>1.0632549545938081E-3</v>
      </c>
      <c r="I962" s="2"/>
      <c r="L962" s="1"/>
    </row>
    <row r="963" spans="1:12" x14ac:dyDescent="0.75">
      <c r="A963" s="2">
        <v>42601</v>
      </c>
      <c r="B963" s="12">
        <v>574.34</v>
      </c>
      <c r="C963" s="12">
        <v>578.24</v>
      </c>
      <c r="D963" s="12">
        <v>574.17999999999995</v>
      </c>
      <c r="E963" s="12">
        <v>575.63</v>
      </c>
      <c r="F963" s="12">
        <v>50631600</v>
      </c>
      <c r="G963" s="12">
        <v>9107313927</v>
      </c>
      <c r="H963" s="7">
        <f t="shared" ref="H963:H1026" si="15">(E963-B963)/B963</f>
        <v>2.2460563429326941E-3</v>
      </c>
      <c r="I963" s="2"/>
      <c r="L963" s="1"/>
    </row>
    <row r="964" spans="1:12" x14ac:dyDescent="0.75">
      <c r="A964" s="2">
        <v>42602</v>
      </c>
      <c r="B964" s="12">
        <v>576.08000000000004</v>
      </c>
      <c r="C964" s="12">
        <v>582.82000000000005</v>
      </c>
      <c r="D964" s="12">
        <v>575.46</v>
      </c>
      <c r="E964" s="12">
        <v>581.70000000000005</v>
      </c>
      <c r="F964" s="12">
        <v>45301400</v>
      </c>
      <c r="G964" s="12">
        <v>9204384754</v>
      </c>
      <c r="H964" s="7">
        <f t="shared" si="15"/>
        <v>9.7555895014581374E-3</v>
      </c>
      <c r="I964" s="2"/>
      <c r="L964" s="1"/>
    </row>
    <row r="965" spans="1:12" x14ac:dyDescent="0.75">
      <c r="A965" s="2">
        <v>42603</v>
      </c>
      <c r="B965" s="12">
        <v>581.94000000000005</v>
      </c>
      <c r="C965" s="12">
        <v>584.16</v>
      </c>
      <c r="D965" s="12">
        <v>580.22</v>
      </c>
      <c r="E965" s="12">
        <v>581.30999999999995</v>
      </c>
      <c r="F965" s="12">
        <v>38299400</v>
      </c>
      <c r="G965" s="12">
        <v>9199366517</v>
      </c>
      <c r="H965" s="7">
        <f t="shared" si="15"/>
        <v>-1.0825858335912794E-3</v>
      </c>
      <c r="I965" s="2"/>
      <c r="L965" s="1"/>
    </row>
    <row r="966" spans="1:12" x14ac:dyDescent="0.75">
      <c r="A966" s="2">
        <v>42604</v>
      </c>
      <c r="B966" s="12">
        <v>581.30999999999995</v>
      </c>
      <c r="C966" s="12">
        <v>588.45000000000005</v>
      </c>
      <c r="D966" s="12">
        <v>580.59</v>
      </c>
      <c r="E966" s="12">
        <v>586.75</v>
      </c>
      <c r="F966" s="12">
        <v>72844000</v>
      </c>
      <c r="G966" s="12">
        <v>9286647694</v>
      </c>
      <c r="H966" s="7">
        <f t="shared" si="15"/>
        <v>9.3581737799109856E-3</v>
      </c>
      <c r="I966" s="2"/>
      <c r="L966" s="1"/>
    </row>
    <row r="967" spans="1:12" x14ac:dyDescent="0.75">
      <c r="A967" s="2">
        <v>42605</v>
      </c>
      <c r="B967" s="12">
        <v>586.77</v>
      </c>
      <c r="C967" s="12">
        <v>589.47</v>
      </c>
      <c r="D967" s="12">
        <v>581.63</v>
      </c>
      <c r="E967" s="12">
        <v>583.41</v>
      </c>
      <c r="F967" s="12">
        <v>85349200</v>
      </c>
      <c r="G967" s="12">
        <v>9234845697</v>
      </c>
      <c r="H967" s="7">
        <f t="shared" si="15"/>
        <v>-5.7262641239327399E-3</v>
      </c>
      <c r="I967" s="2"/>
      <c r="L967" s="1"/>
    </row>
    <row r="968" spans="1:12" x14ac:dyDescent="0.75">
      <c r="A968" s="2">
        <v>42606</v>
      </c>
      <c r="B968" s="12">
        <v>583.41</v>
      </c>
      <c r="C968" s="12">
        <v>583.59</v>
      </c>
      <c r="D968" s="12">
        <v>579.85</v>
      </c>
      <c r="E968" s="12">
        <v>580.17999999999995</v>
      </c>
      <c r="F968" s="12">
        <v>56328200</v>
      </c>
      <c r="G968" s="12">
        <v>9184728961</v>
      </c>
      <c r="H968" s="7">
        <f t="shared" si="15"/>
        <v>-5.5364152140004773E-3</v>
      </c>
      <c r="I968" s="2"/>
      <c r="L968" s="1"/>
    </row>
    <row r="969" spans="1:12" x14ac:dyDescent="0.75">
      <c r="A969" s="2">
        <v>42607</v>
      </c>
      <c r="B969" s="12">
        <v>580.17999999999995</v>
      </c>
      <c r="C969" s="12">
        <v>580.45000000000005</v>
      </c>
      <c r="D969" s="12">
        <v>575.16999999999996</v>
      </c>
      <c r="E969" s="12">
        <v>577.76</v>
      </c>
      <c r="F969" s="12">
        <v>136130000</v>
      </c>
      <c r="G969" s="12">
        <v>9147297036</v>
      </c>
      <c r="H969" s="7">
        <f t="shared" si="15"/>
        <v>-4.1711193078009575E-3</v>
      </c>
      <c r="I969" s="2"/>
      <c r="L969" s="1"/>
    </row>
    <row r="970" spans="1:12" x14ac:dyDescent="0.75">
      <c r="A970" s="2">
        <v>42608</v>
      </c>
      <c r="B970" s="12">
        <v>577.75</v>
      </c>
      <c r="C970" s="12">
        <v>580.62</v>
      </c>
      <c r="D970" s="12">
        <v>576.86</v>
      </c>
      <c r="E970" s="12">
        <v>579.65</v>
      </c>
      <c r="F970" s="12">
        <v>48856800</v>
      </c>
      <c r="G970" s="12">
        <v>9178145243</v>
      </c>
      <c r="H970" s="7">
        <f t="shared" si="15"/>
        <v>3.2886196451752093E-3</v>
      </c>
      <c r="I970" s="2"/>
      <c r="L970" s="1"/>
    </row>
    <row r="971" spans="1:12" x14ac:dyDescent="0.75">
      <c r="A971" s="2">
        <v>42609</v>
      </c>
      <c r="B971" s="12">
        <v>579.45000000000005</v>
      </c>
      <c r="C971" s="12">
        <v>579.84</v>
      </c>
      <c r="D971" s="12">
        <v>568.63</v>
      </c>
      <c r="E971" s="12">
        <v>569.95000000000005</v>
      </c>
      <c r="F971" s="12">
        <v>59698300</v>
      </c>
      <c r="G971" s="12">
        <v>9025464112</v>
      </c>
      <c r="H971" s="7">
        <f t="shared" si="15"/>
        <v>-1.6394857192164984E-2</v>
      </c>
      <c r="I971" s="2"/>
      <c r="L971" s="1"/>
    </row>
    <row r="972" spans="1:12" x14ac:dyDescent="0.75">
      <c r="A972" s="2">
        <v>42610</v>
      </c>
      <c r="B972" s="12">
        <v>569.83000000000004</v>
      </c>
      <c r="C972" s="12">
        <v>574.04</v>
      </c>
      <c r="D972" s="12">
        <v>569.74</v>
      </c>
      <c r="E972" s="12">
        <v>573.91</v>
      </c>
      <c r="F972" s="12">
        <v>86301600</v>
      </c>
      <c r="G972" s="12">
        <v>9089312935</v>
      </c>
      <c r="H972" s="7">
        <f t="shared" si="15"/>
        <v>7.1600301844408458E-3</v>
      </c>
      <c r="I972" s="2"/>
      <c r="L972" s="1"/>
    </row>
    <row r="973" spans="1:12" x14ac:dyDescent="0.75">
      <c r="A973" s="2">
        <v>42611</v>
      </c>
      <c r="B973" s="12">
        <v>574.07000000000005</v>
      </c>
      <c r="C973" s="12">
        <v>576.28</v>
      </c>
      <c r="D973" s="12">
        <v>573.47</v>
      </c>
      <c r="E973" s="12">
        <v>574.11</v>
      </c>
      <c r="F973" s="12">
        <v>110398000</v>
      </c>
      <c r="G973" s="12">
        <v>9093420855</v>
      </c>
      <c r="H973" s="7">
        <f t="shared" si="15"/>
        <v>6.967791384319616E-5</v>
      </c>
      <c r="I973" s="2"/>
      <c r="L973" s="1"/>
    </row>
    <row r="974" spans="1:12" x14ac:dyDescent="0.75">
      <c r="A974" s="2">
        <v>42612</v>
      </c>
      <c r="B974" s="12">
        <v>574.11</v>
      </c>
      <c r="C974" s="12">
        <v>578.36</v>
      </c>
      <c r="D974" s="12">
        <v>574.11</v>
      </c>
      <c r="E974" s="12">
        <v>577.5</v>
      </c>
      <c r="F974" s="12">
        <v>70342400</v>
      </c>
      <c r="G974" s="12">
        <v>9148340524</v>
      </c>
      <c r="H974" s="7">
        <f t="shared" si="15"/>
        <v>5.904791764644382E-3</v>
      </c>
      <c r="I974" s="2"/>
      <c r="L974" s="1"/>
    </row>
    <row r="975" spans="1:12" x14ac:dyDescent="0.75">
      <c r="A975" s="2">
        <v>42613</v>
      </c>
      <c r="B975" s="12">
        <v>577.59</v>
      </c>
      <c r="C975" s="12">
        <v>577.86</v>
      </c>
      <c r="D975" s="12">
        <v>573.64</v>
      </c>
      <c r="E975" s="12">
        <v>575.47</v>
      </c>
      <c r="F975" s="12">
        <v>75840896</v>
      </c>
      <c r="G975" s="12">
        <v>9117106217</v>
      </c>
      <c r="H975" s="7">
        <f t="shared" si="15"/>
        <v>-3.6704236569192758E-3</v>
      </c>
      <c r="I975" s="2"/>
      <c r="L975" s="1"/>
    </row>
    <row r="976" spans="1:12" x14ac:dyDescent="0.75">
      <c r="A976" s="2">
        <v>42614</v>
      </c>
      <c r="B976" s="12">
        <v>575.54999999999995</v>
      </c>
      <c r="C976" s="12">
        <v>576.30999999999995</v>
      </c>
      <c r="D976" s="12">
        <v>571.80999999999995</v>
      </c>
      <c r="E976" s="12">
        <v>572.29999999999995</v>
      </c>
      <c r="F976" s="12">
        <v>76923400</v>
      </c>
      <c r="G976" s="12">
        <v>9067854884</v>
      </c>
      <c r="H976" s="7">
        <f t="shared" si="15"/>
        <v>-5.6467726522456789E-3</v>
      </c>
      <c r="I976" s="2"/>
      <c r="L976" s="1"/>
    </row>
    <row r="977" spans="1:12" x14ac:dyDescent="0.75">
      <c r="A977" s="2">
        <v>42615</v>
      </c>
      <c r="B977" s="12">
        <v>572.41</v>
      </c>
      <c r="C977" s="12">
        <v>575.64</v>
      </c>
      <c r="D977" s="12">
        <v>570.80999999999995</v>
      </c>
      <c r="E977" s="12">
        <v>575.54</v>
      </c>
      <c r="F977" s="12">
        <v>79910800</v>
      </c>
      <c r="G977" s="12">
        <v>9120159589</v>
      </c>
      <c r="H977" s="7">
        <f t="shared" si="15"/>
        <v>5.4681085236106906E-3</v>
      </c>
      <c r="I977" s="2"/>
      <c r="L977" s="1"/>
    </row>
    <row r="978" spans="1:12" x14ac:dyDescent="0.75">
      <c r="A978" s="2">
        <v>42616</v>
      </c>
      <c r="B978" s="12">
        <v>575.54999999999995</v>
      </c>
      <c r="C978" s="12">
        <v>599.5</v>
      </c>
      <c r="D978" s="12">
        <v>574.05999999999995</v>
      </c>
      <c r="E978" s="12">
        <v>598.21</v>
      </c>
      <c r="F978" s="12">
        <v>159014000</v>
      </c>
      <c r="G978" s="12">
        <v>9480380026</v>
      </c>
      <c r="H978" s="7">
        <f t="shared" si="15"/>
        <v>3.9371036399965399E-2</v>
      </c>
      <c r="I978" s="2"/>
      <c r="L978" s="1"/>
    </row>
    <row r="979" spans="1:12" x14ac:dyDescent="0.75">
      <c r="A979" s="2">
        <v>42617</v>
      </c>
      <c r="B979" s="12">
        <v>598.59</v>
      </c>
      <c r="C979" s="12">
        <v>611.84</v>
      </c>
      <c r="D979" s="12">
        <v>596.85</v>
      </c>
      <c r="E979" s="12">
        <v>608.63</v>
      </c>
      <c r="F979" s="12">
        <v>97942896</v>
      </c>
      <c r="G979" s="12">
        <v>9646846465</v>
      </c>
      <c r="H979" s="7">
        <f t="shared" si="15"/>
        <v>1.6772749294174581E-2</v>
      </c>
      <c r="I979" s="2"/>
      <c r="L979" s="1"/>
    </row>
    <row r="980" spans="1:12" x14ac:dyDescent="0.75">
      <c r="A980" s="2">
        <v>42618</v>
      </c>
      <c r="B980" s="12">
        <v>608.99</v>
      </c>
      <c r="C980" s="12">
        <v>609.04999999999995</v>
      </c>
      <c r="D980" s="12">
        <v>602.24</v>
      </c>
      <c r="E980" s="12">
        <v>606.59</v>
      </c>
      <c r="F980" s="12">
        <v>82446800</v>
      </c>
      <c r="G980" s="12">
        <v>9615468145</v>
      </c>
      <c r="H980" s="7">
        <f t="shared" si="15"/>
        <v>-3.9409514113531866E-3</v>
      </c>
      <c r="I980" s="2"/>
      <c r="L980" s="1"/>
    </row>
    <row r="981" spans="1:12" x14ac:dyDescent="0.75">
      <c r="A981" s="2">
        <v>42619</v>
      </c>
      <c r="B981" s="12">
        <v>606.51</v>
      </c>
      <c r="C981" s="12">
        <v>610.83000000000004</v>
      </c>
      <c r="D981" s="12">
        <v>605.09</v>
      </c>
      <c r="E981" s="12">
        <v>610.44000000000005</v>
      </c>
      <c r="F981" s="12">
        <v>78529104</v>
      </c>
      <c r="G981" s="12">
        <v>9677437248</v>
      </c>
      <c r="H981" s="7">
        <f t="shared" si="15"/>
        <v>6.4796953059307579E-3</v>
      </c>
      <c r="I981" s="2"/>
      <c r="L981" s="1"/>
    </row>
    <row r="982" spans="1:12" x14ac:dyDescent="0.75">
      <c r="A982" s="2">
        <v>42620</v>
      </c>
      <c r="B982" s="12">
        <v>610.57000000000005</v>
      </c>
      <c r="C982" s="12">
        <v>614.54</v>
      </c>
      <c r="D982" s="12">
        <v>608.51</v>
      </c>
      <c r="E982" s="12">
        <v>614.54</v>
      </c>
      <c r="F982" s="12">
        <v>75032400</v>
      </c>
      <c r="G982" s="12">
        <v>9743676240</v>
      </c>
      <c r="H982" s="7">
        <f t="shared" si="15"/>
        <v>6.5021209689305297E-3</v>
      </c>
      <c r="I982" s="2"/>
      <c r="L982" s="1"/>
    </row>
    <row r="983" spans="1:12" x14ac:dyDescent="0.75">
      <c r="A983" s="2">
        <v>42621</v>
      </c>
      <c r="B983" s="12">
        <v>614.64</v>
      </c>
      <c r="C983" s="12">
        <v>628.77</v>
      </c>
      <c r="D983" s="12">
        <v>613.84</v>
      </c>
      <c r="E983" s="12">
        <v>626.32000000000005</v>
      </c>
      <c r="F983" s="12">
        <v>86713000</v>
      </c>
      <c r="G983" s="12">
        <v>9931412644</v>
      </c>
      <c r="H983" s="7">
        <f t="shared" si="15"/>
        <v>1.9002993622283068E-2</v>
      </c>
      <c r="I983" s="2"/>
      <c r="L983" s="1"/>
    </row>
    <row r="984" spans="1:12" x14ac:dyDescent="0.75">
      <c r="A984" s="2">
        <v>42622</v>
      </c>
      <c r="B984" s="12">
        <v>626.35</v>
      </c>
      <c r="C984" s="12">
        <v>626.83000000000004</v>
      </c>
      <c r="D984" s="12">
        <v>620.26</v>
      </c>
      <c r="E984" s="12">
        <v>622.86</v>
      </c>
      <c r="F984" s="12">
        <v>64550200</v>
      </c>
      <c r="G984" s="12">
        <v>9877681032</v>
      </c>
      <c r="H984" s="7">
        <f t="shared" si="15"/>
        <v>-5.5719645565578497E-3</v>
      </c>
      <c r="I984" s="2"/>
      <c r="L984" s="1"/>
    </row>
    <row r="985" spans="1:12" x14ac:dyDescent="0.75">
      <c r="A985" s="2">
        <v>42623</v>
      </c>
      <c r="B985" s="12">
        <v>622.92999999999995</v>
      </c>
      <c r="C985" s="12">
        <v>625.09</v>
      </c>
      <c r="D985" s="12">
        <v>622.4</v>
      </c>
      <c r="E985" s="12">
        <v>623.51</v>
      </c>
      <c r="F985" s="12">
        <v>45016800</v>
      </c>
      <c r="G985" s="12">
        <v>9889124590</v>
      </c>
      <c r="H985" s="7">
        <f t="shared" si="15"/>
        <v>9.3108374937800548E-4</v>
      </c>
      <c r="I985" s="2"/>
      <c r="L985" s="1"/>
    </row>
    <row r="986" spans="1:12" x14ac:dyDescent="0.75">
      <c r="A986" s="2">
        <v>42624</v>
      </c>
      <c r="B986" s="12">
        <v>623.41999999999996</v>
      </c>
      <c r="C986" s="12">
        <v>628.82000000000005</v>
      </c>
      <c r="D986" s="12">
        <v>600.51</v>
      </c>
      <c r="E986" s="12">
        <v>606.72</v>
      </c>
      <c r="F986" s="12">
        <v>73610800</v>
      </c>
      <c r="G986" s="12">
        <v>9624021892</v>
      </c>
      <c r="H986" s="7">
        <f t="shared" si="15"/>
        <v>-2.6787719354528141E-2</v>
      </c>
      <c r="I986" s="2"/>
      <c r="L986" s="1"/>
    </row>
    <row r="987" spans="1:12" x14ac:dyDescent="0.75">
      <c r="A987" s="2">
        <v>42625</v>
      </c>
      <c r="B987" s="12">
        <v>607.01</v>
      </c>
      <c r="C987" s="12">
        <v>608.46</v>
      </c>
      <c r="D987" s="12">
        <v>605.41</v>
      </c>
      <c r="E987" s="12">
        <v>608.24</v>
      </c>
      <c r="F987" s="12">
        <v>72812304</v>
      </c>
      <c r="G987" s="12">
        <v>9649385919</v>
      </c>
      <c r="H987" s="7">
        <f t="shared" si="15"/>
        <v>2.0263257606958998E-3</v>
      </c>
      <c r="I987" s="2"/>
      <c r="L987" s="1"/>
    </row>
    <row r="988" spans="1:12" x14ac:dyDescent="0.75">
      <c r="A988" s="2">
        <v>42626</v>
      </c>
      <c r="B988" s="12">
        <v>608.03</v>
      </c>
      <c r="C988" s="12">
        <v>611.19000000000005</v>
      </c>
      <c r="D988" s="12">
        <v>606.91999999999996</v>
      </c>
      <c r="E988" s="12">
        <v>609.24</v>
      </c>
      <c r="F988" s="12">
        <v>86920600</v>
      </c>
      <c r="G988" s="12">
        <v>9666424848</v>
      </c>
      <c r="H988" s="7">
        <f t="shared" si="15"/>
        <v>1.9900333865105939E-3</v>
      </c>
      <c r="I988" s="2"/>
      <c r="L988" s="1"/>
    </row>
    <row r="989" spans="1:12" x14ac:dyDescent="0.75">
      <c r="A989" s="2">
        <v>42627</v>
      </c>
      <c r="B989" s="12">
        <v>608.84</v>
      </c>
      <c r="C989" s="12">
        <v>611.95000000000005</v>
      </c>
      <c r="D989" s="12">
        <v>608.41</v>
      </c>
      <c r="E989" s="12">
        <v>610.67999999999995</v>
      </c>
      <c r="F989" s="12">
        <v>47877700</v>
      </c>
      <c r="G989" s="12">
        <v>9690463177</v>
      </c>
      <c r="H989" s="7">
        <f t="shared" si="15"/>
        <v>3.0221404638327279E-3</v>
      </c>
      <c r="I989" s="2"/>
      <c r="L989" s="1"/>
    </row>
    <row r="990" spans="1:12" x14ac:dyDescent="0.75">
      <c r="A990" s="2">
        <v>42628</v>
      </c>
      <c r="B990" s="12">
        <v>610.59</v>
      </c>
      <c r="C990" s="12">
        <v>611.09</v>
      </c>
      <c r="D990" s="12">
        <v>607.16</v>
      </c>
      <c r="E990" s="12">
        <v>607.16</v>
      </c>
      <c r="F990" s="12">
        <v>59464600</v>
      </c>
      <c r="G990" s="12">
        <v>9635571708</v>
      </c>
      <c r="H990" s="7">
        <f t="shared" si="15"/>
        <v>-5.61751748309023E-3</v>
      </c>
      <c r="I990" s="2"/>
      <c r="L990" s="1"/>
    </row>
    <row r="991" spans="1:12" x14ac:dyDescent="0.75">
      <c r="A991" s="2">
        <v>42629</v>
      </c>
      <c r="B991" s="12">
        <v>607.25</v>
      </c>
      <c r="C991" s="12">
        <v>609.26</v>
      </c>
      <c r="D991" s="12">
        <v>606.73</v>
      </c>
      <c r="E991" s="12">
        <v>606.97</v>
      </c>
      <c r="F991" s="12">
        <v>64963400</v>
      </c>
      <c r="G991" s="12">
        <v>9633710359</v>
      </c>
      <c r="H991" s="7">
        <f t="shared" si="15"/>
        <v>-4.6109510086450838E-4</v>
      </c>
      <c r="I991" s="2"/>
      <c r="L991" s="1"/>
    </row>
    <row r="992" spans="1:12" x14ac:dyDescent="0.75">
      <c r="A992" s="2">
        <v>42630</v>
      </c>
      <c r="B992" s="12">
        <v>607.22</v>
      </c>
      <c r="C992" s="12">
        <v>607.86</v>
      </c>
      <c r="D992" s="12">
        <v>605.19000000000005</v>
      </c>
      <c r="E992" s="12">
        <v>605.98</v>
      </c>
      <c r="F992" s="12">
        <v>37140300</v>
      </c>
      <c r="G992" s="12">
        <v>9619198525</v>
      </c>
      <c r="H992" s="7">
        <f t="shared" si="15"/>
        <v>-2.0420934751819919E-3</v>
      </c>
      <c r="I992" s="2"/>
      <c r="L992" s="1"/>
    </row>
    <row r="993" spans="1:12" x14ac:dyDescent="0.75">
      <c r="A993" s="2">
        <v>42631</v>
      </c>
      <c r="B993" s="12">
        <v>606.28</v>
      </c>
      <c r="C993" s="12">
        <v>610.16</v>
      </c>
      <c r="D993" s="12">
        <v>605.86</v>
      </c>
      <c r="E993" s="12">
        <v>609.87</v>
      </c>
      <c r="F993" s="12">
        <v>48679400</v>
      </c>
      <c r="G993" s="12">
        <v>9682008337</v>
      </c>
      <c r="H993" s="7">
        <f t="shared" si="15"/>
        <v>5.9213564689582898E-3</v>
      </c>
      <c r="I993" s="2"/>
      <c r="L993" s="1"/>
    </row>
    <row r="994" spans="1:12" x14ac:dyDescent="0.75">
      <c r="A994" s="2">
        <v>42632</v>
      </c>
      <c r="B994" s="12">
        <v>609.87</v>
      </c>
      <c r="C994" s="12">
        <v>610.92999999999995</v>
      </c>
      <c r="D994" s="12">
        <v>608.27</v>
      </c>
      <c r="E994" s="12">
        <v>609.23</v>
      </c>
      <c r="F994" s="12">
        <v>54796400</v>
      </c>
      <c r="G994" s="12">
        <v>9672709264</v>
      </c>
      <c r="H994" s="7">
        <f t="shared" si="15"/>
        <v>-1.0494039713381316E-3</v>
      </c>
      <c r="I994" s="2"/>
      <c r="L994" s="1"/>
    </row>
    <row r="995" spans="1:12" x14ac:dyDescent="0.75">
      <c r="A995" s="2">
        <v>42633</v>
      </c>
      <c r="B995" s="12">
        <v>609.25</v>
      </c>
      <c r="C995" s="12">
        <v>609.53</v>
      </c>
      <c r="D995" s="12">
        <v>607.94000000000005</v>
      </c>
      <c r="E995" s="12">
        <v>608.30999999999995</v>
      </c>
      <c r="F995" s="12">
        <v>72710896</v>
      </c>
      <c r="G995" s="12">
        <v>9659269452</v>
      </c>
      <c r="H995" s="7">
        <f t="shared" si="15"/>
        <v>-1.5428805908905287E-3</v>
      </c>
      <c r="I995" s="2"/>
      <c r="L995" s="1"/>
    </row>
    <row r="996" spans="1:12" x14ac:dyDescent="0.75">
      <c r="A996" s="2">
        <v>42634</v>
      </c>
      <c r="B996" s="12">
        <v>603.59</v>
      </c>
      <c r="C996" s="12">
        <v>603.59</v>
      </c>
      <c r="D996" s="12">
        <v>595.88</v>
      </c>
      <c r="E996" s="12">
        <v>597.15</v>
      </c>
      <c r="F996" s="12">
        <v>82776200</v>
      </c>
      <c r="G996" s="12">
        <v>9483211005</v>
      </c>
      <c r="H996" s="7">
        <f t="shared" si="15"/>
        <v>-1.0669494193078173E-2</v>
      </c>
      <c r="I996" s="2"/>
      <c r="L996" s="1"/>
    </row>
    <row r="997" spans="1:12" x14ac:dyDescent="0.75">
      <c r="A997" s="2">
        <v>42635</v>
      </c>
      <c r="B997" s="12">
        <v>597.28</v>
      </c>
      <c r="C997" s="12">
        <v>598.49</v>
      </c>
      <c r="D997" s="12">
        <v>596.21</v>
      </c>
      <c r="E997" s="12">
        <v>596.29999999999995</v>
      </c>
      <c r="F997" s="12">
        <v>67085300</v>
      </c>
      <c r="G997" s="12">
        <v>9470698215</v>
      </c>
      <c r="H997" s="7">
        <f t="shared" si="15"/>
        <v>-1.6407714974551605E-3</v>
      </c>
      <c r="I997" s="2"/>
      <c r="L997" s="1"/>
    </row>
    <row r="998" spans="1:12" x14ac:dyDescent="0.75">
      <c r="A998" s="2">
        <v>42636</v>
      </c>
      <c r="B998" s="12">
        <v>596.20000000000005</v>
      </c>
      <c r="C998" s="12">
        <v>603.21</v>
      </c>
      <c r="D998" s="12">
        <v>595.79</v>
      </c>
      <c r="E998" s="12">
        <v>602.84</v>
      </c>
      <c r="F998" s="12">
        <v>51067000</v>
      </c>
      <c r="G998" s="12">
        <v>9575631549</v>
      </c>
      <c r="H998" s="7">
        <f t="shared" si="15"/>
        <v>1.1137202281113697E-2</v>
      </c>
      <c r="I998" s="2"/>
      <c r="L998" s="1"/>
    </row>
    <row r="999" spans="1:12" x14ac:dyDescent="0.75">
      <c r="A999" s="2">
        <v>42637</v>
      </c>
      <c r="B999" s="12">
        <v>602.96</v>
      </c>
      <c r="C999" s="12">
        <v>604.58000000000004</v>
      </c>
      <c r="D999" s="12">
        <v>602.04</v>
      </c>
      <c r="E999" s="12">
        <v>602.63</v>
      </c>
      <c r="F999" s="12">
        <v>35359500</v>
      </c>
      <c r="G999" s="12">
        <v>9573385118</v>
      </c>
      <c r="H999" s="7">
        <f t="shared" si="15"/>
        <v>-5.4729998673218934E-4</v>
      </c>
      <c r="I999" s="2"/>
      <c r="L999" s="1"/>
    </row>
    <row r="1000" spans="1:12" x14ac:dyDescent="0.75">
      <c r="A1000" s="2">
        <v>42638</v>
      </c>
      <c r="B1000" s="12">
        <v>602.75</v>
      </c>
      <c r="C1000" s="12">
        <v>603.38</v>
      </c>
      <c r="D1000" s="12">
        <v>599.71</v>
      </c>
      <c r="E1000" s="12">
        <v>600.83000000000004</v>
      </c>
      <c r="F1000" s="12">
        <v>33977800</v>
      </c>
      <c r="G1000" s="12">
        <v>9546132575</v>
      </c>
      <c r="H1000" s="7">
        <f t="shared" si="15"/>
        <v>-3.1854002488593265E-3</v>
      </c>
      <c r="I1000" s="2"/>
      <c r="L1000" s="1"/>
    </row>
    <row r="1001" spans="1:12" x14ac:dyDescent="0.75">
      <c r="A1001" s="2">
        <v>42639</v>
      </c>
      <c r="B1001" s="12">
        <v>600.80999999999995</v>
      </c>
      <c r="C1001" s="12">
        <v>608.14</v>
      </c>
      <c r="D1001" s="12">
        <v>600.35</v>
      </c>
      <c r="E1001" s="12">
        <v>608.04</v>
      </c>
      <c r="F1001" s="12">
        <v>59153800</v>
      </c>
      <c r="G1001" s="12">
        <v>9661922446</v>
      </c>
      <c r="H1001" s="7">
        <f t="shared" si="15"/>
        <v>1.2033754431517482E-2</v>
      </c>
      <c r="I1001" s="2"/>
      <c r="L1001" s="1"/>
    </row>
    <row r="1002" spans="1:12" x14ac:dyDescent="0.75">
      <c r="A1002" s="2">
        <v>42640</v>
      </c>
      <c r="B1002" s="12">
        <v>608.02</v>
      </c>
      <c r="C1002" s="12">
        <v>608.25</v>
      </c>
      <c r="D1002" s="12">
        <v>604.11</v>
      </c>
      <c r="E1002" s="12">
        <v>606.16999999999996</v>
      </c>
      <c r="F1002" s="12">
        <v>49422400</v>
      </c>
      <c r="G1002" s="12">
        <v>9633311305</v>
      </c>
      <c r="H1002" s="7">
        <f t="shared" si="15"/>
        <v>-3.0426630702937779E-3</v>
      </c>
      <c r="I1002" s="2"/>
      <c r="L1002" s="1"/>
    </row>
    <row r="1003" spans="1:12" x14ac:dyDescent="0.75">
      <c r="A1003" s="2">
        <v>42641</v>
      </c>
      <c r="B1003" s="12">
        <v>606.24</v>
      </c>
      <c r="C1003" s="12">
        <v>606.59</v>
      </c>
      <c r="D1003" s="12">
        <v>604.61</v>
      </c>
      <c r="E1003" s="12">
        <v>604.73</v>
      </c>
      <c r="F1003" s="12">
        <v>48722600</v>
      </c>
      <c r="G1003" s="12">
        <v>9611532319</v>
      </c>
      <c r="H1003" s="7">
        <f t="shared" si="15"/>
        <v>-2.4907627342306525E-3</v>
      </c>
      <c r="I1003" s="2"/>
      <c r="L1003" s="1"/>
    </row>
    <row r="1004" spans="1:12" x14ac:dyDescent="0.75">
      <c r="A1004" s="2">
        <v>42642</v>
      </c>
      <c r="B1004" s="12">
        <v>605.02</v>
      </c>
      <c r="C1004" s="12">
        <v>606.82000000000005</v>
      </c>
      <c r="D1004" s="12">
        <v>604.85</v>
      </c>
      <c r="E1004" s="12">
        <v>605.69000000000005</v>
      </c>
      <c r="F1004" s="12">
        <v>55658600</v>
      </c>
      <c r="G1004" s="12">
        <v>9627902106</v>
      </c>
      <c r="H1004" s="7">
        <f t="shared" si="15"/>
        <v>1.1074014082180304E-3</v>
      </c>
      <c r="I1004" s="2"/>
      <c r="L1004" s="1"/>
    </row>
    <row r="1005" spans="1:12" x14ac:dyDescent="0.75">
      <c r="A1005" s="2">
        <v>42643</v>
      </c>
      <c r="B1005" s="12">
        <v>605.72</v>
      </c>
      <c r="C1005" s="12">
        <v>609.73</v>
      </c>
      <c r="D1005" s="12">
        <v>604.14</v>
      </c>
      <c r="E1005" s="12">
        <v>609.73</v>
      </c>
      <c r="F1005" s="12">
        <v>56122400</v>
      </c>
      <c r="G1005" s="12">
        <v>9693198750</v>
      </c>
      <c r="H1005" s="7">
        <f t="shared" si="15"/>
        <v>6.6202205639569285E-3</v>
      </c>
      <c r="I1005" s="2"/>
      <c r="L1005" s="1"/>
    </row>
    <row r="1006" spans="1:12" x14ac:dyDescent="0.75">
      <c r="A1006" s="2">
        <v>42644</v>
      </c>
      <c r="B1006" s="12">
        <v>609.92999999999995</v>
      </c>
      <c r="C1006" s="12">
        <v>615.24</v>
      </c>
      <c r="D1006" s="12">
        <v>609.92999999999995</v>
      </c>
      <c r="E1006" s="12">
        <v>613.98</v>
      </c>
      <c r="F1006" s="12">
        <v>56357000</v>
      </c>
      <c r="G1006" s="12">
        <v>9761887632</v>
      </c>
      <c r="H1006" s="7">
        <f t="shared" si="15"/>
        <v>6.6401062416999793E-3</v>
      </c>
      <c r="I1006" s="2"/>
      <c r="L1006" s="1"/>
    </row>
    <row r="1007" spans="1:12" x14ac:dyDescent="0.75">
      <c r="A1007" s="2">
        <v>42645</v>
      </c>
      <c r="B1007" s="12">
        <v>613.95000000000005</v>
      </c>
      <c r="C1007" s="12">
        <v>614.01</v>
      </c>
      <c r="D1007" s="12">
        <v>609.67999999999995</v>
      </c>
      <c r="E1007" s="12">
        <v>610.89</v>
      </c>
      <c r="F1007" s="12">
        <v>39249800</v>
      </c>
      <c r="G1007" s="12">
        <v>9713776587</v>
      </c>
      <c r="H1007" s="7">
        <f t="shared" si="15"/>
        <v>-4.9841192279502546E-3</v>
      </c>
      <c r="I1007" s="2"/>
      <c r="L1007" s="1"/>
    </row>
    <row r="1008" spans="1:12" x14ac:dyDescent="0.75">
      <c r="A1008" s="2">
        <v>42646</v>
      </c>
      <c r="B1008" s="12">
        <v>610.97</v>
      </c>
      <c r="C1008" s="12">
        <v>612.57000000000005</v>
      </c>
      <c r="D1008" s="12">
        <v>610.46</v>
      </c>
      <c r="E1008" s="12">
        <v>612.13</v>
      </c>
      <c r="F1008" s="12">
        <v>46798300</v>
      </c>
      <c r="G1008" s="12">
        <v>9734618878</v>
      </c>
      <c r="H1008" s="7">
        <f t="shared" si="15"/>
        <v>1.8986202268523301E-3</v>
      </c>
      <c r="I1008" s="2"/>
      <c r="L1008" s="1"/>
    </row>
    <row r="1009" spans="1:12" x14ac:dyDescent="0.75">
      <c r="A1009" s="2">
        <v>42647</v>
      </c>
      <c r="B1009" s="12">
        <v>612.04999999999995</v>
      </c>
      <c r="C1009" s="12">
        <v>612.04999999999995</v>
      </c>
      <c r="D1009" s="12">
        <v>609.48</v>
      </c>
      <c r="E1009" s="12">
        <v>610.20000000000005</v>
      </c>
      <c r="F1009" s="12">
        <v>49801600</v>
      </c>
      <c r="G1009" s="12">
        <v>9705099355</v>
      </c>
      <c r="H1009" s="7">
        <f t="shared" si="15"/>
        <v>-3.0226288701901954E-3</v>
      </c>
      <c r="I1009" s="2"/>
      <c r="L1009" s="1"/>
    </row>
    <row r="1010" spans="1:12" x14ac:dyDescent="0.75">
      <c r="A1010" s="2">
        <v>42648</v>
      </c>
      <c r="B1010" s="12">
        <v>610.22</v>
      </c>
      <c r="C1010" s="12">
        <v>613.80999999999995</v>
      </c>
      <c r="D1010" s="12">
        <v>609.62</v>
      </c>
      <c r="E1010" s="12">
        <v>612.51</v>
      </c>
      <c r="F1010" s="12">
        <v>68077504</v>
      </c>
      <c r="G1010" s="12">
        <v>9743018924</v>
      </c>
      <c r="H1010" s="7">
        <f t="shared" si="15"/>
        <v>3.7527449116711406E-3</v>
      </c>
      <c r="I1010" s="2"/>
      <c r="L1010" s="1"/>
    </row>
    <row r="1011" spans="1:12" x14ac:dyDescent="0.75">
      <c r="A1011" s="2">
        <v>42649</v>
      </c>
      <c r="B1011" s="12">
        <v>612.47</v>
      </c>
      <c r="C1011" s="12">
        <v>613.82000000000005</v>
      </c>
      <c r="D1011" s="12">
        <v>611.47</v>
      </c>
      <c r="E1011" s="12">
        <v>613.02</v>
      </c>
      <c r="F1011" s="12">
        <v>56812100</v>
      </c>
      <c r="G1011" s="12">
        <v>9752315689</v>
      </c>
      <c r="H1011" s="7">
        <f t="shared" si="15"/>
        <v>8.9800316750200746E-4</v>
      </c>
      <c r="I1011" s="2"/>
      <c r="L1011" s="1"/>
    </row>
    <row r="1012" spans="1:12" x14ac:dyDescent="0.75">
      <c r="A1012" s="2">
        <v>42650</v>
      </c>
      <c r="B1012" s="12">
        <v>612.61</v>
      </c>
      <c r="C1012" s="12">
        <v>617.91</v>
      </c>
      <c r="D1012" s="12">
        <v>611.82000000000005</v>
      </c>
      <c r="E1012" s="12">
        <v>617.12</v>
      </c>
      <c r="F1012" s="12">
        <v>64071400</v>
      </c>
      <c r="G1012" s="12">
        <v>9818599994</v>
      </c>
      <c r="H1012" s="7">
        <f t="shared" si="15"/>
        <v>7.3619431612281724E-3</v>
      </c>
      <c r="I1012" s="2"/>
      <c r="L1012" s="1"/>
    </row>
    <row r="1013" spans="1:12" x14ac:dyDescent="0.75">
      <c r="A1013" s="2">
        <v>42651</v>
      </c>
      <c r="B1013" s="12">
        <v>617.34</v>
      </c>
      <c r="C1013" s="12">
        <v>619.85</v>
      </c>
      <c r="D1013" s="12">
        <v>617.34</v>
      </c>
      <c r="E1013" s="12">
        <v>619.11</v>
      </c>
      <c r="F1013" s="12">
        <v>42345900</v>
      </c>
      <c r="G1013" s="12">
        <v>9851461946</v>
      </c>
      <c r="H1013" s="7">
        <f t="shared" si="15"/>
        <v>2.867139663718505E-3</v>
      </c>
      <c r="I1013" s="2"/>
      <c r="L1013" s="1"/>
    </row>
    <row r="1014" spans="1:12" x14ac:dyDescent="0.75">
      <c r="A1014" s="2">
        <v>42652</v>
      </c>
      <c r="B1014" s="12">
        <v>619.16999999999996</v>
      </c>
      <c r="C1014" s="12">
        <v>619.20000000000005</v>
      </c>
      <c r="D1014" s="12">
        <v>616.61</v>
      </c>
      <c r="E1014" s="12">
        <v>616.75</v>
      </c>
      <c r="F1014" s="12">
        <v>39243400</v>
      </c>
      <c r="G1014" s="12">
        <v>9815156618</v>
      </c>
      <c r="H1014" s="7">
        <f t="shared" si="15"/>
        <v>-3.908458097129963E-3</v>
      </c>
      <c r="I1014" s="2"/>
      <c r="L1014" s="1"/>
    </row>
    <row r="1015" spans="1:12" x14ac:dyDescent="0.75">
      <c r="A1015" s="2">
        <v>42653</v>
      </c>
      <c r="B1015" s="12">
        <v>616.82000000000005</v>
      </c>
      <c r="C1015" s="12">
        <v>621.32000000000005</v>
      </c>
      <c r="D1015" s="12">
        <v>616.20000000000005</v>
      </c>
      <c r="E1015" s="12">
        <v>618.99</v>
      </c>
      <c r="F1015" s="12">
        <v>67481104</v>
      </c>
      <c r="G1015" s="12">
        <v>9851764897</v>
      </c>
      <c r="H1015" s="7">
        <f t="shared" si="15"/>
        <v>3.5180441619920865E-3</v>
      </c>
      <c r="I1015" s="2"/>
      <c r="L1015" s="1"/>
    </row>
    <row r="1016" spans="1:12" x14ac:dyDescent="0.75">
      <c r="A1016" s="2">
        <v>42654</v>
      </c>
      <c r="B1016" s="12">
        <v>619.24</v>
      </c>
      <c r="C1016" s="12">
        <v>642.08000000000004</v>
      </c>
      <c r="D1016" s="12">
        <v>618.5</v>
      </c>
      <c r="E1016" s="12">
        <v>641.07000000000005</v>
      </c>
      <c r="F1016" s="12">
        <v>103590000</v>
      </c>
      <c r="G1016" s="12">
        <v>10204214839</v>
      </c>
      <c r="H1016" s="7">
        <f t="shared" si="15"/>
        <v>3.5252890640139589E-2</v>
      </c>
      <c r="I1016" s="2"/>
      <c r="L1016" s="1"/>
    </row>
    <row r="1017" spans="1:12" x14ac:dyDescent="0.75">
      <c r="A1017" s="2">
        <v>42655</v>
      </c>
      <c r="B1017" s="12">
        <v>640.87</v>
      </c>
      <c r="C1017" s="12">
        <v>641.34</v>
      </c>
      <c r="D1017" s="12">
        <v>635.97</v>
      </c>
      <c r="E1017" s="12">
        <v>636.19000000000005</v>
      </c>
      <c r="F1017" s="12">
        <v>92370200</v>
      </c>
      <c r="G1017" s="12">
        <v>10127644784</v>
      </c>
      <c r="H1017" s="7">
        <f t="shared" si="15"/>
        <v>-7.3025730647400412E-3</v>
      </c>
      <c r="I1017" s="2"/>
      <c r="L1017" s="1"/>
    </row>
    <row r="1018" spans="1:12" x14ac:dyDescent="0.75">
      <c r="A1018" s="2">
        <v>42656</v>
      </c>
      <c r="B1018" s="12">
        <v>636.03</v>
      </c>
      <c r="C1018" s="12">
        <v>638.83000000000004</v>
      </c>
      <c r="D1018" s="12">
        <v>635.03</v>
      </c>
      <c r="E1018" s="12">
        <v>636.79</v>
      </c>
      <c r="F1018" s="12">
        <v>61620700</v>
      </c>
      <c r="G1018" s="12">
        <v>10138078870</v>
      </c>
      <c r="H1018" s="7">
        <f t="shared" si="15"/>
        <v>1.1949121896765733E-3</v>
      </c>
      <c r="I1018" s="2"/>
      <c r="L1018" s="1"/>
    </row>
    <row r="1019" spans="1:12" x14ac:dyDescent="0.75">
      <c r="A1019" s="2">
        <v>42657</v>
      </c>
      <c r="B1019" s="12">
        <v>637.01</v>
      </c>
      <c r="C1019" s="12">
        <v>641.28</v>
      </c>
      <c r="D1019" s="12">
        <v>637.01</v>
      </c>
      <c r="E1019" s="12">
        <v>640.38</v>
      </c>
      <c r="F1019" s="12">
        <v>58144600</v>
      </c>
      <c r="G1019" s="12">
        <v>10196303437</v>
      </c>
      <c r="H1019" s="7">
        <f t="shared" si="15"/>
        <v>5.2903408109762871E-3</v>
      </c>
      <c r="I1019" s="2"/>
      <c r="L1019" s="1"/>
    </row>
    <row r="1020" spans="1:12" x14ac:dyDescent="0.75">
      <c r="A1020" s="2">
        <v>42658</v>
      </c>
      <c r="B1020" s="12">
        <v>640.30999999999995</v>
      </c>
      <c r="C1020" s="12">
        <v>642.1</v>
      </c>
      <c r="D1020" s="12">
        <v>637.39</v>
      </c>
      <c r="E1020" s="12">
        <v>638.65</v>
      </c>
      <c r="F1020" s="12">
        <v>39035400</v>
      </c>
      <c r="G1020" s="12">
        <v>10169814232</v>
      </c>
      <c r="H1020" s="7">
        <f t="shared" si="15"/>
        <v>-2.5924942605924759E-3</v>
      </c>
      <c r="I1020" s="2"/>
      <c r="L1020" s="1"/>
    </row>
    <row r="1021" spans="1:12" x14ac:dyDescent="0.75">
      <c r="A1021" s="2">
        <v>42659</v>
      </c>
      <c r="B1021" s="12">
        <v>639.08000000000004</v>
      </c>
      <c r="C1021" s="12">
        <v>642.9</v>
      </c>
      <c r="D1021" s="12">
        <v>638.9</v>
      </c>
      <c r="E1021" s="12">
        <v>641.63</v>
      </c>
      <c r="F1021" s="12">
        <v>40298100</v>
      </c>
      <c r="G1021" s="12">
        <v>10218348388</v>
      </c>
      <c r="H1021" s="7">
        <f t="shared" si="15"/>
        <v>3.9901107842522914E-3</v>
      </c>
      <c r="I1021" s="2"/>
      <c r="L1021" s="1"/>
    </row>
    <row r="1022" spans="1:12" x14ac:dyDescent="0.75">
      <c r="A1022" s="2">
        <v>42660</v>
      </c>
      <c r="B1022" s="12">
        <v>641.82000000000005</v>
      </c>
      <c r="C1022" s="12">
        <v>642.33000000000004</v>
      </c>
      <c r="D1022" s="12">
        <v>638.66</v>
      </c>
      <c r="E1022" s="12">
        <v>639.19000000000005</v>
      </c>
      <c r="F1022" s="12">
        <v>58063600</v>
      </c>
      <c r="G1022" s="12">
        <v>10180488274</v>
      </c>
      <c r="H1022" s="7">
        <f t="shared" si="15"/>
        <v>-4.0977221027702401E-3</v>
      </c>
      <c r="I1022" s="2"/>
      <c r="L1022" s="1"/>
    </row>
    <row r="1023" spans="1:12" x14ac:dyDescent="0.75">
      <c r="A1023" s="2">
        <v>42661</v>
      </c>
      <c r="B1023" s="12">
        <v>639.41</v>
      </c>
      <c r="C1023" s="12">
        <v>640.74</v>
      </c>
      <c r="D1023" s="12">
        <v>636</v>
      </c>
      <c r="E1023" s="12">
        <v>637.96</v>
      </c>
      <c r="F1023" s="12">
        <v>65546700</v>
      </c>
      <c r="G1023" s="12">
        <v>10162029114</v>
      </c>
      <c r="H1023" s="7">
        <f t="shared" si="15"/>
        <v>-2.2677155502728013E-3</v>
      </c>
      <c r="I1023" s="2"/>
      <c r="L1023" s="1"/>
    </row>
    <row r="1024" spans="1:12" x14ac:dyDescent="0.75">
      <c r="A1024" s="2">
        <v>42662</v>
      </c>
      <c r="B1024" s="12">
        <v>638.13</v>
      </c>
      <c r="C1024" s="12">
        <v>638.87</v>
      </c>
      <c r="D1024" s="12">
        <v>628.01</v>
      </c>
      <c r="E1024" s="12">
        <v>630.52</v>
      </c>
      <c r="F1024" s="12">
        <v>69381696</v>
      </c>
      <c r="G1024" s="12">
        <v>10044471117</v>
      </c>
      <c r="H1024" s="7">
        <f t="shared" si="15"/>
        <v>-1.1925469731872838E-2</v>
      </c>
      <c r="I1024" s="2"/>
      <c r="L1024" s="1"/>
    </row>
    <row r="1025" spans="1:12" x14ac:dyDescent="0.75">
      <c r="A1025" s="2">
        <v>42663</v>
      </c>
      <c r="B1025" s="12">
        <v>630.66</v>
      </c>
      <c r="C1025" s="12">
        <v>631.91999999999996</v>
      </c>
      <c r="D1025" s="12">
        <v>628.26</v>
      </c>
      <c r="E1025" s="12">
        <v>630.86</v>
      </c>
      <c r="F1025" s="12">
        <v>56957300</v>
      </c>
      <c r="G1025" s="12">
        <v>10050854099</v>
      </c>
      <c r="H1025" s="7">
        <f t="shared" si="15"/>
        <v>3.1712808803482933E-4</v>
      </c>
      <c r="I1025" s="2"/>
      <c r="L1025" s="1"/>
    </row>
    <row r="1026" spans="1:12" x14ac:dyDescent="0.75">
      <c r="A1026" s="2">
        <v>42664</v>
      </c>
      <c r="B1026" s="12">
        <v>630.83000000000004</v>
      </c>
      <c r="C1026" s="12">
        <v>634.09</v>
      </c>
      <c r="D1026" s="12">
        <v>630.69000000000005</v>
      </c>
      <c r="E1026" s="12">
        <v>632.83000000000004</v>
      </c>
      <c r="F1026" s="12">
        <v>55951000</v>
      </c>
      <c r="G1026" s="12">
        <v>10083501603</v>
      </c>
      <c r="H1026" s="7">
        <f t="shared" si="15"/>
        <v>3.1704262638111692E-3</v>
      </c>
      <c r="I1026" s="2"/>
      <c r="L1026" s="1"/>
    </row>
    <row r="1027" spans="1:12" x14ac:dyDescent="0.75">
      <c r="A1027" s="2">
        <v>42665</v>
      </c>
      <c r="B1027" s="12">
        <v>633.14</v>
      </c>
      <c r="C1027" s="12">
        <v>658.2</v>
      </c>
      <c r="D1027" s="12">
        <v>632.85</v>
      </c>
      <c r="E1027" s="12">
        <v>657.29</v>
      </c>
      <c r="F1027" s="12">
        <v>78556496</v>
      </c>
      <c r="G1027" s="12">
        <v>10474463658</v>
      </c>
      <c r="H1027" s="7">
        <f t="shared" ref="H1027:H1090" si="16">(E1027-B1027)/B1027</f>
        <v>3.8143222667972293E-2</v>
      </c>
      <c r="I1027" s="2"/>
      <c r="L1027" s="1"/>
    </row>
    <row r="1028" spans="1:12" x14ac:dyDescent="0.75">
      <c r="A1028" s="2">
        <v>42666</v>
      </c>
      <c r="B1028" s="12">
        <v>657.62</v>
      </c>
      <c r="C1028" s="12">
        <v>661.13</v>
      </c>
      <c r="D1028" s="12">
        <v>653.89</v>
      </c>
      <c r="E1028" s="12">
        <v>657.07</v>
      </c>
      <c r="F1028" s="12">
        <v>54474600</v>
      </c>
      <c r="G1028" s="12">
        <v>10472100602</v>
      </c>
      <c r="H1028" s="7">
        <f t="shared" si="16"/>
        <v>-8.3634925945067743E-4</v>
      </c>
      <c r="I1028" s="2"/>
      <c r="L1028" s="1"/>
    </row>
    <row r="1029" spans="1:12" x14ac:dyDescent="0.75">
      <c r="A1029" s="2">
        <v>42667</v>
      </c>
      <c r="B1029" s="12">
        <v>657.16</v>
      </c>
      <c r="C1029" s="12">
        <v>657.25</v>
      </c>
      <c r="D1029" s="12">
        <v>652.59</v>
      </c>
      <c r="E1029" s="12">
        <v>653.76</v>
      </c>
      <c r="F1029" s="12">
        <v>62218200</v>
      </c>
      <c r="G1029" s="12">
        <v>10420469172</v>
      </c>
      <c r="H1029" s="7">
        <f t="shared" si="16"/>
        <v>-5.1737780753545216E-3</v>
      </c>
      <c r="I1029" s="2"/>
      <c r="L1029" s="1"/>
    </row>
    <row r="1030" spans="1:12" x14ac:dyDescent="0.75">
      <c r="A1030" s="2">
        <v>42668</v>
      </c>
      <c r="B1030" s="12">
        <v>654</v>
      </c>
      <c r="C1030" s="12">
        <v>664.42</v>
      </c>
      <c r="D1030" s="12">
        <v>653.70000000000005</v>
      </c>
      <c r="E1030" s="12">
        <v>657.59</v>
      </c>
      <c r="F1030" s="12">
        <v>90378800</v>
      </c>
      <c r="G1030" s="12">
        <v>10482565592</v>
      </c>
      <c r="H1030" s="7">
        <f t="shared" si="16"/>
        <v>5.4892966360856757E-3</v>
      </c>
      <c r="I1030" s="2"/>
      <c r="L1030" s="1"/>
    </row>
    <row r="1031" spans="1:12" x14ac:dyDescent="0.75">
      <c r="A1031" s="2">
        <v>42669</v>
      </c>
      <c r="B1031" s="12">
        <v>657.68</v>
      </c>
      <c r="C1031" s="12">
        <v>679.73</v>
      </c>
      <c r="D1031" s="12">
        <v>657.68</v>
      </c>
      <c r="E1031" s="12">
        <v>678.3</v>
      </c>
      <c r="F1031" s="12">
        <v>88877104</v>
      </c>
      <c r="G1031" s="12">
        <v>10813913071</v>
      </c>
      <c r="H1031" s="7">
        <f t="shared" si="16"/>
        <v>3.1352633499574269E-2</v>
      </c>
      <c r="I1031" s="2"/>
      <c r="L1031" s="1"/>
    </row>
    <row r="1032" spans="1:12" x14ac:dyDescent="0.75">
      <c r="A1032" s="2">
        <v>42670</v>
      </c>
      <c r="B1032" s="12">
        <v>678.21</v>
      </c>
      <c r="C1032" s="12">
        <v>688.59</v>
      </c>
      <c r="D1032" s="12">
        <v>678.04</v>
      </c>
      <c r="E1032" s="12">
        <v>688.31</v>
      </c>
      <c r="F1032" s="12">
        <v>96105296</v>
      </c>
      <c r="G1032" s="12">
        <v>10974828655</v>
      </c>
      <c r="H1032" s="7">
        <f t="shared" si="16"/>
        <v>1.4892142551716885E-2</v>
      </c>
      <c r="I1032" s="2"/>
      <c r="L1032" s="1"/>
    </row>
    <row r="1033" spans="1:12" x14ac:dyDescent="0.75">
      <c r="A1033" s="2">
        <v>42671</v>
      </c>
      <c r="B1033" s="12">
        <v>688</v>
      </c>
      <c r="C1033" s="12">
        <v>690.44</v>
      </c>
      <c r="D1033" s="12">
        <v>684.16</v>
      </c>
      <c r="E1033" s="12">
        <v>689.65</v>
      </c>
      <c r="F1033" s="12">
        <v>81145504</v>
      </c>
      <c r="G1033" s="12">
        <v>10997420362</v>
      </c>
      <c r="H1033" s="7">
        <f t="shared" si="16"/>
        <v>2.3982558139534552E-3</v>
      </c>
      <c r="I1033" s="2"/>
      <c r="L1033" s="1"/>
    </row>
    <row r="1034" spans="1:12" x14ac:dyDescent="0.75">
      <c r="A1034" s="2">
        <v>42672</v>
      </c>
      <c r="B1034" s="12">
        <v>690.29</v>
      </c>
      <c r="C1034" s="12">
        <v>720.4</v>
      </c>
      <c r="D1034" s="12">
        <v>690.05</v>
      </c>
      <c r="E1034" s="12">
        <v>714.48</v>
      </c>
      <c r="F1034" s="12">
        <v>134760992</v>
      </c>
      <c r="G1034" s="12">
        <v>11394596830</v>
      </c>
      <c r="H1034" s="7">
        <f t="shared" si="16"/>
        <v>3.5043242695099244E-2</v>
      </c>
      <c r="I1034" s="2"/>
      <c r="L1034" s="1"/>
    </row>
    <row r="1035" spans="1:12" x14ac:dyDescent="0.75">
      <c r="A1035" s="2">
        <v>42673</v>
      </c>
      <c r="B1035" s="12">
        <v>714.12</v>
      </c>
      <c r="C1035" s="12">
        <v>714.12</v>
      </c>
      <c r="D1035" s="12">
        <v>696.47</v>
      </c>
      <c r="E1035" s="12">
        <v>701.86</v>
      </c>
      <c r="F1035" s="12">
        <v>100665000</v>
      </c>
      <c r="G1035" s="12">
        <v>11194834676</v>
      </c>
      <c r="H1035" s="7">
        <f t="shared" si="16"/>
        <v>-1.7167982972049502E-2</v>
      </c>
      <c r="I1035" s="2"/>
      <c r="L1035" s="1"/>
    </row>
    <row r="1036" spans="1:12" x14ac:dyDescent="0.75">
      <c r="A1036" s="2">
        <v>42674</v>
      </c>
      <c r="B1036" s="12">
        <v>702.64</v>
      </c>
      <c r="C1036" s="12">
        <v>709.29</v>
      </c>
      <c r="D1036" s="12">
        <v>691.68</v>
      </c>
      <c r="E1036" s="12">
        <v>700.97</v>
      </c>
      <c r="F1036" s="12">
        <v>97064400</v>
      </c>
      <c r="G1036" s="12">
        <v>11181852070</v>
      </c>
      <c r="H1036" s="7">
        <f t="shared" si="16"/>
        <v>-2.3767505408174303E-3</v>
      </c>
      <c r="I1036" s="2"/>
      <c r="L1036" s="1"/>
    </row>
    <row r="1037" spans="1:12" x14ac:dyDescent="0.75">
      <c r="A1037" s="2">
        <v>42675</v>
      </c>
      <c r="B1037" s="12">
        <v>701.34</v>
      </c>
      <c r="C1037" s="12">
        <v>736.45</v>
      </c>
      <c r="D1037" s="12">
        <v>701.34</v>
      </c>
      <c r="E1037" s="12">
        <v>729.79</v>
      </c>
      <c r="F1037" s="12">
        <v>130527000</v>
      </c>
      <c r="G1037" s="12">
        <v>11642863554</v>
      </c>
      <c r="H1037" s="7">
        <f t="shared" si="16"/>
        <v>4.0565203752815936E-2</v>
      </c>
      <c r="I1037" s="2"/>
      <c r="L1037" s="1"/>
    </row>
    <row r="1038" spans="1:12" x14ac:dyDescent="0.75">
      <c r="A1038" s="2">
        <v>42676</v>
      </c>
      <c r="B1038" s="12">
        <v>730.07</v>
      </c>
      <c r="C1038" s="12">
        <v>740.83</v>
      </c>
      <c r="D1038" s="12">
        <v>722.35</v>
      </c>
      <c r="E1038" s="12">
        <v>740.83</v>
      </c>
      <c r="F1038" s="12">
        <v>84865200</v>
      </c>
      <c r="G1038" s="12">
        <v>11820110421</v>
      </c>
      <c r="H1038" s="7">
        <f t="shared" si="16"/>
        <v>1.4738312764529415E-2</v>
      </c>
      <c r="I1038" s="2"/>
      <c r="L1038" s="1"/>
    </row>
    <row r="1039" spans="1:12" x14ac:dyDescent="0.75">
      <c r="A1039" s="2">
        <v>42677</v>
      </c>
      <c r="B1039" s="12">
        <v>742.35</v>
      </c>
      <c r="C1039" s="12">
        <v>745.77</v>
      </c>
      <c r="D1039" s="12">
        <v>678.16</v>
      </c>
      <c r="E1039" s="12">
        <v>688.7</v>
      </c>
      <c r="F1039" s="12">
        <v>172808000</v>
      </c>
      <c r="G1039" s="12">
        <v>10989660280</v>
      </c>
      <c r="H1039" s="7">
        <f t="shared" si="16"/>
        <v>-7.2270492355357957E-2</v>
      </c>
      <c r="I1039" s="2"/>
      <c r="L1039" s="1"/>
    </row>
    <row r="1040" spans="1:12" x14ac:dyDescent="0.75">
      <c r="A1040" s="2">
        <v>42678</v>
      </c>
      <c r="B1040" s="12">
        <v>689.12</v>
      </c>
      <c r="C1040" s="12">
        <v>706.93</v>
      </c>
      <c r="D1040" s="12">
        <v>685.56</v>
      </c>
      <c r="E1040" s="12">
        <v>703.23</v>
      </c>
      <c r="F1040" s="12">
        <v>99907696</v>
      </c>
      <c r="G1040" s="12">
        <v>11222575748</v>
      </c>
      <c r="H1040" s="7">
        <f t="shared" si="16"/>
        <v>2.0475388901787808E-2</v>
      </c>
      <c r="I1040" s="2"/>
      <c r="L1040" s="1"/>
    </row>
    <row r="1041" spans="1:12" x14ac:dyDescent="0.75">
      <c r="A1041" s="2">
        <v>42679</v>
      </c>
      <c r="B1041" s="12">
        <v>703.53</v>
      </c>
      <c r="C1041" s="12">
        <v>707.51</v>
      </c>
      <c r="D1041" s="12">
        <v>697.74</v>
      </c>
      <c r="E1041" s="12">
        <v>703.42</v>
      </c>
      <c r="F1041" s="12">
        <v>53752300</v>
      </c>
      <c r="G1041" s="12">
        <v>11226736982</v>
      </c>
      <c r="H1041" s="7">
        <f t="shared" si="16"/>
        <v>-1.5635438431909607E-4</v>
      </c>
      <c r="I1041" s="2"/>
      <c r="L1041" s="1"/>
    </row>
    <row r="1042" spans="1:12" x14ac:dyDescent="0.75">
      <c r="A1042" s="2">
        <v>42680</v>
      </c>
      <c r="B1042" s="12">
        <v>703.81</v>
      </c>
      <c r="C1042" s="12">
        <v>714.26</v>
      </c>
      <c r="D1042" s="12">
        <v>699.56</v>
      </c>
      <c r="E1042" s="12">
        <v>711.52</v>
      </c>
      <c r="F1042" s="12">
        <v>59902200</v>
      </c>
      <c r="G1042" s="12">
        <v>11357385316</v>
      </c>
      <c r="H1042" s="7">
        <f t="shared" si="16"/>
        <v>1.0954661059092706E-2</v>
      </c>
      <c r="I1042" s="2"/>
      <c r="L1042" s="1"/>
    </row>
    <row r="1043" spans="1:12" x14ac:dyDescent="0.75">
      <c r="A1043" s="2">
        <v>42681</v>
      </c>
      <c r="B1043" s="12">
        <v>710.74</v>
      </c>
      <c r="C1043" s="12">
        <v>710.74</v>
      </c>
      <c r="D1043" s="12">
        <v>699.9</v>
      </c>
      <c r="E1043" s="12">
        <v>703.13</v>
      </c>
      <c r="F1043" s="12">
        <v>65047100</v>
      </c>
      <c r="G1043" s="12">
        <v>11224670783</v>
      </c>
      <c r="H1043" s="7">
        <f t="shared" si="16"/>
        <v>-1.0707150294059732E-2</v>
      </c>
      <c r="I1043" s="2"/>
      <c r="L1043" s="1"/>
    </row>
    <row r="1044" spans="1:12" x14ac:dyDescent="0.75">
      <c r="A1044" s="2">
        <v>42682</v>
      </c>
      <c r="B1044" s="12">
        <v>703.09</v>
      </c>
      <c r="C1044" s="12">
        <v>712.99</v>
      </c>
      <c r="D1044" s="12">
        <v>702.39</v>
      </c>
      <c r="E1044" s="12">
        <v>709.85</v>
      </c>
      <c r="F1044" s="12">
        <v>79660800</v>
      </c>
      <c r="G1044" s="12">
        <v>11333339468</v>
      </c>
      <c r="H1044" s="7">
        <f t="shared" si="16"/>
        <v>9.6147008206630604E-3</v>
      </c>
      <c r="I1044" s="2"/>
      <c r="L1044" s="1"/>
    </row>
    <row r="1045" spans="1:12" x14ac:dyDescent="0.75">
      <c r="A1045" s="2">
        <v>42683</v>
      </c>
      <c r="B1045" s="12">
        <v>709.83</v>
      </c>
      <c r="C1045" s="12">
        <v>740.05</v>
      </c>
      <c r="D1045" s="12">
        <v>708.61</v>
      </c>
      <c r="E1045" s="12">
        <v>723.27</v>
      </c>
      <c r="F1045" s="12">
        <v>132429000</v>
      </c>
      <c r="G1045" s="12">
        <v>11548965779</v>
      </c>
      <c r="H1045" s="7">
        <f t="shared" si="16"/>
        <v>1.8934110984320105E-2</v>
      </c>
      <c r="I1045" s="2"/>
      <c r="L1045" s="1"/>
    </row>
    <row r="1046" spans="1:12" x14ac:dyDescent="0.75">
      <c r="A1046" s="2">
        <v>42684</v>
      </c>
      <c r="B1046" s="12">
        <v>722.84</v>
      </c>
      <c r="C1046" s="12">
        <v>723.02</v>
      </c>
      <c r="D1046" s="12">
        <v>711.21</v>
      </c>
      <c r="E1046" s="12">
        <v>715.53</v>
      </c>
      <c r="F1046" s="12">
        <v>68807800</v>
      </c>
      <c r="G1046" s="12">
        <v>11426817526</v>
      </c>
      <c r="H1046" s="7">
        <f t="shared" si="16"/>
        <v>-1.0112888052681172E-2</v>
      </c>
      <c r="I1046" s="2"/>
      <c r="L1046" s="1"/>
    </row>
    <row r="1047" spans="1:12" x14ac:dyDescent="0.75">
      <c r="A1047" s="2">
        <v>42685</v>
      </c>
      <c r="B1047" s="12">
        <v>715.55</v>
      </c>
      <c r="C1047" s="12">
        <v>718.32</v>
      </c>
      <c r="D1047" s="12">
        <v>714.41</v>
      </c>
      <c r="E1047" s="12">
        <v>716.41</v>
      </c>
      <c r="F1047" s="12">
        <v>63119700</v>
      </c>
      <c r="G1047" s="12">
        <v>11442241390</v>
      </c>
      <c r="H1047" s="7">
        <f t="shared" si="16"/>
        <v>1.2018726853469551E-3</v>
      </c>
      <c r="I1047" s="2"/>
      <c r="L1047" s="1"/>
    </row>
    <row r="1048" spans="1:12" x14ac:dyDescent="0.75">
      <c r="A1048" s="2">
        <v>42686</v>
      </c>
      <c r="B1048" s="12">
        <v>716.75</v>
      </c>
      <c r="C1048" s="12">
        <v>717.15</v>
      </c>
      <c r="D1048" s="12">
        <v>704.03</v>
      </c>
      <c r="E1048" s="12">
        <v>705.05</v>
      </c>
      <c r="F1048" s="12">
        <v>64622500</v>
      </c>
      <c r="G1048" s="12">
        <v>11262273136</v>
      </c>
      <c r="H1048" s="7">
        <f t="shared" si="16"/>
        <v>-1.6323683292640456E-2</v>
      </c>
      <c r="I1048" s="2"/>
      <c r="L1048" s="1"/>
    </row>
    <row r="1049" spans="1:12" x14ac:dyDescent="0.75">
      <c r="A1049" s="2">
        <v>42687</v>
      </c>
      <c r="B1049" s="12">
        <v>705.2</v>
      </c>
      <c r="C1049" s="12">
        <v>705.26</v>
      </c>
      <c r="D1049" s="12">
        <v>687.32</v>
      </c>
      <c r="E1049" s="12">
        <v>702.03</v>
      </c>
      <c r="F1049" s="12">
        <v>80318096</v>
      </c>
      <c r="G1049" s="12">
        <v>11215181107</v>
      </c>
      <c r="H1049" s="7">
        <f t="shared" si="16"/>
        <v>-4.4951786727170625E-3</v>
      </c>
      <c r="I1049" s="2"/>
      <c r="L1049" s="1"/>
    </row>
    <row r="1050" spans="1:12" x14ac:dyDescent="0.75">
      <c r="A1050" s="2">
        <v>42688</v>
      </c>
      <c r="B1050" s="12">
        <v>702</v>
      </c>
      <c r="C1050" s="12">
        <v>706.28</v>
      </c>
      <c r="D1050" s="12">
        <v>699.81</v>
      </c>
      <c r="E1050" s="12">
        <v>705.02</v>
      </c>
      <c r="F1050" s="12">
        <v>62993000</v>
      </c>
      <c r="G1050" s="12">
        <v>11271073434</v>
      </c>
      <c r="H1050" s="7">
        <f t="shared" si="16"/>
        <v>4.3019943019942759E-3</v>
      </c>
      <c r="I1050" s="2"/>
      <c r="L1050" s="1"/>
    </row>
    <row r="1051" spans="1:12" x14ac:dyDescent="0.75">
      <c r="A1051" s="2">
        <v>42689</v>
      </c>
      <c r="B1051" s="12">
        <v>705.79</v>
      </c>
      <c r="C1051" s="12">
        <v>715.72</v>
      </c>
      <c r="D1051" s="12">
        <v>705.26</v>
      </c>
      <c r="E1051" s="12">
        <v>711.62</v>
      </c>
      <c r="F1051" s="12">
        <v>72038496</v>
      </c>
      <c r="G1051" s="12">
        <v>11377924616</v>
      </c>
      <c r="H1051" s="7">
        <f t="shared" si="16"/>
        <v>8.2602473823659185E-3</v>
      </c>
      <c r="I1051" s="2"/>
      <c r="L1051" s="1"/>
    </row>
    <row r="1052" spans="1:12" x14ac:dyDescent="0.75">
      <c r="A1052" s="2">
        <v>42690</v>
      </c>
      <c r="B1052" s="12">
        <v>711.17</v>
      </c>
      <c r="C1052" s="12">
        <v>747.61</v>
      </c>
      <c r="D1052" s="12">
        <v>709.04</v>
      </c>
      <c r="E1052" s="12">
        <v>744.2</v>
      </c>
      <c r="F1052" s="12">
        <v>141294000</v>
      </c>
      <c r="G1052" s="12">
        <v>11900441939</v>
      </c>
      <c r="H1052" s="7">
        <f t="shared" si="16"/>
        <v>4.6444591307282491E-2</v>
      </c>
      <c r="I1052" s="2"/>
      <c r="L1052" s="1"/>
    </row>
    <row r="1053" spans="1:12" x14ac:dyDescent="0.75">
      <c r="A1053" s="2">
        <v>42691</v>
      </c>
      <c r="B1053" s="12">
        <v>744.88</v>
      </c>
      <c r="C1053" s="12">
        <v>755.65</v>
      </c>
      <c r="D1053" s="12">
        <v>739.51</v>
      </c>
      <c r="E1053" s="12">
        <v>740.98</v>
      </c>
      <c r="F1053" s="12">
        <v>108579000</v>
      </c>
      <c r="G1053" s="12">
        <v>11850398479</v>
      </c>
      <c r="H1053" s="7">
        <f t="shared" si="16"/>
        <v>-5.2357426699602312E-3</v>
      </c>
      <c r="I1053" s="2"/>
      <c r="L1053" s="1"/>
    </row>
    <row r="1054" spans="1:12" x14ac:dyDescent="0.75">
      <c r="A1054" s="2">
        <v>42692</v>
      </c>
      <c r="B1054" s="12">
        <v>740.71</v>
      </c>
      <c r="C1054" s="12">
        <v>752.88</v>
      </c>
      <c r="D1054" s="12">
        <v>736.89</v>
      </c>
      <c r="E1054" s="12">
        <v>751.59</v>
      </c>
      <c r="F1054" s="12">
        <v>87363104</v>
      </c>
      <c r="G1054" s="12">
        <v>12021432968</v>
      </c>
      <c r="H1054" s="7">
        <f t="shared" si="16"/>
        <v>1.4688609577297451E-2</v>
      </c>
      <c r="I1054" s="2"/>
      <c r="L1054" s="1"/>
    </row>
    <row r="1055" spans="1:12" x14ac:dyDescent="0.75">
      <c r="A1055" s="2">
        <v>42693</v>
      </c>
      <c r="B1055" s="12">
        <v>751.83</v>
      </c>
      <c r="C1055" s="12">
        <v>756.24</v>
      </c>
      <c r="D1055" s="12">
        <v>744.47</v>
      </c>
      <c r="E1055" s="12">
        <v>751.62</v>
      </c>
      <c r="F1055" s="12">
        <v>110608000</v>
      </c>
      <c r="G1055" s="12">
        <v>12023262925</v>
      </c>
      <c r="H1055" s="7">
        <f t="shared" si="16"/>
        <v>-2.7931846295044938E-4</v>
      </c>
      <c r="I1055" s="2"/>
      <c r="L1055" s="1"/>
    </row>
    <row r="1056" spans="1:12" x14ac:dyDescent="0.75">
      <c r="A1056" s="2">
        <v>42694</v>
      </c>
      <c r="B1056" s="12">
        <v>751.88</v>
      </c>
      <c r="C1056" s="12">
        <v>755.48</v>
      </c>
      <c r="D1056" s="12">
        <v>717.94</v>
      </c>
      <c r="E1056" s="12">
        <v>731.03</v>
      </c>
      <c r="F1056" s="12">
        <v>154116000</v>
      </c>
      <c r="G1056" s="12">
        <v>11695081878</v>
      </c>
      <c r="H1056" s="7">
        <f t="shared" si="16"/>
        <v>-2.7730488907804468E-2</v>
      </c>
      <c r="I1056" s="2"/>
      <c r="L1056" s="1"/>
    </row>
    <row r="1057" spans="1:12" x14ac:dyDescent="0.75">
      <c r="A1057" s="2">
        <v>42695</v>
      </c>
      <c r="B1057" s="12">
        <v>731.27</v>
      </c>
      <c r="C1057" s="12">
        <v>741.72</v>
      </c>
      <c r="D1057" s="12">
        <v>730.51</v>
      </c>
      <c r="E1057" s="12">
        <v>739.25</v>
      </c>
      <c r="F1057" s="12">
        <v>60802400</v>
      </c>
      <c r="G1057" s="12">
        <v>11827902946</v>
      </c>
      <c r="H1057" s="7">
        <f t="shared" si="16"/>
        <v>1.0912522050678981E-2</v>
      </c>
      <c r="I1057" s="2"/>
      <c r="L1057" s="1"/>
    </row>
    <row r="1058" spans="1:12" x14ac:dyDescent="0.75">
      <c r="A1058" s="2">
        <v>42696</v>
      </c>
      <c r="B1058" s="12">
        <v>739.64</v>
      </c>
      <c r="C1058" s="12">
        <v>753.87</v>
      </c>
      <c r="D1058" s="12">
        <v>736.53</v>
      </c>
      <c r="E1058" s="12">
        <v>751.35</v>
      </c>
      <c r="F1058" s="12">
        <v>129906000</v>
      </c>
      <c r="G1058" s="12">
        <v>12022735372</v>
      </c>
      <c r="H1058" s="7">
        <f t="shared" si="16"/>
        <v>1.5832026391217398E-2</v>
      </c>
      <c r="I1058" s="2"/>
      <c r="L1058" s="1"/>
    </row>
    <row r="1059" spans="1:12" x14ac:dyDescent="0.75">
      <c r="A1059" s="2">
        <v>42697</v>
      </c>
      <c r="B1059" s="12">
        <v>751.74</v>
      </c>
      <c r="C1059" s="12">
        <v>752.25</v>
      </c>
      <c r="D1059" s="12">
        <v>738.92</v>
      </c>
      <c r="E1059" s="12">
        <v>744.59</v>
      </c>
      <c r="F1059" s="12">
        <v>76543800</v>
      </c>
      <c r="G1059" s="12">
        <v>11916054235</v>
      </c>
      <c r="H1059" s="7">
        <f t="shared" si="16"/>
        <v>-9.5112671934445125E-3</v>
      </c>
      <c r="I1059" s="2"/>
      <c r="L1059" s="1"/>
    </row>
    <row r="1060" spans="1:12" x14ac:dyDescent="0.75">
      <c r="A1060" s="2">
        <v>42698</v>
      </c>
      <c r="B1060" s="12">
        <v>744.62</v>
      </c>
      <c r="C1060" s="12">
        <v>746.83</v>
      </c>
      <c r="D1060" s="12">
        <v>733.49</v>
      </c>
      <c r="E1060" s="12">
        <v>740.29</v>
      </c>
      <c r="F1060" s="12">
        <v>85919296</v>
      </c>
      <c r="G1060" s="12">
        <v>11848658575</v>
      </c>
      <c r="H1060" s="7">
        <f t="shared" si="16"/>
        <v>-5.8150466009508758E-3</v>
      </c>
      <c r="I1060" s="2"/>
      <c r="L1060" s="1"/>
    </row>
    <row r="1061" spans="1:12" x14ac:dyDescent="0.75">
      <c r="A1061" s="2">
        <v>42699</v>
      </c>
      <c r="B1061" s="12">
        <v>740.44</v>
      </c>
      <c r="C1061" s="12">
        <v>741.65</v>
      </c>
      <c r="D1061" s="12">
        <v>734.59</v>
      </c>
      <c r="E1061" s="12">
        <v>741.65</v>
      </c>
      <c r="F1061" s="12">
        <v>67807600</v>
      </c>
      <c r="G1061" s="12">
        <v>11871816579</v>
      </c>
      <c r="H1061" s="7">
        <f t="shared" si="16"/>
        <v>1.6341634703688653E-3</v>
      </c>
      <c r="I1061" s="2"/>
      <c r="L1061" s="1"/>
    </row>
    <row r="1062" spans="1:12" x14ac:dyDescent="0.75">
      <c r="A1062" s="2">
        <v>42700</v>
      </c>
      <c r="B1062" s="12">
        <v>741.51</v>
      </c>
      <c r="C1062" s="12">
        <v>742.21</v>
      </c>
      <c r="D1062" s="12">
        <v>729.63</v>
      </c>
      <c r="E1062" s="12">
        <v>735.38</v>
      </c>
      <c r="F1062" s="12">
        <v>54962700</v>
      </c>
      <c r="G1062" s="12">
        <v>11772895899</v>
      </c>
      <c r="H1062" s="7">
        <f t="shared" si="16"/>
        <v>-8.2669148089708783E-3</v>
      </c>
      <c r="I1062" s="2"/>
      <c r="L1062" s="1"/>
    </row>
    <row r="1063" spans="1:12" x14ac:dyDescent="0.75">
      <c r="A1063" s="2">
        <v>42701</v>
      </c>
      <c r="B1063" s="12">
        <v>735.44</v>
      </c>
      <c r="C1063" s="12">
        <v>739.02</v>
      </c>
      <c r="D1063" s="12">
        <v>731.09</v>
      </c>
      <c r="E1063" s="12">
        <v>732.03</v>
      </c>
      <c r="F1063" s="12">
        <v>52601800</v>
      </c>
      <c r="G1063" s="12">
        <v>11720648987</v>
      </c>
      <c r="H1063" s="7">
        <f t="shared" si="16"/>
        <v>-4.6366800826717087E-3</v>
      </c>
      <c r="I1063" s="2"/>
      <c r="L1063" s="1"/>
    </row>
    <row r="1064" spans="1:12" x14ac:dyDescent="0.75">
      <c r="A1064" s="2">
        <v>42702</v>
      </c>
      <c r="B1064" s="12">
        <v>732.48</v>
      </c>
      <c r="C1064" s="12">
        <v>738.01</v>
      </c>
      <c r="D1064" s="12">
        <v>732.48</v>
      </c>
      <c r="E1064" s="12">
        <v>735.81</v>
      </c>
      <c r="F1064" s="12">
        <v>61888600</v>
      </c>
      <c r="G1064" s="12">
        <v>11782628755</v>
      </c>
      <c r="H1064" s="7">
        <f t="shared" si="16"/>
        <v>4.5461992136303069E-3</v>
      </c>
      <c r="I1064" s="2"/>
      <c r="L1064" s="1"/>
    </row>
    <row r="1065" spans="1:12" x14ac:dyDescent="0.75">
      <c r="A1065" s="2">
        <v>42703</v>
      </c>
      <c r="B1065" s="12">
        <v>736.33</v>
      </c>
      <c r="C1065" s="12">
        <v>737.47</v>
      </c>
      <c r="D1065" s="12">
        <v>734.56</v>
      </c>
      <c r="E1065" s="12">
        <v>735.6</v>
      </c>
      <c r="F1065" s="12">
        <v>68511104</v>
      </c>
      <c r="G1065" s="12">
        <v>11780661280</v>
      </c>
      <c r="H1065" s="7">
        <f t="shared" si="16"/>
        <v>-9.9140331101546606E-4</v>
      </c>
      <c r="I1065" s="2"/>
      <c r="L1065" s="1"/>
    </row>
    <row r="1066" spans="1:12" x14ac:dyDescent="0.75">
      <c r="A1066" s="2">
        <v>42704</v>
      </c>
      <c r="B1066" s="12">
        <v>736.28</v>
      </c>
      <c r="C1066" s="12">
        <v>747.93</v>
      </c>
      <c r="D1066" s="12">
        <v>736.27</v>
      </c>
      <c r="E1066" s="12">
        <v>745.69</v>
      </c>
      <c r="F1066" s="12">
        <v>84070800</v>
      </c>
      <c r="G1066" s="12">
        <v>11943536630</v>
      </c>
      <c r="H1066" s="7">
        <f t="shared" si="16"/>
        <v>1.2780463953930682E-2</v>
      </c>
      <c r="I1066" s="2"/>
      <c r="L1066" s="1"/>
    </row>
    <row r="1067" spans="1:12" x14ac:dyDescent="0.75">
      <c r="A1067" s="2">
        <v>42705</v>
      </c>
      <c r="B1067" s="12">
        <v>746.05</v>
      </c>
      <c r="C1067" s="12">
        <v>758.28</v>
      </c>
      <c r="D1067" s="12">
        <v>746.05</v>
      </c>
      <c r="E1067" s="12">
        <v>756.77</v>
      </c>
      <c r="F1067" s="12">
        <v>80461904</v>
      </c>
      <c r="G1067" s="12">
        <v>12122431239</v>
      </c>
      <c r="H1067" s="7">
        <f t="shared" si="16"/>
        <v>1.4369010119965187E-2</v>
      </c>
      <c r="I1067" s="2"/>
      <c r="L1067" s="1"/>
    </row>
    <row r="1068" spans="1:12" x14ac:dyDescent="0.75">
      <c r="A1068" s="2">
        <v>42706</v>
      </c>
      <c r="B1068" s="12">
        <v>757.54</v>
      </c>
      <c r="C1068" s="12">
        <v>781.3</v>
      </c>
      <c r="D1068" s="12">
        <v>757.54</v>
      </c>
      <c r="E1068" s="12">
        <v>777.94</v>
      </c>
      <c r="F1068" s="12">
        <v>127605000</v>
      </c>
      <c r="G1068" s="12">
        <v>12462935160</v>
      </c>
      <c r="H1068" s="7">
        <f t="shared" si="16"/>
        <v>2.6929271061594227E-2</v>
      </c>
      <c r="I1068" s="2"/>
      <c r="L1068" s="1"/>
    </row>
    <row r="1069" spans="1:12" x14ac:dyDescent="0.75">
      <c r="A1069" s="2">
        <v>42707</v>
      </c>
      <c r="B1069" s="12">
        <v>778.25</v>
      </c>
      <c r="C1069" s="12">
        <v>778.25</v>
      </c>
      <c r="D1069" s="12">
        <v>764.86</v>
      </c>
      <c r="E1069" s="12">
        <v>771.16</v>
      </c>
      <c r="F1069" s="12">
        <v>69547296</v>
      </c>
      <c r="G1069" s="12">
        <v>12355811709</v>
      </c>
      <c r="H1069" s="7">
        <f t="shared" si="16"/>
        <v>-9.1101831031160062E-3</v>
      </c>
      <c r="I1069" s="2"/>
      <c r="L1069" s="1"/>
    </row>
    <row r="1070" spans="1:12" x14ac:dyDescent="0.75">
      <c r="A1070" s="2">
        <v>42708</v>
      </c>
      <c r="B1070" s="12">
        <v>771.64</v>
      </c>
      <c r="C1070" s="12">
        <v>773.87</v>
      </c>
      <c r="D1070" s="12">
        <v>768.16</v>
      </c>
      <c r="E1070" s="12">
        <v>773.87</v>
      </c>
      <c r="F1070" s="12">
        <v>60557900</v>
      </c>
      <c r="G1070" s="12">
        <v>12400766376</v>
      </c>
      <c r="H1070" s="7">
        <f t="shared" si="16"/>
        <v>2.889948680731971E-3</v>
      </c>
      <c r="I1070" s="2"/>
      <c r="L1070" s="1"/>
    </row>
    <row r="1071" spans="1:12" x14ac:dyDescent="0.75">
      <c r="A1071" s="2">
        <v>42709</v>
      </c>
      <c r="B1071" s="12">
        <v>773.39</v>
      </c>
      <c r="C1071" s="12">
        <v>773.47</v>
      </c>
      <c r="D1071" s="12">
        <v>751.71</v>
      </c>
      <c r="E1071" s="12">
        <v>758.7</v>
      </c>
      <c r="F1071" s="12">
        <v>106363000</v>
      </c>
      <c r="G1071" s="12">
        <v>12159115875</v>
      </c>
      <c r="H1071" s="7">
        <f t="shared" si="16"/>
        <v>-1.8994297831624332E-2</v>
      </c>
      <c r="I1071" s="2"/>
      <c r="L1071" s="1"/>
    </row>
    <row r="1072" spans="1:12" x14ac:dyDescent="0.75">
      <c r="A1072" s="2">
        <v>42710</v>
      </c>
      <c r="B1072" s="12">
        <v>758.72</v>
      </c>
      <c r="C1072" s="12">
        <v>765.62</v>
      </c>
      <c r="D1072" s="12">
        <v>758.72</v>
      </c>
      <c r="E1072" s="12">
        <v>764.22</v>
      </c>
      <c r="F1072" s="12">
        <v>116218000</v>
      </c>
      <c r="G1072" s="12">
        <v>12249086971</v>
      </c>
      <c r="H1072" s="7">
        <f t="shared" si="16"/>
        <v>7.2490510333192747E-3</v>
      </c>
      <c r="I1072" s="2"/>
      <c r="L1072" s="1"/>
    </row>
    <row r="1073" spans="1:12" x14ac:dyDescent="0.75">
      <c r="A1073" s="2">
        <v>42711</v>
      </c>
      <c r="B1073" s="12">
        <v>764.21</v>
      </c>
      <c r="C1073" s="12">
        <v>771.54</v>
      </c>
      <c r="D1073" s="12">
        <v>759.75</v>
      </c>
      <c r="E1073" s="12">
        <v>768.13</v>
      </c>
      <c r="F1073" s="12">
        <v>96426096</v>
      </c>
      <c r="G1073" s="12">
        <v>12313376414</v>
      </c>
      <c r="H1073" s="7">
        <f t="shared" si="16"/>
        <v>5.1294801167217898E-3</v>
      </c>
      <c r="I1073" s="2"/>
      <c r="L1073" s="1"/>
    </row>
    <row r="1074" spans="1:12" x14ac:dyDescent="0.75">
      <c r="A1074" s="2">
        <v>42712</v>
      </c>
      <c r="B1074" s="12">
        <v>768.08</v>
      </c>
      <c r="C1074" s="12">
        <v>774.7</v>
      </c>
      <c r="D1074" s="12">
        <v>765.95</v>
      </c>
      <c r="E1074" s="12">
        <v>770.81</v>
      </c>
      <c r="F1074" s="12">
        <v>80111904</v>
      </c>
      <c r="G1074" s="12">
        <v>12357837893</v>
      </c>
      <c r="H1074" s="7">
        <f t="shared" si="16"/>
        <v>3.5543172586187692E-3</v>
      </c>
      <c r="I1074" s="2"/>
      <c r="L1074" s="1"/>
    </row>
    <row r="1075" spans="1:12" x14ac:dyDescent="0.75">
      <c r="A1075" s="2">
        <v>42713</v>
      </c>
      <c r="B1075" s="12">
        <v>769.94</v>
      </c>
      <c r="C1075" s="12">
        <v>774.53</v>
      </c>
      <c r="D1075" s="12">
        <v>769.65</v>
      </c>
      <c r="E1075" s="12">
        <v>772.79</v>
      </c>
      <c r="F1075" s="12">
        <v>68705296</v>
      </c>
      <c r="G1075" s="12">
        <v>12390863077</v>
      </c>
      <c r="H1075" s="7">
        <f t="shared" si="16"/>
        <v>3.701587136659881E-3</v>
      </c>
      <c r="I1075" s="2"/>
      <c r="L1075" s="1"/>
    </row>
    <row r="1076" spans="1:12" x14ac:dyDescent="0.75">
      <c r="A1076" s="2">
        <v>42714</v>
      </c>
      <c r="B1076" s="12">
        <v>773.02</v>
      </c>
      <c r="C1076" s="12">
        <v>777.09</v>
      </c>
      <c r="D1076" s="12">
        <v>772.91</v>
      </c>
      <c r="E1076" s="12">
        <v>774.65</v>
      </c>
      <c r="F1076" s="12">
        <v>53843100</v>
      </c>
      <c r="G1076" s="12">
        <v>12421967470</v>
      </c>
      <c r="H1076" s="7">
        <f t="shared" si="16"/>
        <v>2.1086129724974716E-3</v>
      </c>
      <c r="I1076" s="2"/>
      <c r="L1076" s="1"/>
    </row>
    <row r="1077" spans="1:12" x14ac:dyDescent="0.75">
      <c r="A1077" s="2">
        <v>42715</v>
      </c>
      <c r="B1077" s="12">
        <v>774.75</v>
      </c>
      <c r="C1077" s="12">
        <v>774.8</v>
      </c>
      <c r="D1077" s="12">
        <v>765.41</v>
      </c>
      <c r="E1077" s="12">
        <v>769.73</v>
      </c>
      <c r="F1077" s="12">
        <v>57313400</v>
      </c>
      <c r="G1077" s="12">
        <v>12344888048</v>
      </c>
      <c r="H1077" s="7">
        <f t="shared" si="16"/>
        <v>-6.4795095191997184E-3</v>
      </c>
      <c r="I1077" s="2"/>
      <c r="L1077" s="1"/>
    </row>
    <row r="1078" spans="1:12" x14ac:dyDescent="0.75">
      <c r="A1078" s="2">
        <v>42716</v>
      </c>
      <c r="B1078" s="12">
        <v>770.04</v>
      </c>
      <c r="C1078" s="12">
        <v>781.92</v>
      </c>
      <c r="D1078" s="12">
        <v>770.04</v>
      </c>
      <c r="E1078" s="12">
        <v>780.09</v>
      </c>
      <c r="F1078" s="12">
        <v>76571000</v>
      </c>
      <c r="G1078" s="12">
        <v>12512497969</v>
      </c>
      <c r="H1078" s="7">
        <f t="shared" si="16"/>
        <v>1.3051270063892874E-2</v>
      </c>
      <c r="I1078" s="2"/>
      <c r="L1078" s="1"/>
    </row>
    <row r="1079" spans="1:12" x14ac:dyDescent="0.75">
      <c r="A1079" s="2">
        <v>42717</v>
      </c>
      <c r="B1079" s="12">
        <v>780.65</v>
      </c>
      <c r="C1079" s="12">
        <v>788.46</v>
      </c>
      <c r="D1079" s="12">
        <v>777.96</v>
      </c>
      <c r="E1079" s="12">
        <v>780.56</v>
      </c>
      <c r="F1079" s="12">
        <v>81645600</v>
      </c>
      <c r="G1079" s="12">
        <v>12521776922</v>
      </c>
      <c r="H1079" s="7">
        <f t="shared" si="16"/>
        <v>-1.1528854159998955E-4</v>
      </c>
      <c r="I1079" s="2"/>
      <c r="L1079" s="1"/>
    </row>
    <row r="1080" spans="1:12" x14ac:dyDescent="0.75">
      <c r="A1080" s="2">
        <v>42718</v>
      </c>
      <c r="B1080" s="12">
        <v>780.01</v>
      </c>
      <c r="C1080" s="12">
        <v>782.03</v>
      </c>
      <c r="D1080" s="12">
        <v>776.84</v>
      </c>
      <c r="E1080" s="12">
        <v>781.48</v>
      </c>
      <c r="F1080" s="12">
        <v>75979000</v>
      </c>
      <c r="G1080" s="12">
        <v>12534369129</v>
      </c>
      <c r="H1080" s="7">
        <f t="shared" si="16"/>
        <v>1.8845912231894814E-3</v>
      </c>
      <c r="I1080" s="2"/>
      <c r="L1080" s="1"/>
    </row>
    <row r="1081" spans="1:12" x14ac:dyDescent="0.75">
      <c r="A1081" s="2">
        <v>42719</v>
      </c>
      <c r="B1081" s="12">
        <v>780.07</v>
      </c>
      <c r="C1081" s="12">
        <v>781.43</v>
      </c>
      <c r="D1081" s="12">
        <v>777.8</v>
      </c>
      <c r="E1081" s="12">
        <v>778.09</v>
      </c>
      <c r="F1081" s="12">
        <v>81580096</v>
      </c>
      <c r="G1081" s="12">
        <v>12484761985</v>
      </c>
      <c r="H1081" s="7">
        <f t="shared" si="16"/>
        <v>-2.538233748253385E-3</v>
      </c>
      <c r="I1081" s="2"/>
      <c r="L1081" s="1"/>
    </row>
    <row r="1082" spans="1:12" x14ac:dyDescent="0.75">
      <c r="A1082" s="2">
        <v>42720</v>
      </c>
      <c r="B1082" s="12">
        <v>778.96</v>
      </c>
      <c r="C1082" s="12">
        <v>785.03</v>
      </c>
      <c r="D1082" s="12">
        <v>778.96</v>
      </c>
      <c r="E1082" s="12">
        <v>784.91</v>
      </c>
      <c r="F1082" s="12">
        <v>83608200</v>
      </c>
      <c r="G1082" s="12">
        <v>12595490539</v>
      </c>
      <c r="H1082" s="7">
        <f t="shared" si="16"/>
        <v>7.6383896477353538E-3</v>
      </c>
      <c r="I1082" s="2"/>
      <c r="L1082" s="1"/>
    </row>
    <row r="1083" spans="1:12" x14ac:dyDescent="0.75">
      <c r="A1083" s="2">
        <v>42721</v>
      </c>
      <c r="B1083" s="12">
        <v>785.17</v>
      </c>
      <c r="C1083" s="12">
        <v>792.51</v>
      </c>
      <c r="D1083" s="12">
        <v>784.86</v>
      </c>
      <c r="E1083" s="12">
        <v>790.83</v>
      </c>
      <c r="F1083" s="12">
        <v>78989800</v>
      </c>
      <c r="G1083" s="12">
        <v>12691945028</v>
      </c>
      <c r="H1083" s="7">
        <f t="shared" si="16"/>
        <v>7.2086299782213818E-3</v>
      </c>
      <c r="I1083" s="2"/>
      <c r="L1083" s="1"/>
    </row>
    <row r="1084" spans="1:12" x14ac:dyDescent="0.75">
      <c r="A1084" s="2">
        <v>42722</v>
      </c>
      <c r="B1084" s="12">
        <v>791.01</v>
      </c>
      <c r="C1084" s="12">
        <v>794.74</v>
      </c>
      <c r="D1084" s="12">
        <v>788.03</v>
      </c>
      <c r="E1084" s="12">
        <v>790.53</v>
      </c>
      <c r="F1084" s="12">
        <v>60524400</v>
      </c>
      <c r="G1084" s="12">
        <v>12688510068</v>
      </c>
      <c r="H1084" s="7">
        <f t="shared" si="16"/>
        <v>-6.0681912997309542E-4</v>
      </c>
      <c r="I1084" s="2"/>
      <c r="L1084" s="1"/>
    </row>
    <row r="1085" spans="1:12" x14ac:dyDescent="0.75">
      <c r="A1085" s="2">
        <v>42723</v>
      </c>
      <c r="B1085" s="12">
        <v>790.69</v>
      </c>
      <c r="C1085" s="12">
        <v>793.61</v>
      </c>
      <c r="D1085" s="12">
        <v>790.32</v>
      </c>
      <c r="E1085" s="12">
        <v>792.71</v>
      </c>
      <c r="F1085" s="12">
        <v>74886400</v>
      </c>
      <c r="G1085" s="12">
        <v>12725090633</v>
      </c>
      <c r="H1085" s="7">
        <f t="shared" si="16"/>
        <v>2.5547306782683246E-3</v>
      </c>
      <c r="I1085" s="2"/>
      <c r="L1085" s="1"/>
    </row>
    <row r="1086" spans="1:12" x14ac:dyDescent="0.75">
      <c r="A1086" s="2">
        <v>42724</v>
      </c>
      <c r="B1086" s="12">
        <v>792.25</v>
      </c>
      <c r="C1086" s="12">
        <v>801.34</v>
      </c>
      <c r="D1086" s="12">
        <v>791.5</v>
      </c>
      <c r="E1086" s="12">
        <v>800.88</v>
      </c>
      <c r="F1086" s="12">
        <v>99629296</v>
      </c>
      <c r="G1086" s="12">
        <v>12857473134</v>
      </c>
      <c r="H1086" s="7">
        <f t="shared" si="16"/>
        <v>1.0893026191227511E-2</v>
      </c>
      <c r="I1086" s="2"/>
      <c r="L1086" s="1"/>
    </row>
    <row r="1087" spans="1:12" x14ac:dyDescent="0.75">
      <c r="A1087" s="2">
        <v>42725</v>
      </c>
      <c r="B1087" s="12">
        <v>800.64</v>
      </c>
      <c r="C1087" s="12">
        <v>834.28</v>
      </c>
      <c r="D1087" s="12">
        <v>799.41</v>
      </c>
      <c r="E1087" s="12">
        <v>834.28</v>
      </c>
      <c r="F1087" s="12">
        <v>155576000</v>
      </c>
      <c r="G1087" s="12">
        <v>13395445163</v>
      </c>
      <c r="H1087" s="7">
        <f t="shared" si="16"/>
        <v>4.2016386890487596E-2</v>
      </c>
      <c r="I1087" s="2"/>
      <c r="L1087" s="1"/>
    </row>
    <row r="1088" spans="1:12" x14ac:dyDescent="0.75">
      <c r="A1088" s="2">
        <v>42726</v>
      </c>
      <c r="B1088" s="12">
        <v>834.18</v>
      </c>
      <c r="C1088" s="12">
        <v>875.78</v>
      </c>
      <c r="D1088" s="12">
        <v>834.15</v>
      </c>
      <c r="E1088" s="12">
        <v>864.54</v>
      </c>
      <c r="F1088" s="12">
        <v>200027008</v>
      </c>
      <c r="G1088" s="12">
        <v>13882988216</v>
      </c>
      <c r="H1088" s="7">
        <f t="shared" si="16"/>
        <v>3.6395022656980525E-2</v>
      </c>
      <c r="I1088" s="2"/>
      <c r="L1088" s="1"/>
    </row>
    <row r="1089" spans="1:12" x14ac:dyDescent="0.75">
      <c r="A1089" s="2">
        <v>42727</v>
      </c>
      <c r="B1089" s="12">
        <v>864.89</v>
      </c>
      <c r="C1089" s="12">
        <v>925.12</v>
      </c>
      <c r="D1089" s="12">
        <v>864.68</v>
      </c>
      <c r="E1089" s="12">
        <v>921.98</v>
      </c>
      <c r="F1089" s="12">
        <v>275564000</v>
      </c>
      <c r="G1089" s="12">
        <v>14807189352</v>
      </c>
      <c r="H1089" s="7">
        <f t="shared" si="16"/>
        <v>6.6008394131045603E-2</v>
      </c>
      <c r="I1089" s="2"/>
      <c r="L1089" s="1"/>
    </row>
    <row r="1090" spans="1:12" x14ac:dyDescent="0.75">
      <c r="A1090" s="2">
        <v>42728</v>
      </c>
      <c r="B1090" s="12">
        <v>922.18</v>
      </c>
      <c r="C1090" s="12">
        <v>923.48</v>
      </c>
      <c r="D1090" s="12">
        <v>886.34</v>
      </c>
      <c r="E1090" s="12">
        <v>898.82</v>
      </c>
      <c r="F1090" s="12">
        <v>137727008</v>
      </c>
      <c r="G1090" s="12">
        <v>14436754927</v>
      </c>
      <c r="H1090" s="7">
        <f t="shared" si="16"/>
        <v>-2.5331280227287409E-2</v>
      </c>
      <c r="I1090" s="2"/>
      <c r="L1090" s="1"/>
    </row>
    <row r="1091" spans="1:12" x14ac:dyDescent="0.75">
      <c r="A1091" s="2">
        <v>42729</v>
      </c>
      <c r="B1091" s="12">
        <v>899.65</v>
      </c>
      <c r="C1091" s="12">
        <v>899.65</v>
      </c>
      <c r="D1091" s="12">
        <v>862.42</v>
      </c>
      <c r="E1091" s="12">
        <v>896.18</v>
      </c>
      <c r="F1091" s="12">
        <v>143664992</v>
      </c>
      <c r="G1091" s="12">
        <v>14396194094</v>
      </c>
      <c r="H1091" s="7">
        <f t="shared" ref="H1091:H1154" si="17">(E1091-B1091)/B1091</f>
        <v>-3.8570555215917605E-3</v>
      </c>
      <c r="I1091" s="2"/>
      <c r="L1091" s="1"/>
    </row>
    <row r="1092" spans="1:12" x14ac:dyDescent="0.75">
      <c r="A1092" s="2">
        <v>42730</v>
      </c>
      <c r="B1092" s="12">
        <v>896.91</v>
      </c>
      <c r="C1092" s="12">
        <v>913.18</v>
      </c>
      <c r="D1092" s="12">
        <v>896.9</v>
      </c>
      <c r="E1092" s="12">
        <v>907.61</v>
      </c>
      <c r="F1092" s="12">
        <v>123771000</v>
      </c>
      <c r="G1092" s="12">
        <v>14581389977</v>
      </c>
      <c r="H1092" s="7">
        <f t="shared" si="17"/>
        <v>1.1929848033805004E-2</v>
      </c>
      <c r="I1092" s="2"/>
      <c r="L1092" s="1"/>
    </row>
    <row r="1093" spans="1:12" x14ac:dyDescent="0.75">
      <c r="A1093" s="2">
        <v>42731</v>
      </c>
      <c r="B1093" s="12">
        <v>908.35</v>
      </c>
      <c r="C1093" s="12">
        <v>940.05</v>
      </c>
      <c r="D1093" s="12">
        <v>904.26</v>
      </c>
      <c r="E1093" s="12">
        <v>933.2</v>
      </c>
      <c r="F1093" s="12">
        <v>167308000</v>
      </c>
      <c r="G1093" s="12">
        <v>14994286713</v>
      </c>
      <c r="H1093" s="7">
        <f t="shared" si="17"/>
        <v>2.735729619640009E-2</v>
      </c>
      <c r="I1093" s="2"/>
      <c r="L1093" s="1"/>
    </row>
    <row r="1094" spans="1:12" x14ac:dyDescent="0.75">
      <c r="A1094" s="2">
        <v>42732</v>
      </c>
      <c r="B1094" s="12">
        <v>934.83</v>
      </c>
      <c r="C1094" s="12">
        <v>975.92</v>
      </c>
      <c r="D1094" s="12">
        <v>934.83</v>
      </c>
      <c r="E1094" s="12">
        <v>975.92</v>
      </c>
      <c r="F1094" s="12">
        <v>236630000</v>
      </c>
      <c r="G1094" s="12">
        <v>15682769405</v>
      </c>
      <c r="H1094" s="7">
        <f t="shared" si="17"/>
        <v>4.3954515794315453E-2</v>
      </c>
      <c r="I1094" s="2"/>
      <c r="L1094" s="1"/>
    </row>
    <row r="1095" spans="1:12" x14ac:dyDescent="0.75">
      <c r="A1095" s="2">
        <v>42733</v>
      </c>
      <c r="B1095" s="12">
        <v>975.13</v>
      </c>
      <c r="C1095" s="12">
        <v>979.4</v>
      </c>
      <c r="D1095" s="12">
        <v>954.5</v>
      </c>
      <c r="E1095" s="12">
        <v>973.5</v>
      </c>
      <c r="F1095" s="12">
        <v>199320000</v>
      </c>
      <c r="G1095" s="12">
        <v>15645617392</v>
      </c>
      <c r="H1095" s="7">
        <f t="shared" si="17"/>
        <v>-1.6715719955287967E-3</v>
      </c>
      <c r="I1095" s="2"/>
      <c r="L1095" s="1"/>
    </row>
    <row r="1096" spans="1:12" x14ac:dyDescent="0.75">
      <c r="A1096" s="2">
        <v>42734</v>
      </c>
      <c r="B1096" s="12">
        <v>972.53</v>
      </c>
      <c r="C1096" s="12">
        <v>972.53</v>
      </c>
      <c r="D1096" s="12">
        <v>934.83</v>
      </c>
      <c r="E1096" s="12">
        <v>961.24</v>
      </c>
      <c r="F1096" s="12">
        <v>187474000</v>
      </c>
      <c r="G1096" s="12">
        <v>15450507055</v>
      </c>
      <c r="H1096" s="7">
        <f t="shared" si="17"/>
        <v>-1.1608896383659079E-2</v>
      </c>
      <c r="I1096" s="2"/>
      <c r="L1096" s="1"/>
    </row>
    <row r="1097" spans="1:12" x14ac:dyDescent="0.75">
      <c r="A1097" s="2">
        <v>42735</v>
      </c>
      <c r="B1097" s="12">
        <v>960.63</v>
      </c>
      <c r="C1097" s="12">
        <v>963.74</v>
      </c>
      <c r="D1097" s="12">
        <v>947.24</v>
      </c>
      <c r="E1097" s="12">
        <v>963.74</v>
      </c>
      <c r="F1097" s="12">
        <v>99135104</v>
      </c>
      <c r="G1097" s="12">
        <v>15492554222</v>
      </c>
      <c r="H1097" s="7">
        <f t="shared" si="17"/>
        <v>3.2374587510279854E-3</v>
      </c>
      <c r="I1097" s="2"/>
      <c r="L1097" s="1"/>
    </row>
    <row r="1098" spans="1:12" x14ac:dyDescent="0.75">
      <c r="A1098" s="2">
        <v>42736</v>
      </c>
      <c r="B1098" s="12">
        <v>963.66</v>
      </c>
      <c r="C1098" s="12">
        <v>1003.08</v>
      </c>
      <c r="D1098" s="12">
        <v>958.7</v>
      </c>
      <c r="E1098" s="12">
        <v>998.33</v>
      </c>
      <c r="F1098" s="12">
        <v>147775008</v>
      </c>
      <c r="G1098" s="12">
        <v>16050407461</v>
      </c>
      <c r="H1098" s="7">
        <f t="shared" si="17"/>
        <v>3.5977419421787844E-2</v>
      </c>
      <c r="I1098" s="2"/>
      <c r="L1098" s="1"/>
    </row>
    <row r="1099" spans="1:12" x14ac:dyDescent="0.75">
      <c r="A1099" s="2">
        <v>42737</v>
      </c>
      <c r="B1099" s="12">
        <v>998.62</v>
      </c>
      <c r="C1099" s="12">
        <v>1031.3900000000001</v>
      </c>
      <c r="D1099" s="12">
        <v>996.7</v>
      </c>
      <c r="E1099" s="12">
        <v>1021.75</v>
      </c>
      <c r="F1099" s="12">
        <v>222184992</v>
      </c>
      <c r="G1099" s="12">
        <v>16429024775</v>
      </c>
      <c r="H1099" s="7">
        <f t="shared" si="17"/>
        <v>2.3161963509643304E-2</v>
      </c>
      <c r="I1099" s="2"/>
      <c r="L1099" s="1"/>
    </row>
    <row r="1100" spans="1:12" x14ac:dyDescent="0.75">
      <c r="A1100" s="2">
        <v>42738</v>
      </c>
      <c r="B1100" s="12">
        <v>1021.6</v>
      </c>
      <c r="C1100" s="12">
        <v>1044.08</v>
      </c>
      <c r="D1100" s="12">
        <v>1021.6</v>
      </c>
      <c r="E1100" s="12">
        <v>1043.8399999999999</v>
      </c>
      <c r="F1100" s="12">
        <v>185168000</v>
      </c>
      <c r="G1100" s="12">
        <v>16786368910</v>
      </c>
      <c r="H1100" s="7">
        <f t="shared" si="17"/>
        <v>2.1769772905246568E-2</v>
      </c>
      <c r="I1100" s="2"/>
      <c r="L1100" s="1"/>
    </row>
    <row r="1101" spans="1:12" x14ac:dyDescent="0.75">
      <c r="A1101" s="2">
        <v>42739</v>
      </c>
      <c r="B1101" s="12">
        <v>1044.4000000000001</v>
      </c>
      <c r="C1101" s="12">
        <v>1159.42</v>
      </c>
      <c r="D1101" s="12">
        <v>1044.4000000000001</v>
      </c>
      <c r="E1101" s="12">
        <v>1154.73</v>
      </c>
      <c r="F1101" s="12">
        <v>344945984</v>
      </c>
      <c r="G1101" s="12">
        <v>18571869009</v>
      </c>
      <c r="H1101" s="7">
        <f t="shared" si="17"/>
        <v>0.10563960168517801</v>
      </c>
      <c r="I1101" s="2"/>
      <c r="L1101" s="1"/>
    </row>
    <row r="1102" spans="1:12" x14ac:dyDescent="0.75">
      <c r="A1102" s="2">
        <v>42740</v>
      </c>
      <c r="B1102" s="12">
        <v>1156.73</v>
      </c>
      <c r="C1102" s="12">
        <v>1191.0999999999999</v>
      </c>
      <c r="D1102" s="12">
        <v>910.42</v>
      </c>
      <c r="E1102" s="12">
        <v>1013.38</v>
      </c>
      <c r="F1102" s="12">
        <v>510199008</v>
      </c>
      <c r="G1102" s="12">
        <v>16300254795</v>
      </c>
      <c r="H1102" s="7">
        <f t="shared" si="17"/>
        <v>-0.12392693195473449</v>
      </c>
      <c r="I1102" s="2"/>
      <c r="L1102" s="1"/>
    </row>
    <row r="1103" spans="1:12" x14ac:dyDescent="0.75">
      <c r="A1103" s="2">
        <v>42741</v>
      </c>
      <c r="B1103" s="12">
        <v>1014.24</v>
      </c>
      <c r="C1103" s="12">
        <v>1046.81</v>
      </c>
      <c r="D1103" s="12">
        <v>883.94</v>
      </c>
      <c r="E1103" s="12">
        <v>902.2</v>
      </c>
      <c r="F1103" s="12">
        <v>351876000</v>
      </c>
      <c r="G1103" s="12">
        <v>14513695758</v>
      </c>
      <c r="H1103" s="7">
        <f t="shared" si="17"/>
        <v>-0.11046695062312664</v>
      </c>
      <c r="I1103" s="2"/>
      <c r="L1103" s="1"/>
    </row>
    <row r="1104" spans="1:12" x14ac:dyDescent="0.75">
      <c r="A1104" s="2">
        <v>42742</v>
      </c>
      <c r="B1104" s="12">
        <v>903.49</v>
      </c>
      <c r="C1104" s="12">
        <v>908.59</v>
      </c>
      <c r="D1104" s="12">
        <v>823.56</v>
      </c>
      <c r="E1104" s="12">
        <v>908.59</v>
      </c>
      <c r="F1104" s="12">
        <v>279550016</v>
      </c>
      <c r="G1104" s="12">
        <v>14618030536</v>
      </c>
      <c r="H1104" s="7">
        <f t="shared" si="17"/>
        <v>5.6447774740174461E-3</v>
      </c>
      <c r="I1104" s="2"/>
      <c r="L1104" s="1"/>
    </row>
    <row r="1105" spans="1:12" x14ac:dyDescent="0.75">
      <c r="A1105" s="2">
        <v>42743</v>
      </c>
      <c r="B1105" s="12">
        <v>908.17</v>
      </c>
      <c r="C1105" s="12">
        <v>942.72</v>
      </c>
      <c r="D1105" s="12">
        <v>887.25</v>
      </c>
      <c r="E1105" s="12">
        <v>911.2</v>
      </c>
      <c r="F1105" s="12">
        <v>158715008</v>
      </c>
      <c r="G1105" s="12">
        <v>14661966429</v>
      </c>
      <c r="H1105" s="7">
        <f t="shared" si="17"/>
        <v>3.3363797526895695E-3</v>
      </c>
      <c r="I1105" s="2"/>
      <c r="L1105" s="1"/>
    </row>
    <row r="1106" spans="1:12" x14ac:dyDescent="0.75">
      <c r="A1106" s="2">
        <v>42744</v>
      </c>
      <c r="B1106" s="12">
        <v>913.24</v>
      </c>
      <c r="C1106" s="12">
        <v>913.69</v>
      </c>
      <c r="D1106" s="12">
        <v>879.81</v>
      </c>
      <c r="E1106" s="12">
        <v>902.83</v>
      </c>
      <c r="F1106" s="12">
        <v>141876992</v>
      </c>
      <c r="G1106" s="12">
        <v>14528815565</v>
      </c>
      <c r="H1106" s="7">
        <f t="shared" si="17"/>
        <v>-1.1398975077745135E-2</v>
      </c>
      <c r="I1106" s="2"/>
      <c r="L1106" s="1"/>
    </row>
    <row r="1107" spans="1:12" x14ac:dyDescent="0.75">
      <c r="A1107" s="2">
        <v>42745</v>
      </c>
      <c r="B1107" s="12">
        <v>902.44</v>
      </c>
      <c r="C1107" s="12">
        <v>914.87</v>
      </c>
      <c r="D1107" s="12">
        <v>901.06</v>
      </c>
      <c r="E1107" s="12">
        <v>907.68</v>
      </c>
      <c r="F1107" s="12">
        <v>115808000</v>
      </c>
      <c r="G1107" s="12">
        <v>14608685049</v>
      </c>
      <c r="H1107" s="7">
        <f t="shared" si="17"/>
        <v>5.8064802092104685E-3</v>
      </c>
      <c r="I1107" s="2"/>
      <c r="L1107" s="1"/>
    </row>
    <row r="1108" spans="1:12" x14ac:dyDescent="0.75">
      <c r="A1108" s="2">
        <v>42746</v>
      </c>
      <c r="B1108" s="12">
        <v>908.11</v>
      </c>
      <c r="C1108" s="12">
        <v>919.45</v>
      </c>
      <c r="D1108" s="12">
        <v>762.77</v>
      </c>
      <c r="E1108" s="12">
        <v>777.76</v>
      </c>
      <c r="F1108" s="12">
        <v>310928992</v>
      </c>
      <c r="G1108" s="12">
        <v>12519135996</v>
      </c>
      <c r="H1108" s="7">
        <f t="shared" si="17"/>
        <v>-0.1435398795300129</v>
      </c>
      <c r="I1108" s="2"/>
      <c r="L1108" s="1"/>
    </row>
    <row r="1109" spans="1:12" x14ac:dyDescent="0.75">
      <c r="A1109" s="2">
        <v>42747</v>
      </c>
      <c r="B1109" s="12">
        <v>775.18</v>
      </c>
      <c r="C1109" s="12">
        <v>826.25</v>
      </c>
      <c r="D1109" s="12">
        <v>755.76</v>
      </c>
      <c r="E1109" s="12">
        <v>804.83</v>
      </c>
      <c r="F1109" s="12">
        <v>222326000</v>
      </c>
      <c r="G1109" s="12">
        <v>12956730411</v>
      </c>
      <c r="H1109" s="7">
        <f t="shared" si="17"/>
        <v>3.8249180835418992E-2</v>
      </c>
      <c r="I1109" s="2"/>
      <c r="L1109" s="1"/>
    </row>
    <row r="1110" spans="1:12" x14ac:dyDescent="0.75">
      <c r="A1110" s="2">
        <v>42748</v>
      </c>
      <c r="B1110" s="12">
        <v>803.74</v>
      </c>
      <c r="C1110" s="12">
        <v>829</v>
      </c>
      <c r="D1110" s="12">
        <v>780</v>
      </c>
      <c r="E1110" s="12">
        <v>823.98</v>
      </c>
      <c r="F1110" s="12">
        <v>168968000</v>
      </c>
      <c r="G1110" s="12">
        <v>13266554392</v>
      </c>
      <c r="H1110" s="7">
        <f t="shared" si="17"/>
        <v>2.51822728743126E-2</v>
      </c>
      <c r="I1110" s="2"/>
      <c r="L1110" s="1"/>
    </row>
    <row r="1111" spans="1:12" x14ac:dyDescent="0.75">
      <c r="A1111" s="2">
        <v>42749</v>
      </c>
      <c r="B1111" s="12">
        <v>825.14</v>
      </c>
      <c r="C1111" s="12">
        <v>835.09</v>
      </c>
      <c r="D1111" s="12">
        <v>812.46</v>
      </c>
      <c r="E1111" s="12">
        <v>818.41</v>
      </c>
      <c r="F1111" s="12">
        <v>93063296</v>
      </c>
      <c r="G1111" s="12">
        <v>13178601992</v>
      </c>
      <c r="H1111" s="7">
        <f t="shared" si="17"/>
        <v>-8.1561916765639994E-3</v>
      </c>
      <c r="I1111" s="2"/>
      <c r="L1111" s="1"/>
    </row>
    <row r="1112" spans="1:12" x14ac:dyDescent="0.75">
      <c r="A1112" s="2">
        <v>42750</v>
      </c>
      <c r="B1112" s="12">
        <v>818.14</v>
      </c>
      <c r="C1112" s="12">
        <v>823.31</v>
      </c>
      <c r="D1112" s="12">
        <v>812.87</v>
      </c>
      <c r="E1112" s="12">
        <v>821.8</v>
      </c>
      <c r="F1112" s="12">
        <v>71013600</v>
      </c>
      <c r="G1112" s="12">
        <v>13234840657</v>
      </c>
      <c r="H1112" s="7">
        <f t="shared" si="17"/>
        <v>4.4735619820568222E-3</v>
      </c>
      <c r="I1112" s="2"/>
      <c r="L1112" s="1"/>
    </row>
    <row r="1113" spans="1:12" x14ac:dyDescent="0.75">
      <c r="A1113" s="2">
        <v>42751</v>
      </c>
      <c r="B1113" s="12">
        <v>821.78</v>
      </c>
      <c r="C1113" s="12">
        <v>834.53</v>
      </c>
      <c r="D1113" s="12">
        <v>820.27</v>
      </c>
      <c r="E1113" s="12">
        <v>831.53</v>
      </c>
      <c r="F1113" s="12">
        <v>82755200</v>
      </c>
      <c r="G1113" s="12">
        <v>13393372620</v>
      </c>
      <c r="H1113" s="7">
        <f t="shared" si="17"/>
        <v>1.1864489279369174E-2</v>
      </c>
      <c r="I1113" s="2"/>
      <c r="L1113" s="1"/>
    </row>
    <row r="1114" spans="1:12" x14ac:dyDescent="0.75">
      <c r="A1114" s="2">
        <v>42752</v>
      </c>
      <c r="B1114" s="12">
        <v>830.95</v>
      </c>
      <c r="C1114" s="12">
        <v>910.56</v>
      </c>
      <c r="D1114" s="12">
        <v>830.8</v>
      </c>
      <c r="E1114" s="12">
        <v>907.94</v>
      </c>
      <c r="F1114" s="12">
        <v>155095008</v>
      </c>
      <c r="G1114" s="12">
        <v>14625779851</v>
      </c>
      <c r="H1114" s="7">
        <f t="shared" si="17"/>
        <v>9.2652987544376925E-2</v>
      </c>
      <c r="I1114" s="2"/>
      <c r="L1114" s="1"/>
    </row>
    <row r="1115" spans="1:12" x14ac:dyDescent="0.75">
      <c r="A1115" s="2">
        <v>42753</v>
      </c>
      <c r="B1115" s="12">
        <v>909.37</v>
      </c>
      <c r="C1115" s="12">
        <v>917.5</v>
      </c>
      <c r="D1115" s="12">
        <v>858.3</v>
      </c>
      <c r="E1115" s="12">
        <v>886.62</v>
      </c>
      <c r="F1115" s="12">
        <v>225676992</v>
      </c>
      <c r="G1115" s="12">
        <v>14284036613</v>
      </c>
      <c r="H1115" s="7">
        <f t="shared" si="17"/>
        <v>-2.5017319682857364E-2</v>
      </c>
      <c r="I1115" s="2"/>
      <c r="L1115" s="1"/>
    </row>
    <row r="1116" spans="1:12" x14ac:dyDescent="0.75">
      <c r="A1116" s="2">
        <v>42754</v>
      </c>
      <c r="B1116" s="12">
        <v>888.34</v>
      </c>
      <c r="C1116" s="12">
        <v>904.61</v>
      </c>
      <c r="D1116" s="12">
        <v>884.34</v>
      </c>
      <c r="E1116" s="12">
        <v>899.07</v>
      </c>
      <c r="F1116" s="12">
        <v>105625000</v>
      </c>
      <c r="G1116" s="12">
        <v>14486616700</v>
      </c>
      <c r="H1116" s="7">
        <f t="shared" si="17"/>
        <v>1.2078708602562101E-2</v>
      </c>
      <c r="I1116" s="2"/>
      <c r="L1116" s="1"/>
    </row>
    <row r="1117" spans="1:12" x14ac:dyDescent="0.75">
      <c r="A1117" s="2">
        <v>42755</v>
      </c>
      <c r="B1117" s="12">
        <v>898.17</v>
      </c>
      <c r="C1117" s="12">
        <v>899.4</v>
      </c>
      <c r="D1117" s="12">
        <v>887.01</v>
      </c>
      <c r="E1117" s="12">
        <v>895.03</v>
      </c>
      <c r="F1117" s="12">
        <v>86728400</v>
      </c>
      <c r="G1117" s="12">
        <v>14423545371</v>
      </c>
      <c r="H1117" s="7">
        <f t="shared" si="17"/>
        <v>-3.4959974169700464E-3</v>
      </c>
      <c r="I1117" s="2"/>
      <c r="L1117" s="1"/>
    </row>
    <row r="1118" spans="1:12" x14ac:dyDescent="0.75">
      <c r="A1118" s="2">
        <v>42756</v>
      </c>
      <c r="B1118" s="12">
        <v>895.55</v>
      </c>
      <c r="C1118" s="12">
        <v>927.37</v>
      </c>
      <c r="D1118" s="12">
        <v>895.53</v>
      </c>
      <c r="E1118" s="12">
        <v>921.79</v>
      </c>
      <c r="F1118" s="12">
        <v>111158000</v>
      </c>
      <c r="G1118" s="12">
        <v>14856911163</v>
      </c>
      <c r="H1118" s="7">
        <f t="shared" si="17"/>
        <v>2.9300429903411324E-2</v>
      </c>
      <c r="I1118" s="2"/>
      <c r="L1118" s="1"/>
    </row>
    <row r="1119" spans="1:12" x14ac:dyDescent="0.75">
      <c r="A1119" s="2">
        <v>42757</v>
      </c>
      <c r="B1119" s="12">
        <v>922.21</v>
      </c>
      <c r="C1119" s="12">
        <v>937.53</v>
      </c>
      <c r="D1119" s="12">
        <v>897.56</v>
      </c>
      <c r="E1119" s="12">
        <v>924.67</v>
      </c>
      <c r="F1119" s="12">
        <v>116573000</v>
      </c>
      <c r="G1119" s="12">
        <v>14905439337</v>
      </c>
      <c r="H1119" s="7">
        <f t="shared" si="17"/>
        <v>2.6675052319969665E-3</v>
      </c>
      <c r="I1119" s="2"/>
      <c r="L1119" s="1"/>
    </row>
    <row r="1120" spans="1:12" x14ac:dyDescent="0.75">
      <c r="A1120" s="2">
        <v>42758</v>
      </c>
      <c r="B1120" s="12">
        <v>925.5</v>
      </c>
      <c r="C1120" s="12">
        <v>928.27</v>
      </c>
      <c r="D1120" s="12">
        <v>916.74</v>
      </c>
      <c r="E1120" s="12">
        <v>921.01</v>
      </c>
      <c r="F1120" s="12">
        <v>73588600</v>
      </c>
      <c r="G1120" s="12">
        <v>14848013909</v>
      </c>
      <c r="H1120" s="7">
        <f t="shared" si="17"/>
        <v>-4.8514316585629488E-3</v>
      </c>
      <c r="I1120" s="2"/>
      <c r="L1120" s="1"/>
    </row>
    <row r="1121" spans="1:12" x14ac:dyDescent="0.75">
      <c r="A1121" s="2">
        <v>42759</v>
      </c>
      <c r="B1121" s="12">
        <v>910.68</v>
      </c>
      <c r="C1121" s="12">
        <v>924.15</v>
      </c>
      <c r="D1121" s="12">
        <v>892.29</v>
      </c>
      <c r="E1121" s="12">
        <v>892.69</v>
      </c>
      <c r="F1121" s="12">
        <v>111349000</v>
      </c>
      <c r="G1121" s="12">
        <v>14393026385</v>
      </c>
      <c r="H1121" s="7">
        <f t="shared" si="17"/>
        <v>-1.9754469187859506E-2</v>
      </c>
      <c r="I1121" s="2"/>
      <c r="L1121" s="1"/>
    </row>
    <row r="1122" spans="1:12" x14ac:dyDescent="0.75">
      <c r="A1122" s="2">
        <v>42760</v>
      </c>
      <c r="B1122" s="12">
        <v>891.92</v>
      </c>
      <c r="C1122" s="12">
        <v>903.25</v>
      </c>
      <c r="D1122" s="12">
        <v>891.69</v>
      </c>
      <c r="E1122" s="12">
        <v>901.54</v>
      </c>
      <c r="F1122" s="12">
        <v>120831000</v>
      </c>
      <c r="G1122" s="12">
        <v>14537488261</v>
      </c>
      <c r="H1122" s="7">
        <f t="shared" si="17"/>
        <v>1.0785720692438789E-2</v>
      </c>
      <c r="I1122" s="2"/>
      <c r="L1122" s="1"/>
    </row>
    <row r="1123" spans="1:12" x14ac:dyDescent="0.75">
      <c r="A1123" s="2">
        <v>42761</v>
      </c>
      <c r="B1123" s="12">
        <v>902.4</v>
      </c>
      <c r="C1123" s="12">
        <v>919.33</v>
      </c>
      <c r="D1123" s="12">
        <v>902.22</v>
      </c>
      <c r="E1123" s="12">
        <v>917.59</v>
      </c>
      <c r="F1123" s="12">
        <v>131958000</v>
      </c>
      <c r="G1123" s="12">
        <v>14797955301</v>
      </c>
      <c r="H1123" s="7">
        <f t="shared" si="17"/>
        <v>1.6832890070922046E-2</v>
      </c>
      <c r="I1123" s="2"/>
      <c r="L1123" s="1"/>
    </row>
    <row r="1124" spans="1:12" x14ac:dyDescent="0.75">
      <c r="A1124" s="2">
        <v>42762</v>
      </c>
      <c r="B1124" s="12">
        <v>918.36</v>
      </c>
      <c r="C1124" s="12">
        <v>923.22</v>
      </c>
      <c r="D1124" s="12">
        <v>915.85</v>
      </c>
      <c r="E1124" s="12">
        <v>919.75</v>
      </c>
      <c r="F1124" s="12">
        <v>125594000</v>
      </c>
      <c r="G1124" s="12">
        <v>14834831700</v>
      </c>
      <c r="H1124" s="7">
        <f t="shared" si="17"/>
        <v>1.5135676640968534E-3</v>
      </c>
      <c r="I1124" s="2"/>
      <c r="L1124" s="1"/>
    </row>
    <row r="1125" spans="1:12" x14ac:dyDescent="0.75">
      <c r="A1125" s="2">
        <v>42763</v>
      </c>
      <c r="B1125" s="12">
        <v>919.81</v>
      </c>
      <c r="C1125" s="12">
        <v>923.91</v>
      </c>
      <c r="D1125" s="12">
        <v>919.81</v>
      </c>
      <c r="E1125" s="12">
        <v>921.59</v>
      </c>
      <c r="F1125" s="12">
        <v>68979600</v>
      </c>
      <c r="G1125" s="12">
        <v>14866260449</v>
      </c>
      <c r="H1125" s="7">
        <f t="shared" si="17"/>
        <v>1.9351822659028348E-3</v>
      </c>
      <c r="I1125" s="2"/>
      <c r="L1125" s="1"/>
    </row>
    <row r="1126" spans="1:12" x14ac:dyDescent="0.75">
      <c r="A1126" s="2">
        <v>42764</v>
      </c>
      <c r="B1126" s="12">
        <v>922.07</v>
      </c>
      <c r="C1126" s="12">
        <v>923.42</v>
      </c>
      <c r="D1126" s="12">
        <v>919.15</v>
      </c>
      <c r="E1126" s="12">
        <v>919.5</v>
      </c>
      <c r="F1126" s="12">
        <v>60851700</v>
      </c>
      <c r="G1126" s="12">
        <v>14834377926</v>
      </c>
      <c r="H1126" s="7">
        <f t="shared" si="17"/>
        <v>-2.7872070450183284E-3</v>
      </c>
      <c r="I1126" s="2"/>
      <c r="L1126" s="1"/>
    </row>
    <row r="1127" spans="1:12" x14ac:dyDescent="0.75">
      <c r="A1127" s="2">
        <v>42765</v>
      </c>
      <c r="B1127" s="12">
        <v>920.15</v>
      </c>
      <c r="C1127" s="12">
        <v>923.05</v>
      </c>
      <c r="D1127" s="12">
        <v>919.47</v>
      </c>
      <c r="E1127" s="12">
        <v>920.38</v>
      </c>
      <c r="F1127" s="12">
        <v>78227296</v>
      </c>
      <c r="G1127" s="12">
        <v>14850351605</v>
      </c>
      <c r="H1127" s="7">
        <f t="shared" si="17"/>
        <v>2.4995924577516515E-4</v>
      </c>
      <c r="I1127" s="2"/>
      <c r="L1127" s="1"/>
    </row>
    <row r="1128" spans="1:12" x14ac:dyDescent="0.75">
      <c r="A1128" s="2">
        <v>42766</v>
      </c>
      <c r="B1128" s="12">
        <v>920.96</v>
      </c>
      <c r="C1128" s="12">
        <v>972.02</v>
      </c>
      <c r="D1128" s="12">
        <v>920.96</v>
      </c>
      <c r="E1128" s="12">
        <v>970.4</v>
      </c>
      <c r="F1128" s="12">
        <v>164582000</v>
      </c>
      <c r="G1128" s="12">
        <v>15659186515</v>
      </c>
      <c r="H1128" s="7">
        <f t="shared" si="17"/>
        <v>5.3683113273106257E-2</v>
      </c>
      <c r="I1128" s="2"/>
      <c r="L1128" s="1"/>
    </row>
    <row r="1129" spans="1:12" x14ac:dyDescent="0.75">
      <c r="A1129" s="2">
        <v>42767</v>
      </c>
      <c r="B1129" s="12">
        <v>970.94</v>
      </c>
      <c r="C1129" s="12">
        <v>989.11</v>
      </c>
      <c r="D1129" s="12">
        <v>970.74</v>
      </c>
      <c r="E1129" s="12">
        <v>989.02</v>
      </c>
      <c r="F1129" s="12">
        <v>150110000</v>
      </c>
      <c r="G1129" s="12">
        <v>15962015276</v>
      </c>
      <c r="H1129" s="7">
        <f t="shared" si="17"/>
        <v>1.8621130038931268E-2</v>
      </c>
      <c r="I1129" s="2"/>
      <c r="L1129" s="1"/>
    </row>
    <row r="1130" spans="1:12" x14ac:dyDescent="0.75">
      <c r="A1130" s="2">
        <v>42768</v>
      </c>
      <c r="B1130" s="12">
        <v>990</v>
      </c>
      <c r="C1130" s="12">
        <v>1013.52</v>
      </c>
      <c r="D1130" s="12">
        <v>983.22</v>
      </c>
      <c r="E1130" s="12">
        <v>1011.8</v>
      </c>
      <c r="F1130" s="12">
        <v>145820992</v>
      </c>
      <c r="G1130" s="12">
        <v>16331615570</v>
      </c>
      <c r="H1130" s="7">
        <f t="shared" si="17"/>
        <v>2.2020202020201975E-2</v>
      </c>
      <c r="I1130" s="2"/>
      <c r="L1130" s="1"/>
    </row>
    <row r="1131" spans="1:12" x14ac:dyDescent="0.75">
      <c r="A1131" s="2">
        <v>42769</v>
      </c>
      <c r="B1131" s="12">
        <v>1011.46</v>
      </c>
      <c r="C1131" s="12">
        <v>1033.8699999999999</v>
      </c>
      <c r="D1131" s="12">
        <v>1008.79</v>
      </c>
      <c r="E1131" s="12">
        <v>1029.9100000000001</v>
      </c>
      <c r="F1131" s="12">
        <v>201278000</v>
      </c>
      <c r="G1131" s="12">
        <v>16625849489</v>
      </c>
      <c r="H1131" s="7">
        <f t="shared" si="17"/>
        <v>1.8240958614280392E-2</v>
      </c>
      <c r="I1131" s="2"/>
      <c r="L1131" s="1"/>
    </row>
    <row r="1132" spans="1:12" x14ac:dyDescent="0.75">
      <c r="A1132" s="2">
        <v>42770</v>
      </c>
      <c r="B1132" s="12">
        <v>1031.33</v>
      </c>
      <c r="C1132" s="12">
        <v>1045.9000000000001</v>
      </c>
      <c r="D1132" s="12">
        <v>1015.16</v>
      </c>
      <c r="E1132" s="12">
        <v>1042.9000000000001</v>
      </c>
      <c r="F1132" s="12">
        <v>155064000</v>
      </c>
      <c r="G1132" s="12">
        <v>16837411920</v>
      </c>
      <c r="H1132" s="7">
        <f t="shared" si="17"/>
        <v>1.1218523653922764E-2</v>
      </c>
      <c r="I1132" s="2"/>
      <c r="L1132" s="1"/>
    </row>
    <row r="1133" spans="1:12" x14ac:dyDescent="0.75">
      <c r="A1133" s="2">
        <v>42771</v>
      </c>
      <c r="B1133" s="12">
        <v>1043.52</v>
      </c>
      <c r="C1133" s="12">
        <v>1043.6300000000001</v>
      </c>
      <c r="D1133" s="12">
        <v>1022.37</v>
      </c>
      <c r="E1133" s="12">
        <v>1027.3399999999999</v>
      </c>
      <c r="F1133" s="12">
        <v>114208000</v>
      </c>
      <c r="G1133" s="12">
        <v>16588240157</v>
      </c>
      <c r="H1133" s="7">
        <f t="shared" si="17"/>
        <v>-1.5505213124808402E-2</v>
      </c>
      <c r="I1133" s="2"/>
      <c r="L1133" s="1"/>
    </row>
    <row r="1134" spans="1:12" x14ac:dyDescent="0.75">
      <c r="A1134" s="2">
        <v>42772</v>
      </c>
      <c r="B1134" s="12">
        <v>1028.4000000000001</v>
      </c>
      <c r="C1134" s="12">
        <v>1044.6400000000001</v>
      </c>
      <c r="D1134" s="12">
        <v>1028.1600000000001</v>
      </c>
      <c r="E1134" s="12">
        <v>1038.1500000000001</v>
      </c>
      <c r="F1134" s="12">
        <v>111762000</v>
      </c>
      <c r="G1134" s="12">
        <v>16764422010</v>
      </c>
      <c r="H1134" s="7">
        <f t="shared" si="17"/>
        <v>9.4807467911318544E-3</v>
      </c>
      <c r="I1134" s="2"/>
      <c r="L1134" s="1"/>
    </row>
    <row r="1135" spans="1:12" x14ac:dyDescent="0.75">
      <c r="A1135" s="2">
        <v>42773</v>
      </c>
      <c r="B1135" s="12">
        <v>1040.1400000000001</v>
      </c>
      <c r="C1135" s="12">
        <v>1061.93</v>
      </c>
      <c r="D1135" s="12">
        <v>1040.1400000000001</v>
      </c>
      <c r="E1135" s="12">
        <v>1061.3499999999999</v>
      </c>
      <c r="F1135" s="12">
        <v>146007008</v>
      </c>
      <c r="G1135" s="12">
        <v>17141080574</v>
      </c>
      <c r="H1135" s="7">
        <f t="shared" si="17"/>
        <v>2.0391485761531915E-2</v>
      </c>
      <c r="I1135" s="2"/>
      <c r="L1135" s="1"/>
    </row>
    <row r="1136" spans="1:12" x14ac:dyDescent="0.75">
      <c r="A1136" s="2">
        <v>42774</v>
      </c>
      <c r="B1136" s="12">
        <v>1062.32</v>
      </c>
      <c r="C1136" s="12">
        <v>1078.97</v>
      </c>
      <c r="D1136" s="12">
        <v>1037.49</v>
      </c>
      <c r="E1136" s="12">
        <v>1063.07</v>
      </c>
      <c r="F1136" s="12">
        <v>201855008</v>
      </c>
      <c r="G1136" s="12">
        <v>17170799127</v>
      </c>
      <c r="H1136" s="7">
        <f t="shared" si="17"/>
        <v>7.0600195797876353E-4</v>
      </c>
      <c r="I1136" s="2"/>
      <c r="L1136" s="1"/>
    </row>
    <row r="1137" spans="1:12" x14ac:dyDescent="0.75">
      <c r="A1137" s="2">
        <v>42775</v>
      </c>
      <c r="B1137" s="12">
        <v>1064.7</v>
      </c>
      <c r="C1137" s="12">
        <v>1088.99</v>
      </c>
      <c r="D1137" s="12">
        <v>953.34</v>
      </c>
      <c r="E1137" s="12">
        <v>994.38</v>
      </c>
      <c r="F1137" s="12">
        <v>407220000</v>
      </c>
      <c r="G1137" s="12">
        <v>16063448932</v>
      </c>
      <c r="H1137" s="7">
        <f t="shared" si="17"/>
        <v>-6.604677373908148E-2</v>
      </c>
      <c r="I1137" s="2"/>
      <c r="L1137" s="1"/>
    </row>
    <row r="1138" spans="1:12" x14ac:dyDescent="0.75">
      <c r="A1138" s="2">
        <v>42776</v>
      </c>
      <c r="B1138" s="12">
        <v>995.63</v>
      </c>
      <c r="C1138" s="12">
        <v>998.91</v>
      </c>
      <c r="D1138" s="12">
        <v>946.69</v>
      </c>
      <c r="E1138" s="12">
        <v>988.67</v>
      </c>
      <c r="F1138" s="12">
        <v>190452000</v>
      </c>
      <c r="G1138" s="12">
        <v>15973053725</v>
      </c>
      <c r="H1138" s="7">
        <f t="shared" si="17"/>
        <v>-6.9905486978094639E-3</v>
      </c>
      <c r="I1138" s="2"/>
      <c r="L1138" s="1"/>
    </row>
    <row r="1139" spans="1:12" x14ac:dyDescent="0.75">
      <c r="A1139" s="2">
        <v>42777</v>
      </c>
      <c r="B1139" s="12">
        <v>988.9</v>
      </c>
      <c r="C1139" s="12">
        <v>1009.29</v>
      </c>
      <c r="D1139" s="12">
        <v>982.83</v>
      </c>
      <c r="E1139" s="12">
        <v>1004.45</v>
      </c>
      <c r="F1139" s="12">
        <v>102261000</v>
      </c>
      <c r="G1139" s="12">
        <v>16229677099</v>
      </c>
      <c r="H1139" s="7">
        <f t="shared" si="17"/>
        <v>1.5724542420871745E-2</v>
      </c>
      <c r="I1139" s="2"/>
      <c r="L1139" s="1"/>
    </row>
    <row r="1140" spans="1:12" x14ac:dyDescent="0.75">
      <c r="A1140" s="2">
        <v>42778</v>
      </c>
      <c r="B1140" s="12">
        <v>1003.52</v>
      </c>
      <c r="C1140" s="12">
        <v>1004.76</v>
      </c>
      <c r="D1140" s="12">
        <v>996.92</v>
      </c>
      <c r="E1140" s="12">
        <v>999.18</v>
      </c>
      <c r="F1140" s="12">
        <v>67530000</v>
      </c>
      <c r="G1140" s="12">
        <v>16146290349</v>
      </c>
      <c r="H1140" s="7">
        <f t="shared" si="17"/>
        <v>-4.3247767857143172E-3</v>
      </c>
      <c r="I1140" s="2"/>
      <c r="L1140" s="1"/>
    </row>
    <row r="1141" spans="1:12" x14ac:dyDescent="0.75">
      <c r="A1141" s="2">
        <v>42779</v>
      </c>
      <c r="B1141" s="12">
        <v>998.89</v>
      </c>
      <c r="C1141" s="12">
        <v>1002.1</v>
      </c>
      <c r="D1141" s="12">
        <v>976</v>
      </c>
      <c r="E1141" s="12">
        <v>990.64</v>
      </c>
      <c r="F1141" s="12">
        <v>100607000</v>
      </c>
      <c r="G1141" s="12">
        <v>16010322103</v>
      </c>
      <c r="H1141" s="7">
        <f t="shared" si="17"/>
        <v>-8.2591676761204942E-3</v>
      </c>
      <c r="I1141" s="2"/>
      <c r="L1141" s="1"/>
    </row>
    <row r="1142" spans="1:12" x14ac:dyDescent="0.75">
      <c r="A1142" s="2">
        <v>42780</v>
      </c>
      <c r="B1142" s="12">
        <v>991.73</v>
      </c>
      <c r="C1142" s="12">
        <v>1011.51</v>
      </c>
      <c r="D1142" s="12">
        <v>986.47</v>
      </c>
      <c r="E1142" s="12">
        <v>1004.55</v>
      </c>
      <c r="F1142" s="12">
        <v>137946000</v>
      </c>
      <c r="G1142" s="12">
        <v>16237219721</v>
      </c>
      <c r="H1142" s="7">
        <f t="shared" si="17"/>
        <v>1.2926905508555691E-2</v>
      </c>
      <c r="I1142" s="2"/>
      <c r="L1142" s="1"/>
    </row>
    <row r="1143" spans="1:12" x14ac:dyDescent="0.75">
      <c r="A1143" s="2">
        <v>42781</v>
      </c>
      <c r="B1143" s="12">
        <v>1006.21</v>
      </c>
      <c r="C1143" s="12">
        <v>1008.84</v>
      </c>
      <c r="D1143" s="12">
        <v>1001.58</v>
      </c>
      <c r="E1143" s="12">
        <v>1007.48</v>
      </c>
      <c r="F1143" s="12">
        <v>89759400</v>
      </c>
      <c r="G1143" s="12">
        <v>16286329282</v>
      </c>
      <c r="H1143" s="7">
        <f t="shared" si="17"/>
        <v>1.2621619741405689E-3</v>
      </c>
      <c r="I1143" s="2"/>
      <c r="L1143" s="1"/>
    </row>
    <row r="1144" spans="1:12" x14ac:dyDescent="0.75">
      <c r="A1144" s="2">
        <v>42782</v>
      </c>
      <c r="B1144" s="12">
        <v>1007.65</v>
      </c>
      <c r="C1144" s="12">
        <v>1033.3699999999999</v>
      </c>
      <c r="D1144" s="12">
        <v>1007.65</v>
      </c>
      <c r="E1144" s="12">
        <v>1027.44</v>
      </c>
      <c r="F1144" s="12">
        <v>122277000</v>
      </c>
      <c r="G1144" s="12">
        <v>16610905026</v>
      </c>
      <c r="H1144" s="7">
        <f t="shared" si="17"/>
        <v>1.9639755867612841E-2</v>
      </c>
      <c r="I1144" s="2"/>
      <c r="L1144" s="1"/>
    </row>
    <row r="1145" spans="1:12" x14ac:dyDescent="0.75">
      <c r="A1145" s="2">
        <v>42783</v>
      </c>
      <c r="B1145" s="12">
        <v>1026.1199999999999</v>
      </c>
      <c r="C1145" s="12">
        <v>1053.17</v>
      </c>
      <c r="D1145" s="12">
        <v>1025.6400000000001</v>
      </c>
      <c r="E1145" s="12">
        <v>1046.21</v>
      </c>
      <c r="F1145" s="12">
        <v>136474000</v>
      </c>
      <c r="G1145" s="12">
        <v>16916338976</v>
      </c>
      <c r="H1145" s="7">
        <f t="shared" si="17"/>
        <v>1.9578606790628922E-2</v>
      </c>
      <c r="I1145" s="2"/>
      <c r="L1145" s="1"/>
    </row>
    <row r="1146" spans="1:12" x14ac:dyDescent="0.75">
      <c r="A1146" s="2">
        <v>42784</v>
      </c>
      <c r="B1146" s="12">
        <v>1049.21</v>
      </c>
      <c r="C1146" s="12">
        <v>1061.0999999999999</v>
      </c>
      <c r="D1146" s="12">
        <v>1046.96</v>
      </c>
      <c r="E1146" s="12">
        <v>1054.42</v>
      </c>
      <c r="F1146" s="12">
        <v>99073504</v>
      </c>
      <c r="G1146" s="12">
        <v>17051064834</v>
      </c>
      <c r="H1146" s="7">
        <f t="shared" si="17"/>
        <v>4.9656408154707217E-3</v>
      </c>
      <c r="I1146" s="2"/>
      <c r="L1146" s="1"/>
    </row>
    <row r="1147" spans="1:12" x14ac:dyDescent="0.75">
      <c r="A1147" s="2">
        <v>42785</v>
      </c>
      <c r="B1147" s="12">
        <v>1054.76</v>
      </c>
      <c r="C1147" s="12">
        <v>1056.81</v>
      </c>
      <c r="D1147" s="12">
        <v>1043.46</v>
      </c>
      <c r="E1147" s="12">
        <v>1047.8699999999999</v>
      </c>
      <c r="F1147" s="12">
        <v>77423296</v>
      </c>
      <c r="G1147" s="12">
        <v>16946913346</v>
      </c>
      <c r="H1147" s="7">
        <f t="shared" si="17"/>
        <v>-6.5322917061702186E-3</v>
      </c>
      <c r="I1147" s="2"/>
      <c r="L1147" s="1"/>
    </row>
    <row r="1148" spans="1:12" x14ac:dyDescent="0.75">
      <c r="A1148" s="2">
        <v>42786</v>
      </c>
      <c r="B1148" s="12">
        <v>1048.69</v>
      </c>
      <c r="C1148" s="12">
        <v>1080.49</v>
      </c>
      <c r="D1148" s="12">
        <v>1041.69</v>
      </c>
      <c r="E1148" s="12">
        <v>1079.98</v>
      </c>
      <c r="F1148" s="12">
        <v>109478000</v>
      </c>
      <c r="G1148" s="12">
        <v>17468244508</v>
      </c>
      <c r="H1148" s="7">
        <f t="shared" si="17"/>
        <v>2.9837225490850453E-2</v>
      </c>
      <c r="I1148" s="2"/>
      <c r="L1148" s="1"/>
    </row>
    <row r="1149" spans="1:12" x14ac:dyDescent="0.75">
      <c r="A1149" s="2">
        <v>42787</v>
      </c>
      <c r="B1149" s="12">
        <v>1079.28</v>
      </c>
      <c r="C1149" s="12">
        <v>1117.25</v>
      </c>
      <c r="D1149" s="12">
        <v>1076.93</v>
      </c>
      <c r="E1149" s="12">
        <v>1115.3</v>
      </c>
      <c r="F1149" s="12">
        <v>186868992</v>
      </c>
      <c r="G1149" s="12">
        <v>18041455273</v>
      </c>
      <c r="H1149" s="7">
        <f t="shared" si="17"/>
        <v>3.3374101252686958E-2</v>
      </c>
      <c r="I1149" s="2"/>
      <c r="L1149" s="1"/>
    </row>
    <row r="1150" spans="1:12" x14ac:dyDescent="0.75">
      <c r="A1150" s="2">
        <v>42788</v>
      </c>
      <c r="B1150" s="12">
        <v>1114.8</v>
      </c>
      <c r="C1150" s="12">
        <v>1125.3900000000001</v>
      </c>
      <c r="D1150" s="12">
        <v>1100.55</v>
      </c>
      <c r="E1150" s="12">
        <v>1117.44</v>
      </c>
      <c r="F1150" s="12">
        <v>136100000</v>
      </c>
      <c r="G1150" s="12">
        <v>18077985665</v>
      </c>
      <c r="H1150" s="7">
        <f t="shared" si="17"/>
        <v>2.3681377825619842E-3</v>
      </c>
      <c r="I1150" s="2"/>
      <c r="L1150" s="1"/>
    </row>
    <row r="1151" spans="1:12" x14ac:dyDescent="0.75">
      <c r="A1151" s="2">
        <v>42789</v>
      </c>
      <c r="B1151" s="12">
        <v>1117.27</v>
      </c>
      <c r="C1151" s="12">
        <v>1176.6199999999999</v>
      </c>
      <c r="D1151" s="12">
        <v>1116.96</v>
      </c>
      <c r="E1151" s="12">
        <v>1166.72</v>
      </c>
      <c r="F1151" s="12">
        <v>189454000</v>
      </c>
      <c r="G1151" s="12">
        <v>18877442096</v>
      </c>
      <c r="H1151" s="7">
        <f t="shared" si="17"/>
        <v>4.425966865663631E-2</v>
      </c>
      <c r="I1151" s="2"/>
      <c r="L1151" s="1"/>
    </row>
    <row r="1152" spans="1:12" x14ac:dyDescent="0.75">
      <c r="A1152" s="2">
        <v>42790</v>
      </c>
      <c r="B1152" s="12">
        <v>1172.71</v>
      </c>
      <c r="C1152" s="12">
        <v>1200.3900000000001</v>
      </c>
      <c r="D1152" s="12">
        <v>1131.96</v>
      </c>
      <c r="E1152" s="12">
        <v>1173.68</v>
      </c>
      <c r="F1152" s="12">
        <v>330759008</v>
      </c>
      <c r="G1152" s="12">
        <v>18992415818</v>
      </c>
      <c r="H1152" s="7">
        <f t="shared" si="17"/>
        <v>8.2714396568633951E-4</v>
      </c>
      <c r="I1152" s="2"/>
      <c r="L1152" s="1"/>
    </row>
    <row r="1153" spans="1:12" x14ac:dyDescent="0.75">
      <c r="A1153" s="2">
        <v>42791</v>
      </c>
      <c r="B1153" s="12">
        <v>1170.4100000000001</v>
      </c>
      <c r="C1153" s="12">
        <v>1174.8499999999999</v>
      </c>
      <c r="D1153" s="12">
        <v>1124.5899999999999</v>
      </c>
      <c r="E1153" s="12">
        <v>1143.8399999999999</v>
      </c>
      <c r="F1153" s="12">
        <v>139960992</v>
      </c>
      <c r="G1153" s="12">
        <v>18511906560</v>
      </c>
      <c r="H1153" s="7">
        <f t="shared" si="17"/>
        <v>-2.2701446501653406E-2</v>
      </c>
      <c r="I1153" s="2"/>
      <c r="L1153" s="1"/>
    </row>
    <row r="1154" spans="1:12" x14ac:dyDescent="0.75">
      <c r="A1154" s="2">
        <v>42792</v>
      </c>
      <c r="B1154" s="12">
        <v>1144.27</v>
      </c>
      <c r="C1154" s="12">
        <v>1167.47</v>
      </c>
      <c r="D1154" s="12">
        <v>1130.2</v>
      </c>
      <c r="E1154" s="12">
        <v>1165.2</v>
      </c>
      <c r="F1154" s="12">
        <v>116486000</v>
      </c>
      <c r="G1154" s="12">
        <v>18860247630</v>
      </c>
      <c r="H1154" s="7">
        <f t="shared" si="17"/>
        <v>1.8291137581165341E-2</v>
      </c>
      <c r="I1154" s="2"/>
      <c r="L1154" s="1"/>
    </row>
    <row r="1155" spans="1:12" x14ac:dyDescent="0.75">
      <c r="A1155" s="2">
        <v>42793</v>
      </c>
      <c r="B1155" s="12">
        <v>1163.78</v>
      </c>
      <c r="C1155" s="12">
        <v>1181.98</v>
      </c>
      <c r="D1155" s="12">
        <v>1163.3800000000001</v>
      </c>
      <c r="E1155" s="12">
        <v>1179.97</v>
      </c>
      <c r="F1155" s="12">
        <v>131570000</v>
      </c>
      <c r="G1155" s="12">
        <v>19101427518</v>
      </c>
      <c r="H1155" s="7">
        <f t="shared" ref="H1155:H1218" si="18">(E1155-B1155)/B1155</f>
        <v>1.3911564041313697E-2</v>
      </c>
      <c r="I1155" s="2"/>
      <c r="L1155" s="1"/>
    </row>
    <row r="1156" spans="1:12" x14ac:dyDescent="0.75">
      <c r="A1156" s="2">
        <v>42794</v>
      </c>
      <c r="B1156" s="12">
        <v>1180.72</v>
      </c>
      <c r="C1156" s="12">
        <v>1193.25</v>
      </c>
      <c r="D1156" s="12">
        <v>1171.82</v>
      </c>
      <c r="E1156" s="12">
        <v>1179.97</v>
      </c>
      <c r="F1156" s="12">
        <v>184956000</v>
      </c>
      <c r="G1156" s="12">
        <v>19103684801</v>
      </c>
      <c r="H1156" s="7">
        <f t="shared" si="18"/>
        <v>-6.3520563723829524E-4</v>
      </c>
      <c r="I1156" s="2"/>
      <c r="L1156" s="1"/>
    </row>
    <row r="1157" spans="1:12" x14ac:dyDescent="0.75">
      <c r="A1157" s="2">
        <v>42795</v>
      </c>
      <c r="B1157" s="12">
        <v>1180.04</v>
      </c>
      <c r="C1157" s="12">
        <v>1222.5</v>
      </c>
      <c r="D1157" s="12">
        <v>1179.69</v>
      </c>
      <c r="E1157" s="12">
        <v>1222.5</v>
      </c>
      <c r="F1157" s="12">
        <v>229056992</v>
      </c>
      <c r="G1157" s="12">
        <v>19794459608</v>
      </c>
      <c r="H1157" s="7">
        <f t="shared" si="18"/>
        <v>3.5981831124368695E-2</v>
      </c>
      <c r="I1157" s="2"/>
      <c r="L1157" s="1"/>
    </row>
    <row r="1158" spans="1:12" x14ac:dyDescent="0.75">
      <c r="A1158" s="2">
        <v>42796</v>
      </c>
      <c r="B1158" s="12">
        <v>1224.68</v>
      </c>
      <c r="C1158" s="12">
        <v>1262.1300000000001</v>
      </c>
      <c r="D1158" s="12">
        <v>1215.6199999999999</v>
      </c>
      <c r="E1158" s="12">
        <v>1251.01</v>
      </c>
      <c r="F1158" s="12">
        <v>368275008</v>
      </c>
      <c r="G1158" s="12">
        <v>20258543188</v>
      </c>
      <c r="H1158" s="7">
        <f t="shared" si="18"/>
        <v>2.1499493745304837E-2</v>
      </c>
      <c r="I1158" s="2"/>
      <c r="L1158" s="1"/>
    </row>
    <row r="1159" spans="1:12" x14ac:dyDescent="0.75">
      <c r="A1159" s="2">
        <v>42797</v>
      </c>
      <c r="B1159" s="12">
        <v>1250.71</v>
      </c>
      <c r="C1159" s="12">
        <v>1280.31</v>
      </c>
      <c r="D1159" s="12">
        <v>1250.71</v>
      </c>
      <c r="E1159" s="12">
        <v>1274.99</v>
      </c>
      <c r="F1159" s="12">
        <v>315739008</v>
      </c>
      <c r="G1159" s="12">
        <v>20649259919</v>
      </c>
      <c r="H1159" s="7">
        <f t="shared" si="18"/>
        <v>1.9412973431091118E-2</v>
      </c>
      <c r="I1159" s="2"/>
      <c r="L1159" s="1"/>
    </row>
    <row r="1160" spans="1:12" x14ac:dyDescent="0.75">
      <c r="A1160" s="2">
        <v>42798</v>
      </c>
      <c r="B1160" s="12">
        <v>1277.43</v>
      </c>
      <c r="C1160" s="12">
        <v>1279.4000000000001</v>
      </c>
      <c r="D1160" s="12">
        <v>1230.51</v>
      </c>
      <c r="E1160" s="12">
        <v>1255.1500000000001</v>
      </c>
      <c r="F1160" s="12">
        <v>183270000</v>
      </c>
      <c r="G1160" s="12">
        <v>20329978338</v>
      </c>
      <c r="H1160" s="7">
        <f t="shared" si="18"/>
        <v>-1.7441268797507473E-2</v>
      </c>
      <c r="I1160" s="2"/>
      <c r="L1160" s="1"/>
    </row>
    <row r="1161" spans="1:12" x14ac:dyDescent="0.75">
      <c r="A1161" s="2">
        <v>42799</v>
      </c>
      <c r="B1161" s="12">
        <v>1254.29</v>
      </c>
      <c r="C1161" s="12">
        <v>1267.29</v>
      </c>
      <c r="D1161" s="12">
        <v>1238.06</v>
      </c>
      <c r="E1161" s="12">
        <v>1267.1199999999999</v>
      </c>
      <c r="F1161" s="12">
        <v>134127000</v>
      </c>
      <c r="G1161" s="12">
        <v>20526235270</v>
      </c>
      <c r="H1161" s="7">
        <f t="shared" si="18"/>
        <v>1.022889443430142E-2</v>
      </c>
      <c r="I1161" s="2"/>
      <c r="L1161" s="1"/>
    </row>
    <row r="1162" spans="1:12" x14ac:dyDescent="0.75">
      <c r="A1162" s="2">
        <v>42800</v>
      </c>
      <c r="B1162" s="12">
        <v>1267.47</v>
      </c>
      <c r="C1162" s="12">
        <v>1276</v>
      </c>
      <c r="D1162" s="12">
        <v>1264.5999999999999</v>
      </c>
      <c r="E1162" s="12">
        <v>1272.83</v>
      </c>
      <c r="F1162" s="12">
        <v>153656992</v>
      </c>
      <c r="G1162" s="12">
        <v>20620991547</v>
      </c>
      <c r="H1162" s="7">
        <f t="shared" si="18"/>
        <v>4.2288969364165617E-3</v>
      </c>
      <c r="I1162" s="2"/>
      <c r="L1162" s="1"/>
    </row>
    <row r="1163" spans="1:12" x14ac:dyDescent="0.75">
      <c r="A1163" s="2">
        <v>42801</v>
      </c>
      <c r="B1163" s="12">
        <v>1273.21</v>
      </c>
      <c r="C1163" s="12">
        <v>1275.55</v>
      </c>
      <c r="D1163" s="12">
        <v>1204.8</v>
      </c>
      <c r="E1163" s="12">
        <v>1223.54</v>
      </c>
      <c r="F1163" s="12">
        <v>291256000</v>
      </c>
      <c r="G1163" s="12">
        <v>19824773912</v>
      </c>
      <c r="H1163" s="7">
        <f t="shared" si="18"/>
        <v>-3.9011632016713718E-2</v>
      </c>
      <c r="I1163" s="2"/>
      <c r="L1163" s="1"/>
    </row>
    <row r="1164" spans="1:12" x14ac:dyDescent="0.75">
      <c r="A1164" s="2">
        <v>42802</v>
      </c>
      <c r="B1164" s="12">
        <v>1223.23</v>
      </c>
      <c r="C1164" s="12">
        <v>1232.1600000000001</v>
      </c>
      <c r="D1164" s="12">
        <v>1148.08</v>
      </c>
      <c r="E1164" s="12">
        <v>1150</v>
      </c>
      <c r="F1164" s="12">
        <v>332603008</v>
      </c>
      <c r="G1164" s="12">
        <v>18635275050</v>
      </c>
      <c r="H1164" s="7">
        <f t="shared" si="18"/>
        <v>-5.9866092231223904E-2</v>
      </c>
      <c r="I1164" s="2"/>
      <c r="L1164" s="1"/>
    </row>
    <row r="1165" spans="1:12" x14ac:dyDescent="0.75">
      <c r="A1165" s="2">
        <v>42803</v>
      </c>
      <c r="B1165" s="12">
        <v>1150.3499999999999</v>
      </c>
      <c r="C1165" s="12">
        <v>1197.46</v>
      </c>
      <c r="D1165" s="12">
        <v>1141.23</v>
      </c>
      <c r="E1165" s="12">
        <v>1188.49</v>
      </c>
      <c r="F1165" s="12">
        <v>212283008</v>
      </c>
      <c r="G1165" s="12">
        <v>19261188310</v>
      </c>
      <c r="H1165" s="7">
        <f t="shared" si="18"/>
        <v>3.3155126700569484E-2</v>
      </c>
      <c r="I1165" s="2"/>
      <c r="L1165" s="1"/>
    </row>
    <row r="1166" spans="1:12" x14ac:dyDescent="0.75">
      <c r="A1166" s="2">
        <v>42804</v>
      </c>
      <c r="B1166" s="12">
        <v>1189.3599999999999</v>
      </c>
      <c r="C1166" s="12">
        <v>1270.47</v>
      </c>
      <c r="D1166" s="12">
        <v>1077.25</v>
      </c>
      <c r="E1166" s="12">
        <v>1116.72</v>
      </c>
      <c r="F1166" s="12">
        <v>563795968</v>
      </c>
      <c r="G1166" s="12">
        <v>18100188612</v>
      </c>
      <c r="H1166" s="7">
        <f t="shared" si="18"/>
        <v>-6.1074863792291552E-2</v>
      </c>
      <c r="I1166" s="2"/>
      <c r="L1166" s="1"/>
    </row>
    <row r="1167" spans="1:12" x14ac:dyDescent="0.75">
      <c r="A1167" s="2">
        <v>42805</v>
      </c>
      <c r="B1167" s="12">
        <v>1116.32</v>
      </c>
      <c r="C1167" s="12">
        <v>1193.83</v>
      </c>
      <c r="D1167" s="12">
        <v>1116.32</v>
      </c>
      <c r="E1167" s="12">
        <v>1175.83</v>
      </c>
      <c r="F1167" s="12">
        <v>283320000</v>
      </c>
      <c r="G1167" s="12">
        <v>19060468862</v>
      </c>
      <c r="H1167" s="7">
        <f t="shared" si="18"/>
        <v>5.3309087000143321E-2</v>
      </c>
      <c r="I1167" s="2"/>
      <c r="L1167" s="1"/>
    </row>
    <row r="1168" spans="1:12" x14ac:dyDescent="0.75">
      <c r="A1168" s="2">
        <v>42806</v>
      </c>
      <c r="B1168" s="12">
        <v>1176.6199999999999</v>
      </c>
      <c r="C1168" s="12">
        <v>1226.98</v>
      </c>
      <c r="D1168" s="12">
        <v>1175.3599999999999</v>
      </c>
      <c r="E1168" s="12">
        <v>1221.3800000000001</v>
      </c>
      <c r="F1168" s="12">
        <v>227176000</v>
      </c>
      <c r="G1168" s="12">
        <v>19801195767</v>
      </c>
      <c r="H1168" s="7">
        <f t="shared" si="18"/>
        <v>3.80411687715662E-2</v>
      </c>
      <c r="I1168" s="2"/>
      <c r="L1168" s="1"/>
    </row>
    <row r="1169" spans="1:12" x14ac:dyDescent="0.75">
      <c r="A1169" s="2">
        <v>42807</v>
      </c>
      <c r="B1169" s="12">
        <v>1221.78</v>
      </c>
      <c r="C1169" s="12">
        <v>1237.3699999999999</v>
      </c>
      <c r="D1169" s="12">
        <v>1217.03</v>
      </c>
      <c r="E1169" s="12">
        <v>1231.92</v>
      </c>
      <c r="F1169" s="12">
        <v>380276992</v>
      </c>
      <c r="G1169" s="12">
        <v>19974334865</v>
      </c>
      <c r="H1169" s="7">
        <f t="shared" si="18"/>
        <v>8.2993664980602899E-3</v>
      </c>
      <c r="I1169" s="2"/>
      <c r="L1169" s="1"/>
    </row>
    <row r="1170" spans="1:12" x14ac:dyDescent="0.75">
      <c r="A1170" s="2">
        <v>42808</v>
      </c>
      <c r="B1170" s="12">
        <v>1232.1600000000001</v>
      </c>
      <c r="C1170" s="12">
        <v>1244.81</v>
      </c>
      <c r="D1170" s="12">
        <v>1220.72</v>
      </c>
      <c r="E1170" s="12">
        <v>1240</v>
      </c>
      <c r="F1170" s="12">
        <v>245306000</v>
      </c>
      <c r="G1170" s="12">
        <v>20107761880</v>
      </c>
      <c r="H1170" s="7">
        <f t="shared" si="18"/>
        <v>6.3628100246720535E-3</v>
      </c>
      <c r="I1170" s="2"/>
      <c r="L1170" s="1"/>
    </row>
    <row r="1171" spans="1:12" x14ac:dyDescent="0.75">
      <c r="A1171" s="2">
        <v>42809</v>
      </c>
      <c r="B1171" s="12">
        <v>1240.1600000000001</v>
      </c>
      <c r="C1171" s="12">
        <v>1251.6099999999999</v>
      </c>
      <c r="D1171" s="12">
        <v>1239.75</v>
      </c>
      <c r="E1171" s="12">
        <v>1249.6099999999999</v>
      </c>
      <c r="F1171" s="12">
        <v>297804992</v>
      </c>
      <c r="G1171" s="12">
        <v>20265831337</v>
      </c>
      <c r="H1171" s="7">
        <f t="shared" si="18"/>
        <v>7.6199845181265458E-3</v>
      </c>
      <c r="I1171" s="2"/>
      <c r="L1171" s="1"/>
    </row>
    <row r="1172" spans="1:12" x14ac:dyDescent="0.75">
      <c r="A1172" s="2">
        <v>42810</v>
      </c>
      <c r="B1172" s="12">
        <v>1251.33</v>
      </c>
      <c r="C1172" s="12">
        <v>1257.98</v>
      </c>
      <c r="D1172" s="12">
        <v>1152.44</v>
      </c>
      <c r="E1172" s="12">
        <v>1187.81</v>
      </c>
      <c r="F1172" s="12">
        <v>638568000</v>
      </c>
      <c r="G1172" s="12">
        <v>19265847025</v>
      </c>
      <c r="H1172" s="7">
        <f t="shared" si="18"/>
        <v>-5.0761989243444966E-2</v>
      </c>
      <c r="I1172" s="2"/>
      <c r="L1172" s="1"/>
    </row>
    <row r="1173" spans="1:12" x14ac:dyDescent="0.75">
      <c r="A1173" s="2">
        <v>42811</v>
      </c>
      <c r="B1173" s="12">
        <v>1180.1600000000001</v>
      </c>
      <c r="C1173" s="12">
        <v>1180.1600000000001</v>
      </c>
      <c r="D1173" s="12">
        <v>1099.57</v>
      </c>
      <c r="E1173" s="12">
        <v>1100.23</v>
      </c>
      <c r="F1173" s="12">
        <v>706598976</v>
      </c>
      <c r="G1173" s="12">
        <v>17847435957</v>
      </c>
      <c r="H1173" s="7">
        <f t="shared" si="18"/>
        <v>-6.7728104663774449E-2</v>
      </c>
      <c r="I1173" s="2"/>
      <c r="L1173" s="1"/>
    </row>
    <row r="1174" spans="1:12" x14ac:dyDescent="0.75">
      <c r="A1174" s="2">
        <v>42812</v>
      </c>
      <c r="B1174" s="12">
        <v>1099.69</v>
      </c>
      <c r="C1174" s="12">
        <v>1114.07</v>
      </c>
      <c r="D1174" s="12">
        <v>957.66</v>
      </c>
      <c r="E1174" s="12">
        <v>973.82</v>
      </c>
      <c r="F1174" s="12">
        <v>621302016</v>
      </c>
      <c r="G1174" s="12">
        <v>15798760668</v>
      </c>
      <c r="H1174" s="7">
        <f t="shared" si="18"/>
        <v>-0.11445952950376924</v>
      </c>
      <c r="I1174" s="2"/>
      <c r="L1174" s="1"/>
    </row>
    <row r="1175" spans="1:12" x14ac:dyDescent="0.75">
      <c r="A1175" s="2">
        <v>42813</v>
      </c>
      <c r="B1175" s="12">
        <v>976.73</v>
      </c>
      <c r="C1175" s="12">
        <v>1069.9100000000001</v>
      </c>
      <c r="D1175" s="12">
        <v>976.73</v>
      </c>
      <c r="E1175" s="12">
        <v>1036.74</v>
      </c>
      <c r="F1175" s="12">
        <v>406648000</v>
      </c>
      <c r="G1175" s="12">
        <v>16821676707</v>
      </c>
      <c r="H1175" s="7">
        <f t="shared" si="18"/>
        <v>6.1439701862336563E-2</v>
      </c>
      <c r="I1175" s="2"/>
      <c r="L1175" s="1"/>
    </row>
    <row r="1176" spans="1:12" x14ac:dyDescent="0.75">
      <c r="A1176" s="2">
        <v>42814</v>
      </c>
      <c r="B1176" s="12">
        <v>1037.24</v>
      </c>
      <c r="C1176" s="12">
        <v>1063.03</v>
      </c>
      <c r="D1176" s="12">
        <v>1036.68</v>
      </c>
      <c r="E1176" s="12">
        <v>1054.23</v>
      </c>
      <c r="F1176" s="12">
        <v>286529984</v>
      </c>
      <c r="G1176" s="12">
        <v>17107266418</v>
      </c>
      <c r="H1176" s="7">
        <f t="shared" si="18"/>
        <v>1.6380008484053844E-2</v>
      </c>
      <c r="I1176" s="2"/>
      <c r="L1176" s="1"/>
    </row>
    <row r="1177" spans="1:12" x14ac:dyDescent="0.75">
      <c r="A1177" s="2">
        <v>42815</v>
      </c>
      <c r="B1177" s="12">
        <v>1055.3599999999999</v>
      </c>
      <c r="C1177" s="12">
        <v>1122.43</v>
      </c>
      <c r="D1177" s="12">
        <v>1055.3599999999999</v>
      </c>
      <c r="E1177" s="12">
        <v>1120.54</v>
      </c>
      <c r="F1177" s="12">
        <v>337391008</v>
      </c>
      <c r="G1177" s="12">
        <v>18185299687</v>
      </c>
      <c r="H1177" s="7">
        <f t="shared" si="18"/>
        <v>6.1760915706488846E-2</v>
      </c>
      <c r="I1177" s="2"/>
      <c r="L1177" s="1"/>
    </row>
    <row r="1178" spans="1:12" x14ac:dyDescent="0.75">
      <c r="A1178" s="2">
        <v>42816</v>
      </c>
      <c r="B1178" s="12">
        <v>1120.6500000000001</v>
      </c>
      <c r="C1178" s="12">
        <v>1120.6500000000001</v>
      </c>
      <c r="D1178" s="12">
        <v>1014.21</v>
      </c>
      <c r="E1178" s="12">
        <v>1049.1400000000001</v>
      </c>
      <c r="F1178" s="12">
        <v>380840992</v>
      </c>
      <c r="G1178" s="12">
        <v>17028630158</v>
      </c>
      <c r="H1178" s="7">
        <f t="shared" si="18"/>
        <v>-6.3811181011020374E-2</v>
      </c>
      <c r="I1178" s="2"/>
      <c r="L1178" s="1"/>
    </row>
    <row r="1179" spans="1:12" x14ac:dyDescent="0.75">
      <c r="A1179" s="2">
        <v>42817</v>
      </c>
      <c r="B1179" s="12">
        <v>1050.05</v>
      </c>
      <c r="C1179" s="12">
        <v>1058.01</v>
      </c>
      <c r="D1179" s="12">
        <v>1028.93</v>
      </c>
      <c r="E1179" s="12">
        <v>1038.5899999999999</v>
      </c>
      <c r="F1179" s="12">
        <v>248540000</v>
      </c>
      <c r="G1179" s="12">
        <v>16859314109</v>
      </c>
      <c r="H1179" s="7">
        <f t="shared" si="18"/>
        <v>-1.0913766011142361E-2</v>
      </c>
      <c r="I1179" s="2"/>
      <c r="L1179" s="1"/>
    </row>
    <row r="1180" spans="1:12" x14ac:dyDescent="0.75">
      <c r="A1180" s="2">
        <v>42818</v>
      </c>
      <c r="B1180" s="12">
        <v>1038.45</v>
      </c>
      <c r="C1180" s="12">
        <v>1040.47</v>
      </c>
      <c r="D1180" s="12">
        <v>934.36</v>
      </c>
      <c r="E1180" s="12">
        <v>937.52</v>
      </c>
      <c r="F1180" s="12">
        <v>491038016</v>
      </c>
      <c r="G1180" s="12">
        <v>15220718764</v>
      </c>
      <c r="H1180" s="7">
        <f t="shared" si="18"/>
        <v>-9.719293177331606E-2</v>
      </c>
      <c r="I1180" s="2"/>
      <c r="L1180" s="1"/>
    </row>
    <row r="1181" spans="1:12" x14ac:dyDescent="0.75">
      <c r="A1181" s="2">
        <v>42819</v>
      </c>
      <c r="B1181" s="12">
        <v>936.54</v>
      </c>
      <c r="C1181" s="12">
        <v>975.76</v>
      </c>
      <c r="D1181" s="12">
        <v>903.71</v>
      </c>
      <c r="E1181" s="12">
        <v>972.78</v>
      </c>
      <c r="F1181" s="12">
        <v>435803008</v>
      </c>
      <c r="G1181" s="12">
        <v>15794781102</v>
      </c>
      <c r="H1181" s="7">
        <f t="shared" si="18"/>
        <v>3.8695624319302978E-2</v>
      </c>
      <c r="I1181" s="2"/>
      <c r="L1181" s="1"/>
    </row>
    <row r="1182" spans="1:12" x14ac:dyDescent="0.75">
      <c r="A1182" s="2">
        <v>42820</v>
      </c>
      <c r="B1182" s="12">
        <v>974.02</v>
      </c>
      <c r="C1182" s="12">
        <v>1007.96</v>
      </c>
      <c r="D1182" s="12">
        <v>954.19</v>
      </c>
      <c r="E1182" s="12">
        <v>966.72</v>
      </c>
      <c r="F1182" s="12">
        <v>303668000</v>
      </c>
      <c r="G1182" s="12">
        <v>15698465531</v>
      </c>
      <c r="H1182" s="7">
        <f t="shared" si="18"/>
        <v>-7.4947126342374435E-3</v>
      </c>
      <c r="I1182" s="2"/>
      <c r="L1182" s="1"/>
    </row>
    <row r="1183" spans="1:12" x14ac:dyDescent="0.75">
      <c r="A1183" s="2">
        <v>42821</v>
      </c>
      <c r="B1183" s="12">
        <v>972.05</v>
      </c>
      <c r="C1183" s="12">
        <v>1046.4000000000001</v>
      </c>
      <c r="D1183" s="12">
        <v>971.98</v>
      </c>
      <c r="E1183" s="12">
        <v>1045.77</v>
      </c>
      <c r="F1183" s="12">
        <v>372535008</v>
      </c>
      <c r="G1183" s="12">
        <v>16983801541</v>
      </c>
      <c r="H1183" s="7">
        <f t="shared" si="18"/>
        <v>7.5839720179003173E-2</v>
      </c>
      <c r="I1183" s="2"/>
      <c r="L1183" s="1"/>
    </row>
    <row r="1184" spans="1:12" x14ac:dyDescent="0.75">
      <c r="A1184" s="2">
        <v>42822</v>
      </c>
      <c r="B1184" s="12">
        <v>1044.58</v>
      </c>
      <c r="C1184" s="12">
        <v>1064.6500000000001</v>
      </c>
      <c r="D1184" s="12">
        <v>1027.73</v>
      </c>
      <c r="E1184" s="12">
        <v>1047.1500000000001</v>
      </c>
      <c r="F1184" s="12">
        <v>326332000</v>
      </c>
      <c r="G1184" s="12">
        <v>17008241726</v>
      </c>
      <c r="H1184" s="7">
        <f t="shared" si="18"/>
        <v>2.4603189798772366E-3</v>
      </c>
      <c r="I1184" s="2"/>
      <c r="L1184" s="1"/>
    </row>
    <row r="1185" spans="1:12" x14ac:dyDescent="0.75">
      <c r="A1185" s="2">
        <v>42823</v>
      </c>
      <c r="B1185" s="12">
        <v>1046.08</v>
      </c>
      <c r="C1185" s="12">
        <v>1055.1300000000001</v>
      </c>
      <c r="D1185" s="12">
        <v>1015.88</v>
      </c>
      <c r="E1185" s="12">
        <v>1039.97</v>
      </c>
      <c r="F1185" s="12">
        <v>298457984</v>
      </c>
      <c r="G1185" s="12">
        <v>16893415156</v>
      </c>
      <c r="H1185" s="7">
        <f t="shared" si="18"/>
        <v>-5.8408534720096935E-3</v>
      </c>
      <c r="I1185" s="2"/>
      <c r="L1185" s="1"/>
    </row>
    <row r="1186" spans="1:12" x14ac:dyDescent="0.75">
      <c r="A1186" s="2">
        <v>42824</v>
      </c>
      <c r="B1186" s="12">
        <v>1042.21</v>
      </c>
      <c r="C1186" s="12">
        <v>1049.29</v>
      </c>
      <c r="D1186" s="12">
        <v>1020.04</v>
      </c>
      <c r="E1186" s="12">
        <v>1026.43</v>
      </c>
      <c r="F1186" s="12">
        <v>352968992</v>
      </c>
      <c r="G1186" s="12">
        <v>16675587066</v>
      </c>
      <c r="H1186" s="7">
        <f t="shared" si="18"/>
        <v>-1.5140902505253233E-2</v>
      </c>
      <c r="I1186" s="2"/>
      <c r="L1186" s="1"/>
    </row>
    <row r="1187" spans="1:12" x14ac:dyDescent="0.75">
      <c r="A1187" s="2">
        <v>42825</v>
      </c>
      <c r="B1187" s="12">
        <v>1026.6400000000001</v>
      </c>
      <c r="C1187" s="12">
        <v>1074.92</v>
      </c>
      <c r="D1187" s="12">
        <v>1026.6400000000001</v>
      </c>
      <c r="E1187" s="12">
        <v>1071.79</v>
      </c>
      <c r="F1187" s="12">
        <v>447287008</v>
      </c>
      <c r="G1187" s="12">
        <v>17414322808</v>
      </c>
      <c r="H1187" s="7">
        <f t="shared" si="18"/>
        <v>4.3978415023766711E-2</v>
      </c>
      <c r="I1187" s="2"/>
      <c r="L1187" s="1"/>
    </row>
    <row r="1188" spans="1:12" x14ac:dyDescent="0.75">
      <c r="A1188" s="2">
        <v>42826</v>
      </c>
      <c r="B1188" s="12">
        <v>1071.71</v>
      </c>
      <c r="C1188" s="12">
        <v>1091.72</v>
      </c>
      <c r="D1188" s="12">
        <v>1061.0899999999999</v>
      </c>
      <c r="E1188" s="12">
        <v>1080.5</v>
      </c>
      <c r="F1188" s="12">
        <v>289633984</v>
      </c>
      <c r="G1188" s="12">
        <v>17557597716</v>
      </c>
      <c r="H1188" s="7">
        <f t="shared" si="18"/>
        <v>8.2018456485429478E-3</v>
      </c>
      <c r="I1188" s="2"/>
      <c r="L1188" s="1"/>
    </row>
    <row r="1189" spans="1:12" x14ac:dyDescent="0.75">
      <c r="A1189" s="2">
        <v>42827</v>
      </c>
      <c r="B1189" s="12">
        <v>1080.6099999999999</v>
      </c>
      <c r="C1189" s="12">
        <v>1107.5899999999999</v>
      </c>
      <c r="D1189" s="12">
        <v>1075.45</v>
      </c>
      <c r="E1189" s="12">
        <v>1102.17</v>
      </c>
      <c r="F1189" s="12">
        <v>514187008</v>
      </c>
      <c r="G1189" s="12">
        <v>17911915755</v>
      </c>
      <c r="H1189" s="7">
        <f t="shared" si="18"/>
        <v>1.9951693950639154E-2</v>
      </c>
      <c r="I1189" s="2"/>
      <c r="L1189" s="1"/>
    </row>
    <row r="1190" spans="1:12" x14ac:dyDescent="0.75">
      <c r="A1190" s="2">
        <v>42828</v>
      </c>
      <c r="B1190" s="12">
        <v>1102.95</v>
      </c>
      <c r="C1190" s="12">
        <v>1151.74</v>
      </c>
      <c r="D1190" s="12">
        <v>1102.95</v>
      </c>
      <c r="E1190" s="12">
        <v>1143.81</v>
      </c>
      <c r="F1190" s="12">
        <v>580444032</v>
      </c>
      <c r="G1190" s="12">
        <v>18591158323</v>
      </c>
      <c r="H1190" s="7">
        <f t="shared" si="18"/>
        <v>3.7046103631170856E-2</v>
      </c>
      <c r="I1190" s="2"/>
      <c r="L1190" s="1"/>
    </row>
    <row r="1191" spans="1:12" x14ac:dyDescent="0.75">
      <c r="A1191" s="2">
        <v>42829</v>
      </c>
      <c r="B1191" s="12">
        <v>1145.52</v>
      </c>
      <c r="C1191" s="12">
        <v>1156.44</v>
      </c>
      <c r="D1191" s="12">
        <v>1120.52</v>
      </c>
      <c r="E1191" s="12">
        <v>1133.25</v>
      </c>
      <c r="F1191" s="12">
        <v>436310016</v>
      </c>
      <c r="G1191" s="12">
        <v>18421262063</v>
      </c>
      <c r="H1191" s="7">
        <f t="shared" si="18"/>
        <v>-1.0711292688036859E-2</v>
      </c>
      <c r="I1191" s="2"/>
      <c r="L1191" s="1"/>
    </row>
    <row r="1192" spans="1:12" x14ac:dyDescent="0.75">
      <c r="A1192" s="2">
        <v>42830</v>
      </c>
      <c r="B1192" s="12">
        <v>1134.1400000000001</v>
      </c>
      <c r="C1192" s="12">
        <v>1135.0899999999999</v>
      </c>
      <c r="D1192" s="12">
        <v>1113.6300000000001</v>
      </c>
      <c r="E1192" s="12">
        <v>1124.78</v>
      </c>
      <c r="F1192" s="12">
        <v>414784000</v>
      </c>
      <c r="G1192" s="12">
        <v>18285857775</v>
      </c>
      <c r="H1192" s="7">
        <f t="shared" si="18"/>
        <v>-8.2529493713299294E-3</v>
      </c>
      <c r="I1192" s="2"/>
      <c r="L1192" s="1"/>
    </row>
    <row r="1193" spans="1:12" x14ac:dyDescent="0.75">
      <c r="A1193" s="2">
        <v>42831</v>
      </c>
      <c r="B1193" s="12">
        <v>1125.81</v>
      </c>
      <c r="C1193" s="12">
        <v>1188.3699999999999</v>
      </c>
      <c r="D1193" s="12">
        <v>1125.81</v>
      </c>
      <c r="E1193" s="12">
        <v>1182.68</v>
      </c>
      <c r="F1193" s="12">
        <v>511222016</v>
      </c>
      <c r="G1193" s="12">
        <v>19229356147</v>
      </c>
      <c r="H1193" s="7">
        <f t="shared" si="18"/>
        <v>5.0514740497952695E-2</v>
      </c>
      <c r="I1193" s="2"/>
      <c r="L1193" s="1"/>
    </row>
    <row r="1194" spans="1:12" x14ac:dyDescent="0.75">
      <c r="A1194" s="2">
        <v>42832</v>
      </c>
      <c r="B1194" s="12">
        <v>1178.94</v>
      </c>
      <c r="C1194" s="12">
        <v>1186.58</v>
      </c>
      <c r="D1194" s="12">
        <v>1163.3900000000001</v>
      </c>
      <c r="E1194" s="12">
        <v>1176.9000000000001</v>
      </c>
      <c r="F1194" s="12">
        <v>317022016</v>
      </c>
      <c r="G1194" s="12">
        <v>19137747435</v>
      </c>
      <c r="H1194" s="7">
        <f t="shared" si="18"/>
        <v>-1.7303679576568473E-3</v>
      </c>
      <c r="I1194" s="2"/>
      <c r="L1194" s="1"/>
    </row>
    <row r="1195" spans="1:12" x14ac:dyDescent="0.75">
      <c r="A1195" s="2">
        <v>42833</v>
      </c>
      <c r="B1195" s="12">
        <v>1172.6500000000001</v>
      </c>
      <c r="C1195" s="12">
        <v>1184.98</v>
      </c>
      <c r="D1195" s="12">
        <v>1162.58</v>
      </c>
      <c r="E1195" s="12">
        <v>1175.95</v>
      </c>
      <c r="F1195" s="12">
        <v>209312000</v>
      </c>
      <c r="G1195" s="12">
        <v>19124327856</v>
      </c>
      <c r="H1195" s="7">
        <f t="shared" si="18"/>
        <v>2.8141389161300935E-3</v>
      </c>
      <c r="I1195" s="2"/>
      <c r="L1195" s="1"/>
    </row>
    <row r="1196" spans="1:12" x14ac:dyDescent="0.75">
      <c r="A1196" s="2">
        <v>42834</v>
      </c>
      <c r="B1196" s="12">
        <v>1176.57</v>
      </c>
      <c r="C1196" s="12">
        <v>1197.21</v>
      </c>
      <c r="D1196" s="12">
        <v>1171.8599999999999</v>
      </c>
      <c r="E1196" s="12">
        <v>1187.8699999999999</v>
      </c>
      <c r="F1196" s="12">
        <v>242343008</v>
      </c>
      <c r="G1196" s="12">
        <v>19320511927</v>
      </c>
      <c r="H1196" s="7">
        <f t="shared" si="18"/>
        <v>9.6041884460762693E-3</v>
      </c>
      <c r="I1196" s="2"/>
      <c r="L1196" s="1"/>
    </row>
    <row r="1197" spans="1:12" x14ac:dyDescent="0.75">
      <c r="A1197" s="2">
        <v>42835</v>
      </c>
      <c r="B1197" s="12">
        <v>1187.3</v>
      </c>
      <c r="C1197" s="12">
        <v>1190.3399999999999</v>
      </c>
      <c r="D1197" s="12">
        <v>1179.04</v>
      </c>
      <c r="E1197" s="12">
        <v>1187.1300000000001</v>
      </c>
      <c r="F1197" s="12">
        <v>215883008</v>
      </c>
      <c r="G1197" s="12">
        <v>19310642460</v>
      </c>
      <c r="H1197" s="7">
        <f t="shared" si="18"/>
        <v>-1.431820096014869E-4</v>
      </c>
      <c r="I1197" s="2"/>
      <c r="L1197" s="1"/>
    </row>
    <row r="1198" spans="1:12" x14ac:dyDescent="0.75">
      <c r="A1198" s="2">
        <v>42836</v>
      </c>
      <c r="B1198" s="12">
        <v>1187.46</v>
      </c>
      <c r="C1198" s="12">
        <v>1208.07</v>
      </c>
      <c r="D1198" s="12">
        <v>1187.46</v>
      </c>
      <c r="E1198" s="12">
        <v>1205.01</v>
      </c>
      <c r="F1198" s="12">
        <v>216182000</v>
      </c>
      <c r="G1198" s="12">
        <v>19604036563</v>
      </c>
      <c r="H1198" s="7">
        <f t="shared" si="18"/>
        <v>1.4779445202364672E-2</v>
      </c>
      <c r="I1198" s="2"/>
      <c r="L1198" s="1"/>
    </row>
    <row r="1199" spans="1:12" x14ac:dyDescent="0.75">
      <c r="A1199" s="2">
        <v>42837</v>
      </c>
      <c r="B1199" s="12">
        <v>1204.81</v>
      </c>
      <c r="C1199" s="12">
        <v>1207.1400000000001</v>
      </c>
      <c r="D1199" s="12">
        <v>1196.76</v>
      </c>
      <c r="E1199" s="12">
        <v>1200.3699999999999</v>
      </c>
      <c r="F1199" s="12">
        <v>288702016</v>
      </c>
      <c r="G1199" s="12">
        <v>19530680104</v>
      </c>
      <c r="H1199" s="7">
        <f t="shared" si="18"/>
        <v>-3.6852283762585426E-3</v>
      </c>
      <c r="I1199" s="2"/>
      <c r="L1199" s="1"/>
    </row>
    <row r="1200" spans="1:12" x14ac:dyDescent="0.75">
      <c r="A1200" s="2">
        <v>42838</v>
      </c>
      <c r="B1200" s="12">
        <v>1201.02</v>
      </c>
      <c r="C1200" s="12">
        <v>1205.8900000000001</v>
      </c>
      <c r="D1200" s="12">
        <v>1156.44</v>
      </c>
      <c r="E1200" s="12">
        <v>1169.28</v>
      </c>
      <c r="F1200" s="12">
        <v>351968992</v>
      </c>
      <c r="G1200" s="12">
        <v>19026699552</v>
      </c>
      <c r="H1200" s="7">
        <f t="shared" si="18"/>
        <v>-2.6427536593895198E-2</v>
      </c>
      <c r="I1200" s="2"/>
      <c r="L1200" s="1"/>
    </row>
    <row r="1201" spans="1:12" x14ac:dyDescent="0.75">
      <c r="A1201" s="2">
        <v>42839</v>
      </c>
      <c r="B1201" s="12">
        <v>1170.33</v>
      </c>
      <c r="C1201" s="12">
        <v>1190.8</v>
      </c>
      <c r="D1201" s="12">
        <v>1159.79</v>
      </c>
      <c r="E1201" s="12">
        <v>1167.54</v>
      </c>
      <c r="F1201" s="12">
        <v>254827008</v>
      </c>
      <c r="G1201" s="12">
        <v>19000400018</v>
      </c>
      <c r="H1201" s="7">
        <f t="shared" si="18"/>
        <v>-2.3839429904385632E-3</v>
      </c>
      <c r="I1201" s="2"/>
      <c r="L1201" s="1"/>
    </row>
    <row r="1202" spans="1:12" x14ac:dyDescent="0.75">
      <c r="A1202" s="2">
        <v>42840</v>
      </c>
      <c r="B1202" s="12">
        <v>1167.3</v>
      </c>
      <c r="C1202" s="12">
        <v>1188</v>
      </c>
      <c r="D1202" s="12">
        <v>1164.96</v>
      </c>
      <c r="E1202" s="12">
        <v>1172.52</v>
      </c>
      <c r="F1202" s="12">
        <v>203559008</v>
      </c>
      <c r="G1202" s="12">
        <v>19083656460</v>
      </c>
      <c r="H1202" s="7">
        <f t="shared" si="18"/>
        <v>4.4718581341557677E-3</v>
      </c>
      <c r="I1202" s="2"/>
      <c r="L1202" s="1"/>
    </row>
    <row r="1203" spans="1:12" x14ac:dyDescent="0.75">
      <c r="A1203" s="2">
        <v>42841</v>
      </c>
      <c r="B1203" s="12">
        <v>1172.6099999999999</v>
      </c>
      <c r="C1203" s="12">
        <v>1187.22</v>
      </c>
      <c r="D1203" s="12">
        <v>1172.6099999999999</v>
      </c>
      <c r="E1203" s="12">
        <v>1182.94</v>
      </c>
      <c r="F1203" s="12">
        <v>183231008</v>
      </c>
      <c r="G1203" s="12">
        <v>19255408766</v>
      </c>
      <c r="H1203" s="7">
        <f t="shared" si="18"/>
        <v>8.8094080725903377E-3</v>
      </c>
      <c r="I1203" s="2"/>
      <c r="L1203" s="1"/>
    </row>
    <row r="1204" spans="1:12" x14ac:dyDescent="0.75">
      <c r="A1204" s="2">
        <v>42842</v>
      </c>
      <c r="B1204" s="12">
        <v>1183.25</v>
      </c>
      <c r="C1204" s="12">
        <v>1194.9000000000001</v>
      </c>
      <c r="D1204" s="12">
        <v>1172.6500000000001</v>
      </c>
      <c r="E1204" s="12">
        <v>1193.9100000000001</v>
      </c>
      <c r="F1204" s="12">
        <v>253206000</v>
      </c>
      <c r="G1204" s="12">
        <v>19436033390</v>
      </c>
      <c r="H1204" s="7">
        <f t="shared" si="18"/>
        <v>9.0090851468413967E-3</v>
      </c>
      <c r="I1204" s="2"/>
      <c r="L1204" s="1"/>
    </row>
    <row r="1205" spans="1:12" x14ac:dyDescent="0.75">
      <c r="A1205" s="2">
        <v>42843</v>
      </c>
      <c r="B1205" s="12">
        <v>1193.77</v>
      </c>
      <c r="C1205" s="12">
        <v>1217.57</v>
      </c>
      <c r="D1205" s="12">
        <v>1193.77</v>
      </c>
      <c r="E1205" s="12">
        <v>1211.67</v>
      </c>
      <c r="F1205" s="12">
        <v>270524000</v>
      </c>
      <c r="G1205" s="12">
        <v>19727334977</v>
      </c>
      <c r="H1205" s="7">
        <f t="shared" si="18"/>
        <v>1.4994513180931077E-2</v>
      </c>
      <c r="I1205" s="2"/>
      <c r="L1205" s="1"/>
    </row>
    <row r="1206" spans="1:12" x14ac:dyDescent="0.75">
      <c r="A1206" s="2">
        <v>42844</v>
      </c>
      <c r="B1206" s="12">
        <v>1212.1300000000001</v>
      </c>
      <c r="C1206" s="12">
        <v>1215.51</v>
      </c>
      <c r="D1206" s="12">
        <v>1205.08</v>
      </c>
      <c r="E1206" s="12">
        <v>1210.29</v>
      </c>
      <c r="F1206" s="12">
        <v>288060992</v>
      </c>
      <c r="G1206" s="12">
        <v>19707045565</v>
      </c>
      <c r="H1206" s="7">
        <f t="shared" si="18"/>
        <v>-1.5179889945799092E-3</v>
      </c>
      <c r="I1206" s="2"/>
      <c r="L1206" s="1"/>
    </row>
    <row r="1207" spans="1:12" x14ac:dyDescent="0.75">
      <c r="A1207" s="2">
        <v>42845</v>
      </c>
      <c r="B1207" s="12">
        <v>1211.08</v>
      </c>
      <c r="C1207" s="12">
        <v>1240.79</v>
      </c>
      <c r="D1207" s="12">
        <v>1208.4100000000001</v>
      </c>
      <c r="E1207" s="12">
        <v>1229.08</v>
      </c>
      <c r="F1207" s="12">
        <v>315108000</v>
      </c>
      <c r="G1207" s="12">
        <v>20015137622</v>
      </c>
      <c r="H1207" s="7">
        <f t="shared" si="18"/>
        <v>1.4862767116953463E-2</v>
      </c>
      <c r="I1207" s="2"/>
      <c r="L1207" s="1"/>
    </row>
    <row r="1208" spans="1:12" x14ac:dyDescent="0.75">
      <c r="A1208" s="2">
        <v>42846</v>
      </c>
      <c r="B1208" s="12">
        <v>1229.42</v>
      </c>
      <c r="C1208" s="12">
        <v>1235.94</v>
      </c>
      <c r="D1208" s="12">
        <v>1215.56</v>
      </c>
      <c r="E1208" s="12">
        <v>1222.05</v>
      </c>
      <c r="F1208" s="12">
        <v>272167008</v>
      </c>
      <c r="G1208" s="12">
        <v>19903192286</v>
      </c>
      <c r="H1208" s="7">
        <f t="shared" si="18"/>
        <v>-5.9946966862423892E-3</v>
      </c>
      <c r="I1208" s="2"/>
      <c r="L1208" s="1"/>
    </row>
    <row r="1209" spans="1:12" x14ac:dyDescent="0.75">
      <c r="A1209" s="2">
        <v>42847</v>
      </c>
      <c r="B1209" s="12">
        <v>1222.71</v>
      </c>
      <c r="C1209" s="12">
        <v>1235.56</v>
      </c>
      <c r="D1209" s="12">
        <v>1208.47</v>
      </c>
      <c r="E1209" s="12">
        <v>1231.71</v>
      </c>
      <c r="F1209" s="12">
        <v>249320000</v>
      </c>
      <c r="G1209" s="12">
        <v>20062753908</v>
      </c>
      <c r="H1209" s="7">
        <f t="shared" si="18"/>
        <v>7.3606987756704365E-3</v>
      </c>
      <c r="I1209" s="2"/>
      <c r="L1209" s="1"/>
    </row>
    <row r="1210" spans="1:12" x14ac:dyDescent="0.75">
      <c r="A1210" s="2">
        <v>42848</v>
      </c>
      <c r="B1210" s="12">
        <v>1231.92</v>
      </c>
      <c r="C1210" s="12">
        <v>1232.2</v>
      </c>
      <c r="D1210" s="12">
        <v>1203.94</v>
      </c>
      <c r="E1210" s="12">
        <v>1207.21</v>
      </c>
      <c r="F1210" s="12">
        <v>258951008</v>
      </c>
      <c r="G1210" s="12">
        <v>19665994145</v>
      </c>
      <c r="H1210" s="7">
        <f t="shared" si="18"/>
        <v>-2.0058120657185558E-2</v>
      </c>
      <c r="I1210" s="2"/>
      <c r="L1210" s="1"/>
    </row>
    <row r="1211" spans="1:12" x14ac:dyDescent="0.75">
      <c r="A1211" s="2">
        <v>42849</v>
      </c>
      <c r="B1211" s="12">
        <v>1209.6300000000001</v>
      </c>
      <c r="C1211" s="12">
        <v>1250.94</v>
      </c>
      <c r="D1211" s="12">
        <v>1209.6300000000001</v>
      </c>
      <c r="E1211" s="12">
        <v>1250.1500000000001</v>
      </c>
      <c r="F1211" s="12">
        <v>235806000</v>
      </c>
      <c r="G1211" s="12">
        <v>20367443800</v>
      </c>
      <c r="H1211" s="7">
        <f t="shared" si="18"/>
        <v>3.3497846448914112E-2</v>
      </c>
      <c r="I1211" s="2"/>
      <c r="L1211" s="1"/>
    </row>
    <row r="1212" spans="1:12" x14ac:dyDescent="0.75">
      <c r="A1212" s="2">
        <v>42850</v>
      </c>
      <c r="B1212" s="12">
        <v>1250.45</v>
      </c>
      <c r="C1212" s="12">
        <v>1267.58</v>
      </c>
      <c r="D1212" s="12">
        <v>1249.97</v>
      </c>
      <c r="E1212" s="12">
        <v>1265.49</v>
      </c>
      <c r="F1212" s="12">
        <v>242556000</v>
      </c>
      <c r="G1212" s="12">
        <v>20619704237</v>
      </c>
      <c r="H1212" s="7">
        <f t="shared" si="18"/>
        <v>1.2027670038786008E-2</v>
      </c>
      <c r="I1212" s="2"/>
      <c r="L1212" s="1"/>
    </row>
    <row r="1213" spans="1:12" x14ac:dyDescent="0.75">
      <c r="A1213" s="2">
        <v>42851</v>
      </c>
      <c r="B1213" s="12">
        <v>1265.99</v>
      </c>
      <c r="C1213" s="12">
        <v>1294.83</v>
      </c>
      <c r="D1213" s="12">
        <v>1265.93</v>
      </c>
      <c r="E1213" s="12">
        <v>1281.08</v>
      </c>
      <c r="F1213" s="12">
        <v>329631008</v>
      </c>
      <c r="G1213" s="12">
        <v>20876159410</v>
      </c>
      <c r="H1213" s="7">
        <f t="shared" si="18"/>
        <v>1.1919525430690541E-2</v>
      </c>
      <c r="I1213" s="2"/>
      <c r="L1213" s="1"/>
    </row>
    <row r="1214" spans="1:12" x14ac:dyDescent="0.75">
      <c r="A1214" s="2">
        <v>42852</v>
      </c>
      <c r="B1214" s="12">
        <v>1281.8800000000001</v>
      </c>
      <c r="C1214" s="12">
        <v>1319.7</v>
      </c>
      <c r="D1214" s="12">
        <v>1281.3</v>
      </c>
      <c r="E1214" s="12">
        <v>1317.73</v>
      </c>
      <c r="F1214" s="12">
        <v>449196992</v>
      </c>
      <c r="G1214" s="12">
        <v>21475836448</v>
      </c>
      <c r="H1214" s="7">
        <f t="shared" si="18"/>
        <v>2.7966736355977084E-2</v>
      </c>
      <c r="I1214" s="2"/>
      <c r="L1214" s="1"/>
    </row>
    <row r="1215" spans="1:12" x14ac:dyDescent="0.75">
      <c r="A1215" s="2">
        <v>42853</v>
      </c>
      <c r="B1215" s="12">
        <v>1317.74</v>
      </c>
      <c r="C1215" s="12">
        <v>1331.28</v>
      </c>
      <c r="D1215" s="12">
        <v>1292.3699999999999</v>
      </c>
      <c r="E1215" s="12">
        <v>1316.48</v>
      </c>
      <c r="F1215" s="12">
        <v>527488992</v>
      </c>
      <c r="G1215" s="12">
        <v>21457669552</v>
      </c>
      <c r="H1215" s="7">
        <f t="shared" si="18"/>
        <v>-9.5618255498049003E-4</v>
      </c>
      <c r="I1215" s="2"/>
      <c r="L1215" s="1"/>
    </row>
    <row r="1216" spans="1:12" x14ac:dyDescent="0.75">
      <c r="A1216" s="2">
        <v>42854</v>
      </c>
      <c r="B1216" s="12">
        <v>1317.84</v>
      </c>
      <c r="C1216" s="12">
        <v>1327.2</v>
      </c>
      <c r="D1216" s="12">
        <v>1315.21</v>
      </c>
      <c r="E1216" s="12">
        <v>1321.79</v>
      </c>
      <c r="F1216" s="12">
        <v>422705984</v>
      </c>
      <c r="G1216" s="12">
        <v>21547126640</v>
      </c>
      <c r="H1216" s="7">
        <f t="shared" si="18"/>
        <v>2.9973289625448048E-3</v>
      </c>
      <c r="I1216" s="2"/>
      <c r="L1216" s="1"/>
    </row>
    <row r="1217" spans="1:12" x14ac:dyDescent="0.75">
      <c r="A1217" s="2">
        <v>42855</v>
      </c>
      <c r="B1217" s="12">
        <v>1321.87</v>
      </c>
      <c r="C1217" s="12">
        <v>1347.91</v>
      </c>
      <c r="D1217" s="12">
        <v>1314.92</v>
      </c>
      <c r="E1217" s="12">
        <v>1347.89</v>
      </c>
      <c r="F1217" s="12">
        <v>413115008</v>
      </c>
      <c r="G1217" s="12">
        <v>21975104909</v>
      </c>
      <c r="H1217" s="7">
        <f t="shared" si="18"/>
        <v>1.9684235212237368E-2</v>
      </c>
      <c r="I1217" s="2"/>
      <c r="L1217" s="1"/>
    </row>
    <row r="1218" spans="1:12" x14ac:dyDescent="0.75">
      <c r="A1218" s="2">
        <v>42856</v>
      </c>
      <c r="B1218" s="12">
        <v>1348.3</v>
      </c>
      <c r="C1218" s="12">
        <v>1434.32</v>
      </c>
      <c r="D1218" s="12">
        <v>1348.3</v>
      </c>
      <c r="E1218" s="12">
        <v>1421.6</v>
      </c>
      <c r="F1218" s="12">
        <v>713624000</v>
      </c>
      <c r="G1218" s="12">
        <v>23179524919</v>
      </c>
      <c r="H1218" s="7">
        <f t="shared" si="18"/>
        <v>5.436475561818583E-2</v>
      </c>
      <c r="I1218" s="2"/>
      <c r="L1218" s="1"/>
    </row>
    <row r="1219" spans="1:12" x14ac:dyDescent="0.75">
      <c r="A1219" s="2">
        <v>42857</v>
      </c>
      <c r="B1219" s="12">
        <v>1421.03</v>
      </c>
      <c r="C1219" s="12">
        <v>1473.9</v>
      </c>
      <c r="D1219" s="12">
        <v>1415.69</v>
      </c>
      <c r="E1219" s="12">
        <v>1452.82</v>
      </c>
      <c r="F1219" s="12">
        <v>477337984</v>
      </c>
      <c r="G1219" s="12">
        <v>23691443738</v>
      </c>
      <c r="H1219" s="7">
        <f t="shared" ref="H1219:H1282" si="19">(E1219-B1219)/B1219</f>
        <v>2.2371097021174756E-2</v>
      </c>
      <c r="I1219" s="2"/>
      <c r="L1219" s="1"/>
    </row>
    <row r="1220" spans="1:12" x14ac:dyDescent="0.75">
      <c r="A1220" s="2">
        <v>42858</v>
      </c>
      <c r="B1220" s="12">
        <v>1453.78</v>
      </c>
      <c r="C1220" s="12">
        <v>1492.77</v>
      </c>
      <c r="D1220" s="12">
        <v>1447.49</v>
      </c>
      <c r="E1220" s="12">
        <v>1490.09</v>
      </c>
      <c r="F1220" s="12">
        <v>583795968</v>
      </c>
      <c r="G1220" s="12">
        <v>24301634925</v>
      </c>
      <c r="H1220" s="7">
        <f t="shared" si="19"/>
        <v>2.4976268761435667E-2</v>
      </c>
      <c r="I1220" s="2"/>
      <c r="L1220" s="1"/>
    </row>
    <row r="1221" spans="1:12" x14ac:dyDescent="0.75">
      <c r="A1221" s="2">
        <v>42859</v>
      </c>
      <c r="B1221" s="12">
        <v>1490.72</v>
      </c>
      <c r="C1221" s="12">
        <v>1608.91</v>
      </c>
      <c r="D1221" s="12">
        <v>1490.72</v>
      </c>
      <c r="E1221" s="12">
        <v>1537.67</v>
      </c>
      <c r="F1221" s="12">
        <v>933548992</v>
      </c>
      <c r="G1221" s="12">
        <v>25080858487</v>
      </c>
      <c r="H1221" s="7">
        <f t="shared" si="19"/>
        <v>3.1494848127079561E-2</v>
      </c>
      <c r="I1221" s="2"/>
      <c r="L1221" s="1"/>
    </row>
    <row r="1222" spans="1:12" x14ac:dyDescent="0.75">
      <c r="A1222" s="2">
        <v>42860</v>
      </c>
      <c r="B1222" s="12">
        <v>1540.87</v>
      </c>
      <c r="C1222" s="12">
        <v>1618.03</v>
      </c>
      <c r="D1222" s="12">
        <v>1530.31</v>
      </c>
      <c r="E1222" s="12">
        <v>1555.45</v>
      </c>
      <c r="F1222" s="12">
        <v>946035968</v>
      </c>
      <c r="G1222" s="12">
        <v>25373374563</v>
      </c>
      <c r="H1222" s="7">
        <f t="shared" si="19"/>
        <v>9.4621869463356132E-3</v>
      </c>
      <c r="I1222" s="2"/>
      <c r="L1222" s="1"/>
    </row>
    <row r="1223" spans="1:12" x14ac:dyDescent="0.75">
      <c r="A1223" s="2">
        <v>42861</v>
      </c>
      <c r="B1223" s="12">
        <v>1556.81</v>
      </c>
      <c r="C1223" s="12">
        <v>1578.8</v>
      </c>
      <c r="D1223" s="12">
        <v>1542.5</v>
      </c>
      <c r="E1223" s="12">
        <v>1578.8</v>
      </c>
      <c r="F1223" s="12">
        <v>582529984</v>
      </c>
      <c r="G1223" s="12">
        <v>25757608890</v>
      </c>
      <c r="H1223" s="7">
        <f t="shared" si="19"/>
        <v>1.4125037737424611E-2</v>
      </c>
      <c r="I1223" s="2"/>
      <c r="L1223" s="1"/>
    </row>
    <row r="1224" spans="1:12" x14ac:dyDescent="0.75">
      <c r="A1224" s="2">
        <v>42862</v>
      </c>
      <c r="B1224" s="12">
        <v>1579.47</v>
      </c>
      <c r="C1224" s="12">
        <v>1596.72</v>
      </c>
      <c r="D1224" s="12">
        <v>1559.76</v>
      </c>
      <c r="E1224" s="12">
        <v>1596.71</v>
      </c>
      <c r="F1224" s="12">
        <v>1080029952</v>
      </c>
      <c r="G1224" s="12">
        <v>26053077975</v>
      </c>
      <c r="H1224" s="7">
        <f t="shared" si="19"/>
        <v>1.0915053783864212E-2</v>
      </c>
      <c r="I1224" s="2"/>
      <c r="L1224" s="1"/>
    </row>
    <row r="1225" spans="1:12" x14ac:dyDescent="0.75">
      <c r="A1225" s="2">
        <v>42863</v>
      </c>
      <c r="B1225" s="12">
        <v>1596.92</v>
      </c>
      <c r="C1225" s="12">
        <v>1723.35</v>
      </c>
      <c r="D1225" s="12">
        <v>1596.92</v>
      </c>
      <c r="E1225" s="12">
        <v>1723.35</v>
      </c>
      <c r="F1225" s="12">
        <v>1340320000</v>
      </c>
      <c r="G1225" s="12">
        <v>28123369330</v>
      </c>
      <c r="H1225" s="7">
        <f t="shared" si="19"/>
        <v>7.9171154472359187E-2</v>
      </c>
      <c r="I1225" s="2"/>
      <c r="L1225" s="1"/>
    </row>
    <row r="1226" spans="1:12" x14ac:dyDescent="0.75">
      <c r="A1226" s="2">
        <v>42864</v>
      </c>
      <c r="B1226" s="12">
        <v>1723.89</v>
      </c>
      <c r="C1226" s="12">
        <v>1833.49</v>
      </c>
      <c r="D1226" s="12">
        <v>1716.3</v>
      </c>
      <c r="E1226" s="12">
        <v>1755.36</v>
      </c>
      <c r="F1226" s="12">
        <v>1167920000</v>
      </c>
      <c r="G1226" s="12">
        <v>28649119972</v>
      </c>
      <c r="H1226" s="7">
        <f t="shared" si="19"/>
        <v>1.8255225101369461E-2</v>
      </c>
      <c r="I1226" s="2"/>
      <c r="L1226" s="1"/>
    </row>
    <row r="1227" spans="1:12" x14ac:dyDescent="0.75">
      <c r="A1227" s="2">
        <v>42865</v>
      </c>
      <c r="B1227" s="12">
        <v>1756.52</v>
      </c>
      <c r="C1227" s="12">
        <v>1788.44</v>
      </c>
      <c r="D1227" s="12">
        <v>1719.1</v>
      </c>
      <c r="E1227" s="12">
        <v>1787.13</v>
      </c>
      <c r="F1227" s="12">
        <v>915723008</v>
      </c>
      <c r="G1227" s="12">
        <v>29170965564</v>
      </c>
      <c r="H1227" s="7">
        <f t="shared" si="19"/>
        <v>1.74265024024777E-2</v>
      </c>
      <c r="I1227" s="2"/>
      <c r="L1227" s="1"/>
    </row>
    <row r="1228" spans="1:12" x14ac:dyDescent="0.75">
      <c r="A1228" s="2">
        <v>42866</v>
      </c>
      <c r="B1228" s="12">
        <v>1780.37</v>
      </c>
      <c r="C1228" s="12">
        <v>1873.93</v>
      </c>
      <c r="D1228" s="12">
        <v>1755.35</v>
      </c>
      <c r="E1228" s="12">
        <v>1848.57</v>
      </c>
      <c r="F1228" s="12">
        <v>799489984</v>
      </c>
      <c r="G1228" s="12">
        <v>30176934751</v>
      </c>
      <c r="H1228" s="7">
        <f t="shared" si="19"/>
        <v>3.8306644124535938E-2</v>
      </c>
      <c r="I1228" s="2"/>
      <c r="L1228" s="1"/>
    </row>
    <row r="1229" spans="1:12" x14ac:dyDescent="0.75">
      <c r="A1229" s="2">
        <v>42867</v>
      </c>
      <c r="B1229" s="12">
        <v>1845.76</v>
      </c>
      <c r="C1229" s="12">
        <v>1856.15</v>
      </c>
      <c r="D1229" s="12">
        <v>1694.01</v>
      </c>
      <c r="E1229" s="12">
        <v>1724.24</v>
      </c>
      <c r="F1229" s="12">
        <v>740984000</v>
      </c>
      <c r="G1229" s="12">
        <v>28150631936</v>
      </c>
      <c r="H1229" s="7">
        <f t="shared" si="19"/>
        <v>-6.5837378640776684E-2</v>
      </c>
      <c r="I1229" s="2"/>
      <c r="L1229" s="1"/>
    </row>
    <row r="1230" spans="1:12" x14ac:dyDescent="0.75">
      <c r="A1230" s="2">
        <v>42868</v>
      </c>
      <c r="B1230" s="12">
        <v>1723.12</v>
      </c>
      <c r="C1230" s="12">
        <v>1812.99</v>
      </c>
      <c r="D1230" s="12">
        <v>1651.08</v>
      </c>
      <c r="E1230" s="12">
        <v>1804.91</v>
      </c>
      <c r="F1230" s="12">
        <v>579635008</v>
      </c>
      <c r="G1230" s="12">
        <v>29471223857</v>
      </c>
      <c r="H1230" s="7">
        <f t="shared" si="19"/>
        <v>4.7466224058684364E-2</v>
      </c>
      <c r="I1230" s="2"/>
      <c r="L1230" s="1"/>
    </row>
    <row r="1231" spans="1:12" x14ac:dyDescent="0.75">
      <c r="A1231" s="2">
        <v>42869</v>
      </c>
      <c r="B1231" s="12">
        <v>1800.86</v>
      </c>
      <c r="C1231" s="12">
        <v>1831.42</v>
      </c>
      <c r="D1231" s="12">
        <v>1776.62</v>
      </c>
      <c r="E1231" s="12">
        <v>1808.91</v>
      </c>
      <c r="F1231" s="12">
        <v>437196000</v>
      </c>
      <c r="G1231" s="12">
        <v>29540290794</v>
      </c>
      <c r="H1231" s="7">
        <f t="shared" si="19"/>
        <v>4.4700865142210848E-3</v>
      </c>
      <c r="I1231" s="2"/>
      <c r="L1231" s="1"/>
    </row>
    <row r="1232" spans="1:12" x14ac:dyDescent="0.75">
      <c r="A1232" s="2">
        <v>42870</v>
      </c>
      <c r="B1232" s="12">
        <v>1808.44</v>
      </c>
      <c r="C1232" s="12">
        <v>1812.8</v>
      </c>
      <c r="D1232" s="12">
        <v>1708.54</v>
      </c>
      <c r="E1232" s="12">
        <v>1738.43</v>
      </c>
      <c r="F1232" s="12">
        <v>731529024</v>
      </c>
      <c r="G1232" s="12">
        <v>28392885375</v>
      </c>
      <c r="H1232" s="7">
        <f t="shared" si="19"/>
        <v>-3.8712923845966682E-2</v>
      </c>
      <c r="I1232" s="2"/>
      <c r="L1232" s="1"/>
    </row>
    <row r="1233" spans="1:12" x14ac:dyDescent="0.75">
      <c r="A1233" s="2">
        <v>42871</v>
      </c>
      <c r="B1233" s="12">
        <v>1741.7</v>
      </c>
      <c r="C1233" s="12">
        <v>1785.94</v>
      </c>
      <c r="D1233" s="12">
        <v>1686.54</v>
      </c>
      <c r="E1233" s="12">
        <v>1734.45</v>
      </c>
      <c r="F1233" s="12">
        <v>959044992</v>
      </c>
      <c r="G1233" s="12">
        <v>28330874003</v>
      </c>
      <c r="H1233" s="7">
        <f t="shared" si="19"/>
        <v>-4.1625997588562898E-3</v>
      </c>
      <c r="I1233" s="2"/>
      <c r="L1233" s="1"/>
    </row>
    <row r="1234" spans="1:12" x14ac:dyDescent="0.75">
      <c r="A1234" s="2">
        <v>42872</v>
      </c>
      <c r="B1234" s="12">
        <v>1726.73</v>
      </c>
      <c r="C1234" s="12">
        <v>1864.05</v>
      </c>
      <c r="D1234" s="12">
        <v>1661.91</v>
      </c>
      <c r="E1234" s="12">
        <v>1839.09</v>
      </c>
      <c r="F1234" s="12">
        <v>1064729984</v>
      </c>
      <c r="G1234" s="12">
        <v>30043626195</v>
      </c>
      <c r="H1234" s="7">
        <f t="shared" si="19"/>
        <v>6.5070972300243751E-2</v>
      </c>
      <c r="I1234" s="2"/>
      <c r="L1234" s="1"/>
    </row>
    <row r="1235" spans="1:12" x14ac:dyDescent="0.75">
      <c r="A1235" s="2">
        <v>42873</v>
      </c>
      <c r="B1235" s="12">
        <v>1818.7</v>
      </c>
      <c r="C1235" s="12">
        <v>1904.48</v>
      </c>
      <c r="D1235" s="12">
        <v>1807.12</v>
      </c>
      <c r="E1235" s="12">
        <v>1888.65</v>
      </c>
      <c r="F1235" s="12">
        <v>894321024</v>
      </c>
      <c r="G1235" s="12">
        <v>30856574835</v>
      </c>
      <c r="H1235" s="7">
        <f t="shared" si="19"/>
        <v>3.8461538461538484E-2</v>
      </c>
      <c r="I1235" s="2"/>
      <c r="L1235" s="1"/>
    </row>
    <row r="1236" spans="1:12" x14ac:dyDescent="0.75">
      <c r="A1236" s="2">
        <v>42874</v>
      </c>
      <c r="B1236" s="12">
        <v>1897.37</v>
      </c>
      <c r="C1236" s="12">
        <v>2004.52</v>
      </c>
      <c r="D1236" s="12">
        <v>1890.25</v>
      </c>
      <c r="E1236" s="12">
        <v>1987.71</v>
      </c>
      <c r="F1236" s="12">
        <v>1157289984</v>
      </c>
      <c r="G1236" s="12">
        <v>32479082015</v>
      </c>
      <c r="H1236" s="7">
        <f t="shared" si="19"/>
        <v>4.7613275217801565E-2</v>
      </c>
      <c r="I1236" s="2"/>
      <c r="L1236" s="1"/>
    </row>
    <row r="1237" spans="1:12" x14ac:dyDescent="0.75">
      <c r="A1237" s="2">
        <v>42875</v>
      </c>
      <c r="B1237" s="12">
        <v>1984.24</v>
      </c>
      <c r="C1237" s="12">
        <v>2084.73</v>
      </c>
      <c r="D1237" s="12">
        <v>1974.92</v>
      </c>
      <c r="E1237" s="12">
        <v>2084.73</v>
      </c>
      <c r="F1237" s="12">
        <v>961336000</v>
      </c>
      <c r="G1237" s="12">
        <v>34068630559</v>
      </c>
      <c r="H1237" s="7">
        <f t="shared" si="19"/>
        <v>5.0644075313470149E-2</v>
      </c>
      <c r="I1237" s="2"/>
      <c r="L1237" s="1"/>
    </row>
    <row r="1238" spans="1:12" x14ac:dyDescent="0.75">
      <c r="A1238" s="2">
        <v>42876</v>
      </c>
      <c r="B1238" s="12">
        <v>2067.0300000000002</v>
      </c>
      <c r="C1238" s="12">
        <v>2119.08</v>
      </c>
      <c r="D1238" s="12">
        <v>2037.5</v>
      </c>
      <c r="E1238" s="12">
        <v>2041.2</v>
      </c>
      <c r="F1238" s="12">
        <v>1147859968</v>
      </c>
      <c r="G1238" s="12">
        <v>33361091114</v>
      </c>
      <c r="H1238" s="7">
        <f t="shared" si="19"/>
        <v>-1.2496190185919001E-2</v>
      </c>
      <c r="I1238" s="2"/>
      <c r="L1238" s="1"/>
    </row>
    <row r="1239" spans="1:12" x14ac:dyDescent="0.75">
      <c r="A1239" s="2">
        <v>42877</v>
      </c>
      <c r="B1239" s="12">
        <v>2043.19</v>
      </c>
      <c r="C1239" s="12">
        <v>2303.9</v>
      </c>
      <c r="D1239" s="12">
        <v>2017.87</v>
      </c>
      <c r="E1239" s="12">
        <v>2173.4</v>
      </c>
      <c r="F1239" s="12">
        <v>1942220032</v>
      </c>
      <c r="G1239" s="12">
        <v>35525744380</v>
      </c>
      <c r="H1239" s="7">
        <f t="shared" si="19"/>
        <v>6.372877705940222E-2</v>
      </c>
      <c r="I1239" s="2"/>
      <c r="L1239" s="1"/>
    </row>
    <row r="1240" spans="1:12" x14ac:dyDescent="0.75">
      <c r="A1240" s="2">
        <v>42878</v>
      </c>
      <c r="B1240" s="12">
        <v>2191.56</v>
      </c>
      <c r="C1240" s="12">
        <v>2320.8200000000002</v>
      </c>
      <c r="D1240" s="12">
        <v>2178.5</v>
      </c>
      <c r="E1240" s="12">
        <v>2320.42</v>
      </c>
      <c r="F1240" s="12">
        <v>1378749952</v>
      </c>
      <c r="G1240" s="12">
        <v>37933704066</v>
      </c>
      <c r="H1240" s="7">
        <f t="shared" si="19"/>
        <v>5.879829892861712E-2</v>
      </c>
      <c r="I1240" s="2"/>
      <c r="L1240" s="1"/>
    </row>
    <row r="1241" spans="1:12" x14ac:dyDescent="0.75">
      <c r="A1241" s="2">
        <v>42879</v>
      </c>
      <c r="B1241" s="12">
        <v>2321.37</v>
      </c>
      <c r="C1241" s="12">
        <v>2523.7199999999998</v>
      </c>
      <c r="D1241" s="12">
        <v>2321.37</v>
      </c>
      <c r="E1241" s="12">
        <v>2443.64</v>
      </c>
      <c r="F1241" s="12">
        <v>1725379968</v>
      </c>
      <c r="G1241" s="12">
        <v>39952841999</v>
      </c>
      <c r="H1241" s="7">
        <f t="shared" si="19"/>
        <v>5.2671482788181109E-2</v>
      </c>
      <c r="I1241" s="2"/>
      <c r="L1241" s="1"/>
    </row>
    <row r="1242" spans="1:12" x14ac:dyDescent="0.75">
      <c r="A1242" s="2">
        <v>42880</v>
      </c>
      <c r="B1242" s="12">
        <v>2446.2399999999998</v>
      </c>
      <c r="C1242" s="12">
        <v>2763.71</v>
      </c>
      <c r="D1242" s="12">
        <v>2285.3000000000002</v>
      </c>
      <c r="E1242" s="12">
        <v>2304.98</v>
      </c>
      <c r="F1242" s="12">
        <v>2406700032</v>
      </c>
      <c r="G1242" s="12">
        <v>37690456715</v>
      </c>
      <c r="H1242" s="7">
        <f t="shared" si="19"/>
        <v>-5.7745764929033855E-2</v>
      </c>
      <c r="I1242" s="2"/>
      <c r="L1242" s="1"/>
    </row>
    <row r="1243" spans="1:12" x14ac:dyDescent="0.75">
      <c r="A1243" s="2">
        <v>42881</v>
      </c>
      <c r="B1243" s="12">
        <v>2320.89</v>
      </c>
      <c r="C1243" s="12">
        <v>2573.79</v>
      </c>
      <c r="D1243" s="12">
        <v>2071.9899999999998</v>
      </c>
      <c r="E1243" s="12">
        <v>2202.42</v>
      </c>
      <c r="F1243" s="12">
        <v>1763480064</v>
      </c>
      <c r="G1243" s="12">
        <v>36017660894</v>
      </c>
      <c r="H1243" s="7">
        <f t="shared" si="19"/>
        <v>-5.1045073226219172E-2</v>
      </c>
      <c r="I1243" s="2"/>
      <c r="L1243" s="1"/>
    </row>
    <row r="1244" spans="1:12" x14ac:dyDescent="0.75">
      <c r="A1244" s="2">
        <v>42882</v>
      </c>
      <c r="B1244" s="12">
        <v>2196.27</v>
      </c>
      <c r="C1244" s="12">
        <v>2260.1999999999998</v>
      </c>
      <c r="D1244" s="12">
        <v>1855.83</v>
      </c>
      <c r="E1244" s="12">
        <v>2038.87</v>
      </c>
      <c r="F1244" s="12">
        <v>1700480000</v>
      </c>
      <c r="G1244" s="12">
        <v>33347170525</v>
      </c>
      <c r="H1244" s="7">
        <f t="shared" si="19"/>
        <v>-7.1666962622992658E-2</v>
      </c>
      <c r="I1244" s="2"/>
      <c r="L1244" s="1"/>
    </row>
    <row r="1245" spans="1:12" x14ac:dyDescent="0.75">
      <c r="A1245" s="2">
        <v>42883</v>
      </c>
      <c r="B1245" s="12">
        <v>2054.08</v>
      </c>
      <c r="C1245" s="12">
        <v>2267.34</v>
      </c>
      <c r="D1245" s="12">
        <v>2054.08</v>
      </c>
      <c r="E1245" s="12">
        <v>2155.8000000000002</v>
      </c>
      <c r="F1245" s="12">
        <v>1147139968</v>
      </c>
      <c r="G1245" s="12">
        <v>35264171110</v>
      </c>
      <c r="H1245" s="7">
        <f t="shared" si="19"/>
        <v>4.9520953419535878E-2</v>
      </c>
      <c r="I1245" s="2"/>
      <c r="L1245" s="1"/>
    </row>
    <row r="1246" spans="1:12" x14ac:dyDescent="0.75">
      <c r="A1246" s="2">
        <v>42884</v>
      </c>
      <c r="B1246" s="12">
        <v>2159.4299999999998</v>
      </c>
      <c r="C1246" s="12">
        <v>2307.0500000000002</v>
      </c>
      <c r="D1246" s="12">
        <v>2107.17</v>
      </c>
      <c r="E1246" s="12">
        <v>2255.61</v>
      </c>
      <c r="F1246" s="12">
        <v>994625024</v>
      </c>
      <c r="G1246" s="12">
        <v>36901102917</v>
      </c>
      <c r="H1246" s="7">
        <f t="shared" si="19"/>
        <v>4.4539531265195123E-2</v>
      </c>
      <c r="I1246" s="2"/>
      <c r="L1246" s="1"/>
    </row>
    <row r="1247" spans="1:12" x14ac:dyDescent="0.75">
      <c r="A1247" s="2">
        <v>42885</v>
      </c>
      <c r="B1247" s="12">
        <v>2255.36</v>
      </c>
      <c r="C1247" s="12">
        <v>2301.96</v>
      </c>
      <c r="D1247" s="12">
        <v>2124.5700000000002</v>
      </c>
      <c r="E1247" s="12">
        <v>2175.4699999999998</v>
      </c>
      <c r="F1247" s="12">
        <v>1443970048</v>
      </c>
      <c r="G1247" s="12">
        <v>35594903085</v>
      </c>
      <c r="H1247" s="7">
        <f t="shared" si="19"/>
        <v>-3.5422282917139759E-2</v>
      </c>
      <c r="I1247" s="2"/>
      <c r="L1247" s="1"/>
    </row>
    <row r="1248" spans="1:12" x14ac:dyDescent="0.75">
      <c r="A1248" s="2">
        <v>42886</v>
      </c>
      <c r="B1248" s="12">
        <v>2187.19</v>
      </c>
      <c r="C1248" s="12">
        <v>2311.08</v>
      </c>
      <c r="D1248" s="12">
        <v>2145.5700000000002</v>
      </c>
      <c r="E1248" s="12">
        <v>2286.41</v>
      </c>
      <c r="F1248" s="12">
        <v>1544829952</v>
      </c>
      <c r="G1248" s="12">
        <v>37414813240</v>
      </c>
      <c r="H1248" s="7">
        <f t="shared" si="19"/>
        <v>4.5364143032841135E-2</v>
      </c>
      <c r="I1248" s="2"/>
      <c r="L1248" s="1"/>
    </row>
    <row r="1249" spans="1:12" x14ac:dyDescent="0.75">
      <c r="A1249" s="2">
        <v>42887</v>
      </c>
      <c r="B1249" s="12">
        <v>2288.33</v>
      </c>
      <c r="C1249" s="12">
        <v>2448.39</v>
      </c>
      <c r="D1249" s="12">
        <v>2288.33</v>
      </c>
      <c r="E1249" s="12">
        <v>2407.88</v>
      </c>
      <c r="F1249" s="12">
        <v>1653180032</v>
      </c>
      <c r="G1249" s="12">
        <v>39407633763</v>
      </c>
      <c r="H1249" s="7">
        <f t="shared" si="19"/>
        <v>5.2243339028898883E-2</v>
      </c>
      <c r="I1249" s="2"/>
      <c r="L1249" s="1"/>
    </row>
    <row r="1250" spans="1:12" x14ac:dyDescent="0.75">
      <c r="A1250" s="2">
        <v>42888</v>
      </c>
      <c r="B1250" s="12">
        <v>2404.0300000000002</v>
      </c>
      <c r="C1250" s="12">
        <v>2488.5500000000002</v>
      </c>
      <c r="D1250" s="12">
        <v>2373.3200000000002</v>
      </c>
      <c r="E1250" s="12">
        <v>2488.5500000000002</v>
      </c>
      <c r="F1250" s="12">
        <v>1317030016</v>
      </c>
      <c r="G1250" s="12">
        <v>40732491835</v>
      </c>
      <c r="H1250" s="7">
        <f t="shared" si="19"/>
        <v>3.5157631144370066E-2</v>
      </c>
      <c r="I1250" s="2"/>
      <c r="L1250" s="1"/>
    </row>
    <row r="1251" spans="1:12" x14ac:dyDescent="0.75">
      <c r="A1251" s="2">
        <v>42889</v>
      </c>
      <c r="B1251" s="12">
        <v>2493.7199999999998</v>
      </c>
      <c r="C1251" s="12">
        <v>2581.91</v>
      </c>
      <c r="D1251" s="12">
        <v>2423.5700000000002</v>
      </c>
      <c r="E1251" s="12">
        <v>2515.35</v>
      </c>
      <c r="F1251" s="12">
        <v>1514950016</v>
      </c>
      <c r="G1251" s="12">
        <v>41177190057</v>
      </c>
      <c r="H1251" s="7">
        <f t="shared" si="19"/>
        <v>8.6737885568548643E-3</v>
      </c>
      <c r="I1251" s="2"/>
      <c r="L1251" s="1"/>
    </row>
    <row r="1252" spans="1:12" x14ac:dyDescent="0.75">
      <c r="A1252" s="2">
        <v>42890</v>
      </c>
      <c r="B1252" s="12">
        <v>2547.79</v>
      </c>
      <c r="C1252" s="12">
        <v>2585.89</v>
      </c>
      <c r="D1252" s="12">
        <v>2452.54</v>
      </c>
      <c r="E1252" s="12">
        <v>2511.81</v>
      </c>
      <c r="F1252" s="12">
        <v>1355120000</v>
      </c>
      <c r="G1252" s="12">
        <v>41124262595</v>
      </c>
      <c r="H1252" s="7">
        <f t="shared" si="19"/>
        <v>-1.4122043025524089E-2</v>
      </c>
      <c r="I1252" s="2"/>
      <c r="L1252" s="1"/>
    </row>
    <row r="1253" spans="1:12" x14ac:dyDescent="0.75">
      <c r="A1253" s="2">
        <v>42891</v>
      </c>
      <c r="B1253" s="12">
        <v>2512.4</v>
      </c>
      <c r="C1253" s="12">
        <v>2686.81</v>
      </c>
      <c r="D1253" s="12">
        <v>2510.2199999999998</v>
      </c>
      <c r="E1253" s="12">
        <v>2686.81</v>
      </c>
      <c r="F1253" s="12">
        <v>1369309952</v>
      </c>
      <c r="G1253" s="12">
        <v>43994968834</v>
      </c>
      <c r="H1253" s="7">
        <f t="shared" si="19"/>
        <v>6.9419678395159945E-2</v>
      </c>
      <c r="I1253" s="2"/>
      <c r="L1253" s="1"/>
    </row>
    <row r="1254" spans="1:12" x14ac:dyDescent="0.75">
      <c r="A1254" s="2">
        <v>42892</v>
      </c>
      <c r="B1254" s="12">
        <v>2690.84</v>
      </c>
      <c r="C1254" s="12">
        <v>2999.91</v>
      </c>
      <c r="D1254" s="12">
        <v>2690.84</v>
      </c>
      <c r="E1254" s="12">
        <v>2863.2</v>
      </c>
      <c r="F1254" s="12">
        <v>2089609984</v>
      </c>
      <c r="G1254" s="12">
        <v>46888622160</v>
      </c>
      <c r="H1254" s="7">
        <f t="shared" si="19"/>
        <v>6.4054347341350529E-2</v>
      </c>
      <c r="I1254" s="2"/>
      <c r="L1254" s="1"/>
    </row>
    <row r="1255" spans="1:12" x14ac:dyDescent="0.75">
      <c r="A1255" s="2">
        <v>42893</v>
      </c>
      <c r="B1255" s="12">
        <v>2869.38</v>
      </c>
      <c r="C1255" s="12">
        <v>2869.38</v>
      </c>
      <c r="D1255" s="12">
        <v>2700.56</v>
      </c>
      <c r="E1255" s="12">
        <v>2732.16</v>
      </c>
      <c r="F1255" s="12">
        <v>1517709952</v>
      </c>
      <c r="G1255" s="12">
        <v>44748237218</v>
      </c>
      <c r="H1255" s="7">
        <f t="shared" si="19"/>
        <v>-4.7822177613282398E-2</v>
      </c>
      <c r="I1255" s="2"/>
      <c r="L1255" s="1"/>
    </row>
    <row r="1256" spans="1:12" x14ac:dyDescent="0.75">
      <c r="A1256" s="2">
        <v>42894</v>
      </c>
      <c r="B1256" s="12">
        <v>2720.49</v>
      </c>
      <c r="C1256" s="12">
        <v>2815.3</v>
      </c>
      <c r="D1256" s="12">
        <v>2670.95</v>
      </c>
      <c r="E1256" s="12">
        <v>2805.62</v>
      </c>
      <c r="F1256" s="12">
        <v>1281170048</v>
      </c>
      <c r="G1256" s="12">
        <v>45957247989</v>
      </c>
      <c r="H1256" s="7">
        <f t="shared" si="19"/>
        <v>3.129215692761235E-2</v>
      </c>
      <c r="I1256" s="2"/>
      <c r="L1256" s="1"/>
    </row>
    <row r="1257" spans="1:12" x14ac:dyDescent="0.75">
      <c r="A1257" s="2">
        <v>42895</v>
      </c>
      <c r="B1257" s="12">
        <v>2807.44</v>
      </c>
      <c r="C1257" s="12">
        <v>2901.71</v>
      </c>
      <c r="D1257" s="12">
        <v>2795.62</v>
      </c>
      <c r="E1257" s="12">
        <v>2823.81</v>
      </c>
      <c r="F1257" s="12">
        <v>1348950016</v>
      </c>
      <c r="G1257" s="12">
        <v>46260465854</v>
      </c>
      <c r="H1257" s="7">
        <f t="shared" si="19"/>
        <v>5.8309349442908455E-3</v>
      </c>
      <c r="I1257" s="2"/>
      <c r="L1257" s="1"/>
    </row>
    <row r="1258" spans="1:12" x14ac:dyDescent="0.75">
      <c r="A1258" s="2">
        <v>42896</v>
      </c>
      <c r="B1258" s="12">
        <v>2828.14</v>
      </c>
      <c r="C1258" s="12">
        <v>2950.99</v>
      </c>
      <c r="D1258" s="12">
        <v>2746.55</v>
      </c>
      <c r="E1258" s="12">
        <v>2947.71</v>
      </c>
      <c r="F1258" s="12">
        <v>2018889984</v>
      </c>
      <c r="G1258" s="12">
        <v>48295501718</v>
      </c>
      <c r="H1258" s="7">
        <f t="shared" si="19"/>
        <v>4.2278670787160529E-2</v>
      </c>
      <c r="I1258" s="2"/>
      <c r="L1258" s="1"/>
    </row>
    <row r="1259" spans="1:12" x14ac:dyDescent="0.75">
      <c r="A1259" s="2">
        <v>42897</v>
      </c>
      <c r="B1259" s="12">
        <v>2942.41</v>
      </c>
      <c r="C1259" s="12">
        <v>2996.6</v>
      </c>
      <c r="D1259" s="12">
        <v>2840.53</v>
      </c>
      <c r="E1259" s="12">
        <v>2958.11</v>
      </c>
      <c r="F1259" s="12">
        <v>1752400000</v>
      </c>
      <c r="G1259" s="12">
        <v>48471330146</v>
      </c>
      <c r="H1259" s="7">
        <f t="shared" si="19"/>
        <v>5.3357621813412389E-3</v>
      </c>
      <c r="I1259" s="2"/>
      <c r="L1259" s="1"/>
    </row>
    <row r="1260" spans="1:12" x14ac:dyDescent="0.75">
      <c r="A1260" s="2">
        <v>42898</v>
      </c>
      <c r="B1260" s="12">
        <v>2953.22</v>
      </c>
      <c r="C1260" s="12">
        <v>2997.26</v>
      </c>
      <c r="D1260" s="12">
        <v>2518.56</v>
      </c>
      <c r="E1260" s="12">
        <v>2659.63</v>
      </c>
      <c r="F1260" s="12">
        <v>2569530112</v>
      </c>
      <c r="G1260" s="12">
        <v>43585351533</v>
      </c>
      <c r="H1260" s="7">
        <f t="shared" si="19"/>
        <v>-9.9413521512112107E-2</v>
      </c>
      <c r="I1260" s="2"/>
      <c r="L1260" s="1"/>
    </row>
    <row r="1261" spans="1:12" x14ac:dyDescent="0.75">
      <c r="A1261" s="2">
        <v>42899</v>
      </c>
      <c r="B1261" s="12">
        <v>2680.91</v>
      </c>
      <c r="C1261" s="12">
        <v>2789.04</v>
      </c>
      <c r="D1261" s="12">
        <v>2650.38</v>
      </c>
      <c r="E1261" s="12">
        <v>2717.02</v>
      </c>
      <c r="F1261" s="12">
        <v>1781200000</v>
      </c>
      <c r="G1261" s="12">
        <v>44530631894</v>
      </c>
      <c r="H1261" s="7">
        <f t="shared" si="19"/>
        <v>1.3469307063646347E-2</v>
      </c>
      <c r="I1261" s="2"/>
      <c r="L1261" s="1"/>
    </row>
    <row r="1262" spans="1:12" x14ac:dyDescent="0.75">
      <c r="A1262" s="2">
        <v>42900</v>
      </c>
      <c r="B1262" s="12">
        <v>2716.88</v>
      </c>
      <c r="C1262" s="12">
        <v>2786.83</v>
      </c>
      <c r="D1262" s="12">
        <v>2412.94</v>
      </c>
      <c r="E1262" s="12">
        <v>2506.37</v>
      </c>
      <c r="F1262" s="12">
        <v>1696560000</v>
      </c>
      <c r="G1262" s="12">
        <v>41082567339</v>
      </c>
      <c r="H1262" s="7">
        <f t="shared" si="19"/>
        <v>-7.7482259061865164E-2</v>
      </c>
      <c r="I1262" s="2"/>
      <c r="L1262" s="1"/>
    </row>
    <row r="1263" spans="1:12" x14ac:dyDescent="0.75">
      <c r="A1263" s="2">
        <v>42901</v>
      </c>
      <c r="B1263" s="12">
        <v>2499.58</v>
      </c>
      <c r="C1263" s="12">
        <v>2534.71</v>
      </c>
      <c r="D1263" s="12">
        <v>2212.96</v>
      </c>
      <c r="E1263" s="12">
        <v>2464.58</v>
      </c>
      <c r="F1263" s="12">
        <v>2026259968</v>
      </c>
      <c r="G1263" s="12">
        <v>40402259202</v>
      </c>
      <c r="H1263" s="7">
        <f t="shared" si="19"/>
        <v>-1.4002352395202394E-2</v>
      </c>
      <c r="I1263" s="2"/>
      <c r="L1263" s="1"/>
    </row>
    <row r="1264" spans="1:12" x14ac:dyDescent="0.75">
      <c r="A1264" s="2">
        <v>42902</v>
      </c>
      <c r="B1264" s="12">
        <v>2469.5700000000002</v>
      </c>
      <c r="C1264" s="12">
        <v>2539.92</v>
      </c>
      <c r="D1264" s="12">
        <v>2385.15</v>
      </c>
      <c r="E1264" s="12">
        <v>2518.56</v>
      </c>
      <c r="F1264" s="12">
        <v>1195190016</v>
      </c>
      <c r="G1264" s="12">
        <v>41291821423</v>
      </c>
      <c r="H1264" s="7">
        <f t="shared" si="19"/>
        <v>1.9837461582380648E-2</v>
      </c>
      <c r="I1264" s="2"/>
      <c r="L1264" s="1"/>
    </row>
    <row r="1265" spans="1:12" x14ac:dyDescent="0.75">
      <c r="A1265" s="2">
        <v>42903</v>
      </c>
      <c r="B1265" s="12">
        <v>2514.0100000000002</v>
      </c>
      <c r="C1265" s="12">
        <v>2685.19</v>
      </c>
      <c r="D1265" s="12">
        <v>2484.96</v>
      </c>
      <c r="E1265" s="12">
        <v>2655.88</v>
      </c>
      <c r="F1265" s="12">
        <v>1534509952</v>
      </c>
      <c r="G1265" s="12">
        <v>43548031452</v>
      </c>
      <c r="H1265" s="7">
        <f t="shared" si="19"/>
        <v>5.6431756436927411E-2</v>
      </c>
      <c r="I1265" s="2"/>
      <c r="L1265" s="1"/>
    </row>
    <row r="1266" spans="1:12" x14ac:dyDescent="0.75">
      <c r="A1266" s="2">
        <v>42904</v>
      </c>
      <c r="B1266" s="12">
        <v>2655.35</v>
      </c>
      <c r="C1266" s="12">
        <v>2662.1</v>
      </c>
      <c r="D1266" s="12">
        <v>2516.33</v>
      </c>
      <c r="E1266" s="12">
        <v>2548.29</v>
      </c>
      <c r="F1266" s="12">
        <v>1178659968</v>
      </c>
      <c r="G1266" s="12">
        <v>41788418974</v>
      </c>
      <c r="H1266" s="7">
        <f t="shared" si="19"/>
        <v>-4.0318602067524037E-2</v>
      </c>
      <c r="I1266" s="2"/>
      <c r="L1266" s="1"/>
    </row>
    <row r="1267" spans="1:12" x14ac:dyDescent="0.75">
      <c r="A1267" s="2">
        <v>42905</v>
      </c>
      <c r="B1267" s="12">
        <v>2549.0300000000002</v>
      </c>
      <c r="C1267" s="12">
        <v>2662.85</v>
      </c>
      <c r="D1267" s="12">
        <v>2549.0300000000002</v>
      </c>
      <c r="E1267" s="12">
        <v>2589.6</v>
      </c>
      <c r="F1267" s="12">
        <v>1446840064</v>
      </c>
      <c r="G1267" s="12">
        <v>42470734800</v>
      </c>
      <c r="H1267" s="7">
        <f t="shared" si="19"/>
        <v>1.5915858189193419E-2</v>
      </c>
      <c r="I1267" s="2"/>
      <c r="L1267" s="1"/>
    </row>
    <row r="1268" spans="1:12" x14ac:dyDescent="0.75">
      <c r="A1268" s="2">
        <v>42906</v>
      </c>
      <c r="B1268" s="12">
        <v>2591.2600000000002</v>
      </c>
      <c r="C1268" s="12">
        <v>2763.45</v>
      </c>
      <c r="D1268" s="12">
        <v>2589.8200000000002</v>
      </c>
      <c r="E1268" s="12">
        <v>2721.79</v>
      </c>
      <c r="F1268" s="12">
        <v>1854189952</v>
      </c>
      <c r="G1268" s="12">
        <v>44643512689</v>
      </c>
      <c r="H1268" s="7">
        <f t="shared" si="19"/>
        <v>5.0373177527534764E-2</v>
      </c>
      <c r="I1268" s="2"/>
      <c r="L1268" s="1"/>
    </row>
    <row r="1269" spans="1:12" x14ac:dyDescent="0.75">
      <c r="A1269" s="2">
        <v>42907</v>
      </c>
      <c r="B1269" s="12">
        <v>2709.43</v>
      </c>
      <c r="C1269" s="12">
        <v>2772.01</v>
      </c>
      <c r="D1269" s="12">
        <v>2660.4</v>
      </c>
      <c r="E1269" s="12">
        <v>2689.1</v>
      </c>
      <c r="F1269" s="12">
        <v>1626579968</v>
      </c>
      <c r="G1269" s="12">
        <v>44111929173</v>
      </c>
      <c r="H1269" s="7">
        <f t="shared" si="19"/>
        <v>-7.5034232292400718E-3</v>
      </c>
      <c r="I1269" s="2"/>
      <c r="L1269" s="1"/>
    </row>
    <row r="1270" spans="1:12" x14ac:dyDescent="0.75">
      <c r="A1270" s="2">
        <v>42908</v>
      </c>
      <c r="B1270" s="12">
        <v>2691.03</v>
      </c>
      <c r="C1270" s="12">
        <v>2723.74</v>
      </c>
      <c r="D1270" s="12">
        <v>2642.36</v>
      </c>
      <c r="E1270" s="12">
        <v>2705.41</v>
      </c>
      <c r="F1270" s="12">
        <v>1097939968</v>
      </c>
      <c r="G1270" s="12">
        <v>44384244937</v>
      </c>
      <c r="H1270" s="7">
        <f t="shared" si="19"/>
        <v>5.3436788144315198E-3</v>
      </c>
      <c r="I1270" s="2"/>
      <c r="L1270" s="1"/>
    </row>
    <row r="1271" spans="1:12" x14ac:dyDescent="0.75">
      <c r="A1271" s="2">
        <v>42909</v>
      </c>
      <c r="B1271" s="12">
        <v>2707.34</v>
      </c>
      <c r="C1271" s="12">
        <v>2765.17</v>
      </c>
      <c r="D1271" s="12">
        <v>2706.37</v>
      </c>
      <c r="E1271" s="12">
        <v>2744.91</v>
      </c>
      <c r="F1271" s="12">
        <v>961318976</v>
      </c>
      <c r="G1271" s="12">
        <v>45037797053</v>
      </c>
      <c r="H1271" s="7">
        <f t="shared" si="19"/>
        <v>1.387708968951063E-2</v>
      </c>
      <c r="I1271" s="2"/>
      <c r="L1271" s="1"/>
    </row>
    <row r="1272" spans="1:12" x14ac:dyDescent="0.75">
      <c r="A1272" s="2">
        <v>42910</v>
      </c>
      <c r="B1272" s="12">
        <v>2738.52</v>
      </c>
      <c r="C1272" s="12">
        <v>2757.94</v>
      </c>
      <c r="D1272" s="12">
        <v>2583.19</v>
      </c>
      <c r="E1272" s="12">
        <v>2608.7199999999998</v>
      </c>
      <c r="F1272" s="12">
        <v>982750016</v>
      </c>
      <c r="G1272" s="12">
        <v>42807952581</v>
      </c>
      <c r="H1272" s="7">
        <f t="shared" si="19"/>
        <v>-4.7397864539970559E-2</v>
      </c>
      <c r="I1272" s="2"/>
      <c r="L1272" s="1"/>
    </row>
    <row r="1273" spans="1:12" x14ac:dyDescent="0.75">
      <c r="A1273" s="2">
        <v>42911</v>
      </c>
      <c r="B1273" s="12">
        <v>2607.25</v>
      </c>
      <c r="C1273" s="12">
        <v>2682.26</v>
      </c>
      <c r="D1273" s="12">
        <v>2552.12</v>
      </c>
      <c r="E1273" s="12">
        <v>2589.41</v>
      </c>
      <c r="F1273" s="12">
        <v>1161100032</v>
      </c>
      <c r="G1273" s="12">
        <v>42495001716</v>
      </c>
      <c r="H1273" s="7">
        <f t="shared" si="19"/>
        <v>-6.8424585291015994E-3</v>
      </c>
      <c r="I1273" s="2"/>
      <c r="L1273" s="1"/>
    </row>
    <row r="1274" spans="1:12" x14ac:dyDescent="0.75">
      <c r="A1274" s="2">
        <v>42912</v>
      </c>
      <c r="B1274" s="12">
        <v>2590.5700000000002</v>
      </c>
      <c r="C1274" s="12">
        <v>2615.25</v>
      </c>
      <c r="D1274" s="12">
        <v>2376.29</v>
      </c>
      <c r="E1274" s="12">
        <v>2478.4499999999998</v>
      </c>
      <c r="F1274" s="12">
        <v>1663280000</v>
      </c>
      <c r="G1274" s="12">
        <v>40677994354</v>
      </c>
      <c r="H1274" s="7">
        <f t="shared" si="19"/>
        <v>-4.3280050336412579E-2</v>
      </c>
      <c r="I1274" s="2"/>
      <c r="L1274" s="1"/>
    </row>
    <row r="1275" spans="1:12" x14ac:dyDescent="0.75">
      <c r="A1275" s="2">
        <v>42913</v>
      </c>
      <c r="B1275" s="12">
        <v>2478.4499999999998</v>
      </c>
      <c r="C1275" s="12">
        <v>2552.4499999999998</v>
      </c>
      <c r="D1275" s="12">
        <v>2332.9899999999998</v>
      </c>
      <c r="E1275" s="12">
        <v>2552.4499999999998</v>
      </c>
      <c r="F1275" s="12">
        <v>1489789952</v>
      </c>
      <c r="G1275" s="12">
        <v>41897190525</v>
      </c>
      <c r="H1275" s="7">
        <f t="shared" si="19"/>
        <v>2.985737053400311E-2</v>
      </c>
      <c r="I1275" s="2"/>
      <c r="L1275" s="1"/>
    </row>
    <row r="1276" spans="1:12" x14ac:dyDescent="0.75">
      <c r="A1276" s="2">
        <v>42914</v>
      </c>
      <c r="B1276" s="12">
        <v>2553.0300000000002</v>
      </c>
      <c r="C1276" s="12">
        <v>2603.98</v>
      </c>
      <c r="D1276" s="12">
        <v>2484.42</v>
      </c>
      <c r="E1276" s="12">
        <v>2574.79</v>
      </c>
      <c r="F1276" s="12">
        <v>1183869952</v>
      </c>
      <c r="G1276" s="12">
        <v>42268942193</v>
      </c>
      <c r="H1276" s="7">
        <f t="shared" si="19"/>
        <v>8.5232057594308575E-3</v>
      </c>
      <c r="I1276" s="2"/>
      <c r="L1276" s="1"/>
    </row>
    <row r="1277" spans="1:12" x14ac:dyDescent="0.75">
      <c r="A1277" s="2">
        <v>42915</v>
      </c>
      <c r="B1277" s="12">
        <v>2567.56</v>
      </c>
      <c r="C1277" s="12">
        <v>2588.83</v>
      </c>
      <c r="D1277" s="12">
        <v>2510.48</v>
      </c>
      <c r="E1277" s="12">
        <v>2539.3200000000002</v>
      </c>
      <c r="F1277" s="12">
        <v>949979008</v>
      </c>
      <c r="G1277" s="12">
        <v>41690395783</v>
      </c>
      <c r="H1277" s="7">
        <f t="shared" si="19"/>
        <v>-1.0998769259530364E-2</v>
      </c>
      <c r="I1277" s="2"/>
      <c r="L1277" s="1"/>
    </row>
    <row r="1278" spans="1:12" x14ac:dyDescent="0.75">
      <c r="A1278" s="2">
        <v>42916</v>
      </c>
      <c r="B1278" s="12">
        <v>2539.2399999999998</v>
      </c>
      <c r="C1278" s="12">
        <v>2559.25</v>
      </c>
      <c r="D1278" s="12">
        <v>2478.4299999999998</v>
      </c>
      <c r="E1278" s="12">
        <v>2480.84</v>
      </c>
      <c r="F1278" s="12">
        <v>860273024</v>
      </c>
      <c r="G1278" s="12">
        <v>40735082695</v>
      </c>
      <c r="H1278" s="7">
        <f t="shared" si="19"/>
        <v>-2.2999007577070164E-2</v>
      </c>
      <c r="I1278" s="2"/>
      <c r="L1278" s="1"/>
    </row>
    <row r="1279" spans="1:12" x14ac:dyDescent="0.75">
      <c r="A1279" s="2">
        <v>42917</v>
      </c>
      <c r="B1279" s="12">
        <v>2492.6</v>
      </c>
      <c r="C1279" s="12">
        <v>2515.27</v>
      </c>
      <c r="D1279" s="12">
        <v>2419.23</v>
      </c>
      <c r="E1279" s="12">
        <v>2434.5500000000002</v>
      </c>
      <c r="F1279" s="12">
        <v>779913984</v>
      </c>
      <c r="G1279" s="12">
        <v>39980058373</v>
      </c>
      <c r="H1279" s="7">
        <f t="shared" si="19"/>
        <v>-2.3288935248334964E-2</v>
      </c>
      <c r="I1279" s="2"/>
      <c r="L1279" s="1"/>
    </row>
    <row r="1280" spans="1:12" x14ac:dyDescent="0.75">
      <c r="A1280" s="2">
        <v>42918</v>
      </c>
      <c r="B1280" s="12">
        <v>2436.4</v>
      </c>
      <c r="C1280" s="12">
        <v>2514.2800000000002</v>
      </c>
      <c r="D1280" s="12">
        <v>2394.84</v>
      </c>
      <c r="E1280" s="12">
        <v>2506.4699999999998</v>
      </c>
      <c r="F1280" s="12">
        <v>803747008</v>
      </c>
      <c r="G1280" s="12">
        <v>41167015221</v>
      </c>
      <c r="H1280" s="7">
        <f t="shared" si="19"/>
        <v>2.8759645378427068E-2</v>
      </c>
      <c r="I1280" s="2"/>
      <c r="L1280" s="1"/>
    </row>
    <row r="1281" spans="1:12" x14ac:dyDescent="0.75">
      <c r="A1281" s="2">
        <v>42919</v>
      </c>
      <c r="B1281" s="12">
        <v>2498.56</v>
      </c>
      <c r="C1281" s="12">
        <v>2595</v>
      </c>
      <c r="D1281" s="12">
        <v>2480.4699999999998</v>
      </c>
      <c r="E1281" s="12">
        <v>2564.06</v>
      </c>
      <c r="F1281" s="12">
        <v>964112000</v>
      </c>
      <c r="G1281" s="12">
        <v>42118211083</v>
      </c>
      <c r="H1281" s="7">
        <f t="shared" si="19"/>
        <v>2.6215099897540985E-2</v>
      </c>
      <c r="I1281" s="2"/>
      <c r="L1281" s="1"/>
    </row>
    <row r="1282" spans="1:12" x14ac:dyDescent="0.75">
      <c r="A1282" s="2">
        <v>42920</v>
      </c>
      <c r="B1282" s="12">
        <v>2561</v>
      </c>
      <c r="C1282" s="12">
        <v>2631.59</v>
      </c>
      <c r="D1282" s="12">
        <v>2559.35</v>
      </c>
      <c r="E1282" s="12">
        <v>2601.64</v>
      </c>
      <c r="F1282" s="12">
        <v>985516032</v>
      </c>
      <c r="G1282" s="12">
        <v>42740618673</v>
      </c>
      <c r="H1282" s="7">
        <f t="shared" si="19"/>
        <v>1.5868801249511861E-2</v>
      </c>
      <c r="I1282" s="2"/>
      <c r="L1282" s="1"/>
    </row>
    <row r="1283" spans="1:12" x14ac:dyDescent="0.75">
      <c r="A1283" s="2">
        <v>42921</v>
      </c>
      <c r="B1283" s="12">
        <v>2602.87</v>
      </c>
      <c r="C1283" s="12">
        <v>2622.65</v>
      </c>
      <c r="D1283" s="12">
        <v>2538.5500000000002</v>
      </c>
      <c r="E1283" s="12">
        <v>2601.9899999999998</v>
      </c>
      <c r="F1283" s="12">
        <v>941566016</v>
      </c>
      <c r="G1283" s="12">
        <v>42751085999</v>
      </c>
      <c r="H1283" s="7">
        <f t="shared" ref="H1283:H1346" si="20">(E1283-B1283)/B1283</f>
        <v>-3.3808834094676616E-4</v>
      </c>
      <c r="I1283" s="2"/>
      <c r="L1283" s="1"/>
    </row>
    <row r="1284" spans="1:12" x14ac:dyDescent="0.75">
      <c r="A1284" s="2">
        <v>42922</v>
      </c>
      <c r="B1284" s="12">
        <v>2608.1</v>
      </c>
      <c r="C1284" s="12">
        <v>2616.7199999999998</v>
      </c>
      <c r="D1284" s="12">
        <v>2581.69</v>
      </c>
      <c r="E1284" s="12">
        <v>2608.56</v>
      </c>
      <c r="F1284" s="12">
        <v>761956992</v>
      </c>
      <c r="G1284" s="12">
        <v>42863758795</v>
      </c>
      <c r="H1284" s="7">
        <f t="shared" si="20"/>
        <v>1.7637360530655896E-4</v>
      </c>
      <c r="I1284" s="2"/>
      <c r="L1284" s="1"/>
    </row>
    <row r="1285" spans="1:12" x14ac:dyDescent="0.75">
      <c r="A1285" s="2">
        <v>42923</v>
      </c>
      <c r="B1285" s="12">
        <v>2608.59</v>
      </c>
      <c r="C1285" s="12">
        <v>2916.14</v>
      </c>
      <c r="D1285" s="12">
        <v>2498.87</v>
      </c>
      <c r="E1285" s="12">
        <v>2518.66</v>
      </c>
      <c r="F1285" s="12">
        <v>917411968</v>
      </c>
      <c r="G1285" s="12">
        <v>41391217675</v>
      </c>
      <c r="H1285" s="7">
        <f t="shared" si="20"/>
        <v>-3.447456288646368E-2</v>
      </c>
      <c r="I1285" s="2"/>
      <c r="L1285" s="1"/>
    </row>
    <row r="1286" spans="1:12" x14ac:dyDescent="0.75">
      <c r="A1286" s="2">
        <v>42924</v>
      </c>
      <c r="B1286" s="12">
        <v>2520.27</v>
      </c>
      <c r="C1286" s="12">
        <v>2571.34</v>
      </c>
      <c r="D1286" s="12">
        <v>2492.31</v>
      </c>
      <c r="E1286" s="12">
        <v>2571.34</v>
      </c>
      <c r="F1286" s="12">
        <v>733329984</v>
      </c>
      <c r="G1286" s="12">
        <v>42262222823</v>
      </c>
      <c r="H1286" s="7">
        <f t="shared" si="20"/>
        <v>2.0263701904954693E-2</v>
      </c>
      <c r="I1286" s="2"/>
      <c r="L1286" s="1"/>
    </row>
    <row r="1287" spans="1:12" x14ac:dyDescent="0.75">
      <c r="A1287" s="2">
        <v>42925</v>
      </c>
      <c r="B1287" s="12">
        <v>2572.61</v>
      </c>
      <c r="C1287" s="12">
        <v>2635.49</v>
      </c>
      <c r="D1287" s="12">
        <v>2517.59</v>
      </c>
      <c r="E1287" s="12">
        <v>2518.44</v>
      </c>
      <c r="F1287" s="12">
        <v>527856000</v>
      </c>
      <c r="G1287" s="12">
        <v>41397076604</v>
      </c>
      <c r="H1287" s="7">
        <f t="shared" si="20"/>
        <v>-2.1056436848181447E-2</v>
      </c>
      <c r="I1287" s="2"/>
      <c r="L1287" s="1"/>
    </row>
    <row r="1288" spans="1:12" x14ac:dyDescent="0.75">
      <c r="A1288" s="2">
        <v>42926</v>
      </c>
      <c r="B1288" s="12">
        <v>2525.25</v>
      </c>
      <c r="C1288" s="12">
        <v>2537.16</v>
      </c>
      <c r="D1288" s="12">
        <v>2321.13</v>
      </c>
      <c r="E1288" s="12">
        <v>2372.56</v>
      </c>
      <c r="F1288" s="12">
        <v>1111200000</v>
      </c>
      <c r="G1288" s="12">
        <v>39005033499</v>
      </c>
      <c r="H1288" s="7">
        <f t="shared" si="20"/>
        <v>-6.0465300465300485E-2</v>
      </c>
      <c r="I1288" s="2"/>
      <c r="L1288" s="1"/>
    </row>
    <row r="1289" spans="1:12" x14ac:dyDescent="0.75">
      <c r="A1289" s="2">
        <v>42927</v>
      </c>
      <c r="B1289" s="12">
        <v>2385.89</v>
      </c>
      <c r="C1289" s="12">
        <v>2413.4699999999998</v>
      </c>
      <c r="D1289" s="12">
        <v>2296.81</v>
      </c>
      <c r="E1289" s="12">
        <v>2337.79</v>
      </c>
      <c r="F1289" s="12">
        <v>1329760000</v>
      </c>
      <c r="G1289" s="12">
        <v>38438497236</v>
      </c>
      <c r="H1289" s="7">
        <f t="shared" si="20"/>
        <v>-2.0160191794257033E-2</v>
      </c>
      <c r="I1289" s="2"/>
      <c r="L1289" s="1"/>
    </row>
    <row r="1290" spans="1:12" x14ac:dyDescent="0.75">
      <c r="A1290" s="2">
        <v>42928</v>
      </c>
      <c r="B1290" s="12">
        <v>2332.77</v>
      </c>
      <c r="C1290" s="12">
        <v>2423.71</v>
      </c>
      <c r="D1290" s="12">
        <v>2275.14</v>
      </c>
      <c r="E1290" s="12">
        <v>2398.84</v>
      </c>
      <c r="F1290" s="12">
        <v>1117410048</v>
      </c>
      <c r="G1290" s="12">
        <v>39447604438</v>
      </c>
      <c r="H1290" s="7">
        <f t="shared" si="20"/>
        <v>2.8322552159021321E-2</v>
      </c>
      <c r="I1290" s="2"/>
      <c r="L1290" s="1"/>
    </row>
    <row r="1291" spans="1:12" x14ac:dyDescent="0.75">
      <c r="A1291" s="2">
        <v>42929</v>
      </c>
      <c r="B1291" s="12">
        <v>2402.6999999999998</v>
      </c>
      <c r="C1291" s="12">
        <v>2425.2199999999998</v>
      </c>
      <c r="D1291" s="12">
        <v>2340.83</v>
      </c>
      <c r="E1291" s="12">
        <v>2357.9</v>
      </c>
      <c r="F1291" s="12">
        <v>835769984</v>
      </c>
      <c r="G1291" s="12">
        <v>38778935907</v>
      </c>
      <c r="H1291" s="7">
        <f t="shared" si="20"/>
        <v>-1.8645690265118295E-2</v>
      </c>
      <c r="I1291" s="2"/>
      <c r="L1291" s="1"/>
    </row>
    <row r="1292" spans="1:12" x14ac:dyDescent="0.75">
      <c r="A1292" s="2">
        <v>42930</v>
      </c>
      <c r="B1292" s="12">
        <v>2360.59</v>
      </c>
      <c r="C1292" s="12">
        <v>2363.25</v>
      </c>
      <c r="D1292" s="12">
        <v>2183.2199999999998</v>
      </c>
      <c r="E1292" s="12">
        <v>2233.34</v>
      </c>
      <c r="F1292" s="12">
        <v>882502976</v>
      </c>
      <c r="G1292" s="12">
        <v>36734255488</v>
      </c>
      <c r="H1292" s="7">
        <f t="shared" si="20"/>
        <v>-5.3906015021668308E-2</v>
      </c>
      <c r="I1292" s="2"/>
      <c r="L1292" s="1"/>
    </row>
    <row r="1293" spans="1:12" x14ac:dyDescent="0.75">
      <c r="A1293" s="2">
        <v>42931</v>
      </c>
      <c r="B1293" s="12">
        <v>2230.12</v>
      </c>
      <c r="C1293" s="12">
        <v>2231.14</v>
      </c>
      <c r="D1293" s="12">
        <v>1990.41</v>
      </c>
      <c r="E1293" s="12">
        <v>1998.86</v>
      </c>
      <c r="F1293" s="12">
        <v>993608000</v>
      </c>
      <c r="G1293" s="12">
        <v>32880721300</v>
      </c>
      <c r="H1293" s="7">
        <f t="shared" si="20"/>
        <v>-0.10369845568848313</v>
      </c>
      <c r="I1293" s="2"/>
      <c r="L1293" s="1"/>
    </row>
    <row r="1294" spans="1:12" x14ac:dyDescent="0.75">
      <c r="A1294" s="2">
        <v>42932</v>
      </c>
      <c r="B1294" s="12">
        <v>1991.98</v>
      </c>
      <c r="C1294" s="12">
        <v>2058.77</v>
      </c>
      <c r="D1294" s="12">
        <v>1843.03</v>
      </c>
      <c r="E1294" s="12">
        <v>1929.82</v>
      </c>
      <c r="F1294" s="12">
        <v>1182870016</v>
      </c>
      <c r="G1294" s="12">
        <v>31748939343</v>
      </c>
      <c r="H1294" s="7">
        <f t="shared" si="20"/>
        <v>-3.1205132581652466E-2</v>
      </c>
      <c r="I1294" s="2"/>
      <c r="L1294" s="1"/>
    </row>
    <row r="1295" spans="1:12" x14ac:dyDescent="0.75">
      <c r="A1295" s="2">
        <v>42933</v>
      </c>
      <c r="B1295" s="12">
        <v>1932.62</v>
      </c>
      <c r="C1295" s="12">
        <v>2230.4899999999998</v>
      </c>
      <c r="D1295" s="12">
        <v>1932.62</v>
      </c>
      <c r="E1295" s="12">
        <v>2228.41</v>
      </c>
      <c r="F1295" s="12">
        <v>1201760000</v>
      </c>
      <c r="G1295" s="12">
        <v>36665393517</v>
      </c>
      <c r="H1295" s="7">
        <f t="shared" si="20"/>
        <v>0.15305129823762559</v>
      </c>
      <c r="I1295" s="2"/>
      <c r="L1295" s="1"/>
    </row>
    <row r="1296" spans="1:12" x14ac:dyDescent="0.75">
      <c r="A1296" s="2">
        <v>42934</v>
      </c>
      <c r="B1296" s="12">
        <v>2233.52</v>
      </c>
      <c r="C1296" s="12">
        <v>2387.61</v>
      </c>
      <c r="D1296" s="12">
        <v>2164.77</v>
      </c>
      <c r="E1296" s="12">
        <v>2318.88</v>
      </c>
      <c r="F1296" s="12">
        <v>1512450048</v>
      </c>
      <c r="G1296" s="12">
        <v>38158677672</v>
      </c>
      <c r="H1296" s="7">
        <f t="shared" si="20"/>
        <v>3.8217701207063345E-2</v>
      </c>
      <c r="I1296" s="2"/>
      <c r="L1296" s="1"/>
    </row>
    <row r="1297" spans="1:12" x14ac:dyDescent="0.75">
      <c r="A1297" s="2">
        <v>42935</v>
      </c>
      <c r="B1297" s="12">
        <v>2323.08</v>
      </c>
      <c r="C1297" s="12">
        <v>2397.17</v>
      </c>
      <c r="D1297" s="12">
        <v>2260.23</v>
      </c>
      <c r="E1297" s="12">
        <v>2273.4299999999998</v>
      </c>
      <c r="F1297" s="12">
        <v>1245100032</v>
      </c>
      <c r="G1297" s="12">
        <v>37415031061</v>
      </c>
      <c r="H1297" s="7">
        <f t="shared" si="20"/>
        <v>-2.1372488248359977E-2</v>
      </c>
      <c r="I1297" s="2"/>
      <c r="L1297" s="1"/>
    </row>
    <row r="1298" spans="1:12" x14ac:dyDescent="0.75">
      <c r="A1298" s="2">
        <v>42936</v>
      </c>
      <c r="B1298" s="12">
        <v>2269.89</v>
      </c>
      <c r="C1298" s="12">
        <v>2900.7</v>
      </c>
      <c r="D1298" s="12">
        <v>2269.89</v>
      </c>
      <c r="E1298" s="12">
        <v>2817.6</v>
      </c>
      <c r="F1298" s="12">
        <v>2249260032</v>
      </c>
      <c r="G1298" s="12">
        <v>46376428080</v>
      </c>
      <c r="H1298" s="7">
        <f t="shared" si="20"/>
        <v>0.24129363096890161</v>
      </c>
      <c r="I1298" s="2"/>
      <c r="L1298" s="1"/>
    </row>
    <row r="1299" spans="1:12" x14ac:dyDescent="0.75">
      <c r="A1299" s="2">
        <v>42937</v>
      </c>
      <c r="B1299" s="12">
        <v>2838.41</v>
      </c>
      <c r="C1299" s="12">
        <v>2838.41</v>
      </c>
      <c r="D1299" s="12">
        <v>2621.85</v>
      </c>
      <c r="E1299" s="12">
        <v>2667.76</v>
      </c>
      <c r="F1299" s="12">
        <v>1489449984</v>
      </c>
      <c r="G1299" s="12">
        <v>43915296559</v>
      </c>
      <c r="H1299" s="7">
        <f t="shared" si="20"/>
        <v>-6.0121687846364562E-2</v>
      </c>
      <c r="I1299" s="2"/>
      <c r="L1299" s="1"/>
    </row>
    <row r="1300" spans="1:12" x14ac:dyDescent="0.75">
      <c r="A1300" s="2">
        <v>42938</v>
      </c>
      <c r="B1300" s="12">
        <v>2668.63</v>
      </c>
      <c r="C1300" s="12">
        <v>2862.42</v>
      </c>
      <c r="D1300" s="12">
        <v>2657.71</v>
      </c>
      <c r="E1300" s="12">
        <v>2810.12</v>
      </c>
      <c r="F1300" s="12">
        <v>1177129984</v>
      </c>
      <c r="G1300" s="12">
        <v>46264340367</v>
      </c>
      <c r="H1300" s="7">
        <f t="shared" si="20"/>
        <v>5.3019714235394109E-2</v>
      </c>
      <c r="I1300" s="2"/>
      <c r="L1300" s="1"/>
    </row>
    <row r="1301" spans="1:12" x14ac:dyDescent="0.75">
      <c r="A1301" s="2">
        <v>42939</v>
      </c>
      <c r="B1301" s="12">
        <v>2808.1</v>
      </c>
      <c r="C1301" s="12">
        <v>2832.18</v>
      </c>
      <c r="D1301" s="12">
        <v>2653.94</v>
      </c>
      <c r="E1301" s="12">
        <v>2730.4</v>
      </c>
      <c r="F1301" s="12">
        <v>1072840000</v>
      </c>
      <c r="G1301" s="12">
        <v>44957775265</v>
      </c>
      <c r="H1301" s="7">
        <f t="shared" si="20"/>
        <v>-2.7669954773690331E-2</v>
      </c>
      <c r="I1301" s="2"/>
      <c r="L1301" s="1"/>
    </row>
    <row r="1302" spans="1:12" x14ac:dyDescent="0.75">
      <c r="A1302" s="2">
        <v>42940</v>
      </c>
      <c r="B1302" s="12">
        <v>2732.7</v>
      </c>
      <c r="C1302" s="12">
        <v>2777.26</v>
      </c>
      <c r="D1302" s="12">
        <v>2699.19</v>
      </c>
      <c r="E1302" s="12">
        <v>2754.86</v>
      </c>
      <c r="F1302" s="12">
        <v>866473984</v>
      </c>
      <c r="G1302" s="12">
        <v>45366654309</v>
      </c>
      <c r="H1302" s="7">
        <f t="shared" si="20"/>
        <v>8.1091960332273245E-3</v>
      </c>
      <c r="I1302" s="2"/>
      <c r="L1302" s="1"/>
    </row>
    <row r="1303" spans="1:12" x14ac:dyDescent="0.75">
      <c r="A1303" s="2">
        <v>42941</v>
      </c>
      <c r="B1303" s="12">
        <v>2757.5</v>
      </c>
      <c r="C1303" s="12">
        <v>2768.08</v>
      </c>
      <c r="D1303" s="12">
        <v>2480.96</v>
      </c>
      <c r="E1303" s="12">
        <v>2576.48</v>
      </c>
      <c r="F1303" s="12">
        <v>1460089984</v>
      </c>
      <c r="G1303" s="12">
        <v>42433788244</v>
      </c>
      <c r="H1303" s="7">
        <f t="shared" si="20"/>
        <v>-6.5646418857660913E-2</v>
      </c>
      <c r="I1303" s="2"/>
      <c r="L1303" s="1"/>
    </row>
    <row r="1304" spans="1:12" x14ac:dyDescent="0.75">
      <c r="A1304" s="2">
        <v>42942</v>
      </c>
      <c r="B1304" s="12">
        <v>2577.77</v>
      </c>
      <c r="C1304" s="12">
        <v>2610.7600000000002</v>
      </c>
      <c r="D1304" s="12">
        <v>2450.8000000000002</v>
      </c>
      <c r="E1304" s="12">
        <v>2529.4499999999998</v>
      </c>
      <c r="F1304" s="12">
        <v>937404032</v>
      </c>
      <c r="G1304" s="12">
        <v>41663929265</v>
      </c>
      <c r="H1304" s="7">
        <f t="shared" si="20"/>
        <v>-1.8744884144047048E-2</v>
      </c>
      <c r="I1304" s="2"/>
      <c r="L1304" s="1"/>
    </row>
    <row r="1305" spans="1:12" x14ac:dyDescent="0.75">
      <c r="A1305" s="2">
        <v>42943</v>
      </c>
      <c r="B1305" s="12">
        <v>2538.71</v>
      </c>
      <c r="C1305" s="12">
        <v>2693.32</v>
      </c>
      <c r="D1305" s="12">
        <v>2529.34</v>
      </c>
      <c r="E1305" s="12">
        <v>2671.78</v>
      </c>
      <c r="F1305" s="12">
        <v>789104000</v>
      </c>
      <c r="G1305" s="12">
        <v>44013533097</v>
      </c>
      <c r="H1305" s="7">
        <f t="shared" si="20"/>
        <v>5.2416384699315859E-2</v>
      </c>
      <c r="I1305" s="2"/>
      <c r="L1305" s="1"/>
    </row>
    <row r="1306" spans="1:12" x14ac:dyDescent="0.75">
      <c r="A1306" s="2">
        <v>42944</v>
      </c>
      <c r="B1306" s="12">
        <v>2679.73</v>
      </c>
      <c r="C1306" s="12">
        <v>2897.45</v>
      </c>
      <c r="D1306" s="12">
        <v>2679.73</v>
      </c>
      <c r="E1306" s="12">
        <v>2809.01</v>
      </c>
      <c r="F1306" s="12">
        <v>1380099968</v>
      </c>
      <c r="G1306" s="12">
        <v>46279316161</v>
      </c>
      <c r="H1306" s="7">
        <f t="shared" si="20"/>
        <v>4.8243666339519355E-2</v>
      </c>
      <c r="I1306" s="2"/>
      <c r="L1306" s="1"/>
    </row>
    <row r="1307" spans="1:12" x14ac:dyDescent="0.75">
      <c r="A1307" s="2">
        <v>42945</v>
      </c>
      <c r="B1307" s="12">
        <v>2807.02</v>
      </c>
      <c r="C1307" s="12">
        <v>2808.76</v>
      </c>
      <c r="D1307" s="12">
        <v>2692.8</v>
      </c>
      <c r="E1307" s="12">
        <v>2726.45</v>
      </c>
      <c r="F1307" s="12">
        <v>803745984</v>
      </c>
      <c r="G1307" s="12">
        <v>44924534585</v>
      </c>
      <c r="H1307" s="7">
        <f t="shared" si="20"/>
        <v>-2.8703037384842346E-2</v>
      </c>
      <c r="I1307" s="2"/>
      <c r="L1307" s="1"/>
    </row>
    <row r="1308" spans="1:12" x14ac:dyDescent="0.75">
      <c r="A1308" s="2">
        <v>42946</v>
      </c>
      <c r="B1308" s="12">
        <v>2724.39</v>
      </c>
      <c r="C1308" s="12">
        <v>2758.53</v>
      </c>
      <c r="D1308" s="12">
        <v>2644.85</v>
      </c>
      <c r="E1308" s="12">
        <v>2757.18</v>
      </c>
      <c r="F1308" s="12">
        <v>705942976</v>
      </c>
      <c r="G1308" s="12">
        <v>45435913868</v>
      </c>
      <c r="H1308" s="7">
        <f t="shared" si="20"/>
        <v>1.2035721757898086E-2</v>
      </c>
      <c r="I1308" s="2"/>
      <c r="L1308" s="1"/>
    </row>
    <row r="1309" spans="1:12" x14ac:dyDescent="0.75">
      <c r="A1309" s="2">
        <v>42947</v>
      </c>
      <c r="B1309" s="12">
        <v>2763.24</v>
      </c>
      <c r="C1309" s="12">
        <v>2889.62</v>
      </c>
      <c r="D1309" s="12">
        <v>2720.61</v>
      </c>
      <c r="E1309" s="12">
        <v>2875.34</v>
      </c>
      <c r="F1309" s="12">
        <v>860574976</v>
      </c>
      <c r="G1309" s="12">
        <v>47388334773</v>
      </c>
      <c r="H1309" s="7">
        <f t="shared" si="20"/>
        <v>4.056831835092152E-2</v>
      </c>
      <c r="I1309" s="2"/>
      <c r="L1309" s="1"/>
    </row>
    <row r="1310" spans="1:12" x14ac:dyDescent="0.75">
      <c r="A1310" s="2">
        <v>42948</v>
      </c>
      <c r="B1310" s="12">
        <v>2871.3</v>
      </c>
      <c r="C1310" s="12">
        <v>2921.35</v>
      </c>
      <c r="D1310" s="12">
        <v>2685.61</v>
      </c>
      <c r="E1310" s="12">
        <v>2718.26</v>
      </c>
      <c r="F1310" s="12">
        <v>1324669952</v>
      </c>
      <c r="G1310" s="12">
        <v>44804603885</v>
      </c>
      <c r="H1310" s="7">
        <f t="shared" si="20"/>
        <v>-5.329989900045274E-2</v>
      </c>
      <c r="I1310" s="2"/>
      <c r="L1310" s="1"/>
    </row>
    <row r="1311" spans="1:12" x14ac:dyDescent="0.75">
      <c r="A1311" s="2">
        <v>42949</v>
      </c>
      <c r="B1311" s="12">
        <v>2727.13</v>
      </c>
      <c r="C1311" s="12">
        <v>2762.53</v>
      </c>
      <c r="D1311" s="12">
        <v>2668.59</v>
      </c>
      <c r="E1311" s="12">
        <v>2710.67</v>
      </c>
      <c r="F1311" s="12">
        <v>1094950016</v>
      </c>
      <c r="G1311" s="12">
        <v>44684649516</v>
      </c>
      <c r="H1311" s="7">
        <f t="shared" si="20"/>
        <v>-6.0356491989747591E-3</v>
      </c>
      <c r="I1311" s="2"/>
      <c r="L1311" s="1"/>
    </row>
    <row r="1312" spans="1:12" x14ac:dyDescent="0.75">
      <c r="A1312" s="2">
        <v>42950</v>
      </c>
      <c r="B1312" s="12">
        <v>2709.56</v>
      </c>
      <c r="C1312" s="12">
        <v>2813.31</v>
      </c>
      <c r="D1312" s="12">
        <v>2685.14</v>
      </c>
      <c r="E1312" s="12">
        <v>2804.73</v>
      </c>
      <c r="F1312" s="12">
        <v>804796992</v>
      </c>
      <c r="G1312" s="12">
        <v>46239970790</v>
      </c>
      <c r="H1312" s="7">
        <f t="shared" si="20"/>
        <v>3.5123783935399132E-2</v>
      </c>
      <c r="I1312" s="2"/>
      <c r="L1312" s="1"/>
    </row>
    <row r="1313" spans="1:12" x14ac:dyDescent="0.75">
      <c r="A1313" s="2">
        <v>42951</v>
      </c>
      <c r="B1313" s="12">
        <v>2806.93</v>
      </c>
      <c r="C1313" s="12">
        <v>2899.33</v>
      </c>
      <c r="D1313" s="12">
        <v>2743.72</v>
      </c>
      <c r="E1313" s="12">
        <v>2895.89</v>
      </c>
      <c r="F1313" s="12">
        <v>1002120000</v>
      </c>
      <c r="G1313" s="12">
        <v>47749461443</v>
      </c>
      <c r="H1313" s="7">
        <f t="shared" si="20"/>
        <v>3.1692988425076521E-2</v>
      </c>
      <c r="I1313" s="2"/>
      <c r="L1313" s="1"/>
    </row>
    <row r="1314" spans="1:12" x14ac:dyDescent="0.75">
      <c r="A1314" s="2">
        <v>42952</v>
      </c>
      <c r="B1314" s="12">
        <v>2897.63</v>
      </c>
      <c r="C1314" s="12">
        <v>3290.01</v>
      </c>
      <c r="D1314" s="12">
        <v>2874.83</v>
      </c>
      <c r="E1314" s="12">
        <v>3252.91</v>
      </c>
      <c r="F1314" s="12">
        <v>1945699968</v>
      </c>
      <c r="G1314" s="12">
        <v>53643452554</v>
      </c>
      <c r="H1314" s="7">
        <f t="shared" si="20"/>
        <v>0.1226105472403308</v>
      </c>
      <c r="I1314" s="2"/>
      <c r="L1314" s="1"/>
    </row>
    <row r="1315" spans="1:12" x14ac:dyDescent="0.75">
      <c r="A1315" s="2">
        <v>42953</v>
      </c>
      <c r="B1315" s="12">
        <v>3257.61</v>
      </c>
      <c r="C1315" s="12">
        <v>3293.29</v>
      </c>
      <c r="D1315" s="12">
        <v>3155.6</v>
      </c>
      <c r="E1315" s="12">
        <v>3213.94</v>
      </c>
      <c r="F1315" s="12">
        <v>1105030016</v>
      </c>
      <c r="G1315" s="12">
        <v>53006426108</v>
      </c>
      <c r="H1315" s="7">
        <f t="shared" si="20"/>
        <v>-1.3405533504624577E-2</v>
      </c>
      <c r="I1315" s="2"/>
      <c r="L1315" s="1"/>
    </row>
    <row r="1316" spans="1:12" x14ac:dyDescent="0.75">
      <c r="A1316" s="2">
        <v>42954</v>
      </c>
      <c r="B1316" s="12">
        <v>3212.78</v>
      </c>
      <c r="C1316" s="12">
        <v>3397.68</v>
      </c>
      <c r="D1316" s="12">
        <v>3180.89</v>
      </c>
      <c r="E1316" s="12">
        <v>3378.94</v>
      </c>
      <c r="F1316" s="12">
        <v>1482279936</v>
      </c>
      <c r="G1316" s="12">
        <v>55734179251</v>
      </c>
      <c r="H1316" s="7">
        <f t="shared" si="20"/>
        <v>5.1718449442538811E-2</v>
      </c>
      <c r="I1316" s="2"/>
      <c r="L1316" s="1"/>
    </row>
    <row r="1317" spans="1:12" x14ac:dyDescent="0.75">
      <c r="A1317" s="2">
        <v>42955</v>
      </c>
      <c r="B1317" s="12">
        <v>3370.22</v>
      </c>
      <c r="C1317" s="12">
        <v>3484.85</v>
      </c>
      <c r="D1317" s="12">
        <v>3345.83</v>
      </c>
      <c r="E1317" s="12">
        <v>3419.94</v>
      </c>
      <c r="F1317" s="12">
        <v>1752760064</v>
      </c>
      <c r="G1317" s="12">
        <v>56417337745</v>
      </c>
      <c r="H1317" s="7">
        <f t="shared" si="20"/>
        <v>1.4752746111529888E-2</v>
      </c>
      <c r="I1317" s="2"/>
      <c r="L1317" s="1"/>
    </row>
    <row r="1318" spans="1:12" x14ac:dyDescent="0.75">
      <c r="A1318" s="2">
        <v>42956</v>
      </c>
      <c r="B1318" s="12">
        <v>3420.4</v>
      </c>
      <c r="C1318" s="12">
        <v>3422.76</v>
      </c>
      <c r="D1318" s="12">
        <v>3247.67</v>
      </c>
      <c r="E1318" s="12">
        <v>3342.47</v>
      </c>
      <c r="F1318" s="12">
        <v>1468960000</v>
      </c>
      <c r="G1318" s="12">
        <v>55145196472</v>
      </c>
      <c r="H1318" s="7">
        <f t="shared" si="20"/>
        <v>-2.2783884925739763E-2</v>
      </c>
      <c r="I1318" s="2"/>
      <c r="L1318" s="1"/>
    </row>
    <row r="1319" spans="1:12" x14ac:dyDescent="0.75">
      <c r="A1319" s="2">
        <v>42957</v>
      </c>
      <c r="B1319" s="12">
        <v>3341.84</v>
      </c>
      <c r="C1319" s="12">
        <v>3453.45</v>
      </c>
      <c r="D1319" s="12">
        <v>3319.47</v>
      </c>
      <c r="E1319" s="12">
        <v>3381.28</v>
      </c>
      <c r="F1319" s="12">
        <v>1515110016</v>
      </c>
      <c r="G1319" s="12">
        <v>55791120000</v>
      </c>
      <c r="H1319" s="7">
        <f t="shared" si="20"/>
        <v>1.1801881598161508E-2</v>
      </c>
      <c r="I1319" s="2"/>
      <c r="L1319" s="1"/>
    </row>
    <row r="1320" spans="1:12" x14ac:dyDescent="0.75">
      <c r="A1320" s="2">
        <v>42958</v>
      </c>
      <c r="B1320" s="12">
        <v>3373.82</v>
      </c>
      <c r="C1320" s="12">
        <v>3679.72</v>
      </c>
      <c r="D1320" s="12">
        <v>3372.12</v>
      </c>
      <c r="E1320" s="12">
        <v>3650.62</v>
      </c>
      <c r="F1320" s="12">
        <v>2021190016</v>
      </c>
      <c r="G1320" s="12">
        <v>60241844923</v>
      </c>
      <c r="H1320" s="7">
        <f t="shared" si="20"/>
        <v>8.2043499653212004E-2</v>
      </c>
      <c r="I1320" s="2"/>
      <c r="L1320" s="1"/>
    </row>
    <row r="1321" spans="1:12" x14ac:dyDescent="0.75">
      <c r="A1321" s="2">
        <v>42959</v>
      </c>
      <c r="B1321" s="12">
        <v>3650.63</v>
      </c>
      <c r="C1321" s="12">
        <v>3949.92</v>
      </c>
      <c r="D1321" s="12">
        <v>3613.7</v>
      </c>
      <c r="E1321" s="12">
        <v>3884.71</v>
      </c>
      <c r="F1321" s="12">
        <v>2219589888</v>
      </c>
      <c r="G1321" s="12">
        <v>64111163866</v>
      </c>
      <c r="H1321" s="7">
        <f t="shared" si="20"/>
        <v>6.4120439485787356E-2</v>
      </c>
      <c r="I1321" s="2"/>
      <c r="L1321" s="1"/>
    </row>
    <row r="1322" spans="1:12" x14ac:dyDescent="0.75">
      <c r="A1322" s="2">
        <v>42960</v>
      </c>
      <c r="B1322" s="12">
        <v>3880.04</v>
      </c>
      <c r="C1322" s="12">
        <v>4208.3900000000003</v>
      </c>
      <c r="D1322" s="12">
        <v>3857.8</v>
      </c>
      <c r="E1322" s="12">
        <v>4073.26</v>
      </c>
      <c r="F1322" s="12">
        <v>3159089920</v>
      </c>
      <c r="G1322" s="12">
        <v>67230528989</v>
      </c>
      <c r="H1322" s="7">
        <f t="shared" si="20"/>
        <v>4.9798455686023924E-2</v>
      </c>
      <c r="I1322" s="2"/>
      <c r="L1322" s="1"/>
    </row>
    <row r="1323" spans="1:12" x14ac:dyDescent="0.75">
      <c r="A1323" s="2">
        <v>42961</v>
      </c>
      <c r="B1323" s="12">
        <v>4066.1</v>
      </c>
      <c r="C1323" s="12">
        <v>4325.13</v>
      </c>
      <c r="D1323" s="12">
        <v>3989.16</v>
      </c>
      <c r="E1323" s="12">
        <v>4325.13</v>
      </c>
      <c r="F1323" s="12">
        <v>2463089920</v>
      </c>
      <c r="G1323" s="12">
        <v>71394704654</v>
      </c>
      <c r="H1323" s="7">
        <f t="shared" si="20"/>
        <v>6.3704778534713902E-2</v>
      </c>
      <c r="I1323" s="2"/>
      <c r="L1323" s="1"/>
    </row>
    <row r="1324" spans="1:12" x14ac:dyDescent="0.75">
      <c r="A1324" s="2">
        <v>42962</v>
      </c>
      <c r="B1324" s="12">
        <v>4326.99</v>
      </c>
      <c r="C1324" s="12">
        <v>4455.97</v>
      </c>
      <c r="D1324" s="12">
        <v>3906.18</v>
      </c>
      <c r="E1324" s="12">
        <v>4181.93</v>
      </c>
      <c r="F1324" s="12">
        <v>3258050048</v>
      </c>
      <c r="G1324" s="12">
        <v>69038855081</v>
      </c>
      <c r="H1324" s="7">
        <f t="shared" si="20"/>
        <v>-3.3524459266141012E-2</v>
      </c>
      <c r="I1324" s="2"/>
      <c r="L1324" s="1"/>
    </row>
    <row r="1325" spans="1:12" x14ac:dyDescent="0.75">
      <c r="A1325" s="2">
        <v>42963</v>
      </c>
      <c r="B1325" s="12">
        <v>4200.34</v>
      </c>
      <c r="C1325" s="12">
        <v>4381.2299999999996</v>
      </c>
      <c r="D1325" s="12">
        <v>3994.42</v>
      </c>
      <c r="E1325" s="12">
        <v>4376.63</v>
      </c>
      <c r="F1325" s="12">
        <v>2272039936</v>
      </c>
      <c r="G1325" s="12">
        <v>72260183303</v>
      </c>
      <c r="H1325" s="7">
        <f t="shared" si="20"/>
        <v>4.1970411919035118E-2</v>
      </c>
      <c r="I1325" s="2"/>
      <c r="L1325" s="1"/>
    </row>
    <row r="1326" spans="1:12" x14ac:dyDescent="0.75">
      <c r="A1326" s="2">
        <v>42964</v>
      </c>
      <c r="B1326" s="12">
        <v>4384.4399999999996</v>
      </c>
      <c r="C1326" s="12">
        <v>4484.7</v>
      </c>
      <c r="D1326" s="12">
        <v>4243.71</v>
      </c>
      <c r="E1326" s="12">
        <v>4331.6899999999996</v>
      </c>
      <c r="F1326" s="12">
        <v>2553359872</v>
      </c>
      <c r="G1326" s="12">
        <v>71527949443</v>
      </c>
      <c r="H1326" s="7">
        <f t="shared" si="20"/>
        <v>-1.2031183001706034E-2</v>
      </c>
      <c r="I1326" s="2"/>
      <c r="L1326" s="1"/>
    </row>
    <row r="1327" spans="1:12" x14ac:dyDescent="0.75">
      <c r="A1327" s="2">
        <v>42965</v>
      </c>
      <c r="B1327" s="12">
        <v>4324.34</v>
      </c>
      <c r="C1327" s="12">
        <v>4370.13</v>
      </c>
      <c r="D1327" s="12">
        <v>4015.4</v>
      </c>
      <c r="E1327" s="12">
        <v>4160.62</v>
      </c>
      <c r="F1327" s="12">
        <v>2941710080</v>
      </c>
      <c r="G1327" s="12">
        <v>68710871037</v>
      </c>
      <c r="H1327" s="7">
        <f t="shared" si="20"/>
        <v>-3.7860112757091315E-2</v>
      </c>
      <c r="I1327" s="2"/>
      <c r="L1327" s="1"/>
    </row>
    <row r="1328" spans="1:12" x14ac:dyDescent="0.75">
      <c r="A1328" s="2">
        <v>42966</v>
      </c>
      <c r="B1328" s="12">
        <v>4137.75</v>
      </c>
      <c r="C1328" s="12">
        <v>4243.26</v>
      </c>
      <c r="D1328" s="12">
        <v>3970.55</v>
      </c>
      <c r="E1328" s="12">
        <v>4193.7</v>
      </c>
      <c r="F1328" s="12">
        <v>2975820032</v>
      </c>
      <c r="G1328" s="12">
        <v>69265141208</v>
      </c>
      <c r="H1328" s="7">
        <f t="shared" si="20"/>
        <v>1.3521841580569106E-2</v>
      </c>
      <c r="I1328" s="2"/>
      <c r="L1328" s="1"/>
    </row>
    <row r="1329" spans="1:12" x14ac:dyDescent="0.75">
      <c r="A1329" s="2">
        <v>42967</v>
      </c>
      <c r="B1329" s="12">
        <v>4189.3100000000004</v>
      </c>
      <c r="C1329" s="12">
        <v>4196.29</v>
      </c>
      <c r="D1329" s="12">
        <v>4069.88</v>
      </c>
      <c r="E1329" s="12">
        <v>4087.66</v>
      </c>
      <c r="F1329" s="12">
        <v>2109769984</v>
      </c>
      <c r="G1329" s="12">
        <v>67520478838</v>
      </c>
      <c r="H1329" s="7">
        <f t="shared" si="20"/>
        <v>-2.4264138963218416E-2</v>
      </c>
      <c r="I1329" s="2"/>
      <c r="L1329" s="1"/>
    </row>
    <row r="1330" spans="1:12" x14ac:dyDescent="0.75">
      <c r="A1330" s="2">
        <v>42968</v>
      </c>
      <c r="B1330" s="12">
        <v>4090.48</v>
      </c>
      <c r="C1330" s="12">
        <v>4109.1400000000003</v>
      </c>
      <c r="D1330" s="12">
        <v>3988.6</v>
      </c>
      <c r="E1330" s="12">
        <v>4001.74</v>
      </c>
      <c r="F1330" s="12">
        <v>2800890112</v>
      </c>
      <c r="G1330" s="12">
        <v>66106992038</v>
      </c>
      <c r="H1330" s="7">
        <f t="shared" si="20"/>
        <v>-2.1694275488451292E-2</v>
      </c>
      <c r="I1330" s="2"/>
      <c r="L1330" s="1"/>
    </row>
    <row r="1331" spans="1:12" x14ac:dyDescent="0.75">
      <c r="A1331" s="2">
        <v>42969</v>
      </c>
      <c r="B1331" s="12">
        <v>3998.35</v>
      </c>
      <c r="C1331" s="12">
        <v>4128.76</v>
      </c>
      <c r="D1331" s="12">
        <v>3674.58</v>
      </c>
      <c r="E1331" s="12">
        <v>4100.5200000000004</v>
      </c>
      <c r="F1331" s="12">
        <v>3764239872</v>
      </c>
      <c r="G1331" s="12">
        <v>67743202431</v>
      </c>
      <c r="H1331" s="7">
        <f t="shared" si="20"/>
        <v>2.5553040629259702E-2</v>
      </c>
      <c r="I1331" s="2"/>
      <c r="L1331" s="1"/>
    </row>
    <row r="1332" spans="1:12" x14ac:dyDescent="0.75">
      <c r="A1332" s="2">
        <v>42970</v>
      </c>
      <c r="B1332" s="12">
        <v>4089.01</v>
      </c>
      <c r="C1332" s="12">
        <v>4255.78</v>
      </c>
      <c r="D1332" s="12">
        <v>4078.41</v>
      </c>
      <c r="E1332" s="12">
        <v>4151.5200000000004</v>
      </c>
      <c r="F1332" s="12">
        <v>2369819904</v>
      </c>
      <c r="G1332" s="12">
        <v>68593954170</v>
      </c>
      <c r="H1332" s="7">
        <f t="shared" si="20"/>
        <v>1.5287318935390282E-2</v>
      </c>
      <c r="I1332" s="2"/>
      <c r="L1332" s="1"/>
    </row>
    <row r="1333" spans="1:12" x14ac:dyDescent="0.75">
      <c r="A1333" s="2">
        <v>42971</v>
      </c>
      <c r="B1333" s="12">
        <v>4137.6000000000004</v>
      </c>
      <c r="C1333" s="12">
        <v>4376.3900000000003</v>
      </c>
      <c r="D1333" s="12">
        <v>4130.26</v>
      </c>
      <c r="E1333" s="12">
        <v>4334.68</v>
      </c>
      <c r="F1333" s="12">
        <v>2037750016</v>
      </c>
      <c r="G1333" s="12">
        <v>71625870868</v>
      </c>
      <c r="H1333" s="7">
        <f t="shared" si="20"/>
        <v>4.7631477184841432E-2</v>
      </c>
      <c r="I1333" s="2"/>
      <c r="L1333" s="1"/>
    </row>
    <row r="1334" spans="1:12" x14ac:dyDescent="0.75">
      <c r="A1334" s="2">
        <v>42972</v>
      </c>
      <c r="B1334" s="12">
        <v>4332.82</v>
      </c>
      <c r="C1334" s="12">
        <v>4455.7</v>
      </c>
      <c r="D1334" s="12">
        <v>4307.3500000000004</v>
      </c>
      <c r="E1334" s="12">
        <v>4371.6000000000004</v>
      </c>
      <c r="F1334" s="12">
        <v>1727970048</v>
      </c>
      <c r="G1334" s="12">
        <v>72241507489</v>
      </c>
      <c r="H1334" s="7">
        <f t="shared" si="20"/>
        <v>8.950291034476544E-3</v>
      </c>
      <c r="I1334" s="2"/>
      <c r="L1334" s="1"/>
    </row>
    <row r="1335" spans="1:12" x14ac:dyDescent="0.75">
      <c r="A1335" s="2">
        <v>42973</v>
      </c>
      <c r="B1335" s="12">
        <v>4372.0600000000004</v>
      </c>
      <c r="C1335" s="12">
        <v>4379.28</v>
      </c>
      <c r="D1335" s="12">
        <v>4269.5200000000004</v>
      </c>
      <c r="E1335" s="12">
        <v>4352.3999999999996</v>
      </c>
      <c r="F1335" s="12">
        <v>1511609984</v>
      </c>
      <c r="G1335" s="12">
        <v>71929882019</v>
      </c>
      <c r="H1335" s="7">
        <f t="shared" si="20"/>
        <v>-4.4967360923685315E-3</v>
      </c>
      <c r="I1335" s="2"/>
      <c r="L1335" s="1"/>
    </row>
    <row r="1336" spans="1:12" x14ac:dyDescent="0.75">
      <c r="A1336" s="2">
        <v>42974</v>
      </c>
      <c r="B1336" s="12">
        <v>4345.1000000000004</v>
      </c>
      <c r="C1336" s="12">
        <v>4416.59</v>
      </c>
      <c r="D1336" s="12">
        <v>4317.29</v>
      </c>
      <c r="E1336" s="12">
        <v>4382.88</v>
      </c>
      <c r="F1336" s="12">
        <v>1537459968</v>
      </c>
      <c r="G1336" s="12">
        <v>72441993792</v>
      </c>
      <c r="H1336" s="7">
        <f t="shared" si="20"/>
        <v>8.6948516719982834E-3</v>
      </c>
      <c r="I1336" s="2"/>
      <c r="L1336" s="1"/>
    </row>
    <row r="1337" spans="1:12" x14ac:dyDescent="0.75">
      <c r="A1337" s="2">
        <v>42975</v>
      </c>
      <c r="B1337" s="12">
        <v>4384.45</v>
      </c>
      <c r="C1337" s="12">
        <v>4403.93</v>
      </c>
      <c r="D1337" s="12">
        <v>4224.6400000000003</v>
      </c>
      <c r="E1337" s="12">
        <v>4382.66</v>
      </c>
      <c r="F1337" s="12">
        <v>1959330048</v>
      </c>
      <c r="G1337" s="12">
        <v>72445588933</v>
      </c>
      <c r="H1337" s="7">
        <f t="shared" si="20"/>
        <v>-4.082610133540042E-4</v>
      </c>
      <c r="I1337" s="2"/>
      <c r="L1337" s="1"/>
    </row>
    <row r="1338" spans="1:12" x14ac:dyDescent="0.75">
      <c r="A1338" s="2">
        <v>42976</v>
      </c>
      <c r="B1338" s="12">
        <v>4389.21</v>
      </c>
      <c r="C1338" s="12">
        <v>4625.68</v>
      </c>
      <c r="D1338" s="12">
        <v>4352.13</v>
      </c>
      <c r="E1338" s="12">
        <v>4579.0200000000004</v>
      </c>
      <c r="F1338" s="12">
        <v>2486080000</v>
      </c>
      <c r="G1338" s="12">
        <v>75699786263</v>
      </c>
      <c r="H1338" s="7">
        <f t="shared" si="20"/>
        <v>4.3244684123111082E-2</v>
      </c>
      <c r="I1338" s="2"/>
      <c r="L1338" s="1"/>
    </row>
    <row r="1339" spans="1:12" x14ac:dyDescent="0.75">
      <c r="A1339" s="2">
        <v>42977</v>
      </c>
      <c r="B1339" s="12">
        <v>4570.3599999999997</v>
      </c>
      <c r="C1339" s="12">
        <v>4626.5200000000004</v>
      </c>
      <c r="D1339" s="12">
        <v>4471.41</v>
      </c>
      <c r="E1339" s="12">
        <v>4565.3</v>
      </c>
      <c r="F1339" s="12">
        <v>1937849984</v>
      </c>
      <c r="G1339" s="12">
        <v>75482724984</v>
      </c>
      <c r="H1339" s="7">
        <f t="shared" si="20"/>
        <v>-1.1071337925238911E-3</v>
      </c>
      <c r="I1339" s="2"/>
      <c r="L1339" s="1"/>
    </row>
    <row r="1340" spans="1:12" x14ac:dyDescent="0.75">
      <c r="A1340" s="2">
        <v>42978</v>
      </c>
      <c r="B1340" s="12">
        <v>4555.59</v>
      </c>
      <c r="C1340" s="12">
        <v>4736.05</v>
      </c>
      <c r="D1340" s="12">
        <v>4549.3999999999996</v>
      </c>
      <c r="E1340" s="12">
        <v>4703.3900000000003</v>
      </c>
      <c r="F1340" s="12">
        <v>1944930048</v>
      </c>
      <c r="G1340" s="12">
        <v>77775374625</v>
      </c>
      <c r="H1340" s="7">
        <f t="shared" si="20"/>
        <v>3.2443657133324151E-2</v>
      </c>
      <c r="I1340" s="2"/>
      <c r="L1340" s="1"/>
    </row>
    <row r="1341" spans="1:12" x14ac:dyDescent="0.75">
      <c r="A1341" s="2">
        <v>42979</v>
      </c>
      <c r="B1341" s="12">
        <v>4701.76</v>
      </c>
      <c r="C1341" s="12">
        <v>4892.01</v>
      </c>
      <c r="D1341" s="12">
        <v>4678.53</v>
      </c>
      <c r="E1341" s="12">
        <v>4892.01</v>
      </c>
      <c r="F1341" s="12">
        <v>2599079936</v>
      </c>
      <c r="G1341" s="12">
        <v>80905039782</v>
      </c>
      <c r="H1341" s="7">
        <f t="shared" si="20"/>
        <v>4.0463571088273323E-2</v>
      </c>
      <c r="I1341" s="2"/>
      <c r="L1341" s="1"/>
    </row>
    <row r="1342" spans="1:12" x14ac:dyDescent="0.75">
      <c r="A1342" s="2">
        <v>42980</v>
      </c>
      <c r="B1342" s="12">
        <v>4901.42</v>
      </c>
      <c r="C1342" s="12">
        <v>4975.04</v>
      </c>
      <c r="D1342" s="12">
        <v>4469.24</v>
      </c>
      <c r="E1342" s="12">
        <v>4578.7700000000004</v>
      </c>
      <c r="F1342" s="12">
        <v>2722139904</v>
      </c>
      <c r="G1342" s="12">
        <v>75734114962</v>
      </c>
      <c r="H1342" s="7">
        <f t="shared" si="20"/>
        <v>-6.5827862129750073E-2</v>
      </c>
      <c r="I1342" s="2"/>
      <c r="L1342" s="1"/>
    </row>
    <row r="1343" spans="1:12" x14ac:dyDescent="0.75">
      <c r="A1343" s="2">
        <v>42981</v>
      </c>
      <c r="B1343" s="12">
        <v>4585.2700000000004</v>
      </c>
      <c r="C1343" s="12">
        <v>4714.08</v>
      </c>
      <c r="D1343" s="12">
        <v>4417.59</v>
      </c>
      <c r="E1343" s="12">
        <v>4582.96</v>
      </c>
      <c r="F1343" s="12">
        <v>1933190016</v>
      </c>
      <c r="G1343" s="12">
        <v>75812181334</v>
      </c>
      <c r="H1343" s="7">
        <f t="shared" si="20"/>
        <v>-5.0378712703949818E-4</v>
      </c>
      <c r="I1343" s="2"/>
      <c r="L1343" s="1"/>
    </row>
    <row r="1344" spans="1:12" x14ac:dyDescent="0.75">
      <c r="A1344" s="2">
        <v>42982</v>
      </c>
      <c r="B1344" s="12">
        <v>4591.63</v>
      </c>
      <c r="C1344" s="12">
        <v>4591.63</v>
      </c>
      <c r="D1344" s="12">
        <v>4108.3999999999996</v>
      </c>
      <c r="E1344" s="12">
        <v>4236.3100000000004</v>
      </c>
      <c r="F1344" s="12">
        <v>2987330048</v>
      </c>
      <c r="G1344" s="12">
        <v>70087101256</v>
      </c>
      <c r="H1344" s="7">
        <f t="shared" si="20"/>
        <v>-7.7384284012431248E-2</v>
      </c>
      <c r="I1344" s="2"/>
      <c r="L1344" s="1"/>
    </row>
    <row r="1345" spans="1:12" x14ac:dyDescent="0.75">
      <c r="A1345" s="2">
        <v>42983</v>
      </c>
      <c r="B1345" s="12">
        <v>4228.29</v>
      </c>
      <c r="C1345" s="12">
        <v>4427.84</v>
      </c>
      <c r="D1345" s="12">
        <v>3998.11</v>
      </c>
      <c r="E1345" s="12">
        <v>4376.53</v>
      </c>
      <c r="F1345" s="12">
        <v>2697969920</v>
      </c>
      <c r="G1345" s="12">
        <v>72417728536</v>
      </c>
      <c r="H1345" s="7">
        <f t="shared" si="20"/>
        <v>3.5059090081333066E-2</v>
      </c>
      <c r="I1345" s="2"/>
      <c r="L1345" s="1"/>
    </row>
    <row r="1346" spans="1:12" x14ac:dyDescent="0.75">
      <c r="A1346" s="2">
        <v>42984</v>
      </c>
      <c r="B1346" s="12">
        <v>4376.59</v>
      </c>
      <c r="C1346" s="12">
        <v>4617.25</v>
      </c>
      <c r="D1346" s="12">
        <v>4376.59</v>
      </c>
      <c r="E1346" s="12">
        <v>4597.12</v>
      </c>
      <c r="F1346" s="12">
        <v>2172100096</v>
      </c>
      <c r="G1346" s="12">
        <v>76077049312</v>
      </c>
      <c r="H1346" s="7">
        <f t="shared" si="20"/>
        <v>5.0388544506110862E-2</v>
      </c>
      <c r="I1346" s="2"/>
      <c r="L1346" s="1"/>
    </row>
    <row r="1347" spans="1:12" x14ac:dyDescent="0.75">
      <c r="A1347" s="2">
        <v>42985</v>
      </c>
      <c r="B1347" s="12">
        <v>4589.1400000000003</v>
      </c>
      <c r="C1347" s="12">
        <v>4655.04</v>
      </c>
      <c r="D1347" s="12">
        <v>4491.33</v>
      </c>
      <c r="E1347" s="12">
        <v>4599.88</v>
      </c>
      <c r="F1347" s="12">
        <v>1844620032</v>
      </c>
      <c r="G1347" s="12">
        <v>76132843874</v>
      </c>
      <c r="H1347" s="7">
        <f t="shared" ref="H1347:H1410" si="21">(E1347-B1347)/B1347</f>
        <v>2.3403077700832357E-3</v>
      </c>
      <c r="I1347" s="2"/>
      <c r="L1347" s="1"/>
    </row>
    <row r="1348" spans="1:12" x14ac:dyDescent="0.75">
      <c r="A1348" s="2">
        <v>42986</v>
      </c>
      <c r="B1348" s="12">
        <v>4605.16</v>
      </c>
      <c r="C1348" s="12">
        <v>4661</v>
      </c>
      <c r="D1348" s="12">
        <v>4075.18</v>
      </c>
      <c r="E1348" s="12">
        <v>4228.75</v>
      </c>
      <c r="F1348" s="12">
        <v>2700890112</v>
      </c>
      <c r="G1348" s="12">
        <v>69999555938</v>
      </c>
      <c r="H1348" s="7">
        <f t="shared" si="21"/>
        <v>-8.1736573756394967E-2</v>
      </c>
      <c r="I1348" s="2"/>
      <c r="L1348" s="1"/>
    </row>
    <row r="1349" spans="1:12" x14ac:dyDescent="0.75">
      <c r="A1349" s="2">
        <v>42987</v>
      </c>
      <c r="B1349" s="12">
        <v>4229.8100000000004</v>
      </c>
      <c r="C1349" s="12">
        <v>4308.82</v>
      </c>
      <c r="D1349" s="12">
        <v>4114.1099999999997</v>
      </c>
      <c r="E1349" s="12">
        <v>4226.0600000000004</v>
      </c>
      <c r="F1349" s="12">
        <v>1386230016</v>
      </c>
      <c r="G1349" s="12">
        <v>69963847482</v>
      </c>
      <c r="H1349" s="7">
        <f t="shared" si="21"/>
        <v>-8.8656464474763631E-4</v>
      </c>
      <c r="I1349" s="2"/>
      <c r="L1349" s="1"/>
    </row>
    <row r="1350" spans="1:12" x14ac:dyDescent="0.75">
      <c r="A1350" s="2">
        <v>42988</v>
      </c>
      <c r="B1350" s="12">
        <v>4229.34</v>
      </c>
      <c r="C1350" s="12">
        <v>4245.4399999999996</v>
      </c>
      <c r="D1350" s="12">
        <v>3951.04</v>
      </c>
      <c r="E1350" s="12">
        <v>4122.9399999999996</v>
      </c>
      <c r="F1350" s="12">
        <v>1679090048</v>
      </c>
      <c r="G1350" s="12">
        <v>68263826801</v>
      </c>
      <c r="H1350" s="7">
        <f t="shared" si="21"/>
        <v>-2.5157589600268728E-2</v>
      </c>
      <c r="I1350" s="2"/>
      <c r="L1350" s="1"/>
    </row>
    <row r="1351" spans="1:12" x14ac:dyDescent="0.75">
      <c r="A1351" s="2">
        <v>42989</v>
      </c>
      <c r="B1351" s="12">
        <v>4122.47</v>
      </c>
      <c r="C1351" s="12">
        <v>4261.67</v>
      </c>
      <c r="D1351" s="12">
        <v>4099.3999999999996</v>
      </c>
      <c r="E1351" s="12">
        <v>4161.2700000000004</v>
      </c>
      <c r="F1351" s="12">
        <v>1557330048</v>
      </c>
      <c r="G1351" s="12">
        <v>68907352119</v>
      </c>
      <c r="H1351" s="7">
        <f t="shared" si="21"/>
        <v>9.4118331970881978E-3</v>
      </c>
      <c r="I1351" s="2"/>
      <c r="L1351" s="1"/>
    </row>
    <row r="1352" spans="1:12" x14ac:dyDescent="0.75">
      <c r="A1352" s="2">
        <v>42990</v>
      </c>
      <c r="B1352" s="12">
        <v>4168.88</v>
      </c>
      <c r="C1352" s="12">
        <v>4344.6499999999996</v>
      </c>
      <c r="D1352" s="12">
        <v>4085.22</v>
      </c>
      <c r="E1352" s="12">
        <v>4130.8100000000004</v>
      </c>
      <c r="F1352" s="12">
        <v>1864530048</v>
      </c>
      <c r="G1352" s="12">
        <v>68412822896</v>
      </c>
      <c r="H1352" s="7">
        <f t="shared" si="21"/>
        <v>-9.1319491086334238E-3</v>
      </c>
      <c r="I1352" s="2"/>
      <c r="L1352" s="1"/>
    </row>
    <row r="1353" spans="1:12" x14ac:dyDescent="0.75">
      <c r="A1353" s="2">
        <v>42991</v>
      </c>
      <c r="B1353" s="12">
        <v>4131.9799999999996</v>
      </c>
      <c r="C1353" s="12">
        <v>4131.9799999999996</v>
      </c>
      <c r="D1353" s="12">
        <v>3789.92</v>
      </c>
      <c r="E1353" s="12">
        <v>3882.59</v>
      </c>
      <c r="F1353" s="12">
        <v>2219409920</v>
      </c>
      <c r="G1353" s="12">
        <v>64311123695</v>
      </c>
      <c r="H1353" s="7">
        <f t="shared" si="21"/>
        <v>-6.035605206220733E-2</v>
      </c>
      <c r="I1353" s="2"/>
      <c r="L1353" s="1"/>
    </row>
    <row r="1354" spans="1:12" x14ac:dyDescent="0.75">
      <c r="A1354" s="2">
        <v>42992</v>
      </c>
      <c r="B1354" s="12">
        <v>3875.37</v>
      </c>
      <c r="C1354" s="12">
        <v>3920.6</v>
      </c>
      <c r="D1354" s="12">
        <v>3153.86</v>
      </c>
      <c r="E1354" s="12">
        <v>3154.95</v>
      </c>
      <c r="F1354" s="12">
        <v>2716310016</v>
      </c>
      <c r="G1354" s="12">
        <v>52265453816</v>
      </c>
      <c r="H1354" s="7">
        <f t="shared" si="21"/>
        <v>-0.18589708853606238</v>
      </c>
      <c r="I1354" s="2"/>
      <c r="L1354" s="1"/>
    </row>
    <row r="1355" spans="1:12" x14ac:dyDescent="0.75">
      <c r="A1355" s="2">
        <v>42993</v>
      </c>
      <c r="B1355" s="12">
        <v>3166.3</v>
      </c>
      <c r="C1355" s="12">
        <v>3733.45</v>
      </c>
      <c r="D1355" s="12">
        <v>2946.62</v>
      </c>
      <c r="E1355" s="12">
        <v>3637.52</v>
      </c>
      <c r="F1355" s="12">
        <v>4148069888</v>
      </c>
      <c r="G1355" s="12">
        <v>60267886368</v>
      </c>
      <c r="H1355" s="7">
        <f t="shared" si="21"/>
        <v>0.14882354798976716</v>
      </c>
      <c r="I1355" s="2"/>
      <c r="L1355" s="1"/>
    </row>
    <row r="1356" spans="1:12" x14ac:dyDescent="0.75">
      <c r="A1356" s="2">
        <v>42994</v>
      </c>
      <c r="B1356" s="12">
        <v>3637.75</v>
      </c>
      <c r="C1356" s="12">
        <v>3808.84</v>
      </c>
      <c r="D1356" s="12">
        <v>3487.79</v>
      </c>
      <c r="E1356" s="12">
        <v>3625.04</v>
      </c>
      <c r="F1356" s="12">
        <v>1818400000</v>
      </c>
      <c r="G1356" s="12">
        <v>60068678195</v>
      </c>
      <c r="H1356" s="7">
        <f t="shared" si="21"/>
        <v>-3.4939179437839425E-3</v>
      </c>
      <c r="I1356" s="2"/>
      <c r="L1356" s="1"/>
    </row>
    <row r="1357" spans="1:12" x14ac:dyDescent="0.75">
      <c r="A1357" s="2">
        <v>42995</v>
      </c>
      <c r="B1357" s="12">
        <v>3606.28</v>
      </c>
      <c r="C1357" s="12">
        <v>3664.81</v>
      </c>
      <c r="D1357" s="12">
        <v>3445.64</v>
      </c>
      <c r="E1357" s="12">
        <v>3582.88</v>
      </c>
      <c r="F1357" s="12">
        <v>1239149952</v>
      </c>
      <c r="G1357" s="12">
        <v>59377995376</v>
      </c>
      <c r="H1357" s="7">
        <f t="shared" si="21"/>
        <v>-6.4886808567277332E-3</v>
      </c>
      <c r="I1357" s="2"/>
      <c r="L1357" s="1"/>
    </row>
    <row r="1358" spans="1:12" x14ac:dyDescent="0.75">
      <c r="A1358" s="2">
        <v>42996</v>
      </c>
      <c r="B1358" s="12">
        <v>3591.09</v>
      </c>
      <c r="C1358" s="12">
        <v>4079.23</v>
      </c>
      <c r="D1358" s="12">
        <v>3591.09</v>
      </c>
      <c r="E1358" s="12">
        <v>4065.2</v>
      </c>
      <c r="F1358" s="12">
        <v>1943209984</v>
      </c>
      <c r="G1358" s="12">
        <v>67377945990</v>
      </c>
      <c r="H1358" s="7">
        <f t="shared" si="21"/>
        <v>0.13202398157662426</v>
      </c>
      <c r="I1358" s="2"/>
      <c r="L1358" s="1"/>
    </row>
    <row r="1359" spans="1:12" x14ac:dyDescent="0.75">
      <c r="A1359" s="2">
        <v>42997</v>
      </c>
      <c r="B1359" s="12">
        <v>4073.79</v>
      </c>
      <c r="C1359" s="12">
        <v>4094.07</v>
      </c>
      <c r="D1359" s="12">
        <v>3868.87</v>
      </c>
      <c r="E1359" s="12">
        <v>3924.97</v>
      </c>
      <c r="F1359" s="12">
        <v>1563980032</v>
      </c>
      <c r="G1359" s="12">
        <v>65061185838</v>
      </c>
      <c r="H1359" s="7">
        <f t="shared" si="21"/>
        <v>-3.6531092668006984E-2</v>
      </c>
      <c r="I1359" s="2"/>
      <c r="L1359" s="1"/>
    </row>
    <row r="1360" spans="1:12" x14ac:dyDescent="0.75">
      <c r="A1360" s="2">
        <v>42998</v>
      </c>
      <c r="B1360" s="12">
        <v>3916.36</v>
      </c>
      <c r="C1360" s="12">
        <v>4031.39</v>
      </c>
      <c r="D1360" s="12">
        <v>3857.73</v>
      </c>
      <c r="E1360" s="12">
        <v>3905.95</v>
      </c>
      <c r="F1360" s="12">
        <v>1213830016</v>
      </c>
      <c r="G1360" s="12">
        <v>64751811835</v>
      </c>
      <c r="H1360" s="7">
        <f t="shared" si="21"/>
        <v>-2.6580804624703317E-3</v>
      </c>
      <c r="I1360" s="2"/>
      <c r="L1360" s="1"/>
    </row>
    <row r="1361" spans="1:12" x14ac:dyDescent="0.75">
      <c r="A1361" s="2">
        <v>42999</v>
      </c>
      <c r="B1361" s="12">
        <v>3901.47</v>
      </c>
      <c r="C1361" s="12">
        <v>3916.42</v>
      </c>
      <c r="D1361" s="12">
        <v>3613.63</v>
      </c>
      <c r="E1361" s="12">
        <v>3631.04</v>
      </c>
      <c r="F1361" s="12">
        <v>1411480064</v>
      </c>
      <c r="G1361" s="12">
        <v>60202370872</v>
      </c>
      <c r="H1361" s="7">
        <f t="shared" si="21"/>
        <v>-6.931489925592145E-2</v>
      </c>
      <c r="I1361" s="2"/>
      <c r="L1361" s="1"/>
    </row>
    <row r="1362" spans="1:12" x14ac:dyDescent="0.75">
      <c r="A1362" s="2">
        <v>43000</v>
      </c>
      <c r="B1362" s="12">
        <v>3628.02</v>
      </c>
      <c r="C1362" s="12">
        <v>3758.27</v>
      </c>
      <c r="D1362" s="12">
        <v>3553.53</v>
      </c>
      <c r="E1362" s="12">
        <v>3630.7</v>
      </c>
      <c r="F1362" s="12">
        <v>1194829952</v>
      </c>
      <c r="G1362" s="12">
        <v>60203040223</v>
      </c>
      <c r="H1362" s="7">
        <f t="shared" si="21"/>
        <v>7.3869493552952746E-4</v>
      </c>
      <c r="I1362" s="2"/>
      <c r="L1362" s="1"/>
    </row>
    <row r="1363" spans="1:12" x14ac:dyDescent="0.75">
      <c r="A1363" s="2">
        <v>43001</v>
      </c>
      <c r="B1363" s="12">
        <v>3629.92</v>
      </c>
      <c r="C1363" s="12">
        <v>3819.21</v>
      </c>
      <c r="D1363" s="12">
        <v>3594.58</v>
      </c>
      <c r="E1363" s="12">
        <v>3792.4</v>
      </c>
      <c r="F1363" s="12">
        <v>928113984</v>
      </c>
      <c r="G1363" s="12">
        <v>62892069389</v>
      </c>
      <c r="H1363" s="7">
        <f t="shared" si="21"/>
        <v>4.4761317053819374E-2</v>
      </c>
      <c r="I1363" s="2"/>
      <c r="L1363" s="1"/>
    </row>
    <row r="1364" spans="1:12" x14ac:dyDescent="0.75">
      <c r="A1364" s="2">
        <v>43002</v>
      </c>
      <c r="B1364" s="12">
        <v>3796.15</v>
      </c>
      <c r="C1364" s="12">
        <v>3796.15</v>
      </c>
      <c r="D1364" s="12">
        <v>3666.9</v>
      </c>
      <c r="E1364" s="12">
        <v>3682.84</v>
      </c>
      <c r="F1364" s="12">
        <v>768014976</v>
      </c>
      <c r="G1364" s="12">
        <v>61081971156</v>
      </c>
      <c r="H1364" s="7">
        <f t="shared" si="21"/>
        <v>-2.9848662460650908E-2</v>
      </c>
      <c r="I1364" s="2"/>
      <c r="L1364" s="1"/>
    </row>
    <row r="1365" spans="1:12" x14ac:dyDescent="0.75">
      <c r="A1365" s="2">
        <v>43003</v>
      </c>
      <c r="B1365" s="12">
        <v>3681.58</v>
      </c>
      <c r="C1365" s="12">
        <v>3950.25</v>
      </c>
      <c r="D1365" s="12">
        <v>3681.58</v>
      </c>
      <c r="E1365" s="12">
        <v>3926.07</v>
      </c>
      <c r="F1365" s="12">
        <v>1374210048</v>
      </c>
      <c r="G1365" s="12">
        <v>65122213849</v>
      </c>
      <c r="H1365" s="7">
        <f t="shared" si="21"/>
        <v>6.6408987445607665E-2</v>
      </c>
      <c r="I1365" s="2"/>
      <c r="L1365" s="1"/>
    </row>
    <row r="1366" spans="1:12" x14ac:dyDescent="0.75">
      <c r="A1366" s="2">
        <v>43004</v>
      </c>
      <c r="B1366" s="12">
        <v>3928.41</v>
      </c>
      <c r="C1366" s="12">
        <v>3969.89</v>
      </c>
      <c r="D1366" s="12">
        <v>3869.9</v>
      </c>
      <c r="E1366" s="12">
        <v>3892.35</v>
      </c>
      <c r="F1366" s="12">
        <v>1043740032</v>
      </c>
      <c r="G1366" s="12">
        <v>64569365079</v>
      </c>
      <c r="H1366" s="7">
        <f t="shared" si="21"/>
        <v>-9.1792862761269686E-3</v>
      </c>
      <c r="I1366" s="2"/>
      <c r="L1366" s="1"/>
    </row>
    <row r="1367" spans="1:12" x14ac:dyDescent="0.75">
      <c r="A1367" s="2">
        <v>43005</v>
      </c>
      <c r="B1367" s="12">
        <v>3892.94</v>
      </c>
      <c r="C1367" s="12">
        <v>4210.05</v>
      </c>
      <c r="D1367" s="12">
        <v>3884.82</v>
      </c>
      <c r="E1367" s="12">
        <v>4200.67</v>
      </c>
      <c r="F1367" s="12">
        <v>1686880000</v>
      </c>
      <c r="G1367" s="12">
        <v>69691950752</v>
      </c>
      <c r="H1367" s="7">
        <f t="shared" si="21"/>
        <v>7.904822576253423E-2</v>
      </c>
      <c r="I1367" s="2"/>
      <c r="L1367" s="1"/>
    </row>
    <row r="1368" spans="1:12" x14ac:dyDescent="0.75">
      <c r="A1368" s="2">
        <v>43006</v>
      </c>
      <c r="B1368" s="12">
        <v>4197.13</v>
      </c>
      <c r="C1368" s="12">
        <v>4279.3100000000004</v>
      </c>
      <c r="D1368" s="12">
        <v>4109.7</v>
      </c>
      <c r="E1368" s="12">
        <v>4174.7299999999996</v>
      </c>
      <c r="F1368" s="12">
        <v>1712320000</v>
      </c>
      <c r="G1368" s="12">
        <v>69270823146</v>
      </c>
      <c r="H1368" s="7">
        <f t="shared" si="21"/>
        <v>-5.3369802698511951E-3</v>
      </c>
      <c r="I1368" s="2"/>
      <c r="L1368" s="1"/>
    </row>
    <row r="1369" spans="1:12" x14ac:dyDescent="0.75">
      <c r="A1369" s="2">
        <v>43007</v>
      </c>
      <c r="B1369" s="12">
        <v>4171.62</v>
      </c>
      <c r="C1369" s="12">
        <v>4214.63</v>
      </c>
      <c r="D1369" s="12">
        <v>4039.29</v>
      </c>
      <c r="E1369" s="12">
        <v>4163.07</v>
      </c>
      <c r="F1369" s="12">
        <v>1367049984</v>
      </c>
      <c r="G1369" s="12">
        <v>69086146650</v>
      </c>
      <c r="H1369" s="7">
        <f t="shared" si="21"/>
        <v>-2.0495634789362842E-3</v>
      </c>
      <c r="I1369" s="2"/>
      <c r="L1369" s="1"/>
    </row>
    <row r="1370" spans="1:12" x14ac:dyDescent="0.75">
      <c r="A1370" s="2">
        <v>43008</v>
      </c>
      <c r="B1370" s="12">
        <v>4166.1099999999997</v>
      </c>
      <c r="C1370" s="12">
        <v>4358.43</v>
      </c>
      <c r="D1370" s="12">
        <v>4160.8599999999997</v>
      </c>
      <c r="E1370" s="12">
        <v>4338.71</v>
      </c>
      <c r="F1370" s="12">
        <v>1207449984</v>
      </c>
      <c r="G1370" s="12">
        <v>72008428789</v>
      </c>
      <c r="H1370" s="7">
        <f t="shared" si="21"/>
        <v>4.1429534985874206E-2</v>
      </c>
      <c r="I1370" s="2"/>
      <c r="L1370" s="1"/>
    </row>
    <row r="1371" spans="1:12" x14ac:dyDescent="0.75">
      <c r="A1371" s="2">
        <v>43009</v>
      </c>
      <c r="B1371" s="12">
        <v>4341.05</v>
      </c>
      <c r="C1371" s="12">
        <v>4403.74</v>
      </c>
      <c r="D1371" s="12">
        <v>4269.8100000000004</v>
      </c>
      <c r="E1371" s="12">
        <v>4403.74</v>
      </c>
      <c r="F1371" s="12">
        <v>1208210048</v>
      </c>
      <c r="G1371" s="12">
        <v>73094870674</v>
      </c>
      <c r="H1371" s="7">
        <f t="shared" si="21"/>
        <v>1.4441206620517984E-2</v>
      </c>
      <c r="I1371" s="2"/>
      <c r="L1371" s="1"/>
    </row>
    <row r="1372" spans="1:12" x14ac:dyDescent="0.75">
      <c r="A1372" s="2">
        <v>43010</v>
      </c>
      <c r="B1372" s="12">
        <v>4395.8100000000004</v>
      </c>
      <c r="C1372" s="12">
        <v>4470.2299999999996</v>
      </c>
      <c r="D1372" s="12">
        <v>4377.46</v>
      </c>
      <c r="E1372" s="12">
        <v>4409.32</v>
      </c>
      <c r="F1372" s="12">
        <v>1431730048</v>
      </c>
      <c r="G1372" s="12">
        <v>73195646776</v>
      </c>
      <c r="H1372" s="7">
        <f t="shared" si="21"/>
        <v>3.0733812425922202E-3</v>
      </c>
      <c r="I1372" s="2"/>
      <c r="L1372" s="1"/>
    </row>
    <row r="1373" spans="1:12" x14ac:dyDescent="0.75">
      <c r="A1373" s="2">
        <v>43011</v>
      </c>
      <c r="B1373" s="12">
        <v>4408.46</v>
      </c>
      <c r="C1373" s="12">
        <v>4432.47</v>
      </c>
      <c r="D1373" s="12">
        <v>4258.8900000000003</v>
      </c>
      <c r="E1373" s="12">
        <v>4317.4799999999996</v>
      </c>
      <c r="F1373" s="12">
        <v>1288019968</v>
      </c>
      <c r="G1373" s="12">
        <v>71681069637</v>
      </c>
      <c r="H1373" s="7">
        <f t="shared" si="21"/>
        <v>-2.0637592265779995E-2</v>
      </c>
      <c r="I1373" s="2"/>
      <c r="L1373" s="1"/>
    </row>
    <row r="1374" spans="1:12" x14ac:dyDescent="0.75">
      <c r="A1374" s="2">
        <v>43012</v>
      </c>
      <c r="B1374" s="12">
        <v>4319.37</v>
      </c>
      <c r="C1374" s="12">
        <v>4352.3100000000004</v>
      </c>
      <c r="D1374" s="12">
        <v>4210.42</v>
      </c>
      <c r="E1374" s="12">
        <v>4229.3599999999997</v>
      </c>
      <c r="F1374" s="12">
        <v>1116770048</v>
      </c>
      <c r="G1374" s="12">
        <v>70225033578</v>
      </c>
      <c r="H1374" s="7">
        <f t="shared" si="21"/>
        <v>-2.083868712335369E-2</v>
      </c>
      <c r="I1374" s="2"/>
      <c r="L1374" s="1"/>
    </row>
    <row r="1375" spans="1:12" x14ac:dyDescent="0.75">
      <c r="A1375" s="2">
        <v>43013</v>
      </c>
      <c r="B1375" s="12">
        <v>4229.88</v>
      </c>
      <c r="C1375" s="12">
        <v>4362.6400000000003</v>
      </c>
      <c r="D1375" s="12">
        <v>4164.05</v>
      </c>
      <c r="E1375" s="12">
        <v>4328.41</v>
      </c>
      <c r="F1375" s="12">
        <v>1161769984</v>
      </c>
      <c r="G1375" s="12">
        <v>71876277937</v>
      </c>
      <c r="H1375" s="7">
        <f t="shared" si="21"/>
        <v>2.3293805025201599E-2</v>
      </c>
      <c r="I1375" s="2"/>
      <c r="L1375" s="1"/>
    </row>
    <row r="1376" spans="1:12" x14ac:dyDescent="0.75">
      <c r="A1376" s="2">
        <v>43014</v>
      </c>
      <c r="B1376" s="12">
        <v>4324.46</v>
      </c>
      <c r="C1376" s="12">
        <v>4413.2700000000004</v>
      </c>
      <c r="D1376" s="12">
        <v>4320.53</v>
      </c>
      <c r="E1376" s="12">
        <v>4370.8100000000004</v>
      </c>
      <c r="F1376" s="12">
        <v>1069939968</v>
      </c>
      <c r="G1376" s="12">
        <v>72589262957</v>
      </c>
      <c r="H1376" s="7">
        <f t="shared" si="21"/>
        <v>1.071810121957432E-2</v>
      </c>
      <c r="I1376" s="2"/>
      <c r="L1376" s="1"/>
    </row>
    <row r="1377" spans="1:12" x14ac:dyDescent="0.75">
      <c r="A1377" s="2">
        <v>43015</v>
      </c>
      <c r="B1377" s="12">
        <v>4369.3500000000004</v>
      </c>
      <c r="C1377" s="12">
        <v>4443.88</v>
      </c>
      <c r="D1377" s="12">
        <v>4321.05</v>
      </c>
      <c r="E1377" s="12">
        <v>4426.8900000000003</v>
      </c>
      <c r="F1377" s="12">
        <v>906928000</v>
      </c>
      <c r="G1377" s="12">
        <v>73529314833</v>
      </c>
      <c r="H1377" s="7">
        <f t="shared" si="21"/>
        <v>1.316900683167976E-2</v>
      </c>
      <c r="I1377" s="2"/>
      <c r="L1377" s="1"/>
    </row>
    <row r="1378" spans="1:12" x14ac:dyDescent="0.75">
      <c r="A1378" s="2">
        <v>43016</v>
      </c>
      <c r="B1378" s="12">
        <v>4429.67</v>
      </c>
      <c r="C1378" s="12">
        <v>4624.1400000000003</v>
      </c>
      <c r="D1378" s="12">
        <v>4405.6400000000003</v>
      </c>
      <c r="E1378" s="12">
        <v>4610.4799999999996</v>
      </c>
      <c r="F1378" s="12">
        <v>1313869952</v>
      </c>
      <c r="G1378" s="12">
        <v>76589293760</v>
      </c>
      <c r="H1378" s="7">
        <f t="shared" si="21"/>
        <v>4.0817939033833107E-2</v>
      </c>
      <c r="I1378" s="2"/>
      <c r="L1378" s="1"/>
    </row>
    <row r="1379" spans="1:12" x14ac:dyDescent="0.75">
      <c r="A1379" s="2">
        <v>43017</v>
      </c>
      <c r="B1379" s="12">
        <v>4614.5200000000004</v>
      </c>
      <c r="C1379" s="12">
        <v>4878.71</v>
      </c>
      <c r="D1379" s="12">
        <v>4564.25</v>
      </c>
      <c r="E1379" s="12">
        <v>4772.0200000000004</v>
      </c>
      <c r="F1379" s="12">
        <v>1968739968</v>
      </c>
      <c r="G1379" s="12">
        <v>79282158943</v>
      </c>
      <c r="H1379" s="7">
        <f t="shared" si="21"/>
        <v>3.413139394779955E-2</v>
      </c>
      <c r="I1379" s="2"/>
      <c r="L1379" s="1"/>
    </row>
    <row r="1380" spans="1:12" x14ac:dyDescent="0.75">
      <c r="A1380" s="2">
        <v>43018</v>
      </c>
      <c r="B1380" s="12">
        <v>4776.21</v>
      </c>
      <c r="C1380" s="12">
        <v>4922.17</v>
      </c>
      <c r="D1380" s="12">
        <v>4765.1000000000004</v>
      </c>
      <c r="E1380" s="12">
        <v>4781.99</v>
      </c>
      <c r="F1380" s="12">
        <v>1597139968</v>
      </c>
      <c r="G1380" s="12">
        <v>79457603224</v>
      </c>
      <c r="H1380" s="7">
        <f t="shared" si="21"/>
        <v>1.2101645446912395E-3</v>
      </c>
      <c r="I1380" s="2"/>
      <c r="L1380" s="1"/>
    </row>
    <row r="1381" spans="1:12" x14ac:dyDescent="0.75">
      <c r="A1381" s="2">
        <v>43019</v>
      </c>
      <c r="B1381" s="12">
        <v>4789.25</v>
      </c>
      <c r="C1381" s="12">
        <v>4873.7299999999996</v>
      </c>
      <c r="D1381" s="12">
        <v>4751.63</v>
      </c>
      <c r="E1381" s="12">
        <v>4826.4799999999996</v>
      </c>
      <c r="F1381" s="12">
        <v>1222279936</v>
      </c>
      <c r="G1381" s="12">
        <v>80205238020</v>
      </c>
      <c r="H1381" s="7">
        <f t="shared" si="21"/>
        <v>7.7736597588347993E-3</v>
      </c>
      <c r="I1381" s="2"/>
      <c r="L1381" s="1"/>
    </row>
    <row r="1382" spans="1:12" x14ac:dyDescent="0.75">
      <c r="A1382" s="2">
        <v>43020</v>
      </c>
      <c r="B1382" s="12">
        <v>4829.58</v>
      </c>
      <c r="C1382" s="12">
        <v>5446.91</v>
      </c>
      <c r="D1382" s="12">
        <v>4822</v>
      </c>
      <c r="E1382" s="12">
        <v>5446.91</v>
      </c>
      <c r="F1382" s="12">
        <v>2791610112</v>
      </c>
      <c r="G1382" s="12">
        <v>90525666972</v>
      </c>
      <c r="H1382" s="7">
        <f t="shared" si="21"/>
        <v>0.12782270922109168</v>
      </c>
      <c r="I1382" s="2"/>
      <c r="L1382" s="1"/>
    </row>
    <row r="1383" spans="1:12" x14ac:dyDescent="0.75">
      <c r="A1383" s="2">
        <v>43021</v>
      </c>
      <c r="B1383" s="12">
        <v>5464.16</v>
      </c>
      <c r="C1383" s="12">
        <v>5840.3</v>
      </c>
      <c r="D1383" s="12">
        <v>5436.85</v>
      </c>
      <c r="E1383" s="12">
        <v>5647.21</v>
      </c>
      <c r="F1383" s="12">
        <v>3615480064</v>
      </c>
      <c r="G1383" s="12">
        <v>93864253934</v>
      </c>
      <c r="H1383" s="7">
        <f t="shared" si="21"/>
        <v>3.3500117126877726E-2</v>
      </c>
      <c r="I1383" s="2"/>
      <c r="L1383" s="1"/>
    </row>
    <row r="1384" spans="1:12" x14ac:dyDescent="0.75">
      <c r="A1384" s="2">
        <v>43022</v>
      </c>
      <c r="B1384" s="12">
        <v>5643.53</v>
      </c>
      <c r="C1384" s="12">
        <v>5837.7</v>
      </c>
      <c r="D1384" s="12">
        <v>5591.64</v>
      </c>
      <c r="E1384" s="12">
        <v>5831.79</v>
      </c>
      <c r="F1384" s="12">
        <v>1669030016</v>
      </c>
      <c r="G1384" s="12">
        <v>96942498331</v>
      </c>
      <c r="H1384" s="7">
        <f t="shared" si="21"/>
        <v>3.3358553954705696E-2</v>
      </c>
      <c r="I1384" s="2"/>
      <c r="L1384" s="1"/>
    </row>
    <row r="1385" spans="1:12" x14ac:dyDescent="0.75">
      <c r="A1385" s="2">
        <v>43023</v>
      </c>
      <c r="B1385" s="12">
        <v>5835.96</v>
      </c>
      <c r="C1385" s="12">
        <v>5852.48</v>
      </c>
      <c r="D1385" s="12">
        <v>5478.61</v>
      </c>
      <c r="E1385" s="12">
        <v>5678.19</v>
      </c>
      <c r="F1385" s="12">
        <v>1976039936</v>
      </c>
      <c r="G1385" s="12">
        <v>94403031755</v>
      </c>
      <c r="H1385" s="7">
        <f t="shared" si="21"/>
        <v>-2.7034112639565802E-2</v>
      </c>
      <c r="I1385" s="2"/>
      <c r="L1385" s="1"/>
    </row>
    <row r="1386" spans="1:12" x14ac:dyDescent="0.75">
      <c r="A1386" s="2">
        <v>43024</v>
      </c>
      <c r="B1386" s="12">
        <v>5687.57</v>
      </c>
      <c r="C1386" s="12">
        <v>5776.23</v>
      </c>
      <c r="D1386" s="12">
        <v>5544.21</v>
      </c>
      <c r="E1386" s="12">
        <v>5725.59</v>
      </c>
      <c r="F1386" s="12">
        <v>2008070016</v>
      </c>
      <c r="G1386" s="12">
        <v>95203392843</v>
      </c>
      <c r="H1386" s="7">
        <f t="shared" si="21"/>
        <v>6.6847528909535076E-3</v>
      </c>
      <c r="I1386" s="2"/>
      <c r="L1386" s="1"/>
    </row>
    <row r="1387" spans="1:12" x14ac:dyDescent="0.75">
      <c r="A1387" s="2">
        <v>43025</v>
      </c>
      <c r="B1387" s="12">
        <v>5741.58</v>
      </c>
      <c r="C1387" s="12">
        <v>5800.35</v>
      </c>
      <c r="D1387" s="12">
        <v>5472.72</v>
      </c>
      <c r="E1387" s="12">
        <v>5605.51</v>
      </c>
      <c r="F1387" s="12">
        <v>1821570048</v>
      </c>
      <c r="G1387" s="12">
        <v>93218297189</v>
      </c>
      <c r="H1387" s="7">
        <f t="shared" si="21"/>
        <v>-2.3699051480602851E-2</v>
      </c>
      <c r="I1387" s="2"/>
      <c r="L1387" s="1"/>
    </row>
    <row r="1388" spans="1:12" x14ac:dyDescent="0.75">
      <c r="A1388" s="2">
        <v>43026</v>
      </c>
      <c r="B1388" s="12">
        <v>5603.82</v>
      </c>
      <c r="C1388" s="12">
        <v>5603.82</v>
      </c>
      <c r="D1388" s="12">
        <v>5151.4399999999996</v>
      </c>
      <c r="E1388" s="12">
        <v>5590.69</v>
      </c>
      <c r="F1388" s="12">
        <v>2399269888</v>
      </c>
      <c r="G1388" s="12">
        <v>92982539106</v>
      </c>
      <c r="H1388" s="7">
        <f t="shared" si="21"/>
        <v>-2.3430445660281934E-3</v>
      </c>
      <c r="I1388" s="2"/>
      <c r="L1388" s="1"/>
    </row>
    <row r="1389" spans="1:12" x14ac:dyDescent="0.75">
      <c r="A1389" s="2">
        <v>43027</v>
      </c>
      <c r="B1389" s="12">
        <v>5583.74</v>
      </c>
      <c r="C1389" s="12">
        <v>5744.35</v>
      </c>
      <c r="D1389" s="12">
        <v>5531.06</v>
      </c>
      <c r="E1389" s="12">
        <v>5708.52</v>
      </c>
      <c r="F1389" s="12">
        <v>1780540032</v>
      </c>
      <c r="G1389" s="12">
        <v>94954808115</v>
      </c>
      <c r="H1389" s="7">
        <f t="shared" si="21"/>
        <v>2.2347029052212433E-2</v>
      </c>
      <c r="I1389" s="2"/>
      <c r="L1389" s="1"/>
    </row>
    <row r="1390" spans="1:12" x14ac:dyDescent="0.75">
      <c r="A1390" s="2">
        <v>43028</v>
      </c>
      <c r="B1390" s="12">
        <v>5708.11</v>
      </c>
      <c r="C1390" s="12">
        <v>6060.11</v>
      </c>
      <c r="D1390" s="12">
        <v>5627.23</v>
      </c>
      <c r="E1390" s="12">
        <v>6011.45</v>
      </c>
      <c r="F1390" s="12">
        <v>2354429952</v>
      </c>
      <c r="G1390" s="12">
        <v>100007083345</v>
      </c>
      <c r="H1390" s="7">
        <f t="shared" si="21"/>
        <v>5.3141933144245673E-2</v>
      </c>
      <c r="I1390" s="2"/>
      <c r="L1390" s="1"/>
    </row>
    <row r="1391" spans="1:12" x14ac:dyDescent="0.75">
      <c r="A1391" s="2">
        <v>43029</v>
      </c>
      <c r="B1391" s="12">
        <v>5996.79</v>
      </c>
      <c r="C1391" s="12">
        <v>6194.88</v>
      </c>
      <c r="D1391" s="12">
        <v>5965.07</v>
      </c>
      <c r="E1391" s="12">
        <v>6031.6</v>
      </c>
      <c r="F1391" s="12">
        <v>2207099904</v>
      </c>
      <c r="G1391" s="12">
        <v>100353682389</v>
      </c>
      <c r="H1391" s="7">
        <f t="shared" si="21"/>
        <v>5.804772219804329E-3</v>
      </c>
      <c r="I1391" s="2"/>
      <c r="L1391" s="1"/>
    </row>
    <row r="1392" spans="1:12" x14ac:dyDescent="0.75">
      <c r="A1392" s="2">
        <v>43030</v>
      </c>
      <c r="B1392" s="12">
        <v>6036.66</v>
      </c>
      <c r="C1392" s="12">
        <v>6076.26</v>
      </c>
      <c r="D1392" s="12">
        <v>5792.34</v>
      </c>
      <c r="E1392" s="12">
        <v>6008.42</v>
      </c>
      <c r="F1392" s="12">
        <v>2034630016</v>
      </c>
      <c r="G1392" s="12">
        <v>99981911326</v>
      </c>
      <c r="H1392" s="7">
        <f t="shared" si="21"/>
        <v>-4.6780835760171658E-3</v>
      </c>
      <c r="I1392" s="2"/>
      <c r="L1392" s="1"/>
    </row>
    <row r="1393" spans="1:12" x14ac:dyDescent="0.75">
      <c r="A1393" s="2">
        <v>43031</v>
      </c>
      <c r="B1393" s="12">
        <v>6006</v>
      </c>
      <c r="C1393" s="12">
        <v>6075.59</v>
      </c>
      <c r="D1393" s="12">
        <v>5732.47</v>
      </c>
      <c r="E1393" s="12">
        <v>5930.32</v>
      </c>
      <c r="F1393" s="12">
        <v>2401840128</v>
      </c>
      <c r="G1393" s="12">
        <v>98695054084</v>
      </c>
      <c r="H1393" s="7">
        <f t="shared" si="21"/>
        <v>-1.2600732600732649E-2</v>
      </c>
      <c r="I1393" s="2"/>
      <c r="L1393" s="1"/>
    </row>
    <row r="1394" spans="1:12" x14ac:dyDescent="0.75">
      <c r="A1394" s="2">
        <v>43032</v>
      </c>
      <c r="B1394" s="12">
        <v>5935.52</v>
      </c>
      <c r="C1394" s="12">
        <v>5935.52</v>
      </c>
      <c r="D1394" s="12">
        <v>5504.18</v>
      </c>
      <c r="E1394" s="12">
        <v>5526.64</v>
      </c>
      <c r="F1394" s="12">
        <v>2735699968</v>
      </c>
      <c r="G1394" s="12">
        <v>91988225800</v>
      </c>
      <c r="H1394" s="7">
        <f t="shared" si="21"/>
        <v>-6.8886971992344406E-2</v>
      </c>
      <c r="I1394" s="2"/>
      <c r="L1394" s="1"/>
    </row>
    <row r="1395" spans="1:12" x14ac:dyDescent="0.75">
      <c r="A1395" s="2">
        <v>43033</v>
      </c>
      <c r="B1395" s="12">
        <v>5524.6</v>
      </c>
      <c r="C1395" s="12">
        <v>5754.33</v>
      </c>
      <c r="D1395" s="12">
        <v>5397.88</v>
      </c>
      <c r="E1395" s="12">
        <v>5750.8</v>
      </c>
      <c r="F1395" s="12">
        <v>1966989952</v>
      </c>
      <c r="G1395" s="12">
        <v>95732630220</v>
      </c>
      <c r="H1395" s="7">
        <f t="shared" si="21"/>
        <v>4.0944140752271624E-2</v>
      </c>
      <c r="I1395" s="2"/>
      <c r="L1395" s="1"/>
    </row>
    <row r="1396" spans="1:12" x14ac:dyDescent="0.75">
      <c r="A1396" s="2">
        <v>43034</v>
      </c>
      <c r="B1396" s="12">
        <v>5747.95</v>
      </c>
      <c r="C1396" s="12">
        <v>5976.8</v>
      </c>
      <c r="D1396" s="12">
        <v>5721.22</v>
      </c>
      <c r="E1396" s="12">
        <v>5904.83</v>
      </c>
      <c r="F1396" s="12">
        <v>1905040000</v>
      </c>
      <c r="G1396" s="12">
        <v>98310176011</v>
      </c>
      <c r="H1396" s="7">
        <f t="shared" si="21"/>
        <v>2.7293208883167063E-2</v>
      </c>
      <c r="I1396" s="2"/>
      <c r="L1396" s="1"/>
    </row>
    <row r="1397" spans="1:12" x14ac:dyDescent="0.75">
      <c r="A1397" s="2">
        <v>43035</v>
      </c>
      <c r="B1397" s="12">
        <v>5899.74</v>
      </c>
      <c r="C1397" s="12">
        <v>5988.39</v>
      </c>
      <c r="D1397" s="12">
        <v>5728.82</v>
      </c>
      <c r="E1397" s="12">
        <v>5780.9</v>
      </c>
      <c r="F1397" s="12">
        <v>1710130048</v>
      </c>
      <c r="G1397" s="12">
        <v>96254297360</v>
      </c>
      <c r="H1397" s="7">
        <f t="shared" si="21"/>
        <v>-2.0143260550464961E-2</v>
      </c>
      <c r="I1397" s="2"/>
      <c r="L1397" s="1"/>
    </row>
    <row r="1398" spans="1:12" x14ac:dyDescent="0.75">
      <c r="A1398" s="2">
        <v>43036</v>
      </c>
      <c r="B1398" s="12">
        <v>5787.82</v>
      </c>
      <c r="C1398" s="12">
        <v>5876.72</v>
      </c>
      <c r="D1398" s="12">
        <v>5689.19</v>
      </c>
      <c r="E1398" s="12">
        <v>5753.09</v>
      </c>
      <c r="F1398" s="12">
        <v>1403920000</v>
      </c>
      <c r="G1398" s="12">
        <v>95797359518</v>
      </c>
      <c r="H1398" s="7">
        <f t="shared" si="21"/>
        <v>-6.0005321520018879E-3</v>
      </c>
      <c r="I1398" s="2"/>
      <c r="L1398" s="1"/>
    </row>
    <row r="1399" spans="1:12" x14ac:dyDescent="0.75">
      <c r="A1399" s="2">
        <v>43037</v>
      </c>
      <c r="B1399" s="12">
        <v>5754.44</v>
      </c>
      <c r="C1399" s="12">
        <v>6255.71</v>
      </c>
      <c r="D1399" s="12">
        <v>5724.58</v>
      </c>
      <c r="E1399" s="12">
        <v>6153.85</v>
      </c>
      <c r="F1399" s="12">
        <v>2859040000</v>
      </c>
      <c r="G1399" s="12">
        <v>102482445590</v>
      </c>
      <c r="H1399" s="7">
        <f t="shared" si="21"/>
        <v>6.9409012866586628E-2</v>
      </c>
      <c r="I1399" s="2"/>
      <c r="L1399" s="1"/>
    </row>
    <row r="1400" spans="1:12" x14ac:dyDescent="0.75">
      <c r="A1400" s="2">
        <v>43038</v>
      </c>
      <c r="B1400" s="12">
        <v>6114.85</v>
      </c>
      <c r="C1400" s="12">
        <v>6214.99</v>
      </c>
      <c r="D1400" s="12">
        <v>6040.85</v>
      </c>
      <c r="E1400" s="12">
        <v>6130.53</v>
      </c>
      <c r="F1400" s="12">
        <v>1772150016</v>
      </c>
      <c r="G1400" s="12">
        <v>102105356519</v>
      </c>
      <c r="H1400" s="7">
        <f t="shared" si="21"/>
        <v>2.5642493274568275E-3</v>
      </c>
      <c r="I1400" s="2"/>
      <c r="L1400" s="1"/>
    </row>
    <row r="1401" spans="1:12" x14ac:dyDescent="0.75">
      <c r="A1401" s="2">
        <v>43039</v>
      </c>
      <c r="B1401" s="12">
        <v>6132.02</v>
      </c>
      <c r="C1401" s="12">
        <v>6470.43</v>
      </c>
      <c r="D1401" s="12">
        <v>6103.33</v>
      </c>
      <c r="E1401" s="12">
        <v>6468.4</v>
      </c>
      <c r="F1401" s="12">
        <v>2311379968</v>
      </c>
      <c r="G1401" s="12">
        <v>107743731291</v>
      </c>
      <c r="H1401" s="7">
        <f t="shared" si="21"/>
        <v>5.4856311623249623E-2</v>
      </c>
      <c r="I1401" s="2"/>
      <c r="L1401" s="1"/>
    </row>
    <row r="1402" spans="1:12" x14ac:dyDescent="0.75">
      <c r="A1402" s="2">
        <v>43040</v>
      </c>
      <c r="B1402" s="12">
        <v>6440.97</v>
      </c>
      <c r="C1402" s="12">
        <v>6767.31</v>
      </c>
      <c r="D1402" s="12">
        <v>6377.88</v>
      </c>
      <c r="E1402" s="12">
        <v>6767.31</v>
      </c>
      <c r="F1402" s="12">
        <v>2870320128</v>
      </c>
      <c r="G1402" s="12">
        <v>112735345036</v>
      </c>
      <c r="H1402" s="7">
        <f t="shared" si="21"/>
        <v>5.0666281631493414E-2</v>
      </c>
      <c r="I1402" s="2"/>
      <c r="L1402" s="1"/>
    </row>
    <row r="1403" spans="1:12" x14ac:dyDescent="0.75">
      <c r="A1403" s="2">
        <v>43041</v>
      </c>
      <c r="B1403" s="12">
        <v>6777.77</v>
      </c>
      <c r="C1403" s="12">
        <v>7367.33</v>
      </c>
      <c r="D1403" s="12">
        <v>6758.72</v>
      </c>
      <c r="E1403" s="12">
        <v>7078.5</v>
      </c>
      <c r="F1403" s="12">
        <v>4653770240</v>
      </c>
      <c r="G1403" s="12">
        <v>117933380780</v>
      </c>
      <c r="H1403" s="7">
        <f t="shared" si="21"/>
        <v>4.4370050916451804E-2</v>
      </c>
      <c r="I1403" s="2"/>
      <c r="L1403" s="1"/>
    </row>
    <row r="1404" spans="1:12" x14ac:dyDescent="0.75">
      <c r="A1404" s="2">
        <v>43042</v>
      </c>
      <c r="B1404" s="12">
        <v>7087.53</v>
      </c>
      <c r="C1404" s="12">
        <v>7461.29</v>
      </c>
      <c r="D1404" s="12">
        <v>7002.94</v>
      </c>
      <c r="E1404" s="12">
        <v>7207.76</v>
      </c>
      <c r="F1404" s="12">
        <v>3369860096</v>
      </c>
      <c r="G1404" s="12">
        <v>120097405359</v>
      </c>
      <c r="H1404" s="7">
        <f t="shared" si="21"/>
        <v>1.6963596626751558E-2</v>
      </c>
      <c r="I1404" s="2"/>
      <c r="L1404" s="1"/>
    </row>
    <row r="1405" spans="1:12" x14ac:dyDescent="0.75">
      <c r="A1405" s="2">
        <v>43043</v>
      </c>
      <c r="B1405" s="12">
        <v>7164.48</v>
      </c>
      <c r="C1405" s="12">
        <v>7492.86</v>
      </c>
      <c r="D1405" s="12">
        <v>7031.28</v>
      </c>
      <c r="E1405" s="12">
        <v>7379.95</v>
      </c>
      <c r="F1405" s="12">
        <v>2483800064</v>
      </c>
      <c r="G1405" s="12">
        <v>122978748805</v>
      </c>
      <c r="H1405" s="7">
        <f t="shared" si="21"/>
        <v>3.0074757693510243E-2</v>
      </c>
      <c r="I1405" s="2"/>
      <c r="L1405" s="1"/>
    </row>
    <row r="1406" spans="1:12" x14ac:dyDescent="0.75">
      <c r="A1406" s="2">
        <v>43044</v>
      </c>
      <c r="B1406" s="12">
        <v>7404.52</v>
      </c>
      <c r="C1406" s="12">
        <v>7617.48</v>
      </c>
      <c r="D1406" s="12">
        <v>7333.19</v>
      </c>
      <c r="E1406" s="12">
        <v>7407.41</v>
      </c>
      <c r="F1406" s="12">
        <v>2380410112</v>
      </c>
      <c r="G1406" s="12">
        <v>123449206170</v>
      </c>
      <c r="H1406" s="7">
        <f t="shared" si="21"/>
        <v>3.9030213977400528E-4</v>
      </c>
      <c r="I1406" s="2"/>
      <c r="L1406" s="1"/>
    </row>
    <row r="1407" spans="1:12" x14ac:dyDescent="0.75">
      <c r="A1407" s="2">
        <v>43045</v>
      </c>
      <c r="B1407" s="12">
        <v>7403.22</v>
      </c>
      <c r="C1407" s="12">
        <v>7445.77</v>
      </c>
      <c r="D1407" s="12">
        <v>7007.31</v>
      </c>
      <c r="E1407" s="12">
        <v>7022.76</v>
      </c>
      <c r="F1407" s="12">
        <v>3111899904</v>
      </c>
      <c r="G1407" s="12">
        <v>117050623317</v>
      </c>
      <c r="H1407" s="7">
        <f t="shared" si="21"/>
        <v>-5.139115141789654E-2</v>
      </c>
      <c r="I1407" s="2"/>
      <c r="L1407" s="1"/>
    </row>
    <row r="1408" spans="1:12" x14ac:dyDescent="0.75">
      <c r="A1408" s="2">
        <v>43046</v>
      </c>
      <c r="B1408" s="12">
        <v>7023.1</v>
      </c>
      <c r="C1408" s="12">
        <v>7253.32</v>
      </c>
      <c r="D1408" s="12">
        <v>7023.1</v>
      </c>
      <c r="E1408" s="12">
        <v>7144.38</v>
      </c>
      <c r="F1408" s="12">
        <v>2326340096</v>
      </c>
      <c r="G1408" s="12">
        <v>119091456315</v>
      </c>
      <c r="H1408" s="7">
        <f t="shared" si="21"/>
        <v>1.7268727485013704E-2</v>
      </c>
      <c r="I1408" s="2"/>
      <c r="L1408" s="1"/>
    </row>
    <row r="1409" spans="1:12" x14ac:dyDescent="0.75">
      <c r="A1409" s="2">
        <v>43047</v>
      </c>
      <c r="B1409" s="12">
        <v>7141.38</v>
      </c>
      <c r="C1409" s="12">
        <v>7776.42</v>
      </c>
      <c r="D1409" s="12">
        <v>7114.02</v>
      </c>
      <c r="E1409" s="12">
        <v>7459.69</v>
      </c>
      <c r="F1409" s="12">
        <v>4602200064</v>
      </c>
      <c r="G1409" s="12">
        <v>124360767999</v>
      </c>
      <c r="H1409" s="7">
        <f t="shared" si="21"/>
        <v>4.4572617617323187E-2</v>
      </c>
      <c r="I1409" s="2"/>
      <c r="L1409" s="1"/>
    </row>
    <row r="1410" spans="1:12" x14ac:dyDescent="0.75">
      <c r="A1410" s="2">
        <v>43048</v>
      </c>
      <c r="B1410" s="12">
        <v>7446.83</v>
      </c>
      <c r="C1410" s="12">
        <v>7446.83</v>
      </c>
      <c r="D1410" s="12">
        <v>7101.52</v>
      </c>
      <c r="E1410" s="12">
        <v>7143.58</v>
      </c>
      <c r="F1410" s="12">
        <v>3226249984</v>
      </c>
      <c r="G1410" s="12">
        <v>119104730750</v>
      </c>
      <c r="H1410" s="7">
        <f t="shared" si="21"/>
        <v>-4.0722025345012576E-2</v>
      </c>
      <c r="I1410" s="2"/>
      <c r="L1410" s="1"/>
    </row>
    <row r="1411" spans="1:12" x14ac:dyDescent="0.75">
      <c r="A1411" s="2">
        <v>43049</v>
      </c>
      <c r="B1411" s="12">
        <v>7173.73</v>
      </c>
      <c r="C1411" s="12">
        <v>7312</v>
      </c>
      <c r="D1411" s="12">
        <v>6436.87</v>
      </c>
      <c r="E1411" s="12">
        <v>6618.14</v>
      </c>
      <c r="F1411" s="12">
        <v>5208249856</v>
      </c>
      <c r="G1411" s="12">
        <v>110354089394</v>
      </c>
      <c r="H1411" s="7">
        <f t="shared" ref="H1411:H1474" si="22">(E1411-B1411)/B1411</f>
        <v>-7.7447854881630515E-2</v>
      </c>
      <c r="I1411" s="2"/>
      <c r="L1411" s="1"/>
    </row>
    <row r="1412" spans="1:12" x14ac:dyDescent="0.75">
      <c r="A1412" s="2">
        <v>43050</v>
      </c>
      <c r="B1412" s="12">
        <v>6618.61</v>
      </c>
      <c r="C1412" s="12">
        <v>6873.15</v>
      </c>
      <c r="D1412" s="12">
        <v>6204.22</v>
      </c>
      <c r="E1412" s="12">
        <v>6357.6</v>
      </c>
      <c r="F1412" s="12">
        <v>4908680192</v>
      </c>
      <c r="G1412" s="12">
        <v>106016076151</v>
      </c>
      <c r="H1412" s="7">
        <f t="shared" si="22"/>
        <v>-3.9435772767998013E-2</v>
      </c>
      <c r="I1412" s="2"/>
      <c r="L1412" s="1"/>
    </row>
    <row r="1413" spans="1:12" x14ac:dyDescent="0.75">
      <c r="A1413" s="2">
        <v>43051</v>
      </c>
      <c r="B1413" s="12">
        <v>6295.45</v>
      </c>
      <c r="C1413" s="12">
        <v>6625.05</v>
      </c>
      <c r="D1413" s="12">
        <v>5519.01</v>
      </c>
      <c r="E1413" s="12">
        <v>5950.07</v>
      </c>
      <c r="F1413" s="12">
        <v>8957349888</v>
      </c>
      <c r="G1413" s="12">
        <v>99226193603</v>
      </c>
      <c r="H1413" s="7">
        <f t="shared" si="22"/>
        <v>-5.4861844665591838E-2</v>
      </c>
      <c r="I1413" s="2"/>
      <c r="L1413" s="1"/>
    </row>
    <row r="1414" spans="1:12" x14ac:dyDescent="0.75">
      <c r="A1414" s="2">
        <v>43052</v>
      </c>
      <c r="B1414" s="12">
        <v>5938.25</v>
      </c>
      <c r="C1414" s="12">
        <v>6811.19</v>
      </c>
      <c r="D1414" s="12">
        <v>5844.29</v>
      </c>
      <c r="E1414" s="12">
        <v>6559.49</v>
      </c>
      <c r="F1414" s="12">
        <v>6263249920</v>
      </c>
      <c r="G1414" s="12">
        <v>109400650105</v>
      </c>
      <c r="H1414" s="7">
        <f t="shared" si="22"/>
        <v>0.10461667999831596</v>
      </c>
      <c r="I1414" s="2"/>
      <c r="L1414" s="1"/>
    </row>
    <row r="1415" spans="1:12" x14ac:dyDescent="0.75">
      <c r="A1415" s="2">
        <v>43053</v>
      </c>
      <c r="B1415" s="12">
        <v>6561.48</v>
      </c>
      <c r="C1415" s="12">
        <v>6764.98</v>
      </c>
      <c r="D1415" s="12">
        <v>6461.75</v>
      </c>
      <c r="E1415" s="12">
        <v>6635.75</v>
      </c>
      <c r="F1415" s="12">
        <v>3197110016</v>
      </c>
      <c r="G1415" s="12">
        <v>110683148744</v>
      </c>
      <c r="H1415" s="7">
        <f t="shared" si="22"/>
        <v>1.1319092643732884E-2</v>
      </c>
      <c r="I1415" s="2"/>
      <c r="L1415" s="1"/>
    </row>
    <row r="1416" spans="1:12" x14ac:dyDescent="0.75">
      <c r="A1416" s="2">
        <v>43054</v>
      </c>
      <c r="B1416" s="12">
        <v>6634.76</v>
      </c>
      <c r="C1416" s="12">
        <v>7342.25</v>
      </c>
      <c r="D1416" s="12">
        <v>6634.76</v>
      </c>
      <c r="E1416" s="12">
        <v>7315.54</v>
      </c>
      <c r="F1416" s="12">
        <v>4200880128</v>
      </c>
      <c r="G1416" s="12">
        <v>122035826506</v>
      </c>
      <c r="H1416" s="7">
        <f t="shared" si="22"/>
        <v>0.10260808228180066</v>
      </c>
      <c r="I1416" s="2"/>
      <c r="L1416" s="1"/>
    </row>
    <row r="1417" spans="1:12" x14ac:dyDescent="0.75">
      <c r="A1417" s="2">
        <v>43055</v>
      </c>
      <c r="B1417" s="12">
        <v>7323.24</v>
      </c>
      <c r="C1417" s="12">
        <v>7967.38</v>
      </c>
      <c r="D1417" s="12">
        <v>7176.58</v>
      </c>
      <c r="E1417" s="12">
        <v>7871.69</v>
      </c>
      <c r="F1417" s="12">
        <v>5123809792</v>
      </c>
      <c r="G1417" s="12">
        <v>131328418537</v>
      </c>
      <c r="H1417" s="7">
        <f t="shared" si="22"/>
        <v>7.4891714596271572E-2</v>
      </c>
      <c r="I1417" s="2"/>
      <c r="L1417" s="1"/>
    </row>
    <row r="1418" spans="1:12" x14ac:dyDescent="0.75">
      <c r="A1418" s="2">
        <v>43056</v>
      </c>
      <c r="B1418" s="12">
        <v>7853.57</v>
      </c>
      <c r="C1418" s="12">
        <v>8004.59</v>
      </c>
      <c r="D1418" s="12">
        <v>7561.09</v>
      </c>
      <c r="E1418" s="12">
        <v>7708.99</v>
      </c>
      <c r="F1418" s="12">
        <v>4651670016</v>
      </c>
      <c r="G1418" s="12">
        <v>128621507062</v>
      </c>
      <c r="H1418" s="7">
        <f t="shared" si="22"/>
        <v>-1.8409462193626585E-2</v>
      </c>
      <c r="I1418" s="2"/>
      <c r="L1418" s="1"/>
    </row>
    <row r="1419" spans="1:12" x14ac:dyDescent="0.75">
      <c r="A1419" s="2">
        <v>43057</v>
      </c>
      <c r="B1419" s="12">
        <v>7697.21</v>
      </c>
      <c r="C1419" s="12">
        <v>7884.99</v>
      </c>
      <c r="D1419" s="12">
        <v>7463.44</v>
      </c>
      <c r="E1419" s="12">
        <v>7790.15</v>
      </c>
      <c r="F1419" s="12">
        <v>3667190016</v>
      </c>
      <c r="G1419" s="12">
        <v>129997247838</v>
      </c>
      <c r="H1419" s="7">
        <f t="shared" si="22"/>
        <v>1.2074504918015696E-2</v>
      </c>
      <c r="I1419" s="2"/>
      <c r="L1419" s="1"/>
    </row>
    <row r="1420" spans="1:12" x14ac:dyDescent="0.75">
      <c r="A1420" s="2">
        <v>43058</v>
      </c>
      <c r="B1420" s="12">
        <v>7766.03</v>
      </c>
      <c r="C1420" s="12">
        <v>8101.91</v>
      </c>
      <c r="D1420" s="12">
        <v>7694.1</v>
      </c>
      <c r="E1420" s="12">
        <v>8036.49</v>
      </c>
      <c r="F1420" s="12">
        <v>3149319936</v>
      </c>
      <c r="G1420" s="12">
        <v>134124196206</v>
      </c>
      <c r="H1420" s="7">
        <f t="shared" si="22"/>
        <v>3.4826030803383458E-2</v>
      </c>
      <c r="I1420" s="2"/>
      <c r="L1420" s="1"/>
    </row>
    <row r="1421" spans="1:12" x14ac:dyDescent="0.75">
      <c r="A1421" s="2">
        <v>43059</v>
      </c>
      <c r="B1421" s="12">
        <v>8039.07</v>
      </c>
      <c r="C1421" s="12">
        <v>8336.86</v>
      </c>
      <c r="D1421" s="12">
        <v>7949.36</v>
      </c>
      <c r="E1421" s="12">
        <v>8200.64</v>
      </c>
      <c r="F1421" s="12">
        <v>3488450048</v>
      </c>
      <c r="G1421" s="12">
        <v>136881802624</v>
      </c>
      <c r="H1421" s="7">
        <f t="shared" si="22"/>
        <v>2.0098095924030977E-2</v>
      </c>
      <c r="I1421" s="2"/>
      <c r="L1421" s="1"/>
    </row>
    <row r="1422" spans="1:12" x14ac:dyDescent="0.75">
      <c r="A1422" s="2">
        <v>43060</v>
      </c>
      <c r="B1422" s="12">
        <v>8205.74</v>
      </c>
      <c r="C1422" s="12">
        <v>8348.66</v>
      </c>
      <c r="D1422" s="12">
        <v>7762.71</v>
      </c>
      <c r="E1422" s="12">
        <v>8071.26</v>
      </c>
      <c r="F1422" s="12">
        <v>4277609984</v>
      </c>
      <c r="G1422" s="12">
        <v>134739693480</v>
      </c>
      <c r="H1422" s="7">
        <f t="shared" si="22"/>
        <v>-1.6388528030378682E-2</v>
      </c>
      <c r="I1422" s="2"/>
      <c r="L1422" s="1"/>
    </row>
    <row r="1423" spans="1:12" x14ac:dyDescent="0.75">
      <c r="A1423" s="2">
        <v>43061</v>
      </c>
      <c r="B1423" s="12">
        <v>8077.95</v>
      </c>
      <c r="C1423" s="12">
        <v>8302.26</v>
      </c>
      <c r="D1423" s="12">
        <v>8075.47</v>
      </c>
      <c r="E1423" s="12">
        <v>8253.5499999999993</v>
      </c>
      <c r="F1423" s="12">
        <v>3633530112</v>
      </c>
      <c r="G1423" s="12">
        <v>137797862084</v>
      </c>
      <c r="H1423" s="7">
        <f t="shared" si="22"/>
        <v>2.1738188525554064E-2</v>
      </c>
      <c r="I1423" s="2"/>
      <c r="L1423" s="1"/>
    </row>
    <row r="1424" spans="1:12" x14ac:dyDescent="0.75">
      <c r="A1424" s="2">
        <v>43062</v>
      </c>
      <c r="B1424" s="12">
        <v>8232.3799999999992</v>
      </c>
      <c r="C1424" s="12">
        <v>8267.4</v>
      </c>
      <c r="D1424" s="12">
        <v>8038.77</v>
      </c>
      <c r="E1424" s="12">
        <v>8038.77</v>
      </c>
      <c r="F1424" s="12">
        <v>4225179904</v>
      </c>
      <c r="G1424" s="12">
        <v>134227860479</v>
      </c>
      <c r="H1424" s="7">
        <f t="shared" si="22"/>
        <v>-2.3518107764704591E-2</v>
      </c>
      <c r="I1424" s="2"/>
      <c r="L1424" s="1"/>
    </row>
    <row r="1425" spans="1:12" x14ac:dyDescent="0.75">
      <c r="A1425" s="2">
        <v>43063</v>
      </c>
      <c r="B1425" s="12">
        <v>8074.02</v>
      </c>
      <c r="C1425" s="12">
        <v>8374.16</v>
      </c>
      <c r="D1425" s="12">
        <v>7940.93</v>
      </c>
      <c r="E1425" s="12">
        <v>8253.69</v>
      </c>
      <c r="F1425" s="12">
        <v>5058610176</v>
      </c>
      <c r="G1425" s="12">
        <v>137831976173</v>
      </c>
      <c r="H1425" s="7">
        <f t="shared" si="22"/>
        <v>2.2252855454903513E-2</v>
      </c>
      <c r="I1425" s="2"/>
      <c r="L1425" s="1"/>
    </row>
    <row r="1426" spans="1:12" x14ac:dyDescent="0.75">
      <c r="A1426" s="2">
        <v>43064</v>
      </c>
      <c r="B1426" s="12">
        <v>8241.7099999999991</v>
      </c>
      <c r="C1426" s="12">
        <v>8790.92</v>
      </c>
      <c r="D1426" s="12">
        <v>8191.15</v>
      </c>
      <c r="E1426" s="12">
        <v>8790.92</v>
      </c>
      <c r="F1426" s="12">
        <v>4342060032</v>
      </c>
      <c r="G1426" s="12">
        <v>146820557006</v>
      </c>
      <c r="H1426" s="7">
        <f t="shared" si="22"/>
        <v>6.6637870053666171E-2</v>
      </c>
      <c r="I1426" s="2"/>
      <c r="L1426" s="1"/>
    </row>
    <row r="1427" spans="1:12" x14ac:dyDescent="0.75">
      <c r="A1427" s="2">
        <v>43065</v>
      </c>
      <c r="B1427" s="12">
        <v>8789.0400000000009</v>
      </c>
      <c r="C1427" s="12">
        <v>9522.93</v>
      </c>
      <c r="D1427" s="12">
        <v>8775.59</v>
      </c>
      <c r="E1427" s="12">
        <v>9330.5499999999993</v>
      </c>
      <c r="F1427" s="12">
        <v>5475579904</v>
      </c>
      <c r="G1427" s="12">
        <v>155850742551</v>
      </c>
      <c r="H1427" s="7">
        <f t="shared" si="22"/>
        <v>6.1611962171067416E-2</v>
      </c>
      <c r="I1427" s="2"/>
      <c r="L1427" s="1"/>
    </row>
    <row r="1428" spans="1:12" x14ac:dyDescent="0.75">
      <c r="A1428" s="2">
        <v>43066</v>
      </c>
      <c r="B1428" s="12">
        <v>9352.7199999999993</v>
      </c>
      <c r="C1428" s="12">
        <v>9818.35</v>
      </c>
      <c r="D1428" s="12">
        <v>9352.7199999999993</v>
      </c>
      <c r="E1428" s="12">
        <v>9818.35</v>
      </c>
      <c r="F1428" s="12">
        <v>5653320192</v>
      </c>
      <c r="G1428" s="12">
        <v>164019464090</v>
      </c>
      <c r="H1428" s="7">
        <f t="shared" si="22"/>
        <v>4.9785516940526506E-2</v>
      </c>
      <c r="I1428" s="2"/>
      <c r="L1428" s="1"/>
    </row>
    <row r="1429" spans="1:12" x14ac:dyDescent="0.75">
      <c r="A1429" s="2">
        <v>43067</v>
      </c>
      <c r="B1429" s="12">
        <v>9823.43</v>
      </c>
      <c r="C1429" s="12">
        <v>10125.700000000001</v>
      </c>
      <c r="D1429" s="12">
        <v>9736.2999999999993</v>
      </c>
      <c r="E1429" s="12">
        <v>10058.799999999999</v>
      </c>
      <c r="F1429" s="12">
        <v>6348819968</v>
      </c>
      <c r="G1429" s="12">
        <v>168056012886</v>
      </c>
      <c r="H1429" s="7">
        <f t="shared" si="22"/>
        <v>2.396006282937823E-2</v>
      </c>
      <c r="I1429" s="2"/>
      <c r="L1429" s="1"/>
    </row>
    <row r="1430" spans="1:12" x14ac:dyDescent="0.75">
      <c r="A1430" s="2">
        <v>43068</v>
      </c>
      <c r="B1430" s="12">
        <v>10077.4</v>
      </c>
      <c r="C1430" s="12">
        <v>11517.4</v>
      </c>
      <c r="D1430" s="12">
        <v>9601.0300000000007</v>
      </c>
      <c r="E1430" s="12">
        <v>9888.61</v>
      </c>
      <c r="F1430" s="12">
        <v>11568799744</v>
      </c>
      <c r="G1430" s="12">
        <v>165233728795</v>
      </c>
      <c r="H1430" s="7">
        <f t="shared" si="22"/>
        <v>-1.8733998848909347E-2</v>
      </c>
      <c r="I1430" s="2"/>
      <c r="L1430" s="1"/>
    </row>
    <row r="1431" spans="1:12" x14ac:dyDescent="0.75">
      <c r="A1431" s="2">
        <v>43069</v>
      </c>
      <c r="B1431" s="12">
        <v>9906.7900000000009</v>
      </c>
      <c r="C1431" s="12">
        <v>10801</v>
      </c>
      <c r="D1431" s="12">
        <v>9202.0499999999993</v>
      </c>
      <c r="E1431" s="12">
        <v>10233.6</v>
      </c>
      <c r="F1431" s="12">
        <v>8310689792</v>
      </c>
      <c r="G1431" s="12">
        <v>171020085600</v>
      </c>
      <c r="H1431" s="7">
        <f t="shared" si="22"/>
        <v>3.2988485674976399E-2</v>
      </c>
      <c r="I1431" s="2"/>
      <c r="L1431" s="1"/>
    </row>
    <row r="1432" spans="1:12" x14ac:dyDescent="0.75">
      <c r="A1432" s="2">
        <v>43070</v>
      </c>
      <c r="B1432" s="12">
        <v>10198.6</v>
      </c>
      <c r="C1432" s="12">
        <v>11046.7</v>
      </c>
      <c r="D1432" s="12">
        <v>9694.65</v>
      </c>
      <c r="E1432" s="12">
        <v>10975.6</v>
      </c>
      <c r="F1432" s="12">
        <v>6783119872</v>
      </c>
      <c r="G1432" s="12">
        <v>183444663767</v>
      </c>
      <c r="H1432" s="7">
        <f t="shared" si="22"/>
        <v>7.6186927617516123E-2</v>
      </c>
      <c r="I1432" s="2"/>
      <c r="L1432" s="1"/>
    </row>
    <row r="1433" spans="1:12" x14ac:dyDescent="0.75">
      <c r="A1433" s="2">
        <v>43071</v>
      </c>
      <c r="B1433" s="12">
        <v>10978.3</v>
      </c>
      <c r="C1433" s="12">
        <v>11320.2</v>
      </c>
      <c r="D1433" s="12">
        <v>10905.1</v>
      </c>
      <c r="E1433" s="12">
        <v>11074.6</v>
      </c>
      <c r="F1433" s="12">
        <v>5138500096</v>
      </c>
      <c r="G1433" s="12">
        <v>185122039035</v>
      </c>
      <c r="H1433" s="7">
        <f t="shared" si="22"/>
        <v>8.77184992211919E-3</v>
      </c>
      <c r="I1433" s="2"/>
      <c r="L1433" s="1"/>
    </row>
    <row r="1434" spans="1:12" x14ac:dyDescent="0.75">
      <c r="A1434" s="2">
        <v>43072</v>
      </c>
      <c r="B1434" s="12">
        <v>11082.7</v>
      </c>
      <c r="C1434" s="12">
        <v>11858.7</v>
      </c>
      <c r="D1434" s="12">
        <v>10862</v>
      </c>
      <c r="E1434" s="12">
        <v>11323.2</v>
      </c>
      <c r="F1434" s="12">
        <v>6608309760</v>
      </c>
      <c r="G1434" s="12">
        <v>189302389920</v>
      </c>
      <c r="H1434" s="7">
        <f t="shared" si="22"/>
        <v>2.1700488148194932E-2</v>
      </c>
      <c r="I1434" s="2"/>
      <c r="L1434" s="1"/>
    </row>
    <row r="1435" spans="1:12" x14ac:dyDescent="0.75">
      <c r="A1435" s="2">
        <v>43073</v>
      </c>
      <c r="B1435" s="12">
        <v>11315.4</v>
      </c>
      <c r="C1435" s="12">
        <v>11657.2</v>
      </c>
      <c r="D1435" s="12">
        <v>11081.8</v>
      </c>
      <c r="E1435" s="12">
        <v>11657.2</v>
      </c>
      <c r="F1435" s="12">
        <v>6132409856</v>
      </c>
      <c r="G1435" s="12">
        <v>194912755450</v>
      </c>
      <c r="H1435" s="7">
        <f t="shared" si="22"/>
        <v>3.0206621065097222E-2</v>
      </c>
      <c r="I1435" s="2"/>
      <c r="L1435" s="1"/>
    </row>
    <row r="1436" spans="1:12" x14ac:dyDescent="0.75">
      <c r="A1436" s="2">
        <v>43074</v>
      </c>
      <c r="B1436" s="12">
        <v>11685.7</v>
      </c>
      <c r="C1436" s="12">
        <v>12032</v>
      </c>
      <c r="D1436" s="12">
        <v>11604.6</v>
      </c>
      <c r="E1436" s="12">
        <v>11916.7</v>
      </c>
      <c r="F1436" s="12">
        <v>6895260160</v>
      </c>
      <c r="G1436" s="12">
        <v>199278350420</v>
      </c>
      <c r="H1436" s="7">
        <f t="shared" si="22"/>
        <v>1.9767750327323138E-2</v>
      </c>
      <c r="I1436" s="2"/>
      <c r="L1436" s="1"/>
    </row>
    <row r="1437" spans="1:12" x14ac:dyDescent="0.75">
      <c r="A1437" s="2">
        <v>43075</v>
      </c>
      <c r="B1437" s="12">
        <v>11923.4</v>
      </c>
      <c r="C1437" s="12">
        <v>14369.1</v>
      </c>
      <c r="D1437" s="12">
        <v>11923.4</v>
      </c>
      <c r="E1437" s="12">
        <v>14291.5</v>
      </c>
      <c r="F1437" s="12">
        <v>12656300032</v>
      </c>
      <c r="G1437" s="12">
        <v>239024437136</v>
      </c>
      <c r="H1437" s="7">
        <f t="shared" si="22"/>
        <v>0.19860945703406749</v>
      </c>
      <c r="I1437" s="2"/>
      <c r="L1437" s="1"/>
    </row>
    <row r="1438" spans="1:12" x14ac:dyDescent="0.75">
      <c r="A1438" s="2">
        <v>43076</v>
      </c>
      <c r="B1438" s="12">
        <v>14266.1</v>
      </c>
      <c r="C1438" s="12">
        <v>17899.7</v>
      </c>
      <c r="D1438" s="12">
        <v>14057.3</v>
      </c>
      <c r="E1438" s="12">
        <v>17899.7</v>
      </c>
      <c r="F1438" s="12">
        <v>17950699520</v>
      </c>
      <c r="G1438" s="12">
        <v>299405364249</v>
      </c>
      <c r="H1438" s="7">
        <f t="shared" si="22"/>
        <v>0.25470170544157128</v>
      </c>
      <c r="I1438" s="2"/>
      <c r="L1438" s="1"/>
    </row>
    <row r="1439" spans="1:12" x14ac:dyDescent="0.75">
      <c r="A1439" s="2">
        <v>43077</v>
      </c>
      <c r="B1439" s="12">
        <v>17802.900000000001</v>
      </c>
      <c r="C1439" s="12">
        <v>18353.400000000001</v>
      </c>
      <c r="D1439" s="12">
        <v>14336.9</v>
      </c>
      <c r="E1439" s="12">
        <v>16569.400000000001</v>
      </c>
      <c r="F1439" s="12">
        <v>21135998976</v>
      </c>
      <c r="G1439" s="12">
        <v>277185764485</v>
      </c>
      <c r="H1439" s="7">
        <f t="shared" si="22"/>
        <v>-6.928646456476191E-2</v>
      </c>
      <c r="I1439" s="2"/>
      <c r="L1439" s="1"/>
    </row>
    <row r="1440" spans="1:12" x14ac:dyDescent="0.75">
      <c r="A1440" s="2">
        <v>43078</v>
      </c>
      <c r="B1440" s="12">
        <v>16523.3</v>
      </c>
      <c r="C1440" s="12">
        <v>16783</v>
      </c>
      <c r="D1440" s="12">
        <v>13674.9</v>
      </c>
      <c r="E1440" s="12">
        <v>15178.2</v>
      </c>
      <c r="F1440" s="12">
        <v>13911300096</v>
      </c>
      <c r="G1440" s="12">
        <v>253946084745</v>
      </c>
      <c r="H1440" s="7">
        <f t="shared" si="22"/>
        <v>-8.1406256619440343E-2</v>
      </c>
      <c r="I1440" s="2"/>
      <c r="L1440" s="1"/>
    </row>
    <row r="1441" spans="1:12" x14ac:dyDescent="0.75">
      <c r="A1441" s="2">
        <v>43079</v>
      </c>
      <c r="B1441" s="12">
        <v>15168.4</v>
      </c>
      <c r="C1441" s="12">
        <v>15850.6</v>
      </c>
      <c r="D1441" s="12">
        <v>13226.6</v>
      </c>
      <c r="E1441" s="12">
        <v>15455.4</v>
      </c>
      <c r="F1441" s="12">
        <v>13433299968</v>
      </c>
      <c r="G1441" s="12">
        <v>258615393665</v>
      </c>
      <c r="H1441" s="7">
        <f t="shared" si="22"/>
        <v>1.8920914532844599E-2</v>
      </c>
      <c r="I1441" s="2"/>
      <c r="L1441" s="1"/>
    </row>
    <row r="1442" spans="1:12" x14ac:dyDescent="0.75">
      <c r="A1442" s="2">
        <v>43080</v>
      </c>
      <c r="B1442" s="12">
        <v>15427.4</v>
      </c>
      <c r="C1442" s="12">
        <v>17513.900000000001</v>
      </c>
      <c r="D1442" s="12">
        <v>15404.8</v>
      </c>
      <c r="E1442" s="12">
        <v>16936.8</v>
      </c>
      <c r="F1442" s="12">
        <v>12153900032</v>
      </c>
      <c r="G1442" s="12">
        <v>283439888520</v>
      </c>
      <c r="H1442" s="7">
        <f t="shared" si="22"/>
        <v>9.783890999131413E-2</v>
      </c>
      <c r="I1442" s="2"/>
      <c r="L1442" s="1"/>
    </row>
    <row r="1443" spans="1:12" x14ac:dyDescent="0.75">
      <c r="A1443" s="2">
        <v>43081</v>
      </c>
      <c r="B1443" s="12">
        <v>16919.8</v>
      </c>
      <c r="C1443" s="12">
        <v>17781.8</v>
      </c>
      <c r="D1443" s="12">
        <v>16571.599999999999</v>
      </c>
      <c r="E1443" s="12">
        <v>17415.400000000001</v>
      </c>
      <c r="F1443" s="12">
        <v>14603799552</v>
      </c>
      <c r="G1443" s="12">
        <v>291483935710</v>
      </c>
      <c r="H1443" s="7">
        <f t="shared" si="22"/>
        <v>2.9291126372652288E-2</v>
      </c>
      <c r="I1443" s="2"/>
      <c r="L1443" s="1"/>
    </row>
    <row r="1444" spans="1:12" x14ac:dyDescent="0.75">
      <c r="A1444" s="2">
        <v>43082</v>
      </c>
      <c r="B1444" s="12">
        <v>17500</v>
      </c>
      <c r="C1444" s="12">
        <v>17653.099999999999</v>
      </c>
      <c r="D1444" s="12">
        <v>16039.7</v>
      </c>
      <c r="E1444" s="12">
        <v>16408.2</v>
      </c>
      <c r="F1444" s="12">
        <v>12976900096</v>
      </c>
      <c r="G1444" s="12">
        <v>274663619978</v>
      </c>
      <c r="H1444" s="7">
        <f t="shared" si="22"/>
        <v>-6.2388571428571384E-2</v>
      </c>
      <c r="I1444" s="2"/>
      <c r="L1444" s="1"/>
    </row>
    <row r="1445" spans="1:12" x14ac:dyDescent="0.75">
      <c r="A1445" s="2">
        <v>43083</v>
      </c>
      <c r="B1445" s="12">
        <v>16384.599999999999</v>
      </c>
      <c r="C1445" s="12">
        <v>17085.8</v>
      </c>
      <c r="D1445" s="12">
        <v>16185.9</v>
      </c>
      <c r="E1445" s="12">
        <v>16564</v>
      </c>
      <c r="F1445" s="12">
        <v>13777399808</v>
      </c>
      <c r="G1445" s="12">
        <v>277310347000</v>
      </c>
      <c r="H1445" s="7">
        <f t="shared" si="22"/>
        <v>1.0949306055686527E-2</v>
      </c>
      <c r="I1445" s="2"/>
      <c r="L1445" s="1"/>
    </row>
    <row r="1446" spans="1:12" x14ac:dyDescent="0.75">
      <c r="A1446" s="2">
        <v>43084</v>
      </c>
      <c r="B1446" s="12">
        <v>16601.3</v>
      </c>
      <c r="C1446" s="12">
        <v>18154.099999999999</v>
      </c>
      <c r="D1446" s="12">
        <v>16601.3</v>
      </c>
      <c r="E1446" s="12">
        <v>17706.900000000001</v>
      </c>
      <c r="F1446" s="12">
        <v>14309999616</v>
      </c>
      <c r="G1446" s="12">
        <v>296482120238</v>
      </c>
      <c r="H1446" s="7">
        <f t="shared" si="22"/>
        <v>6.6597194195635409E-2</v>
      </c>
      <c r="I1446" s="2"/>
      <c r="L1446" s="1"/>
    </row>
    <row r="1447" spans="1:12" x14ac:dyDescent="0.75">
      <c r="A1447" s="2">
        <v>43085</v>
      </c>
      <c r="B1447" s="12">
        <v>17760.3</v>
      </c>
      <c r="C1447" s="12">
        <v>19716.7</v>
      </c>
      <c r="D1447" s="12">
        <v>17515.3</v>
      </c>
      <c r="E1447" s="12">
        <v>19497.400000000001</v>
      </c>
      <c r="F1447" s="12">
        <v>12740599808</v>
      </c>
      <c r="G1447" s="12">
        <v>326502485530</v>
      </c>
      <c r="H1447" s="7">
        <f t="shared" si="22"/>
        <v>9.7808032521973287E-2</v>
      </c>
      <c r="I1447" s="2"/>
      <c r="L1447" s="1"/>
    </row>
    <row r="1448" spans="1:12" x14ac:dyDescent="0.75">
      <c r="A1448" s="2">
        <v>43086</v>
      </c>
      <c r="B1448" s="12">
        <v>19475.8</v>
      </c>
      <c r="C1448" s="12">
        <v>20089</v>
      </c>
      <c r="D1448" s="12">
        <v>18974.099999999999</v>
      </c>
      <c r="E1448" s="12">
        <v>19140.8</v>
      </c>
      <c r="F1448" s="12">
        <v>13314599936</v>
      </c>
      <c r="G1448" s="12">
        <v>320576568850</v>
      </c>
      <c r="H1448" s="7">
        <f t="shared" si="22"/>
        <v>-1.720083385534869E-2</v>
      </c>
      <c r="I1448" s="2"/>
      <c r="L1448" s="1"/>
    </row>
    <row r="1449" spans="1:12" x14ac:dyDescent="0.75">
      <c r="A1449" s="2">
        <v>43087</v>
      </c>
      <c r="B1449" s="12">
        <v>19106.400000000001</v>
      </c>
      <c r="C1449" s="12">
        <v>19371</v>
      </c>
      <c r="D1449" s="12">
        <v>18355.900000000001</v>
      </c>
      <c r="E1449" s="12">
        <v>19114.2</v>
      </c>
      <c r="F1449" s="12">
        <v>14839499776</v>
      </c>
      <c r="G1449" s="12">
        <v>320174318520</v>
      </c>
      <c r="H1449" s="7">
        <f t="shared" si="22"/>
        <v>4.0824017083277185E-4</v>
      </c>
      <c r="I1449" s="2"/>
      <c r="L1449" s="1"/>
    </row>
    <row r="1450" spans="1:12" x14ac:dyDescent="0.75">
      <c r="A1450" s="2">
        <v>43088</v>
      </c>
      <c r="B1450" s="12">
        <v>19118.3</v>
      </c>
      <c r="C1450" s="12">
        <v>19177.8</v>
      </c>
      <c r="D1450" s="12">
        <v>17275.400000000001</v>
      </c>
      <c r="E1450" s="12">
        <v>17776.7</v>
      </c>
      <c r="F1450" s="12">
        <v>16894499840</v>
      </c>
      <c r="G1450" s="12">
        <v>297801055828</v>
      </c>
      <c r="H1450" s="7">
        <f t="shared" si="22"/>
        <v>-7.0173603301548704E-2</v>
      </c>
      <c r="I1450" s="2"/>
      <c r="L1450" s="1"/>
    </row>
    <row r="1451" spans="1:12" x14ac:dyDescent="0.75">
      <c r="A1451" s="2">
        <v>43089</v>
      </c>
      <c r="B1451" s="12">
        <v>17760.3</v>
      </c>
      <c r="C1451" s="12">
        <v>17934.7</v>
      </c>
      <c r="D1451" s="12">
        <v>16077.7</v>
      </c>
      <c r="E1451" s="12">
        <v>16624.599999999999</v>
      </c>
      <c r="F1451" s="12">
        <v>22149699584</v>
      </c>
      <c r="G1451" s="12">
        <v>278528964015</v>
      </c>
      <c r="H1451" s="7">
        <f t="shared" si="22"/>
        <v>-6.3945991903289964E-2</v>
      </c>
      <c r="I1451" s="2"/>
      <c r="L1451" s="1"/>
    </row>
    <row r="1452" spans="1:12" x14ac:dyDescent="0.75">
      <c r="A1452" s="2">
        <v>43090</v>
      </c>
      <c r="B1452" s="12">
        <v>16642.400000000001</v>
      </c>
      <c r="C1452" s="12">
        <v>17567.7</v>
      </c>
      <c r="D1452" s="12">
        <v>15342.7</v>
      </c>
      <c r="E1452" s="12">
        <v>15802.9</v>
      </c>
      <c r="F1452" s="12">
        <v>16516599808</v>
      </c>
      <c r="G1452" s="12">
        <v>264788651530</v>
      </c>
      <c r="H1452" s="7">
        <f t="shared" si="22"/>
        <v>-5.0443445656876515E-2</v>
      </c>
      <c r="I1452" s="2"/>
      <c r="L1452" s="1"/>
    </row>
    <row r="1453" spans="1:12" x14ac:dyDescent="0.75">
      <c r="A1453" s="2">
        <v>43091</v>
      </c>
      <c r="B1453" s="12">
        <v>15898</v>
      </c>
      <c r="C1453" s="12">
        <v>15943.4</v>
      </c>
      <c r="D1453" s="12">
        <v>11833</v>
      </c>
      <c r="E1453" s="12">
        <v>13831.8</v>
      </c>
      <c r="F1453" s="12">
        <v>22197999616</v>
      </c>
      <c r="G1453" s="12">
        <v>231788283457</v>
      </c>
      <c r="H1453" s="7">
        <f t="shared" si="22"/>
        <v>-0.12996603346332877</v>
      </c>
      <c r="I1453" s="2"/>
      <c r="L1453" s="1"/>
    </row>
    <row r="1454" spans="1:12" x14ac:dyDescent="0.75">
      <c r="A1454" s="2">
        <v>43092</v>
      </c>
      <c r="B1454" s="12">
        <v>13948.7</v>
      </c>
      <c r="C1454" s="12">
        <v>15603.2</v>
      </c>
      <c r="D1454" s="12">
        <v>13828.8</v>
      </c>
      <c r="E1454" s="12">
        <v>14699.2</v>
      </c>
      <c r="F1454" s="12">
        <v>13086000128</v>
      </c>
      <c r="G1454" s="12">
        <v>246349213910</v>
      </c>
      <c r="H1454" s="7">
        <f t="shared" si="22"/>
        <v>5.3804297174647096E-2</v>
      </c>
      <c r="I1454" s="2"/>
      <c r="L1454" s="1"/>
    </row>
    <row r="1455" spans="1:12" x14ac:dyDescent="0.75">
      <c r="A1455" s="2">
        <v>43093</v>
      </c>
      <c r="B1455" s="12">
        <v>14608.2</v>
      </c>
      <c r="C1455" s="12">
        <v>14626</v>
      </c>
      <c r="D1455" s="12">
        <v>12747.7</v>
      </c>
      <c r="E1455" s="12">
        <v>13925.8</v>
      </c>
      <c r="F1455" s="12">
        <v>11572299776</v>
      </c>
      <c r="G1455" s="12">
        <v>233414163395</v>
      </c>
      <c r="H1455" s="7">
        <f t="shared" si="22"/>
        <v>-4.6713489683876279E-2</v>
      </c>
      <c r="I1455" s="2"/>
      <c r="L1455" s="1"/>
    </row>
    <row r="1456" spans="1:12" x14ac:dyDescent="0.75">
      <c r="A1456" s="2">
        <v>43094</v>
      </c>
      <c r="B1456" s="12">
        <v>13995.9</v>
      </c>
      <c r="C1456" s="12">
        <v>14593</v>
      </c>
      <c r="D1456" s="12">
        <v>13448.9</v>
      </c>
      <c r="E1456" s="12">
        <v>14026.6</v>
      </c>
      <c r="F1456" s="12">
        <v>10664699904</v>
      </c>
      <c r="G1456" s="12">
        <v>235126843805</v>
      </c>
      <c r="H1456" s="7">
        <f t="shared" si="22"/>
        <v>2.1934995248609041E-3</v>
      </c>
      <c r="I1456" s="2"/>
      <c r="L1456" s="1"/>
    </row>
    <row r="1457" spans="1:12" x14ac:dyDescent="0.75">
      <c r="A1457" s="2">
        <v>43095</v>
      </c>
      <c r="B1457" s="12">
        <v>14036.6</v>
      </c>
      <c r="C1457" s="12">
        <v>16461.2</v>
      </c>
      <c r="D1457" s="12">
        <v>14028.9</v>
      </c>
      <c r="E1457" s="12">
        <v>16099.8</v>
      </c>
      <c r="F1457" s="12">
        <v>13454300160</v>
      </c>
      <c r="G1457" s="12">
        <v>269908107763</v>
      </c>
      <c r="H1457" s="7">
        <f t="shared" si="22"/>
        <v>0.14698716213328006</v>
      </c>
      <c r="I1457" s="2"/>
      <c r="L1457" s="1"/>
    </row>
    <row r="1458" spans="1:12" x14ac:dyDescent="0.75">
      <c r="A1458" s="2">
        <v>43096</v>
      </c>
      <c r="B1458" s="12">
        <v>16163.5</v>
      </c>
      <c r="C1458" s="12">
        <v>16930.900000000001</v>
      </c>
      <c r="D1458" s="12">
        <v>15114.3</v>
      </c>
      <c r="E1458" s="12">
        <v>15838.5</v>
      </c>
      <c r="F1458" s="12">
        <v>12487600128</v>
      </c>
      <c r="G1458" s="12">
        <v>265559172050</v>
      </c>
      <c r="H1458" s="7">
        <f t="shared" si="22"/>
        <v>-2.0107031274167107E-2</v>
      </c>
      <c r="I1458" s="2"/>
      <c r="L1458" s="1"/>
    </row>
    <row r="1459" spans="1:12" x14ac:dyDescent="0.75">
      <c r="A1459" s="2">
        <v>43097</v>
      </c>
      <c r="B1459" s="12">
        <v>15864.1</v>
      </c>
      <c r="C1459" s="12">
        <v>15888.4</v>
      </c>
      <c r="D1459" s="12">
        <v>13937.3</v>
      </c>
      <c r="E1459" s="12">
        <v>14606.5</v>
      </c>
      <c r="F1459" s="12">
        <v>12336499712</v>
      </c>
      <c r="G1459" s="12">
        <v>244929825575</v>
      </c>
      <c r="H1459" s="7">
        <f t="shared" si="22"/>
        <v>-7.9273327828241147E-2</v>
      </c>
      <c r="I1459" s="2"/>
      <c r="L1459" s="1"/>
    </row>
    <row r="1460" spans="1:12" x14ac:dyDescent="0.75">
      <c r="A1460" s="2">
        <v>43098</v>
      </c>
      <c r="B1460" s="12">
        <v>14695.8</v>
      </c>
      <c r="C1460" s="12">
        <v>15279</v>
      </c>
      <c r="D1460" s="12">
        <v>14307</v>
      </c>
      <c r="E1460" s="12">
        <v>14656.2</v>
      </c>
      <c r="F1460" s="12">
        <v>13025500160</v>
      </c>
      <c r="G1460" s="12">
        <v>245793634125</v>
      </c>
      <c r="H1460" s="7">
        <f t="shared" si="22"/>
        <v>-2.6946474502918213E-3</v>
      </c>
      <c r="I1460" s="2"/>
      <c r="L1460" s="1"/>
    </row>
    <row r="1461" spans="1:12" x14ac:dyDescent="0.75">
      <c r="A1461" s="2">
        <v>43099</v>
      </c>
      <c r="B1461" s="12">
        <v>14681.9</v>
      </c>
      <c r="C1461" s="12">
        <v>14681.9</v>
      </c>
      <c r="D1461" s="12">
        <v>12350.1</v>
      </c>
      <c r="E1461" s="12">
        <v>12952.2</v>
      </c>
      <c r="F1461" s="12">
        <v>14452599808</v>
      </c>
      <c r="G1461" s="12">
        <v>217239803085</v>
      </c>
      <c r="H1461" s="7">
        <f t="shared" si="22"/>
        <v>-0.11781172736498675</v>
      </c>
      <c r="I1461" s="2"/>
      <c r="L1461" s="1"/>
    </row>
    <row r="1462" spans="1:12" x14ac:dyDescent="0.75">
      <c r="A1462" s="2">
        <v>43100</v>
      </c>
      <c r="B1462" s="12">
        <v>12897.7</v>
      </c>
      <c r="C1462" s="12">
        <v>14377.4</v>
      </c>
      <c r="D1462" s="12">
        <v>12755.6</v>
      </c>
      <c r="E1462" s="12">
        <v>14156.4</v>
      </c>
      <c r="F1462" s="12">
        <v>12136299520</v>
      </c>
      <c r="G1462" s="12">
        <v>237465823980</v>
      </c>
      <c r="H1462" s="7">
        <f t="shared" si="22"/>
        <v>9.7591043364320687E-2</v>
      </c>
      <c r="I1462" s="2"/>
      <c r="L1462" s="1"/>
    </row>
    <row r="1463" spans="1:12" x14ac:dyDescent="0.75">
      <c r="A1463" s="2">
        <v>43101</v>
      </c>
      <c r="B1463" s="12">
        <v>14112.2</v>
      </c>
      <c r="C1463" s="12">
        <v>14112.2</v>
      </c>
      <c r="D1463" s="12">
        <v>13154.7</v>
      </c>
      <c r="E1463" s="12">
        <v>13657.2</v>
      </c>
      <c r="F1463" s="12">
        <v>10291200000</v>
      </c>
      <c r="G1463" s="12">
        <v>229119155396</v>
      </c>
      <c r="H1463" s="7">
        <f t="shared" si="22"/>
        <v>-3.2241606553195107E-2</v>
      </c>
      <c r="I1463" s="2"/>
      <c r="L1463" s="1"/>
    </row>
    <row r="1464" spans="1:12" x14ac:dyDescent="0.75">
      <c r="A1464" s="2">
        <v>43102</v>
      </c>
      <c r="B1464" s="12">
        <v>13625</v>
      </c>
      <c r="C1464" s="12">
        <v>15444.6</v>
      </c>
      <c r="D1464" s="12">
        <v>13163.6</v>
      </c>
      <c r="E1464" s="12">
        <v>14982.1</v>
      </c>
      <c r="F1464" s="12">
        <v>16846600192</v>
      </c>
      <c r="G1464" s="12">
        <v>251377913955</v>
      </c>
      <c r="H1464" s="7">
        <f t="shared" si="22"/>
        <v>9.9603669724770666E-2</v>
      </c>
      <c r="I1464" s="2"/>
      <c r="L1464" s="1"/>
    </row>
    <row r="1465" spans="1:12" x14ac:dyDescent="0.75">
      <c r="A1465" s="2">
        <v>43103</v>
      </c>
      <c r="B1465" s="12">
        <v>14978.2</v>
      </c>
      <c r="C1465" s="12">
        <v>15572.8</v>
      </c>
      <c r="D1465" s="12">
        <v>14844.5</v>
      </c>
      <c r="E1465" s="12">
        <v>15201</v>
      </c>
      <c r="F1465" s="12">
        <v>16871900160</v>
      </c>
      <c r="G1465" s="12">
        <v>255080562912</v>
      </c>
      <c r="H1465" s="7">
        <f t="shared" si="22"/>
        <v>1.4874951596319935E-2</v>
      </c>
      <c r="I1465" s="2"/>
      <c r="L1465" s="1"/>
    </row>
    <row r="1466" spans="1:12" x14ac:dyDescent="0.75">
      <c r="A1466" s="2">
        <v>43104</v>
      </c>
      <c r="B1466" s="12">
        <v>15270.7</v>
      </c>
      <c r="C1466" s="12">
        <v>15739.7</v>
      </c>
      <c r="D1466" s="12">
        <v>14522.2</v>
      </c>
      <c r="E1466" s="12">
        <v>15599.2</v>
      </c>
      <c r="F1466" s="12">
        <v>21783199744</v>
      </c>
      <c r="G1466" s="12">
        <v>261795321110</v>
      </c>
      <c r="H1466" s="7">
        <f t="shared" si="22"/>
        <v>2.1511784004662523E-2</v>
      </c>
      <c r="I1466" s="2"/>
      <c r="L1466" s="1"/>
    </row>
    <row r="1467" spans="1:12" x14ac:dyDescent="0.75">
      <c r="A1467" s="2">
        <v>43105</v>
      </c>
      <c r="B1467" s="12">
        <v>15477.2</v>
      </c>
      <c r="C1467" s="12">
        <v>17705.2</v>
      </c>
      <c r="D1467" s="12">
        <v>15202.8</v>
      </c>
      <c r="E1467" s="12">
        <v>17429.5</v>
      </c>
      <c r="F1467" s="12">
        <v>23840899072</v>
      </c>
      <c r="G1467" s="12">
        <v>292544135538</v>
      </c>
      <c r="H1467" s="7">
        <f t="shared" si="22"/>
        <v>0.12614038715013046</v>
      </c>
      <c r="I1467" s="2"/>
      <c r="L1467" s="1"/>
    </row>
    <row r="1468" spans="1:12" x14ac:dyDescent="0.75">
      <c r="A1468" s="2">
        <v>43106</v>
      </c>
      <c r="B1468" s="12">
        <v>17462.099999999999</v>
      </c>
      <c r="C1468" s="12">
        <v>17712.400000000001</v>
      </c>
      <c r="D1468" s="12">
        <v>16764.599999999999</v>
      </c>
      <c r="E1468" s="12">
        <v>17527</v>
      </c>
      <c r="F1468" s="12">
        <v>18314600448</v>
      </c>
      <c r="G1468" s="12">
        <v>294217423675</v>
      </c>
      <c r="H1468" s="7">
        <f t="shared" si="22"/>
        <v>3.7166205668276702E-3</v>
      </c>
      <c r="I1468" s="2"/>
      <c r="L1468" s="1"/>
    </row>
    <row r="1469" spans="1:12" x14ac:dyDescent="0.75">
      <c r="A1469" s="2">
        <v>43107</v>
      </c>
      <c r="B1469" s="12">
        <v>17527.3</v>
      </c>
      <c r="C1469" s="12">
        <v>17579.599999999999</v>
      </c>
      <c r="D1469" s="12">
        <v>16087.7</v>
      </c>
      <c r="E1469" s="12">
        <v>16477.599999999999</v>
      </c>
      <c r="F1469" s="12">
        <v>15866000384</v>
      </c>
      <c r="G1469" s="12">
        <v>276634797271</v>
      </c>
      <c r="H1469" s="7">
        <f t="shared" si="22"/>
        <v>-5.9889429632630282E-2</v>
      </c>
      <c r="I1469" s="2"/>
      <c r="L1469" s="1"/>
    </row>
    <row r="1470" spans="1:12" x14ac:dyDescent="0.75">
      <c r="A1470" s="2">
        <v>43108</v>
      </c>
      <c r="B1470" s="12">
        <v>16476.2</v>
      </c>
      <c r="C1470" s="12">
        <v>16537.900000000001</v>
      </c>
      <c r="D1470" s="12">
        <v>14208.2</v>
      </c>
      <c r="E1470" s="12">
        <v>15170.1</v>
      </c>
      <c r="F1470" s="12">
        <v>18413899776</v>
      </c>
      <c r="G1470" s="12">
        <v>254715263101</v>
      </c>
      <c r="H1470" s="7">
        <f t="shared" si="22"/>
        <v>-7.9271919496000307E-2</v>
      </c>
      <c r="I1470" s="2"/>
      <c r="L1470" s="1"/>
    </row>
    <row r="1471" spans="1:12" x14ac:dyDescent="0.75">
      <c r="A1471" s="2">
        <v>43109</v>
      </c>
      <c r="B1471" s="12">
        <v>15123.7</v>
      </c>
      <c r="C1471" s="12">
        <v>15497.5</v>
      </c>
      <c r="D1471" s="12">
        <v>14424</v>
      </c>
      <c r="E1471" s="12">
        <v>14595.4</v>
      </c>
      <c r="F1471" s="12">
        <v>16659999744</v>
      </c>
      <c r="G1471" s="12">
        <v>245095808695</v>
      </c>
      <c r="H1471" s="7">
        <f t="shared" si="22"/>
        <v>-3.4931928033483939E-2</v>
      </c>
      <c r="I1471" s="2"/>
      <c r="L1471" s="1"/>
    </row>
    <row r="1472" spans="1:12" x14ac:dyDescent="0.75">
      <c r="A1472" s="2">
        <v>43110</v>
      </c>
      <c r="B1472" s="12">
        <v>14588.5</v>
      </c>
      <c r="C1472" s="12">
        <v>14973.3</v>
      </c>
      <c r="D1472" s="12">
        <v>13691.2</v>
      </c>
      <c r="E1472" s="12">
        <v>14973.3</v>
      </c>
      <c r="F1472" s="12">
        <v>18500800512</v>
      </c>
      <c r="G1472" s="12">
        <v>251472635522</v>
      </c>
      <c r="H1472" s="7">
        <f t="shared" si="22"/>
        <v>2.6376940740994569E-2</v>
      </c>
      <c r="I1472" s="2"/>
      <c r="L1472" s="1"/>
    </row>
    <row r="1473" spans="1:12" x14ac:dyDescent="0.75">
      <c r="A1473" s="2">
        <v>43111</v>
      </c>
      <c r="B1473" s="12">
        <v>14968.2</v>
      </c>
      <c r="C1473" s="12">
        <v>15018.8</v>
      </c>
      <c r="D1473" s="12">
        <v>13105.9</v>
      </c>
      <c r="E1473" s="12">
        <v>13405.8</v>
      </c>
      <c r="F1473" s="12">
        <v>16534099968</v>
      </c>
      <c r="G1473" s="12">
        <v>225178724050</v>
      </c>
      <c r="H1473" s="7">
        <f t="shared" si="22"/>
        <v>-0.10438128833126237</v>
      </c>
      <c r="I1473" s="2"/>
      <c r="L1473" s="1"/>
    </row>
    <row r="1474" spans="1:12" x14ac:dyDescent="0.75">
      <c r="A1474" s="2">
        <v>43112</v>
      </c>
      <c r="B1474" s="12">
        <v>13453.9</v>
      </c>
      <c r="C1474" s="12">
        <v>14229.9</v>
      </c>
      <c r="D1474" s="12">
        <v>13158.1</v>
      </c>
      <c r="E1474" s="12">
        <v>13980.6</v>
      </c>
      <c r="F1474" s="12">
        <v>12065699840</v>
      </c>
      <c r="G1474" s="12">
        <v>234865160377</v>
      </c>
      <c r="H1474" s="7">
        <f t="shared" si="22"/>
        <v>3.9148499691539308E-2</v>
      </c>
      <c r="I1474" s="2"/>
      <c r="L1474" s="1"/>
    </row>
    <row r="1475" spans="1:12" x14ac:dyDescent="0.75">
      <c r="A1475" s="2">
        <v>43113</v>
      </c>
      <c r="B1475" s="12">
        <v>13952.4</v>
      </c>
      <c r="C1475" s="12">
        <v>14659.5</v>
      </c>
      <c r="D1475" s="12">
        <v>13952.4</v>
      </c>
      <c r="E1475" s="12">
        <v>14360.2</v>
      </c>
      <c r="F1475" s="12">
        <v>12763599872</v>
      </c>
      <c r="G1475" s="12">
        <v>241268592240</v>
      </c>
      <c r="H1475" s="7">
        <f t="shared" ref="H1475:H1538" si="23">(E1475-B1475)/B1475</f>
        <v>2.9227946446489572E-2</v>
      </c>
      <c r="I1475" s="2"/>
      <c r="L1475" s="1"/>
    </row>
    <row r="1476" spans="1:12" x14ac:dyDescent="0.75">
      <c r="A1476" s="2">
        <v>43114</v>
      </c>
      <c r="B1476" s="12">
        <v>14370.8</v>
      </c>
      <c r="C1476" s="12">
        <v>14511.8</v>
      </c>
      <c r="D1476" s="12">
        <v>13268</v>
      </c>
      <c r="E1476" s="12">
        <v>13772</v>
      </c>
      <c r="F1476" s="12">
        <v>11084099584</v>
      </c>
      <c r="G1476" s="12">
        <v>231413491364</v>
      </c>
      <c r="H1476" s="7">
        <f t="shared" si="23"/>
        <v>-4.1667826425807838E-2</v>
      </c>
      <c r="I1476" s="2"/>
      <c r="L1476" s="1"/>
    </row>
    <row r="1477" spans="1:12" x14ac:dyDescent="0.75">
      <c r="A1477" s="2">
        <v>43115</v>
      </c>
      <c r="B1477" s="12">
        <v>13767.3</v>
      </c>
      <c r="C1477" s="12">
        <v>14445.5</v>
      </c>
      <c r="D1477" s="12">
        <v>13641.7</v>
      </c>
      <c r="E1477" s="12">
        <v>13819.8</v>
      </c>
      <c r="F1477" s="12">
        <v>12750799872</v>
      </c>
      <c r="G1477" s="12">
        <v>232242775485</v>
      </c>
      <c r="H1477" s="7">
        <f t="shared" si="23"/>
        <v>3.8133838879083047E-3</v>
      </c>
      <c r="I1477" s="2"/>
      <c r="L1477" s="1"/>
    </row>
    <row r="1478" spans="1:12" x14ac:dyDescent="0.75">
      <c r="A1478" s="2">
        <v>43116</v>
      </c>
      <c r="B1478" s="12">
        <v>13836.1</v>
      </c>
      <c r="C1478" s="12">
        <v>13843.1</v>
      </c>
      <c r="D1478" s="12">
        <v>10194.9</v>
      </c>
      <c r="E1478" s="12">
        <v>11490.5</v>
      </c>
      <c r="F1478" s="12">
        <v>18853799936</v>
      </c>
      <c r="G1478" s="12">
        <v>193121120762</v>
      </c>
      <c r="H1478" s="7">
        <f t="shared" si="23"/>
        <v>-0.16952754027507755</v>
      </c>
      <c r="I1478" s="2"/>
      <c r="L1478" s="1"/>
    </row>
    <row r="1479" spans="1:12" x14ac:dyDescent="0.75">
      <c r="A1479" s="2">
        <v>43117</v>
      </c>
      <c r="B1479" s="12">
        <v>11431.1</v>
      </c>
      <c r="C1479" s="12">
        <v>11678</v>
      </c>
      <c r="D1479" s="12">
        <v>9402.2900000000009</v>
      </c>
      <c r="E1479" s="12">
        <v>11188.6</v>
      </c>
      <c r="F1479" s="12">
        <v>18830600192</v>
      </c>
      <c r="G1479" s="12">
        <v>188070430523</v>
      </c>
      <c r="H1479" s="7">
        <f t="shared" si="23"/>
        <v>-2.1214056390023706E-2</v>
      </c>
      <c r="I1479" s="2"/>
      <c r="L1479" s="1"/>
    </row>
    <row r="1480" spans="1:12" x14ac:dyDescent="0.75">
      <c r="A1480" s="2">
        <v>43118</v>
      </c>
      <c r="B1480" s="12">
        <v>11198.8</v>
      </c>
      <c r="C1480" s="12">
        <v>12107.3</v>
      </c>
      <c r="D1480" s="12">
        <v>10942.5</v>
      </c>
      <c r="E1480" s="12">
        <v>11474.9</v>
      </c>
      <c r="F1480" s="12">
        <v>15020399616</v>
      </c>
      <c r="G1480" s="12">
        <v>192907550324</v>
      </c>
      <c r="H1480" s="7">
        <f t="shared" si="23"/>
        <v>2.4654427260063613E-2</v>
      </c>
      <c r="I1480" s="2"/>
      <c r="L1480" s="1"/>
    </row>
    <row r="1481" spans="1:12" x14ac:dyDescent="0.75">
      <c r="A1481" s="2">
        <v>43119</v>
      </c>
      <c r="B1481" s="12">
        <v>11429.8</v>
      </c>
      <c r="C1481" s="12">
        <v>11992.8</v>
      </c>
      <c r="D1481" s="12">
        <v>11172.1</v>
      </c>
      <c r="E1481" s="12">
        <v>11607.4</v>
      </c>
      <c r="F1481" s="12">
        <v>10740400128</v>
      </c>
      <c r="G1481" s="12">
        <v>195158837709</v>
      </c>
      <c r="H1481" s="7">
        <f t="shared" si="23"/>
        <v>1.5538329629564855E-2</v>
      </c>
      <c r="I1481" s="2"/>
      <c r="L1481" s="1"/>
    </row>
    <row r="1482" spans="1:12" x14ac:dyDescent="0.75">
      <c r="A1482" s="2">
        <v>43120</v>
      </c>
      <c r="B1482" s="12">
        <v>11656.2</v>
      </c>
      <c r="C1482" s="12">
        <v>13103</v>
      </c>
      <c r="D1482" s="12">
        <v>11656.2</v>
      </c>
      <c r="E1482" s="12">
        <v>12899.2</v>
      </c>
      <c r="F1482" s="12">
        <v>11801700352</v>
      </c>
      <c r="G1482" s="12">
        <v>216907619830</v>
      </c>
      <c r="H1482" s="7">
        <f t="shared" si="23"/>
        <v>0.10663852713577324</v>
      </c>
      <c r="I1482" s="2"/>
      <c r="L1482" s="1"/>
    </row>
    <row r="1483" spans="1:12" x14ac:dyDescent="0.75">
      <c r="A1483" s="2">
        <v>43121</v>
      </c>
      <c r="B1483" s="12">
        <v>12889.2</v>
      </c>
      <c r="C1483" s="12">
        <v>12895.9</v>
      </c>
      <c r="D1483" s="12">
        <v>11288.2</v>
      </c>
      <c r="E1483" s="12">
        <v>11600.1</v>
      </c>
      <c r="F1483" s="12">
        <v>9935179776</v>
      </c>
      <c r="G1483" s="12">
        <v>195089460991</v>
      </c>
      <c r="H1483" s="7">
        <f t="shared" si="23"/>
        <v>-0.10001396518015085</v>
      </c>
      <c r="I1483" s="2"/>
      <c r="L1483" s="1"/>
    </row>
    <row r="1484" spans="1:12" x14ac:dyDescent="0.75">
      <c r="A1484" s="2">
        <v>43122</v>
      </c>
      <c r="B1484" s="12">
        <v>11633.1</v>
      </c>
      <c r="C1484" s="12">
        <v>11966.4</v>
      </c>
      <c r="D1484" s="12">
        <v>10240.200000000001</v>
      </c>
      <c r="E1484" s="12">
        <v>10931.4</v>
      </c>
      <c r="F1484" s="12">
        <v>10537400320</v>
      </c>
      <c r="G1484" s="12">
        <v>183866421285</v>
      </c>
      <c r="H1484" s="7">
        <f t="shared" si="23"/>
        <v>-6.031926141785085E-2</v>
      </c>
      <c r="I1484" s="2"/>
      <c r="L1484" s="1"/>
    </row>
    <row r="1485" spans="1:12" x14ac:dyDescent="0.75">
      <c r="A1485" s="2">
        <v>43123</v>
      </c>
      <c r="B1485" s="12">
        <v>10944.5</v>
      </c>
      <c r="C1485" s="12">
        <v>11377.6</v>
      </c>
      <c r="D1485" s="12">
        <v>10129.700000000001</v>
      </c>
      <c r="E1485" s="12">
        <v>10868.4</v>
      </c>
      <c r="F1485" s="12">
        <v>9660609536</v>
      </c>
      <c r="G1485" s="12">
        <v>182830257191</v>
      </c>
      <c r="H1485" s="7">
        <f t="shared" si="23"/>
        <v>-6.9532641966284763E-3</v>
      </c>
      <c r="I1485" s="2"/>
      <c r="L1485" s="1"/>
    </row>
    <row r="1486" spans="1:12" x14ac:dyDescent="0.75">
      <c r="A1486" s="2">
        <v>43124</v>
      </c>
      <c r="B1486" s="12">
        <v>10903.4</v>
      </c>
      <c r="C1486" s="12">
        <v>11501.4</v>
      </c>
      <c r="D1486" s="12">
        <v>10639.8</v>
      </c>
      <c r="E1486" s="12">
        <v>11359.4</v>
      </c>
      <c r="F1486" s="12">
        <v>9940989952</v>
      </c>
      <c r="G1486" s="12">
        <v>191115225673</v>
      </c>
      <c r="H1486" s="7">
        <f t="shared" si="23"/>
        <v>4.1821817047893318E-2</v>
      </c>
      <c r="I1486" s="2"/>
      <c r="L1486" s="1"/>
    </row>
    <row r="1487" spans="1:12" x14ac:dyDescent="0.75">
      <c r="A1487" s="2">
        <v>43125</v>
      </c>
      <c r="B1487" s="12">
        <v>11421.7</v>
      </c>
      <c r="C1487" s="12">
        <v>11785.7</v>
      </c>
      <c r="D1487" s="12">
        <v>11057.4</v>
      </c>
      <c r="E1487" s="12">
        <v>11259.4</v>
      </c>
      <c r="F1487" s="12">
        <v>8873169920</v>
      </c>
      <c r="G1487" s="12">
        <v>189455303273</v>
      </c>
      <c r="H1487" s="7">
        <f t="shared" si="23"/>
        <v>-1.4209793638425198E-2</v>
      </c>
      <c r="I1487" s="2"/>
      <c r="L1487" s="1"/>
    </row>
    <row r="1488" spans="1:12" x14ac:dyDescent="0.75">
      <c r="A1488" s="2">
        <v>43126</v>
      </c>
      <c r="B1488" s="12">
        <v>11256</v>
      </c>
      <c r="C1488" s="12">
        <v>11656.7</v>
      </c>
      <c r="D1488" s="12">
        <v>10470.299999999999</v>
      </c>
      <c r="E1488" s="12">
        <v>11171.4</v>
      </c>
      <c r="F1488" s="12">
        <v>9746199552</v>
      </c>
      <c r="G1488" s="12">
        <v>187995804677</v>
      </c>
      <c r="H1488" s="7">
        <f t="shared" si="23"/>
        <v>-7.5159914712153841E-3</v>
      </c>
      <c r="I1488" s="2"/>
      <c r="L1488" s="1"/>
    </row>
    <row r="1489" spans="1:12" x14ac:dyDescent="0.75">
      <c r="A1489" s="2">
        <v>43127</v>
      </c>
      <c r="B1489" s="12">
        <v>11174.9</v>
      </c>
      <c r="C1489" s="12">
        <v>11614.9</v>
      </c>
      <c r="D1489" s="12">
        <v>10989.2</v>
      </c>
      <c r="E1489" s="12">
        <v>11440.7</v>
      </c>
      <c r="F1489" s="12">
        <v>7583269888</v>
      </c>
      <c r="G1489" s="12">
        <v>192550550498</v>
      </c>
      <c r="H1489" s="7">
        <f t="shared" si="23"/>
        <v>2.3785447744498929E-2</v>
      </c>
      <c r="I1489" s="2"/>
      <c r="L1489" s="1"/>
    </row>
    <row r="1490" spans="1:12" x14ac:dyDescent="0.75">
      <c r="A1490" s="2">
        <v>43128</v>
      </c>
      <c r="B1490" s="12">
        <v>11475.3</v>
      </c>
      <c r="C1490" s="12">
        <v>12040.3</v>
      </c>
      <c r="D1490" s="12">
        <v>11475.3</v>
      </c>
      <c r="E1490" s="12">
        <v>11786.3</v>
      </c>
      <c r="F1490" s="12">
        <v>8350360064</v>
      </c>
      <c r="G1490" s="12">
        <v>198389948175</v>
      </c>
      <c r="H1490" s="7">
        <f t="shared" si="23"/>
        <v>2.7101687973299173E-2</v>
      </c>
      <c r="I1490" s="2"/>
      <c r="L1490" s="1"/>
    </row>
    <row r="1491" spans="1:12" x14ac:dyDescent="0.75">
      <c r="A1491" s="2">
        <v>43129</v>
      </c>
      <c r="B1491" s="12">
        <v>11755.5</v>
      </c>
      <c r="C1491" s="12">
        <v>11875.6</v>
      </c>
      <c r="D1491" s="12">
        <v>11179.2</v>
      </c>
      <c r="E1491" s="12">
        <v>11296.4</v>
      </c>
      <c r="F1491" s="12">
        <v>7107359744</v>
      </c>
      <c r="G1491" s="12">
        <v>190164444830</v>
      </c>
      <c r="H1491" s="7">
        <f t="shared" si="23"/>
        <v>-3.9054059801794938E-2</v>
      </c>
      <c r="I1491" s="2"/>
      <c r="L1491" s="1"/>
    </row>
    <row r="1492" spans="1:12" x14ac:dyDescent="0.75">
      <c r="A1492" s="2">
        <v>43130</v>
      </c>
      <c r="B1492" s="12">
        <v>11306.8</v>
      </c>
      <c r="C1492" s="12">
        <v>11307.2</v>
      </c>
      <c r="D1492" s="12">
        <v>10036.200000000001</v>
      </c>
      <c r="E1492" s="12">
        <v>10106.299999999999</v>
      </c>
      <c r="F1492" s="12">
        <v>8637859840</v>
      </c>
      <c r="G1492" s="12">
        <v>170151556678</v>
      </c>
      <c r="H1492" s="7">
        <f t="shared" si="23"/>
        <v>-0.10617504510560018</v>
      </c>
      <c r="I1492" s="2"/>
      <c r="L1492" s="1"/>
    </row>
    <row r="1493" spans="1:12" x14ac:dyDescent="0.75">
      <c r="A1493" s="2">
        <v>43131</v>
      </c>
      <c r="B1493" s="12">
        <v>10108.200000000001</v>
      </c>
      <c r="C1493" s="12">
        <v>10381.6</v>
      </c>
      <c r="D1493" s="12">
        <v>9777.42</v>
      </c>
      <c r="E1493" s="12">
        <v>10221.1</v>
      </c>
      <c r="F1493" s="12">
        <v>8041160192</v>
      </c>
      <c r="G1493" s="12">
        <v>172099559942</v>
      </c>
      <c r="H1493" s="7">
        <f t="shared" si="23"/>
        <v>1.1169149799172912E-2</v>
      </c>
      <c r="I1493" s="2"/>
      <c r="L1493" s="1"/>
    </row>
    <row r="1494" spans="1:12" x14ac:dyDescent="0.75">
      <c r="A1494" s="2">
        <v>43132</v>
      </c>
      <c r="B1494" s="12">
        <v>10237.299999999999</v>
      </c>
      <c r="C1494" s="12">
        <v>10288.799999999999</v>
      </c>
      <c r="D1494" s="12">
        <v>8812.2800000000007</v>
      </c>
      <c r="E1494" s="12">
        <v>9170.5400000000009</v>
      </c>
      <c r="F1494" s="12">
        <v>9959400448</v>
      </c>
      <c r="G1494" s="12">
        <v>154428564694</v>
      </c>
      <c r="H1494" s="7">
        <f t="shared" si="23"/>
        <v>-0.10420325671807981</v>
      </c>
      <c r="I1494" s="2"/>
      <c r="L1494" s="1"/>
    </row>
    <row r="1495" spans="1:12" x14ac:dyDescent="0.75">
      <c r="A1495" s="2">
        <v>43133</v>
      </c>
      <c r="B1495" s="12">
        <v>9142.2800000000007</v>
      </c>
      <c r="C1495" s="12">
        <v>9142.2800000000007</v>
      </c>
      <c r="D1495" s="12">
        <v>7796.49</v>
      </c>
      <c r="E1495" s="12">
        <v>8830.75</v>
      </c>
      <c r="F1495" s="12">
        <v>12726899712</v>
      </c>
      <c r="G1495" s="12">
        <v>148725283812</v>
      </c>
      <c r="H1495" s="7">
        <f t="shared" si="23"/>
        <v>-3.4075744781389396E-2</v>
      </c>
      <c r="I1495" s="2"/>
      <c r="L1495" s="1"/>
    </row>
    <row r="1496" spans="1:12" x14ac:dyDescent="0.75">
      <c r="A1496" s="2">
        <v>43134</v>
      </c>
      <c r="B1496" s="12">
        <v>8852.1200000000008</v>
      </c>
      <c r="C1496" s="12">
        <v>9430.75</v>
      </c>
      <c r="D1496" s="12">
        <v>8251.6299999999992</v>
      </c>
      <c r="E1496" s="12">
        <v>9174.91</v>
      </c>
      <c r="F1496" s="12">
        <v>7263790080</v>
      </c>
      <c r="G1496" s="12">
        <v>154540000411</v>
      </c>
      <c r="H1496" s="7">
        <f t="shared" si="23"/>
        <v>3.6464711278202173E-2</v>
      </c>
      <c r="I1496" s="2"/>
      <c r="L1496" s="1"/>
    </row>
    <row r="1497" spans="1:12" x14ac:dyDescent="0.75">
      <c r="A1497" s="2">
        <v>43135</v>
      </c>
      <c r="B1497" s="12">
        <v>9175.7000000000007</v>
      </c>
      <c r="C1497" s="12">
        <v>9334.8700000000008</v>
      </c>
      <c r="D1497" s="12">
        <v>8031.22</v>
      </c>
      <c r="E1497" s="12">
        <v>8277.01</v>
      </c>
      <c r="F1497" s="12">
        <v>7073549824</v>
      </c>
      <c r="G1497" s="12">
        <v>139433682759</v>
      </c>
      <c r="H1497" s="7">
        <f t="shared" si="23"/>
        <v>-9.7942391316193908E-2</v>
      </c>
      <c r="I1497" s="2"/>
      <c r="L1497" s="1"/>
    </row>
    <row r="1498" spans="1:12" x14ac:dyDescent="0.75">
      <c r="A1498" s="2">
        <v>43136</v>
      </c>
      <c r="B1498" s="12">
        <v>8270.5400000000009</v>
      </c>
      <c r="C1498" s="12">
        <v>8364.84</v>
      </c>
      <c r="D1498" s="12">
        <v>6756.68</v>
      </c>
      <c r="E1498" s="12">
        <v>6955.27</v>
      </c>
      <c r="F1498" s="12">
        <v>9285289984</v>
      </c>
      <c r="G1498" s="12">
        <v>117184385122</v>
      </c>
      <c r="H1498" s="7">
        <f t="shared" si="23"/>
        <v>-0.15903072834421939</v>
      </c>
      <c r="I1498" s="2"/>
      <c r="L1498" s="1"/>
    </row>
    <row r="1499" spans="1:12" x14ac:dyDescent="0.75">
      <c r="A1499" s="2">
        <v>43137</v>
      </c>
      <c r="B1499" s="12">
        <v>7051.75</v>
      </c>
      <c r="C1499" s="12">
        <v>7850.7</v>
      </c>
      <c r="D1499" s="12">
        <v>6048.26</v>
      </c>
      <c r="E1499" s="12">
        <v>7754</v>
      </c>
      <c r="F1499" s="12">
        <v>13999800320</v>
      </c>
      <c r="G1499" s="12">
        <v>130658094648</v>
      </c>
      <c r="H1499" s="7">
        <f t="shared" si="23"/>
        <v>9.9585209345198003E-2</v>
      </c>
      <c r="I1499" s="2"/>
      <c r="L1499" s="1"/>
    </row>
    <row r="1500" spans="1:12" x14ac:dyDescent="0.75">
      <c r="A1500" s="2">
        <v>43138</v>
      </c>
      <c r="B1500" s="12">
        <v>7755.49</v>
      </c>
      <c r="C1500" s="12">
        <v>8509.11</v>
      </c>
      <c r="D1500" s="12">
        <v>7236.79</v>
      </c>
      <c r="E1500" s="12">
        <v>7621.3</v>
      </c>
      <c r="F1500" s="12">
        <v>9169280000</v>
      </c>
      <c r="G1500" s="12">
        <v>128435001186</v>
      </c>
      <c r="H1500" s="7">
        <f t="shared" si="23"/>
        <v>-1.7302581784000702E-2</v>
      </c>
      <c r="I1500" s="2"/>
      <c r="L1500" s="1"/>
    </row>
    <row r="1501" spans="1:12" x14ac:dyDescent="0.75">
      <c r="A1501" s="2">
        <v>43139</v>
      </c>
      <c r="B1501" s="12">
        <v>7637.86</v>
      </c>
      <c r="C1501" s="12">
        <v>8558.77</v>
      </c>
      <c r="D1501" s="12">
        <v>7637.86</v>
      </c>
      <c r="E1501" s="12">
        <v>8265.59</v>
      </c>
      <c r="F1501" s="12">
        <v>9346750464</v>
      </c>
      <c r="G1501" s="12">
        <v>139306699929</v>
      </c>
      <c r="H1501" s="7">
        <f t="shared" si="23"/>
        <v>8.2186633428735334E-2</v>
      </c>
      <c r="I1501" s="2"/>
      <c r="L1501" s="1"/>
    </row>
    <row r="1502" spans="1:12" x14ac:dyDescent="0.75">
      <c r="A1502" s="2">
        <v>43140</v>
      </c>
      <c r="B1502" s="12">
        <v>8271.84</v>
      </c>
      <c r="C1502" s="12">
        <v>8736.98</v>
      </c>
      <c r="D1502" s="12">
        <v>7884.71</v>
      </c>
      <c r="E1502" s="12">
        <v>8736.98</v>
      </c>
      <c r="F1502" s="12">
        <v>6784820224</v>
      </c>
      <c r="G1502" s="12">
        <v>147266052809</v>
      </c>
      <c r="H1502" s="7">
        <f t="shared" si="23"/>
        <v>5.6231745294879905E-2</v>
      </c>
      <c r="I1502" s="2"/>
      <c r="L1502" s="1"/>
    </row>
    <row r="1503" spans="1:12" x14ac:dyDescent="0.75">
      <c r="A1503" s="2">
        <v>43141</v>
      </c>
      <c r="B1503" s="12">
        <v>8720.08</v>
      </c>
      <c r="C1503" s="12">
        <v>9122.5499999999993</v>
      </c>
      <c r="D1503" s="12">
        <v>8295.4699999999993</v>
      </c>
      <c r="E1503" s="12">
        <v>8621.9</v>
      </c>
      <c r="F1503" s="12">
        <v>7780960256</v>
      </c>
      <c r="G1503" s="12">
        <v>145341842785</v>
      </c>
      <c r="H1503" s="7">
        <f t="shared" si="23"/>
        <v>-1.1259071017697119E-2</v>
      </c>
      <c r="I1503" s="2"/>
      <c r="L1503" s="1"/>
    </row>
    <row r="1504" spans="1:12" x14ac:dyDescent="0.75">
      <c r="A1504" s="2">
        <v>43142</v>
      </c>
      <c r="B1504" s="12">
        <v>8616.1299999999992</v>
      </c>
      <c r="C1504" s="12">
        <v>8616.1299999999992</v>
      </c>
      <c r="D1504" s="12">
        <v>7931.1</v>
      </c>
      <c r="E1504" s="12">
        <v>8129.97</v>
      </c>
      <c r="F1504" s="12">
        <v>6122189824</v>
      </c>
      <c r="G1504" s="12">
        <v>137064586975</v>
      </c>
      <c r="H1504" s="7">
        <f t="shared" si="23"/>
        <v>-5.6424403995761319E-2</v>
      </c>
      <c r="I1504" s="2"/>
      <c r="L1504" s="1"/>
    </row>
    <row r="1505" spans="1:12" x14ac:dyDescent="0.75">
      <c r="A1505" s="2">
        <v>43143</v>
      </c>
      <c r="B1505" s="12">
        <v>8141.43</v>
      </c>
      <c r="C1505" s="12">
        <v>8985.92</v>
      </c>
      <c r="D1505" s="12">
        <v>8141.43</v>
      </c>
      <c r="E1505" s="12">
        <v>8926.57</v>
      </c>
      <c r="F1505" s="12">
        <v>6256439808</v>
      </c>
      <c r="G1505" s="12">
        <v>150513128412</v>
      </c>
      <c r="H1505" s="7">
        <f t="shared" si="23"/>
        <v>9.6437603713352499E-2</v>
      </c>
      <c r="I1505" s="2"/>
      <c r="L1505" s="1"/>
    </row>
    <row r="1506" spans="1:12" x14ac:dyDescent="0.75">
      <c r="A1506" s="2">
        <v>43144</v>
      </c>
      <c r="B1506" s="12">
        <v>8926.7199999999993</v>
      </c>
      <c r="C1506" s="12">
        <v>8958.4699999999993</v>
      </c>
      <c r="D1506" s="12">
        <v>8455.41</v>
      </c>
      <c r="E1506" s="12">
        <v>8598.31</v>
      </c>
      <c r="F1506" s="12">
        <v>5696719872</v>
      </c>
      <c r="G1506" s="12">
        <v>144995984203</v>
      </c>
      <c r="H1506" s="7">
        <f t="shared" si="23"/>
        <v>-3.6789548680814438E-2</v>
      </c>
      <c r="I1506" s="2"/>
      <c r="L1506" s="1"/>
    </row>
    <row r="1507" spans="1:12" x14ac:dyDescent="0.75">
      <c r="A1507" s="2">
        <v>43145</v>
      </c>
      <c r="B1507" s="12">
        <v>8599.92</v>
      </c>
      <c r="C1507" s="12">
        <v>9518.5400000000009</v>
      </c>
      <c r="D1507" s="12">
        <v>8599.92</v>
      </c>
      <c r="E1507" s="12">
        <v>9494.6299999999992</v>
      </c>
      <c r="F1507" s="12">
        <v>7909819904</v>
      </c>
      <c r="G1507" s="12">
        <v>160131558835</v>
      </c>
      <c r="H1507" s="7">
        <f t="shared" si="23"/>
        <v>0.10403701429780732</v>
      </c>
      <c r="I1507" s="2"/>
      <c r="L1507" s="1"/>
    </row>
    <row r="1508" spans="1:12" x14ac:dyDescent="0.75">
      <c r="A1508" s="2">
        <v>43146</v>
      </c>
      <c r="B1508" s="12">
        <v>9488.32</v>
      </c>
      <c r="C1508" s="12">
        <v>10234.799999999999</v>
      </c>
      <c r="D1508" s="12">
        <v>9395.58</v>
      </c>
      <c r="E1508" s="12">
        <v>10166.4</v>
      </c>
      <c r="F1508" s="12">
        <v>9062540288</v>
      </c>
      <c r="G1508" s="12">
        <v>171477807437</v>
      </c>
      <c r="H1508" s="7">
        <f t="shared" si="23"/>
        <v>7.1464706080739265E-2</v>
      </c>
      <c r="I1508" s="2"/>
      <c r="L1508" s="1"/>
    </row>
    <row r="1509" spans="1:12" x14ac:dyDescent="0.75">
      <c r="A1509" s="2">
        <v>43147</v>
      </c>
      <c r="B1509" s="12">
        <v>10135.700000000001</v>
      </c>
      <c r="C1509" s="12">
        <v>10324.1</v>
      </c>
      <c r="D1509" s="12">
        <v>9824.82</v>
      </c>
      <c r="E1509" s="12">
        <v>10233.9</v>
      </c>
      <c r="F1509" s="12">
        <v>7296159744</v>
      </c>
      <c r="G1509" s="12">
        <v>172637061144</v>
      </c>
      <c r="H1509" s="7">
        <f t="shared" si="23"/>
        <v>9.6885266927788805E-3</v>
      </c>
      <c r="I1509" s="2"/>
      <c r="L1509" s="1"/>
    </row>
    <row r="1510" spans="1:12" x14ac:dyDescent="0.75">
      <c r="A1510" s="2">
        <v>43148</v>
      </c>
      <c r="B1510" s="12">
        <v>10207.5</v>
      </c>
      <c r="C1510" s="12">
        <v>11139.5</v>
      </c>
      <c r="D1510" s="12">
        <v>10149.4</v>
      </c>
      <c r="E1510" s="12">
        <v>11112.7</v>
      </c>
      <c r="F1510" s="12">
        <v>8660880384</v>
      </c>
      <c r="G1510" s="12">
        <v>187482083882</v>
      </c>
      <c r="H1510" s="7">
        <f t="shared" si="23"/>
        <v>8.8679892236100982E-2</v>
      </c>
      <c r="I1510" s="2"/>
      <c r="L1510" s="1"/>
    </row>
    <row r="1511" spans="1:12" x14ac:dyDescent="0.75">
      <c r="A1511" s="2">
        <v>43149</v>
      </c>
      <c r="B1511" s="12">
        <v>11123.4</v>
      </c>
      <c r="C1511" s="12">
        <v>11349.8</v>
      </c>
      <c r="D1511" s="12">
        <v>10326</v>
      </c>
      <c r="E1511" s="12">
        <v>10551.8</v>
      </c>
      <c r="F1511" s="12">
        <v>8744009728</v>
      </c>
      <c r="G1511" s="12">
        <v>178040648022</v>
      </c>
      <c r="H1511" s="7">
        <f t="shared" si="23"/>
        <v>-5.1387165794631172E-2</v>
      </c>
      <c r="I1511" s="2"/>
      <c r="L1511" s="1"/>
    </row>
    <row r="1512" spans="1:12" x14ac:dyDescent="0.75">
      <c r="A1512" s="2">
        <v>43150</v>
      </c>
      <c r="B1512" s="12">
        <v>10552.6</v>
      </c>
      <c r="C1512" s="12">
        <v>11273.8</v>
      </c>
      <c r="D1512" s="12">
        <v>10513.2</v>
      </c>
      <c r="E1512" s="12">
        <v>11225.3</v>
      </c>
      <c r="F1512" s="12">
        <v>7652089856</v>
      </c>
      <c r="G1512" s="12">
        <v>189426791571</v>
      </c>
      <c r="H1512" s="7">
        <f t="shared" si="23"/>
        <v>6.3747322934632117E-2</v>
      </c>
      <c r="I1512" s="2"/>
      <c r="L1512" s="1"/>
    </row>
    <row r="1513" spans="1:12" x14ac:dyDescent="0.75">
      <c r="A1513" s="2">
        <v>43151</v>
      </c>
      <c r="B1513" s="12">
        <v>11231.8</v>
      </c>
      <c r="C1513" s="12">
        <v>11958.5</v>
      </c>
      <c r="D1513" s="12">
        <v>11231.8</v>
      </c>
      <c r="E1513" s="12">
        <v>11403.7</v>
      </c>
      <c r="F1513" s="12">
        <v>9926540288</v>
      </c>
      <c r="G1513" s="12">
        <v>192457815912</v>
      </c>
      <c r="H1513" s="7">
        <f t="shared" si="23"/>
        <v>1.5304759700137241E-2</v>
      </c>
      <c r="I1513" s="2"/>
      <c r="L1513" s="1"/>
    </row>
    <row r="1514" spans="1:12" x14ac:dyDescent="0.75">
      <c r="A1514" s="2">
        <v>43152</v>
      </c>
      <c r="B1514" s="12">
        <v>11372.2</v>
      </c>
      <c r="C1514" s="12">
        <v>11418.5</v>
      </c>
      <c r="D1514" s="12">
        <v>10479.1</v>
      </c>
      <c r="E1514" s="12">
        <v>10690.4</v>
      </c>
      <c r="F1514" s="12">
        <v>9405339648</v>
      </c>
      <c r="G1514" s="12">
        <v>180442459820</v>
      </c>
      <c r="H1514" s="7">
        <f t="shared" si="23"/>
        <v>-5.9953219253970298E-2</v>
      </c>
      <c r="I1514" s="2"/>
      <c r="L1514" s="1"/>
    </row>
    <row r="1515" spans="1:12" x14ac:dyDescent="0.75">
      <c r="A1515" s="2">
        <v>43153</v>
      </c>
      <c r="B1515" s="12">
        <v>10660.4</v>
      </c>
      <c r="C1515" s="12">
        <v>11039.1</v>
      </c>
      <c r="D1515" s="12">
        <v>9939.09</v>
      </c>
      <c r="E1515" s="12">
        <v>10005</v>
      </c>
      <c r="F1515" s="12">
        <v>8040079872</v>
      </c>
      <c r="G1515" s="12">
        <v>168892273935</v>
      </c>
      <c r="H1515" s="7">
        <f t="shared" si="23"/>
        <v>-6.1479869423286149E-2</v>
      </c>
      <c r="I1515" s="2"/>
      <c r="L1515" s="1"/>
    </row>
    <row r="1516" spans="1:12" x14ac:dyDescent="0.75">
      <c r="A1516" s="2">
        <v>43154</v>
      </c>
      <c r="B1516" s="12">
        <v>9937.07</v>
      </c>
      <c r="C1516" s="12">
        <v>10487.3</v>
      </c>
      <c r="D1516" s="12">
        <v>9734.56</v>
      </c>
      <c r="E1516" s="12">
        <v>10301.1</v>
      </c>
      <c r="F1516" s="12">
        <v>7739500032</v>
      </c>
      <c r="G1516" s="12">
        <v>173909350860</v>
      </c>
      <c r="H1516" s="7">
        <f t="shared" si="23"/>
        <v>3.6633534834714924E-2</v>
      </c>
      <c r="I1516" s="2"/>
      <c r="L1516" s="1"/>
    </row>
    <row r="1517" spans="1:12" x14ac:dyDescent="0.75">
      <c r="A1517" s="2">
        <v>43155</v>
      </c>
      <c r="B1517" s="12">
        <v>10287.700000000001</v>
      </c>
      <c r="C1517" s="12">
        <v>10597.2</v>
      </c>
      <c r="D1517" s="12">
        <v>9546.9699999999993</v>
      </c>
      <c r="E1517" s="12">
        <v>9813.07</v>
      </c>
      <c r="F1517" s="12">
        <v>6917929984</v>
      </c>
      <c r="G1517" s="12">
        <v>165687799108</v>
      </c>
      <c r="H1517" s="7">
        <f t="shared" si="23"/>
        <v>-4.6135676584659446E-2</v>
      </c>
      <c r="I1517" s="2"/>
      <c r="L1517" s="1"/>
    </row>
    <row r="1518" spans="1:12" x14ac:dyDescent="0.75">
      <c r="A1518" s="2">
        <v>43156</v>
      </c>
      <c r="B1518" s="12">
        <v>9796.42</v>
      </c>
      <c r="C1518" s="12">
        <v>9923.2199999999993</v>
      </c>
      <c r="D1518" s="12">
        <v>9407.06</v>
      </c>
      <c r="E1518" s="12">
        <v>9664.73</v>
      </c>
      <c r="F1518" s="12">
        <v>5706939904</v>
      </c>
      <c r="G1518" s="12">
        <v>163204062358</v>
      </c>
      <c r="H1518" s="7">
        <f t="shared" si="23"/>
        <v>-1.3442665790156048E-2</v>
      </c>
      <c r="I1518" s="2"/>
      <c r="L1518" s="1"/>
    </row>
    <row r="1519" spans="1:12" x14ac:dyDescent="0.75">
      <c r="A1519" s="2">
        <v>43157</v>
      </c>
      <c r="B1519" s="12">
        <v>9669.43</v>
      </c>
      <c r="C1519" s="12">
        <v>10475</v>
      </c>
      <c r="D1519" s="12">
        <v>9501.73</v>
      </c>
      <c r="E1519" s="12">
        <v>10366.700000000001</v>
      </c>
      <c r="F1519" s="12">
        <v>7287690240</v>
      </c>
      <c r="G1519" s="12">
        <v>175076064010</v>
      </c>
      <c r="H1519" s="7">
        <f t="shared" si="23"/>
        <v>7.2110765577702143E-2</v>
      </c>
      <c r="I1519" s="2"/>
      <c r="L1519" s="1"/>
    </row>
    <row r="1520" spans="1:12" x14ac:dyDescent="0.75">
      <c r="A1520" s="2">
        <v>43158</v>
      </c>
      <c r="B1520" s="12">
        <v>10393.9</v>
      </c>
      <c r="C1520" s="12">
        <v>10878.5</v>
      </c>
      <c r="D1520" s="12">
        <v>10246.1</v>
      </c>
      <c r="E1520" s="12">
        <v>10725.6</v>
      </c>
      <c r="F1520" s="12">
        <v>6966179840</v>
      </c>
      <c r="G1520" s="12">
        <v>181158869820</v>
      </c>
      <c r="H1520" s="7">
        <f t="shared" si="23"/>
        <v>3.1912948941205971E-2</v>
      </c>
      <c r="I1520" s="2"/>
      <c r="L1520" s="1"/>
    </row>
    <row r="1521" spans="1:12" x14ac:dyDescent="0.75">
      <c r="A1521" s="2">
        <v>43159</v>
      </c>
      <c r="B1521" s="12">
        <v>10687.2</v>
      </c>
      <c r="C1521" s="12">
        <v>11089.8</v>
      </c>
      <c r="D1521" s="12">
        <v>10393.1</v>
      </c>
      <c r="E1521" s="12">
        <v>10397.9</v>
      </c>
      <c r="F1521" s="12">
        <v>6936189952</v>
      </c>
      <c r="G1521" s="12">
        <v>175644310997</v>
      </c>
      <c r="H1521" s="7">
        <f t="shared" si="23"/>
        <v>-2.7069765701025626E-2</v>
      </c>
      <c r="I1521" s="2"/>
      <c r="L1521" s="1"/>
    </row>
    <row r="1522" spans="1:12" x14ac:dyDescent="0.75">
      <c r="A1522" s="2">
        <v>43160</v>
      </c>
      <c r="B1522" s="12">
        <v>10385</v>
      </c>
      <c r="C1522" s="12">
        <v>11052.3</v>
      </c>
      <c r="D1522" s="12">
        <v>10352.700000000001</v>
      </c>
      <c r="E1522" s="12">
        <v>10951</v>
      </c>
      <c r="F1522" s="12">
        <v>7317279744</v>
      </c>
      <c r="G1522" s="12">
        <v>185009753075</v>
      </c>
      <c r="H1522" s="7">
        <f t="shared" si="23"/>
        <v>5.450168512277323E-2</v>
      </c>
      <c r="I1522" s="2"/>
      <c r="L1522" s="1"/>
    </row>
    <row r="1523" spans="1:12" x14ac:dyDescent="0.75">
      <c r="A1523" s="2">
        <v>43161</v>
      </c>
      <c r="B1523" s="12">
        <v>10977.4</v>
      </c>
      <c r="C1523" s="12">
        <v>11189</v>
      </c>
      <c r="D1523" s="12">
        <v>10850.1</v>
      </c>
      <c r="E1523" s="12">
        <v>11086.4</v>
      </c>
      <c r="F1523" s="12">
        <v>7620590080</v>
      </c>
      <c r="G1523" s="12">
        <v>187318996197</v>
      </c>
      <c r="H1523" s="7">
        <f t="shared" si="23"/>
        <v>9.9294915007196605E-3</v>
      </c>
      <c r="I1523" s="2"/>
      <c r="L1523" s="1"/>
    </row>
    <row r="1524" spans="1:12" x14ac:dyDescent="0.75">
      <c r="A1524" s="2">
        <v>43162</v>
      </c>
      <c r="B1524" s="12">
        <v>11101.9</v>
      </c>
      <c r="C1524" s="12">
        <v>11528.2</v>
      </c>
      <c r="D1524" s="12">
        <v>11002.4</v>
      </c>
      <c r="E1524" s="12">
        <v>11489.7</v>
      </c>
      <c r="F1524" s="12">
        <v>6690570240</v>
      </c>
      <c r="G1524" s="12">
        <v>194159120569</v>
      </c>
      <c r="H1524" s="7">
        <f t="shared" si="23"/>
        <v>3.4930957763986442E-2</v>
      </c>
      <c r="I1524" s="2"/>
      <c r="L1524" s="1"/>
    </row>
    <row r="1525" spans="1:12" x14ac:dyDescent="0.75">
      <c r="A1525" s="2">
        <v>43163</v>
      </c>
      <c r="B1525" s="12">
        <v>11497.4</v>
      </c>
      <c r="C1525" s="12">
        <v>11512.6</v>
      </c>
      <c r="D1525" s="12">
        <v>11136.1</v>
      </c>
      <c r="E1525" s="12">
        <v>11512.6</v>
      </c>
      <c r="F1525" s="12">
        <v>6084149760</v>
      </c>
      <c r="G1525" s="12">
        <v>194567395376</v>
      </c>
      <c r="H1525" s="7">
        <f t="shared" si="23"/>
        <v>1.3220380259885477E-3</v>
      </c>
      <c r="I1525" s="2"/>
      <c r="L1525" s="1"/>
    </row>
    <row r="1526" spans="1:12" x14ac:dyDescent="0.75">
      <c r="A1526" s="2">
        <v>43164</v>
      </c>
      <c r="B1526" s="12">
        <v>11532.4</v>
      </c>
      <c r="C1526" s="12">
        <v>11704.1</v>
      </c>
      <c r="D1526" s="12">
        <v>11443.9</v>
      </c>
      <c r="E1526" s="12">
        <v>11573.3</v>
      </c>
      <c r="F1526" s="12">
        <v>6468539904</v>
      </c>
      <c r="G1526" s="12">
        <v>195614809925</v>
      </c>
      <c r="H1526" s="7">
        <f t="shared" si="23"/>
        <v>3.5465297769761402E-3</v>
      </c>
      <c r="I1526" s="2"/>
      <c r="L1526" s="1"/>
    </row>
    <row r="1527" spans="1:12" x14ac:dyDescent="0.75">
      <c r="A1527" s="2">
        <v>43165</v>
      </c>
      <c r="B1527" s="12">
        <v>11500.1</v>
      </c>
      <c r="C1527" s="12">
        <v>11500.1</v>
      </c>
      <c r="D1527" s="12">
        <v>10694.3</v>
      </c>
      <c r="E1527" s="12">
        <v>10779.9</v>
      </c>
      <c r="F1527" s="12">
        <v>6832169984</v>
      </c>
      <c r="G1527" s="12">
        <v>182225316082</v>
      </c>
      <c r="H1527" s="7">
        <f t="shared" si="23"/>
        <v>-6.2625542386588004E-2</v>
      </c>
      <c r="I1527" s="2"/>
      <c r="L1527" s="1"/>
    </row>
    <row r="1528" spans="1:12" x14ac:dyDescent="0.75">
      <c r="A1528" s="2">
        <v>43166</v>
      </c>
      <c r="B1528" s="12">
        <v>10803.9</v>
      </c>
      <c r="C1528" s="12">
        <v>10929.5</v>
      </c>
      <c r="D1528" s="12">
        <v>9692.1200000000008</v>
      </c>
      <c r="E1528" s="12">
        <v>9965.57</v>
      </c>
      <c r="F1528" s="12">
        <v>8797910016</v>
      </c>
      <c r="G1528" s="12">
        <v>168479670395</v>
      </c>
      <c r="H1528" s="7">
        <f t="shared" si="23"/>
        <v>-7.7595127685372869E-2</v>
      </c>
      <c r="I1528" s="2"/>
      <c r="L1528" s="1"/>
    </row>
    <row r="1529" spans="1:12" x14ac:dyDescent="0.75">
      <c r="A1529" s="2">
        <v>43167</v>
      </c>
      <c r="B1529" s="12">
        <v>9951.44</v>
      </c>
      <c r="C1529" s="12">
        <v>10147.4</v>
      </c>
      <c r="D1529" s="12">
        <v>9335.8700000000008</v>
      </c>
      <c r="E1529" s="12">
        <v>9395.01</v>
      </c>
      <c r="F1529" s="12">
        <v>7186089984</v>
      </c>
      <c r="G1529" s="12">
        <v>158852238332</v>
      </c>
      <c r="H1529" s="7">
        <f t="shared" si="23"/>
        <v>-5.5914520913556254E-2</v>
      </c>
      <c r="I1529" s="2"/>
      <c r="L1529" s="1"/>
    </row>
    <row r="1530" spans="1:12" x14ac:dyDescent="0.75">
      <c r="A1530" s="2">
        <v>43168</v>
      </c>
      <c r="B1530" s="12">
        <v>9414.69</v>
      </c>
      <c r="C1530" s="12">
        <v>9466.35</v>
      </c>
      <c r="D1530" s="12">
        <v>8513.0300000000007</v>
      </c>
      <c r="E1530" s="12">
        <v>9337.5499999999993</v>
      </c>
      <c r="F1530" s="12">
        <v>8704190464</v>
      </c>
      <c r="G1530" s="12">
        <v>157898203939</v>
      </c>
      <c r="H1530" s="7">
        <f t="shared" si="23"/>
        <v>-8.1935783334343704E-3</v>
      </c>
      <c r="I1530" s="2"/>
      <c r="L1530" s="1"/>
    </row>
    <row r="1531" spans="1:12" x14ac:dyDescent="0.75">
      <c r="A1531" s="2">
        <v>43169</v>
      </c>
      <c r="B1531" s="12">
        <v>9350.59</v>
      </c>
      <c r="C1531" s="12">
        <v>9531.32</v>
      </c>
      <c r="D1531" s="12">
        <v>8828.4699999999993</v>
      </c>
      <c r="E1531" s="12">
        <v>8866</v>
      </c>
      <c r="F1531" s="12">
        <v>5386319872</v>
      </c>
      <c r="G1531" s="12">
        <v>149939797150</v>
      </c>
      <c r="H1531" s="7">
        <f t="shared" si="23"/>
        <v>-5.1824537275187994E-2</v>
      </c>
      <c r="I1531" s="2"/>
      <c r="L1531" s="1"/>
    </row>
    <row r="1532" spans="1:12" x14ac:dyDescent="0.75">
      <c r="A1532" s="2">
        <v>43170</v>
      </c>
      <c r="B1532" s="12">
        <v>8852.7800000000007</v>
      </c>
      <c r="C1532" s="12">
        <v>9711.89</v>
      </c>
      <c r="D1532" s="12">
        <v>8607.1200000000008</v>
      </c>
      <c r="E1532" s="12">
        <v>9578.6299999999992</v>
      </c>
      <c r="F1532" s="12">
        <v>6296370176</v>
      </c>
      <c r="G1532" s="12">
        <v>162009710243</v>
      </c>
      <c r="H1532" s="7">
        <f t="shared" si="23"/>
        <v>8.1991193726716177E-2</v>
      </c>
      <c r="I1532" s="2"/>
      <c r="L1532" s="1"/>
    </row>
    <row r="1533" spans="1:12" x14ac:dyDescent="0.75">
      <c r="A1533" s="2">
        <v>43171</v>
      </c>
      <c r="B1533" s="12">
        <v>9602.93</v>
      </c>
      <c r="C1533" s="12">
        <v>9937.5</v>
      </c>
      <c r="D1533" s="12">
        <v>8956.43</v>
      </c>
      <c r="E1533" s="12">
        <v>9205.1200000000008</v>
      </c>
      <c r="F1533" s="12">
        <v>6457399808</v>
      </c>
      <c r="G1533" s="12">
        <v>155710928717</v>
      </c>
      <c r="H1533" s="7">
        <f t="shared" si="23"/>
        <v>-4.1425898137339282E-2</v>
      </c>
      <c r="I1533" s="2"/>
      <c r="L1533" s="1"/>
    </row>
    <row r="1534" spans="1:12" x14ac:dyDescent="0.75">
      <c r="A1534" s="2">
        <v>43172</v>
      </c>
      <c r="B1534" s="12">
        <v>9173.0400000000009</v>
      </c>
      <c r="C1534" s="12">
        <v>9470.3799999999992</v>
      </c>
      <c r="D1534" s="12">
        <v>8958.19</v>
      </c>
      <c r="E1534" s="12">
        <v>9194.85</v>
      </c>
      <c r="F1534" s="12">
        <v>5991139840</v>
      </c>
      <c r="G1534" s="12">
        <v>155555594312</v>
      </c>
      <c r="H1534" s="7">
        <f t="shared" si="23"/>
        <v>2.3776196331858892E-3</v>
      </c>
      <c r="I1534" s="2"/>
      <c r="L1534" s="1"/>
    </row>
    <row r="1535" spans="1:12" x14ac:dyDescent="0.75">
      <c r="A1535" s="2">
        <v>43173</v>
      </c>
      <c r="B1535" s="12">
        <v>9214.65</v>
      </c>
      <c r="C1535" s="12">
        <v>9355.85</v>
      </c>
      <c r="D1535" s="12">
        <v>8068.59</v>
      </c>
      <c r="E1535" s="12">
        <v>8269.81</v>
      </c>
      <c r="F1535" s="12">
        <v>6438230016</v>
      </c>
      <c r="G1535" s="12">
        <v>139920843550</v>
      </c>
      <c r="H1535" s="7">
        <f t="shared" si="23"/>
        <v>-0.10253672141644014</v>
      </c>
      <c r="I1535" s="2"/>
      <c r="L1535" s="1"/>
    </row>
    <row r="1536" spans="1:12" x14ac:dyDescent="0.75">
      <c r="A1536" s="2">
        <v>43174</v>
      </c>
      <c r="B1536" s="12">
        <v>8290.76</v>
      </c>
      <c r="C1536" s="12">
        <v>8428.35</v>
      </c>
      <c r="D1536" s="12">
        <v>7783.05</v>
      </c>
      <c r="E1536" s="12">
        <v>8300.86</v>
      </c>
      <c r="F1536" s="12">
        <v>6834429952</v>
      </c>
      <c r="G1536" s="12">
        <v>140460819364</v>
      </c>
      <c r="H1536" s="7">
        <f t="shared" si="23"/>
        <v>1.2182236610395625E-3</v>
      </c>
      <c r="I1536" s="2"/>
      <c r="L1536" s="1"/>
    </row>
    <row r="1537" spans="1:12" x14ac:dyDescent="0.75">
      <c r="A1537" s="2">
        <v>43175</v>
      </c>
      <c r="B1537" s="12">
        <v>8322.91</v>
      </c>
      <c r="C1537" s="12">
        <v>8585.15</v>
      </c>
      <c r="D1537" s="12">
        <v>8005.31</v>
      </c>
      <c r="E1537" s="12">
        <v>8338.35</v>
      </c>
      <c r="F1537" s="12">
        <v>5289379840</v>
      </c>
      <c r="G1537" s="12">
        <v>141111773179</v>
      </c>
      <c r="H1537" s="7">
        <f t="shared" si="23"/>
        <v>1.8551203845770903E-3</v>
      </c>
      <c r="I1537" s="2"/>
      <c r="L1537" s="1"/>
    </row>
    <row r="1538" spans="1:12" x14ac:dyDescent="0.75">
      <c r="A1538" s="2">
        <v>43176</v>
      </c>
      <c r="B1538" s="12">
        <v>8321.91</v>
      </c>
      <c r="C1538" s="12">
        <v>8346.5300000000007</v>
      </c>
      <c r="D1538" s="12">
        <v>7812.82</v>
      </c>
      <c r="E1538" s="12">
        <v>7916.88</v>
      </c>
      <c r="F1538" s="12">
        <v>4426149888</v>
      </c>
      <c r="G1538" s="12">
        <v>133993486925</v>
      </c>
      <c r="H1538" s="7">
        <f t="shared" si="23"/>
        <v>-4.8670317270914941E-2</v>
      </c>
      <c r="I1538" s="2"/>
      <c r="L1538" s="1"/>
    </row>
    <row r="1539" spans="1:12" x14ac:dyDescent="0.75">
      <c r="A1539" s="2">
        <v>43177</v>
      </c>
      <c r="B1539" s="12">
        <v>7890.52</v>
      </c>
      <c r="C1539" s="12">
        <v>8245.51</v>
      </c>
      <c r="D1539" s="12">
        <v>7397.99</v>
      </c>
      <c r="E1539" s="12">
        <v>8223.68</v>
      </c>
      <c r="F1539" s="12">
        <v>6639190016</v>
      </c>
      <c r="G1539" s="12">
        <v>139201713268</v>
      </c>
      <c r="H1539" s="7">
        <f t="shared" ref="H1539:H1602" si="24">(E1539-B1539)/B1539</f>
        <v>4.2222819281872402E-2</v>
      </c>
      <c r="I1539" s="2"/>
      <c r="L1539" s="1"/>
    </row>
    <row r="1540" spans="1:12" x14ac:dyDescent="0.75">
      <c r="A1540" s="2">
        <v>43178</v>
      </c>
      <c r="B1540" s="12">
        <v>8344.1200000000008</v>
      </c>
      <c r="C1540" s="12">
        <v>8675.8700000000008</v>
      </c>
      <c r="D1540" s="12">
        <v>8182.4</v>
      </c>
      <c r="E1540" s="12">
        <v>8630.65</v>
      </c>
      <c r="F1540" s="12">
        <v>6729110016</v>
      </c>
      <c r="G1540" s="12">
        <v>146107514353</v>
      </c>
      <c r="H1540" s="7">
        <f t="shared" si="24"/>
        <v>3.4339151402424557E-2</v>
      </c>
      <c r="I1540" s="2"/>
      <c r="L1540" s="1"/>
    </row>
    <row r="1541" spans="1:12" x14ac:dyDescent="0.75">
      <c r="A1541" s="2">
        <v>43179</v>
      </c>
      <c r="B1541" s="12">
        <v>8619.67</v>
      </c>
      <c r="C1541" s="12">
        <v>9051.02</v>
      </c>
      <c r="D1541" s="12">
        <v>8389.89</v>
      </c>
      <c r="E1541" s="12">
        <v>8913.4699999999993</v>
      </c>
      <c r="F1541" s="12">
        <v>6361789952</v>
      </c>
      <c r="G1541" s="12">
        <v>150909503835</v>
      </c>
      <c r="H1541" s="7">
        <f t="shared" si="24"/>
        <v>3.4084831553876108E-2</v>
      </c>
      <c r="I1541" s="2"/>
      <c r="L1541" s="1"/>
    </row>
    <row r="1542" spans="1:12" x14ac:dyDescent="0.75">
      <c r="A1542" s="2">
        <v>43180</v>
      </c>
      <c r="B1542" s="12">
        <v>8937.48</v>
      </c>
      <c r="C1542" s="12">
        <v>9177.3700000000008</v>
      </c>
      <c r="D1542" s="12">
        <v>8846.33</v>
      </c>
      <c r="E1542" s="12">
        <v>8929.2800000000007</v>
      </c>
      <c r="F1542" s="12">
        <v>6043129856</v>
      </c>
      <c r="G1542" s="12">
        <v>151193917440</v>
      </c>
      <c r="H1542" s="7">
        <f t="shared" si="24"/>
        <v>-9.174845705947212E-4</v>
      </c>
      <c r="I1542" s="2"/>
      <c r="L1542" s="1"/>
    </row>
    <row r="1543" spans="1:12" x14ac:dyDescent="0.75">
      <c r="A1543" s="2">
        <v>43181</v>
      </c>
      <c r="B1543" s="12">
        <v>8939.44</v>
      </c>
      <c r="C1543" s="12">
        <v>9100.7099999999991</v>
      </c>
      <c r="D1543" s="12">
        <v>8564.9</v>
      </c>
      <c r="E1543" s="12">
        <v>8728.4699999999993</v>
      </c>
      <c r="F1543" s="12">
        <v>5530390016</v>
      </c>
      <c r="G1543" s="12">
        <v>147809220250</v>
      </c>
      <c r="H1543" s="7">
        <f t="shared" si="24"/>
        <v>-2.35999122987571E-2</v>
      </c>
      <c r="I1543" s="2"/>
      <c r="L1543" s="1"/>
    </row>
    <row r="1544" spans="1:12" x14ac:dyDescent="0.75">
      <c r="A1544" s="2">
        <v>43182</v>
      </c>
      <c r="B1544" s="12">
        <v>8736.25</v>
      </c>
      <c r="C1544" s="12">
        <v>8879.6200000000008</v>
      </c>
      <c r="D1544" s="12">
        <v>8360.6200000000008</v>
      </c>
      <c r="E1544" s="12">
        <v>8879.6200000000008</v>
      </c>
      <c r="F1544" s="12">
        <v>5954120192</v>
      </c>
      <c r="G1544" s="12">
        <v>150383574951</v>
      </c>
      <c r="H1544" s="7">
        <f t="shared" si="24"/>
        <v>1.6410931463728809E-2</v>
      </c>
      <c r="I1544" s="2"/>
      <c r="L1544" s="1"/>
    </row>
    <row r="1545" spans="1:12" x14ac:dyDescent="0.75">
      <c r="A1545" s="2">
        <v>43183</v>
      </c>
      <c r="B1545" s="12">
        <v>8901.9500000000007</v>
      </c>
      <c r="C1545" s="12">
        <v>8996.18</v>
      </c>
      <c r="D1545" s="12">
        <v>8665.7000000000007</v>
      </c>
      <c r="E1545" s="12">
        <v>8668.1200000000008</v>
      </c>
      <c r="F1545" s="12">
        <v>5664600064</v>
      </c>
      <c r="G1545" s="12">
        <v>146818882936</v>
      </c>
      <c r="H1545" s="7">
        <f t="shared" si="24"/>
        <v>-2.626727851762815E-2</v>
      </c>
      <c r="I1545" s="2"/>
      <c r="L1545" s="1"/>
    </row>
    <row r="1546" spans="1:12" x14ac:dyDescent="0.75">
      <c r="A1546" s="2">
        <v>43184</v>
      </c>
      <c r="B1546" s="12">
        <v>8612.81</v>
      </c>
      <c r="C1546" s="12">
        <v>8682.01</v>
      </c>
      <c r="D1546" s="12">
        <v>8449.1</v>
      </c>
      <c r="E1546" s="12">
        <v>8495.7800000000007</v>
      </c>
      <c r="F1546" s="12">
        <v>4569880064</v>
      </c>
      <c r="G1546" s="12">
        <v>143914265310</v>
      </c>
      <c r="H1546" s="7">
        <f t="shared" si="24"/>
        <v>-1.3587899884009847E-2</v>
      </c>
      <c r="I1546" s="2"/>
      <c r="L1546" s="1"/>
    </row>
    <row r="1547" spans="1:12" x14ac:dyDescent="0.75">
      <c r="A1547" s="2">
        <v>43185</v>
      </c>
      <c r="B1547" s="12">
        <v>8498.4699999999993</v>
      </c>
      <c r="C1547" s="12">
        <v>8530.08</v>
      </c>
      <c r="D1547" s="12">
        <v>7921.43</v>
      </c>
      <c r="E1547" s="12">
        <v>8209.4</v>
      </c>
      <c r="F1547" s="12">
        <v>5921039872</v>
      </c>
      <c r="G1547" s="12">
        <v>139078211968</v>
      </c>
      <c r="H1547" s="7">
        <f t="shared" si="24"/>
        <v>-3.4014357878535753E-2</v>
      </c>
      <c r="I1547" s="2"/>
      <c r="L1547" s="1"/>
    </row>
    <row r="1548" spans="1:12" x14ac:dyDescent="0.75">
      <c r="A1548" s="2">
        <v>43186</v>
      </c>
      <c r="B1548" s="12">
        <v>8200</v>
      </c>
      <c r="C1548" s="12">
        <v>8232.7800000000007</v>
      </c>
      <c r="D1548" s="12">
        <v>7797.28</v>
      </c>
      <c r="E1548" s="12">
        <v>7833.04</v>
      </c>
      <c r="F1548" s="12">
        <v>5378250240</v>
      </c>
      <c r="G1548" s="12">
        <v>132717053150</v>
      </c>
      <c r="H1548" s="7">
        <f t="shared" si="24"/>
        <v>-4.4751219512195128E-2</v>
      </c>
      <c r="I1548" s="2"/>
      <c r="L1548" s="1"/>
    </row>
    <row r="1549" spans="1:12" x14ac:dyDescent="0.75">
      <c r="A1549" s="2">
        <v>43187</v>
      </c>
      <c r="B1549" s="12">
        <v>7836.83</v>
      </c>
      <c r="C1549" s="12">
        <v>8122.89</v>
      </c>
      <c r="D1549" s="12">
        <v>7809.17</v>
      </c>
      <c r="E1549" s="12">
        <v>7954.48</v>
      </c>
      <c r="F1549" s="12">
        <v>4935289856</v>
      </c>
      <c r="G1549" s="12">
        <v>134788265876</v>
      </c>
      <c r="H1549" s="7">
        <f t="shared" si="24"/>
        <v>1.5012447635076892E-2</v>
      </c>
      <c r="I1549" s="2"/>
      <c r="L1549" s="1"/>
    </row>
    <row r="1550" spans="1:12" x14ac:dyDescent="0.75">
      <c r="A1550" s="2">
        <v>43188</v>
      </c>
      <c r="B1550" s="12">
        <v>7979.07</v>
      </c>
      <c r="C1550" s="12">
        <v>7994.33</v>
      </c>
      <c r="D1550" s="12">
        <v>7081.38</v>
      </c>
      <c r="E1550" s="12">
        <v>7165.7</v>
      </c>
      <c r="F1550" s="12">
        <v>6361229824</v>
      </c>
      <c r="G1550" s="12">
        <v>121436043045</v>
      </c>
      <c r="H1550" s="7">
        <f t="shared" si="24"/>
        <v>-0.10193794514899605</v>
      </c>
      <c r="I1550" s="2"/>
      <c r="L1550" s="1"/>
    </row>
    <row r="1551" spans="1:12" x14ac:dyDescent="0.75">
      <c r="A1551" s="2">
        <v>43189</v>
      </c>
      <c r="B1551" s="12">
        <v>7171.45</v>
      </c>
      <c r="C1551" s="12">
        <v>7276.66</v>
      </c>
      <c r="D1551" s="12">
        <v>6683.93</v>
      </c>
      <c r="E1551" s="12">
        <v>6890.52</v>
      </c>
      <c r="F1551" s="12">
        <v>6289509888</v>
      </c>
      <c r="G1551" s="12">
        <v>116786562165</v>
      </c>
      <c r="H1551" s="7">
        <f t="shared" si="24"/>
        <v>-3.9173388924136597E-2</v>
      </c>
      <c r="I1551" s="2"/>
      <c r="L1551" s="1"/>
    </row>
    <row r="1552" spans="1:12" x14ac:dyDescent="0.75">
      <c r="A1552" s="2">
        <v>43190</v>
      </c>
      <c r="B1552" s="12">
        <v>6892.48</v>
      </c>
      <c r="C1552" s="12">
        <v>7207.85</v>
      </c>
      <c r="D1552" s="12">
        <v>6863.52</v>
      </c>
      <c r="E1552" s="12">
        <v>6973.53</v>
      </c>
      <c r="F1552" s="12">
        <v>4553269760</v>
      </c>
      <c r="G1552" s="12">
        <v>118204645927</v>
      </c>
      <c r="H1552" s="7">
        <f t="shared" si="24"/>
        <v>1.1759192627327201E-2</v>
      </c>
      <c r="I1552" s="2"/>
      <c r="L1552" s="1"/>
    </row>
    <row r="1553" spans="1:12" x14ac:dyDescent="0.75">
      <c r="A1553" s="2">
        <v>43191</v>
      </c>
      <c r="B1553" s="12">
        <v>7003.06</v>
      </c>
      <c r="C1553" s="12">
        <v>7060.95</v>
      </c>
      <c r="D1553" s="12">
        <v>6526.87</v>
      </c>
      <c r="E1553" s="12">
        <v>6844.23</v>
      </c>
      <c r="F1553" s="12">
        <v>4532100096</v>
      </c>
      <c r="G1553" s="12">
        <v>116026809075</v>
      </c>
      <c r="H1553" s="7">
        <f t="shared" si="24"/>
        <v>-2.2680085562597041E-2</v>
      </c>
      <c r="I1553" s="2"/>
      <c r="L1553" s="1"/>
    </row>
    <row r="1554" spans="1:12" x14ac:dyDescent="0.75">
      <c r="A1554" s="2">
        <v>43192</v>
      </c>
      <c r="B1554" s="12">
        <v>6844.86</v>
      </c>
      <c r="C1554" s="12">
        <v>7135.47</v>
      </c>
      <c r="D1554" s="12">
        <v>6816.58</v>
      </c>
      <c r="E1554" s="12">
        <v>7083.8</v>
      </c>
      <c r="F1554" s="12">
        <v>4333440000</v>
      </c>
      <c r="G1554" s="12">
        <v>120101932910</v>
      </c>
      <c r="H1554" s="7">
        <f t="shared" si="24"/>
        <v>3.4907945524086763E-2</v>
      </c>
      <c r="I1554" s="2"/>
      <c r="L1554" s="1"/>
    </row>
    <row r="1555" spans="1:12" x14ac:dyDescent="0.75">
      <c r="A1555" s="2">
        <v>43193</v>
      </c>
      <c r="B1555" s="12">
        <v>7102.26</v>
      </c>
      <c r="C1555" s="12">
        <v>7530.94</v>
      </c>
      <c r="D1555" s="12">
        <v>7072.49</v>
      </c>
      <c r="E1555" s="12">
        <v>7456.11</v>
      </c>
      <c r="F1555" s="12">
        <v>5499700224</v>
      </c>
      <c r="G1555" s="12">
        <v>126429245883</v>
      </c>
      <c r="H1555" s="7">
        <f t="shared" si="24"/>
        <v>4.9822169281327273E-2</v>
      </c>
      <c r="I1555" s="2"/>
      <c r="L1555" s="1"/>
    </row>
    <row r="1556" spans="1:12" x14ac:dyDescent="0.75">
      <c r="A1556" s="2">
        <v>43194</v>
      </c>
      <c r="B1556" s="12">
        <v>7456.41</v>
      </c>
      <c r="C1556" s="12">
        <v>7469.88</v>
      </c>
      <c r="D1556" s="12">
        <v>6803.88</v>
      </c>
      <c r="E1556" s="12">
        <v>6853.84</v>
      </c>
      <c r="F1556" s="12">
        <v>4936000000</v>
      </c>
      <c r="G1556" s="12">
        <v>116229557118</v>
      </c>
      <c r="H1556" s="7">
        <f t="shared" si="24"/>
        <v>-8.0812348033436968E-2</v>
      </c>
      <c r="I1556" s="2"/>
      <c r="L1556" s="1"/>
    </row>
    <row r="1557" spans="1:12" x14ac:dyDescent="0.75">
      <c r="A1557" s="2">
        <v>43195</v>
      </c>
      <c r="B1557" s="12">
        <v>6848.65</v>
      </c>
      <c r="C1557" s="12">
        <v>6933.82</v>
      </c>
      <c r="D1557" s="12">
        <v>6644.8</v>
      </c>
      <c r="E1557" s="12">
        <v>6811.47</v>
      </c>
      <c r="F1557" s="12">
        <v>5639320064</v>
      </c>
      <c r="G1557" s="12">
        <v>115524404354</v>
      </c>
      <c r="H1557" s="7">
        <f t="shared" si="24"/>
        <v>-5.4288071371729292E-3</v>
      </c>
      <c r="I1557" s="2"/>
      <c r="L1557" s="1"/>
    </row>
    <row r="1558" spans="1:12" x14ac:dyDescent="0.75">
      <c r="A1558" s="2">
        <v>43196</v>
      </c>
      <c r="B1558" s="12">
        <v>6815.96</v>
      </c>
      <c r="C1558" s="12">
        <v>6857.49</v>
      </c>
      <c r="D1558" s="12">
        <v>6575</v>
      </c>
      <c r="E1558" s="12">
        <v>6636.32</v>
      </c>
      <c r="F1558" s="12">
        <v>3766810112</v>
      </c>
      <c r="G1558" s="12">
        <v>112565173568</v>
      </c>
      <c r="H1558" s="7">
        <f t="shared" si="24"/>
        <v>-2.6355788472937097E-2</v>
      </c>
      <c r="I1558" s="2"/>
      <c r="L1558" s="1"/>
    </row>
    <row r="1559" spans="1:12" x14ac:dyDescent="0.75">
      <c r="A1559" s="2">
        <v>43197</v>
      </c>
      <c r="B1559" s="12">
        <v>6630.51</v>
      </c>
      <c r="C1559" s="12">
        <v>7050.54</v>
      </c>
      <c r="D1559" s="12">
        <v>6630.51</v>
      </c>
      <c r="E1559" s="12">
        <v>6911.09</v>
      </c>
      <c r="F1559" s="12">
        <v>3976610048</v>
      </c>
      <c r="G1559" s="12">
        <v>117241368688</v>
      </c>
      <c r="H1559" s="7">
        <f t="shared" si="24"/>
        <v>4.2316503557041606E-2</v>
      </c>
      <c r="I1559" s="2"/>
      <c r="L1559" s="1"/>
    </row>
    <row r="1560" spans="1:12" x14ac:dyDescent="0.75">
      <c r="A1560" s="2">
        <v>43198</v>
      </c>
      <c r="B1560" s="12">
        <v>6919.98</v>
      </c>
      <c r="C1560" s="12">
        <v>7111.56</v>
      </c>
      <c r="D1560" s="12">
        <v>6919.98</v>
      </c>
      <c r="E1560" s="12">
        <v>7023.52</v>
      </c>
      <c r="F1560" s="12">
        <v>3652499968</v>
      </c>
      <c r="G1560" s="12">
        <v>119162880482</v>
      </c>
      <c r="H1560" s="7">
        <f t="shared" si="24"/>
        <v>1.4962470989800676E-2</v>
      </c>
      <c r="I1560" s="2"/>
      <c r="L1560" s="1"/>
    </row>
    <row r="1561" spans="1:12" x14ac:dyDescent="0.75">
      <c r="A1561" s="2">
        <v>43199</v>
      </c>
      <c r="B1561" s="12">
        <v>7044.32</v>
      </c>
      <c r="C1561" s="12">
        <v>7178.11</v>
      </c>
      <c r="D1561" s="12">
        <v>6661.99</v>
      </c>
      <c r="E1561" s="12">
        <v>6770.73</v>
      </c>
      <c r="F1561" s="12">
        <v>4894060032</v>
      </c>
      <c r="G1561" s="12">
        <v>114886335694</v>
      </c>
      <c r="H1561" s="7">
        <f t="shared" si="24"/>
        <v>-3.8838383264814792E-2</v>
      </c>
      <c r="I1561" s="2"/>
      <c r="L1561" s="1"/>
    </row>
    <row r="1562" spans="1:12" x14ac:dyDescent="0.75">
      <c r="A1562" s="2">
        <v>43200</v>
      </c>
      <c r="B1562" s="12">
        <v>6795.44</v>
      </c>
      <c r="C1562" s="12">
        <v>6872.41</v>
      </c>
      <c r="D1562" s="12">
        <v>6704.15</v>
      </c>
      <c r="E1562" s="12">
        <v>6834.76</v>
      </c>
      <c r="F1562" s="12">
        <v>4272750080</v>
      </c>
      <c r="G1562" s="12">
        <v>115978358964</v>
      </c>
      <c r="H1562" s="7">
        <f t="shared" si="24"/>
        <v>5.7862331210341966E-3</v>
      </c>
      <c r="I1562" s="2"/>
      <c r="L1562" s="1"/>
    </row>
    <row r="1563" spans="1:12" x14ac:dyDescent="0.75">
      <c r="A1563" s="2">
        <v>43201</v>
      </c>
      <c r="B1563" s="12">
        <v>6843.47</v>
      </c>
      <c r="C1563" s="12">
        <v>6968.32</v>
      </c>
      <c r="D1563" s="12">
        <v>6817.59</v>
      </c>
      <c r="E1563" s="12">
        <v>6968.32</v>
      </c>
      <c r="F1563" s="12">
        <v>4641889792</v>
      </c>
      <c r="G1563" s="12">
        <v>118267198080</v>
      </c>
      <c r="H1563" s="7">
        <f t="shared" si="24"/>
        <v>1.8243668782065157E-2</v>
      </c>
      <c r="I1563" s="2"/>
      <c r="L1563" s="1"/>
    </row>
    <row r="1564" spans="1:12" x14ac:dyDescent="0.75">
      <c r="A1564" s="2">
        <v>43202</v>
      </c>
      <c r="B1564" s="12">
        <v>6955.38</v>
      </c>
      <c r="C1564" s="12">
        <v>7899.23</v>
      </c>
      <c r="D1564" s="12">
        <v>6806.51</v>
      </c>
      <c r="E1564" s="12">
        <v>7889.25</v>
      </c>
      <c r="F1564" s="12">
        <v>8906250240</v>
      </c>
      <c r="G1564" s="12">
        <v>133912618634</v>
      </c>
      <c r="H1564" s="7">
        <f t="shared" si="24"/>
        <v>0.1342658488824478</v>
      </c>
      <c r="I1564" s="2"/>
      <c r="L1564" s="1"/>
    </row>
    <row r="1565" spans="1:12" x14ac:dyDescent="0.75">
      <c r="A1565" s="2">
        <v>43203</v>
      </c>
      <c r="B1565" s="12">
        <v>7901.09</v>
      </c>
      <c r="C1565" s="12">
        <v>8183.96</v>
      </c>
      <c r="D1565" s="12">
        <v>7758.93</v>
      </c>
      <c r="E1565" s="12">
        <v>7895.96</v>
      </c>
      <c r="F1565" s="12">
        <v>7764460032</v>
      </c>
      <c r="G1565" s="12">
        <v>134043001354</v>
      </c>
      <c r="H1565" s="7">
        <f t="shared" si="24"/>
        <v>-6.4927750474935849E-4</v>
      </c>
      <c r="I1565" s="2"/>
      <c r="L1565" s="1"/>
    </row>
    <row r="1566" spans="1:12" x14ac:dyDescent="0.75">
      <c r="A1566" s="2">
        <v>43204</v>
      </c>
      <c r="B1566" s="12">
        <v>7874.67</v>
      </c>
      <c r="C1566" s="12">
        <v>8140.71</v>
      </c>
      <c r="D1566" s="12">
        <v>7846</v>
      </c>
      <c r="E1566" s="12">
        <v>7986.24</v>
      </c>
      <c r="F1566" s="12">
        <v>5191430144</v>
      </c>
      <c r="G1566" s="12">
        <v>135589384440</v>
      </c>
      <c r="H1566" s="7">
        <f t="shared" si="24"/>
        <v>1.4168212763201469E-2</v>
      </c>
      <c r="I1566" s="2"/>
      <c r="L1566" s="1"/>
    </row>
    <row r="1567" spans="1:12" x14ac:dyDescent="0.75">
      <c r="A1567" s="2">
        <v>43205</v>
      </c>
      <c r="B1567" s="12">
        <v>7999.33</v>
      </c>
      <c r="C1567" s="12">
        <v>8338.42</v>
      </c>
      <c r="D1567" s="12">
        <v>7999.33</v>
      </c>
      <c r="E1567" s="12">
        <v>8329.11</v>
      </c>
      <c r="F1567" s="12">
        <v>5244480000</v>
      </c>
      <c r="G1567" s="12">
        <v>141427138383</v>
      </c>
      <c r="H1567" s="7">
        <f t="shared" si="24"/>
        <v>4.1225952673536494E-2</v>
      </c>
      <c r="I1567" s="2"/>
      <c r="L1567" s="1"/>
    </row>
    <row r="1568" spans="1:12" x14ac:dyDescent="0.75">
      <c r="A1568" s="2">
        <v>43206</v>
      </c>
      <c r="B1568" s="12">
        <v>8337.57</v>
      </c>
      <c r="C1568" s="12">
        <v>8371.15</v>
      </c>
      <c r="D1568" s="12">
        <v>7925.73</v>
      </c>
      <c r="E1568" s="12">
        <v>8058.67</v>
      </c>
      <c r="F1568" s="12">
        <v>5631309824</v>
      </c>
      <c r="G1568" s="12">
        <v>136849408643</v>
      </c>
      <c r="H1568" s="7">
        <f t="shared" si="24"/>
        <v>-3.3450993514896984E-2</v>
      </c>
      <c r="I1568" s="2"/>
      <c r="L1568" s="1"/>
    </row>
    <row r="1569" spans="1:12" x14ac:dyDescent="0.75">
      <c r="A1569" s="2">
        <v>43207</v>
      </c>
      <c r="B1569" s="12">
        <v>8071.66</v>
      </c>
      <c r="C1569" s="12">
        <v>8285.9599999999991</v>
      </c>
      <c r="D1569" s="12">
        <v>7881.72</v>
      </c>
      <c r="E1569" s="12">
        <v>7902.09</v>
      </c>
      <c r="F1569" s="12">
        <v>6900879872</v>
      </c>
      <c r="G1569" s="12">
        <v>134206623206</v>
      </c>
      <c r="H1569" s="7">
        <f t="shared" si="24"/>
        <v>-2.1008070211084178E-2</v>
      </c>
      <c r="I1569" s="2"/>
      <c r="L1569" s="1"/>
    </row>
    <row r="1570" spans="1:12" x14ac:dyDescent="0.75">
      <c r="A1570" s="2">
        <v>43208</v>
      </c>
      <c r="B1570" s="12">
        <v>7944.43</v>
      </c>
      <c r="C1570" s="12">
        <v>8197.7999999999993</v>
      </c>
      <c r="D1570" s="12">
        <v>7886.01</v>
      </c>
      <c r="E1570" s="12">
        <v>8163.42</v>
      </c>
      <c r="F1570" s="12">
        <v>6529909760</v>
      </c>
      <c r="G1570" s="12">
        <v>138661092884</v>
      </c>
      <c r="H1570" s="7">
        <f t="shared" si="24"/>
        <v>2.7565224943765603E-2</v>
      </c>
      <c r="I1570" s="2"/>
      <c r="L1570" s="1"/>
    </row>
    <row r="1571" spans="1:12" x14ac:dyDescent="0.75">
      <c r="A1571" s="2">
        <v>43209</v>
      </c>
      <c r="B1571" s="12">
        <v>8159.27</v>
      </c>
      <c r="C1571" s="12">
        <v>8298.69</v>
      </c>
      <c r="D1571" s="12">
        <v>8138.78</v>
      </c>
      <c r="E1571" s="12">
        <v>8294.31</v>
      </c>
      <c r="F1571" s="12">
        <v>7063209984</v>
      </c>
      <c r="G1571" s="12">
        <v>140902801023</v>
      </c>
      <c r="H1571" s="7">
        <f t="shared" si="24"/>
        <v>1.6550500228574253E-2</v>
      </c>
      <c r="I1571" s="2"/>
      <c r="L1571" s="1"/>
    </row>
    <row r="1572" spans="1:12" x14ac:dyDescent="0.75">
      <c r="A1572" s="2">
        <v>43210</v>
      </c>
      <c r="B1572" s="12">
        <v>8286.8799999999992</v>
      </c>
      <c r="C1572" s="12">
        <v>8880.23</v>
      </c>
      <c r="D1572" s="12">
        <v>8244.5400000000009</v>
      </c>
      <c r="E1572" s="12">
        <v>8845.83</v>
      </c>
      <c r="F1572" s="12">
        <v>8438110208</v>
      </c>
      <c r="G1572" s="12">
        <v>150287113368</v>
      </c>
      <c r="H1572" s="7">
        <f t="shared" si="24"/>
        <v>6.7449993242330142E-2</v>
      </c>
      <c r="I1572" s="2"/>
      <c r="L1572" s="1"/>
    </row>
    <row r="1573" spans="1:12" x14ac:dyDescent="0.75">
      <c r="A1573" s="2">
        <v>43211</v>
      </c>
      <c r="B1573" s="12">
        <v>8848.7900000000009</v>
      </c>
      <c r="C1573" s="12">
        <v>8997.57</v>
      </c>
      <c r="D1573" s="12">
        <v>8652.15</v>
      </c>
      <c r="E1573" s="12">
        <v>8895.58</v>
      </c>
      <c r="F1573" s="12">
        <v>7548550144</v>
      </c>
      <c r="G1573" s="12">
        <v>151150137128</v>
      </c>
      <c r="H1573" s="7">
        <f t="shared" si="24"/>
        <v>5.2877286047017785E-3</v>
      </c>
      <c r="I1573" s="2"/>
      <c r="L1573" s="1"/>
    </row>
    <row r="1574" spans="1:12" x14ac:dyDescent="0.75">
      <c r="A1574" s="2">
        <v>43212</v>
      </c>
      <c r="B1574" s="12">
        <v>8925.06</v>
      </c>
      <c r="C1574" s="12">
        <v>9001.64</v>
      </c>
      <c r="D1574" s="12">
        <v>8779.61</v>
      </c>
      <c r="E1574" s="12">
        <v>8802.4599999999991</v>
      </c>
      <c r="F1574" s="12">
        <v>6629899776</v>
      </c>
      <c r="G1574" s="12">
        <v>149585589886</v>
      </c>
      <c r="H1574" s="7">
        <f t="shared" si="24"/>
        <v>-1.3736602330964763E-2</v>
      </c>
      <c r="I1574" s="2"/>
      <c r="L1574" s="1"/>
    </row>
    <row r="1575" spans="1:12" x14ac:dyDescent="0.75">
      <c r="A1575" s="2">
        <v>43213</v>
      </c>
      <c r="B1575" s="12">
        <v>8794.39</v>
      </c>
      <c r="C1575" s="12">
        <v>8958.5499999999993</v>
      </c>
      <c r="D1575" s="12">
        <v>8788.81</v>
      </c>
      <c r="E1575" s="12">
        <v>8930.8799999999992</v>
      </c>
      <c r="F1575" s="12">
        <v>6925190144</v>
      </c>
      <c r="G1575" s="12">
        <v>151784994312</v>
      </c>
      <c r="H1575" s="7">
        <f t="shared" si="24"/>
        <v>1.552012135008793E-2</v>
      </c>
      <c r="I1575" s="2"/>
      <c r="L1575" s="1"/>
    </row>
    <row r="1576" spans="1:12" x14ac:dyDescent="0.75">
      <c r="A1576" s="2">
        <v>43214</v>
      </c>
      <c r="B1576" s="12">
        <v>8934.34</v>
      </c>
      <c r="C1576" s="12">
        <v>9732.61</v>
      </c>
      <c r="D1576" s="12">
        <v>8927.83</v>
      </c>
      <c r="E1576" s="12">
        <v>9697.5</v>
      </c>
      <c r="F1576" s="12">
        <v>10678800384</v>
      </c>
      <c r="G1576" s="12">
        <v>164833256250</v>
      </c>
      <c r="H1576" s="7">
        <f t="shared" si="24"/>
        <v>8.5418732665199656E-2</v>
      </c>
      <c r="I1576" s="2"/>
      <c r="L1576" s="1"/>
    </row>
    <row r="1577" spans="1:12" x14ac:dyDescent="0.75">
      <c r="A1577" s="2">
        <v>43215</v>
      </c>
      <c r="B1577" s="12">
        <v>9701.0300000000007</v>
      </c>
      <c r="C1577" s="12">
        <v>9745.32</v>
      </c>
      <c r="D1577" s="12">
        <v>8799.84</v>
      </c>
      <c r="E1577" s="12">
        <v>8845.74</v>
      </c>
      <c r="F1577" s="12">
        <v>11083100160</v>
      </c>
      <c r="G1577" s="12">
        <v>150369282696</v>
      </c>
      <c r="H1577" s="7">
        <f t="shared" si="24"/>
        <v>-8.8164864967946788E-2</v>
      </c>
      <c r="I1577" s="2"/>
      <c r="L1577" s="1"/>
    </row>
    <row r="1578" spans="1:12" x14ac:dyDescent="0.75">
      <c r="A1578" s="2">
        <v>43216</v>
      </c>
      <c r="B1578" s="12">
        <v>8867.32</v>
      </c>
      <c r="C1578" s="12">
        <v>9281.51</v>
      </c>
      <c r="D1578" s="12">
        <v>8727.09</v>
      </c>
      <c r="E1578" s="12">
        <v>9281.51</v>
      </c>
      <c r="F1578" s="12">
        <v>8970559488</v>
      </c>
      <c r="G1578" s="12">
        <v>157793327246</v>
      </c>
      <c r="H1578" s="7">
        <f t="shared" si="24"/>
        <v>4.6709716126180238E-2</v>
      </c>
      <c r="I1578" s="2"/>
      <c r="L1578" s="1"/>
    </row>
    <row r="1579" spans="1:12" x14ac:dyDescent="0.75">
      <c r="A1579" s="2">
        <v>43217</v>
      </c>
      <c r="B1579" s="12">
        <v>9290.6299999999992</v>
      </c>
      <c r="C1579" s="12">
        <v>9375.4699999999993</v>
      </c>
      <c r="D1579" s="12">
        <v>8987.0499999999993</v>
      </c>
      <c r="E1579" s="12">
        <v>8987.0499999999993</v>
      </c>
      <c r="F1579" s="12">
        <v>7566289920</v>
      </c>
      <c r="G1579" s="12">
        <v>152802874822</v>
      </c>
      <c r="H1579" s="7">
        <f t="shared" si="24"/>
        <v>-3.2675932633201406E-2</v>
      </c>
      <c r="I1579" s="2"/>
      <c r="L1579" s="1"/>
    </row>
    <row r="1580" spans="1:12" x14ac:dyDescent="0.75">
      <c r="A1580" s="2">
        <v>43218</v>
      </c>
      <c r="B1580" s="12">
        <v>8939.27</v>
      </c>
      <c r="C1580" s="12">
        <v>9412.09</v>
      </c>
      <c r="D1580" s="12">
        <v>8931.99</v>
      </c>
      <c r="E1580" s="12">
        <v>9348.48</v>
      </c>
      <c r="F1580" s="12">
        <v>7805479936</v>
      </c>
      <c r="G1580" s="12">
        <v>158963068374</v>
      </c>
      <c r="H1580" s="7">
        <f t="shared" si="24"/>
        <v>4.5776668564658986E-2</v>
      </c>
      <c r="I1580" s="2"/>
      <c r="L1580" s="1"/>
    </row>
    <row r="1581" spans="1:12" x14ac:dyDescent="0.75">
      <c r="A1581" s="2">
        <v>43219</v>
      </c>
      <c r="B1581" s="12">
        <v>9346.41</v>
      </c>
      <c r="C1581" s="12">
        <v>9531.49</v>
      </c>
      <c r="D1581" s="12">
        <v>9193.7099999999991</v>
      </c>
      <c r="E1581" s="12">
        <v>9419.08</v>
      </c>
      <c r="F1581" s="12">
        <v>8853000192</v>
      </c>
      <c r="G1581" s="12">
        <v>160182287342</v>
      </c>
      <c r="H1581" s="7">
        <f t="shared" si="24"/>
        <v>7.7751778490350917E-3</v>
      </c>
      <c r="I1581" s="2"/>
      <c r="L1581" s="1"/>
    </row>
    <row r="1582" spans="1:12" x14ac:dyDescent="0.75">
      <c r="A1582" s="2">
        <v>43220</v>
      </c>
      <c r="B1582" s="12">
        <v>9426.11</v>
      </c>
      <c r="C1582" s="12">
        <v>9477.14</v>
      </c>
      <c r="D1582" s="12">
        <v>9166.81</v>
      </c>
      <c r="E1582" s="12">
        <v>9240.5499999999993</v>
      </c>
      <c r="F1582" s="12">
        <v>8673920000</v>
      </c>
      <c r="G1582" s="12">
        <v>157163847314</v>
      </c>
      <c r="H1582" s="7">
        <f t="shared" si="24"/>
        <v>-1.9685745233187529E-2</v>
      </c>
      <c r="I1582" s="2"/>
      <c r="L1582" s="1"/>
    </row>
    <row r="1583" spans="1:12" x14ac:dyDescent="0.75">
      <c r="A1583" s="2">
        <v>43221</v>
      </c>
      <c r="B1583" s="12">
        <v>9251.4699999999993</v>
      </c>
      <c r="C1583" s="12">
        <v>9255.8799999999992</v>
      </c>
      <c r="D1583" s="12">
        <v>8891.0499999999993</v>
      </c>
      <c r="E1583" s="12">
        <v>9119.01</v>
      </c>
      <c r="F1583" s="12">
        <v>7713019904</v>
      </c>
      <c r="G1583" s="12">
        <v>155114132125</v>
      </c>
      <c r="H1583" s="7">
        <f t="shared" si="24"/>
        <v>-1.4317724642678314E-2</v>
      </c>
      <c r="I1583" s="2"/>
      <c r="L1583" s="1"/>
    </row>
    <row r="1584" spans="1:12" x14ac:dyDescent="0.75">
      <c r="A1584" s="2">
        <v>43222</v>
      </c>
      <c r="B1584" s="12">
        <v>9104.6</v>
      </c>
      <c r="C1584" s="12">
        <v>9256.52</v>
      </c>
      <c r="D1584" s="12">
        <v>9015.14</v>
      </c>
      <c r="E1584" s="12">
        <v>9235.92</v>
      </c>
      <c r="F1584" s="12">
        <v>7558159872</v>
      </c>
      <c r="G1584" s="12">
        <v>157119854754</v>
      </c>
      <c r="H1584" s="7">
        <f t="shared" si="24"/>
        <v>1.4423478241767864E-2</v>
      </c>
      <c r="I1584" s="2"/>
      <c r="L1584" s="1"/>
    </row>
    <row r="1585" spans="1:12" x14ac:dyDescent="0.75">
      <c r="A1585" s="2">
        <v>43223</v>
      </c>
      <c r="B1585" s="12">
        <v>9233.9699999999993</v>
      </c>
      <c r="C1585" s="12">
        <v>9798.33</v>
      </c>
      <c r="D1585" s="12">
        <v>9188.15</v>
      </c>
      <c r="E1585" s="12">
        <v>9743.86</v>
      </c>
      <c r="F1585" s="12">
        <v>10207299584</v>
      </c>
      <c r="G1585" s="12">
        <v>165778380092</v>
      </c>
      <c r="H1585" s="7">
        <f t="shared" si="24"/>
        <v>5.5218936167217486E-2</v>
      </c>
      <c r="I1585" s="2"/>
      <c r="L1585" s="1"/>
    </row>
    <row r="1586" spans="1:12" x14ac:dyDescent="0.75">
      <c r="A1586" s="2">
        <v>43224</v>
      </c>
      <c r="B1586" s="12">
        <v>9695.5</v>
      </c>
      <c r="C1586" s="12">
        <v>9779.2000000000007</v>
      </c>
      <c r="D1586" s="12">
        <v>9585.9599999999991</v>
      </c>
      <c r="E1586" s="12">
        <v>9700.76</v>
      </c>
      <c r="F1586" s="12">
        <v>8217829888</v>
      </c>
      <c r="G1586" s="12">
        <v>165062796742</v>
      </c>
      <c r="H1586" s="7">
        <f t="shared" si="24"/>
        <v>5.4251972564594068E-4</v>
      </c>
      <c r="I1586" s="2"/>
      <c r="L1586" s="1"/>
    </row>
    <row r="1587" spans="1:12" x14ac:dyDescent="0.75">
      <c r="A1587" s="2">
        <v>43225</v>
      </c>
      <c r="B1587" s="12">
        <v>9700.2800000000007</v>
      </c>
      <c r="C1587" s="12">
        <v>9964.5</v>
      </c>
      <c r="D1587" s="12">
        <v>9695.1200000000008</v>
      </c>
      <c r="E1587" s="12">
        <v>9858.15</v>
      </c>
      <c r="F1587" s="12">
        <v>7651939840</v>
      </c>
      <c r="G1587" s="12">
        <v>167759953654</v>
      </c>
      <c r="H1587" s="7">
        <f t="shared" si="24"/>
        <v>1.6274787944265422E-2</v>
      </c>
      <c r="I1587" s="2"/>
      <c r="L1587" s="1"/>
    </row>
    <row r="1588" spans="1:12" x14ac:dyDescent="0.75">
      <c r="A1588" s="2">
        <v>43226</v>
      </c>
      <c r="B1588" s="12">
        <v>9845.31</v>
      </c>
      <c r="C1588" s="12">
        <v>9940.14</v>
      </c>
      <c r="D1588" s="12">
        <v>9465.25</v>
      </c>
      <c r="E1588" s="12">
        <v>9654.7999999999993</v>
      </c>
      <c r="F1588" s="12">
        <v>7222280192</v>
      </c>
      <c r="G1588" s="12">
        <v>164316605278</v>
      </c>
      <c r="H1588" s="7">
        <f t="shared" si="24"/>
        <v>-1.9350330258772981E-2</v>
      </c>
      <c r="I1588" s="2"/>
      <c r="L1588" s="1"/>
    </row>
    <row r="1589" spans="1:12" x14ac:dyDescent="0.75">
      <c r="A1589" s="2">
        <v>43227</v>
      </c>
      <c r="B1589" s="12">
        <v>9645.67</v>
      </c>
      <c r="C1589" s="12">
        <v>9665.85</v>
      </c>
      <c r="D1589" s="12">
        <v>9231.5300000000007</v>
      </c>
      <c r="E1589" s="12">
        <v>9373.01</v>
      </c>
      <c r="F1589" s="12">
        <v>7394019840</v>
      </c>
      <c r="G1589" s="12">
        <v>159538115686</v>
      </c>
      <c r="H1589" s="7">
        <f t="shared" si="24"/>
        <v>-2.8267606086461578E-2</v>
      </c>
      <c r="I1589" s="2"/>
      <c r="L1589" s="1"/>
    </row>
    <row r="1590" spans="1:12" x14ac:dyDescent="0.75">
      <c r="A1590" s="2">
        <v>43228</v>
      </c>
      <c r="B1590" s="12">
        <v>9380.8700000000008</v>
      </c>
      <c r="C1590" s="12">
        <v>9462.75</v>
      </c>
      <c r="D1590" s="12">
        <v>9127.77</v>
      </c>
      <c r="E1590" s="12">
        <v>9234.82</v>
      </c>
      <c r="F1590" s="12">
        <v>7415869952</v>
      </c>
      <c r="G1590" s="12">
        <v>157202142973</v>
      </c>
      <c r="H1590" s="7">
        <f t="shared" si="24"/>
        <v>-1.5568918447862626E-2</v>
      </c>
      <c r="I1590" s="2"/>
      <c r="L1590" s="1"/>
    </row>
    <row r="1591" spans="1:12" x14ac:dyDescent="0.75">
      <c r="A1591" s="2">
        <v>43229</v>
      </c>
      <c r="B1591" s="12">
        <v>9223.73</v>
      </c>
      <c r="C1591" s="12">
        <v>9374.76</v>
      </c>
      <c r="D1591" s="12">
        <v>9031.6200000000008</v>
      </c>
      <c r="E1591" s="12">
        <v>9325.18</v>
      </c>
      <c r="F1591" s="12">
        <v>7226890240</v>
      </c>
      <c r="G1591" s="12">
        <v>158758858205</v>
      </c>
      <c r="H1591" s="7">
        <f t="shared" si="24"/>
        <v>1.0998804171414463E-2</v>
      </c>
      <c r="I1591" s="2"/>
      <c r="L1591" s="1"/>
    </row>
    <row r="1592" spans="1:12" x14ac:dyDescent="0.75">
      <c r="A1592" s="2">
        <v>43230</v>
      </c>
      <c r="B1592" s="12">
        <v>9325.9599999999991</v>
      </c>
      <c r="C1592" s="12">
        <v>9396.0400000000009</v>
      </c>
      <c r="D1592" s="12">
        <v>9040.52</v>
      </c>
      <c r="E1592" s="12">
        <v>9043.94</v>
      </c>
      <c r="F1592" s="12">
        <v>6906699776</v>
      </c>
      <c r="G1592" s="12">
        <v>153988453198</v>
      </c>
      <c r="H1592" s="7">
        <f t="shared" si="24"/>
        <v>-3.0240318422982582E-2</v>
      </c>
      <c r="I1592" s="2"/>
      <c r="L1592" s="1"/>
    </row>
    <row r="1593" spans="1:12" x14ac:dyDescent="0.75">
      <c r="A1593" s="2">
        <v>43231</v>
      </c>
      <c r="B1593" s="12">
        <v>9052.9599999999991</v>
      </c>
      <c r="C1593" s="12">
        <v>9052.9599999999991</v>
      </c>
      <c r="D1593" s="12">
        <v>8394.4599999999991</v>
      </c>
      <c r="E1593" s="12">
        <v>8441.49</v>
      </c>
      <c r="F1593" s="12">
        <v>8488520192</v>
      </c>
      <c r="G1593" s="12">
        <v>143743802092</v>
      </c>
      <c r="H1593" s="7">
        <f t="shared" si="24"/>
        <v>-6.7543654230218561E-2</v>
      </c>
      <c r="I1593" s="2"/>
      <c r="L1593" s="1"/>
    </row>
    <row r="1594" spans="1:12" x14ac:dyDescent="0.75">
      <c r="A1594" s="2">
        <v>43232</v>
      </c>
      <c r="B1594" s="12">
        <v>8441.44</v>
      </c>
      <c r="C1594" s="12">
        <v>8664.86</v>
      </c>
      <c r="D1594" s="12">
        <v>8223.5</v>
      </c>
      <c r="E1594" s="12">
        <v>8504.89</v>
      </c>
      <c r="F1594" s="12">
        <v>6821380096</v>
      </c>
      <c r="G1594" s="12">
        <v>144841040789</v>
      </c>
      <c r="H1594" s="7">
        <f t="shared" si="24"/>
        <v>7.516490077522189E-3</v>
      </c>
      <c r="I1594" s="2"/>
      <c r="L1594" s="1"/>
    </row>
    <row r="1595" spans="1:12" x14ac:dyDescent="0.75">
      <c r="A1595" s="2">
        <v>43233</v>
      </c>
      <c r="B1595" s="12">
        <v>8515.49</v>
      </c>
      <c r="C1595" s="12">
        <v>8773.5499999999993</v>
      </c>
      <c r="D1595" s="12">
        <v>8395.1200000000008</v>
      </c>
      <c r="E1595" s="12">
        <v>8723.94</v>
      </c>
      <c r="F1595" s="12">
        <v>5866379776</v>
      </c>
      <c r="G1595" s="12">
        <v>148587777457</v>
      </c>
      <c r="H1595" s="7">
        <f t="shared" si="24"/>
        <v>2.4478920179578714E-2</v>
      </c>
      <c r="I1595" s="2"/>
      <c r="L1595" s="1"/>
    </row>
    <row r="1596" spans="1:12" x14ac:dyDescent="0.75">
      <c r="A1596" s="2">
        <v>43234</v>
      </c>
      <c r="B1596" s="12">
        <v>8713.1</v>
      </c>
      <c r="C1596" s="12">
        <v>8881.1200000000008</v>
      </c>
      <c r="D1596" s="12">
        <v>8367.9699999999993</v>
      </c>
      <c r="E1596" s="12">
        <v>8716.7900000000009</v>
      </c>
      <c r="F1596" s="12">
        <v>7364149760</v>
      </c>
      <c r="G1596" s="12">
        <v>148480275422</v>
      </c>
      <c r="H1596" s="7">
        <f t="shared" si="24"/>
        <v>4.2350024675494476E-4</v>
      </c>
      <c r="I1596" s="2"/>
      <c r="L1596" s="1"/>
    </row>
    <row r="1597" spans="1:12" x14ac:dyDescent="0.75">
      <c r="A1597" s="2">
        <v>43235</v>
      </c>
      <c r="B1597" s="12">
        <v>8705.19</v>
      </c>
      <c r="C1597" s="12">
        <v>8836.19</v>
      </c>
      <c r="D1597" s="12">
        <v>8456.4500000000007</v>
      </c>
      <c r="E1597" s="12">
        <v>8510.3799999999992</v>
      </c>
      <c r="F1597" s="12">
        <v>6705710080</v>
      </c>
      <c r="G1597" s="12">
        <v>144979744412</v>
      </c>
      <c r="H1597" s="7">
        <f t="shared" si="24"/>
        <v>-2.237860402817185E-2</v>
      </c>
      <c r="I1597" s="2"/>
      <c r="L1597" s="1"/>
    </row>
    <row r="1598" spans="1:12" x14ac:dyDescent="0.75">
      <c r="A1598" s="2">
        <v>43236</v>
      </c>
      <c r="B1598" s="12">
        <v>8504.41</v>
      </c>
      <c r="C1598" s="12">
        <v>8508.43</v>
      </c>
      <c r="D1598" s="12">
        <v>8175.49</v>
      </c>
      <c r="E1598" s="12">
        <v>8368.83</v>
      </c>
      <c r="F1598" s="12">
        <v>6760220160</v>
      </c>
      <c r="G1598" s="12">
        <v>142587497878</v>
      </c>
      <c r="H1598" s="7">
        <f t="shared" si="24"/>
        <v>-1.5942316986128365E-2</v>
      </c>
      <c r="I1598" s="2"/>
      <c r="L1598" s="1"/>
    </row>
    <row r="1599" spans="1:12" x14ac:dyDescent="0.75">
      <c r="A1599" s="2">
        <v>43237</v>
      </c>
      <c r="B1599" s="12">
        <v>8370.0499999999993</v>
      </c>
      <c r="C1599" s="12">
        <v>8445.5400000000009</v>
      </c>
      <c r="D1599" s="12">
        <v>8054.12</v>
      </c>
      <c r="E1599" s="12">
        <v>8094.32</v>
      </c>
      <c r="F1599" s="12">
        <v>5862530048</v>
      </c>
      <c r="G1599" s="12">
        <v>137923772714</v>
      </c>
      <c r="H1599" s="7">
        <f t="shared" si="24"/>
        <v>-3.2942455540886803E-2</v>
      </c>
      <c r="I1599" s="2"/>
      <c r="L1599" s="1"/>
    </row>
    <row r="1600" spans="1:12" x14ac:dyDescent="0.75">
      <c r="A1600" s="2">
        <v>43238</v>
      </c>
      <c r="B1600" s="12">
        <v>8091.83</v>
      </c>
      <c r="C1600" s="12">
        <v>8274.1200000000008</v>
      </c>
      <c r="D1600" s="12">
        <v>7974.82</v>
      </c>
      <c r="E1600" s="12">
        <v>8250.9699999999993</v>
      </c>
      <c r="F1600" s="12">
        <v>5764190208</v>
      </c>
      <c r="G1600" s="12">
        <v>140607667610</v>
      </c>
      <c r="H1600" s="7">
        <f t="shared" si="24"/>
        <v>1.9666750290107358E-2</v>
      </c>
      <c r="I1600" s="2"/>
      <c r="L1600" s="1"/>
    </row>
    <row r="1601" spans="1:12" x14ac:dyDescent="0.75">
      <c r="A1601" s="2">
        <v>43239</v>
      </c>
      <c r="B1601" s="12">
        <v>8255.73</v>
      </c>
      <c r="C1601" s="12">
        <v>8372.06</v>
      </c>
      <c r="D1601" s="12">
        <v>8183.35</v>
      </c>
      <c r="E1601" s="12">
        <v>8247.18</v>
      </c>
      <c r="F1601" s="12">
        <v>4712399872</v>
      </c>
      <c r="G1601" s="12">
        <v>140559162894</v>
      </c>
      <c r="H1601" s="7">
        <f t="shared" si="24"/>
        <v>-1.0356443342986353E-3</v>
      </c>
      <c r="I1601" s="2"/>
      <c r="L1601" s="1"/>
    </row>
    <row r="1602" spans="1:12" x14ac:dyDescent="0.75">
      <c r="A1602" s="2">
        <v>43240</v>
      </c>
      <c r="B1602" s="12">
        <v>8246.99</v>
      </c>
      <c r="C1602" s="12">
        <v>8562.41</v>
      </c>
      <c r="D1602" s="12">
        <v>8205.24</v>
      </c>
      <c r="E1602" s="12">
        <v>8513.25</v>
      </c>
      <c r="F1602" s="12">
        <v>5191059968</v>
      </c>
      <c r="G1602" s="12">
        <v>145109512565</v>
      </c>
      <c r="H1602" s="7">
        <f t="shared" si="24"/>
        <v>3.2285718789522022E-2</v>
      </c>
      <c r="I1602" s="2"/>
      <c r="L1602" s="1"/>
    </row>
    <row r="1603" spans="1:12" x14ac:dyDescent="0.75">
      <c r="A1603" s="2">
        <v>43241</v>
      </c>
      <c r="B1603" s="12">
        <v>8522.33</v>
      </c>
      <c r="C1603" s="12">
        <v>8557.52</v>
      </c>
      <c r="D1603" s="12">
        <v>8365.1200000000008</v>
      </c>
      <c r="E1603" s="12">
        <v>8418.99</v>
      </c>
      <c r="F1603" s="12">
        <v>5154990080</v>
      </c>
      <c r="G1603" s="12">
        <v>143518943480</v>
      </c>
      <c r="H1603" s="7">
        <f t="shared" ref="H1603:H1666" si="25">(E1603-B1603)/B1603</f>
        <v>-1.2125791890245995E-2</v>
      </c>
      <c r="I1603" s="2"/>
      <c r="L1603" s="1"/>
    </row>
    <row r="1604" spans="1:12" x14ac:dyDescent="0.75">
      <c r="A1604" s="2">
        <v>43242</v>
      </c>
      <c r="B1604" s="12">
        <v>8419.8700000000008</v>
      </c>
      <c r="C1604" s="12">
        <v>8423.25</v>
      </c>
      <c r="D1604" s="12">
        <v>8004.58</v>
      </c>
      <c r="E1604" s="12">
        <v>8041.78</v>
      </c>
      <c r="F1604" s="12">
        <v>5137010176</v>
      </c>
      <c r="G1604" s="12">
        <v>137104106176</v>
      </c>
      <c r="H1604" s="7">
        <f t="shared" si="25"/>
        <v>-4.4904493774844623E-2</v>
      </c>
      <c r="I1604" s="2"/>
      <c r="L1604" s="1"/>
    </row>
    <row r="1605" spans="1:12" x14ac:dyDescent="0.75">
      <c r="A1605" s="2">
        <v>43243</v>
      </c>
      <c r="B1605" s="12">
        <v>8037.08</v>
      </c>
      <c r="C1605" s="12">
        <v>8054.66</v>
      </c>
      <c r="D1605" s="12">
        <v>7507.88</v>
      </c>
      <c r="E1605" s="12">
        <v>7557.82</v>
      </c>
      <c r="F1605" s="12">
        <v>6491120128</v>
      </c>
      <c r="G1605" s="12">
        <v>128868479514</v>
      </c>
      <c r="H1605" s="7">
        <f t="shared" si="25"/>
        <v>-5.9631109806048993E-2</v>
      </c>
      <c r="I1605" s="2"/>
      <c r="L1605" s="1"/>
    </row>
    <row r="1606" spans="1:12" x14ac:dyDescent="0.75">
      <c r="A1606" s="2">
        <v>43244</v>
      </c>
      <c r="B1606" s="12">
        <v>7561.12</v>
      </c>
      <c r="C1606" s="12">
        <v>7738.6</v>
      </c>
      <c r="D1606" s="12">
        <v>7331.14</v>
      </c>
      <c r="E1606" s="12">
        <v>7587.34</v>
      </c>
      <c r="F1606" s="12">
        <v>6049220096</v>
      </c>
      <c r="G1606" s="12">
        <v>129385391552</v>
      </c>
      <c r="H1606" s="7">
        <f t="shared" si="25"/>
        <v>3.4677402289608225E-3</v>
      </c>
      <c r="I1606" s="2"/>
      <c r="L1606" s="1"/>
    </row>
    <row r="1607" spans="1:12" x14ac:dyDescent="0.75">
      <c r="A1607" s="2">
        <v>43245</v>
      </c>
      <c r="B1607" s="12">
        <v>7592.3</v>
      </c>
      <c r="C1607" s="12">
        <v>7659.14</v>
      </c>
      <c r="D1607" s="12">
        <v>7392.65</v>
      </c>
      <c r="E1607" s="12">
        <v>7480.14</v>
      </c>
      <c r="F1607" s="12">
        <v>4867829760</v>
      </c>
      <c r="G1607" s="12">
        <v>127573690458</v>
      </c>
      <c r="H1607" s="7">
        <f t="shared" si="25"/>
        <v>-1.4772861978583546E-2</v>
      </c>
      <c r="I1607" s="2"/>
      <c r="L1607" s="1"/>
    </row>
    <row r="1608" spans="1:12" x14ac:dyDescent="0.75">
      <c r="A1608" s="2">
        <v>43246</v>
      </c>
      <c r="B1608" s="12">
        <v>7486.48</v>
      </c>
      <c r="C1608" s="12">
        <v>7595.16</v>
      </c>
      <c r="D1608" s="12">
        <v>7349.12</v>
      </c>
      <c r="E1608" s="12">
        <v>7355.88</v>
      </c>
      <c r="F1608" s="12">
        <v>4051539968</v>
      </c>
      <c r="G1608" s="12">
        <v>125469061263</v>
      </c>
      <c r="H1608" s="7">
        <f t="shared" si="25"/>
        <v>-1.7444780457571443E-2</v>
      </c>
      <c r="I1608" s="2"/>
      <c r="L1608" s="1"/>
    </row>
    <row r="1609" spans="1:12" x14ac:dyDescent="0.75">
      <c r="A1609" s="2">
        <v>43247</v>
      </c>
      <c r="B1609" s="12">
        <v>7362.08</v>
      </c>
      <c r="C1609" s="12">
        <v>7381.74</v>
      </c>
      <c r="D1609" s="12">
        <v>7270.96</v>
      </c>
      <c r="E1609" s="12">
        <v>7368.22</v>
      </c>
      <c r="F1609" s="12">
        <v>4056519936</v>
      </c>
      <c r="G1609" s="12">
        <v>125695017596</v>
      </c>
      <c r="H1609" s="7">
        <f t="shared" si="25"/>
        <v>8.3400343381222805E-4</v>
      </c>
      <c r="I1609" s="2"/>
      <c r="L1609" s="1"/>
    </row>
    <row r="1610" spans="1:12" x14ac:dyDescent="0.75">
      <c r="A1610" s="2">
        <v>43248</v>
      </c>
      <c r="B1610" s="12">
        <v>7371.31</v>
      </c>
      <c r="C1610" s="12">
        <v>7419.05</v>
      </c>
      <c r="D1610" s="12">
        <v>7100.89</v>
      </c>
      <c r="E1610" s="12">
        <v>7135.99</v>
      </c>
      <c r="F1610" s="12">
        <v>5040600064</v>
      </c>
      <c r="G1610" s="12">
        <v>121747389422</v>
      </c>
      <c r="H1610" s="7">
        <f t="shared" si="25"/>
        <v>-3.1923769316444514E-2</v>
      </c>
      <c r="I1610" s="2"/>
      <c r="L1610" s="1"/>
    </row>
    <row r="1611" spans="1:12" x14ac:dyDescent="0.75">
      <c r="A1611" s="2">
        <v>43249</v>
      </c>
      <c r="B1611" s="12">
        <v>7129.46</v>
      </c>
      <c r="C1611" s="12">
        <v>7526.42</v>
      </c>
      <c r="D1611" s="12">
        <v>7090.68</v>
      </c>
      <c r="E1611" s="12">
        <v>7472.59</v>
      </c>
      <c r="F1611" s="12">
        <v>5662660096</v>
      </c>
      <c r="G1611" s="12">
        <v>127502651064</v>
      </c>
      <c r="H1611" s="7">
        <f t="shared" si="25"/>
        <v>4.8128469757877892E-2</v>
      </c>
      <c r="I1611" s="2"/>
      <c r="L1611" s="1"/>
    </row>
    <row r="1612" spans="1:12" x14ac:dyDescent="0.75">
      <c r="A1612" s="2">
        <v>43250</v>
      </c>
      <c r="B1612" s="12">
        <v>7469.73</v>
      </c>
      <c r="C1612" s="12">
        <v>7573.77</v>
      </c>
      <c r="D1612" s="12">
        <v>7313.6</v>
      </c>
      <c r="E1612" s="12">
        <v>7406.52</v>
      </c>
      <c r="F1612" s="12">
        <v>4922540032</v>
      </c>
      <c r="G1612" s="12">
        <v>126391893474</v>
      </c>
      <c r="H1612" s="7">
        <f t="shared" si="25"/>
        <v>-8.4621532505189789E-3</v>
      </c>
      <c r="I1612" s="2"/>
      <c r="L1612" s="1"/>
    </row>
    <row r="1613" spans="1:12" x14ac:dyDescent="0.75">
      <c r="A1613" s="2">
        <v>43251</v>
      </c>
      <c r="B1613" s="12">
        <v>7406.15</v>
      </c>
      <c r="C1613" s="12">
        <v>7608.9</v>
      </c>
      <c r="D1613" s="12">
        <v>7361.13</v>
      </c>
      <c r="E1613" s="12">
        <v>7494.17</v>
      </c>
      <c r="F1613" s="12">
        <v>5127130112</v>
      </c>
      <c r="G1613" s="12">
        <v>127902999390</v>
      </c>
      <c r="H1613" s="7">
        <f t="shared" si="25"/>
        <v>1.1884717430783936E-2</v>
      </c>
      <c r="I1613" s="2"/>
      <c r="L1613" s="1"/>
    </row>
    <row r="1614" spans="1:12" x14ac:dyDescent="0.75">
      <c r="A1614" s="2">
        <v>43252</v>
      </c>
      <c r="B1614" s="12">
        <v>7500.7</v>
      </c>
      <c r="C1614" s="12">
        <v>7604.73</v>
      </c>
      <c r="D1614" s="12">
        <v>7407.34</v>
      </c>
      <c r="E1614" s="12">
        <v>7541.45</v>
      </c>
      <c r="F1614" s="12">
        <v>4921460224</v>
      </c>
      <c r="G1614" s="12">
        <v>128725854692</v>
      </c>
      <c r="H1614" s="7">
        <f t="shared" si="25"/>
        <v>5.4328262695481754E-3</v>
      </c>
      <c r="I1614" s="2"/>
      <c r="L1614" s="1"/>
    </row>
    <row r="1615" spans="1:12" x14ac:dyDescent="0.75">
      <c r="A1615" s="2">
        <v>43253</v>
      </c>
      <c r="B1615" s="12">
        <v>7536.72</v>
      </c>
      <c r="C1615" s="12">
        <v>7695.83</v>
      </c>
      <c r="D1615" s="12">
        <v>7497.26</v>
      </c>
      <c r="E1615" s="12">
        <v>7643.45</v>
      </c>
      <c r="F1615" s="12">
        <v>4939299840</v>
      </c>
      <c r="G1615" s="12">
        <v>130481526036</v>
      </c>
      <c r="H1615" s="7">
        <f t="shared" si="25"/>
        <v>1.4161332781369025E-2</v>
      </c>
      <c r="I1615" s="2"/>
      <c r="L1615" s="1"/>
    </row>
    <row r="1616" spans="1:12" x14ac:dyDescent="0.75">
      <c r="A1616" s="2">
        <v>43254</v>
      </c>
      <c r="B1616" s="12">
        <v>7632.09</v>
      </c>
      <c r="C1616" s="12">
        <v>7754.89</v>
      </c>
      <c r="D1616" s="12">
        <v>7613.04</v>
      </c>
      <c r="E1616" s="12">
        <v>7720.25</v>
      </c>
      <c r="F1616" s="12">
        <v>4851760128</v>
      </c>
      <c r="G1616" s="12">
        <v>131808021256</v>
      </c>
      <c r="H1616" s="7">
        <f t="shared" si="25"/>
        <v>1.1551226466144903E-2</v>
      </c>
      <c r="I1616" s="2"/>
      <c r="L1616" s="1"/>
    </row>
    <row r="1617" spans="1:12" x14ac:dyDescent="0.75">
      <c r="A1617" s="2">
        <v>43255</v>
      </c>
      <c r="B1617" s="12">
        <v>7722.53</v>
      </c>
      <c r="C1617" s="12">
        <v>7753.82</v>
      </c>
      <c r="D1617" s="12">
        <v>7474.04</v>
      </c>
      <c r="E1617" s="12">
        <v>7514.47</v>
      </c>
      <c r="F1617" s="12">
        <v>4993169920</v>
      </c>
      <c r="G1617" s="12">
        <v>128312205314</v>
      </c>
      <c r="H1617" s="7">
        <f t="shared" si="25"/>
        <v>-2.6941947781361743E-2</v>
      </c>
      <c r="I1617" s="2"/>
      <c r="L1617" s="1"/>
    </row>
    <row r="1618" spans="1:12" x14ac:dyDescent="0.75">
      <c r="A1618" s="2">
        <v>43256</v>
      </c>
      <c r="B1618" s="12">
        <v>7500.9</v>
      </c>
      <c r="C1618" s="12">
        <v>7643.23</v>
      </c>
      <c r="D1618" s="12">
        <v>7397</v>
      </c>
      <c r="E1618" s="12">
        <v>7633.76</v>
      </c>
      <c r="F1618" s="12">
        <v>4961739776</v>
      </c>
      <c r="G1618" s="12">
        <v>130365918088</v>
      </c>
      <c r="H1618" s="7">
        <f t="shared" si="25"/>
        <v>1.7712541161727338E-2</v>
      </c>
      <c r="I1618" s="2"/>
      <c r="L1618" s="1"/>
    </row>
    <row r="1619" spans="1:12" x14ac:dyDescent="0.75">
      <c r="A1619" s="2">
        <v>43257</v>
      </c>
      <c r="B1619" s="12">
        <v>7625.97</v>
      </c>
      <c r="C1619" s="12">
        <v>7680.43</v>
      </c>
      <c r="D1619" s="12">
        <v>7502.01</v>
      </c>
      <c r="E1619" s="12">
        <v>7653.98</v>
      </c>
      <c r="F1619" s="12">
        <v>4692259840</v>
      </c>
      <c r="G1619" s="12">
        <v>130725095161</v>
      </c>
      <c r="H1619" s="7">
        <f t="shared" si="25"/>
        <v>3.6729753723132017E-3</v>
      </c>
      <c r="I1619" s="2"/>
      <c r="L1619" s="1"/>
    </row>
    <row r="1620" spans="1:12" x14ac:dyDescent="0.75">
      <c r="A1620" s="2">
        <v>43258</v>
      </c>
      <c r="B1620" s="12">
        <v>7650.82</v>
      </c>
      <c r="C1620" s="12">
        <v>7741.27</v>
      </c>
      <c r="D1620" s="12">
        <v>7650.82</v>
      </c>
      <c r="E1620" s="12">
        <v>7678.24</v>
      </c>
      <c r="F1620" s="12">
        <v>4485799936</v>
      </c>
      <c r="G1620" s="12">
        <v>131153169176</v>
      </c>
      <c r="H1620" s="7">
        <f t="shared" si="25"/>
        <v>3.5839295657197627E-3</v>
      </c>
      <c r="I1620" s="2"/>
      <c r="L1620" s="1"/>
    </row>
    <row r="1621" spans="1:12" x14ac:dyDescent="0.75">
      <c r="A1621" s="2">
        <v>43259</v>
      </c>
      <c r="B1621" s="12">
        <v>7685.14</v>
      </c>
      <c r="C1621" s="12">
        <v>7698.19</v>
      </c>
      <c r="D1621" s="12">
        <v>7558.4</v>
      </c>
      <c r="E1621" s="12">
        <v>7624.92</v>
      </c>
      <c r="F1621" s="12">
        <v>4227579904</v>
      </c>
      <c r="G1621" s="12">
        <v>130256218613</v>
      </c>
      <c r="H1621" s="7">
        <f t="shared" si="25"/>
        <v>-7.8359014930112214E-3</v>
      </c>
      <c r="I1621" s="2"/>
      <c r="L1621" s="1"/>
    </row>
    <row r="1622" spans="1:12" x14ac:dyDescent="0.75">
      <c r="A1622" s="2">
        <v>43260</v>
      </c>
      <c r="B1622" s="12">
        <v>7632.52</v>
      </c>
      <c r="C1622" s="12">
        <v>7683.58</v>
      </c>
      <c r="D1622" s="12">
        <v>7531.98</v>
      </c>
      <c r="E1622" s="12">
        <v>7531.98</v>
      </c>
      <c r="F1622" s="12">
        <v>3845220096</v>
      </c>
      <c r="G1622" s="12">
        <v>128682085689</v>
      </c>
      <c r="H1622" s="7">
        <f t="shared" si="25"/>
        <v>-1.3172582580851524E-2</v>
      </c>
      <c r="I1622" s="2"/>
      <c r="L1622" s="1"/>
    </row>
    <row r="1623" spans="1:12" x14ac:dyDescent="0.75">
      <c r="A1623" s="2">
        <v>43261</v>
      </c>
      <c r="B1623" s="12">
        <v>7499.55</v>
      </c>
      <c r="C1623" s="12">
        <v>7499.55</v>
      </c>
      <c r="D1623" s="12">
        <v>6709.07</v>
      </c>
      <c r="E1623" s="12">
        <v>6786.02</v>
      </c>
      <c r="F1623" s="12">
        <v>5804839936</v>
      </c>
      <c r="G1623" s="12">
        <v>115948312827</v>
      </c>
      <c r="H1623" s="7">
        <f t="shared" si="25"/>
        <v>-9.5143041915848242E-2</v>
      </c>
      <c r="I1623" s="2"/>
      <c r="L1623" s="1"/>
    </row>
    <row r="1624" spans="1:12" x14ac:dyDescent="0.75">
      <c r="A1624" s="2">
        <v>43262</v>
      </c>
      <c r="B1624" s="12">
        <v>6799.29</v>
      </c>
      <c r="C1624" s="12">
        <v>6910.18</v>
      </c>
      <c r="D1624" s="12">
        <v>6706.63</v>
      </c>
      <c r="E1624" s="12">
        <v>6906.92</v>
      </c>
      <c r="F1624" s="12">
        <v>4745269760</v>
      </c>
      <c r="G1624" s="12">
        <v>118025877189</v>
      </c>
      <c r="H1624" s="7">
        <f t="shared" si="25"/>
        <v>1.5829593972311831E-2</v>
      </c>
      <c r="I1624" s="2"/>
      <c r="L1624" s="1"/>
    </row>
    <row r="1625" spans="1:12" x14ac:dyDescent="0.75">
      <c r="A1625" s="2">
        <v>43263</v>
      </c>
      <c r="B1625" s="12">
        <v>6905.82</v>
      </c>
      <c r="C1625" s="12">
        <v>6907.96</v>
      </c>
      <c r="D1625" s="12">
        <v>6542.08</v>
      </c>
      <c r="E1625" s="12">
        <v>6582.36</v>
      </c>
      <c r="F1625" s="12">
        <v>4654380032</v>
      </c>
      <c r="G1625" s="12">
        <v>112491874164</v>
      </c>
      <c r="H1625" s="7">
        <f t="shared" si="25"/>
        <v>-4.6838753399306682E-2</v>
      </c>
      <c r="I1625" s="2"/>
      <c r="L1625" s="1"/>
    </row>
    <row r="1626" spans="1:12" x14ac:dyDescent="0.75">
      <c r="A1626" s="2">
        <v>43264</v>
      </c>
      <c r="B1626" s="12">
        <v>6596.88</v>
      </c>
      <c r="C1626" s="12">
        <v>6631.66</v>
      </c>
      <c r="D1626" s="12">
        <v>6285.63</v>
      </c>
      <c r="E1626" s="12">
        <v>6349.9</v>
      </c>
      <c r="F1626" s="12">
        <v>5052349952</v>
      </c>
      <c r="G1626" s="12">
        <v>108530585830</v>
      </c>
      <c r="H1626" s="7">
        <f t="shared" si="25"/>
        <v>-3.7438910515273961E-2</v>
      </c>
      <c r="I1626" s="2"/>
      <c r="L1626" s="1"/>
    </row>
    <row r="1627" spans="1:12" x14ac:dyDescent="0.75">
      <c r="A1627" s="2">
        <v>43265</v>
      </c>
      <c r="B1627" s="12">
        <v>6342.75</v>
      </c>
      <c r="C1627" s="12">
        <v>6707.14</v>
      </c>
      <c r="D1627" s="12">
        <v>6334.46</v>
      </c>
      <c r="E1627" s="12">
        <v>6675.35</v>
      </c>
      <c r="F1627" s="12">
        <v>5138710016</v>
      </c>
      <c r="G1627" s="12">
        <v>114106009748</v>
      </c>
      <c r="H1627" s="7">
        <f t="shared" si="25"/>
        <v>5.2437822710969272E-2</v>
      </c>
      <c r="I1627" s="2"/>
      <c r="L1627" s="1"/>
    </row>
    <row r="1628" spans="1:12" x14ac:dyDescent="0.75">
      <c r="A1628" s="2">
        <v>43266</v>
      </c>
      <c r="B1628" s="12">
        <v>6674.08</v>
      </c>
      <c r="C1628" s="12">
        <v>6681.08</v>
      </c>
      <c r="D1628" s="12">
        <v>6433.87</v>
      </c>
      <c r="E1628" s="12">
        <v>6456.58</v>
      </c>
      <c r="F1628" s="12">
        <v>3955389952</v>
      </c>
      <c r="G1628" s="12">
        <v>110378702283</v>
      </c>
      <c r="H1628" s="7">
        <f t="shared" si="25"/>
        <v>-3.2588761297437249E-2</v>
      </c>
      <c r="I1628" s="2"/>
      <c r="L1628" s="1"/>
    </row>
    <row r="1629" spans="1:12" x14ac:dyDescent="0.75">
      <c r="A1629" s="2">
        <v>43267</v>
      </c>
      <c r="B1629" s="12">
        <v>6455.45</v>
      </c>
      <c r="C1629" s="12">
        <v>6592.49</v>
      </c>
      <c r="D1629" s="12">
        <v>6402.29</v>
      </c>
      <c r="E1629" s="12">
        <v>6550.16</v>
      </c>
      <c r="F1629" s="12">
        <v>3194170112</v>
      </c>
      <c r="G1629" s="12">
        <v>111992015616</v>
      </c>
      <c r="H1629" s="7">
        <f t="shared" si="25"/>
        <v>1.4671324229914264E-2</v>
      </c>
      <c r="I1629" s="2"/>
      <c r="L1629" s="1"/>
    </row>
    <row r="1630" spans="1:12" x14ac:dyDescent="0.75">
      <c r="A1630" s="2">
        <v>43268</v>
      </c>
      <c r="B1630" s="12">
        <v>6545.53</v>
      </c>
      <c r="C1630" s="12">
        <v>6589.11</v>
      </c>
      <c r="D1630" s="12">
        <v>6499.27</v>
      </c>
      <c r="E1630" s="12">
        <v>6499.27</v>
      </c>
      <c r="F1630" s="12">
        <v>3104019968</v>
      </c>
      <c r="G1630" s="12">
        <v>111134754810</v>
      </c>
      <c r="H1630" s="7">
        <f t="shared" si="25"/>
        <v>-7.0674185283696369E-3</v>
      </c>
      <c r="I1630" s="2"/>
      <c r="L1630" s="1"/>
    </row>
    <row r="1631" spans="1:12" x14ac:dyDescent="0.75">
      <c r="A1631" s="2">
        <v>43269</v>
      </c>
      <c r="B1631" s="12">
        <v>6510.07</v>
      </c>
      <c r="C1631" s="12">
        <v>6781.14</v>
      </c>
      <c r="D1631" s="12">
        <v>6446.68</v>
      </c>
      <c r="E1631" s="12">
        <v>6734.82</v>
      </c>
      <c r="F1631" s="12">
        <v>4039200000</v>
      </c>
      <c r="G1631" s="12">
        <v>115176197712</v>
      </c>
      <c r="H1631" s="7">
        <f t="shared" si="25"/>
        <v>3.4523438304042815E-2</v>
      </c>
      <c r="I1631" s="2"/>
      <c r="L1631" s="1"/>
    </row>
    <row r="1632" spans="1:12" x14ac:dyDescent="0.75">
      <c r="A1632" s="2">
        <v>43270</v>
      </c>
      <c r="B1632" s="12">
        <v>6742.39</v>
      </c>
      <c r="C1632" s="12">
        <v>6822.5</v>
      </c>
      <c r="D1632" s="12">
        <v>6709.92</v>
      </c>
      <c r="E1632" s="12">
        <v>6769.94</v>
      </c>
      <c r="F1632" s="12">
        <v>4057029888</v>
      </c>
      <c r="G1632" s="12">
        <v>115789919278</v>
      </c>
      <c r="H1632" s="7">
        <f t="shared" si="25"/>
        <v>4.0860881675487881E-3</v>
      </c>
      <c r="I1632" s="2"/>
      <c r="L1632" s="1"/>
    </row>
    <row r="1633" spans="1:12" x14ac:dyDescent="0.75">
      <c r="A1633" s="2">
        <v>43271</v>
      </c>
      <c r="B1633" s="12">
        <v>6770.76</v>
      </c>
      <c r="C1633" s="12">
        <v>6821.56</v>
      </c>
      <c r="D1633" s="12">
        <v>6611.88</v>
      </c>
      <c r="E1633" s="12">
        <v>6776.55</v>
      </c>
      <c r="F1633" s="12">
        <v>3888640000</v>
      </c>
      <c r="G1633" s="12">
        <v>115916357344</v>
      </c>
      <c r="H1633" s="7">
        <f t="shared" si="25"/>
        <v>8.5514772344610695E-4</v>
      </c>
      <c r="I1633" s="2"/>
      <c r="L1633" s="1"/>
    </row>
    <row r="1634" spans="1:12" x14ac:dyDescent="0.75">
      <c r="A1634" s="2">
        <v>43272</v>
      </c>
      <c r="B1634" s="12">
        <v>6780.09</v>
      </c>
      <c r="C1634" s="12">
        <v>6810.94</v>
      </c>
      <c r="D1634" s="12">
        <v>6715.17</v>
      </c>
      <c r="E1634" s="12">
        <v>6729.74</v>
      </c>
      <c r="F1634" s="12">
        <v>3529129984</v>
      </c>
      <c r="G1634" s="12">
        <v>115129700024</v>
      </c>
      <c r="H1634" s="7">
        <f t="shared" si="25"/>
        <v>-7.4261551100354662E-3</v>
      </c>
      <c r="I1634" s="2"/>
      <c r="L1634" s="1"/>
    </row>
    <row r="1635" spans="1:12" x14ac:dyDescent="0.75">
      <c r="A1635" s="2">
        <v>43273</v>
      </c>
      <c r="B1635" s="12">
        <v>6737.88</v>
      </c>
      <c r="C1635" s="12">
        <v>6747.08</v>
      </c>
      <c r="D1635" s="12">
        <v>6006.6</v>
      </c>
      <c r="E1635" s="12">
        <v>6083.69</v>
      </c>
      <c r="F1635" s="12">
        <v>5079810048</v>
      </c>
      <c r="G1635" s="12">
        <v>104088814967</v>
      </c>
      <c r="H1635" s="7">
        <f t="shared" si="25"/>
        <v>-9.7091369985811637E-2</v>
      </c>
      <c r="I1635" s="2"/>
      <c r="L1635" s="1"/>
    </row>
    <row r="1636" spans="1:12" x14ac:dyDescent="0.75">
      <c r="A1636" s="2">
        <v>43274</v>
      </c>
      <c r="B1636" s="12">
        <v>6090.1</v>
      </c>
      <c r="C1636" s="12">
        <v>6224.82</v>
      </c>
      <c r="D1636" s="12">
        <v>6071.81</v>
      </c>
      <c r="E1636" s="12">
        <v>6162.48</v>
      </c>
      <c r="F1636" s="12">
        <v>3431360000</v>
      </c>
      <c r="G1636" s="12">
        <v>105449276520</v>
      </c>
      <c r="H1636" s="7">
        <f t="shared" si="25"/>
        <v>1.1884862317531599E-2</v>
      </c>
      <c r="I1636" s="2"/>
      <c r="L1636" s="1"/>
    </row>
    <row r="1637" spans="1:12" x14ac:dyDescent="0.75">
      <c r="A1637" s="2">
        <v>43275</v>
      </c>
      <c r="B1637" s="12">
        <v>6164.28</v>
      </c>
      <c r="C1637" s="12">
        <v>6223.78</v>
      </c>
      <c r="D1637" s="12">
        <v>5826.41</v>
      </c>
      <c r="E1637" s="12">
        <v>6173.23</v>
      </c>
      <c r="F1637" s="12">
        <v>4566909952</v>
      </c>
      <c r="G1637" s="12">
        <v>105646571668</v>
      </c>
      <c r="H1637" s="7">
        <f t="shared" si="25"/>
        <v>1.4519132810319809E-3</v>
      </c>
      <c r="I1637" s="2"/>
      <c r="L1637" s="1"/>
    </row>
    <row r="1638" spans="1:12" x14ac:dyDescent="0.75">
      <c r="A1638" s="2">
        <v>43276</v>
      </c>
      <c r="B1638" s="12">
        <v>6171.97</v>
      </c>
      <c r="C1638" s="12">
        <v>6327.37</v>
      </c>
      <c r="D1638" s="12">
        <v>6119.68</v>
      </c>
      <c r="E1638" s="12">
        <v>6249.18</v>
      </c>
      <c r="F1638" s="12">
        <v>5500810240</v>
      </c>
      <c r="G1638" s="12">
        <v>106958465208</v>
      </c>
      <c r="H1638" s="7">
        <f t="shared" si="25"/>
        <v>1.2509782127910542E-2</v>
      </c>
      <c r="I1638" s="2"/>
      <c r="L1638" s="1"/>
    </row>
    <row r="1639" spans="1:12" x14ac:dyDescent="0.75">
      <c r="A1639" s="2">
        <v>43277</v>
      </c>
      <c r="B1639" s="12">
        <v>6253.55</v>
      </c>
      <c r="C1639" s="12">
        <v>6290.16</v>
      </c>
      <c r="D1639" s="12">
        <v>6093.67</v>
      </c>
      <c r="E1639" s="12">
        <v>6093.67</v>
      </c>
      <c r="F1639" s="12">
        <v>3279759872</v>
      </c>
      <c r="G1639" s="12">
        <v>104307939200</v>
      </c>
      <c r="H1639" s="7">
        <f t="shared" si="25"/>
        <v>-2.5566278353895005E-2</v>
      </c>
      <c r="I1639" s="2"/>
      <c r="L1639" s="1"/>
    </row>
    <row r="1640" spans="1:12" x14ac:dyDescent="0.75">
      <c r="A1640" s="2">
        <v>43278</v>
      </c>
      <c r="B1640" s="12">
        <v>6084.4</v>
      </c>
      <c r="C1640" s="12">
        <v>6180</v>
      </c>
      <c r="D1640" s="12">
        <v>6052.85</v>
      </c>
      <c r="E1640" s="12">
        <v>6157.13</v>
      </c>
      <c r="F1640" s="12">
        <v>3296219904</v>
      </c>
      <c r="G1640" s="12">
        <v>105403600614</v>
      </c>
      <c r="H1640" s="7">
        <f t="shared" si="25"/>
        <v>1.1953520478601092E-2</v>
      </c>
      <c r="I1640" s="2"/>
      <c r="L1640" s="1"/>
    </row>
    <row r="1641" spans="1:12" x14ac:dyDescent="0.75">
      <c r="A1641" s="2">
        <v>43279</v>
      </c>
      <c r="B1641" s="12">
        <v>6153.16</v>
      </c>
      <c r="C1641" s="12">
        <v>6170.41</v>
      </c>
      <c r="D1641" s="12">
        <v>5873.05</v>
      </c>
      <c r="E1641" s="12">
        <v>5903.44</v>
      </c>
      <c r="F1641" s="12">
        <v>3467800064</v>
      </c>
      <c r="G1641" s="12">
        <v>101072353482</v>
      </c>
      <c r="H1641" s="7">
        <f t="shared" si="25"/>
        <v>-4.0584025118800791E-2</v>
      </c>
      <c r="I1641" s="2"/>
      <c r="L1641" s="1"/>
    </row>
    <row r="1642" spans="1:12" x14ac:dyDescent="0.75">
      <c r="A1642" s="2">
        <v>43280</v>
      </c>
      <c r="B1642" s="12">
        <v>5898.13</v>
      </c>
      <c r="C1642" s="12">
        <v>6261.66</v>
      </c>
      <c r="D1642" s="12">
        <v>5835.75</v>
      </c>
      <c r="E1642" s="12">
        <v>6218.3</v>
      </c>
      <c r="F1642" s="12">
        <v>3966230016</v>
      </c>
      <c r="G1642" s="12">
        <v>106474707240</v>
      </c>
      <c r="H1642" s="7">
        <f t="shared" si="25"/>
        <v>5.4283306742984649E-2</v>
      </c>
      <c r="I1642" s="2"/>
      <c r="L1642" s="1"/>
    </row>
    <row r="1643" spans="1:12" x14ac:dyDescent="0.75">
      <c r="A1643" s="2">
        <v>43281</v>
      </c>
      <c r="B1643" s="12">
        <v>6214.22</v>
      </c>
      <c r="C1643" s="12">
        <v>6465.51</v>
      </c>
      <c r="D1643" s="12">
        <v>6214.22</v>
      </c>
      <c r="E1643" s="12">
        <v>6404</v>
      </c>
      <c r="F1643" s="12">
        <v>4543860224</v>
      </c>
      <c r="G1643" s="12">
        <v>109665618200</v>
      </c>
      <c r="H1643" s="7">
        <f t="shared" si="25"/>
        <v>3.0539633292673857E-2</v>
      </c>
      <c r="I1643" s="2"/>
      <c r="L1643" s="1"/>
    </row>
    <row r="1644" spans="1:12" x14ac:dyDescent="0.75">
      <c r="A1644" s="2">
        <v>43282</v>
      </c>
      <c r="B1644" s="12">
        <v>6411.68</v>
      </c>
      <c r="C1644" s="12">
        <v>6432.85</v>
      </c>
      <c r="D1644" s="12">
        <v>6289.29</v>
      </c>
      <c r="E1644" s="12">
        <v>6385.82</v>
      </c>
      <c r="F1644" s="12">
        <v>4788259840</v>
      </c>
      <c r="G1644" s="12">
        <v>109366024632</v>
      </c>
      <c r="H1644" s="7">
        <f t="shared" si="25"/>
        <v>-4.0332642926659756E-3</v>
      </c>
      <c r="I1644" s="2"/>
      <c r="L1644" s="1"/>
    </row>
    <row r="1645" spans="1:12" x14ac:dyDescent="0.75">
      <c r="A1645" s="2">
        <v>43283</v>
      </c>
      <c r="B1645" s="12">
        <v>6380.38</v>
      </c>
      <c r="C1645" s="12">
        <v>6683.86</v>
      </c>
      <c r="D1645" s="12">
        <v>6305.7</v>
      </c>
      <c r="E1645" s="12">
        <v>6614.18</v>
      </c>
      <c r="F1645" s="12">
        <v>4396930048</v>
      </c>
      <c r="G1645" s="12">
        <v>113288832522</v>
      </c>
      <c r="H1645" s="7">
        <f t="shared" si="25"/>
        <v>3.6643585491773246E-2</v>
      </c>
      <c r="I1645" s="2"/>
      <c r="L1645" s="1"/>
    </row>
    <row r="1646" spans="1:12" x14ac:dyDescent="0.75">
      <c r="A1646" s="2">
        <v>43284</v>
      </c>
      <c r="B1646" s="12">
        <v>6596.66</v>
      </c>
      <c r="C1646" s="12">
        <v>6671.37</v>
      </c>
      <c r="D1646" s="12">
        <v>6447.75</v>
      </c>
      <c r="E1646" s="12">
        <v>6529.59</v>
      </c>
      <c r="F1646" s="12">
        <v>4672309760</v>
      </c>
      <c r="G1646" s="12">
        <v>111849428104</v>
      </c>
      <c r="H1646" s="7">
        <f t="shared" si="25"/>
        <v>-1.0167266465150503E-2</v>
      </c>
      <c r="I1646" s="2"/>
      <c r="L1646" s="1"/>
    </row>
    <row r="1647" spans="1:12" x14ac:dyDescent="0.75">
      <c r="A1647" s="2">
        <v>43285</v>
      </c>
      <c r="B1647" s="12">
        <v>6550.87</v>
      </c>
      <c r="C1647" s="12">
        <v>6771.92</v>
      </c>
      <c r="D1647" s="12">
        <v>6450.46</v>
      </c>
      <c r="E1647" s="12">
        <v>6597.55</v>
      </c>
      <c r="F1647" s="12">
        <v>4176689920</v>
      </c>
      <c r="G1647" s="12">
        <v>113024522547</v>
      </c>
      <c r="H1647" s="7">
        <f t="shared" si="25"/>
        <v>7.1257710807877874E-3</v>
      </c>
      <c r="I1647" s="2"/>
      <c r="L1647" s="1"/>
    </row>
    <row r="1648" spans="1:12" x14ac:dyDescent="0.75">
      <c r="A1648" s="2">
        <v>43286</v>
      </c>
      <c r="B1648" s="12">
        <v>6599.71</v>
      </c>
      <c r="C1648" s="12">
        <v>6749.54</v>
      </c>
      <c r="D1648" s="12">
        <v>6546.65</v>
      </c>
      <c r="E1648" s="12">
        <v>6639.14</v>
      </c>
      <c r="F1648" s="12">
        <v>4999240192</v>
      </c>
      <c r="G1648" s="12">
        <v>113748385620</v>
      </c>
      <c r="H1648" s="7">
        <f t="shared" si="25"/>
        <v>5.9745049403686357E-3</v>
      </c>
      <c r="I1648" s="2"/>
      <c r="L1648" s="1"/>
    </row>
    <row r="1649" spans="1:12" x14ac:dyDescent="0.75">
      <c r="A1649" s="2">
        <v>43287</v>
      </c>
      <c r="B1649" s="12">
        <v>6638.69</v>
      </c>
      <c r="C1649" s="12">
        <v>6700.94</v>
      </c>
      <c r="D1649" s="12">
        <v>6533.55</v>
      </c>
      <c r="E1649" s="12">
        <v>6673.5</v>
      </c>
      <c r="F1649" s="12">
        <v>4313959936</v>
      </c>
      <c r="G1649" s="12">
        <v>114350502582</v>
      </c>
      <c r="H1649" s="7">
        <f t="shared" si="25"/>
        <v>5.2435043660722823E-3</v>
      </c>
      <c r="I1649" s="2"/>
      <c r="L1649" s="1"/>
    </row>
    <row r="1650" spans="1:12" x14ac:dyDescent="0.75">
      <c r="A1650" s="2">
        <v>43288</v>
      </c>
      <c r="B1650" s="12">
        <v>6668.71</v>
      </c>
      <c r="C1650" s="12">
        <v>6863.99</v>
      </c>
      <c r="D1650" s="12">
        <v>6579.24</v>
      </c>
      <c r="E1650" s="12">
        <v>6856.93</v>
      </c>
      <c r="F1650" s="12">
        <v>3961080064</v>
      </c>
      <c r="G1650" s="12">
        <v>117506606000</v>
      </c>
      <c r="H1650" s="7">
        <f t="shared" si="25"/>
        <v>2.822434923695891E-2</v>
      </c>
      <c r="I1650" s="2"/>
      <c r="L1650" s="1"/>
    </row>
    <row r="1651" spans="1:12" x14ac:dyDescent="0.75">
      <c r="A1651" s="2">
        <v>43289</v>
      </c>
      <c r="B1651" s="12">
        <v>6857.8</v>
      </c>
      <c r="C1651" s="12">
        <v>6885.91</v>
      </c>
      <c r="D1651" s="12">
        <v>6747.98</v>
      </c>
      <c r="E1651" s="12">
        <v>6773.88</v>
      </c>
      <c r="F1651" s="12">
        <v>3386210048</v>
      </c>
      <c r="G1651" s="12">
        <v>116097021279</v>
      </c>
      <c r="H1651" s="7">
        <f t="shared" si="25"/>
        <v>-1.2237160605441989E-2</v>
      </c>
      <c r="I1651" s="2"/>
      <c r="L1651" s="1"/>
    </row>
    <row r="1652" spans="1:12" x14ac:dyDescent="0.75">
      <c r="A1652" s="2">
        <v>43290</v>
      </c>
      <c r="B1652" s="12">
        <v>6775.08</v>
      </c>
      <c r="C1652" s="12">
        <v>6838.68</v>
      </c>
      <c r="D1652" s="12">
        <v>6724.34</v>
      </c>
      <c r="E1652" s="12">
        <v>6741.75</v>
      </c>
      <c r="F1652" s="12">
        <v>3718129920</v>
      </c>
      <c r="G1652" s="12">
        <v>115557889495</v>
      </c>
      <c r="H1652" s="7">
        <f t="shared" si="25"/>
        <v>-4.9194991055456069E-3</v>
      </c>
      <c r="I1652" s="2"/>
      <c r="L1652" s="1"/>
    </row>
    <row r="1653" spans="1:12" x14ac:dyDescent="0.75">
      <c r="A1653" s="2">
        <v>43291</v>
      </c>
      <c r="B1653" s="12">
        <v>6739.21</v>
      </c>
      <c r="C1653" s="12">
        <v>6767.74</v>
      </c>
      <c r="D1653" s="12">
        <v>6320.72</v>
      </c>
      <c r="E1653" s="12">
        <v>6329.95</v>
      </c>
      <c r="F1653" s="12">
        <v>4052430080</v>
      </c>
      <c r="G1653" s="12">
        <v>108511009626</v>
      </c>
      <c r="H1653" s="7">
        <f t="shared" si="25"/>
        <v>-6.0728186241414087E-2</v>
      </c>
      <c r="I1653" s="2"/>
      <c r="L1653" s="1"/>
    </row>
    <row r="1654" spans="1:12" x14ac:dyDescent="0.75">
      <c r="A1654" s="2">
        <v>43292</v>
      </c>
      <c r="B1654" s="12">
        <v>6330.77</v>
      </c>
      <c r="C1654" s="12">
        <v>6444.96</v>
      </c>
      <c r="D1654" s="12">
        <v>6330.47</v>
      </c>
      <c r="E1654" s="12">
        <v>6394.71</v>
      </c>
      <c r="F1654" s="12">
        <v>3644859904</v>
      </c>
      <c r="G1654" s="12">
        <v>109631867446</v>
      </c>
      <c r="H1654" s="7">
        <f t="shared" si="25"/>
        <v>1.0099877266114485E-2</v>
      </c>
      <c r="I1654" s="2"/>
      <c r="L1654" s="1"/>
    </row>
    <row r="1655" spans="1:12" x14ac:dyDescent="0.75">
      <c r="A1655" s="2">
        <v>43293</v>
      </c>
      <c r="B1655" s="12">
        <v>6396.78</v>
      </c>
      <c r="C1655" s="12">
        <v>6397.1</v>
      </c>
      <c r="D1655" s="12">
        <v>6136.42</v>
      </c>
      <c r="E1655" s="12">
        <v>6228.81</v>
      </c>
      <c r="F1655" s="12">
        <v>3770170112</v>
      </c>
      <c r="G1655" s="12">
        <v>106798864820</v>
      </c>
      <c r="H1655" s="7">
        <f t="shared" si="25"/>
        <v>-2.6258523819796733E-2</v>
      </c>
      <c r="I1655" s="2"/>
      <c r="L1655" s="1"/>
    </row>
    <row r="1656" spans="1:12" x14ac:dyDescent="0.75">
      <c r="A1656" s="2">
        <v>43294</v>
      </c>
      <c r="B1656" s="12">
        <v>6235.03</v>
      </c>
      <c r="C1656" s="12">
        <v>6310.55</v>
      </c>
      <c r="D1656" s="12">
        <v>6192.24</v>
      </c>
      <c r="E1656" s="12">
        <v>6238.05</v>
      </c>
      <c r="F1656" s="12">
        <v>3805400064</v>
      </c>
      <c r="G1656" s="12">
        <v>106968440793</v>
      </c>
      <c r="H1656" s="7">
        <f t="shared" si="25"/>
        <v>4.8436013940597508E-4</v>
      </c>
      <c r="I1656" s="2"/>
      <c r="L1656" s="1"/>
    </row>
    <row r="1657" spans="1:12" x14ac:dyDescent="0.75">
      <c r="A1657" s="2">
        <v>43295</v>
      </c>
      <c r="B1657" s="12">
        <v>6247.5</v>
      </c>
      <c r="C1657" s="12">
        <v>6298.19</v>
      </c>
      <c r="D1657" s="12">
        <v>6212.22</v>
      </c>
      <c r="E1657" s="12">
        <v>6276.12</v>
      </c>
      <c r="F1657" s="12">
        <v>2923670016</v>
      </c>
      <c r="G1657" s="12">
        <v>107631453835</v>
      </c>
      <c r="H1657" s="7">
        <f t="shared" si="25"/>
        <v>4.5810324129651686E-3</v>
      </c>
      <c r="I1657" s="2"/>
      <c r="L1657" s="1"/>
    </row>
    <row r="1658" spans="1:12" x14ac:dyDescent="0.75">
      <c r="A1658" s="2">
        <v>43296</v>
      </c>
      <c r="B1658" s="12">
        <v>6272.7</v>
      </c>
      <c r="C1658" s="12">
        <v>6403.46</v>
      </c>
      <c r="D1658" s="12">
        <v>6256.51</v>
      </c>
      <c r="E1658" s="12">
        <v>6359.64</v>
      </c>
      <c r="F1658" s="12">
        <v>3285459968</v>
      </c>
      <c r="G1658" s="12">
        <v>109074579938</v>
      </c>
      <c r="H1658" s="7">
        <f t="shared" si="25"/>
        <v>1.3860060261131651E-2</v>
      </c>
      <c r="I1658" s="2"/>
      <c r="L1658" s="1"/>
    </row>
    <row r="1659" spans="1:12" x14ac:dyDescent="0.75">
      <c r="A1659" s="2">
        <v>43297</v>
      </c>
      <c r="B1659" s="12">
        <v>6357.01</v>
      </c>
      <c r="C1659" s="12">
        <v>6741.75</v>
      </c>
      <c r="D1659" s="12">
        <v>6357.01</v>
      </c>
      <c r="E1659" s="12">
        <v>6741.75</v>
      </c>
      <c r="F1659" s="12">
        <v>4725799936</v>
      </c>
      <c r="G1659" s="12">
        <v>115638203962</v>
      </c>
      <c r="H1659" s="7">
        <f t="shared" si="25"/>
        <v>6.0522163721623806E-2</v>
      </c>
      <c r="I1659" s="2"/>
      <c r="L1659" s="1"/>
    </row>
    <row r="1660" spans="1:12" x14ac:dyDescent="0.75">
      <c r="A1660" s="2">
        <v>43298</v>
      </c>
      <c r="B1660" s="12">
        <v>6739.65</v>
      </c>
      <c r="C1660" s="12">
        <v>7387.24</v>
      </c>
      <c r="D1660" s="12">
        <v>6684.17</v>
      </c>
      <c r="E1660" s="12">
        <v>7321.04</v>
      </c>
      <c r="F1660" s="12">
        <v>5961950208</v>
      </c>
      <c r="G1660" s="12">
        <v>125588963706</v>
      </c>
      <c r="H1660" s="7">
        <f t="shared" si="25"/>
        <v>8.6264123507897347E-2</v>
      </c>
      <c r="I1660" s="2"/>
      <c r="L1660" s="1"/>
    </row>
    <row r="1661" spans="1:12" x14ac:dyDescent="0.75">
      <c r="A1661" s="2">
        <v>43299</v>
      </c>
      <c r="B1661" s="12">
        <v>7315.32</v>
      </c>
      <c r="C1661" s="12">
        <v>7534.99</v>
      </c>
      <c r="D1661" s="12">
        <v>7280.47</v>
      </c>
      <c r="E1661" s="12">
        <v>7370.78</v>
      </c>
      <c r="F1661" s="12">
        <v>6103410176</v>
      </c>
      <c r="G1661" s="12">
        <v>126458165406</v>
      </c>
      <c r="H1661" s="7">
        <f t="shared" si="25"/>
        <v>7.5813498247513491E-3</v>
      </c>
      <c r="I1661" s="2"/>
      <c r="L1661" s="1"/>
    </row>
    <row r="1662" spans="1:12" x14ac:dyDescent="0.75">
      <c r="A1662" s="2">
        <v>43300</v>
      </c>
      <c r="B1662" s="12">
        <v>7378.2</v>
      </c>
      <c r="C1662" s="12">
        <v>7494.46</v>
      </c>
      <c r="D1662" s="12">
        <v>7295.46</v>
      </c>
      <c r="E1662" s="12">
        <v>7466.86</v>
      </c>
      <c r="F1662" s="12">
        <v>5111629824</v>
      </c>
      <c r="G1662" s="12">
        <v>128122730711</v>
      </c>
      <c r="H1662" s="7">
        <f t="shared" si="25"/>
        <v>1.2016480984521951E-2</v>
      </c>
      <c r="I1662" s="2"/>
      <c r="L1662" s="1"/>
    </row>
    <row r="1663" spans="1:12" x14ac:dyDescent="0.75">
      <c r="A1663" s="2">
        <v>43301</v>
      </c>
      <c r="B1663" s="12">
        <v>7467.4</v>
      </c>
      <c r="C1663" s="12">
        <v>7594.67</v>
      </c>
      <c r="D1663" s="12">
        <v>7323.26</v>
      </c>
      <c r="E1663" s="12">
        <v>7354.13</v>
      </c>
      <c r="F1663" s="12">
        <v>4936869888</v>
      </c>
      <c r="G1663" s="12">
        <v>126202570251</v>
      </c>
      <c r="H1663" s="7">
        <f t="shared" si="25"/>
        <v>-1.5168599512547813E-2</v>
      </c>
      <c r="I1663" s="2"/>
      <c r="L1663" s="1"/>
    </row>
    <row r="1664" spans="1:12" x14ac:dyDescent="0.75">
      <c r="A1664" s="2">
        <v>43302</v>
      </c>
      <c r="B1664" s="12">
        <v>7352.72</v>
      </c>
      <c r="C1664" s="12">
        <v>7437.64</v>
      </c>
      <c r="D1664" s="12">
        <v>7262.41</v>
      </c>
      <c r="E1664" s="12">
        <v>7419.29</v>
      </c>
      <c r="F1664" s="12">
        <v>3726609920</v>
      </c>
      <c r="G1664" s="12">
        <v>127333468174</v>
      </c>
      <c r="H1664" s="7">
        <f t="shared" si="25"/>
        <v>9.0537923380734891E-3</v>
      </c>
      <c r="I1664" s="2"/>
      <c r="L1664" s="1"/>
    </row>
    <row r="1665" spans="1:12" x14ac:dyDescent="0.75">
      <c r="A1665" s="2">
        <v>43303</v>
      </c>
      <c r="B1665" s="12">
        <v>7417.8</v>
      </c>
      <c r="C1665" s="12">
        <v>7537.95</v>
      </c>
      <c r="D1665" s="12">
        <v>7383.82</v>
      </c>
      <c r="E1665" s="12">
        <v>7418.49</v>
      </c>
      <c r="F1665" s="12">
        <v>3695460096</v>
      </c>
      <c r="G1665" s="12">
        <v>127336615249</v>
      </c>
      <c r="H1665" s="7">
        <f t="shared" si="25"/>
        <v>9.301949365035452E-5</v>
      </c>
      <c r="I1665" s="2"/>
      <c r="L1665" s="1"/>
    </row>
    <row r="1666" spans="1:12" x14ac:dyDescent="0.75">
      <c r="A1666" s="2">
        <v>43304</v>
      </c>
      <c r="B1666" s="12">
        <v>7414.71</v>
      </c>
      <c r="C1666" s="12">
        <v>7771.5</v>
      </c>
      <c r="D1666" s="12">
        <v>7409.1</v>
      </c>
      <c r="E1666" s="12">
        <v>7711.11</v>
      </c>
      <c r="F1666" s="12">
        <v>5132480000</v>
      </c>
      <c r="G1666" s="12">
        <v>132375368459</v>
      </c>
      <c r="H1666" s="7">
        <f t="shared" si="25"/>
        <v>3.9974591049413886E-2</v>
      </c>
      <c r="I1666" s="2"/>
      <c r="L1666" s="1"/>
    </row>
    <row r="1667" spans="1:12" x14ac:dyDescent="0.75">
      <c r="A1667" s="2">
        <v>43305</v>
      </c>
      <c r="B1667" s="12">
        <v>7716.51</v>
      </c>
      <c r="C1667" s="12">
        <v>8424.27</v>
      </c>
      <c r="D1667" s="12">
        <v>7705.5</v>
      </c>
      <c r="E1667" s="12">
        <v>8424.27</v>
      </c>
      <c r="F1667" s="12">
        <v>7277689856</v>
      </c>
      <c r="G1667" s="12">
        <v>144634918474</v>
      </c>
      <c r="H1667" s="7">
        <f t="shared" ref="H1667:H1730" si="26">(E1667-B1667)/B1667</f>
        <v>9.172022066970692E-2</v>
      </c>
      <c r="I1667" s="2"/>
      <c r="L1667" s="1"/>
    </row>
    <row r="1668" spans="1:12" x14ac:dyDescent="0.75">
      <c r="A1668" s="2">
        <v>43306</v>
      </c>
      <c r="B1668" s="12">
        <v>8379.66</v>
      </c>
      <c r="C1668" s="12">
        <v>8416.8700000000008</v>
      </c>
      <c r="D1668" s="12">
        <v>8086.36</v>
      </c>
      <c r="E1668" s="12">
        <v>8181.39</v>
      </c>
      <c r="F1668" s="12">
        <v>5845400064</v>
      </c>
      <c r="G1668" s="12">
        <v>140482950401</v>
      </c>
      <c r="H1668" s="7">
        <f t="shared" si="26"/>
        <v>-2.3660864521949522E-2</v>
      </c>
      <c r="I1668" s="2"/>
      <c r="L1668" s="1"/>
    </row>
    <row r="1669" spans="1:12" x14ac:dyDescent="0.75">
      <c r="A1669" s="2">
        <v>43307</v>
      </c>
      <c r="B1669" s="12">
        <v>8176.85</v>
      </c>
      <c r="C1669" s="12">
        <v>8290.33</v>
      </c>
      <c r="D1669" s="12">
        <v>7878.71</v>
      </c>
      <c r="E1669" s="12">
        <v>7951.58</v>
      </c>
      <c r="F1669" s="12">
        <v>4899089920</v>
      </c>
      <c r="G1669" s="12">
        <v>136553079708</v>
      </c>
      <c r="H1669" s="7">
        <f t="shared" si="26"/>
        <v>-2.7549728807548191E-2</v>
      </c>
      <c r="I1669" s="2"/>
      <c r="L1669" s="1"/>
    </row>
    <row r="1670" spans="1:12" x14ac:dyDescent="0.75">
      <c r="A1670" s="2">
        <v>43308</v>
      </c>
      <c r="B1670" s="12">
        <v>7950.4</v>
      </c>
      <c r="C1670" s="12">
        <v>8262.66</v>
      </c>
      <c r="D1670" s="12">
        <v>7839.76</v>
      </c>
      <c r="E1670" s="12">
        <v>8165.01</v>
      </c>
      <c r="F1670" s="12">
        <v>5195879936</v>
      </c>
      <c r="G1670" s="12">
        <v>140235573607</v>
      </c>
      <c r="H1670" s="7">
        <f t="shared" si="26"/>
        <v>2.6993610384383249E-2</v>
      </c>
      <c r="I1670" s="2"/>
      <c r="L1670" s="1"/>
    </row>
    <row r="1671" spans="1:12" x14ac:dyDescent="0.75">
      <c r="A1671" s="2">
        <v>43309</v>
      </c>
      <c r="B1671" s="12">
        <v>8169.06</v>
      </c>
      <c r="C1671" s="12">
        <v>8222.85</v>
      </c>
      <c r="D1671" s="12">
        <v>8110.77</v>
      </c>
      <c r="E1671" s="12">
        <v>8192.15</v>
      </c>
      <c r="F1671" s="12">
        <v>3988750080</v>
      </c>
      <c r="G1671" s="12">
        <v>140716560550</v>
      </c>
      <c r="H1671" s="7">
        <f t="shared" si="26"/>
        <v>2.8265185957746957E-3</v>
      </c>
      <c r="I1671" s="2"/>
      <c r="L1671" s="1"/>
    </row>
    <row r="1672" spans="1:12" x14ac:dyDescent="0.75">
      <c r="A1672" s="2">
        <v>43310</v>
      </c>
      <c r="B1672" s="12">
        <v>8205.82</v>
      </c>
      <c r="C1672" s="12">
        <v>8272.26</v>
      </c>
      <c r="D1672" s="12">
        <v>8141.18</v>
      </c>
      <c r="E1672" s="12">
        <v>8218.4599999999991</v>
      </c>
      <c r="F1672" s="12">
        <v>4107190016</v>
      </c>
      <c r="G1672" s="12">
        <v>141185844808</v>
      </c>
      <c r="H1672" s="7">
        <f t="shared" si="26"/>
        <v>1.5403701275435507E-3</v>
      </c>
      <c r="I1672" s="2"/>
      <c r="L1672" s="1"/>
    </row>
    <row r="1673" spans="1:12" x14ac:dyDescent="0.75">
      <c r="A1673" s="2">
        <v>43311</v>
      </c>
      <c r="B1673" s="12">
        <v>8221.58</v>
      </c>
      <c r="C1673" s="12">
        <v>8235.5</v>
      </c>
      <c r="D1673" s="12">
        <v>7917.5</v>
      </c>
      <c r="E1673" s="12">
        <v>8180.48</v>
      </c>
      <c r="F1673" s="12">
        <v>5551400000</v>
      </c>
      <c r="G1673" s="12">
        <v>140547190784</v>
      </c>
      <c r="H1673" s="7">
        <f t="shared" si="26"/>
        <v>-4.9990391141362563E-3</v>
      </c>
      <c r="I1673" s="2"/>
      <c r="L1673" s="1"/>
    </row>
    <row r="1674" spans="1:12" x14ac:dyDescent="0.75">
      <c r="A1674" s="2">
        <v>43312</v>
      </c>
      <c r="B1674" s="12">
        <v>8181.2</v>
      </c>
      <c r="C1674" s="12">
        <v>8181.53</v>
      </c>
      <c r="D1674" s="12">
        <v>7696.93</v>
      </c>
      <c r="E1674" s="12">
        <v>7780.44</v>
      </c>
      <c r="F1674" s="12">
        <v>5287530000</v>
      </c>
      <c r="G1674" s="12">
        <v>133688476220</v>
      </c>
      <c r="H1674" s="7">
        <f t="shared" si="26"/>
        <v>-4.8985478902850467E-2</v>
      </c>
      <c r="I1674" s="2"/>
      <c r="L1674" s="1"/>
    </row>
    <row r="1675" spans="1:12" x14ac:dyDescent="0.75">
      <c r="A1675" s="2">
        <v>43313</v>
      </c>
      <c r="B1675" s="12">
        <v>7769.04</v>
      </c>
      <c r="C1675" s="12">
        <v>7769.04</v>
      </c>
      <c r="D1675" s="12">
        <v>7504.95</v>
      </c>
      <c r="E1675" s="12">
        <v>7624.91</v>
      </c>
      <c r="F1675" s="12">
        <v>4797620000</v>
      </c>
      <c r="G1675" s="12">
        <v>131030166771</v>
      </c>
      <c r="H1675" s="7">
        <f t="shared" si="26"/>
        <v>-1.8551841668983569E-2</v>
      </c>
      <c r="I1675" s="2"/>
      <c r="L1675" s="1"/>
    </row>
    <row r="1676" spans="1:12" x14ac:dyDescent="0.75">
      <c r="A1676" s="2">
        <v>43314</v>
      </c>
      <c r="B1676" s="12">
        <v>7634.19</v>
      </c>
      <c r="C1676" s="12">
        <v>7712.77</v>
      </c>
      <c r="D1676" s="12">
        <v>7523.44</v>
      </c>
      <c r="E1676" s="12">
        <v>7567.15</v>
      </c>
      <c r="F1676" s="12">
        <v>4214110000</v>
      </c>
      <c r="G1676" s="12">
        <v>130052066760</v>
      </c>
      <c r="H1676" s="7">
        <f t="shared" si="26"/>
        <v>-8.7815472237395154E-3</v>
      </c>
      <c r="I1676" s="2"/>
      <c r="L1676" s="1"/>
    </row>
    <row r="1677" spans="1:12" x14ac:dyDescent="0.75">
      <c r="A1677" s="2">
        <v>43315</v>
      </c>
      <c r="B1677" s="12">
        <v>7562.14</v>
      </c>
      <c r="C1677" s="12">
        <v>7562.14</v>
      </c>
      <c r="D1677" s="12">
        <v>7328.65</v>
      </c>
      <c r="E1677" s="12">
        <v>7434.39</v>
      </c>
      <c r="F1677" s="12">
        <v>4627150000</v>
      </c>
      <c r="G1677" s="12">
        <v>127785826655</v>
      </c>
      <c r="H1677" s="7">
        <f t="shared" si="26"/>
        <v>-1.6893366163546298E-2</v>
      </c>
      <c r="I1677" s="2"/>
      <c r="L1677" s="1"/>
    </row>
    <row r="1678" spans="1:12" x14ac:dyDescent="0.75">
      <c r="A1678" s="2">
        <v>43316</v>
      </c>
      <c r="B1678" s="12">
        <v>7438.67</v>
      </c>
      <c r="C1678" s="12">
        <v>7497.49</v>
      </c>
      <c r="D1678" s="12">
        <v>6984.07</v>
      </c>
      <c r="E1678" s="12">
        <v>7032.85</v>
      </c>
      <c r="F1678" s="12">
        <v>4268390000</v>
      </c>
      <c r="G1678" s="12">
        <v>120899698889</v>
      </c>
      <c r="H1678" s="7">
        <f t="shared" si="26"/>
        <v>-5.4555451444949124E-2</v>
      </c>
      <c r="I1678" s="2"/>
      <c r="L1678" s="1"/>
    </row>
    <row r="1679" spans="1:12" x14ac:dyDescent="0.75">
      <c r="A1679" s="2">
        <v>43317</v>
      </c>
      <c r="B1679" s="12">
        <v>7031.08</v>
      </c>
      <c r="C1679" s="12">
        <v>7102.77</v>
      </c>
      <c r="D1679" s="12">
        <v>6940.7</v>
      </c>
      <c r="E1679" s="12">
        <v>7068.48</v>
      </c>
      <c r="F1679" s="12">
        <v>3679110000</v>
      </c>
      <c r="G1679" s="12">
        <v>121526079384</v>
      </c>
      <c r="H1679" s="7">
        <f t="shared" si="26"/>
        <v>5.3192397185069205E-3</v>
      </c>
      <c r="I1679" s="2"/>
      <c r="L1679" s="1"/>
    </row>
    <row r="1680" spans="1:12" x14ac:dyDescent="0.75">
      <c r="A1680" s="2">
        <v>43318</v>
      </c>
      <c r="B1680" s="12">
        <v>7062.94</v>
      </c>
      <c r="C1680" s="12">
        <v>7166.55</v>
      </c>
      <c r="D1680" s="12">
        <v>6890.54</v>
      </c>
      <c r="E1680" s="12">
        <v>6951.8</v>
      </c>
      <c r="F1680" s="12">
        <v>3925900000</v>
      </c>
      <c r="G1680" s="12">
        <v>119531508535</v>
      </c>
      <c r="H1680" s="7">
        <f t="shared" si="26"/>
        <v>-1.5735656822796092E-2</v>
      </c>
      <c r="I1680" s="2"/>
      <c r="L1680" s="1"/>
    </row>
    <row r="1681" spans="1:12" x14ac:dyDescent="0.75">
      <c r="A1681" s="2">
        <v>43319</v>
      </c>
      <c r="B1681" s="12">
        <v>6958.32</v>
      </c>
      <c r="C1681" s="12">
        <v>7146.56</v>
      </c>
      <c r="D1681" s="12">
        <v>6748.24</v>
      </c>
      <c r="E1681" s="12">
        <v>6753.12</v>
      </c>
      <c r="F1681" s="12">
        <v>4682800000</v>
      </c>
      <c r="G1681" s="12">
        <v>116128339800</v>
      </c>
      <c r="H1681" s="7">
        <f t="shared" si="26"/>
        <v>-2.9489876866829901E-2</v>
      </c>
      <c r="I1681" s="2"/>
      <c r="L1681" s="1"/>
    </row>
    <row r="1682" spans="1:12" x14ac:dyDescent="0.75">
      <c r="A1682" s="2">
        <v>43320</v>
      </c>
      <c r="B1682" s="12">
        <v>6746.85</v>
      </c>
      <c r="C1682" s="12">
        <v>6746.85</v>
      </c>
      <c r="D1682" s="12">
        <v>6226.22</v>
      </c>
      <c r="E1682" s="12">
        <v>6305.8</v>
      </c>
      <c r="F1682" s="12">
        <v>5064430000</v>
      </c>
      <c r="G1682" s="12">
        <v>108448409560</v>
      </c>
      <c r="H1682" s="7">
        <f t="shared" si="26"/>
        <v>-6.5371247322824746E-2</v>
      </c>
      <c r="I1682" s="2"/>
      <c r="L1682" s="1"/>
    </row>
    <row r="1683" spans="1:12" x14ac:dyDescent="0.75">
      <c r="A1683" s="2">
        <v>43321</v>
      </c>
      <c r="B1683" s="12">
        <v>6305.56</v>
      </c>
      <c r="C1683" s="12">
        <v>6625.73</v>
      </c>
      <c r="D1683" s="12">
        <v>6249.07</v>
      </c>
      <c r="E1683" s="12">
        <v>6568.23</v>
      </c>
      <c r="F1683" s="12">
        <v>4267040000</v>
      </c>
      <c r="G1683" s="12">
        <v>112973963230</v>
      </c>
      <c r="H1683" s="7">
        <f t="shared" si="26"/>
        <v>4.1656886937876912E-2</v>
      </c>
      <c r="I1683" s="2"/>
      <c r="L1683" s="1"/>
    </row>
    <row r="1684" spans="1:12" x14ac:dyDescent="0.75">
      <c r="A1684" s="2">
        <v>43322</v>
      </c>
      <c r="B1684" s="12">
        <v>6571.42</v>
      </c>
      <c r="C1684" s="12">
        <v>6591.26</v>
      </c>
      <c r="D1684" s="12">
        <v>6124.52</v>
      </c>
      <c r="E1684" s="12">
        <v>6184.71</v>
      </c>
      <c r="F1684" s="12">
        <v>4528680000</v>
      </c>
      <c r="G1684" s="12">
        <v>106390927598</v>
      </c>
      <c r="H1684" s="7">
        <f t="shared" si="26"/>
        <v>-5.8847250670326964E-2</v>
      </c>
      <c r="I1684" s="2"/>
      <c r="L1684" s="1"/>
    </row>
    <row r="1685" spans="1:12" x14ac:dyDescent="0.75">
      <c r="A1685" s="2">
        <v>43323</v>
      </c>
      <c r="B1685" s="12">
        <v>6185.79</v>
      </c>
      <c r="C1685" s="12">
        <v>6455.74</v>
      </c>
      <c r="D1685" s="12">
        <v>6109.03</v>
      </c>
      <c r="E1685" s="12">
        <v>6295.73</v>
      </c>
      <c r="F1685" s="12">
        <v>4047850000</v>
      </c>
      <c r="G1685" s="12">
        <v>108314257212</v>
      </c>
      <c r="H1685" s="7">
        <f t="shared" si="26"/>
        <v>1.7772992616949427E-2</v>
      </c>
      <c r="I1685" s="2"/>
      <c r="L1685" s="1"/>
    </row>
    <row r="1686" spans="1:12" x14ac:dyDescent="0.75">
      <c r="A1686" s="2">
        <v>43324</v>
      </c>
      <c r="B1686" s="12">
        <v>6283.65</v>
      </c>
      <c r="C1686" s="12">
        <v>6409.85</v>
      </c>
      <c r="D1686" s="12">
        <v>6237.5</v>
      </c>
      <c r="E1686" s="12">
        <v>6322.69</v>
      </c>
      <c r="F1686" s="12">
        <v>5665250000</v>
      </c>
      <c r="G1686" s="12">
        <v>108790259014</v>
      </c>
      <c r="H1686" s="7">
        <f t="shared" si="26"/>
        <v>6.212949479999676E-3</v>
      </c>
      <c r="I1686" s="2"/>
      <c r="L1686" s="1"/>
    </row>
    <row r="1687" spans="1:12" x14ac:dyDescent="0.75">
      <c r="A1687" s="2">
        <v>43325</v>
      </c>
      <c r="B1687" s="12">
        <v>6341.36</v>
      </c>
      <c r="C1687" s="12">
        <v>6537.05</v>
      </c>
      <c r="D1687" s="12">
        <v>6225.72</v>
      </c>
      <c r="E1687" s="12">
        <v>6297.57</v>
      </c>
      <c r="F1687" s="12">
        <v>4083980000</v>
      </c>
      <c r="G1687" s="12">
        <v>108369686635</v>
      </c>
      <c r="H1687" s="7">
        <f t="shared" si="26"/>
        <v>-6.9054587659429468E-3</v>
      </c>
      <c r="I1687" s="2"/>
      <c r="L1687" s="1"/>
    </row>
    <row r="1688" spans="1:12" x14ac:dyDescent="0.75">
      <c r="A1688" s="2">
        <v>43326</v>
      </c>
      <c r="B1688" s="12">
        <v>6287.66</v>
      </c>
      <c r="C1688" s="12">
        <v>6287.94</v>
      </c>
      <c r="D1688" s="12">
        <v>5971.05</v>
      </c>
      <c r="E1688" s="12">
        <v>6199.71</v>
      </c>
      <c r="F1688" s="12">
        <v>5301700000</v>
      </c>
      <c r="G1688" s="12">
        <v>106696389129</v>
      </c>
      <c r="H1688" s="7">
        <f t="shared" si="26"/>
        <v>-1.3987715620755547E-2</v>
      </c>
      <c r="I1688" s="2"/>
      <c r="L1688" s="1"/>
    </row>
    <row r="1689" spans="1:12" x14ac:dyDescent="0.75">
      <c r="A1689" s="2">
        <v>43327</v>
      </c>
      <c r="B1689" s="12">
        <v>6221.42</v>
      </c>
      <c r="C1689" s="12">
        <v>6588.49</v>
      </c>
      <c r="D1689" s="12">
        <v>6221.42</v>
      </c>
      <c r="E1689" s="12">
        <v>6308.52</v>
      </c>
      <c r="F1689" s="12">
        <v>4895450000</v>
      </c>
      <c r="G1689" s="12">
        <v>108581773101</v>
      </c>
      <c r="H1689" s="7">
        <f t="shared" si="26"/>
        <v>1.4000019288201144E-2</v>
      </c>
      <c r="I1689" s="2"/>
      <c r="L1689" s="1"/>
    </row>
    <row r="1690" spans="1:12" x14ac:dyDescent="0.75">
      <c r="A1690" s="2">
        <v>43328</v>
      </c>
      <c r="B1690" s="12">
        <v>6294.23</v>
      </c>
      <c r="C1690" s="12">
        <v>6473.5</v>
      </c>
      <c r="D1690" s="12">
        <v>6276.41</v>
      </c>
      <c r="E1690" s="12">
        <v>6334.73</v>
      </c>
      <c r="F1690" s="12">
        <v>4328420000</v>
      </c>
      <c r="G1690" s="12">
        <v>109045250379</v>
      </c>
      <c r="H1690" s="7">
        <f t="shared" si="26"/>
        <v>6.4344645810528057E-3</v>
      </c>
      <c r="I1690" s="2"/>
      <c r="L1690" s="1"/>
    </row>
    <row r="1691" spans="1:12" x14ac:dyDescent="0.75">
      <c r="A1691" s="2">
        <v>43329</v>
      </c>
      <c r="B1691" s="12">
        <v>6340.91</v>
      </c>
      <c r="C1691" s="12">
        <v>6582.5</v>
      </c>
      <c r="D1691" s="12">
        <v>6324.97</v>
      </c>
      <c r="E1691" s="12">
        <v>6580.63</v>
      </c>
      <c r="F1691" s="12">
        <v>4992990000</v>
      </c>
      <c r="G1691" s="12">
        <v>113290724406</v>
      </c>
      <c r="H1691" s="7">
        <f t="shared" si="26"/>
        <v>3.7805299239383659E-2</v>
      </c>
      <c r="I1691" s="2"/>
      <c r="L1691" s="1"/>
    </row>
    <row r="1692" spans="1:12" x14ac:dyDescent="0.75">
      <c r="A1692" s="2">
        <v>43330</v>
      </c>
      <c r="B1692" s="12">
        <v>6583.43</v>
      </c>
      <c r="C1692" s="12">
        <v>6617.35</v>
      </c>
      <c r="D1692" s="12">
        <v>6353.73</v>
      </c>
      <c r="E1692" s="12">
        <v>6423.76</v>
      </c>
      <c r="F1692" s="12">
        <v>3984520000</v>
      </c>
      <c r="G1692" s="12">
        <v>110603014928</v>
      </c>
      <c r="H1692" s="7">
        <f t="shared" si="26"/>
        <v>-2.4253314761454144E-2</v>
      </c>
      <c r="I1692" s="2"/>
      <c r="L1692" s="1"/>
    </row>
    <row r="1693" spans="1:12" x14ac:dyDescent="0.75">
      <c r="A1693" s="2">
        <v>43331</v>
      </c>
      <c r="B1693" s="12">
        <v>6422.57</v>
      </c>
      <c r="C1693" s="12">
        <v>6537.98</v>
      </c>
      <c r="D1693" s="12">
        <v>6361.55</v>
      </c>
      <c r="E1693" s="12">
        <v>6506.07</v>
      </c>
      <c r="F1693" s="12">
        <v>3311170000</v>
      </c>
      <c r="G1693" s="12">
        <v>112031838393</v>
      </c>
      <c r="H1693" s="7">
        <f t="shared" si="26"/>
        <v>1.3001026069003531E-2</v>
      </c>
      <c r="I1693" s="2"/>
      <c r="L1693" s="1"/>
    </row>
    <row r="1694" spans="1:12" x14ac:dyDescent="0.75">
      <c r="A1694" s="2">
        <v>43332</v>
      </c>
      <c r="B1694" s="12">
        <v>6500.51</v>
      </c>
      <c r="C1694" s="12">
        <v>6536.92</v>
      </c>
      <c r="D1694" s="12">
        <v>6297.93</v>
      </c>
      <c r="E1694" s="12">
        <v>6308.53</v>
      </c>
      <c r="F1694" s="12">
        <v>3665100000</v>
      </c>
      <c r="G1694" s="12">
        <v>108642191682</v>
      </c>
      <c r="H1694" s="7">
        <f t="shared" si="26"/>
        <v>-2.9533067405480565E-2</v>
      </c>
      <c r="I1694" s="2"/>
      <c r="L1694" s="1"/>
    </row>
    <row r="1695" spans="1:12" x14ac:dyDescent="0.75">
      <c r="A1695" s="2">
        <v>43333</v>
      </c>
      <c r="B1695" s="12">
        <v>6301.07</v>
      </c>
      <c r="C1695" s="12">
        <v>6500.87</v>
      </c>
      <c r="D1695" s="12">
        <v>6298.24</v>
      </c>
      <c r="E1695" s="12">
        <v>6488.76</v>
      </c>
      <c r="F1695" s="12">
        <v>3377180000</v>
      </c>
      <c r="G1695" s="12">
        <v>111758100192</v>
      </c>
      <c r="H1695" s="7">
        <f t="shared" si="26"/>
        <v>2.9787004429406516E-2</v>
      </c>
      <c r="I1695" s="2"/>
      <c r="L1695" s="1"/>
    </row>
    <row r="1696" spans="1:12" x14ac:dyDescent="0.75">
      <c r="A1696" s="2">
        <v>43334</v>
      </c>
      <c r="B1696" s="12">
        <v>6486.25</v>
      </c>
      <c r="C1696" s="12">
        <v>6816.79</v>
      </c>
      <c r="D1696" s="12">
        <v>6310.11</v>
      </c>
      <c r="E1696" s="12">
        <v>6376.71</v>
      </c>
      <c r="F1696" s="12">
        <v>4668110000</v>
      </c>
      <c r="G1696" s="12">
        <v>109840902181</v>
      </c>
      <c r="H1696" s="7">
        <f t="shared" si="26"/>
        <v>-1.6888032376180376E-2</v>
      </c>
      <c r="I1696" s="2"/>
      <c r="L1696" s="1"/>
    </row>
    <row r="1697" spans="1:12" x14ac:dyDescent="0.75">
      <c r="A1697" s="2">
        <v>43335</v>
      </c>
      <c r="B1697" s="12">
        <v>6371.34</v>
      </c>
      <c r="C1697" s="12">
        <v>6546.54</v>
      </c>
      <c r="D1697" s="12">
        <v>6371.34</v>
      </c>
      <c r="E1697" s="12">
        <v>6534.88</v>
      </c>
      <c r="F1697" s="12">
        <v>3426180000</v>
      </c>
      <c r="G1697" s="12">
        <v>112577436411</v>
      </c>
      <c r="H1697" s="7">
        <f t="shared" si="26"/>
        <v>2.5668069825185904E-2</v>
      </c>
      <c r="I1697" s="2"/>
      <c r="L1697" s="1"/>
    </row>
    <row r="1698" spans="1:12" x14ac:dyDescent="0.75">
      <c r="A1698" s="2">
        <v>43336</v>
      </c>
      <c r="B1698" s="12">
        <v>6551.52</v>
      </c>
      <c r="C1698" s="12">
        <v>6719.96</v>
      </c>
      <c r="D1698" s="12">
        <v>6498.64</v>
      </c>
      <c r="E1698" s="12">
        <v>6719.96</v>
      </c>
      <c r="F1698" s="12">
        <v>4097820000</v>
      </c>
      <c r="G1698" s="12">
        <v>115778358839</v>
      </c>
      <c r="H1698" s="7">
        <f t="shared" si="26"/>
        <v>2.5710064229369611E-2</v>
      </c>
      <c r="I1698" s="2"/>
      <c r="L1698" s="1"/>
    </row>
    <row r="1699" spans="1:12" x14ac:dyDescent="0.75">
      <c r="A1699" s="2">
        <v>43337</v>
      </c>
      <c r="B1699" s="12">
        <v>6719.95</v>
      </c>
      <c r="C1699" s="12">
        <v>6789.63</v>
      </c>
      <c r="D1699" s="12">
        <v>6700.96</v>
      </c>
      <c r="E1699" s="12">
        <v>6763.19</v>
      </c>
      <c r="F1699" s="12">
        <v>3312600000</v>
      </c>
      <c r="G1699" s="12">
        <v>116534497933</v>
      </c>
      <c r="H1699" s="7">
        <f t="shared" si="26"/>
        <v>6.4345716858012015E-3</v>
      </c>
      <c r="I1699" s="2"/>
      <c r="L1699" s="1"/>
    </row>
    <row r="1700" spans="1:12" x14ac:dyDescent="0.75">
      <c r="A1700" s="2">
        <v>43338</v>
      </c>
      <c r="B1700" s="12">
        <v>6754.64</v>
      </c>
      <c r="C1700" s="12">
        <v>6774.75</v>
      </c>
      <c r="D1700" s="12">
        <v>6620.75</v>
      </c>
      <c r="E1700" s="12">
        <v>6707.26</v>
      </c>
      <c r="F1700" s="12">
        <v>3295500000</v>
      </c>
      <c r="G1700" s="12">
        <v>115585205491</v>
      </c>
      <c r="H1700" s="7">
        <f t="shared" si="26"/>
        <v>-7.0144374829746821E-3</v>
      </c>
      <c r="I1700" s="2"/>
      <c r="L1700" s="1"/>
    </row>
    <row r="1701" spans="1:12" x14ac:dyDescent="0.75">
      <c r="A1701" s="2">
        <v>43339</v>
      </c>
      <c r="B1701" s="12">
        <v>6710.8</v>
      </c>
      <c r="C1701" s="12">
        <v>6884.64</v>
      </c>
      <c r="D1701" s="12">
        <v>6689.71</v>
      </c>
      <c r="E1701" s="12">
        <v>6884.64</v>
      </c>
      <c r="F1701" s="12">
        <v>4019000000</v>
      </c>
      <c r="G1701" s="12">
        <v>118657885712</v>
      </c>
      <c r="H1701" s="7">
        <f t="shared" si="26"/>
        <v>2.5904512129701397E-2</v>
      </c>
      <c r="I1701" s="2"/>
      <c r="L1701" s="1"/>
    </row>
    <row r="1702" spans="1:12" x14ac:dyDescent="0.75">
      <c r="A1702" s="2">
        <v>43340</v>
      </c>
      <c r="B1702" s="12">
        <v>6891.08</v>
      </c>
      <c r="C1702" s="12">
        <v>7109.56</v>
      </c>
      <c r="D1702" s="12">
        <v>6882.34</v>
      </c>
      <c r="E1702" s="12">
        <v>7096.28</v>
      </c>
      <c r="F1702" s="12">
        <v>4659940000</v>
      </c>
      <c r="G1702" s="12">
        <v>122319195736</v>
      </c>
      <c r="H1702" s="7">
        <f t="shared" si="26"/>
        <v>2.9777625568125726E-2</v>
      </c>
      <c r="I1702" s="2"/>
      <c r="L1702" s="1"/>
    </row>
    <row r="1703" spans="1:12" x14ac:dyDescent="0.75">
      <c r="A1703" s="2">
        <v>43341</v>
      </c>
      <c r="B1703" s="12">
        <v>7091.71</v>
      </c>
      <c r="C1703" s="12">
        <v>7113.3</v>
      </c>
      <c r="D1703" s="12">
        <v>6970.82</v>
      </c>
      <c r="E1703" s="12">
        <v>7047.16</v>
      </c>
      <c r="F1703" s="12">
        <v>4145880000</v>
      </c>
      <c r="G1703" s="12">
        <v>121484666374</v>
      </c>
      <c r="H1703" s="7">
        <f t="shared" si="26"/>
        <v>-6.281982765792761E-3</v>
      </c>
      <c r="I1703" s="2"/>
      <c r="L1703" s="1"/>
    </row>
    <row r="1704" spans="1:12" x14ac:dyDescent="0.75">
      <c r="A1704" s="2">
        <v>43342</v>
      </c>
      <c r="B1704" s="12">
        <v>7043.76</v>
      </c>
      <c r="C1704" s="12">
        <v>7072.69</v>
      </c>
      <c r="D1704" s="12">
        <v>6834.69</v>
      </c>
      <c r="E1704" s="12">
        <v>6978.23</v>
      </c>
      <c r="F1704" s="12">
        <v>4463250000</v>
      </c>
      <c r="G1704" s="12">
        <v>120309828156</v>
      </c>
      <c r="H1704" s="7">
        <f t="shared" si="26"/>
        <v>-9.3032698445149539E-3</v>
      </c>
      <c r="I1704" s="2"/>
      <c r="L1704" s="1"/>
    </row>
    <row r="1705" spans="1:12" x14ac:dyDescent="0.75">
      <c r="A1705" s="2">
        <v>43343</v>
      </c>
      <c r="B1705" s="12">
        <v>6973.97</v>
      </c>
      <c r="C1705" s="12">
        <v>7057.17</v>
      </c>
      <c r="D1705" s="12">
        <v>6920.16</v>
      </c>
      <c r="E1705" s="12">
        <v>7037.58</v>
      </c>
      <c r="F1705" s="12">
        <v>4495650000</v>
      </c>
      <c r="G1705" s="12">
        <v>121346613238</v>
      </c>
      <c r="H1705" s="7">
        <f t="shared" si="26"/>
        <v>9.1210601708925712E-3</v>
      </c>
      <c r="I1705" s="2"/>
      <c r="L1705" s="1"/>
    </row>
    <row r="1706" spans="1:12" x14ac:dyDescent="0.75">
      <c r="A1706" s="2">
        <v>43344</v>
      </c>
      <c r="B1706" s="12">
        <v>7044.81</v>
      </c>
      <c r="C1706" s="12">
        <v>7242.29</v>
      </c>
      <c r="D1706" s="12">
        <v>7038.05</v>
      </c>
      <c r="E1706" s="12">
        <v>7193.25</v>
      </c>
      <c r="F1706" s="12">
        <v>4116050000</v>
      </c>
      <c r="G1706" s="12">
        <v>124044625438</v>
      </c>
      <c r="H1706" s="7">
        <f t="shared" si="26"/>
        <v>2.1070830866978613E-2</v>
      </c>
      <c r="I1706" s="2"/>
      <c r="L1706" s="1"/>
    </row>
    <row r="1707" spans="1:12" x14ac:dyDescent="0.75">
      <c r="A1707" s="2">
        <v>43345</v>
      </c>
      <c r="B1707" s="12">
        <v>7189.58</v>
      </c>
      <c r="C1707" s="12">
        <v>7306.31</v>
      </c>
      <c r="D1707" s="12">
        <v>7132.16</v>
      </c>
      <c r="E1707" s="12">
        <v>7272.72</v>
      </c>
      <c r="F1707" s="12">
        <v>4329540000</v>
      </c>
      <c r="G1707" s="12">
        <v>125427780027</v>
      </c>
      <c r="H1707" s="7">
        <f t="shared" si="26"/>
        <v>1.1563957838983686E-2</v>
      </c>
      <c r="I1707" s="2"/>
      <c r="L1707" s="1"/>
    </row>
    <row r="1708" spans="1:12" x14ac:dyDescent="0.75">
      <c r="A1708" s="2">
        <v>43346</v>
      </c>
      <c r="B1708" s="12">
        <v>7279.03</v>
      </c>
      <c r="C1708" s="12">
        <v>7317.94</v>
      </c>
      <c r="D1708" s="12">
        <v>7208.15</v>
      </c>
      <c r="E1708" s="12">
        <v>7260.06</v>
      </c>
      <c r="F1708" s="12">
        <v>4087760000</v>
      </c>
      <c r="G1708" s="12">
        <v>125222785390</v>
      </c>
      <c r="H1708" s="7">
        <f t="shared" si="26"/>
        <v>-2.6061164743103609E-3</v>
      </c>
      <c r="I1708" s="2"/>
      <c r="L1708" s="1"/>
    </row>
    <row r="1709" spans="1:12" x14ac:dyDescent="0.75">
      <c r="A1709" s="2">
        <v>43347</v>
      </c>
      <c r="B1709" s="12">
        <v>7263</v>
      </c>
      <c r="C1709" s="12">
        <v>7388.26</v>
      </c>
      <c r="D1709" s="12">
        <v>7255.44</v>
      </c>
      <c r="E1709" s="12">
        <v>7361.66</v>
      </c>
      <c r="F1709" s="12">
        <v>4273640000</v>
      </c>
      <c r="G1709" s="12">
        <v>126986882925</v>
      </c>
      <c r="H1709" s="7">
        <f t="shared" si="26"/>
        <v>1.3583918490981667E-2</v>
      </c>
      <c r="I1709" s="2"/>
      <c r="L1709" s="1"/>
    </row>
    <row r="1710" spans="1:12" x14ac:dyDescent="0.75">
      <c r="A1710" s="2">
        <v>43348</v>
      </c>
      <c r="B1710" s="12">
        <v>7361.46</v>
      </c>
      <c r="C1710" s="12">
        <v>7388.43</v>
      </c>
      <c r="D1710" s="12">
        <v>6792.83</v>
      </c>
      <c r="E1710" s="12">
        <v>6792.83</v>
      </c>
      <c r="F1710" s="12">
        <v>5800460000</v>
      </c>
      <c r="G1710" s="12">
        <v>117185657641</v>
      </c>
      <c r="H1710" s="7">
        <f t="shared" si="26"/>
        <v>-7.7244187973581346E-2</v>
      </c>
      <c r="I1710" s="2"/>
      <c r="L1710" s="1"/>
    </row>
    <row r="1711" spans="1:12" x14ac:dyDescent="0.75">
      <c r="A1711" s="2">
        <v>43349</v>
      </c>
      <c r="B1711" s="12">
        <v>6755.14</v>
      </c>
      <c r="C1711" s="12">
        <v>6755.14</v>
      </c>
      <c r="D1711" s="12">
        <v>6404.72</v>
      </c>
      <c r="E1711" s="12">
        <v>6529.17</v>
      </c>
      <c r="F1711" s="12">
        <v>5523470000</v>
      </c>
      <c r="G1711" s="12">
        <v>112649565532</v>
      </c>
      <c r="H1711" s="7">
        <f t="shared" si="26"/>
        <v>-3.3451564290303423E-2</v>
      </c>
      <c r="I1711" s="2"/>
      <c r="L1711" s="1"/>
    </row>
    <row r="1712" spans="1:12" x14ac:dyDescent="0.75">
      <c r="A1712" s="2">
        <v>43350</v>
      </c>
      <c r="B1712" s="12">
        <v>6528.92</v>
      </c>
      <c r="C1712" s="12">
        <v>6555.29</v>
      </c>
      <c r="D1712" s="12">
        <v>6396.87</v>
      </c>
      <c r="E1712" s="12">
        <v>6467.07</v>
      </c>
      <c r="F1712" s="12">
        <v>4264680000</v>
      </c>
      <c r="G1712" s="12">
        <v>111590424587</v>
      </c>
      <c r="H1712" s="7">
        <f t="shared" si="26"/>
        <v>-9.4732360022791468E-3</v>
      </c>
      <c r="I1712" s="2"/>
      <c r="L1712" s="1"/>
    </row>
    <row r="1713" spans="1:12" x14ac:dyDescent="0.75">
      <c r="A1713" s="2">
        <v>43351</v>
      </c>
      <c r="B1713" s="12">
        <v>6460.17</v>
      </c>
      <c r="C1713" s="12">
        <v>6534.25</v>
      </c>
      <c r="D1713" s="12">
        <v>6197.52</v>
      </c>
      <c r="E1713" s="12">
        <v>6225.98</v>
      </c>
      <c r="F1713" s="12">
        <v>3835060000</v>
      </c>
      <c r="G1713" s="12">
        <v>107442122871</v>
      </c>
      <c r="H1713" s="7">
        <f t="shared" si="26"/>
        <v>-3.625136799805586E-2</v>
      </c>
      <c r="I1713" s="2"/>
      <c r="L1713" s="1"/>
    </row>
    <row r="1714" spans="1:12" x14ac:dyDescent="0.75">
      <c r="A1714" s="2">
        <v>43352</v>
      </c>
      <c r="B1714" s="12">
        <v>6223.38</v>
      </c>
      <c r="C1714" s="12">
        <v>6446.26</v>
      </c>
      <c r="D1714" s="12">
        <v>6201.22</v>
      </c>
      <c r="E1714" s="12">
        <v>6300.86</v>
      </c>
      <c r="F1714" s="12">
        <v>3671890000</v>
      </c>
      <c r="G1714" s="12">
        <v>108747090915</v>
      </c>
      <c r="H1714" s="7">
        <f t="shared" si="26"/>
        <v>1.2449826300177647E-2</v>
      </c>
      <c r="I1714" s="2"/>
      <c r="L1714" s="1"/>
    </row>
    <row r="1715" spans="1:12" x14ac:dyDescent="0.75">
      <c r="A1715" s="2">
        <v>43353</v>
      </c>
      <c r="B1715" s="12">
        <v>6301.57</v>
      </c>
      <c r="C1715" s="12">
        <v>6374.98</v>
      </c>
      <c r="D1715" s="12">
        <v>6292.76</v>
      </c>
      <c r="E1715" s="12">
        <v>6329.7</v>
      </c>
      <c r="F1715" s="12">
        <v>3714100000</v>
      </c>
      <c r="G1715" s="12">
        <v>109255603474</v>
      </c>
      <c r="H1715" s="7">
        <f t="shared" si="26"/>
        <v>4.4639669161812235E-3</v>
      </c>
      <c r="I1715" s="2"/>
      <c r="L1715" s="1"/>
    </row>
    <row r="1716" spans="1:12" x14ac:dyDescent="0.75">
      <c r="A1716" s="2">
        <v>43354</v>
      </c>
      <c r="B1716" s="12">
        <v>6331.88</v>
      </c>
      <c r="C1716" s="12">
        <v>6398.92</v>
      </c>
      <c r="D1716" s="12">
        <v>6260.21</v>
      </c>
      <c r="E1716" s="12">
        <v>6321.2</v>
      </c>
      <c r="F1716" s="12">
        <v>3849910000</v>
      </c>
      <c r="G1716" s="12">
        <v>109119948884</v>
      </c>
      <c r="H1716" s="7">
        <f t="shared" si="26"/>
        <v>-1.6867028433893711E-3</v>
      </c>
      <c r="I1716" s="2"/>
      <c r="L1716" s="1"/>
    </row>
    <row r="1717" spans="1:12" x14ac:dyDescent="0.75">
      <c r="A1717" s="2">
        <v>43355</v>
      </c>
      <c r="B1717" s="12">
        <v>6317.01</v>
      </c>
      <c r="C1717" s="12">
        <v>6363.87</v>
      </c>
      <c r="D1717" s="12">
        <v>6265.09</v>
      </c>
      <c r="E1717" s="12">
        <v>6351.8</v>
      </c>
      <c r="F1717" s="12">
        <v>4064230000</v>
      </c>
      <c r="G1717" s="12">
        <v>109661521297</v>
      </c>
      <c r="H1717" s="7">
        <f t="shared" si="26"/>
        <v>5.5073523708209999E-3</v>
      </c>
      <c r="I1717" s="2"/>
      <c r="L1717" s="1"/>
    </row>
    <row r="1718" spans="1:12" x14ac:dyDescent="0.75">
      <c r="A1718" s="2">
        <v>43356</v>
      </c>
      <c r="B1718" s="12">
        <v>6354.24</v>
      </c>
      <c r="C1718" s="12">
        <v>6535.41</v>
      </c>
      <c r="D1718" s="12">
        <v>6354.24</v>
      </c>
      <c r="E1718" s="12">
        <v>6517.31</v>
      </c>
      <c r="F1718" s="12">
        <v>4210910000</v>
      </c>
      <c r="G1718" s="12">
        <v>112530970182</v>
      </c>
      <c r="H1718" s="7">
        <f t="shared" si="26"/>
        <v>2.5663179231505361E-2</v>
      </c>
      <c r="I1718" s="2"/>
      <c r="L1718" s="1"/>
    </row>
    <row r="1719" spans="1:12" x14ac:dyDescent="0.75">
      <c r="A1719" s="2">
        <v>43357</v>
      </c>
      <c r="B1719" s="12">
        <v>6515.41</v>
      </c>
      <c r="C1719" s="12">
        <v>6596.1</v>
      </c>
      <c r="D1719" s="12">
        <v>6456.17</v>
      </c>
      <c r="E1719" s="12">
        <v>6512.71</v>
      </c>
      <c r="F1719" s="12">
        <v>4076220000</v>
      </c>
      <c r="G1719" s="12">
        <v>112462453186</v>
      </c>
      <c r="H1719" s="7">
        <f t="shared" si="26"/>
        <v>-4.1440216348623005E-4</v>
      </c>
      <c r="I1719" s="2"/>
      <c r="L1719" s="1"/>
    </row>
    <row r="1720" spans="1:12" x14ac:dyDescent="0.75">
      <c r="A1720" s="2">
        <v>43358</v>
      </c>
      <c r="B1720" s="12">
        <v>6509.4</v>
      </c>
      <c r="C1720" s="12">
        <v>6561.72</v>
      </c>
      <c r="D1720" s="12">
        <v>6493.55</v>
      </c>
      <c r="E1720" s="12">
        <v>6543.2</v>
      </c>
      <c r="F1720" s="12">
        <v>3216300000</v>
      </c>
      <c r="G1720" s="12">
        <v>113000324618</v>
      </c>
      <c r="H1720" s="7">
        <f t="shared" si="26"/>
        <v>5.1924908593726279E-3</v>
      </c>
      <c r="I1720" s="2"/>
      <c r="L1720" s="1"/>
    </row>
    <row r="1721" spans="1:12" x14ac:dyDescent="0.75">
      <c r="A1721" s="2">
        <v>43359</v>
      </c>
      <c r="B1721" s="12">
        <v>6536.68</v>
      </c>
      <c r="C1721" s="12">
        <v>6544.33</v>
      </c>
      <c r="D1721" s="12">
        <v>6460.1</v>
      </c>
      <c r="E1721" s="12">
        <v>6517.18</v>
      </c>
      <c r="F1721" s="12">
        <v>3273730000</v>
      </c>
      <c r="G1721" s="12">
        <v>112562367224</v>
      </c>
      <c r="H1721" s="7">
        <f t="shared" si="26"/>
        <v>-2.9831657661075653E-3</v>
      </c>
      <c r="I1721" s="2"/>
      <c r="L1721" s="1"/>
    </row>
    <row r="1722" spans="1:12" x14ac:dyDescent="0.75">
      <c r="A1722" s="2">
        <v>43360</v>
      </c>
      <c r="B1722" s="12">
        <v>6514.06</v>
      </c>
      <c r="C1722" s="12">
        <v>6540.21</v>
      </c>
      <c r="D1722" s="12">
        <v>6257.52</v>
      </c>
      <c r="E1722" s="12">
        <v>6281.2</v>
      </c>
      <c r="F1722" s="12">
        <v>3910780000</v>
      </c>
      <c r="G1722" s="12">
        <v>108497127334</v>
      </c>
      <c r="H1722" s="7">
        <f t="shared" si="26"/>
        <v>-3.5747291243863361E-2</v>
      </c>
      <c r="I1722" s="2"/>
      <c r="L1722" s="1"/>
    </row>
    <row r="1723" spans="1:12" x14ac:dyDescent="0.75">
      <c r="A1723" s="2">
        <v>43361</v>
      </c>
      <c r="B1723" s="12">
        <v>6280.91</v>
      </c>
      <c r="C1723" s="12">
        <v>6384.18</v>
      </c>
      <c r="D1723" s="12">
        <v>6265.71</v>
      </c>
      <c r="E1723" s="12">
        <v>6371.3</v>
      </c>
      <c r="F1723" s="12">
        <v>4180090000</v>
      </c>
      <c r="G1723" s="12">
        <v>110064685348</v>
      </c>
      <c r="H1723" s="7">
        <f t="shared" si="26"/>
        <v>1.4391226748990247E-2</v>
      </c>
      <c r="I1723" s="2"/>
      <c r="L1723" s="1"/>
    </row>
    <row r="1724" spans="1:12" x14ac:dyDescent="0.75">
      <c r="A1724" s="2">
        <v>43362</v>
      </c>
      <c r="B1724" s="12">
        <v>6371.85</v>
      </c>
      <c r="C1724" s="12">
        <v>6448.46</v>
      </c>
      <c r="D1724" s="12">
        <v>6208.34</v>
      </c>
      <c r="E1724" s="12">
        <v>6398.54</v>
      </c>
      <c r="F1724" s="12">
        <v>4431340000</v>
      </c>
      <c r="G1724" s="12">
        <v>110547735544</v>
      </c>
      <c r="H1724" s="7">
        <f t="shared" si="26"/>
        <v>4.1887363952383683E-3</v>
      </c>
      <c r="I1724" s="2"/>
      <c r="L1724" s="1"/>
    </row>
    <row r="1725" spans="1:12" x14ac:dyDescent="0.75">
      <c r="A1725" s="2">
        <v>43363</v>
      </c>
      <c r="B1725" s="12">
        <v>6398.85</v>
      </c>
      <c r="C1725" s="12">
        <v>6529.26</v>
      </c>
      <c r="D1725" s="12">
        <v>6395.95</v>
      </c>
      <c r="E1725" s="12">
        <v>6519.67</v>
      </c>
      <c r="F1725" s="12">
        <v>4348110000</v>
      </c>
      <c r="G1725" s="12">
        <v>112653130183</v>
      </c>
      <c r="H1725" s="7">
        <f t="shared" si="26"/>
        <v>1.8881517772724739E-2</v>
      </c>
      <c r="I1725" s="2"/>
      <c r="L1725" s="1"/>
    </row>
    <row r="1726" spans="1:12" x14ac:dyDescent="0.75">
      <c r="A1726" s="2">
        <v>43364</v>
      </c>
      <c r="B1726" s="12">
        <v>6513.87</v>
      </c>
      <c r="C1726" s="12">
        <v>6794.33</v>
      </c>
      <c r="D1726" s="12">
        <v>6496.36</v>
      </c>
      <c r="E1726" s="12">
        <v>6734.95</v>
      </c>
      <c r="F1726" s="12">
        <v>6531940000</v>
      </c>
      <c r="G1726" s="12">
        <v>116385068032</v>
      </c>
      <c r="H1726" s="7">
        <f t="shared" si="26"/>
        <v>3.3939885198814211E-2</v>
      </c>
      <c r="I1726" s="2"/>
      <c r="L1726" s="1"/>
    </row>
    <row r="1727" spans="1:12" x14ac:dyDescent="0.75">
      <c r="A1727" s="2">
        <v>43365</v>
      </c>
      <c r="B1727" s="12">
        <v>6735.05</v>
      </c>
      <c r="C1727" s="12">
        <v>6814.56</v>
      </c>
      <c r="D1727" s="12">
        <v>6616.8</v>
      </c>
      <c r="E1727" s="12">
        <v>6721.98</v>
      </c>
      <c r="F1727" s="12">
        <v>4509660000</v>
      </c>
      <c r="G1727" s="12">
        <v>116173876360</v>
      </c>
      <c r="H1727" s="7">
        <f t="shared" si="26"/>
        <v>-1.9405943534198883E-3</v>
      </c>
      <c r="I1727" s="2"/>
      <c r="L1727" s="1"/>
    </row>
    <row r="1728" spans="1:12" x14ac:dyDescent="0.75">
      <c r="A1728" s="2">
        <v>43366</v>
      </c>
      <c r="B1728" s="12">
        <v>6715.32</v>
      </c>
      <c r="C1728" s="12">
        <v>6766.15</v>
      </c>
      <c r="D1728" s="12">
        <v>6679.42</v>
      </c>
      <c r="E1728" s="12">
        <v>6710.63</v>
      </c>
      <c r="F1728" s="12">
        <v>4197500000</v>
      </c>
      <c r="G1728" s="12">
        <v>115990387532</v>
      </c>
      <c r="H1728" s="7">
        <f t="shared" si="26"/>
        <v>-6.9840305450813965E-4</v>
      </c>
      <c r="I1728" s="2"/>
      <c r="L1728" s="1"/>
    </row>
    <row r="1729" spans="1:12" x14ac:dyDescent="0.75">
      <c r="A1729" s="2">
        <v>43367</v>
      </c>
      <c r="B1729" s="12">
        <v>6704.77</v>
      </c>
      <c r="C1729" s="12">
        <v>6713.56</v>
      </c>
      <c r="D1729" s="12">
        <v>6580.9</v>
      </c>
      <c r="E1729" s="12">
        <v>6595.41</v>
      </c>
      <c r="F1729" s="12">
        <v>4177310000</v>
      </c>
      <c r="G1729" s="12">
        <v>114011060309</v>
      </c>
      <c r="H1729" s="7">
        <f t="shared" si="26"/>
        <v>-1.6310775761137306E-2</v>
      </c>
      <c r="I1729" s="2"/>
      <c r="L1729" s="1"/>
    </row>
    <row r="1730" spans="1:12" x14ac:dyDescent="0.75">
      <c r="A1730" s="2">
        <v>43368</v>
      </c>
      <c r="B1730" s="12">
        <v>6603.64</v>
      </c>
      <c r="C1730" s="12">
        <v>6603.64</v>
      </c>
      <c r="D1730" s="12">
        <v>6381.86</v>
      </c>
      <c r="E1730" s="12">
        <v>6446.47</v>
      </c>
      <c r="F1730" s="12">
        <v>4726180000</v>
      </c>
      <c r="G1730" s="12">
        <v>111450035114</v>
      </c>
      <c r="H1730" s="7">
        <f t="shared" si="26"/>
        <v>-2.3800510021745592E-2</v>
      </c>
      <c r="I1730" s="2"/>
      <c r="L1730" s="1"/>
    </row>
    <row r="1731" spans="1:12" x14ac:dyDescent="0.75">
      <c r="A1731" s="2">
        <v>43369</v>
      </c>
      <c r="B1731" s="12">
        <v>6452.79</v>
      </c>
      <c r="C1731" s="12">
        <v>6585.91</v>
      </c>
      <c r="D1731" s="12">
        <v>6397.89</v>
      </c>
      <c r="E1731" s="12">
        <v>6495</v>
      </c>
      <c r="F1731" s="12">
        <v>4437300000</v>
      </c>
      <c r="G1731" s="12">
        <v>112300336125</v>
      </c>
      <c r="H1731" s="7">
        <f t="shared" ref="H1731:H1794" si="27">(E1731-B1731)/B1731</f>
        <v>6.541356529501198E-3</v>
      </c>
      <c r="I1731" s="2"/>
      <c r="L1731" s="1"/>
    </row>
    <row r="1732" spans="1:12" x14ac:dyDescent="0.75">
      <c r="A1732" s="2">
        <v>43370</v>
      </c>
      <c r="B1732" s="12">
        <v>6495.29</v>
      </c>
      <c r="C1732" s="12">
        <v>6712.1</v>
      </c>
      <c r="D1732" s="12">
        <v>6464.95</v>
      </c>
      <c r="E1732" s="12">
        <v>6676.75</v>
      </c>
      <c r="F1732" s="12">
        <v>4606810000</v>
      </c>
      <c r="G1732" s="12">
        <v>115454861756</v>
      </c>
      <c r="H1732" s="7">
        <f t="shared" si="27"/>
        <v>2.7937166777772821E-2</v>
      </c>
      <c r="I1732" s="2"/>
      <c r="L1732" s="1"/>
    </row>
    <row r="1733" spans="1:12" x14ac:dyDescent="0.75">
      <c r="A1733" s="2">
        <v>43371</v>
      </c>
      <c r="B1733" s="12">
        <v>6678.75</v>
      </c>
      <c r="C1733" s="12">
        <v>6785.03</v>
      </c>
      <c r="D1733" s="12">
        <v>6598.32</v>
      </c>
      <c r="E1733" s="12">
        <v>6644.13</v>
      </c>
      <c r="F1733" s="12">
        <v>5014430000</v>
      </c>
      <c r="G1733" s="12">
        <v>114903584220</v>
      </c>
      <c r="H1733" s="7">
        <f t="shared" si="27"/>
        <v>-5.1836047164514152E-3</v>
      </c>
      <c r="I1733" s="2"/>
      <c r="L1733" s="1"/>
    </row>
    <row r="1734" spans="1:12" x14ac:dyDescent="0.75">
      <c r="A1734" s="2">
        <v>43372</v>
      </c>
      <c r="B1734" s="12">
        <v>6643.1</v>
      </c>
      <c r="C1734" s="12">
        <v>6643.1</v>
      </c>
      <c r="D1734" s="12">
        <v>6511.65</v>
      </c>
      <c r="E1734" s="12">
        <v>6601.96</v>
      </c>
      <c r="F1734" s="12">
        <v>4363690000</v>
      </c>
      <c r="G1734" s="12">
        <v>114186839964</v>
      </c>
      <c r="H1734" s="7">
        <f t="shared" si="27"/>
        <v>-6.1928918727702916E-3</v>
      </c>
      <c r="I1734" s="2"/>
      <c r="L1734" s="1"/>
    </row>
    <row r="1735" spans="1:12" x14ac:dyDescent="0.75">
      <c r="A1735" s="2">
        <v>43373</v>
      </c>
      <c r="B1735" s="12">
        <v>6604.71</v>
      </c>
      <c r="C1735" s="12">
        <v>6643.78</v>
      </c>
      <c r="D1735" s="12">
        <v>6566.54</v>
      </c>
      <c r="E1735" s="12">
        <v>6625.56</v>
      </c>
      <c r="F1735" s="12">
        <v>4002280000</v>
      </c>
      <c r="G1735" s="12">
        <v>114608519470</v>
      </c>
      <c r="H1735" s="7">
        <f t="shared" si="27"/>
        <v>3.1568380746467843E-3</v>
      </c>
      <c r="I1735" s="2"/>
      <c r="L1735" s="1"/>
    </row>
    <row r="1736" spans="1:12" x14ac:dyDescent="0.75">
      <c r="A1736" s="2">
        <v>43374</v>
      </c>
      <c r="B1736" s="12">
        <v>6619.85</v>
      </c>
      <c r="C1736" s="12">
        <v>6653.3</v>
      </c>
      <c r="D1736" s="12">
        <v>6549.08</v>
      </c>
      <c r="E1736" s="12">
        <v>6589.62</v>
      </c>
      <c r="F1736" s="12">
        <v>4000970000</v>
      </c>
      <c r="G1736" s="12">
        <v>113999846113</v>
      </c>
      <c r="H1736" s="7">
        <f t="shared" si="27"/>
        <v>-4.5665687288987625E-3</v>
      </c>
      <c r="I1736" s="2"/>
      <c r="L1736" s="1"/>
    </row>
    <row r="1737" spans="1:12" x14ac:dyDescent="0.75">
      <c r="A1737" s="2">
        <v>43375</v>
      </c>
      <c r="B1737" s="12">
        <v>6593.24</v>
      </c>
      <c r="C1737" s="12">
        <v>6611.84</v>
      </c>
      <c r="D1737" s="12">
        <v>6537.9</v>
      </c>
      <c r="E1737" s="12">
        <v>6556.1</v>
      </c>
      <c r="F1737" s="12">
        <v>3979260000</v>
      </c>
      <c r="G1737" s="12">
        <v>113431019760</v>
      </c>
      <c r="H1737" s="7">
        <f t="shared" si="27"/>
        <v>-5.633042328202738E-3</v>
      </c>
      <c r="I1737" s="2"/>
      <c r="L1737" s="1"/>
    </row>
    <row r="1738" spans="1:12" x14ac:dyDescent="0.75">
      <c r="A1738" s="2">
        <v>43376</v>
      </c>
      <c r="B1738" s="12">
        <v>6553.86</v>
      </c>
      <c r="C1738" s="12">
        <v>6571.46</v>
      </c>
      <c r="D1738" s="12">
        <v>6454.03</v>
      </c>
      <c r="E1738" s="12">
        <v>6502.59</v>
      </c>
      <c r="F1738" s="12">
        <v>3887310000</v>
      </c>
      <c r="G1738" s="12">
        <v>112516993837</v>
      </c>
      <c r="H1738" s="7">
        <f t="shared" si="27"/>
        <v>-7.8228707967517661E-3</v>
      </c>
      <c r="I1738" s="2"/>
      <c r="L1738" s="1"/>
    </row>
    <row r="1739" spans="1:12" x14ac:dyDescent="0.75">
      <c r="A1739" s="2">
        <v>43377</v>
      </c>
      <c r="B1739" s="12">
        <v>6497.91</v>
      </c>
      <c r="C1739" s="12">
        <v>6603.31</v>
      </c>
      <c r="D1739" s="12">
        <v>6497.91</v>
      </c>
      <c r="E1739" s="12">
        <v>6576.69</v>
      </c>
      <c r="F1739" s="12">
        <v>3838410000</v>
      </c>
      <c r="G1739" s="12">
        <v>113811343543</v>
      </c>
      <c r="H1739" s="7">
        <f t="shared" si="27"/>
        <v>1.2123898299607066E-2</v>
      </c>
      <c r="I1739" s="2"/>
      <c r="L1739" s="1"/>
    </row>
    <row r="1740" spans="1:12" x14ac:dyDescent="0.75">
      <c r="A1740" s="2">
        <v>43378</v>
      </c>
      <c r="B1740" s="12">
        <v>6574.15</v>
      </c>
      <c r="C1740" s="12">
        <v>6623.62</v>
      </c>
      <c r="D1740" s="12">
        <v>6557.41</v>
      </c>
      <c r="E1740" s="12">
        <v>6622.48</v>
      </c>
      <c r="F1740" s="12">
        <v>3671500000</v>
      </c>
      <c r="G1740" s="12">
        <v>114614764674</v>
      </c>
      <c r="H1740" s="7">
        <f t="shared" si="27"/>
        <v>7.3515207289155142E-3</v>
      </c>
      <c r="I1740" s="2"/>
      <c r="L1740" s="1"/>
    </row>
    <row r="1741" spans="1:12" x14ac:dyDescent="0.75">
      <c r="A1741" s="2">
        <v>43379</v>
      </c>
      <c r="B1741" s="12">
        <v>6622.45</v>
      </c>
      <c r="C1741" s="12">
        <v>6628.54</v>
      </c>
      <c r="D1741" s="12">
        <v>6577.8</v>
      </c>
      <c r="E1741" s="12">
        <v>6588.31</v>
      </c>
      <c r="F1741" s="12">
        <v>3259740000</v>
      </c>
      <c r="G1741" s="12">
        <v>114033598927</v>
      </c>
      <c r="H1741" s="7">
        <f t="shared" si="27"/>
        <v>-5.1551918096775992E-3</v>
      </c>
      <c r="I1741" s="2"/>
      <c r="L1741" s="1"/>
    </row>
    <row r="1742" spans="1:12" x14ac:dyDescent="0.75">
      <c r="A1742" s="2">
        <v>43380</v>
      </c>
      <c r="B1742" s="12">
        <v>6590.68</v>
      </c>
      <c r="C1742" s="12">
        <v>6641.49</v>
      </c>
      <c r="D1742" s="12">
        <v>6557.04</v>
      </c>
      <c r="E1742" s="12">
        <v>6602.95</v>
      </c>
      <c r="F1742" s="12">
        <v>3306630000</v>
      </c>
      <c r="G1742" s="12">
        <v>114298880311</v>
      </c>
      <c r="H1742" s="7">
        <f t="shared" si="27"/>
        <v>1.8617198832289728E-3</v>
      </c>
      <c r="I1742" s="2"/>
      <c r="L1742" s="1"/>
    </row>
    <row r="1743" spans="1:12" x14ac:dyDescent="0.75">
      <c r="A1743" s="2">
        <v>43381</v>
      </c>
      <c r="B1743" s="12">
        <v>6600.19</v>
      </c>
      <c r="C1743" s="12">
        <v>6675.06</v>
      </c>
      <c r="D1743" s="12">
        <v>6576.04</v>
      </c>
      <c r="E1743" s="12">
        <v>6652.23</v>
      </c>
      <c r="F1743" s="12">
        <v>3979460000</v>
      </c>
      <c r="G1743" s="12">
        <v>115162906843</v>
      </c>
      <c r="H1743" s="7">
        <f t="shared" si="27"/>
        <v>7.8846215033203538E-3</v>
      </c>
      <c r="I1743" s="2"/>
      <c r="L1743" s="1"/>
    </row>
    <row r="1744" spans="1:12" x14ac:dyDescent="0.75">
      <c r="A1744" s="2">
        <v>43382</v>
      </c>
      <c r="B1744" s="12">
        <v>6653.08</v>
      </c>
      <c r="C1744" s="12">
        <v>6661.41</v>
      </c>
      <c r="D1744" s="12">
        <v>6606.94</v>
      </c>
      <c r="E1744" s="12">
        <v>6642.64</v>
      </c>
      <c r="F1744" s="12">
        <v>3580810000</v>
      </c>
      <c r="G1744" s="12">
        <v>115007759484</v>
      </c>
      <c r="H1744" s="7">
        <f t="shared" si="27"/>
        <v>-1.569198025576064E-3</v>
      </c>
      <c r="I1744" s="2"/>
      <c r="L1744" s="1"/>
    </row>
    <row r="1745" spans="1:12" x14ac:dyDescent="0.75">
      <c r="A1745" s="2">
        <v>43383</v>
      </c>
      <c r="B1745" s="12">
        <v>6640.29</v>
      </c>
      <c r="C1745" s="12">
        <v>6640.29</v>
      </c>
      <c r="D1745" s="12">
        <v>6538.96</v>
      </c>
      <c r="E1745" s="12">
        <v>6585.53</v>
      </c>
      <c r="F1745" s="12">
        <v>3787650000</v>
      </c>
      <c r="G1745" s="12">
        <v>114030835912</v>
      </c>
      <c r="H1745" s="7">
        <f t="shared" si="27"/>
        <v>-8.2466277828227713E-3</v>
      </c>
      <c r="I1745" s="2"/>
      <c r="L1745" s="1"/>
    </row>
    <row r="1746" spans="1:12" x14ac:dyDescent="0.75">
      <c r="A1746" s="2">
        <v>43384</v>
      </c>
      <c r="B1746" s="12">
        <v>6586.74</v>
      </c>
      <c r="C1746" s="12">
        <v>6586.74</v>
      </c>
      <c r="D1746" s="12">
        <v>6243.74</v>
      </c>
      <c r="E1746" s="12">
        <v>6256.24</v>
      </c>
      <c r="F1746" s="12">
        <v>5181640000</v>
      </c>
      <c r="G1746" s="12">
        <v>108341572839</v>
      </c>
      <c r="H1746" s="7">
        <f t="shared" si="27"/>
        <v>-5.0176566860085564E-2</v>
      </c>
      <c r="I1746" s="2"/>
      <c r="L1746" s="1"/>
    </row>
    <row r="1747" spans="1:12" x14ac:dyDescent="0.75">
      <c r="A1747" s="2">
        <v>43385</v>
      </c>
      <c r="B1747" s="12">
        <v>6239.25</v>
      </c>
      <c r="C1747" s="12">
        <v>6328.5</v>
      </c>
      <c r="D1747" s="12">
        <v>6236.47</v>
      </c>
      <c r="E1747" s="12">
        <v>6274.58</v>
      </c>
      <c r="F1747" s="12">
        <v>3783500000</v>
      </c>
      <c r="G1747" s="12">
        <v>108669526315</v>
      </c>
      <c r="H1747" s="7">
        <f t="shared" si="27"/>
        <v>5.6625395680570461E-3</v>
      </c>
      <c r="I1747" s="2"/>
      <c r="L1747" s="1"/>
    </row>
    <row r="1748" spans="1:12" x14ac:dyDescent="0.75">
      <c r="A1748" s="2">
        <v>43386</v>
      </c>
      <c r="B1748" s="12">
        <v>6278.08</v>
      </c>
      <c r="C1748" s="12">
        <v>6308.51</v>
      </c>
      <c r="D1748" s="12">
        <v>6259.81</v>
      </c>
      <c r="E1748" s="12">
        <v>6285.99</v>
      </c>
      <c r="F1748" s="12">
        <v>3064030000</v>
      </c>
      <c r="G1748" s="12">
        <v>108878136724</v>
      </c>
      <c r="H1748" s="7">
        <f t="shared" si="27"/>
        <v>1.2599393445129491E-3</v>
      </c>
      <c r="I1748" s="2"/>
      <c r="L1748" s="1"/>
    </row>
    <row r="1749" spans="1:12" x14ac:dyDescent="0.75">
      <c r="A1749" s="2">
        <v>43387</v>
      </c>
      <c r="B1749" s="12">
        <v>6288.49</v>
      </c>
      <c r="C1749" s="12">
        <v>6363.21</v>
      </c>
      <c r="D1749" s="12">
        <v>6280.15</v>
      </c>
      <c r="E1749" s="12">
        <v>6290.93</v>
      </c>
      <c r="F1749" s="12">
        <v>3085320000</v>
      </c>
      <c r="G1749" s="12">
        <v>108972590373</v>
      </c>
      <c r="H1749" s="7">
        <f t="shared" si="27"/>
        <v>3.8801047628294065E-4</v>
      </c>
      <c r="I1749" s="2"/>
      <c r="L1749" s="1"/>
    </row>
    <row r="1750" spans="1:12" x14ac:dyDescent="0.75">
      <c r="A1750" s="2">
        <v>43388</v>
      </c>
      <c r="B1750" s="12">
        <v>6292.64</v>
      </c>
      <c r="C1750" s="12">
        <v>6965.06</v>
      </c>
      <c r="D1750" s="12">
        <v>6258.68</v>
      </c>
      <c r="E1750" s="12">
        <v>6596.54</v>
      </c>
      <c r="F1750" s="12">
        <v>7370770000</v>
      </c>
      <c r="G1750" s="12">
        <v>114280022340</v>
      </c>
      <c r="H1750" s="7">
        <f t="shared" si="27"/>
        <v>4.8294515497469999E-2</v>
      </c>
      <c r="I1750" s="2"/>
      <c r="L1750" s="1"/>
    </row>
    <row r="1751" spans="1:12" x14ac:dyDescent="0.75">
      <c r="A1751" s="2">
        <v>43389</v>
      </c>
      <c r="B1751" s="12">
        <v>6601.41</v>
      </c>
      <c r="C1751" s="12">
        <v>6673.59</v>
      </c>
      <c r="D1751" s="12">
        <v>6571.37</v>
      </c>
      <c r="E1751" s="12">
        <v>6596.11</v>
      </c>
      <c r="F1751" s="12">
        <v>4074800000</v>
      </c>
      <c r="G1751" s="12">
        <v>114283707152</v>
      </c>
      <c r="H1751" s="7">
        <f t="shared" si="27"/>
        <v>-8.0285878319937443E-4</v>
      </c>
      <c r="I1751" s="2"/>
      <c r="L1751" s="1"/>
    </row>
    <row r="1752" spans="1:12" x14ac:dyDescent="0.75">
      <c r="A1752" s="2">
        <v>43390</v>
      </c>
      <c r="B1752" s="12">
        <v>6590.52</v>
      </c>
      <c r="C1752" s="12">
        <v>6601.21</v>
      </c>
      <c r="D1752" s="12">
        <v>6517.45</v>
      </c>
      <c r="E1752" s="12">
        <v>6544.43</v>
      </c>
      <c r="F1752" s="12">
        <v>4088420000</v>
      </c>
      <c r="G1752" s="12">
        <v>113399343801</v>
      </c>
      <c r="H1752" s="7">
        <f t="shared" si="27"/>
        <v>-6.9933783677160744E-3</v>
      </c>
      <c r="I1752" s="2"/>
      <c r="L1752" s="1"/>
    </row>
    <row r="1753" spans="1:12" x14ac:dyDescent="0.75">
      <c r="A1753" s="2">
        <v>43391</v>
      </c>
      <c r="B1753" s="12">
        <v>6542.33</v>
      </c>
      <c r="C1753" s="12">
        <v>6567.54</v>
      </c>
      <c r="D1753" s="12">
        <v>6450.04</v>
      </c>
      <c r="E1753" s="12">
        <v>6476.71</v>
      </c>
      <c r="F1753" s="12">
        <v>3924080000</v>
      </c>
      <c r="G1753" s="12">
        <v>112237252159</v>
      </c>
      <c r="H1753" s="7">
        <f t="shared" si="27"/>
        <v>-1.0030065741104452E-2</v>
      </c>
      <c r="I1753" s="2"/>
      <c r="L1753" s="1"/>
    </row>
    <row r="1754" spans="1:12" x14ac:dyDescent="0.75">
      <c r="A1754" s="2">
        <v>43392</v>
      </c>
      <c r="B1754" s="12">
        <v>6478.07</v>
      </c>
      <c r="C1754" s="12">
        <v>6493.68</v>
      </c>
      <c r="D1754" s="12">
        <v>6445.31</v>
      </c>
      <c r="E1754" s="12">
        <v>6465.41</v>
      </c>
      <c r="F1754" s="12">
        <v>3578870000</v>
      </c>
      <c r="G1754" s="12">
        <v>112052990522</v>
      </c>
      <c r="H1754" s="7">
        <f t="shared" si="27"/>
        <v>-1.9542857672115083E-3</v>
      </c>
      <c r="I1754" s="2"/>
      <c r="L1754" s="1"/>
    </row>
    <row r="1755" spans="1:12" x14ac:dyDescent="0.75">
      <c r="A1755" s="2">
        <v>43393</v>
      </c>
      <c r="B1755" s="12">
        <v>6460.92</v>
      </c>
      <c r="C1755" s="12">
        <v>6497.72</v>
      </c>
      <c r="D1755" s="12">
        <v>6449</v>
      </c>
      <c r="E1755" s="12">
        <v>6489.19</v>
      </c>
      <c r="F1755" s="12">
        <v>3379130000</v>
      </c>
      <c r="G1755" s="12">
        <v>112476559221</v>
      </c>
      <c r="H1755" s="7">
        <f t="shared" si="27"/>
        <v>4.375537849098817E-3</v>
      </c>
      <c r="I1755" s="2"/>
      <c r="L1755" s="1"/>
    </row>
    <row r="1756" spans="1:12" x14ac:dyDescent="0.75">
      <c r="A1756" s="2">
        <v>43394</v>
      </c>
      <c r="B1756" s="12">
        <v>6490.09</v>
      </c>
      <c r="C1756" s="12">
        <v>6556.38</v>
      </c>
      <c r="D1756" s="12">
        <v>6476</v>
      </c>
      <c r="E1756" s="12">
        <v>6482.35</v>
      </c>
      <c r="F1756" s="12">
        <v>3253610000</v>
      </c>
      <c r="G1756" s="12">
        <v>112369106369</v>
      </c>
      <c r="H1756" s="7">
        <f t="shared" si="27"/>
        <v>-1.1925874679703642E-3</v>
      </c>
      <c r="I1756" s="2"/>
      <c r="L1756" s="1"/>
    </row>
    <row r="1757" spans="1:12" x14ac:dyDescent="0.75">
      <c r="A1757" s="2">
        <v>43395</v>
      </c>
      <c r="B1757" s="12">
        <v>6486.05</v>
      </c>
      <c r="C1757" s="12">
        <v>6543.8</v>
      </c>
      <c r="D1757" s="12">
        <v>6462.98</v>
      </c>
      <c r="E1757" s="12">
        <v>6487.16</v>
      </c>
      <c r="F1757" s="12">
        <v>3672860000</v>
      </c>
      <c r="G1757" s="12">
        <v>112465213723</v>
      </c>
      <c r="H1757" s="7">
        <f t="shared" si="27"/>
        <v>1.7113651606134281E-4</v>
      </c>
      <c r="I1757" s="2"/>
      <c r="L1757" s="1"/>
    </row>
    <row r="1758" spans="1:12" x14ac:dyDescent="0.75">
      <c r="A1758" s="2">
        <v>43396</v>
      </c>
      <c r="B1758" s="12">
        <v>6472.36</v>
      </c>
      <c r="C1758" s="12">
        <v>6506.01</v>
      </c>
      <c r="D1758" s="12">
        <v>6451.27</v>
      </c>
      <c r="E1758" s="12">
        <v>6475.74</v>
      </c>
      <c r="F1758" s="12">
        <v>3716150000</v>
      </c>
      <c r="G1758" s="12">
        <v>112279779884</v>
      </c>
      <c r="H1758" s="7">
        <f t="shared" si="27"/>
        <v>5.2222064285671827E-4</v>
      </c>
      <c r="I1758" s="2"/>
      <c r="L1758" s="1"/>
    </row>
    <row r="1759" spans="1:12" x14ac:dyDescent="0.75">
      <c r="A1759" s="2">
        <v>43397</v>
      </c>
      <c r="B1759" s="12">
        <v>6478.89</v>
      </c>
      <c r="C1759" s="12">
        <v>6521.99</v>
      </c>
      <c r="D1759" s="12">
        <v>6468.86</v>
      </c>
      <c r="E1759" s="12">
        <v>6495.84</v>
      </c>
      <c r="F1759" s="12">
        <v>3424670000</v>
      </c>
      <c r="G1759" s="12">
        <v>112637293966</v>
      </c>
      <c r="H1759" s="7">
        <f t="shared" si="27"/>
        <v>2.6161888842069886E-3</v>
      </c>
      <c r="I1759" s="2"/>
      <c r="L1759" s="1"/>
    </row>
    <row r="1760" spans="1:12" x14ac:dyDescent="0.75">
      <c r="A1760" s="2">
        <v>43398</v>
      </c>
      <c r="B1760" s="12">
        <v>6484.65</v>
      </c>
      <c r="C1760" s="12">
        <v>6504.65</v>
      </c>
      <c r="D1760" s="12">
        <v>6447.03</v>
      </c>
      <c r="E1760" s="12">
        <v>6476.29</v>
      </c>
      <c r="F1760" s="12">
        <v>3230550000</v>
      </c>
      <c r="G1760" s="12">
        <v>112309554478</v>
      </c>
      <c r="H1760" s="7">
        <f t="shared" si="27"/>
        <v>-1.2891983376126196E-3</v>
      </c>
      <c r="I1760" s="2"/>
      <c r="L1760" s="1"/>
    </row>
    <row r="1761" spans="1:12" x14ac:dyDescent="0.75">
      <c r="A1761" s="2">
        <v>43399</v>
      </c>
      <c r="B1761" s="12">
        <v>6468.44</v>
      </c>
      <c r="C1761" s="12">
        <v>6498.29</v>
      </c>
      <c r="D1761" s="12">
        <v>6449.61</v>
      </c>
      <c r="E1761" s="12">
        <v>6474.75</v>
      </c>
      <c r="F1761" s="12">
        <v>3306050000</v>
      </c>
      <c r="G1761" s="12">
        <v>112294341019</v>
      </c>
      <c r="H1761" s="7">
        <f t="shared" si="27"/>
        <v>9.7550568606965518E-4</v>
      </c>
      <c r="I1761" s="2"/>
      <c r="L1761" s="1"/>
    </row>
    <row r="1762" spans="1:12" x14ac:dyDescent="0.75">
      <c r="A1762" s="2">
        <v>43400</v>
      </c>
      <c r="B1762" s="12">
        <v>6480.84</v>
      </c>
      <c r="C1762" s="12">
        <v>6507.41</v>
      </c>
      <c r="D1762" s="12">
        <v>6453.53</v>
      </c>
      <c r="E1762" s="12">
        <v>6480.38</v>
      </c>
      <c r="F1762" s="12">
        <v>3393250000</v>
      </c>
      <c r="G1762" s="12">
        <v>112403001148</v>
      </c>
      <c r="H1762" s="7">
        <f t="shared" si="27"/>
        <v>-7.0978453410365999E-5</v>
      </c>
      <c r="I1762" s="2"/>
      <c r="L1762" s="1"/>
    </row>
    <row r="1763" spans="1:12" x14ac:dyDescent="0.75">
      <c r="A1763" s="2">
        <v>43401</v>
      </c>
      <c r="B1763" s="12">
        <v>6482.66</v>
      </c>
      <c r="C1763" s="12">
        <v>6502.28</v>
      </c>
      <c r="D1763" s="12">
        <v>6447.91</v>
      </c>
      <c r="E1763" s="12">
        <v>6486.39</v>
      </c>
      <c r="F1763" s="12">
        <v>3445190000</v>
      </c>
      <c r="G1763" s="12">
        <v>112518434372</v>
      </c>
      <c r="H1763" s="7">
        <f t="shared" si="27"/>
        <v>5.7538109356351764E-4</v>
      </c>
      <c r="I1763" s="2"/>
      <c r="L1763" s="1"/>
    </row>
    <row r="1764" spans="1:12" x14ac:dyDescent="0.75">
      <c r="A1764" s="2">
        <v>43402</v>
      </c>
      <c r="B1764" s="12">
        <v>6492.35</v>
      </c>
      <c r="C1764" s="12">
        <v>6503.6</v>
      </c>
      <c r="D1764" s="12">
        <v>6306.99</v>
      </c>
      <c r="E1764" s="12">
        <v>6332.63</v>
      </c>
      <c r="F1764" s="12">
        <v>4199910000</v>
      </c>
      <c r="G1764" s="12">
        <v>109862898081</v>
      </c>
      <c r="H1764" s="7">
        <f t="shared" si="27"/>
        <v>-2.4601261484670459E-2</v>
      </c>
      <c r="I1764" s="2"/>
      <c r="L1764" s="1"/>
    </row>
    <row r="1765" spans="1:12" x14ac:dyDescent="0.75">
      <c r="A1765" s="2">
        <v>43403</v>
      </c>
      <c r="B1765" s="12">
        <v>6337.04</v>
      </c>
      <c r="C1765" s="12">
        <v>6364.99</v>
      </c>
      <c r="D1765" s="12">
        <v>6310.14</v>
      </c>
      <c r="E1765" s="12">
        <v>6334.27</v>
      </c>
      <c r="F1765" s="12">
        <v>3781100000</v>
      </c>
      <c r="G1765" s="12">
        <v>109903543419</v>
      </c>
      <c r="H1765" s="7">
        <f t="shared" si="27"/>
        <v>-4.3711259515476106E-4</v>
      </c>
      <c r="I1765" s="2"/>
      <c r="L1765" s="1"/>
    </row>
    <row r="1766" spans="1:12" x14ac:dyDescent="0.75">
      <c r="A1766" s="2">
        <v>43404</v>
      </c>
      <c r="B1766" s="12">
        <v>6336.99</v>
      </c>
      <c r="C1766" s="12">
        <v>6349.16</v>
      </c>
      <c r="D1766" s="12">
        <v>6316.88</v>
      </c>
      <c r="E1766" s="12">
        <v>6317.61</v>
      </c>
      <c r="F1766" s="12">
        <v>4191240000</v>
      </c>
      <c r="G1766" s="12">
        <v>109627117226</v>
      </c>
      <c r="H1766" s="7">
        <f t="shared" si="27"/>
        <v>-3.0582342721071219E-3</v>
      </c>
      <c r="I1766" s="2"/>
      <c r="L1766" s="1"/>
    </row>
    <row r="1767" spans="1:12" x14ac:dyDescent="0.75">
      <c r="A1767" s="2">
        <v>43405</v>
      </c>
      <c r="B1767" s="12">
        <v>6318.14</v>
      </c>
      <c r="C1767" s="12">
        <v>6547.14</v>
      </c>
      <c r="D1767" s="12">
        <v>6311.83</v>
      </c>
      <c r="E1767" s="12">
        <v>6377.78</v>
      </c>
      <c r="F1767" s="12">
        <v>3789400000</v>
      </c>
      <c r="G1767" s="12">
        <v>110683820788</v>
      </c>
      <c r="H1767" s="7">
        <f t="shared" si="27"/>
        <v>9.4394869376112928E-3</v>
      </c>
      <c r="I1767" s="2"/>
      <c r="L1767" s="1"/>
    </row>
    <row r="1768" spans="1:12" x14ac:dyDescent="0.75">
      <c r="A1768" s="2">
        <v>43406</v>
      </c>
      <c r="B1768" s="12">
        <v>6378.92</v>
      </c>
      <c r="C1768" s="12">
        <v>6396.86</v>
      </c>
      <c r="D1768" s="12">
        <v>6327.38</v>
      </c>
      <c r="E1768" s="12">
        <v>6388.44</v>
      </c>
      <c r="F1768" s="12">
        <v>4234870000</v>
      </c>
      <c r="G1768" s="12">
        <v>110880236966</v>
      </c>
      <c r="H1768" s="7">
        <f t="shared" si="27"/>
        <v>1.4924156440274414E-3</v>
      </c>
      <c r="I1768" s="2"/>
      <c r="L1768" s="1"/>
    </row>
    <row r="1769" spans="1:12" x14ac:dyDescent="0.75">
      <c r="A1769" s="2">
        <v>43407</v>
      </c>
      <c r="B1769" s="12">
        <v>6387.24</v>
      </c>
      <c r="C1769" s="12">
        <v>6400.07</v>
      </c>
      <c r="D1769" s="12">
        <v>6342.37</v>
      </c>
      <c r="E1769" s="12">
        <v>6361.26</v>
      </c>
      <c r="F1769" s="12">
        <v>3658640000</v>
      </c>
      <c r="G1769" s="12">
        <v>110421212888</v>
      </c>
      <c r="H1769" s="7">
        <f t="shared" si="27"/>
        <v>-4.0674845473161435E-3</v>
      </c>
      <c r="I1769" s="2"/>
      <c r="L1769" s="1"/>
    </row>
    <row r="1770" spans="1:12" x14ac:dyDescent="0.75">
      <c r="A1770" s="2">
        <v>43408</v>
      </c>
      <c r="B1770" s="12">
        <v>6365.47</v>
      </c>
      <c r="C1770" s="12">
        <v>6388.63</v>
      </c>
      <c r="D1770" s="12">
        <v>6294.57</v>
      </c>
      <c r="E1770" s="12">
        <v>6376.13</v>
      </c>
      <c r="F1770" s="12">
        <v>4390020000</v>
      </c>
      <c r="G1770" s="12">
        <v>110689215104</v>
      </c>
      <c r="H1770" s="7">
        <f t="shared" si="27"/>
        <v>1.6746603157347148E-3</v>
      </c>
      <c r="I1770" s="2"/>
      <c r="L1770" s="1"/>
    </row>
    <row r="1771" spans="1:12" x14ac:dyDescent="0.75">
      <c r="A1771" s="2">
        <v>43409</v>
      </c>
      <c r="B1771" s="12">
        <v>6363.62</v>
      </c>
      <c r="C1771" s="12">
        <v>6480.59</v>
      </c>
      <c r="D1771" s="12">
        <v>6363.62</v>
      </c>
      <c r="E1771" s="12">
        <v>6419.66</v>
      </c>
      <c r="F1771" s="12">
        <v>4174800000</v>
      </c>
      <c r="G1771" s="12">
        <v>111456211022</v>
      </c>
      <c r="H1771" s="7">
        <f t="shared" si="27"/>
        <v>8.806308359078632E-3</v>
      </c>
      <c r="I1771" s="2"/>
      <c r="L1771" s="1"/>
    </row>
    <row r="1772" spans="1:12" x14ac:dyDescent="0.75">
      <c r="A1772" s="2">
        <v>43410</v>
      </c>
      <c r="B1772" s="12">
        <v>6433.38</v>
      </c>
      <c r="C1772" s="12">
        <v>6463.55</v>
      </c>
      <c r="D1772" s="12">
        <v>6408.16</v>
      </c>
      <c r="E1772" s="12">
        <v>6461.01</v>
      </c>
      <c r="F1772" s="12">
        <v>4700040000</v>
      </c>
      <c r="G1772" s="12">
        <v>112095603776</v>
      </c>
      <c r="H1772" s="7">
        <f t="shared" si="27"/>
        <v>4.2947874989508021E-3</v>
      </c>
      <c r="I1772" s="2"/>
      <c r="L1772" s="1"/>
    </row>
    <row r="1773" spans="1:12" x14ac:dyDescent="0.75">
      <c r="A1773" s="2">
        <v>43411</v>
      </c>
      <c r="B1773" s="12">
        <v>6468.5</v>
      </c>
      <c r="C1773" s="12">
        <v>6552.16</v>
      </c>
      <c r="D1773" s="12">
        <v>6468.31</v>
      </c>
      <c r="E1773" s="12">
        <v>6530.14</v>
      </c>
      <c r="F1773" s="12">
        <v>4941260000</v>
      </c>
      <c r="G1773" s="12">
        <v>113395632955</v>
      </c>
      <c r="H1773" s="7">
        <f t="shared" si="27"/>
        <v>9.5292571693592534E-3</v>
      </c>
      <c r="I1773" s="2"/>
      <c r="L1773" s="1"/>
    </row>
    <row r="1774" spans="1:12" x14ac:dyDescent="0.75">
      <c r="A1774" s="2">
        <v>43412</v>
      </c>
      <c r="B1774" s="12">
        <v>6522.27</v>
      </c>
      <c r="C1774" s="12">
        <v>6536.92</v>
      </c>
      <c r="D1774" s="12">
        <v>6438.53</v>
      </c>
      <c r="E1774" s="12">
        <v>6453.72</v>
      </c>
      <c r="F1774" s="12">
        <v>4665260000</v>
      </c>
      <c r="G1774" s="12">
        <v>112078367037</v>
      </c>
      <c r="H1774" s="7">
        <f t="shared" si="27"/>
        <v>-1.0510144474239824E-2</v>
      </c>
      <c r="I1774" s="2"/>
      <c r="L1774" s="1"/>
    </row>
    <row r="1775" spans="1:12" x14ac:dyDescent="0.75">
      <c r="A1775" s="2">
        <v>43413</v>
      </c>
      <c r="B1775" s="12">
        <v>6442.6</v>
      </c>
      <c r="C1775" s="12">
        <v>6456.46</v>
      </c>
      <c r="D1775" s="12">
        <v>6373.37</v>
      </c>
      <c r="E1775" s="12">
        <v>6385.62</v>
      </c>
      <c r="F1775" s="12">
        <v>4346820000</v>
      </c>
      <c r="G1775" s="12">
        <v>110905767441</v>
      </c>
      <c r="H1775" s="7">
        <f t="shared" si="27"/>
        <v>-8.8442554248285583E-3</v>
      </c>
      <c r="I1775" s="2"/>
      <c r="L1775" s="1"/>
    </row>
    <row r="1776" spans="1:12" x14ac:dyDescent="0.75">
      <c r="A1776" s="2">
        <v>43414</v>
      </c>
      <c r="B1776" s="12">
        <v>6386.13</v>
      </c>
      <c r="C1776" s="12">
        <v>6437.28</v>
      </c>
      <c r="D1776" s="12">
        <v>6385.31</v>
      </c>
      <c r="E1776" s="12">
        <v>6409.22</v>
      </c>
      <c r="F1776" s="12">
        <v>3705320000</v>
      </c>
      <c r="G1776" s="12">
        <v>111326145314</v>
      </c>
      <c r="H1776" s="7">
        <f t="shared" si="27"/>
        <v>3.615648287773682E-3</v>
      </c>
      <c r="I1776" s="2"/>
      <c r="L1776" s="1"/>
    </row>
    <row r="1777" spans="1:12" x14ac:dyDescent="0.75">
      <c r="A1777" s="2">
        <v>43415</v>
      </c>
      <c r="B1777" s="12">
        <v>6413.63</v>
      </c>
      <c r="C1777" s="12">
        <v>6423.25</v>
      </c>
      <c r="D1777" s="12">
        <v>6350.17</v>
      </c>
      <c r="E1777" s="12">
        <v>6411.27</v>
      </c>
      <c r="F1777" s="12">
        <v>3939060000</v>
      </c>
      <c r="G1777" s="12">
        <v>111373453740</v>
      </c>
      <c r="H1777" s="7">
        <f t="shared" si="27"/>
        <v>-3.679663466710229E-4</v>
      </c>
      <c r="I1777" s="2"/>
      <c r="L1777" s="1"/>
    </row>
    <row r="1778" spans="1:12" x14ac:dyDescent="0.75">
      <c r="A1778" s="2">
        <v>43416</v>
      </c>
      <c r="B1778" s="12">
        <v>6411.76</v>
      </c>
      <c r="C1778" s="12">
        <v>6434.21</v>
      </c>
      <c r="D1778" s="12">
        <v>6360.47</v>
      </c>
      <c r="E1778" s="12">
        <v>6371.27</v>
      </c>
      <c r="F1778" s="12">
        <v>4295770000</v>
      </c>
      <c r="G1778" s="12">
        <v>110689666528</v>
      </c>
      <c r="H1778" s="7">
        <f t="shared" si="27"/>
        <v>-6.3149587632724529E-3</v>
      </c>
      <c r="I1778" s="2"/>
      <c r="L1778" s="1"/>
    </row>
    <row r="1779" spans="1:12" x14ac:dyDescent="0.75">
      <c r="A1779" s="2">
        <v>43417</v>
      </c>
      <c r="B1779" s="12">
        <v>6373.19</v>
      </c>
      <c r="C1779" s="12">
        <v>6395.27</v>
      </c>
      <c r="D1779" s="12">
        <v>6342.67</v>
      </c>
      <c r="E1779" s="12">
        <v>6359.49</v>
      </c>
      <c r="F1779" s="12">
        <v>4503800000</v>
      </c>
      <c r="G1779" s="12">
        <v>110494466204</v>
      </c>
      <c r="H1779" s="7">
        <f t="shared" si="27"/>
        <v>-2.1496299341459803E-3</v>
      </c>
      <c r="I1779" s="2"/>
      <c r="L1779" s="1"/>
    </row>
    <row r="1780" spans="1:12" x14ac:dyDescent="0.75">
      <c r="A1780" s="2">
        <v>43418</v>
      </c>
      <c r="B1780" s="12">
        <v>6351.24</v>
      </c>
      <c r="C1780" s="12">
        <v>6371.55</v>
      </c>
      <c r="D1780" s="12">
        <v>5544.09</v>
      </c>
      <c r="E1780" s="12">
        <v>5738.35</v>
      </c>
      <c r="F1780" s="12">
        <v>7398940000</v>
      </c>
      <c r="G1780" s="12">
        <v>99712077259</v>
      </c>
      <c r="H1780" s="7">
        <f t="shared" si="27"/>
        <v>-9.6499266285008822E-2</v>
      </c>
      <c r="I1780" s="2"/>
      <c r="L1780" s="1"/>
    </row>
    <row r="1781" spans="1:12" x14ac:dyDescent="0.75">
      <c r="A1781" s="2">
        <v>43419</v>
      </c>
      <c r="B1781" s="12">
        <v>5736.15</v>
      </c>
      <c r="C1781" s="12">
        <v>5774.82</v>
      </c>
      <c r="D1781" s="12">
        <v>5358.38</v>
      </c>
      <c r="E1781" s="12">
        <v>5648.03</v>
      </c>
      <c r="F1781" s="12">
        <v>7032140000</v>
      </c>
      <c r="G1781" s="12">
        <v>98151606541</v>
      </c>
      <c r="H1781" s="7">
        <f t="shared" si="27"/>
        <v>-1.536222030455966E-2</v>
      </c>
      <c r="I1781" s="2"/>
      <c r="L1781" s="1"/>
    </row>
    <row r="1782" spans="1:12" x14ac:dyDescent="0.75">
      <c r="A1782" s="2">
        <v>43420</v>
      </c>
      <c r="B1782" s="12">
        <v>5645.32</v>
      </c>
      <c r="C1782" s="12">
        <v>5657.02</v>
      </c>
      <c r="D1782" s="12">
        <v>5498.94</v>
      </c>
      <c r="E1782" s="12">
        <v>5575.55</v>
      </c>
      <c r="F1782" s="12">
        <v>5279320000</v>
      </c>
      <c r="G1782" s="12">
        <v>96900828780</v>
      </c>
      <c r="H1782" s="7">
        <f t="shared" si="27"/>
        <v>-1.2358909680939173E-2</v>
      </c>
      <c r="I1782" s="2"/>
      <c r="L1782" s="1"/>
    </row>
    <row r="1783" spans="1:12" x14ac:dyDescent="0.75">
      <c r="A1783" s="2">
        <v>43421</v>
      </c>
      <c r="B1783" s="12">
        <v>5578.58</v>
      </c>
      <c r="C1783" s="12">
        <v>5578.58</v>
      </c>
      <c r="D1783" s="12">
        <v>5519.56</v>
      </c>
      <c r="E1783" s="12">
        <v>5554.33</v>
      </c>
      <c r="F1783" s="12">
        <v>4303150000</v>
      </c>
      <c r="G1783" s="12">
        <v>96542098114</v>
      </c>
      <c r="H1783" s="7">
        <f t="shared" si="27"/>
        <v>-4.3469843580265944E-3</v>
      </c>
      <c r="I1783" s="2"/>
      <c r="L1783" s="1"/>
    </row>
    <row r="1784" spans="1:12" x14ac:dyDescent="0.75">
      <c r="A1784" s="2">
        <v>43422</v>
      </c>
      <c r="B1784" s="12">
        <v>5559.74</v>
      </c>
      <c r="C1784" s="12">
        <v>5653.61</v>
      </c>
      <c r="D1784" s="12">
        <v>5559.74</v>
      </c>
      <c r="E1784" s="12">
        <v>5623.54</v>
      </c>
      <c r="F1784" s="12">
        <v>4159680000</v>
      </c>
      <c r="G1784" s="12">
        <v>97753714643</v>
      </c>
      <c r="H1784" s="7">
        <f t="shared" si="27"/>
        <v>1.1475356761287431E-2</v>
      </c>
      <c r="I1784" s="2"/>
      <c r="L1784" s="1"/>
    </row>
    <row r="1785" spans="1:12" x14ac:dyDescent="0.75">
      <c r="A1785" s="2">
        <v>43423</v>
      </c>
      <c r="B1785" s="12">
        <v>5620.78</v>
      </c>
      <c r="C1785" s="12">
        <v>5620.78</v>
      </c>
      <c r="D1785" s="12">
        <v>4842.91</v>
      </c>
      <c r="E1785" s="12">
        <v>4871.49</v>
      </c>
      <c r="F1785" s="12">
        <v>7039560000</v>
      </c>
      <c r="G1785" s="12">
        <v>84688539692</v>
      </c>
      <c r="H1785" s="7">
        <f t="shared" si="27"/>
        <v>-0.1333071210757226</v>
      </c>
      <c r="I1785" s="2"/>
      <c r="L1785" s="1"/>
    </row>
    <row r="1786" spans="1:12" x14ac:dyDescent="0.75">
      <c r="A1786" s="2">
        <v>43424</v>
      </c>
      <c r="B1786" s="12">
        <v>4863.93</v>
      </c>
      <c r="C1786" s="12">
        <v>4951.6099999999997</v>
      </c>
      <c r="D1786" s="12">
        <v>4272.1099999999997</v>
      </c>
      <c r="E1786" s="12">
        <v>4451.87</v>
      </c>
      <c r="F1786" s="12">
        <v>8428290000</v>
      </c>
      <c r="G1786" s="12">
        <v>77401044320</v>
      </c>
      <c r="H1786" s="7">
        <f t="shared" si="27"/>
        <v>-8.4717502102209602E-2</v>
      </c>
      <c r="I1786" s="2"/>
      <c r="L1786" s="1"/>
    </row>
    <row r="1787" spans="1:12" x14ac:dyDescent="0.75">
      <c r="A1787" s="2">
        <v>43425</v>
      </c>
      <c r="B1787" s="12">
        <v>4465.54</v>
      </c>
      <c r="C1787" s="12">
        <v>4675.7299999999996</v>
      </c>
      <c r="D1787" s="12">
        <v>4343.9799999999996</v>
      </c>
      <c r="E1787" s="12">
        <v>4602.17</v>
      </c>
      <c r="F1787" s="12">
        <v>6120120000</v>
      </c>
      <c r="G1787" s="12">
        <v>80020171047</v>
      </c>
      <c r="H1787" s="7">
        <f t="shared" si="27"/>
        <v>3.0596523600729165E-2</v>
      </c>
      <c r="I1787" s="2"/>
      <c r="L1787" s="1"/>
    </row>
    <row r="1788" spans="1:12" x14ac:dyDescent="0.75">
      <c r="A1788" s="2">
        <v>43426</v>
      </c>
      <c r="B1788" s="12">
        <v>4611.57</v>
      </c>
      <c r="C1788" s="12">
        <v>4629.6400000000003</v>
      </c>
      <c r="D1788" s="12">
        <v>4365.6400000000003</v>
      </c>
      <c r="E1788" s="12">
        <v>4365.9399999999996</v>
      </c>
      <c r="F1788" s="12">
        <v>4569370000</v>
      </c>
      <c r="G1788" s="12">
        <v>75919439809</v>
      </c>
      <c r="H1788" s="7">
        <f t="shared" si="27"/>
        <v>-5.3263855910243178E-2</v>
      </c>
      <c r="I1788" s="2"/>
      <c r="L1788" s="1"/>
    </row>
    <row r="1789" spans="1:12" x14ac:dyDescent="0.75">
      <c r="A1789" s="2">
        <v>43427</v>
      </c>
      <c r="B1789" s="12">
        <v>4360.7</v>
      </c>
      <c r="C1789" s="12">
        <v>4396.42</v>
      </c>
      <c r="D1789" s="12">
        <v>4195.68</v>
      </c>
      <c r="E1789" s="12">
        <v>4347.1099999999997</v>
      </c>
      <c r="F1789" s="12">
        <v>4871490000</v>
      </c>
      <c r="G1789" s="12">
        <v>75598851166</v>
      </c>
      <c r="H1789" s="7">
        <f t="shared" si="27"/>
        <v>-3.1164721260348444E-3</v>
      </c>
      <c r="I1789" s="2"/>
      <c r="L1789" s="1"/>
    </row>
    <row r="1790" spans="1:12" x14ac:dyDescent="0.75">
      <c r="A1790" s="2">
        <v>43428</v>
      </c>
      <c r="B1790" s="12">
        <v>4347.6899999999996</v>
      </c>
      <c r="C1790" s="12">
        <v>4413.09</v>
      </c>
      <c r="D1790" s="12">
        <v>3795.16</v>
      </c>
      <c r="E1790" s="12">
        <v>3880.76</v>
      </c>
      <c r="F1790" s="12">
        <v>4679500000</v>
      </c>
      <c r="G1790" s="12">
        <v>67495633205</v>
      </c>
      <c r="H1790" s="7">
        <f t="shared" si="27"/>
        <v>-0.10739726153428589</v>
      </c>
      <c r="I1790" s="2"/>
      <c r="L1790" s="1"/>
    </row>
    <row r="1791" spans="1:12" x14ac:dyDescent="0.75">
      <c r="A1791" s="2">
        <v>43429</v>
      </c>
      <c r="B1791" s="12">
        <v>3880.78</v>
      </c>
      <c r="C1791" s="12">
        <v>4120.87</v>
      </c>
      <c r="D1791" s="12">
        <v>3585.06</v>
      </c>
      <c r="E1791" s="12">
        <v>4009.97</v>
      </c>
      <c r="F1791" s="12">
        <v>6825640000</v>
      </c>
      <c r="G1791" s="12">
        <v>69749265801</v>
      </c>
      <c r="H1791" s="7">
        <f t="shared" si="27"/>
        <v>3.3289699493400708E-2</v>
      </c>
      <c r="I1791" s="2"/>
      <c r="L1791" s="1"/>
    </row>
    <row r="1792" spans="1:12" x14ac:dyDescent="0.75">
      <c r="A1792" s="2">
        <v>43430</v>
      </c>
      <c r="B1792" s="12">
        <v>4015.07</v>
      </c>
      <c r="C1792" s="12">
        <v>4107.1400000000003</v>
      </c>
      <c r="D1792" s="12">
        <v>3643.92</v>
      </c>
      <c r="E1792" s="12">
        <v>3779.13</v>
      </c>
      <c r="F1792" s="12">
        <v>6476900000</v>
      </c>
      <c r="G1792" s="12">
        <v>65739289046</v>
      </c>
      <c r="H1792" s="7">
        <f t="shared" si="27"/>
        <v>-5.8763608106458927E-2</v>
      </c>
      <c r="I1792" s="2"/>
      <c r="L1792" s="1"/>
    </row>
    <row r="1793" spans="1:12" x14ac:dyDescent="0.75">
      <c r="A1793" s="2">
        <v>43431</v>
      </c>
      <c r="B1793" s="12">
        <v>3765.95</v>
      </c>
      <c r="C1793" s="12">
        <v>3862.96</v>
      </c>
      <c r="D1793" s="12">
        <v>3661.01</v>
      </c>
      <c r="E1793" s="12">
        <v>3820.72</v>
      </c>
      <c r="F1793" s="12">
        <v>5998720000</v>
      </c>
      <c r="G1793" s="12">
        <v>66468970322</v>
      </c>
      <c r="H1793" s="7">
        <f t="shared" si="27"/>
        <v>1.4543475085967679E-2</v>
      </c>
      <c r="I1793" s="2"/>
      <c r="L1793" s="1"/>
    </row>
    <row r="1794" spans="1:12" x14ac:dyDescent="0.75">
      <c r="A1794" s="2">
        <v>43432</v>
      </c>
      <c r="B1794" s="12">
        <v>3822.47</v>
      </c>
      <c r="C1794" s="12">
        <v>4385.8999999999996</v>
      </c>
      <c r="D1794" s="12">
        <v>3822.47</v>
      </c>
      <c r="E1794" s="12">
        <v>4257.42</v>
      </c>
      <c r="F1794" s="12">
        <v>7280280000</v>
      </c>
      <c r="G1794" s="12">
        <v>74072560088</v>
      </c>
      <c r="H1794" s="7">
        <f t="shared" si="27"/>
        <v>0.1137876817869075</v>
      </c>
      <c r="I1794" s="2"/>
      <c r="L1794" s="1"/>
    </row>
    <row r="1795" spans="1:12" x14ac:dyDescent="0.75">
      <c r="A1795" s="2">
        <v>43433</v>
      </c>
      <c r="B1795" s="12">
        <v>4269</v>
      </c>
      <c r="C1795" s="12">
        <v>4413.0200000000004</v>
      </c>
      <c r="D1795" s="12">
        <v>4145.7700000000004</v>
      </c>
      <c r="E1795" s="12">
        <v>4278.8500000000004</v>
      </c>
      <c r="F1795" s="12">
        <v>6503347767</v>
      </c>
      <c r="G1795" s="12">
        <v>74451016927</v>
      </c>
      <c r="H1795" s="7">
        <f t="shared" ref="H1795:H1853" si="28">(E1795-B1795)/B1795</f>
        <v>2.307331927852041E-3</v>
      </c>
      <c r="I1795" s="2"/>
      <c r="L1795" s="1"/>
    </row>
    <row r="1796" spans="1:12" x14ac:dyDescent="0.75">
      <c r="A1796" s="2">
        <v>43434</v>
      </c>
      <c r="B1796" s="12">
        <v>4289.09</v>
      </c>
      <c r="C1796" s="12">
        <v>4322.9799999999996</v>
      </c>
      <c r="D1796" s="12">
        <v>3942.82</v>
      </c>
      <c r="E1796" s="12">
        <v>4017.27</v>
      </c>
      <c r="F1796" s="12">
        <v>6048016717</v>
      </c>
      <c r="G1796" s="12">
        <v>69904637061</v>
      </c>
      <c r="H1796" s="7">
        <f t="shared" si="28"/>
        <v>-6.3374748489772925E-2</v>
      </c>
      <c r="I1796" s="2"/>
      <c r="L1796" s="1"/>
    </row>
    <row r="1797" spans="1:12" x14ac:dyDescent="0.75">
      <c r="A1797" s="2">
        <v>43435</v>
      </c>
      <c r="B1797" s="12">
        <v>4024.46</v>
      </c>
      <c r="C1797" s="12">
        <v>4309.38</v>
      </c>
      <c r="D1797" s="12">
        <v>3969.71</v>
      </c>
      <c r="E1797" s="12">
        <v>4214.67</v>
      </c>
      <c r="F1797" s="12">
        <v>5375314093</v>
      </c>
      <c r="G1797" s="12">
        <v>73346194969</v>
      </c>
      <c r="H1797" s="7">
        <f t="shared" si="28"/>
        <v>4.7263483796583898E-2</v>
      </c>
      <c r="I1797" s="2"/>
      <c r="L1797" s="1"/>
    </row>
    <row r="1798" spans="1:12" x14ac:dyDescent="0.75">
      <c r="A1798" s="2">
        <v>43436</v>
      </c>
      <c r="B1798" s="12">
        <v>4200.7299999999996</v>
      </c>
      <c r="C1798" s="12">
        <v>4301.5200000000004</v>
      </c>
      <c r="D1798" s="12">
        <v>4110.9799999999996</v>
      </c>
      <c r="E1798" s="12">
        <v>4139.88</v>
      </c>
      <c r="F1798" s="12">
        <v>5262697895</v>
      </c>
      <c r="G1798" s="12">
        <v>72050487506</v>
      </c>
      <c r="H1798" s="7">
        <f t="shared" si="28"/>
        <v>-1.4485577506766552E-2</v>
      </c>
      <c r="I1798" s="2"/>
      <c r="L1798" s="1"/>
    </row>
    <row r="1799" spans="1:12" x14ac:dyDescent="0.75">
      <c r="A1799" s="2">
        <v>43437</v>
      </c>
      <c r="B1799" s="12">
        <v>4147.32</v>
      </c>
      <c r="C1799" s="12">
        <v>4155.9799999999996</v>
      </c>
      <c r="D1799" s="12">
        <v>3840.45</v>
      </c>
      <c r="E1799" s="12">
        <v>3894.13</v>
      </c>
      <c r="F1799" s="12">
        <v>5089570994</v>
      </c>
      <c r="G1799" s="12">
        <v>67779050170</v>
      </c>
      <c r="H1799" s="7">
        <f t="shared" si="28"/>
        <v>-6.1049063009364989E-2</v>
      </c>
      <c r="I1799" s="2"/>
      <c r="L1799" s="1"/>
    </row>
    <row r="1800" spans="1:12" x14ac:dyDescent="0.75">
      <c r="A1800" s="2">
        <v>43438</v>
      </c>
      <c r="B1800" s="12">
        <v>3886.29</v>
      </c>
      <c r="C1800" s="12">
        <v>4075.63</v>
      </c>
      <c r="D1800" s="12">
        <v>3832.75</v>
      </c>
      <c r="E1800" s="12">
        <v>3956.89</v>
      </c>
      <c r="F1800" s="12">
        <v>5028069239</v>
      </c>
      <c r="G1800" s="12">
        <v>68878292608</v>
      </c>
      <c r="H1800" s="7">
        <f t="shared" si="28"/>
        <v>1.8166426077312788E-2</v>
      </c>
      <c r="I1800" s="2"/>
      <c r="L1800" s="1"/>
    </row>
    <row r="1801" spans="1:12" x14ac:dyDescent="0.75">
      <c r="A1801" s="2">
        <v>43439</v>
      </c>
      <c r="B1801" s="12">
        <v>3958.89</v>
      </c>
      <c r="C1801" s="12">
        <v>3969.54</v>
      </c>
      <c r="D1801" s="12">
        <v>3753.99</v>
      </c>
      <c r="E1801" s="12">
        <v>3753.99</v>
      </c>
      <c r="F1801" s="12">
        <v>5302481574</v>
      </c>
      <c r="G1801" s="12">
        <v>65352496336</v>
      </c>
      <c r="H1801" s="7">
        <f t="shared" si="28"/>
        <v>-5.1756931867265848E-2</v>
      </c>
      <c r="I1801" s="2"/>
      <c r="L1801" s="1"/>
    </row>
    <row r="1802" spans="1:12" x14ac:dyDescent="0.75">
      <c r="A1802" s="2">
        <v>43440</v>
      </c>
      <c r="B1802" s="12">
        <v>3754.07</v>
      </c>
      <c r="C1802" s="12">
        <v>3874.97</v>
      </c>
      <c r="D1802" s="12">
        <v>3521.1</v>
      </c>
      <c r="E1802" s="12">
        <v>3521.1</v>
      </c>
      <c r="F1802" s="12">
        <v>5878333109</v>
      </c>
      <c r="G1802" s="12">
        <v>61303965508</v>
      </c>
      <c r="H1802" s="7">
        <f t="shared" si="28"/>
        <v>-6.2057979739322984E-2</v>
      </c>
      <c r="I1802" s="2"/>
      <c r="L1802" s="1"/>
    </row>
    <row r="1803" spans="1:12" x14ac:dyDescent="0.75">
      <c r="A1803" s="2">
        <v>43441</v>
      </c>
      <c r="B1803" s="12">
        <v>3512.59</v>
      </c>
      <c r="C1803" s="12">
        <v>3512.59</v>
      </c>
      <c r="D1803" s="12">
        <v>3280.23</v>
      </c>
      <c r="E1803" s="12">
        <v>3419.94</v>
      </c>
      <c r="F1803" s="12">
        <v>6835615448</v>
      </c>
      <c r="G1803" s="12">
        <v>59547645578</v>
      </c>
      <c r="H1803" s="7">
        <f t="shared" si="28"/>
        <v>-2.6376548358903285E-2</v>
      </c>
      <c r="I1803" s="2"/>
      <c r="L1803" s="1"/>
    </row>
    <row r="1804" spans="1:12" x14ac:dyDescent="0.75">
      <c r="A1804" s="2">
        <v>43442</v>
      </c>
      <c r="B1804" s="12">
        <v>3421.91</v>
      </c>
      <c r="C1804" s="12">
        <v>3506.04</v>
      </c>
      <c r="D1804" s="12">
        <v>3350.65</v>
      </c>
      <c r="E1804" s="12">
        <v>3476.11</v>
      </c>
      <c r="F1804" s="12">
        <v>5305024497</v>
      </c>
      <c r="G1804" s="12">
        <v>60531278392</v>
      </c>
      <c r="H1804" s="7">
        <f t="shared" si="28"/>
        <v>1.5839107399084219E-2</v>
      </c>
      <c r="I1804" s="2"/>
      <c r="L1804" s="1"/>
    </row>
    <row r="1805" spans="1:12" x14ac:dyDescent="0.75">
      <c r="A1805" s="2">
        <v>43443</v>
      </c>
      <c r="B1805" s="12">
        <v>3473.23</v>
      </c>
      <c r="C1805" s="12">
        <v>3685.31</v>
      </c>
      <c r="D1805" s="12">
        <v>3469.09</v>
      </c>
      <c r="E1805" s="12">
        <v>3614.23</v>
      </c>
      <c r="F1805" s="12">
        <v>4947372847</v>
      </c>
      <c r="G1805" s="12">
        <v>62942160928</v>
      </c>
      <c r="H1805" s="7">
        <f t="shared" si="28"/>
        <v>4.0596217353875211E-2</v>
      </c>
      <c r="I1805" s="2"/>
      <c r="L1805" s="1"/>
    </row>
    <row r="1806" spans="1:12" x14ac:dyDescent="0.75">
      <c r="A1806" s="2">
        <v>43444</v>
      </c>
      <c r="B1806" s="12">
        <v>3612.05</v>
      </c>
      <c r="C1806" s="12">
        <v>3647.33</v>
      </c>
      <c r="D1806" s="12">
        <v>3470.14</v>
      </c>
      <c r="E1806" s="12">
        <v>3502.66</v>
      </c>
      <c r="F1806" s="12">
        <v>5020968740</v>
      </c>
      <c r="G1806" s="12">
        <v>61004445982</v>
      </c>
      <c r="H1806" s="7">
        <f t="shared" si="28"/>
        <v>-3.028474135186399E-2</v>
      </c>
      <c r="I1806" s="2"/>
      <c r="L1806" s="1"/>
    </row>
    <row r="1807" spans="1:12" x14ac:dyDescent="0.75">
      <c r="A1807" s="2">
        <v>43445</v>
      </c>
      <c r="B1807" s="12">
        <v>3497.55</v>
      </c>
      <c r="C1807" s="12">
        <v>3513.18</v>
      </c>
      <c r="D1807" s="12">
        <v>3392.25</v>
      </c>
      <c r="E1807" s="12">
        <v>3424.59</v>
      </c>
      <c r="F1807" s="12">
        <v>4696765188</v>
      </c>
      <c r="G1807" s="12">
        <v>59650201102</v>
      </c>
      <c r="H1807" s="7">
        <f t="shared" si="28"/>
        <v>-2.0860316507269383E-2</v>
      </c>
      <c r="I1807" s="2"/>
      <c r="L1807" s="1"/>
    </row>
    <row r="1808" spans="1:12" x14ac:dyDescent="0.75">
      <c r="A1808" s="2">
        <v>43446</v>
      </c>
      <c r="B1808" s="12">
        <v>3421.46</v>
      </c>
      <c r="C1808" s="12">
        <v>3534.23</v>
      </c>
      <c r="D1808" s="12">
        <v>3413.48</v>
      </c>
      <c r="E1808" s="12">
        <v>3486.95</v>
      </c>
      <c r="F1808" s="12">
        <v>4139364829</v>
      </c>
      <c r="G1808" s="12">
        <v>60741625426</v>
      </c>
      <c r="H1808" s="7">
        <f t="shared" si="28"/>
        <v>1.9140951523618509E-2</v>
      </c>
      <c r="I1808" s="2"/>
      <c r="L1808" s="1"/>
    </row>
    <row r="1809" spans="1:12" x14ac:dyDescent="0.75">
      <c r="A1809" s="2">
        <v>43447</v>
      </c>
      <c r="B1809" s="12">
        <v>3487.88</v>
      </c>
      <c r="C1809" s="12">
        <v>3489.74</v>
      </c>
      <c r="D1809" s="12">
        <v>3298.13</v>
      </c>
      <c r="E1809" s="12">
        <v>3313.68</v>
      </c>
      <c r="F1809" s="12">
        <v>4343372456</v>
      </c>
      <c r="G1809" s="12">
        <v>57728688216</v>
      </c>
      <c r="H1809" s="7">
        <f t="shared" si="28"/>
        <v>-4.9944378820372337E-2</v>
      </c>
      <c r="I1809" s="2"/>
      <c r="L1809" s="1"/>
    </row>
    <row r="1810" spans="1:12" x14ac:dyDescent="0.75">
      <c r="A1810" s="2">
        <v>43448</v>
      </c>
      <c r="B1810" s="12">
        <v>3311.75</v>
      </c>
      <c r="C1810" s="12">
        <v>3329.56</v>
      </c>
      <c r="D1810" s="12">
        <v>3206.54</v>
      </c>
      <c r="E1810" s="12">
        <v>3242.48</v>
      </c>
      <c r="F1810" s="12">
        <v>4372763663</v>
      </c>
      <c r="G1810" s="12">
        <v>56494379457</v>
      </c>
      <c r="H1810" s="7">
        <f t="shared" si="28"/>
        <v>-2.0916433909564425E-2</v>
      </c>
      <c r="I1810" s="2"/>
      <c r="L1810" s="1"/>
    </row>
    <row r="1811" spans="1:12" x14ac:dyDescent="0.75">
      <c r="A1811" s="2">
        <v>43449</v>
      </c>
      <c r="B1811" s="12">
        <v>3244</v>
      </c>
      <c r="C1811" s="12">
        <v>3275.38</v>
      </c>
      <c r="D1811" s="12">
        <v>3191.3</v>
      </c>
      <c r="E1811" s="12">
        <v>3236.76</v>
      </c>
      <c r="F1811" s="12">
        <v>3551763561</v>
      </c>
      <c r="G1811" s="12">
        <v>56400691425</v>
      </c>
      <c r="H1811" s="7">
        <f t="shared" si="28"/>
        <v>-2.2318125770652841E-3</v>
      </c>
      <c r="I1811" s="2"/>
      <c r="L1811" s="1"/>
    </row>
    <row r="1812" spans="1:12" x14ac:dyDescent="0.75">
      <c r="A1812" s="2">
        <v>43450</v>
      </c>
      <c r="B1812" s="12">
        <v>3236.27</v>
      </c>
      <c r="C1812" s="12">
        <v>3305.75</v>
      </c>
      <c r="D1812" s="12">
        <v>3233.82</v>
      </c>
      <c r="E1812" s="12">
        <v>3252.84</v>
      </c>
      <c r="F1812" s="12">
        <v>3744248994</v>
      </c>
      <c r="G1812" s="12">
        <v>56685436644</v>
      </c>
      <c r="H1812" s="7">
        <f t="shared" si="28"/>
        <v>5.1200919577168045E-3</v>
      </c>
      <c r="I1812" s="2"/>
      <c r="L1812" s="1"/>
    </row>
    <row r="1813" spans="1:12" x14ac:dyDescent="0.75">
      <c r="A1813" s="2">
        <v>43451</v>
      </c>
      <c r="B1813" s="12">
        <v>3253.12</v>
      </c>
      <c r="C1813" s="12">
        <v>3597.92</v>
      </c>
      <c r="D1813" s="12">
        <v>3253.12</v>
      </c>
      <c r="E1813" s="12">
        <v>3545.86</v>
      </c>
      <c r="F1813" s="12">
        <v>5409247918</v>
      </c>
      <c r="G1813" s="12">
        <v>61798926687</v>
      </c>
      <c r="H1813" s="7">
        <f t="shared" si="28"/>
        <v>8.9987458193980005E-2</v>
      </c>
      <c r="I1813" s="2"/>
      <c r="L1813" s="1"/>
    </row>
    <row r="1814" spans="1:12" x14ac:dyDescent="0.75">
      <c r="A1814" s="2">
        <v>43452</v>
      </c>
      <c r="B1814" s="12">
        <v>3544.76</v>
      </c>
      <c r="C1814" s="12">
        <v>3701.35</v>
      </c>
      <c r="D1814" s="12">
        <v>3487.17</v>
      </c>
      <c r="E1814" s="12">
        <v>3696.06</v>
      </c>
      <c r="F1814" s="12">
        <v>5911325473</v>
      </c>
      <c r="G1814" s="12">
        <v>64422587801</v>
      </c>
      <c r="H1814" s="7">
        <f t="shared" si="28"/>
        <v>4.2682720409844312E-2</v>
      </c>
      <c r="I1814" s="2"/>
      <c r="L1814" s="1"/>
    </row>
    <row r="1815" spans="1:12" x14ac:dyDescent="0.75">
      <c r="A1815" s="2">
        <v>43453</v>
      </c>
      <c r="B1815" s="12">
        <v>3706.82</v>
      </c>
      <c r="C1815" s="12">
        <v>3949.32</v>
      </c>
      <c r="D1815" s="12">
        <v>3687.23</v>
      </c>
      <c r="E1815" s="12">
        <v>3745.95</v>
      </c>
      <c r="F1815" s="12">
        <v>6810689119</v>
      </c>
      <c r="G1815" s="12">
        <v>65299132785</v>
      </c>
      <c r="H1815" s="7">
        <f t="shared" si="28"/>
        <v>1.0556217998176241E-2</v>
      </c>
      <c r="I1815" s="2"/>
      <c r="L1815" s="1"/>
    </row>
    <row r="1816" spans="1:12" x14ac:dyDescent="0.75">
      <c r="A1816" s="2">
        <v>43454</v>
      </c>
      <c r="B1816" s="12">
        <v>3742.2</v>
      </c>
      <c r="C1816" s="12">
        <v>4191.2299999999996</v>
      </c>
      <c r="D1816" s="12">
        <v>3728.97</v>
      </c>
      <c r="E1816" s="12">
        <v>4134.4399999999996</v>
      </c>
      <c r="F1816" s="12">
        <v>8927129279</v>
      </c>
      <c r="G1816" s="12">
        <v>72078243771</v>
      </c>
      <c r="H1816" s="7">
        <f t="shared" si="28"/>
        <v>0.10481534925979365</v>
      </c>
      <c r="I1816" s="2"/>
      <c r="L1816" s="1"/>
    </row>
    <row r="1817" spans="1:12" x14ac:dyDescent="0.75">
      <c r="A1817" s="2">
        <v>43455</v>
      </c>
      <c r="B1817" s="12">
        <v>4133.7</v>
      </c>
      <c r="C1817" s="12">
        <v>4198.43</v>
      </c>
      <c r="D1817" s="12">
        <v>3850.95</v>
      </c>
      <c r="E1817" s="12">
        <v>3896.54</v>
      </c>
      <c r="F1817" s="12">
        <v>7206015706</v>
      </c>
      <c r="G1817" s="12">
        <v>67937650255</v>
      </c>
      <c r="H1817" s="7">
        <f t="shared" si="28"/>
        <v>-5.7372329873962763E-2</v>
      </c>
      <c r="I1817" s="2"/>
      <c r="L1817" s="1"/>
    </row>
    <row r="1818" spans="1:12" x14ac:dyDescent="0.75">
      <c r="A1818" s="2">
        <v>43456</v>
      </c>
      <c r="B1818" s="12">
        <v>3898.08</v>
      </c>
      <c r="C1818" s="12">
        <v>4014.18</v>
      </c>
      <c r="D1818" s="12">
        <v>3855.74</v>
      </c>
      <c r="E1818" s="12">
        <v>4014.18</v>
      </c>
      <c r="F1818" s="12">
        <v>5605823233</v>
      </c>
      <c r="G1818" s="12">
        <v>69997508295</v>
      </c>
      <c r="H1818" s="7">
        <f t="shared" si="28"/>
        <v>2.9783893609161411E-2</v>
      </c>
      <c r="I1818" s="2"/>
      <c r="L1818" s="1"/>
    </row>
    <row r="1819" spans="1:12" x14ac:dyDescent="0.75">
      <c r="A1819" s="2">
        <v>43457</v>
      </c>
      <c r="B1819" s="12">
        <v>4020.99</v>
      </c>
      <c r="C1819" s="12">
        <v>4085.72</v>
      </c>
      <c r="D1819" s="12">
        <v>3976.41</v>
      </c>
      <c r="E1819" s="12">
        <v>3998.98</v>
      </c>
      <c r="F1819" s="12">
        <v>6151275490</v>
      </c>
      <c r="G1819" s="12">
        <v>69741217417</v>
      </c>
      <c r="H1819" s="7">
        <f t="shared" si="28"/>
        <v>-5.4737763585584057E-3</v>
      </c>
      <c r="I1819" s="2"/>
      <c r="L1819" s="1"/>
    </row>
    <row r="1820" spans="1:12" x14ac:dyDescent="0.75">
      <c r="A1820" s="2">
        <v>43458</v>
      </c>
      <c r="B1820" s="12">
        <v>4000.33</v>
      </c>
      <c r="C1820" s="12">
        <v>4271.79</v>
      </c>
      <c r="D1820" s="12">
        <v>4000.33</v>
      </c>
      <c r="E1820" s="12">
        <v>4078.6</v>
      </c>
      <c r="F1820" s="12">
        <v>7240968501</v>
      </c>
      <c r="G1820" s="12">
        <v>71137548589</v>
      </c>
      <c r="H1820" s="7">
        <f t="shared" si="28"/>
        <v>1.9565885814420307E-2</v>
      </c>
      <c r="I1820" s="2"/>
      <c r="L1820" s="1"/>
    </row>
    <row r="1821" spans="1:12" x14ac:dyDescent="0.75">
      <c r="A1821" s="2">
        <v>43459</v>
      </c>
      <c r="B1821" s="12">
        <v>4081.03</v>
      </c>
      <c r="C1821" s="12">
        <v>4089.56</v>
      </c>
      <c r="D1821" s="12">
        <v>3760.02</v>
      </c>
      <c r="E1821" s="12">
        <v>3815.49</v>
      </c>
      <c r="F1821" s="12">
        <v>6158207293</v>
      </c>
      <c r="G1821" s="12">
        <v>66556033172</v>
      </c>
      <c r="H1821" s="7">
        <f t="shared" si="28"/>
        <v>-6.506690712883767E-2</v>
      </c>
      <c r="I1821" s="2"/>
      <c r="L1821" s="1"/>
    </row>
    <row r="1822" spans="1:12" x14ac:dyDescent="0.75">
      <c r="A1822" s="2">
        <v>43460</v>
      </c>
      <c r="B1822" s="12">
        <v>3819.67</v>
      </c>
      <c r="C1822" s="12">
        <v>3893.36</v>
      </c>
      <c r="D1822" s="12">
        <v>3769.86</v>
      </c>
      <c r="E1822" s="12">
        <v>3857.3</v>
      </c>
      <c r="F1822" s="12">
        <v>5326547918</v>
      </c>
      <c r="G1822" s="12">
        <v>67292819465</v>
      </c>
      <c r="H1822" s="7">
        <f t="shared" si="28"/>
        <v>9.851636397908748E-3</v>
      </c>
      <c r="I1822" s="2"/>
      <c r="L1822" s="1"/>
    </row>
    <row r="1823" spans="1:12" x14ac:dyDescent="0.75">
      <c r="A1823" s="2">
        <v>43461</v>
      </c>
      <c r="B1823" s="12">
        <v>3854.69</v>
      </c>
      <c r="C1823" s="12">
        <v>3874.42</v>
      </c>
      <c r="D1823" s="12">
        <v>3645.45</v>
      </c>
      <c r="E1823" s="12">
        <v>3654.83</v>
      </c>
      <c r="F1823" s="12">
        <v>5130222366</v>
      </c>
      <c r="G1823" s="12">
        <v>63768757101</v>
      </c>
      <c r="H1823" s="7">
        <f t="shared" si="28"/>
        <v>-5.1848527378336555E-2</v>
      </c>
      <c r="I1823" s="2"/>
      <c r="L1823" s="1"/>
    </row>
    <row r="1824" spans="1:12" x14ac:dyDescent="0.75">
      <c r="A1824" s="2">
        <v>43462</v>
      </c>
      <c r="B1824" s="12">
        <v>3653.13</v>
      </c>
      <c r="C1824" s="12">
        <v>3956.14</v>
      </c>
      <c r="D1824" s="12">
        <v>3642.63</v>
      </c>
      <c r="E1824" s="12">
        <v>3923.92</v>
      </c>
      <c r="F1824" s="12">
        <v>5631554348</v>
      </c>
      <c r="G1824" s="12">
        <v>68471837969</v>
      </c>
      <c r="H1824" s="7">
        <f t="shared" si="28"/>
        <v>7.4125475961709542E-2</v>
      </c>
      <c r="I1824" s="2"/>
      <c r="L1824" s="1"/>
    </row>
    <row r="1825" spans="1:12" x14ac:dyDescent="0.75">
      <c r="A1825" s="2">
        <v>43463</v>
      </c>
      <c r="B1825" s="12">
        <v>3932.49</v>
      </c>
      <c r="C1825" s="12">
        <v>3963.76</v>
      </c>
      <c r="D1825" s="12">
        <v>3820.41</v>
      </c>
      <c r="E1825" s="12">
        <v>3820.41</v>
      </c>
      <c r="F1825" s="12">
        <v>4991655917</v>
      </c>
      <c r="G1825" s="12">
        <v>66672244158</v>
      </c>
      <c r="H1825" s="7">
        <f t="shared" si="28"/>
        <v>-2.8501026067453427E-2</v>
      </c>
      <c r="I1825" s="2"/>
      <c r="L1825" s="1"/>
    </row>
    <row r="1826" spans="1:12" x14ac:dyDescent="0.75">
      <c r="A1826" s="2">
        <v>43464</v>
      </c>
      <c r="B1826" s="12">
        <v>3822.38</v>
      </c>
      <c r="C1826" s="12">
        <v>3901.91</v>
      </c>
      <c r="D1826" s="12">
        <v>3797.22</v>
      </c>
      <c r="E1826" s="12">
        <v>3865.95</v>
      </c>
      <c r="F1826" s="12">
        <v>4770578575</v>
      </c>
      <c r="G1826" s="12">
        <v>67475512827</v>
      </c>
      <c r="H1826" s="7">
        <f t="shared" si="28"/>
        <v>1.1398657381003383E-2</v>
      </c>
      <c r="I1826" s="2"/>
      <c r="L1826" s="1"/>
    </row>
    <row r="1827" spans="1:12" x14ac:dyDescent="0.75">
      <c r="A1827" s="2">
        <v>43465</v>
      </c>
      <c r="B1827" s="12">
        <v>3866.84</v>
      </c>
      <c r="C1827" s="12">
        <v>3868.74</v>
      </c>
      <c r="D1827" s="12">
        <v>3725.87</v>
      </c>
      <c r="E1827" s="12">
        <v>3742.7</v>
      </c>
      <c r="F1827" s="12">
        <v>4661840806</v>
      </c>
      <c r="G1827" s="12">
        <v>65331499158</v>
      </c>
      <c r="H1827" s="7">
        <f t="shared" si="28"/>
        <v>-3.2103733280921976E-2</v>
      </c>
      <c r="I1827" s="2"/>
      <c r="L1827" s="1"/>
    </row>
    <row r="1828" spans="1:12" x14ac:dyDescent="0.75">
      <c r="A1828" s="2">
        <v>43466</v>
      </c>
      <c r="B1828" s="12">
        <v>3746.71</v>
      </c>
      <c r="C1828" s="12">
        <v>3850.91</v>
      </c>
      <c r="D1828" s="12">
        <v>3707.23</v>
      </c>
      <c r="E1828" s="12">
        <v>3843.52</v>
      </c>
      <c r="F1828" s="12">
        <v>4324200990</v>
      </c>
      <c r="G1828" s="12">
        <v>67098634181</v>
      </c>
      <c r="H1828" s="7">
        <f t="shared" si="28"/>
        <v>2.5838669125712945E-2</v>
      </c>
      <c r="I1828" s="2"/>
      <c r="L1828" s="1"/>
    </row>
    <row r="1829" spans="1:12" x14ac:dyDescent="0.75">
      <c r="A1829" s="2">
        <v>43467</v>
      </c>
      <c r="B1829" s="12">
        <v>3849.22</v>
      </c>
      <c r="C1829" s="12">
        <v>3947.98</v>
      </c>
      <c r="D1829" s="12">
        <v>3817.41</v>
      </c>
      <c r="E1829" s="12">
        <v>3943.41</v>
      </c>
      <c r="F1829" s="12">
        <v>5244856836</v>
      </c>
      <c r="G1829" s="12">
        <v>68849856732</v>
      </c>
      <c r="H1829" s="7">
        <f t="shared" si="28"/>
        <v>2.4469892601618005E-2</v>
      </c>
      <c r="I1829" s="2"/>
      <c r="L1829" s="1"/>
    </row>
    <row r="1830" spans="1:12" x14ac:dyDescent="0.75">
      <c r="A1830" s="2">
        <v>43468</v>
      </c>
      <c r="B1830" s="12">
        <v>3931.05</v>
      </c>
      <c r="C1830" s="12">
        <v>3935.69</v>
      </c>
      <c r="D1830" s="12">
        <v>3826.22</v>
      </c>
      <c r="E1830" s="12">
        <v>3836.74</v>
      </c>
      <c r="F1830" s="12">
        <v>4530215219</v>
      </c>
      <c r="G1830" s="12">
        <v>66994920903</v>
      </c>
      <c r="H1830" s="7">
        <f t="shared" si="28"/>
        <v>-2.3991045649381308E-2</v>
      </c>
      <c r="I1830" s="2"/>
      <c r="L1830" s="1"/>
    </row>
    <row r="1831" spans="1:12" x14ac:dyDescent="0.75">
      <c r="A1831" s="2">
        <v>43469</v>
      </c>
      <c r="B1831" s="12">
        <v>3832.04</v>
      </c>
      <c r="C1831" s="12">
        <v>3865.93</v>
      </c>
      <c r="D1831" s="12">
        <v>3783.85</v>
      </c>
      <c r="E1831" s="12">
        <v>3857.72</v>
      </c>
      <c r="F1831" s="12">
        <v>4847965467</v>
      </c>
      <c r="G1831" s="12">
        <v>67368333500</v>
      </c>
      <c r="H1831" s="7">
        <f t="shared" si="28"/>
        <v>6.7013914259767219E-3</v>
      </c>
      <c r="I1831" s="2"/>
      <c r="L1831" s="1"/>
    </row>
    <row r="1832" spans="1:12" x14ac:dyDescent="0.75">
      <c r="A1832" s="2">
        <v>43470</v>
      </c>
      <c r="B1832" s="12">
        <v>3851.97</v>
      </c>
      <c r="C1832" s="12">
        <v>3904.9</v>
      </c>
      <c r="D1832" s="12">
        <v>3836.9</v>
      </c>
      <c r="E1832" s="12">
        <v>3845.19</v>
      </c>
      <c r="F1832" s="12">
        <v>5137609824</v>
      </c>
      <c r="G1832" s="12">
        <v>67157570935</v>
      </c>
      <c r="H1832" s="7">
        <f t="shared" si="28"/>
        <v>-1.7601383188341928E-3</v>
      </c>
      <c r="I1832" s="2"/>
      <c r="L1832" s="1"/>
    </row>
    <row r="1833" spans="1:12" x14ac:dyDescent="0.75">
      <c r="A1833" s="2">
        <v>43471</v>
      </c>
      <c r="B1833" s="12">
        <v>3836.52</v>
      </c>
      <c r="C1833" s="12">
        <v>4093.3</v>
      </c>
      <c r="D1833" s="12">
        <v>3826.51</v>
      </c>
      <c r="E1833" s="12">
        <v>4076.63</v>
      </c>
      <c r="F1833" s="12">
        <v>5597027440</v>
      </c>
      <c r="G1833" s="12">
        <v>71206795853</v>
      </c>
      <c r="H1833" s="7">
        <f t="shared" si="28"/>
        <v>6.2585363819294609E-2</v>
      </c>
      <c r="I1833" s="2"/>
      <c r="L1833" s="1"/>
    </row>
    <row r="1834" spans="1:12" x14ac:dyDescent="0.75">
      <c r="A1834" s="2">
        <v>43472</v>
      </c>
      <c r="B1834" s="12">
        <v>4078.59</v>
      </c>
      <c r="C1834" s="12">
        <v>4092.61</v>
      </c>
      <c r="D1834" s="12">
        <v>4020.89</v>
      </c>
      <c r="E1834" s="12">
        <v>4025.25</v>
      </c>
      <c r="F1834" s="12">
        <v>5228625637</v>
      </c>
      <c r="G1834" s="12">
        <v>70316305580</v>
      </c>
      <c r="H1834" s="7">
        <f t="shared" si="28"/>
        <v>-1.307804903165068E-2</v>
      </c>
      <c r="I1834" s="2"/>
      <c r="L1834" s="1"/>
    </row>
    <row r="1835" spans="1:12" x14ac:dyDescent="0.75">
      <c r="A1835" s="2">
        <v>43473</v>
      </c>
      <c r="B1835" s="12">
        <v>4028.47</v>
      </c>
      <c r="C1835" s="12">
        <v>4109.0200000000004</v>
      </c>
      <c r="D1835" s="12">
        <v>3996.96</v>
      </c>
      <c r="E1835" s="12">
        <v>4030.85</v>
      </c>
      <c r="F1835" s="12">
        <v>5306593305</v>
      </c>
      <c r="G1835" s="12">
        <v>70422743854</v>
      </c>
      <c r="H1835" s="7">
        <f t="shared" si="28"/>
        <v>5.9079501647029992E-4</v>
      </c>
      <c r="I1835" s="2"/>
      <c r="L1835" s="1"/>
    </row>
    <row r="1836" spans="1:12" x14ac:dyDescent="0.75">
      <c r="A1836" s="2">
        <v>43474</v>
      </c>
      <c r="B1836" s="12">
        <v>4031.55</v>
      </c>
      <c r="C1836" s="12">
        <v>4068.4</v>
      </c>
      <c r="D1836" s="12">
        <v>4022.66</v>
      </c>
      <c r="E1836" s="12">
        <v>4035.3</v>
      </c>
      <c r="F1836" s="12">
        <v>5115905225</v>
      </c>
      <c r="G1836" s="12">
        <v>70508733459</v>
      </c>
      <c r="H1836" s="7">
        <f t="shared" si="28"/>
        <v>9.3016333668192129E-4</v>
      </c>
      <c r="I1836" s="2"/>
      <c r="L1836" s="1"/>
    </row>
    <row r="1837" spans="1:12" x14ac:dyDescent="0.75">
      <c r="A1837" s="2">
        <v>43475</v>
      </c>
      <c r="B1837" s="12">
        <v>4034.41</v>
      </c>
      <c r="C1837" s="12">
        <v>4064.07</v>
      </c>
      <c r="D1837" s="12">
        <v>3659.17</v>
      </c>
      <c r="E1837" s="12">
        <v>3678.92</v>
      </c>
      <c r="F1837" s="12">
        <v>6874143796</v>
      </c>
      <c r="G1837" s="12">
        <v>64288932886</v>
      </c>
      <c r="H1837" s="7">
        <f t="shared" si="28"/>
        <v>-8.8114495056278316E-2</v>
      </c>
      <c r="I1837" s="2"/>
      <c r="L1837" s="1"/>
    </row>
    <row r="1838" spans="1:12" x14ac:dyDescent="0.75">
      <c r="A1838" s="2">
        <v>43476</v>
      </c>
      <c r="B1838" s="12">
        <v>3674.02</v>
      </c>
      <c r="C1838" s="12">
        <v>3713.88</v>
      </c>
      <c r="D1838" s="12">
        <v>3653.07</v>
      </c>
      <c r="E1838" s="12">
        <v>3687.37</v>
      </c>
      <c r="F1838" s="12">
        <v>5538712865</v>
      </c>
      <c r="G1838" s="12">
        <v>64443301117</v>
      </c>
      <c r="H1838" s="7">
        <f t="shared" si="28"/>
        <v>3.6336220270983578E-3</v>
      </c>
      <c r="I1838" s="2"/>
      <c r="L1838" s="1"/>
    </row>
    <row r="1839" spans="1:12" x14ac:dyDescent="0.75">
      <c r="A1839" s="2">
        <v>43477</v>
      </c>
      <c r="B1839" s="12">
        <v>3686.97</v>
      </c>
      <c r="C1839" s="12">
        <v>3698.98</v>
      </c>
      <c r="D1839" s="12">
        <v>3653.81</v>
      </c>
      <c r="E1839" s="12">
        <v>3661.3</v>
      </c>
      <c r="F1839" s="12">
        <v>4778170883</v>
      </c>
      <c r="G1839" s="12">
        <v>63994140882</v>
      </c>
      <c r="H1839" s="7">
        <f t="shared" si="28"/>
        <v>-6.9623566234603531E-3</v>
      </c>
      <c r="I1839" s="2"/>
      <c r="L1839" s="1"/>
    </row>
    <row r="1840" spans="1:12" x14ac:dyDescent="0.75">
      <c r="A1840" s="2">
        <v>43478</v>
      </c>
      <c r="B1840" s="12">
        <v>3658.87</v>
      </c>
      <c r="C1840" s="12">
        <v>3674.76</v>
      </c>
      <c r="D1840" s="12">
        <v>3544.93</v>
      </c>
      <c r="E1840" s="12">
        <v>3552.95</v>
      </c>
      <c r="F1840" s="12">
        <v>4681302466</v>
      </c>
      <c r="G1840" s="12">
        <v>62106461671</v>
      </c>
      <c r="H1840" s="7">
        <f t="shared" si="28"/>
        <v>-2.8948828463432719E-2</v>
      </c>
      <c r="I1840" s="2"/>
      <c r="L1840" s="1"/>
    </row>
    <row r="1841" spans="1:12" x14ac:dyDescent="0.75">
      <c r="A1841" s="2">
        <v>43479</v>
      </c>
      <c r="B1841" s="12">
        <v>3557.31</v>
      </c>
      <c r="C1841" s="12">
        <v>3727.84</v>
      </c>
      <c r="D1841" s="12">
        <v>3552.29</v>
      </c>
      <c r="E1841" s="12">
        <v>3706.05</v>
      </c>
      <c r="F1841" s="12">
        <v>5651384490</v>
      </c>
      <c r="G1841" s="12">
        <v>64789619995</v>
      </c>
      <c r="H1841" s="7">
        <f t="shared" si="28"/>
        <v>4.1812493147912397E-2</v>
      </c>
      <c r="I1841" s="2"/>
      <c r="L1841" s="1"/>
    </row>
    <row r="1842" spans="1:12" x14ac:dyDescent="0.75">
      <c r="A1842" s="2">
        <v>43480</v>
      </c>
      <c r="B1842" s="12">
        <v>3704.22</v>
      </c>
      <c r="C1842" s="12">
        <v>3720.15</v>
      </c>
      <c r="D1842" s="12">
        <v>3619.95</v>
      </c>
      <c r="E1842" s="12">
        <v>3630.68</v>
      </c>
      <c r="F1842" s="12">
        <v>5537192302</v>
      </c>
      <c r="G1842" s="12">
        <v>63477817959</v>
      </c>
      <c r="H1842" s="7">
        <f t="shared" si="28"/>
        <v>-1.9853032487271265E-2</v>
      </c>
      <c r="I1842" s="2"/>
      <c r="L1842" s="1"/>
    </row>
    <row r="1843" spans="1:12" x14ac:dyDescent="0.75">
      <c r="A1843" s="2">
        <v>43481</v>
      </c>
      <c r="B1843" s="12">
        <v>3631.51</v>
      </c>
      <c r="C1843" s="12">
        <v>3685.78</v>
      </c>
      <c r="D1843" s="12">
        <v>3624.67</v>
      </c>
      <c r="E1843" s="12">
        <v>3655.01</v>
      </c>
      <c r="F1843" s="12">
        <v>5394457145</v>
      </c>
      <c r="G1843" s="12">
        <v>63909348776</v>
      </c>
      <c r="H1843" s="7">
        <f t="shared" si="28"/>
        <v>6.4711373505786842E-3</v>
      </c>
      <c r="I1843" s="2"/>
      <c r="L1843" s="1"/>
    </row>
    <row r="1844" spans="1:12" x14ac:dyDescent="0.75">
      <c r="A1844" s="2">
        <v>43482</v>
      </c>
      <c r="B1844" s="12">
        <v>3651.87</v>
      </c>
      <c r="C1844" s="12">
        <v>3680.14</v>
      </c>
      <c r="D1844" s="12">
        <v>3621.96</v>
      </c>
      <c r="E1844" s="12">
        <v>3678.56</v>
      </c>
      <c r="F1844" s="12">
        <v>5464420383</v>
      </c>
      <c r="G1844" s="12">
        <v>64327048255</v>
      </c>
      <c r="H1844" s="7">
        <f t="shared" si="28"/>
        <v>7.3085843691040632E-3</v>
      </c>
      <c r="I1844" s="2"/>
      <c r="L1844" s="1"/>
    </row>
    <row r="1845" spans="1:12" x14ac:dyDescent="0.75">
      <c r="A1845" s="2">
        <v>43483</v>
      </c>
      <c r="B1845" s="12">
        <v>3677.99</v>
      </c>
      <c r="C1845" s="12">
        <v>3682.52</v>
      </c>
      <c r="D1845" s="12">
        <v>3637.08</v>
      </c>
      <c r="E1845" s="12">
        <v>3657.84</v>
      </c>
      <c r="F1845" s="12">
        <v>5002961727</v>
      </c>
      <c r="G1845" s="12">
        <v>63970991867</v>
      </c>
      <c r="H1845" s="7">
        <f t="shared" si="28"/>
        <v>-5.4785358307117846E-3</v>
      </c>
      <c r="I1845" s="2"/>
      <c r="L1845" s="1"/>
    </row>
    <row r="1846" spans="1:12" x14ac:dyDescent="0.75">
      <c r="A1846" s="2">
        <v>43484</v>
      </c>
      <c r="B1846" s="12">
        <v>3652.38</v>
      </c>
      <c r="C1846" s="12">
        <v>3758.53</v>
      </c>
      <c r="D1846" s="12">
        <v>3652.38</v>
      </c>
      <c r="E1846" s="12">
        <v>3728.57</v>
      </c>
      <c r="F1846" s="12">
        <v>5955691380</v>
      </c>
      <c r="G1846" s="12">
        <v>65214103659</v>
      </c>
      <c r="H1846" s="7">
        <f t="shared" si="28"/>
        <v>2.0860370498140952E-2</v>
      </c>
      <c r="I1846" s="2"/>
      <c r="L1846" s="1"/>
    </row>
    <row r="1847" spans="1:12" x14ac:dyDescent="0.75">
      <c r="A1847" s="2">
        <v>43485</v>
      </c>
      <c r="B1847" s="12">
        <v>3725.45</v>
      </c>
      <c r="C1847" s="12">
        <v>3743.39</v>
      </c>
      <c r="D1847" s="12">
        <v>3583.02</v>
      </c>
      <c r="E1847" s="12">
        <v>3601.01</v>
      </c>
      <c r="F1847" s="12">
        <v>5582489560</v>
      </c>
      <c r="G1847" s="12">
        <v>62990143284</v>
      </c>
      <c r="H1847" s="7">
        <f t="shared" si="28"/>
        <v>-3.340267618676928E-2</v>
      </c>
      <c r="I1847" s="2"/>
      <c r="L1847" s="1"/>
    </row>
    <row r="1848" spans="1:12" x14ac:dyDescent="0.75">
      <c r="A1848" s="2">
        <v>43486</v>
      </c>
      <c r="B1848" s="12">
        <v>3600.37</v>
      </c>
      <c r="C1848" s="12">
        <v>3608.84</v>
      </c>
      <c r="D1848" s="12">
        <v>3558.54</v>
      </c>
      <c r="E1848" s="12">
        <v>3576.03</v>
      </c>
      <c r="F1848" s="12">
        <v>5004347059</v>
      </c>
      <c r="G1848" s="12">
        <v>62559869612</v>
      </c>
      <c r="H1848" s="7">
        <f t="shared" si="28"/>
        <v>-6.7604162905478306E-3</v>
      </c>
      <c r="I1848" s="2"/>
      <c r="L1848" s="1"/>
    </row>
    <row r="1849" spans="1:12" x14ac:dyDescent="0.75">
      <c r="A1849" s="2">
        <v>43487</v>
      </c>
      <c r="B1849" s="12">
        <v>3575.08</v>
      </c>
      <c r="C1849" s="12">
        <v>3620.75</v>
      </c>
      <c r="D1849" s="12">
        <v>3539.72</v>
      </c>
      <c r="E1849" s="12">
        <v>3604.58</v>
      </c>
      <c r="F1849" s="12">
        <v>5313623556</v>
      </c>
      <c r="G1849" s="12">
        <v>63065139424</v>
      </c>
      <c r="H1849" s="7">
        <f t="shared" si="28"/>
        <v>8.2515636013739558E-3</v>
      </c>
      <c r="I1849" s="2"/>
      <c r="L1849" s="1"/>
    </row>
    <row r="1850" spans="1:12" x14ac:dyDescent="0.75">
      <c r="A1850" s="2">
        <v>43488</v>
      </c>
      <c r="B1850" s="12">
        <v>3605.56</v>
      </c>
      <c r="C1850" s="12">
        <v>3623.07</v>
      </c>
      <c r="D1850" s="12">
        <v>3565.31</v>
      </c>
      <c r="E1850" s="12">
        <v>3585.12</v>
      </c>
      <c r="F1850" s="12">
        <v>5433755649</v>
      </c>
      <c r="G1850" s="12">
        <v>62731361272</v>
      </c>
      <c r="H1850" s="7">
        <f t="shared" si="28"/>
        <v>-5.6690222877999689E-3</v>
      </c>
      <c r="I1850" s="2"/>
      <c r="L1850" s="1"/>
    </row>
    <row r="1851" spans="1:12" x14ac:dyDescent="0.75">
      <c r="A1851" s="2">
        <v>43489</v>
      </c>
      <c r="B1851" s="12">
        <v>3584.5</v>
      </c>
      <c r="C1851" s="12">
        <v>3616.09</v>
      </c>
      <c r="D1851" s="12">
        <v>3569.09</v>
      </c>
      <c r="E1851" s="12">
        <v>3600.87</v>
      </c>
      <c r="F1851" s="12">
        <v>5262869046</v>
      </c>
      <c r="G1851" s="12">
        <v>63014066012</v>
      </c>
      <c r="H1851" s="7">
        <f t="shared" si="28"/>
        <v>4.5668852001673572E-3</v>
      </c>
      <c r="I1851" s="2"/>
      <c r="L1851" s="1"/>
    </row>
    <row r="1852" spans="1:12" x14ac:dyDescent="0.75">
      <c r="A1852" s="2">
        <v>43490</v>
      </c>
      <c r="B1852" s="12">
        <v>3607.39</v>
      </c>
      <c r="C1852" s="12">
        <v>3612.93</v>
      </c>
      <c r="D1852" s="12">
        <v>3575.6</v>
      </c>
      <c r="E1852" s="12">
        <v>3599.77</v>
      </c>
      <c r="F1852" s="12">
        <v>5265847539</v>
      </c>
      <c r="G1852" s="12">
        <v>63000985908</v>
      </c>
      <c r="H1852" s="7">
        <f t="shared" si="28"/>
        <v>-2.1123305215127535E-3</v>
      </c>
      <c r="I1852" s="2"/>
      <c r="L1852" s="1"/>
    </row>
    <row r="1853" spans="1:12" x14ac:dyDescent="0.75">
      <c r="A1853" s="2">
        <v>43491</v>
      </c>
      <c r="B1853" s="12">
        <v>3599.72</v>
      </c>
      <c r="C1853" s="12">
        <v>3654.93</v>
      </c>
      <c r="D1853" s="12">
        <v>3593.35</v>
      </c>
      <c r="E1853" s="12">
        <v>3602.46</v>
      </c>
      <c r="F1853" s="12">
        <v>5098183235</v>
      </c>
      <c r="G1853" s="12">
        <v>63054898963</v>
      </c>
      <c r="H1853" s="7">
        <f t="shared" si="28"/>
        <v>7.6117031324665163E-4</v>
      </c>
      <c r="I1853" s="2"/>
      <c r="L1853" s="1"/>
    </row>
    <row r="1854" spans="1:12" x14ac:dyDescent="0.75">
      <c r="A1854" s="2"/>
      <c r="L1854" s="1"/>
    </row>
    <row r="1855" spans="1:12" x14ac:dyDescent="0.75">
      <c r="A1855" s="2"/>
      <c r="L1855" s="1"/>
    </row>
    <row r="1856" spans="1:12" x14ac:dyDescent="0.75">
      <c r="A1856" s="2"/>
      <c r="L1856" s="1"/>
    </row>
    <row r="1857" spans="1:12" x14ac:dyDescent="0.75">
      <c r="A1857" s="2"/>
      <c r="L1857" s="1"/>
    </row>
    <row r="1858" spans="1:12" x14ac:dyDescent="0.75">
      <c r="A1858" s="2"/>
      <c r="L1858" s="1"/>
    </row>
    <row r="1859" spans="1:12" x14ac:dyDescent="0.75">
      <c r="A1859" s="2"/>
      <c r="L1859" s="1"/>
    </row>
    <row r="1860" spans="1:12" x14ac:dyDescent="0.75">
      <c r="A1860" s="2"/>
      <c r="L1860" s="1"/>
    </row>
    <row r="1861" spans="1:12" x14ac:dyDescent="0.75">
      <c r="A1861" s="2"/>
      <c r="L1861" s="1"/>
    </row>
    <row r="1862" spans="1:12" x14ac:dyDescent="0.75">
      <c r="A1862" s="2"/>
      <c r="L1862" s="1"/>
    </row>
    <row r="1863" spans="1:12" x14ac:dyDescent="0.75">
      <c r="A1863" s="2"/>
      <c r="L1863" s="1"/>
    </row>
    <row r="1864" spans="1:12" x14ac:dyDescent="0.75">
      <c r="A1864" s="2"/>
      <c r="L1864" s="1"/>
    </row>
    <row r="1865" spans="1:12" x14ac:dyDescent="0.75">
      <c r="A1865" s="2"/>
      <c r="L1865" s="1"/>
    </row>
    <row r="1866" spans="1:12" x14ac:dyDescent="0.75">
      <c r="A1866" s="2"/>
      <c r="L1866" s="1"/>
    </row>
    <row r="1867" spans="1:12" x14ac:dyDescent="0.75">
      <c r="A1867" s="2"/>
      <c r="L1867" s="1"/>
    </row>
    <row r="1868" spans="1:12" x14ac:dyDescent="0.75">
      <c r="A1868" s="2"/>
      <c r="L1868" s="1"/>
    </row>
    <row r="1869" spans="1:12" x14ac:dyDescent="0.75">
      <c r="A1869" s="2"/>
      <c r="L1869" s="1"/>
    </row>
    <row r="1870" spans="1:12" x14ac:dyDescent="0.75">
      <c r="A1870" s="2"/>
      <c r="L1870" s="1"/>
    </row>
    <row r="1871" spans="1:12" x14ac:dyDescent="0.75">
      <c r="A1871" s="2"/>
      <c r="L1871" s="1"/>
    </row>
    <row r="1872" spans="1:12" x14ac:dyDescent="0.75">
      <c r="A1872" s="2"/>
      <c r="L1872" s="1"/>
    </row>
    <row r="1873" spans="1:12" x14ac:dyDescent="0.75">
      <c r="A1873" s="2"/>
      <c r="L1873" s="1"/>
    </row>
    <row r="1874" spans="1:12" x14ac:dyDescent="0.75">
      <c r="A1874" s="2"/>
      <c r="L1874" s="1"/>
    </row>
    <row r="1875" spans="1:12" x14ac:dyDescent="0.75">
      <c r="A1875" s="2"/>
      <c r="L1875" s="1"/>
    </row>
    <row r="1876" spans="1:12" x14ac:dyDescent="0.75">
      <c r="A1876" s="2"/>
      <c r="L1876" s="1"/>
    </row>
    <row r="1877" spans="1:12" x14ac:dyDescent="0.75">
      <c r="A1877" s="2"/>
      <c r="L1877" s="1"/>
    </row>
    <row r="1878" spans="1:12" x14ac:dyDescent="0.75">
      <c r="A1878" s="2"/>
      <c r="L1878" s="1"/>
    </row>
    <row r="1879" spans="1:12" x14ac:dyDescent="0.75">
      <c r="A1879" s="2"/>
      <c r="L1879" s="1"/>
    </row>
    <row r="1880" spans="1:12" x14ac:dyDescent="0.75">
      <c r="A1880" s="2"/>
      <c r="L1880" s="1"/>
    </row>
    <row r="1881" spans="1:12" x14ac:dyDescent="0.75">
      <c r="A1881" s="2"/>
      <c r="L1881" s="1"/>
    </row>
    <row r="1882" spans="1:12" x14ac:dyDescent="0.75">
      <c r="A1882" s="2"/>
      <c r="L1882" s="1"/>
    </row>
    <row r="1883" spans="1:12" x14ac:dyDescent="0.75">
      <c r="A1883" s="2"/>
      <c r="L1883" s="1"/>
    </row>
    <row r="1884" spans="1:12" x14ac:dyDescent="0.75">
      <c r="A1884" s="2"/>
      <c r="L1884" s="1"/>
    </row>
    <row r="1885" spans="1:12" x14ac:dyDescent="0.75">
      <c r="A1885" s="2"/>
      <c r="L1885" s="1"/>
    </row>
    <row r="1886" spans="1:12" x14ac:dyDescent="0.75">
      <c r="A1886" s="2"/>
      <c r="L1886" s="1"/>
    </row>
    <row r="1887" spans="1:12" x14ac:dyDescent="0.75">
      <c r="A1887" s="2"/>
      <c r="L1887" s="1"/>
    </row>
    <row r="1888" spans="1:12" x14ac:dyDescent="0.75">
      <c r="A1888" s="2"/>
      <c r="L1888" s="1"/>
    </row>
    <row r="1889" spans="1:12" x14ac:dyDescent="0.75">
      <c r="A1889" s="2"/>
      <c r="L1889" s="1"/>
    </row>
    <row r="1890" spans="1:12" x14ac:dyDescent="0.75">
      <c r="A1890" s="2"/>
      <c r="L1890" s="1"/>
    </row>
    <row r="1891" spans="1:12" x14ac:dyDescent="0.75">
      <c r="A1891" s="2"/>
      <c r="L1891" s="1"/>
    </row>
    <row r="1892" spans="1:12" x14ac:dyDescent="0.75">
      <c r="A1892" s="2"/>
      <c r="L1892" s="1"/>
    </row>
    <row r="1893" spans="1:12" x14ac:dyDescent="0.75">
      <c r="A1893" s="2"/>
      <c r="L1893" s="1"/>
    </row>
    <row r="1894" spans="1:12" x14ac:dyDescent="0.75">
      <c r="A1894" s="2"/>
      <c r="L1894" s="1"/>
    </row>
    <row r="1895" spans="1:12" x14ac:dyDescent="0.75">
      <c r="A1895" s="2"/>
      <c r="L1895" s="1"/>
    </row>
    <row r="1896" spans="1:12" x14ac:dyDescent="0.75">
      <c r="A1896" s="2"/>
      <c r="L1896" s="1"/>
    </row>
    <row r="1897" spans="1:12" x14ac:dyDescent="0.75">
      <c r="A1897" s="2"/>
      <c r="L1897" s="1"/>
    </row>
    <row r="1898" spans="1:12" x14ac:dyDescent="0.75">
      <c r="A1898" s="2"/>
      <c r="L1898" s="1"/>
    </row>
    <row r="1899" spans="1:12" x14ac:dyDescent="0.75">
      <c r="A1899" s="2"/>
      <c r="L1899" s="1"/>
    </row>
    <row r="1900" spans="1:12" x14ac:dyDescent="0.75">
      <c r="A1900" s="2"/>
      <c r="L1900" s="1"/>
    </row>
    <row r="1901" spans="1:12" x14ac:dyDescent="0.75">
      <c r="A1901" s="2"/>
      <c r="L1901" s="1"/>
    </row>
    <row r="1902" spans="1:12" x14ac:dyDescent="0.75">
      <c r="A1902" s="2"/>
      <c r="L1902" s="1"/>
    </row>
    <row r="1903" spans="1:12" x14ac:dyDescent="0.75">
      <c r="A1903" s="2"/>
      <c r="L1903" s="1"/>
    </row>
    <row r="1904" spans="1:12" x14ac:dyDescent="0.75">
      <c r="A1904" s="2"/>
      <c r="L1904" s="1"/>
    </row>
    <row r="1905" spans="1:12" x14ac:dyDescent="0.75">
      <c r="A1905" s="2"/>
      <c r="L1905" s="1"/>
    </row>
    <row r="1906" spans="1:12" x14ac:dyDescent="0.75">
      <c r="A1906" s="2"/>
      <c r="L1906" s="1"/>
    </row>
    <row r="1907" spans="1:12" x14ac:dyDescent="0.75">
      <c r="A1907" s="2"/>
      <c r="L1907" s="1"/>
    </row>
    <row r="1908" spans="1:12" x14ac:dyDescent="0.75">
      <c r="A1908" s="2"/>
      <c r="L1908" s="1"/>
    </row>
    <row r="1909" spans="1:12" x14ac:dyDescent="0.75">
      <c r="A1909" s="2"/>
      <c r="L1909" s="1"/>
    </row>
    <row r="1910" spans="1:12" x14ac:dyDescent="0.75">
      <c r="A1910" s="2"/>
      <c r="L1910" s="1"/>
    </row>
    <row r="1911" spans="1:12" x14ac:dyDescent="0.75">
      <c r="A1911" s="2"/>
      <c r="L1911" s="1"/>
    </row>
    <row r="1912" spans="1:12" x14ac:dyDescent="0.75">
      <c r="A1912" s="2"/>
      <c r="L1912" s="1"/>
    </row>
    <row r="1913" spans="1:12" x14ac:dyDescent="0.75">
      <c r="A1913" s="2"/>
      <c r="L1913" s="1"/>
    </row>
    <row r="1914" spans="1:12" x14ac:dyDescent="0.75">
      <c r="A1914" s="2"/>
      <c r="L1914" s="1"/>
    </row>
    <row r="1915" spans="1:12" x14ac:dyDescent="0.75">
      <c r="A1915" s="2"/>
      <c r="L1915" s="1"/>
    </row>
    <row r="1916" spans="1:12" x14ac:dyDescent="0.75">
      <c r="A1916" s="2"/>
      <c r="L1916" s="1"/>
    </row>
    <row r="1917" spans="1:12" x14ac:dyDescent="0.75">
      <c r="A1917" s="2"/>
      <c r="L1917" s="1"/>
    </row>
    <row r="1918" spans="1:12" x14ac:dyDescent="0.75">
      <c r="A1918" s="2"/>
      <c r="L1918" s="1"/>
    </row>
    <row r="1919" spans="1:12" x14ac:dyDescent="0.75">
      <c r="A1919" s="2"/>
      <c r="L1919" s="1"/>
    </row>
    <row r="1920" spans="1:12" x14ac:dyDescent="0.75">
      <c r="A1920" s="2"/>
      <c r="L1920" s="1"/>
    </row>
    <row r="1921" spans="1:12" x14ac:dyDescent="0.75">
      <c r="A1921" s="2"/>
      <c r="L1921" s="1"/>
    </row>
    <row r="1922" spans="1:12" x14ac:dyDescent="0.75">
      <c r="A1922" s="2"/>
      <c r="L1922" s="1"/>
    </row>
    <row r="1923" spans="1:12" x14ac:dyDescent="0.75">
      <c r="A1923" s="2"/>
      <c r="L1923" s="1"/>
    </row>
    <row r="1924" spans="1:12" x14ac:dyDescent="0.75">
      <c r="A1924" s="2"/>
      <c r="L1924" s="1"/>
    </row>
    <row r="1925" spans="1:12" x14ac:dyDescent="0.75">
      <c r="A1925" s="2"/>
      <c r="L1925" s="1"/>
    </row>
    <row r="1926" spans="1:12" x14ac:dyDescent="0.75">
      <c r="A1926" s="2"/>
      <c r="L1926" s="1"/>
    </row>
    <row r="1927" spans="1:12" x14ac:dyDescent="0.75">
      <c r="A1927" s="2"/>
      <c r="L1927" s="1"/>
    </row>
    <row r="1928" spans="1:12" x14ac:dyDescent="0.75">
      <c r="A1928" s="2"/>
      <c r="L1928" s="1"/>
    </row>
    <row r="1929" spans="1:12" x14ac:dyDescent="0.75">
      <c r="A1929" s="2"/>
      <c r="L1929" s="1"/>
    </row>
    <row r="1930" spans="1:12" x14ac:dyDescent="0.75">
      <c r="A1930" s="2"/>
      <c r="L1930" s="1"/>
    </row>
    <row r="1931" spans="1:12" x14ac:dyDescent="0.75">
      <c r="A1931" s="2"/>
      <c r="L1931" s="1"/>
    </row>
    <row r="1932" spans="1:12" x14ac:dyDescent="0.75">
      <c r="A1932" s="2"/>
      <c r="L1932" s="1"/>
    </row>
    <row r="1933" spans="1:12" x14ac:dyDescent="0.75">
      <c r="A1933" s="2"/>
      <c r="L1933" s="1"/>
    </row>
    <row r="1934" spans="1:12" x14ac:dyDescent="0.75">
      <c r="A1934" s="2"/>
      <c r="L1934" s="1"/>
    </row>
    <row r="1935" spans="1:12" x14ac:dyDescent="0.75">
      <c r="A1935" s="2"/>
      <c r="L1935" s="1"/>
    </row>
    <row r="1936" spans="1:12" x14ac:dyDescent="0.75">
      <c r="A1936" s="2"/>
      <c r="L1936" s="1"/>
    </row>
    <row r="1937" spans="1:12" x14ac:dyDescent="0.75">
      <c r="A1937" s="2"/>
      <c r="L1937" s="1"/>
    </row>
    <row r="1938" spans="1:12" x14ac:dyDescent="0.75">
      <c r="A1938" s="2"/>
      <c r="L1938" s="1"/>
    </row>
    <row r="1939" spans="1:12" x14ac:dyDescent="0.75">
      <c r="A1939" s="2"/>
      <c r="L1939" s="1"/>
    </row>
    <row r="1940" spans="1:12" x14ac:dyDescent="0.75">
      <c r="A1940" s="2"/>
      <c r="L1940" s="1"/>
    </row>
    <row r="1941" spans="1:12" x14ac:dyDescent="0.75">
      <c r="A1941" s="2"/>
      <c r="L1941" s="1"/>
    </row>
    <row r="1942" spans="1:12" x14ac:dyDescent="0.75">
      <c r="A1942" s="2"/>
      <c r="L1942" s="1"/>
    </row>
    <row r="1943" spans="1:12" x14ac:dyDescent="0.75">
      <c r="A1943" s="2"/>
      <c r="L1943" s="1"/>
    </row>
    <row r="1944" spans="1:12" x14ac:dyDescent="0.75">
      <c r="A1944" s="2"/>
      <c r="L1944" s="1"/>
    </row>
    <row r="1945" spans="1:12" x14ac:dyDescent="0.75">
      <c r="A1945" s="2"/>
      <c r="L1945" s="1"/>
    </row>
    <row r="1946" spans="1:12" x14ac:dyDescent="0.75">
      <c r="A1946" s="2"/>
      <c r="L1946" s="1"/>
    </row>
    <row r="1947" spans="1:12" x14ac:dyDescent="0.75">
      <c r="A1947" s="2"/>
      <c r="L1947" s="1"/>
    </row>
    <row r="1948" spans="1:12" x14ac:dyDescent="0.75">
      <c r="A1948" s="2"/>
      <c r="L1948" s="1"/>
    </row>
    <row r="1949" spans="1:12" x14ac:dyDescent="0.75">
      <c r="A1949" s="2"/>
      <c r="L1949" s="1"/>
    </row>
    <row r="1950" spans="1:12" x14ac:dyDescent="0.75">
      <c r="A1950" s="2"/>
      <c r="L1950" s="1"/>
    </row>
    <row r="1951" spans="1:12" x14ac:dyDescent="0.75">
      <c r="A1951" s="2"/>
      <c r="L1951" s="1"/>
    </row>
    <row r="1952" spans="1:12" x14ac:dyDescent="0.75">
      <c r="A1952" s="2"/>
      <c r="L1952" s="1"/>
    </row>
    <row r="1953" spans="1:12" x14ac:dyDescent="0.75">
      <c r="A1953" s="2"/>
      <c r="L1953" s="1"/>
    </row>
    <row r="1954" spans="1:12" x14ac:dyDescent="0.75">
      <c r="A1954" s="2"/>
      <c r="L1954" s="1"/>
    </row>
    <row r="1955" spans="1:12" x14ac:dyDescent="0.75">
      <c r="A1955" s="2"/>
      <c r="L1955" s="1"/>
    </row>
    <row r="1956" spans="1:12" x14ac:dyDescent="0.75">
      <c r="A1956" s="2"/>
      <c r="L1956" s="1"/>
    </row>
    <row r="1957" spans="1:12" x14ac:dyDescent="0.75">
      <c r="A1957" s="2"/>
      <c r="L1957" s="1"/>
    </row>
    <row r="1958" spans="1:12" x14ac:dyDescent="0.75">
      <c r="A1958" s="2"/>
      <c r="L1958" s="1"/>
    </row>
    <row r="1959" spans="1:12" x14ac:dyDescent="0.75">
      <c r="A1959" s="2"/>
      <c r="L1959" s="1"/>
    </row>
    <row r="1960" spans="1:12" x14ac:dyDescent="0.75">
      <c r="A1960" s="2"/>
      <c r="L1960" s="1"/>
    </row>
    <row r="1961" spans="1:12" x14ac:dyDescent="0.75">
      <c r="A1961" s="2"/>
      <c r="L1961" s="1"/>
    </row>
    <row r="1962" spans="1:12" x14ac:dyDescent="0.75">
      <c r="A1962" s="2"/>
      <c r="L1962" s="1"/>
    </row>
    <row r="1963" spans="1:12" x14ac:dyDescent="0.75">
      <c r="A1963" s="2"/>
      <c r="L1963" s="1"/>
    </row>
    <row r="1964" spans="1:12" x14ac:dyDescent="0.75">
      <c r="A1964" s="2"/>
      <c r="L1964" s="1"/>
    </row>
    <row r="1965" spans="1:12" x14ac:dyDescent="0.75">
      <c r="A1965" s="2"/>
      <c r="L1965" s="1"/>
    </row>
    <row r="1966" spans="1:12" x14ac:dyDescent="0.75">
      <c r="A1966" s="2"/>
      <c r="L1966" s="1"/>
    </row>
    <row r="1967" spans="1:12" x14ac:dyDescent="0.75">
      <c r="A1967" s="2"/>
      <c r="L1967" s="1"/>
    </row>
    <row r="1968" spans="1:12" x14ac:dyDescent="0.75">
      <c r="A1968" s="2"/>
      <c r="L1968" s="1"/>
    </row>
    <row r="1969" spans="1:12" x14ac:dyDescent="0.75">
      <c r="A1969" s="2"/>
      <c r="L1969" s="1"/>
    </row>
    <row r="1970" spans="1:12" x14ac:dyDescent="0.75">
      <c r="A1970" s="2"/>
      <c r="L1970" s="1"/>
    </row>
    <row r="1971" spans="1:12" x14ac:dyDescent="0.75">
      <c r="A1971" s="2"/>
      <c r="L1971" s="1"/>
    </row>
    <row r="1972" spans="1:12" x14ac:dyDescent="0.75">
      <c r="A1972" s="2"/>
      <c r="L1972" s="1"/>
    </row>
    <row r="1973" spans="1:12" x14ac:dyDescent="0.75">
      <c r="A1973" s="2"/>
      <c r="L1973" s="1"/>
    </row>
    <row r="1974" spans="1:12" x14ac:dyDescent="0.75">
      <c r="A1974" s="2"/>
      <c r="L1974" s="1"/>
    </row>
    <row r="1975" spans="1:12" x14ac:dyDescent="0.75">
      <c r="A1975" s="2"/>
      <c r="L1975" s="1"/>
    </row>
    <row r="1976" spans="1:12" x14ac:dyDescent="0.75">
      <c r="A1976" s="2"/>
      <c r="L1976" s="1"/>
    </row>
    <row r="1977" spans="1:12" x14ac:dyDescent="0.75">
      <c r="A1977" s="2"/>
      <c r="L1977" s="1"/>
    </row>
    <row r="1978" spans="1:12" x14ac:dyDescent="0.75">
      <c r="A1978" s="2"/>
      <c r="L1978" s="1"/>
    </row>
    <row r="1979" spans="1:12" x14ac:dyDescent="0.75">
      <c r="A1979" s="2"/>
      <c r="L1979" s="1"/>
    </row>
    <row r="1980" spans="1:12" x14ac:dyDescent="0.75">
      <c r="A1980" s="2"/>
      <c r="L1980" s="1"/>
    </row>
    <row r="1981" spans="1:12" x14ac:dyDescent="0.75">
      <c r="A1981" s="2"/>
      <c r="L1981" s="1"/>
    </row>
    <row r="1982" spans="1:12" x14ac:dyDescent="0.75">
      <c r="A1982" s="2"/>
      <c r="L1982" s="1"/>
    </row>
    <row r="1983" spans="1:12" x14ac:dyDescent="0.75">
      <c r="A1983" s="2"/>
      <c r="L1983" s="1"/>
    </row>
    <row r="1984" spans="1:12" x14ac:dyDescent="0.75">
      <c r="A1984" s="2"/>
      <c r="L1984" s="1"/>
    </row>
    <row r="1985" spans="1:12" x14ac:dyDescent="0.75">
      <c r="A1985" s="2"/>
      <c r="L1985" s="1"/>
    </row>
    <row r="1986" spans="1:12" x14ac:dyDescent="0.75">
      <c r="A1986" s="2"/>
      <c r="L1986" s="1"/>
    </row>
    <row r="1987" spans="1:12" x14ac:dyDescent="0.75">
      <c r="A1987" s="2"/>
      <c r="L1987" s="1"/>
    </row>
    <row r="1988" spans="1:12" x14ac:dyDescent="0.75">
      <c r="A1988" s="2"/>
      <c r="L1988" s="1"/>
    </row>
    <row r="1989" spans="1:12" x14ac:dyDescent="0.75">
      <c r="A1989" s="2"/>
      <c r="L1989" s="1"/>
    </row>
    <row r="1990" spans="1:12" x14ac:dyDescent="0.75">
      <c r="A1990" s="2"/>
      <c r="L1990" s="1"/>
    </row>
    <row r="1991" spans="1:12" x14ac:dyDescent="0.75">
      <c r="A1991" s="2"/>
      <c r="L1991" s="1"/>
    </row>
    <row r="1992" spans="1:12" x14ac:dyDescent="0.75">
      <c r="A1992" s="2"/>
      <c r="L1992" s="1"/>
    </row>
    <row r="1993" spans="1:12" x14ac:dyDescent="0.75">
      <c r="A1993" s="2"/>
      <c r="L1993" s="1"/>
    </row>
    <row r="1994" spans="1:12" x14ac:dyDescent="0.75">
      <c r="A1994" s="2"/>
      <c r="L1994" s="1"/>
    </row>
    <row r="1995" spans="1:12" x14ac:dyDescent="0.75">
      <c r="A1995" s="2"/>
      <c r="L1995" s="1"/>
    </row>
    <row r="1996" spans="1:12" x14ac:dyDescent="0.75">
      <c r="A1996" s="2"/>
      <c r="L1996" s="1"/>
    </row>
    <row r="1997" spans="1:12" x14ac:dyDescent="0.75">
      <c r="A1997" s="2"/>
      <c r="L1997" s="1"/>
    </row>
    <row r="1998" spans="1:12" x14ac:dyDescent="0.75">
      <c r="A1998" s="2"/>
      <c r="L1998" s="1"/>
    </row>
    <row r="1999" spans="1:12" x14ac:dyDescent="0.75">
      <c r="A1999" s="2"/>
      <c r="L1999" s="1"/>
    </row>
    <row r="2000" spans="1:12" x14ac:dyDescent="0.75">
      <c r="A2000" s="2"/>
      <c r="L2000" s="1"/>
    </row>
    <row r="2001" spans="1:12" x14ac:dyDescent="0.75">
      <c r="A2001" s="2"/>
      <c r="L2001" s="1"/>
    </row>
    <row r="2002" spans="1:12" x14ac:dyDescent="0.75">
      <c r="A2002" s="2"/>
      <c r="L2002" s="1"/>
    </row>
    <row r="2003" spans="1:12" x14ac:dyDescent="0.75">
      <c r="A2003" s="2"/>
      <c r="L2003" s="1"/>
    </row>
    <row r="2004" spans="1:12" x14ac:dyDescent="0.75">
      <c r="A2004" s="2"/>
      <c r="L2004" s="1"/>
    </row>
    <row r="2005" spans="1:12" x14ac:dyDescent="0.75">
      <c r="A2005" s="2"/>
      <c r="L2005" s="1"/>
    </row>
    <row r="2006" spans="1:12" x14ac:dyDescent="0.75">
      <c r="A2006" s="2"/>
      <c r="L2006" s="1"/>
    </row>
    <row r="2007" spans="1:12" x14ac:dyDescent="0.75">
      <c r="A2007" s="2"/>
      <c r="L2007" s="1"/>
    </row>
    <row r="2008" spans="1:12" x14ac:dyDescent="0.75">
      <c r="A2008" s="2"/>
      <c r="L2008" s="1"/>
    </row>
    <row r="2009" spans="1:12" x14ac:dyDescent="0.75">
      <c r="A2009" s="2"/>
      <c r="L2009" s="1"/>
    </row>
    <row r="2010" spans="1:12" x14ac:dyDescent="0.75">
      <c r="A2010" s="2"/>
      <c r="L2010" s="1"/>
    </row>
    <row r="2011" spans="1:12" x14ac:dyDescent="0.75">
      <c r="A2011" s="2"/>
      <c r="L2011" s="1"/>
    </row>
    <row r="2012" spans="1:12" x14ac:dyDescent="0.75">
      <c r="A2012" s="2"/>
      <c r="L2012" s="1"/>
    </row>
    <row r="2013" spans="1:12" x14ac:dyDescent="0.75">
      <c r="A2013" s="2"/>
      <c r="L2013" s="1"/>
    </row>
    <row r="2014" spans="1:12" x14ac:dyDescent="0.75">
      <c r="A2014" s="2"/>
      <c r="L2014" s="1"/>
    </row>
    <row r="2015" spans="1:12" x14ac:dyDescent="0.75">
      <c r="A2015" s="2"/>
      <c r="L2015" s="1"/>
    </row>
    <row r="2016" spans="1:12" x14ac:dyDescent="0.75">
      <c r="A2016" s="2"/>
      <c r="L2016" s="1"/>
    </row>
    <row r="2017" spans="1:12" x14ac:dyDescent="0.75">
      <c r="A2017" s="2"/>
      <c r="L2017" s="1"/>
    </row>
    <row r="2018" spans="1:12" x14ac:dyDescent="0.75">
      <c r="A2018" s="2"/>
      <c r="L2018" s="1"/>
    </row>
    <row r="2019" spans="1:12" x14ac:dyDescent="0.75">
      <c r="A2019" s="2"/>
      <c r="L2019" s="1"/>
    </row>
    <row r="2020" spans="1:12" x14ac:dyDescent="0.75">
      <c r="A2020" s="2"/>
      <c r="L2020" s="1"/>
    </row>
    <row r="2021" spans="1:12" x14ac:dyDescent="0.75">
      <c r="A2021" s="2"/>
      <c r="L2021" s="1"/>
    </row>
    <row r="2022" spans="1:12" x14ac:dyDescent="0.75">
      <c r="A2022" s="2"/>
      <c r="L2022" s="1"/>
    </row>
    <row r="2023" spans="1:12" x14ac:dyDescent="0.75">
      <c r="A2023" s="2"/>
      <c r="L2023" s="1"/>
    </row>
    <row r="2024" spans="1:12" x14ac:dyDescent="0.75">
      <c r="A2024" s="2"/>
      <c r="L2024" s="1"/>
    </row>
    <row r="2025" spans="1:12" x14ac:dyDescent="0.75">
      <c r="A2025" s="2"/>
      <c r="L2025" s="1"/>
    </row>
    <row r="2026" spans="1:12" x14ac:dyDescent="0.75">
      <c r="A2026" s="2"/>
      <c r="L2026" s="1"/>
    </row>
    <row r="2027" spans="1:12" x14ac:dyDescent="0.75">
      <c r="A2027" s="2"/>
      <c r="L2027" s="1"/>
    </row>
    <row r="2028" spans="1:12" x14ac:dyDescent="0.75">
      <c r="A2028" s="2"/>
      <c r="L2028" s="1"/>
    </row>
    <row r="2029" spans="1:12" x14ac:dyDescent="0.75">
      <c r="A2029" s="2"/>
      <c r="L2029" s="1"/>
    </row>
    <row r="2030" spans="1:12" x14ac:dyDescent="0.75">
      <c r="A2030" s="2"/>
      <c r="L2030" s="1"/>
    </row>
    <row r="2031" spans="1:12" x14ac:dyDescent="0.75">
      <c r="A2031" s="2"/>
      <c r="L2031" s="1"/>
    </row>
    <row r="2032" spans="1:12" x14ac:dyDescent="0.75">
      <c r="A2032" s="2"/>
      <c r="L2032" s="1"/>
    </row>
    <row r="2033" spans="1:12" x14ac:dyDescent="0.75">
      <c r="A2033" s="2"/>
      <c r="L2033" s="1"/>
    </row>
    <row r="2034" spans="1:12" x14ac:dyDescent="0.75">
      <c r="A2034" s="2"/>
      <c r="L2034" s="1"/>
    </row>
    <row r="2035" spans="1:12" x14ac:dyDescent="0.75">
      <c r="A2035" s="2"/>
      <c r="L2035" s="1"/>
    </row>
    <row r="2036" spans="1:12" x14ac:dyDescent="0.75">
      <c r="A2036" s="2"/>
      <c r="L2036" s="1"/>
    </row>
    <row r="2037" spans="1:12" x14ac:dyDescent="0.75">
      <c r="A2037" s="2"/>
      <c r="L2037" s="1"/>
    </row>
    <row r="2038" spans="1:12" x14ac:dyDescent="0.75">
      <c r="A2038" s="2"/>
      <c r="L2038" s="1"/>
    </row>
    <row r="2039" spans="1:12" x14ac:dyDescent="0.75">
      <c r="A2039" s="2"/>
      <c r="L2039" s="1"/>
    </row>
    <row r="2040" spans="1:12" x14ac:dyDescent="0.75">
      <c r="A2040" s="2"/>
      <c r="L2040" s="1"/>
    </row>
    <row r="2041" spans="1:12" x14ac:dyDescent="0.75">
      <c r="A2041" s="2"/>
      <c r="L2041" s="1"/>
    </row>
    <row r="2042" spans="1:12" x14ac:dyDescent="0.75">
      <c r="A2042" s="2"/>
      <c r="L2042" s="1"/>
    </row>
    <row r="2043" spans="1:12" x14ac:dyDescent="0.75">
      <c r="A2043" s="2"/>
      <c r="L2043" s="1"/>
    </row>
    <row r="2044" spans="1:12" x14ac:dyDescent="0.75">
      <c r="A2044" s="2"/>
      <c r="L2044" s="1"/>
    </row>
    <row r="2045" spans="1:12" x14ac:dyDescent="0.75">
      <c r="A2045" s="2"/>
      <c r="L2045" s="1"/>
    </row>
    <row r="2046" spans="1:12" x14ac:dyDescent="0.75">
      <c r="A2046" s="2"/>
      <c r="L2046" s="1"/>
    </row>
    <row r="2047" spans="1:12" x14ac:dyDescent="0.75">
      <c r="A2047" s="2"/>
      <c r="L2047" s="1"/>
    </row>
    <row r="2048" spans="1:12" x14ac:dyDescent="0.75">
      <c r="A2048" s="2"/>
      <c r="L2048" s="1"/>
    </row>
    <row r="2049" spans="1:12" x14ac:dyDescent="0.75">
      <c r="A2049" s="2"/>
      <c r="L2049" s="1"/>
    </row>
    <row r="2050" spans="1:12" x14ac:dyDescent="0.75">
      <c r="A2050" s="2"/>
      <c r="L2050" s="1"/>
    </row>
    <row r="2051" spans="1:12" x14ac:dyDescent="0.75">
      <c r="A2051" s="2"/>
      <c r="L2051" s="1"/>
    </row>
    <row r="2052" spans="1:12" x14ac:dyDescent="0.75">
      <c r="A2052" s="2"/>
      <c r="L2052" s="1"/>
    </row>
    <row r="2053" spans="1:12" x14ac:dyDescent="0.75">
      <c r="A2053" s="2"/>
      <c r="L2053" s="1"/>
    </row>
    <row r="2054" spans="1:12" x14ac:dyDescent="0.75">
      <c r="A2054" s="2"/>
      <c r="L2054" s="1"/>
    </row>
    <row r="2055" spans="1:12" x14ac:dyDescent="0.75">
      <c r="A2055" s="2"/>
      <c r="L2055" s="1"/>
    </row>
    <row r="2056" spans="1:12" x14ac:dyDescent="0.75">
      <c r="A2056" s="2"/>
      <c r="L2056" s="1"/>
    </row>
    <row r="2057" spans="1:12" x14ac:dyDescent="0.75">
      <c r="A2057" s="2"/>
      <c r="L2057" s="1"/>
    </row>
    <row r="2058" spans="1:12" x14ac:dyDescent="0.75">
      <c r="A2058" s="2"/>
      <c r="L2058" s="1"/>
    </row>
    <row r="2059" spans="1:12" x14ac:dyDescent="0.75">
      <c r="A2059" s="2"/>
      <c r="L2059" s="1"/>
    </row>
    <row r="2060" spans="1:12" x14ac:dyDescent="0.75">
      <c r="A2060" s="2"/>
      <c r="L2060" s="1"/>
    </row>
    <row r="2061" spans="1:12" x14ac:dyDescent="0.75">
      <c r="A2061" s="2"/>
      <c r="L2061" s="1"/>
    </row>
    <row r="2062" spans="1:12" x14ac:dyDescent="0.75">
      <c r="A2062" s="2"/>
      <c r="L2062" s="1"/>
    </row>
    <row r="2063" spans="1:12" x14ac:dyDescent="0.75">
      <c r="A2063" s="2"/>
      <c r="L2063" s="1"/>
    </row>
    <row r="2064" spans="1:12" x14ac:dyDescent="0.75">
      <c r="A2064" s="2"/>
      <c r="L2064" s="1"/>
    </row>
    <row r="2065" spans="1:12" x14ac:dyDescent="0.75">
      <c r="A2065" s="2"/>
      <c r="L2065" s="1"/>
    </row>
    <row r="2066" spans="1:12" x14ac:dyDescent="0.75">
      <c r="A2066" s="2"/>
      <c r="L2066" s="1"/>
    </row>
    <row r="2067" spans="1:12" x14ac:dyDescent="0.75">
      <c r="A2067" s="2"/>
      <c r="L2067" s="1"/>
    </row>
    <row r="2068" spans="1:12" x14ac:dyDescent="0.75">
      <c r="A2068" s="2"/>
      <c r="L2068" s="1"/>
    </row>
    <row r="2069" spans="1:12" x14ac:dyDescent="0.75">
      <c r="A2069" s="2"/>
      <c r="L2069" s="1"/>
    </row>
    <row r="2070" spans="1:12" x14ac:dyDescent="0.75">
      <c r="A2070" s="2"/>
      <c r="L2070" s="1"/>
    </row>
    <row r="2071" spans="1:12" x14ac:dyDescent="0.75">
      <c r="A2071" s="2"/>
      <c r="L2071" s="1"/>
    </row>
    <row r="2072" spans="1:12" x14ac:dyDescent="0.75">
      <c r="A2072" s="2"/>
      <c r="L2072" s="1"/>
    </row>
    <row r="2073" spans="1:12" x14ac:dyDescent="0.75">
      <c r="A2073" s="2"/>
      <c r="L2073" s="1"/>
    </row>
    <row r="2074" spans="1:12" x14ac:dyDescent="0.75">
      <c r="A2074" s="2"/>
      <c r="L2074" s="1"/>
    </row>
    <row r="2075" spans="1:12" x14ac:dyDescent="0.75">
      <c r="A2075" s="2"/>
      <c r="L2075" s="1"/>
    </row>
    <row r="2076" spans="1:12" x14ac:dyDescent="0.75">
      <c r="A2076" s="2"/>
      <c r="L2076" s="1"/>
    </row>
    <row r="2077" spans="1:12" x14ac:dyDescent="0.75">
      <c r="A2077" s="2"/>
      <c r="L2077" s="1"/>
    </row>
    <row r="2078" spans="1:12" x14ac:dyDescent="0.75">
      <c r="A2078" s="2"/>
      <c r="L2078" s="1"/>
    </row>
    <row r="2079" spans="1:12" x14ac:dyDescent="0.75">
      <c r="A2079" s="2"/>
      <c r="L2079" s="1"/>
    </row>
    <row r="2080" spans="1:12" x14ac:dyDescent="0.75">
      <c r="A2080" s="2"/>
      <c r="L2080" s="1"/>
    </row>
    <row r="2081" spans="1:12" x14ac:dyDescent="0.75">
      <c r="A2081" s="2"/>
      <c r="L2081" s="1"/>
    </row>
    <row r="2082" spans="1:12" x14ac:dyDescent="0.75">
      <c r="A2082" s="2"/>
      <c r="L2082" s="1"/>
    </row>
    <row r="2083" spans="1:12" x14ac:dyDescent="0.75">
      <c r="A2083" s="2"/>
      <c r="L2083" s="1"/>
    </row>
    <row r="2084" spans="1:12" x14ac:dyDescent="0.75">
      <c r="A2084" s="2"/>
      <c r="L2084" s="1"/>
    </row>
    <row r="2085" spans="1:12" x14ac:dyDescent="0.75">
      <c r="A2085" s="2"/>
      <c r="L2085" s="1"/>
    </row>
    <row r="2086" spans="1:12" x14ac:dyDescent="0.75">
      <c r="A2086" s="2"/>
      <c r="L2086" s="1"/>
    </row>
    <row r="2087" spans="1:12" x14ac:dyDescent="0.75">
      <c r="A2087" s="2"/>
      <c r="L2087" s="1"/>
    </row>
    <row r="2088" spans="1:12" x14ac:dyDescent="0.75">
      <c r="A2088" s="2"/>
      <c r="L2088" s="1"/>
    </row>
    <row r="2089" spans="1:12" x14ac:dyDescent="0.75">
      <c r="A2089" s="2"/>
      <c r="L2089" s="1"/>
    </row>
    <row r="2090" spans="1:12" x14ac:dyDescent="0.75">
      <c r="A2090" s="2"/>
      <c r="L2090" s="1"/>
    </row>
    <row r="2091" spans="1:12" x14ac:dyDescent="0.75">
      <c r="A2091" s="2"/>
      <c r="L2091" s="1"/>
    </row>
    <row r="2092" spans="1:12" x14ac:dyDescent="0.75">
      <c r="A2092" s="2"/>
      <c r="L2092" s="1"/>
    </row>
    <row r="2093" spans="1:12" x14ac:dyDescent="0.75">
      <c r="A2093" s="2"/>
      <c r="L2093" s="1"/>
    </row>
    <row r="2094" spans="1:12" x14ac:dyDescent="0.75">
      <c r="A2094" s="2"/>
      <c r="L2094" s="1"/>
    </row>
    <row r="2095" spans="1:12" x14ac:dyDescent="0.75">
      <c r="A2095" s="2"/>
      <c r="L2095" s="1"/>
    </row>
    <row r="2096" spans="1:12" x14ac:dyDescent="0.75">
      <c r="A2096" s="2"/>
      <c r="L2096" s="1"/>
    </row>
    <row r="2097" spans="1:12" x14ac:dyDescent="0.75">
      <c r="A2097" s="2"/>
      <c r="L2097" s="1"/>
    </row>
    <row r="2098" spans="1:12" x14ac:dyDescent="0.75">
      <c r="A2098" s="2"/>
      <c r="L2098" s="1"/>
    </row>
    <row r="2099" spans="1:12" x14ac:dyDescent="0.75">
      <c r="A2099" s="2"/>
      <c r="L2099" s="1"/>
    </row>
    <row r="2100" spans="1:12" x14ac:dyDescent="0.75">
      <c r="A2100" s="2"/>
      <c r="L2100" s="1"/>
    </row>
    <row r="2101" spans="1:12" x14ac:dyDescent="0.75">
      <c r="A2101" s="2"/>
      <c r="L2101" s="1"/>
    </row>
    <row r="2102" spans="1:12" x14ac:dyDescent="0.75">
      <c r="A2102" s="2"/>
      <c r="L2102" s="1"/>
    </row>
    <row r="2103" spans="1:12" x14ac:dyDescent="0.75">
      <c r="A2103" s="2"/>
      <c r="L2103" s="1"/>
    </row>
    <row r="2104" spans="1:12" x14ac:dyDescent="0.75">
      <c r="A2104" s="2"/>
      <c r="L2104" s="1"/>
    </row>
    <row r="2105" spans="1:12" x14ac:dyDescent="0.75">
      <c r="A2105" s="2"/>
      <c r="L2105" s="1"/>
    </row>
    <row r="2106" spans="1:12" x14ac:dyDescent="0.75">
      <c r="A2106" s="2"/>
      <c r="L2106" s="1"/>
    </row>
    <row r="2107" spans="1:12" x14ac:dyDescent="0.75">
      <c r="A2107" s="2"/>
      <c r="L2107" s="1"/>
    </row>
    <row r="2108" spans="1:12" x14ac:dyDescent="0.75">
      <c r="A2108" s="2"/>
      <c r="L2108" s="1"/>
    </row>
    <row r="2109" spans="1:12" x14ac:dyDescent="0.75">
      <c r="A2109" s="2"/>
      <c r="L2109" s="1"/>
    </row>
    <row r="2110" spans="1:12" x14ac:dyDescent="0.75">
      <c r="A2110" s="2"/>
      <c r="L2110" s="1"/>
    </row>
    <row r="2111" spans="1:12" x14ac:dyDescent="0.75">
      <c r="A2111" s="2"/>
      <c r="L2111" s="1"/>
    </row>
    <row r="2112" spans="1:12" x14ac:dyDescent="0.75">
      <c r="A2112" s="2"/>
      <c r="L2112" s="1"/>
    </row>
    <row r="2113" spans="1:12" x14ac:dyDescent="0.75">
      <c r="A2113" s="2"/>
      <c r="L2113" s="1"/>
    </row>
    <row r="2114" spans="1:12" x14ac:dyDescent="0.75">
      <c r="A2114" s="2"/>
      <c r="L2114" s="1"/>
    </row>
    <row r="2115" spans="1:12" x14ac:dyDescent="0.75">
      <c r="A2115" s="2"/>
      <c r="L2115" s="1"/>
    </row>
    <row r="2116" spans="1:12" x14ac:dyDescent="0.75">
      <c r="A2116" s="2"/>
      <c r="L2116" s="1"/>
    </row>
    <row r="2117" spans="1:12" x14ac:dyDescent="0.75">
      <c r="A2117" s="2"/>
      <c r="L2117" s="1"/>
    </row>
    <row r="2118" spans="1:12" x14ac:dyDescent="0.75">
      <c r="A2118" s="2"/>
      <c r="L2118" s="1"/>
    </row>
    <row r="2119" spans="1:12" x14ac:dyDescent="0.75">
      <c r="A2119" s="2"/>
      <c r="L2119" s="1"/>
    </row>
    <row r="2120" spans="1:12" x14ac:dyDescent="0.75">
      <c r="A2120" s="2"/>
      <c r="L2120" s="1"/>
    </row>
    <row r="2121" spans="1:12" x14ac:dyDescent="0.75">
      <c r="A2121" s="2"/>
      <c r="L2121" s="1"/>
    </row>
    <row r="2122" spans="1:12" x14ac:dyDescent="0.75">
      <c r="A2122" s="2"/>
      <c r="L2122" s="1"/>
    </row>
    <row r="2123" spans="1:12" x14ac:dyDescent="0.75">
      <c r="A2123" s="2"/>
      <c r="L2123" s="1"/>
    </row>
    <row r="2124" spans="1:12" x14ac:dyDescent="0.75">
      <c r="A2124" s="2"/>
      <c r="L2124" s="1"/>
    </row>
    <row r="2125" spans="1:12" x14ac:dyDescent="0.75">
      <c r="A2125" s="2"/>
      <c r="L2125" s="1"/>
    </row>
    <row r="2126" spans="1:12" x14ac:dyDescent="0.75">
      <c r="A2126" s="2"/>
      <c r="L2126" s="1"/>
    </row>
    <row r="2127" spans="1:12" x14ac:dyDescent="0.75">
      <c r="A2127" s="2"/>
      <c r="L2127" s="1"/>
    </row>
    <row r="2128" spans="1:12" x14ac:dyDescent="0.75">
      <c r="A2128" s="2"/>
      <c r="L2128" s="1"/>
    </row>
    <row r="2129" spans="1:12" x14ac:dyDescent="0.75">
      <c r="A2129" s="2"/>
      <c r="L2129" s="1"/>
    </row>
    <row r="2130" spans="1:12" x14ac:dyDescent="0.75">
      <c r="A2130" s="2"/>
      <c r="L2130" s="1"/>
    </row>
    <row r="2131" spans="1:12" x14ac:dyDescent="0.75">
      <c r="A2131" s="2"/>
      <c r="L2131" s="1"/>
    </row>
    <row r="2132" spans="1:12" x14ac:dyDescent="0.75">
      <c r="A2132" s="2"/>
      <c r="L2132" s="1"/>
    </row>
    <row r="2133" spans="1:12" x14ac:dyDescent="0.75">
      <c r="A2133" s="2"/>
      <c r="L2133" s="1"/>
    </row>
    <row r="2134" spans="1:12" x14ac:dyDescent="0.75">
      <c r="A2134" s="2"/>
      <c r="L2134" s="1"/>
    </row>
    <row r="2135" spans="1:12" x14ac:dyDescent="0.75">
      <c r="A2135" s="2"/>
      <c r="L2135" s="1"/>
    </row>
    <row r="2136" spans="1:12" x14ac:dyDescent="0.75">
      <c r="A2136" s="2"/>
      <c r="L2136" s="1"/>
    </row>
    <row r="2137" spans="1:12" x14ac:dyDescent="0.75">
      <c r="A2137" s="2"/>
      <c r="L2137" s="1"/>
    </row>
    <row r="2138" spans="1:12" x14ac:dyDescent="0.75">
      <c r="A2138" s="2"/>
      <c r="L2138" s="1"/>
    </row>
    <row r="2139" spans="1:12" x14ac:dyDescent="0.75">
      <c r="A2139" s="2"/>
      <c r="L2139" s="1"/>
    </row>
    <row r="2140" spans="1:12" x14ac:dyDescent="0.75">
      <c r="A2140" s="2"/>
      <c r="L2140" s="1"/>
    </row>
    <row r="2141" spans="1:12" x14ac:dyDescent="0.75">
      <c r="A2141" s="2"/>
      <c r="L2141" s="1"/>
    </row>
    <row r="2142" spans="1:12" x14ac:dyDescent="0.75">
      <c r="A2142" s="2"/>
      <c r="L2142" s="1"/>
    </row>
    <row r="2143" spans="1:12" x14ac:dyDescent="0.75">
      <c r="A2143" s="2"/>
      <c r="L2143" s="1"/>
    </row>
    <row r="2144" spans="1:12" x14ac:dyDescent="0.75">
      <c r="A2144" s="2"/>
      <c r="L2144" s="1"/>
    </row>
    <row r="2145" spans="1:12" x14ac:dyDescent="0.75">
      <c r="A2145" s="2"/>
      <c r="L2145" s="1"/>
    </row>
    <row r="2146" spans="1:12" x14ac:dyDescent="0.75">
      <c r="A2146" s="2"/>
      <c r="L2146" s="1"/>
    </row>
    <row r="2147" spans="1:12" x14ac:dyDescent="0.75">
      <c r="A2147" s="2"/>
      <c r="L2147" s="1"/>
    </row>
    <row r="2148" spans="1:12" x14ac:dyDescent="0.75">
      <c r="A2148" s="2"/>
      <c r="L2148" s="1"/>
    </row>
    <row r="2149" spans="1:12" x14ac:dyDescent="0.75">
      <c r="A2149" s="2"/>
      <c r="L2149" s="1"/>
    </row>
    <row r="2150" spans="1:12" x14ac:dyDescent="0.75">
      <c r="A2150" s="2"/>
      <c r="L2150" s="1"/>
    </row>
    <row r="2151" spans="1:12" x14ac:dyDescent="0.75">
      <c r="A2151" s="2"/>
      <c r="L2151" s="1"/>
    </row>
    <row r="2152" spans="1:12" x14ac:dyDescent="0.75">
      <c r="A2152" s="2"/>
      <c r="L2152" s="1"/>
    </row>
    <row r="2153" spans="1:12" x14ac:dyDescent="0.75">
      <c r="A2153" s="2"/>
      <c r="L2153" s="1"/>
    </row>
    <row r="2154" spans="1:12" x14ac:dyDescent="0.75">
      <c r="A2154" s="2"/>
      <c r="L2154" s="1"/>
    </row>
    <row r="2155" spans="1:12" x14ac:dyDescent="0.75">
      <c r="A2155" s="2"/>
      <c r="L2155" s="1"/>
    </row>
    <row r="2156" spans="1:12" x14ac:dyDescent="0.75">
      <c r="A2156" s="2"/>
      <c r="L2156" s="1"/>
    </row>
    <row r="2157" spans="1:12" x14ac:dyDescent="0.75">
      <c r="A2157" s="2"/>
      <c r="L2157" s="1"/>
    </row>
    <row r="2158" spans="1:12" x14ac:dyDescent="0.75">
      <c r="A2158" s="2"/>
      <c r="L2158" s="1"/>
    </row>
    <row r="2159" spans="1:12" x14ac:dyDescent="0.75">
      <c r="A2159" s="2"/>
      <c r="L2159" s="1"/>
    </row>
    <row r="2160" spans="1:12" x14ac:dyDescent="0.75">
      <c r="A2160" s="2"/>
      <c r="L2160" s="1"/>
    </row>
    <row r="2161" spans="1:12" x14ac:dyDescent="0.75">
      <c r="A2161" s="2"/>
      <c r="L2161" s="1"/>
    </row>
    <row r="2162" spans="1:12" x14ac:dyDescent="0.75">
      <c r="A2162" s="2"/>
      <c r="L2162" s="1"/>
    </row>
    <row r="2163" spans="1:12" x14ac:dyDescent="0.75">
      <c r="A2163" s="2"/>
      <c r="L2163" s="1"/>
    </row>
    <row r="2164" spans="1:12" x14ac:dyDescent="0.75">
      <c r="A2164" s="2"/>
      <c r="L2164" s="1"/>
    </row>
    <row r="2165" spans="1:12" x14ac:dyDescent="0.75">
      <c r="A2165" s="2"/>
      <c r="L2165" s="1"/>
    </row>
    <row r="2166" spans="1:12" x14ac:dyDescent="0.75">
      <c r="A2166" s="2"/>
      <c r="L2166" s="1"/>
    </row>
    <row r="2167" spans="1:12" x14ac:dyDescent="0.75">
      <c r="A2167" s="2"/>
      <c r="L2167" s="1"/>
    </row>
    <row r="2168" spans="1:12" x14ac:dyDescent="0.75">
      <c r="A2168" s="2"/>
      <c r="L2168" s="1"/>
    </row>
    <row r="2169" spans="1:12" x14ac:dyDescent="0.75">
      <c r="A2169" s="2"/>
      <c r="L2169" s="1"/>
    </row>
    <row r="2170" spans="1:12" x14ac:dyDescent="0.75">
      <c r="A2170" s="2"/>
      <c r="L2170" s="1"/>
    </row>
    <row r="2171" spans="1:12" x14ac:dyDescent="0.75">
      <c r="A2171" s="2"/>
      <c r="L2171" s="1"/>
    </row>
    <row r="2172" spans="1:12" x14ac:dyDescent="0.75">
      <c r="A2172" s="2"/>
      <c r="L2172" s="1"/>
    </row>
    <row r="2173" spans="1:12" x14ac:dyDescent="0.75">
      <c r="A2173" s="2"/>
      <c r="L2173" s="1"/>
    </row>
    <row r="2174" spans="1:12" x14ac:dyDescent="0.75">
      <c r="A2174" s="2"/>
      <c r="L2174" s="1"/>
    </row>
    <row r="2175" spans="1:12" x14ac:dyDescent="0.75">
      <c r="A2175" s="2"/>
      <c r="L2175" s="1"/>
    </row>
    <row r="2176" spans="1:12" x14ac:dyDescent="0.75">
      <c r="A2176" s="2"/>
      <c r="L2176" s="1"/>
    </row>
    <row r="2177" spans="1:12" x14ac:dyDescent="0.75">
      <c r="A2177" s="2"/>
      <c r="L2177" s="1"/>
    </row>
    <row r="2178" spans="1:12" x14ac:dyDescent="0.75">
      <c r="A2178" s="2"/>
      <c r="L2178" s="1"/>
    </row>
    <row r="2179" spans="1:12" x14ac:dyDescent="0.75">
      <c r="A2179" s="2"/>
      <c r="L2179" s="1"/>
    </row>
    <row r="2180" spans="1:12" x14ac:dyDescent="0.75">
      <c r="A2180" s="2"/>
      <c r="L2180" s="1"/>
    </row>
    <row r="2181" spans="1:12" x14ac:dyDescent="0.75">
      <c r="A2181" s="2"/>
      <c r="L2181" s="1"/>
    </row>
    <row r="2182" spans="1:12" x14ac:dyDescent="0.75">
      <c r="A2182" s="2"/>
      <c r="L2182" s="1"/>
    </row>
    <row r="2183" spans="1:12" x14ac:dyDescent="0.75">
      <c r="A2183" s="2"/>
      <c r="L2183" s="1"/>
    </row>
    <row r="2184" spans="1:12" x14ac:dyDescent="0.75">
      <c r="A2184" s="2"/>
      <c r="L2184" s="1"/>
    </row>
    <row r="2185" spans="1:12" x14ac:dyDescent="0.75">
      <c r="A2185" s="2"/>
      <c r="L2185" s="1"/>
    </row>
    <row r="2186" spans="1:12" x14ac:dyDescent="0.75">
      <c r="A2186" s="2"/>
      <c r="L2186" s="1"/>
    </row>
    <row r="2187" spans="1:12" x14ac:dyDescent="0.75">
      <c r="A2187" s="2"/>
      <c r="L2187" s="1"/>
    </row>
    <row r="2188" spans="1:12" x14ac:dyDescent="0.75">
      <c r="A2188" s="2"/>
      <c r="L2188" s="1"/>
    </row>
    <row r="2189" spans="1:12" x14ac:dyDescent="0.75">
      <c r="A2189" s="2"/>
      <c r="L2189" s="1"/>
    </row>
    <row r="2190" spans="1:12" x14ac:dyDescent="0.75">
      <c r="A2190" s="2"/>
      <c r="L2190" s="1"/>
    </row>
    <row r="2191" spans="1:12" x14ac:dyDescent="0.75">
      <c r="A2191" s="2"/>
      <c r="L2191" s="1"/>
    </row>
    <row r="2192" spans="1:12" x14ac:dyDescent="0.75">
      <c r="A2192" s="2"/>
      <c r="L2192" s="1"/>
    </row>
    <row r="2193" spans="1:12" x14ac:dyDescent="0.75">
      <c r="A2193" s="2"/>
      <c r="L2193" s="1"/>
    </row>
    <row r="2194" spans="1:12" x14ac:dyDescent="0.75">
      <c r="A2194" s="2"/>
      <c r="L2194" s="1"/>
    </row>
    <row r="2195" spans="1:12" x14ac:dyDescent="0.75">
      <c r="A2195" s="2"/>
      <c r="L2195" s="1"/>
    </row>
    <row r="2196" spans="1:12" x14ac:dyDescent="0.75">
      <c r="A2196" s="2"/>
      <c r="L2196" s="1"/>
    </row>
    <row r="2197" spans="1:12" x14ac:dyDescent="0.75">
      <c r="A2197" s="2"/>
      <c r="L2197" s="1"/>
    </row>
    <row r="2198" spans="1:12" x14ac:dyDescent="0.75">
      <c r="A2198" s="2"/>
      <c r="L2198" s="1"/>
    </row>
    <row r="2199" spans="1:12" x14ac:dyDescent="0.75">
      <c r="A2199" s="2"/>
      <c r="L2199" s="1"/>
    </row>
    <row r="2200" spans="1:12" x14ac:dyDescent="0.75">
      <c r="A2200" s="2"/>
      <c r="L2200" s="1"/>
    </row>
    <row r="2201" spans="1:12" x14ac:dyDescent="0.75">
      <c r="A2201" s="2"/>
      <c r="L2201" s="1"/>
    </row>
    <row r="2202" spans="1:12" x14ac:dyDescent="0.75">
      <c r="A2202" s="2"/>
      <c r="L2202" s="1"/>
    </row>
    <row r="2203" spans="1:12" x14ac:dyDescent="0.75">
      <c r="A2203" s="2"/>
      <c r="L2203" s="1"/>
    </row>
    <row r="2204" spans="1:12" x14ac:dyDescent="0.75">
      <c r="A2204" s="2"/>
      <c r="L2204" s="1"/>
    </row>
    <row r="2205" spans="1:12" x14ac:dyDescent="0.75">
      <c r="A2205" s="2"/>
      <c r="L2205" s="1"/>
    </row>
    <row r="2206" spans="1:12" x14ac:dyDescent="0.75">
      <c r="A2206" s="2"/>
      <c r="L2206" s="1"/>
    </row>
    <row r="2207" spans="1:12" x14ac:dyDescent="0.75">
      <c r="A2207" s="2"/>
      <c r="L2207" s="1"/>
    </row>
    <row r="2208" spans="1:12" x14ac:dyDescent="0.75">
      <c r="A2208" s="2"/>
      <c r="L2208" s="1"/>
    </row>
    <row r="2209" spans="1:12" x14ac:dyDescent="0.75">
      <c r="A2209" s="2"/>
      <c r="L2209" s="1"/>
    </row>
    <row r="2210" spans="1:12" x14ac:dyDescent="0.75">
      <c r="A2210" s="2"/>
      <c r="L2210" s="1"/>
    </row>
    <row r="2211" spans="1:12" x14ac:dyDescent="0.75">
      <c r="A2211" s="2"/>
      <c r="L2211" s="1"/>
    </row>
    <row r="2212" spans="1:12" x14ac:dyDescent="0.75">
      <c r="A2212" s="2"/>
      <c r="L2212" s="1"/>
    </row>
    <row r="2213" spans="1:12" x14ac:dyDescent="0.75">
      <c r="A2213" s="2"/>
      <c r="L2213" s="1"/>
    </row>
    <row r="2214" spans="1:12" x14ac:dyDescent="0.75">
      <c r="A2214" s="2"/>
      <c r="L2214" s="1"/>
    </row>
    <row r="2215" spans="1:12" x14ac:dyDescent="0.75">
      <c r="A2215" s="2"/>
      <c r="L2215" s="1"/>
    </row>
    <row r="2216" spans="1:12" x14ac:dyDescent="0.75">
      <c r="A2216" s="2"/>
      <c r="L2216" s="1"/>
    </row>
    <row r="2217" spans="1:12" x14ac:dyDescent="0.75">
      <c r="A2217" s="2"/>
      <c r="L2217" s="1"/>
    </row>
    <row r="2218" spans="1:12" x14ac:dyDescent="0.75">
      <c r="A2218" s="2"/>
      <c r="L2218" s="1"/>
    </row>
    <row r="2219" spans="1:12" x14ac:dyDescent="0.75">
      <c r="A2219" s="2"/>
      <c r="L2219" s="1"/>
    </row>
    <row r="2220" spans="1:12" x14ac:dyDescent="0.75">
      <c r="A2220" s="2"/>
      <c r="L2220" s="1"/>
    </row>
    <row r="2221" spans="1:12" x14ac:dyDescent="0.75">
      <c r="A2221" s="2"/>
      <c r="L2221" s="1"/>
    </row>
    <row r="2222" spans="1:12" x14ac:dyDescent="0.75">
      <c r="A2222" s="2"/>
      <c r="L2222" s="1"/>
    </row>
    <row r="2223" spans="1:12" x14ac:dyDescent="0.75">
      <c r="A2223" s="2"/>
      <c r="L2223" s="1"/>
    </row>
    <row r="2224" spans="1:12" x14ac:dyDescent="0.75">
      <c r="A2224" s="2"/>
      <c r="L2224" s="1"/>
    </row>
    <row r="2225" spans="1:12" x14ac:dyDescent="0.75">
      <c r="A2225" s="2"/>
      <c r="L2225" s="1"/>
    </row>
    <row r="2226" spans="1:12" x14ac:dyDescent="0.75">
      <c r="A2226" s="2"/>
      <c r="L2226" s="1"/>
    </row>
    <row r="2227" spans="1:12" x14ac:dyDescent="0.75">
      <c r="A2227" s="2"/>
      <c r="L2227" s="1"/>
    </row>
    <row r="2228" spans="1:12" x14ac:dyDescent="0.75">
      <c r="A2228" s="2"/>
      <c r="L2228" s="1"/>
    </row>
    <row r="2229" spans="1:12" x14ac:dyDescent="0.75">
      <c r="A2229" s="2"/>
      <c r="L2229" s="1"/>
    </row>
    <row r="2230" spans="1:12" x14ac:dyDescent="0.75">
      <c r="A2230" s="2"/>
      <c r="L2230" s="1"/>
    </row>
    <row r="2231" spans="1:12" x14ac:dyDescent="0.75">
      <c r="A2231" s="2"/>
      <c r="L2231" s="1"/>
    </row>
    <row r="2232" spans="1:12" x14ac:dyDescent="0.75">
      <c r="A2232" s="2"/>
      <c r="L2232" s="1"/>
    </row>
    <row r="2233" spans="1:12" x14ac:dyDescent="0.75">
      <c r="A2233" s="2"/>
      <c r="L2233" s="1"/>
    </row>
    <row r="2234" spans="1:12" x14ac:dyDescent="0.75">
      <c r="A2234" s="2"/>
      <c r="L2234" s="1"/>
    </row>
    <row r="2235" spans="1:12" x14ac:dyDescent="0.75">
      <c r="A2235" s="2"/>
      <c r="L2235" s="1"/>
    </row>
    <row r="2236" spans="1:12" x14ac:dyDescent="0.75">
      <c r="A2236" s="2"/>
      <c r="L2236" s="1"/>
    </row>
    <row r="2237" spans="1:12" x14ac:dyDescent="0.75">
      <c r="A2237" s="2"/>
      <c r="L2237" s="1"/>
    </row>
    <row r="2238" spans="1:12" x14ac:dyDescent="0.75">
      <c r="A2238" s="2"/>
      <c r="L2238" s="1"/>
    </row>
    <row r="2239" spans="1:12" x14ac:dyDescent="0.75">
      <c r="A2239" s="2"/>
      <c r="L2239" s="1"/>
    </row>
    <row r="2240" spans="1:12" x14ac:dyDescent="0.75">
      <c r="A2240" s="2"/>
      <c r="L2240" s="1"/>
    </row>
    <row r="2241" spans="1:12" x14ac:dyDescent="0.75">
      <c r="A2241" s="2"/>
      <c r="L2241" s="1"/>
    </row>
    <row r="2242" spans="1:12" x14ac:dyDescent="0.75">
      <c r="A2242" s="2"/>
      <c r="L2242" s="1"/>
    </row>
    <row r="2243" spans="1:12" x14ac:dyDescent="0.75">
      <c r="A2243" s="2"/>
      <c r="L2243" s="1"/>
    </row>
    <row r="2244" spans="1:12" x14ac:dyDescent="0.75">
      <c r="A2244" s="2"/>
      <c r="L2244" s="1"/>
    </row>
    <row r="2245" spans="1:12" x14ac:dyDescent="0.75">
      <c r="A2245" s="2"/>
      <c r="L2245" s="1"/>
    </row>
    <row r="2246" spans="1:12" x14ac:dyDescent="0.75">
      <c r="A2246" s="2"/>
      <c r="L2246" s="1"/>
    </row>
    <row r="2247" spans="1:12" x14ac:dyDescent="0.75">
      <c r="A2247" s="2"/>
      <c r="L2247" s="1"/>
    </row>
    <row r="2248" spans="1:12" x14ac:dyDescent="0.75">
      <c r="A2248" s="2"/>
      <c r="L2248" s="1"/>
    </row>
    <row r="2249" spans="1:12" x14ac:dyDescent="0.75">
      <c r="A2249" s="2"/>
      <c r="L2249" s="1"/>
    </row>
    <row r="2250" spans="1:12" x14ac:dyDescent="0.75">
      <c r="A2250" s="2"/>
      <c r="L2250" s="1"/>
    </row>
    <row r="2251" spans="1:12" x14ac:dyDescent="0.75">
      <c r="A2251" s="2"/>
      <c r="L2251" s="1"/>
    </row>
    <row r="2252" spans="1:12" x14ac:dyDescent="0.75">
      <c r="A2252" s="2"/>
      <c r="L2252" s="1"/>
    </row>
    <row r="2253" spans="1:12" x14ac:dyDescent="0.75">
      <c r="A2253" s="2"/>
      <c r="L2253" s="1"/>
    </row>
    <row r="2254" spans="1:12" x14ac:dyDescent="0.75">
      <c r="A2254" s="2"/>
      <c r="L2254" s="1"/>
    </row>
    <row r="2255" spans="1:12" x14ac:dyDescent="0.75">
      <c r="A2255" s="2"/>
      <c r="L2255" s="1"/>
    </row>
    <row r="2256" spans="1:12" x14ac:dyDescent="0.75">
      <c r="A2256" s="2"/>
      <c r="L2256" s="1"/>
    </row>
    <row r="2257" spans="1:12" x14ac:dyDescent="0.75">
      <c r="A2257" s="2"/>
      <c r="L2257" s="1"/>
    </row>
    <row r="2258" spans="1:12" x14ac:dyDescent="0.75">
      <c r="A2258" s="2"/>
      <c r="L2258" s="1"/>
    </row>
    <row r="2259" spans="1:12" x14ac:dyDescent="0.75">
      <c r="A2259" s="2"/>
      <c r="L2259" s="1"/>
    </row>
    <row r="2260" spans="1:12" x14ac:dyDescent="0.75">
      <c r="A2260" s="2"/>
      <c r="L2260" s="1"/>
    </row>
    <row r="2261" spans="1:12" x14ac:dyDescent="0.75">
      <c r="A2261" s="2"/>
      <c r="L2261" s="1"/>
    </row>
    <row r="2262" spans="1:12" x14ac:dyDescent="0.75">
      <c r="A2262" s="2"/>
      <c r="L2262" s="1"/>
    </row>
    <row r="2263" spans="1:12" x14ac:dyDescent="0.75">
      <c r="A2263" s="2"/>
      <c r="L2263" s="1"/>
    </row>
    <row r="2264" spans="1:12" x14ac:dyDescent="0.75">
      <c r="A2264" s="2"/>
      <c r="L2264" s="1"/>
    </row>
    <row r="2265" spans="1:12" x14ac:dyDescent="0.75">
      <c r="A2265" s="2"/>
      <c r="L2265" s="1"/>
    </row>
    <row r="2266" spans="1:12" x14ac:dyDescent="0.75">
      <c r="A2266" s="2"/>
      <c r="L2266" s="1"/>
    </row>
    <row r="2267" spans="1:12" x14ac:dyDescent="0.75">
      <c r="A2267" s="2"/>
      <c r="L2267" s="1"/>
    </row>
    <row r="2268" spans="1:12" x14ac:dyDescent="0.75">
      <c r="A2268" s="2"/>
      <c r="L2268" s="1"/>
    </row>
    <row r="2269" spans="1:12" x14ac:dyDescent="0.75">
      <c r="A2269" s="2"/>
      <c r="L2269" s="1"/>
    </row>
    <row r="2270" spans="1:12" x14ac:dyDescent="0.75">
      <c r="A2270" s="2"/>
      <c r="L2270" s="1"/>
    </row>
    <row r="2271" spans="1:12" x14ac:dyDescent="0.75">
      <c r="A2271" s="2"/>
      <c r="L2271" s="1"/>
    </row>
    <row r="2272" spans="1:12" x14ac:dyDescent="0.75">
      <c r="A2272" s="2"/>
      <c r="L2272" s="1"/>
    </row>
    <row r="2273" spans="1:12" x14ac:dyDescent="0.75">
      <c r="A2273" s="2"/>
      <c r="L2273" s="1"/>
    </row>
    <row r="2274" spans="1:12" x14ac:dyDescent="0.75">
      <c r="A2274" s="2"/>
      <c r="L2274" s="1"/>
    </row>
    <row r="2275" spans="1:12" x14ac:dyDescent="0.75">
      <c r="A2275" s="2"/>
      <c r="L2275" s="1"/>
    </row>
    <row r="2276" spans="1:12" x14ac:dyDescent="0.75">
      <c r="A2276" s="2"/>
      <c r="L2276" s="1"/>
    </row>
    <row r="2277" spans="1:12" x14ac:dyDescent="0.75">
      <c r="A2277" s="2"/>
      <c r="L2277" s="1"/>
    </row>
    <row r="2278" spans="1:12" x14ac:dyDescent="0.75">
      <c r="A2278" s="2"/>
      <c r="L2278" s="1"/>
    </row>
    <row r="2279" spans="1:12" x14ac:dyDescent="0.75">
      <c r="A2279" s="2"/>
      <c r="L2279" s="1"/>
    </row>
    <row r="2280" spans="1:12" x14ac:dyDescent="0.75">
      <c r="A2280" s="2"/>
      <c r="L2280" s="1"/>
    </row>
    <row r="2281" spans="1:12" x14ac:dyDescent="0.75">
      <c r="A2281" s="2"/>
      <c r="L2281" s="1"/>
    </row>
    <row r="2282" spans="1:12" x14ac:dyDescent="0.75">
      <c r="A2282" s="2"/>
      <c r="L2282" s="1"/>
    </row>
    <row r="2283" spans="1:12" x14ac:dyDescent="0.75">
      <c r="A2283" s="2"/>
      <c r="L2283" s="1"/>
    </row>
    <row r="2284" spans="1:12" x14ac:dyDescent="0.75">
      <c r="A2284" s="2"/>
      <c r="L2284" s="1"/>
    </row>
    <row r="2285" spans="1:12" x14ac:dyDescent="0.75">
      <c r="A2285" s="2"/>
      <c r="L2285" s="1"/>
    </row>
    <row r="2286" spans="1:12" x14ac:dyDescent="0.75">
      <c r="A2286" s="2"/>
      <c r="L2286" s="1"/>
    </row>
    <row r="2287" spans="1:12" x14ac:dyDescent="0.75">
      <c r="A2287" s="2"/>
      <c r="L2287" s="1"/>
    </row>
    <row r="2288" spans="1:12" x14ac:dyDescent="0.75">
      <c r="A2288" s="2"/>
      <c r="L2288" s="1"/>
    </row>
    <row r="2289" spans="1:12" x14ac:dyDescent="0.75">
      <c r="A2289" s="2"/>
      <c r="L2289" s="1"/>
    </row>
    <row r="2290" spans="1:12" x14ac:dyDescent="0.75">
      <c r="A2290" s="2"/>
      <c r="L2290" s="1"/>
    </row>
    <row r="2291" spans="1:12" x14ac:dyDescent="0.75">
      <c r="A2291" s="2"/>
      <c r="L2291" s="1"/>
    </row>
    <row r="2292" spans="1:12" x14ac:dyDescent="0.75">
      <c r="A2292" s="2"/>
      <c r="L2292" s="1"/>
    </row>
    <row r="2293" spans="1:12" x14ac:dyDescent="0.75">
      <c r="A2293" s="2"/>
      <c r="L2293" s="1"/>
    </row>
    <row r="2294" spans="1:12" x14ac:dyDescent="0.75">
      <c r="A2294" s="2"/>
      <c r="L2294" s="1"/>
    </row>
    <row r="2295" spans="1:12" x14ac:dyDescent="0.75">
      <c r="A2295" s="2"/>
      <c r="L2295" s="1"/>
    </row>
    <row r="2296" spans="1:12" x14ac:dyDescent="0.75">
      <c r="A2296" s="2"/>
      <c r="L2296" s="1"/>
    </row>
    <row r="2297" spans="1:12" x14ac:dyDescent="0.75">
      <c r="A2297" s="2"/>
      <c r="L2297" s="1"/>
    </row>
    <row r="2298" spans="1:12" x14ac:dyDescent="0.75">
      <c r="A2298" s="2"/>
      <c r="L2298" s="1"/>
    </row>
    <row r="2299" spans="1:12" x14ac:dyDescent="0.75">
      <c r="A2299" s="2"/>
      <c r="L2299" s="1"/>
    </row>
    <row r="2300" spans="1:12" x14ac:dyDescent="0.75">
      <c r="A2300" s="2"/>
      <c r="L2300" s="1"/>
    </row>
    <row r="2301" spans="1:12" x14ac:dyDescent="0.75">
      <c r="A2301" s="2"/>
      <c r="L2301" s="1"/>
    </row>
    <row r="2302" spans="1:12" x14ac:dyDescent="0.75">
      <c r="A2302" s="2"/>
      <c r="L2302" s="1"/>
    </row>
    <row r="2303" spans="1:12" x14ac:dyDescent="0.75">
      <c r="A2303" s="2"/>
      <c r="L2303" s="1"/>
    </row>
    <row r="2304" spans="1:12" x14ac:dyDescent="0.75">
      <c r="A2304" s="2"/>
      <c r="L2304" s="1"/>
    </row>
    <row r="2305" spans="1:12" x14ac:dyDescent="0.75">
      <c r="A2305" s="2"/>
      <c r="L2305" s="1"/>
    </row>
    <row r="2306" spans="1:12" x14ac:dyDescent="0.75">
      <c r="A2306" s="2"/>
      <c r="L2306" s="1"/>
    </row>
    <row r="2307" spans="1:12" x14ac:dyDescent="0.75">
      <c r="A2307" s="2"/>
      <c r="L2307" s="1"/>
    </row>
    <row r="2308" spans="1:12" x14ac:dyDescent="0.75">
      <c r="A2308" s="2"/>
      <c r="L2308" s="1"/>
    </row>
    <row r="2309" spans="1:12" x14ac:dyDescent="0.75">
      <c r="A2309" s="2"/>
      <c r="L2309" s="1"/>
    </row>
    <row r="2310" spans="1:12" x14ac:dyDescent="0.75">
      <c r="A2310" s="2"/>
      <c r="L2310" s="1"/>
    </row>
    <row r="2311" spans="1:12" x14ac:dyDescent="0.75">
      <c r="A2311" s="2"/>
      <c r="L2311" s="1"/>
    </row>
    <row r="2312" spans="1:12" x14ac:dyDescent="0.75">
      <c r="A2312" s="2"/>
      <c r="L2312" s="1"/>
    </row>
    <row r="2313" spans="1:12" x14ac:dyDescent="0.75">
      <c r="A2313" s="2"/>
      <c r="L2313" s="1"/>
    </row>
    <row r="2314" spans="1:12" x14ac:dyDescent="0.75">
      <c r="A2314" s="2"/>
      <c r="L2314" s="1"/>
    </row>
    <row r="2315" spans="1:12" x14ac:dyDescent="0.75">
      <c r="A2315" s="2"/>
      <c r="L2315" s="1"/>
    </row>
    <row r="2316" spans="1:12" x14ac:dyDescent="0.75">
      <c r="A2316" s="2"/>
      <c r="L2316" s="1"/>
    </row>
    <row r="2317" spans="1:12" x14ac:dyDescent="0.75">
      <c r="A2317" s="2"/>
      <c r="L2317" s="1"/>
    </row>
    <row r="2318" spans="1:12" x14ac:dyDescent="0.75">
      <c r="A2318" s="2"/>
      <c r="L2318" s="1"/>
    </row>
    <row r="2319" spans="1:12" x14ac:dyDescent="0.75">
      <c r="A2319" s="2"/>
      <c r="L2319" s="1"/>
    </row>
    <row r="2320" spans="1:12" x14ac:dyDescent="0.75">
      <c r="A2320" s="2"/>
      <c r="L2320" s="1"/>
    </row>
    <row r="2321" spans="1:12" x14ac:dyDescent="0.75">
      <c r="A2321" s="2"/>
      <c r="L2321" s="1"/>
    </row>
    <row r="2322" spans="1:12" x14ac:dyDescent="0.75">
      <c r="A2322" s="2"/>
      <c r="L2322" s="1"/>
    </row>
    <row r="2323" spans="1:12" x14ac:dyDescent="0.75">
      <c r="A2323" s="2"/>
      <c r="L2323" s="1"/>
    </row>
    <row r="2324" spans="1:12" x14ac:dyDescent="0.75">
      <c r="A2324" s="2"/>
      <c r="L2324" s="1"/>
    </row>
    <row r="2325" spans="1:12" x14ac:dyDescent="0.75">
      <c r="A2325" s="2"/>
      <c r="L2325" s="1"/>
    </row>
    <row r="2326" spans="1:12" x14ac:dyDescent="0.75">
      <c r="A2326" s="2"/>
      <c r="L2326" s="1"/>
    </row>
    <row r="2327" spans="1:12" x14ac:dyDescent="0.75">
      <c r="A2327" s="2"/>
      <c r="L2327" s="1"/>
    </row>
    <row r="2328" spans="1:12" x14ac:dyDescent="0.75">
      <c r="A2328" s="2"/>
      <c r="L2328" s="1"/>
    </row>
    <row r="2329" spans="1:12" x14ac:dyDescent="0.75">
      <c r="A2329" s="2"/>
      <c r="L2329" s="1"/>
    </row>
    <row r="2330" spans="1:12" x14ac:dyDescent="0.75">
      <c r="A2330" s="2"/>
      <c r="L2330" s="1"/>
    </row>
    <row r="2331" spans="1:12" x14ac:dyDescent="0.75">
      <c r="A2331" s="2"/>
      <c r="L2331" s="1"/>
    </row>
    <row r="2332" spans="1:12" x14ac:dyDescent="0.75">
      <c r="A2332" s="2"/>
      <c r="L2332" s="1"/>
    </row>
    <row r="2333" spans="1:12" x14ac:dyDescent="0.75">
      <c r="A2333" s="2"/>
      <c r="L2333" s="1"/>
    </row>
    <row r="2334" spans="1:12" x14ac:dyDescent="0.75">
      <c r="A2334" s="2"/>
      <c r="L2334" s="1"/>
    </row>
    <row r="2335" spans="1:12" x14ac:dyDescent="0.75">
      <c r="A2335" s="2"/>
      <c r="L2335" s="1"/>
    </row>
    <row r="2336" spans="1:12" x14ac:dyDescent="0.75">
      <c r="A2336" s="2"/>
      <c r="L2336" s="1"/>
    </row>
    <row r="2337" spans="1:12" x14ac:dyDescent="0.75">
      <c r="A2337" s="2"/>
      <c r="L2337" s="1"/>
    </row>
    <row r="2338" spans="1:12" x14ac:dyDescent="0.75">
      <c r="A2338" s="2"/>
      <c r="L2338" s="1"/>
    </row>
    <row r="2339" spans="1:12" x14ac:dyDescent="0.75">
      <c r="A2339" s="2"/>
      <c r="L2339" s="1"/>
    </row>
    <row r="2340" spans="1:12" x14ac:dyDescent="0.75">
      <c r="A2340" s="2"/>
      <c r="L2340" s="1"/>
    </row>
    <row r="2341" spans="1:12" x14ac:dyDescent="0.75">
      <c r="A2341" s="2"/>
      <c r="L2341" s="1"/>
    </row>
    <row r="2342" spans="1:12" x14ac:dyDescent="0.75">
      <c r="A2342" s="2"/>
      <c r="L2342" s="1"/>
    </row>
    <row r="2343" spans="1:12" x14ac:dyDescent="0.75">
      <c r="A2343" s="2"/>
      <c r="L2343" s="1"/>
    </row>
    <row r="2344" spans="1:12" x14ac:dyDescent="0.75">
      <c r="A2344" s="2"/>
      <c r="L2344" s="1"/>
    </row>
    <row r="2345" spans="1:12" x14ac:dyDescent="0.75">
      <c r="A2345" s="2"/>
      <c r="L2345" s="1"/>
    </row>
    <row r="2346" spans="1:12" x14ac:dyDescent="0.75">
      <c r="A2346" s="2"/>
      <c r="L2346" s="1"/>
    </row>
    <row r="2347" spans="1:12" x14ac:dyDescent="0.75">
      <c r="A2347" s="2"/>
      <c r="L2347" s="1"/>
    </row>
    <row r="2348" spans="1:12" x14ac:dyDescent="0.75">
      <c r="A2348" s="2"/>
      <c r="L2348" s="1"/>
    </row>
    <row r="2349" spans="1:12" x14ac:dyDescent="0.75">
      <c r="A2349" s="2"/>
      <c r="L2349" s="1"/>
    </row>
    <row r="2350" spans="1:12" x14ac:dyDescent="0.75">
      <c r="A2350" s="2"/>
      <c r="L2350" s="1"/>
    </row>
    <row r="2351" spans="1:12" x14ac:dyDescent="0.75">
      <c r="A2351" s="2"/>
      <c r="L2351" s="1"/>
    </row>
    <row r="2352" spans="1:12" x14ac:dyDescent="0.75">
      <c r="A2352" s="2"/>
      <c r="L2352" s="1"/>
    </row>
    <row r="2353" spans="1:12" x14ac:dyDescent="0.75">
      <c r="A2353" s="2"/>
      <c r="L2353" s="1"/>
    </row>
    <row r="2354" spans="1:12" x14ac:dyDescent="0.75">
      <c r="A2354" s="2"/>
      <c r="L2354" s="1"/>
    </row>
    <row r="2355" spans="1:12" x14ac:dyDescent="0.75">
      <c r="A2355" s="2"/>
      <c r="L2355" s="1"/>
    </row>
    <row r="2356" spans="1:12" x14ac:dyDescent="0.75">
      <c r="A2356" s="2"/>
      <c r="L2356" s="1"/>
    </row>
    <row r="2357" spans="1:12" x14ac:dyDescent="0.75">
      <c r="A2357" s="2"/>
      <c r="L2357" s="1"/>
    </row>
    <row r="2358" spans="1:12" x14ac:dyDescent="0.75">
      <c r="A2358" s="2"/>
      <c r="L2358" s="1"/>
    </row>
    <row r="2359" spans="1:12" x14ac:dyDescent="0.75">
      <c r="A2359" s="2"/>
      <c r="L2359" s="1"/>
    </row>
    <row r="2360" spans="1:12" x14ac:dyDescent="0.75">
      <c r="A2360" s="2"/>
      <c r="L2360" s="1"/>
    </row>
    <row r="2361" spans="1:12" x14ac:dyDescent="0.75">
      <c r="A2361" s="2"/>
      <c r="L2361" s="1"/>
    </row>
    <row r="2362" spans="1:12" x14ac:dyDescent="0.75">
      <c r="A2362" s="2"/>
      <c r="L2362" s="1"/>
    </row>
    <row r="2363" spans="1:12" x14ac:dyDescent="0.75">
      <c r="A2363" s="2"/>
      <c r="L2363" s="1"/>
    </row>
    <row r="2364" spans="1:12" x14ac:dyDescent="0.75">
      <c r="A2364" s="2"/>
      <c r="L2364" s="1"/>
    </row>
    <row r="2365" spans="1:12" x14ac:dyDescent="0.75">
      <c r="A2365" s="2"/>
      <c r="L2365" s="1"/>
    </row>
    <row r="2366" spans="1:12" x14ac:dyDescent="0.75">
      <c r="A2366" s="2"/>
      <c r="L2366" s="1"/>
    </row>
    <row r="2367" spans="1:12" x14ac:dyDescent="0.75">
      <c r="A2367" s="2"/>
      <c r="L2367" s="1"/>
    </row>
    <row r="2368" spans="1:12" x14ac:dyDescent="0.75">
      <c r="A2368" s="2"/>
      <c r="L2368" s="1"/>
    </row>
    <row r="2369" spans="1:12" x14ac:dyDescent="0.75">
      <c r="A2369" s="2"/>
      <c r="L2369" s="1"/>
    </row>
    <row r="2370" spans="1:12" x14ac:dyDescent="0.75">
      <c r="A2370" s="2"/>
      <c r="L2370" s="1"/>
    </row>
    <row r="2371" spans="1:12" x14ac:dyDescent="0.75">
      <c r="A2371" s="2"/>
      <c r="L2371" s="1"/>
    </row>
    <row r="2372" spans="1:12" x14ac:dyDescent="0.75">
      <c r="A2372" s="2"/>
      <c r="L2372" s="1"/>
    </row>
    <row r="2373" spans="1:12" x14ac:dyDescent="0.75">
      <c r="A2373" s="2"/>
      <c r="L2373" s="1"/>
    </row>
    <row r="2374" spans="1:12" x14ac:dyDescent="0.75">
      <c r="A2374" s="2"/>
      <c r="L2374" s="1"/>
    </row>
    <row r="2375" spans="1:12" x14ac:dyDescent="0.75">
      <c r="A2375" s="2"/>
      <c r="L2375" s="1"/>
    </row>
    <row r="2376" spans="1:12" x14ac:dyDescent="0.75">
      <c r="A2376" s="2"/>
      <c r="L2376" s="1"/>
    </row>
    <row r="2377" spans="1:12" x14ac:dyDescent="0.75">
      <c r="A2377" s="2"/>
      <c r="L2377" s="1"/>
    </row>
    <row r="2378" spans="1:12" x14ac:dyDescent="0.75">
      <c r="A2378" s="2"/>
      <c r="L2378" s="1"/>
    </row>
    <row r="2379" spans="1:12" x14ac:dyDescent="0.75">
      <c r="A2379" s="2"/>
      <c r="L2379" s="1"/>
    </row>
    <row r="2380" spans="1:12" x14ac:dyDescent="0.75">
      <c r="A2380" s="2"/>
      <c r="L2380" s="1"/>
    </row>
    <row r="2381" spans="1:12" x14ac:dyDescent="0.75">
      <c r="A2381" s="2"/>
      <c r="L2381" s="1"/>
    </row>
    <row r="2382" spans="1:12" x14ac:dyDescent="0.75">
      <c r="A2382" s="2"/>
      <c r="L2382" s="1"/>
    </row>
    <row r="2383" spans="1:12" x14ac:dyDescent="0.75">
      <c r="A2383" s="2"/>
      <c r="L2383" s="1"/>
    </row>
    <row r="2384" spans="1:12" x14ac:dyDescent="0.75">
      <c r="A2384" s="2"/>
      <c r="L2384" s="1"/>
    </row>
    <row r="2385" spans="1:12" x14ac:dyDescent="0.75">
      <c r="A2385" s="2"/>
      <c r="L2385" s="1"/>
    </row>
    <row r="2386" spans="1:12" x14ac:dyDescent="0.75">
      <c r="A2386" s="2"/>
      <c r="L2386" s="1"/>
    </row>
    <row r="2387" spans="1:12" x14ac:dyDescent="0.75">
      <c r="A2387" s="2"/>
      <c r="L2387" s="1"/>
    </row>
    <row r="2388" spans="1:12" x14ac:dyDescent="0.75">
      <c r="A2388" s="2"/>
      <c r="L2388" s="1"/>
    </row>
    <row r="2389" spans="1:12" x14ac:dyDescent="0.75">
      <c r="A2389" s="2"/>
      <c r="L2389" s="1"/>
    </row>
    <row r="2390" spans="1:12" x14ac:dyDescent="0.75">
      <c r="A2390" s="2"/>
      <c r="L2390" s="1"/>
    </row>
    <row r="2391" spans="1:12" x14ac:dyDescent="0.75">
      <c r="A2391" s="2"/>
      <c r="L2391" s="1"/>
    </row>
    <row r="2392" spans="1:12" x14ac:dyDescent="0.75">
      <c r="A2392" s="2"/>
      <c r="L2392" s="1"/>
    </row>
    <row r="2393" spans="1:12" x14ac:dyDescent="0.75">
      <c r="A2393" s="2"/>
      <c r="L2393" s="1"/>
    </row>
    <row r="2394" spans="1:12" x14ac:dyDescent="0.75">
      <c r="A2394" s="2"/>
      <c r="L2394" s="1"/>
    </row>
    <row r="2395" spans="1:12" x14ac:dyDescent="0.75">
      <c r="A2395" s="2"/>
      <c r="L2395" s="1"/>
    </row>
    <row r="2396" spans="1:12" x14ac:dyDescent="0.75">
      <c r="A2396" s="2"/>
      <c r="L2396" s="1"/>
    </row>
    <row r="2397" spans="1:12" x14ac:dyDescent="0.75">
      <c r="A2397" s="2"/>
      <c r="L2397" s="1"/>
    </row>
    <row r="2398" spans="1:12" x14ac:dyDescent="0.75">
      <c r="A2398" s="2"/>
      <c r="L2398" s="1"/>
    </row>
    <row r="2399" spans="1:12" x14ac:dyDescent="0.75">
      <c r="A2399" s="2"/>
      <c r="L2399" s="1"/>
    </row>
    <row r="2400" spans="1:12" x14ac:dyDescent="0.75">
      <c r="A2400" s="2"/>
      <c r="L2400" s="1"/>
    </row>
    <row r="2401" spans="1:12" x14ac:dyDescent="0.75">
      <c r="A2401" s="2"/>
      <c r="L2401" s="1"/>
    </row>
    <row r="2402" spans="1:12" x14ac:dyDescent="0.75">
      <c r="A2402" s="2"/>
      <c r="L2402" s="1"/>
    </row>
    <row r="2403" spans="1:12" x14ac:dyDescent="0.75">
      <c r="A2403" s="2"/>
      <c r="L2403" s="1"/>
    </row>
    <row r="2404" spans="1:12" x14ac:dyDescent="0.75">
      <c r="A2404" s="2"/>
      <c r="L2404" s="1"/>
    </row>
    <row r="2405" spans="1:12" x14ac:dyDescent="0.75">
      <c r="A2405" s="2"/>
      <c r="L2405" s="1"/>
    </row>
    <row r="2406" spans="1:12" x14ac:dyDescent="0.75">
      <c r="A2406" s="2"/>
      <c r="L2406" s="1"/>
    </row>
    <row r="2407" spans="1:12" x14ac:dyDescent="0.75">
      <c r="A2407" s="2"/>
      <c r="L2407" s="1"/>
    </row>
    <row r="2408" spans="1:12" x14ac:dyDescent="0.75">
      <c r="A2408" s="2"/>
      <c r="L2408" s="1"/>
    </row>
    <row r="2409" spans="1:12" x14ac:dyDescent="0.75">
      <c r="A2409" s="2"/>
      <c r="L2409" s="1"/>
    </row>
    <row r="2410" spans="1:12" x14ac:dyDescent="0.75">
      <c r="A2410" s="2"/>
      <c r="L2410" s="1"/>
    </row>
    <row r="2411" spans="1:12" x14ac:dyDescent="0.75">
      <c r="A2411" s="2"/>
      <c r="L2411" s="1"/>
    </row>
    <row r="2412" spans="1:12" x14ac:dyDescent="0.75">
      <c r="A2412" s="2"/>
      <c r="L2412" s="1"/>
    </row>
    <row r="2413" spans="1:12" x14ac:dyDescent="0.75">
      <c r="A2413" s="2"/>
      <c r="L2413" s="1"/>
    </row>
    <row r="2414" spans="1:12" x14ac:dyDescent="0.75">
      <c r="A2414" s="2"/>
      <c r="L2414" s="1"/>
    </row>
    <row r="2415" spans="1:12" x14ac:dyDescent="0.75">
      <c r="A2415" s="2"/>
      <c r="L2415" s="1"/>
    </row>
    <row r="2416" spans="1:12" x14ac:dyDescent="0.75">
      <c r="A2416" s="2"/>
      <c r="L2416" s="1"/>
    </row>
    <row r="2417" spans="1:12" x14ac:dyDescent="0.75">
      <c r="A2417" s="2"/>
      <c r="L2417" s="1"/>
    </row>
    <row r="2418" spans="1:12" x14ac:dyDescent="0.75">
      <c r="A2418" s="2"/>
      <c r="L2418" s="1"/>
    </row>
    <row r="2419" spans="1:12" x14ac:dyDescent="0.75">
      <c r="A2419" s="2"/>
      <c r="L2419" s="1"/>
    </row>
    <row r="2420" spans="1:12" x14ac:dyDescent="0.75">
      <c r="A2420" s="2"/>
      <c r="L2420" s="1"/>
    </row>
    <row r="2421" spans="1:12" x14ac:dyDescent="0.75">
      <c r="A2421" s="2"/>
      <c r="L2421" s="1"/>
    </row>
    <row r="2422" spans="1:12" x14ac:dyDescent="0.75">
      <c r="A2422" s="2"/>
      <c r="L2422" s="1"/>
    </row>
    <row r="2423" spans="1:12" x14ac:dyDescent="0.75">
      <c r="A2423" s="2"/>
      <c r="L2423" s="1"/>
    </row>
    <row r="2424" spans="1:12" x14ac:dyDescent="0.75">
      <c r="A2424" s="2"/>
      <c r="L2424" s="1"/>
    </row>
    <row r="2425" spans="1:12" x14ac:dyDescent="0.75">
      <c r="A2425" s="2"/>
      <c r="L2425" s="1"/>
    </row>
    <row r="2426" spans="1:12" x14ac:dyDescent="0.75">
      <c r="A2426" s="2"/>
      <c r="L2426" s="1"/>
    </row>
    <row r="2427" spans="1:12" x14ac:dyDescent="0.75">
      <c r="A2427" s="2"/>
      <c r="L2427" s="1"/>
    </row>
    <row r="2428" spans="1:12" x14ac:dyDescent="0.75">
      <c r="A2428" s="2"/>
      <c r="L2428" s="1"/>
    </row>
    <row r="2429" spans="1:12" x14ac:dyDescent="0.75">
      <c r="A2429" s="2"/>
      <c r="L2429" s="1"/>
    </row>
    <row r="2430" spans="1:12" x14ac:dyDescent="0.75">
      <c r="A2430" s="2"/>
      <c r="L2430" s="1"/>
    </row>
    <row r="2431" spans="1:12" x14ac:dyDescent="0.75">
      <c r="A2431" s="2"/>
      <c r="L2431" s="1"/>
    </row>
    <row r="2432" spans="1:12" x14ac:dyDescent="0.75">
      <c r="A2432" s="2"/>
      <c r="L2432" s="1"/>
    </row>
    <row r="2433" spans="1:12" x14ac:dyDescent="0.75">
      <c r="A2433" s="2"/>
      <c r="L2433" s="1"/>
    </row>
    <row r="2434" spans="1:12" x14ac:dyDescent="0.75">
      <c r="A2434" s="2"/>
      <c r="L2434" s="1"/>
    </row>
    <row r="2435" spans="1:12" x14ac:dyDescent="0.75">
      <c r="A2435" s="2"/>
      <c r="L2435" s="1"/>
    </row>
    <row r="2436" spans="1:12" x14ac:dyDescent="0.75">
      <c r="A2436" s="2"/>
      <c r="L2436" s="1"/>
    </row>
    <row r="2437" spans="1:12" x14ac:dyDescent="0.75">
      <c r="A2437" s="2"/>
      <c r="L2437" s="1"/>
    </row>
    <row r="2438" spans="1:12" x14ac:dyDescent="0.75">
      <c r="A2438" s="2"/>
      <c r="L2438" s="1"/>
    </row>
    <row r="2439" spans="1:12" x14ac:dyDescent="0.75">
      <c r="A2439" s="2"/>
      <c r="L2439" s="1"/>
    </row>
    <row r="2440" spans="1:12" x14ac:dyDescent="0.75">
      <c r="A2440" s="2"/>
      <c r="L2440" s="1"/>
    </row>
    <row r="2441" spans="1:12" x14ac:dyDescent="0.75">
      <c r="A2441" s="2"/>
      <c r="L2441" s="1"/>
    </row>
    <row r="2442" spans="1:12" x14ac:dyDescent="0.75">
      <c r="A2442" s="2"/>
      <c r="L2442" s="1"/>
    </row>
    <row r="2443" spans="1:12" x14ac:dyDescent="0.75">
      <c r="A2443" s="2"/>
      <c r="L2443" s="1"/>
    </row>
    <row r="2444" spans="1:12" x14ac:dyDescent="0.75">
      <c r="A2444" s="2"/>
      <c r="L2444" s="1"/>
    </row>
    <row r="2445" spans="1:12" x14ac:dyDescent="0.75">
      <c r="A2445" s="2"/>
      <c r="L2445" s="1"/>
    </row>
    <row r="2446" spans="1:12" x14ac:dyDescent="0.75">
      <c r="A2446" s="2"/>
      <c r="L2446" s="1"/>
    </row>
    <row r="2447" spans="1:12" x14ac:dyDescent="0.75">
      <c r="A2447" s="2"/>
      <c r="L2447" s="1"/>
    </row>
    <row r="2448" spans="1:12" x14ac:dyDescent="0.75">
      <c r="A2448" s="2"/>
      <c r="L2448" s="1"/>
    </row>
    <row r="2449" spans="1:12" x14ac:dyDescent="0.75">
      <c r="A2449" s="2"/>
      <c r="L2449" s="1"/>
    </row>
    <row r="2450" spans="1:12" x14ac:dyDescent="0.75">
      <c r="A2450" s="2"/>
      <c r="L2450" s="1"/>
    </row>
    <row r="2451" spans="1:12" x14ac:dyDescent="0.75">
      <c r="A2451" s="2"/>
      <c r="L2451" s="1"/>
    </row>
    <row r="2452" spans="1:12" x14ac:dyDescent="0.75">
      <c r="A2452" s="2"/>
      <c r="L2452" s="1"/>
    </row>
    <row r="2453" spans="1:12" x14ac:dyDescent="0.75">
      <c r="A2453" s="2"/>
      <c r="L2453" s="1"/>
    </row>
    <row r="2454" spans="1:12" x14ac:dyDescent="0.75">
      <c r="A2454" s="2"/>
      <c r="L2454" s="1"/>
    </row>
    <row r="2455" spans="1:12" x14ac:dyDescent="0.75">
      <c r="A2455" s="2"/>
      <c r="L2455" s="1"/>
    </row>
    <row r="2456" spans="1:12" x14ac:dyDescent="0.75">
      <c r="A2456" s="2"/>
      <c r="L2456" s="1"/>
    </row>
    <row r="2457" spans="1:12" x14ac:dyDescent="0.75">
      <c r="A2457" s="2"/>
      <c r="L2457" s="1"/>
    </row>
    <row r="2458" spans="1:12" x14ac:dyDescent="0.75">
      <c r="A2458" s="2"/>
      <c r="L2458" s="1"/>
    </row>
    <row r="2459" spans="1:12" x14ac:dyDescent="0.75">
      <c r="A2459" s="2"/>
      <c r="L2459" s="1"/>
    </row>
    <row r="2460" spans="1:12" x14ac:dyDescent="0.75">
      <c r="A2460" s="2"/>
      <c r="L2460" s="1"/>
    </row>
    <row r="2461" spans="1:12" x14ac:dyDescent="0.75">
      <c r="A2461" s="2"/>
      <c r="L2461" s="1"/>
    </row>
    <row r="2462" spans="1:12" x14ac:dyDescent="0.75">
      <c r="A2462" s="2"/>
      <c r="L2462" s="1"/>
    </row>
    <row r="2463" spans="1:12" x14ac:dyDescent="0.75">
      <c r="A2463" s="2"/>
      <c r="L2463" s="1"/>
    </row>
    <row r="2464" spans="1:12" x14ac:dyDescent="0.75">
      <c r="A2464" s="2"/>
      <c r="L2464" s="1"/>
    </row>
    <row r="2465" spans="1:12" x14ac:dyDescent="0.75">
      <c r="A2465" s="2"/>
      <c r="L2465" s="1"/>
    </row>
    <row r="2466" spans="1:12" x14ac:dyDescent="0.75">
      <c r="A2466" s="2"/>
      <c r="L2466" s="1"/>
    </row>
    <row r="2467" spans="1:12" x14ac:dyDescent="0.75">
      <c r="A2467" s="2"/>
      <c r="L2467" s="1"/>
    </row>
    <row r="2468" spans="1:12" x14ac:dyDescent="0.75">
      <c r="A2468" s="2"/>
      <c r="L2468" s="1"/>
    </row>
    <row r="2469" spans="1:12" x14ac:dyDescent="0.75">
      <c r="A2469" s="2"/>
      <c r="L2469" s="1"/>
    </row>
    <row r="2470" spans="1:12" x14ac:dyDescent="0.75">
      <c r="A2470" s="2"/>
      <c r="L2470" s="1"/>
    </row>
    <row r="2471" spans="1:12" x14ac:dyDescent="0.75">
      <c r="A2471" s="2"/>
      <c r="L2471" s="1"/>
    </row>
    <row r="2472" spans="1:12" x14ac:dyDescent="0.75">
      <c r="A2472" s="2"/>
      <c r="L2472" s="1"/>
    </row>
    <row r="2473" spans="1:12" x14ac:dyDescent="0.75">
      <c r="A2473" s="2"/>
      <c r="L2473" s="1"/>
    </row>
    <row r="2474" spans="1:12" x14ac:dyDescent="0.75">
      <c r="A2474" s="2"/>
      <c r="L2474" s="1"/>
    </row>
    <row r="2475" spans="1:12" x14ac:dyDescent="0.75">
      <c r="A2475" s="2"/>
      <c r="L2475" s="1"/>
    </row>
    <row r="2476" spans="1:12" x14ac:dyDescent="0.75">
      <c r="A2476" s="2"/>
      <c r="L2476" s="1"/>
    </row>
    <row r="2477" spans="1:12" x14ac:dyDescent="0.75">
      <c r="A2477" s="2"/>
      <c r="L2477" s="1"/>
    </row>
    <row r="2478" spans="1:12" x14ac:dyDescent="0.75">
      <c r="A2478" s="2"/>
      <c r="L2478" s="1"/>
    </row>
    <row r="2479" spans="1:12" x14ac:dyDescent="0.75">
      <c r="A2479" s="2"/>
      <c r="L2479" s="1"/>
    </row>
    <row r="2480" spans="1:12" x14ac:dyDescent="0.75">
      <c r="A2480" s="2"/>
      <c r="L2480" s="1"/>
    </row>
    <row r="2481" spans="1:12" x14ac:dyDescent="0.75">
      <c r="A2481" s="2"/>
      <c r="L2481" s="1"/>
    </row>
    <row r="2482" spans="1:12" x14ac:dyDescent="0.75">
      <c r="A2482" s="2"/>
      <c r="L2482" s="1"/>
    </row>
    <row r="2483" spans="1:12" x14ac:dyDescent="0.75">
      <c r="A2483" s="2"/>
      <c r="L2483" s="1"/>
    </row>
    <row r="2484" spans="1:12" x14ac:dyDescent="0.75">
      <c r="A2484" s="2"/>
      <c r="L2484" s="1"/>
    </row>
    <row r="2485" spans="1:12" x14ac:dyDescent="0.75">
      <c r="A2485" s="2"/>
      <c r="L2485" s="1"/>
    </row>
    <row r="2486" spans="1:12" x14ac:dyDescent="0.75">
      <c r="A2486" s="2"/>
      <c r="L2486" s="1"/>
    </row>
    <row r="2487" spans="1:12" x14ac:dyDescent="0.75">
      <c r="A2487" s="2"/>
      <c r="L2487" s="1"/>
    </row>
    <row r="2488" spans="1:12" x14ac:dyDescent="0.75">
      <c r="A2488" s="2"/>
      <c r="L2488" s="1"/>
    </row>
    <row r="2489" spans="1:12" x14ac:dyDescent="0.75">
      <c r="A2489" s="2"/>
      <c r="L2489" s="1"/>
    </row>
    <row r="2490" spans="1:12" x14ac:dyDescent="0.75">
      <c r="A2490" s="2"/>
      <c r="L2490" s="1"/>
    </row>
    <row r="2491" spans="1:12" x14ac:dyDescent="0.75">
      <c r="A2491" s="2"/>
      <c r="L2491" s="1"/>
    </row>
    <row r="2492" spans="1:12" x14ac:dyDescent="0.75">
      <c r="A2492" s="2"/>
      <c r="L2492" s="1"/>
    </row>
    <row r="2493" spans="1:12" x14ac:dyDescent="0.75">
      <c r="A2493" s="2"/>
      <c r="L2493" s="1"/>
    </row>
    <row r="2494" spans="1:12" x14ac:dyDescent="0.75">
      <c r="A2494" s="2"/>
      <c r="L2494" s="1"/>
    </row>
    <row r="2495" spans="1:12" x14ac:dyDescent="0.75">
      <c r="A2495" s="2"/>
      <c r="L2495" s="1"/>
    </row>
    <row r="2496" spans="1:12" x14ac:dyDescent="0.75">
      <c r="A2496" s="2"/>
      <c r="L2496" s="1"/>
    </row>
    <row r="2497" spans="1:12" x14ac:dyDescent="0.75">
      <c r="A2497" s="2"/>
      <c r="L2497" s="1"/>
    </row>
    <row r="2498" spans="1:12" x14ac:dyDescent="0.75">
      <c r="A2498" s="2"/>
      <c r="L2498" s="1"/>
    </row>
    <row r="2499" spans="1:12" x14ac:dyDescent="0.75">
      <c r="A2499" s="2"/>
      <c r="L2499" s="1"/>
    </row>
    <row r="2500" spans="1:12" x14ac:dyDescent="0.75">
      <c r="A2500" s="2"/>
      <c r="L2500" s="1"/>
    </row>
    <row r="2501" spans="1:12" x14ac:dyDescent="0.75">
      <c r="A2501" s="2"/>
      <c r="L2501" s="1"/>
    </row>
    <row r="2502" spans="1:12" x14ac:dyDescent="0.75">
      <c r="A2502" s="2"/>
      <c r="L2502" s="1"/>
    </row>
    <row r="2503" spans="1:12" x14ac:dyDescent="0.75">
      <c r="A2503" s="2"/>
      <c r="L2503" s="1"/>
    </row>
    <row r="2504" spans="1:12" x14ac:dyDescent="0.75">
      <c r="A2504" s="2"/>
      <c r="L2504" s="1"/>
    </row>
    <row r="2505" spans="1:12" x14ac:dyDescent="0.75">
      <c r="A2505" s="2"/>
      <c r="L2505" s="1"/>
    </row>
    <row r="2506" spans="1:12" x14ac:dyDescent="0.75">
      <c r="A2506" s="2"/>
      <c r="L2506" s="1"/>
    </row>
    <row r="2507" spans="1:12" x14ac:dyDescent="0.75">
      <c r="A2507" s="2"/>
      <c r="L2507" s="1"/>
    </row>
    <row r="2508" spans="1:12" x14ac:dyDescent="0.75">
      <c r="A2508" s="2"/>
      <c r="L2508" s="1"/>
    </row>
    <row r="2509" spans="1:12" x14ac:dyDescent="0.75">
      <c r="A2509" s="2"/>
      <c r="L2509" s="1"/>
    </row>
    <row r="2510" spans="1:12" x14ac:dyDescent="0.75">
      <c r="A2510" s="2"/>
      <c r="L2510" s="1"/>
    </row>
    <row r="2511" spans="1:12" x14ac:dyDescent="0.75">
      <c r="A2511" s="2"/>
      <c r="L2511" s="1"/>
    </row>
    <row r="2512" spans="1:12" x14ac:dyDescent="0.75">
      <c r="A2512" s="2"/>
      <c r="L2512" s="1"/>
    </row>
    <row r="2513" spans="1:12" x14ac:dyDescent="0.75">
      <c r="A2513" s="2"/>
      <c r="L2513" s="1"/>
    </row>
    <row r="2514" spans="1:12" x14ac:dyDescent="0.75">
      <c r="A2514" s="2"/>
      <c r="L2514" s="1"/>
    </row>
    <row r="2515" spans="1:12" x14ac:dyDescent="0.75">
      <c r="A2515" s="2"/>
      <c r="L2515" s="1"/>
    </row>
    <row r="2516" spans="1:12" x14ac:dyDescent="0.75">
      <c r="A2516" s="2"/>
      <c r="L2516" s="1"/>
    </row>
    <row r="2517" spans="1:12" x14ac:dyDescent="0.75">
      <c r="A2517" s="2"/>
      <c r="L2517" s="1"/>
    </row>
    <row r="2518" spans="1:12" x14ac:dyDescent="0.75">
      <c r="A2518" s="2"/>
      <c r="L2518" s="1"/>
    </row>
    <row r="2519" spans="1:12" x14ac:dyDescent="0.75">
      <c r="A2519" s="2"/>
      <c r="L2519" s="1"/>
    </row>
    <row r="2520" spans="1:12" x14ac:dyDescent="0.75">
      <c r="A2520" s="2"/>
      <c r="L2520" s="1"/>
    </row>
    <row r="2521" spans="1:12" x14ac:dyDescent="0.75">
      <c r="A2521" s="2"/>
      <c r="L2521" s="1"/>
    </row>
    <row r="2522" spans="1:12" x14ac:dyDescent="0.75">
      <c r="A2522" s="2"/>
      <c r="L2522" s="1"/>
    </row>
    <row r="2523" spans="1:12" x14ac:dyDescent="0.75">
      <c r="A2523" s="2"/>
      <c r="L2523" s="1"/>
    </row>
    <row r="2524" spans="1:12" x14ac:dyDescent="0.75">
      <c r="A2524" s="2"/>
      <c r="L2524" s="1"/>
    </row>
    <row r="2525" spans="1:12" x14ac:dyDescent="0.75">
      <c r="A2525" s="2"/>
      <c r="L2525" s="1"/>
    </row>
    <row r="2526" spans="1:12" x14ac:dyDescent="0.75">
      <c r="A2526" s="2"/>
      <c r="L2526" s="1"/>
    </row>
    <row r="2527" spans="1:12" x14ac:dyDescent="0.75">
      <c r="A2527" s="2"/>
      <c r="L2527" s="1"/>
    </row>
    <row r="2528" spans="1:12" x14ac:dyDescent="0.75">
      <c r="A2528" s="2"/>
      <c r="L2528" s="1"/>
    </row>
    <row r="2529" spans="1:12" x14ac:dyDescent="0.75">
      <c r="A2529" s="2"/>
      <c r="L2529" s="1"/>
    </row>
    <row r="2530" spans="1:12" x14ac:dyDescent="0.75">
      <c r="A2530" s="2"/>
      <c r="L2530" s="1"/>
    </row>
    <row r="2531" spans="1:12" x14ac:dyDescent="0.75">
      <c r="A2531" s="2"/>
      <c r="L2531" s="1"/>
    </row>
    <row r="2532" spans="1:12" x14ac:dyDescent="0.75">
      <c r="A2532" s="2"/>
      <c r="L2532" s="1"/>
    </row>
    <row r="2533" spans="1:12" x14ac:dyDescent="0.75">
      <c r="A2533" s="2"/>
      <c r="L2533" s="1"/>
    </row>
    <row r="2534" spans="1:12" x14ac:dyDescent="0.75">
      <c r="A2534" s="2"/>
      <c r="L2534" s="1"/>
    </row>
    <row r="2535" spans="1:12" x14ac:dyDescent="0.75">
      <c r="A2535" s="2"/>
      <c r="L2535" s="1"/>
    </row>
    <row r="2536" spans="1:12" x14ac:dyDescent="0.75">
      <c r="A2536" s="2"/>
      <c r="L2536" s="1"/>
    </row>
    <row r="2537" spans="1:12" x14ac:dyDescent="0.75">
      <c r="A2537" s="2"/>
      <c r="L2537" s="1"/>
    </row>
    <row r="2538" spans="1:12" x14ac:dyDescent="0.75">
      <c r="A2538" s="2"/>
      <c r="L2538" s="1"/>
    </row>
    <row r="2539" spans="1:12" x14ac:dyDescent="0.75">
      <c r="A2539" s="2"/>
      <c r="L2539" s="1"/>
    </row>
    <row r="2540" spans="1:12" x14ac:dyDescent="0.75">
      <c r="A2540" s="2"/>
      <c r="L2540" s="1"/>
    </row>
    <row r="2541" spans="1:12" x14ac:dyDescent="0.75">
      <c r="A2541" s="2"/>
      <c r="L2541" s="1"/>
    </row>
    <row r="2542" spans="1:12" x14ac:dyDescent="0.75">
      <c r="A2542" s="2"/>
      <c r="L2542" s="1"/>
    </row>
    <row r="2543" spans="1:12" x14ac:dyDescent="0.75">
      <c r="A2543" s="2"/>
      <c r="L2543" s="1"/>
    </row>
    <row r="2544" spans="1:12" x14ac:dyDescent="0.75">
      <c r="A2544" s="2"/>
      <c r="L2544" s="1"/>
    </row>
    <row r="2545" spans="1:12" x14ac:dyDescent="0.75">
      <c r="A2545" s="2"/>
      <c r="L2545" s="1"/>
    </row>
    <row r="2546" spans="1:12" x14ac:dyDescent="0.75">
      <c r="A2546" s="2"/>
      <c r="L2546" s="1"/>
    </row>
    <row r="2547" spans="1:12" x14ac:dyDescent="0.75">
      <c r="A2547" s="2"/>
      <c r="L2547" s="1"/>
    </row>
    <row r="2548" spans="1:12" x14ac:dyDescent="0.75">
      <c r="A2548" s="2"/>
      <c r="L2548" s="1"/>
    </row>
    <row r="2549" spans="1:12" x14ac:dyDescent="0.75">
      <c r="A2549" s="2"/>
      <c r="L2549" s="1"/>
    </row>
    <row r="2550" spans="1:12" x14ac:dyDescent="0.75">
      <c r="A2550" s="2"/>
      <c r="L2550" s="1"/>
    </row>
    <row r="2551" spans="1:12" x14ac:dyDescent="0.75">
      <c r="A2551" s="2"/>
      <c r="L2551" s="1"/>
    </row>
    <row r="2552" spans="1:12" x14ac:dyDescent="0.75">
      <c r="A2552" s="2"/>
      <c r="L2552" s="1"/>
    </row>
    <row r="2553" spans="1:12" x14ac:dyDescent="0.75">
      <c r="A2553" s="2"/>
      <c r="L2553" s="1"/>
    </row>
    <row r="2554" spans="1:12" x14ac:dyDescent="0.75">
      <c r="A2554" s="2"/>
      <c r="L2554" s="1"/>
    </row>
    <row r="2555" spans="1:12" x14ac:dyDescent="0.75">
      <c r="A2555" s="2"/>
      <c r="L2555" s="1"/>
    </row>
    <row r="2556" spans="1:12" x14ac:dyDescent="0.75">
      <c r="A2556" s="2"/>
      <c r="L2556" s="1"/>
    </row>
    <row r="2557" spans="1:12" x14ac:dyDescent="0.75">
      <c r="A2557" s="2"/>
      <c r="L2557" s="1"/>
    </row>
    <row r="2558" spans="1:12" x14ac:dyDescent="0.75">
      <c r="A2558" s="2"/>
      <c r="L2558" s="1"/>
    </row>
    <row r="2559" spans="1:12" x14ac:dyDescent="0.75">
      <c r="A2559" s="2"/>
      <c r="L2559" s="1"/>
    </row>
    <row r="2560" spans="1:12" x14ac:dyDescent="0.75">
      <c r="A2560" s="2"/>
      <c r="L2560" s="1"/>
    </row>
    <row r="2561" spans="1:12" x14ac:dyDescent="0.75">
      <c r="A2561" s="2"/>
      <c r="L2561" s="1"/>
    </row>
    <row r="2562" spans="1:12" x14ac:dyDescent="0.75">
      <c r="A2562" s="2"/>
      <c r="L2562" s="1"/>
    </row>
    <row r="2563" spans="1:12" x14ac:dyDescent="0.75">
      <c r="A2563" s="2"/>
      <c r="L2563" s="1"/>
    </row>
    <row r="2564" spans="1:12" x14ac:dyDescent="0.75">
      <c r="A2564" s="2"/>
      <c r="L2564" s="1"/>
    </row>
    <row r="2565" spans="1:12" x14ac:dyDescent="0.75">
      <c r="A2565" s="2"/>
      <c r="L2565" s="1"/>
    </row>
    <row r="2566" spans="1:12" x14ac:dyDescent="0.75">
      <c r="A2566" s="2"/>
      <c r="L2566" s="1"/>
    </row>
    <row r="2567" spans="1:12" x14ac:dyDescent="0.75">
      <c r="A2567" s="2"/>
      <c r="L2567" s="1"/>
    </row>
    <row r="2568" spans="1:12" x14ac:dyDescent="0.75">
      <c r="A2568" s="2"/>
      <c r="L2568" s="1"/>
    </row>
    <row r="2569" spans="1:12" x14ac:dyDescent="0.75">
      <c r="A2569" s="2"/>
      <c r="L2569" s="1"/>
    </row>
    <row r="2570" spans="1:12" x14ac:dyDescent="0.75">
      <c r="A2570" s="2"/>
      <c r="L2570" s="1"/>
    </row>
    <row r="2571" spans="1:12" x14ac:dyDescent="0.75">
      <c r="A2571" s="2"/>
      <c r="L2571" s="1"/>
    </row>
    <row r="2572" spans="1:12" x14ac:dyDescent="0.75">
      <c r="A2572" s="2"/>
      <c r="L2572" s="1"/>
    </row>
    <row r="2573" spans="1:12" x14ac:dyDescent="0.75">
      <c r="A2573" s="2"/>
      <c r="L2573" s="1"/>
    </row>
    <row r="2574" spans="1:12" x14ac:dyDescent="0.75">
      <c r="A2574" s="2"/>
      <c r="L2574" s="1"/>
    </row>
    <row r="2575" spans="1:12" x14ac:dyDescent="0.75">
      <c r="A2575" s="2"/>
      <c r="L2575" s="1"/>
    </row>
    <row r="2576" spans="1:12" x14ac:dyDescent="0.75">
      <c r="A2576" s="2"/>
      <c r="L2576" s="1"/>
    </row>
    <row r="2577" spans="1:12" x14ac:dyDescent="0.75">
      <c r="A2577" s="2"/>
      <c r="L2577" s="1"/>
    </row>
    <row r="2578" spans="1:12" x14ac:dyDescent="0.75">
      <c r="A2578" s="2"/>
      <c r="L2578" s="1"/>
    </row>
    <row r="2579" spans="1:12" x14ac:dyDescent="0.75">
      <c r="A2579" s="2"/>
      <c r="L2579" s="1"/>
    </row>
    <row r="2580" spans="1:12" x14ac:dyDescent="0.75">
      <c r="A2580" s="2"/>
      <c r="L2580" s="1"/>
    </row>
    <row r="2581" spans="1:12" x14ac:dyDescent="0.75">
      <c r="A2581" s="2"/>
      <c r="L2581" s="1"/>
    </row>
    <row r="2582" spans="1:12" x14ac:dyDescent="0.75">
      <c r="A2582" s="2"/>
      <c r="L2582" s="1"/>
    </row>
    <row r="2583" spans="1:12" x14ac:dyDescent="0.75">
      <c r="A2583" s="2"/>
      <c r="L2583" s="1"/>
    </row>
    <row r="2584" spans="1:12" x14ac:dyDescent="0.75">
      <c r="A2584" s="2"/>
      <c r="L2584" s="1"/>
    </row>
    <row r="2585" spans="1:12" x14ac:dyDescent="0.75">
      <c r="A2585" s="2"/>
      <c r="L2585" s="1"/>
    </row>
    <row r="2586" spans="1:12" x14ac:dyDescent="0.75">
      <c r="A2586" s="2"/>
      <c r="L2586" s="1"/>
    </row>
    <row r="2587" spans="1:12" x14ac:dyDescent="0.75">
      <c r="A2587" s="2"/>
      <c r="L2587" s="1"/>
    </row>
    <row r="2588" spans="1:12" x14ac:dyDescent="0.75">
      <c r="A2588" s="2"/>
      <c r="L2588" s="1"/>
    </row>
    <row r="2589" spans="1:12" x14ac:dyDescent="0.75">
      <c r="A2589" s="2"/>
      <c r="L2589" s="1"/>
    </row>
    <row r="2590" spans="1:12" x14ac:dyDescent="0.75">
      <c r="A2590" s="2"/>
      <c r="L2590" s="1"/>
    </row>
    <row r="2591" spans="1:12" x14ac:dyDescent="0.75">
      <c r="A2591" s="2"/>
      <c r="L2591" s="1"/>
    </row>
    <row r="2592" spans="1:12" x14ac:dyDescent="0.75">
      <c r="A2592" s="2"/>
      <c r="L2592" s="1"/>
    </row>
    <row r="2593" spans="1:12" x14ac:dyDescent="0.75">
      <c r="A2593" s="2"/>
      <c r="L2593" s="1"/>
    </row>
    <row r="2594" spans="1:12" x14ac:dyDescent="0.75">
      <c r="A2594" s="2"/>
      <c r="L2594" s="1"/>
    </row>
    <row r="2595" spans="1:12" x14ac:dyDescent="0.75">
      <c r="A2595" s="2"/>
      <c r="L2595" s="1"/>
    </row>
    <row r="2596" spans="1:12" x14ac:dyDescent="0.75">
      <c r="A2596" s="2"/>
      <c r="L2596" s="1"/>
    </row>
    <row r="2597" spans="1:12" x14ac:dyDescent="0.75">
      <c r="A2597" s="2"/>
      <c r="L2597" s="1"/>
    </row>
    <row r="2598" spans="1:12" x14ac:dyDescent="0.75">
      <c r="A2598" s="2"/>
      <c r="L2598" s="1"/>
    </row>
    <row r="2599" spans="1:12" x14ac:dyDescent="0.75">
      <c r="A2599" s="2"/>
      <c r="L2599" s="1"/>
    </row>
    <row r="2600" spans="1:12" x14ac:dyDescent="0.75">
      <c r="A2600" s="2"/>
      <c r="L2600" s="1"/>
    </row>
    <row r="2601" spans="1:12" x14ac:dyDescent="0.75">
      <c r="A2601" s="2"/>
      <c r="L2601" s="1"/>
    </row>
    <row r="2602" spans="1:12" x14ac:dyDescent="0.75">
      <c r="A2602" s="2"/>
      <c r="L2602" s="1"/>
    </row>
    <row r="2603" spans="1:12" x14ac:dyDescent="0.75">
      <c r="A2603" s="2"/>
      <c r="L2603" s="1"/>
    </row>
    <row r="2604" spans="1:12" x14ac:dyDescent="0.75">
      <c r="A2604" s="2"/>
      <c r="L2604" s="1"/>
    </row>
    <row r="2605" spans="1:12" x14ac:dyDescent="0.75">
      <c r="A2605" s="2"/>
      <c r="L2605" s="1"/>
    </row>
    <row r="2606" spans="1:12" x14ac:dyDescent="0.75">
      <c r="A2606" s="2"/>
      <c r="L2606" s="1"/>
    </row>
    <row r="2607" spans="1:12" x14ac:dyDescent="0.75">
      <c r="A2607" s="2"/>
      <c r="L2607" s="1"/>
    </row>
    <row r="2608" spans="1:12" x14ac:dyDescent="0.75">
      <c r="A2608" s="2"/>
      <c r="L2608" s="1"/>
    </row>
    <row r="2609" spans="1:12" x14ac:dyDescent="0.75">
      <c r="A2609" s="2"/>
      <c r="L2609" s="1"/>
    </row>
    <row r="2610" spans="1:12" x14ac:dyDescent="0.75">
      <c r="A2610" s="2"/>
      <c r="L2610" s="1"/>
    </row>
    <row r="2611" spans="1:12" x14ac:dyDescent="0.75">
      <c r="A2611" s="2"/>
      <c r="L2611" s="1"/>
    </row>
    <row r="2612" spans="1:12" x14ac:dyDescent="0.75">
      <c r="A2612" s="2"/>
      <c r="L2612" s="1"/>
    </row>
    <row r="2613" spans="1:12" x14ac:dyDescent="0.75">
      <c r="A2613" s="2"/>
      <c r="L2613" s="1"/>
    </row>
    <row r="2614" spans="1:12" x14ac:dyDescent="0.75">
      <c r="A2614" s="2"/>
      <c r="L2614" s="1"/>
    </row>
    <row r="2615" spans="1:12" x14ac:dyDescent="0.75">
      <c r="A2615" s="2"/>
      <c r="L2615" s="1"/>
    </row>
    <row r="2616" spans="1:12" x14ac:dyDescent="0.75">
      <c r="A2616" s="2"/>
      <c r="L2616" s="1"/>
    </row>
    <row r="2617" spans="1:12" x14ac:dyDescent="0.75">
      <c r="A2617" s="2"/>
      <c r="L2617" s="1"/>
    </row>
    <row r="2618" spans="1:12" x14ac:dyDescent="0.75">
      <c r="A2618" s="2"/>
      <c r="L2618" s="1"/>
    </row>
    <row r="2619" spans="1:12" x14ac:dyDescent="0.75">
      <c r="A2619" s="2"/>
      <c r="L2619" s="1"/>
    </row>
    <row r="2620" spans="1:12" x14ac:dyDescent="0.75">
      <c r="A2620" s="2"/>
      <c r="L2620" s="1"/>
    </row>
    <row r="2621" spans="1:12" x14ac:dyDescent="0.75">
      <c r="A2621" s="2"/>
      <c r="L2621" s="1"/>
    </row>
    <row r="2622" spans="1:12" x14ac:dyDescent="0.75">
      <c r="A2622" s="2"/>
      <c r="L2622" s="1"/>
    </row>
    <row r="2623" spans="1:12" x14ac:dyDescent="0.75">
      <c r="A2623" s="2"/>
      <c r="L2623" s="1"/>
    </row>
    <row r="2624" spans="1:12" x14ac:dyDescent="0.75">
      <c r="A2624" s="2"/>
      <c r="L2624" s="1"/>
    </row>
    <row r="2625" spans="1:12" x14ac:dyDescent="0.75">
      <c r="A2625" s="2"/>
      <c r="L2625" s="1"/>
    </row>
    <row r="2626" spans="1:12" x14ac:dyDescent="0.75">
      <c r="A2626" s="2"/>
      <c r="L2626" s="1"/>
    </row>
    <row r="2627" spans="1:12" x14ac:dyDescent="0.75">
      <c r="A2627" s="2"/>
      <c r="L2627" s="1"/>
    </row>
    <row r="2628" spans="1:12" x14ac:dyDescent="0.75">
      <c r="A2628" s="2"/>
      <c r="L2628" s="1"/>
    </row>
    <row r="2629" spans="1:12" x14ac:dyDescent="0.75">
      <c r="A2629" s="2"/>
      <c r="L2629" s="1"/>
    </row>
    <row r="2630" spans="1:12" x14ac:dyDescent="0.75">
      <c r="A2630" s="2"/>
      <c r="L2630" s="1"/>
    </row>
    <row r="2631" spans="1:12" x14ac:dyDescent="0.75">
      <c r="A2631" s="2"/>
      <c r="L2631" s="1"/>
    </row>
    <row r="2632" spans="1:12" x14ac:dyDescent="0.75">
      <c r="A2632" s="2"/>
      <c r="L2632" s="1"/>
    </row>
    <row r="2633" spans="1:12" x14ac:dyDescent="0.75">
      <c r="A2633" s="2"/>
      <c r="L2633" s="1"/>
    </row>
    <row r="2634" spans="1:12" x14ac:dyDescent="0.75">
      <c r="A2634" s="2"/>
      <c r="L2634" s="1"/>
    </row>
    <row r="2635" spans="1:12" x14ac:dyDescent="0.75">
      <c r="A2635" s="2"/>
      <c r="L2635" s="1"/>
    </row>
    <row r="2636" spans="1:12" x14ac:dyDescent="0.75">
      <c r="A2636" s="2"/>
      <c r="L2636" s="1"/>
    </row>
    <row r="2637" spans="1:12" x14ac:dyDescent="0.75">
      <c r="A2637" s="2"/>
      <c r="L2637" s="1"/>
    </row>
    <row r="2638" spans="1:12" x14ac:dyDescent="0.75">
      <c r="A2638" s="2"/>
      <c r="L2638" s="1"/>
    </row>
    <row r="2639" spans="1:12" x14ac:dyDescent="0.75">
      <c r="A2639" s="2"/>
      <c r="L2639" s="1"/>
    </row>
    <row r="2640" spans="1:12" x14ac:dyDescent="0.75">
      <c r="A2640" s="2"/>
      <c r="L2640" s="1"/>
    </row>
    <row r="2641" spans="1:12" x14ac:dyDescent="0.75">
      <c r="A2641" s="2"/>
      <c r="L2641" s="1"/>
    </row>
    <row r="2642" spans="1:12" x14ac:dyDescent="0.75">
      <c r="A2642" s="2"/>
      <c r="L2642" s="1"/>
    </row>
    <row r="2643" spans="1:12" x14ac:dyDescent="0.75">
      <c r="A2643" s="2"/>
      <c r="L2643" s="1"/>
    </row>
    <row r="2644" spans="1:12" x14ac:dyDescent="0.75">
      <c r="A2644" s="2"/>
      <c r="L2644" s="1"/>
    </row>
    <row r="2645" spans="1:12" x14ac:dyDescent="0.75">
      <c r="A2645" s="2"/>
      <c r="L2645" s="1"/>
    </row>
    <row r="2646" spans="1:12" x14ac:dyDescent="0.75">
      <c r="A2646" s="2"/>
      <c r="L2646" s="1"/>
    </row>
    <row r="2647" spans="1:12" x14ac:dyDescent="0.75">
      <c r="A2647" s="2"/>
      <c r="L2647" s="1"/>
    </row>
    <row r="2648" spans="1:12" x14ac:dyDescent="0.75">
      <c r="A2648" s="2"/>
      <c r="L2648" s="1"/>
    </row>
    <row r="2649" spans="1:12" x14ac:dyDescent="0.75">
      <c r="A2649" s="2"/>
      <c r="L2649" s="1"/>
    </row>
    <row r="2650" spans="1:12" x14ac:dyDescent="0.75">
      <c r="A2650" s="2"/>
      <c r="L2650" s="1"/>
    </row>
    <row r="2651" spans="1:12" x14ac:dyDescent="0.75">
      <c r="A2651" s="2"/>
      <c r="L2651" s="1"/>
    </row>
    <row r="2652" spans="1:12" x14ac:dyDescent="0.75">
      <c r="A2652" s="2"/>
      <c r="L2652" s="1"/>
    </row>
    <row r="2653" spans="1:12" x14ac:dyDescent="0.75">
      <c r="A2653" s="2"/>
      <c r="L2653" s="1"/>
    </row>
    <row r="2654" spans="1:12" x14ac:dyDescent="0.75">
      <c r="A2654" s="2"/>
      <c r="L2654" s="1"/>
    </row>
    <row r="2655" spans="1:12" x14ac:dyDescent="0.75">
      <c r="A2655" s="2"/>
      <c r="L2655" s="1"/>
    </row>
    <row r="2656" spans="1:12" x14ac:dyDescent="0.75">
      <c r="A2656" s="2"/>
      <c r="L2656" s="1"/>
    </row>
    <row r="2657" spans="1:12" x14ac:dyDescent="0.75">
      <c r="A2657" s="2"/>
      <c r="L2657" s="1"/>
    </row>
    <row r="2658" spans="1:12" x14ac:dyDescent="0.75">
      <c r="A2658" s="2"/>
      <c r="L2658" s="1"/>
    </row>
    <row r="2659" spans="1:12" x14ac:dyDescent="0.75">
      <c r="A2659" s="2"/>
      <c r="L2659" s="1"/>
    </row>
    <row r="2660" spans="1:12" x14ac:dyDescent="0.75">
      <c r="A2660" s="2"/>
      <c r="L2660" s="1"/>
    </row>
    <row r="2661" spans="1:12" x14ac:dyDescent="0.75">
      <c r="A2661" s="2"/>
      <c r="L2661" s="1"/>
    </row>
    <row r="2662" spans="1:12" x14ac:dyDescent="0.75">
      <c r="A2662" s="2"/>
      <c r="L2662" s="1"/>
    </row>
    <row r="2663" spans="1:12" x14ac:dyDescent="0.75">
      <c r="A2663" s="2"/>
      <c r="L2663" s="1"/>
    </row>
    <row r="2664" spans="1:12" x14ac:dyDescent="0.75">
      <c r="A2664" s="2"/>
      <c r="L2664" s="1"/>
    </row>
    <row r="2665" spans="1:12" x14ac:dyDescent="0.75">
      <c r="A2665" s="2"/>
      <c r="L2665" s="1"/>
    </row>
    <row r="2666" spans="1:12" x14ac:dyDescent="0.75">
      <c r="A2666" s="2"/>
      <c r="L2666" s="1"/>
    </row>
    <row r="2667" spans="1:12" x14ac:dyDescent="0.75">
      <c r="A2667" s="2"/>
      <c r="L2667" s="1"/>
    </row>
    <row r="2668" spans="1:12" x14ac:dyDescent="0.75">
      <c r="A2668" s="2"/>
      <c r="L2668" s="1"/>
    </row>
    <row r="2669" spans="1:12" x14ac:dyDescent="0.75">
      <c r="A2669" s="2"/>
      <c r="L2669" s="1"/>
    </row>
    <row r="2670" spans="1:12" x14ac:dyDescent="0.75">
      <c r="A2670" s="2"/>
      <c r="L2670" s="1"/>
    </row>
    <row r="2671" spans="1:12" x14ac:dyDescent="0.75">
      <c r="A2671" s="2"/>
      <c r="L2671" s="1"/>
    </row>
    <row r="2672" spans="1:12" x14ac:dyDescent="0.75">
      <c r="A2672" s="2"/>
      <c r="L2672" s="1"/>
    </row>
    <row r="2673" spans="1:12" x14ac:dyDescent="0.75">
      <c r="A2673" s="2"/>
      <c r="L2673" s="1"/>
    </row>
    <row r="2674" spans="1:12" x14ac:dyDescent="0.75">
      <c r="A2674" s="2"/>
      <c r="L2674" s="1"/>
    </row>
    <row r="2675" spans="1:12" x14ac:dyDescent="0.75">
      <c r="A2675" s="2"/>
      <c r="L2675" s="1"/>
    </row>
    <row r="2676" spans="1:12" x14ac:dyDescent="0.75">
      <c r="A2676" s="2"/>
      <c r="L2676" s="1"/>
    </row>
    <row r="2677" spans="1:12" x14ac:dyDescent="0.75">
      <c r="A2677" s="2"/>
      <c r="L2677" s="1"/>
    </row>
    <row r="2678" spans="1:12" x14ac:dyDescent="0.75">
      <c r="A2678" s="2"/>
      <c r="L2678" s="1"/>
    </row>
    <row r="2679" spans="1:12" x14ac:dyDescent="0.75">
      <c r="A2679" s="2"/>
      <c r="L2679" s="1"/>
    </row>
    <row r="2680" spans="1:12" x14ac:dyDescent="0.75">
      <c r="A2680" s="2"/>
      <c r="L2680" s="1"/>
    </row>
    <row r="2681" spans="1:12" x14ac:dyDescent="0.75">
      <c r="A2681" s="2"/>
      <c r="L2681" s="1"/>
    </row>
    <row r="2682" spans="1:12" x14ac:dyDescent="0.75">
      <c r="A2682" s="2"/>
      <c r="L2682" s="1"/>
    </row>
    <row r="2683" spans="1:12" x14ac:dyDescent="0.75">
      <c r="A2683" s="2"/>
      <c r="L2683" s="1"/>
    </row>
    <row r="2684" spans="1:12" x14ac:dyDescent="0.75">
      <c r="A2684" s="2"/>
      <c r="L2684" s="1"/>
    </row>
    <row r="2685" spans="1:12" x14ac:dyDescent="0.75">
      <c r="A2685" s="2"/>
      <c r="L2685" s="1"/>
    </row>
    <row r="2686" spans="1:12" x14ac:dyDescent="0.75">
      <c r="A2686" s="2"/>
      <c r="L2686" s="1"/>
    </row>
    <row r="2687" spans="1:12" x14ac:dyDescent="0.75">
      <c r="A2687" s="2"/>
      <c r="L2687" s="1"/>
    </row>
    <row r="2688" spans="1:12" x14ac:dyDescent="0.75">
      <c r="A2688" s="2"/>
      <c r="L2688" s="1"/>
    </row>
    <row r="2689" spans="1:12" x14ac:dyDescent="0.75">
      <c r="A2689" s="2"/>
      <c r="L2689" s="1"/>
    </row>
    <row r="2690" spans="1:12" x14ac:dyDescent="0.75">
      <c r="A2690" s="2"/>
      <c r="L2690" s="1"/>
    </row>
    <row r="2691" spans="1:12" x14ac:dyDescent="0.75">
      <c r="A2691" s="2"/>
      <c r="L2691" s="1"/>
    </row>
    <row r="2692" spans="1:12" x14ac:dyDescent="0.75">
      <c r="A2692" s="2"/>
      <c r="L2692" s="1"/>
    </row>
    <row r="2693" spans="1:12" x14ac:dyDescent="0.75">
      <c r="A2693" s="2"/>
      <c r="L2693" s="1"/>
    </row>
    <row r="2694" spans="1:12" x14ac:dyDescent="0.75">
      <c r="A2694" s="2"/>
      <c r="L2694" s="1"/>
    </row>
    <row r="2695" spans="1:12" x14ac:dyDescent="0.75">
      <c r="A2695" s="2"/>
      <c r="L2695" s="1"/>
    </row>
    <row r="2696" spans="1:12" x14ac:dyDescent="0.75">
      <c r="A2696" s="2"/>
      <c r="L2696" s="1"/>
    </row>
    <row r="2697" spans="1:12" x14ac:dyDescent="0.75">
      <c r="A2697" s="2"/>
      <c r="L2697" s="1"/>
    </row>
    <row r="2698" spans="1:12" x14ac:dyDescent="0.75">
      <c r="A2698" s="2"/>
      <c r="L2698" s="1"/>
    </row>
    <row r="2699" spans="1:12" x14ac:dyDescent="0.75">
      <c r="A2699" s="2"/>
      <c r="L2699" s="1"/>
    </row>
    <row r="2700" spans="1:12" x14ac:dyDescent="0.75">
      <c r="A2700" s="2"/>
      <c r="L2700" s="1"/>
    </row>
    <row r="2701" spans="1:12" x14ac:dyDescent="0.75">
      <c r="A2701" s="2"/>
      <c r="L2701" s="1"/>
    </row>
    <row r="2702" spans="1:12" x14ac:dyDescent="0.75">
      <c r="A2702" s="2"/>
      <c r="L2702" s="1"/>
    </row>
    <row r="2703" spans="1:12" x14ac:dyDescent="0.75">
      <c r="A2703" s="2"/>
      <c r="L2703" s="1"/>
    </row>
    <row r="2704" spans="1:12" x14ac:dyDescent="0.75">
      <c r="A2704" s="2"/>
      <c r="L2704" s="1"/>
    </row>
    <row r="2705" spans="1:12" x14ac:dyDescent="0.75">
      <c r="A2705" s="2"/>
      <c r="L2705" s="1"/>
    </row>
    <row r="2706" spans="1:12" x14ac:dyDescent="0.75">
      <c r="A2706" s="2"/>
      <c r="L2706" s="1"/>
    </row>
    <row r="2707" spans="1:12" x14ac:dyDescent="0.75">
      <c r="A2707" s="2"/>
      <c r="L2707" s="1"/>
    </row>
    <row r="2708" spans="1:12" x14ac:dyDescent="0.75">
      <c r="A2708" s="2"/>
      <c r="L2708" s="1"/>
    </row>
    <row r="2709" spans="1:12" x14ac:dyDescent="0.75">
      <c r="A2709" s="2"/>
      <c r="L2709" s="1"/>
    </row>
    <row r="2710" spans="1:12" x14ac:dyDescent="0.75">
      <c r="A2710" s="2"/>
      <c r="L2710" s="1"/>
    </row>
    <row r="2711" spans="1:12" x14ac:dyDescent="0.75">
      <c r="A2711" s="2"/>
      <c r="L2711" s="1"/>
    </row>
    <row r="2712" spans="1:12" x14ac:dyDescent="0.75">
      <c r="A2712" s="2"/>
      <c r="L2712" s="1"/>
    </row>
    <row r="2713" spans="1:12" x14ac:dyDescent="0.75">
      <c r="A2713" s="2"/>
      <c r="L2713" s="1"/>
    </row>
    <row r="2714" spans="1:12" x14ac:dyDescent="0.75">
      <c r="A2714" s="2"/>
      <c r="L2714" s="1"/>
    </row>
    <row r="2715" spans="1:12" x14ac:dyDescent="0.75">
      <c r="A2715" s="2"/>
      <c r="L2715" s="1"/>
    </row>
    <row r="2716" spans="1:12" x14ac:dyDescent="0.75">
      <c r="A2716" s="2"/>
      <c r="L2716" s="1"/>
    </row>
    <row r="2717" spans="1:12" x14ac:dyDescent="0.75">
      <c r="A2717" s="2"/>
      <c r="L2717" s="1"/>
    </row>
    <row r="2718" spans="1:12" x14ac:dyDescent="0.75">
      <c r="A2718" s="2"/>
      <c r="L2718" s="1"/>
    </row>
    <row r="2719" spans="1:12" x14ac:dyDescent="0.75">
      <c r="A2719" s="2"/>
      <c r="L2719" s="1"/>
    </row>
    <row r="2720" spans="1:12" x14ac:dyDescent="0.75">
      <c r="A2720" s="2"/>
      <c r="L2720" s="1"/>
    </row>
    <row r="2721" spans="1:12" x14ac:dyDescent="0.75">
      <c r="A2721" s="2"/>
      <c r="L2721" s="1"/>
    </row>
    <row r="2722" spans="1:12" x14ac:dyDescent="0.75">
      <c r="A2722" s="2"/>
      <c r="L2722" s="1"/>
    </row>
    <row r="2723" spans="1:12" x14ac:dyDescent="0.75">
      <c r="A2723" s="2"/>
      <c r="L2723" s="1"/>
    </row>
    <row r="2724" spans="1:12" x14ac:dyDescent="0.75">
      <c r="A2724" s="2"/>
      <c r="L2724" s="1"/>
    </row>
    <row r="2725" spans="1:12" x14ac:dyDescent="0.75">
      <c r="A2725" s="2"/>
      <c r="L2725" s="1"/>
    </row>
    <row r="2726" spans="1:12" x14ac:dyDescent="0.75">
      <c r="A2726" s="2"/>
      <c r="L2726" s="1"/>
    </row>
    <row r="2727" spans="1:12" x14ac:dyDescent="0.75">
      <c r="A2727" s="2"/>
      <c r="L2727" s="1"/>
    </row>
    <row r="2728" spans="1:12" x14ac:dyDescent="0.75">
      <c r="A2728" s="2"/>
      <c r="L2728" s="1"/>
    </row>
    <row r="2729" spans="1:12" x14ac:dyDescent="0.75">
      <c r="A2729" s="2"/>
      <c r="L2729" s="1"/>
    </row>
    <row r="2730" spans="1:12" x14ac:dyDescent="0.75">
      <c r="A2730" s="2"/>
      <c r="L2730" s="1"/>
    </row>
    <row r="2731" spans="1:12" x14ac:dyDescent="0.75">
      <c r="A2731" s="2"/>
      <c r="L2731" s="1"/>
    </row>
    <row r="2732" spans="1:12" x14ac:dyDescent="0.75">
      <c r="A2732" s="2"/>
      <c r="L2732" s="1"/>
    </row>
    <row r="2733" spans="1:12" x14ac:dyDescent="0.75">
      <c r="A2733" s="2"/>
      <c r="L2733" s="1"/>
    </row>
    <row r="2734" spans="1:12" x14ac:dyDescent="0.75">
      <c r="A2734" s="2"/>
      <c r="L2734" s="1"/>
    </row>
    <row r="2735" spans="1:12" x14ac:dyDescent="0.75">
      <c r="A2735" s="2"/>
      <c r="L2735" s="1"/>
    </row>
    <row r="2736" spans="1:12" x14ac:dyDescent="0.75">
      <c r="A2736" s="2"/>
      <c r="L2736" s="1"/>
    </row>
    <row r="2737" spans="1:12" x14ac:dyDescent="0.75">
      <c r="A2737" s="2"/>
      <c r="L2737" s="1"/>
    </row>
    <row r="2738" spans="1:12" x14ac:dyDescent="0.75">
      <c r="A2738" s="2"/>
      <c r="L2738" s="1"/>
    </row>
    <row r="2739" spans="1:12" x14ac:dyDescent="0.75">
      <c r="A2739" s="2"/>
      <c r="L2739" s="1"/>
    </row>
    <row r="2740" spans="1:12" x14ac:dyDescent="0.75">
      <c r="A2740" s="2"/>
      <c r="L2740" s="1"/>
    </row>
    <row r="2741" spans="1:12" x14ac:dyDescent="0.75">
      <c r="A2741" s="2"/>
      <c r="L2741" s="1"/>
    </row>
    <row r="2742" spans="1:12" x14ac:dyDescent="0.75">
      <c r="A2742" s="2"/>
      <c r="L2742" s="1"/>
    </row>
    <row r="2743" spans="1:12" x14ac:dyDescent="0.75">
      <c r="A2743" s="2"/>
      <c r="L2743" s="1"/>
    </row>
    <row r="2744" spans="1:12" x14ac:dyDescent="0.75">
      <c r="A2744" s="2"/>
      <c r="L2744" s="1"/>
    </row>
    <row r="2745" spans="1:12" x14ac:dyDescent="0.75">
      <c r="A2745" s="2"/>
      <c r="L2745" s="1"/>
    </row>
    <row r="2746" spans="1:12" x14ac:dyDescent="0.75">
      <c r="A2746" s="2"/>
      <c r="L2746" s="1"/>
    </row>
    <row r="2747" spans="1:12" x14ac:dyDescent="0.75">
      <c r="A2747" s="2"/>
      <c r="L2747" s="1"/>
    </row>
    <row r="2748" spans="1:12" x14ac:dyDescent="0.75">
      <c r="A2748" s="2"/>
      <c r="L2748" s="1"/>
    </row>
    <row r="2749" spans="1:12" x14ac:dyDescent="0.75">
      <c r="A2749" s="2"/>
      <c r="L2749" s="1"/>
    </row>
    <row r="2750" spans="1:12" x14ac:dyDescent="0.75">
      <c r="A2750" s="2"/>
      <c r="L2750" s="1"/>
    </row>
    <row r="2751" spans="1:12" x14ac:dyDescent="0.75">
      <c r="A2751" s="2"/>
      <c r="L2751" s="1"/>
    </row>
    <row r="2752" spans="1:12" x14ac:dyDescent="0.75">
      <c r="A2752" s="2"/>
      <c r="L2752" s="1"/>
    </row>
    <row r="2753" spans="1:12" x14ac:dyDescent="0.75">
      <c r="A2753" s="2"/>
      <c r="L2753" s="1"/>
    </row>
    <row r="2754" spans="1:12" x14ac:dyDescent="0.75">
      <c r="A2754" s="2"/>
      <c r="L2754" s="1"/>
    </row>
    <row r="2755" spans="1:12" x14ac:dyDescent="0.75">
      <c r="A2755" s="2"/>
      <c r="L2755" s="1"/>
    </row>
    <row r="2756" spans="1:12" x14ac:dyDescent="0.75">
      <c r="A2756" s="2"/>
      <c r="L2756" s="1"/>
    </row>
    <row r="2757" spans="1:12" x14ac:dyDescent="0.75">
      <c r="A2757" s="2"/>
      <c r="L2757" s="1"/>
    </row>
    <row r="2758" spans="1:12" x14ac:dyDescent="0.75">
      <c r="A2758" s="2"/>
      <c r="L2758" s="1"/>
    </row>
    <row r="2759" spans="1:12" x14ac:dyDescent="0.75">
      <c r="A2759" s="2"/>
      <c r="L2759" s="1"/>
    </row>
    <row r="2760" spans="1:12" x14ac:dyDescent="0.75">
      <c r="A2760" s="2"/>
      <c r="L2760" s="1"/>
    </row>
    <row r="2761" spans="1:12" x14ac:dyDescent="0.75">
      <c r="A2761" s="2"/>
      <c r="L2761" s="1"/>
    </row>
    <row r="2762" spans="1:12" x14ac:dyDescent="0.75">
      <c r="A2762" s="2"/>
      <c r="L2762" s="1"/>
    </row>
    <row r="2763" spans="1:12" x14ac:dyDescent="0.75">
      <c r="A2763" s="2"/>
      <c r="L2763" s="1"/>
    </row>
    <row r="2764" spans="1:12" x14ac:dyDescent="0.75">
      <c r="A2764" s="2"/>
      <c r="L2764" s="1"/>
    </row>
    <row r="2765" spans="1:12" x14ac:dyDescent="0.75">
      <c r="A2765" s="2"/>
      <c r="L2765" s="1"/>
    </row>
    <row r="2766" spans="1:12" x14ac:dyDescent="0.75">
      <c r="A2766" s="2"/>
      <c r="L2766" s="1"/>
    </row>
    <row r="2767" spans="1:12" x14ac:dyDescent="0.75">
      <c r="A2767" s="2"/>
      <c r="L2767" s="1"/>
    </row>
    <row r="2768" spans="1:12" x14ac:dyDescent="0.75">
      <c r="A2768" s="2"/>
      <c r="L2768" s="1"/>
    </row>
    <row r="2769" spans="1:12" x14ac:dyDescent="0.75">
      <c r="A2769" s="2"/>
      <c r="L2769" s="1"/>
    </row>
    <row r="2770" spans="1:12" x14ac:dyDescent="0.75">
      <c r="A2770" s="2"/>
      <c r="L2770" s="1"/>
    </row>
    <row r="2771" spans="1:12" x14ac:dyDescent="0.75">
      <c r="A2771" s="2"/>
      <c r="L2771" s="1"/>
    </row>
    <row r="2772" spans="1:12" x14ac:dyDescent="0.75">
      <c r="A2772" s="2"/>
      <c r="L2772" s="1"/>
    </row>
    <row r="2773" spans="1:12" x14ac:dyDescent="0.75">
      <c r="A2773" s="2"/>
      <c r="L2773" s="1"/>
    </row>
    <row r="2774" spans="1:12" x14ac:dyDescent="0.75">
      <c r="A2774" s="2"/>
      <c r="L2774" s="1"/>
    </row>
    <row r="2775" spans="1:12" x14ac:dyDescent="0.75">
      <c r="A2775" s="2"/>
      <c r="L2775" s="1"/>
    </row>
    <row r="2776" spans="1:12" x14ac:dyDescent="0.75">
      <c r="A2776" s="2"/>
      <c r="L2776" s="1"/>
    </row>
    <row r="2777" spans="1:12" x14ac:dyDescent="0.75">
      <c r="A2777" s="2"/>
      <c r="L2777" s="1"/>
    </row>
    <row r="2778" spans="1:12" x14ac:dyDescent="0.75">
      <c r="A2778" s="2"/>
      <c r="L2778" s="1"/>
    </row>
    <row r="2779" spans="1:12" x14ac:dyDescent="0.75">
      <c r="A2779" s="2"/>
      <c r="L2779" s="1"/>
    </row>
    <row r="2780" spans="1:12" x14ac:dyDescent="0.75">
      <c r="A2780" s="2"/>
      <c r="L2780" s="1"/>
    </row>
    <row r="2781" spans="1:12" x14ac:dyDescent="0.75">
      <c r="A2781" s="2"/>
      <c r="L2781" s="1"/>
    </row>
    <row r="2782" spans="1:12" x14ac:dyDescent="0.75">
      <c r="A2782" s="2"/>
      <c r="L2782" s="1"/>
    </row>
    <row r="2783" spans="1:12" x14ac:dyDescent="0.75">
      <c r="A2783" s="2"/>
      <c r="L2783" s="1"/>
    </row>
    <row r="2784" spans="1:12" x14ac:dyDescent="0.75">
      <c r="A2784" s="2"/>
      <c r="L2784" s="1"/>
    </row>
    <row r="2785" spans="1:12" x14ac:dyDescent="0.75">
      <c r="A2785" s="2"/>
      <c r="L2785" s="1"/>
    </row>
    <row r="2786" spans="1:12" x14ac:dyDescent="0.75">
      <c r="A2786" s="2"/>
      <c r="L2786" s="1"/>
    </row>
    <row r="2787" spans="1:12" x14ac:dyDescent="0.75">
      <c r="A2787" s="2"/>
      <c r="L2787" s="1"/>
    </row>
    <row r="2788" spans="1:12" x14ac:dyDescent="0.75">
      <c r="A2788" s="2"/>
      <c r="L2788" s="1"/>
    </row>
    <row r="2789" spans="1:12" x14ac:dyDescent="0.75">
      <c r="A2789" s="2"/>
      <c r="L2789" s="1"/>
    </row>
    <row r="2790" spans="1:12" x14ac:dyDescent="0.75">
      <c r="A2790" s="2"/>
      <c r="L2790" s="1"/>
    </row>
    <row r="2791" spans="1:12" x14ac:dyDescent="0.75">
      <c r="A2791" s="2"/>
      <c r="L2791" s="1"/>
    </row>
    <row r="2792" spans="1:12" x14ac:dyDescent="0.75">
      <c r="A2792" s="2"/>
      <c r="L2792" s="1"/>
    </row>
    <row r="2793" spans="1:12" x14ac:dyDescent="0.75">
      <c r="A2793" s="2"/>
      <c r="L2793" s="1"/>
    </row>
    <row r="2794" spans="1:12" x14ac:dyDescent="0.75">
      <c r="A2794" s="2"/>
      <c r="L2794" s="1"/>
    </row>
    <row r="2795" spans="1:12" x14ac:dyDescent="0.75">
      <c r="A2795" s="2"/>
      <c r="L2795" s="1"/>
    </row>
    <row r="2796" spans="1:12" x14ac:dyDescent="0.75">
      <c r="A2796" s="2"/>
      <c r="L2796" s="1"/>
    </row>
    <row r="2797" spans="1:12" x14ac:dyDescent="0.75">
      <c r="A2797" s="2"/>
      <c r="L2797" s="1"/>
    </row>
    <row r="2798" spans="1:12" x14ac:dyDescent="0.75">
      <c r="A2798" s="2"/>
      <c r="L2798" s="1"/>
    </row>
    <row r="2799" spans="1:12" x14ac:dyDescent="0.75">
      <c r="A2799" s="2"/>
      <c r="L2799" s="1"/>
    </row>
    <row r="2800" spans="1:12" x14ac:dyDescent="0.75">
      <c r="A2800" s="2"/>
      <c r="L2800" s="1"/>
    </row>
    <row r="2801" spans="1:12" x14ac:dyDescent="0.75">
      <c r="A2801" s="2"/>
      <c r="L2801" s="1"/>
    </row>
    <row r="2802" spans="1:12" x14ac:dyDescent="0.75">
      <c r="A2802" s="2"/>
      <c r="L2802" s="1"/>
    </row>
    <row r="2803" spans="1:12" x14ac:dyDescent="0.75">
      <c r="A2803" s="2"/>
      <c r="L2803" s="1"/>
    </row>
    <row r="2804" spans="1:12" x14ac:dyDescent="0.75">
      <c r="A2804" s="2"/>
      <c r="L2804" s="1"/>
    </row>
    <row r="2805" spans="1:12" x14ac:dyDescent="0.75">
      <c r="A2805" s="2"/>
      <c r="L2805" s="1"/>
    </row>
    <row r="2806" spans="1:12" x14ac:dyDescent="0.75">
      <c r="A2806" s="2"/>
      <c r="L2806" s="1"/>
    </row>
    <row r="2807" spans="1:12" x14ac:dyDescent="0.75">
      <c r="A2807" s="2"/>
      <c r="L2807" s="1"/>
    </row>
    <row r="2808" spans="1:12" x14ac:dyDescent="0.75">
      <c r="A2808" s="2"/>
      <c r="L2808" s="1"/>
    </row>
    <row r="2809" spans="1:12" x14ac:dyDescent="0.75">
      <c r="A2809" s="2"/>
      <c r="L2809" s="1"/>
    </row>
    <row r="2810" spans="1:12" x14ac:dyDescent="0.75">
      <c r="A2810" s="2"/>
      <c r="L2810" s="1"/>
    </row>
    <row r="2811" spans="1:12" x14ac:dyDescent="0.75">
      <c r="A2811" s="2"/>
      <c r="L2811" s="1"/>
    </row>
    <row r="2812" spans="1:12" x14ac:dyDescent="0.75">
      <c r="A2812" s="2"/>
      <c r="L2812" s="1"/>
    </row>
    <row r="2813" spans="1:12" x14ac:dyDescent="0.75">
      <c r="A2813" s="2"/>
      <c r="L2813" s="1"/>
    </row>
    <row r="2814" spans="1:12" x14ac:dyDescent="0.75">
      <c r="A2814" s="2"/>
      <c r="L2814" s="1"/>
    </row>
    <row r="2815" spans="1:12" x14ac:dyDescent="0.75">
      <c r="A2815" s="2"/>
      <c r="L2815" s="1"/>
    </row>
    <row r="2816" spans="1:12" x14ac:dyDescent="0.75">
      <c r="A2816" s="2"/>
      <c r="L2816" s="1"/>
    </row>
    <row r="2817" spans="1:12" x14ac:dyDescent="0.75">
      <c r="A2817" s="2"/>
      <c r="L2817" s="1"/>
    </row>
    <row r="2818" spans="1:12" x14ac:dyDescent="0.75">
      <c r="A2818" s="2"/>
      <c r="L2818" s="1"/>
    </row>
    <row r="2819" spans="1:12" x14ac:dyDescent="0.75">
      <c r="A2819" s="2"/>
      <c r="L2819" s="1"/>
    </row>
    <row r="2820" spans="1:12" x14ac:dyDescent="0.75">
      <c r="A2820" s="2"/>
      <c r="L2820" s="1"/>
    </row>
    <row r="2821" spans="1:12" x14ac:dyDescent="0.75">
      <c r="A2821" s="2"/>
      <c r="L2821" s="1"/>
    </row>
    <row r="2822" spans="1:12" x14ac:dyDescent="0.75">
      <c r="A2822" s="2"/>
      <c r="L2822" s="1"/>
    </row>
    <row r="2823" spans="1:12" x14ac:dyDescent="0.75">
      <c r="A2823" s="2"/>
      <c r="L2823" s="1"/>
    </row>
    <row r="2824" spans="1:12" x14ac:dyDescent="0.75">
      <c r="A2824" s="2"/>
      <c r="L2824" s="1"/>
    </row>
    <row r="2825" spans="1:12" x14ac:dyDescent="0.75">
      <c r="A2825" s="2"/>
      <c r="L2825" s="1"/>
    </row>
    <row r="2826" spans="1:12" x14ac:dyDescent="0.75">
      <c r="A2826" s="2"/>
      <c r="L2826" s="1"/>
    </row>
    <row r="2827" spans="1:12" x14ac:dyDescent="0.75">
      <c r="A2827" s="2"/>
      <c r="L2827" s="1"/>
    </row>
    <row r="2828" spans="1:12" x14ac:dyDescent="0.75">
      <c r="A2828" s="2"/>
      <c r="L2828" s="1"/>
    </row>
    <row r="2829" spans="1:12" x14ac:dyDescent="0.75">
      <c r="A2829" s="2"/>
      <c r="L2829" s="1"/>
    </row>
    <row r="2830" spans="1:12" x14ac:dyDescent="0.75">
      <c r="A2830" s="2"/>
      <c r="L2830" s="1"/>
    </row>
    <row r="2831" spans="1:12" x14ac:dyDescent="0.75">
      <c r="A2831" s="2"/>
      <c r="L2831" s="1"/>
    </row>
    <row r="2832" spans="1:12" x14ac:dyDescent="0.75">
      <c r="A2832" s="2"/>
      <c r="L2832" s="1"/>
    </row>
    <row r="2833" spans="1:12" x14ac:dyDescent="0.75">
      <c r="A2833" s="2"/>
      <c r="L2833" s="1"/>
    </row>
    <row r="2834" spans="1:12" x14ac:dyDescent="0.75">
      <c r="A2834" s="2"/>
      <c r="L2834" s="1"/>
    </row>
    <row r="2835" spans="1:12" x14ac:dyDescent="0.75">
      <c r="A2835" s="2"/>
      <c r="L2835" s="1"/>
    </row>
    <row r="2836" spans="1:12" x14ac:dyDescent="0.75">
      <c r="A2836" s="2"/>
      <c r="L2836" s="1"/>
    </row>
    <row r="2837" spans="1:12" x14ac:dyDescent="0.75">
      <c r="A2837" s="2"/>
      <c r="L2837" s="1"/>
    </row>
    <row r="2838" spans="1:12" x14ac:dyDescent="0.75">
      <c r="A2838" s="2"/>
      <c r="L2838" s="1"/>
    </row>
    <row r="2839" spans="1:12" x14ac:dyDescent="0.75">
      <c r="A2839" s="2"/>
      <c r="L2839" s="1"/>
    </row>
    <row r="2840" spans="1:12" x14ac:dyDescent="0.75">
      <c r="A2840" s="2"/>
      <c r="L2840" s="1"/>
    </row>
    <row r="2841" spans="1:12" x14ac:dyDescent="0.75">
      <c r="A2841" s="2"/>
      <c r="L2841" s="1"/>
    </row>
    <row r="2842" spans="1:12" x14ac:dyDescent="0.75">
      <c r="A2842" s="2"/>
      <c r="L2842" s="1"/>
    </row>
    <row r="2843" spans="1:12" x14ac:dyDescent="0.75">
      <c r="A2843" s="2"/>
      <c r="L2843" s="1"/>
    </row>
    <row r="2844" spans="1:12" x14ac:dyDescent="0.75">
      <c r="A2844" s="2"/>
      <c r="L2844" s="1"/>
    </row>
    <row r="2845" spans="1:12" x14ac:dyDescent="0.75">
      <c r="A2845" s="2"/>
      <c r="L2845" s="1"/>
    </row>
    <row r="2846" spans="1:12" x14ac:dyDescent="0.75">
      <c r="A2846" s="2"/>
      <c r="L2846" s="1"/>
    </row>
    <row r="2847" spans="1:12" x14ac:dyDescent="0.75">
      <c r="A2847" s="2"/>
      <c r="L2847" s="1"/>
    </row>
    <row r="2848" spans="1:12" x14ac:dyDescent="0.75">
      <c r="A2848" s="2"/>
      <c r="L2848" s="1"/>
    </row>
    <row r="2849" spans="1:12" x14ac:dyDescent="0.75">
      <c r="A2849" s="2"/>
      <c r="L2849" s="1"/>
    </row>
    <row r="2850" spans="1:12" x14ac:dyDescent="0.75">
      <c r="A2850" s="2"/>
      <c r="L2850" s="1"/>
    </row>
    <row r="2851" spans="1:12" x14ac:dyDescent="0.75">
      <c r="A2851" s="2"/>
      <c r="L2851" s="1"/>
    </row>
    <row r="2852" spans="1:12" x14ac:dyDescent="0.75">
      <c r="A2852" s="2"/>
      <c r="L2852" s="1"/>
    </row>
    <row r="2853" spans="1:12" x14ac:dyDescent="0.75">
      <c r="A2853" s="2"/>
      <c r="L2853" s="1"/>
    </row>
    <row r="2854" spans="1:12" x14ac:dyDescent="0.75">
      <c r="A2854" s="2"/>
      <c r="L2854" s="1"/>
    </row>
    <row r="2855" spans="1:12" x14ac:dyDescent="0.75">
      <c r="A2855" s="2"/>
      <c r="L2855" s="1"/>
    </row>
    <row r="2856" spans="1:12" x14ac:dyDescent="0.75">
      <c r="A2856" s="2"/>
      <c r="L2856" s="1"/>
    </row>
    <row r="2857" spans="1:12" x14ac:dyDescent="0.75">
      <c r="A2857" s="2"/>
      <c r="L2857" s="1"/>
    </row>
    <row r="2858" spans="1:12" x14ac:dyDescent="0.75">
      <c r="A2858" s="2"/>
      <c r="L2858" s="1"/>
    </row>
    <row r="2859" spans="1:12" x14ac:dyDescent="0.75">
      <c r="A2859" s="2"/>
      <c r="L2859" s="1"/>
    </row>
    <row r="2860" spans="1:12" x14ac:dyDescent="0.75">
      <c r="A2860" s="2"/>
      <c r="L2860" s="1"/>
    </row>
    <row r="2861" spans="1:12" x14ac:dyDescent="0.75">
      <c r="A2861" s="2"/>
      <c r="L2861" s="1"/>
    </row>
    <row r="2862" spans="1:12" x14ac:dyDescent="0.75">
      <c r="A2862" s="2"/>
      <c r="L2862" s="1"/>
    </row>
    <row r="2863" spans="1:12" x14ac:dyDescent="0.75">
      <c r="A2863" s="2"/>
      <c r="L2863" s="1"/>
    </row>
    <row r="2864" spans="1:12" x14ac:dyDescent="0.75">
      <c r="A2864" s="2"/>
      <c r="L2864" s="1"/>
    </row>
    <row r="2865" spans="1:12" x14ac:dyDescent="0.75">
      <c r="A2865" s="2"/>
      <c r="L2865" s="1"/>
    </row>
    <row r="2866" spans="1:12" x14ac:dyDescent="0.75">
      <c r="A2866" s="2"/>
      <c r="L2866" s="1"/>
    </row>
    <row r="2867" spans="1:12" x14ac:dyDescent="0.75">
      <c r="A2867" s="2"/>
      <c r="L2867" s="1"/>
    </row>
    <row r="2868" spans="1:12" x14ac:dyDescent="0.75">
      <c r="A2868" s="2"/>
      <c r="L2868" s="1"/>
    </row>
    <row r="2869" spans="1:12" x14ac:dyDescent="0.75">
      <c r="A2869" s="2"/>
      <c r="L2869" s="1"/>
    </row>
    <row r="2870" spans="1:12" x14ac:dyDescent="0.75">
      <c r="A2870" s="2"/>
      <c r="L2870" s="1"/>
    </row>
    <row r="2871" spans="1:12" x14ac:dyDescent="0.75">
      <c r="A2871" s="2"/>
      <c r="L2871" s="1"/>
    </row>
    <row r="2872" spans="1:12" x14ac:dyDescent="0.75">
      <c r="A2872" s="2"/>
      <c r="L2872" s="1"/>
    </row>
    <row r="2873" spans="1:12" x14ac:dyDescent="0.75">
      <c r="A2873" s="2"/>
      <c r="L2873" s="1"/>
    </row>
    <row r="2874" spans="1:12" x14ac:dyDescent="0.75">
      <c r="A2874" s="2"/>
      <c r="L2874" s="1"/>
    </row>
    <row r="2875" spans="1:12" x14ac:dyDescent="0.75">
      <c r="A2875" s="2"/>
      <c r="L2875" s="1"/>
    </row>
    <row r="2876" spans="1:12" x14ac:dyDescent="0.75">
      <c r="A2876" s="2"/>
      <c r="L2876" s="1"/>
    </row>
    <row r="2877" spans="1:12" x14ac:dyDescent="0.75">
      <c r="A2877" s="2"/>
      <c r="L2877" s="1"/>
    </row>
    <row r="2878" spans="1:12" x14ac:dyDescent="0.75">
      <c r="A2878" s="2"/>
      <c r="L2878" s="1"/>
    </row>
    <row r="2879" spans="1:12" x14ac:dyDescent="0.75">
      <c r="A2879" s="2"/>
      <c r="L2879" s="1"/>
    </row>
    <row r="2880" spans="1:12" x14ac:dyDescent="0.75">
      <c r="A2880" s="2"/>
      <c r="L2880" s="1"/>
    </row>
    <row r="2881" spans="1:12" x14ac:dyDescent="0.75">
      <c r="A2881" s="2"/>
      <c r="L2881" s="1"/>
    </row>
    <row r="2882" spans="1:12" x14ac:dyDescent="0.75">
      <c r="A2882" s="2"/>
      <c r="L2882" s="1"/>
    </row>
    <row r="2883" spans="1:12" x14ac:dyDescent="0.75">
      <c r="A2883" s="2"/>
      <c r="L2883" s="1"/>
    </row>
    <row r="2884" spans="1:12" x14ac:dyDescent="0.75">
      <c r="A2884" s="2"/>
      <c r="L2884" s="1"/>
    </row>
    <row r="2885" spans="1:12" x14ac:dyDescent="0.75">
      <c r="A2885" s="2"/>
      <c r="L2885" s="1"/>
    </row>
    <row r="2886" spans="1:12" x14ac:dyDescent="0.75">
      <c r="A2886" s="2"/>
      <c r="L2886" s="1"/>
    </row>
    <row r="2887" spans="1:12" x14ac:dyDescent="0.75">
      <c r="A2887" s="2"/>
      <c r="L2887" s="1"/>
    </row>
    <row r="2888" spans="1:12" x14ac:dyDescent="0.75">
      <c r="A2888" s="2"/>
      <c r="L2888" s="1"/>
    </row>
    <row r="2889" spans="1:12" x14ac:dyDescent="0.75">
      <c r="A2889" s="2"/>
      <c r="L2889" s="1"/>
    </row>
    <row r="2890" spans="1:12" x14ac:dyDescent="0.75">
      <c r="A2890" s="2"/>
      <c r="L2890" s="1"/>
    </row>
    <row r="2891" spans="1:12" x14ac:dyDescent="0.75">
      <c r="A2891" s="2"/>
      <c r="L2891" s="1"/>
    </row>
    <row r="2892" spans="1:12" x14ac:dyDescent="0.75">
      <c r="A2892" s="2"/>
      <c r="L2892" s="1"/>
    </row>
    <row r="2893" spans="1:12" x14ac:dyDescent="0.75">
      <c r="A2893" s="2"/>
      <c r="L2893" s="1"/>
    </row>
    <row r="2894" spans="1:12" x14ac:dyDescent="0.75">
      <c r="A2894" s="2"/>
      <c r="L2894" s="1"/>
    </row>
    <row r="2895" spans="1:12" x14ac:dyDescent="0.75">
      <c r="A2895" s="2"/>
      <c r="L2895" s="1"/>
    </row>
    <row r="2896" spans="1:12" x14ac:dyDescent="0.75">
      <c r="A2896" s="2"/>
      <c r="L2896" s="1"/>
    </row>
    <row r="2897" spans="1:12" x14ac:dyDescent="0.75">
      <c r="A2897" s="2"/>
      <c r="L2897" s="1"/>
    </row>
    <row r="2898" spans="1:12" x14ac:dyDescent="0.75">
      <c r="A2898" s="2"/>
      <c r="L2898" s="1"/>
    </row>
    <row r="2899" spans="1:12" x14ac:dyDescent="0.75">
      <c r="A2899" s="2"/>
      <c r="L2899" s="1"/>
    </row>
    <row r="2900" spans="1:12" x14ac:dyDescent="0.75">
      <c r="A2900" s="2"/>
      <c r="L2900" s="1"/>
    </row>
    <row r="2901" spans="1:12" x14ac:dyDescent="0.75">
      <c r="A2901" s="2"/>
      <c r="L2901" s="1"/>
    </row>
    <row r="2902" spans="1:12" x14ac:dyDescent="0.75">
      <c r="A2902" s="2"/>
      <c r="L2902" s="1"/>
    </row>
    <row r="2903" spans="1:12" x14ac:dyDescent="0.75">
      <c r="A2903" s="2"/>
      <c r="L2903" s="1"/>
    </row>
    <row r="2904" spans="1:12" x14ac:dyDescent="0.75">
      <c r="A2904" s="2"/>
      <c r="L2904" s="1"/>
    </row>
    <row r="2905" spans="1:12" x14ac:dyDescent="0.75">
      <c r="A2905" s="2"/>
      <c r="L2905" s="1"/>
    </row>
    <row r="2906" spans="1:12" x14ac:dyDescent="0.75">
      <c r="A2906" s="2"/>
      <c r="L2906" s="1"/>
    </row>
    <row r="2907" spans="1:12" x14ac:dyDescent="0.75">
      <c r="A2907" s="2"/>
      <c r="L2907" s="1"/>
    </row>
    <row r="2908" spans="1:12" x14ac:dyDescent="0.75">
      <c r="A2908" s="2"/>
      <c r="L2908" s="1"/>
    </row>
    <row r="2909" spans="1:12" x14ac:dyDescent="0.75">
      <c r="A2909" s="2"/>
      <c r="L2909" s="1"/>
    </row>
    <row r="2910" spans="1:12" x14ac:dyDescent="0.75">
      <c r="A2910" s="2"/>
      <c r="L2910" s="1"/>
    </row>
    <row r="2911" spans="1:12" x14ac:dyDescent="0.75">
      <c r="A2911" s="2"/>
      <c r="L2911" s="1"/>
    </row>
    <row r="2912" spans="1:12" x14ac:dyDescent="0.75">
      <c r="A2912" s="2"/>
      <c r="L2912" s="1"/>
    </row>
    <row r="2913" spans="1:12" x14ac:dyDescent="0.75">
      <c r="A2913" s="2"/>
      <c r="L2913" s="1"/>
    </row>
    <row r="2914" spans="1:12" x14ac:dyDescent="0.75">
      <c r="A2914" s="2"/>
      <c r="L2914" s="1"/>
    </row>
    <row r="2915" spans="1:12" x14ac:dyDescent="0.75">
      <c r="A2915" s="2"/>
      <c r="L2915" s="1"/>
    </row>
    <row r="2916" spans="1:12" x14ac:dyDescent="0.75">
      <c r="A2916" s="2"/>
      <c r="L2916" s="1"/>
    </row>
    <row r="2917" spans="1:12" x14ac:dyDescent="0.75">
      <c r="A2917" s="2"/>
      <c r="L2917" s="1"/>
    </row>
    <row r="2918" spans="1:12" x14ac:dyDescent="0.75">
      <c r="A2918" s="2"/>
      <c r="L2918" s="1"/>
    </row>
    <row r="2919" spans="1:12" x14ac:dyDescent="0.75">
      <c r="A2919" s="2"/>
      <c r="L2919" s="1"/>
    </row>
    <row r="2920" spans="1:12" x14ac:dyDescent="0.75">
      <c r="A2920" s="2"/>
      <c r="L2920" s="1"/>
    </row>
    <row r="2921" spans="1:12" x14ac:dyDescent="0.75">
      <c r="A2921" s="2"/>
      <c r="L2921" s="1"/>
    </row>
    <row r="2922" spans="1:12" x14ac:dyDescent="0.75">
      <c r="A2922" s="2"/>
      <c r="L2922" s="1"/>
    </row>
    <row r="2923" spans="1:12" x14ac:dyDescent="0.75">
      <c r="A2923" s="2"/>
      <c r="L2923" s="1"/>
    </row>
    <row r="2924" spans="1:12" x14ac:dyDescent="0.75">
      <c r="A2924" s="2"/>
      <c r="L2924" s="1"/>
    </row>
    <row r="2925" spans="1:12" x14ac:dyDescent="0.75">
      <c r="A2925" s="2"/>
      <c r="L2925" s="1"/>
    </row>
    <row r="2926" spans="1:12" x14ac:dyDescent="0.75">
      <c r="A2926" s="2"/>
      <c r="L2926" s="1"/>
    </row>
    <row r="2927" spans="1:12" x14ac:dyDescent="0.75">
      <c r="A2927" s="2"/>
      <c r="L2927" s="1"/>
    </row>
    <row r="2928" spans="1:12" x14ac:dyDescent="0.75">
      <c r="A2928" s="2"/>
      <c r="L2928" s="1"/>
    </row>
    <row r="2929" spans="1:12" x14ac:dyDescent="0.75">
      <c r="A2929" s="2"/>
      <c r="L2929" s="1"/>
    </row>
    <row r="2930" spans="1:12" x14ac:dyDescent="0.75">
      <c r="A2930" s="2"/>
      <c r="L2930" s="1"/>
    </row>
    <row r="2931" spans="1:12" x14ac:dyDescent="0.75">
      <c r="A2931" s="2"/>
      <c r="L2931" s="1"/>
    </row>
    <row r="2932" spans="1:12" x14ac:dyDescent="0.75">
      <c r="A2932" s="2"/>
      <c r="L2932" s="1"/>
    </row>
    <row r="2933" spans="1:12" x14ac:dyDescent="0.75">
      <c r="A2933" s="2"/>
      <c r="L2933" s="1"/>
    </row>
    <row r="2934" spans="1:12" x14ac:dyDescent="0.75">
      <c r="A2934" s="2"/>
      <c r="L2934" s="1"/>
    </row>
    <row r="2935" spans="1:12" x14ac:dyDescent="0.75">
      <c r="A2935" s="2"/>
      <c r="L2935" s="1"/>
    </row>
    <row r="2936" spans="1:12" x14ac:dyDescent="0.75">
      <c r="A2936" s="2"/>
      <c r="L2936" s="1"/>
    </row>
    <row r="2937" spans="1:12" x14ac:dyDescent="0.75">
      <c r="A2937" s="2"/>
      <c r="L2937" s="1"/>
    </row>
    <row r="2938" spans="1:12" x14ac:dyDescent="0.75">
      <c r="A2938" s="2"/>
      <c r="L2938" s="1"/>
    </row>
    <row r="2939" spans="1:12" x14ac:dyDescent="0.75">
      <c r="A2939" s="2"/>
      <c r="L2939" s="1"/>
    </row>
    <row r="2940" spans="1:12" x14ac:dyDescent="0.75">
      <c r="A2940" s="2"/>
      <c r="L2940" s="1"/>
    </row>
    <row r="2941" spans="1:12" x14ac:dyDescent="0.75">
      <c r="A2941" s="2"/>
      <c r="L2941" s="1"/>
    </row>
    <row r="2942" spans="1:12" x14ac:dyDescent="0.75">
      <c r="A2942" s="2"/>
      <c r="L2942" s="1"/>
    </row>
    <row r="2943" spans="1:12" x14ac:dyDescent="0.75">
      <c r="A2943" s="2"/>
      <c r="L2943" s="1"/>
    </row>
    <row r="2944" spans="1:12" x14ac:dyDescent="0.75">
      <c r="A2944" s="2"/>
      <c r="L2944" s="1"/>
    </row>
    <row r="2945" spans="1:12" x14ac:dyDescent="0.75">
      <c r="A2945" s="2"/>
      <c r="L2945" s="1"/>
    </row>
    <row r="2946" spans="1:12" x14ac:dyDescent="0.75">
      <c r="A2946" s="2"/>
      <c r="L2946" s="1"/>
    </row>
    <row r="2947" spans="1:12" x14ac:dyDescent="0.75">
      <c r="A2947" s="2"/>
      <c r="L2947" s="1"/>
    </row>
    <row r="2948" spans="1:12" x14ac:dyDescent="0.75">
      <c r="A2948" s="2"/>
      <c r="L2948" s="1"/>
    </row>
    <row r="2949" spans="1:12" x14ac:dyDescent="0.75">
      <c r="A2949" s="2"/>
      <c r="L2949" s="1"/>
    </row>
    <row r="2950" spans="1:12" x14ac:dyDescent="0.75">
      <c r="A2950" s="2"/>
      <c r="L2950" s="1"/>
    </row>
    <row r="2951" spans="1:12" x14ac:dyDescent="0.75">
      <c r="A2951" s="2"/>
      <c r="L2951" s="1"/>
    </row>
    <row r="2952" spans="1:12" x14ac:dyDescent="0.75">
      <c r="A2952" s="2"/>
      <c r="L2952" s="1"/>
    </row>
    <row r="2953" spans="1:12" x14ac:dyDescent="0.75">
      <c r="A2953" s="2"/>
      <c r="L2953" s="1"/>
    </row>
    <row r="2954" spans="1:12" x14ac:dyDescent="0.75">
      <c r="A2954" s="2"/>
      <c r="L2954" s="1"/>
    </row>
    <row r="2955" spans="1:12" x14ac:dyDescent="0.75">
      <c r="A2955" s="2"/>
      <c r="L2955" s="1"/>
    </row>
    <row r="2956" spans="1:12" x14ac:dyDescent="0.75">
      <c r="A2956" s="2"/>
      <c r="L2956" s="1"/>
    </row>
    <row r="2957" spans="1:12" x14ac:dyDescent="0.75">
      <c r="A2957" s="2"/>
      <c r="L2957" s="1"/>
    </row>
    <row r="2958" spans="1:12" x14ac:dyDescent="0.75">
      <c r="A2958" s="2"/>
      <c r="L2958" s="1"/>
    </row>
    <row r="2959" spans="1:12" x14ac:dyDescent="0.75">
      <c r="A2959" s="2"/>
      <c r="L2959" s="1"/>
    </row>
    <row r="2960" spans="1:12" x14ac:dyDescent="0.75">
      <c r="A2960" s="2"/>
      <c r="L2960" s="1"/>
    </row>
    <row r="2961" spans="1:12" x14ac:dyDescent="0.75">
      <c r="A2961" s="2"/>
      <c r="L2961" s="1"/>
    </row>
    <row r="2962" spans="1:12" x14ac:dyDescent="0.75">
      <c r="A2962" s="2"/>
      <c r="L2962" s="1"/>
    </row>
    <row r="2963" spans="1:12" x14ac:dyDescent="0.75">
      <c r="A2963" s="2"/>
      <c r="L2963" s="1"/>
    </row>
    <row r="2964" spans="1:12" x14ac:dyDescent="0.75">
      <c r="A2964" s="2"/>
      <c r="L2964" s="1"/>
    </row>
    <row r="2965" spans="1:12" x14ac:dyDescent="0.75">
      <c r="A2965" s="2"/>
      <c r="L2965" s="1"/>
    </row>
    <row r="2966" spans="1:12" x14ac:dyDescent="0.75">
      <c r="A2966" s="2"/>
      <c r="L2966" s="1"/>
    </row>
    <row r="2967" spans="1:12" x14ac:dyDescent="0.75">
      <c r="A2967" s="2"/>
      <c r="L2967" s="1"/>
    </row>
    <row r="2968" spans="1:12" x14ac:dyDescent="0.75">
      <c r="A2968" s="2"/>
      <c r="L2968" s="1"/>
    </row>
    <row r="2969" spans="1:12" x14ac:dyDescent="0.75">
      <c r="A2969" s="2"/>
      <c r="L2969" s="1"/>
    </row>
    <row r="2970" spans="1:12" x14ac:dyDescent="0.75">
      <c r="A2970" s="2"/>
      <c r="L2970" s="1"/>
    </row>
    <row r="2971" spans="1:12" x14ac:dyDescent="0.75">
      <c r="A2971" s="2"/>
      <c r="L2971" s="1"/>
    </row>
    <row r="2972" spans="1:12" x14ac:dyDescent="0.75">
      <c r="A2972" s="2"/>
      <c r="L2972" s="1"/>
    </row>
    <row r="2973" spans="1:12" x14ac:dyDescent="0.75">
      <c r="A2973" s="2"/>
      <c r="L2973" s="1"/>
    </row>
    <row r="2974" spans="1:12" x14ac:dyDescent="0.75">
      <c r="A2974" s="2"/>
      <c r="L2974" s="1"/>
    </row>
    <row r="2975" spans="1:12" x14ac:dyDescent="0.75">
      <c r="A2975" s="2"/>
      <c r="L2975" s="1"/>
    </row>
    <row r="2976" spans="1:12" x14ac:dyDescent="0.75">
      <c r="A2976" s="2"/>
      <c r="L2976" s="1"/>
    </row>
    <row r="2977" spans="1:12" x14ac:dyDescent="0.75">
      <c r="A2977" s="2"/>
      <c r="L2977" s="1"/>
    </row>
    <row r="2978" spans="1:12" x14ac:dyDescent="0.75">
      <c r="A2978" s="2"/>
      <c r="L2978" s="1"/>
    </row>
    <row r="2979" spans="1:12" x14ac:dyDescent="0.75">
      <c r="A2979" s="2"/>
      <c r="L2979" s="1"/>
    </row>
    <row r="2980" spans="1:12" x14ac:dyDescent="0.75">
      <c r="A2980" s="2"/>
      <c r="L2980" s="1"/>
    </row>
    <row r="2981" spans="1:12" x14ac:dyDescent="0.75">
      <c r="A2981" s="2"/>
      <c r="L2981" s="1"/>
    </row>
    <row r="2982" spans="1:12" x14ac:dyDescent="0.75">
      <c r="A2982" s="2"/>
      <c r="L2982" s="1"/>
    </row>
    <row r="2983" spans="1:12" x14ac:dyDescent="0.75">
      <c r="A2983" s="2"/>
      <c r="L2983" s="1"/>
    </row>
    <row r="2984" spans="1:12" x14ac:dyDescent="0.75">
      <c r="A2984" s="2"/>
      <c r="L2984" s="1"/>
    </row>
    <row r="2985" spans="1:12" x14ac:dyDescent="0.75">
      <c r="A2985" s="2"/>
      <c r="L2985" s="1"/>
    </row>
    <row r="2986" spans="1:12" x14ac:dyDescent="0.75">
      <c r="A2986" s="2"/>
      <c r="L2986" s="1"/>
    </row>
    <row r="2987" spans="1:12" x14ac:dyDescent="0.75">
      <c r="A2987" s="2"/>
      <c r="L2987" s="1"/>
    </row>
    <row r="2988" spans="1:12" x14ac:dyDescent="0.75">
      <c r="A2988" s="2"/>
      <c r="L2988" s="1"/>
    </row>
    <row r="2989" spans="1:12" x14ac:dyDescent="0.75">
      <c r="A2989" s="2"/>
      <c r="L2989" s="1"/>
    </row>
    <row r="2990" spans="1:12" x14ac:dyDescent="0.75">
      <c r="A2990" s="2"/>
      <c r="L2990" s="1"/>
    </row>
    <row r="2991" spans="1:12" x14ac:dyDescent="0.75">
      <c r="A2991" s="2"/>
      <c r="L2991" s="1"/>
    </row>
    <row r="2992" spans="1:12" x14ac:dyDescent="0.75">
      <c r="A2992" s="2"/>
      <c r="L2992" s="1"/>
    </row>
    <row r="2993" spans="1:12" x14ac:dyDescent="0.75">
      <c r="A2993" s="2"/>
      <c r="L2993" s="1"/>
    </row>
    <row r="2994" spans="1:12" x14ac:dyDescent="0.75">
      <c r="A2994" s="2"/>
      <c r="L2994" s="1"/>
    </row>
    <row r="2995" spans="1:12" x14ac:dyDescent="0.75">
      <c r="A2995" s="2"/>
      <c r="L2995" s="1"/>
    </row>
    <row r="2996" spans="1:12" x14ac:dyDescent="0.75">
      <c r="A2996" s="2"/>
      <c r="L2996" s="1"/>
    </row>
    <row r="2997" spans="1:12" x14ac:dyDescent="0.75">
      <c r="A2997" s="2"/>
      <c r="L2997" s="1"/>
    </row>
    <row r="2998" spans="1:12" x14ac:dyDescent="0.75">
      <c r="A2998" s="2"/>
      <c r="L2998" s="1"/>
    </row>
    <row r="2999" spans="1:12" x14ac:dyDescent="0.75">
      <c r="A2999" s="2"/>
      <c r="L2999" s="1"/>
    </row>
    <row r="3000" spans="1:12" x14ac:dyDescent="0.75">
      <c r="A3000" s="2"/>
      <c r="L3000" s="1"/>
    </row>
    <row r="3001" spans="1:12" x14ac:dyDescent="0.75">
      <c r="A3001" s="2"/>
      <c r="L3001" s="1"/>
    </row>
    <row r="3002" spans="1:12" x14ac:dyDescent="0.75">
      <c r="A3002" s="2"/>
      <c r="L3002" s="1"/>
    </row>
    <row r="3003" spans="1:12" x14ac:dyDescent="0.75">
      <c r="A3003" s="2"/>
      <c r="L3003" s="1"/>
    </row>
    <row r="3004" spans="1:12" x14ac:dyDescent="0.75">
      <c r="A3004" s="2"/>
      <c r="L3004" s="1"/>
    </row>
    <row r="3005" spans="1:12" x14ac:dyDescent="0.75">
      <c r="A3005" s="2"/>
      <c r="L3005" s="1"/>
    </row>
    <row r="3006" spans="1:12" x14ac:dyDescent="0.75">
      <c r="A3006" s="2"/>
      <c r="L3006" s="1"/>
    </row>
    <row r="3007" spans="1:12" x14ac:dyDescent="0.75">
      <c r="A3007" s="2"/>
      <c r="L3007" s="1"/>
    </row>
    <row r="3008" spans="1:12" x14ac:dyDescent="0.75">
      <c r="A3008" s="2"/>
      <c r="L3008" s="1"/>
    </row>
    <row r="3009" spans="1:12" x14ac:dyDescent="0.75">
      <c r="A3009" s="2"/>
      <c r="L3009" s="1"/>
    </row>
    <row r="3010" spans="1:12" x14ac:dyDescent="0.75">
      <c r="A3010" s="2"/>
      <c r="L3010" s="1"/>
    </row>
    <row r="3011" spans="1:12" x14ac:dyDescent="0.75">
      <c r="A3011" s="2"/>
      <c r="L3011" s="1"/>
    </row>
    <row r="3012" spans="1:12" x14ac:dyDescent="0.75">
      <c r="A3012" s="2"/>
      <c r="L3012" s="1"/>
    </row>
    <row r="3013" spans="1:12" x14ac:dyDescent="0.75">
      <c r="A3013" s="2"/>
      <c r="L3013" s="1"/>
    </row>
    <row r="3014" spans="1:12" x14ac:dyDescent="0.75">
      <c r="A3014" s="2"/>
      <c r="L3014" s="1"/>
    </row>
    <row r="3015" spans="1:12" x14ac:dyDescent="0.75">
      <c r="A3015" s="2"/>
      <c r="L3015" s="1"/>
    </row>
    <row r="3016" spans="1:12" x14ac:dyDescent="0.75">
      <c r="A3016" s="2"/>
      <c r="L3016" s="1"/>
    </row>
    <row r="3017" spans="1:12" x14ac:dyDescent="0.75">
      <c r="A3017" s="2"/>
      <c r="L3017" s="1"/>
    </row>
    <row r="3018" spans="1:12" x14ac:dyDescent="0.75">
      <c r="A3018" s="2"/>
      <c r="L3018" s="1"/>
    </row>
    <row r="3019" spans="1:12" x14ac:dyDescent="0.75">
      <c r="A3019" s="2"/>
      <c r="L3019" s="1"/>
    </row>
    <row r="3020" spans="1:12" x14ac:dyDescent="0.75">
      <c r="A3020" s="2"/>
      <c r="L3020" s="1"/>
    </row>
    <row r="3021" spans="1:12" x14ac:dyDescent="0.75">
      <c r="A3021" s="2"/>
      <c r="L3021" s="1"/>
    </row>
    <row r="3022" spans="1:12" x14ac:dyDescent="0.75">
      <c r="A3022" s="2"/>
      <c r="L3022" s="1"/>
    </row>
    <row r="3023" spans="1:12" x14ac:dyDescent="0.75">
      <c r="A3023" s="2"/>
      <c r="L3023" s="1"/>
    </row>
    <row r="3024" spans="1:12" x14ac:dyDescent="0.75">
      <c r="A3024" s="2"/>
      <c r="L3024" s="1"/>
    </row>
    <row r="3025" spans="1:12" x14ac:dyDescent="0.75">
      <c r="A3025" s="2"/>
      <c r="L3025" s="1"/>
    </row>
    <row r="3026" spans="1:12" x14ac:dyDescent="0.75">
      <c r="A3026" s="2"/>
      <c r="L3026" s="1"/>
    </row>
    <row r="3027" spans="1:12" x14ac:dyDescent="0.75">
      <c r="A3027" s="2"/>
      <c r="L3027" s="1"/>
    </row>
    <row r="3028" spans="1:12" x14ac:dyDescent="0.75">
      <c r="A3028" s="2"/>
      <c r="L3028" s="1"/>
    </row>
    <row r="3029" spans="1:12" x14ac:dyDescent="0.75">
      <c r="A3029" s="2"/>
      <c r="L3029" s="1"/>
    </row>
    <row r="3030" spans="1:12" x14ac:dyDescent="0.75">
      <c r="A3030" s="2"/>
      <c r="L3030" s="1"/>
    </row>
    <row r="3031" spans="1:12" x14ac:dyDescent="0.75">
      <c r="A3031" s="2"/>
      <c r="L3031" s="1"/>
    </row>
    <row r="3032" spans="1:12" x14ac:dyDescent="0.75">
      <c r="A3032" s="2"/>
      <c r="L3032" s="1"/>
    </row>
    <row r="3033" spans="1:12" x14ac:dyDescent="0.75">
      <c r="A3033" s="2"/>
      <c r="L3033" s="1"/>
    </row>
    <row r="3034" spans="1:12" x14ac:dyDescent="0.75">
      <c r="A3034" s="2"/>
      <c r="L3034" s="1"/>
    </row>
    <row r="3035" spans="1:12" x14ac:dyDescent="0.75">
      <c r="A3035" s="2"/>
      <c r="L3035" s="1"/>
    </row>
    <row r="3036" spans="1:12" x14ac:dyDescent="0.75">
      <c r="A3036" s="2"/>
      <c r="L3036" s="1"/>
    </row>
    <row r="3037" spans="1:12" x14ac:dyDescent="0.75">
      <c r="A3037" s="2"/>
      <c r="L3037" s="1"/>
    </row>
    <row r="3038" spans="1:12" x14ac:dyDescent="0.75">
      <c r="A3038" s="2"/>
      <c r="L3038" s="1"/>
    </row>
    <row r="3039" spans="1:12" x14ac:dyDescent="0.75">
      <c r="A3039" s="2"/>
      <c r="L3039" s="1"/>
    </row>
    <row r="3040" spans="1:12" x14ac:dyDescent="0.75">
      <c r="A3040" s="2"/>
      <c r="L3040" s="1"/>
    </row>
    <row r="3041" spans="1:12" x14ac:dyDescent="0.75">
      <c r="A3041" s="2"/>
      <c r="L3041" s="1"/>
    </row>
    <row r="3042" spans="1:12" x14ac:dyDescent="0.75">
      <c r="A3042" s="2"/>
      <c r="L3042" s="1"/>
    </row>
    <row r="3043" spans="1:12" x14ac:dyDescent="0.75">
      <c r="A3043" s="2"/>
      <c r="L3043" s="1"/>
    </row>
    <row r="3044" spans="1:12" x14ac:dyDescent="0.75">
      <c r="A3044" s="2"/>
      <c r="L3044" s="1"/>
    </row>
    <row r="3045" spans="1:12" x14ac:dyDescent="0.75">
      <c r="A3045" s="2"/>
      <c r="L3045" s="1"/>
    </row>
    <row r="3046" spans="1:12" x14ac:dyDescent="0.75">
      <c r="A3046" s="2"/>
      <c r="L3046" s="1"/>
    </row>
    <row r="3047" spans="1:12" x14ac:dyDescent="0.75">
      <c r="A3047" s="2"/>
      <c r="L3047" s="1"/>
    </row>
    <row r="3048" spans="1:12" x14ac:dyDescent="0.75">
      <c r="A3048" s="2"/>
      <c r="L3048" s="1"/>
    </row>
    <row r="3049" spans="1:12" x14ac:dyDescent="0.75">
      <c r="A3049" s="2"/>
      <c r="L3049" s="1"/>
    </row>
    <row r="3050" spans="1:12" x14ac:dyDescent="0.75">
      <c r="A3050" s="2"/>
      <c r="L3050" s="1"/>
    </row>
    <row r="3051" spans="1:12" x14ac:dyDescent="0.75">
      <c r="A3051" s="2"/>
      <c r="L3051" s="1"/>
    </row>
    <row r="3052" spans="1:12" x14ac:dyDescent="0.75">
      <c r="A3052" s="2"/>
      <c r="L3052" s="1"/>
    </row>
    <row r="3053" spans="1:12" x14ac:dyDescent="0.75">
      <c r="A3053" s="2"/>
      <c r="L3053" s="1"/>
    </row>
    <row r="3054" spans="1:12" x14ac:dyDescent="0.75">
      <c r="A3054" s="2"/>
      <c r="L3054" s="1"/>
    </row>
    <row r="3055" spans="1:12" x14ac:dyDescent="0.75">
      <c r="A3055" s="2"/>
      <c r="L3055" s="1"/>
    </row>
    <row r="3056" spans="1:12" x14ac:dyDescent="0.75">
      <c r="A3056" s="2"/>
      <c r="L3056" s="1"/>
    </row>
    <row r="3057" spans="1:12" x14ac:dyDescent="0.75">
      <c r="A3057" s="2"/>
      <c r="L3057" s="1"/>
    </row>
    <row r="3058" spans="1:12" x14ac:dyDescent="0.75">
      <c r="A3058" s="2"/>
      <c r="L3058" s="1"/>
    </row>
    <row r="3059" spans="1:12" x14ac:dyDescent="0.75">
      <c r="A3059" s="2"/>
      <c r="L3059" s="1"/>
    </row>
    <row r="3060" spans="1:12" x14ac:dyDescent="0.75">
      <c r="A3060" s="2"/>
      <c r="L3060" s="1"/>
    </row>
    <row r="3061" spans="1:12" x14ac:dyDescent="0.75">
      <c r="A3061" s="2"/>
      <c r="L3061" s="1"/>
    </row>
    <row r="3062" spans="1:12" x14ac:dyDescent="0.75">
      <c r="A3062" s="2"/>
      <c r="L3062" s="1"/>
    </row>
    <row r="3063" spans="1:12" x14ac:dyDescent="0.75">
      <c r="A3063" s="2"/>
      <c r="L3063" s="1"/>
    </row>
    <row r="3064" spans="1:12" x14ac:dyDescent="0.75">
      <c r="A3064" s="2"/>
      <c r="L3064" s="1"/>
    </row>
    <row r="3065" spans="1:12" x14ac:dyDescent="0.75">
      <c r="A3065" s="2"/>
      <c r="L3065" s="1"/>
    </row>
    <row r="3066" spans="1:12" x14ac:dyDescent="0.75">
      <c r="A3066" s="2"/>
      <c r="L3066" s="1"/>
    </row>
    <row r="3067" spans="1:12" x14ac:dyDescent="0.75">
      <c r="A3067" s="2"/>
      <c r="L3067" s="1"/>
    </row>
    <row r="3068" spans="1:12" x14ac:dyDescent="0.75">
      <c r="A3068" s="2"/>
      <c r="L3068" s="1"/>
    </row>
    <row r="3069" spans="1:12" x14ac:dyDescent="0.75">
      <c r="A3069" s="2"/>
      <c r="L3069" s="1"/>
    </row>
    <row r="3070" spans="1:12" x14ac:dyDescent="0.75">
      <c r="A3070" s="2"/>
      <c r="L3070" s="1"/>
    </row>
    <row r="3071" spans="1:12" x14ac:dyDescent="0.75">
      <c r="A3071" s="2"/>
      <c r="L3071" s="1"/>
    </row>
    <row r="3072" spans="1:12" x14ac:dyDescent="0.75">
      <c r="A3072" s="2"/>
      <c r="L3072" s="1"/>
    </row>
    <row r="3073" spans="1:12" x14ac:dyDescent="0.75">
      <c r="A3073" s="2"/>
      <c r="L3073" s="1"/>
    </row>
    <row r="3074" spans="1:12" x14ac:dyDescent="0.75">
      <c r="A3074" s="2"/>
      <c r="L3074" s="1"/>
    </row>
    <row r="3075" spans="1:12" x14ac:dyDescent="0.75">
      <c r="A3075" s="2"/>
      <c r="L3075" s="1"/>
    </row>
    <row r="3076" spans="1:12" x14ac:dyDescent="0.75">
      <c r="A3076" s="2"/>
      <c r="L3076" s="1"/>
    </row>
    <row r="3077" spans="1:12" x14ac:dyDescent="0.75">
      <c r="A3077" s="2"/>
      <c r="L3077" s="1"/>
    </row>
    <row r="3078" spans="1:12" x14ac:dyDescent="0.75">
      <c r="A3078" s="2"/>
      <c r="L3078" s="1"/>
    </row>
    <row r="3079" spans="1:12" x14ac:dyDescent="0.75">
      <c r="A3079" s="2"/>
      <c r="L3079" s="1"/>
    </row>
    <row r="3080" spans="1:12" x14ac:dyDescent="0.75">
      <c r="A3080" s="2"/>
      <c r="L3080" s="1"/>
    </row>
    <row r="3081" spans="1:12" x14ac:dyDescent="0.75">
      <c r="A3081" s="2"/>
      <c r="L3081" s="1"/>
    </row>
    <row r="3082" spans="1:12" x14ac:dyDescent="0.75">
      <c r="A3082" s="2"/>
      <c r="L3082" s="1"/>
    </row>
    <row r="3083" spans="1:12" x14ac:dyDescent="0.75">
      <c r="A3083" s="2"/>
      <c r="L3083" s="1"/>
    </row>
    <row r="3084" spans="1:12" x14ac:dyDescent="0.75">
      <c r="A3084" s="2"/>
      <c r="L3084" s="1"/>
    </row>
    <row r="3085" spans="1:12" x14ac:dyDescent="0.75">
      <c r="A3085" s="2"/>
      <c r="L3085" s="1"/>
    </row>
    <row r="3086" spans="1:12" x14ac:dyDescent="0.75">
      <c r="A3086" s="2"/>
      <c r="L3086" s="1"/>
    </row>
    <row r="3087" spans="1:12" x14ac:dyDescent="0.75">
      <c r="A3087" s="2"/>
      <c r="L3087" s="1"/>
    </row>
    <row r="3088" spans="1:12" x14ac:dyDescent="0.75">
      <c r="A3088" s="2"/>
      <c r="L3088" s="1"/>
    </row>
    <row r="3089" spans="1:12" x14ac:dyDescent="0.75">
      <c r="A3089" s="2"/>
      <c r="L3089" s="1"/>
    </row>
    <row r="3090" spans="1:12" x14ac:dyDescent="0.75">
      <c r="A3090" s="2"/>
      <c r="L3090" s="1"/>
    </row>
    <row r="3091" spans="1:12" x14ac:dyDescent="0.75">
      <c r="A3091" s="2"/>
      <c r="L3091" s="1"/>
    </row>
    <row r="3092" spans="1:12" x14ac:dyDescent="0.75">
      <c r="A3092" s="2"/>
      <c r="L3092" s="1"/>
    </row>
    <row r="3093" spans="1:12" x14ac:dyDescent="0.75">
      <c r="A3093" s="2"/>
      <c r="L3093" s="1"/>
    </row>
    <row r="3094" spans="1:12" x14ac:dyDescent="0.75">
      <c r="A3094" s="2"/>
      <c r="L3094" s="1"/>
    </row>
    <row r="3095" spans="1:12" x14ac:dyDescent="0.75">
      <c r="A3095" s="2"/>
      <c r="L3095" s="1"/>
    </row>
    <row r="3096" spans="1:12" x14ac:dyDescent="0.75">
      <c r="A3096" s="2"/>
      <c r="L3096" s="1"/>
    </row>
    <row r="3097" spans="1:12" x14ac:dyDescent="0.75">
      <c r="A3097" s="2"/>
      <c r="L3097" s="1"/>
    </row>
    <row r="3098" spans="1:12" x14ac:dyDescent="0.75">
      <c r="A3098" s="2"/>
      <c r="L3098" s="1"/>
    </row>
    <row r="3099" spans="1:12" x14ac:dyDescent="0.75">
      <c r="A3099" s="2"/>
      <c r="L3099" s="1"/>
    </row>
    <row r="3100" spans="1:12" x14ac:dyDescent="0.75">
      <c r="A3100" s="2"/>
      <c r="L3100" s="1"/>
    </row>
    <row r="3101" spans="1:12" x14ac:dyDescent="0.75">
      <c r="A3101" s="2"/>
      <c r="L3101" s="1"/>
    </row>
    <row r="3102" spans="1:12" x14ac:dyDescent="0.75">
      <c r="A3102" s="2"/>
      <c r="L3102" s="1"/>
    </row>
    <row r="3103" spans="1:12" x14ac:dyDescent="0.75">
      <c r="A3103" s="2"/>
      <c r="L3103" s="1"/>
    </row>
    <row r="3104" spans="1:12" x14ac:dyDescent="0.75">
      <c r="A3104" s="2"/>
      <c r="L3104" s="1"/>
    </row>
    <row r="3105" spans="1:12" x14ac:dyDescent="0.75">
      <c r="A3105" s="2"/>
      <c r="L3105" s="1"/>
    </row>
    <row r="3106" spans="1:12" x14ac:dyDescent="0.75">
      <c r="A3106" s="2"/>
      <c r="L3106" s="1"/>
    </row>
    <row r="3107" spans="1:12" x14ac:dyDescent="0.75">
      <c r="A3107" s="2"/>
      <c r="L3107" s="1"/>
    </row>
    <row r="3108" spans="1:12" x14ac:dyDescent="0.75">
      <c r="A3108" s="2"/>
      <c r="L3108" s="1"/>
    </row>
    <row r="3109" spans="1:12" x14ac:dyDescent="0.75">
      <c r="A3109" s="2"/>
      <c r="L3109" s="1"/>
    </row>
    <row r="3110" spans="1:12" x14ac:dyDescent="0.75">
      <c r="A3110" s="2"/>
      <c r="L3110" s="1"/>
    </row>
    <row r="3111" spans="1:12" x14ac:dyDescent="0.75">
      <c r="A3111" s="2"/>
      <c r="L3111" s="1"/>
    </row>
    <row r="3112" spans="1:12" x14ac:dyDescent="0.75">
      <c r="A3112" s="2"/>
      <c r="L3112" s="1"/>
    </row>
    <row r="3113" spans="1:12" x14ac:dyDescent="0.75">
      <c r="A3113" s="2"/>
      <c r="L3113" s="1"/>
    </row>
    <row r="3114" spans="1:12" x14ac:dyDescent="0.75">
      <c r="A3114" s="2"/>
      <c r="L3114" s="1"/>
    </row>
    <row r="3115" spans="1:12" x14ac:dyDescent="0.75">
      <c r="A3115" s="2"/>
      <c r="L3115" s="1"/>
    </row>
    <row r="3116" spans="1:12" x14ac:dyDescent="0.75">
      <c r="A3116" s="2"/>
      <c r="L3116" s="1"/>
    </row>
    <row r="3117" spans="1:12" x14ac:dyDescent="0.75">
      <c r="A3117" s="2"/>
      <c r="L3117" s="1"/>
    </row>
    <row r="3118" spans="1:12" x14ac:dyDescent="0.75">
      <c r="A3118" s="2"/>
      <c r="L3118" s="1"/>
    </row>
    <row r="3119" spans="1:12" x14ac:dyDescent="0.75">
      <c r="A3119" s="2"/>
      <c r="L3119" s="1"/>
    </row>
    <row r="3120" spans="1:12" x14ac:dyDescent="0.75">
      <c r="A3120" s="2"/>
      <c r="L3120" s="1"/>
    </row>
    <row r="3121" spans="1:12" x14ac:dyDescent="0.75">
      <c r="A3121" s="2"/>
      <c r="L3121" s="1"/>
    </row>
    <row r="3122" spans="1:12" x14ac:dyDescent="0.75">
      <c r="A3122" s="2"/>
      <c r="L3122" s="1"/>
    </row>
    <row r="3123" spans="1:12" x14ac:dyDescent="0.75">
      <c r="A3123" s="2"/>
      <c r="L3123" s="1"/>
    </row>
    <row r="3124" spans="1:12" x14ac:dyDescent="0.75">
      <c r="A3124" s="2"/>
      <c r="L3124" s="1"/>
    </row>
    <row r="3125" spans="1:12" x14ac:dyDescent="0.75">
      <c r="A3125" s="2"/>
      <c r="L3125" s="1"/>
    </row>
    <row r="3126" spans="1:12" x14ac:dyDescent="0.75">
      <c r="A3126" s="2"/>
      <c r="L3126" s="1"/>
    </row>
    <row r="3127" spans="1:12" x14ac:dyDescent="0.75">
      <c r="A3127" s="2"/>
      <c r="L3127" s="1"/>
    </row>
    <row r="3128" spans="1:12" x14ac:dyDescent="0.75">
      <c r="A3128" s="2"/>
      <c r="L3128" s="1"/>
    </row>
    <row r="3129" spans="1:12" x14ac:dyDescent="0.75">
      <c r="A3129" s="2"/>
      <c r="L3129" s="1"/>
    </row>
    <row r="3130" spans="1:12" x14ac:dyDescent="0.75">
      <c r="A3130" s="2"/>
      <c r="L3130" s="1"/>
    </row>
    <row r="3131" spans="1:12" x14ac:dyDescent="0.75">
      <c r="A3131" s="2"/>
      <c r="L3131" s="1"/>
    </row>
    <row r="3132" spans="1:12" x14ac:dyDescent="0.75">
      <c r="A3132" s="2"/>
      <c r="L3132" s="1"/>
    </row>
    <row r="3133" spans="1:12" x14ac:dyDescent="0.75">
      <c r="A3133" s="2"/>
      <c r="L3133" s="1"/>
    </row>
    <row r="3134" spans="1:12" x14ac:dyDescent="0.75">
      <c r="A3134" s="2"/>
      <c r="L3134" s="1"/>
    </row>
    <row r="3135" spans="1:12" x14ac:dyDescent="0.75">
      <c r="A3135" s="2"/>
      <c r="L3135" s="1"/>
    </row>
    <row r="3136" spans="1:12" x14ac:dyDescent="0.75">
      <c r="A3136" s="2"/>
      <c r="L3136" s="1"/>
    </row>
    <row r="3137" spans="1:12" x14ac:dyDescent="0.75">
      <c r="A3137" s="2"/>
      <c r="L3137" s="1"/>
    </row>
    <row r="3138" spans="1:12" x14ac:dyDescent="0.75">
      <c r="A3138" s="2"/>
      <c r="L3138" s="1"/>
    </row>
    <row r="3139" spans="1:12" x14ac:dyDescent="0.75">
      <c r="A3139" s="2"/>
      <c r="L3139" s="1"/>
    </row>
    <row r="3140" spans="1:12" x14ac:dyDescent="0.75">
      <c r="A3140" s="2"/>
      <c r="L3140" s="1"/>
    </row>
    <row r="3141" spans="1:12" x14ac:dyDescent="0.75">
      <c r="A3141" s="2"/>
      <c r="L3141" s="1"/>
    </row>
    <row r="3142" spans="1:12" x14ac:dyDescent="0.75">
      <c r="A3142" s="2"/>
      <c r="L3142" s="1"/>
    </row>
    <row r="3143" spans="1:12" x14ac:dyDescent="0.75">
      <c r="A3143" s="2"/>
      <c r="L3143" s="1"/>
    </row>
    <row r="3144" spans="1:12" x14ac:dyDescent="0.75">
      <c r="A3144" s="2"/>
      <c r="L3144" s="1"/>
    </row>
    <row r="3145" spans="1:12" x14ac:dyDescent="0.75">
      <c r="A3145" s="2"/>
      <c r="L3145" s="1"/>
    </row>
    <row r="3146" spans="1:12" x14ac:dyDescent="0.75">
      <c r="A3146" s="2"/>
      <c r="L3146" s="1"/>
    </row>
    <row r="3147" spans="1:12" x14ac:dyDescent="0.75">
      <c r="A3147" s="2"/>
      <c r="L3147" s="1"/>
    </row>
    <row r="3148" spans="1:12" x14ac:dyDescent="0.75">
      <c r="A3148" s="2"/>
      <c r="L3148" s="1"/>
    </row>
    <row r="3149" spans="1:12" x14ac:dyDescent="0.75">
      <c r="A3149" s="2"/>
      <c r="L3149" s="1"/>
    </row>
    <row r="3150" spans="1:12" x14ac:dyDescent="0.75">
      <c r="A3150" s="2"/>
      <c r="L3150" s="1"/>
    </row>
    <row r="3151" spans="1:12" x14ac:dyDescent="0.75">
      <c r="A3151" s="2"/>
      <c r="L3151" s="1"/>
    </row>
    <row r="3152" spans="1:12" x14ac:dyDescent="0.75">
      <c r="A3152" s="2"/>
      <c r="L3152" s="1"/>
    </row>
    <row r="3153" spans="1:12" x14ac:dyDescent="0.75">
      <c r="A3153" s="2"/>
      <c r="L3153" s="1"/>
    </row>
    <row r="3154" spans="1:12" x14ac:dyDescent="0.75">
      <c r="A3154" s="2"/>
      <c r="L3154" s="1"/>
    </row>
    <row r="3155" spans="1:12" x14ac:dyDescent="0.75">
      <c r="A3155" s="2"/>
      <c r="L3155" s="1"/>
    </row>
    <row r="3156" spans="1:12" x14ac:dyDescent="0.75">
      <c r="A3156" s="2"/>
      <c r="L3156" s="1"/>
    </row>
    <row r="3157" spans="1:12" x14ac:dyDescent="0.75">
      <c r="A3157" s="2"/>
      <c r="L3157" s="1"/>
    </row>
    <row r="3158" spans="1:12" x14ac:dyDescent="0.75">
      <c r="A3158" s="2"/>
      <c r="L3158" s="1"/>
    </row>
    <row r="3159" spans="1:12" x14ac:dyDescent="0.75">
      <c r="A3159" s="2"/>
      <c r="L3159" s="1"/>
    </row>
    <row r="3160" spans="1:12" x14ac:dyDescent="0.75">
      <c r="A3160" s="2"/>
      <c r="L3160" s="1"/>
    </row>
    <row r="3161" spans="1:12" x14ac:dyDescent="0.75">
      <c r="A3161" s="2"/>
      <c r="L3161" s="1"/>
    </row>
    <row r="3162" spans="1:12" x14ac:dyDescent="0.75">
      <c r="A3162" s="2"/>
      <c r="L3162" s="1"/>
    </row>
    <row r="3163" spans="1:12" x14ac:dyDescent="0.75">
      <c r="A3163" s="2"/>
      <c r="L3163" s="1"/>
    </row>
    <row r="3164" spans="1:12" x14ac:dyDescent="0.75">
      <c r="A3164" s="2"/>
      <c r="L3164" s="1"/>
    </row>
    <row r="3165" spans="1:12" x14ac:dyDescent="0.75">
      <c r="A3165" s="2"/>
      <c r="L3165" s="1"/>
    </row>
    <row r="3166" spans="1:12" x14ac:dyDescent="0.75">
      <c r="A3166" s="2"/>
      <c r="L3166" s="1"/>
    </row>
    <row r="3167" spans="1:12" x14ac:dyDescent="0.75">
      <c r="A3167" s="2"/>
      <c r="L3167" s="1"/>
    </row>
    <row r="3168" spans="1:12" x14ac:dyDescent="0.75">
      <c r="A3168" s="2"/>
      <c r="L3168" s="1"/>
    </row>
    <row r="3169" spans="1:12" x14ac:dyDescent="0.75">
      <c r="A3169" s="2"/>
      <c r="L3169" s="1"/>
    </row>
    <row r="3170" spans="1:12" x14ac:dyDescent="0.75">
      <c r="A3170" s="2"/>
      <c r="L3170" s="1"/>
    </row>
    <row r="3171" spans="1:12" x14ac:dyDescent="0.75">
      <c r="A3171" s="2"/>
      <c r="L3171" s="1"/>
    </row>
    <row r="3172" spans="1:12" x14ac:dyDescent="0.75">
      <c r="A3172" s="2"/>
      <c r="L3172" s="1"/>
    </row>
    <row r="3173" spans="1:12" x14ac:dyDescent="0.75">
      <c r="A3173" s="2"/>
      <c r="L3173" s="1"/>
    </row>
    <row r="3174" spans="1:12" x14ac:dyDescent="0.75">
      <c r="A3174" s="2"/>
      <c r="L3174" s="1"/>
    </row>
    <row r="3175" spans="1:12" x14ac:dyDescent="0.75">
      <c r="A3175" s="2"/>
      <c r="L3175" s="1"/>
    </row>
    <row r="3176" spans="1:12" x14ac:dyDescent="0.75">
      <c r="A3176" s="2"/>
      <c r="L3176" s="1"/>
    </row>
    <row r="3177" spans="1:12" x14ac:dyDescent="0.75">
      <c r="A3177" s="2"/>
      <c r="L3177" s="1"/>
    </row>
    <row r="3178" spans="1:12" x14ac:dyDescent="0.75">
      <c r="A3178" s="2"/>
      <c r="L3178" s="1"/>
    </row>
    <row r="3179" spans="1:12" x14ac:dyDescent="0.75">
      <c r="A3179" s="2"/>
      <c r="L3179" s="1"/>
    </row>
    <row r="3180" spans="1:12" x14ac:dyDescent="0.75">
      <c r="A3180" s="2"/>
      <c r="L3180" s="1"/>
    </row>
    <row r="3181" spans="1:12" x14ac:dyDescent="0.75">
      <c r="A3181" s="2"/>
      <c r="L3181" s="1"/>
    </row>
    <row r="3182" spans="1:12" x14ac:dyDescent="0.75">
      <c r="A3182" s="2"/>
      <c r="L3182" s="1"/>
    </row>
    <row r="3183" spans="1:12" x14ac:dyDescent="0.75">
      <c r="A3183" s="2"/>
      <c r="L3183" s="1"/>
    </row>
    <row r="3184" spans="1:12" x14ac:dyDescent="0.75">
      <c r="A3184" s="2"/>
      <c r="L3184" s="1"/>
    </row>
    <row r="3185" spans="1:12" x14ac:dyDescent="0.75">
      <c r="A3185" s="2"/>
      <c r="L3185" s="1"/>
    </row>
    <row r="3186" spans="1:12" x14ac:dyDescent="0.75">
      <c r="A3186" s="2"/>
      <c r="L3186" s="1"/>
    </row>
    <row r="3187" spans="1:12" x14ac:dyDescent="0.75">
      <c r="A3187" s="2"/>
      <c r="L3187" s="1"/>
    </row>
    <row r="3188" spans="1:12" x14ac:dyDescent="0.75">
      <c r="A3188" s="2"/>
      <c r="L3188" s="1"/>
    </row>
    <row r="3189" spans="1:12" x14ac:dyDescent="0.75">
      <c r="A3189" s="2"/>
      <c r="L3189" s="1"/>
    </row>
    <row r="3190" spans="1:12" x14ac:dyDescent="0.75">
      <c r="A3190" s="2"/>
      <c r="L3190" s="1"/>
    </row>
    <row r="3191" spans="1:12" x14ac:dyDescent="0.75">
      <c r="A3191" s="2"/>
      <c r="L3191" s="1"/>
    </row>
    <row r="3192" spans="1:12" x14ac:dyDescent="0.75">
      <c r="A3192" s="2"/>
      <c r="L3192" s="1"/>
    </row>
    <row r="3193" spans="1:12" x14ac:dyDescent="0.75">
      <c r="A3193" s="2"/>
      <c r="L3193" s="1"/>
    </row>
    <row r="3194" spans="1:12" x14ac:dyDescent="0.75">
      <c r="A3194" s="2"/>
      <c r="L3194" s="1"/>
    </row>
    <row r="3195" spans="1:12" x14ac:dyDescent="0.75">
      <c r="A3195" s="2"/>
      <c r="L3195" s="1"/>
    </row>
    <row r="3196" spans="1:12" x14ac:dyDescent="0.75">
      <c r="A3196" s="2"/>
      <c r="L3196" s="1"/>
    </row>
    <row r="3197" spans="1:12" x14ac:dyDescent="0.75">
      <c r="A3197" s="2"/>
      <c r="L3197" s="1"/>
    </row>
    <row r="3198" spans="1:12" x14ac:dyDescent="0.75">
      <c r="A3198" s="2"/>
      <c r="L3198" s="1"/>
    </row>
    <row r="3199" spans="1:12" x14ac:dyDescent="0.75">
      <c r="A3199" s="2"/>
      <c r="L3199" s="1"/>
    </row>
    <row r="3200" spans="1:12" x14ac:dyDescent="0.75">
      <c r="A3200" s="2"/>
      <c r="L3200" s="1"/>
    </row>
    <row r="3201" spans="1:12" x14ac:dyDescent="0.75">
      <c r="A3201" s="2"/>
      <c r="L3201" s="1"/>
    </row>
    <row r="3202" spans="1:12" x14ac:dyDescent="0.75">
      <c r="A3202" s="2"/>
      <c r="L3202" s="1"/>
    </row>
    <row r="3203" spans="1:12" x14ac:dyDescent="0.75">
      <c r="A3203" s="2"/>
      <c r="L3203" s="1"/>
    </row>
    <row r="3204" spans="1:12" x14ac:dyDescent="0.75">
      <c r="A3204" s="2"/>
      <c r="L3204" s="1"/>
    </row>
    <row r="3205" spans="1:12" x14ac:dyDescent="0.75">
      <c r="A3205" s="2"/>
      <c r="L3205" s="1"/>
    </row>
    <row r="3206" spans="1:12" x14ac:dyDescent="0.75">
      <c r="A3206" s="2"/>
      <c r="L3206" s="1"/>
    </row>
    <row r="3207" spans="1:12" x14ac:dyDescent="0.75">
      <c r="A3207" s="2"/>
      <c r="L3207" s="1"/>
    </row>
    <row r="3208" spans="1:12" x14ac:dyDescent="0.75">
      <c r="A3208" s="2"/>
      <c r="L3208" s="1"/>
    </row>
    <row r="3209" spans="1:12" x14ac:dyDescent="0.75">
      <c r="A3209" s="2"/>
      <c r="L3209" s="1"/>
    </row>
    <row r="3210" spans="1:12" x14ac:dyDescent="0.75">
      <c r="A3210" s="2"/>
      <c r="L3210" s="1"/>
    </row>
    <row r="3211" spans="1:12" x14ac:dyDescent="0.75">
      <c r="A3211" s="2"/>
      <c r="L3211" s="1"/>
    </row>
    <row r="3212" spans="1:12" x14ac:dyDescent="0.75">
      <c r="A3212" s="2"/>
      <c r="L3212" s="1"/>
    </row>
    <row r="3213" spans="1:12" x14ac:dyDescent="0.75">
      <c r="A3213" s="2"/>
      <c r="L3213" s="1"/>
    </row>
    <row r="3214" spans="1:12" x14ac:dyDescent="0.75">
      <c r="A3214" s="2"/>
      <c r="L3214" s="1"/>
    </row>
    <row r="3215" spans="1:12" x14ac:dyDescent="0.75">
      <c r="A3215" s="2"/>
      <c r="L3215" s="1"/>
    </row>
    <row r="3216" spans="1:12" x14ac:dyDescent="0.75">
      <c r="A3216" s="2"/>
      <c r="L3216" s="1"/>
    </row>
    <row r="3217" spans="1:12" x14ac:dyDescent="0.75">
      <c r="A3217" s="2"/>
      <c r="L3217" s="1"/>
    </row>
    <row r="3218" spans="1:12" x14ac:dyDescent="0.75">
      <c r="A3218" s="2"/>
      <c r="L3218" s="1"/>
    </row>
    <row r="3219" spans="1:12" x14ac:dyDescent="0.75">
      <c r="A3219" s="2"/>
      <c r="L3219" s="1"/>
    </row>
    <row r="3220" spans="1:12" x14ac:dyDescent="0.75">
      <c r="A3220" s="2"/>
      <c r="L3220" s="1"/>
    </row>
    <row r="3221" spans="1:12" x14ac:dyDescent="0.75">
      <c r="A3221" s="2"/>
      <c r="L3221" s="1"/>
    </row>
    <row r="3222" spans="1:12" x14ac:dyDescent="0.75">
      <c r="A3222" s="2"/>
      <c r="L3222" s="1"/>
    </row>
    <row r="3223" spans="1:12" x14ac:dyDescent="0.75">
      <c r="A3223" s="2"/>
      <c r="L3223" s="1"/>
    </row>
    <row r="3224" spans="1:12" x14ac:dyDescent="0.75">
      <c r="A3224" s="2"/>
      <c r="L3224" s="1"/>
    </row>
    <row r="3225" spans="1:12" x14ac:dyDescent="0.75">
      <c r="A3225" s="2"/>
      <c r="L3225" s="1"/>
    </row>
    <row r="3226" spans="1:12" x14ac:dyDescent="0.75">
      <c r="A3226" s="2"/>
      <c r="L3226" s="1"/>
    </row>
    <row r="3227" spans="1:12" x14ac:dyDescent="0.75">
      <c r="A3227" s="2"/>
      <c r="L3227" s="1"/>
    </row>
    <row r="3228" spans="1:12" x14ac:dyDescent="0.75">
      <c r="A3228" s="2"/>
      <c r="L3228" s="1"/>
    </row>
    <row r="3229" spans="1:12" x14ac:dyDescent="0.75">
      <c r="A3229" s="2"/>
      <c r="L3229" s="1"/>
    </row>
    <row r="3230" spans="1:12" x14ac:dyDescent="0.75">
      <c r="A3230" s="2"/>
      <c r="L3230" s="1"/>
    </row>
    <row r="3231" spans="1:12" x14ac:dyDescent="0.75">
      <c r="A3231" s="2"/>
      <c r="L3231" s="1"/>
    </row>
    <row r="3232" spans="1:12" x14ac:dyDescent="0.75">
      <c r="A3232" s="2"/>
      <c r="L3232" s="1"/>
    </row>
    <row r="3233" spans="1:12" x14ac:dyDescent="0.75">
      <c r="A3233" s="2"/>
      <c r="L3233" s="1"/>
    </row>
    <row r="3234" spans="1:12" x14ac:dyDescent="0.75">
      <c r="A3234" s="2"/>
      <c r="L3234" s="1"/>
    </row>
    <row r="3235" spans="1:12" x14ac:dyDescent="0.75">
      <c r="A3235" s="2"/>
      <c r="L3235" s="1"/>
    </row>
    <row r="3236" spans="1:12" x14ac:dyDescent="0.75">
      <c r="A3236" s="2"/>
      <c r="L3236" s="1"/>
    </row>
    <row r="3237" spans="1:12" x14ac:dyDescent="0.75">
      <c r="A3237" s="2"/>
      <c r="L3237" s="1"/>
    </row>
    <row r="3238" spans="1:12" x14ac:dyDescent="0.75">
      <c r="A3238" s="2"/>
      <c r="L3238" s="1"/>
    </row>
    <row r="3239" spans="1:12" x14ac:dyDescent="0.75">
      <c r="A3239" s="2"/>
      <c r="L3239" s="1"/>
    </row>
    <row r="3240" spans="1:12" x14ac:dyDescent="0.75">
      <c r="A3240" s="2"/>
      <c r="L3240" s="1"/>
    </row>
    <row r="3241" spans="1:12" x14ac:dyDescent="0.75">
      <c r="A3241" s="2"/>
      <c r="L3241" s="1"/>
    </row>
    <row r="3242" spans="1:12" x14ac:dyDescent="0.75">
      <c r="A3242" s="2"/>
      <c r="L3242" s="1"/>
    </row>
    <row r="3243" spans="1:12" x14ac:dyDescent="0.75">
      <c r="A3243" s="2"/>
      <c r="L3243" s="1"/>
    </row>
    <row r="3244" spans="1:12" x14ac:dyDescent="0.75">
      <c r="A3244" s="2"/>
      <c r="L3244" s="1"/>
    </row>
    <row r="3245" spans="1:12" x14ac:dyDescent="0.75">
      <c r="A3245" s="2"/>
      <c r="L3245" s="1"/>
    </row>
    <row r="3246" spans="1:12" x14ac:dyDescent="0.75">
      <c r="A3246" s="2"/>
      <c r="L3246" s="1"/>
    </row>
    <row r="3247" spans="1:12" x14ac:dyDescent="0.75">
      <c r="A3247" s="2"/>
      <c r="L3247" s="1"/>
    </row>
    <row r="3248" spans="1:12" x14ac:dyDescent="0.75">
      <c r="A3248" s="2"/>
      <c r="L3248" s="1"/>
    </row>
    <row r="3249" spans="1:12" x14ac:dyDescent="0.75">
      <c r="A3249" s="2"/>
      <c r="L3249" s="1"/>
    </row>
    <row r="3250" spans="1:12" x14ac:dyDescent="0.75">
      <c r="A3250" s="2"/>
      <c r="L3250" s="1"/>
    </row>
    <row r="3251" spans="1:12" x14ac:dyDescent="0.75">
      <c r="A3251" s="2"/>
      <c r="L3251" s="1"/>
    </row>
    <row r="3252" spans="1:12" x14ac:dyDescent="0.75">
      <c r="A3252" s="2"/>
      <c r="L3252" s="1"/>
    </row>
    <row r="3253" spans="1:12" x14ac:dyDescent="0.75">
      <c r="A3253" s="2"/>
      <c r="L3253" s="1"/>
    </row>
    <row r="3254" spans="1:12" x14ac:dyDescent="0.75">
      <c r="A3254" s="2"/>
      <c r="L3254" s="1"/>
    </row>
    <row r="3255" spans="1:12" x14ac:dyDescent="0.75">
      <c r="A3255" s="2"/>
      <c r="L3255" s="1"/>
    </row>
    <row r="3256" spans="1:12" x14ac:dyDescent="0.75">
      <c r="A3256" s="2"/>
      <c r="L3256" s="1"/>
    </row>
    <row r="3257" spans="1:12" x14ac:dyDescent="0.75">
      <c r="A3257" s="2"/>
      <c r="L3257" s="1"/>
    </row>
    <row r="3258" spans="1:12" x14ac:dyDescent="0.75">
      <c r="A3258" s="2"/>
      <c r="L3258" s="1"/>
    </row>
    <row r="3259" spans="1:12" x14ac:dyDescent="0.75">
      <c r="A3259" s="2"/>
      <c r="L3259" s="1"/>
    </row>
    <row r="3260" spans="1:12" x14ac:dyDescent="0.75">
      <c r="A3260" s="2"/>
      <c r="L3260" s="1"/>
    </row>
    <row r="3261" spans="1:12" x14ac:dyDescent="0.75">
      <c r="A3261" s="2"/>
      <c r="L3261" s="1"/>
    </row>
    <row r="3262" spans="1:12" x14ac:dyDescent="0.75">
      <c r="A3262" s="2"/>
      <c r="L3262" s="1"/>
    </row>
    <row r="3263" spans="1:12" x14ac:dyDescent="0.75">
      <c r="A3263" s="2"/>
      <c r="L3263" s="1"/>
    </row>
    <row r="3264" spans="1:12" x14ac:dyDescent="0.75">
      <c r="A3264" s="2"/>
      <c r="L3264" s="1"/>
    </row>
    <row r="3265" spans="1:12" x14ac:dyDescent="0.75">
      <c r="A3265" s="2"/>
      <c r="L3265" s="1"/>
    </row>
    <row r="3266" spans="1:12" x14ac:dyDescent="0.75">
      <c r="A3266" s="2"/>
      <c r="L3266" s="1"/>
    </row>
    <row r="3267" spans="1:12" x14ac:dyDescent="0.75">
      <c r="A3267" s="2"/>
      <c r="L3267" s="1"/>
    </row>
    <row r="3268" spans="1:12" x14ac:dyDescent="0.75">
      <c r="A3268" s="2"/>
      <c r="L3268" s="1"/>
    </row>
    <row r="3269" spans="1:12" x14ac:dyDescent="0.75">
      <c r="A3269" s="2"/>
      <c r="L3269" s="1"/>
    </row>
    <row r="3270" spans="1:12" x14ac:dyDescent="0.75">
      <c r="A3270" s="2"/>
      <c r="L3270" s="1"/>
    </row>
    <row r="3271" spans="1:12" x14ac:dyDescent="0.75">
      <c r="A3271" s="2"/>
      <c r="L3271" s="1"/>
    </row>
    <row r="3272" spans="1:12" x14ac:dyDescent="0.75">
      <c r="A3272" s="2"/>
      <c r="L3272" s="1"/>
    </row>
    <row r="3273" spans="1:12" x14ac:dyDescent="0.75">
      <c r="A3273" s="2"/>
      <c r="L3273" s="1"/>
    </row>
    <row r="3274" spans="1:12" x14ac:dyDescent="0.75">
      <c r="A3274" s="2"/>
      <c r="L3274" s="1"/>
    </row>
    <row r="3275" spans="1:12" x14ac:dyDescent="0.75">
      <c r="A3275" s="2"/>
      <c r="L3275" s="1"/>
    </row>
    <row r="3276" spans="1:12" x14ac:dyDescent="0.75">
      <c r="A3276" s="2"/>
      <c r="L3276" s="1"/>
    </row>
    <row r="3277" spans="1:12" x14ac:dyDescent="0.75">
      <c r="A3277" s="2"/>
      <c r="L3277" s="1"/>
    </row>
    <row r="3278" spans="1:12" x14ac:dyDescent="0.75">
      <c r="A3278" s="2"/>
      <c r="L3278" s="1"/>
    </row>
    <row r="3279" spans="1:12" x14ac:dyDescent="0.75">
      <c r="A3279" s="2"/>
      <c r="L3279" s="1"/>
    </row>
    <row r="3280" spans="1:12" x14ac:dyDescent="0.75">
      <c r="A3280" s="2"/>
      <c r="L3280" s="1"/>
    </row>
    <row r="3281" spans="1:12" x14ac:dyDescent="0.75">
      <c r="A3281" s="2"/>
      <c r="L3281" s="1"/>
    </row>
    <row r="3282" spans="1:12" x14ac:dyDescent="0.75">
      <c r="A3282" s="2"/>
      <c r="L3282" s="1"/>
    </row>
    <row r="3283" spans="1:12" x14ac:dyDescent="0.75">
      <c r="A3283" s="2"/>
      <c r="L3283" s="1"/>
    </row>
    <row r="3284" spans="1:12" x14ac:dyDescent="0.75">
      <c r="A3284" s="2"/>
      <c r="L3284" s="1"/>
    </row>
    <row r="3285" spans="1:12" x14ac:dyDescent="0.75">
      <c r="A3285" s="2"/>
      <c r="L3285" s="1"/>
    </row>
    <row r="3286" spans="1:12" x14ac:dyDescent="0.75">
      <c r="A3286" s="2"/>
      <c r="L3286" s="1"/>
    </row>
    <row r="3287" spans="1:12" x14ac:dyDescent="0.75">
      <c r="A3287" s="2"/>
      <c r="L3287" s="1"/>
    </row>
    <row r="3288" spans="1:12" x14ac:dyDescent="0.75">
      <c r="A3288" s="2"/>
      <c r="L3288" s="1"/>
    </row>
    <row r="3289" spans="1:12" x14ac:dyDescent="0.75">
      <c r="A3289" s="2"/>
      <c r="L3289" s="1"/>
    </row>
    <row r="3290" spans="1:12" x14ac:dyDescent="0.75">
      <c r="A3290" s="2"/>
      <c r="L3290" s="1"/>
    </row>
    <row r="3291" spans="1:12" x14ac:dyDescent="0.75">
      <c r="A3291" s="2"/>
      <c r="L3291" s="1"/>
    </row>
    <row r="3292" spans="1:12" x14ac:dyDescent="0.75">
      <c r="A3292" s="2"/>
      <c r="L3292" s="1"/>
    </row>
    <row r="3293" spans="1:12" x14ac:dyDescent="0.75">
      <c r="A3293" s="2"/>
      <c r="L3293" s="1"/>
    </row>
    <row r="3294" spans="1:12" x14ac:dyDescent="0.75">
      <c r="A3294" s="2"/>
      <c r="L3294" s="1"/>
    </row>
    <row r="3295" spans="1:12" x14ac:dyDescent="0.75">
      <c r="A3295" s="2"/>
      <c r="L3295" s="1"/>
    </row>
    <row r="3296" spans="1:12" x14ac:dyDescent="0.75">
      <c r="A3296" s="2"/>
      <c r="L3296" s="1"/>
    </row>
    <row r="3297" spans="1:12" x14ac:dyDescent="0.75">
      <c r="A3297" s="2"/>
      <c r="L3297" s="1"/>
    </row>
    <row r="3298" spans="1:12" x14ac:dyDescent="0.75">
      <c r="A3298" s="2"/>
      <c r="L3298" s="1"/>
    </row>
    <row r="3299" spans="1:12" x14ac:dyDescent="0.75">
      <c r="A3299" s="2"/>
      <c r="L3299" s="1"/>
    </row>
    <row r="3300" spans="1:12" x14ac:dyDescent="0.75">
      <c r="A3300" s="2"/>
      <c r="L3300" s="1"/>
    </row>
    <row r="3301" spans="1:12" x14ac:dyDescent="0.75">
      <c r="A3301" s="2"/>
      <c r="L3301" s="1"/>
    </row>
    <row r="3302" spans="1:12" x14ac:dyDescent="0.75">
      <c r="A3302" s="2"/>
      <c r="L3302" s="1"/>
    </row>
    <row r="3303" spans="1:12" x14ac:dyDescent="0.75">
      <c r="A3303" s="2"/>
      <c r="L3303" s="1"/>
    </row>
    <row r="3304" spans="1:12" x14ac:dyDescent="0.75">
      <c r="A3304" s="2"/>
      <c r="L3304" s="1"/>
    </row>
    <row r="3305" spans="1:12" x14ac:dyDescent="0.75">
      <c r="A3305" s="2"/>
      <c r="L3305" s="1"/>
    </row>
    <row r="3306" spans="1:12" x14ac:dyDescent="0.75">
      <c r="A3306" s="2"/>
      <c r="L3306" s="1"/>
    </row>
    <row r="3307" spans="1:12" x14ac:dyDescent="0.75">
      <c r="A3307" s="2"/>
      <c r="L3307" s="1"/>
    </row>
    <row r="3308" spans="1:12" x14ac:dyDescent="0.75">
      <c r="A3308" s="2"/>
      <c r="L3308" s="1"/>
    </row>
    <row r="3309" spans="1:12" x14ac:dyDescent="0.75">
      <c r="A3309" s="2"/>
      <c r="L3309" s="1"/>
    </row>
    <row r="3310" spans="1:12" x14ac:dyDescent="0.75">
      <c r="A3310" s="2"/>
      <c r="L3310" s="1"/>
    </row>
    <row r="3311" spans="1:12" x14ac:dyDescent="0.75">
      <c r="A3311" s="2"/>
      <c r="L3311" s="1"/>
    </row>
    <row r="3312" spans="1:12" x14ac:dyDescent="0.75">
      <c r="A3312" s="2"/>
      <c r="L3312" s="1"/>
    </row>
    <row r="3313" spans="1:12" x14ac:dyDescent="0.75">
      <c r="A3313" s="2"/>
      <c r="L3313" s="1"/>
    </row>
    <row r="3314" spans="1:12" x14ac:dyDescent="0.75">
      <c r="A3314" s="2"/>
      <c r="L3314" s="1"/>
    </row>
    <row r="3315" spans="1:12" x14ac:dyDescent="0.75">
      <c r="A3315" s="2"/>
      <c r="L3315" s="1"/>
    </row>
    <row r="3316" spans="1:12" x14ac:dyDescent="0.75">
      <c r="A3316" s="2"/>
      <c r="L3316" s="1"/>
    </row>
    <row r="3317" spans="1:12" x14ac:dyDescent="0.75">
      <c r="A3317" s="2"/>
      <c r="L3317" s="1"/>
    </row>
    <row r="3318" spans="1:12" x14ac:dyDescent="0.75">
      <c r="A3318" s="2"/>
      <c r="L3318" s="1"/>
    </row>
    <row r="3319" spans="1:12" x14ac:dyDescent="0.75">
      <c r="A3319" s="2"/>
      <c r="L3319" s="1"/>
    </row>
    <row r="3320" spans="1:12" x14ac:dyDescent="0.75">
      <c r="A3320" s="2"/>
      <c r="L3320" s="1"/>
    </row>
    <row r="3321" spans="1:12" x14ac:dyDescent="0.75">
      <c r="A3321" s="2"/>
      <c r="L3321" s="1"/>
    </row>
    <row r="3322" spans="1:12" x14ac:dyDescent="0.75">
      <c r="A3322" s="2"/>
      <c r="L3322" s="1"/>
    </row>
    <row r="3323" spans="1:12" x14ac:dyDescent="0.75">
      <c r="A3323" s="2"/>
      <c r="L3323" s="1"/>
    </row>
    <row r="3324" spans="1:12" x14ac:dyDescent="0.75">
      <c r="A3324" s="2"/>
      <c r="L3324" s="1"/>
    </row>
    <row r="3325" spans="1:12" x14ac:dyDescent="0.75">
      <c r="A3325" s="2"/>
      <c r="L3325" s="1"/>
    </row>
    <row r="3326" spans="1:12" x14ac:dyDescent="0.75">
      <c r="A3326" s="2"/>
      <c r="L3326" s="1"/>
    </row>
    <row r="3327" spans="1:12" x14ac:dyDescent="0.75">
      <c r="A3327" s="2"/>
      <c r="L3327" s="1"/>
    </row>
    <row r="3328" spans="1:12" x14ac:dyDescent="0.75">
      <c r="A3328" s="2"/>
      <c r="L3328" s="1"/>
    </row>
    <row r="3329" spans="1:12" x14ac:dyDescent="0.75">
      <c r="A3329" s="2"/>
      <c r="L3329" s="1"/>
    </row>
    <row r="3330" spans="1:12" x14ac:dyDescent="0.75">
      <c r="A3330" s="2"/>
      <c r="L3330" s="1"/>
    </row>
    <row r="3331" spans="1:12" x14ac:dyDescent="0.75">
      <c r="A3331" s="2"/>
      <c r="L3331" s="1"/>
    </row>
    <row r="3332" spans="1:12" x14ac:dyDescent="0.75">
      <c r="A3332" s="2"/>
      <c r="L3332" s="1"/>
    </row>
    <row r="3333" spans="1:12" x14ac:dyDescent="0.75">
      <c r="A3333" s="2"/>
      <c r="L3333" s="1"/>
    </row>
    <row r="3334" spans="1:12" x14ac:dyDescent="0.75">
      <c r="A3334" s="2"/>
      <c r="L3334" s="1"/>
    </row>
    <row r="3335" spans="1:12" x14ac:dyDescent="0.75">
      <c r="A3335" s="2"/>
      <c r="L3335" s="1"/>
    </row>
    <row r="3336" spans="1:12" x14ac:dyDescent="0.75">
      <c r="A3336" s="2"/>
      <c r="L3336" s="1"/>
    </row>
    <row r="3337" spans="1:12" x14ac:dyDescent="0.75">
      <c r="A3337" s="2"/>
      <c r="L3337" s="1"/>
    </row>
    <row r="3338" spans="1:12" x14ac:dyDescent="0.75">
      <c r="A3338" s="2"/>
      <c r="L3338" s="1"/>
    </row>
    <row r="3339" spans="1:12" x14ac:dyDescent="0.75">
      <c r="A3339" s="2"/>
      <c r="L3339" s="1"/>
    </row>
    <row r="3340" spans="1:12" x14ac:dyDescent="0.75">
      <c r="A3340" s="2"/>
      <c r="L3340" s="1"/>
    </row>
    <row r="3341" spans="1:12" x14ac:dyDescent="0.75">
      <c r="A3341" s="2"/>
      <c r="L3341" s="1"/>
    </row>
    <row r="3342" spans="1:12" x14ac:dyDescent="0.75">
      <c r="A3342" s="2"/>
      <c r="L3342" s="1"/>
    </row>
    <row r="3343" spans="1:12" x14ac:dyDescent="0.75">
      <c r="A3343" s="2"/>
      <c r="L3343" s="1"/>
    </row>
    <row r="3344" spans="1:12" x14ac:dyDescent="0.75">
      <c r="A3344" s="2"/>
      <c r="L3344" s="1"/>
    </row>
    <row r="3345" spans="1:12" x14ac:dyDescent="0.75">
      <c r="A3345" s="2"/>
      <c r="L3345" s="1"/>
    </row>
    <row r="3346" spans="1:12" x14ac:dyDescent="0.75">
      <c r="A3346" s="2"/>
      <c r="L3346" s="1"/>
    </row>
    <row r="3347" spans="1:12" x14ac:dyDescent="0.75">
      <c r="A3347" s="2"/>
      <c r="L3347" s="1"/>
    </row>
    <row r="3348" spans="1:12" x14ac:dyDescent="0.75">
      <c r="A3348" s="2"/>
      <c r="L3348" s="1"/>
    </row>
    <row r="3349" spans="1:12" x14ac:dyDescent="0.75">
      <c r="A3349" s="2"/>
      <c r="L3349" s="1"/>
    </row>
    <row r="3350" spans="1:12" x14ac:dyDescent="0.75">
      <c r="A3350" s="2"/>
      <c r="L3350" s="1"/>
    </row>
    <row r="3351" spans="1:12" x14ac:dyDescent="0.75">
      <c r="A3351" s="2"/>
      <c r="L3351" s="1"/>
    </row>
    <row r="3352" spans="1:12" x14ac:dyDescent="0.75">
      <c r="A3352" s="2"/>
      <c r="L3352" s="1"/>
    </row>
    <row r="3353" spans="1:12" x14ac:dyDescent="0.75">
      <c r="A3353" s="2"/>
      <c r="L3353" s="1"/>
    </row>
    <row r="3354" spans="1:12" x14ac:dyDescent="0.75">
      <c r="A3354" s="2"/>
      <c r="L3354" s="1"/>
    </row>
    <row r="3355" spans="1:12" x14ac:dyDescent="0.75">
      <c r="A3355" s="2"/>
      <c r="L3355" s="1"/>
    </row>
    <row r="3356" spans="1:12" x14ac:dyDescent="0.75">
      <c r="A3356" s="2"/>
      <c r="L3356" s="1"/>
    </row>
    <row r="3357" spans="1:12" x14ac:dyDescent="0.75">
      <c r="A3357" s="2"/>
      <c r="L3357" s="1"/>
    </row>
    <row r="3358" spans="1:12" x14ac:dyDescent="0.75">
      <c r="A3358" s="2"/>
      <c r="L3358" s="1"/>
    </row>
    <row r="3359" spans="1:12" x14ac:dyDescent="0.75">
      <c r="A3359" s="2"/>
      <c r="L3359" s="1"/>
    </row>
    <row r="3360" spans="1:12" x14ac:dyDescent="0.75">
      <c r="A3360" s="2"/>
      <c r="L3360" s="1"/>
    </row>
    <row r="3361" spans="1:12" x14ac:dyDescent="0.75">
      <c r="A3361" s="2"/>
      <c r="L3361" s="1"/>
    </row>
    <row r="3362" spans="1:12" x14ac:dyDescent="0.75">
      <c r="A3362" s="2"/>
      <c r="L3362" s="1"/>
    </row>
    <row r="3363" spans="1:12" x14ac:dyDescent="0.75">
      <c r="A3363" s="2"/>
      <c r="L3363" s="1"/>
    </row>
    <row r="3364" spans="1:12" x14ac:dyDescent="0.75">
      <c r="A3364" s="2"/>
      <c r="L3364" s="1"/>
    </row>
    <row r="3365" spans="1:12" x14ac:dyDescent="0.75">
      <c r="A3365" s="2"/>
      <c r="L3365" s="1"/>
    </row>
    <row r="3366" spans="1:12" x14ac:dyDescent="0.75">
      <c r="A3366" s="2"/>
      <c r="L3366" s="1"/>
    </row>
    <row r="3367" spans="1:12" x14ac:dyDescent="0.75">
      <c r="A3367" s="2"/>
      <c r="L3367" s="1"/>
    </row>
    <row r="3368" spans="1:12" x14ac:dyDescent="0.75">
      <c r="A3368" s="2"/>
      <c r="L3368" s="1"/>
    </row>
    <row r="3369" spans="1:12" x14ac:dyDescent="0.75">
      <c r="A3369" s="2"/>
      <c r="L3369" s="1"/>
    </row>
    <row r="3370" spans="1:12" x14ac:dyDescent="0.75">
      <c r="A3370" s="2"/>
      <c r="L3370" s="1"/>
    </row>
    <row r="3371" spans="1:12" x14ac:dyDescent="0.75">
      <c r="A3371" s="2"/>
      <c r="L3371" s="1"/>
    </row>
    <row r="3372" spans="1:12" x14ac:dyDescent="0.75">
      <c r="A3372" s="2"/>
      <c r="L3372" s="1"/>
    </row>
    <row r="3373" spans="1:12" x14ac:dyDescent="0.75">
      <c r="A3373" s="2"/>
      <c r="L3373" s="1"/>
    </row>
    <row r="3374" spans="1:12" x14ac:dyDescent="0.75">
      <c r="A3374" s="2"/>
      <c r="L3374" s="1"/>
    </row>
    <row r="3375" spans="1:12" x14ac:dyDescent="0.75">
      <c r="A3375" s="2"/>
      <c r="L3375" s="1"/>
    </row>
    <row r="3376" spans="1:12" x14ac:dyDescent="0.75">
      <c r="A3376" s="2"/>
      <c r="L3376" s="1"/>
    </row>
    <row r="3377" spans="1:12" x14ac:dyDescent="0.75">
      <c r="A3377" s="2"/>
      <c r="L3377" s="1"/>
    </row>
    <row r="3378" spans="1:12" x14ac:dyDescent="0.75">
      <c r="A3378" s="2"/>
      <c r="L3378" s="1"/>
    </row>
    <row r="3379" spans="1:12" x14ac:dyDescent="0.75">
      <c r="A3379" s="2"/>
      <c r="L3379" s="1"/>
    </row>
    <row r="3380" spans="1:12" x14ac:dyDescent="0.75">
      <c r="A3380" s="2"/>
      <c r="L3380" s="1"/>
    </row>
    <row r="3381" spans="1:12" x14ac:dyDescent="0.75">
      <c r="A3381" s="2"/>
      <c r="L3381" s="1"/>
    </row>
    <row r="3382" spans="1:12" x14ac:dyDescent="0.75">
      <c r="A3382" s="2"/>
      <c r="L3382" s="1"/>
    </row>
    <row r="3383" spans="1:12" x14ac:dyDescent="0.75">
      <c r="A3383" s="2"/>
      <c r="L3383" s="1"/>
    </row>
    <row r="3384" spans="1:12" x14ac:dyDescent="0.75">
      <c r="A3384" s="2"/>
      <c r="L3384" s="1"/>
    </row>
    <row r="3385" spans="1:12" x14ac:dyDescent="0.75">
      <c r="A3385" s="2"/>
      <c r="L3385" s="1"/>
    </row>
    <row r="3386" spans="1:12" x14ac:dyDescent="0.75">
      <c r="A3386" s="2"/>
      <c r="L3386" s="1"/>
    </row>
    <row r="3387" spans="1:12" x14ac:dyDescent="0.75">
      <c r="A3387" s="2"/>
      <c r="L3387" s="1"/>
    </row>
    <row r="3388" spans="1:12" x14ac:dyDescent="0.75">
      <c r="A3388" s="2"/>
      <c r="L3388" s="1"/>
    </row>
    <row r="3389" spans="1:12" x14ac:dyDescent="0.75">
      <c r="A3389" s="2"/>
      <c r="L3389" s="1"/>
    </row>
    <row r="3390" spans="1:12" x14ac:dyDescent="0.75">
      <c r="A3390" s="2"/>
      <c r="L3390" s="1"/>
    </row>
    <row r="3391" spans="1:12" x14ac:dyDescent="0.75">
      <c r="A3391" s="2"/>
      <c r="L3391" s="1"/>
    </row>
    <row r="3392" spans="1:12" x14ac:dyDescent="0.75">
      <c r="A3392" s="2"/>
      <c r="L3392" s="1"/>
    </row>
    <row r="3393" spans="1:12" x14ac:dyDescent="0.75">
      <c r="A3393" s="2"/>
      <c r="L3393" s="1"/>
    </row>
    <row r="3394" spans="1:12" x14ac:dyDescent="0.75">
      <c r="A3394" s="2"/>
      <c r="L3394" s="1"/>
    </row>
    <row r="3395" spans="1:12" x14ac:dyDescent="0.75">
      <c r="A3395" s="2"/>
      <c r="L3395" s="1"/>
    </row>
    <row r="3396" spans="1:12" x14ac:dyDescent="0.75">
      <c r="A3396" s="2"/>
      <c r="L3396" s="1"/>
    </row>
    <row r="3397" spans="1:12" x14ac:dyDescent="0.75">
      <c r="A3397" s="2"/>
      <c r="L3397" s="1"/>
    </row>
    <row r="3398" spans="1:12" x14ac:dyDescent="0.75">
      <c r="A3398" s="2"/>
      <c r="L3398" s="1"/>
    </row>
    <row r="3399" spans="1:12" x14ac:dyDescent="0.75">
      <c r="A3399" s="2"/>
      <c r="L3399" s="1"/>
    </row>
    <row r="3400" spans="1:12" x14ac:dyDescent="0.75">
      <c r="A3400" s="2"/>
      <c r="L3400" s="1"/>
    </row>
    <row r="3401" spans="1:12" x14ac:dyDescent="0.75">
      <c r="A3401" s="2"/>
      <c r="L3401" s="1"/>
    </row>
    <row r="3402" spans="1:12" x14ac:dyDescent="0.75">
      <c r="A3402" s="2"/>
      <c r="L3402" s="1"/>
    </row>
    <row r="3403" spans="1:12" x14ac:dyDescent="0.75">
      <c r="A3403" s="2"/>
      <c r="L3403" s="1"/>
    </row>
    <row r="3404" spans="1:12" x14ac:dyDescent="0.75">
      <c r="A3404" s="2"/>
      <c r="L3404" s="1"/>
    </row>
    <row r="3405" spans="1:12" x14ac:dyDescent="0.75">
      <c r="A3405" s="2"/>
      <c r="L3405" s="1"/>
    </row>
    <row r="3406" spans="1:12" x14ac:dyDescent="0.75">
      <c r="A3406" s="2"/>
      <c r="L3406" s="1"/>
    </row>
    <row r="3407" spans="1:12" x14ac:dyDescent="0.75">
      <c r="A3407" s="2"/>
      <c r="L3407" s="1"/>
    </row>
    <row r="3408" spans="1:12" x14ac:dyDescent="0.75">
      <c r="A3408" s="2"/>
      <c r="L3408" s="1"/>
    </row>
    <row r="3409" spans="1:12" x14ac:dyDescent="0.75">
      <c r="A3409" s="2"/>
      <c r="L3409" s="1"/>
    </row>
    <row r="3410" spans="1:12" x14ac:dyDescent="0.75">
      <c r="A3410" s="2"/>
      <c r="L3410" s="1"/>
    </row>
    <row r="3411" spans="1:12" x14ac:dyDescent="0.75">
      <c r="A3411" s="2"/>
      <c r="L3411" s="1"/>
    </row>
    <row r="3412" spans="1:12" x14ac:dyDescent="0.75">
      <c r="A3412" s="2"/>
      <c r="L3412" s="1"/>
    </row>
    <row r="3413" spans="1:12" x14ac:dyDescent="0.75">
      <c r="A3413" s="2"/>
      <c r="L3413" s="1"/>
    </row>
    <row r="3414" spans="1:12" x14ac:dyDescent="0.75">
      <c r="A3414" s="2"/>
      <c r="L3414" s="1"/>
    </row>
    <row r="3415" spans="1:12" x14ac:dyDescent="0.75">
      <c r="A3415" s="2"/>
      <c r="L3415" s="1"/>
    </row>
    <row r="3416" spans="1:12" x14ac:dyDescent="0.75">
      <c r="A3416" s="2"/>
      <c r="L3416" s="1"/>
    </row>
    <row r="3417" spans="1:12" x14ac:dyDescent="0.75">
      <c r="A3417" s="2"/>
      <c r="L3417" s="1"/>
    </row>
    <row r="3418" spans="1:12" x14ac:dyDescent="0.75">
      <c r="A3418" s="2"/>
      <c r="L3418" s="1"/>
    </row>
    <row r="3419" spans="1:12" x14ac:dyDescent="0.75">
      <c r="A3419" s="2"/>
      <c r="L3419" s="1"/>
    </row>
    <row r="3420" spans="1:12" x14ac:dyDescent="0.75">
      <c r="A3420" s="2"/>
      <c r="L3420" s="1"/>
    </row>
    <row r="3421" spans="1:12" x14ac:dyDescent="0.75">
      <c r="A3421" s="2"/>
      <c r="L3421" s="1"/>
    </row>
    <row r="3422" spans="1:12" x14ac:dyDescent="0.75">
      <c r="A3422" s="2"/>
      <c r="L3422" s="1"/>
    </row>
    <row r="3423" spans="1:12" x14ac:dyDescent="0.75">
      <c r="A3423" s="2"/>
      <c r="L3423" s="1"/>
    </row>
    <row r="3424" spans="1:12" x14ac:dyDescent="0.75">
      <c r="A3424" s="2"/>
      <c r="L3424" s="1"/>
    </row>
    <row r="3425" spans="1:12" x14ac:dyDescent="0.75">
      <c r="A3425" s="2"/>
      <c r="L3425" s="1"/>
    </row>
    <row r="3426" spans="1:12" x14ac:dyDescent="0.75">
      <c r="A3426" s="2"/>
      <c r="L3426" s="1"/>
    </row>
    <row r="3427" spans="1:12" x14ac:dyDescent="0.75">
      <c r="A3427" s="2"/>
      <c r="L3427" s="1"/>
    </row>
    <row r="3428" spans="1:12" x14ac:dyDescent="0.75">
      <c r="A3428" s="2"/>
      <c r="L3428" s="1"/>
    </row>
    <row r="3429" spans="1:12" x14ac:dyDescent="0.75">
      <c r="A3429" s="2"/>
      <c r="L3429" s="1"/>
    </row>
    <row r="3430" spans="1:12" x14ac:dyDescent="0.75">
      <c r="A3430" s="2"/>
      <c r="L3430" s="1"/>
    </row>
    <row r="3431" spans="1:12" x14ac:dyDescent="0.75">
      <c r="A3431" s="2"/>
      <c r="L3431" s="1"/>
    </row>
    <row r="3432" spans="1:12" x14ac:dyDescent="0.75">
      <c r="A3432" s="2"/>
      <c r="L3432" s="1"/>
    </row>
    <row r="3433" spans="1:12" x14ac:dyDescent="0.75">
      <c r="A3433" s="2"/>
      <c r="L3433" s="1"/>
    </row>
    <row r="3434" spans="1:12" x14ac:dyDescent="0.75">
      <c r="A3434" s="2"/>
      <c r="L3434" s="1"/>
    </row>
    <row r="3435" spans="1:12" x14ac:dyDescent="0.75">
      <c r="A3435" s="2"/>
      <c r="L3435" s="1"/>
    </row>
    <row r="3436" spans="1:12" x14ac:dyDescent="0.75">
      <c r="A3436" s="2"/>
      <c r="L3436" s="1"/>
    </row>
    <row r="3437" spans="1:12" x14ac:dyDescent="0.75">
      <c r="A3437" s="2"/>
      <c r="L3437" s="1"/>
    </row>
    <row r="3438" spans="1:12" x14ac:dyDescent="0.75">
      <c r="A3438" s="2"/>
      <c r="L3438" s="1"/>
    </row>
    <row r="3439" spans="1:12" x14ac:dyDescent="0.75">
      <c r="A3439" s="2"/>
      <c r="L3439" s="1"/>
    </row>
    <row r="3440" spans="1:12" x14ac:dyDescent="0.75">
      <c r="A3440" s="2"/>
      <c r="L3440" s="1"/>
    </row>
    <row r="3441" spans="1:12" x14ac:dyDescent="0.75">
      <c r="A3441" s="2"/>
      <c r="L3441" s="1"/>
    </row>
    <row r="3442" spans="1:12" x14ac:dyDescent="0.75">
      <c r="A3442" s="2"/>
      <c r="L3442" s="1"/>
    </row>
    <row r="3443" spans="1:12" x14ac:dyDescent="0.75">
      <c r="A3443" s="2"/>
      <c r="L3443" s="1"/>
    </row>
    <row r="3444" spans="1:12" x14ac:dyDescent="0.75">
      <c r="A3444" s="2"/>
      <c r="L3444" s="1"/>
    </row>
    <row r="3445" spans="1:12" x14ac:dyDescent="0.75">
      <c r="A3445" s="2"/>
      <c r="L3445" s="1"/>
    </row>
    <row r="3446" spans="1:12" x14ac:dyDescent="0.75">
      <c r="A3446" s="2"/>
      <c r="L3446" s="1"/>
    </row>
    <row r="3447" spans="1:12" x14ac:dyDescent="0.75">
      <c r="A3447" s="2"/>
      <c r="L3447" s="1"/>
    </row>
    <row r="3448" spans="1:12" x14ac:dyDescent="0.75">
      <c r="A3448" s="2"/>
      <c r="L3448" s="1"/>
    </row>
    <row r="3449" spans="1:12" x14ac:dyDescent="0.75">
      <c r="A3449" s="2"/>
      <c r="L3449" s="1"/>
    </row>
    <row r="3450" spans="1:12" x14ac:dyDescent="0.75">
      <c r="A3450" s="2"/>
      <c r="L3450" s="1"/>
    </row>
    <row r="3451" spans="1:12" x14ac:dyDescent="0.75">
      <c r="A3451" s="2"/>
      <c r="L3451" s="1"/>
    </row>
    <row r="3452" spans="1:12" x14ac:dyDescent="0.75">
      <c r="A3452" s="2"/>
      <c r="L3452" s="1"/>
    </row>
    <row r="3453" spans="1:12" x14ac:dyDescent="0.75">
      <c r="A3453" s="2"/>
      <c r="L3453" s="1"/>
    </row>
    <row r="3454" spans="1:12" x14ac:dyDescent="0.75">
      <c r="A3454" s="2"/>
      <c r="L3454" s="1"/>
    </row>
    <row r="3455" spans="1:12" x14ac:dyDescent="0.75">
      <c r="A3455" s="2"/>
      <c r="L3455" s="1"/>
    </row>
    <row r="3456" spans="1:12" x14ac:dyDescent="0.75">
      <c r="A3456" s="2"/>
      <c r="L3456" s="1"/>
    </row>
    <row r="3457" spans="1:12" x14ac:dyDescent="0.75">
      <c r="A3457" s="2"/>
      <c r="L3457" s="1"/>
    </row>
    <row r="3458" spans="1:12" x14ac:dyDescent="0.75">
      <c r="A3458" s="2"/>
      <c r="L3458" s="1"/>
    </row>
    <row r="3459" spans="1:12" x14ac:dyDescent="0.75">
      <c r="A3459" s="2"/>
      <c r="L3459" s="1"/>
    </row>
    <row r="3460" spans="1:12" x14ac:dyDescent="0.75">
      <c r="A3460" s="2"/>
      <c r="L3460" s="1"/>
    </row>
    <row r="3461" spans="1:12" x14ac:dyDescent="0.75">
      <c r="A3461" s="2"/>
      <c r="L3461" s="1"/>
    </row>
    <row r="3462" spans="1:12" x14ac:dyDescent="0.75">
      <c r="A3462" s="2"/>
      <c r="L3462" s="1"/>
    </row>
    <row r="3463" spans="1:12" x14ac:dyDescent="0.75">
      <c r="A3463" s="2"/>
      <c r="L3463" s="1"/>
    </row>
    <row r="3464" spans="1:12" x14ac:dyDescent="0.75">
      <c r="A3464" s="2"/>
      <c r="L3464" s="1"/>
    </row>
    <row r="3465" spans="1:12" x14ac:dyDescent="0.75">
      <c r="A3465" s="2"/>
      <c r="L3465" s="1"/>
    </row>
    <row r="3466" spans="1:12" x14ac:dyDescent="0.75">
      <c r="A3466" s="2"/>
      <c r="L3466" s="1"/>
    </row>
    <row r="3467" spans="1:12" x14ac:dyDescent="0.75">
      <c r="A3467" s="2"/>
      <c r="L3467" s="1"/>
    </row>
    <row r="3468" spans="1:12" x14ac:dyDescent="0.75">
      <c r="A3468" s="2"/>
      <c r="L3468" s="1"/>
    </row>
    <row r="3469" spans="1:12" x14ac:dyDescent="0.75">
      <c r="A3469" s="2"/>
      <c r="L3469" s="1"/>
    </row>
    <row r="3470" spans="1:12" x14ac:dyDescent="0.75">
      <c r="A3470" s="2"/>
      <c r="L3470" s="1"/>
    </row>
    <row r="3471" spans="1:12" x14ac:dyDescent="0.75">
      <c r="A3471" s="2"/>
      <c r="L3471" s="1"/>
    </row>
    <row r="3472" spans="1:12" x14ac:dyDescent="0.75">
      <c r="A3472" s="2"/>
      <c r="L3472" s="1"/>
    </row>
    <row r="3473" spans="1:12" x14ac:dyDescent="0.75">
      <c r="A3473" s="2"/>
      <c r="L3473" s="1"/>
    </row>
    <row r="3474" spans="1:12" x14ac:dyDescent="0.75">
      <c r="A3474" s="2"/>
      <c r="L3474" s="1"/>
    </row>
    <row r="3475" spans="1:12" x14ac:dyDescent="0.75">
      <c r="A3475" s="2"/>
      <c r="L3475" s="1"/>
    </row>
    <row r="3476" spans="1:12" x14ac:dyDescent="0.75">
      <c r="A3476" s="2"/>
      <c r="L3476" s="1"/>
    </row>
    <row r="3477" spans="1:12" x14ac:dyDescent="0.75">
      <c r="A3477" s="2"/>
      <c r="L3477" s="1"/>
    </row>
    <row r="3478" spans="1:12" x14ac:dyDescent="0.75">
      <c r="A3478" s="2"/>
      <c r="L3478" s="1"/>
    </row>
    <row r="3479" spans="1:12" x14ac:dyDescent="0.75">
      <c r="A3479" s="2"/>
      <c r="L3479" s="1"/>
    </row>
    <row r="3480" spans="1:12" x14ac:dyDescent="0.75">
      <c r="A3480" s="2"/>
      <c r="L3480" s="1"/>
    </row>
    <row r="3481" spans="1:12" x14ac:dyDescent="0.75">
      <c r="A3481" s="2"/>
      <c r="L3481" s="1"/>
    </row>
    <row r="3482" spans="1:12" x14ac:dyDescent="0.75">
      <c r="A3482" s="2"/>
      <c r="L3482" s="1"/>
    </row>
    <row r="3483" spans="1:12" x14ac:dyDescent="0.75">
      <c r="A3483" s="2"/>
      <c r="L3483" s="1"/>
    </row>
    <row r="3484" spans="1:12" x14ac:dyDescent="0.75">
      <c r="A3484" s="2"/>
      <c r="L3484" s="1"/>
    </row>
    <row r="3485" spans="1:12" x14ac:dyDescent="0.75">
      <c r="A3485" s="2"/>
      <c r="L3485" s="1"/>
    </row>
    <row r="3486" spans="1:12" x14ac:dyDescent="0.75">
      <c r="A3486" s="2"/>
      <c r="L3486" s="1"/>
    </row>
    <row r="3487" spans="1:12" x14ac:dyDescent="0.75">
      <c r="A3487" s="2"/>
      <c r="L3487" s="1"/>
    </row>
    <row r="3488" spans="1:12" x14ac:dyDescent="0.75">
      <c r="A3488" s="2"/>
      <c r="L3488" s="1"/>
    </row>
    <row r="3489" spans="1:12" x14ac:dyDescent="0.75">
      <c r="A3489" s="2"/>
      <c r="L3489" s="1"/>
    </row>
    <row r="3490" spans="1:12" x14ac:dyDescent="0.75">
      <c r="A3490" s="2"/>
      <c r="L3490" s="1"/>
    </row>
    <row r="3491" spans="1:12" x14ac:dyDescent="0.75">
      <c r="A3491" s="2"/>
      <c r="L3491" s="1"/>
    </row>
    <row r="3492" spans="1:12" x14ac:dyDescent="0.75">
      <c r="A3492" s="2"/>
      <c r="L3492" s="1"/>
    </row>
    <row r="3493" spans="1:12" x14ac:dyDescent="0.75">
      <c r="A3493" s="2"/>
      <c r="L3493" s="1"/>
    </row>
    <row r="3494" spans="1:12" x14ac:dyDescent="0.75">
      <c r="A3494" s="2"/>
      <c r="L3494" s="1"/>
    </row>
    <row r="3495" spans="1:12" x14ac:dyDescent="0.75">
      <c r="A3495" s="2"/>
      <c r="L3495" s="1"/>
    </row>
    <row r="3496" spans="1:12" x14ac:dyDescent="0.75">
      <c r="A3496" s="2"/>
      <c r="L3496" s="1"/>
    </row>
    <row r="3497" spans="1:12" x14ac:dyDescent="0.75">
      <c r="A3497" s="2"/>
      <c r="L3497" s="1"/>
    </row>
    <row r="3498" spans="1:12" x14ac:dyDescent="0.75">
      <c r="A3498" s="2"/>
      <c r="L3498" s="1"/>
    </row>
    <row r="3499" spans="1:12" x14ac:dyDescent="0.75">
      <c r="A3499" s="2"/>
      <c r="L3499" s="1"/>
    </row>
    <row r="3500" spans="1:12" x14ac:dyDescent="0.75">
      <c r="A3500" s="2"/>
      <c r="L3500" s="1"/>
    </row>
    <row r="3501" spans="1:12" x14ac:dyDescent="0.75">
      <c r="A3501" s="2"/>
      <c r="L3501" s="1"/>
    </row>
    <row r="3502" spans="1:12" x14ac:dyDescent="0.75">
      <c r="A3502" s="2"/>
      <c r="L3502" s="1"/>
    </row>
    <row r="3503" spans="1:12" x14ac:dyDescent="0.75">
      <c r="A3503" s="2"/>
      <c r="L3503" s="1"/>
    </row>
    <row r="3504" spans="1:12" x14ac:dyDescent="0.75">
      <c r="A3504" s="2"/>
      <c r="L3504" s="1"/>
    </row>
    <row r="3505" spans="1:12" x14ac:dyDescent="0.75">
      <c r="A3505" s="2"/>
      <c r="L3505" s="1"/>
    </row>
    <row r="3506" spans="1:12" x14ac:dyDescent="0.75">
      <c r="A3506" s="2"/>
      <c r="L3506" s="1"/>
    </row>
    <row r="3507" spans="1:12" x14ac:dyDescent="0.75">
      <c r="A3507" s="2"/>
      <c r="L3507" s="1"/>
    </row>
    <row r="3508" spans="1:12" x14ac:dyDescent="0.75">
      <c r="A3508" s="2"/>
      <c r="L3508" s="1"/>
    </row>
    <row r="3509" spans="1:12" x14ac:dyDescent="0.75">
      <c r="A3509" s="2"/>
      <c r="L3509" s="1"/>
    </row>
    <row r="3510" spans="1:12" x14ac:dyDescent="0.75">
      <c r="A3510" s="2"/>
      <c r="L3510" s="1"/>
    </row>
    <row r="3511" spans="1:12" x14ac:dyDescent="0.75">
      <c r="A3511" s="2"/>
      <c r="L3511" s="1"/>
    </row>
    <row r="3512" spans="1:12" x14ac:dyDescent="0.75">
      <c r="A3512" s="2"/>
      <c r="L3512" s="1"/>
    </row>
    <row r="3513" spans="1:12" x14ac:dyDescent="0.75">
      <c r="A3513" s="2"/>
      <c r="L3513" s="1"/>
    </row>
    <row r="3514" spans="1:12" x14ac:dyDescent="0.75">
      <c r="A3514" s="2"/>
      <c r="L3514" s="1"/>
    </row>
    <row r="3515" spans="1:12" x14ac:dyDescent="0.75">
      <c r="A3515" s="2"/>
      <c r="L3515" s="1"/>
    </row>
    <row r="3516" spans="1:12" x14ac:dyDescent="0.75">
      <c r="A3516" s="2"/>
      <c r="L3516" s="1"/>
    </row>
    <row r="3517" spans="1:12" x14ac:dyDescent="0.75">
      <c r="A3517" s="2"/>
      <c r="L3517" s="1"/>
    </row>
    <row r="3518" spans="1:12" x14ac:dyDescent="0.75">
      <c r="A3518" s="2"/>
      <c r="L3518" s="1"/>
    </row>
    <row r="3519" spans="1:12" x14ac:dyDescent="0.75">
      <c r="A3519" s="2"/>
      <c r="L3519" s="1"/>
    </row>
    <row r="3520" spans="1:12" x14ac:dyDescent="0.75">
      <c r="A3520" s="2"/>
      <c r="L3520" s="1"/>
    </row>
    <row r="3521" spans="1:12" x14ac:dyDescent="0.75">
      <c r="A3521" s="2"/>
      <c r="L3521" s="1"/>
    </row>
    <row r="3522" spans="1:12" x14ac:dyDescent="0.75">
      <c r="A3522" s="2"/>
      <c r="L3522" s="1"/>
    </row>
    <row r="3523" spans="1:12" x14ac:dyDescent="0.75">
      <c r="A3523" s="2"/>
      <c r="L3523" s="1"/>
    </row>
    <row r="3524" spans="1:12" x14ac:dyDescent="0.75">
      <c r="A3524" s="2"/>
      <c r="L3524" s="1"/>
    </row>
    <row r="3525" spans="1:12" x14ac:dyDescent="0.75">
      <c r="A3525" s="2"/>
      <c r="L3525" s="1"/>
    </row>
    <row r="3526" spans="1:12" x14ac:dyDescent="0.75">
      <c r="A3526" s="2"/>
      <c r="L3526" s="1"/>
    </row>
    <row r="3527" spans="1:12" x14ac:dyDescent="0.75">
      <c r="A3527" s="2"/>
      <c r="L3527" s="1"/>
    </row>
    <row r="3528" spans="1:12" x14ac:dyDescent="0.75">
      <c r="A3528" s="2"/>
      <c r="L3528" s="1"/>
    </row>
    <row r="3529" spans="1:12" x14ac:dyDescent="0.75">
      <c r="A3529" s="2"/>
      <c r="L3529" s="1"/>
    </row>
    <row r="3530" spans="1:12" x14ac:dyDescent="0.75">
      <c r="A3530" s="2"/>
      <c r="L3530" s="1"/>
    </row>
    <row r="3531" spans="1:12" x14ac:dyDescent="0.75">
      <c r="A3531" s="2"/>
      <c r="L3531" s="1"/>
    </row>
    <row r="3532" spans="1:12" x14ac:dyDescent="0.75">
      <c r="A3532" s="2"/>
      <c r="L3532" s="1"/>
    </row>
    <row r="3533" spans="1:12" x14ac:dyDescent="0.75">
      <c r="A3533" s="2"/>
      <c r="L3533" s="1"/>
    </row>
    <row r="3534" spans="1:12" x14ac:dyDescent="0.75">
      <c r="A3534" s="2"/>
      <c r="L3534" s="1"/>
    </row>
    <row r="3535" spans="1:12" x14ac:dyDescent="0.75">
      <c r="A3535" s="2"/>
      <c r="L3535" s="1"/>
    </row>
    <row r="3536" spans="1:12" x14ac:dyDescent="0.75">
      <c r="A3536" s="2"/>
      <c r="L3536" s="1"/>
    </row>
    <row r="3537" spans="1:12" x14ac:dyDescent="0.75">
      <c r="A3537" s="2"/>
      <c r="L3537" s="1"/>
    </row>
    <row r="3538" spans="1:12" x14ac:dyDescent="0.75">
      <c r="A3538" s="2"/>
      <c r="L3538" s="1"/>
    </row>
    <row r="3539" spans="1:12" x14ac:dyDescent="0.75">
      <c r="A3539" s="2"/>
      <c r="L3539" s="1"/>
    </row>
    <row r="3540" spans="1:12" x14ac:dyDescent="0.75">
      <c r="A3540" s="2"/>
      <c r="L3540" s="1"/>
    </row>
    <row r="3541" spans="1:12" x14ac:dyDescent="0.75">
      <c r="A3541" s="2"/>
      <c r="L3541" s="1"/>
    </row>
    <row r="3542" spans="1:12" x14ac:dyDescent="0.75">
      <c r="A3542" s="2"/>
      <c r="L3542" s="1"/>
    </row>
    <row r="3543" spans="1:12" x14ac:dyDescent="0.75">
      <c r="A3543" s="2"/>
      <c r="L3543" s="1"/>
    </row>
    <row r="3544" spans="1:12" x14ac:dyDescent="0.75">
      <c r="A3544" s="2"/>
      <c r="L3544" s="1"/>
    </row>
    <row r="3545" spans="1:12" x14ac:dyDescent="0.75">
      <c r="A3545" s="2"/>
      <c r="L3545" s="1"/>
    </row>
    <row r="3546" spans="1:12" x14ac:dyDescent="0.75">
      <c r="A3546" s="2"/>
      <c r="L3546" s="1"/>
    </row>
    <row r="3547" spans="1:12" x14ac:dyDescent="0.75">
      <c r="A3547" s="2"/>
      <c r="L3547" s="1"/>
    </row>
    <row r="3548" spans="1:12" x14ac:dyDescent="0.75">
      <c r="A3548" s="2"/>
      <c r="L3548" s="1"/>
    </row>
    <row r="3549" spans="1:12" x14ac:dyDescent="0.75">
      <c r="A3549" s="2"/>
      <c r="L3549" s="1"/>
    </row>
    <row r="3550" spans="1:12" x14ac:dyDescent="0.75">
      <c r="A3550" s="2"/>
      <c r="L3550" s="1"/>
    </row>
    <row r="3551" spans="1:12" x14ac:dyDescent="0.75">
      <c r="A3551" s="2"/>
      <c r="L3551" s="1"/>
    </row>
    <row r="3552" spans="1:12" x14ac:dyDescent="0.75">
      <c r="A3552" s="2"/>
      <c r="L3552" s="1"/>
    </row>
    <row r="3553" spans="1:12" x14ac:dyDescent="0.75">
      <c r="A3553" s="2"/>
      <c r="L3553" s="1"/>
    </row>
    <row r="3554" spans="1:12" x14ac:dyDescent="0.75">
      <c r="A3554" s="2"/>
      <c r="L3554" s="1"/>
    </row>
    <row r="3555" spans="1:12" x14ac:dyDescent="0.75">
      <c r="A3555" s="2"/>
      <c r="L3555" s="1"/>
    </row>
    <row r="3556" spans="1:12" x14ac:dyDescent="0.75">
      <c r="A3556" s="2"/>
      <c r="L3556" s="1"/>
    </row>
    <row r="3557" spans="1:12" x14ac:dyDescent="0.75">
      <c r="A3557" s="2"/>
      <c r="L3557" s="1"/>
    </row>
    <row r="3558" spans="1:12" x14ac:dyDescent="0.75">
      <c r="A3558" s="2"/>
      <c r="L3558" s="1"/>
    </row>
    <row r="3559" spans="1:12" x14ac:dyDescent="0.75">
      <c r="A3559" s="2"/>
      <c r="L3559" s="1"/>
    </row>
    <row r="3560" spans="1:12" x14ac:dyDescent="0.75">
      <c r="A3560" s="2"/>
      <c r="L3560" s="1"/>
    </row>
    <row r="3561" spans="1:12" x14ac:dyDescent="0.75">
      <c r="A3561" s="2"/>
      <c r="L3561" s="1"/>
    </row>
    <row r="3562" spans="1:12" x14ac:dyDescent="0.75">
      <c r="A3562" s="2"/>
      <c r="L3562" s="1"/>
    </row>
    <row r="3563" spans="1:12" x14ac:dyDescent="0.75">
      <c r="A3563" s="2"/>
      <c r="L3563" s="1"/>
    </row>
    <row r="3564" spans="1:12" x14ac:dyDescent="0.75">
      <c r="A3564" s="2"/>
      <c r="L3564" s="1"/>
    </row>
    <row r="3565" spans="1:12" x14ac:dyDescent="0.75">
      <c r="A3565" s="2"/>
      <c r="L3565" s="1"/>
    </row>
    <row r="3566" spans="1:12" x14ac:dyDescent="0.75">
      <c r="A3566" s="2"/>
      <c r="L3566" s="1"/>
    </row>
    <row r="3567" spans="1:12" x14ac:dyDescent="0.75">
      <c r="A3567" s="2"/>
      <c r="L3567" s="1"/>
    </row>
    <row r="3568" spans="1:12" x14ac:dyDescent="0.75">
      <c r="A3568" s="2"/>
      <c r="L3568" s="1"/>
    </row>
    <row r="3569" spans="1:12" x14ac:dyDescent="0.75">
      <c r="A3569" s="2"/>
      <c r="L3569" s="1"/>
    </row>
    <row r="3570" spans="1:12" x14ac:dyDescent="0.75">
      <c r="A3570" s="2"/>
      <c r="L3570" s="1"/>
    </row>
    <row r="3571" spans="1:12" x14ac:dyDescent="0.75">
      <c r="A3571" s="2"/>
      <c r="L3571" s="1"/>
    </row>
    <row r="3572" spans="1:12" x14ac:dyDescent="0.75">
      <c r="A3572" s="2"/>
      <c r="L3572" s="1"/>
    </row>
    <row r="3573" spans="1:12" x14ac:dyDescent="0.75">
      <c r="A3573" s="2"/>
      <c r="L3573" s="1"/>
    </row>
    <row r="3574" spans="1:12" x14ac:dyDescent="0.75">
      <c r="A3574" s="2"/>
      <c r="L3574" s="1"/>
    </row>
    <row r="3575" spans="1:12" x14ac:dyDescent="0.75">
      <c r="A3575" s="2"/>
      <c r="L3575" s="1"/>
    </row>
    <row r="3576" spans="1:12" x14ac:dyDescent="0.75">
      <c r="A3576" s="2"/>
      <c r="L3576" s="1"/>
    </row>
    <row r="3577" spans="1:12" x14ac:dyDescent="0.75">
      <c r="A3577" s="2"/>
      <c r="L3577" s="1"/>
    </row>
    <row r="3578" spans="1:12" x14ac:dyDescent="0.75">
      <c r="A3578" s="2"/>
      <c r="L3578" s="1"/>
    </row>
    <row r="3579" spans="1:12" x14ac:dyDescent="0.75">
      <c r="A3579" s="2"/>
      <c r="L3579" s="1"/>
    </row>
    <row r="3580" spans="1:12" x14ac:dyDescent="0.75">
      <c r="A3580" s="2"/>
      <c r="L3580" s="1"/>
    </row>
    <row r="3581" spans="1:12" x14ac:dyDescent="0.75">
      <c r="A3581" s="2"/>
      <c r="L3581" s="1"/>
    </row>
    <row r="3582" spans="1:12" x14ac:dyDescent="0.75">
      <c r="A3582" s="2"/>
      <c r="L3582" s="1"/>
    </row>
    <row r="3583" spans="1:12" x14ac:dyDescent="0.75">
      <c r="A3583" s="2"/>
      <c r="L3583" s="1"/>
    </row>
    <row r="3584" spans="1:12" x14ac:dyDescent="0.75">
      <c r="A3584" s="2"/>
      <c r="L3584" s="1"/>
    </row>
    <row r="3585" spans="1:12" x14ac:dyDescent="0.75">
      <c r="A3585" s="2"/>
      <c r="L3585" s="1"/>
    </row>
    <row r="3586" spans="1:12" x14ac:dyDescent="0.75">
      <c r="A3586" s="2"/>
      <c r="L3586" s="1"/>
    </row>
    <row r="3587" spans="1:12" x14ac:dyDescent="0.75">
      <c r="A3587" s="2"/>
      <c r="L3587" s="1"/>
    </row>
    <row r="3588" spans="1:12" x14ac:dyDescent="0.75">
      <c r="A3588" s="2"/>
      <c r="L3588" s="1"/>
    </row>
    <row r="3589" spans="1:12" x14ac:dyDescent="0.75">
      <c r="A3589" s="2"/>
      <c r="L3589" s="1"/>
    </row>
    <row r="3590" spans="1:12" x14ac:dyDescent="0.75">
      <c r="A3590" s="2"/>
      <c r="L3590" s="1"/>
    </row>
    <row r="3591" spans="1:12" x14ac:dyDescent="0.75">
      <c r="A3591" s="2"/>
      <c r="L3591" s="1"/>
    </row>
    <row r="3592" spans="1:12" x14ac:dyDescent="0.75">
      <c r="A3592" s="2"/>
      <c r="L3592" s="1"/>
    </row>
    <row r="3593" spans="1:12" x14ac:dyDescent="0.75">
      <c r="A3593" s="2"/>
      <c r="L3593" s="1"/>
    </row>
    <row r="3594" spans="1:12" x14ac:dyDescent="0.75">
      <c r="A3594" s="2"/>
      <c r="L3594" s="1"/>
    </row>
    <row r="3595" spans="1:12" x14ac:dyDescent="0.75">
      <c r="A3595" s="2"/>
      <c r="L3595" s="1"/>
    </row>
    <row r="3596" spans="1:12" x14ac:dyDescent="0.75">
      <c r="A3596" s="2"/>
      <c r="L3596" s="1"/>
    </row>
    <row r="3597" spans="1:12" x14ac:dyDescent="0.75">
      <c r="A3597" s="2"/>
      <c r="L3597" s="1"/>
    </row>
    <row r="3598" spans="1:12" x14ac:dyDescent="0.75">
      <c r="A3598" s="2"/>
      <c r="L3598" s="1"/>
    </row>
    <row r="3599" spans="1:12" x14ac:dyDescent="0.75">
      <c r="A3599" s="2"/>
      <c r="L3599" s="1"/>
    </row>
    <row r="3600" spans="1:12" x14ac:dyDescent="0.75">
      <c r="A3600" s="2"/>
      <c r="L3600" s="1"/>
    </row>
    <row r="3601" spans="1:12" x14ac:dyDescent="0.75">
      <c r="A3601" s="2"/>
      <c r="L3601" s="1"/>
    </row>
    <row r="3602" spans="1:12" x14ac:dyDescent="0.75">
      <c r="A3602" s="2"/>
      <c r="L3602" s="1"/>
    </row>
    <row r="3603" spans="1:12" x14ac:dyDescent="0.75">
      <c r="A3603" s="2"/>
      <c r="L3603" s="1"/>
    </row>
    <row r="3604" spans="1:12" x14ac:dyDescent="0.75">
      <c r="A3604" s="2"/>
      <c r="L3604" s="1"/>
    </row>
    <row r="3605" spans="1:12" x14ac:dyDescent="0.75">
      <c r="A3605" s="2"/>
      <c r="L3605" s="1"/>
    </row>
    <row r="3606" spans="1:12" x14ac:dyDescent="0.75">
      <c r="A3606" s="2"/>
      <c r="L3606" s="1"/>
    </row>
    <row r="3607" spans="1:12" x14ac:dyDescent="0.75">
      <c r="A3607" s="2"/>
      <c r="L3607" s="1"/>
    </row>
    <row r="3608" spans="1:12" x14ac:dyDescent="0.75">
      <c r="A3608" s="2"/>
      <c r="L3608" s="1"/>
    </row>
    <row r="3609" spans="1:12" x14ac:dyDescent="0.75">
      <c r="A3609" s="2"/>
      <c r="L3609" s="1"/>
    </row>
    <row r="3610" spans="1:12" x14ac:dyDescent="0.75">
      <c r="A3610" s="2"/>
      <c r="L3610" s="1"/>
    </row>
    <row r="3611" spans="1:12" x14ac:dyDescent="0.75">
      <c r="A3611" s="2"/>
      <c r="L3611" s="1"/>
    </row>
    <row r="3612" spans="1:12" x14ac:dyDescent="0.75">
      <c r="A3612" s="2"/>
      <c r="L3612" s="1"/>
    </row>
    <row r="3613" spans="1:12" x14ac:dyDescent="0.75">
      <c r="A3613" s="2"/>
      <c r="L3613" s="1"/>
    </row>
    <row r="3614" spans="1:12" x14ac:dyDescent="0.75">
      <c r="A3614" s="2"/>
      <c r="L3614" s="1"/>
    </row>
    <row r="3615" spans="1:12" x14ac:dyDescent="0.75">
      <c r="A3615" s="2"/>
      <c r="L3615" s="1"/>
    </row>
    <row r="3616" spans="1:12" x14ac:dyDescent="0.75">
      <c r="A3616" s="2"/>
      <c r="L3616" s="1"/>
    </row>
    <row r="3617" spans="1:12" x14ac:dyDescent="0.75">
      <c r="A3617" s="2"/>
      <c r="L3617" s="1"/>
    </row>
    <row r="3618" spans="1:12" x14ac:dyDescent="0.75">
      <c r="A3618" s="2"/>
      <c r="L3618" s="1"/>
    </row>
    <row r="3619" spans="1:12" x14ac:dyDescent="0.75">
      <c r="A3619" s="2"/>
      <c r="L3619" s="1"/>
    </row>
    <row r="3620" spans="1:12" x14ac:dyDescent="0.75">
      <c r="A3620" s="2"/>
      <c r="L3620" s="1"/>
    </row>
    <row r="3621" spans="1:12" x14ac:dyDescent="0.75">
      <c r="A3621" s="2"/>
      <c r="L3621" s="1"/>
    </row>
    <row r="3622" spans="1:12" x14ac:dyDescent="0.75">
      <c r="A3622" s="2"/>
      <c r="L3622" s="1"/>
    </row>
    <row r="3623" spans="1:12" x14ac:dyDescent="0.75">
      <c r="A3623" s="2"/>
      <c r="L3623" s="1"/>
    </row>
    <row r="3624" spans="1:12" x14ac:dyDescent="0.75">
      <c r="A3624" s="2"/>
      <c r="L3624" s="1"/>
    </row>
    <row r="3625" spans="1:12" x14ac:dyDescent="0.75">
      <c r="A3625" s="2"/>
      <c r="L3625" s="1"/>
    </row>
    <row r="3626" spans="1:12" x14ac:dyDescent="0.75">
      <c r="A3626" s="2"/>
      <c r="L3626" s="1"/>
    </row>
    <row r="3627" spans="1:12" x14ac:dyDescent="0.75">
      <c r="A3627" s="2"/>
      <c r="L3627" s="1"/>
    </row>
    <row r="3628" spans="1:12" x14ac:dyDescent="0.75">
      <c r="A3628" s="2"/>
      <c r="L3628" s="1"/>
    </row>
    <row r="3629" spans="1:12" x14ac:dyDescent="0.75">
      <c r="A3629" s="2"/>
      <c r="L3629" s="1"/>
    </row>
    <row r="3630" spans="1:12" x14ac:dyDescent="0.75">
      <c r="A3630" s="2"/>
      <c r="L3630" s="1"/>
    </row>
    <row r="3631" spans="1:12" x14ac:dyDescent="0.75">
      <c r="A3631" s="2"/>
      <c r="L3631" s="1"/>
    </row>
    <row r="3632" spans="1:12" x14ac:dyDescent="0.75">
      <c r="A3632" s="2"/>
      <c r="L3632" s="1"/>
    </row>
    <row r="3633" spans="1:12" x14ac:dyDescent="0.75">
      <c r="A3633" s="2"/>
      <c r="L3633" s="1"/>
    </row>
    <row r="3634" spans="1:12" x14ac:dyDescent="0.75">
      <c r="A3634" s="2"/>
      <c r="L3634" s="1"/>
    </row>
    <row r="3635" spans="1:12" x14ac:dyDescent="0.75">
      <c r="A3635" s="2"/>
      <c r="L3635" s="1"/>
    </row>
    <row r="3636" spans="1:12" x14ac:dyDescent="0.75">
      <c r="A3636" s="2"/>
      <c r="L3636" s="1"/>
    </row>
    <row r="3637" spans="1:12" x14ac:dyDescent="0.75">
      <c r="A3637" s="2"/>
      <c r="L3637" s="1"/>
    </row>
    <row r="3638" spans="1:12" x14ac:dyDescent="0.75">
      <c r="A3638" s="2"/>
      <c r="L3638" s="1"/>
    </row>
    <row r="3639" spans="1:12" x14ac:dyDescent="0.75">
      <c r="A3639" s="2"/>
      <c r="L3639" s="1"/>
    </row>
    <row r="3640" spans="1:12" x14ac:dyDescent="0.75">
      <c r="A3640" s="2"/>
      <c r="L3640" s="1"/>
    </row>
    <row r="3641" spans="1:12" x14ac:dyDescent="0.75">
      <c r="A3641" s="2"/>
      <c r="L3641" s="1"/>
    </row>
    <row r="3642" spans="1:12" x14ac:dyDescent="0.75">
      <c r="A3642" s="2"/>
      <c r="L3642" s="1"/>
    </row>
    <row r="3643" spans="1:12" x14ac:dyDescent="0.75">
      <c r="A3643" s="2"/>
      <c r="L3643" s="1"/>
    </row>
    <row r="3644" spans="1:12" x14ac:dyDescent="0.75">
      <c r="A3644" s="2"/>
      <c r="L3644" s="1"/>
    </row>
    <row r="3645" spans="1:12" x14ac:dyDescent="0.75">
      <c r="A3645" s="2"/>
      <c r="L3645" s="1"/>
    </row>
    <row r="3646" spans="1:12" x14ac:dyDescent="0.75">
      <c r="A3646" s="2"/>
      <c r="L3646" s="1"/>
    </row>
    <row r="3647" spans="1:12" x14ac:dyDescent="0.75">
      <c r="A3647" s="2"/>
      <c r="L3647" s="1"/>
    </row>
    <row r="3648" spans="1:12" x14ac:dyDescent="0.75">
      <c r="A3648" s="2"/>
      <c r="L3648" s="1"/>
    </row>
    <row r="3649" spans="1:12" x14ac:dyDescent="0.75">
      <c r="A3649" s="2"/>
      <c r="L3649" s="1"/>
    </row>
    <row r="3650" spans="1:12" x14ac:dyDescent="0.75">
      <c r="A3650" s="2"/>
      <c r="L3650" s="1"/>
    </row>
    <row r="3651" spans="1:12" x14ac:dyDescent="0.75">
      <c r="A3651" s="2"/>
      <c r="L3651" s="1"/>
    </row>
    <row r="3652" spans="1:12" x14ac:dyDescent="0.75">
      <c r="A3652" s="2"/>
      <c r="L3652" s="1"/>
    </row>
    <row r="3653" spans="1:12" x14ac:dyDescent="0.75">
      <c r="A3653" s="2"/>
      <c r="L3653" s="1"/>
    </row>
    <row r="3654" spans="1:12" x14ac:dyDescent="0.75">
      <c r="A3654" s="2"/>
      <c r="L3654" s="1"/>
    </row>
    <row r="3655" spans="1:12" x14ac:dyDescent="0.75">
      <c r="A3655" s="2"/>
      <c r="L3655" s="1"/>
    </row>
    <row r="3656" spans="1:12" x14ac:dyDescent="0.75">
      <c r="A3656" s="2"/>
      <c r="L3656" s="1"/>
    </row>
    <row r="3657" spans="1:12" x14ac:dyDescent="0.75">
      <c r="A3657" s="2"/>
      <c r="L3657" s="1"/>
    </row>
    <row r="3658" spans="1:12" x14ac:dyDescent="0.75">
      <c r="A3658" s="2"/>
      <c r="L3658" s="1"/>
    </row>
    <row r="3659" spans="1:12" x14ac:dyDescent="0.75">
      <c r="A3659" s="2"/>
      <c r="L3659" s="1"/>
    </row>
    <row r="3660" spans="1:12" x14ac:dyDescent="0.75">
      <c r="A3660" s="2"/>
      <c r="L3660" s="1"/>
    </row>
    <row r="3661" spans="1:12" x14ac:dyDescent="0.75">
      <c r="A3661" s="2"/>
      <c r="L3661" s="1"/>
    </row>
    <row r="3662" spans="1:12" x14ac:dyDescent="0.75">
      <c r="A3662" s="2"/>
      <c r="L3662" s="1"/>
    </row>
    <row r="3663" spans="1:12" x14ac:dyDescent="0.75">
      <c r="A3663" s="2"/>
      <c r="L3663" s="1"/>
    </row>
    <row r="3664" spans="1:12" x14ac:dyDescent="0.75">
      <c r="A3664" s="2"/>
      <c r="L3664" s="1"/>
    </row>
    <row r="3665" spans="1:12" x14ac:dyDescent="0.75">
      <c r="A3665" s="2"/>
      <c r="L3665" s="1"/>
    </row>
    <row r="3666" spans="1:12" x14ac:dyDescent="0.75">
      <c r="A3666" s="2"/>
      <c r="L3666" s="1"/>
    </row>
    <row r="3667" spans="1:12" x14ac:dyDescent="0.75">
      <c r="A3667" s="2"/>
      <c r="L3667" s="1"/>
    </row>
    <row r="3668" spans="1:12" x14ac:dyDescent="0.75">
      <c r="A3668" s="2"/>
      <c r="L3668" s="1"/>
    </row>
    <row r="3669" spans="1:12" x14ac:dyDescent="0.75">
      <c r="A3669" s="2"/>
      <c r="L3669" s="1"/>
    </row>
    <row r="3670" spans="1:12" x14ac:dyDescent="0.75">
      <c r="A3670" s="2"/>
      <c r="L3670" s="1"/>
    </row>
    <row r="3671" spans="1:12" x14ac:dyDescent="0.75">
      <c r="A3671" s="2"/>
      <c r="L3671" s="1"/>
    </row>
    <row r="3672" spans="1:12" x14ac:dyDescent="0.75">
      <c r="A3672" s="2"/>
      <c r="L3672" s="1"/>
    </row>
    <row r="3673" spans="1:12" x14ac:dyDescent="0.75">
      <c r="A3673" s="2"/>
      <c r="L3673" s="1"/>
    </row>
    <row r="3674" spans="1:12" x14ac:dyDescent="0.75">
      <c r="A3674" s="2"/>
      <c r="L3674" s="1"/>
    </row>
    <row r="3675" spans="1:12" x14ac:dyDescent="0.75">
      <c r="A3675" s="2"/>
      <c r="L3675" s="1"/>
    </row>
    <row r="3676" spans="1:12" x14ac:dyDescent="0.75">
      <c r="A3676" s="2"/>
      <c r="L3676" s="1"/>
    </row>
    <row r="3677" spans="1:12" x14ac:dyDescent="0.75">
      <c r="A3677" s="2"/>
      <c r="L3677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1:H185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41640</v>
      </c>
      <c r="B2" s="12">
        <v>2.7365E-2</v>
      </c>
      <c r="C2" s="12">
        <v>2.7810000000000001E-2</v>
      </c>
      <c r="D2" s="12">
        <v>2.6814000000000001E-2</v>
      </c>
      <c r="E2" s="12">
        <v>2.6943999999999999E-2</v>
      </c>
      <c r="F2" s="12">
        <v>58533</v>
      </c>
      <c r="G2" s="12">
        <v>210649132</v>
      </c>
      <c r="H2" s="7">
        <f>(E2-B2)/B2</f>
        <v>-1.5384615384615429E-2</v>
      </c>
    </row>
    <row r="3" spans="1:8" x14ac:dyDescent="0.75">
      <c r="A3" s="2">
        <v>41641</v>
      </c>
      <c r="B3" s="12">
        <v>2.7014E-2</v>
      </c>
      <c r="C3" s="12">
        <v>2.9430000000000001E-2</v>
      </c>
      <c r="D3" s="12">
        <v>2.6439000000000001E-2</v>
      </c>
      <c r="E3" s="12">
        <v>2.8726000000000002E-2</v>
      </c>
      <c r="F3" s="12">
        <v>128914</v>
      </c>
      <c r="G3" s="12">
        <v>224573575</v>
      </c>
      <c r="H3" s="7">
        <f t="shared" ref="H3:H66" si="0">(E3-B3)/B3</f>
        <v>6.3374546531428211E-2</v>
      </c>
    </row>
    <row r="4" spans="1:8" x14ac:dyDescent="0.75">
      <c r="A4" s="2">
        <v>41642</v>
      </c>
      <c r="B4" s="12">
        <v>2.8788000000000001E-2</v>
      </c>
      <c r="C4" s="12">
        <v>2.9017999999999999E-2</v>
      </c>
      <c r="D4" s="12">
        <v>2.7320000000000001E-2</v>
      </c>
      <c r="E4" s="12">
        <v>2.7626999999999999E-2</v>
      </c>
      <c r="F4" s="12">
        <v>89780</v>
      </c>
      <c r="G4" s="12">
        <v>215987968</v>
      </c>
      <c r="H4" s="7">
        <f t="shared" si="0"/>
        <v>-4.0329303876615333E-2</v>
      </c>
    </row>
    <row r="5" spans="1:8" x14ac:dyDescent="0.75">
      <c r="A5" s="2">
        <v>41643</v>
      </c>
      <c r="B5" s="12">
        <v>2.7781E-2</v>
      </c>
      <c r="C5" s="12">
        <v>2.8371E-2</v>
      </c>
      <c r="D5" s="12">
        <v>2.6793999999999998E-2</v>
      </c>
      <c r="E5" s="12">
        <v>2.8129000000000001E-2</v>
      </c>
      <c r="F5" s="12">
        <v>60973</v>
      </c>
      <c r="G5" s="12">
        <v>219911767</v>
      </c>
      <c r="H5" s="7">
        <f t="shared" si="0"/>
        <v>1.2526546920557255E-2</v>
      </c>
    </row>
    <row r="6" spans="1:8" x14ac:dyDescent="0.75">
      <c r="A6" s="2">
        <v>41644</v>
      </c>
      <c r="B6" s="12">
        <v>2.8098000000000001E-2</v>
      </c>
      <c r="C6" s="12">
        <v>2.9668E-2</v>
      </c>
      <c r="D6" s="12">
        <v>2.4889999999999999E-2</v>
      </c>
      <c r="E6" s="12">
        <v>2.5229999999999999E-2</v>
      </c>
      <c r="F6" s="12">
        <v>200438</v>
      </c>
      <c r="G6" s="12">
        <v>197241451</v>
      </c>
      <c r="H6" s="7">
        <f t="shared" si="0"/>
        <v>-0.1020713218022636</v>
      </c>
    </row>
    <row r="7" spans="1:8" x14ac:dyDescent="0.75">
      <c r="A7" s="2">
        <v>41645</v>
      </c>
      <c r="B7" s="12">
        <v>2.5298000000000001E-2</v>
      </c>
      <c r="C7" s="12">
        <v>2.7385E-2</v>
      </c>
      <c r="D7" s="12">
        <v>2.4275999999999999E-2</v>
      </c>
      <c r="E7" s="12">
        <v>2.5700000000000001E-2</v>
      </c>
      <c r="F7" s="12">
        <v>184478</v>
      </c>
      <c r="G7" s="12">
        <v>200922113</v>
      </c>
      <c r="H7" s="7">
        <f t="shared" si="0"/>
        <v>1.5890584235907959E-2</v>
      </c>
    </row>
    <row r="8" spans="1:8" x14ac:dyDescent="0.75">
      <c r="A8" s="2">
        <v>41646</v>
      </c>
      <c r="B8" s="12">
        <v>2.5798999999999999E-2</v>
      </c>
      <c r="C8" s="12">
        <v>2.6408999999999998E-2</v>
      </c>
      <c r="D8" s="12">
        <v>2.2985999999999999E-2</v>
      </c>
      <c r="E8" s="12">
        <v>2.2985999999999999E-2</v>
      </c>
      <c r="F8" s="12">
        <v>73761</v>
      </c>
      <c r="G8" s="12">
        <v>179703578</v>
      </c>
      <c r="H8" s="7">
        <f t="shared" si="0"/>
        <v>-0.10903523392379548</v>
      </c>
    </row>
    <row r="9" spans="1:8" x14ac:dyDescent="0.75">
      <c r="A9" s="2">
        <v>41647</v>
      </c>
      <c r="B9" s="12">
        <v>2.2825000000000002E-2</v>
      </c>
      <c r="C9" s="12">
        <v>2.4722999999999998E-2</v>
      </c>
      <c r="D9" s="12">
        <v>2.2256999999999999E-2</v>
      </c>
      <c r="E9" s="12">
        <v>2.3227000000000001E-2</v>
      </c>
      <c r="F9" s="12">
        <v>82941</v>
      </c>
      <c r="G9" s="12">
        <v>181589253</v>
      </c>
      <c r="H9" s="7">
        <f t="shared" si="0"/>
        <v>1.7612267250821448E-2</v>
      </c>
    </row>
    <row r="10" spans="1:8" x14ac:dyDescent="0.75">
      <c r="A10" s="2">
        <v>41648</v>
      </c>
      <c r="B10" s="12">
        <v>2.2997E-2</v>
      </c>
      <c r="C10" s="12">
        <v>2.3376000000000001E-2</v>
      </c>
      <c r="D10" s="12">
        <v>2.1194999999999999E-2</v>
      </c>
      <c r="E10" s="12">
        <v>2.2367999999999999E-2</v>
      </c>
      <c r="F10" s="12">
        <v>100357</v>
      </c>
      <c r="G10" s="12">
        <v>174873686</v>
      </c>
      <c r="H10" s="7">
        <f t="shared" si="0"/>
        <v>-2.7351393660042661E-2</v>
      </c>
    </row>
    <row r="11" spans="1:8" x14ac:dyDescent="0.75">
      <c r="A11" s="2">
        <v>41649</v>
      </c>
      <c r="B11" s="12">
        <v>2.2367000000000001E-2</v>
      </c>
      <c r="C11" s="12">
        <v>2.2903E-2</v>
      </c>
      <c r="D11" s="12">
        <v>2.1743999999999999E-2</v>
      </c>
      <c r="E11" s="12">
        <v>2.2837E-2</v>
      </c>
      <c r="F11" s="12">
        <v>64111</v>
      </c>
      <c r="G11" s="12">
        <v>178540276</v>
      </c>
      <c r="H11" s="7">
        <f t="shared" si="0"/>
        <v>2.1013099655742752E-2</v>
      </c>
    </row>
    <row r="12" spans="1:8" x14ac:dyDescent="0.75">
      <c r="A12" s="2">
        <v>41650</v>
      </c>
      <c r="B12" s="12">
        <v>2.2721000000000002E-2</v>
      </c>
      <c r="C12" s="12">
        <v>2.4232E-2</v>
      </c>
      <c r="D12" s="12">
        <v>2.2575000000000001E-2</v>
      </c>
      <c r="E12" s="12">
        <v>2.4018999999999999E-2</v>
      </c>
      <c r="F12" s="12">
        <v>70390</v>
      </c>
      <c r="G12" s="12">
        <v>187776331</v>
      </c>
      <c r="H12" s="7">
        <f t="shared" si="0"/>
        <v>5.7127767263764666E-2</v>
      </c>
    </row>
    <row r="13" spans="1:8" x14ac:dyDescent="0.75">
      <c r="A13" s="2">
        <v>41651</v>
      </c>
      <c r="B13" s="12">
        <v>2.4161999999999999E-2</v>
      </c>
      <c r="C13" s="12">
        <v>2.4396000000000001E-2</v>
      </c>
      <c r="D13" s="12">
        <v>2.2044000000000001E-2</v>
      </c>
      <c r="E13" s="12">
        <v>2.2044000000000001E-2</v>
      </c>
      <c r="F13" s="12">
        <v>42581</v>
      </c>
      <c r="G13" s="12">
        <v>172333654</v>
      </c>
      <c r="H13" s="7">
        <f t="shared" si="0"/>
        <v>-8.765830643158673E-2</v>
      </c>
    </row>
    <row r="14" spans="1:8" x14ac:dyDescent="0.75">
      <c r="A14" s="2">
        <v>41652</v>
      </c>
      <c r="B14" s="12">
        <v>2.1961000000000001E-2</v>
      </c>
      <c r="C14" s="12">
        <v>2.1992000000000001E-2</v>
      </c>
      <c r="D14" s="12">
        <v>2.0656999999999998E-2</v>
      </c>
      <c r="E14" s="12">
        <v>2.1663999999999999E-2</v>
      </c>
      <c r="F14" s="12">
        <v>15328</v>
      </c>
      <c r="G14" s="12">
        <v>169369892</v>
      </c>
      <c r="H14" s="7">
        <f t="shared" si="0"/>
        <v>-1.3523974318109472E-2</v>
      </c>
    </row>
    <row r="15" spans="1:8" x14ac:dyDescent="0.75">
      <c r="A15" s="2">
        <v>41653</v>
      </c>
      <c r="B15" s="12">
        <v>2.1724E-2</v>
      </c>
      <c r="C15" s="12">
        <v>2.1999999999999999E-2</v>
      </c>
      <c r="D15" s="12">
        <v>2.1031999999999999E-2</v>
      </c>
      <c r="E15" s="12">
        <v>2.1186E-2</v>
      </c>
      <c r="F15" s="12">
        <v>41916</v>
      </c>
      <c r="G15" s="12">
        <v>165628250</v>
      </c>
      <c r="H15" s="7">
        <f t="shared" si="0"/>
        <v>-2.4765236604676867E-2</v>
      </c>
    </row>
    <row r="16" spans="1:8" x14ac:dyDescent="0.75">
      <c r="A16" s="2">
        <v>41654</v>
      </c>
      <c r="B16" s="12">
        <v>2.1181999999999999E-2</v>
      </c>
      <c r="C16" s="12">
        <v>2.2394000000000001E-2</v>
      </c>
      <c r="D16" s="12">
        <v>2.1121999999999998E-2</v>
      </c>
      <c r="E16" s="12">
        <v>2.2221000000000001E-2</v>
      </c>
      <c r="F16" s="12">
        <v>25189</v>
      </c>
      <c r="G16" s="12">
        <v>173722111</v>
      </c>
      <c r="H16" s="7">
        <f t="shared" si="0"/>
        <v>4.9051081106600024E-2</v>
      </c>
    </row>
    <row r="17" spans="1:8" x14ac:dyDescent="0.75">
      <c r="A17" s="2">
        <v>41655</v>
      </c>
      <c r="B17" s="12">
        <v>2.2204999999999999E-2</v>
      </c>
      <c r="C17" s="12">
        <v>2.2342999999999998E-2</v>
      </c>
      <c r="D17" s="12">
        <v>2.1024000000000001E-2</v>
      </c>
      <c r="E17" s="12">
        <v>2.1024000000000001E-2</v>
      </c>
      <c r="F17" s="12">
        <v>58851</v>
      </c>
      <c r="G17" s="12">
        <v>164360188</v>
      </c>
      <c r="H17" s="7">
        <f t="shared" si="0"/>
        <v>-5.3186219319972895E-2</v>
      </c>
    </row>
    <row r="18" spans="1:8" x14ac:dyDescent="0.75">
      <c r="A18" s="2">
        <v>41656</v>
      </c>
      <c r="B18" s="12">
        <v>2.0990000000000002E-2</v>
      </c>
      <c r="C18" s="12">
        <v>2.1148E-2</v>
      </c>
      <c r="D18" s="12">
        <v>2.0098000000000001E-2</v>
      </c>
      <c r="E18" s="12">
        <v>2.053E-2</v>
      </c>
      <c r="F18" s="12">
        <v>72572</v>
      </c>
      <c r="G18" s="12">
        <v>160498932</v>
      </c>
      <c r="H18" s="7">
        <f t="shared" si="0"/>
        <v>-2.1915197713196857E-2</v>
      </c>
    </row>
    <row r="19" spans="1:8" x14ac:dyDescent="0.75">
      <c r="A19" s="2">
        <v>41657</v>
      </c>
      <c r="B19" s="12">
        <v>2.0559000000000001E-2</v>
      </c>
      <c r="C19" s="12">
        <v>2.1374000000000001E-2</v>
      </c>
      <c r="D19" s="12">
        <v>2.0559000000000001E-2</v>
      </c>
      <c r="E19" s="12">
        <v>2.1278999999999999E-2</v>
      </c>
      <c r="F19" s="12">
        <v>21242</v>
      </c>
      <c r="G19" s="12">
        <v>166352968</v>
      </c>
      <c r="H19" s="7">
        <f t="shared" si="0"/>
        <v>3.5021158616664154E-2</v>
      </c>
    </row>
    <row r="20" spans="1:8" x14ac:dyDescent="0.75">
      <c r="A20" s="2">
        <v>41658</v>
      </c>
      <c r="B20" s="12">
        <v>2.1314E-2</v>
      </c>
      <c r="C20" s="12">
        <v>2.1420000000000002E-2</v>
      </c>
      <c r="D20" s="12">
        <v>2.0333E-2</v>
      </c>
      <c r="E20" s="12">
        <v>2.0875000000000001E-2</v>
      </c>
      <c r="F20" s="12">
        <v>69842</v>
      </c>
      <c r="G20" s="12">
        <v>163201577</v>
      </c>
      <c r="H20" s="7">
        <f t="shared" si="0"/>
        <v>-2.0596790841700217E-2</v>
      </c>
    </row>
    <row r="21" spans="1:8" x14ac:dyDescent="0.75">
      <c r="A21" s="2">
        <v>41659</v>
      </c>
      <c r="B21" s="12">
        <v>2.0885999999999998E-2</v>
      </c>
      <c r="C21" s="12">
        <v>2.1041000000000001E-2</v>
      </c>
      <c r="D21" s="12">
        <v>1.9618E-2</v>
      </c>
      <c r="E21" s="12">
        <v>1.9855999999999999E-2</v>
      </c>
      <c r="F21" s="12">
        <v>67712</v>
      </c>
      <c r="G21" s="12">
        <v>155234365</v>
      </c>
      <c r="H21" s="7">
        <f t="shared" si="0"/>
        <v>-4.9315330843627297E-2</v>
      </c>
    </row>
    <row r="22" spans="1:8" x14ac:dyDescent="0.75">
      <c r="A22" s="2">
        <v>41660</v>
      </c>
      <c r="B22" s="12">
        <v>1.9848999999999999E-2</v>
      </c>
      <c r="C22" s="12">
        <v>2.018E-2</v>
      </c>
      <c r="D22" s="12">
        <v>1.9642E-2</v>
      </c>
      <c r="E22" s="12">
        <v>1.9927E-2</v>
      </c>
      <c r="F22" s="12">
        <v>82453</v>
      </c>
      <c r="G22" s="12">
        <v>155789435</v>
      </c>
      <c r="H22" s="7">
        <f t="shared" si="0"/>
        <v>3.9296690009573117E-3</v>
      </c>
    </row>
    <row r="23" spans="1:8" x14ac:dyDescent="0.75">
      <c r="A23" s="2">
        <v>41661</v>
      </c>
      <c r="B23" s="12">
        <v>1.9986E-2</v>
      </c>
      <c r="C23" s="12">
        <v>2.002E-2</v>
      </c>
      <c r="D23" s="12">
        <v>1.9227000000000001E-2</v>
      </c>
      <c r="E23" s="12">
        <v>1.9389E-2</v>
      </c>
      <c r="F23" s="12">
        <v>60703</v>
      </c>
      <c r="G23" s="12">
        <v>151577938</v>
      </c>
      <c r="H23" s="7">
        <f t="shared" si="0"/>
        <v>-2.9870909636745737E-2</v>
      </c>
    </row>
    <row r="24" spans="1:8" x14ac:dyDescent="0.75">
      <c r="A24" s="2">
        <v>41662</v>
      </c>
      <c r="B24" s="12">
        <v>1.9384999999999999E-2</v>
      </c>
      <c r="C24" s="12">
        <v>1.9460999999999999E-2</v>
      </c>
      <c r="D24" s="12">
        <v>1.8473E-2</v>
      </c>
      <c r="E24" s="12">
        <v>1.8534999999999999E-2</v>
      </c>
      <c r="F24" s="12">
        <v>106755</v>
      </c>
      <c r="G24" s="12">
        <v>144900678</v>
      </c>
      <c r="H24" s="7">
        <f t="shared" si="0"/>
        <v>-4.3848336342532893E-2</v>
      </c>
    </row>
    <row r="25" spans="1:8" x14ac:dyDescent="0.75">
      <c r="A25" s="2">
        <v>41663</v>
      </c>
      <c r="B25" s="12">
        <v>1.8525E-2</v>
      </c>
      <c r="C25" s="12">
        <v>1.8525E-2</v>
      </c>
      <c r="D25" s="12">
        <v>1.7708999999999999E-2</v>
      </c>
      <c r="E25" s="12">
        <v>1.8126E-2</v>
      </c>
      <c r="F25" s="12">
        <v>136622</v>
      </c>
      <c r="G25" s="12">
        <v>141707852</v>
      </c>
      <c r="H25" s="7">
        <f t="shared" si="0"/>
        <v>-2.1538461538461541E-2</v>
      </c>
    </row>
    <row r="26" spans="1:8" x14ac:dyDescent="0.75">
      <c r="A26" s="2">
        <v>41664</v>
      </c>
      <c r="B26" s="12">
        <v>1.8107000000000002E-2</v>
      </c>
      <c r="C26" s="12">
        <v>1.9348000000000001E-2</v>
      </c>
      <c r="D26" s="12">
        <v>1.8037000000000001E-2</v>
      </c>
      <c r="E26" s="12">
        <v>1.9140999999999998E-2</v>
      </c>
      <c r="F26" s="12">
        <v>75029</v>
      </c>
      <c r="G26" s="12">
        <v>149645356</v>
      </c>
      <c r="H26" s="7">
        <f t="shared" si="0"/>
        <v>5.7104987021593674E-2</v>
      </c>
    </row>
    <row r="27" spans="1:8" x14ac:dyDescent="0.75">
      <c r="A27" s="2">
        <v>41665</v>
      </c>
      <c r="B27" s="12">
        <v>1.9132E-2</v>
      </c>
      <c r="C27" s="12">
        <v>2.0251999999999999E-2</v>
      </c>
      <c r="D27" s="12">
        <v>1.8969E-2</v>
      </c>
      <c r="E27" s="12">
        <v>2.0128E-2</v>
      </c>
      <c r="F27" s="12">
        <v>77411</v>
      </c>
      <c r="G27" s="12">
        <v>157362395</v>
      </c>
      <c r="H27" s="7">
        <f t="shared" si="0"/>
        <v>5.2059376960066926E-2</v>
      </c>
    </row>
    <row r="28" spans="1:8" x14ac:dyDescent="0.75">
      <c r="A28" s="2">
        <v>41666</v>
      </c>
      <c r="B28" s="12">
        <v>2.0112999999999999E-2</v>
      </c>
      <c r="C28" s="12">
        <v>2.053E-2</v>
      </c>
      <c r="D28" s="12">
        <v>1.8589000000000001E-2</v>
      </c>
      <c r="E28" s="12">
        <v>1.8967000000000001E-2</v>
      </c>
      <c r="F28" s="12">
        <v>124685</v>
      </c>
      <c r="G28" s="12">
        <v>148278789</v>
      </c>
      <c r="H28" s="7">
        <f t="shared" si="0"/>
        <v>-5.6978073882563408E-2</v>
      </c>
    </row>
    <row r="29" spans="1:8" x14ac:dyDescent="0.75">
      <c r="A29" s="2">
        <v>41667</v>
      </c>
      <c r="B29" s="12">
        <v>1.9362000000000001E-2</v>
      </c>
      <c r="C29" s="12">
        <v>2.1100000000000001E-2</v>
      </c>
      <c r="D29" s="12">
        <v>1.9356000000000002E-2</v>
      </c>
      <c r="E29" s="12">
        <v>2.0604999999999998E-2</v>
      </c>
      <c r="F29" s="12">
        <v>100169</v>
      </c>
      <c r="G29" s="12">
        <v>161089965</v>
      </c>
      <c r="H29" s="7">
        <f t="shared" si="0"/>
        <v>6.4197913438694229E-2</v>
      </c>
    </row>
    <row r="30" spans="1:8" x14ac:dyDescent="0.75">
      <c r="A30" s="2">
        <v>41668</v>
      </c>
      <c r="B30" s="12">
        <v>2.0541E-2</v>
      </c>
      <c r="C30" s="12">
        <v>2.0650000000000002E-2</v>
      </c>
      <c r="D30" s="12">
        <v>2.0024E-2</v>
      </c>
      <c r="E30" s="12">
        <v>2.0337000000000001E-2</v>
      </c>
      <c r="F30" s="12">
        <v>73134</v>
      </c>
      <c r="G30" s="12">
        <v>158990079</v>
      </c>
      <c r="H30" s="7">
        <f t="shared" si="0"/>
        <v>-9.9313567985978932E-3</v>
      </c>
    </row>
    <row r="31" spans="1:8" x14ac:dyDescent="0.75">
      <c r="A31" s="2">
        <v>41669</v>
      </c>
      <c r="B31" s="12">
        <v>2.0326E-2</v>
      </c>
      <c r="C31" s="12">
        <v>2.0618999999999998E-2</v>
      </c>
      <c r="D31" s="12">
        <v>1.9897999999999999E-2</v>
      </c>
      <c r="E31" s="12">
        <v>2.0337000000000001E-2</v>
      </c>
      <c r="F31" s="12">
        <v>90862</v>
      </c>
      <c r="G31" s="12">
        <v>158989298</v>
      </c>
      <c r="H31" s="7">
        <f t="shared" si="0"/>
        <v>5.4117878579162612E-4</v>
      </c>
    </row>
    <row r="32" spans="1:8" x14ac:dyDescent="0.75">
      <c r="A32" s="2">
        <v>41670</v>
      </c>
      <c r="B32" s="12">
        <v>2.0322E-2</v>
      </c>
      <c r="C32" s="12">
        <v>2.0577999999999999E-2</v>
      </c>
      <c r="D32" s="12">
        <v>2.0121E-2</v>
      </c>
      <c r="E32" s="12">
        <v>2.0504000000000001E-2</v>
      </c>
      <c r="F32" s="12">
        <v>98529</v>
      </c>
      <c r="G32" s="12">
        <v>160298012</v>
      </c>
      <c r="H32" s="7">
        <f t="shared" si="0"/>
        <v>8.9558114358823746E-3</v>
      </c>
    </row>
    <row r="33" spans="1:8" x14ac:dyDescent="0.75">
      <c r="A33" s="2">
        <v>41671</v>
      </c>
      <c r="B33" s="12">
        <v>2.0518999999999999E-2</v>
      </c>
      <c r="C33" s="12">
        <v>2.1142000000000001E-2</v>
      </c>
      <c r="D33" s="12">
        <v>2.0431999999999999E-2</v>
      </c>
      <c r="E33" s="12">
        <v>2.0698000000000001E-2</v>
      </c>
      <c r="F33" s="12">
        <v>123949</v>
      </c>
      <c r="G33" s="12">
        <v>161815465</v>
      </c>
      <c r="H33" s="7">
        <f t="shared" si="0"/>
        <v>8.7236220088699294E-3</v>
      </c>
    </row>
    <row r="34" spans="1:8" x14ac:dyDescent="0.75">
      <c r="A34" s="2">
        <v>41672</v>
      </c>
      <c r="B34" s="12">
        <v>2.0745E-2</v>
      </c>
      <c r="C34" s="12">
        <v>2.1884000000000001E-2</v>
      </c>
      <c r="D34" s="12">
        <v>2.0733000000000001E-2</v>
      </c>
      <c r="E34" s="12">
        <v>2.1559999999999999E-2</v>
      </c>
      <c r="F34" s="12">
        <v>112301</v>
      </c>
      <c r="G34" s="12">
        <v>168555267</v>
      </c>
      <c r="H34" s="7">
        <f t="shared" si="0"/>
        <v>3.9286575078332116E-2</v>
      </c>
    </row>
    <row r="35" spans="1:8" x14ac:dyDescent="0.75">
      <c r="A35" s="2">
        <v>41673</v>
      </c>
      <c r="B35" s="12">
        <v>2.1531000000000002E-2</v>
      </c>
      <c r="C35" s="12">
        <v>2.1652999999999999E-2</v>
      </c>
      <c r="D35" s="12">
        <v>2.1184000000000001E-2</v>
      </c>
      <c r="E35" s="12">
        <v>2.1402000000000001E-2</v>
      </c>
      <c r="F35" s="12">
        <v>74739</v>
      </c>
      <c r="G35" s="12">
        <v>167314568</v>
      </c>
      <c r="H35" s="7">
        <f t="shared" si="0"/>
        <v>-5.9913612930193967E-3</v>
      </c>
    </row>
    <row r="36" spans="1:8" x14ac:dyDescent="0.75">
      <c r="A36" s="2">
        <v>41674</v>
      </c>
      <c r="B36" s="12">
        <v>2.1399999999999999E-2</v>
      </c>
      <c r="C36" s="12">
        <v>2.1586000000000001E-2</v>
      </c>
      <c r="D36" s="12">
        <v>2.0974E-2</v>
      </c>
      <c r="E36" s="12">
        <v>2.0996999999999998E-2</v>
      </c>
      <c r="F36" s="12">
        <v>75453</v>
      </c>
      <c r="G36" s="12">
        <v>164155359</v>
      </c>
      <c r="H36" s="7">
        <f t="shared" si="0"/>
        <v>-1.8831775700934607E-2</v>
      </c>
    </row>
    <row r="37" spans="1:8" x14ac:dyDescent="0.75">
      <c r="A37" s="2">
        <v>41675</v>
      </c>
      <c r="B37" s="12">
        <v>2.1048000000000001E-2</v>
      </c>
      <c r="C37" s="12">
        <v>2.1069999999999998E-2</v>
      </c>
      <c r="D37" s="12">
        <v>2.0357E-2</v>
      </c>
      <c r="E37" s="12">
        <v>2.0357E-2</v>
      </c>
      <c r="F37" s="12">
        <v>54085</v>
      </c>
      <c r="G37" s="12">
        <v>159150346</v>
      </c>
      <c r="H37" s="7">
        <f t="shared" si="0"/>
        <v>-3.2829722538958599E-2</v>
      </c>
    </row>
    <row r="38" spans="1:8" x14ac:dyDescent="0.75">
      <c r="A38" s="2">
        <v>41676</v>
      </c>
      <c r="B38" s="12">
        <v>2.0449999999999999E-2</v>
      </c>
      <c r="C38" s="12">
        <v>2.0653000000000001E-2</v>
      </c>
      <c r="D38" s="12">
        <v>1.942E-2</v>
      </c>
      <c r="E38" s="12">
        <v>1.9753E-2</v>
      </c>
      <c r="F38" s="12">
        <v>97667</v>
      </c>
      <c r="G38" s="12">
        <v>154422868</v>
      </c>
      <c r="H38" s="7">
        <f t="shared" si="0"/>
        <v>-3.4083129584352063E-2</v>
      </c>
    </row>
    <row r="39" spans="1:8" x14ac:dyDescent="0.75">
      <c r="A39" s="2">
        <v>41677</v>
      </c>
      <c r="B39" s="12">
        <v>1.9779999999999999E-2</v>
      </c>
      <c r="C39" s="12">
        <v>1.9779999999999999E-2</v>
      </c>
      <c r="D39" s="12">
        <v>1.6605999999999999E-2</v>
      </c>
      <c r="E39" s="12">
        <v>1.8377000000000001E-2</v>
      </c>
      <c r="F39" s="12">
        <v>153029</v>
      </c>
      <c r="G39" s="12">
        <v>143672488</v>
      </c>
      <c r="H39" s="7">
        <f t="shared" si="0"/>
        <v>-7.0930232558139433E-2</v>
      </c>
    </row>
    <row r="40" spans="1:8" x14ac:dyDescent="0.75">
      <c r="A40" s="2">
        <v>41678</v>
      </c>
      <c r="B40" s="12">
        <v>1.8046E-2</v>
      </c>
      <c r="C40" s="12">
        <v>1.8606000000000001E-2</v>
      </c>
      <c r="D40" s="12">
        <v>1.7173999999999998E-2</v>
      </c>
      <c r="E40" s="12">
        <v>1.7486999999999999E-2</v>
      </c>
      <c r="F40" s="12">
        <v>54013</v>
      </c>
      <c r="G40" s="12">
        <v>136709875</v>
      </c>
      <c r="H40" s="7">
        <f t="shared" si="0"/>
        <v>-3.0976393660645044E-2</v>
      </c>
    </row>
    <row r="41" spans="1:8" x14ac:dyDescent="0.75">
      <c r="A41" s="2">
        <v>41679</v>
      </c>
      <c r="B41" s="12">
        <v>1.7423000000000001E-2</v>
      </c>
      <c r="C41" s="12">
        <v>1.8315000000000001E-2</v>
      </c>
      <c r="D41" s="12">
        <v>1.6997000000000002E-2</v>
      </c>
      <c r="E41" s="12">
        <v>1.7389999999999999E-2</v>
      </c>
      <c r="F41" s="12">
        <v>64662</v>
      </c>
      <c r="G41" s="12">
        <v>135951540</v>
      </c>
      <c r="H41" s="7">
        <f t="shared" si="0"/>
        <v>-1.8940480973426951E-3</v>
      </c>
    </row>
    <row r="42" spans="1:8" x14ac:dyDescent="0.75">
      <c r="A42" s="2">
        <v>41680</v>
      </c>
      <c r="B42" s="12">
        <v>1.7361000000000001E-2</v>
      </c>
      <c r="C42" s="12">
        <v>1.8304999999999998E-2</v>
      </c>
      <c r="D42" s="12">
        <v>1.3476E-2</v>
      </c>
      <c r="E42" s="12">
        <v>1.6677000000000001E-2</v>
      </c>
      <c r="F42" s="12">
        <v>38466</v>
      </c>
      <c r="G42" s="12">
        <v>130375039</v>
      </c>
      <c r="H42" s="7">
        <f t="shared" si="0"/>
        <v>-3.9398652151373802E-2</v>
      </c>
    </row>
    <row r="43" spans="1:8" x14ac:dyDescent="0.75">
      <c r="A43" s="2">
        <v>41681</v>
      </c>
      <c r="B43" s="12">
        <v>1.8173000000000002E-2</v>
      </c>
      <c r="C43" s="12">
        <v>1.8497E-2</v>
      </c>
      <c r="D43" s="12">
        <v>1.5768999999999998E-2</v>
      </c>
      <c r="E43" s="12">
        <v>1.7680999999999999E-2</v>
      </c>
      <c r="F43" s="12">
        <v>63155</v>
      </c>
      <c r="G43" s="12">
        <v>138231237</v>
      </c>
      <c r="H43" s="7">
        <f t="shared" si="0"/>
        <v>-2.7073130468277268E-2</v>
      </c>
    </row>
    <row r="44" spans="1:8" x14ac:dyDescent="0.75">
      <c r="A44" s="2">
        <v>41682</v>
      </c>
      <c r="B44" s="12">
        <v>1.7697000000000001E-2</v>
      </c>
      <c r="C44" s="12">
        <v>1.7831E-2</v>
      </c>
      <c r="D44" s="12">
        <v>1.5537E-2</v>
      </c>
      <c r="E44" s="12">
        <v>1.7173999999999998E-2</v>
      </c>
      <c r="F44" s="12">
        <v>67226</v>
      </c>
      <c r="G44" s="12">
        <v>134262876</v>
      </c>
      <c r="H44" s="7">
        <f t="shared" si="0"/>
        <v>-2.9553031587274826E-2</v>
      </c>
    </row>
    <row r="45" spans="1:8" x14ac:dyDescent="0.75">
      <c r="A45" s="2">
        <v>41683</v>
      </c>
      <c r="B45" s="12">
        <v>1.7160999999999999E-2</v>
      </c>
      <c r="C45" s="12">
        <v>1.7228E-2</v>
      </c>
      <c r="D45" s="12">
        <v>1.4539E-2</v>
      </c>
      <c r="E45" s="12">
        <v>1.6079E-2</v>
      </c>
      <c r="F45" s="12">
        <v>64399</v>
      </c>
      <c r="G45" s="12">
        <v>125701505</v>
      </c>
      <c r="H45" s="7">
        <f t="shared" si="0"/>
        <v>-6.3049938814754361E-2</v>
      </c>
    </row>
    <row r="46" spans="1:8" x14ac:dyDescent="0.75">
      <c r="A46" s="2">
        <v>41684</v>
      </c>
      <c r="B46" s="12">
        <v>1.6059E-2</v>
      </c>
      <c r="C46" s="12">
        <v>1.7144E-2</v>
      </c>
      <c r="D46" s="12">
        <v>1.4043E-2</v>
      </c>
      <c r="E46" s="12">
        <v>1.6367E-2</v>
      </c>
      <c r="F46" s="12">
        <v>126825</v>
      </c>
      <c r="G46" s="12">
        <v>127953057</v>
      </c>
      <c r="H46" s="7">
        <f t="shared" si="0"/>
        <v>1.9179276418207811E-2</v>
      </c>
    </row>
    <row r="47" spans="1:8" x14ac:dyDescent="0.75">
      <c r="A47" s="2">
        <v>41685</v>
      </c>
      <c r="B47" s="12">
        <v>1.651E-2</v>
      </c>
      <c r="C47" s="12">
        <v>1.651E-2</v>
      </c>
      <c r="D47" s="12">
        <v>1.5713999999999999E-2</v>
      </c>
      <c r="E47" s="12">
        <v>1.6083E-2</v>
      </c>
      <c r="F47" s="12">
        <v>82831</v>
      </c>
      <c r="G47" s="12">
        <v>125731994</v>
      </c>
      <c r="H47" s="7">
        <f t="shared" si="0"/>
        <v>-2.5863113264688084E-2</v>
      </c>
    </row>
    <row r="48" spans="1:8" x14ac:dyDescent="0.75">
      <c r="A48" s="2">
        <v>41686</v>
      </c>
      <c r="B48" s="12">
        <v>1.6088999999999999E-2</v>
      </c>
      <c r="C48" s="12">
        <v>1.6448000000000001E-2</v>
      </c>
      <c r="D48" s="12">
        <v>1.4669E-2</v>
      </c>
      <c r="E48" s="12">
        <v>1.5337999999999999E-2</v>
      </c>
      <c r="F48" s="12">
        <v>80122</v>
      </c>
      <c r="G48" s="12">
        <v>119913139</v>
      </c>
      <c r="H48" s="7">
        <f t="shared" si="0"/>
        <v>-4.6677854434706942E-2</v>
      </c>
    </row>
    <row r="49" spans="1:8" x14ac:dyDescent="0.75">
      <c r="A49" s="2">
        <v>41687</v>
      </c>
      <c r="B49" s="12">
        <v>1.529E-2</v>
      </c>
      <c r="C49" s="12">
        <v>1.5959000000000001E-2</v>
      </c>
      <c r="D49" s="12">
        <v>1.5092E-2</v>
      </c>
      <c r="E49" s="12">
        <v>1.5294E-2</v>
      </c>
      <c r="F49" s="12">
        <v>110878</v>
      </c>
      <c r="G49" s="12">
        <v>119562898</v>
      </c>
      <c r="H49" s="7">
        <f t="shared" si="0"/>
        <v>2.6160889470245463E-4</v>
      </c>
    </row>
    <row r="50" spans="1:8" x14ac:dyDescent="0.75">
      <c r="A50" s="2">
        <v>41688</v>
      </c>
      <c r="B50" s="12">
        <v>1.5308E-2</v>
      </c>
      <c r="C50" s="12">
        <v>1.5698E-2</v>
      </c>
      <c r="D50" s="12">
        <v>1.4985999999999999E-2</v>
      </c>
      <c r="E50" s="12">
        <v>1.5285999999999999E-2</v>
      </c>
      <c r="F50" s="12">
        <v>152124</v>
      </c>
      <c r="G50" s="12">
        <v>119505045</v>
      </c>
      <c r="H50" s="7">
        <f t="shared" si="0"/>
        <v>-1.4371570420695836E-3</v>
      </c>
    </row>
    <row r="51" spans="1:8" x14ac:dyDescent="0.75">
      <c r="A51" s="2">
        <v>41689</v>
      </c>
      <c r="B51" s="12">
        <v>1.5243E-2</v>
      </c>
      <c r="C51" s="12">
        <v>1.5606999999999999E-2</v>
      </c>
      <c r="D51" s="12">
        <v>1.5055000000000001E-2</v>
      </c>
      <c r="E51" s="12">
        <v>1.5237000000000001E-2</v>
      </c>
      <c r="F51" s="12">
        <v>106281</v>
      </c>
      <c r="G51" s="12">
        <v>119121969</v>
      </c>
      <c r="H51" s="7">
        <f t="shared" si="0"/>
        <v>-3.936233024994464E-4</v>
      </c>
    </row>
    <row r="52" spans="1:8" x14ac:dyDescent="0.75">
      <c r="A52" s="2">
        <v>41690</v>
      </c>
      <c r="B52" s="12">
        <v>1.5198E-2</v>
      </c>
      <c r="C52" s="12">
        <v>1.5485000000000001E-2</v>
      </c>
      <c r="D52" s="12">
        <v>1.4172000000000001E-2</v>
      </c>
      <c r="E52" s="12">
        <v>1.4251E-2</v>
      </c>
      <c r="F52" s="12">
        <v>217393</v>
      </c>
      <c r="G52" s="12">
        <v>111415875</v>
      </c>
      <c r="H52" s="7">
        <f t="shared" si="0"/>
        <v>-6.2310830372417421E-2</v>
      </c>
    </row>
    <row r="53" spans="1:8" x14ac:dyDescent="0.75">
      <c r="A53" s="2">
        <v>41691</v>
      </c>
      <c r="B53" s="12">
        <v>1.4302E-2</v>
      </c>
      <c r="C53" s="12">
        <v>1.5203E-2</v>
      </c>
      <c r="D53" s="12">
        <v>1.3731999999999999E-2</v>
      </c>
      <c r="E53" s="12">
        <v>1.507E-2</v>
      </c>
      <c r="F53" s="12">
        <v>124321</v>
      </c>
      <c r="G53" s="12">
        <v>117817163</v>
      </c>
      <c r="H53" s="7">
        <f t="shared" si="0"/>
        <v>5.3698783386938856E-2</v>
      </c>
    </row>
    <row r="54" spans="1:8" x14ac:dyDescent="0.75">
      <c r="A54" s="2">
        <v>41692</v>
      </c>
      <c r="B54" s="12">
        <v>1.5103E-2</v>
      </c>
      <c r="C54" s="12">
        <v>1.5741000000000002E-2</v>
      </c>
      <c r="D54" s="12">
        <v>1.4583E-2</v>
      </c>
      <c r="E54" s="12">
        <v>1.5682000000000001E-2</v>
      </c>
      <c r="F54" s="12">
        <v>88006</v>
      </c>
      <c r="G54" s="12">
        <v>122597021</v>
      </c>
      <c r="H54" s="7">
        <f t="shared" si="0"/>
        <v>3.8336754287227798E-2</v>
      </c>
    </row>
    <row r="55" spans="1:8" x14ac:dyDescent="0.75">
      <c r="A55" s="2">
        <v>41693</v>
      </c>
      <c r="B55" s="12">
        <v>1.5610000000000001E-2</v>
      </c>
      <c r="C55" s="12">
        <v>1.6076E-2</v>
      </c>
      <c r="D55" s="12">
        <v>1.5348000000000001E-2</v>
      </c>
      <c r="E55" s="12">
        <v>1.5412E-2</v>
      </c>
      <c r="F55" s="12">
        <v>103944</v>
      </c>
      <c r="G55" s="12">
        <v>120487754</v>
      </c>
      <c r="H55" s="7">
        <f t="shared" si="0"/>
        <v>-1.2684176809737364E-2</v>
      </c>
    </row>
    <row r="56" spans="1:8" x14ac:dyDescent="0.75">
      <c r="A56" s="2">
        <v>41694</v>
      </c>
      <c r="B56" s="12">
        <v>1.5410999999999999E-2</v>
      </c>
      <c r="C56" s="12">
        <v>1.5543E-2</v>
      </c>
      <c r="D56" s="12">
        <v>1.359E-2</v>
      </c>
      <c r="E56" s="12">
        <v>1.359E-2</v>
      </c>
      <c r="F56" s="12">
        <v>141564</v>
      </c>
      <c r="G56" s="12">
        <v>106241995</v>
      </c>
      <c r="H56" s="7">
        <f t="shared" si="0"/>
        <v>-0.11816235156706248</v>
      </c>
    </row>
    <row r="57" spans="1:8" x14ac:dyDescent="0.75">
      <c r="A57" s="2">
        <v>41695</v>
      </c>
      <c r="B57" s="12">
        <v>1.3605000000000001E-2</v>
      </c>
      <c r="C57" s="12">
        <v>1.367E-2</v>
      </c>
      <c r="D57" s="12">
        <v>1.0839E-2</v>
      </c>
      <c r="E57" s="12">
        <v>1.299E-2</v>
      </c>
      <c r="F57" s="12">
        <v>293736</v>
      </c>
      <c r="G57" s="12">
        <v>101551261</v>
      </c>
      <c r="H57" s="7">
        <f t="shared" si="0"/>
        <v>-4.5203969128996761E-2</v>
      </c>
    </row>
    <row r="58" spans="1:8" x14ac:dyDescent="0.75">
      <c r="A58" s="2">
        <v>41696</v>
      </c>
      <c r="B58" s="12">
        <v>1.3018999999999999E-2</v>
      </c>
      <c r="C58" s="12">
        <v>1.4180999999999999E-2</v>
      </c>
      <c r="D58" s="12">
        <v>1.3018999999999999E-2</v>
      </c>
      <c r="E58" s="12">
        <v>1.4093E-2</v>
      </c>
      <c r="F58" s="12">
        <v>70979</v>
      </c>
      <c r="G58" s="12">
        <v>110177521</v>
      </c>
      <c r="H58" s="7">
        <f t="shared" si="0"/>
        <v>8.2494815269990043E-2</v>
      </c>
    </row>
    <row r="59" spans="1:8" x14ac:dyDescent="0.75">
      <c r="A59" s="2">
        <v>41697</v>
      </c>
      <c r="B59" s="12">
        <v>1.4120000000000001E-2</v>
      </c>
      <c r="C59" s="12">
        <v>1.4341E-2</v>
      </c>
      <c r="D59" s="12">
        <v>1.3691999999999999E-2</v>
      </c>
      <c r="E59" s="12">
        <v>1.4153000000000001E-2</v>
      </c>
      <c r="F59" s="12">
        <v>101022</v>
      </c>
      <c r="G59" s="12">
        <v>110647376</v>
      </c>
      <c r="H59" s="7">
        <f t="shared" si="0"/>
        <v>2.3371104815864052E-3</v>
      </c>
    </row>
    <row r="60" spans="1:8" x14ac:dyDescent="0.75">
      <c r="A60" s="2">
        <v>41698</v>
      </c>
      <c r="B60" s="12">
        <v>1.4123999999999999E-2</v>
      </c>
      <c r="C60" s="12">
        <v>1.4309000000000001E-2</v>
      </c>
      <c r="D60" s="12">
        <v>1.3580999999999999E-2</v>
      </c>
      <c r="E60" s="12">
        <v>1.3667E-2</v>
      </c>
      <c r="F60" s="12">
        <v>166863</v>
      </c>
      <c r="G60" s="12">
        <v>106843191</v>
      </c>
      <c r="H60" s="7">
        <f t="shared" si="0"/>
        <v>-3.2356273010478553E-2</v>
      </c>
    </row>
    <row r="61" spans="1:8" x14ac:dyDescent="0.75">
      <c r="A61" s="2">
        <v>41699</v>
      </c>
      <c r="B61" s="12">
        <v>1.3687E-2</v>
      </c>
      <c r="C61" s="12">
        <v>1.3991999999999999E-2</v>
      </c>
      <c r="D61" s="12">
        <v>1.3483E-2</v>
      </c>
      <c r="E61" s="12">
        <v>1.3799000000000001E-2</v>
      </c>
      <c r="F61" s="12">
        <v>111575</v>
      </c>
      <c r="G61" s="12">
        <v>107881407</v>
      </c>
      <c r="H61" s="7">
        <f t="shared" si="0"/>
        <v>8.1829473222766857E-3</v>
      </c>
    </row>
    <row r="62" spans="1:8" x14ac:dyDescent="0.75">
      <c r="A62" s="2">
        <v>41700</v>
      </c>
      <c r="B62" s="12">
        <v>1.3785E-2</v>
      </c>
      <c r="C62" s="12">
        <v>1.3786E-2</v>
      </c>
      <c r="D62" s="12">
        <v>1.3341E-2</v>
      </c>
      <c r="E62" s="12">
        <v>1.3542999999999999E-2</v>
      </c>
      <c r="F62" s="12">
        <v>62982</v>
      </c>
      <c r="G62" s="12">
        <v>105880027</v>
      </c>
      <c r="H62" s="7">
        <f t="shared" si="0"/>
        <v>-1.7555313746826326E-2</v>
      </c>
    </row>
    <row r="63" spans="1:8" x14ac:dyDescent="0.75">
      <c r="A63" s="2">
        <v>41701</v>
      </c>
      <c r="B63" s="12">
        <v>1.359E-2</v>
      </c>
      <c r="C63" s="12">
        <v>1.5716999999999998E-2</v>
      </c>
      <c r="D63" s="12">
        <v>1.3363E-2</v>
      </c>
      <c r="E63" s="12">
        <v>1.5596E-2</v>
      </c>
      <c r="F63" s="12">
        <v>127717</v>
      </c>
      <c r="G63" s="12">
        <v>121931718</v>
      </c>
      <c r="H63" s="7">
        <f t="shared" si="0"/>
        <v>0.14760853568800594</v>
      </c>
    </row>
    <row r="64" spans="1:8" x14ac:dyDescent="0.75">
      <c r="A64" s="2">
        <v>41702</v>
      </c>
      <c r="B64" s="12">
        <v>1.5309E-2</v>
      </c>
      <c r="C64" s="12">
        <v>1.8207999999999998E-2</v>
      </c>
      <c r="D64" s="12">
        <v>1.5127E-2</v>
      </c>
      <c r="E64" s="12">
        <v>1.6135E-2</v>
      </c>
      <c r="F64" s="12">
        <v>179747</v>
      </c>
      <c r="G64" s="12">
        <v>126138525</v>
      </c>
      <c r="H64" s="7">
        <f t="shared" si="0"/>
        <v>5.3955189757658915E-2</v>
      </c>
    </row>
    <row r="65" spans="1:8" x14ac:dyDescent="0.75">
      <c r="A65" s="2">
        <v>41703</v>
      </c>
      <c r="B65" s="12">
        <v>1.5996E-2</v>
      </c>
      <c r="C65" s="12">
        <v>1.6154999999999999E-2</v>
      </c>
      <c r="D65" s="12">
        <v>1.5431E-2</v>
      </c>
      <c r="E65" s="12">
        <v>1.6008000000000001E-2</v>
      </c>
      <c r="F65" s="12">
        <v>122347</v>
      </c>
      <c r="G65" s="12">
        <v>125151907</v>
      </c>
      <c r="H65" s="7">
        <f t="shared" si="0"/>
        <v>7.5018754688682123E-4</v>
      </c>
    </row>
    <row r="66" spans="1:8" x14ac:dyDescent="0.75">
      <c r="A66" s="2">
        <v>41704</v>
      </c>
      <c r="B66" s="12">
        <v>1.5991999999999999E-2</v>
      </c>
      <c r="C66" s="12">
        <v>1.6118E-2</v>
      </c>
      <c r="D66" s="12">
        <v>1.5635E-2</v>
      </c>
      <c r="E66" s="12">
        <v>1.5921000000000001E-2</v>
      </c>
      <c r="F66" s="12">
        <v>142277</v>
      </c>
      <c r="G66" s="12">
        <v>124468623</v>
      </c>
      <c r="H66" s="7">
        <f t="shared" si="0"/>
        <v>-4.4397198599298495E-3</v>
      </c>
    </row>
    <row r="67" spans="1:8" x14ac:dyDescent="0.75">
      <c r="A67" s="2">
        <v>41705</v>
      </c>
      <c r="B67" s="12">
        <v>1.5928000000000001E-2</v>
      </c>
      <c r="C67" s="12">
        <v>1.6018999999999999E-2</v>
      </c>
      <c r="D67" s="12">
        <v>1.4814000000000001E-2</v>
      </c>
      <c r="E67" s="12">
        <v>1.5009E-2</v>
      </c>
      <c r="F67" s="12">
        <v>169553</v>
      </c>
      <c r="G67" s="12">
        <v>117338708</v>
      </c>
      <c r="H67" s="7">
        <f t="shared" ref="H67:H130" si="1">(E67-B67)/B67</f>
        <v>-5.7697137117026703E-2</v>
      </c>
    </row>
    <row r="68" spans="1:8" x14ac:dyDescent="0.75">
      <c r="A68" s="2">
        <v>41706</v>
      </c>
      <c r="B68" s="12">
        <v>1.5018999999999999E-2</v>
      </c>
      <c r="C68" s="12">
        <v>1.5100000000000001E-2</v>
      </c>
      <c r="D68" s="12">
        <v>1.4259000000000001E-2</v>
      </c>
      <c r="E68" s="12">
        <v>1.4404E-2</v>
      </c>
      <c r="F68" s="12">
        <v>56617</v>
      </c>
      <c r="G68" s="12">
        <v>112612012</v>
      </c>
      <c r="H68" s="7">
        <f t="shared" si="1"/>
        <v>-4.0948132365670104E-2</v>
      </c>
    </row>
    <row r="69" spans="1:8" x14ac:dyDescent="0.75">
      <c r="A69" s="2">
        <v>41707</v>
      </c>
      <c r="B69" s="12">
        <v>1.4449E-2</v>
      </c>
      <c r="C69" s="12">
        <v>1.5502999999999999E-2</v>
      </c>
      <c r="D69" s="12">
        <v>1.4199E-2</v>
      </c>
      <c r="E69" s="12">
        <v>1.4744999999999999E-2</v>
      </c>
      <c r="F69" s="12">
        <v>47281</v>
      </c>
      <c r="G69" s="12">
        <v>115276349</v>
      </c>
      <c r="H69" s="7">
        <f t="shared" si="1"/>
        <v>2.0485846771402822E-2</v>
      </c>
    </row>
    <row r="70" spans="1:8" x14ac:dyDescent="0.75">
      <c r="A70" s="2">
        <v>41708</v>
      </c>
      <c r="B70" s="12">
        <v>1.4688E-2</v>
      </c>
      <c r="C70" s="12">
        <v>1.5014E-2</v>
      </c>
      <c r="D70" s="12">
        <v>1.4009000000000001E-2</v>
      </c>
      <c r="E70" s="12">
        <v>1.4744999999999999E-2</v>
      </c>
      <c r="F70" s="12">
        <v>101610</v>
      </c>
      <c r="G70" s="12">
        <v>115275567</v>
      </c>
      <c r="H70" s="7">
        <f t="shared" si="1"/>
        <v>3.8807189542483496E-3</v>
      </c>
    </row>
    <row r="71" spans="1:8" x14ac:dyDescent="0.75">
      <c r="A71" s="2">
        <v>41709</v>
      </c>
      <c r="B71" s="12">
        <v>1.4773E-2</v>
      </c>
      <c r="C71" s="12">
        <v>1.4851E-2</v>
      </c>
      <c r="D71" s="12">
        <v>1.4034E-2</v>
      </c>
      <c r="E71" s="12">
        <v>1.4279E-2</v>
      </c>
      <c r="F71" s="12">
        <v>33228</v>
      </c>
      <c r="G71" s="12">
        <v>111631648</v>
      </c>
      <c r="H71" s="7">
        <f t="shared" si="1"/>
        <v>-3.3439382657550913E-2</v>
      </c>
    </row>
    <row r="72" spans="1:8" x14ac:dyDescent="0.75">
      <c r="A72" s="2">
        <v>41710</v>
      </c>
      <c r="B72" s="12">
        <v>1.4199E-2</v>
      </c>
      <c r="C72" s="12">
        <v>1.5178000000000001E-2</v>
      </c>
      <c r="D72" s="12">
        <v>1.4164E-2</v>
      </c>
      <c r="E72" s="12">
        <v>1.4352999999999999E-2</v>
      </c>
      <c r="F72" s="12">
        <v>135171</v>
      </c>
      <c r="G72" s="12">
        <v>112212518</v>
      </c>
      <c r="H72" s="7">
        <f t="shared" si="1"/>
        <v>1.0845834213676993E-2</v>
      </c>
    </row>
    <row r="73" spans="1:8" x14ac:dyDescent="0.75">
      <c r="A73" s="2">
        <v>41711</v>
      </c>
      <c r="B73" s="12">
        <v>1.4378999999999999E-2</v>
      </c>
      <c r="C73" s="12">
        <v>1.4507000000000001E-2</v>
      </c>
      <c r="D73" s="12">
        <v>1.4243E-2</v>
      </c>
      <c r="E73" s="12">
        <v>1.4333E-2</v>
      </c>
      <c r="F73" s="12">
        <v>57138</v>
      </c>
      <c r="G73" s="12">
        <v>112055378</v>
      </c>
      <c r="H73" s="7">
        <f t="shared" si="1"/>
        <v>-3.1991098129215642E-3</v>
      </c>
    </row>
    <row r="74" spans="1:8" x14ac:dyDescent="0.75">
      <c r="A74" s="2">
        <v>41712</v>
      </c>
      <c r="B74" s="12">
        <v>1.4333E-2</v>
      </c>
      <c r="C74" s="12">
        <v>1.4370000000000001E-2</v>
      </c>
      <c r="D74" s="12">
        <v>1.4133E-2</v>
      </c>
      <c r="E74" s="12">
        <v>1.4198000000000001E-2</v>
      </c>
      <c r="F74" s="12">
        <v>121852</v>
      </c>
      <c r="G74" s="12">
        <v>110999181</v>
      </c>
      <c r="H74" s="7">
        <f t="shared" si="1"/>
        <v>-9.4188236935742482E-3</v>
      </c>
    </row>
    <row r="75" spans="1:8" x14ac:dyDescent="0.75">
      <c r="A75" s="2">
        <v>41713</v>
      </c>
      <c r="B75" s="12">
        <v>1.4206E-2</v>
      </c>
      <c r="C75" s="12">
        <v>1.4437999999999999E-2</v>
      </c>
      <c r="D75" s="12">
        <v>1.417E-2</v>
      </c>
      <c r="E75" s="12">
        <v>1.4345E-2</v>
      </c>
      <c r="F75" s="12">
        <v>37093</v>
      </c>
      <c r="G75" s="12">
        <v>112145284</v>
      </c>
      <c r="H75" s="7">
        <f t="shared" si="1"/>
        <v>9.7845980571589636E-3</v>
      </c>
    </row>
    <row r="76" spans="1:8" x14ac:dyDescent="0.75">
      <c r="A76" s="2">
        <v>41714</v>
      </c>
      <c r="B76" s="12">
        <v>1.4357999999999999E-2</v>
      </c>
      <c r="C76" s="12">
        <v>1.4487E-2</v>
      </c>
      <c r="D76" s="12">
        <v>1.4208E-2</v>
      </c>
      <c r="E76" s="12">
        <v>1.4305999999999999E-2</v>
      </c>
      <c r="F76" s="12">
        <v>82339</v>
      </c>
      <c r="G76" s="12">
        <v>111843513</v>
      </c>
      <c r="H76" s="7">
        <f t="shared" si="1"/>
        <v>-3.6216743279008194E-3</v>
      </c>
    </row>
    <row r="77" spans="1:8" x14ac:dyDescent="0.75">
      <c r="A77" s="2">
        <v>41715</v>
      </c>
      <c r="B77" s="12">
        <v>1.4302E-2</v>
      </c>
      <c r="C77" s="12">
        <v>1.4363000000000001E-2</v>
      </c>
      <c r="D77" s="12">
        <v>1.391E-2</v>
      </c>
      <c r="E77" s="12">
        <v>1.4112E-2</v>
      </c>
      <c r="F77" s="12">
        <v>121541</v>
      </c>
      <c r="G77" s="12">
        <v>110322152</v>
      </c>
      <c r="H77" s="7">
        <f t="shared" si="1"/>
        <v>-1.3284855264997968E-2</v>
      </c>
    </row>
    <row r="78" spans="1:8" x14ac:dyDescent="0.75">
      <c r="A78" s="2">
        <v>41716</v>
      </c>
      <c r="B78" s="12">
        <v>1.4102E-2</v>
      </c>
      <c r="C78" s="12">
        <v>1.4121999999999999E-2</v>
      </c>
      <c r="D78" s="12">
        <v>1.3656E-2</v>
      </c>
      <c r="E78" s="12">
        <v>1.405E-2</v>
      </c>
      <c r="F78" s="12">
        <v>87514</v>
      </c>
      <c r="G78" s="12">
        <v>109841352</v>
      </c>
      <c r="H78" s="7">
        <f t="shared" si="1"/>
        <v>-3.6874202240816879E-3</v>
      </c>
    </row>
    <row r="79" spans="1:8" x14ac:dyDescent="0.75">
      <c r="A79" s="2">
        <v>41717</v>
      </c>
      <c r="B79" s="12">
        <v>1.4047E-2</v>
      </c>
      <c r="C79" s="12">
        <v>1.4237E-2</v>
      </c>
      <c r="D79" s="12">
        <v>1.3849999999999999E-2</v>
      </c>
      <c r="E79" s="12">
        <v>1.3963E-2</v>
      </c>
      <c r="F79" s="12">
        <v>132717</v>
      </c>
      <c r="G79" s="12">
        <v>109158850</v>
      </c>
      <c r="H79" s="7">
        <f t="shared" si="1"/>
        <v>-5.979924539047536E-3</v>
      </c>
    </row>
    <row r="80" spans="1:8" x14ac:dyDescent="0.75">
      <c r="A80" s="2">
        <v>41718</v>
      </c>
      <c r="B80" s="12">
        <v>1.3939999999999999E-2</v>
      </c>
      <c r="C80" s="12">
        <v>1.4115000000000001E-2</v>
      </c>
      <c r="D80" s="12">
        <v>1.3561E-2</v>
      </c>
      <c r="E80" s="12">
        <v>1.3638000000000001E-2</v>
      </c>
      <c r="F80" s="12">
        <v>162797</v>
      </c>
      <c r="G80" s="12">
        <v>106621163</v>
      </c>
      <c r="H80" s="7">
        <f t="shared" si="1"/>
        <v>-2.1664275466283963E-2</v>
      </c>
    </row>
    <row r="81" spans="1:8" x14ac:dyDescent="0.75">
      <c r="A81" s="2">
        <v>41719</v>
      </c>
      <c r="B81" s="12">
        <v>1.3688000000000001E-2</v>
      </c>
      <c r="C81" s="12">
        <v>1.3883E-2</v>
      </c>
      <c r="D81" s="12">
        <v>1.3009E-2</v>
      </c>
      <c r="E81" s="12">
        <v>1.325E-2</v>
      </c>
      <c r="F81" s="12">
        <v>192607</v>
      </c>
      <c r="G81" s="12">
        <v>103587040</v>
      </c>
      <c r="H81" s="7">
        <f t="shared" si="1"/>
        <v>-3.1998831092928177E-2</v>
      </c>
    </row>
    <row r="82" spans="1:8" x14ac:dyDescent="0.75">
      <c r="A82" s="2">
        <v>41720</v>
      </c>
      <c r="B82" s="12">
        <v>1.3245E-2</v>
      </c>
      <c r="C82" s="12">
        <v>1.3374E-2</v>
      </c>
      <c r="D82" s="12">
        <v>1.2888999999999999E-2</v>
      </c>
      <c r="E82" s="12">
        <v>1.2954E-2</v>
      </c>
      <c r="F82" s="12">
        <v>137122</v>
      </c>
      <c r="G82" s="12">
        <v>101272163</v>
      </c>
      <c r="H82" s="7">
        <f t="shared" si="1"/>
        <v>-2.1970554926387286E-2</v>
      </c>
    </row>
    <row r="83" spans="1:8" x14ac:dyDescent="0.75">
      <c r="A83" s="2">
        <v>41721</v>
      </c>
      <c r="B83" s="12">
        <v>1.2961E-2</v>
      </c>
      <c r="C83" s="12">
        <v>1.3075E-2</v>
      </c>
      <c r="D83" s="12">
        <v>1.2649000000000001E-2</v>
      </c>
      <c r="E83" s="12">
        <v>1.2651000000000001E-2</v>
      </c>
      <c r="F83" s="12">
        <v>137413</v>
      </c>
      <c r="G83" s="12">
        <v>98902560</v>
      </c>
      <c r="H83" s="7">
        <f t="shared" si="1"/>
        <v>-2.3917907568860388E-2</v>
      </c>
    </row>
    <row r="84" spans="1:8" x14ac:dyDescent="0.75">
      <c r="A84" s="2">
        <v>41722</v>
      </c>
      <c r="B84" s="12">
        <v>1.2670000000000001E-2</v>
      </c>
      <c r="C84" s="12">
        <v>1.2924E-2</v>
      </c>
      <c r="D84" s="12">
        <v>1.2296E-2</v>
      </c>
      <c r="E84" s="12">
        <v>1.2871E-2</v>
      </c>
      <c r="F84" s="12">
        <v>115538</v>
      </c>
      <c r="G84" s="12">
        <v>100627187</v>
      </c>
      <c r="H84" s="7">
        <f t="shared" si="1"/>
        <v>1.5864246250986563E-2</v>
      </c>
    </row>
    <row r="85" spans="1:8" x14ac:dyDescent="0.75">
      <c r="A85" s="2">
        <v>41723</v>
      </c>
      <c r="B85" s="12">
        <v>1.2869999999999999E-2</v>
      </c>
      <c r="C85" s="12">
        <v>1.2919E-2</v>
      </c>
      <c r="D85" s="12">
        <v>1.2598E-2</v>
      </c>
      <c r="E85" s="12">
        <v>1.2829999999999999E-2</v>
      </c>
      <c r="F85" s="12">
        <v>90025</v>
      </c>
      <c r="G85" s="12">
        <v>100307435</v>
      </c>
      <c r="H85" s="7">
        <f t="shared" si="1"/>
        <v>-3.1080031080031162E-3</v>
      </c>
    </row>
    <row r="86" spans="1:8" x14ac:dyDescent="0.75">
      <c r="A86" s="2">
        <v>41724</v>
      </c>
      <c r="B86" s="12">
        <v>1.2824E-2</v>
      </c>
      <c r="C86" s="12">
        <v>1.2824E-2</v>
      </c>
      <c r="D86" s="12">
        <v>1.2527E-2</v>
      </c>
      <c r="E86" s="12">
        <v>1.2593999999999999E-2</v>
      </c>
      <c r="F86" s="12">
        <v>154104</v>
      </c>
      <c r="G86" s="12">
        <v>98456159</v>
      </c>
      <c r="H86" s="7">
        <f t="shared" si="1"/>
        <v>-1.7935121646912119E-2</v>
      </c>
    </row>
    <row r="87" spans="1:8" x14ac:dyDescent="0.75">
      <c r="A87" s="2">
        <v>41725</v>
      </c>
      <c r="B87" s="12">
        <v>1.2579E-2</v>
      </c>
      <c r="C87" s="12">
        <v>1.2584E-2</v>
      </c>
      <c r="D87" s="12">
        <v>1.0226000000000001E-2</v>
      </c>
      <c r="E87" s="12">
        <v>1.0226000000000001E-2</v>
      </c>
      <c r="F87" s="12">
        <v>272507</v>
      </c>
      <c r="G87" s="12">
        <v>79948086</v>
      </c>
      <c r="H87" s="7">
        <f t="shared" si="1"/>
        <v>-0.18705779473726045</v>
      </c>
    </row>
    <row r="88" spans="1:8" x14ac:dyDescent="0.75">
      <c r="A88" s="2">
        <v>41726</v>
      </c>
      <c r="B88" s="12">
        <v>1.0319E-2</v>
      </c>
      <c r="C88" s="12">
        <v>1.119E-2</v>
      </c>
      <c r="D88" s="12">
        <v>1.0147E-2</v>
      </c>
      <c r="E88" s="12">
        <v>1.0551E-2</v>
      </c>
      <c r="F88" s="12">
        <v>220765</v>
      </c>
      <c r="G88" s="12">
        <v>82488901</v>
      </c>
      <c r="H88" s="7">
        <f t="shared" si="1"/>
        <v>2.2482798720806239E-2</v>
      </c>
    </row>
    <row r="89" spans="1:8" x14ac:dyDescent="0.75">
      <c r="A89" s="2">
        <v>41727</v>
      </c>
      <c r="B89" s="12">
        <v>1.0626E-2</v>
      </c>
      <c r="C89" s="12">
        <v>1.0630000000000001E-2</v>
      </c>
      <c r="D89" s="12">
        <v>1.0338E-2</v>
      </c>
      <c r="E89" s="12">
        <v>1.0338E-2</v>
      </c>
      <c r="F89" s="12">
        <v>121921</v>
      </c>
      <c r="G89" s="12">
        <v>80824472</v>
      </c>
      <c r="H89" s="7">
        <f t="shared" si="1"/>
        <v>-2.7103331451157543E-2</v>
      </c>
    </row>
    <row r="90" spans="1:8" x14ac:dyDescent="0.75">
      <c r="A90" s="2">
        <v>41728</v>
      </c>
      <c r="B90" s="12">
        <v>1.0357E-2</v>
      </c>
      <c r="C90" s="12">
        <v>1.0357999999999999E-2</v>
      </c>
      <c r="D90" s="12">
        <v>9.2809999999999993E-3</v>
      </c>
      <c r="E90" s="12">
        <v>9.6530000000000001E-3</v>
      </c>
      <c r="F90" s="12">
        <v>177965</v>
      </c>
      <c r="G90" s="12">
        <v>75463510</v>
      </c>
      <c r="H90" s="7">
        <f t="shared" si="1"/>
        <v>-6.7973351356570413E-2</v>
      </c>
    </row>
    <row r="91" spans="1:8" x14ac:dyDescent="0.75">
      <c r="A91" s="2">
        <v>41729</v>
      </c>
      <c r="B91" s="12">
        <v>9.6769999999999998E-3</v>
      </c>
      <c r="C91" s="12">
        <v>9.9030000000000003E-3</v>
      </c>
      <c r="D91" s="12">
        <v>8.6999999999999994E-3</v>
      </c>
      <c r="E91" s="12">
        <v>8.7849999999999994E-3</v>
      </c>
      <c r="F91" s="12">
        <v>244598</v>
      </c>
      <c r="G91" s="12">
        <v>68678051</v>
      </c>
      <c r="H91" s="7">
        <f t="shared" si="1"/>
        <v>-9.21773276841997E-2</v>
      </c>
    </row>
    <row r="92" spans="1:8" x14ac:dyDescent="0.75">
      <c r="A92" s="2">
        <v>41730</v>
      </c>
      <c r="B92" s="12">
        <v>8.7849999999999994E-3</v>
      </c>
      <c r="C92" s="12">
        <v>9.3189999999999992E-3</v>
      </c>
      <c r="D92" s="12">
        <v>8.5880000000000001E-3</v>
      </c>
      <c r="E92" s="12">
        <v>8.7569999999999992E-3</v>
      </c>
      <c r="F92" s="12">
        <v>172709</v>
      </c>
      <c r="G92" s="12">
        <v>68458134</v>
      </c>
      <c r="H92" s="7">
        <f t="shared" si="1"/>
        <v>-3.1872509960159646E-3</v>
      </c>
    </row>
    <row r="93" spans="1:8" x14ac:dyDescent="0.75">
      <c r="A93" s="2">
        <v>41731</v>
      </c>
      <c r="B93" s="12">
        <v>8.7950000000000007E-3</v>
      </c>
      <c r="C93" s="12">
        <v>9.0209999999999995E-3</v>
      </c>
      <c r="D93" s="12">
        <v>7.7070000000000003E-3</v>
      </c>
      <c r="E93" s="12">
        <v>7.9220000000000002E-3</v>
      </c>
      <c r="F93" s="12">
        <v>306889</v>
      </c>
      <c r="G93" s="12">
        <v>61931056</v>
      </c>
      <c r="H93" s="7">
        <f t="shared" si="1"/>
        <v>-9.9260943718021646E-2</v>
      </c>
    </row>
    <row r="94" spans="1:8" x14ac:dyDescent="0.75">
      <c r="A94" s="2">
        <v>41732</v>
      </c>
      <c r="B94" s="12">
        <v>7.901E-3</v>
      </c>
      <c r="C94" s="12">
        <v>8.0269999999999994E-3</v>
      </c>
      <c r="D94" s="12">
        <v>7.1760000000000001E-3</v>
      </c>
      <c r="E94" s="12">
        <v>7.9439999999999997E-3</v>
      </c>
      <c r="F94" s="12">
        <v>172873</v>
      </c>
      <c r="G94" s="12">
        <v>62108287</v>
      </c>
      <c r="H94" s="7">
        <f t="shared" si="1"/>
        <v>5.4423490697379619E-3</v>
      </c>
    </row>
    <row r="95" spans="1:8" x14ac:dyDescent="0.75">
      <c r="A95" s="2">
        <v>41733</v>
      </c>
      <c r="B95" s="12">
        <v>7.9590000000000008E-3</v>
      </c>
      <c r="C95" s="12">
        <v>8.2649999999999998E-3</v>
      </c>
      <c r="D95" s="12">
        <v>7.6569999999999997E-3</v>
      </c>
      <c r="E95" s="12">
        <v>8.0940000000000005E-3</v>
      </c>
      <c r="F95" s="12">
        <v>132007</v>
      </c>
      <c r="G95" s="12">
        <v>63275967</v>
      </c>
      <c r="H95" s="7">
        <f t="shared" si="1"/>
        <v>1.6961929890689745E-2</v>
      </c>
    </row>
    <row r="96" spans="1:8" x14ac:dyDescent="0.75">
      <c r="A96" s="2">
        <v>41734</v>
      </c>
      <c r="B96" s="12">
        <v>8.0759999999999998E-3</v>
      </c>
      <c r="C96" s="12">
        <v>8.352E-3</v>
      </c>
      <c r="D96" s="12">
        <v>7.894E-3</v>
      </c>
      <c r="E96" s="12">
        <v>8.3239999999999998E-3</v>
      </c>
      <c r="F96" s="12">
        <v>73596</v>
      </c>
      <c r="G96" s="12">
        <v>65075567</v>
      </c>
      <c r="H96" s="7">
        <f t="shared" si="1"/>
        <v>3.0708271421495785E-2</v>
      </c>
    </row>
    <row r="97" spans="1:8" x14ac:dyDescent="0.75">
      <c r="A97" s="2">
        <v>41735</v>
      </c>
      <c r="B97" s="12">
        <v>8.3499999999999998E-3</v>
      </c>
      <c r="C97" s="12">
        <v>8.3649999999999992E-3</v>
      </c>
      <c r="D97" s="12">
        <v>8.1370000000000001E-3</v>
      </c>
      <c r="E97" s="12">
        <v>8.2470000000000009E-3</v>
      </c>
      <c r="F97" s="12">
        <v>95708</v>
      </c>
      <c r="G97" s="12">
        <v>64471714</v>
      </c>
      <c r="H97" s="7">
        <f t="shared" si="1"/>
        <v>-1.2335329341317237E-2</v>
      </c>
    </row>
    <row r="98" spans="1:8" x14ac:dyDescent="0.75">
      <c r="A98" s="2">
        <v>41736</v>
      </c>
      <c r="B98" s="12">
        <v>8.2629999999999995E-3</v>
      </c>
      <c r="C98" s="12">
        <v>8.2690000000000003E-3</v>
      </c>
      <c r="D98" s="12">
        <v>7.9950000000000004E-3</v>
      </c>
      <c r="E98" s="12">
        <v>8.0350000000000005E-3</v>
      </c>
      <c r="F98" s="12">
        <v>62187</v>
      </c>
      <c r="G98" s="12">
        <v>62814321</v>
      </c>
      <c r="H98" s="7">
        <f t="shared" si="1"/>
        <v>-2.7592883940457346E-2</v>
      </c>
    </row>
    <row r="99" spans="1:8" x14ac:dyDescent="0.75">
      <c r="A99" s="2">
        <v>41737</v>
      </c>
      <c r="B99" s="12">
        <v>8.005E-3</v>
      </c>
      <c r="C99" s="12">
        <v>8.1890000000000001E-3</v>
      </c>
      <c r="D99" s="12">
        <v>7.9799999999999992E-3</v>
      </c>
      <c r="E99" s="12">
        <v>8.0129999999999993E-3</v>
      </c>
      <c r="F99" s="12">
        <v>65204</v>
      </c>
      <c r="G99" s="12">
        <v>62642875</v>
      </c>
      <c r="H99" s="7">
        <f t="shared" si="1"/>
        <v>9.9937539038092772E-4</v>
      </c>
    </row>
    <row r="100" spans="1:8" x14ac:dyDescent="0.75">
      <c r="A100" s="2">
        <v>41738</v>
      </c>
      <c r="B100" s="12">
        <v>8.0140000000000003E-3</v>
      </c>
      <c r="C100" s="12">
        <v>8.1539999999999998E-3</v>
      </c>
      <c r="D100" s="12">
        <v>7.8180000000000003E-3</v>
      </c>
      <c r="E100" s="12">
        <v>7.8659999999999997E-3</v>
      </c>
      <c r="F100" s="12">
        <v>221844</v>
      </c>
      <c r="G100" s="12">
        <v>61493410</v>
      </c>
      <c r="H100" s="7">
        <f t="shared" si="1"/>
        <v>-1.8467681557274837E-2</v>
      </c>
    </row>
    <row r="101" spans="1:8" x14ac:dyDescent="0.75">
      <c r="A101" s="2">
        <v>41739</v>
      </c>
      <c r="B101" s="12">
        <v>7.8569999999999994E-3</v>
      </c>
      <c r="C101" s="12">
        <v>7.9360000000000003E-3</v>
      </c>
      <c r="D101" s="12">
        <v>6.2189999999999997E-3</v>
      </c>
      <c r="E101" s="12">
        <v>6.3179999999999998E-3</v>
      </c>
      <c r="F101" s="12">
        <v>332953</v>
      </c>
      <c r="G101" s="12">
        <v>49396946</v>
      </c>
      <c r="H101" s="7">
        <f t="shared" si="1"/>
        <v>-0.19587628865979378</v>
      </c>
    </row>
    <row r="102" spans="1:8" x14ac:dyDescent="0.75">
      <c r="A102" s="2">
        <v>41740</v>
      </c>
      <c r="B102" s="12">
        <v>6.2960000000000004E-3</v>
      </c>
      <c r="C102" s="12">
        <v>7.2269999999999999E-3</v>
      </c>
      <c r="D102" s="12">
        <v>6.0639999999999999E-3</v>
      </c>
      <c r="E102" s="12">
        <v>6.5820000000000002E-3</v>
      </c>
      <c r="F102" s="12">
        <v>345888</v>
      </c>
      <c r="G102" s="12">
        <v>51456022</v>
      </c>
      <c r="H102" s="7">
        <f t="shared" si="1"/>
        <v>4.5425667090215976E-2</v>
      </c>
    </row>
    <row r="103" spans="1:8" x14ac:dyDescent="0.75">
      <c r="A103" s="2">
        <v>41741</v>
      </c>
      <c r="B103" s="12">
        <v>6.581E-3</v>
      </c>
      <c r="C103" s="12">
        <v>6.7460000000000003E-3</v>
      </c>
      <c r="D103" s="12">
        <v>6.2290000000000002E-3</v>
      </c>
      <c r="E103" s="12">
        <v>6.2570000000000004E-3</v>
      </c>
      <c r="F103" s="12">
        <v>182421</v>
      </c>
      <c r="G103" s="12">
        <v>48919273</v>
      </c>
      <c r="H103" s="7">
        <f t="shared" si="1"/>
        <v>-4.9232639416501994E-2</v>
      </c>
    </row>
    <row r="104" spans="1:8" x14ac:dyDescent="0.75">
      <c r="A104" s="2">
        <v>41742</v>
      </c>
      <c r="B104" s="12">
        <v>6.2709999999999997E-3</v>
      </c>
      <c r="C104" s="12">
        <v>6.3119999999999999E-3</v>
      </c>
      <c r="D104" s="12">
        <v>5.7840000000000001E-3</v>
      </c>
      <c r="E104" s="12">
        <v>5.9870000000000001E-3</v>
      </c>
      <c r="F104" s="12">
        <v>153005</v>
      </c>
      <c r="G104" s="12">
        <v>46807035</v>
      </c>
      <c r="H104" s="7">
        <f t="shared" si="1"/>
        <v>-4.5287832881518025E-2</v>
      </c>
    </row>
    <row r="105" spans="1:8" x14ac:dyDescent="0.75">
      <c r="A105" s="2">
        <v>41743</v>
      </c>
      <c r="B105" s="12">
        <v>5.9959999999999996E-3</v>
      </c>
      <c r="C105" s="12">
        <v>6.6030000000000004E-3</v>
      </c>
      <c r="D105" s="12">
        <v>5.9329999999999999E-3</v>
      </c>
      <c r="E105" s="12">
        <v>6.5180000000000004E-3</v>
      </c>
      <c r="F105" s="12">
        <v>466329</v>
      </c>
      <c r="G105" s="12">
        <v>50955129</v>
      </c>
      <c r="H105" s="7">
        <f t="shared" si="1"/>
        <v>8.7058038692461773E-2</v>
      </c>
    </row>
    <row r="106" spans="1:8" x14ac:dyDescent="0.75">
      <c r="A106" s="2">
        <v>41744</v>
      </c>
      <c r="B106" s="12">
        <v>6.5129999999999997E-3</v>
      </c>
      <c r="C106" s="12">
        <v>7.7190000000000002E-3</v>
      </c>
      <c r="D106" s="12">
        <v>6.3749999999999996E-3</v>
      </c>
      <c r="E106" s="12">
        <v>7.7190000000000002E-3</v>
      </c>
      <c r="F106" s="12">
        <v>274616</v>
      </c>
      <c r="G106" s="12">
        <v>60350200</v>
      </c>
      <c r="H106" s="7">
        <f t="shared" si="1"/>
        <v>0.18516812528788584</v>
      </c>
    </row>
    <row r="107" spans="1:8" x14ac:dyDescent="0.75">
      <c r="A107" s="2">
        <v>41745</v>
      </c>
      <c r="B107" s="12">
        <v>7.7530000000000003E-3</v>
      </c>
      <c r="C107" s="12">
        <v>7.8569999999999994E-3</v>
      </c>
      <c r="D107" s="12">
        <v>6.8100000000000001E-3</v>
      </c>
      <c r="E107" s="12">
        <v>7.0229999999999997E-3</v>
      </c>
      <c r="F107" s="12">
        <v>1024970</v>
      </c>
      <c r="G107" s="12">
        <v>54902382</v>
      </c>
      <c r="H107" s="7">
        <f t="shared" si="1"/>
        <v>-9.415710047723469E-2</v>
      </c>
    </row>
    <row r="108" spans="1:8" x14ac:dyDescent="0.75">
      <c r="A108" s="2">
        <v>41746</v>
      </c>
      <c r="B108" s="12">
        <v>7.1009999999999997E-3</v>
      </c>
      <c r="C108" s="12">
        <v>7.1590000000000004E-3</v>
      </c>
      <c r="D108" s="12">
        <v>6.1989999999999996E-3</v>
      </c>
      <c r="E108" s="12">
        <v>6.339E-3</v>
      </c>
      <c r="F108" s="12">
        <v>261187</v>
      </c>
      <c r="G108" s="12">
        <v>49554476</v>
      </c>
      <c r="H108" s="7">
        <f t="shared" si="1"/>
        <v>-0.10730882974228978</v>
      </c>
    </row>
    <row r="109" spans="1:8" x14ac:dyDescent="0.75">
      <c r="A109" s="2">
        <v>41747</v>
      </c>
      <c r="B109" s="12">
        <v>6.3449999999999999E-3</v>
      </c>
      <c r="C109" s="12">
        <v>6.3920000000000001E-3</v>
      </c>
      <c r="D109" s="12">
        <v>6.0610000000000004E-3</v>
      </c>
      <c r="E109" s="12">
        <v>6.2100000000000002E-3</v>
      </c>
      <c r="F109" s="12">
        <v>209538</v>
      </c>
      <c r="G109" s="12">
        <v>48547688</v>
      </c>
      <c r="H109" s="7">
        <f t="shared" si="1"/>
        <v>-2.1276595744680805E-2</v>
      </c>
    </row>
    <row r="110" spans="1:8" x14ac:dyDescent="0.75">
      <c r="A110" s="2">
        <v>41748</v>
      </c>
      <c r="B110" s="12">
        <v>6.2090000000000001E-3</v>
      </c>
      <c r="C110" s="12">
        <v>6.5700000000000003E-3</v>
      </c>
      <c r="D110" s="12">
        <v>6.1460000000000004E-3</v>
      </c>
      <c r="E110" s="12">
        <v>6.4729999999999996E-3</v>
      </c>
      <c r="F110" s="12">
        <v>207541</v>
      </c>
      <c r="G110" s="12">
        <v>50604732</v>
      </c>
      <c r="H110" s="7">
        <f t="shared" si="1"/>
        <v>4.251892414237389E-2</v>
      </c>
    </row>
    <row r="111" spans="1:8" x14ac:dyDescent="0.75">
      <c r="A111" s="2">
        <v>41749</v>
      </c>
      <c r="B111" s="12">
        <v>6.4749999999999999E-3</v>
      </c>
      <c r="C111" s="12">
        <v>6.5550000000000001E-3</v>
      </c>
      <c r="D111" s="12">
        <v>6.1590000000000004E-3</v>
      </c>
      <c r="E111" s="12">
        <v>6.2139999999999999E-3</v>
      </c>
      <c r="F111" s="12">
        <v>162830</v>
      </c>
      <c r="G111" s="12">
        <v>48577865</v>
      </c>
      <c r="H111" s="7">
        <f t="shared" si="1"/>
        <v>-4.0308880308880302E-2</v>
      </c>
    </row>
    <row r="112" spans="1:8" x14ac:dyDescent="0.75">
      <c r="A112" s="2">
        <v>41750</v>
      </c>
      <c r="B112" s="12">
        <v>6.2059999999999997E-3</v>
      </c>
      <c r="C112" s="12">
        <v>6.3530000000000001E-3</v>
      </c>
      <c r="D112" s="12">
        <v>6.1199999999999996E-3</v>
      </c>
      <c r="E112" s="12">
        <v>6.1419999999999999E-3</v>
      </c>
      <c r="F112" s="12">
        <v>172813</v>
      </c>
      <c r="G112" s="12">
        <v>48015525</v>
      </c>
      <c r="H112" s="7">
        <f t="shared" si="1"/>
        <v>-1.031260070899127E-2</v>
      </c>
    </row>
    <row r="113" spans="1:8" x14ac:dyDescent="0.75">
      <c r="A113" s="2">
        <v>41751</v>
      </c>
      <c r="B113" s="12">
        <v>6.1390000000000004E-3</v>
      </c>
      <c r="C113" s="12">
        <v>6.2370000000000004E-3</v>
      </c>
      <c r="D113" s="12">
        <v>6.0559999999999998E-3</v>
      </c>
      <c r="E113" s="12">
        <v>6.0590000000000001E-3</v>
      </c>
      <c r="F113" s="12">
        <v>205655</v>
      </c>
      <c r="G113" s="12">
        <v>47371800</v>
      </c>
      <c r="H113" s="7">
        <f t="shared" si="1"/>
        <v>-1.3031438345007364E-2</v>
      </c>
    </row>
    <row r="114" spans="1:8" x14ac:dyDescent="0.75">
      <c r="A114" s="2">
        <v>41752</v>
      </c>
      <c r="B114" s="12">
        <v>6.0639999999999999E-3</v>
      </c>
      <c r="C114" s="12">
        <v>6.1450000000000003E-3</v>
      </c>
      <c r="D114" s="12">
        <v>6.032E-3</v>
      </c>
      <c r="E114" s="12">
        <v>6.11E-3</v>
      </c>
      <c r="F114" s="12">
        <v>248284</v>
      </c>
      <c r="G114" s="12">
        <v>47768870</v>
      </c>
      <c r="H114" s="7">
        <f t="shared" si="1"/>
        <v>7.5857519788918261E-3</v>
      </c>
    </row>
    <row r="115" spans="1:8" x14ac:dyDescent="0.75">
      <c r="A115" s="2">
        <v>41753</v>
      </c>
      <c r="B115" s="12">
        <v>6.1050000000000002E-3</v>
      </c>
      <c r="C115" s="12">
        <v>6.1050000000000002E-3</v>
      </c>
      <c r="D115" s="12">
        <v>5.8789999999999997E-3</v>
      </c>
      <c r="E115" s="12">
        <v>6.0689999999999997E-3</v>
      </c>
      <c r="F115" s="12">
        <v>201064</v>
      </c>
      <c r="G115" s="12">
        <v>47450291</v>
      </c>
      <c r="H115" s="7">
        <f t="shared" si="1"/>
        <v>-5.8968058968059687E-3</v>
      </c>
    </row>
    <row r="116" spans="1:8" x14ac:dyDescent="0.75">
      <c r="A116" s="2">
        <v>41754</v>
      </c>
      <c r="B116" s="12">
        <v>6.0689999999999997E-3</v>
      </c>
      <c r="C116" s="12">
        <v>6.0720000000000001E-3</v>
      </c>
      <c r="D116" s="12">
        <v>5.2339999999999999E-3</v>
      </c>
      <c r="E116" s="12">
        <v>5.4910000000000002E-3</v>
      </c>
      <c r="F116" s="12">
        <v>115698</v>
      </c>
      <c r="G116" s="12">
        <v>42927017</v>
      </c>
      <c r="H116" s="7">
        <f t="shared" si="1"/>
        <v>-9.5238095238095163E-2</v>
      </c>
    </row>
    <row r="117" spans="1:8" x14ac:dyDescent="0.75">
      <c r="A117" s="2">
        <v>41755</v>
      </c>
      <c r="B117" s="12">
        <v>5.4910000000000002E-3</v>
      </c>
      <c r="C117" s="12">
        <v>5.5700000000000003E-3</v>
      </c>
      <c r="D117" s="12">
        <v>5.3569999999999998E-3</v>
      </c>
      <c r="E117" s="12">
        <v>5.3940000000000004E-3</v>
      </c>
      <c r="F117" s="12">
        <v>62246</v>
      </c>
      <c r="G117" s="12">
        <v>42171574</v>
      </c>
      <c r="H117" s="7">
        <f t="shared" si="1"/>
        <v>-1.7665270442542316E-2</v>
      </c>
    </row>
    <row r="118" spans="1:8" x14ac:dyDescent="0.75">
      <c r="A118" s="2">
        <v>41756</v>
      </c>
      <c r="B118" s="12">
        <v>5.3800000000000002E-3</v>
      </c>
      <c r="C118" s="12">
        <v>5.3920000000000001E-3</v>
      </c>
      <c r="D118" s="12">
        <v>4.8589999999999996E-3</v>
      </c>
      <c r="E118" s="12">
        <v>4.8589999999999996E-3</v>
      </c>
      <c r="F118" s="12">
        <v>183777</v>
      </c>
      <c r="G118" s="12">
        <v>37983608</v>
      </c>
      <c r="H118" s="7">
        <f t="shared" si="1"/>
        <v>-9.6840148698884868E-2</v>
      </c>
    </row>
    <row r="119" spans="1:8" x14ac:dyDescent="0.75">
      <c r="A119" s="2">
        <v>41757</v>
      </c>
      <c r="B119" s="12">
        <v>4.8040000000000001E-3</v>
      </c>
      <c r="C119" s="12">
        <v>5.182E-3</v>
      </c>
      <c r="D119" s="12">
        <v>4.7109999999999999E-3</v>
      </c>
      <c r="E119" s="12">
        <v>5.1390000000000003E-3</v>
      </c>
      <c r="F119" s="12">
        <v>179020</v>
      </c>
      <c r="G119" s="12">
        <v>40174494</v>
      </c>
      <c r="H119" s="7">
        <f t="shared" si="1"/>
        <v>6.9733555370524614E-2</v>
      </c>
    </row>
    <row r="120" spans="1:8" x14ac:dyDescent="0.75">
      <c r="A120" s="2">
        <v>41758</v>
      </c>
      <c r="B120" s="12">
        <v>5.1359999999999999E-3</v>
      </c>
      <c r="C120" s="12">
        <v>5.3930000000000002E-3</v>
      </c>
      <c r="D120" s="12">
        <v>5.1359999999999999E-3</v>
      </c>
      <c r="E120" s="12">
        <v>5.3619999999999996E-3</v>
      </c>
      <c r="F120" s="12">
        <v>66925</v>
      </c>
      <c r="G120" s="12">
        <v>41918040</v>
      </c>
      <c r="H120" s="7">
        <f t="shared" si="1"/>
        <v>4.4003115264797436E-2</v>
      </c>
    </row>
    <row r="121" spans="1:8" x14ac:dyDescent="0.75">
      <c r="A121" s="2">
        <v>41759</v>
      </c>
      <c r="B121" s="12">
        <v>5.359E-3</v>
      </c>
      <c r="C121" s="12">
        <v>5.4149999999999997E-3</v>
      </c>
      <c r="D121" s="12">
        <v>5.2110000000000004E-3</v>
      </c>
      <c r="E121" s="12">
        <v>5.3639999999999998E-3</v>
      </c>
      <c r="F121" s="12">
        <v>222003</v>
      </c>
      <c r="G121" s="12">
        <v>41935004</v>
      </c>
      <c r="H121" s="7">
        <f t="shared" si="1"/>
        <v>9.3300988990479498E-4</v>
      </c>
    </row>
    <row r="122" spans="1:8" x14ac:dyDescent="0.75">
      <c r="A122" s="2">
        <v>41760</v>
      </c>
      <c r="B122" s="12">
        <v>5.3639999999999998E-3</v>
      </c>
      <c r="C122" s="12">
        <v>5.4650000000000002E-3</v>
      </c>
      <c r="D122" s="12">
        <v>5.3340000000000002E-3</v>
      </c>
      <c r="E122" s="12">
        <v>5.4130000000000003E-3</v>
      </c>
      <c r="F122" s="12">
        <v>167861</v>
      </c>
      <c r="G122" s="12">
        <v>42319410</v>
      </c>
      <c r="H122" s="7">
        <f t="shared" si="1"/>
        <v>9.1349739000746513E-3</v>
      </c>
    </row>
    <row r="123" spans="1:8" x14ac:dyDescent="0.75">
      <c r="A123" s="2">
        <v>41761</v>
      </c>
      <c r="B123" s="12">
        <v>5.4089999999999997E-3</v>
      </c>
      <c r="C123" s="12">
        <v>5.4949999999999999E-3</v>
      </c>
      <c r="D123" s="12">
        <v>5.2090000000000001E-3</v>
      </c>
      <c r="E123" s="12">
        <v>5.3150000000000003E-3</v>
      </c>
      <c r="F123" s="12">
        <v>292881</v>
      </c>
      <c r="G123" s="12">
        <v>41551928</v>
      </c>
      <c r="H123" s="7">
        <f t="shared" si="1"/>
        <v>-1.7378443335182008E-2</v>
      </c>
    </row>
    <row r="124" spans="1:8" x14ac:dyDescent="0.75">
      <c r="A124" s="2">
        <v>41762</v>
      </c>
      <c r="B124" s="12">
        <v>5.3150000000000003E-3</v>
      </c>
      <c r="C124" s="12">
        <v>5.3150000000000003E-3</v>
      </c>
      <c r="D124" s="12">
        <v>4.9480000000000001E-3</v>
      </c>
      <c r="E124" s="12">
        <v>5.0239999999999998E-3</v>
      </c>
      <c r="F124" s="12">
        <v>78782</v>
      </c>
      <c r="G124" s="12">
        <v>39275593</v>
      </c>
      <c r="H124" s="7">
        <f t="shared" si="1"/>
        <v>-5.4750705550329341E-2</v>
      </c>
    </row>
    <row r="125" spans="1:8" x14ac:dyDescent="0.75">
      <c r="A125" s="2">
        <v>41763</v>
      </c>
      <c r="B125" s="12">
        <v>5.0330000000000001E-3</v>
      </c>
      <c r="C125" s="12">
        <v>5.0530000000000002E-3</v>
      </c>
      <c r="D125" s="12">
        <v>4.9240000000000004E-3</v>
      </c>
      <c r="E125" s="12">
        <v>5.0239999999999998E-3</v>
      </c>
      <c r="F125" s="12">
        <v>50950</v>
      </c>
      <c r="G125" s="12">
        <v>39279346</v>
      </c>
      <c r="H125" s="7">
        <f t="shared" si="1"/>
        <v>-1.7881978939003232E-3</v>
      </c>
    </row>
    <row r="126" spans="1:8" x14ac:dyDescent="0.75">
      <c r="A126" s="2">
        <v>41764</v>
      </c>
      <c r="B126" s="12">
        <v>5.0070000000000002E-3</v>
      </c>
      <c r="C126" s="12">
        <v>5.2139999999999999E-3</v>
      </c>
      <c r="D126" s="12">
        <v>4.9509999999999997E-3</v>
      </c>
      <c r="E126" s="12">
        <v>5.2139999999999999E-3</v>
      </c>
      <c r="F126" s="12">
        <v>184156</v>
      </c>
      <c r="G126" s="12">
        <v>40766308</v>
      </c>
      <c r="H126" s="7">
        <f t="shared" si="1"/>
        <v>4.1342121030557163E-2</v>
      </c>
    </row>
    <row r="127" spans="1:8" x14ac:dyDescent="0.75">
      <c r="A127" s="2">
        <v>41765</v>
      </c>
      <c r="B127" s="12">
        <v>5.2129999999999998E-3</v>
      </c>
      <c r="C127" s="12">
        <v>6.2480000000000001E-3</v>
      </c>
      <c r="D127" s="12">
        <v>5.1079999999999997E-3</v>
      </c>
      <c r="E127" s="12">
        <v>5.973E-3</v>
      </c>
      <c r="F127" s="12">
        <v>518867</v>
      </c>
      <c r="G127" s="12">
        <v>46693519</v>
      </c>
      <c r="H127" s="7">
        <f t="shared" si="1"/>
        <v>0.14578937272204109</v>
      </c>
    </row>
    <row r="128" spans="1:8" x14ac:dyDescent="0.75">
      <c r="A128" s="2">
        <v>41766</v>
      </c>
      <c r="B128" s="12">
        <v>5.9740000000000001E-3</v>
      </c>
      <c r="C128" s="12">
        <v>6.6140000000000001E-3</v>
      </c>
      <c r="D128" s="12">
        <v>5.9569999999999996E-3</v>
      </c>
      <c r="E128" s="12">
        <v>6.3509999999999999E-3</v>
      </c>
      <c r="F128" s="12">
        <v>566819</v>
      </c>
      <c r="G128" s="12">
        <v>49653607</v>
      </c>
      <c r="H128" s="7">
        <f t="shared" si="1"/>
        <v>6.3106796116504812E-2</v>
      </c>
    </row>
    <row r="129" spans="1:8" x14ac:dyDescent="0.75">
      <c r="A129" s="2">
        <v>41767</v>
      </c>
      <c r="B129" s="12">
        <v>6.3429999999999997E-3</v>
      </c>
      <c r="C129" s="12">
        <v>6.4209999999999996E-3</v>
      </c>
      <c r="D129" s="12">
        <v>6.0260000000000001E-3</v>
      </c>
      <c r="E129" s="12">
        <v>6.0800000000000003E-3</v>
      </c>
      <c r="F129" s="12">
        <v>293424</v>
      </c>
      <c r="G129" s="12">
        <v>47531988</v>
      </c>
      <c r="H129" s="7">
        <f t="shared" si="1"/>
        <v>-4.1463030111934314E-2</v>
      </c>
    </row>
    <row r="130" spans="1:8" x14ac:dyDescent="0.75">
      <c r="A130" s="2">
        <v>41768</v>
      </c>
      <c r="B130" s="12">
        <v>6.0610000000000004E-3</v>
      </c>
      <c r="C130" s="12">
        <v>6.123E-3</v>
      </c>
      <c r="D130" s="12">
        <v>5.9740000000000001E-3</v>
      </c>
      <c r="E130" s="12">
        <v>6.0629999999999998E-3</v>
      </c>
      <c r="F130" s="12">
        <v>234478</v>
      </c>
      <c r="G130" s="12">
        <v>47399240</v>
      </c>
      <c r="H130" s="7">
        <f t="shared" si="1"/>
        <v>3.2997855139406005E-4</v>
      </c>
    </row>
    <row r="131" spans="1:8" x14ac:dyDescent="0.75">
      <c r="A131" s="2">
        <v>41769</v>
      </c>
      <c r="B131" s="12">
        <v>6.0740000000000004E-3</v>
      </c>
      <c r="C131" s="12">
        <v>6.0980000000000001E-3</v>
      </c>
      <c r="D131" s="12">
        <v>5.9059999999999998E-3</v>
      </c>
      <c r="E131" s="12">
        <v>5.9750000000000003E-3</v>
      </c>
      <c r="F131" s="12">
        <v>173762</v>
      </c>
      <c r="G131" s="12">
        <v>46710641</v>
      </c>
      <c r="H131" s="7">
        <f t="shared" ref="H131:H194" si="2">(E131-B131)/B131</f>
        <v>-1.6298979255844604E-2</v>
      </c>
    </row>
    <row r="132" spans="1:8" x14ac:dyDescent="0.75">
      <c r="A132" s="2">
        <v>41770</v>
      </c>
      <c r="B132" s="12">
        <v>5.9420000000000002E-3</v>
      </c>
      <c r="C132" s="12">
        <v>5.9579999999999998E-3</v>
      </c>
      <c r="D132" s="12">
        <v>5.6889999999999996E-3</v>
      </c>
      <c r="E132" s="12">
        <v>5.7540000000000004E-3</v>
      </c>
      <c r="F132" s="12">
        <v>120923</v>
      </c>
      <c r="G132" s="12">
        <v>44981558</v>
      </c>
      <c r="H132" s="7">
        <f t="shared" si="2"/>
        <v>-3.1639178727701077E-2</v>
      </c>
    </row>
    <row r="133" spans="1:8" x14ac:dyDescent="0.75">
      <c r="A133" s="2">
        <v>41771</v>
      </c>
      <c r="B133" s="12">
        <v>5.7489999999999998E-3</v>
      </c>
      <c r="C133" s="12">
        <v>5.9490000000000003E-3</v>
      </c>
      <c r="D133" s="12">
        <v>5.7470000000000004E-3</v>
      </c>
      <c r="E133" s="12">
        <v>5.9369999999999996E-3</v>
      </c>
      <c r="F133" s="12">
        <v>168471</v>
      </c>
      <c r="G133" s="12">
        <v>46411606</v>
      </c>
      <c r="H133" s="7">
        <f t="shared" si="2"/>
        <v>3.2701339363367506E-2</v>
      </c>
    </row>
    <row r="134" spans="1:8" x14ac:dyDescent="0.75">
      <c r="A134" s="2">
        <v>41772</v>
      </c>
      <c r="B134" s="12">
        <v>5.9369999999999996E-3</v>
      </c>
      <c r="C134" s="12">
        <v>6.4799999999999996E-3</v>
      </c>
      <c r="D134" s="12">
        <v>5.9080000000000001E-3</v>
      </c>
      <c r="E134" s="12">
        <v>6.3400000000000001E-3</v>
      </c>
      <c r="F134" s="12">
        <v>331979</v>
      </c>
      <c r="G134" s="12">
        <v>49564405</v>
      </c>
      <c r="H134" s="7">
        <f t="shared" si="2"/>
        <v>6.7879400370557619E-2</v>
      </c>
    </row>
    <row r="135" spans="1:8" x14ac:dyDescent="0.75">
      <c r="A135" s="2">
        <v>41773</v>
      </c>
      <c r="B135" s="12">
        <v>6.339E-3</v>
      </c>
      <c r="C135" s="12">
        <v>7.7039999999999999E-3</v>
      </c>
      <c r="D135" s="12">
        <v>6.339E-3</v>
      </c>
      <c r="E135" s="12">
        <v>7.1539999999999998E-3</v>
      </c>
      <c r="F135" s="12">
        <v>972270</v>
      </c>
      <c r="G135" s="12">
        <v>55928245</v>
      </c>
      <c r="H135" s="7">
        <f t="shared" si="2"/>
        <v>0.12856917494873005</v>
      </c>
    </row>
    <row r="136" spans="1:8" x14ac:dyDescent="0.75">
      <c r="A136" s="2">
        <v>41774</v>
      </c>
      <c r="B136" s="12">
        <v>7.1720000000000004E-3</v>
      </c>
      <c r="C136" s="12">
        <v>7.2760000000000003E-3</v>
      </c>
      <c r="D136" s="12">
        <v>7.0150000000000004E-3</v>
      </c>
      <c r="E136" s="12">
        <v>7.0990000000000003E-3</v>
      </c>
      <c r="F136" s="12">
        <v>367672</v>
      </c>
      <c r="G136" s="12">
        <v>55495760</v>
      </c>
      <c r="H136" s="7">
        <f t="shared" si="2"/>
        <v>-1.0178471834913572E-2</v>
      </c>
    </row>
    <row r="137" spans="1:8" x14ac:dyDescent="0.75">
      <c r="A137" s="2">
        <v>41775</v>
      </c>
      <c r="B137" s="12">
        <v>7.1000000000000004E-3</v>
      </c>
      <c r="C137" s="12">
        <v>7.1159999999999999E-3</v>
      </c>
      <c r="D137" s="12">
        <v>6.796E-3</v>
      </c>
      <c r="E137" s="12">
        <v>6.9100000000000003E-3</v>
      </c>
      <c r="F137" s="12">
        <v>313468</v>
      </c>
      <c r="G137" s="12">
        <v>54020758</v>
      </c>
      <c r="H137" s="7">
        <f t="shared" si="2"/>
        <v>-2.6760563380281696E-2</v>
      </c>
    </row>
    <row r="138" spans="1:8" x14ac:dyDescent="0.75">
      <c r="A138" s="2">
        <v>41776</v>
      </c>
      <c r="B138" s="12">
        <v>6.901E-3</v>
      </c>
      <c r="C138" s="12">
        <v>6.9059999999999998E-3</v>
      </c>
      <c r="D138" s="12">
        <v>6.4799999999999996E-3</v>
      </c>
      <c r="E138" s="12">
        <v>6.4869999999999997E-3</v>
      </c>
      <c r="F138" s="12">
        <v>248157</v>
      </c>
      <c r="G138" s="12">
        <v>50712697</v>
      </c>
      <c r="H138" s="7">
        <f t="shared" si="2"/>
        <v>-5.9991305607882961E-2</v>
      </c>
    </row>
    <row r="139" spans="1:8" x14ac:dyDescent="0.75">
      <c r="A139" s="2">
        <v>41777</v>
      </c>
      <c r="B139" s="12">
        <v>6.4749999999999999E-3</v>
      </c>
      <c r="C139" s="12">
        <v>6.4900000000000001E-3</v>
      </c>
      <c r="D139" s="12">
        <v>5.9630000000000004E-3</v>
      </c>
      <c r="E139" s="12">
        <v>6.0039999999999998E-3</v>
      </c>
      <c r="F139" s="12">
        <v>346678</v>
      </c>
      <c r="G139" s="12">
        <v>46938141</v>
      </c>
      <c r="H139" s="7">
        <f t="shared" si="2"/>
        <v>-7.274131274131275E-2</v>
      </c>
    </row>
    <row r="140" spans="1:8" x14ac:dyDescent="0.75">
      <c r="A140" s="2">
        <v>41778</v>
      </c>
      <c r="B140" s="12">
        <v>6.0000000000000001E-3</v>
      </c>
      <c r="C140" s="12">
        <v>6.0369999999999998E-3</v>
      </c>
      <c r="D140" s="12">
        <v>5.8650000000000004E-3</v>
      </c>
      <c r="E140" s="12">
        <v>6.0340000000000003E-3</v>
      </c>
      <c r="F140" s="12">
        <v>247907</v>
      </c>
      <c r="G140" s="12">
        <v>47170411</v>
      </c>
      <c r="H140" s="7">
        <f t="shared" si="2"/>
        <v>5.6666666666666957E-3</v>
      </c>
    </row>
    <row r="141" spans="1:8" x14ac:dyDescent="0.75">
      <c r="A141" s="2">
        <v>41779</v>
      </c>
      <c r="B141" s="12">
        <v>6.045E-3</v>
      </c>
      <c r="C141" s="12">
        <v>6.7489999999999998E-3</v>
      </c>
      <c r="D141" s="12">
        <v>6.0359999999999997E-3</v>
      </c>
      <c r="E141" s="12">
        <v>6.711E-3</v>
      </c>
      <c r="F141" s="12">
        <v>395587</v>
      </c>
      <c r="G141" s="12">
        <v>52468986</v>
      </c>
      <c r="H141" s="7">
        <f t="shared" si="2"/>
        <v>0.11017369727047145</v>
      </c>
    </row>
    <row r="142" spans="1:8" x14ac:dyDescent="0.75">
      <c r="A142" s="2">
        <v>41780</v>
      </c>
      <c r="B142" s="12">
        <v>6.7149999999999996E-3</v>
      </c>
      <c r="C142" s="12">
        <v>6.8050000000000003E-3</v>
      </c>
      <c r="D142" s="12">
        <v>6.6169999999999996E-3</v>
      </c>
      <c r="E142" s="12">
        <v>6.6689999999999996E-3</v>
      </c>
      <c r="F142" s="12">
        <v>474992</v>
      </c>
      <c r="G142" s="12">
        <v>52135787</v>
      </c>
      <c r="H142" s="7">
        <f t="shared" si="2"/>
        <v>-6.8503350707371609E-3</v>
      </c>
    </row>
    <row r="143" spans="1:8" x14ac:dyDescent="0.75">
      <c r="A143" s="2">
        <v>41781</v>
      </c>
      <c r="B143" s="12">
        <v>6.6759999999999996E-3</v>
      </c>
      <c r="C143" s="12">
        <v>6.6759999999999996E-3</v>
      </c>
      <c r="D143" s="12">
        <v>3.9779999999999998E-3</v>
      </c>
      <c r="E143" s="12">
        <v>3.993E-3</v>
      </c>
      <c r="F143" s="12">
        <v>2846750</v>
      </c>
      <c r="G143" s="12">
        <v>31220117</v>
      </c>
      <c r="H143" s="7">
        <f t="shared" si="2"/>
        <v>-0.40188735769922107</v>
      </c>
    </row>
    <row r="144" spans="1:8" x14ac:dyDescent="0.75">
      <c r="A144" s="2">
        <v>41782</v>
      </c>
      <c r="B144" s="12">
        <v>3.9630000000000004E-3</v>
      </c>
      <c r="C144" s="12">
        <v>3.9760000000000004E-3</v>
      </c>
      <c r="D144" s="12">
        <v>3.0630000000000002E-3</v>
      </c>
      <c r="E144" s="12">
        <v>3.3149999999999998E-3</v>
      </c>
      <c r="F144" s="12">
        <v>1174650</v>
      </c>
      <c r="G144" s="12">
        <v>25918572</v>
      </c>
      <c r="H144" s="7">
        <f t="shared" si="2"/>
        <v>-0.16351249053747174</v>
      </c>
    </row>
    <row r="145" spans="1:8" x14ac:dyDescent="0.75">
      <c r="A145" s="2">
        <v>41783</v>
      </c>
      <c r="B145" s="12">
        <v>3.3319999999999999E-3</v>
      </c>
      <c r="C145" s="12">
        <v>4.2009999999999999E-3</v>
      </c>
      <c r="D145" s="12">
        <v>3.1029999999999999E-3</v>
      </c>
      <c r="E145" s="12">
        <v>4.1110000000000001E-3</v>
      </c>
      <c r="F145" s="12">
        <v>1111310</v>
      </c>
      <c r="G145" s="12">
        <v>32136452</v>
      </c>
      <c r="H145" s="7">
        <f t="shared" si="2"/>
        <v>0.23379351740696286</v>
      </c>
    </row>
    <row r="146" spans="1:8" x14ac:dyDescent="0.75">
      <c r="A146" s="2">
        <v>41784</v>
      </c>
      <c r="B146" s="12">
        <v>4.1289999999999999E-3</v>
      </c>
      <c r="C146" s="12">
        <v>4.3249999999999999E-3</v>
      </c>
      <c r="D146" s="12">
        <v>3.5239999999999998E-3</v>
      </c>
      <c r="E146" s="12">
        <v>3.6459999999999999E-3</v>
      </c>
      <c r="F146" s="12">
        <v>638473</v>
      </c>
      <c r="G146" s="12">
        <v>28500195</v>
      </c>
      <c r="H146" s="7">
        <f t="shared" si="2"/>
        <v>-0.11697747638653426</v>
      </c>
    </row>
    <row r="147" spans="1:8" x14ac:dyDescent="0.75">
      <c r="A147" s="2">
        <v>41785</v>
      </c>
      <c r="B147" s="12">
        <v>3.6679999999999998E-3</v>
      </c>
      <c r="C147" s="12">
        <v>3.839E-3</v>
      </c>
      <c r="D147" s="12">
        <v>3.6410000000000001E-3</v>
      </c>
      <c r="E147" s="12">
        <v>3.7989999999999999E-3</v>
      </c>
      <c r="F147" s="12">
        <v>464861</v>
      </c>
      <c r="G147" s="12">
        <v>29698834</v>
      </c>
      <c r="H147" s="7">
        <f t="shared" si="2"/>
        <v>3.5714285714285726E-2</v>
      </c>
    </row>
    <row r="148" spans="1:8" x14ac:dyDescent="0.75">
      <c r="A148" s="2">
        <v>41786</v>
      </c>
      <c r="B148" s="12">
        <v>3.761E-3</v>
      </c>
      <c r="C148" s="12">
        <v>4.6430000000000004E-3</v>
      </c>
      <c r="D148" s="12">
        <v>3.7339999999999999E-3</v>
      </c>
      <c r="E148" s="12">
        <v>4.6430000000000004E-3</v>
      </c>
      <c r="F148" s="12">
        <v>1358170</v>
      </c>
      <c r="G148" s="12">
        <v>36294788</v>
      </c>
      <c r="H148" s="7">
        <f t="shared" si="2"/>
        <v>0.23451209784631757</v>
      </c>
    </row>
    <row r="149" spans="1:8" x14ac:dyDescent="0.75">
      <c r="A149" s="2">
        <v>41787</v>
      </c>
      <c r="B149" s="12">
        <v>4.6589999999999999E-3</v>
      </c>
      <c r="C149" s="12">
        <v>5.3090000000000004E-3</v>
      </c>
      <c r="D149" s="12">
        <v>4.4879999999999998E-3</v>
      </c>
      <c r="E149" s="12">
        <v>5.0049999999999999E-3</v>
      </c>
      <c r="F149" s="12">
        <v>1550580</v>
      </c>
      <c r="G149" s="12">
        <v>39130024</v>
      </c>
      <c r="H149" s="7">
        <f t="shared" si="2"/>
        <v>7.4264863704657638E-2</v>
      </c>
    </row>
    <row r="150" spans="1:8" x14ac:dyDescent="0.75">
      <c r="A150" s="2">
        <v>41788</v>
      </c>
      <c r="B150" s="12">
        <v>5.0280000000000004E-3</v>
      </c>
      <c r="C150" s="12">
        <v>5.0679999999999996E-3</v>
      </c>
      <c r="D150" s="12">
        <v>4.6899999999999997E-3</v>
      </c>
      <c r="E150" s="12">
        <v>4.7910000000000001E-3</v>
      </c>
      <c r="F150" s="12">
        <v>485322</v>
      </c>
      <c r="G150" s="12">
        <v>37458168</v>
      </c>
      <c r="H150" s="7">
        <f t="shared" si="2"/>
        <v>-4.713603818615756E-2</v>
      </c>
    </row>
    <row r="151" spans="1:8" x14ac:dyDescent="0.75">
      <c r="A151" s="2">
        <v>41789</v>
      </c>
      <c r="B151" s="12">
        <v>4.7670000000000004E-3</v>
      </c>
      <c r="C151" s="12">
        <v>4.8050000000000002E-3</v>
      </c>
      <c r="D151" s="12">
        <v>4.1380000000000002E-3</v>
      </c>
      <c r="E151" s="12">
        <v>4.2319999999999997E-3</v>
      </c>
      <c r="F151" s="12">
        <v>166638</v>
      </c>
      <c r="G151" s="12">
        <v>33082573</v>
      </c>
      <c r="H151" s="7">
        <f t="shared" si="2"/>
        <v>-0.11222991399202868</v>
      </c>
    </row>
    <row r="152" spans="1:8" x14ac:dyDescent="0.75">
      <c r="A152" s="2">
        <v>41790</v>
      </c>
      <c r="B152" s="12">
        <v>4.2319999999999997E-3</v>
      </c>
      <c r="C152" s="12">
        <v>4.424E-3</v>
      </c>
      <c r="D152" s="12">
        <v>4.078E-3</v>
      </c>
      <c r="E152" s="12">
        <v>4.1460000000000004E-3</v>
      </c>
      <c r="F152" s="12">
        <v>201568</v>
      </c>
      <c r="G152" s="12">
        <v>32409218</v>
      </c>
      <c r="H152" s="7">
        <f t="shared" si="2"/>
        <v>-2.0321361058600964E-2</v>
      </c>
    </row>
    <row r="153" spans="1:8" x14ac:dyDescent="0.75">
      <c r="A153" s="2">
        <v>41791</v>
      </c>
      <c r="B153" s="12">
        <v>4.1450000000000002E-3</v>
      </c>
      <c r="C153" s="12">
        <v>4.3309999999999998E-3</v>
      </c>
      <c r="D153" s="12">
        <v>3.9220000000000001E-3</v>
      </c>
      <c r="E153" s="12">
        <v>4.0920000000000002E-3</v>
      </c>
      <c r="F153" s="12">
        <v>246244</v>
      </c>
      <c r="G153" s="12">
        <v>31988929</v>
      </c>
      <c r="H153" s="7">
        <f t="shared" si="2"/>
        <v>-1.2786489746682773E-2</v>
      </c>
    </row>
    <row r="154" spans="1:8" x14ac:dyDescent="0.75">
      <c r="A154" s="2">
        <v>41792</v>
      </c>
      <c r="B154" s="12">
        <v>4.0860000000000002E-3</v>
      </c>
      <c r="C154" s="12">
        <v>4.3819999999999996E-3</v>
      </c>
      <c r="D154" s="12">
        <v>4.0379999999999999E-3</v>
      </c>
      <c r="E154" s="12">
        <v>4.339E-3</v>
      </c>
      <c r="F154" s="12">
        <v>274937</v>
      </c>
      <c r="G154" s="12">
        <v>33921355</v>
      </c>
      <c r="H154" s="7">
        <f t="shared" si="2"/>
        <v>6.191874694077331E-2</v>
      </c>
    </row>
    <row r="155" spans="1:8" x14ac:dyDescent="0.75">
      <c r="A155" s="2">
        <v>41793</v>
      </c>
      <c r="B155" s="12">
        <v>4.339E-3</v>
      </c>
      <c r="C155" s="12">
        <v>4.5739999999999999E-3</v>
      </c>
      <c r="D155" s="12">
        <v>4.2379999999999996E-3</v>
      </c>
      <c r="E155" s="12">
        <v>4.385E-3</v>
      </c>
      <c r="F155" s="12">
        <v>612441</v>
      </c>
      <c r="G155" s="12">
        <v>34282776</v>
      </c>
      <c r="H155" s="7">
        <f t="shared" si="2"/>
        <v>1.0601521087808258E-2</v>
      </c>
    </row>
    <row r="156" spans="1:8" x14ac:dyDescent="0.75">
      <c r="A156" s="2">
        <v>41794</v>
      </c>
      <c r="B156" s="12">
        <v>4.3800000000000002E-3</v>
      </c>
      <c r="C156" s="12">
        <v>4.411E-3</v>
      </c>
      <c r="D156" s="12">
        <v>3.947E-3</v>
      </c>
      <c r="E156" s="12">
        <v>3.9519999999999998E-3</v>
      </c>
      <c r="F156" s="12">
        <v>438672</v>
      </c>
      <c r="G156" s="12">
        <v>30898802</v>
      </c>
      <c r="H156" s="7">
        <f t="shared" si="2"/>
        <v>-9.7716894977169039E-2</v>
      </c>
    </row>
    <row r="157" spans="1:8" x14ac:dyDescent="0.75">
      <c r="A157" s="2">
        <v>41795</v>
      </c>
      <c r="B157" s="12">
        <v>3.9139999999999999E-3</v>
      </c>
      <c r="C157" s="12">
        <v>4.1209999999999997E-3</v>
      </c>
      <c r="D157" s="12">
        <v>3.8059999999999999E-3</v>
      </c>
      <c r="E157" s="12">
        <v>3.8409999999999998E-3</v>
      </c>
      <c r="F157" s="12">
        <v>251994</v>
      </c>
      <c r="G157" s="12">
        <v>30031407</v>
      </c>
      <c r="H157" s="7">
        <f t="shared" si="2"/>
        <v>-1.8650996423096613E-2</v>
      </c>
    </row>
    <row r="158" spans="1:8" x14ac:dyDescent="0.75">
      <c r="A158" s="2">
        <v>41796</v>
      </c>
      <c r="B158" s="12">
        <v>3.9579999999999997E-3</v>
      </c>
      <c r="C158" s="12">
        <v>3.993E-3</v>
      </c>
      <c r="D158" s="12">
        <v>3.8340000000000002E-3</v>
      </c>
      <c r="E158" s="12">
        <v>3.9160000000000002E-3</v>
      </c>
      <c r="F158" s="12">
        <v>62554</v>
      </c>
      <c r="G158" s="12">
        <v>30614778</v>
      </c>
      <c r="H158" s="7">
        <f t="shared" si="2"/>
        <v>-1.0611419909044847E-2</v>
      </c>
    </row>
    <row r="159" spans="1:8" x14ac:dyDescent="0.75">
      <c r="A159" s="2">
        <v>41797</v>
      </c>
      <c r="B159" s="12">
        <v>3.9160000000000002E-3</v>
      </c>
      <c r="C159" s="12">
        <v>4.0419999999999996E-3</v>
      </c>
      <c r="D159" s="12">
        <v>3.823E-3</v>
      </c>
      <c r="E159" s="12">
        <v>3.9610000000000001E-3</v>
      </c>
      <c r="F159" s="12">
        <v>103888</v>
      </c>
      <c r="G159" s="12">
        <v>30966505</v>
      </c>
      <c r="H159" s="7">
        <f t="shared" si="2"/>
        <v>1.1491317671092927E-2</v>
      </c>
    </row>
    <row r="160" spans="1:8" x14ac:dyDescent="0.75">
      <c r="A160" s="2">
        <v>41798</v>
      </c>
      <c r="B160" s="12">
        <v>3.9699999999999996E-3</v>
      </c>
      <c r="C160" s="12">
        <v>3.9960000000000004E-3</v>
      </c>
      <c r="D160" s="12">
        <v>3.9309999999999996E-3</v>
      </c>
      <c r="E160" s="12">
        <v>3.9740000000000001E-3</v>
      </c>
      <c r="F160" s="12">
        <v>115875</v>
      </c>
      <c r="G160" s="12">
        <v>31071578</v>
      </c>
      <c r="H160" s="7">
        <f t="shared" si="2"/>
        <v>1.0075566750631061E-3</v>
      </c>
    </row>
    <row r="161" spans="1:8" x14ac:dyDescent="0.75">
      <c r="A161" s="2">
        <v>41799</v>
      </c>
      <c r="B161" s="12">
        <v>3.9719999999999998E-3</v>
      </c>
      <c r="C161" s="12">
        <v>4.2770000000000004E-3</v>
      </c>
      <c r="D161" s="12">
        <v>3.9709999999999997E-3</v>
      </c>
      <c r="E161" s="12">
        <v>4.2249999999999996E-3</v>
      </c>
      <c r="F161" s="12">
        <v>434971</v>
      </c>
      <c r="G161" s="12">
        <v>33027926</v>
      </c>
      <c r="H161" s="7">
        <f t="shared" si="2"/>
        <v>6.3695871097683723E-2</v>
      </c>
    </row>
    <row r="162" spans="1:8" x14ac:dyDescent="0.75">
      <c r="A162" s="2">
        <v>41800</v>
      </c>
      <c r="B162" s="12">
        <v>4.2290000000000001E-3</v>
      </c>
      <c r="C162" s="12">
        <v>4.5469999999999998E-3</v>
      </c>
      <c r="D162" s="12">
        <v>4.228E-3</v>
      </c>
      <c r="E162" s="12">
        <v>4.5469999999999998E-3</v>
      </c>
      <c r="F162" s="12">
        <v>386360</v>
      </c>
      <c r="G162" s="12">
        <v>35549118</v>
      </c>
      <c r="H162" s="7">
        <f t="shared" si="2"/>
        <v>7.519508157956957E-2</v>
      </c>
    </row>
    <row r="163" spans="1:8" x14ac:dyDescent="0.75">
      <c r="A163" s="2">
        <v>41801</v>
      </c>
      <c r="B163" s="12">
        <v>4.5490000000000001E-3</v>
      </c>
      <c r="C163" s="12">
        <v>4.5799999999999999E-3</v>
      </c>
      <c r="D163" s="12">
        <v>4.3940000000000003E-3</v>
      </c>
      <c r="E163" s="12">
        <v>4.4209999999999996E-3</v>
      </c>
      <c r="F163" s="12">
        <v>257057</v>
      </c>
      <c r="G163" s="12">
        <v>34562265</v>
      </c>
      <c r="H163" s="7">
        <f t="shared" si="2"/>
        <v>-2.8138052319191142E-2</v>
      </c>
    </row>
    <row r="164" spans="1:8" x14ac:dyDescent="0.75">
      <c r="A164" s="2">
        <v>41802</v>
      </c>
      <c r="B164" s="12">
        <v>4.4050000000000001E-3</v>
      </c>
      <c r="C164" s="12">
        <v>4.4209999999999996E-3</v>
      </c>
      <c r="D164" s="12">
        <v>3.9480000000000001E-3</v>
      </c>
      <c r="E164" s="12">
        <v>4.0480000000000004E-3</v>
      </c>
      <c r="F164" s="12">
        <v>264548</v>
      </c>
      <c r="G164" s="12">
        <v>31643925</v>
      </c>
      <c r="H164" s="7">
        <f t="shared" si="2"/>
        <v>-8.1044267877411952E-2</v>
      </c>
    </row>
    <row r="165" spans="1:8" x14ac:dyDescent="0.75">
      <c r="A165" s="2">
        <v>41803</v>
      </c>
      <c r="B165" s="12">
        <v>4.0379999999999999E-3</v>
      </c>
      <c r="C165" s="12">
        <v>4.2339999999999999E-3</v>
      </c>
      <c r="D165" s="12">
        <v>4.0359999999999997E-3</v>
      </c>
      <c r="E165" s="12">
        <v>4.1609999999999998E-3</v>
      </c>
      <c r="F165" s="12">
        <v>172430</v>
      </c>
      <c r="G165" s="12">
        <v>32533054</v>
      </c>
      <c r="H165" s="7">
        <f t="shared" si="2"/>
        <v>3.0460624071322398E-2</v>
      </c>
    </row>
    <row r="166" spans="1:8" x14ac:dyDescent="0.75">
      <c r="A166" s="2">
        <v>41804</v>
      </c>
      <c r="B166" s="12">
        <v>4.1370000000000001E-3</v>
      </c>
      <c r="C166" s="12">
        <v>4.1419999999999998E-3</v>
      </c>
      <c r="D166" s="12">
        <v>3.8470000000000002E-3</v>
      </c>
      <c r="E166" s="12">
        <v>4.0169999999999997E-3</v>
      </c>
      <c r="F166" s="12">
        <v>144324</v>
      </c>
      <c r="G166" s="12">
        <v>31407434</v>
      </c>
      <c r="H166" s="7">
        <f t="shared" si="2"/>
        <v>-2.9006526468455477E-2</v>
      </c>
    </row>
    <row r="167" spans="1:8" x14ac:dyDescent="0.75">
      <c r="A167" s="2">
        <v>41805</v>
      </c>
      <c r="B167" s="12">
        <v>4.0109999999999998E-3</v>
      </c>
      <c r="C167" s="12">
        <v>4.1970000000000002E-3</v>
      </c>
      <c r="D167" s="12">
        <v>3.8899999999999998E-3</v>
      </c>
      <c r="E167" s="12">
        <v>4.1970000000000002E-3</v>
      </c>
      <c r="F167" s="12">
        <v>82035</v>
      </c>
      <c r="G167" s="12">
        <v>32813872</v>
      </c>
      <c r="H167" s="7">
        <f t="shared" si="2"/>
        <v>4.637247569184752E-2</v>
      </c>
    </row>
    <row r="168" spans="1:8" x14ac:dyDescent="0.75">
      <c r="A168" s="2">
        <v>41806</v>
      </c>
      <c r="B168" s="12">
        <v>4.2079999999999999E-3</v>
      </c>
      <c r="C168" s="12">
        <v>4.2909999999999997E-3</v>
      </c>
      <c r="D168" s="12">
        <v>4.1679999999999998E-3</v>
      </c>
      <c r="E168" s="12">
        <v>4.1729999999999996E-3</v>
      </c>
      <c r="F168" s="12">
        <v>177955</v>
      </c>
      <c r="G168" s="12">
        <v>32625774</v>
      </c>
      <c r="H168" s="7">
        <f t="shared" si="2"/>
        <v>-8.3174904942966508E-3</v>
      </c>
    </row>
    <row r="169" spans="1:8" x14ac:dyDescent="0.75">
      <c r="A169" s="2">
        <v>41807</v>
      </c>
      <c r="B169" s="12">
        <v>4.1640000000000002E-3</v>
      </c>
      <c r="C169" s="12">
        <v>4.2640000000000004E-3</v>
      </c>
      <c r="D169" s="12">
        <v>4.1570000000000001E-3</v>
      </c>
      <c r="E169" s="12">
        <v>4.2640000000000004E-3</v>
      </c>
      <c r="F169" s="12">
        <v>115743</v>
      </c>
      <c r="G169" s="12">
        <v>33333059</v>
      </c>
      <c r="H169" s="7">
        <f t="shared" si="2"/>
        <v>2.4015369836695548E-2</v>
      </c>
    </row>
    <row r="170" spans="1:8" x14ac:dyDescent="0.75">
      <c r="A170" s="2">
        <v>41808</v>
      </c>
      <c r="B170" s="12">
        <v>4.2560000000000002E-3</v>
      </c>
      <c r="C170" s="12">
        <v>4.2969999999999996E-3</v>
      </c>
      <c r="D170" s="12">
        <v>4.2209999999999999E-3</v>
      </c>
      <c r="E170" s="12">
        <v>4.2469999999999999E-3</v>
      </c>
      <c r="F170" s="12">
        <v>153448</v>
      </c>
      <c r="G170" s="12">
        <v>33202500</v>
      </c>
      <c r="H170" s="7">
        <f t="shared" si="2"/>
        <v>-2.114661654135415E-3</v>
      </c>
    </row>
    <row r="171" spans="1:8" x14ac:dyDescent="0.75">
      <c r="A171" s="2">
        <v>41809</v>
      </c>
      <c r="B171" s="12">
        <v>4.2509999999999996E-3</v>
      </c>
      <c r="C171" s="12">
        <v>4.2779999999999997E-3</v>
      </c>
      <c r="D171" s="12">
        <v>4.2040000000000003E-3</v>
      </c>
      <c r="E171" s="12">
        <v>4.2300000000000003E-3</v>
      </c>
      <c r="F171" s="12">
        <v>24118</v>
      </c>
      <c r="G171" s="12">
        <v>33073348</v>
      </c>
      <c r="H171" s="7">
        <f t="shared" si="2"/>
        <v>-4.9400141143258807E-3</v>
      </c>
    </row>
    <row r="172" spans="1:8" x14ac:dyDescent="0.75">
      <c r="A172" s="2">
        <v>41810</v>
      </c>
      <c r="B172" s="12">
        <v>4.2300000000000003E-3</v>
      </c>
      <c r="C172" s="12">
        <v>4.3090000000000003E-3</v>
      </c>
      <c r="D172" s="12">
        <v>4.1669999999999997E-3</v>
      </c>
      <c r="E172" s="12">
        <v>4.1879999999999999E-3</v>
      </c>
      <c r="F172" s="12">
        <v>157677</v>
      </c>
      <c r="G172" s="12">
        <v>32742495</v>
      </c>
      <c r="H172" s="7">
        <f t="shared" si="2"/>
        <v>-9.9290780141844844E-3</v>
      </c>
    </row>
    <row r="173" spans="1:8" x14ac:dyDescent="0.75">
      <c r="A173" s="2">
        <v>41811</v>
      </c>
      <c r="B173" s="12">
        <v>4.1869999999999997E-3</v>
      </c>
      <c r="C173" s="12">
        <v>4.1939999999999998E-3</v>
      </c>
      <c r="D173" s="12">
        <v>4.1380000000000002E-3</v>
      </c>
      <c r="E173" s="12">
        <v>4.15E-3</v>
      </c>
      <c r="F173" s="12">
        <v>77189</v>
      </c>
      <c r="G173" s="12">
        <v>32441272</v>
      </c>
      <c r="H173" s="7">
        <f t="shared" si="2"/>
        <v>-8.8368760449008144E-3</v>
      </c>
    </row>
    <row r="174" spans="1:8" x14ac:dyDescent="0.75">
      <c r="A174" s="2">
        <v>41812</v>
      </c>
      <c r="B174" s="12">
        <v>4.1529999999999996E-3</v>
      </c>
      <c r="C174" s="12">
        <v>4.2360000000000002E-3</v>
      </c>
      <c r="D174" s="12">
        <v>4.1469999999999996E-3</v>
      </c>
      <c r="E174" s="12">
        <v>4.1869999999999997E-3</v>
      </c>
      <c r="F174" s="12">
        <v>204893</v>
      </c>
      <c r="G174" s="12">
        <v>32729674</v>
      </c>
      <c r="H174" s="7">
        <f t="shared" si="2"/>
        <v>8.1868528774380403E-3</v>
      </c>
    </row>
    <row r="175" spans="1:8" x14ac:dyDescent="0.75">
      <c r="A175" s="2">
        <v>41813</v>
      </c>
      <c r="B175" s="12">
        <v>4.1859999999999996E-3</v>
      </c>
      <c r="C175" s="12">
        <v>4.1910000000000003E-3</v>
      </c>
      <c r="D175" s="12">
        <v>4.0359999999999997E-3</v>
      </c>
      <c r="E175" s="12">
        <v>4.0850000000000001E-3</v>
      </c>
      <c r="F175" s="12">
        <v>104712</v>
      </c>
      <c r="G175" s="12">
        <v>31938660</v>
      </c>
      <c r="H175" s="7">
        <f t="shared" si="2"/>
        <v>-2.4128045867176193E-2</v>
      </c>
    </row>
    <row r="176" spans="1:8" x14ac:dyDescent="0.75">
      <c r="A176" s="2">
        <v>41814</v>
      </c>
      <c r="B176" s="12">
        <v>4.0850000000000001E-3</v>
      </c>
      <c r="C176" s="12">
        <v>4.1520000000000003E-3</v>
      </c>
      <c r="D176" s="12">
        <v>4.0489999999999996E-3</v>
      </c>
      <c r="E176" s="12">
        <v>4.0489999999999996E-3</v>
      </c>
      <c r="F176" s="12">
        <v>196770</v>
      </c>
      <c r="G176" s="12">
        <v>31658232</v>
      </c>
      <c r="H176" s="7">
        <f t="shared" si="2"/>
        <v>-8.8127294981641228E-3</v>
      </c>
    </row>
    <row r="177" spans="1:8" x14ac:dyDescent="0.75">
      <c r="A177" s="2">
        <v>41815</v>
      </c>
      <c r="B177" s="12">
        <v>4.0460000000000001E-3</v>
      </c>
      <c r="C177" s="12">
        <v>4.0569999999999998E-3</v>
      </c>
      <c r="D177" s="12">
        <v>3.9199999999999999E-3</v>
      </c>
      <c r="E177" s="12">
        <v>3.9309999999999996E-3</v>
      </c>
      <c r="F177" s="12">
        <v>208741</v>
      </c>
      <c r="G177" s="12">
        <v>30732594</v>
      </c>
      <c r="H177" s="7">
        <f t="shared" si="2"/>
        <v>-2.8423133959466267E-2</v>
      </c>
    </row>
    <row r="178" spans="1:8" x14ac:dyDescent="0.75">
      <c r="A178" s="2">
        <v>41816</v>
      </c>
      <c r="B178" s="12">
        <v>3.9290000000000002E-3</v>
      </c>
      <c r="C178" s="12">
        <v>4.071E-3</v>
      </c>
      <c r="D178" s="12">
        <v>3.9199999999999999E-3</v>
      </c>
      <c r="E178" s="12">
        <v>4.0509999999999999E-3</v>
      </c>
      <c r="F178" s="12">
        <v>19022</v>
      </c>
      <c r="G178" s="12">
        <v>31671522</v>
      </c>
      <c r="H178" s="7">
        <f t="shared" si="2"/>
        <v>3.1051158055484782E-2</v>
      </c>
    </row>
    <row r="179" spans="1:8" x14ac:dyDescent="0.75">
      <c r="A179" s="2">
        <v>41817</v>
      </c>
      <c r="B179" s="12">
        <v>4.052E-3</v>
      </c>
      <c r="C179" s="12">
        <v>4.1219999999999998E-3</v>
      </c>
      <c r="D179" s="12">
        <v>3.9839999999999997E-3</v>
      </c>
      <c r="E179" s="12">
        <v>3.993E-3</v>
      </c>
      <c r="F179" s="12">
        <v>17794</v>
      </c>
      <c r="G179" s="12">
        <v>31220196</v>
      </c>
      <c r="H179" s="7">
        <f t="shared" si="2"/>
        <v>-1.4560710760118466E-2</v>
      </c>
    </row>
    <row r="180" spans="1:8" x14ac:dyDescent="0.75">
      <c r="A180" s="2">
        <v>41818</v>
      </c>
      <c r="B180" s="12">
        <v>4.0099999999999997E-3</v>
      </c>
      <c r="C180" s="12">
        <v>4.0460000000000001E-3</v>
      </c>
      <c r="D180" s="12">
        <v>3.8630000000000001E-3</v>
      </c>
      <c r="E180" s="12">
        <v>3.9230000000000003E-3</v>
      </c>
      <c r="F180" s="12">
        <v>8316</v>
      </c>
      <c r="G180" s="12">
        <v>30666533</v>
      </c>
      <c r="H180" s="7">
        <f t="shared" si="2"/>
        <v>-2.1695760598503595E-2</v>
      </c>
    </row>
    <row r="181" spans="1:8" x14ac:dyDescent="0.75">
      <c r="A181" s="2">
        <v>41819</v>
      </c>
      <c r="B181" s="12">
        <v>3.9360000000000003E-3</v>
      </c>
      <c r="C181" s="12">
        <v>4.078E-3</v>
      </c>
      <c r="D181" s="12">
        <v>3.9360000000000003E-3</v>
      </c>
      <c r="E181" s="12">
        <v>4.0130000000000001E-3</v>
      </c>
      <c r="F181" s="12">
        <v>13533</v>
      </c>
      <c r="G181" s="12">
        <v>31372410</v>
      </c>
      <c r="H181" s="7">
        <f t="shared" si="2"/>
        <v>1.9563008130081251E-2</v>
      </c>
    </row>
    <row r="182" spans="1:8" x14ac:dyDescent="0.75">
      <c r="A182" s="2">
        <v>41820</v>
      </c>
      <c r="B182" s="12">
        <v>4.0130000000000001E-3</v>
      </c>
      <c r="C182" s="12">
        <v>4.0610000000000004E-3</v>
      </c>
      <c r="D182" s="12">
        <v>3.7789999999999998E-3</v>
      </c>
      <c r="E182" s="12">
        <v>3.7799999999999999E-3</v>
      </c>
      <c r="F182" s="12">
        <v>20028</v>
      </c>
      <c r="G182" s="12">
        <v>29549122</v>
      </c>
      <c r="H182" s="7">
        <f t="shared" si="2"/>
        <v>-5.8061300772489444E-2</v>
      </c>
    </row>
    <row r="183" spans="1:8" x14ac:dyDescent="0.75">
      <c r="A183" s="2">
        <v>41821</v>
      </c>
      <c r="B183" s="12">
        <v>3.7799999999999999E-3</v>
      </c>
      <c r="C183" s="12">
        <v>4.2129999999999997E-3</v>
      </c>
      <c r="D183" s="12">
        <v>3.6180000000000001E-3</v>
      </c>
      <c r="E183" s="12">
        <v>3.6229999999999999E-3</v>
      </c>
      <c r="F183" s="12">
        <v>241870</v>
      </c>
      <c r="G183" s="12">
        <v>28326169</v>
      </c>
      <c r="H183" s="7">
        <f t="shared" si="2"/>
        <v>-4.1534391534391542E-2</v>
      </c>
    </row>
    <row r="184" spans="1:8" x14ac:dyDescent="0.75">
      <c r="A184" s="2">
        <v>41822</v>
      </c>
      <c r="B184" s="12">
        <v>3.6150000000000002E-3</v>
      </c>
      <c r="C184" s="12">
        <v>3.6250000000000002E-3</v>
      </c>
      <c r="D184" s="12">
        <v>3.4740000000000001E-3</v>
      </c>
      <c r="E184" s="12">
        <v>3.4840000000000001E-3</v>
      </c>
      <c r="F184" s="12">
        <v>157412</v>
      </c>
      <c r="G184" s="12">
        <v>27234948</v>
      </c>
      <c r="H184" s="7">
        <f t="shared" si="2"/>
        <v>-3.623789764868604E-2</v>
      </c>
    </row>
    <row r="185" spans="1:8" x14ac:dyDescent="0.75">
      <c r="A185" s="2">
        <v>41823</v>
      </c>
      <c r="B185" s="12">
        <v>3.4810000000000002E-3</v>
      </c>
      <c r="C185" s="12">
        <v>3.4810000000000002E-3</v>
      </c>
      <c r="D185" s="12">
        <v>3.346E-3</v>
      </c>
      <c r="E185" s="12">
        <v>3.3600000000000001E-3</v>
      </c>
      <c r="F185" s="12">
        <v>140023</v>
      </c>
      <c r="G185" s="12">
        <v>26268813</v>
      </c>
      <c r="H185" s="7">
        <f t="shared" si="2"/>
        <v>-3.476012640045964E-2</v>
      </c>
    </row>
    <row r="186" spans="1:8" x14ac:dyDescent="0.75">
      <c r="A186" s="2">
        <v>41824</v>
      </c>
      <c r="B186" s="12">
        <v>3.3570000000000002E-3</v>
      </c>
      <c r="C186" s="12">
        <v>3.372E-3</v>
      </c>
      <c r="D186" s="12">
        <v>3.2399999999999998E-3</v>
      </c>
      <c r="E186" s="12">
        <v>3.2460000000000002E-3</v>
      </c>
      <c r="F186" s="12">
        <v>224680</v>
      </c>
      <c r="G186" s="12">
        <v>25373352</v>
      </c>
      <c r="H186" s="7">
        <f t="shared" si="2"/>
        <v>-3.3065236818588022E-2</v>
      </c>
    </row>
    <row r="187" spans="1:8" x14ac:dyDescent="0.75">
      <c r="A187" s="2">
        <v>41825</v>
      </c>
      <c r="B187" s="12">
        <v>3.2450000000000001E-3</v>
      </c>
      <c r="C187" s="12">
        <v>3.2599999999999999E-3</v>
      </c>
      <c r="D187" s="12">
        <v>3.127E-3</v>
      </c>
      <c r="E187" s="12">
        <v>3.1319999999999998E-3</v>
      </c>
      <c r="F187" s="12">
        <v>215980</v>
      </c>
      <c r="G187" s="12">
        <v>24489227</v>
      </c>
      <c r="H187" s="7">
        <f t="shared" si="2"/>
        <v>-3.4822804314329818E-2</v>
      </c>
    </row>
    <row r="188" spans="1:8" x14ac:dyDescent="0.75">
      <c r="A188" s="2">
        <v>41826</v>
      </c>
      <c r="B188" s="12">
        <v>3.1340000000000001E-3</v>
      </c>
      <c r="C188" s="12">
        <v>3.1689999999999999E-3</v>
      </c>
      <c r="D188" s="12">
        <v>2.8040000000000001E-3</v>
      </c>
      <c r="E188" s="12">
        <v>2.81E-3</v>
      </c>
      <c r="F188" s="12">
        <v>148862</v>
      </c>
      <c r="G188" s="12">
        <v>21969912</v>
      </c>
      <c r="H188" s="7">
        <f t="shared" si="2"/>
        <v>-0.10338225909380985</v>
      </c>
    </row>
    <row r="189" spans="1:8" x14ac:dyDescent="0.75">
      <c r="A189" s="2">
        <v>41827</v>
      </c>
      <c r="B189" s="12">
        <v>2.8089999999999999E-3</v>
      </c>
      <c r="C189" s="12">
        <v>3.0820000000000001E-3</v>
      </c>
      <c r="D189" s="12">
        <v>2.8019999999999998E-3</v>
      </c>
      <c r="E189" s="12">
        <v>3.0820000000000001E-3</v>
      </c>
      <c r="F189" s="12">
        <v>191510</v>
      </c>
      <c r="G189" s="12">
        <v>24096300</v>
      </c>
      <c r="H189" s="7">
        <f t="shared" si="2"/>
        <v>9.7187611249555092E-2</v>
      </c>
    </row>
    <row r="190" spans="1:8" x14ac:dyDescent="0.75">
      <c r="A190" s="2">
        <v>41828</v>
      </c>
      <c r="B190" s="12">
        <v>3.0790000000000001E-3</v>
      </c>
      <c r="C190" s="12">
        <v>3.3189999999999999E-3</v>
      </c>
      <c r="D190" s="12">
        <v>3.0790000000000001E-3</v>
      </c>
      <c r="E190" s="12">
        <v>3.3E-3</v>
      </c>
      <c r="F190" s="12">
        <v>222957</v>
      </c>
      <c r="G190" s="12">
        <v>25796378</v>
      </c>
      <c r="H190" s="7">
        <f t="shared" si="2"/>
        <v>7.1776550828190913E-2</v>
      </c>
    </row>
    <row r="191" spans="1:8" x14ac:dyDescent="0.75">
      <c r="A191" s="2">
        <v>41829</v>
      </c>
      <c r="B191" s="12">
        <v>3.3010000000000001E-3</v>
      </c>
      <c r="C191" s="12">
        <v>3.8790000000000001E-3</v>
      </c>
      <c r="D191" s="12">
        <v>3.3010000000000001E-3</v>
      </c>
      <c r="E191" s="12">
        <v>3.8790000000000001E-3</v>
      </c>
      <c r="F191" s="12">
        <v>178918</v>
      </c>
      <c r="G191" s="12">
        <v>30323167</v>
      </c>
      <c r="H191" s="7">
        <f t="shared" si="2"/>
        <v>0.17509845501363222</v>
      </c>
    </row>
    <row r="192" spans="1:8" x14ac:dyDescent="0.75">
      <c r="A192" s="2">
        <v>41830</v>
      </c>
      <c r="B192" s="12">
        <v>3.8800000000000002E-3</v>
      </c>
      <c r="C192" s="12">
        <v>4.0819999999999997E-3</v>
      </c>
      <c r="D192" s="12">
        <v>3.8800000000000002E-3</v>
      </c>
      <c r="E192" s="12">
        <v>4.0740000000000004E-3</v>
      </c>
      <c r="F192" s="12">
        <v>281909</v>
      </c>
      <c r="G192" s="12">
        <v>31847186</v>
      </c>
      <c r="H192" s="7">
        <f t="shared" si="2"/>
        <v>5.0000000000000037E-2</v>
      </c>
    </row>
    <row r="193" spans="1:8" x14ac:dyDescent="0.75">
      <c r="A193" s="2">
        <v>41831</v>
      </c>
      <c r="B193" s="12">
        <v>4.0740000000000004E-3</v>
      </c>
      <c r="C193" s="12">
        <v>4.3379999999999998E-3</v>
      </c>
      <c r="D193" s="12">
        <v>4.0730000000000002E-3</v>
      </c>
      <c r="E193" s="12">
        <v>4.2979999999999997E-3</v>
      </c>
      <c r="F193" s="12">
        <v>406560</v>
      </c>
      <c r="G193" s="12">
        <v>33599331</v>
      </c>
      <c r="H193" s="7">
        <f t="shared" si="2"/>
        <v>5.4982817869415647E-2</v>
      </c>
    </row>
    <row r="194" spans="1:8" x14ac:dyDescent="0.75">
      <c r="A194" s="2">
        <v>41832</v>
      </c>
      <c r="B194" s="12">
        <v>4.2979999999999997E-3</v>
      </c>
      <c r="C194" s="12">
        <v>4.3680000000000004E-3</v>
      </c>
      <c r="D194" s="12">
        <v>4.2900000000000004E-3</v>
      </c>
      <c r="E194" s="12">
        <v>4.3169999999999997E-3</v>
      </c>
      <c r="F194" s="12">
        <v>172674</v>
      </c>
      <c r="G194" s="12">
        <v>33750998</v>
      </c>
      <c r="H194" s="7">
        <f t="shared" si="2"/>
        <v>4.4206607724522852E-3</v>
      </c>
    </row>
    <row r="195" spans="1:8" x14ac:dyDescent="0.75">
      <c r="A195" s="2">
        <v>41833</v>
      </c>
      <c r="B195" s="12">
        <v>4.3179999999999998E-3</v>
      </c>
      <c r="C195" s="12">
        <v>4.3239999999999997E-3</v>
      </c>
      <c r="D195" s="12">
        <v>4.2440000000000004E-3</v>
      </c>
      <c r="E195" s="12">
        <v>4.3059999999999999E-3</v>
      </c>
      <c r="F195" s="12">
        <v>64623</v>
      </c>
      <c r="G195" s="12">
        <v>33667425</v>
      </c>
      <c r="H195" s="7">
        <f t="shared" ref="H195:H258" si="3">(E195-B195)/B195</f>
        <v>-2.7790643816581425E-3</v>
      </c>
    </row>
    <row r="196" spans="1:8" x14ac:dyDescent="0.75">
      <c r="A196" s="2">
        <v>41834</v>
      </c>
      <c r="B196" s="12">
        <v>4.3059999999999999E-3</v>
      </c>
      <c r="C196" s="12">
        <v>4.3689999999999996E-3</v>
      </c>
      <c r="D196" s="12">
        <v>4.2779999999999997E-3</v>
      </c>
      <c r="E196" s="12">
        <v>4.3670000000000002E-3</v>
      </c>
      <c r="F196" s="12">
        <v>113927</v>
      </c>
      <c r="G196" s="12">
        <v>34143066</v>
      </c>
      <c r="H196" s="7">
        <f t="shared" si="3"/>
        <v>1.4166279609846793E-2</v>
      </c>
    </row>
    <row r="197" spans="1:8" x14ac:dyDescent="0.75">
      <c r="A197" s="2">
        <v>41835</v>
      </c>
      <c r="B197" s="12">
        <v>4.3680000000000004E-3</v>
      </c>
      <c r="C197" s="12">
        <v>4.5149999999999999E-3</v>
      </c>
      <c r="D197" s="12">
        <v>4.3639999999999998E-3</v>
      </c>
      <c r="E197" s="12">
        <v>4.5139999999999998E-3</v>
      </c>
      <c r="F197" s="12">
        <v>176067</v>
      </c>
      <c r="G197" s="12">
        <v>35286823</v>
      </c>
      <c r="H197" s="7">
        <f t="shared" si="3"/>
        <v>3.3424908424908292E-2</v>
      </c>
    </row>
    <row r="198" spans="1:8" x14ac:dyDescent="0.75">
      <c r="A198" s="2">
        <v>41836</v>
      </c>
      <c r="B198" s="12">
        <v>4.5139999999999998E-3</v>
      </c>
      <c r="C198" s="12">
        <v>4.8979999999999996E-3</v>
      </c>
      <c r="D198" s="12">
        <v>4.496E-3</v>
      </c>
      <c r="E198" s="12">
        <v>4.8979999999999996E-3</v>
      </c>
      <c r="F198" s="12">
        <v>351852</v>
      </c>
      <c r="G198" s="12">
        <v>38295459</v>
      </c>
      <c r="H198" s="7">
        <f t="shared" si="3"/>
        <v>8.5068675232609622E-2</v>
      </c>
    </row>
    <row r="199" spans="1:8" x14ac:dyDescent="0.75">
      <c r="A199" s="2">
        <v>41837</v>
      </c>
      <c r="B199" s="12">
        <v>4.8979999999999996E-3</v>
      </c>
      <c r="C199" s="12">
        <v>6.1739999999999998E-3</v>
      </c>
      <c r="D199" s="12">
        <v>4.8979999999999996E-3</v>
      </c>
      <c r="E199" s="12">
        <v>6.1619999999999999E-3</v>
      </c>
      <c r="F199" s="12">
        <v>952310</v>
      </c>
      <c r="G199" s="12">
        <v>48174300</v>
      </c>
      <c r="H199" s="7">
        <f t="shared" si="3"/>
        <v>0.25806451612903236</v>
      </c>
    </row>
    <row r="200" spans="1:8" x14ac:dyDescent="0.75">
      <c r="A200" s="2">
        <v>41838</v>
      </c>
      <c r="B200" s="12">
        <v>6.1669999999999997E-3</v>
      </c>
      <c r="C200" s="12">
        <v>6.4599999999999996E-3</v>
      </c>
      <c r="D200" s="12">
        <v>6.1310000000000002E-3</v>
      </c>
      <c r="E200" s="12">
        <v>6.3639999999999999E-3</v>
      </c>
      <c r="F200" s="12">
        <v>613098</v>
      </c>
      <c r="G200" s="12">
        <v>49754295</v>
      </c>
      <c r="H200" s="7">
        <f t="shared" si="3"/>
        <v>3.1944219231392922E-2</v>
      </c>
    </row>
    <row r="201" spans="1:8" x14ac:dyDescent="0.75">
      <c r="A201" s="2">
        <v>41839</v>
      </c>
      <c r="B201" s="12">
        <v>6.365E-3</v>
      </c>
      <c r="C201" s="12">
        <v>6.3680000000000004E-3</v>
      </c>
      <c r="D201" s="12">
        <v>5.2589999999999998E-3</v>
      </c>
      <c r="E201" s="12">
        <v>5.2979999999999998E-3</v>
      </c>
      <c r="F201" s="12">
        <v>538408</v>
      </c>
      <c r="G201" s="12">
        <v>41416360</v>
      </c>
      <c r="H201" s="7">
        <f t="shared" si="3"/>
        <v>-0.16763550667714064</v>
      </c>
    </row>
    <row r="202" spans="1:8" x14ac:dyDescent="0.75">
      <c r="A202" s="2">
        <v>41840</v>
      </c>
      <c r="B202" s="12">
        <v>5.2620000000000002E-3</v>
      </c>
      <c r="C202" s="12">
        <v>5.3829999999999998E-3</v>
      </c>
      <c r="D202" s="12">
        <v>5.1590000000000004E-3</v>
      </c>
      <c r="E202" s="12">
        <v>5.3829999999999998E-3</v>
      </c>
      <c r="F202" s="12">
        <v>175004</v>
      </c>
      <c r="G202" s="12">
        <v>42080255</v>
      </c>
      <c r="H202" s="7">
        <f t="shared" si="3"/>
        <v>2.2995058912960772E-2</v>
      </c>
    </row>
    <row r="203" spans="1:8" x14ac:dyDescent="0.75">
      <c r="A203" s="2">
        <v>41841</v>
      </c>
      <c r="B203" s="12">
        <v>5.3829999999999998E-3</v>
      </c>
      <c r="C203" s="12">
        <v>5.3949999999999996E-3</v>
      </c>
      <c r="D203" s="12">
        <v>5.3270000000000001E-3</v>
      </c>
      <c r="E203" s="12">
        <v>5.3619999999999996E-3</v>
      </c>
      <c r="F203" s="12">
        <v>136967</v>
      </c>
      <c r="G203" s="12">
        <v>41918581</v>
      </c>
      <c r="H203" s="7">
        <f t="shared" si="3"/>
        <v>-3.9011703511053664E-3</v>
      </c>
    </row>
    <row r="204" spans="1:8" x14ac:dyDescent="0.75">
      <c r="A204" s="2">
        <v>41842</v>
      </c>
      <c r="B204" s="12">
        <v>5.3610000000000003E-3</v>
      </c>
      <c r="C204" s="12">
        <v>5.6429999999999996E-3</v>
      </c>
      <c r="D204" s="12">
        <v>5.3569999999999998E-3</v>
      </c>
      <c r="E204" s="12">
        <v>5.6429999999999996E-3</v>
      </c>
      <c r="F204" s="12">
        <v>280454</v>
      </c>
      <c r="G204" s="12">
        <v>44119317</v>
      </c>
      <c r="H204" s="7">
        <f t="shared" si="3"/>
        <v>5.2602126468942224E-2</v>
      </c>
    </row>
    <row r="205" spans="1:8" x14ac:dyDescent="0.75">
      <c r="A205" s="2">
        <v>41843</v>
      </c>
      <c r="B205" s="12">
        <v>5.6470000000000001E-3</v>
      </c>
      <c r="C205" s="12">
        <v>6.1500000000000001E-3</v>
      </c>
      <c r="D205" s="12">
        <v>5.6439999999999997E-3</v>
      </c>
      <c r="E205" s="12">
        <v>6.1440000000000002E-3</v>
      </c>
      <c r="F205" s="12">
        <v>327880</v>
      </c>
      <c r="G205" s="12">
        <v>50707776</v>
      </c>
      <c r="H205" s="7">
        <f t="shared" si="3"/>
        <v>8.8011333451390131E-2</v>
      </c>
    </row>
    <row r="206" spans="1:8" x14ac:dyDescent="0.75">
      <c r="A206" s="2">
        <v>41844</v>
      </c>
      <c r="B206" s="12">
        <v>6.1460000000000004E-3</v>
      </c>
      <c r="C206" s="12">
        <v>6.1840000000000003E-3</v>
      </c>
      <c r="D206" s="12">
        <v>5.9249999999999997E-3</v>
      </c>
      <c r="E206" s="12">
        <v>5.9290000000000002E-3</v>
      </c>
      <c r="F206" s="12">
        <v>263739</v>
      </c>
      <c r="G206" s="12">
        <v>48928020</v>
      </c>
      <c r="H206" s="7">
        <f t="shared" si="3"/>
        <v>-3.5307517084282487E-2</v>
      </c>
    </row>
    <row r="207" spans="1:8" x14ac:dyDescent="0.75">
      <c r="A207" s="2">
        <v>41845</v>
      </c>
      <c r="B207" s="12">
        <v>5.9290000000000002E-3</v>
      </c>
      <c r="C207" s="12">
        <v>6.0899999999999999E-3</v>
      </c>
      <c r="D207" s="12">
        <v>5.9179999999999996E-3</v>
      </c>
      <c r="E207" s="12">
        <v>6.0429999999999998E-3</v>
      </c>
      <c r="F207" s="12">
        <v>153002</v>
      </c>
      <c r="G207" s="12">
        <v>49871622</v>
      </c>
      <c r="H207" s="7">
        <f t="shared" si="3"/>
        <v>1.9227525721032132E-2</v>
      </c>
    </row>
    <row r="208" spans="1:8" x14ac:dyDescent="0.75">
      <c r="A208" s="2">
        <v>41846</v>
      </c>
      <c r="B208" s="12">
        <v>6.0569999999999999E-3</v>
      </c>
      <c r="C208" s="12">
        <v>6.1029999999999999E-3</v>
      </c>
      <c r="D208" s="12">
        <v>6.0309999999999999E-3</v>
      </c>
      <c r="E208" s="12">
        <v>6.0410000000000004E-3</v>
      </c>
      <c r="F208" s="12">
        <v>146117</v>
      </c>
      <c r="G208" s="12">
        <v>49850661</v>
      </c>
      <c r="H208" s="7">
        <f t="shared" si="3"/>
        <v>-2.6415717351823548E-3</v>
      </c>
    </row>
    <row r="209" spans="1:8" x14ac:dyDescent="0.75">
      <c r="A209" s="2">
        <v>41847</v>
      </c>
      <c r="B209" s="12">
        <v>6.0390000000000001E-3</v>
      </c>
      <c r="C209" s="12">
        <v>6.058E-3</v>
      </c>
      <c r="D209" s="12">
        <v>5.9839999999999997E-3</v>
      </c>
      <c r="E209" s="12">
        <v>6.0210000000000003E-3</v>
      </c>
      <c r="F209" s="12">
        <v>99553</v>
      </c>
      <c r="G209" s="12">
        <v>49685444</v>
      </c>
      <c r="H209" s="7">
        <f t="shared" si="3"/>
        <v>-2.9806259314455684E-3</v>
      </c>
    </row>
    <row r="210" spans="1:8" x14ac:dyDescent="0.75">
      <c r="A210" s="2">
        <v>41848</v>
      </c>
      <c r="B210" s="12">
        <v>6.0219999999999996E-3</v>
      </c>
      <c r="C210" s="12">
        <v>6.1609999999999998E-3</v>
      </c>
      <c r="D210" s="12">
        <v>6.0210000000000003E-3</v>
      </c>
      <c r="E210" s="12">
        <v>6.1570000000000001E-3</v>
      </c>
      <c r="F210" s="12">
        <v>159893</v>
      </c>
      <c r="G210" s="12">
        <v>50815059</v>
      </c>
      <c r="H210" s="7">
        <f t="shared" si="3"/>
        <v>2.2417801394885518E-2</v>
      </c>
    </row>
    <row r="211" spans="1:8" x14ac:dyDescent="0.75">
      <c r="A211" s="2">
        <v>41849</v>
      </c>
      <c r="B211" s="12">
        <v>6.1570000000000001E-3</v>
      </c>
      <c r="C211" s="12">
        <v>6.1599999999999997E-3</v>
      </c>
      <c r="D211" s="12">
        <v>6.0660000000000002E-3</v>
      </c>
      <c r="E211" s="12">
        <v>6.0660000000000002E-3</v>
      </c>
      <c r="F211" s="12">
        <v>123408</v>
      </c>
      <c r="G211" s="12">
        <v>50058295</v>
      </c>
      <c r="H211" s="7">
        <f t="shared" si="3"/>
        <v>-1.477992528828974E-2</v>
      </c>
    </row>
    <row r="212" spans="1:8" x14ac:dyDescent="0.75">
      <c r="A212" s="2">
        <v>41850</v>
      </c>
      <c r="B212" s="12">
        <v>6.0650000000000001E-3</v>
      </c>
      <c r="C212" s="12">
        <v>6.0829999999999999E-3</v>
      </c>
      <c r="D212" s="12">
        <v>5.0899999999999999E-3</v>
      </c>
      <c r="E212" s="12">
        <v>5.097E-3</v>
      </c>
      <c r="F212" s="12">
        <v>474010</v>
      </c>
      <c r="G212" s="12">
        <v>42067467</v>
      </c>
      <c r="H212" s="7">
        <f t="shared" si="3"/>
        <v>-0.15960428689200332</v>
      </c>
    </row>
    <row r="213" spans="1:8" x14ac:dyDescent="0.75">
      <c r="A213" s="2">
        <v>41851</v>
      </c>
      <c r="B213" s="12">
        <v>5.1050000000000002E-3</v>
      </c>
      <c r="C213" s="12">
        <v>5.555E-3</v>
      </c>
      <c r="D213" s="12">
        <v>5.0730000000000003E-3</v>
      </c>
      <c r="E213" s="12">
        <v>5.189E-3</v>
      </c>
      <c r="F213" s="12">
        <v>572621</v>
      </c>
      <c r="G213" s="12">
        <v>42821590</v>
      </c>
      <c r="H213" s="7">
        <f t="shared" si="3"/>
        <v>1.6454456415279112E-2</v>
      </c>
    </row>
    <row r="214" spans="1:8" x14ac:dyDescent="0.75">
      <c r="A214" s="2">
        <v>41852</v>
      </c>
      <c r="B214" s="12">
        <v>5.1830000000000001E-3</v>
      </c>
      <c r="C214" s="12">
        <v>5.3689999999999996E-3</v>
      </c>
      <c r="D214" s="12">
        <v>5.1110000000000001E-3</v>
      </c>
      <c r="E214" s="12">
        <v>5.3689999999999996E-3</v>
      </c>
      <c r="F214" s="12">
        <v>393153</v>
      </c>
      <c r="G214" s="12">
        <v>44307718</v>
      </c>
      <c r="H214" s="7">
        <f t="shared" si="3"/>
        <v>3.5886552189851345E-2</v>
      </c>
    </row>
    <row r="215" spans="1:8" x14ac:dyDescent="0.75">
      <c r="A215" s="2">
        <v>41853</v>
      </c>
      <c r="B215" s="12">
        <v>5.3709999999999999E-3</v>
      </c>
      <c r="C215" s="12">
        <v>5.522E-3</v>
      </c>
      <c r="D215" s="12">
        <v>5.2700000000000004E-3</v>
      </c>
      <c r="E215" s="12">
        <v>5.2940000000000001E-3</v>
      </c>
      <c r="F215" s="12">
        <v>220518</v>
      </c>
      <c r="G215" s="12">
        <v>43690588</v>
      </c>
      <c r="H215" s="7">
        <f t="shared" si="3"/>
        <v>-1.43362502327313E-2</v>
      </c>
    </row>
    <row r="216" spans="1:8" x14ac:dyDescent="0.75">
      <c r="A216" s="2">
        <v>41854</v>
      </c>
      <c r="B216" s="12">
        <v>5.2630000000000003E-3</v>
      </c>
      <c r="C216" s="12">
        <v>5.2690000000000002E-3</v>
      </c>
      <c r="D216" s="12">
        <v>5.176E-3</v>
      </c>
      <c r="E216" s="12">
        <v>5.215E-3</v>
      </c>
      <c r="F216" s="12">
        <v>70579</v>
      </c>
      <c r="G216" s="12">
        <v>43035992</v>
      </c>
      <c r="H216" s="7">
        <f t="shared" si="3"/>
        <v>-9.1202736082083031E-3</v>
      </c>
    </row>
    <row r="217" spans="1:8" x14ac:dyDescent="0.75">
      <c r="A217" s="2">
        <v>41855</v>
      </c>
      <c r="B217" s="12">
        <v>5.2139999999999999E-3</v>
      </c>
      <c r="C217" s="12">
        <v>5.2440000000000004E-3</v>
      </c>
      <c r="D217" s="12">
        <v>4.7629999999999999E-3</v>
      </c>
      <c r="E217" s="12">
        <v>4.9480000000000001E-3</v>
      </c>
      <c r="F217" s="12">
        <v>341765</v>
      </c>
      <c r="G217" s="12">
        <v>40833456</v>
      </c>
      <c r="H217" s="7">
        <f t="shared" si="3"/>
        <v>-5.1016494054468689E-2</v>
      </c>
    </row>
    <row r="218" spans="1:8" x14ac:dyDescent="0.75">
      <c r="A218" s="2">
        <v>41856</v>
      </c>
      <c r="B218" s="12">
        <v>4.9480000000000001E-3</v>
      </c>
      <c r="C218" s="12">
        <v>5.143E-3</v>
      </c>
      <c r="D218" s="12">
        <v>4.9040000000000004E-3</v>
      </c>
      <c r="E218" s="12">
        <v>5.104E-3</v>
      </c>
      <c r="F218" s="12">
        <v>256947</v>
      </c>
      <c r="G218" s="12">
        <v>42124492</v>
      </c>
      <c r="H218" s="7">
        <f t="shared" si="3"/>
        <v>3.1527890056588501E-2</v>
      </c>
    </row>
    <row r="219" spans="1:8" x14ac:dyDescent="0.75">
      <c r="A219" s="2">
        <v>41857</v>
      </c>
      <c r="B219" s="12">
        <v>5.1079999999999997E-3</v>
      </c>
      <c r="C219" s="12">
        <v>5.2610000000000001E-3</v>
      </c>
      <c r="D219" s="12">
        <v>5.1070000000000004E-3</v>
      </c>
      <c r="E219" s="12">
        <v>5.2560000000000003E-3</v>
      </c>
      <c r="F219" s="12">
        <v>203335</v>
      </c>
      <c r="G219" s="12">
        <v>43376329</v>
      </c>
      <c r="H219" s="7">
        <f t="shared" si="3"/>
        <v>2.8974158183242085E-2</v>
      </c>
    </row>
    <row r="220" spans="1:8" x14ac:dyDescent="0.75">
      <c r="A220" s="2">
        <v>41858</v>
      </c>
      <c r="B220" s="12">
        <v>5.2560000000000003E-3</v>
      </c>
      <c r="C220" s="12">
        <v>5.3569999999999998E-3</v>
      </c>
      <c r="D220" s="12">
        <v>5.2420000000000001E-3</v>
      </c>
      <c r="E220" s="12">
        <v>5.3429999999999997E-3</v>
      </c>
      <c r="F220" s="12">
        <v>221958</v>
      </c>
      <c r="G220" s="12">
        <v>44093893</v>
      </c>
      <c r="H220" s="7">
        <f t="shared" si="3"/>
        <v>1.6552511415524999E-2</v>
      </c>
    </row>
    <row r="221" spans="1:8" x14ac:dyDescent="0.75">
      <c r="A221" s="2">
        <v>41859</v>
      </c>
      <c r="B221" s="12">
        <v>5.3429999999999997E-3</v>
      </c>
      <c r="C221" s="12">
        <v>5.4840000000000002E-3</v>
      </c>
      <c r="D221" s="12">
        <v>5.3429999999999997E-3</v>
      </c>
      <c r="E221" s="12">
        <v>5.4619999999999998E-3</v>
      </c>
      <c r="F221" s="12">
        <v>192304</v>
      </c>
      <c r="G221" s="12">
        <v>45072156</v>
      </c>
      <c r="H221" s="7">
        <f t="shared" si="3"/>
        <v>2.2272131761182892E-2</v>
      </c>
    </row>
    <row r="222" spans="1:8" x14ac:dyDescent="0.75">
      <c r="A222" s="2">
        <v>41860</v>
      </c>
      <c r="B222" s="12">
        <v>5.4609999999999997E-3</v>
      </c>
      <c r="C222" s="12">
        <v>5.4710000000000002E-3</v>
      </c>
      <c r="D222" s="12">
        <v>5.2399999999999999E-3</v>
      </c>
      <c r="E222" s="12">
        <v>5.2420000000000001E-3</v>
      </c>
      <c r="F222" s="12">
        <v>325886</v>
      </c>
      <c r="G222" s="12">
        <v>43259473</v>
      </c>
      <c r="H222" s="7">
        <f t="shared" si="3"/>
        <v>-4.0102545321369636E-2</v>
      </c>
    </row>
    <row r="223" spans="1:8" x14ac:dyDescent="0.75">
      <c r="A223" s="2">
        <v>41861</v>
      </c>
      <c r="B223" s="12">
        <v>5.2420000000000001E-3</v>
      </c>
      <c r="C223" s="12">
        <v>5.2420000000000001E-3</v>
      </c>
      <c r="D223" s="12">
        <v>4.9719999999999999E-3</v>
      </c>
      <c r="E223" s="12">
        <v>4.9750000000000003E-3</v>
      </c>
      <c r="F223" s="12">
        <v>250863</v>
      </c>
      <c r="G223" s="12">
        <v>41057101</v>
      </c>
      <c r="H223" s="7">
        <f t="shared" si="3"/>
        <v>-5.0934757726058731E-2</v>
      </c>
    </row>
    <row r="224" spans="1:8" x14ac:dyDescent="0.75">
      <c r="A224" s="2">
        <v>41862</v>
      </c>
      <c r="B224" s="12">
        <v>4.9750000000000003E-3</v>
      </c>
      <c r="C224" s="12">
        <v>5.2199999999999998E-3</v>
      </c>
      <c r="D224" s="12">
        <v>4.9439999999999996E-3</v>
      </c>
      <c r="E224" s="12">
        <v>5.2139999999999999E-3</v>
      </c>
      <c r="F224" s="12">
        <v>272387</v>
      </c>
      <c r="G224" s="12">
        <v>43030710</v>
      </c>
      <c r="H224" s="7">
        <f t="shared" si="3"/>
        <v>4.8040201005025047E-2</v>
      </c>
    </row>
    <row r="225" spans="1:8" x14ac:dyDescent="0.75">
      <c r="A225" s="2">
        <v>41863</v>
      </c>
      <c r="B225" s="12">
        <v>5.2129999999999998E-3</v>
      </c>
      <c r="C225" s="12">
        <v>5.215E-3</v>
      </c>
      <c r="D225" s="12">
        <v>5.0239999999999998E-3</v>
      </c>
      <c r="E225" s="12">
        <v>5.0439999999999999E-3</v>
      </c>
      <c r="F225" s="12">
        <v>289977</v>
      </c>
      <c r="G225" s="12">
        <v>41621992</v>
      </c>
      <c r="H225" s="7">
        <f t="shared" si="3"/>
        <v>-3.2418952618453845E-2</v>
      </c>
    </row>
    <row r="226" spans="1:8" x14ac:dyDescent="0.75">
      <c r="A226" s="2">
        <v>41864</v>
      </c>
      <c r="B226" s="12">
        <v>5.045E-3</v>
      </c>
      <c r="C226" s="12">
        <v>5.0460000000000001E-3</v>
      </c>
      <c r="D226" s="12">
        <v>4.9329999999999999E-3</v>
      </c>
      <c r="E226" s="12">
        <v>4.9699999999999996E-3</v>
      </c>
      <c r="F226" s="12">
        <v>291148</v>
      </c>
      <c r="G226" s="12">
        <v>41016251</v>
      </c>
      <c r="H226" s="7">
        <f t="shared" si="3"/>
        <v>-1.4866204162537247E-2</v>
      </c>
    </row>
    <row r="227" spans="1:8" x14ac:dyDescent="0.75">
      <c r="A227" s="2">
        <v>41865</v>
      </c>
      <c r="B227" s="12">
        <v>4.9690000000000003E-3</v>
      </c>
      <c r="C227" s="12">
        <v>5.293E-3</v>
      </c>
      <c r="D227" s="12">
        <v>4.9480000000000001E-3</v>
      </c>
      <c r="E227" s="12">
        <v>5.2269999999999999E-3</v>
      </c>
      <c r="F227" s="12">
        <v>665506</v>
      </c>
      <c r="G227" s="12">
        <v>43134446</v>
      </c>
      <c r="H227" s="7">
        <f t="shared" si="3"/>
        <v>5.1921915878446273E-2</v>
      </c>
    </row>
    <row r="228" spans="1:8" x14ac:dyDescent="0.75">
      <c r="A228" s="2">
        <v>41866</v>
      </c>
      <c r="B228" s="12">
        <v>5.2480000000000001E-3</v>
      </c>
      <c r="C228" s="12">
        <v>5.4460000000000003E-3</v>
      </c>
      <c r="D228" s="12">
        <v>5.2480000000000001E-3</v>
      </c>
      <c r="E228" s="12">
        <v>5.4099999999999999E-3</v>
      </c>
      <c r="F228" s="12">
        <v>300831</v>
      </c>
      <c r="G228" s="12">
        <v>44643764</v>
      </c>
      <c r="H228" s="7">
        <f t="shared" si="3"/>
        <v>3.0868902439024355E-2</v>
      </c>
    </row>
    <row r="229" spans="1:8" x14ac:dyDescent="0.75">
      <c r="A229" s="2">
        <v>41867</v>
      </c>
      <c r="B229" s="12">
        <v>5.4120000000000001E-3</v>
      </c>
      <c r="C229" s="12">
        <v>5.4799999999999996E-3</v>
      </c>
      <c r="D229" s="12">
        <v>5.3270000000000001E-3</v>
      </c>
      <c r="E229" s="12">
        <v>5.4180000000000001E-3</v>
      </c>
      <c r="F229" s="12">
        <v>94314</v>
      </c>
      <c r="G229" s="12">
        <v>44712756</v>
      </c>
      <c r="H229" s="7">
        <f t="shared" si="3"/>
        <v>1.1086474501108515E-3</v>
      </c>
    </row>
    <row r="230" spans="1:8" x14ac:dyDescent="0.75">
      <c r="A230" s="2">
        <v>41868</v>
      </c>
      <c r="B230" s="12">
        <v>5.411E-3</v>
      </c>
      <c r="C230" s="12">
        <v>5.4140000000000004E-3</v>
      </c>
      <c r="D230" s="12">
        <v>5.1370000000000001E-3</v>
      </c>
      <c r="E230" s="12">
        <v>5.1770000000000002E-3</v>
      </c>
      <c r="F230" s="12">
        <v>118160</v>
      </c>
      <c r="G230" s="12">
        <v>42720248</v>
      </c>
      <c r="H230" s="7">
        <f t="shared" si="3"/>
        <v>-4.3245241175383448E-2</v>
      </c>
    </row>
    <row r="231" spans="1:8" x14ac:dyDescent="0.75">
      <c r="A231" s="2">
        <v>41869</v>
      </c>
      <c r="B231" s="12">
        <v>5.1789999999999996E-3</v>
      </c>
      <c r="C231" s="12">
        <v>5.2129999999999998E-3</v>
      </c>
      <c r="D231" s="12">
        <v>4.9480000000000001E-3</v>
      </c>
      <c r="E231" s="12">
        <v>4.9789999999999999E-3</v>
      </c>
      <c r="F231" s="12">
        <v>495720</v>
      </c>
      <c r="G231" s="12">
        <v>41088791</v>
      </c>
      <c r="H231" s="7">
        <f t="shared" si="3"/>
        <v>-3.8617493724657205E-2</v>
      </c>
    </row>
    <row r="232" spans="1:8" x14ac:dyDescent="0.75">
      <c r="A232" s="2">
        <v>41870</v>
      </c>
      <c r="B232" s="12">
        <v>4.9789999999999999E-3</v>
      </c>
      <c r="C232" s="12">
        <v>5.0699999999999999E-3</v>
      </c>
      <c r="D232" s="12">
        <v>4.927E-3</v>
      </c>
      <c r="E232" s="12">
        <v>5.0509999999999999E-3</v>
      </c>
      <c r="F232" s="12">
        <v>176197</v>
      </c>
      <c r="G232" s="12">
        <v>41681988</v>
      </c>
      <c r="H232" s="7">
        <f t="shared" si="3"/>
        <v>1.4460735087366944E-2</v>
      </c>
    </row>
    <row r="233" spans="1:8" x14ac:dyDescent="0.75">
      <c r="A233" s="2">
        <v>41871</v>
      </c>
      <c r="B233" s="12">
        <v>5.0499999999999998E-3</v>
      </c>
      <c r="C233" s="12">
        <v>5.3080000000000002E-3</v>
      </c>
      <c r="D233" s="12">
        <v>4.9690000000000003E-3</v>
      </c>
      <c r="E233" s="12">
        <v>5.2649999999999997E-3</v>
      </c>
      <c r="F233" s="12">
        <v>190557</v>
      </c>
      <c r="G233" s="12">
        <v>43447137</v>
      </c>
      <c r="H233" s="7">
        <f t="shared" si="3"/>
        <v>4.2574257425742557E-2</v>
      </c>
    </row>
    <row r="234" spans="1:8" x14ac:dyDescent="0.75">
      <c r="A234" s="2">
        <v>41872</v>
      </c>
      <c r="B234" s="12">
        <v>5.2550000000000001E-3</v>
      </c>
      <c r="C234" s="12">
        <v>5.3099999999999996E-3</v>
      </c>
      <c r="D234" s="12">
        <v>5.1159999999999999E-3</v>
      </c>
      <c r="E234" s="12">
        <v>5.117E-3</v>
      </c>
      <c r="F234" s="12">
        <v>152905</v>
      </c>
      <c r="G234" s="12">
        <v>42225834</v>
      </c>
      <c r="H234" s="7">
        <f t="shared" si="3"/>
        <v>-2.6260704091341597E-2</v>
      </c>
    </row>
    <row r="235" spans="1:8" x14ac:dyDescent="0.75">
      <c r="A235" s="2">
        <v>41873</v>
      </c>
      <c r="B235" s="12">
        <v>5.1149999999999998E-3</v>
      </c>
      <c r="C235" s="12">
        <v>5.1149999999999998E-3</v>
      </c>
      <c r="D235" s="12">
        <v>4.9849999999999998E-3</v>
      </c>
      <c r="E235" s="12">
        <v>5.0949999999999997E-3</v>
      </c>
      <c r="F235" s="12">
        <v>169540</v>
      </c>
      <c r="G235" s="12">
        <v>42047413</v>
      </c>
      <c r="H235" s="7">
        <f t="shared" si="3"/>
        <v>-3.9100684261974689E-3</v>
      </c>
    </row>
    <row r="236" spans="1:8" x14ac:dyDescent="0.75">
      <c r="A236" s="2">
        <v>41874</v>
      </c>
      <c r="B236" s="12">
        <v>5.0930000000000003E-3</v>
      </c>
      <c r="C236" s="12">
        <v>5.0990000000000002E-3</v>
      </c>
      <c r="D236" s="12">
        <v>4.9919999999999999E-3</v>
      </c>
      <c r="E236" s="12">
        <v>5.0159999999999996E-3</v>
      </c>
      <c r="F236" s="12">
        <v>104190</v>
      </c>
      <c r="G236" s="12">
        <v>41397603</v>
      </c>
      <c r="H236" s="7">
        <f t="shared" si="3"/>
        <v>-1.5118790496760392E-2</v>
      </c>
    </row>
    <row r="237" spans="1:8" x14ac:dyDescent="0.75">
      <c r="A237" s="2">
        <v>41875</v>
      </c>
      <c r="B237" s="12">
        <v>5.0169999999999998E-3</v>
      </c>
      <c r="C237" s="12">
        <v>5.1729999999999996E-3</v>
      </c>
      <c r="D237" s="12">
        <v>5.0150000000000004E-3</v>
      </c>
      <c r="E237" s="12">
        <v>5.1539999999999997E-3</v>
      </c>
      <c r="F237" s="12">
        <v>83678</v>
      </c>
      <c r="G237" s="12">
        <v>42530520</v>
      </c>
      <c r="H237" s="7">
        <f t="shared" si="3"/>
        <v>2.7307155670719549E-2</v>
      </c>
    </row>
    <row r="238" spans="1:8" x14ac:dyDescent="0.75">
      <c r="A238" s="2">
        <v>41876</v>
      </c>
      <c r="B238" s="12">
        <v>5.1529999999999996E-3</v>
      </c>
      <c r="C238" s="12">
        <v>5.1710000000000002E-3</v>
      </c>
      <c r="D238" s="12">
        <v>4.9399999999999999E-3</v>
      </c>
      <c r="E238" s="12">
        <v>4.9740000000000001E-3</v>
      </c>
      <c r="F238" s="12">
        <v>291023</v>
      </c>
      <c r="G238" s="12">
        <v>41052232</v>
      </c>
      <c r="H238" s="7">
        <f t="shared" si="3"/>
        <v>-3.4737046380748982E-2</v>
      </c>
    </row>
    <row r="239" spans="1:8" x14ac:dyDescent="0.75">
      <c r="A239" s="2">
        <v>41877</v>
      </c>
      <c r="B239" s="12">
        <v>4.9740000000000001E-3</v>
      </c>
      <c r="C239" s="12">
        <v>4.9740000000000001E-3</v>
      </c>
      <c r="D239" s="12">
        <v>4.7939999999999997E-3</v>
      </c>
      <c r="E239" s="12">
        <v>4.8370000000000002E-3</v>
      </c>
      <c r="F239" s="12">
        <v>455688</v>
      </c>
      <c r="G239" s="12">
        <v>140212606</v>
      </c>
      <c r="H239" s="7">
        <f t="shared" si="3"/>
        <v>-2.7543224768797742E-2</v>
      </c>
    </row>
    <row r="240" spans="1:8" x14ac:dyDescent="0.75">
      <c r="A240" s="2">
        <v>41878</v>
      </c>
      <c r="B240" s="12">
        <v>4.8380000000000003E-3</v>
      </c>
      <c r="C240" s="12">
        <v>5.0229999999999997E-3</v>
      </c>
      <c r="D240" s="12">
        <v>4.829E-3</v>
      </c>
      <c r="E240" s="12">
        <v>5.0150000000000004E-3</v>
      </c>
      <c r="F240" s="12">
        <v>167374</v>
      </c>
      <c r="G240" s="12">
        <v>145375882</v>
      </c>
      <c r="H240" s="7">
        <f t="shared" si="3"/>
        <v>3.6585365853658548E-2</v>
      </c>
    </row>
    <row r="241" spans="1:8" x14ac:dyDescent="0.75">
      <c r="A241" s="2">
        <v>41879</v>
      </c>
      <c r="B241" s="12">
        <v>5.019E-3</v>
      </c>
      <c r="C241" s="12">
        <v>5.1609999999999998E-3</v>
      </c>
      <c r="D241" s="12">
        <v>4.9610000000000001E-3</v>
      </c>
      <c r="E241" s="12">
        <v>5.0619999999999997E-3</v>
      </c>
      <c r="F241" s="12">
        <v>365820</v>
      </c>
      <c r="G241" s="12">
        <v>146747943</v>
      </c>
      <c r="H241" s="7">
        <f t="shared" si="3"/>
        <v>8.5674437138871552E-3</v>
      </c>
    </row>
    <row r="242" spans="1:8" x14ac:dyDescent="0.75">
      <c r="A242" s="2">
        <v>41880</v>
      </c>
      <c r="B242" s="12">
        <v>5.0639999999999999E-3</v>
      </c>
      <c r="C242" s="12">
        <v>5.0790000000000002E-3</v>
      </c>
      <c r="D242" s="12">
        <v>4.9379999999999997E-3</v>
      </c>
      <c r="E242" s="12">
        <v>5.0169999999999998E-3</v>
      </c>
      <c r="F242" s="12">
        <v>169548</v>
      </c>
      <c r="G242" s="12">
        <v>145438209</v>
      </c>
      <c r="H242" s="7">
        <f t="shared" si="3"/>
        <v>-9.2812006319115646E-3</v>
      </c>
    </row>
    <row r="243" spans="1:8" x14ac:dyDescent="0.75">
      <c r="A243" s="2">
        <v>41881</v>
      </c>
      <c r="B243" s="12">
        <v>5.0169999999999998E-3</v>
      </c>
      <c r="C243" s="12">
        <v>5.0439999999999999E-3</v>
      </c>
      <c r="D243" s="12">
        <v>4.9519999999999998E-3</v>
      </c>
      <c r="E243" s="12">
        <v>4.9610000000000001E-3</v>
      </c>
      <c r="F243" s="12">
        <v>136957</v>
      </c>
      <c r="G243" s="12">
        <v>143806404</v>
      </c>
      <c r="H243" s="7">
        <f t="shared" si="3"/>
        <v>-1.116204903328675E-2</v>
      </c>
    </row>
    <row r="244" spans="1:8" x14ac:dyDescent="0.75">
      <c r="A244" s="2">
        <v>41882</v>
      </c>
      <c r="B244" s="12">
        <v>4.9579999999999997E-3</v>
      </c>
      <c r="C244" s="12">
        <v>4.9800000000000001E-3</v>
      </c>
      <c r="D244" s="12">
        <v>4.8690000000000001E-3</v>
      </c>
      <c r="E244" s="12">
        <v>4.8869999999999999E-3</v>
      </c>
      <c r="F244" s="12">
        <v>113365</v>
      </c>
      <c r="G244" s="12">
        <v>141655981</v>
      </c>
      <c r="H244" s="7">
        <f t="shared" si="3"/>
        <v>-1.4320290439693403E-2</v>
      </c>
    </row>
    <row r="245" spans="1:8" x14ac:dyDescent="0.75">
      <c r="A245" s="2">
        <v>41883</v>
      </c>
      <c r="B245" s="12">
        <v>4.8859999999999997E-3</v>
      </c>
      <c r="C245" s="12">
        <v>5.0470000000000003E-3</v>
      </c>
      <c r="D245" s="12">
        <v>4.8849999999999996E-3</v>
      </c>
      <c r="E245" s="12">
        <v>5.025E-3</v>
      </c>
      <c r="F245" s="12">
        <v>267095</v>
      </c>
      <c r="G245" s="12">
        <v>145684328</v>
      </c>
      <c r="H245" s="7">
        <f t="shared" si="3"/>
        <v>2.8448628735161737E-2</v>
      </c>
    </row>
    <row r="246" spans="1:8" x14ac:dyDescent="0.75">
      <c r="A246" s="2">
        <v>41884</v>
      </c>
      <c r="B246" s="12">
        <v>5.0239999999999998E-3</v>
      </c>
      <c r="C246" s="12">
        <v>5.0530000000000002E-3</v>
      </c>
      <c r="D246" s="12">
        <v>4.6369999999999996E-3</v>
      </c>
      <c r="E246" s="12">
        <v>4.6410000000000002E-3</v>
      </c>
      <c r="F246" s="12">
        <v>230315</v>
      </c>
      <c r="G246" s="12">
        <v>134543468</v>
      </c>
      <c r="H246" s="7">
        <f t="shared" si="3"/>
        <v>-7.6234076433120954E-2</v>
      </c>
    </row>
    <row r="247" spans="1:8" x14ac:dyDescent="0.75">
      <c r="A247" s="2">
        <v>41885</v>
      </c>
      <c r="B247" s="12">
        <v>4.646E-3</v>
      </c>
      <c r="C247" s="12">
        <v>4.8729999999999997E-3</v>
      </c>
      <c r="D247" s="12">
        <v>4.6319999999999998E-3</v>
      </c>
      <c r="E247" s="12">
        <v>4.7759999999999999E-3</v>
      </c>
      <c r="F247" s="12">
        <v>193017</v>
      </c>
      <c r="G247" s="12">
        <v>138438464</v>
      </c>
      <c r="H247" s="7">
        <f t="shared" si="3"/>
        <v>2.7981058975462745E-2</v>
      </c>
    </row>
    <row r="248" spans="1:8" x14ac:dyDescent="0.75">
      <c r="A248" s="2">
        <v>41886</v>
      </c>
      <c r="B248" s="12">
        <v>4.7759999999999999E-3</v>
      </c>
      <c r="C248" s="12">
        <v>4.8190000000000004E-3</v>
      </c>
      <c r="D248" s="12">
        <v>4.7679999999999997E-3</v>
      </c>
      <c r="E248" s="12">
        <v>4.8050000000000002E-3</v>
      </c>
      <c r="F248" s="12">
        <v>124814</v>
      </c>
      <c r="G248" s="12">
        <v>139289299</v>
      </c>
      <c r="H248" s="7">
        <f t="shared" si="3"/>
        <v>6.0720268006700965E-3</v>
      </c>
    </row>
    <row r="249" spans="1:8" x14ac:dyDescent="0.75">
      <c r="A249" s="2">
        <v>41887</v>
      </c>
      <c r="B249" s="12">
        <v>4.8050000000000002E-3</v>
      </c>
      <c r="C249" s="12">
        <v>4.8830000000000002E-3</v>
      </c>
      <c r="D249" s="12">
        <v>4.7889999999999999E-3</v>
      </c>
      <c r="E249" s="12">
        <v>4.8739999999999999E-3</v>
      </c>
      <c r="F249" s="12">
        <v>119145</v>
      </c>
      <c r="G249" s="12">
        <v>141302892</v>
      </c>
      <c r="H249" s="7">
        <f t="shared" si="3"/>
        <v>1.4360041623308973E-2</v>
      </c>
    </row>
    <row r="250" spans="1:8" x14ac:dyDescent="0.75">
      <c r="A250" s="2">
        <v>41888</v>
      </c>
      <c r="B250" s="12">
        <v>4.8739999999999999E-3</v>
      </c>
      <c r="C250" s="12">
        <v>4.8770000000000003E-3</v>
      </c>
      <c r="D250" s="12">
        <v>4.7949999999999998E-3</v>
      </c>
      <c r="E250" s="12">
        <v>4.7949999999999998E-3</v>
      </c>
      <c r="F250" s="12">
        <v>65745</v>
      </c>
      <c r="G250" s="12">
        <v>138998537</v>
      </c>
      <c r="H250" s="7">
        <f t="shared" si="3"/>
        <v>-1.6208453016003301E-2</v>
      </c>
    </row>
    <row r="251" spans="1:8" x14ac:dyDescent="0.75">
      <c r="A251" s="2">
        <v>41889</v>
      </c>
      <c r="B251" s="12">
        <v>4.7959999999999999E-3</v>
      </c>
      <c r="C251" s="12">
        <v>4.8129999999999996E-3</v>
      </c>
      <c r="D251" s="12">
        <v>4.7039999999999998E-3</v>
      </c>
      <c r="E251" s="12">
        <v>4.7039999999999998E-3</v>
      </c>
      <c r="F251" s="12">
        <v>87858</v>
      </c>
      <c r="G251" s="12">
        <v>136357906</v>
      </c>
      <c r="H251" s="7">
        <f t="shared" si="3"/>
        <v>-1.918265221017516E-2</v>
      </c>
    </row>
    <row r="252" spans="1:8" x14ac:dyDescent="0.75">
      <c r="A252" s="2">
        <v>41890</v>
      </c>
      <c r="B252" s="12">
        <v>4.7019999999999996E-3</v>
      </c>
      <c r="C252" s="12">
        <v>4.7499999999999999E-3</v>
      </c>
      <c r="D252" s="12">
        <v>4.6719999999999999E-3</v>
      </c>
      <c r="E252" s="12">
        <v>4.7109999999999999E-3</v>
      </c>
      <c r="F252" s="12">
        <v>108080</v>
      </c>
      <c r="G252" s="12">
        <v>136557352</v>
      </c>
      <c r="H252" s="7">
        <f t="shared" si="3"/>
        <v>1.9140791152701675E-3</v>
      </c>
    </row>
    <row r="253" spans="1:8" x14ac:dyDescent="0.75">
      <c r="A253" s="2">
        <v>41891</v>
      </c>
      <c r="B253" s="12">
        <v>4.7099999999999998E-3</v>
      </c>
      <c r="C253" s="12">
        <v>4.725E-3</v>
      </c>
      <c r="D253" s="12">
        <v>4.6750000000000003E-3</v>
      </c>
      <c r="E253" s="12">
        <v>4.7190000000000001E-3</v>
      </c>
      <c r="F253" s="12">
        <v>181677</v>
      </c>
      <c r="G253" s="12">
        <v>136812167</v>
      </c>
      <c r="H253" s="7">
        <f t="shared" si="3"/>
        <v>1.9108280254777766E-3</v>
      </c>
    </row>
    <row r="254" spans="1:8" x14ac:dyDescent="0.75">
      <c r="A254" s="2">
        <v>41892</v>
      </c>
      <c r="B254" s="12">
        <v>4.7219999999999996E-3</v>
      </c>
      <c r="C254" s="12">
        <v>4.7660000000000003E-3</v>
      </c>
      <c r="D254" s="12">
        <v>4.7219999999999996E-3</v>
      </c>
      <c r="E254" s="12">
        <v>4.7499999999999999E-3</v>
      </c>
      <c r="F254" s="12">
        <v>161440</v>
      </c>
      <c r="G254" s="12">
        <v>137691121</v>
      </c>
      <c r="H254" s="7">
        <f t="shared" si="3"/>
        <v>5.929690808979299E-3</v>
      </c>
    </row>
    <row r="255" spans="1:8" x14ac:dyDescent="0.75">
      <c r="A255" s="2">
        <v>41893</v>
      </c>
      <c r="B255" s="12">
        <v>4.751E-3</v>
      </c>
      <c r="C255" s="12">
        <v>4.7780000000000001E-3</v>
      </c>
      <c r="D255" s="12">
        <v>4.7349999999999996E-3</v>
      </c>
      <c r="E255" s="12">
        <v>4.7489999999999997E-3</v>
      </c>
      <c r="F255" s="12">
        <v>105518</v>
      </c>
      <c r="G255" s="12">
        <v>137670249</v>
      </c>
      <c r="H255" s="7">
        <f t="shared" si="3"/>
        <v>-4.2096400757740801E-4</v>
      </c>
    </row>
    <row r="256" spans="1:8" x14ac:dyDescent="0.75">
      <c r="A256" s="2">
        <v>41894</v>
      </c>
      <c r="B256" s="12">
        <v>4.7460000000000002E-3</v>
      </c>
      <c r="C256" s="12">
        <v>4.7470000000000004E-3</v>
      </c>
      <c r="D256" s="12">
        <v>4.6680000000000003E-3</v>
      </c>
      <c r="E256" s="12">
        <v>4.7130000000000002E-3</v>
      </c>
      <c r="F256" s="12">
        <v>195038</v>
      </c>
      <c r="G256" s="12">
        <v>136614750</v>
      </c>
      <c r="H256" s="7">
        <f t="shared" si="3"/>
        <v>-6.9532237673830682E-3</v>
      </c>
    </row>
    <row r="257" spans="1:8" x14ac:dyDescent="0.75">
      <c r="A257" s="2">
        <v>41895</v>
      </c>
      <c r="B257" s="12">
        <v>4.7080000000000004E-3</v>
      </c>
      <c r="C257" s="12">
        <v>4.7369999999999999E-3</v>
      </c>
      <c r="D257" s="12">
        <v>4.6779999999999999E-3</v>
      </c>
      <c r="E257" s="12">
        <v>4.7060000000000001E-3</v>
      </c>
      <c r="F257" s="12">
        <v>131835</v>
      </c>
      <c r="G257" s="12">
        <v>136418203</v>
      </c>
      <c r="H257" s="7">
        <f t="shared" si="3"/>
        <v>-4.2480883602384563E-4</v>
      </c>
    </row>
    <row r="258" spans="1:8" x14ac:dyDescent="0.75">
      <c r="A258" s="2">
        <v>41896</v>
      </c>
      <c r="B258" s="12">
        <v>4.7060000000000001E-3</v>
      </c>
      <c r="C258" s="12">
        <v>5.7580000000000001E-3</v>
      </c>
      <c r="D258" s="12">
        <v>4.6990000000000001E-3</v>
      </c>
      <c r="E258" s="12">
        <v>5.1359999999999999E-3</v>
      </c>
      <c r="F258" s="12">
        <v>983382</v>
      </c>
      <c r="G258" s="12">
        <v>148899526</v>
      </c>
      <c r="H258" s="7">
        <f t="shared" si="3"/>
        <v>9.1372715682107905E-2</v>
      </c>
    </row>
    <row r="259" spans="1:8" x14ac:dyDescent="0.75">
      <c r="A259" s="2">
        <v>41897</v>
      </c>
      <c r="B259" s="12">
        <v>5.1269999999999996E-3</v>
      </c>
      <c r="C259" s="12">
        <v>5.2449999999999997E-3</v>
      </c>
      <c r="D259" s="12">
        <v>5.0200000000000002E-3</v>
      </c>
      <c r="E259" s="12">
        <v>5.0499999999999998E-3</v>
      </c>
      <c r="F259" s="12">
        <v>319290</v>
      </c>
      <c r="G259" s="12">
        <v>146389346</v>
      </c>
      <c r="H259" s="7">
        <f t="shared" ref="H259:H322" si="4">(E259-B259)/B259</f>
        <v>-1.5018529354398248E-2</v>
      </c>
    </row>
    <row r="260" spans="1:8" x14ac:dyDescent="0.75">
      <c r="A260" s="2">
        <v>41898</v>
      </c>
      <c r="B260" s="12">
        <v>5.0720000000000001E-3</v>
      </c>
      <c r="C260" s="12">
        <v>5.3290000000000004E-3</v>
      </c>
      <c r="D260" s="12">
        <v>4.9800000000000001E-3</v>
      </c>
      <c r="E260" s="12">
        <v>5.1240000000000001E-3</v>
      </c>
      <c r="F260" s="12">
        <v>590507</v>
      </c>
      <c r="G260" s="12">
        <v>148538899</v>
      </c>
      <c r="H260" s="7">
        <f t="shared" si="4"/>
        <v>1.0252365930599361E-2</v>
      </c>
    </row>
    <row r="261" spans="1:8" x14ac:dyDescent="0.75">
      <c r="A261" s="2">
        <v>41899</v>
      </c>
      <c r="B261" s="12">
        <v>5.1229999999999999E-3</v>
      </c>
      <c r="C261" s="12">
        <v>5.803E-3</v>
      </c>
      <c r="D261" s="12">
        <v>5.1229999999999999E-3</v>
      </c>
      <c r="E261" s="12">
        <v>5.3990000000000002E-3</v>
      </c>
      <c r="F261" s="12">
        <v>1281960</v>
      </c>
      <c r="G261" s="12">
        <v>156499058</v>
      </c>
      <c r="H261" s="7">
        <f t="shared" si="4"/>
        <v>5.3874682803045131E-2</v>
      </c>
    </row>
    <row r="262" spans="1:8" x14ac:dyDescent="0.75">
      <c r="A262" s="2">
        <v>41900</v>
      </c>
      <c r="B262" s="12">
        <v>5.398E-3</v>
      </c>
      <c r="C262" s="12">
        <v>5.5209999999999999E-3</v>
      </c>
      <c r="D262" s="12">
        <v>5.091E-3</v>
      </c>
      <c r="E262" s="12">
        <v>5.1349999999999998E-3</v>
      </c>
      <c r="F262" s="12">
        <v>491147</v>
      </c>
      <c r="G262" s="12">
        <v>148872856</v>
      </c>
      <c r="H262" s="7">
        <f t="shared" si="4"/>
        <v>-4.8721748795850353E-2</v>
      </c>
    </row>
    <row r="263" spans="1:8" x14ac:dyDescent="0.75">
      <c r="A263" s="2">
        <v>41901</v>
      </c>
      <c r="B263" s="12">
        <v>5.1339999999999997E-3</v>
      </c>
      <c r="C263" s="12">
        <v>5.1669999999999997E-3</v>
      </c>
      <c r="D263" s="12">
        <v>4.8729999999999997E-3</v>
      </c>
      <c r="E263" s="12">
        <v>4.9420000000000002E-3</v>
      </c>
      <c r="F263" s="12">
        <v>407109</v>
      </c>
      <c r="G263" s="12">
        <v>143272132</v>
      </c>
      <c r="H263" s="7">
        <f t="shared" si="4"/>
        <v>-3.739774055317481E-2</v>
      </c>
    </row>
    <row r="264" spans="1:8" x14ac:dyDescent="0.75">
      <c r="A264" s="2">
        <v>41902</v>
      </c>
      <c r="B264" s="12">
        <v>4.9420000000000002E-3</v>
      </c>
      <c r="C264" s="12">
        <v>4.9540000000000001E-3</v>
      </c>
      <c r="D264" s="12">
        <v>4.7359999999999998E-3</v>
      </c>
      <c r="E264" s="12">
        <v>4.7720000000000002E-3</v>
      </c>
      <c r="F264" s="12">
        <v>322621</v>
      </c>
      <c r="G264" s="12">
        <v>138326566</v>
      </c>
      <c r="H264" s="7">
        <f t="shared" si="4"/>
        <v>-3.4399028733306351E-2</v>
      </c>
    </row>
    <row r="265" spans="1:8" x14ac:dyDescent="0.75">
      <c r="A265" s="2">
        <v>41903</v>
      </c>
      <c r="B265" s="12">
        <v>4.7679999999999997E-3</v>
      </c>
      <c r="C265" s="12">
        <v>4.7910000000000001E-3</v>
      </c>
      <c r="D265" s="12">
        <v>4.5399999999999998E-3</v>
      </c>
      <c r="E265" s="12">
        <v>4.5700000000000003E-3</v>
      </c>
      <c r="F265" s="12">
        <v>309571</v>
      </c>
      <c r="G265" s="12">
        <v>132477694</v>
      </c>
      <c r="H265" s="7">
        <f t="shared" si="4"/>
        <v>-4.152684563758377E-2</v>
      </c>
    </row>
    <row r="266" spans="1:8" x14ac:dyDescent="0.75">
      <c r="A266" s="2">
        <v>41904</v>
      </c>
      <c r="B266" s="12">
        <v>4.561E-3</v>
      </c>
      <c r="C266" s="12">
        <v>4.6699999999999997E-3</v>
      </c>
      <c r="D266" s="12">
        <v>4.5319999999999996E-3</v>
      </c>
      <c r="E266" s="12">
        <v>4.6569999999999997E-3</v>
      </c>
      <c r="F266" s="12">
        <v>267342</v>
      </c>
      <c r="G266" s="12">
        <v>135011065</v>
      </c>
      <c r="H266" s="7">
        <f t="shared" si="4"/>
        <v>2.104801578601178E-2</v>
      </c>
    </row>
    <row r="267" spans="1:8" x14ac:dyDescent="0.75">
      <c r="A267" s="2">
        <v>41905</v>
      </c>
      <c r="B267" s="12">
        <v>4.6550000000000003E-3</v>
      </c>
      <c r="C267" s="12">
        <v>4.6560000000000004E-3</v>
      </c>
      <c r="D267" s="12">
        <v>4.5469999999999998E-3</v>
      </c>
      <c r="E267" s="12">
        <v>4.6129999999999999E-3</v>
      </c>
      <c r="F267" s="12">
        <v>323106</v>
      </c>
      <c r="G267" s="12">
        <v>133732639</v>
      </c>
      <c r="H267" s="7">
        <f t="shared" si="4"/>
        <v>-9.0225563909775222E-3</v>
      </c>
    </row>
    <row r="268" spans="1:8" x14ac:dyDescent="0.75">
      <c r="A268" s="2">
        <v>41906</v>
      </c>
      <c r="B268" s="12">
        <v>4.6100000000000004E-3</v>
      </c>
      <c r="C268" s="12">
        <v>4.6680000000000003E-3</v>
      </c>
      <c r="D268" s="12">
        <v>4.5110000000000003E-3</v>
      </c>
      <c r="E268" s="12">
        <v>4.6680000000000003E-3</v>
      </c>
      <c r="F268" s="12">
        <v>349329</v>
      </c>
      <c r="G268" s="12">
        <v>135310524</v>
      </c>
      <c r="H268" s="7">
        <f t="shared" si="4"/>
        <v>1.2581344902386092E-2</v>
      </c>
    </row>
    <row r="269" spans="1:8" x14ac:dyDescent="0.75">
      <c r="A269" s="2">
        <v>41907</v>
      </c>
      <c r="B269" s="12">
        <v>4.6699999999999997E-3</v>
      </c>
      <c r="C269" s="12">
        <v>4.8500000000000001E-3</v>
      </c>
      <c r="D269" s="12">
        <v>4.6420000000000003E-3</v>
      </c>
      <c r="E269" s="12">
        <v>4.7219999999999996E-3</v>
      </c>
      <c r="F269" s="12">
        <v>745348</v>
      </c>
      <c r="G269" s="12">
        <v>136895366</v>
      </c>
      <c r="H269" s="7">
        <f t="shared" si="4"/>
        <v>1.1134903640256951E-2</v>
      </c>
    </row>
    <row r="270" spans="1:8" x14ac:dyDescent="0.75">
      <c r="A270" s="2">
        <v>41908</v>
      </c>
      <c r="B270" s="12">
        <v>4.7219999999999996E-3</v>
      </c>
      <c r="C270" s="12">
        <v>4.7340000000000004E-3</v>
      </c>
      <c r="D270" s="12">
        <v>4.5580000000000004E-3</v>
      </c>
      <c r="E270" s="12">
        <v>4.6160000000000003E-3</v>
      </c>
      <c r="F270" s="12">
        <v>497323</v>
      </c>
      <c r="G270" s="12">
        <v>133802213</v>
      </c>
      <c r="H270" s="7">
        <f t="shared" si="4"/>
        <v>-2.2448115205421289E-2</v>
      </c>
    </row>
    <row r="271" spans="1:8" x14ac:dyDescent="0.75">
      <c r="A271" s="2">
        <v>41909</v>
      </c>
      <c r="B271" s="12">
        <v>4.607E-3</v>
      </c>
      <c r="C271" s="12">
        <v>4.7169999999999998E-3</v>
      </c>
      <c r="D271" s="12">
        <v>4.5750000000000001E-3</v>
      </c>
      <c r="E271" s="12">
        <v>4.705E-3</v>
      </c>
      <c r="F271" s="12">
        <v>221573</v>
      </c>
      <c r="G271" s="12">
        <v>136395592</v>
      </c>
      <c r="H271" s="7">
        <f t="shared" si="4"/>
        <v>2.1271977425656608E-2</v>
      </c>
    </row>
    <row r="272" spans="1:8" x14ac:dyDescent="0.75">
      <c r="A272" s="2">
        <v>41910</v>
      </c>
      <c r="B272" s="12">
        <v>4.7060000000000001E-3</v>
      </c>
      <c r="C272" s="12">
        <v>5.3449999999999999E-3</v>
      </c>
      <c r="D272" s="12">
        <v>4.6499999999999996E-3</v>
      </c>
      <c r="E272" s="12">
        <v>5.2820000000000002E-3</v>
      </c>
      <c r="F272" s="12">
        <v>464102</v>
      </c>
      <c r="G272" s="12">
        <v>153120071</v>
      </c>
      <c r="H272" s="7">
        <f t="shared" si="4"/>
        <v>0.12239694007649811</v>
      </c>
    </row>
    <row r="273" spans="1:8" x14ac:dyDescent="0.75">
      <c r="A273" s="2">
        <v>41911</v>
      </c>
      <c r="B273" s="12">
        <v>5.2789999999999998E-3</v>
      </c>
      <c r="C273" s="12">
        <v>5.4419999999999998E-3</v>
      </c>
      <c r="D273" s="12">
        <v>4.6579999999999998E-3</v>
      </c>
      <c r="E273" s="12">
        <v>4.705E-3</v>
      </c>
      <c r="F273" s="12">
        <v>122073</v>
      </c>
      <c r="G273" s="12">
        <v>136381097</v>
      </c>
      <c r="H273" s="7">
        <f t="shared" si="4"/>
        <v>-0.10873271452926689</v>
      </c>
    </row>
    <row r="274" spans="1:8" x14ac:dyDescent="0.75">
      <c r="A274" s="2">
        <v>41912</v>
      </c>
      <c r="B274" s="12">
        <v>4.705E-3</v>
      </c>
      <c r="C274" s="12">
        <v>4.7070000000000002E-3</v>
      </c>
      <c r="D274" s="12">
        <v>4.6350000000000002E-3</v>
      </c>
      <c r="E274" s="12">
        <v>4.6439999999999997E-3</v>
      </c>
      <c r="F274" s="12">
        <v>109352</v>
      </c>
      <c r="G274" s="12">
        <v>134625218</v>
      </c>
      <c r="H274" s="7">
        <f t="shared" si="4"/>
        <v>-1.2964930924548415E-2</v>
      </c>
    </row>
    <row r="275" spans="1:8" x14ac:dyDescent="0.75">
      <c r="A275" s="2">
        <v>41913</v>
      </c>
      <c r="B275" s="12">
        <v>4.6449999999999998E-3</v>
      </c>
      <c r="C275" s="12">
        <v>4.7720000000000002E-3</v>
      </c>
      <c r="D275" s="12">
        <v>4.6439999999999997E-3</v>
      </c>
      <c r="E275" s="12">
        <v>4.7520000000000001E-3</v>
      </c>
      <c r="F275" s="12">
        <v>64998</v>
      </c>
      <c r="G275" s="12">
        <v>137768233</v>
      </c>
      <c r="H275" s="7">
        <f t="shared" si="4"/>
        <v>2.3035522066738499E-2</v>
      </c>
    </row>
    <row r="276" spans="1:8" x14ac:dyDescent="0.75">
      <c r="A276" s="2">
        <v>41914</v>
      </c>
      <c r="B276" s="12">
        <v>4.7549999999999997E-3</v>
      </c>
      <c r="C276" s="12">
        <v>4.8760000000000001E-3</v>
      </c>
      <c r="D276" s="12">
        <v>4.7530000000000003E-3</v>
      </c>
      <c r="E276" s="12">
        <v>4.8739999999999999E-3</v>
      </c>
      <c r="F276" s="12">
        <v>209158</v>
      </c>
      <c r="G276" s="12">
        <v>141296225</v>
      </c>
      <c r="H276" s="7">
        <f t="shared" si="4"/>
        <v>2.5026288117770808E-2</v>
      </c>
    </row>
    <row r="277" spans="1:8" x14ac:dyDescent="0.75">
      <c r="A277" s="2">
        <v>41915</v>
      </c>
      <c r="B277" s="12">
        <v>4.8760000000000001E-3</v>
      </c>
      <c r="C277" s="12">
        <v>5.0499999999999998E-3</v>
      </c>
      <c r="D277" s="12">
        <v>4.875E-3</v>
      </c>
      <c r="E277" s="12">
        <v>5.0229999999999997E-3</v>
      </c>
      <c r="F277" s="12">
        <v>264083</v>
      </c>
      <c r="G277" s="12">
        <v>145607796</v>
      </c>
      <c r="H277" s="7">
        <f t="shared" si="4"/>
        <v>3.0147662018047489E-2</v>
      </c>
    </row>
    <row r="278" spans="1:8" x14ac:dyDescent="0.75">
      <c r="A278" s="2">
        <v>41916</v>
      </c>
      <c r="B278" s="12">
        <v>5.0239999999999998E-3</v>
      </c>
      <c r="C278" s="12">
        <v>5.2040000000000003E-3</v>
      </c>
      <c r="D278" s="12">
        <v>4.9309999999999996E-3</v>
      </c>
      <c r="E278" s="12">
        <v>4.9410000000000001E-3</v>
      </c>
      <c r="F278" s="12">
        <v>168516</v>
      </c>
      <c r="G278" s="12">
        <v>143250100</v>
      </c>
      <c r="H278" s="7">
        <f t="shared" si="4"/>
        <v>-1.6520700636942623E-2</v>
      </c>
    </row>
    <row r="279" spans="1:8" x14ac:dyDescent="0.75">
      <c r="A279" s="2">
        <v>41917</v>
      </c>
      <c r="B279" s="12">
        <v>4.9350000000000002E-3</v>
      </c>
      <c r="C279" s="12">
        <v>5.012E-3</v>
      </c>
      <c r="D279" s="12">
        <v>4.7460000000000002E-3</v>
      </c>
      <c r="E279" s="12">
        <v>4.7889999999999999E-3</v>
      </c>
      <c r="F279" s="12">
        <v>181316</v>
      </c>
      <c r="G279" s="12">
        <v>138819673</v>
      </c>
      <c r="H279" s="7">
        <f t="shared" si="4"/>
        <v>-2.9584599797365815E-2</v>
      </c>
    </row>
    <row r="280" spans="1:8" x14ac:dyDescent="0.75">
      <c r="A280" s="2">
        <v>41918</v>
      </c>
      <c r="B280" s="12">
        <v>4.777E-3</v>
      </c>
      <c r="C280" s="12">
        <v>4.7869999999999996E-3</v>
      </c>
      <c r="D280" s="12">
        <v>4.7070000000000002E-3</v>
      </c>
      <c r="E280" s="12">
        <v>4.7299999999999998E-3</v>
      </c>
      <c r="F280" s="12">
        <v>218684</v>
      </c>
      <c r="G280" s="12">
        <v>137117424</v>
      </c>
      <c r="H280" s="7">
        <f t="shared" si="4"/>
        <v>-9.8388109692275835E-3</v>
      </c>
    </row>
    <row r="281" spans="1:8" x14ac:dyDescent="0.75">
      <c r="A281" s="2">
        <v>41919</v>
      </c>
      <c r="B281" s="12">
        <v>4.731E-3</v>
      </c>
      <c r="C281" s="12">
        <v>4.8060000000000004E-3</v>
      </c>
      <c r="D281" s="12">
        <v>4.7270000000000003E-3</v>
      </c>
      <c r="E281" s="12">
        <v>4.7650000000000001E-3</v>
      </c>
      <c r="F281" s="12">
        <v>136439</v>
      </c>
      <c r="G281" s="12">
        <v>138144223</v>
      </c>
      <c r="H281" s="7">
        <f t="shared" si="4"/>
        <v>7.1866413020503436E-3</v>
      </c>
    </row>
    <row r="282" spans="1:8" x14ac:dyDescent="0.75">
      <c r="A282" s="2">
        <v>41920</v>
      </c>
      <c r="B282" s="12">
        <v>4.7689999999999998E-3</v>
      </c>
      <c r="C282" s="12">
        <v>4.8060000000000004E-3</v>
      </c>
      <c r="D282" s="12">
        <v>4.6990000000000001E-3</v>
      </c>
      <c r="E282" s="12">
        <v>4.7869999999999996E-3</v>
      </c>
      <c r="F282" s="12">
        <v>398026</v>
      </c>
      <c r="G282" s="12">
        <v>138760245</v>
      </c>
      <c r="H282" s="7">
        <f t="shared" si="4"/>
        <v>3.7743761794925114E-3</v>
      </c>
    </row>
    <row r="283" spans="1:8" x14ac:dyDescent="0.75">
      <c r="A283" s="2">
        <v>41921</v>
      </c>
      <c r="B283" s="12">
        <v>4.7869999999999996E-3</v>
      </c>
      <c r="C283" s="12">
        <v>4.8789999999999997E-3</v>
      </c>
      <c r="D283" s="12">
        <v>4.7699999999999999E-3</v>
      </c>
      <c r="E283" s="12">
        <v>4.8240000000000002E-3</v>
      </c>
      <c r="F283" s="12">
        <v>214591</v>
      </c>
      <c r="G283" s="12">
        <v>139838355</v>
      </c>
      <c r="H283" s="7">
        <f t="shared" si="4"/>
        <v>7.7292667641530345E-3</v>
      </c>
    </row>
    <row r="284" spans="1:8" x14ac:dyDescent="0.75">
      <c r="A284" s="2">
        <v>41922</v>
      </c>
      <c r="B284" s="12">
        <v>4.8240000000000002E-3</v>
      </c>
      <c r="C284" s="12">
        <v>4.8760000000000001E-3</v>
      </c>
      <c r="D284" s="12">
        <v>4.8139999999999997E-3</v>
      </c>
      <c r="E284" s="12">
        <v>4.8710000000000003E-3</v>
      </c>
      <c r="F284" s="12">
        <v>140436</v>
      </c>
      <c r="G284" s="12">
        <v>141219693</v>
      </c>
      <c r="H284" s="7">
        <f t="shared" si="4"/>
        <v>9.7429519071310453E-3</v>
      </c>
    </row>
    <row r="285" spans="1:8" x14ac:dyDescent="0.75">
      <c r="A285" s="2">
        <v>41923</v>
      </c>
      <c r="B285" s="12">
        <v>4.8729999999999997E-3</v>
      </c>
      <c r="C285" s="12">
        <v>4.8809999999999999E-3</v>
      </c>
      <c r="D285" s="12">
        <v>4.7479999999999996E-3</v>
      </c>
      <c r="E285" s="12">
        <v>4.7530000000000003E-3</v>
      </c>
      <c r="F285" s="12">
        <v>263175</v>
      </c>
      <c r="G285" s="12">
        <v>137787366</v>
      </c>
      <c r="H285" s="7">
        <f t="shared" si="4"/>
        <v>-2.4625487379437604E-2</v>
      </c>
    </row>
    <row r="286" spans="1:8" x14ac:dyDescent="0.75">
      <c r="A286" s="2">
        <v>41924</v>
      </c>
      <c r="B286" s="12">
        <v>4.7540000000000004E-3</v>
      </c>
      <c r="C286" s="12">
        <v>4.8669999999999998E-3</v>
      </c>
      <c r="D286" s="12">
        <v>4.744E-3</v>
      </c>
      <c r="E286" s="12">
        <v>4.8580000000000003E-3</v>
      </c>
      <c r="F286" s="12">
        <v>272667</v>
      </c>
      <c r="G286" s="12">
        <v>140819351</v>
      </c>
      <c r="H286" s="7">
        <f t="shared" si="4"/>
        <v>2.1876314682372722E-2</v>
      </c>
    </row>
    <row r="287" spans="1:8" x14ac:dyDescent="0.75">
      <c r="A287" s="2">
        <v>41925</v>
      </c>
      <c r="B287" s="12">
        <v>4.8529999999999997E-3</v>
      </c>
      <c r="C287" s="12">
        <v>4.8669999999999998E-3</v>
      </c>
      <c r="D287" s="12">
        <v>4.7200000000000002E-3</v>
      </c>
      <c r="E287" s="12">
        <v>4.7840000000000001E-3</v>
      </c>
      <c r="F287" s="12">
        <v>463679</v>
      </c>
      <c r="G287" s="12">
        <v>138690091</v>
      </c>
      <c r="H287" s="7">
        <f t="shared" si="4"/>
        <v>-1.4218009478672907E-2</v>
      </c>
    </row>
    <row r="288" spans="1:8" x14ac:dyDescent="0.75">
      <c r="A288" s="2">
        <v>41926</v>
      </c>
      <c r="B288" s="12">
        <v>4.7939999999999997E-3</v>
      </c>
      <c r="C288" s="12">
        <v>4.9300000000000004E-3</v>
      </c>
      <c r="D288" s="12">
        <v>4.79E-3</v>
      </c>
      <c r="E288" s="12">
        <v>4.8719999999999996E-3</v>
      </c>
      <c r="F288" s="12">
        <v>231490</v>
      </c>
      <c r="G288" s="12">
        <v>141222012</v>
      </c>
      <c r="H288" s="7">
        <f t="shared" si="4"/>
        <v>1.6270337922402994E-2</v>
      </c>
    </row>
    <row r="289" spans="1:8" x14ac:dyDescent="0.75">
      <c r="A289" s="2">
        <v>41927</v>
      </c>
      <c r="B289" s="12">
        <v>4.8719999999999996E-3</v>
      </c>
      <c r="C289" s="12">
        <v>4.8809999999999999E-3</v>
      </c>
      <c r="D289" s="12">
        <v>4.7910000000000001E-3</v>
      </c>
      <c r="E289" s="12">
        <v>4.8269999999999997E-3</v>
      </c>
      <c r="F289" s="12">
        <v>235627</v>
      </c>
      <c r="G289" s="12">
        <v>139933440</v>
      </c>
      <c r="H289" s="7">
        <f t="shared" si="4"/>
        <v>-9.2364532019704234E-3</v>
      </c>
    </row>
    <row r="290" spans="1:8" x14ac:dyDescent="0.75">
      <c r="A290" s="2">
        <v>41928</v>
      </c>
      <c r="B290" s="12">
        <v>4.8250000000000003E-3</v>
      </c>
      <c r="C290" s="12">
        <v>4.8580000000000003E-3</v>
      </c>
      <c r="D290" s="12">
        <v>4.7759999999999999E-3</v>
      </c>
      <c r="E290" s="12">
        <v>4.8549999999999999E-3</v>
      </c>
      <c r="F290" s="12">
        <v>119623</v>
      </c>
      <c r="G290" s="12">
        <v>140732963</v>
      </c>
      <c r="H290" s="7">
        <f t="shared" si="4"/>
        <v>6.2176165803108068E-3</v>
      </c>
    </row>
    <row r="291" spans="1:8" x14ac:dyDescent="0.75">
      <c r="A291" s="2">
        <v>41929</v>
      </c>
      <c r="B291" s="12">
        <v>4.8549999999999999E-3</v>
      </c>
      <c r="C291" s="12">
        <v>4.9100000000000003E-3</v>
      </c>
      <c r="D291" s="12">
        <v>4.8240000000000002E-3</v>
      </c>
      <c r="E291" s="12">
        <v>4.9040000000000004E-3</v>
      </c>
      <c r="F291" s="12">
        <v>245692</v>
      </c>
      <c r="G291" s="12">
        <v>142165033</v>
      </c>
      <c r="H291" s="7">
        <f t="shared" si="4"/>
        <v>1.0092687950566516E-2</v>
      </c>
    </row>
    <row r="292" spans="1:8" x14ac:dyDescent="0.75">
      <c r="A292" s="2">
        <v>41930</v>
      </c>
      <c r="B292" s="12">
        <v>4.9040000000000004E-3</v>
      </c>
      <c r="C292" s="12">
        <v>4.9849999999999998E-3</v>
      </c>
      <c r="D292" s="12">
        <v>4.8919999999999996E-3</v>
      </c>
      <c r="E292" s="12">
        <v>4.9649999999999998E-3</v>
      </c>
      <c r="F292" s="12">
        <v>69145</v>
      </c>
      <c r="G292" s="12">
        <v>143933377</v>
      </c>
      <c r="H292" s="7">
        <f t="shared" si="4"/>
        <v>1.2438825448613258E-2</v>
      </c>
    </row>
    <row r="293" spans="1:8" x14ac:dyDescent="0.75">
      <c r="A293" s="2">
        <v>41931</v>
      </c>
      <c r="B293" s="12">
        <v>4.9639999999999997E-3</v>
      </c>
      <c r="C293" s="12">
        <v>4.9890000000000004E-3</v>
      </c>
      <c r="D293" s="12">
        <v>4.9230000000000003E-3</v>
      </c>
      <c r="E293" s="12">
        <v>4.9490000000000003E-3</v>
      </c>
      <c r="F293" s="12">
        <v>55748</v>
      </c>
      <c r="G293" s="12">
        <v>143471868</v>
      </c>
      <c r="H293" s="7">
        <f t="shared" si="4"/>
        <v>-3.0217566478645025E-3</v>
      </c>
    </row>
    <row r="294" spans="1:8" x14ac:dyDescent="0.75">
      <c r="A294" s="2">
        <v>41932</v>
      </c>
      <c r="B294" s="12">
        <v>4.9449999999999997E-3</v>
      </c>
      <c r="C294" s="12">
        <v>5.0829999999999998E-3</v>
      </c>
      <c r="D294" s="12">
        <v>4.921E-3</v>
      </c>
      <c r="E294" s="12">
        <v>5.0730000000000003E-3</v>
      </c>
      <c r="F294" s="12">
        <v>295888</v>
      </c>
      <c r="G294" s="12">
        <v>147076971</v>
      </c>
      <c r="H294" s="7">
        <f t="shared" si="4"/>
        <v>2.5884732052578466E-2</v>
      </c>
    </row>
    <row r="295" spans="1:8" x14ac:dyDescent="0.75">
      <c r="A295" s="2">
        <v>41933</v>
      </c>
      <c r="B295" s="12">
        <v>5.0720000000000001E-3</v>
      </c>
      <c r="C295" s="12">
        <v>5.2160000000000002E-3</v>
      </c>
      <c r="D295" s="12">
        <v>5.0689999999999997E-3</v>
      </c>
      <c r="E295" s="12">
        <v>5.1929999999999997E-3</v>
      </c>
      <c r="F295" s="12">
        <v>146796</v>
      </c>
      <c r="G295" s="12">
        <v>150530751</v>
      </c>
      <c r="H295" s="7">
        <f t="shared" si="4"/>
        <v>2.3856466876971526E-2</v>
      </c>
    </row>
    <row r="296" spans="1:8" x14ac:dyDescent="0.75">
      <c r="A296" s="2">
        <v>41934</v>
      </c>
      <c r="B296" s="12">
        <v>5.1900000000000002E-3</v>
      </c>
      <c r="C296" s="12">
        <v>5.2199999999999998E-3</v>
      </c>
      <c r="D296" s="12">
        <v>5.176E-3</v>
      </c>
      <c r="E296" s="12">
        <v>5.1869999999999998E-3</v>
      </c>
      <c r="F296" s="12">
        <v>107561</v>
      </c>
      <c r="G296" s="12">
        <v>150376528</v>
      </c>
      <c r="H296" s="7">
        <f t="shared" si="4"/>
        <v>-5.7803468208100155E-4</v>
      </c>
    </row>
    <row r="297" spans="1:8" x14ac:dyDescent="0.75">
      <c r="A297" s="2">
        <v>41935</v>
      </c>
      <c r="B297" s="12">
        <v>5.1850000000000004E-3</v>
      </c>
      <c r="C297" s="12">
        <v>5.2430000000000003E-3</v>
      </c>
      <c r="D297" s="12">
        <v>5.1339999999999997E-3</v>
      </c>
      <c r="E297" s="12">
        <v>5.1419999999999999E-3</v>
      </c>
      <c r="F297" s="12">
        <v>378216</v>
      </c>
      <c r="G297" s="12">
        <v>149056937</v>
      </c>
      <c r="H297" s="7">
        <f t="shared" si="4"/>
        <v>-8.2931533269046294E-3</v>
      </c>
    </row>
    <row r="298" spans="1:8" x14ac:dyDescent="0.75">
      <c r="A298" s="2">
        <v>41936</v>
      </c>
      <c r="B298" s="12">
        <v>5.143E-3</v>
      </c>
      <c r="C298" s="12">
        <v>5.1539999999999997E-3</v>
      </c>
      <c r="D298" s="12">
        <v>5.071E-3</v>
      </c>
      <c r="E298" s="12">
        <v>5.0819999999999997E-3</v>
      </c>
      <c r="F298" s="12">
        <v>282070</v>
      </c>
      <c r="G298" s="12">
        <v>147316133</v>
      </c>
      <c r="H298" s="7">
        <f t="shared" si="4"/>
        <v>-1.1860781644954363E-2</v>
      </c>
    </row>
    <row r="299" spans="1:8" x14ac:dyDescent="0.75">
      <c r="A299" s="2">
        <v>41937</v>
      </c>
      <c r="B299" s="12">
        <v>5.0829999999999998E-3</v>
      </c>
      <c r="C299" s="12">
        <v>5.0870000000000004E-3</v>
      </c>
      <c r="D299" s="12">
        <v>4.712E-3</v>
      </c>
      <c r="E299" s="12">
        <v>4.7190000000000001E-3</v>
      </c>
      <c r="F299" s="12">
        <v>272566</v>
      </c>
      <c r="G299" s="12">
        <v>136807529</v>
      </c>
      <c r="H299" s="7">
        <f t="shared" si="4"/>
        <v>-7.1611253196930902E-2</v>
      </c>
    </row>
    <row r="300" spans="1:8" x14ac:dyDescent="0.75">
      <c r="A300" s="2">
        <v>41938</v>
      </c>
      <c r="B300" s="12">
        <v>4.7200000000000002E-3</v>
      </c>
      <c r="C300" s="12">
        <v>4.7210000000000004E-3</v>
      </c>
      <c r="D300" s="12">
        <v>4.5250000000000004E-3</v>
      </c>
      <c r="E300" s="12">
        <v>4.548E-3</v>
      </c>
      <c r="F300" s="12">
        <v>440679</v>
      </c>
      <c r="G300" s="12">
        <v>131839641</v>
      </c>
      <c r="H300" s="7">
        <f t="shared" si="4"/>
        <v>-3.6440677966101752E-2</v>
      </c>
    </row>
    <row r="301" spans="1:8" x14ac:dyDescent="0.75">
      <c r="A301" s="2">
        <v>41939</v>
      </c>
      <c r="B301" s="12">
        <v>4.5459999999999997E-3</v>
      </c>
      <c r="C301" s="12">
        <v>4.9199999999999999E-3</v>
      </c>
      <c r="D301" s="12">
        <v>4.5339999999999998E-3</v>
      </c>
      <c r="E301" s="12">
        <v>4.8910000000000004E-3</v>
      </c>
      <c r="F301" s="12">
        <v>299518</v>
      </c>
      <c r="G301" s="12">
        <v>141798029</v>
      </c>
      <c r="H301" s="7">
        <f t="shared" si="4"/>
        <v>7.5890893092829023E-2</v>
      </c>
    </row>
    <row r="302" spans="1:8" x14ac:dyDescent="0.75">
      <c r="A302" s="2">
        <v>41940</v>
      </c>
      <c r="B302" s="12">
        <v>4.8900000000000002E-3</v>
      </c>
      <c r="C302" s="12">
        <v>4.8939999999999999E-3</v>
      </c>
      <c r="D302" s="12">
        <v>4.6160000000000003E-3</v>
      </c>
      <c r="E302" s="12">
        <v>4.8450000000000003E-3</v>
      </c>
      <c r="F302" s="12">
        <v>272894</v>
      </c>
      <c r="G302" s="12">
        <v>140442781</v>
      </c>
      <c r="H302" s="7">
        <f t="shared" si="4"/>
        <v>-9.2024539877300412E-3</v>
      </c>
    </row>
    <row r="303" spans="1:8" x14ac:dyDescent="0.75">
      <c r="A303" s="2">
        <v>41941</v>
      </c>
      <c r="B303" s="12">
        <v>4.8399999999999997E-3</v>
      </c>
      <c r="C303" s="12">
        <v>4.8479999999999999E-3</v>
      </c>
      <c r="D303" s="12">
        <v>4.7460000000000002E-3</v>
      </c>
      <c r="E303" s="12">
        <v>4.7759999999999999E-3</v>
      </c>
      <c r="F303" s="12">
        <v>346606</v>
      </c>
      <c r="G303" s="12">
        <v>138452959</v>
      </c>
      <c r="H303" s="7">
        <f t="shared" si="4"/>
        <v>-1.3223140495867732E-2</v>
      </c>
    </row>
    <row r="304" spans="1:8" x14ac:dyDescent="0.75">
      <c r="A304" s="2">
        <v>41942</v>
      </c>
      <c r="B304" s="12">
        <v>4.7739999999999996E-3</v>
      </c>
      <c r="C304" s="12">
        <v>4.9100000000000003E-3</v>
      </c>
      <c r="D304" s="12">
        <v>4.7689999999999998E-3</v>
      </c>
      <c r="E304" s="12">
        <v>4.8900000000000002E-3</v>
      </c>
      <c r="F304" s="12">
        <v>220063</v>
      </c>
      <c r="G304" s="12">
        <v>141756574</v>
      </c>
      <c r="H304" s="7">
        <f t="shared" si="4"/>
        <v>2.4298282362798629E-2</v>
      </c>
    </row>
    <row r="305" spans="1:8" x14ac:dyDescent="0.75">
      <c r="A305" s="2">
        <v>41943</v>
      </c>
      <c r="B305" s="12">
        <v>4.8869999999999999E-3</v>
      </c>
      <c r="C305" s="12">
        <v>4.9040000000000004E-3</v>
      </c>
      <c r="D305" s="12">
        <v>4.849E-3</v>
      </c>
      <c r="E305" s="12">
        <v>4.8669999999999998E-3</v>
      </c>
      <c r="F305" s="12">
        <v>151046</v>
      </c>
      <c r="G305" s="12">
        <v>141081704</v>
      </c>
      <c r="H305" s="7">
        <f t="shared" si="4"/>
        <v>-4.0924902803355949E-3</v>
      </c>
    </row>
    <row r="306" spans="1:8" x14ac:dyDescent="0.75">
      <c r="A306" s="2">
        <v>41944</v>
      </c>
      <c r="B306" s="12">
        <v>4.8650000000000004E-3</v>
      </c>
      <c r="C306" s="12">
        <v>4.8789999999999997E-3</v>
      </c>
      <c r="D306" s="12">
        <v>4.6360000000000004E-3</v>
      </c>
      <c r="E306" s="12">
        <v>4.6709999999999998E-3</v>
      </c>
      <c r="F306" s="12">
        <v>190204</v>
      </c>
      <c r="G306" s="12">
        <v>135404739</v>
      </c>
      <c r="H306" s="7">
        <f t="shared" si="4"/>
        <v>-3.9876670092497547E-2</v>
      </c>
    </row>
    <row r="307" spans="1:8" x14ac:dyDescent="0.75">
      <c r="A307" s="2">
        <v>41945</v>
      </c>
      <c r="B307" s="12">
        <v>4.6740000000000002E-3</v>
      </c>
      <c r="C307" s="12">
        <v>4.7229999999999998E-3</v>
      </c>
      <c r="D307" s="12">
        <v>4.6379999999999998E-3</v>
      </c>
      <c r="E307" s="12">
        <v>4.6639999999999997E-3</v>
      </c>
      <c r="F307" s="12">
        <v>119913</v>
      </c>
      <c r="G307" s="12">
        <v>135218048</v>
      </c>
      <c r="H307" s="7">
        <f t="shared" si="4"/>
        <v>-2.1394950791614161E-3</v>
      </c>
    </row>
    <row r="308" spans="1:8" x14ac:dyDescent="0.75">
      <c r="A308" s="2">
        <v>41946</v>
      </c>
      <c r="B308" s="12">
        <v>4.6579999999999998E-3</v>
      </c>
      <c r="C308" s="12">
        <v>4.8110000000000002E-3</v>
      </c>
      <c r="D308" s="12">
        <v>4.6519999999999999E-3</v>
      </c>
      <c r="E308" s="12">
        <v>4.81E-3</v>
      </c>
      <c r="F308" s="12">
        <v>212517</v>
      </c>
      <c r="G308" s="12">
        <v>139444101</v>
      </c>
      <c r="H308" s="7">
        <f t="shared" si="4"/>
        <v>3.2632030914555653E-2</v>
      </c>
    </row>
    <row r="309" spans="1:8" x14ac:dyDescent="0.75">
      <c r="A309" s="2">
        <v>41947</v>
      </c>
      <c r="B309" s="12">
        <v>4.8089999999999999E-3</v>
      </c>
      <c r="C309" s="12">
        <v>4.8589999999999996E-3</v>
      </c>
      <c r="D309" s="12">
        <v>4.7800000000000004E-3</v>
      </c>
      <c r="E309" s="12">
        <v>4.8050000000000002E-3</v>
      </c>
      <c r="F309" s="12">
        <v>276134</v>
      </c>
      <c r="G309" s="12">
        <v>139288429</v>
      </c>
      <c r="H309" s="7">
        <f t="shared" si="4"/>
        <v>-8.3177375753787971E-4</v>
      </c>
    </row>
    <row r="310" spans="1:8" x14ac:dyDescent="0.75">
      <c r="A310" s="2">
        <v>41948</v>
      </c>
      <c r="B310" s="12">
        <v>4.8060000000000004E-3</v>
      </c>
      <c r="C310" s="12">
        <v>4.8719999999999996E-3</v>
      </c>
      <c r="D310" s="12">
        <v>4.8060000000000004E-3</v>
      </c>
      <c r="E310" s="12">
        <v>4.8609999999999999E-3</v>
      </c>
      <c r="F310" s="12">
        <v>309820</v>
      </c>
      <c r="G310" s="12">
        <v>140918205</v>
      </c>
      <c r="H310" s="7">
        <f t="shared" si="4"/>
        <v>1.1444028297960776E-2</v>
      </c>
    </row>
    <row r="311" spans="1:8" x14ac:dyDescent="0.75">
      <c r="A311" s="2">
        <v>41949</v>
      </c>
      <c r="B311" s="12">
        <v>4.8609999999999999E-3</v>
      </c>
      <c r="C311" s="12">
        <v>4.8979999999999996E-3</v>
      </c>
      <c r="D311" s="12">
        <v>4.8339999999999998E-3</v>
      </c>
      <c r="E311" s="12">
        <v>4.8770000000000003E-3</v>
      </c>
      <c r="F311" s="12">
        <v>416386</v>
      </c>
      <c r="G311" s="12">
        <v>141393629</v>
      </c>
      <c r="H311" s="7">
        <f t="shared" si="4"/>
        <v>3.2915038058013556E-3</v>
      </c>
    </row>
    <row r="312" spans="1:8" x14ac:dyDescent="0.75">
      <c r="A312" s="2">
        <v>41950</v>
      </c>
      <c r="B312" s="12">
        <v>4.8780000000000004E-3</v>
      </c>
      <c r="C312" s="12">
        <v>4.895E-3</v>
      </c>
      <c r="D312" s="12">
        <v>4.8539999999999998E-3</v>
      </c>
      <c r="E312" s="12">
        <v>4.8770000000000003E-3</v>
      </c>
      <c r="F312" s="12">
        <v>434075</v>
      </c>
      <c r="G312" s="12">
        <v>141383772</v>
      </c>
      <c r="H312" s="7">
        <f t="shared" si="4"/>
        <v>-2.0500205002052741E-4</v>
      </c>
    </row>
    <row r="313" spans="1:8" x14ac:dyDescent="0.75">
      <c r="A313" s="2">
        <v>41951</v>
      </c>
      <c r="B313" s="12">
        <v>4.8770000000000003E-3</v>
      </c>
      <c r="C313" s="12">
        <v>4.914E-3</v>
      </c>
      <c r="D313" s="12">
        <v>4.8770000000000003E-3</v>
      </c>
      <c r="E313" s="12">
        <v>4.9069999999999999E-3</v>
      </c>
      <c r="F313" s="12">
        <v>143181</v>
      </c>
      <c r="G313" s="12">
        <v>142249971</v>
      </c>
      <c r="H313" s="7">
        <f t="shared" si="4"/>
        <v>6.1513225343448113E-3</v>
      </c>
    </row>
    <row r="314" spans="1:8" x14ac:dyDescent="0.75">
      <c r="A314" s="2">
        <v>41952</v>
      </c>
      <c r="B314" s="12">
        <v>4.9040000000000004E-3</v>
      </c>
      <c r="C314" s="12">
        <v>4.9410000000000001E-3</v>
      </c>
      <c r="D314" s="12">
        <v>4.8799999999999998E-3</v>
      </c>
      <c r="E314" s="12">
        <v>4.9259999999999998E-3</v>
      </c>
      <c r="F314" s="12">
        <v>240824</v>
      </c>
      <c r="G314" s="12">
        <v>142804246</v>
      </c>
      <c r="H314" s="7">
        <f t="shared" si="4"/>
        <v>4.4861337683522531E-3</v>
      </c>
    </row>
    <row r="315" spans="1:8" x14ac:dyDescent="0.75">
      <c r="A315" s="2">
        <v>41953</v>
      </c>
      <c r="B315" s="12">
        <v>4.9199999999999999E-3</v>
      </c>
      <c r="C315" s="12">
        <v>4.9560000000000003E-3</v>
      </c>
      <c r="D315" s="12">
        <v>4.8859999999999997E-3</v>
      </c>
      <c r="E315" s="12">
        <v>4.901E-3</v>
      </c>
      <c r="F315" s="12">
        <v>545390</v>
      </c>
      <c r="G315" s="12">
        <v>142089950</v>
      </c>
      <c r="H315" s="7">
        <f t="shared" si="4"/>
        <v>-3.8617886178861625E-3</v>
      </c>
    </row>
    <row r="316" spans="1:8" x14ac:dyDescent="0.75">
      <c r="A316" s="2">
        <v>41954</v>
      </c>
      <c r="B316" s="12">
        <v>4.8960000000000002E-3</v>
      </c>
      <c r="C316" s="12">
        <v>4.9059999999999998E-3</v>
      </c>
      <c r="D316" s="12">
        <v>4.8729999999999997E-3</v>
      </c>
      <c r="E316" s="12">
        <v>4.8989999999999997E-3</v>
      </c>
      <c r="F316" s="12">
        <v>781614</v>
      </c>
      <c r="G316" s="12">
        <v>142006751</v>
      </c>
      <c r="H316" s="7">
        <f t="shared" si="4"/>
        <v>6.1274509803911983E-4</v>
      </c>
    </row>
    <row r="317" spans="1:8" x14ac:dyDescent="0.75">
      <c r="A317" s="2">
        <v>41955</v>
      </c>
      <c r="B317" s="12">
        <v>4.8970000000000003E-3</v>
      </c>
      <c r="C317" s="12">
        <v>5.2090000000000001E-3</v>
      </c>
      <c r="D317" s="12">
        <v>4.8970000000000003E-3</v>
      </c>
      <c r="E317" s="12">
        <v>5.097E-3</v>
      </c>
      <c r="F317" s="12">
        <v>447173</v>
      </c>
      <c r="G317" s="12">
        <v>147769815</v>
      </c>
      <c r="H317" s="7">
        <f t="shared" si="4"/>
        <v>4.0841331427404461E-2</v>
      </c>
    </row>
    <row r="318" spans="1:8" x14ac:dyDescent="0.75">
      <c r="A318" s="2">
        <v>41956</v>
      </c>
      <c r="B318" s="12">
        <v>5.1279999999999997E-3</v>
      </c>
      <c r="C318" s="12">
        <v>5.2969999999999996E-3</v>
      </c>
      <c r="D318" s="12">
        <v>4.9100000000000003E-3</v>
      </c>
      <c r="E318" s="12">
        <v>5.0350000000000004E-3</v>
      </c>
      <c r="F318" s="12">
        <v>486595</v>
      </c>
      <c r="G318" s="12">
        <v>145963204</v>
      </c>
      <c r="H318" s="7">
        <f t="shared" si="4"/>
        <v>-1.8135725429017032E-2</v>
      </c>
    </row>
    <row r="319" spans="1:8" x14ac:dyDescent="0.75">
      <c r="A319" s="2">
        <v>41957</v>
      </c>
      <c r="B319" s="12">
        <v>5.0220000000000004E-3</v>
      </c>
      <c r="C319" s="12">
        <v>5.1970000000000002E-3</v>
      </c>
      <c r="D319" s="12">
        <v>4.8960000000000002E-3</v>
      </c>
      <c r="E319" s="12">
        <v>5.1970000000000002E-3</v>
      </c>
      <c r="F319" s="12">
        <v>300910</v>
      </c>
      <c r="G319" s="12">
        <v>150647288</v>
      </c>
      <c r="H319" s="7">
        <f t="shared" si="4"/>
        <v>3.4846674631620826E-2</v>
      </c>
    </row>
    <row r="320" spans="1:8" x14ac:dyDescent="0.75">
      <c r="A320" s="2">
        <v>41958</v>
      </c>
      <c r="B320" s="12">
        <v>5.2059999999999997E-3</v>
      </c>
      <c r="C320" s="12">
        <v>5.2290000000000001E-3</v>
      </c>
      <c r="D320" s="12">
        <v>5.0159999999999996E-3</v>
      </c>
      <c r="E320" s="12">
        <v>5.0520000000000001E-3</v>
      </c>
      <c r="F320" s="12">
        <v>116803</v>
      </c>
      <c r="G320" s="12">
        <v>146467327</v>
      </c>
      <c r="H320" s="7">
        <f t="shared" si="4"/>
        <v>-2.9581252401075613E-2</v>
      </c>
    </row>
    <row r="321" spans="1:8" x14ac:dyDescent="0.75">
      <c r="A321" s="2">
        <v>41959</v>
      </c>
      <c r="B321" s="12">
        <v>5.0390000000000001E-3</v>
      </c>
      <c r="C321" s="12">
        <v>5.2050000000000004E-3</v>
      </c>
      <c r="D321" s="12">
        <v>5.0390000000000001E-3</v>
      </c>
      <c r="E321" s="12">
        <v>5.1809999999999998E-3</v>
      </c>
      <c r="F321" s="12">
        <v>78345</v>
      </c>
      <c r="G321" s="12">
        <v>150197085</v>
      </c>
      <c r="H321" s="7">
        <f t="shared" si="4"/>
        <v>2.81801944830323E-2</v>
      </c>
    </row>
    <row r="322" spans="1:8" x14ac:dyDescent="0.75">
      <c r="A322" s="2">
        <v>41960</v>
      </c>
      <c r="B322" s="12">
        <v>5.1809999999999998E-3</v>
      </c>
      <c r="C322" s="12">
        <v>5.378E-3</v>
      </c>
      <c r="D322" s="12">
        <v>5.1809999999999998E-3</v>
      </c>
      <c r="E322" s="12">
        <v>5.3400000000000001E-3</v>
      </c>
      <c r="F322" s="12">
        <v>431359</v>
      </c>
      <c r="G322" s="12">
        <v>154793910</v>
      </c>
      <c r="H322" s="7">
        <f t="shared" si="4"/>
        <v>3.0689056166763231E-2</v>
      </c>
    </row>
    <row r="323" spans="1:8" x14ac:dyDescent="0.75">
      <c r="A323" s="2">
        <v>41961</v>
      </c>
      <c r="B323" s="12">
        <v>5.3369999999999997E-3</v>
      </c>
      <c r="C323" s="12">
        <v>5.4489999999999999E-3</v>
      </c>
      <c r="D323" s="12">
        <v>5.3369999999999997E-3</v>
      </c>
      <c r="E323" s="12">
        <v>5.4320000000000002E-3</v>
      </c>
      <c r="F323" s="12">
        <v>454544</v>
      </c>
      <c r="G323" s="12">
        <v>157455414</v>
      </c>
      <c r="H323" s="7">
        <f t="shared" ref="H323:H386" si="5">(E323-B323)/B323</f>
        <v>1.7800262319655324E-2</v>
      </c>
    </row>
    <row r="324" spans="1:8" x14ac:dyDescent="0.75">
      <c r="A324" s="2">
        <v>41962</v>
      </c>
      <c r="B324" s="12">
        <v>5.424E-3</v>
      </c>
      <c r="C324" s="12">
        <v>5.6959999999999997E-3</v>
      </c>
      <c r="D324" s="12">
        <v>5.424E-3</v>
      </c>
      <c r="E324" s="12">
        <v>5.6959999999999997E-3</v>
      </c>
      <c r="F324" s="12">
        <v>434916</v>
      </c>
      <c r="G324" s="12">
        <v>165109446</v>
      </c>
      <c r="H324" s="7">
        <f t="shared" si="5"/>
        <v>5.0147492625368668E-2</v>
      </c>
    </row>
    <row r="325" spans="1:8" x14ac:dyDescent="0.75">
      <c r="A325" s="2">
        <v>41963</v>
      </c>
      <c r="B325" s="12">
        <v>5.6930000000000001E-3</v>
      </c>
      <c r="C325" s="12">
        <v>6.0959999999999999E-3</v>
      </c>
      <c r="D325" s="12">
        <v>5.692E-3</v>
      </c>
      <c r="E325" s="12">
        <v>6.058E-3</v>
      </c>
      <c r="F325" s="12">
        <v>932564</v>
      </c>
      <c r="G325" s="12">
        <v>175615441</v>
      </c>
      <c r="H325" s="7">
        <f t="shared" si="5"/>
        <v>6.4113823994379038E-2</v>
      </c>
    </row>
    <row r="326" spans="1:8" x14ac:dyDescent="0.75">
      <c r="A326" s="2">
        <v>41964</v>
      </c>
      <c r="B326" s="12">
        <v>6.0720000000000001E-3</v>
      </c>
      <c r="C326" s="12">
        <v>6.6030000000000004E-3</v>
      </c>
      <c r="D326" s="12">
        <v>6.0369999999999998E-3</v>
      </c>
      <c r="E326" s="12">
        <v>6.5890000000000002E-3</v>
      </c>
      <c r="F326" s="12">
        <v>720035</v>
      </c>
      <c r="G326" s="12">
        <v>191018590</v>
      </c>
      <c r="H326" s="7">
        <f t="shared" si="5"/>
        <v>8.5144927536231901E-2</v>
      </c>
    </row>
    <row r="327" spans="1:8" x14ac:dyDescent="0.75">
      <c r="A327" s="2">
        <v>41965</v>
      </c>
      <c r="B327" s="12">
        <v>6.5909999999999996E-3</v>
      </c>
      <c r="C327" s="12">
        <v>7.7600000000000004E-3</v>
      </c>
      <c r="D327" s="12">
        <v>6.5909999999999996E-3</v>
      </c>
      <c r="E327" s="12">
        <v>7.6629999999999997E-3</v>
      </c>
      <c r="F327" s="12">
        <v>1123560</v>
      </c>
      <c r="G327" s="12">
        <v>222149279</v>
      </c>
      <c r="H327" s="7">
        <f t="shared" si="5"/>
        <v>0.16264603246851769</v>
      </c>
    </row>
    <row r="328" spans="1:8" x14ac:dyDescent="0.75">
      <c r="A328" s="2">
        <v>41966</v>
      </c>
      <c r="B328" s="12">
        <v>7.6689999999999996E-3</v>
      </c>
      <c r="C328" s="12">
        <v>8.7729999999999995E-3</v>
      </c>
      <c r="D328" s="12">
        <v>7.6689999999999996E-3</v>
      </c>
      <c r="E328" s="12">
        <v>8.5990000000000007E-3</v>
      </c>
      <c r="F328" s="12">
        <v>1288050</v>
      </c>
      <c r="G328" s="12">
        <v>265561480</v>
      </c>
      <c r="H328" s="7">
        <f t="shared" si="5"/>
        <v>0.12126744034424321</v>
      </c>
    </row>
    <row r="329" spans="1:8" x14ac:dyDescent="0.75">
      <c r="A329" s="2">
        <v>41967</v>
      </c>
      <c r="B329" s="12">
        <v>8.5950000000000002E-3</v>
      </c>
      <c r="C329" s="12">
        <v>8.7910000000000002E-3</v>
      </c>
      <c r="D329" s="12">
        <v>8.3619999999999996E-3</v>
      </c>
      <c r="E329" s="12">
        <v>8.5620000000000002E-3</v>
      </c>
      <c r="F329" s="12">
        <v>836154</v>
      </c>
      <c r="G329" s="12">
        <v>264402502</v>
      </c>
      <c r="H329" s="7">
        <f t="shared" si="5"/>
        <v>-3.8394415357766191E-3</v>
      </c>
    </row>
    <row r="330" spans="1:8" x14ac:dyDescent="0.75">
      <c r="A330" s="2">
        <v>41968</v>
      </c>
      <c r="B330" s="12">
        <v>8.5609999999999992E-3</v>
      </c>
      <c r="C330" s="12">
        <v>9.8410000000000008E-3</v>
      </c>
      <c r="D330" s="12">
        <v>8.5609999999999992E-3</v>
      </c>
      <c r="E330" s="12">
        <v>9.7400000000000004E-3</v>
      </c>
      <c r="F330" s="12">
        <v>2617990</v>
      </c>
      <c r="G330" s="12">
        <v>300795568</v>
      </c>
      <c r="H330" s="7">
        <f t="shared" si="5"/>
        <v>0.13771755636023844</v>
      </c>
    </row>
    <row r="331" spans="1:8" x14ac:dyDescent="0.75">
      <c r="A331" s="2">
        <v>41969</v>
      </c>
      <c r="B331" s="12">
        <v>9.7420000000000007E-3</v>
      </c>
      <c r="C331" s="12">
        <v>1.1013999999999999E-2</v>
      </c>
      <c r="D331" s="12">
        <v>9.6950000000000005E-3</v>
      </c>
      <c r="E331" s="12">
        <v>1.1004E-2</v>
      </c>
      <c r="F331" s="12">
        <v>2382860</v>
      </c>
      <c r="G331" s="12">
        <v>339806138</v>
      </c>
      <c r="H331" s="7">
        <f t="shared" si="5"/>
        <v>0.12954218846232798</v>
      </c>
    </row>
    <row r="332" spans="1:8" x14ac:dyDescent="0.75">
      <c r="A332" s="2">
        <v>41970</v>
      </c>
      <c r="B332" s="12">
        <v>1.1004E-2</v>
      </c>
      <c r="C332" s="12">
        <v>1.4205000000000001E-2</v>
      </c>
      <c r="D332" s="12">
        <v>1.1004E-2</v>
      </c>
      <c r="E332" s="12">
        <v>1.4205000000000001E-2</v>
      </c>
      <c r="F332" s="12">
        <v>5355350</v>
      </c>
      <c r="G332" s="12">
        <v>438663549</v>
      </c>
      <c r="H332" s="7">
        <f t="shared" si="5"/>
        <v>0.29089422028353334</v>
      </c>
    </row>
    <row r="333" spans="1:8" x14ac:dyDescent="0.75">
      <c r="A333" s="2">
        <v>41971</v>
      </c>
      <c r="B333" s="12">
        <v>1.4201E-2</v>
      </c>
      <c r="C333" s="12">
        <v>1.5297E-2</v>
      </c>
      <c r="D333" s="12">
        <v>1.3757E-2</v>
      </c>
      <c r="E333" s="12">
        <v>1.5165E-2</v>
      </c>
      <c r="F333" s="12">
        <v>2815520</v>
      </c>
      <c r="G333" s="12">
        <v>468309655</v>
      </c>
      <c r="H333" s="7">
        <f t="shared" si="5"/>
        <v>6.7882543482853289E-2</v>
      </c>
    </row>
    <row r="334" spans="1:8" x14ac:dyDescent="0.75">
      <c r="A334" s="2">
        <v>41972</v>
      </c>
      <c r="B334" s="12">
        <v>1.516E-2</v>
      </c>
      <c r="C334" s="12">
        <v>1.516E-2</v>
      </c>
      <c r="D334" s="12">
        <v>1.3982E-2</v>
      </c>
      <c r="E334" s="12">
        <v>1.3982E-2</v>
      </c>
      <c r="F334" s="12">
        <v>1878500</v>
      </c>
      <c r="G334" s="12">
        <v>431780094</v>
      </c>
      <c r="H334" s="7">
        <f t="shared" si="5"/>
        <v>-7.7704485488126668E-2</v>
      </c>
    </row>
    <row r="335" spans="1:8" x14ac:dyDescent="0.75">
      <c r="A335" s="2">
        <v>41973</v>
      </c>
      <c r="B335" s="12">
        <v>1.3977E-2</v>
      </c>
      <c r="C335" s="12">
        <v>1.3977E-2</v>
      </c>
      <c r="D335" s="12">
        <v>1.1181999999999999E-2</v>
      </c>
      <c r="E335" s="12">
        <v>1.1211E-2</v>
      </c>
      <c r="F335" s="12">
        <v>2857340</v>
      </c>
      <c r="G335" s="12">
        <v>346223285</v>
      </c>
      <c r="H335" s="7">
        <f t="shared" si="5"/>
        <v>-0.197896544322816</v>
      </c>
    </row>
    <row r="336" spans="1:8" x14ac:dyDescent="0.75">
      <c r="A336" s="2">
        <v>41974</v>
      </c>
      <c r="B336" s="12">
        <v>1.1204E-2</v>
      </c>
      <c r="C336" s="12">
        <v>1.2572E-2</v>
      </c>
      <c r="D336" s="12">
        <v>8.1049999999999994E-3</v>
      </c>
      <c r="E336" s="12">
        <v>1.2559000000000001E-2</v>
      </c>
      <c r="F336" s="12">
        <v>3453750</v>
      </c>
      <c r="G336" s="12">
        <v>387823565</v>
      </c>
      <c r="H336" s="7">
        <f t="shared" si="5"/>
        <v>0.12093895037486614</v>
      </c>
    </row>
    <row r="337" spans="1:8" x14ac:dyDescent="0.75">
      <c r="A337" s="2">
        <v>41975</v>
      </c>
      <c r="B337" s="12">
        <v>1.2586E-2</v>
      </c>
      <c r="C337" s="12">
        <v>1.3306999999999999E-2</v>
      </c>
      <c r="D337" s="12">
        <v>1.2567999999999999E-2</v>
      </c>
      <c r="E337" s="12">
        <v>1.3158E-2</v>
      </c>
      <c r="F337" s="12">
        <v>2206040</v>
      </c>
      <c r="G337" s="12">
        <v>406333853</v>
      </c>
      <c r="H337" s="7">
        <f t="shared" si="5"/>
        <v>4.5447322421738406E-2</v>
      </c>
    </row>
    <row r="338" spans="1:8" x14ac:dyDescent="0.75">
      <c r="A338" s="2">
        <v>41976</v>
      </c>
      <c r="B338" s="12">
        <v>1.3164E-2</v>
      </c>
      <c r="C338" s="12">
        <v>1.3185000000000001E-2</v>
      </c>
      <c r="D338" s="12">
        <v>1.2918000000000001E-2</v>
      </c>
      <c r="E338" s="12">
        <v>1.3129999999999999E-2</v>
      </c>
      <c r="F338" s="12">
        <v>1063000</v>
      </c>
      <c r="G338" s="12">
        <v>405478439</v>
      </c>
      <c r="H338" s="7">
        <f t="shared" si="5"/>
        <v>-2.5828015800669281E-3</v>
      </c>
    </row>
    <row r="339" spans="1:8" x14ac:dyDescent="0.75">
      <c r="A339" s="2">
        <v>41977</v>
      </c>
      <c r="B339" s="12">
        <v>1.3136999999999999E-2</v>
      </c>
      <c r="C339" s="12">
        <v>1.3348E-2</v>
      </c>
      <c r="D339" s="12">
        <v>1.3136999999999999E-2</v>
      </c>
      <c r="E339" s="12">
        <v>1.3343000000000001E-2</v>
      </c>
      <c r="F339" s="12">
        <v>2363160</v>
      </c>
      <c r="G339" s="12">
        <v>412053081</v>
      </c>
      <c r="H339" s="7">
        <f t="shared" si="5"/>
        <v>1.5680901271218798E-2</v>
      </c>
    </row>
    <row r="340" spans="1:8" x14ac:dyDescent="0.75">
      <c r="A340" s="2">
        <v>41978</v>
      </c>
      <c r="B340" s="12">
        <v>1.3336000000000001E-2</v>
      </c>
      <c r="C340" s="12">
        <v>1.3798E-2</v>
      </c>
      <c r="D340" s="12">
        <v>1.3311E-2</v>
      </c>
      <c r="E340" s="12">
        <v>1.3785E-2</v>
      </c>
      <c r="F340" s="12">
        <v>1281290</v>
      </c>
      <c r="G340" s="12">
        <v>425696466</v>
      </c>
      <c r="H340" s="7">
        <f t="shared" si="5"/>
        <v>3.3668266346730633E-2</v>
      </c>
    </row>
    <row r="341" spans="1:8" x14ac:dyDescent="0.75">
      <c r="A341" s="2">
        <v>41979</v>
      </c>
      <c r="B341" s="12">
        <v>1.3771E-2</v>
      </c>
      <c r="C341" s="12">
        <v>1.4411999999999999E-2</v>
      </c>
      <c r="D341" s="12">
        <v>1.3726E-2</v>
      </c>
      <c r="E341" s="12">
        <v>1.4406E-2</v>
      </c>
      <c r="F341" s="12">
        <v>1402450</v>
      </c>
      <c r="G341" s="12">
        <v>444879967</v>
      </c>
      <c r="H341" s="7">
        <f t="shared" si="5"/>
        <v>4.6111393508096732E-2</v>
      </c>
    </row>
    <row r="342" spans="1:8" x14ac:dyDescent="0.75">
      <c r="A342" s="2">
        <v>41980</v>
      </c>
      <c r="B342" s="12">
        <v>1.4406E-2</v>
      </c>
      <c r="C342" s="12">
        <v>1.4794E-2</v>
      </c>
      <c r="D342" s="12">
        <v>1.4388E-2</v>
      </c>
      <c r="E342" s="12">
        <v>1.4794E-2</v>
      </c>
      <c r="F342" s="12">
        <v>935386</v>
      </c>
      <c r="G342" s="12">
        <v>456865023</v>
      </c>
      <c r="H342" s="7">
        <f t="shared" si="5"/>
        <v>2.6933222268499198E-2</v>
      </c>
    </row>
    <row r="343" spans="1:8" x14ac:dyDescent="0.75">
      <c r="A343" s="2">
        <v>41981</v>
      </c>
      <c r="B343" s="12">
        <v>1.4793000000000001E-2</v>
      </c>
      <c r="C343" s="12">
        <v>1.5188E-2</v>
      </c>
      <c r="D343" s="12">
        <v>1.319E-2</v>
      </c>
      <c r="E343" s="12">
        <v>1.3421000000000001E-2</v>
      </c>
      <c r="F343" s="12">
        <v>2568380</v>
      </c>
      <c r="G343" s="12">
        <v>414446386</v>
      </c>
      <c r="H343" s="7">
        <f t="shared" si="5"/>
        <v>-9.2746569323328601E-2</v>
      </c>
    </row>
    <row r="344" spans="1:8" x14ac:dyDescent="0.75">
      <c r="A344" s="2">
        <v>41982</v>
      </c>
      <c r="B344" s="12">
        <v>1.3417999999999999E-2</v>
      </c>
      <c r="C344" s="12">
        <v>1.5070999999999999E-2</v>
      </c>
      <c r="D344" s="12">
        <v>1.3268E-2</v>
      </c>
      <c r="E344" s="12">
        <v>1.5068E-2</v>
      </c>
      <c r="F344" s="12">
        <v>1621600</v>
      </c>
      <c r="G344" s="12">
        <v>465326516</v>
      </c>
      <c r="H344" s="7">
        <f t="shared" si="5"/>
        <v>0.12296914592338654</v>
      </c>
    </row>
    <row r="345" spans="1:8" x14ac:dyDescent="0.75">
      <c r="A345" s="2">
        <v>41983</v>
      </c>
      <c r="B345" s="12">
        <v>1.5070999999999999E-2</v>
      </c>
      <c r="C345" s="12">
        <v>1.5932999999999999E-2</v>
      </c>
      <c r="D345" s="12">
        <v>1.5015000000000001E-2</v>
      </c>
      <c r="E345" s="12">
        <v>1.5907000000000001E-2</v>
      </c>
      <c r="F345" s="12">
        <v>1116220</v>
      </c>
      <c r="G345" s="12">
        <v>491245241</v>
      </c>
      <c r="H345" s="7">
        <f t="shared" si="5"/>
        <v>5.5470771680711413E-2</v>
      </c>
    </row>
    <row r="346" spans="1:8" x14ac:dyDescent="0.75">
      <c r="A346" s="2">
        <v>41984</v>
      </c>
      <c r="B346" s="12">
        <v>1.5885E-2</v>
      </c>
      <c r="C346" s="12">
        <v>1.6374E-2</v>
      </c>
      <c r="D346" s="12">
        <v>1.5805E-2</v>
      </c>
      <c r="E346" s="12">
        <v>1.6374E-2</v>
      </c>
      <c r="F346" s="12">
        <v>1620910</v>
      </c>
      <c r="G346" s="12">
        <v>505654484</v>
      </c>
      <c r="H346" s="7">
        <f t="shared" si="5"/>
        <v>3.0783758262511795E-2</v>
      </c>
    </row>
    <row r="347" spans="1:8" x14ac:dyDescent="0.75">
      <c r="A347" s="2">
        <v>41985</v>
      </c>
      <c r="B347" s="12">
        <v>1.6374E-2</v>
      </c>
      <c r="C347" s="12">
        <v>1.6374E-2</v>
      </c>
      <c r="D347" s="12">
        <v>1.6374E-2</v>
      </c>
      <c r="E347" s="12">
        <v>1.6374E-2</v>
      </c>
      <c r="F347" s="12">
        <v>1620910</v>
      </c>
      <c r="G347" s="12">
        <v>505654484</v>
      </c>
      <c r="H347" s="7">
        <f t="shared" si="5"/>
        <v>0</v>
      </c>
    </row>
    <row r="348" spans="1:8" x14ac:dyDescent="0.75">
      <c r="A348" s="2">
        <v>41986</v>
      </c>
      <c r="B348" s="12">
        <v>1.6374E-2</v>
      </c>
      <c r="C348" s="12">
        <v>1.7181999999999999E-2</v>
      </c>
      <c r="D348" s="12">
        <v>1.6374E-2</v>
      </c>
      <c r="E348" s="12">
        <v>1.6992E-2</v>
      </c>
      <c r="F348" s="12">
        <v>1210950</v>
      </c>
      <c r="G348" s="12">
        <v>524745341</v>
      </c>
      <c r="H348" s="7">
        <f t="shared" si="5"/>
        <v>3.7742762916819377E-2</v>
      </c>
    </row>
    <row r="349" spans="1:8" x14ac:dyDescent="0.75">
      <c r="A349" s="2">
        <v>41987</v>
      </c>
      <c r="B349" s="12">
        <v>1.6990999999999999E-2</v>
      </c>
      <c r="C349" s="12">
        <v>1.7218000000000001E-2</v>
      </c>
      <c r="D349" s="12">
        <v>1.6976999999999999E-2</v>
      </c>
      <c r="E349" s="12">
        <v>1.7127E-2</v>
      </c>
      <c r="F349" s="12">
        <v>431814</v>
      </c>
      <c r="G349" s="12">
        <v>528898884</v>
      </c>
      <c r="H349" s="7">
        <f t="shared" si="5"/>
        <v>8.0042375375199044E-3</v>
      </c>
    </row>
    <row r="350" spans="1:8" x14ac:dyDescent="0.75">
      <c r="A350" s="2">
        <v>41988</v>
      </c>
      <c r="B350" s="12">
        <v>1.7114999999999998E-2</v>
      </c>
      <c r="C350" s="12">
        <v>1.8242000000000001E-2</v>
      </c>
      <c r="D350" s="12">
        <v>1.7096E-2</v>
      </c>
      <c r="E350" s="12">
        <v>1.8242000000000001E-2</v>
      </c>
      <c r="F350" s="12">
        <v>2633740</v>
      </c>
      <c r="G350" s="12">
        <v>563322337</v>
      </c>
      <c r="H350" s="7">
        <f t="shared" si="5"/>
        <v>6.5848670756646396E-2</v>
      </c>
    </row>
    <row r="351" spans="1:8" x14ac:dyDescent="0.75">
      <c r="A351" s="2">
        <v>41989</v>
      </c>
      <c r="B351" s="12">
        <v>1.8245999999999998E-2</v>
      </c>
      <c r="C351" s="12">
        <v>2.1680999999999999E-2</v>
      </c>
      <c r="D351" s="12">
        <v>1.8207000000000001E-2</v>
      </c>
      <c r="E351" s="12">
        <v>2.1538999999999999E-2</v>
      </c>
      <c r="F351" s="12">
        <v>6249780</v>
      </c>
      <c r="G351" s="12">
        <v>665141270</v>
      </c>
      <c r="H351" s="7">
        <f t="shared" si="5"/>
        <v>0.18047791296722576</v>
      </c>
    </row>
    <row r="352" spans="1:8" x14ac:dyDescent="0.75">
      <c r="A352" s="2">
        <v>41990</v>
      </c>
      <c r="B352" s="12">
        <v>2.1552999999999999E-2</v>
      </c>
      <c r="C352" s="12">
        <v>2.6065000000000001E-2</v>
      </c>
      <c r="D352" s="12">
        <v>2.1512E-2</v>
      </c>
      <c r="E352" s="12">
        <v>2.6065000000000001E-2</v>
      </c>
      <c r="F352" s="12">
        <v>5981140</v>
      </c>
      <c r="G352" s="12">
        <v>804913396</v>
      </c>
      <c r="H352" s="7">
        <f t="shared" si="5"/>
        <v>0.20934440681111688</v>
      </c>
    </row>
    <row r="353" spans="1:8" x14ac:dyDescent="0.75">
      <c r="A353" s="2">
        <v>41991</v>
      </c>
      <c r="B353" s="12">
        <v>2.6026000000000001E-2</v>
      </c>
      <c r="C353" s="12">
        <v>2.8014000000000001E-2</v>
      </c>
      <c r="D353" s="12">
        <v>2.5510999999999999E-2</v>
      </c>
      <c r="E353" s="12">
        <v>2.794E-2</v>
      </c>
      <c r="F353" s="12">
        <v>4016710</v>
      </c>
      <c r="G353" s="12">
        <v>862822123</v>
      </c>
      <c r="H353" s="7">
        <f t="shared" si="5"/>
        <v>7.3541842772611971E-2</v>
      </c>
    </row>
    <row r="354" spans="1:8" x14ac:dyDescent="0.75">
      <c r="A354" s="2">
        <v>41992</v>
      </c>
      <c r="B354" s="12">
        <v>2.7975E-2</v>
      </c>
      <c r="C354" s="12">
        <v>2.8034E-2</v>
      </c>
      <c r="D354" s="12">
        <v>2.3338000000000001E-2</v>
      </c>
      <c r="E354" s="12">
        <v>2.3338000000000001E-2</v>
      </c>
      <c r="F354" s="12">
        <v>6254590</v>
      </c>
      <c r="G354" s="12">
        <v>720712279</v>
      </c>
      <c r="H354" s="7">
        <f t="shared" si="5"/>
        <v>-0.16575513851653256</v>
      </c>
    </row>
    <row r="355" spans="1:8" x14ac:dyDescent="0.75">
      <c r="A355" s="2">
        <v>41993</v>
      </c>
      <c r="B355" s="12">
        <v>2.3352000000000001E-2</v>
      </c>
      <c r="C355" s="12">
        <v>2.4206999999999999E-2</v>
      </c>
      <c r="D355" s="12">
        <v>2.2644000000000001E-2</v>
      </c>
      <c r="E355" s="12">
        <v>2.4206999999999999E-2</v>
      </c>
      <c r="F355" s="12">
        <v>3224770</v>
      </c>
      <c r="G355" s="12">
        <v>747548181</v>
      </c>
      <c r="H355" s="7">
        <f t="shared" si="5"/>
        <v>3.6613566289825199E-2</v>
      </c>
    </row>
    <row r="356" spans="1:8" x14ac:dyDescent="0.75">
      <c r="A356" s="2">
        <v>41994</v>
      </c>
      <c r="B356" s="12">
        <v>2.4225E-2</v>
      </c>
      <c r="C356" s="12">
        <v>2.5170999999999999E-2</v>
      </c>
      <c r="D356" s="12">
        <v>2.4183E-2</v>
      </c>
      <c r="E356" s="12">
        <v>2.4920999999999999E-2</v>
      </c>
      <c r="F356" s="12">
        <v>1523180</v>
      </c>
      <c r="G356" s="12">
        <v>771989123</v>
      </c>
      <c r="H356" s="7">
        <f t="shared" si="5"/>
        <v>2.8730650154798709E-2</v>
      </c>
    </row>
    <row r="357" spans="1:8" x14ac:dyDescent="0.75">
      <c r="A357" s="2">
        <v>41995</v>
      </c>
      <c r="B357" s="12">
        <v>2.487E-2</v>
      </c>
      <c r="C357" s="12">
        <v>2.5718000000000001E-2</v>
      </c>
      <c r="D357" s="12">
        <v>2.4868000000000001E-2</v>
      </c>
      <c r="E357" s="12">
        <v>2.5562000000000001E-2</v>
      </c>
      <c r="F357" s="12">
        <v>2150370</v>
      </c>
      <c r="G357" s="12">
        <v>791861558</v>
      </c>
      <c r="H357" s="7">
        <f t="shared" si="5"/>
        <v>2.7824688379573848E-2</v>
      </c>
    </row>
    <row r="358" spans="1:8" x14ac:dyDescent="0.75">
      <c r="A358" s="2">
        <v>41996</v>
      </c>
      <c r="B358" s="12">
        <v>2.5555999999999999E-2</v>
      </c>
      <c r="C358" s="12">
        <v>2.5610999999999998E-2</v>
      </c>
      <c r="D358" s="12">
        <v>2.3878E-2</v>
      </c>
      <c r="E358" s="12">
        <v>2.3878E-2</v>
      </c>
      <c r="F358" s="12">
        <v>2778770</v>
      </c>
      <c r="G358" s="12">
        <v>739685186</v>
      </c>
      <c r="H358" s="7">
        <f t="shared" si="5"/>
        <v>-6.5659727656910277E-2</v>
      </c>
    </row>
    <row r="359" spans="1:8" x14ac:dyDescent="0.75">
      <c r="A359" s="2">
        <v>41997</v>
      </c>
      <c r="B359" s="12">
        <v>2.3838000000000002E-2</v>
      </c>
      <c r="C359" s="12">
        <v>2.3852000000000002E-2</v>
      </c>
      <c r="D359" s="12">
        <v>2.316E-2</v>
      </c>
      <c r="E359" s="12">
        <v>2.3382E-2</v>
      </c>
      <c r="F359" s="12">
        <v>1428390</v>
      </c>
      <c r="G359" s="12">
        <v>724341746</v>
      </c>
      <c r="H359" s="7">
        <f t="shared" si="5"/>
        <v>-1.9129121570601624E-2</v>
      </c>
    </row>
    <row r="360" spans="1:8" x14ac:dyDescent="0.75">
      <c r="A360" s="2">
        <v>41998</v>
      </c>
      <c r="B360" s="12">
        <v>2.3387999999999999E-2</v>
      </c>
      <c r="C360" s="12">
        <v>2.4138E-2</v>
      </c>
      <c r="D360" s="12">
        <v>2.3387000000000002E-2</v>
      </c>
      <c r="E360" s="12">
        <v>2.4138E-2</v>
      </c>
      <c r="F360" s="12">
        <v>1234800</v>
      </c>
      <c r="G360" s="12">
        <v>747758073</v>
      </c>
      <c r="H360" s="7">
        <f t="shared" si="5"/>
        <v>3.2067727039507471E-2</v>
      </c>
    </row>
    <row r="361" spans="1:8" x14ac:dyDescent="0.75">
      <c r="A361" s="2">
        <v>41999</v>
      </c>
      <c r="B361" s="12">
        <v>2.4146000000000001E-2</v>
      </c>
      <c r="C361" s="12">
        <v>2.5394E-2</v>
      </c>
      <c r="D361" s="12">
        <v>2.4146000000000001E-2</v>
      </c>
      <c r="E361" s="12">
        <v>2.5308000000000001E-2</v>
      </c>
      <c r="F361" s="12">
        <v>2011780</v>
      </c>
      <c r="G361" s="12">
        <v>783993127</v>
      </c>
      <c r="H361" s="7">
        <f t="shared" si="5"/>
        <v>4.812391286341422E-2</v>
      </c>
    </row>
    <row r="362" spans="1:8" x14ac:dyDescent="0.75">
      <c r="A362" s="2">
        <v>42000</v>
      </c>
      <c r="B362" s="12">
        <v>2.5298999999999999E-2</v>
      </c>
      <c r="C362" s="12">
        <v>2.5335E-2</v>
      </c>
      <c r="D362" s="12">
        <v>2.4067000000000002E-2</v>
      </c>
      <c r="E362" s="12">
        <v>2.4074000000000002E-2</v>
      </c>
      <c r="F362" s="12">
        <v>837992</v>
      </c>
      <c r="G362" s="12">
        <v>745759987</v>
      </c>
      <c r="H362" s="7">
        <f t="shared" si="5"/>
        <v>-4.8420886201035497E-2</v>
      </c>
    </row>
    <row r="363" spans="1:8" x14ac:dyDescent="0.75">
      <c r="A363" s="2">
        <v>42001</v>
      </c>
      <c r="B363" s="12">
        <v>2.4077999999999999E-2</v>
      </c>
      <c r="C363" s="12">
        <v>2.418E-2</v>
      </c>
      <c r="D363" s="12">
        <v>2.3611E-2</v>
      </c>
      <c r="E363" s="12">
        <v>2.3764E-2</v>
      </c>
      <c r="F363" s="12">
        <v>1005650</v>
      </c>
      <c r="G363" s="12">
        <v>736156783</v>
      </c>
      <c r="H363" s="7">
        <f t="shared" si="5"/>
        <v>-1.3040950245036894E-2</v>
      </c>
    </row>
    <row r="364" spans="1:8" x14ac:dyDescent="0.75">
      <c r="A364" s="2">
        <v>42002</v>
      </c>
      <c r="B364" s="12">
        <v>2.3778000000000001E-2</v>
      </c>
      <c r="C364" s="12">
        <v>2.4294E-2</v>
      </c>
      <c r="D364" s="12">
        <v>2.3774E-2</v>
      </c>
      <c r="E364" s="12">
        <v>2.4230999999999999E-2</v>
      </c>
      <c r="F364" s="12">
        <v>1145800</v>
      </c>
      <c r="G364" s="12">
        <v>750639034</v>
      </c>
      <c r="H364" s="7">
        <f t="shared" si="5"/>
        <v>1.9051223820338067E-2</v>
      </c>
    </row>
    <row r="365" spans="1:8" x14ac:dyDescent="0.75">
      <c r="A365" s="2">
        <v>42003</v>
      </c>
      <c r="B365" s="12">
        <v>2.4229000000000001E-2</v>
      </c>
      <c r="C365" s="12">
        <v>2.4278000000000001E-2</v>
      </c>
      <c r="D365" s="12">
        <v>2.4039999999999999E-2</v>
      </c>
      <c r="E365" s="12">
        <v>2.4199999999999999E-2</v>
      </c>
      <c r="F365" s="12">
        <v>795505</v>
      </c>
      <c r="G365" s="12">
        <v>749681811</v>
      </c>
      <c r="H365" s="7">
        <f t="shared" si="5"/>
        <v>-1.1969127904577674E-3</v>
      </c>
    </row>
    <row r="366" spans="1:8" x14ac:dyDescent="0.75">
      <c r="A366" s="2">
        <v>42004</v>
      </c>
      <c r="B366" s="12">
        <v>2.4194E-2</v>
      </c>
      <c r="C366" s="12">
        <v>2.4438000000000001E-2</v>
      </c>
      <c r="D366" s="12">
        <v>2.4152E-2</v>
      </c>
      <c r="E366" s="12">
        <v>2.4438000000000001E-2</v>
      </c>
      <c r="F366" s="12">
        <v>640940</v>
      </c>
      <c r="G366" s="12">
        <v>757042202</v>
      </c>
      <c r="H366" s="7">
        <f t="shared" si="5"/>
        <v>1.0085145077291939E-2</v>
      </c>
    </row>
    <row r="367" spans="1:8" x14ac:dyDescent="0.75">
      <c r="A367" s="2">
        <v>42005</v>
      </c>
      <c r="B367" s="12">
        <v>2.4455000000000001E-2</v>
      </c>
      <c r="C367" s="12">
        <v>2.4455000000000001E-2</v>
      </c>
      <c r="D367" s="12">
        <v>2.4205000000000001E-2</v>
      </c>
      <c r="E367" s="12">
        <v>2.4389999999999998E-2</v>
      </c>
      <c r="F367" s="12">
        <v>399022</v>
      </c>
      <c r="G367" s="12">
        <v>755558352</v>
      </c>
      <c r="H367" s="7">
        <f t="shared" si="5"/>
        <v>-2.6579431609078941E-3</v>
      </c>
    </row>
    <row r="368" spans="1:8" x14ac:dyDescent="0.75">
      <c r="A368" s="2">
        <v>42006</v>
      </c>
      <c r="B368" s="12">
        <v>2.4376999999999999E-2</v>
      </c>
      <c r="C368" s="12">
        <v>2.4423E-2</v>
      </c>
      <c r="D368" s="12">
        <v>2.4309000000000001E-2</v>
      </c>
      <c r="E368" s="12">
        <v>2.4317999999999999E-2</v>
      </c>
      <c r="F368" s="12">
        <v>459956</v>
      </c>
      <c r="G368" s="12">
        <v>753340322</v>
      </c>
      <c r="H368" s="7">
        <f t="shared" si="5"/>
        <v>-2.4203142306272315E-3</v>
      </c>
    </row>
    <row r="369" spans="1:8" x14ac:dyDescent="0.75">
      <c r="A369" s="2">
        <v>42007</v>
      </c>
      <c r="B369" s="12">
        <v>2.4296999999999999E-2</v>
      </c>
      <c r="C369" s="12">
        <v>2.4316999999999998E-2</v>
      </c>
      <c r="D369" s="12">
        <v>2.2106000000000001E-2</v>
      </c>
      <c r="E369" s="12">
        <v>2.2106000000000001E-2</v>
      </c>
      <c r="F369" s="12">
        <v>2171040</v>
      </c>
      <c r="G369" s="12">
        <v>684798233</v>
      </c>
      <c r="H369" s="7">
        <f t="shared" si="5"/>
        <v>-9.0175741861135056E-2</v>
      </c>
    </row>
    <row r="370" spans="1:8" x14ac:dyDescent="0.75">
      <c r="A370" s="2">
        <v>42008</v>
      </c>
      <c r="B370" s="12">
        <v>2.2100000000000002E-2</v>
      </c>
      <c r="C370" s="12">
        <v>2.2141999999999998E-2</v>
      </c>
      <c r="D370" s="12">
        <v>1.8828000000000001E-2</v>
      </c>
      <c r="E370" s="12">
        <v>1.8928E-2</v>
      </c>
      <c r="F370" s="12">
        <v>3801010</v>
      </c>
      <c r="G370" s="12">
        <v>586349910</v>
      </c>
      <c r="H370" s="7">
        <f t="shared" si="5"/>
        <v>-0.14352941176470593</v>
      </c>
    </row>
    <row r="371" spans="1:8" x14ac:dyDescent="0.75">
      <c r="A371" s="2">
        <v>42009</v>
      </c>
      <c r="B371" s="12">
        <v>1.8943000000000002E-2</v>
      </c>
      <c r="C371" s="12">
        <v>2.0316000000000001E-2</v>
      </c>
      <c r="D371" s="12">
        <v>1.8890000000000001E-2</v>
      </c>
      <c r="E371" s="12">
        <v>2.0316000000000001E-2</v>
      </c>
      <c r="F371" s="12">
        <v>3051930</v>
      </c>
      <c r="G371" s="12">
        <v>629350576</v>
      </c>
      <c r="H371" s="7">
        <f t="shared" si="5"/>
        <v>7.2480599693818246E-2</v>
      </c>
    </row>
    <row r="372" spans="1:8" x14ac:dyDescent="0.75">
      <c r="A372" s="2">
        <v>42010</v>
      </c>
      <c r="B372" s="12">
        <v>2.0324999999999999E-2</v>
      </c>
      <c r="C372" s="12">
        <v>2.0745E-2</v>
      </c>
      <c r="D372" s="12">
        <v>2.0282000000000001E-2</v>
      </c>
      <c r="E372" s="12">
        <v>2.0732E-2</v>
      </c>
      <c r="F372" s="12">
        <v>1752160</v>
      </c>
      <c r="G372" s="12">
        <v>642240553</v>
      </c>
      <c r="H372" s="7">
        <f t="shared" si="5"/>
        <v>2.0024600246002517E-2</v>
      </c>
    </row>
    <row r="373" spans="1:8" x14ac:dyDescent="0.75">
      <c r="A373" s="2">
        <v>42011</v>
      </c>
      <c r="B373" s="12">
        <v>2.0726999999999999E-2</v>
      </c>
      <c r="C373" s="12">
        <v>2.0899000000000001E-2</v>
      </c>
      <c r="D373" s="12">
        <v>2.0492E-2</v>
      </c>
      <c r="E373" s="12">
        <v>2.0843E-2</v>
      </c>
      <c r="F373" s="12">
        <v>787462</v>
      </c>
      <c r="G373" s="12">
        <v>645685315</v>
      </c>
      <c r="H373" s="7">
        <f t="shared" si="5"/>
        <v>5.5965648670816583E-3</v>
      </c>
    </row>
    <row r="374" spans="1:8" x14ac:dyDescent="0.75">
      <c r="A374" s="2">
        <v>42012</v>
      </c>
      <c r="B374" s="12">
        <v>2.0843E-2</v>
      </c>
      <c r="C374" s="12">
        <v>2.0917000000000002E-2</v>
      </c>
      <c r="D374" s="12">
        <v>2.0667999999999999E-2</v>
      </c>
      <c r="E374" s="12">
        <v>2.0676E-2</v>
      </c>
      <c r="F374" s="12">
        <v>823446</v>
      </c>
      <c r="G374" s="12">
        <v>640502683</v>
      </c>
      <c r="H374" s="7">
        <f t="shared" si="5"/>
        <v>-8.012282301012353E-3</v>
      </c>
    </row>
    <row r="375" spans="1:8" x14ac:dyDescent="0.75">
      <c r="A375" s="2">
        <v>42013</v>
      </c>
      <c r="B375" s="12">
        <v>2.0650000000000002E-2</v>
      </c>
      <c r="C375" s="12">
        <v>2.0664999999999999E-2</v>
      </c>
      <c r="D375" s="12">
        <v>2.0511999999999999E-2</v>
      </c>
      <c r="E375" s="12">
        <v>2.0576000000000001E-2</v>
      </c>
      <c r="F375" s="12">
        <v>1092300</v>
      </c>
      <c r="G375" s="12">
        <v>637404875</v>
      </c>
      <c r="H375" s="7">
        <f t="shared" si="5"/>
        <v>-3.5835351089588932E-3</v>
      </c>
    </row>
    <row r="376" spans="1:8" x14ac:dyDescent="0.75">
      <c r="A376" s="2">
        <v>42014</v>
      </c>
      <c r="B376" s="12">
        <v>2.0622999999999999E-2</v>
      </c>
      <c r="C376" s="12">
        <v>2.0622999999999999E-2</v>
      </c>
      <c r="D376" s="12">
        <v>1.9230000000000001E-2</v>
      </c>
      <c r="E376" s="12">
        <v>1.9233E-2</v>
      </c>
      <c r="F376" s="12">
        <v>1550330</v>
      </c>
      <c r="G376" s="12">
        <v>595810614</v>
      </c>
      <c r="H376" s="7">
        <f t="shared" si="5"/>
        <v>-6.7400475197594872E-2</v>
      </c>
    </row>
    <row r="377" spans="1:8" x14ac:dyDescent="0.75">
      <c r="A377" s="2">
        <v>42015</v>
      </c>
      <c r="B377" s="12">
        <v>1.9244000000000001E-2</v>
      </c>
      <c r="C377" s="12">
        <v>1.9288E-2</v>
      </c>
      <c r="D377" s="12">
        <v>1.8755000000000001E-2</v>
      </c>
      <c r="E377" s="12">
        <v>1.8765E-2</v>
      </c>
      <c r="F377" s="12">
        <v>558120</v>
      </c>
      <c r="G377" s="12">
        <v>581306679</v>
      </c>
      <c r="H377" s="7">
        <f t="shared" si="5"/>
        <v>-2.4890875077946385E-2</v>
      </c>
    </row>
    <row r="378" spans="1:8" x14ac:dyDescent="0.75">
      <c r="A378" s="2">
        <v>42016</v>
      </c>
      <c r="B378" s="12">
        <v>1.8782E-2</v>
      </c>
      <c r="C378" s="12">
        <v>1.8853000000000002E-2</v>
      </c>
      <c r="D378" s="12">
        <v>1.8433999999999999E-2</v>
      </c>
      <c r="E378" s="12">
        <v>1.8433999999999999E-2</v>
      </c>
      <c r="F378" s="12">
        <v>560642</v>
      </c>
      <c r="G378" s="12">
        <v>571062229</v>
      </c>
      <c r="H378" s="7">
        <f t="shared" si="5"/>
        <v>-1.8528378234479878E-2</v>
      </c>
    </row>
    <row r="379" spans="1:8" x14ac:dyDescent="0.75">
      <c r="A379" s="2">
        <v>42017</v>
      </c>
      <c r="B379" s="12">
        <v>1.8428E-2</v>
      </c>
      <c r="C379" s="12">
        <v>2.0768999999999999E-2</v>
      </c>
      <c r="D379" s="12">
        <v>1.5599E-2</v>
      </c>
      <c r="E379" s="12">
        <v>1.5647999999999999E-2</v>
      </c>
      <c r="F379" s="12">
        <v>3113440</v>
      </c>
      <c r="G379" s="12">
        <v>484744921</v>
      </c>
      <c r="H379" s="7">
        <f t="shared" si="5"/>
        <v>-0.15085739092685052</v>
      </c>
    </row>
    <row r="380" spans="1:8" x14ac:dyDescent="0.75">
      <c r="A380" s="2">
        <v>42018</v>
      </c>
      <c r="B380" s="12">
        <v>1.5611E-2</v>
      </c>
      <c r="C380" s="12">
        <v>2.2335000000000001E-2</v>
      </c>
      <c r="D380" s="12">
        <v>1.4113000000000001E-2</v>
      </c>
      <c r="E380" s="12">
        <v>1.4233000000000001E-2</v>
      </c>
      <c r="F380" s="12">
        <v>1886420</v>
      </c>
      <c r="G380" s="12">
        <v>440895455</v>
      </c>
      <c r="H380" s="7">
        <f t="shared" si="5"/>
        <v>-8.8271090897444046E-2</v>
      </c>
    </row>
    <row r="381" spans="1:8" x14ac:dyDescent="0.75">
      <c r="A381" s="2">
        <v>42019</v>
      </c>
      <c r="B381" s="12">
        <v>1.4204E-2</v>
      </c>
      <c r="C381" s="12">
        <v>1.6535999999999999E-2</v>
      </c>
      <c r="D381" s="12">
        <v>1.4204E-2</v>
      </c>
      <c r="E381" s="12">
        <v>1.6444E-2</v>
      </c>
      <c r="F381" s="12">
        <v>2285810</v>
      </c>
      <c r="G381" s="12">
        <v>509409664</v>
      </c>
      <c r="H381" s="7">
        <f t="shared" si="5"/>
        <v>0.1577020557589412</v>
      </c>
    </row>
    <row r="382" spans="1:8" x14ac:dyDescent="0.75">
      <c r="A382" s="2">
        <v>42020</v>
      </c>
      <c r="B382" s="12">
        <v>1.6448999999999998E-2</v>
      </c>
      <c r="C382" s="12">
        <v>1.7094000000000002E-2</v>
      </c>
      <c r="D382" s="12">
        <v>1.6361000000000001E-2</v>
      </c>
      <c r="E382" s="12">
        <v>1.6403000000000001E-2</v>
      </c>
      <c r="F382" s="12">
        <v>1651550</v>
      </c>
      <c r="G382" s="12">
        <v>508133368</v>
      </c>
      <c r="H382" s="7">
        <f t="shared" si="5"/>
        <v>-2.796522584959416E-3</v>
      </c>
    </row>
    <row r="383" spans="1:8" x14ac:dyDescent="0.75">
      <c r="A383" s="2">
        <v>42021</v>
      </c>
      <c r="B383" s="12">
        <v>1.6393000000000001E-2</v>
      </c>
      <c r="C383" s="12">
        <v>1.6400999999999999E-2</v>
      </c>
      <c r="D383" s="12">
        <v>1.5361E-2</v>
      </c>
      <c r="E383" s="12">
        <v>1.5361E-2</v>
      </c>
      <c r="F383" s="12">
        <v>737736</v>
      </c>
      <c r="G383" s="12">
        <v>475866604</v>
      </c>
      <c r="H383" s="7">
        <f t="shared" si="5"/>
        <v>-6.2953699749893344E-2</v>
      </c>
    </row>
    <row r="384" spans="1:8" x14ac:dyDescent="0.75">
      <c r="A384" s="2">
        <v>42022</v>
      </c>
      <c r="B384" s="12">
        <v>1.5386E-2</v>
      </c>
      <c r="C384" s="12">
        <v>1.5806000000000001E-2</v>
      </c>
      <c r="D384" s="12">
        <v>1.5092E-2</v>
      </c>
      <c r="E384" s="12">
        <v>1.5622E-2</v>
      </c>
      <c r="F384" s="12">
        <v>1170730</v>
      </c>
      <c r="G384" s="12">
        <v>483945686</v>
      </c>
      <c r="H384" s="7">
        <f t="shared" si="5"/>
        <v>1.5338619524242824E-2</v>
      </c>
    </row>
    <row r="385" spans="1:8" x14ac:dyDescent="0.75">
      <c r="A385" s="2">
        <v>42023</v>
      </c>
      <c r="B385" s="12">
        <v>1.5657000000000001E-2</v>
      </c>
      <c r="C385" s="12">
        <v>1.6017E-2</v>
      </c>
      <c r="D385" s="12">
        <v>1.5651000000000002E-2</v>
      </c>
      <c r="E385" s="12">
        <v>1.5990999999999998E-2</v>
      </c>
      <c r="F385" s="12">
        <v>1093540</v>
      </c>
      <c r="G385" s="12">
        <v>495361107</v>
      </c>
      <c r="H385" s="7">
        <f t="shared" si="5"/>
        <v>2.1332311426198982E-2</v>
      </c>
    </row>
    <row r="386" spans="1:8" x14ac:dyDescent="0.75">
      <c r="A386" s="2">
        <v>42024</v>
      </c>
      <c r="B386" s="12">
        <v>1.5946999999999999E-2</v>
      </c>
      <c r="C386" s="12">
        <v>1.6114E-2</v>
      </c>
      <c r="D386" s="12">
        <v>1.585E-2</v>
      </c>
      <c r="E386" s="12">
        <v>1.6112000000000001E-2</v>
      </c>
      <c r="F386" s="12">
        <v>1029700</v>
      </c>
      <c r="G386" s="12">
        <v>499118748</v>
      </c>
      <c r="H386" s="7">
        <f t="shared" si="5"/>
        <v>1.0346773687841097E-2</v>
      </c>
    </row>
    <row r="387" spans="1:8" x14ac:dyDescent="0.75">
      <c r="A387" s="2">
        <v>42025</v>
      </c>
      <c r="B387" s="12">
        <v>1.6108000000000001E-2</v>
      </c>
      <c r="C387" s="12">
        <v>1.6716999999999999E-2</v>
      </c>
      <c r="D387" s="12">
        <v>1.6108000000000001E-2</v>
      </c>
      <c r="E387" s="12">
        <v>1.6653000000000001E-2</v>
      </c>
      <c r="F387" s="12">
        <v>1141990</v>
      </c>
      <c r="G387" s="12">
        <v>515877886</v>
      </c>
      <c r="H387" s="7">
        <f t="shared" ref="H387:H450" si="6">(E387-B387)/B387</f>
        <v>3.3834119692078488E-2</v>
      </c>
    </row>
    <row r="388" spans="1:8" x14ac:dyDescent="0.75">
      <c r="A388" s="2">
        <v>42026</v>
      </c>
      <c r="B388" s="12">
        <v>1.67E-2</v>
      </c>
      <c r="C388" s="12">
        <v>1.7042000000000002E-2</v>
      </c>
      <c r="D388" s="12">
        <v>1.6670999999999998E-2</v>
      </c>
      <c r="E388" s="12">
        <v>1.7010000000000001E-2</v>
      </c>
      <c r="F388" s="12">
        <v>1105630</v>
      </c>
      <c r="G388" s="12">
        <v>526933961</v>
      </c>
      <c r="H388" s="7">
        <f t="shared" si="6"/>
        <v>1.856287425149708E-2</v>
      </c>
    </row>
    <row r="389" spans="1:8" x14ac:dyDescent="0.75">
      <c r="A389" s="2">
        <v>42027</v>
      </c>
      <c r="B389" s="12">
        <v>1.7013E-2</v>
      </c>
      <c r="C389" s="12">
        <v>1.7013E-2</v>
      </c>
      <c r="D389" s="12">
        <v>1.6694000000000001E-2</v>
      </c>
      <c r="E389" s="12">
        <v>1.6733999999999999E-2</v>
      </c>
      <c r="F389" s="12">
        <v>1080800</v>
      </c>
      <c r="G389" s="12">
        <v>518377817</v>
      </c>
      <c r="H389" s="7">
        <f t="shared" si="6"/>
        <v>-1.6399224122729764E-2</v>
      </c>
    </row>
    <row r="390" spans="1:8" x14ac:dyDescent="0.75">
      <c r="A390" s="2">
        <v>42028</v>
      </c>
      <c r="B390" s="12">
        <v>1.6719999999999999E-2</v>
      </c>
      <c r="C390" s="12">
        <v>1.6868000000000001E-2</v>
      </c>
      <c r="D390" s="12">
        <v>1.6598000000000002E-2</v>
      </c>
      <c r="E390" s="12">
        <v>1.6736000000000001E-2</v>
      </c>
      <c r="F390" s="12">
        <v>945649</v>
      </c>
      <c r="G390" s="12">
        <v>518442871</v>
      </c>
      <c r="H390" s="7">
        <f t="shared" si="6"/>
        <v>9.569377990431893E-4</v>
      </c>
    </row>
    <row r="391" spans="1:8" x14ac:dyDescent="0.75">
      <c r="A391" s="2">
        <v>42029</v>
      </c>
      <c r="B391" s="12">
        <v>1.6702999999999999E-2</v>
      </c>
      <c r="C391" s="12">
        <v>1.6917999999999999E-2</v>
      </c>
      <c r="D391" s="12">
        <v>1.6393000000000001E-2</v>
      </c>
      <c r="E391" s="12">
        <v>1.6577999999999999E-2</v>
      </c>
      <c r="F391" s="12">
        <v>892182</v>
      </c>
      <c r="G391" s="12">
        <v>513563824</v>
      </c>
      <c r="H391" s="7">
        <f t="shared" si="6"/>
        <v>-7.4836855654672888E-3</v>
      </c>
    </row>
    <row r="392" spans="1:8" x14ac:dyDescent="0.75">
      <c r="A392" s="2">
        <v>42030</v>
      </c>
      <c r="B392" s="12">
        <v>1.6586E-2</v>
      </c>
      <c r="C392" s="12">
        <v>1.7808000000000001E-2</v>
      </c>
      <c r="D392" s="12">
        <v>1.5831000000000001E-2</v>
      </c>
      <c r="E392" s="12">
        <v>1.6018999999999999E-2</v>
      </c>
      <c r="F392" s="12">
        <v>3079280</v>
      </c>
      <c r="G392" s="12">
        <v>496231591</v>
      </c>
      <c r="H392" s="7">
        <f t="shared" si="6"/>
        <v>-3.4185457614855995E-2</v>
      </c>
    </row>
    <row r="393" spans="1:8" x14ac:dyDescent="0.75">
      <c r="A393" s="2">
        <v>42031</v>
      </c>
      <c r="B393" s="12">
        <v>1.6007E-2</v>
      </c>
      <c r="C393" s="12">
        <v>1.6064999999999999E-2</v>
      </c>
      <c r="D393" s="12">
        <v>1.5461000000000001E-2</v>
      </c>
      <c r="E393" s="12">
        <v>1.5841000000000001E-2</v>
      </c>
      <c r="F393" s="12">
        <v>1316000</v>
      </c>
      <c r="G393" s="12">
        <v>490708200</v>
      </c>
      <c r="H393" s="7">
        <f t="shared" si="6"/>
        <v>-1.0370462922471386E-2</v>
      </c>
    </row>
    <row r="394" spans="1:8" x14ac:dyDescent="0.75">
      <c r="A394" s="2">
        <v>42032</v>
      </c>
      <c r="B394" s="12">
        <v>1.5835999999999999E-2</v>
      </c>
      <c r="C394" s="12">
        <v>1.5932000000000002E-2</v>
      </c>
      <c r="D394" s="12">
        <v>1.4918000000000001E-2</v>
      </c>
      <c r="E394" s="12">
        <v>1.4970000000000001E-2</v>
      </c>
      <c r="F394" s="12">
        <v>1380280</v>
      </c>
      <c r="G394" s="12">
        <v>463747981</v>
      </c>
      <c r="H394" s="7">
        <f t="shared" si="6"/>
        <v>-5.4685526648143391E-2</v>
      </c>
    </row>
    <row r="395" spans="1:8" x14ac:dyDescent="0.75">
      <c r="A395" s="2">
        <v>42033</v>
      </c>
      <c r="B395" s="12">
        <v>1.4966E-2</v>
      </c>
      <c r="C395" s="12">
        <v>1.4988E-2</v>
      </c>
      <c r="D395" s="12">
        <v>1.4538000000000001E-2</v>
      </c>
      <c r="E395" s="12">
        <v>1.4706E-2</v>
      </c>
      <c r="F395" s="12">
        <v>1097200</v>
      </c>
      <c r="G395" s="12">
        <v>455557378</v>
      </c>
      <c r="H395" s="7">
        <f t="shared" si="6"/>
        <v>-1.7372711479353188E-2</v>
      </c>
    </row>
    <row r="396" spans="1:8" x14ac:dyDescent="0.75">
      <c r="A396" s="2">
        <v>42034</v>
      </c>
      <c r="B396" s="12">
        <v>1.4690999999999999E-2</v>
      </c>
      <c r="C396" s="12">
        <v>1.4815E-2</v>
      </c>
      <c r="D396" s="12">
        <v>1.4437999999999999E-2</v>
      </c>
      <c r="E396" s="12">
        <v>1.4442999999999999E-2</v>
      </c>
      <c r="F396" s="12">
        <v>807399</v>
      </c>
      <c r="G396" s="12">
        <v>447416340</v>
      </c>
      <c r="H396" s="7">
        <f t="shared" si="6"/>
        <v>-1.688108365666054E-2</v>
      </c>
    </row>
    <row r="397" spans="1:8" x14ac:dyDescent="0.75">
      <c r="A397" s="2">
        <v>42035</v>
      </c>
      <c r="B397" s="12">
        <v>1.4441000000000001E-2</v>
      </c>
      <c r="C397" s="12">
        <v>1.464E-2</v>
      </c>
      <c r="D397" s="12">
        <v>1.4271000000000001E-2</v>
      </c>
      <c r="E397" s="12">
        <v>1.4298E-2</v>
      </c>
      <c r="F397" s="12">
        <v>557619</v>
      </c>
      <c r="G397" s="12">
        <v>442924519</v>
      </c>
      <c r="H397" s="7">
        <f t="shared" si="6"/>
        <v>-9.9023613323177585E-3</v>
      </c>
    </row>
    <row r="398" spans="1:8" x14ac:dyDescent="0.75">
      <c r="A398" s="2">
        <v>42036</v>
      </c>
      <c r="B398" s="12">
        <v>1.4286E-2</v>
      </c>
      <c r="C398" s="12">
        <v>1.4331E-2</v>
      </c>
      <c r="D398" s="12">
        <v>1.4088E-2</v>
      </c>
      <c r="E398" s="12">
        <v>1.4139000000000001E-2</v>
      </c>
      <c r="F398" s="12">
        <v>852106</v>
      </c>
      <c r="G398" s="12">
        <v>437986614</v>
      </c>
      <c r="H398" s="7">
        <f t="shared" si="6"/>
        <v>-1.0289794204115887E-2</v>
      </c>
    </row>
    <row r="399" spans="1:8" x14ac:dyDescent="0.75">
      <c r="A399" s="2">
        <v>42037</v>
      </c>
      <c r="B399" s="12">
        <v>1.4137E-2</v>
      </c>
      <c r="C399" s="12">
        <v>1.4199E-2</v>
      </c>
      <c r="D399" s="12">
        <v>1.3533999999999999E-2</v>
      </c>
      <c r="E399" s="12">
        <v>1.367E-2</v>
      </c>
      <c r="F399" s="12">
        <v>1482760</v>
      </c>
      <c r="G399" s="12">
        <v>423473386</v>
      </c>
      <c r="H399" s="7">
        <f t="shared" si="6"/>
        <v>-3.3033882719105921E-2</v>
      </c>
    </row>
    <row r="400" spans="1:8" x14ac:dyDescent="0.75">
      <c r="A400" s="2">
        <v>42038</v>
      </c>
      <c r="B400" s="12">
        <v>1.3658E-2</v>
      </c>
      <c r="C400" s="12">
        <v>1.3710999999999999E-2</v>
      </c>
      <c r="D400" s="12">
        <v>1.2983E-2</v>
      </c>
      <c r="E400" s="12">
        <v>1.3025E-2</v>
      </c>
      <c r="F400" s="12">
        <v>1264170</v>
      </c>
      <c r="G400" s="12">
        <v>403495625</v>
      </c>
      <c r="H400" s="7">
        <f t="shared" si="6"/>
        <v>-4.6346463611070428E-2</v>
      </c>
    </row>
    <row r="401" spans="1:8" x14ac:dyDescent="0.75">
      <c r="A401" s="2">
        <v>42039</v>
      </c>
      <c r="B401" s="12">
        <v>1.3027E-2</v>
      </c>
      <c r="C401" s="12">
        <v>1.3526E-2</v>
      </c>
      <c r="D401" s="12">
        <v>1.3027E-2</v>
      </c>
      <c r="E401" s="12">
        <v>1.3498E-2</v>
      </c>
      <c r="F401" s="12">
        <v>625444</v>
      </c>
      <c r="G401" s="12">
        <v>418148255</v>
      </c>
      <c r="H401" s="7">
        <f t="shared" si="6"/>
        <v>3.6155676671528303E-2</v>
      </c>
    </row>
    <row r="402" spans="1:8" x14ac:dyDescent="0.75">
      <c r="A402" s="2">
        <v>42040</v>
      </c>
      <c r="B402" s="12">
        <v>1.3502999999999999E-2</v>
      </c>
      <c r="C402" s="12">
        <v>1.4473E-2</v>
      </c>
      <c r="D402" s="12">
        <v>1.3502999999999999E-2</v>
      </c>
      <c r="E402" s="12">
        <v>1.4466E-2</v>
      </c>
      <c r="F402" s="12">
        <v>1221720</v>
      </c>
      <c r="G402" s="12">
        <v>448138129</v>
      </c>
      <c r="H402" s="7">
        <f t="shared" si="6"/>
        <v>7.1317485003332626E-2</v>
      </c>
    </row>
    <row r="403" spans="1:8" x14ac:dyDescent="0.75">
      <c r="A403" s="2">
        <v>42041</v>
      </c>
      <c r="B403" s="12">
        <v>1.4473E-2</v>
      </c>
      <c r="C403" s="12">
        <v>1.5494000000000001E-2</v>
      </c>
      <c r="D403" s="12">
        <v>1.4473E-2</v>
      </c>
      <c r="E403" s="12">
        <v>1.5185000000000001E-2</v>
      </c>
      <c r="F403" s="12">
        <v>1790130</v>
      </c>
      <c r="G403" s="12">
        <v>484540928</v>
      </c>
      <c r="H403" s="7">
        <f t="shared" si="6"/>
        <v>4.9195052857044209E-2</v>
      </c>
    </row>
    <row r="404" spans="1:8" x14ac:dyDescent="0.75">
      <c r="A404" s="2">
        <v>42042</v>
      </c>
      <c r="B404" s="12">
        <v>1.5186E-2</v>
      </c>
      <c r="C404" s="12">
        <v>1.5193E-2</v>
      </c>
      <c r="D404" s="12">
        <v>1.4459E-2</v>
      </c>
      <c r="E404" s="12">
        <v>1.4577E-2</v>
      </c>
      <c r="F404" s="12">
        <v>518284</v>
      </c>
      <c r="G404" s="12">
        <v>465134147</v>
      </c>
      <c r="H404" s="7">
        <f t="shared" si="6"/>
        <v>-4.010272619517978E-2</v>
      </c>
    </row>
    <row r="405" spans="1:8" x14ac:dyDescent="0.75">
      <c r="A405" s="2">
        <v>42043</v>
      </c>
      <c r="B405" s="12">
        <v>1.4576E-2</v>
      </c>
      <c r="C405" s="12">
        <v>1.4651000000000001E-2</v>
      </c>
      <c r="D405" s="12">
        <v>1.4397999999999999E-2</v>
      </c>
      <c r="E405" s="12">
        <v>1.4426E-2</v>
      </c>
      <c r="F405" s="12">
        <v>446888</v>
      </c>
      <c r="G405" s="12">
        <v>460328719</v>
      </c>
      <c r="H405" s="7">
        <f t="shared" si="6"/>
        <v>-1.0290889132821132E-2</v>
      </c>
    </row>
    <row r="406" spans="1:8" x14ac:dyDescent="0.75">
      <c r="A406" s="2">
        <v>42044</v>
      </c>
      <c r="B406" s="12">
        <v>1.443E-2</v>
      </c>
      <c r="C406" s="12">
        <v>1.4433E-2</v>
      </c>
      <c r="D406" s="12">
        <v>1.3993999999999999E-2</v>
      </c>
      <c r="E406" s="12">
        <v>1.3993999999999999E-2</v>
      </c>
      <c r="F406" s="12">
        <v>625357</v>
      </c>
      <c r="G406" s="12">
        <v>446541034</v>
      </c>
      <c r="H406" s="7">
        <f t="shared" si="6"/>
        <v>-3.0214830214830259E-2</v>
      </c>
    </row>
    <row r="407" spans="1:8" x14ac:dyDescent="0.75">
      <c r="A407" s="2">
        <v>42045</v>
      </c>
      <c r="B407" s="12">
        <v>1.4003E-2</v>
      </c>
      <c r="C407" s="12">
        <v>1.4007E-2</v>
      </c>
      <c r="D407" s="12">
        <v>1.3627E-2</v>
      </c>
      <c r="E407" s="12">
        <v>1.3649E-2</v>
      </c>
      <c r="F407" s="12">
        <v>850302</v>
      </c>
      <c r="G407" s="12">
        <v>435513439</v>
      </c>
      <c r="H407" s="7">
        <f t="shared" si="6"/>
        <v>-2.5280297079197326E-2</v>
      </c>
    </row>
    <row r="408" spans="1:8" x14ac:dyDescent="0.75">
      <c r="A408" s="2">
        <v>42046</v>
      </c>
      <c r="B408" s="12">
        <v>1.3643000000000001E-2</v>
      </c>
      <c r="C408" s="12">
        <v>1.3780000000000001E-2</v>
      </c>
      <c r="D408" s="12">
        <v>1.3587999999999999E-2</v>
      </c>
      <c r="E408" s="12">
        <v>1.3776E-2</v>
      </c>
      <c r="F408" s="12">
        <v>457627</v>
      </c>
      <c r="G408" s="12">
        <v>439584970</v>
      </c>
      <c r="H408" s="7">
        <f t="shared" si="6"/>
        <v>9.7485890200102194E-3</v>
      </c>
    </row>
    <row r="409" spans="1:8" x14ac:dyDescent="0.75">
      <c r="A409" s="2">
        <v>42047</v>
      </c>
      <c r="B409" s="12">
        <v>1.3780000000000001E-2</v>
      </c>
      <c r="C409" s="12">
        <v>1.4069E-2</v>
      </c>
      <c r="D409" s="12">
        <v>1.3774E-2</v>
      </c>
      <c r="E409" s="12">
        <v>1.4038999999999999E-2</v>
      </c>
      <c r="F409" s="12">
        <v>542301</v>
      </c>
      <c r="G409" s="12">
        <v>447980110</v>
      </c>
      <c r="H409" s="7">
        <f t="shared" si="6"/>
        <v>1.8795355587808329E-2</v>
      </c>
    </row>
    <row r="410" spans="1:8" x14ac:dyDescent="0.75">
      <c r="A410" s="2">
        <v>42048</v>
      </c>
      <c r="B410" s="12">
        <v>1.4031E-2</v>
      </c>
      <c r="C410" s="12">
        <v>1.4661E-2</v>
      </c>
      <c r="D410" s="12">
        <v>1.4031E-2</v>
      </c>
      <c r="E410" s="12">
        <v>1.4566000000000001E-2</v>
      </c>
      <c r="F410" s="12">
        <v>1005470</v>
      </c>
      <c r="G410" s="12">
        <v>464764008</v>
      </c>
      <c r="H410" s="7">
        <f t="shared" si="6"/>
        <v>3.8129855320362109E-2</v>
      </c>
    </row>
    <row r="411" spans="1:8" x14ac:dyDescent="0.75">
      <c r="A411" s="2">
        <v>42049</v>
      </c>
      <c r="B411" s="12">
        <v>1.4564000000000001E-2</v>
      </c>
      <c r="C411" s="12">
        <v>1.5029000000000001E-2</v>
      </c>
      <c r="D411" s="12">
        <v>1.4564000000000001E-2</v>
      </c>
      <c r="E411" s="12">
        <v>1.4956000000000001E-2</v>
      </c>
      <c r="F411" s="12">
        <v>816442</v>
      </c>
      <c r="G411" s="12">
        <v>477214725</v>
      </c>
      <c r="H411" s="7">
        <f t="shared" si="6"/>
        <v>2.691568250480637E-2</v>
      </c>
    </row>
    <row r="412" spans="1:8" x14ac:dyDescent="0.75">
      <c r="A412" s="2">
        <v>42050</v>
      </c>
      <c r="B412" s="12">
        <v>1.4940999999999999E-2</v>
      </c>
      <c r="C412" s="12">
        <v>1.5037999999999999E-2</v>
      </c>
      <c r="D412" s="12">
        <v>1.3566E-2</v>
      </c>
      <c r="E412" s="12">
        <v>1.3712E-2</v>
      </c>
      <c r="F412" s="12">
        <v>1134340</v>
      </c>
      <c r="G412" s="12">
        <v>437542823</v>
      </c>
      <c r="H412" s="7">
        <f t="shared" si="6"/>
        <v>-8.225687704972888E-2</v>
      </c>
    </row>
    <row r="413" spans="1:8" x14ac:dyDescent="0.75">
      <c r="A413" s="2">
        <v>42051</v>
      </c>
      <c r="B413" s="12">
        <v>1.3745E-2</v>
      </c>
      <c r="C413" s="12">
        <v>1.3853000000000001E-2</v>
      </c>
      <c r="D413" s="12">
        <v>1.358E-2</v>
      </c>
      <c r="E413" s="12">
        <v>1.375E-2</v>
      </c>
      <c r="F413" s="12">
        <v>391037</v>
      </c>
      <c r="G413" s="12">
        <v>438739393</v>
      </c>
      <c r="H413" s="7">
        <f t="shared" si="6"/>
        <v>3.6376864314294623E-4</v>
      </c>
    </row>
    <row r="414" spans="1:8" x14ac:dyDescent="0.75">
      <c r="A414" s="2">
        <v>42052</v>
      </c>
      <c r="B414" s="12">
        <v>1.3750999999999999E-2</v>
      </c>
      <c r="C414" s="12">
        <v>1.4048E-2</v>
      </c>
      <c r="D414" s="12">
        <v>1.3722E-2</v>
      </c>
      <c r="E414" s="12">
        <v>1.4031E-2</v>
      </c>
      <c r="F414" s="12">
        <v>428236</v>
      </c>
      <c r="G414" s="12">
        <v>447699315</v>
      </c>
      <c r="H414" s="7">
        <f t="shared" si="6"/>
        <v>2.0362155479601539E-2</v>
      </c>
    </row>
    <row r="415" spans="1:8" x14ac:dyDescent="0.75">
      <c r="A415" s="2">
        <v>42053</v>
      </c>
      <c r="B415" s="12">
        <v>1.4028000000000001E-2</v>
      </c>
      <c r="C415" s="12">
        <v>1.4049000000000001E-2</v>
      </c>
      <c r="D415" s="12">
        <v>1.3719E-2</v>
      </c>
      <c r="E415" s="12">
        <v>1.3790999999999999E-2</v>
      </c>
      <c r="F415" s="12">
        <v>384700</v>
      </c>
      <c r="G415" s="12">
        <v>440041262</v>
      </c>
      <c r="H415" s="7">
        <f t="shared" si="6"/>
        <v>-1.6894781864841824E-2</v>
      </c>
    </row>
    <row r="416" spans="1:8" x14ac:dyDescent="0.75">
      <c r="A416" s="2">
        <v>42054</v>
      </c>
      <c r="B416" s="12">
        <v>1.3806000000000001E-2</v>
      </c>
      <c r="C416" s="12">
        <v>1.3851E-2</v>
      </c>
      <c r="D416" s="12">
        <v>1.3757999999999999E-2</v>
      </c>
      <c r="E416" s="12">
        <v>1.3757999999999999E-2</v>
      </c>
      <c r="F416" s="12">
        <v>308654</v>
      </c>
      <c r="G416" s="12">
        <v>438994662</v>
      </c>
      <c r="H416" s="7">
        <f t="shared" si="6"/>
        <v>-3.4767492394611882E-3</v>
      </c>
    </row>
    <row r="417" spans="1:8" x14ac:dyDescent="0.75">
      <c r="A417" s="2">
        <v>42055</v>
      </c>
      <c r="B417" s="12">
        <v>1.3741E-2</v>
      </c>
      <c r="C417" s="12">
        <v>1.3764999999999999E-2</v>
      </c>
      <c r="D417" s="12">
        <v>1.3481E-2</v>
      </c>
      <c r="E417" s="12">
        <v>1.3481E-2</v>
      </c>
      <c r="F417" s="12">
        <v>1036780</v>
      </c>
      <c r="G417" s="12">
        <v>430152802</v>
      </c>
      <c r="H417" s="7">
        <f t="shared" si="6"/>
        <v>-1.8921475875118245E-2</v>
      </c>
    </row>
    <row r="418" spans="1:8" x14ac:dyDescent="0.75">
      <c r="A418" s="2">
        <v>42056</v>
      </c>
      <c r="B418" s="12">
        <v>1.3462E-2</v>
      </c>
      <c r="C418" s="12">
        <v>1.3537E-2</v>
      </c>
      <c r="D418" s="12">
        <v>1.3244000000000001E-2</v>
      </c>
      <c r="E418" s="12">
        <v>1.3285999999999999E-2</v>
      </c>
      <c r="F418" s="12">
        <v>314420</v>
      </c>
      <c r="G418" s="12">
        <v>423930635</v>
      </c>
      <c r="H418" s="7">
        <f t="shared" si="6"/>
        <v>-1.3073837468429713E-2</v>
      </c>
    </row>
    <row r="419" spans="1:8" x14ac:dyDescent="0.75">
      <c r="A419" s="2">
        <v>42057</v>
      </c>
      <c r="B419" s="12">
        <v>1.3289E-2</v>
      </c>
      <c r="C419" s="12">
        <v>1.3376000000000001E-2</v>
      </c>
      <c r="D419" s="12">
        <v>1.308E-2</v>
      </c>
      <c r="E419" s="12">
        <v>1.3129999999999999E-2</v>
      </c>
      <c r="F419" s="12">
        <v>587911</v>
      </c>
      <c r="G419" s="12">
        <v>418946519</v>
      </c>
      <c r="H419" s="7">
        <f t="shared" si="6"/>
        <v>-1.196478290315307E-2</v>
      </c>
    </row>
    <row r="420" spans="1:8" x14ac:dyDescent="0.75">
      <c r="A420" s="2">
        <v>42058</v>
      </c>
      <c r="B420" s="12">
        <v>1.3124E-2</v>
      </c>
      <c r="C420" s="12">
        <v>1.3363E-2</v>
      </c>
      <c r="D420" s="12">
        <v>1.311E-2</v>
      </c>
      <c r="E420" s="12">
        <v>1.3334E-2</v>
      </c>
      <c r="F420" s="12">
        <v>439387</v>
      </c>
      <c r="G420" s="12">
        <v>425478199</v>
      </c>
      <c r="H420" s="7">
        <f t="shared" si="6"/>
        <v>1.6001219140505951E-2</v>
      </c>
    </row>
    <row r="421" spans="1:8" x14ac:dyDescent="0.75">
      <c r="A421" s="2">
        <v>42059</v>
      </c>
      <c r="B421" s="12">
        <v>1.3351E-2</v>
      </c>
      <c r="C421" s="12">
        <v>1.3424E-2</v>
      </c>
      <c r="D421" s="12">
        <v>1.3344999999999999E-2</v>
      </c>
      <c r="E421" s="12">
        <v>1.3396E-2</v>
      </c>
      <c r="F421" s="12">
        <v>627475</v>
      </c>
      <c r="G421" s="12">
        <v>427459720</v>
      </c>
      <c r="H421" s="7">
        <f t="shared" si="6"/>
        <v>3.3705340423938208E-3</v>
      </c>
    </row>
    <row r="422" spans="1:8" x14ac:dyDescent="0.75">
      <c r="A422" s="2">
        <v>42060</v>
      </c>
      <c r="B422" s="12">
        <v>1.3403E-2</v>
      </c>
      <c r="C422" s="12">
        <v>1.3472E-2</v>
      </c>
      <c r="D422" s="12">
        <v>1.3390000000000001E-2</v>
      </c>
      <c r="E422" s="12">
        <v>1.3401E-2</v>
      </c>
      <c r="F422" s="12">
        <v>502828</v>
      </c>
      <c r="G422" s="12">
        <v>427612882</v>
      </c>
      <c r="H422" s="7">
        <f t="shared" si="6"/>
        <v>-1.4922032380812247E-4</v>
      </c>
    </row>
    <row r="423" spans="1:8" x14ac:dyDescent="0.75">
      <c r="A423" s="2">
        <v>42061</v>
      </c>
      <c r="B423" s="12">
        <v>1.3405E-2</v>
      </c>
      <c r="C423" s="12">
        <v>1.3414000000000001E-2</v>
      </c>
      <c r="D423" s="12">
        <v>1.3257E-2</v>
      </c>
      <c r="E423" s="12">
        <v>1.3299E-2</v>
      </c>
      <c r="F423" s="12">
        <v>836544</v>
      </c>
      <c r="G423" s="12">
        <v>424348637</v>
      </c>
      <c r="H423" s="7">
        <f t="shared" si="6"/>
        <v>-7.9074972025363812E-3</v>
      </c>
    </row>
    <row r="424" spans="1:8" x14ac:dyDescent="0.75">
      <c r="A424" s="2">
        <v>42062</v>
      </c>
      <c r="B424" s="12">
        <v>1.3294E-2</v>
      </c>
      <c r="C424" s="12">
        <v>1.3547E-2</v>
      </c>
      <c r="D424" s="12">
        <v>1.3287E-2</v>
      </c>
      <c r="E424" s="12">
        <v>1.336E-2</v>
      </c>
      <c r="F424" s="12">
        <v>910485</v>
      </c>
      <c r="G424" s="12">
        <v>426291867</v>
      </c>
      <c r="H424" s="7">
        <f t="shared" si="6"/>
        <v>4.9646457048292524E-3</v>
      </c>
    </row>
    <row r="425" spans="1:8" x14ac:dyDescent="0.75">
      <c r="A425" s="2">
        <v>42063</v>
      </c>
      <c r="B425" s="12">
        <v>1.3357000000000001E-2</v>
      </c>
      <c r="C425" s="12">
        <v>1.3368E-2</v>
      </c>
      <c r="D425" s="12">
        <v>1.2995E-2</v>
      </c>
      <c r="E425" s="12">
        <v>1.2997999999999999E-2</v>
      </c>
      <c r="F425" s="12">
        <v>520080</v>
      </c>
      <c r="G425" s="12">
        <v>414744163</v>
      </c>
      <c r="H425" s="7">
        <f t="shared" si="6"/>
        <v>-2.6877292805270767E-2</v>
      </c>
    </row>
    <row r="426" spans="1:8" x14ac:dyDescent="0.75">
      <c r="A426" s="2">
        <v>42064</v>
      </c>
      <c r="B426" s="12">
        <v>1.2992E-2</v>
      </c>
      <c r="C426" s="12">
        <v>1.2992E-2</v>
      </c>
      <c r="D426" s="12">
        <v>1.2142E-2</v>
      </c>
      <c r="E426" s="12">
        <v>1.2239E-2</v>
      </c>
      <c r="F426" s="12">
        <v>1496970</v>
      </c>
      <c r="G426" s="12">
        <v>390515999</v>
      </c>
      <c r="H426" s="7">
        <f t="shared" si="6"/>
        <v>-5.7958743842364546E-2</v>
      </c>
    </row>
    <row r="427" spans="1:8" x14ac:dyDescent="0.75">
      <c r="A427" s="2">
        <v>42065</v>
      </c>
      <c r="B427" s="12">
        <v>1.2233000000000001E-2</v>
      </c>
      <c r="C427" s="12">
        <v>1.2234999999999999E-2</v>
      </c>
      <c r="D427" s="12">
        <v>1.1931000000000001E-2</v>
      </c>
      <c r="E427" s="12">
        <v>1.2192E-2</v>
      </c>
      <c r="F427" s="12">
        <v>1284250</v>
      </c>
      <c r="G427" s="12">
        <v>389032252</v>
      </c>
      <c r="H427" s="7">
        <f t="shared" si="6"/>
        <v>-3.3515899615794249E-3</v>
      </c>
    </row>
    <row r="428" spans="1:8" x14ac:dyDescent="0.75">
      <c r="A428" s="2">
        <v>42066</v>
      </c>
      <c r="B428" s="12">
        <v>1.2191E-2</v>
      </c>
      <c r="C428" s="12">
        <v>1.2193000000000001E-2</v>
      </c>
      <c r="D428" s="12">
        <v>1.0593E-2</v>
      </c>
      <c r="E428" s="12">
        <v>1.0593E-2</v>
      </c>
      <c r="F428" s="12">
        <v>3050010</v>
      </c>
      <c r="G428" s="12">
        <v>338000905</v>
      </c>
      <c r="H428" s="7">
        <f t="shared" si="6"/>
        <v>-0.13108030514313843</v>
      </c>
    </row>
    <row r="429" spans="1:8" x14ac:dyDescent="0.75">
      <c r="A429" s="2">
        <v>42067</v>
      </c>
      <c r="B429" s="12">
        <v>1.0222E-2</v>
      </c>
      <c r="C429" s="12">
        <v>1.0222E-2</v>
      </c>
      <c r="D429" s="12">
        <v>9.7599999999999996E-3</v>
      </c>
      <c r="E429" s="12">
        <v>1.0031999999999999E-2</v>
      </c>
      <c r="F429" s="12">
        <v>2851890</v>
      </c>
      <c r="G429" s="12">
        <v>320106590</v>
      </c>
      <c r="H429" s="7">
        <f t="shared" si="6"/>
        <v>-1.858736059479563E-2</v>
      </c>
    </row>
    <row r="430" spans="1:8" x14ac:dyDescent="0.75">
      <c r="A430" s="2">
        <v>42068</v>
      </c>
      <c r="B430" s="12">
        <v>1.0056000000000001E-2</v>
      </c>
      <c r="C430" s="12">
        <v>1.1613E-2</v>
      </c>
      <c r="D430" s="12">
        <v>1.0056000000000001E-2</v>
      </c>
      <c r="E430" s="12">
        <v>1.1544E-2</v>
      </c>
      <c r="F430" s="12">
        <v>3088530</v>
      </c>
      <c r="G430" s="12">
        <v>368336365</v>
      </c>
      <c r="H430" s="7">
        <f t="shared" si="6"/>
        <v>0.14797136038186154</v>
      </c>
    </row>
    <row r="431" spans="1:8" x14ac:dyDescent="0.75">
      <c r="A431" s="2">
        <v>42069</v>
      </c>
      <c r="B431" s="12">
        <v>1.1552E-2</v>
      </c>
      <c r="C431" s="12">
        <v>1.1664000000000001E-2</v>
      </c>
      <c r="D431" s="12">
        <v>1.0855999999999999E-2</v>
      </c>
      <c r="E431" s="12">
        <v>1.0855999999999999E-2</v>
      </c>
      <c r="F431" s="12">
        <v>978284</v>
      </c>
      <c r="G431" s="12">
        <v>346389663</v>
      </c>
      <c r="H431" s="7">
        <f t="shared" si="6"/>
        <v>-6.0249307479224419E-2</v>
      </c>
    </row>
    <row r="432" spans="1:8" x14ac:dyDescent="0.75">
      <c r="A432" s="2">
        <v>42070</v>
      </c>
      <c r="B432" s="12">
        <v>1.0858E-2</v>
      </c>
      <c r="C432" s="12">
        <v>1.0858E-2</v>
      </c>
      <c r="D432" s="12">
        <v>1.0522E-2</v>
      </c>
      <c r="E432" s="12">
        <v>1.0534999999999999E-2</v>
      </c>
      <c r="F432" s="12">
        <v>1230270</v>
      </c>
      <c r="G432" s="12">
        <v>336156591</v>
      </c>
      <c r="H432" s="7">
        <f t="shared" si="6"/>
        <v>-2.9747651501197309E-2</v>
      </c>
    </row>
    <row r="433" spans="1:8" x14ac:dyDescent="0.75">
      <c r="A433" s="2">
        <v>42071</v>
      </c>
      <c r="B433" s="12">
        <v>1.0527999999999999E-2</v>
      </c>
      <c r="C433" s="12">
        <v>1.0527999999999999E-2</v>
      </c>
      <c r="D433" s="12">
        <v>9.9389999999999999E-3</v>
      </c>
      <c r="E433" s="12">
        <v>9.9609999999999994E-3</v>
      </c>
      <c r="F433" s="12">
        <v>735996</v>
      </c>
      <c r="G433" s="12">
        <v>317839487</v>
      </c>
      <c r="H433" s="7">
        <f t="shared" si="6"/>
        <v>-5.3856382978723388E-2</v>
      </c>
    </row>
    <row r="434" spans="1:8" x14ac:dyDescent="0.75">
      <c r="A434" s="2">
        <v>42072</v>
      </c>
      <c r="B434" s="12">
        <v>9.9629999999999996E-3</v>
      </c>
      <c r="C434" s="12">
        <v>1.0808E-2</v>
      </c>
      <c r="D434" s="12">
        <v>9.9629999999999996E-3</v>
      </c>
      <c r="E434" s="12">
        <v>1.0643E-2</v>
      </c>
      <c r="F434" s="12">
        <v>2361390</v>
      </c>
      <c r="G434" s="12">
        <v>339605905</v>
      </c>
      <c r="H434" s="7">
        <f t="shared" si="6"/>
        <v>6.8252534377195626E-2</v>
      </c>
    </row>
    <row r="435" spans="1:8" x14ac:dyDescent="0.75">
      <c r="A435" s="2">
        <v>42073</v>
      </c>
      <c r="B435" s="12">
        <v>1.064E-2</v>
      </c>
      <c r="C435" s="12">
        <v>1.0704999999999999E-2</v>
      </c>
      <c r="D435" s="12">
        <v>1.0076999999999999E-2</v>
      </c>
      <c r="E435" s="12">
        <v>1.0085999999999999E-2</v>
      </c>
      <c r="F435" s="12">
        <v>1642070</v>
      </c>
      <c r="G435" s="12">
        <v>321842415</v>
      </c>
      <c r="H435" s="7">
        <f t="shared" si="6"/>
        <v>-5.2067669172932395E-2</v>
      </c>
    </row>
    <row r="436" spans="1:8" x14ac:dyDescent="0.75">
      <c r="A436" s="2">
        <v>42074</v>
      </c>
      <c r="B436" s="12">
        <v>1.0087E-2</v>
      </c>
      <c r="C436" s="12">
        <v>1.0241999999999999E-2</v>
      </c>
      <c r="D436" s="12">
        <v>1.0043E-2</v>
      </c>
      <c r="E436" s="12">
        <v>1.0229E-2</v>
      </c>
      <c r="F436" s="12">
        <v>755784</v>
      </c>
      <c r="G436" s="12">
        <v>326405338</v>
      </c>
      <c r="H436" s="7">
        <f t="shared" si="6"/>
        <v>1.4077525527907184E-2</v>
      </c>
    </row>
    <row r="437" spans="1:8" x14ac:dyDescent="0.75">
      <c r="A437" s="2">
        <v>42075</v>
      </c>
      <c r="B437" s="12">
        <v>1.0227E-2</v>
      </c>
      <c r="C437" s="12">
        <v>1.0366999999999999E-2</v>
      </c>
      <c r="D437" s="12">
        <v>1.0154E-2</v>
      </c>
      <c r="E437" s="12">
        <v>1.0359E-2</v>
      </c>
      <c r="F437" s="12">
        <v>687546</v>
      </c>
      <c r="G437" s="12">
        <v>330540686</v>
      </c>
      <c r="H437" s="7">
        <f t="shared" si="6"/>
        <v>1.290701085362278E-2</v>
      </c>
    </row>
    <row r="438" spans="1:8" x14ac:dyDescent="0.75">
      <c r="A438" s="2">
        <v>42076</v>
      </c>
      <c r="B438" s="12">
        <v>1.0352E-2</v>
      </c>
      <c r="C438" s="12">
        <v>1.0586999999999999E-2</v>
      </c>
      <c r="D438" s="12">
        <v>1.0333E-2</v>
      </c>
      <c r="E438" s="12">
        <v>1.0511E-2</v>
      </c>
      <c r="F438" s="12">
        <v>701607</v>
      </c>
      <c r="G438" s="12">
        <v>335397167</v>
      </c>
      <c r="H438" s="7">
        <f t="shared" si="6"/>
        <v>1.5359350850077223E-2</v>
      </c>
    </row>
    <row r="439" spans="1:8" x14ac:dyDescent="0.75">
      <c r="A439" s="2">
        <v>42077</v>
      </c>
      <c r="B439" s="12">
        <v>1.0487E-2</v>
      </c>
      <c r="C439" s="12">
        <v>1.1098E-2</v>
      </c>
      <c r="D439" s="12">
        <v>1.0436000000000001E-2</v>
      </c>
      <c r="E439" s="12">
        <v>1.1088000000000001E-2</v>
      </c>
      <c r="F439" s="12">
        <v>798070</v>
      </c>
      <c r="G439" s="12">
        <v>353805211</v>
      </c>
      <c r="H439" s="7">
        <f t="shared" si="6"/>
        <v>5.7309049299132338E-2</v>
      </c>
    </row>
    <row r="440" spans="1:8" x14ac:dyDescent="0.75">
      <c r="A440" s="2">
        <v>42078</v>
      </c>
      <c r="B440" s="12">
        <v>1.1095000000000001E-2</v>
      </c>
      <c r="C440" s="12">
        <v>1.1228999999999999E-2</v>
      </c>
      <c r="D440" s="12">
        <v>1.0817E-2</v>
      </c>
      <c r="E440" s="12">
        <v>1.0817E-2</v>
      </c>
      <c r="F440" s="12">
        <v>407154</v>
      </c>
      <c r="G440" s="12">
        <v>345161184</v>
      </c>
      <c r="H440" s="7">
        <f t="shared" si="6"/>
        <v>-2.5056331680937401E-2</v>
      </c>
    </row>
    <row r="441" spans="1:8" x14ac:dyDescent="0.75">
      <c r="A441" s="2">
        <v>42079</v>
      </c>
      <c r="B441" s="12">
        <v>1.0825E-2</v>
      </c>
      <c r="C441" s="12">
        <v>1.1047E-2</v>
      </c>
      <c r="D441" s="12">
        <v>1.0796E-2</v>
      </c>
      <c r="E441" s="12">
        <v>1.0968E-2</v>
      </c>
      <c r="F441" s="12">
        <v>859896</v>
      </c>
      <c r="G441" s="12">
        <v>349976185</v>
      </c>
      <c r="H441" s="7">
        <f t="shared" si="6"/>
        <v>1.3210161662817623E-2</v>
      </c>
    </row>
    <row r="442" spans="1:8" x14ac:dyDescent="0.75">
      <c r="A442" s="2">
        <v>42080</v>
      </c>
      <c r="B442" s="12">
        <v>1.0966E-2</v>
      </c>
      <c r="C442" s="12">
        <v>1.1032999999999999E-2</v>
      </c>
      <c r="D442" s="12">
        <v>1.0900999999999999E-2</v>
      </c>
      <c r="E442" s="12">
        <v>1.0928999999999999E-2</v>
      </c>
      <c r="F442" s="12">
        <v>805396</v>
      </c>
      <c r="G442" s="12">
        <v>348728560</v>
      </c>
      <c r="H442" s="7">
        <f t="shared" si="6"/>
        <v>-3.3740652927230141E-3</v>
      </c>
    </row>
    <row r="443" spans="1:8" x14ac:dyDescent="0.75">
      <c r="A443" s="2">
        <v>42081</v>
      </c>
      <c r="B443" s="12">
        <v>1.0928999999999999E-2</v>
      </c>
      <c r="C443" s="12">
        <v>1.0962E-2</v>
      </c>
      <c r="D443" s="12">
        <v>1.0515999999999999E-2</v>
      </c>
      <c r="E443" s="12">
        <v>1.0574999999999999E-2</v>
      </c>
      <c r="F443" s="12">
        <v>1632590</v>
      </c>
      <c r="G443" s="12">
        <v>337442506</v>
      </c>
      <c r="H443" s="7">
        <f t="shared" si="6"/>
        <v>-3.2390886631896806E-2</v>
      </c>
    </row>
    <row r="444" spans="1:8" x14ac:dyDescent="0.75">
      <c r="A444" s="2">
        <v>42082</v>
      </c>
      <c r="B444" s="12">
        <v>1.0593E-2</v>
      </c>
      <c r="C444" s="12">
        <v>1.0636E-2</v>
      </c>
      <c r="D444" s="12">
        <v>1.0296E-2</v>
      </c>
      <c r="E444" s="12">
        <v>1.048E-2</v>
      </c>
      <c r="F444" s="12">
        <v>2771610</v>
      </c>
      <c r="G444" s="12">
        <v>334414384</v>
      </c>
      <c r="H444" s="7">
        <f t="shared" si="6"/>
        <v>-1.0667421882375178E-2</v>
      </c>
    </row>
    <row r="445" spans="1:8" x14ac:dyDescent="0.75">
      <c r="A445" s="2">
        <v>42083</v>
      </c>
      <c r="B445" s="12">
        <v>1.048E-2</v>
      </c>
      <c r="C445" s="12">
        <v>1.0579E-2</v>
      </c>
      <c r="D445" s="12">
        <v>1.0338999999999999E-2</v>
      </c>
      <c r="E445" s="12">
        <v>1.0446E-2</v>
      </c>
      <c r="F445" s="12">
        <v>447184</v>
      </c>
      <c r="G445" s="12">
        <v>333319921</v>
      </c>
      <c r="H445" s="7">
        <f t="shared" si="6"/>
        <v>-3.2442748091602394E-3</v>
      </c>
    </row>
    <row r="446" spans="1:8" x14ac:dyDescent="0.75">
      <c r="A446" s="2">
        <v>42084</v>
      </c>
      <c r="B446" s="12">
        <v>1.0444999999999999E-2</v>
      </c>
      <c r="C446" s="12">
        <v>1.0453E-2</v>
      </c>
      <c r="D446" s="12">
        <v>1.0161999999999999E-2</v>
      </c>
      <c r="E446" s="12">
        <v>1.0182E-2</v>
      </c>
      <c r="F446" s="12">
        <v>394129</v>
      </c>
      <c r="G446" s="12">
        <v>324883300</v>
      </c>
      <c r="H446" s="7">
        <f t="shared" si="6"/>
        <v>-2.5179511728099509E-2</v>
      </c>
    </row>
    <row r="447" spans="1:8" x14ac:dyDescent="0.75">
      <c r="A447" s="2">
        <v>42085</v>
      </c>
      <c r="B447" s="12">
        <v>1.0181000000000001E-2</v>
      </c>
      <c r="C447" s="12">
        <v>1.0246E-2</v>
      </c>
      <c r="D447" s="12">
        <v>1.0122000000000001E-2</v>
      </c>
      <c r="E447" s="12">
        <v>1.0196E-2</v>
      </c>
      <c r="F447" s="12">
        <v>306080</v>
      </c>
      <c r="G447" s="12">
        <v>325339592</v>
      </c>
      <c r="H447" s="7">
        <f t="shared" si="6"/>
        <v>1.4733326785187494E-3</v>
      </c>
    </row>
    <row r="448" spans="1:8" x14ac:dyDescent="0.75">
      <c r="A448" s="2">
        <v>42086</v>
      </c>
      <c r="B448" s="12">
        <v>1.0198E-2</v>
      </c>
      <c r="C448" s="12">
        <v>1.0381E-2</v>
      </c>
      <c r="D448" s="12">
        <v>1.0097999999999999E-2</v>
      </c>
      <c r="E448" s="12">
        <v>1.0309E-2</v>
      </c>
      <c r="F448" s="12">
        <v>670229</v>
      </c>
      <c r="G448" s="12">
        <v>328929304</v>
      </c>
      <c r="H448" s="7">
        <f t="shared" si="6"/>
        <v>1.0884487154343987E-2</v>
      </c>
    </row>
    <row r="449" spans="1:8" x14ac:dyDescent="0.75">
      <c r="A449" s="2">
        <v>42087</v>
      </c>
      <c r="B449" s="12">
        <v>1.0312999999999999E-2</v>
      </c>
      <c r="C449" s="12">
        <v>1.0344000000000001E-2</v>
      </c>
      <c r="D449" s="12">
        <v>9.757E-3</v>
      </c>
      <c r="E449" s="12">
        <v>9.757E-3</v>
      </c>
      <c r="F449" s="12">
        <v>608763</v>
      </c>
      <c r="G449" s="12">
        <v>311317698</v>
      </c>
      <c r="H449" s="7">
        <f t="shared" si="6"/>
        <v>-5.3912537573935736E-2</v>
      </c>
    </row>
    <row r="450" spans="1:8" x14ac:dyDescent="0.75">
      <c r="A450" s="2">
        <v>42088</v>
      </c>
      <c r="B450" s="12">
        <v>9.7640000000000001E-3</v>
      </c>
      <c r="C450" s="12">
        <v>9.8270000000000007E-3</v>
      </c>
      <c r="D450" s="12">
        <v>9.1149999999999998E-3</v>
      </c>
      <c r="E450" s="12">
        <v>9.1149999999999998E-3</v>
      </c>
      <c r="F450" s="12">
        <v>1160540</v>
      </c>
      <c r="G450" s="12">
        <v>290849000</v>
      </c>
      <c r="H450" s="7">
        <f t="shared" si="6"/>
        <v>-6.6468660385088099E-2</v>
      </c>
    </row>
    <row r="451" spans="1:8" x14ac:dyDescent="0.75">
      <c r="A451" s="2">
        <v>42089</v>
      </c>
      <c r="B451" s="12">
        <v>9.1149999999999998E-3</v>
      </c>
      <c r="C451" s="12">
        <v>9.1149999999999998E-3</v>
      </c>
      <c r="D451" s="12">
        <v>8.7360000000000007E-3</v>
      </c>
      <c r="E451" s="12">
        <v>8.7639999999999992E-3</v>
      </c>
      <c r="F451" s="12">
        <v>609264</v>
      </c>
      <c r="G451" s="12">
        <v>279659629</v>
      </c>
      <c r="H451" s="7">
        <f t="shared" ref="H451:H514" si="7">(E451-B451)/B451</f>
        <v>-3.8507953922106486E-2</v>
      </c>
    </row>
    <row r="452" spans="1:8" x14ac:dyDescent="0.75">
      <c r="A452" s="2">
        <v>42090</v>
      </c>
      <c r="B452" s="12">
        <v>8.7639999999999992E-3</v>
      </c>
      <c r="C452" s="12">
        <v>8.9599999999999992E-3</v>
      </c>
      <c r="D452" s="12">
        <v>8.7279999999999996E-3</v>
      </c>
      <c r="E452" s="12">
        <v>8.8950000000000001E-3</v>
      </c>
      <c r="F452" s="12">
        <v>439537</v>
      </c>
      <c r="G452" s="12">
        <v>283817951</v>
      </c>
      <c r="H452" s="7">
        <f t="shared" si="7"/>
        <v>1.4947512551346522E-2</v>
      </c>
    </row>
    <row r="453" spans="1:8" x14ac:dyDescent="0.75">
      <c r="A453" s="2">
        <v>42091</v>
      </c>
      <c r="B453" s="12">
        <v>8.8880000000000001E-3</v>
      </c>
      <c r="C453" s="12">
        <v>8.9079999999999993E-3</v>
      </c>
      <c r="D453" s="12">
        <v>8.7510000000000001E-3</v>
      </c>
      <c r="E453" s="12">
        <v>8.8509999999999995E-3</v>
      </c>
      <c r="F453" s="12">
        <v>186292</v>
      </c>
      <c r="G453" s="12">
        <v>282430248</v>
      </c>
      <c r="H453" s="7">
        <f t="shared" si="7"/>
        <v>-4.1629162916292277E-3</v>
      </c>
    </row>
    <row r="454" spans="1:8" x14ac:dyDescent="0.75">
      <c r="A454" s="2">
        <v>42092</v>
      </c>
      <c r="B454" s="12">
        <v>8.8509999999999995E-3</v>
      </c>
      <c r="C454" s="12">
        <v>8.8590000000000006E-3</v>
      </c>
      <c r="D454" s="12">
        <v>8.4639999999999993E-3</v>
      </c>
      <c r="E454" s="12">
        <v>8.4980000000000003E-3</v>
      </c>
      <c r="F454" s="12">
        <v>417819</v>
      </c>
      <c r="G454" s="12">
        <v>271170678</v>
      </c>
      <c r="H454" s="7">
        <f t="shared" si="7"/>
        <v>-3.9882499152638029E-2</v>
      </c>
    </row>
    <row r="455" spans="1:8" x14ac:dyDescent="0.75">
      <c r="A455" s="2">
        <v>42093</v>
      </c>
      <c r="B455" s="12">
        <v>8.4989999999999996E-3</v>
      </c>
      <c r="C455" s="12">
        <v>8.6379999999999998E-3</v>
      </c>
      <c r="D455" s="12">
        <v>8.4480000000000006E-3</v>
      </c>
      <c r="E455" s="12">
        <v>8.4530000000000004E-3</v>
      </c>
      <c r="F455" s="12">
        <v>977525</v>
      </c>
      <c r="G455" s="12">
        <v>269727454</v>
      </c>
      <c r="H455" s="7">
        <f t="shared" si="7"/>
        <v>-5.4124014589950779E-3</v>
      </c>
    </row>
    <row r="456" spans="1:8" x14ac:dyDescent="0.75">
      <c r="A456" s="2">
        <v>42094</v>
      </c>
      <c r="B456" s="12">
        <v>8.4519999999999994E-3</v>
      </c>
      <c r="C456" s="12">
        <v>8.4550000000000007E-3</v>
      </c>
      <c r="D456" s="12">
        <v>7.7720000000000003E-3</v>
      </c>
      <c r="E456" s="12">
        <v>7.7720000000000003E-3</v>
      </c>
      <c r="F456" s="12">
        <v>1359970</v>
      </c>
      <c r="G456" s="12">
        <v>247978904</v>
      </c>
      <c r="H456" s="7">
        <f t="shared" si="7"/>
        <v>-8.0454330336015054E-2</v>
      </c>
    </row>
    <row r="457" spans="1:8" x14ac:dyDescent="0.75">
      <c r="A457" s="2">
        <v>42095</v>
      </c>
      <c r="B457" s="12">
        <v>7.7720000000000003E-3</v>
      </c>
      <c r="C457" s="12">
        <v>7.7720000000000003E-3</v>
      </c>
      <c r="D457" s="12">
        <v>7.5640000000000004E-3</v>
      </c>
      <c r="E457" s="12">
        <v>7.6680000000000003E-3</v>
      </c>
      <c r="F457" s="12">
        <v>708058</v>
      </c>
      <c r="G457" s="12">
        <v>244673178</v>
      </c>
      <c r="H457" s="7">
        <f t="shared" si="7"/>
        <v>-1.3381369016984035E-2</v>
      </c>
    </row>
    <row r="458" spans="1:8" x14ac:dyDescent="0.75">
      <c r="A458" s="2">
        <v>42096</v>
      </c>
      <c r="B458" s="12">
        <v>7.6660000000000001E-3</v>
      </c>
      <c r="C458" s="12">
        <v>7.9240000000000005E-3</v>
      </c>
      <c r="D458" s="12">
        <v>7.6649999999999999E-3</v>
      </c>
      <c r="E458" s="12">
        <v>7.9059999999999998E-3</v>
      </c>
      <c r="F458" s="12">
        <v>373395</v>
      </c>
      <c r="G458" s="12">
        <v>252255288</v>
      </c>
      <c r="H458" s="7">
        <f t="shared" si="7"/>
        <v>3.130707018001562E-2</v>
      </c>
    </row>
    <row r="459" spans="1:8" x14ac:dyDescent="0.75">
      <c r="A459" s="2">
        <v>42097</v>
      </c>
      <c r="B459" s="12">
        <v>7.9050000000000006E-3</v>
      </c>
      <c r="C459" s="12">
        <v>8.7220000000000006E-3</v>
      </c>
      <c r="D459" s="12">
        <v>7.9039999999999996E-3</v>
      </c>
      <c r="E459" s="12">
        <v>8.7200000000000003E-3</v>
      </c>
      <c r="F459" s="12">
        <v>1010690</v>
      </c>
      <c r="G459" s="12">
        <v>278250547</v>
      </c>
      <c r="H459" s="7">
        <f t="shared" si="7"/>
        <v>0.10309930423782412</v>
      </c>
    </row>
    <row r="460" spans="1:8" x14ac:dyDescent="0.75">
      <c r="A460" s="2">
        <v>42098</v>
      </c>
      <c r="B460" s="12">
        <v>8.7170000000000008E-3</v>
      </c>
      <c r="C460" s="12">
        <v>8.9669999999999993E-3</v>
      </c>
      <c r="D460" s="12">
        <v>8.7139999999999995E-3</v>
      </c>
      <c r="E460" s="12">
        <v>8.8439999999999994E-3</v>
      </c>
      <c r="F460" s="12">
        <v>302715</v>
      </c>
      <c r="G460" s="12">
        <v>282192210</v>
      </c>
      <c r="H460" s="7">
        <f t="shared" si="7"/>
        <v>1.4569232534128557E-2</v>
      </c>
    </row>
    <row r="461" spans="1:8" x14ac:dyDescent="0.75">
      <c r="A461" s="2">
        <v>42099</v>
      </c>
      <c r="B461" s="12">
        <v>8.8470000000000007E-3</v>
      </c>
      <c r="C461" s="12">
        <v>8.8520000000000005E-3</v>
      </c>
      <c r="D461" s="12">
        <v>8.7159999999999998E-3</v>
      </c>
      <c r="E461" s="12">
        <v>8.7390000000000002E-3</v>
      </c>
      <c r="F461" s="12">
        <v>225068</v>
      </c>
      <c r="G461" s="12">
        <v>278840855</v>
      </c>
      <c r="H461" s="7">
        <f t="shared" si="7"/>
        <v>-1.2207527975584994E-2</v>
      </c>
    </row>
    <row r="462" spans="1:8" x14ac:dyDescent="0.75">
      <c r="A462" s="2">
        <v>42100</v>
      </c>
      <c r="B462" s="12">
        <v>8.7489999999999998E-3</v>
      </c>
      <c r="C462" s="12">
        <v>8.8389999999999996E-3</v>
      </c>
      <c r="D462" s="12">
        <v>8.7360000000000007E-3</v>
      </c>
      <c r="E462" s="12">
        <v>8.7860000000000004E-3</v>
      </c>
      <c r="F462" s="12">
        <v>537916</v>
      </c>
      <c r="G462" s="12">
        <v>280344705</v>
      </c>
      <c r="H462" s="7">
        <f t="shared" si="7"/>
        <v>4.2290547491142501E-3</v>
      </c>
    </row>
    <row r="463" spans="1:8" x14ac:dyDescent="0.75">
      <c r="A463" s="2">
        <v>42101</v>
      </c>
      <c r="B463" s="12">
        <v>8.7749999999999998E-3</v>
      </c>
      <c r="C463" s="12">
        <v>9.0799999999999995E-3</v>
      </c>
      <c r="D463" s="12">
        <v>8.7740000000000005E-3</v>
      </c>
      <c r="E463" s="12">
        <v>9.0709999999999992E-3</v>
      </c>
      <c r="F463" s="12">
        <v>1145350</v>
      </c>
      <c r="G463" s="12">
        <v>289435132</v>
      </c>
      <c r="H463" s="7">
        <f t="shared" si="7"/>
        <v>3.373219373219366E-2</v>
      </c>
    </row>
    <row r="464" spans="1:8" x14ac:dyDescent="0.75">
      <c r="A464" s="2">
        <v>42102</v>
      </c>
      <c r="B464" s="12">
        <v>9.0670000000000004E-3</v>
      </c>
      <c r="C464" s="12">
        <v>9.2689999999999995E-3</v>
      </c>
      <c r="D464" s="12">
        <v>9.0620000000000006E-3</v>
      </c>
      <c r="E464" s="12">
        <v>9.1979999999999996E-3</v>
      </c>
      <c r="F464" s="12">
        <v>940998</v>
      </c>
      <c r="G464" s="12">
        <v>293495815</v>
      </c>
      <c r="H464" s="7">
        <f t="shared" si="7"/>
        <v>1.4447998235358903E-2</v>
      </c>
    </row>
    <row r="465" spans="1:8" x14ac:dyDescent="0.75">
      <c r="A465" s="2">
        <v>42103</v>
      </c>
      <c r="B465" s="12">
        <v>9.1920000000000005E-3</v>
      </c>
      <c r="C465" s="12">
        <v>9.2040000000000004E-3</v>
      </c>
      <c r="D465" s="12">
        <v>8.7799999999999996E-3</v>
      </c>
      <c r="E465" s="12">
        <v>8.7799999999999996E-3</v>
      </c>
      <c r="F465" s="12">
        <v>701874</v>
      </c>
      <c r="G465" s="12">
        <v>280160912</v>
      </c>
      <c r="H465" s="7">
        <f t="shared" si="7"/>
        <v>-4.4821583986074942E-2</v>
      </c>
    </row>
    <row r="466" spans="1:8" x14ac:dyDescent="0.75">
      <c r="A466" s="2">
        <v>42104</v>
      </c>
      <c r="B466" s="12">
        <v>8.7760000000000008E-3</v>
      </c>
      <c r="C466" s="12">
        <v>8.7760000000000008E-3</v>
      </c>
      <c r="D466" s="12">
        <v>8.5030000000000001E-3</v>
      </c>
      <c r="E466" s="12">
        <v>8.5120000000000005E-3</v>
      </c>
      <c r="F466" s="12">
        <v>494280</v>
      </c>
      <c r="G466" s="12">
        <v>271610377</v>
      </c>
      <c r="H466" s="7">
        <f t="shared" si="7"/>
        <v>-3.0082041932543338E-2</v>
      </c>
    </row>
    <row r="467" spans="1:8" x14ac:dyDescent="0.75">
      <c r="A467" s="2">
        <v>42105</v>
      </c>
      <c r="B467" s="12">
        <v>8.515E-3</v>
      </c>
      <c r="C467" s="12">
        <v>8.5170000000000003E-3</v>
      </c>
      <c r="D467" s="12">
        <v>8.2640000000000005E-3</v>
      </c>
      <c r="E467" s="12">
        <v>8.3000000000000001E-3</v>
      </c>
      <c r="F467" s="12">
        <v>255991</v>
      </c>
      <c r="G467" s="12">
        <v>264836511</v>
      </c>
      <c r="H467" s="7">
        <f t="shared" si="7"/>
        <v>-2.524955960070463E-2</v>
      </c>
    </row>
    <row r="468" spans="1:8" x14ac:dyDescent="0.75">
      <c r="A468" s="2">
        <v>42106</v>
      </c>
      <c r="B468" s="12">
        <v>8.2990000000000008E-3</v>
      </c>
      <c r="C468" s="12">
        <v>8.7010000000000004E-3</v>
      </c>
      <c r="D468" s="12">
        <v>8.2710000000000006E-3</v>
      </c>
      <c r="E468" s="12">
        <v>8.6099999999999996E-3</v>
      </c>
      <c r="F468" s="12">
        <v>199412</v>
      </c>
      <c r="G468" s="12">
        <v>274724971</v>
      </c>
      <c r="H468" s="7">
        <f t="shared" si="7"/>
        <v>3.7474394505361941E-2</v>
      </c>
    </row>
    <row r="469" spans="1:8" x14ac:dyDescent="0.75">
      <c r="A469" s="2">
        <v>42107</v>
      </c>
      <c r="B469" s="12">
        <v>8.6119999999999999E-3</v>
      </c>
      <c r="C469" s="12">
        <v>8.6230000000000005E-3</v>
      </c>
      <c r="D469" s="12">
        <v>8.1620000000000009E-3</v>
      </c>
      <c r="E469" s="12">
        <v>8.1939999999999999E-3</v>
      </c>
      <c r="F469" s="12">
        <v>372548</v>
      </c>
      <c r="G469" s="12">
        <v>261472392</v>
      </c>
      <c r="H469" s="7">
        <f t="shared" si="7"/>
        <v>-4.8536925220622383E-2</v>
      </c>
    </row>
    <row r="470" spans="1:8" x14ac:dyDescent="0.75">
      <c r="A470" s="2">
        <v>42108</v>
      </c>
      <c r="B470" s="12">
        <v>8.1930000000000006E-3</v>
      </c>
      <c r="C470" s="12">
        <v>8.2990000000000008E-3</v>
      </c>
      <c r="D470" s="12">
        <v>8.1390000000000004E-3</v>
      </c>
      <c r="E470" s="12">
        <v>8.1589999999999996E-3</v>
      </c>
      <c r="F470" s="12">
        <v>636679</v>
      </c>
      <c r="G470" s="12">
        <v>260338682</v>
      </c>
      <c r="H470" s="7">
        <f t="shared" si="7"/>
        <v>-4.1498840473576278E-3</v>
      </c>
    </row>
    <row r="471" spans="1:8" x14ac:dyDescent="0.75">
      <c r="A471" s="2">
        <v>42109</v>
      </c>
      <c r="B471" s="12">
        <v>8.1600000000000006E-3</v>
      </c>
      <c r="C471" s="12">
        <v>8.1630000000000001E-3</v>
      </c>
      <c r="D471" s="12">
        <v>7.8810000000000009E-3</v>
      </c>
      <c r="E471" s="12">
        <v>7.9489999999999995E-3</v>
      </c>
      <c r="F471" s="12">
        <v>409098</v>
      </c>
      <c r="G471" s="12">
        <v>253635333</v>
      </c>
      <c r="H471" s="7">
        <f t="shared" si="7"/>
        <v>-2.5857843137255036E-2</v>
      </c>
    </row>
    <row r="472" spans="1:8" x14ac:dyDescent="0.75">
      <c r="A472" s="2">
        <v>42110</v>
      </c>
      <c r="B472" s="12">
        <v>7.9550000000000003E-3</v>
      </c>
      <c r="C472" s="12">
        <v>8.0140000000000003E-3</v>
      </c>
      <c r="D472" s="12">
        <v>7.9430000000000004E-3</v>
      </c>
      <c r="E472" s="12">
        <v>8.0099999999999998E-3</v>
      </c>
      <c r="F472" s="12">
        <v>246608</v>
      </c>
      <c r="G472" s="12">
        <v>255580478</v>
      </c>
      <c r="H472" s="7">
        <f t="shared" si="7"/>
        <v>6.9138906348208034E-3</v>
      </c>
    </row>
    <row r="473" spans="1:8" x14ac:dyDescent="0.75">
      <c r="A473" s="2">
        <v>42111</v>
      </c>
      <c r="B473" s="12">
        <v>8.0140000000000003E-3</v>
      </c>
      <c r="C473" s="12">
        <v>8.064E-3</v>
      </c>
      <c r="D473" s="12">
        <v>8.0079999999999995E-3</v>
      </c>
      <c r="E473" s="12">
        <v>8.0249999999999991E-3</v>
      </c>
      <c r="F473" s="12">
        <v>312038</v>
      </c>
      <c r="G473" s="12">
        <v>256080166</v>
      </c>
      <c r="H473" s="7">
        <f t="shared" si="7"/>
        <v>1.3725979535810903E-3</v>
      </c>
    </row>
    <row r="474" spans="1:8" x14ac:dyDescent="0.75">
      <c r="A474" s="2">
        <v>42112</v>
      </c>
      <c r="B474" s="12">
        <v>8.0420000000000005E-3</v>
      </c>
      <c r="C474" s="12">
        <v>8.0440000000000008E-3</v>
      </c>
      <c r="D474" s="12">
        <v>7.8980000000000005E-3</v>
      </c>
      <c r="E474" s="12">
        <v>7.9000000000000008E-3</v>
      </c>
      <c r="F474" s="12">
        <v>184595</v>
      </c>
      <c r="G474" s="12">
        <v>252075643</v>
      </c>
      <c r="H474" s="7">
        <f t="shared" si="7"/>
        <v>-1.7657299179308601E-2</v>
      </c>
    </row>
    <row r="475" spans="1:8" x14ac:dyDescent="0.75">
      <c r="A475" s="2">
        <v>42113</v>
      </c>
      <c r="B475" s="12">
        <v>7.8989999999999998E-3</v>
      </c>
      <c r="C475" s="12">
        <v>7.9159999999999994E-3</v>
      </c>
      <c r="D475" s="12">
        <v>7.8410000000000007E-3</v>
      </c>
      <c r="E475" s="12">
        <v>7.8460000000000005E-3</v>
      </c>
      <c r="F475" s="12">
        <v>197022</v>
      </c>
      <c r="G475" s="12">
        <v>250365983</v>
      </c>
      <c r="H475" s="7">
        <f t="shared" si="7"/>
        <v>-6.7097100898846984E-3</v>
      </c>
    </row>
    <row r="476" spans="1:8" x14ac:dyDescent="0.75">
      <c r="A476" s="2">
        <v>42114</v>
      </c>
      <c r="B476" s="12">
        <v>7.8410000000000007E-3</v>
      </c>
      <c r="C476" s="12">
        <v>7.9539999999999993E-3</v>
      </c>
      <c r="D476" s="12">
        <v>7.835E-3</v>
      </c>
      <c r="E476" s="12">
        <v>7.9319999999999998E-3</v>
      </c>
      <c r="F476" s="12">
        <v>710840</v>
      </c>
      <c r="G476" s="12">
        <v>253086506</v>
      </c>
      <c r="H476" s="7">
        <f t="shared" si="7"/>
        <v>1.160566254304286E-2</v>
      </c>
    </row>
    <row r="477" spans="1:8" x14ac:dyDescent="0.75">
      <c r="A477" s="2">
        <v>42115</v>
      </c>
      <c r="B477" s="12">
        <v>7.9330000000000008E-3</v>
      </c>
      <c r="C477" s="12">
        <v>7.9749999999999995E-3</v>
      </c>
      <c r="D477" s="12">
        <v>7.8169999999999993E-3</v>
      </c>
      <c r="E477" s="12">
        <v>7.9679999999999994E-3</v>
      </c>
      <c r="F477" s="12">
        <v>678946</v>
      </c>
      <c r="G477" s="12">
        <v>254233618</v>
      </c>
      <c r="H477" s="7">
        <f t="shared" si="7"/>
        <v>4.4119500819360356E-3</v>
      </c>
    </row>
    <row r="478" spans="1:8" x14ac:dyDescent="0.75">
      <c r="A478" s="2">
        <v>42116</v>
      </c>
      <c r="B478" s="12">
        <v>7.9749999999999995E-3</v>
      </c>
      <c r="C478" s="12">
        <v>8.0630000000000007E-3</v>
      </c>
      <c r="D478" s="12">
        <v>7.9539999999999993E-3</v>
      </c>
      <c r="E478" s="12">
        <v>8.0249999999999991E-3</v>
      </c>
      <c r="F478" s="12">
        <v>704364</v>
      </c>
      <c r="G478" s="12">
        <v>256067722</v>
      </c>
      <c r="H478" s="7">
        <f t="shared" si="7"/>
        <v>6.2695924764889907E-3</v>
      </c>
    </row>
    <row r="479" spans="1:8" x14ac:dyDescent="0.75">
      <c r="A479" s="2">
        <v>42117</v>
      </c>
      <c r="B479" s="12">
        <v>8.0269999999999994E-3</v>
      </c>
      <c r="C479" s="12">
        <v>8.0459999999999993E-3</v>
      </c>
      <c r="D479" s="12">
        <v>8.0040000000000007E-3</v>
      </c>
      <c r="E479" s="12">
        <v>8.0190000000000001E-3</v>
      </c>
      <c r="F479" s="12">
        <v>397132</v>
      </c>
      <c r="G479" s="12">
        <v>255864145</v>
      </c>
      <c r="H479" s="7">
        <f t="shared" si="7"/>
        <v>-9.9663635231086686E-4</v>
      </c>
    </row>
    <row r="480" spans="1:8" x14ac:dyDescent="0.75">
      <c r="A480" s="2">
        <v>42118</v>
      </c>
      <c r="B480" s="12">
        <v>8.0180000000000008E-3</v>
      </c>
      <c r="C480" s="12">
        <v>8.1010000000000006E-3</v>
      </c>
      <c r="D480" s="12">
        <v>7.9349999999999993E-3</v>
      </c>
      <c r="E480" s="12">
        <v>8.0770000000000008E-3</v>
      </c>
      <c r="F480" s="12">
        <v>446330</v>
      </c>
      <c r="G480" s="12">
        <v>257723138</v>
      </c>
      <c r="H480" s="7">
        <f t="shared" si="7"/>
        <v>7.3584435021202318E-3</v>
      </c>
    </row>
    <row r="481" spans="1:8" x14ac:dyDescent="0.75">
      <c r="A481" s="2">
        <v>42119</v>
      </c>
      <c r="B481" s="12">
        <v>8.0800000000000004E-3</v>
      </c>
      <c r="C481" s="12">
        <v>8.2920000000000008E-3</v>
      </c>
      <c r="D481" s="12">
        <v>8.0389999999999993E-3</v>
      </c>
      <c r="E481" s="12">
        <v>8.2909999999999998E-3</v>
      </c>
      <c r="F481" s="12">
        <v>211934</v>
      </c>
      <c r="G481" s="12">
        <v>264543590</v>
      </c>
      <c r="H481" s="7">
        <f t="shared" si="7"/>
        <v>2.6113861386138536E-2</v>
      </c>
    </row>
    <row r="482" spans="1:8" x14ac:dyDescent="0.75">
      <c r="A482" s="2">
        <v>42120</v>
      </c>
      <c r="B482" s="12">
        <v>8.2900000000000005E-3</v>
      </c>
      <c r="C482" s="12">
        <v>8.2970000000000006E-3</v>
      </c>
      <c r="D482" s="12">
        <v>7.6839999999999999E-3</v>
      </c>
      <c r="E482" s="12">
        <v>7.7400000000000004E-3</v>
      </c>
      <c r="F482" s="12">
        <v>493776</v>
      </c>
      <c r="G482" s="12">
        <v>246977614</v>
      </c>
      <c r="H482" s="7">
        <f t="shared" si="7"/>
        <v>-6.6344993968636926E-2</v>
      </c>
    </row>
    <row r="483" spans="1:8" x14ac:dyDescent="0.75">
      <c r="A483" s="2">
        <v>42121</v>
      </c>
      <c r="B483" s="12">
        <v>7.7419999999999998E-3</v>
      </c>
      <c r="C483" s="12">
        <v>7.8460000000000005E-3</v>
      </c>
      <c r="D483" s="12">
        <v>7.6750000000000004E-3</v>
      </c>
      <c r="E483" s="12">
        <v>7.7650000000000002E-3</v>
      </c>
      <c r="F483" s="12">
        <v>779357</v>
      </c>
      <c r="G483" s="12">
        <v>247782028</v>
      </c>
      <c r="H483" s="7">
        <f t="shared" si="7"/>
        <v>2.9708085765952534E-3</v>
      </c>
    </row>
    <row r="484" spans="1:8" x14ac:dyDescent="0.75">
      <c r="A484" s="2">
        <v>42122</v>
      </c>
      <c r="B484" s="12">
        <v>7.7640000000000001E-3</v>
      </c>
      <c r="C484" s="12">
        <v>7.7640000000000001E-3</v>
      </c>
      <c r="D484" s="12">
        <v>7.607E-3</v>
      </c>
      <c r="E484" s="12">
        <v>7.6299999999999996E-3</v>
      </c>
      <c r="F484" s="12">
        <v>569295</v>
      </c>
      <c r="G484" s="12">
        <v>243458100</v>
      </c>
      <c r="H484" s="7">
        <f t="shared" si="7"/>
        <v>-1.7259144770736791E-2</v>
      </c>
    </row>
    <row r="485" spans="1:8" x14ac:dyDescent="0.75">
      <c r="A485" s="2">
        <v>42123</v>
      </c>
      <c r="B485" s="12">
        <v>7.633E-3</v>
      </c>
      <c r="C485" s="12">
        <v>7.8630000000000002E-3</v>
      </c>
      <c r="D485" s="12">
        <v>7.6299999999999996E-3</v>
      </c>
      <c r="E485" s="12">
        <v>7.8630000000000002E-3</v>
      </c>
      <c r="F485" s="12">
        <v>549981</v>
      </c>
      <c r="G485" s="12">
        <v>250898217</v>
      </c>
      <c r="H485" s="7">
        <f t="shared" si="7"/>
        <v>3.0132320188654547E-2</v>
      </c>
    </row>
    <row r="486" spans="1:8" x14ac:dyDescent="0.75">
      <c r="A486" s="2">
        <v>42124</v>
      </c>
      <c r="B486" s="12">
        <v>7.8569999999999994E-3</v>
      </c>
      <c r="C486" s="12">
        <v>8.0730000000000003E-3</v>
      </c>
      <c r="D486" s="12">
        <v>7.8530000000000006E-3</v>
      </c>
      <c r="E486" s="12">
        <v>8.0289999999999997E-3</v>
      </c>
      <c r="F486" s="12">
        <v>595106</v>
      </c>
      <c r="G486" s="12">
        <v>256197590</v>
      </c>
      <c r="H486" s="7">
        <f t="shared" si="7"/>
        <v>2.1891307114674848E-2</v>
      </c>
    </row>
    <row r="487" spans="1:8" x14ac:dyDescent="0.75">
      <c r="A487" s="2">
        <v>42125</v>
      </c>
      <c r="B487" s="12">
        <v>8.0350000000000005E-3</v>
      </c>
      <c r="C487" s="12">
        <v>8.0800000000000004E-3</v>
      </c>
      <c r="D487" s="12">
        <v>8.0180000000000008E-3</v>
      </c>
      <c r="E487" s="12">
        <v>8.0180000000000008E-3</v>
      </c>
      <c r="F487" s="12">
        <v>663959</v>
      </c>
      <c r="G487" s="12">
        <v>255858083</v>
      </c>
      <c r="H487" s="7">
        <f t="shared" si="7"/>
        <v>-2.1157436216552149E-3</v>
      </c>
    </row>
    <row r="488" spans="1:8" x14ac:dyDescent="0.75">
      <c r="A488" s="2">
        <v>42126</v>
      </c>
      <c r="B488" s="12">
        <v>8.0199999999999994E-3</v>
      </c>
      <c r="C488" s="12">
        <v>8.0770000000000008E-3</v>
      </c>
      <c r="D488" s="12">
        <v>7.9780000000000007E-3</v>
      </c>
      <c r="E488" s="12">
        <v>8.0370000000000007E-3</v>
      </c>
      <c r="F488" s="12">
        <v>107649</v>
      </c>
      <c r="G488" s="12">
        <v>256452858</v>
      </c>
      <c r="H488" s="7">
        <f t="shared" si="7"/>
        <v>2.1197007481298493E-3</v>
      </c>
    </row>
    <row r="489" spans="1:8" x14ac:dyDescent="0.75">
      <c r="A489" s="2">
        <v>42127</v>
      </c>
      <c r="B489" s="12">
        <v>8.0359999999999997E-3</v>
      </c>
      <c r="C489" s="12">
        <v>8.1150000000000007E-3</v>
      </c>
      <c r="D489" s="12">
        <v>8.0129999999999993E-3</v>
      </c>
      <c r="E489" s="12">
        <v>8.0549999999999997E-3</v>
      </c>
      <c r="F489" s="12">
        <v>438453</v>
      </c>
      <c r="G489" s="12">
        <v>257037742</v>
      </c>
      <c r="H489" s="7">
        <f t="shared" si="7"/>
        <v>2.3643603782976508E-3</v>
      </c>
    </row>
    <row r="490" spans="1:8" x14ac:dyDescent="0.75">
      <c r="A490" s="2">
        <v>42128</v>
      </c>
      <c r="B490" s="12">
        <v>8.0569999999999999E-3</v>
      </c>
      <c r="C490" s="12">
        <v>8.0700000000000008E-3</v>
      </c>
      <c r="D490" s="12">
        <v>7.9970000000000006E-3</v>
      </c>
      <c r="E490" s="12">
        <v>8.0169999999999998E-3</v>
      </c>
      <c r="F490" s="12">
        <v>262147</v>
      </c>
      <c r="G490" s="12">
        <v>255809901</v>
      </c>
      <c r="H490" s="7">
        <f t="shared" si="7"/>
        <v>-4.9646270323942046E-3</v>
      </c>
    </row>
    <row r="491" spans="1:8" x14ac:dyDescent="0.75">
      <c r="A491" s="2">
        <v>42129</v>
      </c>
      <c r="B491" s="12">
        <v>8.0169999999999998E-3</v>
      </c>
      <c r="C491" s="12">
        <v>8.0199999999999994E-3</v>
      </c>
      <c r="D491" s="12">
        <v>7.9100000000000004E-3</v>
      </c>
      <c r="E491" s="12">
        <v>7.9100000000000004E-3</v>
      </c>
      <c r="F491" s="12">
        <v>553536</v>
      </c>
      <c r="G491" s="12">
        <v>252381327</v>
      </c>
      <c r="H491" s="7">
        <f t="shared" si="7"/>
        <v>-1.3346638393413927E-2</v>
      </c>
    </row>
    <row r="492" spans="1:8" x14ac:dyDescent="0.75">
      <c r="A492" s="2">
        <v>42130</v>
      </c>
      <c r="B492" s="12">
        <v>7.92E-3</v>
      </c>
      <c r="C492" s="12">
        <v>7.92E-3</v>
      </c>
      <c r="D492" s="12">
        <v>7.77E-3</v>
      </c>
      <c r="E492" s="12">
        <v>7.7819999999999999E-3</v>
      </c>
      <c r="F492" s="12">
        <v>475466</v>
      </c>
      <c r="G492" s="12">
        <v>248324474</v>
      </c>
      <c r="H492" s="7">
        <f t="shared" si="7"/>
        <v>-1.7424242424242436E-2</v>
      </c>
    </row>
    <row r="493" spans="1:8" x14ac:dyDescent="0.75">
      <c r="A493" s="2">
        <v>42131</v>
      </c>
      <c r="B493" s="12">
        <v>7.7869999999999997E-3</v>
      </c>
      <c r="C493" s="12">
        <v>7.7910000000000002E-3</v>
      </c>
      <c r="D493" s="12">
        <v>7.5259999999999997E-3</v>
      </c>
      <c r="E493" s="12">
        <v>7.5290000000000001E-3</v>
      </c>
      <c r="F493" s="12">
        <v>2231440</v>
      </c>
      <c r="G493" s="12">
        <v>240228955</v>
      </c>
      <c r="H493" s="7">
        <f t="shared" si="7"/>
        <v>-3.313214331578266E-2</v>
      </c>
    </row>
    <row r="494" spans="1:8" x14ac:dyDescent="0.75">
      <c r="A494" s="2">
        <v>42132</v>
      </c>
      <c r="B494" s="12">
        <v>7.5310000000000004E-3</v>
      </c>
      <c r="C494" s="12">
        <v>7.5310000000000004E-3</v>
      </c>
      <c r="D494" s="12">
        <v>7.3899999999999999E-3</v>
      </c>
      <c r="E494" s="12">
        <v>7.4910000000000003E-3</v>
      </c>
      <c r="F494" s="12">
        <v>369669</v>
      </c>
      <c r="G494" s="12">
        <v>239037490</v>
      </c>
      <c r="H494" s="7">
        <f t="shared" si="7"/>
        <v>-5.3113796308591294E-3</v>
      </c>
    </row>
    <row r="495" spans="1:8" x14ac:dyDescent="0.75">
      <c r="A495" s="2">
        <v>42133</v>
      </c>
      <c r="B495" s="12">
        <v>7.4920000000000004E-3</v>
      </c>
      <c r="C495" s="12">
        <v>7.646E-3</v>
      </c>
      <c r="D495" s="12">
        <v>7.4770000000000001E-3</v>
      </c>
      <c r="E495" s="12">
        <v>7.574E-3</v>
      </c>
      <c r="F495" s="12">
        <v>179858</v>
      </c>
      <c r="G495" s="12">
        <v>241669626</v>
      </c>
      <c r="H495" s="7">
        <f t="shared" si="7"/>
        <v>1.0945008008542392E-2</v>
      </c>
    </row>
    <row r="496" spans="1:8" x14ac:dyDescent="0.75">
      <c r="A496" s="2">
        <v>42134</v>
      </c>
      <c r="B496" s="12">
        <v>7.5719999999999997E-3</v>
      </c>
      <c r="C496" s="12">
        <v>7.5719999999999997E-3</v>
      </c>
      <c r="D496" s="12">
        <v>7.3740000000000003E-3</v>
      </c>
      <c r="E496" s="12">
        <v>7.3819999999999997E-3</v>
      </c>
      <c r="F496" s="12">
        <v>575429</v>
      </c>
      <c r="G496" s="12">
        <v>235563606</v>
      </c>
      <c r="H496" s="7">
        <f t="shared" si="7"/>
        <v>-2.5092445853143169E-2</v>
      </c>
    </row>
    <row r="497" spans="1:8" x14ac:dyDescent="0.75">
      <c r="A497" s="2">
        <v>42135</v>
      </c>
      <c r="B497" s="12">
        <v>7.3790000000000001E-3</v>
      </c>
      <c r="C497" s="12">
        <v>7.4130000000000003E-3</v>
      </c>
      <c r="D497" s="12">
        <v>7.3600000000000002E-3</v>
      </c>
      <c r="E497" s="12">
        <v>7.3600000000000002E-3</v>
      </c>
      <c r="F497" s="12">
        <v>456632</v>
      </c>
      <c r="G497" s="12">
        <v>234855236</v>
      </c>
      <c r="H497" s="7">
        <f t="shared" si="7"/>
        <v>-2.574874644260729E-3</v>
      </c>
    </row>
    <row r="498" spans="1:8" x14ac:dyDescent="0.75">
      <c r="A498" s="2">
        <v>42136</v>
      </c>
      <c r="B498" s="12">
        <v>7.365E-3</v>
      </c>
      <c r="C498" s="12">
        <v>7.3709999999999999E-3</v>
      </c>
      <c r="D498" s="12">
        <v>7.2129999999999998E-3</v>
      </c>
      <c r="E498" s="12">
        <v>7.2129999999999998E-3</v>
      </c>
      <c r="F498" s="12">
        <v>973166</v>
      </c>
      <c r="G498" s="12">
        <v>230164360</v>
      </c>
      <c r="H498" s="7">
        <f t="shared" si="7"/>
        <v>-2.0638153428377493E-2</v>
      </c>
    </row>
    <row r="499" spans="1:8" x14ac:dyDescent="0.75">
      <c r="A499" s="2">
        <v>42137</v>
      </c>
      <c r="B499" s="12">
        <v>7.2090000000000001E-3</v>
      </c>
      <c r="C499" s="12">
        <v>7.2259999999999998E-3</v>
      </c>
      <c r="D499" s="12">
        <v>6.8570000000000002E-3</v>
      </c>
      <c r="E499" s="12">
        <v>6.8570000000000002E-3</v>
      </c>
      <c r="F499" s="12">
        <v>897919</v>
      </c>
      <c r="G499" s="12">
        <v>218794705</v>
      </c>
      <c r="H499" s="7">
        <f t="shared" si="7"/>
        <v>-4.8827854071299748E-2</v>
      </c>
    </row>
    <row r="500" spans="1:8" x14ac:dyDescent="0.75">
      <c r="A500" s="2">
        <v>42138</v>
      </c>
      <c r="B500" s="12">
        <v>6.8529999999999997E-3</v>
      </c>
      <c r="C500" s="12">
        <v>6.8529999999999997E-3</v>
      </c>
      <c r="D500" s="12">
        <v>6.5979999999999997E-3</v>
      </c>
      <c r="E500" s="12">
        <v>6.6020000000000002E-3</v>
      </c>
      <c r="F500" s="12">
        <v>622577</v>
      </c>
      <c r="G500" s="12">
        <v>210672064</v>
      </c>
      <c r="H500" s="7">
        <f t="shared" si="7"/>
        <v>-3.6626295053261274E-2</v>
      </c>
    </row>
    <row r="501" spans="1:8" x14ac:dyDescent="0.75">
      <c r="A501" s="2">
        <v>42139</v>
      </c>
      <c r="B501" s="12">
        <v>6.6030000000000004E-3</v>
      </c>
      <c r="C501" s="12">
        <v>6.685E-3</v>
      </c>
      <c r="D501" s="12">
        <v>6.5630000000000003E-3</v>
      </c>
      <c r="E501" s="12">
        <v>6.6550000000000003E-3</v>
      </c>
      <c r="F501" s="12">
        <v>243151</v>
      </c>
      <c r="G501" s="12">
        <v>212358112</v>
      </c>
      <c r="H501" s="7">
        <f t="shared" si="7"/>
        <v>7.8752082386793817E-3</v>
      </c>
    </row>
    <row r="502" spans="1:8" x14ac:dyDescent="0.75">
      <c r="A502" s="2">
        <v>42140</v>
      </c>
      <c r="B502" s="12">
        <v>6.6550000000000003E-3</v>
      </c>
      <c r="C502" s="12">
        <v>6.6670000000000002E-3</v>
      </c>
      <c r="D502" s="12">
        <v>6.5589999999999997E-3</v>
      </c>
      <c r="E502" s="12">
        <v>6.5880000000000001E-3</v>
      </c>
      <c r="F502" s="12">
        <v>63602</v>
      </c>
      <c r="G502" s="12">
        <v>210205561</v>
      </c>
      <c r="H502" s="7">
        <f t="shared" si="7"/>
        <v>-1.0067618332081174E-2</v>
      </c>
    </row>
    <row r="503" spans="1:8" x14ac:dyDescent="0.75">
      <c r="A503" s="2">
        <v>42141</v>
      </c>
      <c r="B503" s="12">
        <v>6.5859999999999998E-3</v>
      </c>
      <c r="C503" s="12">
        <v>6.5859999999999998E-3</v>
      </c>
      <c r="D503" s="12">
        <v>6.3290000000000004E-3</v>
      </c>
      <c r="E503" s="12">
        <v>6.3290000000000004E-3</v>
      </c>
      <c r="F503" s="12">
        <v>350731</v>
      </c>
      <c r="G503" s="12">
        <v>201953371</v>
      </c>
      <c r="H503" s="7">
        <f t="shared" si="7"/>
        <v>-3.9022168235651293E-2</v>
      </c>
    </row>
    <row r="504" spans="1:8" x14ac:dyDescent="0.75">
      <c r="A504" s="2">
        <v>42142</v>
      </c>
      <c r="B504" s="12">
        <v>6.3270000000000002E-3</v>
      </c>
      <c r="C504" s="12">
        <v>6.3290000000000004E-3</v>
      </c>
      <c r="D504" s="12">
        <v>5.7450000000000001E-3</v>
      </c>
      <c r="E504" s="12">
        <v>5.7479999999999996E-3</v>
      </c>
      <c r="F504" s="12">
        <v>1185930</v>
      </c>
      <c r="G504" s="12">
        <v>183411950</v>
      </c>
      <c r="H504" s="7">
        <f t="shared" si="7"/>
        <v>-9.1512565196775808E-2</v>
      </c>
    </row>
    <row r="505" spans="1:8" x14ac:dyDescent="0.75">
      <c r="A505" s="2">
        <v>42143</v>
      </c>
      <c r="B505" s="12">
        <v>5.7460000000000002E-3</v>
      </c>
      <c r="C505" s="12">
        <v>6.5389999999999997E-3</v>
      </c>
      <c r="D505" s="12">
        <v>5.6969999999999998E-3</v>
      </c>
      <c r="E505" s="12">
        <v>6.5389999999999997E-3</v>
      </c>
      <c r="F505" s="12">
        <v>952584</v>
      </c>
      <c r="G505" s="12">
        <v>208663101</v>
      </c>
      <c r="H505" s="7">
        <f t="shared" si="7"/>
        <v>0.13800904977375555</v>
      </c>
    </row>
    <row r="506" spans="1:8" x14ac:dyDescent="0.75">
      <c r="A506" s="2">
        <v>42144</v>
      </c>
      <c r="B506" s="12">
        <v>6.5370000000000003E-3</v>
      </c>
      <c r="C506" s="12">
        <v>6.803E-3</v>
      </c>
      <c r="D506" s="12">
        <v>6.5370000000000003E-3</v>
      </c>
      <c r="E506" s="12">
        <v>6.6360000000000004E-3</v>
      </c>
      <c r="F506" s="12">
        <v>465374</v>
      </c>
      <c r="G506" s="12">
        <v>211735576</v>
      </c>
      <c r="H506" s="7">
        <f t="shared" si="7"/>
        <v>1.5144561725562203E-2</v>
      </c>
    </row>
    <row r="507" spans="1:8" x14ac:dyDescent="0.75">
      <c r="A507" s="2">
        <v>42145</v>
      </c>
      <c r="B507" s="12">
        <v>6.6360000000000004E-3</v>
      </c>
      <c r="C507" s="12">
        <v>6.6579999999999999E-3</v>
      </c>
      <c r="D507" s="12">
        <v>6.5490000000000001E-3</v>
      </c>
      <c r="E507" s="12">
        <v>6.5729999999999998E-3</v>
      </c>
      <c r="F507" s="12">
        <v>182022</v>
      </c>
      <c r="G507" s="12">
        <v>209721827</v>
      </c>
      <c r="H507" s="7">
        <f t="shared" si="7"/>
        <v>-9.4936708860760329E-3</v>
      </c>
    </row>
    <row r="508" spans="1:8" x14ac:dyDescent="0.75">
      <c r="A508" s="2">
        <v>42146</v>
      </c>
      <c r="B508" s="12">
        <v>6.5729999999999998E-3</v>
      </c>
      <c r="C508" s="12">
        <v>6.6530000000000001E-3</v>
      </c>
      <c r="D508" s="12">
        <v>6.5519999999999997E-3</v>
      </c>
      <c r="E508" s="12">
        <v>6.6490000000000004E-3</v>
      </c>
      <c r="F508" s="12">
        <v>314421</v>
      </c>
      <c r="G508" s="12">
        <v>212173999</v>
      </c>
      <c r="H508" s="7">
        <f t="shared" si="7"/>
        <v>1.1562452457021231E-2</v>
      </c>
    </row>
    <row r="509" spans="1:8" x14ac:dyDescent="0.75">
      <c r="A509" s="2">
        <v>42147</v>
      </c>
      <c r="B509" s="12">
        <v>6.6389999999999999E-3</v>
      </c>
      <c r="C509" s="12">
        <v>6.8230000000000001E-3</v>
      </c>
      <c r="D509" s="12">
        <v>6.6379999999999998E-3</v>
      </c>
      <c r="E509" s="12">
        <v>6.7999999999999996E-3</v>
      </c>
      <c r="F509" s="12">
        <v>298160</v>
      </c>
      <c r="G509" s="12">
        <v>216976555</v>
      </c>
      <c r="H509" s="7">
        <f t="shared" si="7"/>
        <v>2.4250640156650051E-2</v>
      </c>
    </row>
    <row r="510" spans="1:8" x14ac:dyDescent="0.75">
      <c r="A510" s="2">
        <v>42148</v>
      </c>
      <c r="B510" s="12">
        <v>6.7980000000000002E-3</v>
      </c>
      <c r="C510" s="12">
        <v>6.8570000000000002E-3</v>
      </c>
      <c r="D510" s="12">
        <v>6.7619999999999998E-3</v>
      </c>
      <c r="E510" s="12">
        <v>6.8089999999999999E-3</v>
      </c>
      <c r="F510" s="12">
        <v>149015</v>
      </c>
      <c r="G510" s="12">
        <v>217270752</v>
      </c>
      <c r="H510" s="7">
        <f t="shared" si="7"/>
        <v>1.6181229773462378E-3</v>
      </c>
    </row>
    <row r="511" spans="1:8" x14ac:dyDescent="0.75">
      <c r="A511" s="2">
        <v>42149</v>
      </c>
      <c r="B511" s="12">
        <v>6.8430000000000001E-3</v>
      </c>
      <c r="C511" s="12">
        <v>6.9509999999999997E-3</v>
      </c>
      <c r="D511" s="12">
        <v>6.7980000000000002E-3</v>
      </c>
      <c r="E511" s="12">
        <v>6.9249999999999997E-3</v>
      </c>
      <c r="F511" s="12">
        <v>315919</v>
      </c>
      <c r="G511" s="12">
        <v>220963210</v>
      </c>
      <c r="H511" s="7">
        <f t="shared" si="7"/>
        <v>1.1983048370597634E-2</v>
      </c>
    </row>
    <row r="512" spans="1:8" x14ac:dyDescent="0.75">
      <c r="A512" s="2">
        <v>42150</v>
      </c>
      <c r="B512" s="12">
        <v>6.9280000000000001E-3</v>
      </c>
      <c r="C512" s="12">
        <v>6.9740000000000002E-3</v>
      </c>
      <c r="D512" s="12">
        <v>6.764E-3</v>
      </c>
      <c r="E512" s="12">
        <v>6.7939999999999997E-3</v>
      </c>
      <c r="F512" s="12">
        <v>503514</v>
      </c>
      <c r="G512" s="12">
        <v>216773298</v>
      </c>
      <c r="H512" s="7">
        <f t="shared" si="7"/>
        <v>-1.9341801385681357E-2</v>
      </c>
    </row>
    <row r="513" spans="1:8" x14ac:dyDescent="0.75">
      <c r="A513" s="2">
        <v>42151</v>
      </c>
      <c r="B513" s="12">
        <v>6.7920000000000003E-3</v>
      </c>
      <c r="C513" s="12">
        <v>7.0190000000000001E-3</v>
      </c>
      <c r="D513" s="12">
        <v>6.7739999999999996E-3</v>
      </c>
      <c r="E513" s="12">
        <v>6.9369999999999996E-3</v>
      </c>
      <c r="F513" s="12">
        <v>536465</v>
      </c>
      <c r="G513" s="12">
        <v>221341645</v>
      </c>
      <c r="H513" s="7">
        <f t="shared" si="7"/>
        <v>2.1348645465253134E-2</v>
      </c>
    </row>
    <row r="514" spans="1:8" x14ac:dyDescent="0.75">
      <c r="A514" s="2">
        <v>42152</v>
      </c>
      <c r="B514" s="12">
        <v>6.9410000000000001E-3</v>
      </c>
      <c r="C514" s="12">
        <v>7.8569999999999994E-3</v>
      </c>
      <c r="D514" s="12">
        <v>6.9210000000000001E-3</v>
      </c>
      <c r="E514" s="12">
        <v>7.8569999999999994E-3</v>
      </c>
      <c r="F514" s="12">
        <v>1242990</v>
      </c>
      <c r="G514" s="12">
        <v>250709638</v>
      </c>
      <c r="H514" s="7">
        <f t="shared" si="7"/>
        <v>0.1319694568505978</v>
      </c>
    </row>
    <row r="515" spans="1:8" x14ac:dyDescent="0.75">
      <c r="A515" s="2">
        <v>42153</v>
      </c>
      <c r="B515" s="12">
        <v>7.8370000000000002E-3</v>
      </c>
      <c r="C515" s="12">
        <v>9.1789999999999997E-3</v>
      </c>
      <c r="D515" s="12">
        <v>7.8130000000000005E-3</v>
      </c>
      <c r="E515" s="12">
        <v>9.0559999999999998E-3</v>
      </c>
      <c r="F515" s="12">
        <v>1949750</v>
      </c>
      <c r="G515" s="12">
        <v>288977883</v>
      </c>
      <c r="H515" s="7">
        <f t="shared" ref="H515:H578" si="8">(E515-B515)/B515</f>
        <v>0.15554421334694393</v>
      </c>
    </row>
    <row r="516" spans="1:8" x14ac:dyDescent="0.75">
      <c r="A516" s="2">
        <v>42154</v>
      </c>
      <c r="B516" s="12">
        <v>9.0600000000000003E-3</v>
      </c>
      <c r="C516" s="12">
        <v>9.0939999999999997E-3</v>
      </c>
      <c r="D516" s="12">
        <v>8.3350000000000004E-3</v>
      </c>
      <c r="E516" s="12">
        <v>8.4089999999999998E-3</v>
      </c>
      <c r="F516" s="12">
        <v>487228</v>
      </c>
      <c r="G516" s="12">
        <v>268322839</v>
      </c>
      <c r="H516" s="7">
        <f t="shared" si="8"/>
        <v>-7.1854304635761646E-2</v>
      </c>
    </row>
    <row r="517" spans="1:8" x14ac:dyDescent="0.75">
      <c r="A517" s="2">
        <v>42155</v>
      </c>
      <c r="B517" s="12">
        <v>8.4030000000000007E-3</v>
      </c>
      <c r="C517" s="12">
        <v>8.4550000000000007E-3</v>
      </c>
      <c r="D517" s="12">
        <v>8.175E-3</v>
      </c>
      <c r="E517" s="12">
        <v>8.2900000000000005E-3</v>
      </c>
      <c r="F517" s="12">
        <v>248303</v>
      </c>
      <c r="G517" s="12">
        <v>264525084</v>
      </c>
      <c r="H517" s="7">
        <f t="shared" si="8"/>
        <v>-1.3447578245864601E-2</v>
      </c>
    </row>
    <row r="518" spans="1:8" x14ac:dyDescent="0.75">
      <c r="A518" s="2">
        <v>42156</v>
      </c>
      <c r="B518" s="12">
        <v>8.2760000000000004E-3</v>
      </c>
      <c r="C518" s="12">
        <v>8.2950000000000003E-3</v>
      </c>
      <c r="D518" s="12">
        <v>7.5630000000000003E-3</v>
      </c>
      <c r="E518" s="12">
        <v>7.5789999999999998E-3</v>
      </c>
      <c r="F518" s="12">
        <v>777565</v>
      </c>
      <c r="G518" s="12">
        <v>241819596</v>
      </c>
      <c r="H518" s="7">
        <f t="shared" si="8"/>
        <v>-8.4219429676172131E-2</v>
      </c>
    </row>
    <row r="519" spans="1:8" x14ac:dyDescent="0.75">
      <c r="A519" s="2">
        <v>42157</v>
      </c>
      <c r="B519" s="12">
        <v>7.5820000000000002E-3</v>
      </c>
      <c r="C519" s="12">
        <v>7.9850000000000008E-3</v>
      </c>
      <c r="D519" s="12">
        <v>7.4289999999999998E-3</v>
      </c>
      <c r="E519" s="12">
        <v>7.9810000000000002E-3</v>
      </c>
      <c r="F519" s="12">
        <v>506304</v>
      </c>
      <c r="G519" s="12">
        <v>254649068</v>
      </c>
      <c r="H519" s="7">
        <f t="shared" si="8"/>
        <v>5.262463729886574E-2</v>
      </c>
    </row>
    <row r="520" spans="1:8" x14ac:dyDescent="0.75">
      <c r="A520" s="2">
        <v>42158</v>
      </c>
      <c r="B520" s="12">
        <v>8.0070000000000002E-3</v>
      </c>
      <c r="C520" s="12">
        <v>8.1460000000000005E-3</v>
      </c>
      <c r="D520" s="12">
        <v>7.9520000000000007E-3</v>
      </c>
      <c r="E520" s="12">
        <v>8.012E-3</v>
      </c>
      <c r="F520" s="12">
        <v>388480</v>
      </c>
      <c r="G520" s="12">
        <v>255650996</v>
      </c>
      <c r="H520" s="7">
        <f t="shared" si="8"/>
        <v>6.2445360309726437E-4</v>
      </c>
    </row>
    <row r="521" spans="1:8" x14ac:dyDescent="0.75">
      <c r="A521" s="2">
        <v>42159</v>
      </c>
      <c r="B521" s="12">
        <v>8.0099999999999998E-3</v>
      </c>
      <c r="C521" s="12">
        <v>8.0099999999999998E-3</v>
      </c>
      <c r="D521" s="12">
        <v>7.8790000000000006E-3</v>
      </c>
      <c r="E521" s="12">
        <v>7.8790000000000006E-3</v>
      </c>
      <c r="F521" s="12">
        <v>241573</v>
      </c>
      <c r="G521" s="12">
        <v>251418965</v>
      </c>
      <c r="H521" s="7">
        <f t="shared" si="8"/>
        <v>-1.6354556803994905E-2</v>
      </c>
    </row>
    <row r="522" spans="1:8" x14ac:dyDescent="0.75">
      <c r="A522" s="2">
        <v>42160</v>
      </c>
      <c r="B522" s="12">
        <v>7.8840000000000004E-3</v>
      </c>
      <c r="C522" s="12">
        <v>7.9719999999999999E-3</v>
      </c>
      <c r="D522" s="12">
        <v>7.8709999999999995E-3</v>
      </c>
      <c r="E522" s="12">
        <v>7.9559999999999995E-3</v>
      </c>
      <c r="F522" s="12">
        <v>198828</v>
      </c>
      <c r="G522" s="12">
        <v>253880072</v>
      </c>
      <c r="H522" s="7">
        <f t="shared" si="8"/>
        <v>9.1324200913240929E-3</v>
      </c>
    </row>
    <row r="523" spans="1:8" x14ac:dyDescent="0.75">
      <c r="A523" s="2">
        <v>42161</v>
      </c>
      <c r="B523" s="12">
        <v>7.9559999999999995E-3</v>
      </c>
      <c r="C523" s="12">
        <v>7.9609999999999993E-3</v>
      </c>
      <c r="D523" s="12">
        <v>7.8949999999999992E-3</v>
      </c>
      <c r="E523" s="12">
        <v>7.9050000000000006E-3</v>
      </c>
      <c r="F523" s="12">
        <v>108750</v>
      </c>
      <c r="G523" s="12">
        <v>252241248</v>
      </c>
      <c r="H523" s="7">
        <f t="shared" si="8"/>
        <v>-6.4102564102562799E-3</v>
      </c>
    </row>
    <row r="524" spans="1:8" x14ac:dyDescent="0.75">
      <c r="A524" s="2">
        <v>42162</v>
      </c>
      <c r="B524" s="12">
        <v>7.9059999999999998E-3</v>
      </c>
      <c r="C524" s="12">
        <v>7.9539999999999993E-3</v>
      </c>
      <c r="D524" s="12">
        <v>7.8510000000000003E-3</v>
      </c>
      <c r="E524" s="12">
        <v>7.8740000000000008E-3</v>
      </c>
      <c r="F524" s="12">
        <v>100994</v>
      </c>
      <c r="G524" s="12">
        <v>251248892</v>
      </c>
      <c r="H524" s="7">
        <f t="shared" si="8"/>
        <v>-4.0475588160889253E-3</v>
      </c>
    </row>
    <row r="525" spans="1:8" x14ac:dyDescent="0.75">
      <c r="A525" s="2">
        <v>42163</v>
      </c>
      <c r="B525" s="12">
        <v>7.8670000000000007E-3</v>
      </c>
      <c r="C525" s="12">
        <v>8.005E-3</v>
      </c>
      <c r="D525" s="12">
        <v>7.8659999999999997E-3</v>
      </c>
      <c r="E525" s="12">
        <v>8.0000000000000002E-3</v>
      </c>
      <c r="F525" s="12">
        <v>227074</v>
      </c>
      <c r="G525" s="12">
        <v>255252458</v>
      </c>
      <c r="H525" s="7">
        <f t="shared" si="8"/>
        <v>1.6906063302402366E-2</v>
      </c>
    </row>
    <row r="526" spans="1:8" x14ac:dyDescent="0.75">
      <c r="A526" s="2">
        <v>42164</v>
      </c>
      <c r="B526" s="12">
        <v>8.0090000000000005E-3</v>
      </c>
      <c r="C526" s="12">
        <v>8.0190000000000001E-3</v>
      </c>
      <c r="D526" s="12">
        <v>7.9629999999999996E-3</v>
      </c>
      <c r="E526" s="12">
        <v>7.9950000000000004E-3</v>
      </c>
      <c r="F526" s="12">
        <v>211828</v>
      </c>
      <c r="G526" s="12">
        <v>255105360</v>
      </c>
      <c r="H526" s="7">
        <f t="shared" si="8"/>
        <v>-1.7480334623548662E-3</v>
      </c>
    </row>
    <row r="527" spans="1:8" x14ac:dyDescent="0.75">
      <c r="A527" s="2">
        <v>42165</v>
      </c>
      <c r="B527" s="12">
        <v>7.9839999999999998E-3</v>
      </c>
      <c r="C527" s="12">
        <v>8.0359999999999997E-3</v>
      </c>
      <c r="D527" s="12">
        <v>7.9819999999999995E-3</v>
      </c>
      <c r="E527" s="12">
        <v>7.9989999999999992E-3</v>
      </c>
      <c r="F527" s="12">
        <v>260571</v>
      </c>
      <c r="G527" s="12">
        <v>255222145</v>
      </c>
      <c r="H527" s="7">
        <f t="shared" si="8"/>
        <v>1.8787575150299837E-3</v>
      </c>
    </row>
    <row r="528" spans="1:8" x14ac:dyDescent="0.75">
      <c r="A528" s="2">
        <v>42166</v>
      </c>
      <c r="B528" s="12">
        <v>7.9989999999999992E-3</v>
      </c>
      <c r="C528" s="12">
        <v>8.0420000000000005E-3</v>
      </c>
      <c r="D528" s="12">
        <v>7.9959999999999996E-3</v>
      </c>
      <c r="E528" s="12">
        <v>8.0420000000000005E-3</v>
      </c>
      <c r="F528" s="12">
        <v>196404</v>
      </c>
      <c r="G528" s="12">
        <v>256615273</v>
      </c>
      <c r="H528" s="7">
        <f t="shared" si="8"/>
        <v>5.375671958995046E-3</v>
      </c>
    </row>
    <row r="529" spans="1:8" x14ac:dyDescent="0.75">
      <c r="A529" s="2">
        <v>42167</v>
      </c>
      <c r="B529" s="12">
        <v>8.0409999999999995E-3</v>
      </c>
      <c r="C529" s="12">
        <v>8.0839999999999992E-3</v>
      </c>
      <c r="D529" s="12">
        <v>7.9920000000000008E-3</v>
      </c>
      <c r="E529" s="12">
        <v>8.0569999999999999E-3</v>
      </c>
      <c r="F529" s="12">
        <v>138738</v>
      </c>
      <c r="G529" s="12">
        <v>257093901</v>
      </c>
      <c r="H529" s="7">
        <f t="shared" si="8"/>
        <v>1.989802263400123E-3</v>
      </c>
    </row>
    <row r="530" spans="1:8" x14ac:dyDescent="0.75">
      <c r="A530" s="2">
        <v>42168</v>
      </c>
      <c r="B530" s="12">
        <v>7.9939999999999994E-3</v>
      </c>
      <c r="C530" s="12">
        <v>8.1359999999999991E-3</v>
      </c>
      <c r="D530" s="12">
        <v>7.9939999999999994E-3</v>
      </c>
      <c r="E530" s="12">
        <v>8.0929999999999995E-3</v>
      </c>
      <c r="F530" s="12">
        <v>80646</v>
      </c>
      <c r="G530" s="12">
        <v>258231122</v>
      </c>
      <c r="H530" s="7">
        <f t="shared" si="8"/>
        <v>1.2384288216162139E-2</v>
      </c>
    </row>
    <row r="531" spans="1:8" x14ac:dyDescent="0.75">
      <c r="A531" s="2">
        <v>42169</v>
      </c>
      <c r="B531" s="12">
        <v>8.0929999999999995E-3</v>
      </c>
      <c r="C531" s="12">
        <v>8.2389999999999998E-3</v>
      </c>
      <c r="D531" s="12">
        <v>8.0789999999999994E-3</v>
      </c>
      <c r="E531" s="12">
        <v>8.1469999999999997E-3</v>
      </c>
      <c r="F531" s="12">
        <v>315884</v>
      </c>
      <c r="G531" s="12">
        <v>259949716</v>
      </c>
      <c r="H531" s="7">
        <f t="shared" si="8"/>
        <v>6.6724329667614277E-3</v>
      </c>
    </row>
    <row r="532" spans="1:8" x14ac:dyDescent="0.75">
      <c r="A532" s="2">
        <v>42170</v>
      </c>
      <c r="B532" s="12">
        <v>8.1460000000000005E-3</v>
      </c>
      <c r="C532" s="12">
        <v>8.5810000000000001E-3</v>
      </c>
      <c r="D532" s="12">
        <v>8.1440000000000002E-3</v>
      </c>
      <c r="E532" s="12">
        <v>8.5789999999999998E-3</v>
      </c>
      <c r="F532" s="12">
        <v>658174</v>
      </c>
      <c r="G532" s="12">
        <v>273737721</v>
      </c>
      <c r="H532" s="7">
        <f t="shared" si="8"/>
        <v>5.3154922661428843E-2</v>
      </c>
    </row>
    <row r="533" spans="1:8" x14ac:dyDescent="0.75">
      <c r="A533" s="2">
        <v>42171</v>
      </c>
      <c r="B533" s="12">
        <v>8.5800000000000008E-3</v>
      </c>
      <c r="C533" s="12">
        <v>9.4570000000000001E-3</v>
      </c>
      <c r="D533" s="12">
        <v>8.5800000000000008E-3</v>
      </c>
      <c r="E533" s="12">
        <v>9.4240000000000001E-3</v>
      </c>
      <c r="F533" s="12">
        <v>1523530</v>
      </c>
      <c r="G533" s="12">
        <v>300695341</v>
      </c>
      <c r="H533" s="7">
        <f t="shared" si="8"/>
        <v>9.8368298368298274E-2</v>
      </c>
    </row>
    <row r="534" spans="1:8" x14ac:dyDescent="0.75">
      <c r="A534" s="2">
        <v>42172</v>
      </c>
      <c r="B534" s="12">
        <v>9.4269999999999996E-3</v>
      </c>
      <c r="C534" s="12">
        <v>9.7739999999999997E-3</v>
      </c>
      <c r="D534" s="12">
        <v>9.4090000000000007E-3</v>
      </c>
      <c r="E534" s="12">
        <v>9.6780000000000008E-3</v>
      </c>
      <c r="F534" s="12">
        <v>1050540</v>
      </c>
      <c r="G534" s="12">
        <v>308824683</v>
      </c>
      <c r="H534" s="7">
        <f t="shared" si="8"/>
        <v>2.6625649729500503E-2</v>
      </c>
    </row>
    <row r="535" spans="1:8" x14ac:dyDescent="0.75">
      <c r="A535" s="2">
        <v>42173</v>
      </c>
      <c r="B535" s="12">
        <v>9.6889999999999997E-3</v>
      </c>
      <c r="C535" s="12">
        <v>1.0264000000000001E-2</v>
      </c>
      <c r="D535" s="12">
        <v>9.6419999999999995E-3</v>
      </c>
      <c r="E535" s="12">
        <v>1.0252000000000001E-2</v>
      </c>
      <c r="F535" s="12">
        <v>1117100</v>
      </c>
      <c r="G535" s="12">
        <v>327129662</v>
      </c>
      <c r="H535" s="7">
        <f t="shared" si="8"/>
        <v>5.8107131798947366E-2</v>
      </c>
    </row>
    <row r="536" spans="1:8" x14ac:dyDescent="0.75">
      <c r="A536" s="2">
        <v>42174</v>
      </c>
      <c r="B536" s="12">
        <v>1.0279E-2</v>
      </c>
      <c r="C536" s="12">
        <v>1.132E-2</v>
      </c>
      <c r="D536" s="12">
        <v>1.0278000000000001E-2</v>
      </c>
      <c r="E536" s="12">
        <v>1.1207E-2</v>
      </c>
      <c r="F536" s="12">
        <v>1650080</v>
      </c>
      <c r="G536" s="12">
        <v>357595947</v>
      </c>
      <c r="H536" s="7">
        <f t="shared" si="8"/>
        <v>9.0281155754450823E-2</v>
      </c>
    </row>
    <row r="537" spans="1:8" x14ac:dyDescent="0.75">
      <c r="A537" s="2">
        <v>42175</v>
      </c>
      <c r="B537" s="12">
        <v>1.1287999999999999E-2</v>
      </c>
      <c r="C537" s="12">
        <v>1.1287999999999999E-2</v>
      </c>
      <c r="D537" s="12">
        <v>1.0854000000000001E-2</v>
      </c>
      <c r="E537" s="12">
        <v>1.1039E-2</v>
      </c>
      <c r="F537" s="12">
        <v>660909</v>
      </c>
      <c r="G537" s="12">
        <v>352248074</v>
      </c>
      <c r="H537" s="7">
        <f t="shared" si="8"/>
        <v>-2.2058823529411697E-2</v>
      </c>
    </row>
    <row r="538" spans="1:8" x14ac:dyDescent="0.75">
      <c r="A538" s="2">
        <v>42176</v>
      </c>
      <c r="B538" s="12">
        <v>1.103E-2</v>
      </c>
      <c r="C538" s="12">
        <v>1.1068E-2</v>
      </c>
      <c r="D538" s="12">
        <v>1.0215E-2</v>
      </c>
      <c r="E538" s="12">
        <v>1.0314E-2</v>
      </c>
      <c r="F538" s="12">
        <v>564947</v>
      </c>
      <c r="G538" s="12">
        <v>329104801</v>
      </c>
      <c r="H538" s="7">
        <f t="shared" si="8"/>
        <v>-6.4913871260199429E-2</v>
      </c>
    </row>
    <row r="539" spans="1:8" x14ac:dyDescent="0.75">
      <c r="A539" s="2">
        <v>42177</v>
      </c>
      <c r="B539" s="12">
        <v>1.0295E-2</v>
      </c>
      <c r="C539" s="12">
        <v>1.0567E-2</v>
      </c>
      <c r="D539" s="12">
        <v>1.0252000000000001E-2</v>
      </c>
      <c r="E539" s="12">
        <v>1.0567E-2</v>
      </c>
      <c r="F539" s="12">
        <v>623012</v>
      </c>
      <c r="G539" s="12">
        <v>337174474</v>
      </c>
      <c r="H539" s="7">
        <f t="shared" si="8"/>
        <v>2.6420592520641054E-2</v>
      </c>
    </row>
    <row r="540" spans="1:8" x14ac:dyDescent="0.75">
      <c r="A540" s="2">
        <v>42178</v>
      </c>
      <c r="B540" s="12">
        <v>1.0567999999999999E-2</v>
      </c>
      <c r="C540" s="12">
        <v>1.0713E-2</v>
      </c>
      <c r="D540" s="12">
        <v>1.0485E-2</v>
      </c>
      <c r="E540" s="12">
        <v>1.0666999999999999E-2</v>
      </c>
      <c r="F540" s="12">
        <v>487296</v>
      </c>
      <c r="G540" s="12">
        <v>340371711</v>
      </c>
      <c r="H540" s="7">
        <f t="shared" si="8"/>
        <v>9.3679031037093245E-3</v>
      </c>
    </row>
    <row r="541" spans="1:8" x14ac:dyDescent="0.75">
      <c r="A541" s="2">
        <v>42179</v>
      </c>
      <c r="B541" s="12">
        <v>1.0666999999999999E-2</v>
      </c>
      <c r="C541" s="12">
        <v>1.1089E-2</v>
      </c>
      <c r="D541" s="12">
        <v>1.0638999999999999E-2</v>
      </c>
      <c r="E541" s="12">
        <v>1.0914E-2</v>
      </c>
      <c r="F541" s="12">
        <v>662015</v>
      </c>
      <c r="G541" s="12">
        <v>348256314</v>
      </c>
      <c r="H541" s="7">
        <f t="shared" si="8"/>
        <v>2.3155526389800386E-2</v>
      </c>
    </row>
    <row r="542" spans="1:8" x14ac:dyDescent="0.75">
      <c r="A542" s="2">
        <v>42180</v>
      </c>
      <c r="B542" s="12">
        <v>1.091E-2</v>
      </c>
      <c r="C542" s="12">
        <v>1.1056E-2</v>
      </c>
      <c r="D542" s="12">
        <v>1.0895999999999999E-2</v>
      </c>
      <c r="E542" s="12">
        <v>1.1048000000000001E-2</v>
      </c>
      <c r="F542" s="12">
        <v>328795</v>
      </c>
      <c r="G542" s="12">
        <v>352522487</v>
      </c>
      <c r="H542" s="7">
        <f t="shared" si="8"/>
        <v>1.2648945921173325E-2</v>
      </c>
    </row>
    <row r="543" spans="1:8" x14ac:dyDescent="0.75">
      <c r="A543" s="2">
        <v>42181</v>
      </c>
      <c r="B543" s="12">
        <v>1.1048000000000001E-2</v>
      </c>
      <c r="C543" s="12">
        <v>1.1294E-2</v>
      </c>
      <c r="D543" s="12">
        <v>1.1029000000000001E-2</v>
      </c>
      <c r="E543" s="12">
        <v>1.1287999999999999E-2</v>
      </c>
      <c r="F543" s="12">
        <v>344441</v>
      </c>
      <c r="G543" s="12">
        <v>360170967</v>
      </c>
      <c r="H543" s="7">
        <f t="shared" si="8"/>
        <v>2.1723388848660291E-2</v>
      </c>
    </row>
    <row r="544" spans="1:8" x14ac:dyDescent="0.75">
      <c r="A544" s="2">
        <v>42182</v>
      </c>
      <c r="B544" s="12">
        <v>1.129E-2</v>
      </c>
      <c r="C544" s="12">
        <v>1.1582E-2</v>
      </c>
      <c r="D544" s="12">
        <v>1.1287E-2</v>
      </c>
      <c r="E544" s="12">
        <v>1.1445E-2</v>
      </c>
      <c r="F544" s="12">
        <v>347201</v>
      </c>
      <c r="G544" s="12">
        <v>365183800</v>
      </c>
      <c r="H544" s="7">
        <f t="shared" si="8"/>
        <v>1.372896368467676E-2</v>
      </c>
    </row>
    <row r="545" spans="1:8" x14ac:dyDescent="0.75">
      <c r="A545" s="2">
        <v>42183</v>
      </c>
      <c r="B545" s="12">
        <v>1.1443999999999999E-2</v>
      </c>
      <c r="C545" s="12">
        <v>1.1476999999999999E-2</v>
      </c>
      <c r="D545" s="12">
        <v>1.1268E-2</v>
      </c>
      <c r="E545" s="12">
        <v>1.1467E-2</v>
      </c>
      <c r="F545" s="12">
        <v>255832</v>
      </c>
      <c r="G545" s="12">
        <v>365898552</v>
      </c>
      <c r="H545" s="7">
        <f t="shared" si="8"/>
        <v>2.0097867878364605E-3</v>
      </c>
    </row>
    <row r="546" spans="1:8" x14ac:dyDescent="0.75">
      <c r="A546" s="2">
        <v>42184</v>
      </c>
      <c r="B546" s="12">
        <v>1.1487000000000001E-2</v>
      </c>
      <c r="C546" s="12">
        <v>1.2011000000000001E-2</v>
      </c>
      <c r="D546" s="12">
        <v>1.1485E-2</v>
      </c>
      <c r="E546" s="12">
        <v>1.1977E-2</v>
      </c>
      <c r="F546" s="12">
        <v>840533</v>
      </c>
      <c r="G546" s="12">
        <v>382155959</v>
      </c>
      <c r="H546" s="7">
        <f t="shared" si="8"/>
        <v>4.2656916514320457E-2</v>
      </c>
    </row>
    <row r="547" spans="1:8" x14ac:dyDescent="0.75">
      <c r="A547" s="2">
        <v>42185</v>
      </c>
      <c r="B547" s="12">
        <v>1.197E-2</v>
      </c>
      <c r="C547" s="12">
        <v>1.2017E-2</v>
      </c>
      <c r="D547" s="12">
        <v>1.132E-2</v>
      </c>
      <c r="E547" s="12">
        <v>1.132E-2</v>
      </c>
      <c r="F547" s="12">
        <v>1028230</v>
      </c>
      <c r="G547" s="12">
        <v>361188850</v>
      </c>
      <c r="H547" s="7">
        <f t="shared" si="8"/>
        <v>-5.4302422723475317E-2</v>
      </c>
    </row>
    <row r="548" spans="1:8" x14ac:dyDescent="0.75">
      <c r="A548" s="2">
        <v>42186</v>
      </c>
      <c r="B548" s="12">
        <v>1.1317000000000001E-2</v>
      </c>
      <c r="C548" s="12">
        <v>1.1405E-2</v>
      </c>
      <c r="D548" s="12">
        <v>1.1027E-2</v>
      </c>
      <c r="E548" s="12">
        <v>1.1198E-2</v>
      </c>
      <c r="F548" s="12">
        <v>558248</v>
      </c>
      <c r="G548" s="12">
        <v>357324724</v>
      </c>
      <c r="H548" s="7">
        <f t="shared" si="8"/>
        <v>-1.0515154192807373E-2</v>
      </c>
    </row>
    <row r="549" spans="1:8" x14ac:dyDescent="0.75">
      <c r="A549" s="2">
        <v>42187</v>
      </c>
      <c r="B549" s="12">
        <v>1.1195E-2</v>
      </c>
      <c r="C549" s="12">
        <v>1.1243E-2</v>
      </c>
      <c r="D549" s="12">
        <v>1.0969E-2</v>
      </c>
      <c r="E549" s="12">
        <v>1.1037E-2</v>
      </c>
      <c r="F549" s="12">
        <v>404117</v>
      </c>
      <c r="G549" s="12">
        <v>352168302</v>
      </c>
      <c r="H549" s="7">
        <f t="shared" si="8"/>
        <v>-1.4113443501563211E-2</v>
      </c>
    </row>
    <row r="550" spans="1:8" x14ac:dyDescent="0.75">
      <c r="A550" s="2">
        <v>42188</v>
      </c>
      <c r="B550" s="12">
        <v>1.1037999999999999E-2</v>
      </c>
      <c r="C550" s="12">
        <v>1.1105E-2</v>
      </c>
      <c r="D550" s="12">
        <v>1.1004E-2</v>
      </c>
      <c r="E550" s="12">
        <v>1.1098999999999999E-2</v>
      </c>
      <c r="F550" s="12">
        <v>251150</v>
      </c>
      <c r="G550" s="12">
        <v>354159396</v>
      </c>
      <c r="H550" s="7">
        <f t="shared" si="8"/>
        <v>5.5263634716434407E-3</v>
      </c>
    </row>
    <row r="551" spans="1:8" x14ac:dyDescent="0.75">
      <c r="A551" s="2">
        <v>42189</v>
      </c>
      <c r="B551" s="12">
        <v>1.1098999999999999E-2</v>
      </c>
      <c r="C551" s="12">
        <v>1.1106E-2</v>
      </c>
      <c r="D551" s="12">
        <v>1.0774000000000001E-2</v>
      </c>
      <c r="E551" s="12">
        <v>1.0782E-2</v>
      </c>
      <c r="F551" s="12">
        <v>138329</v>
      </c>
      <c r="G551" s="12">
        <v>344038003</v>
      </c>
      <c r="H551" s="7">
        <f t="shared" si="8"/>
        <v>-2.8561131633480456E-2</v>
      </c>
    </row>
    <row r="552" spans="1:8" x14ac:dyDescent="0.75">
      <c r="A552" s="2">
        <v>42190</v>
      </c>
      <c r="B552" s="12">
        <v>1.077E-2</v>
      </c>
      <c r="C552" s="12">
        <v>1.0784999999999999E-2</v>
      </c>
      <c r="D552" s="12">
        <v>9.9860000000000001E-3</v>
      </c>
      <c r="E552" s="12">
        <v>1.0022E-2</v>
      </c>
      <c r="F552" s="12">
        <v>801046</v>
      </c>
      <c r="G552" s="12">
        <v>319771550</v>
      </c>
      <c r="H552" s="7">
        <f t="shared" si="8"/>
        <v>-6.9452181987000969E-2</v>
      </c>
    </row>
    <row r="553" spans="1:8" x14ac:dyDescent="0.75">
      <c r="A553" s="2">
        <v>42191</v>
      </c>
      <c r="B553" s="12">
        <v>1.0021E-2</v>
      </c>
      <c r="C553" s="12">
        <v>1.0196E-2</v>
      </c>
      <c r="D553" s="12">
        <v>9.8729999999999998E-3</v>
      </c>
      <c r="E553" s="12">
        <v>9.8729999999999998E-3</v>
      </c>
      <c r="F553" s="12">
        <v>928027</v>
      </c>
      <c r="G553" s="12">
        <v>315019728</v>
      </c>
      <c r="H553" s="7">
        <f t="shared" si="8"/>
        <v>-1.4768985131224485E-2</v>
      </c>
    </row>
    <row r="554" spans="1:8" x14ac:dyDescent="0.75">
      <c r="A554" s="2">
        <v>42192</v>
      </c>
      <c r="B554" s="12">
        <v>9.8820000000000002E-3</v>
      </c>
      <c r="C554" s="12">
        <v>9.9539999999999993E-3</v>
      </c>
      <c r="D554" s="12">
        <v>9.4870000000000006E-3</v>
      </c>
      <c r="E554" s="12">
        <v>9.58E-3</v>
      </c>
      <c r="F554" s="12">
        <v>612402</v>
      </c>
      <c r="G554" s="12">
        <v>305688710</v>
      </c>
      <c r="H554" s="7">
        <f t="shared" si="8"/>
        <v>-3.056061526006883E-2</v>
      </c>
    </row>
    <row r="555" spans="1:8" x14ac:dyDescent="0.75">
      <c r="A555" s="2">
        <v>42193</v>
      </c>
      <c r="B555" s="12">
        <v>9.5720000000000006E-3</v>
      </c>
      <c r="C555" s="12">
        <v>9.6329999999999992E-3</v>
      </c>
      <c r="D555" s="12">
        <v>9.3860000000000002E-3</v>
      </c>
      <c r="E555" s="12">
        <v>9.4490000000000008E-3</v>
      </c>
      <c r="F555" s="12">
        <v>803026</v>
      </c>
      <c r="G555" s="12">
        <v>301504861</v>
      </c>
      <c r="H555" s="7">
        <f t="shared" si="8"/>
        <v>-1.2849979105725015E-2</v>
      </c>
    </row>
    <row r="556" spans="1:8" x14ac:dyDescent="0.75">
      <c r="A556" s="2">
        <v>42194</v>
      </c>
      <c r="B556" s="12">
        <v>9.4669999999999997E-3</v>
      </c>
      <c r="C556" s="12">
        <v>9.4859999999999996E-3</v>
      </c>
      <c r="D556" s="12">
        <v>8.9610000000000002E-3</v>
      </c>
      <c r="E556" s="12">
        <v>8.9870000000000002E-3</v>
      </c>
      <c r="F556" s="12">
        <v>935172</v>
      </c>
      <c r="G556" s="12">
        <v>286762472</v>
      </c>
      <c r="H556" s="7">
        <f t="shared" si="8"/>
        <v>-5.0702440054927592E-2</v>
      </c>
    </row>
    <row r="557" spans="1:8" x14ac:dyDescent="0.75">
      <c r="A557" s="2">
        <v>42195</v>
      </c>
      <c r="B557" s="12">
        <v>8.9560000000000004E-3</v>
      </c>
      <c r="C557" s="12">
        <v>9.3519999999999992E-3</v>
      </c>
      <c r="D557" s="12">
        <v>8.8059999999999996E-3</v>
      </c>
      <c r="E557" s="12">
        <v>8.8470000000000007E-3</v>
      </c>
      <c r="F557" s="12">
        <v>1344950</v>
      </c>
      <c r="G557" s="12">
        <v>282298466</v>
      </c>
      <c r="H557" s="7">
        <f t="shared" si="8"/>
        <v>-1.2170611880303675E-2</v>
      </c>
    </row>
    <row r="558" spans="1:8" x14ac:dyDescent="0.75">
      <c r="A558" s="2">
        <v>42196</v>
      </c>
      <c r="B558" s="12">
        <v>8.848E-3</v>
      </c>
      <c r="C558" s="12">
        <v>8.9090000000000003E-3</v>
      </c>
      <c r="D558" s="12">
        <v>8.6040000000000005E-3</v>
      </c>
      <c r="E558" s="12">
        <v>8.6149999999999994E-3</v>
      </c>
      <c r="F558" s="12">
        <v>407434</v>
      </c>
      <c r="G558" s="12">
        <v>274895682</v>
      </c>
      <c r="H558" s="7">
        <f t="shared" si="8"/>
        <v>-2.6333634719710734E-2</v>
      </c>
    </row>
    <row r="559" spans="1:8" x14ac:dyDescent="0.75">
      <c r="A559" s="2">
        <v>42197</v>
      </c>
      <c r="B559" s="12">
        <v>8.6110000000000006E-3</v>
      </c>
      <c r="C559" s="12">
        <v>8.7790000000000003E-3</v>
      </c>
      <c r="D559" s="12">
        <v>8.5850000000000006E-3</v>
      </c>
      <c r="E559" s="12">
        <v>8.6140000000000001E-3</v>
      </c>
      <c r="F559" s="12">
        <v>423951</v>
      </c>
      <c r="G559" s="12">
        <v>274849734</v>
      </c>
      <c r="H559" s="7">
        <f t="shared" si="8"/>
        <v>3.4839159214952162E-4</v>
      </c>
    </row>
    <row r="560" spans="1:8" x14ac:dyDescent="0.75">
      <c r="A560" s="2">
        <v>42198</v>
      </c>
      <c r="B560" s="12">
        <v>8.6099999999999996E-3</v>
      </c>
      <c r="C560" s="12">
        <v>8.6130000000000009E-3</v>
      </c>
      <c r="D560" s="12">
        <v>8.2129999999999998E-3</v>
      </c>
      <c r="E560" s="12">
        <v>8.5690000000000002E-3</v>
      </c>
      <c r="F560" s="12">
        <v>1023880</v>
      </c>
      <c r="G560" s="12">
        <v>273422464</v>
      </c>
      <c r="H560" s="7">
        <f t="shared" si="8"/>
        <v>-4.7619047619046886E-3</v>
      </c>
    </row>
    <row r="561" spans="1:8" x14ac:dyDescent="0.75">
      <c r="A561" s="2">
        <v>42199</v>
      </c>
      <c r="B561" s="12">
        <v>8.5649999999999997E-3</v>
      </c>
      <c r="C561" s="12">
        <v>8.7279999999999996E-3</v>
      </c>
      <c r="D561" s="12">
        <v>8.5459999999999998E-3</v>
      </c>
      <c r="E561" s="12">
        <v>8.6309999999999998E-3</v>
      </c>
      <c r="F561" s="12">
        <v>791771</v>
      </c>
      <c r="G561" s="12">
        <v>275389626</v>
      </c>
      <c r="H561" s="7">
        <f t="shared" si="8"/>
        <v>7.7057793345008856E-3</v>
      </c>
    </row>
    <row r="562" spans="1:8" x14ac:dyDescent="0.75">
      <c r="A562" s="2">
        <v>42200</v>
      </c>
      <c r="B562" s="12">
        <v>8.6379999999999998E-3</v>
      </c>
      <c r="C562" s="12">
        <v>8.7100000000000007E-3</v>
      </c>
      <c r="D562" s="12">
        <v>8.5039999999999994E-3</v>
      </c>
      <c r="E562" s="12">
        <v>8.5159999999999993E-3</v>
      </c>
      <c r="F562" s="12">
        <v>572785</v>
      </c>
      <c r="G562" s="12">
        <v>271723334</v>
      </c>
      <c r="H562" s="7">
        <f t="shared" si="8"/>
        <v>-1.4123639731419377E-2</v>
      </c>
    </row>
    <row r="563" spans="1:8" x14ac:dyDescent="0.75">
      <c r="A563" s="2">
        <v>42201</v>
      </c>
      <c r="B563" s="12">
        <v>8.5129999999999997E-3</v>
      </c>
      <c r="C563" s="12">
        <v>8.5780000000000006E-3</v>
      </c>
      <c r="D563" s="12">
        <v>8.0590000000000002E-3</v>
      </c>
      <c r="E563" s="12">
        <v>8.0619999999999997E-3</v>
      </c>
      <c r="F563" s="12">
        <v>782856</v>
      </c>
      <c r="G563" s="12">
        <v>257243552</v>
      </c>
      <c r="H563" s="7">
        <f t="shared" si="8"/>
        <v>-5.2977798660871614E-2</v>
      </c>
    </row>
    <row r="564" spans="1:8" x14ac:dyDescent="0.75">
      <c r="A564" s="2">
        <v>42202</v>
      </c>
      <c r="B564" s="12">
        <v>8.0610000000000005E-3</v>
      </c>
      <c r="C564" s="12">
        <v>8.0669999999999995E-3</v>
      </c>
      <c r="D564" s="12">
        <v>7.9520000000000007E-3</v>
      </c>
      <c r="E564" s="12">
        <v>8.0260000000000001E-3</v>
      </c>
      <c r="F564" s="12">
        <v>299869</v>
      </c>
      <c r="G564" s="12">
        <v>256083995</v>
      </c>
      <c r="H564" s="7">
        <f t="shared" si="8"/>
        <v>-4.3418930653765422E-3</v>
      </c>
    </row>
    <row r="565" spans="1:8" x14ac:dyDescent="0.75">
      <c r="A565" s="2">
        <v>42203</v>
      </c>
      <c r="B565" s="12">
        <v>8.0230000000000006E-3</v>
      </c>
      <c r="C565" s="12">
        <v>8.0800000000000004E-3</v>
      </c>
      <c r="D565" s="12">
        <v>7.9970000000000006E-3</v>
      </c>
      <c r="E565" s="12">
        <v>8.0599999999999995E-3</v>
      </c>
      <c r="F565" s="12">
        <v>68213</v>
      </c>
      <c r="G565" s="12">
        <v>257171120</v>
      </c>
      <c r="H565" s="7">
        <f t="shared" si="8"/>
        <v>4.611741243923574E-3</v>
      </c>
    </row>
    <row r="566" spans="1:8" x14ac:dyDescent="0.75">
      <c r="A566" s="2">
        <v>42204</v>
      </c>
      <c r="B566" s="12">
        <v>8.0610000000000005E-3</v>
      </c>
      <c r="C566" s="12">
        <v>8.0940000000000005E-3</v>
      </c>
      <c r="D566" s="12">
        <v>8.0070000000000002E-3</v>
      </c>
      <c r="E566" s="12">
        <v>8.0909999999999992E-3</v>
      </c>
      <c r="F566" s="12">
        <v>85865</v>
      </c>
      <c r="G566" s="12">
        <v>258180387</v>
      </c>
      <c r="H566" s="7">
        <f t="shared" si="8"/>
        <v>3.7216226274654233E-3</v>
      </c>
    </row>
    <row r="567" spans="1:8" x14ac:dyDescent="0.75">
      <c r="A567" s="2">
        <v>42205</v>
      </c>
      <c r="B567" s="12">
        <v>8.0929999999999995E-3</v>
      </c>
      <c r="C567" s="12">
        <v>8.1620000000000009E-3</v>
      </c>
      <c r="D567" s="12">
        <v>7.9430000000000004E-3</v>
      </c>
      <c r="E567" s="12">
        <v>7.9480000000000002E-3</v>
      </c>
      <c r="F567" s="12">
        <v>285165</v>
      </c>
      <c r="G567" s="12">
        <v>253622570</v>
      </c>
      <c r="H567" s="7">
        <f t="shared" si="8"/>
        <v>-1.7916718151488854E-2</v>
      </c>
    </row>
    <row r="568" spans="1:8" x14ac:dyDescent="0.75">
      <c r="A568" s="2">
        <v>42206</v>
      </c>
      <c r="B568" s="12">
        <v>7.9509999999999997E-3</v>
      </c>
      <c r="C568" s="12">
        <v>7.9509999999999997E-3</v>
      </c>
      <c r="D568" s="12">
        <v>7.6990000000000001E-3</v>
      </c>
      <c r="E568" s="12">
        <v>7.711E-3</v>
      </c>
      <c r="F568" s="12">
        <v>525732</v>
      </c>
      <c r="G568" s="12">
        <v>246055138</v>
      </c>
      <c r="H568" s="7">
        <f t="shared" si="8"/>
        <v>-3.0184882404728938E-2</v>
      </c>
    </row>
    <row r="569" spans="1:8" x14ac:dyDescent="0.75">
      <c r="A569" s="2">
        <v>42207</v>
      </c>
      <c r="B569" s="12">
        <v>7.7079999999999996E-3</v>
      </c>
      <c r="C569" s="12">
        <v>7.7140000000000004E-3</v>
      </c>
      <c r="D569" s="12">
        <v>7.5709999999999996E-3</v>
      </c>
      <c r="E569" s="12">
        <v>7.5789999999999998E-3</v>
      </c>
      <c r="F569" s="12">
        <v>367888</v>
      </c>
      <c r="G569" s="12">
        <v>241821830</v>
      </c>
      <c r="H569" s="7">
        <f t="shared" si="8"/>
        <v>-1.6735858847950154E-2</v>
      </c>
    </row>
    <row r="570" spans="1:8" x14ac:dyDescent="0.75">
      <c r="A570" s="2">
        <v>42208</v>
      </c>
      <c r="B570" s="12">
        <v>7.5789999999999998E-3</v>
      </c>
      <c r="C570" s="12">
        <v>7.5820000000000002E-3</v>
      </c>
      <c r="D570" s="12">
        <v>7.4469999999999996E-3</v>
      </c>
      <c r="E570" s="12">
        <v>7.4869999999999997E-3</v>
      </c>
      <c r="F570" s="12">
        <v>182970</v>
      </c>
      <c r="G570" s="12">
        <v>238890391</v>
      </c>
      <c r="H570" s="7">
        <f t="shared" si="8"/>
        <v>-1.2138804591634789E-2</v>
      </c>
    </row>
    <row r="571" spans="1:8" x14ac:dyDescent="0.75">
      <c r="A571" s="2">
        <v>42209</v>
      </c>
      <c r="B571" s="12">
        <v>7.4859999999999996E-3</v>
      </c>
      <c r="C571" s="12">
        <v>7.6969999999999998E-3</v>
      </c>
      <c r="D571" s="12">
        <v>7.4729999999999996E-3</v>
      </c>
      <c r="E571" s="12">
        <v>7.6559999999999996E-3</v>
      </c>
      <c r="F571" s="12">
        <v>277406</v>
      </c>
      <c r="G571" s="12">
        <v>244301763</v>
      </c>
      <c r="H571" s="7">
        <f t="shared" si="8"/>
        <v>2.2709056906224954E-2</v>
      </c>
    </row>
    <row r="572" spans="1:8" x14ac:dyDescent="0.75">
      <c r="A572" s="2">
        <v>42210</v>
      </c>
      <c r="B572" s="12">
        <v>7.6550000000000003E-3</v>
      </c>
      <c r="C572" s="12">
        <v>7.8919999999999997E-3</v>
      </c>
      <c r="D572" s="12">
        <v>7.6319999999999999E-3</v>
      </c>
      <c r="E572" s="12">
        <v>7.8879999999999992E-3</v>
      </c>
      <c r="F572" s="12">
        <v>237028</v>
      </c>
      <c r="G572" s="12">
        <v>251706780</v>
      </c>
      <c r="H572" s="7">
        <f t="shared" si="8"/>
        <v>3.0437622468974374E-2</v>
      </c>
    </row>
    <row r="573" spans="1:8" x14ac:dyDescent="0.75">
      <c r="A573" s="2">
        <v>42211</v>
      </c>
      <c r="B573" s="12">
        <v>7.8879999999999992E-3</v>
      </c>
      <c r="C573" s="12">
        <v>8.1250000000000003E-3</v>
      </c>
      <c r="D573" s="12">
        <v>7.8059999999999996E-3</v>
      </c>
      <c r="E573" s="12">
        <v>8.1150000000000007E-3</v>
      </c>
      <c r="F573" s="12">
        <v>233266</v>
      </c>
      <c r="G573" s="12">
        <v>258947150</v>
      </c>
      <c r="H573" s="7">
        <f t="shared" si="8"/>
        <v>2.8777890466531633E-2</v>
      </c>
    </row>
    <row r="574" spans="1:8" x14ac:dyDescent="0.75">
      <c r="A574" s="2">
        <v>42212</v>
      </c>
      <c r="B574" s="12">
        <v>8.116E-3</v>
      </c>
      <c r="C574" s="12">
        <v>8.5789999999999998E-3</v>
      </c>
      <c r="D574" s="12">
        <v>8.1150000000000007E-3</v>
      </c>
      <c r="E574" s="12">
        <v>8.5620000000000002E-3</v>
      </c>
      <c r="F574" s="12">
        <v>666090</v>
      </c>
      <c r="G574" s="12">
        <v>273212187</v>
      </c>
      <c r="H574" s="7">
        <f t="shared" si="8"/>
        <v>5.4953178905864986E-2</v>
      </c>
    </row>
    <row r="575" spans="1:8" x14ac:dyDescent="0.75">
      <c r="A575" s="2">
        <v>42213</v>
      </c>
      <c r="B575" s="12">
        <v>8.5649999999999997E-3</v>
      </c>
      <c r="C575" s="12">
        <v>8.6020000000000003E-3</v>
      </c>
      <c r="D575" s="12">
        <v>8.4460000000000004E-3</v>
      </c>
      <c r="E575" s="12">
        <v>8.4489999999999999E-3</v>
      </c>
      <c r="F575" s="12">
        <v>143142</v>
      </c>
      <c r="G575" s="12">
        <v>269583546</v>
      </c>
      <c r="H575" s="7">
        <f t="shared" si="8"/>
        <v>-1.3543490951546968E-2</v>
      </c>
    </row>
    <row r="576" spans="1:8" x14ac:dyDescent="0.75">
      <c r="A576" s="2">
        <v>42214</v>
      </c>
      <c r="B576" s="12">
        <v>8.4510000000000002E-3</v>
      </c>
      <c r="C576" s="12">
        <v>8.5489999999999993E-3</v>
      </c>
      <c r="D576" s="12">
        <v>8.2719999999999998E-3</v>
      </c>
      <c r="E576" s="12">
        <v>8.5190000000000005E-3</v>
      </c>
      <c r="F576" s="12">
        <v>174525</v>
      </c>
      <c r="G576" s="12">
        <v>271820336</v>
      </c>
      <c r="H576" s="7">
        <f t="shared" si="8"/>
        <v>8.0463850431901959E-3</v>
      </c>
    </row>
    <row r="577" spans="1:8" x14ac:dyDescent="0.75">
      <c r="A577" s="2">
        <v>42215</v>
      </c>
      <c r="B577" s="12">
        <v>8.5170000000000003E-3</v>
      </c>
      <c r="C577" s="12">
        <v>8.5819999999999994E-3</v>
      </c>
      <c r="D577" s="12">
        <v>8.4709999999999994E-3</v>
      </c>
      <c r="E577" s="12">
        <v>8.4910000000000003E-3</v>
      </c>
      <c r="F577" s="12">
        <v>324219</v>
      </c>
      <c r="G577" s="12">
        <v>270924344</v>
      </c>
      <c r="H577" s="7">
        <f t="shared" si="8"/>
        <v>-3.0527180932253119E-3</v>
      </c>
    </row>
    <row r="578" spans="1:8" x14ac:dyDescent="0.75">
      <c r="A578" s="2">
        <v>42216</v>
      </c>
      <c r="B578" s="12">
        <v>8.4939999999999998E-3</v>
      </c>
      <c r="C578" s="12">
        <v>8.4939999999999998E-3</v>
      </c>
      <c r="D578" s="12">
        <v>8.4200000000000004E-3</v>
      </c>
      <c r="E578" s="12">
        <v>8.4370000000000001E-3</v>
      </c>
      <c r="F578" s="12">
        <v>423581</v>
      </c>
      <c r="G578" s="12">
        <v>269207983</v>
      </c>
      <c r="H578" s="7">
        <f t="shared" si="8"/>
        <v>-6.7106192606545519E-3</v>
      </c>
    </row>
    <row r="579" spans="1:8" x14ac:dyDescent="0.75">
      <c r="A579" s="2">
        <v>42217</v>
      </c>
      <c r="B579" s="12">
        <v>8.4379999999999993E-3</v>
      </c>
      <c r="C579" s="12">
        <v>8.4410000000000006E-3</v>
      </c>
      <c r="D579" s="12">
        <v>8.2199999999999999E-3</v>
      </c>
      <c r="E579" s="12">
        <v>8.2220000000000001E-3</v>
      </c>
      <c r="F579" s="12">
        <v>196429</v>
      </c>
      <c r="G579" s="12">
        <v>262351792</v>
      </c>
      <c r="H579" s="7">
        <f t="shared" ref="H579:H642" si="9">(E579-B579)/B579</f>
        <v>-2.559848305285603E-2</v>
      </c>
    </row>
    <row r="580" spans="1:8" x14ac:dyDescent="0.75">
      <c r="A580" s="2">
        <v>42218</v>
      </c>
      <c r="B580" s="12">
        <v>8.2249999999999997E-3</v>
      </c>
      <c r="C580" s="12">
        <v>8.2319999999999997E-3</v>
      </c>
      <c r="D580" s="12">
        <v>8.1700000000000002E-3</v>
      </c>
      <c r="E580" s="12">
        <v>8.2299999999999995E-3</v>
      </c>
      <c r="F580" s="12">
        <v>206009</v>
      </c>
      <c r="G580" s="12">
        <v>262606741</v>
      </c>
      <c r="H580" s="7">
        <f t="shared" si="9"/>
        <v>6.0790273556228524E-4</v>
      </c>
    </row>
    <row r="581" spans="1:8" x14ac:dyDescent="0.75">
      <c r="A581" s="2">
        <v>42219</v>
      </c>
      <c r="B581" s="12">
        <v>8.2299999999999995E-3</v>
      </c>
      <c r="C581" s="12">
        <v>8.3210000000000003E-3</v>
      </c>
      <c r="D581" s="12">
        <v>8.2229999999999994E-3</v>
      </c>
      <c r="E581" s="12">
        <v>8.2810000000000002E-3</v>
      </c>
      <c r="F581" s="12">
        <v>231262</v>
      </c>
      <c r="G581" s="12">
        <v>264229291</v>
      </c>
      <c r="H581" s="7">
        <f t="shared" si="9"/>
        <v>6.1968408262455289E-3</v>
      </c>
    </row>
    <row r="582" spans="1:8" x14ac:dyDescent="0.75">
      <c r="A582" s="2">
        <v>42220</v>
      </c>
      <c r="B582" s="12">
        <v>8.2769999999999996E-3</v>
      </c>
      <c r="C582" s="12">
        <v>8.3199999999999993E-3</v>
      </c>
      <c r="D582" s="12">
        <v>8.2629999999999995E-3</v>
      </c>
      <c r="E582" s="12">
        <v>8.2710000000000006E-3</v>
      </c>
      <c r="F582" s="12">
        <v>178712</v>
      </c>
      <c r="G582" s="12">
        <v>263927436</v>
      </c>
      <c r="H582" s="7">
        <f t="shared" si="9"/>
        <v>-7.2490032620503347E-4</v>
      </c>
    </row>
    <row r="583" spans="1:8" x14ac:dyDescent="0.75">
      <c r="A583" s="2">
        <v>42221</v>
      </c>
      <c r="B583" s="12">
        <v>8.2640000000000005E-3</v>
      </c>
      <c r="C583" s="12">
        <v>8.286E-3</v>
      </c>
      <c r="D583" s="12">
        <v>8.2209999999999991E-3</v>
      </c>
      <c r="E583" s="12">
        <v>8.2240000000000004E-3</v>
      </c>
      <c r="F583" s="12">
        <v>219269</v>
      </c>
      <c r="G583" s="12">
        <v>262431563</v>
      </c>
      <c r="H583" s="7">
        <f t="shared" si="9"/>
        <v>-4.8402710551791028E-3</v>
      </c>
    </row>
    <row r="584" spans="1:8" x14ac:dyDescent="0.75">
      <c r="A584" s="2">
        <v>42222</v>
      </c>
      <c r="B584" s="12">
        <v>8.2249999999999997E-3</v>
      </c>
      <c r="C584" s="12">
        <v>8.2249999999999997E-3</v>
      </c>
      <c r="D584" s="12">
        <v>8.0239999999999999E-3</v>
      </c>
      <c r="E584" s="12">
        <v>8.0239999999999999E-3</v>
      </c>
      <c r="F584" s="12">
        <v>375521</v>
      </c>
      <c r="G584" s="12">
        <v>256049215</v>
      </c>
      <c r="H584" s="7">
        <f t="shared" si="9"/>
        <v>-2.4437689969604839E-2</v>
      </c>
    </row>
    <row r="585" spans="1:8" x14ac:dyDescent="0.75">
      <c r="A585" s="2">
        <v>42223</v>
      </c>
      <c r="B585" s="12">
        <v>8.0199999999999994E-3</v>
      </c>
      <c r="C585" s="12">
        <v>8.1530000000000005E-3</v>
      </c>
      <c r="D585" s="12">
        <v>7.9889999999999996E-3</v>
      </c>
      <c r="E585" s="12">
        <v>8.1519999999999995E-3</v>
      </c>
      <c r="F585" s="12">
        <v>363643</v>
      </c>
      <c r="G585" s="12">
        <v>260132552</v>
      </c>
      <c r="H585" s="7">
        <f t="shared" si="9"/>
        <v>1.6458852867830446E-2</v>
      </c>
    </row>
    <row r="586" spans="1:8" x14ac:dyDescent="0.75">
      <c r="A586" s="2">
        <v>42224</v>
      </c>
      <c r="B586" s="12">
        <v>8.1639999999999994E-3</v>
      </c>
      <c r="C586" s="12">
        <v>8.7080000000000005E-3</v>
      </c>
      <c r="D586" s="12">
        <v>8.1639999999999994E-3</v>
      </c>
      <c r="E586" s="12">
        <v>8.4759999999999992E-3</v>
      </c>
      <c r="F586" s="12">
        <v>678295</v>
      </c>
      <c r="G586" s="12">
        <v>270458798</v>
      </c>
      <c r="H586" s="7">
        <f t="shared" si="9"/>
        <v>3.8216560509554118E-2</v>
      </c>
    </row>
    <row r="587" spans="1:8" x14ac:dyDescent="0.75">
      <c r="A587" s="2">
        <v>42225</v>
      </c>
      <c r="B587" s="12">
        <v>8.4840000000000002E-3</v>
      </c>
      <c r="C587" s="12">
        <v>8.8229999999999992E-3</v>
      </c>
      <c r="D587" s="12">
        <v>8.4720000000000004E-3</v>
      </c>
      <c r="E587" s="12">
        <v>8.8079999999999999E-3</v>
      </c>
      <c r="F587" s="12">
        <v>531969</v>
      </c>
      <c r="G587" s="12">
        <v>281048608</v>
      </c>
      <c r="H587" s="7">
        <f t="shared" si="9"/>
        <v>3.8189533239038148E-2</v>
      </c>
    </row>
    <row r="588" spans="1:8" x14ac:dyDescent="0.75">
      <c r="A588" s="2">
        <v>42226</v>
      </c>
      <c r="B588" s="12">
        <v>8.8120000000000004E-3</v>
      </c>
      <c r="C588" s="12">
        <v>8.9049999999999997E-3</v>
      </c>
      <c r="D588" s="12">
        <v>8.7460000000000003E-3</v>
      </c>
      <c r="E588" s="12">
        <v>8.7500000000000008E-3</v>
      </c>
      <c r="F588" s="12">
        <v>472973</v>
      </c>
      <c r="G588" s="12">
        <v>279204613</v>
      </c>
      <c r="H588" s="7">
        <f t="shared" si="9"/>
        <v>-7.0358601906490639E-3</v>
      </c>
    </row>
    <row r="589" spans="1:8" x14ac:dyDescent="0.75">
      <c r="A589" s="2">
        <v>42227</v>
      </c>
      <c r="B589" s="12">
        <v>8.7510000000000001E-3</v>
      </c>
      <c r="C589" s="12">
        <v>8.7659999999999995E-3</v>
      </c>
      <c r="D589" s="12">
        <v>8.5909999999999997E-3</v>
      </c>
      <c r="E589" s="12">
        <v>8.5909999999999997E-3</v>
      </c>
      <c r="F589" s="12">
        <v>282461</v>
      </c>
      <c r="G589" s="12">
        <v>274114561</v>
      </c>
      <c r="H589" s="7">
        <f t="shared" si="9"/>
        <v>-1.8283624728602493E-2</v>
      </c>
    </row>
    <row r="590" spans="1:8" x14ac:dyDescent="0.75">
      <c r="A590" s="2">
        <v>42228</v>
      </c>
      <c r="B590" s="12">
        <v>8.5909999999999997E-3</v>
      </c>
      <c r="C590" s="12">
        <v>8.5929999999999999E-3</v>
      </c>
      <c r="D590" s="12">
        <v>8.2710000000000006E-3</v>
      </c>
      <c r="E590" s="12">
        <v>8.2710000000000006E-3</v>
      </c>
      <c r="F590" s="12">
        <v>287463</v>
      </c>
      <c r="G590" s="12">
        <v>263918821</v>
      </c>
      <c r="H590" s="7">
        <f t="shared" si="9"/>
        <v>-3.7248283086951356E-2</v>
      </c>
    </row>
    <row r="591" spans="1:8" x14ac:dyDescent="0.75">
      <c r="A591" s="2">
        <v>42229</v>
      </c>
      <c r="B591" s="12">
        <v>8.267E-3</v>
      </c>
      <c r="C591" s="12">
        <v>8.267E-3</v>
      </c>
      <c r="D591" s="12">
        <v>8.1460000000000005E-3</v>
      </c>
      <c r="E591" s="12">
        <v>8.1469999999999997E-3</v>
      </c>
      <c r="F591" s="12">
        <v>202934</v>
      </c>
      <c r="G591" s="12">
        <v>259964713</v>
      </c>
      <c r="H591" s="7">
        <f t="shared" si="9"/>
        <v>-1.4515543728075519E-2</v>
      </c>
    </row>
    <row r="592" spans="1:8" x14ac:dyDescent="0.75">
      <c r="A592" s="2">
        <v>42230</v>
      </c>
      <c r="B592" s="12">
        <v>8.1480000000000007E-3</v>
      </c>
      <c r="C592" s="12">
        <v>8.3389999999999992E-3</v>
      </c>
      <c r="D592" s="12">
        <v>8.0750000000000006E-3</v>
      </c>
      <c r="E592" s="12">
        <v>8.3370000000000007E-3</v>
      </c>
      <c r="F592" s="12">
        <v>423163</v>
      </c>
      <c r="G592" s="12">
        <v>266013937</v>
      </c>
      <c r="H592" s="7">
        <f t="shared" si="9"/>
        <v>2.3195876288659784E-2</v>
      </c>
    </row>
    <row r="593" spans="1:8" x14ac:dyDescent="0.75">
      <c r="A593" s="2">
        <v>42231</v>
      </c>
      <c r="B593" s="12">
        <v>8.3300000000000006E-3</v>
      </c>
      <c r="C593" s="12">
        <v>8.4650000000000003E-3</v>
      </c>
      <c r="D593" s="12">
        <v>8.3250000000000008E-3</v>
      </c>
      <c r="E593" s="12">
        <v>8.4200000000000004E-3</v>
      </c>
      <c r="F593" s="12">
        <v>176135</v>
      </c>
      <c r="G593" s="12">
        <v>268681491</v>
      </c>
      <c r="H593" s="7">
        <f t="shared" si="9"/>
        <v>1.0804321728691451E-2</v>
      </c>
    </row>
    <row r="594" spans="1:8" x14ac:dyDescent="0.75">
      <c r="A594" s="2">
        <v>42232</v>
      </c>
      <c r="B594" s="12">
        <v>8.4189999999999994E-3</v>
      </c>
      <c r="C594" s="12">
        <v>8.4189999999999994E-3</v>
      </c>
      <c r="D594" s="12">
        <v>8.3099999999999997E-3</v>
      </c>
      <c r="E594" s="12">
        <v>8.3149999999999995E-3</v>
      </c>
      <c r="F594" s="12">
        <v>301654</v>
      </c>
      <c r="G594" s="12">
        <v>265314820</v>
      </c>
      <c r="H594" s="7">
        <f t="shared" si="9"/>
        <v>-1.2353011046442562E-2</v>
      </c>
    </row>
    <row r="595" spans="1:8" x14ac:dyDescent="0.75">
      <c r="A595" s="2">
        <v>42233</v>
      </c>
      <c r="B595" s="12">
        <v>8.3140000000000002E-3</v>
      </c>
      <c r="C595" s="12">
        <v>8.3610000000000004E-3</v>
      </c>
      <c r="D595" s="12">
        <v>8.2660000000000008E-3</v>
      </c>
      <c r="E595" s="12">
        <v>8.3009999999999994E-3</v>
      </c>
      <c r="F595" s="12">
        <v>337092</v>
      </c>
      <c r="G595" s="12">
        <v>264886926</v>
      </c>
      <c r="H595" s="7">
        <f t="shared" si="9"/>
        <v>-1.5636276160693838E-3</v>
      </c>
    </row>
    <row r="596" spans="1:8" x14ac:dyDescent="0.75">
      <c r="A596" s="2">
        <v>42234</v>
      </c>
      <c r="B596" s="12">
        <v>8.3009999999999994E-3</v>
      </c>
      <c r="C596" s="12">
        <v>8.3339999999999994E-3</v>
      </c>
      <c r="D596" s="12">
        <v>7.5519999999999997E-3</v>
      </c>
      <c r="E596" s="12">
        <v>7.5519999999999997E-3</v>
      </c>
      <c r="F596" s="12">
        <v>291729</v>
      </c>
      <c r="G596" s="12">
        <v>240968276</v>
      </c>
      <c r="H596" s="7">
        <f t="shared" si="9"/>
        <v>-9.0230092759908412E-2</v>
      </c>
    </row>
    <row r="597" spans="1:8" x14ac:dyDescent="0.75">
      <c r="A597" s="2">
        <v>42235</v>
      </c>
      <c r="B597" s="12">
        <v>7.5259999999999997E-3</v>
      </c>
      <c r="C597" s="12">
        <v>7.9469999999999992E-3</v>
      </c>
      <c r="D597" s="12">
        <v>7.5259999999999997E-3</v>
      </c>
      <c r="E597" s="12">
        <v>7.7580000000000001E-3</v>
      </c>
      <c r="F597" s="12">
        <v>474702</v>
      </c>
      <c r="G597" s="12">
        <v>247561540</v>
      </c>
      <c r="H597" s="7">
        <f t="shared" si="9"/>
        <v>3.0826468243422861E-2</v>
      </c>
    </row>
    <row r="598" spans="1:8" x14ac:dyDescent="0.75">
      <c r="A598" s="2">
        <v>42236</v>
      </c>
      <c r="B598" s="12">
        <v>7.7600000000000004E-3</v>
      </c>
      <c r="C598" s="12">
        <v>7.8720000000000005E-3</v>
      </c>
      <c r="D598" s="12">
        <v>7.7190000000000002E-3</v>
      </c>
      <c r="E598" s="12">
        <v>7.8720000000000005E-3</v>
      </c>
      <c r="F598" s="12">
        <v>215415</v>
      </c>
      <c r="G598" s="12">
        <v>251182204</v>
      </c>
      <c r="H598" s="7">
        <f t="shared" si="9"/>
        <v>1.4432989690721664E-2</v>
      </c>
    </row>
    <row r="599" spans="1:8" x14ac:dyDescent="0.75">
      <c r="A599" s="2">
        <v>42237</v>
      </c>
      <c r="B599" s="12">
        <v>7.8709999999999995E-3</v>
      </c>
      <c r="C599" s="12">
        <v>7.9129999999999999E-3</v>
      </c>
      <c r="D599" s="12">
        <v>7.8469999999999998E-3</v>
      </c>
      <c r="E599" s="12">
        <v>7.8810000000000009E-3</v>
      </c>
      <c r="F599" s="12">
        <v>265646</v>
      </c>
      <c r="G599" s="12">
        <v>251465552</v>
      </c>
      <c r="H599" s="7">
        <f t="shared" si="9"/>
        <v>1.2704865963665771E-3</v>
      </c>
    </row>
    <row r="600" spans="1:8" x14ac:dyDescent="0.75">
      <c r="A600" s="2">
        <v>42238</v>
      </c>
      <c r="B600" s="12">
        <v>7.8779999999999996E-3</v>
      </c>
      <c r="C600" s="12">
        <v>7.8879999999999992E-3</v>
      </c>
      <c r="D600" s="12">
        <v>7.7120000000000001E-3</v>
      </c>
      <c r="E600" s="12">
        <v>7.7219999999999997E-3</v>
      </c>
      <c r="F600" s="12">
        <v>182227</v>
      </c>
      <c r="G600" s="12">
        <v>246396240</v>
      </c>
      <c r="H600" s="7">
        <f t="shared" si="9"/>
        <v>-1.9801980198019788E-2</v>
      </c>
    </row>
    <row r="601" spans="1:8" x14ac:dyDescent="0.75">
      <c r="A601" s="2">
        <v>42239</v>
      </c>
      <c r="B601" s="12">
        <v>7.7219999999999997E-3</v>
      </c>
      <c r="C601" s="12">
        <v>7.7229999999999998E-3</v>
      </c>
      <c r="D601" s="12">
        <v>7.5430000000000002E-3</v>
      </c>
      <c r="E601" s="12">
        <v>7.5519999999999997E-3</v>
      </c>
      <c r="F601" s="12">
        <v>157580</v>
      </c>
      <c r="G601" s="12">
        <v>240977211</v>
      </c>
      <c r="H601" s="7">
        <f t="shared" si="9"/>
        <v>-2.2015022015022017E-2</v>
      </c>
    </row>
    <row r="602" spans="1:8" x14ac:dyDescent="0.75">
      <c r="A602" s="2">
        <v>42240</v>
      </c>
      <c r="B602" s="12">
        <v>7.5529999999999998E-3</v>
      </c>
      <c r="C602" s="12">
        <v>7.6490000000000004E-3</v>
      </c>
      <c r="D602" s="12">
        <v>7.391E-3</v>
      </c>
      <c r="E602" s="12">
        <v>7.3969999999999999E-3</v>
      </c>
      <c r="F602" s="12">
        <v>546516</v>
      </c>
      <c r="G602" s="12">
        <v>240320439</v>
      </c>
      <c r="H602" s="7">
        <f t="shared" si="9"/>
        <v>-2.0654044750430277E-2</v>
      </c>
    </row>
    <row r="603" spans="1:8" x14ac:dyDescent="0.75">
      <c r="A603" s="2">
        <v>42241</v>
      </c>
      <c r="B603" s="12">
        <v>7.3990000000000002E-3</v>
      </c>
      <c r="C603" s="12">
        <v>7.3990000000000002E-3</v>
      </c>
      <c r="D603" s="12">
        <v>7.0930000000000003E-3</v>
      </c>
      <c r="E603" s="12">
        <v>7.1260000000000004E-3</v>
      </c>
      <c r="F603" s="12">
        <v>593316</v>
      </c>
      <c r="G603" s="12">
        <v>231516124</v>
      </c>
      <c r="H603" s="7">
        <f t="shared" si="9"/>
        <v>-3.6896877956480577E-2</v>
      </c>
    </row>
    <row r="604" spans="1:8" x14ac:dyDescent="0.75">
      <c r="A604" s="2">
        <v>42242</v>
      </c>
      <c r="B604" s="12">
        <v>7.1329999999999996E-3</v>
      </c>
      <c r="C604" s="12">
        <v>7.5069999999999998E-3</v>
      </c>
      <c r="D604" s="12">
        <v>7.0410000000000004E-3</v>
      </c>
      <c r="E604" s="12">
        <v>7.4920000000000004E-3</v>
      </c>
      <c r="F604" s="12">
        <v>196124</v>
      </c>
      <c r="G604" s="12">
        <v>243400325</v>
      </c>
      <c r="H604" s="7">
        <f t="shared" si="9"/>
        <v>5.0329454647413549E-2</v>
      </c>
    </row>
    <row r="605" spans="1:8" x14ac:dyDescent="0.75">
      <c r="A605" s="2">
        <v>42243</v>
      </c>
      <c r="B605" s="12">
        <v>7.4739999999999997E-3</v>
      </c>
      <c r="C605" s="12">
        <v>7.62E-3</v>
      </c>
      <c r="D605" s="12">
        <v>7.4739999999999997E-3</v>
      </c>
      <c r="E605" s="12">
        <v>7.5510000000000004E-3</v>
      </c>
      <c r="F605" s="12">
        <v>202412</v>
      </c>
      <c r="G605" s="12">
        <v>245332401</v>
      </c>
      <c r="H605" s="7">
        <f t="shared" si="9"/>
        <v>1.0302381589510393E-2</v>
      </c>
    </row>
    <row r="606" spans="1:8" x14ac:dyDescent="0.75">
      <c r="A606" s="2">
        <v>42244</v>
      </c>
      <c r="B606" s="12">
        <v>7.5550000000000001E-3</v>
      </c>
      <c r="C606" s="12">
        <v>7.5550000000000001E-3</v>
      </c>
      <c r="D606" s="12">
        <v>7.4190000000000002E-3</v>
      </c>
      <c r="E606" s="12">
        <v>7.4330000000000004E-3</v>
      </c>
      <c r="F606" s="12">
        <v>414310</v>
      </c>
      <c r="G606" s="12">
        <v>241477345</v>
      </c>
      <c r="H606" s="7">
        <f t="shared" si="9"/>
        <v>-1.6148246194573092E-2</v>
      </c>
    </row>
    <row r="607" spans="1:8" x14ac:dyDescent="0.75">
      <c r="A607" s="2">
        <v>42245</v>
      </c>
      <c r="B607" s="12">
        <v>7.4269999999999996E-3</v>
      </c>
      <c r="C607" s="12">
        <v>7.7510000000000001E-3</v>
      </c>
      <c r="D607" s="12">
        <v>7.3610000000000004E-3</v>
      </c>
      <c r="E607" s="12">
        <v>7.7510000000000001E-3</v>
      </c>
      <c r="F607" s="12">
        <v>365144</v>
      </c>
      <c r="G607" s="12">
        <v>251807633</v>
      </c>
      <c r="H607" s="7">
        <f t="shared" si="9"/>
        <v>4.3624612898882524E-2</v>
      </c>
    </row>
    <row r="608" spans="1:8" x14ac:dyDescent="0.75">
      <c r="A608" s="2">
        <v>42246</v>
      </c>
      <c r="B608" s="12">
        <v>7.7510000000000001E-3</v>
      </c>
      <c r="C608" s="12">
        <v>8.0520000000000001E-3</v>
      </c>
      <c r="D608" s="12">
        <v>7.7510000000000001E-3</v>
      </c>
      <c r="E608" s="12">
        <v>8.0499999999999999E-3</v>
      </c>
      <c r="F608" s="12">
        <v>408809</v>
      </c>
      <c r="G608" s="12">
        <v>261545011</v>
      </c>
      <c r="H608" s="7">
        <f t="shared" si="9"/>
        <v>3.8575667655786322E-2</v>
      </c>
    </row>
    <row r="609" spans="1:8" x14ac:dyDescent="0.75">
      <c r="A609" s="2">
        <v>42247</v>
      </c>
      <c r="B609" s="12">
        <v>8.0610000000000005E-3</v>
      </c>
      <c r="C609" s="12">
        <v>8.0920000000000002E-3</v>
      </c>
      <c r="D609" s="12">
        <v>7.8779999999999996E-3</v>
      </c>
      <c r="E609" s="12">
        <v>7.8840000000000004E-3</v>
      </c>
      <c r="F609" s="12">
        <v>635572</v>
      </c>
      <c r="G609" s="12">
        <v>256125971</v>
      </c>
      <c r="H609" s="7">
        <f t="shared" si="9"/>
        <v>-2.1957573502046902E-2</v>
      </c>
    </row>
    <row r="610" spans="1:8" x14ac:dyDescent="0.75">
      <c r="A610" s="2">
        <v>42248</v>
      </c>
      <c r="B610" s="12">
        <v>7.8840000000000004E-3</v>
      </c>
      <c r="C610" s="12">
        <v>7.8879999999999992E-3</v>
      </c>
      <c r="D610" s="12">
        <v>7.7710000000000001E-3</v>
      </c>
      <c r="E610" s="12">
        <v>7.8150000000000008E-3</v>
      </c>
      <c r="F610" s="12">
        <v>401903</v>
      </c>
      <c r="G610" s="12">
        <v>253894678</v>
      </c>
      <c r="H610" s="7">
        <f t="shared" si="9"/>
        <v>-8.7519025875189768E-3</v>
      </c>
    </row>
    <row r="611" spans="1:8" x14ac:dyDescent="0.75">
      <c r="A611" s="2">
        <v>42249</v>
      </c>
      <c r="B611" s="12">
        <v>7.8209999999999998E-3</v>
      </c>
      <c r="C611" s="12">
        <v>7.8329999999999997E-3</v>
      </c>
      <c r="D611" s="12">
        <v>7.6940000000000003E-3</v>
      </c>
      <c r="E611" s="12">
        <v>7.7000000000000002E-3</v>
      </c>
      <c r="F611" s="12">
        <v>398976</v>
      </c>
      <c r="G611" s="12">
        <v>250163403</v>
      </c>
      <c r="H611" s="7">
        <f t="shared" si="9"/>
        <v>-1.5471167369901494E-2</v>
      </c>
    </row>
    <row r="612" spans="1:8" x14ac:dyDescent="0.75">
      <c r="A612" s="2">
        <v>42250</v>
      </c>
      <c r="B612" s="12">
        <v>7.6920000000000001E-3</v>
      </c>
      <c r="C612" s="12">
        <v>7.6990000000000001E-3</v>
      </c>
      <c r="D612" s="12">
        <v>7.4310000000000001E-3</v>
      </c>
      <c r="E612" s="12">
        <v>7.4310000000000001E-3</v>
      </c>
      <c r="F612" s="12">
        <v>322054</v>
      </c>
      <c r="G612" s="12">
        <v>241410095</v>
      </c>
      <c r="H612" s="7">
        <f t="shared" si="9"/>
        <v>-3.3931357254290168E-2</v>
      </c>
    </row>
    <row r="613" spans="1:8" x14ac:dyDescent="0.75">
      <c r="A613" s="2">
        <v>42251</v>
      </c>
      <c r="B613" s="12">
        <v>7.43E-3</v>
      </c>
      <c r="C613" s="12">
        <v>7.4330000000000004E-3</v>
      </c>
      <c r="D613" s="12">
        <v>7.2870000000000001E-3</v>
      </c>
      <c r="E613" s="12">
        <v>7.3550000000000004E-3</v>
      </c>
      <c r="F613" s="12">
        <v>472228</v>
      </c>
      <c r="G613" s="12">
        <v>238951384</v>
      </c>
      <c r="H613" s="7">
        <f t="shared" si="9"/>
        <v>-1.0094212651413128E-2</v>
      </c>
    </row>
    <row r="614" spans="1:8" x14ac:dyDescent="0.75">
      <c r="A614" s="2">
        <v>42252</v>
      </c>
      <c r="B614" s="12">
        <v>7.352E-3</v>
      </c>
      <c r="C614" s="12">
        <v>7.9209999999999992E-3</v>
      </c>
      <c r="D614" s="12">
        <v>7.3509999999999999E-3</v>
      </c>
      <c r="E614" s="12">
        <v>7.8600000000000007E-3</v>
      </c>
      <c r="F614" s="12">
        <v>856833</v>
      </c>
      <c r="G614" s="12">
        <v>255366396</v>
      </c>
      <c r="H614" s="7">
        <f t="shared" si="9"/>
        <v>6.9096844396082782E-2</v>
      </c>
    </row>
    <row r="615" spans="1:8" x14ac:dyDescent="0.75">
      <c r="A615" s="2">
        <v>42253</v>
      </c>
      <c r="B615" s="12">
        <v>7.8609999999999999E-3</v>
      </c>
      <c r="C615" s="12">
        <v>7.9459999999999999E-3</v>
      </c>
      <c r="D615" s="12">
        <v>7.7790000000000003E-3</v>
      </c>
      <c r="E615" s="12">
        <v>7.8910000000000004E-3</v>
      </c>
      <c r="F615" s="12">
        <v>284050</v>
      </c>
      <c r="G615" s="12">
        <v>256355013</v>
      </c>
      <c r="H615" s="7">
        <f t="shared" si="9"/>
        <v>3.8163083577153686E-3</v>
      </c>
    </row>
    <row r="616" spans="1:8" x14ac:dyDescent="0.75">
      <c r="A616" s="2">
        <v>42254</v>
      </c>
      <c r="B616" s="12">
        <v>7.8890000000000002E-3</v>
      </c>
      <c r="C616" s="12">
        <v>7.9550000000000003E-3</v>
      </c>
      <c r="D616" s="12">
        <v>7.8890000000000002E-3</v>
      </c>
      <c r="E616" s="12">
        <v>7.9179999999999997E-3</v>
      </c>
      <c r="F616" s="12">
        <v>234100</v>
      </c>
      <c r="G616" s="12">
        <v>257233820</v>
      </c>
      <c r="H616" s="7">
        <f t="shared" si="9"/>
        <v>3.6760045633159478E-3</v>
      </c>
    </row>
    <row r="617" spans="1:8" x14ac:dyDescent="0.75">
      <c r="A617" s="2">
        <v>42255</v>
      </c>
      <c r="B617" s="12">
        <v>7.9170000000000004E-3</v>
      </c>
      <c r="C617" s="12">
        <v>7.9780000000000007E-3</v>
      </c>
      <c r="D617" s="12">
        <v>7.8300000000000002E-3</v>
      </c>
      <c r="E617" s="12">
        <v>7.8309999999999994E-3</v>
      </c>
      <c r="F617" s="12">
        <v>193672</v>
      </c>
      <c r="G617" s="12">
        <v>254430085</v>
      </c>
      <c r="H617" s="7">
        <f t="shared" si="9"/>
        <v>-1.0862700517873058E-2</v>
      </c>
    </row>
    <row r="618" spans="1:8" x14ac:dyDescent="0.75">
      <c r="A618" s="2">
        <v>42256</v>
      </c>
      <c r="B618" s="12">
        <v>7.8300000000000002E-3</v>
      </c>
      <c r="C618" s="12">
        <v>7.8300000000000002E-3</v>
      </c>
      <c r="D618" s="12">
        <v>7.6639999999999998E-3</v>
      </c>
      <c r="E618" s="12">
        <v>7.6779999999999999E-3</v>
      </c>
      <c r="F618" s="12">
        <v>254159</v>
      </c>
      <c r="G618" s="12">
        <v>249441189</v>
      </c>
      <c r="H618" s="7">
        <f t="shared" si="9"/>
        <v>-1.941251596424013E-2</v>
      </c>
    </row>
    <row r="619" spans="1:8" x14ac:dyDescent="0.75">
      <c r="A619" s="2">
        <v>42257</v>
      </c>
      <c r="B619" s="12">
        <v>7.685E-3</v>
      </c>
      <c r="C619" s="12">
        <v>7.7200000000000003E-3</v>
      </c>
      <c r="D619" s="12">
        <v>7.6610000000000003E-3</v>
      </c>
      <c r="E619" s="12">
        <v>7.6629999999999997E-3</v>
      </c>
      <c r="F619" s="12">
        <v>234873</v>
      </c>
      <c r="G619" s="12">
        <v>248947043</v>
      </c>
      <c r="H619" s="7">
        <f t="shared" si="9"/>
        <v>-2.8627195836044656E-3</v>
      </c>
    </row>
    <row r="620" spans="1:8" x14ac:dyDescent="0.75">
      <c r="A620" s="2">
        <v>42258</v>
      </c>
      <c r="B620" s="12">
        <v>7.6610000000000003E-3</v>
      </c>
      <c r="C620" s="12">
        <v>8.4440000000000001E-3</v>
      </c>
      <c r="D620" s="12">
        <v>7.633E-3</v>
      </c>
      <c r="E620" s="12">
        <v>8.4440000000000001E-3</v>
      </c>
      <c r="F620" s="12">
        <v>77796</v>
      </c>
      <c r="G620" s="12">
        <v>274338883</v>
      </c>
      <c r="H620" s="7">
        <f t="shared" si="9"/>
        <v>0.10220597833181044</v>
      </c>
    </row>
    <row r="621" spans="1:8" x14ac:dyDescent="0.75">
      <c r="A621" s="2">
        <v>42259</v>
      </c>
      <c r="B621" s="12">
        <v>8.4469999999999996E-3</v>
      </c>
      <c r="C621" s="12">
        <v>8.4469999999999996E-3</v>
      </c>
      <c r="D621" s="12">
        <v>8.1440000000000002E-3</v>
      </c>
      <c r="E621" s="12">
        <v>8.1969999999999994E-3</v>
      </c>
      <c r="F621" s="12">
        <v>24819</v>
      </c>
      <c r="G621" s="12">
        <v>266310712</v>
      </c>
      <c r="H621" s="7">
        <f t="shared" si="9"/>
        <v>-2.9596306380963684E-2</v>
      </c>
    </row>
    <row r="622" spans="1:8" x14ac:dyDescent="0.75">
      <c r="A622" s="2">
        <v>42260</v>
      </c>
      <c r="B622" s="12">
        <v>8.1969999999999994E-3</v>
      </c>
      <c r="C622" s="12">
        <v>8.5380000000000005E-3</v>
      </c>
      <c r="D622" s="12">
        <v>8.1499999999999993E-3</v>
      </c>
      <c r="E622" s="12">
        <v>8.5319999999999997E-3</v>
      </c>
      <c r="F622" s="12">
        <v>62875</v>
      </c>
      <c r="G622" s="12">
        <v>277183878</v>
      </c>
      <c r="H622" s="7">
        <f t="shared" si="9"/>
        <v>4.0868610467244146E-2</v>
      </c>
    </row>
    <row r="623" spans="1:8" x14ac:dyDescent="0.75">
      <c r="A623" s="2">
        <v>42261</v>
      </c>
      <c r="B623" s="12">
        <v>8.5349999999999992E-3</v>
      </c>
      <c r="C623" s="12">
        <v>8.6449999999999999E-3</v>
      </c>
      <c r="D623" s="12">
        <v>7.404E-3</v>
      </c>
      <c r="E623" s="12">
        <v>7.404E-3</v>
      </c>
      <c r="F623" s="12">
        <v>274835</v>
      </c>
      <c r="G623" s="12">
        <v>240544283</v>
      </c>
      <c r="H623" s="7">
        <f t="shared" si="9"/>
        <v>-0.13251318101933207</v>
      </c>
    </row>
    <row r="624" spans="1:8" x14ac:dyDescent="0.75">
      <c r="A624" s="2">
        <v>42262</v>
      </c>
      <c r="B624" s="12">
        <v>7.3980000000000001E-3</v>
      </c>
      <c r="C624" s="12">
        <v>7.8919999999999997E-3</v>
      </c>
      <c r="D624" s="12">
        <v>7.3439999999999998E-3</v>
      </c>
      <c r="E624" s="12">
        <v>7.7200000000000003E-3</v>
      </c>
      <c r="F624" s="12">
        <v>676501</v>
      </c>
      <c r="G624" s="12">
        <v>250794650</v>
      </c>
      <c r="H624" s="7">
        <f t="shared" si="9"/>
        <v>4.3525277101919467E-2</v>
      </c>
    </row>
    <row r="625" spans="1:8" x14ac:dyDescent="0.75">
      <c r="A625" s="2">
        <v>42263</v>
      </c>
      <c r="B625" s="12">
        <v>7.7210000000000004E-3</v>
      </c>
      <c r="C625" s="12">
        <v>7.7520000000000002E-3</v>
      </c>
      <c r="D625" s="12">
        <v>7.4060000000000003E-3</v>
      </c>
      <c r="E625" s="12">
        <v>7.4260000000000003E-3</v>
      </c>
      <c r="F625" s="12">
        <v>316497</v>
      </c>
      <c r="G625" s="12">
        <v>241246679</v>
      </c>
      <c r="H625" s="7">
        <f t="shared" si="9"/>
        <v>-3.8207486076933056E-2</v>
      </c>
    </row>
    <row r="626" spans="1:8" x14ac:dyDescent="0.75">
      <c r="A626" s="2">
        <v>42264</v>
      </c>
      <c r="B626" s="12">
        <v>7.4269999999999996E-3</v>
      </c>
      <c r="C626" s="12">
        <v>7.4380000000000002E-3</v>
      </c>
      <c r="D626" s="12">
        <v>7.3629999999999998E-3</v>
      </c>
      <c r="E626" s="12">
        <v>7.3720000000000001E-3</v>
      </c>
      <c r="F626" s="12">
        <v>544100</v>
      </c>
      <c r="G626" s="12">
        <v>239501085</v>
      </c>
      <c r="H626" s="7">
        <f t="shared" si="9"/>
        <v>-7.4054126834522012E-3</v>
      </c>
    </row>
    <row r="627" spans="1:8" x14ac:dyDescent="0.75">
      <c r="A627" s="2">
        <v>42265</v>
      </c>
      <c r="B627" s="12">
        <v>7.3829999999999998E-3</v>
      </c>
      <c r="C627" s="12">
        <v>7.5380000000000004E-3</v>
      </c>
      <c r="D627" s="12">
        <v>7.3769999999999999E-3</v>
      </c>
      <c r="E627" s="12">
        <v>7.5290000000000001E-3</v>
      </c>
      <c r="F627" s="12">
        <v>501172</v>
      </c>
      <c r="G627" s="12">
        <v>244604014</v>
      </c>
      <c r="H627" s="7">
        <f t="shared" si="9"/>
        <v>1.9775159149397304E-2</v>
      </c>
    </row>
    <row r="628" spans="1:8" x14ac:dyDescent="0.75">
      <c r="A628" s="2">
        <v>42266</v>
      </c>
      <c r="B628" s="12">
        <v>7.5269999999999998E-3</v>
      </c>
      <c r="C628" s="12">
        <v>7.5269999999999998E-3</v>
      </c>
      <c r="D628" s="12">
        <v>7.3639999999999999E-3</v>
      </c>
      <c r="E628" s="12">
        <v>7.4819999999999999E-3</v>
      </c>
      <c r="F628" s="12">
        <v>441298</v>
      </c>
      <c r="G628" s="12">
        <v>243072843</v>
      </c>
      <c r="H628" s="7">
        <f t="shared" si="9"/>
        <v>-5.9784774810681413E-3</v>
      </c>
    </row>
    <row r="629" spans="1:8" x14ac:dyDescent="0.75">
      <c r="A629" s="2">
        <v>42267</v>
      </c>
      <c r="B629" s="12">
        <v>7.4819999999999999E-3</v>
      </c>
      <c r="C629" s="12">
        <v>7.6880000000000004E-3</v>
      </c>
      <c r="D629" s="12">
        <v>7.4790000000000004E-3</v>
      </c>
      <c r="E629" s="12">
        <v>7.6369999999999997E-3</v>
      </c>
      <c r="F629" s="12">
        <v>445039</v>
      </c>
      <c r="G629" s="12">
        <v>248113070</v>
      </c>
      <c r="H629" s="7">
        <f t="shared" si="9"/>
        <v>2.0716385993049955E-2</v>
      </c>
    </row>
    <row r="630" spans="1:8" x14ac:dyDescent="0.75">
      <c r="A630" s="2">
        <v>42268</v>
      </c>
      <c r="B630" s="12">
        <v>7.633E-3</v>
      </c>
      <c r="C630" s="12">
        <v>7.6340000000000002E-3</v>
      </c>
      <c r="D630" s="12">
        <v>7.247E-3</v>
      </c>
      <c r="E630" s="12">
        <v>7.247E-3</v>
      </c>
      <c r="F630" s="12">
        <v>245324</v>
      </c>
      <c r="G630" s="12">
        <v>235432257</v>
      </c>
      <c r="H630" s="7">
        <f t="shared" si="9"/>
        <v>-5.0569893881828906E-2</v>
      </c>
    </row>
    <row r="631" spans="1:8" x14ac:dyDescent="0.75">
      <c r="A631" s="2">
        <v>42269</v>
      </c>
      <c r="B631" s="12">
        <v>7.2449999999999997E-3</v>
      </c>
      <c r="C631" s="12">
        <v>7.2500000000000004E-3</v>
      </c>
      <c r="D631" s="12">
        <v>7.1520000000000004E-3</v>
      </c>
      <c r="E631" s="12">
        <v>7.1679999999999999E-3</v>
      </c>
      <c r="F631" s="12">
        <v>252173</v>
      </c>
      <c r="G631" s="12">
        <v>232860812</v>
      </c>
      <c r="H631" s="7">
        <f t="shared" si="9"/>
        <v>-1.0628019323671472E-2</v>
      </c>
    </row>
    <row r="632" spans="1:8" x14ac:dyDescent="0.75">
      <c r="A632" s="2">
        <v>42270</v>
      </c>
      <c r="B632" s="12">
        <v>7.1669999999999998E-3</v>
      </c>
      <c r="C632" s="12">
        <v>7.1830000000000001E-3</v>
      </c>
      <c r="D632" s="12">
        <v>6.6680000000000003E-3</v>
      </c>
      <c r="E632" s="12">
        <v>6.6680000000000003E-3</v>
      </c>
      <c r="F632" s="12">
        <v>985902</v>
      </c>
      <c r="G632" s="12">
        <v>216639430</v>
      </c>
      <c r="H632" s="7">
        <f t="shared" si="9"/>
        <v>-6.9624668620064112E-2</v>
      </c>
    </row>
    <row r="633" spans="1:8" x14ac:dyDescent="0.75">
      <c r="A633" s="2">
        <v>42271</v>
      </c>
      <c r="B633" s="12">
        <v>6.6680000000000003E-3</v>
      </c>
      <c r="C633" s="12">
        <v>6.7099999999999998E-3</v>
      </c>
      <c r="D633" s="12">
        <v>6.6039999999999996E-3</v>
      </c>
      <c r="E633" s="12">
        <v>6.7099999999999998E-3</v>
      </c>
      <c r="F633" s="12">
        <v>400287</v>
      </c>
      <c r="G633" s="12">
        <v>217986393</v>
      </c>
      <c r="H633" s="7">
        <f t="shared" si="9"/>
        <v>6.2987402519495356E-3</v>
      </c>
    </row>
    <row r="634" spans="1:8" x14ac:dyDescent="0.75">
      <c r="A634" s="2">
        <v>42272</v>
      </c>
      <c r="B634" s="12">
        <v>6.7070000000000003E-3</v>
      </c>
      <c r="C634" s="12">
        <v>6.7359999999999998E-3</v>
      </c>
      <c r="D634" s="12">
        <v>6.6249999999999998E-3</v>
      </c>
      <c r="E634" s="12">
        <v>6.6499999999999997E-3</v>
      </c>
      <c r="F634" s="12">
        <v>403453</v>
      </c>
      <c r="G634" s="12">
        <v>216056591</v>
      </c>
      <c r="H634" s="7">
        <f t="shared" si="9"/>
        <v>-8.4985835694051919E-3</v>
      </c>
    </row>
    <row r="635" spans="1:8" x14ac:dyDescent="0.75">
      <c r="A635" s="2">
        <v>42273</v>
      </c>
      <c r="B635" s="12">
        <v>6.6509999999999998E-3</v>
      </c>
      <c r="C635" s="12">
        <v>6.6509999999999998E-3</v>
      </c>
      <c r="D635" s="12">
        <v>6.5009999999999998E-3</v>
      </c>
      <c r="E635" s="12">
        <v>6.5009999999999998E-3</v>
      </c>
      <c r="F635" s="12">
        <v>439274</v>
      </c>
      <c r="G635" s="12">
        <v>211215842</v>
      </c>
      <c r="H635" s="7">
        <f t="shared" si="9"/>
        <v>-2.2552999548940005E-2</v>
      </c>
    </row>
    <row r="636" spans="1:8" x14ac:dyDescent="0.75">
      <c r="A636" s="2">
        <v>42274</v>
      </c>
      <c r="B636" s="12">
        <v>6.4999999999999997E-3</v>
      </c>
      <c r="C636" s="12">
        <v>6.5620000000000001E-3</v>
      </c>
      <c r="D636" s="12">
        <v>6.4310000000000001E-3</v>
      </c>
      <c r="E636" s="12">
        <v>6.5360000000000001E-3</v>
      </c>
      <c r="F636" s="12">
        <v>269143</v>
      </c>
      <c r="G636" s="12">
        <v>212348708</v>
      </c>
      <c r="H636" s="7">
        <f t="shared" si="9"/>
        <v>5.5384615384616066E-3</v>
      </c>
    </row>
    <row r="637" spans="1:8" x14ac:dyDescent="0.75">
      <c r="A637" s="2">
        <v>42275</v>
      </c>
      <c r="B637" s="12">
        <v>6.535E-3</v>
      </c>
      <c r="C637" s="12">
        <v>6.5729999999999998E-3</v>
      </c>
      <c r="D637" s="12">
        <v>6.2899999999999996E-3</v>
      </c>
      <c r="E637" s="12">
        <v>6.293E-3</v>
      </c>
      <c r="F637" s="12">
        <v>602856</v>
      </c>
      <c r="G637" s="12">
        <v>204464785</v>
      </c>
      <c r="H637" s="7">
        <f t="shared" si="9"/>
        <v>-3.7031369548584547E-2</v>
      </c>
    </row>
    <row r="638" spans="1:8" x14ac:dyDescent="0.75">
      <c r="A638" s="2">
        <v>42276</v>
      </c>
      <c r="B638" s="12">
        <v>6.2909999999999997E-3</v>
      </c>
      <c r="C638" s="12">
        <v>6.2909999999999997E-3</v>
      </c>
      <c r="D638" s="12">
        <v>5.5789999999999998E-3</v>
      </c>
      <c r="E638" s="12">
        <v>5.5789999999999998E-3</v>
      </c>
      <c r="F638" s="12">
        <v>964995</v>
      </c>
      <c r="G638" s="12">
        <v>181263303</v>
      </c>
      <c r="H638" s="7">
        <f t="shared" si="9"/>
        <v>-0.11317755523764107</v>
      </c>
    </row>
    <row r="639" spans="1:8" x14ac:dyDescent="0.75">
      <c r="A639" s="2">
        <v>42277</v>
      </c>
      <c r="B639" s="12">
        <v>5.5820000000000002E-3</v>
      </c>
      <c r="C639" s="12">
        <v>5.5820000000000002E-3</v>
      </c>
      <c r="D639" s="12">
        <v>5.4209999999999996E-3</v>
      </c>
      <c r="E639" s="12">
        <v>5.5199999999999997E-3</v>
      </c>
      <c r="F639" s="12">
        <v>719793</v>
      </c>
      <c r="G639" s="12">
        <v>179340648</v>
      </c>
      <c r="H639" s="7">
        <f t="shared" si="9"/>
        <v>-1.1107130060910143E-2</v>
      </c>
    </row>
    <row r="640" spans="1:8" x14ac:dyDescent="0.75">
      <c r="A640" s="2">
        <v>42278</v>
      </c>
      <c r="B640" s="12">
        <v>5.5180000000000003E-3</v>
      </c>
      <c r="C640" s="12">
        <v>5.5399999999999998E-3</v>
      </c>
      <c r="D640" s="12">
        <v>5.4279999999999997E-3</v>
      </c>
      <c r="E640" s="12">
        <v>5.4479999999999997E-3</v>
      </c>
      <c r="F640" s="12">
        <v>557597</v>
      </c>
      <c r="G640" s="12">
        <v>177004743</v>
      </c>
      <c r="H640" s="7">
        <f t="shared" si="9"/>
        <v>-1.268575570859018E-2</v>
      </c>
    </row>
    <row r="641" spans="1:8" x14ac:dyDescent="0.75">
      <c r="A641" s="2">
        <v>42279</v>
      </c>
      <c r="B641" s="12">
        <v>5.4450000000000002E-3</v>
      </c>
      <c r="C641" s="12">
        <v>5.8690000000000001E-3</v>
      </c>
      <c r="D641" s="12">
        <v>5.4429999999999999E-3</v>
      </c>
      <c r="E641" s="12">
        <v>5.868E-3</v>
      </c>
      <c r="F641" s="12">
        <v>587722</v>
      </c>
      <c r="G641" s="12">
        <v>190642010</v>
      </c>
      <c r="H641" s="7">
        <f t="shared" si="9"/>
        <v>7.7685950413223098E-2</v>
      </c>
    </row>
    <row r="642" spans="1:8" x14ac:dyDescent="0.75">
      <c r="A642" s="2">
        <v>42280</v>
      </c>
      <c r="B642" s="12">
        <v>5.855E-3</v>
      </c>
      <c r="C642" s="12">
        <v>5.9020000000000001E-3</v>
      </c>
      <c r="D642" s="12">
        <v>5.5139999999999998E-3</v>
      </c>
      <c r="E642" s="12">
        <v>5.5170000000000002E-3</v>
      </c>
      <c r="F642" s="12">
        <v>395715</v>
      </c>
      <c r="G642" s="12">
        <v>179225965</v>
      </c>
      <c r="H642" s="7">
        <f t="shared" si="9"/>
        <v>-5.7728437233134033E-2</v>
      </c>
    </row>
    <row r="643" spans="1:8" x14ac:dyDescent="0.75">
      <c r="A643" s="2">
        <v>42281</v>
      </c>
      <c r="B643" s="12">
        <v>5.5149999999999999E-3</v>
      </c>
      <c r="C643" s="12">
        <v>5.5149999999999999E-3</v>
      </c>
      <c r="D643" s="12">
        <v>5.2360000000000002E-3</v>
      </c>
      <c r="E643" s="12">
        <v>5.2360000000000002E-3</v>
      </c>
      <c r="F643" s="12">
        <v>355762</v>
      </c>
      <c r="G643" s="12">
        <v>170115935</v>
      </c>
      <c r="H643" s="7">
        <f t="shared" ref="H643:H706" si="10">(E643-B643)/B643</f>
        <v>-5.0589301903898411E-2</v>
      </c>
    </row>
    <row r="644" spans="1:8" x14ac:dyDescent="0.75">
      <c r="A644" s="2">
        <v>42282</v>
      </c>
      <c r="B644" s="12">
        <v>5.2370000000000003E-3</v>
      </c>
      <c r="C644" s="12">
        <v>5.2370000000000003E-3</v>
      </c>
      <c r="D644" s="12">
        <v>5.0080000000000003E-3</v>
      </c>
      <c r="E644" s="12">
        <v>5.0080000000000003E-3</v>
      </c>
      <c r="F644" s="12">
        <v>623667</v>
      </c>
      <c r="G644" s="12">
        <v>162687173</v>
      </c>
      <c r="H644" s="7">
        <f t="shared" si="10"/>
        <v>-4.3727324804277261E-2</v>
      </c>
    </row>
    <row r="645" spans="1:8" x14ac:dyDescent="0.75">
      <c r="A645" s="2">
        <v>42283</v>
      </c>
      <c r="B645" s="12">
        <v>5.0090000000000004E-3</v>
      </c>
      <c r="C645" s="12">
        <v>5.3359999999999996E-3</v>
      </c>
      <c r="D645" s="12">
        <v>4.9909999999999998E-3</v>
      </c>
      <c r="E645" s="12">
        <v>5.3280000000000003E-3</v>
      </c>
      <c r="F645" s="12">
        <v>349154</v>
      </c>
      <c r="G645" s="12">
        <v>173102905</v>
      </c>
      <c r="H645" s="7">
        <f t="shared" si="10"/>
        <v>6.3685366340586899E-2</v>
      </c>
    </row>
    <row r="646" spans="1:8" x14ac:dyDescent="0.75">
      <c r="A646" s="2">
        <v>42284</v>
      </c>
      <c r="B646" s="12">
        <v>5.3280000000000003E-3</v>
      </c>
      <c r="C646" s="12">
        <v>5.4770000000000001E-3</v>
      </c>
      <c r="D646" s="12">
        <v>5.3270000000000001E-3</v>
      </c>
      <c r="E646" s="12">
        <v>5.3749999999999996E-3</v>
      </c>
      <c r="F646" s="12">
        <v>373080</v>
      </c>
      <c r="G646" s="12">
        <v>174626604</v>
      </c>
      <c r="H646" s="7">
        <f t="shared" si="10"/>
        <v>8.8213213213211902E-3</v>
      </c>
    </row>
    <row r="647" spans="1:8" x14ac:dyDescent="0.75">
      <c r="A647" s="2">
        <v>42285</v>
      </c>
      <c r="B647" s="12">
        <v>5.3749999999999996E-3</v>
      </c>
      <c r="C647" s="12">
        <v>5.3749999999999996E-3</v>
      </c>
      <c r="D647" s="12">
        <v>5.0309999999999999E-3</v>
      </c>
      <c r="E647" s="12">
        <v>5.0309999999999999E-3</v>
      </c>
      <c r="F647" s="12">
        <v>665310</v>
      </c>
      <c r="G647" s="12">
        <v>163445448</v>
      </c>
      <c r="H647" s="7">
        <f t="shared" si="10"/>
        <v>-6.3999999999999946E-2</v>
      </c>
    </row>
    <row r="648" spans="1:8" x14ac:dyDescent="0.75">
      <c r="A648" s="2">
        <v>42286</v>
      </c>
      <c r="B648" s="12">
        <v>5.032E-3</v>
      </c>
      <c r="C648" s="12">
        <v>5.0350000000000004E-3</v>
      </c>
      <c r="D648" s="12">
        <v>4.8570000000000002E-3</v>
      </c>
      <c r="E648" s="12">
        <v>4.9829999999999996E-3</v>
      </c>
      <c r="F648" s="12">
        <v>851326</v>
      </c>
      <c r="G648" s="12">
        <v>161881464</v>
      </c>
      <c r="H648" s="7">
        <f t="shared" si="10"/>
        <v>-9.7376788553260006E-3</v>
      </c>
    </row>
    <row r="649" spans="1:8" x14ac:dyDescent="0.75">
      <c r="A649" s="2">
        <v>42287</v>
      </c>
      <c r="B649" s="12">
        <v>4.9829999999999996E-3</v>
      </c>
      <c r="C649" s="12">
        <v>5.1159999999999999E-3</v>
      </c>
      <c r="D649" s="12">
        <v>4.9699999999999996E-3</v>
      </c>
      <c r="E649" s="12">
        <v>5.0369999999999998E-3</v>
      </c>
      <c r="F649" s="12">
        <v>163088</v>
      </c>
      <c r="G649" s="12">
        <v>163652074</v>
      </c>
      <c r="H649" s="7">
        <f t="shared" si="10"/>
        <v>1.0836845273931413E-2</v>
      </c>
    </row>
    <row r="650" spans="1:8" x14ac:dyDescent="0.75">
      <c r="A650" s="2">
        <v>42288</v>
      </c>
      <c r="B650" s="12">
        <v>5.0379999999999999E-3</v>
      </c>
      <c r="C650" s="12">
        <v>5.1830000000000001E-3</v>
      </c>
      <c r="D650" s="12">
        <v>5.0109999999999998E-3</v>
      </c>
      <c r="E650" s="12">
        <v>5.182E-3</v>
      </c>
      <c r="F650" s="12">
        <v>134555</v>
      </c>
      <c r="G650" s="12">
        <v>168360595</v>
      </c>
      <c r="H650" s="7">
        <f t="shared" si="10"/>
        <v>2.8582770940849551E-2</v>
      </c>
    </row>
    <row r="651" spans="1:8" x14ac:dyDescent="0.75">
      <c r="A651" s="2">
        <v>42289</v>
      </c>
      <c r="B651" s="12">
        <v>5.1809999999999998E-3</v>
      </c>
      <c r="C651" s="12">
        <v>5.2649999999999997E-3</v>
      </c>
      <c r="D651" s="12">
        <v>5.1739999999999998E-3</v>
      </c>
      <c r="E651" s="12">
        <v>5.2599999999999999E-3</v>
      </c>
      <c r="F651" s="12">
        <v>123326</v>
      </c>
      <c r="G651" s="12">
        <v>174407642</v>
      </c>
      <c r="H651" s="7">
        <f t="shared" si="10"/>
        <v>1.5248021617448385E-2</v>
      </c>
    </row>
    <row r="652" spans="1:8" x14ac:dyDescent="0.75">
      <c r="A652" s="2">
        <v>42290</v>
      </c>
      <c r="B652" s="12">
        <v>5.2620000000000002E-3</v>
      </c>
      <c r="C652" s="12">
        <v>5.3860000000000002E-3</v>
      </c>
      <c r="D652" s="12">
        <v>5.2459999999999998E-3</v>
      </c>
      <c r="E652" s="12">
        <v>5.3769999999999998E-3</v>
      </c>
      <c r="F652" s="12">
        <v>355659</v>
      </c>
      <c r="G652" s="12">
        <v>178264372</v>
      </c>
      <c r="H652" s="7">
        <f t="shared" si="10"/>
        <v>2.1854808057772644E-2</v>
      </c>
    </row>
    <row r="653" spans="1:8" x14ac:dyDescent="0.75">
      <c r="A653" s="2">
        <v>42291</v>
      </c>
      <c r="B653" s="12">
        <v>5.3790000000000001E-3</v>
      </c>
      <c r="C653" s="12">
        <v>5.4640000000000001E-3</v>
      </c>
      <c r="D653" s="12">
        <v>5.3759999999999997E-3</v>
      </c>
      <c r="E653" s="12">
        <v>5.4180000000000001E-3</v>
      </c>
      <c r="F653" s="12">
        <v>338407</v>
      </c>
      <c r="G653" s="12">
        <v>179651296</v>
      </c>
      <c r="H653" s="7">
        <f t="shared" si="10"/>
        <v>7.2504182933630732E-3</v>
      </c>
    </row>
    <row r="654" spans="1:8" x14ac:dyDescent="0.75">
      <c r="A654" s="2">
        <v>42292</v>
      </c>
      <c r="B654" s="12">
        <v>5.424E-3</v>
      </c>
      <c r="C654" s="12">
        <v>5.4679999999999998E-3</v>
      </c>
      <c r="D654" s="12">
        <v>5.3899999999999998E-3</v>
      </c>
      <c r="E654" s="12">
        <v>5.3990000000000002E-3</v>
      </c>
      <c r="F654" s="12">
        <v>440929</v>
      </c>
      <c r="G654" s="12">
        <v>179016355</v>
      </c>
      <c r="H654" s="7">
        <f t="shared" si="10"/>
        <v>-4.6091445427728335E-3</v>
      </c>
    </row>
    <row r="655" spans="1:8" x14ac:dyDescent="0.75">
      <c r="A655" s="2">
        <v>42293</v>
      </c>
      <c r="B655" s="12">
        <v>5.3920000000000001E-3</v>
      </c>
      <c r="C655" s="12">
        <v>5.4409999999999997E-3</v>
      </c>
      <c r="D655" s="12">
        <v>5.3759999999999997E-3</v>
      </c>
      <c r="E655" s="12">
        <v>5.398E-3</v>
      </c>
      <c r="F655" s="12">
        <v>342598</v>
      </c>
      <c r="G655" s="12">
        <v>178961979</v>
      </c>
      <c r="H655" s="7">
        <f t="shared" si="10"/>
        <v>1.1127596439169008E-3</v>
      </c>
    </row>
    <row r="656" spans="1:8" x14ac:dyDescent="0.75">
      <c r="A656" s="2">
        <v>42294</v>
      </c>
      <c r="B656" s="12">
        <v>5.4000000000000003E-3</v>
      </c>
      <c r="C656" s="12">
        <v>5.4289999999999998E-3</v>
      </c>
      <c r="D656" s="12">
        <v>5.1739999999999998E-3</v>
      </c>
      <c r="E656" s="12">
        <v>5.2030000000000002E-3</v>
      </c>
      <c r="F656" s="12">
        <v>394980</v>
      </c>
      <c r="G656" s="12">
        <v>172518401</v>
      </c>
      <c r="H656" s="7">
        <f t="shared" si="10"/>
        <v>-3.6481481481481504E-2</v>
      </c>
    </row>
    <row r="657" spans="1:8" x14ac:dyDescent="0.75">
      <c r="A657" s="2">
        <v>42295</v>
      </c>
      <c r="B657" s="12">
        <v>5.1989999999999996E-3</v>
      </c>
      <c r="C657" s="12">
        <v>5.1999999999999998E-3</v>
      </c>
      <c r="D657" s="12">
        <v>4.9670000000000001E-3</v>
      </c>
      <c r="E657" s="12">
        <v>4.9789999999999999E-3</v>
      </c>
      <c r="F657" s="12">
        <v>242340</v>
      </c>
      <c r="G657" s="12">
        <v>165079805</v>
      </c>
      <c r="H657" s="7">
        <f t="shared" si="10"/>
        <v>-4.2315829967301349E-2</v>
      </c>
    </row>
    <row r="658" spans="1:8" x14ac:dyDescent="0.75">
      <c r="A658" s="2">
        <v>42296</v>
      </c>
      <c r="B658" s="12">
        <v>4.9760000000000004E-3</v>
      </c>
      <c r="C658" s="12">
        <v>5.0829999999999998E-3</v>
      </c>
      <c r="D658" s="12">
        <v>4.9760000000000004E-3</v>
      </c>
      <c r="E658" s="12">
        <v>5.0429999999999997E-3</v>
      </c>
      <c r="F658" s="12">
        <v>300024</v>
      </c>
      <c r="G658" s="12">
        <v>167213407</v>
      </c>
      <c r="H658" s="7">
        <f t="shared" si="10"/>
        <v>1.3464630225080255E-2</v>
      </c>
    </row>
    <row r="659" spans="1:8" x14ac:dyDescent="0.75">
      <c r="A659" s="2">
        <v>42297</v>
      </c>
      <c r="B659" s="12">
        <v>5.0419999999999996E-3</v>
      </c>
      <c r="C659" s="12">
        <v>5.0480000000000004E-3</v>
      </c>
      <c r="D659" s="12">
        <v>4.7299999999999998E-3</v>
      </c>
      <c r="E659" s="12">
        <v>4.731E-3</v>
      </c>
      <c r="F659" s="12">
        <v>420949</v>
      </c>
      <c r="G659" s="12">
        <v>156864358</v>
      </c>
      <c r="H659" s="7">
        <f t="shared" si="10"/>
        <v>-6.1681872272907508E-2</v>
      </c>
    </row>
    <row r="660" spans="1:8" x14ac:dyDescent="0.75">
      <c r="A660" s="2">
        <v>42298</v>
      </c>
      <c r="B660" s="12">
        <v>4.7390000000000002E-3</v>
      </c>
      <c r="C660" s="12">
        <v>4.7450000000000001E-3</v>
      </c>
      <c r="D660" s="12">
        <v>4.6360000000000004E-3</v>
      </c>
      <c r="E660" s="12">
        <v>4.6969999999999998E-3</v>
      </c>
      <c r="F660" s="12">
        <v>243503</v>
      </c>
      <c r="G660" s="12">
        <v>155743347</v>
      </c>
      <c r="H660" s="7">
        <f t="shared" si="10"/>
        <v>-8.8626292466765927E-3</v>
      </c>
    </row>
    <row r="661" spans="1:8" x14ac:dyDescent="0.75">
      <c r="A661" s="2">
        <v>42299</v>
      </c>
      <c r="B661" s="12">
        <v>4.6959999999999997E-3</v>
      </c>
      <c r="C661" s="12">
        <v>4.7260000000000002E-3</v>
      </c>
      <c r="D661" s="12">
        <v>4.6709999999999998E-3</v>
      </c>
      <c r="E661" s="12">
        <v>4.7229999999999998E-3</v>
      </c>
      <c r="F661" s="12">
        <v>305170</v>
      </c>
      <c r="G661" s="12">
        <v>156609719</v>
      </c>
      <c r="H661" s="7">
        <f t="shared" si="10"/>
        <v>5.7495741056218302E-3</v>
      </c>
    </row>
    <row r="662" spans="1:8" x14ac:dyDescent="0.75">
      <c r="A662" s="2">
        <v>42300</v>
      </c>
      <c r="B662" s="12">
        <v>4.7260000000000002E-3</v>
      </c>
      <c r="C662" s="12">
        <v>4.7730000000000003E-3</v>
      </c>
      <c r="D662" s="12">
        <v>4.6709999999999998E-3</v>
      </c>
      <c r="E662" s="12">
        <v>4.6769999999999997E-3</v>
      </c>
      <c r="F662" s="12">
        <v>296217</v>
      </c>
      <c r="G662" s="12">
        <v>155065302</v>
      </c>
      <c r="H662" s="7">
        <f t="shared" si="10"/>
        <v>-1.0368176047397468E-2</v>
      </c>
    </row>
    <row r="663" spans="1:8" x14ac:dyDescent="0.75">
      <c r="A663" s="2">
        <v>42301</v>
      </c>
      <c r="B663" s="12">
        <v>4.6759999999999996E-3</v>
      </c>
      <c r="C663" s="12">
        <v>4.6870000000000002E-3</v>
      </c>
      <c r="D663" s="12">
        <v>4.6309999999999997E-3</v>
      </c>
      <c r="E663" s="12">
        <v>4.6620000000000003E-3</v>
      </c>
      <c r="F663" s="12">
        <v>189900</v>
      </c>
      <c r="G663" s="12">
        <v>154574922</v>
      </c>
      <c r="H663" s="7">
        <f t="shared" si="10"/>
        <v>-2.9940119760477452E-3</v>
      </c>
    </row>
    <row r="664" spans="1:8" x14ac:dyDescent="0.75">
      <c r="A664" s="2">
        <v>42302</v>
      </c>
      <c r="B664" s="12">
        <v>4.6620000000000003E-3</v>
      </c>
      <c r="C664" s="12">
        <v>4.7369999999999999E-3</v>
      </c>
      <c r="D664" s="12">
        <v>4.555E-3</v>
      </c>
      <c r="E664" s="12">
        <v>4.5560000000000002E-3</v>
      </c>
      <c r="F664" s="12">
        <v>287103</v>
      </c>
      <c r="G664" s="12">
        <v>151059369</v>
      </c>
      <c r="H664" s="7">
        <f t="shared" si="10"/>
        <v>-2.2737022737022775E-2</v>
      </c>
    </row>
    <row r="665" spans="1:8" x14ac:dyDescent="0.75">
      <c r="A665" s="2">
        <v>42303</v>
      </c>
      <c r="B665" s="12">
        <v>4.5599999999999998E-3</v>
      </c>
      <c r="C665" s="12">
        <v>4.6750000000000003E-3</v>
      </c>
      <c r="D665" s="12">
        <v>4.5539999999999999E-3</v>
      </c>
      <c r="E665" s="12">
        <v>4.6750000000000003E-3</v>
      </c>
      <c r="F665" s="12">
        <v>427011</v>
      </c>
      <c r="G665" s="12">
        <v>154999653</v>
      </c>
      <c r="H665" s="7">
        <f t="shared" si="10"/>
        <v>2.5219298245614148E-2</v>
      </c>
    </row>
    <row r="666" spans="1:8" x14ac:dyDescent="0.75">
      <c r="A666" s="2">
        <v>42304</v>
      </c>
      <c r="B666" s="12">
        <v>4.6740000000000002E-3</v>
      </c>
      <c r="C666" s="12">
        <v>4.7159999999999997E-3</v>
      </c>
      <c r="D666" s="12">
        <v>4.6280000000000002E-3</v>
      </c>
      <c r="E666" s="12">
        <v>4.6490000000000004E-3</v>
      </c>
      <c r="F666" s="12">
        <v>357602</v>
      </c>
      <c r="G666" s="12">
        <v>154153838</v>
      </c>
      <c r="H666" s="7">
        <f t="shared" si="10"/>
        <v>-5.3487376979032622E-3</v>
      </c>
    </row>
    <row r="667" spans="1:8" x14ac:dyDescent="0.75">
      <c r="A667" s="2">
        <v>42305</v>
      </c>
      <c r="B667" s="12">
        <v>4.6480000000000002E-3</v>
      </c>
      <c r="C667" s="12">
        <v>4.6880000000000003E-3</v>
      </c>
      <c r="D667" s="12">
        <v>4.6210000000000001E-3</v>
      </c>
      <c r="E667" s="12">
        <v>4.6750000000000003E-3</v>
      </c>
      <c r="F667" s="12">
        <v>350369</v>
      </c>
      <c r="G667" s="12">
        <v>155011589</v>
      </c>
      <c r="H667" s="7">
        <f t="shared" si="10"/>
        <v>5.8089500860585442E-3</v>
      </c>
    </row>
    <row r="668" spans="1:8" x14ac:dyDescent="0.75">
      <c r="A668" s="2">
        <v>42306</v>
      </c>
      <c r="B668" s="12">
        <v>4.6699999999999997E-3</v>
      </c>
      <c r="C668" s="12">
        <v>4.7270000000000003E-3</v>
      </c>
      <c r="D668" s="12">
        <v>4.6340000000000001E-3</v>
      </c>
      <c r="E668" s="12">
        <v>4.6340000000000001E-3</v>
      </c>
      <c r="F668" s="12">
        <v>550253</v>
      </c>
      <c r="G668" s="12">
        <v>153650858</v>
      </c>
      <c r="H668" s="7">
        <f t="shared" si="10"/>
        <v>-7.708779443254727E-3</v>
      </c>
    </row>
    <row r="669" spans="1:8" x14ac:dyDescent="0.75">
      <c r="A669" s="2">
        <v>42307</v>
      </c>
      <c r="B669" s="12">
        <v>4.6350000000000002E-3</v>
      </c>
      <c r="C669" s="12">
        <v>4.8820000000000001E-3</v>
      </c>
      <c r="D669" s="12">
        <v>4.6220000000000002E-3</v>
      </c>
      <c r="E669" s="12">
        <v>4.8390000000000004E-3</v>
      </c>
      <c r="F669" s="12">
        <v>997172</v>
      </c>
      <c r="G669" s="12">
        <v>160443571</v>
      </c>
      <c r="H669" s="7">
        <f t="shared" si="10"/>
        <v>4.4012944983818809E-2</v>
      </c>
    </row>
    <row r="670" spans="1:8" x14ac:dyDescent="0.75">
      <c r="A670" s="2">
        <v>42308</v>
      </c>
      <c r="B670" s="12">
        <v>4.8399999999999997E-3</v>
      </c>
      <c r="C670" s="12">
        <v>4.8869999999999999E-3</v>
      </c>
      <c r="D670" s="12">
        <v>4.633E-3</v>
      </c>
      <c r="E670" s="12">
        <v>4.6870000000000002E-3</v>
      </c>
      <c r="F670" s="12">
        <v>319312</v>
      </c>
      <c r="G670" s="12">
        <v>155388907</v>
      </c>
      <c r="H670" s="7">
        <f t="shared" si="10"/>
        <v>-3.1611570247933783E-2</v>
      </c>
    </row>
    <row r="671" spans="1:8" x14ac:dyDescent="0.75">
      <c r="A671" s="2">
        <v>42309</v>
      </c>
      <c r="B671" s="12">
        <v>4.6849999999999999E-3</v>
      </c>
      <c r="C671" s="12">
        <v>4.9179999999999996E-3</v>
      </c>
      <c r="D671" s="12">
        <v>4.6629999999999996E-3</v>
      </c>
      <c r="E671" s="12">
        <v>4.901E-3</v>
      </c>
      <c r="F671" s="12">
        <v>490105</v>
      </c>
      <c r="G671" s="12">
        <v>162511524</v>
      </c>
      <c r="H671" s="7">
        <f t="shared" si="10"/>
        <v>4.6104589114194246E-2</v>
      </c>
    </row>
    <row r="672" spans="1:8" x14ac:dyDescent="0.75">
      <c r="A672" s="2">
        <v>42310</v>
      </c>
      <c r="B672" s="12">
        <v>4.8960000000000002E-3</v>
      </c>
      <c r="C672" s="12">
        <v>5.182E-3</v>
      </c>
      <c r="D672" s="12">
        <v>4.8919999999999996E-3</v>
      </c>
      <c r="E672" s="12">
        <v>5.156E-3</v>
      </c>
      <c r="F672" s="12">
        <v>572974</v>
      </c>
      <c r="G672" s="12">
        <v>170957406</v>
      </c>
      <c r="H672" s="7">
        <f t="shared" si="10"/>
        <v>5.310457516339865E-2</v>
      </c>
    </row>
    <row r="673" spans="1:8" x14ac:dyDescent="0.75">
      <c r="A673" s="2">
        <v>42311</v>
      </c>
      <c r="B673" s="12">
        <v>5.1599999999999997E-3</v>
      </c>
      <c r="C673" s="12">
        <v>5.5459999999999997E-3</v>
      </c>
      <c r="D673" s="12">
        <v>5.1279999999999997E-3</v>
      </c>
      <c r="E673" s="12">
        <v>5.3829999999999998E-3</v>
      </c>
      <c r="F673" s="12">
        <v>1030430</v>
      </c>
      <c r="G673" s="12">
        <v>178480219</v>
      </c>
      <c r="H673" s="7">
        <f t="shared" si="10"/>
        <v>4.3217054263565917E-2</v>
      </c>
    </row>
    <row r="674" spans="1:8" x14ac:dyDescent="0.75">
      <c r="A674" s="2">
        <v>42312</v>
      </c>
      <c r="B674" s="12">
        <v>5.4019999999999997E-3</v>
      </c>
      <c r="C674" s="12">
        <v>5.8599999999999998E-3</v>
      </c>
      <c r="D674" s="12">
        <v>4.8370000000000002E-3</v>
      </c>
      <c r="E674" s="12">
        <v>4.947E-3</v>
      </c>
      <c r="F674" s="12">
        <v>1354340</v>
      </c>
      <c r="G674" s="12">
        <v>164036379</v>
      </c>
      <c r="H674" s="7">
        <f t="shared" si="10"/>
        <v>-8.4228063680118426E-2</v>
      </c>
    </row>
    <row r="675" spans="1:8" x14ac:dyDescent="0.75">
      <c r="A675" s="2">
        <v>42313</v>
      </c>
      <c r="B675" s="12">
        <v>4.9550000000000002E-3</v>
      </c>
      <c r="C675" s="12">
        <v>5.0410000000000003E-3</v>
      </c>
      <c r="D675" s="12">
        <v>4.47E-3</v>
      </c>
      <c r="E675" s="12">
        <v>4.5059999999999996E-3</v>
      </c>
      <c r="F675" s="12">
        <v>1181010</v>
      </c>
      <c r="G675" s="12">
        <v>149392606</v>
      </c>
      <c r="H675" s="7">
        <f t="shared" si="10"/>
        <v>-9.061553985872868E-2</v>
      </c>
    </row>
    <row r="676" spans="1:8" x14ac:dyDescent="0.75">
      <c r="A676" s="2">
        <v>42314</v>
      </c>
      <c r="B676" s="12">
        <v>4.4999999999999997E-3</v>
      </c>
      <c r="C676" s="12">
        <v>4.646E-3</v>
      </c>
      <c r="D676" s="12">
        <v>4.3750000000000004E-3</v>
      </c>
      <c r="E676" s="12">
        <v>4.5620000000000001E-3</v>
      </c>
      <c r="F676" s="12">
        <v>786513</v>
      </c>
      <c r="G676" s="12">
        <v>151266264</v>
      </c>
      <c r="H676" s="7">
        <f t="shared" si="10"/>
        <v>1.3777777777777873E-2</v>
      </c>
    </row>
    <row r="677" spans="1:8" x14ac:dyDescent="0.75">
      <c r="A677" s="2">
        <v>42315</v>
      </c>
      <c r="B677" s="12">
        <v>4.5659999999999997E-3</v>
      </c>
      <c r="C677" s="12">
        <v>4.7010000000000003E-3</v>
      </c>
      <c r="D677" s="12">
        <v>4.5580000000000004E-3</v>
      </c>
      <c r="E677" s="12">
        <v>4.6940000000000003E-3</v>
      </c>
      <c r="F677" s="12">
        <v>367144</v>
      </c>
      <c r="G677" s="12">
        <v>155645868</v>
      </c>
      <c r="H677" s="7">
        <f t="shared" si="10"/>
        <v>2.8033289531318555E-2</v>
      </c>
    </row>
    <row r="678" spans="1:8" x14ac:dyDescent="0.75">
      <c r="A678" s="2">
        <v>42316</v>
      </c>
      <c r="B678" s="12">
        <v>4.6839999999999998E-3</v>
      </c>
      <c r="C678" s="12">
        <v>4.6969999999999998E-3</v>
      </c>
      <c r="D678" s="12">
        <v>4.5960000000000003E-3</v>
      </c>
      <c r="E678" s="12">
        <v>4.6470000000000001E-3</v>
      </c>
      <c r="F678" s="12">
        <v>312859</v>
      </c>
      <c r="G678" s="12">
        <v>154064648</v>
      </c>
      <c r="H678" s="7">
        <f t="shared" si="10"/>
        <v>-7.8992314261314492E-3</v>
      </c>
    </row>
    <row r="679" spans="1:8" x14ac:dyDescent="0.75">
      <c r="A679" s="2">
        <v>42317</v>
      </c>
      <c r="B679" s="12">
        <v>4.6499999999999996E-3</v>
      </c>
      <c r="C679" s="12">
        <v>4.7229999999999998E-3</v>
      </c>
      <c r="D679" s="12">
        <v>4.5900000000000003E-3</v>
      </c>
      <c r="E679" s="12">
        <v>4.6090000000000002E-3</v>
      </c>
      <c r="F679" s="12">
        <v>305337</v>
      </c>
      <c r="G679" s="12">
        <v>152823942</v>
      </c>
      <c r="H679" s="7">
        <f t="shared" si="10"/>
        <v>-8.8172043010751339E-3</v>
      </c>
    </row>
    <row r="680" spans="1:8" x14ac:dyDescent="0.75">
      <c r="A680" s="2">
        <v>42318</v>
      </c>
      <c r="B680" s="12">
        <v>4.6059999999999999E-3</v>
      </c>
      <c r="C680" s="12">
        <v>4.6119999999999998E-3</v>
      </c>
      <c r="D680" s="12">
        <v>4.3639999999999998E-3</v>
      </c>
      <c r="E680" s="12">
        <v>4.4060000000000002E-3</v>
      </c>
      <c r="F680" s="12">
        <v>414631</v>
      </c>
      <c r="G680" s="12">
        <v>146082290</v>
      </c>
      <c r="H680" s="7">
        <f t="shared" si="10"/>
        <v>-4.3421623968736354E-2</v>
      </c>
    </row>
    <row r="681" spans="1:8" x14ac:dyDescent="0.75">
      <c r="A681" s="2">
        <v>42319</v>
      </c>
      <c r="B681" s="12">
        <v>4.4079999999999996E-3</v>
      </c>
      <c r="C681" s="12">
        <v>4.4400000000000004E-3</v>
      </c>
      <c r="D681" s="12">
        <v>4.1729999999999996E-3</v>
      </c>
      <c r="E681" s="12">
        <v>4.2640000000000004E-3</v>
      </c>
      <c r="F681" s="12">
        <v>446177</v>
      </c>
      <c r="G681" s="12">
        <v>141370129</v>
      </c>
      <c r="H681" s="7">
        <f t="shared" si="10"/>
        <v>-3.2667876588021595E-2</v>
      </c>
    </row>
    <row r="682" spans="1:8" x14ac:dyDescent="0.75">
      <c r="A682" s="2">
        <v>42320</v>
      </c>
      <c r="B682" s="12">
        <v>4.2659999999999998E-3</v>
      </c>
      <c r="C682" s="12">
        <v>4.5799999999999999E-3</v>
      </c>
      <c r="D682" s="12">
        <v>4.2659999999999998E-3</v>
      </c>
      <c r="E682" s="12">
        <v>4.5409999999999999E-3</v>
      </c>
      <c r="F682" s="12">
        <v>503812</v>
      </c>
      <c r="G682" s="12">
        <v>150545779</v>
      </c>
      <c r="H682" s="7">
        <f t="shared" si="10"/>
        <v>6.4463197374589803E-2</v>
      </c>
    </row>
    <row r="683" spans="1:8" x14ac:dyDescent="0.75">
      <c r="A683" s="2">
        <v>42321</v>
      </c>
      <c r="B683" s="12">
        <v>4.5360000000000001E-3</v>
      </c>
      <c r="C683" s="12">
        <v>4.5490000000000001E-3</v>
      </c>
      <c r="D683" s="12">
        <v>4.4359999999999998E-3</v>
      </c>
      <c r="E683" s="12">
        <v>4.4770000000000001E-3</v>
      </c>
      <c r="F683" s="12">
        <v>329838</v>
      </c>
      <c r="G683" s="12">
        <v>148453291</v>
      </c>
      <c r="H683" s="7">
        <f t="shared" si="10"/>
        <v>-1.3007054673721345E-2</v>
      </c>
    </row>
    <row r="684" spans="1:8" x14ac:dyDescent="0.75">
      <c r="A684" s="2">
        <v>42322</v>
      </c>
      <c r="B684" s="12">
        <v>4.4819999999999999E-3</v>
      </c>
      <c r="C684" s="12">
        <v>4.4929999999999996E-3</v>
      </c>
      <c r="D684" s="12">
        <v>4.3160000000000004E-3</v>
      </c>
      <c r="E684" s="12">
        <v>4.3280000000000002E-3</v>
      </c>
      <c r="F684" s="12">
        <v>144356</v>
      </c>
      <c r="G684" s="12">
        <v>143484501</v>
      </c>
      <c r="H684" s="7">
        <f t="shared" si="10"/>
        <v>-3.4359660865684878E-2</v>
      </c>
    </row>
    <row r="685" spans="1:8" x14ac:dyDescent="0.75">
      <c r="A685" s="2">
        <v>42323</v>
      </c>
      <c r="B685" s="12">
        <v>4.3270000000000001E-3</v>
      </c>
      <c r="C685" s="12">
        <v>4.3270000000000001E-3</v>
      </c>
      <c r="D685" s="12">
        <v>4.1440000000000001E-3</v>
      </c>
      <c r="E685" s="12">
        <v>4.1650000000000003E-3</v>
      </c>
      <c r="F685" s="12">
        <v>273892</v>
      </c>
      <c r="G685" s="12">
        <v>138079707</v>
      </c>
      <c r="H685" s="7">
        <f t="shared" si="10"/>
        <v>-3.7439334411832635E-2</v>
      </c>
    </row>
    <row r="686" spans="1:8" x14ac:dyDescent="0.75">
      <c r="A686" s="2">
        <v>42324</v>
      </c>
      <c r="B686" s="12">
        <v>4.163E-3</v>
      </c>
      <c r="C686" s="12">
        <v>4.2370000000000003E-3</v>
      </c>
      <c r="D686" s="12">
        <v>4.13E-3</v>
      </c>
      <c r="E686" s="12">
        <v>4.2339999999999999E-3</v>
      </c>
      <c r="F686" s="12">
        <v>351725</v>
      </c>
      <c r="G686" s="12">
        <v>140396994</v>
      </c>
      <c r="H686" s="7">
        <f t="shared" si="10"/>
        <v>1.7055008407398483E-2</v>
      </c>
    </row>
    <row r="687" spans="1:8" x14ac:dyDescent="0.75">
      <c r="A687" s="2">
        <v>42325</v>
      </c>
      <c r="B687" s="12">
        <v>4.2339999999999999E-3</v>
      </c>
      <c r="C687" s="12">
        <v>4.2929999999999999E-3</v>
      </c>
      <c r="D687" s="12">
        <v>4.228E-3</v>
      </c>
      <c r="E687" s="12">
        <v>4.2500000000000003E-3</v>
      </c>
      <c r="F687" s="12">
        <v>243681</v>
      </c>
      <c r="G687" s="12">
        <v>140926499</v>
      </c>
      <c r="H687" s="7">
        <f t="shared" si="10"/>
        <v>3.7789324515825197E-3</v>
      </c>
    </row>
    <row r="688" spans="1:8" x14ac:dyDescent="0.75">
      <c r="A688" s="2">
        <v>42326</v>
      </c>
      <c r="B688" s="12">
        <v>4.2509999999999996E-3</v>
      </c>
      <c r="C688" s="12">
        <v>4.2880000000000001E-3</v>
      </c>
      <c r="D688" s="12">
        <v>4.2430000000000002E-3</v>
      </c>
      <c r="E688" s="12">
        <v>4.2579999999999996E-3</v>
      </c>
      <c r="F688" s="12">
        <v>246794</v>
      </c>
      <c r="G688" s="12">
        <v>141185781</v>
      </c>
      <c r="H688" s="7">
        <f t="shared" si="10"/>
        <v>1.6466713714420283E-3</v>
      </c>
    </row>
    <row r="689" spans="1:8" x14ac:dyDescent="0.75">
      <c r="A689" s="2">
        <v>42327</v>
      </c>
      <c r="B689" s="12">
        <v>4.2589999999999998E-3</v>
      </c>
      <c r="C689" s="12">
        <v>4.2630000000000003E-3</v>
      </c>
      <c r="D689" s="12">
        <v>4.2050000000000004E-3</v>
      </c>
      <c r="E689" s="12">
        <v>4.2220000000000001E-3</v>
      </c>
      <c r="F689" s="12">
        <v>173712</v>
      </c>
      <c r="G689" s="12">
        <v>140000446</v>
      </c>
      <c r="H689" s="7">
        <f t="shared" si="10"/>
        <v>-8.6874853251936394E-3</v>
      </c>
    </row>
    <row r="690" spans="1:8" x14ac:dyDescent="0.75">
      <c r="A690" s="2">
        <v>42328</v>
      </c>
      <c r="B690" s="12">
        <v>4.2220000000000001E-3</v>
      </c>
      <c r="C690" s="12">
        <v>4.2370000000000003E-3</v>
      </c>
      <c r="D690" s="12">
        <v>4.1669999999999997E-3</v>
      </c>
      <c r="E690" s="12">
        <v>4.2269999999999999E-3</v>
      </c>
      <c r="F690" s="12">
        <v>312768</v>
      </c>
      <c r="G690" s="12">
        <v>140152965</v>
      </c>
      <c r="H690" s="7">
        <f t="shared" si="10"/>
        <v>1.1842728564660815E-3</v>
      </c>
    </row>
    <row r="691" spans="1:8" x14ac:dyDescent="0.75">
      <c r="A691" s="2">
        <v>42329</v>
      </c>
      <c r="B691" s="12">
        <v>4.2269999999999999E-3</v>
      </c>
      <c r="C691" s="12">
        <v>4.2680000000000001E-3</v>
      </c>
      <c r="D691" s="12">
        <v>4.2139999999999999E-3</v>
      </c>
      <c r="E691" s="12">
        <v>4.2449999999999996E-3</v>
      </c>
      <c r="F691" s="12">
        <v>182628</v>
      </c>
      <c r="G691" s="12">
        <v>140755081</v>
      </c>
      <c r="H691" s="7">
        <f t="shared" si="10"/>
        <v>4.2583392476933492E-3</v>
      </c>
    </row>
    <row r="692" spans="1:8" x14ac:dyDescent="0.75">
      <c r="A692" s="2">
        <v>42330</v>
      </c>
      <c r="B692" s="12">
        <v>4.2490000000000002E-3</v>
      </c>
      <c r="C692" s="12">
        <v>4.274E-3</v>
      </c>
      <c r="D692" s="12">
        <v>4.2379999999999996E-3</v>
      </c>
      <c r="E692" s="12">
        <v>4.267E-3</v>
      </c>
      <c r="F692" s="12">
        <v>174556</v>
      </c>
      <c r="G692" s="12">
        <v>141487171</v>
      </c>
      <c r="H692" s="7">
        <f t="shared" si="10"/>
        <v>4.2362908919745318E-3</v>
      </c>
    </row>
    <row r="693" spans="1:8" x14ac:dyDescent="0.75">
      <c r="A693" s="2">
        <v>42331</v>
      </c>
      <c r="B693" s="12">
        <v>4.2690000000000002E-3</v>
      </c>
      <c r="C693" s="12">
        <v>4.3509999999999998E-3</v>
      </c>
      <c r="D693" s="12">
        <v>4.2370000000000003E-3</v>
      </c>
      <c r="E693" s="12">
        <v>4.2880000000000001E-3</v>
      </c>
      <c r="F693" s="12">
        <v>314451</v>
      </c>
      <c r="G693" s="12">
        <v>142181462</v>
      </c>
      <c r="H693" s="7">
        <f t="shared" si="10"/>
        <v>4.4506910283438556E-3</v>
      </c>
    </row>
    <row r="694" spans="1:8" x14ac:dyDescent="0.75">
      <c r="A694" s="2">
        <v>42332</v>
      </c>
      <c r="B694" s="12">
        <v>4.2880000000000001E-3</v>
      </c>
      <c r="C694" s="12">
        <v>4.2880000000000001E-3</v>
      </c>
      <c r="D694" s="12">
        <v>4.2009999999999999E-3</v>
      </c>
      <c r="E694" s="12">
        <v>4.2420000000000001E-3</v>
      </c>
      <c r="F694" s="12">
        <v>197940</v>
      </c>
      <c r="G694" s="12">
        <v>140641687</v>
      </c>
      <c r="H694" s="7">
        <f t="shared" si="10"/>
        <v>-1.0727611940298516E-2</v>
      </c>
    </row>
    <row r="695" spans="1:8" x14ac:dyDescent="0.75">
      <c r="A695" s="2">
        <v>42333</v>
      </c>
      <c r="B695" s="12">
        <v>4.2420000000000001E-3</v>
      </c>
      <c r="C695" s="12">
        <v>4.3249999999999999E-3</v>
      </c>
      <c r="D695" s="12">
        <v>4.228E-3</v>
      </c>
      <c r="E695" s="12">
        <v>4.3179999999999998E-3</v>
      </c>
      <c r="F695" s="12">
        <v>197356</v>
      </c>
      <c r="G695" s="12">
        <v>143159570</v>
      </c>
      <c r="H695" s="7">
        <f t="shared" si="10"/>
        <v>1.7916077322017838E-2</v>
      </c>
    </row>
    <row r="696" spans="1:8" x14ac:dyDescent="0.75">
      <c r="A696" s="2">
        <v>42334</v>
      </c>
      <c r="B696" s="12">
        <v>4.3169999999999997E-3</v>
      </c>
      <c r="C696" s="12">
        <v>4.4349999999999997E-3</v>
      </c>
      <c r="D696" s="12">
        <v>4.2269999999999999E-3</v>
      </c>
      <c r="E696" s="12">
        <v>4.2909999999999997E-3</v>
      </c>
      <c r="F696" s="12">
        <v>400520</v>
      </c>
      <c r="G696" s="12">
        <v>142280267</v>
      </c>
      <c r="H696" s="7">
        <f t="shared" si="10"/>
        <v>-6.0227009497336075E-3</v>
      </c>
    </row>
    <row r="697" spans="1:8" x14ac:dyDescent="0.75">
      <c r="A697" s="2">
        <v>42335</v>
      </c>
      <c r="B697" s="12">
        <v>4.2760000000000003E-3</v>
      </c>
      <c r="C697" s="12">
        <v>4.3039999999999997E-3</v>
      </c>
      <c r="D697" s="12">
        <v>4.2290000000000001E-3</v>
      </c>
      <c r="E697" s="12">
        <v>4.2760000000000003E-3</v>
      </c>
      <c r="F697" s="12">
        <v>199790</v>
      </c>
      <c r="G697" s="12">
        <v>141779277</v>
      </c>
      <c r="H697" s="7">
        <f t="shared" si="10"/>
        <v>0</v>
      </c>
    </row>
    <row r="698" spans="1:8" x14ac:dyDescent="0.75">
      <c r="A698" s="2">
        <v>42336</v>
      </c>
      <c r="B698" s="12">
        <v>4.2750000000000002E-3</v>
      </c>
      <c r="C698" s="12">
        <v>4.2750000000000002E-3</v>
      </c>
      <c r="D698" s="12">
        <v>4.2079999999999999E-3</v>
      </c>
      <c r="E698" s="12">
        <v>4.2379999999999996E-3</v>
      </c>
      <c r="F698" s="12">
        <v>195480</v>
      </c>
      <c r="G698" s="12">
        <v>142138378</v>
      </c>
      <c r="H698" s="7">
        <f t="shared" si="10"/>
        <v>-8.6549707602340525E-3</v>
      </c>
    </row>
    <row r="699" spans="1:8" x14ac:dyDescent="0.75">
      <c r="A699" s="2">
        <v>42337</v>
      </c>
      <c r="B699" s="12">
        <v>4.2430000000000002E-3</v>
      </c>
      <c r="C699" s="12">
        <v>4.2989999999999999E-3</v>
      </c>
      <c r="D699" s="12">
        <v>4.2339999999999999E-3</v>
      </c>
      <c r="E699" s="12">
        <v>4.2989999999999999E-3</v>
      </c>
      <c r="F699" s="12">
        <v>197822</v>
      </c>
      <c r="G699" s="12">
        <v>144183156</v>
      </c>
      <c r="H699" s="7">
        <f t="shared" si="10"/>
        <v>1.319820881451794E-2</v>
      </c>
    </row>
    <row r="700" spans="1:8" x14ac:dyDescent="0.75">
      <c r="A700" s="2">
        <v>42338</v>
      </c>
      <c r="B700" s="12">
        <v>4.2979999999999997E-3</v>
      </c>
      <c r="C700" s="12">
        <v>4.3220000000000003E-3</v>
      </c>
      <c r="D700" s="12">
        <v>4.1850000000000004E-3</v>
      </c>
      <c r="E700" s="12">
        <v>4.2009999999999999E-3</v>
      </c>
      <c r="F700" s="12">
        <v>272695</v>
      </c>
      <c r="G700" s="12">
        <v>140894139</v>
      </c>
      <c r="H700" s="7">
        <f t="shared" si="10"/>
        <v>-2.2568636575151204E-2</v>
      </c>
    </row>
    <row r="701" spans="1:8" x14ac:dyDescent="0.75">
      <c r="A701" s="2">
        <v>42339</v>
      </c>
      <c r="B701" s="12">
        <v>4.202E-3</v>
      </c>
      <c r="C701" s="12">
        <v>4.2079999999999999E-3</v>
      </c>
      <c r="D701" s="12">
        <v>4.0540000000000003E-3</v>
      </c>
      <c r="E701" s="12">
        <v>4.0899999999999999E-3</v>
      </c>
      <c r="F701" s="12">
        <v>312401</v>
      </c>
      <c r="G701" s="12">
        <v>137170477</v>
      </c>
      <c r="H701" s="7">
        <f t="shared" si="10"/>
        <v>-2.6653974297953385E-2</v>
      </c>
    </row>
    <row r="702" spans="1:8" x14ac:dyDescent="0.75">
      <c r="A702" s="2">
        <v>42340</v>
      </c>
      <c r="B702" s="12">
        <v>4.091E-3</v>
      </c>
      <c r="C702" s="12">
        <v>4.189E-3</v>
      </c>
      <c r="D702" s="12">
        <v>4.0410000000000003E-3</v>
      </c>
      <c r="E702" s="12">
        <v>4.1729999999999996E-3</v>
      </c>
      <c r="F702" s="12">
        <v>328403</v>
      </c>
      <c r="G702" s="12">
        <v>139949725</v>
      </c>
      <c r="H702" s="7">
        <f t="shared" si="10"/>
        <v>2.0043999022243856E-2</v>
      </c>
    </row>
    <row r="703" spans="1:8" x14ac:dyDescent="0.75">
      <c r="A703" s="2">
        <v>42341</v>
      </c>
      <c r="B703" s="12">
        <v>4.176E-3</v>
      </c>
      <c r="C703" s="12">
        <v>4.3039999999999997E-3</v>
      </c>
      <c r="D703" s="12">
        <v>4.1729999999999996E-3</v>
      </c>
      <c r="E703" s="12">
        <v>4.2620000000000002E-3</v>
      </c>
      <c r="F703" s="12">
        <v>139104</v>
      </c>
      <c r="G703" s="12">
        <v>142943612</v>
      </c>
      <c r="H703" s="7">
        <f t="shared" si="10"/>
        <v>2.0593869731800798E-2</v>
      </c>
    </row>
    <row r="704" spans="1:8" x14ac:dyDescent="0.75">
      <c r="A704" s="2">
        <v>42342</v>
      </c>
      <c r="B704" s="12">
        <v>4.2620000000000002E-3</v>
      </c>
      <c r="C704" s="12">
        <v>4.7819999999999998E-3</v>
      </c>
      <c r="D704" s="12">
        <v>4.2389999999999997E-3</v>
      </c>
      <c r="E704" s="12">
        <v>4.7540000000000004E-3</v>
      </c>
      <c r="F704" s="12">
        <v>930102</v>
      </c>
      <c r="G704" s="12">
        <v>159451746</v>
      </c>
      <c r="H704" s="7">
        <f t="shared" si="10"/>
        <v>0.1154387611450024</v>
      </c>
    </row>
    <row r="705" spans="1:8" x14ac:dyDescent="0.75">
      <c r="A705" s="2">
        <v>42343</v>
      </c>
      <c r="B705" s="12">
        <v>4.7559999999999998E-3</v>
      </c>
      <c r="C705" s="12">
        <v>5.3010000000000002E-3</v>
      </c>
      <c r="D705" s="12">
        <v>4.7559999999999998E-3</v>
      </c>
      <c r="E705" s="12">
        <v>5.3010000000000002E-3</v>
      </c>
      <c r="F705" s="12">
        <v>716241</v>
      </c>
      <c r="G705" s="12">
        <v>177794378</v>
      </c>
      <c r="H705" s="7">
        <f t="shared" si="10"/>
        <v>0.11459209419680412</v>
      </c>
    </row>
    <row r="706" spans="1:8" x14ac:dyDescent="0.75">
      <c r="A706" s="2">
        <v>42344</v>
      </c>
      <c r="B706" s="12">
        <v>5.3020000000000003E-3</v>
      </c>
      <c r="C706" s="12">
        <v>5.3680000000000004E-3</v>
      </c>
      <c r="D706" s="12">
        <v>5.1529999999999996E-3</v>
      </c>
      <c r="E706" s="12">
        <v>5.3439999999999998E-3</v>
      </c>
      <c r="F706" s="12">
        <v>1002000</v>
      </c>
      <c r="G706" s="12">
        <v>179217036</v>
      </c>
      <c r="H706" s="7">
        <f t="shared" si="10"/>
        <v>7.9215390418708974E-3</v>
      </c>
    </row>
    <row r="707" spans="1:8" x14ac:dyDescent="0.75">
      <c r="A707" s="2">
        <v>42345</v>
      </c>
      <c r="B707" s="12">
        <v>5.3119999999999999E-3</v>
      </c>
      <c r="C707" s="12">
        <v>5.5599999999999998E-3</v>
      </c>
      <c r="D707" s="12">
        <v>5.2969999999999996E-3</v>
      </c>
      <c r="E707" s="12">
        <v>5.5599999999999998E-3</v>
      </c>
      <c r="F707" s="12">
        <v>866871</v>
      </c>
      <c r="G707" s="12">
        <v>186466154</v>
      </c>
      <c r="H707" s="7">
        <f t="shared" ref="H707:H770" si="11">(E707-B707)/B707</f>
        <v>4.6686746987951798E-2</v>
      </c>
    </row>
    <row r="708" spans="1:8" x14ac:dyDescent="0.75">
      <c r="A708" s="2">
        <v>42346</v>
      </c>
      <c r="B708" s="12">
        <v>5.561E-3</v>
      </c>
      <c r="C708" s="12">
        <v>6.7749999999999998E-3</v>
      </c>
      <c r="D708" s="12">
        <v>5.5599999999999998E-3</v>
      </c>
      <c r="E708" s="12">
        <v>6.7749999999999998E-3</v>
      </c>
      <c r="F708" s="12">
        <v>2423870</v>
      </c>
      <c r="G708" s="12">
        <v>227221522</v>
      </c>
      <c r="H708" s="7">
        <f t="shared" si="11"/>
        <v>0.21830606006114006</v>
      </c>
    </row>
    <row r="709" spans="1:8" x14ac:dyDescent="0.75">
      <c r="A709" s="2">
        <v>42347</v>
      </c>
      <c r="B709" s="12">
        <v>6.796E-3</v>
      </c>
      <c r="C709" s="12">
        <v>8.9049999999999997E-3</v>
      </c>
      <c r="D709" s="12">
        <v>6.7460000000000003E-3</v>
      </c>
      <c r="E709" s="12">
        <v>8.5229999999999993E-3</v>
      </c>
      <c r="F709" s="12">
        <v>5702470</v>
      </c>
      <c r="G709" s="12">
        <v>285840607</v>
      </c>
      <c r="H709" s="7">
        <f t="shared" si="11"/>
        <v>0.25412007062978215</v>
      </c>
    </row>
    <row r="710" spans="1:8" x14ac:dyDescent="0.75">
      <c r="A710" s="2">
        <v>42348</v>
      </c>
      <c r="B710" s="12">
        <v>8.5269999999999999E-3</v>
      </c>
      <c r="C710" s="12">
        <v>9.0709999999999992E-3</v>
      </c>
      <c r="D710" s="12">
        <v>8.4440000000000001E-3</v>
      </c>
      <c r="E710" s="12">
        <v>8.4440000000000001E-3</v>
      </c>
      <c r="F710" s="12">
        <v>3223520</v>
      </c>
      <c r="G710" s="12">
        <v>283195173</v>
      </c>
      <c r="H710" s="7">
        <f t="shared" si="11"/>
        <v>-9.7337867948868E-3</v>
      </c>
    </row>
    <row r="711" spans="1:8" x14ac:dyDescent="0.75">
      <c r="A711" s="2">
        <v>42349</v>
      </c>
      <c r="B711" s="12">
        <v>8.4449999999999994E-3</v>
      </c>
      <c r="C711" s="12">
        <v>8.4530000000000004E-3</v>
      </c>
      <c r="D711" s="12">
        <v>7.7929999999999996E-3</v>
      </c>
      <c r="E711" s="12">
        <v>8.4410000000000006E-3</v>
      </c>
      <c r="F711" s="12">
        <v>3465490</v>
      </c>
      <c r="G711" s="12">
        <v>283078128</v>
      </c>
      <c r="H711" s="7">
        <f t="shared" si="11"/>
        <v>-4.7365304914136132E-4</v>
      </c>
    </row>
    <row r="712" spans="1:8" x14ac:dyDescent="0.75">
      <c r="A712" s="2">
        <v>42350</v>
      </c>
      <c r="B712" s="12">
        <v>8.4539999999999997E-3</v>
      </c>
      <c r="C712" s="12">
        <v>8.6420000000000004E-3</v>
      </c>
      <c r="D712" s="12">
        <v>8.123E-3</v>
      </c>
      <c r="E712" s="12">
        <v>8.5360000000000002E-3</v>
      </c>
      <c r="F712" s="12">
        <v>1317990</v>
      </c>
      <c r="G712" s="12">
        <v>286272234</v>
      </c>
      <c r="H712" s="7">
        <f t="shared" si="11"/>
        <v>9.6995505086350225E-3</v>
      </c>
    </row>
    <row r="713" spans="1:8" x14ac:dyDescent="0.75">
      <c r="A713" s="2">
        <v>42351</v>
      </c>
      <c r="B713" s="12">
        <v>8.5319999999999997E-3</v>
      </c>
      <c r="C713" s="12">
        <v>8.8669999999999999E-3</v>
      </c>
      <c r="D713" s="12">
        <v>8.4720000000000004E-3</v>
      </c>
      <c r="E713" s="12">
        <v>8.7790000000000003E-3</v>
      </c>
      <c r="F713" s="12">
        <v>1394050</v>
      </c>
      <c r="G713" s="12">
        <v>294425521</v>
      </c>
      <c r="H713" s="7">
        <f t="shared" si="11"/>
        <v>2.8949835911861309E-2</v>
      </c>
    </row>
    <row r="714" spans="1:8" x14ac:dyDescent="0.75">
      <c r="A714" s="2">
        <v>42352</v>
      </c>
      <c r="B714" s="12">
        <v>8.7740000000000005E-3</v>
      </c>
      <c r="C714" s="12">
        <v>8.7799999999999996E-3</v>
      </c>
      <c r="D714" s="12">
        <v>7.6140000000000001E-3</v>
      </c>
      <c r="E714" s="12">
        <v>7.6140000000000001E-3</v>
      </c>
      <c r="F714" s="12">
        <v>2433140</v>
      </c>
      <c r="G714" s="12">
        <v>255361781</v>
      </c>
      <c r="H714" s="7">
        <f t="shared" si="11"/>
        <v>-0.1322087987235013</v>
      </c>
    </row>
    <row r="715" spans="1:8" x14ac:dyDescent="0.75">
      <c r="A715" s="2">
        <v>42353</v>
      </c>
      <c r="B715" s="12">
        <v>7.6E-3</v>
      </c>
      <c r="C715" s="12">
        <v>7.6E-3</v>
      </c>
      <c r="D715" s="12">
        <v>6.6220000000000003E-3</v>
      </c>
      <c r="E715" s="12">
        <v>6.6839999999999998E-3</v>
      </c>
      <c r="F715" s="12">
        <v>4908540</v>
      </c>
      <c r="G715" s="12">
        <v>224173639</v>
      </c>
      <c r="H715" s="7">
        <f t="shared" si="11"/>
        <v>-0.1205263157894737</v>
      </c>
    </row>
    <row r="716" spans="1:8" x14ac:dyDescent="0.75">
      <c r="A716" s="2">
        <v>42354</v>
      </c>
      <c r="B716" s="12">
        <v>6.6889999999999996E-3</v>
      </c>
      <c r="C716" s="12">
        <v>6.816E-3</v>
      </c>
      <c r="D716" s="12">
        <v>6.4539999999999997E-3</v>
      </c>
      <c r="E716" s="12">
        <v>6.7549999999999997E-3</v>
      </c>
      <c r="F716" s="12">
        <v>1249850</v>
      </c>
      <c r="G716" s="12">
        <v>226552114</v>
      </c>
      <c r="H716" s="7">
        <f t="shared" si="11"/>
        <v>9.8669457317984884E-3</v>
      </c>
    </row>
    <row r="717" spans="1:8" x14ac:dyDescent="0.75">
      <c r="A717" s="2">
        <v>42355</v>
      </c>
      <c r="B717" s="12">
        <v>6.7539999999999996E-3</v>
      </c>
      <c r="C717" s="12">
        <v>6.8079999999999998E-3</v>
      </c>
      <c r="D717" s="12">
        <v>6.6699999999999997E-3</v>
      </c>
      <c r="E717" s="12">
        <v>6.6940000000000003E-3</v>
      </c>
      <c r="F717" s="12">
        <v>556682</v>
      </c>
      <c r="G717" s="12">
        <v>224510020</v>
      </c>
      <c r="H717" s="7">
        <f t="shared" si="11"/>
        <v>-8.8836245188035675E-3</v>
      </c>
    </row>
    <row r="718" spans="1:8" x14ac:dyDescent="0.75">
      <c r="A718" s="2">
        <v>42356</v>
      </c>
      <c r="B718" s="12">
        <v>6.6860000000000001E-3</v>
      </c>
      <c r="C718" s="12">
        <v>6.6860000000000001E-3</v>
      </c>
      <c r="D718" s="12">
        <v>6.3670000000000003E-3</v>
      </c>
      <c r="E718" s="12">
        <v>6.3870000000000003E-3</v>
      </c>
      <c r="F718" s="12">
        <v>833330</v>
      </c>
      <c r="G718" s="12">
        <v>214187866</v>
      </c>
      <c r="H718" s="7">
        <f t="shared" si="11"/>
        <v>-4.4720311097816302E-2</v>
      </c>
    </row>
    <row r="719" spans="1:8" x14ac:dyDescent="0.75">
      <c r="A719" s="2">
        <v>42357</v>
      </c>
      <c r="B719" s="12">
        <v>6.3829999999999998E-3</v>
      </c>
      <c r="C719" s="12">
        <v>6.4009999999999996E-3</v>
      </c>
      <c r="D719" s="12">
        <v>6.254E-3</v>
      </c>
      <c r="E719" s="12">
        <v>6.2909999999999997E-3</v>
      </c>
      <c r="F719" s="12">
        <v>452403</v>
      </c>
      <c r="G719" s="12">
        <v>210998120</v>
      </c>
      <c r="H719" s="7">
        <f t="shared" si="11"/>
        <v>-1.4413285289049048E-2</v>
      </c>
    </row>
    <row r="720" spans="1:8" x14ac:dyDescent="0.75">
      <c r="A720" s="2">
        <v>42358</v>
      </c>
      <c r="B720" s="12">
        <v>6.2919999999999998E-3</v>
      </c>
      <c r="C720" s="12">
        <v>6.3410000000000003E-3</v>
      </c>
      <c r="D720" s="12">
        <v>6.2049999999999996E-3</v>
      </c>
      <c r="E720" s="12">
        <v>6.2350000000000001E-3</v>
      </c>
      <c r="F720" s="12">
        <v>577803</v>
      </c>
      <c r="G720" s="12">
        <v>209113987</v>
      </c>
      <c r="H720" s="7">
        <f t="shared" si="11"/>
        <v>-9.0591226954862946E-3</v>
      </c>
    </row>
    <row r="721" spans="1:8" x14ac:dyDescent="0.75">
      <c r="A721" s="2">
        <v>42359</v>
      </c>
      <c r="B721" s="12">
        <v>6.234E-3</v>
      </c>
      <c r="C721" s="12">
        <v>6.3559999999999997E-3</v>
      </c>
      <c r="D721" s="12">
        <v>6.1580000000000003E-3</v>
      </c>
      <c r="E721" s="12">
        <v>6.2690000000000003E-3</v>
      </c>
      <c r="F721" s="12">
        <v>512514</v>
      </c>
      <c r="G721" s="12">
        <v>210237491</v>
      </c>
      <c r="H721" s="7">
        <f t="shared" si="11"/>
        <v>5.6143727943535945E-3</v>
      </c>
    </row>
    <row r="722" spans="1:8" x14ac:dyDescent="0.75">
      <c r="A722" s="2">
        <v>42360</v>
      </c>
      <c r="B722" s="12">
        <v>6.2709999999999997E-3</v>
      </c>
      <c r="C722" s="12">
        <v>6.2779999999999997E-3</v>
      </c>
      <c r="D722" s="12">
        <v>6.1840000000000003E-3</v>
      </c>
      <c r="E722" s="12">
        <v>6.1929999999999997E-3</v>
      </c>
      <c r="F722" s="12">
        <v>460222</v>
      </c>
      <c r="G722" s="12">
        <v>207692335</v>
      </c>
      <c r="H722" s="7">
        <f t="shared" si="11"/>
        <v>-1.2438207622388765E-2</v>
      </c>
    </row>
    <row r="723" spans="1:8" x14ac:dyDescent="0.75">
      <c r="A723" s="2">
        <v>42361</v>
      </c>
      <c r="B723" s="12">
        <v>6.1879999999999999E-3</v>
      </c>
      <c r="C723" s="12">
        <v>6.2110000000000004E-3</v>
      </c>
      <c r="D723" s="12">
        <v>6.0150000000000004E-3</v>
      </c>
      <c r="E723" s="12">
        <v>6.0210000000000003E-3</v>
      </c>
      <c r="F723" s="12">
        <v>364178</v>
      </c>
      <c r="G723" s="12">
        <v>201945024</v>
      </c>
      <c r="H723" s="7">
        <f t="shared" si="11"/>
        <v>-2.6987718164188691E-2</v>
      </c>
    </row>
    <row r="724" spans="1:8" x14ac:dyDescent="0.75">
      <c r="A724" s="2">
        <v>42362</v>
      </c>
      <c r="B724" s="12">
        <v>6.0229999999999997E-3</v>
      </c>
      <c r="C724" s="12">
        <v>6.0530000000000002E-3</v>
      </c>
      <c r="D724" s="12">
        <v>5.9550000000000002E-3</v>
      </c>
      <c r="E724" s="12">
        <v>5.9709999999999997E-3</v>
      </c>
      <c r="F724" s="12">
        <v>332166</v>
      </c>
      <c r="G724" s="12">
        <v>200241322</v>
      </c>
      <c r="H724" s="7">
        <f t="shared" si="11"/>
        <v>-8.6335713099784106E-3</v>
      </c>
    </row>
    <row r="725" spans="1:8" x14ac:dyDescent="0.75">
      <c r="A725" s="2">
        <v>42363</v>
      </c>
      <c r="B725" s="12">
        <v>5.9709999999999997E-3</v>
      </c>
      <c r="C725" s="12">
        <v>6.5139999999999998E-3</v>
      </c>
      <c r="D725" s="12">
        <v>5.9699999999999996E-3</v>
      </c>
      <c r="E725" s="12">
        <v>6.4869999999999997E-3</v>
      </c>
      <c r="F725" s="12">
        <v>815998</v>
      </c>
      <c r="G725" s="12">
        <v>217541275</v>
      </c>
      <c r="H725" s="7">
        <f t="shared" si="11"/>
        <v>8.6417685479819123E-2</v>
      </c>
    </row>
    <row r="726" spans="1:8" x14ac:dyDescent="0.75">
      <c r="A726" s="2">
        <v>42364</v>
      </c>
      <c r="B726" s="12">
        <v>6.4910000000000002E-3</v>
      </c>
      <c r="C726" s="12">
        <v>6.5079999999999999E-3</v>
      </c>
      <c r="D726" s="12">
        <v>6.1450000000000003E-3</v>
      </c>
      <c r="E726" s="12">
        <v>6.1739999999999998E-3</v>
      </c>
      <c r="F726" s="12">
        <v>665210</v>
      </c>
      <c r="G726" s="12">
        <v>207055124</v>
      </c>
      <c r="H726" s="7">
        <f t="shared" si="11"/>
        <v>-4.8836851024495524E-2</v>
      </c>
    </row>
    <row r="727" spans="1:8" x14ac:dyDescent="0.75">
      <c r="A727" s="2">
        <v>42365</v>
      </c>
      <c r="B727" s="12">
        <v>6.1720000000000004E-3</v>
      </c>
      <c r="C727" s="12">
        <v>6.3550000000000004E-3</v>
      </c>
      <c r="D727" s="12">
        <v>6.1320000000000003E-3</v>
      </c>
      <c r="E727" s="12">
        <v>6.3429999999999997E-3</v>
      </c>
      <c r="F727" s="12">
        <v>465856</v>
      </c>
      <c r="G727" s="12">
        <v>212734354</v>
      </c>
      <c r="H727" s="7">
        <f t="shared" si="11"/>
        <v>2.7705767984445767E-2</v>
      </c>
    </row>
    <row r="728" spans="1:8" x14ac:dyDescent="0.75">
      <c r="A728" s="2">
        <v>42366</v>
      </c>
      <c r="B728" s="12">
        <v>6.3480000000000003E-3</v>
      </c>
      <c r="C728" s="12">
        <v>6.4419999999999998E-3</v>
      </c>
      <c r="D728" s="12">
        <v>6.326E-3</v>
      </c>
      <c r="E728" s="12">
        <v>6.3400000000000001E-3</v>
      </c>
      <c r="F728" s="12">
        <v>469583</v>
      </c>
      <c r="G728" s="12">
        <v>212634412</v>
      </c>
      <c r="H728" s="7">
        <f t="shared" si="11"/>
        <v>-1.2602394454946746E-3</v>
      </c>
    </row>
    <row r="729" spans="1:8" x14ac:dyDescent="0.75">
      <c r="A729" s="2">
        <v>42367</v>
      </c>
      <c r="B729" s="12">
        <v>6.3420000000000004E-3</v>
      </c>
      <c r="C729" s="12">
        <v>6.3530000000000001E-3</v>
      </c>
      <c r="D729" s="12">
        <v>6.2449999999999997E-3</v>
      </c>
      <c r="E729" s="12">
        <v>6.2639999999999996E-3</v>
      </c>
      <c r="F729" s="12">
        <v>312612</v>
      </c>
      <c r="G729" s="12">
        <v>210089591</v>
      </c>
      <c r="H729" s="7">
        <f t="shared" si="11"/>
        <v>-1.2298959318826996E-2</v>
      </c>
    </row>
    <row r="730" spans="1:8" x14ac:dyDescent="0.75">
      <c r="A730" s="2">
        <v>42368</v>
      </c>
      <c r="B730" s="12">
        <v>6.2659999999999999E-3</v>
      </c>
      <c r="C730" s="12">
        <v>6.2709999999999997E-3</v>
      </c>
      <c r="D730" s="12">
        <v>6.1700000000000001E-3</v>
      </c>
      <c r="E730" s="12">
        <v>6.182E-3</v>
      </c>
      <c r="F730" s="12">
        <v>280345</v>
      </c>
      <c r="G730" s="12">
        <v>207320069</v>
      </c>
      <c r="H730" s="7">
        <f t="shared" si="11"/>
        <v>-1.3405681455473967E-2</v>
      </c>
    </row>
    <row r="731" spans="1:8" x14ac:dyDescent="0.75">
      <c r="A731" s="2">
        <v>42369</v>
      </c>
      <c r="B731" s="12">
        <v>6.1840000000000003E-3</v>
      </c>
      <c r="C731" s="12">
        <v>6.1840000000000003E-3</v>
      </c>
      <c r="D731" s="12">
        <v>6.0390000000000001E-3</v>
      </c>
      <c r="E731" s="12">
        <v>6.0400000000000002E-3</v>
      </c>
      <c r="F731" s="12">
        <v>374355</v>
      </c>
      <c r="G731" s="12">
        <v>202579217</v>
      </c>
      <c r="H731" s="7">
        <f t="shared" si="11"/>
        <v>-2.3285899094437262E-2</v>
      </c>
    </row>
    <row r="732" spans="1:8" x14ac:dyDescent="0.75">
      <c r="A732" s="2">
        <v>42370</v>
      </c>
      <c r="B732" s="12">
        <v>6.0400000000000002E-3</v>
      </c>
      <c r="C732" s="12">
        <v>6.0439999999999999E-3</v>
      </c>
      <c r="D732" s="12">
        <v>5.9329999999999999E-3</v>
      </c>
      <c r="E732" s="12">
        <v>5.9550000000000002E-3</v>
      </c>
      <c r="F732" s="12">
        <v>211767</v>
      </c>
      <c r="G732" s="12">
        <v>199716461</v>
      </c>
      <c r="H732" s="7">
        <f t="shared" si="11"/>
        <v>-1.4072847682119206E-2</v>
      </c>
    </row>
    <row r="733" spans="1:8" x14ac:dyDescent="0.75">
      <c r="A733" s="2">
        <v>42371</v>
      </c>
      <c r="B733" s="12">
        <v>5.9569999999999996E-3</v>
      </c>
      <c r="C733" s="12">
        <v>6.0790000000000002E-3</v>
      </c>
      <c r="D733" s="12">
        <v>5.9329999999999999E-3</v>
      </c>
      <c r="E733" s="12">
        <v>6.0650000000000001E-3</v>
      </c>
      <c r="F733" s="12">
        <v>278539</v>
      </c>
      <c r="G733" s="12">
        <v>203395183</v>
      </c>
      <c r="H733" s="7">
        <f t="shared" si="11"/>
        <v>1.8129931173409511E-2</v>
      </c>
    </row>
    <row r="734" spans="1:8" x14ac:dyDescent="0.75">
      <c r="A734" s="2">
        <v>42372</v>
      </c>
      <c r="B734" s="12">
        <v>6.0660000000000002E-3</v>
      </c>
      <c r="C734" s="12">
        <v>6.0699999999999999E-3</v>
      </c>
      <c r="D734" s="12">
        <v>5.9880000000000003E-3</v>
      </c>
      <c r="E734" s="12">
        <v>6.0169999999999998E-3</v>
      </c>
      <c r="F734" s="12">
        <v>291723</v>
      </c>
      <c r="G734" s="12">
        <v>201799471</v>
      </c>
      <c r="H734" s="7">
        <f t="shared" si="11"/>
        <v>-8.0778107484339653E-3</v>
      </c>
    </row>
    <row r="735" spans="1:8" x14ac:dyDescent="0.75">
      <c r="A735" s="2">
        <v>42373</v>
      </c>
      <c r="B735" s="12">
        <v>6.019E-3</v>
      </c>
      <c r="C735" s="12">
        <v>6.0590000000000001E-3</v>
      </c>
      <c r="D735" s="12">
        <v>5.953E-3</v>
      </c>
      <c r="E735" s="12">
        <v>5.9579999999999998E-3</v>
      </c>
      <c r="F735" s="12">
        <v>310820</v>
      </c>
      <c r="G735" s="12">
        <v>199807683</v>
      </c>
      <c r="H735" s="7">
        <f t="shared" si="11"/>
        <v>-1.0134573849476705E-2</v>
      </c>
    </row>
    <row r="736" spans="1:8" x14ac:dyDescent="0.75">
      <c r="A736" s="2">
        <v>42374</v>
      </c>
      <c r="B736" s="12">
        <v>5.9540000000000001E-3</v>
      </c>
      <c r="C736" s="12">
        <v>6.0439999999999999E-3</v>
      </c>
      <c r="D736" s="12">
        <v>5.953E-3</v>
      </c>
      <c r="E736" s="12">
        <v>6.0439999999999999E-3</v>
      </c>
      <c r="F736" s="12">
        <v>381554</v>
      </c>
      <c r="G736" s="12">
        <v>202711354</v>
      </c>
      <c r="H736" s="7">
        <f t="shared" si="11"/>
        <v>1.511588847833386E-2</v>
      </c>
    </row>
    <row r="737" spans="1:8" x14ac:dyDescent="0.75">
      <c r="A737" s="2">
        <v>42375</v>
      </c>
      <c r="B737" s="12">
        <v>6.0439999999999999E-3</v>
      </c>
      <c r="C737" s="12">
        <v>6.0439999999999999E-3</v>
      </c>
      <c r="D737" s="12">
        <v>5.9829999999999996E-3</v>
      </c>
      <c r="E737" s="12">
        <v>6.0029999999999997E-3</v>
      </c>
      <c r="F737" s="12">
        <v>316235</v>
      </c>
      <c r="G737" s="12">
        <v>201334978</v>
      </c>
      <c r="H737" s="7">
        <f t="shared" si="11"/>
        <v>-6.7835870284580144E-3</v>
      </c>
    </row>
    <row r="738" spans="1:8" x14ac:dyDescent="0.75">
      <c r="A738" s="2">
        <v>42376</v>
      </c>
      <c r="B738" s="12">
        <v>5.9979999999999999E-3</v>
      </c>
      <c r="C738" s="12">
        <v>6.0899999999999999E-3</v>
      </c>
      <c r="D738" s="12">
        <v>5.9979999999999999E-3</v>
      </c>
      <c r="E738" s="12">
        <v>6.0390000000000001E-3</v>
      </c>
      <c r="F738" s="12">
        <v>426048</v>
      </c>
      <c r="G738" s="12">
        <v>202538636</v>
      </c>
      <c r="H738" s="7">
        <f t="shared" si="11"/>
        <v>6.8356118706235812E-3</v>
      </c>
    </row>
    <row r="739" spans="1:8" x14ac:dyDescent="0.75">
      <c r="A739" s="2">
        <v>42377</v>
      </c>
      <c r="B739" s="12">
        <v>6.0400000000000002E-3</v>
      </c>
      <c r="C739" s="12">
        <v>6.0549999999999996E-3</v>
      </c>
      <c r="D739" s="12">
        <v>5.9049999999999997E-3</v>
      </c>
      <c r="E739" s="12">
        <v>5.9329999999999999E-3</v>
      </c>
      <c r="F739" s="12">
        <v>288641</v>
      </c>
      <c r="G739" s="12">
        <v>198988028</v>
      </c>
      <c r="H739" s="7">
        <f t="shared" si="11"/>
        <v>-1.7715231788079523E-2</v>
      </c>
    </row>
    <row r="740" spans="1:8" x14ac:dyDescent="0.75">
      <c r="A740" s="2">
        <v>42378</v>
      </c>
      <c r="B740" s="12">
        <v>5.9369999999999996E-3</v>
      </c>
      <c r="C740" s="12">
        <v>6.0049999999999999E-3</v>
      </c>
      <c r="D740" s="12">
        <v>5.9329999999999999E-3</v>
      </c>
      <c r="E740" s="12">
        <v>5.9820000000000003E-3</v>
      </c>
      <c r="F740" s="12">
        <v>310336</v>
      </c>
      <c r="G740" s="12">
        <v>200621636</v>
      </c>
      <c r="H740" s="7">
        <f t="shared" si="11"/>
        <v>7.5795856493179672E-3</v>
      </c>
    </row>
    <row r="741" spans="1:8" x14ac:dyDescent="0.75">
      <c r="A741" s="2">
        <v>42379</v>
      </c>
      <c r="B741" s="12">
        <v>5.9820000000000003E-3</v>
      </c>
      <c r="C741" s="12">
        <v>5.999E-3</v>
      </c>
      <c r="D741" s="12">
        <v>5.9309999999999996E-3</v>
      </c>
      <c r="E741" s="12">
        <v>5.9560000000000004E-3</v>
      </c>
      <c r="F741" s="12">
        <v>195011</v>
      </c>
      <c r="G741" s="12">
        <v>199751004</v>
      </c>
      <c r="H741" s="7">
        <f t="shared" si="11"/>
        <v>-4.346372450685386E-3</v>
      </c>
    </row>
    <row r="742" spans="1:8" x14ac:dyDescent="0.75">
      <c r="A742" s="2">
        <v>42380</v>
      </c>
      <c r="B742" s="12">
        <v>5.9630000000000004E-3</v>
      </c>
      <c r="C742" s="12">
        <v>5.9699999999999996E-3</v>
      </c>
      <c r="D742" s="12">
        <v>5.8919999999999997E-3</v>
      </c>
      <c r="E742" s="12">
        <v>5.8950000000000001E-3</v>
      </c>
      <c r="F742" s="12">
        <v>216286</v>
      </c>
      <c r="G742" s="12">
        <v>197691806</v>
      </c>
      <c r="H742" s="7">
        <f t="shared" si="11"/>
        <v>-1.140365587791386E-2</v>
      </c>
    </row>
    <row r="743" spans="1:8" x14ac:dyDescent="0.75">
      <c r="A743" s="2">
        <v>42381</v>
      </c>
      <c r="B743" s="12">
        <v>5.8919999999999997E-3</v>
      </c>
      <c r="C743" s="12">
        <v>5.8970000000000003E-3</v>
      </c>
      <c r="D743" s="12">
        <v>5.8539999999999998E-3</v>
      </c>
      <c r="E743" s="12">
        <v>5.8539999999999998E-3</v>
      </c>
      <c r="F743" s="12">
        <v>310414</v>
      </c>
      <c r="G743" s="12">
        <v>196340918</v>
      </c>
      <c r="H743" s="7">
        <f t="shared" si="11"/>
        <v>-6.44942294636793E-3</v>
      </c>
    </row>
    <row r="744" spans="1:8" x14ac:dyDescent="0.75">
      <c r="A744" s="2">
        <v>42382</v>
      </c>
      <c r="B744" s="12">
        <v>5.836E-3</v>
      </c>
      <c r="C744" s="12">
        <v>5.836E-3</v>
      </c>
      <c r="D744" s="12">
        <v>5.7530000000000003E-3</v>
      </c>
      <c r="E744" s="12">
        <v>5.7939999999999997E-3</v>
      </c>
      <c r="F744" s="12">
        <v>497284</v>
      </c>
      <c r="G744" s="12">
        <v>194303853</v>
      </c>
      <c r="H744" s="7">
        <f t="shared" si="11"/>
        <v>-7.1967100753941686E-3</v>
      </c>
    </row>
    <row r="745" spans="1:8" x14ac:dyDescent="0.75">
      <c r="A745" s="2">
        <v>42383</v>
      </c>
      <c r="B745" s="12">
        <v>5.7949999999999998E-3</v>
      </c>
      <c r="C745" s="12">
        <v>5.8019999999999999E-3</v>
      </c>
      <c r="D745" s="12">
        <v>5.5259999999999997E-3</v>
      </c>
      <c r="E745" s="12">
        <v>5.5290000000000001E-3</v>
      </c>
      <c r="F745" s="12">
        <v>849371</v>
      </c>
      <c r="G745" s="12">
        <v>185440579</v>
      </c>
      <c r="H745" s="7">
        <f t="shared" si="11"/>
        <v>-4.5901639344262252E-2</v>
      </c>
    </row>
    <row r="746" spans="1:8" x14ac:dyDescent="0.75">
      <c r="A746" s="2">
        <v>42384</v>
      </c>
      <c r="B746" s="12">
        <v>5.5279999999999999E-3</v>
      </c>
      <c r="C746" s="12">
        <v>5.5279999999999999E-3</v>
      </c>
      <c r="D746" s="12">
        <v>5.2290000000000001E-3</v>
      </c>
      <c r="E746" s="12">
        <v>5.2290000000000001E-3</v>
      </c>
      <c r="F746" s="12">
        <v>441054</v>
      </c>
      <c r="G746" s="12">
        <v>175378341</v>
      </c>
      <c r="H746" s="7">
        <f t="shared" si="11"/>
        <v>-5.408827785817652E-2</v>
      </c>
    </row>
    <row r="747" spans="1:8" x14ac:dyDescent="0.75">
      <c r="A747" s="2">
        <v>42385</v>
      </c>
      <c r="B747" s="12">
        <v>5.2209999999999999E-3</v>
      </c>
      <c r="C747" s="12">
        <v>5.274E-3</v>
      </c>
      <c r="D747" s="12">
        <v>5.0720000000000001E-3</v>
      </c>
      <c r="E747" s="12">
        <v>5.1120000000000002E-3</v>
      </c>
      <c r="F747" s="12">
        <v>304209</v>
      </c>
      <c r="G747" s="12">
        <v>171445070</v>
      </c>
      <c r="H747" s="7">
        <f t="shared" si="11"/>
        <v>-2.0877226584945358E-2</v>
      </c>
    </row>
    <row r="748" spans="1:8" x14ac:dyDescent="0.75">
      <c r="A748" s="2">
        <v>42386</v>
      </c>
      <c r="B748" s="12">
        <v>5.11E-3</v>
      </c>
      <c r="C748" s="12">
        <v>5.2849999999999998E-3</v>
      </c>
      <c r="D748" s="12">
        <v>5.0109999999999998E-3</v>
      </c>
      <c r="E748" s="12">
        <v>5.2659999999999998E-3</v>
      </c>
      <c r="F748" s="12">
        <v>473175</v>
      </c>
      <c r="G748" s="12">
        <v>176601451</v>
      </c>
      <c r="H748" s="7">
        <f t="shared" si="11"/>
        <v>3.0528375733855164E-2</v>
      </c>
    </row>
    <row r="749" spans="1:8" x14ac:dyDescent="0.75">
      <c r="A749" s="2">
        <v>42387</v>
      </c>
      <c r="B749" s="12">
        <v>5.2700000000000004E-3</v>
      </c>
      <c r="C749" s="12">
        <v>5.4159999999999998E-3</v>
      </c>
      <c r="D749" s="12">
        <v>5.2680000000000001E-3</v>
      </c>
      <c r="E749" s="12">
        <v>5.326E-3</v>
      </c>
      <c r="F749" s="12">
        <v>514295</v>
      </c>
      <c r="G749" s="12">
        <v>178621411</v>
      </c>
      <c r="H749" s="7">
        <f t="shared" si="11"/>
        <v>1.0626185958254198E-2</v>
      </c>
    </row>
    <row r="750" spans="1:8" x14ac:dyDescent="0.75">
      <c r="A750" s="2">
        <v>42388</v>
      </c>
      <c r="B750" s="12">
        <v>5.3299999999999997E-3</v>
      </c>
      <c r="C750" s="12">
        <v>5.3299999999999997E-3</v>
      </c>
      <c r="D750" s="12">
        <v>5.2620000000000002E-3</v>
      </c>
      <c r="E750" s="12">
        <v>5.2709999999999996E-3</v>
      </c>
      <c r="F750" s="12">
        <v>226472</v>
      </c>
      <c r="G750" s="12">
        <v>176766120</v>
      </c>
      <c r="H750" s="7">
        <f t="shared" si="11"/>
        <v>-1.1069418386491562E-2</v>
      </c>
    </row>
    <row r="751" spans="1:8" x14ac:dyDescent="0.75">
      <c r="A751" s="2">
        <v>42389</v>
      </c>
      <c r="B751" s="12">
        <v>5.2709999999999996E-3</v>
      </c>
      <c r="C751" s="12">
        <v>5.3940000000000004E-3</v>
      </c>
      <c r="D751" s="12">
        <v>5.1780000000000003E-3</v>
      </c>
      <c r="E751" s="12">
        <v>5.3810000000000004E-3</v>
      </c>
      <c r="F751" s="12">
        <v>722260</v>
      </c>
      <c r="G751" s="12">
        <v>180460604</v>
      </c>
      <c r="H751" s="7">
        <f t="shared" si="11"/>
        <v>2.0868905331056863E-2</v>
      </c>
    </row>
    <row r="752" spans="1:8" x14ac:dyDescent="0.75">
      <c r="A752" s="2">
        <v>42390</v>
      </c>
      <c r="B752" s="12">
        <v>5.3699999999999998E-3</v>
      </c>
      <c r="C752" s="12">
        <v>5.385E-3</v>
      </c>
      <c r="D752" s="12">
        <v>5.3049999999999998E-3</v>
      </c>
      <c r="E752" s="12">
        <v>5.313E-3</v>
      </c>
      <c r="F752" s="12">
        <v>344950</v>
      </c>
      <c r="G752" s="12">
        <v>178169997</v>
      </c>
      <c r="H752" s="7">
        <f t="shared" si="11"/>
        <v>-1.061452513966476E-2</v>
      </c>
    </row>
    <row r="753" spans="1:8" x14ac:dyDescent="0.75">
      <c r="A753" s="2">
        <v>42391</v>
      </c>
      <c r="B753" s="12">
        <v>5.3140000000000001E-3</v>
      </c>
      <c r="C753" s="12">
        <v>5.3140000000000001E-3</v>
      </c>
      <c r="D753" s="12">
        <v>5.0930000000000003E-3</v>
      </c>
      <c r="E753" s="12">
        <v>5.1139999999999996E-3</v>
      </c>
      <c r="F753" s="12">
        <v>355595</v>
      </c>
      <c r="G753" s="12">
        <v>171522877</v>
      </c>
      <c r="H753" s="7">
        <f t="shared" si="11"/>
        <v>-3.7636432066240219E-2</v>
      </c>
    </row>
    <row r="754" spans="1:8" x14ac:dyDescent="0.75">
      <c r="A754" s="2">
        <v>42392</v>
      </c>
      <c r="B754" s="12">
        <v>5.1089999999999998E-3</v>
      </c>
      <c r="C754" s="12">
        <v>5.1919999999999996E-3</v>
      </c>
      <c r="D754" s="12">
        <v>5.1089999999999998E-3</v>
      </c>
      <c r="E754" s="12">
        <v>5.1200000000000004E-3</v>
      </c>
      <c r="F754" s="12">
        <v>310286</v>
      </c>
      <c r="G754" s="12">
        <v>171714711</v>
      </c>
      <c r="H754" s="7">
        <f t="shared" si="11"/>
        <v>2.1530632217656278E-3</v>
      </c>
    </row>
    <row r="755" spans="1:8" x14ac:dyDescent="0.75">
      <c r="A755" s="2">
        <v>42393</v>
      </c>
      <c r="B755" s="12">
        <v>5.1209999999999997E-3</v>
      </c>
      <c r="C755" s="12">
        <v>5.2370000000000003E-3</v>
      </c>
      <c r="D755" s="12">
        <v>5.1190000000000003E-3</v>
      </c>
      <c r="E755" s="12">
        <v>5.2189999999999997E-3</v>
      </c>
      <c r="F755" s="12">
        <v>341789</v>
      </c>
      <c r="G755" s="12">
        <v>175044643</v>
      </c>
      <c r="H755" s="7">
        <f t="shared" si="11"/>
        <v>1.9136887326694007E-2</v>
      </c>
    </row>
    <row r="756" spans="1:8" x14ac:dyDescent="0.75">
      <c r="A756" s="2">
        <v>42394</v>
      </c>
      <c r="B756" s="12">
        <v>5.2180000000000004E-3</v>
      </c>
      <c r="C756" s="12">
        <v>5.2180000000000004E-3</v>
      </c>
      <c r="D756" s="12">
        <v>5.0639999999999999E-3</v>
      </c>
      <c r="E756" s="12">
        <v>5.1349999999999998E-3</v>
      </c>
      <c r="F756" s="12">
        <v>412095</v>
      </c>
      <c r="G756" s="12">
        <v>174168241</v>
      </c>
      <c r="H756" s="7">
        <f t="shared" si="11"/>
        <v>-1.5906477577616061E-2</v>
      </c>
    </row>
    <row r="757" spans="1:8" x14ac:dyDescent="0.75">
      <c r="A757" s="2">
        <v>42395</v>
      </c>
      <c r="B757" s="12">
        <v>5.1380000000000002E-3</v>
      </c>
      <c r="C757" s="12">
        <v>5.4770000000000001E-3</v>
      </c>
      <c r="D757" s="12">
        <v>5.1250000000000002E-3</v>
      </c>
      <c r="E757" s="12">
        <v>5.4190000000000002E-3</v>
      </c>
      <c r="F757" s="12">
        <v>904781</v>
      </c>
      <c r="G757" s="12">
        <v>183813443</v>
      </c>
      <c r="H757" s="7">
        <f t="shared" si="11"/>
        <v>5.4690541066562862E-2</v>
      </c>
    </row>
    <row r="758" spans="1:8" x14ac:dyDescent="0.75">
      <c r="A758" s="2">
        <v>42396</v>
      </c>
      <c r="B758" s="12">
        <v>5.4079999999999996E-3</v>
      </c>
      <c r="C758" s="12">
        <v>6.5709999999999996E-3</v>
      </c>
      <c r="D758" s="12">
        <v>5.4079999999999996E-3</v>
      </c>
      <c r="E758" s="12">
        <v>6.5059999999999996E-3</v>
      </c>
      <c r="F758" s="12">
        <v>2544770</v>
      </c>
      <c r="G758" s="12">
        <v>220680606</v>
      </c>
      <c r="H758" s="7">
        <f t="shared" si="11"/>
        <v>0.20303254437869825</v>
      </c>
    </row>
    <row r="759" spans="1:8" x14ac:dyDescent="0.75">
      <c r="A759" s="2">
        <v>42397</v>
      </c>
      <c r="B759" s="12">
        <v>6.5069999999999998E-3</v>
      </c>
      <c r="C759" s="12">
        <v>6.5069999999999998E-3</v>
      </c>
      <c r="D759" s="12">
        <v>6.0899999999999999E-3</v>
      </c>
      <c r="E759" s="12">
        <v>6.2259999999999998E-3</v>
      </c>
      <c r="F759" s="12">
        <v>2203940</v>
      </c>
      <c r="G759" s="12">
        <v>211185670</v>
      </c>
      <c r="H759" s="7">
        <f t="shared" si="11"/>
        <v>-4.3184263101275551E-2</v>
      </c>
    </row>
    <row r="760" spans="1:8" x14ac:dyDescent="0.75">
      <c r="A760" s="2">
        <v>42398</v>
      </c>
      <c r="B760" s="12">
        <v>6.228E-3</v>
      </c>
      <c r="C760" s="12">
        <v>6.9059999999999998E-3</v>
      </c>
      <c r="D760" s="12">
        <v>5.9220000000000002E-3</v>
      </c>
      <c r="E760" s="12">
        <v>6.8399999999999997E-3</v>
      </c>
      <c r="F760" s="12">
        <v>2895430</v>
      </c>
      <c r="G760" s="12">
        <v>231998413</v>
      </c>
      <c r="H760" s="7">
        <f t="shared" si="11"/>
        <v>9.8265895953757176E-2</v>
      </c>
    </row>
    <row r="761" spans="1:8" x14ac:dyDescent="0.75">
      <c r="A761" s="2">
        <v>42399</v>
      </c>
      <c r="B761" s="12">
        <v>6.8240000000000002E-3</v>
      </c>
      <c r="C761" s="12">
        <v>7.0010000000000003E-3</v>
      </c>
      <c r="D761" s="12">
        <v>6.6119999999999998E-3</v>
      </c>
      <c r="E761" s="12">
        <v>6.6340000000000001E-3</v>
      </c>
      <c r="F761" s="12">
        <v>1233320</v>
      </c>
      <c r="G761" s="12">
        <v>225029173</v>
      </c>
      <c r="H761" s="7">
        <f t="shared" si="11"/>
        <v>-2.7842907385697547E-2</v>
      </c>
    </row>
    <row r="762" spans="1:8" x14ac:dyDescent="0.75">
      <c r="A762" s="2">
        <v>42400</v>
      </c>
      <c r="B762" s="12">
        <v>6.6309999999999997E-3</v>
      </c>
      <c r="C762" s="12">
        <v>6.6379999999999998E-3</v>
      </c>
      <c r="D762" s="12">
        <v>6.3590000000000001E-3</v>
      </c>
      <c r="E762" s="12">
        <v>6.3990000000000002E-3</v>
      </c>
      <c r="F762" s="12">
        <v>977856</v>
      </c>
      <c r="G762" s="12">
        <v>217061662</v>
      </c>
      <c r="H762" s="7">
        <f t="shared" si="11"/>
        <v>-3.4987181420600144E-2</v>
      </c>
    </row>
    <row r="763" spans="1:8" x14ac:dyDescent="0.75">
      <c r="A763" s="2">
        <v>42401</v>
      </c>
      <c r="B763" s="12">
        <v>6.398E-3</v>
      </c>
      <c r="C763" s="12">
        <v>6.5510000000000004E-3</v>
      </c>
      <c r="D763" s="12">
        <v>6.3660000000000001E-3</v>
      </c>
      <c r="E763" s="12">
        <v>6.5420000000000001E-3</v>
      </c>
      <c r="F763" s="12">
        <v>830380</v>
      </c>
      <c r="G763" s="12">
        <v>221895966</v>
      </c>
      <c r="H763" s="7">
        <f t="shared" si="11"/>
        <v>2.250703344795249E-2</v>
      </c>
    </row>
    <row r="764" spans="1:8" x14ac:dyDescent="0.75">
      <c r="A764" s="2">
        <v>42402</v>
      </c>
      <c r="B764" s="12">
        <v>6.5449999999999996E-3</v>
      </c>
      <c r="C764" s="12">
        <v>6.7910000000000002E-3</v>
      </c>
      <c r="D764" s="12">
        <v>6.5449999999999996E-3</v>
      </c>
      <c r="E764" s="12">
        <v>6.7679999999999997E-3</v>
      </c>
      <c r="F764" s="12">
        <v>809854</v>
      </c>
      <c r="G764" s="12">
        <v>229580922</v>
      </c>
      <c r="H764" s="7">
        <f t="shared" si="11"/>
        <v>3.4071810542398794E-2</v>
      </c>
    </row>
    <row r="765" spans="1:8" x14ac:dyDescent="0.75">
      <c r="A765" s="2">
        <v>42403</v>
      </c>
      <c r="B765" s="12">
        <v>6.7710000000000001E-3</v>
      </c>
      <c r="C765" s="12">
        <v>6.9059999999999998E-3</v>
      </c>
      <c r="D765" s="12">
        <v>6.7600000000000004E-3</v>
      </c>
      <c r="E765" s="12">
        <v>6.8830000000000002E-3</v>
      </c>
      <c r="F765" s="12">
        <v>803366</v>
      </c>
      <c r="G765" s="12">
        <v>233457659</v>
      </c>
      <c r="H765" s="7">
        <f t="shared" si="11"/>
        <v>1.6541131295229675E-2</v>
      </c>
    </row>
    <row r="766" spans="1:8" x14ac:dyDescent="0.75">
      <c r="A766" s="2">
        <v>42404</v>
      </c>
      <c r="B766" s="12">
        <v>6.8820000000000001E-3</v>
      </c>
      <c r="C766" s="12">
        <v>6.9899999999999997E-3</v>
      </c>
      <c r="D766" s="12">
        <v>6.8560000000000001E-3</v>
      </c>
      <c r="E766" s="12">
        <v>6.9699999999999996E-3</v>
      </c>
      <c r="F766" s="12">
        <v>1174600</v>
      </c>
      <c r="G766" s="12">
        <v>236439242</v>
      </c>
      <c r="H766" s="7">
        <f t="shared" si="11"/>
        <v>1.2786980528915946E-2</v>
      </c>
    </row>
    <row r="767" spans="1:8" x14ac:dyDescent="0.75">
      <c r="A767" s="2">
        <v>42405</v>
      </c>
      <c r="B767" s="12">
        <v>6.9649999999999998E-3</v>
      </c>
      <c r="C767" s="12">
        <v>7.2719999999999998E-3</v>
      </c>
      <c r="D767" s="12">
        <v>6.9579999999999998E-3</v>
      </c>
      <c r="E767" s="12">
        <v>7.2620000000000002E-3</v>
      </c>
      <c r="F767" s="12">
        <v>1186010</v>
      </c>
      <c r="G767" s="12">
        <v>246331045</v>
      </c>
      <c r="H767" s="7">
        <f t="shared" si="11"/>
        <v>4.2641780330222596E-2</v>
      </c>
    </row>
    <row r="768" spans="1:8" x14ac:dyDescent="0.75">
      <c r="A768" s="2">
        <v>42406</v>
      </c>
      <c r="B768" s="12">
        <v>7.273E-3</v>
      </c>
      <c r="C768" s="12">
        <v>7.9220000000000002E-3</v>
      </c>
      <c r="D768" s="12">
        <v>7.247E-3</v>
      </c>
      <c r="E768" s="12">
        <v>7.9220000000000002E-3</v>
      </c>
      <c r="F768" s="12">
        <v>1859040</v>
      </c>
      <c r="G768" s="12">
        <v>268722771</v>
      </c>
      <c r="H768" s="7">
        <f t="shared" si="11"/>
        <v>8.923415371923557E-2</v>
      </c>
    </row>
    <row r="769" spans="1:8" x14ac:dyDescent="0.75">
      <c r="A769" s="2">
        <v>42407</v>
      </c>
      <c r="B769" s="12">
        <v>7.9240000000000005E-3</v>
      </c>
      <c r="C769" s="12">
        <v>8.6660000000000001E-3</v>
      </c>
      <c r="D769" s="12">
        <v>7.9240000000000005E-3</v>
      </c>
      <c r="E769" s="12">
        <v>8.3379999999999999E-3</v>
      </c>
      <c r="F769" s="12">
        <v>2460140</v>
      </c>
      <c r="G769" s="12">
        <v>282831191</v>
      </c>
      <c r="H769" s="7">
        <f t="shared" si="11"/>
        <v>5.2246340232205882E-2</v>
      </c>
    </row>
    <row r="770" spans="1:8" x14ac:dyDescent="0.75">
      <c r="A770" s="2">
        <v>42408</v>
      </c>
      <c r="B770" s="12">
        <v>8.3750000000000005E-3</v>
      </c>
      <c r="C770" s="12">
        <v>8.5509999999999996E-3</v>
      </c>
      <c r="D770" s="12">
        <v>7.9590000000000008E-3</v>
      </c>
      <c r="E770" s="12">
        <v>7.9909999999999998E-3</v>
      </c>
      <c r="F770" s="12">
        <v>1048160</v>
      </c>
      <c r="G770" s="12">
        <v>272413777</v>
      </c>
      <c r="H770" s="7">
        <f t="shared" si="11"/>
        <v>-4.5850746268656796E-2</v>
      </c>
    </row>
    <row r="771" spans="1:8" x14ac:dyDescent="0.75">
      <c r="A771" s="2">
        <v>42409</v>
      </c>
      <c r="B771" s="12">
        <v>7.9989999999999992E-3</v>
      </c>
      <c r="C771" s="12">
        <v>8.0199999999999994E-3</v>
      </c>
      <c r="D771" s="12">
        <v>7.7359999999999998E-3</v>
      </c>
      <c r="E771" s="12">
        <v>7.8150000000000008E-3</v>
      </c>
      <c r="F771" s="12">
        <v>866765</v>
      </c>
      <c r="G771" s="12">
        <v>266434243</v>
      </c>
      <c r="H771" s="7">
        <f t="shared" ref="H771:H834" si="12">(E771-B771)/B771</f>
        <v>-2.3002875359419729E-2</v>
      </c>
    </row>
    <row r="772" spans="1:8" x14ac:dyDescent="0.75">
      <c r="A772" s="2">
        <v>42410</v>
      </c>
      <c r="B772" s="12">
        <v>7.8270000000000006E-3</v>
      </c>
      <c r="C772" s="12">
        <v>7.9430000000000004E-3</v>
      </c>
      <c r="D772" s="12">
        <v>7.8200000000000006E-3</v>
      </c>
      <c r="E772" s="12">
        <v>7.8530000000000006E-3</v>
      </c>
      <c r="F772" s="12">
        <v>668185</v>
      </c>
      <c r="G772" s="12">
        <v>267731059</v>
      </c>
      <c r="H772" s="7">
        <f t="shared" si="12"/>
        <v>3.321834674843488E-3</v>
      </c>
    </row>
    <row r="773" spans="1:8" x14ac:dyDescent="0.75">
      <c r="A773" s="2">
        <v>42411</v>
      </c>
      <c r="B773" s="12">
        <v>7.8569999999999994E-3</v>
      </c>
      <c r="C773" s="12">
        <v>7.8969999999999995E-3</v>
      </c>
      <c r="D773" s="12">
        <v>7.77E-3</v>
      </c>
      <c r="E773" s="12">
        <v>7.8150000000000008E-3</v>
      </c>
      <c r="F773" s="12">
        <v>565522</v>
      </c>
      <c r="G773" s="12">
        <v>266426061</v>
      </c>
      <c r="H773" s="7">
        <f t="shared" si="12"/>
        <v>-5.345551737304141E-3</v>
      </c>
    </row>
    <row r="774" spans="1:8" x14ac:dyDescent="0.75">
      <c r="A774" s="2">
        <v>42412</v>
      </c>
      <c r="B774" s="12">
        <v>7.8220000000000008E-3</v>
      </c>
      <c r="C774" s="12">
        <v>7.979E-3</v>
      </c>
      <c r="D774" s="12">
        <v>7.7299999999999999E-3</v>
      </c>
      <c r="E774" s="12">
        <v>7.979E-3</v>
      </c>
      <c r="F774" s="12">
        <v>816579</v>
      </c>
      <c r="G774" s="12">
        <v>272024118</v>
      </c>
      <c r="H774" s="7">
        <f t="shared" si="12"/>
        <v>2.0071592942981224E-2</v>
      </c>
    </row>
    <row r="775" spans="1:8" x14ac:dyDescent="0.75">
      <c r="A775" s="2">
        <v>42413</v>
      </c>
      <c r="B775" s="12">
        <v>7.9609999999999993E-3</v>
      </c>
      <c r="C775" s="12">
        <v>8.3149999999999995E-3</v>
      </c>
      <c r="D775" s="12">
        <v>7.9369999999999996E-3</v>
      </c>
      <c r="E775" s="12">
        <v>8.2570000000000005E-3</v>
      </c>
      <c r="F775" s="12">
        <v>684444</v>
      </c>
      <c r="G775" s="12">
        <v>281503759</v>
      </c>
      <c r="H775" s="7">
        <f t="shared" si="12"/>
        <v>3.7181258635849909E-2</v>
      </c>
    </row>
    <row r="776" spans="1:8" x14ac:dyDescent="0.75">
      <c r="A776" s="2">
        <v>42414</v>
      </c>
      <c r="B776" s="12">
        <v>8.2629999999999995E-3</v>
      </c>
      <c r="C776" s="12">
        <v>8.6390000000000008E-3</v>
      </c>
      <c r="D776" s="12">
        <v>8.2629999999999995E-3</v>
      </c>
      <c r="E776" s="12">
        <v>8.5900000000000004E-3</v>
      </c>
      <c r="F776" s="12">
        <v>1144830</v>
      </c>
      <c r="G776" s="12">
        <v>292842373</v>
      </c>
      <c r="H776" s="7">
        <f t="shared" si="12"/>
        <v>3.9574004598814098E-2</v>
      </c>
    </row>
    <row r="777" spans="1:8" x14ac:dyDescent="0.75">
      <c r="A777" s="2">
        <v>42415</v>
      </c>
      <c r="B777" s="12">
        <v>8.5929999999999999E-3</v>
      </c>
      <c r="C777" s="12">
        <v>8.6560000000000005E-3</v>
      </c>
      <c r="D777" s="12">
        <v>8.5590000000000006E-3</v>
      </c>
      <c r="E777" s="12">
        <v>8.6309999999999998E-3</v>
      </c>
      <c r="F777" s="12">
        <v>734275</v>
      </c>
      <c r="G777" s="12">
        <v>294225779</v>
      </c>
      <c r="H777" s="7">
        <f t="shared" si="12"/>
        <v>4.4222041196322398E-3</v>
      </c>
    </row>
    <row r="778" spans="1:8" x14ac:dyDescent="0.75">
      <c r="A778" s="2">
        <v>42416</v>
      </c>
      <c r="B778" s="12">
        <v>8.6309999999999998E-3</v>
      </c>
      <c r="C778" s="12">
        <v>8.6599999999999993E-3</v>
      </c>
      <c r="D778" s="12">
        <v>8.4340000000000005E-3</v>
      </c>
      <c r="E778" s="12">
        <v>8.4510000000000002E-3</v>
      </c>
      <c r="F778" s="12">
        <v>1012220</v>
      </c>
      <c r="G778" s="12">
        <v>288097950</v>
      </c>
      <c r="H778" s="7">
        <f t="shared" si="12"/>
        <v>-2.085505735140767E-2</v>
      </c>
    </row>
    <row r="779" spans="1:8" x14ac:dyDescent="0.75">
      <c r="A779" s="2">
        <v>42417</v>
      </c>
      <c r="B779" s="12">
        <v>8.456E-3</v>
      </c>
      <c r="C779" s="12">
        <v>8.4609999999999998E-3</v>
      </c>
      <c r="D779" s="12">
        <v>8.1130000000000004E-3</v>
      </c>
      <c r="E779" s="12">
        <v>8.1379999999999994E-3</v>
      </c>
      <c r="F779" s="12">
        <v>1556320</v>
      </c>
      <c r="G779" s="12">
        <v>277428199</v>
      </c>
      <c r="H779" s="7">
        <f t="shared" si="12"/>
        <v>-3.7606433301797609E-2</v>
      </c>
    </row>
    <row r="780" spans="1:8" x14ac:dyDescent="0.75">
      <c r="A780" s="2">
        <v>42418</v>
      </c>
      <c r="B780" s="12">
        <v>8.1349999999999999E-3</v>
      </c>
      <c r="C780" s="12">
        <v>8.1349999999999999E-3</v>
      </c>
      <c r="D780" s="12">
        <v>7.8969999999999995E-3</v>
      </c>
      <c r="E780" s="12">
        <v>7.9950000000000004E-3</v>
      </c>
      <c r="F780" s="12">
        <v>854073</v>
      </c>
      <c r="G780" s="12">
        <v>272566504</v>
      </c>
      <c r="H780" s="7">
        <f t="shared" si="12"/>
        <v>-1.720958819913946E-2</v>
      </c>
    </row>
    <row r="781" spans="1:8" x14ac:dyDescent="0.75">
      <c r="A781" s="2">
        <v>42419</v>
      </c>
      <c r="B781" s="12">
        <v>7.9939999999999994E-3</v>
      </c>
      <c r="C781" s="12">
        <v>8.2520000000000007E-3</v>
      </c>
      <c r="D781" s="12">
        <v>7.9939999999999994E-3</v>
      </c>
      <c r="E781" s="12">
        <v>8.2450000000000006E-3</v>
      </c>
      <c r="F781" s="12">
        <v>710808</v>
      </c>
      <c r="G781" s="12">
        <v>281070464</v>
      </c>
      <c r="H781" s="7">
        <f t="shared" si="12"/>
        <v>3.1398548911683921E-2</v>
      </c>
    </row>
    <row r="782" spans="1:8" x14ac:dyDescent="0.75">
      <c r="A782" s="2">
        <v>42420</v>
      </c>
      <c r="B782" s="12">
        <v>8.2529999999999999E-3</v>
      </c>
      <c r="C782" s="12">
        <v>8.3750000000000005E-3</v>
      </c>
      <c r="D782" s="12">
        <v>8.2199999999999999E-3</v>
      </c>
      <c r="E782" s="12">
        <v>8.2529999999999999E-3</v>
      </c>
      <c r="F782" s="12">
        <v>515312</v>
      </c>
      <c r="G782" s="12">
        <v>281338077</v>
      </c>
      <c r="H782" s="7">
        <f t="shared" si="12"/>
        <v>0</v>
      </c>
    </row>
    <row r="783" spans="1:8" x14ac:dyDescent="0.75">
      <c r="A783" s="2">
        <v>42421</v>
      </c>
      <c r="B783" s="12">
        <v>8.2459999999999999E-3</v>
      </c>
      <c r="C783" s="12">
        <v>8.2819999999999994E-3</v>
      </c>
      <c r="D783" s="12">
        <v>8.0669999999999995E-3</v>
      </c>
      <c r="E783" s="12">
        <v>8.0999999999999996E-3</v>
      </c>
      <c r="F783" s="12">
        <v>472569</v>
      </c>
      <c r="G783" s="12">
        <v>276146724</v>
      </c>
      <c r="H783" s="7">
        <f t="shared" si="12"/>
        <v>-1.7705554208100934E-2</v>
      </c>
    </row>
    <row r="784" spans="1:8" x14ac:dyDescent="0.75">
      <c r="A784" s="2">
        <v>42422</v>
      </c>
      <c r="B784" s="12">
        <v>8.0999999999999996E-3</v>
      </c>
      <c r="C784" s="12">
        <v>8.0999999999999996E-3</v>
      </c>
      <c r="D784" s="12">
        <v>8.0400000000000003E-3</v>
      </c>
      <c r="E784" s="12">
        <v>8.0499999999999999E-3</v>
      </c>
      <c r="F784" s="12">
        <v>607198</v>
      </c>
      <c r="G784" s="12">
        <v>274441841</v>
      </c>
      <c r="H784" s="7">
        <f t="shared" si="12"/>
        <v>-6.1728395061728027E-3</v>
      </c>
    </row>
    <row r="785" spans="1:8" x14ac:dyDescent="0.75">
      <c r="A785" s="2">
        <v>42423</v>
      </c>
      <c r="B785" s="12">
        <v>8.0549999999999997E-3</v>
      </c>
      <c r="C785" s="12">
        <v>8.0700000000000008E-3</v>
      </c>
      <c r="D785" s="12">
        <v>7.9539999999999993E-3</v>
      </c>
      <c r="E785" s="12">
        <v>7.9699999999999997E-3</v>
      </c>
      <c r="F785" s="12">
        <v>807140</v>
      </c>
      <c r="G785" s="12">
        <v>271693437</v>
      </c>
      <c r="H785" s="7">
        <f t="shared" si="12"/>
        <v>-1.0552451893234017E-2</v>
      </c>
    </row>
    <row r="786" spans="1:8" x14ac:dyDescent="0.75">
      <c r="A786" s="2">
        <v>42424</v>
      </c>
      <c r="B786" s="12">
        <v>7.9710000000000007E-3</v>
      </c>
      <c r="C786" s="12">
        <v>8.0770000000000008E-3</v>
      </c>
      <c r="D786" s="12">
        <v>7.9509999999999997E-3</v>
      </c>
      <c r="E786" s="12">
        <v>8.0759999999999998E-3</v>
      </c>
      <c r="F786" s="12">
        <v>473097</v>
      </c>
      <c r="G786" s="12">
        <v>275320703</v>
      </c>
      <c r="H786" s="7">
        <f t="shared" si="12"/>
        <v>1.317275122318394E-2</v>
      </c>
    </row>
    <row r="787" spans="1:8" x14ac:dyDescent="0.75">
      <c r="A787" s="2">
        <v>42425</v>
      </c>
      <c r="B787" s="12">
        <v>8.0630000000000007E-3</v>
      </c>
      <c r="C787" s="12">
        <v>8.0759999999999998E-3</v>
      </c>
      <c r="D787" s="12">
        <v>8.0149999999999996E-3</v>
      </c>
      <c r="E787" s="12">
        <v>8.0269999999999994E-3</v>
      </c>
      <c r="F787" s="12">
        <v>825297</v>
      </c>
      <c r="G787" s="12">
        <v>273659115</v>
      </c>
      <c r="H787" s="7">
        <f t="shared" si="12"/>
        <v>-4.4648393898054457E-3</v>
      </c>
    </row>
    <row r="788" spans="1:8" x14ac:dyDescent="0.75">
      <c r="A788" s="2">
        <v>42426</v>
      </c>
      <c r="B788" s="12">
        <v>8.0249999999999991E-3</v>
      </c>
      <c r="C788" s="12">
        <v>8.0579999999999992E-3</v>
      </c>
      <c r="D788" s="12">
        <v>8.0140000000000003E-3</v>
      </c>
      <c r="E788" s="12">
        <v>8.0579999999999992E-3</v>
      </c>
      <c r="F788" s="12">
        <v>579986</v>
      </c>
      <c r="G788" s="12">
        <v>274701613</v>
      </c>
      <c r="H788" s="7">
        <f t="shared" si="12"/>
        <v>4.1121495327102863E-3</v>
      </c>
    </row>
    <row r="789" spans="1:8" x14ac:dyDescent="0.75">
      <c r="A789" s="2">
        <v>42427</v>
      </c>
      <c r="B789" s="12">
        <v>8.0630000000000007E-3</v>
      </c>
      <c r="C789" s="12">
        <v>8.0770000000000008E-3</v>
      </c>
      <c r="D789" s="12">
        <v>7.9719999999999999E-3</v>
      </c>
      <c r="E789" s="12">
        <v>7.9719999999999999E-3</v>
      </c>
      <c r="F789" s="12">
        <v>417576</v>
      </c>
      <c r="G789" s="12">
        <v>271780028</v>
      </c>
      <c r="H789" s="7">
        <f t="shared" si="12"/>
        <v>-1.1286121790896787E-2</v>
      </c>
    </row>
    <row r="790" spans="1:8" x14ac:dyDescent="0.75">
      <c r="A790" s="2">
        <v>42428</v>
      </c>
      <c r="B790" s="12">
        <v>7.9769999999999997E-3</v>
      </c>
      <c r="C790" s="12">
        <v>7.9869999999999993E-3</v>
      </c>
      <c r="D790" s="12">
        <v>7.8539999999999999E-3</v>
      </c>
      <c r="E790" s="12">
        <v>7.8890000000000002E-3</v>
      </c>
      <c r="F790" s="12">
        <v>570935</v>
      </c>
      <c r="G790" s="12">
        <v>268939238</v>
      </c>
      <c r="H790" s="7">
        <f t="shared" si="12"/>
        <v>-1.1031716184029025E-2</v>
      </c>
    </row>
    <row r="791" spans="1:8" x14ac:dyDescent="0.75">
      <c r="A791" s="2">
        <v>42429</v>
      </c>
      <c r="B791" s="12">
        <v>7.8949999999999992E-3</v>
      </c>
      <c r="C791" s="12">
        <v>7.9380000000000006E-3</v>
      </c>
      <c r="D791" s="12">
        <v>7.8230000000000001E-3</v>
      </c>
      <c r="E791" s="12">
        <v>7.9229999999999995E-3</v>
      </c>
      <c r="F791" s="12">
        <v>689215</v>
      </c>
      <c r="G791" s="12">
        <v>270086736</v>
      </c>
      <c r="H791" s="7">
        <f t="shared" si="12"/>
        <v>3.5465484483850856E-3</v>
      </c>
    </row>
    <row r="792" spans="1:8" x14ac:dyDescent="0.75">
      <c r="A792" s="2">
        <v>42430</v>
      </c>
      <c r="B792" s="12">
        <v>7.9229999999999995E-3</v>
      </c>
      <c r="C792" s="12">
        <v>8.0199999999999994E-3</v>
      </c>
      <c r="D792" s="12">
        <v>7.9229999999999995E-3</v>
      </c>
      <c r="E792" s="12">
        <v>8.0059999999999992E-3</v>
      </c>
      <c r="F792" s="12">
        <v>738772</v>
      </c>
      <c r="G792" s="12">
        <v>272919685</v>
      </c>
      <c r="H792" s="7">
        <f t="shared" si="12"/>
        <v>1.0475829862425817E-2</v>
      </c>
    </row>
    <row r="793" spans="1:8" x14ac:dyDescent="0.75">
      <c r="A793" s="2">
        <v>42431</v>
      </c>
      <c r="B793" s="12">
        <v>8.005E-3</v>
      </c>
      <c r="C793" s="12">
        <v>8.0549999999999997E-3</v>
      </c>
      <c r="D793" s="12">
        <v>7.9799999999999992E-3</v>
      </c>
      <c r="E793" s="12">
        <v>8.0300000000000007E-3</v>
      </c>
      <c r="F793" s="12">
        <v>409388</v>
      </c>
      <c r="G793" s="12">
        <v>273755592</v>
      </c>
      <c r="H793" s="7">
        <f t="shared" si="12"/>
        <v>3.1230480949407517E-3</v>
      </c>
    </row>
    <row r="794" spans="1:8" x14ac:dyDescent="0.75">
      <c r="A794" s="2">
        <v>42432</v>
      </c>
      <c r="B794" s="12">
        <v>8.0280000000000004E-3</v>
      </c>
      <c r="C794" s="12">
        <v>8.2150000000000001E-3</v>
      </c>
      <c r="D794" s="12">
        <v>7.9930000000000001E-3</v>
      </c>
      <c r="E794" s="12">
        <v>8.1620000000000009E-3</v>
      </c>
      <c r="F794" s="12">
        <v>685240</v>
      </c>
      <c r="G794" s="12">
        <v>278236492</v>
      </c>
      <c r="H794" s="7">
        <f t="shared" si="12"/>
        <v>1.6691579471848583E-2</v>
      </c>
    </row>
    <row r="795" spans="1:8" x14ac:dyDescent="0.75">
      <c r="A795" s="2">
        <v>42433</v>
      </c>
      <c r="B795" s="12">
        <v>8.0359999999999997E-3</v>
      </c>
      <c r="C795" s="12">
        <v>8.2199999999999999E-3</v>
      </c>
      <c r="D795" s="12">
        <v>8.0330000000000002E-3</v>
      </c>
      <c r="E795" s="12">
        <v>8.0960000000000008E-3</v>
      </c>
      <c r="F795" s="12">
        <v>567974</v>
      </c>
      <c r="G795" s="12">
        <v>276000474</v>
      </c>
      <c r="H795" s="7">
        <f t="shared" si="12"/>
        <v>7.4664011946243185E-3</v>
      </c>
    </row>
    <row r="796" spans="1:8" x14ac:dyDescent="0.75">
      <c r="A796" s="2">
        <v>42434</v>
      </c>
      <c r="B796" s="12">
        <v>8.1169999999999992E-3</v>
      </c>
      <c r="C796" s="12">
        <v>8.1759999999999992E-3</v>
      </c>
      <c r="D796" s="12">
        <v>7.8239999999999994E-3</v>
      </c>
      <c r="E796" s="12">
        <v>7.8779999999999996E-3</v>
      </c>
      <c r="F796" s="12">
        <v>1148690</v>
      </c>
      <c r="G796" s="12">
        <v>268564921</v>
      </c>
      <c r="H796" s="7">
        <f t="shared" si="12"/>
        <v>-2.9444376000985543E-2</v>
      </c>
    </row>
    <row r="797" spans="1:8" x14ac:dyDescent="0.75">
      <c r="A797" s="2">
        <v>42435</v>
      </c>
      <c r="B797" s="12">
        <v>7.8569999999999994E-3</v>
      </c>
      <c r="C797" s="12">
        <v>7.9100000000000004E-3</v>
      </c>
      <c r="D797" s="12">
        <v>7.8009999999999998E-3</v>
      </c>
      <c r="E797" s="12">
        <v>7.8600000000000007E-3</v>
      </c>
      <c r="F797" s="12">
        <v>569577</v>
      </c>
      <c r="G797" s="12">
        <v>267938672</v>
      </c>
      <c r="H797" s="7">
        <f t="shared" si="12"/>
        <v>3.8182512409332641E-4</v>
      </c>
    </row>
    <row r="798" spans="1:8" x14ac:dyDescent="0.75">
      <c r="A798" s="2">
        <v>42436</v>
      </c>
      <c r="B798" s="12">
        <v>7.835E-3</v>
      </c>
      <c r="C798" s="12">
        <v>7.979E-3</v>
      </c>
      <c r="D798" s="12">
        <v>7.8309999999999994E-3</v>
      </c>
      <c r="E798" s="12">
        <v>7.9179999999999997E-3</v>
      </c>
      <c r="F798" s="12">
        <v>587059</v>
      </c>
      <c r="G798" s="12">
        <v>269917986</v>
      </c>
      <c r="H798" s="7">
        <f t="shared" si="12"/>
        <v>1.0593490746649616E-2</v>
      </c>
    </row>
    <row r="799" spans="1:8" x14ac:dyDescent="0.75">
      <c r="A799" s="2">
        <v>42437</v>
      </c>
      <c r="B799" s="12">
        <v>7.9109999999999996E-3</v>
      </c>
      <c r="C799" s="12">
        <v>7.9780000000000007E-3</v>
      </c>
      <c r="D799" s="12">
        <v>7.8949999999999992E-3</v>
      </c>
      <c r="E799" s="12">
        <v>7.9489999999999995E-3</v>
      </c>
      <c r="F799" s="12">
        <v>655974</v>
      </c>
      <c r="G799" s="12">
        <v>271000711</v>
      </c>
      <c r="H799" s="7">
        <f t="shared" si="12"/>
        <v>4.8034382505372066E-3</v>
      </c>
    </row>
    <row r="800" spans="1:8" x14ac:dyDescent="0.75">
      <c r="A800" s="2">
        <v>42438</v>
      </c>
      <c r="B800" s="12">
        <v>7.9509999999999997E-3</v>
      </c>
      <c r="C800" s="12">
        <v>8.0940000000000005E-3</v>
      </c>
      <c r="D800" s="12">
        <v>7.9410000000000001E-3</v>
      </c>
      <c r="E800" s="12">
        <v>8.0560000000000007E-3</v>
      </c>
      <c r="F800" s="12">
        <v>396527</v>
      </c>
      <c r="G800" s="12">
        <v>274645363</v>
      </c>
      <c r="H800" s="7">
        <f t="shared" si="12"/>
        <v>1.3205886052069038E-2</v>
      </c>
    </row>
    <row r="801" spans="1:8" x14ac:dyDescent="0.75">
      <c r="A801" s="2">
        <v>42439</v>
      </c>
      <c r="B801" s="12">
        <v>8.0510000000000009E-3</v>
      </c>
      <c r="C801" s="12">
        <v>8.2059999999999998E-3</v>
      </c>
      <c r="D801" s="12">
        <v>8.0450000000000001E-3</v>
      </c>
      <c r="E801" s="12">
        <v>8.1899999999999994E-3</v>
      </c>
      <c r="F801" s="12">
        <v>1348660</v>
      </c>
      <c r="G801" s="12">
        <v>279219331</v>
      </c>
      <c r="H801" s="7">
        <f t="shared" si="12"/>
        <v>1.7264936032790768E-2</v>
      </c>
    </row>
    <row r="802" spans="1:8" x14ac:dyDescent="0.75">
      <c r="A802" s="2">
        <v>42440</v>
      </c>
      <c r="B802" s="12">
        <v>8.1829999999999993E-3</v>
      </c>
      <c r="C802" s="12">
        <v>8.9200000000000008E-3</v>
      </c>
      <c r="D802" s="12">
        <v>8.1829999999999993E-3</v>
      </c>
      <c r="E802" s="12">
        <v>8.8030000000000001E-3</v>
      </c>
      <c r="F802" s="12">
        <v>2831220</v>
      </c>
      <c r="G802" s="12">
        <v>300094176</v>
      </c>
      <c r="H802" s="7">
        <f t="shared" si="12"/>
        <v>7.5766833679579718E-2</v>
      </c>
    </row>
    <row r="803" spans="1:8" x14ac:dyDescent="0.75">
      <c r="A803" s="2">
        <v>42441</v>
      </c>
      <c r="B803" s="12">
        <v>8.8009999999999998E-3</v>
      </c>
      <c r="C803" s="12">
        <v>8.9929999999999993E-3</v>
      </c>
      <c r="D803" s="12">
        <v>8.6110000000000006E-3</v>
      </c>
      <c r="E803" s="12">
        <v>8.6999999999999994E-3</v>
      </c>
      <c r="F803" s="12">
        <v>1536850</v>
      </c>
      <c r="G803" s="12">
        <v>296599183</v>
      </c>
      <c r="H803" s="7">
        <f t="shared" si="12"/>
        <v>-1.1475968639927326E-2</v>
      </c>
    </row>
    <row r="804" spans="1:8" x14ac:dyDescent="0.75">
      <c r="A804" s="2">
        <v>42442</v>
      </c>
      <c r="B804" s="12">
        <v>8.6979999999999991E-3</v>
      </c>
      <c r="C804" s="12">
        <v>8.7030000000000007E-3</v>
      </c>
      <c r="D804" s="12">
        <v>8.5789999999999998E-3</v>
      </c>
      <c r="E804" s="12">
        <v>8.6350000000000003E-3</v>
      </c>
      <c r="F804" s="12">
        <v>860868</v>
      </c>
      <c r="G804" s="12">
        <v>294382597</v>
      </c>
      <c r="H804" s="7">
        <f t="shared" si="12"/>
        <v>-7.2430443780177999E-3</v>
      </c>
    </row>
    <row r="805" spans="1:8" x14ac:dyDescent="0.75">
      <c r="A805" s="2">
        <v>42443</v>
      </c>
      <c r="B805" s="12">
        <v>8.6239999999999997E-3</v>
      </c>
      <c r="C805" s="12">
        <v>8.6280000000000003E-3</v>
      </c>
      <c r="D805" s="12">
        <v>8.4720000000000004E-3</v>
      </c>
      <c r="E805" s="12">
        <v>8.4790000000000004E-3</v>
      </c>
      <c r="F805" s="12">
        <v>846750</v>
      </c>
      <c r="G805" s="12">
        <v>289054880</v>
      </c>
      <c r="H805" s="7">
        <f t="shared" si="12"/>
        <v>-1.6813543599257803E-2</v>
      </c>
    </row>
    <row r="806" spans="1:8" x14ac:dyDescent="0.75">
      <c r="A806" s="2">
        <v>42444</v>
      </c>
      <c r="B806" s="12">
        <v>8.4779999999999994E-3</v>
      </c>
      <c r="C806" s="12">
        <v>8.4950000000000008E-3</v>
      </c>
      <c r="D806" s="12">
        <v>8.0350000000000005E-3</v>
      </c>
      <c r="E806" s="12">
        <v>8.1860000000000006E-3</v>
      </c>
      <c r="F806" s="12">
        <v>284572</v>
      </c>
      <c r="G806" s="12">
        <v>279058082</v>
      </c>
      <c r="H806" s="7">
        <f t="shared" si="12"/>
        <v>-3.4442085397499281E-2</v>
      </c>
    </row>
    <row r="807" spans="1:8" x14ac:dyDescent="0.75">
      <c r="A807" s="2">
        <v>42445</v>
      </c>
      <c r="B807" s="12">
        <v>8.1849999999999996E-3</v>
      </c>
      <c r="C807" s="12">
        <v>8.3250000000000008E-3</v>
      </c>
      <c r="D807" s="12">
        <v>8.1150000000000007E-3</v>
      </c>
      <c r="E807" s="12">
        <v>8.1779999999999995E-3</v>
      </c>
      <c r="F807" s="12">
        <v>219047</v>
      </c>
      <c r="G807" s="12">
        <v>281664758</v>
      </c>
      <c r="H807" s="7">
        <f t="shared" si="12"/>
        <v>-8.5522296884545654E-4</v>
      </c>
    </row>
    <row r="808" spans="1:8" x14ac:dyDescent="0.75">
      <c r="A808" s="2">
        <v>42446</v>
      </c>
      <c r="B808" s="12">
        <v>8.182E-3</v>
      </c>
      <c r="C808" s="12">
        <v>8.4010000000000005E-3</v>
      </c>
      <c r="D808" s="12">
        <v>8.1620000000000009E-3</v>
      </c>
      <c r="E808" s="12">
        <v>8.2869999999999992E-3</v>
      </c>
      <c r="F808" s="12">
        <v>176475</v>
      </c>
      <c r="G808" s="12">
        <v>285388741</v>
      </c>
      <c r="H808" s="7">
        <f t="shared" si="12"/>
        <v>1.2833048154485356E-2</v>
      </c>
    </row>
    <row r="809" spans="1:8" x14ac:dyDescent="0.75">
      <c r="A809" s="2">
        <v>42447</v>
      </c>
      <c r="B809" s="12">
        <v>8.2839999999999997E-3</v>
      </c>
      <c r="C809" s="12">
        <v>8.3560000000000006E-3</v>
      </c>
      <c r="D809" s="12">
        <v>8.0129999999999993E-3</v>
      </c>
      <c r="E809" s="12">
        <v>8.1189999999999995E-3</v>
      </c>
      <c r="F809" s="12">
        <v>229313</v>
      </c>
      <c r="G809" s="12">
        <v>279626262</v>
      </c>
      <c r="H809" s="7">
        <f t="shared" si="12"/>
        <v>-1.9917914051183032E-2</v>
      </c>
    </row>
    <row r="810" spans="1:8" x14ac:dyDescent="0.75">
      <c r="A810" s="2">
        <v>42448</v>
      </c>
      <c r="B810" s="12">
        <v>8.1239999999999993E-3</v>
      </c>
      <c r="C810" s="12">
        <v>8.1600000000000006E-3</v>
      </c>
      <c r="D810" s="12">
        <v>7.894E-3</v>
      </c>
      <c r="E810" s="12">
        <v>8.0160000000000006E-3</v>
      </c>
      <c r="F810" s="12">
        <v>164010</v>
      </c>
      <c r="G810" s="12">
        <v>276057258</v>
      </c>
      <c r="H810" s="7">
        <f t="shared" si="12"/>
        <v>-1.3293943870014615E-2</v>
      </c>
    </row>
    <row r="811" spans="1:8" x14ac:dyDescent="0.75">
      <c r="A811" s="2">
        <v>42449</v>
      </c>
      <c r="B811" s="12">
        <v>8.0149999999999996E-3</v>
      </c>
      <c r="C811" s="12">
        <v>8.0459999999999993E-3</v>
      </c>
      <c r="D811" s="12">
        <v>7.8720000000000005E-3</v>
      </c>
      <c r="E811" s="12">
        <v>7.9600000000000001E-3</v>
      </c>
      <c r="F811" s="12">
        <v>115984</v>
      </c>
      <c r="G811" s="12">
        <v>274132069</v>
      </c>
      <c r="H811" s="7">
        <f t="shared" si="12"/>
        <v>-6.8621334996880222E-3</v>
      </c>
    </row>
    <row r="812" spans="1:8" x14ac:dyDescent="0.75">
      <c r="A812" s="2">
        <v>42450</v>
      </c>
      <c r="B812" s="12">
        <v>7.9559999999999995E-3</v>
      </c>
      <c r="C812" s="12">
        <v>8.0789999999999994E-3</v>
      </c>
      <c r="D812" s="12">
        <v>7.8799999999999999E-3</v>
      </c>
      <c r="E812" s="12">
        <v>8.0470000000000003E-3</v>
      </c>
      <c r="F812" s="12">
        <v>79784</v>
      </c>
      <c r="G812" s="12">
        <v>277140392</v>
      </c>
      <c r="H812" s="7">
        <f t="shared" si="12"/>
        <v>1.1437908496732128E-2</v>
      </c>
    </row>
    <row r="813" spans="1:8" x14ac:dyDescent="0.75">
      <c r="A813" s="2">
        <v>42451</v>
      </c>
      <c r="B813" s="12">
        <v>8.0280000000000004E-3</v>
      </c>
      <c r="C813" s="12">
        <v>8.2150000000000001E-3</v>
      </c>
      <c r="D813" s="12">
        <v>8.0249999999999991E-3</v>
      </c>
      <c r="E813" s="12">
        <v>8.1099999999999992E-3</v>
      </c>
      <c r="F813" s="12">
        <v>604214</v>
      </c>
      <c r="G813" s="12">
        <v>279308037</v>
      </c>
      <c r="H813" s="7">
        <f t="shared" si="12"/>
        <v>1.0214250124563869E-2</v>
      </c>
    </row>
    <row r="814" spans="1:8" x14ac:dyDescent="0.75">
      <c r="A814" s="2">
        <v>42452</v>
      </c>
      <c r="B814" s="12">
        <v>8.1089999999999999E-3</v>
      </c>
      <c r="C814" s="12">
        <v>8.3350000000000004E-3</v>
      </c>
      <c r="D814" s="12">
        <v>8.1060000000000004E-3</v>
      </c>
      <c r="E814" s="12">
        <v>8.3320000000000009E-3</v>
      </c>
      <c r="F814" s="12">
        <v>1022850</v>
      </c>
      <c r="G814" s="12">
        <v>286936469</v>
      </c>
      <c r="H814" s="7">
        <f t="shared" si="12"/>
        <v>2.7500308299420517E-2</v>
      </c>
    </row>
    <row r="815" spans="1:8" x14ac:dyDescent="0.75">
      <c r="A815" s="2">
        <v>42453</v>
      </c>
      <c r="B815" s="12">
        <v>8.3350000000000004E-3</v>
      </c>
      <c r="C815" s="12">
        <v>8.345E-3</v>
      </c>
      <c r="D815" s="12">
        <v>8.2290000000000002E-3</v>
      </c>
      <c r="E815" s="12">
        <v>8.2299999999999995E-3</v>
      </c>
      <c r="F815" s="12">
        <v>965196</v>
      </c>
      <c r="G815" s="12">
        <v>283450809</v>
      </c>
      <c r="H815" s="7">
        <f t="shared" si="12"/>
        <v>-1.2597480503899331E-2</v>
      </c>
    </row>
    <row r="816" spans="1:8" x14ac:dyDescent="0.75">
      <c r="A816" s="2">
        <v>42454</v>
      </c>
      <c r="B816" s="12">
        <v>8.234E-3</v>
      </c>
      <c r="C816" s="12">
        <v>8.2719999999999998E-3</v>
      </c>
      <c r="D816" s="12">
        <v>8.1910000000000004E-3</v>
      </c>
      <c r="E816" s="12">
        <v>8.1910000000000004E-3</v>
      </c>
      <c r="F816" s="12">
        <v>753671</v>
      </c>
      <c r="G816" s="12">
        <v>282099733</v>
      </c>
      <c r="H816" s="7">
        <f t="shared" si="12"/>
        <v>-5.2222492105901911E-3</v>
      </c>
    </row>
    <row r="817" spans="1:8" x14ac:dyDescent="0.75">
      <c r="A817" s="2">
        <v>42455</v>
      </c>
      <c r="B817" s="12">
        <v>8.1899999999999994E-3</v>
      </c>
      <c r="C817" s="12">
        <v>8.1969999999999994E-3</v>
      </c>
      <c r="D817" s="12">
        <v>8.0529999999999994E-3</v>
      </c>
      <c r="E817" s="12">
        <v>8.0660000000000003E-3</v>
      </c>
      <c r="F817" s="12">
        <v>309664</v>
      </c>
      <c r="G817" s="12">
        <v>277778218</v>
      </c>
      <c r="H817" s="7">
        <f t="shared" si="12"/>
        <v>-1.5140415140415033E-2</v>
      </c>
    </row>
    <row r="818" spans="1:8" x14ac:dyDescent="0.75">
      <c r="A818" s="2">
        <v>42456</v>
      </c>
      <c r="B818" s="12">
        <v>8.0619999999999997E-3</v>
      </c>
      <c r="C818" s="12">
        <v>8.0809999999999996E-3</v>
      </c>
      <c r="D818" s="12">
        <v>8.005E-3</v>
      </c>
      <c r="E818" s="12">
        <v>8.0289999999999997E-3</v>
      </c>
      <c r="F818" s="12">
        <v>418222</v>
      </c>
      <c r="G818" s="12">
        <v>276504976</v>
      </c>
      <c r="H818" s="7">
        <f t="shared" si="12"/>
        <v>-4.0932771024559719E-3</v>
      </c>
    </row>
    <row r="819" spans="1:8" x14ac:dyDescent="0.75">
      <c r="A819" s="2">
        <v>42457</v>
      </c>
      <c r="B819" s="12">
        <v>8.0249999999999991E-3</v>
      </c>
      <c r="C819" s="12">
        <v>8.0319999999999992E-3</v>
      </c>
      <c r="D819" s="12">
        <v>7.4669999999999997E-3</v>
      </c>
      <c r="E819" s="12">
        <v>7.5640000000000004E-3</v>
      </c>
      <c r="F819" s="12">
        <v>2114600</v>
      </c>
      <c r="G819" s="12">
        <v>260490437</v>
      </c>
      <c r="H819" s="7">
        <f t="shared" si="12"/>
        <v>-5.7445482866043465E-2</v>
      </c>
    </row>
    <row r="820" spans="1:8" x14ac:dyDescent="0.75">
      <c r="A820" s="2">
        <v>42458</v>
      </c>
      <c r="B820" s="12">
        <v>7.5729999999999999E-3</v>
      </c>
      <c r="C820" s="12">
        <v>7.6049999999999998E-3</v>
      </c>
      <c r="D820" s="12">
        <v>7.3969999999999999E-3</v>
      </c>
      <c r="E820" s="12">
        <v>7.5659999999999998E-3</v>
      </c>
      <c r="F820" s="12">
        <v>1116900</v>
      </c>
      <c r="G820" s="12">
        <v>260561383</v>
      </c>
      <c r="H820" s="7">
        <f t="shared" si="12"/>
        <v>-9.2433645847089156E-4</v>
      </c>
    </row>
    <row r="821" spans="1:8" x14ac:dyDescent="0.75">
      <c r="A821" s="2">
        <v>42459</v>
      </c>
      <c r="B821" s="12">
        <v>7.5680000000000001E-3</v>
      </c>
      <c r="C821" s="12">
        <v>7.5950000000000002E-3</v>
      </c>
      <c r="D821" s="12">
        <v>7.3270000000000002E-3</v>
      </c>
      <c r="E821" s="12">
        <v>7.332E-3</v>
      </c>
      <c r="F821" s="12">
        <v>1210630</v>
      </c>
      <c r="G821" s="12">
        <v>252508308</v>
      </c>
      <c r="H821" s="7">
        <f t="shared" si="12"/>
        <v>-3.1183932346723058E-2</v>
      </c>
    </row>
    <row r="822" spans="1:8" x14ac:dyDescent="0.75">
      <c r="A822" s="2">
        <v>42460</v>
      </c>
      <c r="B822" s="12">
        <v>7.332E-3</v>
      </c>
      <c r="C822" s="12">
        <v>7.3920000000000001E-3</v>
      </c>
      <c r="D822" s="12">
        <v>7.2740000000000001E-3</v>
      </c>
      <c r="E822" s="12">
        <v>7.391E-3</v>
      </c>
      <c r="F822" s="12">
        <v>1036210</v>
      </c>
      <c r="G822" s="12">
        <v>254561613</v>
      </c>
      <c r="H822" s="7">
        <f t="shared" si="12"/>
        <v>8.0469176213857092E-3</v>
      </c>
    </row>
    <row r="823" spans="1:8" x14ac:dyDescent="0.75">
      <c r="A823" s="2">
        <v>42461</v>
      </c>
      <c r="B823" s="12">
        <v>7.391E-3</v>
      </c>
      <c r="C823" s="12">
        <v>7.4799999999999997E-3</v>
      </c>
      <c r="D823" s="12">
        <v>7.391E-3</v>
      </c>
      <c r="E823" s="12">
        <v>7.4180000000000001E-3</v>
      </c>
      <c r="F823" s="12">
        <v>827273</v>
      </c>
      <c r="G823" s="12">
        <v>255468415</v>
      </c>
      <c r="H823" s="7">
        <f t="shared" si="12"/>
        <v>3.6530915978893403E-3</v>
      </c>
    </row>
    <row r="824" spans="1:8" x14ac:dyDescent="0.75">
      <c r="A824" s="2">
        <v>42462</v>
      </c>
      <c r="B824" s="12">
        <v>7.4180000000000001E-3</v>
      </c>
      <c r="C824" s="12">
        <v>7.5050000000000004E-3</v>
      </c>
      <c r="D824" s="12">
        <v>7.4099999999999999E-3</v>
      </c>
      <c r="E824" s="12">
        <v>7.5009999999999999E-3</v>
      </c>
      <c r="F824" s="12">
        <v>390399</v>
      </c>
      <c r="G824" s="12">
        <v>258343800</v>
      </c>
      <c r="H824" s="7">
        <f t="shared" si="12"/>
        <v>1.1188999730385514E-2</v>
      </c>
    </row>
    <row r="825" spans="1:8" x14ac:dyDescent="0.75">
      <c r="A825" s="2">
        <v>42463</v>
      </c>
      <c r="B825" s="12">
        <v>7.5040000000000003E-3</v>
      </c>
      <c r="C825" s="12">
        <v>7.5329999999999998E-3</v>
      </c>
      <c r="D825" s="12">
        <v>7.4920000000000004E-3</v>
      </c>
      <c r="E825" s="12">
        <v>7.5030000000000001E-3</v>
      </c>
      <c r="F825" s="12">
        <v>250112</v>
      </c>
      <c r="G825" s="12">
        <v>258390982</v>
      </c>
      <c r="H825" s="7">
        <f t="shared" si="12"/>
        <v>-1.3326226012794944E-4</v>
      </c>
    </row>
    <row r="826" spans="1:8" x14ac:dyDescent="0.75">
      <c r="A826" s="2">
        <v>42464</v>
      </c>
      <c r="B826" s="12">
        <v>7.502E-3</v>
      </c>
      <c r="C826" s="12">
        <v>7.515E-3</v>
      </c>
      <c r="D826" s="12">
        <v>7.4830000000000001E-3</v>
      </c>
      <c r="E826" s="12">
        <v>7.4910000000000003E-3</v>
      </c>
      <c r="F826" s="12">
        <v>300359</v>
      </c>
      <c r="G826" s="12">
        <v>257993202</v>
      </c>
      <c r="H826" s="7">
        <f t="shared" si="12"/>
        <v>-1.4662756598240103E-3</v>
      </c>
    </row>
    <row r="827" spans="1:8" x14ac:dyDescent="0.75">
      <c r="A827" s="2">
        <v>42465</v>
      </c>
      <c r="B827" s="12">
        <v>7.4879999999999999E-3</v>
      </c>
      <c r="C827" s="12">
        <v>7.5160000000000001E-3</v>
      </c>
      <c r="D827" s="12">
        <v>7.4510000000000002E-3</v>
      </c>
      <c r="E827" s="12">
        <v>7.4739999999999997E-3</v>
      </c>
      <c r="F827" s="12">
        <v>464037</v>
      </c>
      <c r="G827" s="12">
        <v>257409790</v>
      </c>
      <c r="H827" s="7">
        <f t="shared" si="12"/>
        <v>-1.8696581196581362E-3</v>
      </c>
    </row>
    <row r="828" spans="1:8" x14ac:dyDescent="0.75">
      <c r="A828" s="2">
        <v>42466</v>
      </c>
      <c r="B828" s="12">
        <v>7.4669999999999997E-3</v>
      </c>
      <c r="C828" s="12">
        <v>7.4679999999999998E-3</v>
      </c>
      <c r="D828" s="12">
        <v>7.2960000000000004E-3</v>
      </c>
      <c r="E828" s="12">
        <v>7.2960000000000004E-3</v>
      </c>
      <c r="F828" s="12">
        <v>796790</v>
      </c>
      <c r="G828" s="12">
        <v>251279493</v>
      </c>
      <c r="H828" s="7">
        <f t="shared" si="12"/>
        <v>-2.2900763358778529E-2</v>
      </c>
    </row>
    <row r="829" spans="1:8" x14ac:dyDescent="0.75">
      <c r="A829" s="2">
        <v>42467</v>
      </c>
      <c r="B829" s="12">
        <v>7.3080000000000003E-3</v>
      </c>
      <c r="C829" s="12">
        <v>7.3090000000000004E-3</v>
      </c>
      <c r="D829" s="12">
        <v>6.875E-3</v>
      </c>
      <c r="E829" s="12">
        <v>6.875E-3</v>
      </c>
      <c r="F829" s="12">
        <v>1450030</v>
      </c>
      <c r="G829" s="12">
        <v>236790984</v>
      </c>
      <c r="H829" s="7">
        <f t="shared" si="12"/>
        <v>-5.925013683634376E-2</v>
      </c>
    </row>
    <row r="830" spans="1:8" x14ac:dyDescent="0.75">
      <c r="A830" s="2">
        <v>42468</v>
      </c>
      <c r="B830" s="12">
        <v>6.875E-3</v>
      </c>
      <c r="C830" s="12">
        <v>6.875E-3</v>
      </c>
      <c r="D830" s="12">
        <v>6.6569999999999997E-3</v>
      </c>
      <c r="E830" s="12">
        <v>6.6709999999999998E-3</v>
      </c>
      <c r="F830" s="12">
        <v>859428</v>
      </c>
      <c r="G830" s="12">
        <v>229740454</v>
      </c>
      <c r="H830" s="7">
        <f t="shared" si="12"/>
        <v>-2.9672727272727299E-2</v>
      </c>
    </row>
    <row r="831" spans="1:8" x14ac:dyDescent="0.75">
      <c r="A831" s="2">
        <v>42469</v>
      </c>
      <c r="B831" s="12">
        <v>6.6740000000000002E-3</v>
      </c>
      <c r="C831" s="12">
        <v>6.679E-3</v>
      </c>
      <c r="D831" s="12">
        <v>6.2870000000000001E-3</v>
      </c>
      <c r="E831" s="12">
        <v>6.2880000000000002E-3</v>
      </c>
      <c r="F831" s="12">
        <v>1032700</v>
      </c>
      <c r="G831" s="12">
        <v>216544818</v>
      </c>
      <c r="H831" s="7">
        <f t="shared" si="12"/>
        <v>-5.7836379982019785E-2</v>
      </c>
    </row>
    <row r="832" spans="1:8" x14ac:dyDescent="0.75">
      <c r="A832" s="2">
        <v>42470</v>
      </c>
      <c r="B832" s="12">
        <v>6.2890000000000003E-3</v>
      </c>
      <c r="C832" s="12">
        <v>6.2950000000000002E-3</v>
      </c>
      <c r="D832" s="12">
        <v>5.9239999999999996E-3</v>
      </c>
      <c r="E832" s="12">
        <v>5.9369999999999996E-3</v>
      </c>
      <c r="F832" s="12">
        <v>774554</v>
      </c>
      <c r="G832" s="12">
        <v>204468477</v>
      </c>
      <c r="H832" s="7">
        <f t="shared" si="12"/>
        <v>-5.5970742566385873E-2</v>
      </c>
    </row>
    <row r="833" spans="1:8" x14ac:dyDescent="0.75">
      <c r="A833" s="2">
        <v>42471</v>
      </c>
      <c r="B833" s="12">
        <v>5.9369999999999996E-3</v>
      </c>
      <c r="C833" s="12">
        <v>6.071E-3</v>
      </c>
      <c r="D833" s="12">
        <v>5.8830000000000002E-3</v>
      </c>
      <c r="E833" s="12">
        <v>6.0480000000000004E-3</v>
      </c>
      <c r="F833" s="12">
        <v>1871520</v>
      </c>
      <c r="G833" s="12">
        <v>208301290</v>
      </c>
      <c r="H833" s="7">
        <f t="shared" si="12"/>
        <v>1.8696311268317476E-2</v>
      </c>
    </row>
    <row r="834" spans="1:8" x14ac:dyDescent="0.75">
      <c r="A834" s="2">
        <v>42472</v>
      </c>
      <c r="B834" s="12">
        <v>6.0480000000000004E-3</v>
      </c>
      <c r="C834" s="12">
        <v>6.0819999999999997E-3</v>
      </c>
      <c r="D834" s="12">
        <v>5.8729999999999997E-3</v>
      </c>
      <c r="E834" s="12">
        <v>5.8849999999999996E-3</v>
      </c>
      <c r="F834" s="12">
        <v>1085670</v>
      </c>
      <c r="G834" s="12">
        <v>202681392</v>
      </c>
      <c r="H834" s="7">
        <f t="shared" si="12"/>
        <v>-2.6951058201058333E-2</v>
      </c>
    </row>
    <row r="835" spans="1:8" x14ac:dyDescent="0.75">
      <c r="A835" s="2">
        <v>42473</v>
      </c>
      <c r="B835" s="12">
        <v>5.8840000000000003E-3</v>
      </c>
      <c r="C835" s="12">
        <v>5.8840000000000003E-3</v>
      </c>
      <c r="D835" s="12">
        <v>5.6849999999999999E-3</v>
      </c>
      <c r="E835" s="12">
        <v>5.6950000000000004E-3</v>
      </c>
      <c r="F835" s="12">
        <v>1384420</v>
      </c>
      <c r="G835" s="12">
        <v>196124041</v>
      </c>
      <c r="H835" s="7">
        <f t="shared" ref="H835:H898" si="13">(E835-B835)/B835</f>
        <v>-3.2121006118286867E-2</v>
      </c>
    </row>
    <row r="836" spans="1:8" x14ac:dyDescent="0.75">
      <c r="A836" s="2">
        <v>42474</v>
      </c>
      <c r="B836" s="12">
        <v>5.6969999999999998E-3</v>
      </c>
      <c r="C836" s="12">
        <v>6.352E-3</v>
      </c>
      <c r="D836" s="12">
        <v>5.6930000000000001E-3</v>
      </c>
      <c r="E836" s="12">
        <v>6.2890000000000003E-3</v>
      </c>
      <c r="F836" s="12">
        <v>192592</v>
      </c>
      <c r="G836" s="12">
        <v>216578224</v>
      </c>
      <c r="H836" s="7">
        <f t="shared" si="13"/>
        <v>0.10391434088116562</v>
      </c>
    </row>
    <row r="837" spans="1:8" x14ac:dyDescent="0.75">
      <c r="A837" s="2">
        <v>42475</v>
      </c>
      <c r="B837" s="12">
        <v>6.3029999999999996E-3</v>
      </c>
      <c r="C837" s="12">
        <v>6.4729999999999996E-3</v>
      </c>
      <c r="D837" s="12">
        <v>6.2290000000000002E-3</v>
      </c>
      <c r="E837" s="12">
        <v>6.424E-3</v>
      </c>
      <c r="F837" s="12">
        <v>156069</v>
      </c>
      <c r="G837" s="12">
        <v>221235184</v>
      </c>
      <c r="H837" s="7">
        <f t="shared" si="13"/>
        <v>1.9197207678883145E-2</v>
      </c>
    </row>
    <row r="838" spans="1:8" x14ac:dyDescent="0.75">
      <c r="A838" s="2">
        <v>42476</v>
      </c>
      <c r="B838" s="12">
        <v>6.4209999999999996E-3</v>
      </c>
      <c r="C838" s="12">
        <v>6.5100000000000002E-3</v>
      </c>
      <c r="D838" s="12">
        <v>6.2760000000000003E-3</v>
      </c>
      <c r="E838" s="12">
        <v>6.5100000000000002E-3</v>
      </c>
      <c r="F838" s="12">
        <v>70487</v>
      </c>
      <c r="G838" s="12">
        <v>226997195</v>
      </c>
      <c r="H838" s="7">
        <f t="shared" si="13"/>
        <v>1.3860769350568531E-2</v>
      </c>
    </row>
    <row r="839" spans="1:8" x14ac:dyDescent="0.75">
      <c r="A839" s="2">
        <v>42477</v>
      </c>
      <c r="B839" s="12">
        <v>6.4989999999999996E-3</v>
      </c>
      <c r="C839" s="12">
        <v>6.6049999999999998E-3</v>
      </c>
      <c r="D839" s="12">
        <v>6.4879999999999998E-3</v>
      </c>
      <c r="E839" s="12">
        <v>6.4989999999999996E-3</v>
      </c>
      <c r="F839" s="12">
        <v>54782</v>
      </c>
      <c r="G839" s="12">
        <v>226618870</v>
      </c>
      <c r="H839" s="7">
        <f t="shared" si="13"/>
        <v>0</v>
      </c>
    </row>
    <row r="840" spans="1:8" x14ac:dyDescent="0.75">
      <c r="A840" s="2">
        <v>42478</v>
      </c>
      <c r="B840" s="12">
        <v>6.5030000000000001E-3</v>
      </c>
      <c r="C840" s="12">
        <v>7.1939999999999999E-3</v>
      </c>
      <c r="D840" s="12">
        <v>6.5030000000000001E-3</v>
      </c>
      <c r="E840" s="12">
        <v>6.9870000000000002E-3</v>
      </c>
      <c r="F840" s="12">
        <v>1066190</v>
      </c>
      <c r="G840" s="12">
        <v>243625023</v>
      </c>
      <c r="H840" s="7">
        <f t="shared" si="13"/>
        <v>7.4427187451945265E-2</v>
      </c>
    </row>
    <row r="841" spans="1:8" x14ac:dyDescent="0.75">
      <c r="A841" s="2">
        <v>42479</v>
      </c>
      <c r="B841" s="12">
        <v>6.9870000000000002E-3</v>
      </c>
      <c r="C841" s="12">
        <v>7.1570000000000002E-3</v>
      </c>
      <c r="D841" s="12">
        <v>6.9820000000000004E-3</v>
      </c>
      <c r="E841" s="12">
        <v>7.1180000000000002E-3</v>
      </c>
      <c r="F841" s="12">
        <v>426257</v>
      </c>
      <c r="G841" s="12">
        <v>248207116</v>
      </c>
      <c r="H841" s="7">
        <f t="shared" si="13"/>
        <v>1.8749105481608706E-2</v>
      </c>
    </row>
    <row r="842" spans="1:8" x14ac:dyDescent="0.75">
      <c r="A842" s="2">
        <v>42480</v>
      </c>
      <c r="B842" s="12">
        <v>7.1170000000000001E-3</v>
      </c>
      <c r="C842" s="12">
        <v>7.2589999999999998E-3</v>
      </c>
      <c r="D842" s="12">
        <v>7.0190000000000001E-3</v>
      </c>
      <c r="E842" s="12">
        <v>7.2439999999999996E-3</v>
      </c>
      <c r="F842" s="12">
        <v>1301350</v>
      </c>
      <c r="G842" s="12">
        <v>252591504</v>
      </c>
      <c r="H842" s="7">
        <f t="shared" si="13"/>
        <v>1.7844597442742659E-2</v>
      </c>
    </row>
    <row r="843" spans="1:8" x14ac:dyDescent="0.75">
      <c r="A843" s="2">
        <v>42481</v>
      </c>
      <c r="B843" s="12">
        <v>7.2649999999999998E-3</v>
      </c>
      <c r="C843" s="12">
        <v>7.5360000000000002E-3</v>
      </c>
      <c r="D843" s="12">
        <v>7.2649999999999998E-3</v>
      </c>
      <c r="E843" s="12">
        <v>7.4330000000000004E-3</v>
      </c>
      <c r="F843" s="12">
        <v>1011580</v>
      </c>
      <c r="G843" s="12">
        <v>259194585</v>
      </c>
      <c r="H843" s="7">
        <f t="shared" si="13"/>
        <v>2.3124569855471525E-2</v>
      </c>
    </row>
    <row r="844" spans="1:8" x14ac:dyDescent="0.75">
      <c r="A844" s="2">
        <v>42482</v>
      </c>
      <c r="B844" s="12">
        <v>7.4390000000000003E-3</v>
      </c>
      <c r="C844" s="12">
        <v>7.4390000000000003E-3</v>
      </c>
      <c r="D844" s="12">
        <v>7.2750000000000002E-3</v>
      </c>
      <c r="E844" s="12">
        <v>7.2839999999999997E-3</v>
      </c>
      <c r="F844" s="12">
        <v>955674</v>
      </c>
      <c r="G844" s="12">
        <v>253977882</v>
      </c>
      <c r="H844" s="7">
        <f t="shared" si="13"/>
        <v>-2.0836133888963652E-2</v>
      </c>
    </row>
    <row r="845" spans="1:8" x14ac:dyDescent="0.75">
      <c r="A845" s="2">
        <v>42483</v>
      </c>
      <c r="B845" s="12">
        <v>7.2820000000000003E-3</v>
      </c>
      <c r="C845" s="12">
        <v>7.365E-3</v>
      </c>
      <c r="D845" s="12">
        <v>7.2820000000000003E-3</v>
      </c>
      <c r="E845" s="12">
        <v>7.3460000000000001E-3</v>
      </c>
      <c r="F845" s="12">
        <v>345650</v>
      </c>
      <c r="G845" s="12">
        <v>256160662</v>
      </c>
      <c r="H845" s="7">
        <f t="shared" si="13"/>
        <v>8.788794287283689E-3</v>
      </c>
    </row>
    <row r="846" spans="1:8" x14ac:dyDescent="0.75">
      <c r="A846" s="2">
        <v>42484</v>
      </c>
      <c r="B846" s="12">
        <v>7.3439999999999998E-3</v>
      </c>
      <c r="C846" s="12">
        <v>7.3499999999999998E-3</v>
      </c>
      <c r="D846" s="12">
        <v>7.2230000000000003E-3</v>
      </c>
      <c r="E846" s="12">
        <v>7.2509999999999996E-3</v>
      </c>
      <c r="F846" s="12">
        <v>472274</v>
      </c>
      <c r="G846" s="12">
        <v>252846394</v>
      </c>
      <c r="H846" s="7">
        <f t="shared" si="13"/>
        <v>-1.2663398692810485E-2</v>
      </c>
    </row>
    <row r="847" spans="1:8" x14ac:dyDescent="0.75">
      <c r="A847" s="2">
        <v>42485</v>
      </c>
      <c r="B847" s="12">
        <v>7.2500000000000004E-3</v>
      </c>
      <c r="C847" s="12">
        <v>7.3080000000000003E-3</v>
      </c>
      <c r="D847" s="12">
        <v>7.234E-3</v>
      </c>
      <c r="E847" s="12">
        <v>7.2830000000000004E-3</v>
      </c>
      <c r="F847" s="12">
        <v>605219</v>
      </c>
      <c r="G847" s="12">
        <v>253951033</v>
      </c>
      <c r="H847" s="7">
        <f t="shared" si="13"/>
        <v>4.5517241379310399E-3</v>
      </c>
    </row>
    <row r="848" spans="1:8" x14ac:dyDescent="0.75">
      <c r="A848" s="2">
        <v>42486</v>
      </c>
      <c r="B848" s="12">
        <v>7.2789999999999999E-3</v>
      </c>
      <c r="C848" s="12">
        <v>7.293E-3</v>
      </c>
      <c r="D848" s="12">
        <v>7.0949999999999997E-3</v>
      </c>
      <c r="E848" s="12">
        <v>7.0949999999999997E-3</v>
      </c>
      <c r="F848" s="12">
        <v>884879</v>
      </c>
      <c r="G848" s="12">
        <v>247401301</v>
      </c>
      <c r="H848" s="7">
        <f t="shared" si="13"/>
        <v>-2.527819755460917E-2</v>
      </c>
    </row>
    <row r="849" spans="1:8" x14ac:dyDescent="0.75">
      <c r="A849" s="2">
        <v>42487</v>
      </c>
      <c r="B849" s="12">
        <v>7.0939999999999996E-3</v>
      </c>
      <c r="C849" s="12">
        <v>7.0939999999999996E-3</v>
      </c>
      <c r="D849" s="12">
        <v>6.7250000000000001E-3</v>
      </c>
      <c r="E849" s="12">
        <v>6.7250000000000001E-3</v>
      </c>
      <c r="F849" s="12">
        <v>797081</v>
      </c>
      <c r="G849" s="12">
        <v>234481409</v>
      </c>
      <c r="H849" s="7">
        <f t="shared" si="13"/>
        <v>-5.2015787989850515E-2</v>
      </c>
    </row>
    <row r="850" spans="1:8" x14ac:dyDescent="0.75">
      <c r="A850" s="2">
        <v>42488</v>
      </c>
      <c r="B850" s="12">
        <v>6.7200000000000003E-3</v>
      </c>
      <c r="C850" s="12">
        <v>6.7239999999999999E-3</v>
      </c>
      <c r="D850" s="12">
        <v>6.6660000000000001E-3</v>
      </c>
      <c r="E850" s="12">
        <v>6.6860000000000001E-3</v>
      </c>
      <c r="F850" s="12">
        <v>752872</v>
      </c>
      <c r="G850" s="12">
        <v>233146636</v>
      </c>
      <c r="H850" s="7">
        <f t="shared" si="13"/>
        <v>-5.0595238095238358E-3</v>
      </c>
    </row>
    <row r="851" spans="1:8" x14ac:dyDescent="0.75">
      <c r="A851" s="2">
        <v>42489</v>
      </c>
      <c r="B851" s="12">
        <v>6.6889999999999996E-3</v>
      </c>
      <c r="C851" s="12">
        <v>6.7590000000000003E-3</v>
      </c>
      <c r="D851" s="12">
        <v>6.6709999999999998E-3</v>
      </c>
      <c r="E851" s="12">
        <v>6.7590000000000003E-3</v>
      </c>
      <c r="F851" s="12">
        <v>538253</v>
      </c>
      <c r="G851" s="12">
        <v>235687516</v>
      </c>
      <c r="H851" s="7">
        <f t="shared" si="13"/>
        <v>1.0464942442816658E-2</v>
      </c>
    </row>
    <row r="852" spans="1:8" x14ac:dyDescent="0.75">
      <c r="A852" s="2">
        <v>42490</v>
      </c>
      <c r="B852" s="12">
        <v>6.7609999999999996E-3</v>
      </c>
      <c r="C852" s="12">
        <v>6.8490000000000001E-3</v>
      </c>
      <c r="D852" s="12">
        <v>6.7609999999999996E-3</v>
      </c>
      <c r="E852" s="12">
        <v>6.8120000000000003E-3</v>
      </c>
      <c r="F852" s="12">
        <v>406123</v>
      </c>
      <c r="G852" s="12">
        <v>237520563</v>
      </c>
      <c r="H852" s="7">
        <f t="shared" si="13"/>
        <v>7.5432628309422718E-3</v>
      </c>
    </row>
    <row r="853" spans="1:8" x14ac:dyDescent="0.75">
      <c r="A853" s="2">
        <v>42491</v>
      </c>
      <c r="B853" s="12">
        <v>6.8120000000000003E-3</v>
      </c>
      <c r="C853" s="12">
        <v>6.8190000000000004E-3</v>
      </c>
      <c r="D853" s="12">
        <v>6.7889999999999999E-3</v>
      </c>
      <c r="E853" s="12">
        <v>6.7910000000000002E-3</v>
      </c>
      <c r="F853" s="12">
        <v>241733</v>
      </c>
      <c r="G853" s="12">
        <v>236803663</v>
      </c>
      <c r="H853" s="7">
        <f t="shared" si="13"/>
        <v>-3.0827950675279192E-3</v>
      </c>
    </row>
    <row r="854" spans="1:8" x14ac:dyDescent="0.75">
      <c r="A854" s="2">
        <v>42492</v>
      </c>
      <c r="B854" s="12">
        <v>6.7910000000000002E-3</v>
      </c>
      <c r="C854" s="12">
        <v>6.803E-3</v>
      </c>
      <c r="D854" s="12">
        <v>6.7120000000000001E-3</v>
      </c>
      <c r="E854" s="12">
        <v>6.7140000000000003E-3</v>
      </c>
      <c r="F854" s="12">
        <v>585826</v>
      </c>
      <c r="G854" s="12">
        <v>234112149</v>
      </c>
      <c r="H854" s="7">
        <f t="shared" si="13"/>
        <v>-1.1338536298041497E-2</v>
      </c>
    </row>
    <row r="855" spans="1:8" x14ac:dyDescent="0.75">
      <c r="A855" s="2">
        <v>42493</v>
      </c>
      <c r="B855" s="12">
        <v>6.7159999999999997E-3</v>
      </c>
      <c r="C855" s="12">
        <v>6.7169999999999999E-3</v>
      </c>
      <c r="D855" s="12">
        <v>6.5550000000000001E-3</v>
      </c>
      <c r="E855" s="12">
        <v>6.5599999999999999E-3</v>
      </c>
      <c r="F855" s="12">
        <v>329125</v>
      </c>
      <c r="G855" s="12">
        <v>228738537</v>
      </c>
      <c r="H855" s="7">
        <f t="shared" si="13"/>
        <v>-2.3228111971411537E-2</v>
      </c>
    </row>
    <row r="856" spans="1:8" x14ac:dyDescent="0.75">
      <c r="A856" s="2">
        <v>42494</v>
      </c>
      <c r="B856" s="12">
        <v>6.5579999999999996E-3</v>
      </c>
      <c r="C856" s="12">
        <v>6.5599999999999999E-3</v>
      </c>
      <c r="D856" s="12">
        <v>6.3070000000000001E-3</v>
      </c>
      <c r="E856" s="12">
        <v>6.3229999999999996E-3</v>
      </c>
      <c r="F856" s="12">
        <v>563556</v>
      </c>
      <c r="G856" s="12">
        <v>220466989</v>
      </c>
      <c r="H856" s="7">
        <f t="shared" si="13"/>
        <v>-3.5834095760902712E-2</v>
      </c>
    </row>
    <row r="857" spans="1:8" x14ac:dyDescent="0.75">
      <c r="A857" s="2">
        <v>42495</v>
      </c>
      <c r="B857" s="12">
        <v>6.3229999999999996E-3</v>
      </c>
      <c r="C857" s="12">
        <v>6.3239999999999998E-3</v>
      </c>
      <c r="D857" s="12">
        <v>6.1869999999999998E-3</v>
      </c>
      <c r="E857" s="12">
        <v>6.1929999999999997E-3</v>
      </c>
      <c r="F857" s="12">
        <v>509188</v>
      </c>
      <c r="G857" s="12">
        <v>215932317</v>
      </c>
      <c r="H857" s="7">
        <f t="shared" si="13"/>
        <v>-2.0559860825557476E-2</v>
      </c>
    </row>
    <row r="858" spans="1:8" x14ac:dyDescent="0.75">
      <c r="A858" s="2">
        <v>42496</v>
      </c>
      <c r="B858" s="12">
        <v>6.1980000000000004E-3</v>
      </c>
      <c r="C858" s="12">
        <v>6.4000000000000003E-3</v>
      </c>
      <c r="D858" s="12">
        <v>6.1879999999999999E-3</v>
      </c>
      <c r="E858" s="12">
        <v>6.3990000000000002E-3</v>
      </c>
      <c r="F858" s="12">
        <v>680334</v>
      </c>
      <c r="G858" s="12">
        <v>223110035</v>
      </c>
      <c r="H858" s="7">
        <f t="shared" si="13"/>
        <v>3.2429816069699864E-2</v>
      </c>
    </row>
    <row r="859" spans="1:8" x14ac:dyDescent="0.75">
      <c r="A859" s="2">
        <v>42497</v>
      </c>
      <c r="B859" s="12">
        <v>6.3949999999999996E-3</v>
      </c>
      <c r="C859" s="12">
        <v>6.496E-3</v>
      </c>
      <c r="D859" s="12">
        <v>6.3949999999999996E-3</v>
      </c>
      <c r="E859" s="12">
        <v>6.4900000000000001E-3</v>
      </c>
      <c r="F859" s="12">
        <v>351537</v>
      </c>
      <c r="G859" s="12">
        <v>226283434</v>
      </c>
      <c r="H859" s="7">
        <f t="shared" si="13"/>
        <v>1.4855355746677165E-2</v>
      </c>
    </row>
    <row r="860" spans="1:8" x14ac:dyDescent="0.75">
      <c r="A860" s="2">
        <v>42498</v>
      </c>
      <c r="B860" s="12">
        <v>6.4900000000000001E-3</v>
      </c>
      <c r="C860" s="12">
        <v>6.4920000000000004E-3</v>
      </c>
      <c r="D860" s="12">
        <v>6.4029999999999998E-3</v>
      </c>
      <c r="E860" s="12">
        <v>6.404E-3</v>
      </c>
      <c r="F860" s="12">
        <v>389914</v>
      </c>
      <c r="G860" s="12">
        <v>223293444</v>
      </c>
      <c r="H860" s="7">
        <f t="shared" si="13"/>
        <v>-1.3251155624037001E-2</v>
      </c>
    </row>
    <row r="861" spans="1:8" x14ac:dyDescent="0.75">
      <c r="A861" s="2">
        <v>42499</v>
      </c>
      <c r="B861" s="12">
        <v>6.4019999999999997E-3</v>
      </c>
      <c r="C861" s="12">
        <v>6.4070000000000004E-3</v>
      </c>
      <c r="D861" s="12">
        <v>6.3860000000000002E-3</v>
      </c>
      <c r="E861" s="12">
        <v>6.3990000000000002E-3</v>
      </c>
      <c r="F861" s="12">
        <v>351209</v>
      </c>
      <c r="G861" s="12">
        <v>223117706</v>
      </c>
      <c r="H861" s="7">
        <f t="shared" si="13"/>
        <v>-4.6860356138699326E-4</v>
      </c>
    </row>
    <row r="862" spans="1:8" x14ac:dyDescent="0.75">
      <c r="A862" s="2">
        <v>42500</v>
      </c>
      <c r="B862" s="12">
        <v>6.3990000000000002E-3</v>
      </c>
      <c r="C862" s="12">
        <v>6.3990000000000002E-3</v>
      </c>
      <c r="D862" s="12">
        <v>6.2700000000000004E-3</v>
      </c>
      <c r="E862" s="12">
        <v>6.2719999999999998E-3</v>
      </c>
      <c r="F862" s="12">
        <v>404295</v>
      </c>
      <c r="G862" s="12">
        <v>218711351</v>
      </c>
      <c r="H862" s="7">
        <f t="shared" si="13"/>
        <v>-1.9846851070479822E-2</v>
      </c>
    </row>
    <row r="863" spans="1:8" x14ac:dyDescent="0.75">
      <c r="A863" s="2">
        <v>42501</v>
      </c>
      <c r="B863" s="12">
        <v>6.2719999999999998E-3</v>
      </c>
      <c r="C863" s="12">
        <v>6.2769999999999996E-3</v>
      </c>
      <c r="D863" s="12">
        <v>6.1859999999999997E-3</v>
      </c>
      <c r="E863" s="12">
        <v>6.1890000000000001E-3</v>
      </c>
      <c r="F863" s="12">
        <v>476708</v>
      </c>
      <c r="G863" s="12">
        <v>215784823</v>
      </c>
      <c r="H863" s="7">
        <f t="shared" si="13"/>
        <v>-1.3233418367346898E-2</v>
      </c>
    </row>
    <row r="864" spans="1:8" x14ac:dyDescent="0.75">
      <c r="A864" s="2">
        <v>42502</v>
      </c>
      <c r="B864" s="12">
        <v>6.1879999999999999E-3</v>
      </c>
      <c r="C864" s="12">
        <v>6.1879999999999999E-3</v>
      </c>
      <c r="D864" s="12">
        <v>6.1529999999999996E-3</v>
      </c>
      <c r="E864" s="12">
        <v>6.1669999999999997E-3</v>
      </c>
      <c r="F864" s="12">
        <v>362896</v>
      </c>
      <c r="G864" s="12">
        <v>215037238</v>
      </c>
      <c r="H864" s="7">
        <f t="shared" si="13"/>
        <v>-3.3936651583710707E-3</v>
      </c>
    </row>
    <row r="865" spans="1:8" x14ac:dyDescent="0.75">
      <c r="A865" s="2">
        <v>42503</v>
      </c>
      <c r="B865" s="12">
        <v>6.1669999999999997E-3</v>
      </c>
      <c r="C865" s="12">
        <v>6.1900000000000002E-3</v>
      </c>
      <c r="D865" s="12">
        <v>6.1050000000000002E-3</v>
      </c>
      <c r="E865" s="12">
        <v>6.1089999999999998E-3</v>
      </c>
      <c r="F865" s="12">
        <v>478095</v>
      </c>
      <c r="G865" s="12">
        <v>213027756</v>
      </c>
      <c r="H865" s="7">
        <f t="shared" si="13"/>
        <v>-9.4048970325928162E-3</v>
      </c>
    </row>
    <row r="866" spans="1:8" x14ac:dyDescent="0.75">
      <c r="A866" s="2">
        <v>42504</v>
      </c>
      <c r="B866" s="12">
        <v>6.1110000000000001E-3</v>
      </c>
      <c r="C866" s="12">
        <v>6.1159999999999999E-3</v>
      </c>
      <c r="D866" s="12">
        <v>6.0330000000000002E-3</v>
      </c>
      <c r="E866" s="12">
        <v>6.0730000000000003E-3</v>
      </c>
      <c r="F866" s="12">
        <v>274107</v>
      </c>
      <c r="G866" s="12">
        <v>211772135</v>
      </c>
      <c r="H866" s="7">
        <f t="shared" si="13"/>
        <v>-6.2182948780886661E-3</v>
      </c>
    </row>
    <row r="867" spans="1:8" x14ac:dyDescent="0.75">
      <c r="A867" s="2">
        <v>42505</v>
      </c>
      <c r="B867" s="12">
        <v>6.0720000000000001E-3</v>
      </c>
      <c r="C867" s="12">
        <v>6.0749999999999997E-3</v>
      </c>
      <c r="D867" s="12">
        <v>6.0060000000000001E-3</v>
      </c>
      <c r="E867" s="12">
        <v>6.0610000000000004E-3</v>
      </c>
      <c r="F867" s="12">
        <v>304621</v>
      </c>
      <c r="G867" s="12">
        <v>211328954</v>
      </c>
      <c r="H867" s="7">
        <f t="shared" si="13"/>
        <v>-1.8115942028985054E-3</v>
      </c>
    </row>
    <row r="868" spans="1:8" x14ac:dyDescent="0.75">
      <c r="A868" s="2">
        <v>42506</v>
      </c>
      <c r="B868" s="12">
        <v>6.0610000000000004E-3</v>
      </c>
      <c r="C868" s="12">
        <v>6.0699999999999999E-3</v>
      </c>
      <c r="D868" s="12">
        <v>6.0179999999999999E-3</v>
      </c>
      <c r="E868" s="12">
        <v>6.0219999999999996E-3</v>
      </c>
      <c r="F868" s="12">
        <v>389621</v>
      </c>
      <c r="G868" s="12">
        <v>209976747</v>
      </c>
      <c r="H868" s="7">
        <f t="shared" si="13"/>
        <v>-6.4345817521862456E-3</v>
      </c>
    </row>
    <row r="869" spans="1:8" x14ac:dyDescent="0.75">
      <c r="A869" s="2">
        <v>42507</v>
      </c>
      <c r="B869" s="12">
        <v>6.0219999999999996E-3</v>
      </c>
      <c r="C869" s="12">
        <v>6.0600000000000003E-3</v>
      </c>
      <c r="D869" s="12">
        <v>6.0219999999999996E-3</v>
      </c>
      <c r="E869" s="12">
        <v>6.0229999999999997E-3</v>
      </c>
      <c r="F869" s="12">
        <v>319996</v>
      </c>
      <c r="G869" s="12">
        <v>210021030</v>
      </c>
      <c r="H869" s="7">
        <f t="shared" si="13"/>
        <v>1.6605778811028442E-4</v>
      </c>
    </row>
    <row r="870" spans="1:8" x14ac:dyDescent="0.75">
      <c r="A870" s="2">
        <v>42508</v>
      </c>
      <c r="B870" s="12">
        <v>6.0219999999999996E-3</v>
      </c>
      <c r="C870" s="12">
        <v>6.0520000000000001E-3</v>
      </c>
      <c r="D870" s="12">
        <v>6.0159999999999996E-3</v>
      </c>
      <c r="E870" s="12">
        <v>6.0280000000000004E-3</v>
      </c>
      <c r="F870" s="12">
        <v>701256</v>
      </c>
      <c r="G870" s="12">
        <v>210201301</v>
      </c>
      <c r="H870" s="7">
        <f t="shared" si="13"/>
        <v>9.9634672866170644E-4</v>
      </c>
    </row>
    <row r="871" spans="1:8" x14ac:dyDescent="0.75">
      <c r="A871" s="2">
        <v>42509</v>
      </c>
      <c r="B871" s="12">
        <v>6.025E-3</v>
      </c>
      <c r="C871" s="12">
        <v>6.0419999999999996E-3</v>
      </c>
      <c r="D871" s="12">
        <v>5.9880000000000003E-3</v>
      </c>
      <c r="E871" s="12">
        <v>6.032E-3</v>
      </c>
      <c r="F871" s="12">
        <v>797005</v>
      </c>
      <c r="G871" s="12">
        <v>210333802</v>
      </c>
      <c r="H871" s="7">
        <f t="shared" si="13"/>
        <v>1.1618257261410891E-3</v>
      </c>
    </row>
    <row r="872" spans="1:8" x14ac:dyDescent="0.75">
      <c r="A872" s="2">
        <v>42510</v>
      </c>
      <c r="B872" s="12">
        <v>6.0280000000000004E-3</v>
      </c>
      <c r="C872" s="12">
        <v>6.084E-3</v>
      </c>
      <c r="D872" s="12">
        <v>6.0200000000000002E-3</v>
      </c>
      <c r="E872" s="12">
        <v>6.084E-3</v>
      </c>
      <c r="F872" s="12">
        <v>549413</v>
      </c>
      <c r="G872" s="12">
        <v>212133375</v>
      </c>
      <c r="H872" s="7">
        <f t="shared" si="13"/>
        <v>9.289980092899738E-3</v>
      </c>
    </row>
    <row r="873" spans="1:8" x14ac:dyDescent="0.75">
      <c r="A873" s="2">
        <v>42511</v>
      </c>
      <c r="B873" s="12">
        <v>6.0899999999999999E-3</v>
      </c>
      <c r="C873" s="12">
        <v>6.0980000000000001E-3</v>
      </c>
      <c r="D873" s="12">
        <v>5.9880000000000003E-3</v>
      </c>
      <c r="E873" s="12">
        <v>5.9899999999999997E-3</v>
      </c>
      <c r="F873" s="12">
        <v>217884</v>
      </c>
      <c r="G873" s="12">
        <v>208852929</v>
      </c>
      <c r="H873" s="7">
        <f t="shared" si="13"/>
        <v>-1.6420361247947497E-2</v>
      </c>
    </row>
    <row r="874" spans="1:8" x14ac:dyDescent="0.75">
      <c r="A874" s="2">
        <v>42512</v>
      </c>
      <c r="B874" s="12">
        <v>5.9890000000000004E-3</v>
      </c>
      <c r="C874" s="12">
        <v>5.9919999999999999E-3</v>
      </c>
      <c r="D874" s="12">
        <v>5.9329999999999999E-3</v>
      </c>
      <c r="E874" s="12">
        <v>5.9360000000000003E-3</v>
      </c>
      <c r="F874" s="12">
        <v>273758</v>
      </c>
      <c r="G874" s="12">
        <v>206990942</v>
      </c>
      <c r="H874" s="7">
        <f t="shared" si="13"/>
        <v>-8.8495575221239093E-3</v>
      </c>
    </row>
    <row r="875" spans="1:8" x14ac:dyDescent="0.75">
      <c r="A875" s="2">
        <v>42513</v>
      </c>
      <c r="B875" s="12">
        <v>5.9350000000000002E-3</v>
      </c>
      <c r="C875" s="12">
        <v>5.9360000000000003E-3</v>
      </c>
      <c r="D875" s="12">
        <v>5.9049999999999997E-3</v>
      </c>
      <c r="E875" s="12">
        <v>5.9090000000000002E-3</v>
      </c>
      <c r="F875" s="12">
        <v>507430</v>
      </c>
      <c r="G875" s="12">
        <v>206042165</v>
      </c>
      <c r="H875" s="7">
        <f t="shared" si="13"/>
        <v>-4.3807919123841589E-3</v>
      </c>
    </row>
    <row r="876" spans="1:8" x14ac:dyDescent="0.75">
      <c r="A876" s="2">
        <v>42514</v>
      </c>
      <c r="B876" s="12">
        <v>5.9109999999999996E-3</v>
      </c>
      <c r="C876" s="12">
        <v>5.9639999999999997E-3</v>
      </c>
      <c r="D876" s="12">
        <v>5.8979999999999996E-3</v>
      </c>
      <c r="E876" s="12">
        <v>5.9620000000000003E-3</v>
      </c>
      <c r="F876" s="12">
        <v>471659</v>
      </c>
      <c r="G876" s="12">
        <v>207881488</v>
      </c>
      <c r="H876" s="7">
        <f t="shared" si="13"/>
        <v>8.6279817289799873E-3</v>
      </c>
    </row>
    <row r="877" spans="1:8" x14ac:dyDescent="0.75">
      <c r="A877" s="2">
        <v>42515</v>
      </c>
      <c r="B877" s="12">
        <v>5.9620000000000003E-3</v>
      </c>
      <c r="C877" s="12">
        <v>5.9649999999999998E-3</v>
      </c>
      <c r="D877" s="12">
        <v>5.7540000000000004E-3</v>
      </c>
      <c r="E877" s="12">
        <v>5.7559999999999998E-3</v>
      </c>
      <c r="F877" s="12">
        <v>517124</v>
      </c>
      <c r="G877" s="12">
        <v>200702724</v>
      </c>
      <c r="H877" s="7">
        <f t="shared" si="13"/>
        <v>-3.4552163703455291E-2</v>
      </c>
    </row>
    <row r="878" spans="1:8" x14ac:dyDescent="0.75">
      <c r="A878" s="2">
        <v>42516</v>
      </c>
      <c r="B878" s="12">
        <v>5.757E-3</v>
      </c>
      <c r="C878" s="12">
        <v>5.757E-3</v>
      </c>
      <c r="D878" s="12">
        <v>5.6410000000000002E-3</v>
      </c>
      <c r="E878" s="12">
        <v>5.6690000000000004E-3</v>
      </c>
      <c r="F878" s="12">
        <v>678744</v>
      </c>
      <c r="G878" s="12">
        <v>197668452</v>
      </c>
      <c r="H878" s="7">
        <f t="shared" si="13"/>
        <v>-1.5285739100225732E-2</v>
      </c>
    </row>
    <row r="879" spans="1:8" x14ac:dyDescent="0.75">
      <c r="A879" s="2">
        <v>42517</v>
      </c>
      <c r="B879" s="12">
        <v>5.6699999999999997E-3</v>
      </c>
      <c r="C879" s="12">
        <v>5.7060000000000001E-3</v>
      </c>
      <c r="D879" s="12">
        <v>5.6499999999999996E-3</v>
      </c>
      <c r="E879" s="12">
        <v>5.679E-3</v>
      </c>
      <c r="F879" s="12">
        <v>1073760</v>
      </c>
      <c r="G879" s="12">
        <v>198026902</v>
      </c>
      <c r="H879" s="7">
        <f t="shared" si="13"/>
        <v>1.5873015873016452E-3</v>
      </c>
    </row>
    <row r="880" spans="1:8" x14ac:dyDescent="0.75">
      <c r="A880" s="2">
        <v>42518</v>
      </c>
      <c r="B880" s="12">
        <v>5.6759999999999996E-3</v>
      </c>
      <c r="C880" s="12">
        <v>5.738E-3</v>
      </c>
      <c r="D880" s="12">
        <v>5.659E-3</v>
      </c>
      <c r="E880" s="12">
        <v>5.6820000000000004E-3</v>
      </c>
      <c r="F880" s="12">
        <v>889921</v>
      </c>
      <c r="G880" s="12">
        <v>198112330</v>
      </c>
      <c r="H880" s="7">
        <f t="shared" si="13"/>
        <v>1.05708245243143E-3</v>
      </c>
    </row>
    <row r="881" spans="1:8" x14ac:dyDescent="0.75">
      <c r="A881" s="2">
        <v>42519</v>
      </c>
      <c r="B881" s="12">
        <v>5.6820000000000004E-3</v>
      </c>
      <c r="C881" s="12">
        <v>5.7289999999999997E-3</v>
      </c>
      <c r="D881" s="12">
        <v>5.6140000000000001E-3</v>
      </c>
      <c r="E881" s="12">
        <v>5.6620000000000004E-3</v>
      </c>
      <c r="F881" s="12">
        <v>829452</v>
      </c>
      <c r="G881" s="12">
        <v>197443897</v>
      </c>
      <c r="H881" s="7">
        <f t="shared" si="13"/>
        <v>-3.5198873636043738E-3</v>
      </c>
    </row>
    <row r="882" spans="1:8" x14ac:dyDescent="0.75">
      <c r="A882" s="2">
        <v>42520</v>
      </c>
      <c r="B882" s="12">
        <v>5.6639999999999998E-3</v>
      </c>
      <c r="C882" s="12">
        <v>5.7710000000000001E-3</v>
      </c>
      <c r="D882" s="12">
        <v>5.6449999999999998E-3</v>
      </c>
      <c r="E882" s="12">
        <v>5.7479999999999996E-3</v>
      </c>
      <c r="F882" s="12">
        <v>476095</v>
      </c>
      <c r="G882" s="12">
        <v>200431446</v>
      </c>
      <c r="H882" s="7">
        <f t="shared" si="13"/>
        <v>1.4830508474576249E-2</v>
      </c>
    </row>
    <row r="883" spans="1:8" x14ac:dyDescent="0.75">
      <c r="A883" s="2">
        <v>42521</v>
      </c>
      <c r="B883" s="12">
        <v>5.7460000000000002E-3</v>
      </c>
      <c r="C883" s="12">
        <v>5.7580000000000001E-3</v>
      </c>
      <c r="D883" s="12">
        <v>5.6889999999999996E-3</v>
      </c>
      <c r="E883" s="12">
        <v>5.7060000000000001E-3</v>
      </c>
      <c r="F883" s="12">
        <v>847636</v>
      </c>
      <c r="G883" s="12">
        <v>198966264</v>
      </c>
      <c r="H883" s="7">
        <f t="shared" si="13"/>
        <v>-6.9613644274277939E-3</v>
      </c>
    </row>
    <row r="884" spans="1:8" x14ac:dyDescent="0.75">
      <c r="A884" s="2">
        <v>42522</v>
      </c>
      <c r="B884" s="12">
        <v>5.7010000000000003E-3</v>
      </c>
      <c r="C884" s="12">
        <v>5.8120000000000003E-3</v>
      </c>
      <c r="D884" s="12">
        <v>5.6899999999999997E-3</v>
      </c>
      <c r="E884" s="12">
        <v>5.8089999999999999E-3</v>
      </c>
      <c r="F884" s="12">
        <v>1018470</v>
      </c>
      <c r="G884" s="12">
        <v>202565758</v>
      </c>
      <c r="H884" s="7">
        <f t="shared" si="13"/>
        <v>1.8944044904402664E-2</v>
      </c>
    </row>
    <row r="885" spans="1:8" x14ac:dyDescent="0.75">
      <c r="A885" s="2">
        <v>42523</v>
      </c>
      <c r="B885" s="12">
        <v>5.8089999999999999E-3</v>
      </c>
      <c r="C885" s="12">
        <v>5.8149999999999999E-3</v>
      </c>
      <c r="D885" s="12">
        <v>5.757E-3</v>
      </c>
      <c r="E885" s="12">
        <v>5.7660000000000003E-3</v>
      </c>
      <c r="F885" s="12">
        <v>611429</v>
      </c>
      <c r="G885" s="12">
        <v>201039207</v>
      </c>
      <c r="H885" s="7">
        <f t="shared" si="13"/>
        <v>-7.4023067653640274E-3</v>
      </c>
    </row>
    <row r="886" spans="1:8" x14ac:dyDescent="0.75">
      <c r="A886" s="2">
        <v>42524</v>
      </c>
      <c r="B886" s="12">
        <v>5.7660000000000003E-3</v>
      </c>
      <c r="C886" s="12">
        <v>5.8700000000000002E-3</v>
      </c>
      <c r="D886" s="12">
        <v>5.7409999999999996E-3</v>
      </c>
      <c r="E886" s="12">
        <v>5.8269999999999997E-3</v>
      </c>
      <c r="F886" s="12">
        <v>437813</v>
      </c>
      <c r="G886" s="12">
        <v>203165499</v>
      </c>
      <c r="H886" s="7">
        <f t="shared" si="13"/>
        <v>1.0579257717655119E-2</v>
      </c>
    </row>
    <row r="887" spans="1:8" x14ac:dyDescent="0.75">
      <c r="A887" s="2">
        <v>42525</v>
      </c>
      <c r="B887" s="12">
        <v>5.829E-3</v>
      </c>
      <c r="C887" s="12">
        <v>5.8820000000000001E-3</v>
      </c>
      <c r="D887" s="12">
        <v>5.7549999999999997E-3</v>
      </c>
      <c r="E887" s="12">
        <v>5.7800000000000004E-3</v>
      </c>
      <c r="F887" s="12">
        <v>617159</v>
      </c>
      <c r="G887" s="12">
        <v>201547244</v>
      </c>
      <c r="H887" s="7">
        <f t="shared" si="13"/>
        <v>-8.4062446388745177E-3</v>
      </c>
    </row>
    <row r="888" spans="1:8" x14ac:dyDescent="0.75">
      <c r="A888" s="2">
        <v>42526</v>
      </c>
      <c r="B888" s="12">
        <v>5.7790000000000003E-3</v>
      </c>
      <c r="C888" s="12">
        <v>5.8199999999999997E-3</v>
      </c>
      <c r="D888" s="12">
        <v>5.7790000000000003E-3</v>
      </c>
      <c r="E888" s="12">
        <v>5.7959999999999999E-3</v>
      </c>
      <c r="F888" s="12">
        <v>544201</v>
      </c>
      <c r="G888" s="12">
        <v>202093287</v>
      </c>
      <c r="H888" s="7">
        <f t="shared" si="13"/>
        <v>2.9416854127010993E-3</v>
      </c>
    </row>
    <row r="889" spans="1:8" x14ac:dyDescent="0.75">
      <c r="A889" s="2">
        <v>42527</v>
      </c>
      <c r="B889" s="12">
        <v>5.7949999999999998E-3</v>
      </c>
      <c r="C889" s="12">
        <v>5.7999999999999996E-3</v>
      </c>
      <c r="D889" s="12">
        <v>5.751E-3</v>
      </c>
      <c r="E889" s="12">
        <v>5.7689999999999998E-3</v>
      </c>
      <c r="F889" s="12">
        <v>690096</v>
      </c>
      <c r="G889" s="12">
        <v>201165432</v>
      </c>
      <c r="H889" s="7">
        <f t="shared" si="13"/>
        <v>-4.4866264020707479E-3</v>
      </c>
    </row>
    <row r="890" spans="1:8" x14ac:dyDescent="0.75">
      <c r="A890" s="2">
        <v>42528</v>
      </c>
      <c r="B890" s="12">
        <v>5.764E-3</v>
      </c>
      <c r="C890" s="12">
        <v>5.7869999999999996E-3</v>
      </c>
      <c r="D890" s="12">
        <v>5.7530000000000003E-3</v>
      </c>
      <c r="E890" s="12">
        <v>5.7800000000000004E-3</v>
      </c>
      <c r="F890" s="12">
        <v>783409</v>
      </c>
      <c r="G890" s="12">
        <v>201527717</v>
      </c>
      <c r="H890" s="7">
        <f t="shared" si="13"/>
        <v>2.7758501040944464E-3</v>
      </c>
    </row>
    <row r="891" spans="1:8" x14ac:dyDescent="0.75">
      <c r="A891" s="2">
        <v>42529</v>
      </c>
      <c r="B891" s="12">
        <v>5.7800000000000004E-3</v>
      </c>
      <c r="C891" s="12">
        <v>5.7850000000000002E-3</v>
      </c>
      <c r="D891" s="12">
        <v>5.7530000000000003E-3</v>
      </c>
      <c r="E891" s="12">
        <v>5.77E-3</v>
      </c>
      <c r="F891" s="12">
        <v>754945</v>
      </c>
      <c r="G891" s="12">
        <v>201207623</v>
      </c>
      <c r="H891" s="7">
        <f t="shared" si="13"/>
        <v>-1.7301038062284531E-3</v>
      </c>
    </row>
    <row r="892" spans="1:8" x14ac:dyDescent="0.75">
      <c r="A892" s="2">
        <v>42530</v>
      </c>
      <c r="B892" s="12">
        <v>5.7689999999999998E-3</v>
      </c>
      <c r="C892" s="12">
        <v>5.7889999999999999E-3</v>
      </c>
      <c r="D892" s="12">
        <v>5.7499999999999999E-3</v>
      </c>
      <c r="E892" s="12">
        <v>5.7879999999999997E-3</v>
      </c>
      <c r="F892" s="12">
        <v>520793</v>
      </c>
      <c r="G892" s="12">
        <v>201804575</v>
      </c>
      <c r="H892" s="7">
        <f t="shared" si="13"/>
        <v>3.2934650719361968E-3</v>
      </c>
    </row>
    <row r="893" spans="1:8" x14ac:dyDescent="0.75">
      <c r="A893" s="2">
        <v>42531</v>
      </c>
      <c r="B893" s="12">
        <v>5.7850000000000002E-3</v>
      </c>
      <c r="C893" s="12">
        <v>5.7879999999999997E-3</v>
      </c>
      <c r="D893" s="12">
        <v>5.7320000000000001E-3</v>
      </c>
      <c r="E893" s="12">
        <v>5.7359999999999998E-3</v>
      </c>
      <c r="F893" s="12">
        <v>526917</v>
      </c>
      <c r="G893" s="12">
        <v>200010581</v>
      </c>
      <c r="H893" s="7">
        <f t="shared" si="13"/>
        <v>-8.4701815038894443E-3</v>
      </c>
    </row>
    <row r="894" spans="1:8" x14ac:dyDescent="0.75">
      <c r="A894" s="2">
        <v>42532</v>
      </c>
      <c r="B894" s="12">
        <v>5.7369999999999999E-3</v>
      </c>
      <c r="C894" s="12">
        <v>5.7660000000000003E-3</v>
      </c>
      <c r="D894" s="12">
        <v>5.7219999999999997E-3</v>
      </c>
      <c r="E894" s="12">
        <v>5.7660000000000003E-3</v>
      </c>
      <c r="F894" s="12">
        <v>398757</v>
      </c>
      <c r="G894" s="12">
        <v>201050365</v>
      </c>
      <c r="H894" s="7">
        <f t="shared" si="13"/>
        <v>5.0549067456859649E-3</v>
      </c>
    </row>
    <row r="895" spans="1:8" x14ac:dyDescent="0.75">
      <c r="A895" s="2">
        <v>42533</v>
      </c>
      <c r="B895" s="12">
        <v>5.7660000000000003E-3</v>
      </c>
      <c r="C895" s="12">
        <v>5.8849999999999996E-3</v>
      </c>
      <c r="D895" s="12">
        <v>5.7470000000000004E-3</v>
      </c>
      <c r="E895" s="12">
        <v>5.8520000000000004E-3</v>
      </c>
      <c r="F895" s="12">
        <v>1133540</v>
      </c>
      <c r="G895" s="12">
        <v>204052210</v>
      </c>
      <c r="H895" s="7">
        <f t="shared" si="13"/>
        <v>1.4915019077350006E-2</v>
      </c>
    </row>
    <row r="896" spans="1:8" x14ac:dyDescent="0.75">
      <c r="A896" s="2">
        <v>42534</v>
      </c>
      <c r="B896" s="12">
        <v>5.8520000000000004E-3</v>
      </c>
      <c r="C896" s="12">
        <v>5.8560000000000001E-3</v>
      </c>
      <c r="D896" s="12">
        <v>5.7650000000000002E-3</v>
      </c>
      <c r="E896" s="12">
        <v>5.8240000000000002E-3</v>
      </c>
      <c r="F896" s="12">
        <v>1537720</v>
      </c>
      <c r="G896" s="12">
        <v>203072051</v>
      </c>
      <c r="H896" s="7">
        <f t="shared" si="13"/>
        <v>-4.7846889952153525E-3</v>
      </c>
    </row>
    <row r="897" spans="1:8" x14ac:dyDescent="0.75">
      <c r="A897" s="2">
        <v>42535</v>
      </c>
      <c r="B897" s="12">
        <v>5.8279999999999998E-3</v>
      </c>
      <c r="C897" s="12">
        <v>7.5770000000000004E-3</v>
      </c>
      <c r="D897" s="12">
        <v>5.7980000000000002E-3</v>
      </c>
      <c r="E897" s="12">
        <v>7.1050000000000002E-3</v>
      </c>
      <c r="F897" s="12">
        <v>9904250</v>
      </c>
      <c r="G897" s="12">
        <v>247748593</v>
      </c>
      <c r="H897" s="7">
        <f t="shared" si="13"/>
        <v>0.21911461908030205</v>
      </c>
    </row>
    <row r="898" spans="1:8" x14ac:dyDescent="0.75">
      <c r="A898" s="2">
        <v>42536</v>
      </c>
      <c r="B898" s="12">
        <v>7.0930000000000003E-3</v>
      </c>
      <c r="C898" s="12">
        <v>7.1659999999999996E-3</v>
      </c>
      <c r="D898" s="12">
        <v>6.8710000000000004E-3</v>
      </c>
      <c r="E898" s="12">
        <v>6.8869999999999999E-3</v>
      </c>
      <c r="F898" s="12">
        <v>3269290</v>
      </c>
      <c r="G898" s="12">
        <v>240130135</v>
      </c>
      <c r="H898" s="7">
        <f t="shared" si="13"/>
        <v>-2.9042718172846531E-2</v>
      </c>
    </row>
    <row r="899" spans="1:8" x14ac:dyDescent="0.75">
      <c r="A899" s="2">
        <v>42537</v>
      </c>
      <c r="B899" s="12">
        <v>6.8890000000000002E-3</v>
      </c>
      <c r="C899" s="12">
        <v>6.9179999999999997E-3</v>
      </c>
      <c r="D899" s="12">
        <v>6.6239999999999997E-3</v>
      </c>
      <c r="E899" s="12">
        <v>6.6759999999999996E-3</v>
      </c>
      <c r="F899" s="12">
        <v>3072370</v>
      </c>
      <c r="G899" s="12">
        <v>234389861</v>
      </c>
      <c r="H899" s="7">
        <f t="shared" ref="H899:H962" si="14">(E899-B899)/B899</f>
        <v>-3.0918856147481567E-2</v>
      </c>
    </row>
    <row r="900" spans="1:8" x14ac:dyDescent="0.75">
      <c r="A900" s="2">
        <v>42538</v>
      </c>
      <c r="B900" s="12">
        <v>6.6810000000000003E-3</v>
      </c>
      <c r="C900" s="12">
        <v>6.77E-3</v>
      </c>
      <c r="D900" s="12">
        <v>6.6369999999999997E-3</v>
      </c>
      <c r="E900" s="12">
        <v>6.6930000000000002E-3</v>
      </c>
      <c r="F900" s="12">
        <v>2143830</v>
      </c>
      <c r="G900" s="12">
        <v>234987756</v>
      </c>
      <c r="H900" s="7">
        <f t="shared" si="14"/>
        <v>1.7961383026492827E-3</v>
      </c>
    </row>
    <row r="901" spans="1:8" x14ac:dyDescent="0.75">
      <c r="A901" s="2">
        <v>42539</v>
      </c>
      <c r="B901" s="12">
        <v>6.6930000000000002E-3</v>
      </c>
      <c r="C901" s="12">
        <v>6.705E-3</v>
      </c>
      <c r="D901" s="12">
        <v>6.5290000000000001E-3</v>
      </c>
      <c r="E901" s="12">
        <v>6.6039999999999996E-3</v>
      </c>
      <c r="F901" s="12">
        <v>1190870</v>
      </c>
      <c r="G901" s="12">
        <v>231856093</v>
      </c>
      <c r="H901" s="7">
        <f t="shared" si="14"/>
        <v>-1.3297474973853359E-2</v>
      </c>
    </row>
    <row r="902" spans="1:8" x14ac:dyDescent="0.75">
      <c r="A902" s="2">
        <v>42540</v>
      </c>
      <c r="B902" s="12">
        <v>6.5849999999999997E-3</v>
      </c>
      <c r="C902" s="12">
        <v>6.9800000000000001E-3</v>
      </c>
      <c r="D902" s="12">
        <v>6.561E-3</v>
      </c>
      <c r="E902" s="12">
        <v>6.8129999999999996E-3</v>
      </c>
      <c r="F902" s="12">
        <v>2413110</v>
      </c>
      <c r="G902" s="12">
        <v>239176180</v>
      </c>
      <c r="H902" s="7">
        <f t="shared" si="14"/>
        <v>3.4624145785876984E-2</v>
      </c>
    </row>
    <row r="903" spans="1:8" x14ac:dyDescent="0.75">
      <c r="A903" s="2">
        <v>42541</v>
      </c>
      <c r="B903" s="12">
        <v>6.8180000000000003E-3</v>
      </c>
      <c r="C903" s="12">
        <v>6.8929999999999998E-3</v>
      </c>
      <c r="D903" s="12">
        <v>6.6259999999999999E-3</v>
      </c>
      <c r="E903" s="12">
        <v>6.6259999999999999E-3</v>
      </c>
      <c r="F903" s="12">
        <v>1710410</v>
      </c>
      <c r="G903" s="12">
        <v>232628828</v>
      </c>
      <c r="H903" s="7">
        <f t="shared" si="14"/>
        <v>-2.8160750953358803E-2</v>
      </c>
    </row>
    <row r="904" spans="1:8" x14ac:dyDescent="0.75">
      <c r="A904" s="2">
        <v>42542</v>
      </c>
      <c r="B904" s="12">
        <v>6.6299999999999996E-3</v>
      </c>
      <c r="C904" s="12">
        <v>6.6350000000000003E-3</v>
      </c>
      <c r="D904" s="12">
        <v>5.9760000000000004E-3</v>
      </c>
      <c r="E904" s="12">
        <v>6.1720000000000004E-3</v>
      </c>
      <c r="F904" s="12">
        <v>3258040</v>
      </c>
      <c r="G904" s="12">
        <v>216679466</v>
      </c>
      <c r="H904" s="7">
        <f t="shared" si="14"/>
        <v>-6.9079939668174842E-2</v>
      </c>
    </row>
    <row r="905" spans="1:8" x14ac:dyDescent="0.75">
      <c r="A905" s="2">
        <v>42543</v>
      </c>
      <c r="B905" s="12">
        <v>6.1789999999999996E-3</v>
      </c>
      <c r="C905" s="12">
        <v>6.79E-3</v>
      </c>
      <c r="D905" s="12">
        <v>6.084E-3</v>
      </c>
      <c r="E905" s="12">
        <v>6.4949999999999999E-3</v>
      </c>
      <c r="F905" s="12">
        <v>5052140</v>
      </c>
      <c r="G905" s="12">
        <v>228021211</v>
      </c>
      <c r="H905" s="7">
        <f t="shared" si="14"/>
        <v>5.1140961320602092E-2</v>
      </c>
    </row>
    <row r="906" spans="1:8" x14ac:dyDescent="0.75">
      <c r="A906" s="2">
        <v>42544</v>
      </c>
      <c r="B906" s="12">
        <v>6.5189999999999996E-3</v>
      </c>
      <c r="C906" s="12">
        <v>6.6379999999999998E-3</v>
      </c>
      <c r="D906" s="12">
        <v>6.2529999999999999E-3</v>
      </c>
      <c r="E906" s="12">
        <v>6.3810000000000004E-3</v>
      </c>
      <c r="F906" s="12">
        <v>3207640</v>
      </c>
      <c r="G906" s="12">
        <v>224010085</v>
      </c>
      <c r="H906" s="7">
        <f t="shared" si="14"/>
        <v>-2.1168890934192244E-2</v>
      </c>
    </row>
    <row r="907" spans="1:8" x14ac:dyDescent="0.75">
      <c r="A907" s="2">
        <v>42545</v>
      </c>
      <c r="B907" s="12">
        <v>6.3800000000000003E-3</v>
      </c>
      <c r="C907" s="12">
        <v>6.561E-3</v>
      </c>
      <c r="D907" s="12">
        <v>6.3480000000000003E-3</v>
      </c>
      <c r="E907" s="12">
        <v>6.4339999999999996E-3</v>
      </c>
      <c r="F907" s="12">
        <v>2408230</v>
      </c>
      <c r="G907" s="12">
        <v>225877145</v>
      </c>
      <c r="H907" s="7">
        <f t="shared" si="14"/>
        <v>8.4639498432600869E-3</v>
      </c>
    </row>
    <row r="908" spans="1:8" x14ac:dyDescent="0.75">
      <c r="A908" s="2">
        <v>42546</v>
      </c>
      <c r="B908" s="12">
        <v>6.4270000000000004E-3</v>
      </c>
      <c r="C908" s="12">
        <v>6.5360000000000001E-3</v>
      </c>
      <c r="D908" s="12">
        <v>6.3829999999999998E-3</v>
      </c>
      <c r="E908" s="12">
        <v>6.4140000000000004E-3</v>
      </c>
      <c r="F908" s="12">
        <v>1175110</v>
      </c>
      <c r="G908" s="12">
        <v>225170415</v>
      </c>
      <c r="H908" s="7">
        <f t="shared" si="14"/>
        <v>-2.0227166640734385E-3</v>
      </c>
    </row>
    <row r="909" spans="1:8" x14ac:dyDescent="0.75">
      <c r="A909" s="2">
        <v>42547</v>
      </c>
      <c r="B909" s="12">
        <v>6.4089999999999998E-3</v>
      </c>
      <c r="C909" s="12">
        <v>6.4790000000000004E-3</v>
      </c>
      <c r="D909" s="12">
        <v>6.3540000000000003E-3</v>
      </c>
      <c r="E909" s="12">
        <v>6.4000000000000003E-3</v>
      </c>
      <c r="F909" s="12">
        <v>1236360</v>
      </c>
      <c r="G909" s="12">
        <v>226212527</v>
      </c>
      <c r="H909" s="7">
        <f t="shared" si="14"/>
        <v>-1.4042752379465533E-3</v>
      </c>
    </row>
    <row r="910" spans="1:8" x14ac:dyDescent="0.75">
      <c r="A910" s="2">
        <v>42548</v>
      </c>
      <c r="B910" s="12">
        <v>6.4019999999999997E-3</v>
      </c>
      <c r="C910" s="12">
        <v>6.4289999999999998E-3</v>
      </c>
      <c r="D910" s="12">
        <v>6.3639999999999999E-3</v>
      </c>
      <c r="E910" s="12">
        <v>6.398E-3</v>
      </c>
      <c r="F910" s="12">
        <v>1136160</v>
      </c>
      <c r="G910" s="12">
        <v>226160922</v>
      </c>
      <c r="H910" s="7">
        <f t="shared" si="14"/>
        <v>-6.2480474851603623E-4</v>
      </c>
    </row>
    <row r="911" spans="1:8" x14ac:dyDescent="0.75">
      <c r="A911" s="2">
        <v>42549</v>
      </c>
      <c r="B911" s="12">
        <v>6.4070000000000004E-3</v>
      </c>
      <c r="C911" s="12">
        <v>6.829E-3</v>
      </c>
      <c r="D911" s="12">
        <v>6.4070000000000004E-3</v>
      </c>
      <c r="E911" s="12">
        <v>6.7730000000000004E-3</v>
      </c>
      <c r="F911" s="12">
        <v>3149120</v>
      </c>
      <c r="G911" s="12">
        <v>239386682</v>
      </c>
      <c r="H911" s="7">
        <f t="shared" si="14"/>
        <v>5.7125019509911029E-2</v>
      </c>
    </row>
    <row r="912" spans="1:8" x14ac:dyDescent="0.75">
      <c r="A912" s="2">
        <v>42550</v>
      </c>
      <c r="B912" s="12">
        <v>6.7749999999999998E-3</v>
      </c>
      <c r="C912" s="12">
        <v>6.9360000000000003E-3</v>
      </c>
      <c r="D912" s="12">
        <v>6.6699999999999997E-3</v>
      </c>
      <c r="E912" s="12">
        <v>6.777E-3</v>
      </c>
      <c r="F912" s="12">
        <v>2063960</v>
      </c>
      <c r="G912" s="12">
        <v>239546446</v>
      </c>
      <c r="H912" s="7">
        <f t="shared" si="14"/>
        <v>2.9520295202955951E-4</v>
      </c>
    </row>
    <row r="913" spans="1:8" x14ac:dyDescent="0.75">
      <c r="A913" s="2">
        <v>42551</v>
      </c>
      <c r="B913" s="12">
        <v>6.7780000000000002E-3</v>
      </c>
      <c r="C913" s="12">
        <v>6.9560000000000004E-3</v>
      </c>
      <c r="D913" s="12">
        <v>6.6400000000000001E-3</v>
      </c>
      <c r="E913" s="12">
        <v>6.6569999999999997E-3</v>
      </c>
      <c r="F913" s="12">
        <v>1046580</v>
      </c>
      <c r="G913" s="12">
        <v>235302730</v>
      </c>
      <c r="H913" s="7">
        <f t="shared" si="14"/>
        <v>-1.7851873709058785E-2</v>
      </c>
    </row>
    <row r="914" spans="1:8" x14ac:dyDescent="0.75">
      <c r="A914" s="2">
        <v>42552</v>
      </c>
      <c r="B914" s="12">
        <v>6.6509999999999998E-3</v>
      </c>
      <c r="C914" s="12">
        <v>6.8370000000000002E-3</v>
      </c>
      <c r="D914" s="12">
        <v>6.633E-3</v>
      </c>
      <c r="E914" s="12">
        <v>6.7869999999999996E-3</v>
      </c>
      <c r="F914" s="12">
        <v>993538</v>
      </c>
      <c r="G914" s="12">
        <v>239883568</v>
      </c>
      <c r="H914" s="7">
        <f t="shared" si="14"/>
        <v>2.044805292437225E-2</v>
      </c>
    </row>
    <row r="915" spans="1:8" x14ac:dyDescent="0.75">
      <c r="A915" s="2">
        <v>42553</v>
      </c>
      <c r="B915" s="12">
        <v>6.7879999999999998E-3</v>
      </c>
      <c r="C915" s="12">
        <v>6.8089999999999999E-3</v>
      </c>
      <c r="D915" s="12">
        <v>6.6909999999999999E-3</v>
      </c>
      <c r="E915" s="12">
        <v>6.6990000000000001E-3</v>
      </c>
      <c r="F915" s="12">
        <v>503769</v>
      </c>
      <c r="G915" s="12">
        <v>236791502</v>
      </c>
      <c r="H915" s="7">
        <f t="shared" si="14"/>
        <v>-1.311137301119618E-2</v>
      </c>
    </row>
    <row r="916" spans="1:8" x14ac:dyDescent="0.75">
      <c r="A916" s="2">
        <v>42554</v>
      </c>
      <c r="B916" s="12">
        <v>6.7140000000000003E-3</v>
      </c>
      <c r="C916" s="12">
        <v>6.7340000000000004E-3</v>
      </c>
      <c r="D916" s="12">
        <v>6.5820000000000002E-3</v>
      </c>
      <c r="E916" s="12">
        <v>6.607E-3</v>
      </c>
      <c r="F916" s="12">
        <v>536311</v>
      </c>
      <c r="G916" s="12">
        <v>233547096</v>
      </c>
      <c r="H916" s="7">
        <f t="shared" si="14"/>
        <v>-1.5936848376526709E-2</v>
      </c>
    </row>
    <row r="917" spans="1:8" x14ac:dyDescent="0.75">
      <c r="A917" s="2">
        <v>42555</v>
      </c>
      <c r="B917" s="12">
        <v>6.6210000000000001E-3</v>
      </c>
      <c r="C917" s="12">
        <v>8.4469999999999996E-3</v>
      </c>
      <c r="D917" s="12">
        <v>6.5989999999999998E-3</v>
      </c>
      <c r="E917" s="12">
        <v>7.0280000000000004E-3</v>
      </c>
      <c r="F917" s="12">
        <v>875970</v>
      </c>
      <c r="G917" s="12">
        <v>248400533</v>
      </c>
      <c r="H917" s="7">
        <f t="shared" si="14"/>
        <v>6.1471076876604781E-2</v>
      </c>
    </row>
    <row r="918" spans="1:8" x14ac:dyDescent="0.75">
      <c r="A918" s="2">
        <v>42556</v>
      </c>
      <c r="B918" s="12">
        <v>7.0289999999999997E-3</v>
      </c>
      <c r="C918" s="12">
        <v>7.064E-3</v>
      </c>
      <c r="D918" s="12">
        <v>6.659E-3</v>
      </c>
      <c r="E918" s="12">
        <v>6.6990000000000001E-3</v>
      </c>
      <c r="F918" s="12">
        <v>598865</v>
      </c>
      <c r="G918" s="12">
        <v>236777718</v>
      </c>
      <c r="H918" s="7">
        <f t="shared" si="14"/>
        <v>-4.6948356807511679E-2</v>
      </c>
    </row>
    <row r="919" spans="1:8" x14ac:dyDescent="0.75">
      <c r="A919" s="2">
        <v>42557</v>
      </c>
      <c r="B919" s="12">
        <v>6.7159999999999997E-3</v>
      </c>
      <c r="C919" s="12">
        <v>6.7429999999999999E-3</v>
      </c>
      <c r="D919" s="12">
        <v>6.6870000000000002E-3</v>
      </c>
      <c r="E919" s="12">
        <v>6.6909999999999999E-3</v>
      </c>
      <c r="F919" s="12">
        <v>600195</v>
      </c>
      <c r="G919" s="12">
        <v>236487527</v>
      </c>
      <c r="H919" s="7">
        <f t="shared" si="14"/>
        <v>-3.7224538415723423E-3</v>
      </c>
    </row>
    <row r="920" spans="1:8" x14ac:dyDescent="0.75">
      <c r="A920" s="2">
        <v>42558</v>
      </c>
      <c r="B920" s="12">
        <v>6.6889999999999996E-3</v>
      </c>
      <c r="C920" s="12">
        <v>6.6990000000000001E-3</v>
      </c>
      <c r="D920" s="12">
        <v>6.4949999999999999E-3</v>
      </c>
      <c r="E920" s="12">
        <v>6.5979999999999997E-3</v>
      </c>
      <c r="F920" s="12">
        <v>789693</v>
      </c>
      <c r="G920" s="12">
        <v>233226861</v>
      </c>
      <c r="H920" s="7">
        <f t="shared" si="14"/>
        <v>-1.3604425175661525E-2</v>
      </c>
    </row>
    <row r="921" spans="1:8" x14ac:dyDescent="0.75">
      <c r="A921" s="2">
        <v>42559</v>
      </c>
      <c r="B921" s="12">
        <v>6.6090000000000003E-3</v>
      </c>
      <c r="C921" s="12">
        <v>6.7149999999999996E-3</v>
      </c>
      <c r="D921" s="12">
        <v>6.5630000000000003E-3</v>
      </c>
      <c r="E921" s="12">
        <v>6.7149999999999996E-3</v>
      </c>
      <c r="F921" s="12">
        <v>604076</v>
      </c>
      <c r="G921" s="12">
        <v>237363754</v>
      </c>
      <c r="H921" s="7">
        <f t="shared" si="14"/>
        <v>1.6038735058253793E-2</v>
      </c>
    </row>
    <row r="922" spans="1:8" x14ac:dyDescent="0.75">
      <c r="A922" s="2">
        <v>42560</v>
      </c>
      <c r="B922" s="12">
        <v>6.7169999999999999E-3</v>
      </c>
      <c r="C922" s="12">
        <v>6.718E-3</v>
      </c>
      <c r="D922" s="12">
        <v>6.6239999999999997E-3</v>
      </c>
      <c r="E922" s="12">
        <v>6.679E-3</v>
      </c>
      <c r="F922" s="12">
        <v>577447</v>
      </c>
      <c r="G922" s="12">
        <v>236078574</v>
      </c>
      <c r="H922" s="7">
        <f t="shared" si="14"/>
        <v>-5.6572874795295285E-3</v>
      </c>
    </row>
    <row r="923" spans="1:8" x14ac:dyDescent="0.75">
      <c r="A923" s="2">
        <v>42561</v>
      </c>
      <c r="B923" s="12">
        <v>6.672E-3</v>
      </c>
      <c r="C923" s="12">
        <v>6.6759999999999996E-3</v>
      </c>
      <c r="D923" s="12">
        <v>6.6210000000000001E-3</v>
      </c>
      <c r="E923" s="12">
        <v>6.6740000000000002E-3</v>
      </c>
      <c r="F923" s="12">
        <v>571047</v>
      </c>
      <c r="G923" s="12">
        <v>235903258</v>
      </c>
      <c r="H923" s="7">
        <f t="shared" si="14"/>
        <v>2.9976019184656255E-4</v>
      </c>
    </row>
    <row r="924" spans="1:8" x14ac:dyDescent="0.75">
      <c r="A924" s="2">
        <v>42562</v>
      </c>
      <c r="B924" s="12">
        <v>6.6709999999999998E-3</v>
      </c>
      <c r="C924" s="12">
        <v>6.6899999999999998E-3</v>
      </c>
      <c r="D924" s="12">
        <v>6.5300000000000002E-3</v>
      </c>
      <c r="E924" s="12">
        <v>6.5339999999999999E-3</v>
      </c>
      <c r="F924" s="12">
        <v>722627</v>
      </c>
      <c r="G924" s="12">
        <v>230947046</v>
      </c>
      <c r="H924" s="7">
        <f t="shared" si="14"/>
        <v>-2.0536651176735119E-2</v>
      </c>
    </row>
    <row r="925" spans="1:8" x14ac:dyDescent="0.75">
      <c r="A925" s="2">
        <v>42563</v>
      </c>
      <c r="B925" s="12">
        <v>6.5339999999999999E-3</v>
      </c>
      <c r="C925" s="12">
        <v>6.5929999999999999E-3</v>
      </c>
      <c r="D925" s="12">
        <v>6.3499999999999997E-3</v>
      </c>
      <c r="E925" s="12">
        <v>6.3499999999999997E-3</v>
      </c>
      <c r="F925" s="12">
        <v>977958</v>
      </c>
      <c r="G925" s="12">
        <v>224435258</v>
      </c>
      <c r="H925" s="7">
        <f t="shared" si="14"/>
        <v>-2.8160391796755453E-2</v>
      </c>
    </row>
    <row r="926" spans="1:8" x14ac:dyDescent="0.75">
      <c r="A926" s="2">
        <v>42564</v>
      </c>
      <c r="B926" s="12">
        <v>6.3499999999999997E-3</v>
      </c>
      <c r="C926" s="12">
        <v>6.437E-3</v>
      </c>
      <c r="D926" s="12">
        <v>6.3499999999999997E-3</v>
      </c>
      <c r="E926" s="12">
        <v>6.411E-3</v>
      </c>
      <c r="F926" s="12">
        <v>942245</v>
      </c>
      <c r="G926" s="12">
        <v>226589948</v>
      </c>
      <c r="H926" s="7">
        <f t="shared" si="14"/>
        <v>9.6062992125984705E-3</v>
      </c>
    </row>
    <row r="927" spans="1:8" x14ac:dyDescent="0.75">
      <c r="A927" s="2">
        <v>42565</v>
      </c>
      <c r="B927" s="12">
        <v>6.4079999999999996E-3</v>
      </c>
      <c r="C927" s="12">
        <v>6.4250000000000002E-3</v>
      </c>
      <c r="D927" s="12">
        <v>6.3769999999999999E-3</v>
      </c>
      <c r="E927" s="12">
        <v>6.3850000000000001E-3</v>
      </c>
      <c r="F927" s="12">
        <v>682894</v>
      </c>
      <c r="G927" s="12">
        <v>226270440</v>
      </c>
      <c r="H927" s="7">
        <f t="shared" si="14"/>
        <v>-3.5892634207240299E-3</v>
      </c>
    </row>
    <row r="928" spans="1:8" x14ac:dyDescent="0.75">
      <c r="A928" s="2">
        <v>42566</v>
      </c>
      <c r="B928" s="12">
        <v>6.3879999999999996E-3</v>
      </c>
      <c r="C928" s="12">
        <v>6.4520000000000003E-3</v>
      </c>
      <c r="D928" s="12">
        <v>6.3879999999999996E-3</v>
      </c>
      <c r="E928" s="12">
        <v>6.4419999999999998E-3</v>
      </c>
      <c r="F928" s="12">
        <v>753167</v>
      </c>
      <c r="G928" s="12">
        <v>228293610</v>
      </c>
      <c r="H928" s="7">
        <f t="shared" si="14"/>
        <v>8.4533500313087404E-3</v>
      </c>
    </row>
    <row r="929" spans="1:8" x14ac:dyDescent="0.75">
      <c r="A929" s="2">
        <v>42567</v>
      </c>
      <c r="B929" s="12">
        <v>6.4419999999999998E-3</v>
      </c>
      <c r="C929" s="12">
        <v>6.5719999999999997E-3</v>
      </c>
      <c r="D929" s="12">
        <v>6.4400000000000004E-3</v>
      </c>
      <c r="E929" s="12">
        <v>6.5719999999999997E-3</v>
      </c>
      <c r="F929" s="12">
        <v>659904</v>
      </c>
      <c r="G929" s="12">
        <v>232898103</v>
      </c>
      <c r="H929" s="7">
        <f t="shared" si="14"/>
        <v>2.0180068301769622E-2</v>
      </c>
    </row>
    <row r="930" spans="1:8" x14ac:dyDescent="0.75">
      <c r="A930" s="2">
        <v>42568</v>
      </c>
      <c r="B930" s="12">
        <v>6.5709999999999996E-3</v>
      </c>
      <c r="C930" s="12">
        <v>6.5909999999999996E-3</v>
      </c>
      <c r="D930" s="12">
        <v>6.5160000000000001E-3</v>
      </c>
      <c r="E930" s="12">
        <v>6.5380000000000004E-3</v>
      </c>
      <c r="F930" s="12">
        <v>529265</v>
      </c>
      <c r="G930" s="12">
        <v>231694974</v>
      </c>
      <c r="H930" s="7">
        <f t="shared" si="14"/>
        <v>-5.0220666565209526E-3</v>
      </c>
    </row>
    <row r="931" spans="1:8" x14ac:dyDescent="0.75">
      <c r="A931" s="2">
        <v>42569</v>
      </c>
      <c r="B931" s="12">
        <v>6.5380000000000004E-3</v>
      </c>
      <c r="C931" s="12">
        <v>6.5399999999999998E-3</v>
      </c>
      <c r="D931" s="12">
        <v>6.4809999999999998E-3</v>
      </c>
      <c r="E931" s="12">
        <v>6.4819999999999999E-3</v>
      </c>
      <c r="F931" s="12">
        <v>442793</v>
      </c>
      <c r="G931" s="12">
        <v>229706533</v>
      </c>
      <c r="H931" s="7">
        <f t="shared" si="14"/>
        <v>-8.5653104925054284E-3</v>
      </c>
    </row>
    <row r="932" spans="1:8" x14ac:dyDescent="0.75">
      <c r="A932" s="2">
        <v>42570</v>
      </c>
      <c r="B932" s="12">
        <v>6.4790000000000004E-3</v>
      </c>
      <c r="C932" s="12">
        <v>6.4850000000000003E-3</v>
      </c>
      <c r="D932" s="12">
        <v>6.3969999999999999E-3</v>
      </c>
      <c r="E932" s="12">
        <v>6.4050000000000001E-3</v>
      </c>
      <c r="F932" s="12">
        <v>550843</v>
      </c>
      <c r="G932" s="12">
        <v>226990900</v>
      </c>
      <c r="H932" s="7">
        <f t="shared" si="14"/>
        <v>-1.1421515665997882E-2</v>
      </c>
    </row>
    <row r="933" spans="1:8" x14ac:dyDescent="0.75">
      <c r="A933" s="2">
        <v>42571</v>
      </c>
      <c r="B933" s="12">
        <v>6.404E-3</v>
      </c>
      <c r="C933" s="12">
        <v>6.4219999999999998E-3</v>
      </c>
      <c r="D933" s="12">
        <v>6.3800000000000003E-3</v>
      </c>
      <c r="E933" s="12">
        <v>6.3949999999999996E-3</v>
      </c>
      <c r="F933" s="12">
        <v>790117</v>
      </c>
      <c r="G933" s="12">
        <v>226619152</v>
      </c>
      <c r="H933" s="7">
        <f t="shared" si="14"/>
        <v>-1.405371642723349E-3</v>
      </c>
    </row>
    <row r="934" spans="1:8" x14ac:dyDescent="0.75">
      <c r="A934" s="2">
        <v>42572</v>
      </c>
      <c r="B934" s="12">
        <v>6.3899999999999998E-3</v>
      </c>
      <c r="C934" s="12">
        <v>6.5640000000000004E-3</v>
      </c>
      <c r="D934" s="12">
        <v>6.3740000000000003E-3</v>
      </c>
      <c r="E934" s="12">
        <v>6.4159999999999998E-3</v>
      </c>
      <c r="F934" s="12">
        <v>811193</v>
      </c>
      <c r="G934" s="12">
        <v>228101447</v>
      </c>
      <c r="H934" s="7">
        <f t="shared" si="14"/>
        <v>4.0688575899843473E-3</v>
      </c>
    </row>
    <row r="935" spans="1:8" x14ac:dyDescent="0.75">
      <c r="A935" s="2">
        <v>42573</v>
      </c>
      <c r="B935" s="12">
        <v>6.417E-3</v>
      </c>
      <c r="C935" s="12">
        <v>6.4229999999999999E-3</v>
      </c>
      <c r="D935" s="12">
        <v>6.3029999999999996E-3</v>
      </c>
      <c r="E935" s="12">
        <v>6.3029999999999996E-3</v>
      </c>
      <c r="F935" s="12">
        <v>780192</v>
      </c>
      <c r="G935" s="12">
        <v>224070061</v>
      </c>
      <c r="H935" s="7">
        <f t="shared" si="14"/>
        <v>-1.7765310892940686E-2</v>
      </c>
    </row>
    <row r="936" spans="1:8" x14ac:dyDescent="0.75">
      <c r="A936" s="2">
        <v>42574</v>
      </c>
      <c r="B936" s="12">
        <v>6.3029999999999996E-3</v>
      </c>
      <c r="C936" s="12">
        <v>6.3350000000000004E-3</v>
      </c>
      <c r="D936" s="12">
        <v>6.2700000000000004E-3</v>
      </c>
      <c r="E936" s="12">
        <v>6.3169999999999997E-3</v>
      </c>
      <c r="F936" s="12">
        <v>356569</v>
      </c>
      <c r="G936" s="12">
        <v>224560297</v>
      </c>
      <c r="H936" s="7">
        <f t="shared" si="14"/>
        <v>2.2211645248294662E-3</v>
      </c>
    </row>
    <row r="937" spans="1:8" x14ac:dyDescent="0.75">
      <c r="A937" s="2">
        <v>42575</v>
      </c>
      <c r="B937" s="12">
        <v>6.3280000000000003E-3</v>
      </c>
      <c r="C937" s="12">
        <v>6.3330000000000001E-3</v>
      </c>
      <c r="D937" s="12">
        <v>6.228E-3</v>
      </c>
      <c r="E937" s="12">
        <v>6.2859999999999999E-3</v>
      </c>
      <c r="F937" s="12">
        <v>315687</v>
      </c>
      <c r="G937" s="12">
        <v>223450777</v>
      </c>
      <c r="H937" s="7">
        <f t="shared" si="14"/>
        <v>-6.6371681415929784E-3</v>
      </c>
    </row>
    <row r="938" spans="1:8" x14ac:dyDescent="0.75">
      <c r="A938" s="2">
        <v>42576</v>
      </c>
      <c r="B938" s="12">
        <v>6.293E-3</v>
      </c>
      <c r="C938" s="12">
        <v>6.2969999999999996E-3</v>
      </c>
      <c r="D938" s="12">
        <v>6.2249999999999996E-3</v>
      </c>
      <c r="E938" s="12">
        <v>6.2459999999999998E-3</v>
      </c>
      <c r="F938" s="12">
        <v>881632</v>
      </c>
      <c r="G938" s="12">
        <v>222056856</v>
      </c>
      <c r="H938" s="7">
        <f t="shared" si="14"/>
        <v>-7.4686159224535463E-3</v>
      </c>
    </row>
    <row r="939" spans="1:8" x14ac:dyDescent="0.75">
      <c r="A939" s="2">
        <v>42577</v>
      </c>
      <c r="B939" s="12">
        <v>6.2459999999999998E-3</v>
      </c>
      <c r="C939" s="12">
        <v>6.2500000000000003E-3</v>
      </c>
      <c r="D939" s="12">
        <v>5.9829999999999996E-3</v>
      </c>
      <c r="E939" s="12">
        <v>5.9979999999999999E-3</v>
      </c>
      <c r="F939" s="12">
        <v>1547830</v>
      </c>
      <c r="G939" s="12">
        <v>213216247</v>
      </c>
      <c r="H939" s="7">
        <f t="shared" si="14"/>
        <v>-3.9705411463336532E-2</v>
      </c>
    </row>
    <row r="940" spans="1:8" x14ac:dyDescent="0.75">
      <c r="A940" s="2">
        <v>42578</v>
      </c>
      <c r="B940" s="12">
        <v>5.9959999999999996E-3</v>
      </c>
      <c r="C940" s="12">
        <v>6.0080000000000003E-3</v>
      </c>
      <c r="D940" s="12">
        <v>5.9540000000000001E-3</v>
      </c>
      <c r="E940" s="12">
        <v>5.9690000000000003E-3</v>
      </c>
      <c r="F940" s="12">
        <v>1370090</v>
      </c>
      <c r="G940" s="12">
        <v>212199157</v>
      </c>
      <c r="H940" s="7">
        <f t="shared" si="14"/>
        <v>-4.5030020013340976E-3</v>
      </c>
    </row>
    <row r="941" spans="1:8" x14ac:dyDescent="0.75">
      <c r="A941" s="2">
        <v>42579</v>
      </c>
      <c r="B941" s="12">
        <v>5.973E-3</v>
      </c>
      <c r="C941" s="12">
        <v>5.986E-3</v>
      </c>
      <c r="D941" s="12">
        <v>5.947E-3</v>
      </c>
      <c r="E941" s="12">
        <v>5.9740000000000001E-3</v>
      </c>
      <c r="F941" s="12">
        <v>1264650</v>
      </c>
      <c r="G941" s="12">
        <v>212363013</v>
      </c>
      <c r="H941" s="7">
        <f t="shared" si="14"/>
        <v>1.6742005692284157E-4</v>
      </c>
    </row>
    <row r="942" spans="1:8" x14ac:dyDescent="0.75">
      <c r="A942" s="2">
        <v>42580</v>
      </c>
      <c r="B942" s="12">
        <v>5.9740000000000001E-3</v>
      </c>
      <c r="C942" s="12">
        <v>6.1120000000000002E-3</v>
      </c>
      <c r="D942" s="12">
        <v>5.9690000000000003E-3</v>
      </c>
      <c r="E942" s="12">
        <v>6.1110000000000001E-3</v>
      </c>
      <c r="F942" s="12">
        <v>779667</v>
      </c>
      <c r="G942" s="12">
        <v>217239070</v>
      </c>
      <c r="H942" s="7">
        <f t="shared" si="14"/>
        <v>2.2932708403080006E-2</v>
      </c>
    </row>
    <row r="943" spans="1:8" x14ac:dyDescent="0.75">
      <c r="A943" s="2">
        <v>42581</v>
      </c>
      <c r="B943" s="12">
        <v>6.1120000000000002E-3</v>
      </c>
      <c r="C943" s="12">
        <v>6.1640000000000002E-3</v>
      </c>
      <c r="D943" s="12">
        <v>6.1069999999999996E-3</v>
      </c>
      <c r="E943" s="12">
        <v>6.1209999999999997E-3</v>
      </c>
      <c r="F943" s="12">
        <v>442025</v>
      </c>
      <c r="G943" s="12">
        <v>217588528</v>
      </c>
      <c r="H943" s="7">
        <f t="shared" si="14"/>
        <v>1.4725130890051472E-3</v>
      </c>
    </row>
    <row r="944" spans="1:8" x14ac:dyDescent="0.75">
      <c r="A944" s="2">
        <v>42582</v>
      </c>
      <c r="B944" s="12">
        <v>6.1180000000000002E-3</v>
      </c>
      <c r="C944" s="12">
        <v>6.1219999999999998E-3</v>
      </c>
      <c r="D944" s="12">
        <v>5.9439999999999996E-3</v>
      </c>
      <c r="E944" s="12">
        <v>5.9449999999999998E-3</v>
      </c>
      <c r="F944" s="12">
        <v>648205</v>
      </c>
      <c r="G944" s="12">
        <v>211342369</v>
      </c>
      <c r="H944" s="7">
        <f t="shared" si="14"/>
        <v>-2.8277214776070678E-2</v>
      </c>
    </row>
    <row r="945" spans="1:8" x14ac:dyDescent="0.75">
      <c r="A945" s="2">
        <v>42583</v>
      </c>
      <c r="B945" s="12">
        <v>5.9420000000000002E-3</v>
      </c>
      <c r="C945" s="12">
        <v>5.9420000000000002E-3</v>
      </c>
      <c r="D945" s="12">
        <v>5.9040000000000004E-3</v>
      </c>
      <c r="E945" s="12">
        <v>5.9059999999999998E-3</v>
      </c>
      <c r="F945" s="12">
        <v>958956</v>
      </c>
      <c r="G945" s="12">
        <v>209968356</v>
      </c>
      <c r="H945" s="7">
        <f t="shared" si="14"/>
        <v>-6.0585661393470951E-3</v>
      </c>
    </row>
    <row r="946" spans="1:8" x14ac:dyDescent="0.75">
      <c r="A946" s="2">
        <v>42584</v>
      </c>
      <c r="B946" s="12">
        <v>5.9109999999999996E-3</v>
      </c>
      <c r="C946" s="12">
        <v>5.9329999999999999E-3</v>
      </c>
      <c r="D946" s="12">
        <v>5.6860000000000001E-3</v>
      </c>
      <c r="E946" s="12">
        <v>5.6899999999999997E-3</v>
      </c>
      <c r="F946" s="12">
        <v>1553690</v>
      </c>
      <c r="G946" s="12">
        <v>202266419</v>
      </c>
      <c r="H946" s="7">
        <f t="shared" si="14"/>
        <v>-3.7387920825579402E-2</v>
      </c>
    </row>
    <row r="947" spans="1:8" x14ac:dyDescent="0.75">
      <c r="A947" s="2">
        <v>42585</v>
      </c>
      <c r="B947" s="12">
        <v>5.6880000000000003E-3</v>
      </c>
      <c r="C947" s="12">
        <v>5.7010000000000003E-3</v>
      </c>
      <c r="D947" s="12">
        <v>5.6299999999999996E-3</v>
      </c>
      <c r="E947" s="12">
        <v>5.646E-3</v>
      </c>
      <c r="F947" s="12">
        <v>1570660</v>
      </c>
      <c r="G947" s="12">
        <v>200710745</v>
      </c>
      <c r="H947" s="7">
        <f t="shared" si="14"/>
        <v>-7.3839662447258035E-3</v>
      </c>
    </row>
    <row r="948" spans="1:8" x14ac:dyDescent="0.75">
      <c r="A948" s="2">
        <v>42586</v>
      </c>
      <c r="B948" s="12">
        <v>5.646E-3</v>
      </c>
      <c r="C948" s="12">
        <v>5.8199999999999997E-3</v>
      </c>
      <c r="D948" s="12">
        <v>5.6439999999999997E-3</v>
      </c>
      <c r="E948" s="12">
        <v>5.816E-3</v>
      </c>
      <c r="F948" s="12">
        <v>1007960</v>
      </c>
      <c r="G948" s="12">
        <v>206790426</v>
      </c>
      <c r="H948" s="7">
        <f t="shared" si="14"/>
        <v>3.0109812256464755E-2</v>
      </c>
    </row>
    <row r="949" spans="1:8" x14ac:dyDescent="0.75">
      <c r="A949" s="2">
        <v>42587</v>
      </c>
      <c r="B949" s="12">
        <v>5.8209999999999998E-3</v>
      </c>
      <c r="C949" s="12">
        <v>6.45E-3</v>
      </c>
      <c r="D949" s="12">
        <v>5.8129999999999996E-3</v>
      </c>
      <c r="E949" s="12">
        <v>6.4469999999999996E-3</v>
      </c>
      <c r="F949" s="12">
        <v>697388</v>
      </c>
      <c r="G949" s="12">
        <v>229249140</v>
      </c>
      <c r="H949" s="7">
        <f t="shared" si="14"/>
        <v>0.10754165950867546</v>
      </c>
    </row>
    <row r="950" spans="1:8" x14ac:dyDescent="0.75">
      <c r="A950" s="2">
        <v>42588</v>
      </c>
      <c r="B950" s="12">
        <v>6.4479999999999997E-3</v>
      </c>
      <c r="C950" s="12">
        <v>6.5599999999999999E-3</v>
      </c>
      <c r="D950" s="12">
        <v>6.2389999999999998E-3</v>
      </c>
      <c r="E950" s="12">
        <v>6.3369999999999998E-3</v>
      </c>
      <c r="F950" s="12">
        <v>2164530</v>
      </c>
      <c r="G950" s="12">
        <v>225316083</v>
      </c>
      <c r="H950" s="7">
        <f t="shared" si="14"/>
        <v>-1.7214640198511166E-2</v>
      </c>
    </row>
    <row r="951" spans="1:8" x14ac:dyDescent="0.75">
      <c r="A951" s="2">
        <v>42589</v>
      </c>
      <c r="B951" s="12">
        <v>6.3369999999999998E-3</v>
      </c>
      <c r="C951" s="12">
        <v>6.3369999999999998E-3</v>
      </c>
      <c r="D951" s="12">
        <v>6.156E-3</v>
      </c>
      <c r="E951" s="12">
        <v>6.1780000000000003E-3</v>
      </c>
      <c r="F951" s="12">
        <v>1303100</v>
      </c>
      <c r="G951" s="12">
        <v>219668424</v>
      </c>
      <c r="H951" s="7">
        <f t="shared" si="14"/>
        <v>-2.5090736941770463E-2</v>
      </c>
    </row>
    <row r="952" spans="1:8" x14ac:dyDescent="0.75">
      <c r="A952" s="2">
        <v>42590</v>
      </c>
      <c r="B952" s="12">
        <v>6.1599999999999997E-3</v>
      </c>
      <c r="C952" s="12">
        <v>6.1799999999999997E-3</v>
      </c>
      <c r="D952" s="12">
        <v>6.0210000000000003E-3</v>
      </c>
      <c r="E952" s="12">
        <v>6.0270000000000002E-3</v>
      </c>
      <c r="F952" s="12">
        <v>722628</v>
      </c>
      <c r="G952" s="12">
        <v>214299540</v>
      </c>
      <c r="H952" s="7">
        <f t="shared" si="14"/>
        <v>-2.1590909090909001E-2</v>
      </c>
    </row>
    <row r="953" spans="1:8" x14ac:dyDescent="0.75">
      <c r="A953" s="2">
        <v>42591</v>
      </c>
      <c r="B953" s="12">
        <v>6.0270000000000002E-3</v>
      </c>
      <c r="C953" s="12">
        <v>6.1809999999999999E-3</v>
      </c>
      <c r="D953" s="12">
        <v>6.0029999999999997E-3</v>
      </c>
      <c r="E953" s="12">
        <v>6.1630000000000001E-3</v>
      </c>
      <c r="F953" s="12">
        <v>1105300</v>
      </c>
      <c r="G953" s="12">
        <v>219145368</v>
      </c>
      <c r="H953" s="7">
        <f t="shared" si="14"/>
        <v>2.2565123610419749E-2</v>
      </c>
    </row>
    <row r="954" spans="1:8" x14ac:dyDescent="0.75">
      <c r="A954" s="2">
        <v>42592</v>
      </c>
      <c r="B954" s="12">
        <v>6.1469999999999997E-3</v>
      </c>
      <c r="C954" s="12">
        <v>6.221E-3</v>
      </c>
      <c r="D954" s="12">
        <v>6.1089999999999998E-3</v>
      </c>
      <c r="E954" s="12">
        <v>6.1939999999999999E-3</v>
      </c>
      <c r="F954" s="12">
        <v>865808</v>
      </c>
      <c r="G954" s="12">
        <v>220257619</v>
      </c>
      <c r="H954" s="7">
        <f t="shared" si="14"/>
        <v>7.6460061818773659E-3</v>
      </c>
    </row>
    <row r="955" spans="1:8" x14ac:dyDescent="0.75">
      <c r="A955" s="2">
        <v>42593</v>
      </c>
      <c r="B955" s="12">
        <v>6.1960000000000001E-3</v>
      </c>
      <c r="C955" s="12">
        <v>6.2170000000000003E-3</v>
      </c>
      <c r="D955" s="12">
        <v>6.1619999999999999E-3</v>
      </c>
      <c r="E955" s="12">
        <v>6.1890000000000001E-3</v>
      </c>
      <c r="F955" s="12">
        <v>407711</v>
      </c>
      <c r="G955" s="12">
        <v>220083687</v>
      </c>
      <c r="H955" s="7">
        <f t="shared" si="14"/>
        <v>-1.129761136216924E-3</v>
      </c>
    </row>
    <row r="956" spans="1:8" x14ac:dyDescent="0.75">
      <c r="A956" s="2">
        <v>42594</v>
      </c>
      <c r="B956" s="12">
        <v>6.1879999999999999E-3</v>
      </c>
      <c r="C956" s="12">
        <v>6.1890000000000001E-3</v>
      </c>
      <c r="D956" s="12">
        <v>6.1009999999999997E-3</v>
      </c>
      <c r="E956" s="12">
        <v>6.123E-3</v>
      </c>
      <c r="F956" s="12">
        <v>646843</v>
      </c>
      <c r="G956" s="12">
        <v>217713387</v>
      </c>
      <c r="H956" s="7">
        <f t="shared" si="14"/>
        <v>-1.0504201680672261E-2</v>
      </c>
    </row>
    <row r="957" spans="1:8" x14ac:dyDescent="0.75">
      <c r="A957" s="2">
        <v>42595</v>
      </c>
      <c r="B957" s="12">
        <v>6.1190000000000003E-3</v>
      </c>
      <c r="C957" s="12">
        <v>6.1409999999999998E-3</v>
      </c>
      <c r="D957" s="12">
        <v>6.0800000000000003E-3</v>
      </c>
      <c r="E957" s="12">
        <v>6.0920000000000002E-3</v>
      </c>
      <c r="F957" s="12">
        <v>602600</v>
      </c>
      <c r="G957" s="12">
        <v>216632778</v>
      </c>
      <c r="H957" s="7">
        <f t="shared" si="14"/>
        <v>-4.4124857002778416E-3</v>
      </c>
    </row>
    <row r="958" spans="1:8" x14ac:dyDescent="0.75">
      <c r="A958" s="2">
        <v>42596</v>
      </c>
      <c r="B958" s="12">
        <v>6.0920000000000002E-3</v>
      </c>
      <c r="C958" s="12">
        <v>6.0930000000000003E-3</v>
      </c>
      <c r="D958" s="12">
        <v>5.9680000000000002E-3</v>
      </c>
      <c r="E958" s="12">
        <v>5.9940000000000002E-3</v>
      </c>
      <c r="F958" s="12">
        <v>499048</v>
      </c>
      <c r="G958" s="12">
        <v>213138489</v>
      </c>
      <c r="H958" s="7">
        <f t="shared" si="14"/>
        <v>-1.6086671043992119E-2</v>
      </c>
    </row>
    <row r="959" spans="1:8" x14ac:dyDescent="0.75">
      <c r="A959" s="2">
        <v>42597</v>
      </c>
      <c r="B959" s="12">
        <v>5.9930000000000001E-3</v>
      </c>
      <c r="C959" s="12">
        <v>6.0619999999999997E-3</v>
      </c>
      <c r="D959" s="12">
        <v>5.9690000000000003E-3</v>
      </c>
      <c r="E959" s="12">
        <v>6.045E-3</v>
      </c>
      <c r="F959" s="12">
        <v>488337</v>
      </c>
      <c r="G959" s="12">
        <v>214946616</v>
      </c>
      <c r="H959" s="7">
        <f t="shared" si="14"/>
        <v>8.6767895878524879E-3</v>
      </c>
    </row>
    <row r="960" spans="1:8" x14ac:dyDescent="0.75">
      <c r="A960" s="2">
        <v>42598</v>
      </c>
      <c r="B960" s="12">
        <v>6.045E-3</v>
      </c>
      <c r="C960" s="12">
        <v>6.1879999999999999E-3</v>
      </c>
      <c r="D960" s="12">
        <v>6.0299999999999998E-3</v>
      </c>
      <c r="E960" s="12">
        <v>6.1399999999999996E-3</v>
      </c>
      <c r="F960" s="12">
        <v>1249860</v>
      </c>
      <c r="G960" s="12">
        <v>218332809</v>
      </c>
      <c r="H960" s="7">
        <f t="shared" si="14"/>
        <v>1.5715467328370487E-2</v>
      </c>
    </row>
    <row r="961" spans="1:8" x14ac:dyDescent="0.75">
      <c r="A961" s="2">
        <v>42599</v>
      </c>
      <c r="B961" s="12">
        <v>6.1440000000000002E-3</v>
      </c>
      <c r="C961" s="12">
        <v>6.1580000000000003E-3</v>
      </c>
      <c r="D961" s="12">
        <v>6.0990000000000003E-3</v>
      </c>
      <c r="E961" s="12">
        <v>6.1089999999999998E-3</v>
      </c>
      <c r="F961" s="12">
        <v>1352830</v>
      </c>
      <c r="G961" s="12">
        <v>217221264</v>
      </c>
      <c r="H961" s="7">
        <f t="shared" si="14"/>
        <v>-5.6966145833333834E-3</v>
      </c>
    </row>
    <row r="962" spans="1:8" x14ac:dyDescent="0.75">
      <c r="A962" s="2">
        <v>42600</v>
      </c>
      <c r="B962" s="12">
        <v>6.1000000000000004E-3</v>
      </c>
      <c r="C962" s="12">
        <v>6.123E-3</v>
      </c>
      <c r="D962" s="12">
        <v>6.0439999999999999E-3</v>
      </c>
      <c r="E962" s="12">
        <v>6.1219999999999998E-3</v>
      </c>
      <c r="F962" s="12">
        <v>1080170</v>
      </c>
      <c r="G962" s="12">
        <v>217700346</v>
      </c>
      <c r="H962" s="7">
        <f t="shared" si="14"/>
        <v>3.6065573770490901E-3</v>
      </c>
    </row>
    <row r="963" spans="1:8" x14ac:dyDescent="0.75">
      <c r="A963" s="2">
        <v>42601</v>
      </c>
      <c r="B963" s="12">
        <v>6.1199999999999996E-3</v>
      </c>
      <c r="C963" s="12">
        <v>6.1989999999999996E-3</v>
      </c>
      <c r="D963" s="12">
        <v>6.0930000000000003E-3</v>
      </c>
      <c r="E963" s="12">
        <v>6.1190000000000003E-3</v>
      </c>
      <c r="F963" s="12">
        <v>1356390</v>
      </c>
      <c r="G963" s="12">
        <v>217618198</v>
      </c>
      <c r="H963" s="7">
        <f t="shared" ref="H963:H1026" si="15">(E963-B963)/B963</f>
        <v>-1.6339869281033748E-4</v>
      </c>
    </row>
    <row r="964" spans="1:8" x14ac:dyDescent="0.75">
      <c r="A964" s="2">
        <v>42602</v>
      </c>
      <c r="B964" s="12">
        <v>6.1260000000000004E-3</v>
      </c>
      <c r="C964" s="12">
        <v>6.1479999999999998E-3</v>
      </c>
      <c r="D964" s="12">
        <v>6.0850000000000001E-3</v>
      </c>
      <c r="E964" s="12">
        <v>6.1139999999999996E-3</v>
      </c>
      <c r="F964" s="12">
        <v>399635</v>
      </c>
      <c r="G964" s="12">
        <v>217425096</v>
      </c>
      <c r="H964" s="7">
        <f t="shared" si="15"/>
        <v>-1.9588638589619206E-3</v>
      </c>
    </row>
    <row r="965" spans="1:8" x14ac:dyDescent="0.75">
      <c r="A965" s="2">
        <v>42603</v>
      </c>
      <c r="B965" s="12">
        <v>6.1159999999999999E-3</v>
      </c>
      <c r="C965" s="12">
        <v>6.117E-3</v>
      </c>
      <c r="D965" s="12">
        <v>6.012E-3</v>
      </c>
      <c r="E965" s="12">
        <v>6.0520000000000001E-3</v>
      </c>
      <c r="F965" s="12">
        <v>411952</v>
      </c>
      <c r="G965" s="12">
        <v>215211001</v>
      </c>
      <c r="H965" s="7">
        <f t="shared" si="15"/>
        <v>-1.0464355788096767E-2</v>
      </c>
    </row>
    <row r="966" spans="1:8" x14ac:dyDescent="0.75">
      <c r="A966" s="2">
        <v>42604</v>
      </c>
      <c r="B966" s="12">
        <v>6.0549999999999996E-3</v>
      </c>
      <c r="C966" s="12">
        <v>6.0720000000000001E-3</v>
      </c>
      <c r="D966" s="12">
        <v>5.8830000000000002E-3</v>
      </c>
      <c r="E966" s="12">
        <v>6.0000000000000001E-3</v>
      </c>
      <c r="F966" s="12">
        <v>686434</v>
      </c>
      <c r="G966" s="12">
        <v>213377776</v>
      </c>
      <c r="H966" s="7">
        <f t="shared" si="15"/>
        <v>-9.0834021469858792E-3</v>
      </c>
    </row>
    <row r="967" spans="1:8" x14ac:dyDescent="0.75">
      <c r="A967" s="2">
        <v>42605</v>
      </c>
      <c r="B967" s="12">
        <v>6.0020000000000004E-3</v>
      </c>
      <c r="C967" s="12">
        <v>6.0540000000000004E-3</v>
      </c>
      <c r="D967" s="12">
        <v>5.96E-3</v>
      </c>
      <c r="E967" s="12">
        <v>6.019E-3</v>
      </c>
      <c r="F967" s="12">
        <v>979256</v>
      </c>
      <c r="G967" s="12">
        <v>214062702</v>
      </c>
      <c r="H967" s="7">
        <f t="shared" si="15"/>
        <v>2.8323892035987427E-3</v>
      </c>
    </row>
    <row r="968" spans="1:8" x14ac:dyDescent="0.75">
      <c r="A968" s="2">
        <v>42606</v>
      </c>
      <c r="B968" s="12">
        <v>6.0150000000000004E-3</v>
      </c>
      <c r="C968" s="12">
        <v>6.0590000000000001E-3</v>
      </c>
      <c r="D968" s="12">
        <v>5.9890000000000004E-3</v>
      </c>
      <c r="E968" s="12">
        <v>6.0520000000000001E-3</v>
      </c>
      <c r="F968" s="12">
        <v>1118660</v>
      </c>
      <c r="G968" s="12">
        <v>215204244</v>
      </c>
      <c r="H968" s="7">
        <f t="shared" si="15"/>
        <v>6.1512884455527357E-3</v>
      </c>
    </row>
    <row r="969" spans="1:8" x14ac:dyDescent="0.75">
      <c r="A969" s="2">
        <v>42607</v>
      </c>
      <c r="B969" s="12">
        <v>6.0489999999999997E-3</v>
      </c>
      <c r="C969" s="12">
        <v>6.0850000000000001E-3</v>
      </c>
      <c r="D969" s="12">
        <v>6.0280000000000004E-3</v>
      </c>
      <c r="E969" s="12">
        <v>6.0790000000000002E-3</v>
      </c>
      <c r="F969" s="12">
        <v>716326</v>
      </c>
      <c r="G969" s="12">
        <v>216190105</v>
      </c>
      <c r="H969" s="7">
        <f t="shared" si="15"/>
        <v>4.9594974375930757E-3</v>
      </c>
    </row>
    <row r="970" spans="1:8" x14ac:dyDescent="0.75">
      <c r="A970" s="2">
        <v>42608</v>
      </c>
      <c r="B970" s="12">
        <v>6.0829999999999999E-3</v>
      </c>
      <c r="C970" s="12">
        <v>6.097E-3</v>
      </c>
      <c r="D970" s="12">
        <v>6.019E-3</v>
      </c>
      <c r="E970" s="12">
        <v>6.0299999999999998E-3</v>
      </c>
      <c r="F970" s="12">
        <v>578722</v>
      </c>
      <c r="G970" s="12">
        <v>214449665</v>
      </c>
      <c r="H970" s="7">
        <f t="shared" si="15"/>
        <v>-8.7128061811606282E-3</v>
      </c>
    </row>
    <row r="971" spans="1:8" x14ac:dyDescent="0.75">
      <c r="A971" s="2">
        <v>42609</v>
      </c>
      <c r="B971" s="12">
        <v>6.0179999999999999E-3</v>
      </c>
      <c r="C971" s="12">
        <v>6.0419999999999996E-3</v>
      </c>
      <c r="D971" s="12">
        <v>5.9709999999999997E-3</v>
      </c>
      <c r="E971" s="12">
        <v>5.9750000000000003E-3</v>
      </c>
      <c r="F971" s="12">
        <v>233262</v>
      </c>
      <c r="G971" s="12">
        <v>212477356</v>
      </c>
      <c r="H971" s="7">
        <f t="shared" si="15"/>
        <v>-7.1452309737453697E-3</v>
      </c>
    </row>
    <row r="972" spans="1:8" x14ac:dyDescent="0.75">
      <c r="A972" s="2">
        <v>42610</v>
      </c>
      <c r="B972" s="12">
        <v>5.9740000000000001E-3</v>
      </c>
      <c r="C972" s="12">
        <v>6.0010000000000003E-3</v>
      </c>
      <c r="D972" s="12">
        <v>5.9550000000000002E-3</v>
      </c>
      <c r="E972" s="12">
        <v>5.9630000000000004E-3</v>
      </c>
      <c r="F972" s="12">
        <v>592108</v>
      </c>
      <c r="G972" s="12">
        <v>212054160</v>
      </c>
      <c r="H972" s="7">
        <f t="shared" si="15"/>
        <v>-1.8413123535319259E-3</v>
      </c>
    </row>
    <row r="973" spans="1:8" x14ac:dyDescent="0.75">
      <c r="A973" s="2">
        <v>42611</v>
      </c>
      <c r="B973" s="12">
        <v>5.9610000000000002E-3</v>
      </c>
      <c r="C973" s="12">
        <v>6.1399999999999996E-3</v>
      </c>
      <c r="D973" s="12">
        <v>5.9379999999999997E-3</v>
      </c>
      <c r="E973" s="12">
        <v>6.1310000000000002E-3</v>
      </c>
      <c r="F973" s="12">
        <v>1527760</v>
      </c>
      <c r="G973" s="12">
        <v>218036878</v>
      </c>
      <c r="H973" s="7">
        <f t="shared" si="15"/>
        <v>2.8518704915282671E-2</v>
      </c>
    </row>
    <row r="974" spans="1:8" x14ac:dyDescent="0.75">
      <c r="A974" s="2">
        <v>42612</v>
      </c>
      <c r="B974" s="12">
        <v>6.1199999999999996E-3</v>
      </c>
      <c r="C974" s="12">
        <v>6.1289999999999999E-3</v>
      </c>
      <c r="D974" s="12">
        <v>6.0060000000000001E-3</v>
      </c>
      <c r="E974" s="12">
        <v>6.0260000000000001E-3</v>
      </c>
      <c r="F974" s="12">
        <v>928043</v>
      </c>
      <c r="G974" s="12">
        <v>214307059</v>
      </c>
      <c r="H974" s="7">
        <f t="shared" si="15"/>
        <v>-1.5359477124182921E-2</v>
      </c>
    </row>
    <row r="975" spans="1:8" x14ac:dyDescent="0.75">
      <c r="A975" s="2">
        <v>42613</v>
      </c>
      <c r="B975" s="12">
        <v>6.0359999999999997E-3</v>
      </c>
      <c r="C975" s="12">
        <v>6.045E-3</v>
      </c>
      <c r="D975" s="12">
        <v>5.9150000000000001E-3</v>
      </c>
      <c r="E975" s="12">
        <v>6.012E-3</v>
      </c>
      <c r="F975" s="12">
        <v>1169040</v>
      </c>
      <c r="G975" s="12">
        <v>213816293</v>
      </c>
      <c r="H975" s="7">
        <f t="shared" si="15"/>
        <v>-3.9761431411530343E-3</v>
      </c>
    </row>
    <row r="976" spans="1:8" x14ac:dyDescent="0.75">
      <c r="A976" s="2">
        <v>42614</v>
      </c>
      <c r="B976" s="12">
        <v>6.0130000000000001E-3</v>
      </c>
      <c r="C976" s="12">
        <v>6.0299999999999998E-3</v>
      </c>
      <c r="D976" s="12">
        <v>5.9800000000000001E-3</v>
      </c>
      <c r="E976" s="12">
        <v>5.9839999999999997E-3</v>
      </c>
      <c r="F976" s="12">
        <v>660021</v>
      </c>
      <c r="G976" s="12">
        <v>211326273</v>
      </c>
      <c r="H976" s="7">
        <f t="shared" si="15"/>
        <v>-4.8228837518710091E-3</v>
      </c>
    </row>
    <row r="977" spans="1:8" x14ac:dyDescent="0.75">
      <c r="A977" s="2">
        <v>42615</v>
      </c>
      <c r="B977" s="12">
        <v>5.9789999999999999E-3</v>
      </c>
      <c r="C977" s="12">
        <v>5.9849999999999999E-3</v>
      </c>
      <c r="D977" s="12">
        <v>5.9589999999999999E-3</v>
      </c>
      <c r="E977" s="12">
        <v>5.9699999999999996E-3</v>
      </c>
      <c r="F977" s="12">
        <v>583636</v>
      </c>
      <c r="G977" s="12">
        <v>210838195</v>
      </c>
      <c r="H977" s="7">
        <f t="shared" si="15"/>
        <v>-1.505268439538439E-3</v>
      </c>
    </row>
    <row r="978" spans="1:8" x14ac:dyDescent="0.75">
      <c r="A978" s="2">
        <v>42616</v>
      </c>
      <c r="B978" s="12">
        <v>5.9670000000000001E-3</v>
      </c>
      <c r="C978" s="12">
        <v>5.9919999999999999E-3</v>
      </c>
      <c r="D978" s="12">
        <v>5.9280000000000001E-3</v>
      </c>
      <c r="E978" s="12">
        <v>5.9639999999999997E-3</v>
      </c>
      <c r="F978" s="12">
        <v>698318</v>
      </c>
      <c r="G978" s="12">
        <v>210639715</v>
      </c>
      <c r="H978" s="7">
        <f t="shared" si="15"/>
        <v>-5.0276520864762832E-4</v>
      </c>
    </row>
    <row r="979" spans="1:8" x14ac:dyDescent="0.75">
      <c r="A979" s="2">
        <v>42617</v>
      </c>
      <c r="B979" s="12">
        <v>5.9639999999999997E-3</v>
      </c>
      <c r="C979" s="12">
        <v>6.0020000000000004E-3</v>
      </c>
      <c r="D979" s="12">
        <v>5.9049999999999997E-3</v>
      </c>
      <c r="E979" s="12">
        <v>5.9540000000000001E-3</v>
      </c>
      <c r="F979" s="12">
        <v>800373</v>
      </c>
      <c r="G979" s="12">
        <v>210268888</v>
      </c>
      <c r="H979" s="7">
        <f t="shared" si="15"/>
        <v>-1.6767270288396367E-3</v>
      </c>
    </row>
    <row r="980" spans="1:8" x14ac:dyDescent="0.75">
      <c r="A980" s="2">
        <v>42618</v>
      </c>
      <c r="B980" s="12">
        <v>5.9480000000000002E-3</v>
      </c>
      <c r="C980" s="12">
        <v>5.9659999999999999E-3</v>
      </c>
      <c r="D980" s="12">
        <v>5.8890000000000001E-3</v>
      </c>
      <c r="E980" s="12">
        <v>5.9319999999999998E-3</v>
      </c>
      <c r="F980" s="12">
        <v>784460</v>
      </c>
      <c r="G980" s="12">
        <v>209501807</v>
      </c>
      <c r="H980" s="7">
        <f t="shared" si="15"/>
        <v>-2.6899798251513768E-3</v>
      </c>
    </row>
    <row r="981" spans="1:8" x14ac:dyDescent="0.75">
      <c r="A981" s="2">
        <v>42619</v>
      </c>
      <c r="B981" s="12">
        <v>5.9329999999999999E-3</v>
      </c>
      <c r="C981" s="12">
        <v>5.9550000000000002E-3</v>
      </c>
      <c r="D981" s="12">
        <v>5.8999999999999999E-3</v>
      </c>
      <c r="E981" s="12">
        <v>5.9119999999999997E-3</v>
      </c>
      <c r="F981" s="12">
        <v>773525</v>
      </c>
      <c r="G981" s="12">
        <v>208783816</v>
      </c>
      <c r="H981" s="7">
        <f t="shared" si="15"/>
        <v>-3.5395246923984806E-3</v>
      </c>
    </row>
    <row r="982" spans="1:8" x14ac:dyDescent="0.75">
      <c r="A982" s="2">
        <v>42620</v>
      </c>
      <c r="B982" s="12">
        <v>5.9150000000000001E-3</v>
      </c>
      <c r="C982" s="12">
        <v>5.9249999999999997E-3</v>
      </c>
      <c r="D982" s="12">
        <v>5.888E-3</v>
      </c>
      <c r="E982" s="12">
        <v>5.8919999999999997E-3</v>
      </c>
      <c r="F982" s="12">
        <v>686254</v>
      </c>
      <c r="G982" s="12">
        <v>208100083</v>
      </c>
      <c r="H982" s="7">
        <f t="shared" si="15"/>
        <v>-3.8884192730347339E-3</v>
      </c>
    </row>
    <row r="983" spans="1:8" x14ac:dyDescent="0.75">
      <c r="A983" s="2">
        <v>42621</v>
      </c>
      <c r="B983" s="12">
        <v>5.8919999999999997E-3</v>
      </c>
      <c r="C983" s="12">
        <v>5.9410000000000001E-3</v>
      </c>
      <c r="D983" s="12">
        <v>5.8919999999999997E-3</v>
      </c>
      <c r="E983" s="12">
        <v>5.9020000000000001E-3</v>
      </c>
      <c r="F983" s="12">
        <v>869389</v>
      </c>
      <c r="G983" s="12">
        <v>208429513</v>
      </c>
      <c r="H983" s="7">
        <f t="shared" si="15"/>
        <v>1.6972165648337508E-3</v>
      </c>
    </row>
    <row r="984" spans="1:8" x14ac:dyDescent="0.75">
      <c r="A984" s="2">
        <v>42622</v>
      </c>
      <c r="B984" s="12">
        <v>5.901E-3</v>
      </c>
      <c r="C984" s="12">
        <v>5.9069999999999999E-3</v>
      </c>
      <c r="D984" s="12">
        <v>5.8570000000000002E-3</v>
      </c>
      <c r="E984" s="12">
        <v>5.8690000000000001E-3</v>
      </c>
      <c r="F984" s="12">
        <v>849260</v>
      </c>
      <c r="G984" s="12">
        <v>207282049</v>
      </c>
      <c r="H984" s="7">
        <f t="shared" si="15"/>
        <v>-5.4228096932723117E-3</v>
      </c>
    </row>
    <row r="985" spans="1:8" x14ac:dyDescent="0.75">
      <c r="A985" s="2">
        <v>42623</v>
      </c>
      <c r="B985" s="12">
        <v>5.8719999999999996E-3</v>
      </c>
      <c r="C985" s="12">
        <v>5.8820000000000001E-3</v>
      </c>
      <c r="D985" s="12">
        <v>5.8589999999999996E-3</v>
      </c>
      <c r="E985" s="12">
        <v>5.8700000000000002E-3</v>
      </c>
      <c r="F985" s="12">
        <v>310034</v>
      </c>
      <c r="G985" s="12">
        <v>207309243</v>
      </c>
      <c r="H985" s="7">
        <f t="shared" si="15"/>
        <v>-3.4059945504076947E-4</v>
      </c>
    </row>
    <row r="986" spans="1:8" x14ac:dyDescent="0.75">
      <c r="A986" s="2">
        <v>42624</v>
      </c>
      <c r="B986" s="12">
        <v>5.8659999999999997E-3</v>
      </c>
      <c r="C986" s="12">
        <v>5.8950000000000001E-3</v>
      </c>
      <c r="D986" s="12">
        <v>5.8149999999999999E-3</v>
      </c>
      <c r="E986" s="12">
        <v>5.842E-3</v>
      </c>
      <c r="F986" s="12">
        <v>533904</v>
      </c>
      <c r="G986" s="12">
        <v>206330243</v>
      </c>
      <c r="H986" s="7">
        <f t="shared" si="15"/>
        <v>-4.0913740197749265E-3</v>
      </c>
    </row>
    <row r="987" spans="1:8" x14ac:dyDescent="0.75">
      <c r="A987" s="2">
        <v>42625</v>
      </c>
      <c r="B987" s="12">
        <v>5.8440000000000002E-3</v>
      </c>
      <c r="C987" s="12">
        <v>5.9119999999999997E-3</v>
      </c>
      <c r="D987" s="12">
        <v>5.8370000000000002E-3</v>
      </c>
      <c r="E987" s="12">
        <v>5.8970000000000003E-3</v>
      </c>
      <c r="F987" s="12">
        <v>680932</v>
      </c>
      <c r="G987" s="12">
        <v>208277648</v>
      </c>
      <c r="H987" s="7">
        <f t="shared" si="15"/>
        <v>9.0691307323751014E-3</v>
      </c>
    </row>
    <row r="988" spans="1:8" x14ac:dyDescent="0.75">
      <c r="A988" s="2">
        <v>42626</v>
      </c>
      <c r="B988" s="12">
        <v>5.8989999999999997E-3</v>
      </c>
      <c r="C988" s="12">
        <v>5.9049999999999997E-3</v>
      </c>
      <c r="D988" s="12">
        <v>5.8710000000000004E-3</v>
      </c>
      <c r="E988" s="12">
        <v>5.8859999999999997E-3</v>
      </c>
      <c r="F988" s="12">
        <v>836942</v>
      </c>
      <c r="G988" s="12">
        <v>207878914</v>
      </c>
      <c r="H988" s="7">
        <f t="shared" si="15"/>
        <v>-2.2037633497202901E-3</v>
      </c>
    </row>
    <row r="989" spans="1:8" x14ac:dyDescent="0.75">
      <c r="A989" s="2">
        <v>42627</v>
      </c>
      <c r="B989" s="12">
        <v>5.888E-3</v>
      </c>
      <c r="C989" s="12">
        <v>6.0419999999999996E-3</v>
      </c>
      <c r="D989" s="12">
        <v>5.8809999999999999E-3</v>
      </c>
      <c r="E989" s="12">
        <v>5.9610000000000002E-3</v>
      </c>
      <c r="F989" s="12">
        <v>1048560</v>
      </c>
      <c r="G989" s="12">
        <v>210537259</v>
      </c>
      <c r="H989" s="7">
        <f t="shared" si="15"/>
        <v>1.2398097826086982E-2</v>
      </c>
    </row>
    <row r="990" spans="1:8" x14ac:dyDescent="0.75">
      <c r="A990" s="2">
        <v>42628</v>
      </c>
      <c r="B990" s="12">
        <v>5.9690000000000003E-3</v>
      </c>
      <c r="C990" s="12">
        <v>8.7650000000000002E-3</v>
      </c>
      <c r="D990" s="12">
        <v>5.953E-3</v>
      </c>
      <c r="E990" s="12">
        <v>8.3029999999999996E-3</v>
      </c>
      <c r="F990" s="12">
        <v>15967600</v>
      </c>
      <c r="G990" s="12">
        <v>294409541</v>
      </c>
      <c r="H990" s="7">
        <f t="shared" si="15"/>
        <v>0.39102027140224477</v>
      </c>
    </row>
    <row r="991" spans="1:8" x14ac:dyDescent="0.75">
      <c r="A991" s="2">
        <v>42629</v>
      </c>
      <c r="B991" s="12">
        <v>8.286E-3</v>
      </c>
      <c r="C991" s="12">
        <v>8.3330000000000001E-3</v>
      </c>
      <c r="D991" s="12">
        <v>7.1999999999999998E-3</v>
      </c>
      <c r="E991" s="12">
        <v>7.4460000000000004E-3</v>
      </c>
      <c r="F991" s="12">
        <v>12342800</v>
      </c>
      <c r="G991" s="12">
        <v>264017927</v>
      </c>
      <c r="H991" s="7">
        <f t="shared" si="15"/>
        <v>-0.10137581462708178</v>
      </c>
    </row>
    <row r="992" spans="1:8" x14ac:dyDescent="0.75">
      <c r="A992" s="2">
        <v>42630</v>
      </c>
      <c r="B992" s="12">
        <v>7.391E-3</v>
      </c>
      <c r="C992" s="12">
        <v>7.535E-3</v>
      </c>
      <c r="D992" s="12">
        <v>6.9979999999999999E-3</v>
      </c>
      <c r="E992" s="12">
        <v>7.0179999999999999E-3</v>
      </c>
      <c r="F992" s="12">
        <v>1646260</v>
      </c>
      <c r="G992" s="12">
        <v>248852614</v>
      </c>
      <c r="H992" s="7">
        <f t="shared" si="15"/>
        <v>-5.0466783926396981E-2</v>
      </c>
    </row>
    <row r="993" spans="1:8" x14ac:dyDescent="0.75">
      <c r="A993" s="2">
        <v>42631</v>
      </c>
      <c r="B993" s="12">
        <v>7.0169999999999998E-3</v>
      </c>
      <c r="C993" s="12">
        <v>7.0190000000000001E-3</v>
      </c>
      <c r="D993" s="12">
        <v>6.7879999999999998E-3</v>
      </c>
      <c r="E993" s="12">
        <v>6.8529999999999997E-3</v>
      </c>
      <c r="F993" s="12">
        <v>2231350</v>
      </c>
      <c r="G993" s="12">
        <v>242976897</v>
      </c>
      <c r="H993" s="7">
        <f t="shared" si="15"/>
        <v>-2.3371811315376953E-2</v>
      </c>
    </row>
    <row r="994" spans="1:8" x14ac:dyDescent="0.75">
      <c r="A994" s="2">
        <v>42632</v>
      </c>
      <c r="B994" s="12">
        <v>6.855E-3</v>
      </c>
      <c r="C994" s="12">
        <v>7.1780000000000004E-3</v>
      </c>
      <c r="D994" s="12">
        <v>6.7949999999999998E-3</v>
      </c>
      <c r="E994" s="12">
        <v>6.8580000000000004E-3</v>
      </c>
      <c r="F994" s="12">
        <v>2930120</v>
      </c>
      <c r="G994" s="12">
        <v>243179716</v>
      </c>
      <c r="H994" s="7">
        <f t="shared" si="15"/>
        <v>4.3763676148802306E-4</v>
      </c>
    </row>
    <row r="995" spans="1:8" x14ac:dyDescent="0.75">
      <c r="A995" s="2">
        <v>42633</v>
      </c>
      <c r="B995" s="12">
        <v>6.8649999999999996E-3</v>
      </c>
      <c r="C995" s="12">
        <v>6.9109999999999996E-3</v>
      </c>
      <c r="D995" s="12">
        <v>6.7479999999999997E-3</v>
      </c>
      <c r="E995" s="12">
        <v>6.7850000000000002E-3</v>
      </c>
      <c r="F995" s="12">
        <v>1365440</v>
      </c>
      <c r="G995" s="12">
        <v>240590585</v>
      </c>
      <c r="H995" s="7">
        <f t="shared" si="15"/>
        <v>-1.1653313911143387E-2</v>
      </c>
    </row>
    <row r="996" spans="1:8" x14ac:dyDescent="0.75">
      <c r="A996" s="2">
        <v>42634</v>
      </c>
      <c r="B996" s="12">
        <v>6.8089999999999999E-3</v>
      </c>
      <c r="C996" s="12">
        <v>6.9080000000000001E-3</v>
      </c>
      <c r="D996" s="12">
        <v>6.7089999999999997E-3</v>
      </c>
      <c r="E996" s="12">
        <v>6.829E-3</v>
      </c>
      <c r="F996" s="12">
        <v>1719470</v>
      </c>
      <c r="G996" s="12">
        <v>242135483</v>
      </c>
      <c r="H996" s="7">
        <f t="shared" si="15"/>
        <v>2.937288882361588E-3</v>
      </c>
    </row>
    <row r="997" spans="1:8" x14ac:dyDescent="0.75">
      <c r="A997" s="2">
        <v>42635</v>
      </c>
      <c r="B997" s="12">
        <v>6.8329999999999997E-3</v>
      </c>
      <c r="C997" s="12">
        <v>6.986E-3</v>
      </c>
      <c r="D997" s="12">
        <v>6.8089999999999999E-3</v>
      </c>
      <c r="E997" s="12">
        <v>6.8430000000000001E-3</v>
      </c>
      <c r="F997" s="12">
        <v>1491330</v>
      </c>
      <c r="G997" s="12">
        <v>242632614</v>
      </c>
      <c r="H997" s="7">
        <f t="shared" si="15"/>
        <v>1.4634860237085409E-3</v>
      </c>
    </row>
    <row r="998" spans="1:8" x14ac:dyDescent="0.75">
      <c r="A998" s="2">
        <v>42636</v>
      </c>
      <c r="B998" s="12">
        <v>6.8479999999999999E-3</v>
      </c>
      <c r="C998" s="12">
        <v>7.3000000000000001E-3</v>
      </c>
      <c r="D998" s="12">
        <v>6.8069999999999997E-3</v>
      </c>
      <c r="E998" s="12">
        <v>7.2110000000000004E-3</v>
      </c>
      <c r="F998" s="12">
        <v>3104540</v>
      </c>
      <c r="G998" s="12">
        <v>255679254</v>
      </c>
      <c r="H998" s="7">
        <f t="shared" si="15"/>
        <v>5.3008177570093525E-2</v>
      </c>
    </row>
    <row r="999" spans="1:8" x14ac:dyDescent="0.75">
      <c r="A999" s="2">
        <v>42637</v>
      </c>
      <c r="B999" s="12">
        <v>7.234E-3</v>
      </c>
      <c r="C999" s="12">
        <v>7.424E-3</v>
      </c>
      <c r="D999" s="12">
        <v>7.1700000000000002E-3</v>
      </c>
      <c r="E999" s="12">
        <v>7.3619999999999996E-3</v>
      </c>
      <c r="F999" s="12">
        <v>2170050</v>
      </c>
      <c r="G999" s="12">
        <v>261050169</v>
      </c>
      <c r="H999" s="7">
        <f t="shared" si="15"/>
        <v>1.7694221730716015E-2</v>
      </c>
    </row>
    <row r="1000" spans="1:8" x14ac:dyDescent="0.75">
      <c r="A1000" s="2">
        <v>42638</v>
      </c>
      <c r="B1000" s="12">
        <v>7.3559999999999997E-3</v>
      </c>
      <c r="C1000" s="12">
        <v>7.986E-3</v>
      </c>
      <c r="D1000" s="12">
        <v>7.3159999999999996E-3</v>
      </c>
      <c r="E1000" s="12">
        <v>7.8549999999999991E-3</v>
      </c>
      <c r="F1000" s="12">
        <v>4699860</v>
      </c>
      <c r="G1000" s="12">
        <v>278512115</v>
      </c>
      <c r="H1000" s="7">
        <f t="shared" si="15"/>
        <v>6.7835780315388727E-2</v>
      </c>
    </row>
    <row r="1001" spans="1:8" x14ac:dyDescent="0.75">
      <c r="A1001" s="2">
        <v>42639</v>
      </c>
      <c r="B1001" s="12">
        <v>7.8720000000000005E-3</v>
      </c>
      <c r="C1001" s="12">
        <v>8.5929999999999999E-3</v>
      </c>
      <c r="D1001" s="12">
        <v>7.8469999999999998E-3</v>
      </c>
      <c r="E1001" s="12">
        <v>7.9629999999999996E-3</v>
      </c>
      <c r="F1001" s="12">
        <v>9102940</v>
      </c>
      <c r="G1001" s="12">
        <v>282365048</v>
      </c>
      <c r="H1001" s="7">
        <f t="shared" si="15"/>
        <v>1.1559959349593377E-2</v>
      </c>
    </row>
    <row r="1002" spans="1:8" x14ac:dyDescent="0.75">
      <c r="A1002" s="2">
        <v>42640</v>
      </c>
      <c r="B1002" s="12">
        <v>7.9590000000000008E-3</v>
      </c>
      <c r="C1002" s="12">
        <v>8.3059999999999991E-3</v>
      </c>
      <c r="D1002" s="12">
        <v>7.9190000000000007E-3</v>
      </c>
      <c r="E1002" s="12">
        <v>8.2290000000000002E-3</v>
      </c>
      <c r="F1002" s="12">
        <v>6131430</v>
      </c>
      <c r="G1002" s="12">
        <v>291797037</v>
      </c>
      <c r="H1002" s="7">
        <f t="shared" si="15"/>
        <v>3.392385978137949E-2</v>
      </c>
    </row>
    <row r="1003" spans="1:8" x14ac:dyDescent="0.75">
      <c r="A1003" s="2">
        <v>42641</v>
      </c>
      <c r="B1003" s="12">
        <v>8.2199999999999999E-3</v>
      </c>
      <c r="C1003" s="12">
        <v>9.0819999999999998E-3</v>
      </c>
      <c r="D1003" s="12">
        <v>8.2199999999999999E-3</v>
      </c>
      <c r="E1003" s="12">
        <v>9.0480000000000005E-3</v>
      </c>
      <c r="F1003" s="12">
        <v>7558520</v>
      </c>
      <c r="G1003" s="12">
        <v>320824517</v>
      </c>
      <c r="H1003" s="7">
        <f t="shared" si="15"/>
        <v>0.10072992700729935</v>
      </c>
    </row>
    <row r="1004" spans="1:8" x14ac:dyDescent="0.75">
      <c r="A1004" s="2">
        <v>42642</v>
      </c>
      <c r="B1004" s="12">
        <v>9.0650000000000001E-3</v>
      </c>
      <c r="C1004" s="12">
        <v>9.0900000000000009E-3</v>
      </c>
      <c r="D1004" s="12">
        <v>8.7069999999999995E-3</v>
      </c>
      <c r="E1004" s="12">
        <v>8.914E-3</v>
      </c>
      <c r="F1004" s="12">
        <v>5974090</v>
      </c>
      <c r="G1004" s="12">
        <v>316225905</v>
      </c>
      <c r="H1004" s="7">
        <f t="shared" si="15"/>
        <v>-1.6657473800330953E-2</v>
      </c>
    </row>
    <row r="1005" spans="1:8" x14ac:dyDescent="0.75">
      <c r="A1005" s="2">
        <v>42643</v>
      </c>
      <c r="B1005" s="12">
        <v>8.9099999999999995E-3</v>
      </c>
      <c r="C1005" s="12">
        <v>9.2399999999999999E-3</v>
      </c>
      <c r="D1005" s="12">
        <v>8.7889999999999999E-3</v>
      </c>
      <c r="E1005" s="12">
        <v>8.8299999999999993E-3</v>
      </c>
      <c r="F1005" s="12">
        <v>7561150</v>
      </c>
      <c r="G1005" s="12">
        <v>313257340</v>
      </c>
      <c r="H1005" s="7">
        <f t="shared" si="15"/>
        <v>-8.9786756453423353E-3</v>
      </c>
    </row>
    <row r="1006" spans="1:8" x14ac:dyDescent="0.75">
      <c r="A1006" s="2">
        <v>42644</v>
      </c>
      <c r="B1006" s="12">
        <v>8.8389999999999996E-3</v>
      </c>
      <c r="C1006" s="12">
        <v>8.848E-3</v>
      </c>
      <c r="D1006" s="12">
        <v>8.1860000000000006E-3</v>
      </c>
      <c r="E1006" s="12">
        <v>8.2050000000000005E-3</v>
      </c>
      <c r="F1006" s="12">
        <v>5895530</v>
      </c>
      <c r="G1006" s="12">
        <v>291065121</v>
      </c>
      <c r="H1006" s="7">
        <f t="shared" si="15"/>
        <v>-7.1727570992193596E-2</v>
      </c>
    </row>
    <row r="1007" spans="1:8" x14ac:dyDescent="0.75">
      <c r="A1007" s="2">
        <v>42645</v>
      </c>
      <c r="B1007" s="12">
        <v>8.1969999999999994E-3</v>
      </c>
      <c r="C1007" s="12">
        <v>8.3160000000000005E-3</v>
      </c>
      <c r="D1007" s="12">
        <v>8.0839999999999992E-3</v>
      </c>
      <c r="E1007" s="12">
        <v>8.1650000000000004E-3</v>
      </c>
      <c r="F1007" s="12">
        <v>2072840</v>
      </c>
      <c r="G1007" s="12">
        <v>289655692</v>
      </c>
      <c r="H1007" s="7">
        <f t="shared" si="15"/>
        <v>-3.9038672685127542E-3</v>
      </c>
    </row>
    <row r="1008" spans="1:8" x14ac:dyDescent="0.75">
      <c r="A1008" s="2">
        <v>42646</v>
      </c>
      <c r="B1008" s="12">
        <v>8.1650000000000004E-3</v>
      </c>
      <c r="C1008" s="12">
        <v>8.2410000000000001E-3</v>
      </c>
      <c r="D1008" s="12">
        <v>8.0649999999999993E-3</v>
      </c>
      <c r="E1008" s="12">
        <v>8.0890000000000007E-3</v>
      </c>
      <c r="F1008" s="12">
        <v>2776300</v>
      </c>
      <c r="G1008" s="12">
        <v>286966317</v>
      </c>
      <c r="H1008" s="7">
        <f t="shared" si="15"/>
        <v>-9.3080220453153305E-3</v>
      </c>
    </row>
    <row r="1009" spans="1:8" x14ac:dyDescent="0.75">
      <c r="A1009" s="2">
        <v>42647</v>
      </c>
      <c r="B1009" s="12">
        <v>8.1150000000000007E-3</v>
      </c>
      <c r="C1009" s="12">
        <v>8.1320000000000003E-3</v>
      </c>
      <c r="D1009" s="12">
        <v>7.8530000000000006E-3</v>
      </c>
      <c r="E1009" s="12">
        <v>7.8530000000000006E-3</v>
      </c>
      <c r="F1009" s="12">
        <v>2642950</v>
      </c>
      <c r="G1009" s="12">
        <v>278579626</v>
      </c>
      <c r="H1009" s="7">
        <f t="shared" si="15"/>
        <v>-3.2285890326555766E-2</v>
      </c>
    </row>
    <row r="1010" spans="1:8" x14ac:dyDescent="0.75">
      <c r="A1010" s="2">
        <v>42648</v>
      </c>
      <c r="B1010" s="12">
        <v>7.8729999999999998E-3</v>
      </c>
      <c r="C1010" s="12">
        <v>7.8949999999999992E-3</v>
      </c>
      <c r="D1010" s="12">
        <v>7.4070000000000004E-3</v>
      </c>
      <c r="E1010" s="12">
        <v>7.4349999999999998E-3</v>
      </c>
      <c r="F1010" s="12">
        <v>4840340</v>
      </c>
      <c r="G1010" s="12">
        <v>263742834</v>
      </c>
      <c r="H1010" s="7">
        <f t="shared" si="15"/>
        <v>-5.5633176679791695E-2</v>
      </c>
    </row>
    <row r="1011" spans="1:8" x14ac:dyDescent="0.75">
      <c r="A1011" s="2">
        <v>42649</v>
      </c>
      <c r="B1011" s="12">
        <v>7.4289999999999998E-3</v>
      </c>
      <c r="C1011" s="12">
        <v>7.4599999999999996E-3</v>
      </c>
      <c r="D1011" s="12">
        <v>7.3210000000000003E-3</v>
      </c>
      <c r="E1011" s="12">
        <v>7.3819999999999997E-3</v>
      </c>
      <c r="F1011" s="12">
        <v>2826190</v>
      </c>
      <c r="G1011" s="12">
        <v>261893013</v>
      </c>
      <c r="H1011" s="7">
        <f t="shared" si="15"/>
        <v>-6.326558083187531E-3</v>
      </c>
    </row>
    <row r="1012" spans="1:8" x14ac:dyDescent="0.75">
      <c r="A1012" s="2">
        <v>42650</v>
      </c>
      <c r="B1012" s="12">
        <v>7.3769999999999999E-3</v>
      </c>
      <c r="C1012" s="12">
        <v>7.4590000000000004E-3</v>
      </c>
      <c r="D1012" s="12">
        <v>7.3499999999999998E-3</v>
      </c>
      <c r="E1012" s="12">
        <v>7.3769999999999999E-3</v>
      </c>
      <c r="F1012" s="12">
        <v>3042600</v>
      </c>
      <c r="G1012" s="12">
        <v>261687609</v>
      </c>
      <c r="H1012" s="7">
        <f t="shared" si="15"/>
        <v>0</v>
      </c>
    </row>
    <row r="1013" spans="1:8" x14ac:dyDescent="0.75">
      <c r="A1013" s="2">
        <v>42651</v>
      </c>
      <c r="B1013" s="12">
        <v>7.3709999999999999E-3</v>
      </c>
      <c r="C1013" s="12">
        <v>7.3769999999999999E-3</v>
      </c>
      <c r="D1013" s="12">
        <v>7.26E-3</v>
      </c>
      <c r="E1013" s="12">
        <v>7.3099999999999997E-3</v>
      </c>
      <c r="F1013" s="12">
        <v>2019560</v>
      </c>
      <c r="G1013" s="12">
        <v>259344432</v>
      </c>
      <c r="H1013" s="7">
        <f t="shared" si="15"/>
        <v>-8.2756749423416476E-3</v>
      </c>
    </row>
    <row r="1014" spans="1:8" x14ac:dyDescent="0.75">
      <c r="A1014" s="2">
        <v>42652</v>
      </c>
      <c r="B1014" s="12">
        <v>7.3099999999999997E-3</v>
      </c>
      <c r="C1014" s="12">
        <v>7.5630000000000003E-3</v>
      </c>
      <c r="D1014" s="12">
        <v>7.2989999999999999E-3</v>
      </c>
      <c r="E1014" s="12">
        <v>7.5430000000000002E-3</v>
      </c>
      <c r="F1014" s="12">
        <v>3390900</v>
      </c>
      <c r="G1014" s="12">
        <v>267594684</v>
      </c>
      <c r="H1014" s="7">
        <f t="shared" si="15"/>
        <v>3.1874145006840021E-2</v>
      </c>
    </row>
    <row r="1015" spans="1:8" x14ac:dyDescent="0.75">
      <c r="A1015" s="2">
        <v>42653</v>
      </c>
      <c r="B1015" s="12">
        <v>7.5420000000000001E-3</v>
      </c>
      <c r="C1015" s="12">
        <v>8.1049999999999994E-3</v>
      </c>
      <c r="D1015" s="12">
        <v>7.5420000000000001E-3</v>
      </c>
      <c r="E1015" s="12">
        <v>7.9780000000000007E-3</v>
      </c>
      <c r="F1015" s="12">
        <v>6150610</v>
      </c>
      <c r="G1015" s="12">
        <v>283038010</v>
      </c>
      <c r="H1015" s="7">
        <f t="shared" si="15"/>
        <v>5.7809599575709442E-2</v>
      </c>
    </row>
    <row r="1016" spans="1:8" x14ac:dyDescent="0.75">
      <c r="A1016" s="2">
        <v>42654</v>
      </c>
      <c r="B1016" s="12">
        <v>7.9930000000000001E-3</v>
      </c>
      <c r="C1016" s="12">
        <v>8.3239999999999998E-3</v>
      </c>
      <c r="D1016" s="12">
        <v>7.9050000000000006E-3</v>
      </c>
      <c r="E1016" s="12">
        <v>8.234E-3</v>
      </c>
      <c r="F1016" s="12">
        <v>4003630</v>
      </c>
      <c r="G1016" s="12">
        <v>292120171</v>
      </c>
      <c r="H1016" s="7">
        <f t="shared" si="15"/>
        <v>3.0151382459652182E-2</v>
      </c>
    </row>
    <row r="1017" spans="1:8" x14ac:dyDescent="0.75">
      <c r="A1017" s="2">
        <v>42655</v>
      </c>
      <c r="B1017" s="12">
        <v>8.208E-3</v>
      </c>
      <c r="C1017" s="12">
        <v>8.5070000000000007E-3</v>
      </c>
      <c r="D1017" s="12">
        <v>7.9340000000000001E-3</v>
      </c>
      <c r="E1017" s="12">
        <v>7.9489999999999995E-3</v>
      </c>
      <c r="F1017" s="12">
        <v>2943130</v>
      </c>
      <c r="G1017" s="12">
        <v>281990055</v>
      </c>
      <c r="H1017" s="7">
        <f t="shared" si="15"/>
        <v>-3.1554580896686224E-2</v>
      </c>
    </row>
    <row r="1018" spans="1:8" x14ac:dyDescent="0.75">
      <c r="A1018" s="2">
        <v>42656</v>
      </c>
      <c r="B1018" s="12">
        <v>7.9509999999999997E-3</v>
      </c>
      <c r="C1018" s="12">
        <v>7.9839999999999998E-3</v>
      </c>
      <c r="D1018" s="12">
        <v>7.8670000000000007E-3</v>
      </c>
      <c r="E1018" s="12">
        <v>7.9819999999999995E-3</v>
      </c>
      <c r="F1018" s="12">
        <v>1009720</v>
      </c>
      <c r="G1018" s="12">
        <v>283150594</v>
      </c>
      <c r="H1018" s="7">
        <f t="shared" si="15"/>
        <v>3.8988806439441302E-3</v>
      </c>
    </row>
    <row r="1019" spans="1:8" x14ac:dyDescent="0.75">
      <c r="A1019" s="2">
        <v>42657</v>
      </c>
      <c r="B1019" s="12">
        <v>7.9799999999999992E-3</v>
      </c>
      <c r="C1019" s="12">
        <v>8.9599999999999992E-3</v>
      </c>
      <c r="D1019" s="12">
        <v>7.9699999999999997E-3</v>
      </c>
      <c r="E1019" s="12">
        <v>8.7670000000000005E-3</v>
      </c>
      <c r="F1019" s="12">
        <v>1915430</v>
      </c>
      <c r="G1019" s="12">
        <v>311016814</v>
      </c>
      <c r="H1019" s="7">
        <f t="shared" si="15"/>
        <v>9.8621553884711943E-2</v>
      </c>
    </row>
    <row r="1020" spans="1:8" x14ac:dyDescent="0.75">
      <c r="A1020" s="2">
        <v>42658</v>
      </c>
      <c r="B1020" s="12">
        <v>8.7690000000000008E-3</v>
      </c>
      <c r="C1020" s="12">
        <v>8.8850000000000005E-3</v>
      </c>
      <c r="D1020" s="12">
        <v>8.1300000000000001E-3</v>
      </c>
      <c r="E1020" s="12">
        <v>8.1460000000000005E-3</v>
      </c>
      <c r="F1020" s="12">
        <v>781979</v>
      </c>
      <c r="G1020" s="12">
        <v>288973588</v>
      </c>
      <c r="H1020" s="7">
        <f t="shared" si="15"/>
        <v>-7.1045729273577399E-2</v>
      </c>
    </row>
    <row r="1021" spans="1:8" x14ac:dyDescent="0.75">
      <c r="A1021" s="2">
        <v>42659</v>
      </c>
      <c r="B1021" s="12">
        <v>8.1370000000000001E-3</v>
      </c>
      <c r="C1021" s="12">
        <v>8.2299999999999995E-3</v>
      </c>
      <c r="D1021" s="12">
        <v>8.0549999999999997E-3</v>
      </c>
      <c r="E1021" s="12">
        <v>8.0780000000000001E-3</v>
      </c>
      <c r="F1021" s="12">
        <v>608355</v>
      </c>
      <c r="G1021" s="12">
        <v>286570104</v>
      </c>
      <c r="H1021" s="7">
        <f t="shared" si="15"/>
        <v>-7.2508295440580099E-3</v>
      </c>
    </row>
    <row r="1022" spans="1:8" x14ac:dyDescent="0.75">
      <c r="A1022" s="2">
        <v>42660</v>
      </c>
      <c r="B1022" s="12">
        <v>8.0789999999999994E-3</v>
      </c>
      <c r="C1022" s="12">
        <v>8.1440000000000002E-3</v>
      </c>
      <c r="D1022" s="12">
        <v>8.0110000000000008E-3</v>
      </c>
      <c r="E1022" s="12">
        <v>8.0300000000000007E-3</v>
      </c>
      <c r="F1022" s="12">
        <v>2485290</v>
      </c>
      <c r="G1022" s="12">
        <v>284885360</v>
      </c>
      <c r="H1022" s="7">
        <f t="shared" si="15"/>
        <v>-6.0651070677062383E-3</v>
      </c>
    </row>
    <row r="1023" spans="1:8" x14ac:dyDescent="0.75">
      <c r="A1023" s="2">
        <v>42661</v>
      </c>
      <c r="B1023" s="12">
        <v>8.0319999999999992E-3</v>
      </c>
      <c r="C1023" s="12">
        <v>8.3499999999999998E-3</v>
      </c>
      <c r="D1023" s="12">
        <v>8.0260000000000001E-3</v>
      </c>
      <c r="E1023" s="12">
        <v>8.3499999999999998E-3</v>
      </c>
      <c r="F1023" s="12">
        <v>3782990</v>
      </c>
      <c r="G1023" s="12">
        <v>296223772</v>
      </c>
      <c r="H1023" s="7">
        <f t="shared" si="15"/>
        <v>3.9591633466135534E-2</v>
      </c>
    </row>
    <row r="1024" spans="1:8" x14ac:dyDescent="0.75">
      <c r="A1024" s="2">
        <v>42662</v>
      </c>
      <c r="B1024" s="12">
        <v>8.3479999999999995E-3</v>
      </c>
      <c r="C1024" s="12">
        <v>8.6370000000000006E-3</v>
      </c>
      <c r="D1024" s="12">
        <v>8.3180000000000007E-3</v>
      </c>
      <c r="E1024" s="12">
        <v>8.6269999999999993E-3</v>
      </c>
      <c r="F1024" s="12">
        <v>3360180</v>
      </c>
      <c r="G1024" s="12">
        <v>306053399</v>
      </c>
      <c r="H1024" s="7">
        <f t="shared" si="15"/>
        <v>3.3421178725443187E-2</v>
      </c>
    </row>
    <row r="1025" spans="1:8" x14ac:dyDescent="0.75">
      <c r="A1025" s="2">
        <v>42663</v>
      </c>
      <c r="B1025" s="12">
        <v>8.6359999999999996E-3</v>
      </c>
      <c r="C1025" s="12">
        <v>9.1240000000000002E-3</v>
      </c>
      <c r="D1025" s="12">
        <v>8.6199999999999992E-3</v>
      </c>
      <c r="E1025" s="12">
        <v>9.0919999999999994E-3</v>
      </c>
      <c r="F1025" s="12">
        <v>5895540</v>
      </c>
      <c r="G1025" s="12">
        <v>322653788</v>
      </c>
      <c r="H1025" s="7">
        <f t="shared" si="15"/>
        <v>5.2802223251505305E-2</v>
      </c>
    </row>
    <row r="1026" spans="1:8" x14ac:dyDescent="0.75">
      <c r="A1026" s="2">
        <v>42664</v>
      </c>
      <c r="B1026" s="12">
        <v>9.0900000000000009E-3</v>
      </c>
      <c r="C1026" s="12">
        <v>9.1280000000000007E-3</v>
      </c>
      <c r="D1026" s="12">
        <v>8.8559999999999993E-3</v>
      </c>
      <c r="E1026" s="12">
        <v>9.0290000000000006E-3</v>
      </c>
      <c r="F1026" s="12">
        <v>4055710</v>
      </c>
      <c r="G1026" s="12">
        <v>320429035</v>
      </c>
      <c r="H1026" s="7">
        <f t="shared" si="15"/>
        <v>-6.7106710671067417E-3</v>
      </c>
    </row>
    <row r="1027" spans="1:8" x14ac:dyDescent="0.75">
      <c r="A1027" s="2">
        <v>42665</v>
      </c>
      <c r="B1027" s="12">
        <v>9.0270000000000003E-3</v>
      </c>
      <c r="C1027" s="12">
        <v>9.0810000000000005E-3</v>
      </c>
      <c r="D1027" s="12">
        <v>8.8640000000000004E-3</v>
      </c>
      <c r="E1027" s="12">
        <v>8.9720000000000008E-3</v>
      </c>
      <c r="F1027" s="12">
        <v>1649580</v>
      </c>
      <c r="G1027" s="12">
        <v>318415081</v>
      </c>
      <c r="H1027" s="7">
        <f t="shared" ref="H1027:H1090" si="16">(E1027-B1027)/B1027</f>
        <v>-6.0928326132712414E-3</v>
      </c>
    </row>
    <row r="1028" spans="1:8" x14ac:dyDescent="0.75">
      <c r="A1028" s="2">
        <v>42666</v>
      </c>
      <c r="B1028" s="12">
        <v>8.9770000000000006E-3</v>
      </c>
      <c r="C1028" s="12">
        <v>9.4540000000000006E-3</v>
      </c>
      <c r="D1028" s="12">
        <v>8.9149999999999993E-3</v>
      </c>
      <c r="E1028" s="12">
        <v>9.4540000000000006E-3</v>
      </c>
      <c r="F1028" s="12">
        <v>974189</v>
      </c>
      <c r="G1028" s="12">
        <v>335501923</v>
      </c>
      <c r="H1028" s="7">
        <f t="shared" si="16"/>
        <v>5.3135791467082541E-2</v>
      </c>
    </row>
    <row r="1029" spans="1:8" x14ac:dyDescent="0.75">
      <c r="A1029" s="2">
        <v>42667</v>
      </c>
      <c r="B1029" s="12">
        <v>9.4319999999999994E-3</v>
      </c>
      <c r="C1029" s="12">
        <v>9.4850000000000004E-3</v>
      </c>
      <c r="D1029" s="12">
        <v>9.0539999999999995E-3</v>
      </c>
      <c r="E1029" s="12">
        <v>9.0650000000000001E-3</v>
      </c>
      <c r="F1029" s="12">
        <v>1717690</v>
      </c>
      <c r="G1029" s="12">
        <v>321697382</v>
      </c>
      <c r="H1029" s="7">
        <f t="shared" si="16"/>
        <v>-3.8910093299406201E-2</v>
      </c>
    </row>
    <row r="1030" spans="1:8" x14ac:dyDescent="0.75">
      <c r="A1030" s="2">
        <v>42668</v>
      </c>
      <c r="B1030" s="12">
        <v>9.0650000000000001E-3</v>
      </c>
      <c r="C1030" s="12">
        <v>9.1350000000000008E-3</v>
      </c>
      <c r="D1030" s="12">
        <v>8.8819999999999993E-3</v>
      </c>
      <c r="E1030" s="12">
        <v>8.8909999999999996E-3</v>
      </c>
      <c r="F1030" s="12">
        <v>2780690</v>
      </c>
      <c r="G1030" s="12">
        <v>315518182</v>
      </c>
      <c r="H1030" s="7">
        <f t="shared" si="16"/>
        <v>-1.9194704908990681E-2</v>
      </c>
    </row>
    <row r="1031" spans="1:8" x14ac:dyDescent="0.75">
      <c r="A1031" s="2">
        <v>42669</v>
      </c>
      <c r="B1031" s="12">
        <v>8.8839999999999995E-3</v>
      </c>
      <c r="C1031" s="12">
        <v>8.9440000000000006E-3</v>
      </c>
      <c r="D1031" s="12">
        <v>8.8149999999999999E-3</v>
      </c>
      <c r="E1031" s="12">
        <v>8.8350000000000008E-3</v>
      </c>
      <c r="F1031" s="12">
        <v>2969280</v>
      </c>
      <c r="G1031" s="12">
        <v>313525877</v>
      </c>
      <c r="H1031" s="7">
        <f t="shared" si="16"/>
        <v>-5.5155335434487508E-3</v>
      </c>
    </row>
    <row r="1032" spans="1:8" x14ac:dyDescent="0.75">
      <c r="A1032" s="2">
        <v>42670</v>
      </c>
      <c r="B1032" s="12">
        <v>8.8330000000000006E-3</v>
      </c>
      <c r="C1032" s="12">
        <v>8.8489999999999992E-3</v>
      </c>
      <c r="D1032" s="12">
        <v>8.4679999999999998E-3</v>
      </c>
      <c r="E1032" s="12">
        <v>8.4810000000000007E-3</v>
      </c>
      <c r="F1032" s="12">
        <v>4302920</v>
      </c>
      <c r="G1032" s="12">
        <v>301323830</v>
      </c>
      <c r="H1032" s="7">
        <f t="shared" si="16"/>
        <v>-3.985056039850559E-2</v>
      </c>
    </row>
    <row r="1033" spans="1:8" x14ac:dyDescent="0.75">
      <c r="A1033" s="2">
        <v>42671</v>
      </c>
      <c r="B1033" s="12">
        <v>8.4829999999999992E-3</v>
      </c>
      <c r="C1033" s="12">
        <v>8.4919999999999995E-3</v>
      </c>
      <c r="D1033" s="12">
        <v>8.0809999999999996E-3</v>
      </c>
      <c r="E1033" s="12">
        <v>8.1429999999999992E-3</v>
      </c>
      <c r="F1033" s="12">
        <v>3881320</v>
      </c>
      <c r="G1033" s="12">
        <v>289334577</v>
      </c>
      <c r="H1033" s="7">
        <f t="shared" si="16"/>
        <v>-4.0080160320641288E-2</v>
      </c>
    </row>
    <row r="1034" spans="1:8" x14ac:dyDescent="0.75">
      <c r="A1034" s="2">
        <v>42672</v>
      </c>
      <c r="B1034" s="12">
        <v>8.1569999999999993E-3</v>
      </c>
      <c r="C1034" s="12">
        <v>8.1620000000000009E-3</v>
      </c>
      <c r="D1034" s="12">
        <v>7.6740000000000003E-3</v>
      </c>
      <c r="E1034" s="12">
        <v>7.7320000000000002E-3</v>
      </c>
      <c r="F1034" s="12">
        <v>3471390</v>
      </c>
      <c r="G1034" s="12">
        <v>274737698</v>
      </c>
      <c r="H1034" s="7">
        <f t="shared" si="16"/>
        <v>-5.2102488660046485E-2</v>
      </c>
    </row>
    <row r="1035" spans="1:8" x14ac:dyDescent="0.75">
      <c r="A1035" s="2">
        <v>42673</v>
      </c>
      <c r="B1035" s="12">
        <v>7.7380000000000001E-3</v>
      </c>
      <c r="C1035" s="12">
        <v>8.0180000000000008E-3</v>
      </c>
      <c r="D1035" s="12">
        <v>7.7159999999999998E-3</v>
      </c>
      <c r="E1035" s="12">
        <v>8.0140000000000003E-3</v>
      </c>
      <c r="F1035" s="12">
        <v>2071780</v>
      </c>
      <c r="G1035" s="12">
        <v>284757107</v>
      </c>
      <c r="H1035" s="7">
        <f t="shared" si="16"/>
        <v>3.5668131300077566E-2</v>
      </c>
    </row>
    <row r="1036" spans="1:8" x14ac:dyDescent="0.75">
      <c r="A1036" s="2">
        <v>42674</v>
      </c>
      <c r="B1036" s="12">
        <v>8.0140000000000003E-3</v>
      </c>
      <c r="C1036" s="12">
        <v>8.2609999999999992E-3</v>
      </c>
      <c r="D1036" s="12">
        <v>8.0140000000000003E-3</v>
      </c>
      <c r="E1036" s="12">
        <v>8.1960000000000002E-3</v>
      </c>
      <c r="F1036" s="12">
        <v>2515480</v>
      </c>
      <c r="G1036" s="12">
        <v>291210973</v>
      </c>
      <c r="H1036" s="7">
        <f t="shared" si="16"/>
        <v>2.2710257050162198E-2</v>
      </c>
    </row>
    <row r="1037" spans="1:8" x14ac:dyDescent="0.75">
      <c r="A1037" s="2">
        <v>42675</v>
      </c>
      <c r="B1037" s="12">
        <v>8.1969999999999994E-3</v>
      </c>
      <c r="C1037" s="12">
        <v>8.2590000000000007E-3</v>
      </c>
      <c r="D1037" s="12">
        <v>8.0829999999999999E-3</v>
      </c>
      <c r="E1037" s="12">
        <v>8.1019999999999998E-3</v>
      </c>
      <c r="F1037" s="12">
        <v>1875440</v>
      </c>
      <c r="G1037" s="12">
        <v>287884553</v>
      </c>
      <c r="H1037" s="7">
        <f t="shared" si="16"/>
        <v>-1.1589605953397536E-2</v>
      </c>
    </row>
    <row r="1038" spans="1:8" x14ac:dyDescent="0.75">
      <c r="A1038" s="2">
        <v>42676</v>
      </c>
      <c r="B1038" s="12">
        <v>8.1040000000000001E-3</v>
      </c>
      <c r="C1038" s="12">
        <v>8.2220000000000001E-3</v>
      </c>
      <c r="D1038" s="12">
        <v>8.0879999999999997E-3</v>
      </c>
      <c r="E1038" s="12">
        <v>8.2220000000000001E-3</v>
      </c>
      <c r="F1038" s="12">
        <v>1739300</v>
      </c>
      <c r="G1038" s="12">
        <v>292147928</v>
      </c>
      <c r="H1038" s="7">
        <f t="shared" si="16"/>
        <v>1.4560710760118466E-2</v>
      </c>
    </row>
    <row r="1039" spans="1:8" x14ac:dyDescent="0.75">
      <c r="A1039" s="2">
        <v>42677</v>
      </c>
      <c r="B1039" s="12">
        <v>8.2209999999999991E-3</v>
      </c>
      <c r="C1039" s="12">
        <v>8.2430000000000003E-3</v>
      </c>
      <c r="D1039" s="12">
        <v>7.9749999999999995E-3</v>
      </c>
      <c r="E1039" s="12">
        <v>8.0210000000000004E-3</v>
      </c>
      <c r="F1039" s="12">
        <v>3114110</v>
      </c>
      <c r="G1039" s="12">
        <v>285948762</v>
      </c>
      <c r="H1039" s="7">
        <f t="shared" si="16"/>
        <v>-2.4327940639824693E-2</v>
      </c>
    </row>
    <row r="1040" spans="1:8" x14ac:dyDescent="0.75">
      <c r="A1040" s="2">
        <v>42678</v>
      </c>
      <c r="B1040" s="12">
        <v>8.0149999999999996E-3</v>
      </c>
      <c r="C1040" s="12">
        <v>8.1609999999999999E-3</v>
      </c>
      <c r="D1040" s="12">
        <v>8.0079999999999995E-3</v>
      </c>
      <c r="E1040" s="12">
        <v>8.1569999999999993E-3</v>
      </c>
      <c r="F1040" s="12">
        <v>2707110</v>
      </c>
      <c r="G1040" s="12">
        <v>290786409</v>
      </c>
      <c r="H1040" s="7">
        <f t="shared" si="16"/>
        <v>1.77167810355583E-2</v>
      </c>
    </row>
    <row r="1041" spans="1:8" x14ac:dyDescent="0.75">
      <c r="A1041" s="2">
        <v>42679</v>
      </c>
      <c r="B1041" s="12">
        <v>8.1569999999999993E-3</v>
      </c>
      <c r="C1041" s="12">
        <v>8.2609999999999992E-3</v>
      </c>
      <c r="D1041" s="12">
        <v>8.1550000000000008E-3</v>
      </c>
      <c r="E1041" s="12">
        <v>8.2299999999999995E-3</v>
      </c>
      <c r="F1041" s="12">
        <v>967011</v>
      </c>
      <c r="G1041" s="12">
        <v>293413782</v>
      </c>
      <c r="H1041" s="7">
        <f t="shared" si="16"/>
        <v>8.9493686404315508E-3</v>
      </c>
    </row>
    <row r="1042" spans="1:8" x14ac:dyDescent="0.75">
      <c r="A1042" s="2">
        <v>42680</v>
      </c>
      <c r="B1042" s="12">
        <v>8.2299999999999995E-3</v>
      </c>
      <c r="C1042" s="12">
        <v>8.2769999999999996E-3</v>
      </c>
      <c r="D1042" s="12">
        <v>8.1869999999999998E-3</v>
      </c>
      <c r="E1042" s="12">
        <v>8.1930000000000006E-3</v>
      </c>
      <c r="F1042" s="12">
        <v>784787</v>
      </c>
      <c r="G1042" s="12">
        <v>292091183</v>
      </c>
      <c r="H1042" s="7">
        <f t="shared" si="16"/>
        <v>-4.4957472660994945E-3</v>
      </c>
    </row>
    <row r="1043" spans="1:8" x14ac:dyDescent="0.75">
      <c r="A1043" s="2">
        <v>42681</v>
      </c>
      <c r="B1043" s="12">
        <v>8.1969999999999994E-3</v>
      </c>
      <c r="C1043" s="12">
        <v>8.1969999999999994E-3</v>
      </c>
      <c r="D1043" s="12">
        <v>8.0879999999999997E-3</v>
      </c>
      <c r="E1043" s="12">
        <v>8.1080000000000006E-3</v>
      </c>
      <c r="F1043" s="12">
        <v>2308500</v>
      </c>
      <c r="G1043" s="12">
        <v>289062752</v>
      </c>
      <c r="H1043" s="7">
        <f t="shared" si="16"/>
        <v>-1.0857630840551276E-2</v>
      </c>
    </row>
    <row r="1044" spans="1:8" x14ac:dyDescent="0.75">
      <c r="A1044" s="2">
        <v>42682</v>
      </c>
      <c r="B1044" s="12">
        <v>8.1110000000000002E-3</v>
      </c>
      <c r="C1044" s="12">
        <v>8.2459999999999999E-3</v>
      </c>
      <c r="D1044" s="12">
        <v>8.1080000000000006E-3</v>
      </c>
      <c r="E1044" s="12">
        <v>8.2059999999999998E-3</v>
      </c>
      <c r="F1044" s="12">
        <v>2477080</v>
      </c>
      <c r="G1044" s="12">
        <v>292550350</v>
      </c>
      <c r="H1044" s="7">
        <f t="shared" si="16"/>
        <v>1.1712489212180939E-2</v>
      </c>
    </row>
    <row r="1045" spans="1:8" x14ac:dyDescent="0.75">
      <c r="A1045" s="2">
        <v>42683</v>
      </c>
      <c r="B1045" s="12">
        <v>8.2050000000000005E-3</v>
      </c>
      <c r="C1045" s="12">
        <v>8.2220000000000001E-3</v>
      </c>
      <c r="D1045" s="12">
        <v>8.0739999999999996E-3</v>
      </c>
      <c r="E1045" s="12">
        <v>8.0789999999999994E-3</v>
      </c>
      <c r="F1045" s="12">
        <v>3575540</v>
      </c>
      <c r="G1045" s="12">
        <v>288005742</v>
      </c>
      <c r="H1045" s="7">
        <f t="shared" si="16"/>
        <v>-1.5356489945155528E-2</v>
      </c>
    </row>
    <row r="1046" spans="1:8" x14ac:dyDescent="0.75">
      <c r="A1046" s="2">
        <v>42684</v>
      </c>
      <c r="B1046" s="12">
        <v>8.0809999999999996E-3</v>
      </c>
      <c r="C1046" s="12">
        <v>8.1379999999999994E-3</v>
      </c>
      <c r="D1046" s="12">
        <v>8.0429999999999998E-3</v>
      </c>
      <c r="E1046" s="12">
        <v>8.1359999999999991E-3</v>
      </c>
      <c r="F1046" s="12">
        <v>2600650</v>
      </c>
      <c r="G1046" s="12">
        <v>290984040</v>
      </c>
      <c r="H1046" s="7">
        <f t="shared" si="16"/>
        <v>6.8060883554014965E-3</v>
      </c>
    </row>
    <row r="1047" spans="1:8" x14ac:dyDescent="0.75">
      <c r="A1047" s="2">
        <v>42685</v>
      </c>
      <c r="B1047" s="12">
        <v>8.1309999999999993E-3</v>
      </c>
      <c r="C1047" s="12">
        <v>8.1460000000000005E-3</v>
      </c>
      <c r="D1047" s="12">
        <v>8.0579999999999992E-3</v>
      </c>
      <c r="E1047" s="12">
        <v>8.0649999999999993E-3</v>
      </c>
      <c r="F1047" s="12">
        <v>2039200</v>
      </c>
      <c r="G1047" s="12">
        <v>288449723</v>
      </c>
      <c r="H1047" s="7">
        <f t="shared" si="16"/>
        <v>-8.1170827696470417E-3</v>
      </c>
    </row>
    <row r="1048" spans="1:8" x14ac:dyDescent="0.75">
      <c r="A1048" s="2">
        <v>42686</v>
      </c>
      <c r="B1048" s="12">
        <v>8.0610000000000005E-3</v>
      </c>
      <c r="C1048" s="12">
        <v>8.1049999999999994E-3</v>
      </c>
      <c r="D1048" s="12">
        <v>8.0190000000000001E-3</v>
      </c>
      <c r="E1048" s="12">
        <v>8.0440000000000008E-3</v>
      </c>
      <c r="F1048" s="12">
        <v>1708000</v>
      </c>
      <c r="G1048" s="12">
        <v>287694006</v>
      </c>
      <c r="H1048" s="7">
        <f t="shared" si="16"/>
        <v>-2.1089194888971163E-3</v>
      </c>
    </row>
    <row r="1049" spans="1:8" x14ac:dyDescent="0.75">
      <c r="A1049" s="2">
        <v>42687</v>
      </c>
      <c r="B1049" s="12">
        <v>8.0389999999999993E-3</v>
      </c>
      <c r="C1049" s="12">
        <v>8.2579999999999997E-3</v>
      </c>
      <c r="D1049" s="12">
        <v>7.9679999999999994E-3</v>
      </c>
      <c r="E1049" s="12">
        <v>8.2570000000000005E-3</v>
      </c>
      <c r="F1049" s="12">
        <v>2201990</v>
      </c>
      <c r="G1049" s="12">
        <v>295328431</v>
      </c>
      <c r="H1049" s="7">
        <f t="shared" si="16"/>
        <v>2.7117800721482919E-2</v>
      </c>
    </row>
    <row r="1050" spans="1:8" x14ac:dyDescent="0.75">
      <c r="A1050" s="2">
        <v>42688</v>
      </c>
      <c r="B1050" s="12">
        <v>8.2550000000000002E-3</v>
      </c>
      <c r="C1050" s="12">
        <v>8.3079999999999994E-3</v>
      </c>
      <c r="D1050" s="12">
        <v>8.0590000000000002E-3</v>
      </c>
      <c r="E1050" s="12">
        <v>8.0979999999999993E-3</v>
      </c>
      <c r="F1050" s="12">
        <v>1283330</v>
      </c>
      <c r="G1050" s="12">
        <v>289608871</v>
      </c>
      <c r="H1050" s="7">
        <f t="shared" si="16"/>
        <v>-1.9018776499091568E-2</v>
      </c>
    </row>
    <row r="1051" spans="1:8" x14ac:dyDescent="0.75">
      <c r="A1051" s="2">
        <v>42689</v>
      </c>
      <c r="B1051" s="12">
        <v>8.0990000000000003E-3</v>
      </c>
      <c r="C1051" s="12">
        <v>8.1150000000000007E-3</v>
      </c>
      <c r="D1051" s="12">
        <v>7.8759999999999993E-3</v>
      </c>
      <c r="E1051" s="12">
        <v>7.8810000000000009E-3</v>
      </c>
      <c r="F1051" s="12">
        <v>3078090</v>
      </c>
      <c r="G1051" s="12">
        <v>281847837</v>
      </c>
      <c r="H1051" s="7">
        <f t="shared" si="16"/>
        <v>-2.6916903321397633E-2</v>
      </c>
    </row>
    <row r="1052" spans="1:8" x14ac:dyDescent="0.75">
      <c r="A1052" s="2">
        <v>42690</v>
      </c>
      <c r="B1052" s="12">
        <v>7.8879999999999992E-3</v>
      </c>
      <c r="C1052" s="12">
        <v>7.9439999999999997E-3</v>
      </c>
      <c r="D1052" s="12">
        <v>7.842E-3</v>
      </c>
      <c r="E1052" s="12">
        <v>7.842E-3</v>
      </c>
      <c r="F1052" s="12">
        <v>2905840</v>
      </c>
      <c r="G1052" s="12">
        <v>280456216</v>
      </c>
      <c r="H1052" s="7">
        <f t="shared" si="16"/>
        <v>-5.8316430020282925E-3</v>
      </c>
    </row>
    <row r="1053" spans="1:8" x14ac:dyDescent="0.75">
      <c r="A1053" s="2">
        <v>42691</v>
      </c>
      <c r="B1053" s="12">
        <v>7.8510000000000003E-3</v>
      </c>
      <c r="C1053" s="12">
        <v>7.8670000000000007E-3</v>
      </c>
      <c r="D1053" s="12">
        <v>7.7210000000000004E-3</v>
      </c>
      <c r="E1053" s="12">
        <v>7.7270000000000004E-3</v>
      </c>
      <c r="F1053" s="12">
        <v>2401030</v>
      </c>
      <c r="G1053" s="12">
        <v>277116674</v>
      </c>
      <c r="H1053" s="7">
        <f t="shared" si="16"/>
        <v>-1.579416634823589E-2</v>
      </c>
    </row>
    <row r="1054" spans="1:8" x14ac:dyDescent="0.75">
      <c r="A1054" s="2">
        <v>42692</v>
      </c>
      <c r="B1054" s="12">
        <v>7.7219999999999997E-3</v>
      </c>
      <c r="C1054" s="12">
        <v>7.7780000000000002E-3</v>
      </c>
      <c r="D1054" s="12">
        <v>7.7089999999999997E-3</v>
      </c>
      <c r="E1054" s="12">
        <v>7.7780000000000002E-3</v>
      </c>
      <c r="F1054" s="12">
        <v>2487390</v>
      </c>
      <c r="G1054" s="12">
        <v>278954043</v>
      </c>
      <c r="H1054" s="7">
        <f t="shared" si="16"/>
        <v>7.2520072520073165E-3</v>
      </c>
    </row>
    <row r="1055" spans="1:8" x14ac:dyDescent="0.75">
      <c r="A1055" s="2">
        <v>42693</v>
      </c>
      <c r="B1055" s="12">
        <v>7.7780000000000002E-3</v>
      </c>
      <c r="C1055" s="12">
        <v>7.809E-3</v>
      </c>
      <c r="D1055" s="12">
        <v>7.7530000000000003E-3</v>
      </c>
      <c r="E1055" s="12">
        <v>7.7990000000000004E-3</v>
      </c>
      <c r="F1055" s="12">
        <v>1296770</v>
      </c>
      <c r="G1055" s="12">
        <v>279719046</v>
      </c>
      <c r="H1055" s="7">
        <f t="shared" si="16"/>
        <v>2.6999228593468996E-3</v>
      </c>
    </row>
    <row r="1056" spans="1:8" x14ac:dyDescent="0.75">
      <c r="A1056" s="2">
        <v>42694</v>
      </c>
      <c r="B1056" s="12">
        <v>7.7990000000000004E-3</v>
      </c>
      <c r="C1056" s="12">
        <v>7.8059999999999996E-3</v>
      </c>
      <c r="D1056" s="12">
        <v>7.626E-3</v>
      </c>
      <c r="E1056" s="12">
        <v>7.6509999999999998E-3</v>
      </c>
      <c r="F1056" s="12">
        <v>1875290</v>
      </c>
      <c r="G1056" s="12">
        <v>274408501</v>
      </c>
      <c r="H1056" s="7">
        <f t="shared" si="16"/>
        <v>-1.8976791896397047E-2</v>
      </c>
    </row>
    <row r="1057" spans="1:8" x14ac:dyDescent="0.75">
      <c r="A1057" s="2">
        <v>42695</v>
      </c>
      <c r="B1057" s="12">
        <v>7.6490000000000004E-3</v>
      </c>
      <c r="C1057" s="12">
        <v>7.6509999999999998E-3</v>
      </c>
      <c r="D1057" s="12">
        <v>7.5659999999999998E-3</v>
      </c>
      <c r="E1057" s="12">
        <v>7.5659999999999998E-3</v>
      </c>
      <c r="F1057" s="12">
        <v>2594010</v>
      </c>
      <c r="G1057" s="12">
        <v>271366065</v>
      </c>
      <c r="H1057" s="7">
        <f t="shared" si="16"/>
        <v>-1.0851091645966872E-2</v>
      </c>
    </row>
    <row r="1058" spans="1:8" x14ac:dyDescent="0.75">
      <c r="A1058" s="2">
        <v>42696</v>
      </c>
      <c r="B1058" s="12">
        <v>7.5669999999999999E-3</v>
      </c>
      <c r="C1058" s="12">
        <v>7.5669999999999999E-3</v>
      </c>
      <c r="D1058" s="12">
        <v>7.4310000000000001E-3</v>
      </c>
      <c r="E1058" s="12">
        <v>7.4339999999999996E-3</v>
      </c>
      <c r="F1058" s="12">
        <v>2400100</v>
      </c>
      <c r="G1058" s="12">
        <v>266617526</v>
      </c>
      <c r="H1058" s="7">
        <f t="shared" si="16"/>
        <v>-1.7576318223866832E-2</v>
      </c>
    </row>
    <row r="1059" spans="1:8" x14ac:dyDescent="0.75">
      <c r="A1059" s="2">
        <v>42697</v>
      </c>
      <c r="B1059" s="12">
        <v>7.4339999999999996E-3</v>
      </c>
      <c r="C1059" s="12">
        <v>7.4349999999999998E-3</v>
      </c>
      <c r="D1059" s="12">
        <v>7.0349999999999996E-3</v>
      </c>
      <c r="E1059" s="12">
        <v>7.0609999999999996E-3</v>
      </c>
      <c r="F1059" s="12">
        <v>3730650</v>
      </c>
      <c r="G1059" s="12">
        <v>253252040</v>
      </c>
      <c r="H1059" s="7">
        <f t="shared" si="16"/>
        <v>-5.0174872208770524E-2</v>
      </c>
    </row>
    <row r="1060" spans="1:8" x14ac:dyDescent="0.75">
      <c r="A1060" s="2">
        <v>42698</v>
      </c>
      <c r="B1060" s="12">
        <v>7.0619999999999997E-3</v>
      </c>
      <c r="C1060" s="12">
        <v>7.0689999999999998E-3</v>
      </c>
      <c r="D1060" s="12">
        <v>6.9449999999999998E-3</v>
      </c>
      <c r="E1060" s="12">
        <v>6.9499999999999996E-3</v>
      </c>
      <c r="F1060" s="12">
        <v>1845880</v>
      </c>
      <c r="G1060" s="12">
        <v>249325628</v>
      </c>
      <c r="H1060" s="7">
        <f t="shared" si="16"/>
        <v>-1.5859529878221486E-2</v>
      </c>
    </row>
    <row r="1061" spans="1:8" x14ac:dyDescent="0.75">
      <c r="A1061" s="2">
        <v>42699</v>
      </c>
      <c r="B1061" s="12">
        <v>6.9480000000000002E-3</v>
      </c>
      <c r="C1061" s="12">
        <v>6.979E-3</v>
      </c>
      <c r="D1061" s="12">
        <v>6.888E-3</v>
      </c>
      <c r="E1061" s="12">
        <v>6.9020000000000001E-3</v>
      </c>
      <c r="F1061" s="12">
        <v>995869</v>
      </c>
      <c r="G1061" s="12">
        <v>247621847</v>
      </c>
      <c r="H1061" s="7">
        <f t="shared" si="16"/>
        <v>-6.6206102475532573E-3</v>
      </c>
    </row>
    <row r="1062" spans="1:8" x14ac:dyDescent="0.75">
      <c r="A1062" s="2">
        <v>42700</v>
      </c>
      <c r="B1062" s="12">
        <v>6.8950000000000001E-3</v>
      </c>
      <c r="C1062" s="12">
        <v>7.3899999999999999E-3</v>
      </c>
      <c r="D1062" s="12">
        <v>6.8469999999999998E-3</v>
      </c>
      <c r="E1062" s="12">
        <v>7.3899999999999999E-3</v>
      </c>
      <c r="F1062" s="12">
        <v>560816</v>
      </c>
      <c r="G1062" s="12">
        <v>265121385</v>
      </c>
      <c r="H1062" s="7">
        <f t="shared" si="16"/>
        <v>7.1791153009427094E-2</v>
      </c>
    </row>
    <row r="1063" spans="1:8" x14ac:dyDescent="0.75">
      <c r="A1063" s="2">
        <v>42701</v>
      </c>
      <c r="B1063" s="12">
        <v>7.3850000000000001E-3</v>
      </c>
      <c r="C1063" s="12">
        <v>7.4989999999999996E-3</v>
      </c>
      <c r="D1063" s="12">
        <v>7.0699999999999999E-3</v>
      </c>
      <c r="E1063" s="12">
        <v>7.0740000000000004E-3</v>
      </c>
      <c r="F1063" s="12">
        <v>525140</v>
      </c>
      <c r="G1063" s="12">
        <v>253777557</v>
      </c>
      <c r="H1063" s="7">
        <f t="shared" si="16"/>
        <v>-4.2112389979688511E-2</v>
      </c>
    </row>
    <row r="1064" spans="1:8" x14ac:dyDescent="0.75">
      <c r="A1064" s="2">
        <v>42702</v>
      </c>
      <c r="B1064" s="12">
        <v>7.0819999999999998E-3</v>
      </c>
      <c r="C1064" s="12">
        <v>7.1139999999999997E-3</v>
      </c>
      <c r="D1064" s="12">
        <v>6.9470000000000001E-3</v>
      </c>
      <c r="E1064" s="12">
        <v>7.0080000000000003E-3</v>
      </c>
      <c r="F1064" s="12">
        <v>1818750</v>
      </c>
      <c r="G1064" s="12">
        <v>251422257</v>
      </c>
      <c r="H1064" s="7">
        <f t="shared" si="16"/>
        <v>-1.0449025698955014E-2</v>
      </c>
    </row>
    <row r="1065" spans="1:8" x14ac:dyDescent="0.75">
      <c r="A1065" s="2">
        <v>42703</v>
      </c>
      <c r="B1065" s="12">
        <v>7.0089999999999996E-3</v>
      </c>
      <c r="C1065" s="12">
        <v>7.0419999999999996E-3</v>
      </c>
      <c r="D1065" s="12">
        <v>6.7799999999999996E-3</v>
      </c>
      <c r="E1065" s="12">
        <v>6.7799999999999996E-3</v>
      </c>
      <c r="F1065" s="12">
        <v>1551670</v>
      </c>
      <c r="G1065" s="12">
        <v>243251358</v>
      </c>
      <c r="H1065" s="7">
        <f t="shared" si="16"/>
        <v>-3.2672278499072629E-2</v>
      </c>
    </row>
    <row r="1066" spans="1:8" x14ac:dyDescent="0.75">
      <c r="A1066" s="2">
        <v>42704</v>
      </c>
      <c r="B1066" s="12">
        <v>6.7790000000000003E-3</v>
      </c>
      <c r="C1066" s="12">
        <v>6.7840000000000001E-3</v>
      </c>
      <c r="D1066" s="12">
        <v>6.7200000000000003E-3</v>
      </c>
      <c r="E1066" s="12">
        <v>6.7229999999999998E-3</v>
      </c>
      <c r="F1066" s="12">
        <v>1495310</v>
      </c>
      <c r="G1066" s="12">
        <v>241184506</v>
      </c>
      <c r="H1066" s="7">
        <f t="shared" si="16"/>
        <v>-8.2608054285293539E-3</v>
      </c>
    </row>
    <row r="1067" spans="1:8" x14ac:dyDescent="0.75">
      <c r="A1067" s="2">
        <v>42705</v>
      </c>
      <c r="B1067" s="12">
        <v>6.7229999999999998E-3</v>
      </c>
      <c r="C1067" s="12">
        <v>6.7369999999999999E-3</v>
      </c>
      <c r="D1067" s="12">
        <v>6.7019999999999996E-3</v>
      </c>
      <c r="E1067" s="12">
        <v>6.7019999999999996E-3</v>
      </c>
      <c r="F1067" s="12">
        <v>1142000</v>
      </c>
      <c r="G1067" s="12">
        <v>241195305</v>
      </c>
      <c r="H1067" s="7">
        <f t="shared" si="16"/>
        <v>-3.1236055332441149E-3</v>
      </c>
    </row>
    <row r="1068" spans="1:8" x14ac:dyDescent="0.75">
      <c r="A1068" s="2">
        <v>42706</v>
      </c>
      <c r="B1068" s="12">
        <v>6.7070000000000003E-3</v>
      </c>
      <c r="C1068" s="12">
        <v>6.9059999999999998E-3</v>
      </c>
      <c r="D1068" s="12">
        <v>6.6150000000000002E-3</v>
      </c>
      <c r="E1068" s="12">
        <v>6.6600000000000001E-3</v>
      </c>
      <c r="F1068" s="12">
        <v>1756030</v>
      </c>
      <c r="G1068" s="12">
        <v>239694615</v>
      </c>
      <c r="H1068" s="7">
        <f t="shared" si="16"/>
        <v>-7.0076039958252819E-3</v>
      </c>
    </row>
    <row r="1069" spans="1:8" x14ac:dyDescent="0.75">
      <c r="A1069" s="2">
        <v>42707</v>
      </c>
      <c r="B1069" s="12">
        <v>6.7120000000000001E-3</v>
      </c>
      <c r="C1069" s="12">
        <v>6.8900000000000003E-3</v>
      </c>
      <c r="D1069" s="12">
        <v>6.5880000000000001E-3</v>
      </c>
      <c r="E1069" s="12">
        <v>6.5880000000000001E-3</v>
      </c>
      <c r="F1069" s="12">
        <v>1213480</v>
      </c>
      <c r="G1069" s="12">
        <v>237099899</v>
      </c>
      <c r="H1069" s="7">
        <f t="shared" si="16"/>
        <v>-1.847437425506555E-2</v>
      </c>
    </row>
    <row r="1070" spans="1:8" x14ac:dyDescent="0.75">
      <c r="A1070" s="2">
        <v>42708</v>
      </c>
      <c r="B1070" s="12">
        <v>6.5919999999999998E-3</v>
      </c>
      <c r="C1070" s="12">
        <v>6.5950000000000002E-3</v>
      </c>
      <c r="D1070" s="12">
        <v>6.5189999999999996E-3</v>
      </c>
      <c r="E1070" s="12">
        <v>6.5269999999999998E-3</v>
      </c>
      <c r="F1070" s="12">
        <v>1167110</v>
      </c>
      <c r="G1070" s="12">
        <v>234887732</v>
      </c>
      <c r="H1070" s="7">
        <f t="shared" si="16"/>
        <v>-9.8604368932038774E-3</v>
      </c>
    </row>
    <row r="1071" spans="1:8" x14ac:dyDescent="0.75">
      <c r="A1071" s="2">
        <v>42709</v>
      </c>
      <c r="B1071" s="12">
        <v>6.5250000000000004E-3</v>
      </c>
      <c r="C1071" s="12">
        <v>6.7609999999999996E-3</v>
      </c>
      <c r="D1071" s="12">
        <v>6.4190000000000002E-3</v>
      </c>
      <c r="E1071" s="12">
        <v>6.4339999999999996E-3</v>
      </c>
      <c r="F1071" s="12">
        <v>867666</v>
      </c>
      <c r="G1071" s="12">
        <v>231528275</v>
      </c>
      <c r="H1071" s="7">
        <f t="shared" si="16"/>
        <v>-1.3946360153256827E-2</v>
      </c>
    </row>
    <row r="1072" spans="1:8" x14ac:dyDescent="0.75">
      <c r="A1072" s="2">
        <v>42710</v>
      </c>
      <c r="B1072" s="12">
        <v>6.4349999999999997E-3</v>
      </c>
      <c r="C1072" s="12">
        <v>6.6550000000000003E-3</v>
      </c>
      <c r="D1072" s="12">
        <v>6.417E-3</v>
      </c>
      <c r="E1072" s="12">
        <v>6.6550000000000003E-3</v>
      </c>
      <c r="F1072" s="12">
        <v>1396500</v>
      </c>
      <c r="G1072" s="12">
        <v>239510358</v>
      </c>
      <c r="H1072" s="7">
        <f t="shared" si="16"/>
        <v>3.4188034188034282E-2</v>
      </c>
    </row>
    <row r="1073" spans="1:8" x14ac:dyDescent="0.75">
      <c r="A1073" s="2">
        <v>42711</v>
      </c>
      <c r="B1073" s="12">
        <v>6.6530000000000001E-3</v>
      </c>
      <c r="C1073" s="12">
        <v>6.8510000000000003E-3</v>
      </c>
      <c r="D1073" s="12">
        <v>6.5649999999999997E-3</v>
      </c>
      <c r="E1073" s="12">
        <v>6.8510000000000003E-3</v>
      </c>
      <c r="F1073" s="12">
        <v>2805260</v>
      </c>
      <c r="G1073" s="12">
        <v>246553161</v>
      </c>
      <c r="H1073" s="7">
        <f t="shared" si="16"/>
        <v>2.9761010070644859E-2</v>
      </c>
    </row>
    <row r="1074" spans="1:8" x14ac:dyDescent="0.75">
      <c r="A1074" s="2">
        <v>42712</v>
      </c>
      <c r="B1074" s="12">
        <v>6.8490000000000001E-3</v>
      </c>
      <c r="C1074" s="12">
        <v>7.156E-3</v>
      </c>
      <c r="D1074" s="12">
        <v>6.829E-3</v>
      </c>
      <c r="E1074" s="12">
        <v>7.097E-3</v>
      </c>
      <c r="F1074" s="12">
        <v>2789540</v>
      </c>
      <c r="G1074" s="12">
        <v>255463823</v>
      </c>
      <c r="H1074" s="7">
        <f t="shared" si="16"/>
        <v>3.6209665644619644E-2</v>
      </c>
    </row>
    <row r="1075" spans="1:8" x14ac:dyDescent="0.75">
      <c r="A1075" s="2">
        <v>42713</v>
      </c>
      <c r="B1075" s="12">
        <v>7.0910000000000001E-3</v>
      </c>
      <c r="C1075" s="12">
        <v>7.162E-3</v>
      </c>
      <c r="D1075" s="12">
        <v>7.0070000000000002E-3</v>
      </c>
      <c r="E1075" s="12">
        <v>7.1349999999999998E-3</v>
      </c>
      <c r="F1075" s="12">
        <v>2421860</v>
      </c>
      <c r="G1075" s="12">
        <v>256809661</v>
      </c>
      <c r="H1075" s="7">
        <f t="shared" si="16"/>
        <v>6.205048653222362E-3</v>
      </c>
    </row>
    <row r="1076" spans="1:8" x14ac:dyDescent="0.75">
      <c r="A1076" s="2">
        <v>42714</v>
      </c>
      <c r="B1076" s="12">
        <v>7.1380000000000002E-3</v>
      </c>
      <c r="C1076" s="12">
        <v>7.1450000000000003E-3</v>
      </c>
      <c r="D1076" s="12">
        <v>6.816E-3</v>
      </c>
      <c r="E1076" s="12">
        <v>6.816E-3</v>
      </c>
      <c r="F1076" s="12">
        <v>1297860</v>
      </c>
      <c r="G1076" s="12">
        <v>245331700</v>
      </c>
      <c r="H1076" s="7">
        <f t="shared" si="16"/>
        <v>-4.5110675259176274E-2</v>
      </c>
    </row>
    <row r="1077" spans="1:8" x14ac:dyDescent="0.75">
      <c r="A1077" s="2">
        <v>42715</v>
      </c>
      <c r="B1077" s="12">
        <v>6.816E-3</v>
      </c>
      <c r="C1077" s="12">
        <v>6.9979999999999999E-3</v>
      </c>
      <c r="D1077" s="12">
        <v>6.731E-3</v>
      </c>
      <c r="E1077" s="12">
        <v>6.744E-3</v>
      </c>
      <c r="F1077" s="12">
        <v>978511</v>
      </c>
      <c r="G1077" s="12">
        <v>242740088</v>
      </c>
      <c r="H1077" s="7">
        <f t="shared" si="16"/>
        <v>-1.0563380281690142E-2</v>
      </c>
    </row>
    <row r="1078" spans="1:8" x14ac:dyDescent="0.75">
      <c r="A1078" s="2">
        <v>42716</v>
      </c>
      <c r="B1078" s="12">
        <v>6.744E-3</v>
      </c>
      <c r="C1078" s="12">
        <v>6.8089999999999999E-3</v>
      </c>
      <c r="D1078" s="12">
        <v>6.7429999999999999E-3</v>
      </c>
      <c r="E1078" s="12">
        <v>6.7780000000000002E-3</v>
      </c>
      <c r="F1078" s="12">
        <v>1449640</v>
      </c>
      <c r="G1078" s="12">
        <v>243965345</v>
      </c>
      <c r="H1078" s="7">
        <f t="shared" si="16"/>
        <v>5.0415183867141425E-3</v>
      </c>
    </row>
    <row r="1079" spans="1:8" x14ac:dyDescent="0.75">
      <c r="A1079" s="2">
        <v>42717</v>
      </c>
      <c r="B1079" s="12">
        <v>6.7799999999999996E-3</v>
      </c>
      <c r="C1079" s="12">
        <v>6.7809999999999997E-3</v>
      </c>
      <c r="D1079" s="12">
        <v>6.6779999999999999E-3</v>
      </c>
      <c r="E1079" s="12">
        <v>6.7080000000000004E-3</v>
      </c>
      <c r="F1079" s="12">
        <v>1946660</v>
      </c>
      <c r="G1079" s="12">
        <v>241460120</v>
      </c>
      <c r="H1079" s="7">
        <f t="shared" si="16"/>
        <v>-1.0619469026548548E-2</v>
      </c>
    </row>
    <row r="1080" spans="1:8" x14ac:dyDescent="0.75">
      <c r="A1080" s="2">
        <v>42718</v>
      </c>
      <c r="B1080" s="12">
        <v>6.7039999999999999E-3</v>
      </c>
      <c r="C1080" s="12">
        <v>6.7530000000000003E-3</v>
      </c>
      <c r="D1080" s="12">
        <v>6.6899999999999998E-3</v>
      </c>
      <c r="E1080" s="12">
        <v>6.705E-3</v>
      </c>
      <c r="F1080" s="12">
        <v>2002770</v>
      </c>
      <c r="G1080" s="12">
        <v>241329460</v>
      </c>
      <c r="H1080" s="7">
        <f t="shared" si="16"/>
        <v>1.4916467780431574E-4</v>
      </c>
    </row>
    <row r="1081" spans="1:8" x14ac:dyDescent="0.75">
      <c r="A1081" s="2">
        <v>42719</v>
      </c>
      <c r="B1081" s="12">
        <v>6.6990000000000001E-3</v>
      </c>
      <c r="C1081" s="12">
        <v>6.6990000000000001E-3</v>
      </c>
      <c r="D1081" s="12">
        <v>6.6059999999999999E-3</v>
      </c>
      <c r="E1081" s="12">
        <v>6.6620000000000004E-3</v>
      </c>
      <c r="F1081" s="12">
        <v>1050570</v>
      </c>
      <c r="G1081" s="12">
        <v>238465987</v>
      </c>
      <c r="H1081" s="7">
        <f t="shared" si="16"/>
        <v>-5.5232124197640998E-3</v>
      </c>
    </row>
    <row r="1082" spans="1:8" x14ac:dyDescent="0.75">
      <c r="A1082" s="2">
        <v>42720</v>
      </c>
      <c r="B1082" s="12">
        <v>6.6620000000000004E-3</v>
      </c>
      <c r="C1082" s="12">
        <v>6.7910000000000002E-3</v>
      </c>
      <c r="D1082" s="12">
        <v>6.6610000000000003E-3</v>
      </c>
      <c r="E1082" s="12">
        <v>6.7099999999999998E-3</v>
      </c>
      <c r="F1082" s="12">
        <v>2575390</v>
      </c>
      <c r="G1082" s="12">
        <v>240187706</v>
      </c>
      <c r="H1082" s="7">
        <f t="shared" si="16"/>
        <v>7.2050435304712446E-3</v>
      </c>
    </row>
    <row r="1083" spans="1:8" x14ac:dyDescent="0.75">
      <c r="A1083" s="2">
        <v>42721</v>
      </c>
      <c r="B1083" s="12">
        <v>6.7039999999999999E-3</v>
      </c>
      <c r="C1083" s="12">
        <v>6.711E-3</v>
      </c>
      <c r="D1083" s="12">
        <v>6.535E-3</v>
      </c>
      <c r="E1083" s="12">
        <v>6.5409999999999999E-3</v>
      </c>
      <c r="F1083" s="12">
        <v>1838990</v>
      </c>
      <c r="G1083" s="12">
        <v>234116946</v>
      </c>
      <c r="H1083" s="7">
        <f t="shared" si="16"/>
        <v>-2.431384248210023E-2</v>
      </c>
    </row>
    <row r="1084" spans="1:8" x14ac:dyDescent="0.75">
      <c r="A1084" s="2">
        <v>42722</v>
      </c>
      <c r="B1084" s="12">
        <v>6.5409999999999999E-3</v>
      </c>
      <c r="C1084" s="12">
        <v>6.5799999999999999E-3</v>
      </c>
      <c r="D1084" s="12">
        <v>6.5329999999999997E-3</v>
      </c>
      <c r="E1084" s="12">
        <v>6.574E-3</v>
      </c>
      <c r="F1084" s="12">
        <v>1194400</v>
      </c>
      <c r="G1084" s="12">
        <v>235319644</v>
      </c>
      <c r="H1084" s="7">
        <f t="shared" si="16"/>
        <v>5.0451001375936468E-3</v>
      </c>
    </row>
    <row r="1085" spans="1:8" x14ac:dyDescent="0.75">
      <c r="A1085" s="2">
        <v>42723</v>
      </c>
      <c r="B1085" s="12">
        <v>6.5820000000000002E-3</v>
      </c>
      <c r="C1085" s="12">
        <v>6.5820000000000002E-3</v>
      </c>
      <c r="D1085" s="12">
        <v>6.5339999999999999E-3</v>
      </c>
      <c r="E1085" s="12">
        <v>6.5449999999999996E-3</v>
      </c>
      <c r="F1085" s="12">
        <v>1109670</v>
      </c>
      <c r="G1085" s="12">
        <v>234261556</v>
      </c>
      <c r="H1085" s="7">
        <f t="shared" si="16"/>
        <v>-5.6213916742632293E-3</v>
      </c>
    </row>
    <row r="1086" spans="1:8" x14ac:dyDescent="0.75">
      <c r="A1086" s="2">
        <v>42724</v>
      </c>
      <c r="B1086" s="12">
        <v>6.5399999999999998E-3</v>
      </c>
      <c r="C1086" s="12">
        <v>6.5430000000000002E-3</v>
      </c>
      <c r="D1086" s="12">
        <v>6.4809999999999998E-3</v>
      </c>
      <c r="E1086" s="12">
        <v>6.4999999999999997E-3</v>
      </c>
      <c r="F1086" s="12">
        <v>2284690</v>
      </c>
      <c r="G1086" s="12">
        <v>232649010</v>
      </c>
      <c r="H1086" s="7">
        <f t="shared" si="16"/>
        <v>-6.1162079510703529E-3</v>
      </c>
    </row>
    <row r="1087" spans="1:8" x14ac:dyDescent="0.75">
      <c r="A1087" s="2">
        <v>42725</v>
      </c>
      <c r="B1087" s="12">
        <v>6.4980000000000003E-3</v>
      </c>
      <c r="C1087" s="12">
        <v>6.4980000000000003E-3</v>
      </c>
      <c r="D1087" s="12">
        <v>6.417E-3</v>
      </c>
      <c r="E1087" s="12">
        <v>6.4450000000000002E-3</v>
      </c>
      <c r="F1087" s="12">
        <v>2300840</v>
      </c>
      <c r="G1087" s="12">
        <v>230703575</v>
      </c>
      <c r="H1087" s="7">
        <f t="shared" si="16"/>
        <v>-8.1563558017851787E-3</v>
      </c>
    </row>
    <row r="1088" spans="1:8" x14ac:dyDescent="0.75">
      <c r="A1088" s="2">
        <v>42726</v>
      </c>
      <c r="B1088" s="12">
        <v>6.4520000000000003E-3</v>
      </c>
      <c r="C1088" s="12">
        <v>6.4660000000000004E-3</v>
      </c>
      <c r="D1088" s="12">
        <v>6.3239999999999998E-3</v>
      </c>
      <c r="E1088" s="12">
        <v>6.3629999999999997E-3</v>
      </c>
      <c r="F1088" s="12">
        <v>2897110</v>
      </c>
      <c r="G1088" s="12">
        <v>229098085</v>
      </c>
      <c r="H1088" s="7">
        <f t="shared" si="16"/>
        <v>-1.3794172349659102E-2</v>
      </c>
    </row>
    <row r="1089" spans="1:8" x14ac:dyDescent="0.75">
      <c r="A1089" s="2">
        <v>42727</v>
      </c>
      <c r="B1089" s="12">
        <v>6.3619999999999996E-3</v>
      </c>
      <c r="C1089" s="12">
        <v>6.4359999999999999E-3</v>
      </c>
      <c r="D1089" s="12">
        <v>6.2810000000000001E-3</v>
      </c>
      <c r="E1089" s="12">
        <v>6.2859999999999999E-3</v>
      </c>
      <c r="F1089" s="12">
        <v>3514540</v>
      </c>
      <c r="G1089" s="12">
        <v>226316807</v>
      </c>
      <c r="H1089" s="7">
        <f t="shared" si="16"/>
        <v>-1.1945928953159334E-2</v>
      </c>
    </row>
    <row r="1090" spans="1:8" x14ac:dyDescent="0.75">
      <c r="A1090" s="2">
        <v>42728</v>
      </c>
      <c r="B1090" s="12">
        <v>6.2750000000000002E-3</v>
      </c>
      <c r="C1090" s="12">
        <v>6.3709999999999999E-3</v>
      </c>
      <c r="D1090" s="12">
        <v>6.234E-3</v>
      </c>
      <c r="E1090" s="12">
        <v>6.3489999999999996E-3</v>
      </c>
      <c r="F1090" s="12">
        <v>2495670</v>
      </c>
      <c r="G1090" s="12">
        <v>228603756</v>
      </c>
      <c r="H1090" s="7">
        <f t="shared" si="16"/>
        <v>1.179282868525887E-2</v>
      </c>
    </row>
    <row r="1091" spans="1:8" x14ac:dyDescent="0.75">
      <c r="A1091" s="2">
        <v>42729</v>
      </c>
      <c r="B1091" s="12">
        <v>6.3499999999999997E-3</v>
      </c>
      <c r="C1091" s="12">
        <v>6.4530000000000004E-3</v>
      </c>
      <c r="D1091" s="12">
        <v>6.3340000000000002E-3</v>
      </c>
      <c r="E1091" s="12">
        <v>6.4440000000000001E-3</v>
      </c>
      <c r="F1091" s="12">
        <v>2188780</v>
      </c>
      <c r="G1091" s="12">
        <v>232006456</v>
      </c>
      <c r="H1091" s="7">
        <f t="shared" ref="H1091:H1154" si="17">(E1091-B1091)/B1091</f>
        <v>1.4803149606299266E-2</v>
      </c>
    </row>
    <row r="1092" spans="1:8" x14ac:dyDescent="0.75">
      <c r="A1092" s="2">
        <v>42730</v>
      </c>
      <c r="B1092" s="12">
        <v>6.4429999999999999E-3</v>
      </c>
      <c r="C1092" s="12">
        <v>6.4809999999999998E-3</v>
      </c>
      <c r="D1092" s="12">
        <v>6.3229999999999996E-3</v>
      </c>
      <c r="E1092" s="12">
        <v>6.326E-3</v>
      </c>
      <c r="F1092" s="12">
        <v>1640840</v>
      </c>
      <c r="G1092" s="12">
        <v>227749030</v>
      </c>
      <c r="H1092" s="7">
        <f t="shared" si="17"/>
        <v>-1.8159242588856109E-2</v>
      </c>
    </row>
    <row r="1093" spans="1:8" x14ac:dyDescent="0.75">
      <c r="A1093" s="2">
        <v>42731</v>
      </c>
      <c r="B1093" s="12">
        <v>6.326E-3</v>
      </c>
      <c r="C1093" s="12">
        <v>6.326E-3</v>
      </c>
      <c r="D1093" s="12">
        <v>6.1879999999999999E-3</v>
      </c>
      <c r="E1093" s="12">
        <v>6.1989999999999996E-3</v>
      </c>
      <c r="F1093" s="12">
        <v>2471000</v>
      </c>
      <c r="G1093" s="12">
        <v>223193135</v>
      </c>
      <c r="H1093" s="7">
        <f t="shared" si="17"/>
        <v>-2.0075877331647229E-2</v>
      </c>
    </row>
    <row r="1094" spans="1:8" x14ac:dyDescent="0.75">
      <c r="A1094" s="2">
        <v>42732</v>
      </c>
      <c r="B1094" s="12">
        <v>6.1929999999999997E-3</v>
      </c>
      <c r="C1094" s="12">
        <v>6.3359999999999996E-3</v>
      </c>
      <c r="D1094" s="12">
        <v>6.1260000000000004E-3</v>
      </c>
      <c r="E1094" s="12">
        <v>6.1729999999999997E-3</v>
      </c>
      <c r="F1094" s="12">
        <v>2064130</v>
      </c>
      <c r="G1094" s="12">
        <v>222244080</v>
      </c>
      <c r="H1094" s="7">
        <f t="shared" si="17"/>
        <v>-3.2294526077829896E-3</v>
      </c>
    </row>
    <row r="1095" spans="1:8" x14ac:dyDescent="0.75">
      <c r="A1095" s="2">
        <v>42733</v>
      </c>
      <c r="B1095" s="12">
        <v>6.1799999999999997E-3</v>
      </c>
      <c r="C1095" s="12">
        <v>6.3540000000000003E-3</v>
      </c>
      <c r="D1095" s="12">
        <v>6.1669999999999997E-3</v>
      </c>
      <c r="E1095" s="12">
        <v>6.3410000000000003E-3</v>
      </c>
      <c r="F1095" s="12">
        <v>1345050</v>
      </c>
      <c r="G1095" s="12">
        <v>230400639</v>
      </c>
      <c r="H1095" s="7">
        <f t="shared" si="17"/>
        <v>2.605177993527517E-2</v>
      </c>
    </row>
    <row r="1096" spans="1:8" x14ac:dyDescent="0.75">
      <c r="A1096" s="2">
        <v>42734</v>
      </c>
      <c r="B1096" s="12">
        <v>6.352E-3</v>
      </c>
      <c r="C1096" s="12">
        <v>6.4549999999999998E-3</v>
      </c>
      <c r="D1096" s="12">
        <v>6.3379999999999999E-3</v>
      </c>
      <c r="E1096" s="12">
        <v>6.4260000000000003E-3</v>
      </c>
      <c r="F1096" s="12">
        <v>1379470</v>
      </c>
      <c r="G1096" s="12">
        <v>233518379</v>
      </c>
      <c r="H1096" s="7">
        <f t="shared" si="17"/>
        <v>1.1649874055415661E-2</v>
      </c>
    </row>
    <row r="1097" spans="1:8" x14ac:dyDescent="0.75">
      <c r="A1097" s="2">
        <v>42735</v>
      </c>
      <c r="B1097" s="12">
        <v>6.417E-3</v>
      </c>
      <c r="C1097" s="12">
        <v>6.5380000000000004E-3</v>
      </c>
      <c r="D1097" s="12">
        <v>6.3870000000000003E-3</v>
      </c>
      <c r="E1097" s="12">
        <v>6.4489999999999999E-3</v>
      </c>
      <c r="F1097" s="12">
        <v>272884</v>
      </c>
      <c r="G1097" s="12">
        <v>234334879</v>
      </c>
      <c r="H1097" s="7">
        <f t="shared" si="17"/>
        <v>4.9867539348605128E-3</v>
      </c>
    </row>
    <row r="1098" spans="1:8" x14ac:dyDescent="0.75">
      <c r="A1098" s="2">
        <v>42736</v>
      </c>
      <c r="B1098" s="12">
        <v>6.5230000000000002E-3</v>
      </c>
      <c r="C1098" s="12">
        <v>6.7019999999999996E-3</v>
      </c>
      <c r="D1098" s="12">
        <v>6.3340000000000002E-3</v>
      </c>
      <c r="E1098" s="12">
        <v>6.3680000000000004E-3</v>
      </c>
      <c r="F1098" s="12">
        <v>418978</v>
      </c>
      <c r="G1098" s="12">
        <v>231408636</v>
      </c>
      <c r="H1098" s="7">
        <f t="shared" si="17"/>
        <v>-2.3762072665951213E-2</v>
      </c>
    </row>
    <row r="1099" spans="1:8" x14ac:dyDescent="0.75">
      <c r="A1099" s="2">
        <v>42737</v>
      </c>
      <c r="B1099" s="12">
        <v>6.3860000000000002E-3</v>
      </c>
      <c r="C1099" s="12">
        <v>6.437E-3</v>
      </c>
      <c r="D1099" s="12">
        <v>6.2810000000000001E-3</v>
      </c>
      <c r="E1099" s="12">
        <v>6.3109999999999998E-3</v>
      </c>
      <c r="F1099" s="12">
        <v>1046250</v>
      </c>
      <c r="G1099" s="12">
        <v>229312700</v>
      </c>
      <c r="H1099" s="7">
        <f t="shared" si="17"/>
        <v>-1.1744440964610149E-2</v>
      </c>
    </row>
    <row r="1100" spans="1:8" x14ac:dyDescent="0.75">
      <c r="A1100" s="2">
        <v>42738</v>
      </c>
      <c r="B1100" s="12">
        <v>6.2899999999999996E-3</v>
      </c>
      <c r="C1100" s="12">
        <v>6.3920000000000001E-3</v>
      </c>
      <c r="D1100" s="12">
        <v>6.2779999999999997E-3</v>
      </c>
      <c r="E1100" s="12">
        <v>6.3860000000000002E-3</v>
      </c>
      <c r="F1100" s="12">
        <v>1014830</v>
      </c>
      <c r="G1100" s="12">
        <v>232046355</v>
      </c>
      <c r="H1100" s="7">
        <f t="shared" si="17"/>
        <v>1.5262321144674181E-2</v>
      </c>
    </row>
    <row r="1101" spans="1:8" x14ac:dyDescent="0.75">
      <c r="A1101" s="2">
        <v>42739</v>
      </c>
      <c r="B1101" s="12">
        <v>6.3850000000000001E-3</v>
      </c>
      <c r="C1101" s="12">
        <v>6.6559999999999996E-3</v>
      </c>
      <c r="D1101" s="12">
        <v>6.3850000000000001E-3</v>
      </c>
      <c r="E1101" s="12">
        <v>6.5700000000000003E-3</v>
      </c>
      <c r="F1101" s="12">
        <v>1642730</v>
      </c>
      <c r="G1101" s="12">
        <v>238734599</v>
      </c>
      <c r="H1101" s="7">
        <f t="shared" si="17"/>
        <v>2.8974158183242015E-2</v>
      </c>
    </row>
    <row r="1102" spans="1:8" x14ac:dyDescent="0.75">
      <c r="A1102" s="2">
        <v>42740</v>
      </c>
      <c r="B1102" s="12">
        <v>6.5719999999999997E-3</v>
      </c>
      <c r="C1102" s="12">
        <v>6.5799999999999999E-3</v>
      </c>
      <c r="D1102" s="12">
        <v>6.0309999999999999E-3</v>
      </c>
      <c r="E1102" s="12">
        <v>6.2009999999999999E-3</v>
      </c>
      <c r="F1102" s="12">
        <v>4058170</v>
      </c>
      <c r="G1102" s="12">
        <v>225333042</v>
      </c>
      <c r="H1102" s="7">
        <f t="shared" si="17"/>
        <v>-5.6451612903225777E-2</v>
      </c>
    </row>
    <row r="1103" spans="1:8" x14ac:dyDescent="0.75">
      <c r="A1103" s="2">
        <v>42741</v>
      </c>
      <c r="B1103" s="12">
        <v>6.1970000000000003E-3</v>
      </c>
      <c r="C1103" s="12">
        <v>6.3940000000000004E-3</v>
      </c>
      <c r="D1103" s="12">
        <v>6.1089999999999998E-3</v>
      </c>
      <c r="E1103" s="12">
        <v>6.3150000000000003E-3</v>
      </c>
      <c r="F1103" s="12">
        <v>1746150</v>
      </c>
      <c r="G1103" s="12">
        <v>229462513</v>
      </c>
      <c r="H1103" s="7">
        <f t="shared" si="17"/>
        <v>1.9041471679845094E-2</v>
      </c>
    </row>
    <row r="1104" spans="1:8" x14ac:dyDescent="0.75">
      <c r="A1104" s="2">
        <v>42742</v>
      </c>
      <c r="B1104" s="12">
        <v>6.3509999999999999E-3</v>
      </c>
      <c r="C1104" s="12">
        <v>6.404E-3</v>
      </c>
      <c r="D1104" s="12">
        <v>6.1330000000000004E-3</v>
      </c>
      <c r="E1104" s="12">
        <v>6.3660000000000001E-3</v>
      </c>
      <c r="F1104" s="12">
        <v>1351030</v>
      </c>
      <c r="G1104" s="12">
        <v>231335019</v>
      </c>
      <c r="H1104" s="7">
        <f t="shared" si="17"/>
        <v>2.3618327822390577E-3</v>
      </c>
    </row>
    <row r="1105" spans="1:8" x14ac:dyDescent="0.75">
      <c r="A1105" s="2">
        <v>42743</v>
      </c>
      <c r="B1105" s="12">
        <v>6.3829999999999998E-3</v>
      </c>
      <c r="C1105" s="12">
        <v>6.3829999999999998E-3</v>
      </c>
      <c r="D1105" s="12">
        <v>6.2319999999999997E-3</v>
      </c>
      <c r="E1105" s="12">
        <v>6.2329999999999998E-3</v>
      </c>
      <c r="F1105" s="12">
        <v>554133</v>
      </c>
      <c r="G1105" s="12">
        <v>226499134</v>
      </c>
      <c r="H1105" s="7">
        <f t="shared" si="17"/>
        <v>-2.349992166692777E-2</v>
      </c>
    </row>
    <row r="1106" spans="1:8" x14ac:dyDescent="0.75">
      <c r="A1106" s="2">
        <v>42744</v>
      </c>
      <c r="B1106" s="12">
        <v>6.2389999999999998E-3</v>
      </c>
      <c r="C1106" s="12">
        <v>6.2940000000000001E-3</v>
      </c>
      <c r="D1106" s="12">
        <v>6.1269999999999996E-3</v>
      </c>
      <c r="E1106" s="12">
        <v>6.1669999999999997E-3</v>
      </c>
      <c r="F1106" s="12">
        <v>702255</v>
      </c>
      <c r="G1106" s="12">
        <v>224080102</v>
      </c>
      <c r="H1106" s="7">
        <f t="shared" si="17"/>
        <v>-1.1540310947267193E-2</v>
      </c>
    </row>
    <row r="1107" spans="1:8" x14ac:dyDescent="0.75">
      <c r="A1107" s="2">
        <v>42745</v>
      </c>
      <c r="B1107" s="12">
        <v>6.1570000000000001E-3</v>
      </c>
      <c r="C1107" s="12">
        <v>6.8149999999999999E-3</v>
      </c>
      <c r="D1107" s="12">
        <v>6.1479999999999998E-3</v>
      </c>
      <c r="E1107" s="12">
        <v>6.698E-3</v>
      </c>
      <c r="F1107" s="12">
        <v>2510530</v>
      </c>
      <c r="G1107" s="12">
        <v>243404745</v>
      </c>
      <c r="H1107" s="7">
        <f t="shared" si="17"/>
        <v>8.7867467922689596E-2</v>
      </c>
    </row>
    <row r="1108" spans="1:8" x14ac:dyDescent="0.75">
      <c r="A1108" s="2">
        <v>42746</v>
      </c>
      <c r="B1108" s="12">
        <v>6.7080000000000004E-3</v>
      </c>
      <c r="C1108" s="12">
        <v>6.7210000000000004E-3</v>
      </c>
      <c r="D1108" s="12">
        <v>6.3119999999999999E-3</v>
      </c>
      <c r="E1108" s="12">
        <v>6.411E-3</v>
      </c>
      <c r="F1108" s="12">
        <v>3436270</v>
      </c>
      <c r="G1108" s="12">
        <v>232965876</v>
      </c>
      <c r="H1108" s="7">
        <f t="shared" si="17"/>
        <v>-4.4275491949910609E-2</v>
      </c>
    </row>
    <row r="1109" spans="1:8" x14ac:dyDescent="0.75">
      <c r="A1109" s="2">
        <v>42747</v>
      </c>
      <c r="B1109" s="12">
        <v>6.417E-3</v>
      </c>
      <c r="C1109" s="12">
        <v>6.8510000000000003E-3</v>
      </c>
      <c r="D1109" s="12">
        <v>6.3509999999999999E-3</v>
      </c>
      <c r="E1109" s="12">
        <v>6.4229999999999999E-3</v>
      </c>
      <c r="F1109" s="12">
        <v>5013190</v>
      </c>
      <c r="G1109" s="12">
        <v>236179631</v>
      </c>
      <c r="H1109" s="7">
        <f t="shared" si="17"/>
        <v>9.3501636278633775E-4</v>
      </c>
    </row>
    <row r="1110" spans="1:8" x14ac:dyDescent="0.75">
      <c r="A1110" s="2">
        <v>42748</v>
      </c>
      <c r="B1110" s="12">
        <v>6.4339999999999996E-3</v>
      </c>
      <c r="C1110" s="12">
        <v>6.6639999999999998E-3</v>
      </c>
      <c r="D1110" s="12">
        <v>6.3959999999999998E-3</v>
      </c>
      <c r="E1110" s="12">
        <v>6.5960000000000003E-3</v>
      </c>
      <c r="F1110" s="12">
        <v>2059340</v>
      </c>
      <c r="G1110" s="12">
        <v>242560559</v>
      </c>
      <c r="H1110" s="7">
        <f t="shared" si="17"/>
        <v>2.5178737954616209E-2</v>
      </c>
    </row>
    <row r="1111" spans="1:8" x14ac:dyDescent="0.75">
      <c r="A1111" s="2">
        <v>42749</v>
      </c>
      <c r="B1111" s="12">
        <v>6.6100000000000004E-3</v>
      </c>
      <c r="C1111" s="12">
        <v>6.8719999999999996E-3</v>
      </c>
      <c r="D1111" s="12">
        <v>6.5849999999999997E-3</v>
      </c>
      <c r="E1111" s="12">
        <v>6.8630000000000002E-3</v>
      </c>
      <c r="F1111" s="12">
        <v>1307810</v>
      </c>
      <c r="G1111" s="12">
        <v>252379605</v>
      </c>
      <c r="H1111" s="7">
        <f t="shared" si="17"/>
        <v>3.8275340393343377E-2</v>
      </c>
    </row>
    <row r="1112" spans="1:8" x14ac:dyDescent="0.75">
      <c r="A1112" s="2">
        <v>42750</v>
      </c>
      <c r="B1112" s="12">
        <v>6.8669999999999998E-3</v>
      </c>
      <c r="C1112" s="12">
        <v>6.9249999999999997E-3</v>
      </c>
      <c r="D1112" s="12">
        <v>6.7260000000000002E-3</v>
      </c>
      <c r="E1112" s="12">
        <v>6.7260000000000002E-3</v>
      </c>
      <c r="F1112" s="12">
        <v>780822</v>
      </c>
      <c r="G1112" s="12">
        <v>247328329</v>
      </c>
      <c r="H1112" s="7">
        <f t="shared" si="17"/>
        <v>-2.0532983835736075E-2</v>
      </c>
    </row>
    <row r="1113" spans="1:8" x14ac:dyDescent="0.75">
      <c r="A1113" s="2">
        <v>42751</v>
      </c>
      <c r="B1113" s="12">
        <v>6.7470000000000004E-3</v>
      </c>
      <c r="C1113" s="12">
        <v>6.8360000000000001E-3</v>
      </c>
      <c r="D1113" s="12">
        <v>6.7169999999999999E-3</v>
      </c>
      <c r="E1113" s="12">
        <v>6.7879999999999998E-3</v>
      </c>
      <c r="F1113" s="12">
        <v>699284</v>
      </c>
      <c r="G1113" s="12">
        <v>249604106</v>
      </c>
      <c r="H1113" s="7">
        <f t="shared" si="17"/>
        <v>6.0767748629019366E-3</v>
      </c>
    </row>
    <row r="1114" spans="1:8" x14ac:dyDescent="0.75">
      <c r="A1114" s="2">
        <v>42752</v>
      </c>
      <c r="B1114" s="12">
        <v>6.7720000000000002E-3</v>
      </c>
      <c r="C1114" s="12">
        <v>6.8479999999999999E-3</v>
      </c>
      <c r="D1114" s="12">
        <v>6.6119999999999998E-3</v>
      </c>
      <c r="E1114" s="12">
        <v>6.7999999999999996E-3</v>
      </c>
      <c r="F1114" s="12">
        <v>1842150</v>
      </c>
      <c r="G1114" s="12">
        <v>250063012</v>
      </c>
      <c r="H1114" s="7">
        <f t="shared" si="17"/>
        <v>4.1346721795628141E-3</v>
      </c>
    </row>
    <row r="1115" spans="1:8" x14ac:dyDescent="0.75">
      <c r="A1115" s="2">
        <v>42753</v>
      </c>
      <c r="B1115" s="12">
        <v>6.79E-3</v>
      </c>
      <c r="C1115" s="12">
        <v>7.1250000000000003E-3</v>
      </c>
      <c r="D1115" s="12">
        <v>6.659E-3</v>
      </c>
      <c r="E1115" s="12">
        <v>6.7089999999999997E-3</v>
      </c>
      <c r="F1115" s="12">
        <v>1342730</v>
      </c>
      <c r="G1115" s="12">
        <v>246714248</v>
      </c>
      <c r="H1115" s="7">
        <f t="shared" si="17"/>
        <v>-1.1929307805596515E-2</v>
      </c>
    </row>
    <row r="1116" spans="1:8" x14ac:dyDescent="0.75">
      <c r="A1116" s="2">
        <v>42754</v>
      </c>
      <c r="B1116" s="12">
        <v>6.7130000000000002E-3</v>
      </c>
      <c r="C1116" s="12">
        <v>7.0400000000000003E-3</v>
      </c>
      <c r="D1116" s="12">
        <v>6.6709999999999998E-3</v>
      </c>
      <c r="E1116" s="12">
        <v>7.0340000000000003E-3</v>
      </c>
      <c r="F1116" s="12">
        <v>760684</v>
      </c>
      <c r="G1116" s="12">
        <v>259231566</v>
      </c>
      <c r="H1116" s="7">
        <f t="shared" si="17"/>
        <v>4.7817667212870563E-2</v>
      </c>
    </row>
    <row r="1117" spans="1:8" x14ac:dyDescent="0.75">
      <c r="A1117" s="2">
        <v>42755</v>
      </c>
      <c r="B1117" s="12">
        <v>7.0320000000000001E-3</v>
      </c>
      <c r="C1117" s="12">
        <v>7.1599999999999997E-3</v>
      </c>
      <c r="D1117" s="12">
        <v>6.6100000000000004E-3</v>
      </c>
      <c r="E1117" s="12">
        <v>6.6750000000000004E-3</v>
      </c>
      <c r="F1117" s="12">
        <v>620052</v>
      </c>
      <c r="G1117" s="12">
        <v>246023864</v>
      </c>
      <c r="H1117" s="7">
        <f t="shared" si="17"/>
        <v>-5.0767918088737159E-2</v>
      </c>
    </row>
    <row r="1118" spans="1:8" x14ac:dyDescent="0.75">
      <c r="A1118" s="2">
        <v>42756</v>
      </c>
      <c r="B1118" s="12">
        <v>6.6940000000000003E-3</v>
      </c>
      <c r="C1118" s="12">
        <v>6.8240000000000002E-3</v>
      </c>
      <c r="D1118" s="12">
        <v>6.6779999999999999E-3</v>
      </c>
      <c r="E1118" s="12">
        <v>6.7060000000000002E-3</v>
      </c>
      <c r="F1118" s="12">
        <v>553724</v>
      </c>
      <c r="G1118" s="12">
        <v>247138388</v>
      </c>
      <c r="H1118" s="7">
        <f t="shared" si="17"/>
        <v>1.7926501344487388E-3</v>
      </c>
    </row>
    <row r="1119" spans="1:8" x14ac:dyDescent="0.75">
      <c r="A1119" s="2">
        <v>42757</v>
      </c>
      <c r="B1119" s="12">
        <v>6.7060000000000002E-3</v>
      </c>
      <c r="C1119" s="12">
        <v>6.7590000000000003E-3</v>
      </c>
      <c r="D1119" s="12">
        <v>6.6530000000000001E-3</v>
      </c>
      <c r="E1119" s="12">
        <v>6.7130000000000002E-3</v>
      </c>
      <c r="F1119" s="12">
        <v>362422</v>
      </c>
      <c r="G1119" s="12">
        <v>247414439</v>
      </c>
      <c r="H1119" s="7">
        <f t="shared" si="17"/>
        <v>1.0438413361169194E-3</v>
      </c>
    </row>
    <row r="1120" spans="1:8" x14ac:dyDescent="0.75">
      <c r="A1120" s="2">
        <v>42758</v>
      </c>
      <c r="B1120" s="12">
        <v>6.718E-3</v>
      </c>
      <c r="C1120" s="12">
        <v>6.7349999999999997E-3</v>
      </c>
      <c r="D1120" s="12">
        <v>6.6620000000000004E-3</v>
      </c>
      <c r="E1120" s="12">
        <v>6.6969999999999998E-3</v>
      </c>
      <c r="F1120" s="12">
        <v>309838</v>
      </c>
      <c r="G1120" s="12">
        <v>246835064</v>
      </c>
      <c r="H1120" s="7">
        <f t="shared" si="17"/>
        <v>-3.1259303364096734E-3</v>
      </c>
    </row>
    <row r="1121" spans="1:8" x14ac:dyDescent="0.75">
      <c r="A1121" s="2">
        <v>42759</v>
      </c>
      <c r="B1121" s="12">
        <v>6.7080000000000004E-3</v>
      </c>
      <c r="C1121" s="12">
        <v>6.718E-3</v>
      </c>
      <c r="D1121" s="12">
        <v>6.5339999999999999E-3</v>
      </c>
      <c r="E1121" s="12">
        <v>6.5399999999999998E-3</v>
      </c>
      <c r="F1121" s="12">
        <v>509262</v>
      </c>
      <c r="G1121" s="12">
        <v>241037252</v>
      </c>
      <c r="H1121" s="7">
        <f t="shared" si="17"/>
        <v>-2.5044722719141415E-2</v>
      </c>
    </row>
    <row r="1122" spans="1:8" x14ac:dyDescent="0.75">
      <c r="A1122" s="2">
        <v>42760</v>
      </c>
      <c r="B1122" s="12">
        <v>6.5269999999999998E-3</v>
      </c>
      <c r="C1122" s="12">
        <v>6.594E-3</v>
      </c>
      <c r="D1122" s="12">
        <v>6.4900000000000001E-3</v>
      </c>
      <c r="E1122" s="12">
        <v>6.5129999999999997E-3</v>
      </c>
      <c r="F1122" s="12">
        <v>522497</v>
      </c>
      <c r="G1122" s="12">
        <v>240038824</v>
      </c>
      <c r="H1122" s="7">
        <f t="shared" si="17"/>
        <v>-2.144936417956201E-3</v>
      </c>
    </row>
    <row r="1123" spans="1:8" x14ac:dyDescent="0.75">
      <c r="A1123" s="2">
        <v>42761</v>
      </c>
      <c r="B1123" s="12">
        <v>6.5110000000000003E-3</v>
      </c>
      <c r="C1123" s="12">
        <v>7.0730000000000003E-3</v>
      </c>
      <c r="D1123" s="12">
        <v>6.4250000000000002E-3</v>
      </c>
      <c r="E1123" s="12">
        <v>6.6899999999999998E-3</v>
      </c>
      <c r="F1123" s="12">
        <v>1446950</v>
      </c>
      <c r="G1123" s="12">
        <v>246557247</v>
      </c>
      <c r="H1123" s="7">
        <f t="shared" si="17"/>
        <v>2.7491936722469586E-2</v>
      </c>
    </row>
    <row r="1124" spans="1:8" x14ac:dyDescent="0.75">
      <c r="A1124" s="2">
        <v>42762</v>
      </c>
      <c r="B1124" s="12">
        <v>6.6860000000000001E-3</v>
      </c>
      <c r="C1124" s="12">
        <v>6.8149999999999999E-3</v>
      </c>
      <c r="D1124" s="12">
        <v>6.3309999999999998E-3</v>
      </c>
      <c r="E1124" s="12">
        <v>6.4149999999999997E-3</v>
      </c>
      <c r="F1124" s="12">
        <v>924745</v>
      </c>
      <c r="G1124" s="12">
        <v>236445291</v>
      </c>
      <c r="H1124" s="7">
        <f t="shared" si="17"/>
        <v>-4.0532455877953996E-2</v>
      </c>
    </row>
    <row r="1125" spans="1:8" x14ac:dyDescent="0.75">
      <c r="A1125" s="2">
        <v>42763</v>
      </c>
      <c r="B1125" s="12">
        <v>6.4089999999999998E-3</v>
      </c>
      <c r="C1125" s="12">
        <v>6.4190000000000002E-3</v>
      </c>
      <c r="D1125" s="12">
        <v>6.3229999999999996E-3</v>
      </c>
      <c r="E1125" s="12">
        <v>6.3420000000000004E-3</v>
      </c>
      <c r="F1125" s="12">
        <v>241491</v>
      </c>
      <c r="G1125" s="12">
        <v>233731913</v>
      </c>
      <c r="H1125" s="7">
        <f t="shared" si="17"/>
        <v>-1.0454048993602645E-2</v>
      </c>
    </row>
    <row r="1126" spans="1:8" x14ac:dyDescent="0.75">
      <c r="A1126" s="2">
        <v>42764</v>
      </c>
      <c r="B1126" s="12">
        <v>6.3559999999999997E-3</v>
      </c>
      <c r="C1126" s="12">
        <v>6.4929999999999996E-3</v>
      </c>
      <c r="D1126" s="12">
        <v>6.2870000000000001E-3</v>
      </c>
      <c r="E1126" s="12">
        <v>6.4019999999999997E-3</v>
      </c>
      <c r="F1126" s="12">
        <v>325176</v>
      </c>
      <c r="G1126" s="12">
        <v>235949571</v>
      </c>
      <c r="H1126" s="7">
        <f t="shared" si="17"/>
        <v>7.2372561359345553E-3</v>
      </c>
    </row>
    <row r="1127" spans="1:8" x14ac:dyDescent="0.75">
      <c r="A1127" s="2">
        <v>42765</v>
      </c>
      <c r="B1127" s="12">
        <v>6.4019999999999997E-3</v>
      </c>
      <c r="C1127" s="12">
        <v>6.4679999999999998E-3</v>
      </c>
      <c r="D1127" s="12">
        <v>6.3530000000000001E-3</v>
      </c>
      <c r="E1127" s="12">
        <v>6.3810000000000004E-3</v>
      </c>
      <c r="F1127" s="12">
        <v>391822</v>
      </c>
      <c r="G1127" s="12">
        <v>235163421</v>
      </c>
      <c r="H1127" s="7">
        <f t="shared" si="17"/>
        <v>-3.2802249297093594E-3</v>
      </c>
    </row>
    <row r="1128" spans="1:8" x14ac:dyDescent="0.75">
      <c r="A1128" s="2">
        <v>42766</v>
      </c>
      <c r="B1128" s="12">
        <v>6.3899999999999998E-3</v>
      </c>
      <c r="C1128" s="12">
        <v>6.411E-3</v>
      </c>
      <c r="D1128" s="12">
        <v>6.2969999999999996E-3</v>
      </c>
      <c r="E1128" s="12">
        <v>6.3140000000000002E-3</v>
      </c>
      <c r="F1128" s="12">
        <v>661444</v>
      </c>
      <c r="G1128" s="12">
        <v>232723519</v>
      </c>
      <c r="H1128" s="7">
        <f t="shared" si="17"/>
        <v>-1.1893583724569589E-2</v>
      </c>
    </row>
    <row r="1129" spans="1:8" x14ac:dyDescent="0.75">
      <c r="A1129" s="2">
        <v>42767</v>
      </c>
      <c r="B1129" s="12">
        <v>6.3109999999999998E-3</v>
      </c>
      <c r="C1129" s="12">
        <v>6.6420000000000003E-3</v>
      </c>
      <c r="D1129" s="12">
        <v>6.2490000000000002E-3</v>
      </c>
      <c r="E1129" s="12">
        <v>6.5399999999999998E-3</v>
      </c>
      <c r="F1129" s="12">
        <v>1836820</v>
      </c>
      <c r="G1129" s="12">
        <v>241024345</v>
      </c>
      <c r="H1129" s="7">
        <f t="shared" si="17"/>
        <v>3.6285850102994781E-2</v>
      </c>
    </row>
    <row r="1130" spans="1:8" x14ac:dyDescent="0.75">
      <c r="A1130" s="2">
        <v>42768</v>
      </c>
      <c r="B1130" s="12">
        <v>6.5399999999999998E-3</v>
      </c>
      <c r="C1130" s="12">
        <v>6.6299999999999996E-3</v>
      </c>
      <c r="D1130" s="12">
        <v>6.3810000000000004E-3</v>
      </c>
      <c r="E1130" s="12">
        <v>6.4689999999999999E-3</v>
      </c>
      <c r="F1130" s="12">
        <v>670888</v>
      </c>
      <c r="G1130" s="12">
        <v>238429576</v>
      </c>
      <c r="H1130" s="7">
        <f t="shared" si="17"/>
        <v>-1.085626911314983E-2</v>
      </c>
    </row>
    <row r="1131" spans="1:8" x14ac:dyDescent="0.75">
      <c r="A1131" s="2">
        <v>42769</v>
      </c>
      <c r="B1131" s="12">
        <v>6.4660000000000004E-3</v>
      </c>
      <c r="C1131" s="12">
        <v>6.5100000000000002E-3</v>
      </c>
      <c r="D1131" s="12">
        <v>6.4009999999999996E-3</v>
      </c>
      <c r="E1131" s="12">
        <v>6.4739999999999997E-3</v>
      </c>
      <c r="F1131" s="12">
        <v>548263</v>
      </c>
      <c r="G1131" s="12">
        <v>238606119</v>
      </c>
      <c r="H1131" s="7">
        <f t="shared" si="17"/>
        <v>1.2372409526754293E-3</v>
      </c>
    </row>
    <row r="1132" spans="1:8" x14ac:dyDescent="0.75">
      <c r="A1132" s="2">
        <v>42770</v>
      </c>
      <c r="B1132" s="12">
        <v>6.4869999999999997E-3</v>
      </c>
      <c r="C1132" s="12">
        <v>6.5279999999999999E-3</v>
      </c>
      <c r="D1132" s="12">
        <v>6.4289999999999998E-3</v>
      </c>
      <c r="E1132" s="12">
        <v>6.4920000000000004E-3</v>
      </c>
      <c r="F1132" s="12">
        <v>314187</v>
      </c>
      <c r="G1132" s="12">
        <v>239277644</v>
      </c>
      <c r="H1132" s="7">
        <f t="shared" si="17"/>
        <v>7.707723138585885E-4</v>
      </c>
    </row>
    <row r="1133" spans="1:8" x14ac:dyDescent="0.75">
      <c r="A1133" s="2">
        <v>42771</v>
      </c>
      <c r="B1133" s="12">
        <v>6.4939999999999998E-3</v>
      </c>
      <c r="C1133" s="12">
        <v>6.5630000000000003E-3</v>
      </c>
      <c r="D1133" s="12">
        <v>6.4029999999999998E-3</v>
      </c>
      <c r="E1133" s="12">
        <v>6.4419999999999998E-3</v>
      </c>
      <c r="F1133" s="12">
        <v>367001</v>
      </c>
      <c r="G1133" s="12">
        <v>237439242</v>
      </c>
      <c r="H1133" s="7">
        <f t="shared" si="17"/>
        <v>-8.0073914382506883E-3</v>
      </c>
    </row>
    <row r="1134" spans="1:8" x14ac:dyDescent="0.75">
      <c r="A1134" s="2">
        <v>42772</v>
      </c>
      <c r="B1134" s="12">
        <v>6.4390000000000003E-3</v>
      </c>
      <c r="C1134" s="12">
        <v>6.4939999999999998E-3</v>
      </c>
      <c r="D1134" s="12">
        <v>6.3969999999999999E-3</v>
      </c>
      <c r="E1134" s="12">
        <v>6.45E-3</v>
      </c>
      <c r="F1134" s="12">
        <v>386766</v>
      </c>
      <c r="G1134" s="12">
        <v>237707557</v>
      </c>
      <c r="H1134" s="7">
        <f t="shared" si="17"/>
        <v>1.7083398043173977E-3</v>
      </c>
    </row>
    <row r="1135" spans="1:8" x14ac:dyDescent="0.75">
      <c r="A1135" s="2">
        <v>42773</v>
      </c>
      <c r="B1135" s="12">
        <v>6.437E-3</v>
      </c>
      <c r="C1135" s="12">
        <v>6.509E-3</v>
      </c>
      <c r="D1135" s="12">
        <v>6.378E-3</v>
      </c>
      <c r="E1135" s="12">
        <v>6.4070000000000004E-3</v>
      </c>
      <c r="F1135" s="12">
        <v>945440</v>
      </c>
      <c r="G1135" s="12">
        <v>236127887</v>
      </c>
      <c r="H1135" s="7">
        <f t="shared" si="17"/>
        <v>-4.6605561597016692E-3</v>
      </c>
    </row>
    <row r="1136" spans="1:8" x14ac:dyDescent="0.75">
      <c r="A1136" s="2">
        <v>42774</v>
      </c>
      <c r="B1136" s="12">
        <v>6.4070000000000004E-3</v>
      </c>
      <c r="C1136" s="12">
        <v>7.8329999999999997E-3</v>
      </c>
      <c r="D1136" s="12">
        <v>6.4019999999999997E-3</v>
      </c>
      <c r="E1136" s="12">
        <v>6.4380000000000001E-3</v>
      </c>
      <c r="F1136" s="12">
        <v>860217</v>
      </c>
      <c r="G1136" s="12">
        <v>237281127</v>
      </c>
      <c r="H1136" s="7">
        <f t="shared" si="17"/>
        <v>4.8384579366317739E-3</v>
      </c>
    </row>
    <row r="1137" spans="1:8" x14ac:dyDescent="0.75">
      <c r="A1137" s="2">
        <v>42775</v>
      </c>
      <c r="B1137" s="12">
        <v>6.4330000000000003E-3</v>
      </c>
      <c r="C1137" s="12">
        <v>6.4840000000000002E-3</v>
      </c>
      <c r="D1137" s="12">
        <v>6.1929999999999997E-3</v>
      </c>
      <c r="E1137" s="12">
        <v>6.3740000000000003E-3</v>
      </c>
      <c r="F1137" s="12">
        <v>1700680</v>
      </c>
      <c r="G1137" s="12">
        <v>236118153</v>
      </c>
      <c r="H1137" s="7">
        <f t="shared" si="17"/>
        <v>-9.1714596611223408E-3</v>
      </c>
    </row>
    <row r="1138" spans="1:8" x14ac:dyDescent="0.75">
      <c r="A1138" s="2">
        <v>42776</v>
      </c>
      <c r="B1138" s="12">
        <v>6.3670000000000003E-3</v>
      </c>
      <c r="C1138" s="12">
        <v>6.7000000000000002E-3</v>
      </c>
      <c r="D1138" s="12">
        <v>6.1919999999999996E-3</v>
      </c>
      <c r="E1138" s="12">
        <v>6.2890000000000003E-3</v>
      </c>
      <c r="F1138" s="12">
        <v>808768</v>
      </c>
      <c r="G1138" s="12">
        <v>232977147</v>
      </c>
      <c r="H1138" s="7">
        <f t="shared" si="17"/>
        <v>-1.2250667504319137E-2</v>
      </c>
    </row>
    <row r="1139" spans="1:8" x14ac:dyDescent="0.75">
      <c r="A1139" s="2">
        <v>42777</v>
      </c>
      <c r="B1139" s="12">
        <v>6.2899999999999996E-3</v>
      </c>
      <c r="C1139" s="12">
        <v>6.3949999999999996E-3</v>
      </c>
      <c r="D1139" s="12">
        <v>6.2729999999999999E-3</v>
      </c>
      <c r="E1139" s="12">
        <v>6.3330000000000001E-3</v>
      </c>
      <c r="F1139" s="12">
        <v>334607</v>
      </c>
      <c r="G1139" s="12">
        <v>234593030</v>
      </c>
      <c r="H1139" s="7">
        <f t="shared" si="17"/>
        <v>6.8362480127186816E-3</v>
      </c>
    </row>
    <row r="1140" spans="1:8" x14ac:dyDescent="0.75">
      <c r="A1140" s="2">
        <v>42778</v>
      </c>
      <c r="B1140" s="12">
        <v>6.3280000000000003E-3</v>
      </c>
      <c r="C1140" s="12">
        <v>6.3639999999999999E-3</v>
      </c>
      <c r="D1140" s="12">
        <v>6.2690000000000003E-3</v>
      </c>
      <c r="E1140" s="12">
        <v>6.2690000000000003E-3</v>
      </c>
      <c r="F1140" s="12">
        <v>230479</v>
      </c>
      <c r="G1140" s="12">
        <v>232223661</v>
      </c>
      <c r="H1140" s="7">
        <f t="shared" si="17"/>
        <v>-9.3236409608091052E-3</v>
      </c>
    </row>
    <row r="1141" spans="1:8" x14ac:dyDescent="0.75">
      <c r="A1141" s="2">
        <v>42779</v>
      </c>
      <c r="B1141" s="12">
        <v>6.267E-3</v>
      </c>
      <c r="C1141" s="12">
        <v>6.3379999999999999E-3</v>
      </c>
      <c r="D1141" s="12">
        <v>6.228E-3</v>
      </c>
      <c r="E1141" s="12">
        <v>6.2509999999999996E-3</v>
      </c>
      <c r="F1141" s="12">
        <v>462843</v>
      </c>
      <c r="G1141" s="12">
        <v>231580939</v>
      </c>
      <c r="H1141" s="7">
        <f t="shared" si="17"/>
        <v>-2.553055688527268E-3</v>
      </c>
    </row>
    <row r="1142" spans="1:8" x14ac:dyDescent="0.75">
      <c r="A1142" s="2">
        <v>42780</v>
      </c>
      <c r="B1142" s="12">
        <v>6.2399999999999999E-3</v>
      </c>
      <c r="C1142" s="12">
        <v>6.352E-3</v>
      </c>
      <c r="D1142" s="12">
        <v>6.2399999999999999E-3</v>
      </c>
      <c r="E1142" s="12">
        <v>6.2779999999999997E-3</v>
      </c>
      <c r="F1142" s="12">
        <v>671150</v>
      </c>
      <c r="G1142" s="12">
        <v>232582623</v>
      </c>
      <c r="H1142" s="7">
        <f t="shared" si="17"/>
        <v>6.0897435897435638E-3</v>
      </c>
    </row>
    <row r="1143" spans="1:8" x14ac:dyDescent="0.75">
      <c r="A1143" s="2">
        <v>42781</v>
      </c>
      <c r="B1143" s="12">
        <v>6.2789999999999999E-3</v>
      </c>
      <c r="C1143" s="12">
        <v>6.3020000000000003E-3</v>
      </c>
      <c r="D1143" s="12">
        <v>6.0949999999999997E-3</v>
      </c>
      <c r="E1143" s="12">
        <v>6.1469999999999997E-3</v>
      </c>
      <c r="F1143" s="12">
        <v>813299</v>
      </c>
      <c r="G1143" s="12">
        <v>227727196</v>
      </c>
      <c r="H1143" s="7">
        <f t="shared" si="17"/>
        <v>-2.1022455805064528E-2</v>
      </c>
    </row>
    <row r="1144" spans="1:8" x14ac:dyDescent="0.75">
      <c r="A1144" s="2">
        <v>42782</v>
      </c>
      <c r="B1144" s="12">
        <v>6.1380000000000002E-3</v>
      </c>
      <c r="C1144" s="12">
        <v>6.2440000000000004E-3</v>
      </c>
      <c r="D1144" s="12">
        <v>5.9880000000000003E-3</v>
      </c>
      <c r="E1144" s="12">
        <v>6.0270000000000002E-3</v>
      </c>
      <c r="F1144" s="12">
        <v>1355840</v>
      </c>
      <c r="G1144" s="12">
        <v>223279049</v>
      </c>
      <c r="H1144" s="7">
        <f t="shared" si="17"/>
        <v>-1.8084066471163243E-2</v>
      </c>
    </row>
    <row r="1145" spans="1:8" x14ac:dyDescent="0.75">
      <c r="A1145" s="2">
        <v>42783</v>
      </c>
      <c r="B1145" s="12">
        <v>5.9389999999999998E-3</v>
      </c>
      <c r="C1145" s="12">
        <v>6.0949999999999997E-3</v>
      </c>
      <c r="D1145" s="12">
        <v>5.8719999999999996E-3</v>
      </c>
      <c r="E1145" s="12">
        <v>5.9350000000000002E-3</v>
      </c>
      <c r="F1145" s="12">
        <v>1160600</v>
      </c>
      <c r="G1145" s="12">
        <v>219877982</v>
      </c>
      <c r="H1145" s="7">
        <f t="shared" si="17"/>
        <v>-6.7351405960593765E-4</v>
      </c>
    </row>
    <row r="1146" spans="1:8" x14ac:dyDescent="0.75">
      <c r="A1146" s="2">
        <v>42784</v>
      </c>
      <c r="B1146" s="12">
        <v>5.9490000000000003E-3</v>
      </c>
      <c r="C1146" s="12">
        <v>6.0140000000000002E-3</v>
      </c>
      <c r="D1146" s="12">
        <v>5.4270000000000004E-3</v>
      </c>
      <c r="E1146" s="12">
        <v>5.5690000000000002E-3</v>
      </c>
      <c r="F1146" s="12">
        <v>1866850</v>
      </c>
      <c r="G1146" s="12">
        <v>206294830</v>
      </c>
      <c r="H1146" s="7">
        <f t="shared" si="17"/>
        <v>-6.3876281728021539E-2</v>
      </c>
    </row>
    <row r="1147" spans="1:8" x14ac:dyDescent="0.75">
      <c r="A1147" s="2">
        <v>42785</v>
      </c>
      <c r="B1147" s="12">
        <v>5.5890000000000002E-3</v>
      </c>
      <c r="C1147" s="12">
        <v>5.8919999999999997E-3</v>
      </c>
      <c r="D1147" s="12">
        <v>5.5700000000000003E-3</v>
      </c>
      <c r="E1147" s="12">
        <v>5.8780000000000004E-3</v>
      </c>
      <c r="F1147" s="12">
        <v>896856</v>
      </c>
      <c r="G1147" s="12">
        <v>217744953</v>
      </c>
      <c r="H1147" s="7">
        <f t="shared" si="17"/>
        <v>5.1708713544462367E-2</v>
      </c>
    </row>
    <row r="1148" spans="1:8" x14ac:dyDescent="0.75">
      <c r="A1148" s="2">
        <v>42786</v>
      </c>
      <c r="B1148" s="12">
        <v>5.8789999999999997E-3</v>
      </c>
      <c r="C1148" s="12">
        <v>5.9490000000000003E-3</v>
      </c>
      <c r="D1148" s="12">
        <v>5.7400000000000003E-3</v>
      </c>
      <c r="E1148" s="12">
        <v>5.8729999999999997E-3</v>
      </c>
      <c r="F1148" s="12">
        <v>880117</v>
      </c>
      <c r="G1148" s="12">
        <v>217573065</v>
      </c>
      <c r="H1148" s="7">
        <f t="shared" si="17"/>
        <v>-1.0205817315869926E-3</v>
      </c>
    </row>
    <row r="1149" spans="1:8" x14ac:dyDescent="0.75">
      <c r="A1149" s="2">
        <v>42787</v>
      </c>
      <c r="B1149" s="12">
        <v>5.8710000000000004E-3</v>
      </c>
      <c r="C1149" s="12">
        <v>5.9090000000000002E-3</v>
      </c>
      <c r="D1149" s="12">
        <v>5.7349999999999996E-3</v>
      </c>
      <c r="E1149" s="12">
        <v>5.8320000000000004E-3</v>
      </c>
      <c r="F1149" s="12">
        <v>653081</v>
      </c>
      <c r="G1149" s="12">
        <v>216037936</v>
      </c>
      <c r="H1149" s="7">
        <f t="shared" si="17"/>
        <v>-6.642820643842611E-3</v>
      </c>
    </row>
    <row r="1150" spans="1:8" x14ac:dyDescent="0.75">
      <c r="A1150" s="2">
        <v>42788</v>
      </c>
      <c r="B1150" s="12">
        <v>5.849E-3</v>
      </c>
      <c r="C1150" s="12">
        <v>5.8869999999999999E-3</v>
      </c>
      <c r="D1150" s="12">
        <v>5.8170000000000001E-3</v>
      </c>
      <c r="E1150" s="12">
        <v>5.8599999999999998E-3</v>
      </c>
      <c r="F1150" s="12">
        <v>500712</v>
      </c>
      <c r="G1150" s="12">
        <v>217065184</v>
      </c>
      <c r="H1150" s="7">
        <f t="shared" si="17"/>
        <v>1.8806633612582877E-3</v>
      </c>
    </row>
    <row r="1151" spans="1:8" x14ac:dyDescent="0.75">
      <c r="A1151" s="2">
        <v>42789</v>
      </c>
      <c r="B1151" s="12">
        <v>5.8560000000000001E-3</v>
      </c>
      <c r="C1151" s="12">
        <v>5.9430000000000004E-3</v>
      </c>
      <c r="D1151" s="12">
        <v>5.7980000000000002E-3</v>
      </c>
      <c r="E1151" s="12">
        <v>5.8950000000000001E-3</v>
      </c>
      <c r="F1151" s="12">
        <v>750533</v>
      </c>
      <c r="G1151" s="12">
        <v>218956299</v>
      </c>
      <c r="H1151" s="7">
        <f t="shared" si="17"/>
        <v>6.6598360655737657E-3</v>
      </c>
    </row>
    <row r="1152" spans="1:8" x14ac:dyDescent="0.75">
      <c r="A1152" s="2">
        <v>42790</v>
      </c>
      <c r="B1152" s="12">
        <v>5.8830000000000002E-3</v>
      </c>
      <c r="C1152" s="12">
        <v>5.9189999999999998E-3</v>
      </c>
      <c r="D1152" s="12">
        <v>5.6439999999999997E-3</v>
      </c>
      <c r="E1152" s="12">
        <v>5.7010000000000003E-3</v>
      </c>
      <c r="F1152" s="12">
        <v>1343690</v>
      </c>
      <c r="G1152" s="12">
        <v>211743658</v>
      </c>
      <c r="H1152" s="7">
        <f t="shared" si="17"/>
        <v>-3.0936596974332799E-2</v>
      </c>
    </row>
    <row r="1153" spans="1:8" x14ac:dyDescent="0.75">
      <c r="A1153" s="2">
        <v>42791</v>
      </c>
      <c r="B1153" s="12">
        <v>5.7000000000000002E-3</v>
      </c>
      <c r="C1153" s="12">
        <v>5.7429999999999998E-3</v>
      </c>
      <c r="D1153" s="12">
        <v>5.6280000000000002E-3</v>
      </c>
      <c r="E1153" s="12">
        <v>5.6649999999999999E-3</v>
      </c>
      <c r="F1153" s="12">
        <v>684577</v>
      </c>
      <c r="G1153" s="12">
        <v>210432471</v>
      </c>
      <c r="H1153" s="7">
        <f t="shared" si="17"/>
        <v>-6.1403508771930362E-3</v>
      </c>
    </row>
    <row r="1154" spans="1:8" x14ac:dyDescent="0.75">
      <c r="A1154" s="2">
        <v>42792</v>
      </c>
      <c r="B1154" s="12">
        <v>5.6639999999999998E-3</v>
      </c>
      <c r="C1154" s="12">
        <v>5.7330000000000002E-3</v>
      </c>
      <c r="D1154" s="12">
        <v>5.6509999999999998E-3</v>
      </c>
      <c r="E1154" s="12">
        <v>5.6709999999999998E-3</v>
      </c>
      <c r="F1154" s="12">
        <v>258373</v>
      </c>
      <c r="G1154" s="12">
        <v>210650136</v>
      </c>
      <c r="H1154" s="7">
        <f t="shared" si="17"/>
        <v>1.2358757062147002E-3</v>
      </c>
    </row>
    <row r="1155" spans="1:8" x14ac:dyDescent="0.75">
      <c r="A1155" s="2">
        <v>42793</v>
      </c>
      <c r="B1155" s="12">
        <v>5.6649999999999999E-3</v>
      </c>
      <c r="C1155" s="12">
        <v>5.6959999999999997E-3</v>
      </c>
      <c r="D1155" s="12">
        <v>5.6080000000000001E-3</v>
      </c>
      <c r="E1155" s="12">
        <v>5.6090000000000003E-3</v>
      </c>
      <c r="F1155" s="12">
        <v>641126</v>
      </c>
      <c r="G1155" s="12">
        <v>208327144</v>
      </c>
      <c r="H1155" s="7">
        <f t="shared" ref="H1155:H1218" si="18">(E1155-B1155)/B1155</f>
        <v>-9.8852603706971985E-3</v>
      </c>
    </row>
    <row r="1156" spans="1:8" x14ac:dyDescent="0.75">
      <c r="A1156" s="2">
        <v>42794</v>
      </c>
      <c r="B1156" s="12">
        <v>5.6080000000000001E-3</v>
      </c>
      <c r="C1156" s="12">
        <v>5.6309999999999997E-3</v>
      </c>
      <c r="D1156" s="12">
        <v>5.4380000000000001E-3</v>
      </c>
      <c r="E1156" s="12">
        <v>5.5360000000000001E-3</v>
      </c>
      <c r="F1156" s="12">
        <v>1693350</v>
      </c>
      <c r="G1156" s="12">
        <v>205616367</v>
      </c>
      <c r="H1156" s="7">
        <f t="shared" si="18"/>
        <v>-1.2838801711840231E-2</v>
      </c>
    </row>
    <row r="1157" spans="1:8" x14ac:dyDescent="0.75">
      <c r="A1157" s="2">
        <v>42795</v>
      </c>
      <c r="B1157" s="12">
        <v>5.5250000000000004E-3</v>
      </c>
      <c r="C1157" s="12">
        <v>5.5469999999999998E-3</v>
      </c>
      <c r="D1157" s="12">
        <v>5.372E-3</v>
      </c>
      <c r="E1157" s="12">
        <v>5.4079999999999996E-3</v>
      </c>
      <c r="F1157" s="12">
        <v>1630460</v>
      </c>
      <c r="G1157" s="12">
        <v>200868980</v>
      </c>
      <c r="H1157" s="7">
        <f t="shared" si="18"/>
        <v>-2.1176470588235435E-2</v>
      </c>
    </row>
    <row r="1158" spans="1:8" x14ac:dyDescent="0.75">
      <c r="A1158" s="2">
        <v>42796</v>
      </c>
      <c r="B1158" s="12">
        <v>5.4190000000000002E-3</v>
      </c>
      <c r="C1158" s="12">
        <v>6.2170000000000003E-3</v>
      </c>
      <c r="D1158" s="12">
        <v>5.4079999999999996E-3</v>
      </c>
      <c r="E1158" s="12">
        <v>5.9909999999999998E-3</v>
      </c>
      <c r="F1158" s="12">
        <v>3811500</v>
      </c>
      <c r="G1158" s="12">
        <v>224099076</v>
      </c>
      <c r="H1158" s="7">
        <f t="shared" si="18"/>
        <v>0.1055545303561542</v>
      </c>
    </row>
    <row r="1159" spans="1:8" x14ac:dyDescent="0.75">
      <c r="A1159" s="2">
        <v>42797</v>
      </c>
      <c r="B1159" s="12">
        <v>5.9880000000000003E-3</v>
      </c>
      <c r="C1159" s="12">
        <v>6.3460000000000001E-3</v>
      </c>
      <c r="D1159" s="12">
        <v>5.9680000000000002E-3</v>
      </c>
      <c r="E1159" s="12">
        <v>6.339E-3</v>
      </c>
      <c r="F1159" s="12">
        <v>2703850</v>
      </c>
      <c r="G1159" s="12">
        <v>237138723</v>
      </c>
      <c r="H1159" s="7">
        <f t="shared" si="18"/>
        <v>5.861723446893783E-2</v>
      </c>
    </row>
    <row r="1160" spans="1:8" x14ac:dyDescent="0.75">
      <c r="A1160" s="2">
        <v>42798</v>
      </c>
      <c r="B1160" s="12">
        <v>6.3540000000000003E-3</v>
      </c>
      <c r="C1160" s="12">
        <v>6.4970000000000002E-3</v>
      </c>
      <c r="D1160" s="12">
        <v>6.2779999999999997E-3</v>
      </c>
      <c r="E1160" s="12">
        <v>6.2989999999999999E-3</v>
      </c>
      <c r="F1160" s="12">
        <v>1372440</v>
      </c>
      <c r="G1160" s="12">
        <v>235639831</v>
      </c>
      <c r="H1160" s="7">
        <f t="shared" si="18"/>
        <v>-8.6559647466163611E-3</v>
      </c>
    </row>
    <row r="1161" spans="1:8" x14ac:dyDescent="0.75">
      <c r="A1161" s="2">
        <v>42799</v>
      </c>
      <c r="B1161" s="12">
        <v>6.2899999999999996E-3</v>
      </c>
      <c r="C1161" s="12">
        <v>6.3889999999999997E-3</v>
      </c>
      <c r="D1161" s="12">
        <v>6.1289999999999999E-3</v>
      </c>
      <c r="E1161" s="12">
        <v>6.1289999999999999E-3</v>
      </c>
      <c r="F1161" s="12">
        <v>1044760</v>
      </c>
      <c r="G1161" s="12">
        <v>229273937</v>
      </c>
      <c r="H1161" s="7">
        <f t="shared" si="18"/>
        <v>-2.5596184419713782E-2</v>
      </c>
    </row>
    <row r="1162" spans="1:8" x14ac:dyDescent="0.75">
      <c r="A1162" s="2">
        <v>42800</v>
      </c>
      <c r="B1162" s="12">
        <v>6.1289999999999999E-3</v>
      </c>
      <c r="C1162" s="12">
        <v>6.221E-3</v>
      </c>
      <c r="D1162" s="12">
        <v>6.0470000000000003E-3</v>
      </c>
      <c r="E1162" s="12">
        <v>6.0569999999999999E-3</v>
      </c>
      <c r="F1162" s="12">
        <v>1023500</v>
      </c>
      <c r="G1162" s="12">
        <v>226571294</v>
      </c>
      <c r="H1162" s="7">
        <f t="shared" si="18"/>
        <v>-1.1747430249632896E-2</v>
      </c>
    </row>
    <row r="1163" spans="1:8" x14ac:dyDescent="0.75">
      <c r="A1163" s="2">
        <v>42801</v>
      </c>
      <c r="B1163" s="12">
        <v>6.0569999999999999E-3</v>
      </c>
      <c r="C1163" s="12">
        <v>6.5770000000000004E-3</v>
      </c>
      <c r="D1163" s="12">
        <v>5.9740000000000001E-3</v>
      </c>
      <c r="E1163" s="12">
        <v>6.5339999999999999E-3</v>
      </c>
      <c r="F1163" s="12">
        <v>2901920</v>
      </c>
      <c r="G1163" s="12">
        <v>244428566</v>
      </c>
      <c r="H1163" s="7">
        <f t="shared" si="18"/>
        <v>7.8751857355126298E-2</v>
      </c>
    </row>
    <row r="1164" spans="1:8" x14ac:dyDescent="0.75">
      <c r="A1164" s="2">
        <v>42802</v>
      </c>
      <c r="B1164" s="12">
        <v>6.5510000000000004E-3</v>
      </c>
      <c r="C1164" s="12">
        <v>6.7759999999999999E-3</v>
      </c>
      <c r="D1164" s="12">
        <v>6.3629999999999997E-3</v>
      </c>
      <c r="E1164" s="12">
        <v>6.509E-3</v>
      </c>
      <c r="F1164" s="12">
        <v>3432500</v>
      </c>
      <c r="G1164" s="12">
        <v>243479929</v>
      </c>
      <c r="H1164" s="7">
        <f t="shared" si="18"/>
        <v>-6.4112349259655577E-3</v>
      </c>
    </row>
    <row r="1165" spans="1:8" x14ac:dyDescent="0.75">
      <c r="A1165" s="2">
        <v>42803</v>
      </c>
      <c r="B1165" s="12">
        <v>6.4850000000000003E-3</v>
      </c>
      <c r="C1165" s="12">
        <v>6.6059999999999999E-3</v>
      </c>
      <c r="D1165" s="12">
        <v>6.4229999999999999E-3</v>
      </c>
      <c r="E1165" s="12">
        <v>6.4980000000000003E-3</v>
      </c>
      <c r="F1165" s="12">
        <v>2064660</v>
      </c>
      <c r="G1165" s="12">
        <v>242319059</v>
      </c>
      <c r="H1165" s="7">
        <f t="shared" si="18"/>
        <v>2.0046260601387805E-3</v>
      </c>
    </row>
    <row r="1166" spans="1:8" x14ac:dyDescent="0.75">
      <c r="A1166" s="2">
        <v>42804</v>
      </c>
      <c r="B1166" s="12">
        <v>6.5030000000000001E-3</v>
      </c>
      <c r="C1166" s="12">
        <v>6.5459999999999997E-3</v>
      </c>
      <c r="D1166" s="12">
        <v>6.0499999999999998E-3</v>
      </c>
      <c r="E1166" s="12">
        <v>6.2269999999999999E-3</v>
      </c>
      <c r="F1166" s="12">
        <v>3144440</v>
      </c>
      <c r="G1166" s="12">
        <v>232222991</v>
      </c>
      <c r="H1166" s="7">
        <f t="shared" si="18"/>
        <v>-4.2441949869291125E-2</v>
      </c>
    </row>
    <row r="1167" spans="1:8" x14ac:dyDescent="0.75">
      <c r="A1167" s="2">
        <v>42805</v>
      </c>
      <c r="B1167" s="12">
        <v>6.2290000000000002E-3</v>
      </c>
      <c r="C1167" s="12">
        <v>6.3829999999999998E-3</v>
      </c>
      <c r="D1167" s="12">
        <v>6.13E-3</v>
      </c>
      <c r="E1167" s="12">
        <v>6.2379999999999996E-3</v>
      </c>
      <c r="F1167" s="12">
        <v>1818590</v>
      </c>
      <c r="G1167" s="12">
        <v>232626476</v>
      </c>
      <c r="H1167" s="7">
        <f t="shared" si="18"/>
        <v>1.444854711831668E-3</v>
      </c>
    </row>
    <row r="1168" spans="1:8" x14ac:dyDescent="0.75">
      <c r="A1168" s="2">
        <v>42806</v>
      </c>
      <c r="B1168" s="12">
        <v>6.2139999999999999E-3</v>
      </c>
      <c r="C1168" s="12">
        <v>6.313E-3</v>
      </c>
      <c r="D1168" s="12">
        <v>6.0860000000000003E-3</v>
      </c>
      <c r="E1168" s="12">
        <v>6.2550000000000001E-3</v>
      </c>
      <c r="F1168" s="12">
        <v>1531030</v>
      </c>
      <c r="G1168" s="12">
        <v>233249975</v>
      </c>
      <c r="H1168" s="7">
        <f t="shared" si="18"/>
        <v>6.598004505954335E-3</v>
      </c>
    </row>
    <row r="1169" spans="1:8" x14ac:dyDescent="0.75">
      <c r="A1169" s="2">
        <v>42807</v>
      </c>
      <c r="B1169" s="12">
        <v>6.2709999999999997E-3</v>
      </c>
      <c r="C1169" s="12">
        <v>6.4289999999999998E-3</v>
      </c>
      <c r="D1169" s="12">
        <v>6.156E-3</v>
      </c>
      <c r="E1169" s="12">
        <v>6.3850000000000001E-3</v>
      </c>
      <c r="F1169" s="12">
        <v>2561890</v>
      </c>
      <c r="G1169" s="12">
        <v>238098132</v>
      </c>
      <c r="H1169" s="7">
        <f t="shared" si="18"/>
        <v>1.8178918832722116E-2</v>
      </c>
    </row>
    <row r="1170" spans="1:8" x14ac:dyDescent="0.75">
      <c r="A1170" s="2">
        <v>42808</v>
      </c>
      <c r="B1170" s="12">
        <v>6.3460000000000001E-3</v>
      </c>
      <c r="C1170" s="12">
        <v>6.4060000000000002E-3</v>
      </c>
      <c r="D1170" s="12">
        <v>6.2769999999999996E-3</v>
      </c>
      <c r="E1170" s="12">
        <v>6.3810000000000004E-3</v>
      </c>
      <c r="F1170" s="12">
        <v>1358830</v>
      </c>
      <c r="G1170" s="12">
        <v>237960156</v>
      </c>
      <c r="H1170" s="7">
        <f t="shared" si="18"/>
        <v>5.515285219035662E-3</v>
      </c>
    </row>
    <row r="1171" spans="1:8" x14ac:dyDescent="0.75">
      <c r="A1171" s="2">
        <v>42809</v>
      </c>
      <c r="B1171" s="12">
        <v>6.3699999999999998E-3</v>
      </c>
      <c r="C1171" s="12">
        <v>6.4999999999999997E-3</v>
      </c>
      <c r="D1171" s="12">
        <v>6.3010000000000002E-3</v>
      </c>
      <c r="E1171" s="12">
        <v>6.3140000000000002E-3</v>
      </c>
      <c r="F1171" s="12">
        <v>1376090</v>
      </c>
      <c r="G1171" s="12">
        <v>235454225</v>
      </c>
      <c r="H1171" s="7">
        <f t="shared" si="18"/>
        <v>-8.7912087912087322E-3</v>
      </c>
    </row>
    <row r="1172" spans="1:8" x14ac:dyDescent="0.75">
      <c r="A1172" s="2">
        <v>42810</v>
      </c>
      <c r="B1172" s="12">
        <v>6.319E-3</v>
      </c>
      <c r="C1172" s="12">
        <v>6.4089999999999998E-3</v>
      </c>
      <c r="D1172" s="12">
        <v>6.2129999999999998E-3</v>
      </c>
      <c r="E1172" s="12">
        <v>6.3940000000000004E-3</v>
      </c>
      <c r="F1172" s="12">
        <v>3860210</v>
      </c>
      <c r="G1172" s="12">
        <v>238733559</v>
      </c>
      <c r="H1172" s="7">
        <f t="shared" si="18"/>
        <v>1.1868966608640672E-2</v>
      </c>
    </row>
    <row r="1173" spans="1:8" x14ac:dyDescent="0.75">
      <c r="A1173" s="2">
        <v>42811</v>
      </c>
      <c r="B1173" s="12">
        <v>6.4060000000000002E-3</v>
      </c>
      <c r="C1173" s="12">
        <v>6.4060000000000002E-3</v>
      </c>
      <c r="D1173" s="12">
        <v>5.9699999999999996E-3</v>
      </c>
      <c r="E1173" s="12">
        <v>6.1159999999999999E-3</v>
      </c>
      <c r="F1173" s="12">
        <v>3442010</v>
      </c>
      <c r="G1173" s="12">
        <v>228362151</v>
      </c>
      <c r="H1173" s="7">
        <f t="shared" si="18"/>
        <v>-4.5270059319388121E-2</v>
      </c>
    </row>
    <row r="1174" spans="1:8" x14ac:dyDescent="0.75">
      <c r="A1174" s="2">
        <v>42812</v>
      </c>
      <c r="B1174" s="12">
        <v>6.1370000000000001E-3</v>
      </c>
      <c r="C1174" s="12">
        <v>7.3959999999999998E-3</v>
      </c>
      <c r="D1174" s="12">
        <v>6.1180000000000002E-3</v>
      </c>
      <c r="E1174" s="12">
        <v>6.7099999999999998E-3</v>
      </c>
      <c r="F1174" s="12">
        <v>7223300</v>
      </c>
      <c r="G1174" s="12">
        <v>250547339</v>
      </c>
      <c r="H1174" s="7">
        <f t="shared" si="18"/>
        <v>9.3368095160501832E-2</v>
      </c>
    </row>
    <row r="1175" spans="1:8" x14ac:dyDescent="0.75">
      <c r="A1175" s="2">
        <v>42813</v>
      </c>
      <c r="B1175" s="12">
        <v>6.7359999999999998E-3</v>
      </c>
      <c r="C1175" s="12">
        <v>7.1980000000000004E-3</v>
      </c>
      <c r="D1175" s="12">
        <v>6.5560000000000002E-3</v>
      </c>
      <c r="E1175" s="12">
        <v>6.9119999999999997E-3</v>
      </c>
      <c r="F1175" s="12">
        <v>4241970</v>
      </c>
      <c r="G1175" s="12">
        <v>258098226</v>
      </c>
      <c r="H1175" s="7">
        <f t="shared" si="18"/>
        <v>2.612826603325415E-2</v>
      </c>
    </row>
    <row r="1176" spans="1:8" x14ac:dyDescent="0.75">
      <c r="A1176" s="2">
        <v>42814</v>
      </c>
      <c r="B1176" s="12">
        <v>6.9150000000000001E-3</v>
      </c>
      <c r="C1176" s="12">
        <v>7.1120000000000003E-3</v>
      </c>
      <c r="D1176" s="12">
        <v>6.7609999999999996E-3</v>
      </c>
      <c r="E1176" s="12">
        <v>6.9750000000000003E-3</v>
      </c>
      <c r="F1176" s="12">
        <v>3423710</v>
      </c>
      <c r="G1176" s="12">
        <v>260445300</v>
      </c>
      <c r="H1176" s="7">
        <f t="shared" si="18"/>
        <v>8.6767895878525174E-3</v>
      </c>
    </row>
    <row r="1177" spans="1:8" x14ac:dyDescent="0.75">
      <c r="A1177" s="2">
        <v>42815</v>
      </c>
      <c r="B1177" s="12">
        <v>6.9959999999999996E-3</v>
      </c>
      <c r="C1177" s="12">
        <v>7.0749999999999997E-3</v>
      </c>
      <c r="D1177" s="12">
        <v>6.7920000000000003E-3</v>
      </c>
      <c r="E1177" s="12">
        <v>6.9090000000000002E-3</v>
      </c>
      <c r="F1177" s="12">
        <v>3021440</v>
      </c>
      <c r="G1177" s="12">
        <v>257975383</v>
      </c>
      <c r="H1177" s="7">
        <f t="shared" si="18"/>
        <v>-1.2435677530017068E-2</v>
      </c>
    </row>
    <row r="1178" spans="1:8" x14ac:dyDescent="0.75">
      <c r="A1178" s="2">
        <v>42816</v>
      </c>
      <c r="B1178" s="12">
        <v>6.9080000000000001E-3</v>
      </c>
      <c r="C1178" s="12">
        <v>7.4599999999999996E-3</v>
      </c>
      <c r="D1178" s="12">
        <v>6.8820000000000001E-3</v>
      </c>
      <c r="E1178" s="12">
        <v>7.3010000000000002E-3</v>
      </c>
      <c r="F1178" s="12">
        <v>4652530</v>
      </c>
      <c r="G1178" s="12">
        <v>272603337</v>
      </c>
      <c r="H1178" s="7">
        <f t="shared" si="18"/>
        <v>5.6890561667631748E-2</v>
      </c>
    </row>
    <row r="1179" spans="1:8" x14ac:dyDescent="0.75">
      <c r="A1179" s="2">
        <v>42817</v>
      </c>
      <c r="B1179" s="12">
        <v>7.2839999999999997E-3</v>
      </c>
      <c r="C1179" s="12">
        <v>1.0581999999999999E-2</v>
      </c>
      <c r="D1179" s="12">
        <v>7.2579999999999997E-3</v>
      </c>
      <c r="E1179" s="12">
        <v>1.0581999999999999E-2</v>
      </c>
      <c r="F1179" s="12">
        <v>12315100</v>
      </c>
      <c r="G1179" s="12">
        <v>395649983</v>
      </c>
      <c r="H1179" s="7">
        <f t="shared" si="18"/>
        <v>0.45277320153761669</v>
      </c>
    </row>
    <row r="1180" spans="1:8" x14ac:dyDescent="0.75">
      <c r="A1180" s="2">
        <v>42818</v>
      </c>
      <c r="B1180" s="12">
        <v>1.0527999999999999E-2</v>
      </c>
      <c r="C1180" s="12">
        <v>1.0825E-2</v>
      </c>
      <c r="D1180" s="12">
        <v>9.1350000000000008E-3</v>
      </c>
      <c r="E1180" s="12">
        <v>1.0518E-2</v>
      </c>
      <c r="F1180" s="12">
        <v>24493700</v>
      </c>
      <c r="G1180" s="12">
        <v>393260829</v>
      </c>
      <c r="H1180" s="7">
        <f t="shared" si="18"/>
        <v>-9.4984802431607085E-4</v>
      </c>
    </row>
    <row r="1181" spans="1:8" x14ac:dyDescent="0.75">
      <c r="A1181" s="2">
        <v>42819</v>
      </c>
      <c r="B1181" s="12">
        <v>1.0501999999999999E-2</v>
      </c>
      <c r="C1181" s="12">
        <v>1.0711E-2</v>
      </c>
      <c r="D1181" s="12">
        <v>9.0399999999999994E-3</v>
      </c>
      <c r="E1181" s="12">
        <v>9.1160000000000008E-3</v>
      </c>
      <c r="F1181" s="12">
        <v>11334900</v>
      </c>
      <c r="G1181" s="12">
        <v>340825428</v>
      </c>
      <c r="H1181" s="7">
        <f t="shared" si="18"/>
        <v>-0.13197486193106062</v>
      </c>
    </row>
    <row r="1182" spans="1:8" x14ac:dyDescent="0.75">
      <c r="A1182" s="2">
        <v>42820</v>
      </c>
      <c r="B1182" s="12">
        <v>9.1590000000000005E-3</v>
      </c>
      <c r="C1182" s="12">
        <v>9.8399999999999998E-3</v>
      </c>
      <c r="D1182" s="12">
        <v>9.0790000000000003E-3</v>
      </c>
      <c r="E1182" s="12">
        <v>9.5449999999999997E-3</v>
      </c>
      <c r="F1182" s="12">
        <v>5475230</v>
      </c>
      <c r="G1182" s="12">
        <v>356889221</v>
      </c>
      <c r="H1182" s="7">
        <f t="shared" si="18"/>
        <v>4.2144338901626728E-2</v>
      </c>
    </row>
    <row r="1183" spans="1:8" x14ac:dyDescent="0.75">
      <c r="A1183" s="2">
        <v>42821</v>
      </c>
      <c r="B1183" s="12">
        <v>9.4820000000000008E-3</v>
      </c>
      <c r="C1183" s="12">
        <v>1.0052999999999999E-2</v>
      </c>
      <c r="D1183" s="12">
        <v>9.1549999999999999E-3</v>
      </c>
      <c r="E1183" s="12">
        <v>9.5969999999999996E-3</v>
      </c>
      <c r="F1183" s="12">
        <v>6336150</v>
      </c>
      <c r="G1183" s="12">
        <v>358830082</v>
      </c>
      <c r="H1183" s="7">
        <f t="shared" si="18"/>
        <v>1.2128242986711535E-2</v>
      </c>
    </row>
    <row r="1184" spans="1:8" x14ac:dyDescent="0.75">
      <c r="A1184" s="2">
        <v>42822</v>
      </c>
      <c r="B1184" s="12">
        <v>9.5680000000000001E-3</v>
      </c>
      <c r="C1184" s="12">
        <v>9.6439999999999998E-3</v>
      </c>
      <c r="D1184" s="12">
        <v>9.2800000000000001E-3</v>
      </c>
      <c r="E1184" s="12">
        <v>9.5139999999999999E-3</v>
      </c>
      <c r="F1184" s="12">
        <v>3111280</v>
      </c>
      <c r="G1184" s="12">
        <v>355714086</v>
      </c>
      <c r="H1184" s="7">
        <f t="shared" si="18"/>
        <v>-5.6438127090301243E-3</v>
      </c>
    </row>
    <row r="1185" spans="1:8" x14ac:dyDescent="0.75">
      <c r="A1185" s="2">
        <v>42823</v>
      </c>
      <c r="B1185" s="12">
        <v>9.5259999999999997E-3</v>
      </c>
      <c r="C1185" s="12">
        <v>1.0101000000000001E-2</v>
      </c>
      <c r="D1185" s="12">
        <v>9.5200000000000007E-3</v>
      </c>
      <c r="E1185" s="12">
        <v>1.0101000000000001E-2</v>
      </c>
      <c r="F1185" s="12">
        <v>3344230</v>
      </c>
      <c r="G1185" s="12">
        <v>377677110</v>
      </c>
      <c r="H1185" s="7">
        <f t="shared" si="18"/>
        <v>6.0361116943103178E-2</v>
      </c>
    </row>
    <row r="1186" spans="1:8" x14ac:dyDescent="0.75">
      <c r="A1186" s="2">
        <v>42824</v>
      </c>
      <c r="B1186" s="12">
        <v>1.0125E-2</v>
      </c>
      <c r="C1186" s="12">
        <v>1.4126E-2</v>
      </c>
      <c r="D1186" s="12">
        <v>1.0125E-2</v>
      </c>
      <c r="E1186" s="12">
        <v>1.3276E-2</v>
      </c>
      <c r="F1186" s="12">
        <v>19821800</v>
      </c>
      <c r="G1186" s="12">
        <v>496357149</v>
      </c>
      <c r="H1186" s="7">
        <f t="shared" si="18"/>
        <v>0.31120987654320981</v>
      </c>
    </row>
    <row r="1187" spans="1:8" x14ac:dyDescent="0.75">
      <c r="A1187" s="2">
        <v>42825</v>
      </c>
      <c r="B1187" s="12">
        <v>1.3049E-2</v>
      </c>
      <c r="C1187" s="12">
        <v>2.1776E-2</v>
      </c>
      <c r="D1187" s="12">
        <v>1.3049E-2</v>
      </c>
      <c r="E1187" s="12">
        <v>2.0889000000000001E-2</v>
      </c>
      <c r="F1187" s="12">
        <v>72699400</v>
      </c>
      <c r="G1187" s="12">
        <v>781029219</v>
      </c>
      <c r="H1187" s="7">
        <f t="shared" si="18"/>
        <v>0.60081232278335517</v>
      </c>
    </row>
    <row r="1188" spans="1:8" x14ac:dyDescent="0.75">
      <c r="A1188" s="2">
        <v>42826</v>
      </c>
      <c r="B1188" s="12">
        <v>2.1742999999999998E-2</v>
      </c>
      <c r="C1188" s="12">
        <v>2.2797999999999999E-2</v>
      </c>
      <c r="D1188" s="12">
        <v>1.9664000000000001E-2</v>
      </c>
      <c r="E1188" s="12">
        <v>2.1892000000000002E-2</v>
      </c>
      <c r="F1188" s="12">
        <v>30657700</v>
      </c>
      <c r="G1188" s="12">
        <v>818500435</v>
      </c>
      <c r="H1188" s="7">
        <f t="shared" si="18"/>
        <v>6.8527802051236405E-3</v>
      </c>
    </row>
    <row r="1189" spans="1:8" x14ac:dyDescent="0.75">
      <c r="A1189" s="2">
        <v>42827</v>
      </c>
      <c r="B1189" s="12">
        <v>2.1937999999999999E-2</v>
      </c>
      <c r="C1189" s="12">
        <v>7.1441000000000004E-2</v>
      </c>
      <c r="D1189" s="12">
        <v>2.1696E-2</v>
      </c>
      <c r="E1189" s="12">
        <v>6.1158999999999998E-2</v>
      </c>
      <c r="F1189" s="12">
        <v>230622000</v>
      </c>
      <c r="G1189" s="12">
        <v>2294347627</v>
      </c>
      <c r="H1189" s="7">
        <f t="shared" si="18"/>
        <v>1.7878111040204212</v>
      </c>
    </row>
    <row r="1190" spans="1:8" x14ac:dyDescent="0.75">
      <c r="A1190" s="2">
        <v>42828</v>
      </c>
      <c r="B1190" s="12">
        <v>6.0290999999999997E-2</v>
      </c>
      <c r="C1190" s="12">
        <v>6.1594000000000003E-2</v>
      </c>
      <c r="D1190" s="12">
        <v>2.7446999999999999E-2</v>
      </c>
      <c r="E1190" s="12">
        <v>3.3022999999999997E-2</v>
      </c>
      <c r="F1190" s="12">
        <v>155550000</v>
      </c>
      <c r="G1190" s="12">
        <v>1238821670</v>
      </c>
      <c r="H1190" s="7">
        <f t="shared" si="18"/>
        <v>-0.45227314192831436</v>
      </c>
    </row>
    <row r="1191" spans="1:8" x14ac:dyDescent="0.75">
      <c r="A1191" s="2">
        <v>42829</v>
      </c>
      <c r="B1191" s="12">
        <v>3.3031999999999999E-2</v>
      </c>
      <c r="C1191" s="12">
        <v>4.0702000000000002E-2</v>
      </c>
      <c r="D1191" s="12">
        <v>2.8323999999999998E-2</v>
      </c>
      <c r="E1191" s="12">
        <v>3.7455000000000002E-2</v>
      </c>
      <c r="F1191" s="12">
        <v>78538096</v>
      </c>
      <c r="G1191" s="12">
        <v>1405100818</v>
      </c>
      <c r="H1191" s="7">
        <f t="shared" si="18"/>
        <v>0.13390046015984511</v>
      </c>
    </row>
    <row r="1192" spans="1:8" x14ac:dyDescent="0.75">
      <c r="A1192" s="2">
        <v>42830</v>
      </c>
      <c r="B1192" s="12">
        <v>3.7386000000000003E-2</v>
      </c>
      <c r="C1192" s="12">
        <v>4.0177999999999998E-2</v>
      </c>
      <c r="D1192" s="12">
        <v>3.5214000000000002E-2</v>
      </c>
      <c r="E1192" s="12">
        <v>3.5543999999999999E-2</v>
      </c>
      <c r="F1192" s="12">
        <v>42360300</v>
      </c>
      <c r="G1192" s="12">
        <v>1333433170</v>
      </c>
      <c r="H1192" s="7">
        <f t="shared" si="18"/>
        <v>-4.9269780131600154E-2</v>
      </c>
    </row>
    <row r="1193" spans="1:8" x14ac:dyDescent="0.75">
      <c r="A1193" s="2">
        <v>42831</v>
      </c>
      <c r="B1193" s="12">
        <v>3.5672000000000002E-2</v>
      </c>
      <c r="C1193" s="12">
        <v>3.6843000000000001E-2</v>
      </c>
      <c r="D1193" s="12">
        <v>2.9463E-2</v>
      </c>
      <c r="E1193" s="12">
        <v>3.2665E-2</v>
      </c>
      <c r="F1193" s="12">
        <v>48264600</v>
      </c>
      <c r="G1193" s="12">
        <v>1225461865</v>
      </c>
      <c r="H1193" s="7">
        <f t="shared" si="18"/>
        <v>-8.4295806234581813E-2</v>
      </c>
    </row>
    <row r="1194" spans="1:8" x14ac:dyDescent="0.75">
      <c r="A1194" s="2">
        <v>42832</v>
      </c>
      <c r="B1194" s="12">
        <v>3.2739999999999998E-2</v>
      </c>
      <c r="C1194" s="12">
        <v>3.6935000000000003E-2</v>
      </c>
      <c r="D1194" s="12">
        <v>3.0789E-2</v>
      </c>
      <c r="E1194" s="12">
        <v>3.6319999999999998E-2</v>
      </c>
      <c r="F1194" s="12">
        <v>36825000</v>
      </c>
      <c r="G1194" s="12">
        <v>1362572623</v>
      </c>
      <c r="H1194" s="7">
        <f t="shared" si="18"/>
        <v>0.10934636530238241</v>
      </c>
    </row>
    <row r="1195" spans="1:8" x14ac:dyDescent="0.75">
      <c r="A1195" s="2">
        <v>42833</v>
      </c>
      <c r="B1195" s="12">
        <v>3.6354999999999998E-2</v>
      </c>
      <c r="C1195" s="12">
        <v>3.6894999999999997E-2</v>
      </c>
      <c r="D1195" s="12">
        <v>3.4931999999999998E-2</v>
      </c>
      <c r="E1195" s="12">
        <v>3.5848999999999999E-2</v>
      </c>
      <c r="F1195" s="12">
        <v>14782600</v>
      </c>
      <c r="G1195" s="12">
        <v>1344932467</v>
      </c>
      <c r="H1195" s="7">
        <f t="shared" si="18"/>
        <v>-1.3918305597579412E-2</v>
      </c>
    </row>
    <row r="1196" spans="1:8" x14ac:dyDescent="0.75">
      <c r="A1196" s="2">
        <v>42834</v>
      </c>
      <c r="B1196" s="12">
        <v>3.5798999999999997E-2</v>
      </c>
      <c r="C1196" s="12">
        <v>3.5798999999999997E-2</v>
      </c>
      <c r="D1196" s="12">
        <v>3.2327000000000002E-2</v>
      </c>
      <c r="E1196" s="12">
        <v>3.4020000000000002E-2</v>
      </c>
      <c r="F1196" s="12">
        <v>15695600</v>
      </c>
      <c r="G1196" s="12">
        <v>1276311434</v>
      </c>
      <c r="H1196" s="7">
        <f t="shared" si="18"/>
        <v>-4.9694125534232685E-2</v>
      </c>
    </row>
    <row r="1197" spans="1:8" x14ac:dyDescent="0.75">
      <c r="A1197" s="2">
        <v>42835</v>
      </c>
      <c r="B1197" s="12">
        <v>3.4123000000000001E-2</v>
      </c>
      <c r="C1197" s="12">
        <v>3.5090999999999997E-2</v>
      </c>
      <c r="D1197" s="12">
        <v>3.2806000000000002E-2</v>
      </c>
      <c r="E1197" s="12">
        <v>3.3598000000000003E-2</v>
      </c>
      <c r="F1197" s="12">
        <v>12012700</v>
      </c>
      <c r="G1197" s="12">
        <v>1260475812</v>
      </c>
      <c r="H1197" s="7">
        <f t="shared" si="18"/>
        <v>-1.5385517099903222E-2</v>
      </c>
    </row>
    <row r="1198" spans="1:8" x14ac:dyDescent="0.75">
      <c r="A1198" s="2">
        <v>42836</v>
      </c>
      <c r="B1198" s="12">
        <v>3.3676999999999999E-2</v>
      </c>
      <c r="C1198" s="12">
        <v>3.4576000000000003E-2</v>
      </c>
      <c r="D1198" s="12">
        <v>3.2035000000000001E-2</v>
      </c>
      <c r="E1198" s="12">
        <v>3.2952000000000002E-2</v>
      </c>
      <c r="F1198" s="12">
        <v>11301000</v>
      </c>
      <c r="G1198" s="12">
        <v>1236217783</v>
      </c>
      <c r="H1198" s="7">
        <f t="shared" si="18"/>
        <v>-2.1528045847314086E-2</v>
      </c>
    </row>
    <row r="1199" spans="1:8" x14ac:dyDescent="0.75">
      <c r="A1199" s="2">
        <v>42837</v>
      </c>
      <c r="B1199" s="12">
        <v>3.3001999999999997E-2</v>
      </c>
      <c r="C1199" s="12">
        <v>3.4793999999999999E-2</v>
      </c>
      <c r="D1199" s="12">
        <v>3.2476999999999999E-2</v>
      </c>
      <c r="E1199" s="12">
        <v>3.4335999999999998E-2</v>
      </c>
      <c r="F1199" s="12">
        <v>13437000</v>
      </c>
      <c r="G1199" s="12">
        <v>1288159076</v>
      </c>
      <c r="H1199" s="7">
        <f t="shared" si="18"/>
        <v>4.0421792618629236E-2</v>
      </c>
    </row>
    <row r="1200" spans="1:8" x14ac:dyDescent="0.75">
      <c r="A1200" s="2">
        <v>42838</v>
      </c>
      <c r="B1200" s="12">
        <v>3.4458999999999997E-2</v>
      </c>
      <c r="C1200" s="12">
        <v>3.5574000000000001E-2</v>
      </c>
      <c r="D1200" s="12">
        <v>3.3460999999999998E-2</v>
      </c>
      <c r="E1200" s="12">
        <v>3.4382999999999997E-2</v>
      </c>
      <c r="F1200" s="12">
        <v>15872400</v>
      </c>
      <c r="G1200" s="12">
        <v>1290474148</v>
      </c>
      <c r="H1200" s="7">
        <f t="shared" si="18"/>
        <v>-2.2055196030064624E-3</v>
      </c>
    </row>
    <row r="1201" spans="1:8" x14ac:dyDescent="0.75">
      <c r="A1201" s="2">
        <v>42839</v>
      </c>
      <c r="B1201" s="12">
        <v>3.4262000000000001E-2</v>
      </c>
      <c r="C1201" s="12">
        <v>3.5126999999999999E-2</v>
      </c>
      <c r="D1201" s="12">
        <v>3.2986000000000001E-2</v>
      </c>
      <c r="E1201" s="12">
        <v>3.3779000000000003E-2</v>
      </c>
      <c r="F1201" s="12">
        <v>8869300</v>
      </c>
      <c r="G1201" s="12">
        <v>1267808374</v>
      </c>
      <c r="H1201" s="7">
        <f t="shared" si="18"/>
        <v>-1.4097250598330434E-2</v>
      </c>
    </row>
    <row r="1202" spans="1:8" x14ac:dyDescent="0.75">
      <c r="A1202" s="2">
        <v>42840</v>
      </c>
      <c r="B1202" s="12">
        <v>3.3528000000000002E-2</v>
      </c>
      <c r="C1202" s="12">
        <v>3.4280999999999999E-2</v>
      </c>
      <c r="D1202" s="12">
        <v>3.3276E-2</v>
      </c>
      <c r="E1202" s="12">
        <v>3.3954999999999999E-2</v>
      </c>
      <c r="F1202" s="12">
        <v>4972610</v>
      </c>
      <c r="G1202" s="12">
        <v>1274421570</v>
      </c>
      <c r="H1202" s="7">
        <f t="shared" si="18"/>
        <v>1.2735623956096301E-2</v>
      </c>
    </row>
    <row r="1203" spans="1:8" x14ac:dyDescent="0.75">
      <c r="A1203" s="2">
        <v>42841</v>
      </c>
      <c r="B1203" s="12">
        <v>3.388E-2</v>
      </c>
      <c r="C1203" s="12">
        <v>3.4001999999999998E-2</v>
      </c>
      <c r="D1203" s="12">
        <v>3.3194000000000001E-2</v>
      </c>
      <c r="E1203" s="12">
        <v>3.3461999999999999E-2</v>
      </c>
      <c r="F1203" s="12">
        <v>5980280</v>
      </c>
      <c r="G1203" s="12">
        <v>1255906871</v>
      </c>
      <c r="H1203" s="7">
        <f t="shared" si="18"/>
        <v>-1.2337662337662389E-2</v>
      </c>
    </row>
    <row r="1204" spans="1:8" x14ac:dyDescent="0.75">
      <c r="A1204" s="2">
        <v>42842</v>
      </c>
      <c r="B1204" s="12">
        <v>3.3399999999999999E-2</v>
      </c>
      <c r="C1204" s="12">
        <v>3.406E-2</v>
      </c>
      <c r="D1204" s="12">
        <v>3.2954999999999998E-2</v>
      </c>
      <c r="E1204" s="12">
        <v>3.3654999999999997E-2</v>
      </c>
      <c r="F1204" s="12">
        <v>7933260</v>
      </c>
      <c r="G1204" s="12">
        <v>1263146858</v>
      </c>
      <c r="H1204" s="7">
        <f t="shared" si="18"/>
        <v>7.6347305389221042E-3</v>
      </c>
    </row>
    <row r="1205" spans="1:8" x14ac:dyDescent="0.75">
      <c r="A1205" s="2">
        <v>42843</v>
      </c>
      <c r="B1205" s="12">
        <v>3.3638000000000001E-2</v>
      </c>
      <c r="C1205" s="12">
        <v>3.4021000000000003E-2</v>
      </c>
      <c r="D1205" s="12">
        <v>3.2865999999999999E-2</v>
      </c>
      <c r="E1205" s="12">
        <v>3.3183999999999998E-2</v>
      </c>
      <c r="F1205" s="12">
        <v>8970210</v>
      </c>
      <c r="G1205" s="12">
        <v>1245454117</v>
      </c>
      <c r="H1205" s="7">
        <f t="shared" si="18"/>
        <v>-1.3496640703965843E-2</v>
      </c>
    </row>
    <row r="1206" spans="1:8" x14ac:dyDescent="0.75">
      <c r="A1206" s="2">
        <v>42844</v>
      </c>
      <c r="B1206" s="12">
        <v>3.3181000000000002E-2</v>
      </c>
      <c r="C1206" s="12">
        <v>3.3387E-2</v>
      </c>
      <c r="D1206" s="12">
        <v>2.9687000000000002E-2</v>
      </c>
      <c r="E1206" s="12">
        <v>3.0172999999999998E-2</v>
      </c>
      <c r="F1206" s="12">
        <v>13265600</v>
      </c>
      <c r="G1206" s="12">
        <v>1132470540</v>
      </c>
      <c r="H1206" s="7">
        <f t="shared" si="18"/>
        <v>-9.0654290105783533E-2</v>
      </c>
    </row>
    <row r="1207" spans="1:8" x14ac:dyDescent="0.75">
      <c r="A1207" s="2">
        <v>42845</v>
      </c>
      <c r="B1207" s="12">
        <v>3.0259000000000001E-2</v>
      </c>
      <c r="C1207" s="12">
        <v>3.0610999999999999E-2</v>
      </c>
      <c r="D1207" s="12">
        <v>2.7493E-2</v>
      </c>
      <c r="E1207" s="12">
        <v>2.9984E-2</v>
      </c>
      <c r="F1207" s="12">
        <v>25650400</v>
      </c>
      <c r="G1207" s="12">
        <v>1135930239</v>
      </c>
      <c r="H1207" s="7">
        <f t="shared" si="18"/>
        <v>-9.0882051621005624E-3</v>
      </c>
    </row>
    <row r="1208" spans="1:8" x14ac:dyDescent="0.75">
      <c r="A1208" s="2">
        <v>42846</v>
      </c>
      <c r="B1208" s="12">
        <v>2.9727E-2</v>
      </c>
      <c r="C1208" s="12">
        <v>3.4043999999999998E-2</v>
      </c>
      <c r="D1208" s="12">
        <v>2.9215999999999999E-2</v>
      </c>
      <c r="E1208" s="12">
        <v>3.2779000000000003E-2</v>
      </c>
      <c r="F1208" s="12">
        <v>28245700</v>
      </c>
      <c r="G1208" s="12">
        <v>1241848913</v>
      </c>
      <c r="H1208" s="7">
        <f t="shared" si="18"/>
        <v>0.10266760857133254</v>
      </c>
    </row>
    <row r="1209" spans="1:8" x14ac:dyDescent="0.75">
      <c r="A1209" s="2">
        <v>42847</v>
      </c>
      <c r="B1209" s="12">
        <v>3.3121999999999999E-2</v>
      </c>
      <c r="C1209" s="12">
        <v>3.3279000000000003E-2</v>
      </c>
      <c r="D1209" s="12">
        <v>3.1421999999999999E-2</v>
      </c>
      <c r="E1209" s="12">
        <v>3.177E-2</v>
      </c>
      <c r="F1209" s="12">
        <v>9020550</v>
      </c>
      <c r="G1209" s="12">
        <v>1203588927</v>
      </c>
      <c r="H1209" s="7">
        <f t="shared" si="18"/>
        <v>-4.0818791135800954E-2</v>
      </c>
    </row>
    <row r="1210" spans="1:8" x14ac:dyDescent="0.75">
      <c r="A1210" s="2">
        <v>42848</v>
      </c>
      <c r="B1210" s="12">
        <v>3.1877999999999997E-2</v>
      </c>
      <c r="C1210" s="12">
        <v>3.1974000000000002E-2</v>
      </c>
      <c r="D1210" s="12">
        <v>3.0741999999999998E-2</v>
      </c>
      <c r="E1210" s="12">
        <v>3.1278E-2</v>
      </c>
      <c r="F1210" s="12">
        <v>4976320</v>
      </c>
      <c r="G1210" s="12">
        <v>1184979852</v>
      </c>
      <c r="H1210" s="7">
        <f t="shared" si="18"/>
        <v>-1.8821757952192621E-2</v>
      </c>
    </row>
    <row r="1211" spans="1:8" x14ac:dyDescent="0.75">
      <c r="A1211" s="2">
        <v>42849</v>
      </c>
      <c r="B1211" s="12">
        <v>3.1236E-2</v>
      </c>
      <c r="C1211" s="12">
        <v>3.1435999999999999E-2</v>
      </c>
      <c r="D1211" s="12">
        <v>3.0738999999999999E-2</v>
      </c>
      <c r="E1211" s="12">
        <v>3.1384000000000002E-2</v>
      </c>
      <c r="F1211" s="12">
        <v>6333250</v>
      </c>
      <c r="G1211" s="12">
        <v>1188991865</v>
      </c>
      <c r="H1211" s="7">
        <f t="shared" si="18"/>
        <v>4.7381226789602474E-3</v>
      </c>
    </row>
    <row r="1212" spans="1:8" x14ac:dyDescent="0.75">
      <c r="A1212" s="2">
        <v>42850</v>
      </c>
      <c r="B1212" s="12">
        <v>3.1408999999999999E-2</v>
      </c>
      <c r="C1212" s="12">
        <v>3.3826000000000002E-2</v>
      </c>
      <c r="D1212" s="12">
        <v>3.1296999999999998E-2</v>
      </c>
      <c r="E1212" s="12">
        <v>3.2346E-2</v>
      </c>
      <c r="F1212" s="12">
        <v>13469200</v>
      </c>
      <c r="G1212" s="12">
        <v>1225440952</v>
      </c>
      <c r="H1212" s="7">
        <f t="shared" si="18"/>
        <v>2.9832213696711143E-2</v>
      </c>
    </row>
    <row r="1213" spans="1:8" x14ac:dyDescent="0.75">
      <c r="A1213" s="2">
        <v>42851</v>
      </c>
      <c r="B1213" s="12">
        <v>3.2390000000000002E-2</v>
      </c>
      <c r="C1213" s="12">
        <v>3.3508999999999997E-2</v>
      </c>
      <c r="D1213" s="12">
        <v>3.2183000000000003E-2</v>
      </c>
      <c r="E1213" s="12">
        <v>3.2797E-2</v>
      </c>
      <c r="F1213" s="12">
        <v>11921700</v>
      </c>
      <c r="G1213" s="12">
        <v>1242504322</v>
      </c>
      <c r="H1213" s="7">
        <f t="shared" si="18"/>
        <v>1.2565606668724841E-2</v>
      </c>
    </row>
    <row r="1214" spans="1:8" x14ac:dyDescent="0.75">
      <c r="A1214" s="2">
        <v>42852</v>
      </c>
      <c r="B1214" s="12">
        <v>3.2827000000000002E-2</v>
      </c>
      <c r="C1214" s="12">
        <v>3.5376999999999999E-2</v>
      </c>
      <c r="D1214" s="12">
        <v>3.2156999999999998E-2</v>
      </c>
      <c r="E1214" s="12">
        <v>3.4816E-2</v>
      </c>
      <c r="F1214" s="12">
        <v>16661600</v>
      </c>
      <c r="G1214" s="12">
        <v>1319000749</v>
      </c>
      <c r="H1214" s="7">
        <f t="shared" si="18"/>
        <v>6.0590367685137161E-2</v>
      </c>
    </row>
    <row r="1215" spans="1:8" x14ac:dyDescent="0.75">
      <c r="A1215" s="2">
        <v>42853</v>
      </c>
      <c r="B1215" s="12">
        <v>3.4842999999999999E-2</v>
      </c>
      <c r="C1215" s="12">
        <v>4.5110999999999998E-2</v>
      </c>
      <c r="D1215" s="12">
        <v>3.4784000000000002E-2</v>
      </c>
      <c r="E1215" s="12">
        <v>4.4475000000000001E-2</v>
      </c>
      <c r="F1215" s="12">
        <v>81121600</v>
      </c>
      <c r="G1215" s="12">
        <v>1684931017</v>
      </c>
      <c r="H1215" s="7">
        <f t="shared" si="18"/>
        <v>0.27644003099618292</v>
      </c>
    </row>
    <row r="1216" spans="1:8" x14ac:dyDescent="0.75">
      <c r="A1216" s="2">
        <v>42854</v>
      </c>
      <c r="B1216" s="12">
        <v>4.4558E-2</v>
      </c>
      <c r="C1216" s="12">
        <v>5.7718999999999999E-2</v>
      </c>
      <c r="D1216" s="12">
        <v>4.4558E-2</v>
      </c>
      <c r="E1216" s="12">
        <v>5.2867999999999998E-2</v>
      </c>
      <c r="F1216" s="12">
        <v>114359000</v>
      </c>
      <c r="G1216" s="12">
        <v>2002906577</v>
      </c>
      <c r="H1216" s="7">
        <f t="shared" si="18"/>
        <v>0.18649849634184654</v>
      </c>
    </row>
    <row r="1217" spans="1:8" x14ac:dyDescent="0.75">
      <c r="A1217" s="2">
        <v>42855</v>
      </c>
      <c r="B1217" s="12">
        <v>5.2807E-2</v>
      </c>
      <c r="C1217" s="12">
        <v>5.4646E-2</v>
      </c>
      <c r="D1217" s="12">
        <v>4.9574E-2</v>
      </c>
      <c r="E1217" s="12">
        <v>5.1607E-2</v>
      </c>
      <c r="F1217" s="12">
        <v>41974200</v>
      </c>
      <c r="G1217" s="12">
        <v>1955141293</v>
      </c>
      <c r="H1217" s="7">
        <f t="shared" si="18"/>
        <v>-2.2724260041282401E-2</v>
      </c>
    </row>
    <row r="1218" spans="1:8" x14ac:dyDescent="0.75">
      <c r="A1218" s="2">
        <v>42856</v>
      </c>
      <c r="B1218" s="12">
        <v>5.1580000000000001E-2</v>
      </c>
      <c r="C1218" s="12">
        <v>5.7778999999999997E-2</v>
      </c>
      <c r="D1218" s="12">
        <v>4.9317E-2</v>
      </c>
      <c r="E1218" s="12">
        <v>5.5114999999999997E-2</v>
      </c>
      <c r="F1218" s="12">
        <v>61730100</v>
      </c>
      <c r="G1218" s="12">
        <v>2088015009</v>
      </c>
      <c r="H1218" s="7">
        <f t="shared" si="18"/>
        <v>6.8534315626211637E-2</v>
      </c>
    </row>
    <row r="1219" spans="1:8" x14ac:dyDescent="0.75">
      <c r="A1219" s="2">
        <v>42857</v>
      </c>
      <c r="B1219" s="12">
        <v>5.4646E-2</v>
      </c>
      <c r="C1219" s="12">
        <v>5.5639000000000001E-2</v>
      </c>
      <c r="D1219" s="12">
        <v>5.0709999999999998E-2</v>
      </c>
      <c r="E1219" s="12">
        <v>5.3907999999999998E-2</v>
      </c>
      <c r="F1219" s="12">
        <v>33814700</v>
      </c>
      <c r="G1219" s="12">
        <v>2042306875</v>
      </c>
      <c r="H1219" s="7">
        <f t="shared" ref="H1219:H1282" si="19">(E1219-B1219)/B1219</f>
        <v>-1.3505105588698213E-2</v>
      </c>
    </row>
    <row r="1220" spans="1:8" x14ac:dyDescent="0.75">
      <c r="A1220" s="2">
        <v>42858</v>
      </c>
      <c r="B1220" s="12">
        <v>5.3905000000000002E-2</v>
      </c>
      <c r="C1220" s="12">
        <v>6.1434999999999997E-2</v>
      </c>
      <c r="D1220" s="12">
        <v>5.2283000000000003E-2</v>
      </c>
      <c r="E1220" s="12">
        <v>6.0490000000000002E-2</v>
      </c>
      <c r="F1220" s="12">
        <v>42869000</v>
      </c>
      <c r="G1220" s="12">
        <v>2291657723</v>
      </c>
      <c r="H1220" s="7">
        <f t="shared" si="19"/>
        <v>0.12215935441981264</v>
      </c>
    </row>
    <row r="1221" spans="1:8" x14ac:dyDescent="0.75">
      <c r="A1221" s="2">
        <v>42859</v>
      </c>
      <c r="B1221" s="12">
        <v>6.1061999999999998E-2</v>
      </c>
      <c r="C1221" s="12">
        <v>8.5499000000000006E-2</v>
      </c>
      <c r="D1221" s="12">
        <v>5.9283000000000002E-2</v>
      </c>
      <c r="E1221" s="12">
        <v>7.8913999999999998E-2</v>
      </c>
      <c r="F1221" s="12">
        <v>153374000</v>
      </c>
      <c r="G1221" s="12">
        <v>2995241761</v>
      </c>
      <c r="H1221" s="7">
        <f t="shared" si="19"/>
        <v>0.29235858635485246</v>
      </c>
    </row>
    <row r="1222" spans="1:8" x14ac:dyDescent="0.75">
      <c r="A1222" s="2">
        <v>42860</v>
      </c>
      <c r="B1222" s="12">
        <v>8.0228999999999995E-2</v>
      </c>
      <c r="C1222" s="12">
        <v>0.106935</v>
      </c>
      <c r="D1222" s="12">
        <v>7.8703999999999996E-2</v>
      </c>
      <c r="E1222" s="12">
        <v>9.3550999999999995E-2</v>
      </c>
      <c r="F1222" s="12">
        <v>184430000</v>
      </c>
      <c r="G1222" s="12">
        <v>3550763414</v>
      </c>
      <c r="H1222" s="7">
        <f t="shared" si="19"/>
        <v>0.16604968278303359</v>
      </c>
    </row>
    <row r="1223" spans="1:8" x14ac:dyDescent="0.75">
      <c r="A1223" s="2">
        <v>42861</v>
      </c>
      <c r="B1223" s="12">
        <v>9.3428999999999998E-2</v>
      </c>
      <c r="C1223" s="12">
        <v>0.106144</v>
      </c>
      <c r="D1223" s="12">
        <v>9.3428999999999998E-2</v>
      </c>
      <c r="E1223" s="12">
        <v>0.10179100000000001</v>
      </c>
      <c r="F1223" s="12">
        <v>88394200</v>
      </c>
      <c r="G1223" s="12">
        <v>3863536365</v>
      </c>
      <c r="H1223" s="7">
        <f t="shared" si="19"/>
        <v>8.9501118496398427E-2</v>
      </c>
    </row>
    <row r="1224" spans="1:8" x14ac:dyDescent="0.75">
      <c r="A1224" s="2">
        <v>42862</v>
      </c>
      <c r="B1224" s="12">
        <v>0.10192900000000001</v>
      </c>
      <c r="C1224" s="12">
        <v>0.14827399999999999</v>
      </c>
      <c r="D1224" s="12">
        <v>9.8937999999999998E-2</v>
      </c>
      <c r="E1224" s="12">
        <v>0.141763</v>
      </c>
      <c r="F1224" s="12">
        <v>249028992</v>
      </c>
      <c r="G1224" s="12">
        <v>5380696778</v>
      </c>
      <c r="H1224" s="7">
        <f t="shared" si="19"/>
        <v>0.39080144021819102</v>
      </c>
    </row>
    <row r="1225" spans="1:8" x14ac:dyDescent="0.75">
      <c r="A1225" s="2">
        <v>42863</v>
      </c>
      <c r="B1225" s="12">
        <v>0.14162</v>
      </c>
      <c r="C1225" s="12">
        <v>0.23758699999999999</v>
      </c>
      <c r="D1225" s="12">
        <v>0.135105</v>
      </c>
      <c r="E1225" s="12">
        <v>0.198212</v>
      </c>
      <c r="F1225" s="12">
        <v>402611008</v>
      </c>
      <c r="G1225" s="12">
        <v>7523251269</v>
      </c>
      <c r="H1225" s="7">
        <f t="shared" si="19"/>
        <v>0.39960457562491175</v>
      </c>
    </row>
    <row r="1226" spans="1:8" x14ac:dyDescent="0.75">
      <c r="A1226" s="2">
        <v>42864</v>
      </c>
      <c r="B1226" s="12">
        <v>0.19919799999999999</v>
      </c>
      <c r="C1226" s="12">
        <v>0.21689</v>
      </c>
      <c r="D1226" s="12">
        <v>0.134406</v>
      </c>
      <c r="E1226" s="12">
        <v>0.16007399999999999</v>
      </c>
      <c r="F1226" s="12">
        <v>214002000</v>
      </c>
      <c r="G1226" s="12">
        <v>6075701389</v>
      </c>
      <c r="H1226" s="7">
        <f t="shared" si="19"/>
        <v>-0.19640759445375955</v>
      </c>
    </row>
    <row r="1227" spans="1:8" x14ac:dyDescent="0.75">
      <c r="A1227" s="2">
        <v>42865</v>
      </c>
      <c r="B1227" s="12">
        <v>0.158471</v>
      </c>
      <c r="C1227" s="12">
        <v>0.201207</v>
      </c>
      <c r="D1227" s="12">
        <v>0.156363</v>
      </c>
      <c r="E1227" s="12">
        <v>0.18606600000000001</v>
      </c>
      <c r="F1227" s="12">
        <v>138792000</v>
      </c>
      <c r="G1227" s="12">
        <v>7062242804</v>
      </c>
      <c r="H1227" s="7">
        <f t="shared" si="19"/>
        <v>0.1741328066333904</v>
      </c>
    </row>
    <row r="1228" spans="1:8" x14ac:dyDescent="0.75">
      <c r="A1228" s="2">
        <v>42866</v>
      </c>
      <c r="B1228" s="12">
        <v>0.18503500000000001</v>
      </c>
      <c r="C1228" s="12">
        <v>0.194828</v>
      </c>
      <c r="D1228" s="12">
        <v>0.16243099999999999</v>
      </c>
      <c r="E1228" s="12">
        <v>0.18313499999999999</v>
      </c>
      <c r="F1228" s="12">
        <v>103699000</v>
      </c>
      <c r="G1228" s="12">
        <v>7015146210</v>
      </c>
      <c r="H1228" s="7">
        <f t="shared" si="19"/>
        <v>-1.0268327613694775E-2</v>
      </c>
    </row>
    <row r="1229" spans="1:8" x14ac:dyDescent="0.75">
      <c r="A1229" s="2">
        <v>42867</v>
      </c>
      <c r="B1229" s="12">
        <v>0.18276000000000001</v>
      </c>
      <c r="C1229" s="12">
        <v>0.209535</v>
      </c>
      <c r="D1229" s="12">
        <v>0.18098400000000001</v>
      </c>
      <c r="E1229" s="12">
        <v>0.206068</v>
      </c>
      <c r="F1229" s="12">
        <v>123635000</v>
      </c>
      <c r="G1229" s="12">
        <v>7893614816</v>
      </c>
      <c r="H1229" s="7">
        <f t="shared" si="19"/>
        <v>0.12753337710658785</v>
      </c>
    </row>
    <row r="1230" spans="1:8" x14ac:dyDescent="0.75">
      <c r="A1230" s="2">
        <v>42868</v>
      </c>
      <c r="B1230" s="12">
        <v>0.20669699999999999</v>
      </c>
      <c r="C1230" s="12">
        <v>0.223602</v>
      </c>
      <c r="D1230" s="12">
        <v>0.18698000000000001</v>
      </c>
      <c r="E1230" s="12">
        <v>0.21487800000000001</v>
      </c>
      <c r="F1230" s="12">
        <v>117101000</v>
      </c>
      <c r="G1230" s="12">
        <v>8231089564</v>
      </c>
      <c r="H1230" s="7">
        <f t="shared" si="19"/>
        <v>3.9579674596148091E-2</v>
      </c>
    </row>
    <row r="1231" spans="1:8" x14ac:dyDescent="0.75">
      <c r="A1231" s="2">
        <v>42869</v>
      </c>
      <c r="B1231" s="12">
        <v>0.21517900000000001</v>
      </c>
      <c r="C1231" s="12">
        <v>0.22348599999999999</v>
      </c>
      <c r="D1231" s="12">
        <v>0.21118600000000001</v>
      </c>
      <c r="E1231" s="12">
        <v>0.220223</v>
      </c>
      <c r="F1231" s="12">
        <v>69732000</v>
      </c>
      <c r="G1231" s="12">
        <v>8435834460</v>
      </c>
      <c r="H1231" s="7">
        <f t="shared" si="19"/>
        <v>2.3440949163254746E-2</v>
      </c>
    </row>
    <row r="1232" spans="1:8" x14ac:dyDescent="0.75">
      <c r="A1232" s="2">
        <v>42870</v>
      </c>
      <c r="B1232" s="12">
        <v>0.22006899999999999</v>
      </c>
      <c r="C1232" s="12">
        <v>0.27072000000000002</v>
      </c>
      <c r="D1232" s="12">
        <v>0.22006899999999999</v>
      </c>
      <c r="E1232" s="12">
        <v>0.27072000000000002</v>
      </c>
      <c r="F1232" s="12">
        <v>223923008</v>
      </c>
      <c r="G1232" s="12">
        <v>10370166173</v>
      </c>
      <c r="H1232" s="7">
        <f t="shared" si="19"/>
        <v>0.2301596317518598</v>
      </c>
    </row>
    <row r="1233" spans="1:8" x14ac:dyDescent="0.75">
      <c r="A1233" s="2">
        <v>42871</v>
      </c>
      <c r="B1233" s="12">
        <v>0.26982400000000001</v>
      </c>
      <c r="C1233" s="12">
        <v>0.34986099999999998</v>
      </c>
      <c r="D1233" s="12">
        <v>0.26982400000000001</v>
      </c>
      <c r="E1233" s="12">
        <v>0.34986099999999998</v>
      </c>
      <c r="F1233" s="12">
        <v>440881984</v>
      </c>
      <c r="G1233" s="12">
        <v>13401731336</v>
      </c>
      <c r="H1233" s="7">
        <f t="shared" si="19"/>
        <v>0.29662668999051223</v>
      </c>
    </row>
    <row r="1234" spans="1:8" x14ac:dyDescent="0.75">
      <c r="A1234" s="2">
        <v>42872</v>
      </c>
      <c r="B1234" s="12">
        <v>0.355124</v>
      </c>
      <c r="C1234" s="12">
        <v>0.43517</v>
      </c>
      <c r="D1234" s="12">
        <v>0.32635799999999998</v>
      </c>
      <c r="E1234" s="12">
        <v>0.39413199999999998</v>
      </c>
      <c r="F1234" s="12">
        <v>470974016</v>
      </c>
      <c r="G1234" s="12">
        <v>15097570678</v>
      </c>
      <c r="H1234" s="7">
        <f t="shared" si="19"/>
        <v>0.10984332233248101</v>
      </c>
    </row>
    <row r="1235" spans="1:8" x14ac:dyDescent="0.75">
      <c r="A1235" s="2">
        <v>42873</v>
      </c>
      <c r="B1235" s="12">
        <v>0.39493099999999998</v>
      </c>
      <c r="C1235" s="12">
        <v>0.40801199999999999</v>
      </c>
      <c r="D1235" s="12">
        <v>0.33111600000000002</v>
      </c>
      <c r="E1235" s="12">
        <v>0.364869</v>
      </c>
      <c r="F1235" s="12">
        <v>237644000</v>
      </c>
      <c r="G1235" s="12">
        <v>14059328662</v>
      </c>
      <c r="H1235" s="7">
        <f t="shared" si="19"/>
        <v>-7.611962595997776E-2</v>
      </c>
    </row>
    <row r="1236" spans="1:8" x14ac:dyDescent="0.75">
      <c r="A1236" s="2">
        <v>42874</v>
      </c>
      <c r="B1236" s="12">
        <v>0.36350500000000002</v>
      </c>
      <c r="C1236" s="12">
        <v>0.36350500000000002</v>
      </c>
      <c r="D1236" s="12">
        <v>0.30079400000000001</v>
      </c>
      <c r="E1236" s="12">
        <v>0.32780100000000001</v>
      </c>
      <c r="F1236" s="12">
        <v>269894016</v>
      </c>
      <c r="G1236" s="12">
        <v>12631004538</v>
      </c>
      <c r="H1236" s="7">
        <f t="shared" si="19"/>
        <v>-9.8221482510556971E-2</v>
      </c>
    </row>
    <row r="1237" spans="1:8" x14ac:dyDescent="0.75">
      <c r="A1237" s="2">
        <v>42875</v>
      </c>
      <c r="B1237" s="12">
        <v>0.32863100000000001</v>
      </c>
      <c r="C1237" s="12">
        <v>0.370361</v>
      </c>
      <c r="D1237" s="12">
        <v>0.30394100000000002</v>
      </c>
      <c r="E1237" s="12">
        <v>0.351634</v>
      </c>
      <c r="F1237" s="12">
        <v>237792000</v>
      </c>
      <c r="G1237" s="12">
        <v>13549350520</v>
      </c>
      <c r="H1237" s="7">
        <f t="shared" si="19"/>
        <v>6.9996439775918878E-2</v>
      </c>
    </row>
    <row r="1238" spans="1:8" x14ac:dyDescent="0.75">
      <c r="A1238" s="2">
        <v>42876</v>
      </c>
      <c r="B1238" s="12">
        <v>0.35316399999999998</v>
      </c>
      <c r="C1238" s="12">
        <v>0.36763600000000002</v>
      </c>
      <c r="D1238" s="12">
        <v>0.33222200000000002</v>
      </c>
      <c r="E1238" s="12">
        <v>0.33620100000000003</v>
      </c>
      <c r="F1238" s="12">
        <v>129765000</v>
      </c>
      <c r="G1238" s="12">
        <v>12954677858</v>
      </c>
      <c r="H1238" s="7">
        <f t="shared" si="19"/>
        <v>-4.8031509440373175E-2</v>
      </c>
    </row>
    <row r="1239" spans="1:8" x14ac:dyDescent="0.75">
      <c r="A1239" s="2">
        <v>42877</v>
      </c>
      <c r="B1239" s="12">
        <v>0.33840300000000001</v>
      </c>
      <c r="C1239" s="12">
        <v>0.345412</v>
      </c>
      <c r="D1239" s="12">
        <v>0.27009100000000003</v>
      </c>
      <c r="E1239" s="12">
        <v>0.31795400000000001</v>
      </c>
      <c r="F1239" s="12">
        <v>265699008</v>
      </c>
      <c r="G1239" s="12">
        <v>12251574635</v>
      </c>
      <c r="H1239" s="7">
        <f t="shared" si="19"/>
        <v>-6.0427951288847898E-2</v>
      </c>
    </row>
    <row r="1240" spans="1:8" x14ac:dyDescent="0.75">
      <c r="A1240" s="2">
        <v>42878</v>
      </c>
      <c r="B1240" s="12">
        <v>0.31334699999999999</v>
      </c>
      <c r="C1240" s="12">
        <v>0.354014</v>
      </c>
      <c r="D1240" s="12">
        <v>0.29189300000000001</v>
      </c>
      <c r="E1240" s="12">
        <v>0.32336799999999999</v>
      </c>
      <c r="F1240" s="12">
        <v>153050000</v>
      </c>
      <c r="G1240" s="12">
        <v>12460189796</v>
      </c>
      <c r="H1240" s="7">
        <f t="shared" si="19"/>
        <v>3.1980519998595816E-2</v>
      </c>
    </row>
    <row r="1241" spans="1:8" x14ac:dyDescent="0.75">
      <c r="A1241" s="2">
        <v>42879</v>
      </c>
      <c r="B1241" s="12">
        <v>0.32505400000000001</v>
      </c>
      <c r="C1241" s="12">
        <v>0.35735800000000001</v>
      </c>
      <c r="D1241" s="12">
        <v>0.29300900000000002</v>
      </c>
      <c r="E1241" s="12">
        <v>0.29588999999999999</v>
      </c>
      <c r="F1241" s="12">
        <v>166168000</v>
      </c>
      <c r="G1241" s="12">
        <v>11401392713</v>
      </c>
      <c r="H1241" s="7">
        <f t="shared" si="19"/>
        <v>-8.9720477213016986E-2</v>
      </c>
    </row>
    <row r="1242" spans="1:8" x14ac:dyDescent="0.75">
      <c r="A1242" s="2">
        <v>42880</v>
      </c>
      <c r="B1242" s="12">
        <v>0.29183399999999998</v>
      </c>
      <c r="C1242" s="12">
        <v>0.30346699999999999</v>
      </c>
      <c r="D1242" s="12">
        <v>0.23830799999999999</v>
      </c>
      <c r="E1242" s="12">
        <v>0.24606500000000001</v>
      </c>
      <c r="F1242" s="12">
        <v>237804992</v>
      </c>
      <c r="G1242" s="12">
        <v>9411822715</v>
      </c>
      <c r="H1242" s="7">
        <f t="shared" si="19"/>
        <v>-0.156832308778278</v>
      </c>
    </row>
    <row r="1243" spans="1:8" x14ac:dyDescent="0.75">
      <c r="A1243" s="2">
        <v>42881</v>
      </c>
      <c r="B1243" s="12">
        <v>0.245083</v>
      </c>
      <c r="C1243" s="12">
        <v>0.32781199999999999</v>
      </c>
      <c r="D1243" s="12">
        <v>0.245083</v>
      </c>
      <c r="E1243" s="12">
        <v>0.27180799999999999</v>
      </c>
      <c r="F1243" s="12">
        <v>253935008</v>
      </c>
      <c r="G1243" s="12">
        <v>10396475356</v>
      </c>
      <c r="H1243" s="7">
        <f t="shared" si="19"/>
        <v>0.10904469098223867</v>
      </c>
    </row>
    <row r="1244" spans="1:8" x14ac:dyDescent="0.75">
      <c r="A1244" s="2">
        <v>42882</v>
      </c>
      <c r="B1244" s="12">
        <v>0.27269700000000002</v>
      </c>
      <c r="C1244" s="12">
        <v>0.28336299999999998</v>
      </c>
      <c r="D1244" s="12">
        <v>0.16234499999999999</v>
      </c>
      <c r="E1244" s="12">
        <v>0.21254899999999999</v>
      </c>
      <c r="F1244" s="12">
        <v>255532000</v>
      </c>
      <c r="G1244" s="12">
        <v>8129857990</v>
      </c>
      <c r="H1244" s="7">
        <f t="shared" si="19"/>
        <v>-0.22056714962027463</v>
      </c>
    </row>
    <row r="1245" spans="1:8" x14ac:dyDescent="0.75">
      <c r="A1245" s="2">
        <v>42883</v>
      </c>
      <c r="B1245" s="12">
        <v>0.21288699999999999</v>
      </c>
      <c r="C1245" s="12">
        <v>0.242395</v>
      </c>
      <c r="D1245" s="12">
        <v>0.204652</v>
      </c>
      <c r="E1245" s="12">
        <v>0.22955400000000001</v>
      </c>
      <c r="F1245" s="12">
        <v>122253000</v>
      </c>
      <c r="G1245" s="12">
        <v>8780287938</v>
      </c>
      <c r="H1245" s="7">
        <f t="shared" si="19"/>
        <v>7.8290360613846852E-2</v>
      </c>
    </row>
    <row r="1246" spans="1:8" x14ac:dyDescent="0.75">
      <c r="A1246" s="2">
        <v>42884</v>
      </c>
      <c r="B1246" s="12">
        <v>0.227189</v>
      </c>
      <c r="C1246" s="12">
        <v>0.24282000000000001</v>
      </c>
      <c r="D1246" s="12">
        <v>0.214777</v>
      </c>
      <c r="E1246" s="12">
        <v>0.23207</v>
      </c>
      <c r="F1246" s="12">
        <v>86555600</v>
      </c>
      <c r="G1246" s="12">
        <v>8876523266</v>
      </c>
      <c r="H1246" s="7">
        <f t="shared" si="19"/>
        <v>2.1484314821580253E-2</v>
      </c>
    </row>
    <row r="1247" spans="1:8" x14ac:dyDescent="0.75">
      <c r="A1247" s="2">
        <v>42885</v>
      </c>
      <c r="B1247" s="12">
        <v>0.23219100000000001</v>
      </c>
      <c r="C1247" s="12">
        <v>0.23736699999999999</v>
      </c>
      <c r="D1247" s="12">
        <v>0.20532400000000001</v>
      </c>
      <c r="E1247" s="12">
        <v>0.20532400000000001</v>
      </c>
      <c r="F1247" s="12">
        <v>92808704</v>
      </c>
      <c r="G1247" s="12">
        <v>7853506542</v>
      </c>
      <c r="H1247" s="7">
        <f t="shared" si="19"/>
        <v>-0.11571077259669842</v>
      </c>
    </row>
    <row r="1248" spans="1:8" x14ac:dyDescent="0.75">
      <c r="A1248" s="2">
        <v>42886</v>
      </c>
      <c r="B1248" s="12">
        <v>0.20535999999999999</v>
      </c>
      <c r="C1248" s="12">
        <v>0.24767700000000001</v>
      </c>
      <c r="D1248" s="12">
        <v>0.19383900000000001</v>
      </c>
      <c r="E1248" s="12">
        <v>0.24659</v>
      </c>
      <c r="F1248" s="12">
        <v>160620000</v>
      </c>
      <c r="G1248" s="12">
        <v>9431903616</v>
      </c>
      <c r="H1248" s="7">
        <f t="shared" si="19"/>
        <v>0.20076938059992219</v>
      </c>
    </row>
    <row r="1249" spans="1:8" x14ac:dyDescent="0.75">
      <c r="A1249" s="2">
        <v>42887</v>
      </c>
      <c r="B1249" s="12">
        <v>0.243946</v>
      </c>
      <c r="C1249" s="12">
        <v>0.33679700000000001</v>
      </c>
      <c r="D1249" s="12">
        <v>0.243946</v>
      </c>
      <c r="E1249" s="12">
        <v>0.33365699999999998</v>
      </c>
      <c r="F1249" s="12">
        <v>588819008</v>
      </c>
      <c r="G1249" s="12">
        <v>12886398533</v>
      </c>
      <c r="H1249" s="7">
        <f t="shared" si="19"/>
        <v>0.36774941995359622</v>
      </c>
    </row>
    <row r="1250" spans="1:8" x14ac:dyDescent="0.75">
      <c r="A1250" s="2">
        <v>42888</v>
      </c>
      <c r="B1250" s="12">
        <v>0.33364500000000002</v>
      </c>
      <c r="C1250" s="12">
        <v>0.33580900000000002</v>
      </c>
      <c r="D1250" s="12">
        <v>0.29071000000000002</v>
      </c>
      <c r="E1250" s="12">
        <v>0.303448</v>
      </c>
      <c r="F1250" s="12">
        <v>293676992</v>
      </c>
      <c r="G1250" s="12">
        <v>11719675781</v>
      </c>
      <c r="H1250" s="7">
        <f t="shared" si="19"/>
        <v>-9.0506376537937111E-2</v>
      </c>
    </row>
    <row r="1251" spans="1:8" x14ac:dyDescent="0.75">
      <c r="A1251" s="2">
        <v>42889</v>
      </c>
      <c r="B1251" s="12">
        <v>0.30046</v>
      </c>
      <c r="C1251" s="12">
        <v>0.310863</v>
      </c>
      <c r="D1251" s="12">
        <v>0.277563</v>
      </c>
      <c r="E1251" s="12">
        <v>0.29458000000000001</v>
      </c>
      <c r="F1251" s="12">
        <v>155454000</v>
      </c>
      <c r="G1251" s="12">
        <v>11377178599</v>
      </c>
      <c r="H1251" s="7">
        <f t="shared" si="19"/>
        <v>-1.9569992677893885E-2</v>
      </c>
    </row>
    <row r="1252" spans="1:8" x14ac:dyDescent="0.75">
      <c r="A1252" s="2">
        <v>42890</v>
      </c>
      <c r="B1252" s="12">
        <v>0.29838599999999998</v>
      </c>
      <c r="C1252" s="12">
        <v>0.313944</v>
      </c>
      <c r="D1252" s="12">
        <v>0.27718500000000001</v>
      </c>
      <c r="E1252" s="12">
        <v>0.29941299999999998</v>
      </c>
      <c r="F1252" s="12">
        <v>153488000</v>
      </c>
      <c r="G1252" s="12">
        <v>11563837246</v>
      </c>
      <c r="H1252" s="7">
        <f t="shared" si="19"/>
        <v>3.4418504889639602E-3</v>
      </c>
    </row>
    <row r="1253" spans="1:8" x14ac:dyDescent="0.75">
      <c r="A1253" s="2">
        <v>42891</v>
      </c>
      <c r="B1253" s="12">
        <v>0.29986200000000002</v>
      </c>
      <c r="C1253" s="12">
        <v>0.302394</v>
      </c>
      <c r="D1253" s="12">
        <v>0.28460000000000002</v>
      </c>
      <c r="E1253" s="12">
        <v>0.29400300000000001</v>
      </c>
      <c r="F1253" s="12">
        <v>78433504</v>
      </c>
      <c r="G1253" s="12">
        <v>11354893881</v>
      </c>
      <c r="H1253" s="7">
        <f t="shared" si="19"/>
        <v>-1.9538987934449855E-2</v>
      </c>
    </row>
    <row r="1254" spans="1:8" x14ac:dyDescent="0.75">
      <c r="A1254" s="2">
        <v>42892</v>
      </c>
      <c r="B1254" s="12">
        <v>0.29402800000000001</v>
      </c>
      <c r="C1254" s="12">
        <v>0.29453699999999999</v>
      </c>
      <c r="D1254" s="12">
        <v>0.27624799999999999</v>
      </c>
      <c r="E1254" s="12">
        <v>0.28454800000000002</v>
      </c>
      <c r="F1254" s="12">
        <v>132720000</v>
      </c>
      <c r="G1254" s="12">
        <v>10989725765</v>
      </c>
      <c r="H1254" s="7">
        <f t="shared" si="19"/>
        <v>-3.224182730896373E-2</v>
      </c>
    </row>
    <row r="1255" spans="1:8" x14ac:dyDescent="0.75">
      <c r="A1255" s="2">
        <v>42893</v>
      </c>
      <c r="B1255" s="12">
        <v>0.28467700000000001</v>
      </c>
      <c r="C1255" s="12">
        <v>0.29837900000000001</v>
      </c>
      <c r="D1255" s="12">
        <v>0.27887400000000001</v>
      </c>
      <c r="E1255" s="12">
        <v>0.279783</v>
      </c>
      <c r="F1255" s="12">
        <v>145839008</v>
      </c>
      <c r="G1255" s="12">
        <v>10805693394</v>
      </c>
      <c r="H1255" s="7">
        <f t="shared" si="19"/>
        <v>-1.719141342644474E-2</v>
      </c>
    </row>
    <row r="1256" spans="1:8" x14ac:dyDescent="0.75">
      <c r="A1256" s="2">
        <v>42894</v>
      </c>
      <c r="B1256" s="12">
        <v>0.28090199999999999</v>
      </c>
      <c r="C1256" s="12">
        <v>0.29857</v>
      </c>
      <c r="D1256" s="12">
        <v>0.27644099999999999</v>
      </c>
      <c r="E1256" s="12">
        <v>0.28967799999999999</v>
      </c>
      <c r="F1256" s="12">
        <v>103152000</v>
      </c>
      <c r="G1256" s="12">
        <v>11115200953</v>
      </c>
      <c r="H1256" s="7">
        <f t="shared" si="19"/>
        <v>3.1242212586596062E-2</v>
      </c>
    </row>
    <row r="1257" spans="1:8" x14ac:dyDescent="0.75">
      <c r="A1257" s="2">
        <v>42895</v>
      </c>
      <c r="B1257" s="12">
        <v>0.28969499999999998</v>
      </c>
      <c r="C1257" s="12">
        <v>0.29949300000000001</v>
      </c>
      <c r="D1257" s="12">
        <v>0.28588400000000003</v>
      </c>
      <c r="E1257" s="12">
        <v>0.28601900000000002</v>
      </c>
      <c r="F1257" s="12">
        <v>102482000</v>
      </c>
      <c r="G1257" s="12">
        <v>10962073248</v>
      </c>
      <c r="H1257" s="7">
        <f t="shared" si="19"/>
        <v>-1.2689207614905185E-2</v>
      </c>
    </row>
    <row r="1258" spans="1:8" x14ac:dyDescent="0.75">
      <c r="A1258" s="2">
        <v>42896</v>
      </c>
      <c r="B1258" s="12">
        <v>0.285806</v>
      </c>
      <c r="C1258" s="12">
        <v>0.288991</v>
      </c>
      <c r="D1258" s="12">
        <v>0.25787900000000002</v>
      </c>
      <c r="E1258" s="12">
        <v>0.26087399999999999</v>
      </c>
      <c r="F1258" s="12">
        <v>156720992</v>
      </c>
      <c r="G1258" s="12">
        <v>9998356391</v>
      </c>
      <c r="H1258" s="7">
        <f t="shared" si="19"/>
        <v>-8.7233997886678405E-2</v>
      </c>
    </row>
    <row r="1259" spans="1:8" x14ac:dyDescent="0.75">
      <c r="A1259" s="2">
        <v>42897</v>
      </c>
      <c r="B1259" s="12">
        <v>0.25944499999999998</v>
      </c>
      <c r="C1259" s="12">
        <v>0.27773500000000001</v>
      </c>
      <c r="D1259" s="12">
        <v>0.25911299999999998</v>
      </c>
      <c r="E1259" s="12">
        <v>0.27275899999999997</v>
      </c>
      <c r="F1259" s="12">
        <v>114566000</v>
      </c>
      <c r="G1259" s="12">
        <v>10453865432</v>
      </c>
      <c r="H1259" s="7">
        <f t="shared" si="19"/>
        <v>5.1317234866734736E-2</v>
      </c>
    </row>
    <row r="1260" spans="1:8" x14ac:dyDescent="0.75">
      <c r="A1260" s="2">
        <v>42898</v>
      </c>
      <c r="B1260" s="12">
        <v>0.27307500000000001</v>
      </c>
      <c r="C1260" s="12">
        <v>0.28328999999999999</v>
      </c>
      <c r="D1260" s="12">
        <v>0.247476</v>
      </c>
      <c r="E1260" s="12">
        <v>0.25396400000000002</v>
      </c>
      <c r="F1260" s="12">
        <v>149942000</v>
      </c>
      <c r="G1260" s="12">
        <v>9733521096</v>
      </c>
      <c r="H1260" s="7">
        <f t="shared" si="19"/>
        <v>-6.9984436510116224E-2</v>
      </c>
    </row>
    <row r="1261" spans="1:8" x14ac:dyDescent="0.75">
      <c r="A1261" s="2">
        <v>42899</v>
      </c>
      <c r="B1261" s="12">
        <v>0.25382300000000002</v>
      </c>
      <c r="C1261" s="12">
        <v>0.27465899999999999</v>
      </c>
      <c r="D1261" s="12">
        <v>0.25219999999999998</v>
      </c>
      <c r="E1261" s="12">
        <v>0.26615299999999997</v>
      </c>
      <c r="F1261" s="12">
        <v>111937000</v>
      </c>
      <c r="G1261" s="12">
        <v>10200681358</v>
      </c>
      <c r="H1261" s="7">
        <f t="shared" si="19"/>
        <v>4.8577158098359691E-2</v>
      </c>
    </row>
    <row r="1262" spans="1:8" x14ac:dyDescent="0.75">
      <c r="A1262" s="2">
        <v>42900</v>
      </c>
      <c r="B1262" s="12">
        <v>0.26582299999999998</v>
      </c>
      <c r="C1262" s="12">
        <v>0.30785400000000002</v>
      </c>
      <c r="D1262" s="12">
        <v>0.26320199999999999</v>
      </c>
      <c r="E1262" s="12">
        <v>0.278447</v>
      </c>
      <c r="F1262" s="12">
        <v>431096000</v>
      </c>
      <c r="G1262" s="12">
        <v>10671865889</v>
      </c>
      <c r="H1262" s="7">
        <f t="shared" si="19"/>
        <v>4.7490247269799925E-2</v>
      </c>
    </row>
    <row r="1263" spans="1:8" x14ac:dyDescent="0.75">
      <c r="A1263" s="2">
        <v>42901</v>
      </c>
      <c r="B1263" s="12">
        <v>0.278196</v>
      </c>
      <c r="C1263" s="12">
        <v>0.27892299999999998</v>
      </c>
      <c r="D1263" s="12">
        <v>0.240868</v>
      </c>
      <c r="E1263" s="12">
        <v>0.259266</v>
      </c>
      <c r="F1263" s="12">
        <v>191548000</v>
      </c>
      <c r="G1263" s="12">
        <v>9927365495</v>
      </c>
      <c r="H1263" s="7">
        <f t="shared" si="19"/>
        <v>-6.8045550618988065E-2</v>
      </c>
    </row>
    <row r="1264" spans="1:8" x14ac:dyDescent="0.75">
      <c r="A1264" s="2">
        <v>42902</v>
      </c>
      <c r="B1264" s="12">
        <v>0.25947300000000001</v>
      </c>
      <c r="C1264" s="12">
        <v>0.26621099999999998</v>
      </c>
      <c r="D1264" s="12">
        <v>0.25240800000000002</v>
      </c>
      <c r="E1264" s="12">
        <v>0.26206800000000002</v>
      </c>
      <c r="F1264" s="12">
        <v>88152400</v>
      </c>
      <c r="G1264" s="12">
        <v>10034654836</v>
      </c>
      <c r="H1264" s="7">
        <f t="shared" si="19"/>
        <v>1.000104057069527E-2</v>
      </c>
    </row>
    <row r="1265" spans="1:8" x14ac:dyDescent="0.75">
      <c r="A1265" s="2">
        <v>42903</v>
      </c>
      <c r="B1265" s="12">
        <v>0.26235799999999998</v>
      </c>
      <c r="C1265" s="12">
        <v>0.27071699999999999</v>
      </c>
      <c r="D1265" s="12">
        <v>0.25810499999999997</v>
      </c>
      <c r="E1265" s="12">
        <v>0.26835100000000001</v>
      </c>
      <c r="F1265" s="12">
        <v>121948000</v>
      </c>
      <c r="G1265" s="12">
        <v>10275232611</v>
      </c>
      <c r="H1265" s="7">
        <f t="shared" si="19"/>
        <v>2.2842833075416135E-2</v>
      </c>
    </row>
    <row r="1266" spans="1:8" x14ac:dyDescent="0.75">
      <c r="A1266" s="2">
        <v>42904</v>
      </c>
      <c r="B1266" s="12">
        <v>0.26808500000000002</v>
      </c>
      <c r="C1266" s="12">
        <v>0.289468</v>
      </c>
      <c r="D1266" s="12">
        <v>0.26507799999999998</v>
      </c>
      <c r="E1266" s="12">
        <v>0.28460000000000002</v>
      </c>
      <c r="F1266" s="12">
        <v>232512000</v>
      </c>
      <c r="G1266" s="12">
        <v>10897411230</v>
      </c>
      <c r="H1266" s="7">
        <f t="shared" si="19"/>
        <v>6.1603595874442807E-2</v>
      </c>
    </row>
    <row r="1267" spans="1:8" x14ac:dyDescent="0.75">
      <c r="A1267" s="2">
        <v>42905</v>
      </c>
      <c r="B1267" s="12">
        <v>0.28397699999999998</v>
      </c>
      <c r="C1267" s="12">
        <v>0.296068</v>
      </c>
      <c r="D1267" s="12">
        <v>0.28023300000000001</v>
      </c>
      <c r="E1267" s="12">
        <v>0.296068</v>
      </c>
      <c r="F1267" s="12">
        <v>164955008</v>
      </c>
      <c r="G1267" s="12">
        <v>11336524062</v>
      </c>
      <c r="H1267" s="7">
        <f t="shared" si="19"/>
        <v>4.2577391831028634E-2</v>
      </c>
    </row>
    <row r="1268" spans="1:8" x14ac:dyDescent="0.75">
      <c r="A1268" s="2">
        <v>42906</v>
      </c>
      <c r="B1268" s="12">
        <v>0.29219400000000001</v>
      </c>
      <c r="C1268" s="12">
        <v>0.33953299999999997</v>
      </c>
      <c r="D1268" s="12">
        <v>0.29014699999999999</v>
      </c>
      <c r="E1268" s="12">
        <v>0.32442700000000002</v>
      </c>
      <c r="F1268" s="12">
        <v>793609984</v>
      </c>
      <c r="G1268" s="12">
        <v>12422397868</v>
      </c>
      <c r="H1268" s="7">
        <f t="shared" si="19"/>
        <v>0.11031369569532574</v>
      </c>
    </row>
    <row r="1269" spans="1:8" x14ac:dyDescent="0.75">
      <c r="A1269" s="2">
        <v>42907</v>
      </c>
      <c r="B1269" s="12">
        <v>0.32462299999999999</v>
      </c>
      <c r="C1269" s="12">
        <v>0.32776</v>
      </c>
      <c r="D1269" s="12">
        <v>0.28361399999999998</v>
      </c>
      <c r="E1269" s="12">
        <v>0.29636600000000002</v>
      </c>
      <c r="F1269" s="12">
        <v>358492992</v>
      </c>
      <c r="G1269" s="12">
        <v>11347934563</v>
      </c>
      <c r="H1269" s="7">
        <f t="shared" si="19"/>
        <v>-8.7045588267005036E-2</v>
      </c>
    </row>
    <row r="1270" spans="1:8" x14ac:dyDescent="0.75">
      <c r="A1270" s="2">
        <v>42908</v>
      </c>
      <c r="B1270" s="12">
        <v>0.29988599999999999</v>
      </c>
      <c r="C1270" s="12">
        <v>0.30585200000000001</v>
      </c>
      <c r="D1270" s="12">
        <v>0.29151899999999997</v>
      </c>
      <c r="E1270" s="12">
        <v>0.297848</v>
      </c>
      <c r="F1270" s="12">
        <v>194551008</v>
      </c>
      <c r="G1270" s="12">
        <v>11405013271</v>
      </c>
      <c r="H1270" s="7">
        <f t="shared" si="19"/>
        <v>-6.7959157813301868E-3</v>
      </c>
    </row>
    <row r="1271" spans="1:8" x14ac:dyDescent="0.75">
      <c r="A1271" s="2">
        <v>42909</v>
      </c>
      <c r="B1271" s="12">
        <v>0.29771799999999998</v>
      </c>
      <c r="C1271" s="12">
        <v>0.32075100000000001</v>
      </c>
      <c r="D1271" s="12">
        <v>0.29555100000000001</v>
      </c>
      <c r="E1271" s="12">
        <v>0.31997799999999998</v>
      </c>
      <c r="F1271" s="12">
        <v>177220992</v>
      </c>
      <c r="G1271" s="12">
        <v>12252401682</v>
      </c>
      <c r="H1271" s="7">
        <f t="shared" si="19"/>
        <v>7.4768740889029225E-2</v>
      </c>
    </row>
    <row r="1272" spans="1:8" x14ac:dyDescent="0.75">
      <c r="A1272" s="2">
        <v>42910</v>
      </c>
      <c r="B1272" s="12">
        <v>0.31918800000000003</v>
      </c>
      <c r="C1272" s="12">
        <v>0.32711699999999999</v>
      </c>
      <c r="D1272" s="12">
        <v>0.30648700000000001</v>
      </c>
      <c r="E1272" s="12">
        <v>0.31111</v>
      </c>
      <c r="F1272" s="12">
        <v>313710016</v>
      </c>
      <c r="G1272" s="12">
        <v>11912833655</v>
      </c>
      <c r="H1272" s="7">
        <f t="shared" si="19"/>
        <v>-2.5307968971264673E-2</v>
      </c>
    </row>
    <row r="1273" spans="1:8" x14ac:dyDescent="0.75">
      <c r="A1273" s="2">
        <v>42911</v>
      </c>
      <c r="B1273" s="12">
        <v>0.31081599999999998</v>
      </c>
      <c r="C1273" s="12">
        <v>0.31115700000000002</v>
      </c>
      <c r="D1273" s="12">
        <v>0.28914800000000002</v>
      </c>
      <c r="E1273" s="12">
        <v>0.29842299999999999</v>
      </c>
      <c r="F1273" s="12">
        <v>158844992</v>
      </c>
      <c r="G1273" s="12">
        <v>11427030819</v>
      </c>
      <c r="H1273" s="7">
        <f t="shared" si="19"/>
        <v>-3.9872464737979986E-2</v>
      </c>
    </row>
    <row r="1274" spans="1:8" x14ac:dyDescent="0.75">
      <c r="A1274" s="2">
        <v>42912</v>
      </c>
      <c r="B1274" s="12">
        <v>0.29876999999999998</v>
      </c>
      <c r="C1274" s="12">
        <v>0.30198000000000003</v>
      </c>
      <c r="D1274" s="12">
        <v>0.26081900000000002</v>
      </c>
      <c r="E1274" s="12">
        <v>0.27728799999999998</v>
      </c>
      <c r="F1274" s="12">
        <v>280100000</v>
      </c>
      <c r="G1274" s="12">
        <v>10617742338</v>
      </c>
      <c r="H1274" s="7">
        <f t="shared" si="19"/>
        <v>-7.1901462663587379E-2</v>
      </c>
    </row>
    <row r="1275" spans="1:8" x14ac:dyDescent="0.75">
      <c r="A1275" s="2">
        <v>42913</v>
      </c>
      <c r="B1275" s="12">
        <v>0.27728799999999998</v>
      </c>
      <c r="C1275" s="12">
        <v>0.27881</v>
      </c>
      <c r="D1275" s="12">
        <v>0.251052</v>
      </c>
      <c r="E1275" s="12">
        <v>0.276306</v>
      </c>
      <c r="F1275" s="12">
        <v>186951008</v>
      </c>
      <c r="G1275" s="12">
        <v>10580140195</v>
      </c>
      <c r="H1275" s="7">
        <f t="shared" si="19"/>
        <v>-3.5414442745448161E-3</v>
      </c>
    </row>
    <row r="1276" spans="1:8" x14ac:dyDescent="0.75">
      <c r="A1276" s="2">
        <v>42914</v>
      </c>
      <c r="B1276" s="12">
        <v>0.275391</v>
      </c>
      <c r="C1276" s="12">
        <v>0.28149000000000002</v>
      </c>
      <c r="D1276" s="12">
        <v>0.26784000000000002</v>
      </c>
      <c r="E1276" s="12">
        <v>0.28045500000000001</v>
      </c>
      <c r="F1276" s="12">
        <v>126278000</v>
      </c>
      <c r="G1276" s="12">
        <v>10739011163</v>
      </c>
      <c r="H1276" s="7">
        <f t="shared" si="19"/>
        <v>1.8388400492390867E-2</v>
      </c>
    </row>
    <row r="1277" spans="1:8" x14ac:dyDescent="0.75">
      <c r="A1277" s="2">
        <v>42915</v>
      </c>
      <c r="B1277" s="12">
        <v>0.28056500000000001</v>
      </c>
      <c r="C1277" s="12">
        <v>0.28087299999999998</v>
      </c>
      <c r="D1277" s="12">
        <v>0.26417499999999999</v>
      </c>
      <c r="E1277" s="12">
        <v>0.26542100000000002</v>
      </c>
      <c r="F1277" s="12">
        <v>89745296</v>
      </c>
      <c r="G1277" s="12">
        <v>10163338439</v>
      </c>
      <c r="H1277" s="7">
        <f t="shared" si="19"/>
        <v>-5.3976796820701049E-2</v>
      </c>
    </row>
    <row r="1278" spans="1:8" x14ac:dyDescent="0.75">
      <c r="A1278" s="2">
        <v>42916</v>
      </c>
      <c r="B1278" s="12">
        <v>0.26606000000000002</v>
      </c>
      <c r="C1278" s="12">
        <v>0.26916000000000001</v>
      </c>
      <c r="D1278" s="12">
        <v>0.26224199999999998</v>
      </c>
      <c r="E1278" s="12">
        <v>0.26293</v>
      </c>
      <c r="F1278" s="12">
        <v>67764496</v>
      </c>
      <c r="G1278" s="12">
        <v>10067954592</v>
      </c>
      <c r="H1278" s="7">
        <f t="shared" si="19"/>
        <v>-1.1764263699917392E-2</v>
      </c>
    </row>
    <row r="1279" spans="1:8" x14ac:dyDescent="0.75">
      <c r="A1279" s="2">
        <v>42917</v>
      </c>
      <c r="B1279" s="12">
        <v>0.26285500000000001</v>
      </c>
      <c r="C1279" s="12">
        <v>0.26305299999999998</v>
      </c>
      <c r="D1279" s="12">
        <v>0.25296600000000002</v>
      </c>
      <c r="E1279" s="12">
        <v>0.25474400000000003</v>
      </c>
      <c r="F1279" s="12">
        <v>53611000</v>
      </c>
      <c r="G1279" s="12">
        <v>9754501291</v>
      </c>
      <c r="H1279" s="7">
        <f t="shared" si="19"/>
        <v>-3.0857316771604037E-2</v>
      </c>
    </row>
    <row r="1280" spans="1:8" x14ac:dyDescent="0.75">
      <c r="A1280" s="2">
        <v>42918</v>
      </c>
      <c r="B1280" s="12">
        <v>0.25451200000000002</v>
      </c>
      <c r="C1280" s="12">
        <v>0.25995099999999999</v>
      </c>
      <c r="D1280" s="12">
        <v>0.250944</v>
      </c>
      <c r="E1280" s="12">
        <v>0.25944899999999999</v>
      </c>
      <c r="F1280" s="12">
        <v>54095000</v>
      </c>
      <c r="G1280" s="12">
        <v>9934662271</v>
      </c>
      <c r="H1280" s="7">
        <f t="shared" si="19"/>
        <v>1.9397906582007799E-2</v>
      </c>
    </row>
    <row r="1281" spans="1:8" x14ac:dyDescent="0.75">
      <c r="A1281" s="2">
        <v>42919</v>
      </c>
      <c r="B1281" s="12">
        <v>0.25897700000000001</v>
      </c>
      <c r="C1281" s="12">
        <v>0.26235399999999998</v>
      </c>
      <c r="D1281" s="12">
        <v>0.255666</v>
      </c>
      <c r="E1281" s="12">
        <v>0.259959</v>
      </c>
      <c r="F1281" s="12">
        <v>60367800</v>
      </c>
      <c r="G1281" s="12">
        <v>9954190879</v>
      </c>
      <c r="H1281" s="7">
        <f t="shared" si="19"/>
        <v>3.7918425188336524E-3</v>
      </c>
    </row>
    <row r="1282" spans="1:8" x14ac:dyDescent="0.75">
      <c r="A1282" s="2">
        <v>42920</v>
      </c>
      <c r="B1282" s="12">
        <v>0.25984099999999999</v>
      </c>
      <c r="C1282" s="12">
        <v>0.26225799999999999</v>
      </c>
      <c r="D1282" s="12">
        <v>0.25438699999999997</v>
      </c>
      <c r="E1282" s="12">
        <v>0.25470900000000002</v>
      </c>
      <c r="F1282" s="12">
        <v>56008900</v>
      </c>
      <c r="G1282" s="12">
        <v>9753161093</v>
      </c>
      <c r="H1282" s="7">
        <f t="shared" si="19"/>
        <v>-1.9750539753156625E-2</v>
      </c>
    </row>
    <row r="1283" spans="1:8" x14ac:dyDescent="0.75">
      <c r="A1283" s="2">
        <v>42921</v>
      </c>
      <c r="B1283" s="12">
        <v>0.25512499999999999</v>
      </c>
      <c r="C1283" s="12">
        <v>0.26171299999999997</v>
      </c>
      <c r="D1283" s="12">
        <v>0.25427499999999997</v>
      </c>
      <c r="E1283" s="12">
        <v>0.256523</v>
      </c>
      <c r="F1283" s="12">
        <v>73292096</v>
      </c>
      <c r="G1283" s="12">
        <v>9822621670</v>
      </c>
      <c r="H1283" s="7">
        <f t="shared" ref="H1283:H1346" si="20">(E1283-B1283)/B1283</f>
        <v>5.479666829985342E-3</v>
      </c>
    </row>
    <row r="1284" spans="1:8" x14ac:dyDescent="0.75">
      <c r="A1284" s="2">
        <v>42922</v>
      </c>
      <c r="B1284" s="12">
        <v>0.25637399999999999</v>
      </c>
      <c r="C1284" s="12">
        <v>0.25714799999999999</v>
      </c>
      <c r="D1284" s="12">
        <v>0.253303</v>
      </c>
      <c r="E1284" s="12">
        <v>0.25464100000000001</v>
      </c>
      <c r="F1284" s="12">
        <v>43845800</v>
      </c>
      <c r="G1284" s="12">
        <v>9750557278</v>
      </c>
      <c r="H1284" s="7">
        <f t="shared" si="20"/>
        <v>-6.7596558153322278E-3</v>
      </c>
    </row>
    <row r="1285" spans="1:8" x14ac:dyDescent="0.75">
      <c r="A1285" s="2">
        <v>42923</v>
      </c>
      <c r="B1285" s="12">
        <v>0.25485799999999997</v>
      </c>
      <c r="C1285" s="12">
        <v>0.25543100000000002</v>
      </c>
      <c r="D1285" s="12">
        <v>0.23889199999999999</v>
      </c>
      <c r="E1285" s="12">
        <v>0.23948</v>
      </c>
      <c r="F1285" s="12">
        <v>88408000</v>
      </c>
      <c r="G1285" s="12">
        <v>9170021548</v>
      </c>
      <c r="H1285" s="7">
        <f t="shared" si="20"/>
        <v>-6.0339483163173127E-2</v>
      </c>
    </row>
    <row r="1286" spans="1:8" x14ac:dyDescent="0.75">
      <c r="A1286" s="2">
        <v>42924</v>
      </c>
      <c r="B1286" s="12">
        <v>0.23974100000000001</v>
      </c>
      <c r="C1286" s="12">
        <v>0.23974100000000001</v>
      </c>
      <c r="D1286" s="12">
        <v>0.22176899999999999</v>
      </c>
      <c r="E1286" s="12">
        <v>0.23613400000000001</v>
      </c>
      <c r="F1286" s="12">
        <v>124578000</v>
      </c>
      <c r="G1286" s="12">
        <v>9041898564</v>
      </c>
      <c r="H1286" s="7">
        <f t="shared" si="20"/>
        <v>-1.5045403164248079E-2</v>
      </c>
    </row>
    <row r="1287" spans="1:8" x14ac:dyDescent="0.75">
      <c r="A1287" s="2">
        <v>42925</v>
      </c>
      <c r="B1287" s="12">
        <v>0.23688400000000001</v>
      </c>
      <c r="C1287" s="12">
        <v>0.248501</v>
      </c>
      <c r="D1287" s="12">
        <v>0.23341600000000001</v>
      </c>
      <c r="E1287" s="12">
        <v>0.23341600000000001</v>
      </c>
      <c r="F1287" s="12">
        <v>82755000</v>
      </c>
      <c r="G1287" s="12">
        <v>8937822572</v>
      </c>
      <c r="H1287" s="7">
        <f t="shared" si="20"/>
        <v>-1.4640076999712934E-2</v>
      </c>
    </row>
    <row r="1288" spans="1:8" x14ac:dyDescent="0.75">
      <c r="A1288" s="2">
        <v>42926</v>
      </c>
      <c r="B1288" s="12">
        <v>0.234067</v>
      </c>
      <c r="C1288" s="12">
        <v>0.234067</v>
      </c>
      <c r="D1288" s="12">
        <v>0.185418</v>
      </c>
      <c r="E1288" s="12">
        <v>0.20316500000000001</v>
      </c>
      <c r="F1288" s="12">
        <v>119367000</v>
      </c>
      <c r="G1288" s="12">
        <v>7779469800</v>
      </c>
      <c r="H1288" s="7">
        <f t="shared" si="20"/>
        <v>-0.13202202788090583</v>
      </c>
    </row>
    <row r="1289" spans="1:8" x14ac:dyDescent="0.75">
      <c r="A1289" s="2">
        <v>42927</v>
      </c>
      <c r="B1289" s="12">
        <v>0.19641500000000001</v>
      </c>
      <c r="C1289" s="12">
        <v>0.20332</v>
      </c>
      <c r="D1289" s="12">
        <v>0.168265</v>
      </c>
      <c r="E1289" s="12">
        <v>0.18501899999999999</v>
      </c>
      <c r="F1289" s="12">
        <v>271415008</v>
      </c>
      <c r="G1289" s="12">
        <v>7084634278</v>
      </c>
      <c r="H1289" s="7">
        <f t="shared" si="20"/>
        <v>-5.8020008655143535E-2</v>
      </c>
    </row>
    <row r="1290" spans="1:8" x14ac:dyDescent="0.75">
      <c r="A1290" s="2">
        <v>42928</v>
      </c>
      <c r="B1290" s="12">
        <v>0.184198</v>
      </c>
      <c r="C1290" s="12">
        <v>0.205898</v>
      </c>
      <c r="D1290" s="12">
        <v>0.17716199999999999</v>
      </c>
      <c r="E1290" s="12">
        <v>0.20535400000000001</v>
      </c>
      <c r="F1290" s="12">
        <v>153023008</v>
      </c>
      <c r="G1290" s="12">
        <v>7863289648</v>
      </c>
      <c r="H1290" s="7">
        <f t="shared" si="20"/>
        <v>0.11485466726023089</v>
      </c>
    </row>
    <row r="1291" spans="1:8" x14ac:dyDescent="0.75">
      <c r="A1291" s="2">
        <v>42929</v>
      </c>
      <c r="B1291" s="12">
        <v>0.205873</v>
      </c>
      <c r="C1291" s="12">
        <v>0.23045199999999999</v>
      </c>
      <c r="D1291" s="12">
        <v>0.193357</v>
      </c>
      <c r="E1291" s="12">
        <v>0.20080899999999999</v>
      </c>
      <c r="F1291" s="12">
        <v>216750000</v>
      </c>
      <c r="G1291" s="12">
        <v>7689255291</v>
      </c>
      <c r="H1291" s="7">
        <f t="shared" si="20"/>
        <v>-2.4597688866437137E-2</v>
      </c>
    </row>
    <row r="1292" spans="1:8" x14ac:dyDescent="0.75">
      <c r="A1292" s="2">
        <v>42930</v>
      </c>
      <c r="B1292" s="12">
        <v>0.200819</v>
      </c>
      <c r="C1292" s="12">
        <v>0.201156</v>
      </c>
      <c r="D1292" s="12">
        <v>0.183369</v>
      </c>
      <c r="E1292" s="12">
        <v>0.19076899999999999</v>
      </c>
      <c r="F1292" s="12">
        <v>97037600</v>
      </c>
      <c r="G1292" s="12">
        <v>7304809757</v>
      </c>
      <c r="H1292" s="7">
        <f t="shared" si="20"/>
        <v>-5.0045065456953794E-2</v>
      </c>
    </row>
    <row r="1293" spans="1:8" x14ac:dyDescent="0.75">
      <c r="A1293" s="2">
        <v>42931</v>
      </c>
      <c r="B1293" s="12">
        <v>0.19097600000000001</v>
      </c>
      <c r="C1293" s="12">
        <v>0.191167</v>
      </c>
      <c r="D1293" s="12">
        <v>0.16711799999999999</v>
      </c>
      <c r="E1293" s="12">
        <v>0.17058899999999999</v>
      </c>
      <c r="F1293" s="12">
        <v>131779000</v>
      </c>
      <c r="G1293" s="12">
        <v>6532089552</v>
      </c>
      <c r="H1293" s="7">
        <f t="shared" si="20"/>
        <v>-0.10675163371313681</v>
      </c>
    </row>
    <row r="1294" spans="1:8" x14ac:dyDescent="0.75">
      <c r="A1294" s="2">
        <v>42932</v>
      </c>
      <c r="B1294" s="12">
        <v>0.16947999999999999</v>
      </c>
      <c r="C1294" s="12">
        <v>0.17257500000000001</v>
      </c>
      <c r="D1294" s="12">
        <v>0.11977</v>
      </c>
      <c r="E1294" s="12">
        <v>0.14805599999999999</v>
      </c>
      <c r="F1294" s="12">
        <v>257944000</v>
      </c>
      <c r="G1294" s="12">
        <v>5669269711</v>
      </c>
      <c r="H1294" s="7">
        <f t="shared" si="20"/>
        <v>-0.12641019589332075</v>
      </c>
    </row>
    <row r="1295" spans="1:8" x14ac:dyDescent="0.75">
      <c r="A1295" s="2">
        <v>42933</v>
      </c>
      <c r="B1295" s="12">
        <v>0.150146</v>
      </c>
      <c r="C1295" s="12">
        <v>0.17960400000000001</v>
      </c>
      <c r="D1295" s="12">
        <v>0.141425</v>
      </c>
      <c r="E1295" s="12">
        <v>0.17788899999999999</v>
      </c>
      <c r="F1295" s="12">
        <v>312684992</v>
      </c>
      <c r="G1295" s="12">
        <v>6811616683</v>
      </c>
      <c r="H1295" s="7">
        <f t="shared" si="20"/>
        <v>0.18477348713918446</v>
      </c>
    </row>
    <row r="1296" spans="1:8" x14ac:dyDescent="0.75">
      <c r="A1296" s="2">
        <v>42934</v>
      </c>
      <c r="B1296" s="12">
        <v>0.17966799999999999</v>
      </c>
      <c r="C1296" s="12">
        <v>0.19580700000000001</v>
      </c>
      <c r="D1296" s="12">
        <v>0.165966</v>
      </c>
      <c r="E1296" s="12">
        <v>0.188718</v>
      </c>
      <c r="F1296" s="12">
        <v>295840992</v>
      </c>
      <c r="G1296" s="12">
        <v>7226274121</v>
      </c>
      <c r="H1296" s="7">
        <f t="shared" si="20"/>
        <v>5.0370683705501275E-2</v>
      </c>
    </row>
    <row r="1297" spans="1:8" x14ac:dyDescent="0.75">
      <c r="A1297" s="2">
        <v>42935</v>
      </c>
      <c r="B1297" s="12">
        <v>0.188498</v>
      </c>
      <c r="C1297" s="12">
        <v>0.18853300000000001</v>
      </c>
      <c r="D1297" s="12">
        <v>0.158188</v>
      </c>
      <c r="E1297" s="12">
        <v>0.16838800000000001</v>
      </c>
      <c r="F1297" s="12">
        <v>147778000</v>
      </c>
      <c r="G1297" s="12">
        <v>6447810207</v>
      </c>
      <c r="H1297" s="7">
        <f t="shared" si="20"/>
        <v>-0.10668548207408031</v>
      </c>
    </row>
    <row r="1298" spans="1:8" x14ac:dyDescent="0.75">
      <c r="A1298" s="2">
        <v>42936</v>
      </c>
      <c r="B1298" s="12">
        <v>0.170017</v>
      </c>
      <c r="C1298" s="12">
        <v>0.19291800000000001</v>
      </c>
      <c r="D1298" s="12">
        <v>0.16771800000000001</v>
      </c>
      <c r="E1298" s="12">
        <v>0.18829499999999999</v>
      </c>
      <c r="F1298" s="12">
        <v>183292000</v>
      </c>
      <c r="G1298" s="12">
        <v>7210076864</v>
      </c>
      <c r="H1298" s="7">
        <f t="shared" si="20"/>
        <v>0.10750689636918655</v>
      </c>
    </row>
    <row r="1299" spans="1:8" x14ac:dyDescent="0.75">
      <c r="A1299" s="2">
        <v>42937</v>
      </c>
      <c r="B1299" s="12">
        <v>0.18942999999999999</v>
      </c>
      <c r="C1299" s="12">
        <v>0.19070799999999999</v>
      </c>
      <c r="D1299" s="12">
        <v>0.18109800000000001</v>
      </c>
      <c r="E1299" s="12">
        <v>0.18260799999999999</v>
      </c>
      <c r="F1299" s="12">
        <v>104722000</v>
      </c>
      <c r="G1299" s="12">
        <v>6992313742</v>
      </c>
      <c r="H1299" s="7">
        <f t="shared" si="20"/>
        <v>-3.6013303067095999E-2</v>
      </c>
    </row>
    <row r="1300" spans="1:8" x14ac:dyDescent="0.75">
      <c r="A1300" s="2">
        <v>42938</v>
      </c>
      <c r="B1300" s="12">
        <v>0.182168</v>
      </c>
      <c r="C1300" s="12">
        <v>0.19500899999999999</v>
      </c>
      <c r="D1300" s="12">
        <v>0.181447</v>
      </c>
      <c r="E1300" s="12">
        <v>0.19331999999999999</v>
      </c>
      <c r="F1300" s="12">
        <v>83913800</v>
      </c>
      <c r="G1300" s="12">
        <v>7402491088</v>
      </c>
      <c r="H1300" s="7">
        <f t="shared" si="20"/>
        <v>6.1218216152123292E-2</v>
      </c>
    </row>
    <row r="1301" spans="1:8" x14ac:dyDescent="0.75">
      <c r="A1301" s="2">
        <v>42939</v>
      </c>
      <c r="B1301" s="12">
        <v>0.19356799999999999</v>
      </c>
      <c r="C1301" s="12">
        <v>0.204121</v>
      </c>
      <c r="D1301" s="12">
        <v>0.188722</v>
      </c>
      <c r="E1301" s="12">
        <v>0.19505800000000001</v>
      </c>
      <c r="F1301" s="12">
        <v>195682000</v>
      </c>
      <c r="G1301" s="12">
        <v>7469041520</v>
      </c>
      <c r="H1301" s="7">
        <f t="shared" si="20"/>
        <v>7.6975533145975531E-3</v>
      </c>
    </row>
    <row r="1302" spans="1:8" x14ac:dyDescent="0.75">
      <c r="A1302" s="2">
        <v>42940</v>
      </c>
      <c r="B1302" s="12">
        <v>0.19497900000000001</v>
      </c>
      <c r="C1302" s="12">
        <v>0.19527900000000001</v>
      </c>
      <c r="D1302" s="12">
        <v>0.189835</v>
      </c>
      <c r="E1302" s="12">
        <v>0.19200200000000001</v>
      </c>
      <c r="F1302" s="12">
        <v>56632800</v>
      </c>
      <c r="G1302" s="12">
        <v>7359876265</v>
      </c>
      <c r="H1302" s="7">
        <f t="shared" si="20"/>
        <v>-1.5268310946307075E-2</v>
      </c>
    </row>
    <row r="1303" spans="1:8" x14ac:dyDescent="0.75">
      <c r="A1303" s="2">
        <v>42941</v>
      </c>
      <c r="B1303" s="12">
        <v>0.19228000000000001</v>
      </c>
      <c r="C1303" s="12">
        <v>0.19273399999999999</v>
      </c>
      <c r="D1303" s="12">
        <v>0.169797</v>
      </c>
      <c r="E1303" s="12">
        <v>0.17810400000000001</v>
      </c>
      <c r="F1303" s="12">
        <v>166807008</v>
      </c>
      <c r="G1303" s="12">
        <v>6827134104</v>
      </c>
      <c r="H1303" s="7">
        <f t="shared" si="20"/>
        <v>-7.3725816517578494E-2</v>
      </c>
    </row>
    <row r="1304" spans="1:8" x14ac:dyDescent="0.75">
      <c r="A1304" s="2">
        <v>42942</v>
      </c>
      <c r="B1304" s="12">
        <v>0.17758199999999999</v>
      </c>
      <c r="C1304" s="12">
        <v>0.180872</v>
      </c>
      <c r="D1304" s="12">
        <v>0.16905999999999999</v>
      </c>
      <c r="E1304" s="12">
        <v>0.173822</v>
      </c>
      <c r="F1304" s="12">
        <v>76584600</v>
      </c>
      <c r="G1304" s="12">
        <v>6662995240</v>
      </c>
      <c r="H1304" s="7">
        <f t="shared" si="20"/>
        <v>-2.1173317115473336E-2</v>
      </c>
    </row>
    <row r="1305" spans="1:8" x14ac:dyDescent="0.75">
      <c r="A1305" s="2">
        <v>42943</v>
      </c>
      <c r="B1305" s="12">
        <v>0.17521</v>
      </c>
      <c r="C1305" s="12">
        <v>0.17660200000000001</v>
      </c>
      <c r="D1305" s="12">
        <v>0.17197999999999999</v>
      </c>
      <c r="E1305" s="12">
        <v>0.173457</v>
      </c>
      <c r="F1305" s="12">
        <v>34575100</v>
      </c>
      <c r="G1305" s="12">
        <v>6649142909</v>
      </c>
      <c r="H1305" s="7">
        <f t="shared" si="20"/>
        <v>-1.000513669311115E-2</v>
      </c>
    </row>
    <row r="1306" spans="1:8" x14ac:dyDescent="0.75">
      <c r="A1306" s="2">
        <v>42944</v>
      </c>
      <c r="B1306" s="12">
        <v>0.173211</v>
      </c>
      <c r="C1306" s="12">
        <v>0.17407800000000001</v>
      </c>
      <c r="D1306" s="12">
        <v>0.16218299999999999</v>
      </c>
      <c r="E1306" s="12">
        <v>0.165937</v>
      </c>
      <c r="F1306" s="12">
        <v>74649800</v>
      </c>
      <c r="G1306" s="12">
        <v>6360878067</v>
      </c>
      <c r="H1306" s="7">
        <f t="shared" si="20"/>
        <v>-4.1995023410753375E-2</v>
      </c>
    </row>
    <row r="1307" spans="1:8" x14ac:dyDescent="0.75">
      <c r="A1307" s="2">
        <v>42945</v>
      </c>
      <c r="B1307" s="12">
        <v>0.165218</v>
      </c>
      <c r="C1307" s="12">
        <v>0.171566</v>
      </c>
      <c r="D1307" s="12">
        <v>0.155475</v>
      </c>
      <c r="E1307" s="12">
        <v>0.16987099999999999</v>
      </c>
      <c r="F1307" s="12">
        <v>80897000</v>
      </c>
      <c r="G1307" s="12">
        <v>6511680446</v>
      </c>
      <c r="H1307" s="7">
        <f t="shared" si="20"/>
        <v>2.8162790979191072E-2</v>
      </c>
    </row>
    <row r="1308" spans="1:8" x14ac:dyDescent="0.75">
      <c r="A1308" s="2">
        <v>42946</v>
      </c>
      <c r="B1308" s="12">
        <v>0.16949400000000001</v>
      </c>
      <c r="C1308" s="12">
        <v>0.17041100000000001</v>
      </c>
      <c r="D1308" s="12">
        <v>0.16409399999999999</v>
      </c>
      <c r="E1308" s="12">
        <v>0.16508200000000001</v>
      </c>
      <c r="F1308" s="12">
        <v>40621700</v>
      </c>
      <c r="G1308" s="12">
        <v>6328103275</v>
      </c>
      <c r="H1308" s="7">
        <f t="shared" si="20"/>
        <v>-2.603041995586864E-2</v>
      </c>
    </row>
    <row r="1309" spans="1:8" x14ac:dyDescent="0.75">
      <c r="A1309" s="2">
        <v>42947</v>
      </c>
      <c r="B1309" s="12">
        <v>0.16505</v>
      </c>
      <c r="C1309" s="12">
        <v>0.16953499999999999</v>
      </c>
      <c r="D1309" s="12">
        <v>0.16200200000000001</v>
      </c>
      <c r="E1309" s="12">
        <v>0.16738600000000001</v>
      </c>
      <c r="F1309" s="12">
        <v>57273800</v>
      </c>
      <c r="G1309" s="12">
        <v>6416422716</v>
      </c>
      <c r="H1309" s="7">
        <f t="shared" si="20"/>
        <v>1.4153286882762827E-2</v>
      </c>
    </row>
    <row r="1310" spans="1:8" x14ac:dyDescent="0.75">
      <c r="A1310" s="2">
        <v>42948</v>
      </c>
      <c r="B1310" s="12">
        <v>0.16802400000000001</v>
      </c>
      <c r="C1310" s="12">
        <v>0.17833199999999999</v>
      </c>
      <c r="D1310" s="12">
        <v>0.16612399999999999</v>
      </c>
      <c r="E1310" s="12">
        <v>0.17705299999999999</v>
      </c>
      <c r="F1310" s="12">
        <v>119957000</v>
      </c>
      <c r="G1310" s="12">
        <v>6786988703</v>
      </c>
      <c r="H1310" s="7">
        <f t="shared" si="20"/>
        <v>5.3736370994619705E-2</v>
      </c>
    </row>
    <row r="1311" spans="1:8" x14ac:dyDescent="0.75">
      <c r="A1311" s="2">
        <v>42949</v>
      </c>
      <c r="B1311" s="12">
        <v>0.17753099999999999</v>
      </c>
      <c r="C1311" s="12">
        <v>0.17965500000000001</v>
      </c>
      <c r="D1311" s="12">
        <v>0.17161799999999999</v>
      </c>
      <c r="E1311" s="12">
        <v>0.17311299999999999</v>
      </c>
      <c r="F1311" s="12">
        <v>53441400</v>
      </c>
      <c r="G1311" s="12">
        <v>6635956326</v>
      </c>
      <c r="H1311" s="7">
        <f t="shared" si="20"/>
        <v>-2.4885794593620298E-2</v>
      </c>
    </row>
    <row r="1312" spans="1:8" x14ac:dyDescent="0.75">
      <c r="A1312" s="2">
        <v>42950</v>
      </c>
      <c r="B1312" s="12">
        <v>0.17321800000000001</v>
      </c>
      <c r="C1312" s="12">
        <v>0.17596899999999999</v>
      </c>
      <c r="D1312" s="12">
        <v>0.17172999999999999</v>
      </c>
      <c r="E1312" s="12">
        <v>0.17461199999999999</v>
      </c>
      <c r="F1312" s="12">
        <v>31479000</v>
      </c>
      <c r="G1312" s="12">
        <v>6695294919</v>
      </c>
      <c r="H1312" s="7">
        <f t="shared" si="20"/>
        <v>8.0476624831136399E-3</v>
      </c>
    </row>
    <row r="1313" spans="1:8" x14ac:dyDescent="0.75">
      <c r="A1313" s="2">
        <v>42951</v>
      </c>
      <c r="B1313" s="12">
        <v>0.17455499999999999</v>
      </c>
      <c r="C1313" s="12">
        <v>0.17605299999999999</v>
      </c>
      <c r="D1313" s="12">
        <v>0.17222399999999999</v>
      </c>
      <c r="E1313" s="12">
        <v>0.17374300000000001</v>
      </c>
      <c r="F1313" s="12">
        <v>45170000</v>
      </c>
      <c r="G1313" s="12">
        <v>6661974120</v>
      </c>
      <c r="H1313" s="7">
        <f t="shared" si="20"/>
        <v>-4.6518289364382544E-3</v>
      </c>
    </row>
    <row r="1314" spans="1:8" x14ac:dyDescent="0.75">
      <c r="A1314" s="2">
        <v>42952</v>
      </c>
      <c r="B1314" s="12">
        <v>0.17386499999999999</v>
      </c>
      <c r="C1314" s="12">
        <v>0.18784400000000001</v>
      </c>
      <c r="D1314" s="12">
        <v>0.173267</v>
      </c>
      <c r="E1314" s="12">
        <v>0.18473700000000001</v>
      </c>
      <c r="F1314" s="12">
        <v>114270000</v>
      </c>
      <c r="G1314" s="12">
        <v>7083526318</v>
      </c>
      <c r="H1314" s="7">
        <f t="shared" si="20"/>
        <v>6.2531274264515699E-2</v>
      </c>
    </row>
    <row r="1315" spans="1:8" x14ac:dyDescent="0.75">
      <c r="A1315" s="2">
        <v>42953</v>
      </c>
      <c r="B1315" s="12">
        <v>0.18539800000000001</v>
      </c>
      <c r="C1315" s="12">
        <v>0.18948599999999999</v>
      </c>
      <c r="D1315" s="12">
        <v>0.18029800000000001</v>
      </c>
      <c r="E1315" s="12">
        <v>0.18044399999999999</v>
      </c>
      <c r="F1315" s="12">
        <v>74161600</v>
      </c>
      <c r="G1315" s="12">
        <v>6918916205</v>
      </c>
      <c r="H1315" s="7">
        <f t="shared" si="20"/>
        <v>-2.6720892350510866E-2</v>
      </c>
    </row>
    <row r="1316" spans="1:8" x14ac:dyDescent="0.75">
      <c r="A1316" s="2">
        <v>42954</v>
      </c>
      <c r="B1316" s="12">
        <v>0.17971599999999999</v>
      </c>
      <c r="C1316" s="12">
        <v>0.18184700000000001</v>
      </c>
      <c r="D1316" s="12">
        <v>0.17760500000000001</v>
      </c>
      <c r="E1316" s="12">
        <v>0.17902100000000001</v>
      </c>
      <c r="F1316" s="12">
        <v>58052100</v>
      </c>
      <c r="G1316" s="12">
        <v>6864352918</v>
      </c>
      <c r="H1316" s="7">
        <f t="shared" si="20"/>
        <v>-3.8672127133920933E-3</v>
      </c>
    </row>
    <row r="1317" spans="1:8" x14ac:dyDescent="0.75">
      <c r="A1317" s="2">
        <v>42955</v>
      </c>
      <c r="B1317" s="12">
        <v>0.17960200000000001</v>
      </c>
      <c r="C1317" s="12">
        <v>0.19439100000000001</v>
      </c>
      <c r="D1317" s="12">
        <v>0.17848700000000001</v>
      </c>
      <c r="E1317" s="12">
        <v>0.19258600000000001</v>
      </c>
      <c r="F1317" s="12">
        <v>180028000</v>
      </c>
      <c r="G1317" s="12">
        <v>7384487133</v>
      </c>
      <c r="H1317" s="7">
        <f t="shared" si="20"/>
        <v>7.2293181590405417E-2</v>
      </c>
    </row>
    <row r="1318" spans="1:8" x14ac:dyDescent="0.75">
      <c r="A1318" s="2">
        <v>42956</v>
      </c>
      <c r="B1318" s="12">
        <v>0.192527</v>
      </c>
      <c r="C1318" s="12">
        <v>0.192914</v>
      </c>
      <c r="D1318" s="12">
        <v>0.18062900000000001</v>
      </c>
      <c r="E1318" s="12">
        <v>0.182947</v>
      </c>
      <c r="F1318" s="12">
        <v>97805400</v>
      </c>
      <c r="G1318" s="12">
        <v>7014890841</v>
      </c>
      <c r="H1318" s="7">
        <f t="shared" si="20"/>
        <v>-4.9759254546115635E-2</v>
      </c>
    </row>
    <row r="1319" spans="1:8" x14ac:dyDescent="0.75">
      <c r="A1319" s="2">
        <v>42957</v>
      </c>
      <c r="B1319" s="12">
        <v>0.183168</v>
      </c>
      <c r="C1319" s="12">
        <v>0.1835</v>
      </c>
      <c r="D1319" s="12">
        <v>0.18001300000000001</v>
      </c>
      <c r="E1319" s="12">
        <v>0.180399</v>
      </c>
      <c r="F1319" s="12">
        <v>48162800</v>
      </c>
      <c r="G1319" s="12">
        <v>6918778293</v>
      </c>
      <c r="H1319" s="7">
        <f t="shared" si="20"/>
        <v>-1.5117269392033509E-2</v>
      </c>
    </row>
    <row r="1320" spans="1:8" x14ac:dyDescent="0.75">
      <c r="A1320" s="2">
        <v>42958</v>
      </c>
      <c r="B1320" s="12">
        <v>0.180175</v>
      </c>
      <c r="C1320" s="12">
        <v>0.18263099999999999</v>
      </c>
      <c r="D1320" s="12">
        <v>0.17762700000000001</v>
      </c>
      <c r="E1320" s="12">
        <v>0.17930699999999999</v>
      </c>
      <c r="F1320" s="12">
        <v>54059700</v>
      </c>
      <c r="G1320" s="12">
        <v>6876897208</v>
      </c>
      <c r="H1320" s="7">
        <f t="shared" si="20"/>
        <v>-4.8175385042320395E-3</v>
      </c>
    </row>
    <row r="1321" spans="1:8" x14ac:dyDescent="0.75">
      <c r="A1321" s="2">
        <v>42959</v>
      </c>
      <c r="B1321" s="12">
        <v>0.17922099999999999</v>
      </c>
      <c r="C1321" s="12">
        <v>0.18259900000000001</v>
      </c>
      <c r="D1321" s="12">
        <v>0.17324200000000001</v>
      </c>
      <c r="E1321" s="12">
        <v>0.17385300000000001</v>
      </c>
      <c r="F1321" s="12">
        <v>65229300</v>
      </c>
      <c r="G1321" s="12">
        <v>6667721897</v>
      </c>
      <c r="H1321" s="7">
        <f t="shared" si="20"/>
        <v>-2.9951847160767903E-2</v>
      </c>
    </row>
    <row r="1322" spans="1:8" x14ac:dyDescent="0.75">
      <c r="A1322" s="2">
        <v>42960</v>
      </c>
      <c r="B1322" s="12">
        <v>0.173545</v>
      </c>
      <c r="C1322" s="12">
        <v>0.174147</v>
      </c>
      <c r="D1322" s="12">
        <v>0.16262499999999999</v>
      </c>
      <c r="E1322" s="12">
        <v>0.16809199999999999</v>
      </c>
      <c r="F1322" s="12">
        <v>110199000</v>
      </c>
      <c r="G1322" s="12">
        <v>6446772326</v>
      </c>
      <c r="H1322" s="7">
        <f t="shared" si="20"/>
        <v>-3.1421245210176113E-2</v>
      </c>
    </row>
    <row r="1323" spans="1:8" x14ac:dyDescent="0.75">
      <c r="A1323" s="2">
        <v>42961</v>
      </c>
      <c r="B1323" s="12">
        <v>0.168376</v>
      </c>
      <c r="C1323" s="12">
        <v>0.18005399999999999</v>
      </c>
      <c r="D1323" s="12">
        <v>0.16528899999999999</v>
      </c>
      <c r="E1323" s="12">
        <v>0.169991</v>
      </c>
      <c r="F1323" s="12">
        <v>84388304</v>
      </c>
      <c r="G1323" s="12">
        <v>6518108026</v>
      </c>
      <c r="H1323" s="7">
        <f t="shared" si="20"/>
        <v>9.5916282605597314E-3</v>
      </c>
    </row>
    <row r="1324" spans="1:8" x14ac:dyDescent="0.75">
      <c r="A1324" s="2">
        <v>42962</v>
      </c>
      <c r="B1324" s="12">
        <v>0.16979</v>
      </c>
      <c r="C1324" s="12">
        <v>0.16979</v>
      </c>
      <c r="D1324" s="12">
        <v>0.158244</v>
      </c>
      <c r="E1324" s="12">
        <v>0.161221</v>
      </c>
      <c r="F1324" s="12">
        <v>100614000</v>
      </c>
      <c r="G1324" s="12">
        <v>6181832532</v>
      </c>
      <c r="H1324" s="7">
        <f t="shared" si="20"/>
        <v>-5.0468225454973752E-2</v>
      </c>
    </row>
    <row r="1325" spans="1:8" x14ac:dyDescent="0.75">
      <c r="A1325" s="2">
        <v>42963</v>
      </c>
      <c r="B1325" s="12">
        <v>0.16123799999999999</v>
      </c>
      <c r="C1325" s="12">
        <v>0.16172600000000001</v>
      </c>
      <c r="D1325" s="12">
        <v>0.153087</v>
      </c>
      <c r="E1325" s="12">
        <v>0.16043099999999999</v>
      </c>
      <c r="F1325" s="12">
        <v>107920000</v>
      </c>
      <c r="G1325" s="12">
        <v>6151540897</v>
      </c>
      <c r="H1325" s="7">
        <f t="shared" si="20"/>
        <v>-5.0050236296654768E-3</v>
      </c>
    </row>
    <row r="1326" spans="1:8" x14ac:dyDescent="0.75">
      <c r="A1326" s="2">
        <v>42964</v>
      </c>
      <c r="B1326" s="12">
        <v>0.16078700000000001</v>
      </c>
      <c r="C1326" s="12">
        <v>0.16100100000000001</v>
      </c>
      <c r="D1326" s="12">
        <v>0.15590899999999999</v>
      </c>
      <c r="E1326" s="12">
        <v>0.157498</v>
      </c>
      <c r="F1326" s="12">
        <v>56084300</v>
      </c>
      <c r="G1326" s="12">
        <v>6039078409</v>
      </c>
      <c r="H1326" s="7">
        <f t="shared" si="20"/>
        <v>-2.0455633850995504E-2</v>
      </c>
    </row>
    <row r="1327" spans="1:8" x14ac:dyDescent="0.75">
      <c r="A1327" s="2">
        <v>42965</v>
      </c>
      <c r="B1327" s="12">
        <v>0.15711700000000001</v>
      </c>
      <c r="C1327" s="12">
        <v>0.168716</v>
      </c>
      <c r="D1327" s="12">
        <v>0.15416199999999999</v>
      </c>
      <c r="E1327" s="12">
        <v>0.158883</v>
      </c>
      <c r="F1327" s="12">
        <v>146539008</v>
      </c>
      <c r="G1327" s="12">
        <v>6092184630</v>
      </c>
      <c r="H1327" s="7">
        <f t="shared" si="20"/>
        <v>1.124003131424346E-2</v>
      </c>
    </row>
    <row r="1328" spans="1:8" x14ac:dyDescent="0.75">
      <c r="A1328" s="2">
        <v>42966</v>
      </c>
      <c r="B1328" s="12">
        <v>0.159553</v>
      </c>
      <c r="C1328" s="12">
        <v>0.16234799999999999</v>
      </c>
      <c r="D1328" s="12">
        <v>0.152305</v>
      </c>
      <c r="E1328" s="12">
        <v>0.155057</v>
      </c>
      <c r="F1328" s="12">
        <v>87062096</v>
      </c>
      <c r="G1328" s="12">
        <v>5945481091</v>
      </c>
      <c r="H1328" s="7">
        <f t="shared" si="20"/>
        <v>-2.8178724311043978E-2</v>
      </c>
    </row>
    <row r="1329" spans="1:8" x14ac:dyDescent="0.75">
      <c r="A1329" s="2">
        <v>42967</v>
      </c>
      <c r="B1329" s="12">
        <v>0.15456900000000001</v>
      </c>
      <c r="C1329" s="12">
        <v>0.16120499999999999</v>
      </c>
      <c r="D1329" s="12">
        <v>0.15343200000000001</v>
      </c>
      <c r="E1329" s="12">
        <v>0.15873499999999999</v>
      </c>
      <c r="F1329" s="12">
        <v>68542800</v>
      </c>
      <c r="G1329" s="12">
        <v>6086509741</v>
      </c>
      <c r="H1329" s="7">
        <f t="shared" si="20"/>
        <v>2.6952364316259889E-2</v>
      </c>
    </row>
    <row r="1330" spans="1:8" x14ac:dyDescent="0.75">
      <c r="A1330" s="2">
        <v>42968</v>
      </c>
      <c r="B1330" s="12">
        <v>0.15841</v>
      </c>
      <c r="C1330" s="12">
        <v>0.20568400000000001</v>
      </c>
      <c r="D1330" s="12">
        <v>0.15485599999999999</v>
      </c>
      <c r="E1330" s="12">
        <v>0.19191800000000001</v>
      </c>
      <c r="F1330" s="12">
        <v>447088992</v>
      </c>
      <c r="G1330" s="12">
        <v>7358873447</v>
      </c>
      <c r="H1330" s="7">
        <f t="shared" si="20"/>
        <v>0.21152705005997102</v>
      </c>
    </row>
    <row r="1331" spans="1:8" x14ac:dyDescent="0.75">
      <c r="A1331" s="2">
        <v>42969</v>
      </c>
      <c r="B1331" s="12">
        <v>0.19497100000000001</v>
      </c>
      <c r="C1331" s="12">
        <v>0.25465900000000002</v>
      </c>
      <c r="D1331" s="12">
        <v>0.171483</v>
      </c>
      <c r="E1331" s="12">
        <v>0.239286</v>
      </c>
      <c r="F1331" s="12">
        <v>1450040064</v>
      </c>
      <c r="G1331" s="12">
        <v>9175144549</v>
      </c>
      <c r="H1331" s="7">
        <f t="shared" si="20"/>
        <v>0.2272902123905606</v>
      </c>
    </row>
    <row r="1332" spans="1:8" x14ac:dyDescent="0.75">
      <c r="A1332" s="2">
        <v>42970</v>
      </c>
      <c r="B1332" s="12">
        <v>0.24098700000000001</v>
      </c>
      <c r="C1332" s="12">
        <v>0.29766199999999998</v>
      </c>
      <c r="D1332" s="12">
        <v>0.21999199999999999</v>
      </c>
      <c r="E1332" s="12">
        <v>0.24682699999999999</v>
      </c>
      <c r="F1332" s="12">
        <v>1770400000</v>
      </c>
      <c r="G1332" s="12">
        <v>9464295460</v>
      </c>
      <c r="H1332" s="7">
        <f t="shared" si="20"/>
        <v>2.4233672355770161E-2</v>
      </c>
    </row>
    <row r="1333" spans="1:8" x14ac:dyDescent="0.75">
      <c r="A1333" s="2">
        <v>42971</v>
      </c>
      <c r="B1333" s="12">
        <v>0.25237100000000001</v>
      </c>
      <c r="C1333" s="12">
        <v>0.28878300000000001</v>
      </c>
      <c r="D1333" s="12">
        <v>0.21254300000000001</v>
      </c>
      <c r="E1333" s="12">
        <v>0.21895800000000001</v>
      </c>
      <c r="F1333" s="12">
        <v>1342360064</v>
      </c>
      <c r="G1333" s="12">
        <v>8395690931</v>
      </c>
      <c r="H1333" s="7">
        <f t="shared" si="20"/>
        <v>-0.13239635298825933</v>
      </c>
    </row>
    <row r="1334" spans="1:8" x14ac:dyDescent="0.75">
      <c r="A1334" s="2">
        <v>42972</v>
      </c>
      <c r="B1334" s="12">
        <v>0.2172</v>
      </c>
      <c r="C1334" s="12">
        <v>0.232184</v>
      </c>
      <c r="D1334" s="12">
        <v>0.20302200000000001</v>
      </c>
      <c r="E1334" s="12">
        <v>0.21782799999999999</v>
      </c>
      <c r="F1334" s="12">
        <v>504484000</v>
      </c>
      <c r="G1334" s="12">
        <v>8352362390</v>
      </c>
      <c r="H1334" s="7">
        <f t="shared" si="20"/>
        <v>2.8913443830570428E-3</v>
      </c>
    </row>
    <row r="1335" spans="1:8" x14ac:dyDescent="0.75">
      <c r="A1335" s="2">
        <v>42973</v>
      </c>
      <c r="B1335" s="12">
        <v>0.21825600000000001</v>
      </c>
      <c r="C1335" s="12">
        <v>0.22908600000000001</v>
      </c>
      <c r="D1335" s="12">
        <v>0.21032400000000001</v>
      </c>
      <c r="E1335" s="12">
        <v>0.21257699999999999</v>
      </c>
      <c r="F1335" s="12">
        <v>184120992</v>
      </c>
      <c r="G1335" s="12">
        <v>8151018876</v>
      </c>
      <c r="H1335" s="7">
        <f t="shared" si="20"/>
        <v>-2.6019903232900893E-2</v>
      </c>
    </row>
    <row r="1336" spans="1:8" x14ac:dyDescent="0.75">
      <c r="A1336" s="2">
        <v>42974</v>
      </c>
      <c r="B1336" s="12">
        <v>0.212617</v>
      </c>
      <c r="C1336" s="12">
        <v>0.212617</v>
      </c>
      <c r="D1336" s="12">
        <v>0.197717</v>
      </c>
      <c r="E1336" s="12">
        <v>0.20299500000000001</v>
      </c>
      <c r="F1336" s="12">
        <v>193971008</v>
      </c>
      <c r="G1336" s="12">
        <v>7783608183</v>
      </c>
      <c r="H1336" s="7">
        <f t="shared" si="20"/>
        <v>-4.5255083083666839E-2</v>
      </c>
    </row>
    <row r="1337" spans="1:8" x14ac:dyDescent="0.75">
      <c r="A1337" s="2">
        <v>42975</v>
      </c>
      <c r="B1337" s="12">
        <v>0.20342499999999999</v>
      </c>
      <c r="C1337" s="12">
        <v>0.23626</v>
      </c>
      <c r="D1337" s="12">
        <v>0.19661000000000001</v>
      </c>
      <c r="E1337" s="12">
        <v>0.22450800000000001</v>
      </c>
      <c r="F1337" s="12">
        <v>542467968</v>
      </c>
      <c r="G1337" s="12">
        <v>8608499253</v>
      </c>
      <c r="H1337" s="7">
        <f t="shared" si="20"/>
        <v>0.10364016222194922</v>
      </c>
    </row>
    <row r="1338" spans="1:8" x14ac:dyDescent="0.75">
      <c r="A1338" s="2">
        <v>42976</v>
      </c>
      <c r="B1338" s="12">
        <v>0.224026</v>
      </c>
      <c r="C1338" s="12">
        <v>0.22592599999999999</v>
      </c>
      <c r="D1338" s="12">
        <v>0.214867</v>
      </c>
      <c r="E1338" s="12">
        <v>0.21856400000000001</v>
      </c>
      <c r="F1338" s="12">
        <v>269769984</v>
      </c>
      <c r="G1338" s="12">
        <v>8380583457</v>
      </c>
      <c r="H1338" s="7">
        <f t="shared" si="20"/>
        <v>-2.4381098622481296E-2</v>
      </c>
    </row>
    <row r="1339" spans="1:8" x14ac:dyDescent="0.75">
      <c r="A1339" s="2">
        <v>42977</v>
      </c>
      <c r="B1339" s="12">
        <v>0.21887100000000001</v>
      </c>
      <c r="C1339" s="12">
        <v>0.22980500000000001</v>
      </c>
      <c r="D1339" s="12">
        <v>0.217476</v>
      </c>
      <c r="E1339" s="12">
        <v>0.22800599999999999</v>
      </c>
      <c r="F1339" s="12">
        <v>181186000</v>
      </c>
      <c r="G1339" s="12">
        <v>8742626012</v>
      </c>
      <c r="H1339" s="7">
        <f t="shared" si="20"/>
        <v>4.173691352440468E-2</v>
      </c>
    </row>
    <row r="1340" spans="1:8" x14ac:dyDescent="0.75">
      <c r="A1340" s="2">
        <v>42978</v>
      </c>
      <c r="B1340" s="12">
        <v>0.22755800000000001</v>
      </c>
      <c r="C1340" s="12">
        <v>0.26103799999999999</v>
      </c>
      <c r="D1340" s="12">
        <v>0.225907</v>
      </c>
      <c r="E1340" s="12">
        <v>0.25563000000000002</v>
      </c>
      <c r="F1340" s="12">
        <v>432574016</v>
      </c>
      <c r="G1340" s="12">
        <v>9801836301</v>
      </c>
      <c r="H1340" s="7">
        <f t="shared" si="20"/>
        <v>0.12336195607273756</v>
      </c>
    </row>
    <row r="1341" spans="1:8" x14ac:dyDescent="0.75">
      <c r="A1341" s="2">
        <v>42979</v>
      </c>
      <c r="B1341" s="12">
        <v>0.255803</v>
      </c>
      <c r="C1341" s="12">
        <v>0.256162</v>
      </c>
      <c r="D1341" s="12">
        <v>0.24383299999999999</v>
      </c>
      <c r="E1341" s="12">
        <v>0.24847900000000001</v>
      </c>
      <c r="F1341" s="12">
        <v>283576000</v>
      </c>
      <c r="G1341" s="12">
        <v>9527639487</v>
      </c>
      <c r="H1341" s="7">
        <f t="shared" si="20"/>
        <v>-2.8631407763005115E-2</v>
      </c>
    </row>
    <row r="1342" spans="1:8" x14ac:dyDescent="0.75">
      <c r="A1342" s="2">
        <v>42980</v>
      </c>
      <c r="B1342" s="12">
        <v>0.24934799999999999</v>
      </c>
      <c r="C1342" s="12">
        <v>0.24968000000000001</v>
      </c>
      <c r="D1342" s="12">
        <v>0.217774</v>
      </c>
      <c r="E1342" s="12">
        <v>0.22666900000000001</v>
      </c>
      <c r="F1342" s="12">
        <v>329928000</v>
      </c>
      <c r="G1342" s="12">
        <v>8691360296</v>
      </c>
      <c r="H1342" s="7">
        <f t="shared" si="20"/>
        <v>-9.0953205961146588E-2</v>
      </c>
    </row>
    <row r="1343" spans="1:8" x14ac:dyDescent="0.75">
      <c r="A1343" s="2">
        <v>42981</v>
      </c>
      <c r="B1343" s="12">
        <v>0.22722899999999999</v>
      </c>
      <c r="C1343" s="12">
        <v>0.23644299999999999</v>
      </c>
      <c r="D1343" s="12">
        <v>0.218662</v>
      </c>
      <c r="E1343" s="12">
        <v>0.22881099999999999</v>
      </c>
      <c r="F1343" s="12">
        <v>186526000</v>
      </c>
      <c r="G1343" s="12">
        <v>8773492805</v>
      </c>
      <c r="H1343" s="7">
        <f t="shared" si="20"/>
        <v>6.9621395156428106E-3</v>
      </c>
    </row>
    <row r="1344" spans="1:8" x14ac:dyDescent="0.75">
      <c r="A1344" s="2">
        <v>42982</v>
      </c>
      <c r="B1344" s="12">
        <v>0.22878100000000001</v>
      </c>
      <c r="C1344" s="12">
        <v>0.22878100000000001</v>
      </c>
      <c r="D1344" s="12">
        <v>0.19596</v>
      </c>
      <c r="E1344" s="12">
        <v>0.20496800000000001</v>
      </c>
      <c r="F1344" s="12">
        <v>239612992</v>
      </c>
      <c r="G1344" s="12">
        <v>7859260583</v>
      </c>
      <c r="H1344" s="7">
        <f t="shared" si="20"/>
        <v>-0.10408644074464225</v>
      </c>
    </row>
    <row r="1345" spans="1:8" x14ac:dyDescent="0.75">
      <c r="A1345" s="2">
        <v>42983</v>
      </c>
      <c r="B1345" s="12">
        <v>0.20510999999999999</v>
      </c>
      <c r="C1345" s="12">
        <v>0.21867400000000001</v>
      </c>
      <c r="D1345" s="12">
        <v>0.19023200000000001</v>
      </c>
      <c r="E1345" s="12">
        <v>0.21518899999999999</v>
      </c>
      <c r="F1345" s="12">
        <v>242636000</v>
      </c>
      <c r="G1345" s="12">
        <v>8251172991</v>
      </c>
      <c r="H1345" s="7">
        <f t="shared" si="20"/>
        <v>4.9139486129394012E-2</v>
      </c>
    </row>
    <row r="1346" spans="1:8" x14ac:dyDescent="0.75">
      <c r="A1346" s="2">
        <v>42984</v>
      </c>
      <c r="B1346" s="12">
        <v>0.214951</v>
      </c>
      <c r="C1346" s="12">
        <v>0.22686000000000001</v>
      </c>
      <c r="D1346" s="12">
        <v>0.214805</v>
      </c>
      <c r="E1346" s="12">
        <v>0.226186</v>
      </c>
      <c r="F1346" s="12">
        <v>163296992</v>
      </c>
      <c r="G1346" s="12">
        <v>8672840220</v>
      </c>
      <c r="H1346" s="7">
        <f t="shared" si="20"/>
        <v>5.2267726132932596E-2</v>
      </c>
    </row>
    <row r="1347" spans="1:8" x14ac:dyDescent="0.75">
      <c r="A1347" s="2">
        <v>42985</v>
      </c>
      <c r="B1347" s="12">
        <v>0.226382</v>
      </c>
      <c r="C1347" s="12">
        <v>0.22721</v>
      </c>
      <c r="D1347" s="12">
        <v>0.21961800000000001</v>
      </c>
      <c r="E1347" s="12">
        <v>0.22364000000000001</v>
      </c>
      <c r="F1347" s="12">
        <v>103080000</v>
      </c>
      <c r="G1347" s="12">
        <v>8575216799</v>
      </c>
      <c r="H1347" s="7">
        <f t="shared" ref="H1347:H1410" si="21">(E1347-B1347)/B1347</f>
        <v>-1.2112270410191599E-2</v>
      </c>
    </row>
    <row r="1348" spans="1:8" x14ac:dyDescent="0.75">
      <c r="A1348" s="2">
        <v>42986</v>
      </c>
      <c r="B1348" s="12">
        <v>0.22361500000000001</v>
      </c>
      <c r="C1348" s="12">
        <v>0.22430800000000001</v>
      </c>
      <c r="D1348" s="12">
        <v>0.20610300000000001</v>
      </c>
      <c r="E1348" s="12">
        <v>0.21151800000000001</v>
      </c>
      <c r="F1348" s="12">
        <v>151328992</v>
      </c>
      <c r="G1348" s="12">
        <v>8110412747</v>
      </c>
      <c r="H1348" s="7">
        <f t="shared" si="21"/>
        <v>-5.409744426804998E-2</v>
      </c>
    </row>
    <row r="1349" spans="1:8" x14ac:dyDescent="0.75">
      <c r="A1349" s="2">
        <v>42987</v>
      </c>
      <c r="B1349" s="12">
        <v>0.21129300000000001</v>
      </c>
      <c r="C1349" s="12">
        <v>0.211892</v>
      </c>
      <c r="D1349" s="12">
        <v>0.206395</v>
      </c>
      <c r="E1349" s="12">
        <v>0.20999499999999999</v>
      </c>
      <c r="F1349" s="12">
        <v>51185500</v>
      </c>
      <c r="G1349" s="12">
        <v>8052015076</v>
      </c>
      <c r="H1349" s="7">
        <f t="shared" si="21"/>
        <v>-6.1431282626495968E-3</v>
      </c>
    </row>
    <row r="1350" spans="1:8" x14ac:dyDescent="0.75">
      <c r="A1350" s="2">
        <v>42988</v>
      </c>
      <c r="B1350" s="12">
        <v>0.20960599999999999</v>
      </c>
      <c r="C1350" s="12">
        <v>0.216529</v>
      </c>
      <c r="D1350" s="12">
        <v>0.197605</v>
      </c>
      <c r="E1350" s="12">
        <v>0.213031</v>
      </c>
      <c r="F1350" s="12">
        <v>117091000</v>
      </c>
      <c r="G1350" s="12">
        <v>8168426980</v>
      </c>
      <c r="H1350" s="7">
        <f t="shared" si="21"/>
        <v>1.6340181101686075E-2</v>
      </c>
    </row>
    <row r="1351" spans="1:8" x14ac:dyDescent="0.75">
      <c r="A1351" s="2">
        <v>42989</v>
      </c>
      <c r="B1351" s="12">
        <v>0.21251300000000001</v>
      </c>
      <c r="C1351" s="12">
        <v>0.220057</v>
      </c>
      <c r="D1351" s="12">
        <v>0.21035300000000001</v>
      </c>
      <c r="E1351" s="12">
        <v>0.21444099999999999</v>
      </c>
      <c r="F1351" s="12">
        <v>138339008</v>
      </c>
      <c r="G1351" s="12">
        <v>8222491797</v>
      </c>
      <c r="H1351" s="7">
        <f t="shared" si="21"/>
        <v>9.0723861599054413E-3</v>
      </c>
    </row>
    <row r="1352" spans="1:8" x14ac:dyDescent="0.75">
      <c r="A1352" s="2">
        <v>42990</v>
      </c>
      <c r="B1352" s="12">
        <v>0.21486</v>
      </c>
      <c r="C1352" s="12">
        <v>0.22062300000000001</v>
      </c>
      <c r="D1352" s="12">
        <v>0.20760799999999999</v>
      </c>
      <c r="E1352" s="12">
        <v>0.20930299999999999</v>
      </c>
      <c r="F1352" s="12">
        <v>94519504</v>
      </c>
      <c r="G1352" s="12">
        <v>8025481138</v>
      </c>
      <c r="H1352" s="7">
        <f t="shared" si="21"/>
        <v>-2.5863352880945763E-2</v>
      </c>
    </row>
    <row r="1353" spans="1:8" x14ac:dyDescent="0.75">
      <c r="A1353" s="2">
        <v>42991</v>
      </c>
      <c r="B1353" s="12">
        <v>0.20963000000000001</v>
      </c>
      <c r="C1353" s="12">
        <v>0.209674</v>
      </c>
      <c r="D1353" s="12">
        <v>0.19617899999999999</v>
      </c>
      <c r="E1353" s="12">
        <v>0.20077800000000001</v>
      </c>
      <c r="F1353" s="12">
        <v>105471000</v>
      </c>
      <c r="G1353" s="12">
        <v>7698599886</v>
      </c>
      <c r="H1353" s="7">
        <f t="shared" si="21"/>
        <v>-4.2226780518055611E-2</v>
      </c>
    </row>
    <row r="1354" spans="1:8" x14ac:dyDescent="0.75">
      <c r="A1354" s="2">
        <v>42992</v>
      </c>
      <c r="B1354" s="12">
        <v>0.20042699999999999</v>
      </c>
      <c r="C1354" s="12">
        <v>0.20201</v>
      </c>
      <c r="D1354" s="12">
        <v>0.16416700000000001</v>
      </c>
      <c r="E1354" s="12">
        <v>0.16416700000000001</v>
      </c>
      <c r="F1354" s="12">
        <v>152532992</v>
      </c>
      <c r="G1354" s="12">
        <v>6294793490</v>
      </c>
      <c r="H1354" s="7">
        <f t="shared" si="21"/>
        <v>-0.18091374914557415</v>
      </c>
    </row>
    <row r="1355" spans="1:8" x14ac:dyDescent="0.75">
      <c r="A1355" s="2">
        <v>42993</v>
      </c>
      <c r="B1355" s="12">
        <v>0.16503499999999999</v>
      </c>
      <c r="C1355" s="12">
        <v>0.18918399999999999</v>
      </c>
      <c r="D1355" s="12">
        <v>0.150973</v>
      </c>
      <c r="E1355" s="12">
        <v>0.18135799999999999</v>
      </c>
      <c r="F1355" s="12">
        <v>289414016</v>
      </c>
      <c r="G1355" s="12">
        <v>6953962476</v>
      </c>
      <c r="H1355" s="7">
        <f t="shared" si="21"/>
        <v>9.8906292604599058E-2</v>
      </c>
    </row>
    <row r="1356" spans="1:8" x14ac:dyDescent="0.75">
      <c r="A1356" s="2">
        <v>42994</v>
      </c>
      <c r="B1356" s="12">
        <v>0.181925</v>
      </c>
      <c r="C1356" s="12">
        <v>0.187417</v>
      </c>
      <c r="D1356" s="12">
        <v>0.17227899999999999</v>
      </c>
      <c r="E1356" s="12">
        <v>0.17908199999999999</v>
      </c>
      <c r="F1356" s="12">
        <v>84495200</v>
      </c>
      <c r="G1356" s="12">
        <v>6866691892</v>
      </c>
      <c r="H1356" s="7">
        <f t="shared" si="21"/>
        <v>-1.5627318950116872E-2</v>
      </c>
    </row>
    <row r="1357" spans="1:8" x14ac:dyDescent="0.75">
      <c r="A1357" s="2">
        <v>42995</v>
      </c>
      <c r="B1357" s="12">
        <v>0.17837700000000001</v>
      </c>
      <c r="C1357" s="12">
        <v>0.181121</v>
      </c>
      <c r="D1357" s="12">
        <v>0.171017</v>
      </c>
      <c r="E1357" s="12">
        <v>0.178393</v>
      </c>
      <c r="F1357" s="12">
        <v>49161100</v>
      </c>
      <c r="G1357" s="12">
        <v>6840272985</v>
      </c>
      <c r="H1357" s="7">
        <f t="shared" si="21"/>
        <v>8.9697662815207374E-5</v>
      </c>
    </row>
    <row r="1358" spans="1:8" x14ac:dyDescent="0.75">
      <c r="A1358" s="2">
        <v>42996</v>
      </c>
      <c r="B1358" s="12">
        <v>0.178309</v>
      </c>
      <c r="C1358" s="12">
        <v>0.19001899999999999</v>
      </c>
      <c r="D1358" s="12">
        <v>0.178309</v>
      </c>
      <c r="E1358" s="12">
        <v>0.18976799999999999</v>
      </c>
      <c r="F1358" s="12">
        <v>88397904</v>
      </c>
      <c r="G1358" s="12">
        <v>7276434186</v>
      </c>
      <c r="H1358" s="7">
        <f t="shared" si="21"/>
        <v>6.4264843614175379E-2</v>
      </c>
    </row>
    <row r="1359" spans="1:8" x14ac:dyDescent="0.75">
      <c r="A1359" s="2">
        <v>42997</v>
      </c>
      <c r="B1359" s="12">
        <v>0.18981899999999999</v>
      </c>
      <c r="C1359" s="12">
        <v>0.19067999999999999</v>
      </c>
      <c r="D1359" s="12">
        <v>0.181334</v>
      </c>
      <c r="E1359" s="12">
        <v>0.18404100000000001</v>
      </c>
      <c r="F1359" s="12">
        <v>54046100</v>
      </c>
      <c r="G1359" s="12">
        <v>7056839004</v>
      </c>
      <c r="H1359" s="7">
        <f t="shared" si="21"/>
        <v>-3.043952396756899E-2</v>
      </c>
    </row>
    <row r="1360" spans="1:8" x14ac:dyDescent="0.75">
      <c r="A1360" s="2">
        <v>42998</v>
      </c>
      <c r="B1360" s="12">
        <v>0.18371000000000001</v>
      </c>
      <c r="C1360" s="12">
        <v>0.18622900000000001</v>
      </c>
      <c r="D1360" s="12">
        <v>0.18033299999999999</v>
      </c>
      <c r="E1360" s="12">
        <v>0.18207799999999999</v>
      </c>
      <c r="F1360" s="12">
        <v>34521600</v>
      </c>
      <c r="G1360" s="12">
        <v>6981570042</v>
      </c>
      <c r="H1360" s="7">
        <f t="shared" si="21"/>
        <v>-8.8835664906647561E-3</v>
      </c>
    </row>
    <row r="1361" spans="1:8" x14ac:dyDescent="0.75">
      <c r="A1361" s="2">
        <v>42999</v>
      </c>
      <c r="B1361" s="12">
        <v>0.180981</v>
      </c>
      <c r="C1361" s="12">
        <v>0.18210899999999999</v>
      </c>
      <c r="D1361" s="12">
        <v>0.17114799999999999</v>
      </c>
      <c r="E1361" s="12">
        <v>0.17175399999999999</v>
      </c>
      <c r="F1361" s="12">
        <v>43583200</v>
      </c>
      <c r="G1361" s="12">
        <v>6585708219</v>
      </c>
      <c r="H1361" s="7">
        <f t="shared" si="21"/>
        <v>-5.0983252385609606E-2</v>
      </c>
    </row>
    <row r="1362" spans="1:8" x14ac:dyDescent="0.75">
      <c r="A1362" s="2">
        <v>43000</v>
      </c>
      <c r="B1362" s="12">
        <v>0.171567</v>
      </c>
      <c r="C1362" s="12">
        <v>0.17587</v>
      </c>
      <c r="D1362" s="12">
        <v>0.169291</v>
      </c>
      <c r="E1362" s="12">
        <v>0.17351</v>
      </c>
      <c r="F1362" s="12">
        <v>37244700</v>
      </c>
      <c r="G1362" s="12">
        <v>6653040005</v>
      </c>
      <c r="H1362" s="7">
        <f t="shared" si="21"/>
        <v>1.1325021711634523E-2</v>
      </c>
    </row>
    <row r="1363" spans="1:8" x14ac:dyDescent="0.75">
      <c r="A1363" s="2">
        <v>43001</v>
      </c>
      <c r="B1363" s="12">
        <v>0.173371</v>
      </c>
      <c r="C1363" s="12">
        <v>0.178672</v>
      </c>
      <c r="D1363" s="12">
        <v>0.17152700000000001</v>
      </c>
      <c r="E1363" s="12">
        <v>0.17788200000000001</v>
      </c>
      <c r="F1363" s="12">
        <v>32476700</v>
      </c>
      <c r="G1363" s="12">
        <v>6820679282</v>
      </c>
      <c r="H1363" s="7">
        <f t="shared" si="21"/>
        <v>2.6019345796009799E-2</v>
      </c>
    </row>
    <row r="1364" spans="1:8" x14ac:dyDescent="0.75">
      <c r="A1364" s="2">
        <v>43002</v>
      </c>
      <c r="B1364" s="12">
        <v>0.178175</v>
      </c>
      <c r="C1364" s="12">
        <v>0.17893899999999999</v>
      </c>
      <c r="D1364" s="12">
        <v>0.17416499999999999</v>
      </c>
      <c r="E1364" s="12">
        <v>0.175787</v>
      </c>
      <c r="F1364" s="12">
        <v>20566500</v>
      </c>
      <c r="G1364" s="12">
        <v>6740348933</v>
      </c>
      <c r="H1364" s="7">
        <f t="shared" si="21"/>
        <v>-1.3402553669145509E-2</v>
      </c>
    </row>
    <row r="1365" spans="1:8" x14ac:dyDescent="0.75">
      <c r="A1365" s="2">
        <v>43003</v>
      </c>
      <c r="B1365" s="12">
        <v>0.17551900000000001</v>
      </c>
      <c r="C1365" s="12">
        <v>0.18366499999999999</v>
      </c>
      <c r="D1365" s="12">
        <v>0.17493900000000001</v>
      </c>
      <c r="E1365" s="12">
        <v>0.18148700000000001</v>
      </c>
      <c r="F1365" s="12">
        <v>35622600</v>
      </c>
      <c r="G1365" s="12">
        <v>6958908832</v>
      </c>
      <c r="H1365" s="7">
        <f t="shared" si="21"/>
        <v>3.400201687566589E-2</v>
      </c>
    </row>
    <row r="1366" spans="1:8" x14ac:dyDescent="0.75">
      <c r="A1366" s="2">
        <v>43004</v>
      </c>
      <c r="B1366" s="12">
        <v>0.18196799999999999</v>
      </c>
      <c r="C1366" s="12">
        <v>0.191247</v>
      </c>
      <c r="D1366" s="12">
        <v>0.180085</v>
      </c>
      <c r="E1366" s="12">
        <v>0.18611900000000001</v>
      </c>
      <c r="F1366" s="12">
        <v>70000704</v>
      </c>
      <c r="G1366" s="12">
        <v>7136517507</v>
      </c>
      <c r="H1366" s="7">
        <f t="shared" si="21"/>
        <v>2.2811703156599049E-2</v>
      </c>
    </row>
    <row r="1367" spans="1:8" x14ac:dyDescent="0.75">
      <c r="A1367" s="2">
        <v>43005</v>
      </c>
      <c r="B1367" s="12">
        <v>0.18529699999999999</v>
      </c>
      <c r="C1367" s="12">
        <v>0.20768700000000001</v>
      </c>
      <c r="D1367" s="12">
        <v>0.18509800000000001</v>
      </c>
      <c r="E1367" s="12">
        <v>0.20329900000000001</v>
      </c>
      <c r="F1367" s="12">
        <v>249934000</v>
      </c>
      <c r="G1367" s="12">
        <v>7795264711</v>
      </c>
      <c r="H1367" s="7">
        <f t="shared" si="21"/>
        <v>9.715213953814697E-2</v>
      </c>
    </row>
    <row r="1368" spans="1:8" x14ac:dyDescent="0.75">
      <c r="A1368" s="2">
        <v>43006</v>
      </c>
      <c r="B1368" s="12">
        <v>0.20253199999999999</v>
      </c>
      <c r="C1368" s="12">
        <v>0.20327100000000001</v>
      </c>
      <c r="D1368" s="12">
        <v>0.19134399999999999</v>
      </c>
      <c r="E1368" s="12">
        <v>0.196131</v>
      </c>
      <c r="F1368" s="12">
        <v>117962000</v>
      </c>
      <c r="G1368" s="12">
        <v>7520416052</v>
      </c>
      <c r="H1368" s="7">
        <f t="shared" si="21"/>
        <v>-3.1604882191456116E-2</v>
      </c>
    </row>
    <row r="1369" spans="1:8" x14ac:dyDescent="0.75">
      <c r="A1369" s="2">
        <v>43007</v>
      </c>
      <c r="B1369" s="12">
        <v>0.196105</v>
      </c>
      <c r="C1369" s="12">
        <v>0.19620299999999999</v>
      </c>
      <c r="D1369" s="12">
        <v>0.18717200000000001</v>
      </c>
      <c r="E1369" s="12">
        <v>0.193606</v>
      </c>
      <c r="F1369" s="12">
        <v>72291200</v>
      </c>
      <c r="G1369" s="12">
        <v>7423597852</v>
      </c>
      <c r="H1369" s="7">
        <f t="shared" si="21"/>
        <v>-1.2743173300017854E-2</v>
      </c>
    </row>
    <row r="1370" spans="1:8" x14ac:dyDescent="0.75">
      <c r="A1370" s="2">
        <v>43008</v>
      </c>
      <c r="B1370" s="12">
        <v>0.193824</v>
      </c>
      <c r="C1370" s="12">
        <v>0.199826</v>
      </c>
      <c r="D1370" s="12">
        <v>0.193497</v>
      </c>
      <c r="E1370" s="12">
        <v>0.19752900000000001</v>
      </c>
      <c r="F1370" s="12">
        <v>54729300</v>
      </c>
      <c r="G1370" s="12">
        <v>7574020743</v>
      </c>
      <c r="H1370" s="7">
        <f t="shared" si="21"/>
        <v>1.9115279841505767E-2</v>
      </c>
    </row>
    <row r="1371" spans="1:8" x14ac:dyDescent="0.75">
      <c r="A1371" s="2">
        <v>43009</v>
      </c>
      <c r="B1371" s="12">
        <v>0.19762199999999999</v>
      </c>
      <c r="C1371" s="12">
        <v>0.20718500000000001</v>
      </c>
      <c r="D1371" s="12">
        <v>0.19617000000000001</v>
      </c>
      <c r="E1371" s="12">
        <v>0.20653199999999999</v>
      </c>
      <c r="F1371" s="12">
        <v>51345500</v>
      </c>
      <c r="G1371" s="12">
        <v>7919230352</v>
      </c>
      <c r="H1371" s="7">
        <f t="shared" si="21"/>
        <v>4.5086073412879138E-2</v>
      </c>
    </row>
    <row r="1372" spans="1:8" x14ac:dyDescent="0.75">
      <c r="A1372" s="2">
        <v>43010</v>
      </c>
      <c r="B1372" s="12">
        <v>0.20607700000000001</v>
      </c>
      <c r="C1372" s="12">
        <v>0.20655599999999999</v>
      </c>
      <c r="D1372" s="12">
        <v>0.19944400000000001</v>
      </c>
      <c r="E1372" s="12">
        <v>0.202676</v>
      </c>
      <c r="F1372" s="12">
        <v>77412304</v>
      </c>
      <c r="G1372" s="12">
        <v>7771376497</v>
      </c>
      <c r="H1372" s="7">
        <f t="shared" si="21"/>
        <v>-1.6503539938954929E-2</v>
      </c>
    </row>
    <row r="1373" spans="1:8" x14ac:dyDescent="0.75">
      <c r="A1373" s="2">
        <v>43011</v>
      </c>
      <c r="B1373" s="12">
        <v>0.203209</v>
      </c>
      <c r="C1373" s="12">
        <v>0.20480799999999999</v>
      </c>
      <c r="D1373" s="12">
        <v>0.19872999999999999</v>
      </c>
      <c r="E1373" s="12">
        <v>0.203318</v>
      </c>
      <c r="F1373" s="12">
        <v>48703100</v>
      </c>
      <c r="G1373" s="12">
        <v>7795993244</v>
      </c>
      <c r="H1373" s="7">
        <f t="shared" si="21"/>
        <v>5.3639356524562388E-4</v>
      </c>
    </row>
    <row r="1374" spans="1:8" x14ac:dyDescent="0.75">
      <c r="A1374" s="2">
        <v>43012</v>
      </c>
      <c r="B1374" s="12">
        <v>0.20321800000000001</v>
      </c>
      <c r="C1374" s="12">
        <v>0.21702399999999999</v>
      </c>
      <c r="D1374" s="12">
        <v>0.20264699999999999</v>
      </c>
      <c r="E1374" s="12">
        <v>0.21477399999999999</v>
      </c>
      <c r="F1374" s="12">
        <v>123573000</v>
      </c>
      <c r="G1374" s="12">
        <v>8235260297</v>
      </c>
      <c r="H1374" s="7">
        <f t="shared" si="21"/>
        <v>5.6865041482545751E-2</v>
      </c>
    </row>
    <row r="1375" spans="1:8" x14ac:dyDescent="0.75">
      <c r="A1375" s="2">
        <v>43013</v>
      </c>
      <c r="B1375" s="12">
        <v>0.215583</v>
      </c>
      <c r="C1375" s="12">
        <v>0.24102299999999999</v>
      </c>
      <c r="D1375" s="12">
        <v>0.215583</v>
      </c>
      <c r="E1375" s="12">
        <v>0.237016</v>
      </c>
      <c r="F1375" s="12">
        <v>404299008</v>
      </c>
      <c r="G1375" s="12">
        <v>9088104028</v>
      </c>
      <c r="H1375" s="7">
        <f t="shared" si="21"/>
        <v>9.9418785340217031E-2</v>
      </c>
    </row>
    <row r="1376" spans="1:8" x14ac:dyDescent="0.75">
      <c r="A1376" s="2">
        <v>43014</v>
      </c>
      <c r="B1376" s="12">
        <v>0.23772599999999999</v>
      </c>
      <c r="C1376" s="12">
        <v>0.242424</v>
      </c>
      <c r="D1376" s="12">
        <v>0.23353299999999999</v>
      </c>
      <c r="E1376" s="12">
        <v>0.234039</v>
      </c>
      <c r="F1376" s="12">
        <v>167492000</v>
      </c>
      <c r="G1376" s="12">
        <v>9033236633</v>
      </c>
      <c r="H1376" s="7">
        <f t="shared" si="21"/>
        <v>-1.5509452058251921E-2</v>
      </c>
    </row>
    <row r="1377" spans="1:8" x14ac:dyDescent="0.75">
      <c r="A1377" s="2">
        <v>43015</v>
      </c>
      <c r="B1377" s="12">
        <v>0.233963</v>
      </c>
      <c r="C1377" s="12">
        <v>0.23933599999999999</v>
      </c>
      <c r="D1377" s="12">
        <v>0.23347799999999999</v>
      </c>
      <c r="E1377" s="12">
        <v>0.23860999999999999</v>
      </c>
      <c r="F1377" s="12">
        <v>77950200</v>
      </c>
      <c r="G1377" s="12">
        <v>9209664172</v>
      </c>
      <c r="H1377" s="7">
        <f t="shared" si="21"/>
        <v>1.9862114949799687E-2</v>
      </c>
    </row>
    <row r="1378" spans="1:8" x14ac:dyDescent="0.75">
      <c r="A1378" s="2">
        <v>43016</v>
      </c>
      <c r="B1378" s="12">
        <v>0.238312</v>
      </c>
      <c r="C1378" s="12">
        <v>0.27994400000000003</v>
      </c>
      <c r="D1378" s="12">
        <v>0.23753199999999999</v>
      </c>
      <c r="E1378" s="12">
        <v>0.27994400000000003</v>
      </c>
      <c r="F1378" s="12">
        <v>529838016</v>
      </c>
      <c r="G1378" s="12">
        <v>10805038460</v>
      </c>
      <c r="H1378" s="7">
        <f t="shared" si="21"/>
        <v>0.17469535734667171</v>
      </c>
    </row>
    <row r="1379" spans="1:8" x14ac:dyDescent="0.75">
      <c r="A1379" s="2">
        <v>43017</v>
      </c>
      <c r="B1379" s="12">
        <v>0.27875800000000001</v>
      </c>
      <c r="C1379" s="12">
        <v>0.27875800000000001</v>
      </c>
      <c r="D1379" s="12">
        <v>0.24043</v>
      </c>
      <c r="E1379" s="12">
        <v>0.25182500000000002</v>
      </c>
      <c r="F1379" s="12">
        <v>610110016</v>
      </c>
      <c r="G1379" s="12">
        <v>9719725410</v>
      </c>
      <c r="H1379" s="7">
        <f t="shared" si="21"/>
        <v>-9.6617854913580895E-2</v>
      </c>
    </row>
    <row r="1380" spans="1:8" x14ac:dyDescent="0.75">
      <c r="A1380" s="2">
        <v>43018</v>
      </c>
      <c r="B1380" s="12">
        <v>0.25282500000000002</v>
      </c>
      <c r="C1380" s="12">
        <v>0.26656000000000002</v>
      </c>
      <c r="D1380" s="12">
        <v>0.24119299999999999</v>
      </c>
      <c r="E1380" s="12">
        <v>0.26073299999999999</v>
      </c>
      <c r="F1380" s="12">
        <v>384048992</v>
      </c>
      <c r="G1380" s="12">
        <v>10064411507</v>
      </c>
      <c r="H1380" s="7">
        <f t="shared" si="21"/>
        <v>3.1278552358350517E-2</v>
      </c>
    </row>
    <row r="1381" spans="1:8" x14ac:dyDescent="0.75">
      <c r="A1381" s="2">
        <v>43019</v>
      </c>
      <c r="B1381" s="12">
        <v>0.260658</v>
      </c>
      <c r="C1381" s="12">
        <v>0.267843</v>
      </c>
      <c r="D1381" s="12">
        <v>0.25907999999999998</v>
      </c>
      <c r="E1381" s="12">
        <v>0.26443899999999998</v>
      </c>
      <c r="F1381" s="12">
        <v>161206000</v>
      </c>
      <c r="G1381" s="12">
        <v>10207464780</v>
      </c>
      <c r="H1381" s="7">
        <f t="shared" si="21"/>
        <v>1.4505597372802595E-2</v>
      </c>
    </row>
    <row r="1382" spans="1:8" x14ac:dyDescent="0.75">
      <c r="A1382" s="2">
        <v>43020</v>
      </c>
      <c r="B1382" s="12">
        <v>0.265046</v>
      </c>
      <c r="C1382" s="12">
        <v>0.26746799999999998</v>
      </c>
      <c r="D1382" s="12">
        <v>0.248414</v>
      </c>
      <c r="E1382" s="12">
        <v>0.248414</v>
      </c>
      <c r="F1382" s="12">
        <v>245004000</v>
      </c>
      <c r="G1382" s="12">
        <v>9588892546</v>
      </c>
      <c r="H1382" s="7">
        <f t="shared" si="21"/>
        <v>-6.2751371460048472E-2</v>
      </c>
    </row>
    <row r="1383" spans="1:8" x14ac:dyDescent="0.75">
      <c r="A1383" s="2">
        <v>43021</v>
      </c>
      <c r="B1383" s="12">
        <v>0.24828500000000001</v>
      </c>
      <c r="C1383" s="12">
        <v>0.26424999999999998</v>
      </c>
      <c r="D1383" s="12">
        <v>0.238867</v>
      </c>
      <c r="E1383" s="12">
        <v>0.26048900000000003</v>
      </c>
      <c r="F1383" s="12">
        <v>398688992</v>
      </c>
      <c r="G1383" s="12">
        <v>10037042042</v>
      </c>
      <c r="H1383" s="7">
        <f t="shared" si="21"/>
        <v>4.9153190889502062E-2</v>
      </c>
    </row>
    <row r="1384" spans="1:8" x14ac:dyDescent="0.75">
      <c r="A1384" s="2">
        <v>43022</v>
      </c>
      <c r="B1384" s="12">
        <v>0.26114999999999999</v>
      </c>
      <c r="C1384" s="12">
        <v>0.26772099999999999</v>
      </c>
      <c r="D1384" s="12">
        <v>0.25731999999999999</v>
      </c>
      <c r="E1384" s="12">
        <v>0.25731999999999999</v>
      </c>
      <c r="F1384" s="12">
        <v>211160000</v>
      </c>
      <c r="G1384" s="12">
        <v>9914935595</v>
      </c>
      <c r="H1384" s="7">
        <f t="shared" si="21"/>
        <v>-1.466590082328164E-2</v>
      </c>
    </row>
    <row r="1385" spans="1:8" x14ac:dyDescent="0.75">
      <c r="A1385" s="2">
        <v>43023</v>
      </c>
      <c r="B1385" s="12">
        <v>0.25753700000000002</v>
      </c>
      <c r="C1385" s="12">
        <v>0.26841900000000002</v>
      </c>
      <c r="D1385" s="12">
        <v>0.24904799999999999</v>
      </c>
      <c r="E1385" s="12">
        <v>0.26398300000000002</v>
      </c>
      <c r="F1385" s="12">
        <v>280211008</v>
      </c>
      <c r="G1385" s="12">
        <v>10171671239</v>
      </c>
      <c r="H1385" s="7">
        <f t="shared" si="21"/>
        <v>2.5029413249358371E-2</v>
      </c>
    </row>
    <row r="1386" spans="1:8" x14ac:dyDescent="0.75">
      <c r="A1386" s="2">
        <v>43024</v>
      </c>
      <c r="B1386" s="12">
        <v>0.26338600000000001</v>
      </c>
      <c r="C1386" s="12">
        <v>0.29135899999999998</v>
      </c>
      <c r="D1386" s="12">
        <v>0.24901000000000001</v>
      </c>
      <c r="E1386" s="12">
        <v>0.25623200000000002</v>
      </c>
      <c r="F1386" s="12">
        <v>963158016</v>
      </c>
      <c r="G1386" s="12">
        <v>9873013281</v>
      </c>
      <c r="H1386" s="7">
        <f t="shared" si="21"/>
        <v>-2.7161656276339645E-2</v>
      </c>
    </row>
    <row r="1387" spans="1:8" x14ac:dyDescent="0.75">
      <c r="A1387" s="2">
        <v>43025</v>
      </c>
      <c r="B1387" s="12">
        <v>0.25609799999999999</v>
      </c>
      <c r="C1387" s="12">
        <v>0.26314700000000002</v>
      </c>
      <c r="D1387" s="12">
        <v>0.222939</v>
      </c>
      <c r="E1387" s="12">
        <v>0.23206399999999999</v>
      </c>
      <c r="F1387" s="12">
        <v>411264992</v>
      </c>
      <c r="G1387" s="12">
        <v>8941783048</v>
      </c>
      <c r="H1387" s="7">
        <f t="shared" si="21"/>
        <v>-9.3846886738670351E-2</v>
      </c>
    </row>
    <row r="1388" spans="1:8" x14ac:dyDescent="0.75">
      <c r="A1388" s="2">
        <v>43026</v>
      </c>
      <c r="B1388" s="12">
        <v>0.231216</v>
      </c>
      <c r="C1388" s="12">
        <v>0.23815</v>
      </c>
      <c r="D1388" s="12">
        <v>0.207265</v>
      </c>
      <c r="E1388" s="12">
        <v>0.21851999999999999</v>
      </c>
      <c r="F1388" s="12">
        <v>354224992</v>
      </c>
      <c r="G1388" s="12">
        <v>8419911885</v>
      </c>
      <c r="H1388" s="7">
        <f t="shared" si="21"/>
        <v>-5.4909694830807612E-2</v>
      </c>
    </row>
    <row r="1389" spans="1:8" x14ac:dyDescent="0.75">
      <c r="A1389" s="2">
        <v>43027</v>
      </c>
      <c r="B1389" s="12">
        <v>0.21822900000000001</v>
      </c>
      <c r="C1389" s="12">
        <v>0.23179</v>
      </c>
      <c r="D1389" s="12">
        <v>0.208317</v>
      </c>
      <c r="E1389" s="12">
        <v>0.21515000000000001</v>
      </c>
      <c r="F1389" s="12">
        <v>304542016</v>
      </c>
      <c r="G1389" s="12">
        <v>8290060599</v>
      </c>
      <c r="H1389" s="7">
        <f t="shared" si="21"/>
        <v>-1.4109032255108159E-2</v>
      </c>
    </row>
    <row r="1390" spans="1:8" x14ac:dyDescent="0.75">
      <c r="A1390" s="2">
        <v>43028</v>
      </c>
      <c r="B1390" s="12">
        <v>0.215086</v>
      </c>
      <c r="C1390" s="12">
        <v>0.22382199999999999</v>
      </c>
      <c r="D1390" s="12">
        <v>0.208754</v>
      </c>
      <c r="E1390" s="12">
        <v>0.21054899999999999</v>
      </c>
      <c r="F1390" s="12">
        <v>182704000</v>
      </c>
      <c r="G1390" s="12">
        <v>8112776988</v>
      </c>
      <c r="H1390" s="7">
        <f t="shared" si="21"/>
        <v>-2.1093888026184938E-2</v>
      </c>
    </row>
    <row r="1391" spans="1:8" x14ac:dyDescent="0.75">
      <c r="A1391" s="2">
        <v>43029</v>
      </c>
      <c r="B1391" s="12">
        <v>0.21018899999999999</v>
      </c>
      <c r="C1391" s="12">
        <v>0.21238099999999999</v>
      </c>
      <c r="D1391" s="12">
        <v>0.20077400000000001</v>
      </c>
      <c r="E1391" s="12">
        <v>0.21101600000000001</v>
      </c>
      <c r="F1391" s="12">
        <v>116807000</v>
      </c>
      <c r="G1391" s="12">
        <v>8130771217</v>
      </c>
      <c r="H1391" s="7">
        <f t="shared" si="21"/>
        <v>3.9345541393699113E-3</v>
      </c>
    </row>
    <row r="1392" spans="1:8" x14ac:dyDescent="0.75">
      <c r="A1392" s="2">
        <v>43030</v>
      </c>
      <c r="B1392" s="12">
        <v>0.21095800000000001</v>
      </c>
      <c r="C1392" s="12">
        <v>0.21190100000000001</v>
      </c>
      <c r="D1392" s="12">
        <v>0.20072200000000001</v>
      </c>
      <c r="E1392" s="12">
        <v>0.204177</v>
      </c>
      <c r="F1392" s="12">
        <v>75849504</v>
      </c>
      <c r="G1392" s="12">
        <v>7867254022</v>
      </c>
      <c r="H1392" s="7">
        <f t="shared" si="21"/>
        <v>-3.2143839058011589E-2</v>
      </c>
    </row>
    <row r="1393" spans="1:8" x14ac:dyDescent="0.75">
      <c r="A1393" s="2">
        <v>43031</v>
      </c>
      <c r="B1393" s="12">
        <v>0.20350399999999999</v>
      </c>
      <c r="C1393" s="12">
        <v>0.20391899999999999</v>
      </c>
      <c r="D1393" s="12">
        <v>0.19072900000000001</v>
      </c>
      <c r="E1393" s="12">
        <v>0.19692799999999999</v>
      </c>
      <c r="F1393" s="12">
        <v>99914800</v>
      </c>
      <c r="G1393" s="12">
        <v>7587938897</v>
      </c>
      <c r="H1393" s="7">
        <f t="shared" si="21"/>
        <v>-3.231386115260633E-2</v>
      </c>
    </row>
    <row r="1394" spans="1:8" x14ac:dyDescent="0.75">
      <c r="A1394" s="2">
        <v>43032</v>
      </c>
      <c r="B1394" s="12">
        <v>0.19556699999999999</v>
      </c>
      <c r="C1394" s="12">
        <v>0.21750800000000001</v>
      </c>
      <c r="D1394" s="12">
        <v>0.19045500000000001</v>
      </c>
      <c r="E1394" s="12">
        <v>0.20664399999999999</v>
      </c>
      <c r="F1394" s="12">
        <v>220080992</v>
      </c>
      <c r="G1394" s="12">
        <v>7962311329</v>
      </c>
      <c r="H1394" s="7">
        <f t="shared" si="21"/>
        <v>5.6640435247255434E-2</v>
      </c>
    </row>
    <row r="1395" spans="1:8" x14ac:dyDescent="0.75">
      <c r="A1395" s="2">
        <v>43033</v>
      </c>
      <c r="B1395" s="12">
        <v>0.20711299999999999</v>
      </c>
      <c r="C1395" s="12">
        <v>0.20823700000000001</v>
      </c>
      <c r="D1395" s="12">
        <v>0.20180300000000001</v>
      </c>
      <c r="E1395" s="12">
        <v>0.20460400000000001</v>
      </c>
      <c r="F1395" s="12">
        <v>75017504</v>
      </c>
      <c r="G1395" s="12">
        <v>7883706990</v>
      </c>
      <c r="H1395" s="7">
        <f t="shared" si="21"/>
        <v>-1.2114159903048016E-2</v>
      </c>
    </row>
    <row r="1396" spans="1:8" x14ac:dyDescent="0.75">
      <c r="A1396" s="2">
        <v>43034</v>
      </c>
      <c r="B1396" s="12">
        <v>0.20444399999999999</v>
      </c>
      <c r="C1396" s="12">
        <v>0.206289</v>
      </c>
      <c r="D1396" s="12">
        <v>0.20266000000000001</v>
      </c>
      <c r="E1396" s="12">
        <v>0.203628</v>
      </c>
      <c r="F1396" s="12">
        <v>38193100</v>
      </c>
      <c r="G1396" s="12">
        <v>7846100208</v>
      </c>
      <c r="H1396" s="7">
        <f t="shared" si="21"/>
        <v>-3.9913130245934512E-3</v>
      </c>
    </row>
    <row r="1397" spans="1:8" x14ac:dyDescent="0.75">
      <c r="A1397" s="2">
        <v>43035</v>
      </c>
      <c r="B1397" s="12">
        <v>0.20366799999999999</v>
      </c>
      <c r="C1397" s="12">
        <v>0.20449200000000001</v>
      </c>
      <c r="D1397" s="12">
        <v>0.20177100000000001</v>
      </c>
      <c r="E1397" s="12">
        <v>0.20278499999999999</v>
      </c>
      <c r="F1397" s="12">
        <v>29623000</v>
      </c>
      <c r="G1397" s="12">
        <v>7813618120</v>
      </c>
      <c r="H1397" s="7">
        <f t="shared" si="21"/>
        <v>-4.3354871653867814E-3</v>
      </c>
    </row>
    <row r="1398" spans="1:8" x14ac:dyDescent="0.75">
      <c r="A1398" s="2">
        <v>43036</v>
      </c>
      <c r="B1398" s="12">
        <v>0.20259199999999999</v>
      </c>
      <c r="C1398" s="12">
        <v>0.20347599999999999</v>
      </c>
      <c r="D1398" s="12">
        <v>0.201401</v>
      </c>
      <c r="E1398" s="12">
        <v>0.20183499999999999</v>
      </c>
      <c r="F1398" s="12">
        <v>26864900</v>
      </c>
      <c r="G1398" s="12">
        <v>7777013158</v>
      </c>
      <c r="H1398" s="7">
        <f t="shared" si="21"/>
        <v>-3.7365740009477556E-3</v>
      </c>
    </row>
    <row r="1399" spans="1:8" x14ac:dyDescent="0.75">
      <c r="A1399" s="2">
        <v>43037</v>
      </c>
      <c r="B1399" s="12">
        <v>0.20135800000000001</v>
      </c>
      <c r="C1399" s="12">
        <v>0.205209</v>
      </c>
      <c r="D1399" s="12">
        <v>0.200075</v>
      </c>
      <c r="E1399" s="12">
        <v>0.20278499999999999</v>
      </c>
      <c r="F1399" s="12">
        <v>62511100</v>
      </c>
      <c r="G1399" s="12">
        <v>7813618120</v>
      </c>
      <c r="H1399" s="7">
        <f t="shared" si="21"/>
        <v>7.0868800842280102E-3</v>
      </c>
    </row>
    <row r="1400" spans="1:8" x14ac:dyDescent="0.75">
      <c r="A1400" s="2">
        <v>43038</v>
      </c>
      <c r="B1400" s="12">
        <v>0.20307600000000001</v>
      </c>
      <c r="C1400" s="12">
        <v>0.20413500000000001</v>
      </c>
      <c r="D1400" s="12">
        <v>0.20194599999999999</v>
      </c>
      <c r="E1400" s="12">
        <v>0.202711</v>
      </c>
      <c r="F1400" s="12">
        <v>34835100</v>
      </c>
      <c r="G1400" s="12">
        <v>7810766786</v>
      </c>
      <c r="H1400" s="7">
        <f t="shared" si="21"/>
        <v>-1.7973566546514812E-3</v>
      </c>
    </row>
    <row r="1401" spans="1:8" x14ac:dyDescent="0.75">
      <c r="A1401" s="2">
        <v>43039</v>
      </c>
      <c r="B1401" s="12">
        <v>0.202405</v>
      </c>
      <c r="C1401" s="12">
        <v>0.20377799999999999</v>
      </c>
      <c r="D1401" s="12">
        <v>0.200461</v>
      </c>
      <c r="E1401" s="12">
        <v>0.20055799999999999</v>
      </c>
      <c r="F1401" s="12">
        <v>43875700</v>
      </c>
      <c r="G1401" s="12">
        <v>7727808383</v>
      </c>
      <c r="H1401" s="7">
        <f t="shared" si="21"/>
        <v>-9.1252686445493711E-3</v>
      </c>
    </row>
    <row r="1402" spans="1:8" x14ac:dyDescent="0.75">
      <c r="A1402" s="2">
        <v>43040</v>
      </c>
      <c r="B1402" s="12">
        <v>0.20024700000000001</v>
      </c>
      <c r="C1402" s="12">
        <v>0.20150100000000001</v>
      </c>
      <c r="D1402" s="12">
        <v>0.19361300000000001</v>
      </c>
      <c r="E1402" s="12">
        <v>0.19412399999999999</v>
      </c>
      <c r="F1402" s="12">
        <v>67921000</v>
      </c>
      <c r="G1402" s="12">
        <v>7479896462</v>
      </c>
      <c r="H1402" s="7">
        <f t="shared" si="21"/>
        <v>-3.0577237112166561E-2</v>
      </c>
    </row>
    <row r="1403" spans="1:8" x14ac:dyDescent="0.75">
      <c r="A1403" s="2">
        <v>43041</v>
      </c>
      <c r="B1403" s="12">
        <v>0.19459599999999999</v>
      </c>
      <c r="C1403" s="12">
        <v>0.21184800000000001</v>
      </c>
      <c r="D1403" s="12">
        <v>0.18381500000000001</v>
      </c>
      <c r="E1403" s="12">
        <v>0.20586099999999999</v>
      </c>
      <c r="F1403" s="12">
        <v>197770000</v>
      </c>
      <c r="G1403" s="12">
        <v>7932141134</v>
      </c>
      <c r="H1403" s="7">
        <f t="shared" si="21"/>
        <v>5.7889165244917662E-2</v>
      </c>
    </row>
    <row r="1404" spans="1:8" x14ac:dyDescent="0.75">
      <c r="A1404" s="2">
        <v>43042</v>
      </c>
      <c r="B1404" s="12">
        <v>0.206205</v>
      </c>
      <c r="C1404" s="12">
        <v>0.22802600000000001</v>
      </c>
      <c r="D1404" s="12">
        <v>0.20172799999999999</v>
      </c>
      <c r="E1404" s="12">
        <v>0.20813300000000001</v>
      </c>
      <c r="F1404" s="12">
        <v>373401984</v>
      </c>
      <c r="G1404" s="12">
        <v>8019684790</v>
      </c>
      <c r="H1404" s="7">
        <f t="shared" si="21"/>
        <v>9.3499187701559759E-3</v>
      </c>
    </row>
    <row r="1405" spans="1:8" x14ac:dyDescent="0.75">
      <c r="A1405" s="2">
        <v>43043</v>
      </c>
      <c r="B1405" s="12">
        <v>0.20808299999999999</v>
      </c>
      <c r="C1405" s="12">
        <v>0.208479</v>
      </c>
      <c r="D1405" s="12">
        <v>0.20213300000000001</v>
      </c>
      <c r="E1405" s="12">
        <v>0.20374999999999999</v>
      </c>
      <c r="F1405" s="12">
        <v>74013200</v>
      </c>
      <c r="G1405" s="12">
        <v>7850801055</v>
      </c>
      <c r="H1405" s="7">
        <f t="shared" si="21"/>
        <v>-2.0823421423182113E-2</v>
      </c>
    </row>
    <row r="1406" spans="1:8" x14ac:dyDescent="0.75">
      <c r="A1406" s="2">
        <v>43044</v>
      </c>
      <c r="B1406" s="12">
        <v>0.20327400000000001</v>
      </c>
      <c r="C1406" s="12">
        <v>0.205124</v>
      </c>
      <c r="D1406" s="12">
        <v>0.20111699999999999</v>
      </c>
      <c r="E1406" s="12">
        <v>0.20205500000000001</v>
      </c>
      <c r="F1406" s="12">
        <v>46959000</v>
      </c>
      <c r="G1406" s="12">
        <v>7785490097</v>
      </c>
      <c r="H1406" s="7">
        <f t="shared" si="21"/>
        <v>-5.9968318624122998E-3</v>
      </c>
    </row>
    <row r="1407" spans="1:8" x14ac:dyDescent="0.75">
      <c r="A1407" s="2">
        <v>43045</v>
      </c>
      <c r="B1407" s="12">
        <v>0.20196700000000001</v>
      </c>
      <c r="C1407" s="12">
        <v>0.20866199999999999</v>
      </c>
      <c r="D1407" s="12">
        <v>0.20141000000000001</v>
      </c>
      <c r="E1407" s="12">
        <v>0.20599000000000001</v>
      </c>
      <c r="F1407" s="12">
        <v>102233000</v>
      </c>
      <c r="G1407" s="12">
        <v>7937111703</v>
      </c>
      <c r="H1407" s="7">
        <f t="shared" si="21"/>
        <v>1.9919095693850968E-2</v>
      </c>
    </row>
    <row r="1408" spans="1:8" x14ac:dyDescent="0.75">
      <c r="A1408" s="2">
        <v>43046</v>
      </c>
      <c r="B1408" s="12">
        <v>0.20510300000000001</v>
      </c>
      <c r="C1408" s="12">
        <v>0.21137500000000001</v>
      </c>
      <c r="D1408" s="12">
        <v>0.20397799999999999</v>
      </c>
      <c r="E1408" s="12">
        <v>0.21035400000000001</v>
      </c>
      <c r="F1408" s="12">
        <v>114073000</v>
      </c>
      <c r="G1408" s="12">
        <v>8105263338</v>
      </c>
      <c r="H1408" s="7">
        <f t="shared" si="21"/>
        <v>2.5601770817589239E-2</v>
      </c>
    </row>
    <row r="1409" spans="1:8" x14ac:dyDescent="0.75">
      <c r="A1409" s="2">
        <v>43047</v>
      </c>
      <c r="B1409" s="12">
        <v>0.210675</v>
      </c>
      <c r="C1409" s="12">
        <v>0.22145799999999999</v>
      </c>
      <c r="D1409" s="12">
        <v>0.20805999999999999</v>
      </c>
      <c r="E1409" s="12">
        <v>0.21743699999999999</v>
      </c>
      <c r="F1409" s="12">
        <v>156959008</v>
      </c>
      <c r="G1409" s="12">
        <v>8378182229</v>
      </c>
      <c r="H1409" s="7">
        <f t="shared" si="21"/>
        <v>3.2096831612673501E-2</v>
      </c>
    </row>
    <row r="1410" spans="1:8" x14ac:dyDescent="0.75">
      <c r="A1410" s="2">
        <v>43048</v>
      </c>
      <c r="B1410" s="12">
        <v>0.21791099999999999</v>
      </c>
      <c r="C1410" s="12">
        <v>0.22179099999999999</v>
      </c>
      <c r="D1410" s="12">
        <v>0.214866</v>
      </c>
      <c r="E1410" s="12">
        <v>0.21748799999999999</v>
      </c>
      <c r="F1410" s="12">
        <v>147916992</v>
      </c>
      <c r="G1410" s="12">
        <v>8380147337</v>
      </c>
      <c r="H1410" s="7">
        <f t="shared" si="21"/>
        <v>-1.9411594641849503E-3</v>
      </c>
    </row>
    <row r="1411" spans="1:8" x14ac:dyDescent="0.75">
      <c r="A1411" s="2">
        <v>43049</v>
      </c>
      <c r="B1411" s="12">
        <v>0.21825600000000001</v>
      </c>
      <c r="C1411" s="12">
        <v>0.21906800000000001</v>
      </c>
      <c r="D1411" s="12">
        <v>0.20526</v>
      </c>
      <c r="E1411" s="12">
        <v>0.206483</v>
      </c>
      <c r="F1411" s="12">
        <v>141032992</v>
      </c>
      <c r="G1411" s="12">
        <v>7956107751</v>
      </c>
      <c r="H1411" s="7">
        <f t="shared" ref="H1411:H1474" si="22">(E1411-B1411)/B1411</f>
        <v>-5.3941243310607755E-2</v>
      </c>
    </row>
    <row r="1412" spans="1:8" x14ac:dyDescent="0.75">
      <c r="A1412" s="2">
        <v>43050</v>
      </c>
      <c r="B1412" s="12">
        <v>0.20594799999999999</v>
      </c>
      <c r="C1412" s="12">
        <v>0.21445600000000001</v>
      </c>
      <c r="D1412" s="12">
        <v>0.205459</v>
      </c>
      <c r="E1412" s="12">
        <v>0.21043000000000001</v>
      </c>
      <c r="F1412" s="12">
        <v>134503008</v>
      </c>
      <c r="G1412" s="12">
        <v>8108191735</v>
      </c>
      <c r="H1412" s="7">
        <f t="shared" si="22"/>
        <v>2.176277506943507E-2</v>
      </c>
    </row>
    <row r="1413" spans="1:8" x14ac:dyDescent="0.75">
      <c r="A1413" s="2">
        <v>43051</v>
      </c>
      <c r="B1413" s="12">
        <v>0.21021400000000001</v>
      </c>
      <c r="C1413" s="12">
        <v>0.21021400000000001</v>
      </c>
      <c r="D1413" s="12">
        <v>0.19538900000000001</v>
      </c>
      <c r="E1413" s="12">
        <v>0.19733899999999999</v>
      </c>
      <c r="F1413" s="12">
        <v>251175008</v>
      </c>
      <c r="G1413" s="12">
        <v>7603775359</v>
      </c>
      <c r="H1413" s="7">
        <f t="shared" si="22"/>
        <v>-6.1247110087815394E-2</v>
      </c>
    </row>
    <row r="1414" spans="1:8" x14ac:dyDescent="0.75">
      <c r="A1414" s="2">
        <v>43052</v>
      </c>
      <c r="B1414" s="12">
        <v>0.19747200000000001</v>
      </c>
      <c r="C1414" s="12">
        <v>0.20408100000000001</v>
      </c>
      <c r="D1414" s="12">
        <v>0.19745599999999999</v>
      </c>
      <c r="E1414" s="12">
        <v>0.20344200000000001</v>
      </c>
      <c r="F1414" s="12">
        <v>132567000</v>
      </c>
      <c r="G1414" s="12">
        <v>7857514002</v>
      </c>
      <c r="H1414" s="7">
        <f t="shared" si="22"/>
        <v>3.0232134175984457E-2</v>
      </c>
    </row>
    <row r="1415" spans="1:8" x14ac:dyDescent="0.75">
      <c r="A1415" s="2">
        <v>43053</v>
      </c>
      <c r="B1415" s="12">
        <v>0.203679</v>
      </c>
      <c r="C1415" s="12">
        <v>0.21369299999999999</v>
      </c>
      <c r="D1415" s="12">
        <v>0.203679</v>
      </c>
      <c r="E1415" s="12">
        <v>0.20982500000000001</v>
      </c>
      <c r="F1415" s="12">
        <v>127361000</v>
      </c>
      <c r="G1415" s="12">
        <v>8104043784</v>
      </c>
      <c r="H1415" s="7">
        <f t="shared" si="22"/>
        <v>3.0174932123586688E-2</v>
      </c>
    </row>
    <row r="1416" spans="1:8" x14ac:dyDescent="0.75">
      <c r="A1416" s="2">
        <v>43054</v>
      </c>
      <c r="B1416" s="12">
        <v>0.20893700000000001</v>
      </c>
      <c r="C1416" s="12">
        <v>0.21310499999999999</v>
      </c>
      <c r="D1416" s="12">
        <v>0.20805799999999999</v>
      </c>
      <c r="E1416" s="12">
        <v>0.21295600000000001</v>
      </c>
      <c r="F1416" s="12">
        <v>100294000</v>
      </c>
      <c r="G1416" s="12">
        <v>8224976687</v>
      </c>
      <c r="H1416" s="7">
        <f t="shared" si="22"/>
        <v>1.9235463321479653E-2</v>
      </c>
    </row>
    <row r="1417" spans="1:8" x14ac:dyDescent="0.75">
      <c r="A1417" s="2">
        <v>43055</v>
      </c>
      <c r="B1417" s="12">
        <v>0.21265500000000001</v>
      </c>
      <c r="C1417" s="12">
        <v>0.27178999999999998</v>
      </c>
      <c r="D1417" s="12">
        <v>0.209287</v>
      </c>
      <c r="E1417" s="12">
        <v>0.227107</v>
      </c>
      <c r="F1417" s="12">
        <v>1022579968</v>
      </c>
      <c r="G1417" s="12">
        <v>8771529238</v>
      </c>
      <c r="H1417" s="7">
        <f t="shared" si="22"/>
        <v>6.7959841057111239E-2</v>
      </c>
    </row>
    <row r="1418" spans="1:8" x14ac:dyDescent="0.75">
      <c r="A1418" s="2">
        <v>43056</v>
      </c>
      <c r="B1418" s="12">
        <v>0.224768</v>
      </c>
      <c r="C1418" s="12">
        <v>0.23940900000000001</v>
      </c>
      <c r="D1418" s="12">
        <v>0.220273</v>
      </c>
      <c r="E1418" s="12">
        <v>0.226581</v>
      </c>
      <c r="F1418" s="12">
        <v>397071008</v>
      </c>
      <c r="G1418" s="12">
        <v>8751213596</v>
      </c>
      <c r="H1418" s="7">
        <f t="shared" si="22"/>
        <v>8.0660948177676949E-3</v>
      </c>
    </row>
    <row r="1419" spans="1:8" x14ac:dyDescent="0.75">
      <c r="A1419" s="2">
        <v>43057</v>
      </c>
      <c r="B1419" s="12">
        <v>0.226547</v>
      </c>
      <c r="C1419" s="12">
        <v>0.23039899999999999</v>
      </c>
      <c r="D1419" s="12">
        <v>0.22239900000000001</v>
      </c>
      <c r="E1419" s="12">
        <v>0.228627</v>
      </c>
      <c r="F1419" s="12">
        <v>144298000</v>
      </c>
      <c r="G1419" s="12">
        <v>8830236034</v>
      </c>
      <c r="H1419" s="7">
        <f t="shared" si="22"/>
        <v>9.1813177839476946E-3</v>
      </c>
    </row>
    <row r="1420" spans="1:8" x14ac:dyDescent="0.75">
      <c r="A1420" s="2">
        <v>43058</v>
      </c>
      <c r="B1420" s="12">
        <v>0.22814000000000001</v>
      </c>
      <c r="C1420" s="12">
        <v>0.236231</v>
      </c>
      <c r="D1420" s="12">
        <v>0.22603699999999999</v>
      </c>
      <c r="E1420" s="12">
        <v>0.231016</v>
      </c>
      <c r="F1420" s="12">
        <v>193808000</v>
      </c>
      <c r="G1420" s="12">
        <v>8922506124</v>
      </c>
      <c r="H1420" s="7">
        <f t="shared" si="22"/>
        <v>1.2606294380643418E-2</v>
      </c>
    </row>
    <row r="1421" spans="1:8" x14ac:dyDescent="0.75">
      <c r="A1421" s="2">
        <v>43059</v>
      </c>
      <c r="B1421" s="12">
        <v>0.23133600000000001</v>
      </c>
      <c r="C1421" s="12">
        <v>0.24343000000000001</v>
      </c>
      <c r="D1421" s="12">
        <v>0.23091700000000001</v>
      </c>
      <c r="E1421" s="12">
        <v>0.238759</v>
      </c>
      <c r="F1421" s="12">
        <v>214663008</v>
      </c>
      <c r="G1421" s="12">
        <v>9221563181</v>
      </c>
      <c r="H1421" s="7">
        <f t="shared" si="22"/>
        <v>3.2087526368572053E-2</v>
      </c>
    </row>
    <row r="1422" spans="1:8" x14ac:dyDescent="0.75">
      <c r="A1422" s="2">
        <v>43060</v>
      </c>
      <c r="B1422" s="12">
        <v>0.237978</v>
      </c>
      <c r="C1422" s="12">
        <v>0.24097399999999999</v>
      </c>
      <c r="D1422" s="12">
        <v>0.22720000000000001</v>
      </c>
      <c r="E1422" s="12">
        <v>0.23327100000000001</v>
      </c>
      <c r="F1422" s="12">
        <v>217851008</v>
      </c>
      <c r="G1422" s="12">
        <v>9009595604</v>
      </c>
      <c r="H1422" s="7">
        <f t="shared" si="22"/>
        <v>-1.977913924816575E-2</v>
      </c>
    </row>
    <row r="1423" spans="1:8" x14ac:dyDescent="0.75">
      <c r="A1423" s="2">
        <v>43061</v>
      </c>
      <c r="B1423" s="12">
        <v>0.23264199999999999</v>
      </c>
      <c r="C1423" s="12">
        <v>0.24084800000000001</v>
      </c>
      <c r="D1423" s="12">
        <v>0.232317</v>
      </c>
      <c r="E1423" s="12">
        <v>0.23885899999999999</v>
      </c>
      <c r="F1423" s="12">
        <v>167078000</v>
      </c>
      <c r="G1423" s="12">
        <v>9225420204</v>
      </c>
      <c r="H1423" s="7">
        <f t="shared" si="22"/>
        <v>2.6723463519055031E-2</v>
      </c>
    </row>
    <row r="1424" spans="1:8" x14ac:dyDescent="0.75">
      <c r="A1424" s="2">
        <v>43062</v>
      </c>
      <c r="B1424" s="12">
        <v>0.23899100000000001</v>
      </c>
      <c r="C1424" s="12">
        <v>0.25009599999999998</v>
      </c>
      <c r="D1424" s="12">
        <v>0.23730399999999999</v>
      </c>
      <c r="E1424" s="12">
        <v>0.24240200000000001</v>
      </c>
      <c r="F1424" s="12">
        <v>240684992</v>
      </c>
      <c r="G1424" s="12">
        <v>9362261033</v>
      </c>
      <c r="H1424" s="7">
        <f t="shared" si="22"/>
        <v>1.4272503985505719E-2</v>
      </c>
    </row>
    <row r="1425" spans="1:8" x14ac:dyDescent="0.75">
      <c r="A1425" s="2">
        <v>43063</v>
      </c>
      <c r="B1425" s="12">
        <v>0.24285100000000001</v>
      </c>
      <c r="C1425" s="12">
        <v>0.245388</v>
      </c>
      <c r="D1425" s="12">
        <v>0.23842099999999999</v>
      </c>
      <c r="E1425" s="12">
        <v>0.244642</v>
      </c>
      <c r="F1425" s="12">
        <v>211486000</v>
      </c>
      <c r="G1425" s="12">
        <v>9448776263</v>
      </c>
      <c r="H1425" s="7">
        <f t="shared" si="22"/>
        <v>7.3748924237494878E-3</v>
      </c>
    </row>
    <row r="1426" spans="1:8" x14ac:dyDescent="0.75">
      <c r="A1426" s="2">
        <v>43064</v>
      </c>
      <c r="B1426" s="12">
        <v>0.24417800000000001</v>
      </c>
      <c r="C1426" s="12">
        <v>0.25569999999999998</v>
      </c>
      <c r="D1426" s="12">
        <v>0.24358399999999999</v>
      </c>
      <c r="E1426" s="12">
        <v>0.25239299999999998</v>
      </c>
      <c r="F1426" s="12">
        <v>212592992</v>
      </c>
      <c r="G1426" s="12">
        <v>9748142132</v>
      </c>
      <c r="H1426" s="7">
        <f t="shared" si="22"/>
        <v>3.3643489585466223E-2</v>
      </c>
    </row>
    <row r="1427" spans="1:8" x14ac:dyDescent="0.75">
      <c r="A1427" s="2">
        <v>43065</v>
      </c>
      <c r="B1427" s="12">
        <v>0.25291400000000003</v>
      </c>
      <c r="C1427" s="12">
        <v>0.25291400000000003</v>
      </c>
      <c r="D1427" s="12">
        <v>0.248589</v>
      </c>
      <c r="E1427" s="12">
        <v>0.24881800000000001</v>
      </c>
      <c r="F1427" s="12">
        <v>133297000</v>
      </c>
      <c r="G1427" s="12">
        <v>9610065370</v>
      </c>
      <c r="H1427" s="7">
        <f t="shared" si="22"/>
        <v>-1.6195228417564926E-2</v>
      </c>
    </row>
    <row r="1428" spans="1:8" x14ac:dyDescent="0.75">
      <c r="A1428" s="2">
        <v>43066</v>
      </c>
      <c r="B1428" s="12">
        <v>0.248305</v>
      </c>
      <c r="C1428" s="12">
        <v>0.25473299999999999</v>
      </c>
      <c r="D1428" s="12">
        <v>0.247861</v>
      </c>
      <c r="E1428" s="12">
        <v>0.25392700000000001</v>
      </c>
      <c r="F1428" s="12">
        <v>196735008</v>
      </c>
      <c r="G1428" s="12">
        <v>9807389615</v>
      </c>
      <c r="H1428" s="7">
        <f t="shared" si="22"/>
        <v>2.2641509433962329E-2</v>
      </c>
    </row>
    <row r="1429" spans="1:8" x14ac:dyDescent="0.75">
      <c r="A1429" s="2">
        <v>43067</v>
      </c>
      <c r="B1429" s="12">
        <v>0.25403700000000001</v>
      </c>
      <c r="C1429" s="12">
        <v>0.30108400000000002</v>
      </c>
      <c r="D1429" s="12">
        <v>0.253415</v>
      </c>
      <c r="E1429" s="12">
        <v>0.29915199999999997</v>
      </c>
      <c r="F1429" s="12">
        <v>720742976</v>
      </c>
      <c r="G1429" s="12">
        <v>11554108929</v>
      </c>
      <c r="H1429" s="7">
        <f t="shared" si="22"/>
        <v>0.17759224050039937</v>
      </c>
    </row>
    <row r="1430" spans="1:8" x14ac:dyDescent="0.75">
      <c r="A1430" s="2">
        <v>43068</v>
      </c>
      <c r="B1430" s="12">
        <v>0.29786699999999999</v>
      </c>
      <c r="C1430" s="12">
        <v>0.29786699999999999</v>
      </c>
      <c r="D1430" s="12">
        <v>0.23940900000000001</v>
      </c>
      <c r="E1430" s="12">
        <v>0.243064</v>
      </c>
      <c r="F1430" s="12">
        <v>541177984</v>
      </c>
      <c r="G1430" s="12">
        <v>9387829374</v>
      </c>
      <c r="H1430" s="7">
        <f t="shared" si="22"/>
        <v>-0.18398479858460318</v>
      </c>
    </row>
    <row r="1431" spans="1:8" x14ac:dyDescent="0.75">
      <c r="A1431" s="2">
        <v>43069</v>
      </c>
      <c r="B1431" s="12">
        <v>0.24643300000000001</v>
      </c>
      <c r="C1431" s="12">
        <v>0.26152399999999998</v>
      </c>
      <c r="D1431" s="12">
        <v>0.22958600000000001</v>
      </c>
      <c r="E1431" s="12">
        <v>0.25087799999999999</v>
      </c>
      <c r="F1431" s="12">
        <v>270907008</v>
      </c>
      <c r="G1431" s="12">
        <v>9689628483</v>
      </c>
      <c r="H1431" s="7">
        <f t="shared" si="22"/>
        <v>1.8037357009815961E-2</v>
      </c>
    </row>
    <row r="1432" spans="1:8" x14ac:dyDescent="0.75">
      <c r="A1432" s="2">
        <v>43070</v>
      </c>
      <c r="B1432" s="12">
        <v>0.25035200000000002</v>
      </c>
      <c r="C1432" s="12">
        <v>0.258828</v>
      </c>
      <c r="D1432" s="12">
        <v>0.23943800000000001</v>
      </c>
      <c r="E1432" s="12">
        <v>0.25569900000000001</v>
      </c>
      <c r="F1432" s="12">
        <v>182992000</v>
      </c>
      <c r="G1432" s="12">
        <v>9875829341</v>
      </c>
      <c r="H1432" s="7">
        <f t="shared" si="22"/>
        <v>2.135792803732341E-2</v>
      </c>
    </row>
    <row r="1433" spans="1:8" x14ac:dyDescent="0.75">
      <c r="A1433" s="2">
        <v>43071</v>
      </c>
      <c r="B1433" s="12">
        <v>0.25565599999999999</v>
      </c>
      <c r="C1433" s="12">
        <v>0.259218</v>
      </c>
      <c r="D1433" s="12">
        <v>0.25075599999999998</v>
      </c>
      <c r="E1433" s="12">
        <v>0.255492</v>
      </c>
      <c r="F1433" s="12">
        <v>118250000</v>
      </c>
      <c r="G1433" s="12">
        <v>9867834407</v>
      </c>
      <c r="H1433" s="7">
        <f t="shared" si="22"/>
        <v>-6.4148699815375933E-4</v>
      </c>
    </row>
    <row r="1434" spans="1:8" x14ac:dyDescent="0.75">
      <c r="A1434" s="2">
        <v>43072</v>
      </c>
      <c r="B1434" s="12">
        <v>0.25552999999999998</v>
      </c>
      <c r="C1434" s="12">
        <v>0.26307199999999997</v>
      </c>
      <c r="D1434" s="12">
        <v>0.247391</v>
      </c>
      <c r="E1434" s="12">
        <v>0.252558</v>
      </c>
      <c r="F1434" s="12">
        <v>134710000</v>
      </c>
      <c r="G1434" s="12">
        <v>9754514905</v>
      </c>
      <c r="H1434" s="7">
        <f t="shared" si="22"/>
        <v>-1.1630728290220228E-2</v>
      </c>
    </row>
    <row r="1435" spans="1:8" x14ac:dyDescent="0.75">
      <c r="A1435" s="2">
        <v>43073</v>
      </c>
      <c r="B1435" s="12">
        <v>0.252919</v>
      </c>
      <c r="C1435" s="12">
        <v>0.25536199999999998</v>
      </c>
      <c r="D1435" s="12">
        <v>0.24715999999999999</v>
      </c>
      <c r="E1435" s="12">
        <v>0.25357099999999999</v>
      </c>
      <c r="F1435" s="12">
        <v>104650000</v>
      </c>
      <c r="G1435" s="12">
        <v>9814930420</v>
      </c>
      <c r="H1435" s="7">
        <f t="shared" si="22"/>
        <v>2.5779004345264133E-3</v>
      </c>
    </row>
    <row r="1436" spans="1:8" x14ac:dyDescent="0.75">
      <c r="A1436" s="2">
        <v>43074</v>
      </c>
      <c r="B1436" s="12">
        <v>0.25359799999999999</v>
      </c>
      <c r="C1436" s="12">
        <v>0.25398799999999999</v>
      </c>
      <c r="D1436" s="12">
        <v>0.24523400000000001</v>
      </c>
      <c r="E1436" s="12">
        <v>0.24610099999999999</v>
      </c>
      <c r="F1436" s="12">
        <v>174591008</v>
      </c>
      <c r="G1436" s="12">
        <v>9533742326</v>
      </c>
      <c r="H1436" s="7">
        <f t="shared" si="22"/>
        <v>-2.9562535982144984E-2</v>
      </c>
    </row>
    <row r="1437" spans="1:8" x14ac:dyDescent="0.75">
      <c r="A1437" s="2">
        <v>43075</v>
      </c>
      <c r="B1437" s="12">
        <v>0.245416</v>
      </c>
      <c r="C1437" s="12">
        <v>0.24570500000000001</v>
      </c>
      <c r="D1437" s="12">
        <v>0.227742</v>
      </c>
      <c r="E1437" s="12">
        <v>0.232544</v>
      </c>
      <c r="F1437" s="12">
        <v>274526016</v>
      </c>
      <c r="G1437" s="12">
        <v>9008555737</v>
      </c>
      <c r="H1437" s="7">
        <f t="shared" si="22"/>
        <v>-5.2449718029794284E-2</v>
      </c>
    </row>
    <row r="1438" spans="1:8" x14ac:dyDescent="0.75">
      <c r="A1438" s="2">
        <v>43076</v>
      </c>
      <c r="B1438" s="12">
        <v>0.232623</v>
      </c>
      <c r="C1438" s="12">
        <v>0.23376</v>
      </c>
      <c r="D1438" s="12">
        <v>0.22134000000000001</v>
      </c>
      <c r="E1438" s="12">
        <v>0.22282299999999999</v>
      </c>
      <c r="F1438" s="12">
        <v>275204992</v>
      </c>
      <c r="G1438" s="12">
        <v>8631972508</v>
      </c>
      <c r="H1438" s="7">
        <f t="shared" si="22"/>
        <v>-4.2128250430954819E-2</v>
      </c>
    </row>
    <row r="1439" spans="1:8" x14ac:dyDescent="0.75">
      <c r="A1439" s="2">
        <v>43077</v>
      </c>
      <c r="B1439" s="12">
        <v>0.223636</v>
      </c>
      <c r="C1439" s="12">
        <v>0.278673</v>
      </c>
      <c r="D1439" s="12">
        <v>0.222168</v>
      </c>
      <c r="E1439" s="12">
        <v>0.25212499999999999</v>
      </c>
      <c r="F1439" s="12">
        <v>660172032</v>
      </c>
      <c r="G1439" s="12">
        <v>9767106895</v>
      </c>
      <c r="H1439" s="7">
        <f t="shared" si="22"/>
        <v>0.12739004453665773</v>
      </c>
    </row>
    <row r="1440" spans="1:8" x14ac:dyDescent="0.75">
      <c r="A1440" s="2">
        <v>43078</v>
      </c>
      <c r="B1440" s="12">
        <v>0.252162</v>
      </c>
      <c r="C1440" s="12">
        <v>0.25568400000000002</v>
      </c>
      <c r="D1440" s="12">
        <v>0.24007300000000001</v>
      </c>
      <c r="E1440" s="12">
        <v>0.24470800000000001</v>
      </c>
      <c r="F1440" s="12">
        <v>205288992</v>
      </c>
      <c r="G1440" s="12">
        <v>9479778657</v>
      </c>
      <c r="H1440" s="7">
        <f t="shared" si="22"/>
        <v>-2.956036198951463E-2</v>
      </c>
    </row>
    <row r="1441" spans="1:8" x14ac:dyDescent="0.75">
      <c r="A1441" s="2">
        <v>43079</v>
      </c>
      <c r="B1441" s="12">
        <v>0.24554799999999999</v>
      </c>
      <c r="C1441" s="12">
        <v>0.24554799999999999</v>
      </c>
      <c r="D1441" s="12">
        <v>0.22930400000000001</v>
      </c>
      <c r="E1441" s="12">
        <v>0.23733299999999999</v>
      </c>
      <c r="F1441" s="12">
        <v>198174000</v>
      </c>
      <c r="G1441" s="12">
        <v>9194077464</v>
      </c>
      <c r="H1441" s="7">
        <f t="shared" si="22"/>
        <v>-3.3455780539853715E-2</v>
      </c>
    </row>
    <row r="1442" spans="1:8" x14ac:dyDescent="0.75">
      <c r="A1442" s="2">
        <v>43080</v>
      </c>
      <c r="B1442" s="12">
        <v>0.23657400000000001</v>
      </c>
      <c r="C1442" s="12">
        <v>0.25277699999999997</v>
      </c>
      <c r="D1442" s="12">
        <v>0.23580400000000001</v>
      </c>
      <c r="E1442" s="12">
        <v>0.251691</v>
      </c>
      <c r="F1442" s="12">
        <v>176100992</v>
      </c>
      <c r="G1442" s="12">
        <v>9750294106</v>
      </c>
      <c r="H1442" s="7">
        <f t="shared" si="22"/>
        <v>6.3899667757234491E-2</v>
      </c>
    </row>
    <row r="1443" spans="1:8" x14ac:dyDescent="0.75">
      <c r="A1443" s="2">
        <v>43081</v>
      </c>
      <c r="B1443" s="12">
        <v>0.25225799999999998</v>
      </c>
      <c r="C1443" s="12">
        <v>0.43410199999999999</v>
      </c>
      <c r="D1443" s="12">
        <v>0.25096099999999999</v>
      </c>
      <c r="E1443" s="12">
        <v>0.37354100000000001</v>
      </c>
      <c r="F1443" s="12">
        <v>1555040000</v>
      </c>
      <c r="G1443" s="12">
        <v>14470658905</v>
      </c>
      <c r="H1443" s="7">
        <f t="shared" si="22"/>
        <v>0.4807895091533273</v>
      </c>
    </row>
    <row r="1444" spans="1:8" x14ac:dyDescent="0.75">
      <c r="A1444" s="2">
        <v>43082</v>
      </c>
      <c r="B1444" s="12">
        <v>0.37268899999999999</v>
      </c>
      <c r="C1444" s="12">
        <v>0.513768</v>
      </c>
      <c r="D1444" s="12">
        <v>0.34296399999999999</v>
      </c>
      <c r="E1444" s="12">
        <v>0.47106300000000001</v>
      </c>
      <c r="F1444" s="12">
        <v>2738759936</v>
      </c>
      <c r="G1444" s="12">
        <v>18248577789</v>
      </c>
      <c r="H1444" s="7">
        <f t="shared" si="22"/>
        <v>0.26395734781547087</v>
      </c>
    </row>
    <row r="1445" spans="1:8" x14ac:dyDescent="0.75">
      <c r="A1445" s="2">
        <v>43083</v>
      </c>
      <c r="B1445" s="12">
        <v>0.47064800000000001</v>
      </c>
      <c r="C1445" s="12">
        <v>0.89226700000000003</v>
      </c>
      <c r="D1445" s="12">
        <v>0.46640100000000001</v>
      </c>
      <c r="E1445" s="12">
        <v>0.864263</v>
      </c>
      <c r="F1445" s="12">
        <v>6358700032</v>
      </c>
      <c r="G1445" s="12">
        <v>33480809543</v>
      </c>
      <c r="H1445" s="7">
        <f t="shared" si="22"/>
        <v>0.83632566164097155</v>
      </c>
    </row>
    <row r="1446" spans="1:8" x14ac:dyDescent="0.75">
      <c r="A1446" s="2">
        <v>43084</v>
      </c>
      <c r="B1446" s="12">
        <v>0.86175999999999997</v>
      </c>
      <c r="C1446" s="12">
        <v>0.86175999999999997</v>
      </c>
      <c r="D1446" s="12">
        <v>0.66611399999999998</v>
      </c>
      <c r="E1446" s="12">
        <v>0.75618099999999999</v>
      </c>
      <c r="F1446" s="12">
        <v>3194210048</v>
      </c>
      <c r="G1446" s="12">
        <v>29293805290</v>
      </c>
      <c r="H1446" s="7">
        <f t="shared" si="22"/>
        <v>-0.12251554957296693</v>
      </c>
    </row>
    <row r="1447" spans="1:8" x14ac:dyDescent="0.75">
      <c r="A1447" s="2">
        <v>43085</v>
      </c>
      <c r="B1447" s="12">
        <v>0.75549299999999997</v>
      </c>
      <c r="C1447" s="12">
        <v>0.81592299999999995</v>
      </c>
      <c r="D1447" s="12">
        <v>0.74166699999999997</v>
      </c>
      <c r="E1447" s="12">
        <v>0.75864200000000004</v>
      </c>
      <c r="F1447" s="12">
        <v>1334770048</v>
      </c>
      <c r="G1447" s="12">
        <v>29389142325</v>
      </c>
      <c r="H1447" s="7">
        <f t="shared" si="22"/>
        <v>4.1681392150556898E-3</v>
      </c>
    </row>
    <row r="1448" spans="1:8" x14ac:dyDescent="0.75">
      <c r="A1448" s="2">
        <v>43086</v>
      </c>
      <c r="B1448" s="12">
        <v>0.75412500000000005</v>
      </c>
      <c r="C1448" s="12">
        <v>0.76598100000000002</v>
      </c>
      <c r="D1448" s="12">
        <v>0.71992900000000004</v>
      </c>
      <c r="E1448" s="12">
        <v>0.72836599999999996</v>
      </c>
      <c r="F1448" s="12">
        <v>805200000</v>
      </c>
      <c r="G1448" s="12">
        <v>28216275976</v>
      </c>
      <c r="H1448" s="7">
        <f t="shared" si="22"/>
        <v>-3.4157467263384832E-2</v>
      </c>
    </row>
    <row r="1449" spans="1:8" x14ac:dyDescent="0.75">
      <c r="A1449" s="2">
        <v>43087</v>
      </c>
      <c r="B1449" s="12">
        <v>0.72803600000000002</v>
      </c>
      <c r="C1449" s="12">
        <v>0.792014</v>
      </c>
      <c r="D1449" s="12">
        <v>0.68932300000000002</v>
      </c>
      <c r="E1449" s="12">
        <v>0.77840699999999996</v>
      </c>
      <c r="F1449" s="12">
        <v>1342720000</v>
      </c>
      <c r="G1449" s="12">
        <v>30154821523</v>
      </c>
      <c r="H1449" s="7">
        <f t="shared" si="22"/>
        <v>6.9187512705415594E-2</v>
      </c>
    </row>
    <row r="1450" spans="1:8" x14ac:dyDescent="0.75">
      <c r="A1450" s="2">
        <v>43088</v>
      </c>
      <c r="B1450" s="12">
        <v>0.777447</v>
      </c>
      <c r="C1450" s="12">
        <v>0.86353599999999997</v>
      </c>
      <c r="D1450" s="12">
        <v>0.75672399999999995</v>
      </c>
      <c r="E1450" s="12">
        <v>0.79125699999999999</v>
      </c>
      <c r="F1450" s="12">
        <v>1449670016</v>
      </c>
      <c r="G1450" s="12">
        <v>30652619534</v>
      </c>
      <c r="H1450" s="7">
        <f t="shared" si="22"/>
        <v>1.776326875015273E-2</v>
      </c>
    </row>
    <row r="1451" spans="1:8" x14ac:dyDescent="0.75">
      <c r="A1451" s="2">
        <v>43089</v>
      </c>
      <c r="B1451" s="12">
        <v>0.78717099999999995</v>
      </c>
      <c r="C1451" s="12">
        <v>0.78904399999999997</v>
      </c>
      <c r="D1451" s="12">
        <v>0.73095299999999996</v>
      </c>
      <c r="E1451" s="12">
        <v>0.77596399999999999</v>
      </c>
      <c r="F1451" s="12">
        <v>1007420032</v>
      </c>
      <c r="G1451" s="12">
        <v>30060181792</v>
      </c>
      <c r="H1451" s="7">
        <f t="shared" si="22"/>
        <v>-1.4237059037998056E-2</v>
      </c>
    </row>
    <row r="1452" spans="1:8" x14ac:dyDescent="0.75">
      <c r="A1452" s="2">
        <v>43090</v>
      </c>
      <c r="B1452" s="12">
        <v>0.78251499999999996</v>
      </c>
      <c r="C1452" s="12">
        <v>1.24</v>
      </c>
      <c r="D1452" s="12">
        <v>0.78251499999999996</v>
      </c>
      <c r="E1452" s="12">
        <v>1.19</v>
      </c>
      <c r="F1452" s="12">
        <v>3626109952</v>
      </c>
      <c r="G1452" s="12">
        <v>46218124151</v>
      </c>
      <c r="H1452" s="7">
        <f t="shared" si="22"/>
        <v>0.52073762164303561</v>
      </c>
    </row>
    <row r="1453" spans="1:8" x14ac:dyDescent="0.75">
      <c r="A1453" s="2">
        <v>43091</v>
      </c>
      <c r="B1453" s="12">
        <v>1.17</v>
      </c>
      <c r="C1453" s="12">
        <v>1.38</v>
      </c>
      <c r="D1453" s="12">
        <v>0.74101300000000003</v>
      </c>
      <c r="E1453" s="12">
        <v>1.1399999999999999</v>
      </c>
      <c r="F1453" s="12">
        <v>4644700160</v>
      </c>
      <c r="G1453" s="12">
        <v>44095993796</v>
      </c>
      <c r="H1453" s="7">
        <f t="shared" si="22"/>
        <v>-2.5641025641025664E-2</v>
      </c>
    </row>
    <row r="1454" spans="1:8" x14ac:dyDescent="0.75">
      <c r="A1454" s="2">
        <v>43092</v>
      </c>
      <c r="B1454" s="12">
        <v>1.17</v>
      </c>
      <c r="C1454" s="12">
        <v>1.21</v>
      </c>
      <c r="D1454" s="12">
        <v>1.08</v>
      </c>
      <c r="E1454" s="12">
        <v>1.17</v>
      </c>
      <c r="F1454" s="12">
        <v>1497590016</v>
      </c>
      <c r="G1454" s="12">
        <v>45492927360</v>
      </c>
      <c r="H1454" s="7">
        <f t="shared" si="22"/>
        <v>0</v>
      </c>
    </row>
    <row r="1455" spans="1:8" x14ac:dyDescent="0.75">
      <c r="A1455" s="2">
        <v>43093</v>
      </c>
      <c r="B1455" s="12">
        <v>1.18</v>
      </c>
      <c r="C1455" s="12">
        <v>1.18</v>
      </c>
      <c r="D1455" s="12">
        <v>0.91122599999999998</v>
      </c>
      <c r="E1455" s="12">
        <v>1.04</v>
      </c>
      <c r="F1455" s="12">
        <v>754958976</v>
      </c>
      <c r="G1455" s="12">
        <v>40441730263</v>
      </c>
      <c r="H1455" s="7">
        <f t="shared" si="22"/>
        <v>-0.11864406779661009</v>
      </c>
    </row>
    <row r="1456" spans="1:8" x14ac:dyDescent="0.75">
      <c r="A1456" s="2">
        <v>43094</v>
      </c>
      <c r="B1456" s="12">
        <v>1.05</v>
      </c>
      <c r="C1456" s="12">
        <v>1.1299999999999999</v>
      </c>
      <c r="D1456" s="12">
        <v>1</v>
      </c>
      <c r="E1456" s="12">
        <v>1.1200000000000001</v>
      </c>
      <c r="F1456" s="12">
        <v>686014016</v>
      </c>
      <c r="G1456" s="12">
        <v>43477717045</v>
      </c>
      <c r="H1456" s="7">
        <f t="shared" si="22"/>
        <v>6.6666666666666721E-2</v>
      </c>
    </row>
    <row r="1457" spans="1:8" x14ac:dyDescent="0.75">
      <c r="A1457" s="2">
        <v>43095</v>
      </c>
      <c r="B1457" s="12">
        <v>1.1200000000000001</v>
      </c>
      <c r="C1457" s="12">
        <v>1.19</v>
      </c>
      <c r="D1457" s="12">
        <v>1.0900000000000001</v>
      </c>
      <c r="E1457" s="12">
        <v>1.19</v>
      </c>
      <c r="F1457" s="12">
        <v>938846976</v>
      </c>
      <c r="G1457" s="12">
        <v>46079825404</v>
      </c>
      <c r="H1457" s="7">
        <f t="shared" si="22"/>
        <v>6.2499999999999854E-2</v>
      </c>
    </row>
    <row r="1458" spans="1:8" x14ac:dyDescent="0.75">
      <c r="A1458" s="2">
        <v>43096</v>
      </c>
      <c r="B1458" s="12">
        <v>1.18</v>
      </c>
      <c r="C1458" s="12">
        <v>1.47</v>
      </c>
      <c r="D1458" s="12">
        <v>1.18</v>
      </c>
      <c r="E1458" s="12">
        <v>1.4</v>
      </c>
      <c r="F1458" s="12">
        <v>2854259968</v>
      </c>
      <c r="G1458" s="12">
        <v>54220856694</v>
      </c>
      <c r="H1458" s="7">
        <f t="shared" si="22"/>
        <v>0.18644067796610167</v>
      </c>
    </row>
    <row r="1459" spans="1:8" x14ac:dyDescent="0.75">
      <c r="A1459" s="2">
        <v>43097</v>
      </c>
      <c r="B1459" s="12">
        <v>1.39</v>
      </c>
      <c r="C1459" s="12">
        <v>1.5</v>
      </c>
      <c r="D1459" s="12">
        <v>1.26</v>
      </c>
      <c r="E1459" s="12">
        <v>1.43</v>
      </c>
      <c r="F1459" s="12">
        <v>2843300096</v>
      </c>
      <c r="G1459" s="12">
        <v>55431067579</v>
      </c>
      <c r="H1459" s="7">
        <f t="shared" si="22"/>
        <v>2.8776978417266216E-2</v>
      </c>
    </row>
    <row r="1460" spans="1:8" x14ac:dyDescent="0.75">
      <c r="A1460" s="2">
        <v>43098</v>
      </c>
      <c r="B1460" s="12">
        <v>1.44</v>
      </c>
      <c r="C1460" s="12">
        <v>2.27</v>
      </c>
      <c r="D1460" s="12">
        <v>1.44</v>
      </c>
      <c r="E1460" s="12">
        <v>2.21</v>
      </c>
      <c r="F1460" s="12">
        <v>7545739776</v>
      </c>
      <c r="G1460" s="12">
        <v>85791710178</v>
      </c>
      <c r="H1460" s="7">
        <f t="shared" si="22"/>
        <v>0.53472222222222221</v>
      </c>
    </row>
    <row r="1461" spans="1:8" x14ac:dyDescent="0.75">
      <c r="A1461" s="2">
        <v>43099</v>
      </c>
      <c r="B1461" s="12">
        <v>2.2000000000000002</v>
      </c>
      <c r="C1461" s="12">
        <v>2.85</v>
      </c>
      <c r="D1461" s="12">
        <v>2.04</v>
      </c>
      <c r="E1461" s="12">
        <v>2.16</v>
      </c>
      <c r="F1461" s="12">
        <v>8108389888</v>
      </c>
      <c r="G1461" s="12">
        <v>83638588508</v>
      </c>
      <c r="H1461" s="7">
        <f t="shared" si="22"/>
        <v>-1.8181818181818195E-2</v>
      </c>
    </row>
    <row r="1462" spans="1:8" x14ac:dyDescent="0.75">
      <c r="A1462" s="2">
        <v>43100</v>
      </c>
      <c r="B1462" s="12">
        <v>2.1</v>
      </c>
      <c r="C1462" s="12">
        <v>2.39</v>
      </c>
      <c r="D1462" s="12">
        <v>1.87</v>
      </c>
      <c r="E1462" s="12">
        <v>2.2999999999999998</v>
      </c>
      <c r="F1462" s="12">
        <v>4642079744</v>
      </c>
      <c r="G1462" s="12">
        <v>89122114461</v>
      </c>
      <c r="H1462" s="7">
        <f t="shared" si="22"/>
        <v>9.5238095238095108E-2</v>
      </c>
    </row>
    <row r="1463" spans="1:8" x14ac:dyDescent="0.75">
      <c r="A1463" s="2">
        <v>43101</v>
      </c>
      <c r="B1463" s="12">
        <v>2.2999999999999998</v>
      </c>
      <c r="C1463" s="12">
        <v>2.39</v>
      </c>
      <c r="D1463" s="12">
        <v>2.15</v>
      </c>
      <c r="E1463" s="12">
        <v>2.39</v>
      </c>
      <c r="F1463" s="12">
        <v>1894230016</v>
      </c>
      <c r="G1463" s="12">
        <v>92626457504</v>
      </c>
      <c r="H1463" s="7">
        <f t="shared" si="22"/>
        <v>3.9130434782608831E-2</v>
      </c>
    </row>
    <row r="1464" spans="1:8" x14ac:dyDescent="0.75">
      <c r="A1464" s="2">
        <v>43102</v>
      </c>
      <c r="B1464" s="12">
        <v>2.37</v>
      </c>
      <c r="C1464" s="12">
        <v>2.4900000000000002</v>
      </c>
      <c r="D1464" s="12">
        <v>2.25</v>
      </c>
      <c r="E1464" s="12">
        <v>2.48</v>
      </c>
      <c r="F1464" s="12">
        <v>3171010048</v>
      </c>
      <c r="G1464" s="12">
        <v>96107944451</v>
      </c>
      <c r="H1464" s="7">
        <f t="shared" si="22"/>
        <v>4.6413502109704588E-2</v>
      </c>
    </row>
    <row r="1465" spans="1:8" x14ac:dyDescent="0.75">
      <c r="A1465" s="2">
        <v>43103</v>
      </c>
      <c r="B1465" s="12">
        <v>2.46</v>
      </c>
      <c r="C1465" s="12">
        <v>3.28</v>
      </c>
      <c r="D1465" s="12">
        <v>2.44</v>
      </c>
      <c r="E1465" s="12">
        <v>3.11</v>
      </c>
      <c r="F1465" s="12">
        <v>6635879936</v>
      </c>
      <c r="G1465" s="12">
        <v>120299378234</v>
      </c>
      <c r="H1465" s="7">
        <f t="shared" si="22"/>
        <v>0.26422764227642276</v>
      </c>
    </row>
    <row r="1466" spans="1:8" x14ac:dyDescent="0.75">
      <c r="A1466" s="2">
        <v>43104</v>
      </c>
      <c r="B1466" s="12">
        <v>3.12</v>
      </c>
      <c r="C1466" s="12">
        <v>3.84</v>
      </c>
      <c r="D1466" s="12">
        <v>3.12</v>
      </c>
      <c r="E1466" s="12">
        <v>3.2</v>
      </c>
      <c r="F1466" s="12">
        <v>8103660032</v>
      </c>
      <c r="G1466" s="12">
        <v>123834712592</v>
      </c>
      <c r="H1466" s="7">
        <f t="shared" si="22"/>
        <v>2.5641025641025664E-2</v>
      </c>
    </row>
    <row r="1467" spans="1:8" x14ac:dyDescent="0.75">
      <c r="A1467" s="2">
        <v>43105</v>
      </c>
      <c r="B1467" s="12">
        <v>3.3</v>
      </c>
      <c r="C1467" s="12">
        <v>3.56</v>
      </c>
      <c r="D1467" s="12">
        <v>2.83</v>
      </c>
      <c r="E1467" s="12">
        <v>3.05</v>
      </c>
      <c r="F1467" s="12">
        <v>6288500224</v>
      </c>
      <c r="G1467" s="12">
        <v>118104418286</v>
      </c>
      <c r="H1467" s="7">
        <f t="shared" si="22"/>
        <v>-7.575757575757576E-2</v>
      </c>
    </row>
    <row r="1468" spans="1:8" x14ac:dyDescent="0.75">
      <c r="A1468" s="2">
        <v>43106</v>
      </c>
      <c r="B1468" s="12">
        <v>3.02</v>
      </c>
      <c r="C1468" s="12">
        <v>3.24</v>
      </c>
      <c r="D1468" s="12">
        <v>2.99</v>
      </c>
      <c r="E1468" s="12">
        <v>3.09</v>
      </c>
      <c r="F1468" s="12">
        <v>2777560064</v>
      </c>
      <c r="G1468" s="12">
        <v>119857751982</v>
      </c>
      <c r="H1468" s="7">
        <f t="shared" si="22"/>
        <v>2.3178807947019816E-2</v>
      </c>
    </row>
    <row r="1469" spans="1:8" x14ac:dyDescent="0.75">
      <c r="A1469" s="2">
        <v>43107</v>
      </c>
      <c r="B1469" s="12">
        <v>3.09</v>
      </c>
      <c r="C1469" s="12">
        <v>3.49</v>
      </c>
      <c r="D1469" s="12">
        <v>3.08</v>
      </c>
      <c r="E1469" s="12">
        <v>3.38</v>
      </c>
      <c r="F1469" s="12">
        <v>2395150080</v>
      </c>
      <c r="G1469" s="12">
        <v>130853470856</v>
      </c>
      <c r="H1469" s="7">
        <f t="shared" si="22"/>
        <v>9.3851132686084152E-2</v>
      </c>
    </row>
    <row r="1470" spans="1:8" x14ac:dyDescent="0.75">
      <c r="A1470" s="2">
        <v>43108</v>
      </c>
      <c r="B1470" s="12">
        <v>3.36</v>
      </c>
      <c r="C1470" s="12">
        <v>3.36</v>
      </c>
      <c r="D1470" s="12">
        <v>2.0699999999999998</v>
      </c>
      <c r="E1470" s="12">
        <v>2.46</v>
      </c>
      <c r="F1470" s="12">
        <v>3315259904</v>
      </c>
      <c r="G1470" s="12">
        <v>95151474965</v>
      </c>
      <c r="H1470" s="7">
        <f t="shared" si="22"/>
        <v>-0.26785714285714285</v>
      </c>
    </row>
    <row r="1471" spans="1:8" x14ac:dyDescent="0.75">
      <c r="A1471" s="2">
        <v>43109</v>
      </c>
      <c r="B1471" s="12">
        <v>2.44</v>
      </c>
      <c r="C1471" s="12">
        <v>2.5299999999999998</v>
      </c>
      <c r="D1471" s="12">
        <v>1.98</v>
      </c>
      <c r="E1471" s="12">
        <v>2.1</v>
      </c>
      <c r="F1471" s="12">
        <v>3694700032</v>
      </c>
      <c r="G1471" s="12">
        <v>81421159857</v>
      </c>
      <c r="H1471" s="7">
        <f t="shared" si="22"/>
        <v>-0.1393442622950819</v>
      </c>
    </row>
    <row r="1472" spans="1:8" x14ac:dyDescent="0.75">
      <c r="A1472" s="2">
        <v>43110</v>
      </c>
      <c r="B1472" s="12">
        <v>2.13</v>
      </c>
      <c r="C1472" s="12">
        <v>2.16</v>
      </c>
      <c r="D1472" s="12">
        <v>1.7</v>
      </c>
      <c r="E1472" s="12">
        <v>1.97</v>
      </c>
      <c r="F1472" s="12">
        <v>4833639936</v>
      </c>
      <c r="G1472" s="12">
        <v>76506707920</v>
      </c>
      <c r="H1472" s="7">
        <f t="shared" si="22"/>
        <v>-7.5117370892018739E-2</v>
      </c>
    </row>
    <row r="1473" spans="1:8" x14ac:dyDescent="0.75">
      <c r="A1473" s="2">
        <v>43111</v>
      </c>
      <c r="B1473" s="12">
        <v>1.98</v>
      </c>
      <c r="C1473" s="12">
        <v>2.25</v>
      </c>
      <c r="D1473" s="12">
        <v>1.62</v>
      </c>
      <c r="E1473" s="12">
        <v>1.95</v>
      </c>
      <c r="F1473" s="12">
        <v>6296119808</v>
      </c>
      <c r="G1473" s="12">
        <v>75572319796</v>
      </c>
      <c r="H1473" s="7">
        <f t="shared" si="22"/>
        <v>-1.5151515151515166E-2</v>
      </c>
    </row>
    <row r="1474" spans="1:8" x14ac:dyDescent="0.75">
      <c r="A1474" s="2">
        <v>43112</v>
      </c>
      <c r="B1474" s="12">
        <v>1.94</v>
      </c>
      <c r="C1474" s="12">
        <v>2.16</v>
      </c>
      <c r="D1474" s="12">
        <v>1.87</v>
      </c>
      <c r="E1474" s="12">
        <v>2.04</v>
      </c>
      <c r="F1474" s="12">
        <v>3330810112</v>
      </c>
      <c r="G1474" s="12">
        <v>79152978766</v>
      </c>
      <c r="H1474" s="7">
        <f t="shared" si="22"/>
        <v>5.1546391752577365E-2</v>
      </c>
    </row>
    <row r="1475" spans="1:8" x14ac:dyDescent="0.75">
      <c r="A1475" s="2">
        <v>43113</v>
      </c>
      <c r="B1475" s="12">
        <v>2.0499999999999998</v>
      </c>
      <c r="C1475" s="12">
        <v>2.12</v>
      </c>
      <c r="D1475" s="12">
        <v>1.98</v>
      </c>
      <c r="E1475" s="12">
        <v>2.02</v>
      </c>
      <c r="F1475" s="12">
        <v>2130169984</v>
      </c>
      <c r="G1475" s="12">
        <v>78305366321</v>
      </c>
      <c r="H1475" s="7">
        <f t="shared" ref="H1475:H1538" si="23">(E1475-B1475)/B1475</f>
        <v>-1.463414634146332E-2</v>
      </c>
    </row>
    <row r="1476" spans="1:8" x14ac:dyDescent="0.75">
      <c r="A1476" s="2">
        <v>43114</v>
      </c>
      <c r="B1476" s="12">
        <v>2.02</v>
      </c>
      <c r="C1476" s="12">
        <v>2.02</v>
      </c>
      <c r="D1476" s="12">
        <v>1.81</v>
      </c>
      <c r="E1476" s="12">
        <v>1.86</v>
      </c>
      <c r="F1476" s="12">
        <v>1978200064</v>
      </c>
      <c r="G1476" s="12">
        <v>72100905208</v>
      </c>
      <c r="H1476" s="7">
        <f t="shared" si="23"/>
        <v>-7.9207920792079167E-2</v>
      </c>
    </row>
    <row r="1477" spans="1:8" x14ac:dyDescent="0.75">
      <c r="A1477" s="2">
        <v>43115</v>
      </c>
      <c r="B1477" s="12">
        <v>1.86</v>
      </c>
      <c r="C1477" s="12">
        <v>1.9</v>
      </c>
      <c r="D1477" s="12">
        <v>1.67</v>
      </c>
      <c r="E1477" s="12">
        <v>1.68</v>
      </c>
      <c r="F1477" s="12">
        <v>1838460032</v>
      </c>
      <c r="G1477" s="12">
        <v>64955082926</v>
      </c>
      <c r="H1477" s="7">
        <f t="shared" si="23"/>
        <v>-9.6774193548387177E-2</v>
      </c>
    </row>
    <row r="1478" spans="1:8" x14ac:dyDescent="0.75">
      <c r="A1478" s="2">
        <v>43116</v>
      </c>
      <c r="B1478" s="12">
        <v>1.68</v>
      </c>
      <c r="C1478" s="12">
        <v>1.7</v>
      </c>
      <c r="D1478" s="12">
        <v>0.90931300000000004</v>
      </c>
      <c r="E1478" s="12">
        <v>1.18</v>
      </c>
      <c r="F1478" s="12">
        <v>5687960064</v>
      </c>
      <c r="G1478" s="12">
        <v>45682746768</v>
      </c>
      <c r="H1478" s="7">
        <f t="shared" si="23"/>
        <v>-0.29761904761904762</v>
      </c>
    </row>
    <row r="1479" spans="1:8" x14ac:dyDescent="0.75">
      <c r="A1479" s="2">
        <v>43117</v>
      </c>
      <c r="B1479" s="12">
        <v>1.18</v>
      </c>
      <c r="C1479" s="12">
        <v>1.38</v>
      </c>
      <c r="D1479" s="12">
        <v>0.89779699999999996</v>
      </c>
      <c r="E1479" s="12">
        <v>1.31</v>
      </c>
      <c r="F1479" s="12">
        <v>7251210240</v>
      </c>
      <c r="G1479" s="12">
        <v>50606491820</v>
      </c>
      <c r="H1479" s="7">
        <f t="shared" si="23"/>
        <v>0.11016949152542384</v>
      </c>
    </row>
    <row r="1480" spans="1:8" x14ac:dyDescent="0.75">
      <c r="A1480" s="2">
        <v>43118</v>
      </c>
      <c r="B1480" s="12">
        <v>1.31</v>
      </c>
      <c r="C1480" s="12">
        <v>1.73</v>
      </c>
      <c r="D1480" s="12">
        <v>1.26</v>
      </c>
      <c r="E1480" s="12">
        <v>1.6</v>
      </c>
      <c r="F1480" s="12">
        <v>9110439936</v>
      </c>
      <c r="G1480" s="12">
        <v>61850140629</v>
      </c>
      <c r="H1480" s="7">
        <f t="shared" si="23"/>
        <v>0.22137404580152673</v>
      </c>
    </row>
    <row r="1481" spans="1:8" x14ac:dyDescent="0.75">
      <c r="A1481" s="2">
        <v>43119</v>
      </c>
      <c r="B1481" s="12">
        <v>1.58</v>
      </c>
      <c r="C1481" s="12">
        <v>1.7</v>
      </c>
      <c r="D1481" s="12">
        <v>1.5</v>
      </c>
      <c r="E1481" s="12">
        <v>1.55</v>
      </c>
      <c r="F1481" s="12">
        <v>3697430016</v>
      </c>
      <c r="G1481" s="12">
        <v>60125086600</v>
      </c>
      <c r="H1481" s="7">
        <f t="shared" si="23"/>
        <v>-1.8987341772151913E-2</v>
      </c>
    </row>
    <row r="1482" spans="1:8" x14ac:dyDescent="0.75">
      <c r="A1482" s="2">
        <v>43120</v>
      </c>
      <c r="B1482" s="12">
        <v>1.56</v>
      </c>
      <c r="C1482" s="12">
        <v>1.63</v>
      </c>
      <c r="D1482" s="12">
        <v>1.5</v>
      </c>
      <c r="E1482" s="12">
        <v>1.58</v>
      </c>
      <c r="F1482" s="12">
        <v>2346449920</v>
      </c>
      <c r="G1482" s="12">
        <v>61154385624</v>
      </c>
      <c r="H1482" s="7">
        <f t="shared" si="23"/>
        <v>1.2820512820512832E-2</v>
      </c>
    </row>
    <row r="1483" spans="1:8" x14ac:dyDescent="0.75">
      <c r="A1483" s="2">
        <v>43121</v>
      </c>
      <c r="B1483" s="12">
        <v>1.58</v>
      </c>
      <c r="C1483" s="12">
        <v>1.58</v>
      </c>
      <c r="D1483" s="12">
        <v>1.34</v>
      </c>
      <c r="E1483" s="12">
        <v>1.38</v>
      </c>
      <c r="F1483" s="12">
        <v>2840750080</v>
      </c>
      <c r="G1483" s="12">
        <v>53461566645</v>
      </c>
      <c r="H1483" s="7">
        <f t="shared" si="23"/>
        <v>-0.12658227848101278</v>
      </c>
    </row>
    <row r="1484" spans="1:8" x14ac:dyDescent="0.75">
      <c r="A1484" s="2">
        <v>43122</v>
      </c>
      <c r="B1484" s="12">
        <v>1.39</v>
      </c>
      <c r="C1484" s="12">
        <v>1.43</v>
      </c>
      <c r="D1484" s="12">
        <v>1.1599999999999999</v>
      </c>
      <c r="E1484" s="12">
        <v>1.36</v>
      </c>
      <c r="F1484" s="12">
        <v>2642510080</v>
      </c>
      <c r="G1484" s="12">
        <v>52582575495</v>
      </c>
      <c r="H1484" s="7">
        <f t="shared" si="23"/>
        <v>-2.1582733812949503E-2</v>
      </c>
    </row>
    <row r="1485" spans="1:8" x14ac:dyDescent="0.75">
      <c r="A1485" s="2">
        <v>43123</v>
      </c>
      <c r="B1485" s="12">
        <v>1.35</v>
      </c>
      <c r="C1485" s="12">
        <v>1.43</v>
      </c>
      <c r="D1485" s="12">
        <v>1.2</v>
      </c>
      <c r="E1485" s="12">
        <v>1.34</v>
      </c>
      <c r="F1485" s="12">
        <v>2977080064</v>
      </c>
      <c r="G1485" s="12">
        <v>51796945678</v>
      </c>
      <c r="H1485" s="7">
        <f t="shared" si="23"/>
        <v>-7.4074074074074138E-3</v>
      </c>
    </row>
    <row r="1486" spans="1:8" x14ac:dyDescent="0.75">
      <c r="A1486" s="2">
        <v>43124</v>
      </c>
      <c r="B1486" s="12">
        <v>1.35</v>
      </c>
      <c r="C1486" s="12">
        <v>1.42</v>
      </c>
      <c r="D1486" s="12">
        <v>1.31</v>
      </c>
      <c r="E1486" s="12">
        <v>1.36</v>
      </c>
      <c r="F1486" s="12">
        <v>1853440000</v>
      </c>
      <c r="G1486" s="12">
        <v>52574827666</v>
      </c>
      <c r="H1486" s="7">
        <f t="shared" si="23"/>
        <v>7.4074074074074138E-3</v>
      </c>
    </row>
    <row r="1487" spans="1:8" x14ac:dyDescent="0.75">
      <c r="A1487" s="2">
        <v>43125</v>
      </c>
      <c r="B1487" s="12">
        <v>1.36</v>
      </c>
      <c r="C1487" s="12">
        <v>1.38</v>
      </c>
      <c r="D1487" s="12">
        <v>1.29</v>
      </c>
      <c r="E1487" s="12">
        <v>1.31</v>
      </c>
      <c r="F1487" s="12">
        <v>986067968</v>
      </c>
      <c r="G1487" s="12">
        <v>50834665371</v>
      </c>
      <c r="H1487" s="7">
        <f t="shared" si="23"/>
        <v>-3.676470588235297E-2</v>
      </c>
    </row>
    <row r="1488" spans="1:8" x14ac:dyDescent="0.75">
      <c r="A1488" s="2">
        <v>43126</v>
      </c>
      <c r="B1488" s="12">
        <v>1.31</v>
      </c>
      <c r="C1488" s="12">
        <v>1.33</v>
      </c>
      <c r="D1488" s="12">
        <v>1.1299999999999999</v>
      </c>
      <c r="E1488" s="12">
        <v>1.22</v>
      </c>
      <c r="F1488" s="12">
        <v>2037570048</v>
      </c>
      <c r="G1488" s="12">
        <v>47155996370</v>
      </c>
      <c r="H1488" s="7">
        <f t="shared" si="23"/>
        <v>-6.8702290076335937E-2</v>
      </c>
    </row>
    <row r="1489" spans="1:8" x14ac:dyDescent="0.75">
      <c r="A1489" s="2">
        <v>43127</v>
      </c>
      <c r="B1489" s="12">
        <v>1.22</v>
      </c>
      <c r="C1489" s="12">
        <v>1.24</v>
      </c>
      <c r="D1489" s="12">
        <v>1.19</v>
      </c>
      <c r="E1489" s="12">
        <v>1.22</v>
      </c>
      <c r="F1489" s="12">
        <v>689100992</v>
      </c>
      <c r="G1489" s="12">
        <v>47227276392</v>
      </c>
      <c r="H1489" s="7">
        <f t="shared" si="23"/>
        <v>0</v>
      </c>
    </row>
    <row r="1490" spans="1:8" x14ac:dyDescent="0.75">
      <c r="A1490" s="2">
        <v>43128</v>
      </c>
      <c r="B1490" s="12">
        <v>1.22</v>
      </c>
      <c r="C1490" s="12">
        <v>1.44</v>
      </c>
      <c r="D1490" s="12">
        <v>1.22</v>
      </c>
      <c r="E1490" s="12">
        <v>1.4</v>
      </c>
      <c r="F1490" s="12">
        <v>1327360000</v>
      </c>
      <c r="G1490" s="12">
        <v>54219304278</v>
      </c>
      <c r="H1490" s="7">
        <f t="shared" si="23"/>
        <v>0.14754098360655732</v>
      </c>
    </row>
    <row r="1491" spans="1:8" x14ac:dyDescent="0.75">
      <c r="A1491" s="2">
        <v>43129</v>
      </c>
      <c r="B1491" s="12">
        <v>1.4</v>
      </c>
      <c r="C1491" s="12">
        <v>1.41</v>
      </c>
      <c r="D1491" s="12">
        <v>1.3</v>
      </c>
      <c r="E1491" s="12">
        <v>1.32</v>
      </c>
      <c r="F1491" s="12">
        <v>1073680000</v>
      </c>
      <c r="G1491" s="12">
        <v>51289462908</v>
      </c>
      <c r="H1491" s="7">
        <f t="shared" si="23"/>
        <v>-5.7142857142857037E-2</v>
      </c>
    </row>
    <row r="1492" spans="1:8" x14ac:dyDescent="0.75">
      <c r="A1492" s="2">
        <v>43130</v>
      </c>
      <c r="B1492" s="12">
        <v>1.33</v>
      </c>
      <c r="C1492" s="12">
        <v>1.33</v>
      </c>
      <c r="D1492" s="12">
        <v>1.1299999999999999</v>
      </c>
      <c r="E1492" s="12">
        <v>1.1399999999999999</v>
      </c>
      <c r="F1492" s="12">
        <v>1134640000</v>
      </c>
      <c r="G1492" s="12">
        <v>44106838439</v>
      </c>
      <c r="H1492" s="7">
        <f t="shared" si="23"/>
        <v>-0.14285714285714299</v>
      </c>
    </row>
    <row r="1493" spans="1:8" x14ac:dyDescent="0.75">
      <c r="A1493" s="2">
        <v>43131</v>
      </c>
      <c r="B1493" s="12">
        <v>1.1299999999999999</v>
      </c>
      <c r="C1493" s="12">
        <v>1.19</v>
      </c>
      <c r="D1493" s="12">
        <v>1.04</v>
      </c>
      <c r="E1493" s="12">
        <v>1.1599999999999999</v>
      </c>
      <c r="F1493" s="12">
        <v>1264029952</v>
      </c>
      <c r="G1493" s="12">
        <v>45029992212</v>
      </c>
      <c r="H1493" s="7">
        <f t="shared" si="23"/>
        <v>2.6548672566371709E-2</v>
      </c>
    </row>
    <row r="1494" spans="1:8" x14ac:dyDescent="0.75">
      <c r="A1494" s="2">
        <v>43132</v>
      </c>
      <c r="B1494" s="12">
        <v>1.1599999999999999</v>
      </c>
      <c r="C1494" s="12">
        <v>1.1599999999999999</v>
      </c>
      <c r="D1494" s="12">
        <v>0.93037800000000004</v>
      </c>
      <c r="E1494" s="12">
        <v>0.96253</v>
      </c>
      <c r="F1494" s="12">
        <v>1410419968</v>
      </c>
      <c r="G1494" s="12">
        <v>37547540521</v>
      </c>
      <c r="H1494" s="7">
        <f t="shared" si="23"/>
        <v>-0.17023275862068959</v>
      </c>
    </row>
    <row r="1495" spans="1:8" x14ac:dyDescent="0.75">
      <c r="A1495" s="2">
        <v>43133</v>
      </c>
      <c r="B1495" s="12">
        <v>0.960642</v>
      </c>
      <c r="C1495" s="12">
        <v>0.960642</v>
      </c>
      <c r="D1495" s="12">
        <v>0.635185</v>
      </c>
      <c r="E1495" s="12">
        <v>0.88478400000000001</v>
      </c>
      <c r="F1495" s="12">
        <v>3529760000</v>
      </c>
      <c r="G1495" s="12">
        <v>34514730026</v>
      </c>
      <c r="H1495" s="7">
        <f t="shared" si="23"/>
        <v>-7.8965941526604064E-2</v>
      </c>
    </row>
    <row r="1496" spans="1:8" x14ac:dyDescent="0.75">
      <c r="A1496" s="2">
        <v>43134</v>
      </c>
      <c r="B1496" s="12">
        <v>0.89199200000000001</v>
      </c>
      <c r="C1496" s="12">
        <v>0.97479899999999997</v>
      </c>
      <c r="D1496" s="12">
        <v>0.76163499999999995</v>
      </c>
      <c r="E1496" s="12">
        <v>0.92404299999999995</v>
      </c>
      <c r="F1496" s="12">
        <v>1988960000</v>
      </c>
      <c r="G1496" s="12">
        <v>36046192831</v>
      </c>
      <c r="H1496" s="7">
        <f t="shared" si="23"/>
        <v>3.5931936609296874E-2</v>
      </c>
    </row>
    <row r="1497" spans="1:8" x14ac:dyDescent="0.75">
      <c r="A1497" s="2">
        <v>43135</v>
      </c>
      <c r="B1497" s="12">
        <v>0.91341799999999995</v>
      </c>
      <c r="C1497" s="12">
        <v>0.95294699999999999</v>
      </c>
      <c r="D1497" s="12">
        <v>0.796821</v>
      </c>
      <c r="E1497" s="12">
        <v>0.81570299999999996</v>
      </c>
      <c r="F1497" s="12">
        <v>1190960000</v>
      </c>
      <c r="G1497" s="12">
        <v>31819934387</v>
      </c>
      <c r="H1497" s="7">
        <f t="shared" si="23"/>
        <v>-0.106977309402705</v>
      </c>
    </row>
    <row r="1498" spans="1:8" x14ac:dyDescent="0.75">
      <c r="A1498" s="2">
        <v>43136</v>
      </c>
      <c r="B1498" s="12">
        <v>0.82594299999999998</v>
      </c>
      <c r="C1498" s="12">
        <v>0.833866</v>
      </c>
      <c r="D1498" s="12">
        <v>0.67582699999999996</v>
      </c>
      <c r="E1498" s="12">
        <v>0.69179900000000005</v>
      </c>
      <c r="F1498" s="12">
        <v>1286179968</v>
      </c>
      <c r="G1498" s="12">
        <v>26986536508</v>
      </c>
      <c r="H1498" s="7">
        <f t="shared" si="23"/>
        <v>-0.16241314473274782</v>
      </c>
    </row>
    <row r="1499" spans="1:8" x14ac:dyDescent="0.75">
      <c r="A1499" s="2">
        <v>43137</v>
      </c>
      <c r="B1499" s="12">
        <v>0.705121</v>
      </c>
      <c r="C1499" s="12">
        <v>0.78600400000000004</v>
      </c>
      <c r="D1499" s="12">
        <v>0.58835999999999999</v>
      </c>
      <c r="E1499" s="12">
        <v>0.776393</v>
      </c>
      <c r="F1499" s="12">
        <v>2361139968</v>
      </c>
      <c r="G1499" s="12">
        <v>30286482112</v>
      </c>
      <c r="H1499" s="7">
        <f t="shared" si="23"/>
        <v>0.10107768737564192</v>
      </c>
    </row>
    <row r="1500" spans="1:8" x14ac:dyDescent="0.75">
      <c r="A1500" s="2">
        <v>43138</v>
      </c>
      <c r="B1500" s="12">
        <v>0.77457600000000004</v>
      </c>
      <c r="C1500" s="12">
        <v>0.80547800000000003</v>
      </c>
      <c r="D1500" s="12">
        <v>0.70694999999999997</v>
      </c>
      <c r="E1500" s="12">
        <v>0.72389499999999996</v>
      </c>
      <c r="F1500" s="12">
        <v>1133369984</v>
      </c>
      <c r="G1500" s="12">
        <v>28238576299</v>
      </c>
      <c r="H1500" s="7">
        <f t="shared" si="23"/>
        <v>-6.5430635599347364E-2</v>
      </c>
    </row>
    <row r="1501" spans="1:8" x14ac:dyDescent="0.75">
      <c r="A1501" s="2">
        <v>43139</v>
      </c>
      <c r="B1501" s="12">
        <v>0.72925200000000001</v>
      </c>
      <c r="C1501" s="12">
        <v>0.80696999999999997</v>
      </c>
      <c r="D1501" s="12">
        <v>0.722611</v>
      </c>
      <c r="E1501" s="12">
        <v>0.80526299999999995</v>
      </c>
      <c r="F1501" s="12">
        <v>947315008</v>
      </c>
      <c r="G1501" s="12">
        <v>31412678173</v>
      </c>
      <c r="H1501" s="7">
        <f t="shared" si="23"/>
        <v>0.10423145908410253</v>
      </c>
    </row>
    <row r="1502" spans="1:8" x14ac:dyDescent="0.75">
      <c r="A1502" s="2">
        <v>43140</v>
      </c>
      <c r="B1502" s="12">
        <v>0.79713999999999996</v>
      </c>
      <c r="C1502" s="12">
        <v>0.95442800000000005</v>
      </c>
      <c r="D1502" s="12">
        <v>0.77154</v>
      </c>
      <c r="E1502" s="12">
        <v>0.95442800000000005</v>
      </c>
      <c r="F1502" s="12">
        <v>1690339968</v>
      </c>
      <c r="G1502" s="12">
        <v>37231487854</v>
      </c>
      <c r="H1502" s="7">
        <f t="shared" si="23"/>
        <v>0.19731540256416702</v>
      </c>
    </row>
    <row r="1503" spans="1:8" x14ac:dyDescent="0.75">
      <c r="A1503" s="2">
        <v>43141</v>
      </c>
      <c r="B1503" s="12">
        <v>0.94725099999999995</v>
      </c>
      <c r="C1503" s="12">
        <v>1.3</v>
      </c>
      <c r="D1503" s="12">
        <v>0.94725099999999995</v>
      </c>
      <c r="E1503" s="12">
        <v>1.07</v>
      </c>
      <c r="F1503" s="12">
        <v>4682010112</v>
      </c>
      <c r="G1503" s="12">
        <v>41768727766</v>
      </c>
      <c r="H1503" s="7">
        <f t="shared" si="23"/>
        <v>0.12958445016157291</v>
      </c>
    </row>
    <row r="1504" spans="1:8" x14ac:dyDescent="0.75">
      <c r="A1504" s="2">
        <v>43142</v>
      </c>
      <c r="B1504" s="12">
        <v>1.07</v>
      </c>
      <c r="C1504" s="12">
        <v>1.08</v>
      </c>
      <c r="D1504" s="12">
        <v>0.92976700000000001</v>
      </c>
      <c r="E1504" s="12">
        <v>1</v>
      </c>
      <c r="F1504" s="12">
        <v>2555310080</v>
      </c>
      <c r="G1504" s="12">
        <v>39171494176</v>
      </c>
      <c r="H1504" s="7">
        <f t="shared" si="23"/>
        <v>-6.54205607476636E-2</v>
      </c>
    </row>
    <row r="1505" spans="1:8" x14ac:dyDescent="0.75">
      <c r="A1505" s="2">
        <v>43143</v>
      </c>
      <c r="B1505" s="12">
        <v>1.01</v>
      </c>
      <c r="C1505" s="12">
        <v>1.1100000000000001</v>
      </c>
      <c r="D1505" s="12">
        <v>1.01</v>
      </c>
      <c r="E1505" s="12">
        <v>1.08</v>
      </c>
      <c r="F1505" s="12">
        <v>1756290048</v>
      </c>
      <c r="G1505" s="12">
        <v>42169352413</v>
      </c>
      <c r="H1505" s="7">
        <f t="shared" si="23"/>
        <v>6.9306930693069368E-2</v>
      </c>
    </row>
    <row r="1506" spans="1:8" x14ac:dyDescent="0.75">
      <c r="A1506" s="2">
        <v>43144</v>
      </c>
      <c r="B1506" s="12">
        <v>1.08</v>
      </c>
      <c r="C1506" s="12">
        <v>1.08</v>
      </c>
      <c r="D1506" s="12">
        <v>1.01</v>
      </c>
      <c r="E1506" s="12">
        <v>1.03</v>
      </c>
      <c r="F1506" s="12">
        <v>921100032</v>
      </c>
      <c r="G1506" s="12">
        <v>40078458444</v>
      </c>
      <c r="H1506" s="7">
        <f t="shared" si="23"/>
        <v>-4.6296296296296335E-2</v>
      </c>
    </row>
    <row r="1507" spans="1:8" x14ac:dyDescent="0.75">
      <c r="A1507" s="2">
        <v>43145</v>
      </c>
      <c r="B1507" s="12">
        <v>1.03</v>
      </c>
      <c r="C1507" s="12">
        <v>1.17</v>
      </c>
      <c r="D1507" s="12">
        <v>1.02</v>
      </c>
      <c r="E1507" s="12">
        <v>1.1399999999999999</v>
      </c>
      <c r="F1507" s="12">
        <v>1457600000</v>
      </c>
      <c r="G1507" s="12">
        <v>44533700985</v>
      </c>
      <c r="H1507" s="7">
        <f t="shared" si="23"/>
        <v>0.10679611650485425</v>
      </c>
    </row>
    <row r="1508" spans="1:8" x14ac:dyDescent="0.75">
      <c r="A1508" s="2">
        <v>43146</v>
      </c>
      <c r="B1508" s="12">
        <v>1.1399999999999999</v>
      </c>
      <c r="C1508" s="12">
        <v>1.1599999999999999</v>
      </c>
      <c r="D1508" s="12">
        <v>1.1100000000000001</v>
      </c>
      <c r="E1508" s="12">
        <v>1.1499999999999999</v>
      </c>
      <c r="F1508" s="12">
        <v>1188530048</v>
      </c>
      <c r="G1508" s="12">
        <v>44738109276</v>
      </c>
      <c r="H1508" s="7">
        <f t="shared" si="23"/>
        <v>8.7719298245614117E-3</v>
      </c>
    </row>
    <row r="1509" spans="1:8" x14ac:dyDescent="0.75">
      <c r="A1509" s="2">
        <v>43147</v>
      </c>
      <c r="B1509" s="12">
        <v>1.1399999999999999</v>
      </c>
      <c r="C1509" s="12">
        <v>1.1499999999999999</v>
      </c>
      <c r="D1509" s="12">
        <v>1.1100000000000001</v>
      </c>
      <c r="E1509" s="12">
        <v>1.1399999999999999</v>
      </c>
      <c r="F1509" s="12">
        <v>568339008</v>
      </c>
      <c r="G1509" s="12">
        <v>44393657900</v>
      </c>
      <c r="H1509" s="7">
        <f t="shared" si="23"/>
        <v>0</v>
      </c>
    </row>
    <row r="1510" spans="1:8" x14ac:dyDescent="0.75">
      <c r="A1510" s="2">
        <v>43148</v>
      </c>
      <c r="B1510" s="12">
        <v>1.1399999999999999</v>
      </c>
      <c r="C1510" s="12">
        <v>1.22</v>
      </c>
      <c r="D1510" s="12">
        <v>1.1299999999999999</v>
      </c>
      <c r="E1510" s="12">
        <v>1.2</v>
      </c>
      <c r="F1510" s="12">
        <v>1186729984</v>
      </c>
      <c r="G1510" s="12">
        <v>47005324901</v>
      </c>
      <c r="H1510" s="7">
        <f t="shared" si="23"/>
        <v>5.2631578947368474E-2</v>
      </c>
    </row>
    <row r="1511" spans="1:8" x14ac:dyDescent="0.75">
      <c r="A1511" s="2">
        <v>43149</v>
      </c>
      <c r="B1511" s="12">
        <v>1.2</v>
      </c>
      <c r="C1511" s="12">
        <v>1.21</v>
      </c>
      <c r="D1511" s="12">
        <v>1.0900000000000001</v>
      </c>
      <c r="E1511" s="12">
        <v>1.1200000000000001</v>
      </c>
      <c r="F1511" s="12">
        <v>1113650048</v>
      </c>
      <c r="G1511" s="12">
        <v>43708265978</v>
      </c>
      <c r="H1511" s="7">
        <f t="shared" si="23"/>
        <v>-6.6666666666666541E-2</v>
      </c>
    </row>
    <row r="1512" spans="1:8" x14ac:dyDescent="0.75">
      <c r="A1512" s="2">
        <v>43150</v>
      </c>
      <c r="B1512" s="12">
        <v>1.1200000000000001</v>
      </c>
      <c r="C1512" s="12">
        <v>1.17</v>
      </c>
      <c r="D1512" s="12">
        <v>1.1200000000000001</v>
      </c>
      <c r="E1512" s="12">
        <v>1.1399999999999999</v>
      </c>
      <c r="F1512" s="12">
        <v>556304000</v>
      </c>
      <c r="G1512" s="12">
        <v>44642926789</v>
      </c>
      <c r="H1512" s="7">
        <f t="shared" si="23"/>
        <v>1.7857142857142672E-2</v>
      </c>
    </row>
    <row r="1513" spans="1:8" x14ac:dyDescent="0.75">
      <c r="A1513" s="2">
        <v>43151</v>
      </c>
      <c r="B1513" s="12">
        <v>1.1399999999999999</v>
      </c>
      <c r="C1513" s="12">
        <v>1.17</v>
      </c>
      <c r="D1513" s="12">
        <v>1.08</v>
      </c>
      <c r="E1513" s="12">
        <v>1.0900000000000001</v>
      </c>
      <c r="F1513" s="12">
        <v>806673024</v>
      </c>
      <c r="G1513" s="12">
        <v>42498980287</v>
      </c>
      <c r="H1513" s="7">
        <f t="shared" si="23"/>
        <v>-4.3859649122806862E-2</v>
      </c>
    </row>
    <row r="1514" spans="1:8" x14ac:dyDescent="0.75">
      <c r="A1514" s="2">
        <v>43152</v>
      </c>
      <c r="B1514" s="12">
        <v>1.08</v>
      </c>
      <c r="C1514" s="12">
        <v>1.1000000000000001</v>
      </c>
      <c r="D1514" s="12">
        <v>0.99888100000000002</v>
      </c>
      <c r="E1514" s="12">
        <v>1.02</v>
      </c>
      <c r="F1514" s="12">
        <v>871526016</v>
      </c>
      <c r="G1514" s="12">
        <v>39609567670</v>
      </c>
      <c r="H1514" s="7">
        <f t="shared" si="23"/>
        <v>-5.5555555555555601E-2</v>
      </c>
    </row>
    <row r="1515" spans="1:8" x14ac:dyDescent="0.75">
      <c r="A1515" s="2">
        <v>43153</v>
      </c>
      <c r="B1515" s="12">
        <v>1.01</v>
      </c>
      <c r="C1515" s="12">
        <v>1.05</v>
      </c>
      <c r="D1515" s="12">
        <v>0.922458</v>
      </c>
      <c r="E1515" s="12">
        <v>0.94178799999999996</v>
      </c>
      <c r="F1515" s="12">
        <v>889707008</v>
      </c>
      <c r="G1515" s="12">
        <v>36738411366</v>
      </c>
      <c r="H1515" s="7">
        <f t="shared" si="23"/>
        <v>-6.7536633663366388E-2</v>
      </c>
    </row>
    <row r="1516" spans="1:8" x14ac:dyDescent="0.75">
      <c r="A1516" s="2">
        <v>43154</v>
      </c>
      <c r="B1516" s="12">
        <v>0.93417600000000001</v>
      </c>
      <c r="C1516" s="12">
        <v>1.03</v>
      </c>
      <c r="D1516" s="12">
        <v>0.89828600000000003</v>
      </c>
      <c r="E1516" s="12">
        <v>0.99885500000000005</v>
      </c>
      <c r="F1516" s="12">
        <v>896403968</v>
      </c>
      <c r="G1516" s="12">
        <v>39050038644</v>
      </c>
      <c r="H1516" s="7">
        <f t="shared" si="23"/>
        <v>6.9236417976912323E-2</v>
      </c>
    </row>
    <row r="1517" spans="1:8" x14ac:dyDescent="0.75">
      <c r="A1517" s="2">
        <v>43155</v>
      </c>
      <c r="B1517" s="12">
        <v>0.99765899999999996</v>
      </c>
      <c r="C1517" s="12">
        <v>1.01</v>
      </c>
      <c r="D1517" s="12">
        <v>0.92945599999999995</v>
      </c>
      <c r="E1517" s="12">
        <v>0.95440199999999997</v>
      </c>
      <c r="F1517" s="12">
        <v>489920000</v>
      </c>
      <c r="G1517" s="12">
        <v>37312157402</v>
      </c>
      <c r="H1517" s="7">
        <f t="shared" si="23"/>
        <v>-4.3358502253776084E-2</v>
      </c>
    </row>
    <row r="1518" spans="1:8" x14ac:dyDescent="0.75">
      <c r="A1518" s="2">
        <v>43156</v>
      </c>
      <c r="B1518" s="12">
        <v>0.95197699999999996</v>
      </c>
      <c r="C1518" s="12">
        <v>0.96759700000000004</v>
      </c>
      <c r="D1518" s="12">
        <v>0.91527899999999995</v>
      </c>
      <c r="E1518" s="12">
        <v>0.94348699999999996</v>
      </c>
      <c r="F1518" s="12">
        <v>360271008</v>
      </c>
      <c r="G1518" s="12">
        <v>36885437636</v>
      </c>
      <c r="H1518" s="7">
        <f t="shared" si="23"/>
        <v>-8.9182826896027929E-3</v>
      </c>
    </row>
    <row r="1519" spans="1:8" x14ac:dyDescent="0.75">
      <c r="A1519" s="2">
        <v>43157</v>
      </c>
      <c r="B1519" s="12">
        <v>0.94370399999999999</v>
      </c>
      <c r="C1519" s="12">
        <v>0.97090600000000005</v>
      </c>
      <c r="D1519" s="12">
        <v>0.91340299999999996</v>
      </c>
      <c r="E1519" s="12">
        <v>0.95685900000000002</v>
      </c>
      <c r="F1519" s="12">
        <v>458612992</v>
      </c>
      <c r="G1519" s="12">
        <v>37408213331</v>
      </c>
      <c r="H1519" s="7">
        <f t="shared" si="23"/>
        <v>1.3939752295211241E-2</v>
      </c>
    </row>
    <row r="1520" spans="1:8" x14ac:dyDescent="0.75">
      <c r="A1520" s="2">
        <v>43158</v>
      </c>
      <c r="B1520" s="12">
        <v>0.95930199999999999</v>
      </c>
      <c r="C1520" s="12">
        <v>0.97258</v>
      </c>
      <c r="D1520" s="12">
        <v>0.94497699999999996</v>
      </c>
      <c r="E1520" s="12">
        <v>0.94730499999999995</v>
      </c>
      <c r="F1520" s="12">
        <v>312712992</v>
      </c>
      <c r="G1520" s="12">
        <v>37034701591</v>
      </c>
      <c r="H1520" s="7">
        <f t="shared" si="23"/>
        <v>-1.2505967880813379E-2</v>
      </c>
    </row>
    <row r="1521" spans="1:8" x14ac:dyDescent="0.75">
      <c r="A1521" s="2">
        <v>43159</v>
      </c>
      <c r="B1521" s="12">
        <v>0.94469700000000001</v>
      </c>
      <c r="C1521" s="12">
        <v>0.95555000000000001</v>
      </c>
      <c r="D1521" s="12">
        <v>0.90378700000000001</v>
      </c>
      <c r="E1521" s="12">
        <v>0.90458300000000003</v>
      </c>
      <c r="F1521" s="12">
        <v>329529984</v>
      </c>
      <c r="G1521" s="12">
        <v>35364493451</v>
      </c>
      <c r="H1521" s="7">
        <f t="shared" si="23"/>
        <v>-4.2462292142348271E-2</v>
      </c>
    </row>
    <row r="1522" spans="1:8" x14ac:dyDescent="0.75">
      <c r="A1522" s="2">
        <v>43160</v>
      </c>
      <c r="B1522" s="12">
        <v>0.90413100000000002</v>
      </c>
      <c r="C1522" s="12">
        <v>0.95379599999999998</v>
      </c>
      <c r="D1522" s="12">
        <v>0.89063000000000003</v>
      </c>
      <c r="E1522" s="12">
        <v>0.92834700000000003</v>
      </c>
      <c r="F1522" s="12">
        <v>475256992</v>
      </c>
      <c r="G1522" s="12">
        <v>36293542331</v>
      </c>
      <c r="H1522" s="7">
        <f t="shared" si="23"/>
        <v>2.6783729348954979E-2</v>
      </c>
    </row>
    <row r="1523" spans="1:8" x14ac:dyDescent="0.75">
      <c r="A1523" s="2">
        <v>43161</v>
      </c>
      <c r="B1523" s="12">
        <v>0.92663799999999996</v>
      </c>
      <c r="C1523" s="12">
        <v>0.93391199999999996</v>
      </c>
      <c r="D1523" s="12">
        <v>0.90228600000000003</v>
      </c>
      <c r="E1523" s="12">
        <v>0.91014399999999995</v>
      </c>
      <c r="F1523" s="12">
        <v>271036000</v>
      </c>
      <c r="G1523" s="12">
        <v>35579309844</v>
      </c>
      <c r="H1523" s="7">
        <f t="shared" si="23"/>
        <v>-1.7799831217800273E-2</v>
      </c>
    </row>
    <row r="1524" spans="1:8" x14ac:dyDescent="0.75">
      <c r="A1524" s="2">
        <v>43162</v>
      </c>
      <c r="B1524" s="12">
        <v>0.90878599999999998</v>
      </c>
      <c r="C1524" s="12">
        <v>0.926512</v>
      </c>
      <c r="D1524" s="12">
        <v>0.90360399999999996</v>
      </c>
      <c r="E1524" s="12">
        <v>0.90780400000000006</v>
      </c>
      <c r="F1524" s="12">
        <v>280852992</v>
      </c>
      <c r="G1524" s="12">
        <v>35487834666</v>
      </c>
      <c r="H1524" s="7">
        <f t="shared" si="23"/>
        <v>-1.0805624206358013E-3</v>
      </c>
    </row>
    <row r="1525" spans="1:8" x14ac:dyDescent="0.75">
      <c r="A1525" s="2">
        <v>43163</v>
      </c>
      <c r="B1525" s="12">
        <v>0.90600800000000004</v>
      </c>
      <c r="C1525" s="12">
        <v>1.03</v>
      </c>
      <c r="D1525" s="12">
        <v>0.89561800000000003</v>
      </c>
      <c r="E1525" s="12">
        <v>1.01</v>
      </c>
      <c r="F1525" s="12">
        <v>797225984</v>
      </c>
      <c r="G1525" s="12">
        <v>39308526146</v>
      </c>
      <c r="H1525" s="7">
        <f t="shared" si="23"/>
        <v>0.11478044343979299</v>
      </c>
    </row>
    <row r="1526" spans="1:8" x14ac:dyDescent="0.75">
      <c r="A1526" s="2">
        <v>43164</v>
      </c>
      <c r="B1526" s="12">
        <v>1.01</v>
      </c>
      <c r="C1526" s="12">
        <v>1.08</v>
      </c>
      <c r="D1526" s="12">
        <v>0.95611599999999997</v>
      </c>
      <c r="E1526" s="12">
        <v>0.959368</v>
      </c>
      <c r="F1526" s="12">
        <v>1706819968</v>
      </c>
      <c r="G1526" s="12">
        <v>37503572321</v>
      </c>
      <c r="H1526" s="7">
        <f t="shared" si="23"/>
        <v>-5.0130693069306939E-2</v>
      </c>
    </row>
    <row r="1527" spans="1:8" x14ac:dyDescent="0.75">
      <c r="A1527" s="2">
        <v>43165</v>
      </c>
      <c r="B1527" s="12">
        <v>0.95444799999999996</v>
      </c>
      <c r="C1527" s="12">
        <v>0.99130600000000002</v>
      </c>
      <c r="D1527" s="12">
        <v>0.91686299999999998</v>
      </c>
      <c r="E1527" s="12">
        <v>0.92288700000000001</v>
      </c>
      <c r="F1527" s="12">
        <v>875180032</v>
      </c>
      <c r="G1527" s="12">
        <v>36077458649</v>
      </c>
      <c r="H1527" s="7">
        <f t="shared" si="23"/>
        <v>-3.3067280773808473E-2</v>
      </c>
    </row>
    <row r="1528" spans="1:8" x14ac:dyDescent="0.75">
      <c r="A1528" s="2">
        <v>43166</v>
      </c>
      <c r="B1528" s="12">
        <v>0.92437800000000003</v>
      </c>
      <c r="C1528" s="12">
        <v>0.93065900000000001</v>
      </c>
      <c r="D1528" s="12">
        <v>0.82489500000000004</v>
      </c>
      <c r="E1528" s="12">
        <v>0.87121000000000004</v>
      </c>
      <c r="F1528" s="12">
        <v>809598016</v>
      </c>
      <c r="G1528" s="12">
        <v>34057303602</v>
      </c>
      <c r="H1528" s="7">
        <f t="shared" si="23"/>
        <v>-5.7517595615646407E-2</v>
      </c>
    </row>
    <row r="1529" spans="1:8" x14ac:dyDescent="0.75">
      <c r="A1529" s="2">
        <v>43167</v>
      </c>
      <c r="B1529" s="12">
        <v>0.87250799999999995</v>
      </c>
      <c r="C1529" s="12">
        <v>0.88856199999999996</v>
      </c>
      <c r="D1529" s="12">
        <v>0.82538699999999998</v>
      </c>
      <c r="E1529" s="12">
        <v>0.82585699999999995</v>
      </c>
      <c r="F1529" s="12">
        <v>499496000</v>
      </c>
      <c r="G1529" s="12">
        <v>32284366089</v>
      </c>
      <c r="H1529" s="7">
        <f t="shared" si="23"/>
        <v>-5.3467704594112604E-2</v>
      </c>
    </row>
    <row r="1530" spans="1:8" x14ac:dyDescent="0.75">
      <c r="A1530" s="2">
        <v>43168</v>
      </c>
      <c r="B1530" s="12">
        <v>0.82612200000000002</v>
      </c>
      <c r="C1530" s="12">
        <v>0.856182</v>
      </c>
      <c r="D1530" s="12">
        <v>0.75148499999999996</v>
      </c>
      <c r="E1530" s="12">
        <v>0.84976099999999999</v>
      </c>
      <c r="F1530" s="12">
        <v>989203008</v>
      </c>
      <c r="G1530" s="12">
        <v>33218820222</v>
      </c>
      <c r="H1530" s="7">
        <f t="shared" si="23"/>
        <v>2.8614417725226982E-2</v>
      </c>
    </row>
    <row r="1531" spans="1:8" x14ac:dyDescent="0.75">
      <c r="A1531" s="2">
        <v>43169</v>
      </c>
      <c r="B1531" s="12">
        <v>0.85487199999999997</v>
      </c>
      <c r="C1531" s="12">
        <v>0.86044299999999996</v>
      </c>
      <c r="D1531" s="12">
        <v>0.793736</v>
      </c>
      <c r="E1531" s="12">
        <v>0.79662699999999997</v>
      </c>
      <c r="F1531" s="12">
        <v>402670016</v>
      </c>
      <c r="G1531" s="12">
        <v>31141708195</v>
      </c>
      <c r="H1531" s="7">
        <f t="shared" si="23"/>
        <v>-6.813300704666897E-2</v>
      </c>
    </row>
    <row r="1532" spans="1:8" x14ac:dyDescent="0.75">
      <c r="A1532" s="2">
        <v>43170</v>
      </c>
      <c r="B1532" s="12">
        <v>0.79576499999999994</v>
      </c>
      <c r="C1532" s="12">
        <v>0.84040700000000002</v>
      </c>
      <c r="D1532" s="12">
        <v>0.77573700000000001</v>
      </c>
      <c r="E1532" s="12">
        <v>0.83112200000000003</v>
      </c>
      <c r="F1532" s="12">
        <v>472972000</v>
      </c>
      <c r="G1532" s="12">
        <v>32490185241</v>
      </c>
      <c r="H1532" s="7">
        <f t="shared" si="23"/>
        <v>4.443145903627338E-2</v>
      </c>
    </row>
    <row r="1533" spans="1:8" x14ac:dyDescent="0.75">
      <c r="A1533" s="2">
        <v>43171</v>
      </c>
      <c r="B1533" s="12">
        <v>0.83212699999999995</v>
      </c>
      <c r="C1533" s="12">
        <v>0.83832799999999996</v>
      </c>
      <c r="D1533" s="12">
        <v>0.78788199999999997</v>
      </c>
      <c r="E1533" s="12">
        <v>0.80104799999999998</v>
      </c>
      <c r="F1533" s="12">
        <v>355031008</v>
      </c>
      <c r="G1533" s="12">
        <v>31314533735</v>
      </c>
      <c r="H1533" s="7">
        <f t="shared" si="23"/>
        <v>-3.7348866218738209E-2</v>
      </c>
    </row>
    <row r="1534" spans="1:8" x14ac:dyDescent="0.75">
      <c r="A1534" s="2">
        <v>43172</v>
      </c>
      <c r="B1534" s="12">
        <v>0.79845100000000002</v>
      </c>
      <c r="C1534" s="12">
        <v>0.80572900000000003</v>
      </c>
      <c r="D1534" s="12">
        <v>0.77847100000000002</v>
      </c>
      <c r="E1534" s="12">
        <v>0.78971100000000005</v>
      </c>
      <c r="F1534" s="12">
        <v>279679008</v>
      </c>
      <c r="G1534" s="12">
        <v>30871158542</v>
      </c>
      <c r="H1534" s="7">
        <f t="shared" si="23"/>
        <v>-1.0946194569234643E-2</v>
      </c>
    </row>
    <row r="1535" spans="1:8" x14ac:dyDescent="0.75">
      <c r="A1535" s="2">
        <v>43173</v>
      </c>
      <c r="B1535" s="12">
        <v>0.78956899999999997</v>
      </c>
      <c r="C1535" s="12">
        <v>0.79908000000000001</v>
      </c>
      <c r="D1535" s="12">
        <v>0.67601</v>
      </c>
      <c r="E1535" s="12">
        <v>0.70190200000000003</v>
      </c>
      <c r="F1535" s="12">
        <v>479148992</v>
      </c>
      <c r="G1535" s="12">
        <v>27438554006</v>
      </c>
      <c r="H1535" s="7">
        <f t="shared" si="23"/>
        <v>-0.11103146146821867</v>
      </c>
    </row>
    <row r="1536" spans="1:8" x14ac:dyDescent="0.75">
      <c r="A1536" s="2">
        <v>43174</v>
      </c>
      <c r="B1536" s="12">
        <v>0.70291300000000001</v>
      </c>
      <c r="C1536" s="12">
        <v>0.73067300000000002</v>
      </c>
      <c r="D1536" s="12">
        <v>0.643845</v>
      </c>
      <c r="E1536" s="12">
        <v>0.69726900000000003</v>
      </c>
      <c r="F1536" s="12">
        <v>888345024</v>
      </c>
      <c r="G1536" s="12">
        <v>27257442083</v>
      </c>
      <c r="H1536" s="7">
        <f t="shared" si="23"/>
        <v>-8.0294431885595836E-3</v>
      </c>
    </row>
    <row r="1537" spans="1:8" x14ac:dyDescent="0.75">
      <c r="A1537" s="2">
        <v>43175</v>
      </c>
      <c r="B1537" s="12">
        <v>0.69906299999999999</v>
      </c>
      <c r="C1537" s="12">
        <v>0.71177999999999997</v>
      </c>
      <c r="D1537" s="12">
        <v>0.67446300000000003</v>
      </c>
      <c r="E1537" s="12">
        <v>0.68925999999999998</v>
      </c>
      <c r="F1537" s="12">
        <v>502740000</v>
      </c>
      <c r="G1537" s="12">
        <v>26944356526</v>
      </c>
      <c r="H1537" s="7">
        <f t="shared" si="23"/>
        <v>-1.4023056577161151E-2</v>
      </c>
    </row>
    <row r="1538" spans="1:8" x14ac:dyDescent="0.75">
      <c r="A1538" s="2">
        <v>43176</v>
      </c>
      <c r="B1538" s="12">
        <v>0.68774500000000005</v>
      </c>
      <c r="C1538" s="12">
        <v>0.68943399999999999</v>
      </c>
      <c r="D1538" s="12">
        <v>0.62670899999999996</v>
      </c>
      <c r="E1538" s="12">
        <v>0.63785599999999998</v>
      </c>
      <c r="F1538" s="12">
        <v>319824000</v>
      </c>
      <c r="G1538" s="12">
        <v>24934885930</v>
      </c>
      <c r="H1538" s="7">
        <f t="shared" si="23"/>
        <v>-7.2539967575191489E-2</v>
      </c>
    </row>
    <row r="1539" spans="1:8" x14ac:dyDescent="0.75">
      <c r="A1539" s="2">
        <v>43177</v>
      </c>
      <c r="B1539" s="12">
        <v>0.63446599999999997</v>
      </c>
      <c r="C1539" s="12">
        <v>0.67759100000000005</v>
      </c>
      <c r="D1539" s="12">
        <v>0.54881500000000005</v>
      </c>
      <c r="E1539" s="12">
        <v>0.65877699999999995</v>
      </c>
      <c r="F1539" s="12">
        <v>923606016</v>
      </c>
      <c r="G1539" s="12">
        <v>25752723731</v>
      </c>
      <c r="H1539" s="7">
        <f t="shared" ref="H1539:H1602" si="24">(E1539-B1539)/B1539</f>
        <v>3.8317262075509124E-2</v>
      </c>
    </row>
    <row r="1540" spans="1:8" x14ac:dyDescent="0.75">
      <c r="A1540" s="2">
        <v>43178</v>
      </c>
      <c r="B1540" s="12">
        <v>0.672126</v>
      </c>
      <c r="C1540" s="12">
        <v>0.74907999999999997</v>
      </c>
      <c r="D1540" s="12">
        <v>0.64001200000000003</v>
      </c>
      <c r="E1540" s="12">
        <v>0.74907999999999997</v>
      </c>
      <c r="F1540" s="12">
        <v>1096930048</v>
      </c>
      <c r="G1540" s="12">
        <v>29284604563</v>
      </c>
      <c r="H1540" s="7">
        <f t="shared" si="24"/>
        <v>0.1144934134373614</v>
      </c>
    </row>
    <row r="1541" spans="1:8" x14ac:dyDescent="0.75">
      <c r="A1541" s="2">
        <v>43179</v>
      </c>
      <c r="B1541" s="12">
        <v>0.73675900000000005</v>
      </c>
      <c r="C1541" s="12">
        <v>0.73675900000000005</v>
      </c>
      <c r="D1541" s="12">
        <v>0.673427</v>
      </c>
      <c r="E1541" s="12">
        <v>0.70980799999999999</v>
      </c>
      <c r="F1541" s="12">
        <v>814275968</v>
      </c>
      <c r="G1541" s="12">
        <v>27749301270</v>
      </c>
      <c r="H1541" s="7">
        <f t="shared" si="24"/>
        <v>-3.6580482898749871E-2</v>
      </c>
    </row>
    <row r="1542" spans="1:8" x14ac:dyDescent="0.75">
      <c r="A1542" s="2">
        <v>43180</v>
      </c>
      <c r="B1542" s="12">
        <v>0.71305499999999999</v>
      </c>
      <c r="C1542" s="12">
        <v>0.72060999999999997</v>
      </c>
      <c r="D1542" s="12">
        <v>0.67916200000000004</v>
      </c>
      <c r="E1542" s="12">
        <v>0.69366399999999995</v>
      </c>
      <c r="F1542" s="12">
        <v>527324000</v>
      </c>
      <c r="G1542" s="12">
        <v>27118166203</v>
      </c>
      <c r="H1542" s="7">
        <f t="shared" si="24"/>
        <v>-2.7194255702575602E-2</v>
      </c>
    </row>
    <row r="1543" spans="1:8" x14ac:dyDescent="0.75">
      <c r="A1543" s="2">
        <v>43181</v>
      </c>
      <c r="B1543" s="12">
        <v>0.69314500000000001</v>
      </c>
      <c r="C1543" s="12">
        <v>0.70135099999999995</v>
      </c>
      <c r="D1543" s="12">
        <v>0.636741</v>
      </c>
      <c r="E1543" s="12">
        <v>0.66274299999999997</v>
      </c>
      <c r="F1543" s="12">
        <v>449041984</v>
      </c>
      <c r="G1543" s="12">
        <v>25909425483</v>
      </c>
      <c r="H1543" s="7">
        <f t="shared" si="24"/>
        <v>-4.3860952614532371E-2</v>
      </c>
    </row>
    <row r="1544" spans="1:8" x14ac:dyDescent="0.75">
      <c r="A1544" s="2">
        <v>43182</v>
      </c>
      <c r="B1544" s="12">
        <v>0.66311100000000001</v>
      </c>
      <c r="C1544" s="12">
        <v>0.66311100000000001</v>
      </c>
      <c r="D1544" s="12">
        <v>0.62525799999999998</v>
      </c>
      <c r="E1544" s="12">
        <v>0.64317400000000002</v>
      </c>
      <c r="F1544" s="12">
        <v>387164000</v>
      </c>
      <c r="G1544" s="12">
        <v>25144390549</v>
      </c>
      <c r="H1544" s="7">
        <f t="shared" si="24"/>
        <v>-3.0065856244278835E-2</v>
      </c>
    </row>
    <row r="1545" spans="1:8" x14ac:dyDescent="0.75">
      <c r="A1545" s="2">
        <v>43183</v>
      </c>
      <c r="B1545" s="12">
        <v>0.64621399999999996</v>
      </c>
      <c r="C1545" s="12">
        <v>0.67960799999999999</v>
      </c>
      <c r="D1545" s="12">
        <v>0.64051599999999997</v>
      </c>
      <c r="E1545" s="12">
        <v>0.64126499999999997</v>
      </c>
      <c r="F1545" s="12">
        <v>390740000</v>
      </c>
      <c r="G1545" s="12">
        <v>25069759669</v>
      </c>
      <c r="H1545" s="7">
        <f t="shared" si="24"/>
        <v>-7.6584537010958931E-3</v>
      </c>
    </row>
    <row r="1546" spans="1:8" x14ac:dyDescent="0.75">
      <c r="A1546" s="2">
        <v>43184</v>
      </c>
      <c r="B1546" s="12">
        <v>0.63863199999999998</v>
      </c>
      <c r="C1546" s="12">
        <v>0.65721300000000005</v>
      </c>
      <c r="D1546" s="12">
        <v>0.63190100000000005</v>
      </c>
      <c r="E1546" s="12">
        <v>0.64187499999999997</v>
      </c>
      <c r="F1546" s="12">
        <v>229352000</v>
      </c>
      <c r="G1546" s="12">
        <v>25093607148</v>
      </c>
      <c r="H1546" s="7">
        <f t="shared" si="24"/>
        <v>5.0780418143782273E-3</v>
      </c>
    </row>
    <row r="1547" spans="1:8" x14ac:dyDescent="0.75">
      <c r="A1547" s="2">
        <v>43185</v>
      </c>
      <c r="B1547" s="12">
        <v>0.642683</v>
      </c>
      <c r="C1547" s="12">
        <v>0.64412100000000005</v>
      </c>
      <c r="D1547" s="12">
        <v>0.58592200000000005</v>
      </c>
      <c r="E1547" s="12">
        <v>0.59946299999999997</v>
      </c>
      <c r="F1547" s="12">
        <v>384504992</v>
      </c>
      <c r="G1547" s="12">
        <v>23435542779</v>
      </c>
      <c r="H1547" s="7">
        <f t="shared" si="24"/>
        <v>-6.7249328206907655E-2</v>
      </c>
    </row>
    <row r="1548" spans="1:8" x14ac:dyDescent="0.75">
      <c r="A1548" s="2">
        <v>43186</v>
      </c>
      <c r="B1548" s="12">
        <v>0.59902599999999995</v>
      </c>
      <c r="C1548" s="12">
        <v>0.60433199999999998</v>
      </c>
      <c r="D1548" s="12">
        <v>0.56513199999999997</v>
      </c>
      <c r="E1548" s="12">
        <v>0.57791700000000001</v>
      </c>
      <c r="F1548" s="12">
        <v>351380992</v>
      </c>
      <c r="G1548" s="12">
        <v>22593218558</v>
      </c>
      <c r="H1548" s="7">
        <f t="shared" si="24"/>
        <v>-3.5238871100753445E-2</v>
      </c>
    </row>
    <row r="1549" spans="1:8" x14ac:dyDescent="0.75">
      <c r="A1549" s="2">
        <v>43187</v>
      </c>
      <c r="B1549" s="12">
        <v>0.577511</v>
      </c>
      <c r="C1549" s="12">
        <v>0.59402299999999997</v>
      </c>
      <c r="D1549" s="12">
        <v>0.572828</v>
      </c>
      <c r="E1549" s="12">
        <v>0.57800200000000002</v>
      </c>
      <c r="F1549" s="12">
        <v>258298000</v>
      </c>
      <c r="G1549" s="12">
        <v>22596541567</v>
      </c>
      <c r="H1549" s="7">
        <f t="shared" si="24"/>
        <v>8.5020025592589437E-4</v>
      </c>
    </row>
    <row r="1550" spans="1:8" x14ac:dyDescent="0.75">
      <c r="A1550" s="2">
        <v>43188</v>
      </c>
      <c r="B1550" s="12">
        <v>0.57776700000000003</v>
      </c>
      <c r="C1550" s="12">
        <v>0.57864000000000004</v>
      </c>
      <c r="D1550" s="12">
        <v>0.51151100000000005</v>
      </c>
      <c r="E1550" s="12">
        <v>0.51151100000000005</v>
      </c>
      <c r="F1550" s="12">
        <v>420550016</v>
      </c>
      <c r="G1550" s="12">
        <v>19997127300</v>
      </c>
      <c r="H1550" s="7">
        <f t="shared" si="24"/>
        <v>-0.11467598530203348</v>
      </c>
    </row>
    <row r="1551" spans="1:8" x14ac:dyDescent="0.75">
      <c r="A1551" s="2">
        <v>43189</v>
      </c>
      <c r="B1551" s="12">
        <v>0.51326799999999995</v>
      </c>
      <c r="C1551" s="12">
        <v>0.53127599999999997</v>
      </c>
      <c r="D1551" s="12">
        <v>0.48436200000000001</v>
      </c>
      <c r="E1551" s="12">
        <v>0.50956500000000005</v>
      </c>
      <c r="F1551" s="12">
        <v>518219008</v>
      </c>
      <c r="G1551" s="12">
        <v>19921199401</v>
      </c>
      <c r="H1551" s="7">
        <f t="shared" si="24"/>
        <v>-7.2145545796735841E-3</v>
      </c>
    </row>
    <row r="1552" spans="1:8" x14ac:dyDescent="0.75">
      <c r="A1552" s="2">
        <v>43190</v>
      </c>
      <c r="B1552" s="12">
        <v>0.51061699999999999</v>
      </c>
      <c r="C1552" s="12">
        <v>0.52940600000000004</v>
      </c>
      <c r="D1552" s="12">
        <v>0.50516700000000003</v>
      </c>
      <c r="E1552" s="12">
        <v>0.51235299999999995</v>
      </c>
      <c r="F1552" s="12">
        <v>293208000</v>
      </c>
      <c r="G1552" s="12">
        <v>20030194925</v>
      </c>
      <c r="H1552" s="7">
        <f t="shared" si="24"/>
        <v>3.3998084670113994E-3</v>
      </c>
    </row>
    <row r="1553" spans="1:8" x14ac:dyDescent="0.75">
      <c r="A1553" s="2">
        <v>43191</v>
      </c>
      <c r="B1553" s="12">
        <v>0.51385400000000003</v>
      </c>
      <c r="C1553" s="12">
        <v>0.51543700000000003</v>
      </c>
      <c r="D1553" s="12">
        <v>0.466223</v>
      </c>
      <c r="E1553" s="12">
        <v>0.48508099999999998</v>
      </c>
      <c r="F1553" s="12">
        <v>297868992</v>
      </c>
      <c r="G1553" s="12">
        <v>18964009158</v>
      </c>
      <c r="H1553" s="7">
        <f t="shared" si="24"/>
        <v>-5.599450427553361E-2</v>
      </c>
    </row>
    <row r="1554" spans="1:8" x14ac:dyDescent="0.75">
      <c r="A1554" s="2">
        <v>43192</v>
      </c>
      <c r="B1554" s="12">
        <v>0.48606700000000003</v>
      </c>
      <c r="C1554" s="12">
        <v>0.51044599999999996</v>
      </c>
      <c r="D1554" s="12">
        <v>0.47859600000000002</v>
      </c>
      <c r="E1554" s="12">
        <v>0.50068800000000002</v>
      </c>
      <c r="F1554" s="12">
        <v>262342000</v>
      </c>
      <c r="G1554" s="12">
        <v>19574157342</v>
      </c>
      <c r="H1554" s="7">
        <f t="shared" si="24"/>
        <v>3.0080215278963589E-2</v>
      </c>
    </row>
    <row r="1555" spans="1:8" x14ac:dyDescent="0.75">
      <c r="A1555" s="2">
        <v>43193</v>
      </c>
      <c r="B1555" s="12">
        <v>0.50153300000000001</v>
      </c>
      <c r="C1555" s="12">
        <v>0.56269800000000003</v>
      </c>
      <c r="D1555" s="12">
        <v>0.49965799999999999</v>
      </c>
      <c r="E1555" s="12">
        <v>0.55804399999999998</v>
      </c>
      <c r="F1555" s="12">
        <v>578238976</v>
      </c>
      <c r="G1555" s="12">
        <v>21816462667</v>
      </c>
      <c r="H1555" s="7">
        <f t="shared" si="24"/>
        <v>0.11267653374753003</v>
      </c>
    </row>
    <row r="1556" spans="1:8" x14ac:dyDescent="0.75">
      <c r="A1556" s="2">
        <v>43194</v>
      </c>
      <c r="B1556" s="12">
        <v>0.55456899999999998</v>
      </c>
      <c r="C1556" s="12">
        <v>0.56311699999999998</v>
      </c>
      <c r="D1556" s="12">
        <v>0.49848700000000001</v>
      </c>
      <c r="E1556" s="12">
        <v>0.50163100000000005</v>
      </c>
      <c r="F1556" s="12">
        <v>415257984</v>
      </c>
      <c r="G1556" s="12">
        <v>19611023475</v>
      </c>
      <c r="H1556" s="7">
        <f t="shared" si="24"/>
        <v>-9.5457914163972257E-2</v>
      </c>
    </row>
    <row r="1557" spans="1:8" x14ac:dyDescent="0.75">
      <c r="A1557" s="2">
        <v>43195</v>
      </c>
      <c r="B1557" s="12">
        <v>0.50195000000000001</v>
      </c>
      <c r="C1557" s="12">
        <v>0.50588200000000005</v>
      </c>
      <c r="D1557" s="12">
        <v>0.48448999999999998</v>
      </c>
      <c r="E1557" s="12">
        <v>0.49580099999999999</v>
      </c>
      <c r="F1557" s="12">
        <v>358755008</v>
      </c>
      <c r="G1557" s="12">
        <v>19383102419</v>
      </c>
      <c r="H1557" s="7">
        <f t="shared" si="24"/>
        <v>-1.2250224125908985E-2</v>
      </c>
    </row>
    <row r="1558" spans="1:8" x14ac:dyDescent="0.75">
      <c r="A1558" s="2">
        <v>43196</v>
      </c>
      <c r="B1558" s="12">
        <v>0.49478100000000003</v>
      </c>
      <c r="C1558" s="12">
        <v>0.49808999999999998</v>
      </c>
      <c r="D1558" s="12">
        <v>0.465615</v>
      </c>
      <c r="E1558" s="12">
        <v>0.47643099999999999</v>
      </c>
      <c r="F1558" s="12">
        <v>218156000</v>
      </c>
      <c r="G1558" s="12">
        <v>18625841555</v>
      </c>
      <c r="H1558" s="7">
        <f t="shared" si="24"/>
        <v>-3.7087115309601688E-2</v>
      </c>
    </row>
    <row r="1559" spans="1:8" x14ac:dyDescent="0.75">
      <c r="A1559" s="2">
        <v>43197</v>
      </c>
      <c r="B1559" s="12">
        <v>0.47685100000000002</v>
      </c>
      <c r="C1559" s="12">
        <v>0.49566700000000002</v>
      </c>
      <c r="D1559" s="12">
        <v>0.47457500000000002</v>
      </c>
      <c r="E1559" s="12">
        <v>0.487867</v>
      </c>
      <c r="F1559" s="12">
        <v>209076000</v>
      </c>
      <c r="G1559" s="12">
        <v>19072926493</v>
      </c>
      <c r="H1559" s="7">
        <f t="shared" si="24"/>
        <v>2.3101555831905499E-2</v>
      </c>
    </row>
    <row r="1560" spans="1:8" x14ac:dyDescent="0.75">
      <c r="A1560" s="2">
        <v>43198</v>
      </c>
      <c r="B1560" s="12">
        <v>0.48822700000000002</v>
      </c>
      <c r="C1560" s="12">
        <v>0.50141800000000003</v>
      </c>
      <c r="D1560" s="12">
        <v>0.487591</v>
      </c>
      <c r="E1560" s="12">
        <v>0.50039800000000001</v>
      </c>
      <c r="F1560" s="12">
        <v>137548000</v>
      </c>
      <c r="G1560" s="12">
        <v>19562819931</v>
      </c>
      <c r="H1560" s="7">
        <f t="shared" si="24"/>
        <v>2.492897770913937E-2</v>
      </c>
    </row>
    <row r="1561" spans="1:8" x14ac:dyDescent="0.75">
      <c r="A1561" s="2">
        <v>43199</v>
      </c>
      <c r="B1561" s="12">
        <v>0.50120100000000001</v>
      </c>
      <c r="C1561" s="12">
        <v>0.51214199999999999</v>
      </c>
      <c r="D1561" s="12">
        <v>0.48257299999999997</v>
      </c>
      <c r="E1561" s="12">
        <v>0.49185499999999999</v>
      </c>
      <c r="F1561" s="12">
        <v>271775008</v>
      </c>
      <c r="G1561" s="12">
        <v>19228835441</v>
      </c>
      <c r="H1561" s="7">
        <f t="shared" si="24"/>
        <v>-1.8647209403014002E-2</v>
      </c>
    </row>
    <row r="1562" spans="1:8" x14ac:dyDescent="0.75">
      <c r="A1562" s="2">
        <v>43200</v>
      </c>
      <c r="B1562" s="12">
        <v>0.49213400000000002</v>
      </c>
      <c r="C1562" s="12">
        <v>0.493645</v>
      </c>
      <c r="D1562" s="12">
        <v>0.48283900000000002</v>
      </c>
      <c r="E1562" s="12">
        <v>0.49193100000000001</v>
      </c>
      <c r="F1562" s="12">
        <v>154495008</v>
      </c>
      <c r="G1562" s="12">
        <v>19231806625</v>
      </c>
      <c r="H1562" s="7">
        <f t="shared" si="24"/>
        <v>-4.124892813746027E-4</v>
      </c>
    </row>
    <row r="1563" spans="1:8" x14ac:dyDescent="0.75">
      <c r="A1563" s="2">
        <v>43201</v>
      </c>
      <c r="B1563" s="12">
        <v>0.49256800000000001</v>
      </c>
      <c r="C1563" s="12">
        <v>0.54845500000000003</v>
      </c>
      <c r="D1563" s="12">
        <v>0.48902600000000002</v>
      </c>
      <c r="E1563" s="12">
        <v>0.53950600000000004</v>
      </c>
      <c r="F1563" s="12">
        <v>341707008</v>
      </c>
      <c r="G1563" s="12">
        <v>21091728443</v>
      </c>
      <c r="H1563" s="7">
        <f t="shared" si="24"/>
        <v>9.5292426629419766E-2</v>
      </c>
    </row>
    <row r="1564" spans="1:8" x14ac:dyDescent="0.75">
      <c r="A1564" s="2">
        <v>43202</v>
      </c>
      <c r="B1564" s="12">
        <v>0.53865700000000005</v>
      </c>
      <c r="C1564" s="12">
        <v>0.64451800000000004</v>
      </c>
      <c r="D1564" s="12">
        <v>0.50654299999999997</v>
      </c>
      <c r="E1564" s="12">
        <v>0.62873699999999999</v>
      </c>
      <c r="F1564" s="12">
        <v>1346739968</v>
      </c>
      <c r="G1564" s="12">
        <v>24597948740</v>
      </c>
      <c r="H1564" s="7">
        <f t="shared" si="24"/>
        <v>0.16723072381868226</v>
      </c>
    </row>
    <row r="1565" spans="1:8" x14ac:dyDescent="0.75">
      <c r="A1565" s="2">
        <v>43203</v>
      </c>
      <c r="B1565" s="12">
        <v>0.63009300000000001</v>
      </c>
      <c r="C1565" s="12">
        <v>0.69311199999999995</v>
      </c>
      <c r="D1565" s="12">
        <v>0.60581600000000002</v>
      </c>
      <c r="E1565" s="12">
        <v>0.63808699999999996</v>
      </c>
      <c r="F1565" s="12">
        <v>1245170048</v>
      </c>
      <c r="G1565" s="12">
        <v>24963746873</v>
      </c>
      <c r="H1565" s="7">
        <f t="shared" si="24"/>
        <v>1.268701604366331E-2</v>
      </c>
    </row>
    <row r="1566" spans="1:8" x14ac:dyDescent="0.75">
      <c r="A1566" s="2">
        <v>43204</v>
      </c>
      <c r="B1566" s="12">
        <v>0.63737999999999995</v>
      </c>
      <c r="C1566" s="12">
        <v>0.66150799999999998</v>
      </c>
      <c r="D1566" s="12">
        <v>0.61630700000000005</v>
      </c>
      <c r="E1566" s="12">
        <v>0.63218399999999997</v>
      </c>
      <c r="F1566" s="12">
        <v>626268032</v>
      </c>
      <c r="G1566" s="12">
        <v>24732805014</v>
      </c>
      <c r="H1566" s="7">
        <f t="shared" si="24"/>
        <v>-8.1521227525180873E-3</v>
      </c>
    </row>
    <row r="1567" spans="1:8" x14ac:dyDescent="0.75">
      <c r="A1567" s="2">
        <v>43205</v>
      </c>
      <c r="B1567" s="12">
        <v>0.63488299999999998</v>
      </c>
      <c r="C1567" s="12">
        <v>0.68253399999999997</v>
      </c>
      <c r="D1567" s="12">
        <v>0.63414300000000001</v>
      </c>
      <c r="E1567" s="12">
        <v>0.68253399999999997</v>
      </c>
      <c r="F1567" s="12">
        <v>609636992</v>
      </c>
      <c r="G1567" s="12">
        <v>26702637741</v>
      </c>
      <c r="H1567" s="7">
        <f t="shared" si="24"/>
        <v>7.5054773871721242E-2</v>
      </c>
    </row>
    <row r="1568" spans="1:8" x14ac:dyDescent="0.75">
      <c r="A1568" s="2">
        <v>43206</v>
      </c>
      <c r="B1568" s="12">
        <v>0.68229600000000001</v>
      </c>
      <c r="C1568" s="12">
        <v>0.68716500000000003</v>
      </c>
      <c r="D1568" s="12">
        <v>0.63861000000000001</v>
      </c>
      <c r="E1568" s="12">
        <v>0.66329700000000003</v>
      </c>
      <c r="F1568" s="12">
        <v>531996000</v>
      </c>
      <c r="G1568" s="12">
        <v>25950032534</v>
      </c>
      <c r="H1568" s="7">
        <f t="shared" si="24"/>
        <v>-2.7845685743430985E-2</v>
      </c>
    </row>
    <row r="1569" spans="1:8" x14ac:dyDescent="0.75">
      <c r="A1569" s="2">
        <v>43207</v>
      </c>
      <c r="B1569" s="12">
        <v>0.66488999999999998</v>
      </c>
      <c r="C1569" s="12">
        <v>0.67735599999999996</v>
      </c>
      <c r="D1569" s="12">
        <v>0.65434599999999998</v>
      </c>
      <c r="E1569" s="12">
        <v>0.65693299999999999</v>
      </c>
      <c r="F1569" s="12">
        <v>442352992</v>
      </c>
      <c r="G1569" s="12">
        <v>25701055067</v>
      </c>
      <c r="H1569" s="7">
        <f t="shared" si="24"/>
        <v>-1.1967393102618466E-2</v>
      </c>
    </row>
    <row r="1570" spans="1:8" x14ac:dyDescent="0.75">
      <c r="A1570" s="2">
        <v>43208</v>
      </c>
      <c r="B1570" s="12">
        <v>0.65705199999999997</v>
      </c>
      <c r="C1570" s="12">
        <v>0.72142600000000001</v>
      </c>
      <c r="D1570" s="12">
        <v>0.65705199999999997</v>
      </c>
      <c r="E1570" s="12">
        <v>0.70893200000000001</v>
      </c>
      <c r="F1570" s="12">
        <v>624049024</v>
      </c>
      <c r="G1570" s="12">
        <v>27735401282</v>
      </c>
      <c r="H1570" s="7">
        <f t="shared" si="24"/>
        <v>7.8958742991422359E-2</v>
      </c>
    </row>
    <row r="1571" spans="1:8" x14ac:dyDescent="0.75">
      <c r="A1571" s="2">
        <v>43209</v>
      </c>
      <c r="B1571" s="12">
        <v>0.712059</v>
      </c>
      <c r="C1571" s="12">
        <v>0.79197600000000001</v>
      </c>
      <c r="D1571" s="12">
        <v>0.70684100000000005</v>
      </c>
      <c r="E1571" s="12">
        <v>0.79197600000000001</v>
      </c>
      <c r="F1571" s="12">
        <v>878328000</v>
      </c>
      <c r="G1571" s="12">
        <v>30984314668</v>
      </c>
      <c r="H1571" s="7">
        <f t="shared" si="24"/>
        <v>0.11223367726550751</v>
      </c>
    </row>
    <row r="1572" spans="1:8" x14ac:dyDescent="0.75">
      <c r="A1572" s="2">
        <v>43210</v>
      </c>
      <c r="B1572" s="12">
        <v>0.79117199999999999</v>
      </c>
      <c r="C1572" s="12">
        <v>0.93835400000000002</v>
      </c>
      <c r="D1572" s="12">
        <v>0.79117199999999999</v>
      </c>
      <c r="E1572" s="12">
        <v>0.92446499999999998</v>
      </c>
      <c r="F1572" s="12">
        <v>2344069888</v>
      </c>
      <c r="G1572" s="12">
        <v>36167654650</v>
      </c>
      <c r="H1572" s="7">
        <f t="shared" si="24"/>
        <v>0.16847537577164004</v>
      </c>
    </row>
    <row r="1573" spans="1:8" x14ac:dyDescent="0.75">
      <c r="A1573" s="2">
        <v>43211</v>
      </c>
      <c r="B1573" s="12">
        <v>0.92502099999999998</v>
      </c>
      <c r="C1573" s="12">
        <v>0.92502099999999998</v>
      </c>
      <c r="D1573" s="12">
        <v>0.82111299999999998</v>
      </c>
      <c r="E1573" s="12">
        <v>0.87310299999999996</v>
      </c>
      <c r="F1573" s="12">
        <v>1563970048</v>
      </c>
      <c r="G1573" s="12">
        <v>34158229655</v>
      </c>
      <c r="H1573" s="7">
        <f t="shared" si="24"/>
        <v>-5.6126293349015879E-2</v>
      </c>
    </row>
    <row r="1574" spans="1:8" x14ac:dyDescent="0.75">
      <c r="A1574" s="2">
        <v>43212</v>
      </c>
      <c r="B1574" s="12">
        <v>0.86682000000000003</v>
      </c>
      <c r="C1574" s="12">
        <v>0.91190099999999996</v>
      </c>
      <c r="D1574" s="12">
        <v>0.84809100000000004</v>
      </c>
      <c r="E1574" s="12">
        <v>0.86999499999999996</v>
      </c>
      <c r="F1574" s="12">
        <v>946398976</v>
      </c>
      <c r="G1574" s="12">
        <v>34036636008</v>
      </c>
      <c r="H1574" s="7">
        <f t="shared" si="24"/>
        <v>3.6628135022264458E-3</v>
      </c>
    </row>
    <row r="1575" spans="1:8" x14ac:dyDescent="0.75">
      <c r="A1575" s="2">
        <v>43213</v>
      </c>
      <c r="B1575" s="12">
        <v>0.86657799999999996</v>
      </c>
      <c r="C1575" s="12">
        <v>0.88629000000000002</v>
      </c>
      <c r="D1575" s="12">
        <v>0.86330399999999996</v>
      </c>
      <c r="E1575" s="12">
        <v>0.87665700000000002</v>
      </c>
      <c r="F1575" s="12">
        <v>674545024</v>
      </c>
      <c r="G1575" s="12">
        <v>34317793232</v>
      </c>
      <c r="H1575" s="7">
        <f t="shared" si="24"/>
        <v>1.1630805305465937E-2</v>
      </c>
    </row>
    <row r="1576" spans="1:8" x14ac:dyDescent="0.75">
      <c r="A1576" s="2">
        <v>43214</v>
      </c>
      <c r="B1576" s="12">
        <v>0.87601200000000001</v>
      </c>
      <c r="C1576" s="12">
        <v>0.96560999999999997</v>
      </c>
      <c r="D1576" s="12">
        <v>0.87356599999999995</v>
      </c>
      <c r="E1576" s="12">
        <v>0.93478099999999997</v>
      </c>
      <c r="F1576" s="12">
        <v>1572930048</v>
      </c>
      <c r="G1576" s="12">
        <v>36593127159</v>
      </c>
      <c r="H1576" s="7">
        <f t="shared" si="24"/>
        <v>6.708698054364548E-2</v>
      </c>
    </row>
    <row r="1577" spans="1:8" x14ac:dyDescent="0.75">
      <c r="A1577" s="2">
        <v>43215</v>
      </c>
      <c r="B1577" s="12">
        <v>0.93277100000000002</v>
      </c>
      <c r="C1577" s="12">
        <v>0.93277100000000002</v>
      </c>
      <c r="D1577" s="12">
        <v>0.77923100000000001</v>
      </c>
      <c r="E1577" s="12">
        <v>0.80060699999999996</v>
      </c>
      <c r="F1577" s="12">
        <v>1614050048</v>
      </c>
      <c r="G1577" s="12">
        <v>31340724464</v>
      </c>
      <c r="H1577" s="7">
        <f t="shared" si="24"/>
        <v>-0.1416896537306585</v>
      </c>
    </row>
    <row r="1578" spans="1:8" x14ac:dyDescent="0.75">
      <c r="A1578" s="2">
        <v>43216</v>
      </c>
      <c r="B1578" s="12">
        <v>0.80177399999999999</v>
      </c>
      <c r="C1578" s="12">
        <v>0.85241400000000001</v>
      </c>
      <c r="D1578" s="12">
        <v>0.771787</v>
      </c>
      <c r="E1578" s="12">
        <v>0.85241400000000001</v>
      </c>
      <c r="F1578" s="12">
        <v>1028590016</v>
      </c>
      <c r="G1578" s="12">
        <v>33368771823</v>
      </c>
      <c r="H1578" s="7">
        <f t="shared" si="24"/>
        <v>6.315994282678164E-2</v>
      </c>
    </row>
    <row r="1579" spans="1:8" x14ac:dyDescent="0.75">
      <c r="A1579" s="2">
        <v>43217</v>
      </c>
      <c r="B1579" s="12">
        <v>0.85113899999999998</v>
      </c>
      <c r="C1579" s="12">
        <v>0.85964099999999999</v>
      </c>
      <c r="D1579" s="12">
        <v>0.81388499999999997</v>
      </c>
      <c r="E1579" s="12">
        <v>0.81388499999999997</v>
      </c>
      <c r="F1579" s="12">
        <v>673793024</v>
      </c>
      <c r="G1579" s="12">
        <v>31860507753</v>
      </c>
      <c r="H1579" s="7">
        <f t="shared" si="24"/>
        <v>-4.3769584051488668E-2</v>
      </c>
    </row>
    <row r="1580" spans="1:8" x14ac:dyDescent="0.75">
      <c r="A1580" s="2">
        <v>43218</v>
      </c>
      <c r="B1580" s="12">
        <v>0.81206299999999998</v>
      </c>
      <c r="C1580" s="12">
        <v>0.88759100000000002</v>
      </c>
      <c r="D1580" s="12">
        <v>0.81206299999999998</v>
      </c>
      <c r="E1580" s="12">
        <v>0.86380400000000002</v>
      </c>
      <c r="F1580" s="12">
        <v>788718976</v>
      </c>
      <c r="G1580" s="12">
        <v>33814647080</v>
      </c>
      <c r="H1580" s="7">
        <f t="shared" si="24"/>
        <v>6.3715499905795531E-2</v>
      </c>
    </row>
    <row r="1581" spans="1:8" x14ac:dyDescent="0.75">
      <c r="A1581" s="2">
        <v>43219</v>
      </c>
      <c r="B1581" s="12">
        <v>0.86439900000000003</v>
      </c>
      <c r="C1581" s="12">
        <v>0.904945</v>
      </c>
      <c r="D1581" s="12">
        <v>0.83448</v>
      </c>
      <c r="E1581" s="12">
        <v>0.87277800000000005</v>
      </c>
      <c r="F1581" s="12">
        <v>896313984</v>
      </c>
      <c r="G1581" s="12">
        <v>34165945109</v>
      </c>
      <c r="H1581" s="7">
        <f t="shared" si="24"/>
        <v>9.693440182138139E-3</v>
      </c>
    </row>
    <row r="1582" spans="1:8" x14ac:dyDescent="0.75">
      <c r="A1582" s="2">
        <v>43220</v>
      </c>
      <c r="B1582" s="12">
        <v>0.87140399999999996</v>
      </c>
      <c r="C1582" s="12">
        <v>0.87678800000000001</v>
      </c>
      <c r="D1582" s="12">
        <v>0.83120799999999995</v>
      </c>
      <c r="E1582" s="12">
        <v>0.83793799999999996</v>
      </c>
      <c r="F1582" s="12">
        <v>575363968</v>
      </c>
      <c r="G1582" s="12">
        <v>32802091383</v>
      </c>
      <c r="H1582" s="7">
        <f t="shared" si="24"/>
        <v>-3.8404689443702344E-2</v>
      </c>
    </row>
    <row r="1583" spans="1:8" x14ac:dyDescent="0.75">
      <c r="A1583" s="2">
        <v>43221</v>
      </c>
      <c r="B1583" s="12">
        <v>0.83835499999999996</v>
      </c>
      <c r="C1583" s="12">
        <v>0.84206899999999996</v>
      </c>
      <c r="D1583" s="12">
        <v>0.79782600000000004</v>
      </c>
      <c r="E1583" s="12">
        <v>0.84140700000000002</v>
      </c>
      <c r="F1583" s="12">
        <v>630809024</v>
      </c>
      <c r="G1583" s="12">
        <v>32944324345</v>
      </c>
      <c r="H1583" s="7">
        <f t="shared" si="24"/>
        <v>3.6404625725379521E-3</v>
      </c>
    </row>
    <row r="1584" spans="1:8" x14ac:dyDescent="0.75">
      <c r="A1584" s="2">
        <v>43222</v>
      </c>
      <c r="B1584" s="12">
        <v>0.83935499999999996</v>
      </c>
      <c r="C1584" s="12">
        <v>0.86428000000000005</v>
      </c>
      <c r="D1584" s="12">
        <v>0.83171300000000004</v>
      </c>
      <c r="E1584" s="12">
        <v>0.85909400000000002</v>
      </c>
      <c r="F1584" s="12">
        <v>544425984</v>
      </c>
      <c r="G1584" s="12">
        <v>33636838508</v>
      </c>
      <c r="H1584" s="7">
        <f t="shared" si="24"/>
        <v>2.3516867118203933E-2</v>
      </c>
    </row>
    <row r="1585" spans="1:8" x14ac:dyDescent="0.75">
      <c r="A1585" s="2">
        <v>43223</v>
      </c>
      <c r="B1585" s="12">
        <v>0.85897999999999997</v>
      </c>
      <c r="C1585" s="12">
        <v>0.89291600000000004</v>
      </c>
      <c r="D1585" s="12">
        <v>0.84731900000000004</v>
      </c>
      <c r="E1585" s="12">
        <v>0.88446599999999997</v>
      </c>
      <c r="F1585" s="12">
        <v>725228992</v>
      </c>
      <c r="G1585" s="12">
        <v>34651838439</v>
      </c>
      <c r="H1585" s="7">
        <f t="shared" si="24"/>
        <v>2.9670073808470521E-2</v>
      </c>
    </row>
    <row r="1586" spans="1:8" x14ac:dyDescent="0.75">
      <c r="A1586" s="2">
        <v>43224</v>
      </c>
      <c r="B1586" s="12">
        <v>0.88153599999999999</v>
      </c>
      <c r="C1586" s="12">
        <v>0.92769500000000005</v>
      </c>
      <c r="D1586" s="12">
        <v>0.86692199999999997</v>
      </c>
      <c r="E1586" s="12">
        <v>0.89544199999999996</v>
      </c>
      <c r="F1586" s="12">
        <v>1007609984</v>
      </c>
      <c r="G1586" s="12">
        <v>35081859015</v>
      </c>
      <c r="H1586" s="7">
        <f t="shared" si="24"/>
        <v>1.5774738638013621E-2</v>
      </c>
    </row>
    <row r="1587" spans="1:8" x14ac:dyDescent="0.75">
      <c r="A1587" s="2">
        <v>43225</v>
      </c>
      <c r="B1587" s="12">
        <v>0.89556199999999997</v>
      </c>
      <c r="C1587" s="12">
        <v>0.92235400000000001</v>
      </c>
      <c r="D1587" s="12">
        <v>0.89556199999999997</v>
      </c>
      <c r="E1587" s="12">
        <v>0.90510299999999999</v>
      </c>
      <c r="F1587" s="12">
        <v>668800000</v>
      </c>
      <c r="G1587" s="12">
        <v>35460360179</v>
      </c>
      <c r="H1587" s="7">
        <f t="shared" si="24"/>
        <v>1.0653645420417595E-2</v>
      </c>
    </row>
    <row r="1588" spans="1:8" x14ac:dyDescent="0.75">
      <c r="A1588" s="2">
        <v>43226</v>
      </c>
      <c r="B1588" s="12">
        <v>0.90423500000000001</v>
      </c>
      <c r="C1588" s="12">
        <v>0.91867500000000002</v>
      </c>
      <c r="D1588" s="12">
        <v>0.85597199999999996</v>
      </c>
      <c r="E1588" s="12">
        <v>0.87142399999999998</v>
      </c>
      <c r="F1588" s="12">
        <v>640057024</v>
      </c>
      <c r="G1588" s="12">
        <v>34140875579</v>
      </c>
      <c r="H1588" s="7">
        <f t="shared" si="24"/>
        <v>-3.6285921248348091E-2</v>
      </c>
    </row>
    <row r="1589" spans="1:8" x14ac:dyDescent="0.75">
      <c r="A1589" s="2">
        <v>43227</v>
      </c>
      <c r="B1589" s="12">
        <v>0.87121400000000004</v>
      </c>
      <c r="C1589" s="12">
        <v>0.87123600000000001</v>
      </c>
      <c r="D1589" s="12">
        <v>0.81293300000000002</v>
      </c>
      <c r="E1589" s="12">
        <v>0.83264099999999996</v>
      </c>
      <c r="F1589" s="12">
        <v>602534976</v>
      </c>
      <c r="G1589" s="12">
        <v>32621425142</v>
      </c>
      <c r="H1589" s="7">
        <f t="shared" si="24"/>
        <v>-4.4275000172173631E-2</v>
      </c>
    </row>
    <row r="1590" spans="1:8" x14ac:dyDescent="0.75">
      <c r="A1590" s="2">
        <v>43228</v>
      </c>
      <c r="B1590" s="12">
        <v>0.83308599999999999</v>
      </c>
      <c r="C1590" s="12">
        <v>0.84699199999999997</v>
      </c>
      <c r="D1590" s="12">
        <v>0.80356799999999995</v>
      </c>
      <c r="E1590" s="12">
        <v>0.81396999999999997</v>
      </c>
      <c r="F1590" s="12">
        <v>465040992</v>
      </c>
      <c r="G1590" s="12">
        <v>31889927859</v>
      </c>
      <c r="H1590" s="7">
        <f t="shared" si="24"/>
        <v>-2.2946010375879587E-2</v>
      </c>
    </row>
    <row r="1591" spans="1:8" x14ac:dyDescent="0.75">
      <c r="A1591" s="2">
        <v>43229</v>
      </c>
      <c r="B1591" s="12">
        <v>0.81339300000000003</v>
      </c>
      <c r="C1591" s="12">
        <v>0.81996899999999995</v>
      </c>
      <c r="D1591" s="12">
        <v>0.77029999999999998</v>
      </c>
      <c r="E1591" s="12">
        <v>0.80204299999999995</v>
      </c>
      <c r="F1591" s="12">
        <v>611574976</v>
      </c>
      <c r="G1591" s="12">
        <v>31422648759</v>
      </c>
      <c r="H1591" s="7">
        <f t="shared" si="24"/>
        <v>-1.3953894365946205E-2</v>
      </c>
    </row>
    <row r="1592" spans="1:8" x14ac:dyDescent="0.75">
      <c r="A1592" s="2">
        <v>43230</v>
      </c>
      <c r="B1592" s="12">
        <v>0.80321200000000004</v>
      </c>
      <c r="C1592" s="12">
        <v>0.80891400000000002</v>
      </c>
      <c r="D1592" s="12">
        <v>0.75734199999999996</v>
      </c>
      <c r="E1592" s="12">
        <v>0.75823700000000005</v>
      </c>
      <c r="F1592" s="12">
        <v>399324000</v>
      </c>
      <c r="G1592" s="12">
        <v>29706405924</v>
      </c>
      <c r="H1592" s="7">
        <f t="shared" si="24"/>
        <v>-5.5993934353570397E-2</v>
      </c>
    </row>
    <row r="1593" spans="1:8" x14ac:dyDescent="0.75">
      <c r="A1593" s="2">
        <v>43231</v>
      </c>
      <c r="B1593" s="12">
        <v>0.75657799999999997</v>
      </c>
      <c r="C1593" s="12">
        <v>0.76132599999999995</v>
      </c>
      <c r="D1593" s="12">
        <v>0.656026</v>
      </c>
      <c r="E1593" s="12">
        <v>0.684948</v>
      </c>
      <c r="F1593" s="12">
        <v>991409024</v>
      </c>
      <c r="G1593" s="12">
        <v>26843090365</v>
      </c>
      <c r="H1593" s="7">
        <f t="shared" si="24"/>
        <v>-9.4676292464227055E-2</v>
      </c>
    </row>
    <row r="1594" spans="1:8" x14ac:dyDescent="0.75">
      <c r="A1594" s="2">
        <v>43232</v>
      </c>
      <c r="B1594" s="12">
        <v>0.68577200000000005</v>
      </c>
      <c r="C1594" s="12">
        <v>0.71491800000000005</v>
      </c>
      <c r="D1594" s="12">
        <v>0.63977099999999998</v>
      </c>
      <c r="E1594" s="12">
        <v>0.69673499999999999</v>
      </c>
      <c r="F1594" s="12">
        <v>596684992</v>
      </c>
      <c r="G1594" s="12">
        <v>27305022521</v>
      </c>
      <c r="H1594" s="7">
        <f t="shared" si="24"/>
        <v>1.5986362814463036E-2</v>
      </c>
    </row>
    <row r="1595" spans="1:8" x14ac:dyDescent="0.75">
      <c r="A1595" s="2">
        <v>43233</v>
      </c>
      <c r="B1595" s="12">
        <v>0.69808499999999996</v>
      </c>
      <c r="C1595" s="12">
        <v>0.75897700000000001</v>
      </c>
      <c r="D1595" s="12">
        <v>0.68097099999999999</v>
      </c>
      <c r="E1595" s="12">
        <v>0.74574799999999997</v>
      </c>
      <c r="F1595" s="12">
        <v>532488000</v>
      </c>
      <c r="G1595" s="12">
        <v>29225840434</v>
      </c>
      <c r="H1595" s="7">
        <f t="shared" si="24"/>
        <v>6.827678577823619E-2</v>
      </c>
    </row>
    <row r="1596" spans="1:8" x14ac:dyDescent="0.75">
      <c r="A1596" s="2">
        <v>43234</v>
      </c>
      <c r="B1596" s="12">
        <v>0.74470099999999995</v>
      </c>
      <c r="C1596" s="12">
        <v>0.75698299999999996</v>
      </c>
      <c r="D1596" s="12">
        <v>0.70769300000000002</v>
      </c>
      <c r="E1596" s="12">
        <v>0.74089799999999995</v>
      </c>
      <c r="F1596" s="12">
        <v>613462016</v>
      </c>
      <c r="G1596" s="12">
        <v>29035769088</v>
      </c>
      <c r="H1596" s="7">
        <f t="shared" si="24"/>
        <v>-5.1067475402879828E-3</v>
      </c>
    </row>
    <row r="1597" spans="1:8" x14ac:dyDescent="0.75">
      <c r="A1597" s="2">
        <v>43235</v>
      </c>
      <c r="B1597" s="12">
        <v>0.73893799999999998</v>
      </c>
      <c r="C1597" s="12">
        <v>0.75226899999999997</v>
      </c>
      <c r="D1597" s="12">
        <v>0.69266700000000003</v>
      </c>
      <c r="E1597" s="12">
        <v>0.69858799999999999</v>
      </c>
      <c r="F1597" s="12">
        <v>422980000</v>
      </c>
      <c r="G1597" s="12">
        <v>27377641532</v>
      </c>
      <c r="H1597" s="7">
        <f t="shared" si="24"/>
        <v>-5.4605393145297706E-2</v>
      </c>
    </row>
    <row r="1598" spans="1:8" x14ac:dyDescent="0.75">
      <c r="A1598" s="2">
        <v>43236</v>
      </c>
      <c r="B1598" s="12">
        <v>0.69591999999999998</v>
      </c>
      <c r="C1598" s="12">
        <v>0.71408099999999997</v>
      </c>
      <c r="D1598" s="12">
        <v>0.66943799999999998</v>
      </c>
      <c r="E1598" s="12">
        <v>0.71408099999999997</v>
      </c>
      <c r="F1598" s="12">
        <v>429641984</v>
      </c>
      <c r="G1598" s="12">
        <v>27984811710</v>
      </c>
      <c r="H1598" s="7">
        <f t="shared" si="24"/>
        <v>2.6096390389699943E-2</v>
      </c>
    </row>
    <row r="1599" spans="1:8" x14ac:dyDescent="0.75">
      <c r="A1599" s="2">
        <v>43237</v>
      </c>
      <c r="B1599" s="12">
        <v>0.71338800000000002</v>
      </c>
      <c r="C1599" s="12">
        <v>0.71461799999999998</v>
      </c>
      <c r="D1599" s="12">
        <v>0.66121300000000005</v>
      </c>
      <c r="E1599" s="12">
        <v>0.66730999999999996</v>
      </c>
      <c r="F1599" s="12">
        <v>337999008</v>
      </c>
      <c r="G1599" s="12">
        <v>26151857706</v>
      </c>
      <c r="H1599" s="7">
        <f t="shared" si="24"/>
        <v>-6.4590377186047515E-2</v>
      </c>
    </row>
    <row r="1600" spans="1:8" x14ac:dyDescent="0.75">
      <c r="A1600" s="2">
        <v>43238</v>
      </c>
      <c r="B1600" s="12">
        <v>0.66539999999999999</v>
      </c>
      <c r="C1600" s="12">
        <v>0.68562500000000004</v>
      </c>
      <c r="D1600" s="12">
        <v>0.65339000000000003</v>
      </c>
      <c r="E1600" s="12">
        <v>0.68029399999999995</v>
      </c>
      <c r="F1600" s="12">
        <v>344944000</v>
      </c>
      <c r="G1600" s="12">
        <v>26660700253</v>
      </c>
      <c r="H1600" s="7">
        <f t="shared" si="24"/>
        <v>2.2383528704538566E-2</v>
      </c>
    </row>
    <row r="1601" spans="1:8" x14ac:dyDescent="0.75">
      <c r="A1601" s="2">
        <v>43239</v>
      </c>
      <c r="B1601" s="12">
        <v>0.680759</v>
      </c>
      <c r="C1601" s="12">
        <v>0.69045000000000001</v>
      </c>
      <c r="D1601" s="12">
        <v>0.66589600000000004</v>
      </c>
      <c r="E1601" s="12">
        <v>0.67671300000000001</v>
      </c>
      <c r="F1601" s="12">
        <v>249039008</v>
      </c>
      <c r="G1601" s="12">
        <v>26520360977</v>
      </c>
      <c r="H1601" s="7">
        <f t="shared" si="24"/>
        <v>-5.9433661545422005E-3</v>
      </c>
    </row>
    <row r="1602" spans="1:8" x14ac:dyDescent="0.75">
      <c r="A1602" s="2">
        <v>43240</v>
      </c>
      <c r="B1602" s="12">
        <v>0.67725800000000003</v>
      </c>
      <c r="C1602" s="12">
        <v>0.70461399999999996</v>
      </c>
      <c r="D1602" s="12">
        <v>0.67334799999999995</v>
      </c>
      <c r="E1602" s="12">
        <v>0.70024399999999998</v>
      </c>
      <c r="F1602" s="12">
        <v>275614016</v>
      </c>
      <c r="G1602" s="12">
        <v>27442540120</v>
      </c>
      <c r="H1602" s="7">
        <f t="shared" si="24"/>
        <v>3.3939798422462267E-2</v>
      </c>
    </row>
    <row r="1603" spans="1:8" x14ac:dyDescent="0.75">
      <c r="A1603" s="2">
        <v>43241</v>
      </c>
      <c r="B1603" s="12">
        <v>0.70044099999999998</v>
      </c>
      <c r="C1603" s="12">
        <v>0.70305099999999998</v>
      </c>
      <c r="D1603" s="12">
        <v>0.676203</v>
      </c>
      <c r="E1603" s="12">
        <v>0.68158700000000005</v>
      </c>
      <c r="F1603" s="12">
        <v>250480992</v>
      </c>
      <c r="G1603" s="12">
        <v>26711372882</v>
      </c>
      <c r="H1603" s="7">
        <f t="shared" ref="H1603:H1666" si="25">(E1603-B1603)/B1603</f>
        <v>-2.6917327797773012E-2</v>
      </c>
    </row>
    <row r="1604" spans="1:8" x14ac:dyDescent="0.75">
      <c r="A1604" s="2">
        <v>43242</v>
      </c>
      <c r="B1604" s="12">
        <v>0.68215099999999995</v>
      </c>
      <c r="C1604" s="12">
        <v>0.68293300000000001</v>
      </c>
      <c r="D1604" s="12">
        <v>0.64458800000000005</v>
      </c>
      <c r="E1604" s="12">
        <v>0.645567</v>
      </c>
      <c r="F1604" s="12">
        <v>234712992</v>
      </c>
      <c r="G1604" s="12">
        <v>25299750226</v>
      </c>
      <c r="H1604" s="7">
        <f t="shared" si="25"/>
        <v>-5.363035456958936E-2</v>
      </c>
    </row>
    <row r="1605" spans="1:8" x14ac:dyDescent="0.75">
      <c r="A1605" s="2">
        <v>43243</v>
      </c>
      <c r="B1605" s="12">
        <v>0.64863400000000004</v>
      </c>
      <c r="C1605" s="12">
        <v>0.64912099999999995</v>
      </c>
      <c r="D1605" s="12">
        <v>0.58699699999999999</v>
      </c>
      <c r="E1605" s="12">
        <v>0.59959399999999996</v>
      </c>
      <c r="F1605" s="12">
        <v>482480992</v>
      </c>
      <c r="G1605" s="12">
        <v>23498069816</v>
      </c>
      <c r="H1605" s="7">
        <f t="shared" si="25"/>
        <v>-7.5605040747170324E-2</v>
      </c>
    </row>
    <row r="1606" spans="1:8" x14ac:dyDescent="0.75">
      <c r="A1606" s="2">
        <v>43244</v>
      </c>
      <c r="B1606" s="12">
        <v>0.59920700000000005</v>
      </c>
      <c r="C1606" s="12">
        <v>0.64025799999999999</v>
      </c>
      <c r="D1606" s="12">
        <v>0.58927200000000002</v>
      </c>
      <c r="E1606" s="12">
        <v>0.63199700000000003</v>
      </c>
      <c r="F1606" s="12">
        <v>440532992</v>
      </c>
      <c r="G1606" s="12">
        <v>24767942357</v>
      </c>
      <c r="H1606" s="7">
        <f t="shared" si="25"/>
        <v>5.4722324672442049E-2</v>
      </c>
    </row>
    <row r="1607" spans="1:8" x14ac:dyDescent="0.75">
      <c r="A1607" s="2">
        <v>43245</v>
      </c>
      <c r="B1607" s="12">
        <v>0.63292400000000004</v>
      </c>
      <c r="C1607" s="12">
        <v>0.636208</v>
      </c>
      <c r="D1607" s="12">
        <v>0.60333400000000004</v>
      </c>
      <c r="E1607" s="12">
        <v>0.61100100000000002</v>
      </c>
      <c r="F1607" s="12">
        <v>289816000</v>
      </c>
      <c r="G1607" s="12">
        <v>23945109784</v>
      </c>
      <c r="H1607" s="7">
        <f t="shared" si="25"/>
        <v>-3.4637650018011681E-2</v>
      </c>
    </row>
    <row r="1608" spans="1:8" x14ac:dyDescent="0.75">
      <c r="A1608" s="2">
        <v>43246</v>
      </c>
      <c r="B1608" s="12">
        <v>0.61011800000000005</v>
      </c>
      <c r="C1608" s="12">
        <v>0.626494</v>
      </c>
      <c r="D1608" s="12">
        <v>0.6038</v>
      </c>
      <c r="E1608" s="12">
        <v>0.61270800000000003</v>
      </c>
      <c r="F1608" s="12">
        <v>213242000</v>
      </c>
      <c r="G1608" s="12">
        <v>24012007060</v>
      </c>
      <c r="H1608" s="7">
        <f t="shared" si="25"/>
        <v>4.2450804598454413E-3</v>
      </c>
    </row>
    <row r="1609" spans="1:8" x14ac:dyDescent="0.75">
      <c r="A1609" s="2">
        <v>43247</v>
      </c>
      <c r="B1609" s="12">
        <v>0.61204000000000003</v>
      </c>
      <c r="C1609" s="12">
        <v>0.61288399999999998</v>
      </c>
      <c r="D1609" s="12">
        <v>0.60332799999999998</v>
      </c>
      <c r="E1609" s="12">
        <v>0.607881</v>
      </c>
      <c r="F1609" s="12">
        <v>186963008</v>
      </c>
      <c r="G1609" s="12">
        <v>23822837083</v>
      </c>
      <c r="H1609" s="7">
        <f t="shared" si="25"/>
        <v>-6.7953074962421138E-3</v>
      </c>
    </row>
    <row r="1610" spans="1:8" x14ac:dyDescent="0.75">
      <c r="A1610" s="2">
        <v>43248</v>
      </c>
      <c r="B1610" s="12">
        <v>0.60836800000000002</v>
      </c>
      <c r="C1610" s="12">
        <v>0.60978100000000002</v>
      </c>
      <c r="D1610" s="12">
        <v>0.55229899999999998</v>
      </c>
      <c r="E1610" s="12">
        <v>0.55229899999999998</v>
      </c>
      <c r="F1610" s="12">
        <v>327903008</v>
      </c>
      <c r="G1610" s="12">
        <v>21644580268</v>
      </c>
      <c r="H1610" s="7">
        <f t="shared" si="25"/>
        <v>-9.2162967151461009E-2</v>
      </c>
    </row>
    <row r="1611" spans="1:8" x14ac:dyDescent="0.75">
      <c r="A1611" s="2">
        <v>43249</v>
      </c>
      <c r="B1611" s="12">
        <v>0.55608400000000002</v>
      </c>
      <c r="C1611" s="12">
        <v>0.61074899999999999</v>
      </c>
      <c r="D1611" s="12">
        <v>0.55163499999999999</v>
      </c>
      <c r="E1611" s="12">
        <v>0.60124100000000003</v>
      </c>
      <c r="F1611" s="12">
        <v>380744000</v>
      </c>
      <c r="G1611" s="12">
        <v>23562615694</v>
      </c>
      <c r="H1611" s="7">
        <f t="shared" si="25"/>
        <v>8.1205357463980263E-2</v>
      </c>
    </row>
    <row r="1612" spans="1:8" x14ac:dyDescent="0.75">
      <c r="A1612" s="2">
        <v>43250</v>
      </c>
      <c r="B1612" s="12">
        <v>0.603769</v>
      </c>
      <c r="C1612" s="12">
        <v>0.62767899999999999</v>
      </c>
      <c r="D1612" s="12">
        <v>0.59005799999999997</v>
      </c>
      <c r="E1612" s="12">
        <v>0.60581700000000005</v>
      </c>
      <c r="F1612" s="12">
        <v>320604992</v>
      </c>
      <c r="G1612" s="12">
        <v>23741948989</v>
      </c>
      <c r="H1612" s="7">
        <f t="shared" si="25"/>
        <v>3.3920257581956837E-3</v>
      </c>
    </row>
    <row r="1613" spans="1:8" x14ac:dyDescent="0.75">
      <c r="A1613" s="2">
        <v>43251</v>
      </c>
      <c r="B1613" s="12">
        <v>0.60345199999999999</v>
      </c>
      <c r="C1613" s="12">
        <v>0.62163599999999997</v>
      </c>
      <c r="D1613" s="12">
        <v>0.59608899999999998</v>
      </c>
      <c r="E1613" s="12">
        <v>0.612622</v>
      </c>
      <c r="F1613" s="12">
        <v>283328000</v>
      </c>
      <c r="G1613" s="12">
        <v>24008636723</v>
      </c>
      <c r="H1613" s="7">
        <f t="shared" si="25"/>
        <v>1.5195906219550206E-2</v>
      </c>
    </row>
    <row r="1614" spans="1:8" x14ac:dyDescent="0.75">
      <c r="A1614" s="2">
        <v>43252</v>
      </c>
      <c r="B1614" s="12">
        <v>0.61289300000000002</v>
      </c>
      <c r="C1614" s="12">
        <v>0.62482400000000005</v>
      </c>
      <c r="D1614" s="12">
        <v>0.60906899999999997</v>
      </c>
      <c r="E1614" s="12">
        <v>0.62336400000000003</v>
      </c>
      <c r="F1614" s="12">
        <v>263088000</v>
      </c>
      <c r="G1614" s="12">
        <v>24461754519</v>
      </c>
      <c r="H1614" s="7">
        <f t="shared" si="25"/>
        <v>1.7084548200093665E-2</v>
      </c>
    </row>
    <row r="1615" spans="1:8" x14ac:dyDescent="0.75">
      <c r="A1615" s="2">
        <v>43253</v>
      </c>
      <c r="B1615" s="12">
        <v>0.62346199999999996</v>
      </c>
      <c r="C1615" s="12">
        <v>0.64898199999999995</v>
      </c>
      <c r="D1615" s="12">
        <v>0.61947700000000006</v>
      </c>
      <c r="E1615" s="12">
        <v>0.643451</v>
      </c>
      <c r="F1615" s="12">
        <v>315206016</v>
      </c>
      <c r="G1615" s="12">
        <v>25249999048</v>
      </c>
      <c r="H1615" s="7">
        <f t="shared" si="25"/>
        <v>3.2061296438275363E-2</v>
      </c>
    </row>
    <row r="1616" spans="1:8" x14ac:dyDescent="0.75">
      <c r="A1616" s="2">
        <v>43254</v>
      </c>
      <c r="B1616" s="12">
        <v>0.64341199999999998</v>
      </c>
      <c r="C1616" s="12">
        <v>0.67359400000000003</v>
      </c>
      <c r="D1616" s="12">
        <v>0.64089099999999999</v>
      </c>
      <c r="E1616" s="12">
        <v>0.67120500000000005</v>
      </c>
      <c r="F1616" s="12">
        <v>327804000</v>
      </c>
      <c r="G1616" s="12">
        <v>26339108357</v>
      </c>
      <c r="H1616" s="7">
        <f t="shared" si="25"/>
        <v>4.3196272372912022E-2</v>
      </c>
    </row>
    <row r="1617" spans="1:8" x14ac:dyDescent="0.75">
      <c r="A1617" s="2">
        <v>43255</v>
      </c>
      <c r="B1617" s="12">
        <v>0.69246600000000003</v>
      </c>
      <c r="C1617" s="12">
        <v>0.703623</v>
      </c>
      <c r="D1617" s="12">
        <v>0.64460300000000004</v>
      </c>
      <c r="E1617" s="12">
        <v>0.66142500000000004</v>
      </c>
      <c r="F1617" s="12">
        <v>558131008</v>
      </c>
      <c r="G1617" s="12">
        <v>25955326234</v>
      </c>
      <c r="H1617" s="7">
        <f t="shared" si="25"/>
        <v>-4.4826749616587648E-2</v>
      </c>
    </row>
    <row r="1618" spans="1:8" x14ac:dyDescent="0.75">
      <c r="A1618" s="2">
        <v>43256</v>
      </c>
      <c r="B1618" s="12">
        <v>0.66189799999999999</v>
      </c>
      <c r="C1618" s="12">
        <v>0.68384</v>
      </c>
      <c r="D1618" s="12">
        <v>0.641428</v>
      </c>
      <c r="E1618" s="12">
        <v>0.67701500000000003</v>
      </c>
      <c r="F1618" s="12">
        <v>386328000</v>
      </c>
      <c r="G1618" s="12">
        <v>26567101622</v>
      </c>
      <c r="H1618" s="7">
        <f t="shared" si="25"/>
        <v>2.283886641144111E-2</v>
      </c>
    </row>
    <row r="1619" spans="1:8" x14ac:dyDescent="0.75">
      <c r="A1619" s="2">
        <v>43257</v>
      </c>
      <c r="B1619" s="12">
        <v>0.67790099999999998</v>
      </c>
      <c r="C1619" s="12">
        <v>0.68166800000000005</v>
      </c>
      <c r="D1619" s="12">
        <v>0.66005899999999995</v>
      </c>
      <c r="E1619" s="12">
        <v>0.67479699999999998</v>
      </c>
      <c r="F1619" s="12">
        <v>273966016</v>
      </c>
      <c r="G1619" s="12">
        <v>26480063918</v>
      </c>
      <c r="H1619" s="7">
        <f t="shared" si="25"/>
        <v>-4.5788396830805612E-3</v>
      </c>
    </row>
    <row r="1620" spans="1:8" x14ac:dyDescent="0.75">
      <c r="A1620" s="2">
        <v>43258</v>
      </c>
      <c r="B1620" s="12">
        <v>0.67531300000000005</v>
      </c>
      <c r="C1620" s="12">
        <v>0.68822300000000003</v>
      </c>
      <c r="D1620" s="12">
        <v>0.67314600000000002</v>
      </c>
      <c r="E1620" s="12">
        <v>0.67812799999999995</v>
      </c>
      <c r="F1620" s="12">
        <v>244568000</v>
      </c>
      <c r="G1620" s="12">
        <v>26612667217</v>
      </c>
      <c r="H1620" s="7">
        <f t="shared" si="25"/>
        <v>4.1684374504857759E-3</v>
      </c>
    </row>
    <row r="1621" spans="1:8" x14ac:dyDescent="0.75">
      <c r="A1621" s="2">
        <v>43259</v>
      </c>
      <c r="B1621" s="12">
        <v>0.67758600000000002</v>
      </c>
      <c r="C1621" s="12">
        <v>0.67966800000000005</v>
      </c>
      <c r="D1621" s="12">
        <v>0.66080399999999995</v>
      </c>
      <c r="E1621" s="12">
        <v>0.67434300000000003</v>
      </c>
      <c r="F1621" s="12">
        <v>221887008</v>
      </c>
      <c r="G1621" s="12">
        <v>26464127494</v>
      </c>
      <c r="H1621" s="7">
        <f t="shared" si="25"/>
        <v>-4.7861083316361255E-3</v>
      </c>
    </row>
    <row r="1622" spans="1:8" x14ac:dyDescent="0.75">
      <c r="A1622" s="2">
        <v>43260</v>
      </c>
      <c r="B1622" s="12">
        <v>0.67477799999999999</v>
      </c>
      <c r="C1622" s="12">
        <v>0.67889299999999997</v>
      </c>
      <c r="D1622" s="12">
        <v>0.65975499999999998</v>
      </c>
      <c r="E1622" s="12">
        <v>0.65975499999999998</v>
      </c>
      <c r="F1622" s="12">
        <v>175990000</v>
      </c>
      <c r="G1622" s="12">
        <v>25891631461</v>
      </c>
      <c r="H1622" s="7">
        <f t="shared" si="25"/>
        <v>-2.2263618553064874E-2</v>
      </c>
    </row>
    <row r="1623" spans="1:8" x14ac:dyDescent="0.75">
      <c r="A1623" s="2">
        <v>43261</v>
      </c>
      <c r="B1623" s="12">
        <v>0.65951400000000004</v>
      </c>
      <c r="C1623" s="12">
        <v>0.65951400000000004</v>
      </c>
      <c r="D1623" s="12">
        <v>0.56123699999999999</v>
      </c>
      <c r="E1623" s="12">
        <v>0.58812600000000004</v>
      </c>
      <c r="F1623" s="12">
        <v>492555008</v>
      </c>
      <c r="G1623" s="12">
        <v>23080600594</v>
      </c>
      <c r="H1623" s="7">
        <f t="shared" si="25"/>
        <v>-0.10824334282517127</v>
      </c>
    </row>
    <row r="1624" spans="1:8" x14ac:dyDescent="0.75">
      <c r="A1624" s="2">
        <v>43262</v>
      </c>
      <c r="B1624" s="12">
        <v>0.586198</v>
      </c>
      <c r="C1624" s="12">
        <v>0.60406599999999999</v>
      </c>
      <c r="D1624" s="12">
        <v>0.56872100000000003</v>
      </c>
      <c r="E1624" s="12">
        <v>0.60406599999999999</v>
      </c>
      <c r="F1624" s="12">
        <v>336547008</v>
      </c>
      <c r="G1624" s="12">
        <v>23706154937</v>
      </c>
      <c r="H1624" s="7">
        <f t="shared" si="25"/>
        <v>3.0481168478909849E-2</v>
      </c>
    </row>
    <row r="1625" spans="1:8" x14ac:dyDescent="0.75">
      <c r="A1625" s="2">
        <v>43263</v>
      </c>
      <c r="B1625" s="12">
        <v>0.602136</v>
      </c>
      <c r="C1625" s="12">
        <v>0.60213899999999998</v>
      </c>
      <c r="D1625" s="12">
        <v>0.55665299999999995</v>
      </c>
      <c r="E1625" s="12">
        <v>0.56293300000000002</v>
      </c>
      <c r="F1625" s="12">
        <v>309544000</v>
      </c>
      <c r="G1625" s="12">
        <v>22091918627</v>
      </c>
      <c r="H1625" s="7">
        <f t="shared" si="25"/>
        <v>-6.5106554001089431E-2</v>
      </c>
    </row>
    <row r="1626" spans="1:8" x14ac:dyDescent="0.75">
      <c r="A1626" s="2">
        <v>43264</v>
      </c>
      <c r="B1626" s="12">
        <v>0.56284500000000004</v>
      </c>
      <c r="C1626" s="12">
        <v>0.56464199999999998</v>
      </c>
      <c r="D1626" s="12">
        <v>0.51703600000000005</v>
      </c>
      <c r="E1626" s="12">
        <v>0.534663</v>
      </c>
      <c r="F1626" s="12">
        <v>359864992</v>
      </c>
      <c r="G1626" s="12">
        <v>20982481909</v>
      </c>
      <c r="H1626" s="7">
        <f t="shared" si="25"/>
        <v>-5.0070623351011451E-2</v>
      </c>
    </row>
    <row r="1627" spans="1:8" x14ac:dyDescent="0.75">
      <c r="A1627" s="2">
        <v>43265</v>
      </c>
      <c r="B1627" s="12">
        <v>0.53543499999999999</v>
      </c>
      <c r="C1627" s="12">
        <v>0.57059000000000004</v>
      </c>
      <c r="D1627" s="12">
        <v>0.52661400000000003</v>
      </c>
      <c r="E1627" s="12">
        <v>0.56130599999999997</v>
      </c>
      <c r="F1627" s="12">
        <v>379824992</v>
      </c>
      <c r="G1627" s="12">
        <v>22028624987</v>
      </c>
      <c r="H1627" s="7">
        <f t="shared" si="25"/>
        <v>4.8317722972909836E-2</v>
      </c>
    </row>
    <row r="1628" spans="1:8" x14ac:dyDescent="0.75">
      <c r="A1628" s="2">
        <v>43266</v>
      </c>
      <c r="B1628" s="12">
        <v>0.56006199999999995</v>
      </c>
      <c r="C1628" s="12">
        <v>0.56006199999999995</v>
      </c>
      <c r="D1628" s="12">
        <v>0.53430100000000003</v>
      </c>
      <c r="E1628" s="12">
        <v>0.53770700000000005</v>
      </c>
      <c r="F1628" s="12">
        <v>241684992</v>
      </c>
      <c r="G1628" s="12">
        <v>21102475042</v>
      </c>
      <c r="H1628" s="7">
        <f t="shared" si="25"/>
        <v>-3.9915223671664751E-2</v>
      </c>
    </row>
    <row r="1629" spans="1:8" x14ac:dyDescent="0.75">
      <c r="A1629" s="2">
        <v>43267</v>
      </c>
      <c r="B1629" s="12">
        <v>0.53710599999999997</v>
      </c>
      <c r="C1629" s="12">
        <v>0.53929300000000002</v>
      </c>
      <c r="D1629" s="12">
        <v>0.52358800000000005</v>
      </c>
      <c r="E1629" s="12">
        <v>0.53478400000000004</v>
      </c>
      <c r="F1629" s="12">
        <v>202682000</v>
      </c>
      <c r="G1629" s="12">
        <v>20987761016</v>
      </c>
      <c r="H1629" s="7">
        <f t="shared" si="25"/>
        <v>-4.3231689834035284E-3</v>
      </c>
    </row>
    <row r="1630" spans="1:8" x14ac:dyDescent="0.75">
      <c r="A1630" s="2">
        <v>43268</v>
      </c>
      <c r="B1630" s="12">
        <v>0.53553600000000001</v>
      </c>
      <c r="C1630" s="12">
        <v>0.53888100000000005</v>
      </c>
      <c r="D1630" s="12">
        <v>0.52521499999999999</v>
      </c>
      <c r="E1630" s="12">
        <v>0.52821600000000002</v>
      </c>
      <c r="F1630" s="12">
        <v>166028000</v>
      </c>
      <c r="G1630" s="12">
        <v>20729997855</v>
      </c>
      <c r="H1630" s="7">
        <f t="shared" si="25"/>
        <v>-1.3668548893071602E-2</v>
      </c>
    </row>
    <row r="1631" spans="1:8" x14ac:dyDescent="0.75">
      <c r="A1631" s="2">
        <v>43269</v>
      </c>
      <c r="B1631" s="12">
        <v>0.52881999999999996</v>
      </c>
      <c r="C1631" s="12">
        <v>0.547794</v>
      </c>
      <c r="D1631" s="12">
        <v>0.51183299999999998</v>
      </c>
      <c r="E1631" s="12">
        <v>0.53749499999999995</v>
      </c>
      <c r="F1631" s="12">
        <v>276527008</v>
      </c>
      <c r="G1631" s="12">
        <v>21094155037</v>
      </c>
      <c r="H1631" s="7">
        <f t="shared" si="25"/>
        <v>1.6404447638137719E-2</v>
      </c>
    </row>
    <row r="1632" spans="1:8" x14ac:dyDescent="0.75">
      <c r="A1632" s="2">
        <v>43270</v>
      </c>
      <c r="B1632" s="12">
        <v>0.53861400000000004</v>
      </c>
      <c r="C1632" s="12">
        <v>0.55805899999999997</v>
      </c>
      <c r="D1632" s="12">
        <v>0.53459500000000004</v>
      </c>
      <c r="E1632" s="12">
        <v>0.54962100000000003</v>
      </c>
      <c r="F1632" s="12">
        <v>255400000</v>
      </c>
      <c r="G1632" s="12">
        <v>21570043602</v>
      </c>
      <c r="H1632" s="7">
        <f t="shared" si="25"/>
        <v>2.0435785181967026E-2</v>
      </c>
    </row>
    <row r="1633" spans="1:8" x14ac:dyDescent="0.75">
      <c r="A1633" s="2">
        <v>43271</v>
      </c>
      <c r="B1633" s="12">
        <v>0.54973799999999995</v>
      </c>
      <c r="C1633" s="12">
        <v>0.55055399999999999</v>
      </c>
      <c r="D1633" s="12">
        <v>0.52585899999999997</v>
      </c>
      <c r="E1633" s="12">
        <v>0.53928600000000004</v>
      </c>
      <c r="F1633" s="12">
        <v>256920000</v>
      </c>
      <c r="G1633" s="12">
        <v>21164443378</v>
      </c>
      <c r="H1633" s="7">
        <f t="shared" si="25"/>
        <v>-1.9012693319362874E-2</v>
      </c>
    </row>
    <row r="1634" spans="1:8" x14ac:dyDescent="0.75">
      <c r="A1634" s="2">
        <v>43272</v>
      </c>
      <c r="B1634" s="12">
        <v>0.53922800000000004</v>
      </c>
      <c r="C1634" s="12">
        <v>0.54700700000000002</v>
      </c>
      <c r="D1634" s="12">
        <v>0.53069699999999997</v>
      </c>
      <c r="E1634" s="12">
        <v>0.534775</v>
      </c>
      <c r="F1634" s="12">
        <v>194312000</v>
      </c>
      <c r="G1634" s="12">
        <v>20987407809</v>
      </c>
      <c r="H1634" s="7">
        <f t="shared" si="25"/>
        <v>-8.2581023240633645E-3</v>
      </c>
    </row>
    <row r="1635" spans="1:8" x14ac:dyDescent="0.75">
      <c r="A1635" s="2">
        <v>43273</v>
      </c>
      <c r="B1635" s="12">
        <v>0.53509099999999998</v>
      </c>
      <c r="C1635" s="12">
        <v>0.53509099999999998</v>
      </c>
      <c r="D1635" s="12">
        <v>0.47728599999999999</v>
      </c>
      <c r="E1635" s="12">
        <v>0.48694700000000002</v>
      </c>
      <c r="F1635" s="12">
        <v>339428992</v>
      </c>
      <c r="G1635" s="12">
        <v>19110383377</v>
      </c>
      <c r="H1635" s="7">
        <f t="shared" si="25"/>
        <v>-8.9973481146197493E-2</v>
      </c>
    </row>
    <row r="1636" spans="1:8" x14ac:dyDescent="0.75">
      <c r="A1636" s="2">
        <v>43274</v>
      </c>
      <c r="B1636" s="12">
        <v>0.48730899999999999</v>
      </c>
      <c r="C1636" s="12">
        <v>0.49671300000000002</v>
      </c>
      <c r="D1636" s="12">
        <v>0.48087400000000002</v>
      </c>
      <c r="E1636" s="12">
        <v>0.491284</v>
      </c>
      <c r="F1636" s="12">
        <v>204927008</v>
      </c>
      <c r="G1636" s="12">
        <v>19280590263</v>
      </c>
      <c r="H1636" s="7">
        <f t="shared" si="25"/>
        <v>8.1570420410868802E-3</v>
      </c>
    </row>
    <row r="1637" spans="1:8" x14ac:dyDescent="0.75">
      <c r="A1637" s="2">
        <v>43275</v>
      </c>
      <c r="B1637" s="12">
        <v>0.49177300000000002</v>
      </c>
      <c r="C1637" s="12">
        <v>0.49372500000000002</v>
      </c>
      <c r="D1637" s="12">
        <v>0.450048</v>
      </c>
      <c r="E1637" s="12">
        <v>0.47738000000000003</v>
      </c>
      <c r="F1637" s="12">
        <v>369520000</v>
      </c>
      <c r="G1637" s="12">
        <v>18734923547</v>
      </c>
      <c r="H1637" s="7">
        <f t="shared" si="25"/>
        <v>-2.926756857330514E-2</v>
      </c>
    </row>
    <row r="1638" spans="1:8" x14ac:dyDescent="0.75">
      <c r="A1638" s="2">
        <v>43276</v>
      </c>
      <c r="B1638" s="12">
        <v>0.47710599999999997</v>
      </c>
      <c r="C1638" s="12">
        <v>0.49110999999999999</v>
      </c>
      <c r="D1638" s="12">
        <v>0.47555999999999998</v>
      </c>
      <c r="E1638" s="12">
        <v>0.48175299999999999</v>
      </c>
      <c r="F1638" s="12">
        <v>231728992</v>
      </c>
      <c r="G1638" s="12">
        <v>18914626969</v>
      </c>
      <c r="H1638" s="7">
        <f t="shared" si="25"/>
        <v>9.7399739261296494E-3</v>
      </c>
    </row>
    <row r="1639" spans="1:8" x14ac:dyDescent="0.75">
      <c r="A1639" s="2">
        <v>43277</v>
      </c>
      <c r="B1639" s="12">
        <v>0.482381</v>
      </c>
      <c r="C1639" s="12">
        <v>0.48287200000000002</v>
      </c>
      <c r="D1639" s="12">
        <v>0.45600099999999999</v>
      </c>
      <c r="E1639" s="12">
        <v>0.45600099999999999</v>
      </c>
      <c r="F1639" s="12">
        <v>179426000</v>
      </c>
      <c r="G1639" s="12">
        <v>17903549770</v>
      </c>
      <c r="H1639" s="7">
        <f t="shared" si="25"/>
        <v>-5.4687062715985939E-2</v>
      </c>
    </row>
    <row r="1640" spans="1:8" x14ac:dyDescent="0.75">
      <c r="A1640" s="2">
        <v>43278</v>
      </c>
      <c r="B1640" s="12">
        <v>0.45555099999999998</v>
      </c>
      <c r="C1640" s="12">
        <v>0.47275800000000001</v>
      </c>
      <c r="D1640" s="12">
        <v>0.45195999999999997</v>
      </c>
      <c r="E1640" s="12">
        <v>0.47037000000000001</v>
      </c>
      <c r="F1640" s="12">
        <v>215618000</v>
      </c>
      <c r="G1640" s="12">
        <v>18467712721</v>
      </c>
      <c r="H1640" s="7">
        <f t="shared" si="25"/>
        <v>3.2529837493496944E-2</v>
      </c>
    </row>
    <row r="1641" spans="1:8" x14ac:dyDescent="0.75">
      <c r="A1641" s="2">
        <v>43279</v>
      </c>
      <c r="B1641" s="12">
        <v>0.47033000000000003</v>
      </c>
      <c r="C1641" s="12">
        <v>0.47168300000000002</v>
      </c>
      <c r="D1641" s="12">
        <v>0.44574999999999998</v>
      </c>
      <c r="E1641" s="12">
        <v>0.44845800000000002</v>
      </c>
      <c r="F1641" s="12">
        <v>220566000</v>
      </c>
      <c r="G1641" s="12">
        <v>17607401644</v>
      </c>
      <c r="H1641" s="7">
        <f t="shared" si="25"/>
        <v>-4.6503518805944763E-2</v>
      </c>
    </row>
    <row r="1642" spans="1:8" x14ac:dyDescent="0.75">
      <c r="A1642" s="2">
        <v>43280</v>
      </c>
      <c r="B1642" s="12">
        <v>0.44835399999999997</v>
      </c>
      <c r="C1642" s="12">
        <v>0.45834000000000003</v>
      </c>
      <c r="D1642" s="12">
        <v>0.42730200000000002</v>
      </c>
      <c r="E1642" s="12">
        <v>0.45307999999999998</v>
      </c>
      <c r="F1642" s="12">
        <v>309777984</v>
      </c>
      <c r="G1642" s="12">
        <v>17788871058</v>
      </c>
      <c r="H1642" s="7">
        <f t="shared" si="25"/>
        <v>1.0540778045919092E-2</v>
      </c>
    </row>
    <row r="1643" spans="1:8" x14ac:dyDescent="0.75">
      <c r="A1643" s="2">
        <v>43281</v>
      </c>
      <c r="B1643" s="12">
        <v>0.45411200000000002</v>
      </c>
      <c r="C1643" s="12">
        <v>0.48014699999999999</v>
      </c>
      <c r="D1643" s="12">
        <v>0.45411200000000002</v>
      </c>
      <c r="E1643" s="12">
        <v>0.46624500000000002</v>
      </c>
      <c r="F1643" s="12">
        <v>345528992</v>
      </c>
      <c r="G1643" s="12">
        <v>18305756569</v>
      </c>
      <c r="H1643" s="7">
        <f t="shared" si="25"/>
        <v>2.6718078359523653E-2</v>
      </c>
    </row>
    <row r="1644" spans="1:8" x14ac:dyDescent="0.75">
      <c r="A1644" s="2">
        <v>43282</v>
      </c>
      <c r="B1644" s="12">
        <v>0.46594400000000002</v>
      </c>
      <c r="C1644" s="12">
        <v>0.46628000000000003</v>
      </c>
      <c r="D1644" s="12">
        <v>0.45081599999999999</v>
      </c>
      <c r="E1644" s="12">
        <v>0.46135799999999999</v>
      </c>
      <c r="F1644" s="12">
        <v>267224992</v>
      </c>
      <c r="G1644" s="12">
        <v>18113882700</v>
      </c>
      <c r="H1644" s="7">
        <f t="shared" si="25"/>
        <v>-9.8423844925571193E-3</v>
      </c>
    </row>
    <row r="1645" spans="1:8" x14ac:dyDescent="0.75">
      <c r="A1645" s="2">
        <v>43283</v>
      </c>
      <c r="B1645" s="12">
        <v>0.46160600000000002</v>
      </c>
      <c r="C1645" s="12">
        <v>0.48892400000000003</v>
      </c>
      <c r="D1645" s="12">
        <v>0.45383899999999999</v>
      </c>
      <c r="E1645" s="12">
        <v>0.486122</v>
      </c>
      <c r="F1645" s="12">
        <v>335919008</v>
      </c>
      <c r="G1645" s="12">
        <v>19086169278</v>
      </c>
      <c r="H1645" s="7">
        <f t="shared" si="25"/>
        <v>5.311022820327288E-2</v>
      </c>
    </row>
    <row r="1646" spans="1:8" x14ac:dyDescent="0.75">
      <c r="A1646" s="2">
        <v>43284</v>
      </c>
      <c r="B1646" s="12">
        <v>0.486259</v>
      </c>
      <c r="C1646" s="12">
        <v>0.51569600000000004</v>
      </c>
      <c r="D1646" s="12">
        <v>0.48084300000000002</v>
      </c>
      <c r="E1646" s="12">
        <v>0.48522300000000002</v>
      </c>
      <c r="F1646" s="12">
        <v>410225984</v>
      </c>
      <c r="G1646" s="12">
        <v>19050872652</v>
      </c>
      <c r="H1646" s="7">
        <f t="shared" si="25"/>
        <v>-2.1305518252618077E-3</v>
      </c>
    </row>
    <row r="1647" spans="1:8" x14ac:dyDescent="0.75">
      <c r="A1647" s="2">
        <v>43285</v>
      </c>
      <c r="B1647" s="12">
        <v>0.48558400000000002</v>
      </c>
      <c r="C1647" s="12">
        <v>0.50360400000000005</v>
      </c>
      <c r="D1647" s="12">
        <v>0.47577399999999997</v>
      </c>
      <c r="E1647" s="12">
        <v>0.49004300000000001</v>
      </c>
      <c r="F1647" s="12">
        <v>313828992</v>
      </c>
      <c r="G1647" s="12">
        <v>19240115961</v>
      </c>
      <c r="H1647" s="7">
        <f t="shared" si="25"/>
        <v>9.1827572572407458E-3</v>
      </c>
    </row>
    <row r="1648" spans="1:8" x14ac:dyDescent="0.75">
      <c r="A1648" s="2">
        <v>43286</v>
      </c>
      <c r="B1648" s="12">
        <v>0.49042200000000002</v>
      </c>
      <c r="C1648" s="12">
        <v>0.49740200000000001</v>
      </c>
      <c r="D1648" s="12">
        <v>0.472966</v>
      </c>
      <c r="E1648" s="12">
        <v>0.48162500000000003</v>
      </c>
      <c r="F1648" s="12">
        <v>279999008</v>
      </c>
      <c r="G1648" s="12">
        <v>18909774937</v>
      </c>
      <c r="H1648" s="7">
        <f t="shared" si="25"/>
        <v>-1.7937612912960671E-2</v>
      </c>
    </row>
    <row r="1649" spans="1:8" x14ac:dyDescent="0.75">
      <c r="A1649" s="2">
        <v>43287</v>
      </c>
      <c r="B1649" s="12">
        <v>0.48057899999999998</v>
      </c>
      <c r="C1649" s="12">
        <v>0.48147299999999998</v>
      </c>
      <c r="D1649" s="12">
        <v>0.46241399999999999</v>
      </c>
      <c r="E1649" s="12">
        <v>0.47915099999999999</v>
      </c>
      <c r="F1649" s="12">
        <v>245003008</v>
      </c>
      <c r="G1649" s="12">
        <v>18812639649</v>
      </c>
      <c r="H1649" s="7">
        <f t="shared" si="25"/>
        <v>-2.9714157297759261E-3</v>
      </c>
    </row>
    <row r="1650" spans="1:8" x14ac:dyDescent="0.75">
      <c r="A1650" s="2">
        <v>43288</v>
      </c>
      <c r="B1650" s="12">
        <v>0.47861700000000001</v>
      </c>
      <c r="C1650" s="12">
        <v>0.492477</v>
      </c>
      <c r="D1650" s="12">
        <v>0.46771600000000002</v>
      </c>
      <c r="E1650" s="12">
        <v>0.492477</v>
      </c>
      <c r="F1650" s="12">
        <v>214979008</v>
      </c>
      <c r="G1650" s="12">
        <v>19335850987</v>
      </c>
      <c r="H1650" s="7">
        <f t="shared" si="25"/>
        <v>2.8958436495151622E-2</v>
      </c>
    </row>
    <row r="1651" spans="1:8" x14ac:dyDescent="0.75">
      <c r="A1651" s="2">
        <v>43289</v>
      </c>
      <c r="B1651" s="12">
        <v>0.49231900000000001</v>
      </c>
      <c r="C1651" s="12">
        <v>0.49489499999999997</v>
      </c>
      <c r="D1651" s="12">
        <v>0.475966</v>
      </c>
      <c r="E1651" s="12">
        <v>0.47774899999999998</v>
      </c>
      <c r="F1651" s="12">
        <v>226644000</v>
      </c>
      <c r="G1651" s="12">
        <v>18757593701</v>
      </c>
      <c r="H1651" s="7">
        <f t="shared" si="25"/>
        <v>-2.9594632748279118E-2</v>
      </c>
    </row>
    <row r="1652" spans="1:8" x14ac:dyDescent="0.75">
      <c r="A1652" s="2">
        <v>43290</v>
      </c>
      <c r="B1652" s="12">
        <v>0.47729100000000002</v>
      </c>
      <c r="C1652" s="12">
        <v>0.48077399999999998</v>
      </c>
      <c r="D1652" s="12">
        <v>0.47265299999999999</v>
      </c>
      <c r="E1652" s="12">
        <v>0.47427000000000002</v>
      </c>
      <c r="F1652" s="12">
        <v>206344992</v>
      </c>
      <c r="G1652" s="12">
        <v>18620999656</v>
      </c>
      <c r="H1652" s="7">
        <f t="shared" si="25"/>
        <v>-6.3294719573593382E-3</v>
      </c>
    </row>
    <row r="1653" spans="1:8" x14ac:dyDescent="0.75">
      <c r="A1653" s="2">
        <v>43291</v>
      </c>
      <c r="B1653" s="12">
        <v>0.47385500000000003</v>
      </c>
      <c r="C1653" s="12">
        <v>0.47433599999999998</v>
      </c>
      <c r="D1653" s="12">
        <v>0.44326100000000002</v>
      </c>
      <c r="E1653" s="12">
        <v>0.44504199999999999</v>
      </c>
      <c r="F1653" s="12">
        <v>230418000</v>
      </c>
      <c r="G1653" s="12">
        <v>17473436922</v>
      </c>
      <c r="H1653" s="7">
        <f t="shared" si="25"/>
        <v>-6.0805520676156272E-2</v>
      </c>
    </row>
    <row r="1654" spans="1:8" x14ac:dyDescent="0.75">
      <c r="A1654" s="2">
        <v>43292</v>
      </c>
      <c r="B1654" s="12">
        <v>0.44512699999999999</v>
      </c>
      <c r="C1654" s="12">
        <v>0.45254499999999998</v>
      </c>
      <c r="D1654" s="12">
        <v>0.44357400000000002</v>
      </c>
      <c r="E1654" s="12">
        <v>0.45023299999999999</v>
      </c>
      <c r="F1654" s="12">
        <v>183887008</v>
      </c>
      <c r="G1654" s="12">
        <v>17677248272</v>
      </c>
      <c r="H1654" s="7">
        <f t="shared" si="25"/>
        <v>1.1470883590525848E-2</v>
      </c>
    </row>
    <row r="1655" spans="1:8" x14ac:dyDescent="0.75">
      <c r="A1655" s="2">
        <v>43293</v>
      </c>
      <c r="B1655" s="12">
        <v>0.449882</v>
      </c>
      <c r="C1655" s="12">
        <v>0.44997199999999998</v>
      </c>
      <c r="D1655" s="12">
        <v>0.428033</v>
      </c>
      <c r="E1655" s="12">
        <v>0.43536399999999997</v>
      </c>
      <c r="F1655" s="12">
        <v>182139008</v>
      </c>
      <c r="G1655" s="12">
        <v>17093454982</v>
      </c>
      <c r="H1655" s="7">
        <f t="shared" si="25"/>
        <v>-3.2270684312775418E-2</v>
      </c>
    </row>
    <row r="1656" spans="1:8" x14ac:dyDescent="0.75">
      <c r="A1656" s="2">
        <v>43294</v>
      </c>
      <c r="B1656" s="12">
        <v>0.43651400000000001</v>
      </c>
      <c r="C1656" s="12">
        <v>0.44450800000000001</v>
      </c>
      <c r="D1656" s="12">
        <v>0.434805</v>
      </c>
      <c r="E1656" s="12">
        <v>0.43874099999999999</v>
      </c>
      <c r="F1656" s="12">
        <v>179403008</v>
      </c>
      <c r="G1656" s="12">
        <v>17226044258</v>
      </c>
      <c r="H1656" s="7">
        <f t="shared" si="25"/>
        <v>5.1017836770412377E-3</v>
      </c>
    </row>
    <row r="1657" spans="1:8" x14ac:dyDescent="0.75">
      <c r="A1657" s="2">
        <v>43295</v>
      </c>
      <c r="B1657" s="12">
        <v>0.43856099999999998</v>
      </c>
      <c r="C1657" s="12">
        <v>0.44164599999999998</v>
      </c>
      <c r="D1657" s="12">
        <v>0.43389499999999998</v>
      </c>
      <c r="E1657" s="12">
        <v>0.43927100000000002</v>
      </c>
      <c r="F1657" s="12">
        <v>134840992</v>
      </c>
      <c r="G1657" s="12">
        <v>17246853353</v>
      </c>
      <c r="H1657" s="7">
        <f t="shared" si="25"/>
        <v>1.6189310038969356E-3</v>
      </c>
    </row>
    <row r="1658" spans="1:8" x14ac:dyDescent="0.75">
      <c r="A1658" s="2">
        <v>43296</v>
      </c>
      <c r="B1658" s="12">
        <v>0.43909500000000001</v>
      </c>
      <c r="C1658" s="12">
        <v>0.44898700000000002</v>
      </c>
      <c r="D1658" s="12">
        <v>0.43719400000000003</v>
      </c>
      <c r="E1658" s="12">
        <v>0.44589400000000001</v>
      </c>
      <c r="F1658" s="12">
        <v>152903008</v>
      </c>
      <c r="G1658" s="12">
        <v>17506888525</v>
      </c>
      <c r="H1658" s="7">
        <f t="shared" si="25"/>
        <v>1.5484120748357415E-2</v>
      </c>
    </row>
    <row r="1659" spans="1:8" x14ac:dyDescent="0.75">
      <c r="A1659" s="2">
        <v>43297</v>
      </c>
      <c r="B1659" s="12">
        <v>0.446413</v>
      </c>
      <c r="C1659" s="12">
        <v>0.48340100000000003</v>
      </c>
      <c r="D1659" s="12">
        <v>0.44450499999999998</v>
      </c>
      <c r="E1659" s="12">
        <v>0.48340100000000003</v>
      </c>
      <c r="F1659" s="12">
        <v>269283008</v>
      </c>
      <c r="G1659" s="12">
        <v>18979505039</v>
      </c>
      <c r="H1659" s="7">
        <f t="shared" si="25"/>
        <v>8.2856010017629461E-2</v>
      </c>
    </row>
    <row r="1660" spans="1:8" x14ac:dyDescent="0.75">
      <c r="A1660" s="2">
        <v>43298</v>
      </c>
      <c r="B1660" s="12">
        <v>0.48130099999999998</v>
      </c>
      <c r="C1660" s="12">
        <v>0.51660399999999995</v>
      </c>
      <c r="D1660" s="12">
        <v>0.47004800000000002</v>
      </c>
      <c r="E1660" s="12">
        <v>0.50558700000000001</v>
      </c>
      <c r="F1660" s="12">
        <v>347700000</v>
      </c>
      <c r="G1660" s="12">
        <v>19850581637</v>
      </c>
      <c r="H1660" s="7">
        <f t="shared" si="25"/>
        <v>5.045906823380801E-2</v>
      </c>
    </row>
    <row r="1661" spans="1:8" x14ac:dyDescent="0.75">
      <c r="A1661" s="2">
        <v>43299</v>
      </c>
      <c r="B1661" s="12">
        <v>0.50511799999999996</v>
      </c>
      <c r="C1661" s="12">
        <v>0.51956000000000002</v>
      </c>
      <c r="D1661" s="12">
        <v>0.47723399999999999</v>
      </c>
      <c r="E1661" s="12">
        <v>0.48638900000000002</v>
      </c>
      <c r="F1661" s="12">
        <v>367988992</v>
      </c>
      <c r="G1661" s="12">
        <v>19096821224</v>
      </c>
      <c r="H1661" s="7">
        <f t="shared" si="25"/>
        <v>-3.7078464833959476E-2</v>
      </c>
    </row>
    <row r="1662" spans="1:8" x14ac:dyDescent="0.75">
      <c r="A1662" s="2">
        <v>43300</v>
      </c>
      <c r="B1662" s="12">
        <v>0.48757699999999998</v>
      </c>
      <c r="C1662" s="12">
        <v>0.49123699999999998</v>
      </c>
      <c r="D1662" s="12">
        <v>0.47172399999999998</v>
      </c>
      <c r="E1662" s="12">
        <v>0.476433</v>
      </c>
      <c r="F1662" s="12">
        <v>293942016</v>
      </c>
      <c r="G1662" s="12">
        <v>18731289026</v>
      </c>
      <c r="H1662" s="7">
        <f t="shared" si="25"/>
        <v>-2.2855877122997983E-2</v>
      </c>
    </row>
    <row r="1663" spans="1:8" x14ac:dyDescent="0.75">
      <c r="A1663" s="2">
        <v>43301</v>
      </c>
      <c r="B1663" s="12">
        <v>0.47648499999999999</v>
      </c>
      <c r="C1663" s="12">
        <v>0.47648499999999999</v>
      </c>
      <c r="D1663" s="12">
        <v>0.43648300000000001</v>
      </c>
      <c r="E1663" s="12">
        <v>0.446994</v>
      </c>
      <c r="F1663" s="12">
        <v>295403008</v>
      </c>
      <c r="G1663" s="12">
        <v>17573874620</v>
      </c>
      <c r="H1663" s="7">
        <f t="shared" si="25"/>
        <v>-6.1892819291268331E-2</v>
      </c>
    </row>
    <row r="1664" spans="1:8" x14ac:dyDescent="0.75">
      <c r="A1664" s="2">
        <v>43302</v>
      </c>
      <c r="B1664" s="12">
        <v>0.44621899999999998</v>
      </c>
      <c r="C1664" s="12">
        <v>0.45875500000000002</v>
      </c>
      <c r="D1664" s="12">
        <v>0.43831799999999999</v>
      </c>
      <c r="E1664" s="12">
        <v>0.45540999999999998</v>
      </c>
      <c r="F1664" s="12">
        <v>180339008</v>
      </c>
      <c r="G1664" s="12">
        <v>17904755412</v>
      </c>
      <c r="H1664" s="7">
        <f t="shared" si="25"/>
        <v>2.0597509294763346E-2</v>
      </c>
    </row>
    <row r="1665" spans="1:8" x14ac:dyDescent="0.75">
      <c r="A1665" s="2">
        <v>43303</v>
      </c>
      <c r="B1665" s="12">
        <v>0.45500200000000002</v>
      </c>
      <c r="C1665" s="12">
        <v>0.46098899999999998</v>
      </c>
      <c r="D1665" s="12">
        <v>0.44913999999999998</v>
      </c>
      <c r="E1665" s="12">
        <v>0.44931100000000002</v>
      </c>
      <c r="F1665" s="12">
        <v>158906000</v>
      </c>
      <c r="G1665" s="12">
        <v>17664969058</v>
      </c>
      <c r="H1665" s="7">
        <f t="shared" si="25"/>
        <v>-1.2507637329066689E-2</v>
      </c>
    </row>
    <row r="1666" spans="1:8" x14ac:dyDescent="0.75">
      <c r="A1666" s="2">
        <v>43304</v>
      </c>
      <c r="B1666" s="12">
        <v>0.44912099999999999</v>
      </c>
      <c r="C1666" s="12">
        <v>0.461783</v>
      </c>
      <c r="D1666" s="12">
        <v>0.444498</v>
      </c>
      <c r="E1666" s="12">
        <v>0.44527600000000001</v>
      </c>
      <c r="F1666" s="12">
        <v>194542000</v>
      </c>
      <c r="G1666" s="12">
        <v>17506330276</v>
      </c>
      <c r="H1666" s="7">
        <f t="shared" si="25"/>
        <v>-8.5611672578213612E-3</v>
      </c>
    </row>
    <row r="1667" spans="1:8" x14ac:dyDescent="0.75">
      <c r="A1667" s="2">
        <v>43305</v>
      </c>
      <c r="B1667" s="12">
        <v>0.44555899999999998</v>
      </c>
      <c r="C1667" s="12">
        <v>0.46681899999999998</v>
      </c>
      <c r="D1667" s="12">
        <v>0.43856499999999998</v>
      </c>
      <c r="E1667" s="12">
        <v>0.457623</v>
      </c>
      <c r="F1667" s="12">
        <v>319956000</v>
      </c>
      <c r="G1667" s="12">
        <v>17991761019</v>
      </c>
      <c r="H1667" s="7">
        <f t="shared" ref="H1667:H1730" si="26">(E1667-B1667)/B1667</f>
        <v>2.7076099910449614E-2</v>
      </c>
    </row>
    <row r="1668" spans="1:8" x14ac:dyDescent="0.75">
      <c r="A1668" s="2">
        <v>43306</v>
      </c>
      <c r="B1668" s="12">
        <v>0.45584200000000002</v>
      </c>
      <c r="C1668" s="12">
        <v>0.465526</v>
      </c>
      <c r="D1668" s="12">
        <v>0.45071899999999998</v>
      </c>
      <c r="E1668" s="12">
        <v>0.45982899999999999</v>
      </c>
      <c r="F1668" s="12">
        <v>255872000</v>
      </c>
      <c r="G1668" s="12">
        <v>18078491417</v>
      </c>
      <c r="H1668" s="7">
        <f t="shared" si="26"/>
        <v>8.7464516213950506E-3</v>
      </c>
    </row>
    <row r="1669" spans="1:8" x14ac:dyDescent="0.75">
      <c r="A1669" s="2">
        <v>43307</v>
      </c>
      <c r="B1669" s="12">
        <v>0.45944699999999999</v>
      </c>
      <c r="C1669" s="12">
        <v>0.46698299999999998</v>
      </c>
      <c r="D1669" s="12">
        <v>0.446849</v>
      </c>
      <c r="E1669" s="12">
        <v>0.44991999999999999</v>
      </c>
      <c r="F1669" s="12">
        <v>199587008</v>
      </c>
      <c r="G1669" s="12">
        <v>17688912310</v>
      </c>
      <c r="H1669" s="7">
        <f t="shared" si="26"/>
        <v>-2.0735797600158468E-2</v>
      </c>
    </row>
    <row r="1670" spans="1:8" x14ac:dyDescent="0.75">
      <c r="A1670" s="2">
        <v>43308</v>
      </c>
      <c r="B1670" s="12">
        <v>0.44962299999999999</v>
      </c>
      <c r="C1670" s="12">
        <v>0.45948600000000001</v>
      </c>
      <c r="D1670" s="12">
        <v>0.44522400000000001</v>
      </c>
      <c r="E1670" s="12">
        <v>0.45363500000000001</v>
      </c>
      <c r="F1670" s="12">
        <v>203720992</v>
      </c>
      <c r="G1670" s="12">
        <v>17834970074</v>
      </c>
      <c r="H1670" s="7">
        <f t="shared" si="26"/>
        <v>8.9230310726987182E-3</v>
      </c>
    </row>
    <row r="1671" spans="1:8" x14ac:dyDescent="0.75">
      <c r="A1671" s="2">
        <v>43309</v>
      </c>
      <c r="B1671" s="12">
        <v>0.45459899999999998</v>
      </c>
      <c r="C1671" s="12">
        <v>0.45617000000000002</v>
      </c>
      <c r="D1671" s="12">
        <v>0.44969500000000001</v>
      </c>
      <c r="E1671" s="12">
        <v>0.45366699999999999</v>
      </c>
      <c r="F1671" s="12">
        <v>157346000</v>
      </c>
      <c r="G1671" s="12">
        <v>17836228176</v>
      </c>
      <c r="H1671" s="7">
        <f t="shared" si="26"/>
        <v>-2.050158491329696E-3</v>
      </c>
    </row>
    <row r="1672" spans="1:8" x14ac:dyDescent="0.75">
      <c r="A1672" s="2">
        <v>43310</v>
      </c>
      <c r="B1672" s="12">
        <v>0.45660600000000001</v>
      </c>
      <c r="C1672" s="12">
        <v>0.45713999999999999</v>
      </c>
      <c r="D1672" s="12">
        <v>0.45024900000000001</v>
      </c>
      <c r="E1672" s="12">
        <v>0.45330599999999999</v>
      </c>
      <c r="F1672" s="12">
        <v>191966000</v>
      </c>
      <c r="G1672" s="12">
        <v>17822035214</v>
      </c>
      <c r="H1672" s="7">
        <f t="shared" si="26"/>
        <v>-7.2272374870238788E-3</v>
      </c>
    </row>
    <row r="1673" spans="1:8" x14ac:dyDescent="0.75">
      <c r="A1673" s="2">
        <v>43311</v>
      </c>
      <c r="B1673" s="12">
        <v>0.45346900000000001</v>
      </c>
      <c r="C1673" s="12">
        <v>0.45454899999999998</v>
      </c>
      <c r="D1673" s="12">
        <v>0.43696400000000002</v>
      </c>
      <c r="E1673" s="12">
        <v>0.44610699999999998</v>
      </c>
      <c r="F1673" s="12">
        <v>247714000</v>
      </c>
      <c r="G1673" s="12">
        <v>17539001608</v>
      </c>
      <c r="H1673" s="7">
        <f t="shared" si="26"/>
        <v>-1.6234847365531126E-2</v>
      </c>
    </row>
    <row r="1674" spans="1:8" x14ac:dyDescent="0.75">
      <c r="A1674" s="2">
        <v>43312</v>
      </c>
      <c r="B1674" s="12">
        <v>0.44589200000000001</v>
      </c>
      <c r="C1674" s="12">
        <v>0.44612400000000002</v>
      </c>
      <c r="D1674" s="12">
        <v>0.42775299999999999</v>
      </c>
      <c r="E1674" s="12">
        <v>0.43522499999999997</v>
      </c>
      <c r="F1674" s="12">
        <v>228767000</v>
      </c>
      <c r="G1674" s="12">
        <v>17111168341</v>
      </c>
      <c r="H1674" s="7">
        <f t="shared" si="26"/>
        <v>-2.3922833331838287E-2</v>
      </c>
    </row>
    <row r="1675" spans="1:8" x14ac:dyDescent="0.75">
      <c r="A1675" s="2">
        <v>43313</v>
      </c>
      <c r="B1675" s="12">
        <v>0.435562</v>
      </c>
      <c r="C1675" s="12">
        <v>0.45913399999999999</v>
      </c>
      <c r="D1675" s="12">
        <v>0.42716799999999999</v>
      </c>
      <c r="E1675" s="12">
        <v>0.44585200000000003</v>
      </c>
      <c r="F1675" s="12">
        <v>323200000</v>
      </c>
      <c r="G1675" s="12">
        <v>17528976109</v>
      </c>
      <c r="H1675" s="7">
        <f t="shared" si="26"/>
        <v>2.3624650451600511E-2</v>
      </c>
    </row>
    <row r="1676" spans="1:8" x14ac:dyDescent="0.75">
      <c r="A1676" s="2">
        <v>43314</v>
      </c>
      <c r="B1676" s="12">
        <v>0.44701600000000002</v>
      </c>
      <c r="C1676" s="12">
        <v>0.44764500000000002</v>
      </c>
      <c r="D1676" s="12">
        <v>0.42993900000000002</v>
      </c>
      <c r="E1676" s="12">
        <v>0.43025400000000003</v>
      </c>
      <c r="F1676" s="12">
        <v>204898000</v>
      </c>
      <c r="G1676" s="12">
        <v>16915730078</v>
      </c>
      <c r="H1676" s="7">
        <f t="shared" si="26"/>
        <v>-3.7497539237969106E-2</v>
      </c>
    </row>
    <row r="1677" spans="1:8" x14ac:dyDescent="0.75">
      <c r="A1677" s="2">
        <v>43315</v>
      </c>
      <c r="B1677" s="12">
        <v>0.43039699999999997</v>
      </c>
      <c r="C1677" s="12">
        <v>0.443633</v>
      </c>
      <c r="D1677" s="12">
        <v>0.426481</v>
      </c>
      <c r="E1677" s="12">
        <v>0.44057099999999999</v>
      </c>
      <c r="F1677" s="12">
        <v>278870000</v>
      </c>
      <c r="G1677" s="12">
        <v>17314385048</v>
      </c>
      <c r="H1677" s="7">
        <f t="shared" si="26"/>
        <v>2.3638640603907593E-2</v>
      </c>
    </row>
    <row r="1678" spans="1:8" x14ac:dyDescent="0.75">
      <c r="A1678" s="2">
        <v>43316</v>
      </c>
      <c r="B1678" s="12">
        <v>0.44103900000000001</v>
      </c>
      <c r="C1678" s="12">
        <v>0.44305800000000001</v>
      </c>
      <c r="D1678" s="12">
        <v>0.42712499999999998</v>
      </c>
      <c r="E1678" s="12">
        <v>0.42850700000000003</v>
      </c>
      <c r="F1678" s="12">
        <v>185678000</v>
      </c>
      <c r="G1678" s="12">
        <v>16840271361</v>
      </c>
      <c r="H1678" s="7">
        <f t="shared" si="26"/>
        <v>-2.8414720693634776E-2</v>
      </c>
    </row>
    <row r="1679" spans="1:8" x14ac:dyDescent="0.75">
      <c r="A1679" s="2">
        <v>43317</v>
      </c>
      <c r="B1679" s="12">
        <v>0.42858000000000002</v>
      </c>
      <c r="C1679" s="12">
        <v>0.43459399999999998</v>
      </c>
      <c r="D1679" s="12">
        <v>0.42752200000000001</v>
      </c>
      <c r="E1679" s="12">
        <v>0.43363800000000002</v>
      </c>
      <c r="F1679" s="12">
        <v>186848000</v>
      </c>
      <c r="G1679" s="12">
        <v>17041919018</v>
      </c>
      <c r="H1679" s="7">
        <f t="shared" si="26"/>
        <v>1.1801763964720722E-2</v>
      </c>
    </row>
    <row r="1680" spans="1:8" x14ac:dyDescent="0.75">
      <c r="A1680" s="2">
        <v>43318</v>
      </c>
      <c r="B1680" s="12">
        <v>0.43388599999999999</v>
      </c>
      <c r="C1680" s="12">
        <v>0.43579400000000001</v>
      </c>
      <c r="D1680" s="12">
        <v>0.40667999999999999</v>
      </c>
      <c r="E1680" s="12">
        <v>0.41408099999999998</v>
      </c>
      <c r="F1680" s="12">
        <v>242075000</v>
      </c>
      <c r="G1680" s="12">
        <v>16273331370</v>
      </c>
      <c r="H1680" s="7">
        <f t="shared" si="26"/>
        <v>-4.5645630419050204E-2</v>
      </c>
    </row>
    <row r="1681" spans="1:8" x14ac:dyDescent="0.75">
      <c r="A1681" s="2">
        <v>43319</v>
      </c>
      <c r="B1681" s="12">
        <v>0.41377599999999998</v>
      </c>
      <c r="C1681" s="12">
        <v>0.41591699999999998</v>
      </c>
      <c r="D1681" s="12">
        <v>0.37952599999999997</v>
      </c>
      <c r="E1681" s="12">
        <v>0.38100600000000001</v>
      </c>
      <c r="F1681" s="12">
        <v>244448000</v>
      </c>
      <c r="G1681" s="12">
        <v>14973488018</v>
      </c>
      <c r="H1681" s="7">
        <f t="shared" si="26"/>
        <v>-7.9197440160859903E-2</v>
      </c>
    </row>
    <row r="1682" spans="1:8" x14ac:dyDescent="0.75">
      <c r="A1682" s="2">
        <v>43320</v>
      </c>
      <c r="B1682" s="12">
        <v>0.38087500000000002</v>
      </c>
      <c r="C1682" s="12">
        <v>0.38087500000000002</v>
      </c>
      <c r="D1682" s="12">
        <v>0.32699600000000001</v>
      </c>
      <c r="E1682" s="12">
        <v>0.33194400000000002</v>
      </c>
      <c r="F1682" s="12">
        <v>360857000</v>
      </c>
      <c r="G1682" s="12">
        <v>13045357571</v>
      </c>
      <c r="H1682" s="7">
        <f t="shared" si="26"/>
        <v>-0.12846997046275024</v>
      </c>
    </row>
    <row r="1683" spans="1:8" x14ac:dyDescent="0.75">
      <c r="A1683" s="2">
        <v>43321</v>
      </c>
      <c r="B1683" s="12">
        <v>0.33377099999999998</v>
      </c>
      <c r="C1683" s="12">
        <v>0.35965399999999997</v>
      </c>
      <c r="D1683" s="12">
        <v>0.33260800000000001</v>
      </c>
      <c r="E1683" s="12">
        <v>0.346771</v>
      </c>
      <c r="F1683" s="12">
        <v>325775000</v>
      </c>
      <c r="G1683" s="12">
        <v>13628056811</v>
      </c>
      <c r="H1683" s="7">
        <f t="shared" si="26"/>
        <v>3.8948860146627517E-2</v>
      </c>
    </row>
    <row r="1684" spans="1:8" x14ac:dyDescent="0.75">
      <c r="A1684" s="2">
        <v>43322</v>
      </c>
      <c r="B1684" s="12">
        <v>0.346167</v>
      </c>
      <c r="C1684" s="12">
        <v>0.34797299999999998</v>
      </c>
      <c r="D1684" s="12">
        <v>0.316909</v>
      </c>
      <c r="E1684" s="12">
        <v>0.32042599999999999</v>
      </c>
      <c r="F1684" s="12">
        <v>249264000</v>
      </c>
      <c r="G1684" s="12">
        <v>12592701615</v>
      </c>
      <c r="H1684" s="7">
        <f t="shared" si="26"/>
        <v>-7.4360063206487081E-2</v>
      </c>
    </row>
    <row r="1685" spans="1:8" x14ac:dyDescent="0.75">
      <c r="A1685" s="2">
        <v>43323</v>
      </c>
      <c r="B1685" s="12">
        <v>0.32112200000000002</v>
      </c>
      <c r="C1685" s="12">
        <v>0.32121</v>
      </c>
      <c r="D1685" s="12">
        <v>0.29158200000000001</v>
      </c>
      <c r="E1685" s="12">
        <v>0.30126199999999997</v>
      </c>
      <c r="F1685" s="12">
        <v>284423000</v>
      </c>
      <c r="G1685" s="12">
        <v>11839558819</v>
      </c>
      <c r="H1685" s="7">
        <f t="shared" si="26"/>
        <v>-6.184565367679587E-2</v>
      </c>
    </row>
    <row r="1686" spans="1:8" x14ac:dyDescent="0.75">
      <c r="A1686" s="2">
        <v>43324</v>
      </c>
      <c r="B1686" s="12">
        <v>0.30060399999999998</v>
      </c>
      <c r="C1686" s="12">
        <v>0.30937599999999998</v>
      </c>
      <c r="D1686" s="12">
        <v>0.29705700000000002</v>
      </c>
      <c r="E1686" s="12">
        <v>0.29787000000000002</v>
      </c>
      <c r="F1686" s="12">
        <v>178827000</v>
      </c>
      <c r="G1686" s="12">
        <v>11706253644</v>
      </c>
      <c r="H1686" s="7">
        <f t="shared" si="26"/>
        <v>-9.0950220223282412E-3</v>
      </c>
    </row>
    <row r="1687" spans="1:8" x14ac:dyDescent="0.75">
      <c r="A1687" s="2">
        <v>43325</v>
      </c>
      <c r="B1687" s="12">
        <v>0.297572</v>
      </c>
      <c r="C1687" s="12">
        <v>0.31068000000000001</v>
      </c>
      <c r="D1687" s="12">
        <v>0.27654400000000001</v>
      </c>
      <c r="E1687" s="12">
        <v>0.27746599999999999</v>
      </c>
      <c r="F1687" s="12">
        <v>235117000</v>
      </c>
      <c r="G1687" s="12">
        <v>10924502191</v>
      </c>
      <c r="H1687" s="7">
        <f t="shared" si="26"/>
        <v>-6.7566840966219982E-2</v>
      </c>
    </row>
    <row r="1688" spans="1:8" x14ac:dyDescent="0.75">
      <c r="A1688" s="2">
        <v>43326</v>
      </c>
      <c r="B1688" s="12">
        <v>0.27873799999999999</v>
      </c>
      <c r="C1688" s="12">
        <v>0.279615</v>
      </c>
      <c r="D1688" s="12">
        <v>0.25398300000000001</v>
      </c>
      <c r="E1688" s="12">
        <v>0.27427200000000002</v>
      </c>
      <c r="F1688" s="12">
        <v>276768000</v>
      </c>
      <c r="G1688" s="12">
        <v>10798746747</v>
      </c>
      <c r="H1688" s="7">
        <f t="shared" si="26"/>
        <v>-1.6022214409230066E-2</v>
      </c>
    </row>
    <row r="1689" spans="1:8" x14ac:dyDescent="0.75">
      <c r="A1689" s="2">
        <v>43327</v>
      </c>
      <c r="B1689" s="12">
        <v>0.27679700000000002</v>
      </c>
      <c r="C1689" s="12">
        <v>0.30174400000000001</v>
      </c>
      <c r="D1689" s="12">
        <v>0.27679700000000002</v>
      </c>
      <c r="E1689" s="12">
        <v>0.28200500000000001</v>
      </c>
      <c r="F1689" s="12">
        <v>332432000</v>
      </c>
      <c r="G1689" s="12">
        <v>11103213512</v>
      </c>
      <c r="H1689" s="7">
        <f t="shared" si="26"/>
        <v>1.8815232824055138E-2</v>
      </c>
    </row>
    <row r="1690" spans="1:8" x14ac:dyDescent="0.75">
      <c r="A1690" s="2">
        <v>43328</v>
      </c>
      <c r="B1690" s="12">
        <v>0.28203400000000001</v>
      </c>
      <c r="C1690" s="12">
        <v>0.300958</v>
      </c>
      <c r="D1690" s="12">
        <v>0.27820299999999998</v>
      </c>
      <c r="E1690" s="12">
        <v>0.29243599999999997</v>
      </c>
      <c r="F1690" s="12">
        <v>238219000</v>
      </c>
      <c r="G1690" s="12">
        <v>11513907011</v>
      </c>
      <c r="H1690" s="7">
        <f t="shared" si="26"/>
        <v>3.6882078047327509E-2</v>
      </c>
    </row>
    <row r="1691" spans="1:8" x14ac:dyDescent="0.75">
      <c r="A1691" s="2">
        <v>43329</v>
      </c>
      <c r="B1691" s="12">
        <v>0.29280800000000001</v>
      </c>
      <c r="C1691" s="12">
        <v>0.37361899999999998</v>
      </c>
      <c r="D1691" s="12">
        <v>0.29276600000000003</v>
      </c>
      <c r="E1691" s="12">
        <v>0.366676</v>
      </c>
      <c r="F1691" s="12">
        <v>497206000</v>
      </c>
      <c r="G1691" s="12">
        <v>14436913947</v>
      </c>
      <c r="H1691" s="7">
        <f t="shared" si="26"/>
        <v>0.25227452801836009</v>
      </c>
    </row>
    <row r="1692" spans="1:8" x14ac:dyDescent="0.75">
      <c r="A1692" s="2">
        <v>43330</v>
      </c>
      <c r="B1692" s="12">
        <v>0.36302699999999999</v>
      </c>
      <c r="C1692" s="12">
        <v>0.36995400000000001</v>
      </c>
      <c r="D1692" s="12">
        <v>0.31711499999999998</v>
      </c>
      <c r="E1692" s="12">
        <v>0.3271</v>
      </c>
      <c r="F1692" s="12">
        <v>434332000</v>
      </c>
      <c r="G1692" s="12">
        <v>12878711866</v>
      </c>
      <c r="H1692" s="7">
        <f t="shared" si="26"/>
        <v>-9.8965090750825657E-2</v>
      </c>
    </row>
    <row r="1693" spans="1:8" x14ac:dyDescent="0.75">
      <c r="A1693" s="2">
        <v>43331</v>
      </c>
      <c r="B1693" s="12">
        <v>0.32736300000000002</v>
      </c>
      <c r="C1693" s="12">
        <v>0.35307899999999998</v>
      </c>
      <c r="D1693" s="12">
        <v>0.32194499999999998</v>
      </c>
      <c r="E1693" s="12">
        <v>0.34397800000000001</v>
      </c>
      <c r="F1693" s="12">
        <v>327300000</v>
      </c>
      <c r="G1693" s="12">
        <v>13543239224</v>
      </c>
      <c r="H1693" s="7">
        <f t="shared" si="26"/>
        <v>5.0754055895137783E-2</v>
      </c>
    </row>
    <row r="1694" spans="1:8" x14ac:dyDescent="0.75">
      <c r="A1694" s="2">
        <v>43332</v>
      </c>
      <c r="B1694" s="12">
        <v>0.34445100000000001</v>
      </c>
      <c r="C1694" s="12">
        <v>0.35168899999999997</v>
      </c>
      <c r="D1694" s="12">
        <v>0.31769199999999997</v>
      </c>
      <c r="E1694" s="12">
        <v>0.31928299999999998</v>
      </c>
      <c r="F1694" s="12">
        <v>311144000</v>
      </c>
      <c r="G1694" s="12">
        <v>12570937819</v>
      </c>
      <c r="H1694" s="7">
        <f t="shared" si="26"/>
        <v>-7.3066996466841505E-2</v>
      </c>
    </row>
    <row r="1695" spans="1:8" x14ac:dyDescent="0.75">
      <c r="A1695" s="2">
        <v>43333</v>
      </c>
      <c r="B1695" s="12">
        <v>0.31821899999999997</v>
      </c>
      <c r="C1695" s="12">
        <v>0.33810000000000001</v>
      </c>
      <c r="D1695" s="12">
        <v>0.31698300000000001</v>
      </c>
      <c r="E1695" s="12">
        <v>0.335177</v>
      </c>
      <c r="F1695" s="12">
        <v>248735000</v>
      </c>
      <c r="G1695" s="12">
        <v>13196722736</v>
      </c>
      <c r="H1695" s="7">
        <f t="shared" si="26"/>
        <v>5.3290344071221483E-2</v>
      </c>
    </row>
    <row r="1696" spans="1:8" x14ac:dyDescent="0.75">
      <c r="A1696" s="2">
        <v>43334</v>
      </c>
      <c r="B1696" s="12">
        <v>0.33443400000000001</v>
      </c>
      <c r="C1696" s="12">
        <v>0.35012199999999999</v>
      </c>
      <c r="D1696" s="12">
        <v>0.31661299999999998</v>
      </c>
      <c r="E1696" s="12">
        <v>0.319803</v>
      </c>
      <c r="F1696" s="12">
        <v>286845000</v>
      </c>
      <c r="G1696" s="12">
        <v>12640056538</v>
      </c>
      <c r="H1696" s="7">
        <f t="shared" si="26"/>
        <v>-4.3748542313281562E-2</v>
      </c>
    </row>
    <row r="1697" spans="1:8" x14ac:dyDescent="0.75">
      <c r="A1697" s="2">
        <v>43335</v>
      </c>
      <c r="B1697" s="12">
        <v>0.319573</v>
      </c>
      <c r="C1697" s="12">
        <v>0.32881300000000002</v>
      </c>
      <c r="D1697" s="12">
        <v>0.31917600000000002</v>
      </c>
      <c r="E1697" s="12">
        <v>0.32770899999999997</v>
      </c>
      <c r="F1697" s="12">
        <v>217578000</v>
      </c>
      <c r="G1697" s="12">
        <v>12952537306</v>
      </c>
      <c r="H1697" s="7">
        <f t="shared" si="26"/>
        <v>2.5458971815516256E-2</v>
      </c>
    </row>
    <row r="1698" spans="1:8" x14ac:dyDescent="0.75">
      <c r="A1698" s="2">
        <v>43336</v>
      </c>
      <c r="B1698" s="12">
        <v>0.32739000000000001</v>
      </c>
      <c r="C1698" s="12">
        <v>0.32858399999999999</v>
      </c>
      <c r="D1698" s="12">
        <v>0.31821700000000003</v>
      </c>
      <c r="E1698" s="12">
        <v>0.32760600000000001</v>
      </c>
      <c r="F1698" s="12">
        <v>244571000</v>
      </c>
      <c r="G1698" s="12">
        <v>12948466281</v>
      </c>
      <c r="H1698" s="7">
        <f t="shared" si="26"/>
        <v>6.5976358471545851E-4</v>
      </c>
    </row>
    <row r="1699" spans="1:8" x14ac:dyDescent="0.75">
      <c r="A1699" s="2">
        <v>43337</v>
      </c>
      <c r="B1699" s="12">
        <v>0.32765</v>
      </c>
      <c r="C1699" s="12">
        <v>0.33152999999999999</v>
      </c>
      <c r="D1699" s="12">
        <v>0.32446799999999998</v>
      </c>
      <c r="E1699" s="12">
        <v>0.32823000000000002</v>
      </c>
      <c r="F1699" s="12">
        <v>167363000</v>
      </c>
      <c r="G1699" s="12">
        <v>12973129575</v>
      </c>
      <c r="H1699" s="7">
        <f t="shared" si="26"/>
        <v>1.77018159621555E-3</v>
      </c>
    </row>
    <row r="1700" spans="1:8" x14ac:dyDescent="0.75">
      <c r="A1700" s="2">
        <v>43338</v>
      </c>
      <c r="B1700" s="12">
        <v>0.32816200000000001</v>
      </c>
      <c r="C1700" s="12">
        <v>0.32832699999999998</v>
      </c>
      <c r="D1700" s="12">
        <v>0.32057099999999999</v>
      </c>
      <c r="E1700" s="12">
        <v>0.32377600000000001</v>
      </c>
      <c r="F1700" s="12">
        <v>168718000</v>
      </c>
      <c r="G1700" s="12">
        <v>12797087412</v>
      </c>
      <c r="H1700" s="7">
        <f t="shared" si="26"/>
        <v>-1.3365350040528766E-2</v>
      </c>
    </row>
    <row r="1701" spans="1:8" x14ac:dyDescent="0.75">
      <c r="A1701" s="2">
        <v>43339</v>
      </c>
      <c r="B1701" s="12">
        <v>0.32364300000000001</v>
      </c>
      <c r="C1701" s="12">
        <v>0.337781</v>
      </c>
      <c r="D1701" s="12">
        <v>0.32306600000000002</v>
      </c>
      <c r="E1701" s="12">
        <v>0.33690300000000001</v>
      </c>
      <c r="F1701" s="12">
        <v>227284000</v>
      </c>
      <c r="G1701" s="12">
        <v>13347493496</v>
      </c>
      <c r="H1701" s="7">
        <f t="shared" si="26"/>
        <v>4.097106997525049E-2</v>
      </c>
    </row>
    <row r="1702" spans="1:8" x14ac:dyDescent="0.75">
      <c r="A1702" s="2">
        <v>43340</v>
      </c>
      <c r="B1702" s="12">
        <v>0.33752700000000002</v>
      </c>
      <c r="C1702" s="12">
        <v>0.356798</v>
      </c>
      <c r="D1702" s="12">
        <v>0.33497100000000002</v>
      </c>
      <c r="E1702" s="12">
        <v>0.35183700000000001</v>
      </c>
      <c r="F1702" s="12">
        <v>329550000</v>
      </c>
      <c r="G1702" s="12">
        <v>13939151831</v>
      </c>
      <c r="H1702" s="7">
        <f t="shared" si="26"/>
        <v>4.239660827133826E-2</v>
      </c>
    </row>
    <row r="1703" spans="1:8" x14ac:dyDescent="0.75">
      <c r="A1703" s="2">
        <v>43341</v>
      </c>
      <c r="B1703" s="12">
        <v>0.35083300000000001</v>
      </c>
      <c r="C1703" s="12">
        <v>0.35374499999999998</v>
      </c>
      <c r="D1703" s="12">
        <v>0.34123799999999999</v>
      </c>
      <c r="E1703" s="12">
        <v>0.34480300000000003</v>
      </c>
      <c r="F1703" s="12">
        <v>275908000</v>
      </c>
      <c r="G1703" s="12">
        <v>13671491747</v>
      </c>
      <c r="H1703" s="7">
        <f t="shared" si="26"/>
        <v>-1.7187664786379786E-2</v>
      </c>
    </row>
    <row r="1704" spans="1:8" x14ac:dyDescent="0.75">
      <c r="A1704" s="2">
        <v>43342</v>
      </c>
      <c r="B1704" s="12">
        <v>0.34454600000000002</v>
      </c>
      <c r="C1704" s="12">
        <v>0.34664</v>
      </c>
      <c r="D1704" s="12">
        <v>0.32564100000000001</v>
      </c>
      <c r="E1704" s="12">
        <v>0.33544400000000002</v>
      </c>
      <c r="F1704" s="12">
        <v>263925000</v>
      </c>
      <c r="G1704" s="12">
        <v>13300405964</v>
      </c>
      <c r="H1704" s="7">
        <f t="shared" si="26"/>
        <v>-2.6417372426323332E-2</v>
      </c>
    </row>
    <row r="1705" spans="1:8" x14ac:dyDescent="0.75">
      <c r="A1705" s="2">
        <v>43343</v>
      </c>
      <c r="B1705" s="12">
        <v>0.33547399999999999</v>
      </c>
      <c r="C1705" s="12">
        <v>0.33898800000000001</v>
      </c>
      <c r="D1705" s="12">
        <v>0.32837300000000003</v>
      </c>
      <c r="E1705" s="12">
        <v>0.33533200000000002</v>
      </c>
      <c r="F1705" s="12">
        <v>219139000</v>
      </c>
      <c r="G1705" s="12">
        <v>13295965146</v>
      </c>
      <c r="H1705" s="7">
        <f t="shared" si="26"/>
        <v>-4.2328168501873614E-4</v>
      </c>
    </row>
    <row r="1706" spans="1:8" x14ac:dyDescent="0.75">
      <c r="A1706" s="2">
        <v>43344</v>
      </c>
      <c r="B1706" s="12">
        <v>0.33531300000000003</v>
      </c>
      <c r="C1706" s="12">
        <v>0.352657</v>
      </c>
      <c r="D1706" s="12">
        <v>0.33446700000000001</v>
      </c>
      <c r="E1706" s="12">
        <v>0.347721</v>
      </c>
      <c r="F1706" s="12">
        <v>257267000</v>
      </c>
      <c r="G1706" s="12">
        <v>13787190893</v>
      </c>
      <c r="H1706" s="7">
        <f t="shared" si="26"/>
        <v>3.7004231866942149E-2</v>
      </c>
    </row>
    <row r="1707" spans="1:8" x14ac:dyDescent="0.75">
      <c r="A1707" s="2">
        <v>43345</v>
      </c>
      <c r="B1707" s="12">
        <v>0.34732299999999999</v>
      </c>
      <c r="C1707" s="12">
        <v>0.34954099999999999</v>
      </c>
      <c r="D1707" s="12">
        <v>0.338393</v>
      </c>
      <c r="E1707" s="12">
        <v>0.34252300000000002</v>
      </c>
      <c r="F1707" s="12">
        <v>240907000</v>
      </c>
      <c r="G1707" s="12">
        <v>13581089398</v>
      </c>
      <c r="H1707" s="7">
        <f t="shared" si="26"/>
        <v>-1.381998888642552E-2</v>
      </c>
    </row>
    <row r="1708" spans="1:8" x14ac:dyDescent="0.75">
      <c r="A1708" s="2">
        <v>43346</v>
      </c>
      <c r="B1708" s="12">
        <v>0.34313700000000003</v>
      </c>
      <c r="C1708" s="12">
        <v>0.34368399999999999</v>
      </c>
      <c r="D1708" s="12">
        <v>0.33454200000000001</v>
      </c>
      <c r="E1708" s="12">
        <v>0.33596100000000001</v>
      </c>
      <c r="F1708" s="12">
        <v>201147000</v>
      </c>
      <c r="G1708" s="12">
        <v>13320905093</v>
      </c>
      <c r="H1708" s="7">
        <f t="shared" si="26"/>
        <v>-2.0912929821033627E-2</v>
      </c>
    </row>
    <row r="1709" spans="1:8" x14ac:dyDescent="0.75">
      <c r="A1709" s="2">
        <v>43347</v>
      </c>
      <c r="B1709" s="12">
        <v>0.33518399999999998</v>
      </c>
      <c r="C1709" s="12">
        <v>0.34032000000000001</v>
      </c>
      <c r="D1709" s="12">
        <v>0.33030500000000002</v>
      </c>
      <c r="E1709" s="12">
        <v>0.331652</v>
      </c>
      <c r="F1709" s="12">
        <v>241419000</v>
      </c>
      <c r="G1709" s="12">
        <v>13150052583</v>
      </c>
      <c r="H1709" s="7">
        <f t="shared" si="26"/>
        <v>-1.053749582318959E-2</v>
      </c>
    </row>
    <row r="1710" spans="1:8" x14ac:dyDescent="0.75">
      <c r="A1710" s="2">
        <v>43348</v>
      </c>
      <c r="B1710" s="12">
        <v>0.33146500000000001</v>
      </c>
      <c r="C1710" s="12">
        <v>0.33410000000000001</v>
      </c>
      <c r="D1710" s="12">
        <v>0.28360099999999999</v>
      </c>
      <c r="E1710" s="12">
        <v>0.28360099999999999</v>
      </c>
      <c r="F1710" s="12">
        <v>344488000</v>
      </c>
      <c r="G1710" s="12">
        <v>11244823075</v>
      </c>
      <c r="H1710" s="7">
        <f t="shared" si="26"/>
        <v>-0.14440136967703987</v>
      </c>
    </row>
    <row r="1711" spans="1:8" x14ac:dyDescent="0.75">
      <c r="A1711" s="2">
        <v>43349</v>
      </c>
      <c r="B1711" s="12">
        <v>0.28349999999999997</v>
      </c>
      <c r="C1711" s="12">
        <v>0.30532700000000002</v>
      </c>
      <c r="D1711" s="12">
        <v>0.27611200000000002</v>
      </c>
      <c r="E1711" s="12">
        <v>0.30270999999999998</v>
      </c>
      <c r="F1711" s="12">
        <v>329763000</v>
      </c>
      <c r="G1711" s="12">
        <v>12002497851</v>
      </c>
      <c r="H1711" s="7">
        <f t="shared" si="26"/>
        <v>6.7760141093474446E-2</v>
      </c>
    </row>
    <row r="1712" spans="1:8" x14ac:dyDescent="0.75">
      <c r="A1712" s="2">
        <v>43350</v>
      </c>
      <c r="B1712" s="12">
        <v>0.301431</v>
      </c>
      <c r="C1712" s="12">
        <v>0.305307</v>
      </c>
      <c r="D1712" s="12">
        <v>0.28728700000000001</v>
      </c>
      <c r="E1712" s="12">
        <v>0.291435</v>
      </c>
      <c r="F1712" s="12">
        <v>213961000</v>
      </c>
      <c r="G1712" s="12">
        <v>11555442375</v>
      </c>
      <c r="H1712" s="7">
        <f t="shared" si="26"/>
        <v>-3.3161818127531689E-2</v>
      </c>
    </row>
    <row r="1713" spans="1:8" x14ac:dyDescent="0.75">
      <c r="A1713" s="2">
        <v>43351</v>
      </c>
      <c r="B1713" s="12">
        <v>0.29111900000000002</v>
      </c>
      <c r="C1713" s="12">
        <v>0.296207</v>
      </c>
      <c r="D1713" s="12">
        <v>0.273789</v>
      </c>
      <c r="E1713" s="12">
        <v>0.279333</v>
      </c>
      <c r="F1713" s="12">
        <v>169208000</v>
      </c>
      <c r="G1713" s="12">
        <v>11075596222</v>
      </c>
      <c r="H1713" s="7">
        <f t="shared" si="26"/>
        <v>-4.0485162424987779E-2</v>
      </c>
    </row>
    <row r="1714" spans="1:8" x14ac:dyDescent="0.75">
      <c r="A1714" s="2">
        <v>43352</v>
      </c>
      <c r="B1714" s="12">
        <v>0.27866099999999999</v>
      </c>
      <c r="C1714" s="12">
        <v>0.29126099999999999</v>
      </c>
      <c r="D1714" s="12">
        <v>0.274478</v>
      </c>
      <c r="E1714" s="12">
        <v>0.27867999999999998</v>
      </c>
      <c r="F1714" s="12">
        <v>168991000</v>
      </c>
      <c r="G1714" s="12">
        <v>11049704672</v>
      </c>
      <c r="H1714" s="7">
        <f t="shared" si="26"/>
        <v>6.8183204682360451E-5</v>
      </c>
    </row>
    <row r="1715" spans="1:8" x14ac:dyDescent="0.75">
      <c r="A1715" s="2">
        <v>43353</v>
      </c>
      <c r="B1715" s="12">
        <v>0.28023700000000001</v>
      </c>
      <c r="C1715" s="12">
        <v>0.282113</v>
      </c>
      <c r="D1715" s="12">
        <v>0.26382</v>
      </c>
      <c r="E1715" s="12">
        <v>0.27032099999999998</v>
      </c>
      <c r="F1715" s="12">
        <v>204958000</v>
      </c>
      <c r="G1715" s="12">
        <v>10735217970</v>
      </c>
      <c r="H1715" s="7">
        <f t="shared" si="26"/>
        <v>-3.5384335401820725E-2</v>
      </c>
    </row>
    <row r="1716" spans="1:8" x14ac:dyDescent="0.75">
      <c r="A1716" s="2">
        <v>43354</v>
      </c>
      <c r="B1716" s="12">
        <v>0.27016699999999999</v>
      </c>
      <c r="C1716" s="12">
        <v>0.27491700000000002</v>
      </c>
      <c r="D1716" s="12">
        <v>0.25591700000000001</v>
      </c>
      <c r="E1716" s="12">
        <v>0.26371</v>
      </c>
      <c r="F1716" s="12">
        <v>200330000</v>
      </c>
      <c r="G1716" s="12">
        <v>10472676303</v>
      </c>
      <c r="H1716" s="7">
        <f t="shared" si="26"/>
        <v>-2.3900032202304466E-2</v>
      </c>
    </row>
    <row r="1717" spans="1:8" x14ac:dyDescent="0.75">
      <c r="A1717" s="2">
        <v>43355</v>
      </c>
      <c r="B1717" s="12">
        <v>0.26316600000000001</v>
      </c>
      <c r="C1717" s="12">
        <v>0.27262599999999998</v>
      </c>
      <c r="D1717" s="12">
        <v>0.25575599999999998</v>
      </c>
      <c r="E1717" s="12">
        <v>0.27008700000000002</v>
      </c>
      <c r="F1717" s="12">
        <v>298449000</v>
      </c>
      <c r="G1717" s="12">
        <v>10725925163</v>
      </c>
      <c r="H1717" s="7">
        <f t="shared" si="26"/>
        <v>2.6298989991108312E-2</v>
      </c>
    </row>
    <row r="1718" spans="1:8" x14ac:dyDescent="0.75">
      <c r="A1718" s="2">
        <v>43356</v>
      </c>
      <c r="B1718" s="12">
        <v>0.270783</v>
      </c>
      <c r="C1718" s="12">
        <v>0.28465499999999999</v>
      </c>
      <c r="D1718" s="12">
        <v>0.26784599999999997</v>
      </c>
      <c r="E1718" s="12">
        <v>0.28058300000000003</v>
      </c>
      <c r="F1718" s="12">
        <v>311799000</v>
      </c>
      <c r="G1718" s="12">
        <v>11142751261</v>
      </c>
      <c r="H1718" s="7">
        <f t="shared" si="26"/>
        <v>3.619134140621838E-2</v>
      </c>
    </row>
    <row r="1719" spans="1:8" x14ac:dyDescent="0.75">
      <c r="A1719" s="2">
        <v>43357</v>
      </c>
      <c r="B1719" s="12">
        <v>0.28118399999999999</v>
      </c>
      <c r="C1719" s="12">
        <v>0.284941</v>
      </c>
      <c r="D1719" s="12">
        <v>0.27385500000000002</v>
      </c>
      <c r="E1719" s="12">
        <v>0.27715899999999999</v>
      </c>
      <c r="F1719" s="12">
        <v>269029000</v>
      </c>
      <c r="G1719" s="12">
        <v>11033441784</v>
      </c>
      <c r="H1719" s="7">
        <f t="shared" si="26"/>
        <v>-1.4314470240127464E-2</v>
      </c>
    </row>
    <row r="1720" spans="1:8" x14ac:dyDescent="0.75">
      <c r="A1720" s="2">
        <v>43358</v>
      </c>
      <c r="B1720" s="12">
        <v>0.27700599999999997</v>
      </c>
      <c r="C1720" s="12">
        <v>0.28356399999999998</v>
      </c>
      <c r="D1720" s="12">
        <v>0.27676499999999998</v>
      </c>
      <c r="E1720" s="12">
        <v>0.28200799999999998</v>
      </c>
      <c r="F1720" s="12">
        <v>205361000</v>
      </c>
      <c r="G1720" s="12">
        <v>11226475960</v>
      </c>
      <c r="H1720" s="7">
        <f t="shared" si="26"/>
        <v>1.8057370598470818E-2</v>
      </c>
    </row>
    <row r="1721" spans="1:8" x14ac:dyDescent="0.75">
      <c r="A1721" s="2">
        <v>43359</v>
      </c>
      <c r="B1721" s="12">
        <v>0.281723</v>
      </c>
      <c r="C1721" s="12">
        <v>0.28184599999999999</v>
      </c>
      <c r="D1721" s="12">
        <v>0.27654899999999999</v>
      </c>
      <c r="E1721" s="12">
        <v>0.28116600000000003</v>
      </c>
      <c r="F1721" s="12">
        <v>197009000</v>
      </c>
      <c r="G1721" s="12">
        <v>11192956724</v>
      </c>
      <c r="H1721" s="7">
        <f t="shared" si="26"/>
        <v>-1.9771193690255114E-3</v>
      </c>
    </row>
    <row r="1722" spans="1:8" x14ac:dyDescent="0.75">
      <c r="A1722" s="2">
        <v>43360</v>
      </c>
      <c r="B1722" s="12">
        <v>0.28154499999999999</v>
      </c>
      <c r="C1722" s="12">
        <v>0.28336099999999997</v>
      </c>
      <c r="D1722" s="12">
        <v>0.26818399999999998</v>
      </c>
      <c r="E1722" s="12">
        <v>0.27225100000000002</v>
      </c>
      <c r="F1722" s="12">
        <v>246489000</v>
      </c>
      <c r="G1722" s="12">
        <v>10838058873</v>
      </c>
      <c r="H1722" s="7">
        <f t="shared" si="26"/>
        <v>-3.3010708767692444E-2</v>
      </c>
    </row>
    <row r="1723" spans="1:8" x14ac:dyDescent="0.75">
      <c r="A1723" s="2">
        <v>43361</v>
      </c>
      <c r="B1723" s="12">
        <v>0.27145200000000003</v>
      </c>
      <c r="C1723" s="12">
        <v>0.33265299999999998</v>
      </c>
      <c r="D1723" s="12">
        <v>0.27100999999999997</v>
      </c>
      <c r="E1723" s="12">
        <v>0.32185999999999998</v>
      </c>
      <c r="F1723" s="12">
        <v>600216000</v>
      </c>
      <c r="G1723" s="12">
        <v>12812946983</v>
      </c>
      <c r="H1723" s="7">
        <f t="shared" si="26"/>
        <v>0.18569765557078213</v>
      </c>
    </row>
    <row r="1724" spans="1:8" x14ac:dyDescent="0.75">
      <c r="A1724" s="2">
        <v>43362</v>
      </c>
      <c r="B1724" s="12">
        <v>0.320324</v>
      </c>
      <c r="C1724" s="12">
        <v>0.33473399999999998</v>
      </c>
      <c r="D1724" s="12">
        <v>0.31385299999999999</v>
      </c>
      <c r="E1724" s="12">
        <v>0.32605299999999998</v>
      </c>
      <c r="F1724" s="12">
        <v>489609000</v>
      </c>
      <c r="G1724" s="12">
        <v>12979866409</v>
      </c>
      <c r="H1724" s="7">
        <f t="shared" si="26"/>
        <v>1.7885016420873815E-2</v>
      </c>
    </row>
    <row r="1725" spans="1:8" x14ac:dyDescent="0.75">
      <c r="A1725" s="2">
        <v>43363</v>
      </c>
      <c r="B1725" s="12">
        <v>0.32644099999999998</v>
      </c>
      <c r="C1725" s="12">
        <v>0.47746699999999997</v>
      </c>
      <c r="D1725" s="12">
        <v>0.32234699999999999</v>
      </c>
      <c r="E1725" s="12">
        <v>0.44991799999999998</v>
      </c>
      <c r="F1725" s="12">
        <v>1291360000</v>
      </c>
      <c r="G1725" s="12">
        <v>17910816754</v>
      </c>
      <c r="H1725" s="7">
        <f t="shared" si="26"/>
        <v>0.37825211906592621</v>
      </c>
    </row>
    <row r="1726" spans="1:8" x14ac:dyDescent="0.75">
      <c r="A1726" s="2">
        <v>43364</v>
      </c>
      <c r="B1726" s="12">
        <v>0.45283600000000002</v>
      </c>
      <c r="C1726" s="12">
        <v>0.76937999999999995</v>
      </c>
      <c r="D1726" s="12">
        <v>0.42905199999999999</v>
      </c>
      <c r="E1726" s="12">
        <v>0.56146200000000002</v>
      </c>
      <c r="F1726" s="12">
        <v>4101490000</v>
      </c>
      <c r="G1726" s="12">
        <v>22351279558</v>
      </c>
      <c r="H1726" s="7">
        <f t="shared" si="26"/>
        <v>0.23987933821515955</v>
      </c>
    </row>
    <row r="1727" spans="1:8" x14ac:dyDescent="0.75">
      <c r="A1727" s="2">
        <v>43365</v>
      </c>
      <c r="B1727" s="12">
        <v>0.56546799999999997</v>
      </c>
      <c r="C1727" s="12">
        <v>0.60911199999999999</v>
      </c>
      <c r="D1727" s="12">
        <v>0.49573699999999998</v>
      </c>
      <c r="E1727" s="12">
        <v>0.57079800000000003</v>
      </c>
      <c r="F1727" s="12">
        <v>2411430000</v>
      </c>
      <c r="G1727" s="12">
        <v>22722937028</v>
      </c>
      <c r="H1727" s="7">
        <f t="shared" si="26"/>
        <v>9.4258207360983417E-3</v>
      </c>
    </row>
    <row r="1728" spans="1:8" x14ac:dyDescent="0.75">
      <c r="A1728" s="2">
        <v>43366</v>
      </c>
      <c r="B1728" s="12">
        <v>0.57521999999999995</v>
      </c>
      <c r="C1728" s="12">
        <v>0.59502500000000003</v>
      </c>
      <c r="D1728" s="12">
        <v>0.55965100000000001</v>
      </c>
      <c r="E1728" s="12">
        <v>0.570689</v>
      </c>
      <c r="F1728" s="12">
        <v>1043970000</v>
      </c>
      <c r="G1728" s="12">
        <v>22718597839</v>
      </c>
      <c r="H1728" s="7">
        <f t="shared" si="26"/>
        <v>-7.8769861965855715E-3</v>
      </c>
    </row>
    <row r="1729" spans="1:8" x14ac:dyDescent="0.75">
      <c r="A1729" s="2">
        <v>43367</v>
      </c>
      <c r="B1729" s="12">
        <v>0.57061399999999995</v>
      </c>
      <c r="C1729" s="12">
        <v>0.58037700000000003</v>
      </c>
      <c r="D1729" s="12">
        <v>0.48964600000000003</v>
      </c>
      <c r="E1729" s="12">
        <v>0.49471199999999999</v>
      </c>
      <c r="F1729" s="12">
        <v>1034380000</v>
      </c>
      <c r="G1729" s="12">
        <v>19724616282</v>
      </c>
      <c r="H1729" s="7">
        <f t="shared" si="26"/>
        <v>-0.13301811732624852</v>
      </c>
    </row>
    <row r="1730" spans="1:8" x14ac:dyDescent="0.75">
      <c r="A1730" s="2">
        <v>43368</v>
      </c>
      <c r="B1730" s="12">
        <v>0.487622</v>
      </c>
      <c r="C1730" s="12">
        <v>0.54606100000000002</v>
      </c>
      <c r="D1730" s="12">
        <v>0.44151899999999999</v>
      </c>
      <c r="E1730" s="12">
        <v>0.52694099999999999</v>
      </c>
      <c r="F1730" s="12">
        <v>1639680000</v>
      </c>
      <c r="G1730" s="12">
        <v>21009615753</v>
      </c>
      <c r="H1730" s="7">
        <f t="shared" si="26"/>
        <v>8.063417975398976E-2</v>
      </c>
    </row>
    <row r="1731" spans="1:8" x14ac:dyDescent="0.75">
      <c r="A1731" s="2">
        <v>43369</v>
      </c>
      <c r="B1731" s="12">
        <v>0.52028799999999997</v>
      </c>
      <c r="C1731" s="12">
        <v>0.56671099999999996</v>
      </c>
      <c r="D1731" s="12">
        <v>0.49149799999999999</v>
      </c>
      <c r="E1731" s="12">
        <v>0.51630799999999999</v>
      </c>
      <c r="F1731" s="12">
        <v>1821610000</v>
      </c>
      <c r="G1731" s="12">
        <v>20585668395</v>
      </c>
      <c r="H1731" s="7">
        <f t="shared" ref="H1731:H1794" si="27">(E1731-B1731)/B1731</f>
        <v>-7.6496094470754348E-3</v>
      </c>
    </row>
    <row r="1732" spans="1:8" x14ac:dyDescent="0.75">
      <c r="A1732" s="2">
        <v>43370</v>
      </c>
      <c r="B1732" s="12">
        <v>0.51647799999999999</v>
      </c>
      <c r="C1732" s="12">
        <v>0.55092200000000002</v>
      </c>
      <c r="D1732" s="12">
        <v>0.51396699999999995</v>
      </c>
      <c r="E1732" s="12">
        <v>0.541381</v>
      </c>
      <c r="F1732" s="12">
        <v>824083000</v>
      </c>
      <c r="G1732" s="12">
        <v>21585351654</v>
      </c>
      <c r="H1732" s="7">
        <f t="shared" si="27"/>
        <v>4.8216961806698461E-2</v>
      </c>
    </row>
    <row r="1733" spans="1:8" x14ac:dyDescent="0.75">
      <c r="A1733" s="2">
        <v>43371</v>
      </c>
      <c r="B1733" s="12">
        <v>0.54303000000000001</v>
      </c>
      <c r="C1733" s="12">
        <v>0.54880499999999999</v>
      </c>
      <c r="D1733" s="12">
        <v>0.52219700000000002</v>
      </c>
      <c r="E1733" s="12">
        <v>0.53911200000000004</v>
      </c>
      <c r="F1733" s="12">
        <v>718255000</v>
      </c>
      <c r="G1733" s="12">
        <v>21494884565</v>
      </c>
      <c r="H1733" s="7">
        <f t="shared" si="27"/>
        <v>-7.2150709905529657E-3</v>
      </c>
    </row>
    <row r="1734" spans="1:8" x14ac:dyDescent="0.75">
      <c r="A1734" s="2">
        <v>43372</v>
      </c>
      <c r="B1734" s="12">
        <v>0.539412</v>
      </c>
      <c r="C1734" s="12">
        <v>0.58743100000000004</v>
      </c>
      <c r="D1734" s="12">
        <v>0.52995400000000004</v>
      </c>
      <c r="E1734" s="12">
        <v>0.57122799999999996</v>
      </c>
      <c r="F1734" s="12">
        <v>1034370000</v>
      </c>
      <c r="G1734" s="12">
        <v>22775378623</v>
      </c>
      <c r="H1734" s="7">
        <f t="shared" si="27"/>
        <v>5.8982744173284904E-2</v>
      </c>
    </row>
    <row r="1735" spans="1:8" x14ac:dyDescent="0.75">
      <c r="A1735" s="2">
        <v>43373</v>
      </c>
      <c r="B1735" s="12">
        <v>0.56804500000000002</v>
      </c>
      <c r="C1735" s="12">
        <v>0.61870199999999997</v>
      </c>
      <c r="D1735" s="12">
        <v>0.564195</v>
      </c>
      <c r="E1735" s="12">
        <v>0.58157199999999998</v>
      </c>
      <c r="F1735" s="12">
        <v>1329720000</v>
      </c>
      <c r="G1735" s="12">
        <v>23187803288</v>
      </c>
      <c r="H1735" s="7">
        <f t="shared" si="27"/>
        <v>2.3813254231618897E-2</v>
      </c>
    </row>
    <row r="1736" spans="1:8" x14ac:dyDescent="0.75">
      <c r="A1736" s="2">
        <v>43374</v>
      </c>
      <c r="B1736" s="12">
        <v>0.583511</v>
      </c>
      <c r="C1736" s="12">
        <v>0.60233700000000001</v>
      </c>
      <c r="D1736" s="12">
        <v>0.53734899999999997</v>
      </c>
      <c r="E1736" s="12">
        <v>0.576461</v>
      </c>
      <c r="F1736" s="12">
        <v>1412800000</v>
      </c>
      <c r="G1736" s="12">
        <v>23021206668</v>
      </c>
      <c r="H1736" s="7">
        <f t="shared" si="27"/>
        <v>-1.2082034443223866E-2</v>
      </c>
    </row>
    <row r="1737" spans="1:8" x14ac:dyDescent="0.75">
      <c r="A1737" s="2">
        <v>43375</v>
      </c>
      <c r="B1737" s="12">
        <v>0.57714500000000002</v>
      </c>
      <c r="C1737" s="12">
        <v>0.57714500000000002</v>
      </c>
      <c r="D1737" s="12">
        <v>0.51828700000000005</v>
      </c>
      <c r="E1737" s="12">
        <v>0.52083699999999999</v>
      </c>
      <c r="F1737" s="12">
        <v>743705000</v>
      </c>
      <c r="G1737" s="12">
        <v>20799839394</v>
      </c>
      <c r="H1737" s="7">
        <f t="shared" si="27"/>
        <v>-9.7563004097757103E-2</v>
      </c>
    </row>
    <row r="1738" spans="1:8" x14ac:dyDescent="0.75">
      <c r="A1738" s="2">
        <v>43376</v>
      </c>
      <c r="B1738" s="12">
        <v>0.51722000000000001</v>
      </c>
      <c r="C1738" s="12">
        <v>0.53609700000000005</v>
      </c>
      <c r="D1738" s="12">
        <v>0.51226899999999997</v>
      </c>
      <c r="E1738" s="12">
        <v>0.52816200000000002</v>
      </c>
      <c r="F1738" s="12">
        <v>789229000</v>
      </c>
      <c r="G1738" s="12">
        <v>21092366276</v>
      </c>
      <c r="H1738" s="7">
        <f t="shared" si="27"/>
        <v>2.1155407756853963E-2</v>
      </c>
    </row>
    <row r="1739" spans="1:8" x14ac:dyDescent="0.75">
      <c r="A1739" s="2">
        <v>43377</v>
      </c>
      <c r="B1739" s="12">
        <v>0.52889200000000003</v>
      </c>
      <c r="C1739" s="12">
        <v>0.54716100000000001</v>
      </c>
      <c r="D1739" s="12">
        <v>0.52625</v>
      </c>
      <c r="E1739" s="12">
        <v>0.52660600000000002</v>
      </c>
      <c r="F1739" s="12">
        <v>621615000</v>
      </c>
      <c r="G1739" s="12">
        <v>21030226778</v>
      </c>
      <c r="H1739" s="7">
        <f t="shared" si="27"/>
        <v>-4.3222434826013824E-3</v>
      </c>
    </row>
    <row r="1740" spans="1:8" x14ac:dyDescent="0.75">
      <c r="A1740" s="2">
        <v>43378</v>
      </c>
      <c r="B1740" s="12">
        <v>0.52753000000000005</v>
      </c>
      <c r="C1740" s="12">
        <v>0.53043200000000001</v>
      </c>
      <c r="D1740" s="12">
        <v>0.51032</v>
      </c>
      <c r="E1740" s="12">
        <v>0.51902599999999999</v>
      </c>
      <c r="F1740" s="12">
        <v>589636000</v>
      </c>
      <c r="G1740" s="12">
        <v>20727516366</v>
      </c>
      <c r="H1740" s="7">
        <f t="shared" si="27"/>
        <v>-1.6120410213637266E-2</v>
      </c>
    </row>
    <row r="1741" spans="1:8" x14ac:dyDescent="0.75">
      <c r="A1741" s="2">
        <v>43379</v>
      </c>
      <c r="B1741" s="12">
        <v>0.51935399999999998</v>
      </c>
      <c r="C1741" s="12">
        <v>0.52088199999999996</v>
      </c>
      <c r="D1741" s="12">
        <v>0.47053200000000001</v>
      </c>
      <c r="E1741" s="12">
        <v>0.48808200000000002</v>
      </c>
      <c r="F1741" s="12">
        <v>672167000</v>
      </c>
      <c r="G1741" s="12">
        <v>19491755024</v>
      </c>
      <c r="H1741" s="7">
        <f t="shared" si="27"/>
        <v>-6.0213264940676241E-2</v>
      </c>
    </row>
    <row r="1742" spans="1:8" x14ac:dyDescent="0.75">
      <c r="A1742" s="2">
        <v>43380</v>
      </c>
      <c r="B1742" s="12">
        <v>0.49026799999999998</v>
      </c>
      <c r="C1742" s="12">
        <v>0.49026799999999998</v>
      </c>
      <c r="D1742" s="12">
        <v>0.469887</v>
      </c>
      <c r="E1742" s="12">
        <v>0.482039</v>
      </c>
      <c r="F1742" s="12">
        <v>548645000</v>
      </c>
      <c r="G1742" s="12">
        <v>19250425338</v>
      </c>
      <c r="H1742" s="7">
        <f t="shared" si="27"/>
        <v>-1.6784697349204899E-2</v>
      </c>
    </row>
    <row r="1743" spans="1:8" x14ac:dyDescent="0.75">
      <c r="A1743" s="2">
        <v>43381</v>
      </c>
      <c r="B1743" s="12">
        <v>0.484018</v>
      </c>
      <c r="C1743" s="12">
        <v>0.49659300000000001</v>
      </c>
      <c r="D1743" s="12">
        <v>0.47938599999999998</v>
      </c>
      <c r="E1743" s="12">
        <v>0.48975099999999999</v>
      </c>
      <c r="F1743" s="12">
        <v>540832000</v>
      </c>
      <c r="G1743" s="12">
        <v>19558407224</v>
      </c>
      <c r="H1743" s="7">
        <f t="shared" si="27"/>
        <v>1.1844600820630612E-2</v>
      </c>
    </row>
    <row r="1744" spans="1:8" x14ac:dyDescent="0.75">
      <c r="A1744" s="2">
        <v>43382</v>
      </c>
      <c r="B1744" s="12">
        <v>0.49060399999999998</v>
      </c>
      <c r="C1744" s="12">
        <v>0.49113299999999999</v>
      </c>
      <c r="D1744" s="12">
        <v>0.47111599999999998</v>
      </c>
      <c r="E1744" s="12">
        <v>0.47985699999999998</v>
      </c>
      <c r="F1744" s="12">
        <v>416867000</v>
      </c>
      <c r="G1744" s="12">
        <v>19163286273</v>
      </c>
      <c r="H1744" s="7">
        <f t="shared" si="27"/>
        <v>-2.1905650993469288E-2</v>
      </c>
    </row>
    <row r="1745" spans="1:8" x14ac:dyDescent="0.75">
      <c r="A1745" s="2">
        <v>43383</v>
      </c>
      <c r="B1745" s="12">
        <v>0.47915099999999999</v>
      </c>
      <c r="C1745" s="12">
        <v>0.47915099999999999</v>
      </c>
      <c r="D1745" s="12">
        <v>0.45904200000000001</v>
      </c>
      <c r="E1745" s="12">
        <v>0.46238699999999999</v>
      </c>
      <c r="F1745" s="12">
        <v>412207000</v>
      </c>
      <c r="G1745" s="12">
        <v>18494386176</v>
      </c>
      <c r="H1745" s="7">
        <f t="shared" si="27"/>
        <v>-3.4986883049393618E-2</v>
      </c>
    </row>
    <row r="1746" spans="1:8" x14ac:dyDescent="0.75">
      <c r="A1746" s="2">
        <v>43384</v>
      </c>
      <c r="B1746" s="12">
        <v>0.46149699999999999</v>
      </c>
      <c r="C1746" s="12">
        <v>0.46149699999999999</v>
      </c>
      <c r="D1746" s="12">
        <v>0.38161400000000001</v>
      </c>
      <c r="E1746" s="12">
        <v>0.38313000000000003</v>
      </c>
      <c r="F1746" s="12">
        <v>791202000</v>
      </c>
      <c r="G1746" s="12">
        <v>15324293667</v>
      </c>
      <c r="H1746" s="7">
        <f t="shared" si="27"/>
        <v>-0.16981042130284696</v>
      </c>
    </row>
    <row r="1747" spans="1:8" x14ac:dyDescent="0.75">
      <c r="A1747" s="2">
        <v>43385</v>
      </c>
      <c r="B1747" s="12">
        <v>0.37931300000000001</v>
      </c>
      <c r="C1747" s="12">
        <v>0.43954399999999999</v>
      </c>
      <c r="D1747" s="12">
        <v>0.37891399999999997</v>
      </c>
      <c r="E1747" s="12">
        <v>0.41911500000000002</v>
      </c>
      <c r="F1747" s="12">
        <v>820154000</v>
      </c>
      <c r="G1747" s="12">
        <v>16763608540</v>
      </c>
      <c r="H1747" s="7">
        <f t="shared" si="27"/>
        <v>0.10493181093186894</v>
      </c>
    </row>
    <row r="1748" spans="1:8" x14ac:dyDescent="0.75">
      <c r="A1748" s="2">
        <v>43386</v>
      </c>
      <c r="B1748" s="12">
        <v>0.416294</v>
      </c>
      <c r="C1748" s="12">
        <v>0.425624</v>
      </c>
      <c r="D1748" s="12">
        <v>0.41451500000000002</v>
      </c>
      <c r="E1748" s="12">
        <v>0.41887799999999997</v>
      </c>
      <c r="F1748" s="12">
        <v>373875000</v>
      </c>
      <c r="G1748" s="12">
        <v>16754129101</v>
      </c>
      <c r="H1748" s="7">
        <f t="shared" si="27"/>
        <v>6.2071516764593661E-3</v>
      </c>
    </row>
    <row r="1749" spans="1:8" x14ac:dyDescent="0.75">
      <c r="A1749" s="2">
        <v>43387</v>
      </c>
      <c r="B1749" s="12">
        <v>0.41857299999999997</v>
      </c>
      <c r="C1749" s="12">
        <v>0.42499199999999998</v>
      </c>
      <c r="D1749" s="12">
        <v>0.40145999999999998</v>
      </c>
      <c r="E1749" s="12">
        <v>0.40328599999999998</v>
      </c>
      <c r="F1749" s="12">
        <v>289195000</v>
      </c>
      <c r="G1749" s="12">
        <v>16130485985</v>
      </c>
      <c r="H1749" s="7">
        <f t="shared" si="27"/>
        <v>-3.6521705891206541E-2</v>
      </c>
    </row>
    <row r="1750" spans="1:8" x14ac:dyDescent="0.75">
      <c r="A1750" s="2">
        <v>43388</v>
      </c>
      <c r="B1750" s="12">
        <v>0.40165400000000001</v>
      </c>
      <c r="C1750" s="12">
        <v>0.47213300000000002</v>
      </c>
      <c r="D1750" s="12">
        <v>0.39670100000000003</v>
      </c>
      <c r="E1750" s="12">
        <v>0.44731599999999999</v>
      </c>
      <c r="F1750" s="12">
        <v>1041470000</v>
      </c>
      <c r="G1750" s="12">
        <v>17891581828</v>
      </c>
      <c r="H1750" s="7">
        <f t="shared" si="27"/>
        <v>0.11368491288521956</v>
      </c>
    </row>
    <row r="1751" spans="1:8" x14ac:dyDescent="0.75">
      <c r="A1751" s="2">
        <v>43389</v>
      </c>
      <c r="B1751" s="12">
        <v>0.44806600000000002</v>
      </c>
      <c r="C1751" s="12">
        <v>0.47099000000000002</v>
      </c>
      <c r="D1751" s="12">
        <v>0.44531900000000002</v>
      </c>
      <c r="E1751" s="12">
        <v>0.47025299999999998</v>
      </c>
      <c r="F1751" s="12">
        <v>605102000</v>
      </c>
      <c r="G1751" s="12">
        <v>18809007568</v>
      </c>
      <c r="H1751" s="7">
        <f t="shared" si="27"/>
        <v>4.9517258618149908E-2</v>
      </c>
    </row>
    <row r="1752" spans="1:8" x14ac:dyDescent="0.75">
      <c r="A1752" s="2">
        <v>43390</v>
      </c>
      <c r="B1752" s="12">
        <v>0.46970099999999998</v>
      </c>
      <c r="C1752" s="12">
        <v>0.47852099999999997</v>
      </c>
      <c r="D1752" s="12">
        <v>0.460343</v>
      </c>
      <c r="E1752" s="12">
        <v>0.46819699999999997</v>
      </c>
      <c r="F1752" s="12">
        <v>526538000</v>
      </c>
      <c r="G1752" s="12">
        <v>18726772432</v>
      </c>
      <c r="H1752" s="7">
        <f t="shared" si="27"/>
        <v>-3.2020370405854053E-3</v>
      </c>
    </row>
    <row r="1753" spans="1:8" x14ac:dyDescent="0.75">
      <c r="A1753" s="2">
        <v>43391</v>
      </c>
      <c r="B1753" s="12">
        <v>0.46765299999999999</v>
      </c>
      <c r="C1753" s="12">
        <v>0.47462199999999999</v>
      </c>
      <c r="D1753" s="12">
        <v>0.44729400000000002</v>
      </c>
      <c r="E1753" s="12">
        <v>0.45772499999999999</v>
      </c>
      <c r="F1753" s="12">
        <v>476876000</v>
      </c>
      <c r="G1753" s="12">
        <v>18307917204</v>
      </c>
      <c r="H1753" s="7">
        <f t="shared" si="27"/>
        <v>-2.1229415827547334E-2</v>
      </c>
    </row>
    <row r="1754" spans="1:8" x14ac:dyDescent="0.75">
      <c r="A1754" s="2">
        <v>43392</v>
      </c>
      <c r="B1754" s="12">
        <v>0.45734399999999997</v>
      </c>
      <c r="C1754" s="12">
        <v>0.46062500000000001</v>
      </c>
      <c r="D1754" s="12">
        <v>0.45036900000000002</v>
      </c>
      <c r="E1754" s="12">
        <v>0.45417800000000003</v>
      </c>
      <c r="F1754" s="12">
        <v>303401000</v>
      </c>
      <c r="G1754" s="12">
        <v>18166045595</v>
      </c>
      <c r="H1754" s="7">
        <f t="shared" si="27"/>
        <v>-6.9225790652111905E-3</v>
      </c>
    </row>
    <row r="1755" spans="1:8" x14ac:dyDescent="0.75">
      <c r="A1755" s="2">
        <v>43393</v>
      </c>
      <c r="B1755" s="12">
        <v>0.45393600000000001</v>
      </c>
      <c r="C1755" s="12">
        <v>0.461899</v>
      </c>
      <c r="D1755" s="12">
        <v>0.45107000000000003</v>
      </c>
      <c r="E1755" s="12">
        <v>0.45915099999999998</v>
      </c>
      <c r="F1755" s="12">
        <v>277061000</v>
      </c>
      <c r="G1755" s="12">
        <v>18364953831</v>
      </c>
      <c r="H1755" s="7">
        <f t="shared" si="27"/>
        <v>1.1488403651616019E-2</v>
      </c>
    </row>
    <row r="1756" spans="1:8" x14ac:dyDescent="0.75">
      <c r="A1756" s="2">
        <v>43394</v>
      </c>
      <c r="B1756" s="12">
        <v>0.45886300000000002</v>
      </c>
      <c r="C1756" s="12">
        <v>0.46362900000000001</v>
      </c>
      <c r="D1756" s="12">
        <v>0.45541100000000001</v>
      </c>
      <c r="E1756" s="12">
        <v>0.45669399999999999</v>
      </c>
      <c r="F1756" s="12">
        <v>262867000</v>
      </c>
      <c r="G1756" s="12">
        <v>18266679643</v>
      </c>
      <c r="H1756" s="7">
        <f t="shared" si="27"/>
        <v>-4.7269010576142158E-3</v>
      </c>
    </row>
    <row r="1757" spans="1:8" x14ac:dyDescent="0.75">
      <c r="A1757" s="2">
        <v>43395</v>
      </c>
      <c r="B1757" s="12">
        <v>0.45608900000000002</v>
      </c>
      <c r="C1757" s="12">
        <v>0.45818799999999998</v>
      </c>
      <c r="D1757" s="12">
        <v>0.45058300000000001</v>
      </c>
      <c r="E1757" s="12">
        <v>0.45310899999999998</v>
      </c>
      <c r="F1757" s="12">
        <v>249302000</v>
      </c>
      <c r="G1757" s="12">
        <v>18123288124</v>
      </c>
      <c r="H1757" s="7">
        <f t="shared" si="27"/>
        <v>-6.5338124795819193E-3</v>
      </c>
    </row>
    <row r="1758" spans="1:8" x14ac:dyDescent="0.75">
      <c r="A1758" s="2">
        <v>43396</v>
      </c>
      <c r="B1758" s="12">
        <v>0.45306999999999997</v>
      </c>
      <c r="C1758" s="12">
        <v>0.47159600000000002</v>
      </c>
      <c r="D1758" s="12">
        <v>0.43964399999999998</v>
      </c>
      <c r="E1758" s="12">
        <v>0.46205800000000002</v>
      </c>
      <c r="F1758" s="12">
        <v>445238000</v>
      </c>
      <c r="G1758" s="12">
        <v>18481226954</v>
      </c>
      <c r="H1758" s="7">
        <f t="shared" si="27"/>
        <v>1.9837994128942663E-2</v>
      </c>
    </row>
    <row r="1759" spans="1:8" x14ac:dyDescent="0.75">
      <c r="A1759" s="2">
        <v>43397</v>
      </c>
      <c r="B1759" s="12">
        <v>0.461505</v>
      </c>
      <c r="C1759" s="12">
        <v>0.46706999999999999</v>
      </c>
      <c r="D1759" s="12">
        <v>0.45449699999999998</v>
      </c>
      <c r="E1759" s="12">
        <v>0.457237</v>
      </c>
      <c r="F1759" s="12">
        <v>295115000</v>
      </c>
      <c r="G1759" s="12">
        <v>18288398359</v>
      </c>
      <c r="H1759" s="7">
        <f t="shared" si="27"/>
        <v>-9.2480038136098074E-3</v>
      </c>
    </row>
    <row r="1760" spans="1:8" x14ac:dyDescent="0.75">
      <c r="A1760" s="2">
        <v>43398</v>
      </c>
      <c r="B1760" s="12">
        <v>0.45578000000000002</v>
      </c>
      <c r="C1760" s="12">
        <v>0.46276600000000001</v>
      </c>
      <c r="D1760" s="12">
        <v>0.452681</v>
      </c>
      <c r="E1760" s="12">
        <v>0.45805200000000001</v>
      </c>
      <c r="F1760" s="12">
        <v>273380000</v>
      </c>
      <c r="G1760" s="12">
        <v>18416216084</v>
      </c>
      <c r="H1760" s="7">
        <f t="shared" si="27"/>
        <v>4.9848611172056611E-3</v>
      </c>
    </row>
    <row r="1761" spans="1:8" x14ac:dyDescent="0.75">
      <c r="A1761" s="2">
        <v>43399</v>
      </c>
      <c r="B1761" s="12">
        <v>0.45696100000000001</v>
      </c>
      <c r="C1761" s="12">
        <v>0.46028799999999997</v>
      </c>
      <c r="D1761" s="12">
        <v>0.45361800000000002</v>
      </c>
      <c r="E1761" s="12">
        <v>0.45928799999999997</v>
      </c>
      <c r="F1761" s="12">
        <v>235514000</v>
      </c>
      <c r="G1761" s="12">
        <v>18465910099</v>
      </c>
      <c r="H1761" s="7">
        <f t="shared" si="27"/>
        <v>5.0923382958282387E-3</v>
      </c>
    </row>
    <row r="1762" spans="1:8" x14ac:dyDescent="0.75">
      <c r="A1762" s="2">
        <v>43400</v>
      </c>
      <c r="B1762" s="12">
        <v>0.45917599999999997</v>
      </c>
      <c r="C1762" s="12">
        <v>0.46037600000000001</v>
      </c>
      <c r="D1762" s="12">
        <v>0.45528400000000002</v>
      </c>
      <c r="E1762" s="12">
        <v>0.45634799999999998</v>
      </c>
      <c r="F1762" s="12">
        <v>211006000</v>
      </c>
      <c r="G1762" s="12">
        <v>18347705888</v>
      </c>
      <c r="H1762" s="7">
        <f t="shared" si="27"/>
        <v>-6.1588584769238751E-3</v>
      </c>
    </row>
    <row r="1763" spans="1:8" x14ac:dyDescent="0.75">
      <c r="A1763" s="2">
        <v>43401</v>
      </c>
      <c r="B1763" s="12">
        <v>0.45716899999999999</v>
      </c>
      <c r="C1763" s="12">
        <v>0.46393099999999998</v>
      </c>
      <c r="D1763" s="12">
        <v>0.45545600000000003</v>
      </c>
      <c r="E1763" s="12">
        <v>0.46240599999999998</v>
      </c>
      <c r="F1763" s="12">
        <v>280005000</v>
      </c>
      <c r="G1763" s="12">
        <v>18591270891</v>
      </c>
      <c r="H1763" s="7">
        <f t="shared" si="27"/>
        <v>1.1455282401037672E-2</v>
      </c>
    </row>
    <row r="1764" spans="1:8" x14ac:dyDescent="0.75">
      <c r="A1764" s="2">
        <v>43402</v>
      </c>
      <c r="B1764" s="12">
        <v>0.46159800000000001</v>
      </c>
      <c r="C1764" s="12">
        <v>0.46212799999999998</v>
      </c>
      <c r="D1764" s="12">
        <v>0.43705699999999997</v>
      </c>
      <c r="E1764" s="12">
        <v>0.44151400000000002</v>
      </c>
      <c r="F1764" s="12">
        <v>341648000</v>
      </c>
      <c r="G1764" s="12">
        <v>17751297294</v>
      </c>
      <c r="H1764" s="7">
        <f t="shared" si="27"/>
        <v>-4.3509720579378575E-2</v>
      </c>
    </row>
    <row r="1765" spans="1:8" x14ac:dyDescent="0.75">
      <c r="A1765" s="2">
        <v>43403</v>
      </c>
      <c r="B1765" s="12">
        <v>0.44196800000000003</v>
      </c>
      <c r="C1765" s="12">
        <v>0.44830599999999998</v>
      </c>
      <c r="D1765" s="12">
        <v>0.44087999999999999</v>
      </c>
      <c r="E1765" s="12">
        <v>0.44475900000000002</v>
      </c>
      <c r="F1765" s="12">
        <v>245858000</v>
      </c>
      <c r="G1765" s="12">
        <v>17881764186</v>
      </c>
      <c r="H1765" s="7">
        <f t="shared" si="27"/>
        <v>6.31493682800562E-3</v>
      </c>
    </row>
    <row r="1766" spans="1:8" x14ac:dyDescent="0.75">
      <c r="A1766" s="2">
        <v>43404</v>
      </c>
      <c r="B1766" s="12">
        <v>0.445268</v>
      </c>
      <c r="C1766" s="12">
        <v>0.450401</v>
      </c>
      <c r="D1766" s="12">
        <v>0.43875999999999998</v>
      </c>
      <c r="E1766" s="12">
        <v>0.448382</v>
      </c>
      <c r="F1766" s="12">
        <v>367008000</v>
      </c>
      <c r="G1766" s="12">
        <v>18027428764</v>
      </c>
      <c r="H1766" s="7">
        <f t="shared" si="27"/>
        <v>6.9935409685852245E-3</v>
      </c>
    </row>
    <row r="1767" spans="1:8" x14ac:dyDescent="0.75">
      <c r="A1767" s="2">
        <v>43405</v>
      </c>
      <c r="B1767" s="12">
        <v>0.44862000000000002</v>
      </c>
      <c r="C1767" s="12">
        <v>0.45630300000000001</v>
      </c>
      <c r="D1767" s="12">
        <v>0.44606899999999999</v>
      </c>
      <c r="E1767" s="12">
        <v>0.45572200000000002</v>
      </c>
      <c r="F1767" s="12">
        <v>346501000</v>
      </c>
      <c r="G1767" s="12">
        <v>18322537236</v>
      </c>
      <c r="H1767" s="7">
        <f t="shared" si="27"/>
        <v>1.5830769916633222E-2</v>
      </c>
    </row>
    <row r="1768" spans="1:8" x14ac:dyDescent="0.75">
      <c r="A1768" s="2">
        <v>43406</v>
      </c>
      <c r="B1768" s="12">
        <v>0.45650600000000002</v>
      </c>
      <c r="C1768" s="12">
        <v>0.461451</v>
      </c>
      <c r="D1768" s="12">
        <v>0.455729</v>
      </c>
      <c r="E1768" s="12">
        <v>0.45868500000000001</v>
      </c>
      <c r="F1768" s="12">
        <v>401300000</v>
      </c>
      <c r="G1768" s="12">
        <v>18441666174</v>
      </c>
      <c r="H1768" s="7">
        <f t="shared" si="27"/>
        <v>4.7732121812199321E-3</v>
      </c>
    </row>
    <row r="1769" spans="1:8" x14ac:dyDescent="0.75">
      <c r="A1769" s="2">
        <v>43407</v>
      </c>
      <c r="B1769" s="12">
        <v>0.458899</v>
      </c>
      <c r="C1769" s="12">
        <v>0.45913500000000002</v>
      </c>
      <c r="D1769" s="12">
        <v>0.454453</v>
      </c>
      <c r="E1769" s="12">
        <v>0.45566699999999999</v>
      </c>
      <c r="F1769" s="12">
        <v>275311000</v>
      </c>
      <c r="G1769" s="12">
        <v>18320325933</v>
      </c>
      <c r="H1769" s="7">
        <f t="shared" si="27"/>
        <v>-7.042944090093926E-3</v>
      </c>
    </row>
    <row r="1770" spans="1:8" x14ac:dyDescent="0.75">
      <c r="A1770" s="2">
        <v>43408</v>
      </c>
      <c r="B1770" s="12">
        <v>0.45522499999999999</v>
      </c>
      <c r="C1770" s="12">
        <v>0.47072199999999997</v>
      </c>
      <c r="D1770" s="12">
        <v>0.44993499999999997</v>
      </c>
      <c r="E1770" s="12">
        <v>0.46269100000000002</v>
      </c>
      <c r="F1770" s="12">
        <v>429629000</v>
      </c>
      <c r="G1770" s="12">
        <v>18602729463</v>
      </c>
      <c r="H1770" s="7">
        <f t="shared" si="27"/>
        <v>1.6400680981932075E-2</v>
      </c>
    </row>
    <row r="1771" spans="1:8" x14ac:dyDescent="0.75">
      <c r="A1771" s="2">
        <v>43409</v>
      </c>
      <c r="B1771" s="12">
        <v>0.46144400000000002</v>
      </c>
      <c r="C1771" s="12">
        <v>0.49741200000000002</v>
      </c>
      <c r="D1771" s="12">
        <v>0.46076899999999998</v>
      </c>
      <c r="E1771" s="12">
        <v>0.49741200000000002</v>
      </c>
      <c r="F1771" s="12">
        <v>556519000</v>
      </c>
      <c r="G1771" s="12">
        <v>19998705113</v>
      </c>
      <c r="H1771" s="7">
        <f t="shared" si="27"/>
        <v>7.7946619741507087E-2</v>
      </c>
    </row>
    <row r="1772" spans="1:8" x14ac:dyDescent="0.75">
      <c r="A1772" s="2">
        <v>43410</v>
      </c>
      <c r="B1772" s="12">
        <v>0.49710199999999999</v>
      </c>
      <c r="C1772" s="12">
        <v>0.56054700000000002</v>
      </c>
      <c r="D1772" s="12">
        <v>0.49710199999999999</v>
      </c>
      <c r="E1772" s="12">
        <v>0.54908000000000001</v>
      </c>
      <c r="F1772" s="12">
        <v>1333160000</v>
      </c>
      <c r="G1772" s="12">
        <v>21639288294</v>
      </c>
      <c r="H1772" s="7">
        <f t="shared" si="27"/>
        <v>0.1045620415930735</v>
      </c>
    </row>
    <row r="1773" spans="1:8" x14ac:dyDescent="0.75">
      <c r="A1773" s="2">
        <v>43411</v>
      </c>
      <c r="B1773" s="12">
        <v>0.549319</v>
      </c>
      <c r="C1773" s="12">
        <v>0.549319</v>
      </c>
      <c r="D1773" s="12">
        <v>0.52496500000000001</v>
      </c>
      <c r="E1773" s="12">
        <v>0.53570700000000004</v>
      </c>
      <c r="F1773" s="12">
        <v>631230000</v>
      </c>
      <c r="G1773" s="12">
        <v>21538372467</v>
      </c>
      <c r="H1773" s="7">
        <f t="shared" si="27"/>
        <v>-2.4779772773197282E-2</v>
      </c>
    </row>
    <row r="1774" spans="1:8" x14ac:dyDescent="0.75">
      <c r="A1774" s="2">
        <v>43412</v>
      </c>
      <c r="B1774" s="12">
        <v>0.53664000000000001</v>
      </c>
      <c r="C1774" s="12">
        <v>0.53928200000000004</v>
      </c>
      <c r="D1774" s="12">
        <v>0.491286</v>
      </c>
      <c r="E1774" s="12">
        <v>0.493508</v>
      </c>
      <c r="F1774" s="12">
        <v>686221000</v>
      </c>
      <c r="G1774" s="12">
        <v>19841740204</v>
      </c>
      <c r="H1774" s="7">
        <f t="shared" si="27"/>
        <v>-8.0374180083482419E-2</v>
      </c>
    </row>
    <row r="1775" spans="1:8" x14ac:dyDescent="0.75">
      <c r="A1775" s="2">
        <v>43413</v>
      </c>
      <c r="B1775" s="12">
        <v>0.49284699999999998</v>
      </c>
      <c r="C1775" s="12">
        <v>0.515509</v>
      </c>
      <c r="D1775" s="12">
        <v>0.49284699999999998</v>
      </c>
      <c r="E1775" s="12">
        <v>0.500668</v>
      </c>
      <c r="F1775" s="12">
        <v>509865000</v>
      </c>
      <c r="G1775" s="12">
        <v>20129611646</v>
      </c>
      <c r="H1775" s="7">
        <f t="shared" si="27"/>
        <v>1.5869022232051777E-2</v>
      </c>
    </row>
    <row r="1776" spans="1:8" x14ac:dyDescent="0.75">
      <c r="A1776" s="2">
        <v>43414</v>
      </c>
      <c r="B1776" s="12">
        <v>0.50029999999999997</v>
      </c>
      <c r="C1776" s="12">
        <v>0.51117599999999996</v>
      </c>
      <c r="D1776" s="12">
        <v>0.49979099999999999</v>
      </c>
      <c r="E1776" s="12">
        <v>0.50669799999999998</v>
      </c>
      <c r="F1776" s="12">
        <v>328038000</v>
      </c>
      <c r="G1776" s="12">
        <v>20372050864</v>
      </c>
      <c r="H1776" s="7">
        <f t="shared" si="27"/>
        <v>1.2788327003797752E-2</v>
      </c>
    </row>
    <row r="1777" spans="1:8" x14ac:dyDescent="0.75">
      <c r="A1777" s="2">
        <v>43415</v>
      </c>
      <c r="B1777" s="12">
        <v>0.50689499999999998</v>
      </c>
      <c r="C1777" s="12">
        <v>0.50831800000000005</v>
      </c>
      <c r="D1777" s="12">
        <v>0.49692999999999998</v>
      </c>
      <c r="E1777" s="12">
        <v>0.50591299999999995</v>
      </c>
      <c r="F1777" s="12">
        <v>292675000</v>
      </c>
      <c r="G1777" s="12">
        <v>20340489540</v>
      </c>
      <c r="H1777" s="7">
        <f t="shared" si="27"/>
        <v>-1.9372848420285038E-3</v>
      </c>
    </row>
    <row r="1778" spans="1:8" x14ac:dyDescent="0.75">
      <c r="A1778" s="2">
        <v>43416</v>
      </c>
      <c r="B1778" s="12">
        <v>0.50783299999999998</v>
      </c>
      <c r="C1778" s="12">
        <v>0.525536</v>
      </c>
      <c r="D1778" s="12">
        <v>0.50081600000000004</v>
      </c>
      <c r="E1778" s="12">
        <v>0.51716499999999999</v>
      </c>
      <c r="F1778" s="12">
        <v>605042000</v>
      </c>
      <c r="G1778" s="12">
        <v>20792881924</v>
      </c>
      <c r="H1778" s="7">
        <f t="shared" si="27"/>
        <v>1.8376119708644393E-2</v>
      </c>
    </row>
    <row r="1779" spans="1:8" x14ac:dyDescent="0.75">
      <c r="A1779" s="2">
        <v>43417</v>
      </c>
      <c r="B1779" s="12">
        <v>0.51666299999999998</v>
      </c>
      <c r="C1779" s="12">
        <v>0.52514499999999997</v>
      </c>
      <c r="D1779" s="12">
        <v>0.50551999999999997</v>
      </c>
      <c r="E1779" s="12">
        <v>0.51011200000000001</v>
      </c>
      <c r="F1779" s="12">
        <v>521675000</v>
      </c>
      <c r="G1779" s="12">
        <v>20509312471</v>
      </c>
      <c r="H1779" s="7">
        <f t="shared" si="27"/>
        <v>-1.2679444821866427E-2</v>
      </c>
    </row>
    <row r="1780" spans="1:8" x14ac:dyDescent="0.75">
      <c r="A1780" s="2">
        <v>43418</v>
      </c>
      <c r="B1780" s="12">
        <v>0.50837200000000005</v>
      </c>
      <c r="C1780" s="12">
        <v>0.51064600000000004</v>
      </c>
      <c r="D1780" s="12">
        <v>0.430398</v>
      </c>
      <c r="E1780" s="12">
        <v>0.47437200000000002</v>
      </c>
      <c r="F1780" s="12">
        <v>980604000</v>
      </c>
      <c r="G1780" s="12">
        <v>19103790092</v>
      </c>
      <c r="H1780" s="7">
        <f t="shared" si="27"/>
        <v>-6.6880158623999805E-2</v>
      </c>
    </row>
    <row r="1781" spans="1:8" x14ac:dyDescent="0.75">
      <c r="A1781" s="2">
        <v>43419</v>
      </c>
      <c r="B1781" s="12">
        <v>0.47237800000000002</v>
      </c>
      <c r="C1781" s="12">
        <v>0.48456500000000002</v>
      </c>
      <c r="D1781" s="12">
        <v>0.432724</v>
      </c>
      <c r="E1781" s="12">
        <v>0.48170800000000003</v>
      </c>
      <c r="F1781" s="12">
        <v>965997000</v>
      </c>
      <c r="G1781" s="12">
        <v>19399223642</v>
      </c>
      <c r="H1781" s="7">
        <f t="shared" si="27"/>
        <v>1.9751131509088072E-2</v>
      </c>
    </row>
    <row r="1782" spans="1:8" x14ac:dyDescent="0.75">
      <c r="A1782" s="2">
        <v>43420</v>
      </c>
      <c r="B1782" s="12">
        <v>0.47923199999999999</v>
      </c>
      <c r="C1782" s="12">
        <v>0.48508200000000001</v>
      </c>
      <c r="D1782" s="12">
        <v>0.46377099999999999</v>
      </c>
      <c r="E1782" s="12">
        <v>0.471609</v>
      </c>
      <c r="F1782" s="12">
        <v>593572000</v>
      </c>
      <c r="G1782" s="12">
        <v>18992519249</v>
      </c>
      <c r="H1782" s="7">
        <f t="shared" si="27"/>
        <v>-1.5906700721153827E-2</v>
      </c>
    </row>
    <row r="1783" spans="1:8" x14ac:dyDescent="0.75">
      <c r="A1783" s="2">
        <v>43421</v>
      </c>
      <c r="B1783" s="12">
        <v>0.47232299999999999</v>
      </c>
      <c r="C1783" s="12">
        <v>0.49673</v>
      </c>
      <c r="D1783" s="12">
        <v>0.46681299999999998</v>
      </c>
      <c r="E1783" s="12">
        <v>0.49165399999999998</v>
      </c>
      <c r="F1783" s="12">
        <v>607453000</v>
      </c>
      <c r="G1783" s="12">
        <v>19799766457</v>
      </c>
      <c r="H1783" s="7">
        <f t="shared" si="27"/>
        <v>4.0927500883928977E-2</v>
      </c>
    </row>
    <row r="1784" spans="1:8" x14ac:dyDescent="0.75">
      <c r="A1784" s="2">
        <v>43422</v>
      </c>
      <c r="B1784" s="12">
        <v>0.493419</v>
      </c>
      <c r="C1784" s="12">
        <v>0.52213299999999996</v>
      </c>
      <c r="D1784" s="12">
        <v>0.49032999999999999</v>
      </c>
      <c r="E1784" s="12">
        <v>0.51047299999999995</v>
      </c>
      <c r="F1784" s="12">
        <v>884280000</v>
      </c>
      <c r="G1784" s="12">
        <v>20557640500</v>
      </c>
      <c r="H1784" s="7">
        <f t="shared" si="27"/>
        <v>3.4562917115068446E-2</v>
      </c>
    </row>
    <row r="1785" spans="1:8" x14ac:dyDescent="0.75">
      <c r="A1785" s="2">
        <v>43423</v>
      </c>
      <c r="B1785" s="12">
        <v>0.510127</v>
      </c>
      <c r="C1785" s="12">
        <v>0.510127</v>
      </c>
      <c r="D1785" s="12">
        <v>0.47230499999999997</v>
      </c>
      <c r="E1785" s="12">
        <v>0.47816599999999998</v>
      </c>
      <c r="F1785" s="12">
        <v>1297340000</v>
      </c>
      <c r="G1785" s="12">
        <v>19283163673</v>
      </c>
      <c r="H1785" s="7">
        <f t="shared" si="27"/>
        <v>-6.2653025619110569E-2</v>
      </c>
    </row>
    <row r="1786" spans="1:8" x14ac:dyDescent="0.75">
      <c r="A1786" s="2">
        <v>43424</v>
      </c>
      <c r="B1786" s="12">
        <v>0.48027900000000001</v>
      </c>
      <c r="C1786" s="12">
        <v>0.49651600000000001</v>
      </c>
      <c r="D1786" s="12">
        <v>0.42367199999999999</v>
      </c>
      <c r="E1786" s="12">
        <v>0.434726</v>
      </c>
      <c r="F1786" s="12">
        <v>1538310000</v>
      </c>
      <c r="G1786" s="12">
        <v>17531343950</v>
      </c>
      <c r="H1786" s="7">
        <f t="shared" si="27"/>
        <v>-9.4846953541587301E-2</v>
      </c>
    </row>
    <row r="1787" spans="1:8" x14ac:dyDescent="0.75">
      <c r="A1787" s="2">
        <v>43425</v>
      </c>
      <c r="B1787" s="12">
        <v>0.43649199999999999</v>
      </c>
      <c r="C1787" s="12">
        <v>0.45614399999999999</v>
      </c>
      <c r="D1787" s="12">
        <v>0.41677999999999998</v>
      </c>
      <c r="E1787" s="12">
        <v>0.44765100000000002</v>
      </c>
      <c r="F1787" s="12">
        <v>858303000</v>
      </c>
      <c r="G1787" s="12">
        <v>18052574841</v>
      </c>
      <c r="H1787" s="7">
        <f t="shared" si="27"/>
        <v>2.5565187907224028E-2</v>
      </c>
    </row>
    <row r="1788" spans="1:8" x14ac:dyDescent="0.75">
      <c r="A1788" s="2">
        <v>43426</v>
      </c>
      <c r="B1788" s="12">
        <v>0.44794800000000001</v>
      </c>
      <c r="C1788" s="12">
        <v>0.44820599999999999</v>
      </c>
      <c r="D1788" s="12">
        <v>0.42608000000000001</v>
      </c>
      <c r="E1788" s="12">
        <v>0.42608000000000001</v>
      </c>
      <c r="F1788" s="12">
        <v>480044000</v>
      </c>
      <c r="G1788" s="12">
        <v>17182673753</v>
      </c>
      <c r="H1788" s="7">
        <f t="shared" si="27"/>
        <v>-4.881816639431362E-2</v>
      </c>
    </row>
    <row r="1789" spans="1:8" x14ac:dyDescent="0.75">
      <c r="A1789" s="2">
        <v>43427</v>
      </c>
      <c r="B1789" s="12">
        <v>0.425209</v>
      </c>
      <c r="C1789" s="12">
        <v>0.428205</v>
      </c>
      <c r="D1789" s="12">
        <v>0.39804600000000001</v>
      </c>
      <c r="E1789" s="12">
        <v>0.40742800000000001</v>
      </c>
      <c r="F1789" s="12">
        <v>774083000</v>
      </c>
      <c r="G1789" s="12">
        <v>16430488176</v>
      </c>
      <c r="H1789" s="7">
        <f t="shared" si="27"/>
        <v>-4.1817082893353598E-2</v>
      </c>
    </row>
    <row r="1790" spans="1:8" x14ac:dyDescent="0.75">
      <c r="A1790" s="2">
        <v>43428</v>
      </c>
      <c r="B1790" s="12">
        <v>0.40784399999999998</v>
      </c>
      <c r="C1790" s="12">
        <v>0.41676200000000002</v>
      </c>
      <c r="D1790" s="12">
        <v>0.36735400000000001</v>
      </c>
      <c r="E1790" s="12">
        <v>0.375336</v>
      </c>
      <c r="F1790" s="12">
        <v>626279000</v>
      </c>
      <c r="G1790" s="12">
        <v>15136303126</v>
      </c>
      <c r="H1790" s="7">
        <f t="shared" si="27"/>
        <v>-7.9706946773766399E-2</v>
      </c>
    </row>
    <row r="1791" spans="1:8" x14ac:dyDescent="0.75">
      <c r="A1791" s="2">
        <v>43429</v>
      </c>
      <c r="B1791" s="12">
        <v>0.37451099999999998</v>
      </c>
      <c r="C1791" s="12">
        <v>0.38633299999999998</v>
      </c>
      <c r="D1791" s="12">
        <v>0.32495299999999999</v>
      </c>
      <c r="E1791" s="12">
        <v>0.37455100000000002</v>
      </c>
      <c r="F1791" s="12">
        <v>1296590000</v>
      </c>
      <c r="G1791" s="12">
        <v>15104646163</v>
      </c>
      <c r="H1791" s="7">
        <f t="shared" si="27"/>
        <v>1.0680594161463883E-4</v>
      </c>
    </row>
    <row r="1792" spans="1:8" x14ac:dyDescent="0.75">
      <c r="A1792" s="2">
        <v>43430</v>
      </c>
      <c r="B1792" s="12">
        <v>0.37555300000000003</v>
      </c>
      <c r="C1792" s="12">
        <v>0.38869599999999999</v>
      </c>
      <c r="D1792" s="12">
        <v>0.34201900000000002</v>
      </c>
      <c r="E1792" s="12">
        <v>0.35545100000000002</v>
      </c>
      <c r="F1792" s="12">
        <v>1032000000</v>
      </c>
      <c r="G1792" s="12">
        <v>14334393936</v>
      </c>
      <c r="H1792" s="7">
        <f t="shared" si="27"/>
        <v>-5.3526399735856212E-2</v>
      </c>
    </row>
    <row r="1793" spans="1:8" x14ac:dyDescent="0.75">
      <c r="A1793" s="2">
        <v>43431</v>
      </c>
      <c r="B1793" s="12">
        <v>0.35397699999999999</v>
      </c>
      <c r="C1793" s="12">
        <v>0.367645</v>
      </c>
      <c r="D1793" s="12">
        <v>0.34299099999999999</v>
      </c>
      <c r="E1793" s="12">
        <v>0.36016300000000001</v>
      </c>
      <c r="F1793" s="12">
        <v>600169000</v>
      </c>
      <c r="G1793" s="12">
        <v>14524416370</v>
      </c>
      <c r="H1793" s="7">
        <f t="shared" si="27"/>
        <v>1.7475711698782759E-2</v>
      </c>
    </row>
    <row r="1794" spans="1:8" x14ac:dyDescent="0.75">
      <c r="A1794" s="2">
        <v>43432</v>
      </c>
      <c r="B1794" s="12">
        <v>0.36031299999999999</v>
      </c>
      <c r="C1794" s="12">
        <v>0.40158300000000002</v>
      </c>
      <c r="D1794" s="12">
        <v>0.36031299999999999</v>
      </c>
      <c r="E1794" s="12">
        <v>0.39055699999999999</v>
      </c>
      <c r="F1794" s="12">
        <v>774818000</v>
      </c>
      <c r="G1794" s="12">
        <v>15750125594</v>
      </c>
      <c r="H1794" s="7">
        <f t="shared" si="27"/>
        <v>8.3938131568941435E-2</v>
      </c>
    </row>
    <row r="1795" spans="1:8" x14ac:dyDescent="0.75">
      <c r="A1795" s="2">
        <v>43433</v>
      </c>
      <c r="B1795" s="12">
        <v>0.39186199999999999</v>
      </c>
      <c r="C1795" s="12">
        <v>0.39246500000000001</v>
      </c>
      <c r="D1795" s="12">
        <v>0.37378899999999998</v>
      </c>
      <c r="E1795" s="12">
        <v>0.37956200000000001</v>
      </c>
      <c r="F1795" s="12">
        <v>629900577</v>
      </c>
      <c r="G1795" s="12">
        <v>15306739230</v>
      </c>
      <c r="H1795" s="7">
        <f t="shared" ref="H1795:H1853" si="28">(E1795-B1795)/B1795</f>
        <v>-3.1388601089158884E-2</v>
      </c>
    </row>
    <row r="1796" spans="1:8" x14ac:dyDescent="0.75">
      <c r="A1796" s="2">
        <v>43434</v>
      </c>
      <c r="B1796" s="12">
        <v>0.38053799999999999</v>
      </c>
      <c r="C1796" s="12">
        <v>0.381019</v>
      </c>
      <c r="D1796" s="12">
        <v>0.35520499999999999</v>
      </c>
      <c r="E1796" s="12">
        <v>0.36245500000000003</v>
      </c>
      <c r="F1796" s="12">
        <v>512041152</v>
      </c>
      <c r="G1796" s="12">
        <v>14616841112</v>
      </c>
      <c r="H1796" s="7">
        <f t="shared" si="28"/>
        <v>-4.751956440618272E-2</v>
      </c>
    </row>
    <row r="1797" spans="1:8" x14ac:dyDescent="0.75">
      <c r="A1797" s="2">
        <v>43435</v>
      </c>
      <c r="B1797" s="12">
        <v>0.36255700000000002</v>
      </c>
      <c r="C1797" s="12">
        <v>0.377056</v>
      </c>
      <c r="D1797" s="12">
        <v>0.35708299999999998</v>
      </c>
      <c r="E1797" s="12">
        <v>0.37290600000000002</v>
      </c>
      <c r="F1797" s="12">
        <v>397266566</v>
      </c>
      <c r="G1797" s="12">
        <v>15038289184</v>
      </c>
      <c r="H1797" s="7">
        <f t="shared" si="28"/>
        <v>2.8544477144283511E-2</v>
      </c>
    </row>
    <row r="1798" spans="1:8" x14ac:dyDescent="0.75">
      <c r="A1798" s="2">
        <v>43436</v>
      </c>
      <c r="B1798" s="12">
        <v>0.37216199999999999</v>
      </c>
      <c r="C1798" s="12">
        <v>0.37839200000000001</v>
      </c>
      <c r="D1798" s="12">
        <v>0.365732</v>
      </c>
      <c r="E1798" s="12">
        <v>0.36762699999999998</v>
      </c>
      <c r="F1798" s="12">
        <v>335732170</v>
      </c>
      <c r="G1798" s="12">
        <v>14825428858</v>
      </c>
      <c r="H1798" s="7">
        <f t="shared" si="28"/>
        <v>-1.2185553603000875E-2</v>
      </c>
    </row>
    <row r="1799" spans="1:8" x14ac:dyDescent="0.75">
      <c r="A1799" s="2">
        <v>43437</v>
      </c>
      <c r="B1799" s="12">
        <v>0.36859799999999998</v>
      </c>
      <c r="C1799" s="12">
        <v>0.36859799999999998</v>
      </c>
      <c r="D1799" s="12">
        <v>0.34697499999999998</v>
      </c>
      <c r="E1799" s="12">
        <v>0.34875400000000001</v>
      </c>
      <c r="F1799" s="12">
        <v>392651603</v>
      </c>
      <c r="G1799" s="12">
        <v>14064337569</v>
      </c>
      <c r="H1799" s="7">
        <f t="shared" si="28"/>
        <v>-5.383642884660246E-2</v>
      </c>
    </row>
    <row r="1800" spans="1:8" x14ac:dyDescent="0.75">
      <c r="A1800" s="2">
        <v>43438</v>
      </c>
      <c r="B1800" s="12">
        <v>0.34853400000000001</v>
      </c>
      <c r="C1800" s="12">
        <v>0.361431</v>
      </c>
      <c r="D1800" s="12">
        <v>0.342528</v>
      </c>
      <c r="E1800" s="12">
        <v>0.35223100000000002</v>
      </c>
      <c r="F1800" s="12">
        <v>445334425</v>
      </c>
      <c r="G1800" s="12">
        <v>14204552399</v>
      </c>
      <c r="H1800" s="7">
        <f t="shared" si="28"/>
        <v>1.0607286520109963E-2</v>
      </c>
    </row>
    <row r="1801" spans="1:8" x14ac:dyDescent="0.75">
      <c r="A1801" s="2">
        <v>43439</v>
      </c>
      <c r="B1801" s="12">
        <v>0.35235300000000003</v>
      </c>
      <c r="C1801" s="12">
        <v>0.35330899999999998</v>
      </c>
      <c r="D1801" s="12">
        <v>0.33824199999999999</v>
      </c>
      <c r="E1801" s="12">
        <v>0.33824199999999999</v>
      </c>
      <c r="F1801" s="12">
        <v>400526135</v>
      </c>
      <c r="G1801" s="12">
        <v>13640400736</v>
      </c>
      <c r="H1801" s="7">
        <f t="shared" si="28"/>
        <v>-4.0047906502853781E-2</v>
      </c>
    </row>
    <row r="1802" spans="1:8" x14ac:dyDescent="0.75">
      <c r="A1802" s="2">
        <v>43440</v>
      </c>
      <c r="B1802" s="12">
        <v>0.33708300000000002</v>
      </c>
      <c r="C1802" s="12">
        <v>0.34249499999999999</v>
      </c>
      <c r="D1802" s="12">
        <v>0.31036000000000002</v>
      </c>
      <c r="E1802" s="12">
        <v>0.31093599999999999</v>
      </c>
      <c r="F1802" s="12">
        <v>517551018</v>
      </c>
      <c r="G1802" s="12">
        <v>12539238458</v>
      </c>
      <c r="H1802" s="7">
        <f t="shared" si="28"/>
        <v>-7.7568432700551582E-2</v>
      </c>
    </row>
    <row r="1803" spans="1:8" x14ac:dyDescent="0.75">
      <c r="A1803" s="2">
        <v>43441</v>
      </c>
      <c r="B1803" s="12">
        <v>0.31083699999999997</v>
      </c>
      <c r="C1803" s="12">
        <v>0.31105899999999997</v>
      </c>
      <c r="D1803" s="12">
        <v>0.29135100000000003</v>
      </c>
      <c r="E1803" s="12">
        <v>0.30199700000000002</v>
      </c>
      <c r="F1803" s="12">
        <v>667331347</v>
      </c>
      <c r="G1803" s="12">
        <v>12359838916</v>
      </c>
      <c r="H1803" s="7">
        <f t="shared" si="28"/>
        <v>-2.8439342806679899E-2</v>
      </c>
    </row>
    <row r="1804" spans="1:8" x14ac:dyDescent="0.75">
      <c r="A1804" s="2">
        <v>43442</v>
      </c>
      <c r="B1804" s="12">
        <v>0.30243999999999999</v>
      </c>
      <c r="C1804" s="12">
        <v>0.318185</v>
      </c>
      <c r="D1804" s="12">
        <v>0.297232</v>
      </c>
      <c r="E1804" s="12">
        <v>0.30726900000000001</v>
      </c>
      <c r="F1804" s="12">
        <v>463529471</v>
      </c>
      <c r="G1804" s="12">
        <v>12575595451</v>
      </c>
      <c r="H1804" s="7">
        <f t="shared" si="28"/>
        <v>1.5966803332892566E-2</v>
      </c>
    </row>
    <row r="1805" spans="1:8" x14ac:dyDescent="0.75">
      <c r="A1805" s="2">
        <v>43443</v>
      </c>
      <c r="B1805" s="12">
        <v>0.30645099999999997</v>
      </c>
      <c r="C1805" s="12">
        <v>0.32014399999999998</v>
      </c>
      <c r="D1805" s="12">
        <v>0.30466599999999999</v>
      </c>
      <c r="E1805" s="12">
        <v>0.31336999999999998</v>
      </c>
      <c r="F1805" s="12">
        <v>430122747</v>
      </c>
      <c r="G1805" s="12">
        <v>12825284624</v>
      </c>
      <c r="H1805" s="7">
        <f t="shared" si="28"/>
        <v>2.2577834629353498E-2</v>
      </c>
    </row>
    <row r="1806" spans="1:8" x14ac:dyDescent="0.75">
      <c r="A1806" s="2">
        <v>43444</v>
      </c>
      <c r="B1806" s="12">
        <v>0.31348500000000001</v>
      </c>
      <c r="C1806" s="12">
        <v>0.31620999999999999</v>
      </c>
      <c r="D1806" s="12">
        <v>0.30059999999999998</v>
      </c>
      <c r="E1806" s="12">
        <v>0.30376599999999998</v>
      </c>
      <c r="F1806" s="12">
        <v>386627711</v>
      </c>
      <c r="G1806" s="12">
        <v>12432208489</v>
      </c>
      <c r="H1806" s="7">
        <f t="shared" si="28"/>
        <v>-3.1003078297207307E-2</v>
      </c>
    </row>
    <row r="1807" spans="1:8" x14ac:dyDescent="0.75">
      <c r="A1807" s="2">
        <v>43445</v>
      </c>
      <c r="B1807" s="12">
        <v>0.30309999999999998</v>
      </c>
      <c r="C1807" s="12">
        <v>0.31034299999999998</v>
      </c>
      <c r="D1807" s="12">
        <v>0.298095</v>
      </c>
      <c r="E1807" s="12">
        <v>0.30134499999999997</v>
      </c>
      <c r="F1807" s="12">
        <v>394872461</v>
      </c>
      <c r="G1807" s="12">
        <v>12333147092</v>
      </c>
      <c r="H1807" s="7">
        <f t="shared" si="28"/>
        <v>-5.7901682612999227E-3</v>
      </c>
    </row>
    <row r="1808" spans="1:8" x14ac:dyDescent="0.75">
      <c r="A1808" s="2">
        <v>43446</v>
      </c>
      <c r="B1808" s="12">
        <v>0.30067100000000002</v>
      </c>
      <c r="C1808" s="12">
        <v>0.31114999999999998</v>
      </c>
      <c r="D1808" s="12">
        <v>0.30067100000000002</v>
      </c>
      <c r="E1808" s="12">
        <v>0.30732300000000001</v>
      </c>
      <c r="F1808" s="12">
        <v>370325300</v>
      </c>
      <c r="G1808" s="12">
        <v>12577803841</v>
      </c>
      <c r="H1808" s="7">
        <f t="shared" si="28"/>
        <v>2.212384965626878E-2</v>
      </c>
    </row>
    <row r="1809" spans="1:8" x14ac:dyDescent="0.75">
      <c r="A1809" s="2">
        <v>43447</v>
      </c>
      <c r="B1809" s="12">
        <v>0.30765999999999999</v>
      </c>
      <c r="C1809" s="12">
        <v>0.30780000000000002</v>
      </c>
      <c r="D1809" s="12">
        <v>0.29811799999999999</v>
      </c>
      <c r="E1809" s="12">
        <v>0.30002600000000001</v>
      </c>
      <c r="F1809" s="12">
        <v>303413883</v>
      </c>
      <c r="G1809" s="12">
        <v>12279148093</v>
      </c>
      <c r="H1809" s="7">
        <f t="shared" si="28"/>
        <v>-2.4813105376064404E-2</v>
      </c>
    </row>
    <row r="1810" spans="1:8" x14ac:dyDescent="0.75">
      <c r="A1810" s="2">
        <v>43448</v>
      </c>
      <c r="B1810" s="12">
        <v>0.29997200000000002</v>
      </c>
      <c r="C1810" s="12">
        <v>0.30014999999999997</v>
      </c>
      <c r="D1810" s="12">
        <v>0.28511199999999998</v>
      </c>
      <c r="E1810" s="12">
        <v>0.28878999999999999</v>
      </c>
      <c r="F1810" s="12">
        <v>320266797</v>
      </c>
      <c r="G1810" s="12">
        <v>11819314866</v>
      </c>
      <c r="H1810" s="7">
        <f t="shared" si="28"/>
        <v>-3.7276812502500319E-2</v>
      </c>
    </row>
    <row r="1811" spans="1:8" x14ac:dyDescent="0.75">
      <c r="A1811" s="2">
        <v>43449</v>
      </c>
      <c r="B1811" s="12">
        <v>0.28869899999999998</v>
      </c>
      <c r="C1811" s="12">
        <v>0.29137200000000002</v>
      </c>
      <c r="D1811" s="12">
        <v>0.28252300000000002</v>
      </c>
      <c r="E1811" s="12">
        <v>0.285883</v>
      </c>
      <c r="F1811" s="12">
        <v>277696890</v>
      </c>
      <c r="G1811" s="12">
        <v>11700328892</v>
      </c>
      <c r="H1811" s="7">
        <f t="shared" si="28"/>
        <v>-9.7541037551220656E-3</v>
      </c>
    </row>
    <row r="1812" spans="1:8" x14ac:dyDescent="0.75">
      <c r="A1812" s="2">
        <v>43450</v>
      </c>
      <c r="B1812" s="12">
        <v>0.28591100000000003</v>
      </c>
      <c r="C1812" s="12">
        <v>0.29416900000000001</v>
      </c>
      <c r="D1812" s="12">
        <v>0.28588999999999998</v>
      </c>
      <c r="E1812" s="12">
        <v>0.28792899999999999</v>
      </c>
      <c r="F1812" s="12">
        <v>316135928</v>
      </c>
      <c r="G1812" s="12">
        <v>11784050729</v>
      </c>
      <c r="H1812" s="7">
        <f t="shared" si="28"/>
        <v>7.0581404702860827E-3</v>
      </c>
    </row>
    <row r="1813" spans="1:8" x14ac:dyDescent="0.75">
      <c r="A1813" s="2">
        <v>43451</v>
      </c>
      <c r="B1813" s="12">
        <v>0.288101</v>
      </c>
      <c r="C1813" s="12">
        <v>0.33650099999999999</v>
      </c>
      <c r="D1813" s="12">
        <v>0.28694199999999997</v>
      </c>
      <c r="E1813" s="12">
        <v>0.32845299999999999</v>
      </c>
      <c r="F1813" s="12">
        <v>639336585</v>
      </c>
      <c r="G1813" s="12">
        <v>13388520904</v>
      </c>
      <c r="H1813" s="7">
        <f t="shared" si="28"/>
        <v>0.14006199214858678</v>
      </c>
    </row>
    <row r="1814" spans="1:8" x14ac:dyDescent="0.75">
      <c r="A1814" s="2">
        <v>43452</v>
      </c>
      <c r="B1814" s="12">
        <v>0.32902199999999998</v>
      </c>
      <c r="C1814" s="12">
        <v>0.35016199999999997</v>
      </c>
      <c r="D1814" s="12">
        <v>0.325291</v>
      </c>
      <c r="E1814" s="12">
        <v>0.35016199999999997</v>
      </c>
      <c r="F1814" s="12">
        <v>753758217</v>
      </c>
      <c r="G1814" s="12">
        <v>14273429559</v>
      </c>
      <c r="H1814" s="7">
        <f t="shared" si="28"/>
        <v>6.4251022727963458E-2</v>
      </c>
    </row>
    <row r="1815" spans="1:8" x14ac:dyDescent="0.75">
      <c r="A1815" s="2">
        <v>43453</v>
      </c>
      <c r="B1815" s="12">
        <v>0.35505999999999999</v>
      </c>
      <c r="C1815" s="12">
        <v>0.39333000000000001</v>
      </c>
      <c r="D1815" s="12">
        <v>0.34820099999999998</v>
      </c>
      <c r="E1815" s="12">
        <v>0.35195599999999999</v>
      </c>
      <c r="F1815" s="12">
        <v>1041279272</v>
      </c>
      <c r="G1815" s="12">
        <v>14346541679</v>
      </c>
      <c r="H1815" s="7">
        <f t="shared" si="28"/>
        <v>-8.7421844195347143E-3</v>
      </c>
    </row>
    <row r="1816" spans="1:8" x14ac:dyDescent="0.75">
      <c r="A1816" s="2">
        <v>43454</v>
      </c>
      <c r="B1816" s="12">
        <v>0.34736099999999998</v>
      </c>
      <c r="C1816" s="12">
        <v>0.38897399999999999</v>
      </c>
      <c r="D1816" s="12">
        <v>0.34705599999999998</v>
      </c>
      <c r="E1816" s="12">
        <v>0.37819900000000001</v>
      </c>
      <c r="F1816" s="12">
        <v>1006287680</v>
      </c>
      <c r="G1816" s="12">
        <v>15416266366</v>
      </c>
      <c r="H1816" s="7">
        <f t="shared" si="28"/>
        <v>8.8777957226055984E-2</v>
      </c>
    </row>
    <row r="1817" spans="1:8" x14ac:dyDescent="0.75">
      <c r="A1817" s="2">
        <v>43455</v>
      </c>
      <c r="B1817" s="12">
        <v>0.37675599999999998</v>
      </c>
      <c r="C1817" s="12">
        <v>0.38408900000000001</v>
      </c>
      <c r="D1817" s="12">
        <v>0.35403499999999999</v>
      </c>
      <c r="E1817" s="12">
        <v>0.35857</v>
      </c>
      <c r="F1817" s="12">
        <v>724747471</v>
      </c>
      <c r="G1817" s="12">
        <v>14627554926</v>
      </c>
      <c r="H1817" s="7">
        <f t="shared" si="28"/>
        <v>-4.8269967830638347E-2</v>
      </c>
    </row>
    <row r="1818" spans="1:8" x14ac:dyDescent="0.75">
      <c r="A1818" s="2">
        <v>43456</v>
      </c>
      <c r="B1818" s="12">
        <v>0.35888500000000001</v>
      </c>
      <c r="C1818" s="12">
        <v>0.36296800000000001</v>
      </c>
      <c r="D1818" s="12">
        <v>0.34987000000000001</v>
      </c>
      <c r="E1818" s="12">
        <v>0.36230800000000002</v>
      </c>
      <c r="F1818" s="12">
        <v>487175830</v>
      </c>
      <c r="G1818" s="12">
        <v>14780047340</v>
      </c>
      <c r="H1818" s="7">
        <f t="shared" si="28"/>
        <v>9.5378742494113978E-3</v>
      </c>
    </row>
    <row r="1819" spans="1:8" x14ac:dyDescent="0.75">
      <c r="A1819" s="2">
        <v>43457</v>
      </c>
      <c r="B1819" s="12">
        <v>0.36304500000000001</v>
      </c>
      <c r="C1819" s="12">
        <v>0.38147599999999998</v>
      </c>
      <c r="D1819" s="12">
        <v>0.36180699999999999</v>
      </c>
      <c r="E1819" s="12">
        <v>0.37126999999999999</v>
      </c>
      <c r="F1819" s="12">
        <v>634162707</v>
      </c>
      <c r="G1819" s="12">
        <v>15145652799</v>
      </c>
      <c r="H1819" s="7">
        <f t="shared" si="28"/>
        <v>2.2655593659188206E-2</v>
      </c>
    </row>
    <row r="1820" spans="1:8" x14ac:dyDescent="0.75">
      <c r="A1820" s="2">
        <v>43458</v>
      </c>
      <c r="B1820" s="12">
        <v>0.37239800000000001</v>
      </c>
      <c r="C1820" s="12">
        <v>0.44847700000000001</v>
      </c>
      <c r="D1820" s="12">
        <v>0.37239800000000001</v>
      </c>
      <c r="E1820" s="12">
        <v>0.40679900000000002</v>
      </c>
      <c r="F1820" s="12">
        <v>1688430313</v>
      </c>
      <c r="G1820" s="12">
        <v>16594994618</v>
      </c>
      <c r="H1820" s="7">
        <f t="shared" si="28"/>
        <v>9.2376973023485659E-2</v>
      </c>
    </row>
    <row r="1821" spans="1:8" x14ac:dyDescent="0.75">
      <c r="A1821" s="2">
        <v>43459</v>
      </c>
      <c r="B1821" s="12">
        <v>0.408439</v>
      </c>
      <c r="C1821" s="12">
        <v>0.408439</v>
      </c>
      <c r="D1821" s="12">
        <v>0.36936200000000002</v>
      </c>
      <c r="E1821" s="12">
        <v>0.38087199999999999</v>
      </c>
      <c r="F1821" s="12">
        <v>955306080</v>
      </c>
      <c r="G1821" s="12">
        <v>15537325695</v>
      </c>
      <c r="H1821" s="7">
        <f t="shared" si="28"/>
        <v>-6.7493554729102775E-2</v>
      </c>
    </row>
    <row r="1822" spans="1:8" x14ac:dyDescent="0.75">
      <c r="A1822" s="2">
        <v>43460</v>
      </c>
      <c r="B1822" s="12">
        <v>0.37999100000000002</v>
      </c>
      <c r="C1822" s="12">
        <v>0.39133400000000002</v>
      </c>
      <c r="D1822" s="12">
        <v>0.36344100000000001</v>
      </c>
      <c r="E1822" s="12">
        <v>0.378693</v>
      </c>
      <c r="F1822" s="12">
        <v>690588635</v>
      </c>
      <c r="G1822" s="12">
        <v>15448432552</v>
      </c>
      <c r="H1822" s="7">
        <f t="shared" si="28"/>
        <v>-3.4158703758773792E-3</v>
      </c>
    </row>
    <row r="1823" spans="1:8" x14ac:dyDescent="0.75">
      <c r="A1823" s="2">
        <v>43461</v>
      </c>
      <c r="B1823" s="12">
        <v>0.379106</v>
      </c>
      <c r="C1823" s="12">
        <v>0.379608</v>
      </c>
      <c r="D1823" s="12">
        <v>0.33628200000000003</v>
      </c>
      <c r="E1823" s="12">
        <v>0.34116200000000002</v>
      </c>
      <c r="F1823" s="12">
        <v>575821047</v>
      </c>
      <c r="G1823" s="12">
        <v>13917404309</v>
      </c>
      <c r="H1823" s="7">
        <f t="shared" si="28"/>
        <v>-0.1000881020084092</v>
      </c>
    </row>
    <row r="1824" spans="1:8" x14ac:dyDescent="0.75">
      <c r="A1824" s="2">
        <v>43462</v>
      </c>
      <c r="B1824" s="12">
        <v>0.34180700000000003</v>
      </c>
      <c r="C1824" s="12">
        <v>0.37941599999999998</v>
      </c>
      <c r="D1824" s="12">
        <v>0.33913900000000002</v>
      </c>
      <c r="E1824" s="12">
        <v>0.37685200000000002</v>
      </c>
      <c r="F1824" s="12">
        <v>765420103</v>
      </c>
      <c r="G1824" s="12">
        <v>15373342678</v>
      </c>
      <c r="H1824" s="7">
        <f t="shared" si="28"/>
        <v>0.10252861995219521</v>
      </c>
    </row>
    <row r="1825" spans="1:8" x14ac:dyDescent="0.75">
      <c r="A1825" s="2">
        <v>43463</v>
      </c>
      <c r="B1825" s="12">
        <v>0.37834600000000002</v>
      </c>
      <c r="C1825" s="12">
        <v>0.38393699999999997</v>
      </c>
      <c r="D1825" s="12">
        <v>0.36708000000000002</v>
      </c>
      <c r="E1825" s="12">
        <v>0.36725200000000002</v>
      </c>
      <c r="F1825" s="12">
        <v>617892297</v>
      </c>
      <c r="G1825" s="12">
        <v>14981716068</v>
      </c>
      <c r="H1825" s="7">
        <f t="shared" si="28"/>
        <v>-2.9322366299630476E-2</v>
      </c>
    </row>
    <row r="1826" spans="1:8" x14ac:dyDescent="0.75">
      <c r="A1826" s="2">
        <v>43464</v>
      </c>
      <c r="B1826" s="12">
        <v>0.36524800000000002</v>
      </c>
      <c r="C1826" s="12">
        <v>0.371147</v>
      </c>
      <c r="D1826" s="12">
        <v>0.36226399999999997</v>
      </c>
      <c r="E1826" s="12">
        <v>0.36958099999999999</v>
      </c>
      <c r="F1826" s="12">
        <v>486955034</v>
      </c>
      <c r="G1826" s="12">
        <v>15076740856</v>
      </c>
      <c r="H1826" s="7">
        <f t="shared" si="28"/>
        <v>1.1863172419835224E-2</v>
      </c>
    </row>
    <row r="1827" spans="1:8" x14ac:dyDescent="0.75">
      <c r="A1827" s="2">
        <v>43465</v>
      </c>
      <c r="B1827" s="12">
        <v>0.37105100000000002</v>
      </c>
      <c r="C1827" s="12">
        <v>0.37379299999999999</v>
      </c>
      <c r="D1827" s="12">
        <v>0.35078700000000002</v>
      </c>
      <c r="E1827" s="12">
        <v>0.35270600000000002</v>
      </c>
      <c r="F1827" s="12">
        <v>501793515</v>
      </c>
      <c r="G1827" s="12">
        <v>14388351241</v>
      </c>
      <c r="H1827" s="7">
        <f t="shared" si="28"/>
        <v>-4.9440642930486646E-2</v>
      </c>
    </row>
    <row r="1828" spans="1:8" x14ac:dyDescent="0.75">
      <c r="A1828" s="2">
        <v>43466</v>
      </c>
      <c r="B1828" s="12">
        <v>0.35251199999999999</v>
      </c>
      <c r="C1828" s="12">
        <v>0.36477100000000001</v>
      </c>
      <c r="D1828" s="12">
        <v>0.35040199999999999</v>
      </c>
      <c r="E1828" s="12">
        <v>0.36477100000000001</v>
      </c>
      <c r="F1828" s="12">
        <v>449347622</v>
      </c>
      <c r="G1828" s="12">
        <v>14880496658</v>
      </c>
      <c r="H1828" s="7">
        <f t="shared" si="28"/>
        <v>3.4776121096586843E-2</v>
      </c>
    </row>
    <row r="1829" spans="1:8" x14ac:dyDescent="0.75">
      <c r="A1829" s="2">
        <v>43467</v>
      </c>
      <c r="B1829" s="12">
        <v>0.36567499999999997</v>
      </c>
      <c r="C1829" s="12">
        <v>0.378021</v>
      </c>
      <c r="D1829" s="12">
        <v>0.359574</v>
      </c>
      <c r="E1829" s="12">
        <v>0.37524299999999999</v>
      </c>
      <c r="F1829" s="12">
        <v>543216669</v>
      </c>
      <c r="G1829" s="12">
        <v>15307691624</v>
      </c>
      <c r="H1829" s="7">
        <f t="shared" si="28"/>
        <v>2.6165310726738285E-2</v>
      </c>
    </row>
    <row r="1830" spans="1:8" x14ac:dyDescent="0.75">
      <c r="A1830" s="2">
        <v>43468</v>
      </c>
      <c r="B1830" s="12">
        <v>0.37450499999999998</v>
      </c>
      <c r="C1830" s="12">
        <v>0.37450499999999998</v>
      </c>
      <c r="D1830" s="12">
        <v>0.35767500000000002</v>
      </c>
      <c r="E1830" s="12">
        <v>0.36022399999999999</v>
      </c>
      <c r="F1830" s="12">
        <v>438873803</v>
      </c>
      <c r="G1830" s="12">
        <v>14695011676</v>
      </c>
      <c r="H1830" s="7">
        <f t="shared" si="28"/>
        <v>-3.8133002229609719E-2</v>
      </c>
    </row>
    <row r="1831" spans="1:8" x14ac:dyDescent="0.75">
      <c r="A1831" s="2">
        <v>43469</v>
      </c>
      <c r="B1831" s="12">
        <v>0.35975299999999999</v>
      </c>
      <c r="C1831" s="12">
        <v>0.36464200000000002</v>
      </c>
      <c r="D1831" s="12">
        <v>0.35278500000000002</v>
      </c>
      <c r="E1831" s="12">
        <v>0.35674699999999998</v>
      </c>
      <c r="F1831" s="12">
        <v>450633876</v>
      </c>
      <c r="G1831" s="12">
        <v>14553198221</v>
      </c>
      <c r="H1831" s="7">
        <f t="shared" si="28"/>
        <v>-8.3557329612261987E-3</v>
      </c>
    </row>
    <row r="1832" spans="1:8" x14ac:dyDescent="0.75">
      <c r="A1832" s="2">
        <v>43470</v>
      </c>
      <c r="B1832" s="12">
        <v>0.35634700000000002</v>
      </c>
      <c r="C1832" s="12">
        <v>0.36106899999999997</v>
      </c>
      <c r="D1832" s="12">
        <v>0.353987</v>
      </c>
      <c r="E1832" s="12">
        <v>0.35527500000000001</v>
      </c>
      <c r="F1832" s="12">
        <v>452090239</v>
      </c>
      <c r="G1832" s="12">
        <v>14493133457</v>
      </c>
      <c r="H1832" s="7">
        <f t="shared" si="28"/>
        <v>-3.0083037039739841E-3</v>
      </c>
    </row>
    <row r="1833" spans="1:8" x14ac:dyDescent="0.75">
      <c r="A1833" s="2">
        <v>43471</v>
      </c>
      <c r="B1833" s="12">
        <v>0.35475000000000001</v>
      </c>
      <c r="C1833" s="12">
        <v>0.36965999999999999</v>
      </c>
      <c r="D1833" s="12">
        <v>0.35258899999999999</v>
      </c>
      <c r="E1833" s="12">
        <v>0.36839499999999997</v>
      </c>
      <c r="F1833" s="12">
        <v>492558794</v>
      </c>
      <c r="G1833" s="12">
        <v>15028369642</v>
      </c>
      <c r="H1833" s="7">
        <f t="shared" si="28"/>
        <v>3.8463706835799756E-2</v>
      </c>
    </row>
    <row r="1834" spans="1:8" x14ac:dyDescent="0.75">
      <c r="A1834" s="2">
        <v>43472</v>
      </c>
      <c r="B1834" s="12">
        <v>0.36885400000000002</v>
      </c>
      <c r="C1834" s="12">
        <v>0.37791000000000002</v>
      </c>
      <c r="D1834" s="12">
        <v>0.36338700000000002</v>
      </c>
      <c r="E1834" s="12">
        <v>0.36434699999999998</v>
      </c>
      <c r="F1834" s="12">
        <v>499028522</v>
      </c>
      <c r="G1834" s="12">
        <v>14863201414</v>
      </c>
      <c r="H1834" s="7">
        <f t="shared" si="28"/>
        <v>-1.2218926729817323E-2</v>
      </c>
    </row>
    <row r="1835" spans="1:8" x14ac:dyDescent="0.75">
      <c r="A1835" s="2">
        <v>43473</v>
      </c>
      <c r="B1835" s="12">
        <v>0.36442000000000002</v>
      </c>
      <c r="C1835" s="12">
        <v>0.37099199999999999</v>
      </c>
      <c r="D1835" s="12">
        <v>0.360734</v>
      </c>
      <c r="E1835" s="12">
        <v>0.365315</v>
      </c>
      <c r="F1835" s="12">
        <v>499493490</v>
      </c>
      <c r="G1835" s="12">
        <v>14902699115</v>
      </c>
      <c r="H1835" s="7">
        <f t="shared" si="28"/>
        <v>2.4559574117775621E-3</v>
      </c>
    </row>
    <row r="1836" spans="1:8" x14ac:dyDescent="0.75">
      <c r="A1836" s="2">
        <v>43474</v>
      </c>
      <c r="B1836" s="12">
        <v>0.36588599999999999</v>
      </c>
      <c r="C1836" s="12">
        <v>0.37352200000000002</v>
      </c>
      <c r="D1836" s="12">
        <v>0.36475600000000002</v>
      </c>
      <c r="E1836" s="12">
        <v>0.37089</v>
      </c>
      <c r="F1836" s="12">
        <v>455908708</v>
      </c>
      <c r="G1836" s="12">
        <v>15130140419</v>
      </c>
      <c r="H1836" s="7">
        <f t="shared" si="28"/>
        <v>1.3676391007035002E-2</v>
      </c>
    </row>
    <row r="1837" spans="1:8" x14ac:dyDescent="0.75">
      <c r="A1837" s="2">
        <v>43475</v>
      </c>
      <c r="B1837" s="12">
        <v>0.37146400000000002</v>
      </c>
      <c r="C1837" s="12">
        <v>0.38194899999999998</v>
      </c>
      <c r="D1837" s="12">
        <v>0.32715899999999998</v>
      </c>
      <c r="E1837" s="12">
        <v>0.332652</v>
      </c>
      <c r="F1837" s="12">
        <v>839535352</v>
      </c>
      <c r="G1837" s="12">
        <v>13652158155</v>
      </c>
      <c r="H1837" s="7">
        <f t="shared" si="28"/>
        <v>-0.10448387999913858</v>
      </c>
    </row>
    <row r="1838" spans="1:8" x14ac:dyDescent="0.75">
      <c r="A1838" s="2">
        <v>43476</v>
      </c>
      <c r="B1838" s="12">
        <v>0.33128400000000002</v>
      </c>
      <c r="C1838" s="12">
        <v>0.33772600000000003</v>
      </c>
      <c r="D1838" s="12">
        <v>0.32791399999999998</v>
      </c>
      <c r="E1838" s="12">
        <v>0.33290399999999998</v>
      </c>
      <c r="F1838" s="12">
        <v>501054509</v>
      </c>
      <c r="G1838" s="12">
        <v>13662512032</v>
      </c>
      <c r="H1838" s="7">
        <f t="shared" si="28"/>
        <v>4.8900641141738045E-3</v>
      </c>
    </row>
    <row r="1839" spans="1:8" x14ac:dyDescent="0.75">
      <c r="A1839" s="2">
        <v>43477</v>
      </c>
      <c r="B1839" s="12">
        <v>0.33300400000000002</v>
      </c>
      <c r="C1839" s="12">
        <v>0.33638099999999999</v>
      </c>
      <c r="D1839" s="12">
        <v>0.32803300000000002</v>
      </c>
      <c r="E1839" s="12">
        <v>0.32879999999999998</v>
      </c>
      <c r="F1839" s="12">
        <v>376386863</v>
      </c>
      <c r="G1839" s="12">
        <v>13494075804</v>
      </c>
      <c r="H1839" s="7">
        <f t="shared" si="28"/>
        <v>-1.2624472979303674E-2</v>
      </c>
    </row>
    <row r="1840" spans="1:8" x14ac:dyDescent="0.75">
      <c r="A1840" s="2">
        <v>43478</v>
      </c>
      <c r="B1840" s="12">
        <v>0.32866200000000001</v>
      </c>
      <c r="C1840" s="12">
        <v>0.333596</v>
      </c>
      <c r="D1840" s="12">
        <v>0.31709799999999999</v>
      </c>
      <c r="E1840" s="12">
        <v>0.31786300000000001</v>
      </c>
      <c r="F1840" s="12">
        <v>452358902</v>
      </c>
      <c r="G1840" s="12">
        <v>13045216854</v>
      </c>
      <c r="H1840" s="7">
        <f t="shared" si="28"/>
        <v>-3.2857464507609652E-2</v>
      </c>
    </row>
    <row r="1841" spans="1:8" x14ac:dyDescent="0.75">
      <c r="A1841" s="2">
        <v>43479</v>
      </c>
      <c r="B1841" s="12">
        <v>0.31835400000000003</v>
      </c>
      <c r="C1841" s="12">
        <v>0.33794200000000002</v>
      </c>
      <c r="D1841" s="12">
        <v>0.31835400000000003</v>
      </c>
      <c r="E1841" s="12">
        <v>0.33376600000000001</v>
      </c>
      <c r="F1841" s="12">
        <v>545540174</v>
      </c>
      <c r="G1841" s="12">
        <v>13697899741</v>
      </c>
      <c r="H1841" s="7">
        <f t="shared" si="28"/>
        <v>4.8411516739227341E-2</v>
      </c>
    </row>
    <row r="1842" spans="1:8" x14ac:dyDescent="0.75">
      <c r="A1842" s="2">
        <v>43480</v>
      </c>
      <c r="B1842" s="12">
        <v>0.33391199999999999</v>
      </c>
      <c r="C1842" s="12">
        <v>0.33650000000000002</v>
      </c>
      <c r="D1842" s="12">
        <v>0.32401099999999999</v>
      </c>
      <c r="E1842" s="12">
        <v>0.327179</v>
      </c>
      <c r="F1842" s="12">
        <v>429283720</v>
      </c>
      <c r="G1842" s="12">
        <v>13427555274</v>
      </c>
      <c r="H1842" s="7">
        <f t="shared" si="28"/>
        <v>-2.0163995304151961E-2</v>
      </c>
    </row>
    <row r="1843" spans="1:8" x14ac:dyDescent="0.75">
      <c r="A1843" s="2">
        <v>43481</v>
      </c>
      <c r="B1843" s="12">
        <v>0.32694600000000001</v>
      </c>
      <c r="C1843" s="12">
        <v>0.33479599999999998</v>
      </c>
      <c r="D1843" s="12">
        <v>0.32617400000000002</v>
      </c>
      <c r="E1843" s="12">
        <v>0.32970100000000002</v>
      </c>
      <c r="F1843" s="12">
        <v>438731638</v>
      </c>
      <c r="G1843" s="12">
        <v>13531060365</v>
      </c>
      <c r="H1843" s="7">
        <f t="shared" si="28"/>
        <v>8.4264679794217E-3</v>
      </c>
    </row>
    <row r="1844" spans="1:8" x14ac:dyDescent="0.75">
      <c r="A1844" s="2">
        <v>43482</v>
      </c>
      <c r="B1844" s="12">
        <v>0.32968999999999998</v>
      </c>
      <c r="C1844" s="12">
        <v>0.33016200000000001</v>
      </c>
      <c r="D1844" s="12">
        <v>0.32573999999999997</v>
      </c>
      <c r="E1844" s="12">
        <v>0.32935300000000001</v>
      </c>
      <c r="F1844" s="12">
        <v>433446502</v>
      </c>
      <c r="G1844" s="12">
        <v>13516769990</v>
      </c>
      <c r="H1844" s="7">
        <f t="shared" si="28"/>
        <v>-1.0221723437167528E-3</v>
      </c>
    </row>
    <row r="1845" spans="1:8" x14ac:dyDescent="0.75">
      <c r="A1845" s="2">
        <v>43483</v>
      </c>
      <c r="B1845" s="12">
        <v>0.32919599999999999</v>
      </c>
      <c r="C1845" s="12">
        <v>0.32949400000000001</v>
      </c>
      <c r="D1845" s="12">
        <v>0.32185599999999998</v>
      </c>
      <c r="E1845" s="12">
        <v>0.32427699999999998</v>
      </c>
      <c r="F1845" s="12">
        <v>376280714</v>
      </c>
      <c r="G1845" s="12">
        <v>13308451031</v>
      </c>
      <c r="H1845" s="7">
        <f t="shared" si="28"/>
        <v>-1.4942465886584304E-2</v>
      </c>
    </row>
    <row r="1846" spans="1:8" x14ac:dyDescent="0.75">
      <c r="A1846" s="2">
        <v>43484</v>
      </c>
      <c r="B1846" s="12">
        <v>0.32570199999999999</v>
      </c>
      <c r="C1846" s="12">
        <v>0.33374900000000002</v>
      </c>
      <c r="D1846" s="12">
        <v>0.32491100000000001</v>
      </c>
      <c r="E1846" s="12">
        <v>0.33100099999999999</v>
      </c>
      <c r="F1846" s="12">
        <v>420070097</v>
      </c>
      <c r="G1846" s="12">
        <v>13584427087</v>
      </c>
      <c r="H1846" s="7">
        <f t="shared" si="28"/>
        <v>1.6269473322239342E-2</v>
      </c>
    </row>
    <row r="1847" spans="1:8" x14ac:dyDescent="0.75">
      <c r="A1847" s="2">
        <v>43485</v>
      </c>
      <c r="B1847" s="12">
        <v>0.33122000000000001</v>
      </c>
      <c r="C1847" s="12">
        <v>0.33214700000000003</v>
      </c>
      <c r="D1847" s="12">
        <v>0.31760899999999997</v>
      </c>
      <c r="E1847" s="12">
        <v>0.32117699999999999</v>
      </c>
      <c r="F1847" s="12">
        <v>407205881</v>
      </c>
      <c r="G1847" s="12">
        <v>13181215054</v>
      </c>
      <c r="H1847" s="7">
        <f t="shared" si="28"/>
        <v>-3.0321236640299572E-2</v>
      </c>
    </row>
    <row r="1848" spans="1:8" x14ac:dyDescent="0.75">
      <c r="A1848" s="2">
        <v>43486</v>
      </c>
      <c r="B1848" s="12">
        <v>0.32117899999999999</v>
      </c>
      <c r="C1848" s="12">
        <v>0.32259300000000002</v>
      </c>
      <c r="D1848" s="12">
        <v>0.31743900000000003</v>
      </c>
      <c r="E1848" s="12">
        <v>0.32079000000000002</v>
      </c>
      <c r="F1848" s="12">
        <v>363940431</v>
      </c>
      <c r="G1848" s="12">
        <v>13165341827</v>
      </c>
      <c r="H1848" s="7">
        <f t="shared" si="28"/>
        <v>-1.2111626227118608E-3</v>
      </c>
    </row>
    <row r="1849" spans="1:8" x14ac:dyDescent="0.75">
      <c r="A1849" s="2">
        <v>43487</v>
      </c>
      <c r="B1849" s="12">
        <v>0.32107799999999997</v>
      </c>
      <c r="C1849" s="12">
        <v>0.32107799999999997</v>
      </c>
      <c r="D1849" s="12">
        <v>0.31345499999999998</v>
      </c>
      <c r="E1849" s="12">
        <v>0.31949100000000002</v>
      </c>
      <c r="F1849" s="12">
        <v>434125854</v>
      </c>
      <c r="G1849" s="12">
        <v>13112032408</v>
      </c>
      <c r="H1849" s="7">
        <f t="shared" si="28"/>
        <v>-4.9427241978583078E-3</v>
      </c>
    </row>
    <row r="1850" spans="1:8" x14ac:dyDescent="0.75">
      <c r="A1850" s="2">
        <v>43488</v>
      </c>
      <c r="B1850" s="12">
        <v>0.31956600000000002</v>
      </c>
      <c r="C1850" s="12">
        <v>0.320303</v>
      </c>
      <c r="D1850" s="12">
        <v>0.31492300000000001</v>
      </c>
      <c r="E1850" s="12">
        <v>0.316492</v>
      </c>
      <c r="F1850" s="12">
        <v>375671478</v>
      </c>
      <c r="G1850" s="12">
        <v>12988961767</v>
      </c>
      <c r="H1850" s="7">
        <f t="shared" si="28"/>
        <v>-9.6192961704312137E-3</v>
      </c>
    </row>
    <row r="1851" spans="1:8" x14ac:dyDescent="0.75">
      <c r="A1851" s="2">
        <v>43489</v>
      </c>
      <c r="B1851" s="12">
        <v>0.31641599999999998</v>
      </c>
      <c r="C1851" s="12">
        <v>0.31889600000000001</v>
      </c>
      <c r="D1851" s="12">
        <v>0.31443300000000002</v>
      </c>
      <c r="E1851" s="12">
        <v>0.31759799999999999</v>
      </c>
      <c r="F1851" s="12">
        <v>344960253</v>
      </c>
      <c r="G1851" s="12">
        <v>13034332606</v>
      </c>
      <c r="H1851" s="7">
        <f t="shared" si="28"/>
        <v>3.7355885922330618E-3</v>
      </c>
    </row>
    <row r="1852" spans="1:8" x14ac:dyDescent="0.75">
      <c r="A1852" s="2">
        <v>43490</v>
      </c>
      <c r="B1852" s="12">
        <v>0.317859</v>
      </c>
      <c r="C1852" s="12">
        <v>0.31906899999999999</v>
      </c>
      <c r="D1852" s="12">
        <v>0.31382399999999999</v>
      </c>
      <c r="E1852" s="12">
        <v>0.31716499999999997</v>
      </c>
      <c r="F1852" s="12">
        <v>360076505</v>
      </c>
      <c r="G1852" s="12">
        <v>13016563843</v>
      </c>
      <c r="H1852" s="7">
        <f t="shared" si="28"/>
        <v>-2.1833580298183408E-3</v>
      </c>
    </row>
    <row r="1853" spans="1:8" x14ac:dyDescent="0.75">
      <c r="A1853" s="2">
        <v>43491</v>
      </c>
      <c r="B1853" s="12">
        <v>0.31725999999999999</v>
      </c>
      <c r="C1853" s="12">
        <v>0.319326</v>
      </c>
      <c r="D1853" s="12">
        <v>0.31423499999999999</v>
      </c>
      <c r="E1853" s="12">
        <v>0.31423499999999999</v>
      </c>
      <c r="F1853" s="12">
        <v>346413648</v>
      </c>
      <c r="G1853" s="12">
        <v>12935008078</v>
      </c>
      <c r="H1853" s="7">
        <f t="shared" si="28"/>
        <v>-9.53476643762214E-3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1:O266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7.81640625" bestFit="1" customWidth="1"/>
    <col min="10" max="10" width="18.54296875" bestFit="1" customWidth="1"/>
    <col min="11" max="11" width="16.54296875" bestFit="1" customWidth="1"/>
    <col min="12" max="12" width="22.54296875" bestFit="1" customWidth="1"/>
    <col min="13" max="13" width="13.26953125" bestFit="1" customWidth="1"/>
    <col min="14" max="14" width="11.54296875" bestFit="1" customWidth="1"/>
    <col min="15" max="15" width="13.26953125" bestFit="1" customWidth="1"/>
  </cols>
  <sheetData>
    <row r="1" spans="1:15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  <c r="I1" s="1"/>
      <c r="J1" s="1"/>
      <c r="K1" s="1"/>
      <c r="L1" s="1"/>
      <c r="M1" s="1"/>
      <c r="N1" s="1"/>
      <c r="O1" s="1"/>
    </row>
    <row r="2" spans="1:15" x14ac:dyDescent="0.75">
      <c r="A2" s="2">
        <v>41640</v>
      </c>
      <c r="B2" s="12">
        <v>24.35</v>
      </c>
      <c r="C2" s="12">
        <v>25.01</v>
      </c>
      <c r="D2" s="12">
        <v>24.31</v>
      </c>
      <c r="E2" s="12">
        <v>24.62</v>
      </c>
      <c r="F2" s="12">
        <v>8092540</v>
      </c>
      <c r="G2" s="12">
        <v>602482641</v>
      </c>
      <c r="H2" s="7">
        <f>(E2-B2)/B2</f>
        <v>1.1088295687884992E-2</v>
      </c>
      <c r="J2" s="1"/>
      <c r="K2" s="1"/>
      <c r="L2" s="1"/>
      <c r="M2" s="1"/>
      <c r="N2" s="1"/>
      <c r="O2" s="1"/>
    </row>
    <row r="3" spans="1:15" x14ac:dyDescent="0.75">
      <c r="A3" s="2">
        <v>41641</v>
      </c>
      <c r="B3" s="12">
        <v>24.7</v>
      </c>
      <c r="C3" s="12">
        <v>26.59</v>
      </c>
      <c r="D3" s="12">
        <v>24.28</v>
      </c>
      <c r="E3" s="12">
        <v>25.76</v>
      </c>
      <c r="F3" s="12">
        <v>24848700</v>
      </c>
      <c r="G3" s="12">
        <v>631135532</v>
      </c>
      <c r="H3" s="7">
        <f t="shared" ref="H3:H66" si="0">(E3-B3)/B3</f>
        <v>4.2914979757085116E-2</v>
      </c>
      <c r="J3" s="1"/>
      <c r="K3" s="1"/>
      <c r="L3" s="1"/>
      <c r="M3" s="1"/>
      <c r="N3" s="1"/>
      <c r="O3" s="1"/>
    </row>
    <row r="4" spans="1:15" x14ac:dyDescent="0.75">
      <c r="A4" s="2">
        <v>41642</v>
      </c>
      <c r="B4" s="12">
        <v>25.67</v>
      </c>
      <c r="C4" s="12">
        <v>25.93</v>
      </c>
      <c r="D4" s="12">
        <v>23.99</v>
      </c>
      <c r="E4" s="12">
        <v>24.82</v>
      </c>
      <c r="F4" s="12">
        <v>21122000</v>
      </c>
      <c r="G4" s="12">
        <v>608792287</v>
      </c>
      <c r="H4" s="7">
        <f t="shared" si="0"/>
        <v>-3.3112582781457005E-2</v>
      </c>
      <c r="J4" s="1"/>
      <c r="K4" s="1"/>
      <c r="L4" s="1"/>
      <c r="M4" s="1"/>
      <c r="N4" s="1"/>
      <c r="O4" s="1"/>
    </row>
    <row r="5" spans="1:15" x14ac:dyDescent="0.75">
      <c r="A5" s="2">
        <v>41643</v>
      </c>
      <c r="B5" s="12">
        <v>24.81</v>
      </c>
      <c r="C5" s="12">
        <v>25.61</v>
      </c>
      <c r="D5" s="12">
        <v>24.18</v>
      </c>
      <c r="E5" s="12">
        <v>25.11</v>
      </c>
      <c r="F5" s="12">
        <v>12141900</v>
      </c>
      <c r="G5" s="12">
        <v>616747356</v>
      </c>
      <c r="H5" s="7">
        <f t="shared" si="0"/>
        <v>1.2091898428053234E-2</v>
      </c>
      <c r="J5" s="1"/>
      <c r="K5" s="1"/>
      <c r="L5" s="1"/>
      <c r="M5" s="1"/>
      <c r="N5" s="1"/>
      <c r="O5" s="1"/>
    </row>
    <row r="6" spans="1:15" x14ac:dyDescent="0.75">
      <c r="A6" s="2">
        <v>41644</v>
      </c>
      <c r="B6" s="12">
        <v>25.04</v>
      </c>
      <c r="C6" s="12">
        <v>28</v>
      </c>
      <c r="D6" s="12">
        <v>24.8</v>
      </c>
      <c r="E6" s="12">
        <v>26.83</v>
      </c>
      <c r="F6" s="12">
        <v>29995000</v>
      </c>
      <c r="G6" s="12">
        <v>659901745</v>
      </c>
      <c r="H6" s="7">
        <f t="shared" si="0"/>
        <v>7.1485623003194859E-2</v>
      </c>
      <c r="J6" s="1"/>
      <c r="K6" s="1"/>
      <c r="L6" s="1"/>
      <c r="M6" s="1"/>
      <c r="N6" s="1"/>
      <c r="O6" s="1"/>
    </row>
    <row r="7" spans="1:15" x14ac:dyDescent="0.75">
      <c r="A7" s="2">
        <v>41645</v>
      </c>
      <c r="B7" s="12">
        <v>26.91</v>
      </c>
      <c r="C7" s="12">
        <v>32.06</v>
      </c>
      <c r="D7" s="12">
        <v>26.52</v>
      </c>
      <c r="E7" s="12">
        <v>29.22</v>
      </c>
      <c r="F7" s="12">
        <v>55258000</v>
      </c>
      <c r="G7" s="12">
        <v>719558505</v>
      </c>
      <c r="H7" s="7">
        <f t="shared" si="0"/>
        <v>8.5841694537346663E-2</v>
      </c>
      <c r="J7" s="1"/>
      <c r="K7" s="1"/>
      <c r="L7" s="1"/>
      <c r="M7" s="1"/>
      <c r="N7" s="1"/>
      <c r="O7" s="1"/>
    </row>
    <row r="8" spans="1:15" x14ac:dyDescent="0.75">
      <c r="A8" s="2">
        <v>41646</v>
      </c>
      <c r="B8" s="12">
        <v>29.24</v>
      </c>
      <c r="C8" s="12">
        <v>30.49</v>
      </c>
      <c r="D8" s="12">
        <v>23.25</v>
      </c>
      <c r="E8" s="12">
        <v>23.25</v>
      </c>
      <c r="F8" s="12">
        <v>44133600</v>
      </c>
      <c r="G8" s="12">
        <v>573344814</v>
      </c>
      <c r="H8" s="7">
        <f t="shared" si="0"/>
        <v>-0.20485636114911077</v>
      </c>
      <c r="J8" s="1"/>
      <c r="K8" s="1"/>
      <c r="L8" s="1"/>
      <c r="M8" s="1"/>
      <c r="N8" s="1"/>
      <c r="O8" s="1"/>
    </row>
    <row r="9" spans="1:15" x14ac:dyDescent="0.75">
      <c r="A9" s="2">
        <v>41647</v>
      </c>
      <c r="B9" s="12">
        <v>22.84</v>
      </c>
      <c r="C9" s="12">
        <v>25.53</v>
      </c>
      <c r="D9" s="12">
        <v>21.81</v>
      </c>
      <c r="E9" s="12">
        <v>24.39</v>
      </c>
      <c r="F9" s="12">
        <v>45716500</v>
      </c>
      <c r="G9" s="12">
        <v>602253021</v>
      </c>
      <c r="H9" s="7">
        <f t="shared" si="0"/>
        <v>6.7863397548161147E-2</v>
      </c>
      <c r="J9" s="1"/>
      <c r="K9" s="1"/>
      <c r="L9" s="1"/>
      <c r="M9" s="1"/>
      <c r="N9" s="1"/>
      <c r="O9" s="1"/>
    </row>
    <row r="10" spans="1:15" x14ac:dyDescent="0.75">
      <c r="A10" s="2">
        <v>41648</v>
      </c>
      <c r="B10" s="12">
        <v>24.49</v>
      </c>
      <c r="C10" s="12">
        <v>25.23</v>
      </c>
      <c r="D10" s="12">
        <v>23.16</v>
      </c>
      <c r="E10" s="12">
        <v>24.43</v>
      </c>
      <c r="F10" s="12">
        <v>20669400</v>
      </c>
      <c r="G10" s="12">
        <v>604044327</v>
      </c>
      <c r="H10" s="7">
        <f t="shared" si="0"/>
        <v>-2.4499795835034189E-3</v>
      </c>
      <c r="J10" s="1"/>
      <c r="K10" s="1"/>
      <c r="L10" s="1"/>
      <c r="M10" s="1"/>
      <c r="N10" s="1"/>
      <c r="O10" s="1"/>
    </row>
    <row r="11" spans="1:15" x14ac:dyDescent="0.75">
      <c r="A11" s="2">
        <v>41649</v>
      </c>
      <c r="B11" s="12">
        <v>24.45</v>
      </c>
      <c r="C11" s="12">
        <v>25.11</v>
      </c>
      <c r="D11" s="12">
        <v>23.63</v>
      </c>
      <c r="E11" s="12">
        <v>24.93</v>
      </c>
      <c r="F11" s="12">
        <v>9761000</v>
      </c>
      <c r="G11" s="12">
        <v>617006891</v>
      </c>
      <c r="H11" s="7">
        <f t="shared" si="0"/>
        <v>1.9631901840490816E-2</v>
      </c>
      <c r="J11" s="1"/>
      <c r="K11" s="1"/>
      <c r="L11" s="1"/>
      <c r="M11" s="1"/>
      <c r="N11" s="1"/>
      <c r="O11" s="1"/>
    </row>
    <row r="12" spans="1:15" x14ac:dyDescent="0.75">
      <c r="A12" s="2">
        <v>41650</v>
      </c>
      <c r="B12" s="12">
        <v>24.99</v>
      </c>
      <c r="C12" s="12">
        <v>27.34</v>
      </c>
      <c r="D12" s="12">
        <v>24.75</v>
      </c>
      <c r="E12" s="12">
        <v>26.79</v>
      </c>
      <c r="F12" s="12">
        <v>24313000</v>
      </c>
      <c r="G12" s="12">
        <v>663877614</v>
      </c>
      <c r="H12" s="7">
        <f t="shared" si="0"/>
        <v>7.2028811524609881E-2</v>
      </c>
      <c r="L12" s="1"/>
    </row>
    <row r="13" spans="1:15" x14ac:dyDescent="0.75">
      <c r="A13" s="2">
        <v>41651</v>
      </c>
      <c r="B13" s="12">
        <v>27.05</v>
      </c>
      <c r="C13" s="12">
        <v>27.42</v>
      </c>
      <c r="D13" s="12">
        <v>24.56</v>
      </c>
      <c r="E13" s="12">
        <v>25.09</v>
      </c>
      <c r="F13" s="12">
        <v>20433500</v>
      </c>
      <c r="G13" s="12">
        <v>622645032</v>
      </c>
      <c r="H13" s="7">
        <f t="shared" si="0"/>
        <v>-7.2458410351201513E-2</v>
      </c>
      <c r="L13" s="1"/>
    </row>
    <row r="14" spans="1:15" x14ac:dyDescent="0.75">
      <c r="A14" s="2">
        <v>41652</v>
      </c>
      <c r="B14" s="12">
        <v>25.13</v>
      </c>
      <c r="C14" s="12">
        <v>25.13</v>
      </c>
      <c r="D14" s="12">
        <v>23.51</v>
      </c>
      <c r="E14" s="12">
        <v>24.27</v>
      </c>
      <c r="F14" s="12">
        <v>16726300</v>
      </c>
      <c r="G14" s="12">
        <v>602846682</v>
      </c>
      <c r="H14" s="7">
        <f t="shared" si="0"/>
        <v>-3.4222045364106626E-2</v>
      </c>
      <c r="L14" s="1"/>
    </row>
    <row r="15" spans="1:15" x14ac:dyDescent="0.75">
      <c r="A15" s="2">
        <v>41653</v>
      </c>
      <c r="B15" s="12">
        <v>24.28</v>
      </c>
      <c r="C15" s="12">
        <v>24.74</v>
      </c>
      <c r="D15" s="12">
        <v>23.78</v>
      </c>
      <c r="E15" s="12">
        <v>24.1</v>
      </c>
      <c r="F15" s="12">
        <v>7753650</v>
      </c>
      <c r="G15" s="12">
        <v>599265700</v>
      </c>
      <c r="H15" s="7">
        <f t="shared" si="0"/>
        <v>-7.4135090609555067E-3</v>
      </c>
      <c r="L15" s="1"/>
    </row>
    <row r="16" spans="1:15" x14ac:dyDescent="0.75">
      <c r="A16" s="2">
        <v>41654</v>
      </c>
      <c r="B16" s="12">
        <v>24.1</v>
      </c>
      <c r="C16" s="12">
        <v>25.78</v>
      </c>
      <c r="D16" s="12">
        <v>23.99</v>
      </c>
      <c r="E16" s="12">
        <v>25.22</v>
      </c>
      <c r="F16" s="12">
        <v>12136300</v>
      </c>
      <c r="G16" s="12">
        <v>627839480</v>
      </c>
      <c r="H16" s="7">
        <f t="shared" si="0"/>
        <v>4.6473029045643044E-2</v>
      </c>
      <c r="L16" s="1"/>
    </row>
    <row r="17" spans="1:12" x14ac:dyDescent="0.75">
      <c r="A17" s="2">
        <v>41655</v>
      </c>
      <c r="B17" s="12">
        <v>25.27</v>
      </c>
      <c r="C17" s="12">
        <v>25.54</v>
      </c>
      <c r="D17" s="12">
        <v>24.41</v>
      </c>
      <c r="E17" s="12">
        <v>24.46</v>
      </c>
      <c r="F17" s="12">
        <v>7030480</v>
      </c>
      <c r="G17" s="12">
        <v>609649187</v>
      </c>
      <c r="H17" s="7">
        <f t="shared" si="0"/>
        <v>-3.2053818757419812E-2</v>
      </c>
      <c r="L17" s="1"/>
    </row>
    <row r="18" spans="1:12" x14ac:dyDescent="0.75">
      <c r="A18" s="2">
        <v>41656</v>
      </c>
      <c r="B18" s="12">
        <v>24.4</v>
      </c>
      <c r="C18" s="12">
        <v>24.58</v>
      </c>
      <c r="D18" s="12">
        <v>23.19</v>
      </c>
      <c r="E18" s="12">
        <v>23.71</v>
      </c>
      <c r="F18" s="12">
        <v>10610700</v>
      </c>
      <c r="G18" s="12">
        <v>591609401</v>
      </c>
      <c r="H18" s="7">
        <f t="shared" si="0"/>
        <v>-2.8278688524590073E-2</v>
      </c>
      <c r="L18" s="1"/>
    </row>
    <row r="19" spans="1:12" x14ac:dyDescent="0.75">
      <c r="A19" s="2">
        <v>41657</v>
      </c>
      <c r="B19" s="12">
        <v>23.81</v>
      </c>
      <c r="C19" s="12">
        <v>24.55</v>
      </c>
      <c r="D19" s="12">
        <v>23.75</v>
      </c>
      <c r="E19" s="12">
        <v>24.55</v>
      </c>
      <c r="F19" s="12">
        <v>5190400</v>
      </c>
      <c r="G19" s="12">
        <v>613518273</v>
      </c>
      <c r="H19" s="7">
        <f t="shared" si="0"/>
        <v>3.1079378412431836E-2</v>
      </c>
      <c r="L19" s="1"/>
    </row>
    <row r="20" spans="1:12" x14ac:dyDescent="0.75">
      <c r="A20" s="2">
        <v>41658</v>
      </c>
      <c r="B20" s="12">
        <v>24.56</v>
      </c>
      <c r="C20" s="12">
        <v>25.44</v>
      </c>
      <c r="D20" s="12">
        <v>24.09</v>
      </c>
      <c r="E20" s="12">
        <v>25.44</v>
      </c>
      <c r="F20" s="12">
        <v>6974650</v>
      </c>
      <c r="G20" s="12">
        <v>636410661</v>
      </c>
      <c r="H20" s="7">
        <f t="shared" si="0"/>
        <v>3.5830618892508249E-2</v>
      </c>
      <c r="L20" s="1"/>
    </row>
    <row r="21" spans="1:12" x14ac:dyDescent="0.75">
      <c r="A21" s="2">
        <v>41659</v>
      </c>
      <c r="B21" s="12">
        <v>25.43</v>
      </c>
      <c r="C21" s="12">
        <v>25.74</v>
      </c>
      <c r="D21" s="12">
        <v>24.9</v>
      </c>
      <c r="E21" s="12">
        <v>25.2</v>
      </c>
      <c r="F21" s="12">
        <v>6186070</v>
      </c>
      <c r="G21" s="12">
        <v>631102444</v>
      </c>
      <c r="H21" s="7">
        <f t="shared" si="0"/>
        <v>-9.0444357058592391E-3</v>
      </c>
      <c r="L21" s="1"/>
    </row>
    <row r="22" spans="1:12" x14ac:dyDescent="0.75">
      <c r="A22" s="2">
        <v>41660</v>
      </c>
      <c r="B22" s="12">
        <v>25.2</v>
      </c>
      <c r="C22" s="12">
        <v>25.58</v>
      </c>
      <c r="D22" s="12">
        <v>24.66</v>
      </c>
      <c r="E22" s="12">
        <v>24.73</v>
      </c>
      <c r="F22" s="12">
        <v>4743190</v>
      </c>
      <c r="G22" s="12">
        <v>619900822</v>
      </c>
      <c r="H22" s="7">
        <f t="shared" si="0"/>
        <v>-1.8650793650793605E-2</v>
      </c>
      <c r="L22" s="1"/>
    </row>
    <row r="23" spans="1:12" x14ac:dyDescent="0.75">
      <c r="A23" s="2">
        <v>41661</v>
      </c>
      <c r="B23" s="12">
        <v>24.85</v>
      </c>
      <c r="C23" s="12">
        <v>24.89</v>
      </c>
      <c r="D23" s="12">
        <v>23.16</v>
      </c>
      <c r="E23" s="12">
        <v>23.65</v>
      </c>
      <c r="F23" s="12">
        <v>10957200</v>
      </c>
      <c r="G23" s="12">
        <v>593239597</v>
      </c>
      <c r="H23" s="7">
        <f t="shared" si="0"/>
        <v>-4.8289738430583609E-2</v>
      </c>
      <c r="L23" s="1"/>
    </row>
    <row r="24" spans="1:12" x14ac:dyDescent="0.75">
      <c r="A24" s="2">
        <v>41662</v>
      </c>
      <c r="B24" s="12">
        <v>23.65</v>
      </c>
      <c r="C24" s="12">
        <v>23.96</v>
      </c>
      <c r="D24" s="12">
        <v>22.24</v>
      </c>
      <c r="E24" s="12">
        <v>22.38</v>
      </c>
      <c r="F24" s="12">
        <v>9875320</v>
      </c>
      <c r="G24" s="12">
        <v>561898079</v>
      </c>
      <c r="H24" s="7">
        <f t="shared" si="0"/>
        <v>-5.3699788583509496E-2</v>
      </c>
      <c r="L24" s="1"/>
    </row>
    <row r="25" spans="1:12" x14ac:dyDescent="0.75">
      <c r="A25" s="2">
        <v>41663</v>
      </c>
      <c r="B25" s="12">
        <v>22.3</v>
      </c>
      <c r="C25" s="12">
        <v>22.3</v>
      </c>
      <c r="D25" s="12">
        <v>19.559999999999999</v>
      </c>
      <c r="E25" s="12">
        <v>20.72</v>
      </c>
      <c r="F25" s="12">
        <v>24376400</v>
      </c>
      <c r="G25" s="12">
        <v>520731150</v>
      </c>
      <c r="H25" s="7">
        <f t="shared" si="0"/>
        <v>-7.0852017937219805E-2</v>
      </c>
      <c r="L25" s="1"/>
    </row>
    <row r="26" spans="1:12" x14ac:dyDescent="0.75">
      <c r="A26" s="2">
        <v>41664</v>
      </c>
      <c r="B26" s="12">
        <v>20.7</v>
      </c>
      <c r="C26" s="12">
        <v>23.65</v>
      </c>
      <c r="D26" s="12">
        <v>20.39</v>
      </c>
      <c r="E26" s="12">
        <v>23.08</v>
      </c>
      <c r="F26" s="12">
        <v>11953200</v>
      </c>
      <c r="G26" s="12">
        <v>580530030</v>
      </c>
      <c r="H26" s="7">
        <f t="shared" si="0"/>
        <v>0.11497584541062797</v>
      </c>
      <c r="L26" s="1"/>
    </row>
    <row r="27" spans="1:12" x14ac:dyDescent="0.75">
      <c r="A27" s="2">
        <v>41665</v>
      </c>
      <c r="B27" s="12">
        <v>23.2</v>
      </c>
      <c r="C27" s="12">
        <v>25.08</v>
      </c>
      <c r="D27" s="12">
        <v>22.54</v>
      </c>
      <c r="E27" s="12">
        <v>24.12</v>
      </c>
      <c r="F27" s="12">
        <v>12199200</v>
      </c>
      <c r="G27" s="12">
        <v>607236052</v>
      </c>
      <c r="H27" s="7">
        <f t="shared" si="0"/>
        <v>3.9655172413793176E-2</v>
      </c>
      <c r="L27" s="1"/>
    </row>
    <row r="28" spans="1:12" x14ac:dyDescent="0.75">
      <c r="A28" s="2">
        <v>41666</v>
      </c>
      <c r="B28" s="12">
        <v>24.13</v>
      </c>
      <c r="C28" s="12">
        <v>24.55</v>
      </c>
      <c r="D28" s="12">
        <v>19.66</v>
      </c>
      <c r="E28" s="12">
        <v>20.02</v>
      </c>
      <c r="F28" s="12">
        <v>16380200</v>
      </c>
      <c r="G28" s="12">
        <v>504296471</v>
      </c>
      <c r="H28" s="7">
        <f t="shared" si="0"/>
        <v>-0.17032739328636551</v>
      </c>
      <c r="L28" s="1"/>
    </row>
    <row r="29" spans="1:12" x14ac:dyDescent="0.75">
      <c r="A29" s="2">
        <v>41667</v>
      </c>
      <c r="B29" s="12">
        <v>20.12</v>
      </c>
      <c r="C29" s="12">
        <v>22.68</v>
      </c>
      <c r="D29" s="12">
        <v>20.05</v>
      </c>
      <c r="E29" s="12">
        <v>21.55</v>
      </c>
      <c r="F29" s="12">
        <v>15500400</v>
      </c>
      <c r="G29" s="12">
        <v>543554115</v>
      </c>
      <c r="H29" s="7">
        <f t="shared" si="0"/>
        <v>7.107355864811131E-2</v>
      </c>
      <c r="L29" s="1"/>
    </row>
    <row r="30" spans="1:12" x14ac:dyDescent="0.75">
      <c r="A30" s="2">
        <v>41668</v>
      </c>
      <c r="B30" s="12">
        <v>21.42</v>
      </c>
      <c r="C30" s="12">
        <v>22.34</v>
      </c>
      <c r="D30" s="12">
        <v>21.42</v>
      </c>
      <c r="E30" s="12">
        <v>21.92</v>
      </c>
      <c r="F30" s="12">
        <v>6053630</v>
      </c>
      <c r="G30" s="12">
        <v>553857225</v>
      </c>
      <c r="H30" s="7">
        <f t="shared" si="0"/>
        <v>2.3342670401493928E-2</v>
      </c>
      <c r="L30" s="1"/>
    </row>
    <row r="31" spans="1:12" x14ac:dyDescent="0.75">
      <c r="A31" s="2">
        <v>41669</v>
      </c>
      <c r="B31" s="12">
        <v>21.91</v>
      </c>
      <c r="C31" s="12">
        <v>22.09</v>
      </c>
      <c r="D31" s="12">
        <v>21.01</v>
      </c>
      <c r="E31" s="12">
        <v>21.69</v>
      </c>
      <c r="F31" s="12">
        <v>8373710</v>
      </c>
      <c r="G31" s="12">
        <v>548762514</v>
      </c>
      <c r="H31" s="7">
        <f t="shared" si="0"/>
        <v>-1.0041077133728839E-2</v>
      </c>
      <c r="L31" s="1"/>
    </row>
    <row r="32" spans="1:12" x14ac:dyDescent="0.75">
      <c r="A32" s="2">
        <v>41670</v>
      </c>
      <c r="B32" s="12">
        <v>21.65</v>
      </c>
      <c r="C32" s="12">
        <v>22.13</v>
      </c>
      <c r="D32" s="12">
        <v>21.49</v>
      </c>
      <c r="E32" s="12">
        <v>22.13</v>
      </c>
      <c r="F32" s="12">
        <v>2952510</v>
      </c>
      <c r="G32" s="12">
        <v>560600080</v>
      </c>
      <c r="H32" s="7">
        <f t="shared" si="0"/>
        <v>2.2170900692840667E-2</v>
      </c>
      <c r="L32" s="1"/>
    </row>
    <row r="33" spans="1:12" x14ac:dyDescent="0.75">
      <c r="A33" s="2">
        <v>41671</v>
      </c>
      <c r="B33" s="12">
        <v>22.1</v>
      </c>
      <c r="C33" s="12">
        <v>23.38</v>
      </c>
      <c r="D33" s="12">
        <v>22.08</v>
      </c>
      <c r="E33" s="12">
        <v>22.47</v>
      </c>
      <c r="F33" s="12">
        <v>6694190</v>
      </c>
      <c r="G33" s="12">
        <v>569695858</v>
      </c>
      <c r="H33" s="7">
        <f t="shared" si="0"/>
        <v>1.6742081447963682E-2</v>
      </c>
      <c r="L33" s="1"/>
    </row>
    <row r="34" spans="1:12" x14ac:dyDescent="0.75">
      <c r="A34" s="2">
        <v>41672</v>
      </c>
      <c r="B34" s="12">
        <v>22.5</v>
      </c>
      <c r="C34" s="12">
        <v>23.01</v>
      </c>
      <c r="D34" s="12">
        <v>22.17</v>
      </c>
      <c r="E34" s="12">
        <v>22.4</v>
      </c>
      <c r="F34" s="12">
        <v>3546110</v>
      </c>
      <c r="G34" s="12">
        <v>568439658</v>
      </c>
      <c r="H34" s="7">
        <f t="shared" si="0"/>
        <v>-4.4444444444445078E-3</v>
      </c>
      <c r="L34" s="1"/>
    </row>
    <row r="35" spans="1:12" x14ac:dyDescent="0.75">
      <c r="A35" s="2">
        <v>41673</v>
      </c>
      <c r="B35" s="12">
        <v>22.37</v>
      </c>
      <c r="C35" s="12">
        <v>22.52</v>
      </c>
      <c r="D35" s="12">
        <v>21.6</v>
      </c>
      <c r="E35" s="12">
        <v>21.91</v>
      </c>
      <c r="F35" s="12">
        <v>3524210</v>
      </c>
      <c r="G35" s="12">
        <v>556423138</v>
      </c>
      <c r="H35" s="7">
        <f t="shared" si="0"/>
        <v>-2.0563254358515907E-2</v>
      </c>
      <c r="L35" s="1"/>
    </row>
    <row r="36" spans="1:12" x14ac:dyDescent="0.75">
      <c r="A36" s="2">
        <v>41674</v>
      </c>
      <c r="B36" s="12">
        <v>21.9</v>
      </c>
      <c r="C36" s="12">
        <v>21.97</v>
      </c>
      <c r="D36" s="12">
        <v>21.35</v>
      </c>
      <c r="E36" s="12">
        <v>21.46</v>
      </c>
      <c r="F36" s="12">
        <v>4879620</v>
      </c>
      <c r="G36" s="12">
        <v>545887605</v>
      </c>
      <c r="H36" s="7">
        <f t="shared" si="0"/>
        <v>-2.0091324200913141E-2</v>
      </c>
      <c r="L36" s="1"/>
    </row>
    <row r="37" spans="1:12" x14ac:dyDescent="0.75">
      <c r="A37" s="2">
        <v>41675</v>
      </c>
      <c r="B37" s="12">
        <v>21.53</v>
      </c>
      <c r="C37" s="12">
        <v>21.79</v>
      </c>
      <c r="D37" s="12">
        <v>20.78</v>
      </c>
      <c r="E37" s="12">
        <v>20.78</v>
      </c>
      <c r="F37" s="12">
        <v>4936760</v>
      </c>
      <c r="G37" s="12">
        <v>529283941</v>
      </c>
      <c r="H37" s="7">
        <f t="shared" si="0"/>
        <v>-3.483511379470506E-2</v>
      </c>
      <c r="L37" s="1"/>
    </row>
    <row r="38" spans="1:12" x14ac:dyDescent="0.75">
      <c r="A38" s="2">
        <v>41676</v>
      </c>
      <c r="B38" s="12">
        <v>20.86</v>
      </c>
      <c r="C38" s="12">
        <v>20.89</v>
      </c>
      <c r="D38" s="12">
        <v>19.82</v>
      </c>
      <c r="E38" s="12">
        <v>19.91</v>
      </c>
      <c r="F38" s="12">
        <v>7828450</v>
      </c>
      <c r="G38" s="12">
        <v>507773092</v>
      </c>
      <c r="H38" s="7">
        <f t="shared" si="0"/>
        <v>-4.5541706615532085E-2</v>
      </c>
      <c r="L38" s="1"/>
    </row>
    <row r="39" spans="1:12" x14ac:dyDescent="0.75">
      <c r="A39" s="2">
        <v>41677</v>
      </c>
      <c r="B39" s="12">
        <v>19.899999999999999</v>
      </c>
      <c r="C39" s="12">
        <v>19.899999999999999</v>
      </c>
      <c r="D39" s="12">
        <v>17.7</v>
      </c>
      <c r="E39" s="12">
        <v>18.54</v>
      </c>
      <c r="F39" s="12">
        <v>16757700</v>
      </c>
      <c r="G39" s="12">
        <v>473204430</v>
      </c>
      <c r="H39" s="7">
        <f t="shared" si="0"/>
        <v>-6.8341708542713542E-2</v>
      </c>
      <c r="L39" s="1"/>
    </row>
    <row r="40" spans="1:12" x14ac:dyDescent="0.75">
      <c r="A40" s="2">
        <v>41678</v>
      </c>
      <c r="B40" s="12">
        <v>18.53</v>
      </c>
      <c r="C40" s="12">
        <v>18.98</v>
      </c>
      <c r="D40" s="12">
        <v>17.8</v>
      </c>
      <c r="E40" s="12">
        <v>18.079999999999998</v>
      </c>
      <c r="F40" s="12">
        <v>6965790</v>
      </c>
      <c r="G40" s="12">
        <v>462123837</v>
      </c>
      <c r="H40" s="7">
        <f t="shared" si="0"/>
        <v>-2.428494333513237E-2</v>
      </c>
      <c r="L40" s="1"/>
    </row>
    <row r="41" spans="1:12" x14ac:dyDescent="0.75">
      <c r="A41" s="2">
        <v>41679</v>
      </c>
      <c r="B41" s="12">
        <v>18.02</v>
      </c>
      <c r="C41" s="12">
        <v>18.829999999999998</v>
      </c>
      <c r="D41" s="12">
        <v>17.53</v>
      </c>
      <c r="E41" s="12">
        <v>18.22</v>
      </c>
      <c r="F41" s="12">
        <v>5744230</v>
      </c>
      <c r="G41" s="12">
        <v>465931063</v>
      </c>
      <c r="H41" s="7">
        <f t="shared" si="0"/>
        <v>1.1098779134295189E-2</v>
      </c>
      <c r="L41" s="1"/>
    </row>
    <row r="42" spans="1:12" x14ac:dyDescent="0.75">
      <c r="A42" s="2">
        <v>41680</v>
      </c>
      <c r="B42" s="12">
        <v>18.3</v>
      </c>
      <c r="C42" s="12">
        <v>18.690000000000001</v>
      </c>
      <c r="D42" s="12">
        <v>14.13</v>
      </c>
      <c r="E42" s="12">
        <v>17.739999999999998</v>
      </c>
      <c r="F42" s="12">
        <v>27097100</v>
      </c>
      <c r="G42" s="12">
        <v>453940697</v>
      </c>
      <c r="H42" s="7">
        <f t="shared" si="0"/>
        <v>-3.0601092896174985E-2</v>
      </c>
      <c r="L42" s="1"/>
    </row>
    <row r="43" spans="1:12" x14ac:dyDescent="0.75">
      <c r="A43" s="2">
        <v>41681</v>
      </c>
      <c r="B43" s="12">
        <v>17.760000000000002</v>
      </c>
      <c r="C43" s="12">
        <v>18.690000000000001</v>
      </c>
      <c r="D43" s="12">
        <v>16.77</v>
      </c>
      <c r="E43" s="12">
        <v>17.46</v>
      </c>
      <c r="F43" s="12">
        <v>16089200</v>
      </c>
      <c r="G43" s="12">
        <v>447413423</v>
      </c>
      <c r="H43" s="7">
        <f t="shared" si="0"/>
        <v>-1.6891891891891931E-2</v>
      </c>
      <c r="L43" s="1"/>
    </row>
    <row r="44" spans="1:12" x14ac:dyDescent="0.75">
      <c r="A44" s="2">
        <v>41682</v>
      </c>
      <c r="B44" s="12">
        <v>17.41</v>
      </c>
      <c r="C44" s="12">
        <v>17.47</v>
      </c>
      <c r="D44" s="12">
        <v>16.75</v>
      </c>
      <c r="E44" s="12">
        <v>16.95</v>
      </c>
      <c r="F44" s="12">
        <v>5629570</v>
      </c>
      <c r="G44" s="12">
        <v>434725215</v>
      </c>
      <c r="H44" s="7">
        <f t="shared" si="0"/>
        <v>-2.6421596783457832E-2</v>
      </c>
      <c r="L44" s="1"/>
    </row>
    <row r="45" spans="1:12" x14ac:dyDescent="0.75">
      <c r="A45" s="2">
        <v>41683</v>
      </c>
      <c r="B45" s="12">
        <v>16.93</v>
      </c>
      <c r="C45" s="12">
        <v>17.12</v>
      </c>
      <c r="D45" s="12">
        <v>15.26</v>
      </c>
      <c r="E45" s="12">
        <v>15.29</v>
      </c>
      <c r="F45" s="12">
        <v>10353300</v>
      </c>
      <c r="G45" s="12">
        <v>392563440</v>
      </c>
      <c r="H45" s="7">
        <f t="shared" si="0"/>
        <v>-9.6869462492616687E-2</v>
      </c>
      <c r="L45" s="1"/>
    </row>
    <row r="46" spans="1:12" x14ac:dyDescent="0.75">
      <c r="A46" s="2">
        <v>41684</v>
      </c>
      <c r="B46" s="12">
        <v>15.37</v>
      </c>
      <c r="C46" s="12">
        <v>17.05</v>
      </c>
      <c r="D46" s="12">
        <v>13.31</v>
      </c>
      <c r="E46" s="12">
        <v>16.41</v>
      </c>
      <c r="F46" s="12">
        <v>24859900</v>
      </c>
      <c r="G46" s="12">
        <v>421730893</v>
      </c>
      <c r="H46" s="7">
        <f t="shared" si="0"/>
        <v>6.7664281067013721E-2</v>
      </c>
      <c r="L46" s="1"/>
    </row>
    <row r="47" spans="1:12" x14ac:dyDescent="0.75">
      <c r="A47" s="2">
        <v>41685</v>
      </c>
      <c r="B47" s="12">
        <v>16.45</v>
      </c>
      <c r="C47" s="12">
        <v>16.5</v>
      </c>
      <c r="D47" s="12">
        <v>15.76</v>
      </c>
      <c r="E47" s="12">
        <v>16.170000000000002</v>
      </c>
      <c r="F47" s="12">
        <v>3971300</v>
      </c>
      <c r="G47" s="12">
        <v>416108926</v>
      </c>
      <c r="H47" s="7">
        <f t="shared" si="0"/>
        <v>-1.7021276595744535E-2</v>
      </c>
      <c r="L47" s="1"/>
    </row>
    <row r="48" spans="1:12" x14ac:dyDescent="0.75">
      <c r="A48" s="2">
        <v>41686</v>
      </c>
      <c r="B48" s="12">
        <v>16.09</v>
      </c>
      <c r="C48" s="12">
        <v>16.55</v>
      </c>
      <c r="D48" s="12">
        <v>14.53</v>
      </c>
      <c r="E48" s="12">
        <v>15.2</v>
      </c>
      <c r="F48" s="12">
        <v>7650140</v>
      </c>
      <c r="G48" s="12">
        <v>391929166</v>
      </c>
      <c r="H48" s="7">
        <f t="shared" si="0"/>
        <v>-5.5313859540087044E-2</v>
      </c>
      <c r="L48" s="1"/>
    </row>
    <row r="49" spans="1:12" x14ac:dyDescent="0.75">
      <c r="A49" s="2">
        <v>41687</v>
      </c>
      <c r="B49" s="12">
        <v>15.14</v>
      </c>
      <c r="C49" s="12">
        <v>16.260000000000002</v>
      </c>
      <c r="D49" s="12">
        <v>15.02</v>
      </c>
      <c r="E49" s="12">
        <v>15.49</v>
      </c>
      <c r="F49" s="12">
        <v>5834890</v>
      </c>
      <c r="G49" s="12">
        <v>399704819</v>
      </c>
      <c r="H49" s="7">
        <f t="shared" si="0"/>
        <v>2.3117569352708034E-2</v>
      </c>
      <c r="L49" s="1"/>
    </row>
    <row r="50" spans="1:12" x14ac:dyDescent="0.75">
      <c r="A50" s="2">
        <v>41688</v>
      </c>
      <c r="B50" s="12">
        <v>15.47</v>
      </c>
      <c r="C50" s="12">
        <v>15.94</v>
      </c>
      <c r="D50" s="12">
        <v>15.38</v>
      </c>
      <c r="E50" s="12">
        <v>15.62</v>
      </c>
      <c r="F50" s="12">
        <v>2986580</v>
      </c>
      <c r="G50" s="12">
        <v>403505335</v>
      </c>
      <c r="H50" s="7">
        <f t="shared" si="0"/>
        <v>9.6961861667743104E-3</v>
      </c>
      <c r="L50" s="1"/>
    </row>
    <row r="51" spans="1:12" x14ac:dyDescent="0.75">
      <c r="A51" s="2">
        <v>41689</v>
      </c>
      <c r="B51" s="12">
        <v>15.56</v>
      </c>
      <c r="C51" s="12">
        <v>15.84</v>
      </c>
      <c r="D51" s="12">
        <v>15.49</v>
      </c>
      <c r="E51" s="12">
        <v>15.73</v>
      </c>
      <c r="F51" s="12">
        <v>2741110</v>
      </c>
      <c r="G51" s="12">
        <v>406796880</v>
      </c>
      <c r="H51" s="7">
        <f t="shared" si="0"/>
        <v>1.0925449871465291E-2</v>
      </c>
      <c r="L51" s="1"/>
    </row>
    <row r="52" spans="1:12" x14ac:dyDescent="0.75">
      <c r="A52" s="2">
        <v>41690</v>
      </c>
      <c r="B52" s="12">
        <v>15.7</v>
      </c>
      <c r="C52" s="12">
        <v>15.8</v>
      </c>
      <c r="D52" s="12">
        <v>13.92</v>
      </c>
      <c r="E52" s="12">
        <v>13.98</v>
      </c>
      <c r="F52" s="12">
        <v>9196220</v>
      </c>
      <c r="G52" s="12">
        <v>361745106</v>
      </c>
      <c r="H52" s="7">
        <f t="shared" si="0"/>
        <v>-0.10955414012738847</v>
      </c>
      <c r="L52" s="1"/>
    </row>
    <row r="53" spans="1:12" x14ac:dyDescent="0.75">
      <c r="A53" s="2">
        <v>41691</v>
      </c>
      <c r="B53" s="12">
        <v>13.98</v>
      </c>
      <c r="C53" s="12">
        <v>14.36</v>
      </c>
      <c r="D53" s="12">
        <v>13.18</v>
      </c>
      <c r="E53" s="12">
        <v>13.89</v>
      </c>
      <c r="F53" s="12">
        <v>7258070</v>
      </c>
      <c r="G53" s="12">
        <v>359987591</v>
      </c>
      <c r="H53" s="7">
        <f t="shared" si="0"/>
        <v>-6.4377682403433372E-3</v>
      </c>
      <c r="L53" s="1"/>
    </row>
    <row r="54" spans="1:12" x14ac:dyDescent="0.75">
      <c r="A54" s="2">
        <v>41692</v>
      </c>
      <c r="B54" s="12">
        <v>13.92</v>
      </c>
      <c r="C54" s="12">
        <v>15.22</v>
      </c>
      <c r="D54" s="12">
        <v>13.67</v>
      </c>
      <c r="E54" s="12">
        <v>14.94</v>
      </c>
      <c r="F54" s="12">
        <v>6373580</v>
      </c>
      <c r="G54" s="12">
        <v>387623902</v>
      </c>
      <c r="H54" s="7">
        <f t="shared" si="0"/>
        <v>7.3275862068965483E-2</v>
      </c>
      <c r="L54" s="1"/>
    </row>
    <row r="55" spans="1:12" x14ac:dyDescent="0.75">
      <c r="A55" s="2">
        <v>41693</v>
      </c>
      <c r="B55" s="12">
        <v>14.98</v>
      </c>
      <c r="C55" s="12">
        <v>16.16</v>
      </c>
      <c r="D55" s="12">
        <v>14.78</v>
      </c>
      <c r="E55" s="12">
        <v>15.49</v>
      </c>
      <c r="F55" s="12">
        <v>8169300</v>
      </c>
      <c r="G55" s="12">
        <v>402561438</v>
      </c>
      <c r="H55" s="7">
        <f t="shared" si="0"/>
        <v>3.4045393858477956E-2</v>
      </c>
      <c r="L55" s="1"/>
    </row>
    <row r="56" spans="1:12" x14ac:dyDescent="0.75">
      <c r="A56" s="2">
        <v>41694</v>
      </c>
      <c r="B56" s="12">
        <v>15.42</v>
      </c>
      <c r="C56" s="12">
        <v>15.46</v>
      </c>
      <c r="D56" s="12">
        <v>14.31</v>
      </c>
      <c r="E56" s="12">
        <v>14.55</v>
      </c>
      <c r="F56" s="12">
        <v>7749270</v>
      </c>
      <c r="G56" s="12">
        <v>378425456</v>
      </c>
      <c r="H56" s="7">
        <f t="shared" si="0"/>
        <v>-5.6420233463034972E-2</v>
      </c>
      <c r="L56" s="1"/>
    </row>
    <row r="57" spans="1:12" x14ac:dyDescent="0.75">
      <c r="A57" s="2">
        <v>41695</v>
      </c>
      <c r="B57" s="12">
        <v>14.5</v>
      </c>
      <c r="C57" s="12">
        <v>14.5</v>
      </c>
      <c r="D57" s="12">
        <v>11.41</v>
      </c>
      <c r="E57" s="12">
        <v>13.82</v>
      </c>
      <c r="F57" s="12">
        <v>23785700</v>
      </c>
      <c r="G57" s="12">
        <v>359987383</v>
      </c>
      <c r="H57" s="7">
        <f t="shared" si="0"/>
        <v>-4.6896551724137911E-2</v>
      </c>
      <c r="L57" s="1"/>
    </row>
    <row r="58" spans="1:12" x14ac:dyDescent="0.75">
      <c r="A58" s="2">
        <v>41696</v>
      </c>
      <c r="B58" s="12">
        <v>13.8</v>
      </c>
      <c r="C58" s="12">
        <v>14.9</v>
      </c>
      <c r="D58" s="12">
        <v>13.69</v>
      </c>
      <c r="E58" s="12">
        <v>14.23</v>
      </c>
      <c r="F58" s="12">
        <v>11189500</v>
      </c>
      <c r="G58" s="12">
        <v>370893670</v>
      </c>
      <c r="H58" s="7">
        <f t="shared" si="0"/>
        <v>3.115942028985505E-2</v>
      </c>
      <c r="L58" s="1"/>
    </row>
    <row r="59" spans="1:12" x14ac:dyDescent="0.75">
      <c r="A59" s="2">
        <v>41697</v>
      </c>
      <c r="B59" s="12">
        <v>14.26</v>
      </c>
      <c r="C59" s="12">
        <v>14.53</v>
      </c>
      <c r="D59" s="12">
        <v>13.89</v>
      </c>
      <c r="E59" s="12">
        <v>14.29</v>
      </c>
      <c r="F59" s="12">
        <v>3859700</v>
      </c>
      <c r="G59" s="12">
        <v>372944546</v>
      </c>
      <c r="H59" s="7">
        <f t="shared" si="0"/>
        <v>2.10378681626924E-3</v>
      </c>
      <c r="L59" s="1"/>
    </row>
    <row r="60" spans="1:12" x14ac:dyDescent="0.75">
      <c r="A60" s="2">
        <v>41698</v>
      </c>
      <c r="B60" s="12">
        <v>14.29</v>
      </c>
      <c r="C60" s="12">
        <v>14.29</v>
      </c>
      <c r="D60" s="12">
        <v>13.07</v>
      </c>
      <c r="E60" s="12">
        <v>13.23</v>
      </c>
      <c r="F60" s="12">
        <v>6549690</v>
      </c>
      <c r="G60" s="12">
        <v>345605860</v>
      </c>
      <c r="H60" s="7">
        <f t="shared" si="0"/>
        <v>-7.4177746675997122E-2</v>
      </c>
      <c r="L60" s="1"/>
    </row>
    <row r="61" spans="1:12" x14ac:dyDescent="0.75">
      <c r="A61" s="2">
        <v>41699</v>
      </c>
      <c r="B61" s="12">
        <v>13.23</v>
      </c>
      <c r="C61" s="12">
        <v>13.82</v>
      </c>
      <c r="D61" s="12">
        <v>13.04</v>
      </c>
      <c r="E61" s="12">
        <v>13.65</v>
      </c>
      <c r="F61" s="12">
        <v>3267220</v>
      </c>
      <c r="G61" s="12">
        <v>356989312</v>
      </c>
      <c r="H61" s="7">
        <f t="shared" si="0"/>
        <v>3.1746031746031737E-2</v>
      </c>
      <c r="L61" s="1"/>
    </row>
    <row r="62" spans="1:12" x14ac:dyDescent="0.75">
      <c r="A62" s="2">
        <v>41700</v>
      </c>
      <c r="B62" s="12">
        <v>13.66</v>
      </c>
      <c r="C62" s="12">
        <v>13.71</v>
      </c>
      <c r="D62" s="12">
        <v>12.72</v>
      </c>
      <c r="E62" s="12">
        <v>12.74</v>
      </c>
      <c r="F62" s="12">
        <v>3812480</v>
      </c>
      <c r="G62" s="12">
        <v>333811993</v>
      </c>
      <c r="H62" s="7">
        <f t="shared" si="0"/>
        <v>-6.7349926793557821E-2</v>
      </c>
      <c r="L62" s="1"/>
    </row>
    <row r="63" spans="1:12" x14ac:dyDescent="0.75">
      <c r="A63" s="2">
        <v>41701</v>
      </c>
      <c r="B63" s="12">
        <v>12.78</v>
      </c>
      <c r="C63" s="12">
        <v>14.46</v>
      </c>
      <c r="D63" s="12">
        <v>12.23</v>
      </c>
      <c r="E63" s="12">
        <v>14.27</v>
      </c>
      <c r="F63" s="12">
        <v>17573800</v>
      </c>
      <c r="G63" s="12">
        <v>374233554</v>
      </c>
      <c r="H63" s="7">
        <f t="shared" si="0"/>
        <v>0.11658841940532083</v>
      </c>
      <c r="L63" s="1"/>
    </row>
    <row r="64" spans="1:12" x14ac:dyDescent="0.75">
      <c r="A64" s="2">
        <v>41702</v>
      </c>
      <c r="B64" s="12">
        <v>14.29</v>
      </c>
      <c r="C64" s="12">
        <v>18.55</v>
      </c>
      <c r="D64" s="12">
        <v>14.15</v>
      </c>
      <c r="E64" s="12">
        <v>17.07</v>
      </c>
      <c r="F64" s="12">
        <v>47109100</v>
      </c>
      <c r="G64" s="12">
        <v>448173873</v>
      </c>
      <c r="H64" s="7">
        <f t="shared" si="0"/>
        <v>0.19454163750874748</v>
      </c>
      <c r="L64" s="1"/>
    </row>
    <row r="65" spans="1:12" x14ac:dyDescent="0.75">
      <c r="A65" s="2">
        <v>41703</v>
      </c>
      <c r="B65" s="12">
        <v>16.989999999999998</v>
      </c>
      <c r="C65" s="12">
        <v>17.29</v>
      </c>
      <c r="D65" s="12">
        <v>15.7</v>
      </c>
      <c r="E65" s="12">
        <v>16.34</v>
      </c>
      <c r="F65" s="12">
        <v>11390300</v>
      </c>
      <c r="G65" s="12">
        <v>429412003</v>
      </c>
      <c r="H65" s="7">
        <f t="shared" si="0"/>
        <v>-3.8257798705120576E-2</v>
      </c>
      <c r="L65" s="1"/>
    </row>
    <row r="66" spans="1:12" x14ac:dyDescent="0.75">
      <c r="A66" s="2">
        <v>41704</v>
      </c>
      <c r="B66" s="12">
        <v>16.38</v>
      </c>
      <c r="C66" s="12">
        <v>16.91</v>
      </c>
      <c r="D66" s="12">
        <v>16.09</v>
      </c>
      <c r="E66" s="12">
        <v>16.46</v>
      </c>
      <c r="F66" s="12">
        <v>8044810</v>
      </c>
      <c r="G66" s="12">
        <v>433075092</v>
      </c>
      <c r="H66" s="7">
        <f t="shared" si="0"/>
        <v>4.8840048840049968E-3</v>
      </c>
      <c r="L66" s="1"/>
    </row>
    <row r="67" spans="1:12" x14ac:dyDescent="0.75">
      <c r="A67" s="2">
        <v>41705</v>
      </c>
      <c r="B67" s="12">
        <v>16.48</v>
      </c>
      <c r="C67" s="12">
        <v>16.59</v>
      </c>
      <c r="D67" s="12">
        <v>15.6</v>
      </c>
      <c r="E67" s="12">
        <v>15.85</v>
      </c>
      <c r="F67" s="12">
        <v>6222120</v>
      </c>
      <c r="G67" s="12">
        <v>417693172</v>
      </c>
      <c r="H67" s="7">
        <f t="shared" ref="H67:H130" si="1">(E67-B67)/B67</f>
        <v>-3.8228155339805871E-2</v>
      </c>
      <c r="L67" s="1"/>
    </row>
    <row r="68" spans="1:12" x14ac:dyDescent="0.75">
      <c r="A68" s="2">
        <v>41706</v>
      </c>
      <c r="B68" s="12">
        <v>15.86</v>
      </c>
      <c r="C68" s="12">
        <v>16.100000000000001</v>
      </c>
      <c r="D68" s="12">
        <v>15.16</v>
      </c>
      <c r="E68" s="12">
        <v>15.41</v>
      </c>
      <c r="F68" s="12">
        <v>5923750</v>
      </c>
      <c r="G68" s="12">
        <v>406544764</v>
      </c>
      <c r="H68" s="7">
        <f t="shared" si="1"/>
        <v>-2.8373266078184068E-2</v>
      </c>
      <c r="L68" s="1"/>
    </row>
    <row r="69" spans="1:12" x14ac:dyDescent="0.75">
      <c r="A69" s="2">
        <v>41707</v>
      </c>
      <c r="B69" s="12">
        <v>15.41</v>
      </c>
      <c r="C69" s="12">
        <v>16.37</v>
      </c>
      <c r="D69" s="12">
        <v>15.17</v>
      </c>
      <c r="E69" s="12">
        <v>16</v>
      </c>
      <c r="F69" s="12">
        <v>6666580</v>
      </c>
      <c r="G69" s="12">
        <v>422618819</v>
      </c>
      <c r="H69" s="7">
        <f t="shared" si="1"/>
        <v>3.8286826735885779E-2</v>
      </c>
      <c r="L69" s="1"/>
    </row>
    <row r="70" spans="1:12" x14ac:dyDescent="0.75">
      <c r="A70" s="2">
        <v>41708</v>
      </c>
      <c r="B70" s="12">
        <v>15.98</v>
      </c>
      <c r="C70" s="12">
        <v>16.52</v>
      </c>
      <c r="D70" s="12">
        <v>15.77</v>
      </c>
      <c r="E70" s="12">
        <v>16.010000000000002</v>
      </c>
      <c r="F70" s="12">
        <v>5340680</v>
      </c>
      <c r="G70" s="12">
        <v>423281448</v>
      </c>
      <c r="H70" s="7">
        <f t="shared" si="1"/>
        <v>1.8773466833542638E-3</v>
      </c>
      <c r="L70" s="1"/>
    </row>
    <row r="71" spans="1:12" x14ac:dyDescent="0.75">
      <c r="A71" s="2">
        <v>41709</v>
      </c>
      <c r="B71" s="12">
        <v>16.010000000000002</v>
      </c>
      <c r="C71" s="12">
        <v>16.23</v>
      </c>
      <c r="D71" s="12">
        <v>15.85</v>
      </c>
      <c r="E71" s="12">
        <v>16.14</v>
      </c>
      <c r="F71" s="12">
        <v>3714800</v>
      </c>
      <c r="G71" s="12">
        <v>427241058</v>
      </c>
      <c r="H71" s="7">
        <f t="shared" si="1"/>
        <v>8.1199250468456594E-3</v>
      </c>
      <c r="L71" s="1"/>
    </row>
    <row r="72" spans="1:12" x14ac:dyDescent="0.75">
      <c r="A72" s="2">
        <v>41710</v>
      </c>
      <c r="B72" s="12">
        <v>16.100000000000001</v>
      </c>
      <c r="C72" s="12">
        <v>17.239999999999998</v>
      </c>
      <c r="D72" s="12">
        <v>16.100000000000001</v>
      </c>
      <c r="E72" s="12">
        <v>17.18</v>
      </c>
      <c r="F72" s="12">
        <v>12417500</v>
      </c>
      <c r="G72" s="12">
        <v>455435484</v>
      </c>
      <c r="H72" s="7">
        <f t="shared" si="1"/>
        <v>6.7080745341614789E-2</v>
      </c>
      <c r="L72" s="1"/>
    </row>
    <row r="73" spans="1:12" x14ac:dyDescent="0.75">
      <c r="A73" s="2">
        <v>41711</v>
      </c>
      <c r="B73" s="12">
        <v>17.16</v>
      </c>
      <c r="C73" s="12">
        <v>17.190000000000001</v>
      </c>
      <c r="D73" s="12">
        <v>16.89</v>
      </c>
      <c r="E73" s="12">
        <v>17.02</v>
      </c>
      <c r="F73" s="12">
        <v>4116820</v>
      </c>
      <c r="G73" s="12">
        <v>451754039</v>
      </c>
      <c r="H73" s="7">
        <f t="shared" si="1"/>
        <v>-8.158508158508191E-3</v>
      </c>
      <c r="L73" s="1"/>
    </row>
    <row r="74" spans="1:12" x14ac:dyDescent="0.75">
      <c r="A74" s="2">
        <v>41712</v>
      </c>
      <c r="B74" s="12">
        <v>17</v>
      </c>
      <c r="C74" s="12">
        <v>17.059999999999999</v>
      </c>
      <c r="D74" s="12">
        <v>16.48</v>
      </c>
      <c r="E74" s="12">
        <v>16.59</v>
      </c>
      <c r="F74" s="12">
        <v>4006980</v>
      </c>
      <c r="G74" s="12">
        <v>440668385</v>
      </c>
      <c r="H74" s="7">
        <f t="shared" si="1"/>
        <v>-2.4117647058823539E-2</v>
      </c>
      <c r="L74" s="1"/>
    </row>
    <row r="75" spans="1:12" x14ac:dyDescent="0.75">
      <c r="A75" s="2">
        <v>41713</v>
      </c>
      <c r="B75" s="12">
        <v>16.600000000000001</v>
      </c>
      <c r="C75" s="12">
        <v>17</v>
      </c>
      <c r="D75" s="12">
        <v>16.559999999999999</v>
      </c>
      <c r="E75" s="12">
        <v>16.899999999999999</v>
      </c>
      <c r="F75" s="12">
        <v>3080560</v>
      </c>
      <c r="G75" s="12">
        <v>449592796</v>
      </c>
      <c r="H75" s="7">
        <f t="shared" si="1"/>
        <v>1.8072289156626332E-2</v>
      </c>
      <c r="L75" s="1"/>
    </row>
    <row r="76" spans="1:12" x14ac:dyDescent="0.75">
      <c r="A76" s="2">
        <v>41714</v>
      </c>
      <c r="B76" s="12">
        <v>16.89</v>
      </c>
      <c r="C76" s="12">
        <v>17.5</v>
      </c>
      <c r="D76" s="12">
        <v>16.86</v>
      </c>
      <c r="E76" s="12">
        <v>17.350000000000001</v>
      </c>
      <c r="F76" s="12">
        <v>5627180</v>
      </c>
      <c r="G76" s="12">
        <v>461985420</v>
      </c>
      <c r="H76" s="7">
        <f t="shared" si="1"/>
        <v>2.7235050325636521E-2</v>
      </c>
      <c r="L76" s="1"/>
    </row>
    <row r="77" spans="1:12" x14ac:dyDescent="0.75">
      <c r="A77" s="2">
        <v>41715</v>
      </c>
      <c r="B77" s="12">
        <v>17.350000000000001</v>
      </c>
      <c r="C77" s="12">
        <v>17.510000000000002</v>
      </c>
      <c r="D77" s="12">
        <v>17.07</v>
      </c>
      <c r="E77" s="12">
        <v>17.309999999999999</v>
      </c>
      <c r="F77" s="12">
        <v>6764140</v>
      </c>
      <c r="G77" s="12">
        <v>461603114</v>
      </c>
      <c r="H77" s="7">
        <f t="shared" si="1"/>
        <v>-2.3054755043229219E-3</v>
      </c>
      <c r="L77" s="1"/>
    </row>
    <row r="78" spans="1:12" x14ac:dyDescent="0.75">
      <c r="A78" s="2">
        <v>41716</v>
      </c>
      <c r="B78" s="12">
        <v>17.29</v>
      </c>
      <c r="C78" s="12">
        <v>19.829999999999998</v>
      </c>
      <c r="D78" s="12">
        <v>17.11</v>
      </c>
      <c r="E78" s="12">
        <v>19.420000000000002</v>
      </c>
      <c r="F78" s="12">
        <v>28101700</v>
      </c>
      <c r="G78" s="12">
        <v>518408963</v>
      </c>
      <c r="H78" s="7">
        <f t="shared" si="1"/>
        <v>0.12319259687680756</v>
      </c>
      <c r="L78" s="1"/>
    </row>
    <row r="79" spans="1:12" x14ac:dyDescent="0.75">
      <c r="A79" s="2">
        <v>41717</v>
      </c>
      <c r="B79" s="12">
        <v>19.45</v>
      </c>
      <c r="C79" s="12">
        <v>20.98</v>
      </c>
      <c r="D79" s="12">
        <v>17.23</v>
      </c>
      <c r="E79" s="12">
        <v>17.239999999999998</v>
      </c>
      <c r="F79" s="12">
        <v>35045000</v>
      </c>
      <c r="G79" s="12">
        <v>460691557</v>
      </c>
      <c r="H79" s="7">
        <f t="shared" si="1"/>
        <v>-0.11362467866323912</v>
      </c>
      <c r="L79" s="1"/>
    </row>
    <row r="80" spans="1:12" x14ac:dyDescent="0.75">
      <c r="A80" s="2">
        <v>41718</v>
      </c>
      <c r="B80" s="12">
        <v>17.170000000000002</v>
      </c>
      <c r="C80" s="12">
        <v>17.170000000000002</v>
      </c>
      <c r="D80" s="12">
        <v>15.76</v>
      </c>
      <c r="E80" s="12">
        <v>16.47</v>
      </c>
      <c r="F80" s="12">
        <v>15946500</v>
      </c>
      <c r="G80" s="12">
        <v>440648123</v>
      </c>
      <c r="H80" s="7">
        <f t="shared" si="1"/>
        <v>-4.0768782760629167E-2</v>
      </c>
      <c r="L80" s="1"/>
    </row>
    <row r="81" spans="1:12" x14ac:dyDescent="0.75">
      <c r="A81" s="2">
        <v>41719</v>
      </c>
      <c r="B81" s="12">
        <v>16.399999999999999</v>
      </c>
      <c r="C81" s="12">
        <v>17.07</v>
      </c>
      <c r="D81" s="12">
        <v>14.95</v>
      </c>
      <c r="E81" s="12">
        <v>15.7</v>
      </c>
      <c r="F81" s="12">
        <v>18958100</v>
      </c>
      <c r="G81" s="12">
        <v>420458159</v>
      </c>
      <c r="H81" s="7">
        <f t="shared" si="1"/>
        <v>-4.2682926829268254E-2</v>
      </c>
      <c r="L81" s="1"/>
    </row>
    <row r="82" spans="1:12" x14ac:dyDescent="0.75">
      <c r="A82" s="2">
        <v>41720</v>
      </c>
      <c r="B82" s="12">
        <v>15.64</v>
      </c>
      <c r="C82" s="12">
        <v>15.84</v>
      </c>
      <c r="D82" s="12">
        <v>15.23</v>
      </c>
      <c r="E82" s="12">
        <v>15.71</v>
      </c>
      <c r="F82" s="12">
        <v>6305450</v>
      </c>
      <c r="G82" s="12">
        <v>421172082</v>
      </c>
      <c r="H82" s="7">
        <f t="shared" si="1"/>
        <v>4.4757033248082022E-3</v>
      </c>
      <c r="L82" s="1"/>
    </row>
    <row r="83" spans="1:12" x14ac:dyDescent="0.75">
      <c r="A83" s="2">
        <v>41721</v>
      </c>
      <c r="B83" s="12">
        <v>15.71</v>
      </c>
      <c r="C83" s="12">
        <v>15.75</v>
      </c>
      <c r="D83" s="12">
        <v>15.32</v>
      </c>
      <c r="E83" s="12">
        <v>15.36</v>
      </c>
      <c r="F83" s="12">
        <v>2493740</v>
      </c>
      <c r="G83" s="12">
        <v>412287805</v>
      </c>
      <c r="H83" s="7">
        <f t="shared" si="1"/>
        <v>-2.2278803309993725E-2</v>
      </c>
      <c r="L83" s="1"/>
    </row>
    <row r="84" spans="1:12" x14ac:dyDescent="0.75">
      <c r="A84" s="2">
        <v>41722</v>
      </c>
      <c r="B84" s="12">
        <v>15.3</v>
      </c>
      <c r="C84" s="12">
        <v>16.190000000000001</v>
      </c>
      <c r="D84" s="12">
        <v>14.88</v>
      </c>
      <c r="E84" s="12">
        <v>16.190000000000001</v>
      </c>
      <c r="F84" s="12">
        <v>8181220</v>
      </c>
      <c r="G84" s="12">
        <v>434893281</v>
      </c>
      <c r="H84" s="7">
        <f t="shared" si="1"/>
        <v>5.8169934640522912E-2</v>
      </c>
      <c r="L84" s="1"/>
    </row>
    <row r="85" spans="1:12" x14ac:dyDescent="0.75">
      <c r="A85" s="2">
        <v>41723</v>
      </c>
      <c r="B85" s="12">
        <v>16.23</v>
      </c>
      <c r="C85" s="12">
        <v>16.39</v>
      </c>
      <c r="D85" s="12">
        <v>15.82</v>
      </c>
      <c r="E85" s="12">
        <v>16.3</v>
      </c>
      <c r="F85" s="12">
        <v>6448800</v>
      </c>
      <c r="G85" s="12">
        <v>438356618</v>
      </c>
      <c r="H85" s="7">
        <f t="shared" si="1"/>
        <v>4.3130006161429622E-3</v>
      </c>
      <c r="L85" s="1"/>
    </row>
    <row r="86" spans="1:12" x14ac:dyDescent="0.75">
      <c r="A86" s="2">
        <v>41724</v>
      </c>
      <c r="B86" s="12">
        <v>16.29</v>
      </c>
      <c r="C86" s="12">
        <v>16.809999999999999</v>
      </c>
      <c r="D86" s="12">
        <v>16.14</v>
      </c>
      <c r="E86" s="12">
        <v>16.27</v>
      </c>
      <c r="F86" s="12">
        <v>7946950</v>
      </c>
      <c r="G86" s="12">
        <v>438156239</v>
      </c>
      <c r="H86" s="7">
        <f t="shared" si="1"/>
        <v>-1.2277470841006491E-3</v>
      </c>
      <c r="L86" s="1"/>
    </row>
    <row r="87" spans="1:12" x14ac:dyDescent="0.75">
      <c r="A87" s="2">
        <v>41725</v>
      </c>
      <c r="B87" s="12">
        <v>16.28</v>
      </c>
      <c r="C87" s="12">
        <v>16.28</v>
      </c>
      <c r="D87" s="12">
        <v>12.48</v>
      </c>
      <c r="E87" s="12">
        <v>12.48</v>
      </c>
      <c r="F87" s="12">
        <v>25956800</v>
      </c>
      <c r="G87" s="12">
        <v>336294478</v>
      </c>
      <c r="H87" s="7">
        <f t="shared" si="1"/>
        <v>-0.23341523341523343</v>
      </c>
      <c r="L87" s="1"/>
    </row>
    <row r="88" spans="1:12" x14ac:dyDescent="0.75">
      <c r="A88" s="2">
        <v>41726</v>
      </c>
      <c r="B88" s="12">
        <v>12.66</v>
      </c>
      <c r="C88" s="12">
        <v>14.73</v>
      </c>
      <c r="D88" s="12">
        <v>12.39</v>
      </c>
      <c r="E88" s="12">
        <v>13.74</v>
      </c>
      <c r="F88" s="12">
        <v>20549800</v>
      </c>
      <c r="G88" s="12">
        <v>370861229</v>
      </c>
      <c r="H88" s="7">
        <f t="shared" si="1"/>
        <v>8.5308056872037921E-2</v>
      </c>
      <c r="L88" s="1"/>
    </row>
    <row r="89" spans="1:12" x14ac:dyDescent="0.75">
      <c r="A89" s="2">
        <v>41727</v>
      </c>
      <c r="B89" s="12">
        <v>13.91</v>
      </c>
      <c r="C89" s="12">
        <v>13.95</v>
      </c>
      <c r="D89" s="12">
        <v>13.45</v>
      </c>
      <c r="E89" s="12">
        <v>13.45</v>
      </c>
      <c r="F89" s="12">
        <v>3442020</v>
      </c>
      <c r="G89" s="12">
        <v>363341784</v>
      </c>
      <c r="H89" s="7">
        <f t="shared" si="1"/>
        <v>-3.3069734004313504E-2</v>
      </c>
      <c r="L89" s="1"/>
    </row>
    <row r="90" spans="1:12" x14ac:dyDescent="0.75">
      <c r="A90" s="2">
        <v>41728</v>
      </c>
      <c r="B90" s="12">
        <v>13.45</v>
      </c>
      <c r="C90" s="12">
        <v>13.55</v>
      </c>
      <c r="D90" s="12">
        <v>12.64</v>
      </c>
      <c r="E90" s="12">
        <v>13.14</v>
      </c>
      <c r="F90" s="12">
        <v>10933600</v>
      </c>
      <c r="G90" s="12">
        <v>355252000</v>
      </c>
      <c r="H90" s="7">
        <f t="shared" si="1"/>
        <v>-2.3048327137546374E-2</v>
      </c>
      <c r="L90" s="1"/>
    </row>
    <row r="91" spans="1:12" x14ac:dyDescent="0.75">
      <c r="A91" s="2">
        <v>41729</v>
      </c>
      <c r="B91" s="12">
        <v>13.15</v>
      </c>
      <c r="C91" s="12">
        <v>13.62</v>
      </c>
      <c r="D91" s="12">
        <v>12.59</v>
      </c>
      <c r="E91" s="12">
        <v>12.75</v>
      </c>
      <c r="F91" s="12">
        <v>7248790</v>
      </c>
      <c r="G91" s="12">
        <v>345019140</v>
      </c>
      <c r="H91" s="7">
        <f t="shared" si="1"/>
        <v>-3.041825095057037E-2</v>
      </c>
      <c r="L91" s="1"/>
    </row>
    <row r="92" spans="1:12" x14ac:dyDescent="0.75">
      <c r="A92" s="2">
        <v>41730</v>
      </c>
      <c r="B92" s="12">
        <v>12.77</v>
      </c>
      <c r="C92" s="12">
        <v>13.67</v>
      </c>
      <c r="D92" s="12">
        <v>12.76</v>
      </c>
      <c r="E92" s="12">
        <v>13.13</v>
      </c>
      <c r="F92" s="12">
        <v>7346120</v>
      </c>
      <c r="G92" s="12">
        <v>355878160</v>
      </c>
      <c r="H92" s="7">
        <f t="shared" si="1"/>
        <v>2.8191072826938231E-2</v>
      </c>
      <c r="L92" s="1"/>
    </row>
    <row r="93" spans="1:12" x14ac:dyDescent="0.75">
      <c r="A93" s="2">
        <v>41731</v>
      </c>
      <c r="B93" s="12">
        <v>13.09</v>
      </c>
      <c r="C93" s="12">
        <v>13.37</v>
      </c>
      <c r="D93" s="12">
        <v>10.94</v>
      </c>
      <c r="E93" s="12">
        <v>11.29</v>
      </c>
      <c r="F93" s="12">
        <v>14966900</v>
      </c>
      <c r="G93" s="12">
        <v>306358106</v>
      </c>
      <c r="H93" s="7">
        <f t="shared" si="1"/>
        <v>-0.13750954927425521</v>
      </c>
      <c r="L93" s="1"/>
    </row>
    <row r="94" spans="1:12" x14ac:dyDescent="0.75">
      <c r="A94" s="2">
        <v>41732</v>
      </c>
      <c r="B94" s="12">
        <v>11.26</v>
      </c>
      <c r="C94" s="12">
        <v>11.26</v>
      </c>
      <c r="D94" s="12">
        <v>10.29</v>
      </c>
      <c r="E94" s="12">
        <v>11.05</v>
      </c>
      <c r="F94" s="12">
        <v>10985500</v>
      </c>
      <c r="G94" s="12">
        <v>300151376</v>
      </c>
      <c r="H94" s="7">
        <f t="shared" si="1"/>
        <v>-1.8650088809946633E-2</v>
      </c>
      <c r="L94" s="1"/>
    </row>
    <row r="95" spans="1:12" x14ac:dyDescent="0.75">
      <c r="A95" s="2">
        <v>41733</v>
      </c>
      <c r="B95" s="12">
        <v>11.07</v>
      </c>
      <c r="C95" s="12">
        <v>11.39</v>
      </c>
      <c r="D95" s="12">
        <v>10.72</v>
      </c>
      <c r="E95" s="12">
        <v>11.02</v>
      </c>
      <c r="F95" s="12">
        <v>5857970</v>
      </c>
      <c r="G95" s="12">
        <v>299786553</v>
      </c>
      <c r="H95" s="7">
        <f t="shared" si="1"/>
        <v>-4.5167118337850684E-3</v>
      </c>
      <c r="L95" s="1"/>
    </row>
    <row r="96" spans="1:12" x14ac:dyDescent="0.75">
      <c r="A96" s="2">
        <v>41734</v>
      </c>
      <c r="B96" s="12">
        <v>11</v>
      </c>
      <c r="C96" s="12">
        <v>11.24</v>
      </c>
      <c r="D96" s="12">
        <v>10.86</v>
      </c>
      <c r="E96" s="12">
        <v>11.19</v>
      </c>
      <c r="F96" s="12">
        <v>3023900</v>
      </c>
      <c r="G96" s="12">
        <v>304757612</v>
      </c>
      <c r="H96" s="7">
        <f t="shared" si="1"/>
        <v>1.7272727272727228E-2</v>
      </c>
      <c r="L96" s="1"/>
    </row>
    <row r="97" spans="1:12" x14ac:dyDescent="0.75">
      <c r="A97" s="2">
        <v>41735</v>
      </c>
      <c r="B97" s="12">
        <v>11.18</v>
      </c>
      <c r="C97" s="12">
        <v>11.9</v>
      </c>
      <c r="D97" s="12">
        <v>11.09</v>
      </c>
      <c r="E97" s="12">
        <v>11.64</v>
      </c>
      <c r="F97" s="12">
        <v>5093420</v>
      </c>
      <c r="G97" s="12">
        <v>317257057</v>
      </c>
      <c r="H97" s="7">
        <f t="shared" si="1"/>
        <v>4.1144901610017964E-2</v>
      </c>
      <c r="L97" s="1"/>
    </row>
    <row r="98" spans="1:12" x14ac:dyDescent="0.75">
      <c r="A98" s="2">
        <v>41736</v>
      </c>
      <c r="B98" s="12">
        <v>11.66</v>
      </c>
      <c r="C98" s="12">
        <v>11.93</v>
      </c>
      <c r="D98" s="12">
        <v>11.26</v>
      </c>
      <c r="E98" s="12">
        <v>11.26</v>
      </c>
      <c r="F98" s="12">
        <v>3903230</v>
      </c>
      <c r="G98" s="12">
        <v>307136288</v>
      </c>
      <c r="H98" s="7">
        <f t="shared" si="1"/>
        <v>-3.4305317324185278E-2</v>
      </c>
      <c r="L98" s="1"/>
    </row>
    <row r="99" spans="1:12" x14ac:dyDescent="0.75">
      <c r="A99" s="2">
        <v>41737</v>
      </c>
      <c r="B99" s="12">
        <v>11.21</v>
      </c>
      <c r="C99" s="12">
        <v>11.65</v>
      </c>
      <c r="D99" s="12">
        <v>11.11</v>
      </c>
      <c r="E99" s="12">
        <v>11.36</v>
      </c>
      <c r="F99" s="12">
        <v>3435810</v>
      </c>
      <c r="G99" s="12">
        <v>310191371</v>
      </c>
      <c r="H99" s="7">
        <f t="shared" si="1"/>
        <v>1.3380909901873199E-2</v>
      </c>
      <c r="L99" s="1"/>
    </row>
    <row r="100" spans="1:12" x14ac:dyDescent="0.75">
      <c r="A100" s="2">
        <v>41738</v>
      </c>
      <c r="B100" s="12">
        <v>11.38</v>
      </c>
      <c r="C100" s="12">
        <v>11.51</v>
      </c>
      <c r="D100" s="12">
        <v>11.15</v>
      </c>
      <c r="E100" s="12">
        <v>11.19</v>
      </c>
      <c r="F100" s="12">
        <v>2084940</v>
      </c>
      <c r="G100" s="12">
        <v>305801585</v>
      </c>
      <c r="H100" s="7">
        <f t="shared" si="1"/>
        <v>-1.6695957820738249E-2</v>
      </c>
      <c r="L100" s="1"/>
    </row>
    <row r="101" spans="1:12" x14ac:dyDescent="0.75">
      <c r="A101" s="2">
        <v>41739</v>
      </c>
      <c r="B101" s="12">
        <v>11.19</v>
      </c>
      <c r="C101" s="12">
        <v>11.28</v>
      </c>
      <c r="D101" s="12">
        <v>8.1300000000000008</v>
      </c>
      <c r="E101" s="12">
        <v>8.4600000000000009</v>
      </c>
      <c r="F101" s="12">
        <v>15032300</v>
      </c>
      <c r="G101" s="12">
        <v>231476834</v>
      </c>
      <c r="H101" s="7">
        <f t="shared" si="1"/>
        <v>-0.24396782841823045</v>
      </c>
      <c r="L101" s="1"/>
    </row>
    <row r="102" spans="1:12" x14ac:dyDescent="0.75">
      <c r="A102" s="2">
        <v>41740</v>
      </c>
      <c r="B102" s="12">
        <v>8.42</v>
      </c>
      <c r="C102" s="12">
        <v>11.37</v>
      </c>
      <c r="D102" s="12">
        <v>8.18</v>
      </c>
      <c r="E102" s="12">
        <v>10.95</v>
      </c>
      <c r="F102" s="12">
        <v>18745900</v>
      </c>
      <c r="G102" s="12">
        <v>299840559</v>
      </c>
      <c r="H102" s="7">
        <f t="shared" si="1"/>
        <v>0.30047505938242275</v>
      </c>
      <c r="L102" s="1"/>
    </row>
    <row r="103" spans="1:12" x14ac:dyDescent="0.75">
      <c r="A103" s="2">
        <v>41741</v>
      </c>
      <c r="B103" s="12">
        <v>10.9</v>
      </c>
      <c r="C103" s="12">
        <v>11.56</v>
      </c>
      <c r="D103" s="12">
        <v>10.59</v>
      </c>
      <c r="E103" s="12">
        <v>10.66</v>
      </c>
      <c r="F103" s="12">
        <v>7740060</v>
      </c>
      <c r="G103" s="12">
        <v>292402809</v>
      </c>
      <c r="H103" s="7">
        <f t="shared" si="1"/>
        <v>-2.201834862385323E-2</v>
      </c>
      <c r="L103" s="1"/>
    </row>
    <row r="104" spans="1:12" x14ac:dyDescent="0.75">
      <c r="A104" s="2">
        <v>41742</v>
      </c>
      <c r="B104" s="12">
        <v>10.66</v>
      </c>
      <c r="C104" s="12">
        <v>10.96</v>
      </c>
      <c r="D104" s="12">
        <v>9.68</v>
      </c>
      <c r="E104" s="12">
        <v>10.31</v>
      </c>
      <c r="F104" s="12">
        <v>6250360</v>
      </c>
      <c r="G104" s="12">
        <v>283018902</v>
      </c>
      <c r="H104" s="7">
        <f t="shared" si="1"/>
        <v>-3.2833020637898655E-2</v>
      </c>
      <c r="L104" s="1"/>
    </row>
    <row r="105" spans="1:12" x14ac:dyDescent="0.75">
      <c r="A105" s="2">
        <v>41743</v>
      </c>
      <c r="B105" s="12">
        <v>10.39</v>
      </c>
      <c r="C105" s="12">
        <v>11.69</v>
      </c>
      <c r="D105" s="12">
        <v>10.01</v>
      </c>
      <c r="E105" s="12">
        <v>11.52</v>
      </c>
      <c r="F105" s="12">
        <v>11481300</v>
      </c>
      <c r="G105" s="12">
        <v>316445266</v>
      </c>
      <c r="H105" s="7">
        <f t="shared" si="1"/>
        <v>0.10875842155919142</v>
      </c>
      <c r="L105" s="1"/>
    </row>
    <row r="106" spans="1:12" x14ac:dyDescent="0.75">
      <c r="A106" s="2">
        <v>41744</v>
      </c>
      <c r="B106" s="12">
        <v>11.46</v>
      </c>
      <c r="C106" s="12">
        <v>13.44</v>
      </c>
      <c r="D106" s="12">
        <v>11.31</v>
      </c>
      <c r="E106" s="12">
        <v>13.25</v>
      </c>
      <c r="F106" s="12">
        <v>15088900</v>
      </c>
      <c r="G106" s="12">
        <v>364357867</v>
      </c>
      <c r="H106" s="7">
        <f t="shared" si="1"/>
        <v>0.15619546247818492</v>
      </c>
      <c r="L106" s="1"/>
    </row>
    <row r="107" spans="1:12" x14ac:dyDescent="0.75">
      <c r="A107" s="2">
        <v>41745</v>
      </c>
      <c r="B107" s="12">
        <v>13.3</v>
      </c>
      <c r="C107" s="12">
        <v>14.22</v>
      </c>
      <c r="D107" s="12">
        <v>12.69</v>
      </c>
      <c r="E107" s="12">
        <v>13.37</v>
      </c>
      <c r="F107" s="12">
        <v>17352400</v>
      </c>
      <c r="G107" s="12">
        <v>368220847</v>
      </c>
      <c r="H107" s="7">
        <f t="shared" si="1"/>
        <v>5.2631578947367292E-3</v>
      </c>
      <c r="L107" s="1"/>
    </row>
    <row r="108" spans="1:12" x14ac:dyDescent="0.75">
      <c r="A108" s="2">
        <v>41746</v>
      </c>
      <c r="B108" s="12">
        <v>13.42</v>
      </c>
      <c r="C108" s="12">
        <v>13.74</v>
      </c>
      <c r="D108" s="12">
        <v>12.22</v>
      </c>
      <c r="E108" s="12">
        <v>12.52</v>
      </c>
      <c r="F108" s="12">
        <v>10919300</v>
      </c>
      <c r="G108" s="12">
        <v>344956053</v>
      </c>
      <c r="H108" s="7">
        <f t="shared" si="1"/>
        <v>-6.7064083457526111E-2</v>
      </c>
      <c r="L108" s="1"/>
    </row>
    <row r="109" spans="1:12" x14ac:dyDescent="0.75">
      <c r="A109" s="2">
        <v>41747</v>
      </c>
      <c r="B109" s="12">
        <v>12.46</v>
      </c>
      <c r="C109" s="12">
        <v>12.64</v>
      </c>
      <c r="D109" s="12">
        <v>11.68</v>
      </c>
      <c r="E109" s="12">
        <v>12.06</v>
      </c>
      <c r="F109" s="12">
        <v>8631860</v>
      </c>
      <c r="G109" s="12">
        <v>332602568</v>
      </c>
      <c r="H109" s="7">
        <f t="shared" si="1"/>
        <v>-3.210272873194224E-2</v>
      </c>
      <c r="L109" s="1"/>
    </row>
    <row r="110" spans="1:12" x14ac:dyDescent="0.75">
      <c r="A110" s="2">
        <v>41748</v>
      </c>
      <c r="B110" s="12">
        <v>12.05</v>
      </c>
      <c r="C110" s="12">
        <v>12.89</v>
      </c>
      <c r="D110" s="12">
        <v>11.64</v>
      </c>
      <c r="E110" s="12">
        <v>12.82</v>
      </c>
      <c r="F110" s="12">
        <v>6728010</v>
      </c>
      <c r="G110" s="12">
        <v>354010043</v>
      </c>
      <c r="H110" s="7">
        <f t="shared" si="1"/>
        <v>6.3900414937759303E-2</v>
      </c>
      <c r="L110" s="1"/>
    </row>
    <row r="111" spans="1:12" x14ac:dyDescent="0.75">
      <c r="A111" s="2">
        <v>41749</v>
      </c>
      <c r="B111" s="12">
        <v>12.85</v>
      </c>
      <c r="C111" s="12">
        <v>13.12</v>
      </c>
      <c r="D111" s="12">
        <v>12.43</v>
      </c>
      <c r="E111" s="12">
        <v>12.62</v>
      </c>
      <c r="F111" s="12">
        <v>6195390</v>
      </c>
      <c r="G111" s="12">
        <v>348851803</v>
      </c>
      <c r="H111" s="7">
        <f t="shared" si="1"/>
        <v>-1.7898832684824936E-2</v>
      </c>
      <c r="L111" s="1"/>
    </row>
    <row r="112" spans="1:12" x14ac:dyDescent="0.75">
      <c r="A112" s="2">
        <v>41750</v>
      </c>
      <c r="B112" s="12">
        <v>12.56</v>
      </c>
      <c r="C112" s="12">
        <v>12.93</v>
      </c>
      <c r="D112" s="12">
        <v>12.35</v>
      </c>
      <c r="E112" s="12">
        <v>12.5</v>
      </c>
      <c r="F112" s="12">
        <v>3872040</v>
      </c>
      <c r="G112" s="12">
        <v>345727766</v>
      </c>
      <c r="H112" s="7">
        <f t="shared" si="1"/>
        <v>-4.7770700636943072E-3</v>
      </c>
      <c r="L112" s="1"/>
    </row>
    <row r="113" spans="1:12" x14ac:dyDescent="0.75">
      <c r="A113" s="2">
        <v>41751</v>
      </c>
      <c r="B113" s="12">
        <v>12.5</v>
      </c>
      <c r="C113" s="12">
        <v>12.61</v>
      </c>
      <c r="D113" s="12">
        <v>12.05</v>
      </c>
      <c r="E113" s="12">
        <v>12.07</v>
      </c>
      <c r="F113" s="12">
        <v>2969980</v>
      </c>
      <c r="G113" s="12">
        <v>334153548</v>
      </c>
      <c r="H113" s="7">
        <f t="shared" si="1"/>
        <v>-3.4399999999999979E-2</v>
      </c>
      <c r="L113" s="1"/>
    </row>
    <row r="114" spans="1:12" x14ac:dyDescent="0.75">
      <c r="A114" s="2">
        <v>41752</v>
      </c>
      <c r="B114" s="12">
        <v>12.04</v>
      </c>
      <c r="C114" s="12">
        <v>12.21</v>
      </c>
      <c r="D114" s="12">
        <v>11.98</v>
      </c>
      <c r="E114" s="12">
        <v>12.13</v>
      </c>
      <c r="F114" s="12">
        <v>2381190</v>
      </c>
      <c r="G114" s="12">
        <v>336190284</v>
      </c>
      <c r="H114" s="7">
        <f t="shared" si="1"/>
        <v>7.4750830564785419E-3</v>
      </c>
      <c r="L114" s="1"/>
    </row>
    <row r="115" spans="1:12" x14ac:dyDescent="0.75">
      <c r="A115" s="2">
        <v>41753</v>
      </c>
      <c r="B115" s="12">
        <v>12.14</v>
      </c>
      <c r="C115" s="12">
        <v>12.63</v>
      </c>
      <c r="D115" s="12">
        <v>11.85</v>
      </c>
      <c r="E115" s="12">
        <v>12.55</v>
      </c>
      <c r="F115" s="12">
        <v>4714780</v>
      </c>
      <c r="G115" s="12">
        <v>348458555</v>
      </c>
      <c r="H115" s="7">
        <f t="shared" si="1"/>
        <v>3.3772652388797376E-2</v>
      </c>
      <c r="L115" s="1"/>
    </row>
    <row r="116" spans="1:12" x14ac:dyDescent="0.75">
      <c r="A116" s="2">
        <v>41754</v>
      </c>
      <c r="B116" s="12">
        <v>12.54</v>
      </c>
      <c r="C116" s="12">
        <v>12.55</v>
      </c>
      <c r="D116" s="12">
        <v>10.47</v>
      </c>
      <c r="E116" s="12">
        <v>10.79</v>
      </c>
      <c r="F116" s="12">
        <v>13003700</v>
      </c>
      <c r="G116" s="12">
        <v>299875702</v>
      </c>
      <c r="H116" s="7">
        <f t="shared" si="1"/>
        <v>-0.13955342902711323</v>
      </c>
      <c r="L116" s="1"/>
    </row>
    <row r="117" spans="1:12" x14ac:dyDescent="0.75">
      <c r="A117" s="2">
        <v>41755</v>
      </c>
      <c r="B117" s="12">
        <v>10.81</v>
      </c>
      <c r="C117" s="12">
        <v>10.85</v>
      </c>
      <c r="D117" s="12">
        <v>10.39</v>
      </c>
      <c r="E117" s="12">
        <v>10.57</v>
      </c>
      <c r="F117" s="12">
        <v>3156250</v>
      </c>
      <c r="G117" s="12">
        <v>294189037</v>
      </c>
      <c r="H117" s="7">
        <f t="shared" si="1"/>
        <v>-2.2201665124884386E-2</v>
      </c>
      <c r="L117" s="1"/>
    </row>
    <row r="118" spans="1:12" x14ac:dyDescent="0.75">
      <c r="A118" s="2">
        <v>41756</v>
      </c>
      <c r="B118" s="12">
        <v>10.56</v>
      </c>
      <c r="C118" s="12">
        <v>10.65</v>
      </c>
      <c r="D118" s="12">
        <v>9.8800000000000008</v>
      </c>
      <c r="E118" s="12">
        <v>9.92</v>
      </c>
      <c r="F118" s="12">
        <v>3349260</v>
      </c>
      <c r="G118" s="12">
        <v>276208303</v>
      </c>
      <c r="H118" s="7">
        <f t="shared" si="1"/>
        <v>-6.0606060606060656E-2</v>
      </c>
      <c r="L118" s="1"/>
    </row>
    <row r="119" spans="1:12" x14ac:dyDescent="0.75">
      <c r="A119" s="2">
        <v>41757</v>
      </c>
      <c r="B119" s="12">
        <v>9.7899999999999991</v>
      </c>
      <c r="C119" s="12">
        <v>10.33</v>
      </c>
      <c r="D119" s="12">
        <v>9.7100000000000009</v>
      </c>
      <c r="E119" s="12">
        <v>10.130000000000001</v>
      </c>
      <c r="F119" s="12">
        <v>3537560</v>
      </c>
      <c r="G119" s="12">
        <v>282568098</v>
      </c>
      <c r="H119" s="7">
        <f t="shared" si="1"/>
        <v>3.4729315628192203E-2</v>
      </c>
      <c r="L119" s="1"/>
    </row>
    <row r="120" spans="1:12" x14ac:dyDescent="0.75">
      <c r="A120" s="2">
        <v>41758</v>
      </c>
      <c r="B120" s="12">
        <v>10.119999999999999</v>
      </c>
      <c r="C120" s="12">
        <v>10.47</v>
      </c>
      <c r="D120" s="12">
        <v>9.98</v>
      </c>
      <c r="E120" s="12">
        <v>10.4</v>
      </c>
      <c r="F120" s="12">
        <v>3346380</v>
      </c>
      <c r="G120" s="12">
        <v>290421331</v>
      </c>
      <c r="H120" s="7">
        <f t="shared" si="1"/>
        <v>2.7667984189723435E-2</v>
      </c>
      <c r="L120" s="1"/>
    </row>
    <row r="121" spans="1:12" x14ac:dyDescent="0.75">
      <c r="A121" s="2">
        <v>41759</v>
      </c>
      <c r="B121" s="12">
        <v>10.4</v>
      </c>
      <c r="C121" s="12">
        <v>11.12</v>
      </c>
      <c r="D121" s="12">
        <v>10.31</v>
      </c>
      <c r="E121" s="12">
        <v>10.9</v>
      </c>
      <c r="F121" s="12">
        <v>7592450</v>
      </c>
      <c r="G121" s="12">
        <v>304767508</v>
      </c>
      <c r="H121" s="7">
        <f t="shared" si="1"/>
        <v>4.8076923076923073E-2</v>
      </c>
      <c r="L121" s="1"/>
    </row>
    <row r="122" spans="1:12" x14ac:dyDescent="0.75">
      <c r="A122" s="2">
        <v>41760</v>
      </c>
      <c r="B122" s="12">
        <v>10.93</v>
      </c>
      <c r="C122" s="12">
        <v>11.38</v>
      </c>
      <c r="D122" s="12">
        <v>10.9</v>
      </c>
      <c r="E122" s="12">
        <v>11.1</v>
      </c>
      <c r="F122" s="12">
        <v>4444330</v>
      </c>
      <c r="G122" s="12">
        <v>310545992</v>
      </c>
      <c r="H122" s="7">
        <f t="shared" si="1"/>
        <v>1.5553522415370533E-2</v>
      </c>
      <c r="L122" s="1"/>
    </row>
    <row r="123" spans="1:12" x14ac:dyDescent="0.75">
      <c r="A123" s="2">
        <v>41761</v>
      </c>
      <c r="B123" s="12">
        <v>11.13</v>
      </c>
      <c r="C123" s="12">
        <v>11.13</v>
      </c>
      <c r="D123" s="12">
        <v>10.43</v>
      </c>
      <c r="E123" s="12">
        <v>10.5</v>
      </c>
      <c r="F123" s="12">
        <v>3393190</v>
      </c>
      <c r="G123" s="12">
        <v>294193093</v>
      </c>
      <c r="H123" s="7">
        <f t="shared" si="1"/>
        <v>-5.6603773584905724E-2</v>
      </c>
      <c r="L123" s="1"/>
    </row>
    <row r="124" spans="1:12" x14ac:dyDescent="0.75">
      <c r="A124" s="2">
        <v>41762</v>
      </c>
      <c r="B124" s="12">
        <v>10.52</v>
      </c>
      <c r="C124" s="12">
        <v>10.55</v>
      </c>
      <c r="D124" s="12">
        <v>10.1</v>
      </c>
      <c r="E124" s="12">
        <v>10.31</v>
      </c>
      <c r="F124" s="12">
        <v>2928390</v>
      </c>
      <c r="G124" s="12">
        <v>289124629</v>
      </c>
      <c r="H124" s="7">
        <f t="shared" si="1"/>
        <v>-1.9961977186311701E-2</v>
      </c>
      <c r="L124" s="1"/>
    </row>
    <row r="125" spans="1:12" x14ac:dyDescent="0.75">
      <c r="A125" s="2">
        <v>41763</v>
      </c>
      <c r="B125" s="12">
        <v>10.3</v>
      </c>
      <c r="C125" s="12">
        <v>10.37</v>
      </c>
      <c r="D125" s="12">
        <v>10.199999999999999</v>
      </c>
      <c r="E125" s="12">
        <v>10.32</v>
      </c>
      <c r="F125" s="12">
        <v>1260130</v>
      </c>
      <c r="G125" s="12">
        <v>289710925</v>
      </c>
      <c r="H125" s="7">
        <f t="shared" si="1"/>
        <v>1.9417475728154925E-3</v>
      </c>
      <c r="L125" s="1"/>
    </row>
    <row r="126" spans="1:12" x14ac:dyDescent="0.75">
      <c r="A126" s="2">
        <v>41764</v>
      </c>
      <c r="B126" s="12">
        <v>10.31</v>
      </c>
      <c r="C126" s="12">
        <v>10.38</v>
      </c>
      <c r="D126" s="12">
        <v>10.15</v>
      </c>
      <c r="E126" s="12">
        <v>10.18</v>
      </c>
      <c r="F126" s="12">
        <v>1638510</v>
      </c>
      <c r="G126" s="12">
        <v>286082068</v>
      </c>
      <c r="H126" s="7">
        <f t="shared" si="1"/>
        <v>-1.2609117361784751E-2</v>
      </c>
      <c r="L126" s="1"/>
    </row>
    <row r="127" spans="1:12" x14ac:dyDescent="0.75">
      <c r="A127" s="2">
        <v>41765</v>
      </c>
      <c r="B127" s="12">
        <v>10.210000000000001</v>
      </c>
      <c r="C127" s="12">
        <v>10.55</v>
      </c>
      <c r="D127" s="12">
        <v>9.84</v>
      </c>
      <c r="E127" s="12">
        <v>10.33</v>
      </c>
      <c r="F127" s="12">
        <v>4018180</v>
      </c>
      <c r="G127" s="12">
        <v>290536513</v>
      </c>
      <c r="H127" s="7">
        <f t="shared" si="1"/>
        <v>1.1753183153770736E-2</v>
      </c>
      <c r="L127" s="1"/>
    </row>
    <row r="128" spans="1:12" x14ac:dyDescent="0.75">
      <c r="A128" s="2">
        <v>41766</v>
      </c>
      <c r="B128" s="12">
        <v>10.34</v>
      </c>
      <c r="C128" s="12">
        <v>11.01</v>
      </c>
      <c r="D128" s="12">
        <v>10.24</v>
      </c>
      <c r="E128" s="12">
        <v>10.51</v>
      </c>
      <c r="F128" s="12">
        <v>3668840</v>
      </c>
      <c r="G128" s="12">
        <v>295949634</v>
      </c>
      <c r="H128" s="7">
        <f t="shared" si="1"/>
        <v>1.6441005802707923E-2</v>
      </c>
      <c r="L128" s="1"/>
    </row>
    <row r="129" spans="1:12" x14ac:dyDescent="0.75">
      <c r="A129" s="2">
        <v>41767</v>
      </c>
      <c r="B129" s="12">
        <v>10.51</v>
      </c>
      <c r="C129" s="12">
        <v>10.78</v>
      </c>
      <c r="D129" s="12">
        <v>10.44</v>
      </c>
      <c r="E129" s="12">
        <v>10.45</v>
      </c>
      <c r="F129" s="12">
        <v>2346290</v>
      </c>
      <c r="G129" s="12">
        <v>294361216</v>
      </c>
      <c r="H129" s="7">
        <f t="shared" si="1"/>
        <v>-5.7088487155090867E-3</v>
      </c>
      <c r="L129" s="1"/>
    </row>
    <row r="130" spans="1:12" x14ac:dyDescent="0.75">
      <c r="A130" s="2">
        <v>41768</v>
      </c>
      <c r="B130" s="12">
        <v>10.42</v>
      </c>
      <c r="C130" s="12">
        <v>10.84</v>
      </c>
      <c r="D130" s="12">
        <v>10.42</v>
      </c>
      <c r="E130" s="12">
        <v>10.75</v>
      </c>
      <c r="F130" s="12">
        <v>2586370</v>
      </c>
      <c r="G130" s="12">
        <v>303219522</v>
      </c>
      <c r="H130" s="7">
        <f t="shared" si="1"/>
        <v>3.1669865642994247E-2</v>
      </c>
      <c r="L130" s="1"/>
    </row>
    <row r="131" spans="1:12" x14ac:dyDescent="0.75">
      <c r="A131" s="2">
        <v>41769</v>
      </c>
      <c r="B131" s="12">
        <v>10.76</v>
      </c>
      <c r="C131" s="12">
        <v>10.86</v>
      </c>
      <c r="D131" s="12">
        <v>10.66</v>
      </c>
      <c r="E131" s="12">
        <v>10.73</v>
      </c>
      <c r="F131" s="12">
        <v>1993440</v>
      </c>
      <c r="G131" s="12">
        <v>303123701</v>
      </c>
      <c r="H131" s="7">
        <f t="shared" ref="H131:H194" si="2">(E131-B131)/B131</f>
        <v>-2.7881040892192713E-3</v>
      </c>
      <c r="L131" s="1"/>
    </row>
    <row r="132" spans="1:12" x14ac:dyDescent="0.75">
      <c r="A132" s="2">
        <v>41770</v>
      </c>
      <c r="B132" s="12">
        <v>10.72</v>
      </c>
      <c r="C132" s="12">
        <v>10.76</v>
      </c>
      <c r="D132" s="12">
        <v>10.3</v>
      </c>
      <c r="E132" s="12">
        <v>10.36</v>
      </c>
      <c r="F132" s="12">
        <v>2521270</v>
      </c>
      <c r="G132" s="12">
        <v>292764985</v>
      </c>
      <c r="H132" s="7">
        <f t="shared" si="2"/>
        <v>-3.3582089552238917E-2</v>
      </c>
      <c r="L132" s="1"/>
    </row>
    <row r="133" spans="1:12" x14ac:dyDescent="0.75">
      <c r="A133" s="2">
        <v>41771</v>
      </c>
      <c r="B133" s="12">
        <v>10.34</v>
      </c>
      <c r="C133" s="12">
        <v>10.47</v>
      </c>
      <c r="D133" s="12">
        <v>10.31</v>
      </c>
      <c r="E133" s="12">
        <v>10.41</v>
      </c>
      <c r="F133" s="12">
        <v>1422620</v>
      </c>
      <c r="G133" s="12">
        <v>294568724</v>
      </c>
      <c r="H133" s="7">
        <f t="shared" si="2"/>
        <v>6.7698259187621169E-3</v>
      </c>
      <c r="L133" s="1"/>
    </row>
    <row r="134" spans="1:12" x14ac:dyDescent="0.75">
      <c r="A134" s="2">
        <v>41772</v>
      </c>
      <c r="B134" s="12">
        <v>10.42</v>
      </c>
      <c r="C134" s="12">
        <v>10.46</v>
      </c>
      <c r="D134" s="12">
        <v>10.36</v>
      </c>
      <c r="E134" s="12">
        <v>10.42</v>
      </c>
      <c r="F134" s="12">
        <v>1754030</v>
      </c>
      <c r="G134" s="12">
        <v>295229152</v>
      </c>
      <c r="H134" s="7">
        <f t="shared" si="2"/>
        <v>0</v>
      </c>
      <c r="L134" s="1"/>
    </row>
    <row r="135" spans="1:12" x14ac:dyDescent="0.75">
      <c r="A135" s="2">
        <v>41773</v>
      </c>
      <c r="B135" s="12">
        <v>10.41</v>
      </c>
      <c r="C135" s="12">
        <v>10.49</v>
      </c>
      <c r="D135" s="12">
        <v>10.39</v>
      </c>
      <c r="E135" s="12">
        <v>10.43</v>
      </c>
      <c r="F135" s="12">
        <v>1343860</v>
      </c>
      <c r="G135" s="12">
        <v>295896549</v>
      </c>
      <c r="H135" s="7">
        <f t="shared" si="2"/>
        <v>1.9212295869355978E-3</v>
      </c>
      <c r="L135" s="1"/>
    </row>
    <row r="136" spans="1:12" x14ac:dyDescent="0.75">
      <c r="A136" s="2">
        <v>41774</v>
      </c>
      <c r="B136" s="12">
        <v>10.43</v>
      </c>
      <c r="C136" s="12">
        <v>10.59</v>
      </c>
      <c r="D136" s="12">
        <v>10.41</v>
      </c>
      <c r="E136" s="12">
        <v>10.45</v>
      </c>
      <c r="F136" s="12">
        <v>1692880</v>
      </c>
      <c r="G136" s="12">
        <v>296765402</v>
      </c>
      <c r="H136" s="7">
        <f t="shared" si="2"/>
        <v>1.9175455417065747E-3</v>
      </c>
      <c r="L136" s="1"/>
    </row>
    <row r="137" spans="1:12" x14ac:dyDescent="0.75">
      <c r="A137" s="2">
        <v>41775</v>
      </c>
      <c r="B137" s="12">
        <v>10.48</v>
      </c>
      <c r="C137" s="12">
        <v>10.5</v>
      </c>
      <c r="D137" s="12">
        <v>10.39</v>
      </c>
      <c r="E137" s="12">
        <v>10.41</v>
      </c>
      <c r="F137" s="12">
        <v>1458420</v>
      </c>
      <c r="G137" s="12">
        <v>295966897</v>
      </c>
      <c r="H137" s="7">
        <f t="shared" si="2"/>
        <v>-6.679389312977126E-3</v>
      </c>
      <c r="L137" s="1"/>
    </row>
    <row r="138" spans="1:12" x14ac:dyDescent="0.75">
      <c r="A138" s="2">
        <v>41776</v>
      </c>
      <c r="B138" s="12">
        <v>10.44</v>
      </c>
      <c r="C138" s="12">
        <v>10.46</v>
      </c>
      <c r="D138" s="12">
        <v>10.34</v>
      </c>
      <c r="E138" s="12">
        <v>10.35</v>
      </c>
      <c r="F138" s="12">
        <v>1086520</v>
      </c>
      <c r="G138" s="12">
        <v>294416682</v>
      </c>
      <c r="H138" s="7">
        <f t="shared" si="2"/>
        <v>-8.6206896551723998E-3</v>
      </c>
      <c r="L138" s="1"/>
    </row>
    <row r="139" spans="1:12" x14ac:dyDescent="0.75">
      <c r="A139" s="2">
        <v>41777</v>
      </c>
      <c r="B139" s="12">
        <v>10.35</v>
      </c>
      <c r="C139" s="12">
        <v>10.45</v>
      </c>
      <c r="D139" s="12">
        <v>10.28</v>
      </c>
      <c r="E139" s="12">
        <v>10.36</v>
      </c>
      <c r="F139" s="12">
        <v>908962</v>
      </c>
      <c r="G139" s="12">
        <v>295067599</v>
      </c>
      <c r="H139" s="7">
        <f t="shared" si="2"/>
        <v>9.6618357487920654E-4</v>
      </c>
      <c r="L139" s="1"/>
    </row>
    <row r="140" spans="1:12" x14ac:dyDescent="0.75">
      <c r="A140" s="2">
        <v>41778</v>
      </c>
      <c r="B140" s="12">
        <v>10.34</v>
      </c>
      <c r="C140" s="12">
        <v>10.38</v>
      </c>
      <c r="D140" s="12">
        <v>10.27</v>
      </c>
      <c r="E140" s="12">
        <v>10.3</v>
      </c>
      <c r="F140" s="12">
        <v>1194390</v>
      </c>
      <c r="G140" s="12">
        <v>293780065</v>
      </c>
      <c r="H140" s="7">
        <f t="shared" si="2"/>
        <v>-3.8684719535782542E-3</v>
      </c>
      <c r="L140" s="1"/>
    </row>
    <row r="141" spans="1:12" x14ac:dyDescent="0.75">
      <c r="A141" s="2">
        <v>41779</v>
      </c>
      <c r="B141" s="12">
        <v>10.3</v>
      </c>
      <c r="C141" s="12">
        <v>10.79</v>
      </c>
      <c r="D141" s="12">
        <v>10.29</v>
      </c>
      <c r="E141" s="12">
        <v>10.63</v>
      </c>
      <c r="F141" s="12">
        <v>4912980</v>
      </c>
      <c r="G141" s="12">
        <v>303489672</v>
      </c>
      <c r="H141" s="7">
        <f t="shared" si="2"/>
        <v>3.2038834951456319E-2</v>
      </c>
      <c r="L141" s="1"/>
    </row>
    <row r="142" spans="1:12" x14ac:dyDescent="0.75">
      <c r="A142" s="2">
        <v>41780</v>
      </c>
      <c r="B142" s="12">
        <v>10.6</v>
      </c>
      <c r="C142" s="12">
        <v>10.74</v>
      </c>
      <c r="D142" s="12">
        <v>10.53</v>
      </c>
      <c r="E142" s="12">
        <v>10.59</v>
      </c>
      <c r="F142" s="12">
        <v>2653860</v>
      </c>
      <c r="G142" s="12">
        <v>302585814</v>
      </c>
      <c r="H142" s="7">
        <f t="shared" si="2"/>
        <v>-9.4339622641507429E-4</v>
      </c>
      <c r="L142" s="1"/>
    </row>
    <row r="143" spans="1:12" x14ac:dyDescent="0.75">
      <c r="A143" s="2">
        <v>41781</v>
      </c>
      <c r="B143" s="12">
        <v>10.58</v>
      </c>
      <c r="C143" s="12">
        <v>10.77</v>
      </c>
      <c r="D143" s="12">
        <v>10.48</v>
      </c>
      <c r="E143" s="12">
        <v>10.67</v>
      </c>
      <c r="F143" s="12">
        <v>5186880</v>
      </c>
      <c r="G143" s="12">
        <v>305059250</v>
      </c>
      <c r="H143" s="7">
        <f t="shared" si="2"/>
        <v>8.5066162570888327E-3</v>
      </c>
      <c r="L143" s="1"/>
    </row>
    <row r="144" spans="1:12" x14ac:dyDescent="0.75">
      <c r="A144" s="2">
        <v>41782</v>
      </c>
      <c r="B144" s="12">
        <v>10.65</v>
      </c>
      <c r="C144" s="12">
        <v>11.79</v>
      </c>
      <c r="D144" s="12">
        <v>10.65</v>
      </c>
      <c r="E144" s="12">
        <v>11.23</v>
      </c>
      <c r="F144" s="12">
        <v>9134640</v>
      </c>
      <c r="G144" s="12">
        <v>321366903</v>
      </c>
      <c r="H144" s="7">
        <f t="shared" si="2"/>
        <v>5.4460093896713621E-2</v>
      </c>
      <c r="L144" s="1"/>
    </row>
    <row r="145" spans="1:12" x14ac:dyDescent="0.75">
      <c r="A145" s="2">
        <v>41783</v>
      </c>
      <c r="B145" s="12">
        <v>11.21</v>
      </c>
      <c r="C145" s="12">
        <v>11.21</v>
      </c>
      <c r="D145" s="12">
        <v>10.99</v>
      </c>
      <c r="E145" s="12">
        <v>11.1</v>
      </c>
      <c r="F145" s="12">
        <v>2574380</v>
      </c>
      <c r="G145" s="12">
        <v>317917369</v>
      </c>
      <c r="H145" s="7">
        <f t="shared" si="2"/>
        <v>-9.8126672613738797E-3</v>
      </c>
      <c r="L145" s="1"/>
    </row>
    <row r="146" spans="1:12" x14ac:dyDescent="0.75">
      <c r="A146" s="2">
        <v>41784</v>
      </c>
      <c r="B146" s="12">
        <v>11.12</v>
      </c>
      <c r="C146" s="12">
        <v>11.8</v>
      </c>
      <c r="D146" s="12">
        <v>11.12</v>
      </c>
      <c r="E146" s="12">
        <v>11.53</v>
      </c>
      <c r="F146" s="12">
        <v>9072890</v>
      </c>
      <c r="G146" s="12">
        <v>330645031</v>
      </c>
      <c r="H146" s="7">
        <f t="shared" si="2"/>
        <v>3.6870503597122316E-2</v>
      </c>
      <c r="L146" s="1"/>
    </row>
    <row r="147" spans="1:12" x14ac:dyDescent="0.75">
      <c r="A147" s="2">
        <v>41785</v>
      </c>
      <c r="B147" s="12">
        <v>11.58</v>
      </c>
      <c r="C147" s="12">
        <v>11.75</v>
      </c>
      <c r="D147" s="12">
        <v>11.46</v>
      </c>
      <c r="E147" s="12">
        <v>11.56</v>
      </c>
      <c r="F147" s="12">
        <v>4063340</v>
      </c>
      <c r="G147" s="12">
        <v>331980686</v>
      </c>
      <c r="H147" s="7">
        <f t="shared" si="2"/>
        <v>-1.7271157167529857E-3</v>
      </c>
      <c r="L147" s="1"/>
    </row>
    <row r="148" spans="1:12" x14ac:dyDescent="0.75">
      <c r="A148" s="2">
        <v>41786</v>
      </c>
      <c r="B148" s="12">
        <v>11.55</v>
      </c>
      <c r="C148" s="12">
        <v>11.61</v>
      </c>
      <c r="D148" s="12">
        <v>11.07</v>
      </c>
      <c r="E148" s="12">
        <v>11.15</v>
      </c>
      <c r="F148" s="12">
        <v>4409430</v>
      </c>
      <c r="G148" s="12">
        <v>320498532</v>
      </c>
      <c r="H148" s="7">
        <f t="shared" si="2"/>
        <v>-3.463203463203466E-2</v>
      </c>
      <c r="L148" s="1"/>
    </row>
    <row r="149" spans="1:12" x14ac:dyDescent="0.75">
      <c r="A149" s="2">
        <v>41787</v>
      </c>
      <c r="B149" s="12">
        <v>11.16</v>
      </c>
      <c r="C149" s="12">
        <v>11.21</v>
      </c>
      <c r="D149" s="12">
        <v>10.91</v>
      </c>
      <c r="E149" s="12">
        <v>11.03</v>
      </c>
      <c r="F149" s="12">
        <v>3167200</v>
      </c>
      <c r="G149" s="12">
        <v>317495388</v>
      </c>
      <c r="H149" s="7">
        <f t="shared" si="2"/>
        <v>-1.1648745519713332E-2</v>
      </c>
      <c r="L149" s="1"/>
    </row>
    <row r="150" spans="1:12" x14ac:dyDescent="0.75">
      <c r="A150" s="2">
        <v>41788</v>
      </c>
      <c r="B150" s="12">
        <v>11.01</v>
      </c>
      <c r="C150" s="12">
        <v>11.05</v>
      </c>
      <c r="D150" s="12">
        <v>10.78</v>
      </c>
      <c r="E150" s="12">
        <v>10.78</v>
      </c>
      <c r="F150" s="12">
        <v>2006930</v>
      </c>
      <c r="G150" s="12">
        <v>310623921</v>
      </c>
      <c r="H150" s="7">
        <f t="shared" si="2"/>
        <v>-2.0890099909173517E-2</v>
      </c>
      <c r="L150" s="1"/>
    </row>
    <row r="151" spans="1:12" x14ac:dyDescent="0.75">
      <c r="A151" s="2">
        <v>41789</v>
      </c>
      <c r="B151" s="12">
        <v>10.78</v>
      </c>
      <c r="C151" s="12">
        <v>11.37</v>
      </c>
      <c r="D151" s="12">
        <v>10.69</v>
      </c>
      <c r="E151" s="12">
        <v>11.25</v>
      </c>
      <c r="F151" s="12">
        <v>6192970</v>
      </c>
      <c r="G151" s="12">
        <v>324459188</v>
      </c>
      <c r="H151" s="7">
        <f t="shared" si="2"/>
        <v>4.359925788497223E-2</v>
      </c>
      <c r="L151" s="1"/>
    </row>
    <row r="152" spans="1:12" x14ac:dyDescent="0.75">
      <c r="A152" s="2">
        <v>41790</v>
      </c>
      <c r="B152" s="12">
        <v>11.26</v>
      </c>
      <c r="C152" s="12">
        <v>11.3</v>
      </c>
      <c r="D152" s="12">
        <v>10.81</v>
      </c>
      <c r="E152" s="12">
        <v>10.93</v>
      </c>
      <c r="F152" s="12">
        <v>4417180</v>
      </c>
      <c r="G152" s="12">
        <v>315569115</v>
      </c>
      <c r="H152" s="7">
        <f t="shared" si="2"/>
        <v>-2.9307282415630558E-2</v>
      </c>
      <c r="L152" s="1"/>
    </row>
    <row r="153" spans="1:12" x14ac:dyDescent="0.75">
      <c r="A153" s="2">
        <v>41791</v>
      </c>
      <c r="B153" s="12">
        <v>10.93</v>
      </c>
      <c r="C153" s="12">
        <v>11.56</v>
      </c>
      <c r="D153" s="12">
        <v>10.89</v>
      </c>
      <c r="E153" s="12">
        <v>11.14</v>
      </c>
      <c r="F153" s="12">
        <v>7308220</v>
      </c>
      <c r="G153" s="12">
        <v>321886754</v>
      </c>
      <c r="H153" s="7">
        <f t="shared" si="2"/>
        <v>1.9213174748398981E-2</v>
      </c>
      <c r="L153" s="1"/>
    </row>
    <row r="154" spans="1:12" x14ac:dyDescent="0.75">
      <c r="A154" s="2">
        <v>41792</v>
      </c>
      <c r="B154" s="12">
        <v>11.15</v>
      </c>
      <c r="C154" s="12">
        <v>11.73</v>
      </c>
      <c r="D154" s="12">
        <v>11.12</v>
      </c>
      <c r="E154" s="12">
        <v>11.36</v>
      </c>
      <c r="F154" s="12">
        <v>6097460</v>
      </c>
      <c r="G154" s="12">
        <v>328534934</v>
      </c>
      <c r="H154" s="7">
        <f t="shared" si="2"/>
        <v>1.8834080717488707E-2</v>
      </c>
      <c r="L154" s="1"/>
    </row>
    <row r="155" spans="1:12" x14ac:dyDescent="0.75">
      <c r="A155" s="2">
        <v>41793</v>
      </c>
      <c r="B155" s="12">
        <v>11.36</v>
      </c>
      <c r="C155" s="12">
        <v>11.54</v>
      </c>
      <c r="D155" s="12">
        <v>11.33</v>
      </c>
      <c r="E155" s="12">
        <v>11.48</v>
      </c>
      <c r="F155" s="12">
        <v>3646880</v>
      </c>
      <c r="G155" s="12">
        <v>332529801</v>
      </c>
      <c r="H155" s="7">
        <f t="shared" si="2"/>
        <v>1.0563380281690229E-2</v>
      </c>
      <c r="L155" s="1"/>
    </row>
    <row r="156" spans="1:12" x14ac:dyDescent="0.75">
      <c r="A156" s="2">
        <v>41794</v>
      </c>
      <c r="B156" s="12">
        <v>11.47</v>
      </c>
      <c r="C156" s="12">
        <v>11.51</v>
      </c>
      <c r="D156" s="12">
        <v>10.93</v>
      </c>
      <c r="E156" s="12">
        <v>11.06</v>
      </c>
      <c r="F156" s="12">
        <v>4085750</v>
      </c>
      <c r="G156" s="12">
        <v>320682902</v>
      </c>
      <c r="H156" s="7">
        <f t="shared" si="2"/>
        <v>-3.5745422842197047E-2</v>
      </c>
      <c r="L156" s="1"/>
    </row>
    <row r="157" spans="1:12" x14ac:dyDescent="0.75">
      <c r="A157" s="2">
        <v>41795</v>
      </c>
      <c r="B157" s="12">
        <v>11.04</v>
      </c>
      <c r="C157" s="12">
        <v>11.32</v>
      </c>
      <c r="D157" s="12">
        <v>11.01</v>
      </c>
      <c r="E157" s="12">
        <v>11.29</v>
      </c>
      <c r="F157" s="12">
        <v>4103560</v>
      </c>
      <c r="G157" s="12">
        <v>327771361</v>
      </c>
      <c r="H157" s="7">
        <f t="shared" si="2"/>
        <v>2.2644927536231887E-2</v>
      </c>
      <c r="L157" s="1"/>
    </row>
    <row r="158" spans="1:12" x14ac:dyDescent="0.75">
      <c r="A158" s="2">
        <v>41796</v>
      </c>
      <c r="B158" s="12">
        <v>11.3</v>
      </c>
      <c r="C158" s="12">
        <v>11.36</v>
      </c>
      <c r="D158" s="12">
        <v>11.17</v>
      </c>
      <c r="E158" s="12">
        <v>11.2</v>
      </c>
      <c r="F158" s="12">
        <v>2062460</v>
      </c>
      <c r="G158" s="12">
        <v>325471386</v>
      </c>
      <c r="H158" s="7">
        <f t="shared" si="2"/>
        <v>-8.8495575221240186E-3</v>
      </c>
      <c r="L158" s="1"/>
    </row>
    <row r="159" spans="1:12" x14ac:dyDescent="0.75">
      <c r="A159" s="2">
        <v>41797</v>
      </c>
      <c r="B159" s="12">
        <v>11.2</v>
      </c>
      <c r="C159" s="12">
        <v>11.2</v>
      </c>
      <c r="D159" s="12">
        <v>10.98</v>
      </c>
      <c r="E159" s="12">
        <v>11.11</v>
      </c>
      <c r="F159" s="12">
        <v>1878190</v>
      </c>
      <c r="G159" s="12">
        <v>323068519</v>
      </c>
      <c r="H159" s="7">
        <f t="shared" si="2"/>
        <v>-8.0357142857142728E-3</v>
      </c>
      <c r="L159" s="1"/>
    </row>
    <row r="160" spans="1:12" x14ac:dyDescent="0.75">
      <c r="A160" s="2">
        <v>41798</v>
      </c>
      <c r="B160" s="12">
        <v>11.11</v>
      </c>
      <c r="C160" s="12">
        <v>11.29</v>
      </c>
      <c r="D160" s="12">
        <v>11.09</v>
      </c>
      <c r="E160" s="12">
        <v>11.27</v>
      </c>
      <c r="F160" s="12">
        <v>1880630</v>
      </c>
      <c r="G160" s="12">
        <v>328136706</v>
      </c>
      <c r="H160" s="7">
        <f t="shared" si="2"/>
        <v>1.4401440144014415E-2</v>
      </c>
      <c r="L160" s="1"/>
    </row>
    <row r="161" spans="1:12" x14ac:dyDescent="0.75">
      <c r="A161" s="2">
        <v>41799</v>
      </c>
      <c r="B161" s="12">
        <v>11.27</v>
      </c>
      <c r="C161" s="12">
        <v>11.29</v>
      </c>
      <c r="D161" s="12">
        <v>11.11</v>
      </c>
      <c r="E161" s="12">
        <v>11.18</v>
      </c>
      <c r="F161" s="12">
        <v>1784790</v>
      </c>
      <c r="G161" s="12">
        <v>325861069</v>
      </c>
      <c r="H161" s="7">
        <f t="shared" si="2"/>
        <v>-7.9858030168589045E-3</v>
      </c>
      <c r="L161" s="1"/>
    </row>
    <row r="162" spans="1:12" x14ac:dyDescent="0.75">
      <c r="A162" s="2">
        <v>41800</v>
      </c>
      <c r="B162" s="12">
        <v>11.21</v>
      </c>
      <c r="C162" s="12">
        <v>11.25</v>
      </c>
      <c r="D162" s="12">
        <v>11.09</v>
      </c>
      <c r="E162" s="12">
        <v>11.11</v>
      </c>
      <c r="F162" s="12">
        <v>2752500</v>
      </c>
      <c r="G162" s="12">
        <v>324076640</v>
      </c>
      <c r="H162" s="7">
        <f t="shared" si="2"/>
        <v>-8.9206066012490117E-3</v>
      </c>
      <c r="L162" s="1"/>
    </row>
    <row r="163" spans="1:12" x14ac:dyDescent="0.75">
      <c r="A163" s="2">
        <v>41801</v>
      </c>
      <c r="B163" s="12">
        <v>11.1</v>
      </c>
      <c r="C163" s="12">
        <v>11.17</v>
      </c>
      <c r="D163" s="12">
        <v>10.94</v>
      </c>
      <c r="E163" s="12">
        <v>10.94</v>
      </c>
      <c r="F163" s="12">
        <v>2064260</v>
      </c>
      <c r="G163" s="12">
        <v>319486181</v>
      </c>
      <c r="H163" s="7">
        <f t="shared" si="2"/>
        <v>-1.4414414414414429E-2</v>
      </c>
      <c r="L163" s="1"/>
    </row>
    <row r="164" spans="1:12" x14ac:dyDescent="0.75">
      <c r="A164" s="2">
        <v>41802</v>
      </c>
      <c r="B164" s="12">
        <v>10.93</v>
      </c>
      <c r="C164" s="12">
        <v>10.97</v>
      </c>
      <c r="D164" s="12">
        <v>9.98</v>
      </c>
      <c r="E164" s="12">
        <v>10.17</v>
      </c>
      <c r="F164" s="12">
        <v>4748730</v>
      </c>
      <c r="G164" s="12">
        <v>297260107</v>
      </c>
      <c r="H164" s="7">
        <f t="shared" si="2"/>
        <v>-6.9533394327538869E-2</v>
      </c>
      <c r="L164" s="1"/>
    </row>
    <row r="165" spans="1:12" x14ac:dyDescent="0.75">
      <c r="A165" s="2">
        <v>41803</v>
      </c>
      <c r="B165" s="12">
        <v>10.16</v>
      </c>
      <c r="C165" s="12">
        <v>10.47</v>
      </c>
      <c r="D165" s="12">
        <v>10.08</v>
      </c>
      <c r="E165" s="12">
        <v>10.25</v>
      </c>
      <c r="F165" s="12">
        <v>2338830</v>
      </c>
      <c r="G165" s="12">
        <v>299787430</v>
      </c>
      <c r="H165" s="7">
        <f t="shared" si="2"/>
        <v>8.8582677165354191E-3</v>
      </c>
      <c r="L165" s="1"/>
    </row>
    <row r="166" spans="1:12" x14ac:dyDescent="0.75">
      <c r="A166" s="2">
        <v>41804</v>
      </c>
      <c r="B166" s="12">
        <v>10.26</v>
      </c>
      <c r="C166" s="12">
        <v>10.3</v>
      </c>
      <c r="D166" s="12">
        <v>9.67</v>
      </c>
      <c r="E166" s="12">
        <v>9.93</v>
      </c>
      <c r="F166" s="12">
        <v>3232610</v>
      </c>
      <c r="G166" s="12">
        <v>290680468</v>
      </c>
      <c r="H166" s="7">
        <f t="shared" si="2"/>
        <v>-3.2163742690058485E-2</v>
      </c>
      <c r="L166" s="1"/>
    </row>
    <row r="167" spans="1:12" x14ac:dyDescent="0.75">
      <c r="A167" s="2">
        <v>41805</v>
      </c>
      <c r="B167" s="12">
        <v>9.8699999999999992</v>
      </c>
      <c r="C167" s="12">
        <v>9.9499999999999993</v>
      </c>
      <c r="D167" s="12">
        <v>9.5299999999999994</v>
      </c>
      <c r="E167" s="12">
        <v>9.94</v>
      </c>
      <c r="F167" s="12">
        <v>2788040</v>
      </c>
      <c r="G167" s="12">
        <v>291408646</v>
      </c>
      <c r="H167" s="7">
        <f t="shared" si="2"/>
        <v>7.092198581560313E-3</v>
      </c>
      <c r="L167" s="1"/>
    </row>
    <row r="168" spans="1:12" x14ac:dyDescent="0.75">
      <c r="A168" s="2">
        <v>41806</v>
      </c>
      <c r="B168" s="12">
        <v>9.9600000000000009</v>
      </c>
      <c r="C168" s="12">
        <v>10.050000000000001</v>
      </c>
      <c r="D168" s="12">
        <v>9.68</v>
      </c>
      <c r="E168" s="12">
        <v>9.7100000000000009</v>
      </c>
      <c r="F168" s="12">
        <v>2633400</v>
      </c>
      <c r="G168" s="12">
        <v>284983467</v>
      </c>
      <c r="H168" s="7">
        <f t="shared" si="2"/>
        <v>-2.5100401606425699E-2</v>
      </c>
      <c r="L168" s="1"/>
    </row>
    <row r="169" spans="1:12" x14ac:dyDescent="0.75">
      <c r="A169" s="2">
        <v>41807</v>
      </c>
      <c r="B169" s="12">
        <v>9.68</v>
      </c>
      <c r="C169" s="12">
        <v>9.77</v>
      </c>
      <c r="D169" s="12">
        <v>9.52</v>
      </c>
      <c r="E169" s="12">
        <v>9.66</v>
      </c>
      <c r="F169" s="12">
        <v>2214920</v>
      </c>
      <c r="G169" s="12">
        <v>283800362</v>
      </c>
      <c r="H169" s="7">
        <f t="shared" si="2"/>
        <v>-2.0661157024792947E-3</v>
      </c>
      <c r="L169" s="1"/>
    </row>
    <row r="170" spans="1:12" x14ac:dyDescent="0.75">
      <c r="A170" s="2">
        <v>41808</v>
      </c>
      <c r="B170" s="12">
        <v>9.67</v>
      </c>
      <c r="C170" s="12">
        <v>9.73</v>
      </c>
      <c r="D170" s="12">
        <v>9.58</v>
      </c>
      <c r="E170" s="12">
        <v>9.68</v>
      </c>
      <c r="F170" s="12">
        <v>1703900</v>
      </c>
      <c r="G170" s="12">
        <v>284759345</v>
      </c>
      <c r="H170" s="7">
        <f t="shared" si="2"/>
        <v>1.0341261633919118E-3</v>
      </c>
      <c r="L170" s="1"/>
    </row>
    <row r="171" spans="1:12" x14ac:dyDescent="0.75">
      <c r="A171" s="2">
        <v>41809</v>
      </c>
      <c r="B171" s="12">
        <v>9.68</v>
      </c>
      <c r="C171" s="12">
        <v>10.16</v>
      </c>
      <c r="D171" s="12">
        <v>9.6</v>
      </c>
      <c r="E171" s="12">
        <v>9.99</v>
      </c>
      <c r="F171" s="12">
        <v>3395730</v>
      </c>
      <c r="G171" s="12">
        <v>294190467</v>
      </c>
      <c r="H171" s="7">
        <f t="shared" si="2"/>
        <v>3.2024793388429805E-2</v>
      </c>
      <c r="L171" s="1"/>
    </row>
    <row r="172" spans="1:12" x14ac:dyDescent="0.75">
      <c r="A172" s="2">
        <v>41810</v>
      </c>
      <c r="B172" s="12">
        <v>10</v>
      </c>
      <c r="C172" s="12">
        <v>10.01</v>
      </c>
      <c r="D172" s="12">
        <v>9.8000000000000007</v>
      </c>
      <c r="E172" s="12">
        <v>9.83</v>
      </c>
      <c r="F172" s="12">
        <v>1862810</v>
      </c>
      <c r="G172" s="12">
        <v>289764156</v>
      </c>
      <c r="H172" s="7">
        <f t="shared" si="2"/>
        <v>-1.6999999999999994E-2</v>
      </c>
      <c r="L172" s="1"/>
    </row>
    <row r="173" spans="1:12" x14ac:dyDescent="0.75">
      <c r="A173" s="2">
        <v>41811</v>
      </c>
      <c r="B173" s="12">
        <v>9.84</v>
      </c>
      <c r="C173" s="12">
        <v>9.8699999999999992</v>
      </c>
      <c r="D173" s="12">
        <v>9.67</v>
      </c>
      <c r="E173" s="12">
        <v>9.83</v>
      </c>
      <c r="F173" s="12">
        <v>1201330</v>
      </c>
      <c r="G173" s="12">
        <v>290122802</v>
      </c>
      <c r="H173" s="7">
        <f t="shared" si="2"/>
        <v>-1.0162601626016044E-3</v>
      </c>
      <c r="L173" s="1"/>
    </row>
    <row r="174" spans="1:12" x14ac:dyDescent="0.75">
      <c r="A174" s="2">
        <v>41812</v>
      </c>
      <c r="B174" s="12">
        <v>9.85</v>
      </c>
      <c r="C174" s="12">
        <v>9.92</v>
      </c>
      <c r="D174" s="12">
        <v>9.74</v>
      </c>
      <c r="E174" s="12">
        <v>9.77</v>
      </c>
      <c r="F174" s="12">
        <v>1382550</v>
      </c>
      <c r="G174" s="12">
        <v>288634366</v>
      </c>
      <c r="H174" s="7">
        <f t="shared" si="2"/>
        <v>-8.12182741116752E-3</v>
      </c>
      <c r="L174" s="1"/>
    </row>
    <row r="175" spans="1:12" x14ac:dyDescent="0.75">
      <c r="A175" s="2">
        <v>41813</v>
      </c>
      <c r="B175" s="12">
        <v>9.77</v>
      </c>
      <c r="C175" s="12">
        <v>10.93</v>
      </c>
      <c r="D175" s="12">
        <v>9.66</v>
      </c>
      <c r="E175" s="12">
        <v>9.7200000000000006</v>
      </c>
      <c r="F175" s="12">
        <v>1306090</v>
      </c>
      <c r="G175" s="12">
        <v>287294472</v>
      </c>
      <c r="H175" s="7">
        <f t="shared" si="2"/>
        <v>-5.1177072671442104E-3</v>
      </c>
      <c r="L175" s="1"/>
    </row>
    <row r="176" spans="1:12" x14ac:dyDescent="0.75">
      <c r="A176" s="2">
        <v>41814</v>
      </c>
      <c r="B176" s="12">
        <v>9.73</v>
      </c>
      <c r="C176" s="12">
        <v>9.7799999999999994</v>
      </c>
      <c r="D176" s="12">
        <v>9.6199999999999992</v>
      </c>
      <c r="E176" s="12">
        <v>9.6300000000000008</v>
      </c>
      <c r="F176" s="12">
        <v>1449760</v>
      </c>
      <c r="G176" s="12">
        <v>284880058</v>
      </c>
      <c r="H176" s="7">
        <f t="shared" si="2"/>
        <v>-1.0277492291880744E-2</v>
      </c>
      <c r="L176" s="1"/>
    </row>
    <row r="177" spans="1:12" x14ac:dyDescent="0.75">
      <c r="A177" s="2">
        <v>41815</v>
      </c>
      <c r="B177" s="12">
        <v>9.61</v>
      </c>
      <c r="C177" s="12">
        <v>9.66</v>
      </c>
      <c r="D177" s="12">
        <v>9.19</v>
      </c>
      <c r="E177" s="12">
        <v>9.19</v>
      </c>
      <c r="F177" s="12">
        <v>2061300</v>
      </c>
      <c r="G177" s="12">
        <v>272282462</v>
      </c>
      <c r="H177" s="7">
        <f t="shared" si="2"/>
        <v>-4.37044745057232E-2</v>
      </c>
      <c r="L177" s="1"/>
    </row>
    <row r="178" spans="1:12" x14ac:dyDescent="0.75">
      <c r="A178" s="2">
        <v>41816</v>
      </c>
      <c r="B178" s="12">
        <v>9.1999999999999993</v>
      </c>
      <c r="C178" s="12">
        <v>9.26</v>
      </c>
      <c r="D178" s="12">
        <v>9.01</v>
      </c>
      <c r="E178" s="12">
        <v>9.09</v>
      </c>
      <c r="F178" s="12">
        <v>2457120</v>
      </c>
      <c r="G178" s="12">
        <v>269600246</v>
      </c>
      <c r="H178" s="7">
        <f t="shared" si="2"/>
        <v>-1.1956521739130374E-2</v>
      </c>
      <c r="L178" s="1"/>
    </row>
    <row r="179" spans="1:12" x14ac:dyDescent="0.75">
      <c r="A179" s="2">
        <v>41817</v>
      </c>
      <c r="B179" s="12">
        <v>9.09</v>
      </c>
      <c r="C179" s="12">
        <v>9.2899999999999991</v>
      </c>
      <c r="D179" s="12">
        <v>9.09</v>
      </c>
      <c r="E179" s="12">
        <v>9.25</v>
      </c>
      <c r="F179" s="12">
        <v>1574680</v>
      </c>
      <c r="G179" s="12">
        <v>274519604</v>
      </c>
      <c r="H179" s="7">
        <f t="shared" si="2"/>
        <v>1.7601760176017618E-2</v>
      </c>
      <c r="L179" s="1"/>
    </row>
    <row r="180" spans="1:12" x14ac:dyDescent="0.75">
      <c r="A180" s="2">
        <v>41818</v>
      </c>
      <c r="B180" s="12">
        <v>9.27</v>
      </c>
      <c r="C180" s="12">
        <v>9.2799999999999994</v>
      </c>
      <c r="D180" s="12">
        <v>9.17</v>
      </c>
      <c r="E180" s="12">
        <v>9.19</v>
      </c>
      <c r="F180" s="12">
        <v>1466260</v>
      </c>
      <c r="G180" s="12">
        <v>273207267</v>
      </c>
      <c r="H180" s="7">
        <f t="shared" si="2"/>
        <v>-8.6299892125134923E-3</v>
      </c>
      <c r="L180" s="1"/>
    </row>
    <row r="181" spans="1:12" x14ac:dyDescent="0.75">
      <c r="A181" s="2">
        <v>41819</v>
      </c>
      <c r="B181" s="12">
        <v>9.1999999999999993</v>
      </c>
      <c r="C181" s="12">
        <v>9.27</v>
      </c>
      <c r="D181" s="12">
        <v>8.89</v>
      </c>
      <c r="E181" s="12">
        <v>8.9600000000000009</v>
      </c>
      <c r="F181" s="12">
        <v>2181070</v>
      </c>
      <c r="G181" s="12">
        <v>266478903</v>
      </c>
      <c r="H181" s="7">
        <f t="shared" si="2"/>
        <v>-2.6086956521738962E-2</v>
      </c>
      <c r="L181" s="1"/>
    </row>
    <row r="182" spans="1:12" x14ac:dyDescent="0.75">
      <c r="A182" s="2">
        <v>41820</v>
      </c>
      <c r="B182" s="12">
        <v>8.9700000000000006</v>
      </c>
      <c r="C182" s="12">
        <v>9.1</v>
      </c>
      <c r="D182" s="12">
        <v>8.7899999999999991</v>
      </c>
      <c r="E182" s="12">
        <v>8.9499999999999993</v>
      </c>
      <c r="F182" s="12">
        <v>4287560</v>
      </c>
      <c r="G182" s="12">
        <v>266443466</v>
      </c>
      <c r="H182" s="7">
        <f t="shared" si="2"/>
        <v>-2.2296544035675975E-3</v>
      </c>
      <c r="L182" s="1"/>
    </row>
    <row r="183" spans="1:12" x14ac:dyDescent="0.75">
      <c r="A183" s="2">
        <v>41821</v>
      </c>
      <c r="B183" s="12">
        <v>8.9600000000000009</v>
      </c>
      <c r="C183" s="12">
        <v>9.0299999999999994</v>
      </c>
      <c r="D183" s="12">
        <v>7.79</v>
      </c>
      <c r="E183" s="12">
        <v>7.79</v>
      </c>
      <c r="F183" s="12">
        <v>6485840</v>
      </c>
      <c r="G183" s="12">
        <v>232339379</v>
      </c>
      <c r="H183" s="7">
        <f t="shared" si="2"/>
        <v>-0.13058035714285723</v>
      </c>
      <c r="L183" s="1"/>
    </row>
    <row r="184" spans="1:12" x14ac:dyDescent="0.75">
      <c r="A184" s="2">
        <v>41822</v>
      </c>
      <c r="B184" s="12">
        <v>7.98</v>
      </c>
      <c r="C184" s="12">
        <v>8.4700000000000006</v>
      </c>
      <c r="D184" s="12">
        <v>7.69</v>
      </c>
      <c r="E184" s="12">
        <v>8.16</v>
      </c>
      <c r="F184" s="12">
        <v>7882050</v>
      </c>
      <c r="G184" s="12">
        <v>243606662</v>
      </c>
      <c r="H184" s="7">
        <f t="shared" si="2"/>
        <v>2.2556390977443573E-2</v>
      </c>
      <c r="L184" s="1"/>
    </row>
    <row r="185" spans="1:12" x14ac:dyDescent="0.75">
      <c r="A185" s="2">
        <v>41823</v>
      </c>
      <c r="B185" s="12">
        <v>8.07</v>
      </c>
      <c r="C185" s="12">
        <v>8.17</v>
      </c>
      <c r="D185" s="12">
        <v>7.95</v>
      </c>
      <c r="E185" s="12">
        <v>8.0299999999999994</v>
      </c>
      <c r="F185" s="12">
        <v>2917800</v>
      </c>
      <c r="G185" s="12">
        <v>239873583</v>
      </c>
      <c r="H185" s="7">
        <f t="shared" si="2"/>
        <v>-4.9566294919455916E-3</v>
      </c>
      <c r="L185" s="1"/>
    </row>
    <row r="186" spans="1:12" x14ac:dyDescent="0.75">
      <c r="A186" s="2">
        <v>41824</v>
      </c>
      <c r="B186" s="12">
        <v>8.0299999999999994</v>
      </c>
      <c r="C186" s="12">
        <v>8.0399999999999991</v>
      </c>
      <c r="D186" s="12">
        <v>7.31</v>
      </c>
      <c r="E186" s="12">
        <v>7.34</v>
      </c>
      <c r="F186" s="12">
        <v>3545090</v>
      </c>
      <c r="G186" s="12">
        <v>219591692</v>
      </c>
      <c r="H186" s="7">
        <f t="shared" si="2"/>
        <v>-8.592777085927765E-2</v>
      </c>
      <c r="L186" s="1"/>
    </row>
    <row r="187" spans="1:12" x14ac:dyDescent="0.75">
      <c r="A187" s="2">
        <v>41825</v>
      </c>
      <c r="B187" s="12">
        <v>7.32</v>
      </c>
      <c r="C187" s="12">
        <v>7.39</v>
      </c>
      <c r="D187" s="12">
        <v>6.76</v>
      </c>
      <c r="E187" s="12">
        <v>7.28</v>
      </c>
      <c r="F187" s="12">
        <v>5330180</v>
      </c>
      <c r="G187" s="12">
        <v>218022177</v>
      </c>
      <c r="H187" s="7">
        <f t="shared" si="2"/>
        <v>-5.4644808743169442E-3</v>
      </c>
      <c r="L187" s="1"/>
    </row>
    <row r="188" spans="1:12" x14ac:dyDescent="0.75">
      <c r="A188" s="2">
        <v>41826</v>
      </c>
      <c r="B188" s="12">
        <v>7.3</v>
      </c>
      <c r="C188" s="12">
        <v>7.37</v>
      </c>
      <c r="D188" s="12">
        <v>6.85</v>
      </c>
      <c r="E188" s="12">
        <v>7.11</v>
      </c>
      <c r="F188" s="12">
        <v>2569530</v>
      </c>
      <c r="G188" s="12">
        <v>213119531</v>
      </c>
      <c r="H188" s="7">
        <f t="shared" si="2"/>
        <v>-2.6027397260273904E-2</v>
      </c>
      <c r="L188" s="1"/>
    </row>
    <row r="189" spans="1:12" x14ac:dyDescent="0.75">
      <c r="A189" s="2">
        <v>41827</v>
      </c>
      <c r="B189" s="12">
        <v>7.1</v>
      </c>
      <c r="C189" s="12">
        <v>7.61</v>
      </c>
      <c r="D189" s="12">
        <v>6.97</v>
      </c>
      <c r="E189" s="12">
        <v>7.56</v>
      </c>
      <c r="F189" s="12">
        <v>5011390</v>
      </c>
      <c r="G189" s="12">
        <v>226829767</v>
      </c>
      <c r="H189" s="7">
        <f t="shared" si="2"/>
        <v>6.4788732394366194E-2</v>
      </c>
      <c r="L189" s="1"/>
    </row>
    <row r="190" spans="1:12" x14ac:dyDescent="0.75">
      <c r="A190" s="2">
        <v>41828</v>
      </c>
      <c r="B190" s="12">
        <v>7.58</v>
      </c>
      <c r="C190" s="12">
        <v>7.8</v>
      </c>
      <c r="D190" s="12">
        <v>7.58</v>
      </c>
      <c r="E190" s="12">
        <v>7.73</v>
      </c>
      <c r="F190" s="12">
        <v>2798300</v>
      </c>
      <c r="G190" s="12">
        <v>232183694</v>
      </c>
      <c r="H190" s="7">
        <f t="shared" si="2"/>
        <v>1.9788918205804796E-2</v>
      </c>
      <c r="L190" s="1"/>
    </row>
    <row r="191" spans="1:12" x14ac:dyDescent="0.75">
      <c r="A191" s="2">
        <v>41829</v>
      </c>
      <c r="B191" s="12">
        <v>7.77</v>
      </c>
      <c r="C191" s="12">
        <v>7.99</v>
      </c>
      <c r="D191" s="12">
        <v>7.73</v>
      </c>
      <c r="E191" s="12">
        <v>7.79</v>
      </c>
      <c r="F191" s="12">
        <v>2978550</v>
      </c>
      <c r="G191" s="12">
        <v>234282301</v>
      </c>
      <c r="H191" s="7">
        <f t="shared" si="2"/>
        <v>2.5740025740026338E-3</v>
      </c>
      <c r="L191" s="1"/>
    </row>
    <row r="192" spans="1:12" x14ac:dyDescent="0.75">
      <c r="A192" s="2">
        <v>41830</v>
      </c>
      <c r="B192" s="12">
        <v>7.78</v>
      </c>
      <c r="C192" s="12">
        <v>7.84</v>
      </c>
      <c r="D192" s="12">
        <v>7.66</v>
      </c>
      <c r="E192" s="12">
        <v>7.79</v>
      </c>
      <c r="F192" s="12">
        <v>1988790</v>
      </c>
      <c r="G192" s="12">
        <v>234521056</v>
      </c>
      <c r="H192" s="7">
        <f t="shared" si="2"/>
        <v>1.2853470437017721E-3</v>
      </c>
      <c r="L192" s="1"/>
    </row>
    <row r="193" spans="1:12" x14ac:dyDescent="0.75">
      <c r="A193" s="2">
        <v>41831</v>
      </c>
      <c r="B193" s="12">
        <v>7.8</v>
      </c>
      <c r="C193" s="12">
        <v>7.96</v>
      </c>
      <c r="D193" s="12">
        <v>7.79</v>
      </c>
      <c r="E193" s="12">
        <v>7.85</v>
      </c>
      <c r="F193" s="12">
        <v>1996570</v>
      </c>
      <c r="G193" s="12">
        <v>236611873</v>
      </c>
      <c r="H193" s="7">
        <f t="shared" si="2"/>
        <v>6.4102564102563875E-3</v>
      </c>
      <c r="L193" s="1"/>
    </row>
    <row r="194" spans="1:12" x14ac:dyDescent="0.75">
      <c r="A194" s="2">
        <v>41832</v>
      </c>
      <c r="B194" s="12">
        <v>7.86</v>
      </c>
      <c r="C194" s="12">
        <v>8.73</v>
      </c>
      <c r="D194" s="12">
        <v>7.84</v>
      </c>
      <c r="E194" s="12">
        <v>8.6199999999999992</v>
      </c>
      <c r="F194" s="12">
        <v>5976190</v>
      </c>
      <c r="G194" s="12">
        <v>259912223</v>
      </c>
      <c r="H194" s="7">
        <f t="shared" si="2"/>
        <v>9.6692111959287383E-2</v>
      </c>
      <c r="L194" s="1"/>
    </row>
    <row r="195" spans="1:12" x14ac:dyDescent="0.75">
      <c r="A195" s="2">
        <v>41833</v>
      </c>
      <c r="B195" s="12">
        <v>8.61</v>
      </c>
      <c r="C195" s="12">
        <v>9.11</v>
      </c>
      <c r="D195" s="12">
        <v>8.57</v>
      </c>
      <c r="E195" s="12">
        <v>8.9</v>
      </c>
      <c r="F195" s="12">
        <v>5485690</v>
      </c>
      <c r="G195" s="12">
        <v>268580780</v>
      </c>
      <c r="H195" s="7">
        <f t="shared" ref="H195:H258" si="3">(E195-B195)/B195</f>
        <v>3.3681765389082574E-2</v>
      </c>
      <c r="L195" s="1"/>
    </row>
    <row r="196" spans="1:12" x14ac:dyDescent="0.75">
      <c r="A196" s="2">
        <v>41834</v>
      </c>
      <c r="B196" s="12">
        <v>8.9</v>
      </c>
      <c r="C196" s="12">
        <v>8.9</v>
      </c>
      <c r="D196" s="12">
        <v>8.49</v>
      </c>
      <c r="E196" s="12">
        <v>8.6199999999999992</v>
      </c>
      <c r="F196" s="12">
        <v>4107330</v>
      </c>
      <c r="G196" s="12">
        <v>260429576</v>
      </c>
      <c r="H196" s="7">
        <f t="shared" si="3"/>
        <v>-3.1460674157303498E-2</v>
      </c>
      <c r="L196" s="1"/>
    </row>
    <row r="197" spans="1:12" x14ac:dyDescent="0.75">
      <c r="A197" s="2">
        <v>41835</v>
      </c>
      <c r="B197" s="12">
        <v>8.6199999999999992</v>
      </c>
      <c r="C197" s="12">
        <v>8.73</v>
      </c>
      <c r="D197" s="12">
        <v>8.5399999999999991</v>
      </c>
      <c r="E197" s="12">
        <v>8.56</v>
      </c>
      <c r="F197" s="12">
        <v>1729530</v>
      </c>
      <c r="G197" s="12">
        <v>258822180</v>
      </c>
      <c r="H197" s="7">
        <f t="shared" si="3"/>
        <v>-6.9605568445474161E-3</v>
      </c>
      <c r="L197" s="1"/>
    </row>
    <row r="198" spans="1:12" x14ac:dyDescent="0.75">
      <c r="A198" s="2">
        <v>41836</v>
      </c>
      <c r="B198" s="12">
        <v>8.56</v>
      </c>
      <c r="C198" s="12">
        <v>8.56</v>
      </c>
      <c r="D198" s="12">
        <v>8.2899999999999991</v>
      </c>
      <c r="E198" s="12">
        <v>8.32</v>
      </c>
      <c r="F198" s="12">
        <v>3440990</v>
      </c>
      <c r="G198" s="12">
        <v>251714671</v>
      </c>
      <c r="H198" s="7">
        <f t="shared" si="3"/>
        <v>-2.8037383177570117E-2</v>
      </c>
      <c r="L198" s="1"/>
    </row>
    <row r="199" spans="1:12" x14ac:dyDescent="0.75">
      <c r="A199" s="2">
        <v>41837</v>
      </c>
      <c r="B199" s="12">
        <v>8.33</v>
      </c>
      <c r="C199" s="12">
        <v>8.69</v>
      </c>
      <c r="D199" s="12">
        <v>8.2799999999999994</v>
      </c>
      <c r="E199" s="12">
        <v>8.66</v>
      </c>
      <c r="F199" s="12">
        <v>2659970</v>
      </c>
      <c r="G199" s="12">
        <v>262366093</v>
      </c>
      <c r="H199" s="7">
        <f t="shared" si="3"/>
        <v>3.9615846338535425E-2</v>
      </c>
      <c r="L199" s="1"/>
    </row>
    <row r="200" spans="1:12" x14ac:dyDescent="0.75">
      <c r="A200" s="2">
        <v>41838</v>
      </c>
      <c r="B200" s="12">
        <v>8.66</v>
      </c>
      <c r="C200" s="12">
        <v>8.8000000000000007</v>
      </c>
      <c r="D200" s="12">
        <v>8.57</v>
      </c>
      <c r="E200" s="12">
        <v>8.7200000000000006</v>
      </c>
      <c r="F200" s="12">
        <v>2515210</v>
      </c>
      <c r="G200" s="12">
        <v>264678393</v>
      </c>
      <c r="H200" s="7">
        <f t="shared" si="3"/>
        <v>6.9284064665127596E-3</v>
      </c>
      <c r="L200" s="1"/>
    </row>
    <row r="201" spans="1:12" x14ac:dyDescent="0.75">
      <c r="A201" s="2">
        <v>41839</v>
      </c>
      <c r="B201" s="12">
        <v>8.7200000000000006</v>
      </c>
      <c r="C201" s="12">
        <v>8.74</v>
      </c>
      <c r="D201" s="12">
        <v>8.61</v>
      </c>
      <c r="E201" s="12">
        <v>8.61</v>
      </c>
      <c r="F201" s="12">
        <v>1577680</v>
      </c>
      <c r="G201" s="12">
        <v>261438257</v>
      </c>
      <c r="H201" s="7">
        <f t="shared" si="3"/>
        <v>-1.2614678899082707E-2</v>
      </c>
      <c r="L201" s="1"/>
    </row>
    <row r="202" spans="1:12" x14ac:dyDescent="0.75">
      <c r="A202" s="2">
        <v>41840</v>
      </c>
      <c r="B202" s="12">
        <v>8.61</v>
      </c>
      <c r="C202" s="12">
        <v>8.65</v>
      </c>
      <c r="D202" s="12">
        <v>8.41</v>
      </c>
      <c r="E202" s="12">
        <v>8.4600000000000009</v>
      </c>
      <c r="F202" s="12">
        <v>1790490</v>
      </c>
      <c r="G202" s="12">
        <v>257181142</v>
      </c>
      <c r="H202" s="7">
        <f t="shared" si="3"/>
        <v>-1.7421602787456282E-2</v>
      </c>
      <c r="L202" s="1"/>
    </row>
    <row r="203" spans="1:12" x14ac:dyDescent="0.75">
      <c r="A203" s="2">
        <v>41841</v>
      </c>
      <c r="B203" s="12">
        <v>8.4600000000000009</v>
      </c>
      <c r="C203" s="12">
        <v>8.6199999999999992</v>
      </c>
      <c r="D203" s="12">
        <v>8.36</v>
      </c>
      <c r="E203" s="12">
        <v>8.59</v>
      </c>
      <c r="F203" s="12">
        <v>1553560</v>
      </c>
      <c r="G203" s="12">
        <v>261205032</v>
      </c>
      <c r="H203" s="7">
        <f t="shared" si="3"/>
        <v>1.5366430260047163E-2</v>
      </c>
      <c r="L203" s="1"/>
    </row>
    <row r="204" spans="1:12" x14ac:dyDescent="0.75">
      <c r="A204" s="2">
        <v>41842</v>
      </c>
      <c r="B204" s="12">
        <v>8.59</v>
      </c>
      <c r="C204" s="12">
        <v>9.2899999999999991</v>
      </c>
      <c r="D204" s="12">
        <v>8.56</v>
      </c>
      <c r="E204" s="12">
        <v>8.57</v>
      </c>
      <c r="F204" s="12">
        <v>910432</v>
      </c>
      <c r="G204" s="12">
        <v>260848185</v>
      </c>
      <c r="H204" s="7">
        <f t="shared" si="3"/>
        <v>-2.3282887077997177E-3</v>
      </c>
      <c r="L204" s="1"/>
    </row>
    <row r="205" spans="1:12" x14ac:dyDescent="0.75">
      <c r="A205" s="2">
        <v>41843</v>
      </c>
      <c r="B205" s="12">
        <v>8.57</v>
      </c>
      <c r="C205" s="12">
        <v>8.61</v>
      </c>
      <c r="D205" s="12">
        <v>8.4499999999999993</v>
      </c>
      <c r="E205" s="12">
        <v>8.4600000000000009</v>
      </c>
      <c r="F205" s="12">
        <v>1221280</v>
      </c>
      <c r="G205" s="12">
        <v>257834876</v>
      </c>
      <c r="H205" s="7">
        <f t="shared" si="3"/>
        <v>-1.2835472578763061E-2</v>
      </c>
      <c r="L205" s="1"/>
    </row>
    <row r="206" spans="1:12" x14ac:dyDescent="0.75">
      <c r="A206" s="2">
        <v>41844</v>
      </c>
      <c r="B206" s="12">
        <v>8.4700000000000006</v>
      </c>
      <c r="C206" s="12">
        <v>8.5</v>
      </c>
      <c r="D206" s="12">
        <v>7.79</v>
      </c>
      <c r="E206" s="12">
        <v>7.79</v>
      </c>
      <c r="F206" s="12">
        <v>3899860</v>
      </c>
      <c r="G206" s="12">
        <v>237772442</v>
      </c>
      <c r="H206" s="7">
        <f t="shared" si="3"/>
        <v>-8.0283353010625808E-2</v>
      </c>
      <c r="L206" s="1"/>
    </row>
    <row r="207" spans="1:12" x14ac:dyDescent="0.75">
      <c r="A207" s="2">
        <v>41845</v>
      </c>
      <c r="B207" s="12">
        <v>7.78</v>
      </c>
      <c r="C207" s="12">
        <v>7.99</v>
      </c>
      <c r="D207" s="12">
        <v>7.48</v>
      </c>
      <c r="E207" s="12">
        <v>7.55</v>
      </c>
      <c r="F207" s="12">
        <v>3168960</v>
      </c>
      <c r="G207" s="12">
        <v>230732688</v>
      </c>
      <c r="H207" s="7">
        <f t="shared" si="3"/>
        <v>-2.9562982005141441E-2</v>
      </c>
      <c r="L207" s="1"/>
    </row>
    <row r="208" spans="1:12" x14ac:dyDescent="0.75">
      <c r="A208" s="2">
        <v>41846</v>
      </c>
      <c r="B208" s="12">
        <v>7.58</v>
      </c>
      <c r="C208" s="12">
        <v>7.7</v>
      </c>
      <c r="D208" s="12">
        <v>7.52</v>
      </c>
      <c r="E208" s="12">
        <v>7.6</v>
      </c>
      <c r="F208" s="12">
        <v>1317700</v>
      </c>
      <c r="G208" s="12">
        <v>232448299</v>
      </c>
      <c r="H208" s="7">
        <f t="shared" si="3"/>
        <v>2.6385224274405768E-3</v>
      </c>
      <c r="L208" s="1"/>
    </row>
    <row r="209" spans="1:12" x14ac:dyDescent="0.75">
      <c r="A209" s="2">
        <v>41847</v>
      </c>
      <c r="B209" s="12">
        <v>7.61</v>
      </c>
      <c r="C209" s="12">
        <v>7.81</v>
      </c>
      <c r="D209" s="12">
        <v>7.56</v>
      </c>
      <c r="E209" s="12">
        <v>7.75</v>
      </c>
      <c r="F209" s="12">
        <v>1806430</v>
      </c>
      <c r="G209" s="12">
        <v>237272311</v>
      </c>
      <c r="H209" s="7">
        <f t="shared" si="3"/>
        <v>1.8396846254927685E-2</v>
      </c>
      <c r="L209" s="1"/>
    </row>
    <row r="210" spans="1:12" x14ac:dyDescent="0.75">
      <c r="A210" s="2">
        <v>41848</v>
      </c>
      <c r="B210" s="12">
        <v>7.76</v>
      </c>
      <c r="C210" s="12">
        <v>7.81</v>
      </c>
      <c r="D210" s="12">
        <v>7.46</v>
      </c>
      <c r="E210" s="12">
        <v>7.59</v>
      </c>
      <c r="F210" s="12">
        <v>1890990</v>
      </c>
      <c r="G210" s="12">
        <v>232452558</v>
      </c>
      <c r="H210" s="7">
        <f t="shared" si="3"/>
        <v>-2.1907216494845352E-2</v>
      </c>
      <c r="L210" s="1"/>
    </row>
    <row r="211" spans="1:12" x14ac:dyDescent="0.75">
      <c r="A211" s="2">
        <v>41849</v>
      </c>
      <c r="B211" s="12">
        <v>7.59</v>
      </c>
      <c r="C211" s="12">
        <v>7.67</v>
      </c>
      <c r="D211" s="12">
        <v>7.55</v>
      </c>
      <c r="E211" s="12">
        <v>7.65</v>
      </c>
      <c r="F211" s="12">
        <v>1088110</v>
      </c>
      <c r="G211" s="12">
        <v>234651619</v>
      </c>
      <c r="H211" s="7">
        <f t="shared" si="3"/>
        <v>7.905138339921014E-3</v>
      </c>
      <c r="L211" s="1"/>
    </row>
    <row r="212" spans="1:12" x14ac:dyDescent="0.75">
      <c r="A212" s="2">
        <v>41850</v>
      </c>
      <c r="B212" s="12">
        <v>7.65</v>
      </c>
      <c r="C212" s="12">
        <v>7.66</v>
      </c>
      <c r="D212" s="12">
        <v>7.26</v>
      </c>
      <c r="E212" s="12">
        <v>7.26</v>
      </c>
      <c r="F212" s="12">
        <v>1803280</v>
      </c>
      <c r="G212" s="12">
        <v>222942115</v>
      </c>
      <c r="H212" s="7">
        <f t="shared" si="3"/>
        <v>-5.0980392156862814E-2</v>
      </c>
      <c r="L212" s="1"/>
    </row>
    <row r="213" spans="1:12" x14ac:dyDescent="0.75">
      <c r="A213" s="2">
        <v>41851</v>
      </c>
      <c r="B213" s="12">
        <v>7.28</v>
      </c>
      <c r="C213" s="12">
        <v>7.59</v>
      </c>
      <c r="D213" s="12">
        <v>7.1</v>
      </c>
      <c r="E213" s="12">
        <v>7.54</v>
      </c>
      <c r="F213" s="12">
        <v>3047710</v>
      </c>
      <c r="G213" s="12">
        <v>231571797</v>
      </c>
      <c r="H213" s="7">
        <f t="shared" si="3"/>
        <v>3.5714285714285685E-2</v>
      </c>
      <c r="L213" s="1"/>
    </row>
    <row r="214" spans="1:12" x14ac:dyDescent="0.75">
      <c r="A214" s="2">
        <v>41852</v>
      </c>
      <c r="B214" s="12">
        <v>7.54</v>
      </c>
      <c r="C214" s="12">
        <v>7.78</v>
      </c>
      <c r="D214" s="12">
        <v>7.45</v>
      </c>
      <c r="E214" s="12">
        <v>7.7</v>
      </c>
      <c r="F214" s="12">
        <v>1849420</v>
      </c>
      <c r="G214" s="12">
        <v>236842317</v>
      </c>
      <c r="H214" s="7">
        <f t="shared" si="3"/>
        <v>2.1220159151193654E-2</v>
      </c>
      <c r="L214" s="1"/>
    </row>
    <row r="215" spans="1:12" x14ac:dyDescent="0.75">
      <c r="A215" s="2">
        <v>41853</v>
      </c>
      <c r="B215" s="12">
        <v>7.71</v>
      </c>
      <c r="C215" s="12">
        <v>7.72</v>
      </c>
      <c r="D215" s="12">
        <v>7.58</v>
      </c>
      <c r="E215" s="12">
        <v>7.63</v>
      </c>
      <c r="F215" s="12">
        <v>1113910</v>
      </c>
      <c r="G215" s="12">
        <v>234697395</v>
      </c>
      <c r="H215" s="7">
        <f t="shared" si="3"/>
        <v>-1.0376134889753577E-2</v>
      </c>
      <c r="L215" s="1"/>
    </row>
    <row r="216" spans="1:12" x14ac:dyDescent="0.75">
      <c r="A216" s="2">
        <v>41854</v>
      </c>
      <c r="B216" s="12">
        <v>7.63</v>
      </c>
      <c r="C216" s="12">
        <v>7.64</v>
      </c>
      <c r="D216" s="12">
        <v>7.53</v>
      </c>
      <c r="E216" s="12">
        <v>7.54</v>
      </c>
      <c r="F216" s="12">
        <v>777123</v>
      </c>
      <c r="G216" s="12">
        <v>232220398</v>
      </c>
      <c r="H216" s="7">
        <f t="shared" si="3"/>
        <v>-1.1795543905635631E-2</v>
      </c>
      <c r="L216" s="1"/>
    </row>
    <row r="217" spans="1:12" x14ac:dyDescent="0.75">
      <c r="A217" s="2">
        <v>41855</v>
      </c>
      <c r="B217" s="12">
        <v>7.54</v>
      </c>
      <c r="C217" s="12">
        <v>10.97</v>
      </c>
      <c r="D217" s="12">
        <v>7.38</v>
      </c>
      <c r="E217" s="12">
        <v>7.41</v>
      </c>
      <c r="F217" s="12">
        <v>1150700</v>
      </c>
      <c r="G217" s="12">
        <v>228618017</v>
      </c>
      <c r="H217" s="7">
        <f t="shared" si="3"/>
        <v>-1.7241379310344813E-2</v>
      </c>
      <c r="L217" s="1"/>
    </row>
    <row r="218" spans="1:12" x14ac:dyDescent="0.75">
      <c r="A218" s="2">
        <v>41856</v>
      </c>
      <c r="B218" s="12">
        <v>7.41</v>
      </c>
      <c r="C218" s="12">
        <v>7.41</v>
      </c>
      <c r="D218" s="12">
        <v>7.21</v>
      </c>
      <c r="E218" s="12">
        <v>7.27</v>
      </c>
      <c r="F218" s="12">
        <v>1400060</v>
      </c>
      <c r="G218" s="12">
        <v>224296771</v>
      </c>
      <c r="H218" s="7">
        <f t="shared" si="3"/>
        <v>-1.8893387314440024E-2</v>
      </c>
      <c r="L218" s="1"/>
    </row>
    <row r="219" spans="1:12" x14ac:dyDescent="0.75">
      <c r="A219" s="2">
        <v>41857</v>
      </c>
      <c r="B219" s="12">
        <v>7.26</v>
      </c>
      <c r="C219" s="12">
        <v>7.28</v>
      </c>
      <c r="D219" s="12">
        <v>7.14</v>
      </c>
      <c r="E219" s="12">
        <v>7.18</v>
      </c>
      <c r="F219" s="12">
        <v>1047680</v>
      </c>
      <c r="G219" s="12">
        <v>221972737</v>
      </c>
      <c r="H219" s="7">
        <f t="shared" si="3"/>
        <v>-1.1019283746556485E-2</v>
      </c>
      <c r="L219" s="1"/>
    </row>
    <row r="220" spans="1:12" x14ac:dyDescent="0.75">
      <c r="A220" s="2">
        <v>41858</v>
      </c>
      <c r="B220" s="12">
        <v>7.19</v>
      </c>
      <c r="C220" s="12">
        <v>7.21</v>
      </c>
      <c r="D220" s="12">
        <v>6.85</v>
      </c>
      <c r="E220" s="12">
        <v>7.18</v>
      </c>
      <c r="F220" s="12">
        <v>3306010</v>
      </c>
      <c r="G220" s="12">
        <v>221951520</v>
      </c>
      <c r="H220" s="7">
        <f t="shared" si="3"/>
        <v>-1.3908205841447392E-3</v>
      </c>
      <c r="L220" s="1"/>
    </row>
    <row r="221" spans="1:12" x14ac:dyDescent="0.75">
      <c r="A221" s="2">
        <v>41859</v>
      </c>
      <c r="B221" s="12">
        <v>7.18</v>
      </c>
      <c r="C221" s="12">
        <v>7.29</v>
      </c>
      <c r="D221" s="12">
        <v>7.04</v>
      </c>
      <c r="E221" s="12">
        <v>7.06</v>
      </c>
      <c r="F221" s="12">
        <v>1710740</v>
      </c>
      <c r="G221" s="12">
        <v>218656693</v>
      </c>
      <c r="H221" s="7">
        <f t="shared" si="3"/>
        <v>-1.6713091922005586E-2</v>
      </c>
      <c r="L221" s="1"/>
    </row>
    <row r="222" spans="1:12" x14ac:dyDescent="0.75">
      <c r="A222" s="2">
        <v>41860</v>
      </c>
      <c r="B222" s="12">
        <v>7.06</v>
      </c>
      <c r="C222" s="12">
        <v>7.07</v>
      </c>
      <c r="D222" s="12">
        <v>6.9</v>
      </c>
      <c r="E222" s="12">
        <v>6.94</v>
      </c>
      <c r="F222" s="12">
        <v>2392250</v>
      </c>
      <c r="G222" s="12">
        <v>215222225</v>
      </c>
      <c r="H222" s="7">
        <f t="shared" si="3"/>
        <v>-1.6997167138810089E-2</v>
      </c>
      <c r="L222" s="1"/>
    </row>
    <row r="223" spans="1:12" x14ac:dyDescent="0.75">
      <c r="A223" s="2">
        <v>41861</v>
      </c>
      <c r="B223" s="12">
        <v>6.95</v>
      </c>
      <c r="C223" s="12">
        <v>7.01</v>
      </c>
      <c r="D223" s="12">
        <v>6.92</v>
      </c>
      <c r="E223" s="12">
        <v>6.95</v>
      </c>
      <c r="F223" s="12">
        <v>883892</v>
      </c>
      <c r="G223" s="12">
        <v>215482540</v>
      </c>
      <c r="H223" s="7">
        <f t="shared" si="3"/>
        <v>0</v>
      </c>
      <c r="L223" s="1"/>
    </row>
    <row r="224" spans="1:12" x14ac:dyDescent="0.75">
      <c r="A224" s="2">
        <v>41862</v>
      </c>
      <c r="B224" s="12">
        <v>6.96</v>
      </c>
      <c r="C224" s="12">
        <v>6.96</v>
      </c>
      <c r="D224" s="12">
        <v>5.95</v>
      </c>
      <c r="E224" s="12">
        <v>6.06</v>
      </c>
      <c r="F224" s="12">
        <v>5822370</v>
      </c>
      <c r="G224" s="12">
        <v>188108702</v>
      </c>
      <c r="H224" s="7">
        <f t="shared" si="3"/>
        <v>-0.12931034482758627</v>
      </c>
      <c r="L224" s="1"/>
    </row>
    <row r="225" spans="1:12" x14ac:dyDescent="0.75">
      <c r="A225" s="2">
        <v>41863</v>
      </c>
      <c r="B225" s="12">
        <v>6.06</v>
      </c>
      <c r="C225" s="12">
        <v>6.06</v>
      </c>
      <c r="D225" s="12">
        <v>5.46</v>
      </c>
      <c r="E225" s="12">
        <v>5.65</v>
      </c>
      <c r="F225" s="12">
        <v>5792680</v>
      </c>
      <c r="G225" s="12">
        <v>175654352</v>
      </c>
      <c r="H225" s="7">
        <f t="shared" si="3"/>
        <v>-6.7656765676567532E-2</v>
      </c>
      <c r="L225" s="1"/>
    </row>
    <row r="226" spans="1:12" x14ac:dyDescent="0.75">
      <c r="A226" s="2">
        <v>41864</v>
      </c>
      <c r="B226" s="12">
        <v>5.65</v>
      </c>
      <c r="C226" s="12">
        <v>5.74</v>
      </c>
      <c r="D226" s="12">
        <v>4.84</v>
      </c>
      <c r="E226" s="12">
        <v>5.04</v>
      </c>
      <c r="F226" s="12">
        <v>7394390</v>
      </c>
      <c r="G226" s="12">
        <v>156871634</v>
      </c>
      <c r="H226" s="7">
        <f t="shared" si="3"/>
        <v>-0.10796460176991156</v>
      </c>
      <c r="L226" s="1"/>
    </row>
    <row r="227" spans="1:12" x14ac:dyDescent="0.75">
      <c r="A227" s="2">
        <v>41865</v>
      </c>
      <c r="B227" s="12">
        <v>5.04</v>
      </c>
      <c r="C227" s="12">
        <v>5.24</v>
      </c>
      <c r="D227" s="12">
        <v>4.82</v>
      </c>
      <c r="E227" s="12">
        <v>5.04</v>
      </c>
      <c r="F227" s="12">
        <v>4880800</v>
      </c>
      <c r="G227" s="12">
        <v>157071756</v>
      </c>
      <c r="H227" s="7">
        <f t="shared" si="3"/>
        <v>0</v>
      </c>
      <c r="L227" s="1"/>
    </row>
    <row r="228" spans="1:12" x14ac:dyDescent="0.75">
      <c r="A228" s="2">
        <v>41866</v>
      </c>
      <c r="B228" s="12">
        <v>5.0599999999999996</v>
      </c>
      <c r="C228" s="12">
        <v>5.21</v>
      </c>
      <c r="D228" s="12">
        <v>4.97</v>
      </c>
      <c r="E228" s="12">
        <v>5.05</v>
      </c>
      <c r="F228" s="12">
        <v>1986680</v>
      </c>
      <c r="G228" s="12">
        <v>157362789</v>
      </c>
      <c r="H228" s="7">
        <f t="shared" si="3"/>
        <v>-1.9762845849801954E-3</v>
      </c>
      <c r="L228" s="1"/>
    </row>
    <row r="229" spans="1:12" x14ac:dyDescent="0.75">
      <c r="A229" s="2">
        <v>41867</v>
      </c>
      <c r="B229" s="12">
        <v>5.05</v>
      </c>
      <c r="C229" s="12">
        <v>5.0599999999999996</v>
      </c>
      <c r="D229" s="12">
        <v>4.92</v>
      </c>
      <c r="E229" s="12">
        <v>4.9800000000000004</v>
      </c>
      <c r="F229" s="12">
        <v>1776270</v>
      </c>
      <c r="G229" s="12">
        <v>155317865</v>
      </c>
      <c r="H229" s="7">
        <f t="shared" si="3"/>
        <v>-1.3861386138613742E-2</v>
      </c>
      <c r="L229" s="1"/>
    </row>
    <row r="230" spans="1:12" x14ac:dyDescent="0.75">
      <c r="A230" s="2">
        <v>41868</v>
      </c>
      <c r="B230" s="12">
        <v>4.97</v>
      </c>
      <c r="C230" s="12">
        <v>5</v>
      </c>
      <c r="D230" s="12">
        <v>4.2699999999999996</v>
      </c>
      <c r="E230" s="12">
        <v>4.33</v>
      </c>
      <c r="F230" s="12">
        <v>3669990</v>
      </c>
      <c r="G230" s="12">
        <v>135275006</v>
      </c>
      <c r="H230" s="7">
        <f t="shared" si="3"/>
        <v>-0.12877263581488929</v>
      </c>
      <c r="L230" s="1"/>
    </row>
    <row r="231" spans="1:12" x14ac:dyDescent="0.75">
      <c r="A231" s="2">
        <v>41869</v>
      </c>
      <c r="B231" s="12">
        <v>4.3499999999999996</v>
      </c>
      <c r="C231" s="12">
        <v>4.41</v>
      </c>
      <c r="D231" s="12">
        <v>3.58</v>
      </c>
      <c r="E231" s="12">
        <v>3.71</v>
      </c>
      <c r="F231" s="12">
        <v>7745910</v>
      </c>
      <c r="G231" s="12">
        <v>116061507</v>
      </c>
      <c r="H231" s="7">
        <f t="shared" si="3"/>
        <v>-0.14712643678160914</v>
      </c>
      <c r="L231" s="1"/>
    </row>
    <row r="232" spans="1:12" x14ac:dyDescent="0.75">
      <c r="A232" s="2">
        <v>41870</v>
      </c>
      <c r="B232" s="12">
        <v>3.71</v>
      </c>
      <c r="C232" s="12">
        <v>4.76</v>
      </c>
      <c r="D232" s="12">
        <v>3.65</v>
      </c>
      <c r="E232" s="12">
        <v>4.67</v>
      </c>
      <c r="F232" s="12">
        <v>8650900</v>
      </c>
      <c r="G232" s="12">
        <v>146140391</v>
      </c>
      <c r="H232" s="7">
        <f t="shared" si="3"/>
        <v>0.2587601078167116</v>
      </c>
      <c r="L232" s="1"/>
    </row>
    <row r="233" spans="1:12" x14ac:dyDescent="0.75">
      <c r="A233" s="2">
        <v>41871</v>
      </c>
      <c r="B233" s="12">
        <v>4.72</v>
      </c>
      <c r="C233" s="12">
        <v>5.69</v>
      </c>
      <c r="D233" s="12">
        <v>4.4000000000000004</v>
      </c>
      <c r="E233" s="12">
        <v>5.45</v>
      </c>
      <c r="F233" s="12">
        <v>10691200</v>
      </c>
      <c r="G233" s="12">
        <v>170634439</v>
      </c>
      <c r="H233" s="7">
        <f t="shared" si="3"/>
        <v>0.15466101694915263</v>
      </c>
      <c r="L233" s="1"/>
    </row>
    <row r="234" spans="1:12" x14ac:dyDescent="0.75">
      <c r="A234" s="2">
        <v>41872</v>
      </c>
      <c r="B234" s="12">
        <v>5.46</v>
      </c>
      <c r="C234" s="12">
        <v>6.13</v>
      </c>
      <c r="D234" s="12">
        <v>5.46</v>
      </c>
      <c r="E234" s="12">
        <v>5.8</v>
      </c>
      <c r="F234" s="12">
        <v>10657900</v>
      </c>
      <c r="G234" s="12">
        <v>181628322</v>
      </c>
      <c r="H234" s="7">
        <f t="shared" si="3"/>
        <v>6.2271062271062244E-2</v>
      </c>
      <c r="L234" s="1"/>
    </row>
    <row r="235" spans="1:12" x14ac:dyDescent="0.75">
      <c r="A235" s="2">
        <v>41873</v>
      </c>
      <c r="B235" s="12">
        <v>5.8</v>
      </c>
      <c r="C235" s="12">
        <v>5.81</v>
      </c>
      <c r="D235" s="12">
        <v>5.01</v>
      </c>
      <c r="E235" s="12">
        <v>5.25</v>
      </c>
      <c r="F235" s="12">
        <v>6563270</v>
      </c>
      <c r="G235" s="12">
        <v>164608486</v>
      </c>
      <c r="H235" s="7">
        <f t="shared" si="3"/>
        <v>-9.4827586206896519E-2</v>
      </c>
      <c r="L235" s="1"/>
    </row>
    <row r="236" spans="1:12" x14ac:dyDescent="0.75">
      <c r="A236" s="2">
        <v>41874</v>
      </c>
      <c r="B236" s="12">
        <v>5.24</v>
      </c>
      <c r="C236" s="12">
        <v>5.25</v>
      </c>
      <c r="D236" s="12">
        <v>4.72</v>
      </c>
      <c r="E236" s="12">
        <v>4.9000000000000004</v>
      </c>
      <c r="F236" s="12">
        <v>4216910</v>
      </c>
      <c r="G236" s="12">
        <v>153909388</v>
      </c>
      <c r="H236" s="7">
        <f t="shared" si="3"/>
        <v>-6.4885496183206076E-2</v>
      </c>
      <c r="L236" s="1"/>
    </row>
    <row r="237" spans="1:12" x14ac:dyDescent="0.75">
      <c r="A237" s="2">
        <v>41875</v>
      </c>
      <c r="B237" s="12">
        <v>4.8899999999999997</v>
      </c>
      <c r="C237" s="12">
        <v>5.62</v>
      </c>
      <c r="D237" s="12">
        <v>4.87</v>
      </c>
      <c r="E237" s="12">
        <v>5.45</v>
      </c>
      <c r="F237" s="12">
        <v>7834340</v>
      </c>
      <c r="G237" s="12">
        <v>171314763</v>
      </c>
      <c r="H237" s="7">
        <f t="shared" si="3"/>
        <v>0.1145194274028631</v>
      </c>
      <c r="L237" s="1"/>
    </row>
    <row r="238" spans="1:12" x14ac:dyDescent="0.75">
      <c r="A238" s="2">
        <v>41876</v>
      </c>
      <c r="B238" s="12">
        <v>5.4</v>
      </c>
      <c r="C238" s="12">
        <v>5.43</v>
      </c>
      <c r="D238" s="12">
        <v>5.12</v>
      </c>
      <c r="E238" s="12">
        <v>5.21</v>
      </c>
      <c r="F238" s="12">
        <v>3771750</v>
      </c>
      <c r="G238" s="12">
        <v>163817723</v>
      </c>
      <c r="H238" s="7">
        <f t="shared" si="3"/>
        <v>-3.5185185185185257E-2</v>
      </c>
      <c r="L238" s="1"/>
    </row>
    <row r="239" spans="1:12" x14ac:dyDescent="0.75">
      <c r="A239" s="2">
        <v>41877</v>
      </c>
      <c r="B239" s="12">
        <v>5.2</v>
      </c>
      <c r="C239" s="12">
        <v>5.59</v>
      </c>
      <c r="D239" s="12">
        <v>5.2</v>
      </c>
      <c r="E239" s="12">
        <v>5.54</v>
      </c>
      <c r="F239" s="12">
        <v>4855760</v>
      </c>
      <c r="G239" s="12">
        <v>174380035</v>
      </c>
      <c r="H239" s="7">
        <f t="shared" si="3"/>
        <v>6.538461538461536E-2</v>
      </c>
      <c r="L239" s="1"/>
    </row>
    <row r="240" spans="1:12" x14ac:dyDescent="0.75">
      <c r="A240" s="2">
        <v>41878</v>
      </c>
      <c r="B240" s="12">
        <v>5.55</v>
      </c>
      <c r="C240" s="12">
        <v>5.82</v>
      </c>
      <c r="D240" s="12">
        <v>5.31</v>
      </c>
      <c r="E240" s="12">
        <v>5.39</v>
      </c>
      <c r="F240" s="12">
        <v>6557750</v>
      </c>
      <c r="G240" s="12">
        <v>169700451</v>
      </c>
      <c r="H240" s="7">
        <f t="shared" si="3"/>
        <v>-2.8828828828828857E-2</v>
      </c>
      <c r="L240" s="1"/>
    </row>
    <row r="241" spans="1:12" x14ac:dyDescent="0.75">
      <c r="A241" s="2">
        <v>41879</v>
      </c>
      <c r="B241" s="12">
        <v>5.39</v>
      </c>
      <c r="C241" s="12">
        <v>5.46</v>
      </c>
      <c r="D241" s="12">
        <v>5.14</v>
      </c>
      <c r="E241" s="12">
        <v>5.28</v>
      </c>
      <c r="F241" s="12">
        <v>3621080</v>
      </c>
      <c r="G241" s="12">
        <v>166441806</v>
      </c>
      <c r="H241" s="7">
        <f t="shared" si="3"/>
        <v>-2.0408163265306017E-2</v>
      </c>
      <c r="L241" s="1"/>
    </row>
    <row r="242" spans="1:12" x14ac:dyDescent="0.75">
      <c r="A242" s="2">
        <v>41880</v>
      </c>
      <c r="B242" s="12">
        <v>5.29</v>
      </c>
      <c r="C242" s="12">
        <v>5.39</v>
      </c>
      <c r="D242" s="12">
        <v>5.18</v>
      </c>
      <c r="E242" s="12">
        <v>5.36</v>
      </c>
      <c r="F242" s="12">
        <v>2455120</v>
      </c>
      <c r="G242" s="12">
        <v>169208113</v>
      </c>
      <c r="H242" s="7">
        <f t="shared" si="3"/>
        <v>1.3232514177693815E-2</v>
      </c>
      <c r="L242" s="1"/>
    </row>
    <row r="243" spans="1:12" x14ac:dyDescent="0.75">
      <c r="A243" s="2">
        <v>41881</v>
      </c>
      <c r="B243" s="12">
        <v>5.36</v>
      </c>
      <c r="C243" s="12">
        <v>5.42</v>
      </c>
      <c r="D243" s="12">
        <v>5.17</v>
      </c>
      <c r="E243" s="12">
        <v>5.23</v>
      </c>
      <c r="F243" s="12">
        <v>2227060</v>
      </c>
      <c r="G243" s="12">
        <v>165125150</v>
      </c>
      <c r="H243" s="7">
        <f t="shared" si="3"/>
        <v>-2.4253731343283562E-2</v>
      </c>
      <c r="L243" s="1"/>
    </row>
    <row r="244" spans="1:12" x14ac:dyDescent="0.75">
      <c r="A244" s="2">
        <v>41882</v>
      </c>
      <c r="B244" s="12">
        <v>5.21</v>
      </c>
      <c r="C244" s="12">
        <v>5.23</v>
      </c>
      <c r="D244" s="12">
        <v>4.82</v>
      </c>
      <c r="E244" s="12">
        <v>4.8600000000000003</v>
      </c>
      <c r="F244" s="12">
        <v>6174680</v>
      </c>
      <c r="G244" s="12">
        <v>153639055</v>
      </c>
      <c r="H244" s="7">
        <f t="shared" si="3"/>
        <v>-6.717850287907863E-2</v>
      </c>
      <c r="L244" s="1"/>
    </row>
    <row r="245" spans="1:12" x14ac:dyDescent="0.75">
      <c r="A245" s="2">
        <v>41883</v>
      </c>
      <c r="B245" s="12">
        <v>4.8600000000000003</v>
      </c>
      <c r="C245" s="12">
        <v>4.96</v>
      </c>
      <c r="D245" s="12">
        <v>4.71</v>
      </c>
      <c r="E245" s="12">
        <v>4.71</v>
      </c>
      <c r="F245" s="12">
        <v>2185090</v>
      </c>
      <c r="G245" s="12">
        <v>149179976</v>
      </c>
      <c r="H245" s="7">
        <f t="shared" si="3"/>
        <v>-3.0864197530864269E-2</v>
      </c>
      <c r="L245" s="1"/>
    </row>
    <row r="246" spans="1:12" x14ac:dyDescent="0.75">
      <c r="A246" s="2">
        <v>41884</v>
      </c>
      <c r="B246" s="12">
        <v>4.71</v>
      </c>
      <c r="C246" s="12">
        <v>4.8899999999999997</v>
      </c>
      <c r="D246" s="12">
        <v>4.6399999999999997</v>
      </c>
      <c r="E246" s="12">
        <v>4.82</v>
      </c>
      <c r="F246" s="12">
        <v>3392930</v>
      </c>
      <c r="G246" s="12">
        <v>152670119</v>
      </c>
      <c r="H246" s="7">
        <f t="shared" si="3"/>
        <v>2.3354564755838709E-2</v>
      </c>
      <c r="L246" s="1"/>
    </row>
    <row r="247" spans="1:12" x14ac:dyDescent="0.75">
      <c r="A247" s="2">
        <v>41885</v>
      </c>
      <c r="B247" s="12">
        <v>4.82</v>
      </c>
      <c r="C247" s="12">
        <v>4.92</v>
      </c>
      <c r="D247" s="12">
        <v>4.7699999999999996</v>
      </c>
      <c r="E247" s="12">
        <v>4.87</v>
      </c>
      <c r="F247" s="12">
        <v>1452640</v>
      </c>
      <c r="G247" s="12">
        <v>154490740</v>
      </c>
      <c r="H247" s="7">
        <f t="shared" si="3"/>
        <v>1.0373443983402453E-2</v>
      </c>
      <c r="L247" s="1"/>
    </row>
    <row r="248" spans="1:12" x14ac:dyDescent="0.75">
      <c r="A248" s="2">
        <v>41886</v>
      </c>
      <c r="B248" s="12">
        <v>4.87</v>
      </c>
      <c r="C248" s="12">
        <v>5.29</v>
      </c>
      <c r="D248" s="12">
        <v>4.8600000000000003</v>
      </c>
      <c r="E248" s="12">
        <v>5.18</v>
      </c>
      <c r="F248" s="12">
        <v>3630100</v>
      </c>
      <c r="G248" s="12">
        <v>164284801</v>
      </c>
      <c r="H248" s="7">
        <f t="shared" si="3"/>
        <v>6.3655030800821272E-2</v>
      </c>
      <c r="L248" s="1"/>
    </row>
    <row r="249" spans="1:12" x14ac:dyDescent="0.75">
      <c r="A249" s="2">
        <v>41887</v>
      </c>
      <c r="B249" s="12">
        <v>5.17</v>
      </c>
      <c r="C249" s="12">
        <v>5.21</v>
      </c>
      <c r="D249" s="12">
        <v>4.96</v>
      </c>
      <c r="E249" s="12">
        <v>4.96</v>
      </c>
      <c r="F249" s="12">
        <v>1855340</v>
      </c>
      <c r="G249" s="12">
        <v>157704697</v>
      </c>
      <c r="H249" s="7">
        <f t="shared" si="3"/>
        <v>-4.0618955512572524E-2</v>
      </c>
      <c r="L249" s="1"/>
    </row>
    <row r="250" spans="1:12" x14ac:dyDescent="0.75">
      <c r="A250" s="2">
        <v>41888</v>
      </c>
      <c r="B250" s="12">
        <v>4.97</v>
      </c>
      <c r="C250" s="12">
        <v>5.07</v>
      </c>
      <c r="D250" s="12">
        <v>4.95</v>
      </c>
      <c r="E250" s="12">
        <v>4.9800000000000004</v>
      </c>
      <c r="F250" s="12">
        <v>1604380</v>
      </c>
      <c r="G250" s="12">
        <v>158483575</v>
      </c>
      <c r="H250" s="7">
        <f t="shared" si="3"/>
        <v>2.0120724346077818E-3</v>
      </c>
      <c r="L250" s="1"/>
    </row>
    <row r="251" spans="1:12" x14ac:dyDescent="0.75">
      <c r="A251" s="2">
        <v>41889</v>
      </c>
      <c r="B251" s="12">
        <v>4.99</v>
      </c>
      <c r="C251" s="12">
        <v>5.2</v>
      </c>
      <c r="D251" s="12">
        <v>4.9800000000000004</v>
      </c>
      <c r="E251" s="12">
        <v>5.16</v>
      </c>
      <c r="F251" s="12">
        <v>2465670</v>
      </c>
      <c r="G251" s="12">
        <v>164063885</v>
      </c>
      <c r="H251" s="7">
        <f t="shared" si="3"/>
        <v>3.4068136272545076E-2</v>
      </c>
      <c r="L251" s="1"/>
    </row>
    <row r="252" spans="1:12" x14ac:dyDescent="0.75">
      <c r="A252" s="2">
        <v>41890</v>
      </c>
      <c r="B252" s="12">
        <v>5.16</v>
      </c>
      <c r="C252" s="12">
        <v>5.19</v>
      </c>
      <c r="D252" s="12">
        <v>4.9800000000000004</v>
      </c>
      <c r="E252" s="12">
        <v>5.0999999999999996</v>
      </c>
      <c r="F252" s="12">
        <v>3382240</v>
      </c>
      <c r="G252" s="12">
        <v>162310448</v>
      </c>
      <c r="H252" s="7">
        <f t="shared" si="3"/>
        <v>-1.1627906976744281E-2</v>
      </c>
      <c r="L252" s="1"/>
    </row>
    <row r="253" spans="1:12" x14ac:dyDescent="0.75">
      <c r="A253" s="2">
        <v>41891</v>
      </c>
      <c r="B253" s="12">
        <v>5.09</v>
      </c>
      <c r="C253" s="12">
        <v>5.1100000000000003</v>
      </c>
      <c r="D253" s="12">
        <v>4.9800000000000004</v>
      </c>
      <c r="E253" s="12">
        <v>5.07</v>
      </c>
      <c r="F253" s="12">
        <v>2241750</v>
      </c>
      <c r="G253" s="12">
        <v>161473942</v>
      </c>
      <c r="H253" s="7">
        <f t="shared" si="3"/>
        <v>-3.9292730844792878E-3</v>
      </c>
      <c r="L253" s="1"/>
    </row>
    <row r="254" spans="1:12" x14ac:dyDescent="0.75">
      <c r="A254" s="2">
        <v>41892</v>
      </c>
      <c r="B254" s="12">
        <v>5.0599999999999996</v>
      </c>
      <c r="C254" s="12">
        <v>5.41</v>
      </c>
      <c r="D254" s="12">
        <v>5.04</v>
      </c>
      <c r="E254" s="12">
        <v>5.34</v>
      </c>
      <c r="F254" s="12">
        <v>4708510</v>
      </c>
      <c r="G254" s="12">
        <v>170473746</v>
      </c>
      <c r="H254" s="7">
        <f t="shared" si="3"/>
        <v>5.5335968379446696E-2</v>
      </c>
      <c r="L254" s="1"/>
    </row>
    <row r="255" spans="1:12" x14ac:dyDescent="0.75">
      <c r="A255" s="2">
        <v>41893</v>
      </c>
      <c r="B255" s="12">
        <v>5.34</v>
      </c>
      <c r="C255" s="12">
        <v>5.53</v>
      </c>
      <c r="D255" s="12">
        <v>5.3</v>
      </c>
      <c r="E255" s="12">
        <v>5.45</v>
      </c>
      <c r="F255" s="12">
        <v>4135310</v>
      </c>
      <c r="G255" s="12">
        <v>174110581</v>
      </c>
      <c r="H255" s="7">
        <f t="shared" si="3"/>
        <v>2.0599250936329649E-2</v>
      </c>
      <c r="L255" s="1"/>
    </row>
    <row r="256" spans="1:12" x14ac:dyDescent="0.75">
      <c r="A256" s="2">
        <v>41894</v>
      </c>
      <c r="B256" s="12">
        <v>5.46</v>
      </c>
      <c r="C256" s="12">
        <v>5.46</v>
      </c>
      <c r="D256" s="12">
        <v>5.31</v>
      </c>
      <c r="E256" s="12">
        <v>5.38</v>
      </c>
      <c r="F256" s="12">
        <v>2226060</v>
      </c>
      <c r="G256" s="12">
        <v>172064140</v>
      </c>
      <c r="H256" s="7">
        <f t="shared" si="3"/>
        <v>-1.4652014652014666E-2</v>
      </c>
      <c r="L256" s="1"/>
    </row>
    <row r="257" spans="1:12" x14ac:dyDescent="0.75">
      <c r="A257" s="2">
        <v>41895</v>
      </c>
      <c r="B257" s="12">
        <v>5.39</v>
      </c>
      <c r="C257" s="12">
        <v>5.49</v>
      </c>
      <c r="D257" s="12">
        <v>5.33</v>
      </c>
      <c r="E257" s="12">
        <v>5.45</v>
      </c>
      <c r="F257" s="12">
        <v>2376730</v>
      </c>
      <c r="G257" s="12">
        <v>174355794</v>
      </c>
      <c r="H257" s="7">
        <f t="shared" si="3"/>
        <v>1.1131725417439797E-2</v>
      </c>
      <c r="L257" s="1"/>
    </row>
    <row r="258" spans="1:12" x14ac:dyDescent="0.75">
      <c r="A258" s="2">
        <v>41896</v>
      </c>
      <c r="B258" s="12">
        <v>5.45</v>
      </c>
      <c r="C258" s="12">
        <v>5.48</v>
      </c>
      <c r="D258" s="12">
        <v>5.39</v>
      </c>
      <c r="E258" s="12">
        <v>5.4</v>
      </c>
      <c r="F258" s="12">
        <v>2082360</v>
      </c>
      <c r="G258" s="12">
        <v>173142358</v>
      </c>
      <c r="H258" s="7">
        <f t="shared" si="3"/>
        <v>-9.1743119266054721E-3</v>
      </c>
      <c r="L258" s="1"/>
    </row>
    <row r="259" spans="1:12" x14ac:dyDescent="0.75">
      <c r="A259" s="2">
        <v>41897</v>
      </c>
      <c r="B259" s="12">
        <v>5.4</v>
      </c>
      <c r="C259" s="12">
        <v>5.42</v>
      </c>
      <c r="D259" s="12">
        <v>5.15</v>
      </c>
      <c r="E259" s="12">
        <v>5.18</v>
      </c>
      <c r="F259" s="12">
        <v>3140670</v>
      </c>
      <c r="G259" s="12">
        <v>165994957</v>
      </c>
      <c r="H259" s="7">
        <f t="shared" ref="H259:H322" si="4">(E259-B259)/B259</f>
        <v>-4.0740740740740855E-2</v>
      </c>
      <c r="L259" s="1"/>
    </row>
    <row r="260" spans="1:12" x14ac:dyDescent="0.75">
      <c r="A260" s="2">
        <v>41898</v>
      </c>
      <c r="B260" s="12">
        <v>5.17</v>
      </c>
      <c r="C260" s="12">
        <v>5.17</v>
      </c>
      <c r="D260" s="12">
        <v>5.05</v>
      </c>
      <c r="E260" s="12">
        <v>5.07</v>
      </c>
      <c r="F260" s="12">
        <v>2227620</v>
      </c>
      <c r="G260" s="12">
        <v>162886576</v>
      </c>
      <c r="H260" s="7">
        <f t="shared" si="4"/>
        <v>-1.9342359767891615E-2</v>
      </c>
      <c r="L260" s="1"/>
    </row>
    <row r="261" spans="1:12" x14ac:dyDescent="0.75">
      <c r="A261" s="2">
        <v>41899</v>
      </c>
      <c r="B261" s="12">
        <v>5.09</v>
      </c>
      <c r="C261" s="12">
        <v>5.17</v>
      </c>
      <c r="D261" s="12">
        <v>4.97</v>
      </c>
      <c r="E261" s="12">
        <v>5.0599999999999996</v>
      </c>
      <c r="F261" s="12">
        <v>3071840</v>
      </c>
      <c r="G261" s="12">
        <v>162509694</v>
      </c>
      <c r="H261" s="7">
        <f t="shared" si="4"/>
        <v>-5.8939096267191064E-3</v>
      </c>
      <c r="L261" s="1"/>
    </row>
    <row r="262" spans="1:12" x14ac:dyDescent="0.75">
      <c r="A262" s="2">
        <v>41900</v>
      </c>
      <c r="B262" s="12">
        <v>5.07</v>
      </c>
      <c r="C262" s="12">
        <v>5.07</v>
      </c>
      <c r="D262" s="12">
        <v>4.58</v>
      </c>
      <c r="E262" s="12">
        <v>4.6900000000000004</v>
      </c>
      <c r="F262" s="12">
        <v>4569260</v>
      </c>
      <c r="G262" s="12">
        <v>150644651</v>
      </c>
      <c r="H262" s="7">
        <f t="shared" si="4"/>
        <v>-7.49506903353057E-2</v>
      </c>
      <c r="L262" s="1"/>
    </row>
    <row r="263" spans="1:12" x14ac:dyDescent="0.75">
      <c r="A263" s="2">
        <v>41901</v>
      </c>
      <c r="B263" s="12">
        <v>4.6900000000000004</v>
      </c>
      <c r="C263" s="12">
        <v>4.76</v>
      </c>
      <c r="D263" s="12">
        <v>4.25</v>
      </c>
      <c r="E263" s="12">
        <v>4.33</v>
      </c>
      <c r="F263" s="12">
        <v>3917450</v>
      </c>
      <c r="G263" s="12">
        <v>139268272</v>
      </c>
      <c r="H263" s="7">
        <f t="shared" si="4"/>
        <v>-7.675906183368876E-2</v>
      </c>
      <c r="L263" s="1"/>
    </row>
    <row r="264" spans="1:12" x14ac:dyDescent="0.75">
      <c r="A264" s="2">
        <v>41902</v>
      </c>
      <c r="B264" s="12">
        <v>4.33</v>
      </c>
      <c r="C264" s="12">
        <v>4.62</v>
      </c>
      <c r="D264" s="12">
        <v>4.2</v>
      </c>
      <c r="E264" s="12">
        <v>4.29</v>
      </c>
      <c r="F264" s="12">
        <v>5490660</v>
      </c>
      <c r="G264" s="12">
        <v>138055715</v>
      </c>
      <c r="H264" s="7">
        <f t="shared" si="4"/>
        <v>-9.2378752886836113E-3</v>
      </c>
      <c r="L264" s="1"/>
    </row>
    <row r="265" spans="1:12" x14ac:dyDescent="0.75">
      <c r="A265" s="2">
        <v>41903</v>
      </c>
      <c r="B265" s="12">
        <v>4.26</v>
      </c>
      <c r="C265" s="12">
        <v>4.3</v>
      </c>
      <c r="D265" s="12">
        <v>4.1500000000000004</v>
      </c>
      <c r="E265" s="12">
        <v>4.25</v>
      </c>
      <c r="F265" s="12">
        <v>2931220</v>
      </c>
      <c r="G265" s="12">
        <v>136868702</v>
      </c>
      <c r="H265" s="7">
        <f t="shared" si="4"/>
        <v>-2.347417840375537E-3</v>
      </c>
      <c r="L265" s="1"/>
    </row>
    <row r="266" spans="1:12" x14ac:dyDescent="0.75">
      <c r="A266" s="2">
        <v>41904</v>
      </c>
      <c r="B266" s="12">
        <v>4.25</v>
      </c>
      <c r="C266" s="12">
        <v>4.42</v>
      </c>
      <c r="D266" s="12">
        <v>4.21</v>
      </c>
      <c r="E266" s="12">
        <v>4.24</v>
      </c>
      <c r="F266" s="12">
        <v>1855960</v>
      </c>
      <c r="G266" s="12">
        <v>136860529</v>
      </c>
      <c r="H266" s="7">
        <f t="shared" si="4"/>
        <v>-2.3529411764705382E-3</v>
      </c>
      <c r="L266" s="1"/>
    </row>
    <row r="267" spans="1:12" x14ac:dyDescent="0.75">
      <c r="A267" s="2">
        <v>41905</v>
      </c>
      <c r="B267" s="12">
        <v>4.24</v>
      </c>
      <c r="C267" s="12">
        <v>4.88</v>
      </c>
      <c r="D267" s="12">
        <v>4.1900000000000004</v>
      </c>
      <c r="E267" s="12">
        <v>4.75</v>
      </c>
      <c r="F267" s="12">
        <v>4661670</v>
      </c>
      <c r="G267" s="12">
        <v>153181290</v>
      </c>
      <c r="H267" s="7">
        <f t="shared" si="4"/>
        <v>0.12028301886792447</v>
      </c>
      <c r="L267" s="1"/>
    </row>
    <row r="268" spans="1:12" x14ac:dyDescent="0.75">
      <c r="A268" s="2">
        <v>41906</v>
      </c>
      <c r="B268" s="12">
        <v>4.74</v>
      </c>
      <c r="C268" s="12">
        <v>4.75</v>
      </c>
      <c r="D268" s="12">
        <v>4.63</v>
      </c>
      <c r="E268" s="12">
        <v>4.67</v>
      </c>
      <c r="F268" s="12">
        <v>2662290</v>
      </c>
      <c r="G268" s="12">
        <v>150870070</v>
      </c>
      <c r="H268" s="7">
        <f t="shared" si="4"/>
        <v>-1.4767932489451536E-2</v>
      </c>
      <c r="L268" s="1"/>
    </row>
    <row r="269" spans="1:12" x14ac:dyDescent="0.75">
      <c r="A269" s="2">
        <v>41907</v>
      </c>
      <c r="B269" s="12">
        <v>4.67</v>
      </c>
      <c r="C269" s="12">
        <v>4.67</v>
      </c>
      <c r="D269" s="12">
        <v>4.45</v>
      </c>
      <c r="E269" s="12">
        <v>4.51</v>
      </c>
      <c r="F269" s="12">
        <v>2046960</v>
      </c>
      <c r="G269" s="12">
        <v>146090220</v>
      </c>
      <c r="H269" s="7">
        <f t="shared" si="4"/>
        <v>-3.4261241970021443E-2</v>
      </c>
      <c r="L269" s="1"/>
    </row>
    <row r="270" spans="1:12" x14ac:dyDescent="0.75">
      <c r="A270" s="2">
        <v>41908</v>
      </c>
      <c r="B270" s="12">
        <v>4.51</v>
      </c>
      <c r="C270" s="12">
        <v>4.55</v>
      </c>
      <c r="D270" s="12">
        <v>4.3899999999999997</v>
      </c>
      <c r="E270" s="12">
        <v>4.43</v>
      </c>
      <c r="F270" s="12">
        <v>1548350</v>
      </c>
      <c r="G270" s="12">
        <v>143595762</v>
      </c>
      <c r="H270" s="7">
        <f t="shared" si="4"/>
        <v>-1.7738359201773853E-2</v>
      </c>
      <c r="L270" s="1"/>
    </row>
    <row r="271" spans="1:12" x14ac:dyDescent="0.75">
      <c r="A271" s="2">
        <v>41909</v>
      </c>
      <c r="B271" s="12">
        <v>4.43</v>
      </c>
      <c r="C271" s="12">
        <v>4.49</v>
      </c>
      <c r="D271" s="12">
        <v>4.4000000000000004</v>
      </c>
      <c r="E271" s="12">
        <v>4.42</v>
      </c>
      <c r="F271" s="12">
        <v>889525</v>
      </c>
      <c r="G271" s="12">
        <v>143341474</v>
      </c>
      <c r="H271" s="7">
        <f t="shared" si="4"/>
        <v>-2.2573363431150763E-3</v>
      </c>
      <c r="L271" s="1"/>
    </row>
    <row r="272" spans="1:12" x14ac:dyDescent="0.75">
      <c r="A272" s="2">
        <v>41910</v>
      </c>
      <c r="B272" s="12">
        <v>4.42</v>
      </c>
      <c r="C272" s="12">
        <v>4.46</v>
      </c>
      <c r="D272" s="12">
        <v>4.2</v>
      </c>
      <c r="E272" s="12">
        <v>4.2300000000000004</v>
      </c>
      <c r="F272" s="12">
        <v>1741170</v>
      </c>
      <c r="G272" s="12">
        <v>137354963</v>
      </c>
      <c r="H272" s="7">
        <f t="shared" si="4"/>
        <v>-4.2986425339366405E-2</v>
      </c>
      <c r="L272" s="1"/>
    </row>
    <row r="273" spans="1:12" x14ac:dyDescent="0.75">
      <c r="A273" s="2">
        <v>41911</v>
      </c>
      <c r="B273" s="12">
        <v>4.24</v>
      </c>
      <c r="C273" s="12">
        <v>4.33</v>
      </c>
      <c r="D273" s="12">
        <v>4.2</v>
      </c>
      <c r="E273" s="12">
        <v>4.25</v>
      </c>
      <c r="F273" s="12">
        <v>1712650</v>
      </c>
      <c r="G273" s="12">
        <v>137918226</v>
      </c>
      <c r="H273" s="7">
        <f t="shared" si="4"/>
        <v>2.3584905660376855E-3</v>
      </c>
      <c r="L273" s="1"/>
    </row>
    <row r="274" spans="1:12" x14ac:dyDescent="0.75">
      <c r="A274" s="2">
        <v>41912</v>
      </c>
      <c r="B274" s="12">
        <v>4.25</v>
      </c>
      <c r="C274" s="12">
        <v>4.55</v>
      </c>
      <c r="D274" s="12">
        <v>4.2300000000000004</v>
      </c>
      <c r="E274" s="12">
        <v>4.47</v>
      </c>
      <c r="F274" s="12">
        <v>2456420</v>
      </c>
      <c r="G274" s="12">
        <v>145448084</v>
      </c>
      <c r="H274" s="7">
        <f t="shared" si="4"/>
        <v>5.1764705882352879E-2</v>
      </c>
      <c r="L274" s="1"/>
    </row>
    <row r="275" spans="1:12" x14ac:dyDescent="0.75">
      <c r="A275" s="2">
        <v>41913</v>
      </c>
      <c r="B275" s="12">
        <v>4.47</v>
      </c>
      <c r="C275" s="12">
        <v>4.5</v>
      </c>
      <c r="D275" s="12">
        <v>4.38</v>
      </c>
      <c r="E275" s="12">
        <v>4.43</v>
      </c>
      <c r="F275" s="12">
        <v>1172180</v>
      </c>
      <c r="G275" s="12">
        <v>144081987</v>
      </c>
      <c r="H275" s="7">
        <f t="shared" si="4"/>
        <v>-8.9485458612975476E-3</v>
      </c>
      <c r="L275" s="1"/>
    </row>
    <row r="276" spans="1:12" x14ac:dyDescent="0.75">
      <c r="A276" s="2">
        <v>41914</v>
      </c>
      <c r="B276" s="12">
        <v>4.43</v>
      </c>
      <c r="C276" s="12">
        <v>4.46</v>
      </c>
      <c r="D276" s="12">
        <v>4.29</v>
      </c>
      <c r="E276" s="12">
        <v>4.32</v>
      </c>
      <c r="F276" s="12">
        <v>1124950</v>
      </c>
      <c r="G276" s="12">
        <v>140761437</v>
      </c>
      <c r="H276" s="7">
        <f t="shared" si="4"/>
        <v>-2.4830699774266239E-2</v>
      </c>
      <c r="L276" s="1"/>
    </row>
    <row r="277" spans="1:12" x14ac:dyDescent="0.75">
      <c r="A277" s="2">
        <v>41915</v>
      </c>
      <c r="B277" s="12">
        <v>4.32</v>
      </c>
      <c r="C277" s="12">
        <v>4.34</v>
      </c>
      <c r="D277" s="12">
        <v>4.16</v>
      </c>
      <c r="E277" s="12">
        <v>4.18</v>
      </c>
      <c r="F277" s="12">
        <v>1471270</v>
      </c>
      <c r="G277" s="12">
        <v>136086012</v>
      </c>
      <c r="H277" s="7">
        <f t="shared" si="4"/>
        <v>-3.2407407407407537E-2</v>
      </c>
      <c r="L277" s="1"/>
    </row>
    <row r="278" spans="1:12" x14ac:dyDescent="0.75">
      <c r="A278" s="2">
        <v>41916</v>
      </c>
      <c r="B278" s="12">
        <v>4.17</v>
      </c>
      <c r="C278" s="12">
        <v>4.28</v>
      </c>
      <c r="D278" s="12">
        <v>3.89</v>
      </c>
      <c r="E278" s="12">
        <v>3.94</v>
      </c>
      <c r="F278" s="12">
        <v>6948810</v>
      </c>
      <c r="G278" s="12">
        <v>128480109</v>
      </c>
      <c r="H278" s="7">
        <f t="shared" si="4"/>
        <v>-5.5155875299760189E-2</v>
      </c>
      <c r="L278" s="1"/>
    </row>
    <row r="279" spans="1:12" x14ac:dyDescent="0.75">
      <c r="A279" s="2">
        <v>41917</v>
      </c>
      <c r="B279" s="12">
        <v>3.94</v>
      </c>
      <c r="C279" s="12">
        <v>4.04</v>
      </c>
      <c r="D279" s="12">
        <v>3.48</v>
      </c>
      <c r="E279" s="12">
        <v>3.7</v>
      </c>
      <c r="F279" s="12">
        <v>8143680</v>
      </c>
      <c r="G279" s="12">
        <v>120786055</v>
      </c>
      <c r="H279" s="7">
        <f t="shared" si="4"/>
        <v>-6.0913705583756285E-2</v>
      </c>
      <c r="L279" s="1"/>
    </row>
    <row r="280" spans="1:12" x14ac:dyDescent="0.75">
      <c r="A280" s="2">
        <v>41918</v>
      </c>
      <c r="B280" s="12">
        <v>3.7</v>
      </c>
      <c r="C280" s="12">
        <v>3.91</v>
      </c>
      <c r="D280" s="12">
        <v>3.57</v>
      </c>
      <c r="E280" s="12">
        <v>3.82</v>
      </c>
      <c r="F280" s="12">
        <v>9482680</v>
      </c>
      <c r="G280" s="12">
        <v>124915960</v>
      </c>
      <c r="H280" s="7">
        <f t="shared" si="4"/>
        <v>3.2432432432432337E-2</v>
      </c>
      <c r="L280" s="1"/>
    </row>
    <row r="281" spans="1:12" x14ac:dyDescent="0.75">
      <c r="A281" s="2">
        <v>41919</v>
      </c>
      <c r="B281" s="12">
        <v>3.81</v>
      </c>
      <c r="C281" s="12">
        <v>3.95</v>
      </c>
      <c r="D281" s="12">
        <v>3.69</v>
      </c>
      <c r="E281" s="12">
        <v>3.86</v>
      </c>
      <c r="F281" s="12">
        <v>7096400</v>
      </c>
      <c r="G281" s="12">
        <v>126200691</v>
      </c>
      <c r="H281" s="7">
        <f t="shared" si="4"/>
        <v>1.3123359580052446E-2</v>
      </c>
      <c r="L281" s="1"/>
    </row>
    <row r="282" spans="1:12" x14ac:dyDescent="0.75">
      <c r="A282" s="2">
        <v>41920</v>
      </c>
      <c r="B282" s="12">
        <v>3.86</v>
      </c>
      <c r="C282" s="12">
        <v>3.93</v>
      </c>
      <c r="D282" s="12">
        <v>3.75</v>
      </c>
      <c r="E282" s="12">
        <v>3.91</v>
      </c>
      <c r="F282" s="12">
        <v>5850860</v>
      </c>
      <c r="G282" s="12">
        <v>127914962</v>
      </c>
      <c r="H282" s="7">
        <f t="shared" si="4"/>
        <v>1.2953367875647739E-2</v>
      </c>
      <c r="L282" s="1"/>
    </row>
    <row r="283" spans="1:12" x14ac:dyDescent="0.75">
      <c r="A283" s="2">
        <v>41921</v>
      </c>
      <c r="B283" s="12">
        <v>3.91</v>
      </c>
      <c r="C283" s="12">
        <v>4.03</v>
      </c>
      <c r="D283" s="12">
        <v>3.87</v>
      </c>
      <c r="E283" s="12">
        <v>3.9</v>
      </c>
      <c r="F283" s="12">
        <v>8316140</v>
      </c>
      <c r="G283" s="12">
        <v>127792595</v>
      </c>
      <c r="H283" s="7">
        <f t="shared" si="4"/>
        <v>-2.5575447570333068E-3</v>
      </c>
      <c r="L283" s="1"/>
    </row>
    <row r="284" spans="1:12" x14ac:dyDescent="0.75">
      <c r="A284" s="2">
        <v>41922</v>
      </c>
      <c r="B284" s="12">
        <v>3.9</v>
      </c>
      <c r="C284" s="12">
        <v>3.92</v>
      </c>
      <c r="D284" s="12">
        <v>3.77</v>
      </c>
      <c r="E284" s="12">
        <v>3.81</v>
      </c>
      <c r="F284" s="12">
        <v>6313690</v>
      </c>
      <c r="G284" s="12">
        <v>124850223</v>
      </c>
      <c r="H284" s="7">
        <f t="shared" si="4"/>
        <v>-2.307692307692304E-2</v>
      </c>
      <c r="L284" s="1"/>
    </row>
    <row r="285" spans="1:12" x14ac:dyDescent="0.75">
      <c r="A285" s="2">
        <v>41923</v>
      </c>
      <c r="B285" s="12">
        <v>3.8</v>
      </c>
      <c r="C285" s="12">
        <v>3.84</v>
      </c>
      <c r="D285" s="12">
        <v>3.68</v>
      </c>
      <c r="E285" s="12">
        <v>3.77</v>
      </c>
      <c r="F285" s="12">
        <v>3498570</v>
      </c>
      <c r="G285" s="12">
        <v>123826250</v>
      </c>
      <c r="H285" s="7">
        <f t="shared" si="4"/>
        <v>-7.8947368421052114E-3</v>
      </c>
      <c r="L285" s="1"/>
    </row>
    <row r="286" spans="1:12" x14ac:dyDescent="0.75">
      <c r="A286" s="2">
        <v>41924</v>
      </c>
      <c r="B286" s="12">
        <v>3.78</v>
      </c>
      <c r="C286" s="12">
        <v>3.85</v>
      </c>
      <c r="D286" s="12">
        <v>3.7</v>
      </c>
      <c r="E286" s="12">
        <v>3.85</v>
      </c>
      <c r="F286" s="12">
        <v>2712090</v>
      </c>
      <c r="G286" s="12">
        <v>126491045</v>
      </c>
      <c r="H286" s="7">
        <f t="shared" si="4"/>
        <v>1.8518518518518594E-2</v>
      </c>
      <c r="L286" s="1"/>
    </row>
    <row r="287" spans="1:12" x14ac:dyDescent="0.75">
      <c r="A287" s="2">
        <v>41925</v>
      </c>
      <c r="B287" s="12">
        <v>3.85</v>
      </c>
      <c r="C287" s="12">
        <v>3.9</v>
      </c>
      <c r="D287" s="12">
        <v>3.79</v>
      </c>
      <c r="E287" s="12">
        <v>3.86</v>
      </c>
      <c r="F287" s="12">
        <v>4200710</v>
      </c>
      <c r="G287" s="12">
        <v>126976102</v>
      </c>
      <c r="H287" s="7">
        <f t="shared" si="4"/>
        <v>2.5974025974025419E-3</v>
      </c>
      <c r="L287" s="1"/>
    </row>
    <row r="288" spans="1:12" x14ac:dyDescent="0.75">
      <c r="A288" s="2">
        <v>41926</v>
      </c>
      <c r="B288" s="12">
        <v>3.86</v>
      </c>
      <c r="C288" s="12">
        <v>4.2300000000000004</v>
      </c>
      <c r="D288" s="12">
        <v>3.86</v>
      </c>
      <c r="E288" s="12">
        <v>4.08</v>
      </c>
      <c r="F288" s="12">
        <v>8247860</v>
      </c>
      <c r="G288" s="12">
        <v>134121695</v>
      </c>
      <c r="H288" s="7">
        <f t="shared" si="4"/>
        <v>5.6994818652849791E-2</v>
      </c>
      <c r="L288" s="1"/>
    </row>
    <row r="289" spans="1:12" x14ac:dyDescent="0.75">
      <c r="A289" s="2">
        <v>41927</v>
      </c>
      <c r="B289" s="12">
        <v>4.08</v>
      </c>
      <c r="C289" s="12">
        <v>4.08</v>
      </c>
      <c r="D289" s="12">
        <v>3.99</v>
      </c>
      <c r="E289" s="12">
        <v>4.0599999999999996</v>
      </c>
      <c r="F289" s="12">
        <v>4837180</v>
      </c>
      <c r="G289" s="12">
        <v>133600022</v>
      </c>
      <c r="H289" s="7">
        <f t="shared" si="4"/>
        <v>-4.9019607843138382E-3</v>
      </c>
      <c r="L289" s="1"/>
    </row>
    <row r="290" spans="1:12" x14ac:dyDescent="0.75">
      <c r="A290" s="2">
        <v>41928</v>
      </c>
      <c r="B290" s="12">
        <v>4.0599999999999996</v>
      </c>
      <c r="C290" s="12">
        <v>4.0999999999999996</v>
      </c>
      <c r="D290" s="12">
        <v>3.96</v>
      </c>
      <c r="E290" s="12">
        <v>3.99</v>
      </c>
      <c r="F290" s="12">
        <v>4204880</v>
      </c>
      <c r="G290" s="12">
        <v>131562486</v>
      </c>
      <c r="H290" s="7">
        <f t="shared" si="4"/>
        <v>-1.7241379310344682E-2</v>
      </c>
      <c r="L290" s="1"/>
    </row>
    <row r="291" spans="1:12" x14ac:dyDescent="0.75">
      <c r="A291" s="2">
        <v>41929</v>
      </c>
      <c r="B291" s="12">
        <v>3.99</v>
      </c>
      <c r="C291" s="12">
        <v>4.0199999999999996</v>
      </c>
      <c r="D291" s="12">
        <v>3.95</v>
      </c>
      <c r="E291" s="12">
        <v>3.99</v>
      </c>
      <c r="F291" s="12">
        <v>3561280</v>
      </c>
      <c r="G291" s="12">
        <v>131756771</v>
      </c>
      <c r="H291" s="7">
        <f t="shared" si="4"/>
        <v>0</v>
      </c>
      <c r="L291" s="1"/>
    </row>
    <row r="292" spans="1:12" x14ac:dyDescent="0.75">
      <c r="A292" s="2">
        <v>41930</v>
      </c>
      <c r="B292" s="12">
        <v>3.99</v>
      </c>
      <c r="C292" s="12">
        <v>4.09</v>
      </c>
      <c r="D292" s="12">
        <v>3.95</v>
      </c>
      <c r="E292" s="12">
        <v>4.0599999999999996</v>
      </c>
      <c r="F292" s="12">
        <v>2386140</v>
      </c>
      <c r="G292" s="12">
        <v>133937039</v>
      </c>
      <c r="H292" s="7">
        <f t="shared" si="4"/>
        <v>1.7543859649122653E-2</v>
      </c>
      <c r="L292" s="1"/>
    </row>
    <row r="293" spans="1:12" x14ac:dyDescent="0.75">
      <c r="A293" s="2">
        <v>41931</v>
      </c>
      <c r="B293" s="12">
        <v>4.0599999999999996</v>
      </c>
      <c r="C293" s="12">
        <v>4.0599999999999996</v>
      </c>
      <c r="D293" s="12">
        <v>3.97</v>
      </c>
      <c r="E293" s="12">
        <v>3.99</v>
      </c>
      <c r="F293" s="12">
        <v>1576340</v>
      </c>
      <c r="G293" s="12">
        <v>131843268</v>
      </c>
      <c r="H293" s="7">
        <f t="shared" si="4"/>
        <v>-1.7241379310344682E-2</v>
      </c>
      <c r="L293" s="1"/>
    </row>
    <row r="294" spans="1:12" x14ac:dyDescent="0.75">
      <c r="A294" s="2">
        <v>41932</v>
      </c>
      <c r="B294" s="12">
        <v>3.98</v>
      </c>
      <c r="C294" s="12">
        <v>3.98</v>
      </c>
      <c r="D294" s="12">
        <v>3.88</v>
      </c>
      <c r="E294" s="12">
        <v>3.91</v>
      </c>
      <c r="F294" s="12">
        <v>2252890</v>
      </c>
      <c r="G294" s="12">
        <v>129339939</v>
      </c>
      <c r="H294" s="7">
        <f t="shared" si="4"/>
        <v>-1.7587939698492421E-2</v>
      </c>
      <c r="L294" s="1"/>
    </row>
    <row r="295" spans="1:12" x14ac:dyDescent="0.75">
      <c r="A295" s="2">
        <v>41933</v>
      </c>
      <c r="B295" s="12">
        <v>3.91</v>
      </c>
      <c r="C295" s="12">
        <v>3.97</v>
      </c>
      <c r="D295" s="12">
        <v>3.9</v>
      </c>
      <c r="E295" s="12">
        <v>3.94</v>
      </c>
      <c r="F295" s="12">
        <v>1948840</v>
      </c>
      <c r="G295" s="12">
        <v>130451196</v>
      </c>
      <c r="H295" s="7">
        <f t="shared" si="4"/>
        <v>7.6726342710996941E-3</v>
      </c>
      <c r="L295" s="1"/>
    </row>
    <row r="296" spans="1:12" x14ac:dyDescent="0.75">
      <c r="A296" s="2">
        <v>41934</v>
      </c>
      <c r="B296" s="12">
        <v>3.94</v>
      </c>
      <c r="C296" s="12">
        <v>3.96</v>
      </c>
      <c r="D296" s="12">
        <v>3.84</v>
      </c>
      <c r="E296" s="12">
        <v>3.84</v>
      </c>
      <c r="F296" s="12">
        <v>2094200</v>
      </c>
      <c r="G296" s="12">
        <v>127361692</v>
      </c>
      <c r="H296" s="7">
        <f t="shared" si="4"/>
        <v>-2.5380710659898501E-2</v>
      </c>
      <c r="L296" s="1"/>
    </row>
    <row r="297" spans="1:12" x14ac:dyDescent="0.75">
      <c r="A297" s="2">
        <v>41935</v>
      </c>
      <c r="B297" s="12">
        <v>3.85</v>
      </c>
      <c r="C297" s="12">
        <v>3.87</v>
      </c>
      <c r="D297" s="12">
        <v>3.73</v>
      </c>
      <c r="E297" s="12">
        <v>3.74</v>
      </c>
      <c r="F297" s="12">
        <v>3191780</v>
      </c>
      <c r="G297" s="12">
        <v>124041036</v>
      </c>
      <c r="H297" s="7">
        <f t="shared" si="4"/>
        <v>-2.8571428571428539E-2</v>
      </c>
      <c r="L297" s="1"/>
    </row>
    <row r="298" spans="1:12" x14ac:dyDescent="0.75">
      <c r="A298" s="2">
        <v>41936</v>
      </c>
      <c r="B298" s="12">
        <v>3.74</v>
      </c>
      <c r="C298" s="12">
        <v>3.78</v>
      </c>
      <c r="D298" s="12">
        <v>3.72</v>
      </c>
      <c r="E298" s="12">
        <v>3.75</v>
      </c>
      <c r="F298" s="12">
        <v>3557710</v>
      </c>
      <c r="G298" s="12">
        <v>124413523</v>
      </c>
      <c r="H298" s="7">
        <f t="shared" si="4"/>
        <v>2.6737967914437933E-3</v>
      </c>
      <c r="L298" s="1"/>
    </row>
    <row r="299" spans="1:12" x14ac:dyDescent="0.75">
      <c r="A299" s="2">
        <v>41937</v>
      </c>
      <c r="B299" s="12">
        <v>3.75</v>
      </c>
      <c r="C299" s="12">
        <v>3.76</v>
      </c>
      <c r="D299" s="12">
        <v>3.63</v>
      </c>
      <c r="E299" s="12">
        <v>3.67</v>
      </c>
      <c r="F299" s="12">
        <v>2370430</v>
      </c>
      <c r="G299" s="12">
        <v>121861707</v>
      </c>
      <c r="H299" s="7">
        <f t="shared" si="4"/>
        <v>-2.1333333333333353E-2</v>
      </c>
      <c r="L299" s="1"/>
    </row>
    <row r="300" spans="1:12" x14ac:dyDescent="0.75">
      <c r="A300" s="2">
        <v>41938</v>
      </c>
      <c r="B300" s="12">
        <v>3.67</v>
      </c>
      <c r="C300" s="12">
        <v>3.77</v>
      </c>
      <c r="D300" s="12">
        <v>3.66</v>
      </c>
      <c r="E300" s="12">
        <v>3.73</v>
      </c>
      <c r="F300" s="12">
        <v>1986590</v>
      </c>
      <c r="G300" s="12">
        <v>123956713</v>
      </c>
      <c r="H300" s="7">
        <f t="shared" si="4"/>
        <v>1.6348773841961869E-2</v>
      </c>
      <c r="L300" s="1"/>
    </row>
    <row r="301" spans="1:12" x14ac:dyDescent="0.75">
      <c r="A301" s="2">
        <v>41939</v>
      </c>
      <c r="B301" s="12">
        <v>3.72</v>
      </c>
      <c r="C301" s="12">
        <v>3.89</v>
      </c>
      <c r="D301" s="12">
        <v>3.71</v>
      </c>
      <c r="E301" s="12">
        <v>3.81</v>
      </c>
      <c r="F301" s="12">
        <v>2694530</v>
      </c>
      <c r="G301" s="12">
        <v>126729574</v>
      </c>
      <c r="H301" s="7">
        <f t="shared" si="4"/>
        <v>2.4193548387096735E-2</v>
      </c>
      <c r="L301" s="1"/>
    </row>
    <row r="302" spans="1:12" x14ac:dyDescent="0.75">
      <c r="A302" s="2">
        <v>41940</v>
      </c>
      <c r="B302" s="12">
        <v>3.81</v>
      </c>
      <c r="C302" s="12">
        <v>3.9</v>
      </c>
      <c r="D302" s="12">
        <v>3.79</v>
      </c>
      <c r="E302" s="12">
        <v>3.85</v>
      </c>
      <c r="F302" s="12">
        <v>2222000</v>
      </c>
      <c r="G302" s="12">
        <v>128140693</v>
      </c>
      <c r="H302" s="7">
        <f t="shared" si="4"/>
        <v>1.0498687664042003E-2</v>
      </c>
      <c r="L302" s="1"/>
    </row>
    <row r="303" spans="1:12" x14ac:dyDescent="0.75">
      <c r="A303" s="2">
        <v>41941</v>
      </c>
      <c r="B303" s="12">
        <v>3.85</v>
      </c>
      <c r="C303" s="12">
        <v>3.85</v>
      </c>
      <c r="D303" s="12">
        <v>3.72</v>
      </c>
      <c r="E303" s="12">
        <v>3.73</v>
      </c>
      <c r="F303" s="12">
        <v>2551500</v>
      </c>
      <c r="G303" s="12">
        <v>124285227</v>
      </c>
      <c r="H303" s="7">
        <f t="shared" si="4"/>
        <v>-3.1168831168831197E-2</v>
      </c>
      <c r="L303" s="1"/>
    </row>
    <row r="304" spans="1:12" x14ac:dyDescent="0.75">
      <c r="A304" s="2">
        <v>41942</v>
      </c>
      <c r="B304" s="12">
        <v>3.73</v>
      </c>
      <c r="C304" s="12">
        <v>3.82</v>
      </c>
      <c r="D304" s="12">
        <v>3.72</v>
      </c>
      <c r="E304" s="12">
        <v>3.79</v>
      </c>
      <c r="F304" s="12">
        <v>2667440</v>
      </c>
      <c r="G304" s="12">
        <v>126350445</v>
      </c>
      <c r="H304" s="7">
        <f t="shared" si="4"/>
        <v>1.6085790884718513E-2</v>
      </c>
      <c r="L304" s="1"/>
    </row>
    <row r="305" spans="1:12" x14ac:dyDescent="0.75">
      <c r="A305" s="2">
        <v>41943</v>
      </c>
      <c r="B305" s="12">
        <v>3.78</v>
      </c>
      <c r="C305" s="12">
        <v>3.8</v>
      </c>
      <c r="D305" s="12">
        <v>3.75</v>
      </c>
      <c r="E305" s="12">
        <v>3.75</v>
      </c>
      <c r="F305" s="12">
        <v>2303900</v>
      </c>
      <c r="G305" s="12">
        <v>125390187</v>
      </c>
      <c r="H305" s="7">
        <f t="shared" si="4"/>
        <v>-7.9365079365078858E-3</v>
      </c>
      <c r="L305" s="1"/>
    </row>
    <row r="306" spans="1:12" x14ac:dyDescent="0.75">
      <c r="A306" s="2">
        <v>41944</v>
      </c>
      <c r="B306" s="12">
        <v>3.76</v>
      </c>
      <c r="C306" s="12">
        <v>3.76</v>
      </c>
      <c r="D306" s="12">
        <v>3.56</v>
      </c>
      <c r="E306" s="12">
        <v>3.57</v>
      </c>
      <c r="F306" s="12">
        <v>2476220</v>
      </c>
      <c r="G306" s="12">
        <v>119360198</v>
      </c>
      <c r="H306" s="7">
        <f t="shared" si="4"/>
        <v>-5.0531914893617011E-2</v>
      </c>
      <c r="L306" s="1"/>
    </row>
    <row r="307" spans="1:12" x14ac:dyDescent="0.75">
      <c r="A307" s="2">
        <v>41945</v>
      </c>
      <c r="B307" s="12">
        <v>3.58</v>
      </c>
      <c r="C307" s="12">
        <v>3.62</v>
      </c>
      <c r="D307" s="12">
        <v>3.55</v>
      </c>
      <c r="E307" s="12">
        <v>3.59</v>
      </c>
      <c r="F307" s="12">
        <v>2031400</v>
      </c>
      <c r="G307" s="12">
        <v>119949575</v>
      </c>
      <c r="H307" s="7">
        <f t="shared" si="4"/>
        <v>2.7932960893854151E-3</v>
      </c>
      <c r="L307" s="1"/>
    </row>
    <row r="308" spans="1:12" x14ac:dyDescent="0.75">
      <c r="A308" s="2">
        <v>41946</v>
      </c>
      <c r="B308" s="12">
        <v>3.59</v>
      </c>
      <c r="C308" s="12">
        <v>3.66</v>
      </c>
      <c r="D308" s="12">
        <v>3.56</v>
      </c>
      <c r="E308" s="12">
        <v>3.58</v>
      </c>
      <c r="F308" s="12">
        <v>2034500</v>
      </c>
      <c r="G308" s="12">
        <v>119821911</v>
      </c>
      <c r="H308" s="7">
        <f t="shared" si="4"/>
        <v>-2.7855153203342024E-3</v>
      </c>
      <c r="L308" s="1"/>
    </row>
    <row r="309" spans="1:12" x14ac:dyDescent="0.75">
      <c r="A309" s="2">
        <v>41947</v>
      </c>
      <c r="B309" s="12">
        <v>3.58</v>
      </c>
      <c r="C309" s="12">
        <v>3.62</v>
      </c>
      <c r="D309" s="12">
        <v>3.55</v>
      </c>
      <c r="E309" s="12">
        <v>3.59</v>
      </c>
      <c r="F309" s="12">
        <v>2336120</v>
      </c>
      <c r="G309" s="12">
        <v>120387551</v>
      </c>
      <c r="H309" s="7">
        <f t="shared" si="4"/>
        <v>2.7932960893854151E-3</v>
      </c>
      <c r="L309" s="1"/>
    </row>
    <row r="310" spans="1:12" x14ac:dyDescent="0.75">
      <c r="A310" s="2">
        <v>41948</v>
      </c>
      <c r="B310" s="12">
        <v>3.59</v>
      </c>
      <c r="C310" s="12">
        <v>3.67</v>
      </c>
      <c r="D310" s="12">
        <v>3.59</v>
      </c>
      <c r="E310" s="12">
        <v>3.64</v>
      </c>
      <c r="F310" s="12">
        <v>2855540</v>
      </c>
      <c r="G310" s="12">
        <v>122288561</v>
      </c>
      <c r="H310" s="7">
        <f t="shared" si="4"/>
        <v>1.3927576601671383E-2</v>
      </c>
      <c r="L310" s="1"/>
    </row>
    <row r="311" spans="1:12" x14ac:dyDescent="0.75">
      <c r="A311" s="2">
        <v>41949</v>
      </c>
      <c r="B311" s="12">
        <v>3.64</v>
      </c>
      <c r="C311" s="12">
        <v>3.67</v>
      </c>
      <c r="D311" s="12">
        <v>3.62</v>
      </c>
      <c r="E311" s="12">
        <v>3.65</v>
      </c>
      <c r="F311" s="12">
        <v>2461750</v>
      </c>
      <c r="G311" s="12">
        <v>122557533</v>
      </c>
      <c r="H311" s="7">
        <f t="shared" si="4"/>
        <v>2.7472527472526885E-3</v>
      </c>
      <c r="L311" s="1"/>
    </row>
    <row r="312" spans="1:12" x14ac:dyDescent="0.75">
      <c r="A312" s="2">
        <v>41950</v>
      </c>
      <c r="B312" s="12">
        <v>3.65</v>
      </c>
      <c r="C312" s="12">
        <v>3.66</v>
      </c>
      <c r="D312" s="12">
        <v>3.55</v>
      </c>
      <c r="E312" s="12">
        <v>3.56</v>
      </c>
      <c r="F312" s="12">
        <v>2417010</v>
      </c>
      <c r="G312" s="12">
        <v>119561799</v>
      </c>
      <c r="H312" s="7">
        <f t="shared" si="4"/>
        <v>-2.4657534246575304E-2</v>
      </c>
      <c r="L312" s="1"/>
    </row>
    <row r="313" spans="1:12" x14ac:dyDescent="0.75">
      <c r="A313" s="2">
        <v>41951</v>
      </c>
      <c r="B313" s="12">
        <v>3.56</v>
      </c>
      <c r="C313" s="12">
        <v>3.58</v>
      </c>
      <c r="D313" s="12">
        <v>3.53</v>
      </c>
      <c r="E313" s="12">
        <v>3.56</v>
      </c>
      <c r="F313" s="12">
        <v>1508220</v>
      </c>
      <c r="G313" s="12">
        <v>119628157</v>
      </c>
      <c r="H313" s="7">
        <f t="shared" si="4"/>
        <v>0</v>
      </c>
      <c r="L313" s="1"/>
    </row>
    <row r="314" spans="1:12" x14ac:dyDescent="0.75">
      <c r="A314" s="2">
        <v>41952</v>
      </c>
      <c r="B314" s="12">
        <v>3.55</v>
      </c>
      <c r="C314" s="12">
        <v>3.64</v>
      </c>
      <c r="D314" s="12">
        <v>3.55</v>
      </c>
      <c r="E314" s="12">
        <v>3.63</v>
      </c>
      <c r="F314" s="12">
        <v>1873830</v>
      </c>
      <c r="G314" s="12">
        <v>122264012</v>
      </c>
      <c r="H314" s="7">
        <f t="shared" si="4"/>
        <v>2.2535211267605656E-2</v>
      </c>
      <c r="L314" s="1"/>
    </row>
    <row r="315" spans="1:12" x14ac:dyDescent="0.75">
      <c r="A315" s="2">
        <v>41953</v>
      </c>
      <c r="B315" s="12">
        <v>3.63</v>
      </c>
      <c r="C315" s="12">
        <v>3.73</v>
      </c>
      <c r="D315" s="12">
        <v>3.59</v>
      </c>
      <c r="E315" s="12">
        <v>3.7</v>
      </c>
      <c r="F315" s="12">
        <v>3545550</v>
      </c>
      <c r="G315" s="12">
        <v>124528150</v>
      </c>
      <c r="H315" s="7">
        <f t="shared" si="4"/>
        <v>1.928374655647391E-2</v>
      </c>
      <c r="L315" s="1"/>
    </row>
    <row r="316" spans="1:12" x14ac:dyDescent="0.75">
      <c r="A316" s="2">
        <v>41954</v>
      </c>
      <c r="B316" s="12">
        <v>3.7</v>
      </c>
      <c r="C316" s="12">
        <v>3.74</v>
      </c>
      <c r="D316" s="12">
        <v>3.67</v>
      </c>
      <c r="E316" s="12">
        <v>3.68</v>
      </c>
      <c r="F316" s="12">
        <v>2783960</v>
      </c>
      <c r="G316" s="12">
        <v>123976575</v>
      </c>
      <c r="H316" s="7">
        <f t="shared" si="4"/>
        <v>-5.40540540540541E-3</v>
      </c>
      <c r="L316" s="1"/>
    </row>
    <row r="317" spans="1:12" x14ac:dyDescent="0.75">
      <c r="A317" s="2">
        <v>41955</v>
      </c>
      <c r="B317" s="12">
        <v>3.68</v>
      </c>
      <c r="C317" s="12">
        <v>4.1399999999999997</v>
      </c>
      <c r="D317" s="12">
        <v>3.68</v>
      </c>
      <c r="E317" s="12">
        <v>4.07</v>
      </c>
      <c r="F317" s="12">
        <v>8733140</v>
      </c>
      <c r="G317" s="12">
        <v>137330587</v>
      </c>
      <c r="H317" s="7">
        <f t="shared" si="4"/>
        <v>0.10597826086956524</v>
      </c>
      <c r="L317" s="1"/>
    </row>
    <row r="318" spans="1:12" x14ac:dyDescent="0.75">
      <c r="A318" s="2">
        <v>41956</v>
      </c>
      <c r="B318" s="12">
        <v>4.13</v>
      </c>
      <c r="C318" s="12">
        <v>4.3499999999999996</v>
      </c>
      <c r="D318" s="12">
        <v>4.0199999999999996</v>
      </c>
      <c r="E318" s="12">
        <v>4.0999999999999996</v>
      </c>
      <c r="F318" s="12">
        <v>13963000</v>
      </c>
      <c r="G318" s="12">
        <v>138439389</v>
      </c>
      <c r="H318" s="7">
        <f t="shared" si="4"/>
        <v>-7.2639225181598665E-3</v>
      </c>
      <c r="L318" s="1"/>
    </row>
    <row r="319" spans="1:12" x14ac:dyDescent="0.75">
      <c r="A319" s="2">
        <v>41957</v>
      </c>
      <c r="B319" s="12">
        <v>4.09</v>
      </c>
      <c r="C319" s="12">
        <v>4.09</v>
      </c>
      <c r="D319" s="12">
        <v>3.86</v>
      </c>
      <c r="E319" s="12">
        <v>3.99</v>
      </c>
      <c r="F319" s="12">
        <v>7587850</v>
      </c>
      <c r="G319" s="12">
        <v>134904283</v>
      </c>
      <c r="H319" s="7">
        <f t="shared" si="4"/>
        <v>-2.4449877750611162E-2</v>
      </c>
      <c r="L319" s="1"/>
    </row>
    <row r="320" spans="1:12" x14ac:dyDescent="0.75">
      <c r="A320" s="2">
        <v>41958</v>
      </c>
      <c r="B320" s="12">
        <v>3.99</v>
      </c>
      <c r="C320" s="12">
        <v>4.04</v>
      </c>
      <c r="D320" s="12">
        <v>3.81</v>
      </c>
      <c r="E320" s="12">
        <v>3.85</v>
      </c>
      <c r="F320" s="12">
        <v>3891770</v>
      </c>
      <c r="G320" s="12">
        <v>130455336</v>
      </c>
      <c r="H320" s="7">
        <f t="shared" si="4"/>
        <v>-3.5087719298245647E-2</v>
      </c>
      <c r="L320" s="1"/>
    </row>
    <row r="321" spans="1:12" x14ac:dyDescent="0.75">
      <c r="A321" s="2">
        <v>41959</v>
      </c>
      <c r="B321" s="12">
        <v>3.84</v>
      </c>
      <c r="C321" s="12">
        <v>3.9</v>
      </c>
      <c r="D321" s="12">
        <v>3.83</v>
      </c>
      <c r="E321" s="12">
        <v>3.88</v>
      </c>
      <c r="F321" s="12">
        <v>2991050</v>
      </c>
      <c r="G321" s="12">
        <v>131559274</v>
      </c>
      <c r="H321" s="7">
        <f t="shared" si="4"/>
        <v>1.0416666666666676E-2</v>
      </c>
      <c r="L321" s="1"/>
    </row>
    <row r="322" spans="1:12" x14ac:dyDescent="0.75">
      <c r="A322" s="2">
        <v>41960</v>
      </c>
      <c r="B322" s="12">
        <v>3.88</v>
      </c>
      <c r="C322" s="12">
        <v>4</v>
      </c>
      <c r="D322" s="12">
        <v>3.83</v>
      </c>
      <c r="E322" s="12">
        <v>3.88</v>
      </c>
      <c r="F322" s="12">
        <v>3967100</v>
      </c>
      <c r="G322" s="12">
        <v>131477153</v>
      </c>
      <c r="H322" s="7">
        <f t="shared" si="4"/>
        <v>0</v>
      </c>
      <c r="L322" s="1"/>
    </row>
    <row r="323" spans="1:12" x14ac:dyDescent="0.75">
      <c r="A323" s="2">
        <v>41961</v>
      </c>
      <c r="B323" s="12">
        <v>3.88</v>
      </c>
      <c r="C323" s="12">
        <v>3.91</v>
      </c>
      <c r="D323" s="12">
        <v>3.75</v>
      </c>
      <c r="E323" s="12">
        <v>3.77</v>
      </c>
      <c r="F323" s="12">
        <v>4024840</v>
      </c>
      <c r="G323" s="12">
        <v>127952205</v>
      </c>
      <c r="H323" s="7">
        <f t="shared" ref="H323:H386" si="5">(E323-B323)/B323</f>
        <v>-2.8350515463917494E-2</v>
      </c>
      <c r="L323" s="1"/>
    </row>
    <row r="324" spans="1:12" x14ac:dyDescent="0.75">
      <c r="A324" s="2">
        <v>41962</v>
      </c>
      <c r="B324" s="12">
        <v>3.78</v>
      </c>
      <c r="C324" s="12">
        <v>3.84</v>
      </c>
      <c r="D324" s="12">
        <v>3.77</v>
      </c>
      <c r="E324" s="12">
        <v>3.81</v>
      </c>
      <c r="F324" s="12">
        <v>2858300</v>
      </c>
      <c r="G324" s="12">
        <v>129333083</v>
      </c>
      <c r="H324" s="7">
        <f t="shared" si="5"/>
        <v>7.936507936508002E-3</v>
      </c>
      <c r="L324" s="1"/>
    </row>
    <row r="325" spans="1:12" x14ac:dyDescent="0.75">
      <c r="A325" s="2">
        <v>41963</v>
      </c>
      <c r="B325" s="12">
        <v>3.81</v>
      </c>
      <c r="C325" s="12">
        <v>3.82</v>
      </c>
      <c r="D325" s="12">
        <v>3.59</v>
      </c>
      <c r="E325" s="12">
        <v>3.61</v>
      </c>
      <c r="F325" s="12">
        <v>3682840</v>
      </c>
      <c r="G325" s="12">
        <v>122784345</v>
      </c>
      <c r="H325" s="7">
        <f t="shared" si="5"/>
        <v>-5.2493438320210022E-2</v>
      </c>
      <c r="L325" s="1"/>
    </row>
    <row r="326" spans="1:12" x14ac:dyDescent="0.75">
      <c r="A326" s="2">
        <v>41964</v>
      </c>
      <c r="B326" s="12">
        <v>3.61</v>
      </c>
      <c r="C326" s="12">
        <v>3.61</v>
      </c>
      <c r="D326" s="12">
        <v>3.48</v>
      </c>
      <c r="E326" s="12">
        <v>3.5</v>
      </c>
      <c r="F326" s="12">
        <v>3851320</v>
      </c>
      <c r="G326" s="12">
        <v>118994362</v>
      </c>
      <c r="H326" s="7">
        <f t="shared" si="5"/>
        <v>-3.0470914127423789E-2</v>
      </c>
      <c r="L326" s="1"/>
    </row>
    <row r="327" spans="1:12" x14ac:dyDescent="0.75">
      <c r="A327" s="2">
        <v>41965</v>
      </c>
      <c r="B327" s="12">
        <v>3.5</v>
      </c>
      <c r="C327" s="12">
        <v>3.62</v>
      </c>
      <c r="D327" s="12">
        <v>3.49</v>
      </c>
      <c r="E327" s="12">
        <v>3.52</v>
      </c>
      <c r="F327" s="12">
        <v>2446510</v>
      </c>
      <c r="G327" s="12">
        <v>120001977</v>
      </c>
      <c r="H327" s="7">
        <f t="shared" si="5"/>
        <v>5.7142857142857195E-3</v>
      </c>
      <c r="L327" s="1"/>
    </row>
    <row r="328" spans="1:12" x14ac:dyDescent="0.75">
      <c r="A328" s="2">
        <v>41966</v>
      </c>
      <c r="B328" s="12">
        <v>3.52</v>
      </c>
      <c r="C328" s="12">
        <v>3.61</v>
      </c>
      <c r="D328" s="12">
        <v>3.52</v>
      </c>
      <c r="E328" s="12">
        <v>3.59</v>
      </c>
      <c r="F328" s="12">
        <v>1686970</v>
      </c>
      <c r="G328" s="12">
        <v>122525241</v>
      </c>
      <c r="H328" s="7">
        <f t="shared" si="5"/>
        <v>1.9886363636363591E-2</v>
      </c>
      <c r="L328" s="1"/>
    </row>
    <row r="329" spans="1:12" x14ac:dyDescent="0.75">
      <c r="A329" s="2">
        <v>41967</v>
      </c>
      <c r="B329" s="12">
        <v>3.59</v>
      </c>
      <c r="C329" s="12">
        <v>3.69</v>
      </c>
      <c r="D329" s="12">
        <v>3.57</v>
      </c>
      <c r="E329" s="12">
        <v>3.63</v>
      </c>
      <c r="F329" s="12">
        <v>3281530</v>
      </c>
      <c r="G329" s="12">
        <v>123802295</v>
      </c>
      <c r="H329" s="7">
        <f t="shared" si="5"/>
        <v>1.1142061281337058E-2</v>
      </c>
      <c r="L329" s="1"/>
    </row>
    <row r="330" spans="1:12" x14ac:dyDescent="0.75">
      <c r="A330" s="2">
        <v>41968</v>
      </c>
      <c r="B330" s="12">
        <v>3.62</v>
      </c>
      <c r="C330" s="12">
        <v>3.7</v>
      </c>
      <c r="D330" s="12">
        <v>3.55</v>
      </c>
      <c r="E330" s="12">
        <v>3.57</v>
      </c>
      <c r="F330" s="12">
        <v>3468870</v>
      </c>
      <c r="G330" s="12">
        <v>121834742</v>
      </c>
      <c r="H330" s="7">
        <f t="shared" si="5"/>
        <v>-1.3812154696132671E-2</v>
      </c>
      <c r="L330" s="1"/>
    </row>
    <row r="331" spans="1:12" x14ac:dyDescent="0.75">
      <c r="A331" s="2">
        <v>41969</v>
      </c>
      <c r="B331" s="12">
        <v>3.57</v>
      </c>
      <c r="C331" s="12">
        <v>3.59</v>
      </c>
      <c r="D331" s="12">
        <v>3.54</v>
      </c>
      <c r="E331" s="12">
        <v>3.56</v>
      </c>
      <c r="F331" s="12">
        <v>2497390</v>
      </c>
      <c r="G331" s="12">
        <v>121690093</v>
      </c>
      <c r="H331" s="7">
        <f t="shared" si="5"/>
        <v>-2.8011204481792123E-3</v>
      </c>
      <c r="L331" s="1"/>
    </row>
    <row r="332" spans="1:12" x14ac:dyDescent="0.75">
      <c r="A332" s="2">
        <v>41970</v>
      </c>
      <c r="B332" s="12">
        <v>3.57</v>
      </c>
      <c r="C332" s="12">
        <v>3.58</v>
      </c>
      <c r="D332" s="12">
        <v>3.55</v>
      </c>
      <c r="E332" s="12">
        <v>3.56</v>
      </c>
      <c r="F332" s="12">
        <v>1764690</v>
      </c>
      <c r="G332" s="12">
        <v>121774218</v>
      </c>
      <c r="H332" s="7">
        <f t="shared" si="5"/>
        <v>-2.8011204481792123E-3</v>
      </c>
      <c r="L332" s="1"/>
    </row>
    <row r="333" spans="1:12" x14ac:dyDescent="0.75">
      <c r="A333" s="2">
        <v>41971</v>
      </c>
      <c r="B333" s="12">
        <v>3.56</v>
      </c>
      <c r="C333" s="12">
        <v>3.64</v>
      </c>
      <c r="D333" s="12">
        <v>3.5</v>
      </c>
      <c r="E333" s="12">
        <v>3.6</v>
      </c>
      <c r="F333" s="12">
        <v>2007140</v>
      </c>
      <c r="G333" s="12">
        <v>123377045</v>
      </c>
      <c r="H333" s="7">
        <f t="shared" si="5"/>
        <v>1.1235955056179785E-2</v>
      </c>
      <c r="L333" s="1"/>
    </row>
    <row r="334" spans="1:12" x14ac:dyDescent="0.75">
      <c r="A334" s="2">
        <v>41972</v>
      </c>
      <c r="B334" s="12">
        <v>3.6</v>
      </c>
      <c r="C334" s="12">
        <v>3.64</v>
      </c>
      <c r="D334" s="12">
        <v>3.57</v>
      </c>
      <c r="E334" s="12">
        <v>3.59</v>
      </c>
      <c r="F334" s="12">
        <v>2264640</v>
      </c>
      <c r="G334" s="12">
        <v>122878125</v>
      </c>
      <c r="H334" s="7">
        <f t="shared" si="5"/>
        <v>-2.7777777777778421E-3</v>
      </c>
      <c r="L334" s="1"/>
    </row>
    <row r="335" spans="1:12" x14ac:dyDescent="0.75">
      <c r="A335" s="2">
        <v>41973</v>
      </c>
      <c r="B335" s="12">
        <v>3.59</v>
      </c>
      <c r="C335" s="12">
        <v>3.61</v>
      </c>
      <c r="D335" s="12">
        <v>3.56</v>
      </c>
      <c r="E335" s="12">
        <v>3.58</v>
      </c>
      <c r="F335" s="12">
        <v>1206290</v>
      </c>
      <c r="G335" s="12">
        <v>122633403</v>
      </c>
      <c r="H335" s="7">
        <f t="shared" si="5"/>
        <v>-2.7855153203342024E-3</v>
      </c>
      <c r="L335" s="1"/>
    </row>
    <row r="336" spans="1:12" x14ac:dyDescent="0.75">
      <c r="A336" s="2">
        <v>41974</v>
      </c>
      <c r="B336" s="12">
        <v>3.58</v>
      </c>
      <c r="C336" s="12">
        <v>3.61</v>
      </c>
      <c r="D336" s="12">
        <v>3.57</v>
      </c>
      <c r="E336" s="12">
        <v>3.58</v>
      </c>
      <c r="F336" s="12">
        <v>1275120</v>
      </c>
      <c r="G336" s="12">
        <v>122774757</v>
      </c>
      <c r="H336" s="7">
        <f t="shared" si="5"/>
        <v>0</v>
      </c>
      <c r="L336" s="1"/>
    </row>
    <row r="337" spans="1:12" x14ac:dyDescent="0.75">
      <c r="A337" s="2">
        <v>41975</v>
      </c>
      <c r="B337" s="12">
        <v>3.58</v>
      </c>
      <c r="C337" s="12">
        <v>3.66</v>
      </c>
      <c r="D337" s="12">
        <v>3.58</v>
      </c>
      <c r="E337" s="12">
        <v>3.63</v>
      </c>
      <c r="F337" s="12">
        <v>2051950</v>
      </c>
      <c r="G337" s="12">
        <v>124732439</v>
      </c>
      <c r="H337" s="7">
        <f t="shared" si="5"/>
        <v>1.3966480446927325E-2</v>
      </c>
      <c r="L337" s="1"/>
    </row>
    <row r="338" spans="1:12" x14ac:dyDescent="0.75">
      <c r="A338" s="2">
        <v>41976</v>
      </c>
      <c r="B338" s="12">
        <v>3.63</v>
      </c>
      <c r="C338" s="12">
        <v>3.65</v>
      </c>
      <c r="D338" s="12">
        <v>3.58</v>
      </c>
      <c r="E338" s="12">
        <v>3.61</v>
      </c>
      <c r="F338" s="12">
        <v>1715450</v>
      </c>
      <c r="G338" s="12">
        <v>124182852</v>
      </c>
      <c r="H338" s="7">
        <f t="shared" si="5"/>
        <v>-5.5096418732782423E-3</v>
      </c>
      <c r="L338" s="1"/>
    </row>
    <row r="339" spans="1:12" x14ac:dyDescent="0.75">
      <c r="A339" s="2">
        <v>41977</v>
      </c>
      <c r="B339" s="12">
        <v>3.61</v>
      </c>
      <c r="C339" s="12">
        <v>3.64</v>
      </c>
      <c r="D339" s="12">
        <v>3.59</v>
      </c>
      <c r="E339" s="12">
        <v>3.59</v>
      </c>
      <c r="F339" s="12">
        <v>2291670</v>
      </c>
      <c r="G339" s="12">
        <v>123618964</v>
      </c>
      <c r="H339" s="7">
        <f t="shared" si="5"/>
        <v>-5.5401662049861548E-3</v>
      </c>
      <c r="L339" s="1"/>
    </row>
    <row r="340" spans="1:12" x14ac:dyDescent="0.75">
      <c r="A340" s="2">
        <v>41978</v>
      </c>
      <c r="B340" s="12">
        <v>3.59</v>
      </c>
      <c r="C340" s="12">
        <v>3.62</v>
      </c>
      <c r="D340" s="12">
        <v>3.58</v>
      </c>
      <c r="E340" s="12">
        <v>3.62</v>
      </c>
      <c r="F340" s="12">
        <v>2350920</v>
      </c>
      <c r="G340" s="12">
        <v>124598071</v>
      </c>
      <c r="H340" s="7">
        <f t="shared" si="5"/>
        <v>8.3565459610028554E-3</v>
      </c>
      <c r="L340" s="1"/>
    </row>
    <row r="341" spans="1:12" x14ac:dyDescent="0.75">
      <c r="A341" s="2">
        <v>41979</v>
      </c>
      <c r="B341" s="12">
        <v>3.62</v>
      </c>
      <c r="C341" s="12">
        <v>3.63</v>
      </c>
      <c r="D341" s="12">
        <v>3.6</v>
      </c>
      <c r="E341" s="12">
        <v>3.61</v>
      </c>
      <c r="F341" s="12">
        <v>1690520</v>
      </c>
      <c r="G341" s="12">
        <v>124574772</v>
      </c>
      <c r="H341" s="7">
        <f t="shared" si="5"/>
        <v>-2.762430939226583E-3</v>
      </c>
      <c r="L341" s="1"/>
    </row>
    <row r="342" spans="1:12" x14ac:dyDescent="0.75">
      <c r="A342" s="2">
        <v>41980</v>
      </c>
      <c r="B342" s="12">
        <v>3.62</v>
      </c>
      <c r="C342" s="12">
        <v>3.75</v>
      </c>
      <c r="D342" s="12">
        <v>3.61</v>
      </c>
      <c r="E342" s="12">
        <v>3.71</v>
      </c>
      <c r="F342" s="12">
        <v>1759240</v>
      </c>
      <c r="G342" s="12">
        <v>128024050</v>
      </c>
      <c r="H342" s="7">
        <f t="shared" si="5"/>
        <v>2.4861878453038635E-2</v>
      </c>
      <c r="L342" s="1"/>
    </row>
    <row r="343" spans="1:12" x14ac:dyDescent="0.75">
      <c r="A343" s="2">
        <v>41981</v>
      </c>
      <c r="B343" s="12">
        <v>3.71</v>
      </c>
      <c r="C343" s="12">
        <v>3.77</v>
      </c>
      <c r="D343" s="12">
        <v>3.65</v>
      </c>
      <c r="E343" s="12">
        <v>3.65</v>
      </c>
      <c r="F343" s="12">
        <v>2295450</v>
      </c>
      <c r="G343" s="12">
        <v>126144609</v>
      </c>
      <c r="H343" s="7">
        <f t="shared" si="5"/>
        <v>-1.6172506738544489E-2</v>
      </c>
      <c r="L343" s="1"/>
    </row>
    <row r="344" spans="1:12" x14ac:dyDescent="0.75">
      <c r="A344" s="2">
        <v>41982</v>
      </c>
      <c r="B344" s="12">
        <v>3.66</v>
      </c>
      <c r="C344" s="12">
        <v>3.67</v>
      </c>
      <c r="D344" s="12">
        <v>3.48</v>
      </c>
      <c r="E344" s="12">
        <v>3.52</v>
      </c>
      <c r="F344" s="12">
        <v>3606940</v>
      </c>
      <c r="G344" s="12">
        <v>121694255</v>
      </c>
      <c r="H344" s="7">
        <f t="shared" si="5"/>
        <v>-3.8251366120218615E-2</v>
      </c>
      <c r="L344" s="1"/>
    </row>
    <row r="345" spans="1:12" x14ac:dyDescent="0.75">
      <c r="A345" s="2">
        <v>41983</v>
      </c>
      <c r="B345" s="12">
        <v>3.52</v>
      </c>
      <c r="C345" s="12">
        <v>3.54</v>
      </c>
      <c r="D345" s="12">
        <v>3.48</v>
      </c>
      <c r="E345" s="12">
        <v>3.5</v>
      </c>
      <c r="F345" s="12">
        <v>1982380</v>
      </c>
      <c r="G345" s="12">
        <v>121102871</v>
      </c>
      <c r="H345" s="7">
        <f t="shared" si="5"/>
        <v>-5.6818181818181872E-3</v>
      </c>
      <c r="L345" s="1"/>
    </row>
    <row r="346" spans="1:12" x14ac:dyDescent="0.75">
      <c r="A346" s="2">
        <v>41984</v>
      </c>
      <c r="B346" s="12">
        <v>3.49</v>
      </c>
      <c r="C346" s="12">
        <v>3.56</v>
      </c>
      <c r="D346" s="12">
        <v>3.44</v>
      </c>
      <c r="E346" s="12">
        <v>3.48</v>
      </c>
      <c r="F346" s="12">
        <v>2667680</v>
      </c>
      <c r="G346" s="12">
        <v>120544768</v>
      </c>
      <c r="H346" s="7">
        <f t="shared" si="5"/>
        <v>-2.8653295128940486E-3</v>
      </c>
      <c r="L346" s="1"/>
    </row>
    <row r="347" spans="1:12" x14ac:dyDescent="0.75">
      <c r="A347" s="2">
        <v>41985</v>
      </c>
      <c r="B347" s="12">
        <v>3.48</v>
      </c>
      <c r="C347" s="12">
        <v>3.49</v>
      </c>
      <c r="D347" s="12">
        <v>3.48</v>
      </c>
      <c r="E347" s="12">
        <v>3.49</v>
      </c>
      <c r="F347" s="12">
        <v>2060970</v>
      </c>
      <c r="G347" s="12">
        <v>120843805</v>
      </c>
      <c r="H347" s="7">
        <f t="shared" si="5"/>
        <v>2.8735632183908709E-3</v>
      </c>
      <c r="L347" s="1"/>
    </row>
    <row r="348" spans="1:12" x14ac:dyDescent="0.75">
      <c r="A348" s="2">
        <v>41986</v>
      </c>
      <c r="B348" s="12">
        <v>3.49</v>
      </c>
      <c r="C348" s="12">
        <v>3.49</v>
      </c>
      <c r="D348" s="12">
        <v>3.46</v>
      </c>
      <c r="E348" s="12">
        <v>3.48</v>
      </c>
      <c r="F348" s="12">
        <v>2121910</v>
      </c>
      <c r="G348" s="12">
        <v>120581407</v>
      </c>
      <c r="H348" s="7">
        <f t="shared" si="5"/>
        <v>-2.8653295128940486E-3</v>
      </c>
      <c r="L348" s="1"/>
    </row>
    <row r="349" spans="1:12" x14ac:dyDescent="0.75">
      <c r="A349" s="2">
        <v>41987</v>
      </c>
      <c r="B349" s="12">
        <v>3.48</v>
      </c>
      <c r="C349" s="12">
        <v>3.5</v>
      </c>
      <c r="D349" s="12">
        <v>3.47</v>
      </c>
      <c r="E349" s="12">
        <v>3.48</v>
      </c>
      <c r="F349" s="12">
        <v>1547550</v>
      </c>
      <c r="G349" s="12">
        <v>120836016</v>
      </c>
      <c r="H349" s="7">
        <f t="shared" si="5"/>
        <v>0</v>
      </c>
      <c r="L349" s="1"/>
    </row>
    <row r="350" spans="1:12" x14ac:dyDescent="0.75">
      <c r="A350" s="2">
        <v>41988</v>
      </c>
      <c r="B350" s="12">
        <v>3.48</v>
      </c>
      <c r="C350" s="12">
        <v>3.48</v>
      </c>
      <c r="D350" s="12">
        <v>3.45</v>
      </c>
      <c r="E350" s="12">
        <v>3.45</v>
      </c>
      <c r="F350" s="12">
        <v>2292030</v>
      </c>
      <c r="G350" s="12">
        <v>119903750</v>
      </c>
      <c r="H350" s="7">
        <f t="shared" si="5"/>
        <v>-8.6206896551723582E-3</v>
      </c>
      <c r="L350" s="1"/>
    </row>
    <row r="351" spans="1:12" x14ac:dyDescent="0.75">
      <c r="A351" s="2">
        <v>41989</v>
      </c>
      <c r="B351" s="12">
        <v>3.45</v>
      </c>
      <c r="C351" s="12">
        <v>3.46</v>
      </c>
      <c r="D351" s="12">
        <v>2.99</v>
      </c>
      <c r="E351" s="12">
        <v>3.02</v>
      </c>
      <c r="F351" s="12">
        <v>5220210</v>
      </c>
      <c r="G351" s="12">
        <v>104860202</v>
      </c>
      <c r="H351" s="7">
        <f t="shared" si="5"/>
        <v>-0.12463768115942032</v>
      </c>
      <c r="L351" s="1"/>
    </row>
    <row r="352" spans="1:12" x14ac:dyDescent="0.75">
      <c r="A352" s="2">
        <v>41990</v>
      </c>
      <c r="B352" s="12">
        <v>3.01</v>
      </c>
      <c r="C352" s="12">
        <v>3.07</v>
      </c>
      <c r="D352" s="12">
        <v>2.9</v>
      </c>
      <c r="E352" s="12">
        <v>2.94</v>
      </c>
      <c r="F352" s="12">
        <v>3969240</v>
      </c>
      <c r="G352" s="12">
        <v>102333101</v>
      </c>
      <c r="H352" s="7">
        <f t="shared" si="5"/>
        <v>-2.325581395348832E-2</v>
      </c>
      <c r="L352" s="1"/>
    </row>
    <row r="353" spans="1:12" x14ac:dyDescent="0.75">
      <c r="A353" s="2">
        <v>41991</v>
      </c>
      <c r="B353" s="12">
        <v>2.94</v>
      </c>
      <c r="C353" s="12">
        <v>3</v>
      </c>
      <c r="D353" s="12">
        <v>2.7</v>
      </c>
      <c r="E353" s="12">
        <v>2.81</v>
      </c>
      <c r="F353" s="12">
        <v>4301260</v>
      </c>
      <c r="G353" s="12">
        <v>97722925</v>
      </c>
      <c r="H353" s="7">
        <f t="shared" si="5"/>
        <v>-4.4217687074829898E-2</v>
      </c>
      <c r="L353" s="1"/>
    </row>
    <row r="354" spans="1:12" x14ac:dyDescent="0.75">
      <c r="A354" s="2">
        <v>41992</v>
      </c>
      <c r="B354" s="12">
        <v>2.81</v>
      </c>
      <c r="C354" s="12">
        <v>2.87</v>
      </c>
      <c r="D354" s="12">
        <v>2.73</v>
      </c>
      <c r="E354" s="12">
        <v>2.87</v>
      </c>
      <c r="F354" s="12">
        <v>2780240</v>
      </c>
      <c r="G354" s="12">
        <v>100016039</v>
      </c>
      <c r="H354" s="7">
        <f t="shared" si="5"/>
        <v>2.1352313167259804E-2</v>
      </c>
      <c r="L354" s="1"/>
    </row>
    <row r="355" spans="1:12" x14ac:dyDescent="0.75">
      <c r="A355" s="2">
        <v>41993</v>
      </c>
      <c r="B355" s="12">
        <v>2.87</v>
      </c>
      <c r="C355" s="12">
        <v>2.94</v>
      </c>
      <c r="D355" s="12">
        <v>2.87</v>
      </c>
      <c r="E355" s="12">
        <v>2.92</v>
      </c>
      <c r="F355" s="12">
        <v>2591650</v>
      </c>
      <c r="G355" s="12">
        <v>101992463</v>
      </c>
      <c r="H355" s="7">
        <f t="shared" si="5"/>
        <v>1.7421602787456383E-2</v>
      </c>
      <c r="L355" s="1"/>
    </row>
    <row r="356" spans="1:12" x14ac:dyDescent="0.75">
      <c r="A356" s="2">
        <v>41994</v>
      </c>
      <c r="B356" s="12">
        <v>2.91</v>
      </c>
      <c r="C356" s="12">
        <v>2.92</v>
      </c>
      <c r="D356" s="12">
        <v>2.84</v>
      </c>
      <c r="E356" s="12">
        <v>2.85</v>
      </c>
      <c r="F356" s="12">
        <v>2187630</v>
      </c>
      <c r="G356" s="12">
        <v>99517958</v>
      </c>
      <c r="H356" s="7">
        <f t="shared" si="5"/>
        <v>-2.0618556701030945E-2</v>
      </c>
      <c r="L356" s="1"/>
    </row>
    <row r="357" spans="1:12" x14ac:dyDescent="0.75">
      <c r="A357" s="2">
        <v>41995</v>
      </c>
      <c r="B357" s="12">
        <v>2.86</v>
      </c>
      <c r="C357" s="12">
        <v>2.91</v>
      </c>
      <c r="D357" s="12">
        <v>2.84</v>
      </c>
      <c r="E357" s="12">
        <v>2.89</v>
      </c>
      <c r="F357" s="12">
        <v>2477440</v>
      </c>
      <c r="G357" s="12">
        <v>100835431</v>
      </c>
      <c r="H357" s="7">
        <f t="shared" si="5"/>
        <v>1.0489510489510577E-2</v>
      </c>
      <c r="L357" s="1"/>
    </row>
    <row r="358" spans="1:12" x14ac:dyDescent="0.75">
      <c r="A358" s="2">
        <v>41996</v>
      </c>
      <c r="B358" s="12">
        <v>2.89</v>
      </c>
      <c r="C358" s="12">
        <v>2.91</v>
      </c>
      <c r="D358" s="12">
        <v>2.86</v>
      </c>
      <c r="E358" s="12">
        <v>2.88</v>
      </c>
      <c r="F358" s="12">
        <v>1901360</v>
      </c>
      <c r="G358" s="12">
        <v>100779127</v>
      </c>
      <c r="H358" s="7">
        <f t="shared" si="5"/>
        <v>-3.4602076124568273E-3</v>
      </c>
      <c r="L358" s="1"/>
    </row>
    <row r="359" spans="1:12" x14ac:dyDescent="0.75">
      <c r="A359" s="2">
        <v>41997</v>
      </c>
      <c r="B359" s="12">
        <v>2.88</v>
      </c>
      <c r="C359" s="12">
        <v>2.88</v>
      </c>
      <c r="D359" s="12">
        <v>2.73</v>
      </c>
      <c r="E359" s="12">
        <v>2.74</v>
      </c>
      <c r="F359" s="12">
        <v>2076240</v>
      </c>
      <c r="G359" s="12">
        <v>95844513</v>
      </c>
      <c r="H359" s="7">
        <f t="shared" si="5"/>
        <v>-4.8611111111111001E-2</v>
      </c>
      <c r="L359" s="1"/>
    </row>
    <row r="360" spans="1:12" x14ac:dyDescent="0.75">
      <c r="A360" s="2">
        <v>41998</v>
      </c>
      <c r="B360" s="12">
        <v>2.74</v>
      </c>
      <c r="C360" s="12">
        <v>2.75</v>
      </c>
      <c r="D360" s="12">
        <v>2.67</v>
      </c>
      <c r="E360" s="12">
        <v>2.7</v>
      </c>
      <c r="F360" s="12">
        <v>1640910</v>
      </c>
      <c r="G360" s="12">
        <v>94574162</v>
      </c>
      <c r="H360" s="7">
        <f t="shared" si="5"/>
        <v>-1.4598540145985413E-2</v>
      </c>
      <c r="L360" s="1"/>
    </row>
    <row r="361" spans="1:12" x14ac:dyDescent="0.75">
      <c r="A361" s="2">
        <v>41999</v>
      </c>
      <c r="B361" s="12">
        <v>2.7</v>
      </c>
      <c r="C361" s="12">
        <v>2.81</v>
      </c>
      <c r="D361" s="12">
        <v>2.68</v>
      </c>
      <c r="E361" s="12">
        <v>2.78</v>
      </c>
      <c r="F361" s="12">
        <v>2088360</v>
      </c>
      <c r="G361" s="12">
        <v>97539415</v>
      </c>
      <c r="H361" s="7">
        <f t="shared" si="5"/>
        <v>2.9629629629629489E-2</v>
      </c>
      <c r="L361" s="1"/>
    </row>
    <row r="362" spans="1:12" x14ac:dyDescent="0.75">
      <c r="A362" s="2">
        <v>42000</v>
      </c>
      <c r="B362" s="12">
        <v>2.78</v>
      </c>
      <c r="C362" s="12">
        <v>2.8</v>
      </c>
      <c r="D362" s="12">
        <v>2.7</v>
      </c>
      <c r="E362" s="12">
        <v>2.72</v>
      </c>
      <c r="F362" s="12">
        <v>2180800</v>
      </c>
      <c r="G362" s="12">
        <v>95352459</v>
      </c>
      <c r="H362" s="7">
        <f t="shared" si="5"/>
        <v>-2.1582733812949503E-2</v>
      </c>
      <c r="L362" s="1"/>
    </row>
    <row r="363" spans="1:12" x14ac:dyDescent="0.75">
      <c r="A363" s="2">
        <v>42001</v>
      </c>
      <c r="B363" s="12">
        <v>2.72</v>
      </c>
      <c r="C363" s="12">
        <v>2.76</v>
      </c>
      <c r="D363" s="12">
        <v>2.67</v>
      </c>
      <c r="E363" s="12">
        <v>2.73</v>
      </c>
      <c r="F363" s="12">
        <v>1701950</v>
      </c>
      <c r="G363" s="12">
        <v>95993669</v>
      </c>
      <c r="H363" s="7">
        <f t="shared" si="5"/>
        <v>3.6764705882352156E-3</v>
      </c>
      <c r="L363" s="1"/>
    </row>
    <row r="364" spans="1:12" x14ac:dyDescent="0.75">
      <c r="A364" s="2">
        <v>42002</v>
      </c>
      <c r="B364" s="12">
        <v>2.73</v>
      </c>
      <c r="C364" s="12">
        <v>2.75</v>
      </c>
      <c r="D364" s="12">
        <v>2.69</v>
      </c>
      <c r="E364" s="12">
        <v>2.69</v>
      </c>
      <c r="F364" s="12">
        <v>1471530</v>
      </c>
      <c r="G364" s="12">
        <v>94717141</v>
      </c>
      <c r="H364" s="7">
        <f t="shared" si="5"/>
        <v>-1.4652014652014666E-2</v>
      </c>
      <c r="L364" s="1"/>
    </row>
    <row r="365" spans="1:12" x14ac:dyDescent="0.75">
      <c r="A365" s="2">
        <v>42003</v>
      </c>
      <c r="B365" s="12">
        <v>2.7</v>
      </c>
      <c r="C365" s="12">
        <v>2.72</v>
      </c>
      <c r="D365" s="12">
        <v>2.67</v>
      </c>
      <c r="E365" s="12">
        <v>2.7</v>
      </c>
      <c r="F365" s="12">
        <v>1536350</v>
      </c>
      <c r="G365" s="12">
        <v>95114104</v>
      </c>
      <c r="H365" s="7">
        <f t="shared" si="5"/>
        <v>0</v>
      </c>
      <c r="L365" s="1"/>
    </row>
    <row r="366" spans="1:12" x14ac:dyDescent="0.75">
      <c r="A366" s="2">
        <v>42004</v>
      </c>
      <c r="B366" s="12">
        <v>2.7</v>
      </c>
      <c r="C366" s="12">
        <v>2.73</v>
      </c>
      <c r="D366" s="12">
        <v>2.69</v>
      </c>
      <c r="E366" s="12">
        <v>2.72</v>
      </c>
      <c r="F366" s="12">
        <v>1577550</v>
      </c>
      <c r="G366" s="12">
        <v>95710426</v>
      </c>
      <c r="H366" s="7">
        <f t="shared" si="5"/>
        <v>7.4074074074074138E-3</v>
      </c>
      <c r="L366" s="1"/>
    </row>
    <row r="367" spans="1:12" x14ac:dyDescent="0.75">
      <c r="A367" s="2">
        <v>42005</v>
      </c>
      <c r="B367" s="12">
        <v>2.72</v>
      </c>
      <c r="C367" s="12">
        <v>2.72</v>
      </c>
      <c r="D367" s="12">
        <v>2.69</v>
      </c>
      <c r="E367" s="12">
        <v>2.7</v>
      </c>
      <c r="F367" s="12">
        <v>770693</v>
      </c>
      <c r="G367" s="12">
        <v>95086868</v>
      </c>
      <c r="H367" s="7">
        <f t="shared" si="5"/>
        <v>-7.3529411764705942E-3</v>
      </c>
      <c r="L367" s="1"/>
    </row>
    <row r="368" spans="1:12" x14ac:dyDescent="0.75">
      <c r="A368" s="2">
        <v>42006</v>
      </c>
      <c r="B368" s="12">
        <v>2.7</v>
      </c>
      <c r="C368" s="12">
        <v>2.7</v>
      </c>
      <c r="D368" s="12">
        <v>2.66</v>
      </c>
      <c r="E368" s="12">
        <v>2.67</v>
      </c>
      <c r="F368" s="12">
        <v>855392</v>
      </c>
      <c r="G368" s="12">
        <v>94048724</v>
      </c>
      <c r="H368" s="7">
        <f t="shared" si="5"/>
        <v>-1.1111111111111202E-2</v>
      </c>
      <c r="L368" s="1"/>
    </row>
    <row r="369" spans="1:12" x14ac:dyDescent="0.75">
      <c r="A369" s="2">
        <v>42007</v>
      </c>
      <c r="B369" s="12">
        <v>2.67</v>
      </c>
      <c r="C369" s="12">
        <v>2.67</v>
      </c>
      <c r="D369" s="12">
        <v>2.13</v>
      </c>
      <c r="E369" s="12">
        <v>2.13</v>
      </c>
      <c r="F369" s="12">
        <v>5193080</v>
      </c>
      <c r="G369" s="12">
        <v>75275386</v>
      </c>
      <c r="H369" s="7">
        <f t="shared" si="5"/>
        <v>-0.20224719101123598</v>
      </c>
      <c r="L369" s="1"/>
    </row>
    <row r="370" spans="1:12" x14ac:dyDescent="0.75">
      <c r="A370" s="2">
        <v>42008</v>
      </c>
      <c r="B370" s="12">
        <v>2.11</v>
      </c>
      <c r="C370" s="12">
        <v>2.15</v>
      </c>
      <c r="D370" s="12">
        <v>1.91</v>
      </c>
      <c r="E370" s="12">
        <v>1.96</v>
      </c>
      <c r="F370" s="12">
        <v>3888140</v>
      </c>
      <c r="G370" s="12">
        <v>69101043</v>
      </c>
      <c r="H370" s="7">
        <f t="shared" si="5"/>
        <v>-7.1090047393364886E-2</v>
      </c>
      <c r="L370" s="1"/>
    </row>
    <row r="371" spans="1:12" x14ac:dyDescent="0.75">
      <c r="A371" s="2">
        <v>42009</v>
      </c>
      <c r="B371" s="12">
        <v>1.96</v>
      </c>
      <c r="C371" s="12">
        <v>2.16</v>
      </c>
      <c r="D371" s="12">
        <v>1.96</v>
      </c>
      <c r="E371" s="12">
        <v>2.08</v>
      </c>
      <c r="F371" s="12">
        <v>10649500</v>
      </c>
      <c r="G371" s="12">
        <v>73586957</v>
      </c>
      <c r="H371" s="7">
        <f t="shared" si="5"/>
        <v>6.1224489795918421E-2</v>
      </c>
      <c r="L371" s="1"/>
    </row>
    <row r="372" spans="1:12" x14ac:dyDescent="0.75">
      <c r="A372" s="2">
        <v>42010</v>
      </c>
      <c r="B372" s="12">
        <v>2.08</v>
      </c>
      <c r="C372" s="12">
        <v>2.12</v>
      </c>
      <c r="D372" s="12">
        <v>2.04</v>
      </c>
      <c r="E372" s="12">
        <v>2.11</v>
      </c>
      <c r="F372" s="12">
        <v>3242950</v>
      </c>
      <c r="G372" s="12">
        <v>74701680</v>
      </c>
      <c r="H372" s="7">
        <f t="shared" si="5"/>
        <v>1.4423076923076828E-2</v>
      </c>
      <c r="L372" s="1"/>
    </row>
    <row r="373" spans="1:12" x14ac:dyDescent="0.75">
      <c r="A373" s="2">
        <v>42011</v>
      </c>
      <c r="B373" s="12">
        <v>2.12</v>
      </c>
      <c r="C373" s="12">
        <v>2.15</v>
      </c>
      <c r="D373" s="12">
        <v>2.08</v>
      </c>
      <c r="E373" s="12">
        <v>2.12</v>
      </c>
      <c r="F373" s="12">
        <v>3388950</v>
      </c>
      <c r="G373" s="12">
        <v>74967271</v>
      </c>
      <c r="H373" s="7">
        <f t="shared" si="5"/>
        <v>0</v>
      </c>
      <c r="L373" s="1"/>
    </row>
    <row r="374" spans="1:12" x14ac:dyDescent="0.75">
      <c r="A374" s="2">
        <v>42012</v>
      </c>
      <c r="B374" s="12">
        <v>2.12</v>
      </c>
      <c r="C374" s="12">
        <v>2.12</v>
      </c>
      <c r="D374" s="12">
        <v>2</v>
      </c>
      <c r="E374" s="12">
        <v>2.0099999999999998</v>
      </c>
      <c r="F374" s="12">
        <v>2924520</v>
      </c>
      <c r="G374" s="12">
        <v>71126149</v>
      </c>
      <c r="H374" s="7">
        <f t="shared" si="5"/>
        <v>-5.1886792452830337E-2</v>
      </c>
      <c r="L374" s="1"/>
    </row>
    <row r="375" spans="1:12" x14ac:dyDescent="0.75">
      <c r="A375" s="2">
        <v>42013</v>
      </c>
      <c r="B375" s="12">
        <v>2.0099999999999998</v>
      </c>
      <c r="C375" s="12">
        <v>2.0099999999999998</v>
      </c>
      <c r="D375" s="12">
        <v>1.96</v>
      </c>
      <c r="E375" s="12">
        <v>1.98</v>
      </c>
      <c r="F375" s="12">
        <v>1951160</v>
      </c>
      <c r="G375" s="12">
        <v>70301691</v>
      </c>
      <c r="H375" s="7">
        <f t="shared" si="5"/>
        <v>-1.4925373134328263E-2</v>
      </c>
      <c r="L375" s="1"/>
    </row>
    <row r="376" spans="1:12" x14ac:dyDescent="0.75">
      <c r="A376" s="2">
        <v>42014</v>
      </c>
      <c r="B376" s="12">
        <v>1.97</v>
      </c>
      <c r="C376" s="12">
        <v>1.98</v>
      </c>
      <c r="D376" s="12">
        <v>1.62</v>
      </c>
      <c r="E376" s="12">
        <v>1.65</v>
      </c>
      <c r="F376" s="12">
        <v>2911190</v>
      </c>
      <c r="G376" s="12">
        <v>58655833</v>
      </c>
      <c r="H376" s="7">
        <f t="shared" si="5"/>
        <v>-0.1624365482233503</v>
      </c>
      <c r="L376" s="1"/>
    </row>
    <row r="377" spans="1:12" x14ac:dyDescent="0.75">
      <c r="A377" s="2">
        <v>42015</v>
      </c>
      <c r="B377" s="12">
        <v>1.65</v>
      </c>
      <c r="C377" s="12">
        <v>1.88</v>
      </c>
      <c r="D377" s="12">
        <v>1.64</v>
      </c>
      <c r="E377" s="12">
        <v>1.72</v>
      </c>
      <c r="F377" s="12">
        <v>2581500</v>
      </c>
      <c r="G377" s="12">
        <v>61230338</v>
      </c>
      <c r="H377" s="7">
        <f t="shared" si="5"/>
        <v>4.2424242424242462E-2</v>
      </c>
      <c r="L377" s="1"/>
    </row>
    <row r="378" spans="1:12" x14ac:dyDescent="0.75">
      <c r="A378" s="2">
        <v>42016</v>
      </c>
      <c r="B378" s="12">
        <v>1.72</v>
      </c>
      <c r="C378" s="12">
        <v>1.79</v>
      </c>
      <c r="D378" s="12">
        <v>1.7</v>
      </c>
      <c r="E378" s="12">
        <v>1.71</v>
      </c>
      <c r="F378" s="12">
        <v>1738370</v>
      </c>
      <c r="G378" s="12">
        <v>60912256</v>
      </c>
      <c r="H378" s="7">
        <f t="shared" si="5"/>
        <v>-5.8139534883720981E-3</v>
      </c>
      <c r="L378" s="1"/>
    </row>
    <row r="379" spans="1:12" x14ac:dyDescent="0.75">
      <c r="A379" s="2">
        <v>42017</v>
      </c>
      <c r="B379" s="12">
        <v>1.71</v>
      </c>
      <c r="C379" s="12">
        <v>1.72</v>
      </c>
      <c r="D379" s="12">
        <v>1.53</v>
      </c>
      <c r="E379" s="12">
        <v>1.54</v>
      </c>
      <c r="F379" s="12">
        <v>4039950</v>
      </c>
      <c r="G379" s="12">
        <v>54800307</v>
      </c>
      <c r="H379" s="7">
        <f t="shared" si="5"/>
        <v>-9.941520467836254E-2</v>
      </c>
      <c r="L379" s="1"/>
    </row>
    <row r="380" spans="1:12" x14ac:dyDescent="0.75">
      <c r="A380" s="2">
        <v>42018</v>
      </c>
      <c r="B380" s="12">
        <v>1.55</v>
      </c>
      <c r="C380" s="12">
        <v>1.58</v>
      </c>
      <c r="D380" s="12">
        <v>1.1100000000000001</v>
      </c>
      <c r="E380" s="12">
        <v>1.1599999999999999</v>
      </c>
      <c r="F380" s="12">
        <v>4721280</v>
      </c>
      <c r="G380" s="12">
        <v>41173189</v>
      </c>
      <c r="H380" s="7">
        <f t="shared" si="5"/>
        <v>-0.25161290322580654</v>
      </c>
      <c r="L380" s="1"/>
    </row>
    <row r="381" spans="1:12" x14ac:dyDescent="0.75">
      <c r="A381" s="2">
        <v>42019</v>
      </c>
      <c r="B381" s="12">
        <v>1.1499999999999999</v>
      </c>
      <c r="C381" s="12">
        <v>1.38</v>
      </c>
      <c r="D381" s="12">
        <v>1.1499999999999999</v>
      </c>
      <c r="E381" s="12">
        <v>1.28</v>
      </c>
      <c r="F381" s="12">
        <v>3487080</v>
      </c>
      <c r="G381" s="12">
        <v>45680600</v>
      </c>
      <c r="H381" s="7">
        <f t="shared" si="5"/>
        <v>0.11304347826086968</v>
      </c>
      <c r="L381" s="1"/>
    </row>
    <row r="382" spans="1:12" x14ac:dyDescent="0.75">
      <c r="A382" s="2">
        <v>42020</v>
      </c>
      <c r="B382" s="12">
        <v>1.28</v>
      </c>
      <c r="C382" s="12">
        <v>1.47</v>
      </c>
      <c r="D382" s="12">
        <v>1.27</v>
      </c>
      <c r="E382" s="12">
        <v>1.4</v>
      </c>
      <c r="F382" s="12">
        <v>2669280</v>
      </c>
      <c r="G382" s="12">
        <v>49970739</v>
      </c>
      <c r="H382" s="7">
        <f t="shared" si="5"/>
        <v>9.3749999999999903E-2</v>
      </c>
      <c r="L382" s="1"/>
    </row>
    <row r="383" spans="1:12" x14ac:dyDescent="0.75">
      <c r="A383" s="2">
        <v>42021</v>
      </c>
      <c r="B383" s="12">
        <v>1.4</v>
      </c>
      <c r="C383" s="12">
        <v>1.4</v>
      </c>
      <c r="D383" s="12">
        <v>1.25</v>
      </c>
      <c r="E383" s="12">
        <v>1.29</v>
      </c>
      <c r="F383" s="12">
        <v>1514960</v>
      </c>
      <c r="G383" s="12">
        <v>46126369</v>
      </c>
      <c r="H383" s="7">
        <f t="shared" si="5"/>
        <v>-7.8571428571428487E-2</v>
      </c>
      <c r="L383" s="1"/>
    </row>
    <row r="384" spans="1:12" x14ac:dyDescent="0.75">
      <c r="A384" s="2">
        <v>42022</v>
      </c>
      <c r="B384" s="12">
        <v>1.3</v>
      </c>
      <c r="C384" s="12">
        <v>1.37</v>
      </c>
      <c r="D384" s="12">
        <v>1.23</v>
      </c>
      <c r="E384" s="12">
        <v>1.33</v>
      </c>
      <c r="F384" s="12">
        <v>1694820</v>
      </c>
      <c r="G384" s="12">
        <v>47586420</v>
      </c>
      <c r="H384" s="7">
        <f t="shared" si="5"/>
        <v>2.3076923076923096E-2</v>
      </c>
      <c r="L384" s="1"/>
    </row>
    <row r="385" spans="1:12" x14ac:dyDescent="0.75">
      <c r="A385" s="2">
        <v>42023</v>
      </c>
      <c r="B385" s="12">
        <v>1.33</v>
      </c>
      <c r="C385" s="12">
        <v>1.36</v>
      </c>
      <c r="D385" s="12">
        <v>1.31</v>
      </c>
      <c r="E385" s="12">
        <v>1.34</v>
      </c>
      <c r="F385" s="12">
        <v>728641</v>
      </c>
      <c r="G385" s="12">
        <v>47924832</v>
      </c>
      <c r="H385" s="7">
        <f t="shared" si="5"/>
        <v>7.5187969924812095E-3</v>
      </c>
      <c r="L385" s="1"/>
    </row>
    <row r="386" spans="1:12" x14ac:dyDescent="0.75">
      <c r="A386" s="2">
        <v>42024</v>
      </c>
      <c r="B386" s="12">
        <v>1.34</v>
      </c>
      <c r="C386" s="12">
        <v>1.34</v>
      </c>
      <c r="D386" s="12">
        <v>1.3</v>
      </c>
      <c r="E386" s="12">
        <v>1.32</v>
      </c>
      <c r="F386" s="12">
        <v>1069660</v>
      </c>
      <c r="G386" s="12">
        <v>47313014</v>
      </c>
      <c r="H386" s="7">
        <f t="shared" si="5"/>
        <v>-1.492537313432837E-2</v>
      </c>
      <c r="L386" s="1"/>
    </row>
    <row r="387" spans="1:12" x14ac:dyDescent="0.75">
      <c r="A387" s="2">
        <v>42025</v>
      </c>
      <c r="B387" s="12">
        <v>1.32</v>
      </c>
      <c r="C387" s="12">
        <v>1.37</v>
      </c>
      <c r="D387" s="12">
        <v>1.32</v>
      </c>
      <c r="E387" s="12">
        <v>1.37</v>
      </c>
      <c r="F387" s="12">
        <v>1191370</v>
      </c>
      <c r="G387" s="12">
        <v>49128866</v>
      </c>
      <c r="H387" s="7">
        <f t="shared" ref="H387:H450" si="6">(E387-B387)/B387</f>
        <v>3.7878787878787908E-2</v>
      </c>
      <c r="L387" s="1"/>
    </row>
    <row r="388" spans="1:12" x14ac:dyDescent="0.75">
      <c r="A388" s="2">
        <v>42026</v>
      </c>
      <c r="B388" s="12">
        <v>1.37</v>
      </c>
      <c r="C388" s="12">
        <v>1.45</v>
      </c>
      <c r="D388" s="12">
        <v>1.37</v>
      </c>
      <c r="E388" s="12">
        <v>1.42</v>
      </c>
      <c r="F388" s="12">
        <v>1660700</v>
      </c>
      <c r="G388" s="12">
        <v>50798988</v>
      </c>
      <c r="H388" s="7">
        <f t="shared" si="6"/>
        <v>3.6496350364963369E-2</v>
      </c>
      <c r="L388" s="1"/>
    </row>
    <row r="389" spans="1:12" x14ac:dyDescent="0.75">
      <c r="A389" s="2">
        <v>42027</v>
      </c>
      <c r="B389" s="12">
        <v>1.41</v>
      </c>
      <c r="C389" s="12">
        <v>1.43</v>
      </c>
      <c r="D389" s="12">
        <v>1.38</v>
      </c>
      <c r="E389" s="12">
        <v>1.43</v>
      </c>
      <c r="F389" s="12">
        <v>1267530</v>
      </c>
      <c r="G389" s="12">
        <v>51099994</v>
      </c>
      <c r="H389" s="7">
        <f t="shared" si="6"/>
        <v>1.4184397163120581E-2</v>
      </c>
      <c r="L389" s="1"/>
    </row>
    <row r="390" spans="1:12" x14ac:dyDescent="0.75">
      <c r="A390" s="2">
        <v>42028</v>
      </c>
      <c r="B390" s="12">
        <v>1.43</v>
      </c>
      <c r="C390" s="12">
        <v>1.89</v>
      </c>
      <c r="D390" s="12">
        <v>1.42</v>
      </c>
      <c r="E390" s="12">
        <v>1.84</v>
      </c>
      <c r="F390" s="12">
        <v>4858920</v>
      </c>
      <c r="G390" s="12">
        <v>66128448</v>
      </c>
      <c r="H390" s="7">
        <f t="shared" si="6"/>
        <v>0.28671328671328683</v>
      </c>
      <c r="L390" s="1"/>
    </row>
    <row r="391" spans="1:12" x14ac:dyDescent="0.75">
      <c r="A391" s="2">
        <v>42029</v>
      </c>
      <c r="B391" s="12">
        <v>1.84</v>
      </c>
      <c r="C391" s="12">
        <v>2.37</v>
      </c>
      <c r="D391" s="12">
        <v>1.84</v>
      </c>
      <c r="E391" s="12">
        <v>2.25</v>
      </c>
      <c r="F391" s="12">
        <v>9178540</v>
      </c>
      <c r="G391" s="12">
        <v>80704874</v>
      </c>
      <c r="H391" s="7">
        <f t="shared" si="6"/>
        <v>0.22282608695652167</v>
      </c>
      <c r="L391" s="1"/>
    </row>
    <row r="392" spans="1:12" x14ac:dyDescent="0.75">
      <c r="A392" s="2">
        <v>42030</v>
      </c>
      <c r="B392" s="12">
        <v>2.25</v>
      </c>
      <c r="C392" s="12">
        <v>2.39</v>
      </c>
      <c r="D392" s="12">
        <v>2.06</v>
      </c>
      <c r="E392" s="12">
        <v>2.08</v>
      </c>
      <c r="F392" s="12">
        <v>8803090</v>
      </c>
      <c r="G392" s="12">
        <v>74761730</v>
      </c>
      <c r="H392" s="7">
        <f t="shared" si="6"/>
        <v>-7.5555555555555529E-2</v>
      </c>
      <c r="L392" s="1"/>
    </row>
    <row r="393" spans="1:12" x14ac:dyDescent="0.75">
      <c r="A393" s="2">
        <v>42031</v>
      </c>
      <c r="B393" s="12">
        <v>2.0699999999999998</v>
      </c>
      <c r="C393" s="12">
        <v>2.14</v>
      </c>
      <c r="D393" s="12">
        <v>1.87</v>
      </c>
      <c r="E393" s="12">
        <v>2.09</v>
      </c>
      <c r="F393" s="12">
        <v>4502690</v>
      </c>
      <c r="G393" s="12">
        <v>75005954</v>
      </c>
      <c r="H393" s="7">
        <f t="shared" si="6"/>
        <v>9.6618357487922805E-3</v>
      </c>
      <c r="L393" s="1"/>
    </row>
    <row r="394" spans="1:12" x14ac:dyDescent="0.75">
      <c r="A394" s="2">
        <v>42032</v>
      </c>
      <c r="B394" s="12">
        <v>2.09</v>
      </c>
      <c r="C394" s="12">
        <v>2.13</v>
      </c>
      <c r="D394" s="12">
        <v>1.81</v>
      </c>
      <c r="E394" s="12">
        <v>1.87</v>
      </c>
      <c r="F394" s="12">
        <v>3295480</v>
      </c>
      <c r="G394" s="12">
        <v>67363431</v>
      </c>
      <c r="H394" s="7">
        <f t="shared" si="6"/>
        <v>-0.10526315789473673</v>
      </c>
      <c r="L394" s="1"/>
    </row>
    <row r="395" spans="1:12" x14ac:dyDescent="0.75">
      <c r="A395" s="2">
        <v>42033</v>
      </c>
      <c r="B395" s="12">
        <v>1.88</v>
      </c>
      <c r="C395" s="12">
        <v>1.95</v>
      </c>
      <c r="D395" s="12">
        <v>1.83</v>
      </c>
      <c r="E395" s="12">
        <v>1.92</v>
      </c>
      <c r="F395" s="12">
        <v>2191570</v>
      </c>
      <c r="G395" s="12">
        <v>68989223</v>
      </c>
      <c r="H395" s="7">
        <f t="shared" si="6"/>
        <v>2.1276595744680871E-2</v>
      </c>
      <c r="L395" s="1"/>
    </row>
    <row r="396" spans="1:12" x14ac:dyDescent="0.75">
      <c r="A396" s="2">
        <v>42034</v>
      </c>
      <c r="B396" s="12">
        <v>1.91</v>
      </c>
      <c r="C396" s="12">
        <v>1.98</v>
      </c>
      <c r="D396" s="12">
        <v>1.89</v>
      </c>
      <c r="E396" s="12">
        <v>1.9</v>
      </c>
      <c r="F396" s="12">
        <v>1805110</v>
      </c>
      <c r="G396" s="12">
        <v>68395337</v>
      </c>
      <c r="H396" s="7">
        <f t="shared" si="6"/>
        <v>-5.2356020942408424E-3</v>
      </c>
      <c r="L396" s="1"/>
    </row>
    <row r="397" spans="1:12" x14ac:dyDescent="0.75">
      <c r="A397" s="2">
        <v>42035</v>
      </c>
      <c r="B397" s="12">
        <v>1.9</v>
      </c>
      <c r="C397" s="12">
        <v>1.94</v>
      </c>
      <c r="D397" s="12">
        <v>1.87</v>
      </c>
      <c r="E397" s="12">
        <v>1.87</v>
      </c>
      <c r="F397" s="12">
        <v>1205140</v>
      </c>
      <c r="G397" s="12">
        <v>67578652</v>
      </c>
      <c r="H397" s="7">
        <f t="shared" si="6"/>
        <v>-1.5789473684210423E-2</v>
      </c>
      <c r="L397" s="1"/>
    </row>
    <row r="398" spans="1:12" x14ac:dyDescent="0.75">
      <c r="A398" s="2">
        <v>42036</v>
      </c>
      <c r="B398" s="12">
        <v>1.88</v>
      </c>
      <c r="C398" s="12">
        <v>1.88</v>
      </c>
      <c r="D398" s="12">
        <v>1.68</v>
      </c>
      <c r="E398" s="12">
        <v>1.8</v>
      </c>
      <c r="F398" s="12">
        <v>2661610</v>
      </c>
      <c r="G398" s="12">
        <v>65106989</v>
      </c>
      <c r="H398" s="7">
        <f t="shared" si="6"/>
        <v>-4.2553191489361625E-2</v>
      </c>
      <c r="L398" s="1"/>
    </row>
    <row r="399" spans="1:12" x14ac:dyDescent="0.75">
      <c r="A399" s="2">
        <v>42037</v>
      </c>
      <c r="B399" s="12">
        <v>1.81</v>
      </c>
      <c r="C399" s="12">
        <v>1.88</v>
      </c>
      <c r="D399" s="12">
        <v>1.75</v>
      </c>
      <c r="E399" s="12">
        <v>1.88</v>
      </c>
      <c r="F399" s="12">
        <v>1955370</v>
      </c>
      <c r="G399" s="12">
        <v>67784609</v>
      </c>
      <c r="H399" s="7">
        <f t="shared" si="6"/>
        <v>3.8674033149171179E-2</v>
      </c>
      <c r="L399" s="1"/>
    </row>
    <row r="400" spans="1:12" x14ac:dyDescent="0.75">
      <c r="A400" s="2">
        <v>42038</v>
      </c>
      <c r="B400" s="12">
        <v>1.87</v>
      </c>
      <c r="C400" s="12">
        <v>1.94</v>
      </c>
      <c r="D400" s="12">
        <v>1.81</v>
      </c>
      <c r="E400" s="12">
        <v>1.82</v>
      </c>
      <c r="F400" s="12">
        <v>2425490</v>
      </c>
      <c r="G400" s="12">
        <v>65871024</v>
      </c>
      <c r="H400" s="7">
        <f t="shared" si="6"/>
        <v>-2.6737967914438526E-2</v>
      </c>
      <c r="L400" s="1"/>
    </row>
    <row r="401" spans="1:12" x14ac:dyDescent="0.75">
      <c r="A401" s="2">
        <v>42039</v>
      </c>
      <c r="B401" s="12">
        <v>1.82</v>
      </c>
      <c r="C401" s="12">
        <v>1.84</v>
      </c>
      <c r="D401" s="12">
        <v>1.76</v>
      </c>
      <c r="E401" s="12">
        <v>1.79</v>
      </c>
      <c r="F401" s="12">
        <v>3683490</v>
      </c>
      <c r="G401" s="12">
        <v>64855655</v>
      </c>
      <c r="H401" s="7">
        <f t="shared" si="6"/>
        <v>-1.6483516483516498E-2</v>
      </c>
      <c r="L401" s="1"/>
    </row>
    <row r="402" spans="1:12" x14ac:dyDescent="0.75">
      <c r="A402" s="2">
        <v>42040</v>
      </c>
      <c r="B402" s="12">
        <v>1.79</v>
      </c>
      <c r="C402" s="12">
        <v>1.81</v>
      </c>
      <c r="D402" s="12">
        <v>1.73</v>
      </c>
      <c r="E402" s="12">
        <v>1.74</v>
      </c>
      <c r="F402" s="12">
        <v>4490700</v>
      </c>
      <c r="G402" s="12">
        <v>63053689</v>
      </c>
      <c r="H402" s="7">
        <f t="shared" si="6"/>
        <v>-2.7932960893854771E-2</v>
      </c>
      <c r="L402" s="1"/>
    </row>
    <row r="403" spans="1:12" x14ac:dyDescent="0.75">
      <c r="A403" s="2">
        <v>42041</v>
      </c>
      <c r="B403" s="12">
        <v>1.74</v>
      </c>
      <c r="C403" s="12">
        <v>1.83</v>
      </c>
      <c r="D403" s="12">
        <v>1.74</v>
      </c>
      <c r="E403" s="12">
        <v>1.76</v>
      </c>
      <c r="F403" s="12">
        <v>2332680</v>
      </c>
      <c r="G403" s="12">
        <v>63763489</v>
      </c>
      <c r="H403" s="7">
        <f t="shared" si="6"/>
        <v>1.1494252873563229E-2</v>
      </c>
      <c r="L403" s="1"/>
    </row>
    <row r="404" spans="1:12" x14ac:dyDescent="0.75">
      <c r="A404" s="2">
        <v>42042</v>
      </c>
      <c r="B404" s="12">
        <v>1.76</v>
      </c>
      <c r="C404" s="12">
        <v>1.79</v>
      </c>
      <c r="D404" s="12">
        <v>1.74</v>
      </c>
      <c r="E404" s="12">
        <v>1.78</v>
      </c>
      <c r="F404" s="12">
        <v>1272440</v>
      </c>
      <c r="G404" s="12">
        <v>64623081</v>
      </c>
      <c r="H404" s="7">
        <f t="shared" si="6"/>
        <v>1.1363636363636374E-2</v>
      </c>
      <c r="L404" s="1"/>
    </row>
    <row r="405" spans="1:12" x14ac:dyDescent="0.75">
      <c r="A405" s="2">
        <v>42043</v>
      </c>
      <c r="B405" s="12">
        <v>1.79</v>
      </c>
      <c r="C405" s="12">
        <v>1.81</v>
      </c>
      <c r="D405" s="12">
        <v>1.76</v>
      </c>
      <c r="E405" s="12">
        <v>1.78</v>
      </c>
      <c r="F405" s="12">
        <v>793432</v>
      </c>
      <c r="G405" s="12">
        <v>64741025</v>
      </c>
      <c r="H405" s="7">
        <f t="shared" si="6"/>
        <v>-5.5865921787709542E-3</v>
      </c>
      <c r="L405" s="1"/>
    </row>
    <row r="406" spans="1:12" x14ac:dyDescent="0.75">
      <c r="A406" s="2">
        <v>42044</v>
      </c>
      <c r="B406" s="12">
        <v>1.79</v>
      </c>
      <c r="C406" s="12">
        <v>1.79</v>
      </c>
      <c r="D406" s="12">
        <v>1.72</v>
      </c>
      <c r="E406" s="12">
        <v>1.73</v>
      </c>
      <c r="F406" s="12">
        <v>1412300</v>
      </c>
      <c r="G406" s="12">
        <v>62894270</v>
      </c>
      <c r="H406" s="7">
        <f t="shared" si="6"/>
        <v>-3.3519553072625725E-2</v>
      </c>
      <c r="L406" s="1"/>
    </row>
    <row r="407" spans="1:12" x14ac:dyDescent="0.75">
      <c r="A407" s="2">
        <v>42045</v>
      </c>
      <c r="B407" s="12">
        <v>1.73</v>
      </c>
      <c r="C407" s="12">
        <v>1.79</v>
      </c>
      <c r="D407" s="12">
        <v>1.69</v>
      </c>
      <c r="E407" s="12">
        <v>1.76</v>
      </c>
      <c r="F407" s="12">
        <v>1943220</v>
      </c>
      <c r="G407" s="12">
        <v>64095039</v>
      </c>
      <c r="H407" s="7">
        <f t="shared" si="6"/>
        <v>1.7341040462427761E-2</v>
      </c>
      <c r="L407" s="1"/>
    </row>
    <row r="408" spans="1:12" x14ac:dyDescent="0.75">
      <c r="A408" s="2">
        <v>42046</v>
      </c>
      <c r="B408" s="12">
        <v>1.76</v>
      </c>
      <c r="C408" s="12">
        <v>1.79</v>
      </c>
      <c r="D408" s="12">
        <v>1.72</v>
      </c>
      <c r="E408" s="12">
        <v>1.73</v>
      </c>
      <c r="F408" s="12">
        <v>1202390</v>
      </c>
      <c r="G408" s="12">
        <v>62846175</v>
      </c>
      <c r="H408" s="7">
        <f t="shared" si="6"/>
        <v>-1.7045454545454562E-2</v>
      </c>
      <c r="L408" s="1"/>
    </row>
    <row r="409" spans="1:12" x14ac:dyDescent="0.75">
      <c r="A409" s="2">
        <v>42047</v>
      </c>
      <c r="B409" s="12">
        <v>1.73</v>
      </c>
      <c r="C409" s="12">
        <v>1.77</v>
      </c>
      <c r="D409" s="12">
        <v>1.72</v>
      </c>
      <c r="E409" s="12">
        <v>1.76</v>
      </c>
      <c r="F409" s="12">
        <v>1073660</v>
      </c>
      <c r="G409" s="12">
        <v>63996106</v>
      </c>
      <c r="H409" s="7">
        <f t="shared" si="6"/>
        <v>1.7341040462427761E-2</v>
      </c>
      <c r="L409" s="1"/>
    </row>
    <row r="410" spans="1:12" x14ac:dyDescent="0.75">
      <c r="A410" s="2">
        <v>42048</v>
      </c>
      <c r="B410" s="12">
        <v>1.76</v>
      </c>
      <c r="C410" s="12">
        <v>1.85</v>
      </c>
      <c r="D410" s="12">
        <v>1.75</v>
      </c>
      <c r="E410" s="12">
        <v>1.82</v>
      </c>
      <c r="F410" s="12">
        <v>2417560</v>
      </c>
      <c r="G410" s="12">
        <v>66381845</v>
      </c>
      <c r="H410" s="7">
        <f t="shared" si="6"/>
        <v>3.4090909090909123E-2</v>
      </c>
      <c r="L410" s="1"/>
    </row>
    <row r="411" spans="1:12" x14ac:dyDescent="0.75">
      <c r="A411" s="2">
        <v>42049</v>
      </c>
      <c r="B411" s="12">
        <v>1.82</v>
      </c>
      <c r="C411" s="12">
        <v>1.96</v>
      </c>
      <c r="D411" s="12">
        <v>1.82</v>
      </c>
      <c r="E411" s="12">
        <v>1.94</v>
      </c>
      <c r="F411" s="12">
        <v>2967890</v>
      </c>
      <c r="G411" s="12">
        <v>70669694</v>
      </c>
      <c r="H411" s="7">
        <f t="shared" si="6"/>
        <v>6.5934065934065866E-2</v>
      </c>
      <c r="L411" s="1"/>
    </row>
    <row r="412" spans="1:12" x14ac:dyDescent="0.75">
      <c r="A412" s="2">
        <v>42050</v>
      </c>
      <c r="B412" s="12">
        <v>1.94</v>
      </c>
      <c r="C412" s="12">
        <v>2.0299999999999998</v>
      </c>
      <c r="D412" s="12">
        <v>1.79</v>
      </c>
      <c r="E412" s="12">
        <v>1.84</v>
      </c>
      <c r="F412" s="12">
        <v>3678900</v>
      </c>
      <c r="G412" s="12">
        <v>67232455</v>
      </c>
      <c r="H412" s="7">
        <f t="shared" si="6"/>
        <v>-5.1546391752577254E-2</v>
      </c>
      <c r="L412" s="1"/>
    </row>
    <row r="413" spans="1:12" x14ac:dyDescent="0.75">
      <c r="A413" s="2">
        <v>42051</v>
      </c>
      <c r="B413" s="12">
        <v>1.84</v>
      </c>
      <c r="C413" s="12">
        <v>1.85</v>
      </c>
      <c r="D413" s="12">
        <v>1.8</v>
      </c>
      <c r="E413" s="12">
        <v>1.8</v>
      </c>
      <c r="F413" s="12">
        <v>1766700</v>
      </c>
      <c r="G413" s="12">
        <v>65613895</v>
      </c>
      <c r="H413" s="7">
        <f t="shared" si="6"/>
        <v>-2.1739130434782625E-2</v>
      </c>
      <c r="L413" s="1"/>
    </row>
    <row r="414" spans="1:12" x14ac:dyDescent="0.75">
      <c r="A414" s="2">
        <v>42052</v>
      </c>
      <c r="B414" s="12">
        <v>1.79</v>
      </c>
      <c r="C414" s="12">
        <v>1.88</v>
      </c>
      <c r="D414" s="12">
        <v>1.79</v>
      </c>
      <c r="E414" s="12">
        <v>1.85</v>
      </c>
      <c r="F414" s="12">
        <v>1824820</v>
      </c>
      <c r="G414" s="12">
        <v>67740995</v>
      </c>
      <c r="H414" s="7">
        <f t="shared" si="6"/>
        <v>3.3519553072625725E-2</v>
      </c>
      <c r="L414" s="1"/>
    </row>
    <row r="415" spans="1:12" x14ac:dyDescent="0.75">
      <c r="A415" s="2">
        <v>42053</v>
      </c>
      <c r="B415" s="12">
        <v>1.86</v>
      </c>
      <c r="C415" s="12">
        <v>1.86</v>
      </c>
      <c r="D415" s="12">
        <v>1.8</v>
      </c>
      <c r="E415" s="12">
        <v>1.83</v>
      </c>
      <c r="F415" s="12">
        <v>1504230</v>
      </c>
      <c r="G415" s="12">
        <v>66881505</v>
      </c>
      <c r="H415" s="7">
        <f t="shared" si="6"/>
        <v>-1.612903225806453E-2</v>
      </c>
      <c r="L415" s="1"/>
    </row>
    <row r="416" spans="1:12" x14ac:dyDescent="0.75">
      <c r="A416" s="2">
        <v>42054</v>
      </c>
      <c r="B416" s="12">
        <v>1.83</v>
      </c>
      <c r="C416" s="12">
        <v>1.85</v>
      </c>
      <c r="D416" s="12">
        <v>1.82</v>
      </c>
      <c r="E416" s="12">
        <v>1.85</v>
      </c>
      <c r="F416" s="12">
        <v>1117190</v>
      </c>
      <c r="G416" s="12">
        <v>67610815</v>
      </c>
      <c r="H416" s="7">
        <f t="shared" si="6"/>
        <v>1.0928961748633888E-2</v>
      </c>
      <c r="L416" s="1"/>
    </row>
    <row r="417" spans="1:12" x14ac:dyDescent="0.75">
      <c r="A417" s="2">
        <v>42055</v>
      </c>
      <c r="B417" s="12">
        <v>1.84</v>
      </c>
      <c r="C417" s="12">
        <v>1.86</v>
      </c>
      <c r="D417" s="12">
        <v>1.83</v>
      </c>
      <c r="E417" s="12">
        <v>1.85</v>
      </c>
      <c r="F417" s="12">
        <v>1430460</v>
      </c>
      <c r="G417" s="12">
        <v>67707048</v>
      </c>
      <c r="H417" s="7">
        <f t="shared" si="6"/>
        <v>5.4347826086956564E-3</v>
      </c>
      <c r="L417" s="1"/>
    </row>
    <row r="418" spans="1:12" x14ac:dyDescent="0.75">
      <c r="A418" s="2">
        <v>42056</v>
      </c>
      <c r="B418" s="12">
        <v>1.85</v>
      </c>
      <c r="C418" s="12">
        <v>1.87</v>
      </c>
      <c r="D418" s="12">
        <v>1.84</v>
      </c>
      <c r="E418" s="12">
        <v>1.85</v>
      </c>
      <c r="F418" s="12">
        <v>934224</v>
      </c>
      <c r="G418" s="12">
        <v>67797504</v>
      </c>
      <c r="H418" s="7">
        <f t="shared" si="6"/>
        <v>0</v>
      </c>
      <c r="L418" s="1"/>
    </row>
    <row r="419" spans="1:12" x14ac:dyDescent="0.75">
      <c r="A419" s="2">
        <v>42057</v>
      </c>
      <c r="B419" s="12">
        <v>1.85</v>
      </c>
      <c r="C419" s="12">
        <v>1.87</v>
      </c>
      <c r="D419" s="12">
        <v>1.79</v>
      </c>
      <c r="E419" s="12">
        <v>1.8</v>
      </c>
      <c r="F419" s="12">
        <v>1413400</v>
      </c>
      <c r="G419" s="12">
        <v>65918841</v>
      </c>
      <c r="H419" s="7">
        <f t="shared" si="6"/>
        <v>-2.7027027027027049E-2</v>
      </c>
      <c r="L419" s="1"/>
    </row>
    <row r="420" spans="1:12" x14ac:dyDescent="0.75">
      <c r="A420" s="2">
        <v>42058</v>
      </c>
      <c r="B420" s="12">
        <v>1.8</v>
      </c>
      <c r="C420" s="12">
        <v>1.82</v>
      </c>
      <c r="D420" s="12">
        <v>1.78</v>
      </c>
      <c r="E420" s="12">
        <v>1.82</v>
      </c>
      <c r="F420" s="12">
        <v>1207240</v>
      </c>
      <c r="G420" s="12">
        <v>66858388</v>
      </c>
      <c r="H420" s="7">
        <f t="shared" si="6"/>
        <v>1.111111111111112E-2</v>
      </c>
      <c r="L420" s="1"/>
    </row>
    <row r="421" spans="1:12" x14ac:dyDescent="0.75">
      <c r="A421" s="2">
        <v>42059</v>
      </c>
      <c r="B421" s="12">
        <v>1.81</v>
      </c>
      <c r="C421" s="12">
        <v>1.84</v>
      </c>
      <c r="D421" s="12">
        <v>1.8</v>
      </c>
      <c r="E421" s="12">
        <v>1.83</v>
      </c>
      <c r="F421" s="12">
        <v>941910</v>
      </c>
      <c r="G421" s="12">
        <v>67240414</v>
      </c>
      <c r="H421" s="7">
        <f t="shared" si="6"/>
        <v>1.1049723756906087E-2</v>
      </c>
      <c r="L421" s="1"/>
    </row>
    <row r="422" spans="1:12" x14ac:dyDescent="0.75">
      <c r="A422" s="2">
        <v>42060</v>
      </c>
      <c r="B422" s="12">
        <v>1.83</v>
      </c>
      <c r="C422" s="12">
        <v>1.83</v>
      </c>
      <c r="D422" s="12">
        <v>1.79</v>
      </c>
      <c r="E422" s="12">
        <v>1.8</v>
      </c>
      <c r="F422" s="12">
        <v>768342</v>
      </c>
      <c r="G422" s="12">
        <v>66301067</v>
      </c>
      <c r="H422" s="7">
        <f t="shared" si="6"/>
        <v>-1.6393442622950834E-2</v>
      </c>
      <c r="L422" s="1"/>
    </row>
    <row r="423" spans="1:12" x14ac:dyDescent="0.75">
      <c r="A423" s="2">
        <v>42061</v>
      </c>
      <c r="B423" s="12">
        <v>1.81</v>
      </c>
      <c r="C423" s="12">
        <v>1.81</v>
      </c>
      <c r="D423" s="12">
        <v>1.79</v>
      </c>
      <c r="E423" s="12">
        <v>1.81</v>
      </c>
      <c r="F423" s="12">
        <v>917184</v>
      </c>
      <c r="G423" s="12">
        <v>66635509</v>
      </c>
      <c r="H423" s="7">
        <f t="shared" si="6"/>
        <v>0</v>
      </c>
      <c r="L423" s="1"/>
    </row>
    <row r="424" spans="1:12" x14ac:dyDescent="0.75">
      <c r="A424" s="2">
        <v>42062</v>
      </c>
      <c r="B424" s="12">
        <v>1.8</v>
      </c>
      <c r="C424" s="12">
        <v>1.88</v>
      </c>
      <c r="D424" s="12">
        <v>1.8</v>
      </c>
      <c r="E424" s="12">
        <v>1.85</v>
      </c>
      <c r="F424" s="12">
        <v>2360850</v>
      </c>
      <c r="G424" s="12">
        <v>68207987</v>
      </c>
      <c r="H424" s="7">
        <f t="shared" si="6"/>
        <v>2.7777777777777801E-2</v>
      </c>
      <c r="L424" s="1"/>
    </row>
    <row r="425" spans="1:12" x14ac:dyDescent="0.75">
      <c r="A425" s="2">
        <v>42063</v>
      </c>
      <c r="B425" s="12">
        <v>1.85</v>
      </c>
      <c r="C425" s="12">
        <v>1.85</v>
      </c>
      <c r="D425" s="12">
        <v>1.82</v>
      </c>
      <c r="E425" s="12">
        <v>1.84</v>
      </c>
      <c r="F425" s="12">
        <v>1026120</v>
      </c>
      <c r="G425" s="12">
        <v>67868459</v>
      </c>
      <c r="H425" s="7">
        <f t="shared" si="6"/>
        <v>-5.40540540540541E-3</v>
      </c>
      <c r="L425" s="1"/>
    </row>
    <row r="426" spans="1:12" x14ac:dyDescent="0.75">
      <c r="A426" s="2">
        <v>42064</v>
      </c>
      <c r="B426" s="12">
        <v>1.85</v>
      </c>
      <c r="C426" s="12">
        <v>1.91</v>
      </c>
      <c r="D426" s="12">
        <v>1.81</v>
      </c>
      <c r="E426" s="12">
        <v>1.89</v>
      </c>
      <c r="F426" s="12">
        <v>1697220</v>
      </c>
      <c r="G426" s="12">
        <v>69797522</v>
      </c>
      <c r="H426" s="7">
        <f t="shared" si="6"/>
        <v>2.1621621621621519E-2</v>
      </c>
      <c r="L426" s="1"/>
    </row>
    <row r="427" spans="1:12" x14ac:dyDescent="0.75">
      <c r="A427" s="2">
        <v>42065</v>
      </c>
      <c r="B427" s="12">
        <v>1.89</v>
      </c>
      <c r="C427" s="12">
        <v>1.95</v>
      </c>
      <c r="D427" s="12">
        <v>1.86</v>
      </c>
      <c r="E427" s="12">
        <v>1.94</v>
      </c>
      <c r="F427" s="12">
        <v>2442300</v>
      </c>
      <c r="G427" s="12">
        <v>71492437</v>
      </c>
      <c r="H427" s="7">
        <f t="shared" si="6"/>
        <v>2.6455026455026481E-2</v>
      </c>
      <c r="L427" s="1"/>
    </row>
    <row r="428" spans="1:12" x14ac:dyDescent="0.75">
      <c r="A428" s="2">
        <v>42066</v>
      </c>
      <c r="B428" s="12">
        <v>1.94</v>
      </c>
      <c r="C428" s="12">
        <v>1.97</v>
      </c>
      <c r="D428" s="12">
        <v>1.91</v>
      </c>
      <c r="E428" s="12">
        <v>1.96</v>
      </c>
      <c r="F428" s="12">
        <v>2818220</v>
      </c>
      <c r="G428" s="12">
        <v>72280934</v>
      </c>
      <c r="H428" s="7">
        <f t="shared" si="6"/>
        <v>1.0309278350515474E-2</v>
      </c>
      <c r="L428" s="1"/>
    </row>
    <row r="429" spans="1:12" x14ac:dyDescent="0.75">
      <c r="A429" s="2">
        <v>42067</v>
      </c>
      <c r="B429" s="12">
        <v>1.96</v>
      </c>
      <c r="C429" s="12">
        <v>1.97</v>
      </c>
      <c r="D429" s="12">
        <v>1.92</v>
      </c>
      <c r="E429" s="12">
        <v>1.93</v>
      </c>
      <c r="F429" s="12">
        <v>2444050</v>
      </c>
      <c r="G429" s="12">
        <v>71395593</v>
      </c>
      <c r="H429" s="7">
        <f t="shared" si="6"/>
        <v>-1.5306122448979605E-2</v>
      </c>
      <c r="L429" s="1"/>
    </row>
    <row r="430" spans="1:12" x14ac:dyDescent="0.75">
      <c r="A430" s="2">
        <v>42068</v>
      </c>
      <c r="B430" s="12">
        <v>1.92</v>
      </c>
      <c r="C430" s="12">
        <v>1.94</v>
      </c>
      <c r="D430" s="12">
        <v>1.86</v>
      </c>
      <c r="E430" s="12">
        <v>1.92</v>
      </c>
      <c r="F430" s="12">
        <v>2042170</v>
      </c>
      <c r="G430" s="12">
        <v>70924426</v>
      </c>
      <c r="H430" s="7">
        <f t="shared" si="6"/>
        <v>0</v>
      </c>
      <c r="L430" s="1"/>
    </row>
    <row r="431" spans="1:12" x14ac:dyDescent="0.75">
      <c r="A431" s="2">
        <v>42069</v>
      </c>
      <c r="B431" s="12">
        <v>1.92</v>
      </c>
      <c r="C431" s="12">
        <v>1.93</v>
      </c>
      <c r="D431" s="12">
        <v>1.88</v>
      </c>
      <c r="E431" s="12">
        <v>1.9</v>
      </c>
      <c r="F431" s="12">
        <v>1718100</v>
      </c>
      <c r="G431" s="12">
        <v>70290896</v>
      </c>
      <c r="H431" s="7">
        <f t="shared" si="6"/>
        <v>-1.0416666666666676E-2</v>
      </c>
      <c r="L431" s="1"/>
    </row>
    <row r="432" spans="1:12" x14ac:dyDescent="0.75">
      <c r="A432" s="2">
        <v>42070</v>
      </c>
      <c r="B432" s="12">
        <v>1.89</v>
      </c>
      <c r="C432" s="12">
        <v>1.92</v>
      </c>
      <c r="D432" s="12">
        <v>1.88</v>
      </c>
      <c r="E432" s="12">
        <v>1.91</v>
      </c>
      <c r="F432" s="12">
        <v>1176540</v>
      </c>
      <c r="G432" s="12">
        <v>70816512</v>
      </c>
      <c r="H432" s="7">
        <f t="shared" si="6"/>
        <v>1.0582010582010592E-2</v>
      </c>
      <c r="L432" s="1"/>
    </row>
    <row r="433" spans="1:12" x14ac:dyDescent="0.75">
      <c r="A433" s="2">
        <v>42071</v>
      </c>
      <c r="B433" s="12">
        <v>1.91</v>
      </c>
      <c r="C433" s="12">
        <v>1.92</v>
      </c>
      <c r="D433" s="12">
        <v>1.88</v>
      </c>
      <c r="E433" s="12">
        <v>1.89</v>
      </c>
      <c r="F433" s="12">
        <v>1281400</v>
      </c>
      <c r="G433" s="12">
        <v>70182528</v>
      </c>
      <c r="H433" s="7">
        <f t="shared" si="6"/>
        <v>-1.0471204188481685E-2</v>
      </c>
      <c r="L433" s="1"/>
    </row>
    <row r="434" spans="1:12" x14ac:dyDescent="0.75">
      <c r="A434" s="2">
        <v>42072</v>
      </c>
      <c r="B434" s="12">
        <v>1.89</v>
      </c>
      <c r="C434" s="12">
        <v>1.95</v>
      </c>
      <c r="D434" s="12">
        <v>1.89</v>
      </c>
      <c r="E434" s="12">
        <v>1.94</v>
      </c>
      <c r="F434" s="12">
        <v>2713960</v>
      </c>
      <c r="G434" s="12">
        <v>72186167</v>
      </c>
      <c r="H434" s="7">
        <f t="shared" si="6"/>
        <v>2.6455026455026481E-2</v>
      </c>
      <c r="L434" s="1"/>
    </row>
    <row r="435" spans="1:12" x14ac:dyDescent="0.75">
      <c r="A435" s="2">
        <v>42073</v>
      </c>
      <c r="B435" s="12">
        <v>1.94</v>
      </c>
      <c r="C435" s="12">
        <v>2.08</v>
      </c>
      <c r="D435" s="12">
        <v>1.94</v>
      </c>
      <c r="E435" s="12">
        <v>2.0099999999999998</v>
      </c>
      <c r="F435" s="12">
        <v>4023500</v>
      </c>
      <c r="G435" s="12">
        <v>74655875</v>
      </c>
      <c r="H435" s="7">
        <f t="shared" si="6"/>
        <v>3.6082474226804044E-2</v>
      </c>
      <c r="L435" s="1"/>
    </row>
    <row r="436" spans="1:12" x14ac:dyDescent="0.75">
      <c r="A436" s="2">
        <v>42074</v>
      </c>
      <c r="B436" s="12">
        <v>2.0099999999999998</v>
      </c>
      <c r="C436" s="12">
        <v>2.04</v>
      </c>
      <c r="D436" s="12">
        <v>1.99</v>
      </c>
      <c r="E436" s="12">
        <v>2.0299999999999998</v>
      </c>
      <c r="F436" s="12">
        <v>1945020</v>
      </c>
      <c r="G436" s="12">
        <v>75356754</v>
      </c>
      <c r="H436" s="7">
        <f t="shared" si="6"/>
        <v>9.9502487562189157E-3</v>
      </c>
      <c r="L436" s="1"/>
    </row>
    <row r="437" spans="1:12" x14ac:dyDescent="0.75">
      <c r="A437" s="2">
        <v>42075</v>
      </c>
      <c r="B437" s="12">
        <v>2.02</v>
      </c>
      <c r="C437" s="12">
        <v>2.0699999999999998</v>
      </c>
      <c r="D437" s="12">
        <v>2</v>
      </c>
      <c r="E437" s="12">
        <v>2.04</v>
      </c>
      <c r="F437" s="12">
        <v>2153170</v>
      </c>
      <c r="G437" s="12">
        <v>76027546</v>
      </c>
      <c r="H437" s="7">
        <f t="shared" si="6"/>
        <v>9.9009900990099098E-3</v>
      </c>
      <c r="L437" s="1"/>
    </row>
    <row r="438" spans="1:12" x14ac:dyDescent="0.75">
      <c r="A438" s="2">
        <v>42076</v>
      </c>
      <c r="B438" s="12">
        <v>2.04</v>
      </c>
      <c r="C438" s="12">
        <v>2.0499999999999998</v>
      </c>
      <c r="D438" s="12">
        <v>2.0099999999999998</v>
      </c>
      <c r="E438" s="12">
        <v>2.0099999999999998</v>
      </c>
      <c r="F438" s="12">
        <v>1702690</v>
      </c>
      <c r="G438" s="12">
        <v>74789290</v>
      </c>
      <c r="H438" s="7">
        <f t="shared" si="6"/>
        <v>-1.4705882352941298E-2</v>
      </c>
      <c r="L438" s="1"/>
    </row>
    <row r="439" spans="1:12" x14ac:dyDescent="0.75">
      <c r="A439" s="2">
        <v>42077</v>
      </c>
      <c r="B439" s="12">
        <v>2</v>
      </c>
      <c r="C439" s="12">
        <v>2.0099999999999998</v>
      </c>
      <c r="D439" s="12">
        <v>1.99</v>
      </c>
      <c r="E439" s="12">
        <v>2</v>
      </c>
      <c r="F439" s="12">
        <v>1524990</v>
      </c>
      <c r="G439" s="12">
        <v>74405167</v>
      </c>
      <c r="H439" s="7">
        <f t="shared" si="6"/>
        <v>0</v>
      </c>
      <c r="L439" s="1"/>
    </row>
    <row r="440" spans="1:12" x14ac:dyDescent="0.75">
      <c r="A440" s="2">
        <v>42078</v>
      </c>
      <c r="B440" s="12">
        <v>1.99</v>
      </c>
      <c r="C440" s="12">
        <v>2.0299999999999998</v>
      </c>
      <c r="D440" s="12">
        <v>1.99</v>
      </c>
      <c r="E440" s="12">
        <v>2.02</v>
      </c>
      <c r="F440" s="12">
        <v>1035700</v>
      </c>
      <c r="G440" s="12">
        <v>75307617</v>
      </c>
      <c r="H440" s="7">
        <f t="shared" si="6"/>
        <v>1.5075376884422124E-2</v>
      </c>
      <c r="L440" s="1"/>
    </row>
    <row r="441" spans="1:12" x14ac:dyDescent="0.75">
      <c r="A441" s="2">
        <v>42079</v>
      </c>
      <c r="B441" s="12">
        <v>2.02</v>
      </c>
      <c r="C441" s="12">
        <v>2.06</v>
      </c>
      <c r="D441" s="12">
        <v>2.02</v>
      </c>
      <c r="E441" s="12">
        <v>2.0299999999999998</v>
      </c>
      <c r="F441" s="12">
        <v>1307010</v>
      </c>
      <c r="G441" s="12">
        <v>75897426</v>
      </c>
      <c r="H441" s="7">
        <f t="shared" si="6"/>
        <v>4.9504950495048447E-3</v>
      </c>
      <c r="L441" s="1"/>
    </row>
    <row r="442" spans="1:12" x14ac:dyDescent="0.75">
      <c r="A442" s="2">
        <v>42080</v>
      </c>
      <c r="B442" s="12">
        <v>2.0299999999999998</v>
      </c>
      <c r="C442" s="12">
        <v>2.0499999999999998</v>
      </c>
      <c r="D442" s="12">
        <v>1.98</v>
      </c>
      <c r="E442" s="12">
        <v>1.98</v>
      </c>
      <c r="F442" s="12">
        <v>1493110</v>
      </c>
      <c r="G442" s="12">
        <v>74045898</v>
      </c>
      <c r="H442" s="7">
        <f t="shared" si="6"/>
        <v>-2.4630541871921097E-2</v>
      </c>
      <c r="L442" s="1"/>
    </row>
    <row r="443" spans="1:12" x14ac:dyDescent="0.75">
      <c r="A443" s="2">
        <v>42081</v>
      </c>
      <c r="B443" s="12">
        <v>1.98</v>
      </c>
      <c r="C443" s="12">
        <v>1.99</v>
      </c>
      <c r="D443" s="12">
        <v>1.73</v>
      </c>
      <c r="E443" s="12">
        <v>1.74</v>
      </c>
      <c r="F443" s="12">
        <v>2976040</v>
      </c>
      <c r="G443" s="12">
        <v>65133713</v>
      </c>
      <c r="H443" s="7">
        <f t="shared" si="6"/>
        <v>-0.12121212121212122</v>
      </c>
      <c r="L443" s="1"/>
    </row>
    <row r="444" spans="1:12" x14ac:dyDescent="0.75">
      <c r="A444" s="2">
        <v>42082</v>
      </c>
      <c r="B444" s="12">
        <v>1.74</v>
      </c>
      <c r="C444" s="12">
        <v>1.79</v>
      </c>
      <c r="D444" s="12">
        <v>1.65</v>
      </c>
      <c r="E444" s="12">
        <v>1.76</v>
      </c>
      <c r="F444" s="12">
        <v>2925790</v>
      </c>
      <c r="G444" s="12">
        <v>65791029</v>
      </c>
      <c r="H444" s="7">
        <f t="shared" si="6"/>
        <v>1.1494252873563229E-2</v>
      </c>
      <c r="L444" s="1"/>
    </row>
    <row r="445" spans="1:12" x14ac:dyDescent="0.75">
      <c r="A445" s="2">
        <v>42083</v>
      </c>
      <c r="B445" s="12">
        <v>1.76</v>
      </c>
      <c r="C445" s="12">
        <v>1.79</v>
      </c>
      <c r="D445" s="12">
        <v>1.75</v>
      </c>
      <c r="E445" s="12">
        <v>1.77</v>
      </c>
      <c r="F445" s="12">
        <v>1015870</v>
      </c>
      <c r="G445" s="12">
        <v>66141553</v>
      </c>
      <c r="H445" s="7">
        <f t="shared" si="6"/>
        <v>5.6818181818181872E-3</v>
      </c>
      <c r="L445" s="1"/>
    </row>
    <row r="446" spans="1:12" x14ac:dyDescent="0.75">
      <c r="A446" s="2">
        <v>42084</v>
      </c>
      <c r="B446" s="12">
        <v>1.77</v>
      </c>
      <c r="C446" s="12">
        <v>1.77</v>
      </c>
      <c r="D446" s="12">
        <v>1.73</v>
      </c>
      <c r="E446" s="12">
        <v>1.75</v>
      </c>
      <c r="F446" s="12">
        <v>1025410</v>
      </c>
      <c r="G446" s="12">
        <v>65431277</v>
      </c>
      <c r="H446" s="7">
        <f t="shared" si="6"/>
        <v>-1.1299435028248598E-2</v>
      </c>
      <c r="L446" s="1"/>
    </row>
    <row r="447" spans="1:12" x14ac:dyDescent="0.75">
      <c r="A447" s="2">
        <v>42085</v>
      </c>
      <c r="B447" s="12">
        <v>1.75</v>
      </c>
      <c r="C447" s="12">
        <v>1.8</v>
      </c>
      <c r="D447" s="12">
        <v>1.74</v>
      </c>
      <c r="E447" s="12">
        <v>1.8</v>
      </c>
      <c r="F447" s="12">
        <v>1072060</v>
      </c>
      <c r="G447" s="12">
        <v>67401564</v>
      </c>
      <c r="H447" s="7">
        <f t="shared" si="6"/>
        <v>2.8571428571428598E-2</v>
      </c>
      <c r="L447" s="1"/>
    </row>
    <row r="448" spans="1:12" x14ac:dyDescent="0.75">
      <c r="A448" s="2">
        <v>42086</v>
      </c>
      <c r="B448" s="12">
        <v>1.8</v>
      </c>
      <c r="C448" s="12">
        <v>1.8</v>
      </c>
      <c r="D448" s="12">
        <v>1.75</v>
      </c>
      <c r="E448" s="12">
        <v>1.78</v>
      </c>
      <c r="F448" s="12">
        <v>1257730</v>
      </c>
      <c r="G448" s="12">
        <v>66724306</v>
      </c>
      <c r="H448" s="7">
        <f t="shared" si="6"/>
        <v>-1.111111111111112E-2</v>
      </c>
      <c r="L448" s="1"/>
    </row>
    <row r="449" spans="1:12" x14ac:dyDescent="0.75">
      <c r="A449" s="2">
        <v>42087</v>
      </c>
      <c r="B449" s="12">
        <v>1.78</v>
      </c>
      <c r="C449" s="12">
        <v>1.78</v>
      </c>
      <c r="D449" s="12">
        <v>1.65</v>
      </c>
      <c r="E449" s="12">
        <v>1.65</v>
      </c>
      <c r="F449" s="12">
        <v>2014330</v>
      </c>
      <c r="G449" s="12">
        <v>62025635</v>
      </c>
      <c r="H449" s="7">
        <f t="shared" si="6"/>
        <v>-7.3033707865168607E-2</v>
      </c>
      <c r="L449" s="1"/>
    </row>
    <row r="450" spans="1:12" x14ac:dyDescent="0.75">
      <c r="A450" s="2">
        <v>42088</v>
      </c>
      <c r="B450" s="12">
        <v>1.65</v>
      </c>
      <c r="C450" s="12">
        <v>1.79</v>
      </c>
      <c r="D450" s="12">
        <v>1.61</v>
      </c>
      <c r="E450" s="12">
        <v>1.67</v>
      </c>
      <c r="F450" s="12">
        <v>2189060</v>
      </c>
      <c r="G450" s="12">
        <v>62889910</v>
      </c>
      <c r="H450" s="7">
        <f t="shared" si="6"/>
        <v>1.2121212121212133E-2</v>
      </c>
      <c r="L450" s="1"/>
    </row>
    <row r="451" spans="1:12" x14ac:dyDescent="0.75">
      <c r="A451" s="2">
        <v>42089</v>
      </c>
      <c r="B451" s="12">
        <v>1.67</v>
      </c>
      <c r="C451" s="12">
        <v>1.73</v>
      </c>
      <c r="D451" s="12">
        <v>1.65</v>
      </c>
      <c r="E451" s="12">
        <v>1.7</v>
      </c>
      <c r="F451" s="12">
        <v>1655180</v>
      </c>
      <c r="G451" s="12">
        <v>63780865</v>
      </c>
      <c r="H451" s="7">
        <f t="shared" ref="H451:H514" si="7">(E451-B451)/B451</f>
        <v>1.7964071856287442E-2</v>
      </c>
      <c r="L451" s="1"/>
    </row>
    <row r="452" spans="1:12" x14ac:dyDescent="0.75">
      <c r="A452" s="2">
        <v>42090</v>
      </c>
      <c r="B452" s="12">
        <v>1.69</v>
      </c>
      <c r="C452" s="12">
        <v>1.7</v>
      </c>
      <c r="D452" s="12">
        <v>1.67</v>
      </c>
      <c r="E452" s="12">
        <v>1.69</v>
      </c>
      <c r="F452" s="12">
        <v>1109440</v>
      </c>
      <c r="G452" s="12">
        <v>63499865</v>
      </c>
      <c r="H452" s="7">
        <f t="shared" si="7"/>
        <v>0</v>
      </c>
      <c r="L452" s="1"/>
    </row>
    <row r="453" spans="1:12" x14ac:dyDescent="0.75">
      <c r="A453" s="2">
        <v>42091</v>
      </c>
      <c r="B453" s="12">
        <v>1.68</v>
      </c>
      <c r="C453" s="12">
        <v>1.72</v>
      </c>
      <c r="D453" s="12">
        <v>1.68</v>
      </c>
      <c r="E453" s="12">
        <v>1.7</v>
      </c>
      <c r="F453" s="12">
        <v>843595</v>
      </c>
      <c r="G453" s="12">
        <v>64186846</v>
      </c>
      <c r="H453" s="7">
        <f t="shared" si="7"/>
        <v>1.1904761904761916E-2</v>
      </c>
      <c r="L453" s="1"/>
    </row>
    <row r="454" spans="1:12" x14ac:dyDescent="0.75">
      <c r="A454" s="2">
        <v>42092</v>
      </c>
      <c r="B454" s="12">
        <v>1.7</v>
      </c>
      <c r="C454" s="12">
        <v>1.71</v>
      </c>
      <c r="D454" s="12">
        <v>1.64</v>
      </c>
      <c r="E454" s="12">
        <v>1.66</v>
      </c>
      <c r="F454" s="12">
        <v>1242080</v>
      </c>
      <c r="G454" s="12">
        <v>62429657</v>
      </c>
      <c r="H454" s="7">
        <f t="shared" si="7"/>
        <v>-2.3529411764705903E-2</v>
      </c>
      <c r="L454" s="1"/>
    </row>
    <row r="455" spans="1:12" x14ac:dyDescent="0.75">
      <c r="A455" s="2">
        <v>42093</v>
      </c>
      <c r="B455" s="12">
        <v>1.66</v>
      </c>
      <c r="C455" s="12">
        <v>1.68</v>
      </c>
      <c r="D455" s="12">
        <v>1.64</v>
      </c>
      <c r="E455" s="12">
        <v>1.67</v>
      </c>
      <c r="F455" s="12">
        <v>1297260</v>
      </c>
      <c r="G455" s="12">
        <v>63002694</v>
      </c>
      <c r="H455" s="7">
        <f t="shared" si="7"/>
        <v>6.0240963855421742E-3</v>
      </c>
      <c r="L455" s="1"/>
    </row>
    <row r="456" spans="1:12" x14ac:dyDescent="0.75">
      <c r="A456" s="2">
        <v>42094</v>
      </c>
      <c r="B456" s="12">
        <v>1.67</v>
      </c>
      <c r="C456" s="12">
        <v>1.68</v>
      </c>
      <c r="D456" s="12">
        <v>1.64</v>
      </c>
      <c r="E456" s="12">
        <v>1.65</v>
      </c>
      <c r="F456" s="12">
        <v>1124990</v>
      </c>
      <c r="G456" s="12">
        <v>62410777</v>
      </c>
      <c r="H456" s="7">
        <f t="shared" si="7"/>
        <v>-1.1976047904191628E-2</v>
      </c>
      <c r="L456" s="1"/>
    </row>
    <row r="457" spans="1:12" x14ac:dyDescent="0.75">
      <c r="A457" s="2">
        <v>42095</v>
      </c>
      <c r="B457" s="12">
        <v>1.65</v>
      </c>
      <c r="C457" s="12">
        <v>1.68</v>
      </c>
      <c r="D457" s="12">
        <v>1.63</v>
      </c>
      <c r="E457" s="12">
        <v>1.66</v>
      </c>
      <c r="F457" s="12">
        <v>1245880</v>
      </c>
      <c r="G457" s="12">
        <v>62908788</v>
      </c>
      <c r="H457" s="7">
        <f t="shared" si="7"/>
        <v>6.0606060606060667E-3</v>
      </c>
      <c r="L457" s="1"/>
    </row>
    <row r="458" spans="1:12" x14ac:dyDescent="0.75">
      <c r="A458" s="2">
        <v>42096</v>
      </c>
      <c r="B458" s="12">
        <v>1.67</v>
      </c>
      <c r="C458" s="12">
        <v>1.69</v>
      </c>
      <c r="D458" s="12">
        <v>1.66</v>
      </c>
      <c r="E458" s="12">
        <v>1.68</v>
      </c>
      <c r="F458" s="12">
        <v>1254970</v>
      </c>
      <c r="G458" s="12">
        <v>63451426</v>
      </c>
      <c r="H458" s="7">
        <f t="shared" si="7"/>
        <v>5.988023952095814E-3</v>
      </c>
      <c r="L458" s="1"/>
    </row>
    <row r="459" spans="1:12" x14ac:dyDescent="0.75">
      <c r="A459" s="2">
        <v>42097</v>
      </c>
      <c r="B459" s="12">
        <v>1.68</v>
      </c>
      <c r="C459" s="12">
        <v>1.7</v>
      </c>
      <c r="D459" s="12">
        <v>1.68</v>
      </c>
      <c r="E459" s="12">
        <v>1.7</v>
      </c>
      <c r="F459" s="12">
        <v>1053650</v>
      </c>
      <c r="G459" s="12">
        <v>64287507</v>
      </c>
      <c r="H459" s="7">
        <f t="shared" si="7"/>
        <v>1.1904761904761916E-2</v>
      </c>
      <c r="L459" s="1"/>
    </row>
    <row r="460" spans="1:12" x14ac:dyDescent="0.75">
      <c r="A460" s="2">
        <v>42098</v>
      </c>
      <c r="B460" s="12">
        <v>1.7</v>
      </c>
      <c r="C460" s="12">
        <v>1.7</v>
      </c>
      <c r="D460" s="12">
        <v>1.67</v>
      </c>
      <c r="E460" s="12">
        <v>1.69</v>
      </c>
      <c r="F460" s="12">
        <v>794158</v>
      </c>
      <c r="G460" s="12">
        <v>63933402</v>
      </c>
      <c r="H460" s="7">
        <f t="shared" si="7"/>
        <v>-5.8823529411764757E-3</v>
      </c>
      <c r="L460" s="1"/>
    </row>
    <row r="461" spans="1:12" x14ac:dyDescent="0.75">
      <c r="A461" s="2">
        <v>42099</v>
      </c>
      <c r="B461" s="12">
        <v>1.68</v>
      </c>
      <c r="C461" s="12">
        <v>1.71</v>
      </c>
      <c r="D461" s="12">
        <v>1.68</v>
      </c>
      <c r="E461" s="12">
        <v>1.7</v>
      </c>
      <c r="F461" s="12">
        <v>1012920</v>
      </c>
      <c r="G461" s="12">
        <v>64474777</v>
      </c>
      <c r="H461" s="7">
        <f t="shared" si="7"/>
        <v>1.1904761904761916E-2</v>
      </c>
      <c r="L461" s="1"/>
    </row>
    <row r="462" spans="1:12" x14ac:dyDescent="0.75">
      <c r="A462" s="2">
        <v>42100</v>
      </c>
      <c r="B462" s="12">
        <v>1.7</v>
      </c>
      <c r="C462" s="12">
        <v>1.72</v>
      </c>
      <c r="D462" s="12">
        <v>1.67</v>
      </c>
      <c r="E462" s="12">
        <v>1.69</v>
      </c>
      <c r="F462" s="12">
        <v>1077700</v>
      </c>
      <c r="G462" s="12">
        <v>63992686</v>
      </c>
      <c r="H462" s="7">
        <f t="shared" si="7"/>
        <v>-5.8823529411764757E-3</v>
      </c>
      <c r="L462" s="1"/>
    </row>
    <row r="463" spans="1:12" x14ac:dyDescent="0.75">
      <c r="A463" s="2">
        <v>42101</v>
      </c>
      <c r="B463" s="12">
        <v>1.69</v>
      </c>
      <c r="C463" s="12">
        <v>1.69</v>
      </c>
      <c r="D463" s="12">
        <v>1.67</v>
      </c>
      <c r="E463" s="12">
        <v>1.67</v>
      </c>
      <c r="F463" s="12">
        <v>898271</v>
      </c>
      <c r="G463" s="12">
        <v>63341989</v>
      </c>
      <c r="H463" s="7">
        <f t="shared" si="7"/>
        <v>-1.1834319526627229E-2</v>
      </c>
      <c r="L463" s="1"/>
    </row>
    <row r="464" spans="1:12" x14ac:dyDescent="0.75">
      <c r="A464" s="2">
        <v>42102</v>
      </c>
      <c r="B464" s="12">
        <v>1.67</v>
      </c>
      <c r="C464" s="12">
        <v>1.68</v>
      </c>
      <c r="D464" s="12">
        <v>1.62</v>
      </c>
      <c r="E464" s="12">
        <v>1.63</v>
      </c>
      <c r="F464" s="12">
        <v>1479550</v>
      </c>
      <c r="G464" s="12">
        <v>61837358</v>
      </c>
      <c r="H464" s="7">
        <f t="shared" si="7"/>
        <v>-2.3952095808383256E-2</v>
      </c>
      <c r="L464" s="1"/>
    </row>
    <row r="465" spans="1:12" x14ac:dyDescent="0.75">
      <c r="A465" s="2">
        <v>42103</v>
      </c>
      <c r="B465" s="12">
        <v>1.62</v>
      </c>
      <c r="C465" s="12">
        <v>1.63</v>
      </c>
      <c r="D465" s="12">
        <v>1.55</v>
      </c>
      <c r="E465" s="12">
        <v>1.59</v>
      </c>
      <c r="F465" s="12">
        <v>1354130</v>
      </c>
      <c r="G465" s="12">
        <v>60301648</v>
      </c>
      <c r="H465" s="7">
        <f t="shared" si="7"/>
        <v>-1.8518518518518535E-2</v>
      </c>
      <c r="L465" s="1"/>
    </row>
    <row r="466" spans="1:12" x14ac:dyDescent="0.75">
      <c r="A466" s="2">
        <v>42104</v>
      </c>
      <c r="B466" s="12">
        <v>1.59</v>
      </c>
      <c r="C466" s="12">
        <v>1.59</v>
      </c>
      <c r="D466" s="12">
        <v>1.52</v>
      </c>
      <c r="E466" s="12">
        <v>1.53</v>
      </c>
      <c r="F466" s="12">
        <v>1448110</v>
      </c>
      <c r="G466" s="12">
        <v>58105711</v>
      </c>
      <c r="H466" s="7">
        <f t="shared" si="7"/>
        <v>-3.7735849056603807E-2</v>
      </c>
      <c r="L466" s="1"/>
    </row>
    <row r="467" spans="1:12" x14ac:dyDescent="0.75">
      <c r="A467" s="2">
        <v>42105</v>
      </c>
      <c r="B467" s="12">
        <v>1.52</v>
      </c>
      <c r="C467" s="12">
        <v>1.54</v>
      </c>
      <c r="D467" s="12">
        <v>1.44</v>
      </c>
      <c r="E467" s="12">
        <v>1.46</v>
      </c>
      <c r="F467" s="12">
        <v>1329260</v>
      </c>
      <c r="G467" s="12">
        <v>55562258</v>
      </c>
      <c r="H467" s="7">
        <f t="shared" si="7"/>
        <v>-3.9473684210526348E-2</v>
      </c>
      <c r="L467" s="1"/>
    </row>
    <row r="468" spans="1:12" x14ac:dyDescent="0.75">
      <c r="A468" s="2">
        <v>42106</v>
      </c>
      <c r="B468" s="12">
        <v>1.46</v>
      </c>
      <c r="C468" s="12">
        <v>1.49</v>
      </c>
      <c r="D468" s="12">
        <v>1.45</v>
      </c>
      <c r="E468" s="12">
        <v>1.46</v>
      </c>
      <c r="F468" s="12">
        <v>724290</v>
      </c>
      <c r="G468" s="12">
        <v>55735030</v>
      </c>
      <c r="H468" s="7">
        <f t="shared" si="7"/>
        <v>0</v>
      </c>
      <c r="L468" s="1"/>
    </row>
    <row r="469" spans="1:12" x14ac:dyDescent="0.75">
      <c r="A469" s="2">
        <v>42107</v>
      </c>
      <c r="B469" s="12">
        <v>1.47</v>
      </c>
      <c r="C469" s="12">
        <v>1.48</v>
      </c>
      <c r="D469" s="12">
        <v>1.37</v>
      </c>
      <c r="E469" s="12">
        <v>1.38</v>
      </c>
      <c r="F469" s="12">
        <v>1316410</v>
      </c>
      <c r="G469" s="12">
        <v>52510703</v>
      </c>
      <c r="H469" s="7">
        <f t="shared" si="7"/>
        <v>-6.1224489795918421E-2</v>
      </c>
      <c r="L469" s="1"/>
    </row>
    <row r="470" spans="1:12" x14ac:dyDescent="0.75">
      <c r="A470" s="2">
        <v>42108</v>
      </c>
      <c r="B470" s="12">
        <v>1.38</v>
      </c>
      <c r="C470" s="12">
        <v>1.39</v>
      </c>
      <c r="D470" s="12">
        <v>1.34</v>
      </c>
      <c r="E470" s="12">
        <v>1.38</v>
      </c>
      <c r="F470" s="12">
        <v>1669170</v>
      </c>
      <c r="G470" s="12">
        <v>52608317</v>
      </c>
      <c r="H470" s="7">
        <f t="shared" si="7"/>
        <v>0</v>
      </c>
      <c r="L470" s="1"/>
    </row>
    <row r="471" spans="1:12" x14ac:dyDescent="0.75">
      <c r="A471" s="2">
        <v>42109</v>
      </c>
      <c r="B471" s="12">
        <v>1.38</v>
      </c>
      <c r="C471" s="12">
        <v>1.42</v>
      </c>
      <c r="D471" s="12">
        <v>1.35</v>
      </c>
      <c r="E471" s="12">
        <v>1.38</v>
      </c>
      <c r="F471" s="12">
        <v>1230190</v>
      </c>
      <c r="G471" s="12">
        <v>52823691</v>
      </c>
      <c r="H471" s="7">
        <f t="shared" si="7"/>
        <v>0</v>
      </c>
      <c r="L471" s="1"/>
    </row>
    <row r="472" spans="1:12" x14ac:dyDescent="0.75">
      <c r="A472" s="2">
        <v>42110</v>
      </c>
      <c r="B472" s="12">
        <v>1.38</v>
      </c>
      <c r="C472" s="12">
        <v>1.43</v>
      </c>
      <c r="D472" s="12">
        <v>1.37</v>
      </c>
      <c r="E472" s="12">
        <v>1.42</v>
      </c>
      <c r="F472" s="12">
        <v>1098160</v>
      </c>
      <c r="G472" s="12">
        <v>54335998</v>
      </c>
      <c r="H472" s="7">
        <f t="shared" si="7"/>
        <v>2.898550724637684E-2</v>
      </c>
      <c r="L472" s="1"/>
    </row>
    <row r="473" spans="1:12" x14ac:dyDescent="0.75">
      <c r="A473" s="2">
        <v>42111</v>
      </c>
      <c r="B473" s="12">
        <v>1.42</v>
      </c>
      <c r="C473" s="12">
        <v>1.44</v>
      </c>
      <c r="D473" s="12">
        <v>1.4</v>
      </c>
      <c r="E473" s="12">
        <v>1.41</v>
      </c>
      <c r="F473" s="12">
        <v>1127080</v>
      </c>
      <c r="G473" s="12">
        <v>53902751</v>
      </c>
      <c r="H473" s="7">
        <f t="shared" si="7"/>
        <v>-7.0422535211267668E-3</v>
      </c>
      <c r="L473" s="1"/>
    </row>
    <row r="474" spans="1:12" x14ac:dyDescent="0.75">
      <c r="A474" s="2">
        <v>42112</v>
      </c>
      <c r="B474" s="12">
        <v>1.41</v>
      </c>
      <c r="C474" s="12">
        <v>1.42</v>
      </c>
      <c r="D474" s="12">
        <v>1.39</v>
      </c>
      <c r="E474" s="12">
        <v>1.41</v>
      </c>
      <c r="F474" s="12">
        <v>733823</v>
      </c>
      <c r="G474" s="12">
        <v>53972338</v>
      </c>
      <c r="H474" s="7">
        <f t="shared" si="7"/>
        <v>0</v>
      </c>
      <c r="L474" s="1"/>
    </row>
    <row r="475" spans="1:12" x14ac:dyDescent="0.75">
      <c r="A475" s="2">
        <v>42113</v>
      </c>
      <c r="B475" s="12">
        <v>1.41</v>
      </c>
      <c r="C475" s="12">
        <v>1.43</v>
      </c>
      <c r="D475" s="12">
        <v>1.38</v>
      </c>
      <c r="E475" s="12">
        <v>1.39</v>
      </c>
      <c r="F475" s="12">
        <v>984396</v>
      </c>
      <c r="G475" s="12">
        <v>53216330</v>
      </c>
      <c r="H475" s="7">
        <f t="shared" si="7"/>
        <v>-1.4184397163120581E-2</v>
      </c>
      <c r="L475" s="1"/>
    </row>
    <row r="476" spans="1:12" x14ac:dyDescent="0.75">
      <c r="A476" s="2">
        <v>42114</v>
      </c>
      <c r="B476" s="12">
        <v>1.38</v>
      </c>
      <c r="C476" s="12">
        <v>1.42</v>
      </c>
      <c r="D476" s="12">
        <v>1.38</v>
      </c>
      <c r="E476" s="12">
        <v>1.41</v>
      </c>
      <c r="F476" s="12">
        <v>959972</v>
      </c>
      <c r="G476" s="12">
        <v>54018405</v>
      </c>
      <c r="H476" s="7">
        <f t="shared" si="7"/>
        <v>2.1739130434782629E-2</v>
      </c>
      <c r="L476" s="1"/>
    </row>
    <row r="477" spans="1:12" x14ac:dyDescent="0.75">
      <c r="A477" s="2">
        <v>42115</v>
      </c>
      <c r="B477" s="12">
        <v>1.41</v>
      </c>
      <c r="C477" s="12">
        <v>1.43</v>
      </c>
      <c r="D477" s="12">
        <v>1.4</v>
      </c>
      <c r="E477" s="12">
        <v>1.42</v>
      </c>
      <c r="F477" s="12">
        <v>1055230</v>
      </c>
      <c r="G477" s="12">
        <v>54632644</v>
      </c>
      <c r="H477" s="7">
        <f t="shared" si="7"/>
        <v>7.0921985815602905E-3</v>
      </c>
      <c r="L477" s="1"/>
    </row>
    <row r="478" spans="1:12" x14ac:dyDescent="0.75">
      <c r="A478" s="2">
        <v>42116</v>
      </c>
      <c r="B478" s="12">
        <v>1.43</v>
      </c>
      <c r="C478" s="12">
        <v>1.47</v>
      </c>
      <c r="D478" s="12">
        <v>1.42</v>
      </c>
      <c r="E478" s="12">
        <v>1.45</v>
      </c>
      <c r="F478" s="12">
        <v>1130670</v>
      </c>
      <c r="G478" s="12">
        <v>55837848</v>
      </c>
      <c r="H478" s="7">
        <f t="shared" si="7"/>
        <v>1.3986013986014E-2</v>
      </c>
      <c r="L478" s="1"/>
    </row>
    <row r="479" spans="1:12" x14ac:dyDescent="0.75">
      <c r="A479" s="2">
        <v>42117</v>
      </c>
      <c r="B479" s="12">
        <v>1.46</v>
      </c>
      <c r="C479" s="12">
        <v>1.46</v>
      </c>
      <c r="D479" s="12">
        <v>1.44</v>
      </c>
      <c r="E479" s="12">
        <v>1.46</v>
      </c>
      <c r="F479" s="12">
        <v>727959</v>
      </c>
      <c r="G479" s="12">
        <v>56168408</v>
      </c>
      <c r="H479" s="7">
        <f t="shared" si="7"/>
        <v>0</v>
      </c>
      <c r="L479" s="1"/>
    </row>
    <row r="480" spans="1:12" x14ac:dyDescent="0.75">
      <c r="A480" s="2">
        <v>42118</v>
      </c>
      <c r="B480" s="12">
        <v>1.46</v>
      </c>
      <c r="C480" s="12">
        <v>1.46</v>
      </c>
      <c r="D480" s="12">
        <v>1.42</v>
      </c>
      <c r="E480" s="12">
        <v>1.42</v>
      </c>
      <c r="F480" s="12">
        <v>1008680</v>
      </c>
      <c r="G480" s="12">
        <v>54573806</v>
      </c>
      <c r="H480" s="7">
        <f t="shared" si="7"/>
        <v>-2.7397260273972629E-2</v>
      </c>
      <c r="L480" s="1"/>
    </row>
    <row r="481" spans="1:12" x14ac:dyDescent="0.75">
      <c r="A481" s="2">
        <v>42119</v>
      </c>
      <c r="B481" s="12">
        <v>1.42</v>
      </c>
      <c r="C481" s="12">
        <v>1.43</v>
      </c>
      <c r="D481" s="12">
        <v>1.4</v>
      </c>
      <c r="E481" s="12">
        <v>1.4</v>
      </c>
      <c r="F481" s="12">
        <v>868387</v>
      </c>
      <c r="G481" s="12">
        <v>53984754</v>
      </c>
      <c r="H481" s="7">
        <f t="shared" si="7"/>
        <v>-1.4084507042253534E-2</v>
      </c>
      <c r="L481" s="1"/>
    </row>
    <row r="482" spans="1:12" x14ac:dyDescent="0.75">
      <c r="A482" s="2">
        <v>42120</v>
      </c>
      <c r="B482" s="12">
        <v>1.4</v>
      </c>
      <c r="C482" s="12">
        <v>1.4</v>
      </c>
      <c r="D482" s="12">
        <v>1.3</v>
      </c>
      <c r="E482" s="12">
        <v>1.32</v>
      </c>
      <c r="F482" s="12">
        <v>1292150</v>
      </c>
      <c r="G482" s="12">
        <v>50877800</v>
      </c>
      <c r="H482" s="7">
        <f t="shared" si="7"/>
        <v>-5.7142857142857037E-2</v>
      </c>
      <c r="L482" s="1"/>
    </row>
    <row r="483" spans="1:12" x14ac:dyDescent="0.75">
      <c r="A483" s="2">
        <v>42121</v>
      </c>
      <c r="B483" s="12">
        <v>1.32</v>
      </c>
      <c r="C483" s="12">
        <v>1.4</v>
      </c>
      <c r="D483" s="12">
        <v>1.32</v>
      </c>
      <c r="E483" s="12">
        <v>1.38</v>
      </c>
      <c r="F483" s="12">
        <v>1465060</v>
      </c>
      <c r="G483" s="12">
        <v>53315728</v>
      </c>
      <c r="H483" s="7">
        <f t="shared" si="7"/>
        <v>4.5454545454545324E-2</v>
      </c>
      <c r="L483" s="1"/>
    </row>
    <row r="484" spans="1:12" x14ac:dyDescent="0.75">
      <c r="A484" s="2">
        <v>42122</v>
      </c>
      <c r="B484" s="12">
        <v>1.38</v>
      </c>
      <c r="C484" s="12">
        <v>1.39</v>
      </c>
      <c r="D484" s="12">
        <v>1.35</v>
      </c>
      <c r="E484" s="12">
        <v>1.36</v>
      </c>
      <c r="F484" s="12">
        <v>1014190</v>
      </c>
      <c r="G484" s="12">
        <v>52604051</v>
      </c>
      <c r="H484" s="7">
        <f t="shared" si="7"/>
        <v>-1.4492753623188259E-2</v>
      </c>
      <c r="L484" s="1"/>
    </row>
    <row r="485" spans="1:12" x14ac:dyDescent="0.75">
      <c r="A485" s="2">
        <v>42123</v>
      </c>
      <c r="B485" s="12">
        <v>1.36</v>
      </c>
      <c r="C485" s="12">
        <v>1.37</v>
      </c>
      <c r="D485" s="12">
        <v>1.35</v>
      </c>
      <c r="E485" s="12">
        <v>1.36</v>
      </c>
      <c r="F485" s="12">
        <v>1372440</v>
      </c>
      <c r="G485" s="12">
        <v>52541853</v>
      </c>
      <c r="H485" s="7">
        <f t="shared" si="7"/>
        <v>0</v>
      </c>
      <c r="L485" s="1"/>
    </row>
    <row r="486" spans="1:12" x14ac:dyDescent="0.75">
      <c r="A486" s="2">
        <v>42124</v>
      </c>
      <c r="B486" s="12">
        <v>1.36</v>
      </c>
      <c r="C486" s="12">
        <v>1.45</v>
      </c>
      <c r="D486" s="12">
        <v>1.36</v>
      </c>
      <c r="E486" s="12">
        <v>1.44</v>
      </c>
      <c r="F486" s="12">
        <v>2039930</v>
      </c>
      <c r="G486" s="12">
        <v>55615194</v>
      </c>
      <c r="H486" s="7">
        <f t="shared" si="7"/>
        <v>5.8823529411764594E-2</v>
      </c>
      <c r="L486" s="1"/>
    </row>
    <row r="487" spans="1:12" x14ac:dyDescent="0.75">
      <c r="A487" s="2">
        <v>42125</v>
      </c>
      <c r="B487" s="12">
        <v>1.44</v>
      </c>
      <c r="C487" s="12">
        <v>1.45</v>
      </c>
      <c r="D487" s="12">
        <v>1.41</v>
      </c>
      <c r="E487" s="12">
        <v>1.41</v>
      </c>
      <c r="F487" s="12">
        <v>1169670</v>
      </c>
      <c r="G487" s="12">
        <v>54371602</v>
      </c>
      <c r="H487" s="7">
        <f t="shared" si="7"/>
        <v>-2.0833333333333353E-2</v>
      </c>
      <c r="L487" s="1"/>
    </row>
    <row r="488" spans="1:12" x14ac:dyDescent="0.75">
      <c r="A488" s="2">
        <v>42126</v>
      </c>
      <c r="B488" s="12">
        <v>1.41</v>
      </c>
      <c r="C488" s="12">
        <v>1.43</v>
      </c>
      <c r="D488" s="12">
        <v>1.4</v>
      </c>
      <c r="E488" s="12">
        <v>1.42</v>
      </c>
      <c r="F488" s="12">
        <v>807758</v>
      </c>
      <c r="G488" s="12">
        <v>54988482</v>
      </c>
      <c r="H488" s="7">
        <f t="shared" si="7"/>
        <v>7.0921985815602905E-3</v>
      </c>
      <c r="L488" s="1"/>
    </row>
    <row r="489" spans="1:12" x14ac:dyDescent="0.75">
      <c r="A489" s="2">
        <v>42127</v>
      </c>
      <c r="B489" s="12">
        <v>1.42</v>
      </c>
      <c r="C489" s="12">
        <v>1.45</v>
      </c>
      <c r="D489" s="12">
        <v>1.41</v>
      </c>
      <c r="E489" s="12">
        <v>1.43</v>
      </c>
      <c r="F489" s="12">
        <v>1673860</v>
      </c>
      <c r="G489" s="12">
        <v>55458605</v>
      </c>
      <c r="H489" s="7">
        <f t="shared" si="7"/>
        <v>7.0422535211267668E-3</v>
      </c>
      <c r="L489" s="1"/>
    </row>
    <row r="490" spans="1:12" x14ac:dyDescent="0.75">
      <c r="A490" s="2">
        <v>42128</v>
      </c>
      <c r="B490" s="12">
        <v>1.43</v>
      </c>
      <c r="C490" s="12">
        <v>1.45</v>
      </c>
      <c r="D490" s="12">
        <v>1.41</v>
      </c>
      <c r="E490" s="12">
        <v>1.41</v>
      </c>
      <c r="F490" s="12">
        <v>1462600</v>
      </c>
      <c r="G490" s="12">
        <v>54530784</v>
      </c>
      <c r="H490" s="7">
        <f t="shared" si="7"/>
        <v>-1.3986013986014E-2</v>
      </c>
      <c r="L490" s="1"/>
    </row>
    <row r="491" spans="1:12" x14ac:dyDescent="0.75">
      <c r="A491" s="2">
        <v>42129</v>
      </c>
      <c r="B491" s="12">
        <v>1.41</v>
      </c>
      <c r="C491" s="12">
        <v>1.42</v>
      </c>
      <c r="D491" s="12">
        <v>1.39</v>
      </c>
      <c r="E491" s="12">
        <v>1.41</v>
      </c>
      <c r="F491" s="12">
        <v>1229630</v>
      </c>
      <c r="G491" s="12">
        <v>54527843</v>
      </c>
      <c r="H491" s="7">
        <f t="shared" si="7"/>
        <v>0</v>
      </c>
      <c r="L491" s="1"/>
    </row>
    <row r="492" spans="1:12" x14ac:dyDescent="0.75">
      <c r="A492" s="2">
        <v>42130</v>
      </c>
      <c r="B492" s="12">
        <v>1.41</v>
      </c>
      <c r="C492" s="12">
        <v>1.41</v>
      </c>
      <c r="D492" s="12">
        <v>1.39</v>
      </c>
      <c r="E492" s="12">
        <v>1.39</v>
      </c>
      <c r="F492" s="12">
        <v>1100820</v>
      </c>
      <c r="G492" s="12">
        <v>53879048</v>
      </c>
      <c r="H492" s="7">
        <f t="shared" si="7"/>
        <v>-1.4184397163120581E-2</v>
      </c>
      <c r="L492" s="1"/>
    </row>
    <row r="493" spans="1:12" x14ac:dyDescent="0.75">
      <c r="A493" s="2">
        <v>42131</v>
      </c>
      <c r="B493" s="12">
        <v>1.39</v>
      </c>
      <c r="C493" s="12">
        <v>1.49</v>
      </c>
      <c r="D493" s="12">
        <v>1.38</v>
      </c>
      <c r="E493" s="12">
        <v>1.46</v>
      </c>
      <c r="F493" s="12">
        <v>1742090</v>
      </c>
      <c r="G493" s="12">
        <v>56494605</v>
      </c>
      <c r="H493" s="7">
        <f t="shared" si="7"/>
        <v>5.0359712230215875E-2</v>
      </c>
      <c r="L493" s="1"/>
    </row>
    <row r="494" spans="1:12" x14ac:dyDescent="0.75">
      <c r="A494" s="2">
        <v>42132</v>
      </c>
      <c r="B494" s="12">
        <v>1.45</v>
      </c>
      <c r="C494" s="12">
        <v>1.49</v>
      </c>
      <c r="D494" s="12">
        <v>1.44</v>
      </c>
      <c r="E494" s="12">
        <v>1.48</v>
      </c>
      <c r="F494" s="12">
        <v>1444320</v>
      </c>
      <c r="G494" s="12">
        <v>57546407</v>
      </c>
      <c r="H494" s="7">
        <f t="shared" si="7"/>
        <v>2.0689655172413814E-2</v>
      </c>
      <c r="L494" s="1"/>
    </row>
    <row r="495" spans="1:12" x14ac:dyDescent="0.75">
      <c r="A495" s="2">
        <v>42133</v>
      </c>
      <c r="B495" s="12">
        <v>1.48</v>
      </c>
      <c r="C495" s="12">
        <v>1.49</v>
      </c>
      <c r="D495" s="12">
        <v>1.44</v>
      </c>
      <c r="E495" s="12">
        <v>1.45</v>
      </c>
      <c r="F495" s="12">
        <v>1323730</v>
      </c>
      <c r="G495" s="12">
        <v>56317396</v>
      </c>
      <c r="H495" s="7">
        <f t="shared" si="7"/>
        <v>-2.0270270270270289E-2</v>
      </c>
      <c r="L495" s="1"/>
    </row>
    <row r="496" spans="1:12" x14ac:dyDescent="0.75">
      <c r="A496" s="2">
        <v>42134</v>
      </c>
      <c r="B496" s="12">
        <v>1.45</v>
      </c>
      <c r="C496" s="12">
        <v>1.45</v>
      </c>
      <c r="D496" s="12">
        <v>1.42</v>
      </c>
      <c r="E496" s="12">
        <v>1.44</v>
      </c>
      <c r="F496" s="12">
        <v>993855</v>
      </c>
      <c r="G496" s="12">
        <v>55988933</v>
      </c>
      <c r="H496" s="7">
        <f t="shared" si="7"/>
        <v>-6.896551724137937E-3</v>
      </c>
      <c r="L496" s="1"/>
    </row>
    <row r="497" spans="1:12" x14ac:dyDescent="0.75">
      <c r="A497" s="2">
        <v>42135</v>
      </c>
      <c r="B497" s="12">
        <v>1.44</v>
      </c>
      <c r="C497" s="12">
        <v>1.45</v>
      </c>
      <c r="D497" s="12">
        <v>1.43</v>
      </c>
      <c r="E497" s="12">
        <v>1.44</v>
      </c>
      <c r="F497" s="12">
        <v>826032</v>
      </c>
      <c r="G497" s="12">
        <v>55971649</v>
      </c>
      <c r="H497" s="7">
        <f t="shared" si="7"/>
        <v>0</v>
      </c>
      <c r="L497" s="1"/>
    </row>
    <row r="498" spans="1:12" x14ac:dyDescent="0.75">
      <c r="A498" s="2">
        <v>42136</v>
      </c>
      <c r="B498" s="12">
        <v>1.44</v>
      </c>
      <c r="C498" s="12">
        <v>1.45</v>
      </c>
      <c r="D498" s="12">
        <v>1.43</v>
      </c>
      <c r="E498" s="12">
        <v>1.45</v>
      </c>
      <c r="F498" s="12">
        <v>723296</v>
      </c>
      <c r="G498" s="12">
        <v>56333938</v>
      </c>
      <c r="H498" s="7">
        <f t="shared" si="7"/>
        <v>6.944444444444451E-3</v>
      </c>
      <c r="L498" s="1"/>
    </row>
    <row r="499" spans="1:12" x14ac:dyDescent="0.75">
      <c r="A499" s="2">
        <v>42137</v>
      </c>
      <c r="B499" s="12">
        <v>1.44</v>
      </c>
      <c r="C499" s="12">
        <v>1.48</v>
      </c>
      <c r="D499" s="12">
        <v>1.44</v>
      </c>
      <c r="E499" s="12">
        <v>1.45</v>
      </c>
      <c r="F499" s="12">
        <v>1913000</v>
      </c>
      <c r="G499" s="12">
        <v>56601032</v>
      </c>
      <c r="H499" s="7">
        <f t="shared" si="7"/>
        <v>6.944444444444451E-3</v>
      </c>
      <c r="L499" s="1"/>
    </row>
    <row r="500" spans="1:12" x14ac:dyDescent="0.75">
      <c r="A500" s="2">
        <v>42138</v>
      </c>
      <c r="B500" s="12">
        <v>1.45</v>
      </c>
      <c r="C500" s="12">
        <v>1.46</v>
      </c>
      <c r="D500" s="12">
        <v>1.44</v>
      </c>
      <c r="E500" s="12">
        <v>1.45</v>
      </c>
      <c r="F500" s="12">
        <v>1078360</v>
      </c>
      <c r="G500" s="12">
        <v>56501185</v>
      </c>
      <c r="H500" s="7">
        <f t="shared" si="7"/>
        <v>0</v>
      </c>
      <c r="L500" s="1"/>
    </row>
    <row r="501" spans="1:12" x14ac:dyDescent="0.75">
      <c r="A501" s="2">
        <v>42139</v>
      </c>
      <c r="B501" s="12">
        <v>1.45</v>
      </c>
      <c r="C501" s="12">
        <v>1.46</v>
      </c>
      <c r="D501" s="12">
        <v>1.45</v>
      </c>
      <c r="E501" s="12">
        <v>1.45</v>
      </c>
      <c r="F501" s="12">
        <v>691297</v>
      </c>
      <c r="G501" s="12">
        <v>56798029</v>
      </c>
      <c r="H501" s="7">
        <f t="shared" si="7"/>
        <v>0</v>
      </c>
      <c r="L501" s="1"/>
    </row>
    <row r="502" spans="1:12" x14ac:dyDescent="0.75">
      <c r="A502" s="2">
        <v>42140</v>
      </c>
      <c r="B502" s="12">
        <v>1.45</v>
      </c>
      <c r="C502" s="12">
        <v>1.45</v>
      </c>
      <c r="D502" s="12">
        <v>1.4</v>
      </c>
      <c r="E502" s="12">
        <v>1.45</v>
      </c>
      <c r="F502" s="12">
        <v>757344</v>
      </c>
      <c r="G502" s="12">
        <v>56521997</v>
      </c>
      <c r="H502" s="7">
        <f t="shared" si="7"/>
        <v>0</v>
      </c>
      <c r="L502" s="1"/>
    </row>
    <row r="503" spans="1:12" x14ac:dyDescent="0.75">
      <c r="A503" s="2">
        <v>42141</v>
      </c>
      <c r="B503" s="12">
        <v>1.45</v>
      </c>
      <c r="C503" s="12">
        <v>1.46</v>
      </c>
      <c r="D503" s="12">
        <v>1.45</v>
      </c>
      <c r="E503" s="12">
        <v>1.45</v>
      </c>
      <c r="F503" s="12">
        <v>481714</v>
      </c>
      <c r="G503" s="12">
        <v>56876148</v>
      </c>
      <c r="H503" s="7">
        <f t="shared" si="7"/>
        <v>0</v>
      </c>
      <c r="L503" s="1"/>
    </row>
    <row r="504" spans="1:12" x14ac:dyDescent="0.75">
      <c r="A504" s="2">
        <v>42142</v>
      </c>
      <c r="B504" s="12">
        <v>1.45</v>
      </c>
      <c r="C504" s="12">
        <v>1.46</v>
      </c>
      <c r="D504" s="12">
        <v>1.44</v>
      </c>
      <c r="E504" s="12">
        <v>1.45</v>
      </c>
      <c r="F504" s="12">
        <v>630744</v>
      </c>
      <c r="G504" s="12">
        <v>56615050</v>
      </c>
      <c r="H504" s="7">
        <f t="shared" si="7"/>
        <v>0</v>
      </c>
      <c r="L504" s="1"/>
    </row>
    <row r="505" spans="1:12" x14ac:dyDescent="0.75">
      <c r="A505" s="2">
        <v>42143</v>
      </c>
      <c r="B505" s="12">
        <v>1.45</v>
      </c>
      <c r="C505" s="12">
        <v>1.46</v>
      </c>
      <c r="D505" s="12">
        <v>1.44</v>
      </c>
      <c r="E505" s="12">
        <v>1.45</v>
      </c>
      <c r="F505" s="12">
        <v>516737</v>
      </c>
      <c r="G505" s="12">
        <v>56923493</v>
      </c>
      <c r="H505" s="7">
        <f t="shared" si="7"/>
        <v>0</v>
      </c>
      <c r="L505" s="1"/>
    </row>
    <row r="506" spans="1:12" x14ac:dyDescent="0.75">
      <c r="A506" s="2">
        <v>42144</v>
      </c>
      <c r="B506" s="12">
        <v>1.45</v>
      </c>
      <c r="C506" s="12">
        <v>1.46</v>
      </c>
      <c r="D506" s="12">
        <v>1.45</v>
      </c>
      <c r="E506" s="12">
        <v>1.46</v>
      </c>
      <c r="F506" s="12">
        <v>892369</v>
      </c>
      <c r="G506" s="12">
        <v>57203100</v>
      </c>
      <c r="H506" s="7">
        <f t="shared" si="7"/>
        <v>6.896551724137937E-3</v>
      </c>
      <c r="L506" s="1"/>
    </row>
    <row r="507" spans="1:12" x14ac:dyDescent="0.75">
      <c r="A507" s="2">
        <v>42145</v>
      </c>
      <c r="B507" s="12">
        <v>1.46</v>
      </c>
      <c r="C507" s="12">
        <v>1.48</v>
      </c>
      <c r="D507" s="12">
        <v>1.46</v>
      </c>
      <c r="E507" s="12">
        <v>1.48</v>
      </c>
      <c r="F507" s="12">
        <v>1109240</v>
      </c>
      <c r="G507" s="12">
        <v>57982600</v>
      </c>
      <c r="H507" s="7">
        <f t="shared" si="7"/>
        <v>1.3698630136986314E-2</v>
      </c>
      <c r="L507" s="1"/>
    </row>
    <row r="508" spans="1:12" x14ac:dyDescent="0.75">
      <c r="A508" s="2">
        <v>42146</v>
      </c>
      <c r="B508" s="12">
        <v>1.48</v>
      </c>
      <c r="C508" s="12">
        <v>1.88</v>
      </c>
      <c r="D508" s="12">
        <v>1.48</v>
      </c>
      <c r="E508" s="12">
        <v>1.83</v>
      </c>
      <c r="F508" s="12">
        <v>5017600</v>
      </c>
      <c r="G508" s="12">
        <v>71930151</v>
      </c>
      <c r="H508" s="7">
        <f t="shared" si="7"/>
        <v>0.23648648648648654</v>
      </c>
      <c r="L508" s="1"/>
    </row>
    <row r="509" spans="1:12" x14ac:dyDescent="0.75">
      <c r="A509" s="2">
        <v>42147</v>
      </c>
      <c r="B509" s="12">
        <v>1.83</v>
      </c>
      <c r="C509" s="12">
        <v>1.9</v>
      </c>
      <c r="D509" s="12">
        <v>1.77</v>
      </c>
      <c r="E509" s="12">
        <v>1.79</v>
      </c>
      <c r="F509" s="12">
        <v>2701800</v>
      </c>
      <c r="G509" s="12">
        <v>70179302</v>
      </c>
      <c r="H509" s="7">
        <f t="shared" si="7"/>
        <v>-2.1857923497267777E-2</v>
      </c>
      <c r="L509" s="1"/>
    </row>
    <row r="510" spans="1:12" x14ac:dyDescent="0.75">
      <c r="A510" s="2">
        <v>42148</v>
      </c>
      <c r="B510" s="12">
        <v>1.79</v>
      </c>
      <c r="C510" s="12">
        <v>1.84</v>
      </c>
      <c r="D510" s="12">
        <v>1.79</v>
      </c>
      <c r="E510" s="12">
        <v>1.83</v>
      </c>
      <c r="F510" s="12">
        <v>1725070</v>
      </c>
      <c r="G510" s="12">
        <v>71989343</v>
      </c>
      <c r="H510" s="7">
        <f t="shared" si="7"/>
        <v>2.2346368715083817E-2</v>
      </c>
      <c r="L510" s="1"/>
    </row>
    <row r="511" spans="1:12" x14ac:dyDescent="0.75">
      <c r="A511" s="2">
        <v>42149</v>
      </c>
      <c r="B511" s="12">
        <v>1.83</v>
      </c>
      <c r="C511" s="12">
        <v>1.84</v>
      </c>
      <c r="D511" s="12">
        <v>1.79</v>
      </c>
      <c r="E511" s="12">
        <v>1.8</v>
      </c>
      <c r="F511" s="12">
        <v>1457180</v>
      </c>
      <c r="G511" s="12">
        <v>70945772</v>
      </c>
      <c r="H511" s="7">
        <f t="shared" si="7"/>
        <v>-1.6393442622950834E-2</v>
      </c>
      <c r="L511" s="1"/>
    </row>
    <row r="512" spans="1:12" x14ac:dyDescent="0.75">
      <c r="A512" s="2">
        <v>42150</v>
      </c>
      <c r="B512" s="12">
        <v>1.8</v>
      </c>
      <c r="C512" s="12">
        <v>1.82</v>
      </c>
      <c r="D512" s="12">
        <v>1.79</v>
      </c>
      <c r="E512" s="12">
        <v>1.82</v>
      </c>
      <c r="F512" s="12">
        <v>1381530</v>
      </c>
      <c r="G512" s="12">
        <v>71546957</v>
      </c>
      <c r="H512" s="7">
        <f t="shared" si="7"/>
        <v>1.111111111111112E-2</v>
      </c>
      <c r="L512" s="1"/>
    </row>
    <row r="513" spans="1:12" x14ac:dyDescent="0.75">
      <c r="A513" s="2">
        <v>42151</v>
      </c>
      <c r="B513" s="12">
        <v>1.82</v>
      </c>
      <c r="C513" s="12">
        <v>1.87</v>
      </c>
      <c r="D513" s="12">
        <v>1.81</v>
      </c>
      <c r="E513" s="12">
        <v>1.85</v>
      </c>
      <c r="F513" s="12">
        <v>1675280</v>
      </c>
      <c r="G513" s="12">
        <v>72690290</v>
      </c>
      <c r="H513" s="7">
        <f t="shared" si="7"/>
        <v>1.6483516483516498E-2</v>
      </c>
      <c r="L513" s="1"/>
    </row>
    <row r="514" spans="1:12" x14ac:dyDescent="0.75">
      <c r="A514" s="2">
        <v>42152</v>
      </c>
      <c r="B514" s="12">
        <v>1.85</v>
      </c>
      <c r="C514" s="12">
        <v>1.86</v>
      </c>
      <c r="D514" s="12">
        <v>1.83</v>
      </c>
      <c r="E514" s="12">
        <v>1.84</v>
      </c>
      <c r="F514" s="12">
        <v>1301610</v>
      </c>
      <c r="G514" s="12">
        <v>72573509</v>
      </c>
      <c r="H514" s="7">
        <f t="shared" si="7"/>
        <v>-5.40540540540541E-3</v>
      </c>
      <c r="L514" s="1"/>
    </row>
    <row r="515" spans="1:12" x14ac:dyDescent="0.75">
      <c r="A515" s="2">
        <v>42153</v>
      </c>
      <c r="B515" s="12">
        <v>1.84</v>
      </c>
      <c r="C515" s="12">
        <v>1.84</v>
      </c>
      <c r="D515" s="12">
        <v>1.81</v>
      </c>
      <c r="E515" s="12">
        <v>1.83</v>
      </c>
      <c r="F515" s="12">
        <v>1762870</v>
      </c>
      <c r="G515" s="12">
        <v>72251801</v>
      </c>
      <c r="H515" s="7">
        <f t="shared" ref="H515:H578" si="8">(E515-B515)/B515</f>
        <v>-5.4347826086956564E-3</v>
      </c>
      <c r="L515" s="1"/>
    </row>
    <row r="516" spans="1:12" x14ac:dyDescent="0.75">
      <c r="A516" s="2">
        <v>42154</v>
      </c>
      <c r="B516" s="12">
        <v>1.83</v>
      </c>
      <c r="C516" s="12">
        <v>1.84</v>
      </c>
      <c r="D516" s="12">
        <v>1.81</v>
      </c>
      <c r="E516" s="12">
        <v>1.81</v>
      </c>
      <c r="F516" s="12">
        <v>1327450</v>
      </c>
      <c r="G516" s="12">
        <v>71586881</v>
      </c>
      <c r="H516" s="7">
        <f t="shared" si="8"/>
        <v>-1.0928961748633888E-2</v>
      </c>
      <c r="L516" s="1"/>
    </row>
    <row r="517" spans="1:12" x14ac:dyDescent="0.75">
      <c r="A517" s="2">
        <v>42155</v>
      </c>
      <c r="B517" s="12">
        <v>1.81</v>
      </c>
      <c r="C517" s="12">
        <v>1.81</v>
      </c>
      <c r="D517" s="12">
        <v>1.63</v>
      </c>
      <c r="E517" s="12">
        <v>1.64</v>
      </c>
      <c r="F517" s="12">
        <v>2071950</v>
      </c>
      <c r="G517" s="12">
        <v>64685622</v>
      </c>
      <c r="H517" s="7">
        <f t="shared" si="8"/>
        <v>-9.3922651933701737E-2</v>
      </c>
      <c r="L517" s="1"/>
    </row>
    <row r="518" spans="1:12" x14ac:dyDescent="0.75">
      <c r="A518" s="2">
        <v>42156</v>
      </c>
      <c r="B518" s="12">
        <v>1.64</v>
      </c>
      <c r="C518" s="12">
        <v>1.68</v>
      </c>
      <c r="D518" s="12">
        <v>1.59</v>
      </c>
      <c r="E518" s="12">
        <v>1.62</v>
      </c>
      <c r="F518" s="12">
        <v>1998470</v>
      </c>
      <c r="G518" s="12">
        <v>63900032</v>
      </c>
      <c r="H518" s="7">
        <f t="shared" si="8"/>
        <v>-1.2195121951219388E-2</v>
      </c>
      <c r="L518" s="1"/>
    </row>
    <row r="519" spans="1:12" x14ac:dyDescent="0.75">
      <c r="A519" s="2">
        <v>42157</v>
      </c>
      <c r="B519" s="12">
        <v>1.62</v>
      </c>
      <c r="C519" s="12">
        <v>1.68</v>
      </c>
      <c r="D519" s="12">
        <v>1.61</v>
      </c>
      <c r="E519" s="12">
        <v>1.67</v>
      </c>
      <c r="F519" s="12">
        <v>1370450</v>
      </c>
      <c r="G519" s="12">
        <v>66082807</v>
      </c>
      <c r="H519" s="7">
        <f t="shared" si="8"/>
        <v>3.0864197530864085E-2</v>
      </c>
      <c r="L519" s="1"/>
    </row>
    <row r="520" spans="1:12" x14ac:dyDescent="0.75">
      <c r="A520" s="2">
        <v>42158</v>
      </c>
      <c r="B520" s="12">
        <v>1.67</v>
      </c>
      <c r="C520" s="12">
        <v>1.7</v>
      </c>
      <c r="D520" s="12">
        <v>1.66</v>
      </c>
      <c r="E520" s="12">
        <v>1.69</v>
      </c>
      <c r="F520" s="12">
        <v>1162310</v>
      </c>
      <c r="G520" s="12">
        <v>66812757</v>
      </c>
      <c r="H520" s="7">
        <f t="shared" si="8"/>
        <v>1.1976047904191628E-2</v>
      </c>
      <c r="L520" s="1"/>
    </row>
    <row r="521" spans="1:12" x14ac:dyDescent="0.75">
      <c r="A521" s="2">
        <v>42159</v>
      </c>
      <c r="B521" s="12">
        <v>1.69</v>
      </c>
      <c r="C521" s="12">
        <v>1.69</v>
      </c>
      <c r="D521" s="12">
        <v>1.66</v>
      </c>
      <c r="E521" s="12">
        <v>1.67</v>
      </c>
      <c r="F521" s="12">
        <v>1065250</v>
      </c>
      <c r="G521" s="12">
        <v>66117635</v>
      </c>
      <c r="H521" s="7">
        <f t="shared" si="8"/>
        <v>-1.1834319526627229E-2</v>
      </c>
      <c r="L521" s="1"/>
    </row>
    <row r="522" spans="1:12" x14ac:dyDescent="0.75">
      <c r="A522" s="2">
        <v>42160</v>
      </c>
      <c r="B522" s="12">
        <v>1.67</v>
      </c>
      <c r="C522" s="12">
        <v>1.77</v>
      </c>
      <c r="D522" s="12">
        <v>1.67</v>
      </c>
      <c r="E522" s="12">
        <v>1.76</v>
      </c>
      <c r="F522" s="12">
        <v>1474750</v>
      </c>
      <c r="G522" s="12">
        <v>69822453</v>
      </c>
      <c r="H522" s="7">
        <f t="shared" si="8"/>
        <v>5.3892215568862326E-2</v>
      </c>
      <c r="L522" s="1"/>
    </row>
    <row r="523" spans="1:12" x14ac:dyDescent="0.75">
      <c r="A523" s="2">
        <v>42161</v>
      </c>
      <c r="B523" s="12">
        <v>1.76</v>
      </c>
      <c r="C523" s="12">
        <v>1.78</v>
      </c>
      <c r="D523" s="12">
        <v>1.75</v>
      </c>
      <c r="E523" s="12">
        <v>1.76</v>
      </c>
      <c r="F523" s="12">
        <v>1184500</v>
      </c>
      <c r="G523" s="12">
        <v>69845019</v>
      </c>
      <c r="H523" s="7">
        <f t="shared" si="8"/>
        <v>0</v>
      </c>
      <c r="L523" s="1"/>
    </row>
    <row r="524" spans="1:12" x14ac:dyDescent="0.75">
      <c r="A524" s="2">
        <v>42162</v>
      </c>
      <c r="B524" s="12">
        <v>1.76</v>
      </c>
      <c r="C524" s="12">
        <v>1.77</v>
      </c>
      <c r="D524" s="12">
        <v>1.72</v>
      </c>
      <c r="E524" s="12">
        <v>1.73</v>
      </c>
      <c r="F524" s="12">
        <v>1160830</v>
      </c>
      <c r="G524" s="12">
        <v>68733717</v>
      </c>
      <c r="H524" s="7">
        <f t="shared" si="8"/>
        <v>-1.7045454545454562E-2</v>
      </c>
      <c r="L524" s="1"/>
    </row>
    <row r="525" spans="1:12" x14ac:dyDescent="0.75">
      <c r="A525" s="2">
        <v>42163</v>
      </c>
      <c r="B525" s="12">
        <v>1.73</v>
      </c>
      <c r="C525" s="12">
        <v>1.8</v>
      </c>
      <c r="D525" s="12">
        <v>1.73</v>
      </c>
      <c r="E525" s="12">
        <v>1.79</v>
      </c>
      <c r="F525" s="12">
        <v>1710280</v>
      </c>
      <c r="G525" s="12">
        <v>71003932</v>
      </c>
      <c r="H525" s="7">
        <f t="shared" si="8"/>
        <v>3.4682080924855523E-2</v>
      </c>
      <c r="L525" s="1"/>
    </row>
    <row r="526" spans="1:12" x14ac:dyDescent="0.75">
      <c r="A526" s="2">
        <v>42164</v>
      </c>
      <c r="B526" s="12">
        <v>1.78</v>
      </c>
      <c r="C526" s="12">
        <v>1.8</v>
      </c>
      <c r="D526" s="12">
        <v>1.78</v>
      </c>
      <c r="E526" s="12">
        <v>1.8</v>
      </c>
      <c r="F526" s="12">
        <v>1480430</v>
      </c>
      <c r="G526" s="12">
        <v>71425336</v>
      </c>
      <c r="H526" s="7">
        <f t="shared" si="8"/>
        <v>1.1235955056179785E-2</v>
      </c>
      <c r="L526" s="1"/>
    </row>
    <row r="527" spans="1:12" x14ac:dyDescent="0.75">
      <c r="A527" s="2">
        <v>42165</v>
      </c>
      <c r="B527" s="12">
        <v>1.8</v>
      </c>
      <c r="C527" s="12">
        <v>1.8</v>
      </c>
      <c r="D527" s="12">
        <v>1.75</v>
      </c>
      <c r="E527" s="12">
        <v>1.76</v>
      </c>
      <c r="F527" s="12">
        <v>1212820</v>
      </c>
      <c r="G527" s="12">
        <v>70020046</v>
      </c>
      <c r="H527" s="7">
        <f t="shared" si="8"/>
        <v>-2.222222222222224E-2</v>
      </c>
      <c r="L527" s="1"/>
    </row>
    <row r="528" spans="1:12" x14ac:dyDescent="0.75">
      <c r="A528" s="2">
        <v>42166</v>
      </c>
      <c r="B528" s="12">
        <v>1.76</v>
      </c>
      <c r="C528" s="12">
        <v>1.8</v>
      </c>
      <c r="D528" s="12">
        <v>1.76</v>
      </c>
      <c r="E528" s="12">
        <v>1.79</v>
      </c>
      <c r="F528" s="12">
        <v>1048480</v>
      </c>
      <c r="G528" s="12">
        <v>71379411</v>
      </c>
      <c r="H528" s="7">
        <f t="shared" si="8"/>
        <v>1.7045454545454562E-2</v>
      </c>
      <c r="L528" s="1"/>
    </row>
    <row r="529" spans="1:12" x14ac:dyDescent="0.75">
      <c r="A529" s="2">
        <v>42167</v>
      </c>
      <c r="B529" s="12">
        <v>1.79</v>
      </c>
      <c r="C529" s="12">
        <v>1.81</v>
      </c>
      <c r="D529" s="12">
        <v>1.79</v>
      </c>
      <c r="E529" s="12">
        <v>1.8</v>
      </c>
      <c r="F529" s="12">
        <v>963104</v>
      </c>
      <c r="G529" s="12">
        <v>71833229</v>
      </c>
      <c r="H529" s="7">
        <f t="shared" si="8"/>
        <v>5.5865921787709542E-3</v>
      </c>
      <c r="L529" s="1"/>
    </row>
    <row r="530" spans="1:12" x14ac:dyDescent="0.75">
      <c r="A530" s="2">
        <v>42168</v>
      </c>
      <c r="B530" s="12">
        <v>1.8</v>
      </c>
      <c r="C530" s="12">
        <v>1.86</v>
      </c>
      <c r="D530" s="12">
        <v>1.8</v>
      </c>
      <c r="E530" s="12">
        <v>1.86</v>
      </c>
      <c r="F530" s="12">
        <v>1470540</v>
      </c>
      <c r="G530" s="12">
        <v>74250203</v>
      </c>
      <c r="H530" s="7">
        <f t="shared" si="8"/>
        <v>3.3333333333333361E-2</v>
      </c>
      <c r="L530" s="1"/>
    </row>
    <row r="531" spans="1:12" x14ac:dyDescent="0.75">
      <c r="A531" s="2">
        <v>42169</v>
      </c>
      <c r="B531" s="12">
        <v>1.86</v>
      </c>
      <c r="C531" s="12">
        <v>2.0699999999999998</v>
      </c>
      <c r="D531" s="12">
        <v>1.85</v>
      </c>
      <c r="E531" s="12">
        <v>2</v>
      </c>
      <c r="F531" s="12">
        <v>3128440</v>
      </c>
      <c r="G531" s="12">
        <v>79943263</v>
      </c>
      <c r="H531" s="7">
        <f t="shared" si="8"/>
        <v>7.5268817204301022E-2</v>
      </c>
      <c r="L531" s="1"/>
    </row>
    <row r="532" spans="1:12" x14ac:dyDescent="0.75">
      <c r="A532" s="2">
        <v>42170</v>
      </c>
      <c r="B532" s="12">
        <v>2</v>
      </c>
      <c r="C532" s="12">
        <v>2.0299999999999998</v>
      </c>
      <c r="D532" s="12">
        <v>1.99</v>
      </c>
      <c r="E532" s="12">
        <v>2.02</v>
      </c>
      <c r="F532" s="12">
        <v>1895750</v>
      </c>
      <c r="G532" s="12">
        <v>80614464</v>
      </c>
      <c r="H532" s="7">
        <f t="shared" si="8"/>
        <v>1.0000000000000009E-2</v>
      </c>
      <c r="L532" s="1"/>
    </row>
    <row r="533" spans="1:12" x14ac:dyDescent="0.75">
      <c r="A533" s="2">
        <v>42171</v>
      </c>
      <c r="B533" s="12">
        <v>2.02</v>
      </c>
      <c r="C533" s="12">
        <v>2.88</v>
      </c>
      <c r="D533" s="12">
        <v>2.0099999999999998</v>
      </c>
      <c r="E533" s="12">
        <v>2.88</v>
      </c>
      <c r="F533" s="12">
        <v>10053700</v>
      </c>
      <c r="G533" s="12">
        <v>114976020</v>
      </c>
      <c r="H533" s="7">
        <f t="shared" si="8"/>
        <v>0.42574257425742568</v>
      </c>
      <c r="L533" s="1"/>
    </row>
    <row r="534" spans="1:12" x14ac:dyDescent="0.75">
      <c r="A534" s="2">
        <v>42172</v>
      </c>
      <c r="B534" s="12">
        <v>2.9</v>
      </c>
      <c r="C534" s="12">
        <v>3.2</v>
      </c>
      <c r="D534" s="12">
        <v>2.72</v>
      </c>
      <c r="E534" s="12">
        <v>2.89</v>
      </c>
      <c r="F534" s="12">
        <v>13038800</v>
      </c>
      <c r="G534" s="12">
        <v>115540046</v>
      </c>
      <c r="H534" s="7">
        <f t="shared" si="8"/>
        <v>-3.4482758620688922E-3</v>
      </c>
      <c r="L534" s="1"/>
    </row>
    <row r="535" spans="1:12" x14ac:dyDescent="0.75">
      <c r="A535" s="2">
        <v>42173</v>
      </c>
      <c r="B535" s="12">
        <v>2.89</v>
      </c>
      <c r="C535" s="12">
        <v>3.13</v>
      </c>
      <c r="D535" s="12">
        <v>2.88</v>
      </c>
      <c r="E535" s="12">
        <v>3.1</v>
      </c>
      <c r="F535" s="12">
        <v>7435550</v>
      </c>
      <c r="G535" s="12">
        <v>123890094</v>
      </c>
      <c r="H535" s="7">
        <f t="shared" si="8"/>
        <v>7.2664359861591685E-2</v>
      </c>
      <c r="L535" s="1"/>
    </row>
    <row r="536" spans="1:12" x14ac:dyDescent="0.75">
      <c r="A536" s="2">
        <v>42174</v>
      </c>
      <c r="B536" s="12">
        <v>3.1</v>
      </c>
      <c r="C536" s="12">
        <v>3.12</v>
      </c>
      <c r="D536" s="12">
        <v>2.69</v>
      </c>
      <c r="E536" s="12">
        <v>2.81</v>
      </c>
      <c r="F536" s="12">
        <v>7275770</v>
      </c>
      <c r="G536" s="12">
        <v>112452589</v>
      </c>
      <c r="H536" s="7">
        <f t="shared" si="8"/>
        <v>-9.3548387096774197E-2</v>
      </c>
      <c r="L536" s="1"/>
    </row>
    <row r="537" spans="1:12" x14ac:dyDescent="0.75">
      <c r="A537" s="2">
        <v>42175</v>
      </c>
      <c r="B537" s="12">
        <v>2.81</v>
      </c>
      <c r="C537" s="12">
        <v>3.09</v>
      </c>
      <c r="D537" s="12">
        <v>2.75</v>
      </c>
      <c r="E537" s="12">
        <v>3.04</v>
      </c>
      <c r="F537" s="12">
        <v>5729100</v>
      </c>
      <c r="G537" s="12">
        <v>121702814</v>
      </c>
      <c r="H537" s="7">
        <f t="shared" si="8"/>
        <v>8.1850533807829168E-2</v>
      </c>
      <c r="L537" s="1"/>
    </row>
    <row r="538" spans="1:12" x14ac:dyDescent="0.75">
      <c r="A538" s="2">
        <v>42176</v>
      </c>
      <c r="B538" s="12">
        <v>3.04</v>
      </c>
      <c r="C538" s="12">
        <v>3.05</v>
      </c>
      <c r="D538" s="12">
        <v>2.9</v>
      </c>
      <c r="E538" s="12">
        <v>3.02</v>
      </c>
      <c r="F538" s="12">
        <v>3196090</v>
      </c>
      <c r="G538" s="12">
        <v>121255283</v>
      </c>
      <c r="H538" s="7">
        <f t="shared" si="8"/>
        <v>-6.5789473684210583E-3</v>
      </c>
      <c r="L538" s="1"/>
    </row>
    <row r="539" spans="1:12" x14ac:dyDescent="0.75">
      <c r="A539" s="2">
        <v>42177</v>
      </c>
      <c r="B539" s="12">
        <v>3.02</v>
      </c>
      <c r="C539" s="12">
        <v>3.05</v>
      </c>
      <c r="D539" s="12">
        <v>2.96</v>
      </c>
      <c r="E539" s="12">
        <v>3.03</v>
      </c>
      <c r="F539" s="12">
        <v>3039690</v>
      </c>
      <c r="G539" s="12">
        <v>121589048</v>
      </c>
      <c r="H539" s="7">
        <f t="shared" si="8"/>
        <v>3.3112582781456247E-3</v>
      </c>
      <c r="L539" s="1"/>
    </row>
    <row r="540" spans="1:12" x14ac:dyDescent="0.75">
      <c r="A540" s="2">
        <v>42178</v>
      </c>
      <c r="B540" s="12">
        <v>3.03</v>
      </c>
      <c r="C540" s="12">
        <v>3.03</v>
      </c>
      <c r="D540" s="12">
        <v>2.97</v>
      </c>
      <c r="E540" s="12">
        <v>2.97</v>
      </c>
      <c r="F540" s="12">
        <v>2332310</v>
      </c>
      <c r="G540" s="12">
        <v>119504581</v>
      </c>
      <c r="H540" s="7">
        <f t="shared" si="8"/>
        <v>-1.9801980198019674E-2</v>
      </c>
      <c r="L540" s="1"/>
    </row>
    <row r="541" spans="1:12" x14ac:dyDescent="0.75">
      <c r="A541" s="2">
        <v>42179</v>
      </c>
      <c r="B541" s="12">
        <v>2.97</v>
      </c>
      <c r="C541" s="12">
        <v>2.97</v>
      </c>
      <c r="D541" s="12">
        <v>2.78</v>
      </c>
      <c r="E541" s="12">
        <v>2.78</v>
      </c>
      <c r="F541" s="12">
        <v>3317430</v>
      </c>
      <c r="G541" s="12">
        <v>111716359</v>
      </c>
      <c r="H541" s="7">
        <f t="shared" si="8"/>
        <v>-6.3973063973064098E-2</v>
      </c>
      <c r="L541" s="1"/>
    </row>
    <row r="542" spans="1:12" x14ac:dyDescent="0.75">
      <c r="A542" s="2">
        <v>42180</v>
      </c>
      <c r="B542" s="12">
        <v>2.77</v>
      </c>
      <c r="C542" s="12">
        <v>2.89</v>
      </c>
      <c r="D542" s="12">
        <v>2.69</v>
      </c>
      <c r="E542" s="12">
        <v>2.85</v>
      </c>
      <c r="F542" s="12">
        <v>4221940</v>
      </c>
      <c r="G542" s="12">
        <v>114689310</v>
      </c>
      <c r="H542" s="7">
        <f t="shared" si="8"/>
        <v>2.8880866425992805E-2</v>
      </c>
      <c r="L542" s="1"/>
    </row>
    <row r="543" spans="1:12" x14ac:dyDescent="0.75">
      <c r="A543" s="2">
        <v>42181</v>
      </c>
      <c r="B543" s="12">
        <v>2.85</v>
      </c>
      <c r="C543" s="12">
        <v>2.91</v>
      </c>
      <c r="D543" s="12">
        <v>2.82</v>
      </c>
      <c r="E543" s="12">
        <v>2.86</v>
      </c>
      <c r="F543" s="12">
        <v>2100370</v>
      </c>
      <c r="G543" s="12">
        <v>115169149</v>
      </c>
      <c r="H543" s="7">
        <f t="shared" si="8"/>
        <v>3.5087719298244864E-3</v>
      </c>
      <c r="L543" s="1"/>
    </row>
    <row r="544" spans="1:12" x14ac:dyDescent="0.75">
      <c r="A544" s="2">
        <v>42182</v>
      </c>
      <c r="B544" s="12">
        <v>2.86</v>
      </c>
      <c r="C544" s="12">
        <v>3.12</v>
      </c>
      <c r="D544" s="12">
        <v>2.86</v>
      </c>
      <c r="E544" s="12">
        <v>3.1</v>
      </c>
      <c r="F544" s="12">
        <v>4570240</v>
      </c>
      <c r="G544" s="12">
        <v>125039921</v>
      </c>
      <c r="H544" s="7">
        <f t="shared" si="8"/>
        <v>8.3916083916083989E-2</v>
      </c>
      <c r="L544" s="1"/>
    </row>
    <row r="545" spans="1:12" x14ac:dyDescent="0.75">
      <c r="A545" s="2">
        <v>42183</v>
      </c>
      <c r="B545" s="12">
        <v>3.09</v>
      </c>
      <c r="C545" s="12">
        <v>3.31</v>
      </c>
      <c r="D545" s="12">
        <v>3.02</v>
      </c>
      <c r="E545" s="12">
        <v>3.31</v>
      </c>
      <c r="F545" s="12">
        <v>2837150</v>
      </c>
      <c r="G545" s="12">
        <v>133312330</v>
      </c>
      <c r="H545" s="7">
        <f t="shared" si="8"/>
        <v>7.1197411003236316E-2</v>
      </c>
      <c r="L545" s="1"/>
    </row>
    <row r="546" spans="1:12" x14ac:dyDescent="0.75">
      <c r="A546" s="2">
        <v>42184</v>
      </c>
      <c r="B546" s="12">
        <v>3.19</v>
      </c>
      <c r="C546" s="12">
        <v>3.82</v>
      </c>
      <c r="D546" s="12">
        <v>3.03</v>
      </c>
      <c r="E546" s="12">
        <v>3.74</v>
      </c>
      <c r="F546" s="12">
        <v>12726600</v>
      </c>
      <c r="G546" s="12">
        <v>150780869</v>
      </c>
      <c r="H546" s="7">
        <f t="shared" si="8"/>
        <v>0.17241379310344837</v>
      </c>
      <c r="L546" s="1"/>
    </row>
    <row r="547" spans="1:12" x14ac:dyDescent="0.75">
      <c r="A547" s="2">
        <v>42185</v>
      </c>
      <c r="B547" s="12">
        <v>3.74</v>
      </c>
      <c r="C547" s="12">
        <v>4.34</v>
      </c>
      <c r="D547" s="12">
        <v>3.73</v>
      </c>
      <c r="E547" s="12">
        <v>4.09</v>
      </c>
      <c r="F547" s="12">
        <v>15390500</v>
      </c>
      <c r="G547" s="12">
        <v>165024817</v>
      </c>
      <c r="H547" s="7">
        <f t="shared" si="8"/>
        <v>9.3582887700534662E-2</v>
      </c>
      <c r="L547" s="1"/>
    </row>
    <row r="548" spans="1:12" x14ac:dyDescent="0.75">
      <c r="A548" s="2">
        <v>42186</v>
      </c>
      <c r="B548" s="12">
        <v>4.09</v>
      </c>
      <c r="C548" s="12">
        <v>4.1100000000000003</v>
      </c>
      <c r="D548" s="12">
        <v>3.84</v>
      </c>
      <c r="E548" s="12">
        <v>3.92</v>
      </c>
      <c r="F548" s="12">
        <v>7113180</v>
      </c>
      <c r="G548" s="12">
        <v>158580552</v>
      </c>
      <c r="H548" s="7">
        <f t="shared" si="8"/>
        <v>-4.1564792176039103E-2</v>
      </c>
      <c r="L548" s="1"/>
    </row>
    <row r="549" spans="1:12" x14ac:dyDescent="0.75">
      <c r="A549" s="2">
        <v>42187</v>
      </c>
      <c r="B549" s="12">
        <v>3.93</v>
      </c>
      <c r="C549" s="12">
        <v>4.16</v>
      </c>
      <c r="D549" s="12">
        <v>3.92</v>
      </c>
      <c r="E549" s="12">
        <v>4.07</v>
      </c>
      <c r="F549" s="12">
        <v>6288460</v>
      </c>
      <c r="G549" s="12">
        <v>164402970</v>
      </c>
      <c r="H549" s="7">
        <f t="shared" si="8"/>
        <v>3.5623409669211223E-2</v>
      </c>
      <c r="L549" s="1"/>
    </row>
    <row r="550" spans="1:12" x14ac:dyDescent="0.75">
      <c r="A550" s="2">
        <v>42188</v>
      </c>
      <c r="B550" s="12">
        <v>4.0599999999999996</v>
      </c>
      <c r="C550" s="12">
        <v>4.13</v>
      </c>
      <c r="D550" s="12">
        <v>4.0599999999999996</v>
      </c>
      <c r="E550" s="12">
        <v>4.12</v>
      </c>
      <c r="F550" s="12">
        <v>4281280</v>
      </c>
      <c r="G550" s="12">
        <v>166548877</v>
      </c>
      <c r="H550" s="7">
        <f t="shared" si="8"/>
        <v>1.4778325123152834E-2</v>
      </c>
      <c r="L550" s="1"/>
    </row>
    <row r="551" spans="1:12" x14ac:dyDescent="0.75">
      <c r="A551" s="2">
        <v>42189</v>
      </c>
      <c r="B551" s="12">
        <v>4.12</v>
      </c>
      <c r="C551" s="12">
        <v>4.1399999999999997</v>
      </c>
      <c r="D551" s="12">
        <v>4.0599999999999996</v>
      </c>
      <c r="E551" s="12">
        <v>4.1100000000000003</v>
      </c>
      <c r="F551" s="12">
        <v>3939060</v>
      </c>
      <c r="G551" s="12">
        <v>166600862</v>
      </c>
      <c r="H551" s="7">
        <f t="shared" si="8"/>
        <v>-2.4271844660193657E-3</v>
      </c>
      <c r="L551" s="1"/>
    </row>
    <row r="552" spans="1:12" x14ac:dyDescent="0.75">
      <c r="A552" s="2">
        <v>42190</v>
      </c>
      <c r="B552" s="12">
        <v>4.13</v>
      </c>
      <c r="C552" s="12">
        <v>4.95</v>
      </c>
      <c r="D552" s="12">
        <v>4.04</v>
      </c>
      <c r="E552" s="12">
        <v>4.95</v>
      </c>
      <c r="F552" s="12">
        <v>14069300</v>
      </c>
      <c r="G552" s="12">
        <v>200743173</v>
      </c>
      <c r="H552" s="7">
        <f t="shared" si="8"/>
        <v>0.19854721549636811</v>
      </c>
      <c r="L552" s="1"/>
    </row>
    <row r="553" spans="1:12" x14ac:dyDescent="0.75">
      <c r="A553" s="2">
        <v>42191</v>
      </c>
      <c r="B553" s="12">
        <v>4.95</v>
      </c>
      <c r="C553" s="12">
        <v>5.69</v>
      </c>
      <c r="D553" s="12">
        <v>4.67</v>
      </c>
      <c r="E553" s="12">
        <v>5.42</v>
      </c>
      <c r="F553" s="12">
        <v>22969200</v>
      </c>
      <c r="G553" s="12">
        <v>219730727</v>
      </c>
      <c r="H553" s="7">
        <f t="shared" si="8"/>
        <v>9.4949494949494895E-2</v>
      </c>
      <c r="L553" s="1"/>
    </row>
    <row r="554" spans="1:12" x14ac:dyDescent="0.75">
      <c r="A554" s="2">
        <v>42192</v>
      </c>
      <c r="B554" s="12">
        <v>5.44</v>
      </c>
      <c r="C554" s="12">
        <v>5.48</v>
      </c>
      <c r="D554" s="12">
        <v>4.9000000000000004</v>
      </c>
      <c r="E554" s="12">
        <v>5.23</v>
      </c>
      <c r="F554" s="12">
        <v>13570800</v>
      </c>
      <c r="G554" s="12">
        <v>212489358</v>
      </c>
      <c r="H554" s="7">
        <f t="shared" si="8"/>
        <v>-3.8602941176470576E-2</v>
      </c>
      <c r="L554" s="1"/>
    </row>
    <row r="555" spans="1:12" x14ac:dyDescent="0.75">
      <c r="A555" s="2">
        <v>42193</v>
      </c>
      <c r="B555" s="12">
        <v>5.25</v>
      </c>
      <c r="C555" s="12">
        <v>6.39</v>
      </c>
      <c r="D555" s="12">
        <v>5.14</v>
      </c>
      <c r="E555" s="12">
        <v>6.36</v>
      </c>
      <c r="F555" s="12">
        <v>23234900</v>
      </c>
      <c r="G555" s="12">
        <v>258413848</v>
      </c>
      <c r="H555" s="7">
        <f t="shared" si="8"/>
        <v>0.21142857142857149</v>
      </c>
      <c r="L555" s="1"/>
    </row>
    <row r="556" spans="1:12" x14ac:dyDescent="0.75">
      <c r="A556" s="2">
        <v>42194</v>
      </c>
      <c r="B556" s="12">
        <v>6.36</v>
      </c>
      <c r="C556" s="12">
        <v>7.83</v>
      </c>
      <c r="D556" s="12">
        <v>6</v>
      </c>
      <c r="E556" s="12">
        <v>7.54</v>
      </c>
      <c r="F556" s="12">
        <v>42419800</v>
      </c>
      <c r="G556" s="12">
        <v>306383049</v>
      </c>
      <c r="H556" s="7">
        <f t="shared" si="8"/>
        <v>0.18553459119496851</v>
      </c>
      <c r="L556" s="1"/>
    </row>
    <row r="557" spans="1:12" x14ac:dyDescent="0.75">
      <c r="A557" s="2">
        <v>42195</v>
      </c>
      <c r="B557" s="12">
        <v>7.53</v>
      </c>
      <c r="C557" s="12">
        <v>8.73</v>
      </c>
      <c r="D557" s="12">
        <v>4.07</v>
      </c>
      <c r="E557" s="12">
        <v>4.51</v>
      </c>
      <c r="F557" s="12">
        <v>62612600</v>
      </c>
      <c r="G557" s="12">
        <v>183263358</v>
      </c>
      <c r="H557" s="7">
        <f t="shared" si="8"/>
        <v>-0.40106241699867201</v>
      </c>
      <c r="L557" s="1"/>
    </row>
    <row r="558" spans="1:12" x14ac:dyDescent="0.75">
      <c r="A558" s="2">
        <v>42196</v>
      </c>
      <c r="B558" s="12">
        <v>4.4800000000000004</v>
      </c>
      <c r="C558" s="12">
        <v>4.79</v>
      </c>
      <c r="D558" s="12">
        <v>3.71</v>
      </c>
      <c r="E558" s="12">
        <v>4.37</v>
      </c>
      <c r="F558" s="12">
        <v>19647300</v>
      </c>
      <c r="G558" s="12">
        <v>178043578</v>
      </c>
      <c r="H558" s="7">
        <f t="shared" si="8"/>
        <v>-2.4553571428571497E-2</v>
      </c>
      <c r="L558" s="1"/>
    </row>
    <row r="559" spans="1:12" x14ac:dyDescent="0.75">
      <c r="A559" s="2">
        <v>42197</v>
      </c>
      <c r="B559" s="12">
        <v>4.3899999999999997</v>
      </c>
      <c r="C559" s="12">
        <v>5.38</v>
      </c>
      <c r="D559" s="12">
        <v>4.3499999999999996</v>
      </c>
      <c r="E559" s="12">
        <v>5.29</v>
      </c>
      <c r="F559" s="12">
        <v>19203600</v>
      </c>
      <c r="G559" s="12">
        <v>215380645</v>
      </c>
      <c r="H559" s="7">
        <f t="shared" si="8"/>
        <v>0.20501138952164019</v>
      </c>
      <c r="L559" s="1"/>
    </row>
    <row r="560" spans="1:12" x14ac:dyDescent="0.75">
      <c r="A560" s="2">
        <v>42198</v>
      </c>
      <c r="B560" s="12">
        <v>5.3</v>
      </c>
      <c r="C560" s="12">
        <v>5.3</v>
      </c>
      <c r="D560" s="12">
        <v>4.32</v>
      </c>
      <c r="E560" s="12">
        <v>4.68</v>
      </c>
      <c r="F560" s="12">
        <v>14296100</v>
      </c>
      <c r="G560" s="12">
        <v>190780355</v>
      </c>
      <c r="H560" s="7">
        <f t="shared" si="8"/>
        <v>-0.11698113207547173</v>
      </c>
      <c r="L560" s="1"/>
    </row>
    <row r="561" spans="1:12" x14ac:dyDescent="0.75">
      <c r="A561" s="2">
        <v>42199</v>
      </c>
      <c r="B561" s="12">
        <v>4.68</v>
      </c>
      <c r="C561" s="12">
        <v>4.8899999999999997</v>
      </c>
      <c r="D561" s="12">
        <v>4.4800000000000004</v>
      </c>
      <c r="E561" s="12">
        <v>4.6500000000000004</v>
      </c>
      <c r="F561" s="12">
        <v>5418730</v>
      </c>
      <c r="G561" s="12">
        <v>189699025</v>
      </c>
      <c r="H561" s="7">
        <f t="shared" si="8"/>
        <v>-6.4102564102562739E-3</v>
      </c>
      <c r="L561" s="1"/>
    </row>
    <row r="562" spans="1:12" x14ac:dyDescent="0.75">
      <c r="A562" s="2">
        <v>42200</v>
      </c>
      <c r="B562" s="12">
        <v>4.6500000000000004</v>
      </c>
      <c r="C562" s="12">
        <v>4.72</v>
      </c>
      <c r="D562" s="12">
        <v>4.1399999999999997</v>
      </c>
      <c r="E562" s="12">
        <v>4.21</v>
      </c>
      <c r="F562" s="12">
        <v>7539760</v>
      </c>
      <c r="G562" s="12">
        <v>172044272</v>
      </c>
      <c r="H562" s="7">
        <f t="shared" si="8"/>
        <v>-9.4623655913978574E-2</v>
      </c>
      <c r="L562" s="1"/>
    </row>
    <row r="563" spans="1:12" x14ac:dyDescent="0.75">
      <c r="A563" s="2">
        <v>42201</v>
      </c>
      <c r="B563" s="12">
        <v>4.2</v>
      </c>
      <c r="C563" s="12">
        <v>4.2699999999999996</v>
      </c>
      <c r="D563" s="12">
        <v>3.3</v>
      </c>
      <c r="E563" s="12">
        <v>3.69</v>
      </c>
      <c r="F563" s="12">
        <v>17295300</v>
      </c>
      <c r="G563" s="12">
        <v>150740904</v>
      </c>
      <c r="H563" s="7">
        <f t="shared" si="8"/>
        <v>-0.12142857142857148</v>
      </c>
      <c r="L563" s="1"/>
    </row>
    <row r="564" spans="1:12" x14ac:dyDescent="0.75">
      <c r="A564" s="2">
        <v>42202</v>
      </c>
      <c r="B564" s="12">
        <v>3.72</v>
      </c>
      <c r="C564" s="12">
        <v>3.93</v>
      </c>
      <c r="D564" s="12">
        <v>3.55</v>
      </c>
      <c r="E564" s="12">
        <v>3.79</v>
      </c>
      <c r="F564" s="12">
        <v>9454510</v>
      </c>
      <c r="G564" s="12">
        <v>154811814</v>
      </c>
      <c r="H564" s="7">
        <f t="shared" si="8"/>
        <v>1.8817204301075224E-2</v>
      </c>
      <c r="L564" s="1"/>
    </row>
    <row r="565" spans="1:12" x14ac:dyDescent="0.75">
      <c r="A565" s="2">
        <v>42203</v>
      </c>
      <c r="B565" s="12">
        <v>3.78</v>
      </c>
      <c r="C565" s="12">
        <v>4.2300000000000004</v>
      </c>
      <c r="D565" s="12">
        <v>3.78</v>
      </c>
      <c r="E565" s="12">
        <v>4</v>
      </c>
      <c r="F565" s="12">
        <v>8471440</v>
      </c>
      <c r="G565" s="12">
        <v>163706198</v>
      </c>
      <c r="H565" s="7">
        <f t="shared" si="8"/>
        <v>5.8201058201058253E-2</v>
      </c>
      <c r="L565" s="1"/>
    </row>
    <row r="566" spans="1:12" x14ac:dyDescent="0.75">
      <c r="A566" s="2">
        <v>42204</v>
      </c>
      <c r="B566" s="12">
        <v>4</v>
      </c>
      <c r="C566" s="12">
        <v>4.07</v>
      </c>
      <c r="D566" s="12">
        <v>3.66</v>
      </c>
      <c r="E566" s="12">
        <v>3.77</v>
      </c>
      <c r="F566" s="12">
        <v>4693260</v>
      </c>
      <c r="G566" s="12">
        <v>154157208</v>
      </c>
      <c r="H566" s="7">
        <f t="shared" si="8"/>
        <v>-5.7499999999999996E-2</v>
      </c>
      <c r="L566" s="1"/>
    </row>
    <row r="567" spans="1:12" x14ac:dyDescent="0.75">
      <c r="A567" s="2">
        <v>42205</v>
      </c>
      <c r="B567" s="12">
        <v>3.77</v>
      </c>
      <c r="C567" s="12">
        <v>3.94</v>
      </c>
      <c r="D567" s="12">
        <v>3.73</v>
      </c>
      <c r="E567" s="12">
        <v>3.94</v>
      </c>
      <c r="F567" s="12">
        <v>4242190</v>
      </c>
      <c r="G567" s="12">
        <v>161331556</v>
      </c>
      <c r="H567" s="7">
        <f t="shared" si="8"/>
        <v>4.5092838196286456E-2</v>
      </c>
      <c r="L567" s="1"/>
    </row>
    <row r="568" spans="1:12" x14ac:dyDescent="0.75">
      <c r="A568" s="2">
        <v>42206</v>
      </c>
      <c r="B568" s="12">
        <v>3.93</v>
      </c>
      <c r="C568" s="12">
        <v>4.01</v>
      </c>
      <c r="D568" s="12">
        <v>3.77</v>
      </c>
      <c r="E568" s="12">
        <v>3.77</v>
      </c>
      <c r="F568" s="12">
        <v>4431730</v>
      </c>
      <c r="G568" s="12">
        <v>154382448</v>
      </c>
      <c r="H568" s="7">
        <f t="shared" si="8"/>
        <v>-4.0712468193384262E-2</v>
      </c>
      <c r="L568" s="1"/>
    </row>
    <row r="569" spans="1:12" x14ac:dyDescent="0.75">
      <c r="A569" s="2">
        <v>42207</v>
      </c>
      <c r="B569" s="12">
        <v>3.78</v>
      </c>
      <c r="C569" s="12">
        <v>3.84</v>
      </c>
      <c r="D569" s="12">
        <v>3.68</v>
      </c>
      <c r="E569" s="12">
        <v>3.82</v>
      </c>
      <c r="F569" s="12">
        <v>2892200</v>
      </c>
      <c r="G569" s="12">
        <v>156852118</v>
      </c>
      <c r="H569" s="7">
        <f t="shared" si="8"/>
        <v>1.0582010582010592E-2</v>
      </c>
      <c r="L569" s="1"/>
    </row>
    <row r="570" spans="1:12" x14ac:dyDescent="0.75">
      <c r="A570" s="2">
        <v>42208</v>
      </c>
      <c r="B570" s="12">
        <v>3.83</v>
      </c>
      <c r="C570" s="12">
        <v>3.85</v>
      </c>
      <c r="D570" s="12">
        <v>3.76</v>
      </c>
      <c r="E570" s="12">
        <v>3.78</v>
      </c>
      <c r="F570" s="12">
        <v>2177740</v>
      </c>
      <c r="G570" s="12">
        <v>155356221</v>
      </c>
      <c r="H570" s="7">
        <f t="shared" si="8"/>
        <v>-1.3054830287206335E-2</v>
      </c>
      <c r="L570" s="1"/>
    </row>
    <row r="571" spans="1:12" x14ac:dyDescent="0.75">
      <c r="A571" s="2">
        <v>42209</v>
      </c>
      <c r="B571" s="12">
        <v>3.79</v>
      </c>
      <c r="C571" s="12">
        <v>4.7300000000000004</v>
      </c>
      <c r="D571" s="12">
        <v>3.76</v>
      </c>
      <c r="E571" s="12">
        <v>4.5999999999999996</v>
      </c>
      <c r="F571" s="12">
        <v>14874300</v>
      </c>
      <c r="G571" s="12">
        <v>189050588</v>
      </c>
      <c r="H571" s="7">
        <f t="shared" si="8"/>
        <v>0.2137203166226912</v>
      </c>
      <c r="L571" s="1"/>
    </row>
    <row r="572" spans="1:12" x14ac:dyDescent="0.75">
      <c r="A572" s="2">
        <v>42210</v>
      </c>
      <c r="B572" s="12">
        <v>4.5999999999999996</v>
      </c>
      <c r="C572" s="12">
        <v>4.88</v>
      </c>
      <c r="D572" s="12">
        <v>4.47</v>
      </c>
      <c r="E572" s="12">
        <v>4.63</v>
      </c>
      <c r="F572" s="12">
        <v>10288900</v>
      </c>
      <c r="G572" s="12">
        <v>190428800</v>
      </c>
      <c r="H572" s="7">
        <f t="shared" si="8"/>
        <v>6.5217391304348369E-3</v>
      </c>
      <c r="L572" s="1"/>
    </row>
    <row r="573" spans="1:12" x14ac:dyDescent="0.75">
      <c r="A573" s="2">
        <v>42211</v>
      </c>
      <c r="B573" s="12">
        <v>4.63</v>
      </c>
      <c r="C573" s="12">
        <v>4.75</v>
      </c>
      <c r="D573" s="12">
        <v>4.4400000000000004</v>
      </c>
      <c r="E573" s="12">
        <v>4.66</v>
      </c>
      <c r="F573" s="12">
        <v>7946990</v>
      </c>
      <c r="G573" s="12">
        <v>191810924</v>
      </c>
      <c r="H573" s="7">
        <f t="shared" si="8"/>
        <v>6.4794816414687362E-3</v>
      </c>
      <c r="L573" s="1"/>
    </row>
    <row r="574" spans="1:12" x14ac:dyDescent="0.75">
      <c r="A574" s="2">
        <v>42212</v>
      </c>
      <c r="B574" s="12">
        <v>4.68</v>
      </c>
      <c r="C574" s="12">
        <v>4.74</v>
      </c>
      <c r="D574" s="12">
        <v>4.59</v>
      </c>
      <c r="E574" s="12">
        <v>4.67</v>
      </c>
      <c r="F574" s="12">
        <v>5164400</v>
      </c>
      <c r="G574" s="12">
        <v>192321753</v>
      </c>
      <c r="H574" s="7">
        <f t="shared" si="8"/>
        <v>-2.1367521367520914E-3</v>
      </c>
      <c r="L574" s="1"/>
    </row>
    <row r="575" spans="1:12" x14ac:dyDescent="0.75">
      <c r="A575" s="2">
        <v>42213</v>
      </c>
      <c r="B575" s="12">
        <v>4.67</v>
      </c>
      <c r="C575" s="12">
        <v>5.14</v>
      </c>
      <c r="D575" s="12">
        <v>4.6500000000000004</v>
      </c>
      <c r="E575" s="12">
        <v>5.0599999999999996</v>
      </c>
      <c r="F575" s="12">
        <v>10629300</v>
      </c>
      <c r="G575" s="12">
        <v>208405880</v>
      </c>
      <c r="H575" s="7">
        <f t="shared" si="8"/>
        <v>8.3511777301927131E-2</v>
      </c>
      <c r="L575" s="1"/>
    </row>
    <row r="576" spans="1:12" x14ac:dyDescent="0.75">
      <c r="A576" s="2">
        <v>42214</v>
      </c>
      <c r="B576" s="12">
        <v>5.05</v>
      </c>
      <c r="C576" s="12">
        <v>5.0999999999999996</v>
      </c>
      <c r="D576" s="12">
        <v>4.72</v>
      </c>
      <c r="E576" s="12">
        <v>4.8</v>
      </c>
      <c r="F576" s="12">
        <v>6609040</v>
      </c>
      <c r="G576" s="12">
        <v>197797602</v>
      </c>
      <c r="H576" s="7">
        <f t="shared" si="8"/>
        <v>-4.9504950495049507E-2</v>
      </c>
      <c r="L576" s="1"/>
    </row>
    <row r="577" spans="1:12" x14ac:dyDescent="0.75">
      <c r="A577" s="2">
        <v>42215</v>
      </c>
      <c r="B577" s="12">
        <v>4.79</v>
      </c>
      <c r="C577" s="12">
        <v>4.79</v>
      </c>
      <c r="D577" s="12">
        <v>4.51</v>
      </c>
      <c r="E577" s="12">
        <v>4.58</v>
      </c>
      <c r="F577" s="12">
        <v>5420630</v>
      </c>
      <c r="G577" s="12">
        <v>188865531</v>
      </c>
      <c r="H577" s="7">
        <f t="shared" si="8"/>
        <v>-4.3841336116910219E-2</v>
      </c>
      <c r="L577" s="1"/>
    </row>
    <row r="578" spans="1:12" x14ac:dyDescent="0.75">
      <c r="A578" s="2">
        <v>42216</v>
      </c>
      <c r="B578" s="12">
        <v>4.58</v>
      </c>
      <c r="C578" s="12">
        <v>4.7699999999999996</v>
      </c>
      <c r="D578" s="12">
        <v>4.51</v>
      </c>
      <c r="E578" s="12">
        <v>4.6399999999999997</v>
      </c>
      <c r="F578" s="12">
        <v>4640650</v>
      </c>
      <c r="G578" s="12">
        <v>191604921</v>
      </c>
      <c r="H578" s="7">
        <f t="shared" si="8"/>
        <v>1.3100436681222622E-2</v>
      </c>
      <c r="L578" s="1"/>
    </row>
    <row r="579" spans="1:12" x14ac:dyDescent="0.75">
      <c r="A579" s="2">
        <v>42217</v>
      </c>
      <c r="B579" s="12">
        <v>4.6399999999999997</v>
      </c>
      <c r="C579" s="12">
        <v>4.6399999999999997</v>
      </c>
      <c r="D579" s="12">
        <v>4.07</v>
      </c>
      <c r="E579" s="12">
        <v>4.1500000000000004</v>
      </c>
      <c r="F579" s="12">
        <v>6284530</v>
      </c>
      <c r="G579" s="12">
        <v>171588048</v>
      </c>
      <c r="H579" s="7">
        <f t="shared" ref="H579:H642" si="9">(E579-B579)/B579</f>
        <v>-0.10560344827586193</v>
      </c>
      <c r="L579" s="1"/>
    </row>
    <row r="580" spans="1:12" x14ac:dyDescent="0.75">
      <c r="A580" s="2">
        <v>42218</v>
      </c>
      <c r="B580" s="12">
        <v>4.09</v>
      </c>
      <c r="C580" s="12">
        <v>4.2</v>
      </c>
      <c r="D580" s="12">
        <v>3.86</v>
      </c>
      <c r="E580" s="12">
        <v>4.17</v>
      </c>
      <c r="F580" s="12">
        <v>6950580</v>
      </c>
      <c r="G580" s="12">
        <v>172610028</v>
      </c>
      <c r="H580" s="7">
        <f t="shared" si="9"/>
        <v>1.9559902200489015E-2</v>
      </c>
      <c r="L580" s="1"/>
    </row>
    <row r="581" spans="1:12" x14ac:dyDescent="0.75">
      <c r="A581" s="2">
        <v>42219</v>
      </c>
      <c r="B581" s="12">
        <v>4.17</v>
      </c>
      <c r="C581" s="12">
        <v>4.37</v>
      </c>
      <c r="D581" s="12">
        <v>4.04</v>
      </c>
      <c r="E581" s="12">
        <v>4.16</v>
      </c>
      <c r="F581" s="12">
        <v>5494590</v>
      </c>
      <c r="G581" s="12">
        <v>172210239</v>
      </c>
      <c r="H581" s="7">
        <f t="shared" si="9"/>
        <v>-2.3980815347721313E-3</v>
      </c>
      <c r="L581" s="1"/>
    </row>
    <row r="582" spans="1:12" x14ac:dyDescent="0.75">
      <c r="A582" s="2">
        <v>42220</v>
      </c>
      <c r="B582" s="12">
        <v>4.18</v>
      </c>
      <c r="C582" s="12">
        <v>4.47</v>
      </c>
      <c r="D582" s="12">
        <v>4.18</v>
      </c>
      <c r="E582" s="12">
        <v>4.38</v>
      </c>
      <c r="F582" s="12">
        <v>4323960</v>
      </c>
      <c r="G582" s="12">
        <v>181264735</v>
      </c>
      <c r="H582" s="7">
        <f t="shared" si="9"/>
        <v>4.7846889952153158E-2</v>
      </c>
      <c r="L582" s="1"/>
    </row>
    <row r="583" spans="1:12" x14ac:dyDescent="0.75">
      <c r="A583" s="2">
        <v>42221</v>
      </c>
      <c r="B583" s="12">
        <v>4.37</v>
      </c>
      <c r="C583" s="12">
        <v>4.43</v>
      </c>
      <c r="D583" s="12">
        <v>4.3</v>
      </c>
      <c r="E583" s="12">
        <v>4.3499999999999996</v>
      </c>
      <c r="F583" s="12">
        <v>2565020</v>
      </c>
      <c r="G583" s="12">
        <v>180198668</v>
      </c>
      <c r="H583" s="7">
        <f t="shared" si="9"/>
        <v>-4.5766590389017077E-3</v>
      </c>
      <c r="L583" s="1"/>
    </row>
    <row r="584" spans="1:12" x14ac:dyDescent="0.75">
      <c r="A584" s="2">
        <v>42222</v>
      </c>
      <c r="B584" s="12">
        <v>4.3499999999999996</v>
      </c>
      <c r="C584" s="12">
        <v>4.3600000000000003</v>
      </c>
      <c r="D584" s="12">
        <v>4.0199999999999996</v>
      </c>
      <c r="E584" s="12">
        <v>4.0599999999999996</v>
      </c>
      <c r="F584" s="12">
        <v>3879570</v>
      </c>
      <c r="G584" s="12">
        <v>168529187</v>
      </c>
      <c r="H584" s="7">
        <f t="shared" si="9"/>
        <v>-6.666666666666668E-2</v>
      </c>
      <c r="L584" s="1"/>
    </row>
    <row r="585" spans="1:12" x14ac:dyDescent="0.75">
      <c r="A585" s="2">
        <v>42223</v>
      </c>
      <c r="B585" s="12">
        <v>4.0599999999999996</v>
      </c>
      <c r="C585" s="12">
        <v>4.22</v>
      </c>
      <c r="D585" s="12">
        <v>3.97</v>
      </c>
      <c r="E585" s="12">
        <v>4.21</v>
      </c>
      <c r="F585" s="12">
        <v>4192810</v>
      </c>
      <c r="G585" s="12">
        <v>174598425</v>
      </c>
      <c r="H585" s="7">
        <f t="shared" si="9"/>
        <v>3.6945812807881867E-2</v>
      </c>
      <c r="L585" s="1"/>
    </row>
    <row r="586" spans="1:12" x14ac:dyDescent="0.75">
      <c r="A586" s="2">
        <v>42224</v>
      </c>
      <c r="B586" s="12">
        <v>4.22</v>
      </c>
      <c r="C586" s="12">
        <v>4.22</v>
      </c>
      <c r="D586" s="12">
        <v>3.84</v>
      </c>
      <c r="E586" s="12">
        <v>3.85</v>
      </c>
      <c r="F586" s="12">
        <v>4917730</v>
      </c>
      <c r="G586" s="12">
        <v>160042129</v>
      </c>
      <c r="H586" s="7">
        <f t="shared" si="9"/>
        <v>-8.7677725118483332E-2</v>
      </c>
      <c r="L586" s="1"/>
    </row>
    <row r="587" spans="1:12" x14ac:dyDescent="0.75">
      <c r="A587" s="2">
        <v>42225</v>
      </c>
      <c r="B587" s="12">
        <v>3.84</v>
      </c>
      <c r="C587" s="12">
        <v>3.98</v>
      </c>
      <c r="D587" s="12">
        <v>3.81</v>
      </c>
      <c r="E587" s="12">
        <v>3.9</v>
      </c>
      <c r="F587" s="12">
        <v>3064680</v>
      </c>
      <c r="G587" s="12">
        <v>161969691</v>
      </c>
      <c r="H587" s="7">
        <f t="shared" si="9"/>
        <v>1.5625000000000014E-2</v>
      </c>
      <c r="L587" s="1"/>
    </row>
    <row r="588" spans="1:12" x14ac:dyDescent="0.75">
      <c r="A588" s="2">
        <v>42226</v>
      </c>
      <c r="B588" s="12">
        <v>3.9</v>
      </c>
      <c r="C588" s="12">
        <v>3.98</v>
      </c>
      <c r="D588" s="12">
        <v>3.9</v>
      </c>
      <c r="E588" s="12">
        <v>3.95</v>
      </c>
      <c r="F588" s="12">
        <v>2239890</v>
      </c>
      <c r="G588" s="12">
        <v>164169989</v>
      </c>
      <c r="H588" s="7">
        <f t="shared" si="9"/>
        <v>1.2820512820512889E-2</v>
      </c>
      <c r="L588" s="1"/>
    </row>
    <row r="589" spans="1:12" x14ac:dyDescent="0.75">
      <c r="A589" s="2">
        <v>42227</v>
      </c>
      <c r="B589" s="12">
        <v>3.95</v>
      </c>
      <c r="C589" s="12">
        <v>4.16</v>
      </c>
      <c r="D589" s="12">
        <v>3.94</v>
      </c>
      <c r="E589" s="12">
        <v>4.16</v>
      </c>
      <c r="F589" s="12">
        <v>3426300</v>
      </c>
      <c r="G589" s="12">
        <v>173045227</v>
      </c>
      <c r="H589" s="7">
        <f t="shared" si="9"/>
        <v>5.3164556962025308E-2</v>
      </c>
      <c r="L589" s="1"/>
    </row>
    <row r="590" spans="1:12" x14ac:dyDescent="0.75">
      <c r="A590" s="2">
        <v>42228</v>
      </c>
      <c r="B590" s="12">
        <v>4.1399999999999997</v>
      </c>
      <c r="C590" s="12">
        <v>4.16</v>
      </c>
      <c r="D590" s="12">
        <v>3.97</v>
      </c>
      <c r="E590" s="12">
        <v>3.99</v>
      </c>
      <c r="F590" s="12">
        <v>3519900</v>
      </c>
      <c r="G590" s="12">
        <v>165915122</v>
      </c>
      <c r="H590" s="7">
        <f t="shared" si="9"/>
        <v>-3.6231884057970891E-2</v>
      </c>
      <c r="L590" s="1"/>
    </row>
    <row r="591" spans="1:12" x14ac:dyDescent="0.75">
      <c r="A591" s="2">
        <v>42229</v>
      </c>
      <c r="B591" s="12">
        <v>3.97</v>
      </c>
      <c r="C591" s="12">
        <v>3.97</v>
      </c>
      <c r="D591" s="12">
        <v>3.84</v>
      </c>
      <c r="E591" s="12">
        <v>3.88</v>
      </c>
      <c r="F591" s="12">
        <v>2409030</v>
      </c>
      <c r="G591" s="12">
        <v>161650155</v>
      </c>
      <c r="H591" s="7">
        <f t="shared" si="9"/>
        <v>-2.2670025188916951E-2</v>
      </c>
      <c r="L591" s="1"/>
    </row>
    <row r="592" spans="1:12" x14ac:dyDescent="0.75">
      <c r="A592" s="2">
        <v>42230</v>
      </c>
      <c r="B592" s="12">
        <v>3.88</v>
      </c>
      <c r="C592" s="12">
        <v>4.07</v>
      </c>
      <c r="D592" s="12">
        <v>3.86</v>
      </c>
      <c r="E592" s="12">
        <v>4.03</v>
      </c>
      <c r="F592" s="12">
        <v>3157170</v>
      </c>
      <c r="G592" s="12">
        <v>167838473</v>
      </c>
      <c r="H592" s="7">
        <f t="shared" si="9"/>
        <v>3.8659793814433081E-2</v>
      </c>
      <c r="L592" s="1"/>
    </row>
    <row r="593" spans="1:12" x14ac:dyDescent="0.75">
      <c r="A593" s="2">
        <v>42231</v>
      </c>
      <c r="B593" s="12">
        <v>4.0199999999999996</v>
      </c>
      <c r="C593" s="12">
        <v>4.04</v>
      </c>
      <c r="D593" s="12">
        <v>3.92</v>
      </c>
      <c r="E593" s="12">
        <v>3.93</v>
      </c>
      <c r="F593" s="12">
        <v>2016290</v>
      </c>
      <c r="G593" s="12">
        <v>163748446</v>
      </c>
      <c r="H593" s="7">
        <f t="shared" si="9"/>
        <v>-2.2388059701492394E-2</v>
      </c>
      <c r="L593" s="1"/>
    </row>
    <row r="594" spans="1:12" x14ac:dyDescent="0.75">
      <c r="A594" s="2">
        <v>42232</v>
      </c>
      <c r="B594" s="12">
        <v>3.93</v>
      </c>
      <c r="C594" s="12">
        <v>3.99</v>
      </c>
      <c r="D594" s="12">
        <v>3.89</v>
      </c>
      <c r="E594" s="12">
        <v>3.95</v>
      </c>
      <c r="F594" s="12">
        <v>3197720</v>
      </c>
      <c r="G594" s="12">
        <v>164973939</v>
      </c>
      <c r="H594" s="7">
        <f t="shared" si="9"/>
        <v>5.0890585241730327E-3</v>
      </c>
      <c r="L594" s="1"/>
    </row>
    <row r="595" spans="1:12" x14ac:dyDescent="0.75">
      <c r="A595" s="2">
        <v>42233</v>
      </c>
      <c r="B595" s="12">
        <v>3.96</v>
      </c>
      <c r="C595" s="12">
        <v>4.03</v>
      </c>
      <c r="D595" s="12">
        <v>3.94</v>
      </c>
      <c r="E595" s="12">
        <v>3.98</v>
      </c>
      <c r="F595" s="12">
        <v>2289060</v>
      </c>
      <c r="G595" s="12">
        <v>166412043</v>
      </c>
      <c r="H595" s="7">
        <f t="shared" si="9"/>
        <v>5.0505050505050553E-3</v>
      </c>
      <c r="L595" s="1"/>
    </row>
    <row r="596" spans="1:12" x14ac:dyDescent="0.75">
      <c r="A596" s="2">
        <v>42234</v>
      </c>
      <c r="B596" s="12">
        <v>3.98</v>
      </c>
      <c r="C596" s="12">
        <v>4</v>
      </c>
      <c r="D596" s="12">
        <v>3.44</v>
      </c>
      <c r="E596" s="12">
        <v>3.47</v>
      </c>
      <c r="F596" s="12">
        <v>3464380</v>
      </c>
      <c r="G596" s="12">
        <v>145035996</v>
      </c>
      <c r="H596" s="7">
        <f t="shared" si="9"/>
        <v>-0.12814070351758788</v>
      </c>
      <c r="L596" s="1"/>
    </row>
    <row r="597" spans="1:12" x14ac:dyDescent="0.75">
      <c r="A597" s="2">
        <v>42235</v>
      </c>
      <c r="B597" s="12">
        <v>3.48</v>
      </c>
      <c r="C597" s="12">
        <v>3.62</v>
      </c>
      <c r="D597" s="12">
        <v>3.36</v>
      </c>
      <c r="E597" s="12">
        <v>3.48</v>
      </c>
      <c r="F597" s="12">
        <v>5742670</v>
      </c>
      <c r="G597" s="12">
        <v>145478986</v>
      </c>
      <c r="H597" s="7">
        <f t="shared" si="9"/>
        <v>0</v>
      </c>
      <c r="L597" s="1"/>
    </row>
    <row r="598" spans="1:12" x14ac:dyDescent="0.75">
      <c r="A598" s="2">
        <v>42236</v>
      </c>
      <c r="B598" s="12">
        <v>3.47</v>
      </c>
      <c r="C598" s="12">
        <v>3.62</v>
      </c>
      <c r="D598" s="12">
        <v>3.47</v>
      </c>
      <c r="E598" s="12">
        <v>3.61</v>
      </c>
      <c r="F598" s="12">
        <v>2882900</v>
      </c>
      <c r="G598" s="12">
        <v>150905680</v>
      </c>
      <c r="H598" s="7">
        <f t="shared" si="9"/>
        <v>4.0345821325648318E-2</v>
      </c>
      <c r="L598" s="1"/>
    </row>
    <row r="599" spans="1:12" x14ac:dyDescent="0.75">
      <c r="A599" s="2">
        <v>42237</v>
      </c>
      <c r="B599" s="12">
        <v>3.6</v>
      </c>
      <c r="C599" s="12">
        <v>3.64</v>
      </c>
      <c r="D599" s="12">
        <v>3.55</v>
      </c>
      <c r="E599" s="12">
        <v>3.57</v>
      </c>
      <c r="F599" s="12">
        <v>1720630</v>
      </c>
      <c r="G599" s="12">
        <v>149335695</v>
      </c>
      <c r="H599" s="7">
        <f t="shared" si="9"/>
        <v>-8.3333333333334026E-3</v>
      </c>
      <c r="L599" s="1"/>
    </row>
    <row r="600" spans="1:12" x14ac:dyDescent="0.75">
      <c r="A600" s="2">
        <v>42238</v>
      </c>
      <c r="B600" s="12">
        <v>3.56</v>
      </c>
      <c r="C600" s="12">
        <v>3.59</v>
      </c>
      <c r="D600" s="12">
        <v>3.46</v>
      </c>
      <c r="E600" s="12">
        <v>3.51</v>
      </c>
      <c r="F600" s="12">
        <v>1913720</v>
      </c>
      <c r="G600" s="12">
        <v>147179914</v>
      </c>
      <c r="H600" s="7">
        <f t="shared" si="9"/>
        <v>-1.4044943820224793E-2</v>
      </c>
      <c r="L600" s="1"/>
    </row>
    <row r="601" spans="1:12" x14ac:dyDescent="0.75">
      <c r="A601" s="2">
        <v>42239</v>
      </c>
      <c r="B601" s="12">
        <v>3.51</v>
      </c>
      <c r="C601" s="12">
        <v>3.54</v>
      </c>
      <c r="D601" s="12">
        <v>3.35</v>
      </c>
      <c r="E601" s="12">
        <v>3.39</v>
      </c>
      <c r="F601" s="12">
        <v>2066020</v>
      </c>
      <c r="G601" s="12">
        <v>142380571</v>
      </c>
      <c r="H601" s="7">
        <f t="shared" si="9"/>
        <v>-3.4188034188034094E-2</v>
      </c>
      <c r="L601" s="1"/>
    </row>
    <row r="602" spans="1:12" x14ac:dyDescent="0.75">
      <c r="A602" s="2">
        <v>42240</v>
      </c>
      <c r="B602" s="12">
        <v>3.39</v>
      </c>
      <c r="C602" s="12">
        <v>3.39</v>
      </c>
      <c r="D602" s="12">
        <v>2.97</v>
      </c>
      <c r="E602" s="12">
        <v>2.99</v>
      </c>
      <c r="F602" s="12">
        <v>7278630</v>
      </c>
      <c r="G602" s="12">
        <v>125697355</v>
      </c>
      <c r="H602" s="7">
        <f t="shared" si="9"/>
        <v>-0.11799410029498522</v>
      </c>
      <c r="L602" s="1"/>
    </row>
    <row r="603" spans="1:12" x14ac:dyDescent="0.75">
      <c r="A603" s="2">
        <v>42241</v>
      </c>
      <c r="B603" s="12">
        <v>2.98</v>
      </c>
      <c r="C603" s="12">
        <v>3.05</v>
      </c>
      <c r="D603" s="12">
        <v>2.54</v>
      </c>
      <c r="E603" s="12">
        <v>2.94</v>
      </c>
      <c r="F603" s="12">
        <v>11404300</v>
      </c>
      <c r="G603" s="12">
        <v>123359200</v>
      </c>
      <c r="H603" s="7">
        <f t="shared" si="9"/>
        <v>-1.3422818791946321E-2</v>
      </c>
      <c r="L603" s="1"/>
    </row>
    <row r="604" spans="1:12" x14ac:dyDescent="0.75">
      <c r="A604" s="2">
        <v>42242</v>
      </c>
      <c r="B604" s="12">
        <v>2.95</v>
      </c>
      <c r="C604" s="12">
        <v>3.04</v>
      </c>
      <c r="D604" s="12">
        <v>2.84</v>
      </c>
      <c r="E604" s="12">
        <v>2.95</v>
      </c>
      <c r="F604" s="12">
        <v>4551630</v>
      </c>
      <c r="G604" s="12">
        <v>123788367</v>
      </c>
      <c r="H604" s="7">
        <f t="shared" si="9"/>
        <v>0</v>
      </c>
      <c r="L604" s="1"/>
    </row>
    <row r="605" spans="1:12" x14ac:dyDescent="0.75">
      <c r="A605" s="2">
        <v>42243</v>
      </c>
      <c r="B605" s="12">
        <v>2.95</v>
      </c>
      <c r="C605" s="12">
        <v>2.99</v>
      </c>
      <c r="D605" s="12">
        <v>2.84</v>
      </c>
      <c r="E605" s="12">
        <v>2.87</v>
      </c>
      <c r="F605" s="12">
        <v>1936130</v>
      </c>
      <c r="G605" s="12">
        <v>120446140</v>
      </c>
      <c r="H605" s="7">
        <f t="shared" si="9"/>
        <v>-2.7118644067796634E-2</v>
      </c>
      <c r="L605" s="1"/>
    </row>
    <row r="606" spans="1:12" x14ac:dyDescent="0.75">
      <c r="A606" s="2">
        <v>42244</v>
      </c>
      <c r="B606" s="12">
        <v>2.84</v>
      </c>
      <c r="C606" s="12">
        <v>2.96</v>
      </c>
      <c r="D606" s="12">
        <v>2.71</v>
      </c>
      <c r="E606" s="12">
        <v>2.91</v>
      </c>
      <c r="F606" s="12">
        <v>4186540</v>
      </c>
      <c r="G606" s="12">
        <v>122175739</v>
      </c>
      <c r="H606" s="7">
        <f t="shared" si="9"/>
        <v>2.4647887323943764E-2</v>
      </c>
      <c r="L606" s="1"/>
    </row>
    <row r="607" spans="1:12" x14ac:dyDescent="0.75">
      <c r="A607" s="2">
        <v>42245</v>
      </c>
      <c r="B607" s="12">
        <v>2.92</v>
      </c>
      <c r="C607" s="12">
        <v>2.95</v>
      </c>
      <c r="D607" s="12">
        <v>2.82</v>
      </c>
      <c r="E607" s="12">
        <v>2.88</v>
      </c>
      <c r="F607" s="12">
        <v>1706060</v>
      </c>
      <c r="G607" s="12">
        <v>120962813</v>
      </c>
      <c r="H607" s="7">
        <f t="shared" si="9"/>
        <v>-1.3698630136986314E-2</v>
      </c>
      <c r="L607" s="1"/>
    </row>
    <row r="608" spans="1:12" x14ac:dyDescent="0.75">
      <c r="A608" s="2">
        <v>42246</v>
      </c>
      <c r="B608" s="12">
        <v>2.87</v>
      </c>
      <c r="C608" s="12">
        <v>2.91</v>
      </c>
      <c r="D608" s="12">
        <v>2.76</v>
      </c>
      <c r="E608" s="12">
        <v>2.85</v>
      </c>
      <c r="F608" s="12">
        <v>1497480</v>
      </c>
      <c r="G608" s="12">
        <v>119818261</v>
      </c>
      <c r="H608" s="7">
        <f t="shared" si="9"/>
        <v>-6.9686411149825845E-3</v>
      </c>
      <c r="L608" s="1"/>
    </row>
    <row r="609" spans="1:12" x14ac:dyDescent="0.75">
      <c r="A609" s="2">
        <v>42247</v>
      </c>
      <c r="B609" s="12">
        <v>2.85</v>
      </c>
      <c r="C609" s="12">
        <v>2.86</v>
      </c>
      <c r="D609" s="12">
        <v>2.79</v>
      </c>
      <c r="E609" s="12">
        <v>2.84</v>
      </c>
      <c r="F609" s="12">
        <v>1752920</v>
      </c>
      <c r="G609" s="12">
        <v>119593696</v>
      </c>
      <c r="H609" s="7">
        <f t="shared" si="9"/>
        <v>-3.5087719298246421E-3</v>
      </c>
      <c r="L609" s="1"/>
    </row>
    <row r="610" spans="1:12" x14ac:dyDescent="0.75">
      <c r="A610" s="2">
        <v>42248</v>
      </c>
      <c r="B610" s="12">
        <v>2.85</v>
      </c>
      <c r="C610" s="12">
        <v>2.88</v>
      </c>
      <c r="D610" s="12">
        <v>2.81</v>
      </c>
      <c r="E610" s="12">
        <v>2.82</v>
      </c>
      <c r="F610" s="12">
        <v>1376040</v>
      </c>
      <c r="G610" s="12">
        <v>118709338</v>
      </c>
      <c r="H610" s="7">
        <f t="shared" si="9"/>
        <v>-1.0526315789473771E-2</v>
      </c>
      <c r="L610" s="1"/>
    </row>
    <row r="611" spans="1:12" x14ac:dyDescent="0.75">
      <c r="A611" s="2">
        <v>42249</v>
      </c>
      <c r="B611" s="12">
        <v>2.82</v>
      </c>
      <c r="C611" s="12">
        <v>2.83</v>
      </c>
      <c r="D611" s="12">
        <v>2.76</v>
      </c>
      <c r="E611" s="12">
        <v>2.8</v>
      </c>
      <c r="F611" s="12">
        <v>2423010</v>
      </c>
      <c r="G611" s="12">
        <v>117720412</v>
      </c>
      <c r="H611" s="7">
        <f t="shared" si="9"/>
        <v>-7.0921985815602905E-3</v>
      </c>
      <c r="L611" s="1"/>
    </row>
    <row r="612" spans="1:12" x14ac:dyDescent="0.75">
      <c r="A612" s="2">
        <v>42250</v>
      </c>
      <c r="B612" s="12">
        <v>2.8</v>
      </c>
      <c r="C612" s="12">
        <v>2.8</v>
      </c>
      <c r="D612" s="12">
        <v>2.58</v>
      </c>
      <c r="E612" s="12">
        <v>2.63</v>
      </c>
      <c r="F612" s="12">
        <v>2210590</v>
      </c>
      <c r="G612" s="12">
        <v>110922367</v>
      </c>
      <c r="H612" s="7">
        <f t="shared" si="9"/>
        <v>-6.0714285714285693E-2</v>
      </c>
      <c r="L612" s="1"/>
    </row>
    <row r="613" spans="1:12" x14ac:dyDescent="0.75">
      <c r="A613" s="2">
        <v>42251</v>
      </c>
      <c r="B613" s="12">
        <v>2.64</v>
      </c>
      <c r="C613" s="12">
        <v>2.72</v>
      </c>
      <c r="D613" s="12">
        <v>2.63</v>
      </c>
      <c r="E613" s="12">
        <v>2.7</v>
      </c>
      <c r="F613" s="12">
        <v>1441530</v>
      </c>
      <c r="G613" s="12">
        <v>113825968</v>
      </c>
      <c r="H613" s="7">
        <f t="shared" si="9"/>
        <v>2.2727272727272745E-2</v>
      </c>
      <c r="L613" s="1"/>
    </row>
    <row r="614" spans="1:12" x14ac:dyDescent="0.75">
      <c r="A614" s="2">
        <v>42252</v>
      </c>
      <c r="B614" s="12">
        <v>2.7</v>
      </c>
      <c r="C614" s="12">
        <v>2.94</v>
      </c>
      <c r="D614" s="12">
        <v>2.66</v>
      </c>
      <c r="E614" s="12">
        <v>2.92</v>
      </c>
      <c r="F614" s="12">
        <v>2666820</v>
      </c>
      <c r="G614" s="12">
        <v>123074699</v>
      </c>
      <c r="H614" s="7">
        <f t="shared" si="9"/>
        <v>8.1481481481481391E-2</v>
      </c>
      <c r="L614" s="1"/>
    </row>
    <row r="615" spans="1:12" x14ac:dyDescent="0.75">
      <c r="A615" s="2">
        <v>42253</v>
      </c>
      <c r="B615" s="12">
        <v>2.92</v>
      </c>
      <c r="C615" s="12">
        <v>3.12</v>
      </c>
      <c r="D615" s="12">
        <v>2.9</v>
      </c>
      <c r="E615" s="12">
        <v>3.05</v>
      </c>
      <c r="F615" s="12">
        <v>4281360</v>
      </c>
      <c r="G615" s="12">
        <v>128537982</v>
      </c>
      <c r="H615" s="7">
        <f t="shared" si="9"/>
        <v>4.4520547945205442E-2</v>
      </c>
      <c r="L615" s="1"/>
    </row>
    <row r="616" spans="1:12" x14ac:dyDescent="0.75">
      <c r="A616" s="2">
        <v>42254</v>
      </c>
      <c r="B616" s="12">
        <v>3.04</v>
      </c>
      <c r="C616" s="12">
        <v>3.1</v>
      </c>
      <c r="D616" s="12">
        <v>2.99</v>
      </c>
      <c r="E616" s="12">
        <v>3.05</v>
      </c>
      <c r="F616" s="12">
        <v>2254530</v>
      </c>
      <c r="G616" s="12">
        <v>128492846</v>
      </c>
      <c r="H616" s="7">
        <f t="shared" si="9"/>
        <v>3.2894736842104563E-3</v>
      </c>
      <c r="L616" s="1"/>
    </row>
    <row r="617" spans="1:12" x14ac:dyDescent="0.75">
      <c r="A617" s="2">
        <v>42255</v>
      </c>
      <c r="B617" s="12">
        <v>3.05</v>
      </c>
      <c r="C617" s="12">
        <v>3.13</v>
      </c>
      <c r="D617" s="12">
        <v>3.01</v>
      </c>
      <c r="E617" s="12">
        <v>3.05</v>
      </c>
      <c r="F617" s="12">
        <v>2566300</v>
      </c>
      <c r="G617" s="12">
        <v>128602744</v>
      </c>
      <c r="H617" s="7">
        <f t="shared" si="9"/>
        <v>0</v>
      </c>
      <c r="L617" s="1"/>
    </row>
    <row r="618" spans="1:12" x14ac:dyDescent="0.75">
      <c r="A618" s="2">
        <v>42256</v>
      </c>
      <c r="B618" s="12">
        <v>3.05</v>
      </c>
      <c r="C618" s="12">
        <v>3.05</v>
      </c>
      <c r="D618" s="12">
        <v>2.91</v>
      </c>
      <c r="E618" s="12">
        <v>2.92</v>
      </c>
      <c r="F618" s="12">
        <v>2298470</v>
      </c>
      <c r="G618" s="12">
        <v>123438211</v>
      </c>
      <c r="H618" s="7">
        <f t="shared" si="9"/>
        <v>-4.2622950819672101E-2</v>
      </c>
      <c r="L618" s="1"/>
    </row>
    <row r="619" spans="1:12" x14ac:dyDescent="0.75">
      <c r="A619" s="2">
        <v>42257</v>
      </c>
      <c r="B619" s="12">
        <v>2.92</v>
      </c>
      <c r="C619" s="12">
        <v>2.97</v>
      </c>
      <c r="D619" s="12">
        <v>2.89</v>
      </c>
      <c r="E619" s="12">
        <v>2.95</v>
      </c>
      <c r="F619" s="12">
        <v>1420320</v>
      </c>
      <c r="G619" s="12">
        <v>124556370</v>
      </c>
      <c r="H619" s="7">
        <f t="shared" si="9"/>
        <v>1.0273972602739812E-2</v>
      </c>
      <c r="L619" s="1"/>
    </row>
    <row r="620" spans="1:12" x14ac:dyDescent="0.75">
      <c r="A620" s="2">
        <v>42258</v>
      </c>
      <c r="B620" s="12">
        <v>2.95</v>
      </c>
      <c r="C620" s="12">
        <v>2.98</v>
      </c>
      <c r="D620" s="12">
        <v>2.94</v>
      </c>
      <c r="E620" s="12">
        <v>2.96</v>
      </c>
      <c r="F620" s="12">
        <v>1251460</v>
      </c>
      <c r="G620" s="12">
        <v>124941552</v>
      </c>
      <c r="H620" s="7">
        <f t="shared" si="9"/>
        <v>3.3898305084745037E-3</v>
      </c>
      <c r="L620" s="1"/>
    </row>
    <row r="621" spans="1:12" x14ac:dyDescent="0.75">
      <c r="A621" s="2">
        <v>42259</v>
      </c>
      <c r="B621" s="12">
        <v>2.96</v>
      </c>
      <c r="C621" s="12">
        <v>2.97</v>
      </c>
      <c r="D621" s="12">
        <v>2.82</v>
      </c>
      <c r="E621" s="12">
        <v>2.83</v>
      </c>
      <c r="F621" s="12">
        <v>1517440</v>
      </c>
      <c r="G621" s="12">
        <v>119404665</v>
      </c>
      <c r="H621" s="7">
        <f t="shared" si="9"/>
        <v>-4.3918918918918887E-2</v>
      </c>
      <c r="L621" s="1"/>
    </row>
    <row r="622" spans="1:12" x14ac:dyDescent="0.75">
      <c r="A622" s="2">
        <v>42260</v>
      </c>
      <c r="B622" s="12">
        <v>2.82</v>
      </c>
      <c r="C622" s="12">
        <v>2.85</v>
      </c>
      <c r="D622" s="12">
        <v>2.77</v>
      </c>
      <c r="E622" s="12">
        <v>2.82</v>
      </c>
      <c r="F622" s="12">
        <v>1328080</v>
      </c>
      <c r="G622" s="12">
        <v>119039669</v>
      </c>
      <c r="H622" s="7">
        <f t="shared" si="9"/>
        <v>0</v>
      </c>
      <c r="L622" s="1"/>
    </row>
    <row r="623" spans="1:12" x14ac:dyDescent="0.75">
      <c r="A623" s="2">
        <v>42261</v>
      </c>
      <c r="B623" s="12">
        <v>2.81</v>
      </c>
      <c r="C623" s="12">
        <v>2.86</v>
      </c>
      <c r="D623" s="12">
        <v>2.78</v>
      </c>
      <c r="E623" s="12">
        <v>2.84</v>
      </c>
      <c r="F623" s="12">
        <v>1135730</v>
      </c>
      <c r="G623" s="12">
        <v>120298572</v>
      </c>
      <c r="H623" s="7">
        <f t="shared" si="9"/>
        <v>1.0676156583629824E-2</v>
      </c>
      <c r="L623" s="1"/>
    </row>
    <row r="624" spans="1:12" x14ac:dyDescent="0.75">
      <c r="A624" s="2">
        <v>42262</v>
      </c>
      <c r="B624" s="12">
        <v>2.84</v>
      </c>
      <c r="C624" s="12">
        <v>2.93</v>
      </c>
      <c r="D624" s="12">
        <v>2.82</v>
      </c>
      <c r="E624" s="12">
        <v>2.82</v>
      </c>
      <c r="F624" s="12">
        <v>918109</v>
      </c>
      <c r="G624" s="12">
        <v>119432753</v>
      </c>
      <c r="H624" s="7">
        <f t="shared" si="9"/>
        <v>-7.0422535211267668E-3</v>
      </c>
      <c r="L624" s="1"/>
    </row>
    <row r="625" spans="1:12" x14ac:dyDescent="0.75">
      <c r="A625" s="2">
        <v>42263</v>
      </c>
      <c r="B625" s="12">
        <v>2.83</v>
      </c>
      <c r="C625" s="12">
        <v>2.85</v>
      </c>
      <c r="D625" s="12">
        <v>2.77</v>
      </c>
      <c r="E625" s="12">
        <v>2.8</v>
      </c>
      <c r="F625" s="12">
        <v>1192860</v>
      </c>
      <c r="G625" s="12">
        <v>118619620</v>
      </c>
      <c r="H625" s="7">
        <f t="shared" si="9"/>
        <v>-1.0600706713781006E-2</v>
      </c>
      <c r="L625" s="1"/>
    </row>
    <row r="626" spans="1:12" x14ac:dyDescent="0.75">
      <c r="A626" s="2">
        <v>42264</v>
      </c>
      <c r="B626" s="12">
        <v>2.81</v>
      </c>
      <c r="C626" s="12">
        <v>2.93</v>
      </c>
      <c r="D626" s="12">
        <v>2.8</v>
      </c>
      <c r="E626" s="12">
        <v>2.91</v>
      </c>
      <c r="F626" s="12">
        <v>1626720</v>
      </c>
      <c r="G626" s="12">
        <v>123039606</v>
      </c>
      <c r="H626" s="7">
        <f t="shared" si="9"/>
        <v>3.5587188612099675E-2</v>
      </c>
      <c r="L626" s="1"/>
    </row>
    <row r="627" spans="1:12" x14ac:dyDescent="0.75">
      <c r="A627" s="2">
        <v>42265</v>
      </c>
      <c r="B627" s="12">
        <v>2.91</v>
      </c>
      <c r="C627" s="12">
        <v>3.01</v>
      </c>
      <c r="D627" s="12">
        <v>2.9</v>
      </c>
      <c r="E627" s="12">
        <v>2.96</v>
      </c>
      <c r="F627" s="12">
        <v>1572740</v>
      </c>
      <c r="G627" s="12">
        <v>125223443</v>
      </c>
      <c r="H627" s="7">
        <f t="shared" si="9"/>
        <v>1.7182130584192379E-2</v>
      </c>
      <c r="L627" s="1"/>
    </row>
    <row r="628" spans="1:12" x14ac:dyDescent="0.75">
      <c r="A628" s="2">
        <v>42266</v>
      </c>
      <c r="B628" s="12">
        <v>2.95</v>
      </c>
      <c r="C628" s="12">
        <v>2.96</v>
      </c>
      <c r="D628" s="12">
        <v>2.86</v>
      </c>
      <c r="E628" s="12">
        <v>2.87</v>
      </c>
      <c r="F628" s="12">
        <v>897801</v>
      </c>
      <c r="G628" s="12">
        <v>121733859</v>
      </c>
      <c r="H628" s="7">
        <f t="shared" si="9"/>
        <v>-2.7118644067796634E-2</v>
      </c>
      <c r="L628" s="1"/>
    </row>
    <row r="629" spans="1:12" x14ac:dyDescent="0.75">
      <c r="A629" s="2">
        <v>42267</v>
      </c>
      <c r="B629" s="12">
        <v>2.88</v>
      </c>
      <c r="C629" s="12">
        <v>2.88</v>
      </c>
      <c r="D629" s="12">
        <v>2.83</v>
      </c>
      <c r="E629" s="12">
        <v>2.85</v>
      </c>
      <c r="F629" s="12">
        <v>989389</v>
      </c>
      <c r="G629" s="12">
        <v>120624329</v>
      </c>
      <c r="H629" s="7">
        <f t="shared" si="9"/>
        <v>-1.0416666666666598E-2</v>
      </c>
      <c r="L629" s="1"/>
    </row>
    <row r="630" spans="1:12" x14ac:dyDescent="0.75">
      <c r="A630" s="2">
        <v>42268</v>
      </c>
      <c r="B630" s="12">
        <v>2.85</v>
      </c>
      <c r="C630" s="12">
        <v>2.86</v>
      </c>
      <c r="D630" s="12">
        <v>2.8</v>
      </c>
      <c r="E630" s="12">
        <v>2.8</v>
      </c>
      <c r="F630" s="12">
        <v>1027230</v>
      </c>
      <c r="G630" s="12">
        <v>118658299</v>
      </c>
      <c r="H630" s="7">
        <f t="shared" si="9"/>
        <v>-1.75438596491229E-2</v>
      </c>
      <c r="L630" s="1"/>
    </row>
    <row r="631" spans="1:12" x14ac:dyDescent="0.75">
      <c r="A631" s="2">
        <v>42269</v>
      </c>
      <c r="B631" s="12">
        <v>2.8</v>
      </c>
      <c r="C631" s="12">
        <v>2.88</v>
      </c>
      <c r="D631" s="12">
        <v>2.8</v>
      </c>
      <c r="E631" s="12">
        <v>2.84</v>
      </c>
      <c r="F631" s="12">
        <v>1442340</v>
      </c>
      <c r="G631" s="12">
        <v>120626204</v>
      </c>
      <c r="H631" s="7">
        <f t="shared" si="9"/>
        <v>1.4285714285714299E-2</v>
      </c>
      <c r="L631" s="1"/>
    </row>
    <row r="632" spans="1:12" x14ac:dyDescent="0.75">
      <c r="A632" s="2">
        <v>42270</v>
      </c>
      <c r="B632" s="12">
        <v>2.86</v>
      </c>
      <c r="C632" s="12">
        <v>2.9</v>
      </c>
      <c r="D632" s="12">
        <v>2.85</v>
      </c>
      <c r="E632" s="12">
        <v>2.87</v>
      </c>
      <c r="F632" s="12">
        <v>901921</v>
      </c>
      <c r="G632" s="12">
        <v>121555730</v>
      </c>
      <c r="H632" s="7">
        <f t="shared" si="9"/>
        <v>3.4965034965035776E-3</v>
      </c>
      <c r="L632" s="1"/>
    </row>
    <row r="633" spans="1:12" x14ac:dyDescent="0.75">
      <c r="A633" s="2">
        <v>42271</v>
      </c>
      <c r="B633" s="12">
        <v>2.87</v>
      </c>
      <c r="C633" s="12">
        <v>2.95</v>
      </c>
      <c r="D633" s="12">
        <v>2.87</v>
      </c>
      <c r="E633" s="12">
        <v>2.93</v>
      </c>
      <c r="F633" s="12">
        <v>1328450</v>
      </c>
      <c r="G633" s="12">
        <v>124331168</v>
      </c>
      <c r="H633" s="7">
        <f t="shared" si="9"/>
        <v>2.0905923344947754E-2</v>
      </c>
      <c r="L633" s="1"/>
    </row>
    <row r="634" spans="1:12" x14ac:dyDescent="0.75">
      <c r="A634" s="2">
        <v>42272</v>
      </c>
      <c r="B634" s="12">
        <v>2.93</v>
      </c>
      <c r="C634" s="12">
        <v>2.95</v>
      </c>
      <c r="D634" s="12">
        <v>2.89</v>
      </c>
      <c r="E634" s="12">
        <v>2.89</v>
      </c>
      <c r="F634" s="12">
        <v>959962</v>
      </c>
      <c r="G634" s="12">
        <v>122796369</v>
      </c>
      <c r="H634" s="7">
        <f t="shared" si="9"/>
        <v>-1.3651877133105813E-2</v>
      </c>
      <c r="L634" s="1"/>
    </row>
    <row r="635" spans="1:12" x14ac:dyDescent="0.75">
      <c r="A635" s="2">
        <v>42273</v>
      </c>
      <c r="B635" s="12">
        <v>2.89</v>
      </c>
      <c r="C635" s="12">
        <v>2.9</v>
      </c>
      <c r="D635" s="12">
        <v>2.87</v>
      </c>
      <c r="E635" s="12">
        <v>2.89</v>
      </c>
      <c r="F635" s="12">
        <v>531617</v>
      </c>
      <c r="G635" s="12">
        <v>122583595</v>
      </c>
      <c r="H635" s="7">
        <f t="shared" si="9"/>
        <v>0</v>
      </c>
      <c r="L635" s="1"/>
    </row>
    <row r="636" spans="1:12" x14ac:dyDescent="0.75">
      <c r="A636" s="2">
        <v>42274</v>
      </c>
      <c r="B636" s="12">
        <v>2.89</v>
      </c>
      <c r="C636" s="12">
        <v>2.9</v>
      </c>
      <c r="D636" s="12">
        <v>2.87</v>
      </c>
      <c r="E636" s="12">
        <v>2.87</v>
      </c>
      <c r="F636" s="12">
        <v>748001</v>
      </c>
      <c r="G636" s="12">
        <v>121956212</v>
      </c>
      <c r="H636" s="7">
        <f t="shared" si="9"/>
        <v>-6.9204152249135011E-3</v>
      </c>
      <c r="L636" s="1"/>
    </row>
    <row r="637" spans="1:12" x14ac:dyDescent="0.75">
      <c r="A637" s="2">
        <v>42275</v>
      </c>
      <c r="B637" s="12">
        <v>2.88</v>
      </c>
      <c r="C637" s="12">
        <v>3.08</v>
      </c>
      <c r="D637" s="12">
        <v>2.88</v>
      </c>
      <c r="E637" s="12">
        <v>3.07</v>
      </c>
      <c r="F637" s="12">
        <v>2604270</v>
      </c>
      <c r="G637" s="12">
        <v>130570525</v>
      </c>
      <c r="H637" s="7">
        <f t="shared" si="9"/>
        <v>6.597222222222221E-2</v>
      </c>
      <c r="L637" s="1"/>
    </row>
    <row r="638" spans="1:12" x14ac:dyDescent="0.75">
      <c r="A638" s="2">
        <v>42276</v>
      </c>
      <c r="B638" s="12">
        <v>3.1</v>
      </c>
      <c r="C638" s="12">
        <v>3.17</v>
      </c>
      <c r="D638" s="12">
        <v>2.97</v>
      </c>
      <c r="E638" s="12">
        <v>2.97</v>
      </c>
      <c r="F638" s="12">
        <v>2896120</v>
      </c>
      <c r="G638" s="12">
        <v>126245099</v>
      </c>
      <c r="H638" s="7">
        <f t="shared" si="9"/>
        <v>-4.1935483870967703E-2</v>
      </c>
      <c r="L638" s="1"/>
    </row>
    <row r="639" spans="1:12" x14ac:dyDescent="0.75">
      <c r="A639" s="2">
        <v>42277</v>
      </c>
      <c r="B639" s="12">
        <v>2.97</v>
      </c>
      <c r="C639" s="12">
        <v>3.05</v>
      </c>
      <c r="D639" s="12">
        <v>2.97</v>
      </c>
      <c r="E639" s="12">
        <v>3.01</v>
      </c>
      <c r="F639" s="12">
        <v>1371090</v>
      </c>
      <c r="G639" s="12">
        <v>127981295</v>
      </c>
      <c r="H639" s="7">
        <f t="shared" si="9"/>
        <v>1.346801346801333E-2</v>
      </c>
      <c r="L639" s="1"/>
    </row>
    <row r="640" spans="1:12" x14ac:dyDescent="0.75">
      <c r="A640" s="2">
        <v>42278</v>
      </c>
      <c r="B640" s="12">
        <v>3.01</v>
      </c>
      <c r="C640" s="12">
        <v>3.05</v>
      </c>
      <c r="D640" s="12">
        <v>2.96</v>
      </c>
      <c r="E640" s="12">
        <v>3</v>
      </c>
      <c r="F640" s="12">
        <v>1644010</v>
      </c>
      <c r="G640" s="12">
        <v>127686323</v>
      </c>
      <c r="H640" s="7">
        <f t="shared" si="9"/>
        <v>-3.322259136212554E-3</v>
      </c>
      <c r="L640" s="1"/>
    </row>
    <row r="641" spans="1:12" x14ac:dyDescent="0.75">
      <c r="A641" s="2">
        <v>42279</v>
      </c>
      <c r="B641" s="12">
        <v>3</v>
      </c>
      <c r="C641" s="12">
        <v>3.02</v>
      </c>
      <c r="D641" s="12">
        <v>2.98</v>
      </c>
      <c r="E641" s="12">
        <v>2.99</v>
      </c>
      <c r="F641" s="12">
        <v>1132180</v>
      </c>
      <c r="G641" s="12">
        <v>127360317</v>
      </c>
      <c r="H641" s="7">
        <f t="shared" si="9"/>
        <v>-3.3333333333332624E-3</v>
      </c>
      <c r="L641" s="1"/>
    </row>
    <row r="642" spans="1:12" x14ac:dyDescent="0.75">
      <c r="A642" s="2">
        <v>42280</v>
      </c>
      <c r="B642" s="12">
        <v>3</v>
      </c>
      <c r="C642" s="12">
        <v>3.04</v>
      </c>
      <c r="D642" s="12">
        <v>2.99</v>
      </c>
      <c r="E642" s="12">
        <v>3.03</v>
      </c>
      <c r="F642" s="12">
        <v>1051760</v>
      </c>
      <c r="G642" s="12">
        <v>128973190</v>
      </c>
      <c r="H642" s="7">
        <f t="shared" si="9"/>
        <v>9.9999999999999343E-3</v>
      </c>
      <c r="L642" s="1"/>
    </row>
    <row r="643" spans="1:12" x14ac:dyDescent="0.75">
      <c r="A643" s="2">
        <v>42281</v>
      </c>
      <c r="B643" s="12">
        <v>3.03</v>
      </c>
      <c r="C643" s="12">
        <v>3.06</v>
      </c>
      <c r="D643" s="12">
        <v>3</v>
      </c>
      <c r="E643" s="12">
        <v>3.01</v>
      </c>
      <c r="F643" s="12">
        <v>982441</v>
      </c>
      <c r="G643" s="12">
        <v>128350199</v>
      </c>
      <c r="H643" s="7">
        <f t="shared" ref="H643:H706" si="10">(E643-B643)/B643</f>
        <v>-6.6006600660066068E-3</v>
      </c>
      <c r="L643" s="1"/>
    </row>
    <row r="644" spans="1:12" x14ac:dyDescent="0.75">
      <c r="A644" s="2">
        <v>42282</v>
      </c>
      <c r="B644" s="12">
        <v>3.02</v>
      </c>
      <c r="C644" s="12">
        <v>3.03</v>
      </c>
      <c r="D644" s="12">
        <v>2.99</v>
      </c>
      <c r="E644" s="12">
        <v>3.02</v>
      </c>
      <c r="F644" s="12">
        <v>1277060</v>
      </c>
      <c r="G644" s="12">
        <v>128465749</v>
      </c>
      <c r="H644" s="7">
        <f t="shared" si="10"/>
        <v>0</v>
      </c>
      <c r="L644" s="1"/>
    </row>
    <row r="645" spans="1:12" x14ac:dyDescent="0.75">
      <c r="A645" s="2">
        <v>42283</v>
      </c>
      <c r="B645" s="12">
        <v>3.02</v>
      </c>
      <c r="C645" s="12">
        <v>3.16</v>
      </c>
      <c r="D645" s="12">
        <v>3.01</v>
      </c>
      <c r="E645" s="12">
        <v>3.15</v>
      </c>
      <c r="F645" s="12">
        <v>1972700</v>
      </c>
      <c r="G645" s="12">
        <v>134046065</v>
      </c>
      <c r="H645" s="7">
        <f t="shared" si="10"/>
        <v>4.3046357615894003E-2</v>
      </c>
      <c r="L645" s="1"/>
    </row>
    <row r="646" spans="1:12" x14ac:dyDescent="0.75">
      <c r="A646" s="2">
        <v>42284</v>
      </c>
      <c r="B646" s="12">
        <v>3.15</v>
      </c>
      <c r="C646" s="12">
        <v>3.16</v>
      </c>
      <c r="D646" s="12">
        <v>3.06</v>
      </c>
      <c r="E646" s="12">
        <v>3.06</v>
      </c>
      <c r="F646" s="12">
        <v>1695270</v>
      </c>
      <c r="G646" s="12">
        <v>130369711</v>
      </c>
      <c r="H646" s="7">
        <f t="shared" si="10"/>
        <v>-2.8571428571428525E-2</v>
      </c>
      <c r="L646" s="1"/>
    </row>
    <row r="647" spans="1:12" x14ac:dyDescent="0.75">
      <c r="A647" s="2">
        <v>42285</v>
      </c>
      <c r="B647" s="12">
        <v>3.06</v>
      </c>
      <c r="C647" s="12">
        <v>3.08</v>
      </c>
      <c r="D647" s="12">
        <v>3.05</v>
      </c>
      <c r="E647" s="12">
        <v>3.06</v>
      </c>
      <c r="F647" s="12">
        <v>1137940</v>
      </c>
      <c r="G647" s="12">
        <v>130644220</v>
      </c>
      <c r="H647" s="7">
        <f t="shared" si="10"/>
        <v>0</v>
      </c>
      <c r="L647" s="1"/>
    </row>
    <row r="648" spans="1:12" x14ac:dyDescent="0.75">
      <c r="A648" s="2">
        <v>42286</v>
      </c>
      <c r="B648" s="12">
        <v>3.07</v>
      </c>
      <c r="C648" s="12">
        <v>3.11</v>
      </c>
      <c r="D648" s="12">
        <v>3.06</v>
      </c>
      <c r="E648" s="12">
        <v>3.11</v>
      </c>
      <c r="F648" s="12">
        <v>978079</v>
      </c>
      <c r="G648" s="12">
        <v>132560237</v>
      </c>
      <c r="H648" s="7">
        <f t="shared" si="10"/>
        <v>1.3029315960912065E-2</v>
      </c>
      <c r="L648" s="1"/>
    </row>
    <row r="649" spans="1:12" x14ac:dyDescent="0.75">
      <c r="A649" s="2">
        <v>42287</v>
      </c>
      <c r="B649" s="12">
        <v>3.11</v>
      </c>
      <c r="C649" s="12">
        <v>3.14</v>
      </c>
      <c r="D649" s="12">
        <v>3.09</v>
      </c>
      <c r="E649" s="12">
        <v>3.11</v>
      </c>
      <c r="F649" s="12">
        <v>1000850</v>
      </c>
      <c r="G649" s="12">
        <v>132520745</v>
      </c>
      <c r="H649" s="7">
        <f t="shared" si="10"/>
        <v>0</v>
      </c>
      <c r="L649" s="1"/>
    </row>
    <row r="650" spans="1:12" x14ac:dyDescent="0.75">
      <c r="A650" s="2">
        <v>42288</v>
      </c>
      <c r="B650" s="12">
        <v>3.11</v>
      </c>
      <c r="C650" s="12">
        <v>3.15</v>
      </c>
      <c r="D650" s="12">
        <v>3.08</v>
      </c>
      <c r="E650" s="12">
        <v>3.15</v>
      </c>
      <c r="F650" s="12">
        <v>1222700</v>
      </c>
      <c r="G650" s="12">
        <v>134231126</v>
      </c>
      <c r="H650" s="7">
        <f t="shared" si="10"/>
        <v>1.2861736334405157E-2</v>
      </c>
      <c r="L650" s="1"/>
    </row>
    <row r="651" spans="1:12" x14ac:dyDescent="0.75">
      <c r="A651" s="2">
        <v>42289</v>
      </c>
      <c r="B651" s="12">
        <v>3.15</v>
      </c>
      <c r="C651" s="12">
        <v>3.17</v>
      </c>
      <c r="D651" s="12">
        <v>3.13</v>
      </c>
      <c r="E651" s="12">
        <v>3.14</v>
      </c>
      <c r="F651" s="12">
        <v>1252010</v>
      </c>
      <c r="G651" s="12">
        <v>133941140</v>
      </c>
      <c r="H651" s="7">
        <f t="shared" si="10"/>
        <v>-3.1746031746031069E-3</v>
      </c>
      <c r="L651" s="1"/>
    </row>
    <row r="652" spans="1:12" x14ac:dyDescent="0.75">
      <c r="A652" s="2">
        <v>42290</v>
      </c>
      <c r="B652" s="12">
        <v>3.14</v>
      </c>
      <c r="C652" s="12">
        <v>3.19</v>
      </c>
      <c r="D652" s="12">
        <v>3.11</v>
      </c>
      <c r="E652" s="12">
        <v>3.18</v>
      </c>
      <c r="F652" s="12">
        <v>1605970</v>
      </c>
      <c r="G652" s="12">
        <v>135803629</v>
      </c>
      <c r="H652" s="7">
        <f t="shared" si="10"/>
        <v>1.2738853503184724E-2</v>
      </c>
      <c r="L652" s="1"/>
    </row>
    <row r="653" spans="1:12" x14ac:dyDescent="0.75">
      <c r="A653" s="2">
        <v>42291</v>
      </c>
      <c r="B653" s="12">
        <v>3.18</v>
      </c>
      <c r="C653" s="12">
        <v>3.2</v>
      </c>
      <c r="D653" s="12">
        <v>3.1</v>
      </c>
      <c r="E653" s="12">
        <v>3.14</v>
      </c>
      <c r="F653" s="12">
        <v>1781770</v>
      </c>
      <c r="G653" s="12">
        <v>134330329</v>
      </c>
      <c r="H653" s="7">
        <f t="shared" si="10"/>
        <v>-1.2578616352201269E-2</v>
      </c>
      <c r="L653" s="1"/>
    </row>
    <row r="654" spans="1:12" x14ac:dyDescent="0.75">
      <c r="A654" s="2">
        <v>42292</v>
      </c>
      <c r="B654" s="12">
        <v>3.15</v>
      </c>
      <c r="C654" s="12">
        <v>3.16</v>
      </c>
      <c r="D654" s="12">
        <v>3.1</v>
      </c>
      <c r="E654" s="12">
        <v>3.1</v>
      </c>
      <c r="F654" s="12">
        <v>1428290</v>
      </c>
      <c r="G654" s="12">
        <v>132694493</v>
      </c>
      <c r="H654" s="7">
        <f t="shared" si="10"/>
        <v>-1.5873015873015817E-2</v>
      </c>
      <c r="L654" s="1"/>
    </row>
    <row r="655" spans="1:12" x14ac:dyDescent="0.75">
      <c r="A655" s="2">
        <v>42293</v>
      </c>
      <c r="B655" s="12">
        <v>3.11</v>
      </c>
      <c r="C655" s="12">
        <v>3.14</v>
      </c>
      <c r="D655" s="12">
        <v>3.09</v>
      </c>
      <c r="E655" s="12">
        <v>3.11</v>
      </c>
      <c r="F655" s="12">
        <v>1472800</v>
      </c>
      <c r="G655" s="12">
        <v>132843984</v>
      </c>
      <c r="H655" s="7">
        <f t="shared" si="10"/>
        <v>0</v>
      </c>
      <c r="L655" s="1"/>
    </row>
    <row r="656" spans="1:12" x14ac:dyDescent="0.75">
      <c r="A656" s="2">
        <v>42294</v>
      </c>
      <c r="B656" s="12">
        <v>3.11</v>
      </c>
      <c r="C656" s="12">
        <v>3.16</v>
      </c>
      <c r="D656" s="12">
        <v>3.04</v>
      </c>
      <c r="E656" s="12">
        <v>3.07</v>
      </c>
      <c r="F656" s="12">
        <v>2454780</v>
      </c>
      <c r="G656" s="12">
        <v>131356974</v>
      </c>
      <c r="H656" s="7">
        <f t="shared" si="10"/>
        <v>-1.2861736334405157E-2</v>
      </c>
      <c r="L656" s="1"/>
    </row>
    <row r="657" spans="1:12" x14ac:dyDescent="0.75">
      <c r="A657" s="2">
        <v>42295</v>
      </c>
      <c r="B657" s="12">
        <v>3.07</v>
      </c>
      <c r="C657" s="12">
        <v>3.08</v>
      </c>
      <c r="D657" s="12">
        <v>3</v>
      </c>
      <c r="E657" s="12">
        <v>3.02</v>
      </c>
      <c r="F657" s="12">
        <v>1217780</v>
      </c>
      <c r="G657" s="12">
        <v>129313854</v>
      </c>
      <c r="H657" s="7">
        <f t="shared" si="10"/>
        <v>-1.6286644951140006E-2</v>
      </c>
      <c r="L657" s="1"/>
    </row>
    <row r="658" spans="1:12" x14ac:dyDescent="0.75">
      <c r="A658" s="2">
        <v>42296</v>
      </c>
      <c r="B658" s="12">
        <v>3.03</v>
      </c>
      <c r="C658" s="12">
        <v>3.05</v>
      </c>
      <c r="D658" s="12">
        <v>3.01</v>
      </c>
      <c r="E658" s="12">
        <v>3.05</v>
      </c>
      <c r="F658" s="12">
        <v>1239570</v>
      </c>
      <c r="G658" s="12">
        <v>130435394</v>
      </c>
      <c r="H658" s="7">
        <f t="shared" si="10"/>
        <v>6.6006600660066068E-3</v>
      </c>
      <c r="L658" s="1"/>
    </row>
    <row r="659" spans="1:12" x14ac:dyDescent="0.75">
      <c r="A659" s="2">
        <v>42297</v>
      </c>
      <c r="B659" s="12">
        <v>3.05</v>
      </c>
      <c r="C659" s="12">
        <v>3.09</v>
      </c>
      <c r="D659" s="12">
        <v>3.05</v>
      </c>
      <c r="E659" s="12">
        <v>3.09</v>
      </c>
      <c r="F659" s="12">
        <v>1163340</v>
      </c>
      <c r="G659" s="12">
        <v>132390759</v>
      </c>
      <c r="H659" s="7">
        <f t="shared" si="10"/>
        <v>1.3114754098360668E-2</v>
      </c>
      <c r="L659" s="1"/>
    </row>
    <row r="660" spans="1:12" x14ac:dyDescent="0.75">
      <c r="A660" s="2">
        <v>42298</v>
      </c>
      <c r="B660" s="12">
        <v>3.09</v>
      </c>
      <c r="C660" s="12">
        <v>3.12</v>
      </c>
      <c r="D660" s="12">
        <v>3.06</v>
      </c>
      <c r="E660" s="12">
        <v>3.08</v>
      </c>
      <c r="F660" s="12">
        <v>988482</v>
      </c>
      <c r="G660" s="12">
        <v>131693024</v>
      </c>
      <c r="H660" s="7">
        <f t="shared" si="10"/>
        <v>-3.2362459546924878E-3</v>
      </c>
      <c r="L660" s="1"/>
    </row>
    <row r="661" spans="1:12" x14ac:dyDescent="0.75">
      <c r="A661" s="2">
        <v>42299</v>
      </c>
      <c r="B661" s="12">
        <v>3.08</v>
      </c>
      <c r="C661" s="12">
        <v>3.14</v>
      </c>
      <c r="D661" s="12">
        <v>3.07</v>
      </c>
      <c r="E661" s="12">
        <v>3.11</v>
      </c>
      <c r="F661" s="12">
        <v>1215290</v>
      </c>
      <c r="G661" s="12">
        <v>133429069</v>
      </c>
      <c r="H661" s="7">
        <f t="shared" si="10"/>
        <v>9.7402597402596758E-3</v>
      </c>
      <c r="L661" s="1"/>
    </row>
    <row r="662" spans="1:12" x14ac:dyDescent="0.75">
      <c r="A662" s="2">
        <v>42300</v>
      </c>
      <c r="B662" s="12">
        <v>3.12</v>
      </c>
      <c r="C662" s="12">
        <v>3.13</v>
      </c>
      <c r="D662" s="12">
        <v>3.09</v>
      </c>
      <c r="E662" s="12">
        <v>3.11</v>
      </c>
      <c r="F662" s="12">
        <v>1196600</v>
      </c>
      <c r="G662" s="12">
        <v>133341501</v>
      </c>
      <c r="H662" s="7">
        <f t="shared" si="10"/>
        <v>-3.2051282051282792E-3</v>
      </c>
      <c r="L662" s="1"/>
    </row>
    <row r="663" spans="1:12" x14ac:dyDescent="0.75">
      <c r="A663" s="2">
        <v>42301</v>
      </c>
      <c r="B663" s="12">
        <v>3.11</v>
      </c>
      <c r="C663" s="12">
        <v>3.12</v>
      </c>
      <c r="D663" s="12">
        <v>3.08</v>
      </c>
      <c r="E663" s="12">
        <v>3.1</v>
      </c>
      <c r="F663" s="12">
        <v>955111</v>
      </c>
      <c r="G663" s="12">
        <v>132885528</v>
      </c>
      <c r="H663" s="7">
        <f t="shared" si="10"/>
        <v>-3.2154340836012176E-3</v>
      </c>
      <c r="L663" s="1"/>
    </row>
    <row r="664" spans="1:12" x14ac:dyDescent="0.75">
      <c r="A664" s="2">
        <v>42302</v>
      </c>
      <c r="B664" s="12">
        <v>3.11</v>
      </c>
      <c r="C664" s="12">
        <v>3.14</v>
      </c>
      <c r="D664" s="12">
        <v>3.07</v>
      </c>
      <c r="E664" s="12">
        <v>3.07</v>
      </c>
      <c r="F664" s="12">
        <v>1656730</v>
      </c>
      <c r="G664" s="12">
        <v>131469615</v>
      </c>
      <c r="H664" s="7">
        <f t="shared" si="10"/>
        <v>-1.2861736334405157E-2</v>
      </c>
      <c r="L664" s="1"/>
    </row>
    <row r="665" spans="1:12" x14ac:dyDescent="0.75">
      <c r="A665" s="2">
        <v>42303</v>
      </c>
      <c r="B665" s="12">
        <v>3.07</v>
      </c>
      <c r="C665" s="12">
        <v>3.11</v>
      </c>
      <c r="D665" s="12">
        <v>3.07</v>
      </c>
      <c r="E665" s="12">
        <v>3.1</v>
      </c>
      <c r="F665" s="12">
        <v>1119820</v>
      </c>
      <c r="G665" s="12">
        <v>133168904</v>
      </c>
      <c r="H665" s="7">
        <f t="shared" si="10"/>
        <v>9.7719869706841198E-3</v>
      </c>
      <c r="L665" s="1"/>
    </row>
    <row r="666" spans="1:12" x14ac:dyDescent="0.75">
      <c r="A666" s="2">
        <v>42304</v>
      </c>
      <c r="B666" s="12">
        <v>3.11</v>
      </c>
      <c r="C666" s="12">
        <v>3.11</v>
      </c>
      <c r="D666" s="12">
        <v>3.08</v>
      </c>
      <c r="E666" s="12">
        <v>3.09</v>
      </c>
      <c r="F666" s="12">
        <v>1102490</v>
      </c>
      <c r="G666" s="12">
        <v>132794136</v>
      </c>
      <c r="H666" s="7">
        <f t="shared" si="10"/>
        <v>-6.4308681672025783E-3</v>
      </c>
      <c r="L666" s="1"/>
    </row>
    <row r="667" spans="1:12" x14ac:dyDescent="0.75">
      <c r="A667" s="2">
        <v>42305</v>
      </c>
      <c r="B667" s="12">
        <v>3.1</v>
      </c>
      <c r="C667" s="12">
        <v>3.11</v>
      </c>
      <c r="D667" s="12">
        <v>3.09</v>
      </c>
      <c r="E667" s="12">
        <v>3.1</v>
      </c>
      <c r="F667" s="12">
        <v>1433200</v>
      </c>
      <c r="G667" s="12">
        <v>133105313</v>
      </c>
      <c r="H667" s="7">
        <f t="shared" si="10"/>
        <v>0</v>
      </c>
      <c r="L667" s="1"/>
    </row>
    <row r="668" spans="1:12" x14ac:dyDescent="0.75">
      <c r="A668" s="2">
        <v>42306</v>
      </c>
      <c r="B668" s="12">
        <v>3.1</v>
      </c>
      <c r="C668" s="12">
        <v>3.93</v>
      </c>
      <c r="D668" s="12">
        <v>3.06</v>
      </c>
      <c r="E668" s="12">
        <v>3.78</v>
      </c>
      <c r="F668" s="12">
        <v>11455900</v>
      </c>
      <c r="G668" s="12">
        <v>162409745</v>
      </c>
      <c r="H668" s="7">
        <f t="shared" si="10"/>
        <v>0.21935483870967731</v>
      </c>
      <c r="L668" s="1"/>
    </row>
    <row r="669" spans="1:12" x14ac:dyDescent="0.75">
      <c r="A669" s="2">
        <v>42307</v>
      </c>
      <c r="B669" s="12">
        <v>3.77</v>
      </c>
      <c r="C669" s="12">
        <v>4.2</v>
      </c>
      <c r="D669" s="12">
        <v>3.74</v>
      </c>
      <c r="E669" s="12">
        <v>4.0599999999999996</v>
      </c>
      <c r="F669" s="12">
        <v>12206200</v>
      </c>
      <c r="G669" s="12">
        <v>174468898</v>
      </c>
      <c r="H669" s="7">
        <f t="shared" si="10"/>
        <v>7.6923076923076816E-2</v>
      </c>
      <c r="L669" s="1"/>
    </row>
    <row r="670" spans="1:12" x14ac:dyDescent="0.75">
      <c r="A670" s="2">
        <v>42308</v>
      </c>
      <c r="B670" s="12">
        <v>4.08</v>
      </c>
      <c r="C670" s="12">
        <v>4.12</v>
      </c>
      <c r="D670" s="12">
        <v>3.77</v>
      </c>
      <c r="E670" s="12">
        <v>3.8</v>
      </c>
      <c r="F670" s="12">
        <v>5425140</v>
      </c>
      <c r="G670" s="12">
        <v>163466869</v>
      </c>
      <c r="H670" s="7">
        <f t="shared" si="10"/>
        <v>-6.8627450980392218E-2</v>
      </c>
      <c r="L670" s="1"/>
    </row>
    <row r="671" spans="1:12" x14ac:dyDescent="0.75">
      <c r="A671" s="2">
        <v>42309</v>
      </c>
      <c r="B671" s="12">
        <v>3.82</v>
      </c>
      <c r="C671" s="12">
        <v>3.99</v>
      </c>
      <c r="D671" s="12">
        <v>3.77</v>
      </c>
      <c r="E671" s="12">
        <v>3.96</v>
      </c>
      <c r="F671" s="12">
        <v>3801480</v>
      </c>
      <c r="G671" s="12">
        <v>170183326</v>
      </c>
      <c r="H671" s="7">
        <f t="shared" si="10"/>
        <v>3.6649214659685896E-2</v>
      </c>
      <c r="L671" s="1"/>
    </row>
    <row r="672" spans="1:12" x14ac:dyDescent="0.75">
      <c r="A672" s="2">
        <v>42310</v>
      </c>
      <c r="B672" s="12">
        <v>3.98</v>
      </c>
      <c r="C672" s="12">
        <v>4.2</v>
      </c>
      <c r="D672" s="12">
        <v>3.94</v>
      </c>
      <c r="E672" s="12">
        <v>4.16</v>
      </c>
      <c r="F672" s="12">
        <v>6302390</v>
      </c>
      <c r="G672" s="12">
        <v>179083663</v>
      </c>
      <c r="H672" s="7">
        <f t="shared" si="10"/>
        <v>4.5226130653266375E-2</v>
      </c>
      <c r="L672" s="1"/>
    </row>
    <row r="673" spans="1:12" x14ac:dyDescent="0.75">
      <c r="A673" s="2">
        <v>42311</v>
      </c>
      <c r="B673" s="12">
        <v>4.17</v>
      </c>
      <c r="C673" s="12">
        <v>4.8</v>
      </c>
      <c r="D673" s="12">
        <v>4.0999999999999996</v>
      </c>
      <c r="E673" s="12">
        <v>4.59</v>
      </c>
      <c r="F673" s="12">
        <v>18600100</v>
      </c>
      <c r="G673" s="12">
        <v>197420542</v>
      </c>
      <c r="H673" s="7">
        <f t="shared" si="10"/>
        <v>0.10071942446043164</v>
      </c>
      <c r="L673" s="1"/>
    </row>
    <row r="674" spans="1:12" x14ac:dyDescent="0.75">
      <c r="A674" s="2">
        <v>42312</v>
      </c>
      <c r="B674" s="12">
        <v>4.58</v>
      </c>
      <c r="C674" s="12">
        <v>5.32</v>
      </c>
      <c r="D674" s="12">
        <v>4.05</v>
      </c>
      <c r="E674" s="12">
        <v>4.2300000000000004</v>
      </c>
      <c r="F674" s="12">
        <v>22553800</v>
      </c>
      <c r="G674" s="12">
        <v>182014884</v>
      </c>
      <c r="H674" s="7">
        <f t="shared" si="10"/>
        <v>-7.6419213973799041E-2</v>
      </c>
      <c r="L674" s="1"/>
    </row>
    <row r="675" spans="1:12" x14ac:dyDescent="0.75">
      <c r="A675" s="2">
        <v>42313</v>
      </c>
      <c r="B675" s="12">
        <v>4.2</v>
      </c>
      <c r="C675" s="12">
        <v>4.41</v>
      </c>
      <c r="D675" s="12">
        <v>3.77</v>
      </c>
      <c r="E675" s="12">
        <v>3.96</v>
      </c>
      <c r="F675" s="12">
        <v>13017300</v>
      </c>
      <c r="G675" s="12">
        <v>170517149</v>
      </c>
      <c r="H675" s="7">
        <f t="shared" si="10"/>
        <v>-5.714285714285719E-2</v>
      </c>
      <c r="L675" s="1"/>
    </row>
    <row r="676" spans="1:12" x14ac:dyDescent="0.75">
      <c r="A676" s="2">
        <v>42314</v>
      </c>
      <c r="B676" s="12">
        <v>3.95</v>
      </c>
      <c r="C676" s="12">
        <v>3.97</v>
      </c>
      <c r="D676" s="12">
        <v>3.45</v>
      </c>
      <c r="E676" s="12">
        <v>3.55</v>
      </c>
      <c r="F676" s="12">
        <v>8761900</v>
      </c>
      <c r="G676" s="12">
        <v>152766349</v>
      </c>
      <c r="H676" s="7">
        <f t="shared" si="10"/>
        <v>-0.10126582278481021</v>
      </c>
      <c r="L676" s="1"/>
    </row>
    <row r="677" spans="1:12" x14ac:dyDescent="0.75">
      <c r="A677" s="2">
        <v>42315</v>
      </c>
      <c r="B677" s="12">
        <v>3.55</v>
      </c>
      <c r="C677" s="12">
        <v>3.68</v>
      </c>
      <c r="D677" s="12">
        <v>3.55</v>
      </c>
      <c r="E677" s="12">
        <v>3.6</v>
      </c>
      <c r="F677" s="12">
        <v>2638500</v>
      </c>
      <c r="G677" s="12">
        <v>155007058</v>
      </c>
      <c r="H677" s="7">
        <f t="shared" si="10"/>
        <v>1.4084507042253596E-2</v>
      </c>
      <c r="L677" s="1"/>
    </row>
    <row r="678" spans="1:12" x14ac:dyDescent="0.75">
      <c r="A678" s="2">
        <v>42316</v>
      </c>
      <c r="B678" s="12">
        <v>3.62</v>
      </c>
      <c r="C678" s="12">
        <v>3.66</v>
      </c>
      <c r="D678" s="12">
        <v>3.41</v>
      </c>
      <c r="E678" s="12">
        <v>3.42</v>
      </c>
      <c r="F678" s="12">
        <v>2399540</v>
      </c>
      <c r="G678" s="12">
        <v>147313317</v>
      </c>
      <c r="H678" s="7">
        <f t="shared" si="10"/>
        <v>-5.5248618784530433E-2</v>
      </c>
      <c r="L678" s="1"/>
    </row>
    <row r="679" spans="1:12" x14ac:dyDescent="0.75">
      <c r="A679" s="2">
        <v>42317</v>
      </c>
      <c r="B679" s="12">
        <v>3.43</v>
      </c>
      <c r="C679" s="12">
        <v>3.45</v>
      </c>
      <c r="D679" s="12">
        <v>3.26</v>
      </c>
      <c r="E679" s="12">
        <v>3.4</v>
      </c>
      <c r="F679" s="12">
        <v>4195940</v>
      </c>
      <c r="G679" s="12">
        <v>146395546</v>
      </c>
      <c r="H679" s="7">
        <f t="shared" si="10"/>
        <v>-8.7463556851312668E-3</v>
      </c>
      <c r="L679" s="1"/>
    </row>
    <row r="680" spans="1:12" x14ac:dyDescent="0.75">
      <c r="A680" s="2">
        <v>42318</v>
      </c>
      <c r="B680" s="12">
        <v>3.4</v>
      </c>
      <c r="C680" s="12">
        <v>3.46</v>
      </c>
      <c r="D680" s="12">
        <v>3.04</v>
      </c>
      <c r="E680" s="12">
        <v>3.12</v>
      </c>
      <c r="F680" s="12">
        <v>5565520</v>
      </c>
      <c r="G680" s="12">
        <v>134303728</v>
      </c>
      <c r="H680" s="7">
        <f t="shared" si="10"/>
        <v>-8.2352941176470532E-2</v>
      </c>
      <c r="L680" s="1"/>
    </row>
    <row r="681" spans="1:12" x14ac:dyDescent="0.75">
      <c r="A681" s="2">
        <v>42319</v>
      </c>
      <c r="B681" s="12">
        <v>3.12</v>
      </c>
      <c r="C681" s="12">
        <v>3.12</v>
      </c>
      <c r="D681" s="12">
        <v>2.94</v>
      </c>
      <c r="E681" s="12">
        <v>2.97</v>
      </c>
      <c r="F681" s="12">
        <v>3648510</v>
      </c>
      <c r="G681" s="12">
        <v>128061359</v>
      </c>
      <c r="H681" s="7">
        <f t="shared" si="10"/>
        <v>-4.8076923076923045E-2</v>
      </c>
      <c r="L681" s="1"/>
    </row>
    <row r="682" spans="1:12" x14ac:dyDescent="0.75">
      <c r="A682" s="2">
        <v>42320</v>
      </c>
      <c r="B682" s="12">
        <v>2.97</v>
      </c>
      <c r="C682" s="12">
        <v>3.29</v>
      </c>
      <c r="D682" s="12">
        <v>2.97</v>
      </c>
      <c r="E682" s="12">
        <v>3.28</v>
      </c>
      <c r="F682" s="12">
        <v>4133180</v>
      </c>
      <c r="G682" s="12">
        <v>141446841</v>
      </c>
      <c r="H682" s="7">
        <f t="shared" si="10"/>
        <v>0.10437710437710424</v>
      </c>
      <c r="L682" s="1"/>
    </row>
    <row r="683" spans="1:12" x14ac:dyDescent="0.75">
      <c r="A683" s="2">
        <v>42321</v>
      </c>
      <c r="B683" s="12">
        <v>3.27</v>
      </c>
      <c r="C683" s="12">
        <v>3.29</v>
      </c>
      <c r="D683" s="12">
        <v>3.15</v>
      </c>
      <c r="E683" s="12">
        <v>3.23</v>
      </c>
      <c r="F683" s="12">
        <v>2247490</v>
      </c>
      <c r="G683" s="12">
        <v>139218842</v>
      </c>
      <c r="H683" s="7">
        <f t="shared" si="10"/>
        <v>-1.2232415902140683E-2</v>
      </c>
      <c r="L683" s="1"/>
    </row>
    <row r="684" spans="1:12" x14ac:dyDescent="0.75">
      <c r="A684" s="2">
        <v>42322</v>
      </c>
      <c r="B684" s="12">
        <v>3.22</v>
      </c>
      <c r="C684" s="12">
        <v>3.25</v>
      </c>
      <c r="D684" s="12">
        <v>3.18</v>
      </c>
      <c r="E684" s="12">
        <v>3.19</v>
      </c>
      <c r="F684" s="12">
        <v>1293740</v>
      </c>
      <c r="G684" s="12">
        <v>137907833</v>
      </c>
      <c r="H684" s="7">
        <f t="shared" si="10"/>
        <v>-9.3167701863354803E-3</v>
      </c>
      <c r="L684" s="1"/>
    </row>
    <row r="685" spans="1:12" x14ac:dyDescent="0.75">
      <c r="A685" s="2">
        <v>42323</v>
      </c>
      <c r="B685" s="12">
        <v>3.2</v>
      </c>
      <c r="C685" s="12">
        <v>3.22</v>
      </c>
      <c r="D685" s="12">
        <v>3.06</v>
      </c>
      <c r="E685" s="12">
        <v>3.07</v>
      </c>
      <c r="F685" s="12">
        <v>1750230</v>
      </c>
      <c r="G685" s="12">
        <v>132390857</v>
      </c>
      <c r="H685" s="7">
        <f t="shared" si="10"/>
        <v>-4.0625000000000105E-2</v>
      </c>
      <c r="L685" s="1"/>
    </row>
    <row r="686" spans="1:12" x14ac:dyDescent="0.75">
      <c r="A686" s="2">
        <v>42324</v>
      </c>
      <c r="B686" s="12">
        <v>3.07</v>
      </c>
      <c r="C686" s="12">
        <v>3.19</v>
      </c>
      <c r="D686" s="12">
        <v>3.05</v>
      </c>
      <c r="E686" s="12">
        <v>3.19</v>
      </c>
      <c r="F686" s="12">
        <v>1578010</v>
      </c>
      <c r="G686" s="12">
        <v>137775423</v>
      </c>
      <c r="H686" s="7">
        <f t="shared" si="10"/>
        <v>3.9087947882736195E-2</v>
      </c>
      <c r="L686" s="1"/>
    </row>
    <row r="687" spans="1:12" x14ac:dyDescent="0.75">
      <c r="A687" s="2">
        <v>42325</v>
      </c>
      <c r="B687" s="12">
        <v>3.19</v>
      </c>
      <c r="C687" s="12">
        <v>3.23</v>
      </c>
      <c r="D687" s="12">
        <v>3.16</v>
      </c>
      <c r="E687" s="12">
        <v>3.2</v>
      </c>
      <c r="F687" s="12">
        <v>1607020</v>
      </c>
      <c r="G687" s="12">
        <v>138360391</v>
      </c>
      <c r="H687" s="7">
        <f t="shared" si="10"/>
        <v>3.1347962382445864E-3</v>
      </c>
      <c r="L687" s="1"/>
    </row>
    <row r="688" spans="1:12" x14ac:dyDescent="0.75">
      <c r="A688" s="2">
        <v>42326</v>
      </c>
      <c r="B688" s="12">
        <v>3.2</v>
      </c>
      <c r="C688" s="12">
        <v>3.21</v>
      </c>
      <c r="D688" s="12">
        <v>3.17</v>
      </c>
      <c r="E688" s="12">
        <v>3.19</v>
      </c>
      <c r="F688" s="12">
        <v>1425920</v>
      </c>
      <c r="G688" s="12">
        <v>137695933</v>
      </c>
      <c r="H688" s="7">
        <f t="shared" si="10"/>
        <v>-3.1250000000000722E-3</v>
      </c>
      <c r="L688" s="1"/>
    </row>
    <row r="689" spans="1:12" x14ac:dyDescent="0.75">
      <c r="A689" s="2">
        <v>42327</v>
      </c>
      <c r="B689" s="12">
        <v>3.19</v>
      </c>
      <c r="C689" s="12">
        <v>3.21</v>
      </c>
      <c r="D689" s="12">
        <v>3.13</v>
      </c>
      <c r="E689" s="12">
        <v>3.13</v>
      </c>
      <c r="F689" s="12">
        <v>1448970</v>
      </c>
      <c r="G689" s="12">
        <v>135495998</v>
      </c>
      <c r="H689" s="7">
        <f t="shared" si="10"/>
        <v>-1.8808777429467103E-2</v>
      </c>
      <c r="L689" s="1"/>
    </row>
    <row r="690" spans="1:12" x14ac:dyDescent="0.75">
      <c r="A690" s="2">
        <v>42328</v>
      </c>
      <c r="B690" s="12">
        <v>3.14</v>
      </c>
      <c r="C690" s="12">
        <v>3.14</v>
      </c>
      <c r="D690" s="12">
        <v>3.07</v>
      </c>
      <c r="E690" s="12">
        <v>3.12</v>
      </c>
      <c r="F690" s="12">
        <v>1698240</v>
      </c>
      <c r="G690" s="12">
        <v>134758405</v>
      </c>
      <c r="H690" s="7">
        <f t="shared" si="10"/>
        <v>-6.3694267515923622E-3</v>
      </c>
      <c r="L690" s="1"/>
    </row>
    <row r="691" spans="1:12" x14ac:dyDescent="0.75">
      <c r="A691" s="2">
        <v>42329</v>
      </c>
      <c r="B691" s="12">
        <v>3.12</v>
      </c>
      <c r="C691" s="12">
        <v>3.16</v>
      </c>
      <c r="D691" s="12">
        <v>3.11</v>
      </c>
      <c r="E691" s="12">
        <v>3.15</v>
      </c>
      <c r="F691" s="12">
        <v>1057060</v>
      </c>
      <c r="G691" s="12">
        <v>136300087</v>
      </c>
      <c r="H691" s="7">
        <f t="shared" si="10"/>
        <v>9.6153846153845517E-3</v>
      </c>
      <c r="L691" s="1"/>
    </row>
    <row r="692" spans="1:12" x14ac:dyDescent="0.75">
      <c r="A692" s="2">
        <v>42330</v>
      </c>
      <c r="B692" s="12">
        <v>3.16</v>
      </c>
      <c r="C692" s="12">
        <v>3.16</v>
      </c>
      <c r="D692" s="12">
        <v>3.11</v>
      </c>
      <c r="E692" s="12">
        <v>3.14</v>
      </c>
      <c r="F692" s="12">
        <v>1070770</v>
      </c>
      <c r="G692" s="12">
        <v>135756075</v>
      </c>
      <c r="H692" s="7">
        <f t="shared" si="10"/>
        <v>-6.329113924050638E-3</v>
      </c>
      <c r="L692" s="1"/>
    </row>
    <row r="693" spans="1:12" x14ac:dyDescent="0.75">
      <c r="A693" s="2">
        <v>42331</v>
      </c>
      <c r="B693" s="12">
        <v>3.14</v>
      </c>
      <c r="C693" s="12">
        <v>3.15</v>
      </c>
      <c r="D693" s="12">
        <v>3.11</v>
      </c>
      <c r="E693" s="12">
        <v>3.12</v>
      </c>
      <c r="F693" s="12">
        <v>1389260</v>
      </c>
      <c r="G693" s="12">
        <v>135252007</v>
      </c>
      <c r="H693" s="7">
        <f t="shared" si="10"/>
        <v>-6.3694267515923622E-3</v>
      </c>
      <c r="L693" s="1"/>
    </row>
    <row r="694" spans="1:12" x14ac:dyDescent="0.75">
      <c r="A694" s="2">
        <v>42332</v>
      </c>
      <c r="B694" s="12">
        <v>3.13</v>
      </c>
      <c r="C694" s="12">
        <v>3.13</v>
      </c>
      <c r="D694" s="12">
        <v>3.09</v>
      </c>
      <c r="E694" s="12">
        <v>3.11</v>
      </c>
      <c r="F694" s="12">
        <v>1510060</v>
      </c>
      <c r="G694" s="12">
        <v>134592769</v>
      </c>
      <c r="H694" s="7">
        <f t="shared" si="10"/>
        <v>-6.3897763578274818E-3</v>
      </c>
      <c r="L694" s="1"/>
    </row>
    <row r="695" spans="1:12" x14ac:dyDescent="0.75">
      <c r="A695" s="2">
        <v>42333</v>
      </c>
      <c r="B695" s="12">
        <v>3.11</v>
      </c>
      <c r="C695" s="12">
        <v>3.34</v>
      </c>
      <c r="D695" s="12">
        <v>3.09</v>
      </c>
      <c r="E695" s="12">
        <v>3.34</v>
      </c>
      <c r="F695" s="12">
        <v>2877300</v>
      </c>
      <c r="G695" s="12">
        <v>144880674</v>
      </c>
      <c r="H695" s="7">
        <f t="shared" si="10"/>
        <v>7.3954983922829579E-2</v>
      </c>
      <c r="L695" s="1"/>
    </row>
    <row r="696" spans="1:12" x14ac:dyDescent="0.75">
      <c r="A696" s="2">
        <v>42334</v>
      </c>
      <c r="B696" s="12">
        <v>3.35</v>
      </c>
      <c r="C696" s="12">
        <v>3.72</v>
      </c>
      <c r="D696" s="12">
        <v>3.35</v>
      </c>
      <c r="E696" s="12">
        <v>3.61</v>
      </c>
      <c r="F696" s="12">
        <v>8700000</v>
      </c>
      <c r="G696" s="12">
        <v>156352387</v>
      </c>
      <c r="H696" s="7">
        <f t="shared" si="10"/>
        <v>7.7611940298507404E-2</v>
      </c>
      <c r="L696" s="1"/>
    </row>
    <row r="697" spans="1:12" x14ac:dyDescent="0.75">
      <c r="A697" s="2">
        <v>42335</v>
      </c>
      <c r="B697" s="12">
        <v>3.6</v>
      </c>
      <c r="C697" s="12">
        <v>3.63</v>
      </c>
      <c r="D697" s="12">
        <v>3.52</v>
      </c>
      <c r="E697" s="12">
        <v>3.58</v>
      </c>
      <c r="F697" s="12">
        <v>2780650</v>
      </c>
      <c r="G697" s="12">
        <v>155116409</v>
      </c>
      <c r="H697" s="7">
        <f t="shared" si="10"/>
        <v>-5.5555555555555601E-3</v>
      </c>
      <c r="L697" s="1"/>
    </row>
    <row r="698" spans="1:12" x14ac:dyDescent="0.75">
      <c r="A698" s="2">
        <v>42336</v>
      </c>
      <c r="B698" s="12">
        <v>3.58</v>
      </c>
      <c r="C698" s="12">
        <v>3.58</v>
      </c>
      <c r="D698" s="12">
        <v>3.46</v>
      </c>
      <c r="E698" s="12">
        <v>3.52</v>
      </c>
      <c r="F698" s="12">
        <v>1691790</v>
      </c>
      <c r="G698" s="12">
        <v>152741036</v>
      </c>
      <c r="H698" s="7">
        <f t="shared" si="10"/>
        <v>-1.6759776536312863E-2</v>
      </c>
      <c r="L698" s="1"/>
    </row>
    <row r="699" spans="1:12" x14ac:dyDescent="0.75">
      <c r="A699" s="2">
        <v>42337</v>
      </c>
      <c r="B699" s="12">
        <v>3.53</v>
      </c>
      <c r="C699" s="12">
        <v>3.68</v>
      </c>
      <c r="D699" s="12">
        <v>3.5</v>
      </c>
      <c r="E699" s="12">
        <v>3.67</v>
      </c>
      <c r="F699" s="12">
        <v>2720390</v>
      </c>
      <c r="G699" s="12">
        <v>159182008</v>
      </c>
      <c r="H699" s="7">
        <f t="shared" si="10"/>
        <v>3.966005665722383E-2</v>
      </c>
      <c r="L699" s="1"/>
    </row>
    <row r="700" spans="1:12" x14ac:dyDescent="0.75">
      <c r="A700" s="2">
        <v>42338</v>
      </c>
      <c r="B700" s="12">
        <v>3.66</v>
      </c>
      <c r="C700" s="12">
        <v>3.74</v>
      </c>
      <c r="D700" s="12">
        <v>3.58</v>
      </c>
      <c r="E700" s="12">
        <v>3.62</v>
      </c>
      <c r="F700" s="12">
        <v>3339320</v>
      </c>
      <c r="G700" s="12">
        <v>157141160</v>
      </c>
      <c r="H700" s="7">
        <f t="shared" si="10"/>
        <v>-1.0928961748633888E-2</v>
      </c>
      <c r="L700" s="1"/>
    </row>
    <row r="701" spans="1:12" x14ac:dyDescent="0.75">
      <c r="A701" s="2">
        <v>42339</v>
      </c>
      <c r="B701" s="12">
        <v>3.63</v>
      </c>
      <c r="C701" s="12">
        <v>3.64</v>
      </c>
      <c r="D701" s="12">
        <v>3.4</v>
      </c>
      <c r="E701" s="12">
        <v>3.43</v>
      </c>
      <c r="F701" s="12">
        <v>2841630</v>
      </c>
      <c r="G701" s="12">
        <v>149109560</v>
      </c>
      <c r="H701" s="7">
        <f t="shared" si="10"/>
        <v>-5.5096418732782294E-2</v>
      </c>
      <c r="L701" s="1"/>
    </row>
    <row r="702" spans="1:12" x14ac:dyDescent="0.75">
      <c r="A702" s="2">
        <v>42340</v>
      </c>
      <c r="B702" s="12">
        <v>3.43</v>
      </c>
      <c r="C702" s="12">
        <v>3.44</v>
      </c>
      <c r="D702" s="12">
        <v>3.3</v>
      </c>
      <c r="E702" s="12">
        <v>3.34</v>
      </c>
      <c r="F702" s="12">
        <v>2452500</v>
      </c>
      <c r="G702" s="12">
        <v>145149023</v>
      </c>
      <c r="H702" s="7">
        <f t="shared" si="10"/>
        <v>-2.6239067055393674E-2</v>
      </c>
      <c r="L702" s="1"/>
    </row>
    <row r="703" spans="1:12" x14ac:dyDescent="0.75">
      <c r="A703" s="2">
        <v>42341</v>
      </c>
      <c r="B703" s="12">
        <v>3.35</v>
      </c>
      <c r="C703" s="12">
        <v>3.44</v>
      </c>
      <c r="D703" s="12">
        <v>3.34</v>
      </c>
      <c r="E703" s="12">
        <v>3.38</v>
      </c>
      <c r="F703" s="12">
        <v>1943430</v>
      </c>
      <c r="G703" s="12">
        <v>146731880</v>
      </c>
      <c r="H703" s="7">
        <f t="shared" si="10"/>
        <v>8.9552238805969565E-3</v>
      </c>
      <c r="L703" s="1"/>
    </row>
    <row r="704" spans="1:12" x14ac:dyDescent="0.75">
      <c r="A704" s="2">
        <v>42342</v>
      </c>
      <c r="B704" s="12">
        <v>3.38</v>
      </c>
      <c r="C704" s="12">
        <v>3.39</v>
      </c>
      <c r="D704" s="12">
        <v>3.34</v>
      </c>
      <c r="E704" s="12">
        <v>3.36</v>
      </c>
      <c r="F704" s="12">
        <v>1333170</v>
      </c>
      <c r="G704" s="12">
        <v>146097154</v>
      </c>
      <c r="H704" s="7">
        <f t="shared" si="10"/>
        <v>-5.9171597633136145E-3</v>
      </c>
      <c r="L704" s="1"/>
    </row>
    <row r="705" spans="1:12" x14ac:dyDescent="0.75">
      <c r="A705" s="2">
        <v>42343</v>
      </c>
      <c r="B705" s="12">
        <v>3.37</v>
      </c>
      <c r="C705" s="12">
        <v>3.54</v>
      </c>
      <c r="D705" s="12">
        <v>3.37</v>
      </c>
      <c r="E705" s="12">
        <v>3.52</v>
      </c>
      <c r="F705" s="12">
        <v>2664550</v>
      </c>
      <c r="G705" s="12">
        <v>153186012</v>
      </c>
      <c r="H705" s="7">
        <f t="shared" si="10"/>
        <v>4.4510385756676533E-2</v>
      </c>
      <c r="L705" s="1"/>
    </row>
    <row r="706" spans="1:12" x14ac:dyDescent="0.75">
      <c r="A706" s="2">
        <v>42344</v>
      </c>
      <c r="B706" s="12">
        <v>3.53</v>
      </c>
      <c r="C706" s="12">
        <v>3.58</v>
      </c>
      <c r="D706" s="12">
        <v>3.45</v>
      </c>
      <c r="E706" s="12">
        <v>3.47</v>
      </c>
      <c r="F706" s="12">
        <v>4063170</v>
      </c>
      <c r="G706" s="12">
        <v>151031958</v>
      </c>
      <c r="H706" s="7">
        <f t="shared" si="10"/>
        <v>-1.6997167138810089E-2</v>
      </c>
      <c r="L706" s="1"/>
    </row>
    <row r="707" spans="1:12" x14ac:dyDescent="0.75">
      <c r="A707" s="2">
        <v>42345</v>
      </c>
      <c r="B707" s="12">
        <v>3.45</v>
      </c>
      <c r="C707" s="12">
        <v>3.69</v>
      </c>
      <c r="D707" s="12">
        <v>3.45</v>
      </c>
      <c r="E707" s="12">
        <v>3.65</v>
      </c>
      <c r="F707" s="12">
        <v>4210900</v>
      </c>
      <c r="G707" s="12">
        <v>158561623</v>
      </c>
      <c r="H707" s="7">
        <f t="shared" ref="H707:H770" si="11">(E707-B707)/B707</f>
        <v>5.7971014492753541E-2</v>
      </c>
      <c r="L707" s="1"/>
    </row>
    <row r="708" spans="1:12" x14ac:dyDescent="0.75">
      <c r="A708" s="2">
        <v>42346</v>
      </c>
      <c r="B708" s="12">
        <v>3.65</v>
      </c>
      <c r="C708" s="12">
        <v>3.69</v>
      </c>
      <c r="D708" s="12">
        <v>3.55</v>
      </c>
      <c r="E708" s="12">
        <v>3.69</v>
      </c>
      <c r="F708" s="12">
        <v>2744880</v>
      </c>
      <c r="G708" s="12">
        <v>160430832</v>
      </c>
      <c r="H708" s="7">
        <f t="shared" si="11"/>
        <v>1.0958904109589052E-2</v>
      </c>
      <c r="L708" s="1"/>
    </row>
    <row r="709" spans="1:12" x14ac:dyDescent="0.75">
      <c r="A709" s="2">
        <v>42347</v>
      </c>
      <c r="B709" s="12">
        <v>3.68</v>
      </c>
      <c r="C709" s="12">
        <v>3.74</v>
      </c>
      <c r="D709" s="12">
        <v>3.61</v>
      </c>
      <c r="E709" s="12">
        <v>3.67</v>
      </c>
      <c r="F709" s="12">
        <v>4506800</v>
      </c>
      <c r="G709" s="12">
        <v>159708787</v>
      </c>
      <c r="H709" s="7">
        <f t="shared" si="11"/>
        <v>-2.7173913043478889E-3</v>
      </c>
      <c r="L709" s="1"/>
    </row>
    <row r="710" spans="1:12" x14ac:dyDescent="0.75">
      <c r="A710" s="2">
        <v>42348</v>
      </c>
      <c r="B710" s="12">
        <v>3.67</v>
      </c>
      <c r="C710" s="12">
        <v>3.68</v>
      </c>
      <c r="D710" s="12">
        <v>3.59</v>
      </c>
      <c r="E710" s="12">
        <v>3.66</v>
      </c>
      <c r="F710" s="12">
        <v>2538190</v>
      </c>
      <c r="G710" s="12">
        <v>159544016</v>
      </c>
      <c r="H710" s="7">
        <f t="shared" si="11"/>
        <v>-2.7247956403269173E-3</v>
      </c>
      <c r="L710" s="1"/>
    </row>
    <row r="711" spans="1:12" x14ac:dyDescent="0.75">
      <c r="A711" s="2">
        <v>42349</v>
      </c>
      <c r="B711" s="12">
        <v>3.67</v>
      </c>
      <c r="C711" s="12">
        <v>3.85</v>
      </c>
      <c r="D711" s="12">
        <v>3.67</v>
      </c>
      <c r="E711" s="12">
        <v>3.84</v>
      </c>
      <c r="F711" s="12">
        <v>5086460</v>
      </c>
      <c r="G711" s="12">
        <v>167113980</v>
      </c>
      <c r="H711" s="7">
        <f t="shared" si="11"/>
        <v>4.6321525885558566E-2</v>
      </c>
      <c r="L711" s="1"/>
    </row>
    <row r="712" spans="1:12" x14ac:dyDescent="0.75">
      <c r="A712" s="2">
        <v>42350</v>
      </c>
      <c r="B712" s="12">
        <v>3.84</v>
      </c>
      <c r="C712" s="12">
        <v>3.97</v>
      </c>
      <c r="D712" s="12">
        <v>3.5</v>
      </c>
      <c r="E712" s="12">
        <v>3.61</v>
      </c>
      <c r="F712" s="12">
        <v>6201500</v>
      </c>
      <c r="G712" s="12">
        <v>157145507</v>
      </c>
      <c r="H712" s="7">
        <f t="shared" si="11"/>
        <v>-5.9895833333333329E-2</v>
      </c>
      <c r="L712" s="1"/>
    </row>
    <row r="713" spans="1:12" x14ac:dyDescent="0.75">
      <c r="A713" s="2">
        <v>42351</v>
      </c>
      <c r="B713" s="12">
        <v>3.6</v>
      </c>
      <c r="C713" s="12">
        <v>3.66</v>
      </c>
      <c r="D713" s="12">
        <v>3.57</v>
      </c>
      <c r="E713" s="12">
        <v>3.63</v>
      </c>
      <c r="F713" s="12">
        <v>3218570</v>
      </c>
      <c r="G713" s="12">
        <v>158086733</v>
      </c>
      <c r="H713" s="7">
        <f t="shared" si="11"/>
        <v>8.3333333333332794E-3</v>
      </c>
      <c r="L713" s="1"/>
    </row>
    <row r="714" spans="1:12" x14ac:dyDescent="0.75">
      <c r="A714" s="2">
        <v>42352</v>
      </c>
      <c r="B714" s="12">
        <v>3.64</v>
      </c>
      <c r="C714" s="12">
        <v>3.67</v>
      </c>
      <c r="D714" s="12">
        <v>3.6</v>
      </c>
      <c r="E714" s="12">
        <v>3.61</v>
      </c>
      <c r="F714" s="12">
        <v>3011480</v>
      </c>
      <c r="G714" s="12">
        <v>157607760</v>
      </c>
      <c r="H714" s="7">
        <f t="shared" si="11"/>
        <v>-8.2417582417583096E-3</v>
      </c>
      <c r="L714" s="1"/>
    </row>
    <row r="715" spans="1:12" x14ac:dyDescent="0.75">
      <c r="A715" s="2">
        <v>42353</v>
      </c>
      <c r="B715" s="12">
        <v>3.62</v>
      </c>
      <c r="C715" s="12">
        <v>3.84</v>
      </c>
      <c r="D715" s="12">
        <v>3.61</v>
      </c>
      <c r="E715" s="12">
        <v>3.83</v>
      </c>
      <c r="F715" s="12">
        <v>5124770</v>
      </c>
      <c r="G715" s="12">
        <v>167218736</v>
      </c>
      <c r="H715" s="7">
        <f t="shared" si="11"/>
        <v>5.8011049723756897E-2</v>
      </c>
      <c r="L715" s="1"/>
    </row>
    <row r="716" spans="1:12" x14ac:dyDescent="0.75">
      <c r="A716" s="2">
        <v>42354</v>
      </c>
      <c r="B716" s="12">
        <v>3.84</v>
      </c>
      <c r="C716" s="12">
        <v>3.84</v>
      </c>
      <c r="D716" s="12">
        <v>3.68</v>
      </c>
      <c r="E716" s="12">
        <v>3.7</v>
      </c>
      <c r="F716" s="12">
        <v>3628690</v>
      </c>
      <c r="G716" s="12">
        <v>161388172</v>
      </c>
      <c r="H716" s="7">
        <f t="shared" si="11"/>
        <v>-3.6458333333333252E-2</v>
      </c>
      <c r="L716" s="1"/>
    </row>
    <row r="717" spans="1:12" x14ac:dyDescent="0.75">
      <c r="A717" s="2">
        <v>42355</v>
      </c>
      <c r="B717" s="12">
        <v>3.7</v>
      </c>
      <c r="C717" s="12">
        <v>3.79</v>
      </c>
      <c r="D717" s="12">
        <v>3.68</v>
      </c>
      <c r="E717" s="12">
        <v>3.74</v>
      </c>
      <c r="F717" s="12">
        <v>2244680</v>
      </c>
      <c r="G717" s="12">
        <v>163234022</v>
      </c>
      <c r="H717" s="7">
        <f t="shared" si="11"/>
        <v>1.081081081081082E-2</v>
      </c>
      <c r="L717" s="1"/>
    </row>
    <row r="718" spans="1:12" x14ac:dyDescent="0.75">
      <c r="A718" s="2">
        <v>42356</v>
      </c>
      <c r="B718" s="12">
        <v>3.75</v>
      </c>
      <c r="C718" s="12">
        <v>3.81</v>
      </c>
      <c r="D718" s="12">
        <v>3.73</v>
      </c>
      <c r="E718" s="12">
        <v>3.76</v>
      </c>
      <c r="F718" s="12">
        <v>2642590</v>
      </c>
      <c r="G718" s="12">
        <v>164031261</v>
      </c>
      <c r="H718" s="7">
        <f t="shared" si="11"/>
        <v>2.6666666666666098E-3</v>
      </c>
      <c r="L718" s="1"/>
    </row>
    <row r="719" spans="1:12" x14ac:dyDescent="0.75">
      <c r="A719" s="2">
        <v>42357</v>
      </c>
      <c r="B719" s="12">
        <v>3.77</v>
      </c>
      <c r="C719" s="12">
        <v>3.78</v>
      </c>
      <c r="D719" s="12">
        <v>3.71</v>
      </c>
      <c r="E719" s="12">
        <v>3.72</v>
      </c>
      <c r="F719" s="12">
        <v>1480630</v>
      </c>
      <c r="G719" s="12">
        <v>162502303</v>
      </c>
      <c r="H719" s="7">
        <f t="shared" si="11"/>
        <v>-1.3262599469495973E-2</v>
      </c>
      <c r="L719" s="1"/>
    </row>
    <row r="720" spans="1:12" x14ac:dyDescent="0.75">
      <c r="A720" s="2">
        <v>42358</v>
      </c>
      <c r="B720" s="12">
        <v>3.74</v>
      </c>
      <c r="C720" s="12">
        <v>3.75</v>
      </c>
      <c r="D720" s="12">
        <v>3.48</v>
      </c>
      <c r="E720" s="12">
        <v>3.54</v>
      </c>
      <c r="F720" s="12">
        <v>2853130</v>
      </c>
      <c r="G720" s="12">
        <v>154493032</v>
      </c>
      <c r="H720" s="7">
        <f t="shared" si="11"/>
        <v>-5.3475935828877053E-2</v>
      </c>
      <c r="L720" s="1"/>
    </row>
    <row r="721" spans="1:12" x14ac:dyDescent="0.75">
      <c r="A721" s="2">
        <v>42359</v>
      </c>
      <c r="B721" s="12">
        <v>3.55</v>
      </c>
      <c r="C721" s="12">
        <v>3.55</v>
      </c>
      <c r="D721" s="12">
        <v>3.43</v>
      </c>
      <c r="E721" s="12">
        <v>3.46</v>
      </c>
      <c r="F721" s="12">
        <v>2244460</v>
      </c>
      <c r="G721" s="12">
        <v>151159143</v>
      </c>
      <c r="H721" s="7">
        <f t="shared" si="11"/>
        <v>-2.5352112676056301E-2</v>
      </c>
      <c r="L721" s="1"/>
    </row>
    <row r="722" spans="1:12" x14ac:dyDescent="0.75">
      <c r="A722" s="2">
        <v>42360</v>
      </c>
      <c r="B722" s="12">
        <v>3.46</v>
      </c>
      <c r="C722" s="12">
        <v>3.48</v>
      </c>
      <c r="D722" s="12">
        <v>3.4</v>
      </c>
      <c r="E722" s="12">
        <v>3.42</v>
      </c>
      <c r="F722" s="12">
        <v>1366080</v>
      </c>
      <c r="G722" s="12">
        <v>149494279</v>
      </c>
      <c r="H722" s="7">
        <f t="shared" si="11"/>
        <v>-1.1560693641618507E-2</v>
      </c>
      <c r="L722" s="1"/>
    </row>
    <row r="723" spans="1:12" x14ac:dyDescent="0.75">
      <c r="A723" s="2">
        <v>42361</v>
      </c>
      <c r="B723" s="12">
        <v>3.43</v>
      </c>
      <c r="C723" s="12">
        <v>3.59</v>
      </c>
      <c r="D723" s="12">
        <v>3.43</v>
      </c>
      <c r="E723" s="12">
        <v>3.58</v>
      </c>
      <c r="F723" s="12">
        <v>2274490</v>
      </c>
      <c r="G723" s="12">
        <v>156474316</v>
      </c>
      <c r="H723" s="7">
        <f t="shared" si="11"/>
        <v>4.3731778425655947E-2</v>
      </c>
      <c r="L723" s="1"/>
    </row>
    <row r="724" spans="1:12" x14ac:dyDescent="0.75">
      <c r="A724" s="2">
        <v>42362</v>
      </c>
      <c r="B724" s="12">
        <v>3.59</v>
      </c>
      <c r="C724" s="12">
        <v>3.68</v>
      </c>
      <c r="D724" s="12">
        <v>3.59</v>
      </c>
      <c r="E724" s="12">
        <v>3.64</v>
      </c>
      <c r="F724" s="12">
        <v>2530790</v>
      </c>
      <c r="G724" s="12">
        <v>159415199</v>
      </c>
      <c r="H724" s="7">
        <f t="shared" si="11"/>
        <v>1.3927576601671383E-2</v>
      </c>
      <c r="L724" s="1"/>
    </row>
    <row r="725" spans="1:12" x14ac:dyDescent="0.75">
      <c r="A725" s="2">
        <v>42363</v>
      </c>
      <c r="B725" s="12">
        <v>3.65</v>
      </c>
      <c r="C725" s="12">
        <v>3.68</v>
      </c>
      <c r="D725" s="12">
        <v>3.6</v>
      </c>
      <c r="E725" s="12">
        <v>3.62</v>
      </c>
      <c r="F725" s="12">
        <v>1628860</v>
      </c>
      <c r="G725" s="12">
        <v>158629519</v>
      </c>
      <c r="H725" s="7">
        <f t="shared" si="11"/>
        <v>-8.219178082191728E-3</v>
      </c>
      <c r="L725" s="1"/>
    </row>
    <row r="726" spans="1:12" x14ac:dyDescent="0.75">
      <c r="A726" s="2">
        <v>42364</v>
      </c>
      <c r="B726" s="12">
        <v>3.64</v>
      </c>
      <c r="C726" s="12">
        <v>3.64</v>
      </c>
      <c r="D726" s="12">
        <v>3.38</v>
      </c>
      <c r="E726" s="12">
        <v>3.42</v>
      </c>
      <c r="F726" s="12">
        <v>3880050</v>
      </c>
      <c r="G726" s="12">
        <v>149914808</v>
      </c>
      <c r="H726" s="7">
        <f t="shared" si="11"/>
        <v>-6.0439560439560489E-2</v>
      </c>
      <c r="L726" s="1"/>
    </row>
    <row r="727" spans="1:12" x14ac:dyDescent="0.75">
      <c r="A727" s="2">
        <v>42365</v>
      </c>
      <c r="B727" s="12">
        <v>3.42</v>
      </c>
      <c r="C727" s="12">
        <v>3.49</v>
      </c>
      <c r="D727" s="12">
        <v>3.39</v>
      </c>
      <c r="E727" s="12">
        <v>3.48</v>
      </c>
      <c r="F727" s="12">
        <v>2048800</v>
      </c>
      <c r="G727" s="12">
        <v>152353811</v>
      </c>
      <c r="H727" s="7">
        <f t="shared" si="11"/>
        <v>1.7543859649122823E-2</v>
      </c>
      <c r="L727" s="1"/>
    </row>
    <row r="728" spans="1:12" x14ac:dyDescent="0.75">
      <c r="A728" s="2">
        <v>42366</v>
      </c>
      <c r="B728" s="12">
        <v>3.48</v>
      </c>
      <c r="C728" s="12">
        <v>3.53</v>
      </c>
      <c r="D728" s="12">
        <v>3.46</v>
      </c>
      <c r="E728" s="12">
        <v>3.47</v>
      </c>
      <c r="F728" s="12">
        <v>1647170</v>
      </c>
      <c r="G728" s="12">
        <v>151833380</v>
      </c>
      <c r="H728" s="7">
        <f t="shared" si="11"/>
        <v>-2.8735632183907434E-3</v>
      </c>
      <c r="L728" s="1"/>
    </row>
    <row r="729" spans="1:12" x14ac:dyDescent="0.75">
      <c r="A729" s="2">
        <v>42367</v>
      </c>
      <c r="B729" s="12">
        <v>3.47</v>
      </c>
      <c r="C729" s="12">
        <v>3.52</v>
      </c>
      <c r="D729" s="12">
        <v>3.44</v>
      </c>
      <c r="E729" s="12">
        <v>3.5</v>
      </c>
      <c r="F729" s="12">
        <v>2161460</v>
      </c>
      <c r="G729" s="12">
        <v>153381167</v>
      </c>
      <c r="H729" s="7">
        <f t="shared" si="11"/>
        <v>8.6455331412103181E-3</v>
      </c>
      <c r="L729" s="1"/>
    </row>
    <row r="730" spans="1:12" x14ac:dyDescent="0.75">
      <c r="A730" s="2">
        <v>42368</v>
      </c>
      <c r="B730" s="12">
        <v>3.51</v>
      </c>
      <c r="C730" s="12">
        <v>3.51</v>
      </c>
      <c r="D730" s="12">
        <v>3.45</v>
      </c>
      <c r="E730" s="12">
        <v>3.46</v>
      </c>
      <c r="F730" s="12">
        <v>2202460</v>
      </c>
      <c r="G730" s="12">
        <v>151627720</v>
      </c>
      <c r="H730" s="7">
        <f t="shared" si="11"/>
        <v>-1.4245014245014195E-2</v>
      </c>
      <c r="L730" s="1"/>
    </row>
    <row r="731" spans="1:12" x14ac:dyDescent="0.75">
      <c r="A731" s="2">
        <v>42369</v>
      </c>
      <c r="B731" s="12">
        <v>3.46</v>
      </c>
      <c r="C731" s="12">
        <v>3.5</v>
      </c>
      <c r="D731" s="12">
        <v>3.41</v>
      </c>
      <c r="E731" s="12">
        <v>3.48</v>
      </c>
      <c r="F731" s="12">
        <v>2667620</v>
      </c>
      <c r="G731" s="12">
        <v>152598618</v>
      </c>
      <c r="H731" s="7">
        <f t="shared" si="11"/>
        <v>5.7803468208092535E-3</v>
      </c>
      <c r="L731" s="1"/>
    </row>
    <row r="732" spans="1:12" x14ac:dyDescent="0.75">
      <c r="A732" s="2">
        <v>42370</v>
      </c>
      <c r="B732" s="12">
        <v>3.48</v>
      </c>
      <c r="C732" s="12">
        <v>3.53</v>
      </c>
      <c r="D732" s="12">
        <v>3.47</v>
      </c>
      <c r="E732" s="12">
        <v>3.51</v>
      </c>
      <c r="F732" s="12">
        <v>2791170</v>
      </c>
      <c r="G732" s="12">
        <v>153910742</v>
      </c>
      <c r="H732" s="7">
        <f t="shared" si="11"/>
        <v>8.6206896551723582E-3</v>
      </c>
      <c r="L732" s="1"/>
    </row>
    <row r="733" spans="1:12" x14ac:dyDescent="0.75">
      <c r="A733" s="2">
        <v>42371</v>
      </c>
      <c r="B733" s="12">
        <v>3.52</v>
      </c>
      <c r="C733" s="12">
        <v>3.53</v>
      </c>
      <c r="D733" s="12">
        <v>3.49</v>
      </c>
      <c r="E733" s="12">
        <v>3.5</v>
      </c>
      <c r="F733" s="12">
        <v>3020260</v>
      </c>
      <c r="G733" s="12">
        <v>153658445</v>
      </c>
      <c r="H733" s="7">
        <f t="shared" si="11"/>
        <v>-5.6818181818181872E-3</v>
      </c>
      <c r="L733" s="1"/>
    </row>
    <row r="734" spans="1:12" x14ac:dyDescent="0.75">
      <c r="A734" s="2">
        <v>42372</v>
      </c>
      <c r="B734" s="12">
        <v>3.5</v>
      </c>
      <c r="C734" s="12">
        <v>3.51</v>
      </c>
      <c r="D734" s="12">
        <v>3.45</v>
      </c>
      <c r="E734" s="12">
        <v>3.48</v>
      </c>
      <c r="F734" s="12">
        <v>2406150</v>
      </c>
      <c r="G734" s="12">
        <v>152873557</v>
      </c>
      <c r="H734" s="7">
        <f t="shared" si="11"/>
        <v>-5.7142857142857195E-3</v>
      </c>
      <c r="L734" s="1"/>
    </row>
    <row r="735" spans="1:12" x14ac:dyDescent="0.75">
      <c r="A735" s="2">
        <v>42373</v>
      </c>
      <c r="B735" s="12">
        <v>3.48</v>
      </c>
      <c r="C735" s="12">
        <v>3.51</v>
      </c>
      <c r="D735" s="12">
        <v>3.48</v>
      </c>
      <c r="E735" s="12">
        <v>3.5</v>
      </c>
      <c r="F735" s="12">
        <v>3309740</v>
      </c>
      <c r="G735" s="12">
        <v>153467942</v>
      </c>
      <c r="H735" s="7">
        <f t="shared" si="11"/>
        <v>5.7471264367816143E-3</v>
      </c>
      <c r="L735" s="1"/>
    </row>
    <row r="736" spans="1:12" x14ac:dyDescent="0.75">
      <c r="A736" s="2">
        <v>42374</v>
      </c>
      <c r="B736" s="12">
        <v>3.49</v>
      </c>
      <c r="C736" s="12">
        <v>3.51</v>
      </c>
      <c r="D736" s="12">
        <v>3.45</v>
      </c>
      <c r="E736" s="12">
        <v>3.47</v>
      </c>
      <c r="F736" s="12">
        <v>2104650</v>
      </c>
      <c r="G736" s="12">
        <v>152390643</v>
      </c>
      <c r="H736" s="7">
        <f t="shared" si="11"/>
        <v>-5.7306590257879706E-3</v>
      </c>
      <c r="L736" s="1"/>
    </row>
    <row r="737" spans="1:12" x14ac:dyDescent="0.75">
      <c r="A737" s="2">
        <v>42375</v>
      </c>
      <c r="B737" s="12">
        <v>3.47</v>
      </c>
      <c r="C737" s="12">
        <v>3.47</v>
      </c>
      <c r="D737" s="12">
        <v>3.44</v>
      </c>
      <c r="E737" s="12">
        <v>3.45</v>
      </c>
      <c r="F737" s="12">
        <v>2208860</v>
      </c>
      <c r="G737" s="12">
        <v>151734839</v>
      </c>
      <c r="H737" s="7">
        <f t="shared" si="11"/>
        <v>-5.7636887608069213E-3</v>
      </c>
      <c r="L737" s="1"/>
    </row>
    <row r="738" spans="1:12" x14ac:dyDescent="0.75">
      <c r="A738" s="2">
        <v>42376</v>
      </c>
      <c r="B738" s="12">
        <v>3.45</v>
      </c>
      <c r="C738" s="12">
        <v>3.61</v>
      </c>
      <c r="D738" s="12">
        <v>3.44</v>
      </c>
      <c r="E738" s="12">
        <v>3.6</v>
      </c>
      <c r="F738" s="12">
        <v>4560680</v>
      </c>
      <c r="G738" s="12">
        <v>158399547</v>
      </c>
      <c r="H738" s="7">
        <f t="shared" si="11"/>
        <v>4.3478260869565188E-2</v>
      </c>
      <c r="L738" s="1"/>
    </row>
    <row r="739" spans="1:12" x14ac:dyDescent="0.75">
      <c r="A739" s="2">
        <v>42377</v>
      </c>
      <c r="B739" s="12">
        <v>3.6</v>
      </c>
      <c r="C739" s="12">
        <v>3.64</v>
      </c>
      <c r="D739" s="12">
        <v>3.53</v>
      </c>
      <c r="E739" s="12">
        <v>3.57</v>
      </c>
      <c r="F739" s="12">
        <v>3277990</v>
      </c>
      <c r="G739" s="12">
        <v>156901051</v>
      </c>
      <c r="H739" s="7">
        <f t="shared" si="11"/>
        <v>-8.3333333333334026E-3</v>
      </c>
      <c r="L739" s="1"/>
    </row>
    <row r="740" spans="1:12" x14ac:dyDescent="0.75">
      <c r="A740" s="2">
        <v>42378</v>
      </c>
      <c r="B740" s="12">
        <v>3.57</v>
      </c>
      <c r="C740" s="12">
        <v>3.59</v>
      </c>
      <c r="D740" s="12">
        <v>3.54</v>
      </c>
      <c r="E740" s="12">
        <v>3.56</v>
      </c>
      <c r="F740" s="12">
        <v>2934720</v>
      </c>
      <c r="G740" s="12">
        <v>156586451</v>
      </c>
      <c r="H740" s="7">
        <f t="shared" si="11"/>
        <v>-2.8011204481792123E-3</v>
      </c>
      <c r="L740" s="1"/>
    </row>
    <row r="741" spans="1:12" x14ac:dyDescent="0.75">
      <c r="A741" s="2">
        <v>42379</v>
      </c>
      <c r="B741" s="12">
        <v>3.56</v>
      </c>
      <c r="C741" s="12">
        <v>3.56</v>
      </c>
      <c r="D741" s="12">
        <v>3.5</v>
      </c>
      <c r="E741" s="12">
        <v>3.54</v>
      </c>
      <c r="F741" s="12">
        <v>2462000</v>
      </c>
      <c r="G741" s="12">
        <v>155590551</v>
      </c>
      <c r="H741" s="7">
        <f t="shared" si="11"/>
        <v>-5.6179775280898927E-3</v>
      </c>
      <c r="L741" s="1"/>
    </row>
    <row r="742" spans="1:12" x14ac:dyDescent="0.75">
      <c r="A742" s="2">
        <v>42380</v>
      </c>
      <c r="B742" s="12">
        <v>3.53</v>
      </c>
      <c r="C742" s="12">
        <v>3.57</v>
      </c>
      <c r="D742" s="12">
        <v>3.53</v>
      </c>
      <c r="E742" s="12">
        <v>3.56</v>
      </c>
      <c r="F742" s="12">
        <v>2931030</v>
      </c>
      <c r="G742" s="12">
        <v>156518392</v>
      </c>
      <c r="H742" s="7">
        <f t="shared" si="11"/>
        <v>8.4985835694051694E-3</v>
      </c>
      <c r="L742" s="1"/>
    </row>
    <row r="743" spans="1:12" x14ac:dyDescent="0.75">
      <c r="A743" s="2">
        <v>42381</v>
      </c>
      <c r="B743" s="12">
        <v>3.55</v>
      </c>
      <c r="C743" s="12">
        <v>3.56</v>
      </c>
      <c r="D743" s="12">
        <v>3.49</v>
      </c>
      <c r="E743" s="12">
        <v>3.49</v>
      </c>
      <c r="F743" s="12">
        <v>4566050</v>
      </c>
      <c r="G743" s="12">
        <v>153806460</v>
      </c>
      <c r="H743" s="7">
        <f t="shared" si="11"/>
        <v>-1.6901408450704116E-2</v>
      </c>
      <c r="L743" s="1"/>
    </row>
    <row r="744" spans="1:12" x14ac:dyDescent="0.75">
      <c r="A744" s="2">
        <v>42382</v>
      </c>
      <c r="B744" s="12">
        <v>3.49</v>
      </c>
      <c r="C744" s="12">
        <v>3.49</v>
      </c>
      <c r="D744" s="12">
        <v>3.43</v>
      </c>
      <c r="E744" s="12">
        <v>3.48</v>
      </c>
      <c r="F744" s="12">
        <v>6745630</v>
      </c>
      <c r="G744" s="12">
        <v>153077222</v>
      </c>
      <c r="H744" s="7">
        <f t="shared" si="11"/>
        <v>-2.8653295128940486E-3</v>
      </c>
      <c r="L744" s="1"/>
    </row>
    <row r="745" spans="1:12" x14ac:dyDescent="0.75">
      <c r="A745" s="2">
        <v>42383</v>
      </c>
      <c r="B745" s="12">
        <v>3.47</v>
      </c>
      <c r="C745" s="12">
        <v>3.48</v>
      </c>
      <c r="D745" s="12">
        <v>3.45</v>
      </c>
      <c r="E745" s="12">
        <v>3.47</v>
      </c>
      <c r="F745" s="12">
        <v>2044890</v>
      </c>
      <c r="G745" s="12">
        <v>152683622</v>
      </c>
      <c r="H745" s="7">
        <f t="shared" si="11"/>
        <v>0</v>
      </c>
      <c r="L745" s="1"/>
    </row>
    <row r="746" spans="1:12" x14ac:dyDescent="0.75">
      <c r="A746" s="2">
        <v>42384</v>
      </c>
      <c r="B746" s="12">
        <v>3.46</v>
      </c>
      <c r="C746" s="12">
        <v>3.46</v>
      </c>
      <c r="D746" s="12">
        <v>3</v>
      </c>
      <c r="E746" s="12">
        <v>3</v>
      </c>
      <c r="F746" s="12">
        <v>5117640</v>
      </c>
      <c r="G746" s="12">
        <v>132055746</v>
      </c>
      <c r="H746" s="7">
        <f t="shared" si="11"/>
        <v>-0.13294797687861271</v>
      </c>
      <c r="L746" s="1"/>
    </row>
    <row r="747" spans="1:12" x14ac:dyDescent="0.75">
      <c r="A747" s="2">
        <v>42385</v>
      </c>
      <c r="B747" s="12">
        <v>2.97</v>
      </c>
      <c r="C747" s="12">
        <v>3.11</v>
      </c>
      <c r="D747" s="12">
        <v>2.92</v>
      </c>
      <c r="E747" s="12">
        <v>3.09</v>
      </c>
      <c r="F747" s="12">
        <v>4170270</v>
      </c>
      <c r="G747" s="12">
        <v>136073727</v>
      </c>
      <c r="H747" s="7">
        <f t="shared" si="11"/>
        <v>4.040404040404029E-2</v>
      </c>
      <c r="L747" s="1"/>
    </row>
    <row r="748" spans="1:12" x14ac:dyDescent="0.75">
      <c r="A748" s="2">
        <v>42386</v>
      </c>
      <c r="B748" s="12">
        <v>3.09</v>
      </c>
      <c r="C748" s="12">
        <v>3.1</v>
      </c>
      <c r="D748" s="12">
        <v>3.02</v>
      </c>
      <c r="E748" s="12">
        <v>3.03</v>
      </c>
      <c r="F748" s="12">
        <v>1905660</v>
      </c>
      <c r="G748" s="12">
        <v>133437979</v>
      </c>
      <c r="H748" s="7">
        <f t="shared" si="11"/>
        <v>-1.9417475728155359E-2</v>
      </c>
      <c r="L748" s="1"/>
    </row>
    <row r="749" spans="1:12" x14ac:dyDescent="0.75">
      <c r="A749" s="2">
        <v>42387</v>
      </c>
      <c r="B749" s="12">
        <v>3.02</v>
      </c>
      <c r="C749" s="12">
        <v>3.06</v>
      </c>
      <c r="D749" s="12">
        <v>2.98</v>
      </c>
      <c r="E749" s="12">
        <v>3.05</v>
      </c>
      <c r="F749" s="12">
        <v>2304070</v>
      </c>
      <c r="G749" s="12">
        <v>134488705</v>
      </c>
      <c r="H749" s="7">
        <f t="shared" si="11"/>
        <v>9.9337748344370206E-3</v>
      </c>
      <c r="L749" s="1"/>
    </row>
    <row r="750" spans="1:12" x14ac:dyDescent="0.75">
      <c r="A750" s="2">
        <v>42388</v>
      </c>
      <c r="B750" s="12">
        <v>3.05</v>
      </c>
      <c r="C750" s="12">
        <v>3.06</v>
      </c>
      <c r="D750" s="12">
        <v>2.99</v>
      </c>
      <c r="E750" s="12">
        <v>3.02</v>
      </c>
      <c r="F750" s="12">
        <v>1626900</v>
      </c>
      <c r="G750" s="12">
        <v>133140838</v>
      </c>
      <c r="H750" s="7">
        <f t="shared" si="11"/>
        <v>-9.8360655737704285E-3</v>
      </c>
      <c r="L750" s="1"/>
    </row>
    <row r="751" spans="1:12" x14ac:dyDescent="0.75">
      <c r="A751" s="2">
        <v>42389</v>
      </c>
      <c r="B751" s="12">
        <v>3.01</v>
      </c>
      <c r="C751" s="12">
        <v>3.43</v>
      </c>
      <c r="D751" s="12">
        <v>2.99</v>
      </c>
      <c r="E751" s="12">
        <v>3.39</v>
      </c>
      <c r="F751" s="12">
        <v>4438610</v>
      </c>
      <c r="G751" s="12">
        <v>149562676</v>
      </c>
      <c r="H751" s="7">
        <f t="shared" si="11"/>
        <v>0.12624584717607987</v>
      </c>
      <c r="L751" s="1"/>
    </row>
    <row r="752" spans="1:12" x14ac:dyDescent="0.75">
      <c r="A752" s="2">
        <v>42390</v>
      </c>
      <c r="B752" s="12">
        <v>3.38</v>
      </c>
      <c r="C752" s="12">
        <v>3.4</v>
      </c>
      <c r="D752" s="12">
        <v>3.21</v>
      </c>
      <c r="E752" s="12">
        <v>3.22</v>
      </c>
      <c r="F752" s="12">
        <v>3665110</v>
      </c>
      <c r="G752" s="12">
        <v>142203147</v>
      </c>
      <c r="H752" s="7">
        <f t="shared" si="11"/>
        <v>-4.7337278106508784E-2</v>
      </c>
      <c r="L752" s="1"/>
    </row>
    <row r="753" spans="1:12" x14ac:dyDescent="0.75">
      <c r="A753" s="2">
        <v>42391</v>
      </c>
      <c r="B753" s="12">
        <v>3.23</v>
      </c>
      <c r="C753" s="12">
        <v>3.24</v>
      </c>
      <c r="D753" s="12">
        <v>3.05</v>
      </c>
      <c r="E753" s="12">
        <v>3.08</v>
      </c>
      <c r="F753" s="12">
        <v>3589150</v>
      </c>
      <c r="G753" s="12">
        <v>135880631</v>
      </c>
      <c r="H753" s="7">
        <f t="shared" si="11"/>
        <v>-4.643962848297211E-2</v>
      </c>
      <c r="L753" s="1"/>
    </row>
    <row r="754" spans="1:12" x14ac:dyDescent="0.75">
      <c r="A754" s="2">
        <v>42392</v>
      </c>
      <c r="B754" s="12">
        <v>3.08</v>
      </c>
      <c r="C754" s="12">
        <v>3.15</v>
      </c>
      <c r="D754" s="12">
        <v>3.08</v>
      </c>
      <c r="E754" s="12">
        <v>3.1</v>
      </c>
      <c r="F754" s="12">
        <v>2384900</v>
      </c>
      <c r="G754" s="12">
        <v>137112128</v>
      </c>
      <c r="H754" s="7">
        <f t="shared" si="11"/>
        <v>6.4935064935064991E-3</v>
      </c>
      <c r="L754" s="1"/>
    </row>
    <row r="755" spans="1:12" x14ac:dyDescent="0.75">
      <c r="A755" s="2">
        <v>42393</v>
      </c>
      <c r="B755" s="12">
        <v>3.11</v>
      </c>
      <c r="C755" s="12">
        <v>3.21</v>
      </c>
      <c r="D755" s="12">
        <v>3.1</v>
      </c>
      <c r="E755" s="12">
        <v>3.18</v>
      </c>
      <c r="F755" s="12">
        <v>1806510</v>
      </c>
      <c r="G755" s="12">
        <v>140583334</v>
      </c>
      <c r="H755" s="7">
        <f t="shared" si="11"/>
        <v>2.2508038585209094E-2</v>
      </c>
      <c r="L755" s="1"/>
    </row>
    <row r="756" spans="1:12" x14ac:dyDescent="0.75">
      <c r="A756" s="2">
        <v>42394</v>
      </c>
      <c r="B756" s="12">
        <v>3.19</v>
      </c>
      <c r="C756" s="12">
        <v>3.19</v>
      </c>
      <c r="D756" s="12">
        <v>3.11</v>
      </c>
      <c r="E756" s="12">
        <v>3.13</v>
      </c>
      <c r="F756" s="12">
        <v>1940070</v>
      </c>
      <c r="G756" s="12">
        <v>138255166</v>
      </c>
      <c r="H756" s="7">
        <f t="shared" si="11"/>
        <v>-1.8808777429467103E-2</v>
      </c>
      <c r="L756" s="1"/>
    </row>
    <row r="757" spans="1:12" x14ac:dyDescent="0.75">
      <c r="A757" s="2">
        <v>42395</v>
      </c>
      <c r="B757" s="12">
        <v>3.13</v>
      </c>
      <c r="C757" s="12">
        <v>3.17</v>
      </c>
      <c r="D757" s="12">
        <v>3.12</v>
      </c>
      <c r="E757" s="12">
        <v>3.15</v>
      </c>
      <c r="F757" s="12">
        <v>2926650</v>
      </c>
      <c r="G757" s="12">
        <v>139521750</v>
      </c>
      <c r="H757" s="7">
        <f t="shared" si="11"/>
        <v>6.3897763578274818E-3</v>
      </c>
      <c r="L757" s="1"/>
    </row>
    <row r="758" spans="1:12" x14ac:dyDescent="0.75">
      <c r="A758" s="2">
        <v>42396</v>
      </c>
      <c r="B758" s="12">
        <v>3.16</v>
      </c>
      <c r="C758" s="12">
        <v>3.32</v>
      </c>
      <c r="D758" s="12">
        <v>3.16</v>
      </c>
      <c r="E758" s="12">
        <v>3.29</v>
      </c>
      <c r="F758" s="12">
        <v>5341690</v>
      </c>
      <c r="G758" s="12">
        <v>145437275</v>
      </c>
      <c r="H758" s="7">
        <f t="shared" si="11"/>
        <v>4.1139240506329076E-2</v>
      </c>
      <c r="L758" s="1"/>
    </row>
    <row r="759" spans="1:12" x14ac:dyDescent="0.75">
      <c r="A759" s="2">
        <v>42397</v>
      </c>
      <c r="B759" s="12">
        <v>3.29</v>
      </c>
      <c r="C759" s="12">
        <v>3.3</v>
      </c>
      <c r="D759" s="12">
        <v>3.11</v>
      </c>
      <c r="E759" s="12">
        <v>3.12</v>
      </c>
      <c r="F759" s="12">
        <v>3075380</v>
      </c>
      <c r="G759" s="12">
        <v>138078852</v>
      </c>
      <c r="H759" s="7">
        <f t="shared" si="11"/>
        <v>-5.1671732522796332E-2</v>
      </c>
      <c r="L759" s="1"/>
    </row>
    <row r="760" spans="1:12" x14ac:dyDescent="0.75">
      <c r="A760" s="2">
        <v>42398</v>
      </c>
      <c r="B760" s="12">
        <v>3.14</v>
      </c>
      <c r="C760" s="12">
        <v>3.14</v>
      </c>
      <c r="D760" s="12">
        <v>3.06</v>
      </c>
      <c r="E760" s="12">
        <v>3.11</v>
      </c>
      <c r="F760" s="12">
        <v>2555880</v>
      </c>
      <c r="G760" s="12">
        <v>137730285</v>
      </c>
      <c r="H760" s="7">
        <f t="shared" si="11"/>
        <v>-9.5541401273886144E-3</v>
      </c>
      <c r="L760" s="1"/>
    </row>
    <row r="761" spans="1:12" x14ac:dyDescent="0.75">
      <c r="A761" s="2">
        <v>42399</v>
      </c>
      <c r="B761" s="12">
        <v>3.12</v>
      </c>
      <c r="C761" s="12">
        <v>3.12</v>
      </c>
      <c r="D761" s="12">
        <v>3.08</v>
      </c>
      <c r="E761" s="12">
        <v>3.08</v>
      </c>
      <c r="F761" s="12">
        <v>1298980</v>
      </c>
      <c r="G761" s="12">
        <v>136414737</v>
      </c>
      <c r="H761" s="7">
        <f t="shared" si="11"/>
        <v>-1.2820512820512832E-2</v>
      </c>
      <c r="L761" s="1"/>
    </row>
    <row r="762" spans="1:12" x14ac:dyDescent="0.75">
      <c r="A762" s="2">
        <v>42400</v>
      </c>
      <c r="B762" s="12">
        <v>3.1</v>
      </c>
      <c r="C762" s="12">
        <v>3.11</v>
      </c>
      <c r="D762" s="12">
        <v>3.04</v>
      </c>
      <c r="E762" s="12">
        <v>3.05</v>
      </c>
      <c r="F762" s="12">
        <v>1450600</v>
      </c>
      <c r="G762" s="12">
        <v>135182678</v>
      </c>
      <c r="H762" s="7">
        <f t="shared" si="11"/>
        <v>-1.6129032258064602E-2</v>
      </c>
      <c r="L762" s="1"/>
    </row>
    <row r="763" spans="1:12" x14ac:dyDescent="0.75">
      <c r="A763" s="2">
        <v>42401</v>
      </c>
      <c r="B763" s="12">
        <v>3.07</v>
      </c>
      <c r="C763" s="12">
        <v>3.1</v>
      </c>
      <c r="D763" s="12">
        <v>3.06</v>
      </c>
      <c r="E763" s="12">
        <v>3.08</v>
      </c>
      <c r="F763" s="12">
        <v>1502430</v>
      </c>
      <c r="G763" s="12">
        <v>136343190</v>
      </c>
      <c r="H763" s="7">
        <f t="shared" si="11"/>
        <v>3.2573289902280886E-3</v>
      </c>
      <c r="L763" s="1"/>
    </row>
    <row r="764" spans="1:12" x14ac:dyDescent="0.75">
      <c r="A764" s="2">
        <v>42402</v>
      </c>
      <c r="B764" s="12">
        <v>3.09</v>
      </c>
      <c r="C764" s="12">
        <v>3.1</v>
      </c>
      <c r="D764" s="12">
        <v>3.07</v>
      </c>
      <c r="E764" s="12">
        <v>3.08</v>
      </c>
      <c r="F764" s="12">
        <v>1279650</v>
      </c>
      <c r="G764" s="12">
        <v>136331472</v>
      </c>
      <c r="H764" s="7">
        <f t="shared" si="11"/>
        <v>-3.2362459546924878E-3</v>
      </c>
      <c r="L764" s="1"/>
    </row>
    <row r="765" spans="1:12" x14ac:dyDescent="0.75">
      <c r="A765" s="2">
        <v>42403</v>
      </c>
      <c r="B765" s="12">
        <v>3.09</v>
      </c>
      <c r="C765" s="12">
        <v>3.09</v>
      </c>
      <c r="D765" s="12">
        <v>3.04</v>
      </c>
      <c r="E765" s="12">
        <v>3.05</v>
      </c>
      <c r="F765" s="12">
        <v>1406560</v>
      </c>
      <c r="G765" s="12">
        <v>135123741</v>
      </c>
      <c r="H765" s="7">
        <f t="shared" si="11"/>
        <v>-1.2944983818770239E-2</v>
      </c>
      <c r="L765" s="1"/>
    </row>
    <row r="766" spans="1:12" x14ac:dyDescent="0.75">
      <c r="A766" s="2">
        <v>42404</v>
      </c>
      <c r="B766" s="12">
        <v>3.06</v>
      </c>
      <c r="C766" s="12">
        <v>3.18</v>
      </c>
      <c r="D766" s="12">
        <v>3.06</v>
      </c>
      <c r="E766" s="12">
        <v>3.16</v>
      </c>
      <c r="F766" s="12">
        <v>2059350</v>
      </c>
      <c r="G766" s="12">
        <v>140277541</v>
      </c>
      <c r="H766" s="7">
        <f t="shared" si="11"/>
        <v>3.2679738562091533E-2</v>
      </c>
      <c r="L766" s="1"/>
    </row>
    <row r="767" spans="1:12" x14ac:dyDescent="0.75">
      <c r="A767" s="2">
        <v>42405</v>
      </c>
      <c r="B767" s="12">
        <v>3.17</v>
      </c>
      <c r="C767" s="12">
        <v>3.17</v>
      </c>
      <c r="D767" s="12">
        <v>3.14</v>
      </c>
      <c r="E767" s="12">
        <v>3.14</v>
      </c>
      <c r="F767" s="12">
        <v>1211900</v>
      </c>
      <c r="G767" s="12">
        <v>139198718</v>
      </c>
      <c r="H767" s="7">
        <f t="shared" si="11"/>
        <v>-9.4637223974762801E-3</v>
      </c>
      <c r="L767" s="1"/>
    </row>
    <row r="768" spans="1:12" x14ac:dyDescent="0.75">
      <c r="A768" s="2">
        <v>42406</v>
      </c>
      <c r="B768" s="12">
        <v>3.15</v>
      </c>
      <c r="C768" s="12">
        <v>3.15</v>
      </c>
      <c r="D768" s="12">
        <v>3.08</v>
      </c>
      <c r="E768" s="12">
        <v>3.1</v>
      </c>
      <c r="F768" s="12">
        <v>1394670</v>
      </c>
      <c r="G768" s="12">
        <v>137541206</v>
      </c>
      <c r="H768" s="7">
        <f t="shared" si="11"/>
        <v>-1.5873015873015817E-2</v>
      </c>
      <c r="L768" s="1"/>
    </row>
    <row r="769" spans="1:12" x14ac:dyDescent="0.75">
      <c r="A769" s="2">
        <v>42407</v>
      </c>
      <c r="B769" s="12">
        <v>3.11</v>
      </c>
      <c r="C769" s="12">
        <v>3.13</v>
      </c>
      <c r="D769" s="12">
        <v>3.08</v>
      </c>
      <c r="E769" s="12">
        <v>3.09</v>
      </c>
      <c r="F769" s="12">
        <v>1168970</v>
      </c>
      <c r="G769" s="12">
        <v>137008440</v>
      </c>
      <c r="H769" s="7">
        <f t="shared" si="11"/>
        <v>-6.4308681672025783E-3</v>
      </c>
      <c r="L769" s="1"/>
    </row>
    <row r="770" spans="1:12" x14ac:dyDescent="0.75">
      <c r="A770" s="2">
        <v>42408</v>
      </c>
      <c r="B770" s="12">
        <v>3.09</v>
      </c>
      <c r="C770" s="12">
        <v>3.11</v>
      </c>
      <c r="D770" s="12">
        <v>3.06</v>
      </c>
      <c r="E770" s="12">
        <v>3.06</v>
      </c>
      <c r="F770" s="12">
        <v>964279</v>
      </c>
      <c r="G770" s="12">
        <v>135996338</v>
      </c>
      <c r="H770" s="7">
        <f t="shared" si="11"/>
        <v>-9.7087378640776066E-3</v>
      </c>
      <c r="L770" s="1"/>
    </row>
    <row r="771" spans="1:12" x14ac:dyDescent="0.75">
      <c r="A771" s="2">
        <v>42409</v>
      </c>
      <c r="B771" s="12">
        <v>3.08</v>
      </c>
      <c r="C771" s="12">
        <v>3.08</v>
      </c>
      <c r="D771" s="12">
        <v>3.05</v>
      </c>
      <c r="E771" s="12">
        <v>3.08</v>
      </c>
      <c r="F771" s="12">
        <v>1197280</v>
      </c>
      <c r="G771" s="12">
        <v>136900626</v>
      </c>
      <c r="H771" s="7">
        <f t="shared" ref="H771:H834" si="12">(E771-B771)/B771</f>
        <v>0</v>
      </c>
      <c r="L771" s="1"/>
    </row>
    <row r="772" spans="1:12" x14ac:dyDescent="0.75">
      <c r="A772" s="2">
        <v>42410</v>
      </c>
      <c r="B772" s="12">
        <v>3.09</v>
      </c>
      <c r="C772" s="12">
        <v>3.13</v>
      </c>
      <c r="D772" s="12">
        <v>3.08</v>
      </c>
      <c r="E772" s="12">
        <v>3.1</v>
      </c>
      <c r="F772" s="12">
        <v>1358800</v>
      </c>
      <c r="G772" s="12">
        <v>137549499</v>
      </c>
      <c r="H772" s="7">
        <f t="shared" si="12"/>
        <v>3.2362459546926314E-3</v>
      </c>
      <c r="L772" s="1"/>
    </row>
    <row r="773" spans="1:12" x14ac:dyDescent="0.75">
      <c r="A773" s="2">
        <v>42411</v>
      </c>
      <c r="B773" s="12">
        <v>3.11</v>
      </c>
      <c r="C773" s="12">
        <v>3.13</v>
      </c>
      <c r="D773" s="12">
        <v>3.07</v>
      </c>
      <c r="E773" s="12">
        <v>3.08</v>
      </c>
      <c r="F773" s="12">
        <v>1263660</v>
      </c>
      <c r="G773" s="12">
        <v>136722154</v>
      </c>
      <c r="H773" s="7">
        <f t="shared" si="12"/>
        <v>-9.6463022508037968E-3</v>
      </c>
      <c r="L773" s="1"/>
    </row>
    <row r="774" spans="1:12" x14ac:dyDescent="0.75">
      <c r="A774" s="2">
        <v>42412</v>
      </c>
      <c r="B774" s="12">
        <v>3.09</v>
      </c>
      <c r="C774" s="12">
        <v>3.12</v>
      </c>
      <c r="D774" s="12">
        <v>3.08</v>
      </c>
      <c r="E774" s="12">
        <v>3.11</v>
      </c>
      <c r="F774" s="12">
        <v>1041630</v>
      </c>
      <c r="G774" s="12">
        <v>138377005</v>
      </c>
      <c r="H774" s="7">
        <f t="shared" si="12"/>
        <v>6.4724919093851196E-3</v>
      </c>
      <c r="L774" s="1"/>
    </row>
    <row r="775" spans="1:12" x14ac:dyDescent="0.75">
      <c r="A775" s="2">
        <v>42413</v>
      </c>
      <c r="B775" s="12">
        <v>3.12</v>
      </c>
      <c r="C775" s="12">
        <v>3.14</v>
      </c>
      <c r="D775" s="12">
        <v>3.11</v>
      </c>
      <c r="E775" s="12">
        <v>3.13</v>
      </c>
      <c r="F775" s="12">
        <v>1313500</v>
      </c>
      <c r="G775" s="12">
        <v>139212762</v>
      </c>
      <c r="H775" s="7">
        <f t="shared" si="12"/>
        <v>3.2051282051281365E-3</v>
      </c>
      <c r="L775" s="1"/>
    </row>
    <row r="776" spans="1:12" x14ac:dyDescent="0.75">
      <c r="A776" s="2">
        <v>42414</v>
      </c>
      <c r="B776" s="12">
        <v>3.15</v>
      </c>
      <c r="C776" s="12">
        <v>3.21</v>
      </c>
      <c r="D776" s="12">
        <v>3.15</v>
      </c>
      <c r="E776" s="12">
        <v>3.21</v>
      </c>
      <c r="F776" s="12">
        <v>1924190</v>
      </c>
      <c r="G776" s="12">
        <v>142857614</v>
      </c>
      <c r="H776" s="7">
        <f t="shared" si="12"/>
        <v>1.9047619047619067E-2</v>
      </c>
      <c r="L776" s="1"/>
    </row>
    <row r="777" spans="1:12" x14ac:dyDescent="0.75">
      <c r="A777" s="2">
        <v>42415</v>
      </c>
      <c r="B777" s="12">
        <v>3.23</v>
      </c>
      <c r="C777" s="12">
        <v>3.25</v>
      </c>
      <c r="D777" s="12">
        <v>3.17</v>
      </c>
      <c r="E777" s="12">
        <v>3.18</v>
      </c>
      <c r="F777" s="12">
        <v>1521240</v>
      </c>
      <c r="G777" s="12">
        <v>141654638</v>
      </c>
      <c r="H777" s="7">
        <f t="shared" si="12"/>
        <v>-1.5479876160990657E-2</v>
      </c>
      <c r="L777" s="1"/>
    </row>
    <row r="778" spans="1:12" x14ac:dyDescent="0.75">
      <c r="A778" s="2">
        <v>42416</v>
      </c>
      <c r="B778" s="12">
        <v>3.2</v>
      </c>
      <c r="C778" s="12">
        <v>3.22</v>
      </c>
      <c r="D778" s="12">
        <v>3.18</v>
      </c>
      <c r="E778" s="12">
        <v>3.21</v>
      </c>
      <c r="F778" s="12">
        <v>1479430</v>
      </c>
      <c r="G778" s="12">
        <v>142883821</v>
      </c>
      <c r="H778" s="7">
        <f t="shared" si="12"/>
        <v>3.1249999999999334E-3</v>
      </c>
      <c r="L778" s="1"/>
    </row>
    <row r="779" spans="1:12" x14ac:dyDescent="0.75">
      <c r="A779" s="2">
        <v>42417</v>
      </c>
      <c r="B779" s="12">
        <v>3.23</v>
      </c>
      <c r="C779" s="12">
        <v>3.26</v>
      </c>
      <c r="D779" s="12">
        <v>3.2</v>
      </c>
      <c r="E779" s="12">
        <v>3.24</v>
      </c>
      <c r="F779" s="12">
        <v>1857460</v>
      </c>
      <c r="G779" s="12">
        <v>144357019</v>
      </c>
      <c r="H779" s="7">
        <f t="shared" si="12"/>
        <v>3.0959752321982137E-3</v>
      </c>
      <c r="L779" s="1"/>
    </row>
    <row r="780" spans="1:12" x14ac:dyDescent="0.75">
      <c r="A780" s="2">
        <v>42418</v>
      </c>
      <c r="B780" s="12">
        <v>3.25</v>
      </c>
      <c r="C780" s="12">
        <v>3.27</v>
      </c>
      <c r="D780" s="12">
        <v>3.23</v>
      </c>
      <c r="E780" s="12">
        <v>3.25</v>
      </c>
      <c r="F780" s="12">
        <v>1422270</v>
      </c>
      <c r="G780" s="12">
        <v>144864866</v>
      </c>
      <c r="H780" s="7">
        <f t="shared" si="12"/>
        <v>0</v>
      </c>
      <c r="L780" s="1"/>
    </row>
    <row r="781" spans="1:12" x14ac:dyDescent="0.75">
      <c r="A781" s="2">
        <v>42419</v>
      </c>
      <c r="B781" s="12">
        <v>3.26</v>
      </c>
      <c r="C781" s="12">
        <v>3.27</v>
      </c>
      <c r="D781" s="12">
        <v>3.23</v>
      </c>
      <c r="E781" s="12">
        <v>3.25</v>
      </c>
      <c r="F781" s="12">
        <v>1780240</v>
      </c>
      <c r="G781" s="12">
        <v>144969129</v>
      </c>
      <c r="H781" s="7">
        <f t="shared" si="12"/>
        <v>-3.0674846625766221E-3</v>
      </c>
      <c r="L781" s="1"/>
    </row>
    <row r="782" spans="1:12" x14ac:dyDescent="0.75">
      <c r="A782" s="2">
        <v>42420</v>
      </c>
      <c r="B782" s="12">
        <v>3.27</v>
      </c>
      <c r="C782" s="12">
        <v>3.5</v>
      </c>
      <c r="D782" s="12">
        <v>3.26</v>
      </c>
      <c r="E782" s="12">
        <v>3.46</v>
      </c>
      <c r="F782" s="12">
        <v>3677250</v>
      </c>
      <c r="G782" s="12">
        <v>154161953</v>
      </c>
      <c r="H782" s="7">
        <f t="shared" si="12"/>
        <v>5.8103975535168176E-2</v>
      </c>
      <c r="L782" s="1"/>
    </row>
    <row r="783" spans="1:12" x14ac:dyDescent="0.75">
      <c r="A783" s="2">
        <v>42421</v>
      </c>
      <c r="B783" s="12">
        <v>3.46</v>
      </c>
      <c r="C783" s="12">
        <v>3.58</v>
      </c>
      <c r="D783" s="12">
        <v>3.4</v>
      </c>
      <c r="E783" s="12">
        <v>3.46</v>
      </c>
      <c r="F783" s="12">
        <v>3518950</v>
      </c>
      <c r="G783" s="12">
        <v>154494927</v>
      </c>
      <c r="H783" s="7">
        <f t="shared" si="12"/>
        <v>0</v>
      </c>
      <c r="L783" s="1"/>
    </row>
    <row r="784" spans="1:12" x14ac:dyDescent="0.75">
      <c r="A784" s="2">
        <v>42422</v>
      </c>
      <c r="B784" s="12">
        <v>3.47</v>
      </c>
      <c r="C784" s="12">
        <v>3.51</v>
      </c>
      <c r="D784" s="12">
        <v>3.43</v>
      </c>
      <c r="E784" s="12">
        <v>3.48</v>
      </c>
      <c r="F784" s="12">
        <v>2066780</v>
      </c>
      <c r="G784" s="12">
        <v>155408222</v>
      </c>
      <c r="H784" s="7">
        <f t="shared" si="12"/>
        <v>2.8818443804033964E-3</v>
      </c>
      <c r="L784" s="1"/>
    </row>
    <row r="785" spans="1:12" x14ac:dyDescent="0.75">
      <c r="A785" s="2">
        <v>42423</v>
      </c>
      <c r="B785" s="12">
        <v>3.49</v>
      </c>
      <c r="C785" s="12">
        <v>3.52</v>
      </c>
      <c r="D785" s="12">
        <v>3.38</v>
      </c>
      <c r="E785" s="12">
        <v>3.4</v>
      </c>
      <c r="F785" s="12">
        <v>2416790</v>
      </c>
      <c r="G785" s="12">
        <v>151588515</v>
      </c>
      <c r="H785" s="7">
        <f t="shared" si="12"/>
        <v>-2.5787965616045929E-2</v>
      </c>
      <c r="L785" s="1"/>
    </row>
    <row r="786" spans="1:12" x14ac:dyDescent="0.75">
      <c r="A786" s="2">
        <v>42424</v>
      </c>
      <c r="B786" s="12">
        <v>3.4</v>
      </c>
      <c r="C786" s="12">
        <v>3.42</v>
      </c>
      <c r="D786" s="12">
        <v>3.32</v>
      </c>
      <c r="E786" s="12">
        <v>3.37</v>
      </c>
      <c r="F786" s="12">
        <v>1909510</v>
      </c>
      <c r="G786" s="12">
        <v>150654791</v>
      </c>
      <c r="H786" s="7">
        <f t="shared" si="12"/>
        <v>-8.8235294117646485E-3</v>
      </c>
      <c r="L786" s="1"/>
    </row>
    <row r="787" spans="1:12" x14ac:dyDescent="0.75">
      <c r="A787" s="2">
        <v>42425</v>
      </c>
      <c r="B787" s="12">
        <v>3.39</v>
      </c>
      <c r="C787" s="12">
        <v>3.4</v>
      </c>
      <c r="D787" s="12">
        <v>3.33</v>
      </c>
      <c r="E787" s="12">
        <v>3.37</v>
      </c>
      <c r="F787" s="12">
        <v>1556360</v>
      </c>
      <c r="G787" s="12">
        <v>150285617</v>
      </c>
      <c r="H787" s="7">
        <f t="shared" si="12"/>
        <v>-5.8997050147492677E-3</v>
      </c>
      <c r="L787" s="1"/>
    </row>
    <row r="788" spans="1:12" x14ac:dyDescent="0.75">
      <c r="A788" s="2">
        <v>42426</v>
      </c>
      <c r="B788" s="12">
        <v>3.37</v>
      </c>
      <c r="C788" s="12">
        <v>3.42</v>
      </c>
      <c r="D788" s="12">
        <v>3.32</v>
      </c>
      <c r="E788" s="12">
        <v>3.42</v>
      </c>
      <c r="F788" s="12">
        <v>1849390</v>
      </c>
      <c r="G788" s="12">
        <v>152624340</v>
      </c>
      <c r="H788" s="7">
        <f t="shared" si="12"/>
        <v>1.4836795252225466E-2</v>
      </c>
      <c r="L788" s="1"/>
    </row>
    <row r="789" spans="1:12" x14ac:dyDescent="0.75">
      <c r="A789" s="2">
        <v>42427</v>
      </c>
      <c r="B789" s="12">
        <v>3.43</v>
      </c>
      <c r="C789" s="12">
        <v>3.45</v>
      </c>
      <c r="D789" s="12">
        <v>3.39</v>
      </c>
      <c r="E789" s="12">
        <v>3.41</v>
      </c>
      <c r="F789" s="12">
        <v>731107</v>
      </c>
      <c r="G789" s="12">
        <v>152504035</v>
      </c>
      <c r="H789" s="7">
        <f t="shared" si="12"/>
        <v>-5.8309037900874687E-3</v>
      </c>
      <c r="L789" s="1"/>
    </row>
    <row r="790" spans="1:12" x14ac:dyDescent="0.75">
      <c r="A790" s="2">
        <v>42428</v>
      </c>
      <c r="B790" s="12">
        <v>3.41</v>
      </c>
      <c r="C790" s="12">
        <v>3.47</v>
      </c>
      <c r="D790" s="12">
        <v>3.36</v>
      </c>
      <c r="E790" s="12">
        <v>3.44</v>
      </c>
      <c r="F790" s="12">
        <v>986849</v>
      </c>
      <c r="G790" s="12">
        <v>153848564</v>
      </c>
      <c r="H790" s="7">
        <f t="shared" si="12"/>
        <v>8.7976539589442234E-3</v>
      </c>
      <c r="L790" s="1"/>
    </row>
    <row r="791" spans="1:12" x14ac:dyDescent="0.75">
      <c r="A791" s="2">
        <v>42429</v>
      </c>
      <c r="B791" s="12">
        <v>3.44</v>
      </c>
      <c r="C791" s="12">
        <v>3.49</v>
      </c>
      <c r="D791" s="12">
        <v>3.42</v>
      </c>
      <c r="E791" s="12">
        <v>3.45</v>
      </c>
      <c r="F791" s="12">
        <v>1431670</v>
      </c>
      <c r="G791" s="12">
        <v>154086523</v>
      </c>
      <c r="H791" s="7">
        <f t="shared" si="12"/>
        <v>2.9069767441861137E-3</v>
      </c>
      <c r="L791" s="1"/>
    </row>
    <row r="792" spans="1:12" x14ac:dyDescent="0.75">
      <c r="A792" s="2">
        <v>42430</v>
      </c>
      <c r="B792" s="12">
        <v>3.45</v>
      </c>
      <c r="C792" s="12">
        <v>3.45</v>
      </c>
      <c r="D792" s="12">
        <v>3.41</v>
      </c>
      <c r="E792" s="12">
        <v>3.43</v>
      </c>
      <c r="F792" s="12">
        <v>1133580</v>
      </c>
      <c r="G792" s="12">
        <v>153541990</v>
      </c>
      <c r="H792" s="7">
        <f t="shared" si="12"/>
        <v>-5.7971014492753676E-3</v>
      </c>
      <c r="L792" s="1"/>
    </row>
    <row r="793" spans="1:12" x14ac:dyDescent="0.75">
      <c r="A793" s="2">
        <v>42431</v>
      </c>
      <c r="B793" s="12">
        <v>3.43</v>
      </c>
      <c r="C793" s="12">
        <v>3.44</v>
      </c>
      <c r="D793" s="12">
        <v>3.37</v>
      </c>
      <c r="E793" s="12">
        <v>3.37</v>
      </c>
      <c r="F793" s="12">
        <v>1469810</v>
      </c>
      <c r="G793" s="12">
        <v>150550494</v>
      </c>
      <c r="H793" s="7">
        <f t="shared" si="12"/>
        <v>-1.7492711370262405E-2</v>
      </c>
      <c r="L793" s="1"/>
    </row>
    <row r="794" spans="1:12" x14ac:dyDescent="0.75">
      <c r="A794" s="2">
        <v>42432</v>
      </c>
      <c r="B794" s="12">
        <v>3.36</v>
      </c>
      <c r="C794" s="12">
        <v>3.36</v>
      </c>
      <c r="D794" s="12">
        <v>3.31</v>
      </c>
      <c r="E794" s="12">
        <v>3.32</v>
      </c>
      <c r="F794" s="12">
        <v>1812040</v>
      </c>
      <c r="G794" s="12">
        <v>148741681</v>
      </c>
      <c r="H794" s="7">
        <f t="shared" si="12"/>
        <v>-1.1904761904761916E-2</v>
      </c>
      <c r="L794" s="1"/>
    </row>
    <row r="795" spans="1:12" x14ac:dyDescent="0.75">
      <c r="A795" s="2">
        <v>42433</v>
      </c>
      <c r="B795" s="12">
        <v>3.32</v>
      </c>
      <c r="C795" s="12">
        <v>3.35</v>
      </c>
      <c r="D795" s="12">
        <v>3.25</v>
      </c>
      <c r="E795" s="12">
        <v>3.25</v>
      </c>
      <c r="F795" s="12">
        <v>1459960</v>
      </c>
      <c r="G795" s="12">
        <v>145508900</v>
      </c>
      <c r="H795" s="7">
        <f t="shared" si="12"/>
        <v>-2.1084337349397544E-2</v>
      </c>
      <c r="L795" s="1"/>
    </row>
    <row r="796" spans="1:12" x14ac:dyDescent="0.75">
      <c r="A796" s="2">
        <v>42434</v>
      </c>
      <c r="B796" s="12">
        <v>3.25</v>
      </c>
      <c r="C796" s="12">
        <v>3.25</v>
      </c>
      <c r="D796" s="12">
        <v>3.13</v>
      </c>
      <c r="E796" s="12">
        <v>3.19</v>
      </c>
      <c r="F796" s="12">
        <v>1689010</v>
      </c>
      <c r="G796" s="12">
        <v>142955542</v>
      </c>
      <c r="H796" s="7">
        <f t="shared" si="12"/>
        <v>-1.8461538461538477E-2</v>
      </c>
      <c r="L796" s="1"/>
    </row>
    <row r="797" spans="1:12" x14ac:dyDescent="0.75">
      <c r="A797" s="2">
        <v>42435</v>
      </c>
      <c r="B797" s="12">
        <v>3.19</v>
      </c>
      <c r="C797" s="12">
        <v>3.25</v>
      </c>
      <c r="D797" s="12">
        <v>3.17</v>
      </c>
      <c r="E797" s="12">
        <v>3.22</v>
      </c>
      <c r="F797" s="12">
        <v>1010650</v>
      </c>
      <c r="G797" s="12">
        <v>144323561</v>
      </c>
      <c r="H797" s="7">
        <f t="shared" si="12"/>
        <v>9.4043887147336209E-3</v>
      </c>
      <c r="L797" s="1"/>
    </row>
    <row r="798" spans="1:12" x14ac:dyDescent="0.75">
      <c r="A798" s="2">
        <v>42436</v>
      </c>
      <c r="B798" s="12">
        <v>3.22</v>
      </c>
      <c r="C798" s="12">
        <v>3.27</v>
      </c>
      <c r="D798" s="12">
        <v>3.2</v>
      </c>
      <c r="E798" s="12">
        <v>3.27</v>
      </c>
      <c r="F798" s="12">
        <v>1057270</v>
      </c>
      <c r="G798" s="12">
        <v>146439563</v>
      </c>
      <c r="H798" s="7">
        <f t="shared" si="12"/>
        <v>1.5527950310558951E-2</v>
      </c>
      <c r="L798" s="1"/>
    </row>
    <row r="799" spans="1:12" x14ac:dyDescent="0.75">
      <c r="A799" s="2">
        <v>42437</v>
      </c>
      <c r="B799" s="12">
        <v>3.27</v>
      </c>
      <c r="C799" s="12">
        <v>3.28</v>
      </c>
      <c r="D799" s="12">
        <v>3.23</v>
      </c>
      <c r="E799" s="12">
        <v>3.25</v>
      </c>
      <c r="F799" s="12">
        <v>918434</v>
      </c>
      <c r="G799" s="12">
        <v>145878063</v>
      </c>
      <c r="H799" s="7">
        <f t="shared" si="12"/>
        <v>-6.1162079510703416E-3</v>
      </c>
      <c r="L799" s="1"/>
    </row>
    <row r="800" spans="1:12" x14ac:dyDescent="0.75">
      <c r="A800" s="2">
        <v>42438</v>
      </c>
      <c r="B800" s="12">
        <v>3.25</v>
      </c>
      <c r="C800" s="12">
        <v>3.3</v>
      </c>
      <c r="D800" s="12">
        <v>3.24</v>
      </c>
      <c r="E800" s="12">
        <v>3.28</v>
      </c>
      <c r="F800" s="12">
        <v>1247320</v>
      </c>
      <c r="G800" s="12">
        <v>147072987</v>
      </c>
      <c r="H800" s="7">
        <f t="shared" si="12"/>
        <v>9.2307692307691709E-3</v>
      </c>
      <c r="L800" s="1"/>
    </row>
    <row r="801" spans="1:12" x14ac:dyDescent="0.75">
      <c r="A801" s="2">
        <v>42439</v>
      </c>
      <c r="B801" s="12">
        <v>3.28</v>
      </c>
      <c r="C801" s="12">
        <v>3.29</v>
      </c>
      <c r="D801" s="12">
        <v>3.25</v>
      </c>
      <c r="E801" s="12">
        <v>3.29</v>
      </c>
      <c r="F801" s="12">
        <v>898376</v>
      </c>
      <c r="G801" s="12">
        <v>147465689</v>
      </c>
      <c r="H801" s="7">
        <f t="shared" si="12"/>
        <v>3.0487804878049488E-3</v>
      </c>
      <c r="L801" s="1"/>
    </row>
    <row r="802" spans="1:12" x14ac:dyDescent="0.75">
      <c r="A802" s="2">
        <v>42440</v>
      </c>
      <c r="B802" s="12">
        <v>3.29</v>
      </c>
      <c r="C802" s="12">
        <v>3.4</v>
      </c>
      <c r="D802" s="12">
        <v>3.29</v>
      </c>
      <c r="E802" s="12">
        <v>3.38</v>
      </c>
      <c r="F802" s="12">
        <v>1804450</v>
      </c>
      <c r="G802" s="12">
        <v>151865739</v>
      </c>
      <c r="H802" s="7">
        <f t="shared" si="12"/>
        <v>2.7355623100303907E-2</v>
      </c>
      <c r="L802" s="1"/>
    </row>
    <row r="803" spans="1:12" x14ac:dyDescent="0.75">
      <c r="A803" s="2">
        <v>42441</v>
      </c>
      <c r="B803" s="12">
        <v>3.39</v>
      </c>
      <c r="C803" s="12">
        <v>3.39</v>
      </c>
      <c r="D803" s="12">
        <v>3.27</v>
      </c>
      <c r="E803" s="12">
        <v>3.29</v>
      </c>
      <c r="F803" s="12">
        <v>1076560</v>
      </c>
      <c r="G803" s="12">
        <v>147670027</v>
      </c>
      <c r="H803" s="7">
        <f t="shared" si="12"/>
        <v>-2.9498525073746337E-2</v>
      </c>
      <c r="L803" s="1"/>
    </row>
    <row r="804" spans="1:12" x14ac:dyDescent="0.75">
      <c r="A804" s="2">
        <v>42442</v>
      </c>
      <c r="B804" s="12">
        <v>3.29</v>
      </c>
      <c r="C804" s="12">
        <v>3.32</v>
      </c>
      <c r="D804" s="12">
        <v>3.28</v>
      </c>
      <c r="E804" s="12">
        <v>3.31</v>
      </c>
      <c r="F804" s="12">
        <v>1140930</v>
      </c>
      <c r="G804" s="12">
        <v>148492590</v>
      </c>
      <c r="H804" s="7">
        <f t="shared" si="12"/>
        <v>6.0790273556231055E-3</v>
      </c>
      <c r="L804" s="1"/>
    </row>
    <row r="805" spans="1:12" x14ac:dyDescent="0.75">
      <c r="A805" s="2">
        <v>42443</v>
      </c>
      <c r="B805" s="12">
        <v>3.31</v>
      </c>
      <c r="C805" s="12">
        <v>3.33</v>
      </c>
      <c r="D805" s="12">
        <v>3.29</v>
      </c>
      <c r="E805" s="12">
        <v>3.3</v>
      </c>
      <c r="F805" s="12">
        <v>670283</v>
      </c>
      <c r="G805" s="12">
        <v>148364556</v>
      </c>
      <c r="H805" s="7">
        <f t="shared" si="12"/>
        <v>-3.0211480362538463E-3</v>
      </c>
      <c r="L805" s="1"/>
    </row>
    <row r="806" spans="1:12" x14ac:dyDescent="0.75">
      <c r="A806" s="2">
        <v>42444</v>
      </c>
      <c r="B806" s="12">
        <v>3.3</v>
      </c>
      <c r="C806" s="12">
        <v>3.33</v>
      </c>
      <c r="D806" s="12">
        <v>3.29</v>
      </c>
      <c r="E806" s="12">
        <v>3.31</v>
      </c>
      <c r="F806" s="12">
        <v>747107</v>
      </c>
      <c r="G806" s="12">
        <v>148514732</v>
      </c>
      <c r="H806" s="7">
        <f t="shared" si="12"/>
        <v>3.0303030303031006E-3</v>
      </c>
      <c r="L806" s="1"/>
    </row>
    <row r="807" spans="1:12" x14ac:dyDescent="0.75">
      <c r="A807" s="2">
        <v>42445</v>
      </c>
      <c r="B807" s="12">
        <v>3.31</v>
      </c>
      <c r="C807" s="12">
        <v>3.32</v>
      </c>
      <c r="D807" s="12">
        <v>3.3</v>
      </c>
      <c r="E807" s="12">
        <v>3.31</v>
      </c>
      <c r="F807" s="12">
        <v>692940</v>
      </c>
      <c r="G807" s="12">
        <v>148726141</v>
      </c>
      <c r="H807" s="7">
        <f t="shared" si="12"/>
        <v>0</v>
      </c>
      <c r="L807" s="1"/>
    </row>
    <row r="808" spans="1:12" x14ac:dyDescent="0.75">
      <c r="A808" s="2">
        <v>42446</v>
      </c>
      <c r="B808" s="12">
        <v>3.31</v>
      </c>
      <c r="C808" s="12">
        <v>3.32</v>
      </c>
      <c r="D808" s="12">
        <v>3.3</v>
      </c>
      <c r="E808" s="12">
        <v>3.31</v>
      </c>
      <c r="F808" s="12">
        <v>1038460</v>
      </c>
      <c r="G808" s="12">
        <v>148686780</v>
      </c>
      <c r="H808" s="7">
        <f t="shared" si="12"/>
        <v>0</v>
      </c>
      <c r="L808" s="1"/>
    </row>
    <row r="809" spans="1:12" x14ac:dyDescent="0.75">
      <c r="A809" s="2">
        <v>42447</v>
      </c>
      <c r="B809" s="12">
        <v>3.31</v>
      </c>
      <c r="C809" s="12">
        <v>3.31</v>
      </c>
      <c r="D809" s="12">
        <v>3.15</v>
      </c>
      <c r="E809" s="12">
        <v>3.17</v>
      </c>
      <c r="F809" s="12">
        <v>1502010</v>
      </c>
      <c r="G809" s="12">
        <v>142551748</v>
      </c>
      <c r="H809" s="7">
        <f t="shared" si="12"/>
        <v>-4.2296072507552906E-2</v>
      </c>
      <c r="L809" s="1"/>
    </row>
    <row r="810" spans="1:12" x14ac:dyDescent="0.75">
      <c r="A810" s="2">
        <v>42448</v>
      </c>
      <c r="B810" s="12">
        <v>3.17</v>
      </c>
      <c r="C810" s="12">
        <v>3.19</v>
      </c>
      <c r="D810" s="12">
        <v>3.16</v>
      </c>
      <c r="E810" s="12">
        <v>3.18</v>
      </c>
      <c r="F810" s="12">
        <v>617579</v>
      </c>
      <c r="G810" s="12">
        <v>142981208</v>
      </c>
      <c r="H810" s="7">
        <f t="shared" si="12"/>
        <v>3.1545741324921863E-3</v>
      </c>
      <c r="L810" s="1"/>
    </row>
    <row r="811" spans="1:12" x14ac:dyDescent="0.75">
      <c r="A811" s="2">
        <v>42449</v>
      </c>
      <c r="B811" s="12">
        <v>3.18</v>
      </c>
      <c r="C811" s="12">
        <v>3.21</v>
      </c>
      <c r="D811" s="12">
        <v>3.18</v>
      </c>
      <c r="E811" s="12">
        <v>3.21</v>
      </c>
      <c r="F811" s="12">
        <v>926158</v>
      </c>
      <c r="G811" s="12">
        <v>144255203</v>
      </c>
      <c r="H811" s="7">
        <f t="shared" si="12"/>
        <v>9.4339622641508823E-3</v>
      </c>
      <c r="L811" s="1"/>
    </row>
    <row r="812" spans="1:12" x14ac:dyDescent="0.75">
      <c r="A812" s="2">
        <v>42450</v>
      </c>
      <c r="B812" s="12">
        <v>3.21</v>
      </c>
      <c r="C812" s="12">
        <v>3.21</v>
      </c>
      <c r="D812" s="12">
        <v>3.19</v>
      </c>
      <c r="E812" s="12">
        <v>3.2</v>
      </c>
      <c r="F812" s="12">
        <v>507480</v>
      </c>
      <c r="G812" s="12">
        <v>144097530</v>
      </c>
      <c r="H812" s="7">
        <f t="shared" si="12"/>
        <v>-3.1152647975077217E-3</v>
      </c>
      <c r="L812" s="1"/>
    </row>
    <row r="813" spans="1:12" x14ac:dyDescent="0.75">
      <c r="A813" s="2">
        <v>42451</v>
      </c>
      <c r="B813" s="12">
        <v>3.2</v>
      </c>
      <c r="C813" s="12">
        <v>3.24</v>
      </c>
      <c r="D813" s="12">
        <v>3.2</v>
      </c>
      <c r="E813" s="12">
        <v>3.23</v>
      </c>
      <c r="F813" s="12">
        <v>1265140</v>
      </c>
      <c r="G813" s="12">
        <v>145667370</v>
      </c>
      <c r="H813" s="7">
        <f t="shared" si="12"/>
        <v>9.3749999999999389E-3</v>
      </c>
      <c r="L813" s="1"/>
    </row>
    <row r="814" spans="1:12" x14ac:dyDescent="0.75">
      <c r="A814" s="2">
        <v>42452</v>
      </c>
      <c r="B814" s="12">
        <v>3.23</v>
      </c>
      <c r="C814" s="12">
        <v>3.25</v>
      </c>
      <c r="D814" s="12">
        <v>3.22</v>
      </c>
      <c r="E814" s="12">
        <v>3.24</v>
      </c>
      <c r="F814" s="12">
        <v>1703040</v>
      </c>
      <c r="G814" s="12">
        <v>146080442</v>
      </c>
      <c r="H814" s="7">
        <f t="shared" si="12"/>
        <v>3.0959752321982137E-3</v>
      </c>
      <c r="L814" s="1"/>
    </row>
    <row r="815" spans="1:12" x14ac:dyDescent="0.75">
      <c r="A815" s="2">
        <v>42453</v>
      </c>
      <c r="B815" s="12">
        <v>3.25</v>
      </c>
      <c r="C815" s="12">
        <v>3.25</v>
      </c>
      <c r="D815" s="12">
        <v>3.22</v>
      </c>
      <c r="E815" s="12">
        <v>3.22</v>
      </c>
      <c r="F815" s="12">
        <v>1394180</v>
      </c>
      <c r="G815" s="12">
        <v>145309420</v>
      </c>
      <c r="H815" s="7">
        <f t="shared" si="12"/>
        <v>-9.2307692307691709E-3</v>
      </c>
      <c r="L815" s="1"/>
    </row>
    <row r="816" spans="1:12" x14ac:dyDescent="0.75">
      <c r="A816" s="2">
        <v>42454</v>
      </c>
      <c r="B816" s="12">
        <v>3.23</v>
      </c>
      <c r="C816" s="12">
        <v>3.24</v>
      </c>
      <c r="D816" s="12">
        <v>3.21</v>
      </c>
      <c r="E816" s="12">
        <v>3.23</v>
      </c>
      <c r="F816" s="12">
        <v>1200290</v>
      </c>
      <c r="G816" s="12">
        <v>145548074</v>
      </c>
      <c r="H816" s="7">
        <f t="shared" si="12"/>
        <v>0</v>
      </c>
      <c r="L816" s="1"/>
    </row>
    <row r="817" spans="1:12" x14ac:dyDescent="0.75">
      <c r="A817" s="2">
        <v>42455</v>
      </c>
      <c r="B817" s="12">
        <v>3.23</v>
      </c>
      <c r="C817" s="12">
        <v>3.24</v>
      </c>
      <c r="D817" s="12">
        <v>3.21</v>
      </c>
      <c r="E817" s="12">
        <v>3.23</v>
      </c>
      <c r="F817" s="12">
        <v>1117430</v>
      </c>
      <c r="G817" s="12">
        <v>145662124</v>
      </c>
      <c r="H817" s="7">
        <f t="shared" si="12"/>
        <v>0</v>
      </c>
      <c r="L817" s="1"/>
    </row>
    <row r="818" spans="1:12" x14ac:dyDescent="0.75">
      <c r="A818" s="2">
        <v>42456</v>
      </c>
      <c r="B818" s="12">
        <v>3.23</v>
      </c>
      <c r="C818" s="12">
        <v>3.32</v>
      </c>
      <c r="D818" s="12">
        <v>3.23</v>
      </c>
      <c r="E818" s="12">
        <v>3.3</v>
      </c>
      <c r="F818" s="12">
        <v>2089890</v>
      </c>
      <c r="G818" s="12">
        <v>149001614</v>
      </c>
      <c r="H818" s="7">
        <f t="shared" si="12"/>
        <v>2.1671826625386949E-2</v>
      </c>
      <c r="L818" s="1"/>
    </row>
    <row r="819" spans="1:12" x14ac:dyDescent="0.75">
      <c r="A819" s="2">
        <v>42457</v>
      </c>
      <c r="B819" s="12">
        <v>3.3</v>
      </c>
      <c r="C819" s="12">
        <v>3.3</v>
      </c>
      <c r="D819" s="12">
        <v>3.26</v>
      </c>
      <c r="E819" s="12">
        <v>3.26</v>
      </c>
      <c r="F819" s="12">
        <v>1427140</v>
      </c>
      <c r="G819" s="12">
        <v>147265578</v>
      </c>
      <c r="H819" s="7">
        <f t="shared" si="12"/>
        <v>-1.2121212121212133E-2</v>
      </c>
      <c r="L819" s="1"/>
    </row>
    <row r="820" spans="1:12" x14ac:dyDescent="0.75">
      <c r="A820" s="2">
        <v>42458</v>
      </c>
      <c r="B820" s="12">
        <v>3.26</v>
      </c>
      <c r="C820" s="12">
        <v>3.28</v>
      </c>
      <c r="D820" s="12">
        <v>3.2</v>
      </c>
      <c r="E820" s="12">
        <v>3.23</v>
      </c>
      <c r="F820" s="12">
        <v>1764730</v>
      </c>
      <c r="G820" s="12">
        <v>145609600</v>
      </c>
      <c r="H820" s="7">
        <f t="shared" si="12"/>
        <v>-9.2024539877300013E-3</v>
      </c>
      <c r="L820" s="1"/>
    </row>
    <row r="821" spans="1:12" x14ac:dyDescent="0.75">
      <c r="A821" s="2">
        <v>42459</v>
      </c>
      <c r="B821" s="12">
        <v>3.23</v>
      </c>
      <c r="C821" s="12">
        <v>3.28</v>
      </c>
      <c r="D821" s="12">
        <v>3.2</v>
      </c>
      <c r="E821" s="12">
        <v>3.22</v>
      </c>
      <c r="F821" s="12">
        <v>1450290</v>
      </c>
      <c r="G821" s="12">
        <v>145343005</v>
      </c>
      <c r="H821" s="7">
        <f t="shared" si="12"/>
        <v>-3.0959752321980762E-3</v>
      </c>
      <c r="L821" s="1"/>
    </row>
    <row r="822" spans="1:12" x14ac:dyDescent="0.75">
      <c r="A822" s="2">
        <v>42460</v>
      </c>
      <c r="B822" s="12">
        <v>3.23</v>
      </c>
      <c r="C822" s="12">
        <v>3.27</v>
      </c>
      <c r="D822" s="12">
        <v>3.22</v>
      </c>
      <c r="E822" s="12">
        <v>3.26</v>
      </c>
      <c r="F822" s="12">
        <v>1704440</v>
      </c>
      <c r="G822" s="12">
        <v>147087412</v>
      </c>
      <c r="H822" s="7">
        <f t="shared" si="12"/>
        <v>9.2879256965943662E-3</v>
      </c>
      <c r="L822" s="1"/>
    </row>
    <row r="823" spans="1:12" x14ac:dyDescent="0.75">
      <c r="A823" s="2">
        <v>42461</v>
      </c>
      <c r="B823" s="12">
        <v>3.25</v>
      </c>
      <c r="C823" s="12">
        <v>3.26</v>
      </c>
      <c r="D823" s="12">
        <v>3.23</v>
      </c>
      <c r="E823" s="12">
        <v>3.24</v>
      </c>
      <c r="F823" s="12">
        <v>1316230</v>
      </c>
      <c r="G823" s="12">
        <v>146360614</v>
      </c>
      <c r="H823" s="7">
        <f t="shared" si="12"/>
        <v>-3.0769230769230114E-3</v>
      </c>
      <c r="L823" s="1"/>
    </row>
    <row r="824" spans="1:12" x14ac:dyDescent="0.75">
      <c r="A824" s="2">
        <v>42462</v>
      </c>
      <c r="B824" s="12">
        <v>3.25</v>
      </c>
      <c r="C824" s="12">
        <v>3.28</v>
      </c>
      <c r="D824" s="12">
        <v>3.24</v>
      </c>
      <c r="E824" s="12">
        <v>3.26</v>
      </c>
      <c r="F824" s="12">
        <v>1174830</v>
      </c>
      <c r="G824" s="12">
        <v>147408312</v>
      </c>
      <c r="H824" s="7">
        <f t="shared" si="12"/>
        <v>3.0769230769230114E-3</v>
      </c>
      <c r="L824" s="1"/>
    </row>
    <row r="825" spans="1:12" x14ac:dyDescent="0.75">
      <c r="A825" s="2">
        <v>42463</v>
      </c>
      <c r="B825" s="12">
        <v>3.26</v>
      </c>
      <c r="C825" s="12">
        <v>3.27</v>
      </c>
      <c r="D825" s="12">
        <v>3.25</v>
      </c>
      <c r="E825" s="12">
        <v>3.26</v>
      </c>
      <c r="F825" s="12">
        <v>1281200</v>
      </c>
      <c r="G825" s="12">
        <v>147483988</v>
      </c>
      <c r="H825" s="7">
        <f t="shared" si="12"/>
        <v>0</v>
      </c>
      <c r="L825" s="1"/>
    </row>
    <row r="826" spans="1:12" x14ac:dyDescent="0.75">
      <c r="A826" s="2">
        <v>42464</v>
      </c>
      <c r="B826" s="12">
        <v>3.26</v>
      </c>
      <c r="C826" s="12">
        <v>3.27</v>
      </c>
      <c r="D826" s="12">
        <v>3.22</v>
      </c>
      <c r="E826" s="12">
        <v>3.25</v>
      </c>
      <c r="F826" s="12">
        <v>1188610</v>
      </c>
      <c r="G826" s="12">
        <v>146984045</v>
      </c>
      <c r="H826" s="7">
        <f t="shared" si="12"/>
        <v>-3.0674846625766221E-3</v>
      </c>
      <c r="L826" s="1"/>
    </row>
    <row r="827" spans="1:12" x14ac:dyDescent="0.75">
      <c r="A827" s="2">
        <v>42465</v>
      </c>
      <c r="B827" s="12">
        <v>3.25</v>
      </c>
      <c r="C827" s="12">
        <v>3.27</v>
      </c>
      <c r="D827" s="12">
        <v>3.24</v>
      </c>
      <c r="E827" s="12">
        <v>3.25</v>
      </c>
      <c r="F827" s="12">
        <v>863788</v>
      </c>
      <c r="G827" s="12">
        <v>147078962</v>
      </c>
      <c r="H827" s="7">
        <f t="shared" si="12"/>
        <v>0</v>
      </c>
      <c r="L827" s="1"/>
    </row>
    <row r="828" spans="1:12" x14ac:dyDescent="0.75">
      <c r="A828" s="2">
        <v>42466</v>
      </c>
      <c r="B828" s="12">
        <v>3.26</v>
      </c>
      <c r="C828" s="12">
        <v>3.26</v>
      </c>
      <c r="D828" s="12">
        <v>3.24</v>
      </c>
      <c r="E828" s="12">
        <v>3.26</v>
      </c>
      <c r="F828" s="12">
        <v>1088910</v>
      </c>
      <c r="G828" s="12">
        <v>147322045</v>
      </c>
      <c r="H828" s="7">
        <f t="shared" si="12"/>
        <v>0</v>
      </c>
      <c r="L828" s="1"/>
    </row>
    <row r="829" spans="1:12" x14ac:dyDescent="0.75">
      <c r="A829" s="2">
        <v>42467</v>
      </c>
      <c r="B829" s="12">
        <v>3.26</v>
      </c>
      <c r="C829" s="12">
        <v>3.26</v>
      </c>
      <c r="D829" s="12">
        <v>3.23</v>
      </c>
      <c r="E829" s="12">
        <v>3.25</v>
      </c>
      <c r="F829" s="12">
        <v>1150280</v>
      </c>
      <c r="G829" s="12">
        <v>146888055</v>
      </c>
      <c r="H829" s="7">
        <f t="shared" si="12"/>
        <v>-3.0674846625766221E-3</v>
      </c>
      <c r="L829" s="1"/>
    </row>
    <row r="830" spans="1:12" x14ac:dyDescent="0.75">
      <c r="A830" s="2">
        <v>42468</v>
      </c>
      <c r="B830" s="12">
        <v>3.24</v>
      </c>
      <c r="C830" s="12">
        <v>3.25</v>
      </c>
      <c r="D830" s="12">
        <v>3.21</v>
      </c>
      <c r="E830" s="12">
        <v>3.22</v>
      </c>
      <c r="F830" s="12">
        <v>1352320</v>
      </c>
      <c r="G830" s="12">
        <v>145793622</v>
      </c>
      <c r="H830" s="7">
        <f t="shared" si="12"/>
        <v>-6.1728395061728444E-3</v>
      </c>
      <c r="L830" s="1"/>
    </row>
    <row r="831" spans="1:12" x14ac:dyDescent="0.75">
      <c r="A831" s="2">
        <v>42469</v>
      </c>
      <c r="B831" s="12">
        <v>3.22</v>
      </c>
      <c r="C831" s="12">
        <v>3.23</v>
      </c>
      <c r="D831" s="12">
        <v>3.2</v>
      </c>
      <c r="E831" s="12">
        <v>3.22</v>
      </c>
      <c r="F831" s="12">
        <v>1224580</v>
      </c>
      <c r="G831" s="12">
        <v>145650686</v>
      </c>
      <c r="H831" s="7">
        <f t="shared" si="12"/>
        <v>0</v>
      </c>
      <c r="L831" s="1"/>
    </row>
    <row r="832" spans="1:12" x14ac:dyDescent="0.75">
      <c r="A832" s="2">
        <v>42470</v>
      </c>
      <c r="B832" s="12">
        <v>3.22</v>
      </c>
      <c r="C832" s="12">
        <v>3.25</v>
      </c>
      <c r="D832" s="12">
        <v>3.21</v>
      </c>
      <c r="E832" s="12">
        <v>3.23</v>
      </c>
      <c r="F832" s="12">
        <v>1417490</v>
      </c>
      <c r="G832" s="12">
        <v>146184990</v>
      </c>
      <c r="H832" s="7">
        <f t="shared" si="12"/>
        <v>3.1055900621117347E-3</v>
      </c>
      <c r="L832" s="1"/>
    </row>
    <row r="833" spans="1:12" x14ac:dyDescent="0.75">
      <c r="A833" s="2">
        <v>42471</v>
      </c>
      <c r="B833" s="12">
        <v>3.23</v>
      </c>
      <c r="C833" s="12">
        <v>3.24</v>
      </c>
      <c r="D833" s="12">
        <v>3.21</v>
      </c>
      <c r="E833" s="12">
        <v>3.24</v>
      </c>
      <c r="F833" s="12">
        <v>1061060</v>
      </c>
      <c r="G833" s="12">
        <v>146900568</v>
      </c>
      <c r="H833" s="7">
        <f t="shared" si="12"/>
        <v>3.0959752321982137E-3</v>
      </c>
      <c r="L833" s="1"/>
    </row>
    <row r="834" spans="1:12" x14ac:dyDescent="0.75">
      <c r="A834" s="2">
        <v>42472</v>
      </c>
      <c r="B834" s="12">
        <v>3.24</v>
      </c>
      <c r="C834" s="12">
        <v>3.28</v>
      </c>
      <c r="D834" s="12">
        <v>3.23</v>
      </c>
      <c r="E834" s="12">
        <v>3.26</v>
      </c>
      <c r="F834" s="12">
        <v>1305310</v>
      </c>
      <c r="G834" s="12">
        <v>147655948</v>
      </c>
      <c r="H834" s="7">
        <f t="shared" si="12"/>
        <v>6.1728395061727073E-3</v>
      </c>
      <c r="L834" s="1"/>
    </row>
    <row r="835" spans="1:12" x14ac:dyDescent="0.75">
      <c r="A835" s="2">
        <v>42473</v>
      </c>
      <c r="B835" s="12">
        <v>3.26</v>
      </c>
      <c r="C835" s="12">
        <v>3.27</v>
      </c>
      <c r="D835" s="12">
        <v>3.24</v>
      </c>
      <c r="E835" s="12">
        <v>3.24</v>
      </c>
      <c r="F835" s="12">
        <v>1295720</v>
      </c>
      <c r="G835" s="12">
        <v>146862629</v>
      </c>
      <c r="H835" s="7">
        <f t="shared" ref="H835:H898" si="13">(E835-B835)/B835</f>
        <v>-6.1349693251532443E-3</v>
      </c>
      <c r="L835" s="1"/>
    </row>
    <row r="836" spans="1:12" x14ac:dyDescent="0.75">
      <c r="A836" s="2">
        <v>42474</v>
      </c>
      <c r="B836" s="12">
        <v>3.25</v>
      </c>
      <c r="C836" s="12">
        <v>3.26</v>
      </c>
      <c r="D836" s="12">
        <v>3.23</v>
      </c>
      <c r="E836" s="12">
        <v>3.24</v>
      </c>
      <c r="F836" s="12">
        <v>1190770</v>
      </c>
      <c r="G836" s="12">
        <v>146942396</v>
      </c>
      <c r="H836" s="7">
        <f t="shared" si="13"/>
        <v>-3.0769230769230114E-3</v>
      </c>
      <c r="L836" s="1"/>
    </row>
    <row r="837" spans="1:12" x14ac:dyDescent="0.75">
      <c r="A837" s="2">
        <v>42475</v>
      </c>
      <c r="B837" s="12">
        <v>3.24</v>
      </c>
      <c r="C837" s="12">
        <v>3.28</v>
      </c>
      <c r="D837" s="12">
        <v>3.24</v>
      </c>
      <c r="E837" s="12">
        <v>3.28</v>
      </c>
      <c r="F837" s="12">
        <v>1404400</v>
      </c>
      <c r="G837" s="12">
        <v>148766669</v>
      </c>
      <c r="H837" s="7">
        <f t="shared" si="13"/>
        <v>1.2345679012345552E-2</v>
      </c>
      <c r="L837" s="1"/>
    </row>
    <row r="838" spans="1:12" x14ac:dyDescent="0.75">
      <c r="A838" s="2">
        <v>42476</v>
      </c>
      <c r="B838" s="12">
        <v>3.28</v>
      </c>
      <c r="C838" s="12">
        <v>3.29</v>
      </c>
      <c r="D838" s="12">
        <v>3.27</v>
      </c>
      <c r="E838" s="12">
        <v>3.27</v>
      </c>
      <c r="F838" s="12">
        <v>1155850</v>
      </c>
      <c r="G838" s="12">
        <v>148581588</v>
      </c>
      <c r="H838" s="7">
        <f t="shared" si="13"/>
        <v>-3.0487804878048131E-3</v>
      </c>
      <c r="L838" s="1"/>
    </row>
    <row r="839" spans="1:12" x14ac:dyDescent="0.75">
      <c r="A839" s="2">
        <v>42477</v>
      </c>
      <c r="B839" s="12">
        <v>3.28</v>
      </c>
      <c r="C839" s="12">
        <v>3.28</v>
      </c>
      <c r="D839" s="12">
        <v>3.25</v>
      </c>
      <c r="E839" s="12">
        <v>3.26</v>
      </c>
      <c r="F839" s="12">
        <v>1211900</v>
      </c>
      <c r="G839" s="12">
        <v>147898852</v>
      </c>
      <c r="H839" s="7">
        <f t="shared" si="13"/>
        <v>-6.0975609756097615E-3</v>
      </c>
      <c r="L839" s="1"/>
    </row>
    <row r="840" spans="1:12" x14ac:dyDescent="0.75">
      <c r="A840" s="2">
        <v>42478</v>
      </c>
      <c r="B840" s="12">
        <v>3.26</v>
      </c>
      <c r="C840" s="12">
        <v>3.27</v>
      </c>
      <c r="D840" s="12">
        <v>3.24</v>
      </c>
      <c r="E840" s="12">
        <v>3.24</v>
      </c>
      <c r="F840" s="12">
        <v>1317730</v>
      </c>
      <c r="G840" s="12">
        <v>147159156</v>
      </c>
      <c r="H840" s="7">
        <f t="shared" si="13"/>
        <v>-6.1349693251532443E-3</v>
      </c>
      <c r="L840" s="1"/>
    </row>
    <row r="841" spans="1:12" x14ac:dyDescent="0.75">
      <c r="A841" s="2">
        <v>42479</v>
      </c>
      <c r="B841" s="12">
        <v>3.25</v>
      </c>
      <c r="C841" s="12">
        <v>3.29</v>
      </c>
      <c r="D841" s="12">
        <v>3.24</v>
      </c>
      <c r="E841" s="12">
        <v>3.29</v>
      </c>
      <c r="F841" s="12">
        <v>1333410</v>
      </c>
      <c r="G841" s="12">
        <v>149242320</v>
      </c>
      <c r="H841" s="7">
        <f t="shared" si="13"/>
        <v>1.2307692307692318E-2</v>
      </c>
      <c r="L841" s="1"/>
    </row>
    <row r="842" spans="1:12" x14ac:dyDescent="0.75">
      <c r="A842" s="2">
        <v>42480</v>
      </c>
      <c r="B842" s="12">
        <v>3.29</v>
      </c>
      <c r="C842" s="12">
        <v>3.29</v>
      </c>
      <c r="D842" s="12">
        <v>3.27</v>
      </c>
      <c r="E842" s="12">
        <v>3.28</v>
      </c>
      <c r="F842" s="12">
        <v>1638920</v>
      </c>
      <c r="G842" s="12">
        <v>148983032</v>
      </c>
      <c r="H842" s="7">
        <f t="shared" si="13"/>
        <v>-3.0395136778116204E-3</v>
      </c>
      <c r="L842" s="1"/>
    </row>
    <row r="843" spans="1:12" x14ac:dyDescent="0.75">
      <c r="A843" s="2">
        <v>42481</v>
      </c>
      <c r="B843" s="12">
        <v>3.28</v>
      </c>
      <c r="C843" s="12">
        <v>3.35</v>
      </c>
      <c r="D843" s="12">
        <v>3.27</v>
      </c>
      <c r="E843" s="12">
        <v>3.35</v>
      </c>
      <c r="F843" s="12">
        <v>1688230</v>
      </c>
      <c r="G843" s="12">
        <v>152119484</v>
      </c>
      <c r="H843" s="7">
        <f t="shared" si="13"/>
        <v>2.1341463414634235E-2</v>
      </c>
      <c r="L843" s="1"/>
    </row>
    <row r="844" spans="1:12" x14ac:dyDescent="0.75">
      <c r="A844" s="2">
        <v>42482</v>
      </c>
      <c r="B844" s="12">
        <v>3.35</v>
      </c>
      <c r="C844" s="12">
        <v>3.35</v>
      </c>
      <c r="D844" s="12">
        <v>3.31</v>
      </c>
      <c r="E844" s="12">
        <v>3.32</v>
      </c>
      <c r="F844" s="12">
        <v>1569850</v>
      </c>
      <c r="G844" s="12">
        <v>150927957</v>
      </c>
      <c r="H844" s="7">
        <f t="shared" si="13"/>
        <v>-8.9552238805970883E-3</v>
      </c>
      <c r="L844" s="1"/>
    </row>
    <row r="845" spans="1:12" x14ac:dyDescent="0.75">
      <c r="A845" s="2">
        <v>42483</v>
      </c>
      <c r="B845" s="12">
        <v>3.32</v>
      </c>
      <c r="C845" s="12">
        <v>3.34</v>
      </c>
      <c r="D845" s="12">
        <v>3.31</v>
      </c>
      <c r="E845" s="12">
        <v>3.33</v>
      </c>
      <c r="F845" s="12">
        <v>1383790</v>
      </c>
      <c r="G845" s="12">
        <v>151665121</v>
      </c>
      <c r="H845" s="7">
        <f t="shared" si="13"/>
        <v>3.0120481927711539E-3</v>
      </c>
      <c r="L845" s="1"/>
    </row>
    <row r="846" spans="1:12" x14ac:dyDescent="0.75">
      <c r="A846" s="2">
        <v>42484</v>
      </c>
      <c r="B846" s="12">
        <v>3.35</v>
      </c>
      <c r="C846" s="12">
        <v>3.65</v>
      </c>
      <c r="D846" s="12">
        <v>3.35</v>
      </c>
      <c r="E846" s="12">
        <v>3.63</v>
      </c>
      <c r="F846" s="12">
        <v>4502460</v>
      </c>
      <c r="G846" s="12">
        <v>165243094</v>
      </c>
      <c r="H846" s="7">
        <f t="shared" si="13"/>
        <v>8.3582089552238739E-2</v>
      </c>
      <c r="L846" s="1"/>
    </row>
    <row r="847" spans="1:12" x14ac:dyDescent="0.75">
      <c r="A847" s="2">
        <v>42485</v>
      </c>
      <c r="B847" s="12">
        <v>3.62</v>
      </c>
      <c r="C847" s="12">
        <v>3.87</v>
      </c>
      <c r="D847" s="12">
        <v>3.55</v>
      </c>
      <c r="E847" s="12">
        <v>3.81</v>
      </c>
      <c r="F847" s="12">
        <v>6605750</v>
      </c>
      <c r="G847" s="12">
        <v>173490345</v>
      </c>
      <c r="H847" s="7">
        <f t="shared" si="13"/>
        <v>5.2486187845303851E-2</v>
      </c>
      <c r="L847" s="1"/>
    </row>
    <row r="848" spans="1:12" x14ac:dyDescent="0.75">
      <c r="A848" s="2">
        <v>42486</v>
      </c>
      <c r="B848" s="12">
        <v>3.8</v>
      </c>
      <c r="C848" s="12">
        <v>4.1100000000000003</v>
      </c>
      <c r="D848" s="12">
        <v>3.79</v>
      </c>
      <c r="E848" s="12">
        <v>4.05</v>
      </c>
      <c r="F848" s="12">
        <v>6717450</v>
      </c>
      <c r="G848" s="12">
        <v>184202446</v>
      </c>
      <c r="H848" s="7">
        <f t="shared" si="13"/>
        <v>6.5789473684210523E-2</v>
      </c>
      <c r="L848" s="1"/>
    </row>
    <row r="849" spans="1:12" x14ac:dyDescent="0.75">
      <c r="A849" s="2">
        <v>42487</v>
      </c>
      <c r="B849" s="12">
        <v>4.05</v>
      </c>
      <c r="C849" s="12">
        <v>4.2300000000000004</v>
      </c>
      <c r="D849" s="12">
        <v>3.87</v>
      </c>
      <c r="E849" s="12">
        <v>3.89</v>
      </c>
      <c r="F849" s="12">
        <v>9435190</v>
      </c>
      <c r="G849" s="12">
        <v>177156360</v>
      </c>
      <c r="H849" s="7">
        <f t="shared" si="13"/>
        <v>-3.9506172839506103E-2</v>
      </c>
      <c r="L849" s="1"/>
    </row>
    <row r="850" spans="1:12" x14ac:dyDescent="0.75">
      <c r="A850" s="2">
        <v>42488</v>
      </c>
      <c r="B850" s="12">
        <v>3.88</v>
      </c>
      <c r="C850" s="12">
        <v>3.88</v>
      </c>
      <c r="D850" s="12">
        <v>3.69</v>
      </c>
      <c r="E850" s="12">
        <v>3.79</v>
      </c>
      <c r="F850" s="12">
        <v>3952590</v>
      </c>
      <c r="G850" s="12">
        <v>172599518</v>
      </c>
      <c r="H850" s="7">
        <f t="shared" si="13"/>
        <v>-2.3195876288659757E-2</v>
      </c>
      <c r="L850" s="1"/>
    </row>
    <row r="851" spans="1:12" x14ac:dyDescent="0.75">
      <c r="A851" s="2">
        <v>42489</v>
      </c>
      <c r="B851" s="12">
        <v>3.79</v>
      </c>
      <c r="C851" s="12">
        <v>3.85</v>
      </c>
      <c r="D851" s="12">
        <v>3.72</v>
      </c>
      <c r="E851" s="12">
        <v>3.81</v>
      </c>
      <c r="F851" s="12">
        <v>2467080</v>
      </c>
      <c r="G851" s="12">
        <v>173795576</v>
      </c>
      <c r="H851" s="7">
        <f t="shared" si="13"/>
        <v>5.2770448548812715E-3</v>
      </c>
      <c r="L851" s="1"/>
    </row>
    <row r="852" spans="1:12" x14ac:dyDescent="0.75">
      <c r="A852" s="2">
        <v>42490</v>
      </c>
      <c r="B852" s="12">
        <v>3.81</v>
      </c>
      <c r="C852" s="12">
        <v>3.82</v>
      </c>
      <c r="D852" s="12">
        <v>3.64</v>
      </c>
      <c r="E852" s="12">
        <v>3.66</v>
      </c>
      <c r="F852" s="12">
        <v>2502180</v>
      </c>
      <c r="G852" s="12">
        <v>166838034</v>
      </c>
      <c r="H852" s="7">
        <f t="shared" si="13"/>
        <v>-3.9370078740157459E-2</v>
      </c>
      <c r="L852" s="1"/>
    </row>
    <row r="853" spans="1:12" x14ac:dyDescent="0.75">
      <c r="A853" s="2">
        <v>42491</v>
      </c>
      <c r="B853" s="12">
        <v>3.66</v>
      </c>
      <c r="C853" s="12">
        <v>3.72</v>
      </c>
      <c r="D853" s="12">
        <v>3.64</v>
      </c>
      <c r="E853" s="12">
        <v>3.71</v>
      </c>
      <c r="F853" s="12">
        <v>1911590</v>
      </c>
      <c r="G853" s="12">
        <v>168960181</v>
      </c>
      <c r="H853" s="7">
        <f t="shared" si="13"/>
        <v>1.3661202185792301E-2</v>
      </c>
      <c r="L853" s="1"/>
    </row>
    <row r="854" spans="1:12" x14ac:dyDescent="0.75">
      <c r="A854" s="2">
        <v>42492</v>
      </c>
      <c r="B854" s="12">
        <v>3.71</v>
      </c>
      <c r="C854" s="12">
        <v>3.78</v>
      </c>
      <c r="D854" s="12">
        <v>3.64</v>
      </c>
      <c r="E854" s="12">
        <v>3.68</v>
      </c>
      <c r="F854" s="12">
        <v>2667410</v>
      </c>
      <c r="G854" s="12">
        <v>167873296</v>
      </c>
      <c r="H854" s="7">
        <f t="shared" si="13"/>
        <v>-8.0862533692721839E-3</v>
      </c>
      <c r="L854" s="1"/>
    </row>
    <row r="855" spans="1:12" x14ac:dyDescent="0.75">
      <c r="A855" s="2">
        <v>42493</v>
      </c>
      <c r="B855" s="12">
        <v>3.68</v>
      </c>
      <c r="C855" s="12">
        <v>3.76</v>
      </c>
      <c r="D855" s="12">
        <v>3.66</v>
      </c>
      <c r="E855" s="12">
        <v>3.74</v>
      </c>
      <c r="F855" s="12">
        <v>2363200</v>
      </c>
      <c r="G855" s="12">
        <v>170686505</v>
      </c>
      <c r="H855" s="7">
        <f t="shared" si="13"/>
        <v>1.630434782608697E-2</v>
      </c>
      <c r="L855" s="1"/>
    </row>
    <row r="856" spans="1:12" x14ac:dyDescent="0.75">
      <c r="A856" s="2">
        <v>42494</v>
      </c>
      <c r="B856" s="12">
        <v>3.74</v>
      </c>
      <c r="C856" s="12">
        <v>3.78</v>
      </c>
      <c r="D856" s="12">
        <v>3.73</v>
      </c>
      <c r="E856" s="12">
        <v>3.75</v>
      </c>
      <c r="F856" s="12">
        <v>1716110</v>
      </c>
      <c r="G856" s="12">
        <v>171003781</v>
      </c>
      <c r="H856" s="7">
        <f t="shared" si="13"/>
        <v>2.6737967914437933E-3</v>
      </c>
      <c r="L856" s="1"/>
    </row>
    <row r="857" spans="1:12" x14ac:dyDescent="0.75">
      <c r="A857" s="2">
        <v>42495</v>
      </c>
      <c r="B857" s="12">
        <v>3.74</v>
      </c>
      <c r="C857" s="12">
        <v>3.76</v>
      </c>
      <c r="D857" s="12">
        <v>3.71</v>
      </c>
      <c r="E857" s="12">
        <v>3.71</v>
      </c>
      <c r="F857" s="12">
        <v>1702120</v>
      </c>
      <c r="G857" s="12">
        <v>169555640</v>
      </c>
      <c r="H857" s="7">
        <f t="shared" si="13"/>
        <v>-8.0213903743316176E-3</v>
      </c>
      <c r="L857" s="1"/>
    </row>
    <row r="858" spans="1:12" x14ac:dyDescent="0.75">
      <c r="A858" s="2">
        <v>42496</v>
      </c>
      <c r="B858" s="12">
        <v>3.72</v>
      </c>
      <c r="C858" s="12">
        <v>3.82</v>
      </c>
      <c r="D858" s="12">
        <v>3.71</v>
      </c>
      <c r="E858" s="12">
        <v>3.82</v>
      </c>
      <c r="F858" s="12">
        <v>1899060</v>
      </c>
      <c r="G858" s="12">
        <v>174553761</v>
      </c>
      <c r="H858" s="7">
        <f t="shared" si="13"/>
        <v>2.688172043010743E-2</v>
      </c>
      <c r="L858" s="1"/>
    </row>
    <row r="859" spans="1:12" x14ac:dyDescent="0.75">
      <c r="A859" s="2">
        <v>42497</v>
      </c>
      <c r="B859" s="12">
        <v>3.82</v>
      </c>
      <c r="C859" s="12">
        <v>4</v>
      </c>
      <c r="D859" s="12">
        <v>3.82</v>
      </c>
      <c r="E859" s="12">
        <v>3.95</v>
      </c>
      <c r="F859" s="12">
        <v>3278610</v>
      </c>
      <c r="G859" s="12">
        <v>180613961</v>
      </c>
      <c r="H859" s="7">
        <f t="shared" si="13"/>
        <v>3.4031413612565536E-2</v>
      </c>
      <c r="L859" s="1"/>
    </row>
    <row r="860" spans="1:12" x14ac:dyDescent="0.75">
      <c r="A860" s="2">
        <v>42498</v>
      </c>
      <c r="B860" s="12">
        <v>3.94</v>
      </c>
      <c r="C860" s="12">
        <v>3.94</v>
      </c>
      <c r="D860" s="12">
        <v>3.89</v>
      </c>
      <c r="E860" s="12">
        <v>3.94</v>
      </c>
      <c r="F860" s="12">
        <v>1783970</v>
      </c>
      <c r="G860" s="12">
        <v>179970541</v>
      </c>
      <c r="H860" s="7">
        <f t="shared" si="13"/>
        <v>0</v>
      </c>
      <c r="L860" s="1"/>
    </row>
    <row r="861" spans="1:12" x14ac:dyDescent="0.75">
      <c r="A861" s="2">
        <v>42499</v>
      </c>
      <c r="B861" s="12">
        <v>3.94</v>
      </c>
      <c r="C861" s="12">
        <v>4.08</v>
      </c>
      <c r="D861" s="12">
        <v>3.9</v>
      </c>
      <c r="E861" s="12">
        <v>4.0599999999999996</v>
      </c>
      <c r="F861" s="12">
        <v>3120940</v>
      </c>
      <c r="G861" s="12">
        <v>185430676</v>
      </c>
      <c r="H861" s="7">
        <f t="shared" si="13"/>
        <v>3.0456852791878087E-2</v>
      </c>
      <c r="L861" s="1"/>
    </row>
    <row r="862" spans="1:12" x14ac:dyDescent="0.75">
      <c r="A862" s="2">
        <v>42500</v>
      </c>
      <c r="B862" s="12">
        <v>4.0599999999999996</v>
      </c>
      <c r="C862" s="12">
        <v>4.12</v>
      </c>
      <c r="D862" s="12">
        <v>3.8</v>
      </c>
      <c r="E862" s="12">
        <v>3.82</v>
      </c>
      <c r="F862" s="12">
        <v>3688200</v>
      </c>
      <c r="G862" s="12">
        <v>174641236</v>
      </c>
      <c r="H862" s="7">
        <f t="shared" si="13"/>
        <v>-5.9113300492610786E-2</v>
      </c>
      <c r="L862" s="1"/>
    </row>
    <row r="863" spans="1:12" x14ac:dyDescent="0.75">
      <c r="A863" s="2">
        <v>42501</v>
      </c>
      <c r="B863" s="12">
        <v>3.82</v>
      </c>
      <c r="C863" s="12">
        <v>3.91</v>
      </c>
      <c r="D863" s="12">
        <v>3.81</v>
      </c>
      <c r="E863" s="12">
        <v>3.88</v>
      </c>
      <c r="F863" s="12">
        <v>2458140</v>
      </c>
      <c r="G863" s="12">
        <v>177585322</v>
      </c>
      <c r="H863" s="7">
        <f t="shared" si="13"/>
        <v>1.5706806282722526E-2</v>
      </c>
      <c r="L863" s="1"/>
    </row>
    <row r="864" spans="1:12" x14ac:dyDescent="0.75">
      <c r="A864" s="2">
        <v>42502</v>
      </c>
      <c r="B864" s="12">
        <v>3.88</v>
      </c>
      <c r="C864" s="12">
        <v>3.9</v>
      </c>
      <c r="D864" s="12">
        <v>3.8</v>
      </c>
      <c r="E864" s="12">
        <v>3.86</v>
      </c>
      <c r="F864" s="12">
        <v>1798920</v>
      </c>
      <c r="G864" s="12">
        <v>176471070</v>
      </c>
      <c r="H864" s="7">
        <f t="shared" si="13"/>
        <v>-5.1546391752577371E-3</v>
      </c>
      <c r="L864" s="1"/>
    </row>
    <row r="865" spans="1:12" x14ac:dyDescent="0.75">
      <c r="A865" s="2">
        <v>42503</v>
      </c>
      <c r="B865" s="12">
        <v>3.86</v>
      </c>
      <c r="C865" s="12">
        <v>3.96</v>
      </c>
      <c r="D865" s="12">
        <v>3.83</v>
      </c>
      <c r="E865" s="12">
        <v>3.93</v>
      </c>
      <c r="F865" s="12">
        <v>2624100</v>
      </c>
      <c r="G865" s="12">
        <v>179678967</v>
      </c>
      <c r="H865" s="7">
        <f t="shared" si="13"/>
        <v>1.8134715025906811E-2</v>
      </c>
      <c r="L865" s="1"/>
    </row>
    <row r="866" spans="1:12" x14ac:dyDescent="0.75">
      <c r="A866" s="2">
        <v>42504</v>
      </c>
      <c r="B866" s="12">
        <v>3.93</v>
      </c>
      <c r="C866" s="12">
        <v>4.05</v>
      </c>
      <c r="D866" s="12">
        <v>3.92</v>
      </c>
      <c r="E866" s="12">
        <v>4.01</v>
      </c>
      <c r="F866" s="12">
        <v>2444920</v>
      </c>
      <c r="G866" s="12">
        <v>183599238</v>
      </c>
      <c r="H866" s="7">
        <f t="shared" si="13"/>
        <v>2.0356234096692016E-2</v>
      </c>
      <c r="L866" s="1"/>
    </row>
    <row r="867" spans="1:12" x14ac:dyDescent="0.75">
      <c r="A867" s="2">
        <v>42505</v>
      </c>
      <c r="B867" s="12">
        <v>4.01</v>
      </c>
      <c r="C867" s="12">
        <v>4.0999999999999996</v>
      </c>
      <c r="D867" s="12">
        <v>3.97</v>
      </c>
      <c r="E867" s="12">
        <v>4.0599999999999996</v>
      </c>
      <c r="F867" s="12">
        <v>2096570</v>
      </c>
      <c r="G867" s="12">
        <v>186088260</v>
      </c>
      <c r="H867" s="7">
        <f t="shared" si="13"/>
        <v>1.2468827930174521E-2</v>
      </c>
      <c r="L867" s="1"/>
    </row>
    <row r="868" spans="1:12" x14ac:dyDescent="0.75">
      <c r="A868" s="2">
        <v>42506</v>
      </c>
      <c r="B868" s="12">
        <v>4.0599999999999996</v>
      </c>
      <c r="C868" s="12">
        <v>4.16</v>
      </c>
      <c r="D868" s="12">
        <v>3.98</v>
      </c>
      <c r="E868" s="12">
        <v>4.01</v>
      </c>
      <c r="F868" s="12">
        <v>3632510</v>
      </c>
      <c r="G868" s="12">
        <v>183559577</v>
      </c>
      <c r="H868" s="7">
        <f t="shared" si="13"/>
        <v>-1.2315270935960548E-2</v>
      </c>
      <c r="L868" s="1"/>
    </row>
    <row r="869" spans="1:12" x14ac:dyDescent="0.75">
      <c r="A869" s="2">
        <v>42507</v>
      </c>
      <c r="B869" s="12">
        <v>4</v>
      </c>
      <c r="C869" s="12">
        <v>4.03</v>
      </c>
      <c r="D869" s="12">
        <v>3.97</v>
      </c>
      <c r="E869" s="12">
        <v>3.98</v>
      </c>
      <c r="F869" s="12">
        <v>2663640</v>
      </c>
      <c r="G869" s="12">
        <v>182548346</v>
      </c>
      <c r="H869" s="7">
        <f t="shared" si="13"/>
        <v>-5.0000000000000044E-3</v>
      </c>
      <c r="L869" s="1"/>
    </row>
    <row r="870" spans="1:12" x14ac:dyDescent="0.75">
      <c r="A870" s="2">
        <v>42508</v>
      </c>
      <c r="B870" s="12">
        <v>3.98</v>
      </c>
      <c r="C870" s="12">
        <v>4.04</v>
      </c>
      <c r="D870" s="12">
        <v>3.98</v>
      </c>
      <c r="E870" s="12">
        <v>4</v>
      </c>
      <c r="F870" s="12">
        <v>2377740</v>
      </c>
      <c r="G870" s="12">
        <v>183530328</v>
      </c>
      <c r="H870" s="7">
        <f t="shared" si="13"/>
        <v>5.0251256281407079E-3</v>
      </c>
      <c r="L870" s="1"/>
    </row>
    <row r="871" spans="1:12" x14ac:dyDescent="0.75">
      <c r="A871" s="2">
        <v>42509</v>
      </c>
      <c r="B871" s="12">
        <v>4</v>
      </c>
      <c r="C871" s="12">
        <v>4.03</v>
      </c>
      <c r="D871" s="12">
        <v>3.83</v>
      </c>
      <c r="E871" s="12">
        <v>3.83</v>
      </c>
      <c r="F871" s="12">
        <v>3380010</v>
      </c>
      <c r="G871" s="12">
        <v>175796778</v>
      </c>
      <c r="H871" s="7">
        <f t="shared" si="13"/>
        <v>-4.2499999999999982E-2</v>
      </c>
      <c r="L871" s="1"/>
    </row>
    <row r="872" spans="1:12" x14ac:dyDescent="0.75">
      <c r="A872" s="2">
        <v>42510</v>
      </c>
      <c r="B872" s="12">
        <v>3.82</v>
      </c>
      <c r="C872" s="12">
        <v>3.92</v>
      </c>
      <c r="D872" s="12">
        <v>3.82</v>
      </c>
      <c r="E872" s="12">
        <v>3.88</v>
      </c>
      <c r="F872" s="12">
        <v>3638250</v>
      </c>
      <c r="G872" s="12">
        <v>178034546</v>
      </c>
      <c r="H872" s="7">
        <f t="shared" si="13"/>
        <v>1.5706806282722526E-2</v>
      </c>
      <c r="L872" s="1"/>
    </row>
    <row r="873" spans="1:12" x14ac:dyDescent="0.75">
      <c r="A873" s="2">
        <v>42511</v>
      </c>
      <c r="B873" s="12">
        <v>3.88</v>
      </c>
      <c r="C873" s="12">
        <v>3.97</v>
      </c>
      <c r="D873" s="12">
        <v>3.88</v>
      </c>
      <c r="E873" s="12">
        <v>3.95</v>
      </c>
      <c r="F873" s="12">
        <v>1938010</v>
      </c>
      <c r="G873" s="12">
        <v>181461170</v>
      </c>
      <c r="H873" s="7">
        <f t="shared" si="13"/>
        <v>1.8041237113402137E-2</v>
      </c>
      <c r="L873" s="1"/>
    </row>
    <row r="874" spans="1:12" x14ac:dyDescent="0.75">
      <c r="A874" s="2">
        <v>42512</v>
      </c>
      <c r="B874" s="12">
        <v>3.96</v>
      </c>
      <c r="C874" s="12">
        <v>3.99</v>
      </c>
      <c r="D874" s="12">
        <v>3.9</v>
      </c>
      <c r="E874" s="12">
        <v>3.93</v>
      </c>
      <c r="F874" s="12">
        <v>1849720</v>
      </c>
      <c r="G874" s="12">
        <v>180377459</v>
      </c>
      <c r="H874" s="7">
        <f t="shared" si="13"/>
        <v>-7.5757575757575265E-3</v>
      </c>
      <c r="L874" s="1"/>
    </row>
    <row r="875" spans="1:12" x14ac:dyDescent="0.75">
      <c r="A875" s="2">
        <v>42513</v>
      </c>
      <c r="B875" s="12">
        <v>3.92</v>
      </c>
      <c r="C875" s="12">
        <v>3.97</v>
      </c>
      <c r="D875" s="12">
        <v>3.9</v>
      </c>
      <c r="E875" s="12">
        <v>3.97</v>
      </c>
      <c r="F875" s="12">
        <v>1868020</v>
      </c>
      <c r="G875" s="12">
        <v>182201135</v>
      </c>
      <c r="H875" s="7">
        <f t="shared" si="13"/>
        <v>1.2755102040816394E-2</v>
      </c>
      <c r="L875" s="1"/>
    </row>
    <row r="876" spans="1:12" x14ac:dyDescent="0.75">
      <c r="A876" s="2">
        <v>42514</v>
      </c>
      <c r="B876" s="12">
        <v>3.96</v>
      </c>
      <c r="C876" s="12">
        <v>3.98</v>
      </c>
      <c r="D876" s="12">
        <v>3.94</v>
      </c>
      <c r="E876" s="12">
        <v>3.95</v>
      </c>
      <c r="F876" s="12">
        <v>1742000</v>
      </c>
      <c r="G876" s="12">
        <v>181491032</v>
      </c>
      <c r="H876" s="7">
        <f t="shared" si="13"/>
        <v>-2.5252525252524713E-3</v>
      </c>
      <c r="L876" s="1"/>
    </row>
    <row r="877" spans="1:12" x14ac:dyDescent="0.75">
      <c r="A877" s="2">
        <v>42515</v>
      </c>
      <c r="B877" s="12">
        <v>3.95</v>
      </c>
      <c r="C877" s="12">
        <v>4.05</v>
      </c>
      <c r="D877" s="12">
        <v>3.95</v>
      </c>
      <c r="E877" s="12">
        <v>4.05</v>
      </c>
      <c r="F877" s="12">
        <v>2765530</v>
      </c>
      <c r="G877" s="12">
        <v>185880078</v>
      </c>
      <c r="H877" s="7">
        <f t="shared" si="13"/>
        <v>2.5316455696202441E-2</v>
      </c>
      <c r="L877" s="1"/>
    </row>
    <row r="878" spans="1:12" x14ac:dyDescent="0.75">
      <c r="A878" s="2">
        <v>42516</v>
      </c>
      <c r="B878" s="12">
        <v>4.05</v>
      </c>
      <c r="C878" s="12">
        <v>4.0999999999999996</v>
      </c>
      <c r="D878" s="12">
        <v>4.03</v>
      </c>
      <c r="E878" s="12">
        <v>4.08</v>
      </c>
      <c r="F878" s="12">
        <v>2530850</v>
      </c>
      <c r="G878" s="12">
        <v>187628591</v>
      </c>
      <c r="H878" s="7">
        <f t="shared" si="13"/>
        <v>7.4074074074074693E-3</v>
      </c>
      <c r="L878" s="1"/>
    </row>
    <row r="879" spans="1:12" x14ac:dyDescent="0.75">
      <c r="A879" s="2">
        <v>42517</v>
      </c>
      <c r="B879" s="12">
        <v>4.09</v>
      </c>
      <c r="C879" s="12">
        <v>4.68</v>
      </c>
      <c r="D879" s="12">
        <v>4.09</v>
      </c>
      <c r="E879" s="12">
        <v>4.5</v>
      </c>
      <c r="F879" s="12">
        <v>10821100</v>
      </c>
      <c r="G879" s="12">
        <v>206943475</v>
      </c>
      <c r="H879" s="7">
        <f t="shared" si="13"/>
        <v>0.10024449877750614</v>
      </c>
      <c r="L879" s="1"/>
    </row>
    <row r="880" spans="1:12" x14ac:dyDescent="0.75">
      <c r="A880" s="2">
        <v>42518</v>
      </c>
      <c r="B880" s="12">
        <v>4.51</v>
      </c>
      <c r="C880" s="12">
        <v>4.83</v>
      </c>
      <c r="D880" s="12">
        <v>4.51</v>
      </c>
      <c r="E880" s="12">
        <v>4.7</v>
      </c>
      <c r="F880" s="12">
        <v>11564700</v>
      </c>
      <c r="G880" s="12">
        <v>216179930</v>
      </c>
      <c r="H880" s="7">
        <f t="shared" si="13"/>
        <v>4.2128603104212951E-2</v>
      </c>
      <c r="L880" s="1"/>
    </row>
    <row r="881" spans="1:12" x14ac:dyDescent="0.75">
      <c r="A881" s="2">
        <v>42519</v>
      </c>
      <c r="B881" s="12">
        <v>4.6900000000000004</v>
      </c>
      <c r="C881" s="12">
        <v>4.8600000000000003</v>
      </c>
      <c r="D881" s="12">
        <v>4.58</v>
      </c>
      <c r="E881" s="12">
        <v>4.6100000000000003</v>
      </c>
      <c r="F881" s="12">
        <v>7351420</v>
      </c>
      <c r="G881" s="12">
        <v>212056239</v>
      </c>
      <c r="H881" s="7">
        <f t="shared" si="13"/>
        <v>-1.705756929637528E-2</v>
      </c>
      <c r="L881" s="1"/>
    </row>
    <row r="882" spans="1:12" x14ac:dyDescent="0.75">
      <c r="A882" s="2">
        <v>42520</v>
      </c>
      <c r="B882" s="12">
        <v>4.63</v>
      </c>
      <c r="C882" s="12">
        <v>4.7</v>
      </c>
      <c r="D882" s="12">
        <v>4.59</v>
      </c>
      <c r="E882" s="12">
        <v>4.67</v>
      </c>
      <c r="F882" s="12">
        <v>3805050</v>
      </c>
      <c r="G882" s="12">
        <v>214927636</v>
      </c>
      <c r="H882" s="7">
        <f t="shared" si="13"/>
        <v>8.6393088552915841E-3</v>
      </c>
      <c r="L882" s="1"/>
    </row>
    <row r="883" spans="1:12" x14ac:dyDescent="0.75">
      <c r="A883" s="2">
        <v>42521</v>
      </c>
      <c r="B883" s="12">
        <v>4.6900000000000004</v>
      </c>
      <c r="C883" s="12">
        <v>4.75</v>
      </c>
      <c r="D883" s="12">
        <v>4.5999999999999996</v>
      </c>
      <c r="E883" s="12">
        <v>4.6500000000000004</v>
      </c>
      <c r="F883" s="12">
        <v>5187600</v>
      </c>
      <c r="G883" s="12">
        <v>214037925</v>
      </c>
      <c r="H883" s="7">
        <f t="shared" si="13"/>
        <v>-8.52878464818764E-3</v>
      </c>
      <c r="L883" s="1"/>
    </row>
    <row r="884" spans="1:12" x14ac:dyDescent="0.75">
      <c r="A884" s="2">
        <v>42522</v>
      </c>
      <c r="B884" s="12">
        <v>4.6500000000000004</v>
      </c>
      <c r="C884" s="12">
        <v>4.7699999999999996</v>
      </c>
      <c r="D884" s="12">
        <v>4.62</v>
      </c>
      <c r="E884" s="12">
        <v>4.74</v>
      </c>
      <c r="F884" s="12">
        <v>4577160</v>
      </c>
      <c r="G884" s="12">
        <v>218259777</v>
      </c>
      <c r="H884" s="7">
        <f t="shared" si="13"/>
        <v>1.9354838709677389E-2</v>
      </c>
      <c r="L884" s="1"/>
    </row>
    <row r="885" spans="1:12" x14ac:dyDescent="0.75">
      <c r="A885" s="2">
        <v>42523</v>
      </c>
      <c r="B885" s="12">
        <v>4.74</v>
      </c>
      <c r="C885" s="12">
        <v>4.76</v>
      </c>
      <c r="D885" s="12">
        <v>4.68</v>
      </c>
      <c r="E885" s="12">
        <v>4.72</v>
      </c>
      <c r="F885" s="12">
        <v>2121360</v>
      </c>
      <c r="G885" s="12">
        <v>217123932</v>
      </c>
      <c r="H885" s="7">
        <f t="shared" si="13"/>
        <v>-4.2194092827005196E-3</v>
      </c>
      <c r="L885" s="1"/>
    </row>
    <row r="886" spans="1:12" x14ac:dyDescent="0.75">
      <c r="A886" s="2">
        <v>42524</v>
      </c>
      <c r="B886" s="12">
        <v>4.72</v>
      </c>
      <c r="C886" s="12">
        <v>4.87</v>
      </c>
      <c r="D886" s="12">
        <v>4.71</v>
      </c>
      <c r="E886" s="12">
        <v>4.8600000000000003</v>
      </c>
      <c r="F886" s="12">
        <v>4061990</v>
      </c>
      <c r="G886" s="12">
        <v>223913540</v>
      </c>
      <c r="H886" s="7">
        <f t="shared" si="13"/>
        <v>2.9661016949152665E-2</v>
      </c>
      <c r="L886" s="1"/>
    </row>
    <row r="887" spans="1:12" x14ac:dyDescent="0.75">
      <c r="A887" s="2">
        <v>42525</v>
      </c>
      <c r="B887" s="12">
        <v>4.8600000000000003</v>
      </c>
      <c r="C887" s="12">
        <v>4.9000000000000004</v>
      </c>
      <c r="D887" s="12">
        <v>4.7699999999999996</v>
      </c>
      <c r="E887" s="12">
        <v>4.8099999999999996</v>
      </c>
      <c r="F887" s="12">
        <v>3214800</v>
      </c>
      <c r="G887" s="12">
        <v>221548599</v>
      </c>
      <c r="H887" s="7">
        <f t="shared" si="13"/>
        <v>-1.0288065843621545E-2</v>
      </c>
      <c r="L887" s="1"/>
    </row>
    <row r="888" spans="1:12" x14ac:dyDescent="0.75">
      <c r="A888" s="2">
        <v>42526</v>
      </c>
      <c r="B888" s="12">
        <v>4.8</v>
      </c>
      <c r="C888" s="12">
        <v>4.84</v>
      </c>
      <c r="D888" s="12">
        <v>4.79</v>
      </c>
      <c r="E888" s="12">
        <v>4.8099999999999996</v>
      </c>
      <c r="F888" s="12">
        <v>2257820</v>
      </c>
      <c r="G888" s="12">
        <v>221840383</v>
      </c>
      <c r="H888" s="7">
        <f t="shared" si="13"/>
        <v>2.0833333333332891E-3</v>
      </c>
      <c r="L888" s="1"/>
    </row>
    <row r="889" spans="1:12" x14ac:dyDescent="0.75">
      <c r="A889" s="2">
        <v>42527</v>
      </c>
      <c r="B889" s="12">
        <v>4.8099999999999996</v>
      </c>
      <c r="C889" s="12">
        <v>4.97</v>
      </c>
      <c r="D889" s="12">
        <v>4.8099999999999996</v>
      </c>
      <c r="E889" s="12">
        <v>4.96</v>
      </c>
      <c r="F889" s="12">
        <v>2993510</v>
      </c>
      <c r="G889" s="12">
        <v>228662162</v>
      </c>
      <c r="H889" s="7">
        <f t="shared" si="13"/>
        <v>3.1185031185031263E-2</v>
      </c>
      <c r="L889" s="1"/>
    </row>
    <row r="890" spans="1:12" x14ac:dyDescent="0.75">
      <c r="A890" s="2">
        <v>42528</v>
      </c>
      <c r="B890" s="12">
        <v>4.95</v>
      </c>
      <c r="C890" s="12">
        <v>4.9800000000000004</v>
      </c>
      <c r="D890" s="12">
        <v>4.72</v>
      </c>
      <c r="E890" s="12">
        <v>4.7699999999999996</v>
      </c>
      <c r="F890" s="12">
        <v>3881380</v>
      </c>
      <c r="G890" s="12">
        <v>220048178</v>
      </c>
      <c r="H890" s="7">
        <f t="shared" si="13"/>
        <v>-3.6363636363636487E-2</v>
      </c>
      <c r="L890" s="1"/>
    </row>
    <row r="891" spans="1:12" x14ac:dyDescent="0.75">
      <c r="A891" s="2">
        <v>42529</v>
      </c>
      <c r="B891" s="12">
        <v>4.7699999999999996</v>
      </c>
      <c r="C891" s="12">
        <v>4.79</v>
      </c>
      <c r="D891" s="12">
        <v>4.6900000000000004</v>
      </c>
      <c r="E891" s="12">
        <v>4.75</v>
      </c>
      <c r="F891" s="12">
        <v>3507640</v>
      </c>
      <c r="G891" s="12">
        <v>219076889</v>
      </c>
      <c r="H891" s="7">
        <f t="shared" si="13"/>
        <v>-4.1928721174003302E-3</v>
      </c>
      <c r="L891" s="1"/>
    </row>
    <row r="892" spans="1:12" x14ac:dyDescent="0.75">
      <c r="A892" s="2">
        <v>42530</v>
      </c>
      <c r="B892" s="12">
        <v>4.78</v>
      </c>
      <c r="C892" s="12">
        <v>4.78</v>
      </c>
      <c r="D892" s="12">
        <v>4.67</v>
      </c>
      <c r="E892" s="12">
        <v>4.6900000000000004</v>
      </c>
      <c r="F892" s="12">
        <v>6438540</v>
      </c>
      <c r="G892" s="12">
        <v>216606383</v>
      </c>
      <c r="H892" s="7">
        <f t="shared" si="13"/>
        <v>-1.8828451882845158E-2</v>
      </c>
      <c r="L892" s="1"/>
    </row>
    <row r="893" spans="1:12" x14ac:dyDescent="0.75">
      <c r="A893" s="2">
        <v>42531</v>
      </c>
      <c r="B893" s="12">
        <v>4.75</v>
      </c>
      <c r="C893" s="12">
        <v>4.8499999999999996</v>
      </c>
      <c r="D893" s="12">
        <v>4.71</v>
      </c>
      <c r="E893" s="12">
        <v>4.84</v>
      </c>
      <c r="F893" s="12">
        <v>6975970</v>
      </c>
      <c r="G893" s="12">
        <v>223452157</v>
      </c>
      <c r="H893" s="7">
        <f t="shared" si="13"/>
        <v>1.8947368421052602E-2</v>
      </c>
      <c r="L893" s="1"/>
    </row>
    <row r="894" spans="1:12" x14ac:dyDescent="0.75">
      <c r="A894" s="2">
        <v>42532</v>
      </c>
      <c r="B894" s="12">
        <v>4.88</v>
      </c>
      <c r="C894" s="12">
        <v>5.01</v>
      </c>
      <c r="D894" s="12">
        <v>4.84</v>
      </c>
      <c r="E894" s="12">
        <v>5.01</v>
      </c>
      <c r="F894" s="12">
        <v>10294700</v>
      </c>
      <c r="G894" s="12">
        <v>231560017</v>
      </c>
      <c r="H894" s="7">
        <f t="shared" si="13"/>
        <v>2.663934426229506E-2</v>
      </c>
      <c r="L894" s="1"/>
    </row>
    <row r="895" spans="1:12" x14ac:dyDescent="0.75">
      <c r="A895" s="2">
        <v>42533</v>
      </c>
      <c r="B895" s="12">
        <v>5.07</v>
      </c>
      <c r="C895" s="12">
        <v>5.46</v>
      </c>
      <c r="D895" s="12">
        <v>5.05</v>
      </c>
      <c r="E895" s="12">
        <v>5.33</v>
      </c>
      <c r="F895" s="12">
        <v>13753200</v>
      </c>
      <c r="G895" s="12">
        <v>246401135</v>
      </c>
      <c r="H895" s="7">
        <f t="shared" si="13"/>
        <v>5.1282051282051239E-2</v>
      </c>
      <c r="L895" s="1"/>
    </row>
    <row r="896" spans="1:12" x14ac:dyDescent="0.75">
      <c r="A896" s="2">
        <v>42534</v>
      </c>
      <c r="B896" s="12">
        <v>5.41</v>
      </c>
      <c r="C896" s="12">
        <v>5.54</v>
      </c>
      <c r="D896" s="12">
        <v>5.16</v>
      </c>
      <c r="E896" s="12">
        <v>5.29</v>
      </c>
      <c r="F896" s="12">
        <v>8668280</v>
      </c>
      <c r="G896" s="12">
        <v>244477993</v>
      </c>
      <c r="H896" s="7">
        <f t="shared" si="13"/>
        <v>-2.2181146025878024E-2</v>
      </c>
      <c r="L896" s="1"/>
    </row>
    <row r="897" spans="1:12" x14ac:dyDescent="0.75">
      <c r="A897" s="2">
        <v>42535</v>
      </c>
      <c r="B897" s="12">
        <v>5.31</v>
      </c>
      <c r="C897" s="12">
        <v>5.31</v>
      </c>
      <c r="D897" s="12">
        <v>5.0999999999999996</v>
      </c>
      <c r="E897" s="12">
        <v>5.2</v>
      </c>
      <c r="F897" s="12">
        <v>8488220</v>
      </c>
      <c r="G897" s="12">
        <v>240563636</v>
      </c>
      <c r="H897" s="7">
        <f t="shared" si="13"/>
        <v>-2.0715630885122304E-2</v>
      </c>
      <c r="L897" s="1"/>
    </row>
    <row r="898" spans="1:12" x14ac:dyDescent="0.75">
      <c r="A898" s="2">
        <v>42536</v>
      </c>
      <c r="B898" s="12">
        <v>5.22</v>
      </c>
      <c r="C898" s="12">
        <v>5.24</v>
      </c>
      <c r="D898" s="12">
        <v>5.1100000000000003</v>
      </c>
      <c r="E898" s="12">
        <v>5.24</v>
      </c>
      <c r="F898" s="12">
        <v>3917000</v>
      </c>
      <c r="G898" s="12">
        <v>242293066</v>
      </c>
      <c r="H898" s="7">
        <f t="shared" si="13"/>
        <v>3.8314176245211615E-3</v>
      </c>
      <c r="L898" s="1"/>
    </row>
    <row r="899" spans="1:12" x14ac:dyDescent="0.75">
      <c r="A899" s="2">
        <v>42537</v>
      </c>
      <c r="B899" s="12">
        <v>5.25</v>
      </c>
      <c r="C899" s="12">
        <v>5.66</v>
      </c>
      <c r="D899" s="12">
        <v>5.25</v>
      </c>
      <c r="E899" s="12">
        <v>5.66</v>
      </c>
      <c r="F899" s="12">
        <v>9930590</v>
      </c>
      <c r="G899" s="12">
        <v>261843669</v>
      </c>
      <c r="H899" s="7">
        <f t="shared" ref="H899:H962" si="14">(E899-B899)/B899</f>
        <v>7.809523809523812E-2</v>
      </c>
      <c r="L899" s="1"/>
    </row>
    <row r="900" spans="1:12" x14ac:dyDescent="0.75">
      <c r="A900" s="2">
        <v>42538</v>
      </c>
      <c r="B900" s="12">
        <v>5.67</v>
      </c>
      <c r="C900" s="12">
        <v>5.95</v>
      </c>
      <c r="D900" s="12">
        <v>5.28</v>
      </c>
      <c r="E900" s="12">
        <v>5.59</v>
      </c>
      <c r="F900" s="12">
        <v>12383200</v>
      </c>
      <c r="G900" s="12">
        <v>258801588</v>
      </c>
      <c r="H900" s="7">
        <f t="shared" si="14"/>
        <v>-1.4109347442680789E-2</v>
      </c>
      <c r="L900" s="1"/>
    </row>
    <row r="901" spans="1:12" x14ac:dyDescent="0.75">
      <c r="A901" s="2">
        <v>42539</v>
      </c>
      <c r="B901" s="12">
        <v>5.6</v>
      </c>
      <c r="C901" s="12">
        <v>5.69</v>
      </c>
      <c r="D901" s="12">
        <v>5.49</v>
      </c>
      <c r="E901" s="12">
        <v>5.56</v>
      </c>
      <c r="F901" s="12">
        <v>7878070</v>
      </c>
      <c r="G901" s="12">
        <v>257349381</v>
      </c>
      <c r="H901" s="7">
        <f t="shared" si="14"/>
        <v>-7.1428571428571496E-3</v>
      </c>
      <c r="L901" s="1"/>
    </row>
    <row r="902" spans="1:12" x14ac:dyDescent="0.75">
      <c r="A902" s="2">
        <v>42540</v>
      </c>
      <c r="B902" s="12">
        <v>5.56</v>
      </c>
      <c r="C902" s="12">
        <v>5.63</v>
      </c>
      <c r="D902" s="12">
        <v>5.51</v>
      </c>
      <c r="E902" s="12">
        <v>5.59</v>
      </c>
      <c r="F902" s="12">
        <v>3760240</v>
      </c>
      <c r="G902" s="12">
        <v>259003907</v>
      </c>
      <c r="H902" s="7">
        <f t="shared" si="14"/>
        <v>5.3956834532374555E-3</v>
      </c>
      <c r="L902" s="1"/>
    </row>
    <row r="903" spans="1:12" x14ac:dyDescent="0.75">
      <c r="A903" s="2">
        <v>42541</v>
      </c>
      <c r="B903" s="12">
        <v>5.63</v>
      </c>
      <c r="C903" s="12">
        <v>5.63</v>
      </c>
      <c r="D903" s="12">
        <v>5.27</v>
      </c>
      <c r="E903" s="12">
        <v>5.29</v>
      </c>
      <c r="F903" s="12">
        <v>4154880</v>
      </c>
      <c r="G903" s="12">
        <v>245221788</v>
      </c>
      <c r="H903" s="7">
        <f t="shared" si="14"/>
        <v>-6.0390763765541713E-2</v>
      </c>
      <c r="L903" s="1"/>
    </row>
    <row r="904" spans="1:12" x14ac:dyDescent="0.75">
      <c r="A904" s="2">
        <v>42542</v>
      </c>
      <c r="B904" s="12">
        <v>5.27</v>
      </c>
      <c r="C904" s="12">
        <v>5.29</v>
      </c>
      <c r="D904" s="12">
        <v>4.7</v>
      </c>
      <c r="E904" s="12">
        <v>4.82</v>
      </c>
      <c r="F904" s="12">
        <v>11984800</v>
      </c>
      <c r="G904" s="12">
        <v>223395058</v>
      </c>
      <c r="H904" s="7">
        <f t="shared" si="14"/>
        <v>-8.5388994307400254E-2</v>
      </c>
      <c r="L904" s="1"/>
    </row>
    <row r="905" spans="1:12" x14ac:dyDescent="0.75">
      <c r="A905" s="2">
        <v>42543</v>
      </c>
      <c r="B905" s="12">
        <v>4.83</v>
      </c>
      <c r="C905" s="12">
        <v>4.92</v>
      </c>
      <c r="D905" s="12">
        <v>3.88</v>
      </c>
      <c r="E905" s="12">
        <v>3.91</v>
      </c>
      <c r="F905" s="12">
        <v>11522400</v>
      </c>
      <c r="G905" s="12">
        <v>181241689</v>
      </c>
      <c r="H905" s="7">
        <f t="shared" si="14"/>
        <v>-0.19047619047619047</v>
      </c>
      <c r="L905" s="1"/>
    </row>
    <row r="906" spans="1:12" x14ac:dyDescent="0.75">
      <c r="A906" s="2">
        <v>42544</v>
      </c>
      <c r="B906" s="12">
        <v>3.92</v>
      </c>
      <c r="C906" s="12">
        <v>3.95</v>
      </c>
      <c r="D906" s="12">
        <v>3.47</v>
      </c>
      <c r="E906" s="12">
        <v>3.85</v>
      </c>
      <c r="F906" s="12">
        <v>11138900</v>
      </c>
      <c r="G906" s="12">
        <v>178501562</v>
      </c>
      <c r="H906" s="7">
        <f t="shared" si="14"/>
        <v>-1.7857142857142818E-2</v>
      </c>
      <c r="L906" s="1"/>
    </row>
    <row r="907" spans="1:12" x14ac:dyDescent="0.75">
      <c r="A907" s="2">
        <v>42545</v>
      </c>
      <c r="B907" s="12">
        <v>3.85</v>
      </c>
      <c r="C907" s="12">
        <v>4.33</v>
      </c>
      <c r="D907" s="12">
        <v>3.85</v>
      </c>
      <c r="E907" s="12">
        <v>4.28</v>
      </c>
      <c r="F907" s="12">
        <v>9364750</v>
      </c>
      <c r="G907" s="12">
        <v>198430109</v>
      </c>
      <c r="H907" s="7">
        <f t="shared" si="14"/>
        <v>0.11168831168831173</v>
      </c>
      <c r="L907" s="1"/>
    </row>
    <row r="908" spans="1:12" x14ac:dyDescent="0.75">
      <c r="A908" s="2">
        <v>42546</v>
      </c>
      <c r="B908" s="12">
        <v>4.2699999999999996</v>
      </c>
      <c r="C908" s="12">
        <v>4.4400000000000004</v>
      </c>
      <c r="D908" s="12">
        <v>3.92</v>
      </c>
      <c r="E908" s="12">
        <v>4.2300000000000004</v>
      </c>
      <c r="F908" s="12">
        <v>6057000</v>
      </c>
      <c r="G908" s="12">
        <v>196352028</v>
      </c>
      <c r="H908" s="7">
        <f t="shared" si="14"/>
        <v>-9.3676814988288403E-3</v>
      </c>
      <c r="L908" s="1"/>
    </row>
    <row r="909" spans="1:12" x14ac:dyDescent="0.75">
      <c r="A909" s="2">
        <v>42547</v>
      </c>
      <c r="B909" s="12">
        <v>4.24</v>
      </c>
      <c r="C909" s="12">
        <v>4.24</v>
      </c>
      <c r="D909" s="12">
        <v>3.97</v>
      </c>
      <c r="E909" s="12">
        <v>4.07</v>
      </c>
      <c r="F909" s="12">
        <v>4480920</v>
      </c>
      <c r="G909" s="12">
        <v>189041381</v>
      </c>
      <c r="H909" s="7">
        <f t="shared" si="14"/>
        <v>-4.0094339622641494E-2</v>
      </c>
      <c r="L909" s="1"/>
    </row>
    <row r="910" spans="1:12" x14ac:dyDescent="0.75">
      <c r="A910" s="2">
        <v>42548</v>
      </c>
      <c r="B910" s="12">
        <v>4.05</v>
      </c>
      <c r="C910" s="12">
        <v>4.16</v>
      </c>
      <c r="D910" s="12">
        <v>4.03</v>
      </c>
      <c r="E910" s="12">
        <v>4.12</v>
      </c>
      <c r="F910" s="12">
        <v>2749620</v>
      </c>
      <c r="G910" s="12">
        <v>191220280</v>
      </c>
      <c r="H910" s="7">
        <f t="shared" si="14"/>
        <v>1.7283950617284022E-2</v>
      </c>
      <c r="L910" s="1"/>
    </row>
    <row r="911" spans="1:12" x14ac:dyDescent="0.75">
      <c r="A911" s="2">
        <v>42549</v>
      </c>
      <c r="B911" s="12">
        <v>4.1399999999999997</v>
      </c>
      <c r="C911" s="12">
        <v>4.18</v>
      </c>
      <c r="D911" s="12">
        <v>4.07</v>
      </c>
      <c r="E911" s="12">
        <v>4.0999999999999996</v>
      </c>
      <c r="F911" s="12">
        <v>2867420</v>
      </c>
      <c r="G911" s="12">
        <v>190391816</v>
      </c>
      <c r="H911" s="7">
        <f t="shared" si="14"/>
        <v>-9.6618357487922805E-3</v>
      </c>
      <c r="L911" s="1"/>
    </row>
    <row r="912" spans="1:12" x14ac:dyDescent="0.75">
      <c r="A912" s="2">
        <v>42550</v>
      </c>
      <c r="B912" s="12">
        <v>4.0999999999999996</v>
      </c>
      <c r="C912" s="12">
        <v>4.0999999999999996</v>
      </c>
      <c r="D912" s="12">
        <v>4.03</v>
      </c>
      <c r="E912" s="12">
        <v>4.0599999999999996</v>
      </c>
      <c r="F912" s="12">
        <v>2211450</v>
      </c>
      <c r="G912" s="12">
        <v>188651394</v>
      </c>
      <c r="H912" s="7">
        <f t="shared" si="14"/>
        <v>-9.7560975609756184E-3</v>
      </c>
      <c r="L912" s="1"/>
    </row>
    <row r="913" spans="1:12" x14ac:dyDescent="0.75">
      <c r="A913" s="2">
        <v>42551</v>
      </c>
      <c r="B913" s="12">
        <v>4.08</v>
      </c>
      <c r="C913" s="12">
        <v>4.21</v>
      </c>
      <c r="D913" s="12">
        <v>4.04</v>
      </c>
      <c r="E913" s="12">
        <v>4.1900000000000004</v>
      </c>
      <c r="F913" s="12">
        <v>2864910</v>
      </c>
      <c r="G913" s="12">
        <v>194823947</v>
      </c>
      <c r="H913" s="7">
        <f t="shared" si="14"/>
        <v>2.6960784313725568E-2</v>
      </c>
      <c r="L913" s="1"/>
    </row>
    <row r="914" spans="1:12" x14ac:dyDescent="0.75">
      <c r="A914" s="2">
        <v>42552</v>
      </c>
      <c r="B914" s="12">
        <v>4.1900000000000004</v>
      </c>
      <c r="C914" s="12">
        <v>4.33</v>
      </c>
      <c r="D914" s="12">
        <v>4.18</v>
      </c>
      <c r="E914" s="12">
        <v>4.26</v>
      </c>
      <c r="F914" s="12">
        <v>6987180</v>
      </c>
      <c r="G914" s="12">
        <v>197787393</v>
      </c>
      <c r="H914" s="7">
        <f t="shared" si="14"/>
        <v>1.6706443914081E-2</v>
      </c>
      <c r="L914" s="1"/>
    </row>
    <row r="915" spans="1:12" x14ac:dyDescent="0.75">
      <c r="A915" s="2">
        <v>42553</v>
      </c>
      <c r="B915" s="12">
        <v>4.28</v>
      </c>
      <c r="C915" s="12">
        <v>4.6100000000000003</v>
      </c>
      <c r="D915" s="12">
        <v>4.24</v>
      </c>
      <c r="E915" s="12">
        <v>4.59</v>
      </c>
      <c r="F915" s="12">
        <v>16646200</v>
      </c>
      <c r="G915" s="12">
        <v>213377827</v>
      </c>
      <c r="H915" s="7">
        <f t="shared" si="14"/>
        <v>7.2429906542055986E-2</v>
      </c>
      <c r="L915" s="1"/>
    </row>
    <row r="916" spans="1:12" x14ac:dyDescent="0.75">
      <c r="A916" s="2">
        <v>42554</v>
      </c>
      <c r="B916" s="12">
        <v>4.66</v>
      </c>
      <c r="C916" s="12">
        <v>4.66</v>
      </c>
      <c r="D916" s="12">
        <v>4.1900000000000004</v>
      </c>
      <c r="E916" s="12">
        <v>4.25</v>
      </c>
      <c r="F916" s="12">
        <v>7659710</v>
      </c>
      <c r="G916" s="12">
        <v>197792783</v>
      </c>
      <c r="H916" s="7">
        <f t="shared" si="14"/>
        <v>-8.798283261802578E-2</v>
      </c>
      <c r="L916" s="1"/>
    </row>
    <row r="917" spans="1:12" x14ac:dyDescent="0.75">
      <c r="A917" s="2">
        <v>42555</v>
      </c>
      <c r="B917" s="12">
        <v>4.2699999999999996</v>
      </c>
      <c r="C917" s="12">
        <v>4.54</v>
      </c>
      <c r="D917" s="12">
        <v>4.21</v>
      </c>
      <c r="E917" s="12">
        <v>4.54</v>
      </c>
      <c r="F917" s="12">
        <v>5062640</v>
      </c>
      <c r="G917" s="12">
        <v>211223465</v>
      </c>
      <c r="H917" s="7">
        <f t="shared" si="14"/>
        <v>6.3231850117096131E-2</v>
      </c>
      <c r="L917" s="1"/>
    </row>
    <row r="918" spans="1:12" x14ac:dyDescent="0.75">
      <c r="A918" s="2">
        <v>42556</v>
      </c>
      <c r="B918" s="12">
        <v>4.5599999999999996</v>
      </c>
      <c r="C918" s="12">
        <v>4.5599999999999996</v>
      </c>
      <c r="D918" s="12">
        <v>4.3600000000000003</v>
      </c>
      <c r="E918" s="12">
        <v>4.45</v>
      </c>
      <c r="F918" s="12">
        <v>4707390</v>
      </c>
      <c r="G918" s="12">
        <v>207183863</v>
      </c>
      <c r="H918" s="7">
        <f t="shared" si="14"/>
        <v>-2.4122807017543737E-2</v>
      </c>
      <c r="L918" s="1"/>
    </row>
    <row r="919" spans="1:12" x14ac:dyDescent="0.75">
      <c r="A919" s="2">
        <v>42557</v>
      </c>
      <c r="B919" s="12">
        <v>4.46</v>
      </c>
      <c r="C919" s="12">
        <v>4.51</v>
      </c>
      <c r="D919" s="12">
        <v>4.42</v>
      </c>
      <c r="E919" s="12">
        <v>4.47</v>
      </c>
      <c r="F919" s="12">
        <v>3238960</v>
      </c>
      <c r="G919" s="12">
        <v>207987170</v>
      </c>
      <c r="H919" s="7">
        <f t="shared" si="14"/>
        <v>2.2421524663676653E-3</v>
      </c>
      <c r="L919" s="1"/>
    </row>
    <row r="920" spans="1:12" x14ac:dyDescent="0.75">
      <c r="A920" s="2">
        <v>42558</v>
      </c>
      <c r="B920" s="12">
        <v>4.5</v>
      </c>
      <c r="C920" s="12">
        <v>4.53</v>
      </c>
      <c r="D920" s="12">
        <v>3.95</v>
      </c>
      <c r="E920" s="12">
        <v>4.1100000000000003</v>
      </c>
      <c r="F920" s="12">
        <v>6277860</v>
      </c>
      <c r="G920" s="12">
        <v>191449459</v>
      </c>
      <c r="H920" s="7">
        <f t="shared" si="14"/>
        <v>-8.66666666666666E-2</v>
      </c>
      <c r="L920" s="1"/>
    </row>
    <row r="921" spans="1:12" x14ac:dyDescent="0.75">
      <c r="A921" s="2">
        <v>42559</v>
      </c>
      <c r="B921" s="12">
        <v>4.12</v>
      </c>
      <c r="C921" s="12">
        <v>4.2300000000000004</v>
      </c>
      <c r="D921" s="12">
        <v>4.08</v>
      </c>
      <c r="E921" s="12">
        <v>4.22</v>
      </c>
      <c r="F921" s="12">
        <v>5033530</v>
      </c>
      <c r="G921" s="12">
        <v>196522598</v>
      </c>
      <c r="H921" s="7">
        <f t="shared" si="14"/>
        <v>2.4271844660194088E-2</v>
      </c>
      <c r="L921" s="1"/>
    </row>
    <row r="922" spans="1:12" x14ac:dyDescent="0.75">
      <c r="A922" s="2">
        <v>42560</v>
      </c>
      <c r="B922" s="12">
        <v>4.24</v>
      </c>
      <c r="C922" s="12">
        <v>4.24</v>
      </c>
      <c r="D922" s="12">
        <v>3.97</v>
      </c>
      <c r="E922" s="12">
        <v>4.16</v>
      </c>
      <c r="F922" s="12">
        <v>6256370</v>
      </c>
      <c r="G922" s="12">
        <v>193929348</v>
      </c>
      <c r="H922" s="7">
        <f t="shared" si="14"/>
        <v>-1.8867924528301903E-2</v>
      </c>
      <c r="L922" s="1"/>
    </row>
    <row r="923" spans="1:12" x14ac:dyDescent="0.75">
      <c r="A923" s="2">
        <v>42561</v>
      </c>
      <c r="B923" s="12">
        <v>4.12</v>
      </c>
      <c r="C923" s="12">
        <v>4.1500000000000004</v>
      </c>
      <c r="D923" s="12">
        <v>4.0599999999999996</v>
      </c>
      <c r="E923" s="12">
        <v>4.0999999999999996</v>
      </c>
      <c r="F923" s="12">
        <v>3039620</v>
      </c>
      <c r="G923" s="12">
        <v>191042871</v>
      </c>
      <c r="H923" s="7">
        <f t="shared" si="14"/>
        <v>-4.8543689320389473E-3</v>
      </c>
      <c r="L923" s="1"/>
    </row>
    <row r="924" spans="1:12" x14ac:dyDescent="0.75">
      <c r="A924" s="2">
        <v>42562</v>
      </c>
      <c r="B924" s="12">
        <v>4.12</v>
      </c>
      <c r="C924" s="12">
        <v>4.1900000000000004</v>
      </c>
      <c r="D924" s="12">
        <v>4.0599999999999996</v>
      </c>
      <c r="E924" s="12">
        <v>4.09</v>
      </c>
      <c r="F924" s="12">
        <v>3282920</v>
      </c>
      <c r="G924" s="12">
        <v>190439126</v>
      </c>
      <c r="H924" s="7">
        <f t="shared" si="14"/>
        <v>-7.2815533980583125E-3</v>
      </c>
      <c r="L924" s="1"/>
    </row>
    <row r="925" spans="1:12" x14ac:dyDescent="0.75">
      <c r="A925" s="2">
        <v>42563</v>
      </c>
      <c r="B925" s="12">
        <v>4.09</v>
      </c>
      <c r="C925" s="12">
        <v>4.21</v>
      </c>
      <c r="D925" s="12">
        <v>4.09</v>
      </c>
      <c r="E925" s="12">
        <v>4.1500000000000004</v>
      </c>
      <c r="F925" s="12">
        <v>2734250</v>
      </c>
      <c r="G925" s="12">
        <v>193673590</v>
      </c>
      <c r="H925" s="7">
        <f t="shared" si="14"/>
        <v>1.466992665036687E-2</v>
      </c>
      <c r="L925" s="1"/>
    </row>
    <row r="926" spans="1:12" x14ac:dyDescent="0.75">
      <c r="A926" s="2">
        <v>42564</v>
      </c>
      <c r="B926" s="12">
        <v>4.16</v>
      </c>
      <c r="C926" s="12">
        <v>4.18</v>
      </c>
      <c r="D926" s="12">
        <v>4.13</v>
      </c>
      <c r="E926" s="12">
        <v>4.1399999999999997</v>
      </c>
      <c r="F926" s="12">
        <v>2215370</v>
      </c>
      <c r="G926" s="12">
        <v>193052822</v>
      </c>
      <c r="H926" s="7">
        <f t="shared" si="14"/>
        <v>-4.807692307692419E-3</v>
      </c>
      <c r="L926" s="1"/>
    </row>
    <row r="927" spans="1:12" x14ac:dyDescent="0.75">
      <c r="A927" s="2">
        <v>42565</v>
      </c>
      <c r="B927" s="12">
        <v>4.1399999999999997</v>
      </c>
      <c r="C927" s="12">
        <v>4.18</v>
      </c>
      <c r="D927" s="12">
        <v>4.12</v>
      </c>
      <c r="E927" s="12">
        <v>4.1500000000000004</v>
      </c>
      <c r="F927" s="12">
        <v>1663660</v>
      </c>
      <c r="G927" s="12">
        <v>193579192</v>
      </c>
      <c r="H927" s="7">
        <f t="shared" si="14"/>
        <v>2.415458937198231E-3</v>
      </c>
      <c r="L927" s="1"/>
    </row>
    <row r="928" spans="1:12" x14ac:dyDescent="0.75">
      <c r="A928" s="2">
        <v>42566</v>
      </c>
      <c r="B928" s="12">
        <v>4.1500000000000004</v>
      </c>
      <c r="C928" s="12">
        <v>4.18</v>
      </c>
      <c r="D928" s="12">
        <v>4.1500000000000004</v>
      </c>
      <c r="E928" s="12">
        <v>4.16</v>
      </c>
      <c r="F928" s="12">
        <v>1668020</v>
      </c>
      <c r="G928" s="12">
        <v>194164042</v>
      </c>
      <c r="H928" s="7">
        <f t="shared" si="14"/>
        <v>2.4096385542168161E-3</v>
      </c>
      <c r="L928" s="1"/>
    </row>
    <row r="929" spans="1:12" x14ac:dyDescent="0.75">
      <c r="A929" s="2">
        <v>42567</v>
      </c>
      <c r="B929" s="12">
        <v>4.1500000000000004</v>
      </c>
      <c r="C929" s="12">
        <v>4.16</v>
      </c>
      <c r="D929" s="12">
        <v>4.1100000000000003</v>
      </c>
      <c r="E929" s="12">
        <v>4.13</v>
      </c>
      <c r="F929" s="12">
        <v>1378140</v>
      </c>
      <c r="G929" s="12">
        <v>192963678</v>
      </c>
      <c r="H929" s="7">
        <f t="shared" si="14"/>
        <v>-4.8192771084338455E-3</v>
      </c>
      <c r="L929" s="1"/>
    </row>
    <row r="930" spans="1:12" x14ac:dyDescent="0.75">
      <c r="A930" s="2">
        <v>42568</v>
      </c>
      <c r="B930" s="12">
        <v>4.1399999999999997</v>
      </c>
      <c r="C930" s="12">
        <v>4.21</v>
      </c>
      <c r="D930" s="12">
        <v>4.13</v>
      </c>
      <c r="E930" s="12">
        <v>4.1900000000000004</v>
      </c>
      <c r="F930" s="12">
        <v>2155230</v>
      </c>
      <c r="G930" s="12">
        <v>195701086</v>
      </c>
      <c r="H930" s="7">
        <f t="shared" si="14"/>
        <v>1.2077294685990511E-2</v>
      </c>
      <c r="L930" s="1"/>
    </row>
    <row r="931" spans="1:12" x14ac:dyDescent="0.75">
      <c r="A931" s="2">
        <v>42569</v>
      </c>
      <c r="B931" s="12">
        <v>4.2</v>
      </c>
      <c r="C931" s="12">
        <v>4.2</v>
      </c>
      <c r="D931" s="12">
        <v>4.1399999999999997</v>
      </c>
      <c r="E931" s="12">
        <v>4.1500000000000004</v>
      </c>
      <c r="F931" s="12">
        <v>1577810</v>
      </c>
      <c r="G931" s="12">
        <v>193816056</v>
      </c>
      <c r="H931" s="7">
        <f t="shared" si="14"/>
        <v>-1.1904761904761862E-2</v>
      </c>
      <c r="L931" s="1"/>
    </row>
    <row r="932" spans="1:12" x14ac:dyDescent="0.75">
      <c r="A932" s="2">
        <v>42570</v>
      </c>
      <c r="B932" s="12">
        <v>4.1500000000000004</v>
      </c>
      <c r="C932" s="12">
        <v>4.17</v>
      </c>
      <c r="D932" s="12">
        <v>4.1399999999999997</v>
      </c>
      <c r="E932" s="12">
        <v>4.1500000000000004</v>
      </c>
      <c r="F932" s="12">
        <v>1563330</v>
      </c>
      <c r="G932" s="12">
        <v>193918894</v>
      </c>
      <c r="H932" s="7">
        <f t="shared" si="14"/>
        <v>0</v>
      </c>
      <c r="L932" s="1"/>
    </row>
    <row r="933" spans="1:12" x14ac:dyDescent="0.75">
      <c r="A933" s="2">
        <v>42571</v>
      </c>
      <c r="B933" s="12">
        <v>4.1500000000000004</v>
      </c>
      <c r="C933" s="12">
        <v>4.16</v>
      </c>
      <c r="D933" s="12">
        <v>4.1100000000000003</v>
      </c>
      <c r="E933" s="12">
        <v>4.13</v>
      </c>
      <c r="F933" s="12">
        <v>1908710</v>
      </c>
      <c r="G933" s="12">
        <v>192847707</v>
      </c>
      <c r="H933" s="7">
        <f t="shared" si="14"/>
        <v>-4.8192771084338455E-3</v>
      </c>
      <c r="L933" s="1"/>
    </row>
    <row r="934" spans="1:12" x14ac:dyDescent="0.75">
      <c r="A934" s="2">
        <v>42572</v>
      </c>
      <c r="B934" s="12">
        <v>4.13</v>
      </c>
      <c r="C934" s="12">
        <v>4.1399999999999997</v>
      </c>
      <c r="D934" s="12">
        <v>4.1100000000000003</v>
      </c>
      <c r="E934" s="12">
        <v>4.12</v>
      </c>
      <c r="F934" s="12">
        <v>1422410</v>
      </c>
      <c r="G934" s="12">
        <v>192676805</v>
      </c>
      <c r="H934" s="7">
        <f t="shared" si="14"/>
        <v>-2.4213075060532173E-3</v>
      </c>
      <c r="L934" s="1"/>
    </row>
    <row r="935" spans="1:12" x14ac:dyDescent="0.75">
      <c r="A935" s="2">
        <v>42573</v>
      </c>
      <c r="B935" s="12">
        <v>4.13</v>
      </c>
      <c r="C935" s="12">
        <v>4.1399999999999997</v>
      </c>
      <c r="D935" s="12">
        <v>4.03</v>
      </c>
      <c r="E935" s="12">
        <v>4.04</v>
      </c>
      <c r="F935" s="12">
        <v>2677970</v>
      </c>
      <c r="G935" s="12">
        <v>188900219</v>
      </c>
      <c r="H935" s="7">
        <f t="shared" si="14"/>
        <v>-2.1791767554479386E-2</v>
      </c>
      <c r="L935" s="1"/>
    </row>
    <row r="936" spans="1:12" x14ac:dyDescent="0.75">
      <c r="A936" s="2">
        <v>42574</v>
      </c>
      <c r="B936" s="12">
        <v>4.04</v>
      </c>
      <c r="C936" s="12">
        <v>4.0599999999999996</v>
      </c>
      <c r="D936" s="12">
        <v>4.03</v>
      </c>
      <c r="E936" s="12">
        <v>4.0599999999999996</v>
      </c>
      <c r="F936" s="12">
        <v>1568890</v>
      </c>
      <c r="G936" s="12">
        <v>189829177</v>
      </c>
      <c r="H936" s="7">
        <f t="shared" si="14"/>
        <v>4.9504950495048447E-3</v>
      </c>
      <c r="L936" s="1"/>
    </row>
    <row r="937" spans="1:12" x14ac:dyDescent="0.75">
      <c r="A937" s="2">
        <v>42575</v>
      </c>
      <c r="B937" s="12">
        <v>4.0599999999999996</v>
      </c>
      <c r="C937" s="12">
        <v>4.08</v>
      </c>
      <c r="D937" s="12">
        <v>4.04</v>
      </c>
      <c r="E937" s="12">
        <v>4.07</v>
      </c>
      <c r="F937" s="12">
        <v>1839420</v>
      </c>
      <c r="G937" s="12">
        <v>190529253</v>
      </c>
      <c r="H937" s="7">
        <f t="shared" si="14"/>
        <v>2.4630541871922848E-3</v>
      </c>
      <c r="L937" s="1"/>
    </row>
    <row r="938" spans="1:12" x14ac:dyDescent="0.75">
      <c r="A938" s="2">
        <v>42576</v>
      </c>
      <c r="B938" s="12">
        <v>4.07</v>
      </c>
      <c r="C938" s="12">
        <v>4.08</v>
      </c>
      <c r="D938" s="12">
        <v>4.03</v>
      </c>
      <c r="E938" s="12">
        <v>4.03</v>
      </c>
      <c r="F938" s="12">
        <v>1535980</v>
      </c>
      <c r="G938" s="12">
        <v>188779324</v>
      </c>
      <c r="H938" s="7">
        <f t="shared" si="14"/>
        <v>-9.8280098280098364E-3</v>
      </c>
      <c r="L938" s="1"/>
    </row>
    <row r="939" spans="1:12" x14ac:dyDescent="0.75">
      <c r="A939" s="2">
        <v>42577</v>
      </c>
      <c r="B939" s="12">
        <v>4.04</v>
      </c>
      <c r="C939" s="12">
        <v>4.05</v>
      </c>
      <c r="D939" s="12">
        <v>3.93</v>
      </c>
      <c r="E939" s="12">
        <v>3.97</v>
      </c>
      <c r="F939" s="12">
        <v>2545920</v>
      </c>
      <c r="G939" s="12">
        <v>185941344</v>
      </c>
      <c r="H939" s="7">
        <f t="shared" si="14"/>
        <v>-1.7326732673267287E-2</v>
      </c>
      <c r="L939" s="1"/>
    </row>
    <row r="940" spans="1:12" x14ac:dyDescent="0.75">
      <c r="A940" s="2">
        <v>42578</v>
      </c>
      <c r="B940" s="12">
        <v>3.96</v>
      </c>
      <c r="C940" s="12">
        <v>3.99</v>
      </c>
      <c r="D940" s="12">
        <v>3.93</v>
      </c>
      <c r="E940" s="12">
        <v>3.96</v>
      </c>
      <c r="F940" s="12">
        <v>1847300</v>
      </c>
      <c r="G940" s="12">
        <v>185328222</v>
      </c>
      <c r="H940" s="7">
        <f t="shared" si="14"/>
        <v>0</v>
      </c>
      <c r="L940" s="1"/>
    </row>
    <row r="941" spans="1:12" x14ac:dyDescent="0.75">
      <c r="A941" s="2">
        <v>42579</v>
      </c>
      <c r="B941" s="12">
        <v>3.97</v>
      </c>
      <c r="C941" s="12">
        <v>3.99</v>
      </c>
      <c r="D941" s="12">
        <v>3.96</v>
      </c>
      <c r="E941" s="12">
        <v>3.97</v>
      </c>
      <c r="F941" s="12">
        <v>1728410</v>
      </c>
      <c r="G941" s="12">
        <v>185939721</v>
      </c>
      <c r="H941" s="7">
        <f t="shared" si="14"/>
        <v>0</v>
      </c>
      <c r="L941" s="1"/>
    </row>
    <row r="942" spans="1:12" x14ac:dyDescent="0.75">
      <c r="A942" s="2">
        <v>42580</v>
      </c>
      <c r="B942" s="12">
        <v>3.97</v>
      </c>
      <c r="C942" s="12">
        <v>4.0999999999999996</v>
      </c>
      <c r="D942" s="12">
        <v>3.96</v>
      </c>
      <c r="E942" s="12">
        <v>4.08</v>
      </c>
      <c r="F942" s="12">
        <v>1744370</v>
      </c>
      <c r="G942" s="12">
        <v>191144492</v>
      </c>
      <c r="H942" s="7">
        <f t="shared" si="14"/>
        <v>2.7707808564231707E-2</v>
      </c>
      <c r="L942" s="1"/>
    </row>
    <row r="943" spans="1:12" x14ac:dyDescent="0.75">
      <c r="A943" s="2">
        <v>42581</v>
      </c>
      <c r="B943" s="12">
        <v>4.08</v>
      </c>
      <c r="C943" s="12">
        <v>4.09</v>
      </c>
      <c r="D943" s="12">
        <v>4.0599999999999996</v>
      </c>
      <c r="E943" s="12">
        <v>4.0599999999999996</v>
      </c>
      <c r="F943" s="12">
        <v>1388580</v>
      </c>
      <c r="G943" s="12">
        <v>190468950</v>
      </c>
      <c r="H943" s="7">
        <f t="shared" si="14"/>
        <v>-4.9019607843138382E-3</v>
      </c>
      <c r="L943" s="1"/>
    </row>
    <row r="944" spans="1:12" x14ac:dyDescent="0.75">
      <c r="A944" s="2">
        <v>42582</v>
      </c>
      <c r="B944" s="12">
        <v>4.08</v>
      </c>
      <c r="C944" s="12">
        <v>4.08</v>
      </c>
      <c r="D944" s="12">
        <v>3.97</v>
      </c>
      <c r="E944" s="12">
        <v>4.01</v>
      </c>
      <c r="F944" s="12">
        <v>1921460</v>
      </c>
      <c r="G944" s="12">
        <v>188282594</v>
      </c>
      <c r="H944" s="7">
        <f t="shared" si="14"/>
        <v>-1.715686274509811E-2</v>
      </c>
      <c r="L944" s="1"/>
    </row>
    <row r="945" spans="1:12" x14ac:dyDescent="0.75">
      <c r="A945" s="2">
        <v>42583</v>
      </c>
      <c r="B945" s="12">
        <v>4.0599999999999996</v>
      </c>
      <c r="C945" s="12">
        <v>4.0599999999999996</v>
      </c>
      <c r="D945" s="12">
        <v>3.86</v>
      </c>
      <c r="E945" s="12">
        <v>3.86</v>
      </c>
      <c r="F945" s="12">
        <v>1991690</v>
      </c>
      <c r="G945" s="12">
        <v>181284625</v>
      </c>
      <c r="H945" s="7">
        <f t="shared" si="14"/>
        <v>-4.9261083743842304E-2</v>
      </c>
      <c r="L945" s="1"/>
    </row>
    <row r="946" spans="1:12" x14ac:dyDescent="0.75">
      <c r="A946" s="2">
        <v>42584</v>
      </c>
      <c r="B946" s="12">
        <v>3.87</v>
      </c>
      <c r="C946" s="12">
        <v>3.89</v>
      </c>
      <c r="D946" s="12">
        <v>3.52</v>
      </c>
      <c r="E946" s="12">
        <v>3.64</v>
      </c>
      <c r="F946" s="12">
        <v>5039290</v>
      </c>
      <c r="G946" s="12">
        <v>170835349</v>
      </c>
      <c r="H946" s="7">
        <f t="shared" si="14"/>
        <v>-5.9431524547803614E-2</v>
      </c>
      <c r="L946" s="1"/>
    </row>
    <row r="947" spans="1:12" x14ac:dyDescent="0.75">
      <c r="A947" s="2">
        <v>42585</v>
      </c>
      <c r="B947" s="12">
        <v>3.64</v>
      </c>
      <c r="C947" s="12">
        <v>3.74</v>
      </c>
      <c r="D947" s="12">
        <v>3.59</v>
      </c>
      <c r="E947" s="12">
        <v>3.72</v>
      </c>
      <c r="F947" s="12">
        <v>2875880</v>
      </c>
      <c r="G947" s="12">
        <v>174629766</v>
      </c>
      <c r="H947" s="7">
        <f t="shared" si="14"/>
        <v>2.1978021978021997E-2</v>
      </c>
      <c r="L947" s="1"/>
    </row>
    <row r="948" spans="1:12" x14ac:dyDescent="0.75">
      <c r="A948" s="2">
        <v>42586</v>
      </c>
      <c r="B948" s="12">
        <v>3.71</v>
      </c>
      <c r="C948" s="12">
        <v>3.75</v>
      </c>
      <c r="D948" s="12">
        <v>3.71</v>
      </c>
      <c r="E948" s="12">
        <v>3.75</v>
      </c>
      <c r="F948" s="12">
        <v>1593350</v>
      </c>
      <c r="G948" s="12">
        <v>176057497</v>
      </c>
      <c r="H948" s="7">
        <f t="shared" si="14"/>
        <v>1.0781671159029659E-2</v>
      </c>
      <c r="L948" s="1"/>
    </row>
    <row r="949" spans="1:12" x14ac:dyDescent="0.75">
      <c r="A949" s="2">
        <v>42587</v>
      </c>
      <c r="B949" s="12">
        <v>3.74</v>
      </c>
      <c r="C949" s="12">
        <v>3.74</v>
      </c>
      <c r="D949" s="12">
        <v>3.7</v>
      </c>
      <c r="E949" s="12">
        <v>3.73</v>
      </c>
      <c r="F949" s="12">
        <v>1162030</v>
      </c>
      <c r="G949" s="12">
        <v>175202901</v>
      </c>
      <c r="H949" s="7">
        <f t="shared" si="14"/>
        <v>-2.6737967914439117E-3</v>
      </c>
      <c r="L949" s="1"/>
    </row>
    <row r="950" spans="1:12" x14ac:dyDescent="0.75">
      <c r="A950" s="2">
        <v>42588</v>
      </c>
      <c r="B950" s="12">
        <v>3.72</v>
      </c>
      <c r="C950" s="12">
        <v>3.77</v>
      </c>
      <c r="D950" s="12">
        <v>3.7</v>
      </c>
      <c r="E950" s="12">
        <v>3.76</v>
      </c>
      <c r="F950" s="12">
        <v>1371060</v>
      </c>
      <c r="G950" s="12">
        <v>176719452</v>
      </c>
      <c r="H950" s="7">
        <f t="shared" si="14"/>
        <v>1.0752688172042901E-2</v>
      </c>
      <c r="L950" s="1"/>
    </row>
    <row r="951" spans="1:12" x14ac:dyDescent="0.75">
      <c r="A951" s="2">
        <v>42589</v>
      </c>
      <c r="B951" s="12">
        <v>3.76</v>
      </c>
      <c r="C951" s="12">
        <v>3.81</v>
      </c>
      <c r="D951" s="12">
        <v>3.75</v>
      </c>
      <c r="E951" s="12">
        <v>3.78</v>
      </c>
      <c r="F951" s="12">
        <v>1335400</v>
      </c>
      <c r="G951" s="12">
        <v>177717112</v>
      </c>
      <c r="H951" s="7">
        <f t="shared" si="14"/>
        <v>5.3191489361702178E-3</v>
      </c>
      <c r="L951" s="1"/>
    </row>
    <row r="952" spans="1:12" x14ac:dyDescent="0.75">
      <c r="A952" s="2">
        <v>42590</v>
      </c>
      <c r="B952" s="12">
        <v>3.77</v>
      </c>
      <c r="C952" s="12">
        <v>3.8</v>
      </c>
      <c r="D952" s="12">
        <v>3.75</v>
      </c>
      <c r="E952" s="12">
        <v>3.79</v>
      </c>
      <c r="F952" s="12">
        <v>1379300</v>
      </c>
      <c r="G952" s="12">
        <v>178015043</v>
      </c>
      <c r="H952" s="7">
        <f t="shared" si="14"/>
        <v>5.3050397877984134E-3</v>
      </c>
      <c r="L952" s="1"/>
    </row>
    <row r="953" spans="1:12" x14ac:dyDescent="0.75">
      <c r="A953" s="2">
        <v>42591</v>
      </c>
      <c r="B953" s="12">
        <v>3.78</v>
      </c>
      <c r="C953" s="12">
        <v>3.78</v>
      </c>
      <c r="D953" s="12">
        <v>3.74</v>
      </c>
      <c r="E953" s="12">
        <v>3.76</v>
      </c>
      <c r="F953" s="12">
        <v>1878160</v>
      </c>
      <c r="G953" s="12">
        <v>176860442</v>
      </c>
      <c r="H953" s="7">
        <f t="shared" si="14"/>
        <v>-5.2910052910052959E-3</v>
      </c>
      <c r="L953" s="1"/>
    </row>
    <row r="954" spans="1:12" x14ac:dyDescent="0.75">
      <c r="A954" s="2">
        <v>42592</v>
      </c>
      <c r="B954" s="12">
        <v>3.76</v>
      </c>
      <c r="C954" s="12">
        <v>3.81</v>
      </c>
      <c r="D954" s="12">
        <v>3.72</v>
      </c>
      <c r="E954" s="12">
        <v>3.72</v>
      </c>
      <c r="F954" s="12">
        <v>1656370</v>
      </c>
      <c r="G954" s="12">
        <v>175156255</v>
      </c>
      <c r="H954" s="7">
        <f t="shared" si="14"/>
        <v>-1.0638297872340318E-2</v>
      </c>
      <c r="L954" s="1"/>
    </row>
    <row r="955" spans="1:12" x14ac:dyDescent="0.75">
      <c r="A955" s="2">
        <v>42593</v>
      </c>
      <c r="B955" s="12">
        <v>3.72</v>
      </c>
      <c r="C955" s="12">
        <v>3.75</v>
      </c>
      <c r="D955" s="12">
        <v>3.64</v>
      </c>
      <c r="E955" s="12">
        <v>3.74</v>
      </c>
      <c r="F955" s="12">
        <v>2374230</v>
      </c>
      <c r="G955" s="12">
        <v>176141058</v>
      </c>
      <c r="H955" s="7">
        <f t="shared" si="14"/>
        <v>5.3763440860215101E-3</v>
      </c>
      <c r="L955" s="1"/>
    </row>
    <row r="956" spans="1:12" x14ac:dyDescent="0.75">
      <c r="A956" s="2">
        <v>42594</v>
      </c>
      <c r="B956" s="12">
        <v>3.74</v>
      </c>
      <c r="C956" s="12">
        <v>3.75</v>
      </c>
      <c r="D956" s="12">
        <v>3.69</v>
      </c>
      <c r="E956" s="12">
        <v>3.71</v>
      </c>
      <c r="F956" s="12">
        <v>2025430</v>
      </c>
      <c r="G956" s="12">
        <v>174651700</v>
      </c>
      <c r="H956" s="7">
        <f t="shared" si="14"/>
        <v>-8.0213903743316176E-3</v>
      </c>
      <c r="L956" s="1"/>
    </row>
    <row r="957" spans="1:12" x14ac:dyDescent="0.75">
      <c r="A957" s="2">
        <v>42595</v>
      </c>
      <c r="B957" s="12">
        <v>3.71</v>
      </c>
      <c r="C957" s="12">
        <v>3.75</v>
      </c>
      <c r="D957" s="12">
        <v>3.68</v>
      </c>
      <c r="E957" s="12">
        <v>3.71</v>
      </c>
      <c r="F957" s="12">
        <v>2473190</v>
      </c>
      <c r="G957" s="12">
        <v>174946591</v>
      </c>
      <c r="H957" s="7">
        <f t="shared" si="14"/>
        <v>0</v>
      </c>
      <c r="L957" s="1"/>
    </row>
    <row r="958" spans="1:12" x14ac:dyDescent="0.75">
      <c r="A958" s="2">
        <v>42596</v>
      </c>
      <c r="B958" s="12">
        <v>3.72</v>
      </c>
      <c r="C958" s="12">
        <v>3.72</v>
      </c>
      <c r="D958" s="12">
        <v>3.61</v>
      </c>
      <c r="E958" s="12">
        <v>3.65</v>
      </c>
      <c r="F958" s="12">
        <v>2655030</v>
      </c>
      <c r="G958" s="12">
        <v>171973546</v>
      </c>
      <c r="H958" s="7">
        <f t="shared" si="14"/>
        <v>-1.8817204301075346E-2</v>
      </c>
      <c r="L958" s="1"/>
    </row>
    <row r="959" spans="1:12" x14ac:dyDescent="0.75">
      <c r="A959" s="2">
        <v>42597</v>
      </c>
      <c r="B959" s="12">
        <v>3.65</v>
      </c>
      <c r="C959" s="12">
        <v>3.68</v>
      </c>
      <c r="D959" s="12">
        <v>3.57</v>
      </c>
      <c r="E959" s="12">
        <v>3.58</v>
      </c>
      <c r="F959" s="12">
        <v>3314040</v>
      </c>
      <c r="G959" s="12">
        <v>168576528</v>
      </c>
      <c r="H959" s="7">
        <f t="shared" si="14"/>
        <v>-1.9178082191780778E-2</v>
      </c>
      <c r="L959" s="1"/>
    </row>
    <row r="960" spans="1:12" x14ac:dyDescent="0.75">
      <c r="A960" s="2">
        <v>42598</v>
      </c>
      <c r="B960" s="12">
        <v>3.59</v>
      </c>
      <c r="C960" s="12">
        <v>3.65</v>
      </c>
      <c r="D960" s="12">
        <v>3.58</v>
      </c>
      <c r="E960" s="12">
        <v>3.64</v>
      </c>
      <c r="F960" s="12">
        <v>2302180</v>
      </c>
      <c r="G960" s="12">
        <v>171483591</v>
      </c>
      <c r="H960" s="7">
        <f t="shared" si="14"/>
        <v>1.3927576601671383E-2</v>
      </c>
      <c r="L960" s="1"/>
    </row>
    <row r="961" spans="1:12" x14ac:dyDescent="0.75">
      <c r="A961" s="2">
        <v>42599</v>
      </c>
      <c r="B961" s="12">
        <v>3.65</v>
      </c>
      <c r="C961" s="12">
        <v>3.65</v>
      </c>
      <c r="D961" s="12">
        <v>3.59</v>
      </c>
      <c r="E961" s="12">
        <v>3.6</v>
      </c>
      <c r="F961" s="12">
        <v>1830120</v>
      </c>
      <c r="G961" s="12">
        <v>169725129</v>
      </c>
      <c r="H961" s="7">
        <f t="shared" si="14"/>
        <v>-1.3698630136986254E-2</v>
      </c>
      <c r="L961" s="1"/>
    </row>
    <row r="962" spans="1:12" x14ac:dyDescent="0.75">
      <c r="A962" s="2">
        <v>42600</v>
      </c>
      <c r="B962" s="12">
        <v>3.6</v>
      </c>
      <c r="C962" s="12">
        <v>3.64</v>
      </c>
      <c r="D962" s="12">
        <v>3.6</v>
      </c>
      <c r="E962" s="12">
        <v>3.61</v>
      </c>
      <c r="F962" s="12">
        <v>1645410</v>
      </c>
      <c r="G962" s="12">
        <v>170136593</v>
      </c>
      <c r="H962" s="7">
        <f t="shared" si="14"/>
        <v>2.7777777777777185E-3</v>
      </c>
      <c r="L962" s="1"/>
    </row>
    <row r="963" spans="1:12" x14ac:dyDescent="0.75">
      <c r="A963" s="2">
        <v>42601</v>
      </c>
      <c r="B963" s="12">
        <v>3.61</v>
      </c>
      <c r="C963" s="12">
        <v>3.62</v>
      </c>
      <c r="D963" s="12">
        <v>3.6</v>
      </c>
      <c r="E963" s="12">
        <v>3.6</v>
      </c>
      <c r="F963" s="12">
        <v>1433570</v>
      </c>
      <c r="G963" s="12">
        <v>170051073</v>
      </c>
      <c r="H963" s="7">
        <f t="shared" ref="H963:H1026" si="15">(E963-B963)/B963</f>
        <v>-2.7700831024930158E-3</v>
      </c>
      <c r="L963" s="1"/>
    </row>
    <row r="964" spans="1:12" x14ac:dyDescent="0.75">
      <c r="A964" s="2">
        <v>42602</v>
      </c>
      <c r="B964" s="12">
        <v>3.61</v>
      </c>
      <c r="C964" s="12">
        <v>3.63</v>
      </c>
      <c r="D964" s="12">
        <v>3.6</v>
      </c>
      <c r="E964" s="12">
        <v>3.62</v>
      </c>
      <c r="F964" s="12">
        <v>1642330</v>
      </c>
      <c r="G964" s="12">
        <v>170646855</v>
      </c>
      <c r="H964" s="7">
        <f t="shared" si="15"/>
        <v>2.770083102493139E-3</v>
      </c>
      <c r="L964" s="1"/>
    </row>
    <row r="965" spans="1:12" x14ac:dyDescent="0.75">
      <c r="A965" s="2">
        <v>42603</v>
      </c>
      <c r="B965" s="12">
        <v>3.62</v>
      </c>
      <c r="C965" s="12">
        <v>3.63</v>
      </c>
      <c r="D965" s="12">
        <v>3.6</v>
      </c>
      <c r="E965" s="12">
        <v>3.62</v>
      </c>
      <c r="F965" s="12">
        <v>1321380</v>
      </c>
      <c r="G965" s="12">
        <v>170678858</v>
      </c>
      <c r="H965" s="7">
        <f t="shared" si="15"/>
        <v>0</v>
      </c>
      <c r="L965" s="1"/>
    </row>
    <row r="966" spans="1:12" x14ac:dyDescent="0.75">
      <c r="A966" s="2">
        <v>42604</v>
      </c>
      <c r="B966" s="12">
        <v>3.62</v>
      </c>
      <c r="C966" s="12">
        <v>3.66</v>
      </c>
      <c r="D966" s="12">
        <v>3.6</v>
      </c>
      <c r="E966" s="12">
        <v>3.66</v>
      </c>
      <c r="F966" s="12">
        <v>2685030</v>
      </c>
      <c r="G966" s="12">
        <v>172727377</v>
      </c>
      <c r="H966" s="7">
        <f t="shared" si="15"/>
        <v>1.1049723756906087E-2</v>
      </c>
      <c r="L966" s="1"/>
    </row>
    <row r="967" spans="1:12" x14ac:dyDescent="0.75">
      <c r="A967" s="2">
        <v>42605</v>
      </c>
      <c r="B967" s="12">
        <v>3.66</v>
      </c>
      <c r="C967" s="12">
        <v>4.01</v>
      </c>
      <c r="D967" s="12">
        <v>3.66</v>
      </c>
      <c r="E967" s="12">
        <v>3.93</v>
      </c>
      <c r="F967" s="12">
        <v>12154100</v>
      </c>
      <c r="G967" s="12">
        <v>185700968</v>
      </c>
      <c r="H967" s="7">
        <f t="shared" si="15"/>
        <v>7.3770491803278687E-2</v>
      </c>
      <c r="L967" s="1"/>
    </row>
    <row r="968" spans="1:12" x14ac:dyDescent="0.75">
      <c r="A968" s="2">
        <v>42606</v>
      </c>
      <c r="B968" s="12">
        <v>3.93</v>
      </c>
      <c r="C968" s="12">
        <v>3.95</v>
      </c>
      <c r="D968" s="12">
        <v>3.84</v>
      </c>
      <c r="E968" s="12">
        <v>3.86</v>
      </c>
      <c r="F968" s="12">
        <v>4425210</v>
      </c>
      <c r="G968" s="12">
        <v>182180234</v>
      </c>
      <c r="H968" s="7">
        <f t="shared" si="15"/>
        <v>-1.781170483460567E-2</v>
      </c>
      <c r="J968">
        <f>(G967+G966+G965+G964+G963)/5</f>
        <v>173961026.19999999</v>
      </c>
      <c r="L968" s="1"/>
    </row>
    <row r="969" spans="1:12" x14ac:dyDescent="0.75">
      <c r="A969" s="2">
        <v>42607</v>
      </c>
      <c r="B969" s="12">
        <v>3.86</v>
      </c>
      <c r="C969" s="12">
        <v>3.87</v>
      </c>
      <c r="D969" s="12">
        <v>3.78</v>
      </c>
      <c r="E969" s="12">
        <v>3.8</v>
      </c>
      <c r="F969" s="12">
        <v>3206370</v>
      </c>
      <c r="G969" s="12">
        <v>179729188</v>
      </c>
      <c r="H969" s="7">
        <f t="shared" si="15"/>
        <v>-1.5544041450777216E-2</v>
      </c>
      <c r="L969" s="1"/>
    </row>
    <row r="970" spans="1:12" x14ac:dyDescent="0.75">
      <c r="A970" s="2">
        <v>42608</v>
      </c>
      <c r="B970" s="12">
        <v>3.8</v>
      </c>
      <c r="C970" s="12">
        <v>3.85</v>
      </c>
      <c r="D970" s="12">
        <v>3.79</v>
      </c>
      <c r="E970" s="12">
        <v>3.83</v>
      </c>
      <c r="F970" s="12">
        <v>2392690</v>
      </c>
      <c r="G970" s="12">
        <v>180931925</v>
      </c>
      <c r="H970" s="7">
        <f t="shared" si="15"/>
        <v>7.8947368421053293E-3</v>
      </c>
      <c r="L970" s="1"/>
    </row>
    <row r="971" spans="1:12" x14ac:dyDescent="0.75">
      <c r="A971" s="2">
        <v>42609</v>
      </c>
      <c r="B971" s="12">
        <v>3.82</v>
      </c>
      <c r="C971" s="12">
        <v>3.83</v>
      </c>
      <c r="D971" s="12">
        <v>3.73</v>
      </c>
      <c r="E971" s="12">
        <v>3.74</v>
      </c>
      <c r="F971" s="12">
        <v>6505780</v>
      </c>
      <c r="G971" s="12">
        <v>176747462</v>
      </c>
      <c r="H971" s="7">
        <f t="shared" si="15"/>
        <v>-2.0942408376963255E-2</v>
      </c>
      <c r="L971" s="1"/>
    </row>
    <row r="972" spans="1:12" x14ac:dyDescent="0.75">
      <c r="A972" s="2">
        <v>42610</v>
      </c>
      <c r="B972" s="12">
        <v>3.74</v>
      </c>
      <c r="C972" s="12">
        <v>3.76</v>
      </c>
      <c r="D972" s="12">
        <v>3.73</v>
      </c>
      <c r="E972" s="12">
        <v>3.74</v>
      </c>
      <c r="F972" s="12">
        <v>2380150</v>
      </c>
      <c r="G972" s="12">
        <v>176944556</v>
      </c>
      <c r="H972" s="7">
        <f t="shared" si="15"/>
        <v>0</v>
      </c>
      <c r="L972" s="1"/>
    </row>
    <row r="973" spans="1:12" x14ac:dyDescent="0.75">
      <c r="A973" s="2">
        <v>42611</v>
      </c>
      <c r="B973" s="12">
        <v>3.74</v>
      </c>
      <c r="C973" s="12">
        <v>3.79</v>
      </c>
      <c r="D973" s="12">
        <v>3.74</v>
      </c>
      <c r="E973" s="12">
        <v>3.76</v>
      </c>
      <c r="F973" s="12">
        <v>2610000</v>
      </c>
      <c r="G973" s="12">
        <v>177935748</v>
      </c>
      <c r="H973" s="7">
        <f t="shared" si="15"/>
        <v>5.3475935828875866E-3</v>
      </c>
      <c r="L973" s="1"/>
    </row>
    <row r="974" spans="1:12" x14ac:dyDescent="0.75">
      <c r="A974" s="2">
        <v>42612</v>
      </c>
      <c r="B974" s="12">
        <v>3.77</v>
      </c>
      <c r="C974" s="12">
        <v>3.82</v>
      </c>
      <c r="D974" s="12">
        <v>3.75</v>
      </c>
      <c r="E974" s="12">
        <v>3.8</v>
      </c>
      <c r="F974" s="12">
        <v>2315030</v>
      </c>
      <c r="G974" s="12">
        <v>180094202</v>
      </c>
      <c r="H974" s="7">
        <f t="shared" si="15"/>
        <v>7.9575596816975607E-3</v>
      </c>
      <c r="L974" s="1"/>
    </row>
    <row r="975" spans="1:12" x14ac:dyDescent="0.75">
      <c r="A975" s="2">
        <v>42613</v>
      </c>
      <c r="B975" s="12">
        <v>3.81</v>
      </c>
      <c r="C975" s="12">
        <v>3.81</v>
      </c>
      <c r="D975" s="12">
        <v>3.78</v>
      </c>
      <c r="E975" s="12">
        <v>3.8</v>
      </c>
      <c r="F975" s="12">
        <v>1678550</v>
      </c>
      <c r="G975" s="12">
        <v>179838040</v>
      </c>
      <c r="H975" s="7">
        <f t="shared" si="15"/>
        <v>-2.6246719160105594E-3</v>
      </c>
      <c r="L975" s="1"/>
    </row>
    <row r="976" spans="1:12" x14ac:dyDescent="0.75">
      <c r="A976" s="2">
        <v>42614</v>
      </c>
      <c r="B976" s="12">
        <v>3.8</v>
      </c>
      <c r="C976" s="12">
        <v>3.85</v>
      </c>
      <c r="D976" s="12">
        <v>3.79</v>
      </c>
      <c r="E976" s="12">
        <v>3.83</v>
      </c>
      <c r="F976" s="12">
        <v>2241890</v>
      </c>
      <c r="G976" s="12">
        <v>181532485</v>
      </c>
      <c r="H976" s="7">
        <f t="shared" si="15"/>
        <v>7.8947368421053293E-3</v>
      </c>
      <c r="L976" s="1"/>
    </row>
    <row r="977" spans="1:12" x14ac:dyDescent="0.75">
      <c r="A977" s="2">
        <v>42615</v>
      </c>
      <c r="B977" s="12">
        <v>3.84</v>
      </c>
      <c r="C977" s="12">
        <v>3.84</v>
      </c>
      <c r="D977" s="12">
        <v>3.81</v>
      </c>
      <c r="E977" s="12">
        <v>3.82</v>
      </c>
      <c r="F977" s="12">
        <v>1984050</v>
      </c>
      <c r="G977" s="12">
        <v>181233098</v>
      </c>
      <c r="H977" s="7">
        <f t="shared" si="15"/>
        <v>-5.2083333333333382E-3</v>
      </c>
      <c r="L977" s="1"/>
    </row>
    <row r="978" spans="1:12" x14ac:dyDescent="0.75">
      <c r="A978" s="2">
        <v>42616</v>
      </c>
      <c r="B978" s="12">
        <v>3.83</v>
      </c>
      <c r="C978" s="12">
        <v>3.91</v>
      </c>
      <c r="D978" s="12">
        <v>3.81</v>
      </c>
      <c r="E978" s="12">
        <v>3.89</v>
      </c>
      <c r="F978" s="12">
        <v>2484220</v>
      </c>
      <c r="G978" s="12">
        <v>184333475</v>
      </c>
      <c r="H978" s="7">
        <f t="shared" si="15"/>
        <v>1.5665796344647532E-2</v>
      </c>
      <c r="L978" s="1"/>
    </row>
    <row r="979" spans="1:12" x14ac:dyDescent="0.75">
      <c r="A979" s="2">
        <v>42617</v>
      </c>
      <c r="B979" s="12">
        <v>3.89</v>
      </c>
      <c r="C979" s="12">
        <v>4.04</v>
      </c>
      <c r="D979" s="12">
        <v>3.88</v>
      </c>
      <c r="E979" s="12">
        <v>4.01</v>
      </c>
      <c r="F979" s="12">
        <v>4834060</v>
      </c>
      <c r="G979" s="12">
        <v>190349808</v>
      </c>
      <c r="H979" s="7">
        <f t="shared" si="15"/>
        <v>3.08483290488431E-2</v>
      </c>
      <c r="L979" s="1"/>
    </row>
    <row r="980" spans="1:12" x14ac:dyDescent="0.75">
      <c r="A980" s="2">
        <v>42618</v>
      </c>
      <c r="B980" s="12">
        <v>4.0199999999999996</v>
      </c>
      <c r="C980" s="12">
        <v>4.03</v>
      </c>
      <c r="D980" s="12">
        <v>3.97</v>
      </c>
      <c r="E980" s="12">
        <v>3.98</v>
      </c>
      <c r="F980" s="12">
        <v>4245990</v>
      </c>
      <c r="G980" s="12">
        <v>188734889</v>
      </c>
      <c r="H980" s="7">
        <f t="shared" si="15"/>
        <v>-9.9502487562188047E-3</v>
      </c>
      <c r="L980" s="1"/>
    </row>
    <row r="981" spans="1:12" x14ac:dyDescent="0.75">
      <c r="A981" s="2">
        <v>42619</v>
      </c>
      <c r="B981" s="12">
        <v>3.98</v>
      </c>
      <c r="C981" s="12">
        <v>3.99</v>
      </c>
      <c r="D981" s="12">
        <v>3.95</v>
      </c>
      <c r="E981" s="12">
        <v>3.97</v>
      </c>
      <c r="F981" s="12">
        <v>1699160</v>
      </c>
      <c r="G981" s="12">
        <v>188465757</v>
      </c>
      <c r="H981" s="7">
        <f t="shared" si="15"/>
        <v>-2.512562814070298E-3</v>
      </c>
      <c r="L981" s="1"/>
    </row>
    <row r="982" spans="1:12" x14ac:dyDescent="0.75">
      <c r="A982" s="2">
        <v>42620</v>
      </c>
      <c r="B982" s="12">
        <v>3.99</v>
      </c>
      <c r="C982" s="12">
        <v>4.13</v>
      </c>
      <c r="D982" s="12">
        <v>3.95</v>
      </c>
      <c r="E982" s="12">
        <v>3.97</v>
      </c>
      <c r="F982" s="12">
        <v>1988370</v>
      </c>
      <c r="G982" s="12">
        <v>188401192</v>
      </c>
      <c r="H982" s="7">
        <f t="shared" si="15"/>
        <v>-5.0125313283208061E-3</v>
      </c>
      <c r="L982" s="1"/>
    </row>
    <row r="983" spans="1:12" x14ac:dyDescent="0.75">
      <c r="A983" s="2">
        <v>42621</v>
      </c>
      <c r="B983" s="12">
        <v>3.97</v>
      </c>
      <c r="C983" s="12">
        <v>4.01</v>
      </c>
      <c r="D983" s="12">
        <v>3.96</v>
      </c>
      <c r="E983" s="12">
        <v>3.99</v>
      </c>
      <c r="F983" s="12">
        <v>2425520</v>
      </c>
      <c r="G983" s="12">
        <v>189337884</v>
      </c>
      <c r="H983" s="7">
        <f t="shared" si="15"/>
        <v>5.0377833753148657E-3</v>
      </c>
      <c r="L983" s="1"/>
    </row>
    <row r="984" spans="1:12" x14ac:dyDescent="0.75">
      <c r="A984" s="2">
        <v>42622</v>
      </c>
      <c r="B984" s="12">
        <v>3.98</v>
      </c>
      <c r="C984" s="12">
        <v>3.99</v>
      </c>
      <c r="D984" s="12">
        <v>3.96</v>
      </c>
      <c r="E984" s="12">
        <v>3.97</v>
      </c>
      <c r="F984" s="12">
        <v>1450080</v>
      </c>
      <c r="G984" s="12">
        <v>188523825</v>
      </c>
      <c r="H984" s="7">
        <f t="shared" si="15"/>
        <v>-2.512562814070298E-3</v>
      </c>
      <c r="L984" s="1"/>
    </row>
    <row r="985" spans="1:12" x14ac:dyDescent="0.75">
      <c r="A985" s="2">
        <v>42623</v>
      </c>
      <c r="B985" s="12">
        <v>3.97</v>
      </c>
      <c r="C985" s="12">
        <v>3.98</v>
      </c>
      <c r="D985" s="12">
        <v>3.96</v>
      </c>
      <c r="E985" s="12">
        <v>3.97</v>
      </c>
      <c r="F985" s="12">
        <v>661652</v>
      </c>
      <c r="G985" s="12">
        <v>188536390</v>
      </c>
      <c r="H985" s="7">
        <f t="shared" si="15"/>
        <v>0</v>
      </c>
      <c r="L985" s="1"/>
    </row>
    <row r="986" spans="1:12" x14ac:dyDescent="0.75">
      <c r="A986" s="2">
        <v>42624</v>
      </c>
      <c r="B986" s="12">
        <v>3.97</v>
      </c>
      <c r="C986" s="12">
        <v>3.99</v>
      </c>
      <c r="D986" s="12">
        <v>3.85</v>
      </c>
      <c r="E986" s="12">
        <v>3.86</v>
      </c>
      <c r="F986" s="12">
        <v>2100480</v>
      </c>
      <c r="G986" s="12">
        <v>183200109</v>
      </c>
      <c r="H986" s="7">
        <f t="shared" si="15"/>
        <v>-2.7707808564231818E-2</v>
      </c>
      <c r="L986" s="1"/>
    </row>
    <row r="987" spans="1:12" x14ac:dyDescent="0.75">
      <c r="A987" s="2">
        <v>42625</v>
      </c>
      <c r="B987" s="12">
        <v>3.87</v>
      </c>
      <c r="C987" s="12">
        <v>3.87</v>
      </c>
      <c r="D987" s="12">
        <v>3.79</v>
      </c>
      <c r="E987" s="12">
        <v>3.82</v>
      </c>
      <c r="F987" s="12">
        <v>2454330</v>
      </c>
      <c r="G987" s="12">
        <v>181721781</v>
      </c>
      <c r="H987" s="7">
        <f t="shared" si="15"/>
        <v>-1.2919896640826942E-2</v>
      </c>
      <c r="L987" s="1"/>
    </row>
    <row r="988" spans="1:12" x14ac:dyDescent="0.75">
      <c r="A988" s="2">
        <v>42626</v>
      </c>
      <c r="B988" s="12">
        <v>3.83</v>
      </c>
      <c r="C988" s="12">
        <v>3.85</v>
      </c>
      <c r="D988" s="12">
        <v>3.81</v>
      </c>
      <c r="E988" s="12">
        <v>3.82</v>
      </c>
      <c r="F988" s="12">
        <v>2219650</v>
      </c>
      <c r="G988" s="12">
        <v>181702836</v>
      </c>
      <c r="H988" s="7">
        <f t="shared" si="15"/>
        <v>-2.6109660574413136E-3</v>
      </c>
      <c r="L988" s="1"/>
    </row>
    <row r="989" spans="1:12" x14ac:dyDescent="0.75">
      <c r="A989" s="2">
        <v>42627</v>
      </c>
      <c r="B989" s="12">
        <v>3.82</v>
      </c>
      <c r="C989" s="12">
        <v>3.85</v>
      </c>
      <c r="D989" s="12">
        <v>3.82</v>
      </c>
      <c r="E989" s="12">
        <v>3.83</v>
      </c>
      <c r="F989" s="12">
        <v>1322330</v>
      </c>
      <c r="G989" s="12">
        <v>182256300</v>
      </c>
      <c r="H989" s="7">
        <f t="shared" si="15"/>
        <v>2.6178010471204793E-3</v>
      </c>
      <c r="L989" s="1"/>
    </row>
    <row r="990" spans="1:12" x14ac:dyDescent="0.75">
      <c r="A990" s="2">
        <v>42628</v>
      </c>
      <c r="B990" s="12">
        <v>3.83</v>
      </c>
      <c r="C990" s="12">
        <v>3.84</v>
      </c>
      <c r="D990" s="12">
        <v>3.8</v>
      </c>
      <c r="E990" s="12">
        <v>3.81</v>
      </c>
      <c r="F990" s="12">
        <v>1793220</v>
      </c>
      <c r="G990" s="12">
        <v>181347917</v>
      </c>
      <c r="H990" s="7">
        <f t="shared" si="15"/>
        <v>-5.2219321148825109E-3</v>
      </c>
      <c r="L990" s="1"/>
    </row>
    <row r="991" spans="1:12" x14ac:dyDescent="0.75">
      <c r="A991" s="2">
        <v>42629</v>
      </c>
      <c r="B991" s="12">
        <v>3.82</v>
      </c>
      <c r="C991" s="12">
        <v>3.83</v>
      </c>
      <c r="D991" s="12">
        <v>3.8</v>
      </c>
      <c r="E991" s="12">
        <v>3.81</v>
      </c>
      <c r="F991" s="12">
        <v>1663730</v>
      </c>
      <c r="G991" s="12">
        <v>181129367</v>
      </c>
      <c r="H991" s="7">
        <f t="shared" si="15"/>
        <v>-2.6178010471203631E-3</v>
      </c>
      <c r="L991" s="1"/>
    </row>
    <row r="992" spans="1:12" x14ac:dyDescent="0.75">
      <c r="A992" s="2">
        <v>42630</v>
      </c>
      <c r="B992" s="12">
        <v>3.8</v>
      </c>
      <c r="C992" s="12">
        <v>3.82</v>
      </c>
      <c r="D992" s="12">
        <v>3.8</v>
      </c>
      <c r="E992" s="12">
        <v>3.81</v>
      </c>
      <c r="F992" s="12">
        <v>1568340</v>
      </c>
      <c r="G992" s="12">
        <v>181149424</v>
      </c>
      <c r="H992" s="7">
        <f t="shared" si="15"/>
        <v>2.6315789473684821E-3</v>
      </c>
      <c r="L992" s="1"/>
    </row>
    <row r="993" spans="1:12" x14ac:dyDescent="0.75">
      <c r="A993" s="2">
        <v>42631</v>
      </c>
      <c r="B993" s="12">
        <v>3.81</v>
      </c>
      <c r="C993" s="12">
        <v>4.09</v>
      </c>
      <c r="D993" s="12">
        <v>3.81</v>
      </c>
      <c r="E993" s="12">
        <v>4.04</v>
      </c>
      <c r="F993" s="12">
        <v>1727830</v>
      </c>
      <c r="G993" s="12">
        <v>192536111</v>
      </c>
      <c r="H993" s="7">
        <f t="shared" si="15"/>
        <v>6.0367454068241462E-2</v>
      </c>
      <c r="L993" s="1"/>
    </row>
    <row r="994" spans="1:12" x14ac:dyDescent="0.75">
      <c r="A994" s="2">
        <v>42632</v>
      </c>
      <c r="B994" s="12">
        <v>4.04</v>
      </c>
      <c r="C994" s="12">
        <v>4.2</v>
      </c>
      <c r="D994" s="12">
        <v>3.82</v>
      </c>
      <c r="E994" s="12">
        <v>3.83</v>
      </c>
      <c r="F994" s="12">
        <v>1606420</v>
      </c>
      <c r="G994" s="12">
        <v>182489373</v>
      </c>
      <c r="H994" s="7">
        <f t="shared" si="15"/>
        <v>-5.1980198019801971E-2</v>
      </c>
      <c r="L994" s="1"/>
    </row>
    <row r="995" spans="1:12" x14ac:dyDescent="0.75">
      <c r="A995" s="2">
        <v>42633</v>
      </c>
      <c r="B995" s="12">
        <v>3.83</v>
      </c>
      <c r="C995" s="12">
        <v>3.86</v>
      </c>
      <c r="D995" s="12">
        <v>3.82</v>
      </c>
      <c r="E995" s="12">
        <v>3.84</v>
      </c>
      <c r="F995" s="12">
        <v>2263260</v>
      </c>
      <c r="G995" s="12">
        <v>183063990</v>
      </c>
      <c r="H995" s="7">
        <f t="shared" si="15"/>
        <v>2.6109660574411974E-3</v>
      </c>
      <c r="L995" s="1"/>
    </row>
    <row r="996" spans="1:12" x14ac:dyDescent="0.75">
      <c r="A996" s="2">
        <v>42634</v>
      </c>
      <c r="B996" s="12">
        <v>3.87</v>
      </c>
      <c r="C996" s="12">
        <v>3.87</v>
      </c>
      <c r="D996" s="12">
        <v>3.76</v>
      </c>
      <c r="E996" s="12">
        <v>3.84</v>
      </c>
      <c r="F996" s="12">
        <v>3853090</v>
      </c>
      <c r="G996" s="12">
        <v>183035891</v>
      </c>
      <c r="H996" s="7">
        <f t="shared" si="15"/>
        <v>-7.7519379844961881E-3</v>
      </c>
      <c r="L996" s="1"/>
    </row>
    <row r="997" spans="1:12" x14ac:dyDescent="0.75">
      <c r="A997" s="2">
        <v>42635</v>
      </c>
      <c r="B997" s="12">
        <v>3.86</v>
      </c>
      <c r="C997" s="12">
        <v>3.86</v>
      </c>
      <c r="D997" s="12">
        <v>3.77</v>
      </c>
      <c r="E997" s="12">
        <v>3.77</v>
      </c>
      <c r="F997" s="12">
        <v>1445220</v>
      </c>
      <c r="G997" s="12">
        <v>179621930</v>
      </c>
      <c r="H997" s="7">
        <f t="shared" si="15"/>
        <v>-2.3316062176165768E-2</v>
      </c>
      <c r="L997" s="1"/>
    </row>
    <row r="998" spans="1:12" x14ac:dyDescent="0.75">
      <c r="A998" s="2">
        <v>42636</v>
      </c>
      <c r="B998" s="12">
        <v>3.77</v>
      </c>
      <c r="C998" s="12">
        <v>3.82</v>
      </c>
      <c r="D998" s="12">
        <v>3.76</v>
      </c>
      <c r="E998" s="12">
        <v>3.81</v>
      </c>
      <c r="F998" s="12">
        <v>1572350</v>
      </c>
      <c r="G998" s="12">
        <v>181843127</v>
      </c>
      <c r="H998" s="7">
        <f t="shared" si="15"/>
        <v>1.0610079575596827E-2</v>
      </c>
      <c r="L998" s="1"/>
    </row>
    <row r="999" spans="1:12" x14ac:dyDescent="0.75">
      <c r="A999" s="2">
        <v>42637</v>
      </c>
      <c r="B999" s="12">
        <v>3.81</v>
      </c>
      <c r="C999" s="12">
        <v>3.84</v>
      </c>
      <c r="D999" s="12">
        <v>3.8</v>
      </c>
      <c r="E999" s="12">
        <v>3.81</v>
      </c>
      <c r="F999" s="12">
        <v>2118420</v>
      </c>
      <c r="G999" s="12">
        <v>181526027</v>
      </c>
      <c r="H999" s="7">
        <f t="shared" si="15"/>
        <v>0</v>
      </c>
      <c r="L999" s="1"/>
    </row>
    <row r="1000" spans="1:12" x14ac:dyDescent="0.75">
      <c r="A1000" s="2">
        <v>42638</v>
      </c>
      <c r="B1000" s="12">
        <v>3.8</v>
      </c>
      <c r="C1000" s="12">
        <v>3.81</v>
      </c>
      <c r="D1000" s="12">
        <v>3.78</v>
      </c>
      <c r="E1000" s="12">
        <v>3.81</v>
      </c>
      <c r="F1000" s="12">
        <v>1540650</v>
      </c>
      <c r="G1000" s="12">
        <v>181734767</v>
      </c>
      <c r="H1000" s="7">
        <f t="shared" si="15"/>
        <v>2.6315789473684821E-3</v>
      </c>
      <c r="L1000" s="1"/>
    </row>
    <row r="1001" spans="1:12" x14ac:dyDescent="0.75">
      <c r="A1001" s="2">
        <v>42639</v>
      </c>
      <c r="B1001" s="12">
        <v>3.8</v>
      </c>
      <c r="C1001" s="12">
        <v>3.87</v>
      </c>
      <c r="D1001" s="12">
        <v>3.8</v>
      </c>
      <c r="E1001" s="12">
        <v>3.86</v>
      </c>
      <c r="F1001" s="12">
        <v>2148250</v>
      </c>
      <c r="G1001" s="12">
        <v>184190314</v>
      </c>
      <c r="H1001" s="7">
        <f t="shared" si="15"/>
        <v>1.5789473684210541E-2</v>
      </c>
      <c r="L1001" s="1"/>
    </row>
    <row r="1002" spans="1:12" x14ac:dyDescent="0.75">
      <c r="A1002" s="2">
        <v>42640</v>
      </c>
      <c r="B1002" s="12">
        <v>3.86</v>
      </c>
      <c r="C1002" s="12">
        <v>3.87</v>
      </c>
      <c r="D1002" s="12">
        <v>3.84</v>
      </c>
      <c r="E1002" s="12">
        <v>3.85</v>
      </c>
      <c r="F1002" s="12">
        <v>1734250</v>
      </c>
      <c r="G1002" s="12">
        <v>183933209</v>
      </c>
      <c r="H1002" s="7">
        <f t="shared" si="15"/>
        <v>-2.5906735751294787E-3</v>
      </c>
      <c r="L1002" s="1"/>
    </row>
    <row r="1003" spans="1:12" x14ac:dyDescent="0.75">
      <c r="A1003" s="2">
        <v>42641</v>
      </c>
      <c r="B1003" s="12">
        <v>3.85</v>
      </c>
      <c r="C1003" s="12">
        <v>3.87</v>
      </c>
      <c r="D1003" s="12">
        <v>3.83</v>
      </c>
      <c r="E1003" s="12">
        <v>3.84</v>
      </c>
      <c r="F1003" s="12">
        <v>1905040</v>
      </c>
      <c r="G1003" s="12">
        <v>183288012</v>
      </c>
      <c r="H1003" s="7">
        <f t="shared" si="15"/>
        <v>-2.5974025974026572E-3</v>
      </c>
      <c r="L1003" s="1"/>
    </row>
    <row r="1004" spans="1:12" x14ac:dyDescent="0.75">
      <c r="A1004" s="2">
        <v>42642</v>
      </c>
      <c r="B1004" s="12">
        <v>3.84</v>
      </c>
      <c r="C1004" s="12">
        <v>3.86</v>
      </c>
      <c r="D1004" s="12">
        <v>3.83</v>
      </c>
      <c r="E1004" s="12">
        <v>3.85</v>
      </c>
      <c r="F1004" s="12">
        <v>1674200</v>
      </c>
      <c r="G1004" s="12">
        <v>183707883</v>
      </c>
      <c r="H1004" s="7">
        <f t="shared" si="15"/>
        <v>2.6041666666667268E-3</v>
      </c>
      <c r="L1004" s="1"/>
    </row>
    <row r="1005" spans="1:12" x14ac:dyDescent="0.75">
      <c r="A1005" s="2">
        <v>42643</v>
      </c>
      <c r="B1005" s="12">
        <v>3.84</v>
      </c>
      <c r="C1005" s="12">
        <v>3.85</v>
      </c>
      <c r="D1005" s="12">
        <v>3.82</v>
      </c>
      <c r="E1005" s="12">
        <v>3.84</v>
      </c>
      <c r="F1005" s="12">
        <v>2104930</v>
      </c>
      <c r="G1005" s="12">
        <v>183588352</v>
      </c>
      <c r="H1005" s="7">
        <f t="shared" si="15"/>
        <v>0</v>
      </c>
      <c r="L1005" s="1"/>
    </row>
    <row r="1006" spans="1:12" x14ac:dyDescent="0.75">
      <c r="A1006" s="2">
        <v>42644</v>
      </c>
      <c r="B1006" s="12">
        <v>3.85</v>
      </c>
      <c r="C1006" s="12">
        <v>3.86</v>
      </c>
      <c r="D1006" s="12">
        <v>3.84</v>
      </c>
      <c r="E1006" s="12">
        <v>3.85</v>
      </c>
      <c r="F1006" s="12">
        <v>1426340</v>
      </c>
      <c r="G1006" s="12">
        <v>184011016</v>
      </c>
      <c r="H1006" s="7">
        <f t="shared" si="15"/>
        <v>0</v>
      </c>
      <c r="L1006" s="1"/>
    </row>
    <row r="1007" spans="1:12" x14ac:dyDescent="0.75">
      <c r="A1007" s="2">
        <v>42645</v>
      </c>
      <c r="B1007" s="12">
        <v>3.85</v>
      </c>
      <c r="C1007" s="12">
        <v>3.88</v>
      </c>
      <c r="D1007" s="12">
        <v>3.82</v>
      </c>
      <c r="E1007" s="12">
        <v>3.84</v>
      </c>
      <c r="F1007" s="12">
        <v>1373630</v>
      </c>
      <c r="G1007" s="12">
        <v>183737744</v>
      </c>
      <c r="H1007" s="7">
        <f t="shared" si="15"/>
        <v>-2.5974025974026572E-3</v>
      </c>
      <c r="L1007" s="1"/>
    </row>
    <row r="1008" spans="1:12" x14ac:dyDescent="0.75">
      <c r="A1008" s="2">
        <v>42646</v>
      </c>
      <c r="B1008" s="12">
        <v>3.85</v>
      </c>
      <c r="C1008" s="12">
        <v>3.85</v>
      </c>
      <c r="D1008" s="12">
        <v>3.83</v>
      </c>
      <c r="E1008" s="12">
        <v>3.84</v>
      </c>
      <c r="F1008" s="12">
        <v>1207110</v>
      </c>
      <c r="G1008" s="12">
        <v>183587392</v>
      </c>
      <c r="H1008" s="7">
        <f t="shared" si="15"/>
        <v>-2.5974025974026572E-3</v>
      </c>
      <c r="L1008" s="1"/>
    </row>
    <row r="1009" spans="1:12" x14ac:dyDescent="0.75">
      <c r="A1009" s="2">
        <v>42647</v>
      </c>
      <c r="B1009" s="12">
        <v>3.84</v>
      </c>
      <c r="C1009" s="12">
        <v>3.84</v>
      </c>
      <c r="D1009" s="12">
        <v>3.82</v>
      </c>
      <c r="E1009" s="12">
        <v>3.82</v>
      </c>
      <c r="F1009" s="12">
        <v>1116870</v>
      </c>
      <c r="G1009" s="12">
        <v>182929230</v>
      </c>
      <c r="H1009" s="7">
        <f t="shared" si="15"/>
        <v>-5.2083333333333382E-3</v>
      </c>
      <c r="L1009" s="1"/>
    </row>
    <row r="1010" spans="1:12" x14ac:dyDescent="0.75">
      <c r="A1010" s="2">
        <v>42648</v>
      </c>
      <c r="B1010" s="12">
        <v>3.83</v>
      </c>
      <c r="C1010" s="12">
        <v>3.85</v>
      </c>
      <c r="D1010" s="12">
        <v>3.83</v>
      </c>
      <c r="E1010" s="12">
        <v>3.84</v>
      </c>
      <c r="F1010" s="12">
        <v>1394850</v>
      </c>
      <c r="G1010" s="12">
        <v>183940961</v>
      </c>
      <c r="H1010" s="7">
        <f t="shared" si="15"/>
        <v>2.6109660574411974E-3</v>
      </c>
      <c r="L1010" s="1"/>
    </row>
    <row r="1011" spans="1:12" x14ac:dyDescent="0.75">
      <c r="A1011" s="2">
        <v>42649</v>
      </c>
      <c r="B1011" s="12">
        <v>3.85</v>
      </c>
      <c r="C1011" s="12">
        <v>3.86</v>
      </c>
      <c r="D1011" s="12">
        <v>3.83</v>
      </c>
      <c r="E1011" s="12">
        <v>3.85</v>
      </c>
      <c r="F1011" s="12">
        <v>1415940</v>
      </c>
      <c r="G1011" s="12">
        <v>184158504</v>
      </c>
      <c r="H1011" s="7">
        <f t="shared" si="15"/>
        <v>0</v>
      </c>
      <c r="L1011" s="1"/>
    </row>
    <row r="1012" spans="1:12" x14ac:dyDescent="0.75">
      <c r="A1012" s="2">
        <v>42650</v>
      </c>
      <c r="B1012" s="12">
        <v>3.84</v>
      </c>
      <c r="C1012" s="12">
        <v>3.86</v>
      </c>
      <c r="D1012" s="12">
        <v>3.83</v>
      </c>
      <c r="E1012" s="12">
        <v>3.86</v>
      </c>
      <c r="F1012" s="12">
        <v>1596220</v>
      </c>
      <c r="G1012" s="12">
        <v>184967981</v>
      </c>
      <c r="H1012" s="7">
        <f t="shared" si="15"/>
        <v>5.2083333333333382E-3</v>
      </c>
      <c r="L1012" s="1"/>
    </row>
    <row r="1013" spans="1:12" x14ac:dyDescent="0.75">
      <c r="A1013" s="2">
        <v>42651</v>
      </c>
      <c r="B1013" s="12">
        <v>3.86</v>
      </c>
      <c r="C1013" s="12">
        <v>3.87</v>
      </c>
      <c r="D1013" s="12">
        <v>3.84</v>
      </c>
      <c r="E1013" s="12">
        <v>3.84</v>
      </c>
      <c r="F1013" s="12">
        <v>1544210</v>
      </c>
      <c r="G1013" s="12">
        <v>183856524</v>
      </c>
      <c r="H1013" s="7">
        <f t="shared" si="15"/>
        <v>-5.1813471502590719E-3</v>
      </c>
      <c r="L1013" s="1"/>
    </row>
    <row r="1014" spans="1:12" x14ac:dyDescent="0.75">
      <c r="A1014" s="2">
        <v>42652</v>
      </c>
      <c r="B1014" s="12">
        <v>3.84</v>
      </c>
      <c r="C1014" s="12">
        <v>3.85</v>
      </c>
      <c r="D1014" s="12">
        <v>3.81</v>
      </c>
      <c r="E1014" s="12">
        <v>3.82</v>
      </c>
      <c r="F1014" s="12">
        <v>1239070</v>
      </c>
      <c r="G1014" s="12">
        <v>182812939</v>
      </c>
      <c r="H1014" s="7">
        <f t="shared" si="15"/>
        <v>-5.2083333333333382E-3</v>
      </c>
      <c r="L1014" s="1"/>
    </row>
    <row r="1015" spans="1:12" x14ac:dyDescent="0.75">
      <c r="A1015" s="2">
        <v>42653</v>
      </c>
      <c r="B1015" s="12">
        <v>3.82</v>
      </c>
      <c r="C1015" s="12">
        <v>3.83</v>
      </c>
      <c r="D1015" s="12">
        <v>3.78</v>
      </c>
      <c r="E1015" s="12">
        <v>3.8</v>
      </c>
      <c r="F1015" s="12">
        <v>1420790</v>
      </c>
      <c r="G1015" s="12">
        <v>181914089</v>
      </c>
      <c r="H1015" s="7">
        <f t="shared" si="15"/>
        <v>-5.2356020942408424E-3</v>
      </c>
      <c r="L1015" s="1"/>
    </row>
    <row r="1016" spans="1:12" x14ac:dyDescent="0.75">
      <c r="A1016" s="2">
        <v>42654</v>
      </c>
      <c r="B1016" s="12">
        <v>3.8</v>
      </c>
      <c r="C1016" s="12">
        <v>3.84</v>
      </c>
      <c r="D1016" s="12">
        <v>3.79</v>
      </c>
      <c r="E1016" s="12">
        <v>3.82</v>
      </c>
      <c r="F1016" s="12">
        <v>2025380</v>
      </c>
      <c r="G1016" s="12">
        <v>182980637</v>
      </c>
      <c r="H1016" s="7">
        <f t="shared" si="15"/>
        <v>5.2631578947368472E-3</v>
      </c>
      <c r="L1016" s="1"/>
    </row>
    <row r="1017" spans="1:12" x14ac:dyDescent="0.75">
      <c r="A1017" s="2">
        <v>42655</v>
      </c>
      <c r="B1017" s="12">
        <v>3.82</v>
      </c>
      <c r="C1017" s="12">
        <v>3.83</v>
      </c>
      <c r="D1017" s="12">
        <v>3.76</v>
      </c>
      <c r="E1017" s="12">
        <v>3.76</v>
      </c>
      <c r="F1017" s="12">
        <v>3154520</v>
      </c>
      <c r="G1017" s="12">
        <v>180263887</v>
      </c>
      <c r="H1017" s="7">
        <f t="shared" si="15"/>
        <v>-1.5706806282722526E-2</v>
      </c>
      <c r="L1017" s="1"/>
    </row>
    <row r="1018" spans="1:12" x14ac:dyDescent="0.75">
      <c r="A1018" s="2">
        <v>42656</v>
      </c>
      <c r="B1018" s="12">
        <v>3.75</v>
      </c>
      <c r="C1018" s="12">
        <v>3.92</v>
      </c>
      <c r="D1018" s="12">
        <v>3.75</v>
      </c>
      <c r="E1018" s="12">
        <v>3.91</v>
      </c>
      <c r="F1018" s="12">
        <v>3798640</v>
      </c>
      <c r="G1018" s="12">
        <v>187419177</v>
      </c>
      <c r="H1018" s="7">
        <f t="shared" si="15"/>
        <v>4.2666666666666707E-2</v>
      </c>
      <c r="L1018" s="1"/>
    </row>
    <row r="1019" spans="1:12" x14ac:dyDescent="0.75">
      <c r="A1019" s="2">
        <v>42657</v>
      </c>
      <c r="B1019" s="12">
        <v>3.91</v>
      </c>
      <c r="C1019" s="12">
        <v>3.92</v>
      </c>
      <c r="D1019" s="12">
        <v>3.89</v>
      </c>
      <c r="E1019" s="12">
        <v>3.9</v>
      </c>
      <c r="F1019" s="12">
        <v>2142390</v>
      </c>
      <c r="G1019" s="12">
        <v>187040774</v>
      </c>
      <c r="H1019" s="7">
        <f t="shared" si="15"/>
        <v>-2.5575447570333068E-3</v>
      </c>
      <c r="L1019" s="1"/>
    </row>
    <row r="1020" spans="1:12" x14ac:dyDescent="0.75">
      <c r="A1020" s="2">
        <v>42658</v>
      </c>
      <c r="B1020" s="12">
        <v>3.9</v>
      </c>
      <c r="C1020" s="12">
        <v>3.91</v>
      </c>
      <c r="D1020" s="12">
        <v>3.87</v>
      </c>
      <c r="E1020" s="12">
        <v>3.87</v>
      </c>
      <c r="F1020" s="12">
        <v>1664980</v>
      </c>
      <c r="G1020" s="12">
        <v>185881497</v>
      </c>
      <c r="H1020" s="7">
        <f t="shared" si="15"/>
        <v>-7.6923076923076424E-3</v>
      </c>
      <c r="L1020" s="1"/>
    </row>
    <row r="1021" spans="1:12" x14ac:dyDescent="0.75">
      <c r="A1021" s="2">
        <v>42659</v>
      </c>
      <c r="B1021" s="12">
        <v>3.88</v>
      </c>
      <c r="C1021" s="12">
        <v>3.91</v>
      </c>
      <c r="D1021" s="12">
        <v>3.88</v>
      </c>
      <c r="E1021" s="12">
        <v>3.89</v>
      </c>
      <c r="F1021" s="12">
        <v>2160150</v>
      </c>
      <c r="G1021" s="12">
        <v>186560093</v>
      </c>
      <c r="H1021" s="7">
        <f t="shared" si="15"/>
        <v>2.5773195876289258E-3</v>
      </c>
      <c r="L1021" s="1"/>
    </row>
    <row r="1022" spans="1:12" x14ac:dyDescent="0.75">
      <c r="A1022" s="2">
        <v>42660</v>
      </c>
      <c r="B1022" s="12">
        <v>3.89</v>
      </c>
      <c r="C1022" s="12">
        <v>3.92</v>
      </c>
      <c r="D1022" s="12">
        <v>3.86</v>
      </c>
      <c r="E1022" s="12">
        <v>3.91</v>
      </c>
      <c r="F1022" s="12">
        <v>1716740</v>
      </c>
      <c r="G1022" s="12">
        <v>187820567</v>
      </c>
      <c r="H1022" s="7">
        <f t="shared" si="15"/>
        <v>5.1413881748072028E-3</v>
      </c>
      <c r="L1022" s="1"/>
    </row>
    <row r="1023" spans="1:12" x14ac:dyDescent="0.75">
      <c r="A1023" s="2">
        <v>42661</v>
      </c>
      <c r="B1023" s="12">
        <v>3.95</v>
      </c>
      <c r="C1023" s="12">
        <v>4.2300000000000004</v>
      </c>
      <c r="D1023" s="12">
        <v>3.83</v>
      </c>
      <c r="E1023" s="12">
        <v>3.84</v>
      </c>
      <c r="F1023" s="12">
        <v>1790400</v>
      </c>
      <c r="G1023" s="12">
        <v>184472061</v>
      </c>
      <c r="H1023" s="7">
        <f t="shared" si="15"/>
        <v>-2.7848101265822864E-2</v>
      </c>
      <c r="L1023" s="1"/>
    </row>
    <row r="1024" spans="1:12" x14ac:dyDescent="0.75">
      <c r="A1024" s="2">
        <v>42662</v>
      </c>
      <c r="B1024" s="12">
        <v>3.85</v>
      </c>
      <c r="C1024" s="12">
        <v>3.86</v>
      </c>
      <c r="D1024" s="12">
        <v>3.78</v>
      </c>
      <c r="E1024" s="12">
        <v>3.8</v>
      </c>
      <c r="F1024" s="12">
        <v>2243800</v>
      </c>
      <c r="G1024" s="12">
        <v>182829267</v>
      </c>
      <c r="H1024" s="7">
        <f t="shared" si="15"/>
        <v>-1.2987012987013056E-2</v>
      </c>
      <c r="L1024" s="1"/>
    </row>
    <row r="1025" spans="1:12" x14ac:dyDescent="0.75">
      <c r="A1025" s="2">
        <v>42663</v>
      </c>
      <c r="B1025" s="12">
        <v>3.81</v>
      </c>
      <c r="C1025" s="12">
        <v>3.82</v>
      </c>
      <c r="D1025" s="12">
        <v>3.77</v>
      </c>
      <c r="E1025" s="12">
        <v>3.78</v>
      </c>
      <c r="F1025" s="12">
        <v>2417550</v>
      </c>
      <c r="G1025" s="12">
        <v>181674024</v>
      </c>
      <c r="H1025" s="7">
        <f t="shared" si="15"/>
        <v>-7.8740157480315619E-3</v>
      </c>
      <c r="L1025" s="1"/>
    </row>
    <row r="1026" spans="1:12" x14ac:dyDescent="0.75">
      <c r="A1026" s="2">
        <v>42664</v>
      </c>
      <c r="B1026" s="12">
        <v>3.79</v>
      </c>
      <c r="C1026" s="12">
        <v>3.83</v>
      </c>
      <c r="D1026" s="12">
        <v>3.76</v>
      </c>
      <c r="E1026" s="12">
        <v>3.81</v>
      </c>
      <c r="F1026" s="12">
        <v>2881980</v>
      </c>
      <c r="G1026" s="12">
        <v>182998023</v>
      </c>
      <c r="H1026" s="7">
        <f t="shared" si="15"/>
        <v>5.2770448548812715E-3</v>
      </c>
      <c r="L1026" s="1"/>
    </row>
    <row r="1027" spans="1:12" x14ac:dyDescent="0.75">
      <c r="A1027" s="2">
        <v>42665</v>
      </c>
      <c r="B1027" s="12">
        <v>3.81</v>
      </c>
      <c r="C1027" s="12">
        <v>3.91</v>
      </c>
      <c r="D1027" s="12">
        <v>3.8</v>
      </c>
      <c r="E1027" s="12">
        <v>3.89</v>
      </c>
      <c r="F1027" s="12">
        <v>3858130</v>
      </c>
      <c r="G1027" s="12">
        <v>186897442</v>
      </c>
      <c r="H1027" s="7">
        <f t="shared" ref="H1027:H1090" si="16">(E1027-B1027)/B1027</f>
        <v>2.0997375328084007E-2</v>
      </c>
      <c r="L1027" s="1"/>
    </row>
    <row r="1028" spans="1:12" x14ac:dyDescent="0.75">
      <c r="A1028" s="2">
        <v>42666</v>
      </c>
      <c r="B1028" s="12">
        <v>3.89</v>
      </c>
      <c r="C1028" s="12">
        <v>3.94</v>
      </c>
      <c r="D1028" s="12">
        <v>3.89</v>
      </c>
      <c r="E1028" s="12">
        <v>3.92</v>
      </c>
      <c r="F1028" s="12">
        <v>3927550</v>
      </c>
      <c r="G1028" s="12">
        <v>188503414</v>
      </c>
      <c r="H1028" s="7">
        <f t="shared" si="16"/>
        <v>7.7120822622107465E-3</v>
      </c>
      <c r="L1028" s="1"/>
    </row>
    <row r="1029" spans="1:12" x14ac:dyDescent="0.75">
      <c r="A1029" s="2">
        <v>42667</v>
      </c>
      <c r="B1029" s="12">
        <v>3.92</v>
      </c>
      <c r="C1029" s="12">
        <v>3.92</v>
      </c>
      <c r="D1029" s="12">
        <v>3.87</v>
      </c>
      <c r="E1029" s="12">
        <v>3.87</v>
      </c>
      <c r="F1029" s="12">
        <v>2999400</v>
      </c>
      <c r="G1029" s="12">
        <v>186205733</v>
      </c>
      <c r="H1029" s="7">
        <f t="shared" si="16"/>
        <v>-1.2755102040816282E-2</v>
      </c>
      <c r="L1029" s="1"/>
    </row>
    <row r="1030" spans="1:12" x14ac:dyDescent="0.75">
      <c r="A1030" s="2">
        <v>42668</v>
      </c>
      <c r="B1030" s="12">
        <v>3.87</v>
      </c>
      <c r="C1030" s="12">
        <v>3.92</v>
      </c>
      <c r="D1030" s="12">
        <v>3.87</v>
      </c>
      <c r="E1030" s="12">
        <v>3.9</v>
      </c>
      <c r="F1030" s="12">
        <v>3154970</v>
      </c>
      <c r="G1030" s="12">
        <v>187977543</v>
      </c>
      <c r="H1030" s="7">
        <f t="shared" si="16"/>
        <v>7.7519379844960736E-3</v>
      </c>
      <c r="L1030" s="1"/>
    </row>
    <row r="1031" spans="1:12" x14ac:dyDescent="0.75">
      <c r="A1031" s="2">
        <v>42669</v>
      </c>
      <c r="B1031" s="12">
        <v>3.91</v>
      </c>
      <c r="C1031" s="12">
        <v>3.97</v>
      </c>
      <c r="D1031" s="12">
        <v>3.9</v>
      </c>
      <c r="E1031" s="12">
        <v>3.96</v>
      </c>
      <c r="F1031" s="12">
        <v>5418040</v>
      </c>
      <c r="G1031" s="12">
        <v>190729860</v>
      </c>
      <c r="H1031" s="7">
        <f t="shared" si="16"/>
        <v>1.2787723785166195E-2</v>
      </c>
      <c r="L1031" s="1"/>
    </row>
    <row r="1032" spans="1:12" x14ac:dyDescent="0.75">
      <c r="A1032" s="2">
        <v>42670</v>
      </c>
      <c r="B1032" s="12">
        <v>3.96</v>
      </c>
      <c r="C1032" s="12">
        <v>4.0599999999999996</v>
      </c>
      <c r="D1032" s="12">
        <v>3.96</v>
      </c>
      <c r="E1032" s="12">
        <v>4.0199999999999996</v>
      </c>
      <c r="F1032" s="12">
        <v>6216070</v>
      </c>
      <c r="G1032" s="12">
        <v>193738394</v>
      </c>
      <c r="H1032" s="7">
        <f t="shared" si="16"/>
        <v>1.5151515151515053E-2</v>
      </c>
      <c r="L1032" s="1"/>
    </row>
    <row r="1033" spans="1:12" x14ac:dyDescent="0.75">
      <c r="A1033" s="2">
        <v>42671</v>
      </c>
      <c r="B1033" s="12">
        <v>4.04</v>
      </c>
      <c r="C1033" s="12">
        <v>4.04</v>
      </c>
      <c r="D1033" s="12">
        <v>3.95</v>
      </c>
      <c r="E1033" s="12">
        <v>3.97</v>
      </c>
      <c r="F1033" s="12">
        <v>4260230</v>
      </c>
      <c r="G1033" s="12">
        <v>191472767</v>
      </c>
      <c r="H1033" s="7">
        <f t="shared" si="16"/>
        <v>-1.7326732673267287E-2</v>
      </c>
      <c r="L1033" s="1"/>
    </row>
    <row r="1034" spans="1:12" x14ac:dyDescent="0.75">
      <c r="A1034" s="2">
        <v>42672</v>
      </c>
      <c r="B1034" s="12">
        <v>3.98</v>
      </c>
      <c r="C1034" s="12">
        <v>4.0999999999999996</v>
      </c>
      <c r="D1034" s="12">
        <v>3.97</v>
      </c>
      <c r="E1034" s="12">
        <v>4.09</v>
      </c>
      <c r="F1034" s="12">
        <v>5732580</v>
      </c>
      <c r="G1034" s="12">
        <v>197172900</v>
      </c>
      <c r="H1034" s="7">
        <f t="shared" si="16"/>
        <v>2.763819095477384E-2</v>
      </c>
      <c r="L1034" s="1"/>
    </row>
    <row r="1035" spans="1:12" x14ac:dyDescent="0.75">
      <c r="A1035" s="2">
        <v>42673</v>
      </c>
      <c r="B1035" s="12">
        <v>4.0999999999999996</v>
      </c>
      <c r="C1035" s="12">
        <v>4.0999999999999996</v>
      </c>
      <c r="D1035" s="12">
        <v>4.0199999999999996</v>
      </c>
      <c r="E1035" s="12">
        <v>4.03</v>
      </c>
      <c r="F1035" s="12">
        <v>4364420</v>
      </c>
      <c r="G1035" s="12">
        <v>194515844</v>
      </c>
      <c r="H1035" s="7">
        <f t="shared" si="16"/>
        <v>-1.7073170731707173E-2</v>
      </c>
      <c r="L1035" s="1"/>
    </row>
    <row r="1036" spans="1:12" x14ac:dyDescent="0.75">
      <c r="A1036" s="2">
        <v>42674</v>
      </c>
      <c r="B1036" s="12">
        <v>4.04</v>
      </c>
      <c r="C1036" s="12">
        <v>4.05</v>
      </c>
      <c r="D1036" s="12">
        <v>3.98</v>
      </c>
      <c r="E1036" s="12">
        <v>3.99</v>
      </c>
      <c r="F1036" s="12">
        <v>3893350</v>
      </c>
      <c r="G1036" s="12">
        <v>192650974</v>
      </c>
      <c r="H1036" s="7">
        <f t="shared" si="16"/>
        <v>-1.2376237623762332E-2</v>
      </c>
      <c r="L1036" s="1"/>
    </row>
    <row r="1037" spans="1:12" x14ac:dyDescent="0.75">
      <c r="A1037" s="2">
        <v>42675</v>
      </c>
      <c r="B1037" s="12">
        <v>4</v>
      </c>
      <c r="C1037" s="12">
        <v>4.1500000000000004</v>
      </c>
      <c r="D1037" s="12">
        <v>3.99</v>
      </c>
      <c r="E1037" s="12">
        <v>4.09</v>
      </c>
      <c r="F1037" s="12">
        <v>4714890</v>
      </c>
      <c r="G1037" s="12">
        <v>197264086</v>
      </c>
      <c r="H1037" s="7">
        <f t="shared" si="16"/>
        <v>2.2499999999999964E-2</v>
      </c>
      <c r="L1037" s="1"/>
    </row>
    <row r="1038" spans="1:12" x14ac:dyDescent="0.75">
      <c r="A1038" s="2">
        <v>42676</v>
      </c>
      <c r="B1038" s="12">
        <v>4.09</v>
      </c>
      <c r="C1038" s="12">
        <v>4.13</v>
      </c>
      <c r="D1038" s="12">
        <v>4.05</v>
      </c>
      <c r="E1038" s="12">
        <v>4.0999999999999996</v>
      </c>
      <c r="F1038" s="12">
        <v>3646100</v>
      </c>
      <c r="G1038" s="12">
        <v>198109559</v>
      </c>
      <c r="H1038" s="7">
        <f t="shared" si="16"/>
        <v>2.4449877750610726E-3</v>
      </c>
      <c r="L1038" s="1"/>
    </row>
    <row r="1039" spans="1:12" x14ac:dyDescent="0.75">
      <c r="A1039" s="2">
        <v>42677</v>
      </c>
      <c r="B1039" s="12">
        <v>4.1100000000000003</v>
      </c>
      <c r="C1039" s="12">
        <v>4.18</v>
      </c>
      <c r="D1039" s="12">
        <v>3.81</v>
      </c>
      <c r="E1039" s="12">
        <v>3.86</v>
      </c>
      <c r="F1039" s="12">
        <v>5883490</v>
      </c>
      <c r="G1039" s="12">
        <v>186428794</v>
      </c>
      <c r="H1039" s="7">
        <f t="shared" si="16"/>
        <v>-6.0827250608272612E-2</v>
      </c>
      <c r="L1039" s="1"/>
    </row>
    <row r="1040" spans="1:12" x14ac:dyDescent="0.75">
      <c r="A1040" s="2">
        <v>42678</v>
      </c>
      <c r="B1040" s="12">
        <v>3.86</v>
      </c>
      <c r="C1040" s="12">
        <v>3.89</v>
      </c>
      <c r="D1040" s="12">
        <v>3.82</v>
      </c>
      <c r="E1040" s="12">
        <v>3.88</v>
      </c>
      <c r="F1040" s="12">
        <v>3481430</v>
      </c>
      <c r="G1040" s="12">
        <v>187331688</v>
      </c>
      <c r="H1040" s="7">
        <f t="shared" si="16"/>
        <v>5.1813471502590719E-3</v>
      </c>
      <c r="L1040" s="1"/>
    </row>
    <row r="1041" spans="1:12" x14ac:dyDescent="0.75">
      <c r="A1041" s="2">
        <v>42679</v>
      </c>
      <c r="B1041" s="12">
        <v>3.88</v>
      </c>
      <c r="C1041" s="12">
        <v>3.93</v>
      </c>
      <c r="D1041" s="12">
        <v>3.85</v>
      </c>
      <c r="E1041" s="12">
        <v>3.87</v>
      </c>
      <c r="F1041" s="12">
        <v>2318820</v>
      </c>
      <c r="G1041" s="12">
        <v>186796717</v>
      </c>
      <c r="H1041" s="7">
        <f t="shared" si="16"/>
        <v>-2.5773195876288113E-3</v>
      </c>
      <c r="L1041" s="1"/>
    </row>
    <row r="1042" spans="1:12" x14ac:dyDescent="0.75">
      <c r="A1042" s="2">
        <v>42680</v>
      </c>
      <c r="B1042" s="12">
        <v>3.86</v>
      </c>
      <c r="C1042" s="12">
        <v>3.92</v>
      </c>
      <c r="D1042" s="12">
        <v>3.84</v>
      </c>
      <c r="E1042" s="12">
        <v>3.89</v>
      </c>
      <c r="F1042" s="12">
        <v>2192880</v>
      </c>
      <c r="G1042" s="12">
        <v>187941022</v>
      </c>
      <c r="H1042" s="7">
        <f t="shared" si="16"/>
        <v>7.7720207253886659E-3</v>
      </c>
      <c r="L1042" s="1"/>
    </row>
    <row r="1043" spans="1:12" x14ac:dyDescent="0.75">
      <c r="A1043" s="2">
        <v>42681</v>
      </c>
      <c r="B1043" s="12">
        <v>3.89</v>
      </c>
      <c r="C1043" s="12">
        <v>3.89</v>
      </c>
      <c r="D1043" s="12">
        <v>3.79</v>
      </c>
      <c r="E1043" s="12">
        <v>3.84</v>
      </c>
      <c r="F1043" s="12">
        <v>2806430</v>
      </c>
      <c r="G1043" s="12">
        <v>185558516</v>
      </c>
      <c r="H1043" s="7">
        <f t="shared" si="16"/>
        <v>-1.2853470437018063E-2</v>
      </c>
      <c r="L1043" s="1"/>
    </row>
    <row r="1044" spans="1:12" x14ac:dyDescent="0.75">
      <c r="A1044" s="2">
        <v>42682</v>
      </c>
      <c r="B1044" s="12">
        <v>3.84</v>
      </c>
      <c r="C1044" s="12">
        <v>3.86</v>
      </c>
      <c r="D1044" s="12">
        <v>3.82</v>
      </c>
      <c r="E1044" s="12">
        <v>3.84</v>
      </c>
      <c r="F1044" s="12">
        <v>2493340</v>
      </c>
      <c r="G1044" s="12">
        <v>185797751</v>
      </c>
      <c r="H1044" s="7">
        <f t="shared" si="16"/>
        <v>0</v>
      </c>
      <c r="L1044" s="1"/>
    </row>
    <row r="1045" spans="1:12" x14ac:dyDescent="0.75">
      <c r="A1045" s="2">
        <v>42683</v>
      </c>
      <c r="B1045" s="12">
        <v>3.85</v>
      </c>
      <c r="C1045" s="12">
        <v>3.94</v>
      </c>
      <c r="D1045" s="12">
        <v>3.81</v>
      </c>
      <c r="E1045" s="12">
        <v>3.86</v>
      </c>
      <c r="F1045" s="12">
        <v>2894790</v>
      </c>
      <c r="G1045" s="12">
        <v>186910333</v>
      </c>
      <c r="H1045" s="7">
        <f t="shared" si="16"/>
        <v>2.5974025974025419E-3</v>
      </c>
      <c r="L1045" s="1"/>
    </row>
    <row r="1046" spans="1:12" x14ac:dyDescent="0.75">
      <c r="A1046" s="2">
        <v>42684</v>
      </c>
      <c r="B1046" s="12">
        <v>3.86</v>
      </c>
      <c r="C1046" s="12">
        <v>3.87</v>
      </c>
      <c r="D1046" s="12">
        <v>3.81</v>
      </c>
      <c r="E1046" s="12">
        <v>3.82</v>
      </c>
      <c r="F1046" s="12">
        <v>2334820</v>
      </c>
      <c r="G1046" s="12">
        <v>185020476</v>
      </c>
      <c r="H1046" s="7">
        <f t="shared" si="16"/>
        <v>-1.0362694300518144E-2</v>
      </c>
      <c r="L1046" s="1"/>
    </row>
    <row r="1047" spans="1:12" x14ac:dyDescent="0.75">
      <c r="A1047" s="2">
        <v>42685</v>
      </c>
      <c r="B1047" s="12">
        <v>3.84</v>
      </c>
      <c r="C1047" s="12">
        <v>3.84</v>
      </c>
      <c r="D1047" s="12">
        <v>3.8</v>
      </c>
      <c r="E1047" s="12">
        <v>3.82</v>
      </c>
      <c r="F1047" s="12">
        <v>2124360</v>
      </c>
      <c r="G1047" s="12">
        <v>184683452</v>
      </c>
      <c r="H1047" s="7">
        <f t="shared" si="16"/>
        <v>-5.2083333333333382E-3</v>
      </c>
      <c r="L1047" s="1"/>
    </row>
    <row r="1048" spans="1:12" x14ac:dyDescent="0.75">
      <c r="A1048" s="2">
        <v>42686</v>
      </c>
      <c r="B1048" s="12">
        <v>3.81</v>
      </c>
      <c r="C1048" s="12">
        <v>3.83</v>
      </c>
      <c r="D1048" s="12">
        <v>3.75</v>
      </c>
      <c r="E1048" s="12">
        <v>3.76</v>
      </c>
      <c r="F1048" s="12">
        <v>2592430</v>
      </c>
      <c r="G1048" s="12">
        <v>182214528</v>
      </c>
      <c r="H1048" s="7">
        <f t="shared" si="16"/>
        <v>-1.3123359580052563E-2</v>
      </c>
      <c r="L1048" s="1"/>
    </row>
    <row r="1049" spans="1:12" x14ac:dyDescent="0.75">
      <c r="A1049" s="2">
        <v>42687</v>
      </c>
      <c r="B1049" s="12">
        <v>3.77</v>
      </c>
      <c r="C1049" s="12">
        <v>3.91</v>
      </c>
      <c r="D1049" s="12">
        <v>3.69</v>
      </c>
      <c r="E1049" s="12">
        <v>3.88</v>
      </c>
      <c r="F1049" s="12">
        <v>3344370</v>
      </c>
      <c r="G1049" s="12">
        <v>187793621</v>
      </c>
      <c r="H1049" s="7">
        <f t="shared" si="16"/>
        <v>2.9177718832891213E-2</v>
      </c>
      <c r="L1049" s="1"/>
    </row>
    <row r="1050" spans="1:12" x14ac:dyDescent="0.75">
      <c r="A1050" s="2">
        <v>42688</v>
      </c>
      <c r="B1050" s="12">
        <v>3.88</v>
      </c>
      <c r="C1050" s="12">
        <v>3.89</v>
      </c>
      <c r="D1050" s="12">
        <v>3.86</v>
      </c>
      <c r="E1050" s="12">
        <v>3.88</v>
      </c>
      <c r="F1050" s="12">
        <v>2525810</v>
      </c>
      <c r="G1050" s="12">
        <v>187763726</v>
      </c>
      <c r="H1050" s="7">
        <f t="shared" si="16"/>
        <v>0</v>
      </c>
      <c r="L1050" s="1"/>
    </row>
    <row r="1051" spans="1:12" x14ac:dyDescent="0.75">
      <c r="A1051" s="2">
        <v>42689</v>
      </c>
      <c r="B1051" s="12">
        <v>3.89</v>
      </c>
      <c r="C1051" s="12">
        <v>3.96</v>
      </c>
      <c r="D1051" s="12">
        <v>3.86</v>
      </c>
      <c r="E1051" s="12">
        <v>3.89</v>
      </c>
      <c r="F1051" s="12">
        <v>3032290</v>
      </c>
      <c r="G1051" s="12">
        <v>188664991</v>
      </c>
      <c r="H1051" s="7">
        <f t="shared" si="16"/>
        <v>0</v>
      </c>
      <c r="L1051" s="1"/>
    </row>
    <row r="1052" spans="1:12" x14ac:dyDescent="0.75">
      <c r="A1052" s="2">
        <v>42690</v>
      </c>
      <c r="B1052" s="12">
        <v>3.9</v>
      </c>
      <c r="C1052" s="12">
        <v>4.03</v>
      </c>
      <c r="D1052" s="12">
        <v>3.9</v>
      </c>
      <c r="E1052" s="12">
        <v>4.0199999999999996</v>
      </c>
      <c r="F1052" s="12">
        <v>4232760</v>
      </c>
      <c r="G1052" s="12">
        <v>194823409</v>
      </c>
      <c r="H1052" s="7">
        <f t="shared" si="16"/>
        <v>3.0769230769230684E-2</v>
      </c>
      <c r="L1052" s="1"/>
    </row>
    <row r="1053" spans="1:12" x14ac:dyDescent="0.75">
      <c r="A1053" s="2">
        <v>42691</v>
      </c>
      <c r="B1053" s="12">
        <v>4.0599999999999996</v>
      </c>
      <c r="C1053" s="12">
        <v>4.07</v>
      </c>
      <c r="D1053" s="12">
        <v>3.94</v>
      </c>
      <c r="E1053" s="12">
        <v>3.94</v>
      </c>
      <c r="F1053" s="12">
        <v>3120160</v>
      </c>
      <c r="G1053" s="12">
        <v>191181641</v>
      </c>
      <c r="H1053" s="7">
        <f t="shared" si="16"/>
        <v>-2.9556650246305338E-2</v>
      </c>
      <c r="L1053" s="1"/>
    </row>
    <row r="1054" spans="1:12" x14ac:dyDescent="0.75">
      <c r="A1054" s="2">
        <v>42692</v>
      </c>
      <c r="B1054" s="12">
        <v>3.96</v>
      </c>
      <c r="C1054" s="12">
        <v>4</v>
      </c>
      <c r="D1054" s="12">
        <v>3.94</v>
      </c>
      <c r="E1054" s="12">
        <v>3.96</v>
      </c>
      <c r="F1054" s="12">
        <v>2650960</v>
      </c>
      <c r="G1054" s="12">
        <v>192117402</v>
      </c>
      <c r="H1054" s="7">
        <f t="shared" si="16"/>
        <v>0</v>
      </c>
      <c r="L1054" s="1"/>
    </row>
    <row r="1055" spans="1:12" x14ac:dyDescent="0.75">
      <c r="A1055" s="2">
        <v>42693</v>
      </c>
      <c r="B1055" s="12">
        <v>3.98</v>
      </c>
      <c r="C1055" s="12">
        <v>3.98</v>
      </c>
      <c r="D1055" s="12">
        <v>3.94</v>
      </c>
      <c r="E1055" s="12">
        <v>3.95</v>
      </c>
      <c r="F1055" s="12">
        <v>2048720</v>
      </c>
      <c r="G1055" s="12">
        <v>191811705</v>
      </c>
      <c r="H1055" s="7">
        <f t="shared" si="16"/>
        <v>-7.5376884422110064E-3</v>
      </c>
      <c r="L1055" s="1"/>
    </row>
    <row r="1056" spans="1:12" x14ac:dyDescent="0.75">
      <c r="A1056" s="2">
        <v>42694</v>
      </c>
      <c r="B1056" s="12">
        <v>3.97</v>
      </c>
      <c r="C1056" s="12">
        <v>3.97</v>
      </c>
      <c r="D1056" s="12">
        <v>3.9</v>
      </c>
      <c r="E1056" s="12">
        <v>3.92</v>
      </c>
      <c r="F1056" s="12">
        <v>2680300</v>
      </c>
      <c r="G1056" s="12">
        <v>190322156</v>
      </c>
      <c r="H1056" s="7">
        <f t="shared" si="16"/>
        <v>-1.259445843828722E-2</v>
      </c>
      <c r="L1056" s="1"/>
    </row>
    <row r="1057" spans="1:12" x14ac:dyDescent="0.75">
      <c r="A1057" s="2">
        <v>42695</v>
      </c>
      <c r="B1057" s="12">
        <v>3.93</v>
      </c>
      <c r="C1057" s="12">
        <v>3.96</v>
      </c>
      <c r="D1057" s="12">
        <v>3.92</v>
      </c>
      <c r="E1057" s="12">
        <v>3.94</v>
      </c>
      <c r="F1057" s="12">
        <v>1999840</v>
      </c>
      <c r="G1057" s="12">
        <v>191493664</v>
      </c>
      <c r="H1057" s="7">
        <f t="shared" si="16"/>
        <v>2.5445292620864595E-3</v>
      </c>
      <c r="L1057" s="1"/>
    </row>
    <row r="1058" spans="1:12" x14ac:dyDescent="0.75">
      <c r="A1058" s="2">
        <v>42696</v>
      </c>
      <c r="B1058" s="12">
        <v>3.95</v>
      </c>
      <c r="C1058" s="12">
        <v>3.97</v>
      </c>
      <c r="D1058" s="12">
        <v>3.91</v>
      </c>
      <c r="E1058" s="12">
        <v>3.95</v>
      </c>
      <c r="F1058" s="12">
        <v>2347880</v>
      </c>
      <c r="G1058" s="12">
        <v>191671917</v>
      </c>
      <c r="H1058" s="7">
        <f t="shared" si="16"/>
        <v>0</v>
      </c>
      <c r="L1058" s="1"/>
    </row>
    <row r="1059" spans="1:12" x14ac:dyDescent="0.75">
      <c r="A1059" s="2">
        <v>42697</v>
      </c>
      <c r="B1059" s="12">
        <v>3.97</v>
      </c>
      <c r="C1059" s="12">
        <v>3.97</v>
      </c>
      <c r="D1059" s="12">
        <v>3.92</v>
      </c>
      <c r="E1059" s="12">
        <v>3.93</v>
      </c>
      <c r="F1059" s="12">
        <v>2184200</v>
      </c>
      <c r="G1059" s="12">
        <v>190661739</v>
      </c>
      <c r="H1059" s="7">
        <f t="shared" si="16"/>
        <v>-1.0075566750629731E-2</v>
      </c>
      <c r="L1059" s="1"/>
    </row>
    <row r="1060" spans="1:12" x14ac:dyDescent="0.75">
      <c r="A1060" s="2">
        <v>42698</v>
      </c>
      <c r="B1060" s="12">
        <v>3.93</v>
      </c>
      <c r="C1060" s="12">
        <v>3.95</v>
      </c>
      <c r="D1060" s="12">
        <v>3.89</v>
      </c>
      <c r="E1060" s="12">
        <v>3.91</v>
      </c>
      <c r="F1060" s="12">
        <v>2089790</v>
      </c>
      <c r="G1060" s="12">
        <v>189869691</v>
      </c>
      <c r="H1060" s="7">
        <f t="shared" si="16"/>
        <v>-5.0890585241730327E-3</v>
      </c>
      <c r="L1060" s="1"/>
    </row>
    <row r="1061" spans="1:12" x14ac:dyDescent="0.75">
      <c r="A1061" s="2">
        <v>42699</v>
      </c>
      <c r="B1061" s="12">
        <v>3.91</v>
      </c>
      <c r="C1061" s="12">
        <v>3.92</v>
      </c>
      <c r="D1061" s="12">
        <v>3.89</v>
      </c>
      <c r="E1061" s="12">
        <v>3.92</v>
      </c>
      <c r="F1061" s="12">
        <v>2211790</v>
      </c>
      <c r="G1061" s="12">
        <v>190305090</v>
      </c>
      <c r="H1061" s="7">
        <f t="shared" si="16"/>
        <v>2.5575447570331936E-3</v>
      </c>
      <c r="L1061" s="1"/>
    </row>
    <row r="1062" spans="1:12" x14ac:dyDescent="0.75">
      <c r="A1062" s="2">
        <v>42700</v>
      </c>
      <c r="B1062" s="12">
        <v>3.92</v>
      </c>
      <c r="C1062" s="12">
        <v>3.93</v>
      </c>
      <c r="D1062" s="12">
        <v>3.88</v>
      </c>
      <c r="E1062" s="12">
        <v>3.89</v>
      </c>
      <c r="F1062" s="12">
        <v>1782340</v>
      </c>
      <c r="G1062" s="12">
        <v>189349048</v>
      </c>
      <c r="H1062" s="7">
        <f t="shared" si="16"/>
        <v>-7.6530612244897463E-3</v>
      </c>
      <c r="L1062" s="1"/>
    </row>
    <row r="1063" spans="1:12" x14ac:dyDescent="0.75">
      <c r="A1063" s="2">
        <v>42701</v>
      </c>
      <c r="B1063" s="12">
        <v>3.91</v>
      </c>
      <c r="C1063" s="12">
        <v>3.92</v>
      </c>
      <c r="D1063" s="12">
        <v>3.88</v>
      </c>
      <c r="E1063" s="12">
        <v>3.88</v>
      </c>
      <c r="F1063" s="12">
        <v>1631940</v>
      </c>
      <c r="G1063" s="12">
        <v>188840590</v>
      </c>
      <c r="H1063" s="7">
        <f t="shared" si="16"/>
        <v>-7.6726342710998078E-3</v>
      </c>
      <c r="L1063" s="1"/>
    </row>
    <row r="1064" spans="1:12" x14ac:dyDescent="0.75">
      <c r="A1064" s="2">
        <v>42702</v>
      </c>
      <c r="B1064" s="12">
        <v>3.9</v>
      </c>
      <c r="C1064" s="12">
        <v>3.91</v>
      </c>
      <c r="D1064" s="12">
        <v>3.88</v>
      </c>
      <c r="E1064" s="12">
        <v>3.88</v>
      </c>
      <c r="F1064" s="12">
        <v>1726410</v>
      </c>
      <c r="G1064" s="12">
        <v>188976866</v>
      </c>
      <c r="H1064" s="7">
        <f t="shared" si="16"/>
        <v>-5.1282051282051325E-3</v>
      </c>
      <c r="L1064" s="1"/>
    </row>
    <row r="1065" spans="1:12" x14ac:dyDescent="0.75">
      <c r="A1065" s="2">
        <v>42703</v>
      </c>
      <c r="B1065" s="12">
        <v>3.89</v>
      </c>
      <c r="C1065" s="12">
        <v>3.9</v>
      </c>
      <c r="D1065" s="12">
        <v>3.87</v>
      </c>
      <c r="E1065" s="12">
        <v>3.87</v>
      </c>
      <c r="F1065" s="12">
        <v>2436960</v>
      </c>
      <c r="G1065" s="12">
        <v>188550246</v>
      </c>
      <c r="H1065" s="7">
        <f t="shared" si="16"/>
        <v>-5.1413881748072028E-3</v>
      </c>
      <c r="L1065" s="1"/>
    </row>
    <row r="1066" spans="1:12" x14ac:dyDescent="0.75">
      <c r="A1066" s="2">
        <v>42704</v>
      </c>
      <c r="B1066" s="12">
        <v>3.89</v>
      </c>
      <c r="C1066" s="12">
        <v>3.92</v>
      </c>
      <c r="D1066" s="12">
        <v>3.88</v>
      </c>
      <c r="E1066" s="12">
        <v>3.89</v>
      </c>
      <c r="F1066" s="12">
        <v>1857280</v>
      </c>
      <c r="G1066" s="12">
        <v>189543678</v>
      </c>
      <c r="H1066" s="7">
        <f t="shared" si="16"/>
        <v>0</v>
      </c>
      <c r="L1066" s="1"/>
    </row>
    <row r="1067" spans="1:12" x14ac:dyDescent="0.75">
      <c r="A1067" s="2">
        <v>42705</v>
      </c>
      <c r="B1067" s="12">
        <v>3.91</v>
      </c>
      <c r="C1067" s="12">
        <v>3.92</v>
      </c>
      <c r="D1067" s="12">
        <v>3.89</v>
      </c>
      <c r="E1067" s="12">
        <v>3.91</v>
      </c>
      <c r="F1067" s="12">
        <v>1985600</v>
      </c>
      <c r="G1067" s="12">
        <v>190346608</v>
      </c>
      <c r="H1067" s="7">
        <f t="shared" si="16"/>
        <v>0</v>
      </c>
      <c r="L1067" s="1"/>
    </row>
    <row r="1068" spans="1:12" x14ac:dyDescent="0.75">
      <c r="A1068" s="2">
        <v>42706</v>
      </c>
      <c r="B1068" s="12">
        <v>3.92</v>
      </c>
      <c r="C1068" s="12">
        <v>3.96</v>
      </c>
      <c r="D1068" s="12">
        <v>3.92</v>
      </c>
      <c r="E1068" s="12">
        <v>3.95</v>
      </c>
      <c r="F1068" s="12">
        <v>2559070</v>
      </c>
      <c r="G1068" s="12">
        <v>192221835</v>
      </c>
      <c r="H1068" s="7">
        <f t="shared" si="16"/>
        <v>7.6530612244898599E-3</v>
      </c>
      <c r="L1068" s="1"/>
    </row>
    <row r="1069" spans="1:12" x14ac:dyDescent="0.75">
      <c r="A1069" s="2">
        <v>42707</v>
      </c>
      <c r="B1069" s="12">
        <v>3.95</v>
      </c>
      <c r="C1069" s="12">
        <v>3.95</v>
      </c>
      <c r="D1069" s="12">
        <v>3.91</v>
      </c>
      <c r="E1069" s="12">
        <v>3.92</v>
      </c>
      <c r="F1069" s="12">
        <v>1805780</v>
      </c>
      <c r="G1069" s="12">
        <v>191186224</v>
      </c>
      <c r="H1069" s="7">
        <f t="shared" si="16"/>
        <v>-7.5949367088608225E-3</v>
      </c>
      <c r="L1069" s="1"/>
    </row>
    <row r="1070" spans="1:12" x14ac:dyDescent="0.75">
      <c r="A1070" s="2">
        <v>42708</v>
      </c>
      <c r="B1070" s="12">
        <v>3.93</v>
      </c>
      <c r="C1070" s="12">
        <v>3.95</v>
      </c>
      <c r="D1070" s="12">
        <v>3.9</v>
      </c>
      <c r="E1070" s="12">
        <v>3.9</v>
      </c>
      <c r="F1070" s="12">
        <v>1908090</v>
      </c>
      <c r="G1070" s="12">
        <v>190052287</v>
      </c>
      <c r="H1070" s="7">
        <f t="shared" si="16"/>
        <v>-7.633587786259605E-3</v>
      </c>
      <c r="L1070" s="1"/>
    </row>
    <row r="1071" spans="1:12" x14ac:dyDescent="0.75">
      <c r="A1071" s="2">
        <v>42709</v>
      </c>
      <c r="B1071" s="12">
        <v>3.88</v>
      </c>
      <c r="C1071" s="12">
        <v>3.92</v>
      </c>
      <c r="D1071" s="12">
        <v>3.33</v>
      </c>
      <c r="E1071" s="12">
        <v>3.53</v>
      </c>
      <c r="F1071" s="12">
        <v>11106200</v>
      </c>
      <c r="G1071" s="12">
        <v>172020407</v>
      </c>
      <c r="H1071" s="7">
        <f t="shared" si="16"/>
        <v>-9.0206185567010336E-2</v>
      </c>
      <c r="L1071" s="1"/>
    </row>
    <row r="1072" spans="1:12" x14ac:dyDescent="0.75">
      <c r="A1072" s="2">
        <v>42710</v>
      </c>
      <c r="B1072" s="12">
        <v>3.49</v>
      </c>
      <c r="C1072" s="12">
        <v>3.56</v>
      </c>
      <c r="D1072" s="12">
        <v>3.49</v>
      </c>
      <c r="E1072" s="12">
        <v>3.54</v>
      </c>
      <c r="F1072" s="12">
        <v>3007340</v>
      </c>
      <c r="G1072" s="12">
        <v>172406582</v>
      </c>
      <c r="H1072" s="7">
        <f t="shared" si="16"/>
        <v>1.4326647564469863E-2</v>
      </c>
      <c r="L1072" s="1"/>
    </row>
    <row r="1073" spans="1:12" x14ac:dyDescent="0.75">
      <c r="A1073" s="2">
        <v>42711</v>
      </c>
      <c r="B1073" s="12">
        <v>3.54</v>
      </c>
      <c r="C1073" s="12">
        <v>3.63</v>
      </c>
      <c r="D1073" s="12">
        <v>3.51</v>
      </c>
      <c r="E1073" s="12">
        <v>3.62</v>
      </c>
      <c r="F1073" s="12">
        <v>2537240</v>
      </c>
      <c r="G1073" s="12">
        <v>176388678</v>
      </c>
      <c r="H1073" s="7">
        <f t="shared" si="16"/>
        <v>2.2598870056497196E-2</v>
      </c>
      <c r="L1073" s="1"/>
    </row>
    <row r="1074" spans="1:12" x14ac:dyDescent="0.75">
      <c r="A1074" s="2">
        <v>42712</v>
      </c>
      <c r="B1074" s="12">
        <v>3.6</v>
      </c>
      <c r="C1074" s="12">
        <v>3.73</v>
      </c>
      <c r="D1074" s="12">
        <v>3.6</v>
      </c>
      <c r="E1074" s="12">
        <v>3.69</v>
      </c>
      <c r="F1074" s="12">
        <v>2683090</v>
      </c>
      <c r="G1074" s="12">
        <v>180109547</v>
      </c>
      <c r="H1074" s="7">
        <f t="shared" si="16"/>
        <v>2.499999999999996E-2</v>
      </c>
      <c r="L1074" s="1"/>
    </row>
    <row r="1075" spans="1:12" x14ac:dyDescent="0.75">
      <c r="A1075" s="2">
        <v>42713</v>
      </c>
      <c r="B1075" s="12">
        <v>3.69</v>
      </c>
      <c r="C1075" s="12">
        <v>3.71</v>
      </c>
      <c r="D1075" s="12">
        <v>3.68</v>
      </c>
      <c r="E1075" s="12">
        <v>3.69</v>
      </c>
      <c r="F1075" s="12">
        <v>1758140</v>
      </c>
      <c r="G1075" s="12">
        <v>180183369</v>
      </c>
      <c r="H1075" s="7">
        <f t="shared" si="16"/>
        <v>0</v>
      </c>
      <c r="L1075" s="1"/>
    </row>
    <row r="1076" spans="1:12" x14ac:dyDescent="0.75">
      <c r="A1076" s="2">
        <v>42714</v>
      </c>
      <c r="B1076" s="12">
        <v>3.69</v>
      </c>
      <c r="C1076" s="12">
        <v>3.7</v>
      </c>
      <c r="D1076" s="12">
        <v>3.64</v>
      </c>
      <c r="E1076" s="12">
        <v>3.68</v>
      </c>
      <c r="F1076" s="12">
        <v>2093810</v>
      </c>
      <c r="G1076" s="12">
        <v>179687726</v>
      </c>
      <c r="H1076" s="7">
        <f t="shared" si="16"/>
        <v>-2.710027100270945E-3</v>
      </c>
      <c r="L1076" s="1"/>
    </row>
    <row r="1077" spans="1:12" x14ac:dyDescent="0.75">
      <c r="A1077" s="2">
        <v>42715</v>
      </c>
      <c r="B1077" s="12">
        <v>3.69</v>
      </c>
      <c r="C1077" s="12">
        <v>3.69</v>
      </c>
      <c r="D1077" s="12">
        <v>3.63</v>
      </c>
      <c r="E1077" s="12">
        <v>3.64</v>
      </c>
      <c r="F1077" s="12">
        <v>1948170</v>
      </c>
      <c r="G1077" s="12">
        <v>177672525</v>
      </c>
      <c r="H1077" s="7">
        <f t="shared" si="16"/>
        <v>-1.3550135501354966E-2</v>
      </c>
      <c r="L1077" s="1"/>
    </row>
    <row r="1078" spans="1:12" x14ac:dyDescent="0.75">
      <c r="A1078" s="2">
        <v>42716</v>
      </c>
      <c r="B1078" s="12">
        <v>3.64</v>
      </c>
      <c r="C1078" s="12">
        <v>3.67</v>
      </c>
      <c r="D1078" s="12">
        <v>3.62</v>
      </c>
      <c r="E1078" s="12">
        <v>3.66</v>
      </c>
      <c r="F1078" s="12">
        <v>2465660</v>
      </c>
      <c r="G1078" s="12">
        <v>178912649</v>
      </c>
      <c r="H1078" s="7">
        <f t="shared" si="16"/>
        <v>5.4945054945054993E-3</v>
      </c>
      <c r="L1078" s="1"/>
    </row>
    <row r="1079" spans="1:12" x14ac:dyDescent="0.75">
      <c r="A1079" s="2">
        <v>42717</v>
      </c>
      <c r="B1079" s="12">
        <v>3.67</v>
      </c>
      <c r="C1079" s="12">
        <v>3.7</v>
      </c>
      <c r="D1079" s="12">
        <v>3.65</v>
      </c>
      <c r="E1079" s="12">
        <v>3.65</v>
      </c>
      <c r="F1079" s="12">
        <v>1962750</v>
      </c>
      <c r="G1079" s="12">
        <v>178377518</v>
      </c>
      <c r="H1079" s="7">
        <f t="shared" si="16"/>
        <v>-5.449591280653956E-3</v>
      </c>
      <c r="L1079" s="1"/>
    </row>
    <row r="1080" spans="1:12" x14ac:dyDescent="0.75">
      <c r="A1080" s="2">
        <v>42718</v>
      </c>
      <c r="B1080" s="12">
        <v>3.66</v>
      </c>
      <c r="C1080" s="12">
        <v>3.66</v>
      </c>
      <c r="D1080" s="12">
        <v>3.59</v>
      </c>
      <c r="E1080" s="12">
        <v>3.62</v>
      </c>
      <c r="F1080" s="12">
        <v>2618560</v>
      </c>
      <c r="G1080" s="12">
        <v>176928995</v>
      </c>
      <c r="H1080" s="7">
        <f t="shared" si="16"/>
        <v>-1.0928961748633888E-2</v>
      </c>
      <c r="L1080" s="1"/>
    </row>
    <row r="1081" spans="1:12" x14ac:dyDescent="0.75">
      <c r="A1081" s="2">
        <v>42719</v>
      </c>
      <c r="B1081" s="12">
        <v>3.61</v>
      </c>
      <c r="C1081" s="12">
        <v>3.65</v>
      </c>
      <c r="D1081" s="12">
        <v>3.6</v>
      </c>
      <c r="E1081" s="12">
        <v>3.62</v>
      </c>
      <c r="F1081" s="12">
        <v>2679340</v>
      </c>
      <c r="G1081" s="12">
        <v>177217751</v>
      </c>
      <c r="H1081" s="7">
        <f t="shared" si="16"/>
        <v>2.770083102493139E-3</v>
      </c>
      <c r="L1081" s="1"/>
    </row>
    <row r="1082" spans="1:12" x14ac:dyDescent="0.75">
      <c r="A1082" s="2">
        <v>42720</v>
      </c>
      <c r="B1082" s="12">
        <v>3.63</v>
      </c>
      <c r="C1082" s="12">
        <v>3.65</v>
      </c>
      <c r="D1082" s="12">
        <v>3.61</v>
      </c>
      <c r="E1082" s="12">
        <v>3.63</v>
      </c>
      <c r="F1082" s="12">
        <v>1625780</v>
      </c>
      <c r="G1082" s="12">
        <v>177452394</v>
      </c>
      <c r="H1082" s="7">
        <f t="shared" si="16"/>
        <v>0</v>
      </c>
      <c r="L1082" s="1"/>
    </row>
    <row r="1083" spans="1:12" x14ac:dyDescent="0.75">
      <c r="A1083" s="2">
        <v>42721</v>
      </c>
      <c r="B1083" s="12">
        <v>3.63</v>
      </c>
      <c r="C1083" s="12">
        <v>3.71</v>
      </c>
      <c r="D1083" s="12">
        <v>3.61</v>
      </c>
      <c r="E1083" s="12">
        <v>3.7</v>
      </c>
      <c r="F1083" s="12">
        <v>2559210</v>
      </c>
      <c r="G1083" s="12">
        <v>180891699</v>
      </c>
      <c r="H1083" s="7">
        <f t="shared" si="16"/>
        <v>1.928374655647391E-2</v>
      </c>
      <c r="L1083" s="1"/>
    </row>
    <row r="1084" spans="1:12" x14ac:dyDescent="0.75">
      <c r="A1084" s="2">
        <v>42722</v>
      </c>
      <c r="B1084" s="12">
        <v>3.7</v>
      </c>
      <c r="C1084" s="12">
        <v>3.71</v>
      </c>
      <c r="D1084" s="12">
        <v>3.66</v>
      </c>
      <c r="E1084" s="12">
        <v>3.68</v>
      </c>
      <c r="F1084" s="12">
        <v>1951490</v>
      </c>
      <c r="G1084" s="12">
        <v>179940572</v>
      </c>
      <c r="H1084" s="7">
        <f t="shared" si="16"/>
        <v>-5.40540540540541E-3</v>
      </c>
      <c r="L1084" s="1"/>
    </row>
    <row r="1085" spans="1:12" x14ac:dyDescent="0.75">
      <c r="A1085" s="2">
        <v>42723</v>
      </c>
      <c r="B1085" s="12">
        <v>3.68</v>
      </c>
      <c r="C1085" s="12">
        <v>3.68</v>
      </c>
      <c r="D1085" s="12">
        <v>3.65</v>
      </c>
      <c r="E1085" s="12">
        <v>3.66</v>
      </c>
      <c r="F1085" s="12">
        <v>2274070</v>
      </c>
      <c r="G1085" s="12">
        <v>179294513</v>
      </c>
      <c r="H1085" s="7">
        <f t="shared" si="16"/>
        <v>-5.4347826086956564E-3</v>
      </c>
      <c r="L1085" s="1"/>
    </row>
    <row r="1086" spans="1:12" x14ac:dyDescent="0.75">
      <c r="A1086" s="2">
        <v>42724</v>
      </c>
      <c r="B1086" s="12">
        <v>3.66</v>
      </c>
      <c r="C1086" s="12">
        <v>3.66</v>
      </c>
      <c r="D1086" s="12">
        <v>3.64</v>
      </c>
      <c r="E1086" s="12">
        <v>3.66</v>
      </c>
      <c r="F1086" s="12">
        <v>2335510</v>
      </c>
      <c r="G1086" s="12">
        <v>179271873</v>
      </c>
      <c r="H1086" s="7">
        <f t="shared" si="16"/>
        <v>0</v>
      </c>
      <c r="L1086" s="1"/>
    </row>
    <row r="1087" spans="1:12" x14ac:dyDescent="0.75">
      <c r="A1087" s="2">
        <v>42725</v>
      </c>
      <c r="B1087" s="12">
        <v>3.66</v>
      </c>
      <c r="C1087" s="12">
        <v>3.69</v>
      </c>
      <c r="D1087" s="12">
        <v>3.65</v>
      </c>
      <c r="E1087" s="12">
        <v>3.65</v>
      </c>
      <c r="F1087" s="12">
        <v>2913250</v>
      </c>
      <c r="G1087" s="12">
        <v>178946727</v>
      </c>
      <c r="H1087" s="7">
        <f t="shared" si="16"/>
        <v>-2.7322404371585328E-3</v>
      </c>
      <c r="L1087" s="1"/>
    </row>
    <row r="1088" spans="1:12" x14ac:dyDescent="0.75">
      <c r="A1088" s="2">
        <v>42726</v>
      </c>
      <c r="B1088" s="12">
        <v>3.67</v>
      </c>
      <c r="C1088" s="12">
        <v>3.75</v>
      </c>
      <c r="D1088" s="12">
        <v>3.66</v>
      </c>
      <c r="E1088" s="12">
        <v>3.71</v>
      </c>
      <c r="F1088" s="12">
        <v>3657740</v>
      </c>
      <c r="G1088" s="12">
        <v>181850994</v>
      </c>
      <c r="H1088" s="7">
        <f t="shared" si="16"/>
        <v>1.0899182561307912E-2</v>
      </c>
      <c r="L1088" s="1"/>
    </row>
    <row r="1089" spans="1:12" x14ac:dyDescent="0.75">
      <c r="A1089" s="2">
        <v>42727</v>
      </c>
      <c r="B1089" s="12">
        <v>3.72</v>
      </c>
      <c r="C1089" s="12">
        <v>4.66</v>
      </c>
      <c r="D1089" s="12">
        <v>3.71</v>
      </c>
      <c r="E1089" s="12">
        <v>4.66</v>
      </c>
      <c r="F1089" s="12">
        <v>15539100</v>
      </c>
      <c r="G1089" s="12">
        <v>228149363</v>
      </c>
      <c r="H1089" s="7">
        <f t="shared" si="16"/>
        <v>0.25268817204301075</v>
      </c>
      <c r="L1089" s="1"/>
    </row>
    <row r="1090" spans="1:12" x14ac:dyDescent="0.75">
      <c r="A1090" s="2">
        <v>42728</v>
      </c>
      <c r="B1090" s="12">
        <v>4.6500000000000004</v>
      </c>
      <c r="C1090" s="12">
        <v>4.7699999999999996</v>
      </c>
      <c r="D1090" s="12">
        <v>4.42</v>
      </c>
      <c r="E1090" s="12">
        <v>4.55</v>
      </c>
      <c r="F1090" s="12">
        <v>19773600</v>
      </c>
      <c r="G1090" s="12">
        <v>223125158</v>
      </c>
      <c r="H1090" s="7">
        <f t="shared" si="16"/>
        <v>-2.1505376344086134E-2</v>
      </c>
      <c r="L1090" s="1"/>
    </row>
    <row r="1091" spans="1:12" x14ac:dyDescent="0.75">
      <c r="A1091" s="2">
        <v>42729</v>
      </c>
      <c r="B1091" s="12">
        <v>4.5599999999999996</v>
      </c>
      <c r="C1091" s="12">
        <v>4.57</v>
      </c>
      <c r="D1091" s="12">
        <v>4.22</v>
      </c>
      <c r="E1091" s="12">
        <v>4.3499999999999996</v>
      </c>
      <c r="F1091" s="12">
        <v>11363100</v>
      </c>
      <c r="G1091" s="12">
        <v>213168342</v>
      </c>
      <c r="H1091" s="7">
        <f t="shared" ref="H1091:H1154" si="17">(E1091-B1091)/B1091</f>
        <v>-4.6052631578947366E-2</v>
      </c>
      <c r="L1091" s="1"/>
    </row>
    <row r="1092" spans="1:12" x14ac:dyDescent="0.75">
      <c r="A1092" s="2">
        <v>42730</v>
      </c>
      <c r="B1092" s="12">
        <v>4.3499999999999996</v>
      </c>
      <c r="C1092" s="12">
        <v>4.47</v>
      </c>
      <c r="D1092" s="12">
        <v>4.28</v>
      </c>
      <c r="E1092" s="12">
        <v>4.3600000000000003</v>
      </c>
      <c r="F1092" s="12">
        <v>7603100</v>
      </c>
      <c r="G1092" s="12">
        <v>213643935</v>
      </c>
      <c r="H1092" s="7">
        <f t="shared" si="17"/>
        <v>2.2988505747127989E-3</v>
      </c>
      <c r="L1092" s="1"/>
    </row>
    <row r="1093" spans="1:12" x14ac:dyDescent="0.75">
      <c r="A1093" s="2">
        <v>42731</v>
      </c>
      <c r="B1093" s="12">
        <v>4.37</v>
      </c>
      <c r="C1093" s="12">
        <v>4.58</v>
      </c>
      <c r="D1093" s="12">
        <v>4.33</v>
      </c>
      <c r="E1093" s="12">
        <v>4.47</v>
      </c>
      <c r="F1093" s="12">
        <v>9294450</v>
      </c>
      <c r="G1093" s="12">
        <v>219307108</v>
      </c>
      <c r="H1093" s="7">
        <f t="shared" si="17"/>
        <v>2.2883295194507929E-2</v>
      </c>
      <c r="L1093" s="1"/>
    </row>
    <row r="1094" spans="1:12" x14ac:dyDescent="0.75">
      <c r="A1094" s="2">
        <v>42732</v>
      </c>
      <c r="B1094" s="12">
        <v>4.49</v>
      </c>
      <c r="C1094" s="12">
        <v>4.67</v>
      </c>
      <c r="D1094" s="12">
        <v>4.49</v>
      </c>
      <c r="E1094" s="12">
        <v>4.57</v>
      </c>
      <c r="F1094" s="12">
        <v>10319300</v>
      </c>
      <c r="G1094" s="12">
        <v>224386448</v>
      </c>
      <c r="H1094" s="7">
        <f t="shared" si="17"/>
        <v>1.7817371937639215E-2</v>
      </c>
      <c r="L1094" s="1"/>
    </row>
    <row r="1095" spans="1:12" x14ac:dyDescent="0.75">
      <c r="A1095" s="2">
        <v>42733</v>
      </c>
      <c r="B1095" s="12">
        <v>4.58</v>
      </c>
      <c r="C1095" s="12">
        <v>4.63</v>
      </c>
      <c r="D1095" s="12">
        <v>4.51</v>
      </c>
      <c r="E1095" s="12">
        <v>4.5599999999999996</v>
      </c>
      <c r="F1095" s="12">
        <v>9352850</v>
      </c>
      <c r="G1095" s="12">
        <v>223676935</v>
      </c>
      <c r="H1095" s="7">
        <f t="shared" si="17"/>
        <v>-4.3668122270743362E-3</v>
      </c>
      <c r="L1095" s="1"/>
    </row>
    <row r="1096" spans="1:12" x14ac:dyDescent="0.75">
      <c r="A1096" s="2">
        <v>42734</v>
      </c>
      <c r="B1096" s="12">
        <v>4.5599999999999996</v>
      </c>
      <c r="C1096" s="12">
        <v>4.5599999999999996</v>
      </c>
      <c r="D1096" s="12">
        <v>4.29</v>
      </c>
      <c r="E1096" s="12">
        <v>4.3899999999999997</v>
      </c>
      <c r="F1096" s="12">
        <v>11912800</v>
      </c>
      <c r="G1096" s="12">
        <v>215644689</v>
      </c>
      <c r="H1096" s="7">
        <f t="shared" si="17"/>
        <v>-3.7280701754385956E-2</v>
      </c>
      <c r="L1096" s="1"/>
    </row>
    <row r="1097" spans="1:12" x14ac:dyDescent="0.75">
      <c r="A1097" s="2">
        <v>42735</v>
      </c>
      <c r="B1097" s="12">
        <v>4.3899999999999997</v>
      </c>
      <c r="C1097" s="12">
        <v>4.4000000000000004</v>
      </c>
      <c r="D1097" s="12">
        <v>4.29</v>
      </c>
      <c r="E1097" s="12">
        <v>4.33</v>
      </c>
      <c r="F1097" s="12">
        <v>9210720</v>
      </c>
      <c r="G1097" s="12">
        <v>212503138</v>
      </c>
      <c r="H1097" s="7">
        <f t="shared" si="17"/>
        <v>-1.3667425968109251E-2</v>
      </c>
      <c r="L1097" s="1"/>
    </row>
    <row r="1098" spans="1:12" x14ac:dyDescent="0.75">
      <c r="A1098" s="2">
        <v>42736</v>
      </c>
      <c r="B1098" s="12">
        <v>4.33</v>
      </c>
      <c r="C1098" s="12">
        <v>4.5199999999999996</v>
      </c>
      <c r="D1098" s="12">
        <v>4.33</v>
      </c>
      <c r="E1098" s="12">
        <v>4.51</v>
      </c>
      <c r="F1098" s="12">
        <v>11337500</v>
      </c>
      <c r="G1098" s="12">
        <v>221718275</v>
      </c>
      <c r="H1098" s="7">
        <f t="shared" si="17"/>
        <v>4.1570438799076147E-2</v>
      </c>
      <c r="L1098" s="1"/>
    </row>
    <row r="1099" spans="1:12" x14ac:dyDescent="0.75">
      <c r="A1099" s="2">
        <v>42737</v>
      </c>
      <c r="B1099" s="12">
        <v>4.5199999999999996</v>
      </c>
      <c r="C1099" s="12">
        <v>4.74</v>
      </c>
      <c r="D1099" s="12">
        <v>4.4800000000000004</v>
      </c>
      <c r="E1099" s="12">
        <v>4.6500000000000004</v>
      </c>
      <c r="F1099" s="12">
        <v>14595300</v>
      </c>
      <c r="G1099" s="12">
        <v>228536448</v>
      </c>
      <c r="H1099" s="7">
        <f t="shared" si="17"/>
        <v>2.8761061946902831E-2</v>
      </c>
      <c r="L1099" s="1"/>
    </row>
    <row r="1100" spans="1:12" x14ac:dyDescent="0.75">
      <c r="A1100" s="2">
        <v>42738</v>
      </c>
      <c r="B1100" s="12">
        <v>4.66</v>
      </c>
      <c r="C1100" s="12">
        <v>4.7300000000000004</v>
      </c>
      <c r="D1100" s="12">
        <v>4.5599999999999996</v>
      </c>
      <c r="E1100" s="12">
        <v>4.63</v>
      </c>
      <c r="F1100" s="12">
        <v>10055700</v>
      </c>
      <c r="G1100" s="12">
        <v>227483921</v>
      </c>
      <c r="H1100" s="7">
        <f t="shared" si="17"/>
        <v>-6.4377682403434005E-3</v>
      </c>
      <c r="L1100" s="1"/>
    </row>
    <row r="1101" spans="1:12" x14ac:dyDescent="0.75">
      <c r="A1101" s="2">
        <v>42739</v>
      </c>
      <c r="B1101" s="12">
        <v>4.63</v>
      </c>
      <c r="C1101" s="12">
        <v>4.84</v>
      </c>
      <c r="D1101" s="12">
        <v>4.63</v>
      </c>
      <c r="E1101" s="12">
        <v>4.84</v>
      </c>
      <c r="F1101" s="12">
        <v>13762400</v>
      </c>
      <c r="G1101" s="12">
        <v>237966484</v>
      </c>
      <c r="H1101" s="7">
        <f t="shared" si="17"/>
        <v>4.5356371490280774E-2</v>
      </c>
      <c r="L1101" s="1"/>
    </row>
    <row r="1102" spans="1:12" x14ac:dyDescent="0.75">
      <c r="A1102" s="2">
        <v>42740</v>
      </c>
      <c r="B1102" s="12">
        <v>4.91</v>
      </c>
      <c r="C1102" s="12">
        <v>4.95</v>
      </c>
      <c r="D1102" s="12">
        <v>4.2300000000000004</v>
      </c>
      <c r="E1102" s="12">
        <v>4.29</v>
      </c>
      <c r="F1102" s="12">
        <v>19196000</v>
      </c>
      <c r="G1102" s="12">
        <v>211212252</v>
      </c>
      <c r="H1102" s="7">
        <f t="shared" si="17"/>
        <v>-0.12627291242362526</v>
      </c>
      <c r="L1102" s="1"/>
    </row>
    <row r="1103" spans="1:12" x14ac:dyDescent="0.75">
      <c r="A1103" s="2">
        <v>42741</v>
      </c>
      <c r="B1103" s="12">
        <v>4.3</v>
      </c>
      <c r="C1103" s="12">
        <v>4.3499999999999996</v>
      </c>
      <c r="D1103" s="12">
        <v>3.84</v>
      </c>
      <c r="E1103" s="12">
        <v>3.86</v>
      </c>
      <c r="F1103" s="12">
        <v>11063700</v>
      </c>
      <c r="G1103" s="12">
        <v>190038395</v>
      </c>
      <c r="H1103" s="7">
        <f t="shared" si="17"/>
        <v>-0.10232558139534884</v>
      </c>
      <c r="L1103" s="1"/>
    </row>
    <row r="1104" spans="1:12" x14ac:dyDescent="0.75">
      <c r="A1104" s="2">
        <v>42742</v>
      </c>
      <c r="B1104" s="12">
        <v>3.86</v>
      </c>
      <c r="C1104" s="12">
        <v>3.96</v>
      </c>
      <c r="D1104" s="12">
        <v>3.61</v>
      </c>
      <c r="E1104" s="12">
        <v>3.96</v>
      </c>
      <c r="F1104" s="12">
        <v>14628400</v>
      </c>
      <c r="G1104" s="12">
        <v>194746308</v>
      </c>
      <c r="H1104" s="7">
        <f t="shared" si="17"/>
        <v>2.5906735751295359E-2</v>
      </c>
      <c r="L1104" s="1"/>
    </row>
    <row r="1105" spans="1:12" x14ac:dyDescent="0.75">
      <c r="A1105" s="2">
        <v>42743</v>
      </c>
      <c r="B1105" s="12">
        <v>3.96</v>
      </c>
      <c r="C1105" s="12">
        <v>4.0199999999999996</v>
      </c>
      <c r="D1105" s="12">
        <v>3.9</v>
      </c>
      <c r="E1105" s="12">
        <v>3.99</v>
      </c>
      <c r="F1105" s="12">
        <v>11728600</v>
      </c>
      <c r="G1105" s="12">
        <v>196710013</v>
      </c>
      <c r="H1105" s="7">
        <f t="shared" si="17"/>
        <v>7.5757575757576384E-3</v>
      </c>
      <c r="L1105" s="1"/>
    </row>
    <row r="1106" spans="1:12" x14ac:dyDescent="0.75">
      <c r="A1106" s="2">
        <v>42744</v>
      </c>
      <c r="B1106" s="12">
        <v>4</v>
      </c>
      <c r="C1106" s="12">
        <v>4.3600000000000003</v>
      </c>
      <c r="D1106" s="12">
        <v>3.93</v>
      </c>
      <c r="E1106" s="12">
        <v>4.3</v>
      </c>
      <c r="F1106" s="12">
        <v>11165200</v>
      </c>
      <c r="G1106" s="12">
        <v>211907900</v>
      </c>
      <c r="H1106" s="7">
        <f t="shared" si="17"/>
        <v>7.4999999999999956E-2</v>
      </c>
      <c r="L1106" s="1"/>
    </row>
    <row r="1107" spans="1:12" x14ac:dyDescent="0.75">
      <c r="A1107" s="2">
        <v>42745</v>
      </c>
      <c r="B1107" s="12">
        <v>4.3</v>
      </c>
      <c r="C1107" s="12">
        <v>4.68</v>
      </c>
      <c r="D1107" s="12">
        <v>4.29</v>
      </c>
      <c r="E1107" s="12">
        <v>4.59</v>
      </c>
      <c r="F1107" s="12">
        <v>15157900</v>
      </c>
      <c r="G1107" s="12">
        <v>226238984</v>
      </c>
      <c r="H1107" s="7">
        <f t="shared" si="17"/>
        <v>6.7441860465116285E-2</v>
      </c>
      <c r="L1107" s="1"/>
    </row>
    <row r="1108" spans="1:12" x14ac:dyDescent="0.75">
      <c r="A1108" s="2">
        <v>42746</v>
      </c>
      <c r="B1108" s="12">
        <v>4.5999999999999996</v>
      </c>
      <c r="C1108" s="12">
        <v>4.6399999999999997</v>
      </c>
      <c r="D1108" s="12">
        <v>3.8</v>
      </c>
      <c r="E1108" s="12">
        <v>3.85</v>
      </c>
      <c r="F1108" s="12">
        <v>21863300</v>
      </c>
      <c r="G1108" s="12">
        <v>189604833</v>
      </c>
      <c r="H1108" s="7">
        <f t="shared" si="17"/>
        <v>-0.16304347826086948</v>
      </c>
      <c r="L1108" s="1"/>
    </row>
    <row r="1109" spans="1:12" x14ac:dyDescent="0.75">
      <c r="A1109" s="2">
        <v>42747</v>
      </c>
      <c r="B1109" s="12">
        <v>3.84</v>
      </c>
      <c r="C1109" s="12">
        <v>4.0199999999999996</v>
      </c>
      <c r="D1109" s="12">
        <v>3.78</v>
      </c>
      <c r="E1109" s="12">
        <v>3.96</v>
      </c>
      <c r="F1109" s="12">
        <v>13690900</v>
      </c>
      <c r="G1109" s="12">
        <v>195389834</v>
      </c>
      <c r="H1109" s="7">
        <f t="shared" si="17"/>
        <v>3.1250000000000028E-2</v>
      </c>
      <c r="L1109" s="1"/>
    </row>
    <row r="1110" spans="1:12" x14ac:dyDescent="0.75">
      <c r="A1110" s="2">
        <v>42748</v>
      </c>
      <c r="B1110" s="12">
        <v>3.95</v>
      </c>
      <c r="C1110" s="12">
        <v>3.96</v>
      </c>
      <c r="D1110" s="12">
        <v>3.8</v>
      </c>
      <c r="E1110" s="12">
        <v>3.89</v>
      </c>
      <c r="F1110" s="12">
        <v>7720620</v>
      </c>
      <c r="G1110" s="12">
        <v>191902491</v>
      </c>
      <c r="H1110" s="7">
        <f t="shared" si="17"/>
        <v>-1.5189873417721532E-2</v>
      </c>
      <c r="L1110" s="1"/>
    </row>
    <row r="1111" spans="1:12" x14ac:dyDescent="0.75">
      <c r="A1111" s="2">
        <v>42749</v>
      </c>
      <c r="B1111" s="12">
        <v>3.89</v>
      </c>
      <c r="C1111" s="12">
        <v>3.95</v>
      </c>
      <c r="D1111" s="12">
        <v>3.87</v>
      </c>
      <c r="E1111" s="12">
        <v>3.9</v>
      </c>
      <c r="F1111" s="12">
        <v>3999180</v>
      </c>
      <c r="G1111" s="12">
        <v>192438807</v>
      </c>
      <c r="H1111" s="7">
        <f t="shared" si="17"/>
        <v>2.5706940874035441E-3</v>
      </c>
      <c r="L1111" s="1"/>
    </row>
    <row r="1112" spans="1:12" x14ac:dyDescent="0.75">
      <c r="A1112" s="2">
        <v>42750</v>
      </c>
      <c r="B1112" s="12">
        <v>3.89</v>
      </c>
      <c r="C1112" s="12">
        <v>3.95</v>
      </c>
      <c r="D1112" s="12">
        <v>3.88</v>
      </c>
      <c r="E1112" s="12">
        <v>3.93</v>
      </c>
      <c r="F1112" s="12">
        <v>9341360</v>
      </c>
      <c r="G1112" s="12">
        <v>193747582</v>
      </c>
      <c r="H1112" s="7">
        <f t="shared" si="17"/>
        <v>1.0282776349614406E-2</v>
      </c>
      <c r="L1112" s="1"/>
    </row>
    <row r="1113" spans="1:12" x14ac:dyDescent="0.75">
      <c r="A1113" s="2">
        <v>42751</v>
      </c>
      <c r="B1113" s="12">
        <v>3.92</v>
      </c>
      <c r="C1113" s="12">
        <v>3.96</v>
      </c>
      <c r="D1113" s="12">
        <v>3.87</v>
      </c>
      <c r="E1113" s="12">
        <v>3.9</v>
      </c>
      <c r="F1113" s="12">
        <v>8159260</v>
      </c>
      <c r="G1113" s="12">
        <v>192658075</v>
      </c>
      <c r="H1113" s="7">
        <f t="shared" si="17"/>
        <v>-5.1020408163265354E-3</v>
      </c>
      <c r="L1113" s="1"/>
    </row>
    <row r="1114" spans="1:12" x14ac:dyDescent="0.75">
      <c r="A1114" s="2">
        <v>42752</v>
      </c>
      <c r="B1114" s="12">
        <v>3.91</v>
      </c>
      <c r="C1114" s="12">
        <v>3.95</v>
      </c>
      <c r="D1114" s="12">
        <v>3.85</v>
      </c>
      <c r="E1114" s="12">
        <v>3.94</v>
      </c>
      <c r="F1114" s="12">
        <v>4816480</v>
      </c>
      <c r="G1114" s="12">
        <v>194519766</v>
      </c>
      <c r="H1114" s="7">
        <f t="shared" si="17"/>
        <v>7.6726342710996941E-3</v>
      </c>
      <c r="L1114" s="1"/>
    </row>
    <row r="1115" spans="1:12" x14ac:dyDescent="0.75">
      <c r="A1115" s="2">
        <v>42753</v>
      </c>
      <c r="B1115" s="12">
        <v>3.94</v>
      </c>
      <c r="C1115" s="12">
        <v>3.95</v>
      </c>
      <c r="D1115" s="12">
        <v>3.78</v>
      </c>
      <c r="E1115" s="12">
        <v>3.84</v>
      </c>
      <c r="F1115" s="12">
        <v>4321020</v>
      </c>
      <c r="G1115" s="12">
        <v>189598850</v>
      </c>
      <c r="H1115" s="7">
        <f t="shared" si="17"/>
        <v>-2.5380710659898501E-2</v>
      </c>
      <c r="L1115" s="1"/>
    </row>
    <row r="1116" spans="1:12" x14ac:dyDescent="0.75">
      <c r="A1116" s="2">
        <v>42754</v>
      </c>
      <c r="B1116" s="12">
        <v>3.84</v>
      </c>
      <c r="C1116" s="12">
        <v>3.93</v>
      </c>
      <c r="D1116" s="12">
        <v>3.81</v>
      </c>
      <c r="E1116" s="12">
        <v>3.86</v>
      </c>
      <c r="F1116" s="12">
        <v>4090650</v>
      </c>
      <c r="G1116" s="12">
        <v>190764055</v>
      </c>
      <c r="H1116" s="7">
        <f t="shared" si="17"/>
        <v>5.2083333333333382E-3</v>
      </c>
      <c r="L1116" s="1"/>
    </row>
    <row r="1117" spans="1:12" x14ac:dyDescent="0.75">
      <c r="A1117" s="2">
        <v>42755</v>
      </c>
      <c r="B1117" s="12">
        <v>3.86</v>
      </c>
      <c r="C1117" s="12">
        <v>3.91</v>
      </c>
      <c r="D1117" s="12">
        <v>3.84</v>
      </c>
      <c r="E1117" s="12">
        <v>3.89</v>
      </c>
      <c r="F1117" s="12">
        <v>3427180</v>
      </c>
      <c r="G1117" s="12">
        <v>192281661</v>
      </c>
      <c r="H1117" s="7">
        <f t="shared" si="17"/>
        <v>7.7720207253886659E-3</v>
      </c>
      <c r="L1117" s="1"/>
    </row>
    <row r="1118" spans="1:12" x14ac:dyDescent="0.75">
      <c r="A1118" s="2">
        <v>42756</v>
      </c>
      <c r="B1118" s="12">
        <v>3.89</v>
      </c>
      <c r="C1118" s="12">
        <v>3.92</v>
      </c>
      <c r="D1118" s="12">
        <v>3.89</v>
      </c>
      <c r="E1118" s="12">
        <v>3.9</v>
      </c>
      <c r="F1118" s="12">
        <v>2717700</v>
      </c>
      <c r="G1118" s="12">
        <v>193053346</v>
      </c>
      <c r="H1118" s="7">
        <f t="shared" si="17"/>
        <v>2.5706940874035441E-3</v>
      </c>
      <c r="L1118" s="1"/>
    </row>
    <row r="1119" spans="1:12" x14ac:dyDescent="0.75">
      <c r="A1119" s="2">
        <v>42757</v>
      </c>
      <c r="B1119" s="12">
        <v>3.9</v>
      </c>
      <c r="C1119" s="12">
        <v>3.92</v>
      </c>
      <c r="D1119" s="12">
        <v>3.82</v>
      </c>
      <c r="E1119" s="12">
        <v>3.84</v>
      </c>
      <c r="F1119" s="12">
        <v>2630830</v>
      </c>
      <c r="G1119" s="12">
        <v>190064917</v>
      </c>
      <c r="H1119" s="7">
        <f t="shared" si="17"/>
        <v>-1.5384615384615399E-2</v>
      </c>
      <c r="L1119" s="1"/>
    </row>
    <row r="1120" spans="1:12" x14ac:dyDescent="0.75">
      <c r="A1120" s="2">
        <v>42758</v>
      </c>
      <c r="B1120" s="12">
        <v>3.86</v>
      </c>
      <c r="C1120" s="12">
        <v>3.86</v>
      </c>
      <c r="D1120" s="12">
        <v>3.82</v>
      </c>
      <c r="E1120" s="12">
        <v>3.84</v>
      </c>
      <c r="F1120" s="12">
        <v>2725110</v>
      </c>
      <c r="G1120" s="12">
        <v>189765618</v>
      </c>
      <c r="H1120" s="7">
        <f t="shared" si="17"/>
        <v>-5.1813471502590719E-3</v>
      </c>
      <c r="L1120" s="1"/>
    </row>
    <row r="1121" spans="1:12" x14ac:dyDescent="0.75">
      <c r="A1121" s="2">
        <v>42759</v>
      </c>
      <c r="B1121" s="12">
        <v>3.84</v>
      </c>
      <c r="C1121" s="12">
        <v>3.84</v>
      </c>
      <c r="D1121" s="12">
        <v>3.78</v>
      </c>
      <c r="E1121" s="12">
        <v>3.79</v>
      </c>
      <c r="F1121" s="12">
        <v>2629220</v>
      </c>
      <c r="G1121" s="12">
        <v>187365782</v>
      </c>
      <c r="H1121" s="7">
        <f t="shared" si="17"/>
        <v>-1.3020833333333287E-2</v>
      </c>
      <c r="L1121" s="1"/>
    </row>
    <row r="1122" spans="1:12" x14ac:dyDescent="0.75">
      <c r="A1122" s="2">
        <v>42760</v>
      </c>
      <c r="B1122" s="12">
        <v>3.79</v>
      </c>
      <c r="C1122" s="12">
        <v>3.8</v>
      </c>
      <c r="D1122" s="12">
        <v>3.69</v>
      </c>
      <c r="E1122" s="12">
        <v>3.71</v>
      </c>
      <c r="F1122" s="12">
        <v>6863540</v>
      </c>
      <c r="G1122" s="12">
        <v>183877336</v>
      </c>
      <c r="H1122" s="7">
        <f t="shared" si="17"/>
        <v>-2.1108179419525086E-2</v>
      </c>
      <c r="L1122" s="1"/>
    </row>
    <row r="1123" spans="1:12" x14ac:dyDescent="0.75">
      <c r="A1123" s="2">
        <v>42761</v>
      </c>
      <c r="B1123" s="12">
        <v>3.71</v>
      </c>
      <c r="C1123" s="12">
        <v>3.84</v>
      </c>
      <c r="D1123" s="12">
        <v>3.71</v>
      </c>
      <c r="E1123" s="12">
        <v>3.83</v>
      </c>
      <c r="F1123" s="12">
        <v>5817220</v>
      </c>
      <c r="G1123" s="12">
        <v>189862991</v>
      </c>
      <c r="H1123" s="7">
        <f t="shared" si="17"/>
        <v>3.2345013477088978E-2</v>
      </c>
      <c r="L1123" s="1"/>
    </row>
    <row r="1124" spans="1:12" x14ac:dyDescent="0.75">
      <c r="A1124" s="2">
        <v>42762</v>
      </c>
      <c r="B1124" s="12">
        <v>3.84</v>
      </c>
      <c r="C1124" s="12">
        <v>3.86</v>
      </c>
      <c r="D1124" s="12">
        <v>3.81</v>
      </c>
      <c r="E1124" s="12">
        <v>3.86</v>
      </c>
      <c r="F1124" s="12">
        <v>5049680</v>
      </c>
      <c r="G1124" s="12">
        <v>190988507</v>
      </c>
      <c r="H1124" s="7">
        <f t="shared" si="17"/>
        <v>5.2083333333333382E-3</v>
      </c>
      <c r="L1124" s="1"/>
    </row>
    <row r="1125" spans="1:12" x14ac:dyDescent="0.75">
      <c r="A1125" s="2">
        <v>42763</v>
      </c>
      <c r="B1125" s="12">
        <v>3.85</v>
      </c>
      <c r="C1125" s="12">
        <v>3.87</v>
      </c>
      <c r="D1125" s="12">
        <v>3.84</v>
      </c>
      <c r="E1125" s="12">
        <v>3.85</v>
      </c>
      <c r="F1125" s="12">
        <v>3305270</v>
      </c>
      <c r="G1125" s="12">
        <v>190898187</v>
      </c>
      <c r="H1125" s="7">
        <f t="shared" si="17"/>
        <v>0</v>
      </c>
      <c r="L1125" s="1"/>
    </row>
    <row r="1126" spans="1:12" x14ac:dyDescent="0.75">
      <c r="A1126" s="2">
        <v>42764</v>
      </c>
      <c r="B1126" s="12">
        <v>3.85</v>
      </c>
      <c r="C1126" s="12">
        <v>3.86</v>
      </c>
      <c r="D1126" s="12">
        <v>3.84</v>
      </c>
      <c r="E1126" s="12">
        <v>3.85</v>
      </c>
      <c r="F1126" s="12">
        <v>2804420</v>
      </c>
      <c r="G1126" s="12">
        <v>190910291</v>
      </c>
      <c r="H1126" s="7">
        <f t="shared" si="17"/>
        <v>0</v>
      </c>
      <c r="L1126" s="1"/>
    </row>
    <row r="1127" spans="1:12" x14ac:dyDescent="0.75">
      <c r="A1127" s="2">
        <v>42765</v>
      </c>
      <c r="B1127" s="12">
        <v>3.86</v>
      </c>
      <c r="C1127" s="12">
        <v>4.0199999999999996</v>
      </c>
      <c r="D1127" s="12">
        <v>3.86</v>
      </c>
      <c r="E1127" s="12">
        <v>4.0199999999999996</v>
      </c>
      <c r="F1127" s="12">
        <v>10192700</v>
      </c>
      <c r="G1127" s="12">
        <v>199351481</v>
      </c>
      <c r="H1127" s="7">
        <f t="shared" si="17"/>
        <v>4.1450777202072464E-2</v>
      </c>
      <c r="L1127" s="1"/>
    </row>
    <row r="1128" spans="1:12" x14ac:dyDescent="0.75">
      <c r="A1128" s="2">
        <v>42766</v>
      </c>
      <c r="B1128" s="12">
        <v>4.0199999999999996</v>
      </c>
      <c r="C1128" s="12">
        <v>4.0999999999999996</v>
      </c>
      <c r="D1128" s="12">
        <v>4.0199999999999996</v>
      </c>
      <c r="E1128" s="12">
        <v>4.08</v>
      </c>
      <c r="F1128" s="12">
        <v>15799800</v>
      </c>
      <c r="G1128" s="12">
        <v>202257334</v>
      </c>
      <c r="H1128" s="7">
        <f t="shared" si="17"/>
        <v>1.4925373134328483E-2</v>
      </c>
      <c r="L1128" s="1"/>
    </row>
    <row r="1129" spans="1:12" x14ac:dyDescent="0.75">
      <c r="A1129" s="2">
        <v>42767</v>
      </c>
      <c r="B1129" s="12">
        <v>4.08</v>
      </c>
      <c r="C1129" s="12">
        <v>4.13</v>
      </c>
      <c r="D1129" s="12">
        <v>4.03</v>
      </c>
      <c r="E1129" s="12">
        <v>4.08</v>
      </c>
      <c r="F1129" s="12">
        <v>7753930</v>
      </c>
      <c r="G1129" s="12">
        <v>202156361</v>
      </c>
      <c r="H1129" s="7">
        <f t="shared" si="17"/>
        <v>0</v>
      </c>
      <c r="L1129" s="1"/>
    </row>
    <row r="1130" spans="1:12" x14ac:dyDescent="0.75">
      <c r="A1130" s="2">
        <v>42768</v>
      </c>
      <c r="B1130" s="12">
        <v>4.08</v>
      </c>
      <c r="C1130" s="12">
        <v>4.09</v>
      </c>
      <c r="D1130" s="12">
        <v>4.0199999999999996</v>
      </c>
      <c r="E1130" s="12">
        <v>4.09</v>
      </c>
      <c r="F1130" s="12">
        <v>5175450</v>
      </c>
      <c r="G1130" s="12">
        <v>202711223</v>
      </c>
      <c r="H1130" s="7">
        <f t="shared" si="17"/>
        <v>2.4509803921568107E-3</v>
      </c>
      <c r="L1130" s="1"/>
    </row>
    <row r="1131" spans="1:12" x14ac:dyDescent="0.75">
      <c r="A1131" s="2">
        <v>42769</v>
      </c>
      <c r="B1131" s="12">
        <v>4.08</v>
      </c>
      <c r="C1131" s="12">
        <v>4.1100000000000003</v>
      </c>
      <c r="D1131" s="12">
        <v>4.04</v>
      </c>
      <c r="E1131" s="12">
        <v>4.08</v>
      </c>
      <c r="F1131" s="12">
        <v>8548470</v>
      </c>
      <c r="G1131" s="12">
        <v>202630541</v>
      </c>
      <c r="H1131" s="7">
        <f t="shared" si="17"/>
        <v>0</v>
      </c>
      <c r="L1131" s="1"/>
    </row>
    <row r="1132" spans="1:12" x14ac:dyDescent="0.75">
      <c r="A1132" s="2">
        <v>42770</v>
      </c>
      <c r="B1132" s="12">
        <v>4.08</v>
      </c>
      <c r="C1132" s="12">
        <v>4.0999999999999996</v>
      </c>
      <c r="D1132" s="12">
        <v>4.0199999999999996</v>
      </c>
      <c r="E1132" s="12">
        <v>4.0599999999999996</v>
      </c>
      <c r="F1132" s="12">
        <v>6926300</v>
      </c>
      <c r="G1132" s="12">
        <v>201470796</v>
      </c>
      <c r="H1132" s="7">
        <f t="shared" si="17"/>
        <v>-4.9019607843138382E-3</v>
      </c>
      <c r="L1132" s="1"/>
    </row>
    <row r="1133" spans="1:12" x14ac:dyDescent="0.75">
      <c r="A1133" s="2">
        <v>42771</v>
      </c>
      <c r="B1133" s="12">
        <v>4.07</v>
      </c>
      <c r="C1133" s="12">
        <v>4.07</v>
      </c>
      <c r="D1133" s="12">
        <v>4.0199999999999996</v>
      </c>
      <c r="E1133" s="12">
        <v>4.04</v>
      </c>
      <c r="F1133" s="12">
        <v>4635400</v>
      </c>
      <c r="G1133" s="12">
        <v>200777192</v>
      </c>
      <c r="H1133" s="7">
        <f t="shared" si="17"/>
        <v>-7.371007371007432E-3</v>
      </c>
      <c r="L1133" s="1"/>
    </row>
    <row r="1134" spans="1:12" x14ac:dyDescent="0.75">
      <c r="A1134" s="2">
        <v>42772</v>
      </c>
      <c r="B1134" s="12">
        <v>4.0599999999999996</v>
      </c>
      <c r="C1134" s="12">
        <v>4.08</v>
      </c>
      <c r="D1134" s="12">
        <v>4.04</v>
      </c>
      <c r="E1134" s="12">
        <v>4.04</v>
      </c>
      <c r="F1134" s="12">
        <v>4972300</v>
      </c>
      <c r="G1134" s="12">
        <v>200881367</v>
      </c>
      <c r="H1134" s="7">
        <f t="shared" si="17"/>
        <v>-4.9261083743841316E-3</v>
      </c>
      <c r="L1134" s="1"/>
    </row>
    <row r="1135" spans="1:12" x14ac:dyDescent="0.75">
      <c r="A1135" s="2">
        <v>42773</v>
      </c>
      <c r="B1135" s="12">
        <v>4.05</v>
      </c>
      <c r="C1135" s="12">
        <v>4.08</v>
      </c>
      <c r="D1135" s="12">
        <v>4.04</v>
      </c>
      <c r="E1135" s="12">
        <v>4.04</v>
      </c>
      <c r="F1135" s="12">
        <v>6570650</v>
      </c>
      <c r="G1135" s="12">
        <v>200760049</v>
      </c>
      <c r="H1135" s="7">
        <f t="shared" si="17"/>
        <v>-2.4691358024690833E-3</v>
      </c>
      <c r="L1135" s="1"/>
    </row>
    <row r="1136" spans="1:12" x14ac:dyDescent="0.75">
      <c r="A1136" s="2">
        <v>42774</v>
      </c>
      <c r="B1136" s="12">
        <v>4.05</v>
      </c>
      <c r="C1136" s="12">
        <v>4.08</v>
      </c>
      <c r="D1136" s="12">
        <v>3.97</v>
      </c>
      <c r="E1136" s="12">
        <v>4.0199999999999996</v>
      </c>
      <c r="F1136" s="12">
        <v>7016980</v>
      </c>
      <c r="G1136" s="12">
        <v>199965754</v>
      </c>
      <c r="H1136" s="7">
        <f t="shared" si="17"/>
        <v>-7.4074074074074693E-3</v>
      </c>
      <c r="L1136" s="1"/>
    </row>
    <row r="1137" spans="1:12" x14ac:dyDescent="0.75">
      <c r="A1137" s="2">
        <v>42775</v>
      </c>
      <c r="B1137" s="12">
        <v>4.03</v>
      </c>
      <c r="C1137" s="12">
        <v>4.08</v>
      </c>
      <c r="D1137" s="12">
        <v>3.71</v>
      </c>
      <c r="E1137" s="12">
        <v>3.8</v>
      </c>
      <c r="F1137" s="12">
        <v>21297300</v>
      </c>
      <c r="G1137" s="12">
        <v>188856895</v>
      </c>
      <c r="H1137" s="7">
        <f t="shared" si="17"/>
        <v>-5.7071960297766851E-2</v>
      </c>
      <c r="L1137" s="1"/>
    </row>
    <row r="1138" spans="1:12" x14ac:dyDescent="0.75">
      <c r="A1138" s="2">
        <v>42776</v>
      </c>
      <c r="B1138" s="12">
        <v>3.8</v>
      </c>
      <c r="C1138" s="12">
        <v>3.81</v>
      </c>
      <c r="D1138" s="12">
        <v>3.7</v>
      </c>
      <c r="E1138" s="12">
        <v>3.78</v>
      </c>
      <c r="F1138" s="12">
        <v>7918280</v>
      </c>
      <c r="G1138" s="12">
        <v>187848135</v>
      </c>
      <c r="H1138" s="7">
        <f t="shared" si="17"/>
        <v>-5.2631578947368472E-3</v>
      </c>
      <c r="L1138" s="1"/>
    </row>
    <row r="1139" spans="1:12" x14ac:dyDescent="0.75">
      <c r="A1139" s="2">
        <v>42777</v>
      </c>
      <c r="B1139" s="12">
        <v>3.78</v>
      </c>
      <c r="C1139" s="12">
        <v>3.8</v>
      </c>
      <c r="D1139" s="12">
        <v>3.77</v>
      </c>
      <c r="E1139" s="12">
        <v>3.79</v>
      </c>
      <c r="F1139" s="12">
        <v>3340840</v>
      </c>
      <c r="G1139" s="12">
        <v>188691480</v>
      </c>
      <c r="H1139" s="7">
        <f t="shared" si="17"/>
        <v>2.6455026455027069E-3</v>
      </c>
      <c r="L1139" s="1"/>
    </row>
    <row r="1140" spans="1:12" x14ac:dyDescent="0.75">
      <c r="A1140" s="2">
        <v>42778</v>
      </c>
      <c r="B1140" s="12">
        <v>3.8</v>
      </c>
      <c r="C1140" s="12">
        <v>3.8</v>
      </c>
      <c r="D1140" s="12">
        <v>3.75</v>
      </c>
      <c r="E1140" s="12">
        <v>3.76</v>
      </c>
      <c r="F1140" s="12">
        <v>2706320</v>
      </c>
      <c r="G1140" s="12">
        <v>187313756</v>
      </c>
      <c r="H1140" s="7">
        <f t="shared" si="17"/>
        <v>-1.0526315789473694E-2</v>
      </c>
      <c r="L1140" s="1"/>
    </row>
    <row r="1141" spans="1:12" x14ac:dyDescent="0.75">
      <c r="A1141" s="2">
        <v>42779</v>
      </c>
      <c r="B1141" s="12">
        <v>3.77</v>
      </c>
      <c r="C1141" s="12">
        <v>3.77</v>
      </c>
      <c r="D1141" s="12">
        <v>3.7</v>
      </c>
      <c r="E1141" s="12">
        <v>3.72</v>
      </c>
      <c r="F1141" s="12">
        <v>4721650</v>
      </c>
      <c r="G1141" s="12">
        <v>185050282</v>
      </c>
      <c r="H1141" s="7">
        <f t="shared" si="17"/>
        <v>-1.3262599469495973E-2</v>
      </c>
      <c r="L1141" s="1"/>
    </row>
    <row r="1142" spans="1:12" x14ac:dyDescent="0.75">
      <c r="A1142" s="2">
        <v>42780</v>
      </c>
      <c r="B1142" s="12">
        <v>3.72</v>
      </c>
      <c r="C1142" s="12">
        <v>3.77</v>
      </c>
      <c r="D1142" s="12">
        <v>3.71</v>
      </c>
      <c r="E1142" s="12">
        <v>3.77</v>
      </c>
      <c r="F1142" s="12">
        <v>3994400</v>
      </c>
      <c r="G1142" s="12">
        <v>187737973</v>
      </c>
      <c r="H1142" s="7">
        <f t="shared" si="17"/>
        <v>1.3440860215053715E-2</v>
      </c>
      <c r="L1142" s="1"/>
    </row>
    <row r="1143" spans="1:12" x14ac:dyDescent="0.75">
      <c r="A1143" s="2">
        <v>42781</v>
      </c>
      <c r="B1143" s="12">
        <v>3.77</v>
      </c>
      <c r="C1143" s="12">
        <v>3.82</v>
      </c>
      <c r="D1143" s="12">
        <v>3.76</v>
      </c>
      <c r="E1143" s="12">
        <v>3.81</v>
      </c>
      <c r="F1143" s="12">
        <v>2683590</v>
      </c>
      <c r="G1143" s="12">
        <v>189710832</v>
      </c>
      <c r="H1143" s="7">
        <f t="shared" si="17"/>
        <v>1.0610079575596827E-2</v>
      </c>
      <c r="L1143" s="1"/>
    </row>
    <row r="1144" spans="1:12" x14ac:dyDescent="0.75">
      <c r="A1144" s="2">
        <v>42782</v>
      </c>
      <c r="B1144" s="12">
        <v>3.8</v>
      </c>
      <c r="C1144" s="12">
        <v>3.82</v>
      </c>
      <c r="D1144" s="12">
        <v>3.78</v>
      </c>
      <c r="E1144" s="12">
        <v>3.79</v>
      </c>
      <c r="F1144" s="12">
        <v>3991580</v>
      </c>
      <c r="G1144" s="12">
        <v>188646305</v>
      </c>
      <c r="H1144" s="7">
        <f t="shared" si="17"/>
        <v>-2.631578947368365E-3</v>
      </c>
      <c r="L1144" s="1"/>
    </row>
    <row r="1145" spans="1:12" x14ac:dyDescent="0.75">
      <c r="A1145" s="2">
        <v>42783</v>
      </c>
      <c r="B1145" s="12">
        <v>3.78</v>
      </c>
      <c r="C1145" s="12">
        <v>3.84</v>
      </c>
      <c r="D1145" s="12">
        <v>3.77</v>
      </c>
      <c r="E1145" s="12">
        <v>3.83</v>
      </c>
      <c r="F1145" s="12">
        <v>4001350</v>
      </c>
      <c r="G1145" s="12">
        <v>190872607</v>
      </c>
      <c r="H1145" s="7">
        <f t="shared" si="17"/>
        <v>1.3227513227513298E-2</v>
      </c>
      <c r="L1145" s="1"/>
    </row>
    <row r="1146" spans="1:12" x14ac:dyDescent="0.75">
      <c r="A1146" s="2">
        <v>42784</v>
      </c>
      <c r="B1146" s="12">
        <v>3.83</v>
      </c>
      <c r="C1146" s="12">
        <v>3.83</v>
      </c>
      <c r="D1146" s="12">
        <v>3.78</v>
      </c>
      <c r="E1146" s="12">
        <v>3.79</v>
      </c>
      <c r="F1146" s="12">
        <v>3209270</v>
      </c>
      <c r="G1146" s="12">
        <v>188971684</v>
      </c>
      <c r="H1146" s="7">
        <f t="shared" si="17"/>
        <v>-1.0443864229765022E-2</v>
      </c>
      <c r="L1146" s="1"/>
    </row>
    <row r="1147" spans="1:12" x14ac:dyDescent="0.75">
      <c r="A1147" s="2">
        <v>42785</v>
      </c>
      <c r="B1147" s="12">
        <v>3.79</v>
      </c>
      <c r="C1147" s="12">
        <v>3.79</v>
      </c>
      <c r="D1147" s="12">
        <v>3.74</v>
      </c>
      <c r="E1147" s="12">
        <v>3.76</v>
      </c>
      <c r="F1147" s="12">
        <v>2701490</v>
      </c>
      <c r="G1147" s="12">
        <v>187593272</v>
      </c>
      <c r="H1147" s="7">
        <f t="shared" si="17"/>
        <v>-7.9155672823219645E-3</v>
      </c>
      <c r="L1147" s="1"/>
    </row>
    <row r="1148" spans="1:12" x14ac:dyDescent="0.75">
      <c r="A1148" s="2">
        <v>42786</v>
      </c>
      <c r="B1148" s="12">
        <v>3.77</v>
      </c>
      <c r="C1148" s="12">
        <v>3.78</v>
      </c>
      <c r="D1148" s="12">
        <v>3.75</v>
      </c>
      <c r="E1148" s="12">
        <v>3.77</v>
      </c>
      <c r="F1148" s="12">
        <v>3128060</v>
      </c>
      <c r="G1148" s="12">
        <v>187919323</v>
      </c>
      <c r="H1148" s="7">
        <f t="shared" si="17"/>
        <v>0</v>
      </c>
      <c r="L1148" s="1"/>
    </row>
    <row r="1149" spans="1:12" x14ac:dyDescent="0.75">
      <c r="A1149" s="2">
        <v>42787</v>
      </c>
      <c r="B1149" s="12">
        <v>3.76</v>
      </c>
      <c r="C1149" s="12">
        <v>3.8</v>
      </c>
      <c r="D1149" s="12">
        <v>3.76</v>
      </c>
      <c r="E1149" s="12">
        <v>3.78</v>
      </c>
      <c r="F1149" s="12">
        <v>4110740</v>
      </c>
      <c r="G1149" s="12">
        <v>188746827</v>
      </c>
      <c r="H1149" s="7">
        <f t="shared" si="17"/>
        <v>5.3191489361702178E-3</v>
      </c>
      <c r="L1149" s="1"/>
    </row>
    <row r="1150" spans="1:12" x14ac:dyDescent="0.75">
      <c r="A1150" s="2">
        <v>42788</v>
      </c>
      <c r="B1150" s="12">
        <v>3.79</v>
      </c>
      <c r="C1150" s="12">
        <v>3.84</v>
      </c>
      <c r="D1150" s="12">
        <v>3.78</v>
      </c>
      <c r="E1150" s="12">
        <v>3.81</v>
      </c>
      <c r="F1150" s="12">
        <v>4547610</v>
      </c>
      <c r="G1150" s="12">
        <v>189889068</v>
      </c>
      <c r="H1150" s="7">
        <f t="shared" si="17"/>
        <v>5.2770448548812715E-3</v>
      </c>
      <c r="L1150" s="1"/>
    </row>
    <row r="1151" spans="1:12" x14ac:dyDescent="0.75">
      <c r="A1151" s="2">
        <v>42789</v>
      </c>
      <c r="B1151" s="12">
        <v>3.8</v>
      </c>
      <c r="C1151" s="12">
        <v>3.85</v>
      </c>
      <c r="D1151" s="12">
        <v>3.8</v>
      </c>
      <c r="E1151" s="12">
        <v>3.84</v>
      </c>
      <c r="F1151" s="12">
        <v>4096480</v>
      </c>
      <c r="G1151" s="12">
        <v>191826642</v>
      </c>
      <c r="H1151" s="7">
        <f t="shared" si="17"/>
        <v>1.0526315789473694E-2</v>
      </c>
      <c r="L1151" s="1"/>
    </row>
    <row r="1152" spans="1:12" x14ac:dyDescent="0.75">
      <c r="A1152" s="2">
        <v>42790</v>
      </c>
      <c r="B1152" s="12">
        <v>3.83</v>
      </c>
      <c r="C1152" s="12">
        <v>3.88</v>
      </c>
      <c r="D1152" s="12">
        <v>3.82</v>
      </c>
      <c r="E1152" s="12">
        <v>3.85</v>
      </c>
      <c r="F1152" s="12">
        <v>6921090</v>
      </c>
      <c r="G1152" s="12">
        <v>192069643</v>
      </c>
      <c r="H1152" s="7">
        <f t="shared" si="17"/>
        <v>5.2219321148825109E-3</v>
      </c>
      <c r="L1152" s="1"/>
    </row>
    <row r="1153" spans="1:12" x14ac:dyDescent="0.75">
      <c r="A1153" s="2">
        <v>42791</v>
      </c>
      <c r="B1153" s="12">
        <v>3.85</v>
      </c>
      <c r="C1153" s="12">
        <v>3.86</v>
      </c>
      <c r="D1153" s="12">
        <v>3.81</v>
      </c>
      <c r="E1153" s="12">
        <v>3.83</v>
      </c>
      <c r="F1153" s="12">
        <v>3581200</v>
      </c>
      <c r="G1153" s="12">
        <v>191095953</v>
      </c>
      <c r="H1153" s="7">
        <f t="shared" si="17"/>
        <v>-5.1948051948051991E-3</v>
      </c>
      <c r="L1153" s="1"/>
    </row>
    <row r="1154" spans="1:12" x14ac:dyDescent="0.75">
      <c r="A1154" s="2">
        <v>42792</v>
      </c>
      <c r="B1154" s="12">
        <v>3.82</v>
      </c>
      <c r="C1154" s="12">
        <v>3.85</v>
      </c>
      <c r="D1154" s="12">
        <v>3.8</v>
      </c>
      <c r="E1154" s="12">
        <v>3.83</v>
      </c>
      <c r="F1154" s="12">
        <v>2688250</v>
      </c>
      <c r="G1154" s="12">
        <v>191185638</v>
      </c>
      <c r="H1154" s="7">
        <f t="shared" si="17"/>
        <v>2.6178010471204793E-3</v>
      </c>
      <c r="L1154" s="1"/>
    </row>
    <row r="1155" spans="1:12" x14ac:dyDescent="0.75">
      <c r="A1155" s="2">
        <v>42793</v>
      </c>
      <c r="B1155" s="12">
        <v>3.81</v>
      </c>
      <c r="C1155" s="12">
        <v>3.83</v>
      </c>
      <c r="D1155" s="12">
        <v>3.8</v>
      </c>
      <c r="E1155" s="12">
        <v>3.8</v>
      </c>
      <c r="F1155" s="12">
        <v>3766590</v>
      </c>
      <c r="G1155" s="12">
        <v>190050516</v>
      </c>
      <c r="H1155" s="7">
        <f t="shared" ref="H1155:H1218" si="18">(E1155-B1155)/B1155</f>
        <v>-2.6246719160105594E-3</v>
      </c>
      <c r="L1155" s="1"/>
    </row>
    <row r="1156" spans="1:12" x14ac:dyDescent="0.75">
      <c r="A1156" s="2">
        <v>42794</v>
      </c>
      <c r="B1156" s="12">
        <v>3.8</v>
      </c>
      <c r="C1156" s="12">
        <v>3.82</v>
      </c>
      <c r="D1156" s="12">
        <v>3.76</v>
      </c>
      <c r="E1156" s="12">
        <v>3.77</v>
      </c>
      <c r="F1156" s="12">
        <v>4045440</v>
      </c>
      <c r="G1156" s="12">
        <v>188519643</v>
      </c>
      <c r="H1156" s="7">
        <f t="shared" si="18"/>
        <v>-7.8947368421052114E-3</v>
      </c>
      <c r="L1156" s="1"/>
    </row>
    <row r="1157" spans="1:12" x14ac:dyDescent="0.75">
      <c r="A1157" s="2">
        <v>42795</v>
      </c>
      <c r="B1157" s="12">
        <v>3.77</v>
      </c>
      <c r="C1157" s="12">
        <v>3.81</v>
      </c>
      <c r="D1157" s="12">
        <v>3.76</v>
      </c>
      <c r="E1157" s="12">
        <v>3.8</v>
      </c>
      <c r="F1157" s="12">
        <v>4405000</v>
      </c>
      <c r="G1157" s="12">
        <v>189965827</v>
      </c>
      <c r="H1157" s="7">
        <f t="shared" si="18"/>
        <v>7.9575596816975607E-3</v>
      </c>
      <c r="L1157" s="1"/>
    </row>
    <row r="1158" spans="1:12" x14ac:dyDescent="0.75">
      <c r="A1158" s="2">
        <v>42796</v>
      </c>
      <c r="B1158" s="12">
        <v>3.8</v>
      </c>
      <c r="C1158" s="12">
        <v>4.1100000000000003</v>
      </c>
      <c r="D1158" s="12">
        <v>3.78</v>
      </c>
      <c r="E1158" s="12">
        <v>3.92</v>
      </c>
      <c r="F1158" s="12">
        <v>9439480</v>
      </c>
      <c r="G1158" s="12">
        <v>196290700</v>
      </c>
      <c r="H1158" s="7">
        <f t="shared" si="18"/>
        <v>3.1578947368421081E-2</v>
      </c>
      <c r="L1158" s="1"/>
    </row>
    <row r="1159" spans="1:12" x14ac:dyDescent="0.75">
      <c r="A1159" s="2">
        <v>42797</v>
      </c>
      <c r="B1159" s="12">
        <v>3.92</v>
      </c>
      <c r="C1159" s="12">
        <v>4</v>
      </c>
      <c r="D1159" s="12">
        <v>3.9</v>
      </c>
      <c r="E1159" s="12">
        <v>3.92</v>
      </c>
      <c r="F1159" s="12">
        <v>7515680</v>
      </c>
      <c r="G1159" s="12">
        <v>196175905</v>
      </c>
      <c r="H1159" s="7">
        <f t="shared" si="18"/>
        <v>0</v>
      </c>
      <c r="L1159" s="1"/>
    </row>
    <row r="1160" spans="1:12" x14ac:dyDescent="0.75">
      <c r="A1160" s="2">
        <v>42798</v>
      </c>
      <c r="B1160" s="12">
        <v>3.91</v>
      </c>
      <c r="C1160" s="12">
        <v>3.92</v>
      </c>
      <c r="D1160" s="12">
        <v>3.86</v>
      </c>
      <c r="E1160" s="12">
        <v>3.88</v>
      </c>
      <c r="F1160" s="12">
        <v>3361400</v>
      </c>
      <c r="G1160" s="12">
        <v>194382285</v>
      </c>
      <c r="H1160" s="7">
        <f t="shared" si="18"/>
        <v>-7.6726342710998078E-3</v>
      </c>
      <c r="L1160" s="1"/>
    </row>
    <row r="1161" spans="1:12" x14ac:dyDescent="0.75">
      <c r="A1161" s="2">
        <v>42799</v>
      </c>
      <c r="B1161" s="12">
        <v>3.86</v>
      </c>
      <c r="C1161" s="12">
        <v>3.9</v>
      </c>
      <c r="D1161" s="12">
        <v>3.84</v>
      </c>
      <c r="E1161" s="12">
        <v>3.9</v>
      </c>
      <c r="F1161" s="12">
        <v>2836910</v>
      </c>
      <c r="G1161" s="12">
        <v>195313683</v>
      </c>
      <c r="H1161" s="7">
        <f t="shared" si="18"/>
        <v>1.0362694300518144E-2</v>
      </c>
      <c r="L1161" s="1"/>
    </row>
    <row r="1162" spans="1:12" x14ac:dyDescent="0.75">
      <c r="A1162" s="2">
        <v>42800</v>
      </c>
      <c r="B1162" s="12">
        <v>3.87</v>
      </c>
      <c r="C1162" s="12">
        <v>3.93</v>
      </c>
      <c r="D1162" s="12">
        <v>3.86</v>
      </c>
      <c r="E1162" s="12">
        <v>3.92</v>
      </c>
      <c r="F1162" s="12">
        <v>4393810</v>
      </c>
      <c r="G1162" s="12">
        <v>196360997</v>
      </c>
      <c r="H1162" s="7">
        <f t="shared" si="18"/>
        <v>1.2919896640826828E-2</v>
      </c>
      <c r="L1162" s="1"/>
    </row>
    <row r="1163" spans="1:12" x14ac:dyDescent="0.75">
      <c r="A1163" s="2">
        <v>42801</v>
      </c>
      <c r="B1163" s="12">
        <v>3.89</v>
      </c>
      <c r="C1163" s="12">
        <v>3.91</v>
      </c>
      <c r="D1163" s="12">
        <v>3.8</v>
      </c>
      <c r="E1163" s="12">
        <v>3.82</v>
      </c>
      <c r="F1163" s="12">
        <v>5619560</v>
      </c>
      <c r="G1163" s="12">
        <v>191407739</v>
      </c>
      <c r="H1163" s="7">
        <f t="shared" si="18"/>
        <v>-1.7994858611825267E-2</v>
      </c>
      <c r="L1163" s="1"/>
    </row>
    <row r="1164" spans="1:12" x14ac:dyDescent="0.75">
      <c r="A1164" s="2">
        <v>42802</v>
      </c>
      <c r="B1164" s="12">
        <v>3.81</v>
      </c>
      <c r="C1164" s="12">
        <v>3.82</v>
      </c>
      <c r="D1164" s="12">
        <v>3.75</v>
      </c>
      <c r="E1164" s="12">
        <v>3.78</v>
      </c>
      <c r="F1164" s="12">
        <v>4594400</v>
      </c>
      <c r="G1164" s="12">
        <v>189185841</v>
      </c>
      <c r="H1164" s="7">
        <f t="shared" si="18"/>
        <v>-7.8740157480315619E-3</v>
      </c>
      <c r="L1164" s="1"/>
    </row>
    <row r="1165" spans="1:12" x14ac:dyDescent="0.75">
      <c r="A1165" s="2">
        <v>42803</v>
      </c>
      <c r="B1165" s="12">
        <v>3.77</v>
      </c>
      <c r="C1165" s="12">
        <v>3.84</v>
      </c>
      <c r="D1165" s="12">
        <v>3.76</v>
      </c>
      <c r="E1165" s="12">
        <v>3.84</v>
      </c>
      <c r="F1165" s="12">
        <v>3092100</v>
      </c>
      <c r="G1165" s="12">
        <v>192365805</v>
      </c>
      <c r="H1165" s="7">
        <f t="shared" si="18"/>
        <v>1.8567639257294388E-2</v>
      </c>
      <c r="L1165" s="1"/>
    </row>
    <row r="1166" spans="1:12" x14ac:dyDescent="0.75">
      <c r="A1166" s="2">
        <v>42804</v>
      </c>
      <c r="B1166" s="12">
        <v>3.83</v>
      </c>
      <c r="C1166" s="12">
        <v>3.88</v>
      </c>
      <c r="D1166" s="12">
        <v>3.73</v>
      </c>
      <c r="E1166" s="12">
        <v>3.75</v>
      </c>
      <c r="F1166" s="12">
        <v>7090150</v>
      </c>
      <c r="G1166" s="12">
        <v>188096028</v>
      </c>
      <c r="H1166" s="7">
        <f t="shared" si="18"/>
        <v>-2.0887728459530044E-2</v>
      </c>
      <c r="L1166" s="1"/>
    </row>
    <row r="1167" spans="1:12" x14ac:dyDescent="0.75">
      <c r="A1167" s="2">
        <v>42805</v>
      </c>
      <c r="B1167" s="12">
        <v>3.76</v>
      </c>
      <c r="C1167" s="12">
        <v>3.84</v>
      </c>
      <c r="D1167" s="12">
        <v>3.75</v>
      </c>
      <c r="E1167" s="12">
        <v>3.8</v>
      </c>
      <c r="F1167" s="12">
        <v>3463740</v>
      </c>
      <c r="G1167" s="12">
        <v>190446085</v>
      </c>
      <c r="H1167" s="7">
        <f t="shared" si="18"/>
        <v>1.0638297872340436E-2</v>
      </c>
      <c r="L1167" s="1"/>
    </row>
    <row r="1168" spans="1:12" x14ac:dyDescent="0.75">
      <c r="A1168" s="2">
        <v>42806</v>
      </c>
      <c r="B1168" s="12">
        <v>3.79</v>
      </c>
      <c r="C1168" s="12">
        <v>3.86</v>
      </c>
      <c r="D1168" s="12">
        <v>3.78</v>
      </c>
      <c r="E1168" s="12">
        <v>3.84</v>
      </c>
      <c r="F1168" s="12">
        <v>3373750</v>
      </c>
      <c r="G1168" s="12">
        <v>192734982</v>
      </c>
      <c r="H1168" s="7">
        <f t="shared" si="18"/>
        <v>1.319261213720312E-2</v>
      </c>
      <c r="L1168" s="1"/>
    </row>
    <row r="1169" spans="1:12" x14ac:dyDescent="0.75">
      <c r="A1169" s="2">
        <v>42807</v>
      </c>
      <c r="B1169" s="12">
        <v>3.85</v>
      </c>
      <c r="C1169" s="12">
        <v>4.25</v>
      </c>
      <c r="D1169" s="12">
        <v>3.83</v>
      </c>
      <c r="E1169" s="12">
        <v>4.17</v>
      </c>
      <c r="F1169" s="12">
        <v>22439100</v>
      </c>
      <c r="G1169" s="12">
        <v>209247492</v>
      </c>
      <c r="H1169" s="7">
        <f t="shared" si="18"/>
        <v>8.3116883116883075E-2</v>
      </c>
      <c r="L1169" s="1"/>
    </row>
    <row r="1170" spans="1:12" x14ac:dyDescent="0.75">
      <c r="A1170" s="2">
        <v>42808</v>
      </c>
      <c r="B1170" s="12">
        <v>4.17</v>
      </c>
      <c r="C1170" s="12">
        <v>4.17</v>
      </c>
      <c r="D1170" s="12">
        <v>4.01</v>
      </c>
      <c r="E1170" s="12">
        <v>4.0599999999999996</v>
      </c>
      <c r="F1170" s="12">
        <v>7928910</v>
      </c>
      <c r="G1170" s="12">
        <v>203517141</v>
      </c>
      <c r="H1170" s="7">
        <f t="shared" si="18"/>
        <v>-2.6378896882494084E-2</v>
      </c>
      <c r="L1170" s="1"/>
    </row>
    <row r="1171" spans="1:12" x14ac:dyDescent="0.75">
      <c r="A1171" s="2">
        <v>42809</v>
      </c>
      <c r="B1171" s="12">
        <v>4.05</v>
      </c>
      <c r="C1171" s="12">
        <v>4.18</v>
      </c>
      <c r="D1171" s="12">
        <v>4</v>
      </c>
      <c r="E1171" s="12">
        <v>4.16</v>
      </c>
      <c r="F1171" s="12">
        <v>6571900</v>
      </c>
      <c r="G1171" s="12">
        <v>208884338</v>
      </c>
      <c r="H1171" s="7">
        <f t="shared" si="18"/>
        <v>2.7160493827160574E-2</v>
      </c>
      <c r="L1171" s="1"/>
    </row>
    <row r="1172" spans="1:12" x14ac:dyDescent="0.75">
      <c r="A1172" s="2">
        <v>42810</v>
      </c>
      <c r="B1172" s="12">
        <v>4.1500000000000004</v>
      </c>
      <c r="C1172" s="12">
        <v>4.38</v>
      </c>
      <c r="D1172" s="12">
        <v>4.0999999999999996</v>
      </c>
      <c r="E1172" s="12">
        <v>4.24</v>
      </c>
      <c r="F1172" s="12">
        <v>12755200</v>
      </c>
      <c r="G1172" s="12">
        <v>212779672</v>
      </c>
      <c r="H1172" s="7">
        <f t="shared" si="18"/>
        <v>2.1686746987951772E-2</v>
      </c>
      <c r="L1172" s="1"/>
    </row>
    <row r="1173" spans="1:12" x14ac:dyDescent="0.75">
      <c r="A1173" s="2">
        <v>42811</v>
      </c>
      <c r="B1173" s="12">
        <v>4.2300000000000004</v>
      </c>
      <c r="C1173" s="12">
        <v>4.2300000000000004</v>
      </c>
      <c r="D1173" s="12">
        <v>4.04</v>
      </c>
      <c r="E1173" s="12">
        <v>4.0599999999999996</v>
      </c>
      <c r="F1173" s="12">
        <v>11109600</v>
      </c>
      <c r="G1173" s="12">
        <v>203699159</v>
      </c>
      <c r="H1173" s="7">
        <f t="shared" si="18"/>
        <v>-4.0189125295508464E-2</v>
      </c>
      <c r="L1173" s="1"/>
    </row>
    <row r="1174" spans="1:12" x14ac:dyDescent="0.75">
      <c r="A1174" s="2">
        <v>42812</v>
      </c>
      <c r="B1174" s="12">
        <v>4.04</v>
      </c>
      <c r="C1174" s="12">
        <v>4.16</v>
      </c>
      <c r="D1174" s="12">
        <v>3.86</v>
      </c>
      <c r="E1174" s="12">
        <v>3.97</v>
      </c>
      <c r="F1174" s="12">
        <v>12199700</v>
      </c>
      <c r="G1174" s="12">
        <v>199360039</v>
      </c>
      <c r="H1174" s="7">
        <f t="shared" si="18"/>
        <v>-1.7326732673267287E-2</v>
      </c>
      <c r="L1174" s="1"/>
    </row>
    <row r="1175" spans="1:12" x14ac:dyDescent="0.75">
      <c r="A1175" s="2">
        <v>42813</v>
      </c>
      <c r="B1175" s="12">
        <v>3.96</v>
      </c>
      <c r="C1175" s="12">
        <v>4.03</v>
      </c>
      <c r="D1175" s="12">
        <v>3.9</v>
      </c>
      <c r="E1175" s="12">
        <v>3.96</v>
      </c>
      <c r="F1175" s="12">
        <v>6013050</v>
      </c>
      <c r="G1175" s="12">
        <v>198853053</v>
      </c>
      <c r="H1175" s="7">
        <f t="shared" si="18"/>
        <v>0</v>
      </c>
      <c r="L1175" s="1"/>
    </row>
    <row r="1176" spans="1:12" x14ac:dyDescent="0.75">
      <c r="A1176" s="2">
        <v>42814</v>
      </c>
      <c r="B1176" s="12">
        <v>3.95</v>
      </c>
      <c r="C1176" s="12">
        <v>4.05</v>
      </c>
      <c r="D1176" s="12">
        <v>3.89</v>
      </c>
      <c r="E1176" s="12">
        <v>4.03</v>
      </c>
      <c r="F1176" s="12">
        <v>4068240</v>
      </c>
      <c r="G1176" s="12">
        <v>202769043</v>
      </c>
      <c r="H1176" s="7">
        <f t="shared" si="18"/>
        <v>2.0253164556962043E-2</v>
      </c>
      <c r="L1176" s="1"/>
    </row>
    <row r="1177" spans="1:12" x14ac:dyDescent="0.75">
      <c r="A1177" s="2">
        <v>42815</v>
      </c>
      <c r="B1177" s="12">
        <v>4.04</v>
      </c>
      <c r="C1177" s="12">
        <v>4.04</v>
      </c>
      <c r="D1177" s="12">
        <v>3.98</v>
      </c>
      <c r="E1177" s="12">
        <v>4.01</v>
      </c>
      <c r="F1177" s="12">
        <v>4970080</v>
      </c>
      <c r="G1177" s="12">
        <v>201621298</v>
      </c>
      <c r="H1177" s="7">
        <f t="shared" si="18"/>
        <v>-7.425742574257487E-3</v>
      </c>
      <c r="L1177" s="1"/>
    </row>
    <row r="1178" spans="1:12" x14ac:dyDescent="0.75">
      <c r="A1178" s="2">
        <v>42816</v>
      </c>
      <c r="B1178" s="12">
        <v>3.99</v>
      </c>
      <c r="C1178" s="12">
        <v>4.01</v>
      </c>
      <c r="D1178" s="12">
        <v>3.89</v>
      </c>
      <c r="E1178" s="12">
        <v>3.94</v>
      </c>
      <c r="F1178" s="12">
        <v>5949960</v>
      </c>
      <c r="G1178" s="12">
        <v>198021517</v>
      </c>
      <c r="H1178" s="7">
        <f t="shared" si="18"/>
        <v>-1.2531328320802072E-2</v>
      </c>
      <c r="L1178" s="1"/>
    </row>
    <row r="1179" spans="1:12" x14ac:dyDescent="0.75">
      <c r="A1179" s="2">
        <v>42817</v>
      </c>
      <c r="B1179" s="12">
        <v>3.93</v>
      </c>
      <c r="C1179" s="12">
        <v>4</v>
      </c>
      <c r="D1179" s="12">
        <v>3.92</v>
      </c>
      <c r="E1179" s="12">
        <v>3.98</v>
      </c>
      <c r="F1179" s="12">
        <v>3354160</v>
      </c>
      <c r="G1179" s="12">
        <v>200273945</v>
      </c>
      <c r="H1179" s="7">
        <f t="shared" si="18"/>
        <v>1.2722646310432524E-2</v>
      </c>
      <c r="L1179" s="1"/>
    </row>
    <row r="1180" spans="1:12" x14ac:dyDescent="0.75">
      <c r="A1180" s="2">
        <v>42818</v>
      </c>
      <c r="B1180" s="12">
        <v>3.97</v>
      </c>
      <c r="C1180" s="12">
        <v>4.13</v>
      </c>
      <c r="D1180" s="12">
        <v>3.94</v>
      </c>
      <c r="E1180" s="12">
        <v>4.08</v>
      </c>
      <c r="F1180" s="12">
        <v>12524300</v>
      </c>
      <c r="G1180" s="12">
        <v>205561869</v>
      </c>
      <c r="H1180" s="7">
        <f t="shared" si="18"/>
        <v>2.7707808564231707E-2</v>
      </c>
      <c r="L1180" s="1"/>
    </row>
    <row r="1181" spans="1:12" x14ac:dyDescent="0.75">
      <c r="A1181" s="2">
        <v>42819</v>
      </c>
      <c r="B1181" s="12">
        <v>4.07</v>
      </c>
      <c r="C1181" s="12">
        <v>4.12</v>
      </c>
      <c r="D1181" s="12">
        <v>3.97</v>
      </c>
      <c r="E1181" s="12">
        <v>4.07</v>
      </c>
      <c r="F1181" s="12">
        <v>7904680</v>
      </c>
      <c r="G1181" s="12">
        <v>204947911</v>
      </c>
      <c r="H1181" s="7">
        <f t="shared" si="18"/>
        <v>0</v>
      </c>
      <c r="L1181" s="1"/>
    </row>
    <row r="1182" spans="1:12" x14ac:dyDescent="0.75">
      <c r="A1182" s="2">
        <v>42820</v>
      </c>
      <c r="B1182" s="12">
        <v>4.07</v>
      </c>
      <c r="C1182" s="12">
        <v>4.0999999999999996</v>
      </c>
      <c r="D1182" s="12">
        <v>4.03</v>
      </c>
      <c r="E1182" s="12">
        <v>4.0599999999999996</v>
      </c>
      <c r="F1182" s="12">
        <v>3911060</v>
      </c>
      <c r="G1182" s="12">
        <v>204508541</v>
      </c>
      <c r="H1182" s="7">
        <f t="shared" si="18"/>
        <v>-2.4570024570026226E-3</v>
      </c>
      <c r="L1182" s="1"/>
    </row>
    <row r="1183" spans="1:12" x14ac:dyDescent="0.75">
      <c r="A1183" s="2">
        <v>42821</v>
      </c>
      <c r="B1183" s="12">
        <v>4.07</v>
      </c>
      <c r="C1183" s="12">
        <v>4.1399999999999997</v>
      </c>
      <c r="D1183" s="12">
        <v>4.04</v>
      </c>
      <c r="E1183" s="12">
        <v>4.08</v>
      </c>
      <c r="F1183" s="12">
        <v>5162690</v>
      </c>
      <c r="G1183" s="12">
        <v>205294094</v>
      </c>
      <c r="H1183" s="7">
        <f t="shared" si="18"/>
        <v>2.4570024570024045E-3</v>
      </c>
      <c r="L1183" s="1"/>
    </row>
    <row r="1184" spans="1:12" x14ac:dyDescent="0.75">
      <c r="A1184" s="2">
        <v>42822</v>
      </c>
      <c r="B1184" s="12">
        <v>4.07</v>
      </c>
      <c r="C1184" s="12">
        <v>4.18</v>
      </c>
      <c r="D1184" s="12">
        <v>4.0599999999999996</v>
      </c>
      <c r="E1184" s="12">
        <v>4.16</v>
      </c>
      <c r="F1184" s="12">
        <v>4297870</v>
      </c>
      <c r="G1184" s="12">
        <v>209398408</v>
      </c>
      <c r="H1184" s="7">
        <f t="shared" si="18"/>
        <v>2.2113022113022077E-2</v>
      </c>
      <c r="L1184" s="1"/>
    </row>
    <row r="1185" spans="1:12" x14ac:dyDescent="0.75">
      <c r="A1185" s="2">
        <v>42823</v>
      </c>
      <c r="B1185" s="12">
        <v>4.1399999999999997</v>
      </c>
      <c r="C1185" s="12">
        <v>4.2</v>
      </c>
      <c r="D1185" s="12">
        <v>4.09</v>
      </c>
      <c r="E1185" s="12">
        <v>4.1900000000000004</v>
      </c>
      <c r="F1185" s="12">
        <v>8479960</v>
      </c>
      <c r="G1185" s="12">
        <v>210979437</v>
      </c>
      <c r="H1185" s="7">
        <f t="shared" si="18"/>
        <v>1.2077294685990511E-2</v>
      </c>
      <c r="L1185" s="1"/>
    </row>
    <row r="1186" spans="1:12" x14ac:dyDescent="0.75">
      <c r="A1186" s="2">
        <v>42824</v>
      </c>
      <c r="B1186" s="12">
        <v>4.18</v>
      </c>
      <c r="C1186" s="12">
        <v>7.04</v>
      </c>
      <c r="D1186" s="12">
        <v>4.1500000000000004</v>
      </c>
      <c r="E1186" s="12">
        <v>6.98</v>
      </c>
      <c r="F1186" s="12">
        <v>191251008</v>
      </c>
      <c r="G1186" s="12">
        <v>351939333</v>
      </c>
      <c r="H1186" s="7">
        <f t="shared" si="18"/>
        <v>0.66985645933014371</v>
      </c>
      <c r="L1186" s="1"/>
    </row>
    <row r="1187" spans="1:12" x14ac:dyDescent="0.75">
      <c r="A1187" s="2">
        <v>42825</v>
      </c>
      <c r="B1187" s="12">
        <v>7.02</v>
      </c>
      <c r="C1187" s="12">
        <v>7.07</v>
      </c>
      <c r="D1187" s="12">
        <v>5.85</v>
      </c>
      <c r="E1187" s="12">
        <v>6.67</v>
      </c>
      <c r="F1187" s="12">
        <v>98922600</v>
      </c>
      <c r="G1187" s="12">
        <v>336227385</v>
      </c>
      <c r="H1187" s="7">
        <f t="shared" si="18"/>
        <v>-4.985754985754981E-2</v>
      </c>
      <c r="L1187" s="1"/>
    </row>
    <row r="1188" spans="1:12" x14ac:dyDescent="0.75">
      <c r="A1188" s="2">
        <v>42826</v>
      </c>
      <c r="B1188" s="12">
        <v>6.65</v>
      </c>
      <c r="C1188" s="12">
        <v>6.98</v>
      </c>
      <c r="D1188" s="12">
        <v>6.31</v>
      </c>
      <c r="E1188" s="12">
        <v>6.88</v>
      </c>
      <c r="F1188" s="12">
        <v>57711700</v>
      </c>
      <c r="G1188" s="12">
        <v>347247822</v>
      </c>
      <c r="H1188" s="7">
        <f t="shared" si="18"/>
        <v>3.4586466165413464E-2</v>
      </c>
      <c r="L1188" s="1"/>
    </row>
    <row r="1189" spans="1:12" x14ac:dyDescent="0.75">
      <c r="A1189" s="2">
        <v>42827</v>
      </c>
      <c r="B1189" s="12">
        <v>6.86</v>
      </c>
      <c r="C1189" s="12">
        <v>7.94</v>
      </c>
      <c r="D1189" s="12">
        <v>6.65</v>
      </c>
      <c r="E1189" s="12">
        <v>7.74</v>
      </c>
      <c r="F1189" s="12">
        <v>88560400</v>
      </c>
      <c r="G1189" s="12">
        <v>390795465</v>
      </c>
      <c r="H1189" s="7">
        <f t="shared" si="18"/>
        <v>0.12827988338192417</v>
      </c>
      <c r="L1189" s="1"/>
    </row>
    <row r="1190" spans="1:12" x14ac:dyDescent="0.75">
      <c r="A1190" s="2">
        <v>42828</v>
      </c>
      <c r="B1190" s="12">
        <v>7.74</v>
      </c>
      <c r="C1190" s="12">
        <v>8.64</v>
      </c>
      <c r="D1190" s="12">
        <v>7.24</v>
      </c>
      <c r="E1190" s="12">
        <v>8.07</v>
      </c>
      <c r="F1190" s="12">
        <v>114179000</v>
      </c>
      <c r="G1190" s="12">
        <v>407377516</v>
      </c>
      <c r="H1190" s="7">
        <f t="shared" si="18"/>
        <v>4.2635658914728689E-2</v>
      </c>
      <c r="L1190" s="1"/>
    </row>
    <row r="1191" spans="1:12" x14ac:dyDescent="0.75">
      <c r="A1191" s="2">
        <v>42829</v>
      </c>
      <c r="B1191" s="12">
        <v>8.1199999999999992</v>
      </c>
      <c r="C1191" s="12">
        <v>8.9600000000000009</v>
      </c>
      <c r="D1191" s="12">
        <v>7.53</v>
      </c>
      <c r="E1191" s="12">
        <v>8.2899999999999991</v>
      </c>
      <c r="F1191" s="12">
        <v>129208000</v>
      </c>
      <c r="G1191" s="12">
        <v>418556788</v>
      </c>
      <c r="H1191" s="7">
        <f t="shared" si="18"/>
        <v>2.0935960591132997E-2</v>
      </c>
      <c r="L1191" s="1"/>
    </row>
    <row r="1192" spans="1:12" x14ac:dyDescent="0.75">
      <c r="A1192" s="2">
        <v>42830</v>
      </c>
      <c r="B1192" s="12">
        <v>8.25</v>
      </c>
      <c r="C1192" s="12">
        <v>11.42</v>
      </c>
      <c r="D1192" s="12">
        <v>7.96</v>
      </c>
      <c r="E1192" s="12">
        <v>11.09</v>
      </c>
      <c r="F1192" s="12">
        <v>217834000</v>
      </c>
      <c r="G1192" s="12">
        <v>560338330</v>
      </c>
      <c r="H1192" s="7">
        <f t="shared" si="18"/>
        <v>0.34424242424242424</v>
      </c>
      <c r="L1192" s="1"/>
    </row>
    <row r="1193" spans="1:12" x14ac:dyDescent="0.75">
      <c r="A1193" s="2">
        <v>42831</v>
      </c>
      <c r="B1193" s="12">
        <v>11.12</v>
      </c>
      <c r="C1193" s="12">
        <v>11.45</v>
      </c>
      <c r="D1193" s="12">
        <v>9.66</v>
      </c>
      <c r="E1193" s="12">
        <v>10.25</v>
      </c>
      <c r="F1193" s="12">
        <v>194300000</v>
      </c>
      <c r="G1193" s="12">
        <v>517958248</v>
      </c>
      <c r="H1193" s="7">
        <f t="shared" si="18"/>
        <v>-7.8237410071942376E-2</v>
      </c>
      <c r="L1193" s="1"/>
    </row>
    <row r="1194" spans="1:12" x14ac:dyDescent="0.75">
      <c r="A1194" s="2">
        <v>42832</v>
      </c>
      <c r="B1194" s="12">
        <v>10.220000000000001</v>
      </c>
      <c r="C1194" s="12">
        <v>10.56</v>
      </c>
      <c r="D1194" s="12">
        <v>9.19</v>
      </c>
      <c r="E1194" s="12">
        <v>9.3699999999999992</v>
      </c>
      <c r="F1194" s="12">
        <v>94765600</v>
      </c>
      <c r="G1194" s="12">
        <v>473622780</v>
      </c>
      <c r="H1194" s="7">
        <f t="shared" si="18"/>
        <v>-8.317025440313125E-2</v>
      </c>
      <c r="L1194" s="1"/>
    </row>
    <row r="1195" spans="1:12" x14ac:dyDescent="0.75">
      <c r="A1195" s="2">
        <v>42833</v>
      </c>
      <c r="B1195" s="12">
        <v>9.34</v>
      </c>
      <c r="C1195" s="12">
        <v>10.35</v>
      </c>
      <c r="D1195" s="12">
        <v>9.33</v>
      </c>
      <c r="E1195" s="12">
        <v>9.92</v>
      </c>
      <c r="F1195" s="12">
        <v>58489100</v>
      </c>
      <c r="G1195" s="12">
        <v>501272917</v>
      </c>
      <c r="H1195" s="7">
        <f t="shared" si="18"/>
        <v>6.2098501070663822E-2</v>
      </c>
      <c r="L1195" s="1"/>
    </row>
    <row r="1196" spans="1:12" x14ac:dyDescent="0.75">
      <c r="A1196" s="2">
        <v>42834</v>
      </c>
      <c r="B1196" s="12">
        <v>9.89</v>
      </c>
      <c r="C1196" s="12">
        <v>10.01</v>
      </c>
      <c r="D1196" s="12">
        <v>8.43</v>
      </c>
      <c r="E1196" s="12">
        <v>8.7100000000000009</v>
      </c>
      <c r="F1196" s="12">
        <v>90963296</v>
      </c>
      <c r="G1196" s="12">
        <v>440413412</v>
      </c>
      <c r="H1196" s="7">
        <f t="shared" si="18"/>
        <v>-0.11931243680485336</v>
      </c>
      <c r="L1196" s="1"/>
    </row>
    <row r="1197" spans="1:12" x14ac:dyDescent="0.75">
      <c r="A1197" s="2">
        <v>42835</v>
      </c>
      <c r="B1197" s="12">
        <v>8.7200000000000006</v>
      </c>
      <c r="C1197" s="12">
        <v>9.1999999999999993</v>
      </c>
      <c r="D1197" s="12">
        <v>8.19</v>
      </c>
      <c r="E1197" s="12">
        <v>8.92</v>
      </c>
      <c r="F1197" s="12">
        <v>74425696</v>
      </c>
      <c r="G1197" s="12">
        <v>451008790</v>
      </c>
      <c r="H1197" s="7">
        <f t="shared" si="18"/>
        <v>2.2935779816513679E-2</v>
      </c>
      <c r="L1197" s="1"/>
    </row>
    <row r="1198" spans="1:12" x14ac:dyDescent="0.75">
      <c r="A1198" s="2">
        <v>42836</v>
      </c>
      <c r="B1198" s="12">
        <v>8.91</v>
      </c>
      <c r="C1198" s="12">
        <v>9.2799999999999994</v>
      </c>
      <c r="D1198" s="12">
        <v>8.66</v>
      </c>
      <c r="E1198" s="12">
        <v>8.85</v>
      </c>
      <c r="F1198" s="12">
        <v>50700000</v>
      </c>
      <c r="G1198" s="12">
        <v>447934139</v>
      </c>
      <c r="H1198" s="7">
        <f t="shared" si="18"/>
        <v>-6.7340067340067901E-3</v>
      </c>
      <c r="L1198" s="1"/>
    </row>
    <row r="1199" spans="1:12" x14ac:dyDescent="0.75">
      <c r="A1199" s="2">
        <v>42837</v>
      </c>
      <c r="B1199" s="12">
        <v>8.83</v>
      </c>
      <c r="C1199" s="12">
        <v>11.06</v>
      </c>
      <c r="D1199" s="12">
        <v>8.83</v>
      </c>
      <c r="E1199" s="12">
        <v>10.79</v>
      </c>
      <c r="F1199" s="12">
        <v>159255008</v>
      </c>
      <c r="G1199" s="12">
        <v>545824242</v>
      </c>
      <c r="H1199" s="7">
        <f t="shared" si="18"/>
        <v>0.2219705549263872</v>
      </c>
      <c r="L1199" s="1"/>
    </row>
    <row r="1200" spans="1:12" x14ac:dyDescent="0.75">
      <c r="A1200" s="2">
        <v>42838</v>
      </c>
      <c r="B1200" s="12">
        <v>10.76</v>
      </c>
      <c r="C1200" s="12">
        <v>10.77</v>
      </c>
      <c r="D1200" s="12">
        <v>9.93</v>
      </c>
      <c r="E1200" s="12">
        <v>10.15</v>
      </c>
      <c r="F1200" s="12">
        <v>64187400</v>
      </c>
      <c r="G1200" s="12">
        <v>513779944</v>
      </c>
      <c r="H1200" s="7">
        <f t="shared" si="18"/>
        <v>-5.6691449814126341E-2</v>
      </c>
      <c r="L1200" s="1"/>
    </row>
    <row r="1201" spans="1:12" x14ac:dyDescent="0.75">
      <c r="A1201" s="2">
        <v>42839</v>
      </c>
      <c r="B1201" s="12">
        <v>10.130000000000001</v>
      </c>
      <c r="C1201" s="12">
        <v>10.51</v>
      </c>
      <c r="D1201" s="12">
        <v>9.68</v>
      </c>
      <c r="E1201" s="12">
        <v>10.39</v>
      </c>
      <c r="F1201" s="12">
        <v>61137000</v>
      </c>
      <c r="G1201" s="12">
        <v>526103441</v>
      </c>
      <c r="H1201" s="7">
        <f t="shared" si="18"/>
        <v>2.5666337611056245E-2</v>
      </c>
      <c r="L1201" s="1"/>
    </row>
    <row r="1202" spans="1:12" x14ac:dyDescent="0.75">
      <c r="A1202" s="2">
        <v>42840</v>
      </c>
      <c r="B1202" s="12">
        <v>10.34</v>
      </c>
      <c r="C1202" s="12">
        <v>11</v>
      </c>
      <c r="D1202" s="12">
        <v>10.199999999999999</v>
      </c>
      <c r="E1202" s="12">
        <v>10.79</v>
      </c>
      <c r="F1202" s="12">
        <v>47922000</v>
      </c>
      <c r="G1202" s="12">
        <v>546750078</v>
      </c>
      <c r="H1202" s="7">
        <f t="shared" si="18"/>
        <v>4.3520309477756217E-2</v>
      </c>
      <c r="L1202" s="1"/>
    </row>
    <row r="1203" spans="1:12" x14ac:dyDescent="0.75">
      <c r="A1203" s="2">
        <v>42841</v>
      </c>
      <c r="B1203" s="12">
        <v>10.75</v>
      </c>
      <c r="C1203" s="12">
        <v>10.9</v>
      </c>
      <c r="D1203" s="12">
        <v>10.67</v>
      </c>
      <c r="E1203" s="12">
        <v>10.71</v>
      </c>
      <c r="F1203" s="12">
        <v>24321400</v>
      </c>
      <c r="G1203" s="12">
        <v>542862719</v>
      </c>
      <c r="H1203" s="7">
        <f t="shared" si="18"/>
        <v>-3.7209302325580604E-3</v>
      </c>
      <c r="L1203" s="1"/>
    </row>
    <row r="1204" spans="1:12" x14ac:dyDescent="0.75">
      <c r="A1204" s="2">
        <v>42842</v>
      </c>
      <c r="B1204" s="12">
        <v>10.6</v>
      </c>
      <c r="C1204" s="12">
        <v>11.18</v>
      </c>
      <c r="D1204" s="12">
        <v>10.39</v>
      </c>
      <c r="E1204" s="12">
        <v>10.42</v>
      </c>
      <c r="F1204" s="12">
        <v>104055000</v>
      </c>
      <c r="G1204" s="12">
        <v>528196466</v>
      </c>
      <c r="H1204" s="7">
        <f t="shared" si="18"/>
        <v>-1.6981132075471674E-2</v>
      </c>
      <c r="L1204" s="1"/>
    </row>
    <row r="1205" spans="1:12" x14ac:dyDescent="0.75">
      <c r="A1205" s="2">
        <v>42843</v>
      </c>
      <c r="B1205" s="12">
        <v>10.42</v>
      </c>
      <c r="C1205" s="12">
        <v>10.94</v>
      </c>
      <c r="D1205" s="12">
        <v>9.9700000000000006</v>
      </c>
      <c r="E1205" s="12">
        <v>10.32</v>
      </c>
      <c r="F1205" s="12">
        <v>83183296</v>
      </c>
      <c r="G1205" s="12">
        <v>523242304</v>
      </c>
      <c r="H1205" s="7">
        <f t="shared" si="18"/>
        <v>-9.5969289827254941E-3</v>
      </c>
      <c r="L1205" s="1"/>
    </row>
    <row r="1206" spans="1:12" x14ac:dyDescent="0.75">
      <c r="A1206" s="2">
        <v>42844</v>
      </c>
      <c r="B1206" s="12">
        <v>10.31</v>
      </c>
      <c r="C1206" s="12">
        <v>10.35</v>
      </c>
      <c r="D1206" s="12">
        <v>9.59</v>
      </c>
      <c r="E1206" s="12">
        <v>9.66</v>
      </c>
      <c r="F1206" s="12">
        <v>55784900</v>
      </c>
      <c r="G1206" s="12">
        <v>489864408</v>
      </c>
      <c r="H1206" s="7">
        <f t="shared" si="18"/>
        <v>-6.3045586808923401E-2</v>
      </c>
      <c r="L1206" s="1"/>
    </row>
    <row r="1207" spans="1:12" x14ac:dyDescent="0.75">
      <c r="A1207" s="2">
        <v>42845</v>
      </c>
      <c r="B1207" s="12">
        <v>9.6300000000000008</v>
      </c>
      <c r="C1207" s="12">
        <v>10.66</v>
      </c>
      <c r="D1207" s="12">
        <v>9.59</v>
      </c>
      <c r="E1207" s="12">
        <v>10.33</v>
      </c>
      <c r="F1207" s="12">
        <v>55828300</v>
      </c>
      <c r="G1207" s="12">
        <v>524367323</v>
      </c>
      <c r="H1207" s="7">
        <f t="shared" si="18"/>
        <v>7.2689511941848306E-2</v>
      </c>
      <c r="L1207" s="1"/>
    </row>
    <row r="1208" spans="1:12" x14ac:dyDescent="0.75">
      <c r="A1208" s="2">
        <v>42846</v>
      </c>
      <c r="B1208" s="12">
        <v>10.29</v>
      </c>
      <c r="C1208" s="12">
        <v>11.54</v>
      </c>
      <c r="D1208" s="12">
        <v>10.16</v>
      </c>
      <c r="E1208" s="12">
        <v>11.23</v>
      </c>
      <c r="F1208" s="12">
        <v>99012200</v>
      </c>
      <c r="G1208" s="12">
        <v>569832266</v>
      </c>
      <c r="H1208" s="7">
        <f t="shared" si="18"/>
        <v>9.1350826044703723E-2</v>
      </c>
      <c r="L1208" s="1"/>
    </row>
    <row r="1209" spans="1:12" x14ac:dyDescent="0.75">
      <c r="A1209" s="2">
        <v>42847</v>
      </c>
      <c r="B1209" s="12">
        <v>11.18</v>
      </c>
      <c r="C1209" s="12">
        <v>13.07</v>
      </c>
      <c r="D1209" s="12">
        <v>11.11</v>
      </c>
      <c r="E1209" s="12">
        <v>13.06</v>
      </c>
      <c r="F1209" s="12">
        <v>158914000</v>
      </c>
      <c r="G1209" s="12">
        <v>663235620</v>
      </c>
      <c r="H1209" s="7">
        <f t="shared" si="18"/>
        <v>0.16815742397137753</v>
      </c>
      <c r="L1209" s="1"/>
    </row>
    <row r="1210" spans="1:12" x14ac:dyDescent="0.75">
      <c r="A1210" s="2">
        <v>42848</v>
      </c>
      <c r="B1210" s="12">
        <v>13.07</v>
      </c>
      <c r="C1210" s="12">
        <v>14.41</v>
      </c>
      <c r="D1210" s="12">
        <v>12.95</v>
      </c>
      <c r="E1210" s="12">
        <v>13.94</v>
      </c>
      <c r="F1210" s="12">
        <v>198452000</v>
      </c>
      <c r="G1210" s="12">
        <v>707833525</v>
      </c>
      <c r="H1210" s="7">
        <f t="shared" si="18"/>
        <v>6.6564651874521749E-2</v>
      </c>
      <c r="L1210" s="1"/>
    </row>
    <row r="1211" spans="1:12" x14ac:dyDescent="0.75">
      <c r="A1211" s="2">
        <v>42849</v>
      </c>
      <c r="B1211" s="12">
        <v>13.96</v>
      </c>
      <c r="C1211" s="12">
        <v>14.97</v>
      </c>
      <c r="D1211" s="12">
        <v>13.33</v>
      </c>
      <c r="E1211" s="12">
        <v>14.97</v>
      </c>
      <c r="F1211" s="12">
        <v>60177200</v>
      </c>
      <c r="G1211" s="12">
        <v>760201117</v>
      </c>
      <c r="H1211" s="7">
        <f t="shared" si="18"/>
        <v>7.2349570200573046E-2</v>
      </c>
      <c r="L1211" s="1"/>
    </row>
    <row r="1212" spans="1:12" x14ac:dyDescent="0.75">
      <c r="A1212" s="2">
        <v>42850</v>
      </c>
      <c r="B1212" s="12">
        <v>14.98</v>
      </c>
      <c r="C1212" s="12">
        <v>15.43</v>
      </c>
      <c r="D1212" s="12">
        <v>14.24</v>
      </c>
      <c r="E1212" s="12">
        <v>15.21</v>
      </c>
      <c r="F1212" s="12">
        <v>56668300</v>
      </c>
      <c r="G1212" s="12">
        <v>773002033</v>
      </c>
      <c r="H1212" s="7">
        <f t="shared" si="18"/>
        <v>1.535380507343127E-2</v>
      </c>
      <c r="L1212" s="1"/>
    </row>
    <row r="1213" spans="1:12" x14ac:dyDescent="0.75">
      <c r="A1213" s="2">
        <v>42851</v>
      </c>
      <c r="B1213" s="12">
        <v>15.21</v>
      </c>
      <c r="C1213" s="12">
        <v>15.79</v>
      </c>
      <c r="D1213" s="12">
        <v>14.56</v>
      </c>
      <c r="E1213" s="12">
        <v>14.85</v>
      </c>
      <c r="F1213" s="12">
        <v>71308800</v>
      </c>
      <c r="G1213" s="12">
        <v>754701192</v>
      </c>
      <c r="H1213" s="7">
        <f t="shared" si="18"/>
        <v>-2.3668639053254517E-2</v>
      </c>
      <c r="L1213" s="1"/>
    </row>
    <row r="1214" spans="1:12" x14ac:dyDescent="0.75">
      <c r="A1214" s="2">
        <v>42852</v>
      </c>
      <c r="B1214" s="12">
        <v>14.84</v>
      </c>
      <c r="C1214" s="12">
        <v>15</v>
      </c>
      <c r="D1214" s="12">
        <v>13.47</v>
      </c>
      <c r="E1214" s="12">
        <v>14.62</v>
      </c>
      <c r="F1214" s="12">
        <v>76208000</v>
      </c>
      <c r="G1214" s="12">
        <v>743401962</v>
      </c>
      <c r="H1214" s="7">
        <f t="shared" si="18"/>
        <v>-1.4824797843665811E-2</v>
      </c>
      <c r="L1214" s="1"/>
    </row>
    <row r="1215" spans="1:12" x14ac:dyDescent="0.75">
      <c r="A1215" s="2">
        <v>42853</v>
      </c>
      <c r="B1215" s="12">
        <v>14.59</v>
      </c>
      <c r="C1215" s="12">
        <v>14.78</v>
      </c>
      <c r="D1215" s="12">
        <v>14.06</v>
      </c>
      <c r="E1215" s="12">
        <v>14.34</v>
      </c>
      <c r="F1215" s="12">
        <v>41067800</v>
      </c>
      <c r="G1215" s="12">
        <v>729306971</v>
      </c>
      <c r="H1215" s="7">
        <f t="shared" si="18"/>
        <v>-1.7135023989033583E-2</v>
      </c>
      <c r="L1215" s="1"/>
    </row>
    <row r="1216" spans="1:12" x14ac:dyDescent="0.75">
      <c r="A1216" s="2">
        <v>42854</v>
      </c>
      <c r="B1216" s="12">
        <v>14.4</v>
      </c>
      <c r="C1216" s="12">
        <v>15.77</v>
      </c>
      <c r="D1216" s="12">
        <v>14.36</v>
      </c>
      <c r="E1216" s="12">
        <v>15.74</v>
      </c>
      <c r="F1216" s="12">
        <v>45713600</v>
      </c>
      <c r="G1216" s="12">
        <v>800726755</v>
      </c>
      <c r="H1216" s="7">
        <f t="shared" si="18"/>
        <v>9.3055555555555544E-2</v>
      </c>
      <c r="L1216" s="1"/>
    </row>
    <row r="1217" spans="1:12" x14ac:dyDescent="0.75">
      <c r="A1217" s="2">
        <v>42855</v>
      </c>
      <c r="B1217" s="12">
        <v>15.7</v>
      </c>
      <c r="C1217" s="12">
        <v>16.07</v>
      </c>
      <c r="D1217" s="12">
        <v>15.47</v>
      </c>
      <c r="E1217" s="12">
        <v>15.71</v>
      </c>
      <c r="F1217" s="12">
        <v>43929100</v>
      </c>
      <c r="G1217" s="12">
        <v>799087301</v>
      </c>
      <c r="H1217" s="7">
        <f t="shared" si="18"/>
        <v>6.3694267515933527E-4</v>
      </c>
      <c r="L1217" s="1"/>
    </row>
    <row r="1218" spans="1:12" x14ac:dyDescent="0.75">
      <c r="A1218" s="2">
        <v>42856</v>
      </c>
      <c r="B1218" s="12">
        <v>15.71</v>
      </c>
      <c r="C1218" s="12">
        <v>16.37</v>
      </c>
      <c r="D1218" s="12">
        <v>14.88</v>
      </c>
      <c r="E1218" s="12">
        <v>15.92</v>
      </c>
      <c r="F1218" s="12">
        <v>66989400</v>
      </c>
      <c r="G1218" s="12">
        <v>810118725</v>
      </c>
      <c r="H1218" s="7">
        <f t="shared" si="18"/>
        <v>1.3367281985996122E-2</v>
      </c>
      <c r="L1218" s="1"/>
    </row>
    <row r="1219" spans="1:12" x14ac:dyDescent="0.75">
      <c r="A1219" s="2">
        <v>42857</v>
      </c>
      <c r="B1219" s="12">
        <v>15.92</v>
      </c>
      <c r="C1219" s="12">
        <v>16.23</v>
      </c>
      <c r="D1219" s="12">
        <v>15.15</v>
      </c>
      <c r="E1219" s="12">
        <v>15.9</v>
      </c>
      <c r="F1219" s="12">
        <v>38692100</v>
      </c>
      <c r="G1219" s="12">
        <v>809254702</v>
      </c>
      <c r="H1219" s="7">
        <f t="shared" ref="H1219:H1282" si="19">(E1219-B1219)/B1219</f>
        <v>-1.256281407035149E-3</v>
      </c>
      <c r="L1219" s="1"/>
    </row>
    <row r="1220" spans="1:12" x14ac:dyDescent="0.75">
      <c r="A1220" s="2">
        <v>42858</v>
      </c>
      <c r="B1220" s="12">
        <v>15.88</v>
      </c>
      <c r="C1220" s="12">
        <v>21.8</v>
      </c>
      <c r="D1220" s="12">
        <v>15.67</v>
      </c>
      <c r="E1220" s="12">
        <v>21.04</v>
      </c>
      <c r="F1220" s="12">
        <v>253440992</v>
      </c>
      <c r="G1220" s="12">
        <v>1071743437</v>
      </c>
      <c r="H1220" s="7">
        <f t="shared" si="19"/>
        <v>0.32493702770780847</v>
      </c>
      <c r="L1220" s="1"/>
    </row>
    <row r="1221" spans="1:12" x14ac:dyDescent="0.75">
      <c r="A1221" s="2">
        <v>42859</v>
      </c>
      <c r="B1221" s="12">
        <v>21.04</v>
      </c>
      <c r="C1221" s="12">
        <v>25.69</v>
      </c>
      <c r="D1221" s="12">
        <v>20.86</v>
      </c>
      <c r="E1221" s="12">
        <v>23.39</v>
      </c>
      <c r="F1221" s="12">
        <v>242912000</v>
      </c>
      <c r="G1221" s="12">
        <v>1191860814</v>
      </c>
      <c r="H1221" s="7">
        <f t="shared" si="19"/>
        <v>0.11169201520912554</v>
      </c>
      <c r="L1221" s="1"/>
    </row>
    <row r="1222" spans="1:12" x14ac:dyDescent="0.75">
      <c r="A1222" s="2">
        <v>42860</v>
      </c>
      <c r="B1222" s="12">
        <v>23.47</v>
      </c>
      <c r="C1222" s="12">
        <v>27.85</v>
      </c>
      <c r="D1222" s="12">
        <v>23.42</v>
      </c>
      <c r="E1222" s="12">
        <v>26.27</v>
      </c>
      <c r="F1222" s="12">
        <v>218948992</v>
      </c>
      <c r="G1222" s="12">
        <v>1338680275</v>
      </c>
      <c r="H1222" s="7">
        <f t="shared" si="19"/>
        <v>0.11930123561994038</v>
      </c>
      <c r="L1222" s="1"/>
    </row>
    <row r="1223" spans="1:12" x14ac:dyDescent="0.75">
      <c r="A1223" s="2">
        <v>42861</v>
      </c>
      <c r="B1223" s="12">
        <v>26.47</v>
      </c>
      <c r="C1223" s="12">
        <v>28.59</v>
      </c>
      <c r="D1223" s="12">
        <v>25.49</v>
      </c>
      <c r="E1223" s="12">
        <v>28.16</v>
      </c>
      <c r="F1223" s="12">
        <v>108083000</v>
      </c>
      <c r="G1223" s="12">
        <v>1435575548</v>
      </c>
      <c r="H1223" s="7">
        <f t="shared" si="19"/>
        <v>6.3845863241405412E-2</v>
      </c>
      <c r="L1223" s="1"/>
    </row>
    <row r="1224" spans="1:12" x14ac:dyDescent="0.75">
      <c r="A1224" s="2">
        <v>42862</v>
      </c>
      <c r="B1224" s="12">
        <v>28.2</v>
      </c>
      <c r="C1224" s="12">
        <v>31.37</v>
      </c>
      <c r="D1224" s="12">
        <v>28.2</v>
      </c>
      <c r="E1224" s="12">
        <v>30.29</v>
      </c>
      <c r="F1224" s="12">
        <v>187718000</v>
      </c>
      <c r="G1224" s="12">
        <v>1544713042</v>
      </c>
      <c r="H1224" s="7">
        <f t="shared" si="19"/>
        <v>7.411347517730496E-2</v>
      </c>
      <c r="L1224" s="1"/>
    </row>
    <row r="1225" spans="1:12" x14ac:dyDescent="0.75">
      <c r="A1225" s="2">
        <v>42863</v>
      </c>
      <c r="B1225" s="12">
        <v>30.37</v>
      </c>
      <c r="C1225" s="12">
        <v>30.74</v>
      </c>
      <c r="D1225" s="12">
        <v>27.33</v>
      </c>
      <c r="E1225" s="12">
        <v>28.96</v>
      </c>
      <c r="F1225" s="12">
        <v>132650000</v>
      </c>
      <c r="G1225" s="12">
        <v>1477190573</v>
      </c>
      <c r="H1225" s="7">
        <f t="shared" si="19"/>
        <v>-4.6427395456042152E-2</v>
      </c>
      <c r="L1225" s="1"/>
    </row>
    <row r="1226" spans="1:12" x14ac:dyDescent="0.75">
      <c r="A1226" s="2">
        <v>42864</v>
      </c>
      <c r="B1226" s="12">
        <v>28.96</v>
      </c>
      <c r="C1226" s="12">
        <v>33.76</v>
      </c>
      <c r="D1226" s="12">
        <v>24.49</v>
      </c>
      <c r="E1226" s="12">
        <v>33.58</v>
      </c>
      <c r="F1226" s="12">
        <v>251516992</v>
      </c>
      <c r="G1226" s="12">
        <v>1713609764</v>
      </c>
      <c r="H1226" s="7">
        <f t="shared" si="19"/>
        <v>0.1595303867403314</v>
      </c>
      <c r="L1226" s="1"/>
    </row>
    <row r="1227" spans="1:12" x14ac:dyDescent="0.75">
      <c r="A1227" s="2">
        <v>42865</v>
      </c>
      <c r="B1227" s="12">
        <v>33.299999999999997</v>
      </c>
      <c r="C1227" s="12">
        <v>37.33</v>
      </c>
      <c r="D1227" s="12">
        <v>31.22</v>
      </c>
      <c r="E1227" s="12">
        <v>31.96</v>
      </c>
      <c r="F1227" s="12">
        <v>410465984</v>
      </c>
      <c r="G1227" s="12">
        <v>1631357006</v>
      </c>
      <c r="H1227" s="7">
        <f t="shared" si="19"/>
        <v>-4.024024024024013E-2</v>
      </c>
      <c r="L1227" s="1"/>
    </row>
    <row r="1228" spans="1:12" x14ac:dyDescent="0.75">
      <c r="A1228" s="2">
        <v>42866</v>
      </c>
      <c r="B1228" s="12">
        <v>32.659999999999997</v>
      </c>
      <c r="C1228" s="12">
        <v>32.909999999999997</v>
      </c>
      <c r="D1228" s="12">
        <v>28.03</v>
      </c>
      <c r="E1228" s="12">
        <v>30.72</v>
      </c>
      <c r="F1228" s="12">
        <v>206136992</v>
      </c>
      <c r="G1228" s="12">
        <v>1568331565</v>
      </c>
      <c r="H1228" s="7">
        <f t="shared" si="19"/>
        <v>-5.9399877526025657E-2</v>
      </c>
      <c r="L1228" s="1"/>
    </row>
    <row r="1229" spans="1:12" x14ac:dyDescent="0.75">
      <c r="A1229" s="2">
        <v>42867</v>
      </c>
      <c r="B1229" s="12">
        <v>30.93</v>
      </c>
      <c r="C1229" s="12">
        <v>31.68</v>
      </c>
      <c r="D1229" s="12">
        <v>27.37</v>
      </c>
      <c r="E1229" s="12">
        <v>27.45</v>
      </c>
      <c r="F1229" s="12">
        <v>110569000</v>
      </c>
      <c r="G1229" s="12">
        <v>1402203624</v>
      </c>
      <c r="H1229" s="7">
        <f t="shared" si="19"/>
        <v>-0.11251212415130943</v>
      </c>
      <c r="L1229" s="1"/>
    </row>
    <row r="1230" spans="1:12" x14ac:dyDescent="0.75">
      <c r="A1230" s="2">
        <v>42868</v>
      </c>
      <c r="B1230" s="12">
        <v>27.22</v>
      </c>
      <c r="C1230" s="12">
        <v>28.91</v>
      </c>
      <c r="D1230" s="12">
        <v>25.52</v>
      </c>
      <c r="E1230" s="12">
        <v>28.91</v>
      </c>
      <c r="F1230" s="12">
        <v>83564400</v>
      </c>
      <c r="G1230" s="12">
        <v>1477122967</v>
      </c>
      <c r="H1230" s="7">
        <f t="shared" si="19"/>
        <v>6.2086700955180062E-2</v>
      </c>
      <c r="L1230" s="1"/>
    </row>
    <row r="1231" spans="1:12" x14ac:dyDescent="0.75">
      <c r="A1231" s="2">
        <v>42869</v>
      </c>
      <c r="B1231" s="12">
        <v>29.09</v>
      </c>
      <c r="C1231" s="12">
        <v>30.45</v>
      </c>
      <c r="D1231" s="12">
        <v>27.79</v>
      </c>
      <c r="E1231" s="12">
        <v>28.89</v>
      </c>
      <c r="F1231" s="12">
        <v>67853200</v>
      </c>
      <c r="G1231" s="12">
        <v>1476620318</v>
      </c>
      <c r="H1231" s="7">
        <f t="shared" si="19"/>
        <v>-6.8752148504640526E-3</v>
      </c>
      <c r="L1231" s="1"/>
    </row>
    <row r="1232" spans="1:12" x14ac:dyDescent="0.75">
      <c r="A1232" s="2">
        <v>42870</v>
      </c>
      <c r="B1232" s="12">
        <v>28.89</v>
      </c>
      <c r="C1232" s="12">
        <v>28.93</v>
      </c>
      <c r="D1232" s="12">
        <v>25.19</v>
      </c>
      <c r="E1232" s="12">
        <v>25.37</v>
      </c>
      <c r="F1232" s="12">
        <v>97147904</v>
      </c>
      <c r="G1232" s="12">
        <v>1296726956</v>
      </c>
      <c r="H1232" s="7">
        <f t="shared" si="19"/>
        <v>-0.12184146763586014</v>
      </c>
      <c r="L1232" s="1"/>
    </row>
    <row r="1233" spans="1:12" x14ac:dyDescent="0.75">
      <c r="A1233" s="2">
        <v>42871</v>
      </c>
      <c r="B1233" s="12">
        <v>25.34</v>
      </c>
      <c r="C1233" s="12">
        <v>25.34</v>
      </c>
      <c r="D1233" s="12">
        <v>22.81</v>
      </c>
      <c r="E1233" s="12">
        <v>23.33</v>
      </c>
      <c r="F1233" s="12">
        <v>136875008</v>
      </c>
      <c r="G1233" s="12">
        <v>1192913432</v>
      </c>
      <c r="H1233" s="7">
        <f t="shared" si="19"/>
        <v>-7.932123125493297E-2</v>
      </c>
      <c r="L1233" s="1"/>
    </row>
    <row r="1234" spans="1:12" x14ac:dyDescent="0.75">
      <c r="A1234" s="2">
        <v>42872</v>
      </c>
      <c r="B1234" s="12">
        <v>23.24</v>
      </c>
      <c r="C1234" s="12">
        <v>25.95</v>
      </c>
      <c r="D1234" s="12">
        <v>20.8</v>
      </c>
      <c r="E1234" s="12">
        <v>25.4</v>
      </c>
      <c r="F1234" s="12">
        <v>141118000</v>
      </c>
      <c r="G1234" s="12">
        <v>1299438423</v>
      </c>
      <c r="H1234" s="7">
        <f t="shared" si="19"/>
        <v>9.2943201376936332E-2</v>
      </c>
      <c r="L1234" s="1"/>
    </row>
    <row r="1235" spans="1:12" x14ac:dyDescent="0.75">
      <c r="A1235" s="2">
        <v>42873</v>
      </c>
      <c r="B1235" s="12">
        <v>25.17</v>
      </c>
      <c r="C1235" s="12">
        <v>29.01</v>
      </c>
      <c r="D1235" s="12">
        <v>25.12</v>
      </c>
      <c r="E1235" s="12">
        <v>28.36</v>
      </c>
      <c r="F1235" s="12">
        <v>115830000</v>
      </c>
      <c r="G1235" s="12">
        <v>1450914686</v>
      </c>
      <c r="H1235" s="7">
        <f t="shared" si="19"/>
        <v>0.12673818037346038</v>
      </c>
      <c r="L1235" s="1"/>
    </row>
    <row r="1236" spans="1:12" x14ac:dyDescent="0.75">
      <c r="A1236" s="2">
        <v>42874</v>
      </c>
      <c r="B1236" s="12">
        <v>28.29</v>
      </c>
      <c r="C1236" s="12">
        <v>28.41</v>
      </c>
      <c r="D1236" s="12">
        <v>26.78</v>
      </c>
      <c r="E1236" s="12">
        <v>27.7</v>
      </c>
      <c r="F1236" s="12">
        <v>96923800</v>
      </c>
      <c r="G1236" s="12">
        <v>1417518093</v>
      </c>
      <c r="H1236" s="7">
        <f t="shared" si="19"/>
        <v>-2.0855425945563798E-2</v>
      </c>
      <c r="L1236" s="1"/>
    </row>
    <row r="1237" spans="1:12" x14ac:dyDescent="0.75">
      <c r="A1237" s="2">
        <v>42875</v>
      </c>
      <c r="B1237" s="12">
        <v>27.68</v>
      </c>
      <c r="C1237" s="12">
        <v>28.16</v>
      </c>
      <c r="D1237" s="12">
        <v>27.2</v>
      </c>
      <c r="E1237" s="12">
        <v>27.51</v>
      </c>
      <c r="F1237" s="12">
        <v>59065000</v>
      </c>
      <c r="G1237" s="12">
        <v>1408135490</v>
      </c>
      <c r="H1237" s="7">
        <f t="shared" si="19"/>
        <v>-6.1416184971097602E-3</v>
      </c>
      <c r="L1237" s="1"/>
    </row>
    <row r="1238" spans="1:12" x14ac:dyDescent="0.75">
      <c r="A1238" s="2">
        <v>42876</v>
      </c>
      <c r="B1238" s="12">
        <v>27.48</v>
      </c>
      <c r="C1238" s="12">
        <v>28.74</v>
      </c>
      <c r="D1238" s="12">
        <v>25.73</v>
      </c>
      <c r="E1238" s="12">
        <v>26.3</v>
      </c>
      <c r="F1238" s="12">
        <v>104882000</v>
      </c>
      <c r="G1238" s="12">
        <v>1346703403</v>
      </c>
      <c r="H1238" s="7">
        <f t="shared" si="19"/>
        <v>-4.2940320232896644E-2</v>
      </c>
      <c r="L1238" s="1"/>
    </row>
    <row r="1239" spans="1:12" x14ac:dyDescent="0.75">
      <c r="A1239" s="2">
        <v>42877</v>
      </c>
      <c r="B1239" s="12">
        <v>26.14</v>
      </c>
      <c r="C1239" s="12">
        <v>27.5</v>
      </c>
      <c r="D1239" s="12">
        <v>23.27</v>
      </c>
      <c r="E1239" s="12">
        <v>25.38</v>
      </c>
      <c r="F1239" s="12">
        <v>164828992</v>
      </c>
      <c r="G1239" s="12">
        <v>1300136201</v>
      </c>
      <c r="H1239" s="7">
        <f t="shared" si="19"/>
        <v>-2.9074215761285445E-2</v>
      </c>
      <c r="L1239" s="1"/>
    </row>
    <row r="1240" spans="1:12" x14ac:dyDescent="0.75">
      <c r="A1240" s="2">
        <v>42878</v>
      </c>
      <c r="B1240" s="12">
        <v>25.3</v>
      </c>
      <c r="C1240" s="12">
        <v>32.11</v>
      </c>
      <c r="D1240" s="12">
        <v>24.93</v>
      </c>
      <c r="E1240" s="12">
        <v>32.11</v>
      </c>
      <c r="F1240" s="12">
        <v>216875008</v>
      </c>
      <c r="G1240" s="12">
        <v>1645417818</v>
      </c>
      <c r="H1240" s="7">
        <f t="shared" si="19"/>
        <v>0.26916996047430825</v>
      </c>
      <c r="L1240" s="1"/>
    </row>
    <row r="1241" spans="1:12" x14ac:dyDescent="0.75">
      <c r="A1241" s="2">
        <v>42879</v>
      </c>
      <c r="B1241" s="12">
        <v>32.119999999999997</v>
      </c>
      <c r="C1241" s="12">
        <v>35.159999999999997</v>
      </c>
      <c r="D1241" s="12">
        <v>31.71</v>
      </c>
      <c r="E1241" s="12">
        <v>34.450000000000003</v>
      </c>
      <c r="F1241" s="12">
        <v>196292000</v>
      </c>
      <c r="G1241" s="12">
        <v>1765854146</v>
      </c>
      <c r="H1241" s="7">
        <f t="shared" si="19"/>
        <v>7.2540473225404911E-2</v>
      </c>
      <c r="L1241" s="1"/>
    </row>
    <row r="1242" spans="1:12" x14ac:dyDescent="0.75">
      <c r="A1242" s="2">
        <v>42880</v>
      </c>
      <c r="B1242" s="12">
        <v>34.47</v>
      </c>
      <c r="C1242" s="12">
        <v>36.21</v>
      </c>
      <c r="D1242" s="12">
        <v>28.87</v>
      </c>
      <c r="E1242" s="12">
        <v>29.9</v>
      </c>
      <c r="F1242" s="12">
        <v>687651008</v>
      </c>
      <c r="G1242" s="12">
        <v>1532898259</v>
      </c>
      <c r="H1242" s="7">
        <f t="shared" si="19"/>
        <v>-0.13257905425007255</v>
      </c>
      <c r="L1242" s="1"/>
    </row>
    <row r="1243" spans="1:12" x14ac:dyDescent="0.75">
      <c r="A1243" s="2">
        <v>42881</v>
      </c>
      <c r="B1243" s="12">
        <v>30.33</v>
      </c>
      <c r="C1243" s="12">
        <v>31.32</v>
      </c>
      <c r="D1243" s="12">
        <v>22.56</v>
      </c>
      <c r="E1243" s="12">
        <v>23.75</v>
      </c>
      <c r="F1243" s="12">
        <v>484254016</v>
      </c>
      <c r="G1243" s="12">
        <v>1217869995</v>
      </c>
      <c r="H1243" s="7">
        <f t="shared" si="19"/>
        <v>-0.21694691724365311</v>
      </c>
      <c r="L1243" s="1"/>
    </row>
    <row r="1244" spans="1:12" x14ac:dyDescent="0.75">
      <c r="A1244" s="2">
        <v>42882</v>
      </c>
      <c r="B1244" s="12">
        <v>23.4</v>
      </c>
      <c r="C1244" s="12">
        <v>25.43</v>
      </c>
      <c r="D1244" s="12">
        <v>20.100000000000001</v>
      </c>
      <c r="E1244" s="12">
        <v>23.74</v>
      </c>
      <c r="F1244" s="12">
        <v>505424000</v>
      </c>
      <c r="G1244" s="12">
        <v>1217527311</v>
      </c>
      <c r="H1244" s="7">
        <f t="shared" si="19"/>
        <v>1.4529914529914525E-2</v>
      </c>
      <c r="L1244" s="1"/>
    </row>
    <row r="1245" spans="1:12" x14ac:dyDescent="0.75">
      <c r="A1245" s="2">
        <v>42883</v>
      </c>
      <c r="B1245" s="12">
        <v>24.01</v>
      </c>
      <c r="C1245" s="12">
        <v>26.07</v>
      </c>
      <c r="D1245" s="12">
        <v>22.11</v>
      </c>
      <c r="E1245" s="12">
        <v>24.22</v>
      </c>
      <c r="F1245" s="12">
        <v>377039008</v>
      </c>
      <c r="G1245" s="12">
        <v>1242756137</v>
      </c>
      <c r="H1245" s="7">
        <f t="shared" si="19"/>
        <v>8.7463556851310829E-3</v>
      </c>
      <c r="L1245" s="1"/>
    </row>
    <row r="1246" spans="1:12" x14ac:dyDescent="0.75">
      <c r="A1246" s="2">
        <v>42884</v>
      </c>
      <c r="B1246" s="12">
        <v>24.32</v>
      </c>
      <c r="C1246" s="12">
        <v>25.69</v>
      </c>
      <c r="D1246" s="12">
        <v>23.28</v>
      </c>
      <c r="E1246" s="12">
        <v>25.21</v>
      </c>
      <c r="F1246" s="12">
        <v>219796000</v>
      </c>
      <c r="G1246" s="12">
        <v>1293996451</v>
      </c>
      <c r="H1246" s="7">
        <f t="shared" si="19"/>
        <v>3.6595394736842125E-2</v>
      </c>
      <c r="L1246" s="1"/>
    </row>
    <row r="1247" spans="1:12" x14ac:dyDescent="0.75">
      <c r="A1247" s="2">
        <v>42885</v>
      </c>
      <c r="B1247" s="12">
        <v>25.32</v>
      </c>
      <c r="C1247" s="12">
        <v>26.13</v>
      </c>
      <c r="D1247" s="12">
        <v>24.03</v>
      </c>
      <c r="E1247" s="12">
        <v>24.14</v>
      </c>
      <c r="F1247" s="12">
        <v>216944000</v>
      </c>
      <c r="G1247" s="12">
        <v>1239464943</v>
      </c>
      <c r="H1247" s="7">
        <f t="shared" si="19"/>
        <v>-4.6603475513428111E-2</v>
      </c>
      <c r="L1247" s="1"/>
    </row>
    <row r="1248" spans="1:12" x14ac:dyDescent="0.75">
      <c r="A1248" s="2">
        <v>42886</v>
      </c>
      <c r="B1248" s="12">
        <v>24.29</v>
      </c>
      <c r="C1248" s="12">
        <v>25.57</v>
      </c>
      <c r="D1248" s="12">
        <v>23.18</v>
      </c>
      <c r="E1248" s="12">
        <v>25.3</v>
      </c>
      <c r="F1248" s="12">
        <v>298675008</v>
      </c>
      <c r="G1248" s="12">
        <v>1299159067</v>
      </c>
      <c r="H1248" s="7">
        <f t="shared" si="19"/>
        <v>4.1580897488678534E-2</v>
      </c>
      <c r="L1248" s="1"/>
    </row>
    <row r="1249" spans="1:12" x14ac:dyDescent="0.75">
      <c r="A1249" s="2">
        <v>42887</v>
      </c>
      <c r="B1249" s="12">
        <v>25.34</v>
      </c>
      <c r="C1249" s="12">
        <v>29.62</v>
      </c>
      <c r="D1249" s="12">
        <v>25.3</v>
      </c>
      <c r="E1249" s="12">
        <v>28.8</v>
      </c>
      <c r="F1249" s="12">
        <v>420472992</v>
      </c>
      <c r="G1249" s="12">
        <v>1479645992</v>
      </c>
      <c r="H1249" s="7">
        <f t="shared" si="19"/>
        <v>0.1365430149960537</v>
      </c>
      <c r="L1249" s="1"/>
    </row>
    <row r="1250" spans="1:12" x14ac:dyDescent="0.75">
      <c r="A1250" s="2">
        <v>42888</v>
      </c>
      <c r="B1250" s="12">
        <v>28.9</v>
      </c>
      <c r="C1250" s="12">
        <v>29.89</v>
      </c>
      <c r="D1250" s="12">
        <v>27.74</v>
      </c>
      <c r="E1250" s="12">
        <v>28.94</v>
      </c>
      <c r="F1250" s="12">
        <v>332251008</v>
      </c>
      <c r="G1250" s="12">
        <v>1487366316</v>
      </c>
      <c r="H1250" s="7">
        <f t="shared" si="19"/>
        <v>1.3840830449827924E-3</v>
      </c>
      <c r="L1250" s="1"/>
    </row>
    <row r="1251" spans="1:12" x14ac:dyDescent="0.75">
      <c r="A1251" s="2">
        <v>42889</v>
      </c>
      <c r="B1251" s="12">
        <v>29.04</v>
      </c>
      <c r="C1251" s="12">
        <v>29.17</v>
      </c>
      <c r="D1251" s="12">
        <v>26.63</v>
      </c>
      <c r="E1251" s="12">
        <v>27.66</v>
      </c>
      <c r="F1251" s="12">
        <v>290556000</v>
      </c>
      <c r="G1251" s="12">
        <v>1421817787</v>
      </c>
      <c r="H1251" s="7">
        <f t="shared" si="19"/>
        <v>-4.752066115702476E-2</v>
      </c>
      <c r="L1251" s="1"/>
    </row>
    <row r="1252" spans="1:12" x14ac:dyDescent="0.75">
      <c r="A1252" s="2">
        <v>42890</v>
      </c>
      <c r="B1252" s="12">
        <v>27.65</v>
      </c>
      <c r="C1252" s="12">
        <v>27.94</v>
      </c>
      <c r="D1252" s="12">
        <v>26.95</v>
      </c>
      <c r="E1252" s="12">
        <v>27.94</v>
      </c>
      <c r="F1252" s="12">
        <v>204435008</v>
      </c>
      <c r="G1252" s="12">
        <v>1436512587</v>
      </c>
      <c r="H1252" s="7">
        <f t="shared" si="19"/>
        <v>1.0488245931284005E-2</v>
      </c>
      <c r="L1252" s="1"/>
    </row>
    <row r="1253" spans="1:12" x14ac:dyDescent="0.75">
      <c r="A1253" s="2">
        <v>42891</v>
      </c>
      <c r="B1253" s="12">
        <v>28.09</v>
      </c>
      <c r="C1253" s="12">
        <v>30.99</v>
      </c>
      <c r="D1253" s="12">
        <v>28.09</v>
      </c>
      <c r="E1253" s="12">
        <v>30.84</v>
      </c>
      <c r="F1253" s="12">
        <v>366900992</v>
      </c>
      <c r="G1253" s="12">
        <v>1586278857</v>
      </c>
      <c r="H1253" s="7">
        <f t="shared" si="19"/>
        <v>9.789960840156639E-2</v>
      </c>
      <c r="L1253" s="1"/>
    </row>
    <row r="1254" spans="1:12" x14ac:dyDescent="0.75">
      <c r="A1254" s="2">
        <v>42892</v>
      </c>
      <c r="B1254" s="12">
        <v>30.84</v>
      </c>
      <c r="C1254" s="12">
        <v>31.33</v>
      </c>
      <c r="D1254" s="12">
        <v>29.26</v>
      </c>
      <c r="E1254" s="12">
        <v>30.55</v>
      </c>
      <c r="F1254" s="12">
        <v>321099008</v>
      </c>
      <c r="G1254" s="12">
        <v>1571642192</v>
      </c>
      <c r="H1254" s="7">
        <f t="shared" si="19"/>
        <v>-9.4033722438391417E-3</v>
      </c>
      <c r="L1254" s="1"/>
    </row>
    <row r="1255" spans="1:12" x14ac:dyDescent="0.75">
      <c r="A1255" s="2">
        <v>42893</v>
      </c>
      <c r="B1255" s="12">
        <v>30.57</v>
      </c>
      <c r="C1255" s="12">
        <v>30.68</v>
      </c>
      <c r="D1255" s="12">
        <v>28.37</v>
      </c>
      <c r="E1255" s="12">
        <v>28.39</v>
      </c>
      <c r="F1255" s="12">
        <v>264596992</v>
      </c>
      <c r="G1255" s="12">
        <v>1461052337</v>
      </c>
      <c r="H1255" s="7">
        <f t="shared" si="19"/>
        <v>-7.1311743539417716E-2</v>
      </c>
      <c r="L1255" s="1"/>
    </row>
    <row r="1256" spans="1:12" x14ac:dyDescent="0.75">
      <c r="A1256" s="2">
        <v>42894</v>
      </c>
      <c r="B1256" s="12">
        <v>28.38</v>
      </c>
      <c r="C1256" s="12">
        <v>30.34</v>
      </c>
      <c r="D1256" s="12">
        <v>27.88</v>
      </c>
      <c r="E1256" s="12">
        <v>30.21</v>
      </c>
      <c r="F1256" s="12">
        <v>229004992</v>
      </c>
      <c r="G1256" s="12">
        <v>1554899463</v>
      </c>
      <c r="H1256" s="7">
        <f t="shared" si="19"/>
        <v>6.4482029598308732E-2</v>
      </c>
      <c r="L1256" s="1"/>
    </row>
    <row r="1257" spans="1:12" x14ac:dyDescent="0.75">
      <c r="A1257" s="2">
        <v>42895</v>
      </c>
      <c r="B1257" s="12">
        <v>30.19</v>
      </c>
      <c r="C1257" s="12">
        <v>30.59</v>
      </c>
      <c r="D1257" s="12">
        <v>29.62</v>
      </c>
      <c r="E1257" s="12">
        <v>29.68</v>
      </c>
      <c r="F1257" s="12">
        <v>176840992</v>
      </c>
      <c r="G1257" s="12">
        <v>1527922168</v>
      </c>
      <c r="H1257" s="7">
        <f t="shared" si="19"/>
        <v>-1.6893010930771831E-2</v>
      </c>
      <c r="L1257" s="1"/>
    </row>
    <row r="1258" spans="1:12" x14ac:dyDescent="0.75">
      <c r="A1258" s="2">
        <v>42896</v>
      </c>
      <c r="B1258" s="12">
        <v>29.68</v>
      </c>
      <c r="C1258" s="12">
        <v>30.59</v>
      </c>
      <c r="D1258" s="12">
        <v>29.66</v>
      </c>
      <c r="E1258" s="12">
        <v>30.44</v>
      </c>
      <c r="F1258" s="12">
        <v>202679008</v>
      </c>
      <c r="G1258" s="12">
        <v>1567381713</v>
      </c>
      <c r="H1258" s="7">
        <f t="shared" si="19"/>
        <v>2.5606469002695472E-2</v>
      </c>
      <c r="L1258" s="1"/>
    </row>
    <row r="1259" spans="1:12" x14ac:dyDescent="0.75">
      <c r="A1259" s="2">
        <v>42897</v>
      </c>
      <c r="B1259" s="12">
        <v>30.5</v>
      </c>
      <c r="C1259" s="12">
        <v>33.56</v>
      </c>
      <c r="D1259" s="12">
        <v>30.16</v>
      </c>
      <c r="E1259" s="12">
        <v>33.22</v>
      </c>
      <c r="F1259" s="12">
        <v>406217984</v>
      </c>
      <c r="G1259" s="12">
        <v>1710731870</v>
      </c>
      <c r="H1259" s="7">
        <f t="shared" si="19"/>
        <v>8.9180327868852424E-2</v>
      </c>
      <c r="L1259" s="1"/>
    </row>
    <row r="1260" spans="1:12" x14ac:dyDescent="0.75">
      <c r="A1260" s="2">
        <v>42898</v>
      </c>
      <c r="B1260" s="12">
        <v>33.229999999999997</v>
      </c>
      <c r="C1260" s="12">
        <v>33.229999999999997</v>
      </c>
      <c r="D1260" s="12">
        <v>27.8</v>
      </c>
      <c r="E1260" s="12">
        <v>29.5</v>
      </c>
      <c r="F1260" s="12">
        <v>372663008</v>
      </c>
      <c r="G1260" s="12">
        <v>1520019062</v>
      </c>
      <c r="H1260" s="7">
        <f t="shared" si="19"/>
        <v>-0.11224796870297915</v>
      </c>
      <c r="L1260" s="1"/>
    </row>
    <row r="1261" spans="1:12" x14ac:dyDescent="0.75">
      <c r="A1261" s="2">
        <v>42899</v>
      </c>
      <c r="B1261" s="12">
        <v>29.49</v>
      </c>
      <c r="C1261" s="12">
        <v>30.64</v>
      </c>
      <c r="D1261" s="12">
        <v>29.33</v>
      </c>
      <c r="E1261" s="12">
        <v>30.64</v>
      </c>
      <c r="F1261" s="12">
        <v>150455008</v>
      </c>
      <c r="G1261" s="12">
        <v>1579263281</v>
      </c>
      <c r="H1261" s="7">
        <f t="shared" si="19"/>
        <v>3.8996269922007533E-2</v>
      </c>
      <c r="L1261" s="1"/>
    </row>
    <row r="1262" spans="1:12" x14ac:dyDescent="0.75">
      <c r="A1262" s="2">
        <v>42900</v>
      </c>
      <c r="B1262" s="12">
        <v>30.74</v>
      </c>
      <c r="C1262" s="12">
        <v>32.06</v>
      </c>
      <c r="D1262" s="12">
        <v>29.32</v>
      </c>
      <c r="E1262" s="12">
        <v>30.22</v>
      </c>
      <c r="F1262" s="12">
        <v>278323008</v>
      </c>
      <c r="G1262" s="12">
        <v>1558146224</v>
      </c>
      <c r="H1262" s="7">
        <f t="shared" si="19"/>
        <v>-1.6916070266753402E-2</v>
      </c>
      <c r="L1262" s="1"/>
    </row>
    <row r="1263" spans="1:12" x14ac:dyDescent="0.75">
      <c r="A1263" s="2">
        <v>42901</v>
      </c>
      <c r="B1263" s="12">
        <v>30.22</v>
      </c>
      <c r="C1263" s="12">
        <v>30.37</v>
      </c>
      <c r="D1263" s="12">
        <v>27.31</v>
      </c>
      <c r="E1263" s="12">
        <v>30.22</v>
      </c>
      <c r="F1263" s="12">
        <v>314502016</v>
      </c>
      <c r="G1263" s="12">
        <v>1558335943</v>
      </c>
      <c r="H1263" s="7">
        <f t="shared" si="19"/>
        <v>0</v>
      </c>
      <c r="L1263" s="1"/>
    </row>
    <row r="1264" spans="1:12" x14ac:dyDescent="0.75">
      <c r="A1264" s="2">
        <v>42902</v>
      </c>
      <c r="B1264" s="12">
        <v>30.28</v>
      </c>
      <c r="C1264" s="12">
        <v>35.700000000000003</v>
      </c>
      <c r="D1264" s="12">
        <v>29.55</v>
      </c>
      <c r="E1264" s="12">
        <v>35.700000000000003</v>
      </c>
      <c r="F1264" s="12">
        <v>515972992</v>
      </c>
      <c r="G1264" s="12">
        <v>1841437408</v>
      </c>
      <c r="H1264" s="7">
        <f t="shared" si="19"/>
        <v>0.17899603698811101</v>
      </c>
      <c r="L1264" s="1"/>
    </row>
    <row r="1265" spans="1:12" x14ac:dyDescent="0.75">
      <c r="A1265" s="2">
        <v>42903</v>
      </c>
      <c r="B1265" s="12">
        <v>36.18</v>
      </c>
      <c r="C1265" s="12">
        <v>49.3</v>
      </c>
      <c r="D1265" s="12">
        <v>36.18</v>
      </c>
      <c r="E1265" s="12">
        <v>47.65</v>
      </c>
      <c r="F1265" s="12">
        <v>1730780032</v>
      </c>
      <c r="G1265" s="12">
        <v>2458295326</v>
      </c>
      <c r="H1265" s="7">
        <f t="shared" si="19"/>
        <v>0.31702598120508563</v>
      </c>
      <c r="L1265" s="1"/>
    </row>
    <row r="1266" spans="1:12" x14ac:dyDescent="0.75">
      <c r="A1266" s="2">
        <v>42904</v>
      </c>
      <c r="B1266" s="12">
        <v>47.44</v>
      </c>
      <c r="C1266" s="12">
        <v>47.44</v>
      </c>
      <c r="D1266" s="12">
        <v>42.43</v>
      </c>
      <c r="E1266" s="12">
        <v>46.04</v>
      </c>
      <c r="F1266" s="12">
        <v>1016220032</v>
      </c>
      <c r="G1266" s="12">
        <v>2376272925</v>
      </c>
      <c r="H1266" s="7">
        <f t="shared" si="19"/>
        <v>-2.9510961214165233E-2</v>
      </c>
      <c r="L1266" s="1"/>
    </row>
    <row r="1267" spans="1:12" x14ac:dyDescent="0.75">
      <c r="A1267" s="2">
        <v>42905</v>
      </c>
      <c r="B1267" s="12">
        <v>46.16</v>
      </c>
      <c r="C1267" s="12">
        <v>53.55</v>
      </c>
      <c r="D1267" s="12">
        <v>44.99</v>
      </c>
      <c r="E1267" s="12">
        <v>50.32</v>
      </c>
      <c r="F1267" s="12">
        <v>1342360064</v>
      </c>
      <c r="G1267" s="12">
        <v>2598038245</v>
      </c>
      <c r="H1267" s="7">
        <f t="shared" si="19"/>
        <v>9.0121317157712391E-2</v>
      </c>
      <c r="L1267" s="1"/>
    </row>
    <row r="1268" spans="1:12" x14ac:dyDescent="0.75">
      <c r="A1268" s="2">
        <v>42906</v>
      </c>
      <c r="B1268" s="12">
        <v>50.41</v>
      </c>
      <c r="C1268" s="12">
        <v>51.47</v>
      </c>
      <c r="D1268" s="12">
        <v>45.75</v>
      </c>
      <c r="E1268" s="12">
        <v>47.22</v>
      </c>
      <c r="F1268" s="12">
        <v>612934976</v>
      </c>
      <c r="G1268" s="12">
        <v>2438536182</v>
      </c>
      <c r="H1268" s="7">
        <f t="shared" si="19"/>
        <v>-6.3281095020829153E-2</v>
      </c>
      <c r="L1268" s="1"/>
    </row>
    <row r="1269" spans="1:12" x14ac:dyDescent="0.75">
      <c r="A1269" s="2">
        <v>42907</v>
      </c>
      <c r="B1269" s="12">
        <v>47.3</v>
      </c>
      <c r="C1269" s="12">
        <v>49.73</v>
      </c>
      <c r="D1269" s="12">
        <v>44.22</v>
      </c>
      <c r="E1269" s="12">
        <v>47.79</v>
      </c>
      <c r="F1269" s="12">
        <v>640054016</v>
      </c>
      <c r="G1269" s="12">
        <v>2468646452</v>
      </c>
      <c r="H1269" s="7">
        <f t="shared" si="19"/>
        <v>1.0359408033826682E-2</v>
      </c>
      <c r="L1269" s="1"/>
    </row>
    <row r="1270" spans="1:12" x14ac:dyDescent="0.75">
      <c r="A1270" s="2">
        <v>42908</v>
      </c>
      <c r="B1270" s="12">
        <v>47.72</v>
      </c>
      <c r="C1270" s="12">
        <v>48.85</v>
      </c>
      <c r="D1270" s="12">
        <v>45.87</v>
      </c>
      <c r="E1270" s="12">
        <v>47.71</v>
      </c>
      <c r="F1270" s="12">
        <v>445323008</v>
      </c>
      <c r="G1270" s="12">
        <v>2465480962</v>
      </c>
      <c r="H1270" s="7">
        <f t="shared" si="19"/>
        <v>-2.0955574182728438E-4</v>
      </c>
      <c r="L1270" s="1"/>
    </row>
    <row r="1271" spans="1:12" x14ac:dyDescent="0.75">
      <c r="A1271" s="2">
        <v>42909</v>
      </c>
      <c r="B1271" s="12">
        <v>47.75</v>
      </c>
      <c r="C1271" s="12">
        <v>48.42</v>
      </c>
      <c r="D1271" s="12">
        <v>47.27</v>
      </c>
      <c r="E1271" s="12">
        <v>47.34</v>
      </c>
      <c r="F1271" s="12">
        <v>284270016</v>
      </c>
      <c r="G1271" s="12">
        <v>2446591286</v>
      </c>
      <c r="H1271" s="7">
        <f t="shared" si="19"/>
        <v>-8.5863874345549016E-3</v>
      </c>
      <c r="L1271" s="1"/>
    </row>
    <row r="1272" spans="1:12" x14ac:dyDescent="0.75">
      <c r="A1272" s="2">
        <v>42910</v>
      </c>
      <c r="B1272" s="12">
        <v>47.25</v>
      </c>
      <c r="C1272" s="12">
        <v>47.44</v>
      </c>
      <c r="D1272" s="12">
        <v>44.01</v>
      </c>
      <c r="E1272" s="12">
        <v>44.49</v>
      </c>
      <c r="F1272" s="12">
        <v>321214016</v>
      </c>
      <c r="G1272" s="12">
        <v>2300237511</v>
      </c>
      <c r="H1272" s="7">
        <f t="shared" si="19"/>
        <v>-5.8412698412698368E-2</v>
      </c>
      <c r="L1272" s="1"/>
    </row>
    <row r="1273" spans="1:12" x14ac:dyDescent="0.75">
      <c r="A1273" s="2">
        <v>42911</v>
      </c>
      <c r="B1273" s="12">
        <v>44.49</v>
      </c>
      <c r="C1273" s="12">
        <v>46.22</v>
      </c>
      <c r="D1273" s="12">
        <v>43.05</v>
      </c>
      <c r="E1273" s="12">
        <v>43.92</v>
      </c>
      <c r="F1273" s="12">
        <v>354372000</v>
      </c>
      <c r="G1273" s="12">
        <v>2271527610</v>
      </c>
      <c r="H1273" s="7">
        <f t="shared" si="19"/>
        <v>-1.281186783546865E-2</v>
      </c>
      <c r="L1273" s="1"/>
    </row>
    <row r="1274" spans="1:12" x14ac:dyDescent="0.75">
      <c r="A1274" s="2">
        <v>42912</v>
      </c>
      <c r="B1274" s="12">
        <v>44.04</v>
      </c>
      <c r="C1274" s="12">
        <v>44.35</v>
      </c>
      <c r="D1274" s="12">
        <v>37.549999999999997</v>
      </c>
      <c r="E1274" s="12">
        <v>41.13</v>
      </c>
      <c r="F1274" s="12">
        <v>538072000</v>
      </c>
      <c r="G1274" s="12">
        <v>2127619780</v>
      </c>
      <c r="H1274" s="7">
        <f t="shared" si="19"/>
        <v>-6.6076294277929076E-2</v>
      </c>
      <c r="L1274" s="1"/>
    </row>
    <row r="1275" spans="1:12" x14ac:dyDescent="0.75">
      <c r="A1275" s="2">
        <v>42913</v>
      </c>
      <c r="B1275" s="12">
        <v>41.13</v>
      </c>
      <c r="C1275" s="12">
        <v>41.39</v>
      </c>
      <c r="D1275" s="12">
        <v>36.200000000000003</v>
      </c>
      <c r="E1275" s="12">
        <v>40.54</v>
      </c>
      <c r="F1275" s="12">
        <v>565265024</v>
      </c>
      <c r="G1275" s="12">
        <v>2097663118</v>
      </c>
      <c r="H1275" s="7">
        <f t="shared" si="19"/>
        <v>-1.4344760515438934E-2</v>
      </c>
      <c r="L1275" s="1"/>
    </row>
    <row r="1276" spans="1:12" x14ac:dyDescent="0.75">
      <c r="A1276" s="2">
        <v>42914</v>
      </c>
      <c r="B1276" s="12">
        <v>40.82</v>
      </c>
      <c r="C1276" s="12">
        <v>43.61</v>
      </c>
      <c r="D1276" s="12">
        <v>39.18</v>
      </c>
      <c r="E1276" s="12">
        <v>42.85</v>
      </c>
      <c r="F1276" s="12">
        <v>353444000</v>
      </c>
      <c r="G1276" s="12">
        <v>2217715824</v>
      </c>
      <c r="H1276" s="7">
        <f t="shared" si="19"/>
        <v>4.9730524252817272E-2</v>
      </c>
      <c r="L1276" s="1"/>
    </row>
    <row r="1277" spans="1:12" x14ac:dyDescent="0.75">
      <c r="A1277" s="2">
        <v>42915</v>
      </c>
      <c r="B1277" s="12">
        <v>42.83</v>
      </c>
      <c r="C1277" s="12">
        <v>42.83</v>
      </c>
      <c r="D1277" s="12">
        <v>40.35</v>
      </c>
      <c r="E1277" s="12">
        <v>41.07</v>
      </c>
      <c r="F1277" s="12">
        <v>300131008</v>
      </c>
      <c r="G1277" s="12">
        <v>2126019668</v>
      </c>
      <c r="H1277" s="7">
        <f t="shared" si="19"/>
        <v>-4.1092692038290871E-2</v>
      </c>
      <c r="L1277" s="1"/>
    </row>
    <row r="1278" spans="1:12" x14ac:dyDescent="0.75">
      <c r="A1278" s="2">
        <v>42916</v>
      </c>
      <c r="B1278" s="12">
        <v>41.04</v>
      </c>
      <c r="C1278" s="12">
        <v>41.75</v>
      </c>
      <c r="D1278" s="12">
        <v>40.17</v>
      </c>
      <c r="E1278" s="12">
        <v>40.35</v>
      </c>
      <c r="F1278" s="12">
        <v>251184000</v>
      </c>
      <c r="G1278" s="12">
        <v>2089790095</v>
      </c>
      <c r="H1278" s="7">
        <f t="shared" si="19"/>
        <v>-1.6812865497075967E-2</v>
      </c>
      <c r="L1278" s="1"/>
    </row>
    <row r="1279" spans="1:12" x14ac:dyDescent="0.75">
      <c r="A1279" s="2">
        <v>42917</v>
      </c>
      <c r="B1279" s="12">
        <v>40.4</v>
      </c>
      <c r="C1279" s="12">
        <v>40.58</v>
      </c>
      <c r="D1279" s="12">
        <v>38.47</v>
      </c>
      <c r="E1279" s="12">
        <v>38.99</v>
      </c>
      <c r="F1279" s="12">
        <v>225507008</v>
      </c>
      <c r="G1279" s="12">
        <v>2019589047</v>
      </c>
      <c r="H1279" s="7">
        <f t="shared" si="19"/>
        <v>-3.4900990099009821E-2</v>
      </c>
      <c r="L1279" s="1"/>
    </row>
    <row r="1280" spans="1:12" x14ac:dyDescent="0.75">
      <c r="A1280" s="2">
        <v>42918</v>
      </c>
      <c r="B1280" s="12">
        <v>38.950000000000003</v>
      </c>
      <c r="C1280" s="12">
        <v>43.27</v>
      </c>
      <c r="D1280" s="12">
        <v>37.799999999999997</v>
      </c>
      <c r="E1280" s="12">
        <v>41.57</v>
      </c>
      <c r="F1280" s="12">
        <v>315630016</v>
      </c>
      <c r="G1280" s="12">
        <v>2153776659</v>
      </c>
      <c r="H1280" s="7">
        <f t="shared" si="19"/>
        <v>6.7265725288831762E-2</v>
      </c>
      <c r="L1280" s="1"/>
    </row>
    <row r="1281" spans="1:12" x14ac:dyDescent="0.75">
      <c r="A1281" s="2">
        <v>42919</v>
      </c>
      <c r="B1281" s="12">
        <v>41.48</v>
      </c>
      <c r="C1281" s="12">
        <v>48.4</v>
      </c>
      <c r="D1281" s="12">
        <v>40.97</v>
      </c>
      <c r="E1281" s="12">
        <v>46.43</v>
      </c>
      <c r="F1281" s="12">
        <v>729937984</v>
      </c>
      <c r="G1281" s="12">
        <v>2406133732</v>
      </c>
      <c r="H1281" s="7">
        <f t="shared" si="19"/>
        <v>0.11933461909353914</v>
      </c>
      <c r="L1281" s="1"/>
    </row>
    <row r="1282" spans="1:12" x14ac:dyDescent="0.75">
      <c r="A1282" s="2">
        <v>42920</v>
      </c>
      <c r="B1282" s="12">
        <v>46.56</v>
      </c>
      <c r="C1282" s="12">
        <v>55.42</v>
      </c>
      <c r="D1282" s="12">
        <v>46.56</v>
      </c>
      <c r="E1282" s="12">
        <v>55.33</v>
      </c>
      <c r="F1282" s="12">
        <v>1101750016</v>
      </c>
      <c r="G1282" s="12">
        <v>2868712774</v>
      </c>
      <c r="H1282" s="7">
        <f t="shared" si="19"/>
        <v>0.18835910652920954</v>
      </c>
      <c r="L1282" s="1"/>
    </row>
    <row r="1283" spans="1:12" x14ac:dyDescent="0.75">
      <c r="A1283" s="2">
        <v>42921</v>
      </c>
      <c r="B1283" s="12">
        <v>55.27</v>
      </c>
      <c r="C1283" s="12">
        <v>56.03</v>
      </c>
      <c r="D1283" s="12">
        <v>50.6</v>
      </c>
      <c r="E1283" s="12">
        <v>53.19</v>
      </c>
      <c r="F1283" s="12">
        <v>790609024</v>
      </c>
      <c r="G1283" s="12">
        <v>2758632586</v>
      </c>
      <c r="H1283" s="7">
        <f t="shared" ref="H1283:H1346" si="20">(E1283-B1283)/B1283</f>
        <v>-3.7633435860322154E-2</v>
      </c>
      <c r="L1283" s="1"/>
    </row>
    <row r="1284" spans="1:12" x14ac:dyDescent="0.75">
      <c r="A1284" s="2">
        <v>42922</v>
      </c>
      <c r="B1284" s="12">
        <v>53.2</v>
      </c>
      <c r="C1284" s="12">
        <v>53.2</v>
      </c>
      <c r="D1284" s="12">
        <v>50.12</v>
      </c>
      <c r="E1284" s="12">
        <v>51.13</v>
      </c>
      <c r="F1284" s="12">
        <v>461148992</v>
      </c>
      <c r="G1284" s="12">
        <v>2652393637</v>
      </c>
      <c r="H1284" s="7">
        <f t="shared" si="20"/>
        <v>-3.8909774436090228E-2</v>
      </c>
      <c r="L1284" s="1"/>
    </row>
    <row r="1285" spans="1:12" x14ac:dyDescent="0.75">
      <c r="A1285" s="2">
        <v>42923</v>
      </c>
      <c r="B1285" s="12">
        <v>51.1</v>
      </c>
      <c r="C1285" s="12">
        <v>51.14</v>
      </c>
      <c r="D1285" s="12">
        <v>45.63</v>
      </c>
      <c r="E1285" s="12">
        <v>46.58</v>
      </c>
      <c r="F1285" s="12">
        <v>553712000</v>
      </c>
      <c r="G1285" s="12">
        <v>2416847285</v>
      </c>
      <c r="H1285" s="7">
        <f t="shared" si="20"/>
        <v>-8.8454011741683033E-2</v>
      </c>
      <c r="L1285" s="1"/>
    </row>
    <row r="1286" spans="1:12" x14ac:dyDescent="0.75">
      <c r="A1286" s="2">
        <v>42924</v>
      </c>
      <c r="B1286" s="12">
        <v>46.64</v>
      </c>
      <c r="C1286" s="12">
        <v>52.75</v>
      </c>
      <c r="D1286" s="12">
        <v>44.67</v>
      </c>
      <c r="E1286" s="12">
        <v>52.14</v>
      </c>
      <c r="F1286" s="12">
        <v>604987008</v>
      </c>
      <c r="G1286" s="12">
        <v>2706260958</v>
      </c>
      <c r="H1286" s="7">
        <f t="shared" si="20"/>
        <v>0.11792452830188679</v>
      </c>
      <c r="L1286" s="1"/>
    </row>
    <row r="1287" spans="1:12" x14ac:dyDescent="0.75">
      <c r="A1287" s="2">
        <v>42925</v>
      </c>
      <c r="B1287" s="12">
        <v>52.36</v>
      </c>
      <c r="C1287" s="12">
        <v>53.31</v>
      </c>
      <c r="D1287" s="12">
        <v>49.53</v>
      </c>
      <c r="E1287" s="12">
        <v>49.58</v>
      </c>
      <c r="F1287" s="12">
        <v>409244000</v>
      </c>
      <c r="G1287" s="12">
        <v>2574185219</v>
      </c>
      <c r="H1287" s="7">
        <f t="shared" si="20"/>
        <v>-5.309396485867076E-2</v>
      </c>
      <c r="L1287" s="1"/>
    </row>
    <row r="1288" spans="1:12" x14ac:dyDescent="0.75">
      <c r="A1288" s="2">
        <v>42926</v>
      </c>
      <c r="B1288" s="12">
        <v>49.91</v>
      </c>
      <c r="C1288" s="12">
        <v>50.53</v>
      </c>
      <c r="D1288" s="12">
        <v>44.74</v>
      </c>
      <c r="E1288" s="12">
        <v>46.58</v>
      </c>
      <c r="F1288" s="12">
        <v>373252992</v>
      </c>
      <c r="G1288" s="12">
        <v>2418908416</v>
      </c>
      <c r="H1288" s="7">
        <f t="shared" si="20"/>
        <v>-6.6720096173111573E-2</v>
      </c>
      <c r="L1288" s="1"/>
    </row>
    <row r="1289" spans="1:12" x14ac:dyDescent="0.75">
      <c r="A1289" s="2">
        <v>42927</v>
      </c>
      <c r="B1289" s="12">
        <v>46.27</v>
      </c>
      <c r="C1289" s="12">
        <v>47.39</v>
      </c>
      <c r="D1289" s="12">
        <v>43.65</v>
      </c>
      <c r="E1289" s="12">
        <v>45.33</v>
      </c>
      <c r="F1289" s="12">
        <v>400044992</v>
      </c>
      <c r="G1289" s="12">
        <v>2354858332</v>
      </c>
      <c r="H1289" s="7">
        <f t="shared" si="20"/>
        <v>-2.031553922628063E-2</v>
      </c>
      <c r="L1289" s="1"/>
    </row>
    <row r="1290" spans="1:12" x14ac:dyDescent="0.75">
      <c r="A1290" s="2">
        <v>42928</v>
      </c>
      <c r="B1290" s="12">
        <v>45.26</v>
      </c>
      <c r="C1290" s="12">
        <v>49.07</v>
      </c>
      <c r="D1290" s="12">
        <v>44.07</v>
      </c>
      <c r="E1290" s="12">
        <v>48.75</v>
      </c>
      <c r="F1290" s="12">
        <v>369964000</v>
      </c>
      <c r="G1290" s="12">
        <v>2533260184</v>
      </c>
      <c r="H1290" s="7">
        <f t="shared" si="20"/>
        <v>7.7110030932390675E-2</v>
      </c>
      <c r="L1290" s="1"/>
    </row>
    <row r="1291" spans="1:12" x14ac:dyDescent="0.75">
      <c r="A1291" s="2">
        <v>42929</v>
      </c>
      <c r="B1291" s="12">
        <v>48.72</v>
      </c>
      <c r="C1291" s="12">
        <v>49.05</v>
      </c>
      <c r="D1291" s="12">
        <v>45.39</v>
      </c>
      <c r="E1291" s="12">
        <v>46.33</v>
      </c>
      <c r="F1291" s="12">
        <v>229104992</v>
      </c>
      <c r="G1291" s="12">
        <v>2408038312</v>
      </c>
      <c r="H1291" s="7">
        <f t="shared" si="20"/>
        <v>-4.9055829228243031E-2</v>
      </c>
      <c r="L1291" s="1"/>
    </row>
    <row r="1292" spans="1:12" x14ac:dyDescent="0.75">
      <c r="A1292" s="2">
        <v>42930</v>
      </c>
      <c r="B1292" s="12">
        <v>46.36</v>
      </c>
      <c r="C1292" s="12">
        <v>46.48</v>
      </c>
      <c r="D1292" s="12">
        <v>40.799999999999997</v>
      </c>
      <c r="E1292" s="12">
        <v>42.8</v>
      </c>
      <c r="F1292" s="12">
        <v>320419008</v>
      </c>
      <c r="G1292" s="12">
        <v>2225420765</v>
      </c>
      <c r="H1292" s="7">
        <f t="shared" si="20"/>
        <v>-7.6790336496980208E-2</v>
      </c>
      <c r="L1292" s="1"/>
    </row>
    <row r="1293" spans="1:12" x14ac:dyDescent="0.75">
      <c r="A1293" s="2">
        <v>42931</v>
      </c>
      <c r="B1293" s="12">
        <v>42.81</v>
      </c>
      <c r="C1293" s="12">
        <v>42.81</v>
      </c>
      <c r="D1293" s="12">
        <v>37.78</v>
      </c>
      <c r="E1293" s="12">
        <v>38.92</v>
      </c>
      <c r="F1293" s="12">
        <v>327332000</v>
      </c>
      <c r="G1293" s="12">
        <v>2024299012</v>
      </c>
      <c r="H1293" s="7">
        <f t="shared" si="20"/>
        <v>-9.0866619948610144E-2</v>
      </c>
      <c r="L1293" s="1"/>
    </row>
    <row r="1294" spans="1:12" x14ac:dyDescent="0.75">
      <c r="A1294" s="2">
        <v>42932</v>
      </c>
      <c r="B1294" s="12">
        <v>38.92</v>
      </c>
      <c r="C1294" s="12">
        <v>41.97</v>
      </c>
      <c r="D1294" s="12">
        <v>36.380000000000003</v>
      </c>
      <c r="E1294" s="12">
        <v>40.909999999999997</v>
      </c>
      <c r="F1294" s="12">
        <v>393366016</v>
      </c>
      <c r="G1294" s="12">
        <v>2128387551</v>
      </c>
      <c r="H1294" s="7">
        <f t="shared" si="20"/>
        <v>5.1130524152106754E-2</v>
      </c>
      <c r="L1294" s="1"/>
    </row>
    <row r="1295" spans="1:12" x14ac:dyDescent="0.75">
      <c r="A1295" s="2">
        <v>42933</v>
      </c>
      <c r="B1295" s="12">
        <v>41.19</v>
      </c>
      <c r="C1295" s="12">
        <v>43.07</v>
      </c>
      <c r="D1295" s="12">
        <v>40.17</v>
      </c>
      <c r="E1295" s="12">
        <v>42.67</v>
      </c>
      <c r="F1295" s="12">
        <v>355036000</v>
      </c>
      <c r="G1295" s="12">
        <v>2220519768</v>
      </c>
      <c r="H1295" s="7">
        <f t="shared" si="20"/>
        <v>3.5931051226025836E-2</v>
      </c>
      <c r="L1295" s="1"/>
    </row>
    <row r="1296" spans="1:12" x14ac:dyDescent="0.75">
      <c r="A1296" s="2">
        <v>42934</v>
      </c>
      <c r="B1296" s="12">
        <v>42.62</v>
      </c>
      <c r="C1296" s="12">
        <v>45.33</v>
      </c>
      <c r="D1296" s="12">
        <v>41.47</v>
      </c>
      <c r="E1296" s="12">
        <v>44.3</v>
      </c>
      <c r="F1296" s="12">
        <v>380816000</v>
      </c>
      <c r="G1296" s="12">
        <v>2306211599</v>
      </c>
      <c r="H1296" s="7">
        <f t="shared" si="20"/>
        <v>3.9418113561708115E-2</v>
      </c>
      <c r="L1296" s="1"/>
    </row>
    <row r="1297" spans="1:12" x14ac:dyDescent="0.75">
      <c r="A1297" s="2">
        <v>42935</v>
      </c>
      <c r="B1297" s="12">
        <v>44.35</v>
      </c>
      <c r="C1297" s="12">
        <v>44.42</v>
      </c>
      <c r="D1297" s="12">
        <v>40.56</v>
      </c>
      <c r="E1297" s="12">
        <v>40.86</v>
      </c>
      <c r="F1297" s="12">
        <v>246376992</v>
      </c>
      <c r="G1297" s="12">
        <v>2127931181</v>
      </c>
      <c r="H1297" s="7">
        <f t="shared" si="20"/>
        <v>-7.8692220969560356E-2</v>
      </c>
      <c r="L1297" s="1"/>
    </row>
    <row r="1298" spans="1:12" x14ac:dyDescent="0.75">
      <c r="A1298" s="2">
        <v>42936</v>
      </c>
      <c r="B1298" s="12">
        <v>40.96</v>
      </c>
      <c r="C1298" s="12">
        <v>45.45</v>
      </c>
      <c r="D1298" s="12">
        <v>40.96</v>
      </c>
      <c r="E1298" s="12">
        <v>45.02</v>
      </c>
      <c r="F1298" s="12">
        <v>354801984</v>
      </c>
      <c r="G1298" s="12">
        <v>2344827631</v>
      </c>
      <c r="H1298" s="7">
        <f t="shared" si="20"/>
        <v>9.9121093750000056E-2</v>
      </c>
      <c r="L1298" s="1"/>
    </row>
    <row r="1299" spans="1:12" x14ac:dyDescent="0.75">
      <c r="A1299" s="2">
        <v>42937</v>
      </c>
      <c r="B1299" s="12">
        <v>45.07</v>
      </c>
      <c r="C1299" s="12">
        <v>47.45</v>
      </c>
      <c r="D1299" s="12">
        <v>44.52</v>
      </c>
      <c r="E1299" s="12">
        <v>45.76</v>
      </c>
      <c r="F1299" s="12">
        <v>286020000</v>
      </c>
      <c r="G1299" s="12">
        <v>2384504334</v>
      </c>
      <c r="H1299" s="7">
        <f t="shared" si="20"/>
        <v>1.5309518526736138E-2</v>
      </c>
      <c r="L1299" s="1"/>
    </row>
    <row r="1300" spans="1:12" x14ac:dyDescent="0.75">
      <c r="A1300" s="2">
        <v>42938</v>
      </c>
      <c r="B1300" s="12">
        <v>45.77</v>
      </c>
      <c r="C1300" s="12">
        <v>46.8</v>
      </c>
      <c r="D1300" s="12">
        <v>45.45</v>
      </c>
      <c r="E1300" s="12">
        <v>46.56</v>
      </c>
      <c r="F1300" s="12">
        <v>132333000</v>
      </c>
      <c r="G1300" s="12">
        <v>2426674809</v>
      </c>
      <c r="H1300" s="7">
        <f t="shared" si="20"/>
        <v>1.7260214114048482E-2</v>
      </c>
      <c r="L1300" s="1"/>
    </row>
    <row r="1301" spans="1:12" x14ac:dyDescent="0.75">
      <c r="A1301" s="2">
        <v>42939</v>
      </c>
      <c r="B1301" s="12">
        <v>46.63</v>
      </c>
      <c r="C1301" s="12">
        <v>46.64</v>
      </c>
      <c r="D1301" s="12">
        <v>42.94</v>
      </c>
      <c r="E1301" s="12">
        <v>44.06</v>
      </c>
      <c r="F1301" s="12">
        <v>219256992</v>
      </c>
      <c r="G1301" s="12">
        <v>2296964811</v>
      </c>
      <c r="H1301" s="7">
        <f t="shared" si="20"/>
        <v>-5.5114733004503542E-2</v>
      </c>
      <c r="L1301" s="1"/>
    </row>
    <row r="1302" spans="1:12" x14ac:dyDescent="0.75">
      <c r="A1302" s="2">
        <v>42940</v>
      </c>
      <c r="B1302" s="12">
        <v>44.16</v>
      </c>
      <c r="C1302" s="12">
        <v>44.81</v>
      </c>
      <c r="D1302" s="12">
        <v>43.29</v>
      </c>
      <c r="E1302" s="12">
        <v>44.41</v>
      </c>
      <c r="F1302" s="12">
        <v>158532000</v>
      </c>
      <c r="G1302" s="12">
        <v>2315840404</v>
      </c>
      <c r="H1302" s="7">
        <f t="shared" si="20"/>
        <v>5.6612318840579719E-3</v>
      </c>
      <c r="L1302" s="1"/>
    </row>
    <row r="1303" spans="1:12" x14ac:dyDescent="0.75">
      <c r="A1303" s="2">
        <v>42941</v>
      </c>
      <c r="B1303" s="12">
        <v>44.48</v>
      </c>
      <c r="C1303" s="12">
        <v>44.79</v>
      </c>
      <c r="D1303" s="12">
        <v>41.07</v>
      </c>
      <c r="E1303" s="12">
        <v>42.24</v>
      </c>
      <c r="F1303" s="12">
        <v>206307008</v>
      </c>
      <c r="G1303" s="12">
        <v>2203568415</v>
      </c>
      <c r="H1303" s="7">
        <f t="shared" si="20"/>
        <v>-5.0359712230215715E-2</v>
      </c>
      <c r="L1303" s="1"/>
    </row>
    <row r="1304" spans="1:12" x14ac:dyDescent="0.75">
      <c r="A1304" s="2">
        <v>42942</v>
      </c>
      <c r="B1304" s="12">
        <v>42.29</v>
      </c>
      <c r="C1304" s="12">
        <v>42.7</v>
      </c>
      <c r="D1304" s="12">
        <v>40.630000000000003</v>
      </c>
      <c r="E1304" s="12">
        <v>42.23</v>
      </c>
      <c r="F1304" s="12">
        <v>121389000</v>
      </c>
      <c r="G1304" s="12">
        <v>2203577730</v>
      </c>
      <c r="H1304" s="7">
        <f t="shared" si="20"/>
        <v>-1.4187751241428771E-3</v>
      </c>
      <c r="L1304" s="1"/>
    </row>
    <row r="1305" spans="1:12" x14ac:dyDescent="0.75">
      <c r="A1305" s="2">
        <v>42943</v>
      </c>
      <c r="B1305" s="12">
        <v>42.35</v>
      </c>
      <c r="C1305" s="12">
        <v>42.62</v>
      </c>
      <c r="D1305" s="12">
        <v>41.39</v>
      </c>
      <c r="E1305" s="12">
        <v>42.14</v>
      </c>
      <c r="F1305" s="12">
        <v>81714000</v>
      </c>
      <c r="G1305" s="12">
        <v>2199530365</v>
      </c>
      <c r="H1305" s="7">
        <f t="shared" si="20"/>
        <v>-4.9586776859504335E-3</v>
      </c>
      <c r="L1305" s="1"/>
    </row>
    <row r="1306" spans="1:12" x14ac:dyDescent="0.75">
      <c r="A1306" s="2">
        <v>42944</v>
      </c>
      <c r="B1306" s="12">
        <v>42.22</v>
      </c>
      <c r="C1306" s="12">
        <v>42.47</v>
      </c>
      <c r="D1306" s="12">
        <v>35.94</v>
      </c>
      <c r="E1306" s="12">
        <v>40.61</v>
      </c>
      <c r="F1306" s="12">
        <v>137556000</v>
      </c>
      <c r="G1306" s="12">
        <v>2120556595</v>
      </c>
      <c r="H1306" s="7">
        <f t="shared" si="20"/>
        <v>-3.8133585978209365E-2</v>
      </c>
      <c r="L1306" s="1"/>
    </row>
    <row r="1307" spans="1:12" x14ac:dyDescent="0.75">
      <c r="A1307" s="2">
        <v>42945</v>
      </c>
      <c r="B1307" s="12">
        <v>40.56</v>
      </c>
      <c r="C1307" s="12">
        <v>41.34</v>
      </c>
      <c r="D1307" s="12">
        <v>38.74</v>
      </c>
      <c r="E1307" s="12">
        <v>41.12</v>
      </c>
      <c r="F1307" s="12">
        <v>109945000</v>
      </c>
      <c r="G1307" s="12">
        <v>2147368302</v>
      </c>
      <c r="H1307" s="7">
        <f t="shared" si="20"/>
        <v>1.3806706114398302E-2</v>
      </c>
      <c r="L1307" s="1"/>
    </row>
    <row r="1308" spans="1:12" x14ac:dyDescent="0.75">
      <c r="A1308" s="2">
        <v>42946</v>
      </c>
      <c r="B1308" s="12">
        <v>41.18</v>
      </c>
      <c r="C1308" s="12">
        <v>41.82</v>
      </c>
      <c r="D1308" s="12">
        <v>40.06</v>
      </c>
      <c r="E1308" s="12">
        <v>40.42</v>
      </c>
      <c r="F1308" s="12">
        <v>75746704</v>
      </c>
      <c r="G1308" s="12">
        <v>2111806255</v>
      </c>
      <c r="H1308" s="7">
        <f t="shared" si="20"/>
        <v>-1.8455560951918359E-2</v>
      </c>
      <c r="L1308" s="1"/>
    </row>
    <row r="1309" spans="1:12" x14ac:dyDescent="0.75">
      <c r="A1309" s="2">
        <v>42947</v>
      </c>
      <c r="B1309" s="12">
        <v>40.340000000000003</v>
      </c>
      <c r="C1309" s="12">
        <v>44.03</v>
      </c>
      <c r="D1309" s="12">
        <v>38.950000000000003</v>
      </c>
      <c r="E1309" s="12">
        <v>43.02</v>
      </c>
      <c r="F1309" s="12">
        <v>240820992</v>
      </c>
      <c r="G1309" s="12">
        <v>2248288103</v>
      </c>
      <c r="H1309" s="7">
        <f t="shared" si="20"/>
        <v>6.6435299950421411E-2</v>
      </c>
      <c r="L1309" s="1"/>
    </row>
    <row r="1310" spans="1:12" x14ac:dyDescent="0.75">
      <c r="A1310" s="2">
        <v>42948</v>
      </c>
      <c r="B1310" s="12">
        <v>43.02</v>
      </c>
      <c r="C1310" s="12">
        <v>43.77</v>
      </c>
      <c r="D1310" s="12">
        <v>41.08</v>
      </c>
      <c r="E1310" s="12">
        <v>43.04</v>
      </c>
      <c r="F1310" s="12">
        <v>203656000</v>
      </c>
      <c r="G1310" s="12">
        <v>2249631448</v>
      </c>
      <c r="H1310" s="7">
        <f t="shared" si="20"/>
        <v>4.649000464899121E-4</v>
      </c>
      <c r="L1310" s="1"/>
    </row>
    <row r="1311" spans="1:12" x14ac:dyDescent="0.75">
      <c r="A1311" s="2">
        <v>42949</v>
      </c>
      <c r="B1311" s="12">
        <v>43.07</v>
      </c>
      <c r="C1311" s="12">
        <v>43.21</v>
      </c>
      <c r="D1311" s="12">
        <v>42.07</v>
      </c>
      <c r="E1311" s="12">
        <v>42.13</v>
      </c>
      <c r="F1311" s="12">
        <v>103557000</v>
      </c>
      <c r="G1311" s="12">
        <v>2203009838</v>
      </c>
      <c r="H1311" s="7">
        <f t="shared" si="20"/>
        <v>-2.1824936150452699E-2</v>
      </c>
      <c r="L1311" s="1"/>
    </row>
    <row r="1312" spans="1:12" x14ac:dyDescent="0.75">
      <c r="A1312" s="2">
        <v>42950</v>
      </c>
      <c r="B1312" s="12">
        <v>42.19</v>
      </c>
      <c r="C1312" s="12">
        <v>43.17</v>
      </c>
      <c r="D1312" s="12">
        <v>42.13</v>
      </c>
      <c r="E1312" s="12">
        <v>42.86</v>
      </c>
      <c r="F1312" s="12">
        <v>95497600</v>
      </c>
      <c r="G1312" s="12">
        <v>2241762848</v>
      </c>
      <c r="H1312" s="7">
        <f t="shared" si="20"/>
        <v>1.5880540412420045E-2</v>
      </c>
      <c r="L1312" s="1"/>
    </row>
    <row r="1313" spans="1:12" x14ac:dyDescent="0.75">
      <c r="A1313" s="2">
        <v>42951</v>
      </c>
      <c r="B1313" s="12">
        <v>42.89</v>
      </c>
      <c r="C1313" s="12">
        <v>43.71</v>
      </c>
      <c r="D1313" s="12">
        <v>42.82</v>
      </c>
      <c r="E1313" s="12">
        <v>43.45</v>
      </c>
      <c r="F1313" s="12">
        <v>114810000</v>
      </c>
      <c r="G1313" s="12">
        <v>2273186518</v>
      </c>
      <c r="H1313" s="7">
        <f t="shared" si="20"/>
        <v>1.3056656563301522E-2</v>
      </c>
      <c r="L1313" s="1"/>
    </row>
    <row r="1314" spans="1:12" x14ac:dyDescent="0.75">
      <c r="A1314" s="2">
        <v>42952</v>
      </c>
      <c r="B1314" s="12">
        <v>43.49</v>
      </c>
      <c r="C1314" s="12">
        <v>46.92</v>
      </c>
      <c r="D1314" s="12">
        <v>43.48</v>
      </c>
      <c r="E1314" s="12">
        <v>46.86</v>
      </c>
      <c r="F1314" s="12">
        <v>248320000</v>
      </c>
      <c r="G1314" s="12">
        <v>2452225533</v>
      </c>
      <c r="H1314" s="7">
        <f t="shared" si="20"/>
        <v>7.7489077948953725E-2</v>
      </c>
      <c r="L1314" s="1"/>
    </row>
    <row r="1315" spans="1:12" x14ac:dyDescent="0.75">
      <c r="A1315" s="2">
        <v>42953</v>
      </c>
      <c r="B1315" s="12">
        <v>46.85</v>
      </c>
      <c r="C1315" s="12">
        <v>47.3</v>
      </c>
      <c r="D1315" s="12">
        <v>45.1</v>
      </c>
      <c r="E1315" s="12">
        <v>45.1</v>
      </c>
      <c r="F1315" s="12">
        <v>147891008</v>
      </c>
      <c r="G1315" s="12">
        <v>2360943929</v>
      </c>
      <c r="H1315" s="7">
        <f t="shared" si="20"/>
        <v>-3.7353255069370331E-2</v>
      </c>
      <c r="L1315" s="1"/>
    </row>
    <row r="1316" spans="1:12" x14ac:dyDescent="0.75">
      <c r="A1316" s="2">
        <v>42954</v>
      </c>
      <c r="B1316" s="12">
        <v>45.17</v>
      </c>
      <c r="C1316" s="12">
        <v>46.48</v>
      </c>
      <c r="D1316" s="12">
        <v>45.12</v>
      </c>
      <c r="E1316" s="12">
        <v>45.8</v>
      </c>
      <c r="F1316" s="12">
        <v>106560000</v>
      </c>
      <c r="G1316" s="12">
        <v>2397858442</v>
      </c>
      <c r="H1316" s="7">
        <f t="shared" si="20"/>
        <v>1.3947310161611588E-2</v>
      </c>
      <c r="L1316" s="1"/>
    </row>
    <row r="1317" spans="1:12" x14ac:dyDescent="0.75">
      <c r="A1317" s="2">
        <v>42955</v>
      </c>
      <c r="B1317" s="12">
        <v>45.9</v>
      </c>
      <c r="C1317" s="12">
        <v>49.37</v>
      </c>
      <c r="D1317" s="12">
        <v>45.79</v>
      </c>
      <c r="E1317" s="12">
        <v>48.63</v>
      </c>
      <c r="F1317" s="12">
        <v>205564992</v>
      </c>
      <c r="G1317" s="12">
        <v>2547114358</v>
      </c>
      <c r="H1317" s="7">
        <f t="shared" si="20"/>
        <v>5.9477124183006623E-2</v>
      </c>
      <c r="L1317" s="1"/>
    </row>
    <row r="1318" spans="1:12" x14ac:dyDescent="0.75">
      <c r="A1318" s="2">
        <v>42956</v>
      </c>
      <c r="B1318" s="12">
        <v>48.59</v>
      </c>
      <c r="C1318" s="12">
        <v>50.23</v>
      </c>
      <c r="D1318" s="12">
        <v>47.16</v>
      </c>
      <c r="E1318" s="12">
        <v>48.01</v>
      </c>
      <c r="F1318" s="12">
        <v>253103008</v>
      </c>
      <c r="G1318" s="12">
        <v>2515337793</v>
      </c>
      <c r="H1318" s="7">
        <f t="shared" si="20"/>
        <v>-1.1936612471702107E-2</v>
      </c>
      <c r="L1318" s="1"/>
    </row>
    <row r="1319" spans="1:12" x14ac:dyDescent="0.75">
      <c r="A1319" s="2">
        <v>42957</v>
      </c>
      <c r="B1319" s="12">
        <v>48.05</v>
      </c>
      <c r="C1319" s="12">
        <v>48.51</v>
      </c>
      <c r="D1319" s="12">
        <v>46.5</v>
      </c>
      <c r="E1319" s="12">
        <v>46.5</v>
      </c>
      <c r="F1319" s="12">
        <v>121661000</v>
      </c>
      <c r="G1319" s="12">
        <v>2436800274</v>
      </c>
      <c r="H1319" s="7">
        <f t="shared" si="20"/>
        <v>-3.2258064516128976E-2</v>
      </c>
      <c r="L1319" s="1"/>
    </row>
    <row r="1320" spans="1:12" x14ac:dyDescent="0.75">
      <c r="A1320" s="2">
        <v>42958</v>
      </c>
      <c r="B1320" s="12">
        <v>46.4</v>
      </c>
      <c r="C1320" s="12">
        <v>47.33</v>
      </c>
      <c r="D1320" s="12">
        <v>46.4</v>
      </c>
      <c r="E1320" s="12">
        <v>47.1</v>
      </c>
      <c r="F1320" s="12">
        <v>137644000</v>
      </c>
      <c r="G1320" s="12">
        <v>2468915571</v>
      </c>
      <c r="H1320" s="7">
        <f t="shared" si="20"/>
        <v>1.5086206896551786E-2</v>
      </c>
      <c r="L1320" s="1"/>
    </row>
    <row r="1321" spans="1:12" x14ac:dyDescent="0.75">
      <c r="A1321" s="2">
        <v>42959</v>
      </c>
      <c r="B1321" s="12">
        <v>47.05</v>
      </c>
      <c r="C1321" s="12">
        <v>47.62</v>
      </c>
      <c r="D1321" s="12">
        <v>46.29</v>
      </c>
      <c r="E1321" s="12">
        <v>46.43</v>
      </c>
      <c r="F1321" s="12">
        <v>142064992</v>
      </c>
      <c r="G1321" s="12">
        <v>2434695721</v>
      </c>
      <c r="H1321" s="7">
        <f t="shared" si="20"/>
        <v>-1.3177470775770403E-2</v>
      </c>
      <c r="L1321" s="1"/>
    </row>
    <row r="1322" spans="1:12" x14ac:dyDescent="0.75">
      <c r="A1322" s="2">
        <v>42960</v>
      </c>
      <c r="B1322" s="12">
        <v>46.57</v>
      </c>
      <c r="C1322" s="12">
        <v>48.07</v>
      </c>
      <c r="D1322" s="12">
        <v>44.33</v>
      </c>
      <c r="E1322" s="12">
        <v>45.81</v>
      </c>
      <c r="F1322" s="12">
        <v>242564992</v>
      </c>
      <c r="G1322" s="12">
        <v>2402845047</v>
      </c>
      <c r="H1322" s="7">
        <f t="shared" si="20"/>
        <v>-1.6319519003650376E-2</v>
      </c>
      <c r="L1322" s="1"/>
    </row>
    <row r="1323" spans="1:12" x14ac:dyDescent="0.75">
      <c r="A1323" s="2">
        <v>42961</v>
      </c>
      <c r="B1323" s="12">
        <v>45.83</v>
      </c>
      <c r="C1323" s="12">
        <v>46.51</v>
      </c>
      <c r="D1323" s="12">
        <v>45.43</v>
      </c>
      <c r="E1323" s="12">
        <v>45.8</v>
      </c>
      <c r="F1323" s="12">
        <v>114402000</v>
      </c>
      <c r="G1323" s="12">
        <v>2403048692</v>
      </c>
      <c r="H1323" s="7">
        <f t="shared" si="20"/>
        <v>-6.5459306131357496E-4</v>
      </c>
      <c r="L1323" s="1"/>
    </row>
    <row r="1324" spans="1:12" x14ac:dyDescent="0.75">
      <c r="A1324" s="2">
        <v>42962</v>
      </c>
      <c r="B1324" s="12">
        <v>45.81</v>
      </c>
      <c r="C1324" s="12">
        <v>45.84</v>
      </c>
      <c r="D1324" s="12">
        <v>42.29</v>
      </c>
      <c r="E1324" s="12">
        <v>43.31</v>
      </c>
      <c r="F1324" s="12">
        <v>206080992</v>
      </c>
      <c r="G1324" s="12">
        <v>2272230662</v>
      </c>
      <c r="H1324" s="7">
        <f t="shared" si="20"/>
        <v>-5.4573237284435708E-2</v>
      </c>
      <c r="L1324" s="1"/>
    </row>
    <row r="1325" spans="1:12" x14ac:dyDescent="0.75">
      <c r="A1325" s="2">
        <v>42963</v>
      </c>
      <c r="B1325" s="12">
        <v>43.37</v>
      </c>
      <c r="C1325" s="12">
        <v>45.06</v>
      </c>
      <c r="D1325" s="12">
        <v>42.57</v>
      </c>
      <c r="E1325" s="12">
        <v>44.15</v>
      </c>
      <c r="F1325" s="12">
        <v>120765000</v>
      </c>
      <c r="G1325" s="12">
        <v>2316550874</v>
      </c>
      <c r="H1325" s="7">
        <f t="shared" si="20"/>
        <v>1.7984782107447573E-2</v>
      </c>
      <c r="L1325" s="1"/>
    </row>
    <row r="1326" spans="1:12" x14ac:dyDescent="0.75">
      <c r="A1326" s="2">
        <v>42964</v>
      </c>
      <c r="B1326" s="12">
        <v>44.18</v>
      </c>
      <c r="C1326" s="12">
        <v>44.83</v>
      </c>
      <c r="D1326" s="12">
        <v>43.78</v>
      </c>
      <c r="E1326" s="12">
        <v>43.91</v>
      </c>
      <c r="F1326" s="12">
        <v>104020000</v>
      </c>
      <c r="G1326" s="12">
        <v>2305686993</v>
      </c>
      <c r="H1326" s="7">
        <f t="shared" si="20"/>
        <v>-6.1113626075147837E-3</v>
      </c>
      <c r="L1326" s="1"/>
    </row>
    <row r="1327" spans="1:12" x14ac:dyDescent="0.75">
      <c r="A1327" s="2">
        <v>42965</v>
      </c>
      <c r="B1327" s="12">
        <v>43.9</v>
      </c>
      <c r="C1327" s="12">
        <v>47.86</v>
      </c>
      <c r="D1327" s="12">
        <v>43.59</v>
      </c>
      <c r="E1327" s="12">
        <v>47.28</v>
      </c>
      <c r="F1327" s="12">
        <v>293350016</v>
      </c>
      <c r="G1327" s="12">
        <v>2483120186</v>
      </c>
      <c r="H1327" s="7">
        <f t="shared" si="20"/>
        <v>7.699316628701601E-2</v>
      </c>
      <c r="L1327" s="1"/>
    </row>
    <row r="1328" spans="1:12" x14ac:dyDescent="0.75">
      <c r="A1328" s="2">
        <v>42966</v>
      </c>
      <c r="B1328" s="12">
        <v>47.05</v>
      </c>
      <c r="C1328" s="12">
        <v>47.08</v>
      </c>
      <c r="D1328" s="12">
        <v>43.78</v>
      </c>
      <c r="E1328" s="12">
        <v>45.48</v>
      </c>
      <c r="F1328" s="12">
        <v>155404000</v>
      </c>
      <c r="G1328" s="12">
        <v>2389136366</v>
      </c>
      <c r="H1328" s="7">
        <f t="shared" si="20"/>
        <v>-3.3368756641870362E-2</v>
      </c>
      <c r="L1328" s="1"/>
    </row>
    <row r="1329" spans="1:12" x14ac:dyDescent="0.75">
      <c r="A1329" s="2">
        <v>42967</v>
      </c>
      <c r="B1329" s="12">
        <v>45.38</v>
      </c>
      <c r="C1329" s="12">
        <v>47.55</v>
      </c>
      <c r="D1329" s="12">
        <v>44.75</v>
      </c>
      <c r="E1329" s="12">
        <v>46.23</v>
      </c>
      <c r="F1329" s="12">
        <v>138850000</v>
      </c>
      <c r="G1329" s="12">
        <v>2429290296</v>
      </c>
      <c r="H1329" s="7">
        <f t="shared" si="20"/>
        <v>1.8730718378140023E-2</v>
      </c>
      <c r="L1329" s="1"/>
    </row>
    <row r="1330" spans="1:12" x14ac:dyDescent="0.75">
      <c r="A1330" s="2">
        <v>42968</v>
      </c>
      <c r="B1330" s="12">
        <v>46.19</v>
      </c>
      <c r="C1330" s="12">
        <v>48.75</v>
      </c>
      <c r="D1330" s="12">
        <v>45.62</v>
      </c>
      <c r="E1330" s="12">
        <v>47.94</v>
      </c>
      <c r="F1330" s="12">
        <v>207172000</v>
      </c>
      <c r="G1330" s="12">
        <v>2519583624</v>
      </c>
      <c r="H1330" s="7">
        <f t="shared" si="20"/>
        <v>3.7886988525654905E-2</v>
      </c>
      <c r="L1330" s="1"/>
    </row>
    <row r="1331" spans="1:12" x14ac:dyDescent="0.75">
      <c r="A1331" s="2">
        <v>42969</v>
      </c>
      <c r="B1331" s="12">
        <v>47.9</v>
      </c>
      <c r="C1331" s="12">
        <v>47.9</v>
      </c>
      <c r="D1331" s="12">
        <v>45.48</v>
      </c>
      <c r="E1331" s="12">
        <v>46.73</v>
      </c>
      <c r="F1331" s="12">
        <v>163104000</v>
      </c>
      <c r="G1331" s="12">
        <v>2456801454</v>
      </c>
      <c r="H1331" s="7">
        <f t="shared" si="20"/>
        <v>-2.4425887265135737E-2</v>
      </c>
      <c r="L1331" s="1"/>
    </row>
    <row r="1332" spans="1:12" x14ac:dyDescent="0.75">
      <c r="A1332" s="2">
        <v>42970</v>
      </c>
      <c r="B1332" s="12">
        <v>46.71</v>
      </c>
      <c r="C1332" s="12">
        <v>54.78</v>
      </c>
      <c r="D1332" s="12">
        <v>46.48</v>
      </c>
      <c r="E1332" s="12">
        <v>53.25</v>
      </c>
      <c r="F1332" s="12">
        <v>447188000</v>
      </c>
      <c r="G1332" s="12">
        <v>2800477716</v>
      </c>
      <c r="H1332" s="7">
        <f t="shared" si="20"/>
        <v>0.14001284521515733</v>
      </c>
      <c r="L1332" s="1"/>
    </row>
    <row r="1333" spans="1:12" x14ac:dyDescent="0.75">
      <c r="A1333" s="2">
        <v>42971</v>
      </c>
      <c r="B1333" s="12">
        <v>52.82</v>
      </c>
      <c r="C1333" s="12">
        <v>53.28</v>
      </c>
      <c r="D1333" s="12">
        <v>50.19</v>
      </c>
      <c r="E1333" s="12">
        <v>50.19</v>
      </c>
      <c r="F1333" s="12">
        <v>391342016</v>
      </c>
      <c r="G1333" s="12">
        <v>2640188253</v>
      </c>
      <c r="H1333" s="7">
        <f t="shared" si="20"/>
        <v>-4.9791745550927725E-2</v>
      </c>
      <c r="L1333" s="1"/>
    </row>
    <row r="1334" spans="1:12" x14ac:dyDescent="0.75">
      <c r="A1334" s="2">
        <v>42972</v>
      </c>
      <c r="B1334" s="12">
        <v>50.17</v>
      </c>
      <c r="C1334" s="12">
        <v>52.13</v>
      </c>
      <c r="D1334" s="12">
        <v>49.84</v>
      </c>
      <c r="E1334" s="12">
        <v>51.18</v>
      </c>
      <c r="F1334" s="12">
        <v>157619008</v>
      </c>
      <c r="G1334" s="12">
        <v>2693138536</v>
      </c>
      <c r="H1334" s="7">
        <f t="shared" si="20"/>
        <v>2.0131552720749412E-2</v>
      </c>
      <c r="L1334" s="1"/>
    </row>
    <row r="1335" spans="1:12" x14ac:dyDescent="0.75">
      <c r="A1335" s="2">
        <v>42973</v>
      </c>
      <c r="B1335" s="12">
        <v>51.17</v>
      </c>
      <c r="C1335" s="12">
        <v>52.26</v>
      </c>
      <c r="D1335" s="12">
        <v>50.45</v>
      </c>
      <c r="E1335" s="12">
        <v>51.75</v>
      </c>
      <c r="F1335" s="12">
        <v>126024000</v>
      </c>
      <c r="G1335" s="12">
        <v>2724082507</v>
      </c>
      <c r="H1335" s="7">
        <f t="shared" si="20"/>
        <v>1.1334766464725391E-2</v>
      </c>
      <c r="L1335" s="1"/>
    </row>
    <row r="1336" spans="1:12" x14ac:dyDescent="0.75">
      <c r="A1336" s="2">
        <v>42974</v>
      </c>
      <c r="B1336" s="12">
        <v>51.8</v>
      </c>
      <c r="C1336" s="12">
        <v>64.44</v>
      </c>
      <c r="D1336" s="12">
        <v>51.64</v>
      </c>
      <c r="E1336" s="12">
        <v>61.16</v>
      </c>
      <c r="F1336" s="12">
        <v>890545984</v>
      </c>
      <c r="G1336" s="12">
        <v>3220428680</v>
      </c>
      <c r="H1336" s="7">
        <f t="shared" si="20"/>
        <v>0.18069498069498069</v>
      </c>
      <c r="L1336" s="1"/>
    </row>
    <row r="1337" spans="1:12" x14ac:dyDescent="0.75">
      <c r="A1337" s="2">
        <v>42975</v>
      </c>
      <c r="B1337" s="12">
        <v>61.36</v>
      </c>
      <c r="C1337" s="12">
        <v>64.92</v>
      </c>
      <c r="D1337" s="12">
        <v>59.87</v>
      </c>
      <c r="E1337" s="12">
        <v>62.36</v>
      </c>
      <c r="F1337" s="12">
        <v>556636992</v>
      </c>
      <c r="G1337" s="12">
        <v>3284548362</v>
      </c>
      <c r="H1337" s="7">
        <f t="shared" si="20"/>
        <v>1.6297262059973925E-2</v>
      </c>
      <c r="L1337" s="1"/>
    </row>
    <row r="1338" spans="1:12" x14ac:dyDescent="0.75">
      <c r="A1338" s="2">
        <v>42976</v>
      </c>
      <c r="B1338" s="12">
        <v>62.39</v>
      </c>
      <c r="C1338" s="12">
        <v>63.29</v>
      </c>
      <c r="D1338" s="12">
        <v>61.26</v>
      </c>
      <c r="E1338" s="12">
        <v>63.17</v>
      </c>
      <c r="F1338" s="12">
        <v>294799008</v>
      </c>
      <c r="G1338" s="12">
        <v>3328402346</v>
      </c>
      <c r="H1338" s="7">
        <f t="shared" si="20"/>
        <v>1.2502003526206141E-2</v>
      </c>
      <c r="L1338" s="1"/>
    </row>
    <row r="1339" spans="1:12" x14ac:dyDescent="0.75">
      <c r="A1339" s="2">
        <v>42977</v>
      </c>
      <c r="B1339" s="12">
        <v>63.16</v>
      </c>
      <c r="C1339" s="12">
        <v>64.209999999999994</v>
      </c>
      <c r="D1339" s="12">
        <v>60.9</v>
      </c>
      <c r="E1339" s="12">
        <v>64.17</v>
      </c>
      <c r="F1339" s="12">
        <v>240308992</v>
      </c>
      <c r="G1339" s="12">
        <v>3382337004</v>
      </c>
      <c r="H1339" s="7">
        <f t="shared" si="20"/>
        <v>1.599113362887912E-2</v>
      </c>
      <c r="L1339" s="1"/>
    </row>
    <row r="1340" spans="1:12" x14ac:dyDescent="0.75">
      <c r="A1340" s="2">
        <v>42978</v>
      </c>
      <c r="B1340" s="12">
        <v>64.16</v>
      </c>
      <c r="C1340" s="12">
        <v>72.28</v>
      </c>
      <c r="D1340" s="12">
        <v>64.040000000000006</v>
      </c>
      <c r="E1340" s="12">
        <v>71.06</v>
      </c>
      <c r="F1340" s="12">
        <v>633147008</v>
      </c>
      <c r="G1340" s="12">
        <v>3746359355</v>
      </c>
      <c r="H1340" s="7">
        <f t="shared" si="20"/>
        <v>0.1075436408977557</v>
      </c>
      <c r="L1340" s="1"/>
    </row>
    <row r="1341" spans="1:12" x14ac:dyDescent="0.75">
      <c r="A1341" s="2">
        <v>42979</v>
      </c>
      <c r="B1341" s="12">
        <v>70.86</v>
      </c>
      <c r="C1341" s="12">
        <v>87.41</v>
      </c>
      <c r="D1341" s="12">
        <v>70.010000000000005</v>
      </c>
      <c r="E1341" s="12">
        <v>86.04</v>
      </c>
      <c r="F1341" s="12">
        <v>1551740032</v>
      </c>
      <c r="G1341" s="12">
        <v>4537751620</v>
      </c>
      <c r="H1341" s="7">
        <f t="shared" si="20"/>
        <v>0.21422523285351408</v>
      </c>
      <c r="L1341" s="1"/>
    </row>
    <row r="1342" spans="1:12" x14ac:dyDescent="0.75">
      <c r="A1342" s="2">
        <v>42980</v>
      </c>
      <c r="B1342" s="12">
        <v>85.83</v>
      </c>
      <c r="C1342" s="12">
        <v>92.07</v>
      </c>
      <c r="D1342" s="12">
        <v>72.23</v>
      </c>
      <c r="E1342" s="12">
        <v>79.02</v>
      </c>
      <c r="F1342" s="12">
        <v>1363990016</v>
      </c>
      <c r="G1342" s="12">
        <v>4168935431</v>
      </c>
      <c r="H1342" s="7">
        <f t="shared" si="20"/>
        <v>-7.9342887102411774E-2</v>
      </c>
      <c r="L1342" s="1"/>
    </row>
    <row r="1343" spans="1:12" x14ac:dyDescent="0.75">
      <c r="A1343" s="2">
        <v>42981</v>
      </c>
      <c r="B1343" s="12">
        <v>78.98</v>
      </c>
      <c r="C1343" s="12">
        <v>82.83</v>
      </c>
      <c r="D1343" s="12">
        <v>73.61</v>
      </c>
      <c r="E1343" s="12">
        <v>76.84</v>
      </c>
      <c r="F1343" s="12">
        <v>675462016</v>
      </c>
      <c r="G1343" s="12">
        <v>4054990308</v>
      </c>
      <c r="H1343" s="7">
        <f t="shared" si="20"/>
        <v>-2.7095467206887824E-2</v>
      </c>
      <c r="L1343" s="1"/>
    </row>
    <row r="1344" spans="1:12" x14ac:dyDescent="0.75">
      <c r="A1344" s="2">
        <v>42982</v>
      </c>
      <c r="B1344" s="12">
        <v>76.73</v>
      </c>
      <c r="C1344" s="12">
        <v>76.73</v>
      </c>
      <c r="D1344" s="12">
        <v>61.24</v>
      </c>
      <c r="E1344" s="12">
        <v>65.209999999999994</v>
      </c>
      <c r="F1344" s="12">
        <v>922041024</v>
      </c>
      <c r="G1344" s="12">
        <v>3441750071</v>
      </c>
      <c r="H1344" s="7">
        <f t="shared" si="20"/>
        <v>-0.15013684347712772</v>
      </c>
      <c r="L1344" s="1"/>
    </row>
    <row r="1345" spans="1:12" x14ac:dyDescent="0.75">
      <c r="A1345" s="2">
        <v>42983</v>
      </c>
      <c r="B1345" s="12">
        <v>65.25</v>
      </c>
      <c r="C1345" s="12">
        <v>72.44</v>
      </c>
      <c r="D1345" s="12">
        <v>59.05</v>
      </c>
      <c r="E1345" s="12">
        <v>71.290000000000006</v>
      </c>
      <c r="F1345" s="12">
        <v>1016089984</v>
      </c>
      <c r="G1345" s="12">
        <v>3764198423</v>
      </c>
      <c r="H1345" s="7">
        <f t="shared" si="20"/>
        <v>9.2567049808429211E-2</v>
      </c>
      <c r="L1345" s="1"/>
    </row>
    <row r="1346" spans="1:12" x14ac:dyDescent="0.75">
      <c r="A1346" s="2">
        <v>42984</v>
      </c>
      <c r="B1346" s="12">
        <v>71.78</v>
      </c>
      <c r="C1346" s="12">
        <v>80.64</v>
      </c>
      <c r="D1346" s="12">
        <v>71.510000000000005</v>
      </c>
      <c r="E1346" s="12">
        <v>80.11</v>
      </c>
      <c r="F1346" s="12">
        <v>830718016</v>
      </c>
      <c r="G1346" s="12">
        <v>4231165242</v>
      </c>
      <c r="H1346" s="7">
        <f t="shared" si="20"/>
        <v>0.11604903872945108</v>
      </c>
      <c r="L1346" s="1"/>
    </row>
    <row r="1347" spans="1:12" x14ac:dyDescent="0.75">
      <c r="A1347" s="2">
        <v>42985</v>
      </c>
      <c r="B1347" s="12">
        <v>79.88</v>
      </c>
      <c r="C1347" s="12">
        <v>81.06</v>
      </c>
      <c r="D1347" s="12">
        <v>75.59</v>
      </c>
      <c r="E1347" s="12">
        <v>78.48</v>
      </c>
      <c r="F1347" s="12">
        <v>526828992</v>
      </c>
      <c r="G1347" s="12">
        <v>4146294754</v>
      </c>
      <c r="H1347" s="7">
        <f t="shared" ref="H1347:H1410" si="21">(E1347-B1347)/B1347</f>
        <v>-1.7526289434151122E-2</v>
      </c>
      <c r="L1347" s="1"/>
    </row>
    <row r="1348" spans="1:12" x14ac:dyDescent="0.75">
      <c r="A1348" s="2">
        <v>42986</v>
      </c>
      <c r="B1348" s="12">
        <v>78.45</v>
      </c>
      <c r="C1348" s="12">
        <v>80.13</v>
      </c>
      <c r="D1348" s="12">
        <v>63.83</v>
      </c>
      <c r="E1348" s="12">
        <v>67.790000000000006</v>
      </c>
      <c r="F1348" s="12">
        <v>930673024</v>
      </c>
      <c r="G1348" s="12">
        <v>3582709924</v>
      </c>
      <c r="H1348" s="7">
        <f t="shared" si="21"/>
        <v>-0.13588272785213507</v>
      </c>
      <c r="L1348" s="1"/>
    </row>
    <row r="1349" spans="1:12" x14ac:dyDescent="0.75">
      <c r="A1349" s="2">
        <v>42987</v>
      </c>
      <c r="B1349" s="12">
        <v>67.209999999999994</v>
      </c>
      <c r="C1349" s="12">
        <v>69.55</v>
      </c>
      <c r="D1349" s="12">
        <v>64.010000000000005</v>
      </c>
      <c r="E1349" s="12">
        <v>66.010000000000005</v>
      </c>
      <c r="F1349" s="12">
        <v>467895008</v>
      </c>
      <c r="G1349" s="12">
        <v>3489300921</v>
      </c>
      <c r="H1349" s="7">
        <f t="shared" si="21"/>
        <v>-1.7854485939592154E-2</v>
      </c>
      <c r="L1349" s="1"/>
    </row>
    <row r="1350" spans="1:12" x14ac:dyDescent="0.75">
      <c r="A1350" s="2">
        <v>42988</v>
      </c>
      <c r="B1350" s="12">
        <v>65.8</v>
      </c>
      <c r="C1350" s="12">
        <v>65.95</v>
      </c>
      <c r="D1350" s="12">
        <v>57.06</v>
      </c>
      <c r="E1350" s="12">
        <v>61.61</v>
      </c>
      <c r="F1350" s="12">
        <v>529848000</v>
      </c>
      <c r="G1350" s="12">
        <v>3257755734</v>
      </c>
      <c r="H1350" s="7">
        <f t="shared" si="21"/>
        <v>-6.3677811550151939E-2</v>
      </c>
      <c r="L1350" s="1"/>
    </row>
    <row r="1351" spans="1:12" x14ac:dyDescent="0.75">
      <c r="A1351" s="2">
        <v>42989</v>
      </c>
      <c r="B1351" s="12">
        <v>61.65</v>
      </c>
      <c r="C1351" s="12">
        <v>67.23</v>
      </c>
      <c r="D1351" s="12">
        <v>61.37</v>
      </c>
      <c r="E1351" s="12">
        <v>66.040000000000006</v>
      </c>
      <c r="F1351" s="12">
        <v>412076000</v>
      </c>
      <c r="G1351" s="12">
        <v>3492778154</v>
      </c>
      <c r="H1351" s="7">
        <f t="shared" si="21"/>
        <v>7.1208434712084476E-2</v>
      </c>
      <c r="L1351" s="1"/>
    </row>
    <row r="1352" spans="1:12" x14ac:dyDescent="0.75">
      <c r="A1352" s="2">
        <v>42990</v>
      </c>
      <c r="B1352" s="12">
        <v>66.239999999999995</v>
      </c>
      <c r="C1352" s="12">
        <v>70.25</v>
      </c>
      <c r="D1352" s="12">
        <v>63.86</v>
      </c>
      <c r="E1352" s="12">
        <v>64.23</v>
      </c>
      <c r="F1352" s="12">
        <v>481217984</v>
      </c>
      <c r="G1352" s="12">
        <v>3398168751</v>
      </c>
      <c r="H1352" s="7">
        <f t="shared" si="21"/>
        <v>-3.0344202898550589E-2</v>
      </c>
      <c r="L1352" s="1"/>
    </row>
    <row r="1353" spans="1:12" x14ac:dyDescent="0.75">
      <c r="A1353" s="2">
        <v>42991</v>
      </c>
      <c r="B1353" s="12">
        <v>64.319999999999993</v>
      </c>
      <c r="C1353" s="12">
        <v>64.599999999999994</v>
      </c>
      <c r="D1353" s="12">
        <v>58.93</v>
      </c>
      <c r="E1353" s="12">
        <v>61.73</v>
      </c>
      <c r="F1353" s="12">
        <v>501521984</v>
      </c>
      <c r="G1353" s="12">
        <v>3266612281</v>
      </c>
      <c r="H1353" s="7">
        <f t="shared" si="21"/>
        <v>-4.0267412935323328E-2</v>
      </c>
      <c r="L1353" s="1"/>
    </row>
    <row r="1354" spans="1:12" x14ac:dyDescent="0.75">
      <c r="A1354" s="2">
        <v>42992</v>
      </c>
      <c r="B1354" s="12">
        <v>61.64</v>
      </c>
      <c r="C1354" s="12">
        <v>62.43</v>
      </c>
      <c r="D1354" s="12">
        <v>41.25</v>
      </c>
      <c r="E1354" s="12">
        <v>41.58</v>
      </c>
      <c r="F1354" s="12">
        <v>749713984</v>
      </c>
      <c r="G1354" s="12">
        <v>2201222135</v>
      </c>
      <c r="H1354" s="7">
        <f t="shared" si="21"/>
        <v>-0.32543802725502924</v>
      </c>
      <c r="L1354" s="1"/>
    </row>
    <row r="1355" spans="1:12" x14ac:dyDescent="0.75">
      <c r="A1355" s="2">
        <v>42993</v>
      </c>
      <c r="B1355" s="12">
        <v>41.69</v>
      </c>
      <c r="C1355" s="12">
        <v>50.65</v>
      </c>
      <c r="D1355" s="12">
        <v>32.03</v>
      </c>
      <c r="E1355" s="12">
        <v>48.21</v>
      </c>
      <c r="F1355" s="12">
        <v>1554339968</v>
      </c>
      <c r="G1355" s="12">
        <v>2552770743</v>
      </c>
      <c r="H1355" s="7">
        <f t="shared" si="21"/>
        <v>0.15639242024466307</v>
      </c>
      <c r="L1355" s="1"/>
    </row>
    <row r="1356" spans="1:12" x14ac:dyDescent="0.75">
      <c r="A1356" s="2">
        <v>42994</v>
      </c>
      <c r="B1356" s="12">
        <v>48.13</v>
      </c>
      <c r="C1356" s="12">
        <v>52.83</v>
      </c>
      <c r="D1356" s="12">
        <v>46.46</v>
      </c>
      <c r="E1356" s="12">
        <v>48.26</v>
      </c>
      <c r="F1356" s="12">
        <v>562278016</v>
      </c>
      <c r="G1356" s="12">
        <v>2555926415</v>
      </c>
      <c r="H1356" s="7">
        <f t="shared" si="21"/>
        <v>2.7010180760439527E-3</v>
      </c>
      <c r="L1356" s="1"/>
    </row>
    <row r="1357" spans="1:12" x14ac:dyDescent="0.75">
      <c r="A1357" s="2">
        <v>42995</v>
      </c>
      <c r="B1357" s="12">
        <v>48.23</v>
      </c>
      <c r="C1357" s="12">
        <v>49.88</v>
      </c>
      <c r="D1357" s="12">
        <v>45.12</v>
      </c>
      <c r="E1357" s="12">
        <v>48.49</v>
      </c>
      <c r="F1357" s="12">
        <v>245262000</v>
      </c>
      <c r="G1357" s="12">
        <v>2568944479</v>
      </c>
      <c r="H1357" s="7">
        <f t="shared" si="21"/>
        <v>5.3908355795149309E-3</v>
      </c>
      <c r="L1357" s="1"/>
    </row>
    <row r="1358" spans="1:12" x14ac:dyDescent="0.75">
      <c r="A1358" s="2">
        <v>42996</v>
      </c>
      <c r="B1358" s="12">
        <v>48.53</v>
      </c>
      <c r="C1358" s="12">
        <v>55.61</v>
      </c>
      <c r="D1358" s="12">
        <v>48.53</v>
      </c>
      <c r="E1358" s="12">
        <v>55.53</v>
      </c>
      <c r="F1358" s="12">
        <v>408675008</v>
      </c>
      <c r="G1358" s="12">
        <v>2942496799</v>
      </c>
      <c r="H1358" s="7">
        <f t="shared" si="21"/>
        <v>0.1442406758705955</v>
      </c>
      <c r="L1358" s="1"/>
    </row>
    <row r="1359" spans="1:12" x14ac:dyDescent="0.75">
      <c r="A1359" s="2">
        <v>42997</v>
      </c>
      <c r="B1359" s="12">
        <v>55.68</v>
      </c>
      <c r="C1359" s="12">
        <v>55.88</v>
      </c>
      <c r="D1359" s="12">
        <v>51.05</v>
      </c>
      <c r="E1359" s="12">
        <v>52.84</v>
      </c>
      <c r="F1359" s="12">
        <v>286583008</v>
      </c>
      <c r="G1359" s="12">
        <v>2800667554</v>
      </c>
      <c r="H1359" s="7">
        <f t="shared" si="21"/>
        <v>-5.1005747126436712E-2</v>
      </c>
      <c r="L1359" s="1"/>
    </row>
    <row r="1360" spans="1:12" x14ac:dyDescent="0.75">
      <c r="A1360" s="2">
        <v>42998</v>
      </c>
      <c r="B1360" s="12">
        <v>52.74</v>
      </c>
      <c r="C1360" s="12">
        <v>53.83</v>
      </c>
      <c r="D1360" s="12">
        <v>51.25</v>
      </c>
      <c r="E1360" s="12">
        <v>51.73</v>
      </c>
      <c r="F1360" s="12">
        <v>160252000</v>
      </c>
      <c r="G1360" s="12">
        <v>2743090712</v>
      </c>
      <c r="H1360" s="7">
        <f t="shared" si="21"/>
        <v>-1.9150549867273513E-2</v>
      </c>
      <c r="L1360" s="1"/>
    </row>
    <row r="1361" spans="1:12" x14ac:dyDescent="0.75">
      <c r="A1361" s="2">
        <v>42999</v>
      </c>
      <c r="B1361" s="12">
        <v>51.66</v>
      </c>
      <c r="C1361" s="12">
        <v>52.31</v>
      </c>
      <c r="D1361" s="12">
        <v>45.67</v>
      </c>
      <c r="E1361" s="12">
        <v>46.61</v>
      </c>
      <c r="F1361" s="12">
        <v>229363008</v>
      </c>
      <c r="G1361" s="12">
        <v>2471892746</v>
      </c>
      <c r="H1361" s="7">
        <f t="shared" si="21"/>
        <v>-9.775454897406112E-2</v>
      </c>
      <c r="L1361" s="1"/>
    </row>
    <row r="1362" spans="1:12" x14ac:dyDescent="0.75">
      <c r="A1362" s="2">
        <v>43000</v>
      </c>
      <c r="B1362" s="12">
        <v>46.65</v>
      </c>
      <c r="C1362" s="12">
        <v>49.09</v>
      </c>
      <c r="D1362" s="12">
        <v>45.19</v>
      </c>
      <c r="E1362" s="12">
        <v>48.09</v>
      </c>
      <c r="F1362" s="12">
        <v>218134000</v>
      </c>
      <c r="G1362" s="12">
        <v>2551351872</v>
      </c>
      <c r="H1362" s="7">
        <f t="shared" si="21"/>
        <v>3.086816720257245E-2</v>
      </c>
      <c r="L1362" s="1"/>
    </row>
    <row r="1363" spans="1:12" x14ac:dyDescent="0.75">
      <c r="A1363" s="2">
        <v>43001</v>
      </c>
      <c r="B1363" s="12">
        <v>48.16</v>
      </c>
      <c r="C1363" s="12">
        <v>49.79</v>
      </c>
      <c r="D1363" s="12">
        <v>46.69</v>
      </c>
      <c r="E1363" s="12">
        <v>49.27</v>
      </c>
      <c r="F1363" s="12">
        <v>142072992</v>
      </c>
      <c r="G1363" s="12">
        <v>2614760414</v>
      </c>
      <c r="H1363" s="7">
        <f t="shared" si="21"/>
        <v>2.304817275747522E-2</v>
      </c>
      <c r="L1363" s="1"/>
    </row>
    <row r="1364" spans="1:12" x14ac:dyDescent="0.75">
      <c r="A1364" s="2">
        <v>43002</v>
      </c>
      <c r="B1364" s="12">
        <v>49.25</v>
      </c>
      <c r="C1364" s="12">
        <v>49.27</v>
      </c>
      <c r="D1364" s="12">
        <v>47.52</v>
      </c>
      <c r="E1364" s="12">
        <v>47.62</v>
      </c>
      <c r="F1364" s="12">
        <v>82147104</v>
      </c>
      <c r="G1364" s="12">
        <v>2527746379</v>
      </c>
      <c r="H1364" s="7">
        <f t="shared" si="21"/>
        <v>-3.3096446700507667E-2</v>
      </c>
      <c r="L1364" s="1"/>
    </row>
    <row r="1365" spans="1:12" x14ac:dyDescent="0.75">
      <c r="A1365" s="2">
        <v>43003</v>
      </c>
      <c r="B1365" s="12">
        <v>47.62</v>
      </c>
      <c r="C1365" s="12">
        <v>52.44</v>
      </c>
      <c r="D1365" s="12">
        <v>47.57</v>
      </c>
      <c r="E1365" s="12">
        <v>51.58</v>
      </c>
      <c r="F1365" s="12">
        <v>208640992</v>
      </c>
      <c r="G1365" s="12">
        <v>2738822452</v>
      </c>
      <c r="H1365" s="7">
        <f t="shared" si="21"/>
        <v>8.315833683326336E-2</v>
      </c>
      <c r="L1365" s="1"/>
    </row>
    <row r="1366" spans="1:12" x14ac:dyDescent="0.75">
      <c r="A1366" s="2">
        <v>43004</v>
      </c>
      <c r="B1366" s="12">
        <v>51.69</v>
      </c>
      <c r="C1366" s="12">
        <v>53.7</v>
      </c>
      <c r="D1366" s="12">
        <v>51.08</v>
      </c>
      <c r="E1366" s="12">
        <v>51.55</v>
      </c>
      <c r="F1366" s="12">
        <v>173663008</v>
      </c>
      <c r="G1366" s="12">
        <v>2737818455</v>
      </c>
      <c r="H1366" s="7">
        <f t="shared" si="21"/>
        <v>-2.7084542464693474E-3</v>
      </c>
      <c r="L1366" s="1"/>
    </row>
    <row r="1367" spans="1:12" x14ac:dyDescent="0.75">
      <c r="A1367" s="2">
        <v>43005</v>
      </c>
      <c r="B1367" s="12">
        <v>51.58</v>
      </c>
      <c r="C1367" s="12">
        <v>56.54</v>
      </c>
      <c r="D1367" s="12">
        <v>51.58</v>
      </c>
      <c r="E1367" s="12">
        <v>56.28</v>
      </c>
      <c r="F1367" s="12">
        <v>220363008</v>
      </c>
      <c r="G1367" s="12">
        <v>2990132970</v>
      </c>
      <c r="H1367" s="7">
        <f t="shared" si="21"/>
        <v>9.112058937572709E-2</v>
      </c>
      <c r="L1367" s="1"/>
    </row>
    <row r="1368" spans="1:12" x14ac:dyDescent="0.75">
      <c r="A1368" s="2">
        <v>43006</v>
      </c>
      <c r="B1368" s="12">
        <v>56.21</v>
      </c>
      <c r="C1368" s="12">
        <v>56.67</v>
      </c>
      <c r="D1368" s="12">
        <v>53.41</v>
      </c>
      <c r="E1368" s="12">
        <v>54.09</v>
      </c>
      <c r="F1368" s="12">
        <v>202008992</v>
      </c>
      <c r="G1368" s="12">
        <v>2874185280</v>
      </c>
      <c r="H1368" s="7">
        <f t="shared" si="21"/>
        <v>-3.7715708948585613E-2</v>
      </c>
      <c r="L1368" s="1"/>
    </row>
    <row r="1369" spans="1:12" x14ac:dyDescent="0.75">
      <c r="A1369" s="2">
        <v>43007</v>
      </c>
      <c r="B1369" s="12">
        <v>54.11</v>
      </c>
      <c r="C1369" s="12">
        <v>54.16</v>
      </c>
      <c r="D1369" s="12">
        <v>50.42</v>
      </c>
      <c r="E1369" s="12">
        <v>52.62</v>
      </c>
      <c r="F1369" s="12">
        <v>186560000</v>
      </c>
      <c r="G1369" s="12">
        <v>2797277252</v>
      </c>
      <c r="H1369" s="7">
        <f t="shared" si="21"/>
        <v>-2.7536499722786954E-2</v>
      </c>
      <c r="L1369" s="1"/>
    </row>
    <row r="1370" spans="1:12" x14ac:dyDescent="0.75">
      <c r="A1370" s="2">
        <v>43008</v>
      </c>
      <c r="B1370" s="12">
        <v>52.63</v>
      </c>
      <c r="C1370" s="12">
        <v>55.23</v>
      </c>
      <c r="D1370" s="12">
        <v>52.62</v>
      </c>
      <c r="E1370" s="12">
        <v>55.14</v>
      </c>
      <c r="F1370" s="12">
        <v>131446000</v>
      </c>
      <c r="G1370" s="12">
        <v>2932074835</v>
      </c>
      <c r="H1370" s="7">
        <f t="shared" si="21"/>
        <v>4.7691430742922244E-2</v>
      </c>
      <c r="L1370" s="1"/>
    </row>
    <row r="1371" spans="1:12" x14ac:dyDescent="0.75">
      <c r="A1371" s="2">
        <v>43009</v>
      </c>
      <c r="B1371" s="12">
        <v>55.14</v>
      </c>
      <c r="C1371" s="12">
        <v>55.16</v>
      </c>
      <c r="D1371" s="12">
        <v>53.63</v>
      </c>
      <c r="E1371" s="12">
        <v>54.54</v>
      </c>
      <c r="F1371" s="12">
        <v>100183000</v>
      </c>
      <c r="G1371" s="12">
        <v>2901076714</v>
      </c>
      <c r="H1371" s="7">
        <f t="shared" si="21"/>
        <v>-1.0881392818280766E-2</v>
      </c>
      <c r="L1371" s="1"/>
    </row>
    <row r="1372" spans="1:12" x14ac:dyDescent="0.75">
      <c r="A1372" s="2">
        <v>43010</v>
      </c>
      <c r="B1372" s="12">
        <v>54.55</v>
      </c>
      <c r="C1372" s="12">
        <v>54.78</v>
      </c>
      <c r="D1372" s="12">
        <v>53.26</v>
      </c>
      <c r="E1372" s="12">
        <v>53.38</v>
      </c>
      <c r="F1372" s="12">
        <v>95474600</v>
      </c>
      <c r="G1372" s="12">
        <v>2839774397</v>
      </c>
      <c r="H1372" s="7">
        <f t="shared" si="21"/>
        <v>-2.1448212648945822E-2</v>
      </c>
      <c r="L1372" s="1"/>
    </row>
    <row r="1373" spans="1:12" x14ac:dyDescent="0.75">
      <c r="A1373" s="2">
        <v>43011</v>
      </c>
      <c r="B1373" s="12">
        <v>53.39</v>
      </c>
      <c r="C1373" s="12">
        <v>53.59</v>
      </c>
      <c r="D1373" s="12">
        <v>51.59</v>
      </c>
      <c r="E1373" s="12">
        <v>52.35</v>
      </c>
      <c r="F1373" s="12">
        <v>88516096</v>
      </c>
      <c r="G1373" s="12">
        <v>2785938781</v>
      </c>
      <c r="H1373" s="7">
        <f t="shared" si="21"/>
        <v>-1.9479303240307156E-2</v>
      </c>
      <c r="L1373" s="1"/>
    </row>
    <row r="1374" spans="1:12" x14ac:dyDescent="0.75">
      <c r="A1374" s="2">
        <v>43012</v>
      </c>
      <c r="B1374" s="12">
        <v>52.28</v>
      </c>
      <c r="C1374" s="12">
        <v>53.05</v>
      </c>
      <c r="D1374" s="12">
        <v>50.83</v>
      </c>
      <c r="E1374" s="12">
        <v>51.4</v>
      </c>
      <c r="F1374" s="12">
        <v>77473400</v>
      </c>
      <c r="G1374" s="12">
        <v>2736160242</v>
      </c>
      <c r="H1374" s="7">
        <f t="shared" si="21"/>
        <v>-1.6832440703902114E-2</v>
      </c>
      <c r="L1374" s="1"/>
    </row>
    <row r="1375" spans="1:12" x14ac:dyDescent="0.75">
      <c r="A1375" s="2">
        <v>43013</v>
      </c>
      <c r="B1375" s="12">
        <v>51.4</v>
      </c>
      <c r="C1375" s="12">
        <v>51.87</v>
      </c>
      <c r="D1375" s="12">
        <v>50.44</v>
      </c>
      <c r="E1375" s="12">
        <v>51.67</v>
      </c>
      <c r="F1375" s="12">
        <v>69594400</v>
      </c>
      <c r="G1375" s="12">
        <v>2751241080</v>
      </c>
      <c r="H1375" s="7">
        <f t="shared" si="21"/>
        <v>5.2529182879378043E-3</v>
      </c>
      <c r="L1375" s="1"/>
    </row>
    <row r="1376" spans="1:12" x14ac:dyDescent="0.75">
      <c r="A1376" s="2">
        <v>43014</v>
      </c>
      <c r="B1376" s="12">
        <v>51.64</v>
      </c>
      <c r="C1376" s="12">
        <v>52.6</v>
      </c>
      <c r="D1376" s="12">
        <v>51.53</v>
      </c>
      <c r="E1376" s="12">
        <v>52.12</v>
      </c>
      <c r="F1376" s="12">
        <v>59355900</v>
      </c>
      <c r="G1376" s="12">
        <v>2775993787</v>
      </c>
      <c r="H1376" s="7">
        <f t="shared" si="21"/>
        <v>9.2951200619674056E-3</v>
      </c>
      <c r="L1376" s="1"/>
    </row>
    <row r="1377" spans="1:12" x14ac:dyDescent="0.75">
      <c r="A1377" s="2">
        <v>43015</v>
      </c>
      <c r="B1377" s="12">
        <v>52.14</v>
      </c>
      <c r="C1377" s="12">
        <v>52.75</v>
      </c>
      <c r="D1377" s="12">
        <v>51.64</v>
      </c>
      <c r="E1377" s="12">
        <v>52.58</v>
      </c>
      <c r="F1377" s="12">
        <v>51786200</v>
      </c>
      <c r="G1377" s="12">
        <v>2801457684</v>
      </c>
      <c r="H1377" s="7">
        <f t="shared" si="21"/>
        <v>8.4388185654007998E-3</v>
      </c>
      <c r="L1377" s="1"/>
    </row>
    <row r="1378" spans="1:12" x14ac:dyDescent="0.75">
      <c r="A1378" s="2">
        <v>43016</v>
      </c>
      <c r="B1378" s="12">
        <v>52.49</v>
      </c>
      <c r="C1378" s="12">
        <v>54.51</v>
      </c>
      <c r="D1378" s="12">
        <v>52.26</v>
      </c>
      <c r="E1378" s="12">
        <v>53.14</v>
      </c>
      <c r="F1378" s="12">
        <v>100841000</v>
      </c>
      <c r="G1378" s="12">
        <v>2832001431</v>
      </c>
      <c r="H1378" s="7">
        <f t="shared" si="21"/>
        <v>1.2383311106877473E-2</v>
      </c>
      <c r="L1378" s="1"/>
    </row>
    <row r="1379" spans="1:12" x14ac:dyDescent="0.75">
      <c r="A1379" s="2">
        <v>43017</v>
      </c>
      <c r="B1379" s="12">
        <v>53.08</v>
      </c>
      <c r="C1379" s="12">
        <v>53.39</v>
      </c>
      <c r="D1379" s="12">
        <v>48.47</v>
      </c>
      <c r="E1379" s="12">
        <v>50.16</v>
      </c>
      <c r="F1379" s="12">
        <v>152366000</v>
      </c>
      <c r="G1379" s="12">
        <v>2673983611</v>
      </c>
      <c r="H1379" s="7">
        <f t="shared" si="21"/>
        <v>-5.50113036925396E-2</v>
      </c>
      <c r="L1379" s="1"/>
    </row>
    <row r="1380" spans="1:12" x14ac:dyDescent="0.75">
      <c r="A1380" s="2">
        <v>43018</v>
      </c>
      <c r="B1380" s="12">
        <v>50.15</v>
      </c>
      <c r="C1380" s="12">
        <v>51.67</v>
      </c>
      <c r="D1380" s="12">
        <v>49.86</v>
      </c>
      <c r="E1380" s="12">
        <v>50.72</v>
      </c>
      <c r="F1380" s="12">
        <v>90415504</v>
      </c>
      <c r="G1380" s="12">
        <v>2704130908</v>
      </c>
      <c r="H1380" s="7">
        <f t="shared" si="21"/>
        <v>1.1365902293120645E-2</v>
      </c>
      <c r="L1380" s="1"/>
    </row>
    <row r="1381" spans="1:12" x14ac:dyDescent="0.75">
      <c r="A1381" s="2">
        <v>43019</v>
      </c>
      <c r="B1381" s="12">
        <v>50.75</v>
      </c>
      <c r="C1381" s="12">
        <v>51.14</v>
      </c>
      <c r="D1381" s="12">
        <v>50.32</v>
      </c>
      <c r="E1381" s="12">
        <v>50.89</v>
      </c>
      <c r="F1381" s="12">
        <v>57390100</v>
      </c>
      <c r="G1381" s="12">
        <v>2713909626</v>
      </c>
      <c r="H1381" s="7">
        <f t="shared" si="21"/>
        <v>2.7586206896551835E-3</v>
      </c>
      <c r="L1381" s="1"/>
    </row>
    <row r="1382" spans="1:12" x14ac:dyDescent="0.75">
      <c r="A1382" s="2">
        <v>43020</v>
      </c>
      <c r="B1382" s="12">
        <v>50.89</v>
      </c>
      <c r="C1382" s="12">
        <v>60.11</v>
      </c>
      <c r="D1382" s="12">
        <v>50.87</v>
      </c>
      <c r="E1382" s="12">
        <v>60.11</v>
      </c>
      <c r="F1382" s="12">
        <v>341368992</v>
      </c>
      <c r="G1382" s="12">
        <v>3206464408</v>
      </c>
      <c r="H1382" s="7">
        <f t="shared" si="21"/>
        <v>0.18117508351346037</v>
      </c>
      <c r="L1382" s="1"/>
    </row>
    <row r="1383" spans="1:12" x14ac:dyDescent="0.75">
      <c r="A1383" s="2">
        <v>43021</v>
      </c>
      <c r="B1383" s="12">
        <v>60.55</v>
      </c>
      <c r="C1383" s="12">
        <v>60.96</v>
      </c>
      <c r="D1383" s="12">
        <v>55.84</v>
      </c>
      <c r="E1383" s="12">
        <v>59.43</v>
      </c>
      <c r="F1383" s="12">
        <v>357124000</v>
      </c>
      <c r="G1383" s="12">
        <v>3171116142</v>
      </c>
      <c r="H1383" s="7">
        <f t="shared" si="21"/>
        <v>-1.8497109826589555E-2</v>
      </c>
      <c r="L1383" s="1"/>
    </row>
    <row r="1384" spans="1:12" x14ac:dyDescent="0.75">
      <c r="A1384" s="2">
        <v>43022</v>
      </c>
      <c r="B1384" s="12">
        <v>59.41</v>
      </c>
      <c r="C1384" s="12">
        <v>66.19</v>
      </c>
      <c r="D1384" s="12">
        <v>58.6</v>
      </c>
      <c r="E1384" s="12">
        <v>63.95</v>
      </c>
      <c r="F1384" s="12">
        <v>313105984</v>
      </c>
      <c r="G1384" s="12">
        <v>3413379168</v>
      </c>
      <c r="H1384" s="7">
        <f t="shared" si="21"/>
        <v>7.6418111429052457E-2</v>
      </c>
      <c r="L1384" s="1"/>
    </row>
    <row r="1385" spans="1:12" x14ac:dyDescent="0.75">
      <c r="A1385" s="2">
        <v>43023</v>
      </c>
      <c r="B1385" s="12">
        <v>64.13</v>
      </c>
      <c r="C1385" s="12">
        <v>70.09</v>
      </c>
      <c r="D1385" s="12">
        <v>62.55</v>
      </c>
      <c r="E1385" s="12">
        <v>65.47</v>
      </c>
      <c r="F1385" s="12">
        <v>453940000</v>
      </c>
      <c r="G1385" s="12">
        <v>3495462090</v>
      </c>
      <c r="H1385" s="7">
        <f t="shared" si="21"/>
        <v>2.089505691564016E-2</v>
      </c>
      <c r="L1385" s="1"/>
    </row>
    <row r="1386" spans="1:12" x14ac:dyDescent="0.75">
      <c r="A1386" s="2">
        <v>43024</v>
      </c>
      <c r="B1386" s="12">
        <v>65.72</v>
      </c>
      <c r="C1386" s="12">
        <v>66.34</v>
      </c>
      <c r="D1386" s="12">
        <v>62.69</v>
      </c>
      <c r="E1386" s="12">
        <v>64.62</v>
      </c>
      <c r="F1386" s="12">
        <v>200428000</v>
      </c>
      <c r="G1386" s="12">
        <v>3451297832</v>
      </c>
      <c r="H1386" s="7">
        <f t="shared" si="21"/>
        <v>-1.6737674984783846E-2</v>
      </c>
      <c r="L1386" s="1"/>
    </row>
    <row r="1387" spans="1:12" x14ac:dyDescent="0.75">
      <c r="A1387" s="2">
        <v>43025</v>
      </c>
      <c r="B1387" s="12">
        <v>64.67</v>
      </c>
      <c r="C1387" s="12">
        <v>64.7</v>
      </c>
      <c r="D1387" s="12">
        <v>58.85</v>
      </c>
      <c r="E1387" s="12">
        <v>59.48</v>
      </c>
      <c r="F1387" s="12">
        <v>205363008</v>
      </c>
      <c r="G1387" s="12">
        <v>3177462298</v>
      </c>
      <c r="H1387" s="7">
        <f t="shared" si="21"/>
        <v>-8.0253595175506495E-2</v>
      </c>
      <c r="L1387" s="1"/>
    </row>
    <row r="1388" spans="1:12" x14ac:dyDescent="0.75">
      <c r="A1388" s="2">
        <v>43026</v>
      </c>
      <c r="B1388" s="12">
        <v>59.59</v>
      </c>
      <c r="C1388" s="12">
        <v>61.75</v>
      </c>
      <c r="D1388" s="12">
        <v>53.79</v>
      </c>
      <c r="E1388" s="12">
        <v>60.73</v>
      </c>
      <c r="F1388" s="12">
        <v>283868992</v>
      </c>
      <c r="G1388" s="12">
        <v>3245232732</v>
      </c>
      <c r="H1388" s="7">
        <f t="shared" si="21"/>
        <v>1.9130726631985121E-2</v>
      </c>
      <c r="L1388" s="1"/>
    </row>
    <row r="1389" spans="1:12" x14ac:dyDescent="0.75">
      <c r="A1389" s="2">
        <v>43027</v>
      </c>
      <c r="B1389" s="12">
        <v>60.82</v>
      </c>
      <c r="C1389" s="12">
        <v>61.29</v>
      </c>
      <c r="D1389" s="12">
        <v>58.71</v>
      </c>
      <c r="E1389" s="12">
        <v>59.74</v>
      </c>
      <c r="F1389" s="12">
        <v>160943008</v>
      </c>
      <c r="G1389" s="12">
        <v>3193124743</v>
      </c>
      <c r="H1389" s="7">
        <f t="shared" si="21"/>
        <v>-1.7757316672147291E-2</v>
      </c>
      <c r="L1389" s="1"/>
    </row>
    <row r="1390" spans="1:12" x14ac:dyDescent="0.75">
      <c r="A1390" s="2">
        <v>43028</v>
      </c>
      <c r="B1390" s="12">
        <v>59.81</v>
      </c>
      <c r="C1390" s="12">
        <v>61.88</v>
      </c>
      <c r="D1390" s="12">
        <v>58.56</v>
      </c>
      <c r="E1390" s="12">
        <v>60.33</v>
      </c>
      <c r="F1390" s="12">
        <v>150542000</v>
      </c>
      <c r="G1390" s="12">
        <v>3225577482</v>
      </c>
      <c r="H1390" s="7">
        <f t="shared" si="21"/>
        <v>8.6941982945994978E-3</v>
      </c>
      <c r="L1390" s="1"/>
    </row>
    <row r="1391" spans="1:12" x14ac:dyDescent="0.75">
      <c r="A1391" s="2">
        <v>43029</v>
      </c>
      <c r="B1391" s="12">
        <v>60.3</v>
      </c>
      <c r="C1391" s="12">
        <v>60.52</v>
      </c>
      <c r="D1391" s="12">
        <v>56.83</v>
      </c>
      <c r="E1391" s="12">
        <v>58.2</v>
      </c>
      <c r="F1391" s="12">
        <v>139503008</v>
      </c>
      <c r="G1391" s="12">
        <v>3112605047</v>
      </c>
      <c r="H1391" s="7">
        <f t="shared" si="21"/>
        <v>-3.4825870646766073E-2</v>
      </c>
      <c r="L1391" s="1"/>
    </row>
    <row r="1392" spans="1:12" x14ac:dyDescent="0.75">
      <c r="A1392" s="2">
        <v>43030</v>
      </c>
      <c r="B1392" s="12">
        <v>58.27</v>
      </c>
      <c r="C1392" s="12">
        <v>58.65</v>
      </c>
      <c r="D1392" s="12">
        <v>56.44</v>
      </c>
      <c r="E1392" s="12">
        <v>56.81</v>
      </c>
      <c r="F1392" s="12">
        <v>96781400</v>
      </c>
      <c r="G1392" s="12">
        <v>3038822573</v>
      </c>
      <c r="H1392" s="7">
        <f t="shared" si="21"/>
        <v>-2.5055774841256234E-2</v>
      </c>
      <c r="L1392" s="1"/>
    </row>
    <row r="1393" spans="1:12" x14ac:dyDescent="0.75">
      <c r="A1393" s="2">
        <v>43031</v>
      </c>
      <c r="B1393" s="12">
        <v>56.77</v>
      </c>
      <c r="C1393" s="12">
        <v>56.77</v>
      </c>
      <c r="D1393" s="12">
        <v>52.87</v>
      </c>
      <c r="E1393" s="12">
        <v>54.92</v>
      </c>
      <c r="F1393" s="12">
        <v>177315008</v>
      </c>
      <c r="G1393" s="12">
        <v>2938685570</v>
      </c>
      <c r="H1393" s="7">
        <f t="shared" si="21"/>
        <v>-3.258763431389821E-2</v>
      </c>
      <c r="L1393" s="1"/>
    </row>
    <row r="1394" spans="1:12" x14ac:dyDescent="0.75">
      <c r="A1394" s="2">
        <v>43032</v>
      </c>
      <c r="B1394" s="12">
        <v>54.96</v>
      </c>
      <c r="C1394" s="12">
        <v>59.1</v>
      </c>
      <c r="D1394" s="12">
        <v>53.29</v>
      </c>
      <c r="E1394" s="12">
        <v>55.96</v>
      </c>
      <c r="F1394" s="12">
        <v>199788992</v>
      </c>
      <c r="G1394" s="12">
        <v>2995287986</v>
      </c>
      <c r="H1394" s="7">
        <f t="shared" si="21"/>
        <v>1.8195050946142648E-2</v>
      </c>
      <c r="L1394" s="1"/>
    </row>
    <row r="1395" spans="1:12" x14ac:dyDescent="0.75">
      <c r="A1395" s="2">
        <v>43033</v>
      </c>
      <c r="B1395" s="12">
        <v>55.95</v>
      </c>
      <c r="C1395" s="12">
        <v>56.58</v>
      </c>
      <c r="D1395" s="12">
        <v>54.09</v>
      </c>
      <c r="E1395" s="12">
        <v>56.49</v>
      </c>
      <c r="F1395" s="12">
        <v>114510000</v>
      </c>
      <c r="G1395" s="12">
        <v>3024524457</v>
      </c>
      <c r="H1395" s="7">
        <f t="shared" si="21"/>
        <v>9.6514745308310841E-3</v>
      </c>
      <c r="L1395" s="1"/>
    </row>
    <row r="1396" spans="1:12" x14ac:dyDescent="0.75">
      <c r="A1396" s="2">
        <v>43034</v>
      </c>
      <c r="B1396" s="12">
        <v>56.47</v>
      </c>
      <c r="C1396" s="12">
        <v>57.15</v>
      </c>
      <c r="D1396" s="12">
        <v>55.28</v>
      </c>
      <c r="E1396" s="12">
        <v>55.74</v>
      </c>
      <c r="F1396" s="12">
        <v>81104704</v>
      </c>
      <c r="G1396" s="12">
        <v>2984809327</v>
      </c>
      <c r="H1396" s="7">
        <f t="shared" si="21"/>
        <v>-1.2927217991854027E-2</v>
      </c>
      <c r="L1396" s="1"/>
    </row>
    <row r="1397" spans="1:12" x14ac:dyDescent="0.75">
      <c r="A1397" s="2">
        <v>43035</v>
      </c>
      <c r="B1397" s="12">
        <v>55.67</v>
      </c>
      <c r="C1397" s="12">
        <v>56.25</v>
      </c>
      <c r="D1397" s="12">
        <v>55.15</v>
      </c>
      <c r="E1397" s="12">
        <v>55.33</v>
      </c>
      <c r="F1397" s="12">
        <v>78923104</v>
      </c>
      <c r="G1397" s="12">
        <v>2963913613</v>
      </c>
      <c r="H1397" s="7">
        <f t="shared" si="21"/>
        <v>-6.1074187174421308E-3</v>
      </c>
      <c r="L1397" s="1"/>
    </row>
    <row r="1398" spans="1:12" x14ac:dyDescent="0.75">
      <c r="A1398" s="2">
        <v>43036</v>
      </c>
      <c r="B1398" s="12">
        <v>55.38</v>
      </c>
      <c r="C1398" s="12">
        <v>56.13</v>
      </c>
      <c r="D1398" s="12">
        <v>54.57</v>
      </c>
      <c r="E1398" s="12">
        <v>54.69</v>
      </c>
      <c r="F1398" s="12">
        <v>71063200</v>
      </c>
      <c r="G1398" s="12">
        <v>2930569300</v>
      </c>
      <c r="H1398" s="7">
        <f t="shared" si="21"/>
        <v>-1.2459371614301279E-2</v>
      </c>
      <c r="L1398" s="1"/>
    </row>
    <row r="1399" spans="1:12" x14ac:dyDescent="0.75">
      <c r="A1399" s="2">
        <v>43037</v>
      </c>
      <c r="B1399" s="12">
        <v>54.67</v>
      </c>
      <c r="C1399" s="12">
        <v>57.75</v>
      </c>
      <c r="D1399" s="12">
        <v>54.49</v>
      </c>
      <c r="E1399" s="12">
        <v>57.11</v>
      </c>
      <c r="F1399" s="12">
        <v>138340000</v>
      </c>
      <c r="G1399" s="12">
        <v>3060676463</v>
      </c>
      <c r="H1399" s="7">
        <f t="shared" si="21"/>
        <v>4.463142491311501E-2</v>
      </c>
      <c r="L1399" s="1"/>
    </row>
    <row r="1400" spans="1:12" x14ac:dyDescent="0.75">
      <c r="A1400" s="2">
        <v>43038</v>
      </c>
      <c r="B1400" s="12">
        <v>56.84</v>
      </c>
      <c r="C1400" s="12">
        <v>58.55</v>
      </c>
      <c r="D1400" s="12">
        <v>56.24</v>
      </c>
      <c r="E1400" s="12">
        <v>56.39</v>
      </c>
      <c r="F1400" s="12">
        <v>129287000</v>
      </c>
      <c r="G1400" s="12">
        <v>3023193804</v>
      </c>
      <c r="H1400" s="7">
        <f t="shared" si="21"/>
        <v>-7.9169598874032875E-3</v>
      </c>
      <c r="L1400" s="1"/>
    </row>
    <row r="1401" spans="1:12" x14ac:dyDescent="0.75">
      <c r="A1401" s="2">
        <v>43039</v>
      </c>
      <c r="B1401" s="12">
        <v>56.37</v>
      </c>
      <c r="C1401" s="12">
        <v>56.79</v>
      </c>
      <c r="D1401" s="12">
        <v>55.72</v>
      </c>
      <c r="E1401" s="12">
        <v>55.75</v>
      </c>
      <c r="F1401" s="12">
        <v>99381104</v>
      </c>
      <c r="G1401" s="12">
        <v>2989858627</v>
      </c>
      <c r="H1401" s="7">
        <f t="shared" si="21"/>
        <v>-1.0998758204718777E-2</v>
      </c>
      <c r="L1401" s="1"/>
    </row>
    <row r="1402" spans="1:12" x14ac:dyDescent="0.75">
      <c r="A1402" s="2">
        <v>43040</v>
      </c>
      <c r="B1402" s="12">
        <v>55.74</v>
      </c>
      <c r="C1402" s="12">
        <v>55.74</v>
      </c>
      <c r="D1402" s="12">
        <v>53.18</v>
      </c>
      <c r="E1402" s="12">
        <v>53.18</v>
      </c>
      <c r="F1402" s="12">
        <v>112759000</v>
      </c>
      <c r="G1402" s="12">
        <v>2852614515</v>
      </c>
      <c r="H1402" s="7">
        <f t="shared" si="21"/>
        <v>-4.5927520631503446E-2</v>
      </c>
      <c r="L1402" s="1"/>
    </row>
    <row r="1403" spans="1:12" x14ac:dyDescent="0.75">
      <c r="A1403" s="2">
        <v>43041</v>
      </c>
      <c r="B1403" s="12">
        <v>53.56</v>
      </c>
      <c r="C1403" s="12">
        <v>55.28</v>
      </c>
      <c r="D1403" s="12">
        <v>50.85</v>
      </c>
      <c r="E1403" s="12">
        <v>54.74</v>
      </c>
      <c r="F1403" s="12">
        <v>221076992</v>
      </c>
      <c r="G1403" s="12">
        <v>2936796129</v>
      </c>
      <c r="H1403" s="7">
        <f t="shared" si="21"/>
        <v>2.2031366691560861E-2</v>
      </c>
      <c r="L1403" s="1"/>
    </row>
    <row r="1404" spans="1:12" x14ac:dyDescent="0.75">
      <c r="A1404" s="2">
        <v>43042</v>
      </c>
      <c r="B1404" s="12">
        <v>54.58</v>
      </c>
      <c r="C1404" s="12">
        <v>56.29</v>
      </c>
      <c r="D1404" s="12">
        <v>54.28</v>
      </c>
      <c r="E1404" s="12">
        <v>56.18</v>
      </c>
      <c r="F1404" s="12">
        <v>150030000</v>
      </c>
      <c r="G1404" s="12">
        <v>3015087608</v>
      </c>
      <c r="H1404" s="7">
        <f t="shared" si="21"/>
        <v>2.9314767314034471E-2</v>
      </c>
      <c r="L1404" s="1"/>
    </row>
    <row r="1405" spans="1:12" x14ac:dyDescent="0.75">
      <c r="A1405" s="2">
        <v>43043</v>
      </c>
      <c r="B1405" s="12">
        <v>56.22</v>
      </c>
      <c r="C1405" s="12">
        <v>56.37</v>
      </c>
      <c r="D1405" s="12">
        <v>54.94</v>
      </c>
      <c r="E1405" s="12">
        <v>55.04</v>
      </c>
      <c r="F1405" s="12">
        <v>83633104</v>
      </c>
      <c r="G1405" s="12">
        <v>2954562413</v>
      </c>
      <c r="H1405" s="7">
        <f t="shared" si="21"/>
        <v>-2.0988971896122373E-2</v>
      </c>
      <c r="L1405" s="1"/>
    </row>
    <row r="1406" spans="1:12" x14ac:dyDescent="0.75">
      <c r="A1406" s="2">
        <v>43044</v>
      </c>
      <c r="B1406" s="12">
        <v>55.03</v>
      </c>
      <c r="C1406" s="12">
        <v>55.48</v>
      </c>
      <c r="D1406" s="12">
        <v>54.63</v>
      </c>
      <c r="E1406" s="12">
        <v>54.75</v>
      </c>
      <c r="F1406" s="12">
        <v>84302000</v>
      </c>
      <c r="G1406" s="12">
        <v>2939687734</v>
      </c>
      <c r="H1406" s="7">
        <f t="shared" si="21"/>
        <v>-5.088133745229895E-3</v>
      </c>
      <c r="L1406" s="1"/>
    </row>
    <row r="1407" spans="1:12" x14ac:dyDescent="0.75">
      <c r="A1407" s="2">
        <v>43045</v>
      </c>
      <c r="B1407" s="12">
        <v>54.76</v>
      </c>
      <c r="C1407" s="12">
        <v>56.17</v>
      </c>
      <c r="D1407" s="12">
        <v>53.95</v>
      </c>
      <c r="E1407" s="12">
        <v>55.17</v>
      </c>
      <c r="F1407" s="12">
        <v>133918000</v>
      </c>
      <c r="G1407" s="12">
        <v>2963390868</v>
      </c>
      <c r="H1407" s="7">
        <f t="shared" si="21"/>
        <v>7.4872169466764739E-3</v>
      </c>
      <c r="L1407" s="1"/>
    </row>
    <row r="1408" spans="1:12" x14ac:dyDescent="0.75">
      <c r="A1408" s="2">
        <v>43046</v>
      </c>
      <c r="B1408" s="12">
        <v>54.99</v>
      </c>
      <c r="C1408" s="12">
        <v>63.81</v>
      </c>
      <c r="D1408" s="12">
        <v>54.99</v>
      </c>
      <c r="E1408" s="12">
        <v>61.3</v>
      </c>
      <c r="F1408" s="12">
        <v>402670016</v>
      </c>
      <c r="G1408" s="12">
        <v>3293059021</v>
      </c>
      <c r="H1408" s="7">
        <f t="shared" si="21"/>
        <v>0.11474813602473168</v>
      </c>
      <c r="L1408" s="1"/>
    </row>
    <row r="1409" spans="1:12" x14ac:dyDescent="0.75">
      <c r="A1409" s="2">
        <v>43047</v>
      </c>
      <c r="B1409" s="12">
        <v>61.11</v>
      </c>
      <c r="C1409" s="12">
        <v>64.069999999999993</v>
      </c>
      <c r="D1409" s="12">
        <v>60.79</v>
      </c>
      <c r="E1409" s="12">
        <v>62.57</v>
      </c>
      <c r="F1409" s="12">
        <v>349454016</v>
      </c>
      <c r="G1409" s="12">
        <v>3362586560</v>
      </c>
      <c r="H1409" s="7">
        <f t="shared" si="21"/>
        <v>2.3891343478972361E-2</v>
      </c>
      <c r="L1409" s="1"/>
    </row>
    <row r="1410" spans="1:12" x14ac:dyDescent="0.75">
      <c r="A1410" s="2">
        <v>43048</v>
      </c>
      <c r="B1410" s="12">
        <v>62.49</v>
      </c>
      <c r="C1410" s="12">
        <v>66.84</v>
      </c>
      <c r="D1410" s="12">
        <v>61.73</v>
      </c>
      <c r="E1410" s="12">
        <v>64.27</v>
      </c>
      <c r="F1410" s="12">
        <v>279652992</v>
      </c>
      <c r="G1410" s="12">
        <v>3454692871</v>
      </c>
      <c r="H1410" s="7">
        <f t="shared" si="21"/>
        <v>2.8484557529204577E-2</v>
      </c>
      <c r="L1410" s="1"/>
    </row>
    <row r="1411" spans="1:12" x14ac:dyDescent="0.75">
      <c r="A1411" s="2">
        <v>43049</v>
      </c>
      <c r="B1411" s="12">
        <v>64.44</v>
      </c>
      <c r="C1411" s="12">
        <v>65.900000000000006</v>
      </c>
      <c r="D1411" s="12">
        <v>56.91</v>
      </c>
      <c r="E1411" s="12">
        <v>59.26</v>
      </c>
      <c r="F1411" s="12">
        <v>291596000</v>
      </c>
      <c r="G1411" s="12">
        <v>3186381939</v>
      </c>
      <c r="H1411" s="7">
        <f t="shared" ref="H1411:H1474" si="22">(E1411-B1411)/B1411</f>
        <v>-8.0384854127870886E-2</v>
      </c>
      <c r="L1411" s="1"/>
    </row>
    <row r="1412" spans="1:12" x14ac:dyDescent="0.75">
      <c r="A1412" s="2">
        <v>43050</v>
      </c>
      <c r="B1412" s="12">
        <v>59.35</v>
      </c>
      <c r="C1412" s="12">
        <v>63.71</v>
      </c>
      <c r="D1412" s="12">
        <v>59.24</v>
      </c>
      <c r="E1412" s="12">
        <v>62.3</v>
      </c>
      <c r="F1412" s="12">
        <v>272494016</v>
      </c>
      <c r="G1412" s="12">
        <v>3350986565</v>
      </c>
      <c r="H1412" s="7">
        <f t="shared" si="22"/>
        <v>4.9705139005897146E-2</v>
      </c>
      <c r="L1412" s="1"/>
    </row>
    <row r="1413" spans="1:12" x14ac:dyDescent="0.75">
      <c r="A1413" s="2">
        <v>43051</v>
      </c>
      <c r="B1413" s="12">
        <v>62.31</v>
      </c>
      <c r="C1413" s="12">
        <v>62.31</v>
      </c>
      <c r="D1413" s="12">
        <v>57.41</v>
      </c>
      <c r="E1413" s="12">
        <v>59.01</v>
      </c>
      <c r="F1413" s="12">
        <v>322820000</v>
      </c>
      <c r="G1413" s="12">
        <v>3174662071</v>
      </c>
      <c r="H1413" s="7">
        <f t="shared" si="22"/>
        <v>-5.2961001444391018E-2</v>
      </c>
      <c r="L1413" s="1"/>
    </row>
    <row r="1414" spans="1:12" x14ac:dyDescent="0.75">
      <c r="A1414" s="2">
        <v>43052</v>
      </c>
      <c r="B1414" s="12">
        <v>59.18</v>
      </c>
      <c r="C1414" s="12">
        <v>62.76</v>
      </c>
      <c r="D1414" s="12">
        <v>58.85</v>
      </c>
      <c r="E1414" s="12">
        <v>61.4</v>
      </c>
      <c r="F1414" s="12">
        <v>237478000</v>
      </c>
      <c r="G1414" s="12">
        <v>3304148265</v>
      </c>
      <c r="H1414" s="7">
        <f t="shared" si="22"/>
        <v>3.7512673200405522E-2</v>
      </c>
      <c r="L1414" s="1"/>
    </row>
    <row r="1415" spans="1:12" x14ac:dyDescent="0.75">
      <c r="A1415" s="2">
        <v>43053</v>
      </c>
      <c r="B1415" s="12">
        <v>61.64</v>
      </c>
      <c r="C1415" s="12">
        <v>63.81</v>
      </c>
      <c r="D1415" s="12">
        <v>60.87</v>
      </c>
      <c r="E1415" s="12">
        <v>62.68</v>
      </c>
      <c r="F1415" s="12">
        <v>174111008</v>
      </c>
      <c r="G1415" s="12">
        <v>3374059000</v>
      </c>
      <c r="H1415" s="7">
        <f t="shared" si="22"/>
        <v>1.687216093445813E-2</v>
      </c>
      <c r="L1415" s="1"/>
    </row>
    <row r="1416" spans="1:12" x14ac:dyDescent="0.75">
      <c r="A1416" s="2">
        <v>43054</v>
      </c>
      <c r="B1416" s="12">
        <v>62.78</v>
      </c>
      <c r="C1416" s="12">
        <v>65.52</v>
      </c>
      <c r="D1416" s="12">
        <v>62.71</v>
      </c>
      <c r="E1416" s="12">
        <v>63.82</v>
      </c>
      <c r="F1416" s="12">
        <v>194636000</v>
      </c>
      <c r="G1416" s="12">
        <v>3436473712</v>
      </c>
      <c r="H1416" s="7">
        <f t="shared" si="22"/>
        <v>1.6565785281936907E-2</v>
      </c>
      <c r="L1416" s="1"/>
    </row>
    <row r="1417" spans="1:12" x14ac:dyDescent="0.75">
      <c r="A1417" s="2">
        <v>43055</v>
      </c>
      <c r="B1417" s="12">
        <v>63.81</v>
      </c>
      <c r="C1417" s="12">
        <v>72.48</v>
      </c>
      <c r="D1417" s="12">
        <v>62.94</v>
      </c>
      <c r="E1417" s="12">
        <v>71.06</v>
      </c>
      <c r="F1417" s="12">
        <v>418128992</v>
      </c>
      <c r="G1417" s="12">
        <v>3827031146</v>
      </c>
      <c r="H1417" s="7">
        <f t="shared" si="22"/>
        <v>0.1136185550854098</v>
      </c>
      <c r="L1417" s="1"/>
    </row>
    <row r="1418" spans="1:12" x14ac:dyDescent="0.75">
      <c r="A1418" s="2">
        <v>43056</v>
      </c>
      <c r="B1418" s="12">
        <v>70.45</v>
      </c>
      <c r="C1418" s="12">
        <v>71.12</v>
      </c>
      <c r="D1418" s="12">
        <v>65.78</v>
      </c>
      <c r="E1418" s="12">
        <v>67.569999999999993</v>
      </c>
      <c r="F1418" s="12">
        <v>350504992</v>
      </c>
      <c r="G1418" s="12">
        <v>3639939202</v>
      </c>
      <c r="H1418" s="7">
        <f t="shared" si="22"/>
        <v>-4.088005677785677E-2</v>
      </c>
      <c r="L1418" s="1"/>
    </row>
    <row r="1419" spans="1:12" x14ac:dyDescent="0.75">
      <c r="A1419" s="2">
        <v>43057</v>
      </c>
      <c r="B1419" s="12">
        <v>67.41</v>
      </c>
      <c r="C1419" s="12">
        <v>69.77</v>
      </c>
      <c r="D1419" s="12">
        <v>65.709999999999994</v>
      </c>
      <c r="E1419" s="12">
        <v>69.64</v>
      </c>
      <c r="F1419" s="12">
        <v>174063008</v>
      </c>
      <c r="G1419" s="12">
        <v>3752808798</v>
      </c>
      <c r="H1419" s="7">
        <f t="shared" si="22"/>
        <v>3.3081145230678004E-2</v>
      </c>
      <c r="L1419" s="1"/>
    </row>
    <row r="1420" spans="1:12" x14ac:dyDescent="0.75">
      <c r="A1420" s="2">
        <v>43058</v>
      </c>
      <c r="B1420" s="12">
        <v>69.510000000000005</v>
      </c>
      <c r="C1420" s="12">
        <v>72.98</v>
      </c>
      <c r="D1420" s="12">
        <v>68.599999999999994</v>
      </c>
      <c r="E1420" s="12">
        <v>71.59</v>
      </c>
      <c r="F1420" s="12">
        <v>243056992</v>
      </c>
      <c r="G1420" s="12">
        <v>3858885781</v>
      </c>
      <c r="H1420" s="7">
        <f t="shared" si="22"/>
        <v>2.9923751978132615E-2</v>
      </c>
      <c r="L1420" s="1"/>
    </row>
    <row r="1421" spans="1:12" x14ac:dyDescent="0.75">
      <c r="A1421" s="2">
        <v>43059</v>
      </c>
      <c r="B1421" s="12">
        <v>71.41</v>
      </c>
      <c r="C1421" s="12">
        <v>72.92</v>
      </c>
      <c r="D1421" s="12">
        <v>70.790000000000006</v>
      </c>
      <c r="E1421" s="12">
        <v>72.25</v>
      </c>
      <c r="F1421" s="12">
        <v>188976000</v>
      </c>
      <c r="G1421" s="12">
        <v>3895876984</v>
      </c>
      <c r="H1421" s="7">
        <f t="shared" si="22"/>
        <v>1.1763058395182796E-2</v>
      </c>
      <c r="L1421" s="1"/>
    </row>
    <row r="1422" spans="1:12" x14ac:dyDescent="0.75">
      <c r="A1422" s="2">
        <v>43060</v>
      </c>
      <c r="B1422" s="12">
        <v>72.2</v>
      </c>
      <c r="C1422" s="12">
        <v>72.53</v>
      </c>
      <c r="D1422" s="12">
        <v>68.11</v>
      </c>
      <c r="E1422" s="12">
        <v>70.03</v>
      </c>
      <c r="F1422" s="12">
        <v>231664992</v>
      </c>
      <c r="G1422" s="12">
        <v>3776954172</v>
      </c>
      <c r="H1422" s="7">
        <f t="shared" si="22"/>
        <v>-3.0055401662049883E-2</v>
      </c>
      <c r="L1422" s="1"/>
    </row>
    <row r="1423" spans="1:12" x14ac:dyDescent="0.75">
      <c r="A1423" s="2">
        <v>43061</v>
      </c>
      <c r="B1423" s="12">
        <v>70.180000000000007</v>
      </c>
      <c r="C1423" s="12">
        <v>71.95</v>
      </c>
      <c r="D1423" s="12">
        <v>70.180000000000007</v>
      </c>
      <c r="E1423" s="12">
        <v>71.89</v>
      </c>
      <c r="F1423" s="12">
        <v>157890000</v>
      </c>
      <c r="G1423" s="12">
        <v>3878507510</v>
      </c>
      <c r="H1423" s="7">
        <f t="shared" si="22"/>
        <v>2.4365916215445906E-2</v>
      </c>
      <c r="L1423" s="1"/>
    </row>
    <row r="1424" spans="1:12" x14ac:dyDescent="0.75">
      <c r="A1424" s="2">
        <v>43062</v>
      </c>
      <c r="B1424" s="12">
        <v>71.98</v>
      </c>
      <c r="C1424" s="12">
        <v>76.400000000000006</v>
      </c>
      <c r="D1424" s="12">
        <v>70.900000000000006</v>
      </c>
      <c r="E1424" s="12">
        <v>73.22</v>
      </c>
      <c r="F1424" s="12">
        <v>315247008</v>
      </c>
      <c r="G1424" s="12">
        <v>3951301844</v>
      </c>
      <c r="H1424" s="7">
        <f t="shared" si="22"/>
        <v>1.7227007502083839E-2</v>
      </c>
      <c r="L1424" s="1"/>
    </row>
    <row r="1425" spans="1:12" x14ac:dyDescent="0.75">
      <c r="A1425" s="2">
        <v>43063</v>
      </c>
      <c r="B1425" s="12">
        <v>73.14</v>
      </c>
      <c r="C1425" s="12">
        <v>77.97</v>
      </c>
      <c r="D1425" s="12">
        <v>72.81</v>
      </c>
      <c r="E1425" s="12">
        <v>77.97</v>
      </c>
      <c r="F1425" s="12">
        <v>287392000</v>
      </c>
      <c r="G1425" s="12">
        <v>4208440987</v>
      </c>
      <c r="H1425" s="7">
        <f t="shared" si="22"/>
        <v>6.6037735849056575E-2</v>
      </c>
      <c r="L1425" s="1"/>
    </row>
    <row r="1426" spans="1:12" x14ac:dyDescent="0.75">
      <c r="A1426" s="2">
        <v>43064</v>
      </c>
      <c r="B1426" s="12">
        <v>77.91</v>
      </c>
      <c r="C1426" s="12">
        <v>89.37</v>
      </c>
      <c r="D1426" s="12">
        <v>77.52</v>
      </c>
      <c r="E1426" s="12">
        <v>88.82</v>
      </c>
      <c r="F1426" s="12">
        <v>487896992</v>
      </c>
      <c r="G1426" s="12">
        <v>4795225155</v>
      </c>
      <c r="H1426" s="7">
        <f t="shared" si="22"/>
        <v>0.14003337183930173</v>
      </c>
      <c r="L1426" s="1"/>
    </row>
    <row r="1427" spans="1:12" x14ac:dyDescent="0.75">
      <c r="A1427" s="2">
        <v>43065</v>
      </c>
      <c r="B1427" s="12">
        <v>88.94</v>
      </c>
      <c r="C1427" s="12">
        <v>88.94</v>
      </c>
      <c r="D1427" s="12">
        <v>84.02</v>
      </c>
      <c r="E1427" s="12">
        <v>85.93</v>
      </c>
      <c r="F1427" s="12">
        <v>357456992</v>
      </c>
      <c r="G1427" s="12">
        <v>4640580647</v>
      </c>
      <c r="H1427" s="7">
        <f t="shared" si="22"/>
        <v>-3.3843040251855083E-2</v>
      </c>
      <c r="L1427" s="1"/>
    </row>
    <row r="1428" spans="1:12" x14ac:dyDescent="0.75">
      <c r="A1428" s="2">
        <v>43066</v>
      </c>
      <c r="B1428" s="12">
        <v>85.89</v>
      </c>
      <c r="C1428" s="12">
        <v>93.29</v>
      </c>
      <c r="D1428" s="12">
        <v>85.89</v>
      </c>
      <c r="E1428" s="12">
        <v>91.6</v>
      </c>
      <c r="F1428" s="12">
        <v>429591008</v>
      </c>
      <c r="G1428" s="12">
        <v>4948735851</v>
      </c>
      <c r="H1428" s="7">
        <f t="shared" si="22"/>
        <v>6.6480381883804798E-2</v>
      </c>
      <c r="L1428" s="1"/>
    </row>
    <row r="1429" spans="1:12" x14ac:dyDescent="0.75">
      <c r="A1429" s="2">
        <v>43067</v>
      </c>
      <c r="B1429" s="12">
        <v>91.72</v>
      </c>
      <c r="C1429" s="12">
        <v>96.03</v>
      </c>
      <c r="D1429" s="12">
        <v>90.34</v>
      </c>
      <c r="E1429" s="12">
        <v>96.03</v>
      </c>
      <c r="F1429" s="12">
        <v>388931008</v>
      </c>
      <c r="G1429" s="12">
        <v>5189729757</v>
      </c>
      <c r="H1429" s="7">
        <f t="shared" si="22"/>
        <v>4.6990841692106433E-2</v>
      </c>
      <c r="L1429" s="1"/>
    </row>
    <row r="1430" spans="1:12" x14ac:dyDescent="0.75">
      <c r="A1430" s="2">
        <v>43068</v>
      </c>
      <c r="B1430" s="12">
        <v>96.01</v>
      </c>
      <c r="C1430" s="12">
        <v>104.61</v>
      </c>
      <c r="D1430" s="12">
        <v>81.77</v>
      </c>
      <c r="E1430" s="12">
        <v>85.57</v>
      </c>
      <c r="F1430" s="12">
        <v>786819968</v>
      </c>
      <c r="G1430" s="12">
        <v>4625810651</v>
      </c>
      <c r="H1430" s="7">
        <f t="shared" si="22"/>
        <v>-0.10873867305489024</v>
      </c>
      <c r="L1430" s="1"/>
    </row>
    <row r="1431" spans="1:12" x14ac:dyDescent="0.75">
      <c r="A1431" s="2">
        <v>43069</v>
      </c>
      <c r="B1431" s="12">
        <v>86.25</v>
      </c>
      <c r="C1431" s="12">
        <v>93.54</v>
      </c>
      <c r="D1431" s="12">
        <v>78.08</v>
      </c>
      <c r="E1431" s="12">
        <v>88.33</v>
      </c>
      <c r="F1431" s="12">
        <v>481948000</v>
      </c>
      <c r="G1431" s="12">
        <v>4776295620</v>
      </c>
      <c r="H1431" s="7">
        <f t="shared" si="22"/>
        <v>2.4115942028985489E-2</v>
      </c>
      <c r="L1431" s="1"/>
    </row>
    <row r="1432" spans="1:12" x14ac:dyDescent="0.75">
      <c r="A1432" s="2">
        <v>43070</v>
      </c>
      <c r="B1432" s="12">
        <v>88</v>
      </c>
      <c r="C1432" s="12">
        <v>100.41</v>
      </c>
      <c r="D1432" s="12">
        <v>83.74</v>
      </c>
      <c r="E1432" s="12">
        <v>99</v>
      </c>
      <c r="F1432" s="12">
        <v>561342976</v>
      </c>
      <c r="G1432" s="12">
        <v>5354697600</v>
      </c>
      <c r="H1432" s="7">
        <f t="shared" si="22"/>
        <v>0.125</v>
      </c>
      <c r="L1432" s="1"/>
    </row>
    <row r="1433" spans="1:12" x14ac:dyDescent="0.75">
      <c r="A1433" s="2">
        <v>43071</v>
      </c>
      <c r="B1433" s="12">
        <v>98.94</v>
      </c>
      <c r="C1433" s="12">
        <v>103.79</v>
      </c>
      <c r="D1433" s="12">
        <v>98.32</v>
      </c>
      <c r="E1433" s="12">
        <v>100.28</v>
      </c>
      <c r="F1433" s="12">
        <v>402553984</v>
      </c>
      <c r="G1433" s="12">
        <v>5425172171</v>
      </c>
      <c r="H1433" s="7">
        <f t="shared" si="22"/>
        <v>1.3543561754598782E-2</v>
      </c>
      <c r="L1433" s="1"/>
    </row>
    <row r="1434" spans="1:12" x14ac:dyDescent="0.75">
      <c r="A1434" s="2">
        <v>43072</v>
      </c>
      <c r="B1434" s="12">
        <v>100.19</v>
      </c>
      <c r="C1434" s="12">
        <v>106.39</v>
      </c>
      <c r="D1434" s="12">
        <v>98.1</v>
      </c>
      <c r="E1434" s="12">
        <v>101.26</v>
      </c>
      <c r="F1434" s="12">
        <v>364022016</v>
      </c>
      <c r="G1434" s="12">
        <v>5479554408</v>
      </c>
      <c r="H1434" s="7">
        <f t="shared" si="22"/>
        <v>1.0679708553747953E-2</v>
      </c>
      <c r="L1434" s="1"/>
    </row>
    <row r="1435" spans="1:12" x14ac:dyDescent="0.75">
      <c r="A1435" s="2">
        <v>43073</v>
      </c>
      <c r="B1435" s="12">
        <v>101.4</v>
      </c>
      <c r="C1435" s="12">
        <v>104.24</v>
      </c>
      <c r="D1435" s="12">
        <v>96.53</v>
      </c>
      <c r="E1435" s="12">
        <v>104.24</v>
      </c>
      <c r="F1435" s="12">
        <v>331151008</v>
      </c>
      <c r="G1435" s="12">
        <v>5642170447</v>
      </c>
      <c r="H1435" s="7">
        <f t="shared" si="22"/>
        <v>2.8007889546350976E-2</v>
      </c>
      <c r="L1435" s="1"/>
    </row>
    <row r="1436" spans="1:12" x14ac:dyDescent="0.75">
      <c r="A1436" s="2">
        <v>43074</v>
      </c>
      <c r="B1436" s="12">
        <v>104.28</v>
      </c>
      <c r="C1436" s="12">
        <v>104.3</v>
      </c>
      <c r="D1436" s="12">
        <v>101.84</v>
      </c>
      <c r="E1436" s="12">
        <v>102.4</v>
      </c>
      <c r="F1436" s="12">
        <v>328726016</v>
      </c>
      <c r="G1436" s="12">
        <v>5544450235</v>
      </c>
      <c r="H1436" s="7">
        <f t="shared" si="22"/>
        <v>-1.8028385116992666E-2</v>
      </c>
      <c r="L1436" s="1"/>
    </row>
    <row r="1437" spans="1:12" x14ac:dyDescent="0.75">
      <c r="A1437" s="2">
        <v>43075</v>
      </c>
      <c r="B1437" s="12">
        <v>102.48</v>
      </c>
      <c r="C1437" s="12">
        <v>104.82</v>
      </c>
      <c r="D1437" s="12">
        <v>97.31</v>
      </c>
      <c r="E1437" s="12">
        <v>100.35</v>
      </c>
      <c r="F1437" s="12">
        <v>547512000</v>
      </c>
      <c r="G1437" s="12">
        <v>5435639653</v>
      </c>
      <c r="H1437" s="7">
        <f t="shared" si="22"/>
        <v>-2.0784543325527025E-2</v>
      </c>
      <c r="L1437" s="1"/>
    </row>
    <row r="1438" spans="1:12" x14ac:dyDescent="0.75">
      <c r="A1438" s="2">
        <v>43076</v>
      </c>
      <c r="B1438" s="12">
        <v>99.98</v>
      </c>
      <c r="C1438" s="12">
        <v>101.34</v>
      </c>
      <c r="D1438" s="12">
        <v>92.27</v>
      </c>
      <c r="E1438" s="12">
        <v>98.29</v>
      </c>
      <c r="F1438" s="12">
        <v>645691008</v>
      </c>
      <c r="G1438" s="12">
        <v>5325979410</v>
      </c>
      <c r="H1438" s="7">
        <f t="shared" si="22"/>
        <v>-1.6903380676135202E-2</v>
      </c>
      <c r="L1438" s="1"/>
    </row>
    <row r="1439" spans="1:12" x14ac:dyDescent="0.75">
      <c r="A1439" s="2">
        <v>43077</v>
      </c>
      <c r="B1439" s="12">
        <v>98.33</v>
      </c>
      <c r="C1439" s="12">
        <v>133.07</v>
      </c>
      <c r="D1439" s="12">
        <v>95.4</v>
      </c>
      <c r="E1439" s="12">
        <v>124.85</v>
      </c>
      <c r="F1439" s="12">
        <v>1515559936</v>
      </c>
      <c r="G1439" s="12">
        <v>6767649865</v>
      </c>
      <c r="H1439" s="7">
        <f t="shared" si="22"/>
        <v>0.26970405776466994</v>
      </c>
      <c r="L1439" s="1"/>
    </row>
    <row r="1440" spans="1:12" x14ac:dyDescent="0.75">
      <c r="A1440" s="2">
        <v>43078</v>
      </c>
      <c r="B1440" s="12">
        <v>127.48</v>
      </c>
      <c r="C1440" s="12">
        <v>171.55</v>
      </c>
      <c r="D1440" s="12">
        <v>126.59</v>
      </c>
      <c r="E1440" s="12">
        <v>155.24</v>
      </c>
      <c r="F1440" s="12">
        <v>2436539904</v>
      </c>
      <c r="G1440" s="12">
        <v>8417983192</v>
      </c>
      <c r="H1440" s="7">
        <f t="shared" si="22"/>
        <v>0.2177596485723251</v>
      </c>
      <c r="L1440" s="1"/>
    </row>
    <row r="1441" spans="1:12" x14ac:dyDescent="0.75">
      <c r="A1441" s="2">
        <v>43079</v>
      </c>
      <c r="B1441" s="12">
        <v>155.63</v>
      </c>
      <c r="C1441" s="12">
        <v>155.63</v>
      </c>
      <c r="D1441" s="12">
        <v>130.16</v>
      </c>
      <c r="E1441" s="12">
        <v>148.66</v>
      </c>
      <c r="F1441" s="12">
        <v>1087340032</v>
      </c>
      <c r="G1441" s="12">
        <v>8063839922</v>
      </c>
      <c r="H1441" s="7">
        <f t="shared" si="22"/>
        <v>-4.4785709696074018E-2</v>
      </c>
      <c r="L1441" s="1"/>
    </row>
    <row r="1442" spans="1:12" x14ac:dyDescent="0.75">
      <c r="A1442" s="2">
        <v>43080</v>
      </c>
      <c r="B1442" s="12">
        <v>148.26</v>
      </c>
      <c r="C1442" s="12">
        <v>225.29</v>
      </c>
      <c r="D1442" s="12">
        <v>147.34</v>
      </c>
      <c r="E1442" s="12">
        <v>214.2</v>
      </c>
      <c r="F1442" s="12">
        <v>2913979904</v>
      </c>
      <c r="G1442" s="12">
        <v>11622977831</v>
      </c>
      <c r="H1442" s="7">
        <f t="shared" si="22"/>
        <v>0.44475920679886688</v>
      </c>
      <c r="L1442" s="1"/>
    </row>
    <row r="1443" spans="1:12" x14ac:dyDescent="0.75">
      <c r="A1443" s="2">
        <v>43081</v>
      </c>
      <c r="B1443" s="12">
        <v>212.46</v>
      </c>
      <c r="C1443" s="12">
        <v>341.72</v>
      </c>
      <c r="D1443" s="12">
        <v>209.68</v>
      </c>
      <c r="E1443" s="12">
        <v>316.16000000000003</v>
      </c>
      <c r="F1443" s="12">
        <v>6961679872</v>
      </c>
      <c r="G1443" s="12">
        <v>17159753614</v>
      </c>
      <c r="H1443" s="7">
        <f t="shared" si="22"/>
        <v>0.48809187611785754</v>
      </c>
      <c r="L1443" s="1"/>
    </row>
    <row r="1444" spans="1:12" x14ac:dyDescent="0.75">
      <c r="A1444" s="2">
        <v>43082</v>
      </c>
      <c r="B1444" s="12">
        <v>315.36</v>
      </c>
      <c r="C1444" s="12">
        <v>341.8</v>
      </c>
      <c r="D1444" s="12">
        <v>287.48</v>
      </c>
      <c r="E1444" s="12">
        <v>302.60000000000002</v>
      </c>
      <c r="F1444" s="12">
        <v>3409789952</v>
      </c>
      <c r="G1444" s="12">
        <v>16428650865</v>
      </c>
      <c r="H1444" s="7">
        <f t="shared" si="22"/>
        <v>-4.0461694571283582E-2</v>
      </c>
      <c r="L1444" s="1"/>
    </row>
    <row r="1445" spans="1:12" x14ac:dyDescent="0.75">
      <c r="A1445" s="2">
        <v>43083</v>
      </c>
      <c r="B1445" s="12">
        <v>301.2</v>
      </c>
      <c r="C1445" s="12">
        <v>311.32</v>
      </c>
      <c r="D1445" s="12">
        <v>265.66000000000003</v>
      </c>
      <c r="E1445" s="12">
        <v>279.33</v>
      </c>
      <c r="F1445" s="12">
        <v>2114880000</v>
      </c>
      <c r="G1445" s="12">
        <v>15169467973</v>
      </c>
      <c r="H1445" s="7">
        <f t="shared" si="22"/>
        <v>-7.2609561752988064E-2</v>
      </c>
      <c r="L1445" s="1"/>
    </row>
    <row r="1446" spans="1:12" x14ac:dyDescent="0.75">
      <c r="A1446" s="2">
        <v>43084</v>
      </c>
      <c r="B1446" s="12">
        <v>280.97000000000003</v>
      </c>
      <c r="C1446" s="12">
        <v>316.41000000000003</v>
      </c>
      <c r="D1446" s="12">
        <v>251.22</v>
      </c>
      <c r="E1446" s="12">
        <v>299.77999999999997</v>
      </c>
      <c r="F1446" s="12">
        <v>2599940096</v>
      </c>
      <c r="G1446" s="12">
        <v>16284702205</v>
      </c>
      <c r="H1446" s="7">
        <f t="shared" si="22"/>
        <v>6.6946649108445541E-2</v>
      </c>
      <c r="L1446" s="1"/>
    </row>
    <row r="1447" spans="1:12" x14ac:dyDescent="0.75">
      <c r="A1447" s="2">
        <v>43085</v>
      </c>
      <c r="B1447" s="12">
        <v>299.33999999999997</v>
      </c>
      <c r="C1447" s="12">
        <v>309.89999999999998</v>
      </c>
      <c r="D1447" s="12">
        <v>290.13</v>
      </c>
      <c r="E1447" s="12">
        <v>298.97000000000003</v>
      </c>
      <c r="F1447" s="12">
        <v>1291379968</v>
      </c>
      <c r="G1447" s="12">
        <v>16245954060</v>
      </c>
      <c r="H1447" s="7">
        <f t="shared" si="22"/>
        <v>-1.236052649161314E-3</v>
      </c>
      <c r="L1447" s="1"/>
    </row>
    <row r="1448" spans="1:12" x14ac:dyDescent="0.75">
      <c r="A1448" s="2">
        <v>43086</v>
      </c>
      <c r="B1448" s="12">
        <v>301.77999999999997</v>
      </c>
      <c r="C1448" s="12">
        <v>332.59</v>
      </c>
      <c r="D1448" s="12">
        <v>301.77999999999997</v>
      </c>
      <c r="E1448" s="12">
        <v>318.72000000000003</v>
      </c>
      <c r="F1448" s="12">
        <v>1703580032</v>
      </c>
      <c r="G1448" s="12">
        <v>17323822452</v>
      </c>
      <c r="H1448" s="7">
        <f t="shared" si="22"/>
        <v>5.6133607263569675E-2</v>
      </c>
      <c r="L1448" s="1"/>
    </row>
    <row r="1449" spans="1:12" x14ac:dyDescent="0.75">
      <c r="A1449" s="2">
        <v>43087</v>
      </c>
      <c r="B1449" s="12">
        <v>318.95</v>
      </c>
      <c r="C1449" s="12">
        <v>360.93</v>
      </c>
      <c r="D1449" s="12">
        <v>302</v>
      </c>
      <c r="E1449" s="12">
        <v>358.34</v>
      </c>
      <c r="F1449" s="12">
        <v>1966599936</v>
      </c>
      <c r="G1449" s="12">
        <v>19482623741</v>
      </c>
      <c r="H1449" s="7">
        <f t="shared" si="22"/>
        <v>0.12349898103150961</v>
      </c>
      <c r="L1449" s="1"/>
    </row>
    <row r="1450" spans="1:12" x14ac:dyDescent="0.75">
      <c r="A1450" s="2">
        <v>43088</v>
      </c>
      <c r="B1450" s="12">
        <v>359.13</v>
      </c>
      <c r="C1450" s="12">
        <v>375.29</v>
      </c>
      <c r="D1450" s="12">
        <v>335.67</v>
      </c>
      <c r="E1450" s="12">
        <v>350.25</v>
      </c>
      <c r="F1450" s="12">
        <v>2150479872</v>
      </c>
      <c r="G1450" s="12">
        <v>19047802998</v>
      </c>
      <c r="H1450" s="7">
        <f t="shared" si="22"/>
        <v>-2.4726422186951789E-2</v>
      </c>
      <c r="L1450" s="1"/>
    </row>
    <row r="1451" spans="1:12" x14ac:dyDescent="0.75">
      <c r="A1451" s="2">
        <v>43089</v>
      </c>
      <c r="B1451" s="12">
        <v>349.6</v>
      </c>
      <c r="C1451" s="12">
        <v>349.6</v>
      </c>
      <c r="D1451" s="12">
        <v>308.63</v>
      </c>
      <c r="E1451" s="12">
        <v>314.62</v>
      </c>
      <c r="F1451" s="12">
        <v>2104060032</v>
      </c>
      <c r="G1451" s="12">
        <v>17114472564</v>
      </c>
      <c r="H1451" s="7">
        <f t="shared" si="22"/>
        <v>-0.10005720823798632</v>
      </c>
      <c r="L1451" s="1"/>
    </row>
    <row r="1452" spans="1:12" x14ac:dyDescent="0.75">
      <c r="A1452" s="2">
        <v>43090</v>
      </c>
      <c r="B1452" s="12">
        <v>314.66000000000003</v>
      </c>
      <c r="C1452" s="12">
        <v>339.74</v>
      </c>
      <c r="D1452" s="12">
        <v>299.52999999999997</v>
      </c>
      <c r="E1452" s="12">
        <v>317.45999999999998</v>
      </c>
      <c r="F1452" s="12">
        <v>1555939968</v>
      </c>
      <c r="G1452" s="12">
        <v>17273490963</v>
      </c>
      <c r="H1452" s="7">
        <f t="shared" si="22"/>
        <v>8.8984936121526553E-3</v>
      </c>
      <c r="L1452" s="1"/>
    </row>
    <row r="1453" spans="1:12" x14ac:dyDescent="0.75">
      <c r="A1453" s="2">
        <v>43091</v>
      </c>
      <c r="B1453" s="12">
        <v>319.26</v>
      </c>
      <c r="C1453" s="12">
        <v>320.3</v>
      </c>
      <c r="D1453" s="12">
        <v>187.48</v>
      </c>
      <c r="E1453" s="12">
        <v>264.93</v>
      </c>
      <c r="F1453" s="12">
        <v>2938040064</v>
      </c>
      <c r="G1453" s="12">
        <v>14419250802</v>
      </c>
      <c r="H1453" s="7">
        <f t="shared" si="22"/>
        <v>-0.17017477917684642</v>
      </c>
      <c r="L1453" s="1"/>
    </row>
    <row r="1454" spans="1:12" x14ac:dyDescent="0.75">
      <c r="A1454" s="2">
        <v>43092</v>
      </c>
      <c r="B1454" s="12">
        <v>269.27</v>
      </c>
      <c r="C1454" s="12">
        <v>312.67</v>
      </c>
      <c r="D1454" s="12">
        <v>261.64</v>
      </c>
      <c r="E1454" s="12">
        <v>288.27</v>
      </c>
      <c r="F1454" s="12">
        <v>1352579968</v>
      </c>
      <c r="G1454" s="12">
        <v>15693563723</v>
      </c>
      <c r="H1454" s="7">
        <f t="shared" si="22"/>
        <v>7.0561146804322808E-2</v>
      </c>
      <c r="L1454" s="1"/>
    </row>
    <row r="1455" spans="1:12" x14ac:dyDescent="0.75">
      <c r="A1455" s="2">
        <v>43093</v>
      </c>
      <c r="B1455" s="12">
        <v>291.01</v>
      </c>
      <c r="C1455" s="12">
        <v>291.01</v>
      </c>
      <c r="D1455" s="12">
        <v>251.04</v>
      </c>
      <c r="E1455" s="12">
        <v>275.98</v>
      </c>
      <c r="F1455" s="12">
        <v>1122909952</v>
      </c>
      <c r="G1455" s="12">
        <v>15028955417</v>
      </c>
      <c r="H1455" s="7">
        <f t="shared" si="22"/>
        <v>-5.1647709700697479E-2</v>
      </c>
      <c r="L1455" s="1"/>
    </row>
    <row r="1456" spans="1:12" x14ac:dyDescent="0.75">
      <c r="A1456" s="2">
        <v>43094</v>
      </c>
      <c r="B1456" s="12">
        <v>277.49</v>
      </c>
      <c r="C1456" s="12">
        <v>286.79000000000002</v>
      </c>
      <c r="D1456" s="12">
        <v>269.57</v>
      </c>
      <c r="E1456" s="12">
        <v>273.39</v>
      </c>
      <c r="F1456" s="12">
        <v>804377024</v>
      </c>
      <c r="G1456" s="12">
        <v>14891746902</v>
      </c>
      <c r="H1456" s="7">
        <f t="shared" si="22"/>
        <v>-1.4775307218278218E-2</v>
      </c>
      <c r="L1456" s="1"/>
    </row>
    <row r="1457" spans="1:12" x14ac:dyDescent="0.75">
      <c r="A1457" s="2">
        <v>43095</v>
      </c>
      <c r="B1457" s="12">
        <v>273.11</v>
      </c>
      <c r="C1457" s="12">
        <v>289.51</v>
      </c>
      <c r="D1457" s="12">
        <v>272.26</v>
      </c>
      <c r="E1457" s="12">
        <v>286.5</v>
      </c>
      <c r="F1457" s="12">
        <v>842993024</v>
      </c>
      <c r="G1457" s="12">
        <v>15610545231</v>
      </c>
      <c r="H1457" s="7">
        <f t="shared" si="22"/>
        <v>4.9027864230529773E-2</v>
      </c>
      <c r="L1457" s="1"/>
    </row>
    <row r="1458" spans="1:12" x14ac:dyDescent="0.75">
      <c r="A1458" s="2">
        <v>43096</v>
      </c>
      <c r="B1458" s="12">
        <v>286.58999999999997</v>
      </c>
      <c r="C1458" s="12">
        <v>290.94</v>
      </c>
      <c r="D1458" s="12">
        <v>264.42</v>
      </c>
      <c r="E1458" s="12">
        <v>272.17</v>
      </c>
      <c r="F1458" s="12">
        <v>777137984</v>
      </c>
      <c r="G1458" s="12">
        <v>14833811828</v>
      </c>
      <c r="H1458" s="7">
        <f t="shared" si="22"/>
        <v>-5.0315782127778222E-2</v>
      </c>
      <c r="L1458" s="1"/>
    </row>
    <row r="1459" spans="1:12" x14ac:dyDescent="0.75">
      <c r="A1459" s="2">
        <v>43097</v>
      </c>
      <c r="B1459" s="12">
        <v>272.13</v>
      </c>
      <c r="C1459" s="12">
        <v>273.18</v>
      </c>
      <c r="D1459" s="12">
        <v>231.38</v>
      </c>
      <c r="E1459" s="12">
        <v>249.93</v>
      </c>
      <c r="F1459" s="12">
        <v>2593240064</v>
      </c>
      <c r="G1459" s="12">
        <v>13625185918</v>
      </c>
      <c r="H1459" s="7">
        <f t="shared" si="22"/>
        <v>-8.1578657259398044E-2</v>
      </c>
      <c r="L1459" s="1"/>
    </row>
    <row r="1460" spans="1:12" x14ac:dyDescent="0.75">
      <c r="A1460" s="2">
        <v>43098</v>
      </c>
      <c r="B1460" s="12">
        <v>250.35</v>
      </c>
      <c r="C1460" s="12">
        <v>258.04000000000002</v>
      </c>
      <c r="D1460" s="12">
        <v>238.33</v>
      </c>
      <c r="E1460" s="12">
        <v>245.5</v>
      </c>
      <c r="F1460" s="12">
        <v>1392210048</v>
      </c>
      <c r="G1460" s="12">
        <v>13387459289</v>
      </c>
      <c r="H1460" s="7">
        <f t="shared" si="22"/>
        <v>-1.93728779708408E-2</v>
      </c>
      <c r="L1460" s="1"/>
    </row>
    <row r="1461" spans="1:12" x14ac:dyDescent="0.75">
      <c r="A1461" s="2">
        <v>43099</v>
      </c>
      <c r="B1461" s="12">
        <v>245.09</v>
      </c>
      <c r="C1461" s="12">
        <v>245.43</v>
      </c>
      <c r="D1461" s="12">
        <v>208.2</v>
      </c>
      <c r="E1461" s="12">
        <v>218.96</v>
      </c>
      <c r="F1461" s="12">
        <v>943667008</v>
      </c>
      <c r="G1461" s="12">
        <v>11943513791</v>
      </c>
      <c r="H1461" s="7">
        <f t="shared" si="22"/>
        <v>-0.10661389693581948</v>
      </c>
      <c r="L1461" s="1"/>
    </row>
    <row r="1462" spans="1:12" x14ac:dyDescent="0.75">
      <c r="A1462" s="2">
        <v>43100</v>
      </c>
      <c r="B1462" s="12">
        <v>216.98</v>
      </c>
      <c r="C1462" s="12">
        <v>237.79</v>
      </c>
      <c r="D1462" s="12">
        <v>213.81</v>
      </c>
      <c r="E1462" s="12">
        <v>232.1</v>
      </c>
      <c r="F1462" s="12">
        <v>771041984</v>
      </c>
      <c r="G1462" s="12">
        <v>12663194467</v>
      </c>
      <c r="H1462" s="7">
        <f t="shared" si="22"/>
        <v>6.9683841828740004E-2</v>
      </c>
      <c r="L1462" s="1"/>
    </row>
    <row r="1463" spans="1:12" x14ac:dyDescent="0.75">
      <c r="A1463" s="2">
        <v>43101</v>
      </c>
      <c r="B1463" s="12">
        <v>231.67</v>
      </c>
      <c r="C1463" s="12">
        <v>236.63</v>
      </c>
      <c r="D1463" s="12">
        <v>222.2</v>
      </c>
      <c r="E1463" s="12">
        <v>229.03</v>
      </c>
      <c r="F1463" s="12">
        <v>633142016</v>
      </c>
      <c r="G1463" s="12">
        <v>12499214454</v>
      </c>
      <c r="H1463" s="7">
        <f t="shared" si="22"/>
        <v>-1.1395519488928158E-2</v>
      </c>
      <c r="L1463" s="1"/>
    </row>
    <row r="1464" spans="1:12" x14ac:dyDescent="0.75">
      <c r="A1464" s="2">
        <v>43102</v>
      </c>
      <c r="B1464" s="12">
        <v>228.99</v>
      </c>
      <c r="C1464" s="12">
        <v>263.63</v>
      </c>
      <c r="D1464" s="12">
        <v>228.99</v>
      </c>
      <c r="E1464" s="12">
        <v>255.68</v>
      </c>
      <c r="F1464" s="12">
        <v>1237949952</v>
      </c>
      <c r="G1464" s="12">
        <v>13957197179</v>
      </c>
      <c r="H1464" s="7">
        <f t="shared" si="22"/>
        <v>0.1165553080920564</v>
      </c>
      <c r="L1464" s="1"/>
    </row>
    <row r="1465" spans="1:12" x14ac:dyDescent="0.75">
      <c r="A1465" s="2">
        <v>43103</v>
      </c>
      <c r="B1465" s="12">
        <v>255.7</v>
      </c>
      <c r="C1465" s="12">
        <v>260.74</v>
      </c>
      <c r="D1465" s="12">
        <v>243.13</v>
      </c>
      <c r="E1465" s="12">
        <v>245.37</v>
      </c>
      <c r="F1465" s="12">
        <v>3215280128</v>
      </c>
      <c r="G1465" s="12">
        <v>13397610073</v>
      </c>
      <c r="H1465" s="7">
        <f t="shared" si="22"/>
        <v>-4.0398904966757861E-2</v>
      </c>
      <c r="L1465" s="1"/>
    </row>
    <row r="1466" spans="1:12" x14ac:dyDescent="0.75">
      <c r="A1466" s="2">
        <v>43104</v>
      </c>
      <c r="B1466" s="12">
        <v>245.48</v>
      </c>
      <c r="C1466" s="12">
        <v>245.48</v>
      </c>
      <c r="D1466" s="12">
        <v>227.01</v>
      </c>
      <c r="E1466" s="12">
        <v>241.37</v>
      </c>
      <c r="F1466" s="12">
        <v>3481550080</v>
      </c>
      <c r="G1466" s="12">
        <v>13183094320</v>
      </c>
      <c r="H1466" s="7">
        <f t="shared" si="22"/>
        <v>-1.674270816359779E-2</v>
      </c>
      <c r="L1466" s="1"/>
    </row>
    <row r="1467" spans="1:12" x14ac:dyDescent="0.75">
      <c r="A1467" s="2">
        <v>43105</v>
      </c>
      <c r="B1467" s="12">
        <v>241.03</v>
      </c>
      <c r="C1467" s="12">
        <v>256.14999999999998</v>
      </c>
      <c r="D1467" s="12">
        <v>237.88</v>
      </c>
      <c r="E1467" s="12">
        <v>249.27</v>
      </c>
      <c r="F1467" s="12">
        <v>1710599936</v>
      </c>
      <c r="G1467" s="12">
        <v>13618156609</v>
      </c>
      <c r="H1467" s="7">
        <f t="shared" si="22"/>
        <v>3.4186615773970086E-2</v>
      </c>
      <c r="L1467" s="1"/>
    </row>
    <row r="1468" spans="1:12" x14ac:dyDescent="0.75">
      <c r="A1468" s="2">
        <v>43106</v>
      </c>
      <c r="B1468" s="12">
        <v>249.77</v>
      </c>
      <c r="C1468" s="12">
        <v>323.11</v>
      </c>
      <c r="D1468" s="12">
        <v>249.41</v>
      </c>
      <c r="E1468" s="12">
        <v>296.45</v>
      </c>
      <c r="F1468" s="12">
        <v>2264740096</v>
      </c>
      <c r="G1468" s="12">
        <v>16200057346</v>
      </c>
      <c r="H1468" s="7">
        <f t="shared" si="22"/>
        <v>0.18689194058533842</v>
      </c>
      <c r="L1468" s="1"/>
    </row>
    <row r="1469" spans="1:12" x14ac:dyDescent="0.75">
      <c r="A1469" s="2">
        <v>43107</v>
      </c>
      <c r="B1469" s="12">
        <v>296.05</v>
      </c>
      <c r="C1469" s="12">
        <v>305.52999999999997</v>
      </c>
      <c r="D1469" s="12">
        <v>281.93</v>
      </c>
      <c r="E1469" s="12">
        <v>288.45</v>
      </c>
      <c r="F1469" s="12">
        <v>1055400000</v>
      </c>
      <c r="G1469" s="12">
        <v>15766532096</v>
      </c>
      <c r="H1469" s="7">
        <f t="shared" si="22"/>
        <v>-2.567133930079386E-2</v>
      </c>
      <c r="L1469" s="1"/>
    </row>
    <row r="1470" spans="1:12" x14ac:dyDescent="0.75">
      <c r="A1470" s="2">
        <v>43108</v>
      </c>
      <c r="B1470" s="12">
        <v>287.73</v>
      </c>
      <c r="C1470" s="12">
        <v>289.07</v>
      </c>
      <c r="D1470" s="12">
        <v>237.66</v>
      </c>
      <c r="E1470" s="12">
        <v>255.76</v>
      </c>
      <c r="F1470" s="12">
        <v>1182080000</v>
      </c>
      <c r="G1470" s="12">
        <v>13983422101</v>
      </c>
      <c r="H1470" s="7">
        <f t="shared" si="22"/>
        <v>-0.1111111111111112</v>
      </c>
      <c r="L1470" s="1"/>
    </row>
    <row r="1471" spans="1:12" x14ac:dyDescent="0.75">
      <c r="A1471" s="2">
        <v>43109</v>
      </c>
      <c r="B1471" s="12">
        <v>254.61</v>
      </c>
      <c r="C1471" s="12">
        <v>258.5</v>
      </c>
      <c r="D1471" s="12">
        <v>240.18</v>
      </c>
      <c r="E1471" s="12">
        <v>247.04</v>
      </c>
      <c r="F1471" s="12">
        <v>940825024</v>
      </c>
      <c r="G1471" s="12">
        <v>13509671202</v>
      </c>
      <c r="H1471" s="7">
        <f t="shared" si="22"/>
        <v>-2.9731746592828331E-2</v>
      </c>
      <c r="L1471" s="1"/>
    </row>
    <row r="1472" spans="1:12" x14ac:dyDescent="0.75">
      <c r="A1472" s="2">
        <v>43110</v>
      </c>
      <c r="B1472" s="12">
        <v>248.07</v>
      </c>
      <c r="C1472" s="12">
        <v>251.05</v>
      </c>
      <c r="D1472" s="12">
        <v>233.86</v>
      </c>
      <c r="E1472" s="12">
        <v>250.52</v>
      </c>
      <c r="F1472" s="12">
        <v>1009910016</v>
      </c>
      <c r="G1472" s="12">
        <v>13703530794</v>
      </c>
      <c r="H1472" s="7">
        <f t="shared" si="22"/>
        <v>9.8762446083767372E-3</v>
      </c>
      <c r="L1472" s="1"/>
    </row>
    <row r="1473" spans="1:12" x14ac:dyDescent="0.75">
      <c r="A1473" s="2">
        <v>43111</v>
      </c>
      <c r="B1473" s="12">
        <v>251.52</v>
      </c>
      <c r="C1473" s="12">
        <v>255.05</v>
      </c>
      <c r="D1473" s="12">
        <v>223</v>
      </c>
      <c r="E1473" s="12">
        <v>229.37</v>
      </c>
      <c r="F1473" s="12">
        <v>1079389952</v>
      </c>
      <c r="G1473" s="12">
        <v>12549854307</v>
      </c>
      <c r="H1473" s="7">
        <f t="shared" si="22"/>
        <v>-8.806456743002547E-2</v>
      </c>
      <c r="L1473" s="1"/>
    </row>
    <row r="1474" spans="1:12" x14ac:dyDescent="0.75">
      <c r="A1474" s="2">
        <v>43112</v>
      </c>
      <c r="B1474" s="12">
        <v>229.79</v>
      </c>
      <c r="C1474" s="12">
        <v>243.59</v>
      </c>
      <c r="D1474" s="12">
        <v>224.82</v>
      </c>
      <c r="E1474" s="12">
        <v>236.86</v>
      </c>
      <c r="F1474" s="12">
        <v>691160000</v>
      </c>
      <c r="G1474" s="12">
        <v>12962893955</v>
      </c>
      <c r="H1474" s="7">
        <f t="shared" si="22"/>
        <v>3.0767222246398981E-2</v>
      </c>
      <c r="L1474" s="1"/>
    </row>
    <row r="1475" spans="1:12" x14ac:dyDescent="0.75">
      <c r="A1475" s="2">
        <v>43113</v>
      </c>
      <c r="B1475" s="12">
        <v>236.88</v>
      </c>
      <c r="C1475" s="12">
        <v>263.2</v>
      </c>
      <c r="D1475" s="12">
        <v>236.88</v>
      </c>
      <c r="E1475" s="12">
        <v>259.19</v>
      </c>
      <c r="F1475" s="12">
        <v>961043008</v>
      </c>
      <c r="G1475" s="12">
        <v>14189082270</v>
      </c>
      <c r="H1475" s="7">
        <f t="shared" ref="H1475:H1538" si="23">(E1475-B1475)/B1475</f>
        <v>9.4182708544410687E-2</v>
      </c>
      <c r="L1475" s="1"/>
    </row>
    <row r="1476" spans="1:12" x14ac:dyDescent="0.75">
      <c r="A1476" s="2">
        <v>43114</v>
      </c>
      <c r="B1476" s="12">
        <v>260.58</v>
      </c>
      <c r="C1476" s="12">
        <v>270.85000000000002</v>
      </c>
      <c r="D1476" s="12">
        <v>234.27</v>
      </c>
      <c r="E1476" s="12">
        <v>238.68</v>
      </c>
      <c r="F1476" s="12">
        <v>886414976</v>
      </c>
      <c r="G1476" s="12">
        <v>13069624172</v>
      </c>
      <c r="H1476" s="7">
        <f t="shared" si="23"/>
        <v>-8.4043288049735126E-2</v>
      </c>
      <c r="L1476" s="1"/>
    </row>
    <row r="1477" spans="1:12" x14ac:dyDescent="0.75">
      <c r="A1477" s="2">
        <v>43115</v>
      </c>
      <c r="B1477" s="12">
        <v>237.29</v>
      </c>
      <c r="C1477" s="12">
        <v>245</v>
      </c>
      <c r="D1477" s="12">
        <v>232.77</v>
      </c>
      <c r="E1477" s="12">
        <v>232.77</v>
      </c>
      <c r="F1477" s="12">
        <v>601769984</v>
      </c>
      <c r="G1477" s="12">
        <v>12749749658</v>
      </c>
      <c r="H1477" s="7">
        <f t="shared" si="23"/>
        <v>-1.9048421762400361E-2</v>
      </c>
      <c r="L1477" s="1"/>
    </row>
    <row r="1478" spans="1:12" x14ac:dyDescent="0.75">
      <c r="A1478" s="2">
        <v>43116</v>
      </c>
      <c r="B1478" s="12">
        <v>232.82</v>
      </c>
      <c r="C1478" s="12">
        <v>232.82</v>
      </c>
      <c r="D1478" s="12">
        <v>152.29</v>
      </c>
      <c r="E1478" s="12">
        <v>188.33</v>
      </c>
      <c r="F1478" s="12">
        <v>1405069952</v>
      </c>
      <c r="G1478" s="12">
        <v>10318360404</v>
      </c>
      <c r="H1478" s="7">
        <f t="shared" si="23"/>
        <v>-0.19109183059874574</v>
      </c>
      <c r="L1478" s="1"/>
    </row>
    <row r="1479" spans="1:12" x14ac:dyDescent="0.75">
      <c r="A1479" s="2">
        <v>43117</v>
      </c>
      <c r="B1479" s="12">
        <v>190.15</v>
      </c>
      <c r="C1479" s="12">
        <v>197.79</v>
      </c>
      <c r="D1479" s="12">
        <v>141.01</v>
      </c>
      <c r="E1479" s="12">
        <v>186.52</v>
      </c>
      <c r="F1479" s="12">
        <v>1422489984</v>
      </c>
      <c r="G1479" s="12">
        <v>10221726464</v>
      </c>
      <c r="H1479" s="7">
        <f t="shared" si="23"/>
        <v>-1.9090191953720723E-2</v>
      </c>
      <c r="L1479" s="1"/>
    </row>
    <row r="1480" spans="1:12" x14ac:dyDescent="0.75">
      <c r="A1480" s="2">
        <v>43118</v>
      </c>
      <c r="B1480" s="12">
        <v>186.95</v>
      </c>
      <c r="C1480" s="12">
        <v>207.02</v>
      </c>
      <c r="D1480" s="12">
        <v>176.83</v>
      </c>
      <c r="E1480" s="12">
        <v>192.84</v>
      </c>
      <c r="F1480" s="12">
        <v>936784000</v>
      </c>
      <c r="G1480" s="12">
        <v>10570969164</v>
      </c>
      <c r="H1480" s="7">
        <f t="shared" si="23"/>
        <v>3.1505750200588475E-2</v>
      </c>
      <c r="L1480" s="1"/>
    </row>
    <row r="1481" spans="1:12" x14ac:dyDescent="0.75">
      <c r="A1481" s="2">
        <v>43119</v>
      </c>
      <c r="B1481" s="12">
        <v>191.19</v>
      </c>
      <c r="C1481" s="12">
        <v>202.07</v>
      </c>
      <c r="D1481" s="12">
        <v>186.94</v>
      </c>
      <c r="E1481" s="12">
        <v>192.96</v>
      </c>
      <c r="F1481" s="12">
        <v>560284032</v>
      </c>
      <c r="G1481" s="12">
        <v>10580777289</v>
      </c>
      <c r="H1481" s="7">
        <f t="shared" si="23"/>
        <v>9.2578063706261326E-3</v>
      </c>
      <c r="L1481" s="1"/>
    </row>
    <row r="1482" spans="1:12" x14ac:dyDescent="0.75">
      <c r="A1482" s="2">
        <v>43120</v>
      </c>
      <c r="B1482" s="12">
        <v>194.38</v>
      </c>
      <c r="C1482" s="12">
        <v>214.59</v>
      </c>
      <c r="D1482" s="12">
        <v>194.38</v>
      </c>
      <c r="E1482" s="12">
        <v>211.02</v>
      </c>
      <c r="F1482" s="12">
        <v>540785984</v>
      </c>
      <c r="G1482" s="12">
        <v>11573785098</v>
      </c>
      <c r="H1482" s="7">
        <f t="shared" si="23"/>
        <v>8.5605514970676075E-2</v>
      </c>
      <c r="L1482" s="1"/>
    </row>
    <row r="1483" spans="1:12" x14ac:dyDescent="0.75">
      <c r="A1483" s="2">
        <v>43121</v>
      </c>
      <c r="B1483" s="12">
        <v>211.24</v>
      </c>
      <c r="C1483" s="12">
        <v>211.24</v>
      </c>
      <c r="D1483" s="12">
        <v>184.64</v>
      </c>
      <c r="E1483" s="12">
        <v>190.42</v>
      </c>
      <c r="F1483" s="12">
        <v>463516000</v>
      </c>
      <c r="G1483" s="12">
        <v>10446773723</v>
      </c>
      <c r="H1483" s="7">
        <f t="shared" si="23"/>
        <v>-9.8560878621473308E-2</v>
      </c>
      <c r="L1483" s="1"/>
    </row>
    <row r="1484" spans="1:12" x14ac:dyDescent="0.75">
      <c r="A1484" s="2">
        <v>43122</v>
      </c>
      <c r="B1484" s="12">
        <v>191.79</v>
      </c>
      <c r="C1484" s="12">
        <v>195.25</v>
      </c>
      <c r="D1484" s="12">
        <v>166.88</v>
      </c>
      <c r="E1484" s="12">
        <v>180.01</v>
      </c>
      <c r="F1484" s="12">
        <v>494091008</v>
      </c>
      <c r="G1484" s="12">
        <v>9878115975</v>
      </c>
      <c r="H1484" s="7">
        <f t="shared" si="23"/>
        <v>-6.1421346264143084E-2</v>
      </c>
      <c r="L1484" s="1"/>
    </row>
    <row r="1485" spans="1:12" x14ac:dyDescent="0.75">
      <c r="A1485" s="2">
        <v>43123</v>
      </c>
      <c r="B1485" s="12">
        <v>180.28</v>
      </c>
      <c r="C1485" s="12">
        <v>186.31</v>
      </c>
      <c r="D1485" s="12">
        <v>165.73</v>
      </c>
      <c r="E1485" s="12">
        <v>177.81</v>
      </c>
      <c r="F1485" s="12">
        <v>441764992</v>
      </c>
      <c r="G1485" s="12">
        <v>9759876577</v>
      </c>
      <c r="H1485" s="7">
        <f t="shared" si="23"/>
        <v>-1.3700909696028394E-2</v>
      </c>
      <c r="L1485" s="1"/>
    </row>
    <row r="1486" spans="1:12" x14ac:dyDescent="0.75">
      <c r="A1486" s="2">
        <v>43124</v>
      </c>
      <c r="B1486" s="12">
        <v>178.43</v>
      </c>
      <c r="C1486" s="12">
        <v>186.28</v>
      </c>
      <c r="D1486" s="12">
        <v>173.72</v>
      </c>
      <c r="E1486" s="12">
        <v>179.99</v>
      </c>
      <c r="F1486" s="12">
        <v>375948992</v>
      </c>
      <c r="G1486" s="12">
        <v>9882205701</v>
      </c>
      <c r="H1486" s="7">
        <f t="shared" si="23"/>
        <v>8.7429243961217405E-3</v>
      </c>
      <c r="L1486" s="1"/>
    </row>
    <row r="1487" spans="1:12" x14ac:dyDescent="0.75">
      <c r="A1487" s="2">
        <v>43125</v>
      </c>
      <c r="B1487" s="12">
        <v>181.56</v>
      </c>
      <c r="C1487" s="12">
        <v>185.42</v>
      </c>
      <c r="D1487" s="12">
        <v>176.35</v>
      </c>
      <c r="E1487" s="12">
        <v>180.27</v>
      </c>
      <c r="F1487" s="12">
        <v>363137984</v>
      </c>
      <c r="G1487" s="12">
        <v>9900458587</v>
      </c>
      <c r="H1487" s="7">
        <f t="shared" si="23"/>
        <v>-7.1050892267018727E-3</v>
      </c>
      <c r="L1487" s="1"/>
    </row>
    <row r="1488" spans="1:12" x14ac:dyDescent="0.75">
      <c r="A1488" s="2">
        <v>43126</v>
      </c>
      <c r="B1488" s="12">
        <v>179.82</v>
      </c>
      <c r="C1488" s="12">
        <v>182.89</v>
      </c>
      <c r="D1488" s="12">
        <v>167.08</v>
      </c>
      <c r="E1488" s="12">
        <v>176.73</v>
      </c>
      <c r="F1488" s="12">
        <v>375476992</v>
      </c>
      <c r="G1488" s="12">
        <v>9709025118</v>
      </c>
      <c r="H1488" s="7">
        <f t="shared" si="23"/>
        <v>-1.7183850517183869E-2</v>
      </c>
      <c r="L1488" s="1"/>
    </row>
    <row r="1489" spans="1:12" x14ac:dyDescent="0.75">
      <c r="A1489" s="2">
        <v>43127</v>
      </c>
      <c r="B1489" s="12">
        <v>176.66</v>
      </c>
      <c r="C1489" s="12">
        <v>183.15</v>
      </c>
      <c r="D1489" s="12">
        <v>174.88</v>
      </c>
      <c r="E1489" s="12">
        <v>180.89</v>
      </c>
      <c r="F1489" s="12">
        <v>291632992</v>
      </c>
      <c r="G1489" s="12">
        <v>9940021814</v>
      </c>
      <c r="H1489" s="7">
        <f t="shared" si="23"/>
        <v>2.3944299784897486E-2</v>
      </c>
      <c r="L1489" s="1"/>
    </row>
    <row r="1490" spans="1:12" x14ac:dyDescent="0.75">
      <c r="A1490" s="2">
        <v>43128</v>
      </c>
      <c r="B1490" s="12">
        <v>181.42</v>
      </c>
      <c r="C1490" s="12">
        <v>194.68</v>
      </c>
      <c r="D1490" s="12">
        <v>181.42</v>
      </c>
      <c r="E1490" s="12">
        <v>193.87</v>
      </c>
      <c r="F1490" s="12">
        <v>363515008</v>
      </c>
      <c r="G1490" s="12">
        <v>10656038484</v>
      </c>
      <c r="H1490" s="7">
        <f t="shared" si="23"/>
        <v>6.862528938375051E-2</v>
      </c>
      <c r="L1490" s="1"/>
    </row>
    <row r="1491" spans="1:12" x14ac:dyDescent="0.75">
      <c r="A1491" s="2">
        <v>43129</v>
      </c>
      <c r="B1491" s="12">
        <v>193.75</v>
      </c>
      <c r="C1491" s="12">
        <v>194.39</v>
      </c>
      <c r="D1491" s="12">
        <v>179.23</v>
      </c>
      <c r="E1491" s="12">
        <v>181.66</v>
      </c>
      <c r="F1491" s="12">
        <v>303560992</v>
      </c>
      <c r="G1491" s="12">
        <v>9988197030</v>
      </c>
      <c r="H1491" s="7">
        <f t="shared" si="23"/>
        <v>-6.2400000000000018E-2</v>
      </c>
      <c r="L1491" s="1"/>
    </row>
    <row r="1492" spans="1:12" x14ac:dyDescent="0.75">
      <c r="A1492" s="2">
        <v>43130</v>
      </c>
      <c r="B1492" s="12">
        <v>181.45</v>
      </c>
      <c r="C1492" s="12">
        <v>181.52</v>
      </c>
      <c r="D1492" s="12">
        <v>163.03</v>
      </c>
      <c r="E1492" s="12">
        <v>165.28</v>
      </c>
      <c r="F1492" s="12">
        <v>433227008</v>
      </c>
      <c r="G1492" s="12">
        <v>9089747498</v>
      </c>
      <c r="H1492" s="7">
        <f t="shared" si="23"/>
        <v>-8.9115458804078201E-2</v>
      </c>
      <c r="L1492" s="1"/>
    </row>
    <row r="1493" spans="1:12" x14ac:dyDescent="0.75">
      <c r="A1493" s="2">
        <v>43131</v>
      </c>
      <c r="B1493" s="12">
        <v>165.3</v>
      </c>
      <c r="C1493" s="12">
        <v>167.07</v>
      </c>
      <c r="D1493" s="12">
        <v>157.65</v>
      </c>
      <c r="E1493" s="12">
        <v>163.35</v>
      </c>
      <c r="F1493" s="12">
        <v>363292992</v>
      </c>
      <c r="G1493" s="12">
        <v>8986099109</v>
      </c>
      <c r="H1493" s="7">
        <f t="shared" si="23"/>
        <v>-1.1796733212341301E-2</v>
      </c>
      <c r="L1493" s="1"/>
    </row>
    <row r="1494" spans="1:12" x14ac:dyDescent="0.75">
      <c r="A1494" s="2">
        <v>43132</v>
      </c>
      <c r="B1494" s="12">
        <v>163.68</v>
      </c>
      <c r="C1494" s="12">
        <v>165.81</v>
      </c>
      <c r="D1494" s="12">
        <v>131.55000000000001</v>
      </c>
      <c r="E1494" s="12">
        <v>142.30000000000001</v>
      </c>
      <c r="F1494" s="12">
        <v>539880000</v>
      </c>
      <c r="G1494" s="12">
        <v>7830131933</v>
      </c>
      <c r="H1494" s="7">
        <f t="shared" si="23"/>
        <v>-0.13062072336265881</v>
      </c>
      <c r="L1494" s="1"/>
    </row>
    <row r="1495" spans="1:12" x14ac:dyDescent="0.75">
      <c r="A1495" s="2">
        <v>43133</v>
      </c>
      <c r="B1495" s="12">
        <v>142.56</v>
      </c>
      <c r="C1495" s="12">
        <v>142.56</v>
      </c>
      <c r="D1495" s="12">
        <v>105.35</v>
      </c>
      <c r="E1495" s="12">
        <v>131.38</v>
      </c>
      <c r="F1495" s="12">
        <v>815539968</v>
      </c>
      <c r="G1495" s="12">
        <v>7231180059</v>
      </c>
      <c r="H1495" s="7">
        <f t="shared" si="23"/>
        <v>-7.8423120089786802E-2</v>
      </c>
      <c r="L1495" s="1"/>
    </row>
    <row r="1496" spans="1:12" x14ac:dyDescent="0.75">
      <c r="A1496" s="2">
        <v>43134</v>
      </c>
      <c r="B1496" s="12">
        <v>131.4</v>
      </c>
      <c r="C1496" s="12">
        <v>165.55</v>
      </c>
      <c r="D1496" s="12">
        <v>121.17</v>
      </c>
      <c r="E1496" s="12">
        <v>160.25</v>
      </c>
      <c r="F1496" s="12">
        <v>687676032</v>
      </c>
      <c r="G1496" s="12">
        <v>8822761363</v>
      </c>
      <c r="H1496" s="7">
        <f t="shared" si="23"/>
        <v>0.21955859969558594</v>
      </c>
      <c r="L1496" s="1"/>
    </row>
    <row r="1497" spans="1:12" x14ac:dyDescent="0.75">
      <c r="A1497" s="2">
        <v>43135</v>
      </c>
      <c r="B1497" s="12">
        <v>160.38</v>
      </c>
      <c r="C1497" s="12">
        <v>173.8</v>
      </c>
      <c r="D1497" s="12">
        <v>139.69</v>
      </c>
      <c r="E1497" s="12">
        <v>148.02000000000001</v>
      </c>
      <c r="F1497" s="12">
        <v>1006080000</v>
      </c>
      <c r="G1497" s="12">
        <v>8151908186</v>
      </c>
      <c r="H1497" s="7">
        <f t="shared" si="23"/>
        <v>-7.7066965955854758E-2</v>
      </c>
      <c r="L1497" s="1"/>
    </row>
    <row r="1498" spans="1:12" x14ac:dyDescent="0.75">
      <c r="A1498" s="2">
        <v>43136</v>
      </c>
      <c r="B1498" s="12">
        <v>148.72999999999999</v>
      </c>
      <c r="C1498" s="12">
        <v>153.52000000000001</v>
      </c>
      <c r="D1498" s="12">
        <v>118.15</v>
      </c>
      <c r="E1498" s="12">
        <v>125.33</v>
      </c>
      <c r="F1498" s="12">
        <v>844678016</v>
      </c>
      <c r="G1498" s="12">
        <v>6903938802</v>
      </c>
      <c r="H1498" s="7">
        <f t="shared" si="23"/>
        <v>-0.15733207826262349</v>
      </c>
      <c r="L1498" s="1"/>
    </row>
    <row r="1499" spans="1:12" x14ac:dyDescent="0.75">
      <c r="A1499" s="2">
        <v>43137</v>
      </c>
      <c r="B1499" s="12">
        <v>127.52</v>
      </c>
      <c r="C1499" s="12">
        <v>146.11000000000001</v>
      </c>
      <c r="D1499" s="12">
        <v>106.94</v>
      </c>
      <c r="E1499" s="12">
        <v>142.99</v>
      </c>
      <c r="F1499" s="12">
        <v>1148409984</v>
      </c>
      <c r="G1499" s="12">
        <v>7879137720</v>
      </c>
      <c r="H1499" s="7">
        <f t="shared" si="23"/>
        <v>0.12131430363864502</v>
      </c>
      <c r="L1499" s="1"/>
    </row>
    <row r="1500" spans="1:12" x14ac:dyDescent="0.75">
      <c r="A1500" s="2">
        <v>43138</v>
      </c>
      <c r="B1500" s="12">
        <v>142.47999999999999</v>
      </c>
      <c r="C1500" s="12">
        <v>157.9</v>
      </c>
      <c r="D1500" s="12">
        <v>131.52000000000001</v>
      </c>
      <c r="E1500" s="12">
        <v>138.19999999999999</v>
      </c>
      <c r="F1500" s="12">
        <v>817808000</v>
      </c>
      <c r="G1500" s="12">
        <v>7617284052</v>
      </c>
      <c r="H1500" s="7">
        <f t="shared" si="23"/>
        <v>-3.0039303761931511E-2</v>
      </c>
      <c r="L1500" s="1"/>
    </row>
    <row r="1501" spans="1:12" x14ac:dyDescent="0.75">
      <c r="A1501" s="2">
        <v>43139</v>
      </c>
      <c r="B1501" s="12">
        <v>138.34</v>
      </c>
      <c r="C1501" s="12">
        <v>151.08000000000001</v>
      </c>
      <c r="D1501" s="12">
        <v>138.34</v>
      </c>
      <c r="E1501" s="12">
        <v>149.47</v>
      </c>
      <c r="F1501" s="12">
        <v>869206976</v>
      </c>
      <c r="G1501" s="12">
        <v>8240405570</v>
      </c>
      <c r="H1501" s="7">
        <f t="shared" si="23"/>
        <v>8.0453954026311947E-2</v>
      </c>
      <c r="L1501" s="1"/>
    </row>
    <row r="1502" spans="1:12" x14ac:dyDescent="0.75">
      <c r="A1502" s="2">
        <v>43140</v>
      </c>
      <c r="B1502" s="12">
        <v>149.72999999999999</v>
      </c>
      <c r="C1502" s="12">
        <v>163.98</v>
      </c>
      <c r="D1502" s="12">
        <v>142.59</v>
      </c>
      <c r="E1502" s="12">
        <v>163.95</v>
      </c>
      <c r="F1502" s="12">
        <v>722204992</v>
      </c>
      <c r="G1502" s="12">
        <v>9041364283</v>
      </c>
      <c r="H1502" s="7">
        <f t="shared" si="23"/>
        <v>9.497094770587057E-2</v>
      </c>
      <c r="L1502" s="1"/>
    </row>
    <row r="1503" spans="1:12" x14ac:dyDescent="0.75">
      <c r="A1503" s="2">
        <v>43141</v>
      </c>
      <c r="B1503" s="12">
        <v>163.49</v>
      </c>
      <c r="C1503" s="12">
        <v>169.33</v>
      </c>
      <c r="D1503" s="12">
        <v>149.13999999999999</v>
      </c>
      <c r="E1503" s="12">
        <v>155.59</v>
      </c>
      <c r="F1503" s="12">
        <v>576328000</v>
      </c>
      <c r="G1503" s="12">
        <v>8582616174</v>
      </c>
      <c r="H1503" s="7">
        <f t="shared" si="23"/>
        <v>-4.8320998226191236E-2</v>
      </c>
      <c r="L1503" s="1"/>
    </row>
    <row r="1504" spans="1:12" x14ac:dyDescent="0.75">
      <c r="A1504" s="2">
        <v>43142</v>
      </c>
      <c r="B1504" s="12">
        <v>155.38999999999999</v>
      </c>
      <c r="C1504" s="12">
        <v>155.72999999999999</v>
      </c>
      <c r="D1504" s="12">
        <v>142.61000000000001</v>
      </c>
      <c r="E1504" s="12">
        <v>148.99</v>
      </c>
      <c r="F1504" s="12">
        <v>495720000</v>
      </c>
      <c r="G1504" s="12">
        <v>8220569162</v>
      </c>
      <c r="H1504" s="7">
        <f t="shared" si="23"/>
        <v>-4.118669155029267E-2</v>
      </c>
      <c r="L1504" s="1"/>
    </row>
    <row r="1505" spans="1:12" x14ac:dyDescent="0.75">
      <c r="A1505" s="2">
        <v>43143</v>
      </c>
      <c r="B1505" s="12">
        <v>150.1</v>
      </c>
      <c r="C1505" s="12">
        <v>163.35</v>
      </c>
      <c r="D1505" s="12">
        <v>150.1</v>
      </c>
      <c r="E1505" s="12">
        <v>161.57</v>
      </c>
      <c r="F1505" s="12">
        <v>535710016</v>
      </c>
      <c r="G1505" s="12">
        <v>8916808662</v>
      </c>
      <c r="H1505" s="7">
        <f t="shared" si="23"/>
        <v>7.6415722851432374E-2</v>
      </c>
      <c r="L1505" s="1"/>
    </row>
    <row r="1506" spans="1:12" x14ac:dyDescent="0.75">
      <c r="A1506" s="2">
        <v>43144</v>
      </c>
      <c r="B1506" s="12">
        <v>161.77000000000001</v>
      </c>
      <c r="C1506" s="12">
        <v>162.37</v>
      </c>
      <c r="D1506" s="12">
        <v>153.51</v>
      </c>
      <c r="E1506" s="12">
        <v>159.55000000000001</v>
      </c>
      <c r="F1506" s="12">
        <v>483468000</v>
      </c>
      <c r="G1506" s="12">
        <v>8808187849</v>
      </c>
      <c r="H1506" s="7">
        <f t="shared" si="23"/>
        <v>-1.3723187241144828E-2</v>
      </c>
      <c r="L1506" s="1"/>
    </row>
    <row r="1507" spans="1:12" x14ac:dyDescent="0.75">
      <c r="A1507" s="2">
        <v>43145</v>
      </c>
      <c r="B1507" s="12">
        <v>159.58000000000001</v>
      </c>
      <c r="C1507" s="12">
        <v>218.23</v>
      </c>
      <c r="D1507" s="12">
        <v>159.58000000000001</v>
      </c>
      <c r="E1507" s="12">
        <v>213.36</v>
      </c>
      <c r="F1507" s="12">
        <v>2383340032</v>
      </c>
      <c r="G1507" s="12">
        <v>11781584374</v>
      </c>
      <c r="H1507" s="7">
        <f t="shared" si="23"/>
        <v>0.33700965033212182</v>
      </c>
      <c r="L1507" s="1"/>
    </row>
    <row r="1508" spans="1:12" x14ac:dyDescent="0.75">
      <c r="A1508" s="2">
        <v>43146</v>
      </c>
      <c r="B1508" s="12">
        <v>212.35</v>
      </c>
      <c r="C1508" s="12">
        <v>237.88</v>
      </c>
      <c r="D1508" s="12">
        <v>211.17</v>
      </c>
      <c r="E1508" s="12">
        <v>225.43</v>
      </c>
      <c r="F1508" s="12">
        <v>2087289984</v>
      </c>
      <c r="G1508" s="12">
        <v>12451226607</v>
      </c>
      <c r="H1508" s="7">
        <f t="shared" si="23"/>
        <v>6.1596421003061043E-2</v>
      </c>
      <c r="L1508" s="1"/>
    </row>
    <row r="1509" spans="1:12" x14ac:dyDescent="0.75">
      <c r="A1509" s="2">
        <v>43147</v>
      </c>
      <c r="B1509" s="12">
        <v>225.5</v>
      </c>
      <c r="C1509" s="12">
        <v>236.09</v>
      </c>
      <c r="D1509" s="12">
        <v>212.33</v>
      </c>
      <c r="E1509" s="12">
        <v>230.12</v>
      </c>
      <c r="F1509" s="12">
        <v>1300089984</v>
      </c>
      <c r="G1509" s="12">
        <v>12714036456</v>
      </c>
      <c r="H1509" s="7">
        <f t="shared" si="23"/>
        <v>2.0487804878048802E-2</v>
      </c>
      <c r="L1509" s="1"/>
    </row>
    <row r="1510" spans="1:12" x14ac:dyDescent="0.75">
      <c r="A1510" s="2">
        <v>43148</v>
      </c>
      <c r="B1510" s="12">
        <v>229.5</v>
      </c>
      <c r="C1510" s="12">
        <v>233.45</v>
      </c>
      <c r="D1510" s="12">
        <v>225.6</v>
      </c>
      <c r="E1510" s="12">
        <v>229.46</v>
      </c>
      <c r="F1510" s="12">
        <v>863401024</v>
      </c>
      <c r="G1510" s="12">
        <v>12681138421</v>
      </c>
      <c r="H1510" s="7">
        <f t="shared" si="23"/>
        <v>-1.7429193899778667E-4</v>
      </c>
      <c r="L1510" s="1"/>
    </row>
    <row r="1511" spans="1:12" x14ac:dyDescent="0.75">
      <c r="A1511" s="2">
        <v>43149</v>
      </c>
      <c r="B1511" s="12">
        <v>230.51</v>
      </c>
      <c r="C1511" s="12">
        <v>232.64</v>
      </c>
      <c r="D1511" s="12">
        <v>214.46</v>
      </c>
      <c r="E1511" s="12">
        <v>215.74</v>
      </c>
      <c r="F1511" s="12">
        <v>1011120000</v>
      </c>
      <c r="G1511" s="12">
        <v>11925650529</v>
      </c>
      <c r="H1511" s="7">
        <f t="shared" si="23"/>
        <v>-6.4075311266322432E-2</v>
      </c>
      <c r="L1511" s="1"/>
    </row>
    <row r="1512" spans="1:12" x14ac:dyDescent="0.75">
      <c r="A1512" s="2">
        <v>43150</v>
      </c>
      <c r="B1512" s="12">
        <v>215.41</v>
      </c>
      <c r="C1512" s="12">
        <v>226.97</v>
      </c>
      <c r="D1512" s="12">
        <v>215.38</v>
      </c>
      <c r="E1512" s="12">
        <v>223.06</v>
      </c>
      <c r="F1512" s="12">
        <v>767596992</v>
      </c>
      <c r="G1512" s="12">
        <v>12333459061</v>
      </c>
      <c r="H1512" s="7">
        <f t="shared" si="23"/>
        <v>3.5513671602989676E-2</v>
      </c>
      <c r="L1512" s="1"/>
    </row>
    <row r="1513" spans="1:12" x14ac:dyDescent="0.75">
      <c r="A1513" s="2">
        <v>43151</v>
      </c>
      <c r="B1513" s="12">
        <v>223.09</v>
      </c>
      <c r="C1513" s="12">
        <v>253.9</v>
      </c>
      <c r="D1513" s="12">
        <v>222.51</v>
      </c>
      <c r="E1513" s="12">
        <v>232.85</v>
      </c>
      <c r="F1513" s="12">
        <v>1739670016</v>
      </c>
      <c r="G1513" s="12">
        <v>12878414402</v>
      </c>
      <c r="H1513" s="7">
        <f t="shared" si="23"/>
        <v>4.374915953202739E-2</v>
      </c>
      <c r="L1513" s="1"/>
    </row>
    <row r="1514" spans="1:12" x14ac:dyDescent="0.75">
      <c r="A1514" s="2">
        <v>43152</v>
      </c>
      <c r="B1514" s="12">
        <v>230.95</v>
      </c>
      <c r="C1514" s="12">
        <v>235.41</v>
      </c>
      <c r="D1514" s="12">
        <v>208.93</v>
      </c>
      <c r="E1514" s="12">
        <v>213.35</v>
      </c>
      <c r="F1514" s="12">
        <v>1195820032</v>
      </c>
      <c r="G1514" s="12">
        <v>11803114422</v>
      </c>
      <c r="H1514" s="7">
        <f t="shared" si="23"/>
        <v>-7.6206971205888693E-2</v>
      </c>
      <c r="L1514" s="1"/>
    </row>
    <row r="1515" spans="1:12" x14ac:dyDescent="0.75">
      <c r="A1515" s="2">
        <v>43153</v>
      </c>
      <c r="B1515" s="12">
        <v>212.84</v>
      </c>
      <c r="C1515" s="12">
        <v>222.77</v>
      </c>
      <c r="D1515" s="12">
        <v>191.81</v>
      </c>
      <c r="E1515" s="12">
        <v>195.31</v>
      </c>
      <c r="F1515" s="12">
        <v>974379008</v>
      </c>
      <c r="G1515" s="12">
        <v>10807770154</v>
      </c>
      <c r="H1515" s="7">
        <f t="shared" si="23"/>
        <v>-8.2362337906408567E-2</v>
      </c>
      <c r="L1515" s="1"/>
    </row>
    <row r="1516" spans="1:12" x14ac:dyDescent="0.75">
      <c r="A1516" s="2">
        <v>43154</v>
      </c>
      <c r="B1516" s="12">
        <v>194.19</v>
      </c>
      <c r="C1516" s="12">
        <v>216.13</v>
      </c>
      <c r="D1516" s="12">
        <v>184.07</v>
      </c>
      <c r="E1516" s="12">
        <v>209.31</v>
      </c>
      <c r="F1516" s="12">
        <v>1065680000</v>
      </c>
      <c r="G1516" s="12">
        <v>11585694405</v>
      </c>
      <c r="H1516" s="7">
        <f t="shared" si="23"/>
        <v>7.7861887841804436E-2</v>
      </c>
      <c r="L1516" s="1"/>
    </row>
    <row r="1517" spans="1:12" x14ac:dyDescent="0.75">
      <c r="A1517" s="2">
        <v>43155</v>
      </c>
      <c r="B1517" s="12">
        <v>210.64</v>
      </c>
      <c r="C1517" s="12">
        <v>220.31</v>
      </c>
      <c r="D1517" s="12">
        <v>197.88</v>
      </c>
      <c r="E1517" s="12">
        <v>209.42</v>
      </c>
      <c r="F1517" s="12">
        <v>937312000</v>
      </c>
      <c r="G1517" s="12">
        <v>11594912515</v>
      </c>
      <c r="H1517" s="7">
        <f t="shared" si="23"/>
        <v>-5.7918723889099832E-3</v>
      </c>
      <c r="L1517" s="1"/>
    </row>
    <row r="1518" spans="1:12" x14ac:dyDescent="0.75">
      <c r="A1518" s="2">
        <v>43156</v>
      </c>
      <c r="B1518" s="12">
        <v>208.13</v>
      </c>
      <c r="C1518" s="12">
        <v>225.55</v>
      </c>
      <c r="D1518" s="12">
        <v>202.37</v>
      </c>
      <c r="E1518" s="12">
        <v>220.48</v>
      </c>
      <c r="F1518" s="12">
        <v>1028590016</v>
      </c>
      <c r="G1518" s="12">
        <v>12209956904</v>
      </c>
      <c r="H1518" s="7">
        <f t="shared" si="23"/>
        <v>5.9337913803872551E-2</v>
      </c>
      <c r="L1518" s="1"/>
    </row>
    <row r="1519" spans="1:12" x14ac:dyDescent="0.75">
      <c r="A1519" s="2">
        <v>43157</v>
      </c>
      <c r="B1519" s="12">
        <v>222.14</v>
      </c>
      <c r="C1519" s="12">
        <v>234.42</v>
      </c>
      <c r="D1519" s="12">
        <v>218.74</v>
      </c>
      <c r="E1519" s="12">
        <v>220.96</v>
      </c>
      <c r="F1519" s="12">
        <v>1297080064</v>
      </c>
      <c r="G1519" s="12">
        <v>12240119979</v>
      </c>
      <c r="H1519" s="7">
        <f t="shared" si="23"/>
        <v>-5.3119654272079705E-3</v>
      </c>
      <c r="L1519" s="1"/>
    </row>
    <row r="1520" spans="1:12" x14ac:dyDescent="0.75">
      <c r="A1520" s="2">
        <v>43158</v>
      </c>
      <c r="B1520" s="12">
        <v>221.71</v>
      </c>
      <c r="C1520" s="12">
        <v>224.21</v>
      </c>
      <c r="D1520" s="12">
        <v>215.84</v>
      </c>
      <c r="E1520" s="12">
        <v>216.6</v>
      </c>
      <c r="F1520" s="12">
        <v>856454016</v>
      </c>
      <c r="G1520" s="12">
        <v>12001557417</v>
      </c>
      <c r="H1520" s="7">
        <f t="shared" si="23"/>
        <v>-2.3048125930269333E-2</v>
      </c>
      <c r="L1520" s="1"/>
    </row>
    <row r="1521" spans="1:12" x14ac:dyDescent="0.75">
      <c r="A1521" s="2">
        <v>43159</v>
      </c>
      <c r="B1521" s="12">
        <v>217.28</v>
      </c>
      <c r="C1521" s="12">
        <v>223.51</v>
      </c>
      <c r="D1521" s="12">
        <v>202.71</v>
      </c>
      <c r="E1521" s="12">
        <v>202.9</v>
      </c>
      <c r="F1521" s="12">
        <v>761321984</v>
      </c>
      <c r="G1521" s="12">
        <v>11245167904</v>
      </c>
      <c r="H1521" s="7">
        <f t="shared" si="23"/>
        <v>-6.6181885125184067E-2</v>
      </c>
      <c r="L1521" s="1"/>
    </row>
    <row r="1522" spans="1:12" x14ac:dyDescent="0.75">
      <c r="A1522" s="2">
        <v>43160</v>
      </c>
      <c r="B1522" s="12">
        <v>203.12</v>
      </c>
      <c r="C1522" s="12">
        <v>214.7</v>
      </c>
      <c r="D1522" s="12">
        <v>201.54</v>
      </c>
      <c r="E1522" s="12">
        <v>209.75</v>
      </c>
      <c r="F1522" s="12">
        <v>678542016</v>
      </c>
      <c r="G1522" s="12">
        <v>11628116966</v>
      </c>
      <c r="H1522" s="7">
        <f t="shared" si="23"/>
        <v>3.2640803465931449E-2</v>
      </c>
      <c r="L1522" s="1"/>
    </row>
    <row r="1523" spans="1:12" x14ac:dyDescent="0.75">
      <c r="A1523" s="2">
        <v>43161</v>
      </c>
      <c r="B1523" s="12">
        <v>209.55</v>
      </c>
      <c r="C1523" s="12">
        <v>213.13</v>
      </c>
      <c r="D1523" s="12">
        <v>204.88</v>
      </c>
      <c r="E1523" s="12">
        <v>212.56</v>
      </c>
      <c r="F1523" s="12">
        <v>627142016</v>
      </c>
      <c r="G1523" s="12">
        <v>11786864287</v>
      </c>
      <c r="H1523" s="7">
        <f t="shared" si="23"/>
        <v>1.4364113576711957E-2</v>
      </c>
      <c r="L1523" s="1"/>
    </row>
    <row r="1524" spans="1:12" x14ac:dyDescent="0.75">
      <c r="A1524" s="2">
        <v>43162</v>
      </c>
      <c r="B1524" s="12">
        <v>213.84</v>
      </c>
      <c r="C1524" s="12">
        <v>217.76</v>
      </c>
      <c r="D1524" s="12">
        <v>209.54</v>
      </c>
      <c r="E1524" s="12">
        <v>210.64</v>
      </c>
      <c r="F1524" s="12">
        <v>681865984</v>
      </c>
      <c r="G1524" s="12">
        <v>11683955341</v>
      </c>
      <c r="H1524" s="7">
        <f t="shared" si="23"/>
        <v>-1.4964459408903933E-2</v>
      </c>
      <c r="L1524" s="1"/>
    </row>
    <row r="1525" spans="1:12" x14ac:dyDescent="0.75">
      <c r="A1525" s="2">
        <v>43163</v>
      </c>
      <c r="B1525" s="12">
        <v>210.24</v>
      </c>
      <c r="C1525" s="12">
        <v>214.12</v>
      </c>
      <c r="D1525" s="12">
        <v>205.36</v>
      </c>
      <c r="E1525" s="12">
        <v>213.8</v>
      </c>
      <c r="F1525" s="12">
        <v>574675008</v>
      </c>
      <c r="G1525" s="12">
        <v>11862048436</v>
      </c>
      <c r="H1525" s="7">
        <f t="shared" si="23"/>
        <v>1.6933028919330299E-2</v>
      </c>
      <c r="L1525" s="1"/>
    </row>
    <row r="1526" spans="1:12" x14ac:dyDescent="0.75">
      <c r="A1526" s="2">
        <v>43164</v>
      </c>
      <c r="B1526" s="12">
        <v>213.74</v>
      </c>
      <c r="C1526" s="12">
        <v>215.98</v>
      </c>
      <c r="D1526" s="12">
        <v>209.25</v>
      </c>
      <c r="E1526" s="12">
        <v>211.18</v>
      </c>
      <c r="F1526" s="12">
        <v>594828992</v>
      </c>
      <c r="G1526" s="12">
        <v>11719782021</v>
      </c>
      <c r="H1526" s="7">
        <f t="shared" si="23"/>
        <v>-1.1977168522503986E-2</v>
      </c>
      <c r="L1526" s="1"/>
    </row>
    <row r="1527" spans="1:12" x14ac:dyDescent="0.75">
      <c r="A1527" s="2">
        <v>43165</v>
      </c>
      <c r="B1527" s="12">
        <v>210.51</v>
      </c>
      <c r="C1527" s="12">
        <v>210.51</v>
      </c>
      <c r="D1527" s="12">
        <v>193.16</v>
      </c>
      <c r="E1527" s="12">
        <v>196.6</v>
      </c>
      <c r="F1527" s="12">
        <v>661078016</v>
      </c>
      <c r="G1527" s="12">
        <v>10914025494</v>
      </c>
      <c r="H1527" s="7">
        <f t="shared" si="23"/>
        <v>-6.6077621015628696E-2</v>
      </c>
      <c r="L1527" s="1"/>
    </row>
    <row r="1528" spans="1:12" x14ac:dyDescent="0.75">
      <c r="A1528" s="2">
        <v>43166</v>
      </c>
      <c r="B1528" s="12">
        <v>196.83</v>
      </c>
      <c r="C1528" s="12">
        <v>199.27</v>
      </c>
      <c r="D1528" s="12">
        <v>175.65</v>
      </c>
      <c r="E1528" s="12">
        <v>185.84</v>
      </c>
      <c r="F1528" s="12">
        <v>755924992</v>
      </c>
      <c r="G1528" s="12">
        <v>10319459551</v>
      </c>
      <c r="H1528" s="7">
        <f t="shared" si="23"/>
        <v>-5.5834984504394697E-2</v>
      </c>
      <c r="L1528" s="1"/>
    </row>
    <row r="1529" spans="1:12" x14ac:dyDescent="0.75">
      <c r="A1529" s="2">
        <v>43167</v>
      </c>
      <c r="B1529" s="12">
        <v>185.7</v>
      </c>
      <c r="C1529" s="12">
        <v>188.15</v>
      </c>
      <c r="D1529" s="12">
        <v>176.17</v>
      </c>
      <c r="E1529" s="12">
        <v>176.51</v>
      </c>
      <c r="F1529" s="12">
        <v>612508992</v>
      </c>
      <c r="G1529" s="12">
        <v>9804070597</v>
      </c>
      <c r="H1529" s="7">
        <f t="shared" si="23"/>
        <v>-4.9488422186322018E-2</v>
      </c>
      <c r="L1529" s="1"/>
    </row>
    <row r="1530" spans="1:12" x14ac:dyDescent="0.75">
      <c r="A1530" s="2">
        <v>43168</v>
      </c>
      <c r="B1530" s="12">
        <v>176.48</v>
      </c>
      <c r="C1530" s="12">
        <v>189.91</v>
      </c>
      <c r="D1530" s="12">
        <v>160.43</v>
      </c>
      <c r="E1530" s="12">
        <v>187.17</v>
      </c>
      <c r="F1530" s="12">
        <v>943363968</v>
      </c>
      <c r="G1530" s="12">
        <v>10398444427</v>
      </c>
      <c r="H1530" s="7">
        <f t="shared" si="23"/>
        <v>6.0573436083408878E-2</v>
      </c>
      <c r="L1530" s="1"/>
    </row>
    <row r="1531" spans="1:12" x14ac:dyDescent="0.75">
      <c r="A1531" s="2">
        <v>43169</v>
      </c>
      <c r="B1531" s="12">
        <v>188.11</v>
      </c>
      <c r="C1531" s="12">
        <v>194.65</v>
      </c>
      <c r="D1531" s="12">
        <v>176.54</v>
      </c>
      <c r="E1531" s="12">
        <v>177.73</v>
      </c>
      <c r="F1531" s="12">
        <v>625808000</v>
      </c>
      <c r="G1531" s="12">
        <v>9876881425</v>
      </c>
      <c r="H1531" s="7">
        <f t="shared" si="23"/>
        <v>-5.5180479506671751E-2</v>
      </c>
      <c r="L1531" s="1"/>
    </row>
    <row r="1532" spans="1:12" x14ac:dyDescent="0.75">
      <c r="A1532" s="2">
        <v>43170</v>
      </c>
      <c r="B1532" s="12">
        <v>177.51</v>
      </c>
      <c r="C1532" s="12">
        <v>193.48</v>
      </c>
      <c r="D1532" s="12">
        <v>172.47</v>
      </c>
      <c r="E1532" s="12">
        <v>188.95</v>
      </c>
      <c r="F1532" s="12">
        <v>669377984</v>
      </c>
      <c r="G1532" s="12">
        <v>10502793498</v>
      </c>
      <c r="H1532" s="7">
        <f t="shared" si="23"/>
        <v>6.4447073404315242E-2</v>
      </c>
      <c r="L1532" s="1"/>
    </row>
    <row r="1533" spans="1:12" x14ac:dyDescent="0.75">
      <c r="A1533" s="2">
        <v>43171</v>
      </c>
      <c r="B1533" s="12">
        <v>189.02</v>
      </c>
      <c r="C1533" s="12">
        <v>193.34</v>
      </c>
      <c r="D1533" s="12">
        <v>175.88</v>
      </c>
      <c r="E1533" s="12">
        <v>178.23</v>
      </c>
      <c r="F1533" s="12">
        <v>567628992</v>
      </c>
      <c r="G1533" s="12">
        <v>9909960606</v>
      </c>
      <c r="H1533" s="7">
        <f t="shared" si="23"/>
        <v>-5.708390646492445E-2</v>
      </c>
      <c r="L1533" s="1"/>
    </row>
    <row r="1534" spans="1:12" x14ac:dyDescent="0.75">
      <c r="A1534" s="2">
        <v>43172</v>
      </c>
      <c r="B1534" s="12">
        <v>177.6</v>
      </c>
      <c r="C1534" s="12">
        <v>181.87</v>
      </c>
      <c r="D1534" s="12">
        <v>172.26</v>
      </c>
      <c r="E1534" s="12">
        <v>175.78</v>
      </c>
      <c r="F1534" s="12">
        <v>468094016</v>
      </c>
      <c r="G1534" s="12">
        <v>9776393862</v>
      </c>
      <c r="H1534" s="7">
        <f t="shared" si="23"/>
        <v>-1.0247747747747709E-2</v>
      </c>
      <c r="L1534" s="1"/>
    </row>
    <row r="1535" spans="1:12" x14ac:dyDescent="0.75">
      <c r="A1535" s="2">
        <v>43173</v>
      </c>
      <c r="B1535" s="12">
        <v>175.94</v>
      </c>
      <c r="C1535" s="12">
        <v>177.55</v>
      </c>
      <c r="D1535" s="12">
        <v>158.63</v>
      </c>
      <c r="E1535" s="12">
        <v>161.1</v>
      </c>
      <c r="F1535" s="12">
        <v>480652992</v>
      </c>
      <c r="G1535" s="12">
        <v>8962106001</v>
      </c>
      <c r="H1535" s="7">
        <f t="shared" si="23"/>
        <v>-8.4346936455609894E-2</v>
      </c>
      <c r="L1535" s="1"/>
    </row>
    <row r="1536" spans="1:12" x14ac:dyDescent="0.75">
      <c r="A1536" s="2">
        <v>43174</v>
      </c>
      <c r="B1536" s="12">
        <v>161.19999999999999</v>
      </c>
      <c r="C1536" s="12">
        <v>167.33</v>
      </c>
      <c r="D1536" s="12">
        <v>151.47999999999999</v>
      </c>
      <c r="E1536" s="12">
        <v>164.48</v>
      </c>
      <c r="F1536" s="12">
        <v>564609024</v>
      </c>
      <c r="G1536" s="12">
        <v>9152161117</v>
      </c>
      <c r="H1536" s="7">
        <f t="shared" si="23"/>
        <v>2.0347394540942938E-2</v>
      </c>
      <c r="L1536" s="1"/>
    </row>
    <row r="1537" spans="1:12" x14ac:dyDescent="0.75">
      <c r="A1537" s="2">
        <v>43175</v>
      </c>
      <c r="B1537" s="12">
        <v>164.82</v>
      </c>
      <c r="C1537" s="12">
        <v>171.26</v>
      </c>
      <c r="D1537" s="12">
        <v>158.99</v>
      </c>
      <c r="E1537" s="12">
        <v>165.45</v>
      </c>
      <c r="F1537" s="12">
        <v>436628000</v>
      </c>
      <c r="G1537" s="12">
        <v>9208968693</v>
      </c>
      <c r="H1537" s="7">
        <f t="shared" si="23"/>
        <v>3.8223516563523569E-3</v>
      </c>
      <c r="L1537" s="1"/>
    </row>
    <row r="1538" spans="1:12" x14ac:dyDescent="0.75">
      <c r="A1538" s="2">
        <v>43176</v>
      </c>
      <c r="B1538" s="12">
        <v>165.19</v>
      </c>
      <c r="C1538" s="12">
        <v>165.22</v>
      </c>
      <c r="D1538" s="12">
        <v>151.06</v>
      </c>
      <c r="E1538" s="12">
        <v>152.97</v>
      </c>
      <c r="F1538" s="12">
        <v>403808992</v>
      </c>
      <c r="G1538" s="12">
        <v>8516500296</v>
      </c>
      <c r="H1538" s="7">
        <f t="shared" si="23"/>
        <v>-7.3975422241055744E-2</v>
      </c>
      <c r="L1538" s="1"/>
    </row>
    <row r="1539" spans="1:12" x14ac:dyDescent="0.75">
      <c r="A1539" s="2">
        <v>43177</v>
      </c>
      <c r="B1539" s="12">
        <v>152.54</v>
      </c>
      <c r="C1539" s="12">
        <v>156.15</v>
      </c>
      <c r="D1539" s="12">
        <v>138.02000000000001</v>
      </c>
      <c r="E1539" s="12">
        <v>154.07</v>
      </c>
      <c r="F1539" s="12">
        <v>595955008</v>
      </c>
      <c r="G1539" s="12">
        <v>8580189410</v>
      </c>
      <c r="H1539" s="7">
        <f t="shared" ref="H1539:H1602" si="24">(E1539-B1539)/B1539</f>
        <v>1.0030156024649281E-2</v>
      </c>
      <c r="L1539" s="1"/>
    </row>
    <row r="1540" spans="1:12" x14ac:dyDescent="0.75">
      <c r="A1540" s="2">
        <v>43178</v>
      </c>
      <c r="B1540" s="12">
        <v>155.47999999999999</v>
      </c>
      <c r="C1540" s="12">
        <v>163.05000000000001</v>
      </c>
      <c r="D1540" s="12">
        <v>151.66</v>
      </c>
      <c r="E1540" s="12">
        <v>161.13999999999999</v>
      </c>
      <c r="F1540" s="12">
        <v>504832992</v>
      </c>
      <c r="G1540" s="12">
        <v>8976121254</v>
      </c>
      <c r="H1540" s="7">
        <f t="shared" si="24"/>
        <v>3.6403395935168489E-2</v>
      </c>
      <c r="L1540" s="1"/>
    </row>
    <row r="1541" spans="1:12" x14ac:dyDescent="0.75">
      <c r="A1541" s="2">
        <v>43179</v>
      </c>
      <c r="B1541" s="12">
        <v>161.52000000000001</v>
      </c>
      <c r="C1541" s="12">
        <v>173.3</v>
      </c>
      <c r="D1541" s="12">
        <v>156.82</v>
      </c>
      <c r="E1541" s="12">
        <v>168.82</v>
      </c>
      <c r="F1541" s="12">
        <v>492892000</v>
      </c>
      <c r="G1541" s="12">
        <v>9405993910</v>
      </c>
      <c r="H1541" s="7">
        <f t="shared" si="24"/>
        <v>4.5195641406636844E-2</v>
      </c>
      <c r="L1541" s="1"/>
    </row>
    <row r="1542" spans="1:12" x14ac:dyDescent="0.75">
      <c r="A1542" s="2">
        <v>43180</v>
      </c>
      <c r="B1542" s="12">
        <v>169.56</v>
      </c>
      <c r="C1542" s="12">
        <v>175.26</v>
      </c>
      <c r="D1542" s="12">
        <v>166.62</v>
      </c>
      <c r="E1542" s="12">
        <v>169.05</v>
      </c>
      <c r="F1542" s="12">
        <v>462536000</v>
      </c>
      <c r="G1542" s="12">
        <v>9421555108</v>
      </c>
      <c r="H1542" s="7">
        <f t="shared" si="24"/>
        <v>-3.007784854918559E-3</v>
      </c>
      <c r="L1542" s="1"/>
    </row>
    <row r="1543" spans="1:12" x14ac:dyDescent="0.75">
      <c r="A1543" s="2">
        <v>43181</v>
      </c>
      <c r="B1543" s="12">
        <v>168.72</v>
      </c>
      <c r="C1543" s="12">
        <v>172.31</v>
      </c>
      <c r="D1543" s="12">
        <v>161.11000000000001</v>
      </c>
      <c r="E1543" s="12">
        <v>163.66999999999999</v>
      </c>
      <c r="F1543" s="12">
        <v>404996992</v>
      </c>
      <c r="G1543" s="12">
        <v>9124249896</v>
      </c>
      <c r="H1543" s="7">
        <f t="shared" si="24"/>
        <v>-2.9931247036510261E-2</v>
      </c>
      <c r="L1543" s="1"/>
    </row>
    <row r="1544" spans="1:12" x14ac:dyDescent="0.75">
      <c r="A1544" s="2">
        <v>43182</v>
      </c>
      <c r="B1544" s="12">
        <v>163.58000000000001</v>
      </c>
      <c r="C1544" s="12">
        <v>167.83</v>
      </c>
      <c r="D1544" s="12">
        <v>157.26</v>
      </c>
      <c r="E1544" s="12">
        <v>167.83</v>
      </c>
      <c r="F1544" s="12">
        <v>348056000</v>
      </c>
      <c r="G1544" s="12">
        <v>9358153821</v>
      </c>
      <c r="H1544" s="7">
        <f t="shared" si="24"/>
        <v>2.5981171292334026E-2</v>
      </c>
      <c r="L1544" s="1"/>
    </row>
    <row r="1545" spans="1:12" x14ac:dyDescent="0.75">
      <c r="A1545" s="2">
        <v>43183</v>
      </c>
      <c r="B1545" s="12">
        <v>168.53</v>
      </c>
      <c r="C1545" s="12">
        <v>168.65</v>
      </c>
      <c r="D1545" s="12">
        <v>159.63</v>
      </c>
      <c r="E1545" s="12">
        <v>159.63</v>
      </c>
      <c r="F1545" s="12">
        <v>290270016</v>
      </c>
      <c r="G1545" s="12">
        <v>8903292216</v>
      </c>
      <c r="H1545" s="7">
        <f t="shared" si="24"/>
        <v>-5.2809588797246815E-2</v>
      </c>
      <c r="L1545" s="1"/>
    </row>
    <row r="1546" spans="1:12" x14ac:dyDescent="0.75">
      <c r="A1546" s="2">
        <v>43184</v>
      </c>
      <c r="B1546" s="12">
        <v>158.86000000000001</v>
      </c>
      <c r="C1546" s="12">
        <v>162.72</v>
      </c>
      <c r="D1546" s="12">
        <v>157.52000000000001</v>
      </c>
      <c r="E1546" s="12">
        <v>160.08000000000001</v>
      </c>
      <c r="F1546" s="12">
        <v>241431008</v>
      </c>
      <c r="G1546" s="12">
        <v>8931055242</v>
      </c>
      <c r="H1546" s="7">
        <f t="shared" si="24"/>
        <v>7.6797179906836132E-3</v>
      </c>
      <c r="L1546" s="1"/>
    </row>
    <row r="1547" spans="1:12" x14ac:dyDescent="0.75">
      <c r="A1547" s="2">
        <v>43185</v>
      </c>
      <c r="B1547" s="12">
        <v>160.16</v>
      </c>
      <c r="C1547" s="12">
        <v>160.99</v>
      </c>
      <c r="D1547" s="12">
        <v>143.12</v>
      </c>
      <c r="E1547" s="12">
        <v>149.22</v>
      </c>
      <c r="F1547" s="12">
        <v>407135008</v>
      </c>
      <c r="G1547" s="12">
        <v>8327233976</v>
      </c>
      <c r="H1547" s="7">
        <f t="shared" si="24"/>
        <v>-6.8306693306693297E-2</v>
      </c>
      <c r="L1547" s="1"/>
    </row>
    <row r="1548" spans="1:12" x14ac:dyDescent="0.75">
      <c r="A1548" s="2">
        <v>43186</v>
      </c>
      <c r="B1548" s="12">
        <v>148.96</v>
      </c>
      <c r="C1548" s="12">
        <v>149.62</v>
      </c>
      <c r="D1548" s="12">
        <v>135.78</v>
      </c>
      <c r="E1548" s="12">
        <v>135.78</v>
      </c>
      <c r="F1548" s="12">
        <v>385104000</v>
      </c>
      <c r="G1548" s="12">
        <v>7579179651</v>
      </c>
      <c r="H1548" s="7">
        <f t="shared" si="24"/>
        <v>-8.8480128893662774E-2</v>
      </c>
      <c r="L1548" s="1"/>
    </row>
    <row r="1549" spans="1:12" x14ac:dyDescent="0.75">
      <c r="A1549" s="2">
        <v>43187</v>
      </c>
      <c r="B1549" s="12">
        <v>135.49</v>
      </c>
      <c r="C1549" s="12">
        <v>140.13</v>
      </c>
      <c r="D1549" s="12">
        <v>131.03</v>
      </c>
      <c r="E1549" s="12">
        <v>131.75</v>
      </c>
      <c r="F1549" s="12">
        <v>328374016</v>
      </c>
      <c r="G1549" s="12">
        <v>7356010690</v>
      </c>
      <c r="H1549" s="7">
        <f t="shared" si="24"/>
        <v>-2.7603513174404081E-2</v>
      </c>
      <c r="L1549" s="1"/>
    </row>
    <row r="1550" spans="1:12" x14ac:dyDescent="0.75">
      <c r="A1550" s="2">
        <v>43188</v>
      </c>
      <c r="B1550" s="12">
        <v>131.93</v>
      </c>
      <c r="C1550" s="12">
        <v>132.61000000000001</v>
      </c>
      <c r="D1550" s="12">
        <v>113.93</v>
      </c>
      <c r="E1550" s="12">
        <v>114.68</v>
      </c>
      <c r="F1550" s="12">
        <v>476804000</v>
      </c>
      <c r="G1550" s="12">
        <v>6404746988</v>
      </c>
      <c r="H1550" s="7">
        <f t="shared" si="24"/>
        <v>-0.13075115591601605</v>
      </c>
      <c r="L1550" s="1"/>
    </row>
    <row r="1551" spans="1:12" x14ac:dyDescent="0.75">
      <c r="A1551" s="2">
        <v>43189</v>
      </c>
      <c r="B1551" s="12">
        <v>114.8</v>
      </c>
      <c r="C1551" s="12">
        <v>124.9</v>
      </c>
      <c r="D1551" s="12">
        <v>110.26</v>
      </c>
      <c r="E1551" s="12">
        <v>118.6</v>
      </c>
      <c r="F1551" s="12">
        <v>468439008</v>
      </c>
      <c r="G1551" s="12">
        <v>6625396575</v>
      </c>
      <c r="H1551" s="7">
        <f t="shared" si="24"/>
        <v>3.3101045296167225E-2</v>
      </c>
      <c r="L1551" s="1"/>
    </row>
    <row r="1552" spans="1:12" x14ac:dyDescent="0.75">
      <c r="A1552" s="2">
        <v>43190</v>
      </c>
      <c r="B1552" s="12">
        <v>118.64</v>
      </c>
      <c r="C1552" s="12">
        <v>123.87</v>
      </c>
      <c r="D1552" s="12">
        <v>116.18</v>
      </c>
      <c r="E1552" s="12">
        <v>116.61</v>
      </c>
      <c r="F1552" s="12">
        <v>295439008</v>
      </c>
      <c r="G1552" s="12">
        <v>6515946056</v>
      </c>
      <c r="H1552" s="7">
        <f t="shared" si="24"/>
        <v>-1.7110586648685106E-2</v>
      </c>
      <c r="L1552" s="1"/>
    </row>
    <row r="1553" spans="1:12" x14ac:dyDescent="0.75">
      <c r="A1553" s="2">
        <v>43191</v>
      </c>
      <c r="B1553" s="12">
        <v>116.9</v>
      </c>
      <c r="C1553" s="12">
        <v>117.83</v>
      </c>
      <c r="D1553" s="12">
        <v>110.52</v>
      </c>
      <c r="E1553" s="12">
        <v>115.22</v>
      </c>
      <c r="F1553" s="12">
        <v>274182016</v>
      </c>
      <c r="G1553" s="12">
        <v>6440292739</v>
      </c>
      <c r="H1553" s="7">
        <f t="shared" si="24"/>
        <v>-1.4371257485029997E-2</v>
      </c>
      <c r="L1553" s="1"/>
    </row>
    <row r="1554" spans="1:12" x14ac:dyDescent="0.75">
      <c r="A1554" s="2">
        <v>43192</v>
      </c>
      <c r="B1554" s="12">
        <v>115.24</v>
      </c>
      <c r="C1554" s="12">
        <v>121.42</v>
      </c>
      <c r="D1554" s="12">
        <v>114.72</v>
      </c>
      <c r="E1554" s="12">
        <v>119.31</v>
      </c>
      <c r="F1554" s="12">
        <v>271703008</v>
      </c>
      <c r="G1554" s="12">
        <v>6670329213</v>
      </c>
      <c r="H1554" s="7">
        <f t="shared" si="24"/>
        <v>3.531759805623054E-2</v>
      </c>
      <c r="L1554" s="1"/>
    </row>
    <row r="1555" spans="1:12" x14ac:dyDescent="0.75">
      <c r="A1555" s="2">
        <v>43193</v>
      </c>
      <c r="B1555" s="12">
        <v>119.51</v>
      </c>
      <c r="C1555" s="12">
        <v>136.44999999999999</v>
      </c>
      <c r="D1555" s="12">
        <v>118.58</v>
      </c>
      <c r="E1555" s="12">
        <v>134.47</v>
      </c>
      <c r="F1555" s="12">
        <v>375408992</v>
      </c>
      <c r="G1555" s="12">
        <v>7520099456</v>
      </c>
      <c r="H1555" s="7">
        <f t="shared" si="24"/>
        <v>0.12517780938833564</v>
      </c>
      <c r="L1555" s="1"/>
    </row>
    <row r="1556" spans="1:12" x14ac:dyDescent="0.75">
      <c r="A1556" s="2">
        <v>43194</v>
      </c>
      <c r="B1556" s="12">
        <v>133.91</v>
      </c>
      <c r="C1556" s="12">
        <v>134.61000000000001</v>
      </c>
      <c r="D1556" s="12">
        <v>116.58</v>
      </c>
      <c r="E1556" s="12">
        <v>118.41</v>
      </c>
      <c r="F1556" s="12">
        <v>380351008</v>
      </c>
      <c r="G1556" s="12">
        <v>6623848143</v>
      </c>
      <c r="H1556" s="7">
        <f t="shared" si="24"/>
        <v>-0.11574938391456949</v>
      </c>
      <c r="L1556" s="1"/>
    </row>
    <row r="1557" spans="1:12" x14ac:dyDescent="0.75">
      <c r="A1557" s="2">
        <v>43195</v>
      </c>
      <c r="B1557" s="12">
        <v>118.21</v>
      </c>
      <c r="C1557" s="12">
        <v>121.29</v>
      </c>
      <c r="D1557" s="12">
        <v>114.47</v>
      </c>
      <c r="E1557" s="12">
        <v>119.13</v>
      </c>
      <c r="F1557" s="12">
        <v>294022016</v>
      </c>
      <c r="G1557" s="12">
        <v>6665917788</v>
      </c>
      <c r="H1557" s="7">
        <f t="shared" si="24"/>
        <v>7.7827594958125518E-3</v>
      </c>
      <c r="L1557" s="1"/>
    </row>
    <row r="1558" spans="1:12" x14ac:dyDescent="0.75">
      <c r="A1558" s="2">
        <v>43196</v>
      </c>
      <c r="B1558" s="12">
        <v>118.82</v>
      </c>
      <c r="C1558" s="12">
        <v>119.93</v>
      </c>
      <c r="D1558" s="12">
        <v>112.79</v>
      </c>
      <c r="E1558" s="12">
        <v>113.15</v>
      </c>
      <c r="F1558" s="12">
        <v>233190000</v>
      </c>
      <c r="G1558" s="12">
        <v>6333258411</v>
      </c>
      <c r="H1558" s="7">
        <f t="shared" si="24"/>
        <v>-4.7719239185322233E-2</v>
      </c>
      <c r="L1558" s="1"/>
    </row>
    <row r="1559" spans="1:12" x14ac:dyDescent="0.75">
      <c r="A1559" s="2">
        <v>43197</v>
      </c>
      <c r="B1559" s="12">
        <v>113.14</v>
      </c>
      <c r="C1559" s="12">
        <v>119.38</v>
      </c>
      <c r="D1559" s="12">
        <v>113.1</v>
      </c>
      <c r="E1559" s="12">
        <v>116.26</v>
      </c>
      <c r="F1559" s="12">
        <v>211470000</v>
      </c>
      <c r="G1559" s="12">
        <v>6508657630</v>
      </c>
      <c r="H1559" s="7">
        <f t="shared" si="24"/>
        <v>2.7576453950857387E-2</v>
      </c>
      <c r="L1559" s="1"/>
    </row>
    <row r="1560" spans="1:12" x14ac:dyDescent="0.75">
      <c r="A1560" s="2">
        <v>43198</v>
      </c>
      <c r="B1560" s="12">
        <v>116.29</v>
      </c>
      <c r="C1560" s="12">
        <v>118.55</v>
      </c>
      <c r="D1560" s="12">
        <v>115.95</v>
      </c>
      <c r="E1560" s="12">
        <v>117.67</v>
      </c>
      <c r="F1560" s="12">
        <v>194664000</v>
      </c>
      <c r="G1560" s="12">
        <v>6589392072</v>
      </c>
      <c r="H1560" s="7">
        <f t="shared" si="24"/>
        <v>1.1866884512855752E-2</v>
      </c>
      <c r="L1560" s="1"/>
    </row>
    <row r="1561" spans="1:12" x14ac:dyDescent="0.75">
      <c r="A1561" s="2">
        <v>43199</v>
      </c>
      <c r="B1561" s="12">
        <v>117.78</v>
      </c>
      <c r="C1561" s="12">
        <v>122.43</v>
      </c>
      <c r="D1561" s="12">
        <v>113.32</v>
      </c>
      <c r="E1561" s="12">
        <v>114.99</v>
      </c>
      <c r="F1561" s="12">
        <v>260171008</v>
      </c>
      <c r="G1561" s="12">
        <v>6440841467</v>
      </c>
      <c r="H1561" s="7">
        <f t="shared" si="24"/>
        <v>-2.3688232297503872E-2</v>
      </c>
      <c r="L1561" s="1"/>
    </row>
    <row r="1562" spans="1:12" x14ac:dyDescent="0.75">
      <c r="A1562" s="2">
        <v>43200</v>
      </c>
      <c r="B1562" s="12">
        <v>115.21</v>
      </c>
      <c r="C1562" s="12">
        <v>115.4</v>
      </c>
      <c r="D1562" s="12">
        <v>112.52</v>
      </c>
      <c r="E1562" s="12">
        <v>114.26</v>
      </c>
      <c r="F1562" s="12">
        <v>202879008</v>
      </c>
      <c r="G1562" s="12">
        <v>6401817412</v>
      </c>
      <c r="H1562" s="7">
        <f t="shared" si="24"/>
        <v>-8.2458119954864038E-3</v>
      </c>
      <c r="L1562" s="1"/>
    </row>
    <row r="1563" spans="1:12" x14ac:dyDescent="0.75">
      <c r="A1563" s="2">
        <v>43201</v>
      </c>
      <c r="B1563" s="12">
        <v>114.29</v>
      </c>
      <c r="C1563" s="12">
        <v>119.09</v>
      </c>
      <c r="D1563" s="12">
        <v>113.33</v>
      </c>
      <c r="E1563" s="12">
        <v>118.29</v>
      </c>
      <c r="F1563" s="12">
        <v>230068992</v>
      </c>
      <c r="G1563" s="12">
        <v>6628996616</v>
      </c>
      <c r="H1563" s="7">
        <f t="shared" si="24"/>
        <v>3.4998687549216902E-2</v>
      </c>
      <c r="L1563" s="1"/>
    </row>
    <row r="1564" spans="1:12" x14ac:dyDescent="0.75">
      <c r="A1564" s="2">
        <v>43202</v>
      </c>
      <c r="B1564" s="12">
        <v>118.29</v>
      </c>
      <c r="C1564" s="12">
        <v>129.34</v>
      </c>
      <c r="D1564" s="12">
        <v>113.55</v>
      </c>
      <c r="E1564" s="12">
        <v>129.34</v>
      </c>
      <c r="F1564" s="12">
        <v>587510976</v>
      </c>
      <c r="G1564" s="12">
        <v>7249888005</v>
      </c>
      <c r="H1564" s="7">
        <f t="shared" si="24"/>
        <v>9.3414489813170992E-2</v>
      </c>
      <c r="L1564" s="1"/>
    </row>
    <row r="1565" spans="1:12" x14ac:dyDescent="0.75">
      <c r="A1565" s="2">
        <v>43203</v>
      </c>
      <c r="B1565" s="12">
        <v>129.27000000000001</v>
      </c>
      <c r="C1565" s="12">
        <v>133.04</v>
      </c>
      <c r="D1565" s="12">
        <v>124.06</v>
      </c>
      <c r="E1565" s="12">
        <v>125.35</v>
      </c>
      <c r="F1565" s="12">
        <v>458040000</v>
      </c>
      <c r="G1565" s="12">
        <v>7028553368</v>
      </c>
      <c r="H1565" s="7">
        <f t="shared" si="24"/>
        <v>-3.0324127794538684E-2</v>
      </c>
      <c r="L1565" s="1"/>
    </row>
    <row r="1566" spans="1:12" x14ac:dyDescent="0.75">
      <c r="A1566" s="2">
        <v>43204</v>
      </c>
      <c r="B1566" s="12">
        <v>125.22</v>
      </c>
      <c r="C1566" s="12">
        <v>129.34</v>
      </c>
      <c r="D1566" s="12">
        <v>124.77</v>
      </c>
      <c r="E1566" s="12">
        <v>126.29</v>
      </c>
      <c r="F1566" s="12">
        <v>258806000</v>
      </c>
      <c r="G1566" s="12">
        <v>7083109035</v>
      </c>
      <c r="H1566" s="7">
        <f t="shared" si="24"/>
        <v>8.5449608688708458E-3</v>
      </c>
      <c r="L1566" s="1"/>
    </row>
    <row r="1567" spans="1:12" x14ac:dyDescent="0.75">
      <c r="A1567" s="2">
        <v>43205</v>
      </c>
      <c r="B1567" s="12">
        <v>126.67</v>
      </c>
      <c r="C1567" s="12">
        <v>132.04</v>
      </c>
      <c r="D1567" s="12">
        <v>126.67</v>
      </c>
      <c r="E1567" s="12">
        <v>132.04</v>
      </c>
      <c r="F1567" s="12">
        <v>274427008</v>
      </c>
      <c r="G1567" s="12">
        <v>7407732783</v>
      </c>
      <c r="H1567" s="7">
        <f t="shared" si="24"/>
        <v>4.2393621220494122E-2</v>
      </c>
      <c r="L1567" s="1"/>
    </row>
    <row r="1568" spans="1:12" x14ac:dyDescent="0.75">
      <c r="A1568" s="2">
        <v>43206</v>
      </c>
      <c r="B1568" s="12">
        <v>131.97</v>
      </c>
      <c r="C1568" s="12">
        <v>132.63</v>
      </c>
      <c r="D1568" s="12">
        <v>125.24</v>
      </c>
      <c r="E1568" s="12">
        <v>128.34</v>
      </c>
      <c r="F1568" s="12">
        <v>290855008</v>
      </c>
      <c r="G1568" s="12">
        <v>7201443158</v>
      </c>
      <c r="H1568" s="7">
        <f t="shared" si="24"/>
        <v>-2.7506251420777415E-2</v>
      </c>
      <c r="L1568" s="1"/>
    </row>
    <row r="1569" spans="1:12" x14ac:dyDescent="0.75">
      <c r="A1569" s="2">
        <v>43207</v>
      </c>
      <c r="B1569" s="12">
        <v>128.71</v>
      </c>
      <c r="C1569" s="12">
        <v>139.65</v>
      </c>
      <c r="D1569" s="12">
        <v>128.71</v>
      </c>
      <c r="E1569" s="12">
        <v>132.93</v>
      </c>
      <c r="F1569" s="12">
        <v>532336000</v>
      </c>
      <c r="G1569" s="12">
        <v>7461107435</v>
      </c>
      <c r="H1569" s="7">
        <f t="shared" si="24"/>
        <v>3.2786885245901627E-2</v>
      </c>
      <c r="L1569" s="1"/>
    </row>
    <row r="1570" spans="1:12" x14ac:dyDescent="0.75">
      <c r="A1570" s="2">
        <v>43208</v>
      </c>
      <c r="B1570" s="12">
        <v>132.38</v>
      </c>
      <c r="C1570" s="12">
        <v>140.85</v>
      </c>
      <c r="D1570" s="12">
        <v>132.38</v>
      </c>
      <c r="E1570" s="12">
        <v>140</v>
      </c>
      <c r="F1570" s="12">
        <v>381161984</v>
      </c>
      <c r="G1570" s="12">
        <v>7860031849</v>
      </c>
      <c r="H1570" s="7">
        <f t="shared" si="24"/>
        <v>5.756156519111652E-2</v>
      </c>
      <c r="L1570" s="1"/>
    </row>
    <row r="1571" spans="1:12" x14ac:dyDescent="0.75">
      <c r="A1571" s="2">
        <v>43209</v>
      </c>
      <c r="B1571" s="12">
        <v>140.04</v>
      </c>
      <c r="C1571" s="12">
        <v>146.87</v>
      </c>
      <c r="D1571" s="12">
        <v>138.96</v>
      </c>
      <c r="E1571" s="12">
        <v>146.30000000000001</v>
      </c>
      <c r="F1571" s="12">
        <v>408736000</v>
      </c>
      <c r="G1571" s="12">
        <v>8216206205</v>
      </c>
      <c r="H1571" s="7">
        <f t="shared" si="24"/>
        <v>4.4701513853184945E-2</v>
      </c>
      <c r="L1571" s="1"/>
    </row>
    <row r="1572" spans="1:12" x14ac:dyDescent="0.75">
      <c r="A1572" s="2">
        <v>43210</v>
      </c>
      <c r="B1572" s="12">
        <v>146.5</v>
      </c>
      <c r="C1572" s="12">
        <v>155.72</v>
      </c>
      <c r="D1572" s="12">
        <v>143.84</v>
      </c>
      <c r="E1572" s="12">
        <v>155.54</v>
      </c>
      <c r="F1572" s="12">
        <v>491945984</v>
      </c>
      <c r="G1572" s="12">
        <v>8737234629</v>
      </c>
      <c r="H1572" s="7">
        <f t="shared" si="24"/>
        <v>6.1706484641638172E-2</v>
      </c>
      <c r="L1572" s="1"/>
    </row>
    <row r="1573" spans="1:12" x14ac:dyDescent="0.75">
      <c r="A1573" s="2">
        <v>43211</v>
      </c>
      <c r="B1573" s="12">
        <v>155.68</v>
      </c>
      <c r="C1573" s="12">
        <v>156.61000000000001</v>
      </c>
      <c r="D1573" s="12">
        <v>142.18</v>
      </c>
      <c r="E1573" s="12">
        <v>148.93</v>
      </c>
      <c r="F1573" s="12">
        <v>482924000</v>
      </c>
      <c r="G1573" s="12">
        <v>8368621973</v>
      </c>
      <c r="H1573" s="7">
        <f t="shared" si="24"/>
        <v>-4.3358170606372044E-2</v>
      </c>
      <c r="L1573" s="1"/>
    </row>
    <row r="1574" spans="1:12" x14ac:dyDescent="0.75">
      <c r="A1574" s="2">
        <v>43212</v>
      </c>
      <c r="B1574" s="12">
        <v>148.61000000000001</v>
      </c>
      <c r="C1574" s="12">
        <v>152.22999999999999</v>
      </c>
      <c r="D1574" s="12">
        <v>145.31</v>
      </c>
      <c r="E1574" s="12">
        <v>146.77000000000001</v>
      </c>
      <c r="F1574" s="12">
        <v>338735008</v>
      </c>
      <c r="G1574" s="12">
        <v>8249632683</v>
      </c>
      <c r="H1574" s="7">
        <f t="shared" si="24"/>
        <v>-1.2381400982437273E-2</v>
      </c>
      <c r="L1574" s="1"/>
    </row>
    <row r="1575" spans="1:12" x14ac:dyDescent="0.75">
      <c r="A1575" s="2">
        <v>43213</v>
      </c>
      <c r="B1575" s="12">
        <v>146.66999999999999</v>
      </c>
      <c r="C1575" s="12">
        <v>152.77000000000001</v>
      </c>
      <c r="D1575" s="12">
        <v>146.66999999999999</v>
      </c>
      <c r="E1575" s="12">
        <v>152.25</v>
      </c>
      <c r="F1575" s="12">
        <v>376060000</v>
      </c>
      <c r="G1575" s="12">
        <v>8559830144</v>
      </c>
      <c r="H1575" s="7">
        <f t="shared" si="24"/>
        <v>3.804458989568428E-2</v>
      </c>
      <c r="L1575" s="1"/>
    </row>
    <row r="1576" spans="1:12" x14ac:dyDescent="0.75">
      <c r="A1576" s="2">
        <v>43214</v>
      </c>
      <c r="B1576" s="12">
        <v>152.57</v>
      </c>
      <c r="C1576" s="12">
        <v>165.94</v>
      </c>
      <c r="D1576" s="12">
        <v>152.57</v>
      </c>
      <c r="E1576" s="12">
        <v>165.78</v>
      </c>
      <c r="F1576" s="12">
        <v>643558016</v>
      </c>
      <c r="G1576" s="12">
        <v>9323040641</v>
      </c>
      <c r="H1576" s="7">
        <f t="shared" si="24"/>
        <v>8.6583207707937399E-2</v>
      </c>
      <c r="L1576" s="1"/>
    </row>
    <row r="1577" spans="1:12" x14ac:dyDescent="0.75">
      <c r="A1577" s="2">
        <v>43215</v>
      </c>
      <c r="B1577" s="12">
        <v>165.09</v>
      </c>
      <c r="C1577" s="12">
        <v>165.09</v>
      </c>
      <c r="D1577" s="12">
        <v>142.59</v>
      </c>
      <c r="E1577" s="12">
        <v>144.76</v>
      </c>
      <c r="F1577" s="12">
        <v>613467008</v>
      </c>
      <c r="G1577" s="12">
        <v>8142994938</v>
      </c>
      <c r="H1577" s="7">
        <f t="shared" si="24"/>
        <v>-0.12314495123871835</v>
      </c>
      <c r="L1577" s="1"/>
    </row>
    <row r="1578" spans="1:12" x14ac:dyDescent="0.75">
      <c r="A1578" s="2">
        <v>43216</v>
      </c>
      <c r="B1578" s="12">
        <v>144.69999999999999</v>
      </c>
      <c r="C1578" s="12">
        <v>153.82</v>
      </c>
      <c r="D1578" s="12">
        <v>142.63999999999999</v>
      </c>
      <c r="E1578" s="12">
        <v>153.68</v>
      </c>
      <c r="F1578" s="12">
        <v>412436992</v>
      </c>
      <c r="G1578" s="12">
        <v>8646685578</v>
      </c>
      <c r="H1578" s="7">
        <f t="shared" si="24"/>
        <v>6.2059433310297299E-2</v>
      </c>
      <c r="L1578" s="1"/>
    </row>
    <row r="1579" spans="1:12" x14ac:dyDescent="0.75">
      <c r="A1579" s="2">
        <v>43217</v>
      </c>
      <c r="B1579" s="12">
        <v>153.44</v>
      </c>
      <c r="C1579" s="12">
        <v>153.62</v>
      </c>
      <c r="D1579" s="12">
        <v>145.9</v>
      </c>
      <c r="E1579" s="12">
        <v>145.9</v>
      </c>
      <c r="F1579" s="12">
        <v>386742016</v>
      </c>
      <c r="G1579" s="12">
        <v>8211418534</v>
      </c>
      <c r="H1579" s="7">
        <f t="shared" si="24"/>
        <v>-4.9139728884254379E-2</v>
      </c>
      <c r="L1579" s="1"/>
    </row>
    <row r="1580" spans="1:12" x14ac:dyDescent="0.75">
      <c r="A1580" s="2">
        <v>43218</v>
      </c>
      <c r="B1580" s="12">
        <v>145.74</v>
      </c>
      <c r="C1580" s="12">
        <v>153.33000000000001</v>
      </c>
      <c r="D1580" s="12">
        <v>145.74</v>
      </c>
      <c r="E1580" s="12">
        <v>152.30000000000001</v>
      </c>
      <c r="F1580" s="12">
        <v>337116992</v>
      </c>
      <c r="G1580" s="12">
        <v>8573467173</v>
      </c>
      <c r="H1580" s="7">
        <f t="shared" si="24"/>
        <v>4.5011664608206409E-2</v>
      </c>
      <c r="L1580" s="1"/>
    </row>
    <row r="1581" spans="1:12" x14ac:dyDescent="0.75">
      <c r="A1581" s="2">
        <v>43219</v>
      </c>
      <c r="B1581" s="12">
        <v>152.16</v>
      </c>
      <c r="C1581" s="12">
        <v>155.62</v>
      </c>
      <c r="D1581" s="12">
        <v>148.9</v>
      </c>
      <c r="E1581" s="12">
        <v>153.63</v>
      </c>
      <c r="F1581" s="12">
        <v>388081984</v>
      </c>
      <c r="G1581" s="12">
        <v>8650921305</v>
      </c>
      <c r="H1581" s="7">
        <f t="shared" si="24"/>
        <v>9.6608832807570898E-3</v>
      </c>
      <c r="L1581" s="1"/>
    </row>
    <row r="1582" spans="1:12" x14ac:dyDescent="0.75">
      <c r="A1582" s="2">
        <v>43220</v>
      </c>
      <c r="B1582" s="12">
        <v>153.65</v>
      </c>
      <c r="C1582" s="12">
        <v>154.08000000000001</v>
      </c>
      <c r="D1582" s="12">
        <v>147.87</v>
      </c>
      <c r="E1582" s="12">
        <v>148.47999999999999</v>
      </c>
      <c r="F1582" s="12">
        <v>341396992</v>
      </c>
      <c r="G1582" s="12">
        <v>8363095109</v>
      </c>
      <c r="H1582" s="7">
        <f t="shared" si="24"/>
        <v>-3.3647901073869287E-2</v>
      </c>
      <c r="L1582" s="1"/>
    </row>
    <row r="1583" spans="1:12" x14ac:dyDescent="0.75">
      <c r="A1583" s="2">
        <v>43221</v>
      </c>
      <c r="B1583" s="12">
        <v>148.34</v>
      </c>
      <c r="C1583" s="12">
        <v>148.54</v>
      </c>
      <c r="D1583" s="12">
        <v>143.94</v>
      </c>
      <c r="E1583" s="12">
        <v>148.49</v>
      </c>
      <c r="F1583" s="12">
        <v>342152000</v>
      </c>
      <c r="G1583" s="12">
        <v>8365945726</v>
      </c>
      <c r="H1583" s="7">
        <f t="shared" si="24"/>
        <v>1.0111905082918005E-3</v>
      </c>
      <c r="L1583" s="1"/>
    </row>
    <row r="1584" spans="1:12" x14ac:dyDescent="0.75">
      <c r="A1584" s="2">
        <v>43222</v>
      </c>
      <c r="B1584" s="12">
        <v>148.44999999999999</v>
      </c>
      <c r="C1584" s="12">
        <v>152.88999999999999</v>
      </c>
      <c r="D1584" s="12">
        <v>146.97999999999999</v>
      </c>
      <c r="E1584" s="12">
        <v>151.58000000000001</v>
      </c>
      <c r="F1584" s="12">
        <v>354656992</v>
      </c>
      <c r="G1584" s="12">
        <v>8542044175</v>
      </c>
      <c r="H1584" s="7">
        <f t="shared" si="24"/>
        <v>2.108454024924233E-2</v>
      </c>
      <c r="L1584" s="1"/>
    </row>
    <row r="1585" spans="1:12" x14ac:dyDescent="0.75">
      <c r="A1585" s="2">
        <v>43223</v>
      </c>
      <c r="B1585" s="12">
        <v>151.86000000000001</v>
      </c>
      <c r="C1585" s="12">
        <v>164</v>
      </c>
      <c r="D1585" s="12">
        <v>151.01</v>
      </c>
      <c r="E1585" s="12">
        <v>161.46</v>
      </c>
      <c r="F1585" s="12">
        <v>617984000</v>
      </c>
      <c r="G1585" s="12">
        <v>9101264231</v>
      </c>
      <c r="H1585" s="7">
        <f t="shared" si="24"/>
        <v>6.3216120110628174E-2</v>
      </c>
      <c r="L1585" s="1"/>
    </row>
    <row r="1586" spans="1:12" x14ac:dyDescent="0.75">
      <c r="A1586" s="2">
        <v>43224</v>
      </c>
      <c r="B1586" s="12">
        <v>160.47</v>
      </c>
      <c r="C1586" s="12">
        <v>170.38</v>
      </c>
      <c r="D1586" s="12">
        <v>157.94</v>
      </c>
      <c r="E1586" s="12">
        <v>168.79</v>
      </c>
      <c r="F1586" s="12">
        <v>633054976</v>
      </c>
      <c r="G1586" s="12">
        <v>9516919409</v>
      </c>
      <c r="H1586" s="7">
        <f t="shared" si="24"/>
        <v>5.1847697388920005E-2</v>
      </c>
      <c r="L1586" s="1"/>
    </row>
    <row r="1587" spans="1:12" x14ac:dyDescent="0.75">
      <c r="A1587" s="2">
        <v>43225</v>
      </c>
      <c r="B1587" s="12">
        <v>168.35</v>
      </c>
      <c r="C1587" s="12">
        <v>181.63</v>
      </c>
      <c r="D1587" s="12">
        <v>168.35</v>
      </c>
      <c r="E1587" s="12">
        <v>177.76</v>
      </c>
      <c r="F1587" s="12">
        <v>741246016</v>
      </c>
      <c r="G1587" s="12">
        <v>10025761273</v>
      </c>
      <c r="H1587" s="7">
        <f t="shared" si="24"/>
        <v>5.589545589545588E-2</v>
      </c>
      <c r="L1587" s="1"/>
    </row>
    <row r="1588" spans="1:12" x14ac:dyDescent="0.75">
      <c r="A1588" s="2">
        <v>43226</v>
      </c>
      <c r="B1588" s="12">
        <v>178.02</v>
      </c>
      <c r="C1588" s="12">
        <v>182.88</v>
      </c>
      <c r="D1588" s="12">
        <v>166.18</v>
      </c>
      <c r="E1588" s="12">
        <v>171.8</v>
      </c>
      <c r="F1588" s="12">
        <v>626270016</v>
      </c>
      <c r="G1588" s="12">
        <v>9692232318</v>
      </c>
      <c r="H1588" s="7">
        <f t="shared" si="24"/>
        <v>-3.4939894393888317E-2</v>
      </c>
      <c r="L1588" s="1"/>
    </row>
    <row r="1589" spans="1:12" x14ac:dyDescent="0.75">
      <c r="A1589" s="2">
        <v>43227</v>
      </c>
      <c r="B1589" s="12">
        <v>171.76</v>
      </c>
      <c r="C1589" s="12">
        <v>171.92</v>
      </c>
      <c r="D1589" s="12">
        <v>158.93</v>
      </c>
      <c r="E1589" s="12">
        <v>164.88</v>
      </c>
      <c r="F1589" s="12">
        <v>573281024</v>
      </c>
      <c r="G1589" s="12">
        <v>9304214739</v>
      </c>
      <c r="H1589" s="7">
        <f t="shared" si="24"/>
        <v>-4.0055891942244966E-2</v>
      </c>
      <c r="L1589" s="1"/>
    </row>
    <row r="1590" spans="1:12" x14ac:dyDescent="0.75">
      <c r="A1590" s="2">
        <v>43228</v>
      </c>
      <c r="B1590" s="12">
        <v>164.83</v>
      </c>
      <c r="C1590" s="12">
        <v>167.98</v>
      </c>
      <c r="D1590" s="12">
        <v>158.16</v>
      </c>
      <c r="E1590" s="12">
        <v>159.62</v>
      </c>
      <c r="F1590" s="12">
        <v>466308992</v>
      </c>
      <c r="G1590" s="12">
        <v>9009611517</v>
      </c>
      <c r="H1590" s="7">
        <f t="shared" si="24"/>
        <v>-3.1608323727476843E-2</v>
      </c>
      <c r="L1590" s="1"/>
    </row>
    <row r="1591" spans="1:12" x14ac:dyDescent="0.75">
      <c r="A1591" s="2">
        <v>43229</v>
      </c>
      <c r="B1591" s="12">
        <v>159.62</v>
      </c>
      <c r="C1591" s="12">
        <v>159.62</v>
      </c>
      <c r="D1591" s="12">
        <v>152.6</v>
      </c>
      <c r="E1591" s="12">
        <v>157.05000000000001</v>
      </c>
      <c r="F1591" s="12">
        <v>448136000</v>
      </c>
      <c r="G1591" s="12">
        <v>8867315508</v>
      </c>
      <c r="H1591" s="7">
        <f t="shared" si="24"/>
        <v>-1.610073925573232E-2</v>
      </c>
      <c r="L1591" s="1"/>
    </row>
    <row r="1592" spans="1:12" x14ac:dyDescent="0.75">
      <c r="A1592" s="2">
        <v>43230</v>
      </c>
      <c r="B1592" s="12">
        <v>157.15</v>
      </c>
      <c r="C1592" s="12">
        <v>160.34</v>
      </c>
      <c r="D1592" s="12">
        <v>149.34</v>
      </c>
      <c r="E1592" s="12">
        <v>149.87</v>
      </c>
      <c r="F1592" s="12">
        <v>426694016</v>
      </c>
      <c r="G1592" s="12">
        <v>8463834937</v>
      </c>
      <c r="H1592" s="7">
        <f t="shared" si="24"/>
        <v>-4.6325167037861922E-2</v>
      </c>
      <c r="L1592" s="1"/>
    </row>
    <row r="1593" spans="1:12" x14ac:dyDescent="0.75">
      <c r="A1593" s="2">
        <v>43231</v>
      </c>
      <c r="B1593" s="12">
        <v>149.44999999999999</v>
      </c>
      <c r="C1593" s="12">
        <v>149.44999999999999</v>
      </c>
      <c r="D1593" s="12">
        <v>134.72999999999999</v>
      </c>
      <c r="E1593" s="12">
        <v>137.12</v>
      </c>
      <c r="F1593" s="12">
        <v>530416000</v>
      </c>
      <c r="G1593" s="12">
        <v>7745751348</v>
      </c>
      <c r="H1593" s="7">
        <f t="shared" si="24"/>
        <v>-8.2502509200401378E-2</v>
      </c>
      <c r="L1593" s="1"/>
    </row>
    <row r="1594" spans="1:12" x14ac:dyDescent="0.75">
      <c r="A1594" s="2">
        <v>43232</v>
      </c>
      <c r="B1594" s="12">
        <v>137.26</v>
      </c>
      <c r="C1594" s="12">
        <v>144.41999999999999</v>
      </c>
      <c r="D1594" s="12">
        <v>132.59</v>
      </c>
      <c r="E1594" s="12">
        <v>141.88</v>
      </c>
      <c r="F1594" s="12">
        <v>410184992</v>
      </c>
      <c r="G1594" s="12">
        <v>8016973264</v>
      </c>
      <c r="H1594" s="7">
        <f t="shared" si="24"/>
        <v>3.3658749817863945E-2</v>
      </c>
      <c r="L1594" s="1"/>
    </row>
    <row r="1595" spans="1:12" x14ac:dyDescent="0.75">
      <c r="A1595" s="2">
        <v>43233</v>
      </c>
      <c r="B1595" s="12">
        <v>141.80000000000001</v>
      </c>
      <c r="C1595" s="12">
        <v>147.25</v>
      </c>
      <c r="D1595" s="12">
        <v>137.65</v>
      </c>
      <c r="E1595" s="12">
        <v>144.59</v>
      </c>
      <c r="F1595" s="12">
        <v>383224000</v>
      </c>
      <c r="G1595" s="12">
        <v>8172151736</v>
      </c>
      <c r="H1595" s="7">
        <f t="shared" si="24"/>
        <v>1.9675599435825048E-2</v>
      </c>
      <c r="L1595" s="1"/>
    </row>
    <row r="1596" spans="1:12" x14ac:dyDescent="0.75">
      <c r="A1596" s="2">
        <v>43234</v>
      </c>
      <c r="B1596" s="12">
        <v>144.62</v>
      </c>
      <c r="C1596" s="12">
        <v>152.15</v>
      </c>
      <c r="D1596" s="12">
        <v>136.07</v>
      </c>
      <c r="E1596" s="12">
        <v>147.71</v>
      </c>
      <c r="F1596" s="12">
        <v>584222016</v>
      </c>
      <c r="G1596" s="12">
        <v>8350939002</v>
      </c>
      <c r="H1596" s="7">
        <f t="shared" si="24"/>
        <v>2.136633937214772E-2</v>
      </c>
      <c r="L1596" s="1"/>
    </row>
    <row r="1597" spans="1:12" x14ac:dyDescent="0.75">
      <c r="A1597" s="2">
        <v>43235</v>
      </c>
      <c r="B1597" s="12">
        <v>147.49</v>
      </c>
      <c r="C1597" s="12">
        <v>149.38</v>
      </c>
      <c r="D1597" s="12">
        <v>138.57</v>
      </c>
      <c r="E1597" s="12">
        <v>139.88</v>
      </c>
      <c r="F1597" s="12">
        <v>415984992</v>
      </c>
      <c r="G1597" s="12">
        <v>7910044417</v>
      </c>
      <c r="H1597" s="7">
        <f t="shared" si="24"/>
        <v>-5.1596718421587993E-2</v>
      </c>
      <c r="L1597" s="1"/>
    </row>
    <row r="1598" spans="1:12" x14ac:dyDescent="0.75">
      <c r="A1598" s="2">
        <v>43236</v>
      </c>
      <c r="B1598" s="12">
        <v>139.65</v>
      </c>
      <c r="C1598" s="12">
        <v>140.65</v>
      </c>
      <c r="D1598" s="12">
        <v>135.28</v>
      </c>
      <c r="E1598" s="12">
        <v>139.27000000000001</v>
      </c>
      <c r="F1598" s="12">
        <v>351689984</v>
      </c>
      <c r="G1598" s="12">
        <v>7877577804</v>
      </c>
      <c r="H1598" s="7">
        <f t="shared" si="24"/>
        <v>-2.7210884353741169E-3</v>
      </c>
      <c r="L1598" s="1"/>
    </row>
    <row r="1599" spans="1:12" x14ac:dyDescent="0.75">
      <c r="A1599" s="2">
        <v>43237</v>
      </c>
      <c r="B1599" s="12">
        <v>139.56</v>
      </c>
      <c r="C1599" s="12">
        <v>141.16999999999999</v>
      </c>
      <c r="D1599" s="12">
        <v>131.94999999999999</v>
      </c>
      <c r="E1599" s="12">
        <v>132.77000000000001</v>
      </c>
      <c r="F1599" s="12">
        <v>320248992</v>
      </c>
      <c r="G1599" s="12">
        <v>7512142011</v>
      </c>
      <c r="H1599" s="7">
        <f t="shared" si="24"/>
        <v>-4.8652909143020867E-2</v>
      </c>
      <c r="L1599" s="1"/>
    </row>
    <row r="1600" spans="1:12" x14ac:dyDescent="0.75">
      <c r="A1600" s="2">
        <v>43238</v>
      </c>
      <c r="B1600" s="12">
        <v>132.69999999999999</v>
      </c>
      <c r="C1600" s="12">
        <v>137.05000000000001</v>
      </c>
      <c r="D1600" s="12">
        <v>129.69999999999999</v>
      </c>
      <c r="E1600" s="12">
        <v>136.06</v>
      </c>
      <c r="F1600" s="12">
        <v>371688000</v>
      </c>
      <c r="G1600" s="12">
        <v>7699946952</v>
      </c>
      <c r="H1600" s="7">
        <f t="shared" si="24"/>
        <v>2.5320271288621056E-2</v>
      </c>
      <c r="L1600" s="1"/>
    </row>
    <row r="1601" spans="1:12" x14ac:dyDescent="0.75">
      <c r="A1601" s="2">
        <v>43239</v>
      </c>
      <c r="B1601" s="12">
        <v>135.96</v>
      </c>
      <c r="C1601" s="12">
        <v>137.5</v>
      </c>
      <c r="D1601" s="12">
        <v>133.87</v>
      </c>
      <c r="E1601" s="12">
        <v>135.32</v>
      </c>
      <c r="F1601" s="12">
        <v>310963008</v>
      </c>
      <c r="G1601" s="12">
        <v>7660047420</v>
      </c>
      <c r="H1601" s="7">
        <f t="shared" si="24"/>
        <v>-4.7072668431892813E-3</v>
      </c>
      <c r="L1601" s="1"/>
    </row>
    <row r="1602" spans="1:12" x14ac:dyDescent="0.75">
      <c r="A1602" s="2">
        <v>43240</v>
      </c>
      <c r="B1602" s="12">
        <v>135.27000000000001</v>
      </c>
      <c r="C1602" s="12">
        <v>140.32</v>
      </c>
      <c r="D1602" s="12">
        <v>133.79</v>
      </c>
      <c r="E1602" s="12">
        <v>139.69999999999999</v>
      </c>
      <c r="F1602" s="12">
        <v>324983008</v>
      </c>
      <c r="G1602" s="12">
        <v>7910023833</v>
      </c>
      <c r="H1602" s="7">
        <f t="shared" si="24"/>
        <v>3.274931618244975E-2</v>
      </c>
      <c r="L1602" s="1"/>
    </row>
    <row r="1603" spans="1:12" x14ac:dyDescent="0.75">
      <c r="A1603" s="2">
        <v>43241</v>
      </c>
      <c r="B1603" s="12">
        <v>139.63999999999999</v>
      </c>
      <c r="C1603" s="12">
        <v>139.63999999999999</v>
      </c>
      <c r="D1603" s="12">
        <v>133.93</v>
      </c>
      <c r="E1603" s="12">
        <v>134.51</v>
      </c>
      <c r="F1603" s="12">
        <v>308376992</v>
      </c>
      <c r="G1603" s="12">
        <v>7618147582</v>
      </c>
      <c r="H1603" s="7">
        <f t="shared" ref="H1603:H1666" si="25">(E1603-B1603)/B1603</f>
        <v>-3.6737324548839843E-2</v>
      </c>
      <c r="L1603" s="1"/>
    </row>
    <row r="1604" spans="1:12" x14ac:dyDescent="0.75">
      <c r="A1604" s="2">
        <v>43242</v>
      </c>
      <c r="B1604" s="12">
        <v>134.26</v>
      </c>
      <c r="C1604" s="12">
        <v>135.6</v>
      </c>
      <c r="D1604" s="12">
        <v>128.33000000000001</v>
      </c>
      <c r="E1604" s="12">
        <v>128.68</v>
      </c>
      <c r="F1604" s="12">
        <v>294447008</v>
      </c>
      <c r="G1604" s="12">
        <v>7289726772</v>
      </c>
      <c r="H1604" s="7">
        <f t="shared" si="25"/>
        <v>-4.1561150007448117E-2</v>
      </c>
      <c r="L1604" s="1"/>
    </row>
    <row r="1605" spans="1:12" x14ac:dyDescent="0.75">
      <c r="A1605" s="2">
        <v>43243</v>
      </c>
      <c r="B1605" s="12">
        <v>128.81</v>
      </c>
      <c r="C1605" s="12">
        <v>129.33000000000001</v>
      </c>
      <c r="D1605" s="12">
        <v>117.35</v>
      </c>
      <c r="E1605" s="12">
        <v>119.31</v>
      </c>
      <c r="F1605" s="12">
        <v>373329984</v>
      </c>
      <c r="G1605" s="12">
        <v>6761219902</v>
      </c>
      <c r="H1605" s="7">
        <f t="shared" si="25"/>
        <v>-7.375203788525736E-2</v>
      </c>
      <c r="L1605" s="1"/>
    </row>
    <row r="1606" spans="1:12" x14ac:dyDescent="0.75">
      <c r="A1606" s="2">
        <v>43244</v>
      </c>
      <c r="B1606" s="12">
        <v>119.19</v>
      </c>
      <c r="C1606" s="12">
        <v>124.37</v>
      </c>
      <c r="D1606" s="12">
        <v>115.89</v>
      </c>
      <c r="E1606" s="12">
        <v>122.61</v>
      </c>
      <c r="F1606" s="12">
        <v>345857984</v>
      </c>
      <c r="G1606" s="12">
        <v>6950014204</v>
      </c>
      <c r="H1606" s="7">
        <f t="shared" si="25"/>
        <v>2.8693682355902354E-2</v>
      </c>
      <c r="L1606" s="1"/>
    </row>
    <row r="1607" spans="1:12" x14ac:dyDescent="0.75">
      <c r="A1607" s="2">
        <v>43245</v>
      </c>
      <c r="B1607" s="12">
        <v>122.56</v>
      </c>
      <c r="C1607" s="12">
        <v>124.2</v>
      </c>
      <c r="D1607" s="12">
        <v>117.82</v>
      </c>
      <c r="E1607" s="12">
        <v>119.44</v>
      </c>
      <c r="F1607" s="12">
        <v>297743008</v>
      </c>
      <c r="G1607" s="12">
        <v>6771922223</v>
      </c>
      <c r="H1607" s="7">
        <f t="shared" si="25"/>
        <v>-2.5456919060052256E-2</v>
      </c>
      <c r="L1607" s="1"/>
    </row>
    <row r="1608" spans="1:12" x14ac:dyDescent="0.75">
      <c r="A1608" s="2">
        <v>43246</v>
      </c>
      <c r="B1608" s="12">
        <v>119.35</v>
      </c>
      <c r="C1608" s="12">
        <v>122.25</v>
      </c>
      <c r="D1608" s="12">
        <v>117.87</v>
      </c>
      <c r="E1608" s="12">
        <v>118.28</v>
      </c>
      <c r="F1608" s="12">
        <v>275851008</v>
      </c>
      <c r="G1608" s="12">
        <v>6707450005</v>
      </c>
      <c r="H1608" s="7">
        <f t="shared" si="25"/>
        <v>-8.9652283200669734E-3</v>
      </c>
      <c r="L1608" s="1"/>
    </row>
    <row r="1609" spans="1:12" x14ac:dyDescent="0.75">
      <c r="A1609" s="2">
        <v>43247</v>
      </c>
      <c r="B1609" s="12">
        <v>118.5</v>
      </c>
      <c r="C1609" s="12">
        <v>118.85</v>
      </c>
      <c r="D1609" s="12">
        <v>116.99</v>
      </c>
      <c r="E1609" s="12">
        <v>117.99</v>
      </c>
      <c r="F1609" s="12">
        <v>258727008</v>
      </c>
      <c r="G1609" s="12">
        <v>6692969134</v>
      </c>
      <c r="H1609" s="7">
        <f t="shared" si="25"/>
        <v>-4.303797468354474E-3</v>
      </c>
      <c r="L1609" s="1"/>
    </row>
    <row r="1610" spans="1:12" x14ac:dyDescent="0.75">
      <c r="A1610" s="2">
        <v>43248</v>
      </c>
      <c r="B1610" s="12">
        <v>117.93</v>
      </c>
      <c r="C1610" s="12">
        <v>119.08</v>
      </c>
      <c r="D1610" s="12">
        <v>111.48</v>
      </c>
      <c r="E1610" s="12">
        <v>111.6</v>
      </c>
      <c r="F1610" s="12">
        <v>295723008</v>
      </c>
      <c r="G1610" s="12">
        <v>6331861061</v>
      </c>
      <c r="H1610" s="7">
        <f t="shared" si="25"/>
        <v>-5.3675909437802191E-2</v>
      </c>
      <c r="L1610" s="1"/>
    </row>
    <row r="1611" spans="1:12" x14ac:dyDescent="0.75">
      <c r="A1611" s="2">
        <v>43249</v>
      </c>
      <c r="B1611" s="12">
        <v>111.84</v>
      </c>
      <c r="C1611" s="12">
        <v>121.96</v>
      </c>
      <c r="D1611" s="12">
        <v>110.9</v>
      </c>
      <c r="E1611" s="12">
        <v>119.57</v>
      </c>
      <c r="F1611" s="12">
        <v>350520000</v>
      </c>
      <c r="G1611" s="12">
        <v>6785779703</v>
      </c>
      <c r="H1611" s="7">
        <f t="shared" si="25"/>
        <v>6.9116595135908343E-2</v>
      </c>
      <c r="L1611" s="1"/>
    </row>
    <row r="1612" spans="1:12" x14ac:dyDescent="0.75">
      <c r="A1612" s="2">
        <v>43250</v>
      </c>
      <c r="B1612" s="12">
        <v>119.54</v>
      </c>
      <c r="C1612" s="12">
        <v>122.38</v>
      </c>
      <c r="D1612" s="12">
        <v>116.02</v>
      </c>
      <c r="E1612" s="12">
        <v>117.53</v>
      </c>
      <c r="F1612" s="12">
        <v>305275008</v>
      </c>
      <c r="G1612" s="12">
        <v>6671786966</v>
      </c>
      <c r="H1612" s="7">
        <f t="shared" si="25"/>
        <v>-1.6814455412414296E-2</v>
      </c>
      <c r="L1612" s="1"/>
    </row>
    <row r="1613" spans="1:12" x14ac:dyDescent="0.75">
      <c r="A1613" s="2">
        <v>43251</v>
      </c>
      <c r="B1613" s="12">
        <v>117.32</v>
      </c>
      <c r="C1613" s="12">
        <v>120.59</v>
      </c>
      <c r="D1613" s="12">
        <v>116.64</v>
      </c>
      <c r="E1613" s="12">
        <v>118.07</v>
      </c>
      <c r="F1613" s="12">
        <v>297183008</v>
      </c>
      <c r="G1613" s="12">
        <v>6704155892</v>
      </c>
      <c r="H1613" s="7">
        <f t="shared" si="25"/>
        <v>6.3927719058983982E-3</v>
      </c>
      <c r="L1613" s="1"/>
    </row>
    <row r="1614" spans="1:12" x14ac:dyDescent="0.75">
      <c r="A1614" s="2">
        <v>43252</v>
      </c>
      <c r="B1614" s="12">
        <v>118.03</v>
      </c>
      <c r="C1614" s="12">
        <v>120.2</v>
      </c>
      <c r="D1614" s="12">
        <v>117.12</v>
      </c>
      <c r="E1614" s="12">
        <v>119.92</v>
      </c>
      <c r="F1614" s="12">
        <v>290886016</v>
      </c>
      <c r="G1614" s="12">
        <v>6810365343</v>
      </c>
      <c r="H1614" s="7">
        <f t="shared" si="25"/>
        <v>1.6012878081843603E-2</v>
      </c>
      <c r="L1614" s="1"/>
    </row>
    <row r="1615" spans="1:12" x14ac:dyDescent="0.75">
      <c r="A1615" s="2">
        <v>43253</v>
      </c>
      <c r="B1615" s="12">
        <v>119.83</v>
      </c>
      <c r="C1615" s="12">
        <v>123.89</v>
      </c>
      <c r="D1615" s="12">
        <v>118.96</v>
      </c>
      <c r="E1615" s="12">
        <v>123.31</v>
      </c>
      <c r="F1615" s="12">
        <v>310800000</v>
      </c>
      <c r="G1615" s="12">
        <v>7004694349</v>
      </c>
      <c r="H1615" s="7">
        <f t="shared" si="25"/>
        <v>2.9041141617291197E-2</v>
      </c>
      <c r="L1615" s="1"/>
    </row>
    <row r="1616" spans="1:12" x14ac:dyDescent="0.75">
      <c r="A1616" s="2">
        <v>43254</v>
      </c>
      <c r="B1616" s="12">
        <v>123.29</v>
      </c>
      <c r="C1616" s="12">
        <v>127.37</v>
      </c>
      <c r="D1616" s="12">
        <v>122.37</v>
      </c>
      <c r="E1616" s="12">
        <v>125.5</v>
      </c>
      <c r="F1616" s="12">
        <v>322787008</v>
      </c>
      <c r="G1616" s="12">
        <v>7130994474</v>
      </c>
      <c r="H1616" s="7">
        <f t="shared" si="25"/>
        <v>1.7925216968123884E-2</v>
      </c>
      <c r="L1616" s="1"/>
    </row>
    <row r="1617" spans="1:12" x14ac:dyDescent="0.75">
      <c r="A1617" s="2">
        <v>43255</v>
      </c>
      <c r="B1617" s="12">
        <v>125.21</v>
      </c>
      <c r="C1617" s="12">
        <v>126.33</v>
      </c>
      <c r="D1617" s="12">
        <v>118.73</v>
      </c>
      <c r="E1617" s="12">
        <v>119.9</v>
      </c>
      <c r="F1617" s="12">
        <v>299780992</v>
      </c>
      <c r="G1617" s="12">
        <v>6814722748</v>
      </c>
      <c r="H1617" s="7">
        <f t="shared" si="25"/>
        <v>-4.2408753294465203E-2</v>
      </c>
      <c r="L1617" s="1"/>
    </row>
    <row r="1618" spans="1:12" x14ac:dyDescent="0.75">
      <c r="A1618" s="2">
        <v>43256</v>
      </c>
      <c r="B1618" s="12">
        <v>119.9</v>
      </c>
      <c r="C1618" s="12">
        <v>122.01</v>
      </c>
      <c r="D1618" s="12">
        <v>116.44</v>
      </c>
      <c r="E1618" s="12">
        <v>121.7</v>
      </c>
      <c r="F1618" s="12">
        <v>300892000</v>
      </c>
      <c r="G1618" s="12">
        <v>6918872000</v>
      </c>
      <c r="H1618" s="7">
        <f t="shared" si="25"/>
        <v>1.5012510425354437E-2</v>
      </c>
      <c r="L1618" s="1"/>
    </row>
    <row r="1619" spans="1:12" x14ac:dyDescent="0.75">
      <c r="A1619" s="2">
        <v>43257</v>
      </c>
      <c r="B1619" s="12">
        <v>121.89</v>
      </c>
      <c r="C1619" s="12">
        <v>122.14</v>
      </c>
      <c r="D1619" s="12">
        <v>118.56</v>
      </c>
      <c r="E1619" s="12">
        <v>121.18</v>
      </c>
      <c r="F1619" s="12">
        <v>324158016</v>
      </c>
      <c r="G1619" s="12">
        <v>6891340696</v>
      </c>
      <c r="H1619" s="7">
        <f t="shared" si="25"/>
        <v>-5.8249241119041244E-3</v>
      </c>
      <c r="L1619" s="1"/>
    </row>
    <row r="1620" spans="1:12" x14ac:dyDescent="0.75">
      <c r="A1620" s="2">
        <v>43258</v>
      </c>
      <c r="B1620" s="12">
        <v>121.34</v>
      </c>
      <c r="C1620" s="12">
        <v>123.18</v>
      </c>
      <c r="D1620" s="12">
        <v>119.62</v>
      </c>
      <c r="E1620" s="12">
        <v>121.43</v>
      </c>
      <c r="F1620" s="12">
        <v>365670016</v>
      </c>
      <c r="G1620" s="12">
        <v>6907065820</v>
      </c>
      <c r="H1620" s="7">
        <f t="shared" si="25"/>
        <v>7.4171748805013527E-4</v>
      </c>
      <c r="L1620" s="1"/>
    </row>
    <row r="1621" spans="1:12" x14ac:dyDescent="0.75">
      <c r="A1621" s="2">
        <v>43259</v>
      </c>
      <c r="B1621" s="12">
        <v>121.52</v>
      </c>
      <c r="C1621" s="12">
        <v>121.95</v>
      </c>
      <c r="D1621" s="12">
        <v>118.71</v>
      </c>
      <c r="E1621" s="12">
        <v>120.08</v>
      </c>
      <c r="F1621" s="12">
        <v>285831008</v>
      </c>
      <c r="G1621" s="12">
        <v>6832464151</v>
      </c>
      <c r="H1621" s="7">
        <f t="shared" si="25"/>
        <v>-1.1849901250822891E-2</v>
      </c>
      <c r="L1621" s="1"/>
    </row>
    <row r="1622" spans="1:12" x14ac:dyDescent="0.75">
      <c r="A1622" s="2">
        <v>43260</v>
      </c>
      <c r="B1622" s="12">
        <v>120.11</v>
      </c>
      <c r="C1622" s="12">
        <v>121.03</v>
      </c>
      <c r="D1622" s="12">
        <v>117.74</v>
      </c>
      <c r="E1622" s="12">
        <v>117.74</v>
      </c>
      <c r="F1622" s="12">
        <v>242235008</v>
      </c>
      <c r="G1622" s="12">
        <v>6700860850</v>
      </c>
      <c r="H1622" s="7">
        <f t="shared" si="25"/>
        <v>-1.9731912413620885E-2</v>
      </c>
      <c r="L1622" s="1"/>
    </row>
    <row r="1623" spans="1:12" x14ac:dyDescent="0.75">
      <c r="A1623" s="2">
        <v>43261</v>
      </c>
      <c r="B1623" s="12">
        <v>117.56</v>
      </c>
      <c r="C1623" s="12">
        <v>117.56</v>
      </c>
      <c r="D1623" s="12">
        <v>104.08</v>
      </c>
      <c r="E1623" s="12">
        <v>107.04</v>
      </c>
      <c r="F1623" s="12">
        <v>399889984</v>
      </c>
      <c r="G1623" s="12">
        <v>6093573160</v>
      </c>
      <c r="H1623" s="7">
        <f t="shared" si="25"/>
        <v>-8.9486219802653935E-2</v>
      </c>
      <c r="L1623" s="1"/>
    </row>
    <row r="1624" spans="1:12" x14ac:dyDescent="0.75">
      <c r="A1624" s="2">
        <v>43262</v>
      </c>
      <c r="B1624" s="12">
        <v>106.54</v>
      </c>
      <c r="C1624" s="12">
        <v>108.85</v>
      </c>
      <c r="D1624" s="12">
        <v>104.12</v>
      </c>
      <c r="E1624" s="12">
        <v>107.52</v>
      </c>
      <c r="F1624" s="12">
        <v>331430016</v>
      </c>
      <c r="G1624" s="12">
        <v>6121874767</v>
      </c>
      <c r="H1624" s="7">
        <f t="shared" si="25"/>
        <v>9.1984231274637659E-3</v>
      </c>
      <c r="L1624" s="1"/>
    </row>
    <row r="1625" spans="1:12" x14ac:dyDescent="0.75">
      <c r="A1625" s="2">
        <v>43263</v>
      </c>
      <c r="B1625" s="12">
        <v>107.43</v>
      </c>
      <c r="C1625" s="12">
        <v>108.06</v>
      </c>
      <c r="D1625" s="12">
        <v>99.37</v>
      </c>
      <c r="E1625" s="12">
        <v>100.75</v>
      </c>
      <c r="F1625" s="12">
        <v>333163008</v>
      </c>
      <c r="G1625" s="12">
        <v>5738282059</v>
      </c>
      <c r="H1625" s="7">
        <f t="shared" si="25"/>
        <v>-6.2180024201805885E-2</v>
      </c>
      <c r="L1625" s="1"/>
    </row>
    <row r="1626" spans="1:12" x14ac:dyDescent="0.75">
      <c r="A1626" s="2">
        <v>43264</v>
      </c>
      <c r="B1626" s="12">
        <v>100.8</v>
      </c>
      <c r="C1626" s="12">
        <v>100.95</v>
      </c>
      <c r="D1626" s="12">
        <v>91.29</v>
      </c>
      <c r="E1626" s="12">
        <v>94.08</v>
      </c>
      <c r="F1626" s="12">
        <v>360492992</v>
      </c>
      <c r="G1626" s="12">
        <v>5359361892</v>
      </c>
      <c r="H1626" s="7">
        <f t="shared" si="25"/>
        <v>-6.6666666666666652E-2</v>
      </c>
      <c r="L1626" s="1"/>
    </row>
    <row r="1627" spans="1:12" x14ac:dyDescent="0.75">
      <c r="A1627" s="2">
        <v>43265</v>
      </c>
      <c r="B1627" s="12">
        <v>93.99</v>
      </c>
      <c r="C1627" s="12">
        <v>102.42</v>
      </c>
      <c r="D1627" s="12">
        <v>93.61</v>
      </c>
      <c r="E1627" s="12">
        <v>101.15</v>
      </c>
      <c r="F1627" s="12">
        <v>367742016</v>
      </c>
      <c r="G1627" s="12">
        <v>5764020026</v>
      </c>
      <c r="H1627" s="7">
        <f t="shared" si="25"/>
        <v>7.6178316842217375E-2</v>
      </c>
      <c r="L1627" s="1"/>
    </row>
    <row r="1628" spans="1:12" x14ac:dyDescent="0.75">
      <c r="A1628" s="2">
        <v>43266</v>
      </c>
      <c r="B1628" s="12">
        <v>101.11</v>
      </c>
      <c r="C1628" s="12">
        <v>101.11</v>
      </c>
      <c r="D1628" s="12">
        <v>95.6</v>
      </c>
      <c r="E1628" s="12">
        <v>96.68</v>
      </c>
      <c r="F1628" s="12">
        <v>293284992</v>
      </c>
      <c r="G1628" s="12">
        <v>5510142475</v>
      </c>
      <c r="H1628" s="7">
        <f t="shared" si="25"/>
        <v>-4.3813668282068959E-2</v>
      </c>
      <c r="L1628" s="1"/>
    </row>
    <row r="1629" spans="1:12" x14ac:dyDescent="0.75">
      <c r="A1629" s="2">
        <v>43267</v>
      </c>
      <c r="B1629" s="12">
        <v>96.58</v>
      </c>
      <c r="C1629" s="12">
        <v>98.35</v>
      </c>
      <c r="D1629" s="12">
        <v>93.97</v>
      </c>
      <c r="E1629" s="12">
        <v>97.58</v>
      </c>
      <c r="F1629" s="12">
        <v>259324992</v>
      </c>
      <c r="G1629" s="12">
        <v>5562876559</v>
      </c>
      <c r="H1629" s="7">
        <f t="shared" si="25"/>
        <v>1.0354110581901015E-2</v>
      </c>
      <c r="L1629" s="1"/>
    </row>
    <row r="1630" spans="1:12" x14ac:dyDescent="0.75">
      <c r="A1630" s="2">
        <v>43268</v>
      </c>
      <c r="B1630" s="12">
        <v>97.72</v>
      </c>
      <c r="C1630" s="12">
        <v>98.66</v>
      </c>
      <c r="D1630" s="12">
        <v>95.53</v>
      </c>
      <c r="E1630" s="12">
        <v>96.1</v>
      </c>
      <c r="F1630" s="12">
        <v>242331008</v>
      </c>
      <c r="G1630" s="12">
        <v>5480226337</v>
      </c>
      <c r="H1630" s="7">
        <f t="shared" si="25"/>
        <v>-1.6577977896029519E-2</v>
      </c>
      <c r="L1630" s="1"/>
    </row>
    <row r="1631" spans="1:12" x14ac:dyDescent="0.75">
      <c r="A1631" s="2">
        <v>43269</v>
      </c>
      <c r="B1631" s="12">
        <v>95.77</v>
      </c>
      <c r="C1631" s="12">
        <v>99.81</v>
      </c>
      <c r="D1631" s="12">
        <v>93.91</v>
      </c>
      <c r="E1631" s="12">
        <v>98.82</v>
      </c>
      <c r="F1631" s="12">
        <v>282937984</v>
      </c>
      <c r="G1631" s="12">
        <v>5636516739</v>
      </c>
      <c r="H1631" s="7">
        <f t="shared" si="25"/>
        <v>3.1847133757961756E-2</v>
      </c>
      <c r="L1631" s="1"/>
    </row>
    <row r="1632" spans="1:12" x14ac:dyDescent="0.75">
      <c r="A1632" s="2">
        <v>43270</v>
      </c>
      <c r="B1632" s="12">
        <v>98.73</v>
      </c>
      <c r="C1632" s="12">
        <v>100.82</v>
      </c>
      <c r="D1632" s="12">
        <v>97.4</v>
      </c>
      <c r="E1632" s="12">
        <v>98.84</v>
      </c>
      <c r="F1632" s="12">
        <v>284982016</v>
      </c>
      <c r="G1632" s="12">
        <v>5638967092</v>
      </c>
      <c r="H1632" s="7">
        <f t="shared" si="25"/>
        <v>1.1141497012053015E-3</v>
      </c>
      <c r="L1632" s="1"/>
    </row>
    <row r="1633" spans="1:12" x14ac:dyDescent="0.75">
      <c r="A1633" s="2">
        <v>43271</v>
      </c>
      <c r="B1633" s="12">
        <v>98.96</v>
      </c>
      <c r="C1633" s="12">
        <v>99.2</v>
      </c>
      <c r="D1633" s="12">
        <v>95.97</v>
      </c>
      <c r="E1633" s="12">
        <v>97.99</v>
      </c>
      <c r="F1633" s="12">
        <v>261392000</v>
      </c>
      <c r="G1633" s="12">
        <v>5592175727</v>
      </c>
      <c r="H1633" s="7">
        <f t="shared" si="25"/>
        <v>-9.801940177849626E-3</v>
      </c>
      <c r="L1633" s="1"/>
    </row>
    <row r="1634" spans="1:12" x14ac:dyDescent="0.75">
      <c r="A1634" s="2">
        <v>43272</v>
      </c>
      <c r="B1634" s="12">
        <v>97.88</v>
      </c>
      <c r="C1634" s="12">
        <v>98.87</v>
      </c>
      <c r="D1634" s="12">
        <v>96.36</v>
      </c>
      <c r="E1634" s="12">
        <v>96.93</v>
      </c>
      <c r="F1634" s="12">
        <v>261544000</v>
      </c>
      <c r="G1634" s="12">
        <v>5532658033</v>
      </c>
      <c r="H1634" s="7">
        <f t="shared" si="25"/>
        <v>-9.7057621577440606E-3</v>
      </c>
      <c r="L1634" s="1"/>
    </row>
    <row r="1635" spans="1:12" x14ac:dyDescent="0.75">
      <c r="A1635" s="2">
        <v>43273</v>
      </c>
      <c r="B1635" s="12">
        <v>96.94</v>
      </c>
      <c r="C1635" s="12">
        <v>97.12</v>
      </c>
      <c r="D1635" s="12">
        <v>81.400000000000006</v>
      </c>
      <c r="E1635" s="12">
        <v>85.08</v>
      </c>
      <c r="F1635" s="12">
        <v>458636992</v>
      </c>
      <c r="G1635" s="12">
        <v>4857442768</v>
      </c>
      <c r="H1635" s="7">
        <f t="shared" si="25"/>
        <v>-0.12234371776356509</v>
      </c>
      <c r="L1635" s="1"/>
    </row>
    <row r="1636" spans="1:12" x14ac:dyDescent="0.75">
      <c r="A1636" s="2">
        <v>43274</v>
      </c>
      <c r="B1636" s="12">
        <v>85.09</v>
      </c>
      <c r="C1636" s="12">
        <v>86.36</v>
      </c>
      <c r="D1636" s="12">
        <v>81.64</v>
      </c>
      <c r="E1636" s="12">
        <v>82.6</v>
      </c>
      <c r="F1636" s="12">
        <v>439203008</v>
      </c>
      <c r="G1636" s="12">
        <v>4717454160</v>
      </c>
      <c r="H1636" s="7">
        <f t="shared" si="25"/>
        <v>-2.9263133153132084E-2</v>
      </c>
      <c r="L1636" s="1"/>
    </row>
    <row r="1637" spans="1:12" x14ac:dyDescent="0.75">
      <c r="A1637" s="2">
        <v>43275</v>
      </c>
      <c r="B1637" s="12">
        <v>82.74</v>
      </c>
      <c r="C1637" s="12">
        <v>83.39</v>
      </c>
      <c r="D1637" s="12">
        <v>74.290000000000006</v>
      </c>
      <c r="E1637" s="12">
        <v>80.78</v>
      </c>
      <c r="F1637" s="12">
        <v>449884992</v>
      </c>
      <c r="G1637" s="12">
        <v>4614286500</v>
      </c>
      <c r="H1637" s="7">
        <f t="shared" si="25"/>
        <v>-2.368866328257184E-2</v>
      </c>
      <c r="L1637" s="1"/>
    </row>
    <row r="1638" spans="1:12" x14ac:dyDescent="0.75">
      <c r="A1638" s="2">
        <v>43276</v>
      </c>
      <c r="B1638" s="12">
        <v>80.37</v>
      </c>
      <c r="C1638" s="12">
        <v>86.07</v>
      </c>
      <c r="D1638" s="12">
        <v>79.02</v>
      </c>
      <c r="E1638" s="12">
        <v>81.83</v>
      </c>
      <c r="F1638" s="12">
        <v>458366016</v>
      </c>
      <c r="G1638" s="12">
        <v>4675821027</v>
      </c>
      <c r="H1638" s="7">
        <f t="shared" si="25"/>
        <v>1.8165982331715735E-2</v>
      </c>
      <c r="L1638" s="1"/>
    </row>
    <row r="1639" spans="1:12" x14ac:dyDescent="0.75">
      <c r="A1639" s="2">
        <v>43277</v>
      </c>
      <c r="B1639" s="12">
        <v>81.819999999999993</v>
      </c>
      <c r="C1639" s="12">
        <v>82.5</v>
      </c>
      <c r="D1639" s="12">
        <v>76.849999999999994</v>
      </c>
      <c r="E1639" s="12">
        <v>76.87</v>
      </c>
      <c r="F1639" s="12">
        <v>258432992</v>
      </c>
      <c r="G1639" s="12">
        <v>4393058423</v>
      </c>
      <c r="H1639" s="7">
        <f t="shared" si="25"/>
        <v>-6.0498655585431299E-2</v>
      </c>
      <c r="L1639" s="1"/>
    </row>
    <row r="1640" spans="1:12" x14ac:dyDescent="0.75">
      <c r="A1640" s="2">
        <v>43278</v>
      </c>
      <c r="B1640" s="12">
        <v>76.930000000000007</v>
      </c>
      <c r="C1640" s="12">
        <v>81.34</v>
      </c>
      <c r="D1640" s="12">
        <v>75.86</v>
      </c>
      <c r="E1640" s="12">
        <v>80.66</v>
      </c>
      <c r="F1640" s="12">
        <v>274128000</v>
      </c>
      <c r="G1640" s="12">
        <v>4610879160</v>
      </c>
      <c r="H1640" s="7">
        <f t="shared" si="25"/>
        <v>4.8485636292733517E-2</v>
      </c>
      <c r="L1640" s="1"/>
    </row>
    <row r="1641" spans="1:12" x14ac:dyDescent="0.75">
      <c r="A1641" s="2">
        <v>43279</v>
      </c>
      <c r="B1641" s="12">
        <v>80.63</v>
      </c>
      <c r="C1641" s="12">
        <v>81.040000000000006</v>
      </c>
      <c r="D1641" s="12">
        <v>74.44</v>
      </c>
      <c r="E1641" s="12">
        <v>74.930000000000007</v>
      </c>
      <c r="F1641" s="12">
        <v>263414000</v>
      </c>
      <c r="G1641" s="12">
        <v>4284330181</v>
      </c>
      <c r="H1641" s="7">
        <f t="shared" si="25"/>
        <v>-7.0693290338583514E-2</v>
      </c>
      <c r="L1641" s="1"/>
    </row>
    <row r="1642" spans="1:12" x14ac:dyDescent="0.75">
      <c r="A1642" s="2">
        <v>43280</v>
      </c>
      <c r="B1642" s="12">
        <v>74.81</v>
      </c>
      <c r="C1642" s="12">
        <v>80.180000000000007</v>
      </c>
      <c r="D1642" s="12">
        <v>73.17</v>
      </c>
      <c r="E1642" s="12">
        <v>78.77</v>
      </c>
      <c r="F1642" s="12">
        <v>309339008</v>
      </c>
      <c r="G1642" s="12">
        <v>4505043163</v>
      </c>
      <c r="H1642" s="7">
        <f t="shared" si="25"/>
        <v>5.293409971928878E-2</v>
      </c>
      <c r="L1642" s="1"/>
    </row>
    <row r="1643" spans="1:12" x14ac:dyDescent="0.75">
      <c r="A1643" s="2">
        <v>43281</v>
      </c>
      <c r="B1643" s="12">
        <v>78.95</v>
      </c>
      <c r="C1643" s="12">
        <v>83.24</v>
      </c>
      <c r="D1643" s="12">
        <v>78.95</v>
      </c>
      <c r="E1643" s="12">
        <v>81.37</v>
      </c>
      <c r="F1643" s="12">
        <v>276550016</v>
      </c>
      <c r="G1643" s="12">
        <v>4655306527</v>
      </c>
      <c r="H1643" s="7">
        <f t="shared" si="25"/>
        <v>3.06523115896137E-2</v>
      </c>
      <c r="L1643" s="1"/>
    </row>
    <row r="1644" spans="1:12" x14ac:dyDescent="0.75">
      <c r="A1644" s="2">
        <v>43282</v>
      </c>
      <c r="B1644" s="12">
        <v>81.5</v>
      </c>
      <c r="C1644" s="12">
        <v>81.61</v>
      </c>
      <c r="D1644" s="12">
        <v>78.36</v>
      </c>
      <c r="E1644" s="12">
        <v>80.239999999999995</v>
      </c>
      <c r="F1644" s="12">
        <v>343401984</v>
      </c>
      <c r="G1644" s="12">
        <v>4591723093</v>
      </c>
      <c r="H1644" s="7">
        <f t="shared" si="25"/>
        <v>-1.5460122699386566E-2</v>
      </c>
      <c r="L1644" s="1"/>
    </row>
    <row r="1645" spans="1:12" x14ac:dyDescent="0.75">
      <c r="A1645" s="2">
        <v>43283</v>
      </c>
      <c r="B1645" s="12">
        <v>80.27</v>
      </c>
      <c r="C1645" s="12">
        <v>86.27</v>
      </c>
      <c r="D1645" s="12">
        <v>78.69</v>
      </c>
      <c r="E1645" s="12">
        <v>85.26</v>
      </c>
      <c r="F1645" s="12">
        <v>302471008</v>
      </c>
      <c r="G1645" s="12">
        <v>4879760110</v>
      </c>
      <c r="H1645" s="7">
        <f t="shared" si="25"/>
        <v>6.2165192475395654E-2</v>
      </c>
      <c r="L1645" s="1"/>
    </row>
    <row r="1646" spans="1:12" x14ac:dyDescent="0.75">
      <c r="A1646" s="2">
        <v>43284</v>
      </c>
      <c r="B1646" s="12">
        <v>85.39</v>
      </c>
      <c r="C1646" s="12">
        <v>89.28</v>
      </c>
      <c r="D1646" s="12">
        <v>84.73</v>
      </c>
      <c r="E1646" s="12">
        <v>85.1</v>
      </c>
      <c r="F1646" s="12">
        <v>343900992</v>
      </c>
      <c r="G1646" s="12">
        <v>4871976744</v>
      </c>
      <c r="H1646" s="7">
        <f t="shared" si="25"/>
        <v>-3.3961822227427832E-3</v>
      </c>
      <c r="L1646" s="1"/>
    </row>
    <row r="1647" spans="1:12" x14ac:dyDescent="0.75">
      <c r="A1647" s="2">
        <v>43285</v>
      </c>
      <c r="B1647" s="12">
        <v>85.17</v>
      </c>
      <c r="C1647" s="12">
        <v>89.12</v>
      </c>
      <c r="D1647" s="12">
        <v>84.02</v>
      </c>
      <c r="E1647" s="12">
        <v>85.49</v>
      </c>
      <c r="F1647" s="12">
        <v>282222016</v>
      </c>
      <c r="G1647" s="12">
        <v>4895597691</v>
      </c>
      <c r="H1647" s="7">
        <f t="shared" si="25"/>
        <v>3.7571914993541526E-3</v>
      </c>
      <c r="L1647" s="1"/>
    </row>
    <row r="1648" spans="1:12" x14ac:dyDescent="0.75">
      <c r="A1648" s="2">
        <v>43286</v>
      </c>
      <c r="B1648" s="12">
        <v>85.65</v>
      </c>
      <c r="C1648" s="12">
        <v>86.67</v>
      </c>
      <c r="D1648" s="12">
        <v>82.54</v>
      </c>
      <c r="E1648" s="12">
        <v>83.76</v>
      </c>
      <c r="F1648" s="12">
        <v>306121984</v>
      </c>
      <c r="G1648" s="12">
        <v>4797418574</v>
      </c>
      <c r="H1648" s="7">
        <f t="shared" si="25"/>
        <v>-2.2066549912434331E-2</v>
      </c>
      <c r="L1648" s="1"/>
    </row>
    <row r="1649" spans="1:12" x14ac:dyDescent="0.75">
      <c r="A1649" s="2">
        <v>43287</v>
      </c>
      <c r="B1649" s="12">
        <v>83.84</v>
      </c>
      <c r="C1649" s="12">
        <v>84.6</v>
      </c>
      <c r="D1649" s="12">
        <v>81.319999999999993</v>
      </c>
      <c r="E1649" s="12">
        <v>83.38</v>
      </c>
      <c r="F1649" s="12">
        <v>253160000</v>
      </c>
      <c r="G1649" s="12">
        <v>4776762278</v>
      </c>
      <c r="H1649" s="7">
        <f t="shared" si="25"/>
        <v>-5.4866412213741408E-3</v>
      </c>
      <c r="L1649" s="1"/>
    </row>
    <row r="1650" spans="1:12" x14ac:dyDescent="0.75">
      <c r="A1650" s="2">
        <v>43288</v>
      </c>
      <c r="B1650" s="12">
        <v>83.4</v>
      </c>
      <c r="C1650" s="12">
        <v>86.2</v>
      </c>
      <c r="D1650" s="12">
        <v>80.7</v>
      </c>
      <c r="E1650" s="12">
        <v>86.2</v>
      </c>
      <c r="F1650" s="12">
        <v>238936992</v>
      </c>
      <c r="G1650" s="12">
        <v>4939834011</v>
      </c>
      <c r="H1650" s="7">
        <f t="shared" si="25"/>
        <v>3.3573141486810516E-2</v>
      </c>
      <c r="L1650" s="1"/>
    </row>
    <row r="1651" spans="1:12" x14ac:dyDescent="0.75">
      <c r="A1651" s="2">
        <v>43289</v>
      </c>
      <c r="B1651" s="12">
        <v>86.26</v>
      </c>
      <c r="C1651" s="12">
        <v>86.68</v>
      </c>
      <c r="D1651" s="12">
        <v>82.18</v>
      </c>
      <c r="E1651" s="12">
        <v>82.4</v>
      </c>
      <c r="F1651" s="12">
        <v>239655008</v>
      </c>
      <c r="G1651" s="12">
        <v>4722977524</v>
      </c>
      <c r="H1651" s="7">
        <f t="shared" si="25"/>
        <v>-4.4748434964062125E-2</v>
      </c>
      <c r="L1651" s="1"/>
    </row>
    <row r="1652" spans="1:12" x14ac:dyDescent="0.75">
      <c r="A1652" s="2">
        <v>43290</v>
      </c>
      <c r="B1652" s="12">
        <v>82.54</v>
      </c>
      <c r="C1652" s="12">
        <v>83.26</v>
      </c>
      <c r="D1652" s="12">
        <v>80.75</v>
      </c>
      <c r="E1652" s="12">
        <v>80.86</v>
      </c>
      <c r="F1652" s="12">
        <v>263326000</v>
      </c>
      <c r="G1652" s="12">
        <v>4636050015</v>
      </c>
      <c r="H1652" s="7">
        <f t="shared" si="25"/>
        <v>-2.0353767870123659E-2</v>
      </c>
      <c r="L1652" s="1"/>
    </row>
    <row r="1653" spans="1:12" x14ac:dyDescent="0.75">
      <c r="A1653" s="2">
        <v>43291</v>
      </c>
      <c r="B1653" s="12">
        <v>80.78</v>
      </c>
      <c r="C1653" s="12">
        <v>80.88</v>
      </c>
      <c r="D1653" s="12">
        <v>75.38</v>
      </c>
      <c r="E1653" s="12">
        <v>76.08</v>
      </c>
      <c r="F1653" s="12">
        <v>321614016</v>
      </c>
      <c r="G1653" s="12">
        <v>4363305676</v>
      </c>
      <c r="H1653" s="7">
        <f t="shared" si="25"/>
        <v>-5.8182718494676933E-2</v>
      </c>
      <c r="L1653" s="1"/>
    </row>
    <row r="1654" spans="1:12" x14ac:dyDescent="0.75">
      <c r="A1654" s="2">
        <v>43292</v>
      </c>
      <c r="B1654" s="12">
        <v>76.13</v>
      </c>
      <c r="C1654" s="12">
        <v>80.8</v>
      </c>
      <c r="D1654" s="12">
        <v>76.069999999999993</v>
      </c>
      <c r="E1654" s="12">
        <v>78.7</v>
      </c>
      <c r="F1654" s="12">
        <v>284915008</v>
      </c>
      <c r="G1654" s="12">
        <v>4514447288</v>
      </c>
      <c r="H1654" s="7">
        <f t="shared" si="25"/>
        <v>3.3758045448574907E-2</v>
      </c>
      <c r="L1654" s="1"/>
    </row>
    <row r="1655" spans="1:12" x14ac:dyDescent="0.75">
      <c r="A1655" s="2">
        <v>43293</v>
      </c>
      <c r="B1655" s="12">
        <v>78.59</v>
      </c>
      <c r="C1655" s="12">
        <v>78.59</v>
      </c>
      <c r="D1655" s="12">
        <v>75.31</v>
      </c>
      <c r="E1655" s="12">
        <v>76.81</v>
      </c>
      <c r="F1655" s="12">
        <v>267396992</v>
      </c>
      <c r="G1655" s="12">
        <v>4407032324</v>
      </c>
      <c r="H1655" s="7">
        <f t="shared" si="25"/>
        <v>-2.2649192009161486E-2</v>
      </c>
      <c r="L1655" s="1"/>
    </row>
    <row r="1656" spans="1:12" x14ac:dyDescent="0.75">
      <c r="A1656" s="2">
        <v>43294</v>
      </c>
      <c r="B1656" s="12">
        <v>77.290000000000006</v>
      </c>
      <c r="C1656" s="12">
        <v>78.430000000000007</v>
      </c>
      <c r="D1656" s="12">
        <v>76.11</v>
      </c>
      <c r="E1656" s="12">
        <v>76.94</v>
      </c>
      <c r="F1656" s="12">
        <v>256038000</v>
      </c>
      <c r="G1656" s="12">
        <v>4415840363</v>
      </c>
      <c r="H1656" s="7">
        <f t="shared" si="25"/>
        <v>-4.5283995342218723E-3</v>
      </c>
      <c r="L1656" s="1"/>
    </row>
    <row r="1657" spans="1:12" x14ac:dyDescent="0.75">
      <c r="A1657" s="2">
        <v>43295</v>
      </c>
      <c r="B1657" s="12">
        <v>76.97</v>
      </c>
      <c r="C1657" s="12">
        <v>77.540000000000006</v>
      </c>
      <c r="D1657" s="12">
        <v>76.180000000000007</v>
      </c>
      <c r="E1657" s="12">
        <v>76.72</v>
      </c>
      <c r="F1657" s="12">
        <v>197776000</v>
      </c>
      <c r="G1657" s="12">
        <v>4404338246</v>
      </c>
      <c r="H1657" s="7">
        <f t="shared" si="25"/>
        <v>-3.2480187085877615E-3</v>
      </c>
      <c r="L1657" s="1"/>
    </row>
    <row r="1658" spans="1:12" x14ac:dyDescent="0.75">
      <c r="A1658" s="2">
        <v>43296</v>
      </c>
      <c r="B1658" s="12">
        <v>76.7</v>
      </c>
      <c r="C1658" s="12">
        <v>79.650000000000006</v>
      </c>
      <c r="D1658" s="12">
        <v>76.02</v>
      </c>
      <c r="E1658" s="12">
        <v>78.94</v>
      </c>
      <c r="F1658" s="12">
        <v>230467008</v>
      </c>
      <c r="G1658" s="12">
        <v>4532784609</v>
      </c>
      <c r="H1658" s="7">
        <f t="shared" si="25"/>
        <v>2.9204693611473206E-2</v>
      </c>
      <c r="L1658" s="1"/>
    </row>
    <row r="1659" spans="1:12" x14ac:dyDescent="0.75">
      <c r="A1659" s="2">
        <v>43297</v>
      </c>
      <c r="B1659" s="12">
        <v>78.959999999999994</v>
      </c>
      <c r="C1659" s="12">
        <v>84.6</v>
      </c>
      <c r="D1659" s="12">
        <v>78.209999999999994</v>
      </c>
      <c r="E1659" s="12">
        <v>84.6</v>
      </c>
      <c r="F1659" s="12">
        <v>307904000</v>
      </c>
      <c r="G1659" s="12">
        <v>4858950162</v>
      </c>
      <c r="H1659" s="7">
        <f t="shared" si="25"/>
        <v>7.1428571428571438E-2</v>
      </c>
      <c r="L1659" s="1"/>
    </row>
    <row r="1660" spans="1:12" x14ac:dyDescent="0.75">
      <c r="A1660" s="2">
        <v>43298</v>
      </c>
      <c r="B1660" s="12">
        <v>84.3</v>
      </c>
      <c r="C1660" s="12">
        <v>90.31</v>
      </c>
      <c r="D1660" s="12">
        <v>83</v>
      </c>
      <c r="E1660" s="12">
        <v>89.81</v>
      </c>
      <c r="F1660" s="12">
        <v>341836000</v>
      </c>
      <c r="G1660" s="12">
        <v>5159554161</v>
      </c>
      <c r="H1660" s="7">
        <f t="shared" si="25"/>
        <v>6.5361803084223069E-2</v>
      </c>
      <c r="L1660" s="1"/>
    </row>
    <row r="1661" spans="1:12" x14ac:dyDescent="0.75">
      <c r="A1661" s="2">
        <v>43299</v>
      </c>
      <c r="B1661" s="12">
        <v>89.82</v>
      </c>
      <c r="C1661" s="12">
        <v>93.65</v>
      </c>
      <c r="D1661" s="12">
        <v>86.03</v>
      </c>
      <c r="E1661" s="12">
        <v>86.96</v>
      </c>
      <c r="F1661" s="12">
        <v>375428992</v>
      </c>
      <c r="G1661" s="12">
        <v>4997438569</v>
      </c>
      <c r="H1661" s="7">
        <f t="shared" si="25"/>
        <v>-3.1841460699176129E-2</v>
      </c>
      <c r="L1661" s="1"/>
    </row>
    <row r="1662" spans="1:12" x14ac:dyDescent="0.75">
      <c r="A1662" s="2">
        <v>43300</v>
      </c>
      <c r="B1662" s="12">
        <v>86.9</v>
      </c>
      <c r="C1662" s="12">
        <v>88.83</v>
      </c>
      <c r="D1662" s="12">
        <v>85.79</v>
      </c>
      <c r="E1662" s="12">
        <v>86.67</v>
      </c>
      <c r="F1662" s="12">
        <v>307785984</v>
      </c>
      <c r="G1662" s="12">
        <v>4981759675</v>
      </c>
      <c r="H1662" s="7">
        <f t="shared" si="25"/>
        <v>-2.6467203682394012E-3</v>
      </c>
      <c r="L1662" s="1"/>
    </row>
    <row r="1663" spans="1:12" x14ac:dyDescent="0.75">
      <c r="A1663" s="2">
        <v>43301</v>
      </c>
      <c r="B1663" s="12">
        <v>86.68</v>
      </c>
      <c r="C1663" s="12">
        <v>86.68</v>
      </c>
      <c r="D1663" s="12">
        <v>82.42</v>
      </c>
      <c r="E1663" s="12">
        <v>82.75</v>
      </c>
      <c r="F1663" s="12">
        <v>287448000</v>
      </c>
      <c r="G1663" s="12">
        <v>4757974241</v>
      </c>
      <c r="H1663" s="7">
        <f t="shared" si="25"/>
        <v>-4.5339178587909625E-2</v>
      </c>
      <c r="L1663" s="1"/>
    </row>
    <row r="1664" spans="1:12" x14ac:dyDescent="0.75">
      <c r="A1664" s="2">
        <v>43302</v>
      </c>
      <c r="B1664" s="12">
        <v>82.66</v>
      </c>
      <c r="C1664" s="12">
        <v>85.25</v>
      </c>
      <c r="D1664" s="12">
        <v>80.67</v>
      </c>
      <c r="E1664" s="12">
        <v>84.46</v>
      </c>
      <c r="F1664" s="12">
        <v>246152992</v>
      </c>
      <c r="G1664" s="12">
        <v>4857361115</v>
      </c>
      <c r="H1664" s="7">
        <f t="shared" si="25"/>
        <v>2.1775949673360721E-2</v>
      </c>
      <c r="L1664" s="1"/>
    </row>
    <row r="1665" spans="1:12" x14ac:dyDescent="0.75">
      <c r="A1665" s="2">
        <v>43303</v>
      </c>
      <c r="B1665" s="12">
        <v>84.26</v>
      </c>
      <c r="C1665" s="12">
        <v>84.63</v>
      </c>
      <c r="D1665" s="12">
        <v>82.87</v>
      </c>
      <c r="E1665" s="12">
        <v>83.16</v>
      </c>
      <c r="F1665" s="12">
        <v>245916992</v>
      </c>
      <c r="G1665" s="12">
        <v>4783253313</v>
      </c>
      <c r="H1665" s="7">
        <f t="shared" si="25"/>
        <v>-1.3054830287206366E-2</v>
      </c>
      <c r="L1665" s="1"/>
    </row>
    <row r="1666" spans="1:12" x14ac:dyDescent="0.75">
      <c r="A1666" s="2">
        <v>43304</v>
      </c>
      <c r="B1666" s="12">
        <v>83.23</v>
      </c>
      <c r="C1666" s="12">
        <v>86.05</v>
      </c>
      <c r="D1666" s="12">
        <v>82.31</v>
      </c>
      <c r="E1666" s="12">
        <v>82.43</v>
      </c>
      <c r="F1666" s="12">
        <v>296071008</v>
      </c>
      <c r="G1666" s="12">
        <v>4742939001</v>
      </c>
      <c r="H1666" s="7">
        <f t="shared" si="25"/>
        <v>-9.6119187792862801E-3</v>
      </c>
      <c r="L1666" s="1"/>
    </row>
    <row r="1667" spans="1:12" x14ac:dyDescent="0.75">
      <c r="A1667" s="2">
        <v>43305</v>
      </c>
      <c r="B1667" s="12">
        <v>82.68</v>
      </c>
      <c r="C1667" s="12">
        <v>89.29</v>
      </c>
      <c r="D1667" s="12">
        <v>81.93</v>
      </c>
      <c r="E1667" s="12">
        <v>89.29</v>
      </c>
      <c r="F1667" s="12">
        <v>440572992</v>
      </c>
      <c r="G1667" s="12">
        <v>5138587102</v>
      </c>
      <c r="H1667" s="7">
        <f t="shared" ref="H1667:H1730" si="26">(E1667-B1667)/B1667</f>
        <v>7.994678277697144E-2</v>
      </c>
      <c r="L1667" s="1"/>
    </row>
    <row r="1668" spans="1:12" x14ac:dyDescent="0.75">
      <c r="A1668" s="2">
        <v>43306</v>
      </c>
      <c r="B1668" s="12">
        <v>88.66</v>
      </c>
      <c r="C1668" s="12">
        <v>89.92</v>
      </c>
      <c r="D1668" s="12">
        <v>85.41</v>
      </c>
      <c r="E1668" s="12">
        <v>86.28</v>
      </c>
      <c r="F1668" s="12">
        <v>310156992</v>
      </c>
      <c r="G1668" s="12">
        <v>4967065514</v>
      </c>
      <c r="H1668" s="7">
        <f t="shared" si="26"/>
        <v>-2.6844123618317117E-2</v>
      </c>
      <c r="L1668" s="1"/>
    </row>
    <row r="1669" spans="1:12" x14ac:dyDescent="0.75">
      <c r="A1669" s="2">
        <v>43307</v>
      </c>
      <c r="B1669" s="12">
        <v>86.28</v>
      </c>
      <c r="C1669" s="12">
        <v>88.02</v>
      </c>
      <c r="D1669" s="12">
        <v>83.19</v>
      </c>
      <c r="E1669" s="12">
        <v>84.03</v>
      </c>
      <c r="F1669" s="12">
        <v>286579008</v>
      </c>
      <c r="G1669" s="12">
        <v>4838652756</v>
      </c>
      <c r="H1669" s="7">
        <f t="shared" si="26"/>
        <v>-2.6077885952712099E-2</v>
      </c>
      <c r="L1669" s="1"/>
    </row>
    <row r="1670" spans="1:12" x14ac:dyDescent="0.75">
      <c r="A1670" s="2">
        <v>43308</v>
      </c>
      <c r="B1670" s="12">
        <v>83.73</v>
      </c>
      <c r="C1670" s="12">
        <v>85.22</v>
      </c>
      <c r="D1670" s="12">
        <v>82.04</v>
      </c>
      <c r="E1670" s="12">
        <v>84.46</v>
      </c>
      <c r="F1670" s="12">
        <v>358798016</v>
      </c>
      <c r="G1670" s="12">
        <v>4864859011</v>
      </c>
      <c r="H1670" s="7">
        <f t="shared" si="26"/>
        <v>8.7184999402841242E-3</v>
      </c>
      <c r="L1670" s="1"/>
    </row>
    <row r="1671" spans="1:12" x14ac:dyDescent="0.75">
      <c r="A1671" s="2">
        <v>43309</v>
      </c>
      <c r="B1671" s="12">
        <v>84.54</v>
      </c>
      <c r="C1671" s="12">
        <v>84.63</v>
      </c>
      <c r="D1671" s="12">
        <v>82.83</v>
      </c>
      <c r="E1671" s="12">
        <v>83.62</v>
      </c>
      <c r="F1671" s="12">
        <v>279804992</v>
      </c>
      <c r="G1671" s="12">
        <v>4817687941</v>
      </c>
      <c r="H1671" s="7">
        <f t="shared" si="26"/>
        <v>-1.0882422521883152E-2</v>
      </c>
      <c r="L1671" s="1"/>
    </row>
    <row r="1672" spans="1:12" x14ac:dyDescent="0.75">
      <c r="A1672" s="2">
        <v>43310</v>
      </c>
      <c r="B1672" s="12">
        <v>84.05</v>
      </c>
      <c r="C1672" s="12">
        <v>85.21</v>
      </c>
      <c r="D1672" s="12">
        <v>83.38</v>
      </c>
      <c r="E1672" s="12">
        <v>84.08</v>
      </c>
      <c r="F1672" s="12">
        <v>276696000</v>
      </c>
      <c r="G1672" s="12">
        <v>4845428837</v>
      </c>
      <c r="H1672" s="7">
        <f t="shared" si="26"/>
        <v>3.5693039857229196E-4</v>
      </c>
      <c r="L1672" s="1"/>
    </row>
    <row r="1673" spans="1:12" x14ac:dyDescent="0.75">
      <c r="A1673" s="2">
        <v>43311</v>
      </c>
      <c r="B1673" s="12">
        <v>84.15</v>
      </c>
      <c r="C1673" s="12">
        <v>84.71</v>
      </c>
      <c r="D1673" s="12">
        <v>80.599999999999994</v>
      </c>
      <c r="E1673" s="12">
        <v>82.85</v>
      </c>
      <c r="F1673" s="12">
        <v>313998000</v>
      </c>
      <c r="G1673" s="12">
        <v>4775334189</v>
      </c>
      <c r="H1673" s="7">
        <f t="shared" si="26"/>
        <v>-1.5448603683897935E-2</v>
      </c>
      <c r="L1673" s="1"/>
    </row>
    <row r="1674" spans="1:12" x14ac:dyDescent="0.75">
      <c r="A1674" s="2">
        <v>43312</v>
      </c>
      <c r="B1674" s="12">
        <v>82.69</v>
      </c>
      <c r="C1674" s="12">
        <v>82.94</v>
      </c>
      <c r="D1674" s="12">
        <v>76.81</v>
      </c>
      <c r="E1674" s="12">
        <v>79.7</v>
      </c>
      <c r="F1674" s="12">
        <v>319362000</v>
      </c>
      <c r="G1674" s="12">
        <v>4594971658</v>
      </c>
      <c r="H1674" s="7">
        <f t="shared" si="26"/>
        <v>-3.6159148627403492E-2</v>
      </c>
      <c r="L1674" s="1"/>
    </row>
    <row r="1675" spans="1:12" x14ac:dyDescent="0.75">
      <c r="A1675" s="2">
        <v>43313</v>
      </c>
      <c r="B1675" s="12">
        <v>80.39</v>
      </c>
      <c r="C1675" s="12">
        <v>80.73</v>
      </c>
      <c r="D1675" s="12">
        <v>76.400000000000006</v>
      </c>
      <c r="E1675" s="12">
        <v>77.86</v>
      </c>
      <c r="F1675" s="12">
        <v>301530000</v>
      </c>
      <c r="G1675" s="12">
        <v>4489424993</v>
      </c>
      <c r="H1675" s="7">
        <f t="shared" si="26"/>
        <v>-3.1471576066674972E-2</v>
      </c>
      <c r="L1675" s="1"/>
    </row>
    <row r="1676" spans="1:12" x14ac:dyDescent="0.75">
      <c r="A1676" s="2">
        <v>43314</v>
      </c>
      <c r="B1676" s="12">
        <v>77.709999999999994</v>
      </c>
      <c r="C1676" s="12">
        <v>78.540000000000006</v>
      </c>
      <c r="D1676" s="12">
        <v>75.61</v>
      </c>
      <c r="E1676" s="12">
        <v>76.14</v>
      </c>
      <c r="F1676" s="12">
        <v>285466000</v>
      </c>
      <c r="G1676" s="12">
        <v>4391532340</v>
      </c>
      <c r="H1676" s="7">
        <f t="shared" si="26"/>
        <v>-2.0203320036031314E-2</v>
      </c>
      <c r="L1676" s="1"/>
    </row>
    <row r="1677" spans="1:12" x14ac:dyDescent="0.75">
      <c r="A1677" s="2">
        <v>43315</v>
      </c>
      <c r="B1677" s="12">
        <v>76.3</v>
      </c>
      <c r="C1677" s="12">
        <v>77.569999999999993</v>
      </c>
      <c r="D1677" s="12">
        <v>74.47</v>
      </c>
      <c r="E1677" s="12">
        <v>77.540000000000006</v>
      </c>
      <c r="F1677" s="12">
        <v>298295000</v>
      </c>
      <c r="G1677" s="12">
        <v>4473145660</v>
      </c>
      <c r="H1677" s="7">
        <f t="shared" si="26"/>
        <v>1.6251638269987014E-2</v>
      </c>
      <c r="L1677" s="1"/>
    </row>
    <row r="1678" spans="1:12" x14ac:dyDescent="0.75">
      <c r="A1678" s="2">
        <v>43316</v>
      </c>
      <c r="B1678" s="12">
        <v>77.42</v>
      </c>
      <c r="C1678" s="12">
        <v>77.819999999999993</v>
      </c>
      <c r="D1678" s="12">
        <v>72.760000000000005</v>
      </c>
      <c r="E1678" s="12">
        <v>73.2</v>
      </c>
      <c r="F1678" s="12">
        <v>262765000</v>
      </c>
      <c r="G1678" s="12">
        <v>4224004698</v>
      </c>
      <c r="H1678" s="7">
        <f t="shared" si="26"/>
        <v>-5.4507879101007475E-2</v>
      </c>
      <c r="L1678" s="1"/>
    </row>
    <row r="1679" spans="1:12" x14ac:dyDescent="0.75">
      <c r="A1679" s="2">
        <v>43317</v>
      </c>
      <c r="B1679" s="12">
        <v>73.38</v>
      </c>
      <c r="C1679" s="12">
        <v>75</v>
      </c>
      <c r="D1679" s="12">
        <v>72.69</v>
      </c>
      <c r="E1679" s="12">
        <v>74.59</v>
      </c>
      <c r="F1679" s="12">
        <v>265627000</v>
      </c>
      <c r="G1679" s="12">
        <v>4305369689</v>
      </c>
      <c r="H1679" s="7">
        <f t="shared" si="26"/>
        <v>1.6489506677568929E-2</v>
      </c>
      <c r="L1679" s="1"/>
    </row>
    <row r="1680" spans="1:12" x14ac:dyDescent="0.75">
      <c r="A1680" s="2">
        <v>43318</v>
      </c>
      <c r="B1680" s="12">
        <v>75.06</v>
      </c>
      <c r="C1680" s="12">
        <v>76.59</v>
      </c>
      <c r="D1680" s="12">
        <v>72.790000000000006</v>
      </c>
      <c r="E1680" s="12">
        <v>73.89</v>
      </c>
      <c r="F1680" s="12">
        <v>265134000</v>
      </c>
      <c r="G1680" s="12">
        <v>4265995090</v>
      </c>
      <c r="H1680" s="7">
        <f t="shared" si="26"/>
        <v>-1.5587529976019207E-2</v>
      </c>
      <c r="L1680" s="1"/>
    </row>
    <row r="1681" spans="1:12" x14ac:dyDescent="0.75">
      <c r="A1681" s="2">
        <v>43319</v>
      </c>
      <c r="B1681" s="12">
        <v>74</v>
      </c>
      <c r="C1681" s="12">
        <v>75.23</v>
      </c>
      <c r="D1681" s="12">
        <v>68.13</v>
      </c>
      <c r="E1681" s="12">
        <v>68.17</v>
      </c>
      <c r="F1681" s="12">
        <v>299418000</v>
      </c>
      <c r="G1681" s="12">
        <v>3936927335</v>
      </c>
      <c r="H1681" s="7">
        <f t="shared" si="26"/>
        <v>-7.8783783783783756E-2</v>
      </c>
      <c r="L1681" s="1"/>
    </row>
    <row r="1682" spans="1:12" x14ac:dyDescent="0.75">
      <c r="A1682" s="2">
        <v>43320</v>
      </c>
      <c r="B1682" s="12">
        <v>68.16</v>
      </c>
      <c r="C1682" s="12">
        <v>68.16</v>
      </c>
      <c r="D1682" s="12">
        <v>62.14</v>
      </c>
      <c r="E1682" s="12">
        <v>62.49</v>
      </c>
      <c r="F1682" s="12">
        <v>313187000</v>
      </c>
      <c r="G1682" s="12">
        <v>3609827136</v>
      </c>
      <c r="H1682" s="7">
        <f t="shared" si="26"/>
        <v>-8.318661971830979E-2</v>
      </c>
      <c r="L1682" s="1"/>
    </row>
    <row r="1683" spans="1:12" x14ac:dyDescent="0.75">
      <c r="A1683" s="2">
        <v>43321</v>
      </c>
      <c r="B1683" s="12">
        <v>62.47</v>
      </c>
      <c r="C1683" s="12">
        <v>65.58</v>
      </c>
      <c r="D1683" s="12">
        <v>61.3</v>
      </c>
      <c r="E1683" s="12">
        <v>63.98</v>
      </c>
      <c r="F1683" s="12">
        <v>270095000</v>
      </c>
      <c r="G1683" s="12">
        <v>3696931039</v>
      </c>
      <c r="H1683" s="7">
        <f t="shared" si="26"/>
        <v>2.4171602369137155E-2</v>
      </c>
      <c r="L1683" s="1"/>
    </row>
    <row r="1684" spans="1:12" x14ac:dyDescent="0.75">
      <c r="A1684" s="2">
        <v>43322</v>
      </c>
      <c r="B1684" s="12">
        <v>63.98</v>
      </c>
      <c r="C1684" s="12">
        <v>64.930000000000007</v>
      </c>
      <c r="D1684" s="12">
        <v>58.86</v>
      </c>
      <c r="E1684" s="12">
        <v>59.39</v>
      </c>
      <c r="F1684" s="12">
        <v>259781000</v>
      </c>
      <c r="G1684" s="12">
        <v>3432695951</v>
      </c>
      <c r="H1684" s="7">
        <f t="shared" si="26"/>
        <v>-7.1741169115348488E-2</v>
      </c>
      <c r="L1684" s="1"/>
    </row>
    <row r="1685" spans="1:12" x14ac:dyDescent="0.75">
      <c r="A1685" s="2">
        <v>43323</v>
      </c>
      <c r="B1685" s="12">
        <v>59.49</v>
      </c>
      <c r="C1685" s="12">
        <v>59.8</v>
      </c>
      <c r="D1685" s="12">
        <v>55.67</v>
      </c>
      <c r="E1685" s="12">
        <v>58.36</v>
      </c>
      <c r="F1685" s="12">
        <v>259948000</v>
      </c>
      <c r="G1685" s="12">
        <v>3373620431</v>
      </c>
      <c r="H1685" s="7">
        <f t="shared" si="26"/>
        <v>-1.8994789040174861E-2</v>
      </c>
      <c r="L1685" s="1"/>
    </row>
    <row r="1686" spans="1:12" x14ac:dyDescent="0.75">
      <c r="A1686" s="2">
        <v>43324</v>
      </c>
      <c r="B1686" s="12">
        <v>58.22</v>
      </c>
      <c r="C1686" s="12">
        <v>61.71</v>
      </c>
      <c r="D1686" s="12">
        <v>57.96</v>
      </c>
      <c r="E1686" s="12">
        <v>59.33</v>
      </c>
      <c r="F1686" s="12">
        <v>276383000</v>
      </c>
      <c r="G1686" s="12">
        <v>3430379427</v>
      </c>
      <c r="H1686" s="7">
        <f t="shared" si="26"/>
        <v>1.9065613191343173E-2</v>
      </c>
      <c r="L1686" s="1"/>
    </row>
    <row r="1687" spans="1:12" x14ac:dyDescent="0.75">
      <c r="A1687" s="2">
        <v>43325</v>
      </c>
      <c r="B1687" s="12">
        <v>59.48</v>
      </c>
      <c r="C1687" s="12">
        <v>60.6</v>
      </c>
      <c r="D1687" s="12">
        <v>56.31</v>
      </c>
      <c r="E1687" s="12">
        <v>56.85</v>
      </c>
      <c r="F1687" s="12">
        <v>223061000</v>
      </c>
      <c r="G1687" s="12">
        <v>3287753598</v>
      </c>
      <c r="H1687" s="7">
        <f t="shared" si="26"/>
        <v>-4.4216543375924608E-2</v>
      </c>
      <c r="L1687" s="1"/>
    </row>
    <row r="1688" spans="1:12" x14ac:dyDescent="0.75">
      <c r="A1688" s="2">
        <v>43326</v>
      </c>
      <c r="B1688" s="12">
        <v>57</v>
      </c>
      <c r="C1688" s="12">
        <v>57.05</v>
      </c>
      <c r="D1688" s="12">
        <v>51.16</v>
      </c>
      <c r="E1688" s="12">
        <v>54.56</v>
      </c>
      <c r="F1688" s="12">
        <v>250440000</v>
      </c>
      <c r="G1688" s="12">
        <v>3156149907</v>
      </c>
      <c r="H1688" s="7">
        <f t="shared" si="26"/>
        <v>-4.2807017543859606E-2</v>
      </c>
      <c r="L1688" s="1"/>
    </row>
    <row r="1689" spans="1:12" x14ac:dyDescent="0.75">
      <c r="A1689" s="2">
        <v>43327</v>
      </c>
      <c r="B1689" s="12">
        <v>54.68</v>
      </c>
      <c r="C1689" s="12">
        <v>58.95</v>
      </c>
      <c r="D1689" s="12">
        <v>54.3</v>
      </c>
      <c r="E1689" s="12">
        <v>54.5</v>
      </c>
      <c r="F1689" s="12">
        <v>282699000</v>
      </c>
      <c r="G1689" s="12">
        <v>3153513508</v>
      </c>
      <c r="H1689" s="7">
        <f t="shared" si="26"/>
        <v>-3.2918800292611504E-3</v>
      </c>
      <c r="L1689" s="1"/>
    </row>
    <row r="1690" spans="1:12" x14ac:dyDescent="0.75">
      <c r="A1690" s="2">
        <v>43328</v>
      </c>
      <c r="B1690" s="12">
        <v>54.54</v>
      </c>
      <c r="C1690" s="12">
        <v>57.43</v>
      </c>
      <c r="D1690" s="12">
        <v>54.51</v>
      </c>
      <c r="E1690" s="12">
        <v>55.36</v>
      </c>
      <c r="F1690" s="12">
        <v>211779000</v>
      </c>
      <c r="G1690" s="12">
        <v>3204120259</v>
      </c>
      <c r="H1690" s="7">
        <f t="shared" si="26"/>
        <v>1.503483681701504E-2</v>
      </c>
      <c r="L1690" s="1"/>
    </row>
    <row r="1691" spans="1:12" x14ac:dyDescent="0.75">
      <c r="A1691" s="2">
        <v>43329</v>
      </c>
      <c r="B1691" s="12">
        <v>55.33</v>
      </c>
      <c r="C1691" s="12">
        <v>61.51</v>
      </c>
      <c r="D1691" s="12">
        <v>55.19</v>
      </c>
      <c r="E1691" s="12">
        <v>61.51</v>
      </c>
      <c r="F1691" s="12">
        <v>263383000</v>
      </c>
      <c r="G1691" s="12">
        <v>3561007625</v>
      </c>
      <c r="H1691" s="7">
        <f t="shared" si="26"/>
        <v>0.11169347551057292</v>
      </c>
      <c r="L1691" s="1"/>
    </row>
    <row r="1692" spans="1:12" x14ac:dyDescent="0.75">
      <c r="A1692" s="2">
        <v>43330</v>
      </c>
      <c r="B1692" s="12">
        <v>61.56</v>
      </c>
      <c r="C1692" s="12">
        <v>62.03</v>
      </c>
      <c r="D1692" s="12">
        <v>55.8</v>
      </c>
      <c r="E1692" s="12">
        <v>57.28</v>
      </c>
      <c r="F1692" s="12">
        <v>243057000</v>
      </c>
      <c r="G1692" s="12">
        <v>3316534145</v>
      </c>
      <c r="H1692" s="7">
        <f t="shared" si="26"/>
        <v>-6.9525666016894097E-2</v>
      </c>
      <c r="L1692" s="1"/>
    </row>
    <row r="1693" spans="1:12" x14ac:dyDescent="0.75">
      <c r="A1693" s="2">
        <v>43331</v>
      </c>
      <c r="B1693" s="12">
        <v>57.22</v>
      </c>
      <c r="C1693" s="12">
        <v>58.74</v>
      </c>
      <c r="D1693" s="12">
        <v>56.54</v>
      </c>
      <c r="E1693" s="12">
        <v>57.94</v>
      </c>
      <c r="F1693" s="12">
        <v>204484000</v>
      </c>
      <c r="G1693" s="12">
        <v>3355770259</v>
      </c>
      <c r="H1693" s="7">
        <f t="shared" si="26"/>
        <v>1.2583012932541051E-2</v>
      </c>
      <c r="L1693" s="1"/>
    </row>
    <row r="1694" spans="1:12" x14ac:dyDescent="0.75">
      <c r="A1694" s="2">
        <v>43332</v>
      </c>
      <c r="B1694" s="12">
        <v>57.91</v>
      </c>
      <c r="C1694" s="12">
        <v>58.55</v>
      </c>
      <c r="D1694" s="12">
        <v>53.98</v>
      </c>
      <c r="E1694" s="12">
        <v>54</v>
      </c>
      <c r="F1694" s="12">
        <v>244192000</v>
      </c>
      <c r="G1694" s="12">
        <v>3128235978</v>
      </c>
      <c r="H1694" s="7">
        <f t="shared" si="26"/>
        <v>-6.751856328786042E-2</v>
      </c>
      <c r="L1694" s="1"/>
    </row>
    <row r="1695" spans="1:12" x14ac:dyDescent="0.75">
      <c r="A1695" s="2">
        <v>43333</v>
      </c>
      <c r="B1695" s="12">
        <v>53.77</v>
      </c>
      <c r="C1695" s="12">
        <v>56.8</v>
      </c>
      <c r="D1695" s="12">
        <v>53.77</v>
      </c>
      <c r="E1695" s="12">
        <v>56.35</v>
      </c>
      <c r="F1695" s="12">
        <v>187486000</v>
      </c>
      <c r="G1695" s="12">
        <v>3265411241</v>
      </c>
      <c r="H1695" s="7">
        <f t="shared" si="26"/>
        <v>4.7982146178166228E-2</v>
      </c>
      <c r="L1695" s="1"/>
    </row>
    <row r="1696" spans="1:12" x14ac:dyDescent="0.75">
      <c r="A1696" s="2">
        <v>43334</v>
      </c>
      <c r="B1696" s="12">
        <v>56.66</v>
      </c>
      <c r="C1696" s="12">
        <v>59.01</v>
      </c>
      <c r="D1696" s="12">
        <v>54.38</v>
      </c>
      <c r="E1696" s="12">
        <v>55.32</v>
      </c>
      <c r="F1696" s="12">
        <v>228893000</v>
      </c>
      <c r="G1696" s="12">
        <v>3206435040</v>
      </c>
      <c r="H1696" s="7">
        <f t="shared" si="26"/>
        <v>-2.3649841157783204E-2</v>
      </c>
      <c r="L1696" s="1"/>
    </row>
    <row r="1697" spans="1:12" x14ac:dyDescent="0.75">
      <c r="A1697" s="2">
        <v>43335</v>
      </c>
      <c r="B1697" s="12">
        <v>55.19</v>
      </c>
      <c r="C1697" s="12">
        <v>57.81</v>
      </c>
      <c r="D1697" s="12">
        <v>54.39</v>
      </c>
      <c r="E1697" s="12">
        <v>57.54</v>
      </c>
      <c r="F1697" s="12">
        <v>205125000</v>
      </c>
      <c r="G1697" s="12">
        <v>3336208361</v>
      </c>
      <c r="H1697" s="7">
        <f t="shared" si="26"/>
        <v>4.2580177568400102E-2</v>
      </c>
      <c r="L1697" s="1"/>
    </row>
    <row r="1698" spans="1:12" x14ac:dyDescent="0.75">
      <c r="A1698" s="2">
        <v>43336</v>
      </c>
      <c r="B1698" s="12">
        <v>57.6</v>
      </c>
      <c r="C1698" s="12">
        <v>58.28</v>
      </c>
      <c r="D1698" s="12">
        <v>55.95</v>
      </c>
      <c r="E1698" s="12">
        <v>57.93</v>
      </c>
      <c r="F1698" s="12">
        <v>194676000</v>
      </c>
      <c r="G1698" s="12">
        <v>3359443513</v>
      </c>
      <c r="H1698" s="7">
        <f t="shared" si="26"/>
        <v>5.7291666666666368E-3</v>
      </c>
      <c r="L1698" s="1"/>
    </row>
    <row r="1699" spans="1:12" x14ac:dyDescent="0.75">
      <c r="A1699" s="2">
        <v>43337</v>
      </c>
      <c r="B1699" s="12">
        <v>57.92</v>
      </c>
      <c r="C1699" s="12">
        <v>58.21</v>
      </c>
      <c r="D1699" s="12">
        <v>57.37</v>
      </c>
      <c r="E1699" s="12">
        <v>57.91</v>
      </c>
      <c r="F1699" s="12">
        <v>187571000</v>
      </c>
      <c r="G1699" s="12">
        <v>3359063830</v>
      </c>
      <c r="H1699" s="7">
        <f t="shared" si="26"/>
        <v>-1.7265193370174579E-4</v>
      </c>
      <c r="L1699" s="1"/>
    </row>
    <row r="1700" spans="1:12" x14ac:dyDescent="0.75">
      <c r="A1700" s="2">
        <v>43338</v>
      </c>
      <c r="B1700" s="12">
        <v>58.05</v>
      </c>
      <c r="C1700" s="12">
        <v>58.11</v>
      </c>
      <c r="D1700" s="12">
        <v>56.24</v>
      </c>
      <c r="E1700" s="12">
        <v>57.33</v>
      </c>
      <c r="F1700" s="12">
        <v>206572000</v>
      </c>
      <c r="G1700" s="12">
        <v>3326564888</v>
      </c>
      <c r="H1700" s="7">
        <f t="shared" si="26"/>
        <v>-1.2403100775193779E-2</v>
      </c>
      <c r="L1700" s="1"/>
    </row>
    <row r="1701" spans="1:12" x14ac:dyDescent="0.75">
      <c r="A1701" s="2">
        <v>43339</v>
      </c>
      <c r="B1701" s="12">
        <v>57.26</v>
      </c>
      <c r="C1701" s="12">
        <v>60.42</v>
      </c>
      <c r="D1701" s="12">
        <v>56.93</v>
      </c>
      <c r="E1701" s="12">
        <v>60.25</v>
      </c>
      <c r="F1701" s="12">
        <v>228072000</v>
      </c>
      <c r="G1701" s="12">
        <v>3496598714</v>
      </c>
      <c r="H1701" s="7">
        <f t="shared" si="26"/>
        <v>5.2217953195948345E-2</v>
      </c>
      <c r="L1701" s="1"/>
    </row>
    <row r="1702" spans="1:12" x14ac:dyDescent="0.75">
      <c r="A1702" s="2">
        <v>43340</v>
      </c>
      <c r="B1702" s="12">
        <v>60.23</v>
      </c>
      <c r="C1702" s="12">
        <v>63.4</v>
      </c>
      <c r="D1702" s="12">
        <v>59.62</v>
      </c>
      <c r="E1702" s="12">
        <v>63.02</v>
      </c>
      <c r="F1702" s="12">
        <v>246764000</v>
      </c>
      <c r="G1702" s="12">
        <v>3658481636</v>
      </c>
      <c r="H1702" s="7">
        <f t="shared" si="26"/>
        <v>4.63224306823843E-2</v>
      </c>
      <c r="L1702" s="1"/>
    </row>
    <row r="1703" spans="1:12" x14ac:dyDescent="0.75">
      <c r="A1703" s="2">
        <v>43341</v>
      </c>
      <c r="B1703" s="12">
        <v>63.03</v>
      </c>
      <c r="C1703" s="12">
        <v>63.39</v>
      </c>
      <c r="D1703" s="12">
        <v>60.74</v>
      </c>
      <c r="E1703" s="12">
        <v>61.77</v>
      </c>
      <c r="F1703" s="12">
        <v>220637000</v>
      </c>
      <c r="G1703" s="12">
        <v>3586429316</v>
      </c>
      <c r="H1703" s="7">
        <f t="shared" si="26"/>
        <v>-1.9990480723464984E-2</v>
      </c>
      <c r="L1703" s="1"/>
    </row>
    <row r="1704" spans="1:12" x14ac:dyDescent="0.75">
      <c r="A1704" s="2">
        <v>43342</v>
      </c>
      <c r="B1704" s="12">
        <v>61.77</v>
      </c>
      <c r="C1704" s="12">
        <v>62.03</v>
      </c>
      <c r="D1704" s="12">
        <v>58.92</v>
      </c>
      <c r="E1704" s="12">
        <v>60.32</v>
      </c>
      <c r="F1704" s="12">
        <v>219094000</v>
      </c>
      <c r="G1704" s="12">
        <v>3502972843</v>
      </c>
      <c r="H1704" s="7">
        <f t="shared" si="26"/>
        <v>-2.3474178403755912E-2</v>
      </c>
      <c r="L1704" s="1"/>
    </row>
    <row r="1705" spans="1:12" x14ac:dyDescent="0.75">
      <c r="A1705" s="2">
        <v>43343</v>
      </c>
      <c r="B1705" s="12">
        <v>60.42</v>
      </c>
      <c r="C1705" s="12">
        <v>62.25</v>
      </c>
      <c r="D1705" s="12">
        <v>59.32</v>
      </c>
      <c r="E1705" s="12">
        <v>61.93</v>
      </c>
      <c r="F1705" s="12">
        <v>265252000</v>
      </c>
      <c r="G1705" s="12">
        <v>3597385669</v>
      </c>
      <c r="H1705" s="7">
        <f t="shared" si="26"/>
        <v>2.4991724594505098E-2</v>
      </c>
      <c r="L1705" s="1"/>
    </row>
    <row r="1706" spans="1:12" x14ac:dyDescent="0.75">
      <c r="A1706" s="2">
        <v>43344</v>
      </c>
      <c r="B1706" s="12">
        <v>61.74</v>
      </c>
      <c r="C1706" s="12">
        <v>67.25</v>
      </c>
      <c r="D1706" s="12">
        <v>61.74</v>
      </c>
      <c r="E1706" s="12">
        <v>65.95</v>
      </c>
      <c r="F1706" s="12">
        <v>306586000</v>
      </c>
      <c r="G1706" s="12">
        <v>3832231495</v>
      </c>
      <c r="H1706" s="7">
        <f t="shared" si="26"/>
        <v>6.81891804340784E-2</v>
      </c>
      <c r="L1706" s="1"/>
    </row>
    <row r="1707" spans="1:12" x14ac:dyDescent="0.75">
      <c r="A1707" s="2">
        <v>43345</v>
      </c>
      <c r="B1707" s="12">
        <v>65.98</v>
      </c>
      <c r="C1707" s="12">
        <v>66.900000000000006</v>
      </c>
      <c r="D1707" s="12">
        <v>64.33</v>
      </c>
      <c r="E1707" s="12">
        <v>65.650000000000006</v>
      </c>
      <c r="F1707" s="12">
        <v>265104000</v>
      </c>
      <c r="G1707" s="12">
        <v>3815602461</v>
      </c>
      <c r="H1707" s="7">
        <f t="shared" si="26"/>
        <v>-5.0015156107911223E-3</v>
      </c>
      <c r="L1707" s="1"/>
    </row>
    <row r="1708" spans="1:12" x14ac:dyDescent="0.75">
      <c r="A1708" s="2">
        <v>43346</v>
      </c>
      <c r="B1708" s="12">
        <v>65.819999999999993</v>
      </c>
      <c r="C1708" s="12">
        <v>66.2</v>
      </c>
      <c r="D1708" s="12">
        <v>64.319999999999993</v>
      </c>
      <c r="E1708" s="12">
        <v>65.37</v>
      </c>
      <c r="F1708" s="12">
        <v>235034000</v>
      </c>
      <c r="G1708" s="12">
        <v>3800526797</v>
      </c>
      <c r="H1708" s="7">
        <f t="shared" si="26"/>
        <v>-6.8368277119414868E-3</v>
      </c>
      <c r="L1708" s="1"/>
    </row>
    <row r="1709" spans="1:12" x14ac:dyDescent="0.75">
      <c r="A1709" s="2">
        <v>43347</v>
      </c>
      <c r="B1709" s="12">
        <v>65.319999999999993</v>
      </c>
      <c r="C1709" s="12">
        <v>68.98</v>
      </c>
      <c r="D1709" s="12">
        <v>65.23</v>
      </c>
      <c r="E1709" s="12">
        <v>67.709999999999994</v>
      </c>
      <c r="F1709" s="12">
        <v>308206000</v>
      </c>
      <c r="G1709" s="12">
        <v>3937324171</v>
      </c>
      <c r="H1709" s="7">
        <f t="shared" si="26"/>
        <v>3.658909981628905E-2</v>
      </c>
      <c r="L1709" s="1"/>
    </row>
    <row r="1710" spans="1:12" x14ac:dyDescent="0.75">
      <c r="A1710" s="2">
        <v>43348</v>
      </c>
      <c r="B1710" s="12">
        <v>67.67</v>
      </c>
      <c r="C1710" s="12">
        <v>68.12</v>
      </c>
      <c r="D1710" s="12">
        <v>58.44</v>
      </c>
      <c r="E1710" s="12">
        <v>58.44</v>
      </c>
      <c r="F1710" s="12">
        <v>409226000</v>
      </c>
      <c r="G1710" s="12">
        <v>3399043578</v>
      </c>
      <c r="H1710" s="7">
        <f t="shared" si="26"/>
        <v>-0.13639722181173347</v>
      </c>
      <c r="L1710" s="1"/>
    </row>
    <row r="1711" spans="1:12" x14ac:dyDescent="0.75">
      <c r="A1711" s="2">
        <v>43349</v>
      </c>
      <c r="B1711" s="12">
        <v>58.32</v>
      </c>
      <c r="C1711" s="12">
        <v>58.32</v>
      </c>
      <c r="D1711" s="12">
        <v>54.91</v>
      </c>
      <c r="E1711" s="12">
        <v>57.49</v>
      </c>
      <c r="F1711" s="12">
        <v>351270000</v>
      </c>
      <c r="G1711" s="12">
        <v>3344492650</v>
      </c>
      <c r="H1711" s="7">
        <f t="shared" si="26"/>
        <v>-1.4231824417009573E-2</v>
      </c>
      <c r="L1711" s="1"/>
    </row>
    <row r="1712" spans="1:12" x14ac:dyDescent="0.75">
      <c r="A1712" s="2">
        <v>43350</v>
      </c>
      <c r="B1712" s="12">
        <v>57.34</v>
      </c>
      <c r="C1712" s="12">
        <v>58.12</v>
      </c>
      <c r="D1712" s="12">
        <v>55.51</v>
      </c>
      <c r="E1712" s="12">
        <v>56.2</v>
      </c>
      <c r="F1712" s="12">
        <v>229626000</v>
      </c>
      <c r="G1712" s="12">
        <v>3270299049</v>
      </c>
      <c r="H1712" s="7">
        <f t="shared" si="26"/>
        <v>-1.9881409138472278E-2</v>
      </c>
      <c r="L1712" s="1"/>
    </row>
    <row r="1713" spans="1:12" x14ac:dyDescent="0.75">
      <c r="A1713" s="2">
        <v>43351</v>
      </c>
      <c r="B1713" s="12">
        <v>56.13</v>
      </c>
      <c r="C1713" s="12">
        <v>57.61</v>
      </c>
      <c r="D1713" s="12">
        <v>52.58</v>
      </c>
      <c r="E1713" s="12">
        <v>53.24</v>
      </c>
      <c r="F1713" s="12">
        <v>223684000</v>
      </c>
      <c r="G1713" s="12">
        <v>3099244507</v>
      </c>
      <c r="H1713" s="7">
        <f t="shared" si="26"/>
        <v>-5.148761802957421E-2</v>
      </c>
      <c r="L1713" s="1"/>
    </row>
    <row r="1714" spans="1:12" x14ac:dyDescent="0.75">
      <c r="A1714" s="2">
        <v>43352</v>
      </c>
      <c r="B1714" s="12">
        <v>53.27</v>
      </c>
      <c r="C1714" s="12">
        <v>56.4</v>
      </c>
      <c r="D1714" s="12">
        <v>52.72</v>
      </c>
      <c r="E1714" s="12">
        <v>54.92</v>
      </c>
      <c r="F1714" s="12">
        <v>253320000</v>
      </c>
      <c r="G1714" s="12">
        <v>3197781808</v>
      </c>
      <c r="H1714" s="7">
        <f t="shared" si="26"/>
        <v>3.0974281959827266E-2</v>
      </c>
      <c r="L1714" s="1"/>
    </row>
    <row r="1715" spans="1:12" x14ac:dyDescent="0.75">
      <c r="A1715" s="2">
        <v>43353</v>
      </c>
      <c r="B1715" s="12">
        <v>54.99</v>
      </c>
      <c r="C1715" s="12">
        <v>56.07</v>
      </c>
      <c r="D1715" s="12">
        <v>53.5</v>
      </c>
      <c r="E1715" s="12">
        <v>54.6</v>
      </c>
      <c r="F1715" s="12">
        <v>251240000</v>
      </c>
      <c r="G1715" s="12">
        <v>3179465715</v>
      </c>
      <c r="H1715" s="7">
        <f t="shared" si="26"/>
        <v>-7.0921985815602939E-3</v>
      </c>
      <c r="L1715" s="1"/>
    </row>
    <row r="1716" spans="1:12" x14ac:dyDescent="0.75">
      <c r="A1716" s="2">
        <v>43354</v>
      </c>
      <c r="B1716" s="12">
        <v>54.61</v>
      </c>
      <c r="C1716" s="12">
        <v>54.78</v>
      </c>
      <c r="D1716" s="12">
        <v>51.08</v>
      </c>
      <c r="E1716" s="12">
        <v>52.37</v>
      </c>
      <c r="F1716" s="12">
        <v>272379000</v>
      </c>
      <c r="G1716" s="12">
        <v>3050454271</v>
      </c>
      <c r="H1716" s="7">
        <f t="shared" si="26"/>
        <v>-4.1018128547885037E-2</v>
      </c>
      <c r="L1716" s="1"/>
    </row>
    <row r="1717" spans="1:12" x14ac:dyDescent="0.75">
      <c r="A1717" s="2">
        <v>43355</v>
      </c>
      <c r="B1717" s="12">
        <v>52.39</v>
      </c>
      <c r="C1717" s="12">
        <v>52.41</v>
      </c>
      <c r="D1717" s="12">
        <v>47.67</v>
      </c>
      <c r="E1717" s="12">
        <v>51.66</v>
      </c>
      <c r="F1717" s="12">
        <v>290357000</v>
      </c>
      <c r="G1717" s="12">
        <v>3009756629</v>
      </c>
      <c r="H1717" s="7">
        <f t="shared" si="26"/>
        <v>-1.393395686199664E-2</v>
      </c>
      <c r="L1717" s="1"/>
    </row>
    <row r="1718" spans="1:12" x14ac:dyDescent="0.75">
      <c r="A1718" s="2">
        <v>43356</v>
      </c>
      <c r="B1718" s="12">
        <v>51.88</v>
      </c>
      <c r="C1718" s="12">
        <v>55.05</v>
      </c>
      <c r="D1718" s="12">
        <v>51.76</v>
      </c>
      <c r="E1718" s="12">
        <v>54.54</v>
      </c>
      <c r="F1718" s="12">
        <v>295074000</v>
      </c>
      <c r="G1718" s="12">
        <v>3178346288</v>
      </c>
      <c r="H1718" s="7">
        <f t="shared" si="26"/>
        <v>5.127216653816493E-2</v>
      </c>
      <c r="L1718" s="1"/>
    </row>
    <row r="1719" spans="1:12" x14ac:dyDescent="0.75">
      <c r="A1719" s="2">
        <v>43357</v>
      </c>
      <c r="B1719" s="12">
        <v>54.65</v>
      </c>
      <c r="C1719" s="12">
        <v>58.44</v>
      </c>
      <c r="D1719" s="12">
        <v>53.32</v>
      </c>
      <c r="E1719" s="12">
        <v>56.58</v>
      </c>
      <c r="F1719" s="12">
        <v>336190000</v>
      </c>
      <c r="G1719" s="12">
        <v>3298089236</v>
      </c>
      <c r="H1719" s="7">
        <f t="shared" si="26"/>
        <v>3.5315645013723689E-2</v>
      </c>
      <c r="L1719" s="1"/>
    </row>
    <row r="1720" spans="1:12" x14ac:dyDescent="0.75">
      <c r="A1720" s="2">
        <v>43358</v>
      </c>
      <c r="B1720" s="12">
        <v>56.34</v>
      </c>
      <c r="C1720" s="12">
        <v>58.4</v>
      </c>
      <c r="D1720" s="12">
        <v>56.18</v>
      </c>
      <c r="E1720" s="12">
        <v>56.71</v>
      </c>
      <c r="F1720" s="12">
        <v>252020000</v>
      </c>
      <c r="G1720" s="12">
        <v>3306873163</v>
      </c>
      <c r="H1720" s="7">
        <f t="shared" si="26"/>
        <v>6.5672701455448601E-3</v>
      </c>
      <c r="L1720" s="1"/>
    </row>
    <row r="1721" spans="1:12" x14ac:dyDescent="0.75">
      <c r="A1721" s="2">
        <v>43359</v>
      </c>
      <c r="B1721" s="12">
        <v>56.58</v>
      </c>
      <c r="C1721" s="12">
        <v>57.37</v>
      </c>
      <c r="D1721" s="12">
        <v>55.06</v>
      </c>
      <c r="E1721" s="12">
        <v>56.97</v>
      </c>
      <c r="F1721" s="12">
        <v>253978000</v>
      </c>
      <c r="G1721" s="12">
        <v>3322793504</v>
      </c>
      <c r="H1721" s="7">
        <f t="shared" si="26"/>
        <v>6.8928950159066913E-3</v>
      </c>
      <c r="L1721" s="1"/>
    </row>
    <row r="1722" spans="1:12" x14ac:dyDescent="0.75">
      <c r="A1722" s="2">
        <v>43360</v>
      </c>
      <c r="B1722" s="12">
        <v>57.02</v>
      </c>
      <c r="C1722" s="12">
        <v>57.75</v>
      </c>
      <c r="D1722" s="12">
        <v>51.85</v>
      </c>
      <c r="E1722" s="12">
        <v>52.54</v>
      </c>
      <c r="F1722" s="12">
        <v>261325000</v>
      </c>
      <c r="G1722" s="12">
        <v>3065033151</v>
      </c>
      <c r="H1722" s="7">
        <f t="shared" si="26"/>
        <v>-7.8568923184847483E-2</v>
      </c>
      <c r="L1722" s="1"/>
    </row>
    <row r="1723" spans="1:12" x14ac:dyDescent="0.75">
      <c r="A1723" s="2">
        <v>43361</v>
      </c>
      <c r="B1723" s="12">
        <v>52.29</v>
      </c>
      <c r="C1723" s="12">
        <v>55.1</v>
      </c>
      <c r="D1723" s="12">
        <v>51</v>
      </c>
      <c r="E1723" s="12">
        <v>54.1</v>
      </c>
      <c r="F1723" s="12">
        <v>296552000</v>
      </c>
      <c r="G1723" s="12">
        <v>3156689623</v>
      </c>
      <c r="H1723" s="7">
        <f t="shared" si="26"/>
        <v>3.4614649072480443E-2</v>
      </c>
      <c r="L1723" s="1"/>
    </row>
    <row r="1724" spans="1:12" x14ac:dyDescent="0.75">
      <c r="A1724" s="2">
        <v>43362</v>
      </c>
      <c r="B1724" s="12">
        <v>54.02</v>
      </c>
      <c r="C1724" s="12">
        <v>54.92</v>
      </c>
      <c r="D1724" s="12">
        <v>52.26</v>
      </c>
      <c r="E1724" s="12">
        <v>54.33</v>
      </c>
      <c r="F1724" s="12">
        <v>271642000</v>
      </c>
      <c r="G1724" s="12">
        <v>3171223927</v>
      </c>
      <c r="H1724" s="7">
        <f t="shared" si="26"/>
        <v>5.7386153276563334E-3</v>
      </c>
      <c r="L1724" s="1"/>
    </row>
    <row r="1725" spans="1:12" x14ac:dyDescent="0.75">
      <c r="A1725" s="2">
        <v>43363</v>
      </c>
      <c r="B1725" s="12">
        <v>54.37</v>
      </c>
      <c r="C1725" s="12">
        <v>57.15</v>
      </c>
      <c r="D1725" s="12">
        <v>53.64</v>
      </c>
      <c r="E1725" s="12">
        <v>56.63</v>
      </c>
      <c r="F1725" s="12">
        <v>260631000</v>
      </c>
      <c r="G1725" s="12">
        <v>3306309550</v>
      </c>
      <c r="H1725" s="7">
        <f t="shared" si="26"/>
        <v>4.1567040647415954E-2</v>
      </c>
      <c r="L1725" s="1"/>
    </row>
    <row r="1726" spans="1:12" x14ac:dyDescent="0.75">
      <c r="A1726" s="2">
        <v>43364</v>
      </c>
      <c r="B1726" s="12">
        <v>56.78</v>
      </c>
      <c r="C1726" s="12">
        <v>62.06</v>
      </c>
      <c r="D1726" s="12">
        <v>56.46</v>
      </c>
      <c r="E1726" s="12">
        <v>60.72</v>
      </c>
      <c r="F1726" s="12">
        <v>398550000</v>
      </c>
      <c r="G1726" s="12">
        <v>3545908289</v>
      </c>
      <c r="H1726" s="7">
        <f t="shared" si="26"/>
        <v>6.9390630503698439E-2</v>
      </c>
      <c r="L1726" s="1"/>
    </row>
    <row r="1727" spans="1:12" x14ac:dyDescent="0.75">
      <c r="A1727" s="2">
        <v>43365</v>
      </c>
      <c r="B1727" s="12">
        <v>60.81</v>
      </c>
      <c r="C1727" s="12">
        <v>61.71</v>
      </c>
      <c r="D1727" s="12">
        <v>57.74</v>
      </c>
      <c r="E1727" s="12">
        <v>60.44</v>
      </c>
      <c r="F1727" s="12">
        <v>298424000</v>
      </c>
      <c r="G1727" s="12">
        <v>3530127873</v>
      </c>
      <c r="H1727" s="7">
        <f t="shared" si="26"/>
        <v>-6.0845255714521386E-3</v>
      </c>
      <c r="L1727" s="1"/>
    </row>
    <row r="1728" spans="1:12" x14ac:dyDescent="0.75">
      <c r="A1728" s="2">
        <v>43366</v>
      </c>
      <c r="B1728" s="12">
        <v>60.55</v>
      </c>
      <c r="C1728" s="12">
        <v>63.19</v>
      </c>
      <c r="D1728" s="12">
        <v>60</v>
      </c>
      <c r="E1728" s="12">
        <v>61.37</v>
      </c>
      <c r="F1728" s="12">
        <v>304888000</v>
      </c>
      <c r="G1728" s="12">
        <v>3585375264</v>
      </c>
      <c r="H1728" s="7">
        <f t="shared" si="26"/>
        <v>1.354252683732453E-2</v>
      </c>
      <c r="L1728" s="1"/>
    </row>
    <row r="1729" spans="1:12" x14ac:dyDescent="0.75">
      <c r="A1729" s="2">
        <v>43367</v>
      </c>
      <c r="B1729" s="12">
        <v>61.34</v>
      </c>
      <c r="C1729" s="12">
        <v>61.34</v>
      </c>
      <c r="D1729" s="12">
        <v>57.3</v>
      </c>
      <c r="E1729" s="12">
        <v>57.97</v>
      </c>
      <c r="F1729" s="12">
        <v>296366000</v>
      </c>
      <c r="G1729" s="12">
        <v>3387711672</v>
      </c>
      <c r="H1729" s="7">
        <f t="shared" si="26"/>
        <v>-5.4939680469514252E-2</v>
      </c>
      <c r="L1729" s="1"/>
    </row>
    <row r="1730" spans="1:12" x14ac:dyDescent="0.75">
      <c r="A1730" s="2">
        <v>43368</v>
      </c>
      <c r="B1730" s="12">
        <v>58.02</v>
      </c>
      <c r="C1730" s="12">
        <v>58.15</v>
      </c>
      <c r="D1730" s="12">
        <v>54.74</v>
      </c>
      <c r="E1730" s="12">
        <v>57.54</v>
      </c>
      <c r="F1730" s="12">
        <v>351579000</v>
      </c>
      <c r="G1730" s="12">
        <v>3363315938</v>
      </c>
      <c r="H1730" s="7">
        <f t="shared" si="26"/>
        <v>-8.2730093071355388E-3</v>
      </c>
      <c r="L1730" s="1"/>
    </row>
    <row r="1731" spans="1:12" x14ac:dyDescent="0.75">
      <c r="A1731" s="2">
        <v>43369</v>
      </c>
      <c r="B1731" s="12">
        <v>57.45</v>
      </c>
      <c r="C1731" s="12">
        <v>59.62</v>
      </c>
      <c r="D1731" s="12">
        <v>56.7</v>
      </c>
      <c r="E1731" s="12">
        <v>57.4</v>
      </c>
      <c r="F1731" s="12">
        <v>294136000</v>
      </c>
      <c r="G1731" s="12">
        <v>3355751430</v>
      </c>
      <c r="H1731" s="7">
        <f t="shared" ref="H1731:H1794" si="27">(E1731-B1731)/B1731</f>
        <v>-8.7032201914715856E-4</v>
      </c>
      <c r="L1731" s="1"/>
    </row>
    <row r="1732" spans="1:12" x14ac:dyDescent="0.75">
      <c r="A1732" s="2">
        <v>43370</v>
      </c>
      <c r="B1732" s="12">
        <v>57.45</v>
      </c>
      <c r="C1732" s="12">
        <v>64.3</v>
      </c>
      <c r="D1732" s="12">
        <v>56.92</v>
      </c>
      <c r="E1732" s="12">
        <v>62.98</v>
      </c>
      <c r="F1732" s="12">
        <v>574277000</v>
      </c>
      <c r="G1732" s="12">
        <v>3683109446</v>
      </c>
      <c r="H1732" s="7">
        <f t="shared" si="27"/>
        <v>9.6257615317667425E-2</v>
      </c>
      <c r="L1732" s="1"/>
    </row>
    <row r="1733" spans="1:12" x14ac:dyDescent="0.75">
      <c r="A1733" s="2">
        <v>43371</v>
      </c>
      <c r="B1733" s="12">
        <v>63.17</v>
      </c>
      <c r="C1733" s="12">
        <v>64.42</v>
      </c>
      <c r="D1733" s="12">
        <v>60.81</v>
      </c>
      <c r="E1733" s="12">
        <v>61.9</v>
      </c>
      <c r="F1733" s="12">
        <v>459862000</v>
      </c>
      <c r="G1733" s="12">
        <v>3620659227</v>
      </c>
      <c r="H1733" s="7">
        <f t="shared" si="27"/>
        <v>-2.0104479974671571E-2</v>
      </c>
      <c r="L1733" s="1"/>
    </row>
    <row r="1734" spans="1:12" x14ac:dyDescent="0.75">
      <c r="A1734" s="2">
        <v>43372</v>
      </c>
      <c r="B1734" s="12">
        <v>61.64</v>
      </c>
      <c r="C1734" s="12">
        <v>62.03</v>
      </c>
      <c r="D1734" s="12">
        <v>59.49</v>
      </c>
      <c r="E1734" s="12">
        <v>61.61</v>
      </c>
      <c r="F1734" s="12">
        <v>356028000</v>
      </c>
      <c r="G1734" s="12">
        <v>3604639872</v>
      </c>
      <c r="H1734" s="7">
        <f t="shared" si="27"/>
        <v>-4.8669695003246492E-4</v>
      </c>
      <c r="L1734" s="1"/>
    </row>
    <row r="1735" spans="1:12" x14ac:dyDescent="0.75">
      <c r="A1735" s="2">
        <v>43373</v>
      </c>
      <c r="B1735" s="12">
        <v>61.63</v>
      </c>
      <c r="C1735" s="12">
        <v>62.39</v>
      </c>
      <c r="D1735" s="12">
        <v>60.15</v>
      </c>
      <c r="E1735" s="12">
        <v>61.14</v>
      </c>
      <c r="F1735" s="12">
        <v>463002000</v>
      </c>
      <c r="G1735" s="12">
        <v>3578364984</v>
      </c>
      <c r="H1735" s="7">
        <f t="shared" si="27"/>
        <v>-7.950673373357163E-3</v>
      </c>
      <c r="L1735" s="1"/>
    </row>
    <row r="1736" spans="1:12" x14ac:dyDescent="0.75">
      <c r="A1736" s="2">
        <v>43374</v>
      </c>
      <c r="B1736" s="12">
        <v>61.1</v>
      </c>
      <c r="C1736" s="12">
        <v>61.73</v>
      </c>
      <c r="D1736" s="12">
        <v>59.74</v>
      </c>
      <c r="E1736" s="12">
        <v>60.21</v>
      </c>
      <c r="F1736" s="12">
        <v>456583000</v>
      </c>
      <c r="G1736" s="12">
        <v>3524604880</v>
      </c>
      <c r="H1736" s="7">
        <f t="shared" si="27"/>
        <v>-1.4566284779050746E-2</v>
      </c>
      <c r="L1736" s="1"/>
    </row>
    <row r="1737" spans="1:12" x14ac:dyDescent="0.75">
      <c r="A1737" s="2">
        <v>43375</v>
      </c>
      <c r="B1737" s="12">
        <v>60.3</v>
      </c>
      <c r="C1737" s="12">
        <v>61.25</v>
      </c>
      <c r="D1737" s="12">
        <v>59.41</v>
      </c>
      <c r="E1737" s="12">
        <v>59.71</v>
      </c>
      <c r="F1737" s="12">
        <v>444830000</v>
      </c>
      <c r="G1737" s="12">
        <v>3496006537</v>
      </c>
      <c r="H1737" s="7">
        <f t="shared" si="27"/>
        <v>-9.7844112769485299E-3</v>
      </c>
      <c r="L1737" s="1"/>
    </row>
    <row r="1738" spans="1:12" x14ac:dyDescent="0.75">
      <c r="A1738" s="2">
        <v>43376</v>
      </c>
      <c r="B1738" s="12">
        <v>59.58</v>
      </c>
      <c r="C1738" s="12">
        <v>59.58</v>
      </c>
      <c r="D1738" s="12">
        <v>57.08</v>
      </c>
      <c r="E1738" s="12">
        <v>57.48</v>
      </c>
      <c r="F1738" s="12">
        <v>452464000</v>
      </c>
      <c r="G1738" s="12">
        <v>3366307855</v>
      </c>
      <c r="H1738" s="7">
        <f t="shared" si="27"/>
        <v>-3.5246727089627415E-2</v>
      </c>
      <c r="L1738" s="1"/>
    </row>
    <row r="1739" spans="1:12" x14ac:dyDescent="0.75">
      <c r="A1739" s="2">
        <v>43377</v>
      </c>
      <c r="B1739" s="12">
        <v>57.52</v>
      </c>
      <c r="C1739" s="12">
        <v>59.05</v>
      </c>
      <c r="D1739" s="12">
        <v>57.44</v>
      </c>
      <c r="E1739" s="12">
        <v>58.28</v>
      </c>
      <c r="F1739" s="12">
        <v>343602000</v>
      </c>
      <c r="G1739" s="12">
        <v>3414046744</v>
      </c>
      <c r="H1739" s="7">
        <f t="shared" si="27"/>
        <v>1.3212795549374096E-2</v>
      </c>
      <c r="L1739" s="1"/>
    </row>
    <row r="1740" spans="1:12" x14ac:dyDescent="0.75">
      <c r="A1740" s="2">
        <v>43378</v>
      </c>
      <c r="B1740" s="12">
        <v>58.33</v>
      </c>
      <c r="C1740" s="12">
        <v>59.13</v>
      </c>
      <c r="D1740" s="12">
        <v>57.67</v>
      </c>
      <c r="E1740" s="12">
        <v>58.77</v>
      </c>
      <c r="F1740" s="12">
        <v>371790000</v>
      </c>
      <c r="G1740" s="12">
        <v>3443401206</v>
      </c>
      <c r="H1740" s="7">
        <f t="shared" si="27"/>
        <v>7.5432881878965347E-3</v>
      </c>
      <c r="L1740" s="1"/>
    </row>
    <row r="1741" spans="1:12" x14ac:dyDescent="0.75">
      <c r="A1741" s="2">
        <v>43379</v>
      </c>
      <c r="B1741" s="12">
        <v>58.88</v>
      </c>
      <c r="C1741" s="12">
        <v>58.92</v>
      </c>
      <c r="D1741" s="12">
        <v>57.27</v>
      </c>
      <c r="E1741" s="12">
        <v>57.84</v>
      </c>
      <c r="F1741" s="12">
        <v>375900000</v>
      </c>
      <c r="G1741" s="12">
        <v>3390224024</v>
      </c>
      <c r="H1741" s="7">
        <f t="shared" si="27"/>
        <v>-1.7663043478260854E-2</v>
      </c>
      <c r="L1741" s="1"/>
    </row>
    <row r="1742" spans="1:12" x14ac:dyDescent="0.75">
      <c r="A1742" s="2">
        <v>43380</v>
      </c>
      <c r="B1742" s="12">
        <v>57.93</v>
      </c>
      <c r="C1742" s="12">
        <v>58.36</v>
      </c>
      <c r="D1742" s="12">
        <v>57.21</v>
      </c>
      <c r="E1742" s="12">
        <v>58.16</v>
      </c>
      <c r="F1742" s="12">
        <v>435270000</v>
      </c>
      <c r="G1742" s="12">
        <v>3409620085</v>
      </c>
      <c r="H1742" s="7">
        <f t="shared" si="27"/>
        <v>3.9703089936129268E-3</v>
      </c>
      <c r="L1742" s="1"/>
    </row>
    <row r="1743" spans="1:12" x14ac:dyDescent="0.75">
      <c r="A1743" s="2">
        <v>43381</v>
      </c>
      <c r="B1743" s="12">
        <v>58.23</v>
      </c>
      <c r="C1743" s="12">
        <v>59.82</v>
      </c>
      <c r="D1743" s="12">
        <v>57.48</v>
      </c>
      <c r="E1743" s="12">
        <v>59.41</v>
      </c>
      <c r="F1743" s="12">
        <v>347408000</v>
      </c>
      <c r="G1743" s="12">
        <v>3483963902</v>
      </c>
      <c r="H1743" s="7">
        <f t="shared" si="27"/>
        <v>2.0264468487034171E-2</v>
      </c>
      <c r="L1743" s="1"/>
    </row>
    <row r="1744" spans="1:12" x14ac:dyDescent="0.75">
      <c r="A1744" s="2">
        <v>43382</v>
      </c>
      <c r="B1744" s="12">
        <v>59.45</v>
      </c>
      <c r="C1744" s="12">
        <v>59.53</v>
      </c>
      <c r="D1744" s="12">
        <v>58.21</v>
      </c>
      <c r="E1744" s="12">
        <v>58.71</v>
      </c>
      <c r="F1744" s="12">
        <v>318545000</v>
      </c>
      <c r="G1744" s="12">
        <v>3443777362</v>
      </c>
      <c r="H1744" s="7">
        <f t="shared" si="27"/>
        <v>-1.2447434819175811E-2</v>
      </c>
      <c r="L1744" s="1"/>
    </row>
    <row r="1745" spans="1:12" x14ac:dyDescent="0.75">
      <c r="A1745" s="2">
        <v>43383</v>
      </c>
      <c r="B1745" s="12">
        <v>58.66</v>
      </c>
      <c r="C1745" s="12">
        <v>58.66</v>
      </c>
      <c r="D1745" s="12">
        <v>57.43</v>
      </c>
      <c r="E1745" s="12">
        <v>57.98</v>
      </c>
      <c r="F1745" s="12">
        <v>358009000</v>
      </c>
      <c r="G1745" s="12">
        <v>3401689393</v>
      </c>
      <c r="H1745" s="7">
        <f t="shared" si="27"/>
        <v>-1.1592226389362423E-2</v>
      </c>
      <c r="L1745" s="1"/>
    </row>
    <row r="1746" spans="1:12" x14ac:dyDescent="0.75">
      <c r="A1746" s="2">
        <v>43384</v>
      </c>
      <c r="B1746" s="12">
        <v>57.98</v>
      </c>
      <c r="C1746" s="12">
        <v>57.98</v>
      </c>
      <c r="D1746" s="12">
        <v>50.99</v>
      </c>
      <c r="E1746" s="12">
        <v>51.23</v>
      </c>
      <c r="F1746" s="12">
        <v>343098000</v>
      </c>
      <c r="G1746" s="12">
        <v>3006484457</v>
      </c>
      <c r="H1746" s="7">
        <f t="shared" si="27"/>
        <v>-0.11641945498447741</v>
      </c>
      <c r="L1746" s="1"/>
    </row>
    <row r="1747" spans="1:12" x14ac:dyDescent="0.75">
      <c r="A1747" s="2">
        <v>43385</v>
      </c>
      <c r="B1747" s="12">
        <v>50.87</v>
      </c>
      <c r="C1747" s="12">
        <v>53.82</v>
      </c>
      <c r="D1747" s="12">
        <v>50.87</v>
      </c>
      <c r="E1747" s="12">
        <v>53.55</v>
      </c>
      <c r="F1747" s="12">
        <v>280891000</v>
      </c>
      <c r="G1747" s="12">
        <v>3143348329</v>
      </c>
      <c r="H1747" s="7">
        <f t="shared" si="27"/>
        <v>5.2683310399056417E-2</v>
      </c>
      <c r="L1747" s="1"/>
    </row>
    <row r="1748" spans="1:12" x14ac:dyDescent="0.75">
      <c r="A1748" s="2">
        <v>43386</v>
      </c>
      <c r="B1748" s="12">
        <v>53.46</v>
      </c>
      <c r="C1748" s="12">
        <v>54.28</v>
      </c>
      <c r="D1748" s="12">
        <v>53.21</v>
      </c>
      <c r="E1748" s="12">
        <v>53.45</v>
      </c>
      <c r="F1748" s="12">
        <v>237333000</v>
      </c>
      <c r="G1748" s="12">
        <v>3138228770</v>
      </c>
      <c r="H1748" s="7">
        <f t="shared" si="27"/>
        <v>-1.8705574261126094E-4</v>
      </c>
      <c r="L1748" s="1"/>
    </row>
    <row r="1749" spans="1:12" x14ac:dyDescent="0.75">
      <c r="A1749" s="2">
        <v>43387</v>
      </c>
      <c r="B1749" s="12">
        <v>53.51</v>
      </c>
      <c r="C1749" s="12">
        <v>53.84</v>
      </c>
      <c r="D1749" s="12">
        <v>52.03</v>
      </c>
      <c r="E1749" s="12">
        <v>52.19</v>
      </c>
      <c r="F1749" s="12">
        <v>242221000</v>
      </c>
      <c r="G1749" s="12">
        <v>3064779526</v>
      </c>
      <c r="H1749" s="7">
        <f t="shared" si="27"/>
        <v>-2.4668286301625871E-2</v>
      </c>
      <c r="L1749" s="1"/>
    </row>
    <row r="1750" spans="1:12" x14ac:dyDescent="0.75">
      <c r="A1750" s="2">
        <v>43388</v>
      </c>
      <c r="B1750" s="12">
        <v>52.17</v>
      </c>
      <c r="C1750" s="12">
        <v>57.46</v>
      </c>
      <c r="D1750" s="12">
        <v>51.91</v>
      </c>
      <c r="E1750" s="12">
        <v>54.88</v>
      </c>
      <c r="F1750" s="12">
        <v>431765000</v>
      </c>
      <c r="G1750" s="12">
        <v>3223700518</v>
      </c>
      <c r="H1750" s="7">
        <f t="shared" si="27"/>
        <v>5.1945562583860468E-2</v>
      </c>
      <c r="L1750" s="1"/>
    </row>
    <row r="1751" spans="1:12" x14ac:dyDescent="0.75">
      <c r="A1751" s="2">
        <v>43389</v>
      </c>
      <c r="B1751" s="12">
        <v>54.97</v>
      </c>
      <c r="C1751" s="12">
        <v>55.48</v>
      </c>
      <c r="D1751" s="12">
        <v>53.67</v>
      </c>
      <c r="E1751" s="12">
        <v>54.07</v>
      </c>
      <c r="F1751" s="12">
        <v>281917000</v>
      </c>
      <c r="G1751" s="12">
        <v>3176809629</v>
      </c>
      <c r="H1751" s="7">
        <f t="shared" si="27"/>
        <v>-1.6372566854647965E-2</v>
      </c>
      <c r="L1751" s="1"/>
    </row>
    <row r="1752" spans="1:12" x14ac:dyDescent="0.75">
      <c r="A1752" s="2">
        <v>43390</v>
      </c>
      <c r="B1752" s="12">
        <v>54.26</v>
      </c>
      <c r="C1752" s="12">
        <v>54.26</v>
      </c>
      <c r="D1752" s="12">
        <v>53.09</v>
      </c>
      <c r="E1752" s="12">
        <v>53.67</v>
      </c>
      <c r="F1752" s="12">
        <v>295022000</v>
      </c>
      <c r="G1752" s="12">
        <v>3154277210</v>
      </c>
      <c r="H1752" s="7">
        <f t="shared" si="27"/>
        <v>-1.0873571691853968E-2</v>
      </c>
      <c r="L1752" s="1"/>
    </row>
    <row r="1753" spans="1:12" x14ac:dyDescent="0.75">
      <c r="A1753" s="2">
        <v>43391</v>
      </c>
      <c r="B1753" s="12">
        <v>53.72</v>
      </c>
      <c r="C1753" s="12">
        <v>53.99</v>
      </c>
      <c r="D1753" s="12">
        <v>52.13</v>
      </c>
      <c r="E1753" s="12">
        <v>52.53</v>
      </c>
      <c r="F1753" s="12">
        <v>296411000</v>
      </c>
      <c r="G1753" s="12">
        <v>3087779466</v>
      </c>
      <c r="H1753" s="7">
        <f t="shared" si="27"/>
        <v>-2.2151898734177174E-2</v>
      </c>
      <c r="L1753" s="1"/>
    </row>
    <row r="1754" spans="1:12" x14ac:dyDescent="0.75">
      <c r="A1754" s="2">
        <v>43392</v>
      </c>
      <c r="B1754" s="12">
        <v>52.55</v>
      </c>
      <c r="C1754" s="12">
        <v>53.6</v>
      </c>
      <c r="D1754" s="12">
        <v>52.24</v>
      </c>
      <c r="E1754" s="12">
        <v>53.02</v>
      </c>
      <c r="F1754" s="12">
        <v>272130000</v>
      </c>
      <c r="G1754" s="12">
        <v>3117454727</v>
      </c>
      <c r="H1754" s="7">
        <f t="shared" si="27"/>
        <v>8.9438629876309426E-3</v>
      </c>
      <c r="L1754" s="1"/>
    </row>
    <row r="1755" spans="1:12" x14ac:dyDescent="0.75">
      <c r="A1755" s="2">
        <v>43393</v>
      </c>
      <c r="B1755" s="12">
        <v>53.07</v>
      </c>
      <c r="C1755" s="12">
        <v>53.46</v>
      </c>
      <c r="D1755" s="12">
        <v>52.8</v>
      </c>
      <c r="E1755" s="12">
        <v>53.36</v>
      </c>
      <c r="F1755" s="12">
        <v>258418000</v>
      </c>
      <c r="G1755" s="12">
        <v>3138354413</v>
      </c>
      <c r="H1755" s="7">
        <f t="shared" si="27"/>
        <v>5.4644808743169234E-3</v>
      </c>
      <c r="L1755" s="1"/>
    </row>
    <row r="1756" spans="1:12" x14ac:dyDescent="0.75">
      <c r="A1756" s="2">
        <v>43394</v>
      </c>
      <c r="B1756" s="12">
        <v>53.43</v>
      </c>
      <c r="C1756" s="12">
        <v>53.77</v>
      </c>
      <c r="D1756" s="12">
        <v>52.71</v>
      </c>
      <c r="E1756" s="12">
        <v>52.92</v>
      </c>
      <c r="F1756" s="12">
        <v>273510000</v>
      </c>
      <c r="G1756" s="12">
        <v>3112806425</v>
      </c>
      <c r="H1756" s="7">
        <f t="shared" si="27"/>
        <v>-9.5451993262211862E-3</v>
      </c>
      <c r="L1756" s="1"/>
    </row>
    <row r="1757" spans="1:12" x14ac:dyDescent="0.75">
      <c r="A1757" s="2">
        <v>43395</v>
      </c>
      <c r="B1757" s="12">
        <v>52.78</v>
      </c>
      <c r="C1757" s="12">
        <v>53.11</v>
      </c>
      <c r="D1757" s="12">
        <v>52.01</v>
      </c>
      <c r="E1757" s="12">
        <v>52.2</v>
      </c>
      <c r="F1757" s="12">
        <v>263337000</v>
      </c>
      <c r="G1757" s="12">
        <v>3071678875</v>
      </c>
      <c r="H1757" s="7">
        <f t="shared" si="27"/>
        <v>-1.0989010989010957E-2</v>
      </c>
      <c r="L1757" s="1"/>
    </row>
    <row r="1758" spans="1:12" x14ac:dyDescent="0.75">
      <c r="A1758" s="2">
        <v>43396</v>
      </c>
      <c r="B1758" s="12">
        <v>52.24</v>
      </c>
      <c r="C1758" s="12">
        <v>52.87</v>
      </c>
      <c r="D1758" s="12">
        <v>51.94</v>
      </c>
      <c r="E1758" s="12">
        <v>52.54</v>
      </c>
      <c r="F1758" s="12">
        <v>278025000</v>
      </c>
      <c r="G1758" s="12">
        <v>3092294662</v>
      </c>
      <c r="H1758" s="7">
        <f t="shared" si="27"/>
        <v>5.7427258805512471E-3</v>
      </c>
      <c r="L1758" s="1"/>
    </row>
    <row r="1759" spans="1:12" x14ac:dyDescent="0.75">
      <c r="A1759" s="2">
        <v>43397</v>
      </c>
      <c r="B1759" s="12">
        <v>52.46</v>
      </c>
      <c r="C1759" s="12">
        <v>53.01</v>
      </c>
      <c r="D1759" s="12">
        <v>52.29</v>
      </c>
      <c r="E1759" s="12">
        <v>52.52</v>
      </c>
      <c r="F1759" s="12">
        <v>291042000</v>
      </c>
      <c r="G1759" s="12">
        <v>3091471495</v>
      </c>
      <c r="H1759" s="7">
        <f t="shared" si="27"/>
        <v>1.1437285550896354E-3</v>
      </c>
      <c r="L1759" s="1"/>
    </row>
    <row r="1760" spans="1:12" x14ac:dyDescent="0.75">
      <c r="A1760" s="2">
        <v>43398</v>
      </c>
      <c r="B1760" s="12">
        <v>52.49</v>
      </c>
      <c r="C1760" s="12">
        <v>52.51</v>
      </c>
      <c r="D1760" s="12">
        <v>52.06</v>
      </c>
      <c r="E1760" s="12">
        <v>52.23</v>
      </c>
      <c r="F1760" s="12">
        <v>241117000</v>
      </c>
      <c r="G1760" s="12">
        <v>3075692176</v>
      </c>
      <c r="H1760" s="7">
        <f t="shared" si="27"/>
        <v>-4.9533244427510973E-3</v>
      </c>
      <c r="L1760" s="1"/>
    </row>
    <row r="1761" spans="1:12" x14ac:dyDescent="0.75">
      <c r="A1761" s="2">
        <v>43399</v>
      </c>
      <c r="B1761" s="12">
        <v>52.22</v>
      </c>
      <c r="C1761" s="12">
        <v>52.48</v>
      </c>
      <c r="D1761" s="12">
        <v>51.73</v>
      </c>
      <c r="E1761" s="12">
        <v>52.1</v>
      </c>
      <c r="F1761" s="12">
        <v>292908000</v>
      </c>
      <c r="G1761" s="12">
        <v>3068345272</v>
      </c>
      <c r="H1761" s="7">
        <f t="shared" si="27"/>
        <v>-2.2979701263883081E-3</v>
      </c>
      <c r="L1761" s="1"/>
    </row>
    <row r="1762" spans="1:12" x14ac:dyDescent="0.75">
      <c r="A1762" s="2">
        <v>43400</v>
      </c>
      <c r="B1762" s="12">
        <v>52.13</v>
      </c>
      <c r="C1762" s="12">
        <v>52.36</v>
      </c>
      <c r="D1762" s="12">
        <v>51.77</v>
      </c>
      <c r="E1762" s="12">
        <v>51.93</v>
      </c>
      <c r="F1762" s="12">
        <v>312308000</v>
      </c>
      <c r="G1762" s="12">
        <v>3059270071</v>
      </c>
      <c r="H1762" s="7">
        <f t="shared" si="27"/>
        <v>-3.8365624400537664E-3</v>
      </c>
      <c r="L1762" s="1"/>
    </row>
    <row r="1763" spans="1:12" x14ac:dyDescent="0.75">
      <c r="A1763" s="2">
        <v>43401</v>
      </c>
      <c r="B1763" s="12">
        <v>52.05</v>
      </c>
      <c r="C1763" s="12">
        <v>52.17</v>
      </c>
      <c r="D1763" s="12">
        <v>51.48</v>
      </c>
      <c r="E1763" s="12">
        <v>51.94</v>
      </c>
      <c r="F1763" s="12">
        <v>335237000</v>
      </c>
      <c r="G1763" s="12">
        <v>3060378328</v>
      </c>
      <c r="H1763" s="7">
        <f t="shared" si="27"/>
        <v>-2.1133525456291918E-3</v>
      </c>
      <c r="L1763" s="1"/>
    </row>
    <row r="1764" spans="1:12" x14ac:dyDescent="0.75">
      <c r="A1764" s="2">
        <v>43402</v>
      </c>
      <c r="B1764" s="12">
        <v>51.83</v>
      </c>
      <c r="C1764" s="12">
        <v>52.03</v>
      </c>
      <c r="D1764" s="12">
        <v>48.65</v>
      </c>
      <c r="E1764" s="12">
        <v>49.07</v>
      </c>
      <c r="F1764" s="12">
        <v>373076000</v>
      </c>
      <c r="G1764" s="12">
        <v>2892215652</v>
      </c>
      <c r="H1764" s="7">
        <f t="shared" si="27"/>
        <v>-5.3251012926876291E-2</v>
      </c>
      <c r="L1764" s="1"/>
    </row>
    <row r="1765" spans="1:12" x14ac:dyDescent="0.75">
      <c r="A1765" s="2">
        <v>43403</v>
      </c>
      <c r="B1765" s="12">
        <v>49</v>
      </c>
      <c r="C1765" s="12">
        <v>49.48</v>
      </c>
      <c r="D1765" s="12">
        <v>48.79</v>
      </c>
      <c r="E1765" s="12">
        <v>49.24</v>
      </c>
      <c r="F1765" s="12">
        <v>295448000</v>
      </c>
      <c r="G1765" s="12">
        <v>2902792751</v>
      </c>
      <c r="H1765" s="7">
        <f t="shared" si="27"/>
        <v>4.8979591836735099E-3</v>
      </c>
      <c r="L1765" s="1"/>
    </row>
    <row r="1766" spans="1:12" x14ac:dyDescent="0.75">
      <c r="A1766" s="2">
        <v>43404</v>
      </c>
      <c r="B1766" s="12">
        <v>49.34</v>
      </c>
      <c r="C1766" s="12">
        <v>49.94</v>
      </c>
      <c r="D1766" s="12">
        <v>48.32</v>
      </c>
      <c r="E1766" s="12">
        <v>49.44</v>
      </c>
      <c r="F1766" s="12">
        <v>410734000</v>
      </c>
      <c r="G1766" s="12">
        <v>2915436796</v>
      </c>
      <c r="H1766" s="7">
        <f t="shared" si="27"/>
        <v>2.0267531414672538E-3</v>
      </c>
      <c r="L1766" s="1"/>
    </row>
    <row r="1767" spans="1:12" x14ac:dyDescent="0.75">
      <c r="A1767" s="2">
        <v>43405</v>
      </c>
      <c r="B1767" s="12">
        <v>49.56</v>
      </c>
      <c r="C1767" s="12">
        <v>51.03</v>
      </c>
      <c r="D1767" s="12">
        <v>49.42</v>
      </c>
      <c r="E1767" s="12">
        <v>50.27</v>
      </c>
      <c r="F1767" s="12">
        <v>321492000</v>
      </c>
      <c r="G1767" s="12">
        <v>2965093308</v>
      </c>
      <c r="H1767" s="7">
        <f t="shared" si="27"/>
        <v>1.4326069410815189E-2</v>
      </c>
      <c r="L1767" s="1"/>
    </row>
    <row r="1768" spans="1:12" x14ac:dyDescent="0.75">
      <c r="A1768" s="2">
        <v>43406</v>
      </c>
      <c r="B1768" s="12">
        <v>50.34</v>
      </c>
      <c r="C1768" s="12">
        <v>51.66</v>
      </c>
      <c r="D1768" s="12">
        <v>50.32</v>
      </c>
      <c r="E1768" s="12">
        <v>51.33</v>
      </c>
      <c r="F1768" s="12">
        <v>362726000</v>
      </c>
      <c r="G1768" s="12">
        <v>3028256022</v>
      </c>
      <c r="H1768" s="7">
        <f t="shared" si="27"/>
        <v>1.9666269368295488E-2</v>
      </c>
      <c r="L1768" s="1"/>
    </row>
    <row r="1769" spans="1:12" x14ac:dyDescent="0.75">
      <c r="A1769" s="2">
        <v>43407</v>
      </c>
      <c r="B1769" s="12">
        <v>51.3</v>
      </c>
      <c r="C1769" s="12">
        <v>51.36</v>
      </c>
      <c r="D1769" s="12">
        <v>50.76</v>
      </c>
      <c r="E1769" s="12">
        <v>50.97</v>
      </c>
      <c r="F1769" s="12">
        <v>325128000</v>
      </c>
      <c r="G1769" s="12">
        <v>3007885629</v>
      </c>
      <c r="H1769" s="7">
        <f t="shared" si="27"/>
        <v>-6.4327485380116633E-3</v>
      </c>
      <c r="L1769" s="1"/>
    </row>
    <row r="1770" spans="1:12" x14ac:dyDescent="0.75">
      <c r="A1770" s="2">
        <v>43408</v>
      </c>
      <c r="B1770" s="12">
        <v>50.99</v>
      </c>
      <c r="C1770" s="12">
        <v>55.14</v>
      </c>
      <c r="D1770" s="12">
        <v>50.82</v>
      </c>
      <c r="E1770" s="12">
        <v>53.61</v>
      </c>
      <c r="F1770" s="12">
        <v>441533000</v>
      </c>
      <c r="G1770" s="12">
        <v>3164416254</v>
      </c>
      <c r="H1770" s="7">
        <f t="shared" si="27"/>
        <v>5.1382624043930132E-2</v>
      </c>
      <c r="L1770" s="1"/>
    </row>
    <row r="1771" spans="1:12" x14ac:dyDescent="0.75">
      <c r="A1771" s="2">
        <v>43409</v>
      </c>
      <c r="B1771" s="12">
        <v>53.59</v>
      </c>
      <c r="C1771" s="12">
        <v>54.71</v>
      </c>
      <c r="D1771" s="12">
        <v>53.11</v>
      </c>
      <c r="E1771" s="12">
        <v>53.55</v>
      </c>
      <c r="F1771" s="12">
        <v>398133000</v>
      </c>
      <c r="G1771" s="12">
        <v>3161333292</v>
      </c>
      <c r="H1771" s="7">
        <f t="shared" si="27"/>
        <v>-7.4640791192398298E-4</v>
      </c>
      <c r="L1771" s="1"/>
    </row>
    <row r="1772" spans="1:12" x14ac:dyDescent="0.75">
      <c r="A1772" s="2">
        <v>43410</v>
      </c>
      <c r="B1772" s="12">
        <v>53.7</v>
      </c>
      <c r="C1772" s="12">
        <v>55.95</v>
      </c>
      <c r="D1772" s="12">
        <v>53.48</v>
      </c>
      <c r="E1772" s="12">
        <v>55.95</v>
      </c>
      <c r="F1772" s="12">
        <v>371534000</v>
      </c>
      <c r="G1772" s="12">
        <v>3259562075</v>
      </c>
      <c r="H1772" s="7">
        <f t="shared" si="27"/>
        <v>4.189944134078212E-2</v>
      </c>
      <c r="L1772" s="1"/>
    </row>
    <row r="1773" spans="1:12" x14ac:dyDescent="0.75">
      <c r="A1773" s="2">
        <v>43411</v>
      </c>
      <c r="B1773" s="12">
        <v>56.04</v>
      </c>
      <c r="C1773" s="12">
        <v>56.16</v>
      </c>
      <c r="D1773" s="12">
        <v>53.71</v>
      </c>
      <c r="E1773" s="12">
        <v>54.19</v>
      </c>
      <c r="F1773" s="12">
        <v>385412000</v>
      </c>
      <c r="G1773" s="12">
        <v>3200474366</v>
      </c>
      <c r="H1773" s="7">
        <f t="shared" si="27"/>
        <v>-3.3012134189864407E-2</v>
      </c>
      <c r="L1773" s="1"/>
    </row>
    <row r="1774" spans="1:12" x14ac:dyDescent="0.75">
      <c r="A1774" s="2">
        <v>43412</v>
      </c>
      <c r="B1774" s="12">
        <v>54.19</v>
      </c>
      <c r="C1774" s="12">
        <v>54.46</v>
      </c>
      <c r="D1774" s="12">
        <v>52.37</v>
      </c>
      <c r="E1774" s="12">
        <v>52.37</v>
      </c>
      <c r="F1774" s="12">
        <v>351857000</v>
      </c>
      <c r="G1774" s="12">
        <v>3094006430</v>
      </c>
      <c r="H1774" s="7">
        <f t="shared" si="27"/>
        <v>-3.358553238604909E-2</v>
      </c>
      <c r="L1774" s="1"/>
    </row>
    <row r="1775" spans="1:12" x14ac:dyDescent="0.75">
      <c r="A1775" s="2">
        <v>43413</v>
      </c>
      <c r="B1775" s="12">
        <v>52.36</v>
      </c>
      <c r="C1775" s="12">
        <v>52.72</v>
      </c>
      <c r="D1775" s="12">
        <v>51.67</v>
      </c>
      <c r="E1775" s="12">
        <v>51.9</v>
      </c>
      <c r="F1775" s="12">
        <v>386711000</v>
      </c>
      <c r="G1775" s="12">
        <v>3066513267</v>
      </c>
      <c r="H1775" s="7">
        <f t="shared" si="27"/>
        <v>-8.7853323147440952E-3</v>
      </c>
      <c r="L1775" s="1"/>
    </row>
    <row r="1776" spans="1:12" x14ac:dyDescent="0.75">
      <c r="A1776" s="2">
        <v>43414</v>
      </c>
      <c r="B1776" s="12">
        <v>51.93</v>
      </c>
      <c r="C1776" s="12">
        <v>52.7</v>
      </c>
      <c r="D1776" s="12">
        <v>51.84</v>
      </c>
      <c r="E1776" s="12">
        <v>52.4</v>
      </c>
      <c r="F1776" s="12">
        <v>322713000</v>
      </c>
      <c r="G1776" s="12">
        <v>3097146196</v>
      </c>
      <c r="H1776" s="7">
        <f t="shared" si="27"/>
        <v>9.050645099171941E-3</v>
      </c>
      <c r="L1776" s="1"/>
    </row>
    <row r="1777" spans="1:12" x14ac:dyDescent="0.75">
      <c r="A1777" s="2">
        <v>43415</v>
      </c>
      <c r="B1777" s="12">
        <v>52.32</v>
      </c>
      <c r="C1777" s="12">
        <v>52.47</v>
      </c>
      <c r="D1777" s="12">
        <v>50.25</v>
      </c>
      <c r="E1777" s="12">
        <v>51.36</v>
      </c>
      <c r="F1777" s="12">
        <v>410262000</v>
      </c>
      <c r="G1777" s="12">
        <v>3036594687</v>
      </c>
      <c r="H1777" s="7">
        <f t="shared" si="27"/>
        <v>-1.8348623853211024E-2</v>
      </c>
      <c r="L1777" s="1"/>
    </row>
    <row r="1778" spans="1:12" x14ac:dyDescent="0.75">
      <c r="A1778" s="2">
        <v>43416</v>
      </c>
      <c r="B1778" s="12">
        <v>51.48</v>
      </c>
      <c r="C1778" s="12">
        <v>51.68</v>
      </c>
      <c r="D1778" s="12">
        <v>50.47</v>
      </c>
      <c r="E1778" s="12">
        <v>50.65</v>
      </c>
      <c r="F1778" s="12">
        <v>388194000</v>
      </c>
      <c r="G1778" s="12">
        <v>2994928763</v>
      </c>
      <c r="H1778" s="7">
        <f t="shared" si="27"/>
        <v>-1.6122766122766089E-2</v>
      </c>
      <c r="L1778" s="1"/>
    </row>
    <row r="1779" spans="1:12" x14ac:dyDescent="0.75">
      <c r="A1779" s="2">
        <v>43417</v>
      </c>
      <c r="B1779" s="12">
        <v>50.63</v>
      </c>
      <c r="C1779" s="12">
        <v>50.97</v>
      </c>
      <c r="D1779" s="12">
        <v>49.26</v>
      </c>
      <c r="E1779" s="12">
        <v>49.7</v>
      </c>
      <c r="F1779" s="12">
        <v>356433000</v>
      </c>
      <c r="G1779" s="12">
        <v>2939427818</v>
      </c>
      <c r="H1779" s="7">
        <f t="shared" si="27"/>
        <v>-1.8368556191981033E-2</v>
      </c>
      <c r="L1779" s="1"/>
    </row>
    <row r="1780" spans="1:12" x14ac:dyDescent="0.75">
      <c r="A1780" s="2">
        <v>43418</v>
      </c>
      <c r="B1780" s="12">
        <v>49.58</v>
      </c>
      <c r="C1780" s="12">
        <v>50.3</v>
      </c>
      <c r="D1780" s="12">
        <v>41.94</v>
      </c>
      <c r="E1780" s="12">
        <v>43.61</v>
      </c>
      <c r="F1780" s="12">
        <v>604639000</v>
      </c>
      <c r="G1780" s="12">
        <v>2580084189</v>
      </c>
      <c r="H1780" s="7">
        <f t="shared" si="27"/>
        <v>-0.12041145623235174</v>
      </c>
      <c r="L1780" s="1"/>
    </row>
    <row r="1781" spans="1:12" x14ac:dyDescent="0.75">
      <c r="A1781" s="2">
        <v>43419</v>
      </c>
      <c r="B1781" s="12">
        <v>43.73</v>
      </c>
      <c r="C1781" s="12">
        <v>44.24</v>
      </c>
      <c r="D1781" s="12">
        <v>40.78</v>
      </c>
      <c r="E1781" s="12">
        <v>43.95</v>
      </c>
      <c r="F1781" s="12">
        <v>588718000</v>
      </c>
      <c r="G1781" s="12">
        <v>2600634639</v>
      </c>
      <c r="H1781" s="7">
        <f t="shared" si="27"/>
        <v>5.0308712554311911E-3</v>
      </c>
      <c r="L1781" s="1"/>
    </row>
    <row r="1782" spans="1:12" x14ac:dyDescent="0.75">
      <c r="A1782" s="2">
        <v>43420</v>
      </c>
      <c r="B1782" s="12">
        <v>43.96</v>
      </c>
      <c r="C1782" s="12">
        <v>43.96</v>
      </c>
      <c r="D1782" s="12">
        <v>42.09</v>
      </c>
      <c r="E1782" s="12">
        <v>42.46</v>
      </c>
      <c r="F1782" s="12">
        <v>411507000</v>
      </c>
      <c r="G1782" s="12">
        <v>2513114190</v>
      </c>
      <c r="H1782" s="7">
        <f t="shared" si="27"/>
        <v>-3.4121929026387623E-2</v>
      </c>
      <c r="L1782" s="1"/>
    </row>
    <row r="1783" spans="1:12" x14ac:dyDescent="0.75">
      <c r="A1783" s="2">
        <v>43421</v>
      </c>
      <c r="B1783" s="12">
        <v>42.49</v>
      </c>
      <c r="C1783" s="12">
        <v>42.49</v>
      </c>
      <c r="D1783" s="12">
        <v>41.66</v>
      </c>
      <c r="E1783" s="12">
        <v>41.93</v>
      </c>
      <c r="F1783" s="12">
        <v>330818000</v>
      </c>
      <c r="G1783" s="12">
        <v>2482345521</v>
      </c>
      <c r="H1783" s="7">
        <f t="shared" si="27"/>
        <v>-1.3179571663920975E-2</v>
      </c>
      <c r="L1783" s="1"/>
    </row>
    <row r="1784" spans="1:12" x14ac:dyDescent="0.75">
      <c r="A1784" s="2">
        <v>43422</v>
      </c>
      <c r="B1784" s="12">
        <v>42.09</v>
      </c>
      <c r="C1784" s="12">
        <v>42.98</v>
      </c>
      <c r="D1784" s="12">
        <v>42.01</v>
      </c>
      <c r="E1784" s="12">
        <v>42.33</v>
      </c>
      <c r="F1784" s="12">
        <v>352001000</v>
      </c>
      <c r="G1784" s="12">
        <v>2506544510</v>
      </c>
      <c r="H1784" s="7">
        <f t="shared" si="27"/>
        <v>5.7020669992871196E-3</v>
      </c>
      <c r="L1784" s="1"/>
    </row>
    <row r="1785" spans="1:12" x14ac:dyDescent="0.75">
      <c r="A1785" s="2">
        <v>43423</v>
      </c>
      <c r="B1785" s="12">
        <v>42.34</v>
      </c>
      <c r="C1785" s="12">
        <v>42.34</v>
      </c>
      <c r="D1785" s="12">
        <v>35.97</v>
      </c>
      <c r="E1785" s="12">
        <v>36.64</v>
      </c>
      <c r="F1785" s="12">
        <v>571241000</v>
      </c>
      <c r="G1785" s="12">
        <v>2170262912</v>
      </c>
      <c r="H1785" s="7">
        <f t="shared" si="27"/>
        <v>-0.13462446858762406</v>
      </c>
      <c r="L1785" s="1"/>
    </row>
    <row r="1786" spans="1:12" x14ac:dyDescent="0.75">
      <c r="A1786" s="2">
        <v>43424</v>
      </c>
      <c r="B1786" s="12">
        <v>36.57</v>
      </c>
      <c r="C1786" s="12">
        <v>37.909999999999997</v>
      </c>
      <c r="D1786" s="12">
        <v>31.41</v>
      </c>
      <c r="E1786" s="12">
        <v>33.04</v>
      </c>
      <c r="F1786" s="12">
        <v>619356000</v>
      </c>
      <c r="G1786" s="12">
        <v>1957630541</v>
      </c>
      <c r="H1786" s="7">
        <f t="shared" si="27"/>
        <v>-9.6527208094066203E-2</v>
      </c>
      <c r="L1786" s="1"/>
    </row>
    <row r="1787" spans="1:12" x14ac:dyDescent="0.75">
      <c r="A1787" s="2">
        <v>43425</v>
      </c>
      <c r="B1787" s="12">
        <v>33.07</v>
      </c>
      <c r="C1787" s="12">
        <v>34.67</v>
      </c>
      <c r="D1787" s="12">
        <v>31.89</v>
      </c>
      <c r="E1787" s="12">
        <v>34.67</v>
      </c>
      <c r="F1787" s="12">
        <v>504001000</v>
      </c>
      <c r="G1787" s="12">
        <v>2054460599</v>
      </c>
      <c r="H1787" s="7">
        <f t="shared" si="27"/>
        <v>4.8382219534321182E-2</v>
      </c>
      <c r="L1787" s="1"/>
    </row>
    <row r="1788" spans="1:12" x14ac:dyDescent="0.75">
      <c r="A1788" s="2">
        <v>43426</v>
      </c>
      <c r="B1788" s="12">
        <v>34.69</v>
      </c>
      <c r="C1788" s="12">
        <v>34.9</v>
      </c>
      <c r="D1788" s="12">
        <v>32.200000000000003</v>
      </c>
      <c r="E1788" s="12">
        <v>32.200000000000003</v>
      </c>
      <c r="F1788" s="12">
        <v>468218000</v>
      </c>
      <c r="G1788" s="12">
        <v>1908210440</v>
      </c>
      <c r="H1788" s="7">
        <f t="shared" si="27"/>
        <v>-7.1778610550590802E-2</v>
      </c>
      <c r="L1788" s="1"/>
    </row>
    <row r="1789" spans="1:12" x14ac:dyDescent="0.75">
      <c r="A1789" s="2">
        <v>43427</v>
      </c>
      <c r="B1789" s="12">
        <v>32.020000000000003</v>
      </c>
      <c r="C1789" s="12">
        <v>33.03</v>
      </c>
      <c r="D1789" s="12">
        <v>31.14</v>
      </c>
      <c r="E1789" s="12">
        <v>32.159999999999997</v>
      </c>
      <c r="F1789" s="12">
        <v>462932000</v>
      </c>
      <c r="G1789" s="12">
        <v>1906521506</v>
      </c>
      <c r="H1789" s="7">
        <f t="shared" si="27"/>
        <v>4.372267332916722E-3</v>
      </c>
      <c r="L1789" s="1"/>
    </row>
    <row r="1790" spans="1:12" x14ac:dyDescent="0.75">
      <c r="A1790" s="2">
        <v>43428</v>
      </c>
      <c r="B1790" s="12">
        <v>32.26</v>
      </c>
      <c r="C1790" s="12">
        <v>33.15</v>
      </c>
      <c r="D1790" s="12">
        <v>28.76</v>
      </c>
      <c r="E1790" s="12">
        <v>29.22</v>
      </c>
      <c r="F1790" s="12">
        <v>396969000</v>
      </c>
      <c r="G1790" s="12">
        <v>1732510654</v>
      </c>
      <c r="H1790" s="7">
        <f t="shared" si="27"/>
        <v>-9.4234345939243624E-2</v>
      </c>
      <c r="L1790" s="1"/>
    </row>
    <row r="1791" spans="1:12" x14ac:dyDescent="0.75">
      <c r="A1791" s="2">
        <v>43429</v>
      </c>
      <c r="B1791" s="12">
        <v>29.23</v>
      </c>
      <c r="C1791" s="12">
        <v>31.91</v>
      </c>
      <c r="D1791" s="12">
        <v>27.07</v>
      </c>
      <c r="E1791" s="12">
        <v>30.89</v>
      </c>
      <c r="F1791" s="12">
        <v>573938000</v>
      </c>
      <c r="G1791" s="12">
        <v>1832205976</v>
      </c>
      <c r="H1791" s="7">
        <f t="shared" si="27"/>
        <v>5.6790968183373251E-2</v>
      </c>
      <c r="L1791" s="1"/>
    </row>
    <row r="1792" spans="1:12" x14ac:dyDescent="0.75">
      <c r="A1792" s="2">
        <v>43430</v>
      </c>
      <c r="B1792" s="12">
        <v>30.87</v>
      </c>
      <c r="C1792" s="12">
        <v>32.11</v>
      </c>
      <c r="D1792" s="12">
        <v>28.38</v>
      </c>
      <c r="E1792" s="12">
        <v>29.41</v>
      </c>
      <c r="F1792" s="12">
        <v>528902000</v>
      </c>
      <c r="G1792" s="12">
        <v>1744724141</v>
      </c>
      <c r="H1792" s="7">
        <f t="shared" si="27"/>
        <v>-4.7295108519598339E-2</v>
      </c>
      <c r="L1792" s="1"/>
    </row>
    <row r="1793" spans="1:12" x14ac:dyDescent="0.75">
      <c r="A1793" s="2">
        <v>43431</v>
      </c>
      <c r="B1793" s="12">
        <v>29.41</v>
      </c>
      <c r="C1793" s="12">
        <v>31.35</v>
      </c>
      <c r="D1793" s="12">
        <v>28.82</v>
      </c>
      <c r="E1793" s="12">
        <v>31.07</v>
      </c>
      <c r="F1793" s="12">
        <v>486621000</v>
      </c>
      <c r="G1793" s="12">
        <v>1843430374</v>
      </c>
      <c r="H1793" s="7">
        <f t="shared" si="27"/>
        <v>5.6443386603196199E-2</v>
      </c>
      <c r="L1793" s="1"/>
    </row>
    <row r="1794" spans="1:12" x14ac:dyDescent="0.75">
      <c r="A1794" s="2">
        <v>43432</v>
      </c>
      <c r="B1794" s="12">
        <v>31.12</v>
      </c>
      <c r="C1794" s="12">
        <v>35.979999999999997</v>
      </c>
      <c r="D1794" s="12">
        <v>30.97</v>
      </c>
      <c r="E1794" s="12">
        <v>34.630000000000003</v>
      </c>
      <c r="F1794" s="12">
        <v>573550000</v>
      </c>
      <c r="G1794" s="12">
        <v>2054986531</v>
      </c>
      <c r="H1794" s="7">
        <f t="shared" si="27"/>
        <v>0.11278920308483295</v>
      </c>
      <c r="L1794" s="1"/>
    </row>
    <row r="1795" spans="1:12" x14ac:dyDescent="0.75">
      <c r="A1795" s="2">
        <v>43433</v>
      </c>
      <c r="B1795" s="12">
        <v>34.72</v>
      </c>
      <c r="C1795" s="12">
        <v>35.54</v>
      </c>
      <c r="D1795" s="12">
        <v>33.22</v>
      </c>
      <c r="E1795" s="12">
        <v>33.799999999999997</v>
      </c>
      <c r="F1795" s="12">
        <v>476701013</v>
      </c>
      <c r="G1795" s="12">
        <v>2006241775</v>
      </c>
      <c r="H1795" s="7">
        <f t="shared" ref="H1795:H1853" si="28">(E1795-B1795)/B1795</f>
        <v>-2.6497695852534611E-2</v>
      </c>
      <c r="L1795" s="1"/>
    </row>
    <row r="1796" spans="1:12" x14ac:dyDescent="0.75">
      <c r="A1796" s="2">
        <v>43434</v>
      </c>
      <c r="B1796" s="12">
        <v>33.799999999999997</v>
      </c>
      <c r="C1796" s="12">
        <v>34.25</v>
      </c>
      <c r="D1796" s="12">
        <v>31.43</v>
      </c>
      <c r="E1796" s="12">
        <v>32.06</v>
      </c>
      <c r="F1796" s="12">
        <v>431153649</v>
      </c>
      <c r="G1796" s="12">
        <v>1903850875</v>
      </c>
      <c r="H1796" s="7">
        <f t="shared" si="28"/>
        <v>-5.1479289940828253E-2</v>
      </c>
      <c r="L1796" s="1"/>
    </row>
    <row r="1797" spans="1:12" x14ac:dyDescent="0.75">
      <c r="A1797" s="2">
        <v>43435</v>
      </c>
      <c r="B1797" s="12">
        <v>32.130000000000003</v>
      </c>
      <c r="C1797" s="12">
        <v>35.15</v>
      </c>
      <c r="D1797" s="12">
        <v>31.51</v>
      </c>
      <c r="E1797" s="12">
        <v>34.340000000000003</v>
      </c>
      <c r="F1797" s="12">
        <v>428286157</v>
      </c>
      <c r="G1797" s="12">
        <v>2039473601</v>
      </c>
      <c r="H1797" s="7">
        <f t="shared" si="28"/>
        <v>6.8783068783068807E-2</v>
      </c>
      <c r="L1797" s="1"/>
    </row>
    <row r="1798" spans="1:12" x14ac:dyDescent="0.75">
      <c r="A1798" s="2">
        <v>43436</v>
      </c>
      <c r="B1798" s="12">
        <v>34.26</v>
      </c>
      <c r="C1798" s="12">
        <v>35.14</v>
      </c>
      <c r="D1798" s="12">
        <v>33.43</v>
      </c>
      <c r="E1798" s="12">
        <v>33.71</v>
      </c>
      <c r="F1798" s="12">
        <v>407318732</v>
      </c>
      <c r="G1798" s="12">
        <v>2002705712</v>
      </c>
      <c r="H1798" s="7">
        <f t="shared" si="28"/>
        <v>-1.6053706946876741E-2</v>
      </c>
      <c r="L1798" s="1"/>
    </row>
    <row r="1799" spans="1:12" x14ac:dyDescent="0.75">
      <c r="A1799" s="2">
        <v>43437</v>
      </c>
      <c r="B1799" s="12">
        <v>33.81</v>
      </c>
      <c r="C1799" s="12">
        <v>33.81</v>
      </c>
      <c r="D1799" s="12">
        <v>30.49</v>
      </c>
      <c r="E1799" s="12">
        <v>31.07</v>
      </c>
      <c r="F1799" s="12">
        <v>431873524</v>
      </c>
      <c r="G1799" s="12">
        <v>1846319082</v>
      </c>
      <c r="H1799" s="7">
        <f t="shared" si="28"/>
        <v>-8.1041112097012771E-2</v>
      </c>
      <c r="L1799" s="1"/>
    </row>
    <row r="1800" spans="1:12" x14ac:dyDescent="0.75">
      <c r="A1800" s="2">
        <v>43438</v>
      </c>
      <c r="B1800" s="12">
        <v>31.01</v>
      </c>
      <c r="C1800" s="12">
        <v>32.15</v>
      </c>
      <c r="D1800" s="12">
        <v>30.39</v>
      </c>
      <c r="E1800" s="12">
        <v>31.19</v>
      </c>
      <c r="F1800" s="12">
        <v>398521610</v>
      </c>
      <c r="G1800" s="12">
        <v>1853542250</v>
      </c>
      <c r="H1800" s="7">
        <f t="shared" si="28"/>
        <v>5.8045791680103095E-3</v>
      </c>
      <c r="L1800" s="1"/>
    </row>
    <row r="1801" spans="1:12" x14ac:dyDescent="0.75">
      <c r="A1801" s="2">
        <v>43439</v>
      </c>
      <c r="B1801" s="12">
        <v>31.22</v>
      </c>
      <c r="C1801" s="12">
        <v>31.39</v>
      </c>
      <c r="D1801" s="12">
        <v>29.28</v>
      </c>
      <c r="E1801" s="12">
        <v>29.3</v>
      </c>
      <c r="F1801" s="12">
        <v>392132740</v>
      </c>
      <c r="G1801" s="12">
        <v>1741570136</v>
      </c>
      <c r="H1801" s="7">
        <f t="shared" si="28"/>
        <v>-6.1499039077514354E-2</v>
      </c>
      <c r="L1801" s="1"/>
    </row>
    <row r="1802" spans="1:12" x14ac:dyDescent="0.75">
      <c r="A1802" s="2">
        <v>43440</v>
      </c>
      <c r="B1802" s="12">
        <v>29.25</v>
      </c>
      <c r="C1802" s="12">
        <v>30.41</v>
      </c>
      <c r="D1802" s="12">
        <v>26.92</v>
      </c>
      <c r="E1802" s="12">
        <v>26.94</v>
      </c>
      <c r="F1802" s="12">
        <v>451241301</v>
      </c>
      <c r="G1802" s="12">
        <v>1602141067</v>
      </c>
      <c r="H1802" s="7">
        <f t="shared" si="28"/>
        <v>-7.8974358974358935E-2</v>
      </c>
      <c r="L1802" s="1"/>
    </row>
    <row r="1803" spans="1:12" x14ac:dyDescent="0.75">
      <c r="A1803" s="2">
        <v>43441</v>
      </c>
      <c r="B1803" s="12">
        <v>26.91</v>
      </c>
      <c r="C1803" s="12">
        <v>26.91</v>
      </c>
      <c r="D1803" s="12">
        <v>23</v>
      </c>
      <c r="E1803" s="12">
        <v>25.27</v>
      </c>
      <c r="F1803" s="12">
        <v>519622321</v>
      </c>
      <c r="G1803" s="12">
        <v>1503108920</v>
      </c>
      <c r="H1803" s="7">
        <f t="shared" si="28"/>
        <v>-6.0943887030843573E-2</v>
      </c>
      <c r="L1803" s="1"/>
    </row>
    <row r="1804" spans="1:12" x14ac:dyDescent="0.75">
      <c r="A1804" s="2">
        <v>43442</v>
      </c>
      <c r="B1804" s="12">
        <v>25.13</v>
      </c>
      <c r="C1804" s="12">
        <v>26.63</v>
      </c>
      <c r="D1804" s="12">
        <v>23.63</v>
      </c>
      <c r="E1804" s="12">
        <v>24.86</v>
      </c>
      <c r="F1804" s="12">
        <v>504751040</v>
      </c>
      <c r="G1804" s="12">
        <v>1479137860</v>
      </c>
      <c r="H1804" s="7">
        <f t="shared" si="28"/>
        <v>-1.0744130521289278E-2</v>
      </c>
      <c r="L1804" s="1"/>
    </row>
    <row r="1805" spans="1:12" x14ac:dyDescent="0.75">
      <c r="A1805" s="2">
        <v>43443</v>
      </c>
      <c r="B1805" s="12">
        <v>24.8</v>
      </c>
      <c r="C1805" s="12">
        <v>26.91</v>
      </c>
      <c r="D1805" s="12">
        <v>24.8</v>
      </c>
      <c r="E1805" s="12">
        <v>25.95</v>
      </c>
      <c r="F1805" s="12">
        <v>471979152</v>
      </c>
      <c r="G1805" s="12">
        <v>1543919019</v>
      </c>
      <c r="H1805" s="7">
        <f t="shared" si="28"/>
        <v>4.6370967741935422E-2</v>
      </c>
      <c r="L1805" s="1"/>
    </row>
    <row r="1806" spans="1:12" x14ac:dyDescent="0.75">
      <c r="A1806" s="2">
        <v>43444</v>
      </c>
      <c r="B1806" s="12">
        <v>25.91</v>
      </c>
      <c r="C1806" s="12">
        <v>26.13</v>
      </c>
      <c r="D1806" s="12">
        <v>24.5</v>
      </c>
      <c r="E1806" s="12">
        <v>24.62</v>
      </c>
      <c r="F1806" s="12">
        <v>423653343</v>
      </c>
      <c r="G1806" s="12">
        <v>1465168782</v>
      </c>
      <c r="H1806" s="7">
        <f t="shared" si="28"/>
        <v>-4.9787726746429915E-2</v>
      </c>
      <c r="L1806" s="1"/>
    </row>
    <row r="1807" spans="1:12" x14ac:dyDescent="0.75">
      <c r="A1807" s="2">
        <v>43445</v>
      </c>
      <c r="B1807" s="12">
        <v>24.6</v>
      </c>
      <c r="C1807" s="12">
        <v>24.95</v>
      </c>
      <c r="D1807" s="12">
        <v>23.51</v>
      </c>
      <c r="E1807" s="12">
        <v>23.8</v>
      </c>
      <c r="F1807" s="12">
        <v>386533569</v>
      </c>
      <c r="G1807" s="12">
        <v>1416941471</v>
      </c>
      <c r="H1807" s="7">
        <f t="shared" si="28"/>
        <v>-3.2520325203252057E-2</v>
      </c>
      <c r="L1807" s="1"/>
    </row>
    <row r="1808" spans="1:12" x14ac:dyDescent="0.75">
      <c r="A1808" s="2">
        <v>43446</v>
      </c>
      <c r="B1808" s="12">
        <v>23.8</v>
      </c>
      <c r="C1808" s="12">
        <v>25.25</v>
      </c>
      <c r="D1808" s="12">
        <v>23.71</v>
      </c>
      <c r="E1808" s="12">
        <v>24.49</v>
      </c>
      <c r="F1808" s="12">
        <v>367818943</v>
      </c>
      <c r="G1808" s="12">
        <v>1458445719</v>
      </c>
      <c r="H1808" s="7">
        <f t="shared" si="28"/>
        <v>2.8991596638655366E-2</v>
      </c>
      <c r="L1808" s="1"/>
    </row>
    <row r="1809" spans="1:12" x14ac:dyDescent="0.75">
      <c r="A1809" s="2">
        <v>43447</v>
      </c>
      <c r="B1809" s="12">
        <v>24.53</v>
      </c>
      <c r="C1809" s="12">
        <v>24.66</v>
      </c>
      <c r="D1809" s="12">
        <v>23.61</v>
      </c>
      <c r="E1809" s="12">
        <v>23.67</v>
      </c>
      <c r="F1809" s="12">
        <v>328942983</v>
      </c>
      <c r="G1809" s="12">
        <v>1409664572</v>
      </c>
      <c r="H1809" s="7">
        <f t="shared" si="28"/>
        <v>-3.5059111292295123E-2</v>
      </c>
      <c r="L1809" s="1"/>
    </row>
    <row r="1810" spans="1:12" x14ac:dyDescent="0.75">
      <c r="A1810" s="2">
        <v>43448</v>
      </c>
      <c r="B1810" s="12">
        <v>23.65</v>
      </c>
      <c r="C1810" s="12">
        <v>23.75</v>
      </c>
      <c r="D1810" s="12">
        <v>22.82</v>
      </c>
      <c r="E1810" s="12">
        <v>23.46</v>
      </c>
      <c r="F1810" s="12">
        <v>318851820</v>
      </c>
      <c r="G1810" s="12">
        <v>1397818608</v>
      </c>
      <c r="H1810" s="7">
        <f t="shared" si="28"/>
        <v>-8.0338266384777056E-3</v>
      </c>
      <c r="L1810" s="1"/>
    </row>
    <row r="1811" spans="1:12" x14ac:dyDescent="0.75">
      <c r="A1811" s="2">
        <v>43449</v>
      </c>
      <c r="B1811" s="12">
        <v>23.46</v>
      </c>
      <c r="C1811" s="12">
        <v>24.12</v>
      </c>
      <c r="D1811" s="12">
        <v>23.34</v>
      </c>
      <c r="E1811" s="12">
        <v>23.78</v>
      </c>
      <c r="F1811" s="12">
        <v>291476162</v>
      </c>
      <c r="G1811" s="12">
        <v>1417098012</v>
      </c>
      <c r="H1811" s="7">
        <f t="shared" si="28"/>
        <v>1.3640238704177335E-2</v>
      </c>
      <c r="L1811" s="1"/>
    </row>
    <row r="1812" spans="1:12" x14ac:dyDescent="0.75">
      <c r="A1812" s="2">
        <v>43450</v>
      </c>
      <c r="B1812" s="12">
        <v>23.79</v>
      </c>
      <c r="C1812" s="12">
        <v>26.73</v>
      </c>
      <c r="D1812" s="12">
        <v>23.78</v>
      </c>
      <c r="E1812" s="12">
        <v>25.6</v>
      </c>
      <c r="F1812" s="12">
        <v>424549776</v>
      </c>
      <c r="G1812" s="12">
        <v>1525579986</v>
      </c>
      <c r="H1812" s="7">
        <f t="shared" si="28"/>
        <v>7.608238755779749E-2</v>
      </c>
      <c r="L1812" s="1"/>
    </row>
    <row r="1813" spans="1:12" x14ac:dyDescent="0.75">
      <c r="A1813" s="2">
        <v>43451</v>
      </c>
      <c r="B1813" s="12">
        <v>25.68</v>
      </c>
      <c r="C1813" s="12">
        <v>30.4</v>
      </c>
      <c r="D1813" s="12">
        <v>25.68</v>
      </c>
      <c r="E1813" s="12">
        <v>29.27</v>
      </c>
      <c r="F1813" s="12">
        <v>613385969</v>
      </c>
      <c r="G1813" s="12">
        <v>1744804499</v>
      </c>
      <c r="H1813" s="7">
        <f t="shared" si="28"/>
        <v>0.139797507788162</v>
      </c>
      <c r="L1813" s="1"/>
    </row>
    <row r="1814" spans="1:12" x14ac:dyDescent="0.75">
      <c r="A1814" s="2">
        <v>43452</v>
      </c>
      <c r="B1814" s="12">
        <v>29.27</v>
      </c>
      <c r="C1814" s="12">
        <v>30.14</v>
      </c>
      <c r="D1814" s="12">
        <v>28.25</v>
      </c>
      <c r="E1814" s="12">
        <v>30.14</v>
      </c>
      <c r="F1814" s="12">
        <v>492064386</v>
      </c>
      <c r="G1814" s="12">
        <v>1797254323</v>
      </c>
      <c r="H1814" s="7">
        <f t="shared" si="28"/>
        <v>2.9723266142808371E-2</v>
      </c>
      <c r="L1814" s="1"/>
    </row>
    <row r="1815" spans="1:12" x14ac:dyDescent="0.75">
      <c r="A1815" s="2">
        <v>43453</v>
      </c>
      <c r="B1815" s="12">
        <v>30.33</v>
      </c>
      <c r="C1815" s="12">
        <v>31.77</v>
      </c>
      <c r="D1815" s="12">
        <v>29.45</v>
      </c>
      <c r="E1815" s="12">
        <v>29.68</v>
      </c>
      <c r="F1815" s="12">
        <v>505439992</v>
      </c>
      <c r="G1815" s="12">
        <v>1770286212</v>
      </c>
      <c r="H1815" s="7">
        <f t="shared" si="28"/>
        <v>-2.1430926475436814E-2</v>
      </c>
      <c r="L1815" s="1"/>
    </row>
    <row r="1816" spans="1:12" x14ac:dyDescent="0.75">
      <c r="A1816" s="2">
        <v>43454</v>
      </c>
      <c r="B1816" s="12">
        <v>29.6</v>
      </c>
      <c r="C1816" s="12">
        <v>33.26</v>
      </c>
      <c r="D1816" s="12">
        <v>29.41</v>
      </c>
      <c r="E1816" s="12">
        <v>32.82</v>
      </c>
      <c r="F1816" s="12">
        <v>796645103</v>
      </c>
      <c r="G1816" s="12">
        <v>1957741036</v>
      </c>
      <c r="H1816" s="7">
        <f t="shared" si="28"/>
        <v>0.10878378378378374</v>
      </c>
      <c r="L1816" s="1"/>
    </row>
    <row r="1817" spans="1:12" x14ac:dyDescent="0.75">
      <c r="A1817" s="2">
        <v>43455</v>
      </c>
      <c r="B1817" s="12">
        <v>32.729999999999997</v>
      </c>
      <c r="C1817" s="12">
        <v>34.28</v>
      </c>
      <c r="D1817" s="12">
        <v>30.3</v>
      </c>
      <c r="E1817" s="12">
        <v>30.8</v>
      </c>
      <c r="F1817" s="12">
        <v>546504526</v>
      </c>
      <c r="G1817" s="12">
        <v>1837728497</v>
      </c>
      <c r="H1817" s="7">
        <f t="shared" si="28"/>
        <v>-5.8967308279865453E-2</v>
      </c>
      <c r="L1817" s="1"/>
    </row>
    <row r="1818" spans="1:12" x14ac:dyDescent="0.75">
      <c r="A1818" s="2">
        <v>43456</v>
      </c>
      <c r="B1818" s="12">
        <v>30.83</v>
      </c>
      <c r="C1818" s="12">
        <v>31.86</v>
      </c>
      <c r="D1818" s="12">
        <v>30.33</v>
      </c>
      <c r="E1818" s="12">
        <v>31.86</v>
      </c>
      <c r="F1818" s="12">
        <v>419546205</v>
      </c>
      <c r="G1818" s="12">
        <v>1901410380</v>
      </c>
      <c r="H1818" s="7">
        <f t="shared" si="28"/>
        <v>3.3409017191047718E-2</v>
      </c>
      <c r="L1818" s="1"/>
    </row>
    <row r="1819" spans="1:12" x14ac:dyDescent="0.75">
      <c r="A1819" s="2">
        <v>43457</v>
      </c>
      <c r="B1819" s="12">
        <v>31.99</v>
      </c>
      <c r="C1819" s="12">
        <v>34.15</v>
      </c>
      <c r="D1819" s="12">
        <v>31.8</v>
      </c>
      <c r="E1819" s="12">
        <v>33.46</v>
      </c>
      <c r="F1819" s="12">
        <v>554317219</v>
      </c>
      <c r="G1819" s="12">
        <v>1997631552</v>
      </c>
      <c r="H1819" s="7">
        <f t="shared" si="28"/>
        <v>4.59518599562364E-2</v>
      </c>
      <c r="L1819" s="1"/>
    </row>
    <row r="1820" spans="1:12" x14ac:dyDescent="0.75">
      <c r="A1820" s="2">
        <v>43458</v>
      </c>
      <c r="B1820" s="12">
        <v>33.47</v>
      </c>
      <c r="C1820" s="12">
        <v>36.56</v>
      </c>
      <c r="D1820" s="12">
        <v>33.200000000000003</v>
      </c>
      <c r="E1820" s="12">
        <v>33.200000000000003</v>
      </c>
      <c r="F1820" s="12">
        <v>535897387</v>
      </c>
      <c r="G1820" s="12">
        <v>1982394885</v>
      </c>
      <c r="H1820" s="7">
        <f t="shared" si="28"/>
        <v>-8.0669256050193011E-3</v>
      </c>
      <c r="L1820" s="1"/>
    </row>
    <row r="1821" spans="1:12" x14ac:dyDescent="0.75">
      <c r="A1821" s="2">
        <v>43459</v>
      </c>
      <c r="B1821" s="12">
        <v>33.4</v>
      </c>
      <c r="C1821" s="12">
        <v>33.4</v>
      </c>
      <c r="D1821" s="12">
        <v>30.45</v>
      </c>
      <c r="E1821" s="12">
        <v>31.13</v>
      </c>
      <c r="F1821" s="12">
        <v>508836253</v>
      </c>
      <c r="G1821" s="12">
        <v>1859663792</v>
      </c>
      <c r="H1821" s="7">
        <f t="shared" si="28"/>
        <v>-6.7964071856287417E-2</v>
      </c>
      <c r="L1821" s="1"/>
    </row>
    <row r="1822" spans="1:12" x14ac:dyDescent="0.75">
      <c r="A1822" s="2">
        <v>43460</v>
      </c>
      <c r="B1822" s="12">
        <v>31.09</v>
      </c>
      <c r="C1822" s="12">
        <v>32.200000000000003</v>
      </c>
      <c r="D1822" s="12">
        <v>29.75</v>
      </c>
      <c r="E1822" s="12">
        <v>30.99</v>
      </c>
      <c r="F1822" s="12">
        <v>464721770</v>
      </c>
      <c r="G1822" s="12">
        <v>1851236647</v>
      </c>
      <c r="H1822" s="7">
        <f t="shared" si="28"/>
        <v>-3.2164683177871157E-3</v>
      </c>
      <c r="L1822" s="1"/>
    </row>
    <row r="1823" spans="1:12" x14ac:dyDescent="0.75">
      <c r="A1823" s="2">
        <v>43461</v>
      </c>
      <c r="B1823" s="12">
        <v>30.96</v>
      </c>
      <c r="C1823" s="12">
        <v>31.36</v>
      </c>
      <c r="D1823" s="12">
        <v>28.13</v>
      </c>
      <c r="E1823" s="12">
        <v>28.29</v>
      </c>
      <c r="F1823" s="12">
        <v>442100051</v>
      </c>
      <c r="G1823" s="12">
        <v>1690851757</v>
      </c>
      <c r="H1823" s="7">
        <f t="shared" si="28"/>
        <v>-8.6240310077519436E-2</v>
      </c>
      <c r="L1823" s="1"/>
    </row>
    <row r="1824" spans="1:12" x14ac:dyDescent="0.75">
      <c r="A1824" s="2">
        <v>43462</v>
      </c>
      <c r="B1824" s="12">
        <v>28.3</v>
      </c>
      <c r="C1824" s="12">
        <v>33.36</v>
      </c>
      <c r="D1824" s="12">
        <v>28.3</v>
      </c>
      <c r="E1824" s="12">
        <v>32.51</v>
      </c>
      <c r="F1824" s="12">
        <v>486919645</v>
      </c>
      <c r="G1824" s="12">
        <v>1943259589</v>
      </c>
      <c r="H1824" s="7">
        <f t="shared" si="28"/>
        <v>0.14876325088339212</v>
      </c>
      <c r="L1824" s="1"/>
    </row>
    <row r="1825" spans="1:12" x14ac:dyDescent="0.75">
      <c r="A1825" s="2">
        <v>43463</v>
      </c>
      <c r="B1825" s="12">
        <v>32.56</v>
      </c>
      <c r="C1825" s="12">
        <v>33.340000000000003</v>
      </c>
      <c r="D1825" s="12">
        <v>31.52</v>
      </c>
      <c r="E1825" s="12">
        <v>31.57</v>
      </c>
      <c r="F1825" s="12">
        <v>390868406</v>
      </c>
      <c r="G1825" s="12">
        <v>1887178390</v>
      </c>
      <c r="H1825" s="7">
        <f t="shared" si="28"/>
        <v>-3.0405405405405466E-2</v>
      </c>
      <c r="L1825" s="1"/>
    </row>
    <row r="1826" spans="1:12" x14ac:dyDescent="0.75">
      <c r="A1826" s="2">
        <v>43464</v>
      </c>
      <c r="B1826" s="12">
        <v>31.42</v>
      </c>
      <c r="C1826" s="12">
        <v>32.380000000000003</v>
      </c>
      <c r="D1826" s="12">
        <v>31.17</v>
      </c>
      <c r="E1826" s="12">
        <v>31.98</v>
      </c>
      <c r="F1826" s="12">
        <v>405650440</v>
      </c>
      <c r="G1826" s="12">
        <v>1912263648</v>
      </c>
      <c r="H1826" s="7">
        <f t="shared" si="28"/>
        <v>1.7823042647994867E-2</v>
      </c>
      <c r="L1826" s="1"/>
    </row>
    <row r="1827" spans="1:12" x14ac:dyDescent="0.75">
      <c r="A1827" s="2">
        <v>43465</v>
      </c>
      <c r="B1827" s="12">
        <v>31.98</v>
      </c>
      <c r="C1827" s="12">
        <v>32</v>
      </c>
      <c r="D1827" s="12">
        <v>30.16</v>
      </c>
      <c r="E1827" s="12">
        <v>30.47</v>
      </c>
      <c r="F1827" s="12">
        <v>367746437</v>
      </c>
      <c r="G1827" s="12">
        <v>1822504811</v>
      </c>
      <c r="H1827" s="7">
        <f t="shared" si="28"/>
        <v>-4.7217010631644823E-2</v>
      </c>
      <c r="L1827" s="1"/>
    </row>
    <row r="1828" spans="1:12" x14ac:dyDescent="0.75">
      <c r="A1828" s="2">
        <v>43466</v>
      </c>
      <c r="B1828" s="12">
        <v>30.46</v>
      </c>
      <c r="C1828" s="12">
        <v>32.1</v>
      </c>
      <c r="D1828" s="12">
        <v>30.26</v>
      </c>
      <c r="E1828" s="12">
        <v>31.98</v>
      </c>
      <c r="F1828" s="12">
        <v>379429124</v>
      </c>
      <c r="G1828" s="12">
        <v>1913387274</v>
      </c>
      <c r="H1828" s="7">
        <f t="shared" si="28"/>
        <v>4.9901510177281665E-2</v>
      </c>
      <c r="L1828" s="1"/>
    </row>
    <row r="1829" spans="1:12" x14ac:dyDescent="0.75">
      <c r="A1829" s="2">
        <v>43467</v>
      </c>
      <c r="B1829" s="12">
        <v>32.020000000000003</v>
      </c>
      <c r="C1829" s="12">
        <v>33.79</v>
      </c>
      <c r="D1829" s="12">
        <v>31.77</v>
      </c>
      <c r="E1829" s="12">
        <v>33.43</v>
      </c>
      <c r="F1829" s="12">
        <v>414331918</v>
      </c>
      <c r="G1829" s="12">
        <v>2000859669</v>
      </c>
      <c r="H1829" s="7">
        <f t="shared" si="28"/>
        <v>4.4034978138663222E-2</v>
      </c>
      <c r="L1829" s="1"/>
    </row>
    <row r="1830" spans="1:12" x14ac:dyDescent="0.75">
      <c r="A1830" s="2">
        <v>43468</v>
      </c>
      <c r="B1830" s="12">
        <v>33.35</v>
      </c>
      <c r="C1830" s="12">
        <v>33.42</v>
      </c>
      <c r="D1830" s="12">
        <v>31.59</v>
      </c>
      <c r="E1830" s="12">
        <v>32.03</v>
      </c>
      <c r="F1830" s="12">
        <v>345068249</v>
      </c>
      <c r="G1830" s="12">
        <v>1917129494</v>
      </c>
      <c r="H1830" s="7">
        <f t="shared" si="28"/>
        <v>-3.9580209895052482E-2</v>
      </c>
      <c r="L1830" s="1"/>
    </row>
    <row r="1831" spans="1:12" x14ac:dyDescent="0.75">
      <c r="A1831" s="2">
        <v>43469</v>
      </c>
      <c r="B1831" s="12">
        <v>32.020000000000003</v>
      </c>
      <c r="C1831" s="12">
        <v>33.020000000000003</v>
      </c>
      <c r="D1831" s="12">
        <v>31.44</v>
      </c>
      <c r="E1831" s="12">
        <v>32.4</v>
      </c>
      <c r="F1831" s="12">
        <v>391010579</v>
      </c>
      <c r="G1831" s="12">
        <v>1940204515</v>
      </c>
      <c r="H1831" s="7">
        <f t="shared" si="28"/>
        <v>1.1867582760774372E-2</v>
      </c>
      <c r="L1831" s="1"/>
    </row>
    <row r="1832" spans="1:12" x14ac:dyDescent="0.75">
      <c r="A1832" s="2">
        <v>43470</v>
      </c>
      <c r="B1832" s="12">
        <v>32.35</v>
      </c>
      <c r="C1832" s="12">
        <v>36.14</v>
      </c>
      <c r="D1832" s="12">
        <v>32.340000000000003</v>
      </c>
      <c r="E1832" s="12">
        <v>34.94</v>
      </c>
      <c r="F1832" s="12">
        <v>640607603</v>
      </c>
      <c r="G1832" s="12">
        <v>2092365506</v>
      </c>
      <c r="H1832" s="7">
        <f t="shared" si="28"/>
        <v>8.0061823802163715E-2</v>
      </c>
      <c r="L1832" s="1"/>
    </row>
    <row r="1833" spans="1:12" x14ac:dyDescent="0.75">
      <c r="A1833" s="2">
        <v>43471</v>
      </c>
      <c r="B1833" s="12">
        <v>34.85</v>
      </c>
      <c r="C1833" s="12">
        <v>39.96</v>
      </c>
      <c r="D1833" s="12">
        <v>34.78</v>
      </c>
      <c r="E1833" s="12">
        <v>39.299999999999997</v>
      </c>
      <c r="F1833" s="12">
        <v>809493170</v>
      </c>
      <c r="G1833" s="12">
        <v>2354185201</v>
      </c>
      <c r="H1833" s="7">
        <f t="shared" si="28"/>
        <v>0.12769010043041595</v>
      </c>
      <c r="L1833" s="1"/>
    </row>
    <row r="1834" spans="1:12" x14ac:dyDescent="0.75">
      <c r="A1834" s="2">
        <v>43472</v>
      </c>
      <c r="B1834" s="12">
        <v>39.28</v>
      </c>
      <c r="C1834" s="12">
        <v>39.65</v>
      </c>
      <c r="D1834" s="12">
        <v>37.61</v>
      </c>
      <c r="E1834" s="12">
        <v>37.81</v>
      </c>
      <c r="F1834" s="12">
        <v>586891613</v>
      </c>
      <c r="G1834" s="12">
        <v>2265284886</v>
      </c>
      <c r="H1834" s="7">
        <f t="shared" si="28"/>
        <v>-3.7423625254582454E-2</v>
      </c>
      <c r="L1834" s="1"/>
    </row>
    <row r="1835" spans="1:12" x14ac:dyDescent="0.75">
      <c r="A1835" s="2">
        <v>43473</v>
      </c>
      <c r="B1835" s="12">
        <v>37.92</v>
      </c>
      <c r="C1835" s="12">
        <v>40.950000000000003</v>
      </c>
      <c r="D1835" s="12">
        <v>37.92</v>
      </c>
      <c r="E1835" s="12">
        <v>39.479999999999997</v>
      </c>
      <c r="F1835" s="12">
        <v>643946959</v>
      </c>
      <c r="G1835" s="12">
        <v>2366141319</v>
      </c>
      <c r="H1835" s="7">
        <f t="shared" si="28"/>
        <v>4.1139240506328986E-2</v>
      </c>
      <c r="L1835" s="1"/>
    </row>
    <row r="1836" spans="1:12" x14ac:dyDescent="0.75">
      <c r="A1836" s="2">
        <v>43474</v>
      </c>
      <c r="B1836" s="12">
        <v>39.450000000000003</v>
      </c>
      <c r="C1836" s="12">
        <v>40.28</v>
      </c>
      <c r="D1836" s="12">
        <v>38.9</v>
      </c>
      <c r="E1836" s="12">
        <v>38.99</v>
      </c>
      <c r="F1836" s="12">
        <v>504601883</v>
      </c>
      <c r="G1836" s="12">
        <v>2337068756</v>
      </c>
      <c r="H1836" s="7">
        <f t="shared" si="28"/>
        <v>-1.1660329531051986E-2</v>
      </c>
      <c r="L1836" s="1"/>
    </row>
    <row r="1837" spans="1:12" x14ac:dyDescent="0.75">
      <c r="A1837" s="2">
        <v>43475</v>
      </c>
      <c r="B1837" s="12">
        <v>38.99</v>
      </c>
      <c r="C1837" s="12">
        <v>39.520000000000003</v>
      </c>
      <c r="D1837" s="12">
        <v>33.03</v>
      </c>
      <c r="E1837" s="12">
        <v>33.869999999999997</v>
      </c>
      <c r="F1837" s="12">
        <v>701124437</v>
      </c>
      <c r="G1837" s="12">
        <v>2030671878</v>
      </c>
      <c r="H1837" s="7">
        <f t="shared" si="28"/>
        <v>-0.13131572197999497</v>
      </c>
      <c r="L1837" s="1"/>
    </row>
    <row r="1838" spans="1:12" x14ac:dyDescent="0.75">
      <c r="A1838" s="2">
        <v>43476</v>
      </c>
      <c r="B1838" s="12">
        <v>33.68</v>
      </c>
      <c r="C1838" s="12">
        <v>34.1</v>
      </c>
      <c r="D1838" s="12">
        <v>32.049999999999997</v>
      </c>
      <c r="E1838" s="12">
        <v>32.33</v>
      </c>
      <c r="F1838" s="12">
        <v>628980637</v>
      </c>
      <c r="G1838" s="12">
        <v>1938944919</v>
      </c>
      <c r="H1838" s="7">
        <f t="shared" si="28"/>
        <v>-4.0083135391924034E-2</v>
      </c>
      <c r="L1838" s="1"/>
    </row>
    <row r="1839" spans="1:12" x14ac:dyDescent="0.75">
      <c r="A1839" s="2">
        <v>43477</v>
      </c>
      <c r="B1839" s="12">
        <v>32.46</v>
      </c>
      <c r="C1839" s="12">
        <v>32.94</v>
      </c>
      <c r="D1839" s="12">
        <v>32.03</v>
      </c>
      <c r="E1839" s="12">
        <v>32.380000000000003</v>
      </c>
      <c r="F1839" s="12">
        <v>491524393</v>
      </c>
      <c r="G1839" s="12">
        <v>1942860854</v>
      </c>
      <c r="H1839" s="7">
        <f t="shared" si="28"/>
        <v>-2.4645717806530587E-3</v>
      </c>
      <c r="L1839" s="1"/>
    </row>
    <row r="1840" spans="1:12" x14ac:dyDescent="0.75">
      <c r="A1840" s="2">
        <v>43478</v>
      </c>
      <c r="B1840" s="12">
        <v>32.4</v>
      </c>
      <c r="C1840" s="12">
        <v>33.14</v>
      </c>
      <c r="D1840" s="12">
        <v>30.13</v>
      </c>
      <c r="E1840" s="12">
        <v>30.33</v>
      </c>
      <c r="F1840" s="12">
        <v>564244096</v>
      </c>
      <c r="G1840" s="12">
        <v>1820214944</v>
      </c>
      <c r="H1840" s="7">
        <f t="shared" si="28"/>
        <v>-6.3888888888888898E-2</v>
      </c>
      <c r="L1840" s="1"/>
    </row>
    <row r="1841" spans="1:12" x14ac:dyDescent="0.75">
      <c r="A1841" s="2">
        <v>43479</v>
      </c>
      <c r="B1841" s="12">
        <v>30.38</v>
      </c>
      <c r="C1841" s="12">
        <v>32.729999999999997</v>
      </c>
      <c r="D1841" s="12">
        <v>30.31</v>
      </c>
      <c r="E1841" s="12">
        <v>32.36</v>
      </c>
      <c r="F1841" s="12">
        <v>593098938</v>
      </c>
      <c r="G1841" s="12">
        <v>1942198294</v>
      </c>
      <c r="H1841" s="7">
        <f t="shared" si="28"/>
        <v>6.5174456879526013E-2</v>
      </c>
      <c r="L1841" s="1"/>
    </row>
    <row r="1842" spans="1:12" x14ac:dyDescent="0.75">
      <c r="A1842" s="2">
        <v>43480</v>
      </c>
      <c r="B1842" s="12">
        <v>32.380000000000003</v>
      </c>
      <c r="C1842" s="12">
        <v>32.71</v>
      </c>
      <c r="D1842" s="12">
        <v>31.08</v>
      </c>
      <c r="E1842" s="12">
        <v>31.51</v>
      </c>
      <c r="F1842" s="12">
        <v>527294088</v>
      </c>
      <c r="G1842" s="12">
        <v>1891520613</v>
      </c>
      <c r="H1842" s="7">
        <f t="shared" si="28"/>
        <v>-2.6868437306979645E-2</v>
      </c>
      <c r="L1842" s="1"/>
    </row>
    <row r="1843" spans="1:12" x14ac:dyDescent="0.75">
      <c r="A1843" s="2">
        <v>43481</v>
      </c>
      <c r="B1843" s="12">
        <v>31.44</v>
      </c>
      <c r="C1843" s="12">
        <v>32.25</v>
      </c>
      <c r="D1843" s="12">
        <v>31.27</v>
      </c>
      <c r="E1843" s="12">
        <v>31.82</v>
      </c>
      <c r="F1843" s="12">
        <v>539347966</v>
      </c>
      <c r="G1843" s="12">
        <v>1910976281</v>
      </c>
      <c r="H1843" s="7">
        <f t="shared" si="28"/>
        <v>1.2086513994910909E-2</v>
      </c>
      <c r="L1843" s="1"/>
    </row>
    <row r="1844" spans="1:12" x14ac:dyDescent="0.75">
      <c r="A1844" s="2">
        <v>43482</v>
      </c>
      <c r="B1844" s="12">
        <v>31.85</v>
      </c>
      <c r="C1844" s="12">
        <v>31.95</v>
      </c>
      <c r="D1844" s="12">
        <v>30.68</v>
      </c>
      <c r="E1844" s="12">
        <v>31.89</v>
      </c>
      <c r="F1844" s="12">
        <v>609389197</v>
      </c>
      <c r="G1844" s="12">
        <v>1915371847</v>
      </c>
      <c r="H1844" s="7">
        <f t="shared" si="28"/>
        <v>1.2558869701726576E-3</v>
      </c>
      <c r="L1844" s="1"/>
    </row>
    <row r="1845" spans="1:12" x14ac:dyDescent="0.75">
      <c r="A1845" s="2">
        <v>43483</v>
      </c>
      <c r="B1845" s="12">
        <v>31.91</v>
      </c>
      <c r="C1845" s="12">
        <v>31.94</v>
      </c>
      <c r="D1845" s="12">
        <v>30.96</v>
      </c>
      <c r="E1845" s="12">
        <v>31.31</v>
      </c>
      <c r="F1845" s="12">
        <v>566482194</v>
      </c>
      <c r="G1845" s="12">
        <v>1881176121</v>
      </c>
      <c r="H1845" s="7">
        <f t="shared" si="28"/>
        <v>-1.8802883108743385E-2</v>
      </c>
      <c r="L1845" s="1"/>
    </row>
    <row r="1846" spans="1:12" x14ac:dyDescent="0.75">
      <c r="A1846" s="2">
        <v>43484</v>
      </c>
      <c r="B1846" s="12">
        <v>31.48</v>
      </c>
      <c r="C1846" s="12">
        <v>33.11</v>
      </c>
      <c r="D1846" s="12">
        <v>31.37</v>
      </c>
      <c r="E1846" s="12">
        <v>32.549999999999997</v>
      </c>
      <c r="F1846" s="12">
        <v>585789957</v>
      </c>
      <c r="G1846" s="12">
        <v>1956101651</v>
      </c>
      <c r="H1846" s="7">
        <f t="shared" si="28"/>
        <v>3.3989834815755932E-2</v>
      </c>
      <c r="L1846" s="1"/>
    </row>
    <row r="1847" spans="1:12" x14ac:dyDescent="0.75">
      <c r="A1847" s="2">
        <v>43485</v>
      </c>
      <c r="B1847" s="12">
        <v>32.49</v>
      </c>
      <c r="C1847" s="12">
        <v>33.35</v>
      </c>
      <c r="D1847" s="12">
        <v>30.94</v>
      </c>
      <c r="E1847" s="12">
        <v>31.18</v>
      </c>
      <c r="F1847" s="12">
        <v>584024741</v>
      </c>
      <c r="G1847" s="12">
        <v>1873953844</v>
      </c>
      <c r="H1847" s="7">
        <f t="shared" si="28"/>
        <v>-4.032009849184371E-2</v>
      </c>
      <c r="L1847" s="1"/>
    </row>
    <row r="1848" spans="1:12" x14ac:dyDescent="0.75">
      <c r="A1848" s="2">
        <v>43486</v>
      </c>
      <c r="B1848" s="12">
        <v>31.19</v>
      </c>
      <c r="C1848" s="12">
        <v>31.39</v>
      </c>
      <c r="D1848" s="12">
        <v>30.96</v>
      </c>
      <c r="E1848" s="12">
        <v>31.21</v>
      </c>
      <c r="F1848" s="12">
        <v>531048792</v>
      </c>
      <c r="G1848" s="12">
        <v>1876573922</v>
      </c>
      <c r="H1848" s="7">
        <f t="shared" si="28"/>
        <v>6.4123116383454871E-4</v>
      </c>
      <c r="L1848" s="1"/>
    </row>
    <row r="1849" spans="1:12" x14ac:dyDescent="0.75">
      <c r="A1849" s="2">
        <v>43487</v>
      </c>
      <c r="B1849" s="12">
        <v>31.21</v>
      </c>
      <c r="C1849" s="12">
        <v>32.020000000000003</v>
      </c>
      <c r="D1849" s="12">
        <v>30.32</v>
      </c>
      <c r="E1849" s="12">
        <v>31.68</v>
      </c>
      <c r="F1849" s="12">
        <v>589374367</v>
      </c>
      <c r="G1849" s="12">
        <v>1905392084</v>
      </c>
      <c r="H1849" s="7">
        <f t="shared" si="28"/>
        <v>1.5059275873117554E-2</v>
      </c>
      <c r="L1849" s="1"/>
    </row>
    <row r="1850" spans="1:12" x14ac:dyDescent="0.75">
      <c r="A1850" s="2">
        <v>43488</v>
      </c>
      <c r="B1850" s="12">
        <v>31.67</v>
      </c>
      <c r="C1850" s="12">
        <v>32.39</v>
      </c>
      <c r="D1850" s="12">
        <v>31.56</v>
      </c>
      <c r="E1850" s="12">
        <v>32</v>
      </c>
      <c r="F1850" s="12">
        <v>613521888</v>
      </c>
      <c r="G1850" s="12">
        <v>1924964952</v>
      </c>
      <c r="H1850" s="7">
        <f t="shared" si="28"/>
        <v>1.041995579412688E-2</v>
      </c>
      <c r="L1850" s="1"/>
    </row>
    <row r="1851" spans="1:12" x14ac:dyDescent="0.75">
      <c r="A1851" s="2">
        <v>43489</v>
      </c>
      <c r="B1851" s="12">
        <v>32.04</v>
      </c>
      <c r="C1851" s="12">
        <v>33.04</v>
      </c>
      <c r="D1851" s="12">
        <v>31.43</v>
      </c>
      <c r="E1851" s="12">
        <v>32.78</v>
      </c>
      <c r="F1851" s="12">
        <v>614405338</v>
      </c>
      <c r="G1851" s="12">
        <v>1971999182</v>
      </c>
      <c r="H1851" s="7">
        <f t="shared" si="28"/>
        <v>2.3096129837702935E-2</v>
      </c>
      <c r="L1851" s="1"/>
    </row>
    <row r="1852" spans="1:12" x14ac:dyDescent="0.75">
      <c r="A1852" s="2">
        <v>43490</v>
      </c>
      <c r="B1852" s="12">
        <v>32.82</v>
      </c>
      <c r="C1852" s="12">
        <v>33.21</v>
      </c>
      <c r="D1852" s="12">
        <v>32.270000000000003</v>
      </c>
      <c r="E1852" s="12">
        <v>32.979999999999997</v>
      </c>
      <c r="F1852" s="12">
        <v>661476020</v>
      </c>
      <c r="G1852" s="12">
        <v>1984872676</v>
      </c>
      <c r="H1852" s="7">
        <f t="shared" si="28"/>
        <v>4.8750761730651003E-3</v>
      </c>
      <c r="L1852" s="1"/>
    </row>
    <row r="1853" spans="1:12" x14ac:dyDescent="0.75">
      <c r="A1853" s="2">
        <v>43491</v>
      </c>
      <c r="B1853" s="12">
        <v>32.97</v>
      </c>
      <c r="C1853" s="12">
        <v>33.950000000000003</v>
      </c>
      <c r="D1853" s="12">
        <v>32.869999999999997</v>
      </c>
      <c r="E1853" s="12">
        <v>33.15</v>
      </c>
      <c r="F1853" s="12">
        <v>694481467</v>
      </c>
      <c r="G1853" s="12">
        <v>1995530698</v>
      </c>
      <c r="H1853" s="7">
        <f t="shared" si="28"/>
        <v>5.4595086442220117E-3</v>
      </c>
      <c r="L1853" s="1"/>
    </row>
    <row r="1854" spans="1:12" x14ac:dyDescent="0.75">
      <c r="A1854" s="2"/>
      <c r="L1854" s="1"/>
    </row>
    <row r="1855" spans="1:12" x14ac:dyDescent="0.75">
      <c r="A1855" s="2"/>
      <c r="L1855" s="1"/>
    </row>
    <row r="1856" spans="1:12" x14ac:dyDescent="0.75">
      <c r="A1856" s="2"/>
      <c r="L1856" s="1"/>
    </row>
    <row r="1857" spans="1:12" x14ac:dyDescent="0.75">
      <c r="A1857" s="2"/>
      <c r="L1857" s="1"/>
    </row>
    <row r="1858" spans="1:12" x14ac:dyDescent="0.75">
      <c r="A1858" s="2"/>
      <c r="L1858" s="1"/>
    </row>
    <row r="1859" spans="1:12" x14ac:dyDescent="0.75">
      <c r="A1859" s="2"/>
      <c r="L1859" s="1"/>
    </row>
    <row r="1860" spans="1:12" x14ac:dyDescent="0.75">
      <c r="A1860" s="2"/>
      <c r="L1860" s="1"/>
    </row>
    <row r="1861" spans="1:12" x14ac:dyDescent="0.75">
      <c r="A1861" s="2"/>
      <c r="L1861" s="1"/>
    </row>
    <row r="1862" spans="1:12" x14ac:dyDescent="0.75">
      <c r="A1862" s="2"/>
      <c r="L1862" s="1"/>
    </row>
    <row r="1863" spans="1:12" x14ac:dyDescent="0.75">
      <c r="A1863" s="2"/>
      <c r="L1863" s="1"/>
    </row>
    <row r="1864" spans="1:12" x14ac:dyDescent="0.75">
      <c r="A1864" s="2"/>
      <c r="L1864" s="1"/>
    </row>
    <row r="1865" spans="1:12" x14ac:dyDescent="0.75">
      <c r="A1865" s="2"/>
      <c r="L1865" s="1"/>
    </row>
    <row r="1866" spans="1:12" x14ac:dyDescent="0.75">
      <c r="A1866" s="2"/>
      <c r="L1866" s="1"/>
    </row>
    <row r="1867" spans="1:12" x14ac:dyDescent="0.75">
      <c r="A1867" s="2"/>
      <c r="L1867" s="1"/>
    </row>
    <row r="1868" spans="1:12" x14ac:dyDescent="0.75">
      <c r="A1868" s="2"/>
      <c r="L1868" s="1"/>
    </row>
    <row r="1869" spans="1:12" x14ac:dyDescent="0.75">
      <c r="A1869" s="2"/>
      <c r="L1869" s="1"/>
    </row>
    <row r="1870" spans="1:12" x14ac:dyDescent="0.75">
      <c r="A1870" s="2"/>
      <c r="L1870" s="1"/>
    </row>
    <row r="1871" spans="1:12" x14ac:dyDescent="0.75">
      <c r="A1871" s="2"/>
      <c r="L1871" s="1"/>
    </row>
    <row r="1872" spans="1:12" x14ac:dyDescent="0.75">
      <c r="A1872" s="2"/>
      <c r="L1872" s="1"/>
    </row>
    <row r="1873" spans="1:12" x14ac:dyDescent="0.75">
      <c r="A1873" s="2"/>
      <c r="L1873" s="1"/>
    </row>
    <row r="1874" spans="1:12" x14ac:dyDescent="0.75">
      <c r="A1874" s="2"/>
      <c r="L1874" s="1"/>
    </row>
    <row r="1875" spans="1:12" x14ac:dyDescent="0.75">
      <c r="A1875" s="2"/>
      <c r="L1875" s="1"/>
    </row>
    <row r="1876" spans="1:12" x14ac:dyDescent="0.75">
      <c r="A1876" s="2"/>
      <c r="L1876" s="1"/>
    </row>
    <row r="1877" spans="1:12" x14ac:dyDescent="0.75">
      <c r="A1877" s="2"/>
      <c r="L1877" s="1"/>
    </row>
    <row r="1878" spans="1:12" x14ac:dyDescent="0.75">
      <c r="A1878" s="2"/>
      <c r="L1878" s="1"/>
    </row>
    <row r="1879" spans="1:12" x14ac:dyDescent="0.75">
      <c r="A1879" s="2"/>
      <c r="L1879" s="1"/>
    </row>
    <row r="1880" spans="1:12" x14ac:dyDescent="0.75">
      <c r="A1880" s="2"/>
      <c r="L1880" s="1"/>
    </row>
    <row r="1881" spans="1:12" x14ac:dyDescent="0.75">
      <c r="A1881" s="2"/>
      <c r="L1881" s="1"/>
    </row>
    <row r="1882" spans="1:12" x14ac:dyDescent="0.75">
      <c r="A1882" s="2"/>
      <c r="L1882" s="1"/>
    </row>
    <row r="1883" spans="1:12" x14ac:dyDescent="0.75">
      <c r="A1883" s="2"/>
      <c r="L1883" s="1"/>
    </row>
    <row r="1884" spans="1:12" x14ac:dyDescent="0.75">
      <c r="A1884" s="2"/>
      <c r="L1884" s="1"/>
    </row>
    <row r="1885" spans="1:12" x14ac:dyDescent="0.75">
      <c r="A1885" s="2"/>
      <c r="L1885" s="1"/>
    </row>
    <row r="1886" spans="1:12" x14ac:dyDescent="0.75">
      <c r="A1886" s="2"/>
      <c r="L1886" s="1"/>
    </row>
    <row r="1887" spans="1:12" x14ac:dyDescent="0.75">
      <c r="A1887" s="2"/>
      <c r="L1887" s="1"/>
    </row>
    <row r="1888" spans="1:12" x14ac:dyDescent="0.75">
      <c r="A1888" s="2"/>
      <c r="L1888" s="1"/>
    </row>
    <row r="1889" spans="1:12" x14ac:dyDescent="0.75">
      <c r="A1889" s="2"/>
      <c r="L1889" s="1"/>
    </row>
    <row r="1890" spans="1:12" x14ac:dyDescent="0.75">
      <c r="A1890" s="2"/>
      <c r="L1890" s="1"/>
    </row>
    <row r="1891" spans="1:12" x14ac:dyDescent="0.75">
      <c r="A1891" s="2"/>
      <c r="L1891" s="1"/>
    </row>
    <row r="1892" spans="1:12" x14ac:dyDescent="0.75">
      <c r="A1892" s="2"/>
      <c r="L1892" s="1"/>
    </row>
    <row r="1893" spans="1:12" x14ac:dyDescent="0.75">
      <c r="A1893" s="2"/>
      <c r="L1893" s="1"/>
    </row>
    <row r="1894" spans="1:12" x14ac:dyDescent="0.75">
      <c r="A1894" s="2"/>
      <c r="L1894" s="1"/>
    </row>
    <row r="1895" spans="1:12" x14ac:dyDescent="0.75">
      <c r="A1895" s="2"/>
      <c r="L1895" s="1"/>
    </row>
    <row r="1896" spans="1:12" x14ac:dyDescent="0.75">
      <c r="A1896" s="2"/>
      <c r="L1896" s="1"/>
    </row>
    <row r="1897" spans="1:12" x14ac:dyDescent="0.75">
      <c r="A1897" s="2"/>
      <c r="L1897" s="1"/>
    </row>
    <row r="1898" spans="1:12" x14ac:dyDescent="0.75">
      <c r="A1898" s="2"/>
      <c r="L1898" s="1"/>
    </row>
    <row r="1899" spans="1:12" x14ac:dyDescent="0.75">
      <c r="A1899" s="2"/>
      <c r="L1899" s="1"/>
    </row>
    <row r="1900" spans="1:12" x14ac:dyDescent="0.75">
      <c r="A1900" s="2"/>
      <c r="L1900" s="1"/>
    </row>
    <row r="1901" spans="1:12" x14ac:dyDescent="0.75">
      <c r="A1901" s="2"/>
      <c r="L1901" s="1"/>
    </row>
    <row r="1902" spans="1:12" x14ac:dyDescent="0.75">
      <c r="A1902" s="2"/>
      <c r="L1902" s="1"/>
    </row>
    <row r="1903" spans="1:12" x14ac:dyDescent="0.75">
      <c r="A1903" s="2"/>
      <c r="L1903" s="1"/>
    </row>
    <row r="1904" spans="1:12" x14ac:dyDescent="0.75">
      <c r="A1904" s="2"/>
      <c r="L1904" s="1"/>
    </row>
    <row r="1905" spans="1:12" x14ac:dyDescent="0.75">
      <c r="A1905" s="2"/>
      <c r="L1905" s="1"/>
    </row>
    <row r="1906" spans="1:12" x14ac:dyDescent="0.75">
      <c r="A1906" s="2"/>
      <c r="L1906" s="1"/>
    </row>
    <row r="1907" spans="1:12" x14ac:dyDescent="0.75">
      <c r="A1907" s="2"/>
      <c r="L1907" s="1"/>
    </row>
    <row r="1908" spans="1:12" x14ac:dyDescent="0.75">
      <c r="A1908" s="2"/>
      <c r="L1908" s="1"/>
    </row>
    <row r="1909" spans="1:12" x14ac:dyDescent="0.75">
      <c r="A1909" s="2"/>
      <c r="L1909" s="1"/>
    </row>
    <row r="1910" spans="1:12" x14ac:dyDescent="0.75">
      <c r="A1910" s="2"/>
      <c r="L1910" s="1"/>
    </row>
    <row r="1911" spans="1:12" x14ac:dyDescent="0.75">
      <c r="A1911" s="2"/>
      <c r="L1911" s="1"/>
    </row>
    <row r="1912" spans="1:12" x14ac:dyDescent="0.75">
      <c r="A1912" s="2"/>
      <c r="L1912" s="1"/>
    </row>
    <row r="1913" spans="1:12" x14ac:dyDescent="0.75">
      <c r="A1913" s="2"/>
      <c r="L1913" s="1"/>
    </row>
    <row r="1914" spans="1:12" x14ac:dyDescent="0.75">
      <c r="A1914" s="2"/>
      <c r="L1914" s="1"/>
    </row>
    <row r="1915" spans="1:12" x14ac:dyDescent="0.75">
      <c r="A1915" s="2"/>
      <c r="L1915" s="1"/>
    </row>
    <row r="1916" spans="1:12" x14ac:dyDescent="0.75">
      <c r="A1916" s="2"/>
      <c r="L1916" s="1"/>
    </row>
    <row r="1917" spans="1:12" x14ac:dyDescent="0.75">
      <c r="A1917" s="2"/>
      <c r="L1917" s="1"/>
    </row>
    <row r="1918" spans="1:12" x14ac:dyDescent="0.75">
      <c r="A1918" s="2"/>
      <c r="L1918" s="1"/>
    </row>
    <row r="1919" spans="1:12" x14ac:dyDescent="0.75">
      <c r="A1919" s="2"/>
      <c r="L1919" s="1"/>
    </row>
    <row r="1920" spans="1:12" x14ac:dyDescent="0.75">
      <c r="A1920" s="2"/>
      <c r="L1920" s="1"/>
    </row>
    <row r="1921" spans="1:12" x14ac:dyDescent="0.75">
      <c r="A1921" s="2"/>
      <c r="L1921" s="1"/>
    </row>
    <row r="1922" spans="1:12" x14ac:dyDescent="0.75">
      <c r="A1922" s="2"/>
      <c r="L1922" s="1"/>
    </row>
    <row r="1923" spans="1:12" x14ac:dyDescent="0.75">
      <c r="A1923" s="2"/>
      <c r="L1923" s="1"/>
    </row>
    <row r="1924" spans="1:12" x14ac:dyDescent="0.75">
      <c r="A1924" s="2"/>
      <c r="L1924" s="1"/>
    </row>
    <row r="1925" spans="1:12" x14ac:dyDescent="0.75">
      <c r="A1925" s="2"/>
      <c r="L1925" s="1"/>
    </row>
    <row r="1926" spans="1:12" x14ac:dyDescent="0.75">
      <c r="A1926" s="2"/>
      <c r="L1926" s="1"/>
    </row>
    <row r="1927" spans="1:12" x14ac:dyDescent="0.75">
      <c r="A1927" s="2"/>
      <c r="L1927" s="1"/>
    </row>
    <row r="1928" spans="1:12" x14ac:dyDescent="0.75">
      <c r="A1928" s="2"/>
      <c r="L1928" s="1"/>
    </row>
    <row r="1929" spans="1:12" x14ac:dyDescent="0.75">
      <c r="A1929" s="2"/>
      <c r="L1929" s="1"/>
    </row>
    <row r="1930" spans="1:12" x14ac:dyDescent="0.75">
      <c r="A1930" s="2"/>
      <c r="L1930" s="1"/>
    </row>
    <row r="1931" spans="1:12" x14ac:dyDescent="0.75">
      <c r="A1931" s="2"/>
      <c r="L1931" s="1"/>
    </row>
    <row r="1932" spans="1:12" x14ac:dyDescent="0.75">
      <c r="A1932" s="2"/>
      <c r="L1932" s="1"/>
    </row>
    <row r="1933" spans="1:12" x14ac:dyDescent="0.75">
      <c r="A1933" s="2"/>
      <c r="L1933" s="1"/>
    </row>
    <row r="1934" spans="1:12" x14ac:dyDescent="0.75">
      <c r="A1934" s="2"/>
      <c r="L1934" s="1"/>
    </row>
    <row r="1935" spans="1:12" x14ac:dyDescent="0.75">
      <c r="A1935" s="2"/>
      <c r="L1935" s="1"/>
    </row>
    <row r="1936" spans="1:12" x14ac:dyDescent="0.75">
      <c r="A1936" s="2"/>
      <c r="L1936" s="1"/>
    </row>
    <row r="1937" spans="1:12" x14ac:dyDescent="0.75">
      <c r="A1937" s="2"/>
      <c r="L1937" s="1"/>
    </row>
    <row r="1938" spans="1:12" x14ac:dyDescent="0.75">
      <c r="A1938" s="2"/>
      <c r="L1938" s="1"/>
    </row>
    <row r="1939" spans="1:12" x14ac:dyDescent="0.75">
      <c r="A1939" s="2"/>
      <c r="L1939" s="1"/>
    </row>
    <row r="1940" spans="1:12" x14ac:dyDescent="0.75">
      <c r="A1940" s="2"/>
      <c r="L1940" s="1"/>
    </row>
    <row r="1941" spans="1:12" x14ac:dyDescent="0.75">
      <c r="A1941" s="2"/>
      <c r="L1941" s="1"/>
    </row>
    <row r="1942" spans="1:12" x14ac:dyDescent="0.75">
      <c r="A1942" s="2"/>
      <c r="L1942" s="1"/>
    </row>
    <row r="1943" spans="1:12" x14ac:dyDescent="0.75">
      <c r="A1943" s="2"/>
      <c r="L1943" s="1"/>
    </row>
    <row r="1944" spans="1:12" x14ac:dyDescent="0.75">
      <c r="A1944" s="2"/>
      <c r="L1944" s="1"/>
    </row>
    <row r="1945" spans="1:12" x14ac:dyDescent="0.75">
      <c r="A1945" s="2"/>
      <c r="L1945" s="1"/>
    </row>
    <row r="1946" spans="1:12" x14ac:dyDescent="0.75">
      <c r="A1946" s="2"/>
      <c r="L1946" s="1"/>
    </row>
    <row r="1947" spans="1:12" x14ac:dyDescent="0.75">
      <c r="A1947" s="2"/>
      <c r="L1947" s="1"/>
    </row>
    <row r="1948" spans="1:12" x14ac:dyDescent="0.75">
      <c r="A1948" s="2"/>
      <c r="L1948" s="1"/>
    </row>
    <row r="1949" spans="1:12" x14ac:dyDescent="0.75">
      <c r="A1949" s="2"/>
      <c r="L1949" s="1"/>
    </row>
    <row r="1950" spans="1:12" x14ac:dyDescent="0.75">
      <c r="A1950" s="2"/>
      <c r="L1950" s="1"/>
    </row>
    <row r="1951" spans="1:12" x14ac:dyDescent="0.75">
      <c r="A1951" s="2"/>
      <c r="L1951" s="1"/>
    </row>
    <row r="1952" spans="1:12" x14ac:dyDescent="0.75">
      <c r="A1952" s="2"/>
      <c r="L1952" s="1"/>
    </row>
    <row r="1953" spans="1:12" x14ac:dyDescent="0.75">
      <c r="A1953" s="2"/>
      <c r="L1953" s="1"/>
    </row>
    <row r="1954" spans="1:12" x14ac:dyDescent="0.75">
      <c r="A1954" s="2"/>
      <c r="L1954" s="1"/>
    </row>
    <row r="1955" spans="1:12" x14ac:dyDescent="0.75">
      <c r="A1955" s="2"/>
      <c r="L1955" s="1"/>
    </row>
    <row r="1956" spans="1:12" x14ac:dyDescent="0.75">
      <c r="A1956" s="2"/>
      <c r="L1956" s="1"/>
    </row>
    <row r="1957" spans="1:12" x14ac:dyDescent="0.75">
      <c r="A1957" s="2"/>
      <c r="L1957" s="1"/>
    </row>
    <row r="1958" spans="1:12" x14ac:dyDescent="0.75">
      <c r="A1958" s="2"/>
      <c r="L1958" s="1"/>
    </row>
    <row r="1959" spans="1:12" x14ac:dyDescent="0.75">
      <c r="A1959" s="2"/>
      <c r="L1959" s="1"/>
    </row>
    <row r="1960" spans="1:12" x14ac:dyDescent="0.75">
      <c r="A1960" s="2"/>
      <c r="L1960" s="1"/>
    </row>
    <row r="1961" spans="1:12" x14ac:dyDescent="0.75">
      <c r="A1961" s="2"/>
      <c r="L1961" s="1"/>
    </row>
    <row r="1962" spans="1:12" x14ac:dyDescent="0.75">
      <c r="A1962" s="2"/>
      <c r="L1962" s="1"/>
    </row>
    <row r="1963" spans="1:12" x14ac:dyDescent="0.75">
      <c r="A1963" s="2"/>
      <c r="L1963" s="1"/>
    </row>
    <row r="1964" spans="1:12" x14ac:dyDescent="0.75">
      <c r="A1964" s="2"/>
      <c r="L1964" s="1"/>
    </row>
    <row r="1965" spans="1:12" x14ac:dyDescent="0.75">
      <c r="A1965" s="2"/>
      <c r="L1965" s="1"/>
    </row>
    <row r="1966" spans="1:12" x14ac:dyDescent="0.75">
      <c r="A1966" s="2"/>
      <c r="L1966" s="1"/>
    </row>
    <row r="1967" spans="1:12" x14ac:dyDescent="0.75">
      <c r="A1967" s="2"/>
      <c r="L1967" s="1"/>
    </row>
    <row r="1968" spans="1:12" x14ac:dyDescent="0.75">
      <c r="A1968" s="2"/>
      <c r="L1968" s="1"/>
    </row>
    <row r="1969" spans="1:12" x14ac:dyDescent="0.75">
      <c r="A1969" s="2"/>
      <c r="L1969" s="1"/>
    </row>
    <row r="1970" spans="1:12" x14ac:dyDescent="0.75">
      <c r="A1970" s="2"/>
      <c r="L1970" s="1"/>
    </row>
    <row r="1971" spans="1:12" x14ac:dyDescent="0.75">
      <c r="A1971" s="2"/>
      <c r="L1971" s="1"/>
    </row>
    <row r="1972" spans="1:12" x14ac:dyDescent="0.75">
      <c r="A1972" s="2"/>
      <c r="L1972" s="1"/>
    </row>
    <row r="1973" spans="1:12" x14ac:dyDescent="0.75">
      <c r="A1973" s="2"/>
      <c r="L1973" s="1"/>
    </row>
    <row r="1974" spans="1:12" x14ac:dyDescent="0.75">
      <c r="A1974" s="2"/>
      <c r="L1974" s="1"/>
    </row>
    <row r="1975" spans="1:12" x14ac:dyDescent="0.75">
      <c r="A1975" s="2"/>
      <c r="L1975" s="1"/>
    </row>
    <row r="1976" spans="1:12" x14ac:dyDescent="0.75">
      <c r="A1976" s="2"/>
      <c r="L1976" s="1"/>
    </row>
    <row r="1977" spans="1:12" x14ac:dyDescent="0.75">
      <c r="A1977" s="2"/>
      <c r="L1977" s="1"/>
    </row>
    <row r="1978" spans="1:12" x14ac:dyDescent="0.75">
      <c r="A1978" s="2"/>
      <c r="L1978" s="1"/>
    </row>
    <row r="1979" spans="1:12" x14ac:dyDescent="0.75">
      <c r="A1979" s="2"/>
      <c r="L1979" s="1"/>
    </row>
    <row r="1980" spans="1:12" x14ac:dyDescent="0.75">
      <c r="A1980" s="2"/>
      <c r="L1980" s="1"/>
    </row>
    <row r="1981" spans="1:12" x14ac:dyDescent="0.75">
      <c r="A1981" s="2"/>
      <c r="L1981" s="1"/>
    </row>
    <row r="1982" spans="1:12" x14ac:dyDescent="0.75">
      <c r="A1982" s="2"/>
      <c r="L1982" s="1"/>
    </row>
    <row r="1983" spans="1:12" x14ac:dyDescent="0.75">
      <c r="A1983" s="2"/>
      <c r="L1983" s="1"/>
    </row>
    <row r="1984" spans="1:12" x14ac:dyDescent="0.75">
      <c r="A1984" s="2"/>
      <c r="L1984" s="1"/>
    </row>
    <row r="1985" spans="1:12" x14ac:dyDescent="0.75">
      <c r="A1985" s="2"/>
      <c r="L1985" s="1"/>
    </row>
    <row r="1986" spans="1:12" x14ac:dyDescent="0.75">
      <c r="A1986" s="2"/>
      <c r="L1986" s="1"/>
    </row>
    <row r="1987" spans="1:12" x14ac:dyDescent="0.75">
      <c r="A1987" s="2"/>
      <c r="L1987" s="1"/>
    </row>
    <row r="1988" spans="1:12" x14ac:dyDescent="0.75">
      <c r="A1988" s="2"/>
      <c r="L1988" s="1"/>
    </row>
    <row r="1989" spans="1:12" x14ac:dyDescent="0.75">
      <c r="A1989" s="2"/>
      <c r="L1989" s="1"/>
    </row>
    <row r="1990" spans="1:12" x14ac:dyDescent="0.75">
      <c r="A1990" s="2"/>
      <c r="L1990" s="1"/>
    </row>
    <row r="1991" spans="1:12" x14ac:dyDescent="0.75">
      <c r="A1991" s="2"/>
      <c r="L1991" s="1"/>
    </row>
    <row r="1992" spans="1:12" x14ac:dyDescent="0.75">
      <c r="A1992" s="2"/>
      <c r="L1992" s="1"/>
    </row>
    <row r="1993" spans="1:12" x14ac:dyDescent="0.75">
      <c r="A1993" s="2"/>
      <c r="L1993" s="1"/>
    </row>
    <row r="1994" spans="1:12" x14ac:dyDescent="0.75">
      <c r="A1994" s="2"/>
      <c r="L1994" s="1"/>
    </row>
    <row r="1995" spans="1:12" x14ac:dyDescent="0.75">
      <c r="A1995" s="2"/>
      <c r="L1995" s="1"/>
    </row>
    <row r="1996" spans="1:12" x14ac:dyDescent="0.75">
      <c r="A1996" s="2"/>
      <c r="L1996" s="1"/>
    </row>
    <row r="1997" spans="1:12" x14ac:dyDescent="0.75">
      <c r="A1997" s="2"/>
      <c r="L1997" s="1"/>
    </row>
    <row r="1998" spans="1:12" x14ac:dyDescent="0.75">
      <c r="A1998" s="2"/>
      <c r="L1998" s="1"/>
    </row>
    <row r="1999" spans="1:12" x14ac:dyDescent="0.75">
      <c r="A1999" s="2"/>
      <c r="L1999" s="1"/>
    </row>
    <row r="2000" spans="1:12" x14ac:dyDescent="0.75">
      <c r="A2000" s="2"/>
      <c r="L2000" s="1"/>
    </row>
    <row r="2001" spans="1:12" x14ac:dyDescent="0.75">
      <c r="A2001" s="2"/>
      <c r="L2001" s="1"/>
    </row>
    <row r="2002" spans="1:12" x14ac:dyDescent="0.75">
      <c r="A2002" s="2"/>
      <c r="L2002" s="1"/>
    </row>
    <row r="2003" spans="1:12" x14ac:dyDescent="0.75">
      <c r="A2003" s="2"/>
      <c r="L2003" s="1"/>
    </row>
    <row r="2004" spans="1:12" x14ac:dyDescent="0.75">
      <c r="A2004" s="2"/>
      <c r="L2004" s="1"/>
    </row>
    <row r="2005" spans="1:12" x14ac:dyDescent="0.75">
      <c r="A2005" s="2"/>
      <c r="L2005" s="1"/>
    </row>
    <row r="2006" spans="1:12" x14ac:dyDescent="0.75">
      <c r="A2006" s="2"/>
      <c r="L2006" s="1"/>
    </row>
    <row r="2007" spans="1:12" x14ac:dyDescent="0.75">
      <c r="A2007" s="2"/>
      <c r="L2007" s="1"/>
    </row>
    <row r="2008" spans="1:12" x14ac:dyDescent="0.75">
      <c r="A2008" s="2"/>
      <c r="L2008" s="1"/>
    </row>
    <row r="2009" spans="1:12" x14ac:dyDescent="0.75">
      <c r="A2009" s="2"/>
      <c r="L2009" s="1"/>
    </row>
    <row r="2010" spans="1:12" x14ac:dyDescent="0.75">
      <c r="A2010" s="2"/>
      <c r="L2010" s="1"/>
    </row>
    <row r="2011" spans="1:12" x14ac:dyDescent="0.75">
      <c r="A2011" s="2"/>
      <c r="L2011" s="1"/>
    </row>
    <row r="2012" spans="1:12" x14ac:dyDescent="0.75">
      <c r="A2012" s="2"/>
      <c r="L2012" s="1"/>
    </row>
    <row r="2013" spans="1:12" x14ac:dyDescent="0.75">
      <c r="A2013" s="2"/>
      <c r="L2013" s="1"/>
    </row>
    <row r="2014" spans="1:12" x14ac:dyDescent="0.75">
      <c r="A2014" s="2"/>
      <c r="L2014" s="1"/>
    </row>
    <row r="2015" spans="1:12" x14ac:dyDescent="0.75">
      <c r="A2015" s="2"/>
      <c r="L2015" s="1"/>
    </row>
    <row r="2016" spans="1:12" x14ac:dyDescent="0.75">
      <c r="A2016" s="2"/>
      <c r="L2016" s="1"/>
    </row>
    <row r="2017" spans="1:12" x14ac:dyDescent="0.75">
      <c r="A2017" s="2"/>
      <c r="L2017" s="1"/>
    </row>
    <row r="2018" spans="1:12" x14ac:dyDescent="0.75">
      <c r="A2018" s="2"/>
      <c r="L2018" s="1"/>
    </row>
    <row r="2019" spans="1:12" x14ac:dyDescent="0.75">
      <c r="A2019" s="2"/>
      <c r="L2019" s="1"/>
    </row>
    <row r="2020" spans="1:12" x14ac:dyDescent="0.75">
      <c r="A2020" s="2"/>
      <c r="L2020" s="1"/>
    </row>
    <row r="2021" spans="1:12" x14ac:dyDescent="0.75">
      <c r="A2021" s="2"/>
      <c r="L2021" s="1"/>
    </row>
    <row r="2022" spans="1:12" x14ac:dyDescent="0.75">
      <c r="A2022" s="2"/>
      <c r="L2022" s="1"/>
    </row>
    <row r="2023" spans="1:12" x14ac:dyDescent="0.75">
      <c r="A2023" s="2"/>
      <c r="L2023" s="1"/>
    </row>
    <row r="2024" spans="1:12" x14ac:dyDescent="0.75">
      <c r="A2024" s="2"/>
      <c r="L2024" s="1"/>
    </row>
    <row r="2025" spans="1:12" x14ac:dyDescent="0.75">
      <c r="A2025" s="2"/>
      <c r="L2025" s="1"/>
    </row>
    <row r="2026" spans="1:12" x14ac:dyDescent="0.75">
      <c r="A2026" s="2"/>
      <c r="L2026" s="1"/>
    </row>
    <row r="2027" spans="1:12" x14ac:dyDescent="0.75">
      <c r="A2027" s="2"/>
      <c r="L2027" s="1"/>
    </row>
    <row r="2028" spans="1:12" x14ac:dyDescent="0.75">
      <c r="A2028" s="2"/>
      <c r="L2028" s="1"/>
    </row>
    <row r="2029" spans="1:12" x14ac:dyDescent="0.75">
      <c r="A2029" s="2"/>
      <c r="L2029" s="1"/>
    </row>
    <row r="2030" spans="1:12" x14ac:dyDescent="0.75">
      <c r="A2030" s="2"/>
      <c r="L2030" s="1"/>
    </row>
    <row r="2031" spans="1:12" x14ac:dyDescent="0.75">
      <c r="A2031" s="2"/>
      <c r="L2031" s="1"/>
    </row>
    <row r="2032" spans="1:12" x14ac:dyDescent="0.75">
      <c r="A2032" s="2"/>
      <c r="L2032" s="1"/>
    </row>
    <row r="2033" spans="1:12" x14ac:dyDescent="0.75">
      <c r="A2033" s="2"/>
      <c r="L2033" s="1"/>
    </row>
    <row r="2034" spans="1:12" x14ac:dyDescent="0.75">
      <c r="A2034" s="2"/>
      <c r="L2034" s="1"/>
    </row>
    <row r="2035" spans="1:12" x14ac:dyDescent="0.75">
      <c r="A2035" s="2"/>
      <c r="L2035" s="1"/>
    </row>
    <row r="2036" spans="1:12" x14ac:dyDescent="0.75">
      <c r="A2036" s="2"/>
      <c r="L2036" s="1"/>
    </row>
    <row r="2037" spans="1:12" x14ac:dyDescent="0.75">
      <c r="A2037" s="2"/>
      <c r="L2037" s="1"/>
    </row>
    <row r="2038" spans="1:12" x14ac:dyDescent="0.75">
      <c r="A2038" s="2"/>
      <c r="L2038" s="1"/>
    </row>
    <row r="2039" spans="1:12" x14ac:dyDescent="0.75">
      <c r="A2039" s="2"/>
      <c r="L2039" s="1"/>
    </row>
    <row r="2040" spans="1:12" x14ac:dyDescent="0.75">
      <c r="A2040" s="2"/>
      <c r="L2040" s="1"/>
    </row>
    <row r="2041" spans="1:12" x14ac:dyDescent="0.75">
      <c r="A2041" s="2"/>
      <c r="L2041" s="1"/>
    </row>
    <row r="2042" spans="1:12" x14ac:dyDescent="0.75">
      <c r="A2042" s="2"/>
      <c r="L2042" s="1"/>
    </row>
    <row r="2043" spans="1:12" x14ac:dyDescent="0.75">
      <c r="A2043" s="2"/>
      <c r="L2043" s="1"/>
    </row>
    <row r="2044" spans="1:12" x14ac:dyDescent="0.75">
      <c r="A2044" s="2"/>
      <c r="L2044" s="1"/>
    </row>
    <row r="2045" spans="1:12" x14ac:dyDescent="0.75">
      <c r="A2045" s="2"/>
      <c r="L2045" s="1"/>
    </row>
    <row r="2046" spans="1:12" x14ac:dyDescent="0.75">
      <c r="A2046" s="2"/>
      <c r="L2046" s="1"/>
    </row>
    <row r="2047" spans="1:12" x14ac:dyDescent="0.75">
      <c r="A2047" s="2"/>
      <c r="L2047" s="1"/>
    </row>
    <row r="2048" spans="1:12" x14ac:dyDescent="0.75">
      <c r="A2048" s="2"/>
      <c r="L2048" s="1"/>
    </row>
    <row r="2049" spans="1:12" x14ac:dyDescent="0.75">
      <c r="A2049" s="2"/>
      <c r="L2049" s="1"/>
    </row>
    <row r="2050" spans="1:12" x14ac:dyDescent="0.75">
      <c r="A2050" s="2"/>
      <c r="L2050" s="1"/>
    </row>
    <row r="2051" spans="1:12" x14ac:dyDescent="0.75">
      <c r="A2051" s="2"/>
      <c r="L2051" s="1"/>
    </row>
    <row r="2052" spans="1:12" x14ac:dyDescent="0.75">
      <c r="A2052" s="2"/>
      <c r="L2052" s="1"/>
    </row>
    <row r="2053" spans="1:12" x14ac:dyDescent="0.75">
      <c r="A2053" s="2"/>
      <c r="L2053" s="1"/>
    </row>
    <row r="2054" spans="1:12" x14ac:dyDescent="0.75">
      <c r="A2054" s="2"/>
      <c r="L2054" s="1"/>
    </row>
    <row r="2055" spans="1:12" x14ac:dyDescent="0.75">
      <c r="A2055" s="2"/>
      <c r="L2055" s="1"/>
    </row>
    <row r="2056" spans="1:12" x14ac:dyDescent="0.75">
      <c r="A2056" s="2"/>
      <c r="L2056" s="1"/>
    </row>
    <row r="2057" spans="1:12" x14ac:dyDescent="0.75">
      <c r="A2057" s="2"/>
      <c r="L2057" s="1"/>
    </row>
    <row r="2058" spans="1:12" x14ac:dyDescent="0.75">
      <c r="A2058" s="2"/>
      <c r="L2058" s="1"/>
    </row>
    <row r="2059" spans="1:12" x14ac:dyDescent="0.75">
      <c r="A2059" s="2"/>
      <c r="L2059" s="1"/>
    </row>
    <row r="2060" spans="1:12" x14ac:dyDescent="0.75">
      <c r="A2060" s="2"/>
      <c r="L2060" s="1"/>
    </row>
    <row r="2061" spans="1:12" x14ac:dyDescent="0.75">
      <c r="A2061" s="2"/>
      <c r="L2061" s="1"/>
    </row>
    <row r="2062" spans="1:12" x14ac:dyDescent="0.75">
      <c r="A2062" s="2"/>
      <c r="L2062" s="1"/>
    </row>
    <row r="2063" spans="1:12" x14ac:dyDescent="0.75">
      <c r="A2063" s="2"/>
      <c r="L2063" s="1"/>
    </row>
    <row r="2064" spans="1:12" x14ac:dyDescent="0.75">
      <c r="A2064" s="2"/>
      <c r="L2064" s="1"/>
    </row>
    <row r="2065" spans="1:12" x14ac:dyDescent="0.75">
      <c r="A2065" s="2"/>
      <c r="L2065" s="1"/>
    </row>
    <row r="2066" spans="1:12" x14ac:dyDescent="0.75">
      <c r="A2066" s="2"/>
      <c r="L2066" s="1"/>
    </row>
    <row r="2067" spans="1:12" x14ac:dyDescent="0.75">
      <c r="A2067" s="2"/>
      <c r="L2067" s="1"/>
    </row>
    <row r="2068" spans="1:12" x14ac:dyDescent="0.75">
      <c r="A2068" s="2"/>
      <c r="L2068" s="1"/>
    </row>
    <row r="2069" spans="1:12" x14ac:dyDescent="0.75">
      <c r="A2069" s="2"/>
      <c r="L2069" s="1"/>
    </row>
    <row r="2070" spans="1:12" x14ac:dyDescent="0.75">
      <c r="A2070" s="2"/>
      <c r="L2070" s="1"/>
    </row>
    <row r="2071" spans="1:12" x14ac:dyDescent="0.75">
      <c r="A2071" s="2"/>
      <c r="L2071" s="1"/>
    </row>
    <row r="2072" spans="1:12" x14ac:dyDescent="0.75">
      <c r="A2072" s="2"/>
      <c r="L2072" s="1"/>
    </row>
    <row r="2073" spans="1:12" x14ac:dyDescent="0.75">
      <c r="A2073" s="2"/>
      <c r="L2073" s="1"/>
    </row>
    <row r="2074" spans="1:12" x14ac:dyDescent="0.75">
      <c r="A2074" s="2"/>
      <c r="L2074" s="1"/>
    </row>
    <row r="2075" spans="1:12" x14ac:dyDescent="0.75">
      <c r="A2075" s="2"/>
      <c r="L2075" s="1"/>
    </row>
    <row r="2076" spans="1:12" x14ac:dyDescent="0.75">
      <c r="A2076" s="2"/>
      <c r="L2076" s="1"/>
    </row>
    <row r="2077" spans="1:12" x14ac:dyDescent="0.75">
      <c r="A2077" s="2"/>
      <c r="L2077" s="1"/>
    </row>
    <row r="2078" spans="1:12" x14ac:dyDescent="0.75">
      <c r="A2078" s="2"/>
      <c r="L2078" s="1"/>
    </row>
    <row r="2079" spans="1:12" x14ac:dyDescent="0.75">
      <c r="A2079" s="2"/>
      <c r="L2079" s="1"/>
    </row>
    <row r="2080" spans="1:12" x14ac:dyDescent="0.75">
      <c r="A2080" s="2"/>
      <c r="L2080" s="1"/>
    </row>
    <row r="2081" spans="1:12" x14ac:dyDescent="0.75">
      <c r="A2081" s="2"/>
      <c r="L2081" s="1"/>
    </row>
    <row r="2082" spans="1:12" x14ac:dyDescent="0.75">
      <c r="A2082" s="2"/>
      <c r="L2082" s="1"/>
    </row>
    <row r="2083" spans="1:12" x14ac:dyDescent="0.75">
      <c r="A2083" s="2"/>
      <c r="L2083" s="1"/>
    </row>
    <row r="2084" spans="1:12" x14ac:dyDescent="0.75">
      <c r="A2084" s="2"/>
      <c r="L2084" s="1"/>
    </row>
    <row r="2085" spans="1:12" x14ac:dyDescent="0.75">
      <c r="A2085" s="2"/>
      <c r="L2085" s="1"/>
    </row>
    <row r="2086" spans="1:12" x14ac:dyDescent="0.75">
      <c r="A2086" s="2"/>
      <c r="L2086" s="1"/>
    </row>
    <row r="2087" spans="1:12" x14ac:dyDescent="0.75">
      <c r="A2087" s="2"/>
      <c r="L2087" s="1"/>
    </row>
    <row r="2088" spans="1:12" x14ac:dyDescent="0.75">
      <c r="A2088" s="2"/>
      <c r="L2088" s="1"/>
    </row>
    <row r="2089" spans="1:12" x14ac:dyDescent="0.75">
      <c r="A2089" s="2"/>
      <c r="L2089" s="1"/>
    </row>
    <row r="2090" spans="1:12" x14ac:dyDescent="0.75">
      <c r="A2090" s="2"/>
      <c r="L2090" s="1"/>
    </row>
    <row r="2091" spans="1:12" x14ac:dyDescent="0.75">
      <c r="A2091" s="2"/>
      <c r="L2091" s="1"/>
    </row>
    <row r="2092" spans="1:12" x14ac:dyDescent="0.75">
      <c r="A2092" s="2"/>
      <c r="L2092" s="1"/>
    </row>
    <row r="2093" spans="1:12" x14ac:dyDescent="0.75">
      <c r="A2093" s="2"/>
      <c r="L2093" s="1"/>
    </row>
    <row r="2094" spans="1:12" x14ac:dyDescent="0.75">
      <c r="A2094" s="2"/>
      <c r="L2094" s="1"/>
    </row>
    <row r="2095" spans="1:12" x14ac:dyDescent="0.75">
      <c r="A2095" s="2"/>
      <c r="L2095" s="1"/>
    </row>
    <row r="2096" spans="1:12" x14ac:dyDescent="0.75">
      <c r="A2096" s="2"/>
      <c r="L2096" s="1"/>
    </row>
    <row r="2097" spans="1:12" x14ac:dyDescent="0.75">
      <c r="A2097" s="2"/>
      <c r="L2097" s="1"/>
    </row>
    <row r="2098" spans="1:12" x14ac:dyDescent="0.75">
      <c r="A2098" s="2"/>
      <c r="L2098" s="1"/>
    </row>
    <row r="2099" spans="1:12" x14ac:dyDescent="0.75">
      <c r="A2099" s="2"/>
      <c r="L2099" s="1"/>
    </row>
    <row r="2100" spans="1:12" x14ac:dyDescent="0.75">
      <c r="A2100" s="2"/>
      <c r="L2100" s="1"/>
    </row>
    <row r="2101" spans="1:12" x14ac:dyDescent="0.75">
      <c r="A2101" s="2"/>
      <c r="L2101" s="1"/>
    </row>
    <row r="2102" spans="1:12" x14ac:dyDescent="0.75">
      <c r="A2102" s="2"/>
      <c r="L2102" s="1"/>
    </row>
    <row r="2103" spans="1:12" x14ac:dyDescent="0.75">
      <c r="A2103" s="2"/>
      <c r="L2103" s="1"/>
    </row>
    <row r="2104" spans="1:12" x14ac:dyDescent="0.75">
      <c r="A2104" s="2"/>
      <c r="L2104" s="1"/>
    </row>
    <row r="2105" spans="1:12" x14ac:dyDescent="0.75">
      <c r="A2105" s="2"/>
      <c r="L2105" s="1"/>
    </row>
    <row r="2106" spans="1:12" x14ac:dyDescent="0.75">
      <c r="A2106" s="2"/>
      <c r="L2106" s="1"/>
    </row>
    <row r="2107" spans="1:12" x14ac:dyDescent="0.75">
      <c r="A2107" s="2"/>
      <c r="L2107" s="1"/>
    </row>
    <row r="2108" spans="1:12" x14ac:dyDescent="0.75">
      <c r="A2108" s="2"/>
      <c r="L2108" s="1"/>
    </row>
    <row r="2109" spans="1:12" x14ac:dyDescent="0.75">
      <c r="A2109" s="2"/>
      <c r="L2109" s="1"/>
    </row>
    <row r="2110" spans="1:12" x14ac:dyDescent="0.75">
      <c r="A2110" s="2"/>
      <c r="L2110" s="1"/>
    </row>
    <row r="2111" spans="1:12" x14ac:dyDescent="0.75">
      <c r="A2111" s="2"/>
      <c r="L2111" s="1"/>
    </row>
    <row r="2112" spans="1:12" x14ac:dyDescent="0.75">
      <c r="A2112" s="2"/>
      <c r="L2112" s="1"/>
    </row>
    <row r="2113" spans="1:12" x14ac:dyDescent="0.75">
      <c r="A2113" s="2"/>
      <c r="L2113" s="1"/>
    </row>
    <row r="2114" spans="1:12" x14ac:dyDescent="0.75">
      <c r="A2114" s="2"/>
      <c r="L2114" s="1"/>
    </row>
    <row r="2115" spans="1:12" x14ac:dyDescent="0.75">
      <c r="A2115" s="2"/>
      <c r="L2115" s="1"/>
    </row>
    <row r="2116" spans="1:12" x14ac:dyDescent="0.75">
      <c r="A2116" s="2"/>
      <c r="L2116" s="1"/>
    </row>
    <row r="2117" spans="1:12" x14ac:dyDescent="0.75">
      <c r="A2117" s="2"/>
      <c r="L2117" s="1"/>
    </row>
    <row r="2118" spans="1:12" x14ac:dyDescent="0.75">
      <c r="A2118" s="2"/>
      <c r="L2118" s="1"/>
    </row>
    <row r="2119" spans="1:12" x14ac:dyDescent="0.75">
      <c r="A2119" s="2"/>
      <c r="L2119" s="1"/>
    </row>
    <row r="2120" spans="1:12" x14ac:dyDescent="0.75">
      <c r="A2120" s="2"/>
      <c r="L2120" s="1"/>
    </row>
    <row r="2121" spans="1:12" x14ac:dyDescent="0.75">
      <c r="A2121" s="2"/>
      <c r="L2121" s="1"/>
    </row>
    <row r="2122" spans="1:12" x14ac:dyDescent="0.75">
      <c r="A2122" s="2"/>
      <c r="L2122" s="1"/>
    </row>
    <row r="2123" spans="1:12" x14ac:dyDescent="0.75">
      <c r="A2123" s="2"/>
      <c r="L2123" s="1"/>
    </row>
    <row r="2124" spans="1:12" x14ac:dyDescent="0.75">
      <c r="A2124" s="2"/>
      <c r="L2124" s="1"/>
    </row>
    <row r="2125" spans="1:12" x14ac:dyDescent="0.75">
      <c r="A2125" s="2"/>
      <c r="L2125" s="1"/>
    </row>
    <row r="2126" spans="1:12" x14ac:dyDescent="0.75">
      <c r="A2126" s="2"/>
      <c r="L2126" s="1"/>
    </row>
    <row r="2127" spans="1:12" x14ac:dyDescent="0.75">
      <c r="A2127" s="2"/>
      <c r="L2127" s="1"/>
    </row>
    <row r="2128" spans="1:12" x14ac:dyDescent="0.75">
      <c r="A2128" s="2"/>
      <c r="L2128" s="1"/>
    </row>
    <row r="2129" spans="1:12" x14ac:dyDescent="0.75">
      <c r="A2129" s="2"/>
      <c r="L2129" s="1"/>
    </row>
    <row r="2130" spans="1:12" x14ac:dyDescent="0.75">
      <c r="A2130" s="2"/>
      <c r="L2130" s="1"/>
    </row>
    <row r="2131" spans="1:12" x14ac:dyDescent="0.75">
      <c r="A2131" s="2"/>
      <c r="L2131" s="1"/>
    </row>
    <row r="2132" spans="1:12" x14ac:dyDescent="0.75">
      <c r="A2132" s="2"/>
      <c r="L2132" s="1"/>
    </row>
    <row r="2133" spans="1:12" x14ac:dyDescent="0.75">
      <c r="A2133" s="2"/>
      <c r="L2133" s="1"/>
    </row>
    <row r="2134" spans="1:12" x14ac:dyDescent="0.75">
      <c r="A2134" s="2"/>
      <c r="L2134" s="1"/>
    </row>
    <row r="2135" spans="1:12" x14ac:dyDescent="0.75">
      <c r="A2135" s="2"/>
      <c r="L2135" s="1"/>
    </row>
    <row r="2136" spans="1:12" x14ac:dyDescent="0.75">
      <c r="A2136" s="2"/>
      <c r="L2136" s="1"/>
    </row>
    <row r="2137" spans="1:12" x14ac:dyDescent="0.75">
      <c r="A2137" s="2"/>
      <c r="L2137" s="1"/>
    </row>
    <row r="2138" spans="1:12" x14ac:dyDescent="0.75">
      <c r="A2138" s="2"/>
      <c r="L2138" s="1"/>
    </row>
    <row r="2139" spans="1:12" x14ac:dyDescent="0.75">
      <c r="A2139" s="2"/>
      <c r="L2139" s="1"/>
    </row>
    <row r="2140" spans="1:12" x14ac:dyDescent="0.75">
      <c r="A2140" s="2"/>
      <c r="L2140" s="1"/>
    </row>
    <row r="2141" spans="1:12" x14ac:dyDescent="0.75">
      <c r="A2141" s="2"/>
      <c r="L2141" s="1"/>
    </row>
    <row r="2142" spans="1:12" x14ac:dyDescent="0.75">
      <c r="A2142" s="2"/>
      <c r="L2142" s="1"/>
    </row>
    <row r="2143" spans="1:12" x14ac:dyDescent="0.75">
      <c r="A2143" s="2"/>
      <c r="L2143" s="1"/>
    </row>
    <row r="2144" spans="1:12" x14ac:dyDescent="0.75">
      <c r="A2144" s="2"/>
      <c r="L2144" s="1"/>
    </row>
    <row r="2145" spans="1:12" x14ac:dyDescent="0.75">
      <c r="A2145" s="2"/>
      <c r="L2145" s="1"/>
    </row>
    <row r="2146" spans="1:12" x14ac:dyDescent="0.75">
      <c r="A2146" s="2"/>
      <c r="L2146" s="1"/>
    </row>
    <row r="2147" spans="1:12" x14ac:dyDescent="0.75">
      <c r="A2147" s="2"/>
      <c r="L2147" s="1"/>
    </row>
    <row r="2148" spans="1:12" x14ac:dyDescent="0.75">
      <c r="A2148" s="2"/>
      <c r="L2148" s="1"/>
    </row>
    <row r="2149" spans="1:12" x14ac:dyDescent="0.75">
      <c r="A2149" s="2"/>
      <c r="L2149" s="1"/>
    </row>
    <row r="2150" spans="1:12" x14ac:dyDescent="0.75">
      <c r="A2150" s="2"/>
      <c r="L2150" s="1"/>
    </row>
    <row r="2151" spans="1:12" x14ac:dyDescent="0.75">
      <c r="A2151" s="2"/>
      <c r="L2151" s="1"/>
    </row>
    <row r="2152" spans="1:12" x14ac:dyDescent="0.75">
      <c r="A2152" s="2"/>
      <c r="L2152" s="1"/>
    </row>
    <row r="2153" spans="1:12" x14ac:dyDescent="0.75">
      <c r="A2153" s="2"/>
      <c r="L2153" s="1"/>
    </row>
    <row r="2154" spans="1:12" x14ac:dyDescent="0.75">
      <c r="A2154" s="2"/>
      <c r="L2154" s="1"/>
    </row>
    <row r="2155" spans="1:12" x14ac:dyDescent="0.75">
      <c r="A2155" s="2"/>
      <c r="L2155" s="1"/>
    </row>
    <row r="2156" spans="1:12" x14ac:dyDescent="0.75">
      <c r="A2156" s="2"/>
      <c r="L2156" s="1"/>
    </row>
    <row r="2157" spans="1:12" x14ac:dyDescent="0.75">
      <c r="A2157" s="2"/>
      <c r="L2157" s="1"/>
    </row>
    <row r="2158" spans="1:12" x14ac:dyDescent="0.75">
      <c r="A2158" s="2"/>
      <c r="L2158" s="1"/>
    </row>
    <row r="2159" spans="1:12" x14ac:dyDescent="0.75">
      <c r="A2159" s="2"/>
      <c r="L2159" s="1"/>
    </row>
    <row r="2160" spans="1:12" x14ac:dyDescent="0.75">
      <c r="A2160" s="2"/>
      <c r="L2160" s="1"/>
    </row>
    <row r="2161" spans="1:12" x14ac:dyDescent="0.75">
      <c r="A2161" s="2"/>
      <c r="L2161" s="1"/>
    </row>
    <row r="2162" spans="1:12" x14ac:dyDescent="0.75">
      <c r="A2162" s="2"/>
      <c r="L2162" s="1"/>
    </row>
    <row r="2163" spans="1:12" x14ac:dyDescent="0.75">
      <c r="A2163" s="2"/>
      <c r="L2163" s="1"/>
    </row>
    <row r="2164" spans="1:12" x14ac:dyDescent="0.75">
      <c r="A2164" s="2"/>
      <c r="L2164" s="1"/>
    </row>
    <row r="2165" spans="1:12" x14ac:dyDescent="0.75">
      <c r="A2165" s="2"/>
      <c r="L2165" s="1"/>
    </row>
    <row r="2166" spans="1:12" x14ac:dyDescent="0.75">
      <c r="A2166" s="2"/>
      <c r="L2166" s="1"/>
    </row>
    <row r="2167" spans="1:12" x14ac:dyDescent="0.75">
      <c r="A2167" s="2"/>
      <c r="L2167" s="1"/>
    </row>
    <row r="2168" spans="1:12" x14ac:dyDescent="0.75">
      <c r="A2168" s="2"/>
      <c r="L2168" s="1"/>
    </row>
    <row r="2169" spans="1:12" x14ac:dyDescent="0.75">
      <c r="A2169" s="2"/>
      <c r="L2169" s="1"/>
    </row>
    <row r="2170" spans="1:12" x14ac:dyDescent="0.75">
      <c r="A2170" s="2"/>
      <c r="L2170" s="1"/>
    </row>
    <row r="2171" spans="1:12" x14ac:dyDescent="0.75">
      <c r="A2171" s="2"/>
      <c r="L2171" s="1"/>
    </row>
    <row r="2172" spans="1:12" x14ac:dyDescent="0.75">
      <c r="A2172" s="2"/>
      <c r="L2172" s="1"/>
    </row>
    <row r="2173" spans="1:12" x14ac:dyDescent="0.75">
      <c r="A2173" s="2"/>
      <c r="L2173" s="1"/>
    </row>
    <row r="2174" spans="1:12" x14ac:dyDescent="0.75">
      <c r="A2174" s="2"/>
      <c r="L2174" s="1"/>
    </row>
    <row r="2175" spans="1:12" x14ac:dyDescent="0.75">
      <c r="A2175" s="2"/>
      <c r="L2175" s="1"/>
    </row>
    <row r="2176" spans="1:12" x14ac:dyDescent="0.75">
      <c r="A2176" s="2"/>
      <c r="L2176" s="1"/>
    </row>
    <row r="2177" spans="1:12" x14ac:dyDescent="0.75">
      <c r="A2177" s="2"/>
      <c r="L2177" s="1"/>
    </row>
    <row r="2178" spans="1:12" x14ac:dyDescent="0.75">
      <c r="A2178" s="2"/>
      <c r="L2178" s="1"/>
    </row>
    <row r="2179" spans="1:12" x14ac:dyDescent="0.75">
      <c r="A2179" s="2"/>
      <c r="L2179" s="1"/>
    </row>
    <row r="2180" spans="1:12" x14ac:dyDescent="0.75">
      <c r="A2180" s="2"/>
      <c r="L2180" s="1"/>
    </row>
    <row r="2181" spans="1:12" x14ac:dyDescent="0.75">
      <c r="A2181" s="2"/>
      <c r="L2181" s="1"/>
    </row>
    <row r="2182" spans="1:12" x14ac:dyDescent="0.75">
      <c r="A2182" s="2"/>
      <c r="L2182" s="1"/>
    </row>
    <row r="2183" spans="1:12" x14ac:dyDescent="0.75">
      <c r="A2183" s="2"/>
      <c r="L2183" s="1"/>
    </row>
    <row r="2184" spans="1:12" x14ac:dyDescent="0.75">
      <c r="A2184" s="2"/>
      <c r="L2184" s="1"/>
    </row>
    <row r="2185" spans="1:12" x14ac:dyDescent="0.75">
      <c r="A2185" s="2"/>
      <c r="L2185" s="1"/>
    </row>
    <row r="2186" spans="1:12" x14ac:dyDescent="0.75">
      <c r="A2186" s="2"/>
      <c r="L2186" s="1"/>
    </row>
    <row r="2187" spans="1:12" x14ac:dyDescent="0.75">
      <c r="A2187" s="2"/>
      <c r="L2187" s="1"/>
    </row>
    <row r="2188" spans="1:12" x14ac:dyDescent="0.75">
      <c r="A2188" s="2"/>
      <c r="L2188" s="1"/>
    </row>
    <row r="2189" spans="1:12" x14ac:dyDescent="0.75">
      <c r="A2189" s="2"/>
      <c r="L2189" s="1"/>
    </row>
    <row r="2190" spans="1:12" x14ac:dyDescent="0.75">
      <c r="A2190" s="2"/>
      <c r="L2190" s="1"/>
    </row>
    <row r="2191" spans="1:12" x14ac:dyDescent="0.75">
      <c r="A2191" s="2"/>
      <c r="L2191" s="1"/>
    </row>
    <row r="2192" spans="1:12" x14ac:dyDescent="0.75">
      <c r="A2192" s="2"/>
      <c r="L2192" s="1"/>
    </row>
    <row r="2193" spans="1:12" x14ac:dyDescent="0.75">
      <c r="A2193" s="2"/>
      <c r="L2193" s="1"/>
    </row>
    <row r="2194" spans="1:12" x14ac:dyDescent="0.75">
      <c r="A2194" s="2"/>
      <c r="L2194" s="1"/>
    </row>
    <row r="2195" spans="1:12" x14ac:dyDescent="0.75">
      <c r="A2195" s="2"/>
      <c r="L2195" s="1"/>
    </row>
    <row r="2196" spans="1:12" x14ac:dyDescent="0.75">
      <c r="A2196" s="2"/>
      <c r="L2196" s="1"/>
    </row>
    <row r="2197" spans="1:12" x14ac:dyDescent="0.75">
      <c r="A2197" s="2"/>
      <c r="L2197" s="1"/>
    </row>
    <row r="2198" spans="1:12" x14ac:dyDescent="0.75">
      <c r="A2198" s="2"/>
      <c r="L2198" s="1"/>
    </row>
    <row r="2199" spans="1:12" x14ac:dyDescent="0.75">
      <c r="A2199" s="2"/>
      <c r="L2199" s="1"/>
    </row>
    <row r="2200" spans="1:12" x14ac:dyDescent="0.75">
      <c r="A2200" s="2"/>
      <c r="L2200" s="1"/>
    </row>
    <row r="2201" spans="1:12" x14ac:dyDescent="0.75">
      <c r="A2201" s="2"/>
      <c r="L2201" s="1"/>
    </row>
    <row r="2202" spans="1:12" x14ac:dyDescent="0.75">
      <c r="A2202" s="2"/>
      <c r="L2202" s="1"/>
    </row>
    <row r="2203" spans="1:12" x14ac:dyDescent="0.75">
      <c r="A2203" s="2"/>
      <c r="L2203" s="1"/>
    </row>
    <row r="2204" spans="1:12" x14ac:dyDescent="0.75">
      <c r="A2204" s="2"/>
      <c r="L2204" s="1"/>
    </row>
    <row r="2205" spans="1:12" x14ac:dyDescent="0.75">
      <c r="A2205" s="2"/>
      <c r="L2205" s="1"/>
    </row>
    <row r="2206" spans="1:12" x14ac:dyDescent="0.75">
      <c r="A2206" s="2"/>
      <c r="L2206" s="1"/>
    </row>
    <row r="2207" spans="1:12" x14ac:dyDescent="0.75">
      <c r="A2207" s="2"/>
      <c r="L2207" s="1"/>
    </row>
    <row r="2208" spans="1:12" x14ac:dyDescent="0.75">
      <c r="A2208" s="2"/>
      <c r="L2208" s="1"/>
    </row>
    <row r="2209" spans="1:12" x14ac:dyDescent="0.75">
      <c r="A2209" s="2"/>
      <c r="L2209" s="1"/>
    </row>
    <row r="2210" spans="1:12" x14ac:dyDescent="0.75">
      <c r="A2210" s="2"/>
      <c r="L2210" s="1"/>
    </row>
    <row r="2211" spans="1:12" x14ac:dyDescent="0.75">
      <c r="A2211" s="2"/>
      <c r="L2211" s="1"/>
    </row>
    <row r="2212" spans="1:12" x14ac:dyDescent="0.75">
      <c r="A2212" s="2"/>
      <c r="L2212" s="1"/>
    </row>
    <row r="2213" spans="1:12" x14ac:dyDescent="0.75">
      <c r="A2213" s="2"/>
      <c r="L2213" s="1"/>
    </row>
    <row r="2214" spans="1:12" x14ac:dyDescent="0.75">
      <c r="A2214" s="2"/>
      <c r="L2214" s="1"/>
    </row>
    <row r="2215" spans="1:12" x14ac:dyDescent="0.75">
      <c r="A2215" s="2"/>
      <c r="L2215" s="1"/>
    </row>
    <row r="2216" spans="1:12" x14ac:dyDescent="0.75">
      <c r="A2216" s="2"/>
      <c r="L2216" s="1"/>
    </row>
    <row r="2217" spans="1:12" x14ac:dyDescent="0.75">
      <c r="A2217" s="2"/>
      <c r="L2217" s="1"/>
    </row>
    <row r="2218" spans="1:12" x14ac:dyDescent="0.75">
      <c r="A2218" s="2"/>
      <c r="L2218" s="1"/>
    </row>
    <row r="2219" spans="1:12" x14ac:dyDescent="0.75">
      <c r="A2219" s="2"/>
      <c r="L2219" s="1"/>
    </row>
    <row r="2220" spans="1:12" x14ac:dyDescent="0.75">
      <c r="A2220" s="2"/>
      <c r="L2220" s="1"/>
    </row>
    <row r="2221" spans="1:12" x14ac:dyDescent="0.75">
      <c r="A2221" s="2"/>
      <c r="L2221" s="1"/>
    </row>
    <row r="2222" spans="1:12" x14ac:dyDescent="0.75">
      <c r="A2222" s="2"/>
      <c r="L2222" s="1"/>
    </row>
    <row r="2223" spans="1:12" x14ac:dyDescent="0.75">
      <c r="A2223" s="2"/>
      <c r="L2223" s="1"/>
    </row>
    <row r="2224" spans="1:12" x14ac:dyDescent="0.75">
      <c r="A2224" s="2"/>
      <c r="L2224" s="1"/>
    </row>
    <row r="2225" spans="1:12" x14ac:dyDescent="0.75">
      <c r="A2225" s="2"/>
      <c r="L2225" s="1"/>
    </row>
    <row r="2226" spans="1:12" x14ac:dyDescent="0.75">
      <c r="A2226" s="2"/>
      <c r="L2226" s="1"/>
    </row>
    <row r="2227" spans="1:12" x14ac:dyDescent="0.75">
      <c r="A2227" s="2"/>
      <c r="L2227" s="1"/>
    </row>
    <row r="2228" spans="1:12" x14ac:dyDescent="0.75">
      <c r="A2228" s="2"/>
      <c r="L2228" s="1"/>
    </row>
    <row r="2229" spans="1:12" x14ac:dyDescent="0.75">
      <c r="A2229" s="2"/>
      <c r="L2229" s="1"/>
    </row>
    <row r="2230" spans="1:12" x14ac:dyDescent="0.75">
      <c r="A2230" s="2"/>
      <c r="L2230" s="1"/>
    </row>
    <row r="2231" spans="1:12" x14ac:dyDescent="0.75">
      <c r="A2231" s="2"/>
      <c r="L2231" s="1"/>
    </row>
    <row r="2232" spans="1:12" x14ac:dyDescent="0.75">
      <c r="A2232" s="2"/>
      <c r="L2232" s="1"/>
    </row>
    <row r="2233" spans="1:12" x14ac:dyDescent="0.75">
      <c r="A2233" s="2"/>
      <c r="L2233" s="1"/>
    </row>
    <row r="2234" spans="1:12" x14ac:dyDescent="0.75">
      <c r="A2234" s="2"/>
      <c r="L2234" s="1"/>
    </row>
    <row r="2235" spans="1:12" x14ac:dyDescent="0.75">
      <c r="A2235" s="2"/>
      <c r="L2235" s="1"/>
    </row>
    <row r="2236" spans="1:12" x14ac:dyDescent="0.75">
      <c r="A2236" s="2"/>
      <c r="L2236" s="1"/>
    </row>
    <row r="2237" spans="1:12" x14ac:dyDescent="0.75">
      <c r="A2237" s="2"/>
      <c r="L2237" s="1"/>
    </row>
    <row r="2238" spans="1:12" x14ac:dyDescent="0.75">
      <c r="A2238" s="2"/>
      <c r="L2238" s="1"/>
    </row>
    <row r="2239" spans="1:12" x14ac:dyDescent="0.75">
      <c r="A2239" s="2"/>
      <c r="L2239" s="1"/>
    </row>
    <row r="2240" spans="1:12" x14ac:dyDescent="0.75">
      <c r="A2240" s="2"/>
      <c r="L2240" s="1"/>
    </row>
    <row r="2241" spans="1:12" x14ac:dyDescent="0.75">
      <c r="A2241" s="2"/>
      <c r="L2241" s="1"/>
    </row>
    <row r="2242" spans="1:12" x14ac:dyDescent="0.75">
      <c r="A2242" s="2"/>
      <c r="L2242" s="1"/>
    </row>
    <row r="2243" spans="1:12" x14ac:dyDescent="0.75">
      <c r="A2243" s="2"/>
      <c r="L2243" s="1"/>
    </row>
    <row r="2244" spans="1:12" x14ac:dyDescent="0.75">
      <c r="A2244" s="2"/>
      <c r="L2244" s="1"/>
    </row>
    <row r="2245" spans="1:12" x14ac:dyDescent="0.75">
      <c r="A2245" s="2"/>
      <c r="L2245" s="1"/>
    </row>
    <row r="2246" spans="1:12" x14ac:dyDescent="0.75">
      <c r="A2246" s="2"/>
      <c r="L2246" s="1"/>
    </row>
    <row r="2247" spans="1:12" x14ac:dyDescent="0.75">
      <c r="A2247" s="2"/>
      <c r="L2247" s="1"/>
    </row>
    <row r="2248" spans="1:12" x14ac:dyDescent="0.75">
      <c r="A2248" s="2"/>
      <c r="L2248" s="1"/>
    </row>
    <row r="2249" spans="1:12" x14ac:dyDescent="0.75">
      <c r="A2249" s="2"/>
      <c r="L2249" s="1"/>
    </row>
    <row r="2250" spans="1:12" x14ac:dyDescent="0.75">
      <c r="A2250" s="2"/>
      <c r="L2250" s="1"/>
    </row>
    <row r="2251" spans="1:12" x14ac:dyDescent="0.75">
      <c r="A2251" s="2"/>
      <c r="L2251" s="1"/>
    </row>
    <row r="2252" spans="1:12" x14ac:dyDescent="0.75">
      <c r="A2252" s="2"/>
      <c r="L2252" s="1"/>
    </row>
    <row r="2253" spans="1:12" x14ac:dyDescent="0.75">
      <c r="A2253" s="2"/>
      <c r="L2253" s="1"/>
    </row>
    <row r="2254" spans="1:12" x14ac:dyDescent="0.75">
      <c r="A2254" s="2"/>
      <c r="L2254" s="1"/>
    </row>
    <row r="2255" spans="1:12" x14ac:dyDescent="0.75">
      <c r="A2255" s="2"/>
      <c r="L2255" s="1"/>
    </row>
    <row r="2256" spans="1:12" x14ac:dyDescent="0.75">
      <c r="A2256" s="2"/>
      <c r="L2256" s="1"/>
    </row>
    <row r="2257" spans="1:12" x14ac:dyDescent="0.75">
      <c r="A2257" s="2"/>
      <c r="L2257" s="1"/>
    </row>
    <row r="2258" spans="1:12" x14ac:dyDescent="0.75">
      <c r="A2258" s="2"/>
      <c r="L2258" s="1"/>
    </row>
    <row r="2259" spans="1:12" x14ac:dyDescent="0.75">
      <c r="A2259" s="2"/>
      <c r="L2259" s="1"/>
    </row>
    <row r="2260" spans="1:12" x14ac:dyDescent="0.75">
      <c r="A2260" s="2"/>
      <c r="L2260" s="1"/>
    </row>
    <row r="2261" spans="1:12" x14ac:dyDescent="0.75">
      <c r="A2261" s="2"/>
      <c r="L2261" s="1"/>
    </row>
    <row r="2262" spans="1:12" x14ac:dyDescent="0.75">
      <c r="A2262" s="2"/>
      <c r="L2262" s="1"/>
    </row>
    <row r="2263" spans="1:12" x14ac:dyDescent="0.75">
      <c r="A2263" s="2"/>
      <c r="L2263" s="1"/>
    </row>
    <row r="2264" spans="1:12" x14ac:dyDescent="0.75">
      <c r="A2264" s="2"/>
      <c r="L2264" s="1"/>
    </row>
    <row r="2265" spans="1:12" x14ac:dyDescent="0.75">
      <c r="A2265" s="2"/>
      <c r="L2265" s="1"/>
    </row>
    <row r="2266" spans="1:12" x14ac:dyDescent="0.75">
      <c r="A2266" s="2"/>
      <c r="L2266" s="1"/>
    </row>
    <row r="2267" spans="1:12" x14ac:dyDescent="0.75">
      <c r="A2267" s="2"/>
      <c r="L2267" s="1"/>
    </row>
    <row r="2268" spans="1:12" x14ac:dyDescent="0.75">
      <c r="A2268" s="2"/>
      <c r="L2268" s="1"/>
    </row>
    <row r="2269" spans="1:12" x14ac:dyDescent="0.75">
      <c r="A2269" s="2"/>
      <c r="L2269" s="1"/>
    </row>
    <row r="2270" spans="1:12" x14ac:dyDescent="0.75">
      <c r="A2270" s="2"/>
      <c r="L2270" s="1"/>
    </row>
    <row r="2271" spans="1:12" x14ac:dyDescent="0.75">
      <c r="A2271" s="2"/>
      <c r="L2271" s="1"/>
    </row>
    <row r="2272" spans="1:12" x14ac:dyDescent="0.75">
      <c r="A2272" s="2"/>
      <c r="L2272" s="1"/>
    </row>
    <row r="2273" spans="1:12" x14ac:dyDescent="0.75">
      <c r="A2273" s="2"/>
      <c r="L2273" s="1"/>
    </row>
    <row r="2274" spans="1:12" x14ac:dyDescent="0.75">
      <c r="A2274" s="2"/>
      <c r="L2274" s="1"/>
    </row>
    <row r="2275" spans="1:12" x14ac:dyDescent="0.75">
      <c r="A2275" s="2"/>
      <c r="L2275" s="1"/>
    </row>
    <row r="2276" spans="1:12" x14ac:dyDescent="0.75">
      <c r="A2276" s="2"/>
      <c r="L2276" s="1"/>
    </row>
    <row r="2277" spans="1:12" x14ac:dyDescent="0.75">
      <c r="A2277" s="2"/>
      <c r="L2277" s="1"/>
    </row>
    <row r="2278" spans="1:12" x14ac:dyDescent="0.75">
      <c r="A2278" s="2"/>
      <c r="L2278" s="1"/>
    </row>
    <row r="2279" spans="1:12" x14ac:dyDescent="0.75">
      <c r="A2279" s="2"/>
      <c r="L2279" s="1"/>
    </row>
    <row r="2280" spans="1:12" x14ac:dyDescent="0.75">
      <c r="A2280" s="2"/>
      <c r="L2280" s="1"/>
    </row>
    <row r="2281" spans="1:12" x14ac:dyDescent="0.75">
      <c r="A2281" s="2"/>
      <c r="L2281" s="1"/>
    </row>
    <row r="2282" spans="1:12" x14ac:dyDescent="0.75">
      <c r="A2282" s="2"/>
      <c r="L2282" s="1"/>
    </row>
    <row r="2283" spans="1:12" x14ac:dyDescent="0.75">
      <c r="A2283" s="2"/>
      <c r="L2283" s="1"/>
    </row>
    <row r="2284" spans="1:12" x14ac:dyDescent="0.75">
      <c r="A2284" s="2"/>
      <c r="L2284" s="1"/>
    </row>
    <row r="2285" spans="1:12" x14ac:dyDescent="0.75">
      <c r="A2285" s="2"/>
      <c r="L2285" s="1"/>
    </row>
    <row r="2286" spans="1:12" x14ac:dyDescent="0.75">
      <c r="A2286" s="2"/>
      <c r="L2286" s="1"/>
    </row>
    <row r="2287" spans="1:12" x14ac:dyDescent="0.75">
      <c r="A2287" s="2"/>
      <c r="L2287" s="1"/>
    </row>
    <row r="2288" spans="1:12" x14ac:dyDescent="0.75">
      <c r="A2288" s="2"/>
      <c r="L2288" s="1"/>
    </row>
    <row r="2289" spans="1:12" x14ac:dyDescent="0.75">
      <c r="A2289" s="2"/>
      <c r="L2289" s="1"/>
    </row>
    <row r="2290" spans="1:12" x14ac:dyDescent="0.75">
      <c r="A2290" s="2"/>
      <c r="L2290" s="1"/>
    </row>
    <row r="2291" spans="1:12" x14ac:dyDescent="0.75">
      <c r="A2291" s="2"/>
      <c r="L2291" s="1"/>
    </row>
    <row r="2292" spans="1:12" x14ac:dyDescent="0.75">
      <c r="A2292" s="2"/>
      <c r="L2292" s="1"/>
    </row>
    <row r="2293" spans="1:12" x14ac:dyDescent="0.75">
      <c r="A2293" s="2"/>
      <c r="L2293" s="1"/>
    </row>
    <row r="2294" spans="1:12" x14ac:dyDescent="0.75">
      <c r="A2294" s="2"/>
      <c r="L2294" s="1"/>
    </row>
    <row r="2295" spans="1:12" x14ac:dyDescent="0.75">
      <c r="A2295" s="2"/>
      <c r="L2295" s="1"/>
    </row>
    <row r="2296" spans="1:12" x14ac:dyDescent="0.75">
      <c r="A2296" s="2"/>
      <c r="L2296" s="1"/>
    </row>
    <row r="2297" spans="1:12" x14ac:dyDescent="0.75">
      <c r="A2297" s="2"/>
      <c r="L2297" s="1"/>
    </row>
    <row r="2298" spans="1:12" x14ac:dyDescent="0.75">
      <c r="A2298" s="2"/>
      <c r="L2298" s="1"/>
    </row>
    <row r="2299" spans="1:12" x14ac:dyDescent="0.75">
      <c r="A2299" s="2"/>
      <c r="L2299" s="1"/>
    </row>
    <row r="2300" spans="1:12" x14ac:dyDescent="0.75">
      <c r="A2300" s="2"/>
      <c r="L2300" s="1"/>
    </row>
    <row r="2301" spans="1:12" x14ac:dyDescent="0.75">
      <c r="A2301" s="2"/>
      <c r="L2301" s="1"/>
    </row>
    <row r="2302" spans="1:12" x14ac:dyDescent="0.75">
      <c r="A2302" s="2"/>
      <c r="L2302" s="1"/>
    </row>
    <row r="2303" spans="1:12" x14ac:dyDescent="0.75">
      <c r="A2303" s="2"/>
      <c r="L2303" s="1"/>
    </row>
    <row r="2304" spans="1:12" x14ac:dyDescent="0.75">
      <c r="A2304" s="2"/>
      <c r="L2304" s="1"/>
    </row>
    <row r="2305" spans="1:12" x14ac:dyDescent="0.75">
      <c r="A2305" s="2"/>
      <c r="L2305" s="1"/>
    </row>
    <row r="2306" spans="1:12" x14ac:dyDescent="0.75">
      <c r="A2306" s="2"/>
      <c r="L2306" s="1"/>
    </row>
    <row r="2307" spans="1:12" x14ac:dyDescent="0.75">
      <c r="A2307" s="2"/>
      <c r="L2307" s="1"/>
    </row>
    <row r="2308" spans="1:12" x14ac:dyDescent="0.75">
      <c r="A2308" s="2"/>
      <c r="L2308" s="1"/>
    </row>
    <row r="2309" spans="1:12" x14ac:dyDescent="0.75">
      <c r="A2309" s="2"/>
      <c r="L2309" s="1"/>
    </row>
    <row r="2310" spans="1:12" x14ac:dyDescent="0.75">
      <c r="A2310" s="2"/>
      <c r="L2310" s="1"/>
    </row>
    <row r="2311" spans="1:12" x14ac:dyDescent="0.75">
      <c r="A2311" s="2"/>
      <c r="L2311" s="1"/>
    </row>
    <row r="2312" spans="1:12" x14ac:dyDescent="0.75">
      <c r="A2312" s="2"/>
      <c r="L2312" s="1"/>
    </row>
    <row r="2313" spans="1:12" x14ac:dyDescent="0.75">
      <c r="A2313" s="2"/>
      <c r="L2313" s="1"/>
    </row>
    <row r="2314" spans="1:12" x14ac:dyDescent="0.75">
      <c r="A2314" s="2"/>
      <c r="L2314" s="1"/>
    </row>
    <row r="2315" spans="1:12" x14ac:dyDescent="0.75">
      <c r="A2315" s="2"/>
      <c r="L2315" s="1"/>
    </row>
    <row r="2316" spans="1:12" x14ac:dyDescent="0.75">
      <c r="A2316" s="2"/>
      <c r="L2316" s="1"/>
    </row>
    <row r="2317" spans="1:12" x14ac:dyDescent="0.75">
      <c r="A2317" s="2"/>
      <c r="L2317" s="1"/>
    </row>
    <row r="2318" spans="1:12" x14ac:dyDescent="0.75">
      <c r="A2318" s="2"/>
      <c r="L2318" s="1"/>
    </row>
    <row r="2319" spans="1:12" x14ac:dyDescent="0.75">
      <c r="A2319" s="2"/>
      <c r="L2319" s="1"/>
    </row>
    <row r="2320" spans="1:12" x14ac:dyDescent="0.75">
      <c r="A2320" s="2"/>
      <c r="L2320" s="1"/>
    </row>
    <row r="2321" spans="1:12" x14ac:dyDescent="0.75">
      <c r="A2321" s="2"/>
      <c r="L2321" s="1"/>
    </row>
    <row r="2322" spans="1:12" x14ac:dyDescent="0.75">
      <c r="A2322" s="2"/>
      <c r="L2322" s="1"/>
    </row>
    <row r="2323" spans="1:12" x14ac:dyDescent="0.75">
      <c r="A2323" s="2"/>
      <c r="L2323" s="1"/>
    </row>
    <row r="2324" spans="1:12" x14ac:dyDescent="0.75">
      <c r="A2324" s="2"/>
      <c r="L2324" s="1"/>
    </row>
    <row r="2325" spans="1:12" x14ac:dyDescent="0.75">
      <c r="A2325" s="2"/>
      <c r="L2325" s="1"/>
    </row>
    <row r="2326" spans="1:12" x14ac:dyDescent="0.75">
      <c r="A2326" s="2"/>
      <c r="L2326" s="1"/>
    </row>
    <row r="2327" spans="1:12" x14ac:dyDescent="0.75">
      <c r="A2327" s="2"/>
      <c r="L2327" s="1"/>
    </row>
    <row r="2328" spans="1:12" x14ac:dyDescent="0.75">
      <c r="A2328" s="2"/>
      <c r="L2328" s="1"/>
    </row>
    <row r="2329" spans="1:12" x14ac:dyDescent="0.75">
      <c r="A2329" s="2"/>
      <c r="L2329" s="1"/>
    </row>
    <row r="2330" spans="1:12" x14ac:dyDescent="0.75">
      <c r="A2330" s="2"/>
      <c r="L2330" s="1"/>
    </row>
    <row r="2331" spans="1:12" x14ac:dyDescent="0.75">
      <c r="A2331" s="2"/>
      <c r="L2331" s="1"/>
    </row>
    <row r="2332" spans="1:12" x14ac:dyDescent="0.75">
      <c r="A2332" s="2"/>
      <c r="L2332" s="1"/>
    </row>
    <row r="2333" spans="1:12" x14ac:dyDescent="0.75">
      <c r="A2333" s="2"/>
      <c r="L2333" s="1"/>
    </row>
    <row r="2334" spans="1:12" x14ac:dyDescent="0.75">
      <c r="A2334" s="2"/>
      <c r="L2334" s="1"/>
    </row>
    <row r="2335" spans="1:12" x14ac:dyDescent="0.75">
      <c r="A2335" s="2"/>
      <c r="L2335" s="1"/>
    </row>
    <row r="2336" spans="1:12" x14ac:dyDescent="0.75">
      <c r="A2336" s="2"/>
      <c r="L2336" s="1"/>
    </row>
    <row r="2337" spans="1:12" x14ac:dyDescent="0.75">
      <c r="A2337" s="2"/>
      <c r="L2337" s="1"/>
    </row>
    <row r="2338" spans="1:12" x14ac:dyDescent="0.75">
      <c r="A2338" s="2"/>
      <c r="L2338" s="1"/>
    </row>
    <row r="2339" spans="1:12" x14ac:dyDescent="0.75">
      <c r="A2339" s="2"/>
      <c r="L2339" s="1"/>
    </row>
    <row r="2340" spans="1:12" x14ac:dyDescent="0.75">
      <c r="A2340" s="2"/>
      <c r="L2340" s="1"/>
    </row>
    <row r="2341" spans="1:12" x14ac:dyDescent="0.75">
      <c r="A2341" s="2"/>
      <c r="L2341" s="1"/>
    </row>
    <row r="2342" spans="1:12" x14ac:dyDescent="0.75">
      <c r="A2342" s="2"/>
      <c r="L2342" s="1"/>
    </row>
    <row r="2343" spans="1:12" x14ac:dyDescent="0.75">
      <c r="A2343" s="2"/>
      <c r="L2343" s="1"/>
    </row>
    <row r="2344" spans="1:12" x14ac:dyDescent="0.75">
      <c r="A2344" s="2"/>
      <c r="L2344" s="1"/>
    </row>
    <row r="2345" spans="1:12" x14ac:dyDescent="0.75">
      <c r="A2345" s="2"/>
      <c r="L2345" s="1"/>
    </row>
    <row r="2346" spans="1:12" x14ac:dyDescent="0.75">
      <c r="A2346" s="2"/>
      <c r="L2346" s="1"/>
    </row>
    <row r="2347" spans="1:12" x14ac:dyDescent="0.75">
      <c r="A2347" s="2"/>
      <c r="L2347" s="1"/>
    </row>
    <row r="2348" spans="1:12" x14ac:dyDescent="0.75">
      <c r="A2348" s="2"/>
      <c r="L2348" s="1"/>
    </row>
    <row r="2349" spans="1:12" x14ac:dyDescent="0.75">
      <c r="A2349" s="2"/>
      <c r="L2349" s="1"/>
    </row>
    <row r="2350" spans="1:12" x14ac:dyDescent="0.75">
      <c r="A2350" s="2"/>
      <c r="L2350" s="1"/>
    </row>
    <row r="2351" spans="1:12" x14ac:dyDescent="0.75">
      <c r="A2351" s="2"/>
      <c r="L2351" s="1"/>
    </row>
    <row r="2352" spans="1:12" x14ac:dyDescent="0.75">
      <c r="A2352" s="2"/>
      <c r="L2352" s="1"/>
    </row>
    <row r="2353" spans="1:12" x14ac:dyDescent="0.75">
      <c r="A2353" s="2"/>
      <c r="L2353" s="1"/>
    </row>
    <row r="2354" spans="1:12" x14ac:dyDescent="0.75">
      <c r="A2354" s="2"/>
      <c r="L2354" s="1"/>
    </row>
    <row r="2355" spans="1:12" x14ac:dyDescent="0.75">
      <c r="A2355" s="2"/>
      <c r="L2355" s="1"/>
    </row>
    <row r="2356" spans="1:12" x14ac:dyDescent="0.75">
      <c r="A2356" s="2"/>
      <c r="L2356" s="1"/>
    </row>
    <row r="2357" spans="1:12" x14ac:dyDescent="0.75">
      <c r="A2357" s="2"/>
      <c r="L2357" s="1"/>
    </row>
    <row r="2358" spans="1:12" x14ac:dyDescent="0.75">
      <c r="A2358" s="2"/>
      <c r="L2358" s="1"/>
    </row>
    <row r="2359" spans="1:12" x14ac:dyDescent="0.75">
      <c r="A2359" s="2"/>
      <c r="L2359" s="1"/>
    </row>
    <row r="2360" spans="1:12" x14ac:dyDescent="0.75">
      <c r="A2360" s="2"/>
      <c r="L2360" s="1"/>
    </row>
    <row r="2361" spans="1:12" x14ac:dyDescent="0.75">
      <c r="A2361" s="2"/>
      <c r="L2361" s="1"/>
    </row>
    <row r="2362" spans="1:12" x14ac:dyDescent="0.75">
      <c r="A2362" s="2"/>
      <c r="L2362" s="1"/>
    </row>
    <row r="2363" spans="1:12" x14ac:dyDescent="0.75">
      <c r="A2363" s="2"/>
      <c r="L2363" s="1"/>
    </row>
    <row r="2364" spans="1:12" x14ac:dyDescent="0.75">
      <c r="A2364" s="2"/>
      <c r="L2364" s="1"/>
    </row>
    <row r="2365" spans="1:12" x14ac:dyDescent="0.75">
      <c r="A2365" s="2"/>
      <c r="L2365" s="1"/>
    </row>
    <row r="2366" spans="1:12" x14ac:dyDescent="0.75">
      <c r="A2366" s="2"/>
      <c r="L2366" s="1"/>
    </row>
    <row r="2367" spans="1:12" x14ac:dyDescent="0.75">
      <c r="A2367" s="2"/>
      <c r="L2367" s="1"/>
    </row>
    <row r="2368" spans="1:12" x14ac:dyDescent="0.75">
      <c r="A2368" s="2"/>
      <c r="L2368" s="1"/>
    </row>
    <row r="2369" spans="1:12" x14ac:dyDescent="0.75">
      <c r="A2369" s="2"/>
      <c r="L2369" s="1"/>
    </row>
    <row r="2370" spans="1:12" x14ac:dyDescent="0.75">
      <c r="A2370" s="2"/>
      <c r="L2370" s="1"/>
    </row>
    <row r="2371" spans="1:12" x14ac:dyDescent="0.75">
      <c r="A2371" s="2"/>
      <c r="L2371" s="1"/>
    </row>
    <row r="2372" spans="1:12" x14ac:dyDescent="0.75">
      <c r="A2372" s="2"/>
      <c r="L2372" s="1"/>
    </row>
    <row r="2373" spans="1:12" x14ac:dyDescent="0.75">
      <c r="A2373" s="2"/>
      <c r="L2373" s="1"/>
    </row>
    <row r="2374" spans="1:12" x14ac:dyDescent="0.75">
      <c r="A2374" s="2"/>
      <c r="L2374" s="1"/>
    </row>
    <row r="2375" spans="1:12" x14ac:dyDescent="0.75">
      <c r="A2375" s="2"/>
      <c r="L2375" s="1"/>
    </row>
    <row r="2376" spans="1:12" x14ac:dyDescent="0.75">
      <c r="A2376" s="2"/>
      <c r="L2376" s="1"/>
    </row>
    <row r="2377" spans="1:12" x14ac:dyDescent="0.75">
      <c r="A2377" s="2"/>
      <c r="L2377" s="1"/>
    </row>
    <row r="2378" spans="1:12" x14ac:dyDescent="0.75">
      <c r="A2378" s="2"/>
      <c r="L2378" s="1"/>
    </row>
    <row r="2379" spans="1:12" x14ac:dyDescent="0.75">
      <c r="A2379" s="2"/>
      <c r="L2379" s="1"/>
    </row>
    <row r="2380" spans="1:12" x14ac:dyDescent="0.75">
      <c r="A2380" s="2"/>
      <c r="L2380" s="1"/>
    </row>
    <row r="2381" spans="1:12" x14ac:dyDescent="0.75">
      <c r="A2381" s="2"/>
      <c r="L2381" s="1"/>
    </row>
    <row r="2382" spans="1:12" x14ac:dyDescent="0.75">
      <c r="A2382" s="2"/>
      <c r="L2382" s="1"/>
    </row>
    <row r="2383" spans="1:12" x14ac:dyDescent="0.75">
      <c r="A2383" s="2"/>
      <c r="L2383" s="1"/>
    </row>
    <row r="2384" spans="1:12" x14ac:dyDescent="0.75">
      <c r="A2384" s="2"/>
      <c r="L2384" s="1"/>
    </row>
    <row r="2385" spans="1:12" x14ac:dyDescent="0.75">
      <c r="A2385" s="2"/>
      <c r="L2385" s="1"/>
    </row>
    <row r="2386" spans="1:12" x14ac:dyDescent="0.75">
      <c r="A2386" s="2"/>
      <c r="L2386" s="1"/>
    </row>
    <row r="2387" spans="1:12" x14ac:dyDescent="0.75">
      <c r="A2387" s="2"/>
      <c r="L2387" s="1"/>
    </row>
    <row r="2388" spans="1:12" x14ac:dyDescent="0.75">
      <c r="A2388" s="2"/>
      <c r="L2388" s="1"/>
    </row>
    <row r="2389" spans="1:12" x14ac:dyDescent="0.75">
      <c r="A2389" s="2"/>
      <c r="L2389" s="1"/>
    </row>
    <row r="2390" spans="1:12" x14ac:dyDescent="0.75">
      <c r="A2390" s="2"/>
      <c r="L2390" s="1"/>
    </row>
    <row r="2391" spans="1:12" x14ac:dyDescent="0.75">
      <c r="A2391" s="2"/>
      <c r="L2391" s="1"/>
    </row>
    <row r="2392" spans="1:12" x14ac:dyDescent="0.75">
      <c r="A2392" s="2"/>
      <c r="L2392" s="1"/>
    </row>
    <row r="2393" spans="1:12" x14ac:dyDescent="0.75">
      <c r="A2393" s="2"/>
      <c r="L2393" s="1"/>
    </row>
    <row r="2394" spans="1:12" x14ac:dyDescent="0.75">
      <c r="A2394" s="2"/>
      <c r="L2394" s="1"/>
    </row>
    <row r="2395" spans="1:12" x14ac:dyDescent="0.75">
      <c r="A2395" s="2"/>
      <c r="L2395" s="1"/>
    </row>
    <row r="2396" spans="1:12" x14ac:dyDescent="0.75">
      <c r="A2396" s="2"/>
      <c r="L2396" s="1"/>
    </row>
    <row r="2397" spans="1:12" x14ac:dyDescent="0.75">
      <c r="A2397" s="2"/>
      <c r="L2397" s="1"/>
    </row>
    <row r="2398" spans="1:12" x14ac:dyDescent="0.75">
      <c r="A2398" s="2"/>
      <c r="L2398" s="1"/>
    </row>
    <row r="2399" spans="1:12" x14ac:dyDescent="0.75">
      <c r="A2399" s="2"/>
      <c r="L2399" s="1"/>
    </row>
    <row r="2400" spans="1:12" x14ac:dyDescent="0.75">
      <c r="A2400" s="2"/>
      <c r="L2400" s="1"/>
    </row>
    <row r="2401" spans="1:12" x14ac:dyDescent="0.75">
      <c r="A2401" s="2"/>
      <c r="L2401" s="1"/>
    </row>
    <row r="2402" spans="1:12" x14ac:dyDescent="0.75">
      <c r="A2402" s="2"/>
      <c r="L2402" s="1"/>
    </row>
    <row r="2403" spans="1:12" x14ac:dyDescent="0.75">
      <c r="A2403" s="2"/>
      <c r="L2403" s="1"/>
    </row>
    <row r="2404" spans="1:12" x14ac:dyDescent="0.75">
      <c r="A2404" s="2"/>
      <c r="L2404" s="1"/>
    </row>
    <row r="2405" spans="1:12" x14ac:dyDescent="0.75">
      <c r="A2405" s="2"/>
      <c r="L2405" s="1"/>
    </row>
    <row r="2406" spans="1:12" x14ac:dyDescent="0.75">
      <c r="A2406" s="2"/>
      <c r="L2406" s="1"/>
    </row>
    <row r="2407" spans="1:12" x14ac:dyDescent="0.75">
      <c r="A2407" s="2"/>
      <c r="L2407" s="1"/>
    </row>
    <row r="2408" spans="1:12" x14ac:dyDescent="0.75">
      <c r="A2408" s="2"/>
      <c r="L2408" s="1"/>
    </row>
    <row r="2409" spans="1:12" x14ac:dyDescent="0.75">
      <c r="A2409" s="2"/>
      <c r="L2409" s="1"/>
    </row>
    <row r="2410" spans="1:12" x14ac:dyDescent="0.75">
      <c r="A2410" s="2"/>
      <c r="L2410" s="1"/>
    </row>
    <row r="2411" spans="1:12" x14ac:dyDescent="0.75">
      <c r="A2411" s="2"/>
      <c r="L2411" s="1"/>
    </row>
    <row r="2412" spans="1:12" x14ac:dyDescent="0.75">
      <c r="A2412" s="2"/>
      <c r="L2412" s="1"/>
    </row>
    <row r="2413" spans="1:12" x14ac:dyDescent="0.75">
      <c r="A2413" s="2"/>
      <c r="L2413" s="1"/>
    </row>
    <row r="2414" spans="1:12" x14ac:dyDescent="0.75">
      <c r="A2414" s="2"/>
      <c r="L2414" s="1"/>
    </row>
    <row r="2415" spans="1:12" x14ac:dyDescent="0.75">
      <c r="A2415" s="2"/>
      <c r="L2415" s="1"/>
    </row>
    <row r="2416" spans="1:12" x14ac:dyDescent="0.75">
      <c r="A2416" s="2"/>
      <c r="L2416" s="1"/>
    </row>
    <row r="2417" spans="1:12" x14ac:dyDescent="0.75">
      <c r="A2417" s="2"/>
      <c r="L2417" s="1"/>
    </row>
    <row r="2418" spans="1:12" x14ac:dyDescent="0.75">
      <c r="A2418" s="2"/>
      <c r="L2418" s="1"/>
    </row>
    <row r="2419" spans="1:12" x14ac:dyDescent="0.75">
      <c r="A2419" s="2"/>
      <c r="L2419" s="1"/>
    </row>
    <row r="2420" spans="1:12" x14ac:dyDescent="0.75">
      <c r="A2420" s="2"/>
      <c r="L2420" s="1"/>
    </row>
    <row r="2421" spans="1:12" x14ac:dyDescent="0.75">
      <c r="A2421" s="2"/>
      <c r="L2421" s="1"/>
    </row>
    <row r="2422" spans="1:12" x14ac:dyDescent="0.75">
      <c r="A2422" s="2"/>
      <c r="L2422" s="1"/>
    </row>
    <row r="2423" spans="1:12" x14ac:dyDescent="0.75">
      <c r="A2423" s="2"/>
      <c r="L2423" s="1"/>
    </row>
    <row r="2424" spans="1:12" x14ac:dyDescent="0.75">
      <c r="A2424" s="2"/>
      <c r="L2424" s="1"/>
    </row>
    <row r="2425" spans="1:12" x14ac:dyDescent="0.75">
      <c r="A2425" s="2"/>
      <c r="L2425" s="1"/>
    </row>
    <row r="2426" spans="1:12" x14ac:dyDescent="0.75">
      <c r="A2426" s="2"/>
      <c r="L2426" s="1"/>
    </row>
    <row r="2427" spans="1:12" x14ac:dyDescent="0.75">
      <c r="A2427" s="2"/>
      <c r="L2427" s="1"/>
    </row>
    <row r="2428" spans="1:12" x14ac:dyDescent="0.75">
      <c r="A2428" s="2"/>
      <c r="L2428" s="1"/>
    </row>
    <row r="2429" spans="1:12" x14ac:dyDescent="0.75">
      <c r="A2429" s="2"/>
      <c r="L2429" s="1"/>
    </row>
    <row r="2430" spans="1:12" x14ac:dyDescent="0.75">
      <c r="A2430" s="2"/>
      <c r="L2430" s="1"/>
    </row>
    <row r="2431" spans="1:12" x14ac:dyDescent="0.75">
      <c r="A2431" s="2"/>
      <c r="L2431" s="1"/>
    </row>
    <row r="2432" spans="1:12" x14ac:dyDescent="0.75">
      <c r="A2432" s="2"/>
      <c r="L2432" s="1"/>
    </row>
    <row r="2433" spans="1:12" x14ac:dyDescent="0.75">
      <c r="A2433" s="2"/>
      <c r="L2433" s="1"/>
    </row>
    <row r="2434" spans="1:12" x14ac:dyDescent="0.75">
      <c r="A2434" s="2"/>
      <c r="L2434" s="1"/>
    </row>
    <row r="2435" spans="1:12" x14ac:dyDescent="0.75">
      <c r="A2435" s="2"/>
      <c r="L2435" s="1"/>
    </row>
    <row r="2436" spans="1:12" x14ac:dyDescent="0.75">
      <c r="A2436" s="2"/>
      <c r="L2436" s="1"/>
    </row>
    <row r="2437" spans="1:12" x14ac:dyDescent="0.75">
      <c r="A2437" s="2"/>
      <c r="L2437" s="1"/>
    </row>
    <row r="2438" spans="1:12" x14ac:dyDescent="0.75">
      <c r="A2438" s="2"/>
      <c r="L2438" s="1"/>
    </row>
    <row r="2439" spans="1:12" x14ac:dyDescent="0.75">
      <c r="A2439" s="2"/>
      <c r="L2439" s="1"/>
    </row>
    <row r="2440" spans="1:12" x14ac:dyDescent="0.75">
      <c r="A2440" s="2"/>
      <c r="L2440" s="1"/>
    </row>
    <row r="2441" spans="1:12" x14ac:dyDescent="0.75">
      <c r="A2441" s="2"/>
      <c r="L2441" s="1"/>
    </row>
    <row r="2442" spans="1:12" x14ac:dyDescent="0.75">
      <c r="A2442" s="2"/>
      <c r="L2442" s="1"/>
    </row>
    <row r="2443" spans="1:12" x14ac:dyDescent="0.75">
      <c r="A2443" s="2"/>
      <c r="L2443" s="1"/>
    </row>
    <row r="2444" spans="1:12" x14ac:dyDescent="0.75">
      <c r="A2444" s="2"/>
      <c r="L2444" s="1"/>
    </row>
    <row r="2445" spans="1:12" x14ac:dyDescent="0.75">
      <c r="A2445" s="2"/>
      <c r="L2445" s="1"/>
    </row>
    <row r="2446" spans="1:12" x14ac:dyDescent="0.75">
      <c r="A2446" s="2"/>
      <c r="L2446" s="1"/>
    </row>
    <row r="2447" spans="1:12" x14ac:dyDescent="0.75">
      <c r="A2447" s="2"/>
      <c r="L2447" s="1"/>
    </row>
    <row r="2448" spans="1:12" x14ac:dyDescent="0.75">
      <c r="A2448" s="2"/>
      <c r="L2448" s="1"/>
    </row>
    <row r="2449" spans="1:12" x14ac:dyDescent="0.75">
      <c r="A2449" s="2"/>
      <c r="L2449" s="1"/>
    </row>
    <row r="2450" spans="1:12" x14ac:dyDescent="0.75">
      <c r="A2450" s="2"/>
      <c r="L2450" s="1"/>
    </row>
    <row r="2451" spans="1:12" x14ac:dyDescent="0.75">
      <c r="A2451" s="2"/>
      <c r="L2451" s="1"/>
    </row>
    <row r="2452" spans="1:12" x14ac:dyDescent="0.75">
      <c r="A2452" s="2"/>
      <c r="L2452" s="1"/>
    </row>
    <row r="2453" spans="1:12" x14ac:dyDescent="0.75">
      <c r="A2453" s="2"/>
      <c r="L2453" s="1"/>
    </row>
    <row r="2454" spans="1:12" x14ac:dyDescent="0.75">
      <c r="A2454" s="2"/>
      <c r="L2454" s="1"/>
    </row>
    <row r="2455" spans="1:12" x14ac:dyDescent="0.75">
      <c r="A2455" s="2"/>
      <c r="L2455" s="1"/>
    </row>
    <row r="2456" spans="1:12" x14ac:dyDescent="0.75">
      <c r="A2456" s="2"/>
      <c r="L2456" s="1"/>
    </row>
    <row r="2457" spans="1:12" x14ac:dyDescent="0.75">
      <c r="A2457" s="2"/>
      <c r="L2457" s="1"/>
    </row>
    <row r="2458" spans="1:12" x14ac:dyDescent="0.75">
      <c r="A2458" s="2"/>
      <c r="L2458" s="1"/>
    </row>
    <row r="2459" spans="1:12" x14ac:dyDescent="0.75">
      <c r="A2459" s="2"/>
      <c r="L2459" s="1"/>
    </row>
    <row r="2460" spans="1:12" x14ac:dyDescent="0.75">
      <c r="A2460" s="2"/>
      <c r="L2460" s="1"/>
    </row>
    <row r="2461" spans="1:12" x14ac:dyDescent="0.75">
      <c r="A2461" s="2"/>
      <c r="L2461" s="1"/>
    </row>
    <row r="2462" spans="1:12" x14ac:dyDescent="0.75">
      <c r="A2462" s="2"/>
      <c r="L2462" s="1"/>
    </row>
    <row r="2463" spans="1:12" x14ac:dyDescent="0.75">
      <c r="A2463" s="2"/>
      <c r="L2463" s="1"/>
    </row>
    <row r="2464" spans="1:12" x14ac:dyDescent="0.75">
      <c r="A2464" s="2"/>
      <c r="L2464" s="1"/>
    </row>
    <row r="2465" spans="1:12" x14ac:dyDescent="0.75">
      <c r="A2465" s="2"/>
      <c r="L2465" s="1"/>
    </row>
    <row r="2466" spans="1:12" x14ac:dyDescent="0.75">
      <c r="A2466" s="2"/>
      <c r="L2466" s="1"/>
    </row>
    <row r="2467" spans="1:12" x14ac:dyDescent="0.75">
      <c r="A2467" s="2"/>
      <c r="L2467" s="1"/>
    </row>
    <row r="2468" spans="1:12" x14ac:dyDescent="0.75">
      <c r="A2468" s="2"/>
      <c r="L2468" s="1"/>
    </row>
    <row r="2469" spans="1:12" x14ac:dyDescent="0.75">
      <c r="A2469" s="2"/>
      <c r="L2469" s="1"/>
    </row>
    <row r="2470" spans="1:12" x14ac:dyDescent="0.75">
      <c r="A2470" s="2"/>
      <c r="L2470" s="1"/>
    </row>
    <row r="2471" spans="1:12" x14ac:dyDescent="0.75">
      <c r="A2471" s="2"/>
      <c r="L2471" s="1"/>
    </row>
    <row r="2472" spans="1:12" x14ac:dyDescent="0.75">
      <c r="A2472" s="2"/>
      <c r="L2472" s="1"/>
    </row>
    <row r="2473" spans="1:12" x14ac:dyDescent="0.75">
      <c r="A2473" s="2"/>
      <c r="L2473" s="1"/>
    </row>
    <row r="2474" spans="1:12" x14ac:dyDescent="0.75">
      <c r="A2474" s="2"/>
      <c r="L2474" s="1"/>
    </row>
    <row r="2475" spans="1:12" x14ac:dyDescent="0.75">
      <c r="A2475" s="2"/>
      <c r="L2475" s="1"/>
    </row>
    <row r="2476" spans="1:12" x14ac:dyDescent="0.75">
      <c r="A2476" s="2"/>
      <c r="L2476" s="1"/>
    </row>
    <row r="2477" spans="1:12" x14ac:dyDescent="0.75">
      <c r="A2477" s="2"/>
      <c r="L2477" s="1"/>
    </row>
    <row r="2478" spans="1:12" x14ac:dyDescent="0.75">
      <c r="A2478" s="2"/>
      <c r="L2478" s="1"/>
    </row>
    <row r="2479" spans="1:12" x14ac:dyDescent="0.75">
      <c r="A2479" s="2"/>
      <c r="L2479" s="1"/>
    </row>
    <row r="2480" spans="1:12" x14ac:dyDescent="0.75">
      <c r="A2480" s="2"/>
      <c r="L2480" s="1"/>
    </row>
    <row r="2481" spans="1:12" x14ac:dyDescent="0.75">
      <c r="A2481" s="2"/>
      <c r="L2481" s="1"/>
    </row>
    <row r="2482" spans="1:12" x14ac:dyDescent="0.75">
      <c r="A2482" s="2"/>
      <c r="L2482" s="1"/>
    </row>
    <row r="2483" spans="1:12" x14ac:dyDescent="0.75">
      <c r="A2483" s="2"/>
      <c r="L2483" s="1"/>
    </row>
    <row r="2484" spans="1:12" x14ac:dyDescent="0.75">
      <c r="A2484" s="2"/>
      <c r="L2484" s="1"/>
    </row>
    <row r="2485" spans="1:12" x14ac:dyDescent="0.75">
      <c r="A2485" s="2"/>
      <c r="L2485" s="1"/>
    </row>
    <row r="2486" spans="1:12" x14ac:dyDescent="0.75">
      <c r="A2486" s="2"/>
      <c r="L2486" s="1"/>
    </row>
    <row r="2487" spans="1:12" x14ac:dyDescent="0.75">
      <c r="A2487" s="2"/>
      <c r="L2487" s="1"/>
    </row>
    <row r="2488" spans="1:12" x14ac:dyDescent="0.75">
      <c r="A2488" s="2"/>
      <c r="L2488" s="1"/>
    </row>
    <row r="2489" spans="1:12" x14ac:dyDescent="0.75">
      <c r="A2489" s="2"/>
      <c r="L2489" s="1"/>
    </row>
    <row r="2490" spans="1:12" x14ac:dyDescent="0.75">
      <c r="A2490" s="2"/>
      <c r="L2490" s="1"/>
    </row>
    <row r="2491" spans="1:12" x14ac:dyDescent="0.75">
      <c r="A2491" s="2"/>
      <c r="L2491" s="1"/>
    </row>
    <row r="2492" spans="1:12" x14ac:dyDescent="0.75">
      <c r="A2492" s="2"/>
      <c r="L2492" s="1"/>
    </row>
    <row r="2493" spans="1:12" x14ac:dyDescent="0.75">
      <c r="A2493" s="2"/>
      <c r="L2493" s="1"/>
    </row>
    <row r="2494" spans="1:12" x14ac:dyDescent="0.75">
      <c r="A2494" s="2"/>
      <c r="L2494" s="1"/>
    </row>
    <row r="2495" spans="1:12" x14ac:dyDescent="0.75">
      <c r="A2495" s="2"/>
      <c r="L2495" s="1"/>
    </row>
    <row r="2496" spans="1:12" x14ac:dyDescent="0.75">
      <c r="A2496" s="2"/>
      <c r="L2496" s="1"/>
    </row>
    <row r="2497" spans="1:12" x14ac:dyDescent="0.75">
      <c r="A2497" s="2"/>
      <c r="L2497" s="1"/>
    </row>
    <row r="2498" spans="1:12" x14ac:dyDescent="0.75">
      <c r="A2498" s="2"/>
      <c r="L2498" s="1"/>
    </row>
    <row r="2499" spans="1:12" x14ac:dyDescent="0.75">
      <c r="A2499" s="2"/>
      <c r="L2499" s="1"/>
    </row>
    <row r="2500" spans="1:12" x14ac:dyDescent="0.75">
      <c r="A2500" s="2"/>
      <c r="L2500" s="1"/>
    </row>
    <row r="2501" spans="1:12" x14ac:dyDescent="0.75">
      <c r="A2501" s="2"/>
      <c r="L2501" s="1"/>
    </row>
    <row r="2502" spans="1:12" x14ac:dyDescent="0.75">
      <c r="A2502" s="2"/>
      <c r="L2502" s="1"/>
    </row>
    <row r="2503" spans="1:12" x14ac:dyDescent="0.75">
      <c r="A2503" s="2"/>
      <c r="L2503" s="1"/>
    </row>
    <row r="2504" spans="1:12" x14ac:dyDescent="0.75">
      <c r="A2504" s="2"/>
      <c r="L2504" s="1"/>
    </row>
    <row r="2505" spans="1:12" x14ac:dyDescent="0.75">
      <c r="A2505" s="2"/>
      <c r="L2505" s="1"/>
    </row>
    <row r="2506" spans="1:12" x14ac:dyDescent="0.75">
      <c r="A2506" s="2"/>
      <c r="L2506" s="1"/>
    </row>
    <row r="2507" spans="1:12" x14ac:dyDescent="0.75">
      <c r="A2507" s="2"/>
      <c r="L2507" s="1"/>
    </row>
    <row r="2508" spans="1:12" x14ac:dyDescent="0.75">
      <c r="A2508" s="2"/>
      <c r="L2508" s="1"/>
    </row>
    <row r="2509" spans="1:12" x14ac:dyDescent="0.75">
      <c r="A2509" s="2"/>
      <c r="L2509" s="1"/>
    </row>
    <row r="2510" spans="1:12" x14ac:dyDescent="0.75">
      <c r="A2510" s="2"/>
      <c r="L2510" s="1"/>
    </row>
    <row r="2511" spans="1:12" x14ac:dyDescent="0.75">
      <c r="A2511" s="2"/>
      <c r="L2511" s="1"/>
    </row>
    <row r="2512" spans="1:12" x14ac:dyDescent="0.75">
      <c r="A2512" s="2"/>
      <c r="L2512" s="1"/>
    </row>
    <row r="2513" spans="1:12" x14ac:dyDescent="0.75">
      <c r="A2513" s="2"/>
      <c r="L2513" s="1"/>
    </row>
    <row r="2514" spans="1:12" x14ac:dyDescent="0.75">
      <c r="A2514" s="2"/>
      <c r="L2514" s="1"/>
    </row>
    <row r="2515" spans="1:12" x14ac:dyDescent="0.75">
      <c r="A2515" s="2"/>
      <c r="L2515" s="1"/>
    </row>
    <row r="2516" spans="1:12" x14ac:dyDescent="0.75">
      <c r="A2516" s="2"/>
      <c r="L2516" s="1"/>
    </row>
    <row r="2517" spans="1:12" x14ac:dyDescent="0.75">
      <c r="A2517" s="2"/>
      <c r="L2517" s="1"/>
    </row>
    <row r="2518" spans="1:12" x14ac:dyDescent="0.75">
      <c r="A2518" s="2"/>
      <c r="L2518" s="1"/>
    </row>
    <row r="2519" spans="1:12" x14ac:dyDescent="0.75">
      <c r="A2519" s="2"/>
      <c r="L2519" s="1"/>
    </row>
    <row r="2520" spans="1:12" x14ac:dyDescent="0.75">
      <c r="A2520" s="2"/>
      <c r="L2520" s="1"/>
    </row>
    <row r="2521" spans="1:12" x14ac:dyDescent="0.75">
      <c r="A2521" s="2"/>
      <c r="L2521" s="1"/>
    </row>
    <row r="2522" spans="1:12" x14ac:dyDescent="0.75">
      <c r="A2522" s="2"/>
      <c r="L2522" s="1"/>
    </row>
    <row r="2523" spans="1:12" x14ac:dyDescent="0.75">
      <c r="A2523" s="2"/>
      <c r="L2523" s="1"/>
    </row>
    <row r="2524" spans="1:12" x14ac:dyDescent="0.75">
      <c r="A2524" s="2"/>
      <c r="L2524" s="1"/>
    </row>
    <row r="2525" spans="1:12" x14ac:dyDescent="0.75">
      <c r="A2525" s="2"/>
      <c r="L2525" s="1"/>
    </row>
    <row r="2526" spans="1:12" x14ac:dyDescent="0.75">
      <c r="A2526" s="2"/>
      <c r="L2526" s="1"/>
    </row>
    <row r="2527" spans="1:12" x14ac:dyDescent="0.75">
      <c r="A2527" s="2"/>
      <c r="L2527" s="1"/>
    </row>
    <row r="2528" spans="1:12" x14ac:dyDescent="0.75">
      <c r="A2528" s="2"/>
      <c r="L2528" s="1"/>
    </row>
    <row r="2529" spans="1:12" x14ac:dyDescent="0.75">
      <c r="A2529" s="2"/>
      <c r="L2529" s="1"/>
    </row>
    <row r="2530" spans="1:12" x14ac:dyDescent="0.75">
      <c r="A2530" s="2"/>
      <c r="L2530" s="1"/>
    </row>
    <row r="2531" spans="1:12" x14ac:dyDescent="0.75">
      <c r="A2531" s="2"/>
      <c r="L2531" s="1"/>
    </row>
    <row r="2532" spans="1:12" x14ac:dyDescent="0.75">
      <c r="A2532" s="2"/>
      <c r="L2532" s="1"/>
    </row>
    <row r="2533" spans="1:12" x14ac:dyDescent="0.75">
      <c r="A2533" s="2"/>
      <c r="L2533" s="1"/>
    </row>
    <row r="2534" spans="1:12" x14ac:dyDescent="0.75">
      <c r="A2534" s="2"/>
      <c r="L2534" s="1"/>
    </row>
    <row r="2535" spans="1:12" x14ac:dyDescent="0.75">
      <c r="A2535" s="2"/>
      <c r="L2535" s="1"/>
    </row>
    <row r="2536" spans="1:12" x14ac:dyDescent="0.75">
      <c r="A2536" s="2"/>
      <c r="L2536" s="1"/>
    </row>
    <row r="2537" spans="1:12" x14ac:dyDescent="0.75">
      <c r="A2537" s="2"/>
      <c r="L2537" s="1"/>
    </row>
    <row r="2538" spans="1:12" x14ac:dyDescent="0.75">
      <c r="A2538" s="2"/>
      <c r="L2538" s="1"/>
    </row>
    <row r="2539" spans="1:12" x14ac:dyDescent="0.75">
      <c r="A2539" s="2"/>
      <c r="L2539" s="1"/>
    </row>
    <row r="2540" spans="1:12" x14ac:dyDescent="0.75">
      <c r="A2540" s="2"/>
      <c r="L2540" s="1"/>
    </row>
    <row r="2541" spans="1:12" x14ac:dyDescent="0.75">
      <c r="A2541" s="2"/>
      <c r="L2541" s="1"/>
    </row>
    <row r="2542" spans="1:12" x14ac:dyDescent="0.75">
      <c r="A2542" s="2"/>
      <c r="L2542" s="1"/>
    </row>
    <row r="2543" spans="1:12" x14ac:dyDescent="0.75">
      <c r="A2543" s="2"/>
      <c r="L2543" s="1"/>
    </row>
    <row r="2544" spans="1:12" x14ac:dyDescent="0.75">
      <c r="A2544" s="2"/>
      <c r="L2544" s="1"/>
    </row>
    <row r="2545" spans="1:12" x14ac:dyDescent="0.75">
      <c r="A2545" s="2"/>
      <c r="L2545" s="1"/>
    </row>
    <row r="2546" spans="1:12" x14ac:dyDescent="0.75">
      <c r="A2546" s="2"/>
      <c r="L2546" s="1"/>
    </row>
    <row r="2547" spans="1:12" x14ac:dyDescent="0.75">
      <c r="A2547" s="2"/>
      <c r="L2547" s="1"/>
    </row>
    <row r="2548" spans="1:12" x14ac:dyDescent="0.75">
      <c r="A2548" s="2"/>
      <c r="L2548" s="1"/>
    </row>
    <row r="2549" spans="1:12" x14ac:dyDescent="0.75">
      <c r="A2549" s="2"/>
      <c r="L2549" s="1"/>
    </row>
    <row r="2550" spans="1:12" x14ac:dyDescent="0.75">
      <c r="A2550" s="2"/>
      <c r="L2550" s="1"/>
    </row>
    <row r="2551" spans="1:12" x14ac:dyDescent="0.75">
      <c r="A2551" s="2"/>
      <c r="L2551" s="1"/>
    </row>
    <row r="2552" spans="1:12" x14ac:dyDescent="0.75">
      <c r="A2552" s="2"/>
      <c r="L2552" s="1"/>
    </row>
    <row r="2553" spans="1:12" x14ac:dyDescent="0.75">
      <c r="A2553" s="2"/>
      <c r="L2553" s="1"/>
    </row>
    <row r="2554" spans="1:12" x14ac:dyDescent="0.75">
      <c r="A2554" s="2"/>
      <c r="L2554" s="1"/>
    </row>
    <row r="2555" spans="1:12" x14ac:dyDescent="0.75">
      <c r="A2555" s="2"/>
      <c r="L2555" s="1"/>
    </row>
    <row r="2556" spans="1:12" x14ac:dyDescent="0.75">
      <c r="A2556" s="2"/>
      <c r="L2556" s="1"/>
    </row>
    <row r="2557" spans="1:12" x14ac:dyDescent="0.75">
      <c r="A2557" s="2"/>
      <c r="L2557" s="1"/>
    </row>
    <row r="2558" spans="1:12" x14ac:dyDescent="0.75">
      <c r="A2558" s="2"/>
      <c r="L2558" s="1"/>
    </row>
    <row r="2559" spans="1:12" x14ac:dyDescent="0.75">
      <c r="A2559" s="2"/>
      <c r="L2559" s="1"/>
    </row>
    <row r="2560" spans="1:12" x14ac:dyDescent="0.75">
      <c r="A2560" s="2"/>
      <c r="L2560" s="1"/>
    </row>
    <row r="2561" spans="1:12" x14ac:dyDescent="0.75">
      <c r="A2561" s="2"/>
      <c r="L2561" s="1"/>
    </row>
    <row r="2562" spans="1:12" x14ac:dyDescent="0.75">
      <c r="A2562" s="2"/>
      <c r="L2562" s="1"/>
    </row>
    <row r="2563" spans="1:12" x14ac:dyDescent="0.75">
      <c r="A2563" s="2"/>
      <c r="L2563" s="1"/>
    </row>
    <row r="2564" spans="1:12" x14ac:dyDescent="0.75">
      <c r="A2564" s="2"/>
      <c r="L2564" s="1"/>
    </row>
    <row r="2565" spans="1:12" x14ac:dyDescent="0.75">
      <c r="A2565" s="2"/>
      <c r="L2565" s="1"/>
    </row>
    <row r="2566" spans="1:12" x14ac:dyDescent="0.75">
      <c r="A2566" s="2"/>
      <c r="L2566" s="1"/>
    </row>
    <row r="2567" spans="1:12" x14ac:dyDescent="0.75">
      <c r="A2567" s="2"/>
      <c r="L2567" s="1"/>
    </row>
    <row r="2568" spans="1:12" x14ac:dyDescent="0.75">
      <c r="A2568" s="2"/>
      <c r="L2568" s="1"/>
    </row>
    <row r="2569" spans="1:12" x14ac:dyDescent="0.75">
      <c r="A2569" s="2"/>
      <c r="L2569" s="1"/>
    </row>
    <row r="2570" spans="1:12" x14ac:dyDescent="0.75">
      <c r="A2570" s="2"/>
      <c r="L2570" s="1"/>
    </row>
    <row r="2571" spans="1:12" x14ac:dyDescent="0.75">
      <c r="A2571" s="2"/>
      <c r="L2571" s="1"/>
    </row>
    <row r="2572" spans="1:12" x14ac:dyDescent="0.75">
      <c r="A2572" s="2"/>
      <c r="L2572" s="1"/>
    </row>
    <row r="2573" spans="1:12" x14ac:dyDescent="0.75">
      <c r="A2573" s="2"/>
      <c r="L2573" s="1"/>
    </row>
    <row r="2574" spans="1:12" x14ac:dyDescent="0.75">
      <c r="A2574" s="2"/>
      <c r="L2574" s="1"/>
    </row>
    <row r="2575" spans="1:12" x14ac:dyDescent="0.75">
      <c r="A2575" s="2"/>
      <c r="L2575" s="1"/>
    </row>
    <row r="2576" spans="1:12" x14ac:dyDescent="0.75">
      <c r="A2576" s="2"/>
      <c r="L2576" s="1"/>
    </row>
    <row r="2577" spans="1:12" x14ac:dyDescent="0.75">
      <c r="A2577" s="2"/>
      <c r="L2577" s="1"/>
    </row>
    <row r="2578" spans="1:12" x14ac:dyDescent="0.75">
      <c r="A2578" s="2"/>
      <c r="L2578" s="1"/>
    </row>
    <row r="2579" spans="1:12" x14ac:dyDescent="0.75">
      <c r="A2579" s="2"/>
      <c r="L2579" s="1"/>
    </row>
    <row r="2580" spans="1:12" x14ac:dyDescent="0.75">
      <c r="A2580" s="2"/>
      <c r="L2580" s="1"/>
    </row>
    <row r="2581" spans="1:12" x14ac:dyDescent="0.75">
      <c r="A2581" s="2"/>
      <c r="L2581" s="1"/>
    </row>
    <row r="2582" spans="1:12" x14ac:dyDescent="0.75">
      <c r="A2582" s="2"/>
      <c r="L2582" s="1"/>
    </row>
    <row r="2583" spans="1:12" x14ac:dyDescent="0.75">
      <c r="A2583" s="2"/>
      <c r="L2583" s="1"/>
    </row>
    <row r="2584" spans="1:12" x14ac:dyDescent="0.75">
      <c r="A2584" s="2"/>
      <c r="L2584" s="1"/>
    </row>
    <row r="2585" spans="1:12" x14ac:dyDescent="0.75">
      <c r="A2585" s="2"/>
      <c r="L2585" s="1"/>
    </row>
    <row r="2586" spans="1:12" x14ac:dyDescent="0.75">
      <c r="A2586" s="2"/>
      <c r="L2586" s="1"/>
    </row>
    <row r="2587" spans="1:12" x14ac:dyDescent="0.75">
      <c r="A2587" s="2"/>
      <c r="L2587" s="1"/>
    </row>
    <row r="2588" spans="1:12" x14ac:dyDescent="0.75">
      <c r="A2588" s="2"/>
      <c r="L2588" s="1"/>
    </row>
    <row r="2589" spans="1:12" x14ac:dyDescent="0.75">
      <c r="A2589" s="2"/>
      <c r="L2589" s="1"/>
    </row>
    <row r="2590" spans="1:12" x14ac:dyDescent="0.75">
      <c r="A2590" s="2"/>
      <c r="L2590" s="1"/>
    </row>
    <row r="2591" spans="1:12" x14ac:dyDescent="0.75">
      <c r="A2591" s="2"/>
      <c r="L2591" s="1"/>
    </row>
    <row r="2592" spans="1:12" x14ac:dyDescent="0.75">
      <c r="A2592" s="2"/>
      <c r="L2592" s="1"/>
    </row>
    <row r="2593" spans="1:12" x14ac:dyDescent="0.75">
      <c r="A2593" s="2"/>
      <c r="L2593" s="1"/>
    </row>
    <row r="2594" spans="1:12" x14ac:dyDescent="0.75">
      <c r="A2594" s="2"/>
      <c r="L2594" s="1"/>
    </row>
    <row r="2595" spans="1:12" x14ac:dyDescent="0.75">
      <c r="A2595" s="2"/>
      <c r="L2595" s="1"/>
    </row>
    <row r="2596" spans="1:12" x14ac:dyDescent="0.75">
      <c r="A2596" s="2"/>
      <c r="L2596" s="1"/>
    </row>
    <row r="2597" spans="1:12" x14ac:dyDescent="0.75">
      <c r="A2597" s="2"/>
      <c r="L2597" s="1"/>
    </row>
    <row r="2598" spans="1:12" x14ac:dyDescent="0.75">
      <c r="A2598" s="2"/>
      <c r="L2598" s="1"/>
    </row>
    <row r="2599" spans="1:12" x14ac:dyDescent="0.75">
      <c r="A2599" s="2"/>
      <c r="L2599" s="1"/>
    </row>
    <row r="2600" spans="1:12" x14ac:dyDescent="0.75">
      <c r="A2600" s="2"/>
      <c r="L2600" s="1"/>
    </row>
    <row r="2601" spans="1:12" x14ac:dyDescent="0.75">
      <c r="A2601" s="2"/>
      <c r="L2601" s="1"/>
    </row>
    <row r="2602" spans="1:12" x14ac:dyDescent="0.75">
      <c r="A2602" s="2"/>
      <c r="L2602" s="1"/>
    </row>
    <row r="2603" spans="1:12" x14ac:dyDescent="0.75">
      <c r="A2603" s="2"/>
      <c r="L2603" s="1"/>
    </row>
    <row r="2604" spans="1:12" x14ac:dyDescent="0.75">
      <c r="A2604" s="2"/>
      <c r="L2604" s="1"/>
    </row>
    <row r="2605" spans="1:12" x14ac:dyDescent="0.75">
      <c r="A2605" s="2"/>
      <c r="L2605" s="1"/>
    </row>
    <row r="2606" spans="1:12" x14ac:dyDescent="0.75">
      <c r="A2606" s="2"/>
      <c r="L2606" s="1"/>
    </row>
    <row r="2607" spans="1:12" x14ac:dyDescent="0.75">
      <c r="A2607" s="2"/>
      <c r="L2607" s="1"/>
    </row>
    <row r="2608" spans="1:12" x14ac:dyDescent="0.75">
      <c r="A2608" s="2"/>
      <c r="L2608" s="1"/>
    </row>
    <row r="2609" spans="1:12" x14ac:dyDescent="0.75">
      <c r="A2609" s="2"/>
      <c r="L2609" s="1"/>
    </row>
    <row r="2610" spans="1:12" x14ac:dyDescent="0.75">
      <c r="A2610" s="2"/>
      <c r="L2610" s="1"/>
    </row>
    <row r="2611" spans="1:12" x14ac:dyDescent="0.75">
      <c r="A2611" s="2"/>
      <c r="L2611" s="1"/>
    </row>
    <row r="2612" spans="1:12" x14ac:dyDescent="0.75">
      <c r="A2612" s="2"/>
      <c r="L2612" s="1"/>
    </row>
    <row r="2613" spans="1:12" x14ac:dyDescent="0.75">
      <c r="A2613" s="2"/>
      <c r="L2613" s="1"/>
    </row>
    <row r="2614" spans="1:12" x14ac:dyDescent="0.75">
      <c r="A2614" s="2"/>
      <c r="L2614" s="1"/>
    </row>
    <row r="2615" spans="1:12" x14ac:dyDescent="0.75">
      <c r="A2615" s="2"/>
      <c r="L2615" s="1"/>
    </row>
    <row r="2616" spans="1:12" x14ac:dyDescent="0.75">
      <c r="A2616" s="2"/>
      <c r="L2616" s="1"/>
    </row>
    <row r="2617" spans="1:12" x14ac:dyDescent="0.75">
      <c r="A2617" s="2"/>
      <c r="L2617" s="1"/>
    </row>
    <row r="2618" spans="1:12" x14ac:dyDescent="0.75">
      <c r="A2618" s="2"/>
      <c r="L2618" s="1"/>
    </row>
    <row r="2619" spans="1:12" x14ac:dyDescent="0.75">
      <c r="A2619" s="2"/>
      <c r="L2619" s="1"/>
    </row>
    <row r="2620" spans="1:12" x14ac:dyDescent="0.75">
      <c r="A2620" s="2"/>
      <c r="L2620" s="1"/>
    </row>
    <row r="2621" spans="1:12" x14ac:dyDescent="0.75">
      <c r="A2621" s="2"/>
      <c r="L2621" s="1"/>
    </row>
    <row r="2622" spans="1:12" x14ac:dyDescent="0.75">
      <c r="A2622" s="2"/>
      <c r="L2622" s="1"/>
    </row>
    <row r="2623" spans="1:12" x14ac:dyDescent="0.75">
      <c r="A2623" s="2"/>
      <c r="L2623" s="1"/>
    </row>
    <row r="2624" spans="1:12" x14ac:dyDescent="0.75">
      <c r="A2624" s="2"/>
      <c r="L2624" s="1"/>
    </row>
    <row r="2625" spans="1:12" x14ac:dyDescent="0.75">
      <c r="A2625" s="2"/>
      <c r="L2625" s="1"/>
    </row>
    <row r="2626" spans="1:12" x14ac:dyDescent="0.75">
      <c r="A2626" s="2"/>
      <c r="L2626" s="1"/>
    </row>
    <row r="2627" spans="1:12" x14ac:dyDescent="0.75">
      <c r="A2627" s="2"/>
      <c r="L2627" s="1"/>
    </row>
    <row r="2628" spans="1:12" x14ac:dyDescent="0.75">
      <c r="A2628" s="2"/>
      <c r="L2628" s="1"/>
    </row>
    <row r="2629" spans="1:12" x14ac:dyDescent="0.75">
      <c r="A2629" s="2"/>
      <c r="L2629" s="1"/>
    </row>
    <row r="2630" spans="1:12" x14ac:dyDescent="0.75">
      <c r="A2630" s="2"/>
      <c r="L2630" s="1"/>
    </row>
    <row r="2631" spans="1:12" x14ac:dyDescent="0.75">
      <c r="A2631" s="2"/>
      <c r="L2631" s="1"/>
    </row>
    <row r="2632" spans="1:12" x14ac:dyDescent="0.75">
      <c r="A2632" s="2"/>
      <c r="L2632" s="1"/>
    </row>
    <row r="2633" spans="1:12" x14ac:dyDescent="0.75">
      <c r="A2633" s="2"/>
      <c r="L2633" s="1"/>
    </row>
    <row r="2634" spans="1:12" x14ac:dyDescent="0.75">
      <c r="A2634" s="2"/>
      <c r="L2634" s="1"/>
    </row>
    <row r="2635" spans="1:12" x14ac:dyDescent="0.75">
      <c r="A2635" s="2"/>
      <c r="L2635" s="1"/>
    </row>
    <row r="2636" spans="1:12" x14ac:dyDescent="0.75">
      <c r="A2636" s="2"/>
      <c r="L2636" s="1"/>
    </row>
    <row r="2637" spans="1:12" x14ac:dyDescent="0.75">
      <c r="A2637" s="2"/>
      <c r="L2637" s="1"/>
    </row>
    <row r="2638" spans="1:12" x14ac:dyDescent="0.75">
      <c r="A2638" s="2"/>
      <c r="L2638" s="1"/>
    </row>
    <row r="2639" spans="1:12" x14ac:dyDescent="0.75">
      <c r="A2639" s="2"/>
      <c r="L2639" s="1"/>
    </row>
    <row r="2640" spans="1:12" x14ac:dyDescent="0.75">
      <c r="A2640" s="2"/>
      <c r="L2640" s="1"/>
    </row>
    <row r="2641" spans="1:12" x14ac:dyDescent="0.75">
      <c r="A2641" s="2"/>
      <c r="L2641" s="1"/>
    </row>
    <row r="2642" spans="1:12" x14ac:dyDescent="0.75">
      <c r="A2642" s="2"/>
      <c r="L2642" s="1"/>
    </row>
    <row r="2643" spans="1:12" x14ac:dyDescent="0.75">
      <c r="A2643" s="2"/>
      <c r="L2643" s="1"/>
    </row>
    <row r="2644" spans="1:12" x14ac:dyDescent="0.75">
      <c r="A2644" s="2"/>
      <c r="L2644" s="1"/>
    </row>
    <row r="2645" spans="1:12" x14ac:dyDescent="0.75">
      <c r="A2645" s="2"/>
      <c r="L2645" s="1"/>
    </row>
    <row r="2646" spans="1:12" x14ac:dyDescent="0.75">
      <c r="A2646" s="2"/>
      <c r="L2646" s="1"/>
    </row>
    <row r="2647" spans="1:12" x14ac:dyDescent="0.75">
      <c r="A2647" s="2"/>
      <c r="L2647" s="1"/>
    </row>
    <row r="2648" spans="1:12" x14ac:dyDescent="0.75">
      <c r="A2648" s="2"/>
      <c r="L2648" s="1"/>
    </row>
    <row r="2649" spans="1:12" x14ac:dyDescent="0.75">
      <c r="A2649" s="2"/>
      <c r="L2649" s="1"/>
    </row>
    <row r="2650" spans="1:12" x14ac:dyDescent="0.75">
      <c r="A2650" s="2"/>
      <c r="L2650" s="1"/>
    </row>
    <row r="2651" spans="1:12" x14ac:dyDescent="0.75">
      <c r="A2651" s="2"/>
      <c r="L2651" s="1"/>
    </row>
    <row r="2652" spans="1:12" x14ac:dyDescent="0.75">
      <c r="A2652" s="2"/>
      <c r="L2652" s="1"/>
    </row>
    <row r="2653" spans="1:12" x14ac:dyDescent="0.75">
      <c r="A2653" s="2"/>
      <c r="L2653" s="1"/>
    </row>
    <row r="2654" spans="1:12" x14ac:dyDescent="0.75">
      <c r="A2654" s="2"/>
      <c r="L2654" s="1"/>
    </row>
    <row r="2655" spans="1:12" x14ac:dyDescent="0.75">
      <c r="A2655" s="2"/>
      <c r="L2655" s="1"/>
    </row>
    <row r="2656" spans="1:12" x14ac:dyDescent="0.75">
      <c r="A2656" s="2"/>
      <c r="L2656" s="1"/>
    </row>
    <row r="2657" spans="1:12" x14ac:dyDescent="0.75">
      <c r="A2657" s="2"/>
      <c r="L2657" s="1"/>
    </row>
    <row r="2658" spans="1:12" x14ac:dyDescent="0.75">
      <c r="A2658" s="2"/>
      <c r="L2658" s="1"/>
    </row>
    <row r="2659" spans="1:12" x14ac:dyDescent="0.75">
      <c r="A2659" s="2"/>
      <c r="L2659" s="1"/>
    </row>
    <row r="2660" spans="1:12" x14ac:dyDescent="0.75">
      <c r="A2660" s="2"/>
      <c r="L2660" s="1"/>
    </row>
    <row r="2661" spans="1:12" x14ac:dyDescent="0.75">
      <c r="A2661" s="2"/>
      <c r="L2661" s="1"/>
    </row>
    <row r="2662" spans="1:12" x14ac:dyDescent="0.75">
      <c r="A2662" s="2"/>
      <c r="L2662" s="1"/>
    </row>
    <row r="2663" spans="1:12" x14ac:dyDescent="0.75">
      <c r="A2663" s="2"/>
      <c r="L2663" s="1"/>
    </row>
    <row r="2664" spans="1:12" x14ac:dyDescent="0.75">
      <c r="A2664" s="2"/>
      <c r="L2664" s="1"/>
    </row>
    <row r="2665" spans="1:12" x14ac:dyDescent="0.75">
      <c r="A2665" s="2"/>
      <c r="L2665" s="1"/>
    </row>
    <row r="2666" spans="1:12" x14ac:dyDescent="0.75">
      <c r="A2666" s="2"/>
      <c r="L2666" s="1"/>
    </row>
    <row r="2667" spans="1:12" x14ac:dyDescent="0.75">
      <c r="A2667" s="2"/>
      <c r="L266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1:H1450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7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7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7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7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7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7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7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7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7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7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7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7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7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7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7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7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7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7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7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7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7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7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7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7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7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7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7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7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7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7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7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7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7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7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7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7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7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7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7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7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7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7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7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7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7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7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7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7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7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7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7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7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7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7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7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7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7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7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7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7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7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7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7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7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7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7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7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7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7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7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7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7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7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7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7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7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7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7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7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7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7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7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7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7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7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7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7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7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7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7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7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7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7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7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7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7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7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7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7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7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7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7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7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7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7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7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7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7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7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7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7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7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7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7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7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7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7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7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7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7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7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7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7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7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7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7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7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7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7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7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7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7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7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7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7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7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7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7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7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7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7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7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7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7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7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7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7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7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7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7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7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7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7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7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7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7">
        <v>0</v>
      </c>
    </row>
    <row r="158" spans="1:8" ht="12" customHeight="1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7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7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7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7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7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7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7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7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7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7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7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7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7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7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7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7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7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7">
        <v>0</v>
      </c>
    </row>
    <row r="176" spans="1:8" ht="16.5" customHeight="1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7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7">
        <v>1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7">
        <v>2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7">
        <v>3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7">
        <v>4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7">
        <v>5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7">
        <v>6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7">
        <v>7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7">
        <v>8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7">
        <v>9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7">
        <v>10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7">
        <v>11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7">
        <v>12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7">
        <v>13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7">
        <v>14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7">
        <v>15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7">
        <v>16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7">
        <v>17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7">
        <v>18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7">
        <v>19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7">
        <v>20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7">
        <v>21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7">
        <v>22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7">
        <v>23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7">
        <v>24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7">
        <v>25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7">
        <v>26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7">
        <v>27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7">
        <v>28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7">
        <v>29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7">
        <v>30</v>
      </c>
    </row>
    <row r="207" spans="1:8" x14ac:dyDescent="0.75">
      <c r="A207" s="2">
        <v>42575</v>
      </c>
      <c r="B207" s="12">
        <v>0.75234500000000004</v>
      </c>
      <c r="C207" s="12">
        <v>0.95935400000000004</v>
      </c>
      <c r="D207" s="12">
        <v>0.73734200000000005</v>
      </c>
      <c r="E207" s="12">
        <v>0.92881400000000003</v>
      </c>
      <c r="F207" s="12">
        <v>17769300</v>
      </c>
      <c r="G207" s="12">
        <v>76439027</v>
      </c>
      <c r="H207" s="7">
        <f>(E207-B207)/B207</f>
        <v>0.23455861340209608</v>
      </c>
    </row>
    <row r="208" spans="1:8" x14ac:dyDescent="0.75">
      <c r="A208" s="2">
        <v>42576</v>
      </c>
      <c r="B208" s="12">
        <v>0.93199299999999996</v>
      </c>
      <c r="C208" s="12">
        <v>0.93286199999999997</v>
      </c>
      <c r="D208" s="12">
        <v>0.45244600000000001</v>
      </c>
      <c r="E208" s="12">
        <v>0.60240199999999999</v>
      </c>
      <c r="F208" s="12">
        <v>9308400</v>
      </c>
      <c r="G208" s="12">
        <v>49576150</v>
      </c>
      <c r="H208" s="7">
        <f t="shared" ref="H208:H271" si="0">(E208-B208)/B208</f>
        <v>-0.35364106811961032</v>
      </c>
    </row>
    <row r="209" spans="1:8" x14ac:dyDescent="0.75">
      <c r="A209" s="2">
        <v>42577</v>
      </c>
      <c r="B209" s="12">
        <v>0.60473699999999997</v>
      </c>
      <c r="C209" s="12">
        <v>2.85</v>
      </c>
      <c r="D209" s="12">
        <v>0.60035799999999995</v>
      </c>
      <c r="E209" s="12">
        <v>2.5499999999999998</v>
      </c>
      <c r="F209" s="12">
        <v>103066000</v>
      </c>
      <c r="G209" s="12">
        <v>210144900</v>
      </c>
      <c r="H209" s="7">
        <f t="shared" si="0"/>
        <v>3.2167090817991952</v>
      </c>
    </row>
    <row r="210" spans="1:8" x14ac:dyDescent="0.75">
      <c r="A210" s="2">
        <v>42578</v>
      </c>
      <c r="B210" s="12">
        <v>2.46</v>
      </c>
      <c r="C210" s="12">
        <v>2.46</v>
      </c>
      <c r="D210" s="12">
        <v>1.26</v>
      </c>
      <c r="E210" s="12">
        <v>1.6</v>
      </c>
      <c r="F210" s="12">
        <v>62645700</v>
      </c>
      <c r="G210" s="12">
        <v>131842989</v>
      </c>
      <c r="H210" s="7">
        <f t="shared" si="0"/>
        <v>-0.34959349593495931</v>
      </c>
    </row>
    <row r="211" spans="1:8" x14ac:dyDescent="0.75">
      <c r="A211" s="2">
        <v>42579</v>
      </c>
      <c r="B211" s="12">
        <v>1.56</v>
      </c>
      <c r="C211" s="12">
        <v>1.92</v>
      </c>
      <c r="D211" s="12">
        <v>1.37</v>
      </c>
      <c r="E211" s="12">
        <v>1.73</v>
      </c>
      <c r="F211" s="12">
        <v>40291300</v>
      </c>
      <c r="G211" s="12">
        <v>142411628</v>
      </c>
      <c r="H211" s="7">
        <f t="shared" si="0"/>
        <v>0.10897435897435892</v>
      </c>
    </row>
    <row r="212" spans="1:8" x14ac:dyDescent="0.75">
      <c r="A212" s="2">
        <v>42580</v>
      </c>
      <c r="B212" s="12">
        <v>1.71</v>
      </c>
      <c r="C212" s="12">
        <v>1.8</v>
      </c>
      <c r="D212" s="12">
        <v>1.55</v>
      </c>
      <c r="E212" s="12">
        <v>1.64</v>
      </c>
      <c r="F212" s="12">
        <v>20745500</v>
      </c>
      <c r="G212" s="12">
        <v>134614767</v>
      </c>
      <c r="H212" s="7">
        <f t="shared" si="0"/>
        <v>-4.0935672514619922E-2</v>
      </c>
    </row>
    <row r="213" spans="1:8" x14ac:dyDescent="0.75">
      <c r="A213" s="2">
        <v>42581</v>
      </c>
      <c r="B213" s="12">
        <v>1.66</v>
      </c>
      <c r="C213" s="12">
        <v>1.71</v>
      </c>
      <c r="D213" s="12">
        <v>1.55</v>
      </c>
      <c r="E213" s="12">
        <v>1.57</v>
      </c>
      <c r="F213" s="12">
        <v>10061600</v>
      </c>
      <c r="G213" s="12">
        <v>129128819</v>
      </c>
      <c r="H213" s="7">
        <f t="shared" si="0"/>
        <v>-5.4216867469879436E-2</v>
      </c>
    </row>
    <row r="214" spans="1:8" x14ac:dyDescent="0.75">
      <c r="A214" s="2">
        <v>42582</v>
      </c>
      <c r="B214" s="12">
        <v>1.57</v>
      </c>
      <c r="C214" s="12">
        <v>1.91</v>
      </c>
      <c r="D214" s="12">
        <v>1.56</v>
      </c>
      <c r="E214" s="12">
        <v>1.8</v>
      </c>
      <c r="F214" s="12">
        <v>29167500</v>
      </c>
      <c r="G214" s="12">
        <v>148016084</v>
      </c>
      <c r="H214" s="7">
        <f t="shared" si="0"/>
        <v>0.1464968152866242</v>
      </c>
    </row>
    <row r="215" spans="1:8" x14ac:dyDescent="0.75">
      <c r="A215" s="2">
        <v>42583</v>
      </c>
      <c r="B215" s="12">
        <v>1.79</v>
      </c>
      <c r="C215" s="12">
        <v>2.34</v>
      </c>
      <c r="D215" s="12">
        <v>1.78</v>
      </c>
      <c r="E215" s="12">
        <v>2.34</v>
      </c>
      <c r="F215" s="12">
        <v>45924200</v>
      </c>
      <c r="G215" s="12">
        <v>192669859</v>
      </c>
      <c r="H215" s="7">
        <f t="shared" si="0"/>
        <v>0.30726256983240213</v>
      </c>
    </row>
    <row r="216" spans="1:8" x14ac:dyDescent="0.75">
      <c r="A216" s="2">
        <v>42584</v>
      </c>
      <c r="B216" s="12">
        <v>2.36</v>
      </c>
      <c r="C216" s="12">
        <v>3.53</v>
      </c>
      <c r="D216" s="12">
        <v>2.31</v>
      </c>
      <c r="E216" s="12">
        <v>2.76</v>
      </c>
      <c r="F216" s="12">
        <v>147855008</v>
      </c>
      <c r="G216" s="12">
        <v>227567915</v>
      </c>
      <c r="H216" s="7">
        <f t="shared" si="0"/>
        <v>0.16949152542372878</v>
      </c>
    </row>
    <row r="217" spans="1:8" x14ac:dyDescent="0.75">
      <c r="A217" s="2">
        <v>42585</v>
      </c>
      <c r="B217" s="12">
        <v>2.78</v>
      </c>
      <c r="C217" s="12">
        <v>3.2</v>
      </c>
      <c r="D217" s="12">
        <v>2.36</v>
      </c>
      <c r="E217" s="12">
        <v>2.6</v>
      </c>
      <c r="F217" s="12">
        <v>74184496</v>
      </c>
      <c r="G217" s="12">
        <v>214270712</v>
      </c>
      <c r="H217" s="7">
        <f t="shared" si="0"/>
        <v>-6.4748201438848824E-2</v>
      </c>
    </row>
    <row r="218" spans="1:8" x14ac:dyDescent="0.75">
      <c r="A218" s="2">
        <v>42586</v>
      </c>
      <c r="B218" s="12">
        <v>2.59</v>
      </c>
      <c r="C218" s="12">
        <v>2.76</v>
      </c>
      <c r="D218" s="12">
        <v>2.1</v>
      </c>
      <c r="E218" s="12">
        <v>2.34</v>
      </c>
      <c r="F218" s="12">
        <v>43516500</v>
      </c>
      <c r="G218" s="12">
        <v>193153903</v>
      </c>
      <c r="H218" s="7">
        <f t="shared" si="0"/>
        <v>-9.6525096525096526E-2</v>
      </c>
    </row>
    <row r="219" spans="1:8" x14ac:dyDescent="0.75">
      <c r="A219" s="2">
        <v>42587</v>
      </c>
      <c r="B219" s="12">
        <v>2.35</v>
      </c>
      <c r="C219" s="12">
        <v>2.6</v>
      </c>
      <c r="D219" s="12">
        <v>2.2799999999999998</v>
      </c>
      <c r="E219" s="12">
        <v>2.59</v>
      </c>
      <c r="F219" s="12">
        <v>20254400</v>
      </c>
      <c r="G219" s="12">
        <v>213166457</v>
      </c>
      <c r="H219" s="7">
        <f t="shared" si="0"/>
        <v>0.10212765957446798</v>
      </c>
    </row>
    <row r="220" spans="1:8" x14ac:dyDescent="0.75">
      <c r="A220" s="2">
        <v>42588</v>
      </c>
      <c r="B220" s="12">
        <v>2.59</v>
      </c>
      <c r="C220" s="12">
        <v>2.86</v>
      </c>
      <c r="D220" s="12">
        <v>2.57</v>
      </c>
      <c r="E220" s="12">
        <v>2.7</v>
      </c>
      <c r="F220" s="12">
        <v>22874700</v>
      </c>
      <c r="G220" s="12">
        <v>222272437</v>
      </c>
      <c r="H220" s="7">
        <f t="shared" si="0"/>
        <v>4.2471042471042594E-2</v>
      </c>
    </row>
    <row r="221" spans="1:8" x14ac:dyDescent="0.75">
      <c r="A221" s="2">
        <v>42589</v>
      </c>
      <c r="B221" s="12">
        <v>2.7</v>
      </c>
      <c r="C221" s="12">
        <v>2.74</v>
      </c>
      <c r="D221" s="12">
        <v>2.06</v>
      </c>
      <c r="E221" s="12">
        <v>2.15</v>
      </c>
      <c r="F221" s="12">
        <v>31153900</v>
      </c>
      <c r="G221" s="12">
        <v>177588505</v>
      </c>
      <c r="H221" s="7">
        <f t="shared" si="0"/>
        <v>-0.20370370370370378</v>
      </c>
    </row>
    <row r="222" spans="1:8" x14ac:dyDescent="0.75">
      <c r="A222" s="2">
        <v>42590</v>
      </c>
      <c r="B222" s="12">
        <v>2.16</v>
      </c>
      <c r="C222" s="12">
        <v>2.38</v>
      </c>
      <c r="D222" s="12">
        <v>2.0499999999999998</v>
      </c>
      <c r="E222" s="12">
        <v>2.19</v>
      </c>
      <c r="F222" s="12">
        <v>15781200</v>
      </c>
      <c r="G222" s="12">
        <v>180876018</v>
      </c>
      <c r="H222" s="7">
        <f t="shared" si="0"/>
        <v>1.3888888888888798E-2</v>
      </c>
    </row>
    <row r="223" spans="1:8" x14ac:dyDescent="0.75">
      <c r="A223" s="2">
        <v>42591</v>
      </c>
      <c r="B223" s="12">
        <v>2.17</v>
      </c>
      <c r="C223" s="12">
        <v>2.2200000000000002</v>
      </c>
      <c r="D223" s="12">
        <v>1.79</v>
      </c>
      <c r="E223" s="12">
        <v>1.95</v>
      </c>
      <c r="F223" s="12">
        <v>23612300</v>
      </c>
      <c r="G223" s="12">
        <v>161349946</v>
      </c>
      <c r="H223" s="7">
        <f t="shared" si="0"/>
        <v>-0.10138248847926266</v>
      </c>
    </row>
    <row r="224" spans="1:8" x14ac:dyDescent="0.75">
      <c r="A224" s="2">
        <v>42592</v>
      </c>
      <c r="B224" s="12">
        <v>1.94</v>
      </c>
      <c r="C224" s="12">
        <v>2.04</v>
      </c>
      <c r="D224" s="12">
        <v>1.64</v>
      </c>
      <c r="E224" s="12">
        <v>1.71</v>
      </c>
      <c r="F224" s="12">
        <v>20082200</v>
      </c>
      <c r="G224" s="12">
        <v>141789917</v>
      </c>
      <c r="H224" s="7">
        <f t="shared" si="0"/>
        <v>-0.11855670103092783</v>
      </c>
    </row>
    <row r="225" spans="1:8" x14ac:dyDescent="0.75">
      <c r="A225" s="2">
        <v>42593</v>
      </c>
      <c r="B225" s="12">
        <v>1.72</v>
      </c>
      <c r="C225" s="12">
        <v>1.96</v>
      </c>
      <c r="D225" s="12">
        <v>1.59</v>
      </c>
      <c r="E225" s="12">
        <v>1.85</v>
      </c>
      <c r="F225" s="12">
        <v>17263000</v>
      </c>
      <c r="G225" s="12">
        <v>153354618</v>
      </c>
      <c r="H225" s="7">
        <f t="shared" si="0"/>
        <v>7.5581395348837274E-2</v>
      </c>
    </row>
    <row r="226" spans="1:8" x14ac:dyDescent="0.75">
      <c r="A226" s="2">
        <v>42594</v>
      </c>
      <c r="B226" s="12">
        <v>1.84</v>
      </c>
      <c r="C226" s="12">
        <v>2.09</v>
      </c>
      <c r="D226" s="12">
        <v>1.8</v>
      </c>
      <c r="E226" s="12">
        <v>1.85</v>
      </c>
      <c r="F226" s="12">
        <v>15418800</v>
      </c>
      <c r="G226" s="12">
        <v>153301252</v>
      </c>
      <c r="H226" s="7">
        <f t="shared" si="0"/>
        <v>5.4347826086956564E-3</v>
      </c>
    </row>
    <row r="227" spans="1:8" x14ac:dyDescent="0.75">
      <c r="A227" s="2">
        <v>42595</v>
      </c>
      <c r="B227" s="12">
        <v>1.86</v>
      </c>
      <c r="C227" s="12">
        <v>1.93</v>
      </c>
      <c r="D227" s="12">
        <v>1.82</v>
      </c>
      <c r="E227" s="12">
        <v>1.87</v>
      </c>
      <c r="F227" s="12">
        <v>3822490</v>
      </c>
      <c r="G227" s="12">
        <v>155312878</v>
      </c>
      <c r="H227" s="7">
        <f t="shared" si="0"/>
        <v>5.3763440860215101E-3</v>
      </c>
    </row>
    <row r="228" spans="1:8" x14ac:dyDescent="0.75">
      <c r="A228" s="2">
        <v>42596</v>
      </c>
      <c r="B228" s="12">
        <v>1.87</v>
      </c>
      <c r="C228" s="12">
        <v>1.98</v>
      </c>
      <c r="D228" s="12">
        <v>1.87</v>
      </c>
      <c r="E228" s="12">
        <v>1.93</v>
      </c>
      <c r="F228" s="12">
        <v>6985300</v>
      </c>
      <c r="G228" s="12">
        <v>159903688</v>
      </c>
      <c r="H228" s="7">
        <f t="shared" si="0"/>
        <v>3.2085561497326109E-2</v>
      </c>
    </row>
    <row r="229" spans="1:8" x14ac:dyDescent="0.75">
      <c r="A229" s="2">
        <v>42597</v>
      </c>
      <c r="B229" s="12">
        <v>1.93</v>
      </c>
      <c r="C229" s="12">
        <v>2</v>
      </c>
      <c r="D229" s="12">
        <v>1.83</v>
      </c>
      <c r="E229" s="12">
        <v>1.86</v>
      </c>
      <c r="F229" s="12">
        <v>7282060</v>
      </c>
      <c r="G229" s="12">
        <v>154389754</v>
      </c>
      <c r="H229" s="7">
        <f t="shared" si="0"/>
        <v>-3.6269430051813392E-2</v>
      </c>
    </row>
    <row r="230" spans="1:8" x14ac:dyDescent="0.75">
      <c r="A230" s="2">
        <v>42598</v>
      </c>
      <c r="B230" s="12">
        <v>1.87</v>
      </c>
      <c r="C230" s="12">
        <v>1.9</v>
      </c>
      <c r="D230" s="12">
        <v>1.8</v>
      </c>
      <c r="E230" s="12">
        <v>1.86</v>
      </c>
      <c r="F230" s="12">
        <v>4062150</v>
      </c>
      <c r="G230" s="12">
        <v>154159207</v>
      </c>
      <c r="H230" s="7">
        <f t="shared" si="0"/>
        <v>-5.3475935828877046E-3</v>
      </c>
    </row>
    <row r="231" spans="1:8" x14ac:dyDescent="0.75">
      <c r="A231" s="2">
        <v>42599</v>
      </c>
      <c r="B231" s="12">
        <v>1.86</v>
      </c>
      <c r="C231" s="12">
        <v>1.87</v>
      </c>
      <c r="D231" s="12">
        <v>1.72</v>
      </c>
      <c r="E231" s="12">
        <v>1.74</v>
      </c>
      <c r="F231" s="12">
        <v>5087980</v>
      </c>
      <c r="G231" s="12">
        <v>144369254</v>
      </c>
      <c r="H231" s="7">
        <f t="shared" si="0"/>
        <v>-6.4516129032258118E-2</v>
      </c>
    </row>
    <row r="232" spans="1:8" x14ac:dyDescent="0.75">
      <c r="A232" s="2">
        <v>42600</v>
      </c>
      <c r="B232" s="12">
        <v>1.74</v>
      </c>
      <c r="C232" s="12">
        <v>1.78</v>
      </c>
      <c r="D232" s="12">
        <v>1.65</v>
      </c>
      <c r="E232" s="12">
        <v>1.69</v>
      </c>
      <c r="F232" s="12">
        <v>4469650</v>
      </c>
      <c r="G232" s="12">
        <v>140245161</v>
      </c>
      <c r="H232" s="7">
        <f t="shared" si="0"/>
        <v>-2.8735632183908073E-2</v>
      </c>
    </row>
    <row r="233" spans="1:8" x14ac:dyDescent="0.75">
      <c r="A233" s="2">
        <v>42601</v>
      </c>
      <c r="B233" s="12">
        <v>1.68</v>
      </c>
      <c r="C233" s="12">
        <v>1.81</v>
      </c>
      <c r="D233" s="12">
        <v>1.61</v>
      </c>
      <c r="E233" s="12">
        <v>1.79</v>
      </c>
      <c r="F233" s="12">
        <v>6186480</v>
      </c>
      <c r="G233" s="12">
        <v>148591343</v>
      </c>
      <c r="H233" s="7">
        <f t="shared" si="0"/>
        <v>6.5476190476190535E-2</v>
      </c>
    </row>
    <row r="234" spans="1:8" x14ac:dyDescent="0.75">
      <c r="A234" s="2">
        <v>42602</v>
      </c>
      <c r="B234" s="12">
        <v>1.78</v>
      </c>
      <c r="C234" s="12">
        <v>1.78</v>
      </c>
      <c r="D234" s="12">
        <v>1.68</v>
      </c>
      <c r="E234" s="12">
        <v>1.74</v>
      </c>
      <c r="F234" s="12">
        <v>3315060</v>
      </c>
      <c r="G234" s="12">
        <v>145053898</v>
      </c>
      <c r="H234" s="7">
        <f t="shared" si="0"/>
        <v>-2.2471910112359571E-2</v>
      </c>
    </row>
    <row r="235" spans="1:8" x14ac:dyDescent="0.75">
      <c r="A235" s="2">
        <v>42603</v>
      </c>
      <c r="B235" s="12">
        <v>1.75</v>
      </c>
      <c r="C235" s="12">
        <v>1.77</v>
      </c>
      <c r="D235" s="12">
        <v>1.7</v>
      </c>
      <c r="E235" s="12">
        <v>1.72</v>
      </c>
      <c r="F235" s="12">
        <v>1866780</v>
      </c>
      <c r="G235" s="12">
        <v>143211684</v>
      </c>
      <c r="H235" s="7">
        <f t="shared" si="0"/>
        <v>-1.7142857142857158E-2</v>
      </c>
    </row>
    <row r="236" spans="1:8" x14ac:dyDescent="0.75">
      <c r="A236" s="2">
        <v>42604</v>
      </c>
      <c r="B236" s="12">
        <v>1.73</v>
      </c>
      <c r="C236" s="12">
        <v>1.74</v>
      </c>
      <c r="D236" s="12">
        <v>1.62</v>
      </c>
      <c r="E236" s="12">
        <v>1.67</v>
      </c>
      <c r="F236" s="12">
        <v>4757220</v>
      </c>
      <c r="G236" s="12">
        <v>138836116</v>
      </c>
      <c r="H236" s="7">
        <f t="shared" si="0"/>
        <v>-3.4682080924855523E-2</v>
      </c>
    </row>
    <row r="237" spans="1:8" x14ac:dyDescent="0.75">
      <c r="A237" s="2">
        <v>42605</v>
      </c>
      <c r="B237" s="12">
        <v>1.67</v>
      </c>
      <c r="C237" s="12">
        <v>1.68</v>
      </c>
      <c r="D237" s="12">
        <v>1.56</v>
      </c>
      <c r="E237" s="12">
        <v>1.6</v>
      </c>
      <c r="F237" s="12">
        <v>6292880</v>
      </c>
      <c r="G237" s="12">
        <v>133557451</v>
      </c>
      <c r="H237" s="7">
        <f t="shared" si="0"/>
        <v>-4.1916167664670566E-2</v>
      </c>
    </row>
    <row r="238" spans="1:8" x14ac:dyDescent="0.75">
      <c r="A238" s="2">
        <v>42606</v>
      </c>
      <c r="B238" s="12">
        <v>1.61</v>
      </c>
      <c r="C238" s="12">
        <v>1.64</v>
      </c>
      <c r="D238" s="12">
        <v>1.44</v>
      </c>
      <c r="E238" s="12">
        <v>1.44</v>
      </c>
      <c r="F238" s="12">
        <v>6191350</v>
      </c>
      <c r="G238" s="12">
        <v>120139190</v>
      </c>
      <c r="H238" s="7">
        <f t="shared" si="0"/>
        <v>-0.10559006211180133</v>
      </c>
    </row>
    <row r="239" spans="1:8" x14ac:dyDescent="0.75">
      <c r="A239" s="2">
        <v>42607</v>
      </c>
      <c r="B239" s="12">
        <v>1.44</v>
      </c>
      <c r="C239" s="12">
        <v>1.45</v>
      </c>
      <c r="D239" s="12">
        <v>1.26</v>
      </c>
      <c r="E239" s="12">
        <v>1.37</v>
      </c>
      <c r="F239" s="12">
        <v>9500860</v>
      </c>
      <c r="G239" s="12">
        <v>114301698</v>
      </c>
      <c r="H239" s="7">
        <f t="shared" si="0"/>
        <v>-4.8611111111111001E-2</v>
      </c>
    </row>
    <row r="240" spans="1:8" x14ac:dyDescent="0.75">
      <c r="A240" s="2">
        <v>42608</v>
      </c>
      <c r="B240" s="12">
        <v>1.37</v>
      </c>
      <c r="C240" s="12">
        <v>1.47</v>
      </c>
      <c r="D240" s="12">
        <v>1.31</v>
      </c>
      <c r="E240" s="12">
        <v>1.44</v>
      </c>
      <c r="F240" s="12">
        <v>6251250</v>
      </c>
      <c r="G240" s="12">
        <v>119838383</v>
      </c>
      <c r="H240" s="7">
        <f t="shared" si="0"/>
        <v>5.1094890510948787E-2</v>
      </c>
    </row>
    <row r="241" spans="1:8" x14ac:dyDescent="0.75">
      <c r="A241" s="2">
        <v>42609</v>
      </c>
      <c r="B241" s="12">
        <v>1.44</v>
      </c>
      <c r="C241" s="12">
        <v>1.46</v>
      </c>
      <c r="D241" s="12">
        <v>1.35</v>
      </c>
      <c r="E241" s="12">
        <v>1.35</v>
      </c>
      <c r="F241" s="12">
        <v>3494870</v>
      </c>
      <c r="G241" s="12">
        <v>112231948</v>
      </c>
      <c r="H241" s="7">
        <f t="shared" si="0"/>
        <v>-6.2499999999999903E-2</v>
      </c>
    </row>
    <row r="242" spans="1:8" x14ac:dyDescent="0.75">
      <c r="A242" s="2">
        <v>42610</v>
      </c>
      <c r="B242" s="12">
        <v>1.35</v>
      </c>
      <c r="C242" s="12">
        <v>1.36</v>
      </c>
      <c r="D242" s="12">
        <v>1.29</v>
      </c>
      <c r="E242" s="12">
        <v>1.32</v>
      </c>
      <c r="F242" s="12">
        <v>4837510</v>
      </c>
      <c r="G242" s="12">
        <v>109972013</v>
      </c>
      <c r="H242" s="7">
        <f t="shared" si="0"/>
        <v>-2.222222222222224E-2</v>
      </c>
    </row>
    <row r="243" spans="1:8" x14ac:dyDescent="0.75">
      <c r="A243" s="2">
        <v>42611</v>
      </c>
      <c r="B243" s="12">
        <v>1.32</v>
      </c>
      <c r="C243" s="12">
        <v>1.34</v>
      </c>
      <c r="D243" s="12">
        <v>1.23</v>
      </c>
      <c r="E243" s="12">
        <v>1.26</v>
      </c>
      <c r="F243" s="12">
        <v>6289800</v>
      </c>
      <c r="G243" s="12">
        <v>105322578</v>
      </c>
      <c r="H243" s="7">
        <f t="shared" si="0"/>
        <v>-4.5454545454545491E-2</v>
      </c>
    </row>
    <row r="244" spans="1:8" x14ac:dyDescent="0.75">
      <c r="A244" s="2">
        <v>42612</v>
      </c>
      <c r="B244" s="12">
        <v>1.26</v>
      </c>
      <c r="C244" s="12">
        <v>1.31</v>
      </c>
      <c r="D244" s="12">
        <v>1.1499999999999999</v>
      </c>
      <c r="E244" s="12">
        <v>1.24</v>
      </c>
      <c r="F244" s="12">
        <v>6984970</v>
      </c>
      <c r="G244" s="12">
        <v>103126920</v>
      </c>
      <c r="H244" s="7">
        <f t="shared" si="0"/>
        <v>-1.5873015873015886E-2</v>
      </c>
    </row>
    <row r="245" spans="1:8" x14ac:dyDescent="0.75">
      <c r="A245" s="2">
        <v>42613</v>
      </c>
      <c r="B245" s="12">
        <v>1.24</v>
      </c>
      <c r="C245" s="12">
        <v>1.28</v>
      </c>
      <c r="D245" s="12">
        <v>1.17</v>
      </c>
      <c r="E245" s="12">
        <v>1.18</v>
      </c>
      <c r="F245" s="12">
        <v>6098980</v>
      </c>
      <c r="G245" s="12">
        <v>98891772</v>
      </c>
      <c r="H245" s="7">
        <f t="shared" si="0"/>
        <v>-4.8387096774193589E-2</v>
      </c>
    </row>
    <row r="246" spans="1:8" x14ac:dyDescent="0.75">
      <c r="A246" s="2">
        <v>42614</v>
      </c>
      <c r="B246" s="12">
        <v>1.19</v>
      </c>
      <c r="C246" s="12">
        <v>1.49</v>
      </c>
      <c r="D246" s="12">
        <v>1.17</v>
      </c>
      <c r="E246" s="12">
        <v>1.44</v>
      </c>
      <c r="F246" s="12">
        <v>13501800</v>
      </c>
      <c r="G246" s="12">
        <v>120568064</v>
      </c>
      <c r="H246" s="7">
        <f t="shared" si="0"/>
        <v>0.21008403361344538</v>
      </c>
    </row>
    <row r="247" spans="1:8" x14ac:dyDescent="0.75">
      <c r="A247" s="2">
        <v>42615</v>
      </c>
      <c r="B247" s="12">
        <v>1.46</v>
      </c>
      <c r="C247" s="12">
        <v>1.48</v>
      </c>
      <c r="D247" s="12">
        <v>1.37</v>
      </c>
      <c r="E247" s="12">
        <v>1.39</v>
      </c>
      <c r="F247" s="12">
        <v>6325890</v>
      </c>
      <c r="G247" s="12">
        <v>116362567</v>
      </c>
      <c r="H247" s="7">
        <f t="shared" si="0"/>
        <v>-4.7945205479452101E-2</v>
      </c>
    </row>
    <row r="248" spans="1:8" x14ac:dyDescent="0.75">
      <c r="A248" s="2">
        <v>42616</v>
      </c>
      <c r="B248" s="12">
        <v>1.4</v>
      </c>
      <c r="C248" s="12">
        <v>1.4</v>
      </c>
      <c r="D248" s="12">
        <v>1.32</v>
      </c>
      <c r="E248" s="12">
        <v>1.34</v>
      </c>
      <c r="F248" s="12">
        <v>4659540</v>
      </c>
      <c r="G248" s="12">
        <v>112168263</v>
      </c>
      <c r="H248" s="7">
        <f t="shared" si="0"/>
        <v>-4.285714285714274E-2</v>
      </c>
    </row>
    <row r="249" spans="1:8" x14ac:dyDescent="0.75">
      <c r="A249" s="2">
        <v>42617</v>
      </c>
      <c r="B249" s="12">
        <v>1.34</v>
      </c>
      <c r="C249" s="12">
        <v>1.46</v>
      </c>
      <c r="D249" s="12">
        <v>1.32</v>
      </c>
      <c r="E249" s="12">
        <v>1.46</v>
      </c>
      <c r="F249" s="12">
        <v>3690740</v>
      </c>
      <c r="G249" s="12">
        <v>121859012</v>
      </c>
      <c r="H249" s="7">
        <f t="shared" si="0"/>
        <v>8.9552238805970061E-2</v>
      </c>
    </row>
    <row r="250" spans="1:8" x14ac:dyDescent="0.75">
      <c r="A250" s="2">
        <v>42618</v>
      </c>
      <c r="B250" s="12">
        <v>1.46</v>
      </c>
      <c r="C250" s="12">
        <v>1.53</v>
      </c>
      <c r="D250" s="12">
        <v>1.43</v>
      </c>
      <c r="E250" s="12">
        <v>1.45</v>
      </c>
      <c r="F250" s="12">
        <v>4621750</v>
      </c>
      <c r="G250" s="12">
        <v>121704322</v>
      </c>
      <c r="H250" s="7">
        <f t="shared" si="0"/>
        <v>-6.8493150684931572E-3</v>
      </c>
    </row>
    <row r="251" spans="1:8" x14ac:dyDescent="0.75">
      <c r="A251" s="2">
        <v>42619</v>
      </c>
      <c r="B251" s="12">
        <v>1.46</v>
      </c>
      <c r="C251" s="12">
        <v>1.51</v>
      </c>
      <c r="D251" s="12">
        <v>1.44</v>
      </c>
      <c r="E251" s="12">
        <v>1.47</v>
      </c>
      <c r="F251" s="12">
        <v>2566580</v>
      </c>
      <c r="G251" s="12">
        <v>122698551</v>
      </c>
      <c r="H251" s="7">
        <f t="shared" si="0"/>
        <v>6.8493150684931572E-3</v>
      </c>
    </row>
    <row r="252" spans="1:8" x14ac:dyDescent="0.75">
      <c r="A252" s="2">
        <v>42620</v>
      </c>
      <c r="B252" s="12">
        <v>1.47</v>
      </c>
      <c r="C252" s="12">
        <v>1.48</v>
      </c>
      <c r="D252" s="12">
        <v>1.44</v>
      </c>
      <c r="E252" s="12">
        <v>1.48</v>
      </c>
      <c r="F252" s="12">
        <v>2868960</v>
      </c>
      <c r="G252" s="12">
        <v>123804490</v>
      </c>
      <c r="H252" s="7">
        <f t="shared" si="0"/>
        <v>6.80272108843538E-3</v>
      </c>
    </row>
    <row r="253" spans="1:8" x14ac:dyDescent="0.75">
      <c r="A253" s="2">
        <v>42621</v>
      </c>
      <c r="B253" s="12">
        <v>1.48</v>
      </c>
      <c r="C253" s="12">
        <v>1.51</v>
      </c>
      <c r="D253" s="12">
        <v>1.44</v>
      </c>
      <c r="E253" s="12">
        <v>1.44</v>
      </c>
      <c r="F253" s="12">
        <v>2554920</v>
      </c>
      <c r="G253" s="12">
        <v>120508757</v>
      </c>
      <c r="H253" s="7">
        <f t="shared" si="0"/>
        <v>-2.7027027027027053E-2</v>
      </c>
    </row>
    <row r="254" spans="1:8" x14ac:dyDescent="0.75">
      <c r="A254" s="2">
        <v>42622</v>
      </c>
      <c r="B254" s="12">
        <v>1.42</v>
      </c>
      <c r="C254" s="12">
        <v>1.43</v>
      </c>
      <c r="D254" s="12">
        <v>1.37</v>
      </c>
      <c r="E254" s="12">
        <v>1.4</v>
      </c>
      <c r="F254" s="12">
        <v>2336300</v>
      </c>
      <c r="G254" s="12">
        <v>116929456</v>
      </c>
      <c r="H254" s="7">
        <f t="shared" si="0"/>
        <v>-1.4084507042253534E-2</v>
      </c>
    </row>
    <row r="255" spans="1:8" x14ac:dyDescent="0.75">
      <c r="A255" s="2">
        <v>42623</v>
      </c>
      <c r="B255" s="12">
        <v>1.4</v>
      </c>
      <c r="C255" s="12">
        <v>1.45</v>
      </c>
      <c r="D255" s="12">
        <v>1.39</v>
      </c>
      <c r="E255" s="12">
        <v>1.42</v>
      </c>
      <c r="F255" s="12">
        <v>1485050</v>
      </c>
      <c r="G255" s="12">
        <v>118895328</v>
      </c>
      <c r="H255" s="7">
        <f t="shared" si="0"/>
        <v>1.4285714285714299E-2</v>
      </c>
    </row>
    <row r="256" spans="1:8" x14ac:dyDescent="0.75">
      <c r="A256" s="2">
        <v>42624</v>
      </c>
      <c r="B256" s="12">
        <v>1.42</v>
      </c>
      <c r="C256" s="12">
        <v>1.43</v>
      </c>
      <c r="D256" s="12">
        <v>1.33</v>
      </c>
      <c r="E256" s="12">
        <v>1.34</v>
      </c>
      <c r="F256" s="12">
        <v>4152550</v>
      </c>
      <c r="G256" s="12">
        <v>112277174</v>
      </c>
      <c r="H256" s="7">
        <f t="shared" si="0"/>
        <v>-5.6338028169013982E-2</v>
      </c>
    </row>
    <row r="257" spans="1:8" x14ac:dyDescent="0.75">
      <c r="A257" s="2">
        <v>42625</v>
      </c>
      <c r="B257" s="12">
        <v>1.34</v>
      </c>
      <c r="C257" s="12">
        <v>1.35</v>
      </c>
      <c r="D257" s="12">
        <v>1.31</v>
      </c>
      <c r="E257" s="12">
        <v>1.32</v>
      </c>
      <c r="F257" s="12">
        <v>1735650</v>
      </c>
      <c r="G257" s="12">
        <v>110708489</v>
      </c>
      <c r="H257" s="7">
        <f t="shared" si="0"/>
        <v>-1.492537313432837E-2</v>
      </c>
    </row>
    <row r="258" spans="1:8" x14ac:dyDescent="0.75">
      <c r="A258" s="2">
        <v>42626</v>
      </c>
      <c r="B258" s="12">
        <v>1.32</v>
      </c>
      <c r="C258" s="12">
        <v>1.33</v>
      </c>
      <c r="D258" s="12">
        <v>1.29</v>
      </c>
      <c r="E258" s="12">
        <v>1.29</v>
      </c>
      <c r="F258" s="12">
        <v>1627740</v>
      </c>
      <c r="G258" s="12">
        <v>108038585</v>
      </c>
      <c r="H258" s="7">
        <f t="shared" si="0"/>
        <v>-2.2727272727272745E-2</v>
      </c>
    </row>
    <row r="259" spans="1:8" x14ac:dyDescent="0.75">
      <c r="A259" s="2">
        <v>42627</v>
      </c>
      <c r="B259" s="12">
        <v>1.29</v>
      </c>
      <c r="C259" s="12">
        <v>1.31</v>
      </c>
      <c r="D259" s="12">
        <v>1.25</v>
      </c>
      <c r="E259" s="12">
        <v>1.29</v>
      </c>
      <c r="F259" s="12">
        <v>1593070</v>
      </c>
      <c r="G259" s="12">
        <v>108293334</v>
      </c>
      <c r="H259" s="7">
        <f t="shared" si="0"/>
        <v>0</v>
      </c>
    </row>
    <row r="260" spans="1:8" x14ac:dyDescent="0.75">
      <c r="A260" s="2">
        <v>42628</v>
      </c>
      <c r="B260" s="12">
        <v>1.29</v>
      </c>
      <c r="C260" s="12">
        <v>1.31</v>
      </c>
      <c r="D260" s="12">
        <v>1.27</v>
      </c>
      <c r="E260" s="12">
        <v>1.28</v>
      </c>
      <c r="F260" s="12">
        <v>1366170</v>
      </c>
      <c r="G260" s="12">
        <v>107384234</v>
      </c>
      <c r="H260" s="7">
        <f t="shared" si="0"/>
        <v>-7.7519379844961309E-3</v>
      </c>
    </row>
    <row r="261" spans="1:8" x14ac:dyDescent="0.75">
      <c r="A261" s="2">
        <v>42629</v>
      </c>
      <c r="B261" s="12">
        <v>1.28</v>
      </c>
      <c r="C261" s="12">
        <v>1.34</v>
      </c>
      <c r="D261" s="12">
        <v>1.27</v>
      </c>
      <c r="E261" s="12">
        <v>1.32</v>
      </c>
      <c r="F261" s="12">
        <v>1873990</v>
      </c>
      <c r="G261" s="12">
        <v>111117234</v>
      </c>
      <c r="H261" s="7">
        <f t="shared" si="0"/>
        <v>3.1250000000000028E-2</v>
      </c>
    </row>
    <row r="262" spans="1:8" x14ac:dyDescent="0.75">
      <c r="A262" s="2">
        <v>42630</v>
      </c>
      <c r="B262" s="12">
        <v>1.32</v>
      </c>
      <c r="C262" s="12">
        <v>1.33</v>
      </c>
      <c r="D262" s="12">
        <v>1.3</v>
      </c>
      <c r="E262" s="12">
        <v>1.32</v>
      </c>
      <c r="F262" s="12">
        <v>1030080</v>
      </c>
      <c r="G262" s="12">
        <v>111151501</v>
      </c>
      <c r="H262" s="7">
        <f t="shared" si="0"/>
        <v>0</v>
      </c>
    </row>
    <row r="263" spans="1:8" x14ac:dyDescent="0.75">
      <c r="A263" s="2">
        <v>42631</v>
      </c>
      <c r="B263" s="12">
        <v>1.32</v>
      </c>
      <c r="C263" s="12">
        <v>1.35</v>
      </c>
      <c r="D263" s="12">
        <v>1.32</v>
      </c>
      <c r="E263" s="12">
        <v>1.32</v>
      </c>
      <c r="F263" s="12">
        <v>1962480</v>
      </c>
      <c r="G263" s="12">
        <v>111328400</v>
      </c>
      <c r="H263" s="7">
        <f t="shared" si="0"/>
        <v>0</v>
      </c>
    </row>
    <row r="264" spans="1:8" x14ac:dyDescent="0.75">
      <c r="A264" s="2">
        <v>42632</v>
      </c>
      <c r="B264" s="12">
        <v>1.32</v>
      </c>
      <c r="C264" s="12">
        <v>1.33</v>
      </c>
      <c r="D264" s="12">
        <v>1.28</v>
      </c>
      <c r="E264" s="12">
        <v>1.28</v>
      </c>
      <c r="F264" s="12">
        <v>1355970</v>
      </c>
      <c r="G264" s="12">
        <v>107441742</v>
      </c>
      <c r="H264" s="7">
        <f t="shared" si="0"/>
        <v>-3.0303030303030328E-2</v>
      </c>
    </row>
    <row r="265" spans="1:8" x14ac:dyDescent="0.75">
      <c r="A265" s="2">
        <v>42633</v>
      </c>
      <c r="B265" s="12">
        <v>1.27</v>
      </c>
      <c r="C265" s="12">
        <v>1.28</v>
      </c>
      <c r="D265" s="12">
        <v>1.24</v>
      </c>
      <c r="E265" s="12">
        <v>1.25</v>
      </c>
      <c r="F265" s="12">
        <v>2456390</v>
      </c>
      <c r="G265" s="12">
        <v>105114766</v>
      </c>
      <c r="H265" s="7">
        <f t="shared" si="0"/>
        <v>-1.5748031496063006E-2</v>
      </c>
    </row>
    <row r="266" spans="1:8" x14ac:dyDescent="0.75">
      <c r="A266" s="2">
        <v>42634</v>
      </c>
      <c r="B266" s="12">
        <v>1.24</v>
      </c>
      <c r="C266" s="12">
        <v>1.26</v>
      </c>
      <c r="D266" s="12">
        <v>1.22</v>
      </c>
      <c r="E266" s="12">
        <v>1.22</v>
      </c>
      <c r="F266" s="12">
        <v>2655260</v>
      </c>
      <c r="G266" s="12">
        <v>103070883</v>
      </c>
      <c r="H266" s="7">
        <f t="shared" si="0"/>
        <v>-1.612903225806453E-2</v>
      </c>
    </row>
    <row r="267" spans="1:8" x14ac:dyDescent="0.75">
      <c r="A267" s="2">
        <v>42635</v>
      </c>
      <c r="B267" s="12">
        <v>1.22</v>
      </c>
      <c r="C267" s="12">
        <v>1.33</v>
      </c>
      <c r="D267" s="12">
        <v>1.1299999999999999</v>
      </c>
      <c r="E267" s="12">
        <v>1.25</v>
      </c>
      <c r="F267" s="12">
        <v>6841360</v>
      </c>
      <c r="G267" s="12">
        <v>105649693</v>
      </c>
      <c r="H267" s="7">
        <f t="shared" si="0"/>
        <v>2.4590163934426253E-2</v>
      </c>
    </row>
    <row r="268" spans="1:8" x14ac:dyDescent="0.75">
      <c r="A268" s="2">
        <v>42636</v>
      </c>
      <c r="B268" s="12">
        <v>1.25</v>
      </c>
      <c r="C268" s="12">
        <v>1.29</v>
      </c>
      <c r="D268" s="12">
        <v>1.22</v>
      </c>
      <c r="E268" s="12">
        <v>1.24</v>
      </c>
      <c r="F268" s="12">
        <v>1704280</v>
      </c>
      <c r="G268" s="12">
        <v>104500541</v>
      </c>
      <c r="H268" s="7">
        <f t="shared" si="0"/>
        <v>-8.0000000000000071E-3</v>
      </c>
    </row>
    <row r="269" spans="1:8" x14ac:dyDescent="0.75">
      <c r="A269" s="2">
        <v>42637</v>
      </c>
      <c r="B269" s="12">
        <v>1.24</v>
      </c>
      <c r="C269" s="12">
        <v>1.25</v>
      </c>
      <c r="D269" s="12">
        <v>1.22</v>
      </c>
      <c r="E269" s="12">
        <v>1.25</v>
      </c>
      <c r="F269" s="12">
        <v>876236</v>
      </c>
      <c r="G269" s="12">
        <v>105324845</v>
      </c>
      <c r="H269" s="7">
        <f t="shared" si="0"/>
        <v>8.0645161290322648E-3</v>
      </c>
    </row>
    <row r="270" spans="1:8" x14ac:dyDescent="0.75">
      <c r="A270" s="2">
        <v>42638</v>
      </c>
      <c r="B270" s="12">
        <v>1.25</v>
      </c>
      <c r="C270" s="12">
        <v>1.25</v>
      </c>
      <c r="D270" s="12">
        <v>1.21</v>
      </c>
      <c r="E270" s="12">
        <v>1.21</v>
      </c>
      <c r="F270" s="12">
        <v>972037</v>
      </c>
      <c r="G270" s="12">
        <v>102040070</v>
      </c>
      <c r="H270" s="7">
        <f t="shared" si="0"/>
        <v>-3.2000000000000028E-2</v>
      </c>
    </row>
    <row r="271" spans="1:8" x14ac:dyDescent="0.75">
      <c r="A271" s="2">
        <v>42639</v>
      </c>
      <c r="B271" s="12">
        <v>1.21</v>
      </c>
      <c r="C271" s="12">
        <v>1.22</v>
      </c>
      <c r="D271" s="12">
        <v>1.2</v>
      </c>
      <c r="E271" s="12">
        <v>1.2</v>
      </c>
      <c r="F271" s="12">
        <v>1228960</v>
      </c>
      <c r="G271" s="12">
        <v>101105358</v>
      </c>
      <c r="H271" s="7">
        <f t="shared" si="0"/>
        <v>-8.2644628099173625E-3</v>
      </c>
    </row>
    <row r="272" spans="1:8" x14ac:dyDescent="0.75">
      <c r="A272" s="2">
        <v>42640</v>
      </c>
      <c r="B272" s="12">
        <v>1.2</v>
      </c>
      <c r="C272" s="12">
        <v>1.21</v>
      </c>
      <c r="D272" s="12">
        <v>1.17</v>
      </c>
      <c r="E272" s="12">
        <v>1.2</v>
      </c>
      <c r="F272" s="12">
        <v>1938500</v>
      </c>
      <c r="G272" s="12">
        <v>101304447</v>
      </c>
      <c r="H272" s="7">
        <f t="shared" ref="H272:H335" si="1">(E272-B272)/B272</f>
        <v>0</v>
      </c>
    </row>
    <row r="273" spans="1:8" x14ac:dyDescent="0.75">
      <c r="A273" s="2">
        <v>42641</v>
      </c>
      <c r="B273" s="12">
        <v>1.2</v>
      </c>
      <c r="C273" s="12">
        <v>1.27</v>
      </c>
      <c r="D273" s="12">
        <v>1.2</v>
      </c>
      <c r="E273" s="12">
        <v>1.25</v>
      </c>
      <c r="F273" s="12">
        <v>2066680</v>
      </c>
      <c r="G273" s="12">
        <v>105087876</v>
      </c>
      <c r="H273" s="7">
        <f t="shared" si="1"/>
        <v>4.1666666666666706E-2</v>
      </c>
    </row>
    <row r="274" spans="1:8" x14ac:dyDescent="0.75">
      <c r="A274" s="2">
        <v>42642</v>
      </c>
      <c r="B274" s="12">
        <v>1.25</v>
      </c>
      <c r="C274" s="12">
        <v>1.29</v>
      </c>
      <c r="D274" s="12">
        <v>1.22</v>
      </c>
      <c r="E274" s="12">
        <v>1.27</v>
      </c>
      <c r="F274" s="12">
        <v>1282790</v>
      </c>
      <c r="G274" s="12">
        <v>107023785</v>
      </c>
      <c r="H274" s="7">
        <f t="shared" si="1"/>
        <v>1.6000000000000014E-2</v>
      </c>
    </row>
    <row r="275" spans="1:8" x14ac:dyDescent="0.75">
      <c r="A275" s="2">
        <v>42643</v>
      </c>
      <c r="B275" s="12">
        <v>1.27</v>
      </c>
      <c r="C275" s="12">
        <v>1.27</v>
      </c>
      <c r="D275" s="12">
        <v>1.24</v>
      </c>
      <c r="E275" s="12">
        <v>1.26</v>
      </c>
      <c r="F275" s="12">
        <v>745522</v>
      </c>
      <c r="G275" s="12">
        <v>106030739</v>
      </c>
      <c r="H275" s="7">
        <f t="shared" si="1"/>
        <v>-7.8740157480315029E-3</v>
      </c>
    </row>
    <row r="276" spans="1:8" x14ac:dyDescent="0.75">
      <c r="A276" s="2">
        <v>42644</v>
      </c>
      <c r="B276" s="12">
        <v>1.26</v>
      </c>
      <c r="C276" s="12">
        <v>1.26</v>
      </c>
      <c r="D276" s="12">
        <v>1.17</v>
      </c>
      <c r="E276" s="12">
        <v>1.19</v>
      </c>
      <c r="F276" s="12">
        <v>2443730</v>
      </c>
      <c r="G276" s="12">
        <v>100775929</v>
      </c>
      <c r="H276" s="7">
        <f t="shared" si="1"/>
        <v>-5.5555555555555601E-2</v>
      </c>
    </row>
    <row r="277" spans="1:8" x14ac:dyDescent="0.75">
      <c r="A277" s="2">
        <v>42645</v>
      </c>
      <c r="B277" s="12">
        <v>1.19</v>
      </c>
      <c r="C277" s="12">
        <v>1.22</v>
      </c>
      <c r="D277" s="12">
        <v>1.19</v>
      </c>
      <c r="E277" s="12">
        <v>1.19</v>
      </c>
      <c r="F277" s="12">
        <v>983089</v>
      </c>
      <c r="G277" s="12">
        <v>100869948</v>
      </c>
      <c r="H277" s="7">
        <f t="shared" si="1"/>
        <v>0</v>
      </c>
    </row>
    <row r="278" spans="1:8" x14ac:dyDescent="0.75">
      <c r="A278" s="2">
        <v>42646</v>
      </c>
      <c r="B278" s="12">
        <v>1.19</v>
      </c>
      <c r="C278" s="12">
        <v>1.22</v>
      </c>
      <c r="D278" s="12">
        <v>1.17</v>
      </c>
      <c r="E278" s="12">
        <v>1.19</v>
      </c>
      <c r="F278" s="12">
        <v>1573360</v>
      </c>
      <c r="G278" s="12">
        <v>100993497</v>
      </c>
      <c r="H278" s="7">
        <f t="shared" si="1"/>
        <v>0</v>
      </c>
    </row>
    <row r="279" spans="1:8" x14ac:dyDescent="0.75">
      <c r="A279" s="2">
        <v>42647</v>
      </c>
      <c r="B279" s="12">
        <v>1.19</v>
      </c>
      <c r="C279" s="12">
        <v>1.2</v>
      </c>
      <c r="D279" s="12">
        <v>1.1599999999999999</v>
      </c>
      <c r="E279" s="12">
        <v>1.1599999999999999</v>
      </c>
      <c r="F279" s="12">
        <v>1142370</v>
      </c>
      <c r="G279" s="12">
        <v>98177993</v>
      </c>
      <c r="H279" s="7">
        <f t="shared" si="1"/>
        <v>-2.521008403361347E-2</v>
      </c>
    </row>
    <row r="280" spans="1:8" x14ac:dyDescent="0.75">
      <c r="A280" s="2">
        <v>42648</v>
      </c>
      <c r="B280" s="12">
        <v>1.1599999999999999</v>
      </c>
      <c r="C280" s="12">
        <v>1.23</v>
      </c>
      <c r="D280" s="12">
        <v>1.1599999999999999</v>
      </c>
      <c r="E280" s="12">
        <v>1.19</v>
      </c>
      <c r="F280" s="12">
        <v>1992410</v>
      </c>
      <c r="G280" s="12">
        <v>100595459</v>
      </c>
      <c r="H280" s="7">
        <f t="shared" si="1"/>
        <v>2.5862068965517265E-2</v>
      </c>
    </row>
    <row r="281" spans="1:8" x14ac:dyDescent="0.75">
      <c r="A281" s="2">
        <v>42649</v>
      </c>
      <c r="B281" s="12">
        <v>1.19</v>
      </c>
      <c r="C281" s="12">
        <v>1.19</v>
      </c>
      <c r="D281" s="12">
        <v>1.1599999999999999</v>
      </c>
      <c r="E281" s="12">
        <v>1.17</v>
      </c>
      <c r="F281" s="12">
        <v>1017020</v>
      </c>
      <c r="G281" s="12">
        <v>99421650</v>
      </c>
      <c r="H281" s="7">
        <f t="shared" si="1"/>
        <v>-1.6806722689075647E-2</v>
      </c>
    </row>
    <row r="282" spans="1:8" x14ac:dyDescent="0.75">
      <c r="A282" s="2">
        <v>42650</v>
      </c>
      <c r="B282" s="12">
        <v>1.17</v>
      </c>
      <c r="C282" s="12">
        <v>1.18</v>
      </c>
      <c r="D282" s="12">
        <v>1.1499999999999999</v>
      </c>
      <c r="E282" s="12">
        <v>1.17</v>
      </c>
      <c r="F282" s="12">
        <v>1012830</v>
      </c>
      <c r="G282" s="12">
        <v>99059929</v>
      </c>
      <c r="H282" s="7">
        <f t="shared" si="1"/>
        <v>0</v>
      </c>
    </row>
    <row r="283" spans="1:8" x14ac:dyDescent="0.75">
      <c r="A283" s="2">
        <v>42651</v>
      </c>
      <c r="B283" s="12">
        <v>1.17</v>
      </c>
      <c r="C283" s="12">
        <v>1.2</v>
      </c>
      <c r="D283" s="12">
        <v>1.1599999999999999</v>
      </c>
      <c r="E283" s="12">
        <v>1.18</v>
      </c>
      <c r="F283" s="12">
        <v>988691</v>
      </c>
      <c r="G283" s="12">
        <v>100236472</v>
      </c>
      <c r="H283" s="7">
        <f t="shared" si="1"/>
        <v>8.5470085470085548E-3</v>
      </c>
    </row>
    <row r="284" spans="1:8" x14ac:dyDescent="0.75">
      <c r="A284" s="2">
        <v>42652</v>
      </c>
      <c r="B284" s="12">
        <v>1.18</v>
      </c>
      <c r="C284" s="12">
        <v>1.19</v>
      </c>
      <c r="D284" s="12">
        <v>1.17</v>
      </c>
      <c r="E284" s="12">
        <v>1.17</v>
      </c>
      <c r="F284" s="12">
        <v>397777</v>
      </c>
      <c r="G284" s="12">
        <v>99022339</v>
      </c>
      <c r="H284" s="7">
        <f t="shared" si="1"/>
        <v>-8.4745762711864493E-3</v>
      </c>
    </row>
    <row r="285" spans="1:8" x14ac:dyDescent="0.75">
      <c r="A285" s="2">
        <v>42653</v>
      </c>
      <c r="B285" s="12">
        <v>1.17</v>
      </c>
      <c r="C285" s="12">
        <v>1.17</v>
      </c>
      <c r="D285" s="12">
        <v>1.1499999999999999</v>
      </c>
      <c r="E285" s="12">
        <v>1.1499999999999999</v>
      </c>
      <c r="F285" s="12">
        <v>1148440</v>
      </c>
      <c r="G285" s="12">
        <v>97705111</v>
      </c>
      <c r="H285" s="7">
        <f t="shared" si="1"/>
        <v>-1.709401709401711E-2</v>
      </c>
    </row>
    <row r="286" spans="1:8" x14ac:dyDescent="0.75">
      <c r="A286" s="2">
        <v>42654</v>
      </c>
      <c r="B286" s="12">
        <v>1.1499999999999999</v>
      </c>
      <c r="C286" s="12">
        <v>1.17</v>
      </c>
      <c r="D286" s="12">
        <v>1.0900000000000001</v>
      </c>
      <c r="E286" s="12">
        <v>1.1000000000000001</v>
      </c>
      <c r="F286" s="12">
        <v>2255700</v>
      </c>
      <c r="G286" s="12">
        <v>92923993</v>
      </c>
      <c r="H286" s="7">
        <f t="shared" si="1"/>
        <v>-4.3478260869565064E-2</v>
      </c>
    </row>
    <row r="287" spans="1:8" x14ac:dyDescent="0.75">
      <c r="A287" s="2">
        <v>42655</v>
      </c>
      <c r="B287" s="12">
        <v>1.1000000000000001</v>
      </c>
      <c r="C287" s="12">
        <v>1.1000000000000001</v>
      </c>
      <c r="D287" s="12">
        <v>1.01</v>
      </c>
      <c r="E287" s="12">
        <v>1.04</v>
      </c>
      <c r="F287" s="12">
        <v>2752650</v>
      </c>
      <c r="G287" s="12">
        <v>87816843</v>
      </c>
      <c r="H287" s="7">
        <f t="shared" si="1"/>
        <v>-5.4545454545454591E-2</v>
      </c>
    </row>
    <row r="288" spans="1:8" x14ac:dyDescent="0.75">
      <c r="A288" s="2">
        <v>42656</v>
      </c>
      <c r="B288" s="12">
        <v>1.04</v>
      </c>
      <c r="C288" s="12">
        <v>1.05</v>
      </c>
      <c r="D288" s="12">
        <v>0.98567099999999996</v>
      </c>
      <c r="E288" s="12">
        <v>1.01</v>
      </c>
      <c r="F288" s="12">
        <v>1430120</v>
      </c>
      <c r="G288" s="12">
        <v>85665592</v>
      </c>
      <c r="H288" s="7">
        <f t="shared" si="1"/>
        <v>-2.8846153846153872E-2</v>
      </c>
    </row>
    <row r="289" spans="1:8" x14ac:dyDescent="0.75">
      <c r="A289" s="2">
        <v>42657</v>
      </c>
      <c r="B289" s="12">
        <v>1.01</v>
      </c>
      <c r="C289" s="12">
        <v>1.01</v>
      </c>
      <c r="D289" s="12">
        <v>0.98706499999999997</v>
      </c>
      <c r="E289" s="12">
        <v>0.99106799999999995</v>
      </c>
      <c r="F289" s="12">
        <v>928586</v>
      </c>
      <c r="G289" s="12">
        <v>84127550</v>
      </c>
      <c r="H289" s="7">
        <f t="shared" si="1"/>
        <v>-1.8744554455445605E-2</v>
      </c>
    </row>
    <row r="290" spans="1:8" x14ac:dyDescent="0.75">
      <c r="A290" s="2">
        <v>42658</v>
      </c>
      <c r="B290" s="12">
        <v>0.99098900000000001</v>
      </c>
      <c r="C290" s="12">
        <v>0.99877899999999997</v>
      </c>
      <c r="D290" s="12">
        <v>0.99008099999999999</v>
      </c>
      <c r="E290" s="12">
        <v>0.99257300000000004</v>
      </c>
      <c r="F290" s="12">
        <v>574708</v>
      </c>
      <c r="G290" s="12">
        <v>84287341</v>
      </c>
      <c r="H290" s="7">
        <f t="shared" si="1"/>
        <v>1.5984032113373911E-3</v>
      </c>
    </row>
    <row r="291" spans="1:8" x14ac:dyDescent="0.75">
      <c r="A291" s="2">
        <v>42659</v>
      </c>
      <c r="B291" s="12">
        <v>0.99274300000000004</v>
      </c>
      <c r="C291" s="12">
        <v>1.21</v>
      </c>
      <c r="D291" s="12">
        <v>0.99074200000000001</v>
      </c>
      <c r="E291" s="12">
        <v>1.2</v>
      </c>
      <c r="F291" s="12">
        <v>3374640</v>
      </c>
      <c r="G291" s="12">
        <v>102009229</v>
      </c>
      <c r="H291" s="7">
        <f t="shared" si="1"/>
        <v>0.208772058830936</v>
      </c>
    </row>
    <row r="292" spans="1:8" x14ac:dyDescent="0.75">
      <c r="A292" s="2">
        <v>42660</v>
      </c>
      <c r="B292" s="12">
        <v>1.2</v>
      </c>
      <c r="C292" s="12">
        <v>1.2</v>
      </c>
      <c r="D292" s="12">
        <v>1.07</v>
      </c>
      <c r="E292" s="12">
        <v>1.07</v>
      </c>
      <c r="F292" s="12">
        <v>3167420</v>
      </c>
      <c r="G292" s="12">
        <v>91291602</v>
      </c>
      <c r="H292" s="7">
        <f t="shared" si="1"/>
        <v>-0.10833333333333325</v>
      </c>
    </row>
    <row r="293" spans="1:8" x14ac:dyDescent="0.75">
      <c r="A293" s="2">
        <v>42661</v>
      </c>
      <c r="B293" s="12">
        <v>1.07</v>
      </c>
      <c r="C293" s="12">
        <v>1.08</v>
      </c>
      <c r="D293" s="12">
        <v>1.02</v>
      </c>
      <c r="E293" s="12">
        <v>1.06</v>
      </c>
      <c r="F293" s="12">
        <v>1721510</v>
      </c>
      <c r="G293" s="12">
        <v>90160446</v>
      </c>
      <c r="H293" s="7">
        <f t="shared" si="1"/>
        <v>-9.3457943925233725E-3</v>
      </c>
    </row>
    <row r="294" spans="1:8" x14ac:dyDescent="0.75">
      <c r="A294" s="2">
        <v>42662</v>
      </c>
      <c r="B294" s="12">
        <v>1.06</v>
      </c>
      <c r="C294" s="12">
        <v>1.08</v>
      </c>
      <c r="D294" s="12">
        <v>1.03</v>
      </c>
      <c r="E294" s="12">
        <v>1.05</v>
      </c>
      <c r="F294" s="12">
        <v>1033890</v>
      </c>
      <c r="G294" s="12">
        <v>89644353</v>
      </c>
      <c r="H294" s="7">
        <f t="shared" si="1"/>
        <v>-9.4339622641509517E-3</v>
      </c>
    </row>
    <row r="295" spans="1:8" x14ac:dyDescent="0.75">
      <c r="A295" s="2">
        <v>42663</v>
      </c>
      <c r="B295" s="12">
        <v>1.05</v>
      </c>
      <c r="C295" s="12">
        <v>1.06</v>
      </c>
      <c r="D295" s="12">
        <v>1.04</v>
      </c>
      <c r="E295" s="12">
        <v>1.04</v>
      </c>
      <c r="F295" s="12">
        <v>715948</v>
      </c>
      <c r="G295" s="12">
        <v>88725419</v>
      </c>
      <c r="H295" s="7">
        <f t="shared" si="1"/>
        <v>-9.5238095238095316E-3</v>
      </c>
    </row>
    <row r="296" spans="1:8" x14ac:dyDescent="0.75">
      <c r="A296" s="2">
        <v>42664</v>
      </c>
      <c r="B296" s="12">
        <v>1.04</v>
      </c>
      <c r="C296" s="12">
        <v>1.06</v>
      </c>
      <c r="D296" s="12">
        <v>1.03</v>
      </c>
      <c r="E296" s="12">
        <v>1.03</v>
      </c>
      <c r="F296" s="12">
        <v>787404</v>
      </c>
      <c r="G296" s="12">
        <v>87820500</v>
      </c>
      <c r="H296" s="7">
        <f t="shared" si="1"/>
        <v>-9.6153846153846229E-3</v>
      </c>
    </row>
    <row r="297" spans="1:8" x14ac:dyDescent="0.75">
      <c r="A297" s="2">
        <v>42665</v>
      </c>
      <c r="B297" s="12">
        <v>1.03</v>
      </c>
      <c r="C297" s="12">
        <v>1.05</v>
      </c>
      <c r="D297" s="12">
        <v>1.03</v>
      </c>
      <c r="E297" s="12">
        <v>1.05</v>
      </c>
      <c r="F297" s="12">
        <v>1046830</v>
      </c>
      <c r="G297" s="12">
        <v>89047936</v>
      </c>
      <c r="H297" s="7">
        <f t="shared" si="1"/>
        <v>1.9417475728155355E-2</v>
      </c>
    </row>
    <row r="298" spans="1:8" x14ac:dyDescent="0.75">
      <c r="A298" s="2">
        <v>42666</v>
      </c>
      <c r="B298" s="12">
        <v>1.05</v>
      </c>
      <c r="C298" s="12">
        <v>1.05</v>
      </c>
      <c r="D298" s="12">
        <v>1.03</v>
      </c>
      <c r="E298" s="12">
        <v>1.05</v>
      </c>
      <c r="F298" s="12">
        <v>548805</v>
      </c>
      <c r="G298" s="12">
        <v>89133789</v>
      </c>
      <c r="H298" s="7">
        <f t="shared" si="1"/>
        <v>0</v>
      </c>
    </row>
    <row r="299" spans="1:8" x14ac:dyDescent="0.75">
      <c r="A299" s="2">
        <v>42667</v>
      </c>
      <c r="B299" s="12">
        <v>1.05</v>
      </c>
      <c r="C299" s="12">
        <v>1.05</v>
      </c>
      <c r="D299" s="12">
        <v>1.03</v>
      </c>
      <c r="E299" s="12">
        <v>1.03</v>
      </c>
      <c r="F299" s="12">
        <v>613841</v>
      </c>
      <c r="G299" s="12">
        <v>87666053</v>
      </c>
      <c r="H299" s="7">
        <f t="shared" si="1"/>
        <v>-1.9047619047619063E-2</v>
      </c>
    </row>
    <row r="300" spans="1:8" x14ac:dyDescent="0.75">
      <c r="A300" s="2">
        <v>42668</v>
      </c>
      <c r="B300" s="12">
        <v>1.03</v>
      </c>
      <c r="C300" s="12">
        <v>1.04</v>
      </c>
      <c r="D300" s="12">
        <v>1.01</v>
      </c>
      <c r="E300" s="12">
        <v>1.02</v>
      </c>
      <c r="F300" s="12">
        <v>1434440</v>
      </c>
      <c r="G300" s="12">
        <v>86825146</v>
      </c>
      <c r="H300" s="7">
        <f t="shared" si="1"/>
        <v>-9.7087378640776777E-3</v>
      </c>
    </row>
    <row r="301" spans="1:8" x14ac:dyDescent="0.75">
      <c r="A301" s="2">
        <v>42669</v>
      </c>
      <c r="B301" s="12">
        <v>1.02</v>
      </c>
      <c r="C301" s="12">
        <v>1.04</v>
      </c>
      <c r="D301" s="12">
        <v>1.01</v>
      </c>
      <c r="E301" s="12">
        <v>1.03</v>
      </c>
      <c r="F301" s="12">
        <v>798289</v>
      </c>
      <c r="G301" s="12">
        <v>88011709</v>
      </c>
      <c r="H301" s="7">
        <f t="shared" si="1"/>
        <v>9.8039215686274595E-3</v>
      </c>
    </row>
    <row r="302" spans="1:8" x14ac:dyDescent="0.75">
      <c r="A302" s="2">
        <v>42670</v>
      </c>
      <c r="B302" s="12">
        <v>1.03</v>
      </c>
      <c r="C302" s="12">
        <v>1.04</v>
      </c>
      <c r="D302" s="12">
        <v>0.98782999999999999</v>
      </c>
      <c r="E302" s="12">
        <v>0.995753</v>
      </c>
      <c r="F302" s="12">
        <v>2343270</v>
      </c>
      <c r="G302" s="12">
        <v>84937116</v>
      </c>
      <c r="H302" s="7">
        <f t="shared" si="1"/>
        <v>-3.3249514563106819E-2</v>
      </c>
    </row>
    <row r="303" spans="1:8" x14ac:dyDescent="0.75">
      <c r="A303" s="2">
        <v>42671</v>
      </c>
      <c r="B303" s="12">
        <v>0.99557300000000004</v>
      </c>
      <c r="C303" s="12">
        <v>1</v>
      </c>
      <c r="D303" s="12">
        <v>0.94264700000000001</v>
      </c>
      <c r="E303" s="12">
        <v>0.94264700000000001</v>
      </c>
      <c r="F303" s="12">
        <v>1298910</v>
      </c>
      <c r="G303" s="12">
        <v>80436754</v>
      </c>
      <c r="H303" s="7">
        <f t="shared" si="1"/>
        <v>-5.3161345275534816E-2</v>
      </c>
    </row>
    <row r="304" spans="1:8" x14ac:dyDescent="0.75">
      <c r="A304" s="2">
        <v>42672</v>
      </c>
      <c r="B304" s="12">
        <v>0.94084000000000001</v>
      </c>
      <c r="C304" s="12">
        <v>0.97259399999999996</v>
      </c>
      <c r="D304" s="12">
        <v>0.87258899999999995</v>
      </c>
      <c r="E304" s="12">
        <v>0.88961199999999996</v>
      </c>
      <c r="F304" s="12">
        <v>2566530</v>
      </c>
      <c r="G304" s="12">
        <v>75938099</v>
      </c>
      <c r="H304" s="7">
        <f t="shared" si="1"/>
        <v>-5.4449215594575114E-2</v>
      </c>
    </row>
    <row r="305" spans="1:8" x14ac:dyDescent="0.75">
      <c r="A305" s="2">
        <v>42673</v>
      </c>
      <c r="B305" s="12">
        <v>0.89018900000000001</v>
      </c>
      <c r="C305" s="12">
        <v>0.95458299999999996</v>
      </c>
      <c r="D305" s="12">
        <v>0.88545399999999996</v>
      </c>
      <c r="E305" s="12">
        <v>0.92747299999999999</v>
      </c>
      <c r="F305" s="12">
        <v>1311260</v>
      </c>
      <c r="G305" s="12">
        <v>79199175</v>
      </c>
      <c r="H305" s="7">
        <f t="shared" si="1"/>
        <v>4.1883240525326625E-2</v>
      </c>
    </row>
    <row r="306" spans="1:8" x14ac:dyDescent="0.75">
      <c r="A306" s="2">
        <v>42674</v>
      </c>
      <c r="B306" s="12">
        <v>0.93045</v>
      </c>
      <c r="C306" s="12">
        <v>0.93045</v>
      </c>
      <c r="D306" s="12">
        <v>0.89758899999999997</v>
      </c>
      <c r="E306" s="12">
        <v>0.90321600000000002</v>
      </c>
      <c r="F306" s="12">
        <v>878220</v>
      </c>
      <c r="G306" s="12">
        <v>77156510</v>
      </c>
      <c r="H306" s="7">
        <f t="shared" si="1"/>
        <v>-2.9269708205706894E-2</v>
      </c>
    </row>
    <row r="307" spans="1:8" x14ac:dyDescent="0.75">
      <c r="A307" s="2">
        <v>42675</v>
      </c>
      <c r="B307" s="12">
        <v>0.90127900000000005</v>
      </c>
      <c r="C307" s="12">
        <v>0.90482499999999999</v>
      </c>
      <c r="D307" s="12">
        <v>0.87047399999999997</v>
      </c>
      <c r="E307" s="12">
        <v>0.88466400000000001</v>
      </c>
      <c r="F307" s="12">
        <v>1320260</v>
      </c>
      <c r="G307" s="12">
        <v>75598157</v>
      </c>
      <c r="H307" s="7">
        <f t="shared" si="1"/>
        <v>-1.8434913051341532E-2</v>
      </c>
    </row>
    <row r="308" spans="1:8" x14ac:dyDescent="0.75">
      <c r="A308" s="2">
        <v>42676</v>
      </c>
      <c r="B308" s="12">
        <v>0.88514999999999999</v>
      </c>
      <c r="C308" s="12">
        <v>0.90093299999999998</v>
      </c>
      <c r="D308" s="12">
        <v>0.87618499999999999</v>
      </c>
      <c r="E308" s="12">
        <v>0.88525600000000004</v>
      </c>
      <c r="F308" s="12">
        <v>677927</v>
      </c>
      <c r="G308" s="12">
        <v>75676447</v>
      </c>
      <c r="H308" s="7">
        <f t="shared" si="1"/>
        <v>1.1975371405982093E-4</v>
      </c>
    </row>
    <row r="309" spans="1:8" x14ac:dyDescent="0.75">
      <c r="A309" s="2">
        <v>42677</v>
      </c>
      <c r="B309" s="12">
        <v>0.88782799999999995</v>
      </c>
      <c r="C309" s="12">
        <v>0.92157299999999998</v>
      </c>
      <c r="D309" s="12">
        <v>0.88240300000000005</v>
      </c>
      <c r="E309" s="12">
        <v>0.89355600000000002</v>
      </c>
      <c r="F309" s="12">
        <v>1340080</v>
      </c>
      <c r="G309" s="12">
        <v>76413372</v>
      </c>
      <c r="H309" s="7">
        <f t="shared" si="1"/>
        <v>6.4517001040742877E-3</v>
      </c>
    </row>
    <row r="310" spans="1:8" x14ac:dyDescent="0.75">
      <c r="A310" s="2">
        <v>42678</v>
      </c>
      <c r="B310" s="12">
        <v>0.89403100000000002</v>
      </c>
      <c r="C310" s="12">
        <v>1</v>
      </c>
      <c r="D310" s="12">
        <v>0.89113500000000001</v>
      </c>
      <c r="E310" s="12">
        <v>0.97200600000000004</v>
      </c>
      <c r="F310" s="12">
        <v>2084100</v>
      </c>
      <c r="G310" s="12">
        <v>83152552</v>
      </c>
      <c r="H310" s="7">
        <f t="shared" si="1"/>
        <v>8.7217333627133756E-2</v>
      </c>
    </row>
    <row r="311" spans="1:8" x14ac:dyDescent="0.75">
      <c r="A311" s="2">
        <v>42679</v>
      </c>
      <c r="B311" s="12">
        <v>0.97107399999999999</v>
      </c>
      <c r="C311" s="12">
        <v>1.06</v>
      </c>
      <c r="D311" s="12">
        <v>0.95809999999999995</v>
      </c>
      <c r="E311" s="12">
        <v>1.04</v>
      </c>
      <c r="F311" s="12">
        <v>1950000</v>
      </c>
      <c r="G311" s="12">
        <v>89093438</v>
      </c>
      <c r="H311" s="7">
        <f t="shared" si="1"/>
        <v>7.0979142681196331E-2</v>
      </c>
    </row>
    <row r="312" spans="1:8" x14ac:dyDescent="0.75">
      <c r="A312" s="2">
        <v>42680</v>
      </c>
      <c r="B312" s="12">
        <v>1.04</v>
      </c>
      <c r="C312" s="12">
        <v>1.04</v>
      </c>
      <c r="D312" s="12">
        <v>0.97117399999999998</v>
      </c>
      <c r="E312" s="12">
        <v>0.98265499999999995</v>
      </c>
      <c r="F312" s="12">
        <v>1078790</v>
      </c>
      <c r="G312" s="12">
        <v>84127046</v>
      </c>
      <c r="H312" s="7">
        <f t="shared" si="1"/>
        <v>-5.5139423076923162E-2</v>
      </c>
    </row>
    <row r="313" spans="1:8" x14ac:dyDescent="0.75">
      <c r="A313" s="2">
        <v>42681</v>
      </c>
      <c r="B313" s="12">
        <v>0.98671600000000004</v>
      </c>
      <c r="C313" s="12">
        <v>1</v>
      </c>
      <c r="D313" s="12">
        <v>0.92776499999999995</v>
      </c>
      <c r="E313" s="12">
        <v>0.92776499999999995</v>
      </c>
      <c r="F313" s="12">
        <v>1030590</v>
      </c>
      <c r="G313" s="12">
        <v>79458298</v>
      </c>
      <c r="H313" s="7">
        <f t="shared" si="1"/>
        <v>-5.9744647902740082E-2</v>
      </c>
    </row>
    <row r="314" spans="1:8" x14ac:dyDescent="0.75">
      <c r="A314" s="2">
        <v>42682</v>
      </c>
      <c r="B314" s="12">
        <v>0.93069299999999999</v>
      </c>
      <c r="C314" s="12">
        <v>0.94853699999999996</v>
      </c>
      <c r="D314" s="12">
        <v>0.92358499999999999</v>
      </c>
      <c r="E314" s="12">
        <v>0.94378399999999996</v>
      </c>
      <c r="F314" s="12">
        <v>573276</v>
      </c>
      <c r="G314" s="12">
        <v>80860794</v>
      </c>
      <c r="H314" s="7">
        <f t="shared" si="1"/>
        <v>1.4065862749585486E-2</v>
      </c>
    </row>
    <row r="315" spans="1:8" x14ac:dyDescent="0.75">
      <c r="A315" s="2">
        <v>42683</v>
      </c>
      <c r="B315" s="12">
        <v>0.94104600000000005</v>
      </c>
      <c r="C315" s="12">
        <v>0.94104600000000005</v>
      </c>
      <c r="D315" s="12">
        <v>0.90849000000000002</v>
      </c>
      <c r="E315" s="12">
        <v>0.91351400000000005</v>
      </c>
      <c r="F315" s="12">
        <v>976848</v>
      </c>
      <c r="G315" s="12">
        <v>78295596</v>
      </c>
      <c r="H315" s="7">
        <f t="shared" si="1"/>
        <v>-2.9256805724693587E-2</v>
      </c>
    </row>
    <row r="316" spans="1:8" x14ac:dyDescent="0.75">
      <c r="A316" s="2">
        <v>42684</v>
      </c>
      <c r="B316" s="12">
        <v>0.91357900000000003</v>
      </c>
      <c r="C316" s="12">
        <v>0.95601100000000006</v>
      </c>
      <c r="D316" s="12">
        <v>0.898123</v>
      </c>
      <c r="E316" s="12">
        <v>0.92126399999999997</v>
      </c>
      <c r="F316" s="12">
        <v>626060</v>
      </c>
      <c r="G316" s="12">
        <v>78989473</v>
      </c>
      <c r="H316" s="7">
        <f t="shared" si="1"/>
        <v>8.4119709406629776E-3</v>
      </c>
    </row>
    <row r="317" spans="1:8" x14ac:dyDescent="0.75">
      <c r="A317" s="2">
        <v>42685</v>
      </c>
      <c r="B317" s="12">
        <v>0.92315800000000003</v>
      </c>
      <c r="C317" s="12">
        <v>0.94238299999999997</v>
      </c>
      <c r="D317" s="12">
        <v>0.89722100000000005</v>
      </c>
      <c r="E317" s="12">
        <v>0.91760600000000003</v>
      </c>
      <c r="F317" s="12">
        <v>487773</v>
      </c>
      <c r="G317" s="12">
        <v>78705408</v>
      </c>
      <c r="H317" s="7">
        <f t="shared" si="1"/>
        <v>-6.0141384248416857E-3</v>
      </c>
    </row>
    <row r="318" spans="1:8" x14ac:dyDescent="0.75">
      <c r="A318" s="2">
        <v>42686</v>
      </c>
      <c r="B318" s="12">
        <v>0.91725400000000001</v>
      </c>
      <c r="C318" s="12">
        <v>0.94247199999999998</v>
      </c>
      <c r="D318" s="12">
        <v>0.90271299999999999</v>
      </c>
      <c r="E318" s="12">
        <v>0.90994399999999998</v>
      </c>
      <c r="F318" s="12">
        <v>727877</v>
      </c>
      <c r="G318" s="12">
        <v>78079351</v>
      </c>
      <c r="H318" s="7">
        <f t="shared" si="1"/>
        <v>-7.9694392174905083E-3</v>
      </c>
    </row>
    <row r="319" spans="1:8" x14ac:dyDescent="0.75">
      <c r="A319" s="2">
        <v>42687</v>
      </c>
      <c r="B319" s="12">
        <v>0.91053799999999996</v>
      </c>
      <c r="C319" s="12">
        <v>0.92181500000000005</v>
      </c>
      <c r="D319" s="12">
        <v>0.90214899999999998</v>
      </c>
      <c r="E319" s="12">
        <v>0.90241199999999999</v>
      </c>
      <c r="F319" s="12">
        <v>475268</v>
      </c>
      <c r="G319" s="12">
        <v>77464317</v>
      </c>
      <c r="H319" s="7">
        <f t="shared" si="1"/>
        <v>-8.9243941493929602E-3</v>
      </c>
    </row>
    <row r="320" spans="1:8" x14ac:dyDescent="0.75">
      <c r="A320" s="2">
        <v>42688</v>
      </c>
      <c r="B320" s="12">
        <v>0.90025699999999997</v>
      </c>
      <c r="C320" s="12">
        <v>0.90943399999999996</v>
      </c>
      <c r="D320" s="12">
        <v>0.88655200000000001</v>
      </c>
      <c r="E320" s="12">
        <v>0.88859699999999997</v>
      </c>
      <c r="F320" s="12">
        <v>272128</v>
      </c>
      <c r="G320" s="12">
        <v>76310568</v>
      </c>
      <c r="H320" s="7">
        <f t="shared" si="1"/>
        <v>-1.2951857080811372E-2</v>
      </c>
    </row>
    <row r="321" spans="1:8" x14ac:dyDescent="0.75">
      <c r="A321" s="2">
        <v>42689</v>
      </c>
      <c r="B321" s="12">
        <v>0.89151499999999995</v>
      </c>
      <c r="C321" s="12">
        <v>0.93056799999999995</v>
      </c>
      <c r="D321" s="12">
        <v>0.88377300000000003</v>
      </c>
      <c r="E321" s="12">
        <v>0.92269900000000005</v>
      </c>
      <c r="F321" s="12">
        <v>671820</v>
      </c>
      <c r="G321" s="12">
        <v>79272097</v>
      </c>
      <c r="H321" s="7">
        <f t="shared" si="1"/>
        <v>3.4978659921594255E-2</v>
      </c>
    </row>
    <row r="322" spans="1:8" x14ac:dyDescent="0.75">
      <c r="A322" s="2">
        <v>42690</v>
      </c>
      <c r="B322" s="12">
        <v>0.92553700000000005</v>
      </c>
      <c r="C322" s="12">
        <v>0.92943699999999996</v>
      </c>
      <c r="D322" s="12">
        <v>0.90783400000000003</v>
      </c>
      <c r="E322" s="12">
        <v>0.90956700000000001</v>
      </c>
      <c r="F322" s="12">
        <v>952217</v>
      </c>
      <c r="G322" s="12">
        <v>78174127</v>
      </c>
      <c r="H322" s="7">
        <f t="shared" si="1"/>
        <v>-1.7254847726238972E-2</v>
      </c>
    </row>
    <row r="323" spans="1:8" x14ac:dyDescent="0.75">
      <c r="A323" s="2">
        <v>42691</v>
      </c>
      <c r="B323" s="12">
        <v>0.90943499999999999</v>
      </c>
      <c r="C323" s="12">
        <v>0.91221699999999994</v>
      </c>
      <c r="D323" s="12">
        <v>0.89118399999999998</v>
      </c>
      <c r="E323" s="12">
        <v>0.89322900000000005</v>
      </c>
      <c r="F323" s="12">
        <v>479144</v>
      </c>
      <c r="G323" s="12">
        <v>76798833</v>
      </c>
      <c r="H323" s="7">
        <f t="shared" si="1"/>
        <v>-1.7819855184812487E-2</v>
      </c>
    </row>
    <row r="324" spans="1:8" x14ac:dyDescent="0.75">
      <c r="A324" s="2">
        <v>42692</v>
      </c>
      <c r="B324" s="12">
        <v>0.89267700000000005</v>
      </c>
      <c r="C324" s="12">
        <v>0.89938899999999999</v>
      </c>
      <c r="D324" s="12">
        <v>0.86973900000000004</v>
      </c>
      <c r="E324" s="12">
        <v>0.87199899999999997</v>
      </c>
      <c r="F324" s="12">
        <v>545120</v>
      </c>
      <c r="G324" s="12">
        <v>75002504</v>
      </c>
      <c r="H324" s="7">
        <f t="shared" si="1"/>
        <v>-2.3164033575414269E-2</v>
      </c>
    </row>
    <row r="325" spans="1:8" x14ac:dyDescent="0.75">
      <c r="A325" s="2">
        <v>42693</v>
      </c>
      <c r="B325" s="12">
        <v>0.86941100000000004</v>
      </c>
      <c r="C325" s="12">
        <v>0.87232399999999999</v>
      </c>
      <c r="D325" s="12">
        <v>0.85853999999999997</v>
      </c>
      <c r="E325" s="12">
        <v>0.86097900000000005</v>
      </c>
      <c r="F325" s="12">
        <v>377116</v>
      </c>
      <c r="G325" s="12">
        <v>74083755</v>
      </c>
      <c r="H325" s="7">
        <f t="shared" si="1"/>
        <v>-9.6985200325277621E-3</v>
      </c>
    </row>
    <row r="326" spans="1:8" x14ac:dyDescent="0.75">
      <c r="A326" s="2">
        <v>42694</v>
      </c>
      <c r="B326" s="12">
        <v>0.86104000000000003</v>
      </c>
      <c r="C326" s="12">
        <v>0.87876200000000004</v>
      </c>
      <c r="D326" s="12">
        <v>0.85408700000000004</v>
      </c>
      <c r="E326" s="12">
        <v>0.85853299999999999</v>
      </c>
      <c r="F326" s="12">
        <v>383441</v>
      </c>
      <c r="G326" s="12">
        <v>73901905</v>
      </c>
      <c r="H326" s="7">
        <f t="shared" si="1"/>
        <v>-2.9115952801264016E-3</v>
      </c>
    </row>
    <row r="327" spans="1:8" x14ac:dyDescent="0.75">
      <c r="A327" s="2">
        <v>42695</v>
      </c>
      <c r="B327" s="12">
        <v>0.85865400000000003</v>
      </c>
      <c r="C327" s="12">
        <v>0.86208499999999999</v>
      </c>
      <c r="D327" s="12">
        <v>0.84464099999999998</v>
      </c>
      <c r="E327" s="12">
        <v>0.85029699999999997</v>
      </c>
      <c r="F327" s="12">
        <v>273020</v>
      </c>
      <c r="G327" s="12">
        <v>73220111</v>
      </c>
      <c r="H327" s="7">
        <f t="shared" si="1"/>
        <v>-9.7326746279643005E-3</v>
      </c>
    </row>
    <row r="328" spans="1:8" x14ac:dyDescent="0.75">
      <c r="A328" s="2">
        <v>42696</v>
      </c>
      <c r="B328" s="12">
        <v>0.85034100000000001</v>
      </c>
      <c r="C328" s="12">
        <v>0.86907699999999999</v>
      </c>
      <c r="D328" s="12">
        <v>0.83870400000000001</v>
      </c>
      <c r="E328" s="12">
        <v>0.84036699999999998</v>
      </c>
      <c r="F328" s="12">
        <v>440341</v>
      </c>
      <c r="G328" s="12">
        <v>72391307</v>
      </c>
      <c r="H328" s="7">
        <f t="shared" si="1"/>
        <v>-1.1729412082917369E-2</v>
      </c>
    </row>
    <row r="329" spans="1:8" x14ac:dyDescent="0.75">
      <c r="A329" s="2">
        <v>42697</v>
      </c>
      <c r="B329" s="12">
        <v>0.83790200000000004</v>
      </c>
      <c r="C329" s="12">
        <v>0.85043000000000002</v>
      </c>
      <c r="D329" s="12">
        <v>0.80857100000000004</v>
      </c>
      <c r="E329" s="12">
        <v>0.81645400000000001</v>
      </c>
      <c r="F329" s="12">
        <v>742687</v>
      </c>
      <c r="G329" s="12">
        <v>70355686</v>
      </c>
      <c r="H329" s="7">
        <f t="shared" si="1"/>
        <v>-2.5597265551341352E-2</v>
      </c>
    </row>
    <row r="330" spans="1:8" x14ac:dyDescent="0.75">
      <c r="A330" s="2">
        <v>42698</v>
      </c>
      <c r="B330" s="12">
        <v>0.81573499999999999</v>
      </c>
      <c r="C330" s="12">
        <v>0.818415</v>
      </c>
      <c r="D330" s="12">
        <v>0.73666399999999999</v>
      </c>
      <c r="E330" s="12">
        <v>0.76966800000000002</v>
      </c>
      <c r="F330" s="12">
        <v>1100000</v>
      </c>
      <c r="G330" s="12">
        <v>66350086</v>
      </c>
      <c r="H330" s="7">
        <f t="shared" si="1"/>
        <v>-5.6472996745266499E-2</v>
      </c>
    </row>
    <row r="331" spans="1:8" x14ac:dyDescent="0.75">
      <c r="A331" s="2">
        <v>42699</v>
      </c>
      <c r="B331" s="12">
        <v>0.77191699999999996</v>
      </c>
      <c r="C331" s="12">
        <v>0.86153299999999999</v>
      </c>
      <c r="D331" s="12">
        <v>0.76372200000000001</v>
      </c>
      <c r="E331" s="12">
        <v>0.84546399999999999</v>
      </c>
      <c r="F331" s="12">
        <v>1354540</v>
      </c>
      <c r="G331" s="12">
        <v>72911404</v>
      </c>
      <c r="H331" s="7">
        <f t="shared" si="1"/>
        <v>9.527837837487714E-2</v>
      </c>
    </row>
    <row r="332" spans="1:8" x14ac:dyDescent="0.75">
      <c r="A332" s="2">
        <v>42700</v>
      </c>
      <c r="B332" s="12">
        <v>0.84018300000000001</v>
      </c>
      <c r="C332" s="12">
        <v>0.84226199999999996</v>
      </c>
      <c r="D332" s="12">
        <v>0.78150699999999995</v>
      </c>
      <c r="E332" s="12">
        <v>0.78197799999999995</v>
      </c>
      <c r="F332" s="12">
        <v>445946</v>
      </c>
      <c r="G332" s="12">
        <v>67461287</v>
      </c>
      <c r="H332" s="7">
        <f t="shared" si="1"/>
        <v>-6.9276574270129315E-2</v>
      </c>
    </row>
    <row r="333" spans="1:8" x14ac:dyDescent="0.75">
      <c r="A333" s="2">
        <v>42701</v>
      </c>
      <c r="B333" s="12">
        <v>0.78176299999999999</v>
      </c>
      <c r="C333" s="12">
        <v>0.80165900000000001</v>
      </c>
      <c r="D333" s="12">
        <v>0.77329700000000001</v>
      </c>
      <c r="E333" s="12">
        <v>0.77812199999999998</v>
      </c>
      <c r="F333" s="12">
        <v>270799</v>
      </c>
      <c r="G333" s="12">
        <v>67153606</v>
      </c>
      <c r="H333" s="7">
        <f t="shared" si="1"/>
        <v>-4.6574217505817046E-3</v>
      </c>
    </row>
    <row r="334" spans="1:8" x14ac:dyDescent="0.75">
      <c r="A334" s="2">
        <v>42702</v>
      </c>
      <c r="B334" s="12">
        <v>0.77735399999999999</v>
      </c>
      <c r="C334" s="12">
        <v>0.785192</v>
      </c>
      <c r="D334" s="12">
        <v>0.75756000000000001</v>
      </c>
      <c r="E334" s="12">
        <v>0.75931300000000002</v>
      </c>
      <c r="F334" s="12">
        <v>267367</v>
      </c>
      <c r="G334" s="12">
        <v>65554829</v>
      </c>
      <c r="H334" s="7">
        <f t="shared" si="1"/>
        <v>-2.320821659115406E-2</v>
      </c>
    </row>
    <row r="335" spans="1:8" x14ac:dyDescent="0.75">
      <c r="A335" s="2">
        <v>42703</v>
      </c>
      <c r="B335" s="12">
        <v>0.75959100000000002</v>
      </c>
      <c r="C335" s="12">
        <v>0.782389</v>
      </c>
      <c r="D335" s="12">
        <v>0.72156100000000001</v>
      </c>
      <c r="E335" s="12">
        <v>0.74790900000000005</v>
      </c>
      <c r="F335" s="12">
        <v>796887</v>
      </c>
      <c r="G335" s="12">
        <v>64594458</v>
      </c>
      <c r="H335" s="7">
        <f t="shared" si="1"/>
        <v>-1.5379329138970801E-2</v>
      </c>
    </row>
    <row r="336" spans="1:8" x14ac:dyDescent="0.75">
      <c r="A336" s="2">
        <v>42704</v>
      </c>
      <c r="B336" s="12">
        <v>0.74811799999999995</v>
      </c>
      <c r="C336" s="12">
        <v>0.76606799999999997</v>
      </c>
      <c r="D336" s="12">
        <v>0.74462799999999996</v>
      </c>
      <c r="E336" s="12">
        <v>0.748166</v>
      </c>
      <c r="F336" s="12">
        <v>382146</v>
      </c>
      <c r="G336" s="12">
        <v>64640020</v>
      </c>
      <c r="H336" s="7">
        <f t="shared" ref="H336:H399" si="2">(E336-B336)/B336</f>
        <v>6.4161001339425069E-5</v>
      </c>
    </row>
    <row r="337" spans="1:8" x14ac:dyDescent="0.75">
      <c r="A337" s="2">
        <v>42705</v>
      </c>
      <c r="B337" s="12">
        <v>0.747475</v>
      </c>
      <c r="C337" s="12">
        <v>0.79141600000000001</v>
      </c>
      <c r="D337" s="12">
        <v>0.74687499999999996</v>
      </c>
      <c r="E337" s="12">
        <v>0.76663499999999996</v>
      </c>
      <c r="F337" s="12">
        <v>413683</v>
      </c>
      <c r="G337" s="12">
        <v>66261078</v>
      </c>
      <c r="H337" s="7">
        <f t="shared" si="2"/>
        <v>2.5632964313187671E-2</v>
      </c>
    </row>
    <row r="338" spans="1:8" x14ac:dyDescent="0.75">
      <c r="A338" s="2">
        <v>42706</v>
      </c>
      <c r="B338" s="12">
        <v>0.76719899999999996</v>
      </c>
      <c r="C338" s="12">
        <v>0.81342400000000004</v>
      </c>
      <c r="D338" s="12">
        <v>0.73662700000000003</v>
      </c>
      <c r="E338" s="12">
        <v>0.80164299999999999</v>
      </c>
      <c r="F338" s="12">
        <v>1205640</v>
      </c>
      <c r="G338" s="12">
        <v>69312869</v>
      </c>
      <c r="H338" s="7">
        <f t="shared" si="2"/>
        <v>4.4895783232251386E-2</v>
      </c>
    </row>
    <row r="339" spans="1:8" x14ac:dyDescent="0.75">
      <c r="A339" s="2">
        <v>42707</v>
      </c>
      <c r="B339" s="12">
        <v>0.80223999999999995</v>
      </c>
      <c r="C339" s="12">
        <v>0.80752699999999999</v>
      </c>
      <c r="D339" s="12">
        <v>0.76948799999999995</v>
      </c>
      <c r="E339" s="12">
        <v>0.77283900000000005</v>
      </c>
      <c r="F339" s="12">
        <v>396889</v>
      </c>
      <c r="G339" s="12">
        <v>66847727</v>
      </c>
      <c r="H339" s="7">
        <f t="shared" si="2"/>
        <v>-3.6648633825289066E-2</v>
      </c>
    </row>
    <row r="340" spans="1:8" x14ac:dyDescent="0.75">
      <c r="A340" s="2">
        <v>42708</v>
      </c>
      <c r="B340" s="12">
        <v>0.77252699999999996</v>
      </c>
      <c r="C340" s="12">
        <v>0.78778000000000004</v>
      </c>
      <c r="D340" s="12">
        <v>0.75389700000000004</v>
      </c>
      <c r="E340" s="12">
        <v>0.76895199999999997</v>
      </c>
      <c r="F340" s="12">
        <v>556114</v>
      </c>
      <c r="G340" s="12">
        <v>66535433</v>
      </c>
      <c r="H340" s="7">
        <f t="shared" si="2"/>
        <v>-4.6276699714055238E-3</v>
      </c>
    </row>
    <row r="341" spans="1:8" x14ac:dyDescent="0.75">
      <c r="A341" s="2">
        <v>42709</v>
      </c>
      <c r="B341" s="12">
        <v>0.76866599999999996</v>
      </c>
      <c r="C341" s="12">
        <v>0.85634999999999994</v>
      </c>
      <c r="D341" s="12">
        <v>0.75503100000000001</v>
      </c>
      <c r="E341" s="12">
        <v>0.83790699999999996</v>
      </c>
      <c r="F341" s="12">
        <v>1459110</v>
      </c>
      <c r="G341" s="12">
        <v>72530551</v>
      </c>
      <c r="H341" s="7">
        <f t="shared" si="2"/>
        <v>9.0079436322147724E-2</v>
      </c>
    </row>
    <row r="342" spans="1:8" x14ac:dyDescent="0.75">
      <c r="A342" s="2">
        <v>42710</v>
      </c>
      <c r="B342" s="12">
        <v>0.83979400000000004</v>
      </c>
      <c r="C342" s="12">
        <v>0.84675400000000001</v>
      </c>
      <c r="D342" s="12">
        <v>0.74339900000000003</v>
      </c>
      <c r="E342" s="12">
        <v>0.78229400000000004</v>
      </c>
      <c r="F342" s="12">
        <v>1518070</v>
      </c>
      <c r="G342" s="12">
        <v>67741803</v>
      </c>
      <c r="H342" s="7">
        <f t="shared" si="2"/>
        <v>-6.8469172201754233E-2</v>
      </c>
    </row>
    <row r="343" spans="1:8" x14ac:dyDescent="0.75">
      <c r="A343" s="2">
        <v>42711</v>
      </c>
      <c r="B343" s="12">
        <v>0.78219000000000005</v>
      </c>
      <c r="C343" s="12">
        <v>0.83335499999999996</v>
      </c>
      <c r="D343" s="12">
        <v>0.77318399999999998</v>
      </c>
      <c r="E343" s="12">
        <v>0.82279400000000003</v>
      </c>
      <c r="F343" s="12">
        <v>582894</v>
      </c>
      <c r="G343" s="12">
        <v>71274978</v>
      </c>
      <c r="H343" s="7">
        <f t="shared" si="2"/>
        <v>5.1910661092573376E-2</v>
      </c>
    </row>
    <row r="344" spans="1:8" x14ac:dyDescent="0.75">
      <c r="A344" s="2">
        <v>42712</v>
      </c>
      <c r="B344" s="12">
        <v>0.824569</v>
      </c>
      <c r="C344" s="12">
        <v>0.83094400000000002</v>
      </c>
      <c r="D344" s="12">
        <v>0.80618000000000001</v>
      </c>
      <c r="E344" s="12">
        <v>0.817662</v>
      </c>
      <c r="F344" s="12">
        <v>528148</v>
      </c>
      <c r="G344" s="12">
        <v>70856935</v>
      </c>
      <c r="H344" s="7">
        <f t="shared" si="2"/>
        <v>-8.376497297375959E-3</v>
      </c>
    </row>
    <row r="345" spans="1:8" x14ac:dyDescent="0.75">
      <c r="A345" s="2">
        <v>42713</v>
      </c>
      <c r="B345" s="12">
        <v>0.81785600000000003</v>
      </c>
      <c r="C345" s="12">
        <v>0.83911800000000003</v>
      </c>
      <c r="D345" s="12">
        <v>0.79844099999999996</v>
      </c>
      <c r="E345" s="12">
        <v>0.80922300000000003</v>
      </c>
      <c r="F345" s="12">
        <v>579338</v>
      </c>
      <c r="G345" s="12">
        <v>70152057</v>
      </c>
      <c r="H345" s="7">
        <f t="shared" si="2"/>
        <v>-1.0555647938023322E-2</v>
      </c>
    </row>
    <row r="346" spans="1:8" x14ac:dyDescent="0.75">
      <c r="A346" s="2">
        <v>42714</v>
      </c>
      <c r="B346" s="12">
        <v>0.80950699999999998</v>
      </c>
      <c r="C346" s="12">
        <v>0.87192599999999998</v>
      </c>
      <c r="D346" s="12">
        <v>0.80291699999999999</v>
      </c>
      <c r="E346" s="12">
        <v>0.86000399999999999</v>
      </c>
      <c r="F346" s="12">
        <v>547454</v>
      </c>
      <c r="G346" s="12">
        <v>74582961</v>
      </c>
      <c r="H346" s="7">
        <f t="shared" si="2"/>
        <v>6.2379942359979609E-2</v>
      </c>
    </row>
    <row r="347" spans="1:8" x14ac:dyDescent="0.75">
      <c r="A347" s="2">
        <v>42715</v>
      </c>
      <c r="B347" s="12">
        <v>0.85840000000000005</v>
      </c>
      <c r="C347" s="12">
        <v>0.962086</v>
      </c>
      <c r="D347" s="12">
        <v>0.85791499999999998</v>
      </c>
      <c r="E347" s="12">
        <v>0.930446</v>
      </c>
      <c r="F347" s="12">
        <v>1751520</v>
      </c>
      <c r="G347" s="12">
        <v>80723000</v>
      </c>
      <c r="H347" s="7">
        <f t="shared" si="2"/>
        <v>8.3930568499533939E-2</v>
      </c>
    </row>
    <row r="348" spans="1:8" x14ac:dyDescent="0.75">
      <c r="A348" s="2">
        <v>42716</v>
      </c>
      <c r="B348" s="12">
        <v>0.93027000000000004</v>
      </c>
      <c r="C348" s="12">
        <v>0.95833299999999999</v>
      </c>
      <c r="D348" s="12">
        <v>0.89988599999999996</v>
      </c>
      <c r="E348" s="12">
        <v>0.90879699999999997</v>
      </c>
      <c r="F348" s="12">
        <v>1153900</v>
      </c>
      <c r="G348" s="12">
        <v>78873934</v>
      </c>
      <c r="H348" s="7">
        <f t="shared" si="2"/>
        <v>-2.3082545927526496E-2</v>
      </c>
    </row>
    <row r="349" spans="1:8" x14ac:dyDescent="0.75">
      <c r="A349" s="2">
        <v>42717</v>
      </c>
      <c r="B349" s="12">
        <v>0.90989399999999998</v>
      </c>
      <c r="C349" s="12">
        <v>0.998996</v>
      </c>
      <c r="D349" s="12">
        <v>0.90946700000000003</v>
      </c>
      <c r="E349" s="12">
        <v>0.98331599999999997</v>
      </c>
      <c r="F349" s="12">
        <v>1507660</v>
      </c>
      <c r="G349" s="12">
        <v>85373804</v>
      </c>
      <c r="H349" s="7">
        <f t="shared" si="2"/>
        <v>8.0692915878113267E-2</v>
      </c>
    </row>
    <row r="350" spans="1:8" x14ac:dyDescent="0.75">
      <c r="A350" s="2">
        <v>42718</v>
      </c>
      <c r="B350" s="12">
        <v>0.98341199999999995</v>
      </c>
      <c r="C350" s="12">
        <v>0.99994099999999997</v>
      </c>
      <c r="D350" s="12">
        <v>0.96002600000000005</v>
      </c>
      <c r="E350" s="12">
        <v>0.99483999999999995</v>
      </c>
      <c r="F350" s="12">
        <v>1119820</v>
      </c>
      <c r="G350" s="12">
        <v>86407184</v>
      </c>
      <c r="H350" s="7">
        <f t="shared" si="2"/>
        <v>1.1620765254033908E-2</v>
      </c>
    </row>
    <row r="351" spans="1:8" x14ac:dyDescent="0.75">
      <c r="A351" s="2">
        <v>42719</v>
      </c>
      <c r="B351" s="12">
        <v>0.99271699999999996</v>
      </c>
      <c r="C351" s="12">
        <v>1.1100000000000001</v>
      </c>
      <c r="D351" s="12">
        <v>0.983595</v>
      </c>
      <c r="E351" s="12">
        <v>1.08</v>
      </c>
      <c r="F351" s="12">
        <v>3175330</v>
      </c>
      <c r="G351" s="12">
        <v>94113934</v>
      </c>
      <c r="H351" s="7">
        <f t="shared" si="2"/>
        <v>8.7923345726929336E-2</v>
      </c>
    </row>
    <row r="352" spans="1:8" x14ac:dyDescent="0.75">
      <c r="A352" s="2">
        <v>42720</v>
      </c>
      <c r="B352" s="12">
        <v>1.08</v>
      </c>
      <c r="C352" s="12">
        <v>1.0900000000000001</v>
      </c>
      <c r="D352" s="12">
        <v>1.04</v>
      </c>
      <c r="E352" s="12">
        <v>1.07</v>
      </c>
      <c r="F352" s="12">
        <v>1463920</v>
      </c>
      <c r="G352" s="12">
        <v>92959971</v>
      </c>
      <c r="H352" s="7">
        <f t="shared" si="2"/>
        <v>-9.2592592592592674E-3</v>
      </c>
    </row>
    <row r="353" spans="1:8" x14ac:dyDescent="0.75">
      <c r="A353" s="2">
        <v>42721</v>
      </c>
      <c r="B353" s="12">
        <v>1.07</v>
      </c>
      <c r="C353" s="12">
        <v>1.07</v>
      </c>
      <c r="D353" s="12">
        <v>0.99187999999999998</v>
      </c>
      <c r="E353" s="12">
        <v>1.01</v>
      </c>
      <c r="F353" s="12">
        <v>1410390</v>
      </c>
      <c r="G353" s="12">
        <v>87525539</v>
      </c>
      <c r="H353" s="7">
        <f t="shared" si="2"/>
        <v>-5.6074766355140235E-2</v>
      </c>
    </row>
    <row r="354" spans="1:8" x14ac:dyDescent="0.75">
      <c r="A354" s="2">
        <v>42722</v>
      </c>
      <c r="B354" s="12">
        <v>1.01</v>
      </c>
      <c r="C354" s="12">
        <v>1.06</v>
      </c>
      <c r="D354" s="12">
        <v>1.01</v>
      </c>
      <c r="E354" s="12">
        <v>1.05</v>
      </c>
      <c r="F354" s="12">
        <v>632975</v>
      </c>
      <c r="G354" s="12">
        <v>91648952</v>
      </c>
      <c r="H354" s="7">
        <f t="shared" si="2"/>
        <v>3.9603960396039639E-2</v>
      </c>
    </row>
    <row r="355" spans="1:8" x14ac:dyDescent="0.75">
      <c r="A355" s="2">
        <v>42723</v>
      </c>
      <c r="B355" s="12">
        <v>1.06</v>
      </c>
      <c r="C355" s="12">
        <v>1.21</v>
      </c>
      <c r="D355" s="12">
        <v>1.06</v>
      </c>
      <c r="E355" s="12">
        <v>1.2</v>
      </c>
      <c r="F355" s="12">
        <v>3140940</v>
      </c>
      <c r="G355" s="12">
        <v>104169398</v>
      </c>
      <c r="H355" s="7">
        <f t="shared" si="2"/>
        <v>0.13207547169811309</v>
      </c>
    </row>
    <row r="356" spans="1:8" x14ac:dyDescent="0.75">
      <c r="A356" s="2">
        <v>42724</v>
      </c>
      <c r="B356" s="12">
        <v>1.2</v>
      </c>
      <c r="C356" s="12">
        <v>1.2</v>
      </c>
      <c r="D356" s="12">
        <v>1.1299999999999999</v>
      </c>
      <c r="E356" s="12">
        <v>1.1399999999999999</v>
      </c>
      <c r="F356" s="12">
        <v>2311760</v>
      </c>
      <c r="G356" s="12">
        <v>99099715</v>
      </c>
      <c r="H356" s="7">
        <f t="shared" si="2"/>
        <v>-5.0000000000000044E-2</v>
      </c>
    </row>
    <row r="357" spans="1:8" x14ac:dyDescent="0.75">
      <c r="A357" s="2">
        <v>42725</v>
      </c>
      <c r="B357" s="12">
        <v>1.1399999999999999</v>
      </c>
      <c r="C357" s="12">
        <v>1.17</v>
      </c>
      <c r="D357" s="12">
        <v>1.1200000000000001</v>
      </c>
      <c r="E357" s="12">
        <v>1.1399999999999999</v>
      </c>
      <c r="F357" s="12">
        <v>2182690</v>
      </c>
      <c r="G357" s="12">
        <v>99111375</v>
      </c>
      <c r="H357" s="7">
        <f t="shared" si="2"/>
        <v>0</v>
      </c>
    </row>
    <row r="358" spans="1:8" x14ac:dyDescent="0.75">
      <c r="A358" s="2">
        <v>42726</v>
      </c>
      <c r="B358" s="12">
        <v>1.1399999999999999</v>
      </c>
      <c r="C358" s="12">
        <v>1.1599999999999999</v>
      </c>
      <c r="D358" s="12">
        <v>1.08</v>
      </c>
      <c r="E358" s="12">
        <v>1.1000000000000001</v>
      </c>
      <c r="F358" s="12">
        <v>2408530</v>
      </c>
      <c r="G358" s="12">
        <v>95912271</v>
      </c>
      <c r="H358" s="7">
        <f t="shared" si="2"/>
        <v>-3.5087719298245452E-2</v>
      </c>
    </row>
    <row r="359" spans="1:8" x14ac:dyDescent="0.75">
      <c r="A359" s="2">
        <v>42727</v>
      </c>
      <c r="B359" s="12">
        <v>1.1000000000000001</v>
      </c>
      <c r="C359" s="12">
        <v>1.1100000000000001</v>
      </c>
      <c r="D359" s="12">
        <v>1.02</v>
      </c>
      <c r="E359" s="12">
        <v>1.05</v>
      </c>
      <c r="F359" s="12">
        <v>4006640</v>
      </c>
      <c r="G359" s="12">
        <v>91310884</v>
      </c>
      <c r="H359" s="7">
        <f t="shared" si="2"/>
        <v>-4.5454545454545491E-2</v>
      </c>
    </row>
    <row r="360" spans="1:8" x14ac:dyDescent="0.75">
      <c r="A360" s="2">
        <v>42728</v>
      </c>
      <c r="B360" s="12">
        <v>1.05</v>
      </c>
      <c r="C360" s="12">
        <v>1.1299999999999999</v>
      </c>
      <c r="D360" s="12">
        <v>1.04</v>
      </c>
      <c r="E360" s="12">
        <v>1.1200000000000001</v>
      </c>
      <c r="F360" s="12">
        <v>1701720</v>
      </c>
      <c r="G360" s="12">
        <v>97321805</v>
      </c>
      <c r="H360" s="7">
        <f t="shared" si="2"/>
        <v>6.6666666666666721E-2</v>
      </c>
    </row>
    <row r="361" spans="1:8" x14ac:dyDescent="0.75">
      <c r="A361" s="2">
        <v>42729</v>
      </c>
      <c r="B361" s="12">
        <v>1.1200000000000001</v>
      </c>
      <c r="C361" s="12">
        <v>1.1299999999999999</v>
      </c>
      <c r="D361" s="12">
        <v>1.06</v>
      </c>
      <c r="E361" s="12">
        <v>1.07</v>
      </c>
      <c r="F361" s="12">
        <v>1115620</v>
      </c>
      <c r="G361" s="12">
        <v>93537146</v>
      </c>
      <c r="H361" s="7">
        <f t="shared" si="2"/>
        <v>-4.4642857142857179E-2</v>
      </c>
    </row>
    <row r="362" spans="1:8" x14ac:dyDescent="0.75">
      <c r="A362" s="2">
        <v>42730</v>
      </c>
      <c r="B362" s="12">
        <v>1.07</v>
      </c>
      <c r="C362" s="12">
        <v>1.08</v>
      </c>
      <c r="D362" s="12">
        <v>1.03</v>
      </c>
      <c r="E362" s="12">
        <v>1.04</v>
      </c>
      <c r="F362" s="12">
        <v>706717</v>
      </c>
      <c r="G362" s="12">
        <v>91023051</v>
      </c>
      <c r="H362" s="7">
        <f t="shared" si="2"/>
        <v>-2.8037383177570117E-2</v>
      </c>
    </row>
    <row r="363" spans="1:8" x14ac:dyDescent="0.75">
      <c r="A363" s="2">
        <v>42731</v>
      </c>
      <c r="B363" s="12">
        <v>1.04</v>
      </c>
      <c r="C363" s="12">
        <v>1.07</v>
      </c>
      <c r="D363" s="12">
        <v>1.03</v>
      </c>
      <c r="E363" s="12">
        <v>1.05</v>
      </c>
      <c r="F363" s="12">
        <v>838558</v>
      </c>
      <c r="G363" s="12">
        <v>91960150</v>
      </c>
      <c r="H363" s="7">
        <f t="shared" si="2"/>
        <v>9.6153846153846229E-3</v>
      </c>
    </row>
    <row r="364" spans="1:8" x14ac:dyDescent="0.75">
      <c r="A364" s="2">
        <v>42732</v>
      </c>
      <c r="B364" s="12">
        <v>1.05</v>
      </c>
      <c r="C364" s="12">
        <v>1.1200000000000001</v>
      </c>
      <c r="D364" s="12">
        <v>1.04</v>
      </c>
      <c r="E364" s="12">
        <v>1.1100000000000001</v>
      </c>
      <c r="F364" s="12">
        <v>1532120</v>
      </c>
      <c r="G364" s="12">
        <v>97205244</v>
      </c>
      <c r="H364" s="7">
        <f t="shared" si="2"/>
        <v>5.714285714285719E-2</v>
      </c>
    </row>
    <row r="365" spans="1:8" x14ac:dyDescent="0.75">
      <c r="A365" s="2">
        <v>42733</v>
      </c>
      <c r="B365" s="12">
        <v>1.1100000000000001</v>
      </c>
      <c r="C365" s="12">
        <v>1.46</v>
      </c>
      <c r="D365" s="12">
        <v>1.1100000000000001</v>
      </c>
      <c r="E365" s="12">
        <v>1.43</v>
      </c>
      <c r="F365" s="12">
        <v>8164640</v>
      </c>
      <c r="G365" s="12">
        <v>124836347</v>
      </c>
      <c r="H365" s="7">
        <f t="shared" si="2"/>
        <v>0.28828828828828812</v>
      </c>
    </row>
    <row r="366" spans="1:8" x14ac:dyDescent="0.75">
      <c r="A366" s="2">
        <v>42734</v>
      </c>
      <c r="B366" s="12">
        <v>1.43</v>
      </c>
      <c r="C366" s="12">
        <v>1.63</v>
      </c>
      <c r="D366" s="12">
        <v>1.42</v>
      </c>
      <c r="E366" s="12">
        <v>1.55</v>
      </c>
      <c r="F366" s="12">
        <v>9605480</v>
      </c>
      <c r="G366" s="12">
        <v>135076590</v>
      </c>
      <c r="H366" s="7">
        <f t="shared" si="2"/>
        <v>8.3916083916083989E-2</v>
      </c>
    </row>
    <row r="367" spans="1:8" x14ac:dyDescent="0.75">
      <c r="A367" s="2">
        <v>42735</v>
      </c>
      <c r="B367" s="12">
        <v>1.55</v>
      </c>
      <c r="C367" s="12">
        <v>1.58</v>
      </c>
      <c r="D367" s="12">
        <v>1.33</v>
      </c>
      <c r="E367" s="12">
        <v>1.41</v>
      </c>
      <c r="F367" s="12">
        <v>3908650</v>
      </c>
      <c r="G367" s="12">
        <v>123523207</v>
      </c>
      <c r="H367" s="7">
        <f t="shared" si="2"/>
        <v>-9.0322580645161368E-2</v>
      </c>
    </row>
    <row r="368" spans="1:8" x14ac:dyDescent="0.75">
      <c r="A368" s="2">
        <v>42736</v>
      </c>
      <c r="B368" s="12">
        <v>1.41</v>
      </c>
      <c r="C368" s="12">
        <v>1.5</v>
      </c>
      <c r="D368" s="12">
        <v>1.35</v>
      </c>
      <c r="E368" s="12">
        <v>1.4</v>
      </c>
      <c r="F368" s="12">
        <v>3570370</v>
      </c>
      <c r="G368" s="12">
        <v>122203155</v>
      </c>
      <c r="H368" s="7">
        <f t="shared" si="2"/>
        <v>-7.0921985815602905E-3</v>
      </c>
    </row>
    <row r="369" spans="1:8" x14ac:dyDescent="0.75">
      <c r="A369" s="2">
        <v>42737</v>
      </c>
      <c r="B369" s="12">
        <v>1.4</v>
      </c>
      <c r="C369" s="12">
        <v>1.46</v>
      </c>
      <c r="D369" s="12">
        <v>1.36</v>
      </c>
      <c r="E369" s="12">
        <v>1.44</v>
      </c>
      <c r="F369" s="12">
        <v>3098340</v>
      </c>
      <c r="G369" s="12">
        <v>125743515</v>
      </c>
      <c r="H369" s="7">
        <f t="shared" si="2"/>
        <v>2.8571428571428598E-2</v>
      </c>
    </row>
    <row r="370" spans="1:8" x14ac:dyDescent="0.75">
      <c r="A370" s="2">
        <v>42738</v>
      </c>
      <c r="B370" s="12">
        <v>1.44</v>
      </c>
      <c r="C370" s="12">
        <v>1.6</v>
      </c>
      <c r="D370" s="12">
        <v>1.41</v>
      </c>
      <c r="E370" s="12">
        <v>1.49</v>
      </c>
      <c r="F370" s="12">
        <v>5508620</v>
      </c>
      <c r="G370" s="12">
        <v>130608637</v>
      </c>
      <c r="H370" s="7">
        <f t="shared" si="2"/>
        <v>3.4722222222222252E-2</v>
      </c>
    </row>
    <row r="371" spans="1:8" x14ac:dyDescent="0.75">
      <c r="A371" s="2">
        <v>42739</v>
      </c>
      <c r="B371" s="12">
        <v>1.49</v>
      </c>
      <c r="C371" s="12">
        <v>1.79</v>
      </c>
      <c r="D371" s="12">
        <v>1.49</v>
      </c>
      <c r="E371" s="12">
        <v>1.76</v>
      </c>
      <c r="F371" s="12">
        <v>7173020</v>
      </c>
      <c r="G371" s="12">
        <v>154443734</v>
      </c>
      <c r="H371" s="7">
        <f t="shared" si="2"/>
        <v>0.18120805369127518</v>
      </c>
    </row>
    <row r="372" spans="1:8" x14ac:dyDescent="0.75">
      <c r="A372" s="2">
        <v>42740</v>
      </c>
      <c r="B372" s="12">
        <v>1.77</v>
      </c>
      <c r="C372" s="12">
        <v>1.91</v>
      </c>
      <c r="D372" s="12">
        <v>1.44</v>
      </c>
      <c r="E372" s="12">
        <v>1.61</v>
      </c>
      <c r="F372" s="12">
        <v>7339060</v>
      </c>
      <c r="G372" s="12">
        <v>140607647</v>
      </c>
      <c r="H372" s="7">
        <f t="shared" si="2"/>
        <v>-9.0395480225988659E-2</v>
      </c>
    </row>
    <row r="373" spans="1:8" x14ac:dyDescent="0.75">
      <c r="A373" s="2">
        <v>42741</v>
      </c>
      <c r="B373" s="12">
        <v>1.63</v>
      </c>
      <c r="C373" s="12">
        <v>1.65</v>
      </c>
      <c r="D373" s="12">
        <v>1.42</v>
      </c>
      <c r="E373" s="12">
        <v>1.51</v>
      </c>
      <c r="F373" s="12">
        <v>3402610</v>
      </c>
      <c r="G373" s="12">
        <v>131907883</v>
      </c>
      <c r="H373" s="7">
        <f t="shared" si="2"/>
        <v>-7.3619631901840427E-2</v>
      </c>
    </row>
    <row r="374" spans="1:8" x14ac:dyDescent="0.75">
      <c r="A374" s="2">
        <v>42742</v>
      </c>
      <c r="B374" s="12">
        <v>1.51</v>
      </c>
      <c r="C374" s="12">
        <v>1.51</v>
      </c>
      <c r="D374" s="12">
        <v>1.27</v>
      </c>
      <c r="E374" s="12">
        <v>1.44</v>
      </c>
      <c r="F374" s="12">
        <v>3523930</v>
      </c>
      <c r="G374" s="12">
        <v>126206438</v>
      </c>
      <c r="H374" s="7">
        <f t="shared" si="2"/>
        <v>-4.6357615894039778E-2</v>
      </c>
    </row>
    <row r="375" spans="1:8" x14ac:dyDescent="0.75">
      <c r="A375" s="2">
        <v>42743</v>
      </c>
      <c r="B375" s="12">
        <v>1.44</v>
      </c>
      <c r="C375" s="12">
        <v>1.5</v>
      </c>
      <c r="D375" s="12">
        <v>1.42</v>
      </c>
      <c r="E375" s="12">
        <v>1.45</v>
      </c>
      <c r="F375" s="12">
        <v>1085530</v>
      </c>
      <c r="G375" s="12">
        <v>126922042</v>
      </c>
      <c r="H375" s="7">
        <f t="shared" si="2"/>
        <v>6.944444444444451E-3</v>
      </c>
    </row>
    <row r="376" spans="1:8" x14ac:dyDescent="0.75">
      <c r="A376" s="2">
        <v>42744</v>
      </c>
      <c r="B376" s="12">
        <v>1.45</v>
      </c>
      <c r="C376" s="12">
        <v>1.46</v>
      </c>
      <c r="D376" s="12">
        <v>1.39</v>
      </c>
      <c r="E376" s="12">
        <v>1.41</v>
      </c>
      <c r="F376" s="12">
        <v>1833120</v>
      </c>
      <c r="G376" s="12">
        <v>123642864</v>
      </c>
      <c r="H376" s="7">
        <f t="shared" si="2"/>
        <v>-2.7586206896551748E-2</v>
      </c>
    </row>
    <row r="377" spans="1:8" x14ac:dyDescent="0.75">
      <c r="A377" s="2">
        <v>42745</v>
      </c>
      <c r="B377" s="12">
        <v>1.41</v>
      </c>
      <c r="C377" s="12">
        <v>1.45</v>
      </c>
      <c r="D377" s="12">
        <v>1.41</v>
      </c>
      <c r="E377" s="12">
        <v>1.43</v>
      </c>
      <c r="F377" s="12">
        <v>1161360</v>
      </c>
      <c r="G377" s="12">
        <v>125827106</v>
      </c>
      <c r="H377" s="7">
        <f t="shared" si="2"/>
        <v>1.4184397163120581E-2</v>
      </c>
    </row>
    <row r="378" spans="1:8" x14ac:dyDescent="0.75">
      <c r="A378" s="2">
        <v>42746</v>
      </c>
      <c r="B378" s="12">
        <v>1.43</v>
      </c>
      <c r="C378" s="12">
        <v>1.45</v>
      </c>
      <c r="D378" s="12">
        <v>1.1499999999999999</v>
      </c>
      <c r="E378" s="12">
        <v>1.18</v>
      </c>
      <c r="F378" s="12">
        <v>3176450</v>
      </c>
      <c r="G378" s="12">
        <v>103262197</v>
      </c>
      <c r="H378" s="7">
        <f t="shared" si="2"/>
        <v>-0.17482517482517484</v>
      </c>
    </row>
    <row r="379" spans="1:8" x14ac:dyDescent="0.75">
      <c r="A379" s="2">
        <v>42747</v>
      </c>
      <c r="B379" s="12">
        <v>1.17</v>
      </c>
      <c r="C379" s="12">
        <v>1.25</v>
      </c>
      <c r="D379" s="12">
        <v>1.1200000000000001</v>
      </c>
      <c r="E379" s="12">
        <v>1.22</v>
      </c>
      <c r="F379" s="12">
        <v>1906150</v>
      </c>
      <c r="G379" s="12">
        <v>106729236</v>
      </c>
      <c r="H379" s="7">
        <f t="shared" si="2"/>
        <v>4.2735042735042778E-2</v>
      </c>
    </row>
    <row r="380" spans="1:8" x14ac:dyDescent="0.75">
      <c r="A380" s="2">
        <v>42748</v>
      </c>
      <c r="B380" s="12">
        <v>1.21</v>
      </c>
      <c r="C380" s="12">
        <v>1.25</v>
      </c>
      <c r="D380" s="12">
        <v>1.17</v>
      </c>
      <c r="E380" s="12">
        <v>1.21</v>
      </c>
      <c r="F380" s="12">
        <v>1510150</v>
      </c>
      <c r="G380" s="12">
        <v>105895536</v>
      </c>
      <c r="H380" s="7">
        <f t="shared" si="2"/>
        <v>0</v>
      </c>
    </row>
    <row r="381" spans="1:8" x14ac:dyDescent="0.75">
      <c r="A381" s="2">
        <v>42749</v>
      </c>
      <c r="B381" s="12">
        <v>1.21</v>
      </c>
      <c r="C381" s="12">
        <v>1.23</v>
      </c>
      <c r="D381" s="12">
        <v>1.19</v>
      </c>
      <c r="E381" s="12">
        <v>1.2</v>
      </c>
      <c r="F381" s="12">
        <v>574209</v>
      </c>
      <c r="G381" s="12">
        <v>105775809</v>
      </c>
      <c r="H381" s="7">
        <f t="shared" si="2"/>
        <v>-8.2644628099173625E-3</v>
      </c>
    </row>
    <row r="382" spans="1:8" x14ac:dyDescent="0.75">
      <c r="A382" s="2">
        <v>42750</v>
      </c>
      <c r="B382" s="12">
        <v>1.2</v>
      </c>
      <c r="C382" s="12">
        <v>1.21</v>
      </c>
      <c r="D382" s="12">
        <v>1.1599999999999999</v>
      </c>
      <c r="E382" s="12">
        <v>1.19</v>
      </c>
      <c r="F382" s="12">
        <v>748170</v>
      </c>
      <c r="G382" s="12">
        <v>104366227</v>
      </c>
      <c r="H382" s="7">
        <f t="shared" si="2"/>
        <v>-8.3333333333333419E-3</v>
      </c>
    </row>
    <row r="383" spans="1:8" x14ac:dyDescent="0.75">
      <c r="A383" s="2">
        <v>42751</v>
      </c>
      <c r="B383" s="12">
        <v>1.19</v>
      </c>
      <c r="C383" s="12">
        <v>1.2</v>
      </c>
      <c r="D383" s="12">
        <v>1.17</v>
      </c>
      <c r="E383" s="12">
        <v>1.18</v>
      </c>
      <c r="F383" s="12">
        <v>368937</v>
      </c>
      <c r="G383" s="12">
        <v>103559737</v>
      </c>
      <c r="H383" s="7">
        <f t="shared" si="2"/>
        <v>-8.4033613445378234E-3</v>
      </c>
    </row>
    <row r="384" spans="1:8" x14ac:dyDescent="0.75">
      <c r="A384" s="2">
        <v>42752</v>
      </c>
      <c r="B384" s="12">
        <v>1.18</v>
      </c>
      <c r="C384" s="12">
        <v>1.23</v>
      </c>
      <c r="D384" s="12">
        <v>1.18</v>
      </c>
      <c r="E384" s="12">
        <v>1.21</v>
      </c>
      <c r="F384" s="12">
        <v>1531790</v>
      </c>
      <c r="G384" s="12">
        <v>106635912</v>
      </c>
      <c r="H384" s="7">
        <f t="shared" si="2"/>
        <v>2.5423728813559344E-2</v>
      </c>
    </row>
    <row r="385" spans="1:8" x14ac:dyDescent="0.75">
      <c r="A385" s="2">
        <v>42753</v>
      </c>
      <c r="B385" s="12">
        <v>1.21</v>
      </c>
      <c r="C385" s="12">
        <v>1.22</v>
      </c>
      <c r="D385" s="12">
        <v>1.1599999999999999</v>
      </c>
      <c r="E385" s="12">
        <v>1.2</v>
      </c>
      <c r="F385" s="12">
        <v>984448</v>
      </c>
      <c r="G385" s="12">
        <v>105904138</v>
      </c>
      <c r="H385" s="7">
        <f t="shared" si="2"/>
        <v>-8.2644628099173625E-3</v>
      </c>
    </row>
    <row r="386" spans="1:8" x14ac:dyDescent="0.75">
      <c r="A386" s="2">
        <v>42754</v>
      </c>
      <c r="B386" s="12">
        <v>1.2</v>
      </c>
      <c r="C386" s="12">
        <v>1.22</v>
      </c>
      <c r="D386" s="12">
        <v>1.1599999999999999</v>
      </c>
      <c r="E386" s="12">
        <v>1.17</v>
      </c>
      <c r="F386" s="12">
        <v>686642</v>
      </c>
      <c r="G386" s="12">
        <v>103032748</v>
      </c>
      <c r="H386" s="7">
        <f t="shared" si="2"/>
        <v>-2.5000000000000022E-2</v>
      </c>
    </row>
    <row r="387" spans="1:8" x14ac:dyDescent="0.75">
      <c r="A387" s="2">
        <v>42755</v>
      </c>
      <c r="B387" s="12">
        <v>1.17</v>
      </c>
      <c r="C387" s="12">
        <v>1.4</v>
      </c>
      <c r="D387" s="12">
        <v>1.1599999999999999</v>
      </c>
      <c r="E387" s="12">
        <v>1.34</v>
      </c>
      <c r="F387" s="12">
        <v>4968780</v>
      </c>
      <c r="G387" s="12">
        <v>118186061</v>
      </c>
      <c r="H387" s="7">
        <f t="shared" si="2"/>
        <v>0.14529914529914545</v>
      </c>
    </row>
    <row r="388" spans="1:8" x14ac:dyDescent="0.75">
      <c r="A388" s="2">
        <v>42756</v>
      </c>
      <c r="B388" s="12">
        <v>1.34</v>
      </c>
      <c r="C388" s="12">
        <v>1.44</v>
      </c>
      <c r="D388" s="12">
        <v>1.34</v>
      </c>
      <c r="E388" s="12">
        <v>1.41</v>
      </c>
      <c r="F388" s="12">
        <v>3094200</v>
      </c>
      <c r="G388" s="12">
        <v>124549494</v>
      </c>
      <c r="H388" s="7">
        <f t="shared" si="2"/>
        <v>5.2238805970149134E-2</v>
      </c>
    </row>
    <row r="389" spans="1:8" x14ac:dyDescent="0.75">
      <c r="A389" s="2">
        <v>42757</v>
      </c>
      <c r="B389" s="12">
        <v>1.41</v>
      </c>
      <c r="C389" s="12">
        <v>1.47</v>
      </c>
      <c r="D389" s="12">
        <v>1.36</v>
      </c>
      <c r="E389" s="12">
        <v>1.38</v>
      </c>
      <c r="F389" s="12">
        <v>1770900</v>
      </c>
      <c r="G389" s="12">
        <v>121843597</v>
      </c>
      <c r="H389" s="7">
        <f t="shared" si="2"/>
        <v>-2.1276595744680871E-2</v>
      </c>
    </row>
    <row r="390" spans="1:8" x14ac:dyDescent="0.75">
      <c r="A390" s="2">
        <v>42758</v>
      </c>
      <c r="B390" s="12">
        <v>1.39</v>
      </c>
      <c r="C390" s="12">
        <v>1.4</v>
      </c>
      <c r="D390" s="12">
        <v>1.37</v>
      </c>
      <c r="E390" s="12">
        <v>1.4</v>
      </c>
      <c r="F390" s="12">
        <v>797981</v>
      </c>
      <c r="G390" s="12">
        <v>123851746</v>
      </c>
      <c r="H390" s="7">
        <f t="shared" si="2"/>
        <v>7.1942446043165541E-3</v>
      </c>
    </row>
    <row r="391" spans="1:8" x14ac:dyDescent="0.75">
      <c r="A391" s="2">
        <v>42759</v>
      </c>
      <c r="B391" s="12">
        <v>1.39</v>
      </c>
      <c r="C391" s="12">
        <v>1.4</v>
      </c>
      <c r="D391" s="12">
        <v>1.36</v>
      </c>
      <c r="E391" s="12">
        <v>1.36</v>
      </c>
      <c r="F391" s="12">
        <v>921969</v>
      </c>
      <c r="G391" s="12">
        <v>119966708</v>
      </c>
      <c r="H391" s="7">
        <f t="shared" si="2"/>
        <v>-2.1582733812949503E-2</v>
      </c>
    </row>
    <row r="392" spans="1:8" x14ac:dyDescent="0.75">
      <c r="A392" s="2">
        <v>42760</v>
      </c>
      <c r="B392" s="12">
        <v>1.36</v>
      </c>
      <c r="C392" s="12">
        <v>1.37</v>
      </c>
      <c r="D392" s="12">
        <v>1.29</v>
      </c>
      <c r="E392" s="12">
        <v>1.29</v>
      </c>
      <c r="F392" s="12">
        <v>1373550</v>
      </c>
      <c r="G392" s="12">
        <v>113771545</v>
      </c>
      <c r="H392" s="7">
        <f t="shared" si="2"/>
        <v>-5.1470588235294157E-2</v>
      </c>
    </row>
    <row r="393" spans="1:8" x14ac:dyDescent="0.75">
      <c r="A393" s="2">
        <v>42761</v>
      </c>
      <c r="B393" s="12">
        <v>1.29</v>
      </c>
      <c r="C393" s="12">
        <v>1.36</v>
      </c>
      <c r="D393" s="12">
        <v>1.29</v>
      </c>
      <c r="E393" s="12">
        <v>1.33</v>
      </c>
      <c r="F393" s="12">
        <v>948543</v>
      </c>
      <c r="G393" s="12">
        <v>117627850</v>
      </c>
      <c r="H393" s="7">
        <f t="shared" si="2"/>
        <v>3.1007751937984523E-2</v>
      </c>
    </row>
    <row r="394" spans="1:8" x14ac:dyDescent="0.75">
      <c r="A394" s="2">
        <v>42762</v>
      </c>
      <c r="B394" s="12">
        <v>1.33</v>
      </c>
      <c r="C394" s="12">
        <v>1.35</v>
      </c>
      <c r="D394" s="12">
        <v>1.28</v>
      </c>
      <c r="E394" s="12">
        <v>1.28</v>
      </c>
      <c r="F394" s="12">
        <v>1341760</v>
      </c>
      <c r="G394" s="12">
        <v>113061184</v>
      </c>
      <c r="H394" s="7">
        <f t="shared" si="2"/>
        <v>-3.7593984962406048E-2</v>
      </c>
    </row>
    <row r="395" spans="1:8" x14ac:dyDescent="0.75">
      <c r="A395" s="2">
        <v>42763</v>
      </c>
      <c r="B395" s="12">
        <v>1.28</v>
      </c>
      <c r="C395" s="12">
        <v>1.31</v>
      </c>
      <c r="D395" s="12">
        <v>1.28</v>
      </c>
      <c r="E395" s="12">
        <v>1.3</v>
      </c>
      <c r="F395" s="12">
        <v>513562</v>
      </c>
      <c r="G395" s="12">
        <v>115235355</v>
      </c>
      <c r="H395" s="7">
        <f t="shared" si="2"/>
        <v>1.5625000000000014E-2</v>
      </c>
    </row>
    <row r="396" spans="1:8" x14ac:dyDescent="0.75">
      <c r="A396" s="2">
        <v>42764</v>
      </c>
      <c r="B396" s="12">
        <v>1.3</v>
      </c>
      <c r="C396" s="12">
        <v>1.31</v>
      </c>
      <c r="D396" s="12">
        <v>1.29</v>
      </c>
      <c r="E396" s="12">
        <v>1.3</v>
      </c>
      <c r="F396" s="12">
        <v>308654</v>
      </c>
      <c r="G396" s="12">
        <v>114709343</v>
      </c>
      <c r="H396" s="7">
        <f t="shared" si="2"/>
        <v>0</v>
      </c>
    </row>
    <row r="397" spans="1:8" x14ac:dyDescent="0.75">
      <c r="A397" s="2">
        <v>42765</v>
      </c>
      <c r="B397" s="12">
        <v>1.3</v>
      </c>
      <c r="C397" s="12">
        <v>1.35</v>
      </c>
      <c r="D397" s="12">
        <v>1.29</v>
      </c>
      <c r="E397" s="12">
        <v>1.35</v>
      </c>
      <c r="F397" s="12">
        <v>564097</v>
      </c>
      <c r="G397" s="12">
        <v>119309688</v>
      </c>
      <c r="H397" s="7">
        <f t="shared" si="2"/>
        <v>3.8461538461538491E-2</v>
      </c>
    </row>
    <row r="398" spans="1:8" x14ac:dyDescent="0.75">
      <c r="A398" s="2">
        <v>42766</v>
      </c>
      <c r="B398" s="12">
        <v>1.35</v>
      </c>
      <c r="C398" s="12">
        <v>1.38</v>
      </c>
      <c r="D398" s="12">
        <v>1.33</v>
      </c>
      <c r="E398" s="12">
        <v>1.36</v>
      </c>
      <c r="F398" s="12">
        <v>1080040</v>
      </c>
      <c r="G398" s="12">
        <v>120203322</v>
      </c>
      <c r="H398" s="7">
        <f t="shared" si="2"/>
        <v>7.4074074074074138E-3</v>
      </c>
    </row>
    <row r="399" spans="1:8" x14ac:dyDescent="0.75">
      <c r="A399" s="2">
        <v>42767</v>
      </c>
      <c r="B399" s="12">
        <v>1.36</v>
      </c>
      <c r="C399" s="12">
        <v>1.38</v>
      </c>
      <c r="D399" s="12">
        <v>1.35</v>
      </c>
      <c r="E399" s="12">
        <v>1.36</v>
      </c>
      <c r="F399" s="12">
        <v>738198</v>
      </c>
      <c r="G399" s="12">
        <v>119939500</v>
      </c>
      <c r="H399" s="7">
        <f t="shared" si="2"/>
        <v>0</v>
      </c>
    </row>
    <row r="400" spans="1:8" x14ac:dyDescent="0.75">
      <c r="A400" s="2">
        <v>42768</v>
      </c>
      <c r="B400" s="12">
        <v>1.35</v>
      </c>
      <c r="C400" s="12">
        <v>1.37</v>
      </c>
      <c r="D400" s="12">
        <v>1.33</v>
      </c>
      <c r="E400" s="12">
        <v>1.36</v>
      </c>
      <c r="F400" s="12">
        <v>486080</v>
      </c>
      <c r="G400" s="12">
        <v>120164402</v>
      </c>
      <c r="H400" s="7">
        <f t="shared" ref="H400:H463" si="3">(E400-B400)/B400</f>
        <v>7.4074074074074138E-3</v>
      </c>
    </row>
    <row r="401" spans="1:8" x14ac:dyDescent="0.75">
      <c r="A401" s="2">
        <v>42769</v>
      </c>
      <c r="B401" s="12">
        <v>1.36</v>
      </c>
      <c r="C401" s="12">
        <v>1.38</v>
      </c>
      <c r="D401" s="12">
        <v>1.35</v>
      </c>
      <c r="E401" s="12">
        <v>1.36</v>
      </c>
      <c r="F401" s="12">
        <v>985487</v>
      </c>
      <c r="G401" s="12">
        <v>120714663</v>
      </c>
      <c r="H401" s="7">
        <f t="shared" si="3"/>
        <v>0</v>
      </c>
    </row>
    <row r="402" spans="1:8" x14ac:dyDescent="0.75">
      <c r="A402" s="2">
        <v>42770</v>
      </c>
      <c r="B402" s="12">
        <v>1.36</v>
      </c>
      <c r="C402" s="12">
        <v>1.4</v>
      </c>
      <c r="D402" s="12">
        <v>1.36</v>
      </c>
      <c r="E402" s="12">
        <v>1.39</v>
      </c>
      <c r="F402" s="12">
        <v>888228</v>
      </c>
      <c r="G402" s="12">
        <v>123389230</v>
      </c>
      <c r="H402" s="7">
        <f t="shared" si="3"/>
        <v>2.205882352941162E-2</v>
      </c>
    </row>
    <row r="403" spans="1:8" x14ac:dyDescent="0.75">
      <c r="A403" s="2">
        <v>42771</v>
      </c>
      <c r="B403" s="12">
        <v>1.39</v>
      </c>
      <c r="C403" s="12">
        <v>1.39</v>
      </c>
      <c r="D403" s="12">
        <v>1.36</v>
      </c>
      <c r="E403" s="12">
        <v>1.39</v>
      </c>
      <c r="F403" s="12">
        <v>734278</v>
      </c>
      <c r="G403" s="12">
        <v>122956520</v>
      </c>
      <c r="H403" s="7">
        <f t="shared" si="3"/>
        <v>0</v>
      </c>
    </row>
    <row r="404" spans="1:8" x14ac:dyDescent="0.75">
      <c r="A404" s="2">
        <v>42772</v>
      </c>
      <c r="B404" s="12">
        <v>1.39</v>
      </c>
      <c r="C404" s="12">
        <v>1.5</v>
      </c>
      <c r="D404" s="12">
        <v>1.39</v>
      </c>
      <c r="E404" s="12">
        <v>1.47</v>
      </c>
      <c r="F404" s="12">
        <v>2217650</v>
      </c>
      <c r="G404" s="12">
        <v>130524902</v>
      </c>
      <c r="H404" s="7">
        <f t="shared" si="3"/>
        <v>5.7553956834532433E-2</v>
      </c>
    </row>
    <row r="405" spans="1:8" x14ac:dyDescent="0.75">
      <c r="A405" s="2">
        <v>42773</v>
      </c>
      <c r="B405" s="12">
        <v>1.48</v>
      </c>
      <c r="C405" s="12">
        <v>1.53</v>
      </c>
      <c r="D405" s="12">
        <v>1.47</v>
      </c>
      <c r="E405" s="12">
        <v>1.47</v>
      </c>
      <c r="F405" s="12">
        <v>1381580</v>
      </c>
      <c r="G405" s="12">
        <v>130360820</v>
      </c>
      <c r="H405" s="7">
        <f t="shared" si="3"/>
        <v>-6.7567567567567632E-3</v>
      </c>
    </row>
    <row r="406" spans="1:8" x14ac:dyDescent="0.75">
      <c r="A406" s="2">
        <v>42774</v>
      </c>
      <c r="B406" s="12">
        <v>1.48</v>
      </c>
      <c r="C406" s="12">
        <v>1.5</v>
      </c>
      <c r="D406" s="12">
        <v>1.42</v>
      </c>
      <c r="E406" s="12">
        <v>1.45</v>
      </c>
      <c r="F406" s="12">
        <v>1227740</v>
      </c>
      <c r="G406" s="12">
        <v>128966537</v>
      </c>
      <c r="H406" s="7">
        <f t="shared" si="3"/>
        <v>-2.0270270270270289E-2</v>
      </c>
    </row>
    <row r="407" spans="1:8" x14ac:dyDescent="0.75">
      <c r="A407" s="2">
        <v>42775</v>
      </c>
      <c r="B407" s="12">
        <v>1.46</v>
      </c>
      <c r="C407" s="12">
        <v>1.48</v>
      </c>
      <c r="D407" s="12">
        <v>1.2</v>
      </c>
      <c r="E407" s="12">
        <v>1.27</v>
      </c>
      <c r="F407" s="12">
        <v>4496600</v>
      </c>
      <c r="G407" s="12">
        <v>112845594</v>
      </c>
      <c r="H407" s="7">
        <f t="shared" si="3"/>
        <v>-0.13013698630136983</v>
      </c>
    </row>
    <row r="408" spans="1:8" x14ac:dyDescent="0.75">
      <c r="A408" s="2">
        <v>42776</v>
      </c>
      <c r="B408" s="12">
        <v>1.27</v>
      </c>
      <c r="C408" s="12">
        <v>1.28</v>
      </c>
      <c r="D408" s="12">
        <v>1.21</v>
      </c>
      <c r="E408" s="12">
        <v>1.26</v>
      </c>
      <c r="F408" s="12">
        <v>1814640</v>
      </c>
      <c r="G408" s="12">
        <v>111682127</v>
      </c>
      <c r="H408" s="7">
        <f t="shared" si="3"/>
        <v>-7.8740157480315029E-3</v>
      </c>
    </row>
    <row r="409" spans="1:8" x14ac:dyDescent="0.75">
      <c r="A409" s="2">
        <v>42777</v>
      </c>
      <c r="B409" s="12">
        <v>1.26</v>
      </c>
      <c r="C409" s="12">
        <v>1.29</v>
      </c>
      <c r="D409" s="12">
        <v>1.23</v>
      </c>
      <c r="E409" s="12">
        <v>1.24</v>
      </c>
      <c r="F409" s="12">
        <v>1627780</v>
      </c>
      <c r="G409" s="12">
        <v>109644189</v>
      </c>
      <c r="H409" s="7">
        <f t="shared" si="3"/>
        <v>-1.5873015873015886E-2</v>
      </c>
    </row>
    <row r="410" spans="1:8" x14ac:dyDescent="0.75">
      <c r="A410" s="2">
        <v>42778</v>
      </c>
      <c r="B410" s="12">
        <v>1.24</v>
      </c>
      <c r="C410" s="12">
        <v>1.24</v>
      </c>
      <c r="D410" s="12">
        <v>1.21</v>
      </c>
      <c r="E410" s="12">
        <v>1.23</v>
      </c>
      <c r="F410" s="12">
        <v>1574630</v>
      </c>
      <c r="G410" s="12">
        <v>108822756</v>
      </c>
      <c r="H410" s="7">
        <f t="shared" si="3"/>
        <v>-8.0645161290322648E-3</v>
      </c>
    </row>
    <row r="411" spans="1:8" x14ac:dyDescent="0.75">
      <c r="A411" s="2">
        <v>42779</v>
      </c>
      <c r="B411" s="12">
        <v>1.23</v>
      </c>
      <c r="C411" s="12">
        <v>1.23</v>
      </c>
      <c r="D411" s="12">
        <v>1.18</v>
      </c>
      <c r="E411" s="12">
        <v>1.19</v>
      </c>
      <c r="F411" s="12">
        <v>1459080</v>
      </c>
      <c r="G411" s="12">
        <v>105978687</v>
      </c>
      <c r="H411" s="7">
        <f t="shared" si="3"/>
        <v>-3.2520325203252064E-2</v>
      </c>
    </row>
    <row r="412" spans="1:8" x14ac:dyDescent="0.75">
      <c r="A412" s="2">
        <v>42780</v>
      </c>
      <c r="B412" s="12">
        <v>1.2</v>
      </c>
      <c r="C412" s="12">
        <v>1.25</v>
      </c>
      <c r="D412" s="12">
        <v>1.19</v>
      </c>
      <c r="E412" s="12">
        <v>1.25</v>
      </c>
      <c r="F412" s="12">
        <v>1588940</v>
      </c>
      <c r="G412" s="12">
        <v>110862064</v>
      </c>
      <c r="H412" s="7">
        <f t="shared" si="3"/>
        <v>4.1666666666666706E-2</v>
      </c>
    </row>
    <row r="413" spans="1:8" x14ac:dyDescent="0.75">
      <c r="A413" s="2">
        <v>42781</v>
      </c>
      <c r="B413" s="12">
        <v>1.25</v>
      </c>
      <c r="C413" s="12">
        <v>1.28</v>
      </c>
      <c r="D413" s="12">
        <v>1.24</v>
      </c>
      <c r="E413" s="12">
        <v>1.26</v>
      </c>
      <c r="F413" s="12">
        <v>1164420</v>
      </c>
      <c r="G413" s="12">
        <v>112136278</v>
      </c>
      <c r="H413" s="7">
        <f t="shared" si="3"/>
        <v>8.0000000000000071E-3</v>
      </c>
    </row>
    <row r="414" spans="1:8" x14ac:dyDescent="0.75">
      <c r="A414" s="2">
        <v>42782</v>
      </c>
      <c r="B414" s="12">
        <v>1.26</v>
      </c>
      <c r="C414" s="12">
        <v>1.27</v>
      </c>
      <c r="D414" s="12">
        <v>1.23</v>
      </c>
      <c r="E414" s="12">
        <v>1.24</v>
      </c>
      <c r="F414" s="12">
        <v>1067180</v>
      </c>
      <c r="G414" s="12">
        <v>109817453</v>
      </c>
      <c r="H414" s="7">
        <f t="shared" si="3"/>
        <v>-1.5873015873015886E-2</v>
      </c>
    </row>
    <row r="415" spans="1:8" x14ac:dyDescent="0.75">
      <c r="A415" s="2">
        <v>42783</v>
      </c>
      <c r="B415" s="12">
        <v>1.23</v>
      </c>
      <c r="C415" s="12">
        <v>1.25</v>
      </c>
      <c r="D415" s="12">
        <v>1.23</v>
      </c>
      <c r="E415" s="12">
        <v>1.23</v>
      </c>
      <c r="F415" s="12">
        <v>781116</v>
      </c>
      <c r="G415" s="12">
        <v>109373277</v>
      </c>
      <c r="H415" s="7">
        <f t="shared" si="3"/>
        <v>0</v>
      </c>
    </row>
    <row r="416" spans="1:8" x14ac:dyDescent="0.75">
      <c r="A416" s="2">
        <v>42784</v>
      </c>
      <c r="B416" s="12">
        <v>1.23</v>
      </c>
      <c r="C416" s="12">
        <v>1.24</v>
      </c>
      <c r="D416" s="12">
        <v>1.21</v>
      </c>
      <c r="E416" s="12">
        <v>1.22</v>
      </c>
      <c r="F416" s="12">
        <v>1130150</v>
      </c>
      <c r="G416" s="12">
        <v>108572320</v>
      </c>
      <c r="H416" s="7">
        <f t="shared" si="3"/>
        <v>-8.1300813008130159E-3</v>
      </c>
    </row>
    <row r="417" spans="1:8" x14ac:dyDescent="0.75">
      <c r="A417" s="2">
        <v>42785</v>
      </c>
      <c r="B417" s="12">
        <v>1.22</v>
      </c>
      <c r="C417" s="12">
        <v>1.24</v>
      </c>
      <c r="D417" s="12">
        <v>1.22</v>
      </c>
      <c r="E417" s="12">
        <v>1.22</v>
      </c>
      <c r="F417" s="12">
        <v>642421</v>
      </c>
      <c r="G417" s="12">
        <v>108831634</v>
      </c>
      <c r="H417" s="7">
        <f t="shared" si="3"/>
        <v>0</v>
      </c>
    </row>
    <row r="418" spans="1:8" x14ac:dyDescent="0.75">
      <c r="A418" s="2">
        <v>42786</v>
      </c>
      <c r="B418" s="12">
        <v>1.22</v>
      </c>
      <c r="C418" s="12">
        <v>1.24</v>
      </c>
      <c r="D418" s="12">
        <v>1.22</v>
      </c>
      <c r="E418" s="12">
        <v>1.22</v>
      </c>
      <c r="F418" s="12">
        <v>609461</v>
      </c>
      <c r="G418" s="12">
        <v>108963092</v>
      </c>
      <c r="H418" s="7">
        <f t="shared" si="3"/>
        <v>0</v>
      </c>
    </row>
    <row r="419" spans="1:8" x14ac:dyDescent="0.75">
      <c r="A419" s="2">
        <v>42787</v>
      </c>
      <c r="B419" s="12">
        <v>1.22</v>
      </c>
      <c r="C419" s="12">
        <v>1.25</v>
      </c>
      <c r="D419" s="12">
        <v>1.21</v>
      </c>
      <c r="E419" s="12">
        <v>1.24</v>
      </c>
      <c r="F419" s="12">
        <v>1034130</v>
      </c>
      <c r="G419" s="12">
        <v>110717409</v>
      </c>
      <c r="H419" s="7">
        <f t="shared" si="3"/>
        <v>1.6393442622950834E-2</v>
      </c>
    </row>
    <row r="420" spans="1:8" x14ac:dyDescent="0.75">
      <c r="A420" s="2">
        <v>42788</v>
      </c>
      <c r="B420" s="12">
        <v>1.24</v>
      </c>
      <c r="C420" s="12">
        <v>1.25</v>
      </c>
      <c r="D420" s="12">
        <v>1.21</v>
      </c>
      <c r="E420" s="12">
        <v>1.21</v>
      </c>
      <c r="F420" s="12">
        <v>1014370</v>
      </c>
      <c r="G420" s="12">
        <v>108020007</v>
      </c>
      <c r="H420" s="7">
        <f t="shared" si="3"/>
        <v>-2.4193548387096794E-2</v>
      </c>
    </row>
    <row r="421" spans="1:8" x14ac:dyDescent="0.75">
      <c r="A421" s="2">
        <v>42789</v>
      </c>
      <c r="B421" s="12">
        <v>1.21</v>
      </c>
      <c r="C421" s="12">
        <v>1.23</v>
      </c>
      <c r="D421" s="12">
        <v>1.2</v>
      </c>
      <c r="E421" s="12">
        <v>1.22</v>
      </c>
      <c r="F421" s="12">
        <v>1254060</v>
      </c>
      <c r="G421" s="12">
        <v>108971367</v>
      </c>
      <c r="H421" s="7">
        <f t="shared" si="3"/>
        <v>8.2644628099173625E-3</v>
      </c>
    </row>
    <row r="422" spans="1:8" x14ac:dyDescent="0.75">
      <c r="A422" s="2">
        <v>42790</v>
      </c>
      <c r="B422" s="12">
        <v>1.23</v>
      </c>
      <c r="C422" s="12">
        <v>1.24</v>
      </c>
      <c r="D422" s="12">
        <v>1.2</v>
      </c>
      <c r="E422" s="12">
        <v>1.21</v>
      </c>
      <c r="F422" s="12">
        <v>2141280</v>
      </c>
      <c r="G422" s="12">
        <v>107756200</v>
      </c>
      <c r="H422" s="7">
        <f t="shared" si="3"/>
        <v>-1.6260162601626032E-2</v>
      </c>
    </row>
    <row r="423" spans="1:8" x14ac:dyDescent="0.75">
      <c r="A423" s="2">
        <v>42791</v>
      </c>
      <c r="B423" s="12">
        <v>1.21</v>
      </c>
      <c r="C423" s="12">
        <v>1.22</v>
      </c>
      <c r="D423" s="12">
        <v>1.17</v>
      </c>
      <c r="E423" s="12">
        <v>1.21</v>
      </c>
      <c r="F423" s="12">
        <v>1337270</v>
      </c>
      <c r="G423" s="12">
        <v>108051168</v>
      </c>
      <c r="H423" s="7">
        <f t="shared" si="3"/>
        <v>0</v>
      </c>
    </row>
    <row r="424" spans="1:8" x14ac:dyDescent="0.75">
      <c r="A424" s="2">
        <v>42792</v>
      </c>
      <c r="B424" s="12">
        <v>1.21</v>
      </c>
      <c r="C424" s="12">
        <v>1.25</v>
      </c>
      <c r="D424" s="12">
        <v>1.2</v>
      </c>
      <c r="E424" s="12">
        <v>1.25</v>
      </c>
      <c r="F424" s="12">
        <v>1486190</v>
      </c>
      <c r="G424" s="12">
        <v>111374115</v>
      </c>
      <c r="H424" s="7">
        <f t="shared" si="3"/>
        <v>3.305785123966945E-2</v>
      </c>
    </row>
    <row r="425" spans="1:8" x14ac:dyDescent="0.75">
      <c r="A425" s="2">
        <v>42793</v>
      </c>
      <c r="B425" s="12">
        <v>1.25</v>
      </c>
      <c r="C425" s="12">
        <v>1.26</v>
      </c>
      <c r="D425" s="12">
        <v>1.23</v>
      </c>
      <c r="E425" s="12">
        <v>1.23</v>
      </c>
      <c r="F425" s="12">
        <v>1284690</v>
      </c>
      <c r="G425" s="12">
        <v>110128700</v>
      </c>
      <c r="H425" s="7">
        <f t="shared" si="3"/>
        <v>-1.6000000000000014E-2</v>
      </c>
    </row>
    <row r="426" spans="1:8" x14ac:dyDescent="0.75">
      <c r="A426" s="2">
        <v>42794</v>
      </c>
      <c r="B426" s="12">
        <v>1.24</v>
      </c>
      <c r="C426" s="12">
        <v>1.26</v>
      </c>
      <c r="D426" s="12">
        <v>1.23</v>
      </c>
      <c r="E426" s="12">
        <v>1.24</v>
      </c>
      <c r="F426" s="12">
        <v>1444190</v>
      </c>
      <c r="G426" s="12">
        <v>110448160</v>
      </c>
      <c r="H426" s="7">
        <f t="shared" si="3"/>
        <v>0</v>
      </c>
    </row>
    <row r="427" spans="1:8" x14ac:dyDescent="0.75">
      <c r="A427" s="2">
        <v>42795</v>
      </c>
      <c r="B427" s="12">
        <v>1.24</v>
      </c>
      <c r="C427" s="12">
        <v>1.42</v>
      </c>
      <c r="D427" s="12">
        <v>1.23</v>
      </c>
      <c r="E427" s="12">
        <v>1.4</v>
      </c>
      <c r="F427" s="12">
        <v>4561930</v>
      </c>
      <c r="G427" s="12">
        <v>125036251</v>
      </c>
      <c r="H427" s="7">
        <f t="shared" si="3"/>
        <v>0.12903225806451607</v>
      </c>
    </row>
    <row r="428" spans="1:8" x14ac:dyDescent="0.75">
      <c r="A428" s="2">
        <v>42796</v>
      </c>
      <c r="B428" s="12">
        <v>1.4</v>
      </c>
      <c r="C428" s="12">
        <v>1.4</v>
      </c>
      <c r="D428" s="12">
        <v>1.34</v>
      </c>
      <c r="E428" s="12">
        <v>1.36</v>
      </c>
      <c r="F428" s="12">
        <v>3776100</v>
      </c>
      <c r="G428" s="12">
        <v>121828082</v>
      </c>
      <c r="H428" s="7">
        <f t="shared" si="3"/>
        <v>-2.8571428571428439E-2</v>
      </c>
    </row>
    <row r="429" spans="1:8" x14ac:dyDescent="0.75">
      <c r="A429" s="2">
        <v>42797</v>
      </c>
      <c r="B429" s="12">
        <v>1.37</v>
      </c>
      <c r="C429" s="12">
        <v>1.44</v>
      </c>
      <c r="D429" s="12">
        <v>1.35</v>
      </c>
      <c r="E429" s="12">
        <v>1.44</v>
      </c>
      <c r="F429" s="12">
        <v>4159960</v>
      </c>
      <c r="G429" s="12">
        <v>128657235</v>
      </c>
      <c r="H429" s="7">
        <f t="shared" si="3"/>
        <v>5.1094890510948787E-2</v>
      </c>
    </row>
    <row r="430" spans="1:8" x14ac:dyDescent="0.75">
      <c r="A430" s="2">
        <v>42798</v>
      </c>
      <c r="B430" s="12">
        <v>1.44</v>
      </c>
      <c r="C430" s="12">
        <v>1.48</v>
      </c>
      <c r="D430" s="12">
        <v>1.4</v>
      </c>
      <c r="E430" s="12">
        <v>1.43</v>
      </c>
      <c r="F430" s="12">
        <v>2412650</v>
      </c>
      <c r="G430" s="12">
        <v>128113490</v>
      </c>
      <c r="H430" s="7">
        <f t="shared" si="3"/>
        <v>-6.944444444444451E-3</v>
      </c>
    </row>
    <row r="431" spans="1:8" x14ac:dyDescent="0.75">
      <c r="A431" s="2">
        <v>42799</v>
      </c>
      <c r="B431" s="12">
        <v>1.43</v>
      </c>
      <c r="C431" s="12">
        <v>1.44</v>
      </c>
      <c r="D431" s="12">
        <v>1.39</v>
      </c>
      <c r="E431" s="12">
        <v>1.4</v>
      </c>
      <c r="F431" s="12">
        <v>1580650</v>
      </c>
      <c r="G431" s="12">
        <v>125058864</v>
      </c>
      <c r="H431" s="7">
        <f t="shared" si="3"/>
        <v>-2.0979020979020997E-2</v>
      </c>
    </row>
    <row r="432" spans="1:8" x14ac:dyDescent="0.75">
      <c r="A432" s="2">
        <v>42800</v>
      </c>
      <c r="B432" s="12">
        <v>1.4</v>
      </c>
      <c r="C432" s="12">
        <v>1.44</v>
      </c>
      <c r="D432" s="12">
        <v>1.4</v>
      </c>
      <c r="E432" s="12">
        <v>1.43</v>
      </c>
      <c r="F432" s="12">
        <v>1172880</v>
      </c>
      <c r="G432" s="12">
        <v>127937771</v>
      </c>
      <c r="H432" s="7">
        <f t="shared" si="3"/>
        <v>2.142857142857145E-2</v>
      </c>
    </row>
    <row r="433" spans="1:8" x14ac:dyDescent="0.75">
      <c r="A433" s="2">
        <v>42801</v>
      </c>
      <c r="B433" s="12">
        <v>1.43</v>
      </c>
      <c r="C433" s="12">
        <v>1.44</v>
      </c>
      <c r="D433" s="12">
        <v>1.35</v>
      </c>
      <c r="E433" s="12">
        <v>1.37</v>
      </c>
      <c r="F433" s="12">
        <v>2220840</v>
      </c>
      <c r="G433" s="12">
        <v>122958422</v>
      </c>
      <c r="H433" s="7">
        <f t="shared" si="3"/>
        <v>-4.1958041958041842E-2</v>
      </c>
    </row>
    <row r="434" spans="1:8" x14ac:dyDescent="0.75">
      <c r="A434" s="2">
        <v>42802</v>
      </c>
      <c r="B434" s="12">
        <v>1.37</v>
      </c>
      <c r="C434" s="12">
        <v>1.37</v>
      </c>
      <c r="D434" s="12">
        <v>1.29</v>
      </c>
      <c r="E434" s="12">
        <v>1.29</v>
      </c>
      <c r="F434" s="12">
        <v>1960780</v>
      </c>
      <c r="G434" s="12">
        <v>115180848</v>
      </c>
      <c r="H434" s="7">
        <f t="shared" si="3"/>
        <v>-5.8394160583941652E-2</v>
      </c>
    </row>
    <row r="435" spans="1:8" x14ac:dyDescent="0.75">
      <c r="A435" s="2">
        <v>42803</v>
      </c>
      <c r="B435" s="12">
        <v>1.29</v>
      </c>
      <c r="C435" s="12">
        <v>1.33</v>
      </c>
      <c r="D435" s="12">
        <v>1.28</v>
      </c>
      <c r="E435" s="12">
        <v>1.32</v>
      </c>
      <c r="F435" s="12">
        <v>1248670</v>
      </c>
      <c r="G435" s="12">
        <v>118676985</v>
      </c>
      <c r="H435" s="7">
        <f t="shared" si="3"/>
        <v>2.3255813953488393E-2</v>
      </c>
    </row>
    <row r="436" spans="1:8" x14ac:dyDescent="0.75">
      <c r="A436" s="2">
        <v>42804</v>
      </c>
      <c r="B436" s="12">
        <v>1.33</v>
      </c>
      <c r="C436" s="12">
        <v>1.38</v>
      </c>
      <c r="D436" s="12">
        <v>1.23</v>
      </c>
      <c r="E436" s="12">
        <v>1.3</v>
      </c>
      <c r="F436" s="12">
        <v>4351910</v>
      </c>
      <c r="G436" s="12">
        <v>116218135</v>
      </c>
      <c r="H436" s="7">
        <f t="shared" si="3"/>
        <v>-2.2556390977443629E-2</v>
      </c>
    </row>
    <row r="437" spans="1:8" x14ac:dyDescent="0.75">
      <c r="A437" s="2">
        <v>42805</v>
      </c>
      <c r="B437" s="12">
        <v>1.3</v>
      </c>
      <c r="C437" s="12">
        <v>1.39</v>
      </c>
      <c r="D437" s="12">
        <v>1.3</v>
      </c>
      <c r="E437" s="12">
        <v>1.38</v>
      </c>
      <c r="F437" s="12">
        <v>1985600</v>
      </c>
      <c r="G437" s="12">
        <v>124068475</v>
      </c>
      <c r="H437" s="7">
        <f t="shared" si="3"/>
        <v>6.1538461538461417E-2</v>
      </c>
    </row>
    <row r="438" spans="1:8" x14ac:dyDescent="0.75">
      <c r="A438" s="2">
        <v>42806</v>
      </c>
      <c r="B438" s="12">
        <v>1.39</v>
      </c>
      <c r="C438" s="12">
        <v>1.43</v>
      </c>
      <c r="D438" s="12">
        <v>1.37</v>
      </c>
      <c r="E438" s="12">
        <v>1.42</v>
      </c>
      <c r="F438" s="12">
        <v>3137590</v>
      </c>
      <c r="G438" s="12">
        <v>127662841</v>
      </c>
      <c r="H438" s="7">
        <f t="shared" si="3"/>
        <v>2.1582733812949662E-2</v>
      </c>
    </row>
    <row r="439" spans="1:8" x14ac:dyDescent="0.75">
      <c r="A439" s="2">
        <v>42807</v>
      </c>
      <c r="B439" s="12">
        <v>1.42</v>
      </c>
      <c r="C439" s="12">
        <v>1.67</v>
      </c>
      <c r="D439" s="12">
        <v>1.42</v>
      </c>
      <c r="E439" s="12">
        <v>1.65</v>
      </c>
      <c r="F439" s="12">
        <v>9504840</v>
      </c>
      <c r="G439" s="12">
        <v>147817121</v>
      </c>
      <c r="H439" s="7">
        <f t="shared" si="3"/>
        <v>0.1619718309859155</v>
      </c>
    </row>
    <row r="440" spans="1:8" x14ac:dyDescent="0.75">
      <c r="A440" s="2">
        <v>42808</v>
      </c>
      <c r="B440" s="12">
        <v>1.65</v>
      </c>
      <c r="C440" s="12">
        <v>1.78</v>
      </c>
      <c r="D440" s="12">
        <v>1.63</v>
      </c>
      <c r="E440" s="12">
        <v>1.65</v>
      </c>
      <c r="F440" s="12">
        <v>9565220</v>
      </c>
      <c r="G440" s="12">
        <v>148495984</v>
      </c>
      <c r="H440" s="7">
        <f t="shared" si="3"/>
        <v>0</v>
      </c>
    </row>
    <row r="441" spans="1:8" x14ac:dyDescent="0.75">
      <c r="A441" s="2">
        <v>42809</v>
      </c>
      <c r="B441" s="12">
        <v>1.66</v>
      </c>
      <c r="C441" s="12">
        <v>1.8</v>
      </c>
      <c r="D441" s="12">
        <v>1.64</v>
      </c>
      <c r="E441" s="12">
        <v>1.8</v>
      </c>
      <c r="F441" s="12">
        <v>5906800</v>
      </c>
      <c r="G441" s="12">
        <v>161676131</v>
      </c>
      <c r="H441" s="7">
        <f t="shared" si="3"/>
        <v>8.4337349397590439E-2</v>
      </c>
    </row>
    <row r="442" spans="1:8" x14ac:dyDescent="0.75">
      <c r="A442" s="2">
        <v>42810</v>
      </c>
      <c r="B442" s="12">
        <v>1.81</v>
      </c>
      <c r="C442" s="12">
        <v>2.13</v>
      </c>
      <c r="D442" s="12">
        <v>1.8</v>
      </c>
      <c r="E442" s="12">
        <v>2.13</v>
      </c>
      <c r="F442" s="12">
        <v>19379700</v>
      </c>
      <c r="G442" s="12">
        <v>191547631</v>
      </c>
      <c r="H442" s="7">
        <f t="shared" si="3"/>
        <v>0.17679558011049715</v>
      </c>
    </row>
    <row r="443" spans="1:8" x14ac:dyDescent="0.75">
      <c r="A443" s="2">
        <v>42811</v>
      </c>
      <c r="B443" s="12">
        <v>2.09</v>
      </c>
      <c r="C443" s="12">
        <v>2.2200000000000002</v>
      </c>
      <c r="D443" s="12">
        <v>1.81</v>
      </c>
      <c r="E443" s="12">
        <v>1.91</v>
      </c>
      <c r="F443" s="12">
        <v>20132500</v>
      </c>
      <c r="G443" s="12">
        <v>171120124</v>
      </c>
      <c r="H443" s="7">
        <f t="shared" si="3"/>
        <v>-8.6124401913875576E-2</v>
      </c>
    </row>
    <row r="444" spans="1:8" x14ac:dyDescent="0.75">
      <c r="A444" s="2">
        <v>42812</v>
      </c>
      <c r="B444" s="12">
        <v>1.91</v>
      </c>
      <c r="C444" s="12">
        <v>1.91</v>
      </c>
      <c r="D444" s="12">
        <v>1.65</v>
      </c>
      <c r="E444" s="12">
        <v>1.7</v>
      </c>
      <c r="F444" s="12">
        <v>9267590</v>
      </c>
      <c r="G444" s="12">
        <v>152534342</v>
      </c>
      <c r="H444" s="7">
        <f t="shared" si="3"/>
        <v>-0.10994764397905758</v>
      </c>
    </row>
    <row r="445" spans="1:8" x14ac:dyDescent="0.75">
      <c r="A445" s="2">
        <v>42813</v>
      </c>
      <c r="B445" s="12">
        <v>1.71</v>
      </c>
      <c r="C445" s="12">
        <v>2</v>
      </c>
      <c r="D445" s="12">
        <v>1.71</v>
      </c>
      <c r="E445" s="12">
        <v>1.92</v>
      </c>
      <c r="F445" s="12">
        <v>6790520</v>
      </c>
      <c r="G445" s="12">
        <v>172741857</v>
      </c>
      <c r="H445" s="7">
        <f t="shared" si="3"/>
        <v>0.12280701754385963</v>
      </c>
    </row>
    <row r="446" spans="1:8" x14ac:dyDescent="0.75">
      <c r="A446" s="2">
        <v>42814</v>
      </c>
      <c r="B446" s="12">
        <v>1.93</v>
      </c>
      <c r="C446" s="12">
        <v>2.0099999999999998</v>
      </c>
      <c r="D446" s="12">
        <v>1.93</v>
      </c>
      <c r="E446" s="12">
        <v>1.95</v>
      </c>
      <c r="F446" s="12">
        <v>6100770</v>
      </c>
      <c r="G446" s="12">
        <v>175416897</v>
      </c>
      <c r="H446" s="7">
        <f t="shared" si="3"/>
        <v>1.0362694300518144E-2</v>
      </c>
    </row>
    <row r="447" spans="1:8" x14ac:dyDescent="0.75">
      <c r="A447" s="2">
        <v>42815</v>
      </c>
      <c r="B447" s="12">
        <v>1.95</v>
      </c>
      <c r="C447" s="12">
        <v>2.4300000000000002</v>
      </c>
      <c r="D447" s="12">
        <v>1.91</v>
      </c>
      <c r="E447" s="12">
        <v>2.4300000000000002</v>
      </c>
      <c r="F447" s="12">
        <v>21455000</v>
      </c>
      <c r="G447" s="12">
        <v>218137927</v>
      </c>
      <c r="H447" s="7">
        <f t="shared" si="3"/>
        <v>0.24615384615384625</v>
      </c>
    </row>
    <row r="448" spans="1:8" x14ac:dyDescent="0.75">
      <c r="A448" s="2">
        <v>42816</v>
      </c>
      <c r="B448" s="12">
        <v>2.4300000000000002</v>
      </c>
      <c r="C448" s="12">
        <v>2.5099999999999998</v>
      </c>
      <c r="D448" s="12">
        <v>2.25</v>
      </c>
      <c r="E448" s="12">
        <v>2.4</v>
      </c>
      <c r="F448" s="12">
        <v>18969200</v>
      </c>
      <c r="G448" s="12">
        <v>215994734</v>
      </c>
      <c r="H448" s="7">
        <f t="shared" si="3"/>
        <v>-1.2345679012345781E-2</v>
      </c>
    </row>
    <row r="449" spans="1:8" x14ac:dyDescent="0.75">
      <c r="A449" s="2">
        <v>42817</v>
      </c>
      <c r="B449" s="12">
        <v>2.39</v>
      </c>
      <c r="C449" s="12">
        <v>2.4</v>
      </c>
      <c r="D449" s="12">
        <v>2.2400000000000002</v>
      </c>
      <c r="E449" s="12">
        <v>2.29</v>
      </c>
      <c r="F449" s="12">
        <v>7279450</v>
      </c>
      <c r="G449" s="12">
        <v>206089220</v>
      </c>
      <c r="H449" s="7">
        <f t="shared" si="3"/>
        <v>-4.1841004184100451E-2</v>
      </c>
    </row>
    <row r="450" spans="1:8" x14ac:dyDescent="0.75">
      <c r="A450" s="2">
        <v>42818</v>
      </c>
      <c r="B450" s="12">
        <v>2.29</v>
      </c>
      <c r="C450" s="12">
        <v>2.48</v>
      </c>
      <c r="D450" s="12">
        <v>2.27</v>
      </c>
      <c r="E450" s="12">
        <v>2.41</v>
      </c>
      <c r="F450" s="12">
        <v>12123700</v>
      </c>
      <c r="G450" s="12">
        <v>217241165</v>
      </c>
      <c r="H450" s="7">
        <f t="shared" si="3"/>
        <v>5.2401746724890876E-2</v>
      </c>
    </row>
    <row r="451" spans="1:8" x14ac:dyDescent="0.75">
      <c r="A451" s="2">
        <v>42819</v>
      </c>
      <c r="B451" s="12">
        <v>2.42</v>
      </c>
      <c r="C451" s="12">
        <v>2.4300000000000002</v>
      </c>
      <c r="D451" s="12">
        <v>2.2799999999999998</v>
      </c>
      <c r="E451" s="12">
        <v>2.2799999999999998</v>
      </c>
      <c r="F451" s="12">
        <v>7542960</v>
      </c>
      <c r="G451" s="12">
        <v>205440770</v>
      </c>
      <c r="H451" s="7">
        <f t="shared" si="3"/>
        <v>-5.7851239669421538E-2</v>
      </c>
    </row>
    <row r="452" spans="1:8" x14ac:dyDescent="0.75">
      <c r="A452" s="2">
        <v>42820</v>
      </c>
      <c r="B452" s="12">
        <v>2.2799999999999998</v>
      </c>
      <c r="C452" s="12">
        <v>2.38</v>
      </c>
      <c r="D452" s="12">
        <v>2.2799999999999998</v>
      </c>
      <c r="E452" s="12">
        <v>2.31</v>
      </c>
      <c r="F452" s="12">
        <v>4810060</v>
      </c>
      <c r="G452" s="12">
        <v>208203114</v>
      </c>
      <c r="H452" s="7">
        <f t="shared" si="3"/>
        <v>1.3157894736842216E-2</v>
      </c>
    </row>
    <row r="453" spans="1:8" x14ac:dyDescent="0.75">
      <c r="A453" s="2">
        <v>42821</v>
      </c>
      <c r="B453" s="12">
        <v>2.36</v>
      </c>
      <c r="C453" s="12">
        <v>2.37</v>
      </c>
      <c r="D453" s="12">
        <v>2.12</v>
      </c>
      <c r="E453" s="12">
        <v>2.13</v>
      </c>
      <c r="F453" s="12">
        <v>7221650</v>
      </c>
      <c r="G453" s="12">
        <v>192362542</v>
      </c>
      <c r="H453" s="7">
        <f t="shared" si="3"/>
        <v>-9.7457627118644072E-2</v>
      </c>
    </row>
    <row r="454" spans="1:8" x14ac:dyDescent="0.75">
      <c r="A454" s="2">
        <v>42822</v>
      </c>
      <c r="B454" s="12">
        <v>2.14</v>
      </c>
      <c r="C454" s="12">
        <v>2.35</v>
      </c>
      <c r="D454" s="12">
        <v>2.14</v>
      </c>
      <c r="E454" s="12">
        <v>2.27</v>
      </c>
      <c r="F454" s="12">
        <v>7125770</v>
      </c>
      <c r="G454" s="12">
        <v>204410376</v>
      </c>
      <c r="H454" s="7">
        <f t="shared" si="3"/>
        <v>6.0747663551401813E-2</v>
      </c>
    </row>
    <row r="455" spans="1:8" x14ac:dyDescent="0.75">
      <c r="A455" s="2">
        <v>42823</v>
      </c>
      <c r="B455" s="12">
        <v>2.27</v>
      </c>
      <c r="C455" s="12">
        <v>2.38</v>
      </c>
      <c r="D455" s="12">
        <v>2.25</v>
      </c>
      <c r="E455" s="12">
        <v>2.33</v>
      </c>
      <c r="F455" s="12">
        <v>5549740</v>
      </c>
      <c r="G455" s="12">
        <v>209862506</v>
      </c>
      <c r="H455" s="7">
        <f t="shared" si="3"/>
        <v>2.643171806167403E-2</v>
      </c>
    </row>
    <row r="456" spans="1:8" x14ac:dyDescent="0.75">
      <c r="A456" s="2">
        <v>42824</v>
      </c>
      <c r="B456" s="12">
        <v>2.33</v>
      </c>
      <c r="C456" s="12">
        <v>2.99</v>
      </c>
      <c r="D456" s="12">
        <v>2.2799999999999998</v>
      </c>
      <c r="E456" s="12">
        <v>2.83</v>
      </c>
      <c r="F456" s="12">
        <v>19426400</v>
      </c>
      <c r="G456" s="12">
        <v>255347706</v>
      </c>
      <c r="H456" s="7">
        <f t="shared" si="3"/>
        <v>0.21459227467811159</v>
      </c>
    </row>
    <row r="457" spans="1:8" x14ac:dyDescent="0.75">
      <c r="A457" s="2">
        <v>42825</v>
      </c>
      <c r="B457" s="12">
        <v>2.8</v>
      </c>
      <c r="C457" s="12">
        <v>2.99</v>
      </c>
      <c r="D457" s="12">
        <v>2.6</v>
      </c>
      <c r="E457" s="12">
        <v>2.83</v>
      </c>
      <c r="F457" s="12">
        <v>24881200</v>
      </c>
      <c r="G457" s="12">
        <v>255217346</v>
      </c>
      <c r="H457" s="7">
        <f t="shared" si="3"/>
        <v>1.0714285714285805E-2</v>
      </c>
    </row>
    <row r="458" spans="1:8" x14ac:dyDescent="0.75">
      <c r="A458" s="2">
        <v>42826</v>
      </c>
      <c r="B458" s="12">
        <v>2.82</v>
      </c>
      <c r="C458" s="12">
        <v>2.82</v>
      </c>
      <c r="D458" s="12">
        <v>2.75</v>
      </c>
      <c r="E458" s="12">
        <v>2.76</v>
      </c>
      <c r="F458" s="12">
        <v>6321790</v>
      </c>
      <c r="G458" s="12">
        <v>248781617</v>
      </c>
      <c r="H458" s="7">
        <f t="shared" si="3"/>
        <v>-2.1276595744680871E-2</v>
      </c>
    </row>
    <row r="459" spans="1:8" x14ac:dyDescent="0.75">
      <c r="A459" s="2">
        <v>42827</v>
      </c>
      <c r="B459" s="12">
        <v>2.75</v>
      </c>
      <c r="C459" s="12">
        <v>2.82</v>
      </c>
      <c r="D459" s="12">
        <v>2.52</v>
      </c>
      <c r="E459" s="12">
        <v>2.64</v>
      </c>
      <c r="F459" s="12">
        <v>10883300</v>
      </c>
      <c r="G459" s="12">
        <v>238854521</v>
      </c>
      <c r="H459" s="7">
        <f t="shared" si="3"/>
        <v>-3.9999999999999952E-2</v>
      </c>
    </row>
    <row r="460" spans="1:8" x14ac:dyDescent="0.75">
      <c r="A460" s="2">
        <v>42828</v>
      </c>
      <c r="B460" s="12">
        <v>2.65</v>
      </c>
      <c r="C460" s="12">
        <v>2.77</v>
      </c>
      <c r="D460" s="12">
        <v>2.5099999999999998</v>
      </c>
      <c r="E460" s="12">
        <v>2.6</v>
      </c>
      <c r="F460" s="12">
        <v>9722960</v>
      </c>
      <c r="G460" s="12">
        <v>235093365</v>
      </c>
      <c r="H460" s="7">
        <f t="shared" si="3"/>
        <v>-1.886792452830182E-2</v>
      </c>
    </row>
    <row r="461" spans="1:8" x14ac:dyDescent="0.75">
      <c r="A461" s="2">
        <v>42829</v>
      </c>
      <c r="B461" s="12">
        <v>2.6</v>
      </c>
      <c r="C461" s="12">
        <v>2.71</v>
      </c>
      <c r="D461" s="12">
        <v>2.58</v>
      </c>
      <c r="E461" s="12">
        <v>2.67</v>
      </c>
      <c r="F461" s="12">
        <v>6273250</v>
      </c>
      <c r="G461" s="12">
        <v>241735545</v>
      </c>
      <c r="H461" s="7">
        <f t="shared" si="3"/>
        <v>2.6923076923076862E-2</v>
      </c>
    </row>
    <row r="462" spans="1:8" x14ac:dyDescent="0.75">
      <c r="A462" s="2">
        <v>42830</v>
      </c>
      <c r="B462" s="12">
        <v>2.68</v>
      </c>
      <c r="C462" s="12">
        <v>2.8</v>
      </c>
      <c r="D462" s="12">
        <v>2.65</v>
      </c>
      <c r="E462" s="12">
        <v>2.76</v>
      </c>
      <c r="F462" s="12">
        <v>5603160</v>
      </c>
      <c r="G462" s="12">
        <v>249262887</v>
      </c>
      <c r="H462" s="7">
        <f t="shared" si="3"/>
        <v>2.9850746268656577E-2</v>
      </c>
    </row>
    <row r="463" spans="1:8" x14ac:dyDescent="0.75">
      <c r="A463" s="2">
        <v>42831</v>
      </c>
      <c r="B463" s="12">
        <v>2.75</v>
      </c>
      <c r="C463" s="12">
        <v>2.81</v>
      </c>
      <c r="D463" s="12">
        <v>2.46</v>
      </c>
      <c r="E463" s="12">
        <v>2.68</v>
      </c>
      <c r="F463" s="12">
        <v>10892200</v>
      </c>
      <c r="G463" s="12">
        <v>241979886</v>
      </c>
      <c r="H463" s="7">
        <f t="shared" si="3"/>
        <v>-2.5454545454545396E-2</v>
      </c>
    </row>
    <row r="464" spans="1:8" x14ac:dyDescent="0.75">
      <c r="A464" s="2">
        <v>42832</v>
      </c>
      <c r="B464" s="12">
        <v>2.67</v>
      </c>
      <c r="C464" s="12">
        <v>2.74</v>
      </c>
      <c r="D464" s="12">
        <v>2.56</v>
      </c>
      <c r="E464" s="12">
        <v>2.73</v>
      </c>
      <c r="F464" s="12">
        <v>5287300</v>
      </c>
      <c r="G464" s="12">
        <v>247115563</v>
      </c>
      <c r="H464" s="7">
        <f t="shared" ref="H464:H527" si="4">(E464-B464)/B464</f>
        <v>2.2471910112359571E-2</v>
      </c>
    </row>
    <row r="465" spans="1:8" x14ac:dyDescent="0.75">
      <c r="A465" s="2">
        <v>42833</v>
      </c>
      <c r="B465" s="12">
        <v>2.71</v>
      </c>
      <c r="C465" s="12">
        <v>2.77</v>
      </c>
      <c r="D465" s="12">
        <v>2.63</v>
      </c>
      <c r="E465" s="12">
        <v>2.72</v>
      </c>
      <c r="F465" s="12">
        <v>6855690</v>
      </c>
      <c r="G465" s="12">
        <v>245745838</v>
      </c>
      <c r="H465" s="7">
        <f t="shared" si="4"/>
        <v>3.690036900369089E-3</v>
      </c>
    </row>
    <row r="466" spans="1:8" x14ac:dyDescent="0.75">
      <c r="A466" s="2">
        <v>42834</v>
      </c>
      <c r="B466" s="12">
        <v>2.72</v>
      </c>
      <c r="C466" s="12">
        <v>2.72</v>
      </c>
      <c r="D466" s="12">
        <v>2.58</v>
      </c>
      <c r="E466" s="12">
        <v>2.64</v>
      </c>
      <c r="F466" s="12">
        <v>6335860</v>
      </c>
      <c r="G466" s="12">
        <v>239350923</v>
      </c>
      <c r="H466" s="7">
        <f t="shared" si="4"/>
        <v>-2.9411764705882377E-2</v>
      </c>
    </row>
    <row r="467" spans="1:8" x14ac:dyDescent="0.75">
      <c r="A467" s="2">
        <v>42835</v>
      </c>
      <c r="B467" s="12">
        <v>2.64</v>
      </c>
      <c r="C467" s="12">
        <v>2.65</v>
      </c>
      <c r="D467" s="12">
        <v>2.5299999999999998</v>
      </c>
      <c r="E467" s="12">
        <v>2.6</v>
      </c>
      <c r="F467" s="12">
        <v>5163570</v>
      </c>
      <c r="G467" s="12">
        <v>235682522</v>
      </c>
      <c r="H467" s="7">
        <f t="shared" si="4"/>
        <v>-1.5151515151515164E-2</v>
      </c>
    </row>
    <row r="468" spans="1:8" x14ac:dyDescent="0.75">
      <c r="A468" s="2">
        <v>42836</v>
      </c>
      <c r="B468" s="12">
        <v>2.6</v>
      </c>
      <c r="C468" s="12">
        <v>2.6</v>
      </c>
      <c r="D468" s="12">
        <v>2.54</v>
      </c>
      <c r="E468" s="12">
        <v>2.54</v>
      </c>
      <c r="F468" s="12">
        <v>3092580</v>
      </c>
      <c r="G468" s="12">
        <v>229669498</v>
      </c>
      <c r="H468" s="7">
        <f t="shared" si="4"/>
        <v>-2.3076923076923096E-2</v>
      </c>
    </row>
    <row r="469" spans="1:8" x14ac:dyDescent="0.75">
      <c r="A469" s="2">
        <v>42837</v>
      </c>
      <c r="B469" s="12">
        <v>2.54</v>
      </c>
      <c r="C469" s="12">
        <v>2.66</v>
      </c>
      <c r="D469" s="12">
        <v>2.52</v>
      </c>
      <c r="E469" s="12">
        <v>2.62</v>
      </c>
      <c r="F469" s="12">
        <v>4452230</v>
      </c>
      <c r="G469" s="12">
        <v>237277124</v>
      </c>
      <c r="H469" s="7">
        <f t="shared" si="4"/>
        <v>3.1496062992126012E-2</v>
      </c>
    </row>
    <row r="470" spans="1:8" x14ac:dyDescent="0.75">
      <c r="A470" s="2">
        <v>42838</v>
      </c>
      <c r="B470" s="12">
        <v>2.62</v>
      </c>
      <c r="C470" s="12">
        <v>2.66</v>
      </c>
      <c r="D470" s="12">
        <v>2.6</v>
      </c>
      <c r="E470" s="12">
        <v>2.62</v>
      </c>
      <c r="F470" s="12">
        <v>5216010</v>
      </c>
      <c r="G470" s="12">
        <v>237871517</v>
      </c>
      <c r="H470" s="7">
        <f t="shared" si="4"/>
        <v>0</v>
      </c>
    </row>
    <row r="471" spans="1:8" x14ac:dyDescent="0.75">
      <c r="A471" s="2">
        <v>42839</v>
      </c>
      <c r="B471" s="12">
        <v>2.63</v>
      </c>
      <c r="C471" s="12">
        <v>2.7</v>
      </c>
      <c r="D471" s="12">
        <v>2.5499999999999998</v>
      </c>
      <c r="E471" s="12">
        <v>2.64</v>
      </c>
      <c r="F471" s="12">
        <v>6137310</v>
      </c>
      <c r="G471" s="12">
        <v>239739858</v>
      </c>
      <c r="H471" s="7">
        <f t="shared" si="4"/>
        <v>3.8022813688213808E-3</v>
      </c>
    </row>
    <row r="472" spans="1:8" x14ac:dyDescent="0.75">
      <c r="A472" s="2">
        <v>42840</v>
      </c>
      <c r="B472" s="12">
        <v>2.64</v>
      </c>
      <c r="C472" s="12">
        <v>2.68</v>
      </c>
      <c r="D472" s="12">
        <v>2.62</v>
      </c>
      <c r="E472" s="12">
        <v>2.68</v>
      </c>
      <c r="F472" s="12">
        <v>3488550</v>
      </c>
      <c r="G472" s="12">
        <v>242929014</v>
      </c>
      <c r="H472" s="7">
        <f t="shared" si="4"/>
        <v>1.5151515151515164E-2</v>
      </c>
    </row>
    <row r="473" spans="1:8" x14ac:dyDescent="0.75">
      <c r="A473" s="2">
        <v>42841</v>
      </c>
      <c r="B473" s="12">
        <v>2.68</v>
      </c>
      <c r="C473" s="12">
        <v>2.69</v>
      </c>
      <c r="D473" s="12">
        <v>2.61</v>
      </c>
      <c r="E473" s="12">
        <v>2.63</v>
      </c>
      <c r="F473" s="12">
        <v>3454270</v>
      </c>
      <c r="G473" s="12">
        <v>238129411</v>
      </c>
      <c r="H473" s="7">
        <f t="shared" si="4"/>
        <v>-1.8656716417910547E-2</v>
      </c>
    </row>
    <row r="474" spans="1:8" x14ac:dyDescent="0.75">
      <c r="A474" s="2">
        <v>42842</v>
      </c>
      <c r="B474" s="12">
        <v>2.63</v>
      </c>
      <c r="C474" s="12">
        <v>2.65</v>
      </c>
      <c r="D474" s="12">
        <v>2.59</v>
      </c>
      <c r="E474" s="12">
        <v>2.62</v>
      </c>
      <c r="F474" s="12">
        <v>3539730</v>
      </c>
      <c r="G474" s="12">
        <v>237362272</v>
      </c>
      <c r="H474" s="7">
        <f t="shared" si="4"/>
        <v>-3.8022813688212121E-3</v>
      </c>
    </row>
    <row r="475" spans="1:8" x14ac:dyDescent="0.75">
      <c r="A475" s="2">
        <v>42843</v>
      </c>
      <c r="B475" s="12">
        <v>2.62</v>
      </c>
      <c r="C475" s="12">
        <v>2.96</v>
      </c>
      <c r="D475" s="12">
        <v>2.61</v>
      </c>
      <c r="E475" s="12">
        <v>2.89</v>
      </c>
      <c r="F475" s="12">
        <v>12008300</v>
      </c>
      <c r="G475" s="12">
        <v>261654086</v>
      </c>
      <c r="H475" s="7">
        <f t="shared" si="4"/>
        <v>0.10305343511450382</v>
      </c>
    </row>
    <row r="476" spans="1:8" x14ac:dyDescent="0.75">
      <c r="A476" s="2">
        <v>42844</v>
      </c>
      <c r="B476" s="12">
        <v>2.89</v>
      </c>
      <c r="C476" s="12">
        <v>3.29</v>
      </c>
      <c r="D476" s="12">
        <v>2.82</v>
      </c>
      <c r="E476" s="12">
        <v>3.14</v>
      </c>
      <c r="F476" s="12">
        <v>18424100</v>
      </c>
      <c r="G476" s="12">
        <v>285637044</v>
      </c>
      <c r="H476" s="7">
        <f t="shared" si="4"/>
        <v>8.6505190311418678E-2</v>
      </c>
    </row>
    <row r="477" spans="1:8" x14ac:dyDescent="0.75">
      <c r="A477" s="2">
        <v>42845</v>
      </c>
      <c r="B477" s="12">
        <v>3.15</v>
      </c>
      <c r="C477" s="12">
        <v>3.47</v>
      </c>
      <c r="D477" s="12">
        <v>3.1</v>
      </c>
      <c r="E477" s="12">
        <v>3.28</v>
      </c>
      <c r="F477" s="12">
        <v>25077400</v>
      </c>
      <c r="G477" s="12">
        <v>297888182</v>
      </c>
      <c r="H477" s="7">
        <f t="shared" si="4"/>
        <v>4.1269841269841234E-2</v>
      </c>
    </row>
    <row r="478" spans="1:8" x14ac:dyDescent="0.75">
      <c r="A478" s="2">
        <v>42846</v>
      </c>
      <c r="B478" s="12">
        <v>3.28</v>
      </c>
      <c r="C478" s="12">
        <v>3.36</v>
      </c>
      <c r="D478" s="12">
        <v>3.14</v>
      </c>
      <c r="E478" s="12">
        <v>3.18</v>
      </c>
      <c r="F478" s="12">
        <v>12069800</v>
      </c>
      <c r="G478" s="12">
        <v>289206118</v>
      </c>
      <c r="H478" s="7">
        <f t="shared" si="4"/>
        <v>-3.0487804878048672E-2</v>
      </c>
    </row>
    <row r="479" spans="1:8" x14ac:dyDescent="0.75">
      <c r="A479" s="2">
        <v>42847</v>
      </c>
      <c r="B479" s="12">
        <v>3.18</v>
      </c>
      <c r="C479" s="12">
        <v>3.26</v>
      </c>
      <c r="D479" s="12">
        <v>3.17</v>
      </c>
      <c r="E479" s="12">
        <v>3.23</v>
      </c>
      <c r="F479" s="12">
        <v>5842940</v>
      </c>
      <c r="G479" s="12">
        <v>293798956</v>
      </c>
      <c r="H479" s="7">
        <f t="shared" si="4"/>
        <v>1.5723270440251517E-2</v>
      </c>
    </row>
    <row r="480" spans="1:8" x14ac:dyDescent="0.75">
      <c r="A480" s="2">
        <v>42848</v>
      </c>
      <c r="B480" s="12">
        <v>3.23</v>
      </c>
      <c r="C480" s="12">
        <v>3.54</v>
      </c>
      <c r="D480" s="12">
        <v>3.19</v>
      </c>
      <c r="E480" s="12">
        <v>3.54</v>
      </c>
      <c r="F480" s="12">
        <v>17227400</v>
      </c>
      <c r="G480" s="12">
        <v>321811402</v>
      </c>
      <c r="H480" s="7">
        <f t="shared" si="4"/>
        <v>9.5975232198142427E-2</v>
      </c>
    </row>
    <row r="481" spans="1:8" x14ac:dyDescent="0.75">
      <c r="A481" s="2">
        <v>42849</v>
      </c>
      <c r="B481" s="12">
        <v>3.57</v>
      </c>
      <c r="C481" s="12">
        <v>4.1100000000000003</v>
      </c>
      <c r="D481" s="12">
        <v>3.57</v>
      </c>
      <c r="E481" s="12">
        <v>4.05</v>
      </c>
      <c r="F481" s="12">
        <v>42912000</v>
      </c>
      <c r="G481" s="12">
        <v>368390930</v>
      </c>
      <c r="H481" s="7">
        <f t="shared" si="4"/>
        <v>0.13445378151260504</v>
      </c>
    </row>
    <row r="482" spans="1:8" x14ac:dyDescent="0.75">
      <c r="A482" s="2">
        <v>42850</v>
      </c>
      <c r="B482" s="12">
        <v>4.05</v>
      </c>
      <c r="C482" s="12">
        <v>4.13</v>
      </c>
      <c r="D482" s="12">
        <v>3.83</v>
      </c>
      <c r="E482" s="12">
        <v>3.96</v>
      </c>
      <c r="F482" s="12">
        <v>25195800</v>
      </c>
      <c r="G482" s="12">
        <v>360531172</v>
      </c>
      <c r="H482" s="7">
        <f t="shared" si="4"/>
        <v>-2.2222222222222188E-2</v>
      </c>
    </row>
    <row r="483" spans="1:8" x14ac:dyDescent="0.75">
      <c r="A483" s="2">
        <v>42851</v>
      </c>
      <c r="B483" s="12">
        <v>3.97</v>
      </c>
      <c r="C483" s="12">
        <v>4.6399999999999997</v>
      </c>
      <c r="D483" s="12">
        <v>3.92</v>
      </c>
      <c r="E483" s="12">
        <v>4.59</v>
      </c>
      <c r="F483" s="12">
        <v>46981900</v>
      </c>
      <c r="G483" s="12">
        <v>417716090</v>
      </c>
      <c r="H483" s="7">
        <f t="shared" si="4"/>
        <v>0.1561712846347606</v>
      </c>
    </row>
    <row r="484" spans="1:8" x14ac:dyDescent="0.75">
      <c r="A484" s="2">
        <v>42852</v>
      </c>
      <c r="B484" s="12">
        <v>4.5999999999999996</v>
      </c>
      <c r="C484" s="12">
        <v>5.1100000000000003</v>
      </c>
      <c r="D484" s="12">
        <v>4.59</v>
      </c>
      <c r="E484" s="12">
        <v>4.95</v>
      </c>
      <c r="F484" s="12">
        <v>57485800</v>
      </c>
      <c r="G484" s="12">
        <v>450557797</v>
      </c>
      <c r="H484" s="7">
        <f t="shared" si="4"/>
        <v>7.6086956521739246E-2</v>
      </c>
    </row>
    <row r="485" spans="1:8" x14ac:dyDescent="0.75">
      <c r="A485" s="2">
        <v>42853</v>
      </c>
      <c r="B485" s="12">
        <v>4.95</v>
      </c>
      <c r="C485" s="12">
        <v>5.09</v>
      </c>
      <c r="D485" s="12">
        <v>4.6100000000000003</v>
      </c>
      <c r="E485" s="12">
        <v>4.84</v>
      </c>
      <c r="F485" s="12">
        <v>29110500</v>
      </c>
      <c r="G485" s="12">
        <v>441417716</v>
      </c>
      <c r="H485" s="7">
        <f t="shared" si="4"/>
        <v>-2.2222222222222286E-2</v>
      </c>
    </row>
    <row r="486" spans="1:8" x14ac:dyDescent="0.75">
      <c r="A486" s="2">
        <v>42854</v>
      </c>
      <c r="B486" s="12">
        <v>4.88</v>
      </c>
      <c r="C486" s="12">
        <v>5.43</v>
      </c>
      <c r="D486" s="12">
        <v>4.83</v>
      </c>
      <c r="E486" s="12">
        <v>5.42</v>
      </c>
      <c r="F486" s="12">
        <v>36329100</v>
      </c>
      <c r="G486" s="12">
        <v>493788968</v>
      </c>
      <c r="H486" s="7">
        <f t="shared" si="4"/>
        <v>0.11065573770491804</v>
      </c>
    </row>
    <row r="487" spans="1:8" x14ac:dyDescent="0.75">
      <c r="A487" s="2">
        <v>42855</v>
      </c>
      <c r="B487" s="12">
        <v>5.44</v>
      </c>
      <c r="C487" s="12">
        <v>6.61</v>
      </c>
      <c r="D487" s="12">
        <v>5.33</v>
      </c>
      <c r="E487" s="12">
        <v>6.52</v>
      </c>
      <c r="F487" s="12">
        <v>82888200</v>
      </c>
      <c r="G487" s="12">
        <v>594207939</v>
      </c>
      <c r="H487" s="7">
        <f t="shared" si="4"/>
        <v>0.1985294117647057</v>
      </c>
    </row>
    <row r="488" spans="1:8" x14ac:dyDescent="0.75">
      <c r="A488" s="2">
        <v>42856</v>
      </c>
      <c r="B488" s="12">
        <v>6.49</v>
      </c>
      <c r="C488" s="12">
        <v>7.64</v>
      </c>
      <c r="D488" s="12">
        <v>6.24</v>
      </c>
      <c r="E488" s="12">
        <v>6.89</v>
      </c>
      <c r="F488" s="12">
        <v>118589000</v>
      </c>
      <c r="G488" s="12">
        <v>628056202</v>
      </c>
      <c r="H488" s="7">
        <f t="shared" si="4"/>
        <v>6.163328197226494E-2</v>
      </c>
    </row>
    <row r="489" spans="1:8" x14ac:dyDescent="0.75">
      <c r="A489" s="2">
        <v>42857</v>
      </c>
      <c r="B489" s="12">
        <v>6.94</v>
      </c>
      <c r="C489" s="12">
        <v>7.08</v>
      </c>
      <c r="D489" s="12">
        <v>6.22</v>
      </c>
      <c r="E489" s="12">
        <v>6.58</v>
      </c>
      <c r="F489" s="12">
        <v>56020100</v>
      </c>
      <c r="G489" s="12">
        <v>600839145</v>
      </c>
      <c r="H489" s="7">
        <f t="shared" si="4"/>
        <v>-5.187319884726229E-2</v>
      </c>
    </row>
    <row r="490" spans="1:8" x14ac:dyDescent="0.75">
      <c r="A490" s="2">
        <v>42858</v>
      </c>
      <c r="B490" s="12">
        <v>6.54</v>
      </c>
      <c r="C490" s="12">
        <v>6.85</v>
      </c>
      <c r="D490" s="12">
        <v>6.44</v>
      </c>
      <c r="E490" s="12">
        <v>6.67</v>
      </c>
      <c r="F490" s="12">
        <v>35759200</v>
      </c>
      <c r="G490" s="12">
        <v>608450944</v>
      </c>
      <c r="H490" s="7">
        <f t="shared" si="4"/>
        <v>1.9877675840978576E-2</v>
      </c>
    </row>
    <row r="491" spans="1:8" x14ac:dyDescent="0.75">
      <c r="A491" s="2">
        <v>42859</v>
      </c>
      <c r="B491" s="12">
        <v>6.67</v>
      </c>
      <c r="C491" s="12">
        <v>7.63</v>
      </c>
      <c r="D491" s="12">
        <v>6.67</v>
      </c>
      <c r="E491" s="12">
        <v>7.63</v>
      </c>
      <c r="F491" s="12">
        <v>61868400</v>
      </c>
      <c r="G491" s="12">
        <v>696759950</v>
      </c>
      <c r="H491" s="7">
        <f t="shared" si="4"/>
        <v>0.14392803598200898</v>
      </c>
    </row>
    <row r="492" spans="1:8" x14ac:dyDescent="0.75">
      <c r="A492" s="2">
        <v>42860</v>
      </c>
      <c r="B492" s="12">
        <v>7.68</v>
      </c>
      <c r="C492" s="12">
        <v>8.1</v>
      </c>
      <c r="D492" s="12">
        <v>7.31</v>
      </c>
      <c r="E492" s="12">
        <v>7.53</v>
      </c>
      <c r="F492" s="12">
        <v>60387300</v>
      </c>
      <c r="G492" s="12">
        <v>687997905</v>
      </c>
      <c r="H492" s="7">
        <f t="shared" si="4"/>
        <v>-1.9531249999999931E-2</v>
      </c>
    </row>
    <row r="493" spans="1:8" x14ac:dyDescent="0.75">
      <c r="A493" s="2">
        <v>42861</v>
      </c>
      <c r="B493" s="12">
        <v>7.55</v>
      </c>
      <c r="C493" s="12">
        <v>7.58</v>
      </c>
      <c r="D493" s="12">
        <v>6.98</v>
      </c>
      <c r="E493" s="12">
        <v>7.27</v>
      </c>
      <c r="F493" s="12">
        <v>31552400</v>
      </c>
      <c r="G493" s="12">
        <v>664316274</v>
      </c>
      <c r="H493" s="7">
        <f t="shared" si="4"/>
        <v>-3.7086092715231819E-2</v>
      </c>
    </row>
    <row r="494" spans="1:8" x14ac:dyDescent="0.75">
      <c r="A494" s="2">
        <v>42862</v>
      </c>
      <c r="B494" s="12">
        <v>7.29</v>
      </c>
      <c r="C494" s="12">
        <v>7.55</v>
      </c>
      <c r="D494" s="12">
        <v>6.93</v>
      </c>
      <c r="E494" s="12">
        <v>7.12</v>
      </c>
      <c r="F494" s="12">
        <v>36206300</v>
      </c>
      <c r="G494" s="12">
        <v>651119139</v>
      </c>
      <c r="H494" s="7">
        <f t="shared" si="4"/>
        <v>-2.3319615912208495E-2</v>
      </c>
    </row>
    <row r="495" spans="1:8" x14ac:dyDescent="0.75">
      <c r="A495" s="2">
        <v>42863</v>
      </c>
      <c r="B495" s="12">
        <v>7.11</v>
      </c>
      <c r="C495" s="12">
        <v>7.11</v>
      </c>
      <c r="D495" s="12">
        <v>6.57</v>
      </c>
      <c r="E495" s="12">
        <v>6.66</v>
      </c>
      <c r="F495" s="12">
        <v>38785200</v>
      </c>
      <c r="G495" s="12">
        <v>609129371</v>
      </c>
      <c r="H495" s="7">
        <f t="shared" si="4"/>
        <v>-6.3291139240506347E-2</v>
      </c>
    </row>
    <row r="496" spans="1:8" x14ac:dyDescent="0.75">
      <c r="A496" s="2">
        <v>42864</v>
      </c>
      <c r="B496" s="12">
        <v>6.66</v>
      </c>
      <c r="C496" s="12">
        <v>6.66</v>
      </c>
      <c r="D496" s="12">
        <v>5.64</v>
      </c>
      <c r="E496" s="12">
        <v>6.44</v>
      </c>
      <c r="F496" s="12">
        <v>58464400</v>
      </c>
      <c r="G496" s="12">
        <v>589339555</v>
      </c>
      <c r="H496" s="7">
        <f t="shared" si="4"/>
        <v>-3.3033033033032996E-2</v>
      </c>
    </row>
    <row r="497" spans="1:8" x14ac:dyDescent="0.75">
      <c r="A497" s="2">
        <v>42865</v>
      </c>
      <c r="B497" s="12">
        <v>6.43</v>
      </c>
      <c r="C497" s="12">
        <v>6.81</v>
      </c>
      <c r="D497" s="12">
        <v>6.29</v>
      </c>
      <c r="E497" s="12">
        <v>6.6</v>
      </c>
      <c r="F497" s="12">
        <v>34371500</v>
      </c>
      <c r="G497" s="12">
        <v>603546560</v>
      </c>
      <c r="H497" s="7">
        <f t="shared" si="4"/>
        <v>2.6438569206842913E-2</v>
      </c>
    </row>
    <row r="498" spans="1:8" x14ac:dyDescent="0.75">
      <c r="A498" s="2">
        <v>42866</v>
      </c>
      <c r="B498" s="12">
        <v>6.62</v>
      </c>
      <c r="C498" s="12">
        <v>6.84</v>
      </c>
      <c r="D498" s="12">
        <v>6.31</v>
      </c>
      <c r="E498" s="12">
        <v>6.48</v>
      </c>
      <c r="F498" s="12">
        <v>21112300</v>
      </c>
      <c r="G498" s="12">
        <v>593375456</v>
      </c>
      <c r="H498" s="7">
        <f t="shared" si="4"/>
        <v>-2.1148036253776387E-2</v>
      </c>
    </row>
    <row r="499" spans="1:8" x14ac:dyDescent="0.75">
      <c r="A499" s="2">
        <v>42867</v>
      </c>
      <c r="B499" s="12">
        <v>6.48</v>
      </c>
      <c r="C499" s="12">
        <v>6.67</v>
      </c>
      <c r="D499" s="12">
        <v>6.34</v>
      </c>
      <c r="E499" s="12">
        <v>6.34</v>
      </c>
      <c r="F499" s="12">
        <v>18365500</v>
      </c>
      <c r="G499" s="12">
        <v>580474061</v>
      </c>
      <c r="H499" s="7">
        <f t="shared" si="4"/>
        <v>-2.1604938271605024E-2</v>
      </c>
    </row>
    <row r="500" spans="1:8" x14ac:dyDescent="0.75">
      <c r="A500" s="2">
        <v>42868</v>
      </c>
      <c r="B500" s="12">
        <v>6.33</v>
      </c>
      <c r="C500" s="12">
        <v>6.37</v>
      </c>
      <c r="D500" s="12">
        <v>6.01</v>
      </c>
      <c r="E500" s="12">
        <v>6.14</v>
      </c>
      <c r="F500" s="12">
        <v>12663500</v>
      </c>
      <c r="G500" s="12">
        <v>562573879</v>
      </c>
      <c r="H500" s="7">
        <f t="shared" si="4"/>
        <v>-3.0015797788309699E-2</v>
      </c>
    </row>
    <row r="501" spans="1:8" x14ac:dyDescent="0.75">
      <c r="A501" s="2">
        <v>42869</v>
      </c>
      <c r="B501" s="12">
        <v>6.17</v>
      </c>
      <c r="C501" s="12">
        <v>7.08</v>
      </c>
      <c r="D501" s="12">
        <v>6.17</v>
      </c>
      <c r="E501" s="12">
        <v>6.83</v>
      </c>
      <c r="F501" s="12">
        <v>29682700</v>
      </c>
      <c r="G501" s="12">
        <v>625418858</v>
      </c>
      <c r="H501" s="7">
        <f t="shared" si="4"/>
        <v>0.10696920583468397</v>
      </c>
    </row>
    <row r="502" spans="1:8" x14ac:dyDescent="0.75">
      <c r="A502" s="2">
        <v>42870</v>
      </c>
      <c r="B502" s="12">
        <v>6.83</v>
      </c>
      <c r="C502" s="12">
        <v>6.83</v>
      </c>
      <c r="D502" s="12">
        <v>6.36</v>
      </c>
      <c r="E502" s="12">
        <v>6.41</v>
      </c>
      <c r="F502" s="12">
        <v>19609300</v>
      </c>
      <c r="G502" s="12">
        <v>587487963</v>
      </c>
      <c r="H502" s="7">
        <f t="shared" si="4"/>
        <v>-6.1493411420204966E-2</v>
      </c>
    </row>
    <row r="503" spans="1:8" x14ac:dyDescent="0.75">
      <c r="A503" s="2">
        <v>42871</v>
      </c>
      <c r="B503" s="12">
        <v>6.39</v>
      </c>
      <c r="C503" s="12">
        <v>6.51</v>
      </c>
      <c r="D503" s="12">
        <v>6.03</v>
      </c>
      <c r="E503" s="12">
        <v>6.26</v>
      </c>
      <c r="F503" s="12">
        <v>22364100</v>
      </c>
      <c r="G503" s="12">
        <v>573600008</v>
      </c>
      <c r="H503" s="7">
        <f t="shared" si="4"/>
        <v>-2.0344287949921738E-2</v>
      </c>
    </row>
    <row r="504" spans="1:8" x14ac:dyDescent="0.75">
      <c r="A504" s="2">
        <v>42872</v>
      </c>
      <c r="B504" s="12">
        <v>6.24</v>
      </c>
      <c r="C504" s="12">
        <v>6.28</v>
      </c>
      <c r="D504" s="12">
        <v>5.74</v>
      </c>
      <c r="E504" s="12">
        <v>5.93</v>
      </c>
      <c r="F504" s="12">
        <v>29290700</v>
      </c>
      <c r="G504" s="12">
        <v>543730930</v>
      </c>
      <c r="H504" s="7">
        <f t="shared" si="4"/>
        <v>-4.967948717948726E-2</v>
      </c>
    </row>
    <row r="505" spans="1:8" x14ac:dyDescent="0.75">
      <c r="A505" s="2">
        <v>42873</v>
      </c>
      <c r="B505" s="12">
        <v>5.92</v>
      </c>
      <c r="C505" s="12">
        <v>6.76</v>
      </c>
      <c r="D505" s="12">
        <v>5.89</v>
      </c>
      <c r="E505" s="12">
        <v>6.73</v>
      </c>
      <c r="F505" s="12">
        <v>41864200</v>
      </c>
      <c r="G505" s="12">
        <v>617446831</v>
      </c>
      <c r="H505" s="7">
        <f t="shared" si="4"/>
        <v>0.1368243243243244</v>
      </c>
    </row>
    <row r="506" spans="1:8" x14ac:dyDescent="0.75">
      <c r="A506" s="2">
        <v>42874</v>
      </c>
      <c r="B506" s="12">
        <v>6.72</v>
      </c>
      <c r="C506" s="12">
        <v>8.2200000000000006</v>
      </c>
      <c r="D506" s="12">
        <v>6.62</v>
      </c>
      <c r="E506" s="12">
        <v>7.99</v>
      </c>
      <c r="F506" s="12">
        <v>90591104</v>
      </c>
      <c r="G506" s="12">
        <v>733602438</v>
      </c>
      <c r="H506" s="7">
        <f t="shared" si="4"/>
        <v>0.18898809523809532</v>
      </c>
    </row>
    <row r="507" spans="1:8" x14ac:dyDescent="0.75">
      <c r="A507" s="2">
        <v>42875</v>
      </c>
      <c r="B507" s="12">
        <v>7.99</v>
      </c>
      <c r="C507" s="12">
        <v>8.2100000000000009</v>
      </c>
      <c r="D507" s="12">
        <v>7.41</v>
      </c>
      <c r="E507" s="12">
        <v>7.41</v>
      </c>
      <c r="F507" s="12">
        <v>38813800</v>
      </c>
      <c r="G507" s="12">
        <v>680283943</v>
      </c>
      <c r="H507" s="7">
        <f t="shared" si="4"/>
        <v>-7.2590738423028794E-2</v>
      </c>
    </row>
    <row r="508" spans="1:8" x14ac:dyDescent="0.75">
      <c r="A508" s="2">
        <v>42876</v>
      </c>
      <c r="B508" s="12">
        <v>7.39</v>
      </c>
      <c r="C508" s="12">
        <v>9.4</v>
      </c>
      <c r="D508" s="12">
        <v>7.37</v>
      </c>
      <c r="E508" s="12">
        <v>9.4</v>
      </c>
      <c r="F508" s="12">
        <v>64632100</v>
      </c>
      <c r="G508" s="12">
        <v>863422623</v>
      </c>
      <c r="H508" s="7">
        <f t="shared" si="4"/>
        <v>0.2719891745602166</v>
      </c>
    </row>
    <row r="509" spans="1:8" x14ac:dyDescent="0.75">
      <c r="A509" s="2">
        <v>42877</v>
      </c>
      <c r="B509" s="12">
        <v>9</v>
      </c>
      <c r="C509" s="12">
        <v>11</v>
      </c>
      <c r="D509" s="12">
        <v>8.94</v>
      </c>
      <c r="E509" s="12">
        <v>9.9</v>
      </c>
      <c r="F509" s="12">
        <v>169832000</v>
      </c>
      <c r="G509" s="12">
        <v>909619757</v>
      </c>
      <c r="H509" s="7">
        <f t="shared" si="4"/>
        <v>0.10000000000000003</v>
      </c>
    </row>
    <row r="510" spans="1:8" x14ac:dyDescent="0.75">
      <c r="A510" s="2">
        <v>42878</v>
      </c>
      <c r="B510" s="12">
        <v>9.9700000000000006</v>
      </c>
      <c r="C510" s="12">
        <v>11.94</v>
      </c>
      <c r="D510" s="12">
        <v>9.84</v>
      </c>
      <c r="E510" s="12">
        <v>11.94</v>
      </c>
      <c r="F510" s="12">
        <v>116546000</v>
      </c>
      <c r="G510" s="12">
        <v>1097462051</v>
      </c>
      <c r="H510" s="7">
        <f t="shared" si="4"/>
        <v>0.19759277833500488</v>
      </c>
    </row>
    <row r="511" spans="1:8" x14ac:dyDescent="0.75">
      <c r="A511" s="2">
        <v>42879</v>
      </c>
      <c r="B511" s="12">
        <v>12.02</v>
      </c>
      <c r="C511" s="12">
        <v>21.3</v>
      </c>
      <c r="D511" s="12">
        <v>11.9</v>
      </c>
      <c r="E511" s="12">
        <v>18.87</v>
      </c>
      <c r="F511" s="12">
        <v>319905984</v>
      </c>
      <c r="G511" s="12">
        <v>1735118022</v>
      </c>
      <c r="H511" s="7">
        <f t="shared" si="4"/>
        <v>0.56988352745424309</v>
      </c>
    </row>
    <row r="512" spans="1:8" x14ac:dyDescent="0.75">
      <c r="A512" s="2">
        <v>42880</v>
      </c>
      <c r="B512" s="12">
        <v>19.22</v>
      </c>
      <c r="C512" s="12">
        <v>22.35</v>
      </c>
      <c r="D512" s="12">
        <v>15.76</v>
      </c>
      <c r="E512" s="12">
        <v>16.350000000000001</v>
      </c>
      <c r="F512" s="12">
        <v>575964032</v>
      </c>
      <c r="G512" s="12">
        <v>1504188833</v>
      </c>
      <c r="H512" s="7">
        <f t="shared" si="4"/>
        <v>-0.1493236212278875</v>
      </c>
    </row>
    <row r="513" spans="1:8" x14ac:dyDescent="0.75">
      <c r="A513" s="2">
        <v>42881</v>
      </c>
      <c r="B513" s="12">
        <v>16.52</v>
      </c>
      <c r="C513" s="12">
        <v>17.989999999999998</v>
      </c>
      <c r="D513" s="12">
        <v>13.17</v>
      </c>
      <c r="E513" s="12">
        <v>14.26</v>
      </c>
      <c r="F513" s="12">
        <v>321918016</v>
      </c>
      <c r="G513" s="12">
        <v>1309727384</v>
      </c>
      <c r="H513" s="7">
        <f t="shared" si="4"/>
        <v>-0.13680387409200967</v>
      </c>
    </row>
    <row r="514" spans="1:8" x14ac:dyDescent="0.75">
      <c r="A514" s="2">
        <v>42882</v>
      </c>
      <c r="B514" s="12">
        <v>13.96</v>
      </c>
      <c r="C514" s="12">
        <v>16.260000000000002</v>
      </c>
      <c r="D514" s="12">
        <v>10.58</v>
      </c>
      <c r="E514" s="12">
        <v>16.260000000000002</v>
      </c>
      <c r="F514" s="12">
        <v>220003008</v>
      </c>
      <c r="G514" s="12">
        <v>1496930753</v>
      </c>
      <c r="H514" s="7">
        <f t="shared" si="4"/>
        <v>0.16475644699140404</v>
      </c>
    </row>
    <row r="515" spans="1:8" x14ac:dyDescent="0.75">
      <c r="A515" s="2">
        <v>42883</v>
      </c>
      <c r="B515" s="12">
        <v>16.559999999999999</v>
      </c>
      <c r="C515" s="12">
        <v>17.36</v>
      </c>
      <c r="D515" s="12">
        <v>14.1</v>
      </c>
      <c r="E515" s="12">
        <v>16.13</v>
      </c>
      <c r="F515" s="12">
        <v>159008992</v>
      </c>
      <c r="G515" s="12">
        <v>1485176874</v>
      </c>
      <c r="H515" s="7">
        <f t="shared" si="4"/>
        <v>-2.5966183574879211E-2</v>
      </c>
    </row>
    <row r="516" spans="1:8" x14ac:dyDescent="0.75">
      <c r="A516" s="2">
        <v>42884</v>
      </c>
      <c r="B516" s="12">
        <v>16.23</v>
      </c>
      <c r="C516" s="12">
        <v>17.420000000000002</v>
      </c>
      <c r="D516" s="12">
        <v>15.24</v>
      </c>
      <c r="E516" s="12">
        <v>17.100000000000001</v>
      </c>
      <c r="F516" s="12">
        <v>100235000</v>
      </c>
      <c r="G516" s="12">
        <v>1575088441</v>
      </c>
      <c r="H516" s="7">
        <f t="shared" si="4"/>
        <v>5.3604436229205236E-2</v>
      </c>
    </row>
    <row r="517" spans="1:8" x14ac:dyDescent="0.75">
      <c r="A517" s="2">
        <v>42885</v>
      </c>
      <c r="B517" s="12">
        <v>17.13</v>
      </c>
      <c r="C517" s="12">
        <v>18.86</v>
      </c>
      <c r="D517" s="12">
        <v>16.88</v>
      </c>
      <c r="E517" s="12">
        <v>18.54</v>
      </c>
      <c r="F517" s="12">
        <v>151988992</v>
      </c>
      <c r="G517" s="12">
        <v>1708361418</v>
      </c>
      <c r="H517" s="7">
        <f t="shared" si="4"/>
        <v>8.231173380035027E-2</v>
      </c>
    </row>
    <row r="518" spans="1:8" x14ac:dyDescent="0.75">
      <c r="A518" s="2">
        <v>42886</v>
      </c>
      <c r="B518" s="12">
        <v>18.739999999999998</v>
      </c>
      <c r="C518" s="12">
        <v>18.739999999999998</v>
      </c>
      <c r="D518" s="12">
        <v>16.68</v>
      </c>
      <c r="E518" s="12">
        <v>17.68</v>
      </c>
      <c r="F518" s="12">
        <v>169218000</v>
      </c>
      <c r="G518" s="12">
        <v>1629363791</v>
      </c>
      <c r="H518" s="7">
        <f t="shared" si="4"/>
        <v>-5.6563500533617868E-2</v>
      </c>
    </row>
    <row r="519" spans="1:8" x14ac:dyDescent="0.75">
      <c r="A519" s="2">
        <v>42887</v>
      </c>
      <c r="B519" s="12">
        <v>17.62</v>
      </c>
      <c r="C519" s="12">
        <v>17.940000000000001</v>
      </c>
      <c r="D519" s="12">
        <v>16.63</v>
      </c>
      <c r="E519" s="12">
        <v>16.829999999999998</v>
      </c>
      <c r="F519" s="12">
        <v>129554000</v>
      </c>
      <c r="G519" s="12">
        <v>1552074381</v>
      </c>
      <c r="H519" s="7">
        <f t="shared" si="4"/>
        <v>-4.4835414301929777E-2</v>
      </c>
    </row>
    <row r="520" spans="1:8" x14ac:dyDescent="0.75">
      <c r="A520" s="2">
        <v>42888</v>
      </c>
      <c r="B520" s="12">
        <v>16.84</v>
      </c>
      <c r="C520" s="12">
        <v>17.510000000000002</v>
      </c>
      <c r="D520" s="12">
        <v>16.84</v>
      </c>
      <c r="E520" s="12">
        <v>17.38</v>
      </c>
      <c r="F520" s="12">
        <v>74579104</v>
      </c>
      <c r="G520" s="12">
        <v>1603286449</v>
      </c>
      <c r="H520" s="7">
        <f t="shared" si="4"/>
        <v>3.206650831353914E-2</v>
      </c>
    </row>
    <row r="521" spans="1:8" x14ac:dyDescent="0.75">
      <c r="A521" s="2">
        <v>42889</v>
      </c>
      <c r="B521" s="12">
        <v>17.39</v>
      </c>
      <c r="C521" s="12">
        <v>17.53</v>
      </c>
      <c r="D521" s="12">
        <v>16.14</v>
      </c>
      <c r="E521" s="12">
        <v>16.260000000000002</v>
      </c>
      <c r="F521" s="12">
        <v>94317504</v>
      </c>
      <c r="G521" s="12">
        <v>1499663193</v>
      </c>
      <c r="H521" s="7">
        <f t="shared" si="4"/>
        <v>-6.4979873490511736E-2</v>
      </c>
    </row>
    <row r="522" spans="1:8" x14ac:dyDescent="0.75">
      <c r="A522" s="2">
        <v>42890</v>
      </c>
      <c r="B522" s="12">
        <v>16.36</v>
      </c>
      <c r="C522" s="12">
        <v>17.55</v>
      </c>
      <c r="D522" s="12">
        <v>16.09</v>
      </c>
      <c r="E522" s="12">
        <v>17.48</v>
      </c>
      <c r="F522" s="12">
        <v>105612000</v>
      </c>
      <c r="G522" s="12">
        <v>1612320530</v>
      </c>
      <c r="H522" s="7">
        <f t="shared" si="4"/>
        <v>6.8459657701711557E-2</v>
      </c>
    </row>
    <row r="523" spans="1:8" x14ac:dyDescent="0.75">
      <c r="A523" s="2">
        <v>42891</v>
      </c>
      <c r="B523" s="12">
        <v>17.43</v>
      </c>
      <c r="C523" s="12">
        <v>17.43</v>
      </c>
      <c r="D523" s="12">
        <v>16.899999999999999</v>
      </c>
      <c r="E523" s="12">
        <v>17.309999999999999</v>
      </c>
      <c r="F523" s="12">
        <v>65380500</v>
      </c>
      <c r="G523" s="12">
        <v>1597823561</v>
      </c>
      <c r="H523" s="7">
        <f t="shared" si="4"/>
        <v>-6.8846815834768217E-3</v>
      </c>
    </row>
    <row r="524" spans="1:8" x14ac:dyDescent="0.75">
      <c r="A524" s="2">
        <v>42892</v>
      </c>
      <c r="B524" s="12">
        <v>17.350000000000001</v>
      </c>
      <c r="C524" s="12">
        <v>17.829999999999998</v>
      </c>
      <c r="D524" s="12">
        <v>16.78</v>
      </c>
      <c r="E524" s="12">
        <v>17.489999999999998</v>
      </c>
      <c r="F524" s="12">
        <v>94322304</v>
      </c>
      <c r="G524" s="12">
        <v>1615440321</v>
      </c>
      <c r="H524" s="7">
        <f t="shared" si="4"/>
        <v>8.0691642651295106E-3</v>
      </c>
    </row>
    <row r="525" spans="1:8" x14ac:dyDescent="0.75">
      <c r="A525" s="2">
        <v>42893</v>
      </c>
      <c r="B525" s="12">
        <v>17.5</v>
      </c>
      <c r="C525" s="12">
        <v>18.38</v>
      </c>
      <c r="D525" s="12">
        <v>17.010000000000002</v>
      </c>
      <c r="E525" s="12">
        <v>17.510000000000002</v>
      </c>
      <c r="F525" s="12">
        <v>133332000</v>
      </c>
      <c r="G525" s="12">
        <v>1617735903</v>
      </c>
      <c r="H525" s="7">
        <f t="shared" si="4"/>
        <v>5.714285714286607E-4</v>
      </c>
    </row>
    <row r="526" spans="1:8" x14ac:dyDescent="0.75">
      <c r="A526" s="2">
        <v>42894</v>
      </c>
      <c r="B526" s="12">
        <v>17.53</v>
      </c>
      <c r="C526" s="12">
        <v>17.78</v>
      </c>
      <c r="D526" s="12">
        <v>17.170000000000002</v>
      </c>
      <c r="E526" s="12">
        <v>17.54</v>
      </c>
      <c r="F526" s="12">
        <v>52434000</v>
      </c>
      <c r="G526" s="12">
        <v>1620184989</v>
      </c>
      <c r="H526" s="7">
        <f t="shared" si="4"/>
        <v>5.7045065601814087E-4</v>
      </c>
    </row>
    <row r="527" spans="1:8" x14ac:dyDescent="0.75">
      <c r="A527" s="2">
        <v>42895</v>
      </c>
      <c r="B527" s="12">
        <v>17.54</v>
      </c>
      <c r="C527" s="12">
        <v>17.66</v>
      </c>
      <c r="D527" s="12">
        <v>17.329999999999998</v>
      </c>
      <c r="E527" s="12">
        <v>17.45</v>
      </c>
      <c r="F527" s="12">
        <v>57805600</v>
      </c>
      <c r="G527" s="12">
        <v>1612873976</v>
      </c>
      <c r="H527" s="7">
        <f t="shared" si="4"/>
        <v>-5.1311288483466286E-3</v>
      </c>
    </row>
    <row r="528" spans="1:8" x14ac:dyDescent="0.75">
      <c r="A528" s="2">
        <v>42896</v>
      </c>
      <c r="B528" s="12">
        <v>17.45</v>
      </c>
      <c r="C528" s="12">
        <v>19.66</v>
      </c>
      <c r="D528" s="12">
        <v>17.43</v>
      </c>
      <c r="E528" s="12">
        <v>19.66</v>
      </c>
      <c r="F528" s="12">
        <v>195638000</v>
      </c>
      <c r="G528" s="12">
        <v>1817872373</v>
      </c>
      <c r="H528" s="7">
        <f t="shared" ref="H528:H591" si="5">(E528-B528)/B528</f>
        <v>0.1266475644699141</v>
      </c>
    </row>
    <row r="529" spans="1:8" x14ac:dyDescent="0.75">
      <c r="A529" s="2">
        <v>42897</v>
      </c>
      <c r="B529" s="12">
        <v>19.5</v>
      </c>
      <c r="C529" s="12">
        <v>22.15</v>
      </c>
      <c r="D529" s="12">
        <v>18.16</v>
      </c>
      <c r="E529" s="12">
        <v>21.57</v>
      </c>
      <c r="F529" s="12">
        <v>415108992</v>
      </c>
      <c r="G529" s="12">
        <v>1995246912</v>
      </c>
      <c r="H529" s="7">
        <f t="shared" si="5"/>
        <v>0.10615384615384617</v>
      </c>
    </row>
    <row r="530" spans="1:8" x14ac:dyDescent="0.75">
      <c r="A530" s="2">
        <v>42898</v>
      </c>
      <c r="B530" s="12">
        <v>21.57</v>
      </c>
      <c r="C530" s="12">
        <v>22.94</v>
      </c>
      <c r="D530" s="12">
        <v>18.02</v>
      </c>
      <c r="E530" s="12">
        <v>20.329999999999998</v>
      </c>
      <c r="F530" s="12">
        <v>315523008</v>
      </c>
      <c r="G530" s="12">
        <v>1881084828</v>
      </c>
      <c r="H530" s="7">
        <f t="shared" si="5"/>
        <v>-5.7487250811312098E-2</v>
      </c>
    </row>
    <row r="531" spans="1:8" x14ac:dyDescent="0.75">
      <c r="A531" s="2">
        <v>42899</v>
      </c>
      <c r="B531" s="12">
        <v>20.260000000000002</v>
      </c>
      <c r="C531" s="12">
        <v>21.02</v>
      </c>
      <c r="D531" s="12">
        <v>19.8</v>
      </c>
      <c r="E531" s="12">
        <v>20.74</v>
      </c>
      <c r="F531" s="12">
        <v>153774000</v>
      </c>
      <c r="G531" s="12">
        <v>1920151663</v>
      </c>
      <c r="H531" s="7">
        <f t="shared" si="5"/>
        <v>2.3692003948667169E-2</v>
      </c>
    </row>
    <row r="532" spans="1:8" x14ac:dyDescent="0.75">
      <c r="A532" s="2">
        <v>42900</v>
      </c>
      <c r="B532" s="12">
        <v>20.76</v>
      </c>
      <c r="C532" s="12">
        <v>21.06</v>
      </c>
      <c r="D532" s="12">
        <v>18.12</v>
      </c>
      <c r="E532" s="12">
        <v>18.84</v>
      </c>
      <c r="F532" s="12">
        <v>126599000</v>
      </c>
      <c r="G532" s="12">
        <v>1744383981</v>
      </c>
      <c r="H532" s="7">
        <f t="shared" si="5"/>
        <v>-9.2485549132948056E-2</v>
      </c>
    </row>
    <row r="533" spans="1:8" x14ac:dyDescent="0.75">
      <c r="A533" s="2">
        <v>42901</v>
      </c>
      <c r="B533" s="12">
        <v>18.86</v>
      </c>
      <c r="C533" s="12">
        <v>18.93</v>
      </c>
      <c r="D533" s="12">
        <v>16.100000000000001</v>
      </c>
      <c r="E533" s="12">
        <v>18.36</v>
      </c>
      <c r="F533" s="12">
        <v>178224992</v>
      </c>
      <c r="G533" s="12">
        <v>1700485204</v>
      </c>
      <c r="H533" s="7">
        <f t="shared" si="5"/>
        <v>-2.6511134676564158E-2</v>
      </c>
    </row>
    <row r="534" spans="1:8" x14ac:dyDescent="0.75">
      <c r="A534" s="2">
        <v>42902</v>
      </c>
      <c r="B534" s="12">
        <v>18.329999999999998</v>
      </c>
      <c r="C534" s="12">
        <v>18.559999999999999</v>
      </c>
      <c r="D534" s="12">
        <v>17.59</v>
      </c>
      <c r="E534" s="12">
        <v>18.399999999999999</v>
      </c>
      <c r="F534" s="12">
        <v>89917104</v>
      </c>
      <c r="G534" s="12">
        <v>1704920122</v>
      </c>
      <c r="H534" s="7">
        <f t="shared" si="5"/>
        <v>3.8188761593017069E-3</v>
      </c>
    </row>
    <row r="535" spans="1:8" x14ac:dyDescent="0.75">
      <c r="A535" s="2">
        <v>42903</v>
      </c>
      <c r="B535" s="12">
        <v>18.38</v>
      </c>
      <c r="C535" s="12">
        <v>24</v>
      </c>
      <c r="D535" s="12">
        <v>18.329999999999998</v>
      </c>
      <c r="E535" s="12">
        <v>23.27</v>
      </c>
      <c r="F535" s="12">
        <v>415396992</v>
      </c>
      <c r="G535" s="12">
        <v>2157419753</v>
      </c>
      <c r="H535" s="7">
        <f t="shared" si="5"/>
        <v>0.26605005440696411</v>
      </c>
    </row>
    <row r="536" spans="1:8" x14ac:dyDescent="0.75">
      <c r="A536" s="2">
        <v>42904</v>
      </c>
      <c r="B536" s="12">
        <v>23.03</v>
      </c>
      <c r="C536" s="12">
        <v>24.62</v>
      </c>
      <c r="D536" s="12">
        <v>21.73</v>
      </c>
      <c r="E536" s="12">
        <v>22.07</v>
      </c>
      <c r="F536" s="12">
        <v>489568992</v>
      </c>
      <c r="G536" s="12">
        <v>2046190120</v>
      </c>
      <c r="H536" s="7">
        <f t="shared" si="5"/>
        <v>-4.1684759009987006E-2</v>
      </c>
    </row>
    <row r="537" spans="1:8" x14ac:dyDescent="0.75">
      <c r="A537" s="2">
        <v>42905</v>
      </c>
      <c r="B537" s="12">
        <v>22.05</v>
      </c>
      <c r="C537" s="12">
        <v>23.66</v>
      </c>
      <c r="D537" s="12">
        <v>21.97</v>
      </c>
      <c r="E537" s="12">
        <v>22.95</v>
      </c>
      <c r="F537" s="12">
        <v>270192000</v>
      </c>
      <c r="G537" s="12">
        <v>2128511439</v>
      </c>
      <c r="H537" s="7">
        <f t="shared" si="5"/>
        <v>4.0816326530612179E-2</v>
      </c>
    </row>
    <row r="538" spans="1:8" x14ac:dyDescent="0.75">
      <c r="A538" s="2">
        <v>42906</v>
      </c>
      <c r="B538" s="12">
        <v>23.02</v>
      </c>
      <c r="C538" s="12">
        <v>23.04</v>
      </c>
      <c r="D538" s="12">
        <v>21.42</v>
      </c>
      <c r="E538" s="12">
        <v>21.68</v>
      </c>
      <c r="F538" s="12">
        <v>161372992</v>
      </c>
      <c r="G538" s="12">
        <v>2011906412</v>
      </c>
      <c r="H538" s="7">
        <f t="shared" si="5"/>
        <v>-5.8210251954821886E-2</v>
      </c>
    </row>
    <row r="539" spans="1:8" x14ac:dyDescent="0.75">
      <c r="A539" s="2">
        <v>42907</v>
      </c>
      <c r="B539" s="12">
        <v>21.69</v>
      </c>
      <c r="C539" s="12">
        <v>21.91</v>
      </c>
      <c r="D539" s="12">
        <v>19.84</v>
      </c>
      <c r="E539" s="12">
        <v>20.7</v>
      </c>
      <c r="F539" s="12">
        <v>166312992</v>
      </c>
      <c r="G539" s="12">
        <v>1921643710</v>
      </c>
      <c r="H539" s="7">
        <f t="shared" si="5"/>
        <v>-4.5643153526971042E-2</v>
      </c>
    </row>
    <row r="540" spans="1:8" x14ac:dyDescent="0.75">
      <c r="A540" s="2">
        <v>42908</v>
      </c>
      <c r="B540" s="12">
        <v>20.76</v>
      </c>
      <c r="C540" s="12">
        <v>21.05</v>
      </c>
      <c r="D540" s="12">
        <v>20.28</v>
      </c>
      <c r="E540" s="12">
        <v>20.79</v>
      </c>
      <c r="F540" s="12">
        <v>89949504</v>
      </c>
      <c r="G540" s="12">
        <v>1930692232</v>
      </c>
      <c r="H540" s="7">
        <f t="shared" si="5"/>
        <v>1.4450867052021956E-3</v>
      </c>
    </row>
    <row r="541" spans="1:8" x14ac:dyDescent="0.75">
      <c r="A541" s="2">
        <v>42909</v>
      </c>
      <c r="B541" s="12">
        <v>20.8</v>
      </c>
      <c r="C541" s="12">
        <v>21.56</v>
      </c>
      <c r="D541" s="12">
        <v>20.61</v>
      </c>
      <c r="E541" s="12">
        <v>21.34</v>
      </c>
      <c r="F541" s="12">
        <v>77701104</v>
      </c>
      <c r="G541" s="12">
        <v>1982448658</v>
      </c>
      <c r="H541" s="7">
        <f t="shared" si="5"/>
        <v>2.5961538461538421E-2</v>
      </c>
    </row>
    <row r="542" spans="1:8" x14ac:dyDescent="0.75">
      <c r="A542" s="2">
        <v>42910</v>
      </c>
      <c r="B542" s="12">
        <v>21.36</v>
      </c>
      <c r="C542" s="12">
        <v>21.38</v>
      </c>
      <c r="D542" s="12">
        <v>20.12</v>
      </c>
      <c r="E542" s="12">
        <v>20.190000000000001</v>
      </c>
      <c r="F542" s="12">
        <v>64584600</v>
      </c>
      <c r="G542" s="12">
        <v>1875988084</v>
      </c>
      <c r="H542" s="7">
        <f t="shared" si="5"/>
        <v>-5.4775280898876316E-2</v>
      </c>
    </row>
    <row r="543" spans="1:8" x14ac:dyDescent="0.75">
      <c r="A543" s="2">
        <v>42911</v>
      </c>
      <c r="B543" s="12">
        <v>20.14</v>
      </c>
      <c r="C543" s="12">
        <v>23.86</v>
      </c>
      <c r="D543" s="12">
        <v>19.45</v>
      </c>
      <c r="E543" s="12">
        <v>21.42</v>
      </c>
      <c r="F543" s="12">
        <v>441712000</v>
      </c>
      <c r="G543" s="12">
        <v>1990807768</v>
      </c>
      <c r="H543" s="7">
        <f t="shared" si="5"/>
        <v>6.3555114200595883E-2</v>
      </c>
    </row>
    <row r="544" spans="1:8" x14ac:dyDescent="0.75">
      <c r="A544" s="2">
        <v>42912</v>
      </c>
      <c r="B544" s="12">
        <v>21.53</v>
      </c>
      <c r="C544" s="12">
        <v>22.47</v>
      </c>
      <c r="D544" s="12">
        <v>17.7</v>
      </c>
      <c r="E544" s="12">
        <v>19.579999999999998</v>
      </c>
      <c r="F544" s="12">
        <v>269996000</v>
      </c>
      <c r="G544" s="12">
        <v>1820646827</v>
      </c>
      <c r="H544" s="7">
        <f t="shared" si="5"/>
        <v>-9.057129586623329E-2</v>
      </c>
    </row>
    <row r="545" spans="1:8" x14ac:dyDescent="0.75">
      <c r="A545" s="2">
        <v>42913</v>
      </c>
      <c r="B545" s="12">
        <v>19.68</v>
      </c>
      <c r="C545" s="12">
        <v>20.239999999999998</v>
      </c>
      <c r="D545" s="12">
        <v>16.559999999999999</v>
      </c>
      <c r="E545" s="12">
        <v>19.14</v>
      </c>
      <c r="F545" s="12">
        <v>304732992</v>
      </c>
      <c r="G545" s="12">
        <v>1780820330</v>
      </c>
      <c r="H545" s="7">
        <f t="shared" si="5"/>
        <v>-2.7439024390243861E-2</v>
      </c>
    </row>
    <row r="546" spans="1:8" x14ac:dyDescent="0.75">
      <c r="A546" s="2">
        <v>42914</v>
      </c>
      <c r="B546" s="12">
        <v>19.16</v>
      </c>
      <c r="C546" s="12">
        <v>19.84</v>
      </c>
      <c r="D546" s="12">
        <v>18.07</v>
      </c>
      <c r="E546" s="12">
        <v>19.649999999999999</v>
      </c>
      <c r="F546" s="12">
        <v>181039008</v>
      </c>
      <c r="G546" s="12">
        <v>1828654071</v>
      </c>
      <c r="H546" s="7">
        <f t="shared" si="5"/>
        <v>2.5574112734864218E-2</v>
      </c>
    </row>
    <row r="547" spans="1:8" x14ac:dyDescent="0.75">
      <c r="A547" s="2">
        <v>42915</v>
      </c>
      <c r="B547" s="12">
        <v>19.62</v>
      </c>
      <c r="C547" s="12">
        <v>19.66</v>
      </c>
      <c r="D547" s="12">
        <v>18.329999999999998</v>
      </c>
      <c r="E547" s="12">
        <v>18.66</v>
      </c>
      <c r="F547" s="12">
        <v>102812000</v>
      </c>
      <c r="G547" s="12">
        <v>1737087961</v>
      </c>
      <c r="H547" s="7">
        <f t="shared" si="5"/>
        <v>-4.8929663608562733E-2</v>
      </c>
    </row>
    <row r="548" spans="1:8" x14ac:dyDescent="0.75">
      <c r="A548" s="2">
        <v>42916</v>
      </c>
      <c r="B548" s="12">
        <v>18.600000000000001</v>
      </c>
      <c r="C548" s="12">
        <v>19.809999999999999</v>
      </c>
      <c r="D548" s="12">
        <v>18.600000000000001</v>
      </c>
      <c r="E548" s="12">
        <v>18.920000000000002</v>
      </c>
      <c r="F548" s="12">
        <v>120634000</v>
      </c>
      <c r="G548" s="12">
        <v>1761453346</v>
      </c>
      <c r="H548" s="7">
        <f t="shared" si="5"/>
        <v>1.7204301075268831E-2</v>
      </c>
    </row>
    <row r="549" spans="1:8" x14ac:dyDescent="0.75">
      <c r="A549" s="2">
        <v>42917</v>
      </c>
      <c r="B549" s="12">
        <v>18.75</v>
      </c>
      <c r="C549" s="12">
        <v>18.79</v>
      </c>
      <c r="D549" s="12">
        <v>17.510000000000002</v>
      </c>
      <c r="E549" s="12">
        <v>17.809999999999999</v>
      </c>
      <c r="F549" s="12">
        <v>64563300</v>
      </c>
      <c r="G549" s="12">
        <v>1658928604</v>
      </c>
      <c r="H549" s="7">
        <f t="shared" si="5"/>
        <v>-5.0133333333333405E-2</v>
      </c>
    </row>
    <row r="550" spans="1:8" x14ac:dyDescent="0.75">
      <c r="A550" s="2">
        <v>42918</v>
      </c>
      <c r="B550" s="12">
        <v>17.739999999999998</v>
      </c>
      <c r="C550" s="12">
        <v>18.12</v>
      </c>
      <c r="D550" s="12">
        <v>16.97</v>
      </c>
      <c r="E550" s="12">
        <v>17.91</v>
      </c>
      <c r="F550" s="12">
        <v>88689504</v>
      </c>
      <c r="G550" s="12">
        <v>1668372644</v>
      </c>
      <c r="H550" s="7">
        <f t="shared" si="5"/>
        <v>9.5828635851184733E-3</v>
      </c>
    </row>
    <row r="551" spans="1:8" x14ac:dyDescent="0.75">
      <c r="A551" s="2">
        <v>42919</v>
      </c>
      <c r="B551" s="12">
        <v>17.91</v>
      </c>
      <c r="C551" s="12">
        <v>18.32</v>
      </c>
      <c r="D551" s="12">
        <v>17.53</v>
      </c>
      <c r="E551" s="12">
        <v>17.850000000000001</v>
      </c>
      <c r="F551" s="12">
        <v>80328000</v>
      </c>
      <c r="G551" s="12">
        <v>1664137328</v>
      </c>
      <c r="H551" s="7">
        <f t="shared" si="5"/>
        <v>-3.3500837520937308E-3</v>
      </c>
    </row>
    <row r="552" spans="1:8" x14ac:dyDescent="0.75">
      <c r="A552" s="2">
        <v>42920</v>
      </c>
      <c r="B552" s="12">
        <v>17.84</v>
      </c>
      <c r="C552" s="12">
        <v>18.59</v>
      </c>
      <c r="D552" s="12">
        <v>17.84</v>
      </c>
      <c r="E552" s="12">
        <v>18.05</v>
      </c>
      <c r="F552" s="12">
        <v>85616704</v>
      </c>
      <c r="G552" s="12">
        <v>1683052828</v>
      </c>
      <c r="H552" s="7">
        <f t="shared" si="5"/>
        <v>1.1771300448430541E-2</v>
      </c>
    </row>
    <row r="553" spans="1:8" x14ac:dyDescent="0.75">
      <c r="A553" s="2">
        <v>42921</v>
      </c>
      <c r="B553" s="12">
        <v>18.05</v>
      </c>
      <c r="C553" s="12">
        <v>18.05</v>
      </c>
      <c r="D553" s="12">
        <v>17.39</v>
      </c>
      <c r="E553" s="12">
        <v>17.77</v>
      </c>
      <c r="F553" s="12">
        <v>57671900</v>
      </c>
      <c r="G553" s="12">
        <v>1657562241</v>
      </c>
      <c r="H553" s="7">
        <f t="shared" si="5"/>
        <v>-1.5512465373961282E-2</v>
      </c>
    </row>
    <row r="554" spans="1:8" x14ac:dyDescent="0.75">
      <c r="A554" s="2">
        <v>42922</v>
      </c>
      <c r="B554" s="12">
        <v>17.77</v>
      </c>
      <c r="C554" s="12">
        <v>18.18</v>
      </c>
      <c r="D554" s="12">
        <v>17.5</v>
      </c>
      <c r="E554" s="12">
        <v>17.91</v>
      </c>
      <c r="F554" s="12">
        <v>62603300</v>
      </c>
      <c r="G554" s="12">
        <v>1671397368</v>
      </c>
      <c r="H554" s="7">
        <f t="shared" si="5"/>
        <v>7.878446820483994E-3</v>
      </c>
    </row>
    <row r="555" spans="1:8" x14ac:dyDescent="0.75">
      <c r="A555" s="2">
        <v>42923</v>
      </c>
      <c r="B555" s="12">
        <v>17.96</v>
      </c>
      <c r="C555" s="12">
        <v>18.170000000000002</v>
      </c>
      <c r="D555" s="12">
        <v>16.670000000000002</v>
      </c>
      <c r="E555" s="12">
        <v>16.75</v>
      </c>
      <c r="F555" s="12">
        <v>63005000</v>
      </c>
      <c r="G555" s="12">
        <v>1563061389</v>
      </c>
      <c r="H555" s="7">
        <f t="shared" si="5"/>
        <v>-6.7371937639198257E-2</v>
      </c>
    </row>
    <row r="556" spans="1:8" x14ac:dyDescent="0.75">
      <c r="A556" s="2">
        <v>42924</v>
      </c>
      <c r="B556" s="12">
        <v>16.739999999999998</v>
      </c>
      <c r="C556" s="12">
        <v>16.989999999999998</v>
      </c>
      <c r="D556" s="12">
        <v>15.38</v>
      </c>
      <c r="E556" s="12">
        <v>16.989999999999998</v>
      </c>
      <c r="F556" s="12">
        <v>113998000</v>
      </c>
      <c r="G556" s="12">
        <v>1586464334</v>
      </c>
      <c r="H556" s="7">
        <f t="shared" si="5"/>
        <v>1.4934289127837517E-2</v>
      </c>
    </row>
    <row r="557" spans="1:8" x14ac:dyDescent="0.75">
      <c r="A557" s="2">
        <v>42925</v>
      </c>
      <c r="B557" s="12">
        <v>16.97</v>
      </c>
      <c r="C557" s="12">
        <v>17.45</v>
      </c>
      <c r="D557" s="12">
        <v>16.260000000000002</v>
      </c>
      <c r="E557" s="12">
        <v>16.260000000000002</v>
      </c>
      <c r="F557" s="12">
        <v>56397400</v>
      </c>
      <c r="G557" s="12">
        <v>1518485331</v>
      </c>
      <c r="H557" s="7">
        <f t="shared" si="5"/>
        <v>-4.1838538597524885E-2</v>
      </c>
    </row>
    <row r="558" spans="1:8" x14ac:dyDescent="0.75">
      <c r="A558" s="2">
        <v>42926</v>
      </c>
      <c r="B558" s="12">
        <v>16.239999999999998</v>
      </c>
      <c r="C558" s="12">
        <v>17.489999999999998</v>
      </c>
      <c r="D558" s="12">
        <v>14.43</v>
      </c>
      <c r="E558" s="12">
        <v>15.48</v>
      </c>
      <c r="F558" s="12">
        <v>146147008</v>
      </c>
      <c r="G558" s="12">
        <v>1445970483</v>
      </c>
      <c r="H558" s="7">
        <f t="shared" si="5"/>
        <v>-4.6798029556650127E-2</v>
      </c>
    </row>
    <row r="559" spans="1:8" x14ac:dyDescent="0.75">
      <c r="A559" s="2">
        <v>42927</v>
      </c>
      <c r="B559" s="12">
        <v>15.22</v>
      </c>
      <c r="C559" s="12">
        <v>16.03</v>
      </c>
      <c r="D559" s="12">
        <v>13.17</v>
      </c>
      <c r="E559" s="12">
        <v>14.72</v>
      </c>
      <c r="F559" s="12">
        <v>194378000</v>
      </c>
      <c r="G559" s="12">
        <v>1376206596</v>
      </c>
      <c r="H559" s="7">
        <f t="shared" si="5"/>
        <v>-3.2851511169513799E-2</v>
      </c>
    </row>
    <row r="560" spans="1:8" x14ac:dyDescent="0.75">
      <c r="A560" s="2">
        <v>42928</v>
      </c>
      <c r="B560" s="12">
        <v>14.69</v>
      </c>
      <c r="C560" s="12">
        <v>20.420000000000002</v>
      </c>
      <c r="D560" s="12">
        <v>14.23</v>
      </c>
      <c r="E560" s="12">
        <v>19.940000000000001</v>
      </c>
      <c r="F560" s="12">
        <v>725473024</v>
      </c>
      <c r="G560" s="12">
        <v>1864693669</v>
      </c>
      <c r="H560" s="7">
        <f t="shared" si="5"/>
        <v>0.35738597685500356</v>
      </c>
    </row>
    <row r="561" spans="1:8" x14ac:dyDescent="0.75">
      <c r="A561" s="2">
        <v>42929</v>
      </c>
      <c r="B561" s="12">
        <v>20.05</v>
      </c>
      <c r="C561" s="12">
        <v>20.72</v>
      </c>
      <c r="D561" s="12">
        <v>17.36</v>
      </c>
      <c r="E561" s="12">
        <v>18.36</v>
      </c>
      <c r="F561" s="12">
        <v>429172992</v>
      </c>
      <c r="G561" s="12">
        <v>1716932724</v>
      </c>
      <c r="H561" s="7">
        <f t="shared" si="5"/>
        <v>-8.428927680798011E-2</v>
      </c>
    </row>
    <row r="562" spans="1:8" x14ac:dyDescent="0.75">
      <c r="A562" s="2">
        <v>42930</v>
      </c>
      <c r="B562" s="12">
        <v>18.41</v>
      </c>
      <c r="C562" s="12">
        <v>18.600000000000001</v>
      </c>
      <c r="D562" s="12">
        <v>16.850000000000001</v>
      </c>
      <c r="E562" s="12">
        <v>17.55</v>
      </c>
      <c r="F562" s="12">
        <v>215528000</v>
      </c>
      <c r="G562" s="12">
        <v>1642129418</v>
      </c>
      <c r="H562" s="7">
        <f t="shared" si="5"/>
        <v>-4.6713742531232998E-2</v>
      </c>
    </row>
    <row r="563" spans="1:8" x14ac:dyDescent="0.75">
      <c r="A563" s="2">
        <v>42931</v>
      </c>
      <c r="B563" s="12">
        <v>17.600000000000001</v>
      </c>
      <c r="C563" s="12">
        <v>17.600000000000001</v>
      </c>
      <c r="D563" s="12">
        <v>14.38</v>
      </c>
      <c r="E563" s="12">
        <v>14.77</v>
      </c>
      <c r="F563" s="12">
        <v>243159008</v>
      </c>
      <c r="G563" s="12">
        <v>1382172463</v>
      </c>
      <c r="H563" s="7">
        <f t="shared" si="5"/>
        <v>-0.16079545454545463</v>
      </c>
    </row>
    <row r="564" spans="1:8" x14ac:dyDescent="0.75">
      <c r="A564" s="2">
        <v>42932</v>
      </c>
      <c r="B564" s="12">
        <v>14.71</v>
      </c>
      <c r="C564" s="12">
        <v>15.36</v>
      </c>
      <c r="D564" s="12">
        <v>12.25</v>
      </c>
      <c r="E564" s="12">
        <v>14.18</v>
      </c>
      <c r="F564" s="12">
        <v>249231008</v>
      </c>
      <c r="G564" s="12">
        <v>1327397438</v>
      </c>
      <c r="H564" s="7">
        <f t="shared" si="5"/>
        <v>-3.6029911624745149E-2</v>
      </c>
    </row>
    <row r="565" spans="1:8" x14ac:dyDescent="0.75">
      <c r="A565" s="2">
        <v>42933</v>
      </c>
      <c r="B565" s="12">
        <v>14.4</v>
      </c>
      <c r="C565" s="12">
        <v>15.69</v>
      </c>
      <c r="D565" s="12">
        <v>13.8</v>
      </c>
      <c r="E565" s="12">
        <v>15.5</v>
      </c>
      <c r="F565" s="12">
        <v>300782016</v>
      </c>
      <c r="G565" s="12">
        <v>1450550460</v>
      </c>
      <c r="H565" s="7">
        <f t="shared" si="5"/>
        <v>7.6388888888888867E-2</v>
      </c>
    </row>
    <row r="566" spans="1:8" x14ac:dyDescent="0.75">
      <c r="A566" s="2">
        <v>42934</v>
      </c>
      <c r="B566" s="12">
        <v>15.51</v>
      </c>
      <c r="C566" s="12">
        <v>17.059999999999999</v>
      </c>
      <c r="D566" s="12">
        <v>14.79</v>
      </c>
      <c r="E566" s="12">
        <v>16.399999999999999</v>
      </c>
      <c r="F566" s="12">
        <v>282383008</v>
      </c>
      <c r="G566" s="12">
        <v>1535701815</v>
      </c>
      <c r="H566" s="7">
        <f t="shared" si="5"/>
        <v>5.7382333978078584E-2</v>
      </c>
    </row>
    <row r="567" spans="1:8" x14ac:dyDescent="0.75">
      <c r="A567" s="2">
        <v>42935</v>
      </c>
      <c r="B567" s="12">
        <v>16.43</v>
      </c>
      <c r="C567" s="12">
        <v>16.45</v>
      </c>
      <c r="D567" s="12">
        <v>14.57</v>
      </c>
      <c r="E567" s="12">
        <v>14.83</v>
      </c>
      <c r="F567" s="12">
        <v>153459008</v>
      </c>
      <c r="G567" s="12">
        <v>1389387670</v>
      </c>
      <c r="H567" s="7">
        <f t="shared" si="5"/>
        <v>-9.7382836275106494E-2</v>
      </c>
    </row>
    <row r="568" spans="1:8" x14ac:dyDescent="0.75">
      <c r="A568" s="2">
        <v>42936</v>
      </c>
      <c r="B568" s="12">
        <v>14.95</v>
      </c>
      <c r="C568" s="12">
        <v>16.059999999999999</v>
      </c>
      <c r="D568" s="12">
        <v>14.95</v>
      </c>
      <c r="E568" s="12">
        <v>16.059999999999999</v>
      </c>
      <c r="F568" s="12">
        <v>179260992</v>
      </c>
      <c r="G568" s="12">
        <v>1506025511</v>
      </c>
      <c r="H568" s="7">
        <f t="shared" si="5"/>
        <v>7.4247491638795945E-2</v>
      </c>
    </row>
    <row r="569" spans="1:8" x14ac:dyDescent="0.75">
      <c r="A569" s="2">
        <v>42937</v>
      </c>
      <c r="B569" s="12">
        <v>16.12</v>
      </c>
      <c r="C569" s="12">
        <v>16.86</v>
      </c>
      <c r="D569" s="12">
        <v>15.75</v>
      </c>
      <c r="E569" s="12">
        <v>16.14</v>
      </c>
      <c r="F569" s="12">
        <v>178167008</v>
      </c>
      <c r="G569" s="12">
        <v>1513870330</v>
      </c>
      <c r="H569" s="7">
        <f t="shared" si="5"/>
        <v>1.2406947890818594E-3</v>
      </c>
    </row>
    <row r="570" spans="1:8" x14ac:dyDescent="0.75">
      <c r="A570" s="2">
        <v>42938</v>
      </c>
      <c r="B570" s="12">
        <v>16.11</v>
      </c>
      <c r="C570" s="12">
        <v>16.579999999999998</v>
      </c>
      <c r="D570" s="12">
        <v>16.059999999999999</v>
      </c>
      <c r="E570" s="12">
        <v>16.510000000000002</v>
      </c>
      <c r="F570" s="12">
        <v>70103296</v>
      </c>
      <c r="G570" s="12">
        <v>1549100680</v>
      </c>
      <c r="H570" s="7">
        <f t="shared" si="5"/>
        <v>2.4829298572315465E-2</v>
      </c>
    </row>
    <row r="571" spans="1:8" x14ac:dyDescent="0.75">
      <c r="A571" s="2">
        <v>42939</v>
      </c>
      <c r="B571" s="12">
        <v>16.52</v>
      </c>
      <c r="C571" s="12">
        <v>16.62</v>
      </c>
      <c r="D571" s="12">
        <v>15.37</v>
      </c>
      <c r="E571" s="12">
        <v>15.78</v>
      </c>
      <c r="F571" s="12">
        <v>76647400</v>
      </c>
      <c r="G571" s="12">
        <v>1480467102</v>
      </c>
      <c r="H571" s="7">
        <f t="shared" si="5"/>
        <v>-4.4794188861985489E-2</v>
      </c>
    </row>
    <row r="572" spans="1:8" x14ac:dyDescent="0.75">
      <c r="A572" s="2">
        <v>42940</v>
      </c>
      <c r="B572" s="12">
        <v>15.84</v>
      </c>
      <c r="C572" s="12">
        <v>16.02</v>
      </c>
      <c r="D572" s="12">
        <v>15.56</v>
      </c>
      <c r="E572" s="12">
        <v>15.88</v>
      </c>
      <c r="F572" s="12">
        <v>38370000</v>
      </c>
      <c r="G572" s="12">
        <v>1490479068</v>
      </c>
      <c r="H572" s="7">
        <f t="shared" si="5"/>
        <v>2.5252525252525836E-3</v>
      </c>
    </row>
    <row r="573" spans="1:8" x14ac:dyDescent="0.75">
      <c r="A573" s="2">
        <v>42941</v>
      </c>
      <c r="B573" s="12">
        <v>15.89</v>
      </c>
      <c r="C573" s="12">
        <v>15.93</v>
      </c>
      <c r="D573" s="12">
        <v>14.49</v>
      </c>
      <c r="E573" s="12">
        <v>14.92</v>
      </c>
      <c r="F573" s="12">
        <v>74645504</v>
      </c>
      <c r="G573" s="12">
        <v>1401420465</v>
      </c>
      <c r="H573" s="7">
        <f t="shared" si="5"/>
        <v>-6.1044682190056675E-2</v>
      </c>
    </row>
    <row r="574" spans="1:8" x14ac:dyDescent="0.75">
      <c r="A574" s="2">
        <v>42942</v>
      </c>
      <c r="B574" s="12">
        <v>14.86</v>
      </c>
      <c r="C574" s="12">
        <v>15.08</v>
      </c>
      <c r="D574" s="12">
        <v>14.22</v>
      </c>
      <c r="E574" s="12">
        <v>14.77</v>
      </c>
      <c r="F574" s="12">
        <v>46058800</v>
      </c>
      <c r="G574" s="12">
        <v>1386986848</v>
      </c>
      <c r="H574" s="7">
        <f t="shared" si="5"/>
        <v>-6.0565275908479044E-3</v>
      </c>
    </row>
    <row r="575" spans="1:8" x14ac:dyDescent="0.75">
      <c r="A575" s="2">
        <v>42943</v>
      </c>
      <c r="B575" s="12">
        <v>14.81</v>
      </c>
      <c r="C575" s="12">
        <v>14.83</v>
      </c>
      <c r="D575" s="12">
        <v>14.6</v>
      </c>
      <c r="E575" s="12">
        <v>14.66</v>
      </c>
      <c r="F575" s="12">
        <v>28722600</v>
      </c>
      <c r="G575" s="12">
        <v>1377170230</v>
      </c>
      <c r="H575" s="7">
        <f t="shared" si="5"/>
        <v>-1.0128291694800834E-2</v>
      </c>
    </row>
    <row r="576" spans="1:8" x14ac:dyDescent="0.75">
      <c r="A576" s="2">
        <v>42944</v>
      </c>
      <c r="B576" s="12">
        <v>14.65</v>
      </c>
      <c r="C576" s="12">
        <v>14.75</v>
      </c>
      <c r="D576" s="12">
        <v>14.04</v>
      </c>
      <c r="E576" s="12">
        <v>14.16</v>
      </c>
      <c r="F576" s="12">
        <v>48972400</v>
      </c>
      <c r="G576" s="12">
        <v>1331294016</v>
      </c>
      <c r="H576" s="7">
        <f t="shared" si="5"/>
        <v>-3.344709897610923E-2</v>
      </c>
    </row>
    <row r="577" spans="1:8" x14ac:dyDescent="0.75">
      <c r="A577" s="2">
        <v>42945</v>
      </c>
      <c r="B577" s="12">
        <v>14.16</v>
      </c>
      <c r="C577" s="12">
        <v>14.47</v>
      </c>
      <c r="D577" s="12">
        <v>13.48</v>
      </c>
      <c r="E577" s="12">
        <v>14.4</v>
      </c>
      <c r="F577" s="12">
        <v>65494300</v>
      </c>
      <c r="G577" s="12">
        <v>1354046026</v>
      </c>
      <c r="H577" s="7">
        <f t="shared" si="5"/>
        <v>1.6949152542372895E-2</v>
      </c>
    </row>
    <row r="578" spans="1:8" x14ac:dyDescent="0.75">
      <c r="A578" s="2">
        <v>42946</v>
      </c>
      <c r="B578" s="12">
        <v>14.33</v>
      </c>
      <c r="C578" s="12">
        <v>14.41</v>
      </c>
      <c r="D578" s="12">
        <v>13.76</v>
      </c>
      <c r="E578" s="12">
        <v>13.81</v>
      </c>
      <c r="F578" s="12">
        <v>37797400</v>
      </c>
      <c r="G578" s="12">
        <v>1298616237</v>
      </c>
      <c r="H578" s="7">
        <f t="shared" si="5"/>
        <v>-3.62875087229588E-2</v>
      </c>
    </row>
    <row r="579" spans="1:8" x14ac:dyDescent="0.75">
      <c r="A579" s="2">
        <v>42947</v>
      </c>
      <c r="B579" s="12">
        <v>13.78</v>
      </c>
      <c r="C579" s="12">
        <v>14.14</v>
      </c>
      <c r="D579" s="12">
        <v>13.55</v>
      </c>
      <c r="E579" s="12">
        <v>14</v>
      </c>
      <c r="F579" s="12">
        <v>44660400</v>
      </c>
      <c r="G579" s="12">
        <v>1317399450</v>
      </c>
      <c r="H579" s="7">
        <f t="shared" si="5"/>
        <v>1.5965166908563182E-2</v>
      </c>
    </row>
    <row r="580" spans="1:8" x14ac:dyDescent="0.75">
      <c r="A580" s="2">
        <v>42948</v>
      </c>
      <c r="B580" s="12">
        <v>14.02</v>
      </c>
      <c r="C580" s="12">
        <v>14.69</v>
      </c>
      <c r="D580" s="12">
        <v>13.85</v>
      </c>
      <c r="E580" s="12">
        <v>14.57</v>
      </c>
      <c r="F580" s="12">
        <v>86270496</v>
      </c>
      <c r="G580" s="12">
        <v>1371556646</v>
      </c>
      <c r="H580" s="7">
        <f t="shared" si="5"/>
        <v>3.9229671897289639E-2</v>
      </c>
    </row>
    <row r="581" spans="1:8" x14ac:dyDescent="0.75">
      <c r="A581" s="2">
        <v>42949</v>
      </c>
      <c r="B581" s="12">
        <v>14.6</v>
      </c>
      <c r="C581" s="12">
        <v>15.11</v>
      </c>
      <c r="D581" s="12">
        <v>14.41</v>
      </c>
      <c r="E581" s="12">
        <v>14.77</v>
      </c>
      <c r="F581" s="12">
        <v>81127104</v>
      </c>
      <c r="G581" s="12">
        <v>1390349151</v>
      </c>
      <c r="H581" s="7">
        <f t="shared" si="5"/>
        <v>1.1643835616438352E-2</v>
      </c>
    </row>
    <row r="582" spans="1:8" x14ac:dyDescent="0.75">
      <c r="A582" s="2">
        <v>42950</v>
      </c>
      <c r="B582" s="12">
        <v>14.76</v>
      </c>
      <c r="C582" s="12">
        <v>15.48</v>
      </c>
      <c r="D582" s="12">
        <v>14.58</v>
      </c>
      <c r="E582" s="12">
        <v>15.37</v>
      </c>
      <c r="F582" s="12">
        <v>74707904</v>
      </c>
      <c r="G582" s="12">
        <v>1447959736</v>
      </c>
      <c r="H582" s="7">
        <f t="shared" si="5"/>
        <v>4.1327913279132752E-2</v>
      </c>
    </row>
    <row r="583" spans="1:8" x14ac:dyDescent="0.75">
      <c r="A583" s="2">
        <v>42951</v>
      </c>
      <c r="B583" s="12">
        <v>15.37</v>
      </c>
      <c r="C583" s="12">
        <v>15.45</v>
      </c>
      <c r="D583" s="12">
        <v>14.94</v>
      </c>
      <c r="E583" s="12">
        <v>15.04</v>
      </c>
      <c r="F583" s="12">
        <v>51110000</v>
      </c>
      <c r="G583" s="12">
        <v>1416794909</v>
      </c>
      <c r="H583" s="7">
        <f t="shared" si="5"/>
        <v>-2.1470396877033188E-2</v>
      </c>
    </row>
    <row r="584" spans="1:8" x14ac:dyDescent="0.75">
      <c r="A584" s="2">
        <v>42952</v>
      </c>
      <c r="B584" s="12">
        <v>15.03</v>
      </c>
      <c r="C584" s="12">
        <v>15.93</v>
      </c>
      <c r="D584" s="12">
        <v>14.98</v>
      </c>
      <c r="E584" s="12">
        <v>15.93</v>
      </c>
      <c r="F584" s="12">
        <v>98290896</v>
      </c>
      <c r="G584" s="12">
        <v>1501386181</v>
      </c>
      <c r="H584" s="7">
        <f t="shared" si="5"/>
        <v>5.9880239520958112E-2</v>
      </c>
    </row>
    <row r="585" spans="1:8" x14ac:dyDescent="0.75">
      <c r="A585" s="2">
        <v>42953</v>
      </c>
      <c r="B585" s="12">
        <v>15.96</v>
      </c>
      <c r="C585" s="12">
        <v>16.34</v>
      </c>
      <c r="D585" s="12">
        <v>15.35</v>
      </c>
      <c r="E585" s="12">
        <v>15.35</v>
      </c>
      <c r="F585" s="12">
        <v>81856704</v>
      </c>
      <c r="G585" s="12">
        <v>1447321985</v>
      </c>
      <c r="H585" s="7">
        <f t="shared" si="5"/>
        <v>-3.8220551378446189E-2</v>
      </c>
    </row>
    <row r="586" spans="1:8" x14ac:dyDescent="0.75">
      <c r="A586" s="2">
        <v>42954</v>
      </c>
      <c r="B586" s="12">
        <v>15.33</v>
      </c>
      <c r="C586" s="12">
        <v>15.48</v>
      </c>
      <c r="D586" s="12">
        <v>15.17</v>
      </c>
      <c r="E586" s="12">
        <v>15.31</v>
      </c>
      <c r="F586" s="12">
        <v>59522900</v>
      </c>
      <c r="G586" s="12">
        <v>1444399689</v>
      </c>
      <c r="H586" s="7">
        <f t="shared" si="5"/>
        <v>-1.3046314416177152E-3</v>
      </c>
    </row>
    <row r="587" spans="1:8" x14ac:dyDescent="0.75">
      <c r="A587" s="2">
        <v>42955</v>
      </c>
      <c r="B587" s="12">
        <v>15.3</v>
      </c>
      <c r="C587" s="12">
        <v>15.95</v>
      </c>
      <c r="D587" s="12">
        <v>15.23</v>
      </c>
      <c r="E587" s="12">
        <v>15.88</v>
      </c>
      <c r="F587" s="12">
        <v>88294200</v>
      </c>
      <c r="G587" s="12">
        <v>1497769499</v>
      </c>
      <c r="H587" s="7">
        <f t="shared" si="5"/>
        <v>3.7908496732026148E-2</v>
      </c>
    </row>
    <row r="588" spans="1:8" x14ac:dyDescent="0.75">
      <c r="A588" s="2">
        <v>42956</v>
      </c>
      <c r="B588" s="12">
        <v>15.87</v>
      </c>
      <c r="C588" s="12">
        <v>16.25</v>
      </c>
      <c r="D588" s="12">
        <v>15.22</v>
      </c>
      <c r="E588" s="12">
        <v>15.38</v>
      </c>
      <c r="F588" s="12">
        <v>95728896</v>
      </c>
      <c r="G588" s="12">
        <v>1451754445</v>
      </c>
      <c r="H588" s="7">
        <f t="shared" si="5"/>
        <v>-3.0875866414618681E-2</v>
      </c>
    </row>
    <row r="589" spans="1:8" x14ac:dyDescent="0.75">
      <c r="A589" s="2">
        <v>42957</v>
      </c>
      <c r="B589" s="12">
        <v>15.4</v>
      </c>
      <c r="C589" s="12">
        <v>15.58</v>
      </c>
      <c r="D589" s="12">
        <v>15.19</v>
      </c>
      <c r="E589" s="12">
        <v>15.19</v>
      </c>
      <c r="F589" s="12">
        <v>42596500</v>
      </c>
      <c r="G589" s="12">
        <v>1434120818</v>
      </c>
      <c r="H589" s="7">
        <f t="shared" si="5"/>
        <v>-1.3636363636363691E-2</v>
      </c>
    </row>
    <row r="590" spans="1:8" x14ac:dyDescent="0.75">
      <c r="A590" s="2">
        <v>42958</v>
      </c>
      <c r="B590" s="12">
        <v>15.16</v>
      </c>
      <c r="C590" s="12">
        <v>15.47</v>
      </c>
      <c r="D590" s="12">
        <v>15.04</v>
      </c>
      <c r="E590" s="12">
        <v>15.17</v>
      </c>
      <c r="F590" s="12">
        <v>46330400</v>
      </c>
      <c r="G590" s="12">
        <v>1432955480</v>
      </c>
      <c r="H590" s="7">
        <f t="shared" si="5"/>
        <v>6.5963060686014419E-4</v>
      </c>
    </row>
    <row r="591" spans="1:8" x14ac:dyDescent="0.75">
      <c r="A591" s="2">
        <v>42959</v>
      </c>
      <c r="B591" s="12">
        <v>15.18</v>
      </c>
      <c r="C591" s="12">
        <v>15.28</v>
      </c>
      <c r="D591" s="12">
        <v>14.76</v>
      </c>
      <c r="E591" s="12">
        <v>14.81</v>
      </c>
      <c r="F591" s="12">
        <v>50077000</v>
      </c>
      <c r="G591" s="12">
        <v>1398750000</v>
      </c>
      <c r="H591" s="7">
        <f t="shared" si="5"/>
        <v>-2.437417654808954E-2</v>
      </c>
    </row>
    <row r="592" spans="1:8" x14ac:dyDescent="0.75">
      <c r="A592" s="2">
        <v>42960</v>
      </c>
      <c r="B592" s="12">
        <v>14.78</v>
      </c>
      <c r="C592" s="12">
        <v>14.8</v>
      </c>
      <c r="D592" s="12">
        <v>14.09</v>
      </c>
      <c r="E592" s="12">
        <v>14.3</v>
      </c>
      <c r="F592" s="12">
        <v>58116600</v>
      </c>
      <c r="G592" s="12">
        <v>1351013713</v>
      </c>
      <c r="H592" s="7">
        <f t="shared" ref="H592:H655" si="6">(E592-B592)/B592</f>
        <v>-3.2476319350473522E-2</v>
      </c>
    </row>
    <row r="593" spans="1:8" x14ac:dyDescent="0.75">
      <c r="A593" s="2">
        <v>42961</v>
      </c>
      <c r="B593" s="12">
        <v>14.29</v>
      </c>
      <c r="C593" s="12">
        <v>14.54</v>
      </c>
      <c r="D593" s="12">
        <v>14.05</v>
      </c>
      <c r="E593" s="12">
        <v>14.08</v>
      </c>
      <c r="F593" s="12">
        <v>38585500</v>
      </c>
      <c r="G593" s="12">
        <v>1331479723</v>
      </c>
      <c r="H593" s="7">
        <f t="shared" si="6"/>
        <v>-1.4695591322603155E-2</v>
      </c>
    </row>
    <row r="594" spans="1:8" x14ac:dyDescent="0.75">
      <c r="A594" s="2">
        <v>42962</v>
      </c>
      <c r="B594" s="12">
        <v>14.07</v>
      </c>
      <c r="C594" s="12">
        <v>14.09</v>
      </c>
      <c r="D594" s="12">
        <v>13.53</v>
      </c>
      <c r="E594" s="12">
        <v>13.69</v>
      </c>
      <c r="F594" s="12">
        <v>49456900</v>
      </c>
      <c r="G594" s="12">
        <v>1293957454</v>
      </c>
      <c r="H594" s="7">
        <f t="shared" si="6"/>
        <v>-2.7007818052594227E-2</v>
      </c>
    </row>
    <row r="595" spans="1:8" x14ac:dyDescent="0.75">
      <c r="A595" s="2">
        <v>42963</v>
      </c>
      <c r="B595" s="12">
        <v>13.69</v>
      </c>
      <c r="C595" s="12">
        <v>14.66</v>
      </c>
      <c r="D595" s="12">
        <v>13.52</v>
      </c>
      <c r="E595" s="12">
        <v>14.19</v>
      </c>
      <c r="F595" s="12">
        <v>77467600</v>
      </c>
      <c r="G595" s="12">
        <v>1342062995</v>
      </c>
      <c r="H595" s="7">
        <f t="shared" si="6"/>
        <v>3.6523009495982472E-2</v>
      </c>
    </row>
    <row r="596" spans="1:8" x14ac:dyDescent="0.75">
      <c r="A596" s="2">
        <v>42964</v>
      </c>
      <c r="B596" s="12">
        <v>14.23</v>
      </c>
      <c r="C596" s="12">
        <v>14.34</v>
      </c>
      <c r="D596" s="12">
        <v>13.85</v>
      </c>
      <c r="E596" s="12">
        <v>13.93</v>
      </c>
      <c r="F596" s="12">
        <v>50306000</v>
      </c>
      <c r="G596" s="12">
        <v>1318229299</v>
      </c>
      <c r="H596" s="7">
        <f t="shared" si="6"/>
        <v>-2.1082220660576297E-2</v>
      </c>
    </row>
    <row r="597" spans="1:8" x14ac:dyDescent="0.75">
      <c r="A597" s="2">
        <v>42965</v>
      </c>
      <c r="B597" s="12">
        <v>13.89</v>
      </c>
      <c r="C597" s="12">
        <v>14.42</v>
      </c>
      <c r="D597" s="12">
        <v>13.74</v>
      </c>
      <c r="E597" s="12">
        <v>13.81</v>
      </c>
      <c r="F597" s="12">
        <v>70150096</v>
      </c>
      <c r="G597" s="12">
        <v>1307689222</v>
      </c>
      <c r="H597" s="7">
        <f t="shared" si="6"/>
        <v>-5.7595392368610561E-3</v>
      </c>
    </row>
    <row r="598" spans="1:8" x14ac:dyDescent="0.75">
      <c r="A598" s="2">
        <v>42966</v>
      </c>
      <c r="B598" s="12">
        <v>13.86</v>
      </c>
      <c r="C598" s="12">
        <v>14.07</v>
      </c>
      <c r="D598" s="12">
        <v>13.46</v>
      </c>
      <c r="E598" s="12">
        <v>13.7</v>
      </c>
      <c r="F598" s="12">
        <v>48175900</v>
      </c>
      <c r="G598" s="12">
        <v>1297064897</v>
      </c>
      <c r="H598" s="7">
        <f t="shared" si="6"/>
        <v>-1.1544011544011554E-2</v>
      </c>
    </row>
    <row r="599" spans="1:8" x14ac:dyDescent="0.75">
      <c r="A599" s="2">
        <v>42967</v>
      </c>
      <c r="B599" s="12">
        <v>13.68</v>
      </c>
      <c r="C599" s="12">
        <v>14.11</v>
      </c>
      <c r="D599" s="12">
        <v>13.6</v>
      </c>
      <c r="E599" s="12">
        <v>13.89</v>
      </c>
      <c r="F599" s="12">
        <v>40155000</v>
      </c>
      <c r="G599" s="12">
        <v>1315548035</v>
      </c>
      <c r="H599" s="7">
        <f t="shared" si="6"/>
        <v>1.5350877192982519E-2</v>
      </c>
    </row>
    <row r="600" spans="1:8" x14ac:dyDescent="0.75">
      <c r="A600" s="2">
        <v>42968</v>
      </c>
      <c r="B600" s="12">
        <v>13.89</v>
      </c>
      <c r="C600" s="12">
        <v>15.04</v>
      </c>
      <c r="D600" s="12">
        <v>13.86</v>
      </c>
      <c r="E600" s="12">
        <v>14.56</v>
      </c>
      <c r="F600" s="12">
        <v>114021000</v>
      </c>
      <c r="G600" s="12">
        <v>1379544994</v>
      </c>
      <c r="H600" s="7">
        <f t="shared" si="6"/>
        <v>4.8236141108711293E-2</v>
      </c>
    </row>
    <row r="601" spans="1:8" x14ac:dyDescent="0.75">
      <c r="A601" s="2">
        <v>42969</v>
      </c>
      <c r="B601" s="12">
        <v>14.57</v>
      </c>
      <c r="C601" s="12">
        <v>14.97</v>
      </c>
      <c r="D601" s="12">
        <v>13.75</v>
      </c>
      <c r="E601" s="12">
        <v>14.39</v>
      </c>
      <c r="F601" s="12">
        <v>97160200</v>
      </c>
      <c r="G601" s="12">
        <v>1364170678</v>
      </c>
      <c r="H601" s="7">
        <f t="shared" si="6"/>
        <v>-1.2354152367879184E-2</v>
      </c>
    </row>
    <row r="602" spans="1:8" x14ac:dyDescent="0.75">
      <c r="A602" s="2">
        <v>42970</v>
      </c>
      <c r="B602" s="12">
        <v>14.47</v>
      </c>
      <c r="C602" s="12">
        <v>17.03</v>
      </c>
      <c r="D602" s="12">
        <v>14.33</v>
      </c>
      <c r="E602" s="12">
        <v>15.29</v>
      </c>
      <c r="F602" s="12">
        <v>325316992</v>
      </c>
      <c r="G602" s="12">
        <v>1449924658</v>
      </c>
      <c r="H602" s="7">
        <f t="shared" si="6"/>
        <v>5.6668970283344743E-2</v>
      </c>
    </row>
    <row r="603" spans="1:8" x14ac:dyDescent="0.75">
      <c r="A603" s="2">
        <v>42971</v>
      </c>
      <c r="B603" s="12">
        <v>15.36</v>
      </c>
      <c r="C603" s="12">
        <v>15.99</v>
      </c>
      <c r="D603" s="12">
        <v>15.1</v>
      </c>
      <c r="E603" s="12">
        <v>15.14</v>
      </c>
      <c r="F603" s="12">
        <v>105296000</v>
      </c>
      <c r="G603" s="12">
        <v>1436019000</v>
      </c>
      <c r="H603" s="7">
        <f t="shared" si="6"/>
        <v>-1.4322916666666593E-2</v>
      </c>
    </row>
    <row r="604" spans="1:8" x14ac:dyDescent="0.75">
      <c r="A604" s="2">
        <v>42972</v>
      </c>
      <c r="B604" s="12">
        <v>15.13</v>
      </c>
      <c r="C604" s="12">
        <v>15.42</v>
      </c>
      <c r="D604" s="12">
        <v>15.09</v>
      </c>
      <c r="E604" s="12">
        <v>15.28</v>
      </c>
      <c r="F604" s="12">
        <v>49610500</v>
      </c>
      <c r="G604" s="12">
        <v>1450007358</v>
      </c>
      <c r="H604" s="7">
        <f t="shared" si="6"/>
        <v>9.9140779907467662E-3</v>
      </c>
    </row>
    <row r="605" spans="1:8" x14ac:dyDescent="0.75">
      <c r="A605" s="2">
        <v>42973</v>
      </c>
      <c r="B605" s="12">
        <v>15.28</v>
      </c>
      <c r="C605" s="12">
        <v>15.32</v>
      </c>
      <c r="D605" s="12">
        <v>15.11</v>
      </c>
      <c r="E605" s="12">
        <v>15.29</v>
      </c>
      <c r="F605" s="12">
        <v>41284600</v>
      </c>
      <c r="G605" s="12">
        <v>1450923606</v>
      </c>
      <c r="H605" s="7">
        <f t="shared" si="6"/>
        <v>6.5445026178009077E-4</v>
      </c>
    </row>
    <row r="606" spans="1:8" x14ac:dyDescent="0.75">
      <c r="A606" s="2">
        <v>42974</v>
      </c>
      <c r="B606" s="12">
        <v>15.27</v>
      </c>
      <c r="C606" s="12">
        <v>16.37</v>
      </c>
      <c r="D606" s="12">
        <v>15.26</v>
      </c>
      <c r="E606" s="12">
        <v>16.02</v>
      </c>
      <c r="F606" s="12">
        <v>150740000</v>
      </c>
      <c r="G606" s="12">
        <v>1520676352</v>
      </c>
      <c r="H606" s="7">
        <f t="shared" si="6"/>
        <v>4.9115913555992145E-2</v>
      </c>
    </row>
    <row r="607" spans="1:8" x14ac:dyDescent="0.75">
      <c r="A607" s="2">
        <v>42975</v>
      </c>
      <c r="B607" s="12">
        <v>16.09</v>
      </c>
      <c r="C607" s="12">
        <v>16.46</v>
      </c>
      <c r="D607" s="12">
        <v>15.65</v>
      </c>
      <c r="E607" s="12">
        <v>15.79</v>
      </c>
      <c r="F607" s="12">
        <v>96308800</v>
      </c>
      <c r="G607" s="12">
        <v>1498586681</v>
      </c>
      <c r="H607" s="7">
        <f t="shared" si="6"/>
        <v>-1.86451211932878E-2</v>
      </c>
    </row>
    <row r="608" spans="1:8" x14ac:dyDescent="0.75">
      <c r="A608" s="2">
        <v>42976</v>
      </c>
      <c r="B608" s="12">
        <v>15.79</v>
      </c>
      <c r="C608" s="12">
        <v>15.99</v>
      </c>
      <c r="D608" s="12">
        <v>15.72</v>
      </c>
      <c r="E608" s="12">
        <v>15.79</v>
      </c>
      <c r="F608" s="12">
        <v>68677504</v>
      </c>
      <c r="G608" s="12">
        <v>1500195534</v>
      </c>
      <c r="H608" s="7">
        <f t="shared" si="6"/>
        <v>0</v>
      </c>
    </row>
    <row r="609" spans="1:8" x14ac:dyDescent="0.75">
      <c r="A609" s="2">
        <v>42977</v>
      </c>
      <c r="B609" s="12">
        <v>15.8</v>
      </c>
      <c r="C609" s="12">
        <v>16.059999999999999</v>
      </c>
      <c r="D609" s="12">
        <v>15.48</v>
      </c>
      <c r="E609" s="12">
        <v>15.66</v>
      </c>
      <c r="F609" s="12">
        <v>66337400</v>
      </c>
      <c r="G609" s="12">
        <v>1488803529</v>
      </c>
      <c r="H609" s="7">
        <f t="shared" si="6"/>
        <v>-8.8607594936709212E-3</v>
      </c>
    </row>
    <row r="610" spans="1:8" x14ac:dyDescent="0.75">
      <c r="A610" s="2">
        <v>42978</v>
      </c>
      <c r="B610" s="12">
        <v>15.68</v>
      </c>
      <c r="C610" s="12">
        <v>16.47</v>
      </c>
      <c r="D610" s="12">
        <v>15.66</v>
      </c>
      <c r="E610" s="12">
        <v>16.38</v>
      </c>
      <c r="F610" s="12">
        <v>86584896</v>
      </c>
      <c r="G610" s="12">
        <v>1557357301</v>
      </c>
      <c r="H610" s="7">
        <f t="shared" si="6"/>
        <v>4.4642857142857095E-2</v>
      </c>
    </row>
    <row r="611" spans="1:8" x14ac:dyDescent="0.75">
      <c r="A611" s="2">
        <v>42979</v>
      </c>
      <c r="B611" s="12">
        <v>16.399999999999999</v>
      </c>
      <c r="C611" s="12">
        <v>22.45</v>
      </c>
      <c r="D611" s="12">
        <v>16.32</v>
      </c>
      <c r="E611" s="12">
        <v>21.94</v>
      </c>
      <c r="F611" s="12">
        <v>821440000</v>
      </c>
      <c r="G611" s="12">
        <v>2086329040</v>
      </c>
      <c r="H611" s="7">
        <f t="shared" si="6"/>
        <v>0.33780487804878068</v>
      </c>
    </row>
    <row r="612" spans="1:8" x14ac:dyDescent="0.75">
      <c r="A612" s="2">
        <v>42980</v>
      </c>
      <c r="B612" s="12">
        <v>22.04</v>
      </c>
      <c r="C612" s="12">
        <v>23.68</v>
      </c>
      <c r="D612" s="12">
        <v>18.18</v>
      </c>
      <c r="E612" s="12">
        <v>20.079999999999998</v>
      </c>
      <c r="F612" s="12">
        <v>648787008</v>
      </c>
      <c r="G612" s="12">
        <v>1910381453</v>
      </c>
      <c r="H612" s="7">
        <f t="shared" si="6"/>
        <v>-8.8929219600726001E-2</v>
      </c>
    </row>
    <row r="613" spans="1:8" x14ac:dyDescent="0.75">
      <c r="A613" s="2">
        <v>42981</v>
      </c>
      <c r="B613" s="12">
        <v>20.18</v>
      </c>
      <c r="C613" s="12">
        <v>20.47</v>
      </c>
      <c r="D613" s="12">
        <v>18.07</v>
      </c>
      <c r="E613" s="12">
        <v>18.57</v>
      </c>
      <c r="F613" s="12">
        <v>221986000</v>
      </c>
      <c r="G613" s="12">
        <v>1767284718</v>
      </c>
      <c r="H613" s="7">
        <f t="shared" si="6"/>
        <v>-7.9781962338949422E-2</v>
      </c>
    </row>
    <row r="614" spans="1:8" x14ac:dyDescent="0.75">
      <c r="A614" s="2">
        <v>42982</v>
      </c>
      <c r="B614" s="12">
        <v>18.54</v>
      </c>
      <c r="C614" s="12">
        <v>18.71</v>
      </c>
      <c r="D614" s="12">
        <v>15.37</v>
      </c>
      <c r="E614" s="12">
        <v>15.84</v>
      </c>
      <c r="F614" s="12">
        <v>243535008</v>
      </c>
      <c r="G614" s="12">
        <v>1507769338</v>
      </c>
      <c r="H614" s="7">
        <f t="shared" si="6"/>
        <v>-0.14563106796116501</v>
      </c>
    </row>
    <row r="615" spans="1:8" x14ac:dyDescent="0.75">
      <c r="A615" s="2">
        <v>42983</v>
      </c>
      <c r="B615" s="12">
        <v>15.82</v>
      </c>
      <c r="C615" s="12">
        <v>16.850000000000001</v>
      </c>
      <c r="D615" s="12">
        <v>14.3</v>
      </c>
      <c r="E615" s="12">
        <v>16.579999999999998</v>
      </c>
      <c r="F615" s="12">
        <v>218190000</v>
      </c>
      <c r="G615" s="12">
        <v>1579293407</v>
      </c>
      <c r="H615" s="7">
        <f t="shared" si="6"/>
        <v>4.8040455120101008E-2</v>
      </c>
    </row>
    <row r="616" spans="1:8" x14ac:dyDescent="0.75">
      <c r="A616" s="2">
        <v>42984</v>
      </c>
      <c r="B616" s="12">
        <v>16.59</v>
      </c>
      <c r="C616" s="12">
        <v>19.02</v>
      </c>
      <c r="D616" s="12">
        <v>16.59</v>
      </c>
      <c r="E616" s="12">
        <v>19.02</v>
      </c>
      <c r="F616" s="12">
        <v>228007008</v>
      </c>
      <c r="G616" s="12">
        <v>1812163681</v>
      </c>
      <c r="H616" s="7">
        <f t="shared" si="6"/>
        <v>0.14647377938517178</v>
      </c>
    </row>
    <row r="617" spans="1:8" x14ac:dyDescent="0.75">
      <c r="A617" s="2">
        <v>42985</v>
      </c>
      <c r="B617" s="12">
        <v>19.010000000000002</v>
      </c>
      <c r="C617" s="12">
        <v>19.010000000000002</v>
      </c>
      <c r="D617" s="12">
        <v>17.64</v>
      </c>
      <c r="E617" s="12">
        <v>17.809999999999999</v>
      </c>
      <c r="F617" s="12">
        <v>187200992</v>
      </c>
      <c r="G617" s="12">
        <v>1697030410</v>
      </c>
      <c r="H617" s="7">
        <f t="shared" si="6"/>
        <v>-6.312467122567085E-2</v>
      </c>
    </row>
    <row r="618" spans="1:8" x14ac:dyDescent="0.75">
      <c r="A618" s="2">
        <v>42986</v>
      </c>
      <c r="B618" s="12">
        <v>17.86</v>
      </c>
      <c r="C618" s="12">
        <v>18.09</v>
      </c>
      <c r="D618" s="12">
        <v>14.7</v>
      </c>
      <c r="E618" s="12">
        <v>15.2</v>
      </c>
      <c r="F618" s="12">
        <v>269884000</v>
      </c>
      <c r="G618" s="12">
        <v>1448916566</v>
      </c>
      <c r="H618" s="7">
        <f t="shared" si="6"/>
        <v>-0.14893617021276598</v>
      </c>
    </row>
    <row r="619" spans="1:8" x14ac:dyDescent="0.75">
      <c r="A619" s="2">
        <v>42987</v>
      </c>
      <c r="B619" s="12">
        <v>15.14</v>
      </c>
      <c r="C619" s="12">
        <v>15.68</v>
      </c>
      <c r="D619" s="12">
        <v>14.57</v>
      </c>
      <c r="E619" s="12">
        <v>14.89</v>
      </c>
      <c r="F619" s="12">
        <v>131722000</v>
      </c>
      <c r="G619" s="12">
        <v>1420086957</v>
      </c>
      <c r="H619" s="7">
        <f t="shared" si="6"/>
        <v>-1.6512549537648611E-2</v>
      </c>
    </row>
    <row r="620" spans="1:8" x14ac:dyDescent="0.75">
      <c r="A620" s="2">
        <v>42988</v>
      </c>
      <c r="B620" s="12">
        <v>14.84</v>
      </c>
      <c r="C620" s="12">
        <v>14.86</v>
      </c>
      <c r="D620" s="12">
        <v>12.43</v>
      </c>
      <c r="E620" s="12">
        <v>13.66</v>
      </c>
      <c r="F620" s="12">
        <v>210528000</v>
      </c>
      <c r="G620" s="12">
        <v>1303347495</v>
      </c>
      <c r="H620" s="7">
        <f t="shared" si="6"/>
        <v>-7.951482479784365E-2</v>
      </c>
    </row>
    <row r="621" spans="1:8" x14ac:dyDescent="0.75">
      <c r="A621" s="2">
        <v>42989</v>
      </c>
      <c r="B621" s="12">
        <v>13.62</v>
      </c>
      <c r="C621" s="12">
        <v>14.83</v>
      </c>
      <c r="D621" s="12">
        <v>13.53</v>
      </c>
      <c r="E621" s="12">
        <v>14.61</v>
      </c>
      <c r="F621" s="12">
        <v>142588000</v>
      </c>
      <c r="G621" s="12">
        <v>1393880199</v>
      </c>
      <c r="H621" s="7">
        <f t="shared" si="6"/>
        <v>7.2687224669603548E-2</v>
      </c>
    </row>
    <row r="622" spans="1:8" x14ac:dyDescent="0.75">
      <c r="A622" s="2">
        <v>42990</v>
      </c>
      <c r="B622" s="12">
        <v>14.67</v>
      </c>
      <c r="C622" s="12">
        <v>15.65</v>
      </c>
      <c r="D622" s="12">
        <v>14.28</v>
      </c>
      <c r="E622" s="12">
        <v>14.44</v>
      </c>
      <c r="F622" s="12">
        <v>167338000</v>
      </c>
      <c r="G622" s="12">
        <v>1378678806</v>
      </c>
      <c r="H622" s="7">
        <f t="shared" si="6"/>
        <v>-1.5678254942058652E-2</v>
      </c>
    </row>
    <row r="623" spans="1:8" x14ac:dyDescent="0.75">
      <c r="A623" s="2">
        <v>42991</v>
      </c>
      <c r="B623" s="12">
        <v>14.45</v>
      </c>
      <c r="C623" s="12">
        <v>14.45</v>
      </c>
      <c r="D623" s="12">
        <v>13.67</v>
      </c>
      <c r="E623" s="12">
        <v>14.11</v>
      </c>
      <c r="F623" s="12">
        <v>103257000</v>
      </c>
      <c r="G623" s="12">
        <v>1347557880</v>
      </c>
      <c r="H623" s="7">
        <f t="shared" si="6"/>
        <v>-2.3529411764705875E-2</v>
      </c>
    </row>
    <row r="624" spans="1:8" x14ac:dyDescent="0.75">
      <c r="A624" s="2">
        <v>42992</v>
      </c>
      <c r="B624" s="12">
        <v>14.05</v>
      </c>
      <c r="C624" s="12">
        <v>14.24</v>
      </c>
      <c r="D624" s="12">
        <v>9</v>
      </c>
      <c r="E624" s="12">
        <v>9.1300000000000008</v>
      </c>
      <c r="F624" s="12">
        <v>220330000</v>
      </c>
      <c r="G624" s="12">
        <v>872064707</v>
      </c>
      <c r="H624" s="7">
        <f t="shared" si="6"/>
        <v>-0.35017793594306046</v>
      </c>
    </row>
    <row r="625" spans="1:8" x14ac:dyDescent="0.75">
      <c r="A625" s="2">
        <v>42993</v>
      </c>
      <c r="B625" s="12">
        <v>9.09</v>
      </c>
      <c r="C625" s="12">
        <v>11.2</v>
      </c>
      <c r="D625" s="12">
        <v>7.67</v>
      </c>
      <c r="E625" s="12">
        <v>10.24</v>
      </c>
      <c r="F625" s="12">
        <v>434920992</v>
      </c>
      <c r="G625" s="12">
        <v>978261689</v>
      </c>
      <c r="H625" s="7">
        <f t="shared" si="6"/>
        <v>0.12651265126512656</v>
      </c>
    </row>
    <row r="626" spans="1:8" x14ac:dyDescent="0.75">
      <c r="A626" s="2">
        <v>42994</v>
      </c>
      <c r="B626" s="12">
        <v>10.24</v>
      </c>
      <c r="C626" s="12">
        <v>11.19</v>
      </c>
      <c r="D626" s="12">
        <v>9.6199999999999992</v>
      </c>
      <c r="E626" s="12">
        <v>9.93</v>
      </c>
      <c r="F626" s="12">
        <v>146996000</v>
      </c>
      <c r="G626" s="12">
        <v>948661666</v>
      </c>
      <c r="H626" s="7">
        <f t="shared" si="6"/>
        <v>-3.0273437500000049E-2</v>
      </c>
    </row>
    <row r="627" spans="1:8" x14ac:dyDescent="0.75">
      <c r="A627" s="2">
        <v>42995</v>
      </c>
      <c r="B627" s="12">
        <v>9.92</v>
      </c>
      <c r="C627" s="12">
        <v>10.210000000000001</v>
      </c>
      <c r="D627" s="12">
        <v>9.4600000000000009</v>
      </c>
      <c r="E627" s="12">
        <v>10.02</v>
      </c>
      <c r="F627" s="12">
        <v>55522700</v>
      </c>
      <c r="G627" s="12">
        <v>958400278</v>
      </c>
      <c r="H627" s="7">
        <f t="shared" si="6"/>
        <v>1.0080645161290288E-2</v>
      </c>
    </row>
    <row r="628" spans="1:8" x14ac:dyDescent="0.75">
      <c r="A628" s="2">
        <v>42996</v>
      </c>
      <c r="B628" s="12">
        <v>10.01</v>
      </c>
      <c r="C628" s="12">
        <v>11.81</v>
      </c>
      <c r="D628" s="12">
        <v>10.01</v>
      </c>
      <c r="E628" s="12">
        <v>11.79</v>
      </c>
      <c r="F628" s="12">
        <v>117958000</v>
      </c>
      <c r="G628" s="12">
        <v>1127783996</v>
      </c>
      <c r="H628" s="7">
        <f t="shared" si="6"/>
        <v>0.17782217782217777</v>
      </c>
    </row>
    <row r="629" spans="1:8" x14ac:dyDescent="0.75">
      <c r="A629" s="2">
        <v>42997</v>
      </c>
      <c r="B629" s="12">
        <v>11.83</v>
      </c>
      <c r="C629" s="12">
        <v>11.93</v>
      </c>
      <c r="D629" s="12">
        <v>11.13</v>
      </c>
      <c r="E629" s="12">
        <v>11.48</v>
      </c>
      <c r="F629" s="12">
        <v>69938096</v>
      </c>
      <c r="G629" s="12">
        <v>1097999229</v>
      </c>
      <c r="H629" s="7">
        <f t="shared" si="6"/>
        <v>-2.9585798816568018E-2</v>
      </c>
    </row>
    <row r="630" spans="1:8" x14ac:dyDescent="0.75">
      <c r="A630" s="2">
        <v>42998</v>
      </c>
      <c r="B630" s="12">
        <v>11.44</v>
      </c>
      <c r="C630" s="12">
        <v>11.56</v>
      </c>
      <c r="D630" s="12">
        <v>11.18</v>
      </c>
      <c r="E630" s="12">
        <v>11.25</v>
      </c>
      <c r="F630" s="12">
        <v>41369200</v>
      </c>
      <c r="G630" s="12">
        <v>1076642272</v>
      </c>
      <c r="H630" s="7">
        <f t="shared" si="6"/>
        <v>-1.6608391608391566E-2</v>
      </c>
    </row>
    <row r="631" spans="1:8" x14ac:dyDescent="0.75">
      <c r="A631" s="2">
        <v>42999</v>
      </c>
      <c r="B631" s="12">
        <v>11.21</v>
      </c>
      <c r="C631" s="12">
        <v>11.24</v>
      </c>
      <c r="D631" s="12">
        <v>10.02</v>
      </c>
      <c r="E631" s="12">
        <v>10.07</v>
      </c>
      <c r="F631" s="12">
        <v>39347200</v>
      </c>
      <c r="G631" s="12">
        <v>964530094</v>
      </c>
      <c r="H631" s="7">
        <f t="shared" si="6"/>
        <v>-0.10169491525423734</v>
      </c>
    </row>
    <row r="632" spans="1:8" x14ac:dyDescent="0.75">
      <c r="A632" s="2">
        <v>43000</v>
      </c>
      <c r="B632" s="12">
        <v>10.1</v>
      </c>
      <c r="C632" s="12">
        <v>10.53</v>
      </c>
      <c r="D632" s="12">
        <v>9.93</v>
      </c>
      <c r="E632" s="12">
        <v>10.26</v>
      </c>
      <c r="F632" s="12">
        <v>31855800</v>
      </c>
      <c r="G632" s="12">
        <v>982731029</v>
      </c>
      <c r="H632" s="7">
        <f t="shared" si="6"/>
        <v>1.5841584158415856E-2</v>
      </c>
    </row>
    <row r="633" spans="1:8" x14ac:dyDescent="0.75">
      <c r="A633" s="2">
        <v>43001</v>
      </c>
      <c r="B633" s="12">
        <v>10.210000000000001</v>
      </c>
      <c r="C633" s="12">
        <v>10.77</v>
      </c>
      <c r="D633" s="12">
        <v>10.119999999999999</v>
      </c>
      <c r="E633" s="12">
        <v>10.61</v>
      </c>
      <c r="F633" s="12">
        <v>27727300</v>
      </c>
      <c r="G633" s="12">
        <v>1016621502</v>
      </c>
      <c r="H633" s="7">
        <f t="shared" si="6"/>
        <v>3.91772771792359E-2</v>
      </c>
    </row>
    <row r="634" spans="1:8" x14ac:dyDescent="0.75">
      <c r="A634" s="2">
        <v>43002</v>
      </c>
      <c r="B634" s="12">
        <v>10.61</v>
      </c>
      <c r="C634" s="12">
        <v>10.7</v>
      </c>
      <c r="D634" s="12">
        <v>10.35</v>
      </c>
      <c r="E634" s="12">
        <v>10.44</v>
      </c>
      <c r="F634" s="12">
        <v>21480300</v>
      </c>
      <c r="G634" s="12">
        <v>1000436734</v>
      </c>
      <c r="H634" s="7">
        <f t="shared" si="6"/>
        <v>-1.6022620169651267E-2</v>
      </c>
    </row>
    <row r="635" spans="1:8" x14ac:dyDescent="0.75">
      <c r="A635" s="2">
        <v>43003</v>
      </c>
      <c r="B635" s="12">
        <v>10.41</v>
      </c>
      <c r="C635" s="12">
        <v>10.98</v>
      </c>
      <c r="D635" s="12">
        <v>10.41</v>
      </c>
      <c r="E635" s="12">
        <v>10.86</v>
      </c>
      <c r="F635" s="12">
        <v>34197100</v>
      </c>
      <c r="G635" s="12">
        <v>1041167240</v>
      </c>
      <c r="H635" s="7">
        <f t="shared" si="6"/>
        <v>4.3227665706051806E-2</v>
      </c>
    </row>
    <row r="636" spans="1:8" x14ac:dyDescent="0.75">
      <c r="A636" s="2">
        <v>43004</v>
      </c>
      <c r="B636" s="12">
        <v>10.87</v>
      </c>
      <c r="C636" s="12">
        <v>11.96</v>
      </c>
      <c r="D636" s="12">
        <v>10.71</v>
      </c>
      <c r="E636" s="12">
        <v>11.24</v>
      </c>
      <c r="F636" s="12">
        <v>84319600</v>
      </c>
      <c r="G636" s="12">
        <v>1078084934</v>
      </c>
      <c r="H636" s="7">
        <f t="shared" si="6"/>
        <v>3.4038638454461916E-2</v>
      </c>
    </row>
    <row r="637" spans="1:8" x14ac:dyDescent="0.75">
      <c r="A637" s="2">
        <v>43005</v>
      </c>
      <c r="B637" s="12">
        <v>11.23</v>
      </c>
      <c r="C637" s="12">
        <v>12.86</v>
      </c>
      <c r="D637" s="12">
        <v>11.2</v>
      </c>
      <c r="E637" s="12">
        <v>12.65</v>
      </c>
      <c r="F637" s="12">
        <v>119565000</v>
      </c>
      <c r="G637" s="12">
        <v>1213895588</v>
      </c>
      <c r="H637" s="7">
        <f t="shared" si="6"/>
        <v>0.12644701691896704</v>
      </c>
    </row>
    <row r="638" spans="1:8" x14ac:dyDescent="0.75">
      <c r="A638" s="2">
        <v>43006</v>
      </c>
      <c r="B638" s="12">
        <v>12.63</v>
      </c>
      <c r="C638" s="12">
        <v>13.68</v>
      </c>
      <c r="D638" s="12">
        <v>12.27</v>
      </c>
      <c r="E638" s="12">
        <v>12.73</v>
      </c>
      <c r="F638" s="12">
        <v>175932000</v>
      </c>
      <c r="G638" s="12">
        <v>1221890686</v>
      </c>
      <c r="H638" s="7">
        <f t="shared" si="6"/>
        <v>7.9176563737133523E-3</v>
      </c>
    </row>
    <row r="639" spans="1:8" x14ac:dyDescent="0.75">
      <c r="A639" s="2">
        <v>43007</v>
      </c>
      <c r="B639" s="12">
        <v>12.77</v>
      </c>
      <c r="C639" s="12">
        <v>13.25</v>
      </c>
      <c r="D639" s="12">
        <v>12.04</v>
      </c>
      <c r="E639" s="12">
        <v>12.52</v>
      </c>
      <c r="F639" s="12">
        <v>123657000</v>
      </c>
      <c r="G639" s="12">
        <v>1201644755</v>
      </c>
      <c r="H639" s="7">
        <f t="shared" si="6"/>
        <v>-1.9577133907595929E-2</v>
      </c>
    </row>
    <row r="640" spans="1:8" x14ac:dyDescent="0.75">
      <c r="A640" s="2">
        <v>43008</v>
      </c>
      <c r="B640" s="12">
        <v>12.51</v>
      </c>
      <c r="C640" s="12">
        <v>13.15</v>
      </c>
      <c r="D640" s="12">
        <v>12.51</v>
      </c>
      <c r="E640" s="12">
        <v>12.98</v>
      </c>
      <c r="F640" s="12">
        <v>81530800</v>
      </c>
      <c r="G640" s="12">
        <v>1246875010</v>
      </c>
      <c r="H640" s="7">
        <f t="shared" si="6"/>
        <v>3.7569944044764242E-2</v>
      </c>
    </row>
    <row r="641" spans="1:8" x14ac:dyDescent="0.75">
      <c r="A641" s="2">
        <v>43009</v>
      </c>
      <c r="B641" s="12">
        <v>12.98</v>
      </c>
      <c r="C641" s="12">
        <v>13.01</v>
      </c>
      <c r="D641" s="12">
        <v>12.63</v>
      </c>
      <c r="E641" s="12">
        <v>12.74</v>
      </c>
      <c r="F641" s="12">
        <v>44133200</v>
      </c>
      <c r="G641" s="12">
        <v>1223823593</v>
      </c>
      <c r="H641" s="7">
        <f t="shared" si="6"/>
        <v>-1.8489984591679522E-2</v>
      </c>
    </row>
    <row r="642" spans="1:8" x14ac:dyDescent="0.75">
      <c r="A642" s="2">
        <v>43010</v>
      </c>
      <c r="B642" s="12">
        <v>12.74</v>
      </c>
      <c r="C642" s="12">
        <v>12.87</v>
      </c>
      <c r="D642" s="12">
        <v>12.38</v>
      </c>
      <c r="E642" s="12">
        <v>12.44</v>
      </c>
      <c r="F642" s="12">
        <v>36422500</v>
      </c>
      <c r="G642" s="12">
        <v>1195046481</v>
      </c>
      <c r="H642" s="7">
        <f t="shared" si="6"/>
        <v>-2.3547880690737891E-2</v>
      </c>
    </row>
    <row r="643" spans="1:8" x14ac:dyDescent="0.75">
      <c r="A643" s="2">
        <v>43011</v>
      </c>
      <c r="B643" s="12">
        <v>12.47</v>
      </c>
      <c r="C643" s="12">
        <v>12.49</v>
      </c>
      <c r="D643" s="12">
        <v>11.77</v>
      </c>
      <c r="E643" s="12">
        <v>12.41</v>
      </c>
      <c r="F643" s="12">
        <v>38300200</v>
      </c>
      <c r="G643" s="12">
        <v>1192482269</v>
      </c>
      <c r="H643" s="7">
        <f t="shared" si="6"/>
        <v>-4.8115477145148754E-3</v>
      </c>
    </row>
    <row r="644" spans="1:8" x14ac:dyDescent="0.75">
      <c r="A644" s="2">
        <v>43012</v>
      </c>
      <c r="B644" s="12">
        <v>12.38</v>
      </c>
      <c r="C644" s="12">
        <v>12.4</v>
      </c>
      <c r="D644" s="12">
        <v>11.95</v>
      </c>
      <c r="E644" s="12">
        <v>11.97</v>
      </c>
      <c r="F644" s="12">
        <v>23010900</v>
      </c>
      <c r="G644" s="12">
        <v>1150960517</v>
      </c>
      <c r="H644" s="7">
        <f t="shared" si="6"/>
        <v>-3.3117932148626829E-2</v>
      </c>
    </row>
    <row r="645" spans="1:8" x14ac:dyDescent="0.75">
      <c r="A645" s="2">
        <v>43013</v>
      </c>
      <c r="B645" s="12">
        <v>11.97</v>
      </c>
      <c r="C645" s="12">
        <v>12.05</v>
      </c>
      <c r="D645" s="12">
        <v>11.62</v>
      </c>
      <c r="E645" s="12">
        <v>11.95</v>
      </c>
      <c r="F645" s="12">
        <v>26552900</v>
      </c>
      <c r="G645" s="12">
        <v>1149201784</v>
      </c>
      <c r="H645" s="7">
        <f t="shared" si="6"/>
        <v>-1.6708437761070467E-3</v>
      </c>
    </row>
    <row r="646" spans="1:8" x14ac:dyDescent="0.75">
      <c r="A646" s="2">
        <v>43014</v>
      </c>
      <c r="B646" s="12">
        <v>11.94</v>
      </c>
      <c r="C646" s="12">
        <v>12.4</v>
      </c>
      <c r="D646" s="12">
        <v>11.94</v>
      </c>
      <c r="E646" s="12">
        <v>12.34</v>
      </c>
      <c r="F646" s="12">
        <v>30320700</v>
      </c>
      <c r="G646" s="12">
        <v>1187084250</v>
      </c>
      <c r="H646" s="7">
        <f t="shared" si="6"/>
        <v>3.3500837520938055E-2</v>
      </c>
    </row>
    <row r="647" spans="1:8" x14ac:dyDescent="0.75">
      <c r="A647" s="2">
        <v>43015</v>
      </c>
      <c r="B647" s="12">
        <v>12.32</v>
      </c>
      <c r="C647" s="12">
        <v>12.32</v>
      </c>
      <c r="D647" s="12">
        <v>12.09</v>
      </c>
      <c r="E647" s="12">
        <v>12.28</v>
      </c>
      <c r="F647" s="12">
        <v>18414400</v>
      </c>
      <c r="G647" s="12">
        <v>1181488790</v>
      </c>
      <c r="H647" s="7">
        <f t="shared" si="6"/>
        <v>-3.2467532467533216E-3</v>
      </c>
    </row>
    <row r="648" spans="1:8" x14ac:dyDescent="0.75">
      <c r="A648" s="2">
        <v>43016</v>
      </c>
      <c r="B648" s="12">
        <v>12.28</v>
      </c>
      <c r="C648" s="12">
        <v>12.45</v>
      </c>
      <c r="D648" s="12">
        <v>12.1</v>
      </c>
      <c r="E648" s="12">
        <v>12.12</v>
      </c>
      <c r="F648" s="12">
        <v>32447800</v>
      </c>
      <c r="G648" s="12">
        <v>1167277844</v>
      </c>
      <c r="H648" s="7">
        <f t="shared" si="6"/>
        <v>-1.3029315960912065E-2</v>
      </c>
    </row>
    <row r="649" spans="1:8" x14ac:dyDescent="0.75">
      <c r="A649" s="2">
        <v>43017</v>
      </c>
      <c r="B649" s="12">
        <v>12.12</v>
      </c>
      <c r="C649" s="12">
        <v>12.13</v>
      </c>
      <c r="D649" s="12">
        <v>11.24</v>
      </c>
      <c r="E649" s="12">
        <v>11.5</v>
      </c>
      <c r="F649" s="12">
        <v>40264100</v>
      </c>
      <c r="G649" s="12">
        <v>1107189170</v>
      </c>
      <c r="H649" s="7">
        <f t="shared" si="6"/>
        <v>-5.1155115511551094E-2</v>
      </c>
    </row>
    <row r="650" spans="1:8" x14ac:dyDescent="0.75">
      <c r="A650" s="2">
        <v>43018</v>
      </c>
      <c r="B650" s="12">
        <v>11.49</v>
      </c>
      <c r="C650" s="12">
        <v>11.66</v>
      </c>
      <c r="D650" s="12">
        <v>11.35</v>
      </c>
      <c r="E650" s="12">
        <v>11.54</v>
      </c>
      <c r="F650" s="12">
        <v>27818000</v>
      </c>
      <c r="G650" s="12">
        <v>1111542053</v>
      </c>
      <c r="H650" s="7">
        <f t="shared" si="6"/>
        <v>4.3516100957353291E-3</v>
      </c>
    </row>
    <row r="651" spans="1:8" x14ac:dyDescent="0.75">
      <c r="A651" s="2">
        <v>43019</v>
      </c>
      <c r="B651" s="12">
        <v>11.55</v>
      </c>
      <c r="C651" s="12">
        <v>11.59</v>
      </c>
      <c r="D651" s="12">
        <v>11.41</v>
      </c>
      <c r="E651" s="12">
        <v>11.49</v>
      </c>
      <c r="F651" s="12">
        <v>17991900</v>
      </c>
      <c r="G651" s="12">
        <v>1107771068</v>
      </c>
      <c r="H651" s="7">
        <f t="shared" si="6"/>
        <v>-5.1948051948052373E-3</v>
      </c>
    </row>
    <row r="652" spans="1:8" x14ac:dyDescent="0.75">
      <c r="A652" s="2">
        <v>43020</v>
      </c>
      <c r="B652" s="12">
        <v>11.51</v>
      </c>
      <c r="C652" s="12">
        <v>12.09</v>
      </c>
      <c r="D652" s="12">
        <v>11.41</v>
      </c>
      <c r="E652" s="12">
        <v>11.96</v>
      </c>
      <c r="F652" s="12">
        <v>56959300</v>
      </c>
      <c r="G652" s="12">
        <v>1153175929</v>
      </c>
      <c r="H652" s="7">
        <f t="shared" si="6"/>
        <v>3.9096437880104348E-2</v>
      </c>
    </row>
    <row r="653" spans="1:8" x14ac:dyDescent="0.75">
      <c r="A653" s="2">
        <v>43021</v>
      </c>
      <c r="B653" s="12">
        <v>12</v>
      </c>
      <c r="C653" s="12">
        <v>12.47</v>
      </c>
      <c r="D653" s="12">
        <v>11.66</v>
      </c>
      <c r="E653" s="12">
        <v>12.18</v>
      </c>
      <c r="F653" s="12">
        <v>79837000</v>
      </c>
      <c r="G653" s="12">
        <v>1174949127</v>
      </c>
      <c r="H653" s="7">
        <f t="shared" si="6"/>
        <v>1.4999999999999977E-2</v>
      </c>
    </row>
    <row r="654" spans="1:8" x14ac:dyDescent="0.75">
      <c r="A654" s="2">
        <v>43022</v>
      </c>
      <c r="B654" s="12">
        <v>12.2</v>
      </c>
      <c r="C654" s="12">
        <v>12.54</v>
      </c>
      <c r="D654" s="12">
        <v>12.06</v>
      </c>
      <c r="E654" s="12">
        <v>12.26</v>
      </c>
      <c r="F654" s="12">
        <v>38425100</v>
      </c>
      <c r="G654" s="12">
        <v>1182373931</v>
      </c>
      <c r="H654" s="7">
        <f t="shared" si="6"/>
        <v>4.9180327868852871E-3</v>
      </c>
    </row>
    <row r="655" spans="1:8" x14ac:dyDescent="0.75">
      <c r="A655" s="2">
        <v>43023</v>
      </c>
      <c r="B655" s="12">
        <v>12.24</v>
      </c>
      <c r="C655" s="12">
        <v>12.66</v>
      </c>
      <c r="D655" s="12">
        <v>11.6</v>
      </c>
      <c r="E655" s="12">
        <v>11.95</v>
      </c>
      <c r="F655" s="12">
        <v>52181800</v>
      </c>
      <c r="G655" s="12">
        <v>1153010248</v>
      </c>
      <c r="H655" s="7">
        <f t="shared" si="6"/>
        <v>-2.3692810457516415E-2</v>
      </c>
    </row>
    <row r="656" spans="1:8" x14ac:dyDescent="0.75">
      <c r="A656" s="2">
        <v>43024</v>
      </c>
      <c r="B656" s="12">
        <v>11.95</v>
      </c>
      <c r="C656" s="12">
        <v>12.1</v>
      </c>
      <c r="D656" s="12">
        <v>11.83</v>
      </c>
      <c r="E656" s="12">
        <v>11.89</v>
      </c>
      <c r="F656" s="12">
        <v>28608500</v>
      </c>
      <c r="G656" s="12">
        <v>1147468313</v>
      </c>
      <c r="H656" s="7">
        <f t="shared" ref="H656:H719" si="7">(E656-B656)/B656</f>
        <v>-5.0209205020919434E-3</v>
      </c>
    </row>
    <row r="657" spans="1:8" x14ac:dyDescent="0.75">
      <c r="A657" s="2">
        <v>43025</v>
      </c>
      <c r="B657" s="12">
        <v>11.9</v>
      </c>
      <c r="C657" s="12">
        <v>12.47</v>
      </c>
      <c r="D657" s="12">
        <v>11.74</v>
      </c>
      <c r="E657" s="12">
        <v>11.92</v>
      </c>
      <c r="F657" s="12">
        <v>75268896</v>
      </c>
      <c r="G657" s="12">
        <v>1150550090</v>
      </c>
      <c r="H657" s="7">
        <f t="shared" si="7"/>
        <v>1.6806722689075271E-3</v>
      </c>
    </row>
    <row r="658" spans="1:8" x14ac:dyDescent="0.75">
      <c r="A658" s="2">
        <v>43026</v>
      </c>
      <c r="B658" s="12">
        <v>11.92</v>
      </c>
      <c r="C658" s="12">
        <v>11.92</v>
      </c>
      <c r="D658" s="12">
        <v>10.81</v>
      </c>
      <c r="E658" s="12">
        <v>11.53</v>
      </c>
      <c r="F658" s="12">
        <v>55644800</v>
      </c>
      <c r="G658" s="12">
        <v>1113482918</v>
      </c>
      <c r="H658" s="7">
        <f t="shared" si="7"/>
        <v>-3.2718120805369177E-2</v>
      </c>
    </row>
    <row r="659" spans="1:8" x14ac:dyDescent="0.75">
      <c r="A659" s="2">
        <v>43027</v>
      </c>
      <c r="B659" s="12">
        <v>11.52</v>
      </c>
      <c r="C659" s="12">
        <v>11.61</v>
      </c>
      <c r="D659" s="12">
        <v>11.29</v>
      </c>
      <c r="E659" s="12">
        <v>11.34</v>
      </c>
      <c r="F659" s="12">
        <v>25045400</v>
      </c>
      <c r="G659" s="12">
        <v>1096081698</v>
      </c>
      <c r="H659" s="7">
        <f t="shared" si="7"/>
        <v>-1.5624999999999976E-2</v>
      </c>
    </row>
    <row r="660" spans="1:8" x14ac:dyDescent="0.75">
      <c r="A660" s="2">
        <v>43028</v>
      </c>
      <c r="B660" s="12">
        <v>11.36</v>
      </c>
      <c r="C660" s="12">
        <v>11.51</v>
      </c>
      <c r="D660" s="12">
        <v>11.22</v>
      </c>
      <c r="E660" s="12">
        <v>11.22</v>
      </c>
      <c r="F660" s="12">
        <v>28250900</v>
      </c>
      <c r="G660" s="12">
        <v>1084588576</v>
      </c>
      <c r="H660" s="7">
        <f t="shared" si="7"/>
        <v>-1.2323943661971726E-2</v>
      </c>
    </row>
    <row r="661" spans="1:8" x14ac:dyDescent="0.75">
      <c r="A661" s="2">
        <v>43029</v>
      </c>
      <c r="B661" s="12">
        <v>11.21</v>
      </c>
      <c r="C661" s="12">
        <v>11.31</v>
      </c>
      <c r="D661" s="12">
        <v>10.79</v>
      </c>
      <c r="E661" s="12">
        <v>10.92</v>
      </c>
      <c r="F661" s="12">
        <v>20451400</v>
      </c>
      <c r="G661" s="12">
        <v>1055723650</v>
      </c>
      <c r="H661" s="7">
        <f t="shared" si="7"/>
        <v>-2.5869759143621846E-2</v>
      </c>
    </row>
    <row r="662" spans="1:8" x14ac:dyDescent="0.75">
      <c r="A662" s="2">
        <v>43030</v>
      </c>
      <c r="B662" s="12">
        <v>10.93</v>
      </c>
      <c r="C662" s="12">
        <v>11.25</v>
      </c>
      <c r="D662" s="12">
        <v>10.72</v>
      </c>
      <c r="E662" s="12">
        <v>10.83</v>
      </c>
      <c r="F662" s="12">
        <v>19648600</v>
      </c>
      <c r="G662" s="12">
        <v>1047198320</v>
      </c>
      <c r="H662" s="7">
        <f t="shared" si="7"/>
        <v>-9.1491308325708735E-3</v>
      </c>
    </row>
    <row r="663" spans="1:8" x14ac:dyDescent="0.75">
      <c r="A663" s="2">
        <v>43031</v>
      </c>
      <c r="B663" s="12">
        <v>10.82</v>
      </c>
      <c r="C663" s="12">
        <v>10.82</v>
      </c>
      <c r="D663" s="12">
        <v>9.9700000000000006</v>
      </c>
      <c r="E663" s="12">
        <v>10.28</v>
      </c>
      <c r="F663" s="12">
        <v>39358200</v>
      </c>
      <c r="G663" s="12">
        <v>994176606</v>
      </c>
      <c r="H663" s="7">
        <f t="shared" si="7"/>
        <v>-4.9907578558225592E-2</v>
      </c>
    </row>
    <row r="664" spans="1:8" x14ac:dyDescent="0.75">
      <c r="A664" s="2">
        <v>43032</v>
      </c>
      <c r="B664" s="12">
        <v>10.28</v>
      </c>
      <c r="C664" s="12">
        <v>10.99</v>
      </c>
      <c r="D664" s="12">
        <v>10</v>
      </c>
      <c r="E664" s="12">
        <v>10.6</v>
      </c>
      <c r="F664" s="12">
        <v>41969800</v>
      </c>
      <c r="G664" s="12">
        <v>1025442212</v>
      </c>
      <c r="H664" s="7">
        <f t="shared" si="7"/>
        <v>3.1128404669260729E-2</v>
      </c>
    </row>
    <row r="665" spans="1:8" x14ac:dyDescent="0.75">
      <c r="A665" s="2">
        <v>43033</v>
      </c>
      <c r="B665" s="12">
        <v>10.58</v>
      </c>
      <c r="C665" s="12">
        <v>10.75</v>
      </c>
      <c r="D665" s="12">
        <v>10.3</v>
      </c>
      <c r="E665" s="12">
        <v>10.63</v>
      </c>
      <c r="F665" s="12">
        <v>25582600</v>
      </c>
      <c r="G665" s="12">
        <v>1029144029</v>
      </c>
      <c r="H665" s="7">
        <f t="shared" si="7"/>
        <v>4.7258979206049817E-3</v>
      </c>
    </row>
    <row r="666" spans="1:8" x14ac:dyDescent="0.75">
      <c r="A666" s="2">
        <v>43034</v>
      </c>
      <c r="B666" s="12">
        <v>10.62</v>
      </c>
      <c r="C666" s="12">
        <v>10.72</v>
      </c>
      <c r="D666" s="12">
        <v>10.46</v>
      </c>
      <c r="E666" s="12">
        <v>10.5</v>
      </c>
      <c r="F666" s="12">
        <v>18961900</v>
      </c>
      <c r="G666" s="12">
        <v>1016861409</v>
      </c>
      <c r="H666" s="7">
        <f t="shared" si="7"/>
        <v>-1.1299435028248515E-2</v>
      </c>
    </row>
    <row r="667" spans="1:8" x14ac:dyDescent="0.75">
      <c r="A667" s="2">
        <v>43035</v>
      </c>
      <c r="B667" s="12">
        <v>10.49</v>
      </c>
      <c r="C667" s="12">
        <v>10.56</v>
      </c>
      <c r="D667" s="12">
        <v>10.32</v>
      </c>
      <c r="E667" s="12">
        <v>10.39</v>
      </c>
      <c r="F667" s="12">
        <v>21540100</v>
      </c>
      <c r="G667" s="12">
        <v>1006060594</v>
      </c>
      <c r="H667" s="7">
        <f t="shared" si="7"/>
        <v>-9.532888465204923E-3</v>
      </c>
    </row>
    <row r="668" spans="1:8" x14ac:dyDescent="0.75">
      <c r="A668" s="2">
        <v>43036</v>
      </c>
      <c r="B668" s="12">
        <v>10.4</v>
      </c>
      <c r="C668" s="12">
        <v>10.68</v>
      </c>
      <c r="D668" s="12">
        <v>10.29</v>
      </c>
      <c r="E668" s="12">
        <v>10.55</v>
      </c>
      <c r="F668" s="12">
        <v>24204100</v>
      </c>
      <c r="G668" s="12">
        <v>1022365574</v>
      </c>
      <c r="H668" s="7">
        <f t="shared" si="7"/>
        <v>1.4423076923076957E-2</v>
      </c>
    </row>
    <row r="669" spans="1:8" x14ac:dyDescent="0.75">
      <c r="A669" s="2">
        <v>43037</v>
      </c>
      <c r="B669" s="12">
        <v>10.59</v>
      </c>
      <c r="C669" s="12">
        <v>11.2</v>
      </c>
      <c r="D669" s="12">
        <v>10.59</v>
      </c>
      <c r="E669" s="12">
        <v>10.86</v>
      </c>
      <c r="F669" s="12">
        <v>65005200</v>
      </c>
      <c r="G669" s="12">
        <v>1052343080</v>
      </c>
      <c r="H669" s="7">
        <f t="shared" si="7"/>
        <v>2.5495750708215258E-2</v>
      </c>
    </row>
    <row r="670" spans="1:8" x14ac:dyDescent="0.75">
      <c r="A670" s="2">
        <v>43038</v>
      </c>
      <c r="B670" s="12">
        <v>10.84</v>
      </c>
      <c r="C670" s="12">
        <v>10.97</v>
      </c>
      <c r="D670" s="12">
        <v>10.8</v>
      </c>
      <c r="E670" s="12">
        <v>10.87</v>
      </c>
      <c r="F670" s="12">
        <v>20081700</v>
      </c>
      <c r="G670" s="12">
        <v>1054316893</v>
      </c>
      <c r="H670" s="7">
        <f t="shared" si="7"/>
        <v>2.7675276752766936E-3</v>
      </c>
    </row>
    <row r="671" spans="1:8" x14ac:dyDescent="0.75">
      <c r="A671" s="2">
        <v>43039</v>
      </c>
      <c r="B671" s="12">
        <v>10.87</v>
      </c>
      <c r="C671" s="12">
        <v>10.94</v>
      </c>
      <c r="D671" s="12">
        <v>10.62</v>
      </c>
      <c r="E671" s="12">
        <v>10.62</v>
      </c>
      <c r="F671" s="12">
        <v>27241200</v>
      </c>
      <c r="G671" s="12">
        <v>1030407282</v>
      </c>
      <c r="H671" s="7">
        <f t="shared" si="7"/>
        <v>-2.2999080036798531E-2</v>
      </c>
    </row>
    <row r="672" spans="1:8" x14ac:dyDescent="0.75">
      <c r="A672" s="2">
        <v>43040</v>
      </c>
      <c r="B672" s="12">
        <v>10.6</v>
      </c>
      <c r="C672" s="12">
        <v>10.67</v>
      </c>
      <c r="D672" s="12">
        <v>10.25</v>
      </c>
      <c r="E672" s="12">
        <v>10.26</v>
      </c>
      <c r="F672" s="12">
        <v>30011800</v>
      </c>
      <c r="G672" s="12">
        <v>995949500</v>
      </c>
      <c r="H672" s="7">
        <f t="shared" si="7"/>
        <v>-3.2075471698113193E-2</v>
      </c>
    </row>
    <row r="673" spans="1:8" x14ac:dyDescent="0.75">
      <c r="A673" s="2">
        <v>43041</v>
      </c>
      <c r="B673" s="12">
        <v>10.27</v>
      </c>
      <c r="C673" s="12">
        <v>10.38</v>
      </c>
      <c r="D673" s="12">
        <v>9.82</v>
      </c>
      <c r="E673" s="12">
        <v>10.24</v>
      </c>
      <c r="F673" s="12">
        <v>39190200</v>
      </c>
      <c r="G673" s="12">
        <v>993902494</v>
      </c>
      <c r="H673" s="7">
        <f t="shared" si="7"/>
        <v>-2.9211295034079223E-3</v>
      </c>
    </row>
    <row r="674" spans="1:8" x14ac:dyDescent="0.75">
      <c r="A674" s="2">
        <v>43042</v>
      </c>
      <c r="B674" s="12">
        <v>10.24</v>
      </c>
      <c r="C674" s="12">
        <v>12.73</v>
      </c>
      <c r="D674" s="12">
        <v>10.199999999999999</v>
      </c>
      <c r="E674" s="12">
        <v>12.66</v>
      </c>
      <c r="F674" s="12">
        <v>146543008</v>
      </c>
      <c r="G674" s="12">
        <v>1229607054</v>
      </c>
      <c r="H674" s="7">
        <f t="shared" si="7"/>
        <v>0.236328125</v>
      </c>
    </row>
    <row r="675" spans="1:8" x14ac:dyDescent="0.75">
      <c r="A675" s="2">
        <v>43043</v>
      </c>
      <c r="B675" s="12">
        <v>12.63</v>
      </c>
      <c r="C675" s="12">
        <v>12.65</v>
      </c>
      <c r="D675" s="12">
        <v>11.23</v>
      </c>
      <c r="E675" s="12">
        <v>11.89</v>
      </c>
      <c r="F675" s="12">
        <v>149319008</v>
      </c>
      <c r="G675" s="12">
        <v>1155057878</v>
      </c>
      <c r="H675" s="7">
        <f t="shared" si="7"/>
        <v>-5.8590657165479031E-2</v>
      </c>
    </row>
    <row r="676" spans="1:8" x14ac:dyDescent="0.75">
      <c r="A676" s="2">
        <v>43044</v>
      </c>
      <c r="B676" s="12">
        <v>11.86</v>
      </c>
      <c r="C676" s="12">
        <v>14.23</v>
      </c>
      <c r="D676" s="12">
        <v>11.8</v>
      </c>
      <c r="E676" s="12">
        <v>13.24</v>
      </c>
      <c r="F676" s="12">
        <v>333395008</v>
      </c>
      <c r="G676" s="12">
        <v>1286744654</v>
      </c>
      <c r="H676" s="7">
        <f t="shared" si="7"/>
        <v>0.11635750421585167</v>
      </c>
    </row>
    <row r="677" spans="1:8" x14ac:dyDescent="0.75">
      <c r="A677" s="2">
        <v>43045</v>
      </c>
      <c r="B677" s="12">
        <v>13.3</v>
      </c>
      <c r="C677" s="12">
        <v>15.64</v>
      </c>
      <c r="D677" s="12">
        <v>13.13</v>
      </c>
      <c r="E677" s="12">
        <v>14.33</v>
      </c>
      <c r="F677" s="12">
        <v>435668000</v>
      </c>
      <c r="G677" s="12">
        <v>1393049850</v>
      </c>
      <c r="H677" s="7">
        <f t="shared" si="7"/>
        <v>7.7443609022556342E-2</v>
      </c>
    </row>
    <row r="678" spans="1:8" x14ac:dyDescent="0.75">
      <c r="A678" s="2">
        <v>43046</v>
      </c>
      <c r="B678" s="12">
        <v>14.14</v>
      </c>
      <c r="C678" s="12">
        <v>14.99</v>
      </c>
      <c r="D678" s="12">
        <v>13.58</v>
      </c>
      <c r="E678" s="12">
        <v>13.92</v>
      </c>
      <c r="F678" s="12">
        <v>173760992</v>
      </c>
      <c r="G678" s="12">
        <v>1353625760</v>
      </c>
      <c r="H678" s="7">
        <f t="shared" si="7"/>
        <v>-1.5558698727015603E-2</v>
      </c>
    </row>
    <row r="679" spans="1:8" x14ac:dyDescent="0.75">
      <c r="A679" s="2">
        <v>43047</v>
      </c>
      <c r="B679" s="12">
        <v>14.09</v>
      </c>
      <c r="C679" s="12">
        <v>14.43</v>
      </c>
      <c r="D679" s="12">
        <v>13.73</v>
      </c>
      <c r="E679" s="12">
        <v>14.02</v>
      </c>
      <c r="F679" s="12">
        <v>139534000</v>
      </c>
      <c r="G679" s="12">
        <v>1363672191</v>
      </c>
      <c r="H679" s="7">
        <f t="shared" si="7"/>
        <v>-4.9680624556423195E-3</v>
      </c>
    </row>
    <row r="680" spans="1:8" x14ac:dyDescent="0.75">
      <c r="A680" s="2">
        <v>43048</v>
      </c>
      <c r="B680" s="12">
        <v>13.98</v>
      </c>
      <c r="C680" s="12">
        <v>14.5</v>
      </c>
      <c r="D680" s="12">
        <v>13.9</v>
      </c>
      <c r="E680" s="12">
        <v>14.21</v>
      </c>
      <c r="F680" s="12">
        <v>129201000</v>
      </c>
      <c r="G680" s="12">
        <v>1382413467</v>
      </c>
      <c r="H680" s="7">
        <f t="shared" si="7"/>
        <v>1.6452074391988585E-2</v>
      </c>
    </row>
    <row r="681" spans="1:8" x14ac:dyDescent="0.75">
      <c r="A681" s="2">
        <v>43049</v>
      </c>
      <c r="B681" s="12">
        <v>14.19</v>
      </c>
      <c r="C681" s="12">
        <v>15.35</v>
      </c>
      <c r="D681" s="12">
        <v>13.92</v>
      </c>
      <c r="E681" s="12">
        <v>14.6</v>
      </c>
      <c r="F681" s="12">
        <v>299856992</v>
      </c>
      <c r="G681" s="12">
        <v>1421180862</v>
      </c>
      <c r="H681" s="7">
        <f t="shared" si="7"/>
        <v>2.8893587033121927E-2</v>
      </c>
    </row>
    <row r="682" spans="1:8" x14ac:dyDescent="0.75">
      <c r="A682" s="2">
        <v>43050</v>
      </c>
      <c r="B682" s="12">
        <v>14.62</v>
      </c>
      <c r="C682" s="12">
        <v>19.809999999999999</v>
      </c>
      <c r="D682" s="12">
        <v>14.59</v>
      </c>
      <c r="E682" s="12">
        <v>19.420000000000002</v>
      </c>
      <c r="F682" s="12">
        <v>958982016</v>
      </c>
      <c r="G682" s="12">
        <v>1890696045</v>
      </c>
      <c r="H682" s="7">
        <f t="shared" si="7"/>
        <v>0.32831737346101247</v>
      </c>
    </row>
    <row r="683" spans="1:8" x14ac:dyDescent="0.75">
      <c r="A683" s="2">
        <v>43051</v>
      </c>
      <c r="B683" s="12">
        <v>19.46</v>
      </c>
      <c r="C683" s="12">
        <v>21.75</v>
      </c>
      <c r="D683" s="12">
        <v>15.04</v>
      </c>
      <c r="E683" s="12">
        <v>15.18</v>
      </c>
      <c r="F683" s="12">
        <v>697452992</v>
      </c>
      <c r="G683" s="12">
        <v>1478652812</v>
      </c>
      <c r="H683" s="7">
        <f t="shared" si="7"/>
        <v>-0.21993833504624877</v>
      </c>
    </row>
    <row r="684" spans="1:8" x14ac:dyDescent="0.75">
      <c r="A684" s="2">
        <v>43052</v>
      </c>
      <c r="B684" s="12">
        <v>15.31</v>
      </c>
      <c r="C684" s="12">
        <v>16.66</v>
      </c>
      <c r="D684" s="12">
        <v>14.47</v>
      </c>
      <c r="E684" s="12">
        <v>16.11</v>
      </c>
      <c r="F684" s="12">
        <v>350880000</v>
      </c>
      <c r="G684" s="12">
        <v>1568963094</v>
      </c>
      <c r="H684" s="7">
        <f t="shared" si="7"/>
        <v>5.2253429131286666E-2</v>
      </c>
    </row>
    <row r="685" spans="1:8" x14ac:dyDescent="0.75">
      <c r="A685" s="2">
        <v>43053</v>
      </c>
      <c r="B685" s="12">
        <v>16.079999999999998</v>
      </c>
      <c r="C685" s="12">
        <v>18.739999999999998</v>
      </c>
      <c r="D685" s="12">
        <v>16.079999999999998</v>
      </c>
      <c r="E685" s="12">
        <v>17.87</v>
      </c>
      <c r="F685" s="12">
        <v>449737984</v>
      </c>
      <c r="G685" s="12">
        <v>1740993908</v>
      </c>
      <c r="H685" s="7">
        <f t="shared" si="7"/>
        <v>0.11131840796019918</v>
      </c>
    </row>
    <row r="686" spans="1:8" x14ac:dyDescent="0.75">
      <c r="A686" s="2">
        <v>43054</v>
      </c>
      <c r="B686" s="12">
        <v>17.84</v>
      </c>
      <c r="C686" s="12">
        <v>17.920000000000002</v>
      </c>
      <c r="D686" s="12">
        <v>17.21</v>
      </c>
      <c r="E686" s="12">
        <v>17.55</v>
      </c>
      <c r="F686" s="12">
        <v>149567008</v>
      </c>
      <c r="G686" s="12">
        <v>1710555789</v>
      </c>
      <c r="H686" s="7">
        <f t="shared" si="7"/>
        <v>-1.6255605381165873E-2</v>
      </c>
    </row>
    <row r="687" spans="1:8" x14ac:dyDescent="0.75">
      <c r="A687" s="2">
        <v>43055</v>
      </c>
      <c r="B687" s="12">
        <v>17.5</v>
      </c>
      <c r="C687" s="12">
        <v>17.5</v>
      </c>
      <c r="D687" s="12">
        <v>16.39</v>
      </c>
      <c r="E687" s="12">
        <v>16.88</v>
      </c>
      <c r="F687" s="12">
        <v>182720992</v>
      </c>
      <c r="G687" s="12">
        <v>1646040298</v>
      </c>
      <c r="H687" s="7">
        <f t="shared" si="7"/>
        <v>-3.5428571428571483E-2</v>
      </c>
    </row>
    <row r="688" spans="1:8" x14ac:dyDescent="0.75">
      <c r="A688" s="2">
        <v>43056</v>
      </c>
      <c r="B688" s="12">
        <v>16.77</v>
      </c>
      <c r="C688" s="12">
        <v>17.579999999999998</v>
      </c>
      <c r="D688" s="12">
        <v>16.760000000000002</v>
      </c>
      <c r="E688" s="12">
        <v>17.239999999999998</v>
      </c>
      <c r="F688" s="12">
        <v>150956992</v>
      </c>
      <c r="G688" s="12">
        <v>1682062260</v>
      </c>
      <c r="H688" s="7">
        <f t="shared" si="7"/>
        <v>2.8026237328562843E-2</v>
      </c>
    </row>
    <row r="689" spans="1:8" x14ac:dyDescent="0.75">
      <c r="A689" s="2">
        <v>43057</v>
      </c>
      <c r="B689" s="12">
        <v>17.21</v>
      </c>
      <c r="C689" s="12">
        <v>18.12</v>
      </c>
      <c r="D689" s="12">
        <v>17</v>
      </c>
      <c r="E689" s="12">
        <v>17.72</v>
      </c>
      <c r="F689" s="12">
        <v>159452992</v>
      </c>
      <c r="G689" s="12">
        <v>1728856893</v>
      </c>
      <c r="H689" s="7">
        <f t="shared" si="7"/>
        <v>2.9633933759442066E-2</v>
      </c>
    </row>
    <row r="690" spans="1:8" x14ac:dyDescent="0.75">
      <c r="A690" s="2">
        <v>43058</v>
      </c>
      <c r="B690" s="12">
        <v>17.73</v>
      </c>
      <c r="C690" s="12">
        <v>18.07</v>
      </c>
      <c r="D690" s="12">
        <v>17.579999999999998</v>
      </c>
      <c r="E690" s="12">
        <v>17.920000000000002</v>
      </c>
      <c r="F690" s="12">
        <v>110618000</v>
      </c>
      <c r="G690" s="12">
        <v>1748754545</v>
      </c>
      <c r="H690" s="7">
        <f t="shared" si="7"/>
        <v>1.071630005640165E-2</v>
      </c>
    </row>
    <row r="691" spans="1:8" x14ac:dyDescent="0.75">
      <c r="A691" s="2">
        <v>43059</v>
      </c>
      <c r="B691" s="12">
        <v>17.940000000000001</v>
      </c>
      <c r="C691" s="12">
        <v>18.68</v>
      </c>
      <c r="D691" s="12">
        <v>17.84</v>
      </c>
      <c r="E691" s="12">
        <v>18.39</v>
      </c>
      <c r="F691" s="12">
        <v>147752000</v>
      </c>
      <c r="G691" s="12">
        <v>1796022465</v>
      </c>
      <c r="H691" s="7">
        <f t="shared" si="7"/>
        <v>2.5083612040133738E-2</v>
      </c>
    </row>
    <row r="692" spans="1:8" x14ac:dyDescent="0.75">
      <c r="A692" s="2">
        <v>43060</v>
      </c>
      <c r="B692" s="12">
        <v>18.399999999999999</v>
      </c>
      <c r="C692" s="12">
        <v>18.47</v>
      </c>
      <c r="D692" s="12">
        <v>17.28</v>
      </c>
      <c r="E692" s="12">
        <v>17.8</v>
      </c>
      <c r="F692" s="12">
        <v>186210000</v>
      </c>
      <c r="G692" s="12">
        <v>1738471067</v>
      </c>
      <c r="H692" s="7">
        <f t="shared" si="7"/>
        <v>-3.2608695652173801E-2</v>
      </c>
    </row>
    <row r="693" spans="1:8" x14ac:dyDescent="0.75">
      <c r="A693" s="2">
        <v>43061</v>
      </c>
      <c r="B693" s="12">
        <v>17.739999999999998</v>
      </c>
      <c r="C693" s="12">
        <v>18.149999999999999</v>
      </c>
      <c r="D693" s="12">
        <v>17.73</v>
      </c>
      <c r="E693" s="12">
        <v>17.989999999999998</v>
      </c>
      <c r="F693" s="12">
        <v>93779000</v>
      </c>
      <c r="G693" s="12">
        <v>1757824409</v>
      </c>
      <c r="H693" s="7">
        <f t="shared" si="7"/>
        <v>1.4092446448703496E-2</v>
      </c>
    </row>
    <row r="694" spans="1:8" x14ac:dyDescent="0.75">
      <c r="A694" s="2">
        <v>43062</v>
      </c>
      <c r="B694" s="12">
        <v>18.02</v>
      </c>
      <c r="C694" s="12">
        <v>18.77</v>
      </c>
      <c r="D694" s="12">
        <v>17.77</v>
      </c>
      <c r="E694" s="12">
        <v>18.23</v>
      </c>
      <c r="F694" s="12">
        <v>186523008</v>
      </c>
      <c r="G694" s="12">
        <v>1781155822</v>
      </c>
      <c r="H694" s="7">
        <f t="shared" si="7"/>
        <v>1.1653718091010037E-2</v>
      </c>
    </row>
    <row r="695" spans="1:8" x14ac:dyDescent="0.75">
      <c r="A695" s="2">
        <v>43063</v>
      </c>
      <c r="B695" s="12">
        <v>18.260000000000002</v>
      </c>
      <c r="C695" s="12">
        <v>21.76</v>
      </c>
      <c r="D695" s="12">
        <v>18.07</v>
      </c>
      <c r="E695" s="12">
        <v>21.45</v>
      </c>
      <c r="F695" s="12">
        <v>373044992</v>
      </c>
      <c r="G695" s="12">
        <v>2096902102</v>
      </c>
      <c r="H695" s="7">
        <f t="shared" si="7"/>
        <v>0.17469879518072276</v>
      </c>
    </row>
    <row r="696" spans="1:8" x14ac:dyDescent="0.75">
      <c r="A696" s="2">
        <v>43064</v>
      </c>
      <c r="B696" s="12">
        <v>21.33</v>
      </c>
      <c r="C696" s="12">
        <v>22.75</v>
      </c>
      <c r="D696" s="12">
        <v>20.21</v>
      </c>
      <c r="E696" s="12">
        <v>21.71</v>
      </c>
      <c r="F696" s="12">
        <v>370135008</v>
      </c>
      <c r="G696" s="12">
        <v>2122704405</v>
      </c>
      <c r="H696" s="7">
        <f t="shared" si="7"/>
        <v>1.7815283638068568E-2</v>
      </c>
    </row>
    <row r="697" spans="1:8" x14ac:dyDescent="0.75">
      <c r="A697" s="2">
        <v>43065</v>
      </c>
      <c r="B697" s="12">
        <v>21.73</v>
      </c>
      <c r="C697" s="12">
        <v>22.61</v>
      </c>
      <c r="D697" s="12">
        <v>21.35</v>
      </c>
      <c r="E697" s="12">
        <v>22.22</v>
      </c>
      <c r="F697" s="12">
        <v>494332992</v>
      </c>
      <c r="G697" s="12">
        <v>2173326720</v>
      </c>
      <c r="H697" s="7">
        <f t="shared" si="7"/>
        <v>2.2549470777726573E-2</v>
      </c>
    </row>
    <row r="698" spans="1:8" x14ac:dyDescent="0.75">
      <c r="A698" s="2">
        <v>43066</v>
      </c>
      <c r="B698" s="12">
        <v>22.16</v>
      </c>
      <c r="C698" s="12">
        <v>26.55</v>
      </c>
      <c r="D698" s="12">
        <v>21.7</v>
      </c>
      <c r="E698" s="12">
        <v>25.75</v>
      </c>
      <c r="F698" s="12">
        <v>718945024</v>
      </c>
      <c r="G698" s="12">
        <v>2520220899</v>
      </c>
      <c r="H698" s="7">
        <f t="shared" si="7"/>
        <v>0.16200361010830325</v>
      </c>
    </row>
    <row r="699" spans="1:8" x14ac:dyDescent="0.75">
      <c r="A699" s="2">
        <v>43067</v>
      </c>
      <c r="B699" s="12">
        <v>25.74</v>
      </c>
      <c r="C699" s="12">
        <v>34.85</v>
      </c>
      <c r="D699" s="12">
        <v>25.6</v>
      </c>
      <c r="E699" s="12">
        <v>33.979999999999997</v>
      </c>
      <c r="F699" s="12">
        <v>1640679936</v>
      </c>
      <c r="G699" s="12">
        <v>3326669269</v>
      </c>
      <c r="H699" s="7">
        <f t="shared" si="7"/>
        <v>0.32012432012432007</v>
      </c>
    </row>
    <row r="700" spans="1:8" x14ac:dyDescent="0.75">
      <c r="A700" s="2">
        <v>43068</v>
      </c>
      <c r="B700" s="12">
        <v>33.99</v>
      </c>
      <c r="C700" s="12">
        <v>34.25</v>
      </c>
      <c r="D700" s="12">
        <v>24.67</v>
      </c>
      <c r="E700" s="12">
        <v>25.42</v>
      </c>
      <c r="F700" s="12">
        <v>919393024</v>
      </c>
      <c r="G700" s="12">
        <v>2489444179</v>
      </c>
      <c r="H700" s="7">
        <f t="shared" si="7"/>
        <v>-0.2521329802883201</v>
      </c>
    </row>
    <row r="701" spans="1:8" x14ac:dyDescent="0.75">
      <c r="A701" s="2">
        <v>43069</v>
      </c>
      <c r="B701" s="12">
        <v>26.01</v>
      </c>
      <c r="C701" s="12">
        <v>29.44</v>
      </c>
      <c r="D701" s="12">
        <v>22.59</v>
      </c>
      <c r="E701" s="12">
        <v>28.19</v>
      </c>
      <c r="F701" s="12">
        <v>968075008</v>
      </c>
      <c r="G701" s="12">
        <v>2761260176</v>
      </c>
      <c r="H701" s="7">
        <f t="shared" si="7"/>
        <v>8.3813917723952316E-2</v>
      </c>
    </row>
    <row r="702" spans="1:8" x14ac:dyDescent="0.75">
      <c r="A702" s="2">
        <v>43070</v>
      </c>
      <c r="B702" s="12">
        <v>27.95</v>
      </c>
      <c r="C702" s="12">
        <v>31.54</v>
      </c>
      <c r="D702" s="12">
        <v>25.5</v>
      </c>
      <c r="E702" s="12">
        <v>31.2</v>
      </c>
      <c r="F702" s="12">
        <v>853734976</v>
      </c>
      <c r="G702" s="12">
        <v>3057586190</v>
      </c>
      <c r="H702" s="7">
        <f t="shared" si="7"/>
        <v>0.11627906976744186</v>
      </c>
    </row>
    <row r="703" spans="1:8" x14ac:dyDescent="0.75">
      <c r="A703" s="2">
        <v>43071</v>
      </c>
      <c r="B703" s="12">
        <v>31.18</v>
      </c>
      <c r="C703" s="12">
        <v>32.659999999999997</v>
      </c>
      <c r="D703" s="12">
        <v>29.81</v>
      </c>
      <c r="E703" s="12">
        <v>30.8</v>
      </c>
      <c r="F703" s="12">
        <v>605113024</v>
      </c>
      <c r="G703" s="12">
        <v>3018997143</v>
      </c>
      <c r="H703" s="7">
        <f t="shared" si="7"/>
        <v>-1.2187299550994195E-2</v>
      </c>
    </row>
    <row r="704" spans="1:8" x14ac:dyDescent="0.75">
      <c r="A704" s="2">
        <v>43072</v>
      </c>
      <c r="B704" s="12">
        <v>30.77</v>
      </c>
      <c r="C704" s="12">
        <v>31.79</v>
      </c>
      <c r="D704" s="12">
        <v>29.87</v>
      </c>
      <c r="E704" s="12">
        <v>30.46</v>
      </c>
      <c r="F704" s="12">
        <v>401675008</v>
      </c>
      <c r="G704" s="12">
        <v>2986400881</v>
      </c>
      <c r="H704" s="7">
        <f t="shared" si="7"/>
        <v>-1.0074748131296676E-2</v>
      </c>
    </row>
    <row r="705" spans="1:8" x14ac:dyDescent="0.75">
      <c r="A705" s="2">
        <v>43073</v>
      </c>
      <c r="B705" s="12">
        <v>30.44</v>
      </c>
      <c r="C705" s="12">
        <v>30.88</v>
      </c>
      <c r="D705" s="12">
        <v>29.62</v>
      </c>
      <c r="E705" s="12">
        <v>30.4</v>
      </c>
      <c r="F705" s="12">
        <v>274351008</v>
      </c>
      <c r="G705" s="12">
        <v>2981411645</v>
      </c>
      <c r="H705" s="7">
        <f t="shared" si="7"/>
        <v>-1.3140604467806406E-3</v>
      </c>
    </row>
    <row r="706" spans="1:8" x14ac:dyDescent="0.75">
      <c r="A706" s="2">
        <v>43074</v>
      </c>
      <c r="B706" s="12">
        <v>30.4</v>
      </c>
      <c r="C706" s="12">
        <v>31.23</v>
      </c>
      <c r="D706" s="12">
        <v>29.58</v>
      </c>
      <c r="E706" s="12">
        <v>30.39</v>
      </c>
      <c r="F706" s="12">
        <v>331676992</v>
      </c>
      <c r="G706" s="12">
        <v>2981320807</v>
      </c>
      <c r="H706" s="7">
        <f t="shared" si="7"/>
        <v>-3.2894736842098719E-4</v>
      </c>
    </row>
    <row r="707" spans="1:8" x14ac:dyDescent="0.75">
      <c r="A707" s="2">
        <v>43075</v>
      </c>
      <c r="B707" s="12">
        <v>30.49</v>
      </c>
      <c r="C707" s="12">
        <v>30.51</v>
      </c>
      <c r="D707" s="12">
        <v>27.31</v>
      </c>
      <c r="E707" s="12">
        <v>27.86</v>
      </c>
      <c r="F707" s="12">
        <v>407100000</v>
      </c>
      <c r="G707" s="12">
        <v>2734701359</v>
      </c>
      <c r="H707" s="7">
        <f t="shared" si="7"/>
        <v>-8.6257789439160348E-2</v>
      </c>
    </row>
    <row r="708" spans="1:8" x14ac:dyDescent="0.75">
      <c r="A708" s="2">
        <v>43076</v>
      </c>
      <c r="B708" s="12">
        <v>27.9</v>
      </c>
      <c r="C708" s="12">
        <v>30.04</v>
      </c>
      <c r="D708" s="12">
        <v>26.77</v>
      </c>
      <c r="E708" s="12">
        <v>26.82</v>
      </c>
      <c r="F708" s="12">
        <v>449012992</v>
      </c>
      <c r="G708" s="12">
        <v>2633283186</v>
      </c>
      <c r="H708" s="7">
        <f t="shared" si="7"/>
        <v>-3.8709677419354778E-2</v>
      </c>
    </row>
    <row r="709" spans="1:8" x14ac:dyDescent="0.75">
      <c r="A709" s="2">
        <v>43077</v>
      </c>
      <c r="B709" s="12">
        <v>26.89</v>
      </c>
      <c r="C709" s="12">
        <v>30.05</v>
      </c>
      <c r="D709" s="12">
        <v>25.45</v>
      </c>
      <c r="E709" s="12">
        <v>30.05</v>
      </c>
      <c r="F709" s="12">
        <v>581400000</v>
      </c>
      <c r="G709" s="12">
        <v>2951454570</v>
      </c>
      <c r="H709" s="7">
        <f t="shared" si="7"/>
        <v>0.11751580513201934</v>
      </c>
    </row>
    <row r="710" spans="1:8" x14ac:dyDescent="0.75">
      <c r="A710" s="2">
        <v>43078</v>
      </c>
      <c r="B710" s="12">
        <v>29.77</v>
      </c>
      <c r="C710" s="12">
        <v>33.049999999999997</v>
      </c>
      <c r="D710" s="12">
        <v>26.72</v>
      </c>
      <c r="E710" s="12">
        <v>29.09</v>
      </c>
      <c r="F710" s="12">
        <v>585616000</v>
      </c>
      <c r="G710" s="12">
        <v>2858098472</v>
      </c>
      <c r="H710" s="7">
        <f t="shared" si="7"/>
        <v>-2.2841787033926763E-2</v>
      </c>
    </row>
    <row r="711" spans="1:8" x14ac:dyDescent="0.75">
      <c r="A711" s="2">
        <v>43079</v>
      </c>
      <c r="B711" s="12">
        <v>29.22</v>
      </c>
      <c r="C711" s="12">
        <v>29.22</v>
      </c>
      <c r="D711" s="12">
        <v>24.2</v>
      </c>
      <c r="E711" s="12">
        <v>26.51</v>
      </c>
      <c r="F711" s="12">
        <v>463748000</v>
      </c>
      <c r="G711" s="12">
        <v>2604940401</v>
      </c>
      <c r="H711" s="7">
        <f t="shared" si="7"/>
        <v>-9.274469541409984E-2</v>
      </c>
    </row>
    <row r="712" spans="1:8" x14ac:dyDescent="0.75">
      <c r="A712" s="2">
        <v>43080</v>
      </c>
      <c r="B712" s="12">
        <v>26.48</v>
      </c>
      <c r="C712" s="12">
        <v>29.43</v>
      </c>
      <c r="D712" s="12">
        <v>26.48</v>
      </c>
      <c r="E712" s="12">
        <v>27.64</v>
      </c>
      <c r="F712" s="12">
        <v>470359008</v>
      </c>
      <c r="G712" s="12">
        <v>2717272222</v>
      </c>
      <c r="H712" s="7">
        <f t="shared" si="7"/>
        <v>4.3806646525679761E-2</v>
      </c>
    </row>
    <row r="713" spans="1:8" x14ac:dyDescent="0.75">
      <c r="A713" s="2">
        <v>43081</v>
      </c>
      <c r="B713" s="12">
        <v>27.75</v>
      </c>
      <c r="C713" s="12">
        <v>33.39</v>
      </c>
      <c r="D713" s="12">
        <v>27.42</v>
      </c>
      <c r="E713" s="12">
        <v>30.32</v>
      </c>
      <c r="F713" s="12">
        <v>819044992</v>
      </c>
      <c r="G713" s="12">
        <v>2981089979</v>
      </c>
      <c r="H713" s="7">
        <f t="shared" si="7"/>
        <v>9.2612612612612624E-2</v>
      </c>
    </row>
    <row r="714" spans="1:8" x14ac:dyDescent="0.75">
      <c r="A714" s="2">
        <v>43082</v>
      </c>
      <c r="B714" s="12">
        <v>30.29</v>
      </c>
      <c r="C714" s="12">
        <v>33.24</v>
      </c>
      <c r="D714" s="12">
        <v>27.95</v>
      </c>
      <c r="E714" s="12">
        <v>29.72</v>
      </c>
      <c r="F714" s="12">
        <v>688510976</v>
      </c>
      <c r="G714" s="12">
        <v>2922980922</v>
      </c>
      <c r="H714" s="7">
        <f t="shared" si="7"/>
        <v>-1.8818091779465178E-2</v>
      </c>
    </row>
    <row r="715" spans="1:8" x14ac:dyDescent="0.75">
      <c r="A715" s="2">
        <v>43083</v>
      </c>
      <c r="B715" s="12">
        <v>29.64</v>
      </c>
      <c r="C715" s="12">
        <v>34.07</v>
      </c>
      <c r="D715" s="12">
        <v>29.61</v>
      </c>
      <c r="E715" s="12">
        <v>31.96</v>
      </c>
      <c r="F715" s="12">
        <v>632755008</v>
      </c>
      <c r="G715" s="12">
        <v>3144202883</v>
      </c>
      <c r="H715" s="7">
        <f t="shared" si="7"/>
        <v>7.8272604588394065E-2</v>
      </c>
    </row>
    <row r="716" spans="1:8" x14ac:dyDescent="0.75">
      <c r="A716" s="2">
        <v>43084</v>
      </c>
      <c r="B716" s="12">
        <v>32.020000000000003</v>
      </c>
      <c r="C716" s="12">
        <v>32.700000000000003</v>
      </c>
      <c r="D716" s="12">
        <v>28.47</v>
      </c>
      <c r="E716" s="12">
        <v>32.090000000000003</v>
      </c>
      <c r="F716" s="12">
        <v>526729984</v>
      </c>
      <c r="G716" s="12">
        <v>3157094237</v>
      </c>
      <c r="H716" s="7">
        <f t="shared" si="7"/>
        <v>2.186133666458472E-3</v>
      </c>
    </row>
    <row r="717" spans="1:8" x14ac:dyDescent="0.75">
      <c r="A717" s="2">
        <v>43085</v>
      </c>
      <c r="B717" s="12">
        <v>32.03</v>
      </c>
      <c r="C717" s="12">
        <v>39.020000000000003</v>
      </c>
      <c r="D717" s="12">
        <v>31.3</v>
      </c>
      <c r="E717" s="12">
        <v>34.78</v>
      </c>
      <c r="F717" s="12">
        <v>1104770048</v>
      </c>
      <c r="G717" s="12">
        <v>3422961215</v>
      </c>
      <c r="H717" s="7">
        <f t="shared" si="7"/>
        <v>8.5857009054011862E-2</v>
      </c>
    </row>
    <row r="718" spans="1:8" x14ac:dyDescent="0.75">
      <c r="A718" s="2">
        <v>43086</v>
      </c>
      <c r="B718" s="12">
        <v>34.78</v>
      </c>
      <c r="C718" s="12">
        <v>36.409999999999997</v>
      </c>
      <c r="D718" s="12">
        <v>34.200000000000003</v>
      </c>
      <c r="E718" s="12">
        <v>34.79</v>
      </c>
      <c r="F718" s="12">
        <v>428825984</v>
      </c>
      <c r="G718" s="12">
        <v>3424596336</v>
      </c>
      <c r="H718" s="7">
        <f t="shared" si="7"/>
        <v>2.8752156411725161E-4</v>
      </c>
    </row>
    <row r="719" spans="1:8" x14ac:dyDescent="0.75">
      <c r="A719" s="2">
        <v>43087</v>
      </c>
      <c r="B719" s="12">
        <v>34.85</v>
      </c>
      <c r="C719" s="12">
        <v>42.4</v>
      </c>
      <c r="D719" s="12">
        <v>32.53</v>
      </c>
      <c r="E719" s="12">
        <v>39.4</v>
      </c>
      <c r="F719" s="12">
        <v>1072099968</v>
      </c>
      <c r="G719" s="12">
        <v>3879505389</v>
      </c>
      <c r="H719" s="7">
        <f t="shared" si="7"/>
        <v>0.13055954088952645</v>
      </c>
    </row>
    <row r="720" spans="1:8" x14ac:dyDescent="0.75">
      <c r="A720" s="2">
        <v>43088</v>
      </c>
      <c r="B720" s="12">
        <v>39.409999999999997</v>
      </c>
      <c r="C720" s="12">
        <v>46.24</v>
      </c>
      <c r="D720" s="12">
        <v>38.61</v>
      </c>
      <c r="E720" s="12">
        <v>40.270000000000003</v>
      </c>
      <c r="F720" s="12">
        <v>931713024</v>
      </c>
      <c r="G720" s="12">
        <v>3966380730</v>
      </c>
      <c r="H720" s="7">
        <f t="shared" ref="H720:H783" si="8">(E720-B720)/B720</f>
        <v>2.1821872621162308E-2</v>
      </c>
    </row>
    <row r="721" spans="1:8" x14ac:dyDescent="0.75">
      <c r="A721" s="2">
        <v>43089</v>
      </c>
      <c r="B721" s="12">
        <v>40.369999999999997</v>
      </c>
      <c r="C721" s="12">
        <v>44.86</v>
      </c>
      <c r="D721" s="12">
        <v>37.32</v>
      </c>
      <c r="E721" s="12">
        <v>44.05</v>
      </c>
      <c r="F721" s="12">
        <v>920793024</v>
      </c>
      <c r="G721" s="12">
        <v>4339511028</v>
      </c>
      <c r="H721" s="7">
        <f t="shared" si="8"/>
        <v>9.1156799603666086E-2</v>
      </c>
    </row>
    <row r="722" spans="1:8" x14ac:dyDescent="0.75">
      <c r="A722" s="2">
        <v>43090</v>
      </c>
      <c r="B722" s="12">
        <v>43.86</v>
      </c>
      <c r="C722" s="12">
        <v>47.77</v>
      </c>
      <c r="D722" s="12">
        <v>39.69</v>
      </c>
      <c r="E722" s="12">
        <v>42.1</v>
      </c>
      <c r="F722" s="12">
        <v>825238976</v>
      </c>
      <c r="G722" s="12">
        <v>4148728438</v>
      </c>
      <c r="H722" s="7">
        <f t="shared" si="8"/>
        <v>-4.0127678978568129E-2</v>
      </c>
    </row>
    <row r="723" spans="1:8" x14ac:dyDescent="0.75">
      <c r="A723" s="2">
        <v>43091</v>
      </c>
      <c r="B723" s="12">
        <v>42.42</v>
      </c>
      <c r="C723" s="12">
        <v>42.68</v>
      </c>
      <c r="D723" s="12">
        <v>23.76</v>
      </c>
      <c r="E723" s="12">
        <v>30.96</v>
      </c>
      <c r="F723" s="12">
        <v>817384000</v>
      </c>
      <c r="G723" s="12">
        <v>3051526349</v>
      </c>
      <c r="H723" s="7">
        <f t="shared" si="8"/>
        <v>-0.27015558698727016</v>
      </c>
    </row>
    <row r="724" spans="1:8" x14ac:dyDescent="0.75">
      <c r="A724" s="2">
        <v>43092</v>
      </c>
      <c r="B724" s="12">
        <v>31.54</v>
      </c>
      <c r="C724" s="12">
        <v>35.14</v>
      </c>
      <c r="D724" s="12">
        <v>31.13</v>
      </c>
      <c r="E724" s="12">
        <v>32.72</v>
      </c>
      <c r="F724" s="12">
        <v>385223008</v>
      </c>
      <c r="G724" s="12">
        <v>3226397184</v>
      </c>
      <c r="H724" s="7">
        <f t="shared" si="8"/>
        <v>3.7412809131261882E-2</v>
      </c>
    </row>
    <row r="725" spans="1:8" x14ac:dyDescent="0.75">
      <c r="A725" s="2">
        <v>43093</v>
      </c>
      <c r="B725" s="12">
        <v>33</v>
      </c>
      <c r="C725" s="12">
        <v>33</v>
      </c>
      <c r="D725" s="12">
        <v>28.22</v>
      </c>
      <c r="E725" s="12">
        <v>30.78</v>
      </c>
      <c r="F725" s="12">
        <v>316552992</v>
      </c>
      <c r="G725" s="12">
        <v>3035711937</v>
      </c>
      <c r="H725" s="7">
        <f t="shared" si="8"/>
        <v>-6.7272727272727234E-2</v>
      </c>
    </row>
    <row r="726" spans="1:8" x14ac:dyDescent="0.75">
      <c r="A726" s="2">
        <v>43094</v>
      </c>
      <c r="B726" s="12">
        <v>30.91</v>
      </c>
      <c r="C726" s="12">
        <v>32.44</v>
      </c>
      <c r="D726" s="12">
        <v>30.69</v>
      </c>
      <c r="E726" s="12">
        <v>32.35</v>
      </c>
      <c r="F726" s="12">
        <v>258235008</v>
      </c>
      <c r="G726" s="12">
        <v>3191249302</v>
      </c>
      <c r="H726" s="7">
        <f t="shared" si="8"/>
        <v>4.6586865092203208E-2</v>
      </c>
    </row>
    <row r="727" spans="1:8" x14ac:dyDescent="0.75">
      <c r="A727" s="2">
        <v>43095</v>
      </c>
      <c r="B727" s="12">
        <v>32.46</v>
      </c>
      <c r="C727" s="12">
        <v>33.99</v>
      </c>
      <c r="D727" s="12">
        <v>31.97</v>
      </c>
      <c r="E727" s="12">
        <v>32.9</v>
      </c>
      <c r="F727" s="12">
        <v>317646016</v>
      </c>
      <c r="G727" s="12">
        <v>3246226843</v>
      </c>
      <c r="H727" s="7">
        <f t="shared" si="8"/>
        <v>1.3555144793592043E-2</v>
      </c>
    </row>
    <row r="728" spans="1:8" x14ac:dyDescent="0.75">
      <c r="A728" s="2">
        <v>43096</v>
      </c>
      <c r="B728" s="12">
        <v>32.83</v>
      </c>
      <c r="C728" s="12">
        <v>33.22</v>
      </c>
      <c r="D728" s="12">
        <v>31.26</v>
      </c>
      <c r="E728" s="12">
        <v>32.14</v>
      </c>
      <c r="F728" s="12">
        <v>217743008</v>
      </c>
      <c r="G728" s="12">
        <v>3171376070</v>
      </c>
      <c r="H728" s="7">
        <f t="shared" si="8"/>
        <v>-2.1017362168748027E-2</v>
      </c>
    </row>
    <row r="729" spans="1:8" x14ac:dyDescent="0.75">
      <c r="A729" s="2">
        <v>43097</v>
      </c>
      <c r="B729" s="12">
        <v>32.159999999999997</v>
      </c>
      <c r="C729" s="12">
        <v>32.24</v>
      </c>
      <c r="D729" s="12">
        <v>28.28</v>
      </c>
      <c r="E729" s="12">
        <v>29.53</v>
      </c>
      <c r="F729" s="12">
        <v>307104000</v>
      </c>
      <c r="G729" s="12">
        <v>2914628519</v>
      </c>
      <c r="H729" s="7">
        <f t="shared" si="8"/>
        <v>-8.1778606965174E-2</v>
      </c>
    </row>
    <row r="730" spans="1:8" x14ac:dyDescent="0.75">
      <c r="A730" s="2">
        <v>43098</v>
      </c>
      <c r="B730" s="12">
        <v>29.65</v>
      </c>
      <c r="C730" s="12">
        <v>30.67</v>
      </c>
      <c r="D730" s="12">
        <v>28.16</v>
      </c>
      <c r="E730" s="12">
        <v>30.03</v>
      </c>
      <c r="F730" s="12">
        <v>239663008</v>
      </c>
      <c r="G730" s="12">
        <v>2965508798</v>
      </c>
      <c r="H730" s="7">
        <f t="shared" si="8"/>
        <v>1.2816188870151858E-2</v>
      </c>
    </row>
    <row r="731" spans="1:8" x14ac:dyDescent="0.75">
      <c r="A731" s="2">
        <v>43099</v>
      </c>
      <c r="B731" s="12">
        <v>30.04</v>
      </c>
      <c r="C731" s="12">
        <v>30.04</v>
      </c>
      <c r="D731" s="12">
        <v>26.25</v>
      </c>
      <c r="E731" s="12">
        <v>26.92</v>
      </c>
      <c r="F731" s="12">
        <v>241644992</v>
      </c>
      <c r="G731" s="12">
        <v>2658215982</v>
      </c>
      <c r="H731" s="7">
        <f t="shared" si="8"/>
        <v>-0.10386151797603188</v>
      </c>
    </row>
    <row r="732" spans="1:8" x14ac:dyDescent="0.75">
      <c r="A732" s="2">
        <v>43100</v>
      </c>
      <c r="B732" s="12">
        <v>26.74</v>
      </c>
      <c r="C732" s="12">
        <v>28.43</v>
      </c>
      <c r="D732" s="12">
        <v>26.64</v>
      </c>
      <c r="E732" s="12">
        <v>28</v>
      </c>
      <c r="F732" s="12">
        <v>169331008</v>
      </c>
      <c r="G732" s="12">
        <v>2765758520</v>
      </c>
      <c r="H732" s="7">
        <f t="shared" si="8"/>
        <v>4.7120418848167603E-2</v>
      </c>
    </row>
    <row r="733" spans="1:8" x14ac:dyDescent="0.75">
      <c r="A733" s="2">
        <v>43101</v>
      </c>
      <c r="B733" s="12">
        <v>28.05</v>
      </c>
      <c r="C733" s="12">
        <v>37.03</v>
      </c>
      <c r="D733" s="12">
        <v>27.32</v>
      </c>
      <c r="E733" s="12">
        <v>34.17</v>
      </c>
      <c r="F733" s="12">
        <v>870412992</v>
      </c>
      <c r="G733" s="12">
        <v>3376079733</v>
      </c>
      <c r="H733" s="7">
        <f t="shared" si="8"/>
        <v>0.2181818181818182</v>
      </c>
    </row>
    <row r="734" spans="1:8" x14ac:dyDescent="0.75">
      <c r="A734" s="2">
        <v>43102</v>
      </c>
      <c r="B734" s="12">
        <v>34.46</v>
      </c>
      <c r="C734" s="12">
        <v>38.03</v>
      </c>
      <c r="D734" s="12">
        <v>34.049999999999997</v>
      </c>
      <c r="E734" s="12">
        <v>34.92</v>
      </c>
      <c r="F734" s="12">
        <v>615984000</v>
      </c>
      <c r="G734" s="12">
        <v>3450958113</v>
      </c>
      <c r="H734" s="7">
        <f t="shared" si="8"/>
        <v>1.3348810214741755E-2</v>
      </c>
    </row>
    <row r="735" spans="1:8" x14ac:dyDescent="0.75">
      <c r="A735" s="2">
        <v>43103</v>
      </c>
      <c r="B735" s="12">
        <v>34.909999999999997</v>
      </c>
      <c r="C735" s="12">
        <v>35.51</v>
      </c>
      <c r="D735" s="12">
        <v>32.840000000000003</v>
      </c>
      <c r="E735" s="12">
        <v>34.86</v>
      </c>
      <c r="F735" s="12">
        <v>910507008</v>
      </c>
      <c r="G735" s="12">
        <v>3446496747</v>
      </c>
      <c r="H735" s="7">
        <f t="shared" si="8"/>
        <v>-1.4322543683757422E-3</v>
      </c>
    </row>
    <row r="736" spans="1:8" x14ac:dyDescent="0.75">
      <c r="A736" s="2">
        <v>43104</v>
      </c>
      <c r="B736" s="12">
        <v>34.44</v>
      </c>
      <c r="C736" s="12">
        <v>39.35</v>
      </c>
      <c r="D736" s="12">
        <v>32.31</v>
      </c>
      <c r="E736" s="12">
        <v>36.32</v>
      </c>
      <c r="F736" s="12">
        <v>1733939968</v>
      </c>
      <c r="G736" s="12">
        <v>3591165715</v>
      </c>
      <c r="H736" s="7">
        <f t="shared" si="8"/>
        <v>5.4587688734030276E-2</v>
      </c>
    </row>
    <row r="737" spans="1:8" x14ac:dyDescent="0.75">
      <c r="A737" s="2">
        <v>43105</v>
      </c>
      <c r="B737" s="12">
        <v>36.17</v>
      </c>
      <c r="C737" s="12">
        <v>38.28</v>
      </c>
      <c r="D737" s="12">
        <v>35.9</v>
      </c>
      <c r="E737" s="12">
        <v>36.200000000000003</v>
      </c>
      <c r="F737" s="12">
        <v>517583008</v>
      </c>
      <c r="G737" s="12">
        <v>3580319005</v>
      </c>
      <c r="H737" s="7">
        <f t="shared" si="8"/>
        <v>8.2941664362734687E-4</v>
      </c>
    </row>
    <row r="738" spans="1:8" x14ac:dyDescent="0.75">
      <c r="A738" s="2">
        <v>43106</v>
      </c>
      <c r="B738" s="12">
        <v>36.31</v>
      </c>
      <c r="C738" s="12">
        <v>38.99</v>
      </c>
      <c r="D738" s="12">
        <v>35.9</v>
      </c>
      <c r="E738" s="12">
        <v>38.42</v>
      </c>
      <c r="F738" s="12">
        <v>362468992</v>
      </c>
      <c r="G738" s="12">
        <v>3801328653</v>
      </c>
      <c r="H738" s="7">
        <f t="shared" si="8"/>
        <v>5.8110713302120608E-2</v>
      </c>
    </row>
    <row r="739" spans="1:8" x14ac:dyDescent="0.75">
      <c r="A739" s="2">
        <v>43107</v>
      </c>
      <c r="B739" s="12">
        <v>38.44</v>
      </c>
      <c r="C739" s="12">
        <v>42.44</v>
      </c>
      <c r="D739" s="12">
        <v>38.42</v>
      </c>
      <c r="E739" s="12">
        <v>40.79</v>
      </c>
      <c r="F739" s="12">
        <v>423276000</v>
      </c>
      <c r="G739" s="12">
        <v>4036610679</v>
      </c>
      <c r="H739" s="7">
        <f t="shared" si="8"/>
        <v>6.1134235171696187E-2</v>
      </c>
    </row>
    <row r="740" spans="1:8" x14ac:dyDescent="0.75">
      <c r="A740" s="2">
        <v>43108</v>
      </c>
      <c r="B740" s="12">
        <v>41.12</v>
      </c>
      <c r="C740" s="12">
        <v>44.41</v>
      </c>
      <c r="D740" s="12">
        <v>29.53</v>
      </c>
      <c r="E740" s="12">
        <v>34.19</v>
      </c>
      <c r="F740" s="12">
        <v>798928000</v>
      </c>
      <c r="G740" s="12">
        <v>3383672867</v>
      </c>
      <c r="H740" s="7">
        <f t="shared" si="8"/>
        <v>-0.16853112840466927</v>
      </c>
    </row>
    <row r="741" spans="1:8" x14ac:dyDescent="0.75">
      <c r="A741" s="2">
        <v>43109</v>
      </c>
      <c r="B741" s="12">
        <v>34.090000000000003</v>
      </c>
      <c r="C741" s="12">
        <v>39.049999999999997</v>
      </c>
      <c r="D741" s="12">
        <v>31.76</v>
      </c>
      <c r="E741" s="12">
        <v>38.32</v>
      </c>
      <c r="F741" s="12">
        <v>808371008</v>
      </c>
      <c r="G741" s="12">
        <v>3793891131</v>
      </c>
      <c r="H741" s="7">
        <f t="shared" si="8"/>
        <v>0.12408330888823692</v>
      </c>
    </row>
    <row r="742" spans="1:8" x14ac:dyDescent="0.75">
      <c r="A742" s="2">
        <v>43110</v>
      </c>
      <c r="B742" s="12">
        <v>38.130000000000003</v>
      </c>
      <c r="C742" s="12">
        <v>39.270000000000003</v>
      </c>
      <c r="D742" s="12">
        <v>34.68</v>
      </c>
      <c r="E742" s="12">
        <v>36.950000000000003</v>
      </c>
      <c r="F742" s="12">
        <v>862859008</v>
      </c>
      <c r="G742" s="12">
        <v>3659195005</v>
      </c>
      <c r="H742" s="7">
        <f t="shared" si="8"/>
        <v>-3.0946761080514022E-2</v>
      </c>
    </row>
    <row r="743" spans="1:8" x14ac:dyDescent="0.75">
      <c r="A743" s="2">
        <v>43111</v>
      </c>
      <c r="B743" s="12">
        <v>36.909999999999997</v>
      </c>
      <c r="C743" s="12">
        <v>37.97</v>
      </c>
      <c r="D743" s="12">
        <v>31.43</v>
      </c>
      <c r="E743" s="12">
        <v>32.79</v>
      </c>
      <c r="F743" s="12">
        <v>586657984</v>
      </c>
      <c r="G743" s="12">
        <v>3248207855</v>
      </c>
      <c r="H743" s="7">
        <f t="shared" si="8"/>
        <v>-0.11162286643186123</v>
      </c>
    </row>
    <row r="744" spans="1:8" x14ac:dyDescent="0.75">
      <c r="A744" s="2">
        <v>43112</v>
      </c>
      <c r="B744" s="12">
        <v>33.06</v>
      </c>
      <c r="C744" s="12">
        <v>37.03</v>
      </c>
      <c r="D744" s="12">
        <v>31.91</v>
      </c>
      <c r="E744" s="12">
        <v>36.4</v>
      </c>
      <c r="F744" s="12">
        <v>536064000</v>
      </c>
      <c r="G744" s="12">
        <v>3606646679</v>
      </c>
      <c r="H744" s="7">
        <f t="shared" si="8"/>
        <v>0.10102843315184501</v>
      </c>
    </row>
    <row r="745" spans="1:8" x14ac:dyDescent="0.75">
      <c r="A745" s="2">
        <v>43113</v>
      </c>
      <c r="B745" s="12">
        <v>36.18</v>
      </c>
      <c r="C745" s="12">
        <v>43.16</v>
      </c>
      <c r="D745" s="12">
        <v>35.78</v>
      </c>
      <c r="E745" s="12">
        <v>42.39</v>
      </c>
      <c r="F745" s="12">
        <v>876580992</v>
      </c>
      <c r="G745" s="12">
        <v>4201116829</v>
      </c>
      <c r="H745" s="7">
        <f t="shared" si="8"/>
        <v>0.17164179104477614</v>
      </c>
    </row>
    <row r="746" spans="1:8" x14ac:dyDescent="0.75">
      <c r="A746" s="2">
        <v>43114</v>
      </c>
      <c r="B746" s="12">
        <v>42.89</v>
      </c>
      <c r="C746" s="12">
        <v>46.5</v>
      </c>
      <c r="D746" s="12">
        <v>40.85</v>
      </c>
      <c r="E746" s="12">
        <v>42.96</v>
      </c>
      <c r="F746" s="12">
        <v>1314400000</v>
      </c>
      <c r="G746" s="12">
        <v>4257987458</v>
      </c>
      <c r="H746" s="7">
        <f t="shared" si="8"/>
        <v>1.6320820704126902E-3</v>
      </c>
    </row>
    <row r="747" spans="1:8" x14ac:dyDescent="0.75">
      <c r="A747" s="2">
        <v>43115</v>
      </c>
      <c r="B747" s="12">
        <v>42.68</v>
      </c>
      <c r="C747" s="12">
        <v>43.7</v>
      </c>
      <c r="D747" s="12">
        <v>40.43</v>
      </c>
      <c r="E747" s="12">
        <v>40.5</v>
      </c>
      <c r="F747" s="12">
        <v>615006976</v>
      </c>
      <c r="G747" s="12">
        <v>4014952906</v>
      </c>
      <c r="H747" s="7">
        <f t="shared" si="8"/>
        <v>-5.107778819119025E-2</v>
      </c>
    </row>
    <row r="748" spans="1:8" x14ac:dyDescent="0.75">
      <c r="A748" s="2">
        <v>43116</v>
      </c>
      <c r="B748" s="12">
        <v>40.49</v>
      </c>
      <c r="C748" s="12">
        <v>40.49</v>
      </c>
      <c r="D748" s="12">
        <v>23.26</v>
      </c>
      <c r="E748" s="12">
        <v>28.46</v>
      </c>
      <c r="F748" s="12">
        <v>699985024</v>
      </c>
      <c r="G748" s="12">
        <v>2822092314</v>
      </c>
      <c r="H748" s="7">
        <f t="shared" si="8"/>
        <v>-0.29711039762904423</v>
      </c>
    </row>
    <row r="749" spans="1:8" x14ac:dyDescent="0.75">
      <c r="A749" s="2">
        <v>43117</v>
      </c>
      <c r="B749" s="12">
        <v>28.38</v>
      </c>
      <c r="C749" s="12">
        <v>30.36</v>
      </c>
      <c r="D749" s="12">
        <v>22.49</v>
      </c>
      <c r="E749" s="12">
        <v>29.12</v>
      </c>
      <c r="F749" s="12">
        <v>598707008</v>
      </c>
      <c r="G749" s="12">
        <v>2888868875</v>
      </c>
      <c r="H749" s="7">
        <f t="shared" si="8"/>
        <v>2.6074700493305215E-2</v>
      </c>
    </row>
    <row r="750" spans="1:8" x14ac:dyDescent="0.75">
      <c r="A750" s="2">
        <v>43118</v>
      </c>
      <c r="B750" s="12">
        <v>29.24</v>
      </c>
      <c r="C750" s="12">
        <v>32.89</v>
      </c>
      <c r="D750" s="12">
        <v>28.02</v>
      </c>
      <c r="E750" s="12">
        <v>30.19</v>
      </c>
      <c r="F750" s="12">
        <v>455046016</v>
      </c>
      <c r="G750" s="12">
        <v>2994996280</v>
      </c>
      <c r="H750" s="7">
        <f t="shared" si="8"/>
        <v>3.2489740082079444E-2</v>
      </c>
    </row>
    <row r="751" spans="1:8" x14ac:dyDescent="0.75">
      <c r="A751" s="2">
        <v>43119</v>
      </c>
      <c r="B751" s="12">
        <v>30.03</v>
      </c>
      <c r="C751" s="12">
        <v>34.340000000000003</v>
      </c>
      <c r="D751" s="12">
        <v>29.07</v>
      </c>
      <c r="E751" s="12">
        <v>31.7</v>
      </c>
      <c r="F751" s="12">
        <v>394036992</v>
      </c>
      <c r="G751" s="12">
        <v>3146383176</v>
      </c>
      <c r="H751" s="7">
        <f t="shared" si="8"/>
        <v>5.5611055611055546E-2</v>
      </c>
    </row>
    <row r="752" spans="1:8" x14ac:dyDescent="0.75">
      <c r="A752" s="2">
        <v>43120</v>
      </c>
      <c r="B752" s="12">
        <v>32.090000000000003</v>
      </c>
      <c r="C752" s="12">
        <v>35.56</v>
      </c>
      <c r="D752" s="12">
        <v>32.090000000000003</v>
      </c>
      <c r="E752" s="12">
        <v>35.01</v>
      </c>
      <c r="F752" s="12">
        <v>418291008</v>
      </c>
      <c r="G752" s="12">
        <v>3475179012</v>
      </c>
      <c r="H752" s="7">
        <f t="shared" si="8"/>
        <v>9.0994079152383736E-2</v>
      </c>
    </row>
    <row r="753" spans="1:8" x14ac:dyDescent="0.75">
      <c r="A753" s="2">
        <v>43121</v>
      </c>
      <c r="B753" s="12">
        <v>35.49</v>
      </c>
      <c r="C753" s="12">
        <v>36.21</v>
      </c>
      <c r="D753" s="12">
        <v>29.28</v>
      </c>
      <c r="E753" s="12">
        <v>30.32</v>
      </c>
      <c r="F753" s="12">
        <v>381507008</v>
      </c>
      <c r="G753" s="12">
        <v>3010653322</v>
      </c>
      <c r="H753" s="7">
        <f t="shared" si="8"/>
        <v>-0.14567483798253034</v>
      </c>
    </row>
    <row r="754" spans="1:8" x14ac:dyDescent="0.75">
      <c r="A754" s="2">
        <v>43122</v>
      </c>
      <c r="B754" s="12">
        <v>30.59</v>
      </c>
      <c r="C754" s="12">
        <v>32.840000000000003</v>
      </c>
      <c r="D754" s="12">
        <v>26.92</v>
      </c>
      <c r="E754" s="12">
        <v>29.26</v>
      </c>
      <c r="F754" s="12">
        <v>321230016</v>
      </c>
      <c r="G754" s="12">
        <v>2906360166</v>
      </c>
      <c r="H754" s="7">
        <f t="shared" si="8"/>
        <v>-4.3478260869565161E-2</v>
      </c>
    </row>
    <row r="755" spans="1:8" x14ac:dyDescent="0.75">
      <c r="A755" s="2">
        <v>43123</v>
      </c>
      <c r="B755" s="12">
        <v>29.28</v>
      </c>
      <c r="C755" s="12">
        <v>30.17</v>
      </c>
      <c r="D755" s="12">
        <v>26.55</v>
      </c>
      <c r="E755" s="12">
        <v>28.37</v>
      </c>
      <c r="F755" s="12">
        <v>230031008</v>
      </c>
      <c r="G755" s="12">
        <v>2817842585</v>
      </c>
      <c r="H755" s="7">
        <f t="shared" si="8"/>
        <v>-3.1079234972677599E-2</v>
      </c>
    </row>
    <row r="756" spans="1:8" x14ac:dyDescent="0.75">
      <c r="A756" s="2">
        <v>43124</v>
      </c>
      <c r="B756" s="12">
        <v>28.47</v>
      </c>
      <c r="C756" s="12">
        <v>30.54</v>
      </c>
      <c r="D756" s="12">
        <v>28.08</v>
      </c>
      <c r="E756" s="12">
        <v>29.6</v>
      </c>
      <c r="F756" s="12">
        <v>187788992</v>
      </c>
      <c r="G756" s="12">
        <v>2941496710</v>
      </c>
      <c r="H756" s="7">
        <f t="shared" si="8"/>
        <v>3.9690902704601426E-2</v>
      </c>
    </row>
    <row r="757" spans="1:8" x14ac:dyDescent="0.75">
      <c r="A757" s="2">
        <v>43125</v>
      </c>
      <c r="B757" s="12">
        <v>29.89</v>
      </c>
      <c r="C757" s="12">
        <v>30.39</v>
      </c>
      <c r="D757" s="12">
        <v>28.79</v>
      </c>
      <c r="E757" s="12">
        <v>29.19</v>
      </c>
      <c r="F757" s="12">
        <v>162748992</v>
      </c>
      <c r="G757" s="12">
        <v>2901469362</v>
      </c>
      <c r="H757" s="7">
        <f t="shared" si="8"/>
        <v>-2.3419203747072577E-2</v>
      </c>
    </row>
    <row r="758" spans="1:8" x14ac:dyDescent="0.75">
      <c r="A758" s="2">
        <v>43126</v>
      </c>
      <c r="B758" s="12">
        <v>29.1</v>
      </c>
      <c r="C758" s="12">
        <v>29.69</v>
      </c>
      <c r="D758" s="12">
        <v>26.82</v>
      </c>
      <c r="E758" s="12">
        <v>28.8</v>
      </c>
      <c r="F758" s="12">
        <v>198044992</v>
      </c>
      <c r="G758" s="12">
        <v>2862489274</v>
      </c>
      <c r="H758" s="7">
        <f t="shared" si="8"/>
        <v>-1.0309278350515488E-2</v>
      </c>
    </row>
    <row r="759" spans="1:8" x14ac:dyDescent="0.75">
      <c r="A759" s="2">
        <v>43127</v>
      </c>
      <c r="B759" s="12">
        <v>28.76</v>
      </c>
      <c r="C759" s="12">
        <v>30.13</v>
      </c>
      <c r="D759" s="12">
        <v>28.15</v>
      </c>
      <c r="E759" s="12">
        <v>29.49</v>
      </c>
      <c r="F759" s="12">
        <v>127839000</v>
      </c>
      <c r="G759" s="12">
        <v>2932638039</v>
      </c>
      <c r="H759" s="7">
        <f t="shared" si="8"/>
        <v>2.5382475660639666E-2</v>
      </c>
    </row>
    <row r="760" spans="1:8" x14ac:dyDescent="0.75">
      <c r="A760" s="2">
        <v>43128</v>
      </c>
      <c r="B760" s="12">
        <v>29.62</v>
      </c>
      <c r="C760" s="12">
        <v>34.4</v>
      </c>
      <c r="D760" s="12">
        <v>29.62</v>
      </c>
      <c r="E760" s="12">
        <v>32.9</v>
      </c>
      <c r="F760" s="12">
        <v>350799008</v>
      </c>
      <c r="G760" s="12">
        <v>3272200633</v>
      </c>
      <c r="H760" s="7">
        <f t="shared" si="8"/>
        <v>0.11073598919648878</v>
      </c>
    </row>
    <row r="761" spans="1:8" x14ac:dyDescent="0.75">
      <c r="A761" s="2">
        <v>43129</v>
      </c>
      <c r="B761" s="12">
        <v>33.21</v>
      </c>
      <c r="C761" s="12">
        <v>33.659999999999997</v>
      </c>
      <c r="D761" s="12">
        <v>30.97</v>
      </c>
      <c r="E761" s="12">
        <v>31.71</v>
      </c>
      <c r="F761" s="12">
        <v>197076000</v>
      </c>
      <c r="G761" s="12">
        <v>3155039735</v>
      </c>
      <c r="H761" s="7">
        <f t="shared" si="8"/>
        <v>-4.5167118337850046E-2</v>
      </c>
    </row>
    <row r="762" spans="1:8" x14ac:dyDescent="0.75">
      <c r="A762" s="2">
        <v>43130</v>
      </c>
      <c r="B762" s="12">
        <v>31.77</v>
      </c>
      <c r="C762" s="12">
        <v>31.77</v>
      </c>
      <c r="D762" s="12">
        <v>26.98</v>
      </c>
      <c r="E762" s="12">
        <v>27.13</v>
      </c>
      <c r="F762" s="12">
        <v>235160000</v>
      </c>
      <c r="G762" s="12">
        <v>2699947203</v>
      </c>
      <c r="H762" s="7">
        <f t="shared" si="8"/>
        <v>-0.14604973245199876</v>
      </c>
    </row>
    <row r="763" spans="1:8" x14ac:dyDescent="0.75">
      <c r="A763" s="2">
        <v>43131</v>
      </c>
      <c r="B763" s="12">
        <v>27.21</v>
      </c>
      <c r="C763" s="12">
        <v>28.76</v>
      </c>
      <c r="D763" s="12">
        <v>25.96</v>
      </c>
      <c r="E763" s="12">
        <v>28.76</v>
      </c>
      <c r="F763" s="12">
        <v>271852000</v>
      </c>
      <c r="G763" s="12">
        <v>2862161900</v>
      </c>
      <c r="H763" s="7">
        <f t="shared" si="8"/>
        <v>5.6964351341418619E-2</v>
      </c>
    </row>
    <row r="764" spans="1:8" x14ac:dyDescent="0.75">
      <c r="A764" s="2">
        <v>43132</v>
      </c>
      <c r="B764" s="12">
        <v>28.77</v>
      </c>
      <c r="C764" s="12">
        <v>28.88</v>
      </c>
      <c r="D764" s="12">
        <v>23.74</v>
      </c>
      <c r="E764" s="12">
        <v>24.97</v>
      </c>
      <c r="F764" s="12">
        <v>251254000</v>
      </c>
      <c r="G764" s="12">
        <v>2485813515</v>
      </c>
      <c r="H764" s="7">
        <f t="shared" si="8"/>
        <v>-0.1320820298922489</v>
      </c>
    </row>
    <row r="765" spans="1:8" x14ac:dyDescent="0.75">
      <c r="A765" s="2">
        <v>43133</v>
      </c>
      <c r="B765" s="12">
        <v>24.95</v>
      </c>
      <c r="C765" s="12">
        <v>24.95</v>
      </c>
      <c r="D765" s="12">
        <v>18.37</v>
      </c>
      <c r="E765" s="12">
        <v>23.07</v>
      </c>
      <c r="F765" s="12">
        <v>340095008</v>
      </c>
      <c r="G765" s="12">
        <v>2297501840</v>
      </c>
      <c r="H765" s="7">
        <f t="shared" si="8"/>
        <v>-7.5350701402805573E-2</v>
      </c>
    </row>
    <row r="766" spans="1:8" x14ac:dyDescent="0.75">
      <c r="A766" s="2">
        <v>43134</v>
      </c>
      <c r="B766" s="12">
        <v>23.15</v>
      </c>
      <c r="C766" s="12">
        <v>24.74</v>
      </c>
      <c r="D766" s="12">
        <v>20.76</v>
      </c>
      <c r="E766" s="12">
        <v>24.2</v>
      </c>
      <c r="F766" s="12">
        <v>179080992</v>
      </c>
      <c r="G766" s="12">
        <v>2409975713</v>
      </c>
      <c r="H766" s="7">
        <f t="shared" si="8"/>
        <v>4.5356371490280809E-2</v>
      </c>
    </row>
    <row r="767" spans="1:8" x14ac:dyDescent="0.75">
      <c r="A767" s="2">
        <v>43135</v>
      </c>
      <c r="B767" s="12">
        <v>24.19</v>
      </c>
      <c r="C767" s="12">
        <v>24.73</v>
      </c>
      <c r="D767" s="12">
        <v>19.91</v>
      </c>
      <c r="E767" s="12">
        <v>21.04</v>
      </c>
      <c r="F767" s="12">
        <v>218348000</v>
      </c>
      <c r="G767" s="12">
        <v>2095804167</v>
      </c>
      <c r="H767" s="7">
        <f t="shared" si="8"/>
        <v>-0.13021909880115759</v>
      </c>
    </row>
    <row r="768" spans="1:8" x14ac:dyDescent="0.75">
      <c r="A768" s="2">
        <v>43136</v>
      </c>
      <c r="B768" s="12">
        <v>20.76</v>
      </c>
      <c r="C768" s="12">
        <v>21.19</v>
      </c>
      <c r="D768" s="12">
        <v>15.9</v>
      </c>
      <c r="E768" s="12">
        <v>16.53</v>
      </c>
      <c r="F768" s="12">
        <v>171500000</v>
      </c>
      <c r="G768" s="12">
        <v>1646840602</v>
      </c>
      <c r="H768" s="7">
        <f t="shared" si="8"/>
        <v>-0.20375722543352601</v>
      </c>
    </row>
    <row r="769" spans="1:8" x14ac:dyDescent="0.75">
      <c r="A769" s="2">
        <v>43137</v>
      </c>
      <c r="B769" s="12">
        <v>16.75</v>
      </c>
      <c r="C769" s="12">
        <v>19.420000000000002</v>
      </c>
      <c r="D769" s="12">
        <v>14.06</v>
      </c>
      <c r="E769" s="12">
        <v>19.39</v>
      </c>
      <c r="F769" s="12">
        <v>318212000</v>
      </c>
      <c r="G769" s="12">
        <v>1932458057</v>
      </c>
      <c r="H769" s="7">
        <f t="shared" si="8"/>
        <v>0.1576119402985075</v>
      </c>
    </row>
    <row r="770" spans="1:8" x14ac:dyDescent="0.75">
      <c r="A770" s="2">
        <v>43138</v>
      </c>
      <c r="B770" s="12">
        <v>19.18</v>
      </c>
      <c r="C770" s="12">
        <v>20.45</v>
      </c>
      <c r="D770" s="12">
        <v>17.45</v>
      </c>
      <c r="E770" s="12">
        <v>18.16</v>
      </c>
      <c r="F770" s="12">
        <v>212987008</v>
      </c>
      <c r="G770" s="12">
        <v>1810195966</v>
      </c>
      <c r="H770" s="7">
        <f t="shared" si="8"/>
        <v>-5.3180396246089653E-2</v>
      </c>
    </row>
    <row r="771" spans="1:8" x14ac:dyDescent="0.75">
      <c r="A771" s="2">
        <v>43139</v>
      </c>
      <c r="B771" s="12">
        <v>18.149999999999999</v>
      </c>
      <c r="C771" s="12">
        <v>21.96</v>
      </c>
      <c r="D771" s="12">
        <v>18.149999999999999</v>
      </c>
      <c r="E771" s="12">
        <v>21.79</v>
      </c>
      <c r="F771" s="12">
        <v>265155008</v>
      </c>
      <c r="G771" s="12">
        <v>2173193031</v>
      </c>
      <c r="H771" s="7">
        <f t="shared" si="8"/>
        <v>0.20055096418732787</v>
      </c>
    </row>
    <row r="772" spans="1:8" x14ac:dyDescent="0.75">
      <c r="A772" s="2">
        <v>43140</v>
      </c>
      <c r="B772" s="12">
        <v>21.89</v>
      </c>
      <c r="C772" s="12">
        <v>26.21</v>
      </c>
      <c r="D772" s="12">
        <v>21</v>
      </c>
      <c r="E772" s="12">
        <v>26</v>
      </c>
      <c r="F772" s="12">
        <v>393048992</v>
      </c>
      <c r="G772" s="12">
        <v>2593088434</v>
      </c>
      <c r="H772" s="7">
        <f t="shared" si="8"/>
        <v>0.18775696665143898</v>
      </c>
    </row>
    <row r="773" spans="1:8" x14ac:dyDescent="0.75">
      <c r="A773" s="2">
        <v>43141</v>
      </c>
      <c r="B773" s="12">
        <v>25.95</v>
      </c>
      <c r="C773" s="12">
        <v>26.65</v>
      </c>
      <c r="D773" s="12">
        <v>23.08</v>
      </c>
      <c r="E773" s="12">
        <v>24.52</v>
      </c>
      <c r="F773" s="12">
        <v>256180992</v>
      </c>
      <c r="G773" s="12">
        <v>2445802366</v>
      </c>
      <c r="H773" s="7">
        <f t="shared" si="8"/>
        <v>-5.5105973025048161E-2</v>
      </c>
    </row>
    <row r="774" spans="1:8" x14ac:dyDescent="0.75">
      <c r="A774" s="2">
        <v>43142</v>
      </c>
      <c r="B774" s="12">
        <v>24.53</v>
      </c>
      <c r="C774" s="12">
        <v>26</v>
      </c>
      <c r="D774" s="12">
        <v>21.42</v>
      </c>
      <c r="E774" s="12">
        <v>24.13</v>
      </c>
      <c r="F774" s="12">
        <v>378188992</v>
      </c>
      <c r="G774" s="12">
        <v>2407815127</v>
      </c>
      <c r="H774" s="7">
        <f t="shared" si="8"/>
        <v>-1.6306563391765273E-2</v>
      </c>
    </row>
    <row r="775" spans="1:8" x14ac:dyDescent="0.75">
      <c r="A775" s="2">
        <v>43143</v>
      </c>
      <c r="B775" s="12">
        <v>24.31</v>
      </c>
      <c r="C775" s="12">
        <v>30.33</v>
      </c>
      <c r="D775" s="12">
        <v>24.31</v>
      </c>
      <c r="E775" s="12">
        <v>29.88</v>
      </c>
      <c r="F775" s="12">
        <v>541766016</v>
      </c>
      <c r="G775" s="12">
        <v>2982590517</v>
      </c>
      <c r="H775" s="7">
        <f t="shared" si="8"/>
        <v>0.2291238173591115</v>
      </c>
    </row>
    <row r="776" spans="1:8" x14ac:dyDescent="0.75">
      <c r="A776" s="2">
        <v>43144</v>
      </c>
      <c r="B776" s="12">
        <v>29.88</v>
      </c>
      <c r="C776" s="12">
        <v>34.729999999999997</v>
      </c>
      <c r="D776" s="12">
        <v>28.32</v>
      </c>
      <c r="E776" s="12">
        <v>33.96</v>
      </c>
      <c r="F776" s="12">
        <v>1135949952</v>
      </c>
      <c r="G776" s="12">
        <v>3390646133</v>
      </c>
      <c r="H776" s="7">
        <f t="shared" si="8"/>
        <v>0.13654618473895588</v>
      </c>
    </row>
    <row r="777" spans="1:8" x14ac:dyDescent="0.75">
      <c r="A777" s="2">
        <v>43145</v>
      </c>
      <c r="B777" s="12">
        <v>34.32</v>
      </c>
      <c r="C777" s="12">
        <v>36.44</v>
      </c>
      <c r="D777" s="12">
        <v>33.4</v>
      </c>
      <c r="E777" s="12">
        <v>35.04</v>
      </c>
      <c r="F777" s="12">
        <v>1055340032</v>
      </c>
      <c r="G777" s="12">
        <v>3499351731</v>
      </c>
      <c r="H777" s="7">
        <f t="shared" si="8"/>
        <v>2.0979020979020945E-2</v>
      </c>
    </row>
    <row r="778" spans="1:8" x14ac:dyDescent="0.75">
      <c r="A778" s="2">
        <v>43146</v>
      </c>
      <c r="B778" s="12">
        <v>34.83</v>
      </c>
      <c r="C778" s="12">
        <v>35.65</v>
      </c>
      <c r="D778" s="12">
        <v>32.83</v>
      </c>
      <c r="E778" s="12">
        <v>34.53</v>
      </c>
      <c r="F778" s="12">
        <v>635228032</v>
      </c>
      <c r="G778" s="12">
        <v>3449230736</v>
      </c>
      <c r="H778" s="7">
        <f t="shared" si="8"/>
        <v>-8.6132644272178347E-3</v>
      </c>
    </row>
    <row r="779" spans="1:8" x14ac:dyDescent="0.75">
      <c r="A779" s="2">
        <v>43147</v>
      </c>
      <c r="B779" s="12">
        <v>34.43</v>
      </c>
      <c r="C779" s="12">
        <v>35.340000000000003</v>
      </c>
      <c r="D779" s="12">
        <v>32.9</v>
      </c>
      <c r="E779" s="12">
        <v>35.03</v>
      </c>
      <c r="F779" s="12">
        <v>456753984</v>
      </c>
      <c r="G779" s="12">
        <v>3500231735</v>
      </c>
      <c r="H779" s="7">
        <f t="shared" si="8"/>
        <v>1.7426662794074975E-2</v>
      </c>
    </row>
    <row r="780" spans="1:8" x14ac:dyDescent="0.75">
      <c r="A780" s="2">
        <v>43148</v>
      </c>
      <c r="B780" s="12">
        <v>34.97</v>
      </c>
      <c r="C780" s="12">
        <v>35.4</v>
      </c>
      <c r="D780" s="12">
        <v>34.380000000000003</v>
      </c>
      <c r="E780" s="12">
        <v>34.99</v>
      </c>
      <c r="F780" s="12">
        <v>418534016</v>
      </c>
      <c r="G780" s="12">
        <v>3496289426</v>
      </c>
      <c r="H780" s="7">
        <f t="shared" si="8"/>
        <v>5.7191878753225982E-4</v>
      </c>
    </row>
    <row r="781" spans="1:8" x14ac:dyDescent="0.75">
      <c r="A781" s="2">
        <v>43149</v>
      </c>
      <c r="B781" s="12">
        <v>35.01</v>
      </c>
      <c r="C781" s="12">
        <v>35.08</v>
      </c>
      <c r="D781" s="12">
        <v>31.52</v>
      </c>
      <c r="E781" s="12">
        <v>34.880000000000003</v>
      </c>
      <c r="F781" s="12">
        <v>456828992</v>
      </c>
      <c r="G781" s="12">
        <v>3486470024</v>
      </c>
      <c r="H781" s="7">
        <f t="shared" si="8"/>
        <v>-3.71322479291618E-3</v>
      </c>
    </row>
    <row r="782" spans="1:8" x14ac:dyDescent="0.75">
      <c r="A782" s="2">
        <v>43150</v>
      </c>
      <c r="B782" s="12">
        <v>34.69</v>
      </c>
      <c r="C782" s="12">
        <v>40.26</v>
      </c>
      <c r="D782" s="12">
        <v>33.93</v>
      </c>
      <c r="E782" s="12">
        <v>39.29</v>
      </c>
      <c r="F782" s="12">
        <v>992256000</v>
      </c>
      <c r="G782" s="12">
        <v>3928613806</v>
      </c>
      <c r="H782" s="7">
        <f t="shared" si="8"/>
        <v>0.13260305563562991</v>
      </c>
    </row>
    <row r="783" spans="1:8" x14ac:dyDescent="0.75">
      <c r="A783" s="2">
        <v>43151</v>
      </c>
      <c r="B783" s="12">
        <v>39.409999999999997</v>
      </c>
      <c r="C783" s="12">
        <v>43.96</v>
      </c>
      <c r="D783" s="12">
        <v>38.229999999999997</v>
      </c>
      <c r="E783" s="12">
        <v>38.47</v>
      </c>
      <c r="F783" s="12">
        <v>1175890048</v>
      </c>
      <c r="G783" s="12">
        <v>3847116029</v>
      </c>
      <c r="H783" s="7">
        <f t="shared" si="8"/>
        <v>-2.385181426033996E-2</v>
      </c>
    </row>
    <row r="784" spans="1:8" x14ac:dyDescent="0.75">
      <c r="A784" s="2">
        <v>43152</v>
      </c>
      <c r="B784" s="12">
        <v>38.07</v>
      </c>
      <c r="C784" s="12">
        <v>40.26</v>
      </c>
      <c r="D784" s="12">
        <v>34.979999999999997</v>
      </c>
      <c r="E784" s="12">
        <v>36.630000000000003</v>
      </c>
      <c r="F784" s="12">
        <v>904092032</v>
      </c>
      <c r="G784" s="12">
        <v>3664295247</v>
      </c>
      <c r="H784" s="7">
        <f t="shared" ref="H784:H847" si="9">(E784-B784)/B784</f>
        <v>-3.7825059101654783E-2</v>
      </c>
    </row>
    <row r="785" spans="1:8" x14ac:dyDescent="0.75">
      <c r="A785" s="2">
        <v>43153</v>
      </c>
      <c r="B785" s="12">
        <v>36.46</v>
      </c>
      <c r="C785" s="12">
        <v>37.630000000000003</v>
      </c>
      <c r="D785" s="12">
        <v>31.93</v>
      </c>
      <c r="E785" s="12">
        <v>32.81</v>
      </c>
      <c r="F785" s="12">
        <v>711134016</v>
      </c>
      <c r="G785" s="12">
        <v>3282308270</v>
      </c>
      <c r="H785" s="7">
        <f t="shared" si="9"/>
        <v>-0.10010970927043331</v>
      </c>
    </row>
    <row r="786" spans="1:8" x14ac:dyDescent="0.75">
      <c r="A786" s="2">
        <v>43154</v>
      </c>
      <c r="B786" s="12">
        <v>32.5</v>
      </c>
      <c r="C786" s="12">
        <v>38.11</v>
      </c>
      <c r="D786" s="12">
        <v>31.32</v>
      </c>
      <c r="E786" s="12">
        <v>38.04</v>
      </c>
      <c r="F786" s="12">
        <v>1132690048</v>
      </c>
      <c r="G786" s="12">
        <v>3806797342</v>
      </c>
      <c r="H786" s="7">
        <f t="shared" si="9"/>
        <v>0.17046153846153844</v>
      </c>
    </row>
    <row r="787" spans="1:8" x14ac:dyDescent="0.75">
      <c r="A787" s="2">
        <v>43155</v>
      </c>
      <c r="B787" s="12">
        <v>37.83</v>
      </c>
      <c r="C787" s="12">
        <v>40.71</v>
      </c>
      <c r="D787" s="12">
        <v>36.92</v>
      </c>
      <c r="E787" s="12">
        <v>38.840000000000003</v>
      </c>
      <c r="F787" s="12">
        <v>1324419968</v>
      </c>
      <c r="G787" s="12">
        <v>3888060387</v>
      </c>
      <c r="H787" s="7">
        <f t="shared" si="9"/>
        <v>2.6698387523129929E-2</v>
      </c>
    </row>
    <row r="788" spans="1:8" x14ac:dyDescent="0.75">
      <c r="A788" s="2">
        <v>43156</v>
      </c>
      <c r="B788" s="12">
        <v>38.57</v>
      </c>
      <c r="C788" s="12">
        <v>38.770000000000003</v>
      </c>
      <c r="D788" s="12">
        <v>34.880000000000003</v>
      </c>
      <c r="E788" s="12">
        <v>36.409999999999997</v>
      </c>
      <c r="F788" s="12">
        <v>685424000</v>
      </c>
      <c r="G788" s="12">
        <v>3645681506</v>
      </c>
      <c r="H788" s="7">
        <f t="shared" si="9"/>
        <v>-5.6002074150894574E-2</v>
      </c>
    </row>
    <row r="789" spans="1:8" x14ac:dyDescent="0.75">
      <c r="A789" s="2">
        <v>43157</v>
      </c>
      <c r="B789" s="12">
        <v>36.85</v>
      </c>
      <c r="C789" s="12">
        <v>37.11</v>
      </c>
      <c r="D789" s="12">
        <v>34.67</v>
      </c>
      <c r="E789" s="12">
        <v>36.08</v>
      </c>
      <c r="F789" s="12">
        <v>622099008</v>
      </c>
      <c r="G789" s="12">
        <v>3613128862</v>
      </c>
      <c r="H789" s="7">
        <f t="shared" si="9"/>
        <v>-2.0895522388059785E-2</v>
      </c>
    </row>
    <row r="790" spans="1:8" x14ac:dyDescent="0.75">
      <c r="A790" s="2">
        <v>43158</v>
      </c>
      <c r="B790" s="12">
        <v>36.24</v>
      </c>
      <c r="C790" s="12">
        <v>37.47</v>
      </c>
      <c r="D790" s="12">
        <v>35.51</v>
      </c>
      <c r="E790" s="12">
        <v>36.25</v>
      </c>
      <c r="F790" s="12">
        <v>513289984</v>
      </c>
      <c r="G790" s="12">
        <v>3630890438</v>
      </c>
      <c r="H790" s="7">
        <f t="shared" si="9"/>
        <v>2.759381898454197E-4</v>
      </c>
    </row>
    <row r="791" spans="1:8" x14ac:dyDescent="0.75">
      <c r="A791" s="2">
        <v>43159</v>
      </c>
      <c r="B791" s="12">
        <v>36</v>
      </c>
      <c r="C791" s="12">
        <v>36.42</v>
      </c>
      <c r="D791" s="12">
        <v>33.409999999999997</v>
      </c>
      <c r="E791" s="12">
        <v>33.69</v>
      </c>
      <c r="F791" s="12">
        <v>501651008</v>
      </c>
      <c r="G791" s="12">
        <v>3375868307</v>
      </c>
      <c r="H791" s="7">
        <f t="shared" si="9"/>
        <v>-6.4166666666666733E-2</v>
      </c>
    </row>
    <row r="792" spans="1:8" x14ac:dyDescent="0.75">
      <c r="A792" s="2">
        <v>43160</v>
      </c>
      <c r="B792" s="12">
        <v>33.64</v>
      </c>
      <c r="C792" s="12">
        <v>34.799999999999997</v>
      </c>
      <c r="D792" s="12">
        <v>32.11</v>
      </c>
      <c r="E792" s="12">
        <v>33.76</v>
      </c>
      <c r="F792" s="12">
        <v>514648000</v>
      </c>
      <c r="G792" s="12">
        <v>3383346326</v>
      </c>
      <c r="H792" s="7">
        <f t="shared" si="9"/>
        <v>3.567181926278164E-3</v>
      </c>
    </row>
    <row r="793" spans="1:8" x14ac:dyDescent="0.75">
      <c r="A793" s="2">
        <v>43161</v>
      </c>
      <c r="B793" s="12">
        <v>33.75</v>
      </c>
      <c r="C793" s="12">
        <v>34.020000000000003</v>
      </c>
      <c r="D793" s="12">
        <v>30.43</v>
      </c>
      <c r="E793" s="12">
        <v>30.77</v>
      </c>
      <c r="F793" s="12">
        <v>556803968</v>
      </c>
      <c r="G793" s="12">
        <v>3083911269</v>
      </c>
      <c r="H793" s="7">
        <f t="shared" si="9"/>
        <v>-8.8296296296296303E-2</v>
      </c>
    </row>
    <row r="794" spans="1:8" x14ac:dyDescent="0.75">
      <c r="A794" s="2">
        <v>43162</v>
      </c>
      <c r="B794" s="12">
        <v>30.79</v>
      </c>
      <c r="C794" s="12">
        <v>32</v>
      </c>
      <c r="D794" s="12">
        <v>28.62</v>
      </c>
      <c r="E794" s="12">
        <v>29.19</v>
      </c>
      <c r="F794" s="12">
        <v>699657024</v>
      </c>
      <c r="G794" s="12">
        <v>2926660621</v>
      </c>
      <c r="H794" s="7">
        <f t="shared" si="9"/>
        <v>-5.1964923676518282E-2</v>
      </c>
    </row>
    <row r="795" spans="1:8" x14ac:dyDescent="0.75">
      <c r="A795" s="2">
        <v>43163</v>
      </c>
      <c r="B795" s="12">
        <v>29.16</v>
      </c>
      <c r="C795" s="12">
        <v>31.35</v>
      </c>
      <c r="D795" s="12">
        <v>28.78</v>
      </c>
      <c r="E795" s="12">
        <v>29.69</v>
      </c>
      <c r="F795" s="12">
        <v>647561984</v>
      </c>
      <c r="G795" s="12">
        <v>2976992467</v>
      </c>
      <c r="H795" s="7">
        <f t="shared" si="9"/>
        <v>1.8175582990397843E-2</v>
      </c>
    </row>
    <row r="796" spans="1:8" x14ac:dyDescent="0.75">
      <c r="A796" s="2">
        <v>43164</v>
      </c>
      <c r="B796" s="12">
        <v>29.65</v>
      </c>
      <c r="C796" s="12">
        <v>30.25</v>
      </c>
      <c r="D796" s="12">
        <v>26.51</v>
      </c>
      <c r="E796" s="12">
        <v>26.84</v>
      </c>
      <c r="F796" s="12">
        <v>637222016</v>
      </c>
      <c r="G796" s="12">
        <v>2692577613</v>
      </c>
      <c r="H796" s="7">
        <f t="shared" si="9"/>
        <v>-9.4772344013490689E-2</v>
      </c>
    </row>
    <row r="797" spans="1:8" x14ac:dyDescent="0.75">
      <c r="A797" s="2">
        <v>43165</v>
      </c>
      <c r="B797" s="12">
        <v>26.83</v>
      </c>
      <c r="C797" s="12">
        <v>27.29</v>
      </c>
      <c r="D797" s="12">
        <v>24.91</v>
      </c>
      <c r="E797" s="12">
        <v>25.1</v>
      </c>
      <c r="F797" s="12">
        <v>387811008</v>
      </c>
      <c r="G797" s="12">
        <v>2518143561</v>
      </c>
      <c r="H797" s="7">
        <f t="shared" si="9"/>
        <v>-6.4480059634737116E-2</v>
      </c>
    </row>
    <row r="798" spans="1:8" x14ac:dyDescent="0.75">
      <c r="A798" s="2">
        <v>43166</v>
      </c>
      <c r="B798" s="12">
        <v>25.06</v>
      </c>
      <c r="C798" s="12">
        <v>25.48</v>
      </c>
      <c r="D798" s="12">
        <v>21.05</v>
      </c>
      <c r="E798" s="12">
        <v>22.12</v>
      </c>
      <c r="F798" s="12">
        <v>417288992</v>
      </c>
      <c r="G798" s="12">
        <v>2219490492</v>
      </c>
      <c r="H798" s="7">
        <f t="shared" si="9"/>
        <v>-0.11731843575418986</v>
      </c>
    </row>
    <row r="799" spans="1:8" x14ac:dyDescent="0.75">
      <c r="A799" s="2">
        <v>43167</v>
      </c>
      <c r="B799" s="12">
        <v>22.19</v>
      </c>
      <c r="C799" s="12">
        <v>25.17</v>
      </c>
      <c r="D799" s="12">
        <v>21.18</v>
      </c>
      <c r="E799" s="12">
        <v>22.67</v>
      </c>
      <c r="F799" s="12">
        <v>619476992</v>
      </c>
      <c r="G799" s="12">
        <v>2275258401</v>
      </c>
      <c r="H799" s="7">
        <f t="shared" si="9"/>
        <v>2.163136547994594E-2</v>
      </c>
    </row>
    <row r="800" spans="1:8" x14ac:dyDescent="0.75">
      <c r="A800" s="2">
        <v>43168</v>
      </c>
      <c r="B800" s="12">
        <v>22.71</v>
      </c>
      <c r="C800" s="12">
        <v>23.26</v>
      </c>
      <c r="D800" s="12">
        <v>20.51</v>
      </c>
      <c r="E800" s="12">
        <v>22.48</v>
      </c>
      <c r="F800" s="12">
        <v>499608992</v>
      </c>
      <c r="G800" s="12">
        <v>2256466795</v>
      </c>
      <c r="H800" s="7">
        <f t="shared" si="9"/>
        <v>-1.0127697049757835E-2</v>
      </c>
    </row>
    <row r="801" spans="1:8" x14ac:dyDescent="0.75">
      <c r="A801" s="2">
        <v>43169</v>
      </c>
      <c r="B801" s="12">
        <v>22.51</v>
      </c>
      <c r="C801" s="12">
        <v>22.93</v>
      </c>
      <c r="D801" s="12">
        <v>20.78</v>
      </c>
      <c r="E801" s="12">
        <v>20.91</v>
      </c>
      <c r="F801" s="12">
        <v>262771008</v>
      </c>
      <c r="G801" s="12">
        <v>2099933508</v>
      </c>
      <c r="H801" s="7">
        <f t="shared" si="9"/>
        <v>-7.1079520213238614E-2</v>
      </c>
    </row>
    <row r="802" spans="1:8" x14ac:dyDescent="0.75">
      <c r="A802" s="2">
        <v>43170</v>
      </c>
      <c r="B802" s="12">
        <v>20.88</v>
      </c>
      <c r="C802" s="12">
        <v>21.85</v>
      </c>
      <c r="D802" s="12">
        <v>19.97</v>
      </c>
      <c r="E802" s="12">
        <v>21.58</v>
      </c>
      <c r="F802" s="12">
        <v>278368000</v>
      </c>
      <c r="G802" s="12">
        <v>2167062130</v>
      </c>
      <c r="H802" s="7">
        <f t="shared" si="9"/>
        <v>3.3524904214559358E-2</v>
      </c>
    </row>
    <row r="803" spans="1:8" x14ac:dyDescent="0.75">
      <c r="A803" s="2">
        <v>43171</v>
      </c>
      <c r="B803" s="12">
        <v>21.57</v>
      </c>
      <c r="C803" s="12">
        <v>21.79</v>
      </c>
      <c r="D803" s="12">
        <v>20.14</v>
      </c>
      <c r="E803" s="12">
        <v>20.5</v>
      </c>
      <c r="F803" s="12">
        <v>222694000</v>
      </c>
      <c r="G803" s="12">
        <v>2059415904</v>
      </c>
      <c r="H803" s="7">
        <f t="shared" si="9"/>
        <v>-4.9605934167825695E-2</v>
      </c>
    </row>
    <row r="804" spans="1:8" x14ac:dyDescent="0.75">
      <c r="A804" s="2">
        <v>43172</v>
      </c>
      <c r="B804" s="12">
        <v>20.46</v>
      </c>
      <c r="C804" s="12">
        <v>20.84</v>
      </c>
      <c r="D804" s="12">
        <v>19.739999999999998</v>
      </c>
      <c r="E804" s="12">
        <v>19.920000000000002</v>
      </c>
      <c r="F804" s="12">
        <v>178296000</v>
      </c>
      <c r="G804" s="12">
        <v>2002083562</v>
      </c>
      <c r="H804" s="7">
        <f t="shared" si="9"/>
        <v>-2.63929618768328E-2</v>
      </c>
    </row>
    <row r="805" spans="1:8" x14ac:dyDescent="0.75">
      <c r="A805" s="2">
        <v>43173</v>
      </c>
      <c r="B805" s="12">
        <v>19.95</v>
      </c>
      <c r="C805" s="12">
        <v>20.22</v>
      </c>
      <c r="D805" s="12">
        <v>16.25</v>
      </c>
      <c r="E805" s="12">
        <v>17.149999999999999</v>
      </c>
      <c r="F805" s="12">
        <v>201571008</v>
      </c>
      <c r="G805" s="12">
        <v>1723898774</v>
      </c>
      <c r="H805" s="7">
        <f t="shared" si="9"/>
        <v>-0.1403508771929825</v>
      </c>
    </row>
    <row r="806" spans="1:8" x14ac:dyDescent="0.75">
      <c r="A806" s="2">
        <v>43174</v>
      </c>
      <c r="B806" s="12">
        <v>17.190000000000001</v>
      </c>
      <c r="C806" s="12">
        <v>19.309999999999999</v>
      </c>
      <c r="D806" s="12">
        <v>15.94</v>
      </c>
      <c r="E806" s="12">
        <v>18.41</v>
      </c>
      <c r="F806" s="12">
        <v>368177984</v>
      </c>
      <c r="G806" s="12">
        <v>1851067728</v>
      </c>
      <c r="H806" s="7">
        <f t="shared" si="9"/>
        <v>7.0971495055264622E-2</v>
      </c>
    </row>
    <row r="807" spans="1:8" x14ac:dyDescent="0.75">
      <c r="A807" s="2">
        <v>43175</v>
      </c>
      <c r="B807" s="12">
        <v>18.5</v>
      </c>
      <c r="C807" s="12">
        <v>18.510000000000002</v>
      </c>
      <c r="D807" s="12">
        <v>17.329999999999998</v>
      </c>
      <c r="E807" s="12">
        <v>17.78</v>
      </c>
      <c r="F807" s="12">
        <v>201540992</v>
      </c>
      <c r="G807" s="12">
        <v>1787391364</v>
      </c>
      <c r="H807" s="7">
        <f t="shared" si="9"/>
        <v>-3.8918918918918854E-2</v>
      </c>
    </row>
    <row r="808" spans="1:8" x14ac:dyDescent="0.75">
      <c r="A808" s="2">
        <v>43176</v>
      </c>
      <c r="B808" s="12">
        <v>17.760000000000002</v>
      </c>
      <c r="C808" s="12">
        <v>17.97</v>
      </c>
      <c r="D808" s="12">
        <v>16.09</v>
      </c>
      <c r="E808" s="12">
        <v>16.32</v>
      </c>
      <c r="F808" s="12">
        <v>154703008</v>
      </c>
      <c r="G808" s="12">
        <v>1641227372</v>
      </c>
      <c r="H808" s="7">
        <f t="shared" si="9"/>
        <v>-8.1081081081081141E-2</v>
      </c>
    </row>
    <row r="809" spans="1:8" x14ac:dyDescent="0.75">
      <c r="A809" s="2">
        <v>43177</v>
      </c>
      <c r="B809" s="12">
        <v>16.25</v>
      </c>
      <c r="C809" s="12">
        <v>16.91</v>
      </c>
      <c r="D809" s="12">
        <v>14.48</v>
      </c>
      <c r="E809" s="12">
        <v>16.79</v>
      </c>
      <c r="F809" s="12">
        <v>233156992</v>
      </c>
      <c r="G809" s="12">
        <v>1688737703</v>
      </c>
      <c r="H809" s="7">
        <f t="shared" si="9"/>
        <v>3.3230769230769175E-2</v>
      </c>
    </row>
    <row r="810" spans="1:8" x14ac:dyDescent="0.75">
      <c r="A810" s="2">
        <v>43178</v>
      </c>
      <c r="B810" s="12">
        <v>16.91</v>
      </c>
      <c r="C810" s="12">
        <v>19.649999999999999</v>
      </c>
      <c r="D810" s="12">
        <v>16.329999999999998</v>
      </c>
      <c r="E810" s="12">
        <v>19.649999999999999</v>
      </c>
      <c r="F810" s="12">
        <v>315268000</v>
      </c>
      <c r="G810" s="12">
        <v>1977658038</v>
      </c>
      <c r="H810" s="7">
        <f t="shared" si="9"/>
        <v>0.16203429923122403</v>
      </c>
    </row>
    <row r="811" spans="1:8" x14ac:dyDescent="0.75">
      <c r="A811" s="2">
        <v>43179</v>
      </c>
      <c r="B811" s="12">
        <v>19.61</v>
      </c>
      <c r="C811" s="12">
        <v>21.07</v>
      </c>
      <c r="D811" s="12">
        <v>18.010000000000002</v>
      </c>
      <c r="E811" s="12">
        <v>20.21</v>
      </c>
      <c r="F811" s="12">
        <v>432819008</v>
      </c>
      <c r="G811" s="12">
        <v>2033673618</v>
      </c>
      <c r="H811" s="7">
        <f t="shared" si="9"/>
        <v>3.0596634370219349E-2</v>
      </c>
    </row>
    <row r="812" spans="1:8" x14ac:dyDescent="0.75">
      <c r="A812" s="2">
        <v>43180</v>
      </c>
      <c r="B812" s="12">
        <v>20.29</v>
      </c>
      <c r="C812" s="12">
        <v>21.52</v>
      </c>
      <c r="D812" s="12">
        <v>19.29</v>
      </c>
      <c r="E812" s="12">
        <v>19.8</v>
      </c>
      <c r="F812" s="12">
        <v>295532000</v>
      </c>
      <c r="G812" s="12">
        <v>1993083125</v>
      </c>
      <c r="H812" s="7">
        <f t="shared" si="9"/>
        <v>-2.4149827501232058E-2</v>
      </c>
    </row>
    <row r="813" spans="1:8" x14ac:dyDescent="0.75">
      <c r="A813" s="2">
        <v>43181</v>
      </c>
      <c r="B813" s="12">
        <v>19.79</v>
      </c>
      <c r="C813" s="12">
        <v>20.73</v>
      </c>
      <c r="D813" s="12">
        <v>18.55</v>
      </c>
      <c r="E813" s="12">
        <v>19.670000000000002</v>
      </c>
      <c r="F813" s="12">
        <v>242384000</v>
      </c>
      <c r="G813" s="12">
        <v>1980334221</v>
      </c>
      <c r="H813" s="7">
        <f t="shared" si="9"/>
        <v>-6.0636685194541406E-3</v>
      </c>
    </row>
    <row r="814" spans="1:8" x14ac:dyDescent="0.75">
      <c r="A814" s="2">
        <v>43182</v>
      </c>
      <c r="B814" s="12">
        <v>19.690000000000001</v>
      </c>
      <c r="C814" s="12">
        <v>19.690000000000001</v>
      </c>
      <c r="D814" s="12">
        <v>18.149999999999999</v>
      </c>
      <c r="E814" s="12">
        <v>19.04</v>
      </c>
      <c r="F814" s="12">
        <v>196326000</v>
      </c>
      <c r="G814" s="12">
        <v>1917439470</v>
      </c>
      <c r="H814" s="7">
        <f t="shared" si="9"/>
        <v>-3.30116810563739E-2</v>
      </c>
    </row>
    <row r="815" spans="1:8" x14ac:dyDescent="0.75">
      <c r="A815" s="2">
        <v>43183</v>
      </c>
      <c r="B815" s="12">
        <v>19.13</v>
      </c>
      <c r="C815" s="12">
        <v>19.39</v>
      </c>
      <c r="D815" s="12">
        <v>18.45</v>
      </c>
      <c r="E815" s="12">
        <v>18.5</v>
      </c>
      <c r="F815" s="12">
        <v>137104992</v>
      </c>
      <c r="G815" s="12">
        <v>1863485104</v>
      </c>
      <c r="H815" s="7">
        <f t="shared" si="9"/>
        <v>-3.2932566649241976E-2</v>
      </c>
    </row>
    <row r="816" spans="1:8" x14ac:dyDescent="0.75">
      <c r="A816" s="2">
        <v>43184</v>
      </c>
      <c r="B816" s="12">
        <v>18.37</v>
      </c>
      <c r="C816" s="12">
        <v>18.559999999999999</v>
      </c>
      <c r="D816" s="12">
        <v>18</v>
      </c>
      <c r="E816" s="12">
        <v>18.09</v>
      </c>
      <c r="F816" s="12">
        <v>110957000</v>
      </c>
      <c r="G816" s="12">
        <v>1822603554</v>
      </c>
      <c r="H816" s="7">
        <f t="shared" si="9"/>
        <v>-1.5242242787153028E-2</v>
      </c>
    </row>
    <row r="817" spans="1:8" x14ac:dyDescent="0.75">
      <c r="A817" s="2">
        <v>43185</v>
      </c>
      <c r="B817" s="12">
        <v>18.09</v>
      </c>
      <c r="C817" s="12">
        <v>18.13</v>
      </c>
      <c r="D817" s="12">
        <v>15.52</v>
      </c>
      <c r="E817" s="12">
        <v>16.48</v>
      </c>
      <c r="F817" s="12">
        <v>189408000</v>
      </c>
      <c r="G817" s="12">
        <v>1661117350</v>
      </c>
      <c r="H817" s="7">
        <f t="shared" si="9"/>
        <v>-8.8999447208402402E-2</v>
      </c>
    </row>
    <row r="818" spans="1:8" x14ac:dyDescent="0.75">
      <c r="A818" s="2">
        <v>43186</v>
      </c>
      <c r="B818" s="12">
        <v>16.48</v>
      </c>
      <c r="C818" s="12">
        <v>17.059999999999999</v>
      </c>
      <c r="D818" s="12">
        <v>15.36</v>
      </c>
      <c r="E818" s="12">
        <v>15.91</v>
      </c>
      <c r="F818" s="12">
        <v>184083008</v>
      </c>
      <c r="G818" s="12">
        <v>1603517178</v>
      </c>
      <c r="H818" s="7">
        <f t="shared" si="9"/>
        <v>-3.4587378640776718E-2</v>
      </c>
    </row>
    <row r="819" spans="1:8" x14ac:dyDescent="0.75">
      <c r="A819" s="2">
        <v>43187</v>
      </c>
      <c r="B819" s="12">
        <v>15.87</v>
      </c>
      <c r="C819" s="12">
        <v>16.84</v>
      </c>
      <c r="D819" s="12">
        <v>15.84</v>
      </c>
      <c r="E819" s="12">
        <v>16.100000000000001</v>
      </c>
      <c r="F819" s="12">
        <v>144663008</v>
      </c>
      <c r="G819" s="12">
        <v>1623006298</v>
      </c>
      <c r="H819" s="7">
        <f t="shared" si="9"/>
        <v>1.4492753623188545E-2</v>
      </c>
    </row>
    <row r="820" spans="1:8" x14ac:dyDescent="0.75">
      <c r="A820" s="2">
        <v>43188</v>
      </c>
      <c r="B820" s="12">
        <v>16.11</v>
      </c>
      <c r="C820" s="12">
        <v>16.170000000000002</v>
      </c>
      <c r="D820" s="12">
        <v>14.56</v>
      </c>
      <c r="E820" s="12">
        <v>14.68</v>
      </c>
      <c r="F820" s="12">
        <v>172103008</v>
      </c>
      <c r="G820" s="12">
        <v>1479868179</v>
      </c>
      <c r="H820" s="7">
        <f t="shared" si="9"/>
        <v>-8.8764742396027302E-2</v>
      </c>
    </row>
    <row r="821" spans="1:8" x14ac:dyDescent="0.75">
      <c r="A821" s="2">
        <v>43189</v>
      </c>
      <c r="B821" s="12">
        <v>14.64</v>
      </c>
      <c r="C821" s="12">
        <v>15.08</v>
      </c>
      <c r="D821" s="12">
        <v>13.89</v>
      </c>
      <c r="E821" s="12">
        <v>14.39</v>
      </c>
      <c r="F821" s="12">
        <v>171606000</v>
      </c>
      <c r="G821" s="12">
        <v>1451463551</v>
      </c>
      <c r="H821" s="7">
        <f t="shared" si="9"/>
        <v>-1.7076502732240435E-2</v>
      </c>
    </row>
    <row r="822" spans="1:8" x14ac:dyDescent="0.75">
      <c r="A822" s="2">
        <v>43190</v>
      </c>
      <c r="B822" s="12">
        <v>14.4</v>
      </c>
      <c r="C822" s="12">
        <v>14.94</v>
      </c>
      <c r="D822" s="12">
        <v>14.29</v>
      </c>
      <c r="E822" s="12">
        <v>14.37</v>
      </c>
      <c r="F822" s="12">
        <v>123343000</v>
      </c>
      <c r="G822" s="12">
        <v>1449457637</v>
      </c>
      <c r="H822" s="7">
        <f t="shared" si="9"/>
        <v>-2.0833333333334122E-3</v>
      </c>
    </row>
    <row r="823" spans="1:8" x14ac:dyDescent="0.75">
      <c r="A823" s="2">
        <v>43191</v>
      </c>
      <c r="B823" s="12">
        <v>14.41</v>
      </c>
      <c r="C823" s="12">
        <v>14.52</v>
      </c>
      <c r="D823" s="12">
        <v>13.14</v>
      </c>
      <c r="E823" s="12">
        <v>13.58</v>
      </c>
      <c r="F823" s="12">
        <v>122407000</v>
      </c>
      <c r="G823" s="12">
        <v>1369826749</v>
      </c>
      <c r="H823" s="7">
        <f t="shared" si="9"/>
        <v>-5.7598889659958366E-2</v>
      </c>
    </row>
    <row r="824" spans="1:8" x14ac:dyDescent="0.75">
      <c r="A824" s="2">
        <v>43192</v>
      </c>
      <c r="B824" s="12">
        <v>13.62</v>
      </c>
      <c r="C824" s="12">
        <v>14.33</v>
      </c>
      <c r="D824" s="12">
        <v>13.52</v>
      </c>
      <c r="E824" s="12">
        <v>14.13</v>
      </c>
      <c r="F824" s="12">
        <v>123715000</v>
      </c>
      <c r="G824" s="12">
        <v>1425789057</v>
      </c>
      <c r="H824" s="7">
        <f t="shared" si="9"/>
        <v>3.7444933920704963E-2</v>
      </c>
    </row>
    <row r="825" spans="1:8" x14ac:dyDescent="0.75">
      <c r="A825" s="2">
        <v>43193</v>
      </c>
      <c r="B825" s="12">
        <v>14.16</v>
      </c>
      <c r="C825" s="12">
        <v>15.27</v>
      </c>
      <c r="D825" s="12">
        <v>14.02</v>
      </c>
      <c r="E825" s="12">
        <v>15.16</v>
      </c>
      <c r="F825" s="12">
        <v>140058000</v>
      </c>
      <c r="G825" s="12">
        <v>1530705773</v>
      </c>
      <c r="H825" s="7">
        <f t="shared" si="9"/>
        <v>7.0621468926553674E-2</v>
      </c>
    </row>
    <row r="826" spans="1:8" x14ac:dyDescent="0.75">
      <c r="A826" s="2">
        <v>43194</v>
      </c>
      <c r="B826" s="12">
        <v>15.12</v>
      </c>
      <c r="C826" s="12">
        <v>15.12</v>
      </c>
      <c r="D826" s="12">
        <v>13.53</v>
      </c>
      <c r="E826" s="12">
        <v>13.64</v>
      </c>
      <c r="F826" s="12">
        <v>106000000</v>
      </c>
      <c r="G826" s="12">
        <v>1377470981</v>
      </c>
      <c r="H826" s="7">
        <f t="shared" si="9"/>
        <v>-9.7883597883597795E-2</v>
      </c>
    </row>
    <row r="827" spans="1:8" x14ac:dyDescent="0.75">
      <c r="A827" s="2">
        <v>43195</v>
      </c>
      <c r="B827" s="12">
        <v>13.65</v>
      </c>
      <c r="C827" s="12">
        <v>13.81</v>
      </c>
      <c r="D827" s="12">
        <v>13.24</v>
      </c>
      <c r="E827" s="12">
        <v>13.72</v>
      </c>
      <c r="F827" s="12">
        <v>97405600</v>
      </c>
      <c r="G827" s="12">
        <v>1385108573</v>
      </c>
      <c r="H827" s="7">
        <f t="shared" si="9"/>
        <v>5.128205128205149E-3</v>
      </c>
    </row>
    <row r="828" spans="1:8" x14ac:dyDescent="0.75">
      <c r="A828" s="2">
        <v>43196</v>
      </c>
      <c r="B828" s="12">
        <v>13.69</v>
      </c>
      <c r="C828" s="12">
        <v>13.85</v>
      </c>
      <c r="D828" s="12">
        <v>13.04</v>
      </c>
      <c r="E828" s="12">
        <v>13.15</v>
      </c>
      <c r="F828" s="12">
        <v>84228496</v>
      </c>
      <c r="G828" s="12">
        <v>1328254703</v>
      </c>
      <c r="H828" s="7">
        <f t="shared" si="9"/>
        <v>-3.9444850255661003E-2</v>
      </c>
    </row>
    <row r="829" spans="1:8" x14ac:dyDescent="0.75">
      <c r="A829" s="2">
        <v>43197</v>
      </c>
      <c r="B829" s="12">
        <v>13.15</v>
      </c>
      <c r="C829" s="12">
        <v>13.8</v>
      </c>
      <c r="D829" s="12">
        <v>13.14</v>
      </c>
      <c r="E829" s="12">
        <v>13.47</v>
      </c>
      <c r="F829" s="12">
        <v>79211104</v>
      </c>
      <c r="G829" s="12">
        <v>1360822819</v>
      </c>
      <c r="H829" s="7">
        <f t="shared" si="9"/>
        <v>2.4334600760456293E-2</v>
      </c>
    </row>
    <row r="830" spans="1:8" x14ac:dyDescent="0.75">
      <c r="A830" s="2">
        <v>43198</v>
      </c>
      <c r="B830" s="12">
        <v>13.47</v>
      </c>
      <c r="C830" s="12">
        <v>14.48</v>
      </c>
      <c r="D830" s="12">
        <v>13.45</v>
      </c>
      <c r="E830" s="12">
        <v>14.12</v>
      </c>
      <c r="F830" s="12">
        <v>95690304</v>
      </c>
      <c r="G830" s="12">
        <v>1426747763</v>
      </c>
      <c r="H830" s="7">
        <f t="shared" si="9"/>
        <v>4.8255382331106052E-2</v>
      </c>
    </row>
    <row r="831" spans="1:8" x14ac:dyDescent="0.75">
      <c r="A831" s="2">
        <v>43199</v>
      </c>
      <c r="B831" s="12">
        <v>14.14</v>
      </c>
      <c r="C831" s="12">
        <v>14.51</v>
      </c>
      <c r="D831" s="12">
        <v>13.35</v>
      </c>
      <c r="E831" s="12">
        <v>13.63</v>
      </c>
      <c r="F831" s="12">
        <v>94279200</v>
      </c>
      <c r="G831" s="12">
        <v>1377760900</v>
      </c>
      <c r="H831" s="7">
        <f t="shared" si="9"/>
        <v>-3.606789250353605E-2</v>
      </c>
    </row>
    <row r="832" spans="1:8" x14ac:dyDescent="0.75">
      <c r="A832" s="2">
        <v>43200</v>
      </c>
      <c r="B832" s="12">
        <v>13.65</v>
      </c>
      <c r="C832" s="12">
        <v>13.78</v>
      </c>
      <c r="D832" s="12">
        <v>13.35</v>
      </c>
      <c r="E832" s="12">
        <v>13.65</v>
      </c>
      <c r="F832" s="12">
        <v>73476000</v>
      </c>
      <c r="G832" s="12">
        <v>1380096673</v>
      </c>
      <c r="H832" s="7">
        <f t="shared" si="9"/>
        <v>0</v>
      </c>
    </row>
    <row r="833" spans="1:8" x14ac:dyDescent="0.75">
      <c r="A833" s="2">
        <v>43201</v>
      </c>
      <c r="B833" s="12">
        <v>13.69</v>
      </c>
      <c r="C833" s="12">
        <v>14.6</v>
      </c>
      <c r="D833" s="12">
        <v>13.61</v>
      </c>
      <c r="E833" s="12">
        <v>14.59</v>
      </c>
      <c r="F833" s="12">
        <v>104725000</v>
      </c>
      <c r="G833" s="12">
        <v>1475548379</v>
      </c>
      <c r="H833" s="7">
        <f t="shared" si="9"/>
        <v>6.574141709276847E-2</v>
      </c>
    </row>
    <row r="834" spans="1:8" x14ac:dyDescent="0.75">
      <c r="A834" s="2">
        <v>43202</v>
      </c>
      <c r="B834" s="12">
        <v>14.56</v>
      </c>
      <c r="C834" s="12">
        <v>16.25</v>
      </c>
      <c r="D834" s="12">
        <v>13.8</v>
      </c>
      <c r="E834" s="12">
        <v>16.170000000000002</v>
      </c>
      <c r="F834" s="12">
        <v>211979008</v>
      </c>
      <c r="G834" s="12">
        <v>1634841227</v>
      </c>
      <c r="H834" s="7">
        <f t="shared" si="9"/>
        <v>0.11057692307692316</v>
      </c>
    </row>
    <row r="835" spans="1:8" x14ac:dyDescent="0.75">
      <c r="A835" s="2">
        <v>43203</v>
      </c>
      <c r="B835" s="12">
        <v>16.059999999999999</v>
      </c>
      <c r="C835" s="12">
        <v>16.61</v>
      </c>
      <c r="D835" s="12">
        <v>15.52</v>
      </c>
      <c r="E835" s="12">
        <v>15.61</v>
      </c>
      <c r="F835" s="12">
        <v>190710000</v>
      </c>
      <c r="G835" s="12">
        <v>1578753651</v>
      </c>
      <c r="H835" s="7">
        <f t="shared" si="9"/>
        <v>-2.8019925280199212E-2</v>
      </c>
    </row>
    <row r="836" spans="1:8" x14ac:dyDescent="0.75">
      <c r="A836" s="2">
        <v>43204</v>
      </c>
      <c r="B836" s="12">
        <v>15.57</v>
      </c>
      <c r="C836" s="12">
        <v>16.309999999999999</v>
      </c>
      <c r="D836" s="12">
        <v>15.5</v>
      </c>
      <c r="E836" s="12">
        <v>16.02</v>
      </c>
      <c r="F836" s="12">
        <v>130820000</v>
      </c>
      <c r="G836" s="12">
        <v>1621139577</v>
      </c>
      <c r="H836" s="7">
        <f t="shared" si="9"/>
        <v>2.8901734104046197E-2</v>
      </c>
    </row>
    <row r="837" spans="1:8" x14ac:dyDescent="0.75">
      <c r="A837" s="2">
        <v>43205</v>
      </c>
      <c r="B837" s="12">
        <v>16.079999999999998</v>
      </c>
      <c r="C837" s="12">
        <v>16.829999999999998</v>
      </c>
      <c r="D837" s="12">
        <v>16.03</v>
      </c>
      <c r="E837" s="12">
        <v>16.75</v>
      </c>
      <c r="F837" s="12">
        <v>121745000</v>
      </c>
      <c r="G837" s="12">
        <v>1695010294</v>
      </c>
      <c r="H837" s="7">
        <f t="shared" si="9"/>
        <v>4.1666666666666775E-2</v>
      </c>
    </row>
    <row r="838" spans="1:8" x14ac:dyDescent="0.75">
      <c r="A838" s="2">
        <v>43206</v>
      </c>
      <c r="B838" s="12">
        <v>16.73</v>
      </c>
      <c r="C838" s="12">
        <v>16.850000000000001</v>
      </c>
      <c r="D838" s="12">
        <v>15.66</v>
      </c>
      <c r="E838" s="12">
        <v>16.12</v>
      </c>
      <c r="F838" s="12">
        <v>122772000</v>
      </c>
      <c r="G838" s="12">
        <v>1631393188</v>
      </c>
      <c r="H838" s="7">
        <f t="shared" si="9"/>
        <v>-3.6461446503287476E-2</v>
      </c>
    </row>
    <row r="839" spans="1:8" x14ac:dyDescent="0.75">
      <c r="A839" s="2">
        <v>43207</v>
      </c>
      <c r="B839" s="12">
        <v>16.16</v>
      </c>
      <c r="C839" s="12">
        <v>16.739999999999998</v>
      </c>
      <c r="D839" s="12">
        <v>16.07</v>
      </c>
      <c r="E839" s="12">
        <v>16.07</v>
      </c>
      <c r="F839" s="12">
        <v>133100000</v>
      </c>
      <c r="G839" s="12">
        <v>1626916758</v>
      </c>
      <c r="H839" s="7">
        <f t="shared" si="9"/>
        <v>-5.5693069306930604E-3</v>
      </c>
    </row>
    <row r="840" spans="1:8" x14ac:dyDescent="0.75">
      <c r="A840" s="2">
        <v>43208</v>
      </c>
      <c r="B840" s="12">
        <v>16.079999999999998</v>
      </c>
      <c r="C840" s="12">
        <v>17.77</v>
      </c>
      <c r="D840" s="12">
        <v>16.079999999999998</v>
      </c>
      <c r="E840" s="12">
        <v>17.62</v>
      </c>
      <c r="F840" s="12">
        <v>200759008</v>
      </c>
      <c r="G840" s="12">
        <v>1783643678</v>
      </c>
      <c r="H840" s="7">
        <f t="shared" si="9"/>
        <v>9.577114427860714E-2</v>
      </c>
    </row>
    <row r="841" spans="1:8" x14ac:dyDescent="0.75">
      <c r="A841" s="2">
        <v>43209</v>
      </c>
      <c r="B841" s="12">
        <v>17.63</v>
      </c>
      <c r="C841" s="12">
        <v>18.38</v>
      </c>
      <c r="D841" s="12">
        <v>17.5</v>
      </c>
      <c r="E841" s="12">
        <v>18.38</v>
      </c>
      <c r="F841" s="12">
        <v>172275008</v>
      </c>
      <c r="G841" s="12">
        <v>1861604035</v>
      </c>
      <c r="H841" s="7">
        <f t="shared" si="9"/>
        <v>4.2541123085649467E-2</v>
      </c>
    </row>
    <row r="842" spans="1:8" x14ac:dyDescent="0.75">
      <c r="A842" s="2">
        <v>43210</v>
      </c>
      <c r="B842" s="12">
        <v>18.420000000000002</v>
      </c>
      <c r="C842" s="12">
        <v>19.760000000000002</v>
      </c>
      <c r="D842" s="12">
        <v>17.96</v>
      </c>
      <c r="E842" s="12">
        <v>19.64</v>
      </c>
      <c r="F842" s="12">
        <v>256292000</v>
      </c>
      <c r="G842" s="12">
        <v>1988765810</v>
      </c>
      <c r="H842" s="7">
        <f t="shared" si="9"/>
        <v>6.6232356134636197E-2</v>
      </c>
    </row>
    <row r="843" spans="1:8" x14ac:dyDescent="0.75">
      <c r="A843" s="2">
        <v>43211</v>
      </c>
      <c r="B843" s="12">
        <v>19.7</v>
      </c>
      <c r="C843" s="12">
        <v>19.98</v>
      </c>
      <c r="D843" s="12">
        <v>17.73</v>
      </c>
      <c r="E843" s="12">
        <v>18.690000000000001</v>
      </c>
      <c r="F843" s="12">
        <v>216888000</v>
      </c>
      <c r="G843" s="12">
        <v>1892942103</v>
      </c>
      <c r="H843" s="7">
        <f t="shared" si="9"/>
        <v>-5.1269035532994826E-2</v>
      </c>
    </row>
    <row r="844" spans="1:8" x14ac:dyDescent="0.75">
      <c r="A844" s="2">
        <v>43212</v>
      </c>
      <c r="B844" s="12">
        <v>18.66</v>
      </c>
      <c r="C844" s="12">
        <v>19.399999999999999</v>
      </c>
      <c r="D844" s="12">
        <v>18.3</v>
      </c>
      <c r="E844" s="12">
        <v>18.79</v>
      </c>
      <c r="F844" s="12">
        <v>157018000</v>
      </c>
      <c r="G844" s="12">
        <v>1903688523</v>
      </c>
      <c r="H844" s="7">
        <f t="shared" si="9"/>
        <v>6.9667738478027333E-3</v>
      </c>
    </row>
    <row r="845" spans="1:8" x14ac:dyDescent="0.75">
      <c r="A845" s="2">
        <v>43213</v>
      </c>
      <c r="B845" s="12">
        <v>18.77</v>
      </c>
      <c r="C845" s="12">
        <v>20.75</v>
      </c>
      <c r="D845" s="12">
        <v>18.739999999999998</v>
      </c>
      <c r="E845" s="12">
        <v>20.48</v>
      </c>
      <c r="F845" s="12">
        <v>278155008</v>
      </c>
      <c r="G845" s="12">
        <v>2075470093</v>
      </c>
      <c r="H845" s="7">
        <f t="shared" si="9"/>
        <v>9.1102823654768295E-2</v>
      </c>
    </row>
    <row r="846" spans="1:8" x14ac:dyDescent="0.75">
      <c r="A846" s="2">
        <v>43214</v>
      </c>
      <c r="B846" s="12">
        <v>20.48</v>
      </c>
      <c r="C846" s="12">
        <v>22.82</v>
      </c>
      <c r="D846" s="12">
        <v>20.46</v>
      </c>
      <c r="E846" s="12">
        <v>22.25</v>
      </c>
      <c r="F846" s="12">
        <v>320566016</v>
      </c>
      <c r="G846" s="12">
        <v>2254967708</v>
      </c>
      <c r="H846" s="7">
        <f t="shared" si="9"/>
        <v>8.6425781249999972E-2</v>
      </c>
    </row>
    <row r="847" spans="1:8" x14ac:dyDescent="0.75">
      <c r="A847" s="2">
        <v>43215</v>
      </c>
      <c r="B847" s="12">
        <v>22.11</v>
      </c>
      <c r="C847" s="12">
        <v>22.13</v>
      </c>
      <c r="D847" s="12">
        <v>18.27</v>
      </c>
      <c r="E847" s="12">
        <v>18.579999999999998</v>
      </c>
      <c r="F847" s="12">
        <v>358536000</v>
      </c>
      <c r="G847" s="12">
        <v>1883211547</v>
      </c>
      <c r="H847" s="7">
        <f t="shared" si="9"/>
        <v>-0.15965626413387612</v>
      </c>
    </row>
    <row r="848" spans="1:8" x14ac:dyDescent="0.75">
      <c r="A848" s="2">
        <v>43216</v>
      </c>
      <c r="B848" s="12">
        <v>18.600000000000001</v>
      </c>
      <c r="C848" s="12">
        <v>21.54</v>
      </c>
      <c r="D848" s="12">
        <v>18.21</v>
      </c>
      <c r="E848" s="12">
        <v>21.06</v>
      </c>
      <c r="F848" s="12">
        <v>280513984</v>
      </c>
      <c r="G848" s="12">
        <v>2135535000</v>
      </c>
      <c r="H848" s="7">
        <f t="shared" ref="H848:H911" si="10">(E848-B848)/B848</f>
        <v>0.13225806451612887</v>
      </c>
    </row>
    <row r="849" spans="1:8" x14ac:dyDescent="0.75">
      <c r="A849" s="2">
        <v>43217</v>
      </c>
      <c r="B849" s="12">
        <v>21.01</v>
      </c>
      <c r="C849" s="12">
        <v>21.93</v>
      </c>
      <c r="D849" s="12">
        <v>20.239999999999998</v>
      </c>
      <c r="E849" s="12">
        <v>20.56</v>
      </c>
      <c r="F849" s="12">
        <v>273598016</v>
      </c>
      <c r="G849" s="12">
        <v>2084620973</v>
      </c>
      <c r="H849" s="7">
        <f t="shared" si="10"/>
        <v>-2.1418372203712652E-2</v>
      </c>
    </row>
    <row r="850" spans="1:8" x14ac:dyDescent="0.75">
      <c r="A850" s="2">
        <v>43218</v>
      </c>
      <c r="B850" s="12">
        <v>20.57</v>
      </c>
      <c r="C850" s="12">
        <v>22.28</v>
      </c>
      <c r="D850" s="12">
        <v>20.57</v>
      </c>
      <c r="E850" s="12">
        <v>21.73</v>
      </c>
      <c r="F850" s="12">
        <v>246408992</v>
      </c>
      <c r="G850" s="12">
        <v>2203911511</v>
      </c>
      <c r="H850" s="7">
        <f t="shared" si="10"/>
        <v>5.6392805055906665E-2</v>
      </c>
    </row>
    <row r="851" spans="1:8" x14ac:dyDescent="0.75">
      <c r="A851" s="2">
        <v>43219</v>
      </c>
      <c r="B851" s="12">
        <v>21.72</v>
      </c>
      <c r="C851" s="12">
        <v>22.26</v>
      </c>
      <c r="D851" s="12">
        <v>20.48</v>
      </c>
      <c r="E851" s="12">
        <v>21.83</v>
      </c>
      <c r="F851" s="12">
        <v>271380000</v>
      </c>
      <c r="G851" s="12">
        <v>2214596921</v>
      </c>
      <c r="H851" s="7">
        <f t="shared" si="10"/>
        <v>5.0644567219152595E-3</v>
      </c>
    </row>
    <row r="852" spans="1:8" x14ac:dyDescent="0.75">
      <c r="A852" s="2">
        <v>43220</v>
      </c>
      <c r="B852" s="12">
        <v>21.84</v>
      </c>
      <c r="C852" s="12">
        <v>22.95</v>
      </c>
      <c r="D852" s="12">
        <v>21.42</v>
      </c>
      <c r="E852" s="12">
        <v>21.68</v>
      </c>
      <c r="F852" s="12">
        <v>351048992</v>
      </c>
      <c r="G852" s="12">
        <v>2199403283</v>
      </c>
      <c r="H852" s="7">
        <f t="shared" si="10"/>
        <v>-7.3260073260073329E-3</v>
      </c>
    </row>
    <row r="853" spans="1:8" x14ac:dyDescent="0.75">
      <c r="A853" s="2">
        <v>43221</v>
      </c>
      <c r="B853" s="12">
        <v>21.86</v>
      </c>
      <c r="C853" s="12">
        <v>21.86</v>
      </c>
      <c r="D853" s="12">
        <v>20.7</v>
      </c>
      <c r="E853" s="12">
        <v>21.58</v>
      </c>
      <c r="F853" s="12">
        <v>210024992</v>
      </c>
      <c r="G853" s="12">
        <v>2190162937</v>
      </c>
      <c r="H853" s="7">
        <f t="shared" si="10"/>
        <v>-1.280878316559932E-2</v>
      </c>
    </row>
    <row r="854" spans="1:8" x14ac:dyDescent="0.75">
      <c r="A854" s="2">
        <v>43222</v>
      </c>
      <c r="B854" s="12">
        <v>21.56</v>
      </c>
      <c r="C854" s="12">
        <v>21.75</v>
      </c>
      <c r="D854" s="12">
        <v>21.09</v>
      </c>
      <c r="E854" s="12">
        <v>21.67</v>
      </c>
      <c r="F854" s="12">
        <v>193015008</v>
      </c>
      <c r="G854" s="12">
        <v>2199317381</v>
      </c>
      <c r="H854" s="7">
        <f t="shared" si="10"/>
        <v>5.102040816326669E-3</v>
      </c>
    </row>
    <row r="855" spans="1:8" x14ac:dyDescent="0.75">
      <c r="A855" s="2">
        <v>43223</v>
      </c>
      <c r="B855" s="12">
        <v>21.64</v>
      </c>
      <c r="C855" s="12">
        <v>23.43</v>
      </c>
      <c r="D855" s="12">
        <v>21.48</v>
      </c>
      <c r="E855" s="12">
        <v>22.76</v>
      </c>
      <c r="F855" s="12">
        <v>370436992</v>
      </c>
      <c r="G855" s="12">
        <v>2310262706</v>
      </c>
      <c r="H855" s="7">
        <f t="shared" si="10"/>
        <v>5.1756007393715386E-2</v>
      </c>
    </row>
    <row r="856" spans="1:8" x14ac:dyDescent="0.75">
      <c r="A856" s="2">
        <v>43224</v>
      </c>
      <c r="B856" s="12">
        <v>22.72</v>
      </c>
      <c r="C856" s="12">
        <v>22.72</v>
      </c>
      <c r="D856" s="12">
        <v>21.76</v>
      </c>
      <c r="E856" s="12">
        <v>22.4</v>
      </c>
      <c r="F856" s="12">
        <v>299227008</v>
      </c>
      <c r="G856" s="12">
        <v>2274105001</v>
      </c>
      <c r="H856" s="7">
        <f t="shared" si="10"/>
        <v>-1.4084507042253534E-2</v>
      </c>
    </row>
    <row r="857" spans="1:8" x14ac:dyDescent="0.75">
      <c r="A857" s="2">
        <v>43225</v>
      </c>
      <c r="B857" s="12">
        <v>22.37</v>
      </c>
      <c r="C857" s="12">
        <v>23.19</v>
      </c>
      <c r="D857" s="12">
        <v>22.33</v>
      </c>
      <c r="E857" s="12">
        <v>22.76</v>
      </c>
      <c r="F857" s="12">
        <v>263167008</v>
      </c>
      <c r="G857" s="12">
        <v>2311307417</v>
      </c>
      <c r="H857" s="7">
        <f t="shared" si="10"/>
        <v>1.7434063477872176E-2</v>
      </c>
    </row>
    <row r="858" spans="1:8" x14ac:dyDescent="0.75">
      <c r="A858" s="2">
        <v>43226</v>
      </c>
      <c r="B858" s="12">
        <v>22.74</v>
      </c>
      <c r="C858" s="12">
        <v>25.8</v>
      </c>
      <c r="D858" s="12">
        <v>22.72</v>
      </c>
      <c r="E858" s="12">
        <v>25.34</v>
      </c>
      <c r="F858" s="12">
        <v>666931968</v>
      </c>
      <c r="G858" s="12">
        <v>2574015402</v>
      </c>
      <c r="H858" s="7">
        <f t="shared" si="10"/>
        <v>0.11433597185576085</v>
      </c>
    </row>
    <row r="859" spans="1:8" x14ac:dyDescent="0.75">
      <c r="A859" s="2">
        <v>43227</v>
      </c>
      <c r="B859" s="12">
        <v>25.45</v>
      </c>
      <c r="C859" s="12">
        <v>25.45</v>
      </c>
      <c r="D859" s="12">
        <v>22.74</v>
      </c>
      <c r="E859" s="12">
        <v>23.64</v>
      </c>
      <c r="F859" s="12">
        <v>411630016</v>
      </c>
      <c r="G859" s="12">
        <v>2400993968</v>
      </c>
      <c r="H859" s="7">
        <f t="shared" si="10"/>
        <v>-7.1119842829076574E-2</v>
      </c>
    </row>
    <row r="860" spans="1:8" x14ac:dyDescent="0.75">
      <c r="A860" s="2">
        <v>43228</v>
      </c>
      <c r="B860" s="12">
        <v>23.65</v>
      </c>
      <c r="C860" s="12">
        <v>23.75</v>
      </c>
      <c r="D860" s="12">
        <v>22.17</v>
      </c>
      <c r="E860" s="12">
        <v>22.47</v>
      </c>
      <c r="F860" s="12">
        <v>257408992</v>
      </c>
      <c r="G860" s="12">
        <v>2282453221</v>
      </c>
      <c r="H860" s="7">
        <f t="shared" si="10"/>
        <v>-4.9894291754756862E-2</v>
      </c>
    </row>
    <row r="861" spans="1:8" x14ac:dyDescent="0.75">
      <c r="A861" s="2">
        <v>43229</v>
      </c>
      <c r="B861" s="12">
        <v>22.43</v>
      </c>
      <c r="C861" s="12">
        <v>22.43</v>
      </c>
      <c r="D861" s="12">
        <v>20.47</v>
      </c>
      <c r="E861" s="12">
        <v>21.5</v>
      </c>
      <c r="F861" s="12">
        <v>293584000</v>
      </c>
      <c r="G861" s="12">
        <v>2184191206</v>
      </c>
      <c r="H861" s="7">
        <f t="shared" si="10"/>
        <v>-4.1462327240303153E-2</v>
      </c>
    </row>
    <row r="862" spans="1:8" x14ac:dyDescent="0.75">
      <c r="A862" s="2">
        <v>43230</v>
      </c>
      <c r="B862" s="12">
        <v>21.51</v>
      </c>
      <c r="C862" s="12">
        <v>21.76</v>
      </c>
      <c r="D862" s="12">
        <v>19.73</v>
      </c>
      <c r="E862" s="12">
        <v>19.739999999999998</v>
      </c>
      <c r="F862" s="12">
        <v>225995008</v>
      </c>
      <c r="G862" s="12">
        <v>2006424436</v>
      </c>
      <c r="H862" s="7">
        <f t="shared" si="10"/>
        <v>-8.2287308228730968E-2</v>
      </c>
    </row>
    <row r="863" spans="1:8" x14ac:dyDescent="0.75">
      <c r="A863" s="2">
        <v>43231</v>
      </c>
      <c r="B863" s="12">
        <v>19.78</v>
      </c>
      <c r="C863" s="12">
        <v>19.84</v>
      </c>
      <c r="D863" s="12">
        <v>17.18</v>
      </c>
      <c r="E863" s="12">
        <v>17.73</v>
      </c>
      <c r="F863" s="12">
        <v>354950016</v>
      </c>
      <c r="G863" s="12">
        <v>1801565622</v>
      </c>
      <c r="H863" s="7">
        <f t="shared" si="10"/>
        <v>-0.10364004044489386</v>
      </c>
    </row>
    <row r="864" spans="1:8" x14ac:dyDescent="0.75">
      <c r="A864" s="2">
        <v>43232</v>
      </c>
      <c r="B864" s="12">
        <v>17.79</v>
      </c>
      <c r="C864" s="12">
        <v>18.489999999999998</v>
      </c>
      <c r="D864" s="12">
        <v>16.53</v>
      </c>
      <c r="E864" s="12">
        <v>18.149999999999999</v>
      </c>
      <c r="F864" s="12">
        <v>258036992</v>
      </c>
      <c r="G864" s="12">
        <v>1844938503</v>
      </c>
      <c r="H864" s="7">
        <f t="shared" si="10"/>
        <v>2.023608768971329E-2</v>
      </c>
    </row>
    <row r="865" spans="1:8" x14ac:dyDescent="0.75">
      <c r="A865" s="2">
        <v>43233</v>
      </c>
      <c r="B865" s="12">
        <v>18.12</v>
      </c>
      <c r="C865" s="12">
        <v>19.100000000000001</v>
      </c>
      <c r="D865" s="12">
        <v>17.829999999999998</v>
      </c>
      <c r="E865" s="12">
        <v>18.73</v>
      </c>
      <c r="F865" s="12">
        <v>201048000</v>
      </c>
      <c r="G865" s="12">
        <v>1903940125</v>
      </c>
      <c r="H865" s="7">
        <f t="shared" si="10"/>
        <v>3.3664459161147867E-2</v>
      </c>
    </row>
    <row r="866" spans="1:8" x14ac:dyDescent="0.75">
      <c r="A866" s="2">
        <v>43234</v>
      </c>
      <c r="B866" s="12">
        <v>18.8</v>
      </c>
      <c r="C866" s="12">
        <v>19.100000000000001</v>
      </c>
      <c r="D866" s="12">
        <v>17.559999999999999</v>
      </c>
      <c r="E866" s="12">
        <v>18.79</v>
      </c>
      <c r="F866" s="12">
        <v>221006000</v>
      </c>
      <c r="G866" s="12">
        <v>1910204187</v>
      </c>
      <c r="H866" s="7">
        <f t="shared" si="10"/>
        <v>-5.3191489361710444E-4</v>
      </c>
    </row>
    <row r="867" spans="1:8" x14ac:dyDescent="0.75">
      <c r="A867" s="2">
        <v>43235</v>
      </c>
      <c r="B867" s="12">
        <v>18.760000000000002</v>
      </c>
      <c r="C867" s="12">
        <v>19.93</v>
      </c>
      <c r="D867" s="12">
        <v>18.21</v>
      </c>
      <c r="E867" s="12">
        <v>18.260000000000002</v>
      </c>
      <c r="F867" s="12">
        <v>239530000</v>
      </c>
      <c r="G867" s="12">
        <v>1857333095</v>
      </c>
      <c r="H867" s="7">
        <f t="shared" si="10"/>
        <v>-2.6652452025586353E-2</v>
      </c>
    </row>
    <row r="868" spans="1:8" x14ac:dyDescent="0.75">
      <c r="A868" s="2">
        <v>43236</v>
      </c>
      <c r="B868" s="12">
        <v>18.2</v>
      </c>
      <c r="C868" s="12">
        <v>18.28</v>
      </c>
      <c r="D868" s="12">
        <v>17.010000000000002</v>
      </c>
      <c r="E868" s="12">
        <v>17.760000000000002</v>
      </c>
      <c r="F868" s="12">
        <v>204932000</v>
      </c>
      <c r="G868" s="12">
        <v>1806661315</v>
      </c>
      <c r="H868" s="7">
        <f t="shared" si="10"/>
        <v>-2.4175824175824052E-2</v>
      </c>
    </row>
    <row r="869" spans="1:8" x14ac:dyDescent="0.75">
      <c r="A869" s="2">
        <v>43237</v>
      </c>
      <c r="B869" s="12">
        <v>17.760000000000002</v>
      </c>
      <c r="C869" s="12">
        <v>18.329999999999998</v>
      </c>
      <c r="D869" s="12">
        <v>16.829999999999998</v>
      </c>
      <c r="E869" s="12">
        <v>17.04</v>
      </c>
      <c r="F869" s="12">
        <v>166820000</v>
      </c>
      <c r="G869" s="12">
        <v>1733333916</v>
      </c>
      <c r="H869" s="7">
        <f t="shared" si="10"/>
        <v>-4.0540540540540675E-2</v>
      </c>
    </row>
    <row r="870" spans="1:8" x14ac:dyDescent="0.75">
      <c r="A870" s="2">
        <v>43238</v>
      </c>
      <c r="B870" s="12">
        <v>16.93</v>
      </c>
      <c r="C870" s="12">
        <v>18.12</v>
      </c>
      <c r="D870" s="12">
        <v>16.66</v>
      </c>
      <c r="E870" s="12">
        <v>18</v>
      </c>
      <c r="F870" s="12">
        <v>178787008</v>
      </c>
      <c r="G870" s="12">
        <v>1831068357</v>
      </c>
      <c r="H870" s="7">
        <f t="shared" si="10"/>
        <v>6.3201417601890159E-2</v>
      </c>
    </row>
    <row r="871" spans="1:8" x14ac:dyDescent="0.75">
      <c r="A871" s="2">
        <v>43239</v>
      </c>
      <c r="B871" s="12">
        <v>18</v>
      </c>
      <c r="C871" s="12">
        <v>18.11</v>
      </c>
      <c r="D871" s="12">
        <v>17.57</v>
      </c>
      <c r="E871" s="12">
        <v>17.7</v>
      </c>
      <c r="F871" s="12">
        <v>148970000</v>
      </c>
      <c r="G871" s="12">
        <v>1801265188</v>
      </c>
      <c r="H871" s="7">
        <f t="shared" si="10"/>
        <v>-1.6666666666666705E-2</v>
      </c>
    </row>
    <row r="872" spans="1:8" x14ac:dyDescent="0.75">
      <c r="A872" s="2">
        <v>43240</v>
      </c>
      <c r="B872" s="12">
        <v>17.7</v>
      </c>
      <c r="C872" s="12">
        <v>18.34</v>
      </c>
      <c r="D872" s="12">
        <v>17.52</v>
      </c>
      <c r="E872" s="12">
        <v>18.16</v>
      </c>
      <c r="F872" s="12">
        <v>144931008</v>
      </c>
      <c r="G872" s="12">
        <v>1847876036</v>
      </c>
      <c r="H872" s="7">
        <f t="shared" si="10"/>
        <v>2.5988700564971802E-2</v>
      </c>
    </row>
    <row r="873" spans="1:8" x14ac:dyDescent="0.75">
      <c r="A873" s="2">
        <v>43241</v>
      </c>
      <c r="B873" s="12">
        <v>18.190000000000001</v>
      </c>
      <c r="C873" s="12">
        <v>18.23</v>
      </c>
      <c r="D873" s="12">
        <v>17.55</v>
      </c>
      <c r="E873" s="12">
        <v>17.68</v>
      </c>
      <c r="F873" s="12">
        <v>125063000</v>
      </c>
      <c r="G873" s="12">
        <v>1799578413</v>
      </c>
      <c r="H873" s="7">
        <f t="shared" si="10"/>
        <v>-2.8037383177570176E-2</v>
      </c>
    </row>
    <row r="874" spans="1:8" x14ac:dyDescent="0.75">
      <c r="A874" s="2">
        <v>43242</v>
      </c>
      <c r="B874" s="12">
        <v>17.68</v>
      </c>
      <c r="C874" s="12">
        <v>17.7</v>
      </c>
      <c r="D874" s="12">
        <v>16.46</v>
      </c>
      <c r="E874" s="12">
        <v>16.47</v>
      </c>
      <c r="F874" s="12">
        <v>133700000</v>
      </c>
      <c r="G874" s="12">
        <v>1676613932</v>
      </c>
      <c r="H874" s="7">
        <f t="shared" si="10"/>
        <v>-6.843891402714937E-2</v>
      </c>
    </row>
    <row r="875" spans="1:8" x14ac:dyDescent="0.75">
      <c r="A875" s="2">
        <v>43243</v>
      </c>
      <c r="B875" s="12">
        <v>16.5</v>
      </c>
      <c r="C875" s="12">
        <v>16.63</v>
      </c>
      <c r="D875" s="12">
        <v>14.65</v>
      </c>
      <c r="E875" s="12">
        <v>14.95</v>
      </c>
      <c r="F875" s="12">
        <v>172594000</v>
      </c>
      <c r="G875" s="12">
        <v>1522642859</v>
      </c>
      <c r="H875" s="7">
        <f t="shared" si="10"/>
        <v>-9.3939393939393989E-2</v>
      </c>
    </row>
    <row r="876" spans="1:8" x14ac:dyDescent="0.75">
      <c r="A876" s="2">
        <v>43244</v>
      </c>
      <c r="B876" s="12">
        <v>14.91</v>
      </c>
      <c r="C876" s="12">
        <v>15.73</v>
      </c>
      <c r="D876" s="12">
        <v>14.59</v>
      </c>
      <c r="E876" s="12">
        <v>15.71</v>
      </c>
      <c r="F876" s="12">
        <v>184862000</v>
      </c>
      <c r="G876" s="12">
        <v>1599671686</v>
      </c>
      <c r="H876" s="7">
        <f t="shared" si="10"/>
        <v>5.3655264922870601E-2</v>
      </c>
    </row>
    <row r="877" spans="1:8" x14ac:dyDescent="0.75">
      <c r="A877" s="2">
        <v>43245</v>
      </c>
      <c r="B877" s="12">
        <v>15.73</v>
      </c>
      <c r="C877" s="12">
        <v>15.73</v>
      </c>
      <c r="D877" s="12">
        <v>14.88</v>
      </c>
      <c r="E877" s="12">
        <v>15.19</v>
      </c>
      <c r="F877" s="12">
        <v>141072000</v>
      </c>
      <c r="G877" s="12">
        <v>1546881772</v>
      </c>
      <c r="H877" s="7">
        <f t="shared" si="10"/>
        <v>-3.4329307056579841E-2</v>
      </c>
    </row>
    <row r="878" spans="1:8" x14ac:dyDescent="0.75">
      <c r="A878" s="2">
        <v>43246</v>
      </c>
      <c r="B878" s="12">
        <v>15.2</v>
      </c>
      <c r="C878" s="12">
        <v>15.8</v>
      </c>
      <c r="D878" s="12">
        <v>15.03</v>
      </c>
      <c r="E878" s="12">
        <v>15.25</v>
      </c>
      <c r="F878" s="12">
        <v>141440992</v>
      </c>
      <c r="G878" s="12">
        <v>1553878610</v>
      </c>
      <c r="H878" s="7">
        <f t="shared" si="10"/>
        <v>3.2894736842105734E-3</v>
      </c>
    </row>
    <row r="879" spans="1:8" x14ac:dyDescent="0.75">
      <c r="A879" s="2">
        <v>43247</v>
      </c>
      <c r="B879" s="12">
        <v>15.27</v>
      </c>
      <c r="C879" s="12">
        <v>15.35</v>
      </c>
      <c r="D879" s="12">
        <v>14.99</v>
      </c>
      <c r="E879" s="12">
        <v>15.21</v>
      </c>
      <c r="F879" s="12">
        <v>132207000</v>
      </c>
      <c r="G879" s="12">
        <v>1549279314</v>
      </c>
      <c r="H879" s="7">
        <f t="shared" si="10"/>
        <v>-3.9292730844792878E-3</v>
      </c>
    </row>
    <row r="880" spans="1:8" x14ac:dyDescent="0.75">
      <c r="A880" s="2">
        <v>43248</v>
      </c>
      <c r="B880" s="12">
        <v>15.2</v>
      </c>
      <c r="C880" s="12">
        <v>15.53</v>
      </c>
      <c r="D880" s="12">
        <v>14.31</v>
      </c>
      <c r="E880" s="12">
        <v>14.4</v>
      </c>
      <c r="F880" s="12">
        <v>147459008</v>
      </c>
      <c r="G880" s="12">
        <v>1467433570</v>
      </c>
      <c r="H880" s="7">
        <f t="shared" si="10"/>
        <v>-5.2631578947368356E-2</v>
      </c>
    </row>
    <row r="881" spans="1:8" x14ac:dyDescent="0.75">
      <c r="A881" s="2">
        <v>43249</v>
      </c>
      <c r="B881" s="12">
        <v>14.51</v>
      </c>
      <c r="C881" s="12">
        <v>15.49</v>
      </c>
      <c r="D881" s="12">
        <v>14.33</v>
      </c>
      <c r="E881" s="12">
        <v>15.22</v>
      </c>
      <c r="F881" s="12">
        <v>157135008</v>
      </c>
      <c r="G881" s="12">
        <v>1551361668</v>
      </c>
      <c r="H881" s="7">
        <f t="shared" si="10"/>
        <v>4.8931771192281245E-2</v>
      </c>
    </row>
    <row r="882" spans="1:8" x14ac:dyDescent="0.75">
      <c r="A882" s="2">
        <v>43250</v>
      </c>
      <c r="B882" s="12">
        <v>15.31</v>
      </c>
      <c r="C882" s="12">
        <v>15.5</v>
      </c>
      <c r="D882" s="12">
        <v>14.8</v>
      </c>
      <c r="E882" s="12">
        <v>15.2</v>
      </c>
      <c r="F882" s="12">
        <v>129317000</v>
      </c>
      <c r="G882" s="12">
        <v>1549516669</v>
      </c>
      <c r="H882" s="7">
        <f t="shared" si="10"/>
        <v>-7.1848465055520056E-3</v>
      </c>
    </row>
    <row r="883" spans="1:8" x14ac:dyDescent="0.75">
      <c r="A883" s="2">
        <v>43251</v>
      </c>
      <c r="B883" s="12">
        <v>15.23</v>
      </c>
      <c r="C883" s="12">
        <v>15.58</v>
      </c>
      <c r="D883" s="12">
        <v>15.04</v>
      </c>
      <c r="E883" s="12">
        <v>15.31</v>
      </c>
      <c r="F883" s="12">
        <v>122136000</v>
      </c>
      <c r="G883" s="12">
        <v>1560500252</v>
      </c>
      <c r="H883" s="7">
        <f t="shared" si="10"/>
        <v>5.2527905449770238E-3</v>
      </c>
    </row>
    <row r="884" spans="1:8" x14ac:dyDescent="0.75">
      <c r="A884" s="2">
        <v>43252</v>
      </c>
      <c r="B884" s="12">
        <v>15.34</v>
      </c>
      <c r="C884" s="12">
        <v>15.53</v>
      </c>
      <c r="D884" s="12">
        <v>15.14</v>
      </c>
      <c r="E884" s="12">
        <v>15.52</v>
      </c>
      <c r="F884" s="12">
        <v>137170000</v>
      </c>
      <c r="G884" s="12">
        <v>1582445769</v>
      </c>
      <c r="H884" s="7">
        <f t="shared" si="10"/>
        <v>1.1734028683181207E-2</v>
      </c>
    </row>
    <row r="885" spans="1:8" x14ac:dyDescent="0.75">
      <c r="A885" s="2">
        <v>43253</v>
      </c>
      <c r="B885" s="12">
        <v>15.5</v>
      </c>
      <c r="C885" s="12">
        <v>16.07</v>
      </c>
      <c r="D885" s="12">
        <v>15.37</v>
      </c>
      <c r="E885" s="12">
        <v>15.82</v>
      </c>
      <c r="F885" s="12">
        <v>143692000</v>
      </c>
      <c r="G885" s="12">
        <v>1613762675</v>
      </c>
      <c r="H885" s="7">
        <f t="shared" si="10"/>
        <v>2.0645161290322598E-2</v>
      </c>
    </row>
    <row r="886" spans="1:8" x14ac:dyDescent="0.75">
      <c r="A886" s="2">
        <v>43254</v>
      </c>
      <c r="B886" s="12">
        <v>15.81</v>
      </c>
      <c r="C886" s="12">
        <v>16.399999999999999</v>
      </c>
      <c r="D886" s="12">
        <v>15.81</v>
      </c>
      <c r="E886" s="12">
        <v>16.25</v>
      </c>
      <c r="F886" s="12">
        <v>144260992</v>
      </c>
      <c r="G886" s="12">
        <v>1657893649</v>
      </c>
      <c r="H886" s="7">
        <f t="shared" si="10"/>
        <v>2.7830487033523053E-2</v>
      </c>
    </row>
    <row r="887" spans="1:8" x14ac:dyDescent="0.75">
      <c r="A887" s="2">
        <v>43255</v>
      </c>
      <c r="B887" s="12">
        <v>16.25</v>
      </c>
      <c r="C887" s="12">
        <v>16.350000000000001</v>
      </c>
      <c r="D887" s="12">
        <v>15.14</v>
      </c>
      <c r="E887" s="12">
        <v>15.23</v>
      </c>
      <c r="F887" s="12">
        <v>140176992</v>
      </c>
      <c r="G887" s="12">
        <v>1554168315</v>
      </c>
      <c r="H887" s="7">
        <f t="shared" si="10"/>
        <v>-6.2769230769230744E-2</v>
      </c>
    </row>
    <row r="888" spans="1:8" x14ac:dyDescent="0.75">
      <c r="A888" s="2">
        <v>43256</v>
      </c>
      <c r="B888" s="12">
        <v>15.23</v>
      </c>
      <c r="C888" s="12">
        <v>15.59</v>
      </c>
      <c r="D888" s="12">
        <v>14.87</v>
      </c>
      <c r="E888" s="12">
        <v>15.53</v>
      </c>
      <c r="F888" s="12">
        <v>124282000</v>
      </c>
      <c r="G888" s="12">
        <v>1585467084</v>
      </c>
      <c r="H888" s="7">
        <f t="shared" si="10"/>
        <v>1.9697964543663751E-2</v>
      </c>
    </row>
    <row r="889" spans="1:8" x14ac:dyDescent="0.75">
      <c r="A889" s="2">
        <v>43257</v>
      </c>
      <c r="B889" s="12">
        <v>15.55</v>
      </c>
      <c r="C889" s="12">
        <v>15.65</v>
      </c>
      <c r="D889" s="12">
        <v>14.95</v>
      </c>
      <c r="E889" s="12">
        <v>15.25</v>
      </c>
      <c r="F889" s="12">
        <v>110481000</v>
      </c>
      <c r="G889" s="12">
        <v>1556819815</v>
      </c>
      <c r="H889" s="7">
        <f t="shared" si="10"/>
        <v>-1.929260450160776E-2</v>
      </c>
    </row>
    <row r="890" spans="1:8" x14ac:dyDescent="0.75">
      <c r="A890" s="2">
        <v>43258</v>
      </c>
      <c r="B890" s="12">
        <v>15.28</v>
      </c>
      <c r="C890" s="12">
        <v>15.56</v>
      </c>
      <c r="D890" s="12">
        <v>15.13</v>
      </c>
      <c r="E890" s="12">
        <v>15.25</v>
      </c>
      <c r="F890" s="12">
        <v>109763000</v>
      </c>
      <c r="G890" s="12">
        <v>1557312660</v>
      </c>
      <c r="H890" s="7">
        <f t="shared" si="10"/>
        <v>-1.9633507853402724E-3</v>
      </c>
    </row>
    <row r="891" spans="1:8" x14ac:dyDescent="0.75">
      <c r="A891" s="2">
        <v>43259</v>
      </c>
      <c r="B891" s="12">
        <v>15.25</v>
      </c>
      <c r="C891" s="12">
        <v>15.63</v>
      </c>
      <c r="D891" s="12">
        <v>15.15</v>
      </c>
      <c r="E891" s="12">
        <v>15.41</v>
      </c>
      <c r="F891" s="12">
        <v>131086000</v>
      </c>
      <c r="G891" s="12">
        <v>1573950619</v>
      </c>
      <c r="H891" s="7">
        <f t="shared" si="10"/>
        <v>1.0491803278688533E-2</v>
      </c>
    </row>
    <row r="892" spans="1:8" x14ac:dyDescent="0.75">
      <c r="A892" s="2">
        <v>43260</v>
      </c>
      <c r="B892" s="12">
        <v>15.43</v>
      </c>
      <c r="C892" s="12">
        <v>15.63</v>
      </c>
      <c r="D892" s="12">
        <v>15.13</v>
      </c>
      <c r="E892" s="12">
        <v>15.16</v>
      </c>
      <c r="F892" s="12">
        <v>106269000</v>
      </c>
      <c r="G892" s="12">
        <v>1548691521</v>
      </c>
      <c r="H892" s="7">
        <f t="shared" si="10"/>
        <v>-1.7498379779650006E-2</v>
      </c>
    </row>
    <row r="893" spans="1:8" x14ac:dyDescent="0.75">
      <c r="A893" s="2">
        <v>43261</v>
      </c>
      <c r="B893" s="12">
        <v>15.14</v>
      </c>
      <c r="C893" s="12">
        <v>15.14</v>
      </c>
      <c r="D893" s="12">
        <v>12.26</v>
      </c>
      <c r="E893" s="12">
        <v>12.64</v>
      </c>
      <c r="F893" s="12">
        <v>173647008</v>
      </c>
      <c r="G893" s="12">
        <v>1291459490</v>
      </c>
      <c r="H893" s="7">
        <f t="shared" si="10"/>
        <v>-0.16512549537648613</v>
      </c>
    </row>
    <row r="894" spans="1:8" x14ac:dyDescent="0.75">
      <c r="A894" s="2">
        <v>43262</v>
      </c>
      <c r="B894" s="12">
        <v>12.63</v>
      </c>
      <c r="C894" s="12">
        <v>13.06</v>
      </c>
      <c r="D894" s="12">
        <v>12.34</v>
      </c>
      <c r="E894" s="12">
        <v>12.92</v>
      </c>
      <c r="F894" s="12">
        <v>128249000</v>
      </c>
      <c r="G894" s="12">
        <v>1320491903</v>
      </c>
      <c r="H894" s="7">
        <f t="shared" si="10"/>
        <v>2.2961203483768736E-2</v>
      </c>
    </row>
    <row r="895" spans="1:8" x14ac:dyDescent="0.75">
      <c r="A895" s="2">
        <v>43263</v>
      </c>
      <c r="B895" s="12">
        <v>12.93</v>
      </c>
      <c r="C895" s="12">
        <v>16.22</v>
      </c>
      <c r="D895" s="12">
        <v>12.84</v>
      </c>
      <c r="E895" s="12">
        <v>14.85</v>
      </c>
      <c r="F895" s="12">
        <v>686019008</v>
      </c>
      <c r="G895" s="12">
        <v>1518396722</v>
      </c>
      <c r="H895" s="7">
        <f t="shared" si="10"/>
        <v>0.14849187935034802</v>
      </c>
    </row>
    <row r="896" spans="1:8" x14ac:dyDescent="0.75">
      <c r="A896" s="2">
        <v>43264</v>
      </c>
      <c r="B896" s="12">
        <v>14.87</v>
      </c>
      <c r="C896" s="12">
        <v>14.97</v>
      </c>
      <c r="D896" s="12">
        <v>13.2</v>
      </c>
      <c r="E896" s="12">
        <v>13.88</v>
      </c>
      <c r="F896" s="12">
        <v>325870016</v>
      </c>
      <c r="G896" s="12">
        <v>1419591410</v>
      </c>
      <c r="H896" s="7">
        <f t="shared" si="10"/>
        <v>-6.6577000672494849E-2</v>
      </c>
    </row>
    <row r="897" spans="1:8" x14ac:dyDescent="0.75">
      <c r="A897" s="2">
        <v>43265</v>
      </c>
      <c r="B897" s="12">
        <v>13.92</v>
      </c>
      <c r="C897" s="12">
        <v>14.24</v>
      </c>
      <c r="D897" s="12">
        <v>13.29</v>
      </c>
      <c r="E897" s="12">
        <v>14.06</v>
      </c>
      <c r="F897" s="12">
        <v>280585984</v>
      </c>
      <c r="G897" s="12">
        <v>1438312758</v>
      </c>
      <c r="H897" s="7">
        <f t="shared" si="10"/>
        <v>1.0057471264367858E-2</v>
      </c>
    </row>
    <row r="898" spans="1:8" x14ac:dyDescent="0.75">
      <c r="A898" s="2">
        <v>43266</v>
      </c>
      <c r="B898" s="12">
        <v>14.08</v>
      </c>
      <c r="C898" s="12">
        <v>14.08</v>
      </c>
      <c r="D898" s="12">
        <v>13.66</v>
      </c>
      <c r="E898" s="12">
        <v>13.9</v>
      </c>
      <c r="F898" s="12">
        <v>194460992</v>
      </c>
      <c r="G898" s="12">
        <v>1422410919</v>
      </c>
      <c r="H898" s="7">
        <f t="shared" si="10"/>
        <v>-1.2784090909090889E-2</v>
      </c>
    </row>
    <row r="899" spans="1:8" x14ac:dyDescent="0.75">
      <c r="A899" s="2">
        <v>43267</v>
      </c>
      <c r="B899" s="12">
        <v>13.88</v>
      </c>
      <c r="C899" s="12">
        <v>14.77</v>
      </c>
      <c r="D899" s="12">
        <v>13.86</v>
      </c>
      <c r="E899" s="12">
        <v>14.51</v>
      </c>
      <c r="F899" s="12">
        <v>232232000</v>
      </c>
      <c r="G899" s="12">
        <v>1485188958</v>
      </c>
      <c r="H899" s="7">
        <f t="shared" si="10"/>
        <v>4.5389048991354396E-2</v>
      </c>
    </row>
    <row r="900" spans="1:8" x14ac:dyDescent="0.75">
      <c r="A900" s="2">
        <v>43268</v>
      </c>
      <c r="B900" s="12">
        <v>14.47</v>
      </c>
      <c r="C900" s="12">
        <v>14.66</v>
      </c>
      <c r="D900" s="12">
        <v>14.22</v>
      </c>
      <c r="E900" s="12">
        <v>14.33</v>
      </c>
      <c r="F900" s="12">
        <v>164312000</v>
      </c>
      <c r="G900" s="12">
        <v>1467370061</v>
      </c>
      <c r="H900" s="7">
        <f t="shared" si="10"/>
        <v>-9.6751900483759892E-3</v>
      </c>
    </row>
    <row r="901" spans="1:8" x14ac:dyDescent="0.75">
      <c r="A901" s="2">
        <v>43269</v>
      </c>
      <c r="B901" s="12">
        <v>14.3</v>
      </c>
      <c r="C901" s="12">
        <v>15.43</v>
      </c>
      <c r="D901" s="12">
        <v>14.07</v>
      </c>
      <c r="E901" s="12">
        <v>15.09</v>
      </c>
      <c r="F901" s="12">
        <v>235592992</v>
      </c>
      <c r="G901" s="12">
        <v>1545154993</v>
      </c>
      <c r="H901" s="7">
        <f t="shared" si="10"/>
        <v>5.5244755244755181E-2</v>
      </c>
    </row>
    <row r="902" spans="1:8" x14ac:dyDescent="0.75">
      <c r="A902" s="2">
        <v>43270</v>
      </c>
      <c r="B902" s="12">
        <v>15.11</v>
      </c>
      <c r="C902" s="12">
        <v>15.78</v>
      </c>
      <c r="D902" s="12">
        <v>15.05</v>
      </c>
      <c r="E902" s="12">
        <v>15.56</v>
      </c>
      <c r="F902" s="12">
        <v>263659008</v>
      </c>
      <c r="G902" s="12">
        <v>1594089241</v>
      </c>
      <c r="H902" s="7">
        <f t="shared" si="10"/>
        <v>2.9781601588352156E-2</v>
      </c>
    </row>
    <row r="903" spans="1:8" x14ac:dyDescent="0.75">
      <c r="A903" s="2">
        <v>43271</v>
      </c>
      <c r="B903" s="12">
        <v>15.59</v>
      </c>
      <c r="C903" s="12">
        <v>17.27</v>
      </c>
      <c r="D903" s="12">
        <v>14.87</v>
      </c>
      <c r="E903" s="12">
        <v>17.27</v>
      </c>
      <c r="F903" s="12">
        <v>356187008</v>
      </c>
      <c r="G903" s="12">
        <v>1769583451</v>
      </c>
      <c r="H903" s="7">
        <f t="shared" si="10"/>
        <v>0.10776138550352789</v>
      </c>
    </row>
    <row r="904" spans="1:8" x14ac:dyDescent="0.75">
      <c r="A904" s="2">
        <v>43272</v>
      </c>
      <c r="B904" s="12">
        <v>17.170000000000002</v>
      </c>
      <c r="C904" s="12">
        <v>17.82</v>
      </c>
      <c r="D904" s="12">
        <v>16.64</v>
      </c>
      <c r="E904" s="12">
        <v>17.579999999999998</v>
      </c>
      <c r="F904" s="12">
        <v>399804000</v>
      </c>
      <c r="G904" s="12">
        <v>1801503568</v>
      </c>
      <c r="H904" s="7">
        <f t="shared" si="10"/>
        <v>2.3878858474082502E-2</v>
      </c>
    </row>
    <row r="905" spans="1:8" x14ac:dyDescent="0.75">
      <c r="A905" s="2">
        <v>43273</v>
      </c>
      <c r="B905" s="12">
        <v>17.55</v>
      </c>
      <c r="C905" s="12">
        <v>17.600000000000001</v>
      </c>
      <c r="D905" s="12">
        <v>14.41</v>
      </c>
      <c r="E905" s="12">
        <v>14.62</v>
      </c>
      <c r="F905" s="12">
        <v>455676992</v>
      </c>
      <c r="G905" s="12">
        <v>1498783810</v>
      </c>
      <c r="H905" s="7">
        <f t="shared" si="10"/>
        <v>-0.16695156695156704</v>
      </c>
    </row>
    <row r="906" spans="1:8" x14ac:dyDescent="0.75">
      <c r="A906" s="2">
        <v>43274</v>
      </c>
      <c r="B906" s="12">
        <v>14.66</v>
      </c>
      <c r="C906" s="12">
        <v>15.15</v>
      </c>
      <c r="D906" s="12">
        <v>14.29</v>
      </c>
      <c r="E906" s="12">
        <v>14.81</v>
      </c>
      <c r="F906" s="12">
        <v>214750000</v>
      </c>
      <c r="G906" s="12">
        <v>1518360827</v>
      </c>
      <c r="H906" s="7">
        <f t="shared" si="10"/>
        <v>1.0231923601637131E-2</v>
      </c>
    </row>
    <row r="907" spans="1:8" x14ac:dyDescent="0.75">
      <c r="A907" s="2">
        <v>43275</v>
      </c>
      <c r="B907" s="12">
        <v>14.82</v>
      </c>
      <c r="C907" s="12">
        <v>15.11</v>
      </c>
      <c r="D907" s="12">
        <v>13.36</v>
      </c>
      <c r="E907" s="12">
        <v>14.88</v>
      </c>
      <c r="F907" s="12">
        <v>270734016</v>
      </c>
      <c r="G907" s="12">
        <v>1526188813</v>
      </c>
      <c r="H907" s="7">
        <f t="shared" si="10"/>
        <v>4.0485829959514509E-3</v>
      </c>
    </row>
    <row r="908" spans="1:8" x14ac:dyDescent="0.75">
      <c r="A908" s="2">
        <v>43276</v>
      </c>
      <c r="B908" s="12">
        <v>14.88</v>
      </c>
      <c r="C908" s="12">
        <v>15.97</v>
      </c>
      <c r="D908" s="12">
        <v>14.69</v>
      </c>
      <c r="E908" s="12">
        <v>15.84</v>
      </c>
      <c r="F908" s="12">
        <v>232960000</v>
      </c>
      <c r="G908" s="12">
        <v>1624552536</v>
      </c>
      <c r="H908" s="7">
        <f t="shared" si="10"/>
        <v>6.4516129032257993E-2</v>
      </c>
    </row>
    <row r="909" spans="1:8" x14ac:dyDescent="0.75">
      <c r="A909" s="2">
        <v>43277</v>
      </c>
      <c r="B909" s="12">
        <v>15.8</v>
      </c>
      <c r="C909" s="12">
        <v>15.92</v>
      </c>
      <c r="D909" s="12">
        <v>14.87</v>
      </c>
      <c r="E909" s="12">
        <v>14.88</v>
      </c>
      <c r="F909" s="12">
        <v>211464992</v>
      </c>
      <c r="G909" s="12">
        <v>1526417528</v>
      </c>
      <c r="H909" s="7">
        <f t="shared" si="10"/>
        <v>-5.8227848101265814E-2</v>
      </c>
    </row>
    <row r="910" spans="1:8" x14ac:dyDescent="0.75">
      <c r="A910" s="2">
        <v>43278</v>
      </c>
      <c r="B910" s="12">
        <v>14.84</v>
      </c>
      <c r="C910" s="12">
        <v>15.51</v>
      </c>
      <c r="D910" s="12">
        <v>14.31</v>
      </c>
      <c r="E910" s="12">
        <v>15.38</v>
      </c>
      <c r="F910" s="12">
        <v>232582000</v>
      </c>
      <c r="G910" s="12">
        <v>1578622037</v>
      </c>
      <c r="H910" s="7">
        <f t="shared" si="10"/>
        <v>3.6388140161725133E-2</v>
      </c>
    </row>
    <row r="911" spans="1:8" x14ac:dyDescent="0.75">
      <c r="A911" s="2">
        <v>43279</v>
      </c>
      <c r="B911" s="12">
        <v>15.4</v>
      </c>
      <c r="C911" s="12">
        <v>15.56</v>
      </c>
      <c r="D911" s="12">
        <v>14.44</v>
      </c>
      <c r="E911" s="12">
        <v>14.54</v>
      </c>
      <c r="F911" s="12">
        <v>189564992</v>
      </c>
      <c r="G911" s="12">
        <v>1492513346</v>
      </c>
      <c r="H911" s="7">
        <f t="shared" si="10"/>
        <v>-5.5844155844155918E-2</v>
      </c>
    </row>
    <row r="912" spans="1:8" x14ac:dyDescent="0.75">
      <c r="A912" s="2">
        <v>43280</v>
      </c>
      <c r="B912" s="12">
        <v>14.59</v>
      </c>
      <c r="C912" s="12">
        <v>15.47</v>
      </c>
      <c r="D912" s="12">
        <v>14.25</v>
      </c>
      <c r="E912" s="12">
        <v>15.27</v>
      </c>
      <c r="F912" s="12">
        <v>226952000</v>
      </c>
      <c r="G912" s="12">
        <v>1567477586</v>
      </c>
      <c r="H912" s="7">
        <f t="shared" ref="H912:H975" si="11">(E912-B912)/B912</f>
        <v>4.660726525017133E-2</v>
      </c>
    </row>
    <row r="913" spans="1:8" x14ac:dyDescent="0.75">
      <c r="A913" s="2">
        <v>43281</v>
      </c>
      <c r="B913" s="12">
        <v>15.32</v>
      </c>
      <c r="C913" s="12">
        <v>16.55</v>
      </c>
      <c r="D913" s="12">
        <v>15.32</v>
      </c>
      <c r="E913" s="12">
        <v>16.100000000000001</v>
      </c>
      <c r="F913" s="12">
        <v>253512000</v>
      </c>
      <c r="G913" s="12">
        <v>1653112002</v>
      </c>
      <c r="H913" s="7">
        <f t="shared" si="11"/>
        <v>5.0913838120104513E-2</v>
      </c>
    </row>
    <row r="914" spans="1:8" x14ac:dyDescent="0.75">
      <c r="A914" s="2">
        <v>43282</v>
      </c>
      <c r="B914" s="12">
        <v>16.12</v>
      </c>
      <c r="C914" s="12">
        <v>16.25</v>
      </c>
      <c r="D914" s="12">
        <v>15.54</v>
      </c>
      <c r="E914" s="12">
        <v>15.97</v>
      </c>
      <c r="F914" s="12">
        <v>244395008</v>
      </c>
      <c r="G914" s="12">
        <v>1640110019</v>
      </c>
      <c r="H914" s="7">
        <f t="shared" si="11"/>
        <v>-9.3052109181141658E-3</v>
      </c>
    </row>
    <row r="915" spans="1:8" x14ac:dyDescent="0.75">
      <c r="A915" s="2">
        <v>43283</v>
      </c>
      <c r="B915" s="12">
        <v>15.99</v>
      </c>
      <c r="C915" s="12">
        <v>16.96</v>
      </c>
      <c r="D915" s="12">
        <v>15.62</v>
      </c>
      <c r="E915" s="12">
        <v>16.64</v>
      </c>
      <c r="F915" s="12">
        <v>290288000</v>
      </c>
      <c r="G915" s="12">
        <v>1709547690</v>
      </c>
      <c r="H915" s="7">
        <f t="shared" si="11"/>
        <v>4.0650406504065061E-2</v>
      </c>
    </row>
    <row r="916" spans="1:8" x14ac:dyDescent="0.75">
      <c r="A916" s="2">
        <v>43284</v>
      </c>
      <c r="B916" s="12">
        <v>16.59</v>
      </c>
      <c r="C916" s="12">
        <v>16.989999999999998</v>
      </c>
      <c r="D916" s="12">
        <v>16.11</v>
      </c>
      <c r="E916" s="12">
        <v>16.18</v>
      </c>
      <c r="F916" s="12">
        <v>269278016</v>
      </c>
      <c r="G916" s="12">
        <v>1663118025</v>
      </c>
      <c r="H916" s="7">
        <f t="shared" si="11"/>
        <v>-2.4713682941531052E-2</v>
      </c>
    </row>
    <row r="917" spans="1:8" x14ac:dyDescent="0.75">
      <c r="A917" s="2">
        <v>43285</v>
      </c>
      <c r="B917" s="12">
        <v>16.18</v>
      </c>
      <c r="C917" s="12">
        <v>17.45</v>
      </c>
      <c r="D917" s="12">
        <v>15.8</v>
      </c>
      <c r="E917" s="12">
        <v>16.77</v>
      </c>
      <c r="F917" s="12">
        <v>275641984</v>
      </c>
      <c r="G917" s="12">
        <v>1723578443</v>
      </c>
      <c r="H917" s="7">
        <f t="shared" si="11"/>
        <v>3.6464771322620514E-2</v>
      </c>
    </row>
    <row r="918" spans="1:8" x14ac:dyDescent="0.75">
      <c r="A918" s="2">
        <v>43286</v>
      </c>
      <c r="B918" s="12">
        <v>16.829999999999998</v>
      </c>
      <c r="C918" s="12">
        <v>17.399999999999999</v>
      </c>
      <c r="D918" s="12">
        <v>16.75</v>
      </c>
      <c r="E918" s="12">
        <v>17.34</v>
      </c>
      <c r="F918" s="12">
        <v>270719008</v>
      </c>
      <c r="G918" s="12">
        <v>1782790903</v>
      </c>
      <c r="H918" s="7">
        <f t="shared" si="11"/>
        <v>3.0303030303030398E-2</v>
      </c>
    </row>
    <row r="919" spans="1:8" x14ac:dyDescent="0.75">
      <c r="A919" s="2">
        <v>43287</v>
      </c>
      <c r="B919" s="12">
        <v>17.440000000000001</v>
      </c>
      <c r="C919" s="12">
        <v>18.47</v>
      </c>
      <c r="D919" s="12">
        <v>16.97</v>
      </c>
      <c r="E919" s="12">
        <v>18.47</v>
      </c>
      <c r="F919" s="12">
        <v>448598016</v>
      </c>
      <c r="G919" s="12">
        <v>1899357966</v>
      </c>
      <c r="H919" s="7">
        <f t="shared" si="11"/>
        <v>5.905963302752279E-2</v>
      </c>
    </row>
    <row r="920" spans="1:8" x14ac:dyDescent="0.75">
      <c r="A920" s="2">
        <v>43288</v>
      </c>
      <c r="B920" s="12">
        <v>18.399999999999999</v>
      </c>
      <c r="C920" s="12">
        <v>19.059999999999999</v>
      </c>
      <c r="D920" s="12">
        <v>17.600000000000001</v>
      </c>
      <c r="E920" s="12">
        <v>19.04</v>
      </c>
      <c r="F920" s="12">
        <v>304575008</v>
      </c>
      <c r="G920" s="12">
        <v>1958355258</v>
      </c>
      <c r="H920" s="7">
        <f t="shared" si="11"/>
        <v>3.4782608695652209E-2</v>
      </c>
    </row>
    <row r="921" spans="1:8" x14ac:dyDescent="0.75">
      <c r="A921" s="2">
        <v>43289</v>
      </c>
      <c r="B921" s="12">
        <v>18.96</v>
      </c>
      <c r="C921" s="12">
        <v>19.12</v>
      </c>
      <c r="D921" s="12">
        <v>18.25</v>
      </c>
      <c r="E921" s="12">
        <v>18.29</v>
      </c>
      <c r="F921" s="12">
        <v>249696992</v>
      </c>
      <c r="G921" s="12">
        <v>1881532787</v>
      </c>
      <c r="H921" s="7">
        <f t="shared" si="11"/>
        <v>-3.5337552742616123E-2</v>
      </c>
    </row>
    <row r="922" spans="1:8" x14ac:dyDescent="0.75">
      <c r="A922" s="2">
        <v>43290</v>
      </c>
      <c r="B922" s="12">
        <v>18.34</v>
      </c>
      <c r="C922" s="12">
        <v>18.7</v>
      </c>
      <c r="D922" s="12">
        <v>18.21</v>
      </c>
      <c r="E922" s="12">
        <v>18.3</v>
      </c>
      <c r="F922" s="12">
        <v>298020000</v>
      </c>
      <c r="G922" s="12">
        <v>1882680015</v>
      </c>
      <c r="H922" s="7">
        <f t="shared" si="11"/>
        <v>-2.1810250817883943E-3</v>
      </c>
    </row>
    <row r="923" spans="1:8" x14ac:dyDescent="0.75">
      <c r="A923" s="2">
        <v>43291</v>
      </c>
      <c r="B923" s="12">
        <v>18.21</v>
      </c>
      <c r="C923" s="12">
        <v>18.29</v>
      </c>
      <c r="D923" s="12">
        <v>16.079999999999998</v>
      </c>
      <c r="E923" s="12">
        <v>16.13</v>
      </c>
      <c r="F923" s="12">
        <v>394620992</v>
      </c>
      <c r="G923" s="12">
        <v>1660481614</v>
      </c>
      <c r="H923" s="7">
        <f t="shared" si="11"/>
        <v>-0.11422295442064809</v>
      </c>
    </row>
    <row r="924" spans="1:8" x14ac:dyDescent="0.75">
      <c r="A924" s="2">
        <v>43292</v>
      </c>
      <c r="B924" s="12">
        <v>16.149999999999999</v>
      </c>
      <c r="C924" s="12">
        <v>16.73</v>
      </c>
      <c r="D924" s="12">
        <v>15.84</v>
      </c>
      <c r="E924" s="12">
        <v>16.46</v>
      </c>
      <c r="F924" s="12">
        <v>249134000</v>
      </c>
      <c r="G924" s="12">
        <v>1694668377</v>
      </c>
      <c r="H924" s="7">
        <f t="shared" si="11"/>
        <v>1.9195046439628626E-2</v>
      </c>
    </row>
    <row r="925" spans="1:8" x14ac:dyDescent="0.75">
      <c r="A925" s="2">
        <v>43293</v>
      </c>
      <c r="B925" s="12">
        <v>16.46</v>
      </c>
      <c r="C925" s="12">
        <v>16.46</v>
      </c>
      <c r="D925" s="12">
        <v>15.8</v>
      </c>
      <c r="E925" s="12">
        <v>16.329999999999998</v>
      </c>
      <c r="F925" s="12">
        <v>212922000</v>
      </c>
      <c r="G925" s="12">
        <v>1681540885</v>
      </c>
      <c r="H925" s="7">
        <f t="shared" si="11"/>
        <v>-7.8979343863914073E-3</v>
      </c>
    </row>
    <row r="926" spans="1:8" x14ac:dyDescent="0.75">
      <c r="A926" s="2">
        <v>43294</v>
      </c>
      <c r="B926" s="12">
        <v>16.37</v>
      </c>
      <c r="C926" s="12">
        <v>16.760000000000002</v>
      </c>
      <c r="D926" s="12">
        <v>16.12</v>
      </c>
      <c r="E926" s="12">
        <v>16.29</v>
      </c>
      <c r="F926" s="12">
        <v>241580000</v>
      </c>
      <c r="G926" s="12">
        <v>1677582750</v>
      </c>
      <c r="H926" s="7">
        <f t="shared" si="11"/>
        <v>-4.8869883934026786E-3</v>
      </c>
    </row>
    <row r="927" spans="1:8" x14ac:dyDescent="0.75">
      <c r="A927" s="2">
        <v>43295</v>
      </c>
      <c r="B927" s="12">
        <v>16.329999999999998</v>
      </c>
      <c r="C927" s="12">
        <v>16.62</v>
      </c>
      <c r="D927" s="12">
        <v>16.149999999999999</v>
      </c>
      <c r="E927" s="12">
        <v>16.43</v>
      </c>
      <c r="F927" s="12">
        <v>156358000</v>
      </c>
      <c r="G927" s="12">
        <v>1693069872</v>
      </c>
      <c r="H927" s="7">
        <f t="shared" si="11"/>
        <v>6.1236987140233581E-3</v>
      </c>
    </row>
    <row r="928" spans="1:8" x14ac:dyDescent="0.75">
      <c r="A928" s="2">
        <v>43296</v>
      </c>
      <c r="B928" s="12">
        <v>16.46</v>
      </c>
      <c r="C928" s="12">
        <v>16.88</v>
      </c>
      <c r="D928" s="12">
        <v>16.28</v>
      </c>
      <c r="E928" s="12">
        <v>16.600000000000001</v>
      </c>
      <c r="F928" s="12">
        <v>164426000</v>
      </c>
      <c r="G928" s="12">
        <v>1710806696</v>
      </c>
      <c r="H928" s="7">
        <f t="shared" si="11"/>
        <v>8.5054678007290743E-3</v>
      </c>
    </row>
    <row r="929" spans="1:8" x14ac:dyDescent="0.75">
      <c r="A929" s="2">
        <v>43297</v>
      </c>
      <c r="B929" s="12">
        <v>16.66</v>
      </c>
      <c r="C929" s="12">
        <v>17.47</v>
      </c>
      <c r="D929" s="12">
        <v>16.55</v>
      </c>
      <c r="E929" s="12">
        <v>17.38</v>
      </c>
      <c r="F929" s="12">
        <v>223788000</v>
      </c>
      <c r="G929" s="12">
        <v>1791960241</v>
      </c>
      <c r="H929" s="7">
        <f t="shared" si="11"/>
        <v>4.321728691476584E-2</v>
      </c>
    </row>
    <row r="930" spans="1:8" x14ac:dyDescent="0.75">
      <c r="A930" s="2">
        <v>43298</v>
      </c>
      <c r="B930" s="12">
        <v>17.420000000000002</v>
      </c>
      <c r="C930" s="12">
        <v>18.12</v>
      </c>
      <c r="D930" s="12">
        <v>16.97</v>
      </c>
      <c r="E930" s="12">
        <v>17.95</v>
      </c>
      <c r="F930" s="12">
        <v>266384992</v>
      </c>
      <c r="G930" s="12">
        <v>1850259320</v>
      </c>
      <c r="H930" s="7">
        <f t="shared" si="11"/>
        <v>3.0424799081515359E-2</v>
      </c>
    </row>
    <row r="931" spans="1:8" x14ac:dyDescent="0.75">
      <c r="A931" s="2">
        <v>43299</v>
      </c>
      <c r="B931" s="12">
        <v>17.920000000000002</v>
      </c>
      <c r="C931" s="12">
        <v>18.28</v>
      </c>
      <c r="D931" s="12">
        <v>17.22</v>
      </c>
      <c r="E931" s="12">
        <v>17.39</v>
      </c>
      <c r="F931" s="12">
        <v>248274000</v>
      </c>
      <c r="G931" s="12">
        <v>1793660280</v>
      </c>
      <c r="H931" s="7">
        <f t="shared" si="11"/>
        <v>-2.9575892857142919E-2</v>
      </c>
    </row>
    <row r="932" spans="1:8" x14ac:dyDescent="0.75">
      <c r="A932" s="2">
        <v>43300</v>
      </c>
      <c r="B932" s="12">
        <v>17.350000000000001</v>
      </c>
      <c r="C932" s="12">
        <v>17.82</v>
      </c>
      <c r="D932" s="12">
        <v>17.13</v>
      </c>
      <c r="E932" s="12">
        <v>17.39</v>
      </c>
      <c r="F932" s="12">
        <v>222698000</v>
      </c>
      <c r="G932" s="12">
        <v>1794208527</v>
      </c>
      <c r="H932" s="7">
        <f t="shared" si="11"/>
        <v>2.3054755043227172E-3</v>
      </c>
    </row>
    <row r="933" spans="1:8" x14ac:dyDescent="0.75">
      <c r="A933" s="2">
        <v>43301</v>
      </c>
      <c r="B933" s="12">
        <v>17.41</v>
      </c>
      <c r="C933" s="12">
        <v>17.559999999999999</v>
      </c>
      <c r="D933" s="12">
        <v>15.86</v>
      </c>
      <c r="E933" s="12">
        <v>16.21</v>
      </c>
      <c r="F933" s="12">
        <v>233146000</v>
      </c>
      <c r="G933" s="12">
        <v>1672723478</v>
      </c>
      <c r="H933" s="7">
        <f t="shared" si="11"/>
        <v>-6.8925904652498524E-2</v>
      </c>
    </row>
    <row r="934" spans="1:8" x14ac:dyDescent="0.75">
      <c r="A934" s="2">
        <v>43302</v>
      </c>
      <c r="B934" s="12">
        <v>16.149999999999999</v>
      </c>
      <c r="C934" s="12">
        <v>16.57</v>
      </c>
      <c r="D934" s="12">
        <v>15.87</v>
      </c>
      <c r="E934" s="12">
        <v>16.350000000000001</v>
      </c>
      <c r="F934" s="12">
        <v>148059008</v>
      </c>
      <c r="G934" s="12">
        <v>1687708216</v>
      </c>
      <c r="H934" s="7">
        <f t="shared" si="11"/>
        <v>1.2383900928792747E-2</v>
      </c>
    </row>
    <row r="935" spans="1:8" x14ac:dyDescent="0.75">
      <c r="A935" s="2">
        <v>43303</v>
      </c>
      <c r="B935" s="12">
        <v>16.36</v>
      </c>
      <c r="C935" s="12">
        <v>16.62</v>
      </c>
      <c r="D935" s="12">
        <v>16.079999999999998</v>
      </c>
      <c r="E935" s="12">
        <v>16.12</v>
      </c>
      <c r="F935" s="12">
        <v>139591008</v>
      </c>
      <c r="G935" s="12">
        <v>1664228347</v>
      </c>
      <c r="H935" s="7">
        <f t="shared" si="11"/>
        <v>-1.4669926650366653E-2</v>
      </c>
    </row>
    <row r="936" spans="1:8" x14ac:dyDescent="0.75">
      <c r="A936" s="2">
        <v>43304</v>
      </c>
      <c r="B936" s="12">
        <v>16.13</v>
      </c>
      <c r="C936" s="12">
        <v>16.809999999999999</v>
      </c>
      <c r="D936" s="12">
        <v>15.93</v>
      </c>
      <c r="E936" s="12">
        <v>16.16</v>
      </c>
      <c r="F936" s="12">
        <v>170788992</v>
      </c>
      <c r="G936" s="12">
        <v>1668963769</v>
      </c>
      <c r="H936" s="7">
        <f t="shared" si="11"/>
        <v>1.8598884066956688E-3</v>
      </c>
    </row>
    <row r="937" spans="1:8" x14ac:dyDescent="0.75">
      <c r="A937" s="2">
        <v>43305</v>
      </c>
      <c r="B937" s="12">
        <v>16.09</v>
      </c>
      <c r="C937" s="12">
        <v>16.88</v>
      </c>
      <c r="D937" s="12">
        <v>15.75</v>
      </c>
      <c r="E937" s="12">
        <v>16.63</v>
      </c>
      <c r="F937" s="12">
        <v>209846000</v>
      </c>
      <c r="G937" s="12">
        <v>1717110907</v>
      </c>
      <c r="H937" s="7">
        <f t="shared" si="11"/>
        <v>3.3561218147917911E-2</v>
      </c>
    </row>
    <row r="938" spans="1:8" x14ac:dyDescent="0.75">
      <c r="A938" s="2">
        <v>43306</v>
      </c>
      <c r="B938" s="12">
        <v>16.559999999999999</v>
      </c>
      <c r="C938" s="12">
        <v>16.8</v>
      </c>
      <c r="D938" s="12">
        <v>16.13</v>
      </c>
      <c r="E938" s="12">
        <v>16.5</v>
      </c>
      <c r="F938" s="12">
        <v>165899008</v>
      </c>
      <c r="G938" s="12">
        <v>1704679339</v>
      </c>
      <c r="H938" s="7">
        <f t="shared" si="11"/>
        <v>-3.6231884057970243E-3</v>
      </c>
    </row>
    <row r="939" spans="1:8" x14ac:dyDescent="0.75">
      <c r="A939" s="2">
        <v>43307</v>
      </c>
      <c r="B939" s="12">
        <v>16.489999999999998</v>
      </c>
      <c r="C939" s="12">
        <v>17.36</v>
      </c>
      <c r="D939" s="12">
        <v>16.41</v>
      </c>
      <c r="E939" s="12">
        <v>16.72</v>
      </c>
      <c r="F939" s="12">
        <v>198975008</v>
      </c>
      <c r="G939" s="12">
        <v>1727861320</v>
      </c>
      <c r="H939" s="7">
        <f t="shared" si="11"/>
        <v>1.3947847180109184E-2</v>
      </c>
    </row>
    <row r="940" spans="1:8" x14ac:dyDescent="0.75">
      <c r="A940" s="2">
        <v>43308</v>
      </c>
      <c r="B940" s="12">
        <v>16.68</v>
      </c>
      <c r="C940" s="12">
        <v>17.13</v>
      </c>
      <c r="D940" s="12">
        <v>16.34</v>
      </c>
      <c r="E940" s="12">
        <v>16.95</v>
      </c>
      <c r="F940" s="12">
        <v>169216992</v>
      </c>
      <c r="G940" s="12">
        <v>1752256870</v>
      </c>
      <c r="H940" s="7">
        <f t="shared" si="11"/>
        <v>1.6187050359712206E-2</v>
      </c>
    </row>
    <row r="941" spans="1:8" x14ac:dyDescent="0.75">
      <c r="A941" s="2">
        <v>43309</v>
      </c>
      <c r="B941" s="12">
        <v>17</v>
      </c>
      <c r="C941" s="12">
        <v>17.03</v>
      </c>
      <c r="D941" s="12">
        <v>16.68</v>
      </c>
      <c r="E941" s="12">
        <v>16.95</v>
      </c>
      <c r="F941" s="12">
        <v>139036000</v>
      </c>
      <c r="G941" s="12">
        <v>1752494989</v>
      </c>
      <c r="H941" s="7">
        <f t="shared" si="11"/>
        <v>-2.9411764705882769E-3</v>
      </c>
    </row>
    <row r="942" spans="1:8" x14ac:dyDescent="0.75">
      <c r="A942" s="2">
        <v>43310</v>
      </c>
      <c r="B942" s="12">
        <v>16.96</v>
      </c>
      <c r="C942" s="12">
        <v>17.03</v>
      </c>
      <c r="D942" s="12">
        <v>16.68</v>
      </c>
      <c r="E942" s="12">
        <v>16.91</v>
      </c>
      <c r="F942" s="12">
        <v>154180000</v>
      </c>
      <c r="G942" s="12">
        <v>1748907136</v>
      </c>
      <c r="H942" s="7">
        <f t="shared" si="11"/>
        <v>-2.9481132075472117E-3</v>
      </c>
    </row>
    <row r="943" spans="1:8" x14ac:dyDescent="0.75">
      <c r="A943" s="2">
        <v>43311</v>
      </c>
      <c r="B943" s="12">
        <v>16.93</v>
      </c>
      <c r="C943" s="12">
        <v>17.23</v>
      </c>
      <c r="D943" s="12">
        <v>16.670000000000002</v>
      </c>
      <c r="E943" s="12">
        <v>17.12</v>
      </c>
      <c r="F943" s="12">
        <v>237202000</v>
      </c>
      <c r="G943" s="12">
        <v>1770515020</v>
      </c>
      <c r="H943" s="7">
        <f t="shared" si="11"/>
        <v>1.1222681630242249E-2</v>
      </c>
    </row>
    <row r="944" spans="1:8" x14ac:dyDescent="0.75">
      <c r="A944" s="2">
        <v>43312</v>
      </c>
      <c r="B944" s="12">
        <v>17.11</v>
      </c>
      <c r="C944" s="12">
        <v>17.12</v>
      </c>
      <c r="D944" s="12">
        <v>15.92</v>
      </c>
      <c r="E944" s="12">
        <v>16.239999999999998</v>
      </c>
      <c r="F944" s="12">
        <v>184935000</v>
      </c>
      <c r="G944" s="12">
        <v>1680297040</v>
      </c>
      <c r="H944" s="7">
        <f t="shared" si="11"/>
        <v>-5.0847457627118703E-2</v>
      </c>
    </row>
    <row r="945" spans="1:8" x14ac:dyDescent="0.75">
      <c r="A945" s="2">
        <v>43313</v>
      </c>
      <c r="B945" s="12">
        <v>16.22</v>
      </c>
      <c r="C945" s="12">
        <v>16.28</v>
      </c>
      <c r="D945" s="12">
        <v>15.09</v>
      </c>
      <c r="E945" s="12">
        <v>15.48</v>
      </c>
      <c r="F945" s="12">
        <v>167916000</v>
      </c>
      <c r="G945" s="12">
        <v>1601203821</v>
      </c>
      <c r="H945" s="7">
        <f t="shared" si="11"/>
        <v>-4.5622688039457369E-2</v>
      </c>
    </row>
    <row r="946" spans="1:8" x14ac:dyDescent="0.75">
      <c r="A946" s="2">
        <v>43314</v>
      </c>
      <c r="B946" s="12">
        <v>15.49</v>
      </c>
      <c r="C946" s="12">
        <v>15.6</v>
      </c>
      <c r="D946" s="12">
        <v>14.7</v>
      </c>
      <c r="E946" s="12">
        <v>14.99</v>
      </c>
      <c r="F946" s="12">
        <v>158264000</v>
      </c>
      <c r="G946" s="12">
        <v>1551330763</v>
      </c>
      <c r="H946" s="7">
        <f t="shared" si="11"/>
        <v>-3.2278889606197549E-2</v>
      </c>
    </row>
    <row r="947" spans="1:8" x14ac:dyDescent="0.75">
      <c r="A947" s="2">
        <v>43315</v>
      </c>
      <c r="B947" s="12">
        <v>15.02</v>
      </c>
      <c r="C947" s="12">
        <v>16.920000000000002</v>
      </c>
      <c r="D947" s="12">
        <v>14.22</v>
      </c>
      <c r="E947" s="12">
        <v>16.600000000000001</v>
      </c>
      <c r="F947" s="12">
        <v>266154000</v>
      </c>
      <c r="G947" s="12">
        <v>1718283514</v>
      </c>
      <c r="H947" s="7">
        <f t="shared" si="11"/>
        <v>0.10519307589880172</v>
      </c>
    </row>
    <row r="948" spans="1:8" x14ac:dyDescent="0.75">
      <c r="A948" s="2">
        <v>43316</v>
      </c>
      <c r="B948" s="12">
        <v>16.54</v>
      </c>
      <c r="C948" s="12">
        <v>16.91</v>
      </c>
      <c r="D948" s="12">
        <v>15.9</v>
      </c>
      <c r="E948" s="12">
        <v>16.420000000000002</v>
      </c>
      <c r="F948" s="12">
        <v>236249000</v>
      </c>
      <c r="G948" s="12">
        <v>1699613246</v>
      </c>
      <c r="H948" s="7">
        <f t="shared" si="11"/>
        <v>-7.2551390568317683E-3</v>
      </c>
    </row>
    <row r="949" spans="1:8" x14ac:dyDescent="0.75">
      <c r="A949" s="2">
        <v>43317</v>
      </c>
      <c r="B949" s="12">
        <v>16.47</v>
      </c>
      <c r="C949" s="12">
        <v>17.739999999999998</v>
      </c>
      <c r="D949" s="12">
        <v>16.29</v>
      </c>
      <c r="E949" s="12">
        <v>17.690000000000001</v>
      </c>
      <c r="F949" s="12">
        <v>218174000</v>
      </c>
      <c r="G949" s="12">
        <v>1832471903</v>
      </c>
      <c r="H949" s="7">
        <f t="shared" si="11"/>
        <v>7.4074074074074223E-2</v>
      </c>
    </row>
    <row r="950" spans="1:8" x14ac:dyDescent="0.75">
      <c r="A950" s="2">
        <v>43318</v>
      </c>
      <c r="B950" s="12">
        <v>17.579999999999998</v>
      </c>
      <c r="C950" s="12">
        <v>18.760000000000002</v>
      </c>
      <c r="D950" s="12">
        <v>17.149999999999999</v>
      </c>
      <c r="E950" s="12">
        <v>18.66</v>
      </c>
      <c r="F950" s="12">
        <v>347516000</v>
      </c>
      <c r="G950" s="12">
        <v>1933550690</v>
      </c>
      <c r="H950" s="7">
        <f t="shared" si="11"/>
        <v>6.1433447098976218E-2</v>
      </c>
    </row>
    <row r="951" spans="1:8" x14ac:dyDescent="0.75">
      <c r="A951" s="2">
        <v>43319</v>
      </c>
      <c r="B951" s="12">
        <v>18.75</v>
      </c>
      <c r="C951" s="12">
        <v>20.58</v>
      </c>
      <c r="D951" s="12">
        <v>17.149999999999999</v>
      </c>
      <c r="E951" s="12">
        <v>17.329999999999998</v>
      </c>
      <c r="F951" s="12">
        <v>721105000</v>
      </c>
      <c r="G951" s="12">
        <v>1795324645</v>
      </c>
      <c r="H951" s="7">
        <f t="shared" si="11"/>
        <v>-7.573333333333343E-2</v>
      </c>
    </row>
    <row r="952" spans="1:8" x14ac:dyDescent="0.75">
      <c r="A952" s="2">
        <v>43320</v>
      </c>
      <c r="B952" s="12">
        <v>17.329999999999998</v>
      </c>
      <c r="C952" s="12">
        <v>17.329999999999998</v>
      </c>
      <c r="D952" s="12">
        <v>14.67</v>
      </c>
      <c r="E952" s="12">
        <v>15.14</v>
      </c>
      <c r="F952" s="12">
        <v>421786000</v>
      </c>
      <c r="G952" s="12">
        <v>1569043105</v>
      </c>
      <c r="H952" s="7">
        <f t="shared" si="11"/>
        <v>-0.12637045585689544</v>
      </c>
    </row>
    <row r="953" spans="1:8" x14ac:dyDescent="0.75">
      <c r="A953" s="2">
        <v>43321</v>
      </c>
      <c r="B953" s="12">
        <v>15.19</v>
      </c>
      <c r="C953" s="12">
        <v>15.46</v>
      </c>
      <c r="D953" s="12">
        <v>14.46</v>
      </c>
      <c r="E953" s="12">
        <v>15.11</v>
      </c>
      <c r="F953" s="12">
        <v>281762000</v>
      </c>
      <c r="G953" s="12">
        <v>1565927035</v>
      </c>
      <c r="H953" s="7">
        <f t="shared" si="11"/>
        <v>-5.2666227781435204E-3</v>
      </c>
    </row>
    <row r="954" spans="1:8" x14ac:dyDescent="0.75">
      <c r="A954" s="2">
        <v>43322</v>
      </c>
      <c r="B954" s="12">
        <v>15.08</v>
      </c>
      <c r="C954" s="12">
        <v>15.34</v>
      </c>
      <c r="D954" s="12">
        <v>14.15</v>
      </c>
      <c r="E954" s="12">
        <v>14.3</v>
      </c>
      <c r="F954" s="12">
        <v>273050000</v>
      </c>
      <c r="G954" s="12">
        <v>1482370257</v>
      </c>
      <c r="H954" s="7">
        <f t="shared" si="11"/>
        <v>-5.172413793103444E-2</v>
      </c>
    </row>
    <row r="955" spans="1:8" x14ac:dyDescent="0.75">
      <c r="A955" s="2">
        <v>43323</v>
      </c>
      <c r="B955" s="12">
        <v>14.29</v>
      </c>
      <c r="C955" s="12">
        <v>14.29</v>
      </c>
      <c r="D955" s="12">
        <v>12.64</v>
      </c>
      <c r="E955" s="12">
        <v>13.28</v>
      </c>
      <c r="F955" s="12">
        <v>258674000</v>
      </c>
      <c r="G955" s="12">
        <v>1377040762</v>
      </c>
      <c r="H955" s="7">
        <f t="shared" si="11"/>
        <v>-7.0678796361091659E-2</v>
      </c>
    </row>
    <row r="956" spans="1:8" x14ac:dyDescent="0.75">
      <c r="A956" s="2">
        <v>43324</v>
      </c>
      <c r="B956" s="12">
        <v>13.25</v>
      </c>
      <c r="C956" s="12">
        <v>13.61</v>
      </c>
      <c r="D956" s="12">
        <v>12.97</v>
      </c>
      <c r="E956" s="12">
        <v>13.2</v>
      </c>
      <c r="F956" s="12">
        <v>197004000</v>
      </c>
      <c r="G956" s="12">
        <v>1368887724</v>
      </c>
      <c r="H956" s="7">
        <f t="shared" si="11"/>
        <v>-3.7735849056604312E-3</v>
      </c>
    </row>
    <row r="957" spans="1:8" x14ac:dyDescent="0.75">
      <c r="A957" s="2">
        <v>43325</v>
      </c>
      <c r="B957" s="12">
        <v>13.26</v>
      </c>
      <c r="C957" s="12">
        <v>13.57</v>
      </c>
      <c r="D957" s="12">
        <v>12.06</v>
      </c>
      <c r="E957" s="12">
        <v>12.06</v>
      </c>
      <c r="F957" s="12">
        <v>226746000</v>
      </c>
      <c r="G957" s="12">
        <v>1251639472</v>
      </c>
      <c r="H957" s="7">
        <f t="shared" si="11"/>
        <v>-9.0497737556561028E-2</v>
      </c>
    </row>
    <row r="958" spans="1:8" x14ac:dyDescent="0.75">
      <c r="A958" s="2">
        <v>43326</v>
      </c>
      <c r="B958" s="12">
        <v>12.04</v>
      </c>
      <c r="C958" s="12">
        <v>12.04</v>
      </c>
      <c r="D958" s="12">
        <v>10.33</v>
      </c>
      <c r="E958" s="12">
        <v>11.74</v>
      </c>
      <c r="F958" s="12">
        <v>296484000</v>
      </c>
      <c r="G958" s="12">
        <v>1218035903</v>
      </c>
      <c r="H958" s="7">
        <f t="shared" si="11"/>
        <v>-2.4916943521594598E-2</v>
      </c>
    </row>
    <row r="959" spans="1:8" x14ac:dyDescent="0.75">
      <c r="A959" s="2">
        <v>43327</v>
      </c>
      <c r="B959" s="12">
        <v>12.03</v>
      </c>
      <c r="C959" s="12">
        <v>13.11</v>
      </c>
      <c r="D959" s="12">
        <v>11.68</v>
      </c>
      <c r="E959" s="12">
        <v>13.03</v>
      </c>
      <c r="F959" s="12">
        <v>303255000</v>
      </c>
      <c r="G959" s="12">
        <v>1352480218</v>
      </c>
      <c r="H959" s="7">
        <f t="shared" si="11"/>
        <v>8.3125519534497094E-2</v>
      </c>
    </row>
    <row r="960" spans="1:8" x14ac:dyDescent="0.75">
      <c r="A960" s="2">
        <v>43328</v>
      </c>
      <c r="B960" s="12">
        <v>13.22</v>
      </c>
      <c r="C960" s="12">
        <v>14.91</v>
      </c>
      <c r="D960" s="12">
        <v>12.95</v>
      </c>
      <c r="E960" s="12">
        <v>13.9</v>
      </c>
      <c r="F960" s="12">
        <v>551305000</v>
      </c>
      <c r="G960" s="12">
        <v>1443249228</v>
      </c>
      <c r="H960" s="7">
        <f t="shared" si="11"/>
        <v>5.1437216338880459E-2</v>
      </c>
    </row>
    <row r="961" spans="1:8" x14ac:dyDescent="0.75">
      <c r="A961" s="2">
        <v>43329</v>
      </c>
      <c r="B961" s="12">
        <v>13.55</v>
      </c>
      <c r="C961" s="12">
        <v>14.55</v>
      </c>
      <c r="D961" s="12">
        <v>13.23</v>
      </c>
      <c r="E961" s="12">
        <v>14.47</v>
      </c>
      <c r="F961" s="12">
        <v>467499000</v>
      </c>
      <c r="G961" s="12">
        <v>1502373522</v>
      </c>
      <c r="H961" s="7">
        <f t="shared" si="11"/>
        <v>6.7896678966789664E-2</v>
      </c>
    </row>
    <row r="962" spans="1:8" x14ac:dyDescent="0.75">
      <c r="A962" s="2">
        <v>43330</v>
      </c>
      <c r="B962" s="12">
        <v>14.42</v>
      </c>
      <c r="C962" s="12">
        <v>14.5</v>
      </c>
      <c r="D962" s="12">
        <v>12.8</v>
      </c>
      <c r="E962" s="12">
        <v>13.27</v>
      </c>
      <c r="F962" s="12">
        <v>281553000</v>
      </c>
      <c r="G962" s="12">
        <v>1379026774</v>
      </c>
      <c r="H962" s="7">
        <f t="shared" si="11"/>
        <v>-7.9750346740638023E-2</v>
      </c>
    </row>
    <row r="963" spans="1:8" x14ac:dyDescent="0.75">
      <c r="A963" s="2">
        <v>43331</v>
      </c>
      <c r="B963" s="12">
        <v>13.29</v>
      </c>
      <c r="C963" s="12">
        <v>13.75</v>
      </c>
      <c r="D963" s="12">
        <v>12.97</v>
      </c>
      <c r="E963" s="12">
        <v>13.34</v>
      </c>
      <c r="F963" s="12">
        <v>196340000</v>
      </c>
      <c r="G963" s="12">
        <v>1386073964</v>
      </c>
      <c r="H963" s="7">
        <f t="shared" si="11"/>
        <v>3.7622272385252607E-3</v>
      </c>
    </row>
    <row r="964" spans="1:8" x14ac:dyDescent="0.75">
      <c r="A964" s="2">
        <v>43332</v>
      </c>
      <c r="B964" s="12">
        <v>13.35</v>
      </c>
      <c r="C964" s="12">
        <v>13.51</v>
      </c>
      <c r="D964" s="12">
        <v>12.35</v>
      </c>
      <c r="E964" s="12">
        <v>12.44</v>
      </c>
      <c r="F964" s="12">
        <v>231594000</v>
      </c>
      <c r="G964" s="12">
        <v>1292682599</v>
      </c>
      <c r="H964" s="7">
        <f t="shared" si="11"/>
        <v>-6.8164794007490648E-2</v>
      </c>
    </row>
    <row r="965" spans="1:8" x14ac:dyDescent="0.75">
      <c r="A965" s="2">
        <v>43333</v>
      </c>
      <c r="B965" s="12">
        <v>12.4</v>
      </c>
      <c r="C965" s="12">
        <v>12.89</v>
      </c>
      <c r="D965" s="12">
        <v>12.32</v>
      </c>
      <c r="E965" s="12">
        <v>12.7</v>
      </c>
      <c r="F965" s="12">
        <v>200951000</v>
      </c>
      <c r="G965" s="12">
        <v>1320067487</v>
      </c>
      <c r="H965" s="7">
        <f t="shared" si="11"/>
        <v>2.4193548387096687E-2</v>
      </c>
    </row>
    <row r="966" spans="1:8" x14ac:dyDescent="0.75">
      <c r="A966" s="2">
        <v>43334</v>
      </c>
      <c r="B966" s="12">
        <v>12.85</v>
      </c>
      <c r="C966" s="12">
        <v>13.52</v>
      </c>
      <c r="D966" s="12">
        <v>11.99</v>
      </c>
      <c r="E966" s="12">
        <v>12.24</v>
      </c>
      <c r="F966" s="12">
        <v>251982000</v>
      </c>
      <c r="G966" s="12">
        <v>1272638608</v>
      </c>
      <c r="H966" s="7">
        <f t="shared" si="11"/>
        <v>-4.7470817120622524E-2</v>
      </c>
    </row>
    <row r="967" spans="1:8" x14ac:dyDescent="0.75">
      <c r="A967" s="2">
        <v>43335</v>
      </c>
      <c r="B967" s="12">
        <v>12.22</v>
      </c>
      <c r="C967" s="12">
        <v>12.59</v>
      </c>
      <c r="D967" s="12">
        <v>12.13</v>
      </c>
      <c r="E967" s="12">
        <v>12.48</v>
      </c>
      <c r="F967" s="12">
        <v>213442000</v>
      </c>
      <c r="G967" s="12">
        <v>1298367036</v>
      </c>
      <c r="H967" s="7">
        <f t="shared" si="11"/>
        <v>2.1276595744680833E-2</v>
      </c>
    </row>
    <row r="968" spans="1:8" x14ac:dyDescent="0.75">
      <c r="A968" s="2">
        <v>43336</v>
      </c>
      <c r="B968" s="12">
        <v>12.52</v>
      </c>
      <c r="C968" s="12">
        <v>12.62</v>
      </c>
      <c r="D968" s="12">
        <v>12.29</v>
      </c>
      <c r="E968" s="12">
        <v>12.59</v>
      </c>
      <c r="F968" s="12">
        <v>173345000</v>
      </c>
      <c r="G968" s="12">
        <v>1309972377</v>
      </c>
      <c r="H968" s="7">
        <f t="shared" si="11"/>
        <v>5.5910543130990647E-3</v>
      </c>
    </row>
    <row r="969" spans="1:8" x14ac:dyDescent="0.75">
      <c r="A969" s="2">
        <v>43337</v>
      </c>
      <c r="B969" s="12">
        <v>12.6</v>
      </c>
      <c r="C969" s="12">
        <v>12.75</v>
      </c>
      <c r="D969" s="12">
        <v>12.45</v>
      </c>
      <c r="E969" s="12">
        <v>12.55</v>
      </c>
      <c r="F969" s="12">
        <v>149757000</v>
      </c>
      <c r="G969" s="12">
        <v>1306355666</v>
      </c>
      <c r="H969" s="7">
        <f t="shared" si="11"/>
        <v>-3.9682539682538839E-3</v>
      </c>
    </row>
    <row r="970" spans="1:8" x14ac:dyDescent="0.75">
      <c r="A970" s="2">
        <v>43338</v>
      </c>
      <c r="B970" s="12">
        <v>12.57</v>
      </c>
      <c r="C970" s="12">
        <v>12.67</v>
      </c>
      <c r="D970" s="12">
        <v>12.17</v>
      </c>
      <c r="E970" s="12">
        <v>12.56</v>
      </c>
      <c r="F970" s="12">
        <v>203880000</v>
      </c>
      <c r="G970" s="12">
        <v>1307509032</v>
      </c>
      <c r="H970" s="7">
        <f t="shared" si="11"/>
        <v>-7.9554494828956138E-4</v>
      </c>
    </row>
    <row r="971" spans="1:8" x14ac:dyDescent="0.75">
      <c r="A971" s="2">
        <v>43339</v>
      </c>
      <c r="B971" s="12">
        <v>12.59</v>
      </c>
      <c r="C971" s="12">
        <v>12.72</v>
      </c>
      <c r="D971" s="12">
        <v>12.31</v>
      </c>
      <c r="E971" s="12">
        <v>12.65</v>
      </c>
      <c r="F971" s="12">
        <v>191951000</v>
      </c>
      <c r="G971" s="12">
        <v>1317130960</v>
      </c>
      <c r="H971" s="7">
        <f t="shared" si="11"/>
        <v>4.7656870532168782E-3</v>
      </c>
    </row>
    <row r="972" spans="1:8" x14ac:dyDescent="0.75">
      <c r="A972" s="2">
        <v>43340</v>
      </c>
      <c r="B972" s="12">
        <v>12.78</v>
      </c>
      <c r="C972" s="12">
        <v>13.36</v>
      </c>
      <c r="D972" s="12">
        <v>12.63</v>
      </c>
      <c r="E972" s="12">
        <v>13.28</v>
      </c>
      <c r="F972" s="12">
        <v>218125000</v>
      </c>
      <c r="G972" s="12">
        <v>1382704495</v>
      </c>
      <c r="H972" s="7">
        <f t="shared" si="11"/>
        <v>3.912363067292645E-2</v>
      </c>
    </row>
    <row r="973" spans="1:8" x14ac:dyDescent="0.75">
      <c r="A973" s="2">
        <v>43341</v>
      </c>
      <c r="B973" s="12">
        <v>13.19</v>
      </c>
      <c r="C973" s="12">
        <v>13.39</v>
      </c>
      <c r="D973" s="12">
        <v>12.9</v>
      </c>
      <c r="E973" s="12">
        <v>13.01</v>
      </c>
      <c r="F973" s="12">
        <v>187637000</v>
      </c>
      <c r="G973" s="12">
        <v>1355472194</v>
      </c>
      <c r="H973" s="7">
        <f t="shared" si="11"/>
        <v>-1.3646702047005285E-2</v>
      </c>
    </row>
    <row r="974" spans="1:8" x14ac:dyDescent="0.75">
      <c r="A974" s="2">
        <v>43342</v>
      </c>
      <c r="B974" s="12">
        <v>13.05</v>
      </c>
      <c r="C974" s="12">
        <v>13.14</v>
      </c>
      <c r="D974" s="12">
        <v>12.46</v>
      </c>
      <c r="E974" s="12">
        <v>12.92</v>
      </c>
      <c r="F974" s="12">
        <v>168594000</v>
      </c>
      <c r="G974" s="12">
        <v>1346435285</v>
      </c>
      <c r="H974" s="7">
        <f t="shared" si="11"/>
        <v>-9.9616858237548487E-3</v>
      </c>
    </row>
    <row r="975" spans="1:8" x14ac:dyDescent="0.75">
      <c r="A975" s="2">
        <v>43343</v>
      </c>
      <c r="B975" s="12">
        <v>12.92</v>
      </c>
      <c r="C975" s="12">
        <v>12.98</v>
      </c>
      <c r="D975" s="12">
        <v>12.6</v>
      </c>
      <c r="E975" s="12">
        <v>12.79</v>
      </c>
      <c r="F975" s="12">
        <v>190517000</v>
      </c>
      <c r="G975" s="12">
        <v>1333227402</v>
      </c>
      <c r="H975" s="7">
        <f t="shared" si="11"/>
        <v>-1.0061919504644024E-2</v>
      </c>
    </row>
    <row r="976" spans="1:8" x14ac:dyDescent="0.75">
      <c r="A976" s="2">
        <v>43344</v>
      </c>
      <c r="B976" s="12">
        <v>12.9</v>
      </c>
      <c r="C976" s="12">
        <v>13.41</v>
      </c>
      <c r="D976" s="12">
        <v>12.82</v>
      </c>
      <c r="E976" s="12">
        <v>13.22</v>
      </c>
      <c r="F976" s="12">
        <v>182146000</v>
      </c>
      <c r="G976" s="12">
        <v>1378166806</v>
      </c>
      <c r="H976" s="7">
        <f t="shared" ref="H976:H1039" si="12">(E976-B976)/B976</f>
        <v>2.4806201550387617E-2</v>
      </c>
    </row>
    <row r="977" spans="1:8" x14ac:dyDescent="0.75">
      <c r="A977" s="2">
        <v>43345</v>
      </c>
      <c r="B977" s="12">
        <v>13.25</v>
      </c>
      <c r="C977" s="12">
        <v>13.44</v>
      </c>
      <c r="D977" s="12">
        <v>13.04</v>
      </c>
      <c r="E977" s="12">
        <v>13.33</v>
      </c>
      <c r="F977" s="12">
        <v>153472000</v>
      </c>
      <c r="G977" s="12">
        <v>1389416181</v>
      </c>
      <c r="H977" s="7">
        <f t="shared" si="12"/>
        <v>6.0377358490566095E-3</v>
      </c>
    </row>
    <row r="978" spans="1:8" x14ac:dyDescent="0.75">
      <c r="A978" s="2">
        <v>43346</v>
      </c>
      <c r="B978" s="12">
        <v>13.37</v>
      </c>
      <c r="C978" s="12">
        <v>14.52</v>
      </c>
      <c r="D978" s="12">
        <v>13.36</v>
      </c>
      <c r="E978" s="12">
        <v>14.06</v>
      </c>
      <c r="F978" s="12">
        <v>285040000</v>
      </c>
      <c r="G978" s="12">
        <v>1466432108</v>
      </c>
      <c r="H978" s="7">
        <f t="shared" si="12"/>
        <v>5.1608077786088356E-2</v>
      </c>
    </row>
    <row r="979" spans="1:8" x14ac:dyDescent="0.75">
      <c r="A979" s="2">
        <v>43347</v>
      </c>
      <c r="B979" s="12">
        <v>14.08</v>
      </c>
      <c r="C979" s="12">
        <v>14.22</v>
      </c>
      <c r="D979" s="12">
        <v>13.81</v>
      </c>
      <c r="E979" s="12">
        <v>13.98</v>
      </c>
      <c r="F979" s="12">
        <v>185368000</v>
      </c>
      <c r="G979" s="12">
        <v>1457804630</v>
      </c>
      <c r="H979" s="7">
        <f t="shared" si="12"/>
        <v>-7.1022727272727019E-3</v>
      </c>
    </row>
    <row r="980" spans="1:8" x14ac:dyDescent="0.75">
      <c r="A980" s="2">
        <v>43348</v>
      </c>
      <c r="B980" s="12">
        <v>13.99</v>
      </c>
      <c r="C980" s="12">
        <v>14.08</v>
      </c>
      <c r="D980" s="12">
        <v>11.89</v>
      </c>
      <c r="E980" s="12">
        <v>11.89</v>
      </c>
      <c r="F980" s="12">
        <v>237372000</v>
      </c>
      <c r="G980" s="12">
        <v>1239960876</v>
      </c>
      <c r="H980" s="7">
        <f t="shared" si="12"/>
        <v>-0.15010721944245886</v>
      </c>
    </row>
    <row r="981" spans="1:8" x14ac:dyDescent="0.75">
      <c r="A981" s="2">
        <v>43349</v>
      </c>
      <c r="B981" s="12">
        <v>11.87</v>
      </c>
      <c r="C981" s="12">
        <v>12.02</v>
      </c>
      <c r="D981" s="12">
        <v>11.29</v>
      </c>
      <c r="E981" s="12">
        <v>11.98</v>
      </c>
      <c r="F981" s="12">
        <v>222766000</v>
      </c>
      <c r="G981" s="12">
        <v>1250415761</v>
      </c>
      <c r="H981" s="7">
        <f t="shared" si="12"/>
        <v>9.2670598146589057E-3</v>
      </c>
    </row>
    <row r="982" spans="1:8" x14ac:dyDescent="0.75">
      <c r="A982" s="2">
        <v>43350</v>
      </c>
      <c r="B982" s="12">
        <v>11.97</v>
      </c>
      <c r="C982" s="12">
        <v>12.17</v>
      </c>
      <c r="D982" s="12">
        <v>11.59</v>
      </c>
      <c r="E982" s="12">
        <v>11.7</v>
      </c>
      <c r="F982" s="12">
        <v>179172000</v>
      </c>
      <c r="G982" s="12">
        <v>1220891281</v>
      </c>
      <c r="H982" s="7">
        <f t="shared" si="12"/>
        <v>-2.2556390977443722E-2</v>
      </c>
    </row>
    <row r="983" spans="1:8" x14ac:dyDescent="0.75">
      <c r="A983" s="2">
        <v>43351</v>
      </c>
      <c r="B983" s="12">
        <v>11.7</v>
      </c>
      <c r="C983" s="12">
        <v>11.94</v>
      </c>
      <c r="D983" s="12">
        <v>10.79</v>
      </c>
      <c r="E983" s="12">
        <v>11.02</v>
      </c>
      <c r="F983" s="12">
        <v>168330000</v>
      </c>
      <c r="G983" s="12">
        <v>1150363624</v>
      </c>
      <c r="H983" s="7">
        <f t="shared" si="12"/>
        <v>-5.8119658119658101E-2</v>
      </c>
    </row>
    <row r="984" spans="1:8" x14ac:dyDescent="0.75">
      <c r="A984" s="2">
        <v>43352</v>
      </c>
      <c r="B984" s="12">
        <v>11.01</v>
      </c>
      <c r="C984" s="12">
        <v>11.64</v>
      </c>
      <c r="D984" s="12">
        <v>10.96</v>
      </c>
      <c r="E984" s="12">
        <v>11.24</v>
      </c>
      <c r="F984" s="12">
        <v>177693000</v>
      </c>
      <c r="G984" s="12">
        <v>1173628169</v>
      </c>
      <c r="H984" s="7">
        <f t="shared" si="12"/>
        <v>2.0890099909173517E-2</v>
      </c>
    </row>
    <row r="985" spans="1:8" x14ac:dyDescent="0.75">
      <c r="A985" s="2">
        <v>43353</v>
      </c>
      <c r="B985" s="12">
        <v>11.29</v>
      </c>
      <c r="C985" s="12">
        <v>11.42</v>
      </c>
      <c r="D985" s="12">
        <v>11.06</v>
      </c>
      <c r="E985" s="12">
        <v>11.32</v>
      </c>
      <c r="F985" s="12">
        <v>169260000</v>
      </c>
      <c r="G985" s="12">
        <v>1181883448</v>
      </c>
      <c r="H985" s="7">
        <f t="shared" si="12"/>
        <v>2.6572187776794632E-3</v>
      </c>
    </row>
    <row r="986" spans="1:8" x14ac:dyDescent="0.75">
      <c r="A986" s="2">
        <v>43354</v>
      </c>
      <c r="B986" s="12">
        <v>11.38</v>
      </c>
      <c r="C986" s="12">
        <v>11.53</v>
      </c>
      <c r="D986" s="12">
        <v>11.03</v>
      </c>
      <c r="E986" s="12">
        <v>11.32</v>
      </c>
      <c r="F986" s="12">
        <v>182031000</v>
      </c>
      <c r="G986" s="12">
        <v>1182631090</v>
      </c>
      <c r="H986" s="7">
        <f t="shared" si="12"/>
        <v>-5.2724077328647184E-3</v>
      </c>
    </row>
    <row r="987" spans="1:8" x14ac:dyDescent="0.75">
      <c r="A987" s="2">
        <v>43355</v>
      </c>
      <c r="B987" s="12">
        <v>11.3</v>
      </c>
      <c r="C987" s="12">
        <v>11.38</v>
      </c>
      <c r="D987" s="12">
        <v>10.28</v>
      </c>
      <c r="E987" s="12">
        <v>10.69</v>
      </c>
      <c r="F987" s="12">
        <v>195188000</v>
      </c>
      <c r="G987" s="12">
        <v>1117489911</v>
      </c>
      <c r="H987" s="7">
        <f t="shared" si="12"/>
        <v>-5.3982300884955856E-2</v>
      </c>
    </row>
    <row r="988" spans="1:8" x14ac:dyDescent="0.75">
      <c r="A988" s="2">
        <v>43356</v>
      </c>
      <c r="B988" s="12">
        <v>10.74</v>
      </c>
      <c r="C988" s="12">
        <v>11.3</v>
      </c>
      <c r="D988" s="12">
        <v>10.74</v>
      </c>
      <c r="E988" s="12">
        <v>11.13</v>
      </c>
      <c r="F988" s="12">
        <v>192363000</v>
      </c>
      <c r="G988" s="12">
        <v>1163683576</v>
      </c>
      <c r="H988" s="7">
        <f t="shared" si="12"/>
        <v>3.6312849162011225E-2</v>
      </c>
    </row>
    <row r="989" spans="1:8" x14ac:dyDescent="0.75">
      <c r="A989" s="2">
        <v>43357</v>
      </c>
      <c r="B989" s="12">
        <v>11.18</v>
      </c>
      <c r="C989" s="12">
        <v>11.34</v>
      </c>
      <c r="D989" s="12">
        <v>10.96</v>
      </c>
      <c r="E989" s="12">
        <v>11</v>
      </c>
      <c r="F989" s="12">
        <v>193196000</v>
      </c>
      <c r="G989" s="12">
        <v>1149848213</v>
      </c>
      <c r="H989" s="7">
        <f t="shared" si="12"/>
        <v>-1.6100178890876539E-2</v>
      </c>
    </row>
    <row r="990" spans="1:8" x14ac:dyDescent="0.75">
      <c r="A990" s="2">
        <v>43358</v>
      </c>
      <c r="B990" s="12">
        <v>10.96</v>
      </c>
      <c r="C990" s="12">
        <v>11.55</v>
      </c>
      <c r="D990" s="12">
        <v>10.94</v>
      </c>
      <c r="E990" s="12">
        <v>11.37</v>
      </c>
      <c r="F990" s="12">
        <v>156127000</v>
      </c>
      <c r="G990" s="12">
        <v>1189030669</v>
      </c>
      <c r="H990" s="7">
        <f t="shared" si="12"/>
        <v>3.7408759124087441E-2</v>
      </c>
    </row>
    <row r="991" spans="1:8" x14ac:dyDescent="0.75">
      <c r="A991" s="2">
        <v>43359</v>
      </c>
      <c r="B991" s="12">
        <v>11.3</v>
      </c>
      <c r="C991" s="12">
        <v>11.32</v>
      </c>
      <c r="D991" s="12">
        <v>11.04</v>
      </c>
      <c r="E991" s="12">
        <v>11.22</v>
      </c>
      <c r="F991" s="12">
        <v>153507000</v>
      </c>
      <c r="G991" s="12">
        <v>1173514724</v>
      </c>
      <c r="H991" s="7">
        <f t="shared" si="12"/>
        <v>-7.079646017699121E-3</v>
      </c>
    </row>
    <row r="992" spans="1:8" x14ac:dyDescent="0.75">
      <c r="A992" s="2">
        <v>43360</v>
      </c>
      <c r="B992" s="12">
        <v>11.21</v>
      </c>
      <c r="C992" s="12">
        <v>11.34</v>
      </c>
      <c r="D992" s="12">
        <v>10.16</v>
      </c>
      <c r="E992" s="12">
        <v>10.34</v>
      </c>
      <c r="F992" s="12">
        <v>164247000</v>
      </c>
      <c r="G992" s="12">
        <v>1082130433</v>
      </c>
      <c r="H992" s="7">
        <f t="shared" si="12"/>
        <v>-7.7609277430865375E-2</v>
      </c>
    </row>
    <row r="993" spans="1:8" x14ac:dyDescent="0.75">
      <c r="A993" s="2">
        <v>43361</v>
      </c>
      <c r="B993" s="12">
        <v>10.31</v>
      </c>
      <c r="C993" s="12">
        <v>10.8</v>
      </c>
      <c r="D993" s="12">
        <v>10.29</v>
      </c>
      <c r="E993" s="12">
        <v>10.6</v>
      </c>
      <c r="F993" s="12">
        <v>165477000</v>
      </c>
      <c r="G993" s="12">
        <v>1108948264</v>
      </c>
      <c r="H993" s="7">
        <f t="shared" si="12"/>
        <v>2.8128031037827267E-2</v>
      </c>
    </row>
    <row r="994" spans="1:8" x14ac:dyDescent="0.75">
      <c r="A994" s="2">
        <v>43362</v>
      </c>
      <c r="B994" s="12">
        <v>10.61</v>
      </c>
      <c r="C994" s="12">
        <v>11</v>
      </c>
      <c r="D994" s="12">
        <v>10.39</v>
      </c>
      <c r="E994" s="12">
        <v>10.79</v>
      </c>
      <c r="F994" s="12">
        <v>177159000</v>
      </c>
      <c r="G994" s="12">
        <v>1129294906</v>
      </c>
      <c r="H994" s="7">
        <f t="shared" si="12"/>
        <v>1.6965127238454263E-2</v>
      </c>
    </row>
    <row r="995" spans="1:8" x14ac:dyDescent="0.75">
      <c r="A995" s="2">
        <v>43363</v>
      </c>
      <c r="B995" s="12">
        <v>10.8</v>
      </c>
      <c r="C995" s="12">
        <v>11.18</v>
      </c>
      <c r="D995" s="12">
        <v>10.67</v>
      </c>
      <c r="E995" s="12">
        <v>11.17</v>
      </c>
      <c r="F995" s="12">
        <v>169241000</v>
      </c>
      <c r="G995" s="12">
        <v>1169507248</v>
      </c>
      <c r="H995" s="7">
        <f t="shared" si="12"/>
        <v>3.4259259259259184E-2</v>
      </c>
    </row>
    <row r="996" spans="1:8" x14ac:dyDescent="0.75">
      <c r="A996" s="2">
        <v>43364</v>
      </c>
      <c r="B996" s="12">
        <v>11.18</v>
      </c>
      <c r="C996" s="12">
        <v>11.75</v>
      </c>
      <c r="D996" s="12">
        <v>11.06</v>
      </c>
      <c r="E996" s="12">
        <v>11.67</v>
      </c>
      <c r="F996" s="12">
        <v>247448000</v>
      </c>
      <c r="G996" s="12">
        <v>1221646386</v>
      </c>
      <c r="H996" s="7">
        <f t="shared" si="12"/>
        <v>4.382826475849734E-2</v>
      </c>
    </row>
    <row r="997" spans="1:8" x14ac:dyDescent="0.75">
      <c r="A997" s="2">
        <v>43365</v>
      </c>
      <c r="B997" s="12">
        <v>11.67</v>
      </c>
      <c r="C997" s="12">
        <v>11.81</v>
      </c>
      <c r="D997" s="12">
        <v>11.24</v>
      </c>
      <c r="E997" s="12">
        <v>11.41</v>
      </c>
      <c r="F997" s="12">
        <v>167522000</v>
      </c>
      <c r="G997" s="12">
        <v>1195432412</v>
      </c>
      <c r="H997" s="7">
        <f t="shared" si="12"/>
        <v>-2.227934875749784E-2</v>
      </c>
    </row>
    <row r="998" spans="1:8" x14ac:dyDescent="0.75">
      <c r="A998" s="2">
        <v>43366</v>
      </c>
      <c r="B998" s="12">
        <v>11.44</v>
      </c>
      <c r="C998" s="12">
        <v>11.73</v>
      </c>
      <c r="D998" s="12">
        <v>11.36</v>
      </c>
      <c r="E998" s="12">
        <v>11.6</v>
      </c>
      <c r="F998" s="12">
        <v>162975000</v>
      </c>
      <c r="G998" s="12">
        <v>1215135239</v>
      </c>
      <c r="H998" s="7">
        <f t="shared" si="12"/>
        <v>1.3986013986014E-2</v>
      </c>
    </row>
    <row r="999" spans="1:8" x14ac:dyDescent="0.75">
      <c r="A999" s="2">
        <v>43367</v>
      </c>
      <c r="B999" s="12">
        <v>11.59</v>
      </c>
      <c r="C999" s="12">
        <v>11.59</v>
      </c>
      <c r="D999" s="12">
        <v>11.03</v>
      </c>
      <c r="E999" s="12">
        <v>11.05</v>
      </c>
      <c r="F999" s="12">
        <v>145599000</v>
      </c>
      <c r="G999" s="12">
        <v>1158361306</v>
      </c>
      <c r="H999" s="7">
        <f t="shared" si="12"/>
        <v>-4.6591889559965412E-2</v>
      </c>
    </row>
    <row r="1000" spans="1:8" x14ac:dyDescent="0.75">
      <c r="A1000" s="2">
        <v>43368</v>
      </c>
      <c r="B1000" s="12">
        <v>11.06</v>
      </c>
      <c r="C1000" s="12">
        <v>11.27</v>
      </c>
      <c r="D1000" s="12">
        <v>10.51</v>
      </c>
      <c r="E1000" s="12">
        <v>11.09</v>
      </c>
      <c r="F1000" s="12">
        <v>183283000</v>
      </c>
      <c r="G1000" s="12">
        <v>1162154626</v>
      </c>
      <c r="H1000" s="7">
        <f t="shared" si="12"/>
        <v>2.7124773960216417E-3</v>
      </c>
    </row>
    <row r="1001" spans="1:8" x14ac:dyDescent="0.75">
      <c r="A1001" s="2">
        <v>43369</v>
      </c>
      <c r="B1001" s="12">
        <v>11.06</v>
      </c>
      <c r="C1001" s="12">
        <v>11.31</v>
      </c>
      <c r="D1001" s="12">
        <v>10.88</v>
      </c>
      <c r="E1001" s="12">
        <v>10.99</v>
      </c>
      <c r="F1001" s="12">
        <v>154050000</v>
      </c>
      <c r="G1001" s="12">
        <v>1152644430</v>
      </c>
      <c r="H1001" s="7">
        <f t="shared" si="12"/>
        <v>-6.329113924050658E-3</v>
      </c>
    </row>
    <row r="1002" spans="1:8" x14ac:dyDescent="0.75">
      <c r="A1002" s="2">
        <v>43370</v>
      </c>
      <c r="B1002" s="12">
        <v>11.01</v>
      </c>
      <c r="C1002" s="12">
        <v>11.48</v>
      </c>
      <c r="D1002" s="12">
        <v>10.83</v>
      </c>
      <c r="E1002" s="12">
        <v>11.42</v>
      </c>
      <c r="F1002" s="12">
        <v>175910000</v>
      </c>
      <c r="G1002" s="12">
        <v>1197271025</v>
      </c>
      <c r="H1002" s="7">
        <f t="shared" si="12"/>
        <v>3.7238873751135347E-2</v>
      </c>
    </row>
    <row r="1003" spans="1:8" x14ac:dyDescent="0.75">
      <c r="A1003" s="2">
        <v>43371</v>
      </c>
      <c r="B1003" s="12">
        <v>11.4</v>
      </c>
      <c r="C1003" s="12">
        <v>11.57</v>
      </c>
      <c r="D1003" s="12">
        <v>11.17</v>
      </c>
      <c r="E1003" s="12">
        <v>11.26</v>
      </c>
      <c r="F1003" s="12">
        <v>157811000</v>
      </c>
      <c r="G1003" s="12">
        <v>1180990275</v>
      </c>
      <c r="H1003" s="7">
        <f t="shared" si="12"/>
        <v>-1.2280701754386015E-2</v>
      </c>
    </row>
    <row r="1004" spans="1:8" x14ac:dyDescent="0.75">
      <c r="A1004" s="2">
        <v>43372</v>
      </c>
      <c r="B1004" s="12">
        <v>11.25</v>
      </c>
      <c r="C1004" s="12">
        <v>11.46</v>
      </c>
      <c r="D1004" s="12">
        <v>11.07</v>
      </c>
      <c r="E1004" s="12">
        <v>11.4</v>
      </c>
      <c r="F1004" s="12">
        <v>155294000</v>
      </c>
      <c r="G1004" s="12">
        <v>1196413734</v>
      </c>
      <c r="H1004" s="7">
        <f t="shared" si="12"/>
        <v>1.3333333333333365E-2</v>
      </c>
    </row>
    <row r="1005" spans="1:8" x14ac:dyDescent="0.75">
      <c r="A1005" s="2">
        <v>43373</v>
      </c>
      <c r="B1005" s="12">
        <v>11.38</v>
      </c>
      <c r="C1005" s="12">
        <v>11.41</v>
      </c>
      <c r="D1005" s="12">
        <v>11.18</v>
      </c>
      <c r="E1005" s="12">
        <v>11.33</v>
      </c>
      <c r="F1005" s="12">
        <v>197595000</v>
      </c>
      <c r="G1005" s="12">
        <v>1189145755</v>
      </c>
      <c r="H1005" s="7">
        <f t="shared" si="12"/>
        <v>-4.3936731107206244E-3</v>
      </c>
    </row>
    <row r="1006" spans="1:8" x14ac:dyDescent="0.75">
      <c r="A1006" s="2">
        <v>43374</v>
      </c>
      <c r="B1006" s="12">
        <v>11.31</v>
      </c>
      <c r="C1006" s="12">
        <v>11.36</v>
      </c>
      <c r="D1006" s="12">
        <v>11.13</v>
      </c>
      <c r="E1006" s="12">
        <v>11.21</v>
      </c>
      <c r="F1006" s="12">
        <v>178803000</v>
      </c>
      <c r="G1006" s="12">
        <v>1176729377</v>
      </c>
      <c r="H1006" s="7">
        <f t="shared" si="12"/>
        <v>-8.8417329796639816E-3</v>
      </c>
    </row>
    <row r="1007" spans="1:8" x14ac:dyDescent="0.75">
      <c r="A1007" s="2">
        <v>43375</v>
      </c>
      <c r="B1007" s="12">
        <v>11.2</v>
      </c>
      <c r="C1007" s="12">
        <v>11.34</v>
      </c>
      <c r="D1007" s="12">
        <v>11.15</v>
      </c>
      <c r="E1007" s="12">
        <v>11.17</v>
      </c>
      <c r="F1007" s="12">
        <v>148728000</v>
      </c>
      <c r="G1007" s="12">
        <v>1172606694</v>
      </c>
      <c r="H1007" s="7">
        <f t="shared" si="12"/>
        <v>-2.6785714285713718E-3</v>
      </c>
    </row>
    <row r="1008" spans="1:8" x14ac:dyDescent="0.75">
      <c r="A1008" s="2">
        <v>43376</v>
      </c>
      <c r="B1008" s="12">
        <v>11.15</v>
      </c>
      <c r="C1008" s="12">
        <v>11.16</v>
      </c>
      <c r="D1008" s="12">
        <v>10.89</v>
      </c>
      <c r="E1008" s="12">
        <v>11.12</v>
      </c>
      <c r="F1008" s="12">
        <v>160819000</v>
      </c>
      <c r="G1008" s="12">
        <v>1167535018</v>
      </c>
      <c r="H1008" s="7">
        <f t="shared" si="12"/>
        <v>-2.6905829596413577E-3</v>
      </c>
    </row>
    <row r="1009" spans="1:8" x14ac:dyDescent="0.75">
      <c r="A1009" s="2">
        <v>43377</v>
      </c>
      <c r="B1009" s="12">
        <v>11.13</v>
      </c>
      <c r="C1009" s="12">
        <v>11.19</v>
      </c>
      <c r="D1009" s="12">
        <v>11.02</v>
      </c>
      <c r="E1009" s="12">
        <v>11.05</v>
      </c>
      <c r="F1009" s="12">
        <v>132819000</v>
      </c>
      <c r="G1009" s="12">
        <v>1160306800</v>
      </c>
      <c r="H1009" s="7">
        <f t="shared" si="12"/>
        <v>-7.1877807726864387E-3</v>
      </c>
    </row>
    <row r="1010" spans="1:8" x14ac:dyDescent="0.75">
      <c r="A1010" s="2">
        <v>43378</v>
      </c>
      <c r="B1010" s="12">
        <v>11.05</v>
      </c>
      <c r="C1010" s="12">
        <v>11.1</v>
      </c>
      <c r="D1010" s="12">
        <v>10.97</v>
      </c>
      <c r="E1010" s="12">
        <v>11.05</v>
      </c>
      <c r="F1010" s="12">
        <v>147212000</v>
      </c>
      <c r="G1010" s="12">
        <v>1161267048</v>
      </c>
      <c r="H1010" s="7">
        <f t="shared" si="12"/>
        <v>0</v>
      </c>
    </row>
    <row r="1011" spans="1:8" x14ac:dyDescent="0.75">
      <c r="A1011" s="2">
        <v>43379</v>
      </c>
      <c r="B1011" s="12">
        <v>11.05</v>
      </c>
      <c r="C1011" s="12">
        <v>11.05</v>
      </c>
      <c r="D1011" s="12">
        <v>10.88</v>
      </c>
      <c r="E1011" s="12">
        <v>10.92</v>
      </c>
      <c r="F1011" s="12">
        <v>146455000</v>
      </c>
      <c r="G1011" s="12">
        <v>1147299655</v>
      </c>
      <c r="H1011" s="7">
        <f t="shared" si="12"/>
        <v>-1.176470588235301E-2</v>
      </c>
    </row>
    <row r="1012" spans="1:8" x14ac:dyDescent="0.75">
      <c r="A1012" s="2">
        <v>43380</v>
      </c>
      <c r="B1012" s="12">
        <v>10.94</v>
      </c>
      <c r="C1012" s="12">
        <v>10.95</v>
      </c>
      <c r="D1012" s="12">
        <v>10.68</v>
      </c>
      <c r="E1012" s="12">
        <v>10.9</v>
      </c>
      <c r="F1012" s="12">
        <v>152882000</v>
      </c>
      <c r="G1012" s="12">
        <v>1145477048</v>
      </c>
      <c r="H1012" s="7">
        <f t="shared" si="12"/>
        <v>-3.6563071297988255E-3</v>
      </c>
    </row>
    <row r="1013" spans="1:8" x14ac:dyDescent="0.75">
      <c r="A1013" s="2">
        <v>43381</v>
      </c>
      <c r="B1013" s="12">
        <v>10.92</v>
      </c>
      <c r="C1013" s="12">
        <v>11.01</v>
      </c>
      <c r="D1013" s="12">
        <v>10.82</v>
      </c>
      <c r="E1013" s="12">
        <v>10.95</v>
      </c>
      <c r="F1013" s="12">
        <v>159584000</v>
      </c>
      <c r="G1013" s="12">
        <v>1151714009</v>
      </c>
      <c r="H1013" s="7">
        <f t="shared" si="12"/>
        <v>2.7472527472526889E-3</v>
      </c>
    </row>
    <row r="1014" spans="1:8" x14ac:dyDescent="0.75">
      <c r="A1014" s="2">
        <v>43382</v>
      </c>
      <c r="B1014" s="12">
        <v>10.98</v>
      </c>
      <c r="C1014" s="12">
        <v>10.98</v>
      </c>
      <c r="D1014" s="12">
        <v>10.84</v>
      </c>
      <c r="E1014" s="12">
        <v>10.89</v>
      </c>
      <c r="F1014" s="12">
        <v>157706000</v>
      </c>
      <c r="G1014" s="12">
        <v>1145516316</v>
      </c>
      <c r="H1014" s="7">
        <f t="shared" si="12"/>
        <v>-8.1967213114753964E-3</v>
      </c>
    </row>
    <row r="1015" spans="1:8" x14ac:dyDescent="0.75">
      <c r="A1015" s="2">
        <v>43383</v>
      </c>
      <c r="B1015" s="12">
        <v>10.87</v>
      </c>
      <c r="C1015" s="12">
        <v>10.91</v>
      </c>
      <c r="D1015" s="12">
        <v>10.72</v>
      </c>
      <c r="E1015" s="12">
        <v>10.83</v>
      </c>
      <c r="F1015" s="12">
        <v>175735000</v>
      </c>
      <c r="G1015" s="12">
        <v>1138847516</v>
      </c>
      <c r="H1015" s="7">
        <f t="shared" si="12"/>
        <v>-3.6798528058876864E-3</v>
      </c>
    </row>
    <row r="1016" spans="1:8" x14ac:dyDescent="0.75">
      <c r="A1016" s="2">
        <v>43384</v>
      </c>
      <c r="B1016" s="12">
        <v>10.82</v>
      </c>
      <c r="C1016" s="12">
        <v>10.82</v>
      </c>
      <c r="D1016" s="12">
        <v>9.1199999999999992</v>
      </c>
      <c r="E1016" s="12">
        <v>9.17</v>
      </c>
      <c r="F1016" s="12">
        <v>255593000</v>
      </c>
      <c r="G1016" s="12">
        <v>964948075</v>
      </c>
      <c r="H1016" s="7">
        <f t="shared" si="12"/>
        <v>-0.15249537892791132</v>
      </c>
    </row>
    <row r="1017" spans="1:8" x14ac:dyDescent="0.75">
      <c r="A1017" s="2">
        <v>43385</v>
      </c>
      <c r="B1017" s="12">
        <v>9.14</v>
      </c>
      <c r="C1017" s="12">
        <v>9.6199999999999992</v>
      </c>
      <c r="D1017" s="12">
        <v>9.14</v>
      </c>
      <c r="E1017" s="12">
        <v>9.4600000000000009</v>
      </c>
      <c r="F1017" s="12">
        <v>195087000</v>
      </c>
      <c r="G1017" s="12">
        <v>995850040</v>
      </c>
      <c r="H1017" s="7">
        <f t="shared" si="12"/>
        <v>3.5010940919037226E-2</v>
      </c>
    </row>
    <row r="1018" spans="1:8" x14ac:dyDescent="0.75">
      <c r="A1018" s="2">
        <v>43386</v>
      </c>
      <c r="B1018" s="12">
        <v>9.4600000000000009</v>
      </c>
      <c r="C1018" s="12">
        <v>9.58</v>
      </c>
      <c r="D1018" s="12">
        <v>9.41</v>
      </c>
      <c r="E1018" s="12">
        <v>9.48</v>
      </c>
      <c r="F1018" s="12">
        <v>114944000</v>
      </c>
      <c r="G1018" s="12">
        <v>998054944</v>
      </c>
      <c r="H1018" s="7">
        <f t="shared" si="12"/>
        <v>2.1141649048625338E-3</v>
      </c>
    </row>
    <row r="1019" spans="1:8" x14ac:dyDescent="0.75">
      <c r="A1019" s="2">
        <v>43387</v>
      </c>
      <c r="B1019" s="12">
        <v>9.4700000000000006</v>
      </c>
      <c r="C1019" s="12">
        <v>9.65</v>
      </c>
      <c r="D1019" s="12">
        <v>9.39</v>
      </c>
      <c r="E1019" s="12">
        <v>9.41</v>
      </c>
      <c r="F1019" s="12">
        <v>113477000</v>
      </c>
      <c r="G1019" s="12">
        <v>990477230</v>
      </c>
      <c r="H1019" s="7">
        <f t="shared" si="12"/>
        <v>-6.3357972544879088E-3</v>
      </c>
    </row>
    <row r="1020" spans="1:8" x14ac:dyDescent="0.75">
      <c r="A1020" s="2">
        <v>43388</v>
      </c>
      <c r="B1020" s="12">
        <v>9.41</v>
      </c>
      <c r="C1020" s="12">
        <v>10.23</v>
      </c>
      <c r="D1020" s="12">
        <v>9.31</v>
      </c>
      <c r="E1020" s="12">
        <v>9.7799999999999994</v>
      </c>
      <c r="F1020" s="12">
        <v>243513000</v>
      </c>
      <c r="G1020" s="12">
        <v>1029604571</v>
      </c>
      <c r="H1020" s="7">
        <f t="shared" si="12"/>
        <v>3.9319872476089181E-2</v>
      </c>
    </row>
    <row r="1021" spans="1:8" x14ac:dyDescent="0.75">
      <c r="A1021" s="2">
        <v>43389</v>
      </c>
      <c r="B1021" s="12">
        <v>9.8000000000000007</v>
      </c>
      <c r="C1021" s="12">
        <v>9.85</v>
      </c>
      <c r="D1021" s="12">
        <v>9.69</v>
      </c>
      <c r="E1021" s="12">
        <v>9.7100000000000009</v>
      </c>
      <c r="F1021" s="12">
        <v>110875000</v>
      </c>
      <c r="G1021" s="12">
        <v>1023211770</v>
      </c>
      <c r="H1021" s="7">
        <f t="shared" si="12"/>
        <v>-9.1836734693877403E-3</v>
      </c>
    </row>
    <row r="1022" spans="1:8" x14ac:dyDescent="0.75">
      <c r="A1022" s="2">
        <v>43390</v>
      </c>
      <c r="B1022" s="12">
        <v>9.74</v>
      </c>
      <c r="C1022" s="12">
        <v>10</v>
      </c>
      <c r="D1022" s="12">
        <v>9.6</v>
      </c>
      <c r="E1022" s="12">
        <v>9.81</v>
      </c>
      <c r="F1022" s="12">
        <v>156238000</v>
      </c>
      <c r="G1022" s="12">
        <v>1033101132</v>
      </c>
      <c r="H1022" s="7">
        <f t="shared" si="12"/>
        <v>7.1868583162217952E-3</v>
      </c>
    </row>
    <row r="1023" spans="1:8" x14ac:dyDescent="0.75">
      <c r="A1023" s="2">
        <v>43391</v>
      </c>
      <c r="B1023" s="12">
        <v>9.82</v>
      </c>
      <c r="C1023" s="12">
        <v>9.83</v>
      </c>
      <c r="D1023" s="12">
        <v>9.5500000000000007</v>
      </c>
      <c r="E1023" s="12">
        <v>9.59</v>
      </c>
      <c r="F1023" s="12">
        <v>135906000</v>
      </c>
      <c r="G1023" s="12">
        <v>1010978108</v>
      </c>
      <c r="H1023" s="7">
        <f t="shared" si="12"/>
        <v>-2.3421588594704727E-2</v>
      </c>
    </row>
    <row r="1024" spans="1:8" x14ac:dyDescent="0.75">
      <c r="A1024" s="2">
        <v>43392</v>
      </c>
      <c r="B1024" s="12">
        <v>9.59</v>
      </c>
      <c r="C1024" s="12">
        <v>9.66</v>
      </c>
      <c r="D1024" s="12">
        <v>9.51</v>
      </c>
      <c r="E1024" s="12">
        <v>9.6</v>
      </c>
      <c r="F1024" s="12">
        <v>131854000</v>
      </c>
      <c r="G1024" s="12">
        <v>1011630844</v>
      </c>
      <c r="H1024" s="7">
        <f t="shared" si="12"/>
        <v>1.0427528675703635E-3</v>
      </c>
    </row>
    <row r="1025" spans="1:8" x14ac:dyDescent="0.75">
      <c r="A1025" s="2">
        <v>43393</v>
      </c>
      <c r="B1025" s="12">
        <v>9.61</v>
      </c>
      <c r="C1025" s="12">
        <v>9.69</v>
      </c>
      <c r="D1025" s="12">
        <v>9.57</v>
      </c>
      <c r="E1025" s="12">
        <v>9.69</v>
      </c>
      <c r="F1025" s="12">
        <v>89769700</v>
      </c>
      <c r="G1025" s="12">
        <v>1021386324</v>
      </c>
      <c r="H1025" s="7">
        <f t="shared" si="12"/>
        <v>8.3246618106139515E-3</v>
      </c>
    </row>
    <row r="1026" spans="1:8" x14ac:dyDescent="0.75">
      <c r="A1026" s="2">
        <v>43394</v>
      </c>
      <c r="B1026" s="12">
        <v>9.67</v>
      </c>
      <c r="C1026" s="12">
        <v>9.77</v>
      </c>
      <c r="D1026" s="12">
        <v>9.6</v>
      </c>
      <c r="E1026" s="12">
        <v>9.64</v>
      </c>
      <c r="F1026" s="12">
        <v>123219000</v>
      </c>
      <c r="G1026" s="12">
        <v>1016546214</v>
      </c>
      <c r="H1026" s="7">
        <f t="shared" si="12"/>
        <v>-3.1023784901757353E-3</v>
      </c>
    </row>
    <row r="1027" spans="1:8" x14ac:dyDescent="0.75">
      <c r="A1027" s="2">
        <v>43395</v>
      </c>
      <c r="B1027" s="12">
        <v>9.6199999999999992</v>
      </c>
      <c r="C1027" s="12">
        <v>10.17</v>
      </c>
      <c r="D1027" s="12">
        <v>9.57</v>
      </c>
      <c r="E1027" s="12">
        <v>10</v>
      </c>
      <c r="F1027" s="12">
        <v>177641000</v>
      </c>
      <c r="G1027" s="12">
        <v>1054554351</v>
      </c>
      <c r="H1027" s="7">
        <f t="shared" si="12"/>
        <v>3.9501039501039586E-2</v>
      </c>
    </row>
    <row r="1028" spans="1:8" x14ac:dyDescent="0.75">
      <c r="A1028" s="2">
        <v>43396</v>
      </c>
      <c r="B1028" s="12">
        <v>10.01</v>
      </c>
      <c r="C1028" s="12">
        <v>10.130000000000001</v>
      </c>
      <c r="D1028" s="12">
        <v>9.7100000000000009</v>
      </c>
      <c r="E1028" s="12">
        <v>9.8000000000000007</v>
      </c>
      <c r="F1028" s="12">
        <v>149643000</v>
      </c>
      <c r="G1028" s="12">
        <v>1033730462</v>
      </c>
      <c r="H1028" s="7">
        <f t="shared" si="12"/>
        <v>-2.0979020979020886E-2</v>
      </c>
    </row>
    <row r="1029" spans="1:8" x14ac:dyDescent="0.75">
      <c r="A1029" s="2">
        <v>43397</v>
      </c>
      <c r="B1029" s="12">
        <v>9.7899999999999991</v>
      </c>
      <c r="C1029" s="12">
        <v>9.8800000000000008</v>
      </c>
      <c r="D1029" s="12">
        <v>9.6999999999999993</v>
      </c>
      <c r="E1029" s="12">
        <v>9.7200000000000006</v>
      </c>
      <c r="F1029" s="12">
        <v>128267000</v>
      </c>
      <c r="G1029" s="12">
        <v>1025479259</v>
      </c>
      <c r="H1029" s="7">
        <f t="shared" si="12"/>
        <v>-7.1501532175687957E-3</v>
      </c>
    </row>
    <row r="1030" spans="1:8" x14ac:dyDescent="0.75">
      <c r="A1030" s="2">
        <v>43398</v>
      </c>
      <c r="B1030" s="12">
        <v>9.7200000000000006</v>
      </c>
      <c r="C1030" s="12">
        <v>9.74</v>
      </c>
      <c r="D1030" s="12">
        <v>9.61</v>
      </c>
      <c r="E1030" s="12">
        <v>9.64</v>
      </c>
      <c r="F1030" s="12">
        <v>106770000</v>
      </c>
      <c r="G1030" s="12">
        <v>1017881678</v>
      </c>
      <c r="H1030" s="7">
        <f t="shared" si="12"/>
        <v>-8.2304526748971252E-3</v>
      </c>
    </row>
    <row r="1031" spans="1:8" x14ac:dyDescent="0.75">
      <c r="A1031" s="2">
        <v>43399</v>
      </c>
      <c r="B1031" s="12">
        <v>9.64</v>
      </c>
      <c r="C1031" s="12">
        <v>9.68</v>
      </c>
      <c r="D1031" s="12">
        <v>9.5399999999999991</v>
      </c>
      <c r="E1031" s="12">
        <v>9.64</v>
      </c>
      <c r="F1031" s="12">
        <v>115908000</v>
      </c>
      <c r="G1031" s="12">
        <v>1017558216</v>
      </c>
      <c r="H1031" s="7">
        <f t="shared" si="12"/>
        <v>0</v>
      </c>
    </row>
    <row r="1032" spans="1:8" x14ac:dyDescent="0.75">
      <c r="A1032" s="2">
        <v>43400</v>
      </c>
      <c r="B1032" s="12">
        <v>9.6300000000000008</v>
      </c>
      <c r="C1032" s="12">
        <v>9.66</v>
      </c>
      <c r="D1032" s="12">
        <v>9.57</v>
      </c>
      <c r="E1032" s="12">
        <v>9.61</v>
      </c>
      <c r="F1032" s="12">
        <v>103230000</v>
      </c>
      <c r="G1032" s="12">
        <v>1014261570</v>
      </c>
      <c r="H1032" s="7">
        <f t="shared" si="12"/>
        <v>-2.0768431983386655E-3</v>
      </c>
    </row>
    <row r="1033" spans="1:8" x14ac:dyDescent="0.75">
      <c r="A1033" s="2">
        <v>43401</v>
      </c>
      <c r="B1033" s="12">
        <v>9.6300000000000008</v>
      </c>
      <c r="C1033" s="12">
        <v>9.64</v>
      </c>
      <c r="D1033" s="12">
        <v>9.5500000000000007</v>
      </c>
      <c r="E1033" s="12">
        <v>9.61</v>
      </c>
      <c r="F1033" s="12">
        <v>110869000</v>
      </c>
      <c r="G1033" s="12">
        <v>1015391797</v>
      </c>
      <c r="H1033" s="7">
        <f t="shared" si="12"/>
        <v>-2.0768431983386655E-3</v>
      </c>
    </row>
    <row r="1034" spans="1:8" x14ac:dyDescent="0.75">
      <c r="A1034" s="2">
        <v>43402</v>
      </c>
      <c r="B1034" s="12">
        <v>9.59</v>
      </c>
      <c r="C1034" s="12">
        <v>9.67</v>
      </c>
      <c r="D1034" s="12">
        <v>9.01</v>
      </c>
      <c r="E1034" s="12">
        <v>9.08</v>
      </c>
      <c r="F1034" s="12">
        <v>157042000</v>
      </c>
      <c r="G1034" s="12">
        <v>958779555</v>
      </c>
      <c r="H1034" s="7">
        <f t="shared" si="12"/>
        <v>-5.3180396246089653E-2</v>
      </c>
    </row>
    <row r="1035" spans="1:8" x14ac:dyDescent="0.75">
      <c r="A1035" s="2">
        <v>43403</v>
      </c>
      <c r="B1035" s="12">
        <v>9.08</v>
      </c>
      <c r="C1035" s="12">
        <v>9.1199999999999992</v>
      </c>
      <c r="D1035" s="12">
        <v>8.93</v>
      </c>
      <c r="E1035" s="12">
        <v>9.01</v>
      </c>
      <c r="F1035" s="12">
        <v>136682000</v>
      </c>
      <c r="G1035" s="12">
        <v>951730724</v>
      </c>
      <c r="H1035" s="7">
        <f t="shared" si="12"/>
        <v>-7.7092511013216172E-3</v>
      </c>
    </row>
    <row r="1036" spans="1:8" x14ac:dyDescent="0.75">
      <c r="A1036" s="2">
        <v>43404</v>
      </c>
      <c r="B1036" s="12">
        <v>9.0299999999999994</v>
      </c>
      <c r="C1036" s="12">
        <v>9.0299999999999994</v>
      </c>
      <c r="D1036" s="12">
        <v>8.82</v>
      </c>
      <c r="E1036" s="12">
        <v>8.98</v>
      </c>
      <c r="F1036" s="12">
        <v>125670000</v>
      </c>
      <c r="G1036" s="12">
        <v>949164323</v>
      </c>
      <c r="H1036" s="7">
        <f t="shared" si="12"/>
        <v>-5.5370985603542568E-3</v>
      </c>
    </row>
    <row r="1037" spans="1:8" x14ac:dyDescent="0.75">
      <c r="A1037" s="2">
        <v>43405</v>
      </c>
      <c r="B1037" s="12">
        <v>9</v>
      </c>
      <c r="C1037" s="12">
        <v>9.23</v>
      </c>
      <c r="D1037" s="12">
        <v>8.94</v>
      </c>
      <c r="E1037" s="12">
        <v>9.0500000000000007</v>
      </c>
      <c r="F1037" s="12">
        <v>115387000</v>
      </c>
      <c r="G1037" s="12">
        <v>956398572</v>
      </c>
      <c r="H1037" s="7">
        <f t="shared" si="12"/>
        <v>5.5555555555556347E-3</v>
      </c>
    </row>
    <row r="1038" spans="1:8" x14ac:dyDescent="0.75">
      <c r="A1038" s="2">
        <v>43406</v>
      </c>
      <c r="B1038" s="12">
        <v>9.06</v>
      </c>
      <c r="C1038" s="12">
        <v>9.16</v>
      </c>
      <c r="D1038" s="12">
        <v>9.02</v>
      </c>
      <c r="E1038" s="12">
        <v>9.14</v>
      </c>
      <c r="F1038" s="12">
        <v>113927000</v>
      </c>
      <c r="G1038" s="12">
        <v>966535113</v>
      </c>
      <c r="H1038" s="7">
        <f t="shared" si="12"/>
        <v>8.8300220750551946E-3</v>
      </c>
    </row>
    <row r="1039" spans="1:8" x14ac:dyDescent="0.75">
      <c r="A1039" s="2">
        <v>43407</v>
      </c>
      <c r="B1039" s="12">
        <v>9.14</v>
      </c>
      <c r="C1039" s="12">
        <v>9.16</v>
      </c>
      <c r="D1039" s="12">
        <v>9.07</v>
      </c>
      <c r="E1039" s="12">
        <v>9.11</v>
      </c>
      <c r="F1039" s="12">
        <v>112902000</v>
      </c>
      <c r="G1039" s="12">
        <v>963480295</v>
      </c>
      <c r="H1039" s="7">
        <f t="shared" si="12"/>
        <v>-3.2822757111598618E-3</v>
      </c>
    </row>
    <row r="1040" spans="1:8" x14ac:dyDescent="0.75">
      <c r="A1040" s="2">
        <v>43408</v>
      </c>
      <c r="B1040" s="12">
        <v>9.1199999999999992</v>
      </c>
      <c r="C1040" s="12">
        <v>9.48</v>
      </c>
      <c r="D1040" s="12">
        <v>9.1</v>
      </c>
      <c r="E1040" s="12">
        <v>9.3699999999999992</v>
      </c>
      <c r="F1040" s="12">
        <v>143710000</v>
      </c>
      <c r="G1040" s="12">
        <v>990863747</v>
      </c>
      <c r="H1040" s="7">
        <f t="shared" ref="H1040:H1103" si="13">(E1040-B1040)/B1040</f>
        <v>2.7412280701754388E-2</v>
      </c>
    </row>
    <row r="1041" spans="1:8" x14ac:dyDescent="0.75">
      <c r="A1041" s="2">
        <v>43409</v>
      </c>
      <c r="B1041" s="12">
        <v>9.33</v>
      </c>
      <c r="C1041" s="12">
        <v>9.44</v>
      </c>
      <c r="D1041" s="12">
        <v>9.2899999999999991</v>
      </c>
      <c r="E1041" s="12">
        <v>9.4</v>
      </c>
      <c r="F1041" s="12">
        <v>135752000</v>
      </c>
      <c r="G1041" s="12">
        <v>994607632</v>
      </c>
      <c r="H1041" s="7">
        <f t="shared" si="13"/>
        <v>7.5026795284030313E-3</v>
      </c>
    </row>
    <row r="1042" spans="1:8" x14ac:dyDescent="0.75">
      <c r="A1042" s="2">
        <v>43410</v>
      </c>
      <c r="B1042" s="12">
        <v>9.41</v>
      </c>
      <c r="C1042" s="12">
        <v>9.8800000000000008</v>
      </c>
      <c r="D1042" s="12">
        <v>9.3699999999999992</v>
      </c>
      <c r="E1042" s="12">
        <v>9.8800000000000008</v>
      </c>
      <c r="F1042" s="12">
        <v>161376000</v>
      </c>
      <c r="G1042" s="12">
        <v>1038827676</v>
      </c>
      <c r="H1042" s="7">
        <f t="shared" si="13"/>
        <v>4.9946865037194539E-2</v>
      </c>
    </row>
    <row r="1043" spans="1:8" x14ac:dyDescent="0.75">
      <c r="A1043" s="2">
        <v>43411</v>
      </c>
      <c r="B1043" s="12">
        <v>9.8800000000000008</v>
      </c>
      <c r="C1043" s="12">
        <v>9.8800000000000008</v>
      </c>
      <c r="D1043" s="12">
        <v>9.57</v>
      </c>
      <c r="E1043" s="12">
        <v>9.64</v>
      </c>
      <c r="F1043" s="12">
        <v>142023000</v>
      </c>
      <c r="G1043" s="12">
        <v>1020265487</v>
      </c>
      <c r="H1043" s="7">
        <f t="shared" si="13"/>
        <v>-2.4291497975708523E-2</v>
      </c>
    </row>
    <row r="1044" spans="1:8" x14ac:dyDescent="0.75">
      <c r="A1044" s="2">
        <v>43412</v>
      </c>
      <c r="B1044" s="12">
        <v>9.6199999999999992</v>
      </c>
      <c r="C1044" s="12">
        <v>9.65</v>
      </c>
      <c r="D1044" s="12">
        <v>9.42</v>
      </c>
      <c r="E1044" s="12">
        <v>9.44</v>
      </c>
      <c r="F1044" s="12">
        <v>125338000</v>
      </c>
      <c r="G1044" s="12">
        <v>999421509</v>
      </c>
      <c r="H1044" s="7">
        <f t="shared" si="13"/>
        <v>-1.8711018711018684E-2</v>
      </c>
    </row>
    <row r="1045" spans="1:8" x14ac:dyDescent="0.75">
      <c r="A1045" s="2">
        <v>43413</v>
      </c>
      <c r="B1045" s="12">
        <v>9.4499999999999993</v>
      </c>
      <c r="C1045" s="12">
        <v>9.57</v>
      </c>
      <c r="D1045" s="12">
        <v>9.42</v>
      </c>
      <c r="E1045" s="12">
        <v>9.4499999999999993</v>
      </c>
      <c r="F1045" s="12">
        <v>142040000</v>
      </c>
      <c r="G1045" s="12">
        <v>1001384491</v>
      </c>
      <c r="H1045" s="7">
        <f t="shared" si="13"/>
        <v>0</v>
      </c>
    </row>
    <row r="1046" spans="1:8" x14ac:dyDescent="0.75">
      <c r="A1046" s="2">
        <v>43414</v>
      </c>
      <c r="B1046" s="12">
        <v>9.4499999999999993</v>
      </c>
      <c r="C1046" s="12">
        <v>9.5299999999999994</v>
      </c>
      <c r="D1046" s="12">
        <v>9.42</v>
      </c>
      <c r="E1046" s="12">
        <v>9.4600000000000009</v>
      </c>
      <c r="F1046" s="12">
        <v>123221000</v>
      </c>
      <c r="G1046" s="12">
        <v>1002331488</v>
      </c>
      <c r="H1046" s="7">
        <f t="shared" si="13"/>
        <v>1.0582010582012237E-3</v>
      </c>
    </row>
    <row r="1047" spans="1:8" x14ac:dyDescent="0.75">
      <c r="A1047" s="2">
        <v>43415</v>
      </c>
      <c r="B1047" s="12">
        <v>9.4499999999999993</v>
      </c>
      <c r="C1047" s="12">
        <v>9.4600000000000009</v>
      </c>
      <c r="D1047" s="12">
        <v>9.1</v>
      </c>
      <c r="E1047" s="12">
        <v>9.26</v>
      </c>
      <c r="F1047" s="12">
        <v>148242000</v>
      </c>
      <c r="G1047" s="12">
        <v>981540556</v>
      </c>
      <c r="H1047" s="7">
        <f t="shared" si="13"/>
        <v>-2.0105820105820054E-2</v>
      </c>
    </row>
    <row r="1048" spans="1:8" x14ac:dyDescent="0.75">
      <c r="A1048" s="2">
        <v>43416</v>
      </c>
      <c r="B1048" s="12">
        <v>9.2799999999999994</v>
      </c>
      <c r="C1048" s="12">
        <v>9.34</v>
      </c>
      <c r="D1048" s="12">
        <v>9.16</v>
      </c>
      <c r="E1048" s="12">
        <v>9.19</v>
      </c>
      <c r="F1048" s="12">
        <v>119261000</v>
      </c>
      <c r="G1048" s="12">
        <v>974477856</v>
      </c>
      <c r="H1048" s="7">
        <f t="shared" si="13"/>
        <v>-9.6982758620689502E-3</v>
      </c>
    </row>
    <row r="1049" spans="1:8" x14ac:dyDescent="0.75">
      <c r="A1049" s="2">
        <v>43417</v>
      </c>
      <c r="B1049" s="12">
        <v>9.18</v>
      </c>
      <c r="C1049" s="12">
        <v>9.1999999999999993</v>
      </c>
      <c r="D1049" s="12">
        <v>9.0299999999999994</v>
      </c>
      <c r="E1049" s="12">
        <v>9.08</v>
      </c>
      <c r="F1049" s="12">
        <v>130398000</v>
      </c>
      <c r="G1049" s="12">
        <v>962754877</v>
      </c>
      <c r="H1049" s="7">
        <f t="shared" si="13"/>
        <v>-1.0893246187363797E-2</v>
      </c>
    </row>
    <row r="1050" spans="1:8" x14ac:dyDescent="0.75">
      <c r="A1050" s="2">
        <v>43418</v>
      </c>
      <c r="B1050" s="12">
        <v>9.07</v>
      </c>
      <c r="C1050" s="12">
        <v>9.2799999999999994</v>
      </c>
      <c r="D1050" s="12">
        <v>7.24</v>
      </c>
      <c r="E1050" s="12">
        <v>7.95</v>
      </c>
      <c r="F1050" s="12">
        <v>360972000</v>
      </c>
      <c r="G1050" s="12">
        <v>842751072</v>
      </c>
      <c r="H1050" s="7">
        <f t="shared" si="13"/>
        <v>-0.12348401323043</v>
      </c>
    </row>
    <row r="1051" spans="1:8" x14ac:dyDescent="0.75">
      <c r="A1051" s="2">
        <v>43419</v>
      </c>
      <c r="B1051" s="12">
        <v>7.93</v>
      </c>
      <c r="C1051" s="12">
        <v>7.93</v>
      </c>
      <c r="D1051" s="12">
        <v>7.18</v>
      </c>
      <c r="E1051" s="12">
        <v>7.72</v>
      </c>
      <c r="F1051" s="12">
        <v>285111000</v>
      </c>
      <c r="G1051" s="12">
        <v>819057445</v>
      </c>
      <c r="H1051" s="7">
        <f t="shared" si="13"/>
        <v>-2.6481715006305168E-2</v>
      </c>
    </row>
    <row r="1052" spans="1:8" x14ac:dyDescent="0.75">
      <c r="A1052" s="2">
        <v>43420</v>
      </c>
      <c r="B1052" s="12">
        <v>7.76</v>
      </c>
      <c r="C1052" s="12">
        <v>7.85</v>
      </c>
      <c r="D1052" s="12">
        <v>7.41</v>
      </c>
      <c r="E1052" s="12">
        <v>7.46</v>
      </c>
      <c r="F1052" s="12">
        <v>165776000</v>
      </c>
      <c r="G1052" s="12">
        <v>791353534</v>
      </c>
      <c r="H1052" s="7">
        <f t="shared" si="13"/>
        <v>-3.865979381443297E-2</v>
      </c>
    </row>
    <row r="1053" spans="1:8" x14ac:dyDescent="0.75">
      <c r="A1053" s="2">
        <v>43421</v>
      </c>
      <c r="B1053" s="12">
        <v>7.47</v>
      </c>
      <c r="C1053" s="12">
        <v>7.51</v>
      </c>
      <c r="D1053" s="12">
        <v>7.34</v>
      </c>
      <c r="E1053" s="12">
        <v>7.39</v>
      </c>
      <c r="F1053" s="12">
        <v>149058000</v>
      </c>
      <c r="G1053" s="12">
        <v>783678160</v>
      </c>
      <c r="H1053" s="7">
        <f t="shared" si="13"/>
        <v>-1.070950468540831E-2</v>
      </c>
    </row>
    <row r="1054" spans="1:8" x14ac:dyDescent="0.75">
      <c r="A1054" s="2">
        <v>43422</v>
      </c>
      <c r="B1054" s="12">
        <v>7.41</v>
      </c>
      <c r="C1054" s="12">
        <v>7.62</v>
      </c>
      <c r="D1054" s="12">
        <v>7.37</v>
      </c>
      <c r="E1054" s="12">
        <v>7.45</v>
      </c>
      <c r="F1054" s="12">
        <v>164022000</v>
      </c>
      <c r="G1054" s="12">
        <v>790573147</v>
      </c>
      <c r="H1054" s="7">
        <f t="shared" si="13"/>
        <v>5.398110661268561E-3</v>
      </c>
    </row>
    <row r="1055" spans="1:8" x14ac:dyDescent="0.75">
      <c r="A1055" s="2">
        <v>43423</v>
      </c>
      <c r="B1055" s="12">
        <v>7.45</v>
      </c>
      <c r="C1055" s="12">
        <v>7.46</v>
      </c>
      <c r="D1055" s="12">
        <v>6.12</v>
      </c>
      <c r="E1055" s="12">
        <v>6.2</v>
      </c>
      <c r="F1055" s="12">
        <v>241759000</v>
      </c>
      <c r="G1055" s="12">
        <v>657959854</v>
      </c>
      <c r="H1055" s="7">
        <f t="shared" si="13"/>
        <v>-0.16778523489932887</v>
      </c>
    </row>
    <row r="1056" spans="1:8" x14ac:dyDescent="0.75">
      <c r="A1056" s="2">
        <v>43424</v>
      </c>
      <c r="B1056" s="12">
        <v>6.21</v>
      </c>
      <c r="C1056" s="12">
        <v>6.4</v>
      </c>
      <c r="D1056" s="12">
        <v>5.18</v>
      </c>
      <c r="E1056" s="12">
        <v>5.5</v>
      </c>
      <c r="F1056" s="12">
        <v>323667000</v>
      </c>
      <c r="G1056" s="12">
        <v>584279356</v>
      </c>
      <c r="H1056" s="7">
        <f t="shared" si="13"/>
        <v>-0.1143317230273752</v>
      </c>
    </row>
    <row r="1057" spans="1:8" x14ac:dyDescent="0.75">
      <c r="A1057" s="2">
        <v>43425</v>
      </c>
      <c r="B1057" s="12">
        <v>5.52</v>
      </c>
      <c r="C1057" s="12">
        <v>5.87</v>
      </c>
      <c r="D1057" s="12">
        <v>5.33</v>
      </c>
      <c r="E1057" s="12">
        <v>5.75</v>
      </c>
      <c r="F1057" s="12">
        <v>182373000</v>
      </c>
      <c r="G1057" s="12">
        <v>610902295</v>
      </c>
      <c r="H1057" s="7">
        <f t="shared" si="13"/>
        <v>4.1666666666666748E-2</v>
      </c>
    </row>
    <row r="1058" spans="1:8" x14ac:dyDescent="0.75">
      <c r="A1058" s="2">
        <v>43426</v>
      </c>
      <c r="B1058" s="12">
        <v>5.76</v>
      </c>
      <c r="C1058" s="12">
        <v>5.79</v>
      </c>
      <c r="D1058" s="12">
        <v>5.34</v>
      </c>
      <c r="E1058" s="12">
        <v>5.34</v>
      </c>
      <c r="F1058" s="12">
        <v>135517000</v>
      </c>
      <c r="G1058" s="12">
        <v>567281444</v>
      </c>
      <c r="H1058" s="7">
        <f t="shared" si="13"/>
        <v>-7.2916666666666657E-2</v>
      </c>
    </row>
    <row r="1059" spans="1:8" x14ac:dyDescent="0.75">
      <c r="A1059" s="2">
        <v>43427</v>
      </c>
      <c r="B1059" s="12">
        <v>5.32</v>
      </c>
      <c r="C1059" s="12">
        <v>5.39</v>
      </c>
      <c r="D1059" s="12">
        <v>5.0199999999999996</v>
      </c>
      <c r="E1059" s="12">
        <v>5.21</v>
      </c>
      <c r="F1059" s="12">
        <v>190000000</v>
      </c>
      <c r="G1059" s="12">
        <v>553858530</v>
      </c>
      <c r="H1059" s="7">
        <f t="shared" si="13"/>
        <v>-2.0676691729323366E-2</v>
      </c>
    </row>
    <row r="1060" spans="1:8" x14ac:dyDescent="0.75">
      <c r="A1060" s="2">
        <v>43428</v>
      </c>
      <c r="B1060" s="12">
        <v>5.22</v>
      </c>
      <c r="C1060" s="12">
        <v>5.33</v>
      </c>
      <c r="D1060" s="12">
        <v>4.4800000000000004</v>
      </c>
      <c r="E1060" s="12">
        <v>4.7699999999999996</v>
      </c>
      <c r="F1060" s="12">
        <v>159911000</v>
      </c>
      <c r="G1060" s="12">
        <v>506535041</v>
      </c>
      <c r="H1060" s="7">
        <f t="shared" si="13"/>
        <v>-8.6206896551724171E-2</v>
      </c>
    </row>
    <row r="1061" spans="1:8" x14ac:dyDescent="0.75">
      <c r="A1061" s="2">
        <v>43429</v>
      </c>
      <c r="B1061" s="12">
        <v>4.7699999999999996</v>
      </c>
      <c r="C1061" s="12">
        <v>4.87</v>
      </c>
      <c r="D1061" s="12">
        <v>4.25</v>
      </c>
      <c r="E1061" s="12">
        <v>4.76</v>
      </c>
      <c r="F1061" s="12">
        <v>214075000</v>
      </c>
      <c r="G1061" s="12">
        <v>506501656</v>
      </c>
      <c r="H1061" s="7">
        <f t="shared" si="13"/>
        <v>-2.0964360587001651E-3</v>
      </c>
    </row>
    <row r="1062" spans="1:8" x14ac:dyDescent="0.75">
      <c r="A1062" s="2">
        <v>43430</v>
      </c>
      <c r="B1062" s="12">
        <v>4.78</v>
      </c>
      <c r="C1062" s="12">
        <v>4.8600000000000003</v>
      </c>
      <c r="D1062" s="12">
        <v>4.21</v>
      </c>
      <c r="E1062" s="12">
        <v>4.32</v>
      </c>
      <c r="F1062" s="12">
        <v>173389000</v>
      </c>
      <c r="G1062" s="12">
        <v>458881687</v>
      </c>
      <c r="H1062" s="7">
        <f t="shared" si="13"/>
        <v>-9.623430962343095E-2</v>
      </c>
    </row>
    <row r="1063" spans="1:8" x14ac:dyDescent="0.75">
      <c r="A1063" s="2">
        <v>43431</v>
      </c>
      <c r="B1063" s="12">
        <v>4.3</v>
      </c>
      <c r="C1063" s="12">
        <v>4.62</v>
      </c>
      <c r="D1063" s="12">
        <v>4.21</v>
      </c>
      <c r="E1063" s="12">
        <v>4.53</v>
      </c>
      <c r="F1063" s="12">
        <v>152596000</v>
      </c>
      <c r="G1063" s="12">
        <v>481952499</v>
      </c>
      <c r="H1063" s="7">
        <f t="shared" si="13"/>
        <v>5.3488372093023359E-2</v>
      </c>
    </row>
    <row r="1064" spans="1:8" x14ac:dyDescent="0.75">
      <c r="A1064" s="2">
        <v>43432</v>
      </c>
      <c r="B1064" s="12">
        <v>4.53</v>
      </c>
      <c r="C1064" s="12">
        <v>5.12</v>
      </c>
      <c r="D1064" s="12">
        <v>4.5199999999999996</v>
      </c>
      <c r="E1064" s="12">
        <v>4.99</v>
      </c>
      <c r="F1064" s="12">
        <v>236086000</v>
      </c>
      <c r="G1064" s="12">
        <v>530683750</v>
      </c>
      <c r="H1064" s="7">
        <f t="shared" si="13"/>
        <v>0.10154525386313465</v>
      </c>
    </row>
    <row r="1065" spans="1:8" x14ac:dyDescent="0.75">
      <c r="A1065" s="2">
        <v>43433</v>
      </c>
      <c r="B1065" s="12">
        <v>5.01</v>
      </c>
      <c r="C1065" s="12">
        <v>5.08</v>
      </c>
      <c r="D1065" s="12">
        <v>4.79</v>
      </c>
      <c r="E1065" s="12">
        <v>4.93</v>
      </c>
      <c r="F1065" s="12">
        <v>229957883</v>
      </c>
      <c r="G1065" s="12">
        <v>524735425</v>
      </c>
      <c r="H1065" s="7">
        <f t="shared" si="13"/>
        <v>-1.5968063872255505E-2</v>
      </c>
    </row>
    <row r="1066" spans="1:8" x14ac:dyDescent="0.75">
      <c r="A1066" s="2">
        <v>43434</v>
      </c>
      <c r="B1066" s="12">
        <v>4.91</v>
      </c>
      <c r="C1066" s="12">
        <v>5</v>
      </c>
      <c r="D1066" s="12">
        <v>4.5199999999999996</v>
      </c>
      <c r="E1066" s="12">
        <v>4.5999999999999996</v>
      </c>
      <c r="F1066" s="12">
        <v>212580092</v>
      </c>
      <c r="G1066" s="12">
        <v>489683596</v>
      </c>
      <c r="H1066" s="7">
        <f t="shared" si="13"/>
        <v>-6.3136456211812728E-2</v>
      </c>
    </row>
    <row r="1067" spans="1:8" x14ac:dyDescent="0.75">
      <c r="A1067" s="2">
        <v>43435</v>
      </c>
      <c r="B1067" s="12">
        <v>4.6100000000000003</v>
      </c>
      <c r="C1067" s="12">
        <v>4.96</v>
      </c>
      <c r="D1067" s="12">
        <v>4.49</v>
      </c>
      <c r="E1067" s="12">
        <v>4.8499999999999996</v>
      </c>
      <c r="F1067" s="12">
        <v>182630934</v>
      </c>
      <c r="G1067" s="12">
        <v>516594797</v>
      </c>
      <c r="H1067" s="7">
        <f t="shared" si="13"/>
        <v>5.206073752711482E-2</v>
      </c>
    </row>
    <row r="1068" spans="1:8" x14ac:dyDescent="0.75">
      <c r="A1068" s="2">
        <v>43436</v>
      </c>
      <c r="B1068" s="12">
        <v>4.84</v>
      </c>
      <c r="C1068" s="12">
        <v>5.32</v>
      </c>
      <c r="D1068" s="12">
        <v>4.82</v>
      </c>
      <c r="E1068" s="12">
        <v>5.15</v>
      </c>
      <c r="F1068" s="12">
        <v>185846834</v>
      </c>
      <c r="G1068" s="12">
        <v>548592459</v>
      </c>
      <c r="H1068" s="7">
        <f t="shared" si="13"/>
        <v>6.404958677685961E-2</v>
      </c>
    </row>
    <row r="1069" spans="1:8" x14ac:dyDescent="0.75">
      <c r="A1069" s="2">
        <v>43437</v>
      </c>
      <c r="B1069" s="12">
        <v>5.17</v>
      </c>
      <c r="C1069" s="12">
        <v>5.19</v>
      </c>
      <c r="D1069" s="12">
        <v>4.5</v>
      </c>
      <c r="E1069" s="12">
        <v>4.51</v>
      </c>
      <c r="F1069" s="12">
        <v>190323995</v>
      </c>
      <c r="G1069" s="12">
        <v>480661858</v>
      </c>
      <c r="H1069" s="7">
        <f t="shared" si="13"/>
        <v>-0.12765957446808512</v>
      </c>
    </row>
    <row r="1070" spans="1:8" x14ac:dyDescent="0.75">
      <c r="A1070" s="2">
        <v>43438</v>
      </c>
      <c r="B1070" s="12">
        <v>4.51</v>
      </c>
      <c r="C1070" s="12">
        <v>4.76</v>
      </c>
      <c r="D1070" s="12">
        <v>4.38</v>
      </c>
      <c r="E1070" s="12">
        <v>4.41</v>
      </c>
      <c r="F1070" s="12">
        <v>193022630</v>
      </c>
      <c r="G1070" s="12">
        <v>469711644</v>
      </c>
      <c r="H1070" s="7">
        <f t="shared" si="13"/>
        <v>-2.2172949002217217E-2</v>
      </c>
    </row>
    <row r="1071" spans="1:8" x14ac:dyDescent="0.75">
      <c r="A1071" s="2">
        <v>43439</v>
      </c>
      <c r="B1071" s="12">
        <v>4.43</v>
      </c>
      <c r="C1071" s="12">
        <v>4.49</v>
      </c>
      <c r="D1071" s="12">
        <v>4.03</v>
      </c>
      <c r="E1071" s="12">
        <v>4.03</v>
      </c>
      <c r="F1071" s="12">
        <v>146132326</v>
      </c>
      <c r="G1071" s="12">
        <v>429285710</v>
      </c>
      <c r="H1071" s="7">
        <f t="shared" si="13"/>
        <v>-9.0293453724604858E-2</v>
      </c>
    </row>
    <row r="1072" spans="1:8" x14ac:dyDescent="0.75">
      <c r="A1072" s="2">
        <v>43440</v>
      </c>
      <c r="B1072" s="12">
        <v>4.04</v>
      </c>
      <c r="C1072" s="12">
        <v>4.2</v>
      </c>
      <c r="D1072" s="12">
        <v>3.5</v>
      </c>
      <c r="E1072" s="12">
        <v>3.52</v>
      </c>
      <c r="F1072" s="12">
        <v>167476883</v>
      </c>
      <c r="G1072" s="12">
        <v>374775734</v>
      </c>
      <c r="H1072" s="7">
        <f t="shared" si="13"/>
        <v>-0.12871287128712872</v>
      </c>
    </row>
    <row r="1073" spans="1:8" x14ac:dyDescent="0.75">
      <c r="A1073" s="2">
        <v>43441</v>
      </c>
      <c r="B1073" s="12">
        <v>3.52</v>
      </c>
      <c r="C1073" s="12">
        <v>3.98</v>
      </c>
      <c r="D1073" s="12">
        <v>3.32</v>
      </c>
      <c r="E1073" s="12">
        <v>3.84</v>
      </c>
      <c r="F1073" s="12">
        <v>257953590</v>
      </c>
      <c r="G1073" s="12">
        <v>409746021</v>
      </c>
      <c r="H1073" s="7">
        <f t="shared" si="13"/>
        <v>9.090909090909087E-2</v>
      </c>
    </row>
    <row r="1074" spans="1:8" x14ac:dyDescent="0.75">
      <c r="A1074" s="2">
        <v>43442</v>
      </c>
      <c r="B1074" s="12">
        <v>3.83</v>
      </c>
      <c r="C1074" s="12">
        <v>3.99</v>
      </c>
      <c r="D1074" s="12">
        <v>3.61</v>
      </c>
      <c r="E1074" s="12">
        <v>3.86</v>
      </c>
      <c r="F1074" s="12">
        <v>172036529</v>
      </c>
      <c r="G1074" s="12">
        <v>411493661</v>
      </c>
      <c r="H1074" s="7">
        <f t="shared" si="13"/>
        <v>7.8328981723237087E-3</v>
      </c>
    </row>
    <row r="1075" spans="1:8" x14ac:dyDescent="0.75">
      <c r="A1075" s="2">
        <v>43443</v>
      </c>
      <c r="B1075" s="12">
        <v>3.85</v>
      </c>
      <c r="C1075" s="12">
        <v>4.24</v>
      </c>
      <c r="D1075" s="12">
        <v>3.85</v>
      </c>
      <c r="E1075" s="12">
        <v>4</v>
      </c>
      <c r="F1075" s="12">
        <v>124556605</v>
      </c>
      <c r="G1075" s="12">
        <v>426107667</v>
      </c>
      <c r="H1075" s="7">
        <f t="shared" si="13"/>
        <v>3.8961038961038939E-2</v>
      </c>
    </row>
    <row r="1076" spans="1:8" x14ac:dyDescent="0.75">
      <c r="A1076" s="2">
        <v>43444</v>
      </c>
      <c r="B1076" s="12">
        <v>3.98</v>
      </c>
      <c r="C1076" s="12">
        <v>4.13</v>
      </c>
      <c r="D1076" s="12">
        <v>3.83</v>
      </c>
      <c r="E1076" s="12">
        <v>3.91</v>
      </c>
      <c r="F1076" s="12">
        <v>103578969</v>
      </c>
      <c r="G1076" s="12">
        <v>417272851</v>
      </c>
      <c r="H1076" s="7">
        <f t="shared" si="13"/>
        <v>-1.7587939698492421E-2</v>
      </c>
    </row>
    <row r="1077" spans="1:8" x14ac:dyDescent="0.75">
      <c r="A1077" s="2">
        <v>43445</v>
      </c>
      <c r="B1077" s="12">
        <v>3.9</v>
      </c>
      <c r="C1077" s="12">
        <v>4.13</v>
      </c>
      <c r="D1077" s="12">
        <v>3.72</v>
      </c>
      <c r="E1077" s="12">
        <v>3.74</v>
      </c>
      <c r="F1077" s="12">
        <v>110590535</v>
      </c>
      <c r="G1077" s="12">
        <v>399459236</v>
      </c>
      <c r="H1077" s="7">
        <f t="shared" si="13"/>
        <v>-4.1025641025640949E-2</v>
      </c>
    </row>
    <row r="1078" spans="1:8" x14ac:dyDescent="0.75">
      <c r="A1078" s="2">
        <v>43446</v>
      </c>
      <c r="B1078" s="12">
        <v>3.73</v>
      </c>
      <c r="C1078" s="12">
        <v>3.97</v>
      </c>
      <c r="D1078" s="12">
        <v>3.7</v>
      </c>
      <c r="E1078" s="12">
        <v>3.91</v>
      </c>
      <c r="F1078" s="12">
        <v>90010557</v>
      </c>
      <c r="G1078" s="12">
        <v>416744766</v>
      </c>
      <c r="H1078" s="7">
        <f t="shared" si="13"/>
        <v>4.8257372654155542E-2</v>
      </c>
    </row>
    <row r="1079" spans="1:8" x14ac:dyDescent="0.75">
      <c r="A1079" s="2">
        <v>43447</v>
      </c>
      <c r="B1079" s="12">
        <v>3.91</v>
      </c>
      <c r="C1079" s="12">
        <v>3.95</v>
      </c>
      <c r="D1079" s="12">
        <v>3.77</v>
      </c>
      <c r="E1079" s="12">
        <v>3.88</v>
      </c>
      <c r="F1079" s="12">
        <v>103018928</v>
      </c>
      <c r="G1079" s="12">
        <v>413709343</v>
      </c>
      <c r="H1079" s="7">
        <f t="shared" si="13"/>
        <v>-7.6726342710998078E-3</v>
      </c>
    </row>
    <row r="1080" spans="1:8" x14ac:dyDescent="0.75">
      <c r="A1080" s="2">
        <v>43448</v>
      </c>
      <c r="B1080" s="12">
        <v>3.86</v>
      </c>
      <c r="C1080" s="12">
        <v>3.86</v>
      </c>
      <c r="D1080" s="12">
        <v>3.64</v>
      </c>
      <c r="E1080" s="12">
        <v>3.72</v>
      </c>
      <c r="F1080" s="12">
        <v>97721744</v>
      </c>
      <c r="G1080" s="12">
        <v>397174412</v>
      </c>
      <c r="H1080" s="7">
        <f t="shared" si="13"/>
        <v>-3.6269430051813392E-2</v>
      </c>
    </row>
    <row r="1081" spans="1:8" x14ac:dyDescent="0.75">
      <c r="A1081" s="2">
        <v>43449</v>
      </c>
      <c r="B1081" s="12">
        <v>3.73</v>
      </c>
      <c r="C1081" s="12">
        <v>3.74</v>
      </c>
      <c r="D1081" s="12">
        <v>3.55</v>
      </c>
      <c r="E1081" s="12">
        <v>3.64</v>
      </c>
      <c r="F1081" s="12">
        <v>77444858</v>
      </c>
      <c r="G1081" s="12">
        <v>388862660</v>
      </c>
      <c r="H1081" s="7">
        <f t="shared" si="13"/>
        <v>-2.4128686327077709E-2</v>
      </c>
    </row>
    <row r="1082" spans="1:8" x14ac:dyDescent="0.75">
      <c r="A1082" s="2">
        <v>43450</v>
      </c>
      <c r="B1082" s="12">
        <v>3.63</v>
      </c>
      <c r="C1082" s="12">
        <v>3.79</v>
      </c>
      <c r="D1082" s="12">
        <v>3.62</v>
      </c>
      <c r="E1082" s="12">
        <v>3.64</v>
      </c>
      <c r="F1082" s="12">
        <v>74065191</v>
      </c>
      <c r="G1082" s="12">
        <v>388750640</v>
      </c>
      <c r="H1082" s="7">
        <f t="shared" si="13"/>
        <v>2.7548209366391823E-3</v>
      </c>
    </row>
    <row r="1083" spans="1:8" x14ac:dyDescent="0.75">
      <c r="A1083" s="2">
        <v>43451</v>
      </c>
      <c r="B1083" s="12">
        <v>3.63</v>
      </c>
      <c r="C1083" s="12">
        <v>4.12</v>
      </c>
      <c r="D1083" s="12">
        <v>3.63</v>
      </c>
      <c r="E1083" s="12">
        <v>4.01</v>
      </c>
      <c r="F1083" s="12">
        <v>111966937</v>
      </c>
      <c r="G1083" s="12">
        <v>427934454</v>
      </c>
      <c r="H1083" s="7">
        <f t="shared" si="13"/>
        <v>0.10468319559228648</v>
      </c>
    </row>
    <row r="1084" spans="1:8" x14ac:dyDescent="0.75">
      <c r="A1084" s="2">
        <v>43452</v>
      </c>
      <c r="B1084" s="12">
        <v>4</v>
      </c>
      <c r="C1084" s="12">
        <v>4.21</v>
      </c>
      <c r="D1084" s="12">
        <v>3.9</v>
      </c>
      <c r="E1084" s="12">
        <v>4.2</v>
      </c>
      <c r="F1084" s="12">
        <v>112062954</v>
      </c>
      <c r="G1084" s="12">
        <v>449091194</v>
      </c>
      <c r="H1084" s="7">
        <f t="shared" si="13"/>
        <v>5.0000000000000044E-2</v>
      </c>
    </row>
    <row r="1085" spans="1:8" x14ac:dyDescent="0.75">
      <c r="A1085" s="2">
        <v>43453</v>
      </c>
      <c r="B1085" s="12">
        <v>4.2300000000000004</v>
      </c>
      <c r="C1085" s="12">
        <v>4.76</v>
      </c>
      <c r="D1085" s="12">
        <v>4.18</v>
      </c>
      <c r="E1085" s="12">
        <v>4.42</v>
      </c>
      <c r="F1085" s="12">
        <v>151584656</v>
      </c>
      <c r="G1085" s="12">
        <v>472854188</v>
      </c>
      <c r="H1085" s="7">
        <f t="shared" si="13"/>
        <v>4.4917257683215008E-2</v>
      </c>
    </row>
    <row r="1086" spans="1:8" x14ac:dyDescent="0.75">
      <c r="A1086" s="2">
        <v>43454</v>
      </c>
      <c r="B1086" s="12">
        <v>4.42</v>
      </c>
      <c r="C1086" s="12">
        <v>4.96</v>
      </c>
      <c r="D1086" s="12">
        <v>4.4000000000000004</v>
      </c>
      <c r="E1086" s="12">
        <v>4.79</v>
      </c>
      <c r="F1086" s="12">
        <v>189562996</v>
      </c>
      <c r="G1086" s="12">
        <v>512332690</v>
      </c>
      <c r="H1086" s="7">
        <f t="shared" si="13"/>
        <v>8.3710407239819026E-2</v>
      </c>
    </row>
    <row r="1087" spans="1:8" x14ac:dyDescent="0.75">
      <c r="A1087" s="2">
        <v>43455</v>
      </c>
      <c r="B1087" s="12">
        <v>4.79</v>
      </c>
      <c r="C1087" s="12">
        <v>4.87</v>
      </c>
      <c r="D1087" s="12">
        <v>4.54</v>
      </c>
      <c r="E1087" s="12">
        <v>4.55</v>
      </c>
      <c r="F1087" s="12">
        <v>149205559</v>
      </c>
      <c r="G1087" s="12">
        <v>486054112</v>
      </c>
      <c r="H1087" s="7">
        <f t="shared" si="13"/>
        <v>-5.0104384133611735E-2</v>
      </c>
    </row>
    <row r="1088" spans="1:8" x14ac:dyDescent="0.75">
      <c r="A1088" s="2">
        <v>43456</v>
      </c>
      <c r="B1088" s="12">
        <v>4.54</v>
      </c>
      <c r="C1088" s="12">
        <v>4.7</v>
      </c>
      <c r="D1088" s="12">
        <v>4.37</v>
      </c>
      <c r="E1088" s="12">
        <v>4.7</v>
      </c>
      <c r="F1088" s="12">
        <v>116468770</v>
      </c>
      <c r="G1088" s="12">
        <v>502311846</v>
      </c>
      <c r="H1088" s="7">
        <f t="shared" si="13"/>
        <v>3.5242290748898709E-2</v>
      </c>
    </row>
    <row r="1089" spans="1:8" x14ac:dyDescent="0.75">
      <c r="A1089" s="2">
        <v>43457</v>
      </c>
      <c r="B1089" s="12">
        <v>4.71</v>
      </c>
      <c r="C1089" s="12">
        <v>5</v>
      </c>
      <c r="D1089" s="12">
        <v>4.68</v>
      </c>
      <c r="E1089" s="12">
        <v>4.95</v>
      </c>
      <c r="F1089" s="12">
        <v>152610338</v>
      </c>
      <c r="G1089" s="12">
        <v>529160939</v>
      </c>
      <c r="H1089" s="7">
        <f t="shared" si="13"/>
        <v>5.0955414012738898E-2</v>
      </c>
    </row>
    <row r="1090" spans="1:8" x14ac:dyDescent="0.75">
      <c r="A1090" s="2">
        <v>43458</v>
      </c>
      <c r="B1090" s="12">
        <v>4.9400000000000004</v>
      </c>
      <c r="C1090" s="12">
        <v>5.54</v>
      </c>
      <c r="D1090" s="12">
        <v>4.9400000000000004</v>
      </c>
      <c r="E1090" s="12">
        <v>5.16</v>
      </c>
      <c r="F1090" s="12">
        <v>192486916</v>
      </c>
      <c r="G1090" s="12">
        <v>552174882</v>
      </c>
      <c r="H1090" s="7">
        <f t="shared" si="13"/>
        <v>4.4534412955465535E-2</v>
      </c>
    </row>
    <row r="1091" spans="1:8" x14ac:dyDescent="0.75">
      <c r="A1091" s="2">
        <v>43459</v>
      </c>
      <c r="B1091" s="12">
        <v>5.15</v>
      </c>
      <c r="C1091" s="12">
        <v>5.15</v>
      </c>
      <c r="D1091" s="12">
        <v>4.54</v>
      </c>
      <c r="E1091" s="12">
        <v>4.7300000000000004</v>
      </c>
      <c r="F1091" s="12">
        <v>170618977</v>
      </c>
      <c r="G1091" s="12">
        <v>506071537</v>
      </c>
      <c r="H1091" s="7">
        <f t="shared" si="13"/>
        <v>-8.1553398058252402E-2</v>
      </c>
    </row>
    <row r="1092" spans="1:8" x14ac:dyDescent="0.75">
      <c r="A1092" s="2">
        <v>43460</v>
      </c>
      <c r="B1092" s="12">
        <v>4.74</v>
      </c>
      <c r="C1092" s="12">
        <v>5.55</v>
      </c>
      <c r="D1092" s="12">
        <v>4.72</v>
      </c>
      <c r="E1092" s="12">
        <v>5.53</v>
      </c>
      <c r="F1092" s="12">
        <v>209148907</v>
      </c>
      <c r="G1092" s="12">
        <v>592202499</v>
      </c>
      <c r="H1092" s="7">
        <f t="shared" si="13"/>
        <v>0.16666666666666666</v>
      </c>
    </row>
    <row r="1093" spans="1:8" x14ac:dyDescent="0.75">
      <c r="A1093" s="2">
        <v>43461</v>
      </c>
      <c r="B1093" s="12">
        <v>5.52</v>
      </c>
      <c r="C1093" s="12">
        <v>5.73</v>
      </c>
      <c r="D1093" s="12">
        <v>4.74</v>
      </c>
      <c r="E1093" s="12">
        <v>4.82</v>
      </c>
      <c r="F1093" s="12">
        <v>249141104</v>
      </c>
      <c r="G1093" s="12">
        <v>515784786</v>
      </c>
      <c r="H1093" s="7">
        <f t="shared" si="13"/>
        <v>-0.12681159420289842</v>
      </c>
    </row>
    <row r="1094" spans="1:8" x14ac:dyDescent="0.75">
      <c r="A1094" s="2">
        <v>43462</v>
      </c>
      <c r="B1094" s="12">
        <v>4.8099999999999996</v>
      </c>
      <c r="C1094" s="12">
        <v>5.45</v>
      </c>
      <c r="D1094" s="12">
        <v>4.7300000000000004</v>
      </c>
      <c r="E1094" s="12">
        <v>5.28</v>
      </c>
      <c r="F1094" s="12">
        <v>182310818</v>
      </c>
      <c r="G1094" s="12">
        <v>565570141</v>
      </c>
      <c r="H1094" s="7">
        <f t="shared" si="13"/>
        <v>9.7713097713097857E-2</v>
      </c>
    </row>
    <row r="1095" spans="1:8" x14ac:dyDescent="0.75">
      <c r="A1095" s="2">
        <v>43463</v>
      </c>
      <c r="B1095" s="12">
        <v>5.32</v>
      </c>
      <c r="C1095" s="12">
        <v>5.45</v>
      </c>
      <c r="D1095" s="12">
        <v>5.16</v>
      </c>
      <c r="E1095" s="12">
        <v>5.19</v>
      </c>
      <c r="F1095" s="12">
        <v>137872770</v>
      </c>
      <c r="G1095" s="12">
        <v>556166967</v>
      </c>
      <c r="H1095" s="7">
        <f t="shared" si="13"/>
        <v>-2.4436090225563888E-2</v>
      </c>
    </row>
    <row r="1096" spans="1:8" x14ac:dyDescent="0.75">
      <c r="A1096" s="2">
        <v>43464</v>
      </c>
      <c r="B1096" s="12">
        <v>5.2</v>
      </c>
      <c r="C1096" s="12">
        <v>5.37</v>
      </c>
      <c r="D1096" s="12">
        <v>5.13</v>
      </c>
      <c r="E1096" s="12">
        <v>5.31</v>
      </c>
      <c r="F1096" s="12">
        <v>118057574</v>
      </c>
      <c r="G1096" s="12">
        <v>568817905</v>
      </c>
      <c r="H1096" s="7">
        <f t="shared" si="13"/>
        <v>2.1153846153846044E-2</v>
      </c>
    </row>
    <row r="1097" spans="1:8" x14ac:dyDescent="0.75">
      <c r="A1097" s="2">
        <v>43465</v>
      </c>
      <c r="B1097" s="12">
        <v>5.32</v>
      </c>
      <c r="C1097" s="12">
        <v>5.32</v>
      </c>
      <c r="D1097" s="12">
        <v>4.9800000000000004</v>
      </c>
      <c r="E1097" s="12">
        <v>5.05</v>
      </c>
      <c r="F1097" s="12">
        <v>99735815</v>
      </c>
      <c r="G1097" s="12">
        <v>541060545</v>
      </c>
      <c r="H1097" s="7">
        <f t="shared" si="13"/>
        <v>-5.0751879699248208E-2</v>
      </c>
    </row>
    <row r="1098" spans="1:8" x14ac:dyDescent="0.75">
      <c r="A1098" s="2">
        <v>43466</v>
      </c>
      <c r="B1098" s="12">
        <v>5.05</v>
      </c>
      <c r="C1098" s="12">
        <v>5.23</v>
      </c>
      <c r="D1098" s="12">
        <v>5.01</v>
      </c>
      <c r="E1098" s="12">
        <v>5.23</v>
      </c>
      <c r="F1098" s="12">
        <v>101629380</v>
      </c>
      <c r="G1098" s="12">
        <v>560395114</v>
      </c>
      <c r="H1098" s="7">
        <f t="shared" si="13"/>
        <v>3.5643564356435765E-2</v>
      </c>
    </row>
    <row r="1099" spans="1:8" x14ac:dyDescent="0.75">
      <c r="A1099" s="2">
        <v>43467</v>
      </c>
      <c r="B1099" s="12">
        <v>5.32</v>
      </c>
      <c r="C1099" s="12">
        <v>5.47</v>
      </c>
      <c r="D1099" s="12">
        <v>5.22</v>
      </c>
      <c r="E1099" s="12">
        <v>5.44</v>
      </c>
      <c r="F1099" s="12">
        <v>121887313</v>
      </c>
      <c r="G1099" s="12">
        <v>583194524</v>
      </c>
      <c r="H1099" s="7">
        <f t="shared" si="13"/>
        <v>2.2556390977443629E-2</v>
      </c>
    </row>
    <row r="1100" spans="1:8" x14ac:dyDescent="0.75">
      <c r="A1100" s="2">
        <v>43468</v>
      </c>
      <c r="B1100" s="12">
        <v>5.43</v>
      </c>
      <c r="C1100" s="12">
        <v>5.44</v>
      </c>
      <c r="D1100" s="12">
        <v>5.0599999999999996</v>
      </c>
      <c r="E1100" s="12">
        <v>5.09</v>
      </c>
      <c r="F1100" s="12">
        <v>105163400</v>
      </c>
      <c r="G1100" s="12">
        <v>546424216</v>
      </c>
      <c r="H1100" s="7">
        <f t="shared" si="13"/>
        <v>-6.2615101289134417E-2</v>
      </c>
    </row>
    <row r="1101" spans="1:8" x14ac:dyDescent="0.75">
      <c r="A1101" s="2">
        <v>43469</v>
      </c>
      <c r="B1101" s="12">
        <v>5.09</v>
      </c>
      <c r="C1101" s="12">
        <v>5.27</v>
      </c>
      <c r="D1101" s="12">
        <v>5.05</v>
      </c>
      <c r="E1101" s="12">
        <v>5.25</v>
      </c>
      <c r="F1101" s="12">
        <v>115827900</v>
      </c>
      <c r="G1101" s="12">
        <v>563663345</v>
      </c>
      <c r="H1101" s="7">
        <f t="shared" si="13"/>
        <v>3.1434184675834996E-2</v>
      </c>
    </row>
    <row r="1102" spans="1:8" x14ac:dyDescent="0.75">
      <c r="A1102" s="2">
        <v>43470</v>
      </c>
      <c r="B1102" s="12">
        <v>5.25</v>
      </c>
      <c r="C1102" s="12">
        <v>5.28</v>
      </c>
      <c r="D1102" s="12">
        <v>5.13</v>
      </c>
      <c r="E1102" s="12">
        <v>5.14</v>
      </c>
      <c r="F1102" s="12">
        <v>106525711</v>
      </c>
      <c r="G1102" s="12">
        <v>551144090</v>
      </c>
      <c r="H1102" s="7">
        <f t="shared" si="13"/>
        <v>-2.0952380952381014E-2</v>
      </c>
    </row>
    <row r="1103" spans="1:8" x14ac:dyDescent="0.75">
      <c r="A1103" s="2">
        <v>43471</v>
      </c>
      <c r="B1103" s="12">
        <v>5.13</v>
      </c>
      <c r="C1103" s="12">
        <v>5.5</v>
      </c>
      <c r="D1103" s="12">
        <v>5.0999999999999996</v>
      </c>
      <c r="E1103" s="12">
        <v>5.5</v>
      </c>
      <c r="F1103" s="12">
        <v>132701649</v>
      </c>
      <c r="G1103" s="12">
        <v>590704005</v>
      </c>
      <c r="H1103" s="7">
        <f t="shared" si="13"/>
        <v>7.2124756335282675E-2</v>
      </c>
    </row>
    <row r="1104" spans="1:8" x14ac:dyDescent="0.75">
      <c r="A1104" s="2">
        <v>43472</v>
      </c>
      <c r="B1104" s="12">
        <v>5.5</v>
      </c>
      <c r="C1104" s="12">
        <v>5.51</v>
      </c>
      <c r="D1104" s="12">
        <v>4.91</v>
      </c>
      <c r="E1104" s="12">
        <v>4.92</v>
      </c>
      <c r="F1104" s="12">
        <v>144351122</v>
      </c>
      <c r="G1104" s="12">
        <v>527734652</v>
      </c>
      <c r="H1104" s="7">
        <f t="shared" ref="H1104:H1123" si="14">(E1104-B1104)/B1104</f>
        <v>-0.10545454545454547</v>
      </c>
    </row>
    <row r="1105" spans="1:8" x14ac:dyDescent="0.75">
      <c r="A1105" s="2">
        <v>43473</v>
      </c>
      <c r="B1105" s="12">
        <v>4.92</v>
      </c>
      <c r="C1105" s="12">
        <v>5.12</v>
      </c>
      <c r="D1105" s="12">
        <v>4.8600000000000003</v>
      </c>
      <c r="E1105" s="12">
        <v>4.99</v>
      </c>
      <c r="F1105" s="12">
        <v>146348077</v>
      </c>
      <c r="G1105" s="12">
        <v>535588392</v>
      </c>
      <c r="H1105" s="7">
        <f t="shared" si="14"/>
        <v>1.4227642276422823E-2</v>
      </c>
    </row>
    <row r="1106" spans="1:8" x14ac:dyDescent="0.75">
      <c r="A1106" s="2">
        <v>43474</v>
      </c>
      <c r="B1106" s="12">
        <v>4.99</v>
      </c>
      <c r="C1106" s="12">
        <v>5.0999999999999996</v>
      </c>
      <c r="D1106" s="12">
        <v>4.97</v>
      </c>
      <c r="E1106" s="12">
        <v>4.9800000000000004</v>
      </c>
      <c r="F1106" s="12">
        <v>110333470</v>
      </c>
      <c r="G1106" s="12">
        <v>535176559</v>
      </c>
      <c r="H1106" s="7">
        <f t="shared" si="14"/>
        <v>-2.0040080160320215E-3</v>
      </c>
    </row>
    <row r="1107" spans="1:8" x14ac:dyDescent="0.75">
      <c r="A1107" s="2">
        <v>43475</v>
      </c>
      <c r="B1107" s="12">
        <v>4.9800000000000004</v>
      </c>
      <c r="C1107" s="12">
        <v>5.0599999999999996</v>
      </c>
      <c r="D1107" s="12">
        <v>4.28</v>
      </c>
      <c r="E1107" s="12">
        <v>4.43</v>
      </c>
      <c r="F1107" s="12">
        <v>141589286</v>
      </c>
      <c r="G1107" s="12">
        <v>476113076</v>
      </c>
      <c r="H1107" s="7">
        <f t="shared" si="14"/>
        <v>-0.11044176706827323</v>
      </c>
    </row>
    <row r="1108" spans="1:8" x14ac:dyDescent="0.75">
      <c r="A1108" s="2">
        <v>43476</v>
      </c>
      <c r="B1108" s="12">
        <v>4.43</v>
      </c>
      <c r="C1108" s="12">
        <v>4.58</v>
      </c>
      <c r="D1108" s="12">
        <v>4.41</v>
      </c>
      <c r="E1108" s="12">
        <v>4.49</v>
      </c>
      <c r="F1108" s="12">
        <v>126990517</v>
      </c>
      <c r="G1108" s="12">
        <v>482020404</v>
      </c>
      <c r="H1108" s="7">
        <f t="shared" si="14"/>
        <v>1.3544018058690857E-2</v>
      </c>
    </row>
    <row r="1109" spans="1:8" x14ac:dyDescent="0.75">
      <c r="A1109" s="2">
        <v>43477</v>
      </c>
      <c r="B1109" s="12">
        <v>4.4800000000000004</v>
      </c>
      <c r="C1109" s="12">
        <v>4.75</v>
      </c>
      <c r="D1109" s="12">
        <v>4.46</v>
      </c>
      <c r="E1109" s="12">
        <v>4.5599999999999996</v>
      </c>
      <c r="F1109" s="12">
        <v>123170899</v>
      </c>
      <c r="G1109" s="12">
        <v>490214580</v>
      </c>
      <c r="H1109" s="7">
        <f t="shared" si="14"/>
        <v>1.7857142857142672E-2</v>
      </c>
    </row>
    <row r="1110" spans="1:8" x14ac:dyDescent="0.75">
      <c r="A1110" s="2">
        <v>43478</v>
      </c>
      <c r="B1110" s="12">
        <v>4.5599999999999996</v>
      </c>
      <c r="C1110" s="12">
        <v>4.59</v>
      </c>
      <c r="D1110" s="12">
        <v>4.1900000000000004</v>
      </c>
      <c r="E1110" s="12">
        <v>4.24</v>
      </c>
      <c r="F1110" s="12">
        <v>119300252</v>
      </c>
      <c r="G1110" s="12">
        <v>456169750</v>
      </c>
      <c r="H1110" s="7">
        <f t="shared" si="14"/>
        <v>-7.0175438596491099E-2</v>
      </c>
    </row>
    <row r="1111" spans="1:8" x14ac:dyDescent="0.75">
      <c r="A1111" s="2">
        <v>43479</v>
      </c>
      <c r="B1111" s="12">
        <v>4.25</v>
      </c>
      <c r="C1111" s="12">
        <v>4.45</v>
      </c>
      <c r="D1111" s="12">
        <v>4.24</v>
      </c>
      <c r="E1111" s="12">
        <v>4.3499999999999996</v>
      </c>
      <c r="F1111" s="12">
        <v>107429405</v>
      </c>
      <c r="G1111" s="12">
        <v>467966585</v>
      </c>
      <c r="H1111" s="7">
        <f t="shared" si="14"/>
        <v>2.3529411764705799E-2</v>
      </c>
    </row>
    <row r="1112" spans="1:8" x14ac:dyDescent="0.75">
      <c r="A1112" s="2">
        <v>43480</v>
      </c>
      <c r="B1112" s="12">
        <v>4.3499999999999996</v>
      </c>
      <c r="C1112" s="12">
        <v>4.4000000000000004</v>
      </c>
      <c r="D1112" s="12">
        <v>4.1399999999999997</v>
      </c>
      <c r="E1112" s="12">
        <v>4.21</v>
      </c>
      <c r="F1112" s="12">
        <v>113889722</v>
      </c>
      <c r="G1112" s="12">
        <v>452615817</v>
      </c>
      <c r="H1112" s="7">
        <f t="shared" si="14"/>
        <v>-3.2183908045976942E-2</v>
      </c>
    </row>
    <row r="1113" spans="1:8" x14ac:dyDescent="0.75">
      <c r="A1113" s="2">
        <v>43481</v>
      </c>
      <c r="B1113" s="12">
        <v>4.21</v>
      </c>
      <c r="C1113" s="12">
        <v>4.38</v>
      </c>
      <c r="D1113" s="12">
        <v>4.21</v>
      </c>
      <c r="E1113" s="12">
        <v>4.3099999999999996</v>
      </c>
      <c r="F1113" s="12">
        <v>124052759</v>
      </c>
      <c r="G1113" s="12">
        <v>463653575</v>
      </c>
      <c r="H1113" s="7">
        <f t="shared" si="14"/>
        <v>2.3752969121140059E-2</v>
      </c>
    </row>
    <row r="1114" spans="1:8" x14ac:dyDescent="0.75">
      <c r="A1114" s="2">
        <v>43482</v>
      </c>
      <c r="B1114" s="12">
        <v>4.32</v>
      </c>
      <c r="C1114" s="12">
        <v>4.5199999999999996</v>
      </c>
      <c r="D1114" s="12">
        <v>4.29</v>
      </c>
      <c r="E1114" s="12">
        <v>4.5199999999999996</v>
      </c>
      <c r="F1114" s="12">
        <v>138597579</v>
      </c>
      <c r="G1114" s="12">
        <v>486673703</v>
      </c>
      <c r="H1114" s="7">
        <f t="shared" si="14"/>
        <v>4.6296296296296127E-2</v>
      </c>
    </row>
    <row r="1115" spans="1:8" x14ac:dyDescent="0.75">
      <c r="A1115" s="2">
        <v>43483</v>
      </c>
      <c r="B1115" s="12">
        <v>4.51</v>
      </c>
      <c r="C1115" s="12">
        <v>4.51</v>
      </c>
      <c r="D1115" s="12">
        <v>4.3</v>
      </c>
      <c r="E1115" s="12">
        <v>4.38</v>
      </c>
      <c r="F1115" s="12">
        <v>127610385</v>
      </c>
      <c r="G1115" s="12">
        <v>471913768</v>
      </c>
      <c r="H1115" s="7">
        <f t="shared" si="14"/>
        <v>-2.8824833702882462E-2</v>
      </c>
    </row>
    <row r="1116" spans="1:8" x14ac:dyDescent="0.75">
      <c r="A1116" s="2">
        <v>43484</v>
      </c>
      <c r="B1116" s="12">
        <v>4.4000000000000004</v>
      </c>
      <c r="C1116" s="12">
        <v>4.58</v>
      </c>
      <c r="D1116" s="12">
        <v>4.38</v>
      </c>
      <c r="E1116" s="12">
        <v>4.4000000000000004</v>
      </c>
      <c r="F1116" s="12">
        <v>143016607</v>
      </c>
      <c r="G1116" s="12">
        <v>473795324</v>
      </c>
      <c r="H1116" s="7">
        <f t="shared" si="14"/>
        <v>0</v>
      </c>
    </row>
    <row r="1117" spans="1:8" x14ac:dyDescent="0.75">
      <c r="A1117" s="2">
        <v>43485</v>
      </c>
      <c r="B1117" s="12">
        <v>4.3899999999999997</v>
      </c>
      <c r="C1117" s="12">
        <v>4.47</v>
      </c>
      <c r="D1117" s="12">
        <v>4.25</v>
      </c>
      <c r="E1117" s="12">
        <v>4.29</v>
      </c>
      <c r="F1117" s="12">
        <v>146017540</v>
      </c>
      <c r="G1117" s="12">
        <v>461528744</v>
      </c>
      <c r="H1117" s="7">
        <f t="shared" si="14"/>
        <v>-2.2779043280182154E-2</v>
      </c>
    </row>
    <row r="1118" spans="1:8" x14ac:dyDescent="0.75">
      <c r="A1118" s="2">
        <v>43486</v>
      </c>
      <c r="B1118" s="12">
        <v>4.29</v>
      </c>
      <c r="C1118" s="12">
        <v>4.3600000000000003</v>
      </c>
      <c r="D1118" s="12">
        <v>4.25</v>
      </c>
      <c r="E1118" s="12">
        <v>4.3</v>
      </c>
      <c r="F1118" s="12">
        <v>128824699</v>
      </c>
      <c r="G1118" s="12">
        <v>463342096</v>
      </c>
      <c r="H1118" s="7">
        <f t="shared" si="14"/>
        <v>2.3310023310022811E-3</v>
      </c>
    </row>
    <row r="1119" spans="1:8" x14ac:dyDescent="0.75">
      <c r="A1119" s="2">
        <v>43487</v>
      </c>
      <c r="B1119" s="12">
        <v>4.28</v>
      </c>
      <c r="C1119" s="12">
        <v>4.3499999999999996</v>
      </c>
      <c r="D1119" s="12">
        <v>4.22</v>
      </c>
      <c r="E1119" s="12">
        <v>4.33</v>
      </c>
      <c r="F1119" s="12">
        <v>129965929</v>
      </c>
      <c r="G1119" s="12">
        <v>466089467</v>
      </c>
      <c r="H1119" s="7">
        <f t="shared" si="14"/>
        <v>1.1682242990654164E-2</v>
      </c>
    </row>
    <row r="1120" spans="1:8" x14ac:dyDescent="0.75">
      <c r="A1120" s="2">
        <v>43488</v>
      </c>
      <c r="B1120" s="12">
        <v>4.32</v>
      </c>
      <c r="C1120" s="12">
        <v>4.37</v>
      </c>
      <c r="D1120" s="12">
        <v>4.3</v>
      </c>
      <c r="E1120" s="12">
        <v>4.3</v>
      </c>
      <c r="F1120" s="12">
        <v>143324316</v>
      </c>
      <c r="G1120" s="12">
        <v>463718877</v>
      </c>
      <c r="H1120" s="7">
        <f t="shared" si="14"/>
        <v>-4.6296296296297361E-3</v>
      </c>
    </row>
    <row r="1121" spans="1:8" x14ac:dyDescent="0.75">
      <c r="A1121" s="2">
        <v>43489</v>
      </c>
      <c r="B1121" s="12">
        <v>4.3099999999999996</v>
      </c>
      <c r="C1121" s="12">
        <v>4.34</v>
      </c>
      <c r="D1121" s="12">
        <v>4.24</v>
      </c>
      <c r="E1121" s="12">
        <v>4.3099999999999996</v>
      </c>
      <c r="F1121" s="12">
        <v>120565684</v>
      </c>
      <c r="G1121" s="12">
        <v>464424611</v>
      </c>
      <c r="H1121" s="7">
        <f t="shared" si="14"/>
        <v>0</v>
      </c>
    </row>
    <row r="1122" spans="1:8" x14ac:dyDescent="0.75">
      <c r="A1122" s="2">
        <v>43490</v>
      </c>
      <c r="B1122" s="12">
        <v>4.32</v>
      </c>
      <c r="C1122" s="12">
        <v>4.3899999999999997</v>
      </c>
      <c r="D1122" s="12">
        <v>4.28</v>
      </c>
      <c r="E1122" s="12">
        <v>4.3499999999999996</v>
      </c>
      <c r="F1122" s="12">
        <v>134448462</v>
      </c>
      <c r="G1122" s="12">
        <v>469223073</v>
      </c>
      <c r="H1122" s="7">
        <f t="shared" si="14"/>
        <v>6.9444444444442957E-3</v>
      </c>
    </row>
    <row r="1123" spans="1:8" x14ac:dyDescent="0.75">
      <c r="A1123" s="2">
        <v>43491</v>
      </c>
      <c r="B1123" s="12">
        <v>4.3499999999999996</v>
      </c>
      <c r="C1123" s="12">
        <v>4.3899999999999997</v>
      </c>
      <c r="D1123" s="12">
        <v>4.3</v>
      </c>
      <c r="E1123" s="12">
        <v>4.3099999999999996</v>
      </c>
      <c r="F1123" s="12">
        <v>116034521</v>
      </c>
      <c r="G1123" s="12">
        <v>464384473</v>
      </c>
      <c r="H1123" s="7">
        <f t="shared" si="14"/>
        <v>-9.1954022988505833E-3</v>
      </c>
    </row>
    <row r="1124" spans="1:8" x14ac:dyDescent="0.75">
      <c r="A1124" s="2"/>
    </row>
    <row r="1125" spans="1:8" x14ac:dyDescent="0.75">
      <c r="A1125" s="2"/>
    </row>
    <row r="1126" spans="1:8" x14ac:dyDescent="0.75">
      <c r="A1126" s="2"/>
    </row>
    <row r="1127" spans="1:8" x14ac:dyDescent="0.75">
      <c r="A1127" s="2"/>
    </row>
    <row r="1128" spans="1:8" x14ac:dyDescent="0.75">
      <c r="A1128" s="2"/>
    </row>
    <row r="1129" spans="1:8" x14ac:dyDescent="0.75">
      <c r="A1129" s="2"/>
    </row>
    <row r="1130" spans="1:8" x14ac:dyDescent="0.75">
      <c r="A1130" s="2"/>
    </row>
    <row r="1131" spans="1:8" x14ac:dyDescent="0.75">
      <c r="A1131" s="2"/>
    </row>
    <row r="1132" spans="1:8" x14ac:dyDescent="0.75">
      <c r="A1132" s="2"/>
    </row>
    <row r="1133" spans="1:8" x14ac:dyDescent="0.75">
      <c r="A1133" s="2"/>
    </row>
    <row r="1134" spans="1:8" x14ac:dyDescent="0.75">
      <c r="A1134" s="2"/>
    </row>
    <row r="1135" spans="1:8" x14ac:dyDescent="0.75">
      <c r="A1135" s="2"/>
    </row>
    <row r="1136" spans="1:8" x14ac:dyDescent="0.75">
      <c r="A1136" s="2"/>
    </row>
    <row r="1137" spans="1:1" x14ac:dyDescent="0.75">
      <c r="A1137" s="2"/>
    </row>
    <row r="1138" spans="1:1" x14ac:dyDescent="0.75">
      <c r="A1138" s="2"/>
    </row>
    <row r="1139" spans="1:1" x14ac:dyDescent="0.75">
      <c r="A1139" s="2"/>
    </row>
    <row r="1140" spans="1:1" x14ac:dyDescent="0.75">
      <c r="A1140" s="2"/>
    </row>
    <row r="1141" spans="1:1" x14ac:dyDescent="0.75">
      <c r="A1141" s="2"/>
    </row>
    <row r="1142" spans="1:1" x14ac:dyDescent="0.75">
      <c r="A1142" s="2"/>
    </row>
    <row r="1143" spans="1:1" x14ac:dyDescent="0.75">
      <c r="A1143" s="2"/>
    </row>
    <row r="1144" spans="1:1" x14ac:dyDescent="0.75">
      <c r="A1144" s="2"/>
    </row>
    <row r="1145" spans="1:1" x14ac:dyDescent="0.75">
      <c r="A1145" s="2"/>
    </row>
    <row r="1146" spans="1:1" x14ac:dyDescent="0.75">
      <c r="A1146" s="2"/>
    </row>
    <row r="1147" spans="1:1" x14ac:dyDescent="0.75">
      <c r="A1147" s="2"/>
    </row>
    <row r="1148" spans="1:1" x14ac:dyDescent="0.75">
      <c r="A1148" s="2"/>
    </row>
    <row r="1149" spans="1:1" x14ac:dyDescent="0.75">
      <c r="A1149" s="2"/>
    </row>
    <row r="1150" spans="1:1" x14ac:dyDescent="0.75">
      <c r="A1150" s="2"/>
    </row>
    <row r="1151" spans="1:1" x14ac:dyDescent="0.75">
      <c r="A1151" s="2"/>
    </row>
    <row r="1152" spans="1:1" x14ac:dyDescent="0.75">
      <c r="A1152" s="2"/>
    </row>
    <row r="1153" spans="1:1" x14ac:dyDescent="0.75">
      <c r="A1153" s="2"/>
    </row>
    <row r="1154" spans="1:1" x14ac:dyDescent="0.75">
      <c r="A1154" s="2"/>
    </row>
    <row r="1155" spans="1:1" x14ac:dyDescent="0.75">
      <c r="A1155" s="2"/>
    </row>
    <row r="1156" spans="1:1" x14ac:dyDescent="0.75">
      <c r="A1156" s="2"/>
    </row>
    <row r="1157" spans="1:1" x14ac:dyDescent="0.75">
      <c r="A1157" s="2"/>
    </row>
    <row r="1158" spans="1:1" x14ac:dyDescent="0.75">
      <c r="A1158" s="2"/>
    </row>
    <row r="1159" spans="1:1" x14ac:dyDescent="0.75">
      <c r="A1159" s="2"/>
    </row>
    <row r="1160" spans="1:1" x14ac:dyDescent="0.75">
      <c r="A1160" s="2"/>
    </row>
    <row r="1161" spans="1:1" x14ac:dyDescent="0.75">
      <c r="A1161" s="2"/>
    </row>
    <row r="1162" spans="1:1" x14ac:dyDescent="0.75">
      <c r="A1162" s="2"/>
    </row>
    <row r="1163" spans="1:1" x14ac:dyDescent="0.75">
      <c r="A1163" s="2"/>
    </row>
    <row r="1164" spans="1:1" x14ac:dyDescent="0.75">
      <c r="A1164" s="2"/>
    </row>
    <row r="1165" spans="1:1" x14ac:dyDescent="0.75">
      <c r="A1165" s="2"/>
    </row>
    <row r="1166" spans="1:1" x14ac:dyDescent="0.75">
      <c r="A1166" s="2"/>
    </row>
    <row r="1167" spans="1:1" x14ac:dyDescent="0.75">
      <c r="A1167" s="2"/>
    </row>
    <row r="1168" spans="1:1" x14ac:dyDescent="0.75">
      <c r="A1168" s="2"/>
    </row>
    <row r="1169" spans="1:1" x14ac:dyDescent="0.75">
      <c r="A1169" s="2"/>
    </row>
    <row r="1170" spans="1:1" x14ac:dyDescent="0.75">
      <c r="A1170" s="2"/>
    </row>
    <row r="1171" spans="1:1" x14ac:dyDescent="0.75">
      <c r="A1171" s="2"/>
    </row>
    <row r="1172" spans="1:1" x14ac:dyDescent="0.75">
      <c r="A1172" s="2"/>
    </row>
    <row r="1173" spans="1:1" x14ac:dyDescent="0.75">
      <c r="A1173" s="2"/>
    </row>
    <row r="1174" spans="1:1" x14ac:dyDescent="0.75">
      <c r="A1174" s="2"/>
    </row>
    <row r="1175" spans="1:1" x14ac:dyDescent="0.75">
      <c r="A1175" s="2"/>
    </row>
    <row r="1176" spans="1:1" x14ac:dyDescent="0.75">
      <c r="A1176" s="2"/>
    </row>
    <row r="1177" spans="1:1" x14ac:dyDescent="0.75">
      <c r="A1177" s="2"/>
    </row>
    <row r="1178" spans="1:1" x14ac:dyDescent="0.75">
      <c r="A1178" s="2"/>
    </row>
    <row r="1179" spans="1:1" x14ac:dyDescent="0.75">
      <c r="A1179" s="2"/>
    </row>
    <row r="1180" spans="1:1" x14ac:dyDescent="0.75">
      <c r="A1180" s="2"/>
    </row>
    <row r="1181" spans="1:1" x14ac:dyDescent="0.75">
      <c r="A1181" s="2"/>
    </row>
    <row r="1182" spans="1:1" x14ac:dyDescent="0.75">
      <c r="A1182" s="2"/>
    </row>
    <row r="1183" spans="1:1" x14ac:dyDescent="0.75">
      <c r="A1183" s="2"/>
    </row>
    <row r="1184" spans="1:1" x14ac:dyDescent="0.75">
      <c r="A1184" s="2"/>
    </row>
    <row r="1185" spans="1:1" x14ac:dyDescent="0.75">
      <c r="A1185" s="2"/>
    </row>
    <row r="1186" spans="1:1" x14ac:dyDescent="0.75">
      <c r="A1186" s="2"/>
    </row>
    <row r="1187" spans="1:1" x14ac:dyDescent="0.75">
      <c r="A1187" s="2"/>
    </row>
    <row r="1188" spans="1:1" x14ac:dyDescent="0.75">
      <c r="A1188" s="2"/>
    </row>
    <row r="1189" spans="1:1" x14ac:dyDescent="0.75">
      <c r="A1189" s="2"/>
    </row>
    <row r="1190" spans="1:1" x14ac:dyDescent="0.75">
      <c r="A1190" s="2"/>
    </row>
    <row r="1191" spans="1:1" x14ac:dyDescent="0.75">
      <c r="A1191" s="2"/>
    </row>
    <row r="1192" spans="1:1" x14ac:dyDescent="0.75">
      <c r="A1192" s="2"/>
    </row>
    <row r="1193" spans="1:1" x14ac:dyDescent="0.75">
      <c r="A1193" s="2"/>
    </row>
    <row r="1194" spans="1:1" x14ac:dyDescent="0.75">
      <c r="A1194" s="2"/>
    </row>
    <row r="1195" spans="1:1" x14ac:dyDescent="0.75">
      <c r="A1195" s="2"/>
    </row>
    <row r="1196" spans="1:1" x14ac:dyDescent="0.75">
      <c r="A1196" s="2"/>
    </row>
    <row r="1197" spans="1:1" x14ac:dyDescent="0.75">
      <c r="A1197" s="2"/>
    </row>
    <row r="1198" spans="1:1" x14ac:dyDescent="0.75">
      <c r="A1198" s="2"/>
    </row>
    <row r="1199" spans="1:1" x14ac:dyDescent="0.75">
      <c r="A1199" s="2"/>
    </row>
    <row r="1200" spans="1:1" x14ac:dyDescent="0.75">
      <c r="A1200" s="2"/>
    </row>
    <row r="1201" spans="1:1" x14ac:dyDescent="0.75">
      <c r="A1201" s="2"/>
    </row>
    <row r="1202" spans="1:1" x14ac:dyDescent="0.75">
      <c r="A1202" s="2"/>
    </row>
    <row r="1203" spans="1:1" x14ac:dyDescent="0.75">
      <c r="A1203" s="2"/>
    </row>
    <row r="1204" spans="1:1" x14ac:dyDescent="0.75">
      <c r="A1204" s="2"/>
    </row>
    <row r="1205" spans="1:1" x14ac:dyDescent="0.75">
      <c r="A1205" s="2"/>
    </row>
    <row r="1206" spans="1:1" x14ac:dyDescent="0.75">
      <c r="A1206" s="2"/>
    </row>
    <row r="1207" spans="1:1" x14ac:dyDescent="0.75">
      <c r="A1207" s="2"/>
    </row>
    <row r="1208" spans="1:1" x14ac:dyDescent="0.75">
      <c r="A1208" s="2"/>
    </row>
    <row r="1209" spans="1:1" x14ac:dyDescent="0.75">
      <c r="A1209" s="2"/>
    </row>
    <row r="1210" spans="1:1" x14ac:dyDescent="0.75">
      <c r="A1210" s="2"/>
    </row>
    <row r="1211" spans="1:1" x14ac:dyDescent="0.75">
      <c r="A1211" s="2"/>
    </row>
    <row r="1212" spans="1:1" x14ac:dyDescent="0.75">
      <c r="A1212" s="2"/>
    </row>
    <row r="1213" spans="1:1" x14ac:dyDescent="0.75">
      <c r="A1213" s="2"/>
    </row>
    <row r="1214" spans="1:1" x14ac:dyDescent="0.75">
      <c r="A1214" s="2"/>
    </row>
    <row r="1215" spans="1:1" x14ac:dyDescent="0.75">
      <c r="A1215" s="2"/>
    </row>
    <row r="1216" spans="1:1" x14ac:dyDescent="0.75">
      <c r="A1216" s="2"/>
    </row>
    <row r="1217" spans="1:1" x14ac:dyDescent="0.75">
      <c r="A1217" s="2"/>
    </row>
    <row r="1218" spans="1:1" x14ac:dyDescent="0.75">
      <c r="A1218" s="2"/>
    </row>
    <row r="1219" spans="1:1" x14ac:dyDescent="0.75">
      <c r="A1219" s="2"/>
    </row>
    <row r="1220" spans="1:1" x14ac:dyDescent="0.75">
      <c r="A1220" s="2"/>
    </row>
    <row r="1221" spans="1:1" x14ac:dyDescent="0.75">
      <c r="A1221" s="2"/>
    </row>
    <row r="1222" spans="1:1" x14ac:dyDescent="0.75">
      <c r="A1222" s="2"/>
    </row>
    <row r="1223" spans="1:1" x14ac:dyDescent="0.75">
      <c r="A1223" s="2"/>
    </row>
    <row r="1224" spans="1:1" x14ac:dyDescent="0.75">
      <c r="A1224" s="2"/>
    </row>
    <row r="1225" spans="1:1" x14ac:dyDescent="0.75">
      <c r="A1225" s="2"/>
    </row>
    <row r="1226" spans="1:1" x14ac:dyDescent="0.75">
      <c r="A1226" s="2"/>
    </row>
    <row r="1227" spans="1:1" x14ac:dyDescent="0.75">
      <c r="A1227" s="2"/>
    </row>
    <row r="1228" spans="1:1" x14ac:dyDescent="0.75">
      <c r="A1228" s="2"/>
    </row>
    <row r="1229" spans="1:1" x14ac:dyDescent="0.75">
      <c r="A1229" s="2"/>
    </row>
    <row r="1230" spans="1:1" x14ac:dyDescent="0.75">
      <c r="A1230" s="2"/>
    </row>
    <row r="1231" spans="1:1" x14ac:dyDescent="0.75">
      <c r="A1231" s="2"/>
    </row>
    <row r="1232" spans="1:1" x14ac:dyDescent="0.75">
      <c r="A1232" s="2"/>
    </row>
    <row r="1233" spans="1:1" x14ac:dyDescent="0.75">
      <c r="A1233" s="2"/>
    </row>
    <row r="1234" spans="1:1" x14ac:dyDescent="0.75">
      <c r="A1234" s="2"/>
    </row>
    <row r="1235" spans="1:1" x14ac:dyDescent="0.75">
      <c r="A1235" s="2"/>
    </row>
    <row r="1236" spans="1:1" x14ac:dyDescent="0.75">
      <c r="A1236" s="2"/>
    </row>
    <row r="1237" spans="1:1" x14ac:dyDescent="0.75">
      <c r="A1237" s="2"/>
    </row>
    <row r="1238" spans="1:1" x14ac:dyDescent="0.75">
      <c r="A1238" s="2"/>
    </row>
    <row r="1239" spans="1:1" x14ac:dyDescent="0.75">
      <c r="A1239" s="2"/>
    </row>
    <row r="1240" spans="1:1" x14ac:dyDescent="0.75">
      <c r="A1240" s="2"/>
    </row>
    <row r="1241" spans="1:1" x14ac:dyDescent="0.75">
      <c r="A1241" s="2"/>
    </row>
    <row r="1242" spans="1:1" x14ac:dyDescent="0.75">
      <c r="A1242" s="2"/>
    </row>
    <row r="1243" spans="1:1" x14ac:dyDescent="0.75">
      <c r="A1243" s="2"/>
    </row>
    <row r="1244" spans="1:1" x14ac:dyDescent="0.75">
      <c r="A1244" s="2"/>
    </row>
    <row r="1245" spans="1:1" x14ac:dyDescent="0.75">
      <c r="A1245" s="2"/>
    </row>
    <row r="1246" spans="1:1" x14ac:dyDescent="0.75">
      <c r="A1246" s="2"/>
    </row>
    <row r="1247" spans="1:1" x14ac:dyDescent="0.75">
      <c r="A1247" s="2"/>
    </row>
    <row r="1248" spans="1:1" x14ac:dyDescent="0.75">
      <c r="A1248" s="2"/>
    </row>
    <row r="1249" spans="1:1" x14ac:dyDescent="0.75">
      <c r="A1249" s="2"/>
    </row>
    <row r="1250" spans="1:1" x14ac:dyDescent="0.75">
      <c r="A1250" s="2"/>
    </row>
    <row r="1251" spans="1:1" x14ac:dyDescent="0.75">
      <c r="A1251" s="2"/>
    </row>
    <row r="1252" spans="1:1" x14ac:dyDescent="0.75">
      <c r="A1252" s="2"/>
    </row>
    <row r="1253" spans="1:1" x14ac:dyDescent="0.75">
      <c r="A1253" s="2"/>
    </row>
    <row r="1254" spans="1:1" x14ac:dyDescent="0.75">
      <c r="A1254" s="2"/>
    </row>
    <row r="1255" spans="1:1" x14ac:dyDescent="0.75">
      <c r="A1255" s="2"/>
    </row>
    <row r="1256" spans="1:1" x14ac:dyDescent="0.75">
      <c r="A1256" s="2"/>
    </row>
    <row r="1257" spans="1:1" x14ac:dyDescent="0.75">
      <c r="A1257" s="2"/>
    </row>
    <row r="1258" spans="1:1" x14ac:dyDescent="0.75">
      <c r="A1258" s="2"/>
    </row>
    <row r="1259" spans="1:1" x14ac:dyDescent="0.75">
      <c r="A1259" s="2"/>
    </row>
    <row r="1260" spans="1:1" x14ac:dyDescent="0.75">
      <c r="A1260" s="2"/>
    </row>
    <row r="1261" spans="1:1" x14ac:dyDescent="0.75">
      <c r="A1261" s="2"/>
    </row>
    <row r="1262" spans="1:1" x14ac:dyDescent="0.75">
      <c r="A1262" s="2"/>
    </row>
    <row r="1263" spans="1:1" x14ac:dyDescent="0.75">
      <c r="A1263" s="2"/>
    </row>
    <row r="1264" spans="1:1" x14ac:dyDescent="0.75">
      <c r="A1264" s="2"/>
    </row>
    <row r="1265" spans="1:1" x14ac:dyDescent="0.75">
      <c r="A1265" s="2"/>
    </row>
    <row r="1266" spans="1:1" x14ac:dyDescent="0.75">
      <c r="A1266" s="2"/>
    </row>
    <row r="1267" spans="1:1" x14ac:dyDescent="0.75">
      <c r="A1267" s="2"/>
    </row>
    <row r="1268" spans="1:1" x14ac:dyDescent="0.75">
      <c r="A1268" s="2"/>
    </row>
    <row r="1269" spans="1:1" x14ac:dyDescent="0.75">
      <c r="A1269" s="2"/>
    </row>
    <row r="1270" spans="1:1" x14ac:dyDescent="0.75">
      <c r="A1270" s="2"/>
    </row>
    <row r="1271" spans="1:1" x14ac:dyDescent="0.75">
      <c r="A1271" s="2"/>
    </row>
    <row r="1272" spans="1:1" x14ac:dyDescent="0.75">
      <c r="A1272" s="2"/>
    </row>
    <row r="1273" spans="1:1" x14ac:dyDescent="0.75">
      <c r="A1273" s="2"/>
    </row>
    <row r="1274" spans="1:1" x14ac:dyDescent="0.75">
      <c r="A1274" s="2"/>
    </row>
    <row r="1275" spans="1:1" x14ac:dyDescent="0.75">
      <c r="A1275" s="2"/>
    </row>
    <row r="1276" spans="1:1" x14ac:dyDescent="0.75">
      <c r="A1276" s="2"/>
    </row>
    <row r="1277" spans="1:1" x14ac:dyDescent="0.75">
      <c r="A1277" s="2"/>
    </row>
    <row r="1278" spans="1:1" x14ac:dyDescent="0.75">
      <c r="A1278" s="2"/>
    </row>
    <row r="1279" spans="1:1" x14ac:dyDescent="0.75">
      <c r="A1279" s="2"/>
    </row>
    <row r="1280" spans="1:1" x14ac:dyDescent="0.75">
      <c r="A1280" s="2"/>
    </row>
    <row r="1281" spans="1:1" x14ac:dyDescent="0.75">
      <c r="A1281" s="2"/>
    </row>
    <row r="1282" spans="1:1" x14ac:dyDescent="0.75">
      <c r="A1282" s="2"/>
    </row>
    <row r="1283" spans="1:1" x14ac:dyDescent="0.75">
      <c r="A1283" s="2"/>
    </row>
    <row r="1284" spans="1:1" x14ac:dyDescent="0.75">
      <c r="A1284" s="2"/>
    </row>
    <row r="1285" spans="1:1" x14ac:dyDescent="0.75">
      <c r="A1285" s="2"/>
    </row>
    <row r="1286" spans="1:1" x14ac:dyDescent="0.75">
      <c r="A1286" s="2"/>
    </row>
    <row r="1287" spans="1:1" x14ac:dyDescent="0.75">
      <c r="A1287" s="2"/>
    </row>
    <row r="1288" spans="1:1" x14ac:dyDescent="0.75">
      <c r="A1288" s="2"/>
    </row>
    <row r="1289" spans="1:1" x14ac:dyDescent="0.75">
      <c r="A1289" s="2"/>
    </row>
    <row r="1290" spans="1:1" x14ac:dyDescent="0.75">
      <c r="A1290" s="2"/>
    </row>
    <row r="1291" spans="1:1" x14ac:dyDescent="0.75">
      <c r="A1291" s="2"/>
    </row>
    <row r="1292" spans="1:1" x14ac:dyDescent="0.75">
      <c r="A1292" s="2"/>
    </row>
    <row r="1293" spans="1:1" x14ac:dyDescent="0.75">
      <c r="A1293" s="2"/>
    </row>
    <row r="1294" spans="1:1" x14ac:dyDescent="0.75">
      <c r="A1294" s="2"/>
    </row>
    <row r="1295" spans="1:1" x14ac:dyDescent="0.75">
      <c r="A1295" s="2"/>
    </row>
    <row r="1296" spans="1:1" x14ac:dyDescent="0.75">
      <c r="A1296" s="2"/>
    </row>
    <row r="1297" spans="1:1" x14ac:dyDescent="0.75">
      <c r="A1297" s="2"/>
    </row>
    <row r="1298" spans="1:1" x14ac:dyDescent="0.75">
      <c r="A1298" s="2"/>
    </row>
    <row r="1299" spans="1:1" x14ac:dyDescent="0.75">
      <c r="A1299" s="2"/>
    </row>
    <row r="1300" spans="1:1" x14ac:dyDescent="0.75">
      <c r="A1300" s="2"/>
    </row>
    <row r="1301" spans="1:1" x14ac:dyDescent="0.75">
      <c r="A1301" s="2"/>
    </row>
    <row r="1302" spans="1:1" x14ac:dyDescent="0.75">
      <c r="A1302" s="2"/>
    </row>
    <row r="1303" spans="1:1" x14ac:dyDescent="0.75">
      <c r="A1303" s="2"/>
    </row>
    <row r="1304" spans="1:1" x14ac:dyDescent="0.75">
      <c r="A1304" s="2"/>
    </row>
    <row r="1305" spans="1:1" x14ac:dyDescent="0.75">
      <c r="A1305" s="2"/>
    </row>
    <row r="1306" spans="1:1" x14ac:dyDescent="0.75">
      <c r="A1306" s="2"/>
    </row>
    <row r="1307" spans="1:1" x14ac:dyDescent="0.75">
      <c r="A1307" s="2"/>
    </row>
    <row r="1308" spans="1:1" x14ac:dyDescent="0.75">
      <c r="A1308" s="2"/>
    </row>
    <row r="1309" spans="1:1" x14ac:dyDescent="0.75">
      <c r="A1309" s="2"/>
    </row>
    <row r="1310" spans="1:1" x14ac:dyDescent="0.75">
      <c r="A1310" s="2"/>
    </row>
    <row r="1311" spans="1:1" x14ac:dyDescent="0.75">
      <c r="A1311" s="2"/>
    </row>
    <row r="1312" spans="1:1" x14ac:dyDescent="0.75">
      <c r="A1312" s="2"/>
    </row>
    <row r="1313" spans="1:1" x14ac:dyDescent="0.75">
      <c r="A1313" s="2"/>
    </row>
    <row r="1314" spans="1:1" x14ac:dyDescent="0.75">
      <c r="A1314" s="2"/>
    </row>
    <row r="1315" spans="1:1" x14ac:dyDescent="0.75">
      <c r="A1315" s="2"/>
    </row>
    <row r="1316" spans="1:1" x14ac:dyDescent="0.75">
      <c r="A1316" s="2"/>
    </row>
    <row r="1317" spans="1:1" x14ac:dyDescent="0.75">
      <c r="A1317" s="2"/>
    </row>
    <row r="1318" spans="1:1" x14ac:dyDescent="0.75">
      <c r="A1318" s="2"/>
    </row>
    <row r="1319" spans="1:1" x14ac:dyDescent="0.75">
      <c r="A1319" s="2"/>
    </row>
    <row r="1320" spans="1:1" x14ac:dyDescent="0.75">
      <c r="A1320" s="2"/>
    </row>
    <row r="1321" spans="1:1" x14ac:dyDescent="0.75">
      <c r="A1321" s="2"/>
    </row>
    <row r="1322" spans="1:1" x14ac:dyDescent="0.75">
      <c r="A1322" s="2"/>
    </row>
    <row r="1323" spans="1:1" x14ac:dyDescent="0.75">
      <c r="A1323" s="2"/>
    </row>
    <row r="1324" spans="1:1" x14ac:dyDescent="0.75">
      <c r="A1324" s="2"/>
    </row>
    <row r="1325" spans="1:1" x14ac:dyDescent="0.75">
      <c r="A1325" s="2"/>
    </row>
    <row r="1326" spans="1:1" x14ac:dyDescent="0.75">
      <c r="A1326" s="2"/>
    </row>
    <row r="1327" spans="1:1" x14ac:dyDescent="0.75">
      <c r="A1327" s="2"/>
    </row>
    <row r="1328" spans="1:1" x14ac:dyDescent="0.75">
      <c r="A1328" s="2"/>
    </row>
    <row r="1329" spans="1:1" x14ac:dyDescent="0.75">
      <c r="A1329" s="2"/>
    </row>
    <row r="1330" spans="1:1" x14ac:dyDescent="0.75">
      <c r="A1330" s="2"/>
    </row>
    <row r="1331" spans="1:1" x14ac:dyDescent="0.75">
      <c r="A1331" s="2"/>
    </row>
    <row r="1332" spans="1:1" x14ac:dyDescent="0.75">
      <c r="A1332" s="2"/>
    </row>
    <row r="1333" spans="1:1" x14ac:dyDescent="0.75">
      <c r="A1333" s="2"/>
    </row>
    <row r="1334" spans="1:1" x14ac:dyDescent="0.75">
      <c r="A1334" s="2"/>
    </row>
    <row r="1335" spans="1:1" x14ac:dyDescent="0.75">
      <c r="A1335" s="2"/>
    </row>
    <row r="1336" spans="1:1" x14ac:dyDescent="0.75">
      <c r="A1336" s="2"/>
    </row>
    <row r="1337" spans="1:1" x14ac:dyDescent="0.75">
      <c r="A1337" s="2"/>
    </row>
    <row r="1338" spans="1:1" x14ac:dyDescent="0.75">
      <c r="A1338" s="2"/>
    </row>
    <row r="1339" spans="1:1" x14ac:dyDescent="0.75">
      <c r="A1339" s="2"/>
    </row>
    <row r="1340" spans="1:1" x14ac:dyDescent="0.75">
      <c r="A1340" s="2"/>
    </row>
    <row r="1341" spans="1:1" x14ac:dyDescent="0.75">
      <c r="A1341" s="2"/>
    </row>
    <row r="1342" spans="1:1" x14ac:dyDescent="0.75">
      <c r="A1342" s="2"/>
    </row>
    <row r="1343" spans="1:1" x14ac:dyDescent="0.75">
      <c r="A1343" s="2"/>
    </row>
    <row r="1344" spans="1:1" x14ac:dyDescent="0.75">
      <c r="A1344" s="2"/>
    </row>
    <row r="1345" spans="1:1" x14ac:dyDescent="0.75">
      <c r="A1345" s="2"/>
    </row>
    <row r="1346" spans="1:1" x14ac:dyDescent="0.75">
      <c r="A1346" s="2"/>
    </row>
    <row r="1347" spans="1:1" x14ac:dyDescent="0.75">
      <c r="A1347" s="2"/>
    </row>
    <row r="1348" spans="1:1" x14ac:dyDescent="0.75">
      <c r="A1348" s="2"/>
    </row>
    <row r="1349" spans="1:1" x14ac:dyDescent="0.75">
      <c r="A1349" s="2"/>
    </row>
    <row r="1350" spans="1:1" x14ac:dyDescent="0.75">
      <c r="A1350" s="2"/>
    </row>
    <row r="1351" spans="1:1" x14ac:dyDescent="0.75">
      <c r="A1351" s="2"/>
    </row>
    <row r="1352" spans="1:1" x14ac:dyDescent="0.75">
      <c r="A1352" s="2"/>
    </row>
    <row r="1353" spans="1:1" x14ac:dyDescent="0.75">
      <c r="A1353" s="2"/>
    </row>
    <row r="1354" spans="1:1" x14ac:dyDescent="0.75">
      <c r="A1354" s="2"/>
    </row>
    <row r="1355" spans="1:1" x14ac:dyDescent="0.75">
      <c r="A1355" s="2"/>
    </row>
    <row r="1356" spans="1:1" x14ac:dyDescent="0.75">
      <c r="A1356" s="2"/>
    </row>
    <row r="1357" spans="1:1" x14ac:dyDescent="0.75">
      <c r="A1357" s="2"/>
    </row>
    <row r="1358" spans="1:1" x14ac:dyDescent="0.75">
      <c r="A1358" s="2"/>
    </row>
    <row r="1359" spans="1:1" x14ac:dyDescent="0.75">
      <c r="A1359" s="2"/>
    </row>
    <row r="1360" spans="1:1" x14ac:dyDescent="0.75">
      <c r="A1360" s="2"/>
    </row>
    <row r="1361" spans="1:1" x14ac:dyDescent="0.75">
      <c r="A1361" s="2"/>
    </row>
    <row r="1362" spans="1:1" x14ac:dyDescent="0.75">
      <c r="A1362" s="2"/>
    </row>
    <row r="1363" spans="1:1" x14ac:dyDescent="0.75">
      <c r="A1363" s="2"/>
    </row>
    <row r="1364" spans="1:1" x14ac:dyDescent="0.75">
      <c r="A1364" s="2"/>
    </row>
    <row r="1365" spans="1:1" x14ac:dyDescent="0.75">
      <c r="A1365" s="2"/>
    </row>
    <row r="1366" spans="1:1" x14ac:dyDescent="0.75">
      <c r="A1366" s="2"/>
    </row>
    <row r="1367" spans="1:1" x14ac:dyDescent="0.75">
      <c r="A1367" s="2"/>
    </row>
    <row r="1368" spans="1:1" x14ac:dyDescent="0.75">
      <c r="A1368" s="2"/>
    </row>
    <row r="1369" spans="1:1" x14ac:dyDescent="0.75">
      <c r="A1369" s="2"/>
    </row>
    <row r="1370" spans="1:1" x14ac:dyDescent="0.75">
      <c r="A1370" s="2"/>
    </row>
    <row r="1371" spans="1:1" x14ac:dyDescent="0.75">
      <c r="A1371" s="2"/>
    </row>
    <row r="1372" spans="1:1" x14ac:dyDescent="0.75">
      <c r="A1372" s="2"/>
    </row>
    <row r="1373" spans="1:1" x14ac:dyDescent="0.75">
      <c r="A1373" s="2"/>
    </row>
    <row r="1374" spans="1:1" x14ac:dyDescent="0.75">
      <c r="A1374" s="2"/>
    </row>
    <row r="1375" spans="1:1" x14ac:dyDescent="0.75">
      <c r="A1375" s="2"/>
    </row>
    <row r="1376" spans="1:1" x14ac:dyDescent="0.75">
      <c r="A1376" s="2"/>
    </row>
    <row r="1377" spans="1:1" x14ac:dyDescent="0.75">
      <c r="A1377" s="2"/>
    </row>
    <row r="1378" spans="1:1" x14ac:dyDescent="0.75">
      <c r="A1378" s="2"/>
    </row>
    <row r="1379" spans="1:1" x14ac:dyDescent="0.75">
      <c r="A1379" s="2"/>
    </row>
    <row r="1380" spans="1:1" x14ac:dyDescent="0.75">
      <c r="A1380" s="2"/>
    </row>
    <row r="1381" spans="1:1" x14ac:dyDescent="0.75">
      <c r="A1381" s="2"/>
    </row>
    <row r="1382" spans="1:1" x14ac:dyDescent="0.75">
      <c r="A1382" s="2"/>
    </row>
    <row r="1383" spans="1:1" x14ac:dyDescent="0.75">
      <c r="A1383" s="2"/>
    </row>
    <row r="1384" spans="1:1" x14ac:dyDescent="0.75">
      <c r="A1384" s="2"/>
    </row>
    <row r="1385" spans="1:1" x14ac:dyDescent="0.75">
      <c r="A1385" s="2"/>
    </row>
    <row r="1386" spans="1:1" x14ac:dyDescent="0.75">
      <c r="A1386" s="2"/>
    </row>
    <row r="1387" spans="1:1" x14ac:dyDescent="0.75">
      <c r="A1387" s="2"/>
    </row>
    <row r="1388" spans="1:1" x14ac:dyDescent="0.75">
      <c r="A1388" s="2"/>
    </row>
    <row r="1389" spans="1:1" x14ac:dyDescent="0.75">
      <c r="A1389" s="2"/>
    </row>
    <row r="1390" spans="1:1" x14ac:dyDescent="0.75">
      <c r="A1390" s="2"/>
    </row>
    <row r="1391" spans="1:1" x14ac:dyDescent="0.75">
      <c r="A1391" s="2"/>
    </row>
    <row r="1392" spans="1:1" x14ac:dyDescent="0.75">
      <c r="A1392" s="2"/>
    </row>
    <row r="1393" spans="1:1" x14ac:dyDescent="0.75">
      <c r="A1393" s="2"/>
    </row>
    <row r="1394" spans="1:1" x14ac:dyDescent="0.75">
      <c r="A1394" s="2"/>
    </row>
    <row r="1395" spans="1:1" x14ac:dyDescent="0.75">
      <c r="A1395" s="2"/>
    </row>
    <row r="1396" spans="1:1" x14ac:dyDescent="0.75">
      <c r="A1396" s="2"/>
    </row>
    <row r="1397" spans="1:1" x14ac:dyDescent="0.75">
      <c r="A1397" s="2"/>
    </row>
    <row r="1398" spans="1:1" x14ac:dyDescent="0.75">
      <c r="A1398" s="2"/>
    </row>
    <row r="1399" spans="1:1" x14ac:dyDescent="0.75">
      <c r="A1399" s="2"/>
    </row>
    <row r="1400" spans="1:1" x14ac:dyDescent="0.75">
      <c r="A1400" s="2"/>
    </row>
    <row r="1401" spans="1:1" x14ac:dyDescent="0.75">
      <c r="A1401" s="2"/>
    </row>
    <row r="1402" spans="1:1" x14ac:dyDescent="0.75">
      <c r="A1402" s="2"/>
    </row>
    <row r="1403" spans="1:1" x14ac:dyDescent="0.75">
      <c r="A1403" s="2"/>
    </row>
    <row r="1404" spans="1:1" x14ac:dyDescent="0.75">
      <c r="A1404" s="2"/>
    </row>
    <row r="1405" spans="1:1" x14ac:dyDescent="0.75">
      <c r="A1405" s="2"/>
    </row>
    <row r="1406" spans="1:1" x14ac:dyDescent="0.75">
      <c r="A1406" s="2"/>
    </row>
    <row r="1407" spans="1:1" x14ac:dyDescent="0.75">
      <c r="A1407" s="2"/>
    </row>
    <row r="1408" spans="1:1" x14ac:dyDescent="0.75">
      <c r="A1408" s="2"/>
    </row>
    <row r="1409" spans="1:1" x14ac:dyDescent="0.75">
      <c r="A1409" s="2"/>
    </row>
    <row r="1410" spans="1:1" x14ac:dyDescent="0.75">
      <c r="A1410" s="2"/>
    </row>
    <row r="1411" spans="1:1" x14ac:dyDescent="0.75">
      <c r="A1411" s="2"/>
    </row>
    <row r="1412" spans="1:1" x14ac:dyDescent="0.75">
      <c r="A1412" s="2"/>
    </row>
    <row r="1413" spans="1:1" x14ac:dyDescent="0.75">
      <c r="A1413" s="2"/>
    </row>
    <row r="1414" spans="1:1" x14ac:dyDescent="0.75">
      <c r="A1414" s="2"/>
    </row>
    <row r="1415" spans="1:1" x14ac:dyDescent="0.75">
      <c r="A1415" s="2"/>
    </row>
    <row r="1416" spans="1:1" x14ac:dyDescent="0.75">
      <c r="A1416" s="2"/>
    </row>
    <row r="1417" spans="1:1" x14ac:dyDescent="0.75">
      <c r="A1417" s="2"/>
    </row>
    <row r="1418" spans="1:1" x14ac:dyDescent="0.75">
      <c r="A1418" s="2"/>
    </row>
    <row r="1419" spans="1:1" x14ac:dyDescent="0.75">
      <c r="A1419" s="2"/>
    </row>
    <row r="1420" spans="1:1" x14ac:dyDescent="0.75">
      <c r="A1420" s="2"/>
    </row>
    <row r="1421" spans="1:1" x14ac:dyDescent="0.75">
      <c r="A1421" s="2"/>
    </row>
    <row r="1422" spans="1:1" x14ac:dyDescent="0.75">
      <c r="A1422" s="2"/>
    </row>
    <row r="1423" spans="1:1" x14ac:dyDescent="0.75">
      <c r="A1423" s="2"/>
    </row>
    <row r="1424" spans="1:1" x14ac:dyDescent="0.75">
      <c r="A1424" s="2"/>
    </row>
    <row r="1425" spans="1:1" x14ac:dyDescent="0.75">
      <c r="A1425" s="2"/>
    </row>
    <row r="1426" spans="1:1" x14ac:dyDescent="0.75">
      <c r="A1426" s="2"/>
    </row>
    <row r="1427" spans="1:1" x14ac:dyDescent="0.75">
      <c r="A1427" s="2"/>
    </row>
    <row r="1428" spans="1:1" x14ac:dyDescent="0.75">
      <c r="A1428" s="2"/>
    </row>
    <row r="1429" spans="1:1" x14ac:dyDescent="0.75">
      <c r="A1429" s="2"/>
    </row>
    <row r="1430" spans="1:1" x14ac:dyDescent="0.75">
      <c r="A1430" s="2"/>
    </row>
    <row r="1431" spans="1:1" x14ac:dyDescent="0.75">
      <c r="A1431" s="2"/>
    </row>
    <row r="1432" spans="1:1" x14ac:dyDescent="0.75">
      <c r="A1432" s="2"/>
    </row>
    <row r="1433" spans="1:1" x14ac:dyDescent="0.75">
      <c r="A1433" s="2"/>
    </row>
    <row r="1434" spans="1:1" x14ac:dyDescent="0.75">
      <c r="A1434" s="2"/>
    </row>
    <row r="1435" spans="1:1" x14ac:dyDescent="0.75">
      <c r="A1435" s="2"/>
    </row>
    <row r="1436" spans="1:1" x14ac:dyDescent="0.75">
      <c r="A1436" s="2"/>
    </row>
    <row r="1437" spans="1:1" x14ac:dyDescent="0.75">
      <c r="A1437" s="2"/>
    </row>
    <row r="1438" spans="1:1" x14ac:dyDescent="0.75">
      <c r="A1438" s="2"/>
    </row>
    <row r="1439" spans="1:1" x14ac:dyDescent="0.75">
      <c r="A1439" s="2"/>
    </row>
    <row r="1440" spans="1:1" x14ac:dyDescent="0.75">
      <c r="A1440" s="2"/>
    </row>
    <row r="1441" spans="1:1" x14ac:dyDescent="0.75">
      <c r="A1441" s="2"/>
    </row>
    <row r="1442" spans="1:1" x14ac:dyDescent="0.75">
      <c r="A1442" s="2"/>
    </row>
    <row r="1443" spans="1:1" x14ac:dyDescent="0.75">
      <c r="A1443" s="2"/>
    </row>
    <row r="1444" spans="1:1" x14ac:dyDescent="0.75">
      <c r="A1444" s="2"/>
    </row>
    <row r="1445" spans="1:1" x14ac:dyDescent="0.75">
      <c r="A1445" s="2"/>
    </row>
    <row r="1446" spans="1:1" x14ac:dyDescent="0.75">
      <c r="A1446" s="2"/>
    </row>
    <row r="1447" spans="1:1" x14ac:dyDescent="0.75">
      <c r="A1447" s="2"/>
    </row>
    <row r="1448" spans="1:1" x14ac:dyDescent="0.75">
      <c r="A1448" s="2"/>
    </row>
    <row r="1449" spans="1:1" x14ac:dyDescent="0.75">
      <c r="A1449" s="2"/>
    </row>
    <row r="1450" spans="1:1" x14ac:dyDescent="0.75">
      <c r="A145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1:H112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9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9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9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9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9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9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9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9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9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9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9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9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9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9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9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9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9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9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9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9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9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9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9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9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9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9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9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9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9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9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9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9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9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9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9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9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9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9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9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9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9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9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9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9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9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9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9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9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9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9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9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9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9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9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9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9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9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9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9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9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9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9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9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9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9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9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9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9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9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9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9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9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9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9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9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9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9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9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9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9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9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9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9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9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9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9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9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9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9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9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9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9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9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9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9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9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9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9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9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9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9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9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9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9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9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9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9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9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9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9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9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9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9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9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9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9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9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9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9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9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9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9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9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9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9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9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9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9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9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9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9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9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9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9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9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9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9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9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9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9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9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9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9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9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9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9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9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9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9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9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9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9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9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9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9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9">
        <v>0</v>
      </c>
    </row>
    <row r="158" spans="1:8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9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9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9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9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9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9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9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9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9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9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9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9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9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9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9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9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9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9">
        <v>0</v>
      </c>
    </row>
    <row r="176" spans="1:8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9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9">
        <v>0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9">
        <v>0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9">
        <v>0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9">
        <v>0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9">
        <v>0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9">
        <v>0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9">
        <v>0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9">
        <v>0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9">
        <v>0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9">
        <v>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9">
        <v>0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9">
        <v>0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9">
        <v>0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9">
        <v>0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9">
        <v>0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9">
        <v>0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9">
        <v>0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9">
        <v>0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9">
        <v>0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9">
        <v>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9">
        <v>0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9">
        <v>0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9">
        <v>0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9">
        <v>0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9">
        <v>0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9">
        <v>0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9">
        <v>0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9">
        <v>0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9">
        <v>0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9">
        <v>0</v>
      </c>
    </row>
    <row r="207" spans="1:8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9">
        <v>0</v>
      </c>
    </row>
    <row r="208" spans="1:8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9">
        <v>0</v>
      </c>
    </row>
    <row r="209" spans="1:8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9">
        <v>0</v>
      </c>
    </row>
    <row r="210" spans="1:8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9">
        <v>0</v>
      </c>
    </row>
    <row r="211" spans="1:8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9">
        <v>0</v>
      </c>
    </row>
    <row r="212" spans="1:8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9">
        <v>0</v>
      </c>
    </row>
    <row r="213" spans="1:8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9">
        <v>0</v>
      </c>
    </row>
    <row r="214" spans="1:8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9">
        <v>0</v>
      </c>
    </row>
    <row r="215" spans="1:8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9">
        <v>0</v>
      </c>
    </row>
    <row r="216" spans="1:8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9">
        <v>0</v>
      </c>
    </row>
    <row r="217" spans="1:8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9">
        <v>0</v>
      </c>
    </row>
    <row r="218" spans="1:8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9">
        <v>0</v>
      </c>
    </row>
    <row r="219" spans="1:8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9">
        <v>0</v>
      </c>
    </row>
    <row r="220" spans="1:8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9">
        <v>0</v>
      </c>
    </row>
    <row r="221" spans="1:8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9">
        <v>0</v>
      </c>
    </row>
    <row r="222" spans="1:8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9">
        <v>0</v>
      </c>
    </row>
    <row r="223" spans="1:8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9">
        <v>0</v>
      </c>
    </row>
    <row r="224" spans="1:8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9">
        <v>0</v>
      </c>
    </row>
    <row r="225" spans="1:8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9">
        <v>0</v>
      </c>
    </row>
    <row r="226" spans="1:8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9">
        <v>0</v>
      </c>
    </row>
    <row r="227" spans="1:8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9">
        <v>0</v>
      </c>
    </row>
    <row r="228" spans="1:8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9">
        <v>0</v>
      </c>
    </row>
    <row r="229" spans="1:8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9">
        <v>0</v>
      </c>
    </row>
    <row r="230" spans="1:8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9">
        <v>0</v>
      </c>
    </row>
    <row r="231" spans="1:8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9">
        <v>0</v>
      </c>
    </row>
    <row r="232" spans="1:8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9">
        <v>0</v>
      </c>
    </row>
    <row r="233" spans="1:8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9">
        <v>0</v>
      </c>
    </row>
    <row r="234" spans="1:8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9">
        <v>0</v>
      </c>
    </row>
    <row r="235" spans="1:8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9">
        <v>0</v>
      </c>
    </row>
    <row r="236" spans="1:8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9">
        <v>0</v>
      </c>
    </row>
    <row r="237" spans="1:8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9">
        <v>0</v>
      </c>
    </row>
    <row r="238" spans="1:8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9">
        <v>0</v>
      </c>
    </row>
    <row r="239" spans="1:8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9">
        <v>0</v>
      </c>
    </row>
    <row r="240" spans="1:8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9">
        <v>0</v>
      </c>
    </row>
    <row r="241" spans="1:8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9">
        <v>0</v>
      </c>
    </row>
    <row r="242" spans="1:8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9">
        <v>0</v>
      </c>
    </row>
    <row r="243" spans="1:8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9">
        <v>0</v>
      </c>
    </row>
    <row r="244" spans="1:8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9">
        <v>0</v>
      </c>
    </row>
    <row r="245" spans="1:8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9">
        <v>0</v>
      </c>
    </row>
    <row r="246" spans="1:8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9">
        <v>0</v>
      </c>
    </row>
    <row r="247" spans="1:8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9">
        <v>0</v>
      </c>
    </row>
    <row r="248" spans="1:8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9">
        <v>0</v>
      </c>
    </row>
    <row r="249" spans="1:8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9">
        <v>0</v>
      </c>
    </row>
    <row r="250" spans="1:8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9">
        <v>0</v>
      </c>
    </row>
    <row r="251" spans="1:8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9">
        <v>0</v>
      </c>
    </row>
    <row r="252" spans="1:8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9">
        <v>0</v>
      </c>
    </row>
    <row r="253" spans="1:8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9">
        <v>0</v>
      </c>
    </row>
    <row r="254" spans="1:8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9">
        <v>0</v>
      </c>
    </row>
    <row r="255" spans="1:8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9">
        <v>0</v>
      </c>
    </row>
    <row r="256" spans="1:8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9">
        <v>0</v>
      </c>
    </row>
    <row r="257" spans="1:8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9">
        <v>0</v>
      </c>
    </row>
    <row r="258" spans="1:8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9">
        <v>0</v>
      </c>
    </row>
    <row r="259" spans="1:8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9">
        <v>0</v>
      </c>
    </row>
    <row r="260" spans="1:8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9">
        <v>0</v>
      </c>
    </row>
    <row r="261" spans="1:8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9">
        <v>0</v>
      </c>
    </row>
    <row r="262" spans="1:8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9">
        <v>0</v>
      </c>
    </row>
    <row r="263" spans="1:8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9">
        <v>0</v>
      </c>
    </row>
    <row r="264" spans="1:8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9">
        <v>0</v>
      </c>
    </row>
    <row r="265" spans="1:8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9">
        <v>0</v>
      </c>
    </row>
    <row r="266" spans="1:8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9">
        <v>0</v>
      </c>
    </row>
    <row r="267" spans="1:8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9">
        <v>0</v>
      </c>
    </row>
    <row r="268" spans="1:8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9">
        <v>0</v>
      </c>
    </row>
    <row r="269" spans="1:8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9">
        <v>0</v>
      </c>
    </row>
    <row r="270" spans="1:8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9">
        <v>0</v>
      </c>
    </row>
    <row r="271" spans="1:8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9">
        <v>0</v>
      </c>
    </row>
    <row r="272" spans="1:8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9">
        <v>0</v>
      </c>
    </row>
    <row r="273" spans="1:8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9">
        <v>0</v>
      </c>
    </row>
    <row r="274" spans="1:8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9">
        <v>0</v>
      </c>
    </row>
    <row r="275" spans="1:8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9">
        <v>0</v>
      </c>
    </row>
    <row r="276" spans="1:8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9">
        <v>0</v>
      </c>
    </row>
    <row r="277" spans="1:8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9">
        <v>0</v>
      </c>
    </row>
    <row r="278" spans="1:8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9">
        <v>0</v>
      </c>
    </row>
    <row r="279" spans="1:8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9">
        <v>0</v>
      </c>
    </row>
    <row r="280" spans="1:8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9">
        <v>0</v>
      </c>
    </row>
    <row r="281" spans="1:8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9">
        <v>0</v>
      </c>
    </row>
    <row r="282" spans="1:8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9">
        <v>0</v>
      </c>
    </row>
    <row r="283" spans="1:8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9">
        <v>0</v>
      </c>
    </row>
    <row r="284" spans="1:8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9">
        <v>0</v>
      </c>
    </row>
    <row r="285" spans="1:8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9">
        <v>0</v>
      </c>
    </row>
    <row r="286" spans="1:8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9">
        <v>0</v>
      </c>
    </row>
    <row r="287" spans="1:8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9">
        <v>0</v>
      </c>
    </row>
    <row r="288" spans="1:8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9">
        <v>0</v>
      </c>
    </row>
    <row r="289" spans="1:8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9">
        <v>0</v>
      </c>
    </row>
    <row r="290" spans="1:8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9">
        <v>0</v>
      </c>
    </row>
    <row r="291" spans="1:8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9">
        <v>0</v>
      </c>
    </row>
    <row r="292" spans="1:8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9">
        <v>0</v>
      </c>
    </row>
    <row r="293" spans="1:8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9">
        <v>0</v>
      </c>
    </row>
    <row r="294" spans="1:8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9">
        <v>0</v>
      </c>
    </row>
    <row r="295" spans="1:8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9">
        <v>0</v>
      </c>
    </row>
    <row r="296" spans="1:8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9">
        <v>0</v>
      </c>
    </row>
    <row r="297" spans="1:8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9">
        <v>0</v>
      </c>
    </row>
    <row r="298" spans="1:8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9">
        <v>0</v>
      </c>
    </row>
    <row r="299" spans="1:8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9">
        <v>0</v>
      </c>
    </row>
    <row r="300" spans="1:8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9">
        <v>0</v>
      </c>
    </row>
    <row r="301" spans="1:8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9">
        <v>0</v>
      </c>
    </row>
    <row r="302" spans="1:8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9">
        <v>0</v>
      </c>
    </row>
    <row r="303" spans="1:8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9">
        <v>0</v>
      </c>
    </row>
    <row r="304" spans="1:8" x14ac:dyDescent="0.75">
      <c r="A304" s="2">
        <v>42672</v>
      </c>
      <c r="B304" s="12">
        <v>0</v>
      </c>
      <c r="C304" s="12">
        <v>0</v>
      </c>
      <c r="D304" s="12">
        <v>0</v>
      </c>
      <c r="E304" s="12">
        <v>0</v>
      </c>
      <c r="F304" s="12">
        <v>0</v>
      </c>
      <c r="G304" s="12">
        <v>0</v>
      </c>
      <c r="H304" s="9">
        <v>0</v>
      </c>
    </row>
    <row r="305" spans="1:8" x14ac:dyDescent="0.75">
      <c r="A305" s="2">
        <v>42673</v>
      </c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9">
        <v>0</v>
      </c>
    </row>
    <row r="306" spans="1:8" x14ac:dyDescent="0.75">
      <c r="A306" s="2">
        <v>42674</v>
      </c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9">
        <v>0</v>
      </c>
    </row>
    <row r="307" spans="1:8" x14ac:dyDescent="0.75">
      <c r="A307" s="2">
        <v>42675</v>
      </c>
      <c r="B307" s="12">
        <v>0</v>
      </c>
      <c r="C307" s="12">
        <v>0</v>
      </c>
      <c r="D307" s="12">
        <v>0</v>
      </c>
      <c r="E307" s="12">
        <v>0</v>
      </c>
      <c r="F307" s="12">
        <v>0</v>
      </c>
      <c r="G307" s="12">
        <v>0</v>
      </c>
      <c r="H307" s="9">
        <v>0</v>
      </c>
    </row>
    <row r="308" spans="1:8" x14ac:dyDescent="0.75">
      <c r="A308" s="2">
        <v>42676</v>
      </c>
      <c r="B308" s="12">
        <v>0</v>
      </c>
      <c r="C308" s="12">
        <v>0</v>
      </c>
      <c r="D308" s="12">
        <v>0</v>
      </c>
      <c r="E308" s="12">
        <v>0</v>
      </c>
      <c r="F308" s="12">
        <v>0</v>
      </c>
      <c r="G308" s="12">
        <v>0</v>
      </c>
      <c r="H308" s="9">
        <v>0</v>
      </c>
    </row>
    <row r="309" spans="1:8" x14ac:dyDescent="0.75">
      <c r="A309" s="2">
        <v>42677</v>
      </c>
      <c r="B309" s="12">
        <v>0</v>
      </c>
      <c r="C309" s="12">
        <v>0</v>
      </c>
      <c r="D309" s="12">
        <v>0</v>
      </c>
      <c r="E309" s="12">
        <v>0</v>
      </c>
      <c r="F309" s="12">
        <v>0</v>
      </c>
      <c r="G309" s="12">
        <v>0</v>
      </c>
      <c r="H309" s="9">
        <v>0</v>
      </c>
    </row>
    <row r="310" spans="1:8" x14ac:dyDescent="0.75">
      <c r="A310" s="2">
        <v>42678</v>
      </c>
      <c r="B310" s="12">
        <v>0</v>
      </c>
      <c r="C310" s="12">
        <v>0</v>
      </c>
      <c r="D310" s="12">
        <v>0</v>
      </c>
      <c r="E310" s="12">
        <v>0</v>
      </c>
      <c r="F310" s="12">
        <v>0</v>
      </c>
      <c r="G310" s="12">
        <v>0</v>
      </c>
      <c r="H310" s="9">
        <v>0</v>
      </c>
    </row>
    <row r="311" spans="1:8" x14ac:dyDescent="0.75">
      <c r="A311" s="2">
        <v>42679</v>
      </c>
      <c r="B311" s="12">
        <v>0</v>
      </c>
      <c r="C311" s="12">
        <v>0</v>
      </c>
      <c r="D311" s="12">
        <v>0</v>
      </c>
      <c r="E311" s="12">
        <v>0</v>
      </c>
      <c r="F311" s="12">
        <v>0</v>
      </c>
      <c r="G311" s="12">
        <v>0</v>
      </c>
      <c r="H311" s="9">
        <v>0</v>
      </c>
    </row>
    <row r="312" spans="1:8" x14ac:dyDescent="0.75">
      <c r="A312" s="2">
        <v>42680</v>
      </c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9">
        <v>0</v>
      </c>
    </row>
    <row r="313" spans="1:8" x14ac:dyDescent="0.75">
      <c r="A313" s="2">
        <v>42681</v>
      </c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9">
        <v>0</v>
      </c>
    </row>
    <row r="314" spans="1:8" x14ac:dyDescent="0.75">
      <c r="A314" s="2">
        <v>42682</v>
      </c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9">
        <v>0</v>
      </c>
    </row>
    <row r="315" spans="1:8" x14ac:dyDescent="0.75">
      <c r="A315" s="2">
        <v>42683</v>
      </c>
      <c r="B315" s="12">
        <v>0</v>
      </c>
      <c r="C315" s="12">
        <v>0</v>
      </c>
      <c r="D315" s="12">
        <v>0</v>
      </c>
      <c r="E315" s="12">
        <v>0</v>
      </c>
      <c r="F315" s="12">
        <v>0</v>
      </c>
      <c r="G315" s="12">
        <v>0</v>
      </c>
      <c r="H315" s="9">
        <v>0</v>
      </c>
    </row>
    <row r="316" spans="1:8" x14ac:dyDescent="0.75">
      <c r="A316" s="2">
        <v>42684</v>
      </c>
      <c r="B316" s="12">
        <v>0</v>
      </c>
      <c r="C316" s="12">
        <v>0</v>
      </c>
      <c r="D316" s="12">
        <v>0</v>
      </c>
      <c r="E316" s="12">
        <v>0</v>
      </c>
      <c r="F316" s="12">
        <v>0</v>
      </c>
      <c r="G316" s="12">
        <v>0</v>
      </c>
      <c r="H316" s="9">
        <v>0</v>
      </c>
    </row>
    <row r="317" spans="1:8" x14ac:dyDescent="0.75">
      <c r="A317" s="2">
        <v>42685</v>
      </c>
      <c r="B317" s="12">
        <v>0</v>
      </c>
      <c r="C317" s="12">
        <v>0</v>
      </c>
      <c r="D317" s="12">
        <v>0</v>
      </c>
      <c r="E317" s="12">
        <v>0</v>
      </c>
      <c r="F317" s="12">
        <v>0</v>
      </c>
      <c r="G317" s="12">
        <v>0</v>
      </c>
      <c r="H317" s="9">
        <v>0</v>
      </c>
    </row>
    <row r="318" spans="1:8" x14ac:dyDescent="0.75">
      <c r="A318" s="2">
        <v>42686</v>
      </c>
      <c r="B318" s="12">
        <v>0</v>
      </c>
      <c r="C318" s="12">
        <v>0</v>
      </c>
      <c r="D318" s="12">
        <v>0</v>
      </c>
      <c r="E318" s="12">
        <v>0</v>
      </c>
      <c r="F318" s="12">
        <v>0</v>
      </c>
      <c r="G318" s="12">
        <v>0</v>
      </c>
      <c r="H318" s="9">
        <v>0</v>
      </c>
    </row>
    <row r="319" spans="1:8" x14ac:dyDescent="0.75">
      <c r="A319" s="2">
        <v>42687</v>
      </c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9">
        <v>0</v>
      </c>
    </row>
    <row r="320" spans="1:8" x14ac:dyDescent="0.75">
      <c r="A320" s="2">
        <v>42688</v>
      </c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9">
        <v>0</v>
      </c>
    </row>
    <row r="321" spans="1:8" x14ac:dyDescent="0.75">
      <c r="A321" s="2">
        <v>42689</v>
      </c>
      <c r="B321" s="12">
        <v>0</v>
      </c>
      <c r="C321" s="12">
        <v>0</v>
      </c>
      <c r="D321" s="12">
        <v>0</v>
      </c>
      <c r="E321" s="12">
        <v>0</v>
      </c>
      <c r="F321" s="12">
        <v>0</v>
      </c>
      <c r="G321" s="12">
        <v>0</v>
      </c>
      <c r="H321" s="9">
        <v>0</v>
      </c>
    </row>
    <row r="322" spans="1:8" x14ac:dyDescent="0.75">
      <c r="A322" s="2">
        <v>42690</v>
      </c>
      <c r="B322" s="12">
        <v>0</v>
      </c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9">
        <v>0</v>
      </c>
    </row>
    <row r="323" spans="1:8" x14ac:dyDescent="0.75">
      <c r="A323" s="2">
        <v>42691</v>
      </c>
      <c r="B323" s="12">
        <v>0</v>
      </c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9">
        <v>0</v>
      </c>
    </row>
    <row r="324" spans="1:8" x14ac:dyDescent="0.75">
      <c r="A324" s="2">
        <v>42692</v>
      </c>
      <c r="B324" s="12">
        <v>0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9">
        <v>0</v>
      </c>
    </row>
    <row r="325" spans="1:8" x14ac:dyDescent="0.75">
      <c r="A325" s="2">
        <v>42693</v>
      </c>
      <c r="B325" s="12">
        <v>0</v>
      </c>
      <c r="C325" s="12">
        <v>0</v>
      </c>
      <c r="D325" s="12">
        <v>0</v>
      </c>
      <c r="E325" s="12">
        <v>0</v>
      </c>
      <c r="F325" s="12">
        <v>0</v>
      </c>
      <c r="G325" s="12">
        <v>0</v>
      </c>
      <c r="H325" s="9">
        <v>0</v>
      </c>
    </row>
    <row r="326" spans="1:8" x14ac:dyDescent="0.75">
      <c r="A326" s="2">
        <v>42694</v>
      </c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9">
        <v>0</v>
      </c>
    </row>
    <row r="327" spans="1:8" x14ac:dyDescent="0.75">
      <c r="A327" s="2">
        <v>42695</v>
      </c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9">
        <v>0</v>
      </c>
    </row>
    <row r="328" spans="1:8" x14ac:dyDescent="0.75">
      <c r="A328" s="2">
        <v>42696</v>
      </c>
      <c r="B328" s="12">
        <v>0</v>
      </c>
      <c r="C328" s="12">
        <v>0</v>
      </c>
      <c r="D328" s="12">
        <v>0</v>
      </c>
      <c r="E328" s="12">
        <v>0</v>
      </c>
      <c r="F328" s="12">
        <v>0</v>
      </c>
      <c r="G328" s="12">
        <v>0</v>
      </c>
      <c r="H328" s="9">
        <v>0</v>
      </c>
    </row>
    <row r="329" spans="1:8" x14ac:dyDescent="0.75">
      <c r="A329" s="2">
        <v>42697</v>
      </c>
      <c r="B329" s="12">
        <v>0</v>
      </c>
      <c r="C329" s="12">
        <v>0</v>
      </c>
      <c r="D329" s="12">
        <v>0</v>
      </c>
      <c r="E329" s="12">
        <v>0</v>
      </c>
      <c r="F329" s="12">
        <v>0</v>
      </c>
      <c r="G329" s="12">
        <v>0</v>
      </c>
      <c r="H329" s="9">
        <v>0</v>
      </c>
    </row>
    <row r="330" spans="1:8" x14ac:dyDescent="0.75">
      <c r="A330" s="2">
        <v>42698</v>
      </c>
      <c r="B330" s="12">
        <v>0</v>
      </c>
      <c r="C330" s="12">
        <v>0</v>
      </c>
      <c r="D330" s="12">
        <v>0</v>
      </c>
      <c r="E330" s="12">
        <v>0</v>
      </c>
      <c r="F330" s="12">
        <v>0</v>
      </c>
      <c r="G330" s="12">
        <v>0</v>
      </c>
      <c r="H330" s="9">
        <v>0</v>
      </c>
    </row>
    <row r="331" spans="1:8" x14ac:dyDescent="0.75">
      <c r="A331" s="2">
        <v>42699</v>
      </c>
      <c r="B331" s="12">
        <v>0</v>
      </c>
      <c r="C331" s="12">
        <v>0</v>
      </c>
      <c r="D331" s="12">
        <v>0</v>
      </c>
      <c r="E331" s="12">
        <v>0</v>
      </c>
      <c r="F331" s="12">
        <v>0</v>
      </c>
      <c r="G331" s="12">
        <v>0</v>
      </c>
      <c r="H331" s="9">
        <v>0</v>
      </c>
    </row>
    <row r="332" spans="1:8" x14ac:dyDescent="0.75">
      <c r="A332" s="2">
        <v>42700</v>
      </c>
      <c r="B332" s="12">
        <v>0</v>
      </c>
      <c r="C332" s="12">
        <v>0</v>
      </c>
      <c r="D332" s="12">
        <v>0</v>
      </c>
      <c r="E332" s="12">
        <v>0</v>
      </c>
      <c r="F332" s="12">
        <v>0</v>
      </c>
      <c r="G332" s="12">
        <v>0</v>
      </c>
      <c r="H332" s="9">
        <v>0</v>
      </c>
    </row>
    <row r="333" spans="1:8" x14ac:dyDescent="0.75">
      <c r="A333" s="2">
        <v>42701</v>
      </c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9">
        <v>0</v>
      </c>
    </row>
    <row r="334" spans="1:8" x14ac:dyDescent="0.75">
      <c r="A334" s="2">
        <v>42702</v>
      </c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9">
        <v>0</v>
      </c>
    </row>
    <row r="335" spans="1:8" x14ac:dyDescent="0.75">
      <c r="A335" s="2">
        <v>42703</v>
      </c>
      <c r="B335" s="12">
        <v>0</v>
      </c>
      <c r="C335" s="12">
        <v>0</v>
      </c>
      <c r="D335" s="12">
        <v>0</v>
      </c>
      <c r="E335" s="12">
        <v>0</v>
      </c>
      <c r="F335" s="12">
        <v>0</v>
      </c>
      <c r="G335" s="12">
        <v>0</v>
      </c>
      <c r="H335" s="9">
        <v>0</v>
      </c>
    </row>
    <row r="336" spans="1:8" x14ac:dyDescent="0.75">
      <c r="A336" s="2">
        <v>42704</v>
      </c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9">
        <v>0</v>
      </c>
    </row>
    <row r="337" spans="1:8" x14ac:dyDescent="0.75">
      <c r="A337" s="2">
        <v>42705</v>
      </c>
      <c r="B337" s="12">
        <v>0</v>
      </c>
      <c r="C337" s="12">
        <v>0</v>
      </c>
      <c r="D337" s="12">
        <v>0</v>
      </c>
      <c r="E337" s="12">
        <v>0</v>
      </c>
      <c r="F337" s="12">
        <v>0</v>
      </c>
      <c r="G337" s="12">
        <v>0</v>
      </c>
      <c r="H337" s="9">
        <v>0</v>
      </c>
    </row>
    <row r="338" spans="1:8" x14ac:dyDescent="0.75">
      <c r="A338" s="2">
        <v>42706</v>
      </c>
      <c r="B338" s="12">
        <v>0</v>
      </c>
      <c r="C338" s="12">
        <v>0</v>
      </c>
      <c r="D338" s="12">
        <v>0</v>
      </c>
      <c r="E338" s="12">
        <v>0</v>
      </c>
      <c r="F338" s="12">
        <v>0</v>
      </c>
      <c r="G338" s="12">
        <v>0</v>
      </c>
      <c r="H338" s="9">
        <v>0</v>
      </c>
    </row>
    <row r="339" spans="1:8" x14ac:dyDescent="0.75">
      <c r="A339" s="2">
        <v>42707</v>
      </c>
      <c r="B339" s="12">
        <v>0</v>
      </c>
      <c r="C339" s="12">
        <v>0</v>
      </c>
      <c r="D339" s="12">
        <v>0</v>
      </c>
      <c r="E339" s="12">
        <v>0</v>
      </c>
      <c r="F339" s="12">
        <v>0</v>
      </c>
      <c r="G339" s="12">
        <v>0</v>
      </c>
      <c r="H339" s="9">
        <v>0</v>
      </c>
    </row>
    <row r="340" spans="1:8" x14ac:dyDescent="0.75">
      <c r="A340" s="2">
        <v>42708</v>
      </c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9">
        <v>0</v>
      </c>
    </row>
    <row r="341" spans="1:8" x14ac:dyDescent="0.75">
      <c r="A341" s="2">
        <v>42709</v>
      </c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9">
        <v>0</v>
      </c>
    </row>
    <row r="342" spans="1:8" x14ac:dyDescent="0.75">
      <c r="A342" s="2">
        <v>42710</v>
      </c>
      <c r="B342" s="12">
        <v>0</v>
      </c>
      <c r="C342" s="12">
        <v>0</v>
      </c>
      <c r="D342" s="12">
        <v>0</v>
      </c>
      <c r="E342" s="12">
        <v>0</v>
      </c>
      <c r="F342" s="12">
        <v>0</v>
      </c>
      <c r="G342" s="12">
        <v>0</v>
      </c>
      <c r="H342" s="9">
        <v>0</v>
      </c>
    </row>
    <row r="343" spans="1:8" x14ac:dyDescent="0.75">
      <c r="A343" s="2">
        <v>42711</v>
      </c>
      <c r="B343" s="12">
        <v>0</v>
      </c>
      <c r="C343" s="12">
        <v>0</v>
      </c>
      <c r="D343" s="12">
        <v>0</v>
      </c>
      <c r="E343" s="12">
        <v>0</v>
      </c>
      <c r="F343" s="12">
        <v>0</v>
      </c>
      <c r="G343" s="12">
        <v>0</v>
      </c>
      <c r="H343" s="9">
        <v>0</v>
      </c>
    </row>
    <row r="344" spans="1:8" x14ac:dyDescent="0.75">
      <c r="A344" s="2">
        <v>42712</v>
      </c>
      <c r="B344" s="12">
        <v>0</v>
      </c>
      <c r="C344" s="12">
        <v>0</v>
      </c>
      <c r="D344" s="12">
        <v>0</v>
      </c>
      <c r="E344" s="12">
        <v>0</v>
      </c>
      <c r="F344" s="12">
        <v>0</v>
      </c>
      <c r="G344" s="12">
        <v>0</v>
      </c>
      <c r="H344" s="9">
        <v>0</v>
      </c>
    </row>
    <row r="345" spans="1:8" x14ac:dyDescent="0.75">
      <c r="A345" s="2">
        <v>42713</v>
      </c>
      <c r="B345" s="12">
        <v>0</v>
      </c>
      <c r="C345" s="12">
        <v>0</v>
      </c>
      <c r="D345" s="12">
        <v>0</v>
      </c>
      <c r="E345" s="12">
        <v>0</v>
      </c>
      <c r="F345" s="12">
        <v>0</v>
      </c>
      <c r="G345" s="12">
        <v>0</v>
      </c>
      <c r="H345" s="9">
        <v>0</v>
      </c>
    </row>
    <row r="346" spans="1:8" x14ac:dyDescent="0.75">
      <c r="A346" s="2">
        <v>42714</v>
      </c>
      <c r="B346" s="12">
        <v>0</v>
      </c>
      <c r="C346" s="12">
        <v>0</v>
      </c>
      <c r="D346" s="12">
        <v>0</v>
      </c>
      <c r="E346" s="12">
        <v>0</v>
      </c>
      <c r="F346" s="12">
        <v>0</v>
      </c>
      <c r="G346" s="12">
        <v>0</v>
      </c>
      <c r="H346" s="9">
        <v>0</v>
      </c>
    </row>
    <row r="347" spans="1:8" x14ac:dyDescent="0.75">
      <c r="A347" s="2">
        <v>42715</v>
      </c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9">
        <v>0</v>
      </c>
    </row>
    <row r="348" spans="1:8" x14ac:dyDescent="0.75">
      <c r="A348" s="2">
        <v>42716</v>
      </c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9">
        <v>0</v>
      </c>
    </row>
    <row r="349" spans="1:8" x14ac:dyDescent="0.75">
      <c r="A349" s="2">
        <v>42717</v>
      </c>
      <c r="B349" s="12">
        <v>0</v>
      </c>
      <c r="C349" s="12">
        <v>0</v>
      </c>
      <c r="D349" s="12">
        <v>0</v>
      </c>
      <c r="E349" s="12">
        <v>0</v>
      </c>
      <c r="F349" s="12">
        <v>0</v>
      </c>
      <c r="G349" s="12">
        <v>0</v>
      </c>
      <c r="H349" s="9">
        <v>0</v>
      </c>
    </row>
    <row r="350" spans="1:8" x14ac:dyDescent="0.75">
      <c r="A350" s="2">
        <v>42718</v>
      </c>
      <c r="B350" s="12">
        <v>0</v>
      </c>
      <c r="C350" s="12">
        <v>0</v>
      </c>
      <c r="D350" s="12">
        <v>0</v>
      </c>
      <c r="E350" s="12">
        <v>0</v>
      </c>
      <c r="F350" s="12">
        <v>0</v>
      </c>
      <c r="G350" s="12">
        <v>0</v>
      </c>
      <c r="H350" s="9">
        <v>0</v>
      </c>
    </row>
    <row r="351" spans="1:8" x14ac:dyDescent="0.75">
      <c r="A351" s="2">
        <v>42719</v>
      </c>
      <c r="B351" s="12">
        <v>0</v>
      </c>
      <c r="C351" s="12">
        <v>0</v>
      </c>
      <c r="D351" s="12">
        <v>0</v>
      </c>
      <c r="E351" s="12">
        <v>0</v>
      </c>
      <c r="F351" s="12">
        <v>0</v>
      </c>
      <c r="G351" s="12">
        <v>0</v>
      </c>
      <c r="H351" s="9">
        <v>0</v>
      </c>
    </row>
    <row r="352" spans="1:8" x14ac:dyDescent="0.75">
      <c r="A352" s="2">
        <v>42720</v>
      </c>
      <c r="B352" s="12">
        <v>0</v>
      </c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9">
        <v>0</v>
      </c>
    </row>
    <row r="353" spans="1:8" x14ac:dyDescent="0.75">
      <c r="A353" s="2">
        <v>42721</v>
      </c>
      <c r="B353" s="12">
        <v>0</v>
      </c>
      <c r="C353" s="12">
        <v>0</v>
      </c>
      <c r="D353" s="12">
        <v>0</v>
      </c>
      <c r="E353" s="12">
        <v>0</v>
      </c>
      <c r="F353" s="12">
        <v>0</v>
      </c>
      <c r="G353" s="12">
        <v>0</v>
      </c>
      <c r="H353" s="9">
        <v>0</v>
      </c>
    </row>
    <row r="354" spans="1:8" x14ac:dyDescent="0.75">
      <c r="A354" s="2">
        <v>42722</v>
      </c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9">
        <v>0</v>
      </c>
    </row>
    <row r="355" spans="1:8" x14ac:dyDescent="0.75">
      <c r="A355" s="2">
        <v>42723</v>
      </c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9">
        <v>0</v>
      </c>
    </row>
    <row r="356" spans="1:8" x14ac:dyDescent="0.75">
      <c r="A356" s="2">
        <v>42724</v>
      </c>
      <c r="B356" s="12">
        <v>0</v>
      </c>
      <c r="C356" s="12">
        <v>0</v>
      </c>
      <c r="D356" s="12">
        <v>0</v>
      </c>
      <c r="E356" s="12">
        <v>0</v>
      </c>
      <c r="F356" s="12">
        <v>0</v>
      </c>
      <c r="G356" s="12">
        <v>0</v>
      </c>
      <c r="H356" s="9">
        <v>0</v>
      </c>
    </row>
    <row r="357" spans="1:8" x14ac:dyDescent="0.75">
      <c r="A357" s="2">
        <v>42725</v>
      </c>
      <c r="B357" s="12">
        <v>0</v>
      </c>
      <c r="C357" s="12">
        <v>0</v>
      </c>
      <c r="D357" s="12">
        <v>0</v>
      </c>
      <c r="E357" s="12">
        <v>0</v>
      </c>
      <c r="F357" s="12">
        <v>0</v>
      </c>
      <c r="G357" s="12">
        <v>0</v>
      </c>
      <c r="H357" s="9">
        <v>0</v>
      </c>
    </row>
    <row r="358" spans="1:8" x14ac:dyDescent="0.75">
      <c r="A358" s="2">
        <v>42726</v>
      </c>
      <c r="B358" s="12">
        <v>0</v>
      </c>
      <c r="C358" s="12">
        <v>0</v>
      </c>
      <c r="D358" s="12">
        <v>0</v>
      </c>
      <c r="E358" s="12">
        <v>0</v>
      </c>
      <c r="F358" s="12">
        <v>0</v>
      </c>
      <c r="G358" s="12">
        <v>0</v>
      </c>
      <c r="H358" s="9">
        <v>0</v>
      </c>
    </row>
    <row r="359" spans="1:8" x14ac:dyDescent="0.75">
      <c r="A359" s="2">
        <v>42727</v>
      </c>
      <c r="B359" s="12">
        <v>0</v>
      </c>
      <c r="C359" s="12">
        <v>0</v>
      </c>
      <c r="D359" s="12">
        <v>0</v>
      </c>
      <c r="E359" s="12">
        <v>0</v>
      </c>
      <c r="F359" s="12">
        <v>0</v>
      </c>
      <c r="G359" s="12">
        <v>0</v>
      </c>
      <c r="H359" s="9">
        <v>0</v>
      </c>
    </row>
    <row r="360" spans="1:8" x14ac:dyDescent="0.75">
      <c r="A360" s="2">
        <v>42728</v>
      </c>
      <c r="B360" s="12">
        <v>0</v>
      </c>
      <c r="C360" s="12">
        <v>0</v>
      </c>
      <c r="D360" s="12">
        <v>0</v>
      </c>
      <c r="E360" s="12">
        <v>0</v>
      </c>
      <c r="F360" s="12">
        <v>0</v>
      </c>
      <c r="G360" s="12">
        <v>0</v>
      </c>
      <c r="H360" s="9">
        <v>0</v>
      </c>
    </row>
    <row r="361" spans="1:8" x14ac:dyDescent="0.75">
      <c r="A361" s="2">
        <v>42729</v>
      </c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9">
        <v>0</v>
      </c>
    </row>
    <row r="362" spans="1:8" x14ac:dyDescent="0.75">
      <c r="A362" s="2">
        <v>42730</v>
      </c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9">
        <v>0</v>
      </c>
    </row>
    <row r="363" spans="1:8" x14ac:dyDescent="0.75">
      <c r="A363" s="2">
        <v>42731</v>
      </c>
      <c r="B363" s="12">
        <v>0</v>
      </c>
      <c r="C363" s="12">
        <v>0</v>
      </c>
      <c r="D363" s="12">
        <v>0</v>
      </c>
      <c r="E363" s="12">
        <v>0</v>
      </c>
      <c r="F363" s="12">
        <v>0</v>
      </c>
      <c r="G363" s="12">
        <v>0</v>
      </c>
      <c r="H363" s="9">
        <v>0</v>
      </c>
    </row>
    <row r="364" spans="1:8" x14ac:dyDescent="0.75">
      <c r="A364" s="2">
        <v>42732</v>
      </c>
      <c r="B364" s="12">
        <v>0</v>
      </c>
      <c r="C364" s="12">
        <v>0</v>
      </c>
      <c r="D364" s="12">
        <v>0</v>
      </c>
      <c r="E364" s="12">
        <v>0</v>
      </c>
      <c r="F364" s="12">
        <v>0</v>
      </c>
      <c r="G364" s="12">
        <v>0</v>
      </c>
      <c r="H364" s="9">
        <v>0</v>
      </c>
    </row>
    <row r="365" spans="1:8" x14ac:dyDescent="0.75">
      <c r="A365" s="2">
        <v>42733</v>
      </c>
      <c r="B365" s="12">
        <v>0</v>
      </c>
      <c r="C365" s="12">
        <v>0</v>
      </c>
      <c r="D365" s="12">
        <v>0</v>
      </c>
      <c r="E365" s="12">
        <v>0</v>
      </c>
      <c r="F365" s="12">
        <v>0</v>
      </c>
      <c r="G365" s="12">
        <v>0</v>
      </c>
      <c r="H365" s="9">
        <v>0</v>
      </c>
    </row>
    <row r="366" spans="1:8" x14ac:dyDescent="0.75">
      <c r="A366" s="2">
        <v>42734</v>
      </c>
      <c r="B366" s="12">
        <v>0</v>
      </c>
      <c r="C366" s="12">
        <v>0</v>
      </c>
      <c r="D366" s="12">
        <v>0</v>
      </c>
      <c r="E366" s="12">
        <v>0</v>
      </c>
      <c r="F366" s="12">
        <v>0</v>
      </c>
      <c r="G366" s="12">
        <v>0</v>
      </c>
      <c r="H366" s="9">
        <v>0</v>
      </c>
    </row>
    <row r="367" spans="1:8" x14ac:dyDescent="0.75">
      <c r="A367" s="2">
        <v>42735</v>
      </c>
      <c r="B367" s="12">
        <v>0</v>
      </c>
      <c r="C367" s="12">
        <v>0</v>
      </c>
      <c r="D367" s="12">
        <v>0</v>
      </c>
      <c r="E367" s="12">
        <v>0</v>
      </c>
      <c r="F367" s="12">
        <v>0</v>
      </c>
      <c r="G367" s="12">
        <v>0</v>
      </c>
      <c r="H367" s="9">
        <v>0</v>
      </c>
    </row>
    <row r="368" spans="1:8" x14ac:dyDescent="0.75">
      <c r="A368" s="2">
        <v>42736</v>
      </c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9">
        <v>0</v>
      </c>
    </row>
    <row r="369" spans="1:8" x14ac:dyDescent="0.75">
      <c r="A369" s="2">
        <v>42737</v>
      </c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9">
        <v>0</v>
      </c>
    </row>
    <row r="370" spans="1:8" x14ac:dyDescent="0.75">
      <c r="A370" s="2">
        <v>42738</v>
      </c>
      <c r="B370" s="12">
        <v>0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9">
        <v>0</v>
      </c>
    </row>
    <row r="371" spans="1:8" x14ac:dyDescent="0.75">
      <c r="A371" s="2">
        <v>42739</v>
      </c>
      <c r="B371" s="12">
        <v>0</v>
      </c>
      <c r="C371" s="12">
        <v>0</v>
      </c>
      <c r="D371" s="12">
        <v>0</v>
      </c>
      <c r="E371" s="12">
        <v>0</v>
      </c>
      <c r="F371" s="12">
        <v>0</v>
      </c>
      <c r="G371" s="12">
        <v>0</v>
      </c>
      <c r="H371" s="9">
        <v>0</v>
      </c>
    </row>
    <row r="372" spans="1:8" x14ac:dyDescent="0.75">
      <c r="A372" s="2">
        <v>42740</v>
      </c>
      <c r="B372" s="12">
        <v>0</v>
      </c>
      <c r="C372" s="12">
        <v>0</v>
      </c>
      <c r="D372" s="12">
        <v>0</v>
      </c>
      <c r="E372" s="12">
        <v>0</v>
      </c>
      <c r="F372" s="12">
        <v>0</v>
      </c>
      <c r="G372" s="12">
        <v>0</v>
      </c>
      <c r="H372" s="9">
        <v>0</v>
      </c>
    </row>
    <row r="373" spans="1:8" x14ac:dyDescent="0.75">
      <c r="A373" s="2">
        <v>42741</v>
      </c>
      <c r="B373" s="12">
        <v>0</v>
      </c>
      <c r="C373" s="12">
        <v>0</v>
      </c>
      <c r="D373" s="12">
        <v>0</v>
      </c>
      <c r="E373" s="12">
        <v>0</v>
      </c>
      <c r="F373" s="12">
        <v>0</v>
      </c>
      <c r="G373" s="12">
        <v>0</v>
      </c>
      <c r="H373" s="9">
        <v>0</v>
      </c>
    </row>
    <row r="374" spans="1:8" x14ac:dyDescent="0.75">
      <c r="A374" s="2">
        <v>42742</v>
      </c>
      <c r="B374" s="12">
        <v>0</v>
      </c>
      <c r="C374" s="12">
        <v>0</v>
      </c>
      <c r="D374" s="12">
        <v>0</v>
      </c>
      <c r="E374" s="12">
        <v>0</v>
      </c>
      <c r="F374" s="12">
        <v>0</v>
      </c>
      <c r="G374" s="12">
        <v>0</v>
      </c>
      <c r="H374" s="9">
        <v>0</v>
      </c>
    </row>
    <row r="375" spans="1:8" x14ac:dyDescent="0.75">
      <c r="A375" s="2">
        <v>42743</v>
      </c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9">
        <v>0</v>
      </c>
    </row>
    <row r="376" spans="1:8" x14ac:dyDescent="0.75">
      <c r="A376" s="2">
        <v>42744</v>
      </c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9">
        <v>0</v>
      </c>
    </row>
    <row r="377" spans="1:8" x14ac:dyDescent="0.75">
      <c r="A377" s="2">
        <v>42745</v>
      </c>
      <c r="B377" s="12">
        <v>0</v>
      </c>
      <c r="C377" s="12">
        <v>0</v>
      </c>
      <c r="D377" s="12">
        <v>0</v>
      </c>
      <c r="E377" s="12">
        <v>0</v>
      </c>
      <c r="F377" s="12">
        <v>0</v>
      </c>
      <c r="G377" s="12">
        <v>0</v>
      </c>
      <c r="H377" s="9">
        <v>0</v>
      </c>
    </row>
    <row r="378" spans="1:8" x14ac:dyDescent="0.75">
      <c r="A378" s="2">
        <v>42746</v>
      </c>
      <c r="B378" s="12">
        <v>0</v>
      </c>
      <c r="C378" s="12">
        <v>0</v>
      </c>
      <c r="D378" s="12">
        <v>0</v>
      </c>
      <c r="E378" s="12">
        <v>0</v>
      </c>
      <c r="F378" s="12">
        <v>0</v>
      </c>
      <c r="G378" s="12">
        <v>0</v>
      </c>
      <c r="H378" s="9">
        <v>0</v>
      </c>
    </row>
    <row r="379" spans="1:8" x14ac:dyDescent="0.75">
      <c r="A379" s="2">
        <v>42747</v>
      </c>
      <c r="B379" s="12">
        <v>0</v>
      </c>
      <c r="C379" s="12">
        <v>0</v>
      </c>
      <c r="D379" s="12">
        <v>0</v>
      </c>
      <c r="E379" s="12">
        <v>0</v>
      </c>
      <c r="F379" s="12">
        <v>0</v>
      </c>
      <c r="G379" s="12">
        <v>0</v>
      </c>
      <c r="H379" s="9">
        <v>0</v>
      </c>
    </row>
    <row r="380" spans="1:8" x14ac:dyDescent="0.75">
      <c r="A380" s="2">
        <v>42748</v>
      </c>
      <c r="B380" s="12">
        <v>0</v>
      </c>
      <c r="C380" s="12">
        <v>0</v>
      </c>
      <c r="D380" s="12">
        <v>0</v>
      </c>
      <c r="E380" s="12">
        <v>0</v>
      </c>
      <c r="F380" s="12">
        <v>0</v>
      </c>
      <c r="G380" s="12">
        <v>0</v>
      </c>
      <c r="H380" s="9">
        <v>0</v>
      </c>
    </row>
    <row r="381" spans="1:8" x14ac:dyDescent="0.75">
      <c r="A381" s="2">
        <v>42749</v>
      </c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9">
        <v>0</v>
      </c>
    </row>
    <row r="382" spans="1:8" x14ac:dyDescent="0.75">
      <c r="A382" s="2">
        <v>42750</v>
      </c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9">
        <v>0</v>
      </c>
    </row>
    <row r="383" spans="1:8" x14ac:dyDescent="0.75">
      <c r="A383" s="2">
        <v>42751</v>
      </c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9">
        <v>0</v>
      </c>
    </row>
    <row r="384" spans="1:8" x14ac:dyDescent="0.75">
      <c r="A384" s="2">
        <v>42752</v>
      </c>
      <c r="B384" s="12">
        <v>0</v>
      </c>
      <c r="C384" s="12">
        <v>0</v>
      </c>
      <c r="D384" s="12">
        <v>0</v>
      </c>
      <c r="E384" s="12">
        <v>0</v>
      </c>
      <c r="F384" s="12">
        <v>0</v>
      </c>
      <c r="G384" s="12">
        <v>0</v>
      </c>
      <c r="H384" s="9">
        <v>0</v>
      </c>
    </row>
    <row r="385" spans="1:8" x14ac:dyDescent="0.75">
      <c r="A385" s="2">
        <v>42753</v>
      </c>
      <c r="B385" s="12">
        <v>0</v>
      </c>
      <c r="C385" s="12">
        <v>0</v>
      </c>
      <c r="D385" s="12">
        <v>0</v>
      </c>
      <c r="E385" s="12">
        <v>0</v>
      </c>
      <c r="F385" s="12">
        <v>0</v>
      </c>
      <c r="G385" s="12">
        <v>0</v>
      </c>
      <c r="H385" s="9">
        <v>0</v>
      </c>
    </row>
    <row r="386" spans="1:8" x14ac:dyDescent="0.75">
      <c r="A386" s="2">
        <v>42754</v>
      </c>
      <c r="B386" s="12">
        <v>0</v>
      </c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9">
        <v>0</v>
      </c>
    </row>
    <row r="387" spans="1:8" x14ac:dyDescent="0.75">
      <c r="A387" s="2">
        <v>42755</v>
      </c>
      <c r="B387" s="12">
        <v>0</v>
      </c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9">
        <v>0</v>
      </c>
    </row>
    <row r="388" spans="1:8" x14ac:dyDescent="0.75">
      <c r="A388" s="2">
        <v>42756</v>
      </c>
      <c r="B388" s="12">
        <v>0</v>
      </c>
      <c r="C388" s="12">
        <v>0</v>
      </c>
      <c r="D388" s="12">
        <v>0</v>
      </c>
      <c r="E388" s="12">
        <v>0</v>
      </c>
      <c r="F388" s="12">
        <v>0</v>
      </c>
      <c r="G388" s="12">
        <v>0</v>
      </c>
      <c r="H388" s="9">
        <v>0</v>
      </c>
    </row>
    <row r="389" spans="1:8" x14ac:dyDescent="0.75">
      <c r="A389" s="2">
        <v>42757</v>
      </c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9">
        <v>0</v>
      </c>
    </row>
    <row r="390" spans="1:8" x14ac:dyDescent="0.75">
      <c r="A390" s="2">
        <v>42758</v>
      </c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9">
        <v>0</v>
      </c>
    </row>
    <row r="391" spans="1:8" x14ac:dyDescent="0.75">
      <c r="A391" s="2">
        <v>42759</v>
      </c>
      <c r="B391" s="12">
        <v>0</v>
      </c>
      <c r="C391" s="12">
        <v>0</v>
      </c>
      <c r="D391" s="12">
        <v>0</v>
      </c>
      <c r="E391" s="12">
        <v>0</v>
      </c>
      <c r="F391" s="12">
        <v>0</v>
      </c>
      <c r="G391" s="12">
        <v>0</v>
      </c>
      <c r="H391" s="9">
        <v>0</v>
      </c>
    </row>
    <row r="392" spans="1:8" x14ac:dyDescent="0.75">
      <c r="A392" s="2">
        <v>42760</v>
      </c>
      <c r="B392" s="12">
        <v>0</v>
      </c>
      <c r="C392" s="12">
        <v>0</v>
      </c>
      <c r="D392" s="12">
        <v>0</v>
      </c>
      <c r="E392" s="12">
        <v>0</v>
      </c>
      <c r="F392" s="12">
        <v>0</v>
      </c>
      <c r="G392" s="12">
        <v>0</v>
      </c>
      <c r="H392" s="9">
        <v>0</v>
      </c>
    </row>
    <row r="393" spans="1:8" x14ac:dyDescent="0.75">
      <c r="A393" s="2">
        <v>42761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9">
        <v>0</v>
      </c>
    </row>
    <row r="394" spans="1:8" x14ac:dyDescent="0.75">
      <c r="A394" s="2">
        <v>42762</v>
      </c>
      <c r="B394" s="12">
        <v>0</v>
      </c>
      <c r="C394" s="12">
        <v>0</v>
      </c>
      <c r="D394" s="12">
        <v>0</v>
      </c>
      <c r="E394" s="12">
        <v>0</v>
      </c>
      <c r="F394" s="12">
        <v>0</v>
      </c>
      <c r="G394" s="12">
        <v>0</v>
      </c>
      <c r="H394" s="9">
        <v>0</v>
      </c>
    </row>
    <row r="395" spans="1:8" x14ac:dyDescent="0.75">
      <c r="A395" s="2">
        <v>42763</v>
      </c>
      <c r="B395" s="12">
        <v>0</v>
      </c>
      <c r="C395" s="12">
        <v>0</v>
      </c>
      <c r="D395" s="12">
        <v>0</v>
      </c>
      <c r="E395" s="12">
        <v>0</v>
      </c>
      <c r="F395" s="12">
        <v>0</v>
      </c>
      <c r="G395" s="12">
        <v>0</v>
      </c>
      <c r="H395" s="9">
        <v>0</v>
      </c>
    </row>
    <row r="396" spans="1:8" x14ac:dyDescent="0.75">
      <c r="A396" s="2">
        <v>42764</v>
      </c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9">
        <v>0</v>
      </c>
    </row>
    <row r="397" spans="1:8" x14ac:dyDescent="0.75">
      <c r="A397" s="2">
        <v>42765</v>
      </c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9">
        <v>0</v>
      </c>
    </row>
    <row r="398" spans="1:8" x14ac:dyDescent="0.75">
      <c r="A398" s="2">
        <v>42766</v>
      </c>
      <c r="B398" s="12">
        <v>0</v>
      </c>
      <c r="C398" s="12">
        <v>0</v>
      </c>
      <c r="D398" s="12">
        <v>0</v>
      </c>
      <c r="E398" s="12">
        <v>0</v>
      </c>
      <c r="F398" s="12">
        <v>0</v>
      </c>
      <c r="G398" s="12">
        <v>0</v>
      </c>
      <c r="H398" s="9">
        <v>0</v>
      </c>
    </row>
    <row r="399" spans="1:8" x14ac:dyDescent="0.75">
      <c r="A399" s="2">
        <v>42767</v>
      </c>
      <c r="B399" s="12">
        <v>0</v>
      </c>
      <c r="C399" s="12">
        <v>0</v>
      </c>
      <c r="D399" s="12">
        <v>0</v>
      </c>
      <c r="E399" s="12">
        <v>0</v>
      </c>
      <c r="F399" s="12">
        <v>0</v>
      </c>
      <c r="G399" s="12">
        <v>0</v>
      </c>
      <c r="H399" s="9">
        <v>0</v>
      </c>
    </row>
    <row r="400" spans="1:8" x14ac:dyDescent="0.75">
      <c r="A400" s="2">
        <v>42768</v>
      </c>
      <c r="B400" s="12">
        <v>0</v>
      </c>
      <c r="C400" s="12">
        <v>0</v>
      </c>
      <c r="D400" s="12">
        <v>0</v>
      </c>
      <c r="E400" s="12">
        <v>0</v>
      </c>
      <c r="F400" s="12">
        <v>0</v>
      </c>
      <c r="G400" s="12">
        <v>0</v>
      </c>
      <c r="H400" s="9">
        <v>0</v>
      </c>
    </row>
    <row r="401" spans="1:8" x14ac:dyDescent="0.75">
      <c r="A401" s="2">
        <v>42769</v>
      </c>
      <c r="B401" s="12">
        <v>0</v>
      </c>
      <c r="C401" s="12">
        <v>0</v>
      </c>
      <c r="D401" s="12">
        <v>0</v>
      </c>
      <c r="E401" s="12">
        <v>0</v>
      </c>
      <c r="F401" s="12">
        <v>0</v>
      </c>
      <c r="G401" s="12">
        <v>0</v>
      </c>
      <c r="H401" s="9">
        <v>0</v>
      </c>
    </row>
    <row r="402" spans="1:8" x14ac:dyDescent="0.75">
      <c r="A402" s="2">
        <v>42770</v>
      </c>
      <c r="B402" s="12">
        <v>0</v>
      </c>
      <c r="C402" s="12">
        <v>0</v>
      </c>
      <c r="D402" s="12">
        <v>0</v>
      </c>
      <c r="E402" s="12">
        <v>0</v>
      </c>
      <c r="F402" s="12">
        <v>0</v>
      </c>
      <c r="G402" s="12">
        <v>0</v>
      </c>
      <c r="H402" s="9">
        <v>0</v>
      </c>
    </row>
    <row r="403" spans="1:8" x14ac:dyDescent="0.75">
      <c r="A403" s="2">
        <v>42771</v>
      </c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9">
        <v>0</v>
      </c>
    </row>
    <row r="404" spans="1:8" x14ac:dyDescent="0.75">
      <c r="A404" s="2">
        <v>42772</v>
      </c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9">
        <v>0</v>
      </c>
    </row>
    <row r="405" spans="1:8" x14ac:dyDescent="0.75">
      <c r="A405" s="2">
        <v>42773</v>
      </c>
      <c r="B405" s="12">
        <v>0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9">
        <v>0</v>
      </c>
    </row>
    <row r="406" spans="1:8" x14ac:dyDescent="0.75">
      <c r="A406" s="2">
        <v>42774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9">
        <v>0</v>
      </c>
    </row>
    <row r="407" spans="1:8" x14ac:dyDescent="0.75">
      <c r="A407" s="2">
        <v>42775</v>
      </c>
      <c r="B407" s="12">
        <v>0</v>
      </c>
      <c r="C407" s="12">
        <v>0</v>
      </c>
      <c r="D407" s="12">
        <v>0</v>
      </c>
      <c r="E407" s="12">
        <v>0</v>
      </c>
      <c r="F407" s="12">
        <v>0</v>
      </c>
      <c r="G407" s="12">
        <v>0</v>
      </c>
      <c r="H407" s="9">
        <v>0</v>
      </c>
    </row>
    <row r="408" spans="1:8" x14ac:dyDescent="0.75">
      <c r="A408" s="2">
        <v>42776</v>
      </c>
      <c r="B408" s="12">
        <v>0</v>
      </c>
      <c r="C408" s="12">
        <v>0</v>
      </c>
      <c r="D408" s="12">
        <v>0</v>
      </c>
      <c r="E408" s="12">
        <v>0</v>
      </c>
      <c r="F408" s="12">
        <v>0</v>
      </c>
      <c r="G408" s="12">
        <v>0</v>
      </c>
      <c r="H408" s="9">
        <v>0</v>
      </c>
    </row>
    <row r="409" spans="1:8" x14ac:dyDescent="0.75">
      <c r="A409" s="2">
        <v>42777</v>
      </c>
      <c r="B409" s="12">
        <v>0</v>
      </c>
      <c r="C409" s="12">
        <v>0</v>
      </c>
      <c r="D409" s="12">
        <v>0</v>
      </c>
      <c r="E409" s="12">
        <v>0</v>
      </c>
      <c r="F409" s="12">
        <v>0</v>
      </c>
      <c r="G409" s="12">
        <v>0</v>
      </c>
      <c r="H409" s="9">
        <v>0</v>
      </c>
    </row>
    <row r="410" spans="1:8" x14ac:dyDescent="0.75">
      <c r="A410" s="2">
        <v>42778</v>
      </c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9">
        <v>0</v>
      </c>
    </row>
    <row r="411" spans="1:8" x14ac:dyDescent="0.75">
      <c r="A411" s="2">
        <v>42779</v>
      </c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9">
        <v>0</v>
      </c>
    </row>
    <row r="412" spans="1:8" x14ac:dyDescent="0.75">
      <c r="A412" s="2">
        <v>42780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0</v>
      </c>
      <c r="H412" s="9">
        <v>0</v>
      </c>
    </row>
    <row r="413" spans="1:8" x14ac:dyDescent="0.75">
      <c r="A413" s="2">
        <v>42781</v>
      </c>
      <c r="B413" s="12">
        <v>0</v>
      </c>
      <c r="C413" s="12">
        <v>0</v>
      </c>
      <c r="D413" s="12">
        <v>0</v>
      </c>
      <c r="E413" s="12">
        <v>0</v>
      </c>
      <c r="F413" s="12">
        <v>0</v>
      </c>
      <c r="G413" s="12">
        <v>0</v>
      </c>
      <c r="H413" s="9">
        <v>0</v>
      </c>
    </row>
    <row r="414" spans="1:8" x14ac:dyDescent="0.75">
      <c r="A414" s="2">
        <v>42782</v>
      </c>
      <c r="B414" s="12">
        <v>0</v>
      </c>
      <c r="C414" s="12">
        <v>0</v>
      </c>
      <c r="D414" s="12">
        <v>0</v>
      </c>
      <c r="E414" s="12">
        <v>0</v>
      </c>
      <c r="F414" s="12">
        <v>0</v>
      </c>
      <c r="G414" s="12">
        <v>0</v>
      </c>
      <c r="H414" s="9">
        <v>0</v>
      </c>
    </row>
    <row r="415" spans="1:8" x14ac:dyDescent="0.75">
      <c r="A415" s="2">
        <v>42783</v>
      </c>
      <c r="B415" s="12">
        <v>0</v>
      </c>
      <c r="C415" s="12">
        <v>0</v>
      </c>
      <c r="D415" s="12">
        <v>0</v>
      </c>
      <c r="E415" s="12">
        <v>0</v>
      </c>
      <c r="F415" s="12">
        <v>0</v>
      </c>
      <c r="G415" s="12">
        <v>0</v>
      </c>
      <c r="H415" s="9">
        <v>0</v>
      </c>
    </row>
    <row r="416" spans="1:8" x14ac:dyDescent="0.75">
      <c r="A416" s="2">
        <v>42784</v>
      </c>
      <c r="B416" s="12">
        <v>0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9">
        <v>0</v>
      </c>
    </row>
    <row r="417" spans="1:8" x14ac:dyDescent="0.75">
      <c r="A417" s="2">
        <v>42785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9">
        <v>0</v>
      </c>
    </row>
    <row r="418" spans="1:8" x14ac:dyDescent="0.75">
      <c r="A418" s="2">
        <v>42786</v>
      </c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9">
        <v>0</v>
      </c>
    </row>
    <row r="419" spans="1:8" x14ac:dyDescent="0.75">
      <c r="A419" s="2">
        <v>42787</v>
      </c>
      <c r="B419" s="12">
        <v>0</v>
      </c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9">
        <v>0</v>
      </c>
    </row>
    <row r="420" spans="1:8" x14ac:dyDescent="0.75">
      <c r="A420" s="2">
        <v>42788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9">
        <v>0</v>
      </c>
    </row>
    <row r="421" spans="1:8" x14ac:dyDescent="0.75">
      <c r="A421" s="2">
        <v>42789</v>
      </c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9">
        <v>0</v>
      </c>
    </row>
    <row r="422" spans="1:8" x14ac:dyDescent="0.75">
      <c r="A422" s="2">
        <v>42790</v>
      </c>
      <c r="B422" s="12">
        <v>0</v>
      </c>
      <c r="C422" s="12">
        <v>0</v>
      </c>
      <c r="D422" s="12">
        <v>0</v>
      </c>
      <c r="E422" s="12">
        <v>0</v>
      </c>
      <c r="F422" s="12">
        <v>0</v>
      </c>
      <c r="G422" s="12">
        <v>0</v>
      </c>
      <c r="H422" s="9">
        <v>0</v>
      </c>
    </row>
    <row r="423" spans="1:8" x14ac:dyDescent="0.75">
      <c r="A423" s="2">
        <v>42791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9">
        <v>0</v>
      </c>
    </row>
    <row r="424" spans="1:8" x14ac:dyDescent="0.75">
      <c r="A424" s="2">
        <v>42792</v>
      </c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9">
        <v>0</v>
      </c>
    </row>
    <row r="425" spans="1:8" x14ac:dyDescent="0.75">
      <c r="A425" s="2">
        <v>42793</v>
      </c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9">
        <v>0</v>
      </c>
    </row>
    <row r="426" spans="1:8" x14ac:dyDescent="0.75">
      <c r="A426" s="2">
        <v>42794</v>
      </c>
      <c r="B426" s="12">
        <v>0</v>
      </c>
      <c r="C426" s="12">
        <v>0</v>
      </c>
      <c r="D426" s="12">
        <v>0</v>
      </c>
      <c r="E426" s="12">
        <v>0</v>
      </c>
      <c r="F426" s="12">
        <v>0</v>
      </c>
      <c r="G426" s="12">
        <v>0</v>
      </c>
      <c r="H426" s="9">
        <v>0</v>
      </c>
    </row>
    <row r="427" spans="1:8" x14ac:dyDescent="0.75">
      <c r="A427" s="2">
        <v>42795</v>
      </c>
      <c r="B427" s="12">
        <v>0</v>
      </c>
      <c r="C427" s="12">
        <v>0</v>
      </c>
      <c r="D427" s="12">
        <v>0</v>
      </c>
      <c r="E427" s="12">
        <v>0</v>
      </c>
      <c r="F427" s="12">
        <v>0</v>
      </c>
      <c r="G427" s="12">
        <v>0</v>
      </c>
      <c r="H427" s="9">
        <v>0</v>
      </c>
    </row>
    <row r="428" spans="1:8" x14ac:dyDescent="0.75">
      <c r="A428" s="2">
        <v>42796</v>
      </c>
      <c r="B428" s="12">
        <v>0</v>
      </c>
      <c r="C428" s="12">
        <v>0</v>
      </c>
      <c r="D428" s="12">
        <v>0</v>
      </c>
      <c r="E428" s="12">
        <v>0</v>
      </c>
      <c r="F428" s="12">
        <v>0</v>
      </c>
      <c r="G428" s="12">
        <v>0</v>
      </c>
      <c r="H428" s="9">
        <v>0</v>
      </c>
    </row>
    <row r="429" spans="1:8" x14ac:dyDescent="0.75">
      <c r="A429" s="2">
        <v>42797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9">
        <v>0</v>
      </c>
    </row>
    <row r="430" spans="1:8" x14ac:dyDescent="0.75">
      <c r="A430" s="2">
        <v>42798</v>
      </c>
      <c r="B430" s="12">
        <v>0</v>
      </c>
      <c r="C430" s="12">
        <v>0</v>
      </c>
      <c r="D430" s="12">
        <v>0</v>
      </c>
      <c r="E430" s="12">
        <v>0</v>
      </c>
      <c r="F430" s="12">
        <v>0</v>
      </c>
      <c r="G430" s="12">
        <v>0</v>
      </c>
      <c r="H430" s="9">
        <v>0</v>
      </c>
    </row>
    <row r="431" spans="1:8" x14ac:dyDescent="0.75">
      <c r="A431" s="2">
        <v>42799</v>
      </c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9">
        <v>0</v>
      </c>
    </row>
    <row r="432" spans="1:8" x14ac:dyDescent="0.75">
      <c r="A432" s="2">
        <v>42800</v>
      </c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9">
        <v>0</v>
      </c>
    </row>
    <row r="433" spans="1:8" x14ac:dyDescent="0.75">
      <c r="A433" s="2">
        <v>42801</v>
      </c>
      <c r="B433" s="12">
        <v>0</v>
      </c>
      <c r="C433" s="12">
        <v>0</v>
      </c>
      <c r="D433" s="12">
        <v>0</v>
      </c>
      <c r="E433" s="12">
        <v>0</v>
      </c>
      <c r="F433" s="12">
        <v>0</v>
      </c>
      <c r="G433" s="12">
        <v>0</v>
      </c>
      <c r="H433" s="9">
        <v>0</v>
      </c>
    </row>
    <row r="434" spans="1:8" x14ac:dyDescent="0.75">
      <c r="A434" s="2">
        <v>42802</v>
      </c>
      <c r="B434" s="12">
        <v>0</v>
      </c>
      <c r="C434" s="12">
        <v>0</v>
      </c>
      <c r="D434" s="12">
        <v>0</v>
      </c>
      <c r="E434" s="12">
        <v>0</v>
      </c>
      <c r="F434" s="12">
        <v>0</v>
      </c>
      <c r="G434" s="12">
        <v>0</v>
      </c>
      <c r="H434" s="9">
        <v>0</v>
      </c>
    </row>
    <row r="435" spans="1:8" x14ac:dyDescent="0.75">
      <c r="A435" s="2">
        <v>42803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9">
        <v>0</v>
      </c>
    </row>
    <row r="436" spans="1:8" x14ac:dyDescent="0.75">
      <c r="A436" s="2">
        <v>42804</v>
      </c>
      <c r="B436" s="12">
        <v>0</v>
      </c>
      <c r="C436" s="12">
        <v>0</v>
      </c>
      <c r="D436" s="12">
        <v>0</v>
      </c>
      <c r="E436" s="12">
        <v>0</v>
      </c>
      <c r="F436" s="12">
        <v>0</v>
      </c>
      <c r="G436" s="12">
        <v>0</v>
      </c>
      <c r="H436" s="9">
        <v>0</v>
      </c>
    </row>
    <row r="437" spans="1:8" x14ac:dyDescent="0.75">
      <c r="A437" s="2">
        <v>42805</v>
      </c>
      <c r="B437" s="12">
        <v>0</v>
      </c>
      <c r="C437" s="12">
        <v>0</v>
      </c>
      <c r="D437" s="12">
        <v>0</v>
      </c>
      <c r="E437" s="12">
        <v>0</v>
      </c>
      <c r="F437" s="12">
        <v>0</v>
      </c>
      <c r="G437" s="12">
        <v>0</v>
      </c>
      <c r="H437" s="9">
        <v>0</v>
      </c>
    </row>
    <row r="438" spans="1:8" x14ac:dyDescent="0.75">
      <c r="A438" s="2">
        <v>42806</v>
      </c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9">
        <v>0</v>
      </c>
    </row>
    <row r="439" spans="1:8" x14ac:dyDescent="0.75">
      <c r="A439" s="2">
        <v>42807</v>
      </c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9">
        <v>0</v>
      </c>
    </row>
    <row r="440" spans="1:8" x14ac:dyDescent="0.75">
      <c r="A440" s="2">
        <v>42808</v>
      </c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9">
        <v>0</v>
      </c>
    </row>
    <row r="441" spans="1:8" x14ac:dyDescent="0.75">
      <c r="A441" s="2">
        <v>42809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9">
        <v>0</v>
      </c>
    </row>
    <row r="442" spans="1:8" x14ac:dyDescent="0.75">
      <c r="A442" s="2">
        <v>42810</v>
      </c>
      <c r="B442" s="12">
        <v>0</v>
      </c>
      <c r="C442" s="12">
        <v>0</v>
      </c>
      <c r="D442" s="12">
        <v>0</v>
      </c>
      <c r="E442" s="12">
        <v>0</v>
      </c>
      <c r="F442" s="12">
        <v>0</v>
      </c>
      <c r="G442" s="12">
        <v>0</v>
      </c>
      <c r="H442" s="9">
        <v>0</v>
      </c>
    </row>
    <row r="443" spans="1:8" x14ac:dyDescent="0.75">
      <c r="A443" s="2">
        <v>42811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9">
        <v>0</v>
      </c>
    </row>
    <row r="444" spans="1:8" x14ac:dyDescent="0.75">
      <c r="A444" s="2">
        <v>42812</v>
      </c>
      <c r="B444" s="12">
        <v>0</v>
      </c>
      <c r="C444" s="12">
        <v>0</v>
      </c>
      <c r="D444" s="12">
        <v>0</v>
      </c>
      <c r="E444" s="12">
        <v>0</v>
      </c>
      <c r="F444" s="12">
        <v>0</v>
      </c>
      <c r="G444" s="12">
        <v>0</v>
      </c>
      <c r="H444" s="9">
        <v>0</v>
      </c>
    </row>
    <row r="445" spans="1:8" x14ac:dyDescent="0.75">
      <c r="A445" s="2">
        <v>42813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9">
        <v>0</v>
      </c>
    </row>
    <row r="446" spans="1:8" x14ac:dyDescent="0.75">
      <c r="A446" s="2">
        <v>42814</v>
      </c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9">
        <v>0</v>
      </c>
    </row>
    <row r="447" spans="1:8" x14ac:dyDescent="0.75">
      <c r="A447" s="2">
        <v>42815</v>
      </c>
      <c r="B447" s="12">
        <v>0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9">
        <v>0</v>
      </c>
    </row>
    <row r="448" spans="1:8" x14ac:dyDescent="0.75">
      <c r="A448" s="2">
        <v>42816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9">
        <v>0</v>
      </c>
    </row>
    <row r="449" spans="1:8" x14ac:dyDescent="0.75">
      <c r="A449" s="2">
        <v>42817</v>
      </c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9">
        <v>0</v>
      </c>
    </row>
    <row r="450" spans="1:8" x14ac:dyDescent="0.75">
      <c r="A450" s="2">
        <v>42818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9">
        <v>0</v>
      </c>
    </row>
    <row r="451" spans="1:8" x14ac:dyDescent="0.75">
      <c r="A451" s="2">
        <v>42819</v>
      </c>
      <c r="B451" s="12">
        <v>0</v>
      </c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9">
        <v>0</v>
      </c>
    </row>
    <row r="452" spans="1:8" x14ac:dyDescent="0.75">
      <c r="A452" s="2">
        <v>42820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9">
        <v>0</v>
      </c>
    </row>
    <row r="453" spans="1:8" x14ac:dyDescent="0.75">
      <c r="A453" s="2">
        <v>42821</v>
      </c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9">
        <v>0</v>
      </c>
    </row>
    <row r="454" spans="1:8" x14ac:dyDescent="0.75">
      <c r="A454" s="2">
        <v>42822</v>
      </c>
      <c r="B454" s="12">
        <v>0</v>
      </c>
      <c r="C454" s="12">
        <v>0</v>
      </c>
      <c r="D454" s="12">
        <v>0</v>
      </c>
      <c r="E454" s="12">
        <v>0</v>
      </c>
      <c r="F454" s="12">
        <v>0</v>
      </c>
      <c r="G454" s="12">
        <v>0</v>
      </c>
      <c r="H454" s="9">
        <v>0</v>
      </c>
    </row>
    <row r="455" spans="1:8" x14ac:dyDescent="0.75">
      <c r="A455" s="2">
        <v>42823</v>
      </c>
      <c r="B455" s="12">
        <v>0</v>
      </c>
      <c r="C455" s="12">
        <v>0</v>
      </c>
      <c r="D455" s="12">
        <v>0</v>
      </c>
      <c r="E455" s="12">
        <v>0</v>
      </c>
      <c r="F455" s="12">
        <v>0</v>
      </c>
      <c r="G455" s="12">
        <v>0</v>
      </c>
      <c r="H455" s="9">
        <v>0</v>
      </c>
    </row>
    <row r="456" spans="1:8" x14ac:dyDescent="0.75">
      <c r="A456" s="2">
        <v>42824</v>
      </c>
      <c r="B456" s="12">
        <v>0</v>
      </c>
      <c r="C456" s="12">
        <v>0</v>
      </c>
      <c r="D456" s="12">
        <v>0</v>
      </c>
      <c r="E456" s="12">
        <v>0</v>
      </c>
      <c r="F456" s="12">
        <v>0</v>
      </c>
      <c r="G456" s="12">
        <v>0</v>
      </c>
      <c r="H456" s="9">
        <v>0</v>
      </c>
    </row>
    <row r="457" spans="1:8" x14ac:dyDescent="0.75">
      <c r="A457" s="2">
        <v>42825</v>
      </c>
      <c r="B457" s="12">
        <v>0</v>
      </c>
      <c r="C457" s="12">
        <v>0</v>
      </c>
      <c r="D457" s="12">
        <v>0</v>
      </c>
      <c r="E457" s="12">
        <v>0</v>
      </c>
      <c r="F457" s="12">
        <v>0</v>
      </c>
      <c r="G457" s="12">
        <v>0</v>
      </c>
      <c r="H457" s="9">
        <v>0</v>
      </c>
    </row>
    <row r="458" spans="1:8" x14ac:dyDescent="0.75">
      <c r="A458" s="2">
        <v>42826</v>
      </c>
      <c r="B458" s="12">
        <v>0</v>
      </c>
      <c r="C458" s="12">
        <v>0</v>
      </c>
      <c r="D458" s="12">
        <v>0</v>
      </c>
      <c r="E458" s="12">
        <v>0</v>
      </c>
      <c r="F458" s="12">
        <v>0</v>
      </c>
      <c r="G458" s="12">
        <v>0</v>
      </c>
      <c r="H458" s="9">
        <v>0</v>
      </c>
    </row>
    <row r="459" spans="1:8" x14ac:dyDescent="0.75">
      <c r="A459" s="2">
        <v>42827</v>
      </c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9">
        <v>0</v>
      </c>
    </row>
    <row r="460" spans="1:8" x14ac:dyDescent="0.75">
      <c r="A460" s="2">
        <v>42828</v>
      </c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9">
        <v>0</v>
      </c>
    </row>
    <row r="461" spans="1:8" x14ac:dyDescent="0.75">
      <c r="A461" s="2">
        <v>42829</v>
      </c>
      <c r="B461" s="12">
        <v>0</v>
      </c>
      <c r="C461" s="12">
        <v>0</v>
      </c>
      <c r="D461" s="12">
        <v>0</v>
      </c>
      <c r="E461" s="12">
        <v>0</v>
      </c>
      <c r="F461" s="12">
        <v>0</v>
      </c>
      <c r="G461" s="12">
        <v>0</v>
      </c>
      <c r="H461" s="9">
        <v>0</v>
      </c>
    </row>
    <row r="462" spans="1:8" x14ac:dyDescent="0.75">
      <c r="A462" s="2">
        <v>42830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</v>
      </c>
      <c r="H462" s="9">
        <v>0</v>
      </c>
    </row>
    <row r="463" spans="1:8" x14ac:dyDescent="0.75">
      <c r="A463" s="2">
        <v>42831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0</v>
      </c>
      <c r="H463" s="9">
        <v>0</v>
      </c>
    </row>
    <row r="464" spans="1:8" x14ac:dyDescent="0.75">
      <c r="A464" s="2">
        <v>42832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9">
        <v>0</v>
      </c>
    </row>
    <row r="465" spans="1:8" x14ac:dyDescent="0.75">
      <c r="A465" s="2">
        <v>42833</v>
      </c>
      <c r="B465" s="12">
        <v>0</v>
      </c>
      <c r="C465" s="12">
        <v>0</v>
      </c>
      <c r="D465" s="12">
        <v>0</v>
      </c>
      <c r="E465" s="12">
        <v>0</v>
      </c>
      <c r="F465" s="12">
        <v>0</v>
      </c>
      <c r="G465" s="12">
        <v>0</v>
      </c>
      <c r="H465" s="9">
        <v>0</v>
      </c>
    </row>
    <row r="466" spans="1:8" x14ac:dyDescent="0.75">
      <c r="A466" s="2">
        <v>42834</v>
      </c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9">
        <v>0</v>
      </c>
    </row>
    <row r="467" spans="1:8" x14ac:dyDescent="0.75">
      <c r="A467" s="2">
        <v>42835</v>
      </c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9">
        <v>0</v>
      </c>
    </row>
    <row r="468" spans="1:8" x14ac:dyDescent="0.75">
      <c r="A468" s="2">
        <v>42836</v>
      </c>
      <c r="B468" s="12">
        <v>0</v>
      </c>
      <c r="C468" s="12">
        <v>0</v>
      </c>
      <c r="D468" s="12">
        <v>0</v>
      </c>
      <c r="E468" s="12">
        <v>0</v>
      </c>
      <c r="F468" s="12">
        <v>0</v>
      </c>
      <c r="G468" s="12">
        <v>0</v>
      </c>
      <c r="H468" s="9">
        <v>0</v>
      </c>
    </row>
    <row r="469" spans="1:8" x14ac:dyDescent="0.75">
      <c r="A469" s="2">
        <v>42837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9">
        <v>0</v>
      </c>
    </row>
    <row r="470" spans="1:8" x14ac:dyDescent="0.75">
      <c r="A470" s="2">
        <v>42838</v>
      </c>
      <c r="B470" s="12">
        <v>0</v>
      </c>
      <c r="C470" s="12">
        <v>0</v>
      </c>
      <c r="D470" s="12">
        <v>0</v>
      </c>
      <c r="E470" s="12">
        <v>0</v>
      </c>
      <c r="F470" s="12">
        <v>0</v>
      </c>
      <c r="G470" s="12">
        <v>0</v>
      </c>
      <c r="H470" s="9">
        <v>0</v>
      </c>
    </row>
    <row r="471" spans="1:8" x14ac:dyDescent="0.75">
      <c r="A471" s="2">
        <v>42839</v>
      </c>
      <c r="B471" s="12">
        <v>0</v>
      </c>
      <c r="C471" s="12">
        <v>0</v>
      </c>
      <c r="D471" s="12">
        <v>0</v>
      </c>
      <c r="E471" s="12">
        <v>0</v>
      </c>
      <c r="F471" s="12">
        <v>0</v>
      </c>
      <c r="G471" s="12">
        <v>0</v>
      </c>
      <c r="H471" s="9">
        <v>0</v>
      </c>
    </row>
    <row r="472" spans="1:8" x14ac:dyDescent="0.75">
      <c r="A472" s="2">
        <v>42840</v>
      </c>
      <c r="B472" s="12">
        <v>0</v>
      </c>
      <c r="C472" s="12">
        <v>0</v>
      </c>
      <c r="D472" s="12">
        <v>0</v>
      </c>
      <c r="E472" s="12">
        <v>0</v>
      </c>
      <c r="F472" s="12">
        <v>0</v>
      </c>
      <c r="G472" s="12">
        <v>0</v>
      </c>
      <c r="H472" s="9">
        <v>0</v>
      </c>
    </row>
    <row r="473" spans="1:8" x14ac:dyDescent="0.75">
      <c r="A473" s="2">
        <v>42841</v>
      </c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9">
        <v>0</v>
      </c>
    </row>
    <row r="474" spans="1:8" x14ac:dyDescent="0.75">
      <c r="A474" s="2">
        <v>42842</v>
      </c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9">
        <v>0</v>
      </c>
    </row>
    <row r="475" spans="1:8" x14ac:dyDescent="0.75">
      <c r="A475" s="2">
        <v>42843</v>
      </c>
      <c r="B475" s="12">
        <v>0</v>
      </c>
      <c r="C475" s="12">
        <v>0</v>
      </c>
      <c r="D475" s="12">
        <v>0</v>
      </c>
      <c r="E475" s="12">
        <v>0</v>
      </c>
      <c r="F475" s="12">
        <v>0</v>
      </c>
      <c r="G475" s="12">
        <v>0</v>
      </c>
      <c r="H475" s="9">
        <v>0</v>
      </c>
    </row>
    <row r="476" spans="1:8" x14ac:dyDescent="0.75">
      <c r="A476" s="2">
        <v>42844</v>
      </c>
      <c r="B476" s="12">
        <v>0</v>
      </c>
      <c r="C476" s="12">
        <v>0</v>
      </c>
      <c r="D476" s="12">
        <v>0</v>
      </c>
      <c r="E476" s="12">
        <v>0</v>
      </c>
      <c r="F476" s="12">
        <v>0</v>
      </c>
      <c r="G476" s="12">
        <v>0</v>
      </c>
      <c r="H476" s="9">
        <v>0</v>
      </c>
    </row>
    <row r="477" spans="1:8" x14ac:dyDescent="0.75">
      <c r="A477" s="2">
        <v>42845</v>
      </c>
      <c r="B477" s="12">
        <v>0</v>
      </c>
      <c r="C477" s="12">
        <v>0</v>
      </c>
      <c r="D477" s="12">
        <v>0</v>
      </c>
      <c r="E477" s="12">
        <v>0</v>
      </c>
      <c r="F477" s="12">
        <v>0</v>
      </c>
      <c r="G477" s="12">
        <v>0</v>
      </c>
      <c r="H477" s="9">
        <v>0</v>
      </c>
    </row>
    <row r="478" spans="1:8" x14ac:dyDescent="0.75">
      <c r="A478" s="2">
        <v>42846</v>
      </c>
      <c r="B478" s="12">
        <v>0</v>
      </c>
      <c r="C478" s="12">
        <v>0</v>
      </c>
      <c r="D478" s="12">
        <v>0</v>
      </c>
      <c r="E478" s="12">
        <v>0</v>
      </c>
      <c r="F478" s="12">
        <v>0</v>
      </c>
      <c r="G478" s="12">
        <v>0</v>
      </c>
      <c r="H478" s="9">
        <v>0</v>
      </c>
    </row>
    <row r="479" spans="1:8" x14ac:dyDescent="0.75">
      <c r="A479" s="2">
        <v>42847</v>
      </c>
      <c r="B479" s="12">
        <v>0</v>
      </c>
      <c r="C479" s="12">
        <v>0</v>
      </c>
      <c r="D479" s="12">
        <v>0</v>
      </c>
      <c r="E479" s="12">
        <v>0</v>
      </c>
      <c r="F479" s="12">
        <v>0</v>
      </c>
      <c r="G479" s="12">
        <v>0</v>
      </c>
      <c r="H479" s="9">
        <v>0</v>
      </c>
    </row>
    <row r="480" spans="1:8" x14ac:dyDescent="0.75">
      <c r="A480" s="2">
        <v>42848</v>
      </c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9">
        <v>0</v>
      </c>
    </row>
    <row r="481" spans="1:8" x14ac:dyDescent="0.75">
      <c r="A481" s="2">
        <v>42849</v>
      </c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9">
        <v>0</v>
      </c>
    </row>
    <row r="482" spans="1:8" x14ac:dyDescent="0.75">
      <c r="A482" s="2">
        <v>42850</v>
      </c>
      <c r="B482" s="12">
        <v>0</v>
      </c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9">
        <v>0</v>
      </c>
    </row>
    <row r="483" spans="1:8" x14ac:dyDescent="0.75">
      <c r="A483" s="2">
        <v>42851</v>
      </c>
      <c r="B483" s="12">
        <v>0</v>
      </c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9">
        <v>0</v>
      </c>
    </row>
    <row r="484" spans="1:8" x14ac:dyDescent="0.75">
      <c r="A484" s="2">
        <v>42852</v>
      </c>
      <c r="B484" s="12">
        <v>0</v>
      </c>
      <c r="C484" s="12">
        <v>0</v>
      </c>
      <c r="D484" s="12">
        <v>0</v>
      </c>
      <c r="E484" s="12">
        <v>0</v>
      </c>
      <c r="F484" s="12">
        <v>0</v>
      </c>
      <c r="G484" s="12">
        <v>0</v>
      </c>
      <c r="H484" s="9">
        <v>0</v>
      </c>
    </row>
    <row r="485" spans="1:8" x14ac:dyDescent="0.75">
      <c r="A485" s="2">
        <v>42853</v>
      </c>
      <c r="B485" s="12">
        <v>0</v>
      </c>
      <c r="C485" s="12">
        <v>0</v>
      </c>
      <c r="D485" s="12">
        <v>0</v>
      </c>
      <c r="E485" s="12">
        <v>0</v>
      </c>
      <c r="F485" s="12">
        <v>0</v>
      </c>
      <c r="G485" s="12">
        <v>0</v>
      </c>
      <c r="H485" s="9">
        <v>0</v>
      </c>
    </row>
    <row r="486" spans="1:8" x14ac:dyDescent="0.75">
      <c r="A486" s="2">
        <v>42854</v>
      </c>
      <c r="B486" s="12">
        <v>0</v>
      </c>
      <c r="C486" s="12">
        <v>0</v>
      </c>
      <c r="D486" s="12">
        <v>0</v>
      </c>
      <c r="E486" s="12">
        <v>0</v>
      </c>
      <c r="F486" s="12">
        <v>0</v>
      </c>
      <c r="G486" s="12">
        <v>0</v>
      </c>
      <c r="H486" s="9">
        <v>0</v>
      </c>
    </row>
    <row r="487" spans="1:8" x14ac:dyDescent="0.75">
      <c r="A487" s="2">
        <v>42855</v>
      </c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9">
        <v>0</v>
      </c>
    </row>
    <row r="488" spans="1:8" x14ac:dyDescent="0.75">
      <c r="A488" s="2">
        <v>42856</v>
      </c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9">
        <v>0</v>
      </c>
    </row>
    <row r="489" spans="1:8" x14ac:dyDescent="0.75">
      <c r="A489" s="2">
        <v>42857</v>
      </c>
      <c r="B489" s="12">
        <v>0</v>
      </c>
      <c r="C489" s="12">
        <v>0</v>
      </c>
      <c r="D489" s="12">
        <v>0</v>
      </c>
      <c r="E489" s="12">
        <v>0</v>
      </c>
      <c r="F489" s="12">
        <v>0</v>
      </c>
      <c r="G489" s="12">
        <v>0</v>
      </c>
      <c r="H489" s="9">
        <v>0</v>
      </c>
    </row>
    <row r="490" spans="1:8" x14ac:dyDescent="0.75">
      <c r="A490" s="2">
        <v>42858</v>
      </c>
      <c r="B490" s="12">
        <v>0</v>
      </c>
      <c r="C490" s="12">
        <v>0</v>
      </c>
      <c r="D490" s="12">
        <v>0</v>
      </c>
      <c r="E490" s="12">
        <v>0</v>
      </c>
      <c r="F490" s="12">
        <v>0</v>
      </c>
      <c r="G490" s="12">
        <v>0</v>
      </c>
      <c r="H490" s="9">
        <v>0</v>
      </c>
    </row>
    <row r="491" spans="1:8" x14ac:dyDescent="0.75">
      <c r="A491" s="2">
        <v>42859</v>
      </c>
      <c r="B491" s="12">
        <v>0</v>
      </c>
      <c r="C491" s="12">
        <v>0</v>
      </c>
      <c r="D491" s="12">
        <v>0</v>
      </c>
      <c r="E491" s="12">
        <v>0</v>
      </c>
      <c r="F491" s="12">
        <v>0</v>
      </c>
      <c r="G491" s="12">
        <v>0</v>
      </c>
      <c r="H491" s="9">
        <v>0</v>
      </c>
    </row>
    <row r="492" spans="1:8" x14ac:dyDescent="0.75">
      <c r="A492" s="2">
        <v>42860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9">
        <v>0</v>
      </c>
    </row>
    <row r="493" spans="1:8" x14ac:dyDescent="0.75">
      <c r="A493" s="2">
        <v>42861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9">
        <v>0</v>
      </c>
    </row>
    <row r="494" spans="1:8" x14ac:dyDescent="0.75">
      <c r="A494" s="2">
        <v>42862</v>
      </c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9">
        <v>0</v>
      </c>
    </row>
    <row r="495" spans="1:8" x14ac:dyDescent="0.75">
      <c r="A495" s="2">
        <v>42863</v>
      </c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9">
        <v>0</v>
      </c>
    </row>
    <row r="496" spans="1:8" x14ac:dyDescent="0.75">
      <c r="A496" s="2">
        <v>42864</v>
      </c>
      <c r="B496" s="12">
        <v>0</v>
      </c>
      <c r="C496" s="12">
        <v>0</v>
      </c>
      <c r="D496" s="12">
        <v>0</v>
      </c>
      <c r="E496" s="12">
        <v>0</v>
      </c>
      <c r="F496" s="12">
        <v>0</v>
      </c>
      <c r="G496" s="12">
        <v>0</v>
      </c>
      <c r="H496" s="9">
        <v>0</v>
      </c>
    </row>
    <row r="497" spans="1:8" x14ac:dyDescent="0.75">
      <c r="A497" s="2">
        <v>42865</v>
      </c>
      <c r="B497" s="12">
        <v>0</v>
      </c>
      <c r="C497" s="12">
        <v>0</v>
      </c>
      <c r="D497" s="12">
        <v>0</v>
      </c>
      <c r="E497" s="12">
        <v>0</v>
      </c>
      <c r="F497" s="12">
        <v>0</v>
      </c>
      <c r="G497" s="12">
        <v>0</v>
      </c>
      <c r="H497" s="9">
        <v>0</v>
      </c>
    </row>
    <row r="498" spans="1:8" x14ac:dyDescent="0.75">
      <c r="A498" s="2">
        <v>42866</v>
      </c>
      <c r="B498" s="12">
        <v>0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9">
        <v>0</v>
      </c>
    </row>
    <row r="499" spans="1:8" x14ac:dyDescent="0.75">
      <c r="A499" s="2">
        <v>42867</v>
      </c>
      <c r="B499" s="12">
        <v>0</v>
      </c>
      <c r="C499" s="12">
        <v>0</v>
      </c>
      <c r="D499" s="12">
        <v>0</v>
      </c>
      <c r="E499" s="12">
        <v>0</v>
      </c>
      <c r="F499" s="12">
        <v>0</v>
      </c>
      <c r="G499" s="12">
        <v>0</v>
      </c>
      <c r="H499" s="9">
        <v>0</v>
      </c>
    </row>
    <row r="500" spans="1:8" x14ac:dyDescent="0.75">
      <c r="A500" s="2">
        <v>42868</v>
      </c>
      <c r="B500" s="12">
        <v>0</v>
      </c>
      <c r="C500" s="12">
        <v>0</v>
      </c>
      <c r="D500" s="12">
        <v>0</v>
      </c>
      <c r="E500" s="12">
        <v>0</v>
      </c>
      <c r="F500" s="12">
        <v>0</v>
      </c>
      <c r="G500" s="12">
        <v>0</v>
      </c>
      <c r="H500" s="9">
        <v>0</v>
      </c>
    </row>
    <row r="501" spans="1:8" x14ac:dyDescent="0.75">
      <c r="A501" s="2">
        <v>42869</v>
      </c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9">
        <v>0</v>
      </c>
    </row>
    <row r="502" spans="1:8" x14ac:dyDescent="0.75">
      <c r="A502" s="2">
        <v>42870</v>
      </c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9">
        <v>0</v>
      </c>
    </row>
    <row r="503" spans="1:8" x14ac:dyDescent="0.75">
      <c r="A503" s="2">
        <v>42871</v>
      </c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9">
        <v>0</v>
      </c>
    </row>
    <row r="504" spans="1:8" x14ac:dyDescent="0.75">
      <c r="A504" s="2">
        <v>42872</v>
      </c>
      <c r="B504" s="12">
        <v>0</v>
      </c>
      <c r="C504" s="12">
        <v>0</v>
      </c>
      <c r="D504" s="12">
        <v>0</v>
      </c>
      <c r="E504" s="12">
        <v>0</v>
      </c>
      <c r="F504" s="12">
        <v>0</v>
      </c>
      <c r="G504" s="12">
        <v>0</v>
      </c>
      <c r="H504" s="9">
        <v>0</v>
      </c>
    </row>
    <row r="505" spans="1:8" x14ac:dyDescent="0.75">
      <c r="A505" s="2">
        <v>42873</v>
      </c>
      <c r="B505" s="12">
        <v>0</v>
      </c>
      <c r="C505" s="12">
        <v>0</v>
      </c>
      <c r="D505" s="12">
        <v>0</v>
      </c>
      <c r="E505" s="12">
        <v>0</v>
      </c>
      <c r="F505" s="12">
        <v>0</v>
      </c>
      <c r="G505" s="12">
        <v>0</v>
      </c>
      <c r="H505" s="9">
        <v>0</v>
      </c>
    </row>
    <row r="506" spans="1:8" x14ac:dyDescent="0.75">
      <c r="A506" s="2">
        <v>42874</v>
      </c>
      <c r="B506" s="12">
        <v>0</v>
      </c>
      <c r="C506" s="12">
        <v>0</v>
      </c>
      <c r="D506" s="12">
        <v>0</v>
      </c>
      <c r="E506" s="12">
        <v>0</v>
      </c>
      <c r="F506" s="12">
        <v>0</v>
      </c>
      <c r="G506" s="12">
        <v>0</v>
      </c>
      <c r="H506" s="9">
        <v>0</v>
      </c>
    </row>
    <row r="507" spans="1:8" x14ac:dyDescent="0.75">
      <c r="A507" s="2">
        <v>42875</v>
      </c>
      <c r="B507" s="12">
        <v>0</v>
      </c>
      <c r="C507" s="12">
        <v>0</v>
      </c>
      <c r="D507" s="12">
        <v>0</v>
      </c>
      <c r="E507" s="12">
        <v>0</v>
      </c>
      <c r="F507" s="12">
        <v>0</v>
      </c>
      <c r="G507" s="12">
        <v>0</v>
      </c>
      <c r="H507" s="9">
        <v>0</v>
      </c>
    </row>
    <row r="508" spans="1:8" x14ac:dyDescent="0.75">
      <c r="A508" s="2">
        <v>42876</v>
      </c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9">
        <v>0</v>
      </c>
    </row>
    <row r="509" spans="1:8" x14ac:dyDescent="0.75">
      <c r="A509" s="2">
        <v>42877</v>
      </c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9">
        <v>0</v>
      </c>
    </row>
    <row r="510" spans="1:8" x14ac:dyDescent="0.75">
      <c r="A510" s="2">
        <v>42878</v>
      </c>
      <c r="B510" s="12">
        <v>0</v>
      </c>
      <c r="C510" s="12">
        <v>0</v>
      </c>
      <c r="D510" s="12">
        <v>0</v>
      </c>
      <c r="E510" s="12">
        <v>0</v>
      </c>
      <c r="F510" s="12">
        <v>0</v>
      </c>
      <c r="G510" s="12">
        <v>0</v>
      </c>
      <c r="H510" s="9">
        <v>0</v>
      </c>
    </row>
    <row r="511" spans="1:8" x14ac:dyDescent="0.75">
      <c r="A511" s="2">
        <v>42879</v>
      </c>
      <c r="B511" s="12">
        <v>0</v>
      </c>
      <c r="C511" s="12">
        <v>0</v>
      </c>
      <c r="D511" s="12">
        <v>0</v>
      </c>
      <c r="E511" s="12">
        <v>0</v>
      </c>
      <c r="F511" s="12">
        <v>0</v>
      </c>
      <c r="G511" s="12">
        <v>0</v>
      </c>
      <c r="H511" s="9">
        <v>0</v>
      </c>
    </row>
    <row r="512" spans="1:8" x14ac:dyDescent="0.75">
      <c r="A512" s="2">
        <v>42880</v>
      </c>
      <c r="B512" s="12">
        <v>0</v>
      </c>
      <c r="C512" s="12">
        <v>0</v>
      </c>
      <c r="D512" s="12">
        <v>0</v>
      </c>
      <c r="E512" s="12">
        <v>0</v>
      </c>
      <c r="F512" s="12">
        <v>0</v>
      </c>
      <c r="G512" s="12">
        <v>0</v>
      </c>
      <c r="H512" s="9">
        <v>0</v>
      </c>
    </row>
    <row r="513" spans="1:8" x14ac:dyDescent="0.75">
      <c r="A513" s="2">
        <v>42881</v>
      </c>
      <c r="B513" s="12">
        <v>0</v>
      </c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9">
        <v>0</v>
      </c>
    </row>
    <row r="514" spans="1:8" x14ac:dyDescent="0.75">
      <c r="A514" s="2">
        <v>42882</v>
      </c>
      <c r="B514" s="12">
        <v>0</v>
      </c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9">
        <v>0</v>
      </c>
    </row>
    <row r="515" spans="1:8" x14ac:dyDescent="0.75">
      <c r="A515" s="2">
        <v>42883</v>
      </c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9">
        <v>0</v>
      </c>
    </row>
    <row r="516" spans="1:8" x14ac:dyDescent="0.75">
      <c r="A516" s="2">
        <v>42884</v>
      </c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9">
        <v>0</v>
      </c>
    </row>
    <row r="517" spans="1:8" x14ac:dyDescent="0.75">
      <c r="A517" s="2">
        <v>42885</v>
      </c>
      <c r="B517" s="12">
        <v>0</v>
      </c>
      <c r="C517" s="12">
        <v>0</v>
      </c>
      <c r="D517" s="12">
        <v>0</v>
      </c>
      <c r="E517" s="12">
        <v>0</v>
      </c>
      <c r="F517" s="12">
        <v>0</v>
      </c>
      <c r="G517" s="12">
        <v>0</v>
      </c>
      <c r="H517" s="9">
        <v>0</v>
      </c>
    </row>
    <row r="518" spans="1:8" x14ac:dyDescent="0.75">
      <c r="A518" s="2">
        <v>42886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9">
        <v>0</v>
      </c>
    </row>
    <row r="519" spans="1:8" x14ac:dyDescent="0.75">
      <c r="A519" s="2">
        <v>42887</v>
      </c>
      <c r="B519" s="12">
        <v>0</v>
      </c>
      <c r="C519" s="12">
        <v>0</v>
      </c>
      <c r="D519" s="12">
        <v>0</v>
      </c>
      <c r="E519" s="12">
        <v>0</v>
      </c>
      <c r="F519" s="12">
        <v>0</v>
      </c>
      <c r="G519" s="12">
        <v>0</v>
      </c>
      <c r="H519" s="9">
        <v>0</v>
      </c>
    </row>
    <row r="520" spans="1:8" x14ac:dyDescent="0.75">
      <c r="A520" s="2">
        <v>42888</v>
      </c>
      <c r="B520" s="12">
        <v>0</v>
      </c>
      <c r="C520" s="12">
        <v>0</v>
      </c>
      <c r="D520" s="12">
        <v>0</v>
      </c>
      <c r="E520" s="12">
        <v>0</v>
      </c>
      <c r="F520" s="12">
        <v>0</v>
      </c>
      <c r="G520" s="12">
        <v>0</v>
      </c>
      <c r="H520" s="9">
        <v>0</v>
      </c>
    </row>
    <row r="521" spans="1:8" x14ac:dyDescent="0.75">
      <c r="A521" s="2">
        <v>42889</v>
      </c>
      <c r="B521" s="12">
        <v>0</v>
      </c>
      <c r="C521" s="12">
        <v>0</v>
      </c>
      <c r="D521" s="12">
        <v>0</v>
      </c>
      <c r="E521" s="12">
        <v>0</v>
      </c>
      <c r="F521" s="12">
        <v>0</v>
      </c>
      <c r="G521" s="12">
        <v>0</v>
      </c>
      <c r="H521" s="9">
        <v>0</v>
      </c>
    </row>
    <row r="522" spans="1:8" x14ac:dyDescent="0.75">
      <c r="A522" s="2">
        <v>42890</v>
      </c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9">
        <v>0</v>
      </c>
    </row>
    <row r="523" spans="1:8" x14ac:dyDescent="0.75">
      <c r="A523" s="2">
        <v>42891</v>
      </c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9">
        <v>0</v>
      </c>
    </row>
    <row r="524" spans="1:8" x14ac:dyDescent="0.75">
      <c r="A524" s="2">
        <v>42892</v>
      </c>
      <c r="B524" s="12">
        <v>0</v>
      </c>
      <c r="C524" s="12">
        <v>0</v>
      </c>
      <c r="D524" s="12">
        <v>0</v>
      </c>
      <c r="E524" s="12">
        <v>0</v>
      </c>
      <c r="F524" s="12">
        <v>0</v>
      </c>
      <c r="G524" s="12">
        <v>0</v>
      </c>
      <c r="H524" s="9">
        <v>0</v>
      </c>
    </row>
    <row r="525" spans="1:8" x14ac:dyDescent="0.75">
      <c r="A525" s="2">
        <v>42893</v>
      </c>
      <c r="B525" s="12">
        <v>0</v>
      </c>
      <c r="C525" s="12">
        <v>0</v>
      </c>
      <c r="D525" s="12">
        <v>0</v>
      </c>
      <c r="E525" s="12">
        <v>0</v>
      </c>
      <c r="F525" s="12">
        <v>0</v>
      </c>
      <c r="G525" s="12">
        <v>0</v>
      </c>
      <c r="H525" s="9">
        <v>0</v>
      </c>
    </row>
    <row r="526" spans="1:8" x14ac:dyDescent="0.75">
      <c r="A526" s="2">
        <v>42894</v>
      </c>
      <c r="B526" s="12">
        <v>0</v>
      </c>
      <c r="C526" s="12">
        <v>0</v>
      </c>
      <c r="D526" s="12">
        <v>0</v>
      </c>
      <c r="E526" s="12">
        <v>0</v>
      </c>
      <c r="F526" s="12">
        <v>0</v>
      </c>
      <c r="G526" s="12">
        <v>0</v>
      </c>
      <c r="H526" s="9">
        <v>0</v>
      </c>
    </row>
    <row r="527" spans="1:8" x14ac:dyDescent="0.75">
      <c r="A527" s="2">
        <v>42895</v>
      </c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0</v>
      </c>
      <c r="H527" s="9">
        <v>0</v>
      </c>
    </row>
    <row r="528" spans="1:8" x14ac:dyDescent="0.75">
      <c r="A528" s="2">
        <v>42896</v>
      </c>
      <c r="B528" s="12">
        <v>0</v>
      </c>
      <c r="C528" s="12">
        <v>0</v>
      </c>
      <c r="D528" s="12">
        <v>0</v>
      </c>
      <c r="E528" s="12">
        <v>0</v>
      </c>
      <c r="F528" s="12">
        <v>0</v>
      </c>
      <c r="G528" s="12">
        <v>0</v>
      </c>
      <c r="H528" s="9">
        <v>0</v>
      </c>
    </row>
    <row r="529" spans="1:8" x14ac:dyDescent="0.75">
      <c r="A529" s="2">
        <v>42897</v>
      </c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9">
        <v>0</v>
      </c>
    </row>
    <row r="530" spans="1:8" x14ac:dyDescent="0.75">
      <c r="A530" s="2">
        <v>42898</v>
      </c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9">
        <v>0</v>
      </c>
    </row>
    <row r="531" spans="1:8" x14ac:dyDescent="0.75">
      <c r="A531" s="2">
        <v>42899</v>
      </c>
      <c r="B531" s="12">
        <v>0</v>
      </c>
      <c r="C531" s="12">
        <v>0</v>
      </c>
      <c r="D531" s="12">
        <v>0</v>
      </c>
      <c r="E531" s="12">
        <v>0</v>
      </c>
      <c r="F531" s="12">
        <v>0</v>
      </c>
      <c r="G531" s="12">
        <v>0</v>
      </c>
      <c r="H531" s="9">
        <v>0</v>
      </c>
    </row>
    <row r="532" spans="1:8" x14ac:dyDescent="0.75">
      <c r="A532" s="2">
        <v>42900</v>
      </c>
      <c r="B532" s="12">
        <v>0</v>
      </c>
      <c r="C532" s="12">
        <v>0</v>
      </c>
      <c r="D532" s="12">
        <v>0</v>
      </c>
      <c r="E532" s="12">
        <v>0</v>
      </c>
      <c r="F532" s="12">
        <v>0</v>
      </c>
      <c r="G532" s="12">
        <v>0</v>
      </c>
      <c r="H532" s="9">
        <v>0</v>
      </c>
    </row>
    <row r="533" spans="1:8" x14ac:dyDescent="0.75">
      <c r="A533" s="2">
        <v>42901</v>
      </c>
      <c r="B533" s="12">
        <v>0</v>
      </c>
      <c r="C533" s="12">
        <v>0</v>
      </c>
      <c r="D533" s="12">
        <v>0</v>
      </c>
      <c r="E533" s="12">
        <v>0</v>
      </c>
      <c r="F533" s="12">
        <v>0</v>
      </c>
      <c r="G533" s="12">
        <v>0</v>
      </c>
      <c r="H533" s="9">
        <v>0</v>
      </c>
    </row>
    <row r="534" spans="1:8" x14ac:dyDescent="0.75">
      <c r="A534" s="2">
        <v>42902</v>
      </c>
      <c r="B534" s="12">
        <v>0</v>
      </c>
      <c r="C534" s="12">
        <v>0</v>
      </c>
      <c r="D534" s="12">
        <v>0</v>
      </c>
      <c r="E534" s="12">
        <v>0</v>
      </c>
      <c r="F534" s="12">
        <v>0</v>
      </c>
      <c r="G534" s="12">
        <v>0</v>
      </c>
      <c r="H534" s="9">
        <v>0</v>
      </c>
    </row>
    <row r="535" spans="1:8" x14ac:dyDescent="0.75">
      <c r="A535" s="2">
        <v>42903</v>
      </c>
      <c r="B535" s="12">
        <v>0</v>
      </c>
      <c r="C535" s="12">
        <v>0</v>
      </c>
      <c r="D535" s="12">
        <v>0</v>
      </c>
      <c r="E535" s="12">
        <v>0</v>
      </c>
      <c r="F535" s="12">
        <v>0</v>
      </c>
      <c r="G535" s="12">
        <v>0</v>
      </c>
      <c r="H535" s="9">
        <v>0</v>
      </c>
    </row>
    <row r="536" spans="1:8" x14ac:dyDescent="0.75">
      <c r="A536" s="2">
        <v>42904</v>
      </c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9">
        <v>0</v>
      </c>
    </row>
    <row r="537" spans="1:8" x14ac:dyDescent="0.75">
      <c r="A537" s="2">
        <v>42905</v>
      </c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9">
        <v>0</v>
      </c>
    </row>
    <row r="538" spans="1:8" x14ac:dyDescent="0.75">
      <c r="A538" s="2">
        <v>42906</v>
      </c>
      <c r="B538" s="12">
        <v>0</v>
      </c>
      <c r="C538" s="12">
        <v>0</v>
      </c>
      <c r="D538" s="12">
        <v>0</v>
      </c>
      <c r="E538" s="12">
        <v>0</v>
      </c>
      <c r="F538" s="12">
        <v>0</v>
      </c>
      <c r="G538" s="12">
        <v>0</v>
      </c>
      <c r="H538" s="9">
        <v>0</v>
      </c>
    </row>
    <row r="539" spans="1:8" x14ac:dyDescent="0.75">
      <c r="A539" s="2">
        <v>42907</v>
      </c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9">
        <v>0</v>
      </c>
    </row>
    <row r="540" spans="1:8" x14ac:dyDescent="0.75">
      <c r="A540" s="2">
        <v>42908</v>
      </c>
      <c r="B540" s="12">
        <v>0</v>
      </c>
      <c r="C540" s="12">
        <v>0</v>
      </c>
      <c r="D540" s="12">
        <v>0</v>
      </c>
      <c r="E540" s="12">
        <v>0</v>
      </c>
      <c r="F540" s="12">
        <v>0</v>
      </c>
      <c r="G540" s="12">
        <v>0</v>
      </c>
      <c r="H540" s="9">
        <v>0</v>
      </c>
    </row>
    <row r="541" spans="1:8" x14ac:dyDescent="0.75">
      <c r="A541" s="2">
        <v>42909</v>
      </c>
      <c r="B541" s="12">
        <v>0</v>
      </c>
      <c r="C541" s="12">
        <v>0</v>
      </c>
      <c r="D541" s="12">
        <v>0</v>
      </c>
      <c r="E541" s="12">
        <v>0</v>
      </c>
      <c r="F541" s="12">
        <v>0</v>
      </c>
      <c r="G541" s="12">
        <v>0</v>
      </c>
      <c r="H541" s="9">
        <v>0</v>
      </c>
    </row>
    <row r="542" spans="1:8" x14ac:dyDescent="0.75">
      <c r="A542" s="2">
        <v>42910</v>
      </c>
      <c r="B542" s="12">
        <v>0</v>
      </c>
      <c r="C542" s="12">
        <v>0</v>
      </c>
      <c r="D542" s="12">
        <v>0</v>
      </c>
      <c r="E542" s="12">
        <v>0</v>
      </c>
      <c r="F542" s="12">
        <v>0</v>
      </c>
      <c r="G542" s="12">
        <v>0</v>
      </c>
      <c r="H542" s="9">
        <v>0</v>
      </c>
    </row>
    <row r="543" spans="1:8" x14ac:dyDescent="0.75">
      <c r="A543" s="2">
        <v>42911</v>
      </c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9">
        <v>0</v>
      </c>
    </row>
    <row r="544" spans="1:8" x14ac:dyDescent="0.75">
      <c r="A544" s="2">
        <v>42912</v>
      </c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9">
        <v>0</v>
      </c>
    </row>
    <row r="545" spans="1:8" x14ac:dyDescent="0.75">
      <c r="A545" s="2">
        <v>42913</v>
      </c>
      <c r="B545" s="12">
        <v>0</v>
      </c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9">
        <v>0</v>
      </c>
    </row>
    <row r="546" spans="1:8" x14ac:dyDescent="0.75">
      <c r="A546" s="2">
        <v>42914</v>
      </c>
      <c r="B546" s="12">
        <v>0</v>
      </c>
      <c r="C546" s="12">
        <v>0</v>
      </c>
      <c r="D546" s="12">
        <v>0</v>
      </c>
      <c r="E546" s="12">
        <v>0</v>
      </c>
      <c r="F546" s="12">
        <v>0</v>
      </c>
      <c r="G546" s="12">
        <v>0</v>
      </c>
      <c r="H546" s="9">
        <v>0</v>
      </c>
    </row>
    <row r="547" spans="1:8" x14ac:dyDescent="0.75">
      <c r="A547" s="2">
        <v>42915</v>
      </c>
      <c r="B547" s="12">
        <v>0</v>
      </c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9">
        <v>0</v>
      </c>
    </row>
    <row r="548" spans="1:8" x14ac:dyDescent="0.75">
      <c r="A548" s="2">
        <v>42916</v>
      </c>
      <c r="B548" s="12">
        <v>0</v>
      </c>
      <c r="C548" s="12">
        <v>0</v>
      </c>
      <c r="D548" s="12">
        <v>0</v>
      </c>
      <c r="E548" s="12">
        <v>0</v>
      </c>
      <c r="F548" s="12">
        <v>0</v>
      </c>
      <c r="G548" s="12">
        <v>0</v>
      </c>
      <c r="H548" s="9">
        <v>0</v>
      </c>
    </row>
    <row r="549" spans="1:8" x14ac:dyDescent="0.75">
      <c r="A549" s="2">
        <v>42917</v>
      </c>
      <c r="B549" s="12">
        <v>0</v>
      </c>
      <c r="C549" s="12">
        <v>0</v>
      </c>
      <c r="D549" s="12">
        <v>0</v>
      </c>
      <c r="E549" s="12">
        <v>0</v>
      </c>
      <c r="F549" s="12">
        <v>0</v>
      </c>
      <c r="G549" s="12">
        <v>0</v>
      </c>
      <c r="H549" s="9">
        <v>0</v>
      </c>
    </row>
    <row r="550" spans="1:8" x14ac:dyDescent="0.75">
      <c r="A550" s="2">
        <v>42918</v>
      </c>
      <c r="B550" s="12">
        <v>0</v>
      </c>
      <c r="C550" s="12">
        <v>0</v>
      </c>
      <c r="D550" s="12">
        <v>0</v>
      </c>
      <c r="E550" s="12">
        <v>0</v>
      </c>
      <c r="F550" s="12">
        <v>0</v>
      </c>
      <c r="G550" s="12">
        <v>0</v>
      </c>
      <c r="H550" s="9">
        <v>0</v>
      </c>
    </row>
    <row r="551" spans="1:8" x14ac:dyDescent="0.75">
      <c r="A551" s="2">
        <v>42919</v>
      </c>
      <c r="B551" s="12">
        <v>0</v>
      </c>
      <c r="C551" s="12">
        <v>0</v>
      </c>
      <c r="D551" s="12">
        <v>0</v>
      </c>
      <c r="E551" s="12">
        <v>0</v>
      </c>
      <c r="F551" s="12">
        <v>0</v>
      </c>
      <c r="G551" s="12">
        <v>0</v>
      </c>
      <c r="H551" s="9">
        <v>0</v>
      </c>
    </row>
    <row r="552" spans="1:8" x14ac:dyDescent="0.75">
      <c r="A552" s="2">
        <v>42920</v>
      </c>
      <c r="B552" s="12">
        <v>0</v>
      </c>
      <c r="C552" s="12">
        <v>0</v>
      </c>
      <c r="D552" s="12">
        <v>0</v>
      </c>
      <c r="E552" s="12">
        <v>0</v>
      </c>
      <c r="F552" s="12">
        <v>0</v>
      </c>
      <c r="G552" s="12">
        <v>0</v>
      </c>
      <c r="H552" s="9">
        <v>0</v>
      </c>
    </row>
    <row r="553" spans="1:8" x14ac:dyDescent="0.75">
      <c r="A553" s="2">
        <v>42921</v>
      </c>
      <c r="B553" s="12">
        <v>0</v>
      </c>
      <c r="C553" s="12">
        <v>0</v>
      </c>
      <c r="D553" s="12">
        <v>0</v>
      </c>
      <c r="E553" s="12">
        <v>0</v>
      </c>
      <c r="F553" s="12">
        <v>0</v>
      </c>
      <c r="G553" s="12">
        <v>0</v>
      </c>
      <c r="H553" s="9">
        <v>0</v>
      </c>
    </row>
    <row r="554" spans="1:8" x14ac:dyDescent="0.75">
      <c r="A554" s="2">
        <v>42922</v>
      </c>
      <c r="B554" s="12">
        <v>0</v>
      </c>
      <c r="C554" s="12">
        <v>0</v>
      </c>
      <c r="D554" s="12">
        <v>0</v>
      </c>
      <c r="E554" s="12">
        <v>0</v>
      </c>
      <c r="F554" s="12">
        <v>0</v>
      </c>
      <c r="G554" s="12">
        <v>0</v>
      </c>
      <c r="H554" s="9">
        <v>0</v>
      </c>
    </row>
    <row r="555" spans="1:8" x14ac:dyDescent="0.75">
      <c r="A555" s="2">
        <v>42923</v>
      </c>
      <c r="B555" s="12">
        <v>0</v>
      </c>
      <c r="C555" s="12">
        <v>0</v>
      </c>
      <c r="D555" s="12">
        <v>0</v>
      </c>
      <c r="E555" s="12">
        <v>0</v>
      </c>
      <c r="F555" s="12">
        <v>0</v>
      </c>
      <c r="G555" s="12">
        <v>0</v>
      </c>
      <c r="H555" s="9">
        <v>0</v>
      </c>
    </row>
    <row r="556" spans="1:8" x14ac:dyDescent="0.75">
      <c r="A556" s="2">
        <v>42924</v>
      </c>
      <c r="B556" s="12">
        <v>0</v>
      </c>
      <c r="C556" s="12">
        <v>0</v>
      </c>
      <c r="D556" s="12">
        <v>0</v>
      </c>
      <c r="E556" s="12">
        <v>0</v>
      </c>
      <c r="F556" s="12">
        <v>0</v>
      </c>
      <c r="G556" s="12">
        <v>0</v>
      </c>
      <c r="H556" s="9">
        <v>0</v>
      </c>
    </row>
    <row r="557" spans="1:8" x14ac:dyDescent="0.75">
      <c r="A557" s="2">
        <v>42925</v>
      </c>
      <c r="B557" s="12">
        <v>0</v>
      </c>
      <c r="C557" s="12">
        <v>0</v>
      </c>
      <c r="D557" s="12">
        <v>0</v>
      </c>
      <c r="E557" s="12">
        <v>0</v>
      </c>
      <c r="F557" s="12">
        <v>0</v>
      </c>
      <c r="G557" s="12">
        <v>0</v>
      </c>
      <c r="H557" s="9">
        <v>0</v>
      </c>
    </row>
    <row r="558" spans="1:8" x14ac:dyDescent="0.75">
      <c r="A558" s="2">
        <v>42926</v>
      </c>
      <c r="B558" s="12">
        <v>0</v>
      </c>
      <c r="C558" s="12">
        <v>0</v>
      </c>
      <c r="D558" s="12">
        <v>0</v>
      </c>
      <c r="E558" s="12">
        <v>0</v>
      </c>
      <c r="F558" s="12">
        <v>0</v>
      </c>
      <c r="G558" s="12">
        <v>0</v>
      </c>
      <c r="H558" s="9">
        <v>0</v>
      </c>
    </row>
    <row r="559" spans="1:8" x14ac:dyDescent="0.75">
      <c r="A559" s="2">
        <v>42927</v>
      </c>
      <c r="B559" s="12">
        <v>0</v>
      </c>
      <c r="C559" s="12">
        <v>0</v>
      </c>
      <c r="D559" s="12">
        <v>0</v>
      </c>
      <c r="E559" s="12">
        <v>0</v>
      </c>
      <c r="F559" s="12">
        <v>0</v>
      </c>
      <c r="G559" s="12">
        <v>0</v>
      </c>
      <c r="H559" s="9">
        <v>0</v>
      </c>
    </row>
    <row r="560" spans="1:8" x14ac:dyDescent="0.75">
      <c r="A560" s="2">
        <v>42928</v>
      </c>
      <c r="B560" s="12">
        <v>0</v>
      </c>
      <c r="C560" s="12">
        <v>0</v>
      </c>
      <c r="D560" s="12">
        <v>0</v>
      </c>
      <c r="E560" s="12">
        <v>0</v>
      </c>
      <c r="F560" s="12">
        <v>0</v>
      </c>
      <c r="G560" s="12">
        <v>0</v>
      </c>
      <c r="H560" s="9">
        <v>0</v>
      </c>
    </row>
    <row r="561" spans="1:8" x14ac:dyDescent="0.75">
      <c r="A561" s="2">
        <v>42929</v>
      </c>
      <c r="B561" s="12">
        <v>0</v>
      </c>
      <c r="C561" s="12">
        <v>0</v>
      </c>
      <c r="D561" s="12">
        <v>0</v>
      </c>
      <c r="E561" s="12">
        <v>0</v>
      </c>
      <c r="F561" s="12">
        <v>0</v>
      </c>
      <c r="G561" s="12">
        <v>0</v>
      </c>
      <c r="H561" s="9">
        <v>0</v>
      </c>
    </row>
    <row r="562" spans="1:8" x14ac:dyDescent="0.75">
      <c r="A562" s="2">
        <v>42930</v>
      </c>
      <c r="B562" s="12">
        <v>0</v>
      </c>
      <c r="C562" s="12">
        <v>0</v>
      </c>
      <c r="D562" s="12">
        <v>0</v>
      </c>
      <c r="E562" s="12">
        <v>0</v>
      </c>
      <c r="F562" s="12">
        <v>0</v>
      </c>
      <c r="G562" s="12">
        <v>0</v>
      </c>
      <c r="H562" s="9">
        <v>0</v>
      </c>
    </row>
    <row r="563" spans="1:8" x14ac:dyDescent="0.75">
      <c r="A563" s="2">
        <v>42931</v>
      </c>
      <c r="B563" s="12">
        <v>0</v>
      </c>
      <c r="C563" s="12">
        <v>0</v>
      </c>
      <c r="D563" s="12">
        <v>0</v>
      </c>
      <c r="E563" s="12">
        <v>0</v>
      </c>
      <c r="F563" s="12">
        <v>0</v>
      </c>
      <c r="G563" s="12">
        <v>0</v>
      </c>
      <c r="H563" s="9">
        <v>0</v>
      </c>
    </row>
    <row r="564" spans="1:8" x14ac:dyDescent="0.75">
      <c r="A564" s="2">
        <v>42932</v>
      </c>
      <c r="B564" s="12">
        <v>0</v>
      </c>
      <c r="C564" s="12">
        <v>0</v>
      </c>
      <c r="D564" s="12">
        <v>0</v>
      </c>
      <c r="E564" s="12">
        <v>0</v>
      </c>
      <c r="F564" s="12">
        <v>0</v>
      </c>
      <c r="G564" s="12">
        <v>0</v>
      </c>
      <c r="H564" s="9">
        <v>0</v>
      </c>
    </row>
    <row r="565" spans="1:8" x14ac:dyDescent="0.75">
      <c r="A565" s="2">
        <v>42933</v>
      </c>
      <c r="B565" s="12">
        <v>0</v>
      </c>
      <c r="C565" s="12">
        <v>0</v>
      </c>
      <c r="D565" s="12">
        <v>0</v>
      </c>
      <c r="E565" s="12">
        <v>0</v>
      </c>
      <c r="F565" s="12">
        <v>0</v>
      </c>
      <c r="G565" s="12">
        <v>0</v>
      </c>
      <c r="H565" s="9">
        <v>0</v>
      </c>
    </row>
    <row r="566" spans="1:8" x14ac:dyDescent="0.75">
      <c r="A566" s="2">
        <v>42934</v>
      </c>
      <c r="B566" s="12">
        <v>0</v>
      </c>
      <c r="C566" s="12">
        <v>0</v>
      </c>
      <c r="D566" s="12">
        <v>0</v>
      </c>
      <c r="E566" s="12">
        <v>0</v>
      </c>
      <c r="F566" s="12">
        <v>0</v>
      </c>
      <c r="G566" s="12">
        <v>0</v>
      </c>
      <c r="H566" s="9">
        <v>0</v>
      </c>
    </row>
    <row r="567" spans="1:8" x14ac:dyDescent="0.75">
      <c r="A567" s="2">
        <v>42935</v>
      </c>
      <c r="B567" s="12">
        <v>0</v>
      </c>
      <c r="C567" s="12">
        <v>0</v>
      </c>
      <c r="D567" s="12">
        <v>0</v>
      </c>
      <c r="E567" s="12">
        <v>0</v>
      </c>
      <c r="F567" s="12">
        <v>0</v>
      </c>
      <c r="G567" s="12">
        <v>0</v>
      </c>
      <c r="H567" s="9">
        <v>0</v>
      </c>
    </row>
    <row r="568" spans="1:8" x14ac:dyDescent="0.75">
      <c r="A568" s="2">
        <v>42936</v>
      </c>
      <c r="B568" s="12">
        <v>0</v>
      </c>
      <c r="C568" s="12">
        <v>0</v>
      </c>
      <c r="D568" s="12">
        <v>0</v>
      </c>
      <c r="E568" s="12">
        <v>0</v>
      </c>
      <c r="F568" s="12">
        <v>0</v>
      </c>
      <c r="G568" s="12">
        <v>0</v>
      </c>
      <c r="H568" s="9">
        <v>0</v>
      </c>
    </row>
    <row r="569" spans="1:8" x14ac:dyDescent="0.75">
      <c r="A569" s="2">
        <v>42937</v>
      </c>
      <c r="B569" s="12">
        <v>0</v>
      </c>
      <c r="C569" s="12">
        <v>0</v>
      </c>
      <c r="D569" s="12">
        <v>0</v>
      </c>
      <c r="E569" s="12">
        <v>0</v>
      </c>
      <c r="F569" s="12">
        <v>0</v>
      </c>
      <c r="G569" s="12">
        <v>0</v>
      </c>
      <c r="H569" s="9">
        <v>0</v>
      </c>
    </row>
    <row r="570" spans="1:8" x14ac:dyDescent="0.75">
      <c r="A570" s="2">
        <v>42938</v>
      </c>
      <c r="B570" s="12">
        <v>0</v>
      </c>
      <c r="C570" s="12">
        <v>0</v>
      </c>
      <c r="D570" s="12">
        <v>0</v>
      </c>
      <c r="E570" s="12">
        <v>0</v>
      </c>
      <c r="F570" s="12">
        <v>0</v>
      </c>
      <c r="G570" s="12">
        <v>0</v>
      </c>
      <c r="H570" s="9">
        <v>0</v>
      </c>
    </row>
    <row r="571" spans="1:8" x14ac:dyDescent="0.75">
      <c r="A571" s="2">
        <v>42939</v>
      </c>
      <c r="B571" s="12">
        <v>555.89</v>
      </c>
      <c r="C571" s="12">
        <v>578.97</v>
      </c>
      <c r="D571" s="12">
        <v>411.78</v>
      </c>
      <c r="E571" s="12">
        <v>413.06</v>
      </c>
      <c r="F571" s="12">
        <v>85013</v>
      </c>
      <c r="G571" s="12" t="s">
        <v>12</v>
      </c>
      <c r="H571" s="7">
        <f>(E571-B571)/B571</f>
        <v>-0.25693932252783824</v>
      </c>
    </row>
    <row r="572" spans="1:8" x14ac:dyDescent="0.75">
      <c r="A572" s="2">
        <v>42940</v>
      </c>
      <c r="B572" s="12">
        <v>412.58</v>
      </c>
      <c r="C572" s="12">
        <v>578.89</v>
      </c>
      <c r="D572" s="12">
        <v>409.21</v>
      </c>
      <c r="E572" s="12">
        <v>440.7</v>
      </c>
      <c r="F572" s="12">
        <v>190952</v>
      </c>
      <c r="G572" s="12" t="s">
        <v>12</v>
      </c>
      <c r="H572" s="7">
        <f>(E572-B572)/B572</f>
        <v>6.8156478743516422E-2</v>
      </c>
    </row>
    <row r="573" spans="1:8" x14ac:dyDescent="0.75">
      <c r="A573" s="2">
        <v>42941</v>
      </c>
      <c r="B573" s="12">
        <v>441.35</v>
      </c>
      <c r="C573" s="12">
        <v>541.66</v>
      </c>
      <c r="D573" s="12">
        <v>338.09</v>
      </c>
      <c r="E573" s="12">
        <v>406.9</v>
      </c>
      <c r="F573" s="12">
        <v>524908</v>
      </c>
      <c r="G573" s="12" t="s">
        <v>12</v>
      </c>
      <c r="H573" s="7">
        <f t="shared" ref="H573:H636" si="0">(E573-B573)/B573</f>
        <v>-7.8055964653902896E-2</v>
      </c>
    </row>
    <row r="574" spans="1:8" x14ac:dyDescent="0.75">
      <c r="A574" s="2">
        <v>42942</v>
      </c>
      <c r="B574" s="12">
        <v>407.08</v>
      </c>
      <c r="C574" s="12">
        <v>486.16</v>
      </c>
      <c r="D574" s="12">
        <v>321.79000000000002</v>
      </c>
      <c r="E574" s="12">
        <v>365.82</v>
      </c>
      <c r="F574" s="12">
        <v>1784640</v>
      </c>
      <c r="G574" s="12" t="s">
        <v>12</v>
      </c>
      <c r="H574" s="7">
        <f t="shared" si="0"/>
        <v>-0.10135599882087057</v>
      </c>
    </row>
    <row r="575" spans="1:8" x14ac:dyDescent="0.75">
      <c r="A575" s="2">
        <v>42943</v>
      </c>
      <c r="B575" s="12">
        <v>417.1</v>
      </c>
      <c r="C575" s="12">
        <v>460.97</v>
      </c>
      <c r="D575" s="12">
        <v>367.78</v>
      </c>
      <c r="E575" s="12">
        <v>385.48</v>
      </c>
      <c r="F575" s="12">
        <v>533207</v>
      </c>
      <c r="G575" s="12" t="s">
        <v>12</v>
      </c>
      <c r="H575" s="7">
        <f t="shared" si="0"/>
        <v>-7.5809158475185809E-2</v>
      </c>
    </row>
    <row r="576" spans="1:8" x14ac:dyDescent="0.75">
      <c r="A576" s="2">
        <v>42944</v>
      </c>
      <c r="B576" s="12">
        <v>386.65</v>
      </c>
      <c r="C576" s="12">
        <v>465.18</v>
      </c>
      <c r="D576" s="12">
        <v>217.06</v>
      </c>
      <c r="E576" s="12">
        <v>406.05</v>
      </c>
      <c r="F576" s="12">
        <v>1230160</v>
      </c>
      <c r="G576" s="12" t="s">
        <v>12</v>
      </c>
      <c r="H576" s="7">
        <f t="shared" si="0"/>
        <v>5.0174576490366052E-2</v>
      </c>
    </row>
    <row r="577" spans="1:8" x14ac:dyDescent="0.75">
      <c r="A577" s="2">
        <v>42945</v>
      </c>
      <c r="B577" s="12">
        <v>410.57</v>
      </c>
      <c r="C577" s="12">
        <v>423.73</v>
      </c>
      <c r="D577" s="12">
        <v>323.73</v>
      </c>
      <c r="E577" s="12">
        <v>384.77</v>
      </c>
      <c r="F577" s="12">
        <v>737815</v>
      </c>
      <c r="G577" s="12" t="s">
        <v>12</v>
      </c>
      <c r="H577" s="7">
        <f t="shared" si="0"/>
        <v>-6.2839467082348957E-2</v>
      </c>
    </row>
    <row r="578" spans="1:8" x14ac:dyDescent="0.75">
      <c r="A578" s="2">
        <v>42946</v>
      </c>
      <c r="B578" s="12">
        <v>385.14</v>
      </c>
      <c r="C578" s="12">
        <v>385.14</v>
      </c>
      <c r="D578" s="12">
        <v>316.25</v>
      </c>
      <c r="E578" s="12">
        <v>345.66</v>
      </c>
      <c r="F578" s="12">
        <v>606695</v>
      </c>
      <c r="G578" s="12" t="s">
        <v>12</v>
      </c>
      <c r="H578" s="7">
        <f t="shared" si="0"/>
        <v>-0.10250817884405661</v>
      </c>
    </row>
    <row r="579" spans="1:8" x14ac:dyDescent="0.75">
      <c r="A579" s="2">
        <v>42947</v>
      </c>
      <c r="B579" s="12">
        <v>346.36</v>
      </c>
      <c r="C579" s="12">
        <v>347.83</v>
      </c>
      <c r="D579" s="12">
        <v>266.19</v>
      </c>
      <c r="E579" s="12">
        <v>294.45999999999998</v>
      </c>
      <c r="F579" s="12">
        <v>1075960</v>
      </c>
      <c r="G579" s="12" t="s">
        <v>12</v>
      </c>
      <c r="H579" s="7">
        <f t="shared" si="0"/>
        <v>-0.1498440928513686</v>
      </c>
    </row>
    <row r="580" spans="1:8" x14ac:dyDescent="0.75">
      <c r="A580" s="2">
        <v>42948</v>
      </c>
      <c r="B580" s="12">
        <v>294.60000000000002</v>
      </c>
      <c r="C580" s="12">
        <v>426.11</v>
      </c>
      <c r="D580" s="12">
        <v>210.38</v>
      </c>
      <c r="E580" s="12">
        <v>380.01</v>
      </c>
      <c r="F580" s="12">
        <v>65988800</v>
      </c>
      <c r="G580" s="12">
        <v>6263348571</v>
      </c>
      <c r="H580" s="7">
        <f t="shared" si="0"/>
        <v>0.28991853360488784</v>
      </c>
    </row>
    <row r="581" spans="1:8" x14ac:dyDescent="0.75">
      <c r="A581" s="2">
        <v>42949</v>
      </c>
      <c r="B581" s="12">
        <v>382.38</v>
      </c>
      <c r="C581" s="12">
        <v>756.93</v>
      </c>
      <c r="D581" s="12">
        <v>309.33</v>
      </c>
      <c r="E581" s="12">
        <v>452.66</v>
      </c>
      <c r="F581" s="12">
        <v>416207008</v>
      </c>
      <c r="G581" s="12">
        <v>7460771889</v>
      </c>
      <c r="H581" s="7">
        <f t="shared" si="0"/>
        <v>0.18379622365186471</v>
      </c>
    </row>
    <row r="582" spans="1:8" x14ac:dyDescent="0.75">
      <c r="A582" s="2">
        <v>42950</v>
      </c>
      <c r="B582" s="12">
        <v>448.49</v>
      </c>
      <c r="C582" s="12">
        <v>519.28</v>
      </c>
      <c r="D582" s="12">
        <v>364.05</v>
      </c>
      <c r="E582" s="12">
        <v>364.05</v>
      </c>
      <c r="F582" s="12">
        <v>161518000</v>
      </c>
      <c r="G582" s="12">
        <v>6000453014</v>
      </c>
      <c r="H582" s="7">
        <f t="shared" si="0"/>
        <v>-0.18827621574617048</v>
      </c>
    </row>
    <row r="583" spans="1:8" x14ac:dyDescent="0.75">
      <c r="A583" s="2">
        <v>42951</v>
      </c>
      <c r="B583" s="12">
        <v>362.18</v>
      </c>
      <c r="C583" s="12">
        <v>386.93</v>
      </c>
      <c r="D583" s="12">
        <v>233.05</v>
      </c>
      <c r="E583" s="12">
        <v>233.05</v>
      </c>
      <c r="F583" s="12">
        <v>185038000</v>
      </c>
      <c r="G583" s="12">
        <v>3841262261</v>
      </c>
      <c r="H583" s="7">
        <f t="shared" si="0"/>
        <v>-0.35653542437462032</v>
      </c>
    </row>
    <row r="584" spans="1:8" x14ac:dyDescent="0.75">
      <c r="A584" s="2">
        <v>42952</v>
      </c>
      <c r="B584" s="12">
        <v>231.11</v>
      </c>
      <c r="C584" s="12">
        <v>273.04000000000002</v>
      </c>
      <c r="D584" s="12">
        <v>200.98</v>
      </c>
      <c r="E584" s="12">
        <v>213.15</v>
      </c>
      <c r="F584" s="12">
        <v>144043008</v>
      </c>
      <c r="G584" s="12">
        <v>3513302001</v>
      </c>
      <c r="H584" s="7">
        <f t="shared" si="0"/>
        <v>-7.7711912076500397E-2</v>
      </c>
    </row>
    <row r="585" spans="1:8" x14ac:dyDescent="0.75">
      <c r="A585" s="2">
        <v>42953</v>
      </c>
      <c r="B585" s="12">
        <v>212.18</v>
      </c>
      <c r="C585" s="12">
        <v>223.7</v>
      </c>
      <c r="D585" s="12">
        <v>203.45</v>
      </c>
      <c r="E585" s="12">
        <v>220.66</v>
      </c>
      <c r="F585" s="12">
        <v>107606000</v>
      </c>
      <c r="G585" s="12">
        <v>3637254889</v>
      </c>
      <c r="H585" s="7">
        <f t="shared" si="0"/>
        <v>3.9966066547271133E-2</v>
      </c>
    </row>
    <row r="586" spans="1:8" x14ac:dyDescent="0.75">
      <c r="A586" s="2">
        <v>42954</v>
      </c>
      <c r="B586" s="12">
        <v>223.76</v>
      </c>
      <c r="C586" s="12">
        <v>373.87</v>
      </c>
      <c r="D586" s="12">
        <v>223.76</v>
      </c>
      <c r="E586" s="12">
        <v>319.69</v>
      </c>
      <c r="F586" s="12">
        <v>346545984</v>
      </c>
      <c r="G586" s="12">
        <v>5270009227</v>
      </c>
      <c r="H586" s="7">
        <f t="shared" si="0"/>
        <v>0.42871826957454418</v>
      </c>
    </row>
    <row r="587" spans="1:8" x14ac:dyDescent="0.75">
      <c r="A587" s="2">
        <v>42955</v>
      </c>
      <c r="B587" s="12">
        <v>321.35000000000002</v>
      </c>
      <c r="C587" s="12">
        <v>386.29</v>
      </c>
      <c r="D587" s="12">
        <v>309.61</v>
      </c>
      <c r="E587" s="12">
        <v>345.49</v>
      </c>
      <c r="F587" s="12">
        <v>274880000</v>
      </c>
      <c r="G587" s="12">
        <v>5695399910</v>
      </c>
      <c r="H587" s="7">
        <f t="shared" si="0"/>
        <v>7.5120585031896642E-2</v>
      </c>
    </row>
    <row r="588" spans="1:8" x14ac:dyDescent="0.75">
      <c r="A588" s="2">
        <v>42956</v>
      </c>
      <c r="B588" s="12">
        <v>345.28</v>
      </c>
      <c r="C588" s="12">
        <v>349.32</v>
      </c>
      <c r="D588" s="12">
        <v>298.61</v>
      </c>
      <c r="E588" s="12">
        <v>303.89</v>
      </c>
      <c r="F588" s="12">
        <v>165032000</v>
      </c>
      <c r="G588" s="12">
        <v>5010026797</v>
      </c>
      <c r="H588" s="7">
        <f t="shared" si="0"/>
        <v>-0.11987372567191841</v>
      </c>
    </row>
    <row r="589" spans="1:8" x14ac:dyDescent="0.75">
      <c r="A589" s="2">
        <v>42957</v>
      </c>
      <c r="B589" s="12">
        <v>305.20999999999998</v>
      </c>
      <c r="C589" s="12">
        <v>311.68</v>
      </c>
      <c r="D589" s="12">
        <v>274.68</v>
      </c>
      <c r="E589" s="12">
        <v>275.95</v>
      </c>
      <c r="F589" s="12">
        <v>136636992</v>
      </c>
      <c r="G589" s="12">
        <v>4549781986</v>
      </c>
      <c r="H589" s="7">
        <f t="shared" si="0"/>
        <v>-9.5868418465974228E-2</v>
      </c>
    </row>
    <row r="590" spans="1:8" x14ac:dyDescent="0.75">
      <c r="A590" s="2">
        <v>42958</v>
      </c>
      <c r="B590" s="12">
        <v>275.88</v>
      </c>
      <c r="C590" s="12">
        <v>351.16</v>
      </c>
      <c r="D590" s="12">
        <v>275.02</v>
      </c>
      <c r="E590" s="12">
        <v>328.24</v>
      </c>
      <c r="F590" s="12">
        <v>233971008</v>
      </c>
      <c r="G590" s="12">
        <v>5412173084</v>
      </c>
      <c r="H590" s="7">
        <f t="shared" si="0"/>
        <v>0.18979266347687407</v>
      </c>
    </row>
    <row r="591" spans="1:8" x14ac:dyDescent="0.75">
      <c r="A591" s="2">
        <v>42959</v>
      </c>
      <c r="B591" s="12">
        <v>327.82</v>
      </c>
      <c r="C591" s="12">
        <v>341.85</v>
      </c>
      <c r="D591" s="12">
        <v>313.7</v>
      </c>
      <c r="E591" s="12">
        <v>317.08999999999997</v>
      </c>
      <c r="F591" s="12">
        <v>126007000</v>
      </c>
      <c r="G591" s="12">
        <v>5228596735</v>
      </c>
      <c r="H591" s="7">
        <f t="shared" si="0"/>
        <v>-3.2731376975169355E-2</v>
      </c>
    </row>
    <row r="592" spans="1:8" x14ac:dyDescent="0.75">
      <c r="A592" s="2">
        <v>42960</v>
      </c>
      <c r="B592" s="12">
        <v>316.29000000000002</v>
      </c>
      <c r="C592" s="12">
        <v>317.47000000000003</v>
      </c>
      <c r="D592" s="12">
        <v>298.05</v>
      </c>
      <c r="E592" s="12">
        <v>298.05</v>
      </c>
      <c r="F592" s="12">
        <v>120722000</v>
      </c>
      <c r="G592" s="12">
        <v>4914961032</v>
      </c>
      <c r="H592" s="7">
        <f t="shared" si="0"/>
        <v>-5.7668595276486795E-2</v>
      </c>
    </row>
    <row r="593" spans="1:8" x14ac:dyDescent="0.75">
      <c r="A593" s="2">
        <v>42961</v>
      </c>
      <c r="B593" s="12">
        <v>296.10000000000002</v>
      </c>
      <c r="C593" s="12">
        <v>327.39</v>
      </c>
      <c r="D593" s="12">
        <v>293.5</v>
      </c>
      <c r="E593" s="12">
        <v>297.68</v>
      </c>
      <c r="F593" s="12">
        <v>174968000</v>
      </c>
      <c r="G593" s="12">
        <v>4909115806</v>
      </c>
      <c r="H593" s="7">
        <f t="shared" si="0"/>
        <v>5.3360351232691113E-3</v>
      </c>
    </row>
    <row r="594" spans="1:8" x14ac:dyDescent="0.75">
      <c r="A594" s="2">
        <v>42962</v>
      </c>
      <c r="B594" s="12">
        <v>298.18</v>
      </c>
      <c r="C594" s="12">
        <v>306.52</v>
      </c>
      <c r="D594" s="12">
        <v>292.88</v>
      </c>
      <c r="E594" s="12">
        <v>297.86</v>
      </c>
      <c r="F594" s="12">
        <v>133924000</v>
      </c>
      <c r="G594" s="12">
        <v>4912603933</v>
      </c>
      <c r="H594" s="7">
        <f t="shared" si="0"/>
        <v>-1.0731772754711689E-3</v>
      </c>
    </row>
    <row r="595" spans="1:8" x14ac:dyDescent="0.75">
      <c r="A595" s="2">
        <v>42963</v>
      </c>
      <c r="B595" s="12">
        <v>297.97000000000003</v>
      </c>
      <c r="C595" s="12">
        <v>307.62</v>
      </c>
      <c r="D595" s="12">
        <v>290.20999999999998</v>
      </c>
      <c r="E595" s="12">
        <v>300.20999999999998</v>
      </c>
      <c r="F595" s="12">
        <v>106436000</v>
      </c>
      <c r="G595" s="12">
        <v>4951611203</v>
      </c>
      <c r="H595" s="7">
        <f t="shared" si="0"/>
        <v>7.5175353223477263E-3</v>
      </c>
    </row>
    <row r="596" spans="1:8" x14ac:dyDescent="0.75">
      <c r="A596" s="2">
        <v>42964</v>
      </c>
      <c r="B596" s="12">
        <v>301.02</v>
      </c>
      <c r="C596" s="12">
        <v>460.53</v>
      </c>
      <c r="D596" s="12">
        <v>293.10000000000002</v>
      </c>
      <c r="E596" s="12">
        <v>460.53</v>
      </c>
      <c r="F596" s="12">
        <v>744604992</v>
      </c>
      <c r="G596" s="12">
        <v>7596275408</v>
      </c>
      <c r="H596" s="7">
        <f t="shared" si="0"/>
        <v>0.52989834562487548</v>
      </c>
    </row>
    <row r="597" spans="1:8" x14ac:dyDescent="0.75">
      <c r="A597" s="2">
        <v>42965</v>
      </c>
      <c r="B597" s="12">
        <v>458.67</v>
      </c>
      <c r="C597" s="12">
        <v>764.07</v>
      </c>
      <c r="D597" s="12">
        <v>458.67</v>
      </c>
      <c r="E597" s="12">
        <v>690.24</v>
      </c>
      <c r="F597" s="12">
        <v>3087490048</v>
      </c>
      <c r="G597" s="12">
        <v>11385819408</v>
      </c>
      <c r="H597" s="7">
        <f t="shared" si="0"/>
        <v>0.50487278435476479</v>
      </c>
    </row>
    <row r="598" spans="1:8" x14ac:dyDescent="0.75">
      <c r="A598" s="2">
        <v>42966</v>
      </c>
      <c r="B598" s="12">
        <v>697.04</v>
      </c>
      <c r="C598" s="12">
        <v>1091.97</v>
      </c>
      <c r="D598" s="12">
        <v>625.16</v>
      </c>
      <c r="E598" s="12">
        <v>754.56</v>
      </c>
      <c r="F598" s="12">
        <v>3196229888</v>
      </c>
      <c r="G598" s="12">
        <v>12447999918</v>
      </c>
      <c r="H598" s="7">
        <f t="shared" si="0"/>
        <v>8.2520371858142982E-2</v>
      </c>
    </row>
    <row r="599" spans="1:8" x14ac:dyDescent="0.75">
      <c r="A599" s="2">
        <v>42967</v>
      </c>
      <c r="B599" s="12">
        <v>772.42</v>
      </c>
      <c r="C599" s="12">
        <v>858.96</v>
      </c>
      <c r="D599" s="12">
        <v>683.94</v>
      </c>
      <c r="E599" s="12">
        <v>712.87</v>
      </c>
      <c r="F599" s="12">
        <v>1494019968</v>
      </c>
      <c r="G599" s="12">
        <v>11764311435</v>
      </c>
      <c r="H599" s="7">
        <f t="shared" si="0"/>
        <v>-7.7095362626550271E-2</v>
      </c>
    </row>
    <row r="600" spans="1:8" x14ac:dyDescent="0.75">
      <c r="A600" s="2">
        <v>42968</v>
      </c>
      <c r="B600" s="12">
        <v>723.7</v>
      </c>
      <c r="C600" s="12">
        <v>756.59</v>
      </c>
      <c r="D600" s="12">
        <v>573.47</v>
      </c>
      <c r="E600" s="12">
        <v>599.64</v>
      </c>
      <c r="F600" s="12">
        <v>1123399936</v>
      </c>
      <c r="G600" s="12">
        <v>9901427965</v>
      </c>
      <c r="H600" s="7">
        <f t="shared" si="0"/>
        <v>-0.17142462346276088</v>
      </c>
    </row>
    <row r="601" spans="1:8" x14ac:dyDescent="0.75">
      <c r="A601" s="2">
        <v>42969</v>
      </c>
      <c r="B601" s="12">
        <v>596.19000000000005</v>
      </c>
      <c r="C601" s="12">
        <v>734.88</v>
      </c>
      <c r="D601" s="12">
        <v>570.27</v>
      </c>
      <c r="E601" s="12">
        <v>690.88</v>
      </c>
      <c r="F601" s="12">
        <v>1393260032</v>
      </c>
      <c r="G601" s="12">
        <v>11415546169</v>
      </c>
      <c r="H601" s="7">
        <f t="shared" si="0"/>
        <v>0.15882520672939823</v>
      </c>
    </row>
    <row r="602" spans="1:8" x14ac:dyDescent="0.75">
      <c r="A602" s="2">
        <v>42970</v>
      </c>
      <c r="B602" s="12">
        <v>690.96</v>
      </c>
      <c r="C602" s="12">
        <v>715.67</v>
      </c>
      <c r="D602" s="12">
        <v>651.32000000000005</v>
      </c>
      <c r="E602" s="12">
        <v>669.4</v>
      </c>
      <c r="F602" s="12">
        <v>501983008</v>
      </c>
      <c r="G602" s="12">
        <v>11060763960</v>
      </c>
      <c r="H602" s="7">
        <f t="shared" si="0"/>
        <v>-3.1202963992126981E-2</v>
      </c>
    </row>
    <row r="603" spans="1:8" x14ac:dyDescent="0.75">
      <c r="A603" s="2">
        <v>42971</v>
      </c>
      <c r="B603" s="12">
        <v>670.03</v>
      </c>
      <c r="C603" s="12">
        <v>697.32</v>
      </c>
      <c r="D603" s="12">
        <v>617.30999999999995</v>
      </c>
      <c r="E603" s="12">
        <v>628.11</v>
      </c>
      <c r="F603" s="12">
        <v>407176992</v>
      </c>
      <c r="G603" s="12">
        <v>10382947973</v>
      </c>
      <c r="H603" s="7">
        <f t="shared" si="0"/>
        <v>-6.2564362789725769E-2</v>
      </c>
    </row>
    <row r="604" spans="1:8" x14ac:dyDescent="0.75">
      <c r="A604" s="2">
        <v>42972</v>
      </c>
      <c r="B604" s="12">
        <v>627.05999999999995</v>
      </c>
      <c r="C604" s="12">
        <v>665.41</v>
      </c>
      <c r="D604" s="12">
        <v>624.29999999999995</v>
      </c>
      <c r="E604" s="12">
        <v>641.04999999999995</v>
      </c>
      <c r="F604" s="12">
        <v>348632000</v>
      </c>
      <c r="G604" s="12">
        <v>10602408645</v>
      </c>
      <c r="H604" s="7">
        <f t="shared" si="0"/>
        <v>2.231046470832139E-2</v>
      </c>
    </row>
    <row r="605" spans="1:8" x14ac:dyDescent="0.75">
      <c r="A605" s="2">
        <v>42973</v>
      </c>
      <c r="B605" s="12">
        <v>641.88</v>
      </c>
      <c r="C605" s="12">
        <v>646.92999999999995</v>
      </c>
      <c r="D605" s="12">
        <v>622.36</v>
      </c>
      <c r="E605" s="12">
        <v>625.32000000000005</v>
      </c>
      <c r="F605" s="12">
        <v>193414000</v>
      </c>
      <c r="G605" s="12">
        <v>10347467982</v>
      </c>
      <c r="H605" s="7">
        <f t="shared" si="0"/>
        <v>-2.5799214806505804E-2</v>
      </c>
    </row>
    <row r="606" spans="1:8" x14ac:dyDescent="0.75">
      <c r="A606" s="2">
        <v>42974</v>
      </c>
      <c r="B606" s="12">
        <v>625.89</v>
      </c>
      <c r="C606" s="12">
        <v>654.87</v>
      </c>
      <c r="D606" s="12">
        <v>589.64</v>
      </c>
      <c r="E606" s="12">
        <v>620.9</v>
      </c>
      <c r="F606" s="12">
        <v>402718016</v>
      </c>
      <c r="G606" s="12">
        <v>10274649098</v>
      </c>
      <c r="H606" s="7">
        <f t="shared" si="0"/>
        <v>-7.9726469507421585E-3</v>
      </c>
    </row>
    <row r="607" spans="1:8" x14ac:dyDescent="0.75">
      <c r="A607" s="2">
        <v>42975</v>
      </c>
      <c r="B607" s="12">
        <v>619.70000000000005</v>
      </c>
      <c r="C607" s="12">
        <v>626.88</v>
      </c>
      <c r="D607" s="12">
        <v>595.52</v>
      </c>
      <c r="E607" s="12">
        <v>596.17999999999995</v>
      </c>
      <c r="F607" s="12">
        <v>216272992</v>
      </c>
      <c r="G607" s="12">
        <v>9866885846</v>
      </c>
      <c r="H607" s="7">
        <f t="shared" si="0"/>
        <v>-3.7953848636437137E-2</v>
      </c>
    </row>
    <row r="608" spans="1:8" x14ac:dyDescent="0.75">
      <c r="A608" s="2">
        <v>42976</v>
      </c>
      <c r="B608" s="12">
        <v>596.13</v>
      </c>
      <c r="C608" s="12">
        <v>599.29999999999995</v>
      </c>
      <c r="D608" s="12">
        <v>528.32000000000005</v>
      </c>
      <c r="E608" s="12">
        <v>552.92999999999995</v>
      </c>
      <c r="F608" s="12">
        <v>370016992</v>
      </c>
      <c r="G608" s="12">
        <v>9152068439</v>
      </c>
      <c r="H608" s="7">
        <f t="shared" si="0"/>
        <v>-7.2467414825625354E-2</v>
      </c>
    </row>
    <row r="609" spans="1:8" x14ac:dyDescent="0.75">
      <c r="A609" s="2">
        <v>42977</v>
      </c>
      <c r="B609" s="12">
        <v>549.32000000000005</v>
      </c>
      <c r="C609" s="12">
        <v>604.69000000000005</v>
      </c>
      <c r="D609" s="12">
        <v>535.91999999999996</v>
      </c>
      <c r="E609" s="12">
        <v>575.21</v>
      </c>
      <c r="F609" s="12">
        <v>443856000</v>
      </c>
      <c r="G609" s="12">
        <v>9521473372</v>
      </c>
      <c r="H609" s="7">
        <f t="shared" si="0"/>
        <v>4.7130998325202039E-2</v>
      </c>
    </row>
    <row r="610" spans="1:8" x14ac:dyDescent="0.75">
      <c r="A610" s="2">
        <v>42978</v>
      </c>
      <c r="B610" s="12">
        <v>576.25</v>
      </c>
      <c r="C610" s="12">
        <v>603.69000000000005</v>
      </c>
      <c r="D610" s="12">
        <v>572.14</v>
      </c>
      <c r="E610" s="12">
        <v>588.16999999999996</v>
      </c>
      <c r="F610" s="12">
        <v>298144000</v>
      </c>
      <c r="G610" s="12">
        <v>9736726124</v>
      </c>
      <c r="H610" s="7">
        <f t="shared" si="0"/>
        <v>2.0685466377440277E-2</v>
      </c>
    </row>
    <row r="611" spans="1:8" x14ac:dyDescent="0.75">
      <c r="A611" s="2">
        <v>42979</v>
      </c>
      <c r="B611" s="12">
        <v>588.4</v>
      </c>
      <c r="C611" s="12">
        <v>645.52</v>
      </c>
      <c r="D611" s="12">
        <v>586.73</v>
      </c>
      <c r="E611" s="12">
        <v>622.16999999999996</v>
      </c>
      <c r="F611" s="12">
        <v>393839008</v>
      </c>
      <c r="G611" s="12">
        <v>10300395649</v>
      </c>
      <c r="H611" s="7">
        <f t="shared" si="0"/>
        <v>5.7392929979605684E-2</v>
      </c>
    </row>
    <row r="612" spans="1:8" x14ac:dyDescent="0.75">
      <c r="A612" s="2">
        <v>42980</v>
      </c>
      <c r="B612" s="12">
        <v>621.96</v>
      </c>
      <c r="C612" s="12">
        <v>642.04999999999995</v>
      </c>
      <c r="D612" s="12">
        <v>560.58000000000004</v>
      </c>
      <c r="E612" s="12">
        <v>575.9</v>
      </c>
      <c r="F612" s="12">
        <v>350478016</v>
      </c>
      <c r="G612" s="12">
        <v>9535389383</v>
      </c>
      <c r="H612" s="7">
        <f t="shared" si="0"/>
        <v>-7.4056209402534018E-2</v>
      </c>
    </row>
    <row r="613" spans="1:8" x14ac:dyDescent="0.75">
      <c r="A613" s="2">
        <v>42981</v>
      </c>
      <c r="B613" s="12">
        <v>578.27</v>
      </c>
      <c r="C613" s="12">
        <v>617.41</v>
      </c>
      <c r="D613" s="12">
        <v>563.59</v>
      </c>
      <c r="E613" s="12">
        <v>607.42999999999995</v>
      </c>
      <c r="F613" s="12">
        <v>344862016</v>
      </c>
      <c r="G613" s="12">
        <v>10058460268</v>
      </c>
      <c r="H613" s="7">
        <f t="shared" si="0"/>
        <v>5.0426271464886589E-2</v>
      </c>
    </row>
    <row r="614" spans="1:8" x14ac:dyDescent="0.75">
      <c r="A614" s="2">
        <v>42982</v>
      </c>
      <c r="B614" s="12">
        <v>608.26</v>
      </c>
      <c r="C614" s="12">
        <v>608.26</v>
      </c>
      <c r="D614" s="12">
        <v>500.76</v>
      </c>
      <c r="E614" s="12">
        <v>517.24</v>
      </c>
      <c r="F614" s="12">
        <v>328956992</v>
      </c>
      <c r="G614" s="12">
        <v>8565835029</v>
      </c>
      <c r="H614" s="7">
        <f t="shared" si="0"/>
        <v>-0.14963995659750762</v>
      </c>
    </row>
    <row r="615" spans="1:8" x14ac:dyDescent="0.75">
      <c r="A615" s="2">
        <v>42983</v>
      </c>
      <c r="B615" s="12">
        <v>514.9</v>
      </c>
      <c r="C615" s="12">
        <v>550.95000000000005</v>
      </c>
      <c r="D615" s="12">
        <v>458.78</v>
      </c>
      <c r="E615" s="12">
        <v>541.71</v>
      </c>
      <c r="F615" s="12">
        <v>338977984</v>
      </c>
      <c r="G615" s="12">
        <v>8971830392</v>
      </c>
      <c r="H615" s="7">
        <f t="shared" si="0"/>
        <v>5.2068362788891161E-2</v>
      </c>
    </row>
    <row r="616" spans="1:8" x14ac:dyDescent="0.75">
      <c r="A616" s="2">
        <v>42984</v>
      </c>
      <c r="B616" s="12">
        <v>541.28</v>
      </c>
      <c r="C616" s="12">
        <v>642.69000000000005</v>
      </c>
      <c r="D616" s="12">
        <v>539.96</v>
      </c>
      <c r="E616" s="12">
        <v>638.17999999999995</v>
      </c>
      <c r="F616" s="12">
        <v>693240000</v>
      </c>
      <c r="G616" s="12">
        <v>10570580961</v>
      </c>
      <c r="H616" s="7">
        <f t="shared" si="0"/>
        <v>0.17902010050251252</v>
      </c>
    </row>
    <row r="617" spans="1:8" x14ac:dyDescent="0.75">
      <c r="A617" s="2">
        <v>42985</v>
      </c>
      <c r="B617" s="12">
        <v>636.85</v>
      </c>
      <c r="C617" s="12">
        <v>707.98</v>
      </c>
      <c r="D617" s="12">
        <v>603.5</v>
      </c>
      <c r="E617" s="12">
        <v>652.85</v>
      </c>
      <c r="F617" s="12">
        <v>1082380032</v>
      </c>
      <c r="G617" s="12">
        <v>10815367304</v>
      </c>
      <c r="H617" s="7">
        <f t="shared" si="0"/>
        <v>2.5123655491874067E-2</v>
      </c>
    </row>
    <row r="618" spans="1:8" x14ac:dyDescent="0.75">
      <c r="A618" s="2">
        <v>42986</v>
      </c>
      <c r="B618" s="12">
        <v>654.37</v>
      </c>
      <c r="C618" s="12">
        <v>687.3</v>
      </c>
      <c r="D618" s="12">
        <v>557.51</v>
      </c>
      <c r="E618" s="12">
        <v>583.1</v>
      </c>
      <c r="F618" s="12">
        <v>809763008</v>
      </c>
      <c r="G618" s="12">
        <v>9661132100</v>
      </c>
      <c r="H618" s="7">
        <f t="shared" si="0"/>
        <v>-0.10891391720280573</v>
      </c>
    </row>
    <row r="619" spans="1:8" x14ac:dyDescent="0.75">
      <c r="A619" s="2">
        <v>42987</v>
      </c>
      <c r="B619" s="12">
        <v>584.73</v>
      </c>
      <c r="C619" s="12">
        <v>586.17999999999995</v>
      </c>
      <c r="D619" s="12">
        <v>539.15</v>
      </c>
      <c r="E619" s="12">
        <v>547.47</v>
      </c>
      <c r="F619" s="12">
        <v>234578000</v>
      </c>
      <c r="G619" s="12">
        <v>9071936639</v>
      </c>
      <c r="H619" s="7">
        <f t="shared" si="0"/>
        <v>-6.3721717715868847E-2</v>
      </c>
    </row>
    <row r="620" spans="1:8" x14ac:dyDescent="0.75">
      <c r="A620" s="2">
        <v>42988</v>
      </c>
      <c r="B620" s="12">
        <v>546.47</v>
      </c>
      <c r="C620" s="12">
        <v>546.75</v>
      </c>
      <c r="D620" s="12">
        <v>484.09</v>
      </c>
      <c r="E620" s="12">
        <v>537.07000000000005</v>
      </c>
      <c r="F620" s="12">
        <v>289508000</v>
      </c>
      <c r="G620" s="12">
        <v>8900562998</v>
      </c>
      <c r="H620" s="7">
        <f t="shared" si="0"/>
        <v>-1.7201310227459837E-2</v>
      </c>
    </row>
    <row r="621" spans="1:8" x14ac:dyDescent="0.75">
      <c r="A621" s="2">
        <v>42989</v>
      </c>
      <c r="B621" s="12">
        <v>537.19000000000005</v>
      </c>
      <c r="C621" s="12">
        <v>556.25</v>
      </c>
      <c r="D621" s="12">
        <v>515.66999999999996</v>
      </c>
      <c r="E621" s="12">
        <v>537.80999999999995</v>
      </c>
      <c r="F621" s="12">
        <v>274712000</v>
      </c>
      <c r="G621" s="12">
        <v>8914019239</v>
      </c>
      <c r="H621" s="7">
        <f t="shared" si="0"/>
        <v>1.1541540237158003E-3</v>
      </c>
    </row>
    <row r="622" spans="1:8" x14ac:dyDescent="0.75">
      <c r="A622" s="2">
        <v>42990</v>
      </c>
      <c r="B622" s="12">
        <v>539.03</v>
      </c>
      <c r="C622" s="12">
        <v>559.22</v>
      </c>
      <c r="D622" s="12">
        <v>505.01</v>
      </c>
      <c r="E622" s="12">
        <v>510.41</v>
      </c>
      <c r="F622" s="12">
        <v>273824992</v>
      </c>
      <c r="G622" s="12">
        <v>8461057683</v>
      </c>
      <c r="H622" s="7">
        <f t="shared" si="0"/>
        <v>-5.3095375025508693E-2</v>
      </c>
    </row>
    <row r="623" spans="1:8" x14ac:dyDescent="0.75">
      <c r="A623" s="2">
        <v>42991</v>
      </c>
      <c r="B623" s="12">
        <v>509.47</v>
      </c>
      <c r="C623" s="12">
        <v>519.20000000000005</v>
      </c>
      <c r="D623" s="12">
        <v>471.22</v>
      </c>
      <c r="E623" s="12">
        <v>503.61</v>
      </c>
      <c r="F623" s="12">
        <v>340344000</v>
      </c>
      <c r="G623" s="12">
        <v>8349412081</v>
      </c>
      <c r="H623" s="7">
        <f t="shared" si="0"/>
        <v>-1.1502149292401934E-2</v>
      </c>
    </row>
    <row r="624" spans="1:8" x14ac:dyDescent="0.75">
      <c r="A624" s="2">
        <v>42992</v>
      </c>
      <c r="B624" s="12">
        <v>504.22</v>
      </c>
      <c r="C624" s="12">
        <v>510.47</v>
      </c>
      <c r="D624" s="12">
        <v>367.04</v>
      </c>
      <c r="E624" s="12">
        <v>367.04</v>
      </c>
      <c r="F624" s="12">
        <v>257431008</v>
      </c>
      <c r="G624" s="12">
        <v>6086136222</v>
      </c>
      <c r="H624" s="7">
        <f t="shared" si="0"/>
        <v>-0.27206378168259887</v>
      </c>
    </row>
    <row r="625" spans="1:8" x14ac:dyDescent="0.75">
      <c r="A625" s="2">
        <v>42993</v>
      </c>
      <c r="B625" s="12">
        <v>369.49</v>
      </c>
      <c r="C625" s="12">
        <v>448.39</v>
      </c>
      <c r="D625" s="12">
        <v>301.69</v>
      </c>
      <c r="E625" s="12">
        <v>424.02</v>
      </c>
      <c r="F625" s="12">
        <v>707230976</v>
      </c>
      <c r="G625" s="12">
        <v>7031847658</v>
      </c>
      <c r="H625" s="7">
        <f t="shared" si="0"/>
        <v>0.14758180194321896</v>
      </c>
    </row>
    <row r="626" spans="1:8" x14ac:dyDescent="0.75">
      <c r="A626" s="2">
        <v>42994</v>
      </c>
      <c r="B626" s="12">
        <v>424.49</v>
      </c>
      <c r="C626" s="12">
        <v>450.98</v>
      </c>
      <c r="D626" s="12">
        <v>388.2</v>
      </c>
      <c r="E626" s="12">
        <v>440.22</v>
      </c>
      <c r="F626" s="12">
        <v>313583008</v>
      </c>
      <c r="G626" s="12">
        <v>7301428312</v>
      </c>
      <c r="H626" s="7">
        <f t="shared" si="0"/>
        <v>3.7056232184503803E-2</v>
      </c>
    </row>
    <row r="627" spans="1:8" x14ac:dyDescent="0.75">
      <c r="A627" s="2">
        <v>42995</v>
      </c>
      <c r="B627" s="12">
        <v>438.9</v>
      </c>
      <c r="C627" s="12">
        <v>438.9</v>
      </c>
      <c r="D627" s="12">
        <v>384.06</v>
      </c>
      <c r="E627" s="12">
        <v>419.86</v>
      </c>
      <c r="F627" s="12">
        <v>221828000</v>
      </c>
      <c r="G627" s="12">
        <v>6964751267</v>
      </c>
      <c r="H627" s="7">
        <f t="shared" si="0"/>
        <v>-4.3381180223285402E-2</v>
      </c>
    </row>
    <row r="628" spans="1:8" x14ac:dyDescent="0.75">
      <c r="A628" s="2">
        <v>42996</v>
      </c>
      <c r="B628" s="12">
        <v>422.09</v>
      </c>
      <c r="C628" s="12">
        <v>479.69</v>
      </c>
      <c r="D628" s="12">
        <v>422.09</v>
      </c>
      <c r="E628" s="12">
        <v>479.32</v>
      </c>
      <c r="F628" s="12">
        <v>458550016</v>
      </c>
      <c r="G628" s="12">
        <v>7953091288</v>
      </c>
      <c r="H628" s="7">
        <f t="shared" si="0"/>
        <v>0.13558719704328465</v>
      </c>
    </row>
    <row r="629" spans="1:8" x14ac:dyDescent="0.75">
      <c r="A629" s="2">
        <v>42997</v>
      </c>
      <c r="B629" s="12">
        <v>480.64</v>
      </c>
      <c r="C629" s="12">
        <v>550.41</v>
      </c>
      <c r="D629" s="12">
        <v>450.05</v>
      </c>
      <c r="E629" s="12">
        <v>527.88</v>
      </c>
      <c r="F629" s="12">
        <v>802321024</v>
      </c>
      <c r="G629" s="12">
        <v>8760547516</v>
      </c>
      <c r="H629" s="7">
        <f t="shared" si="0"/>
        <v>9.8285619174434111E-2</v>
      </c>
    </row>
    <row r="630" spans="1:8" x14ac:dyDescent="0.75">
      <c r="A630" s="2">
        <v>42998</v>
      </c>
      <c r="B630" s="12">
        <v>526.74</v>
      </c>
      <c r="C630" s="12">
        <v>527.72</v>
      </c>
      <c r="D630" s="12">
        <v>471.09</v>
      </c>
      <c r="E630" s="12">
        <v>476.05</v>
      </c>
      <c r="F630" s="12">
        <v>669264000</v>
      </c>
      <c r="G630" s="12">
        <v>7901970549</v>
      </c>
      <c r="H630" s="7">
        <f t="shared" si="0"/>
        <v>-9.6233435850704332E-2</v>
      </c>
    </row>
    <row r="631" spans="1:8" x14ac:dyDescent="0.75">
      <c r="A631" s="2">
        <v>42999</v>
      </c>
      <c r="B631" s="12">
        <v>475.83</v>
      </c>
      <c r="C631" s="12">
        <v>480.01</v>
      </c>
      <c r="D631" s="12">
        <v>413.75</v>
      </c>
      <c r="E631" s="12">
        <v>416.26</v>
      </c>
      <c r="F631" s="12">
        <v>316731008</v>
      </c>
      <c r="G631" s="12">
        <v>6909737845</v>
      </c>
      <c r="H631" s="7">
        <f t="shared" si="0"/>
        <v>-0.1251917701700187</v>
      </c>
    </row>
    <row r="632" spans="1:8" x14ac:dyDescent="0.75">
      <c r="A632" s="2">
        <v>43000</v>
      </c>
      <c r="B632" s="12">
        <v>417.92</v>
      </c>
      <c r="C632" s="12">
        <v>435.45</v>
      </c>
      <c r="D632" s="12">
        <v>402.77</v>
      </c>
      <c r="E632" s="12">
        <v>415.09</v>
      </c>
      <c r="F632" s="12">
        <v>241904992</v>
      </c>
      <c r="G632" s="12">
        <v>6892432473</v>
      </c>
      <c r="H632" s="7">
        <f t="shared" si="0"/>
        <v>-6.7716309341501746E-3</v>
      </c>
    </row>
    <row r="633" spans="1:8" x14ac:dyDescent="0.75">
      <c r="A633" s="2">
        <v>43001</v>
      </c>
      <c r="B633" s="12">
        <v>415.31</v>
      </c>
      <c r="C633" s="12">
        <v>432.96</v>
      </c>
      <c r="D633" s="12">
        <v>407.45</v>
      </c>
      <c r="E633" s="12">
        <v>428.5</v>
      </c>
      <c r="F633" s="12">
        <v>189127008</v>
      </c>
      <c r="G633" s="12">
        <v>7116984902</v>
      </c>
      <c r="H633" s="7">
        <f t="shared" si="0"/>
        <v>3.1759408634513972E-2</v>
      </c>
    </row>
    <row r="634" spans="1:8" x14ac:dyDescent="0.75">
      <c r="A634" s="2">
        <v>43002</v>
      </c>
      <c r="B634" s="12">
        <v>428.8</v>
      </c>
      <c r="C634" s="12">
        <v>433.04</v>
      </c>
      <c r="D634" s="12">
        <v>419.25</v>
      </c>
      <c r="E634" s="12">
        <v>421.03</v>
      </c>
      <c r="F634" s="12">
        <v>114527000</v>
      </c>
      <c r="G634" s="12">
        <v>6994250355</v>
      </c>
      <c r="H634" s="7">
        <f t="shared" si="0"/>
        <v>-1.8120335820895613E-2</v>
      </c>
    </row>
    <row r="635" spans="1:8" x14ac:dyDescent="0.75">
      <c r="A635" s="2">
        <v>43003</v>
      </c>
      <c r="B635" s="12">
        <v>419.65</v>
      </c>
      <c r="C635" s="12">
        <v>450.13</v>
      </c>
      <c r="D635" s="12">
        <v>419.65</v>
      </c>
      <c r="E635" s="12">
        <v>445.8</v>
      </c>
      <c r="F635" s="12">
        <v>302272000</v>
      </c>
      <c r="G635" s="12">
        <v>7407290307</v>
      </c>
      <c r="H635" s="7">
        <f t="shared" si="0"/>
        <v>6.2313832956034876E-2</v>
      </c>
    </row>
    <row r="636" spans="1:8" x14ac:dyDescent="0.75">
      <c r="A636" s="2">
        <v>43004</v>
      </c>
      <c r="B636" s="12">
        <v>445.36</v>
      </c>
      <c r="C636" s="12">
        <v>458.25</v>
      </c>
      <c r="D636" s="12">
        <v>441.83</v>
      </c>
      <c r="E636" s="12">
        <v>441.83</v>
      </c>
      <c r="F636" s="12">
        <v>165303008</v>
      </c>
      <c r="G636" s="12">
        <v>7343076528</v>
      </c>
      <c r="H636" s="7">
        <f t="shared" si="0"/>
        <v>-7.926172085503929E-3</v>
      </c>
    </row>
    <row r="637" spans="1:8" x14ac:dyDescent="0.75">
      <c r="A637" s="2">
        <v>43005</v>
      </c>
      <c r="B637" s="12">
        <v>441.86</v>
      </c>
      <c r="C637" s="12">
        <v>460</v>
      </c>
      <c r="D637" s="12">
        <v>439.41</v>
      </c>
      <c r="E637" s="12">
        <v>457.31</v>
      </c>
      <c r="F637" s="12">
        <v>197884992</v>
      </c>
      <c r="G637" s="12">
        <v>7601937917</v>
      </c>
      <c r="H637" s="7">
        <f t="shared" ref="H637:H700" si="1">(E637-B637)/B637</f>
        <v>3.4965826279817112E-2</v>
      </c>
    </row>
    <row r="638" spans="1:8" x14ac:dyDescent="0.75">
      <c r="A638" s="2">
        <v>43006</v>
      </c>
      <c r="B638" s="12">
        <v>456.71</v>
      </c>
      <c r="C638" s="12">
        <v>465.2</v>
      </c>
      <c r="D638" s="12">
        <v>433.5</v>
      </c>
      <c r="E638" s="12">
        <v>447.81</v>
      </c>
      <c r="F638" s="12">
        <v>300420992</v>
      </c>
      <c r="G638" s="12">
        <v>7444349334</v>
      </c>
      <c r="H638" s="7">
        <f t="shared" si="1"/>
        <v>-1.9487201944341E-2</v>
      </c>
    </row>
    <row r="639" spans="1:8" x14ac:dyDescent="0.75">
      <c r="A639" s="2">
        <v>43007</v>
      </c>
      <c r="B639" s="12">
        <v>447.66</v>
      </c>
      <c r="C639" s="12">
        <v>447.92</v>
      </c>
      <c r="D639" s="12">
        <v>426.99</v>
      </c>
      <c r="E639" s="12">
        <v>436.77</v>
      </c>
      <c r="F639" s="12">
        <v>148724992</v>
      </c>
      <c r="G639" s="12">
        <v>7261040415</v>
      </c>
      <c r="H639" s="7">
        <f t="shared" si="1"/>
        <v>-2.4326497788500295E-2</v>
      </c>
    </row>
    <row r="640" spans="1:8" x14ac:dyDescent="0.75">
      <c r="A640" s="2">
        <v>43008</v>
      </c>
      <c r="B640" s="12">
        <v>436.64</v>
      </c>
      <c r="C640" s="12">
        <v>445.62</v>
      </c>
      <c r="D640" s="12">
        <v>432.53</v>
      </c>
      <c r="E640" s="12">
        <v>432.63</v>
      </c>
      <c r="F640" s="12">
        <v>150564992</v>
      </c>
      <c r="G640" s="12">
        <v>7195230135</v>
      </c>
      <c r="H640" s="7">
        <f t="shared" si="1"/>
        <v>-9.1837669475998331E-3</v>
      </c>
    </row>
    <row r="641" spans="1:8" x14ac:dyDescent="0.75">
      <c r="A641" s="2">
        <v>43009</v>
      </c>
      <c r="B641" s="12">
        <v>433.38</v>
      </c>
      <c r="C641" s="12">
        <v>436.94</v>
      </c>
      <c r="D641" s="12">
        <v>415.15</v>
      </c>
      <c r="E641" s="12">
        <v>415.15</v>
      </c>
      <c r="F641" s="12">
        <v>164290000</v>
      </c>
      <c r="G641" s="12">
        <v>6909649774</v>
      </c>
      <c r="H641" s="7">
        <f t="shared" si="1"/>
        <v>-4.2064700724537399E-2</v>
      </c>
    </row>
    <row r="642" spans="1:8" x14ac:dyDescent="0.75">
      <c r="A642" s="2">
        <v>43010</v>
      </c>
      <c r="B642" s="12">
        <v>415.87</v>
      </c>
      <c r="C642" s="12">
        <v>430.86</v>
      </c>
      <c r="D642" s="12">
        <v>411.84</v>
      </c>
      <c r="E642" s="12">
        <v>421.19</v>
      </c>
      <c r="F642" s="12">
        <v>219590000</v>
      </c>
      <c r="G642" s="12">
        <v>7012388892</v>
      </c>
      <c r="H642" s="7">
        <f t="shared" si="1"/>
        <v>1.2792459181955883E-2</v>
      </c>
    </row>
    <row r="643" spans="1:8" x14ac:dyDescent="0.75">
      <c r="A643" s="2">
        <v>43011</v>
      </c>
      <c r="B643" s="12">
        <v>421.79</v>
      </c>
      <c r="C643" s="12">
        <v>421.79</v>
      </c>
      <c r="D643" s="12">
        <v>395.74</v>
      </c>
      <c r="E643" s="12">
        <v>404.18</v>
      </c>
      <c r="F643" s="12">
        <v>130247000</v>
      </c>
      <c r="G643" s="12">
        <v>6729274231</v>
      </c>
      <c r="H643" s="7">
        <f t="shared" si="1"/>
        <v>-4.1750634201854035E-2</v>
      </c>
    </row>
    <row r="644" spans="1:8" x14ac:dyDescent="0.75">
      <c r="A644" s="2">
        <v>43012</v>
      </c>
      <c r="B644" s="12">
        <v>404.2</v>
      </c>
      <c r="C644" s="12">
        <v>404.45</v>
      </c>
      <c r="D644" s="12">
        <v>354.55</v>
      </c>
      <c r="E644" s="12">
        <v>358.45</v>
      </c>
      <c r="F644" s="12">
        <v>251584000</v>
      </c>
      <c r="G644" s="12">
        <v>5971673253</v>
      </c>
      <c r="H644" s="7">
        <f t="shared" si="1"/>
        <v>-0.11318654131618011</v>
      </c>
    </row>
    <row r="645" spans="1:8" x14ac:dyDescent="0.75">
      <c r="A645" s="2">
        <v>43013</v>
      </c>
      <c r="B645" s="12">
        <v>358.42</v>
      </c>
      <c r="C645" s="12">
        <v>371.19</v>
      </c>
      <c r="D645" s="12">
        <v>348.45</v>
      </c>
      <c r="E645" s="12">
        <v>355.75</v>
      </c>
      <c r="F645" s="12">
        <v>268340992</v>
      </c>
      <c r="G645" s="12">
        <v>5931788841</v>
      </c>
      <c r="H645" s="7">
        <f t="shared" si="1"/>
        <v>-7.4493610847609394E-3</v>
      </c>
    </row>
    <row r="646" spans="1:8" x14ac:dyDescent="0.75">
      <c r="A646" s="2">
        <v>43014</v>
      </c>
      <c r="B646" s="12">
        <v>355.43</v>
      </c>
      <c r="C646" s="12">
        <v>371.28</v>
      </c>
      <c r="D646" s="12">
        <v>354.96</v>
      </c>
      <c r="E646" s="12">
        <v>363.01</v>
      </c>
      <c r="F646" s="12">
        <v>182031008</v>
      </c>
      <c r="G646" s="12">
        <v>6053063330</v>
      </c>
      <c r="H646" s="7">
        <f t="shared" si="1"/>
        <v>2.1326280842922613E-2</v>
      </c>
    </row>
    <row r="647" spans="1:8" x14ac:dyDescent="0.75">
      <c r="A647" s="2">
        <v>43015</v>
      </c>
      <c r="B647" s="12">
        <v>363.6</v>
      </c>
      <c r="C647" s="12">
        <v>364.88</v>
      </c>
      <c r="D647" s="12">
        <v>356.07</v>
      </c>
      <c r="E647" s="12">
        <v>360.78</v>
      </c>
      <c r="F647" s="12">
        <v>91004000</v>
      </c>
      <c r="G647" s="12">
        <v>6016481808</v>
      </c>
      <c r="H647" s="7">
        <f t="shared" si="1"/>
        <v>-7.7557755775578925E-3</v>
      </c>
    </row>
    <row r="648" spans="1:8" x14ac:dyDescent="0.75">
      <c r="A648" s="2">
        <v>43016</v>
      </c>
      <c r="B648" s="12">
        <v>360.09</v>
      </c>
      <c r="C648" s="12">
        <v>362.46</v>
      </c>
      <c r="D648" s="12">
        <v>337</v>
      </c>
      <c r="E648" s="12">
        <v>342.21</v>
      </c>
      <c r="F648" s="12">
        <v>203754000</v>
      </c>
      <c r="G648" s="12">
        <v>5707257741</v>
      </c>
      <c r="H648" s="7">
        <f t="shared" si="1"/>
        <v>-4.9654253103390812E-2</v>
      </c>
    </row>
    <row r="649" spans="1:8" x14ac:dyDescent="0.75">
      <c r="A649" s="2">
        <v>43017</v>
      </c>
      <c r="B649" s="12">
        <v>342.76</v>
      </c>
      <c r="C649" s="12">
        <v>342.76</v>
      </c>
      <c r="D649" s="12">
        <v>289.04000000000002</v>
      </c>
      <c r="E649" s="12">
        <v>314.16000000000003</v>
      </c>
      <c r="F649" s="12">
        <v>288075008</v>
      </c>
      <c r="G649" s="12">
        <v>5239797071</v>
      </c>
      <c r="H649" s="7">
        <f t="shared" si="1"/>
        <v>-8.3440308087291304E-2</v>
      </c>
    </row>
    <row r="650" spans="1:8" x14ac:dyDescent="0.75">
      <c r="A650" s="2">
        <v>43018</v>
      </c>
      <c r="B650" s="12">
        <v>313.22000000000003</v>
      </c>
      <c r="C650" s="12">
        <v>352.02</v>
      </c>
      <c r="D650" s="12">
        <v>311.7</v>
      </c>
      <c r="E650" s="12">
        <v>321.58999999999997</v>
      </c>
      <c r="F650" s="12">
        <v>367808992</v>
      </c>
      <c r="G650" s="12">
        <v>5364153359</v>
      </c>
      <c r="H650" s="7">
        <f t="shared" si="1"/>
        <v>2.672243151778286E-2</v>
      </c>
    </row>
    <row r="651" spans="1:8" x14ac:dyDescent="0.75">
      <c r="A651" s="2">
        <v>43019</v>
      </c>
      <c r="B651" s="12">
        <v>320.2</v>
      </c>
      <c r="C651" s="12">
        <v>321.27</v>
      </c>
      <c r="D651" s="12">
        <v>312.13</v>
      </c>
      <c r="E651" s="12">
        <v>314.89999999999998</v>
      </c>
      <c r="F651" s="12">
        <v>131577000</v>
      </c>
      <c r="G651" s="12">
        <v>5252890390</v>
      </c>
      <c r="H651" s="7">
        <f t="shared" si="1"/>
        <v>-1.6552154903185547E-2</v>
      </c>
    </row>
    <row r="652" spans="1:8" x14ac:dyDescent="0.75">
      <c r="A652" s="2">
        <v>43020</v>
      </c>
      <c r="B652" s="12">
        <v>315.47000000000003</v>
      </c>
      <c r="C652" s="12">
        <v>330.13</v>
      </c>
      <c r="D652" s="12">
        <v>310.70999999999998</v>
      </c>
      <c r="E652" s="12">
        <v>313.20999999999998</v>
      </c>
      <c r="F652" s="12">
        <v>262066000</v>
      </c>
      <c r="G652" s="12">
        <v>5226976847</v>
      </c>
      <c r="H652" s="7">
        <f t="shared" si="1"/>
        <v>-7.1639141598251735E-3</v>
      </c>
    </row>
    <row r="653" spans="1:8" x14ac:dyDescent="0.75">
      <c r="A653" s="2">
        <v>43021</v>
      </c>
      <c r="B653" s="12">
        <v>314.14999999999998</v>
      </c>
      <c r="C653" s="12">
        <v>323.08</v>
      </c>
      <c r="D653" s="12">
        <v>304.38</v>
      </c>
      <c r="E653" s="12">
        <v>321.45999999999998</v>
      </c>
      <c r="F653" s="12">
        <v>288209984</v>
      </c>
      <c r="G653" s="12">
        <v>5368370572</v>
      </c>
      <c r="H653" s="7">
        <f t="shared" si="1"/>
        <v>2.3269138946363212E-2</v>
      </c>
    </row>
    <row r="654" spans="1:8" x14ac:dyDescent="0.75">
      <c r="A654" s="2">
        <v>43022</v>
      </c>
      <c r="B654" s="12">
        <v>321.54000000000002</v>
      </c>
      <c r="C654" s="12">
        <v>327.42</v>
      </c>
      <c r="D654" s="12">
        <v>317.35000000000002</v>
      </c>
      <c r="E654" s="12">
        <v>321.95999999999998</v>
      </c>
      <c r="F654" s="12">
        <v>164136992</v>
      </c>
      <c r="G654" s="12">
        <v>5377048729</v>
      </c>
      <c r="H654" s="7">
        <f t="shared" si="1"/>
        <v>1.3062138458666387E-3</v>
      </c>
    </row>
    <row r="655" spans="1:8" x14ac:dyDescent="0.75">
      <c r="A655" s="2">
        <v>43023</v>
      </c>
      <c r="B655" s="12">
        <v>322.42</v>
      </c>
      <c r="C655" s="12">
        <v>323.58999999999997</v>
      </c>
      <c r="D655" s="12">
        <v>307.68</v>
      </c>
      <c r="E655" s="12">
        <v>314.95</v>
      </c>
      <c r="F655" s="12">
        <v>133385000</v>
      </c>
      <c r="G655" s="12">
        <v>5260122752</v>
      </c>
      <c r="H655" s="7">
        <f t="shared" si="1"/>
        <v>-2.3168537931890165E-2</v>
      </c>
    </row>
    <row r="656" spans="1:8" x14ac:dyDescent="0.75">
      <c r="A656" s="2">
        <v>43024</v>
      </c>
      <c r="B656" s="12">
        <v>315.26</v>
      </c>
      <c r="C656" s="12">
        <v>318.02</v>
      </c>
      <c r="D656" s="12">
        <v>310.52</v>
      </c>
      <c r="E656" s="12">
        <v>313.64</v>
      </c>
      <c r="F656" s="12">
        <v>117797000</v>
      </c>
      <c r="G656" s="12">
        <v>5238563399</v>
      </c>
      <c r="H656" s="7">
        <f t="shared" si="1"/>
        <v>-5.1386157457336944E-3</v>
      </c>
    </row>
    <row r="657" spans="1:8" x14ac:dyDescent="0.75">
      <c r="A657" s="2">
        <v>43025</v>
      </c>
      <c r="B657" s="12">
        <v>313.7</v>
      </c>
      <c r="C657" s="12">
        <v>394.96</v>
      </c>
      <c r="D657" s="12">
        <v>309.64</v>
      </c>
      <c r="E657" s="12">
        <v>371.73</v>
      </c>
      <c r="F657" s="12">
        <v>1008160000</v>
      </c>
      <c r="G657" s="12">
        <v>6208911374</v>
      </c>
      <c r="H657" s="7">
        <f t="shared" si="1"/>
        <v>0.1849856550844757</v>
      </c>
    </row>
    <row r="658" spans="1:8" x14ac:dyDescent="0.75">
      <c r="A658" s="2">
        <v>43026</v>
      </c>
      <c r="B658" s="12">
        <v>373.65</v>
      </c>
      <c r="C658" s="12">
        <v>376.18</v>
      </c>
      <c r="D658" s="12">
        <v>313.77</v>
      </c>
      <c r="E658" s="12">
        <v>339.17</v>
      </c>
      <c r="F658" s="12">
        <v>477184000</v>
      </c>
      <c r="G658" s="12">
        <v>5665390708</v>
      </c>
      <c r="H658" s="7">
        <f t="shared" si="1"/>
        <v>-9.2278870600829552E-2</v>
      </c>
    </row>
    <row r="659" spans="1:8" x14ac:dyDescent="0.75">
      <c r="A659" s="2">
        <v>43027</v>
      </c>
      <c r="B659" s="12">
        <v>339.27</v>
      </c>
      <c r="C659" s="12">
        <v>339.27</v>
      </c>
      <c r="D659" s="12">
        <v>326.27</v>
      </c>
      <c r="E659" s="12">
        <v>330.81</v>
      </c>
      <c r="F659" s="12">
        <v>195578000</v>
      </c>
      <c r="G659" s="12">
        <v>5526221742</v>
      </c>
      <c r="H659" s="7">
        <f t="shared" si="1"/>
        <v>-2.4935891767618651E-2</v>
      </c>
    </row>
    <row r="660" spans="1:8" x14ac:dyDescent="0.75">
      <c r="A660" s="2">
        <v>43028</v>
      </c>
      <c r="B660" s="12">
        <v>330.9</v>
      </c>
      <c r="C660" s="12">
        <v>332.98</v>
      </c>
      <c r="D660" s="12">
        <v>323.08</v>
      </c>
      <c r="E660" s="12">
        <v>327.44</v>
      </c>
      <c r="F660" s="12">
        <v>160204000</v>
      </c>
      <c r="G660" s="12">
        <v>5470545512</v>
      </c>
      <c r="H660" s="7">
        <f t="shared" si="1"/>
        <v>-1.045633121789054E-2</v>
      </c>
    </row>
    <row r="661" spans="1:8" x14ac:dyDescent="0.75">
      <c r="A661" s="2">
        <v>43029</v>
      </c>
      <c r="B661" s="12">
        <v>326.75</v>
      </c>
      <c r="C661" s="12">
        <v>328.45</v>
      </c>
      <c r="D661" s="12">
        <v>317.45999999999998</v>
      </c>
      <c r="E661" s="12">
        <v>323.36</v>
      </c>
      <c r="F661" s="12">
        <v>129938000</v>
      </c>
      <c r="G661" s="12">
        <v>5402588666</v>
      </c>
      <c r="H661" s="7">
        <f t="shared" si="1"/>
        <v>-1.0374904361132323E-2</v>
      </c>
    </row>
    <row r="662" spans="1:8" x14ac:dyDescent="0.75">
      <c r="A662" s="2">
        <v>43030</v>
      </c>
      <c r="B662" s="12">
        <v>323.5</v>
      </c>
      <c r="C662" s="12">
        <v>355.52</v>
      </c>
      <c r="D662" s="12">
        <v>323.5</v>
      </c>
      <c r="E662" s="12">
        <v>331.66</v>
      </c>
      <c r="F662" s="12">
        <v>355545984</v>
      </c>
      <c r="G662" s="12">
        <v>5541354551</v>
      </c>
      <c r="H662" s="7">
        <f t="shared" si="1"/>
        <v>2.5224111282843971E-2</v>
      </c>
    </row>
    <row r="663" spans="1:8" x14ac:dyDescent="0.75">
      <c r="A663" s="2">
        <v>43031</v>
      </c>
      <c r="B663" s="12">
        <v>330.67</v>
      </c>
      <c r="C663" s="12">
        <v>332.28</v>
      </c>
      <c r="D663" s="12">
        <v>309.87</v>
      </c>
      <c r="E663" s="12">
        <v>315.60000000000002</v>
      </c>
      <c r="F663" s="12">
        <v>191558000</v>
      </c>
      <c r="G663" s="12">
        <v>5273363644</v>
      </c>
      <c r="H663" s="7">
        <f t="shared" si="1"/>
        <v>-4.5574137357486291E-2</v>
      </c>
    </row>
    <row r="664" spans="1:8" x14ac:dyDescent="0.75">
      <c r="A664" s="2">
        <v>43032</v>
      </c>
      <c r="B664" s="12">
        <v>315.89999999999998</v>
      </c>
      <c r="C664" s="12">
        <v>340.45</v>
      </c>
      <c r="D664" s="12">
        <v>311.48</v>
      </c>
      <c r="E664" s="12">
        <v>326.89</v>
      </c>
      <c r="F664" s="12">
        <v>267442000</v>
      </c>
      <c r="G664" s="12">
        <v>5462740513</v>
      </c>
      <c r="H664" s="7">
        <f t="shared" si="1"/>
        <v>3.4789490345045929E-2</v>
      </c>
    </row>
    <row r="665" spans="1:8" x14ac:dyDescent="0.75">
      <c r="A665" s="2">
        <v>43033</v>
      </c>
      <c r="B665" s="12">
        <v>326.58999999999997</v>
      </c>
      <c r="C665" s="12">
        <v>334.38</v>
      </c>
      <c r="D665" s="12">
        <v>320.38</v>
      </c>
      <c r="E665" s="12">
        <v>332.13</v>
      </c>
      <c r="F665" s="12">
        <v>151935008</v>
      </c>
      <c r="G665" s="12">
        <v>5551042407</v>
      </c>
      <c r="H665" s="7">
        <f t="shared" si="1"/>
        <v>1.6963164824397626E-2</v>
      </c>
    </row>
    <row r="666" spans="1:8" x14ac:dyDescent="0.75">
      <c r="A666" s="2">
        <v>43034</v>
      </c>
      <c r="B666" s="12">
        <v>332.11</v>
      </c>
      <c r="C666" s="12">
        <v>350.94</v>
      </c>
      <c r="D666" s="12">
        <v>331.21</v>
      </c>
      <c r="E666" s="12">
        <v>338.2</v>
      </c>
      <c r="F666" s="12">
        <v>234967008</v>
      </c>
      <c r="G666" s="12">
        <v>5654242244</v>
      </c>
      <c r="H666" s="7">
        <f t="shared" si="1"/>
        <v>1.8337297883231383E-2</v>
      </c>
    </row>
    <row r="667" spans="1:8" x14ac:dyDescent="0.75">
      <c r="A667" s="2">
        <v>43035</v>
      </c>
      <c r="B667" s="12">
        <v>338.3</v>
      </c>
      <c r="C667" s="12">
        <v>372.81</v>
      </c>
      <c r="D667" s="12">
        <v>338.24</v>
      </c>
      <c r="E667" s="12">
        <v>367.57</v>
      </c>
      <c r="F667" s="12">
        <v>501988992</v>
      </c>
      <c r="G667" s="12">
        <v>6150539621</v>
      </c>
      <c r="H667" s="7">
        <f t="shared" si="1"/>
        <v>8.6520839491575463E-2</v>
      </c>
    </row>
    <row r="668" spans="1:8" x14ac:dyDescent="0.75">
      <c r="A668" s="2">
        <v>43036</v>
      </c>
      <c r="B668" s="12">
        <v>369.54</v>
      </c>
      <c r="C668" s="12">
        <v>425.45</v>
      </c>
      <c r="D668" s="12">
        <v>369.06</v>
      </c>
      <c r="E668" s="12">
        <v>423.35</v>
      </c>
      <c r="F668" s="12">
        <v>781036992</v>
      </c>
      <c r="G668" s="12">
        <v>7090441359</v>
      </c>
      <c r="H668" s="7">
        <f t="shared" si="1"/>
        <v>0.14561346538940304</v>
      </c>
    </row>
    <row r="669" spans="1:8" x14ac:dyDescent="0.75">
      <c r="A669" s="2">
        <v>43037</v>
      </c>
      <c r="B669" s="12">
        <v>420.47</v>
      </c>
      <c r="C669" s="12">
        <v>526.12</v>
      </c>
      <c r="D669" s="12">
        <v>408.4</v>
      </c>
      <c r="E669" s="12">
        <v>451.92</v>
      </c>
      <c r="F669" s="12">
        <v>2002439936</v>
      </c>
      <c r="G669" s="12">
        <v>7569653562</v>
      </c>
      <c r="H669" s="7">
        <f t="shared" si="1"/>
        <v>7.4797250695650075E-2</v>
      </c>
    </row>
    <row r="670" spans="1:8" x14ac:dyDescent="0.75">
      <c r="A670" s="2">
        <v>43038</v>
      </c>
      <c r="B670" s="12">
        <v>458.45</v>
      </c>
      <c r="C670" s="12">
        <v>478.42</v>
      </c>
      <c r="D670" s="12">
        <v>417.62</v>
      </c>
      <c r="E670" s="12">
        <v>448.23</v>
      </c>
      <c r="F670" s="12">
        <v>796409024</v>
      </c>
      <c r="G670" s="12">
        <v>7508138420</v>
      </c>
      <c r="H670" s="7">
        <f t="shared" si="1"/>
        <v>-2.2292507361762397E-2</v>
      </c>
    </row>
    <row r="671" spans="1:8" x14ac:dyDescent="0.75">
      <c r="A671" s="2">
        <v>43039</v>
      </c>
      <c r="B671" s="12">
        <v>449.37</v>
      </c>
      <c r="C671" s="12">
        <v>454.07</v>
      </c>
      <c r="D671" s="12">
        <v>431.76</v>
      </c>
      <c r="E671" s="12">
        <v>439.05</v>
      </c>
      <c r="F671" s="12">
        <v>343799008</v>
      </c>
      <c r="G671" s="12">
        <v>7354889628</v>
      </c>
      <c r="H671" s="7">
        <f t="shared" si="1"/>
        <v>-2.2965485012350607E-2</v>
      </c>
    </row>
    <row r="672" spans="1:8" x14ac:dyDescent="0.75">
      <c r="A672" s="2">
        <v>43040</v>
      </c>
      <c r="B672" s="12">
        <v>438.3</v>
      </c>
      <c r="C672" s="12">
        <v>538.26</v>
      </c>
      <c r="D672" s="12">
        <v>437.91</v>
      </c>
      <c r="E672" s="12">
        <v>531.83000000000004</v>
      </c>
      <c r="F672" s="12">
        <v>1152230016</v>
      </c>
      <c r="G672" s="12">
        <v>8909561583</v>
      </c>
      <c r="H672" s="7">
        <f t="shared" si="1"/>
        <v>0.21339265343372127</v>
      </c>
    </row>
    <row r="673" spans="1:8" x14ac:dyDescent="0.75">
      <c r="A673" s="2">
        <v>43041</v>
      </c>
      <c r="B673" s="12">
        <v>527.67999999999995</v>
      </c>
      <c r="C673" s="12">
        <v>610.39</v>
      </c>
      <c r="D673" s="12">
        <v>514.52</v>
      </c>
      <c r="E673" s="12">
        <v>587.22</v>
      </c>
      <c r="F673" s="12">
        <v>1632060032</v>
      </c>
      <c r="G673" s="12">
        <v>9838155902</v>
      </c>
      <c r="H673" s="7">
        <f t="shared" si="1"/>
        <v>0.11283353547604624</v>
      </c>
    </row>
    <row r="674" spans="1:8" x14ac:dyDescent="0.75">
      <c r="A674" s="2">
        <v>43042</v>
      </c>
      <c r="B674" s="12">
        <v>587.32000000000005</v>
      </c>
      <c r="C674" s="12">
        <v>684.53</v>
      </c>
      <c r="D674" s="12">
        <v>577.86</v>
      </c>
      <c r="E674" s="12">
        <v>625.32000000000005</v>
      </c>
      <c r="F674" s="12">
        <v>1682210048</v>
      </c>
      <c r="G674" s="12">
        <v>10479281207</v>
      </c>
      <c r="H674" s="7">
        <f t="shared" si="1"/>
        <v>6.4700674249131646E-2</v>
      </c>
    </row>
    <row r="675" spans="1:8" x14ac:dyDescent="0.75">
      <c r="A675" s="2">
        <v>43043</v>
      </c>
      <c r="B675" s="12">
        <v>635.35</v>
      </c>
      <c r="C675" s="12">
        <v>642.04999999999995</v>
      </c>
      <c r="D675" s="12">
        <v>571.12</v>
      </c>
      <c r="E675" s="12">
        <v>620.45000000000005</v>
      </c>
      <c r="F675" s="12">
        <v>1161369984</v>
      </c>
      <c r="G675" s="12">
        <v>10399844801</v>
      </c>
      <c r="H675" s="7">
        <f t="shared" si="1"/>
        <v>-2.3451640827890103E-2</v>
      </c>
    </row>
    <row r="676" spans="1:8" x14ac:dyDescent="0.75">
      <c r="A676" s="2">
        <v>43044</v>
      </c>
      <c r="B676" s="12">
        <v>619.91</v>
      </c>
      <c r="C676" s="12">
        <v>635.72</v>
      </c>
      <c r="D676" s="12">
        <v>579.13</v>
      </c>
      <c r="E676" s="12">
        <v>630.70000000000005</v>
      </c>
      <c r="F676" s="12">
        <v>816028032</v>
      </c>
      <c r="G676" s="12">
        <v>10573198701</v>
      </c>
      <c r="H676" s="7">
        <f t="shared" si="1"/>
        <v>1.7405752447936115E-2</v>
      </c>
    </row>
    <row r="677" spans="1:8" x14ac:dyDescent="0.75">
      <c r="A677" s="2">
        <v>43045</v>
      </c>
      <c r="B677" s="12">
        <v>630.30999999999995</v>
      </c>
      <c r="C677" s="12">
        <v>657.34</v>
      </c>
      <c r="D677" s="12">
        <v>602.65</v>
      </c>
      <c r="E677" s="12">
        <v>602.65</v>
      </c>
      <c r="F677" s="12">
        <v>794105024</v>
      </c>
      <c r="G677" s="12">
        <v>10104568884</v>
      </c>
      <c r="H677" s="7">
        <f t="shared" si="1"/>
        <v>-4.3883168599577936E-2</v>
      </c>
    </row>
    <row r="678" spans="1:8" x14ac:dyDescent="0.75">
      <c r="A678" s="2">
        <v>43046</v>
      </c>
      <c r="B678" s="12">
        <v>602.67999999999995</v>
      </c>
      <c r="C678" s="12">
        <v>626.21</v>
      </c>
      <c r="D678" s="12">
        <v>602.45000000000005</v>
      </c>
      <c r="E678" s="12">
        <v>616.29999999999995</v>
      </c>
      <c r="F678" s="12">
        <v>375367008</v>
      </c>
      <c r="G678" s="12">
        <v>10335114439</v>
      </c>
      <c r="H678" s="7">
        <f t="shared" si="1"/>
        <v>2.2599057542974723E-2</v>
      </c>
    </row>
    <row r="679" spans="1:8" x14ac:dyDescent="0.75">
      <c r="A679" s="2">
        <v>43047</v>
      </c>
      <c r="B679" s="12">
        <v>615.24</v>
      </c>
      <c r="C679" s="12">
        <v>646.38</v>
      </c>
      <c r="D679" s="12">
        <v>565.6</v>
      </c>
      <c r="E679" s="12">
        <v>622.46</v>
      </c>
      <c r="F679" s="12">
        <v>837646016</v>
      </c>
      <c r="G679" s="12">
        <v>10440110926</v>
      </c>
      <c r="H679" s="7">
        <f t="shared" si="1"/>
        <v>1.1735257785579656E-2</v>
      </c>
    </row>
    <row r="680" spans="1:8" x14ac:dyDescent="0.75">
      <c r="A680" s="2">
        <v>43048</v>
      </c>
      <c r="B680" s="12">
        <v>622.30999999999995</v>
      </c>
      <c r="C680" s="12">
        <v>670.14</v>
      </c>
      <c r="D680" s="12">
        <v>619.26</v>
      </c>
      <c r="E680" s="12">
        <v>654.29999999999995</v>
      </c>
      <c r="F680" s="12">
        <v>710387008</v>
      </c>
      <c r="G680" s="12">
        <v>10975433919</v>
      </c>
      <c r="H680" s="7">
        <f t="shared" si="1"/>
        <v>5.1405248188202038E-2</v>
      </c>
    </row>
    <row r="681" spans="1:8" x14ac:dyDescent="0.75">
      <c r="A681" s="2">
        <v>43049</v>
      </c>
      <c r="B681" s="12">
        <v>651.78</v>
      </c>
      <c r="C681" s="12">
        <v>1034.77</v>
      </c>
      <c r="D681" s="12">
        <v>651.78</v>
      </c>
      <c r="E681" s="12">
        <v>1007.42</v>
      </c>
      <c r="F681" s="12">
        <v>5195420160</v>
      </c>
      <c r="G681" s="12">
        <v>16904381673</v>
      </c>
      <c r="H681" s="7">
        <f t="shared" si="1"/>
        <v>0.54564423578508081</v>
      </c>
    </row>
    <row r="682" spans="1:8" x14ac:dyDescent="0.75">
      <c r="A682" s="2">
        <v>43050</v>
      </c>
      <c r="B682" s="12">
        <v>1001.64</v>
      </c>
      <c r="C682" s="12">
        <v>1403.66</v>
      </c>
      <c r="D682" s="12">
        <v>910.72</v>
      </c>
      <c r="E682" s="12">
        <v>1340.45</v>
      </c>
      <c r="F682" s="12">
        <v>5139769856</v>
      </c>
      <c r="G682" s="12">
        <v>22505049629</v>
      </c>
      <c r="H682" s="7">
        <f t="shared" si="1"/>
        <v>0.33825526137135103</v>
      </c>
    </row>
    <row r="683" spans="1:8" x14ac:dyDescent="0.75">
      <c r="A683" s="2">
        <v>43051</v>
      </c>
      <c r="B683" s="12">
        <v>1346.97</v>
      </c>
      <c r="C683" s="12">
        <v>2477.65</v>
      </c>
      <c r="D683" s="12">
        <v>1215.58</v>
      </c>
      <c r="E683" s="12">
        <v>1388.86</v>
      </c>
      <c r="F683" s="12">
        <v>8371319808</v>
      </c>
      <c r="G683" s="12">
        <v>23332952165</v>
      </c>
      <c r="H683" s="7">
        <f t="shared" si="1"/>
        <v>3.1099430573806298E-2</v>
      </c>
    </row>
    <row r="684" spans="1:8" x14ac:dyDescent="0.75">
      <c r="A684" s="2">
        <v>43052</v>
      </c>
      <c r="B684" s="12">
        <v>1381.82</v>
      </c>
      <c r="C684" s="12">
        <v>1501.16</v>
      </c>
      <c r="D684" s="12">
        <v>1043</v>
      </c>
      <c r="E684" s="12">
        <v>1353.99</v>
      </c>
      <c r="F684" s="12">
        <v>4850570240</v>
      </c>
      <c r="G684" s="12">
        <v>22748149042</v>
      </c>
      <c r="H684" s="7">
        <f t="shared" si="1"/>
        <v>-2.0140105078809055E-2</v>
      </c>
    </row>
    <row r="685" spans="1:8" x14ac:dyDescent="0.75">
      <c r="A685" s="2">
        <v>43053</v>
      </c>
      <c r="B685" s="12">
        <v>1346.73</v>
      </c>
      <c r="C685" s="12">
        <v>1390.21</v>
      </c>
      <c r="D685" s="12">
        <v>1211.3900000000001</v>
      </c>
      <c r="E685" s="12">
        <v>1273.53</v>
      </c>
      <c r="F685" s="12">
        <v>1697910016</v>
      </c>
      <c r="G685" s="12">
        <v>21398535582</v>
      </c>
      <c r="H685" s="7">
        <f t="shared" si="1"/>
        <v>-5.4353879396761076E-2</v>
      </c>
    </row>
    <row r="686" spans="1:8" x14ac:dyDescent="0.75">
      <c r="A686" s="2">
        <v>43054</v>
      </c>
      <c r="B686" s="12">
        <v>1269.79</v>
      </c>
      <c r="C686" s="12">
        <v>1326.39</v>
      </c>
      <c r="D686" s="12">
        <v>1191.98</v>
      </c>
      <c r="E686" s="12">
        <v>1212.4000000000001</v>
      </c>
      <c r="F686" s="12">
        <v>1321779968</v>
      </c>
      <c r="G686" s="12">
        <v>20373957660</v>
      </c>
      <c r="H686" s="7">
        <f t="shared" si="1"/>
        <v>-4.5196449806660842E-2</v>
      </c>
    </row>
    <row r="687" spans="1:8" x14ac:dyDescent="0.75">
      <c r="A687" s="2">
        <v>43055</v>
      </c>
      <c r="B687" s="12">
        <v>1202.17</v>
      </c>
      <c r="C687" s="12">
        <v>1210.3599999999999</v>
      </c>
      <c r="D687" s="12">
        <v>876.57</v>
      </c>
      <c r="E687" s="12">
        <v>900.78</v>
      </c>
      <c r="F687" s="12">
        <v>2034690048</v>
      </c>
      <c r="G687" s="12">
        <v>15138148704</v>
      </c>
      <c r="H687" s="7">
        <f t="shared" si="1"/>
        <v>-0.25070497516990115</v>
      </c>
    </row>
    <row r="688" spans="1:8" x14ac:dyDescent="0.75">
      <c r="A688" s="2">
        <v>43056</v>
      </c>
      <c r="B688" s="12">
        <v>909.16</v>
      </c>
      <c r="C688" s="12">
        <v>1217.42</v>
      </c>
      <c r="D688" s="12">
        <v>863.98</v>
      </c>
      <c r="E688" s="12">
        <v>1185.48</v>
      </c>
      <c r="F688" s="12">
        <v>3203429888</v>
      </c>
      <c r="G688" s="12">
        <v>19925103285</v>
      </c>
      <c r="H688" s="7">
        <f t="shared" si="1"/>
        <v>0.30392890140349338</v>
      </c>
    </row>
    <row r="689" spans="1:8" x14ac:dyDescent="0.75">
      <c r="A689" s="2">
        <v>43057</v>
      </c>
      <c r="B689" s="12">
        <v>1197.43</v>
      </c>
      <c r="C689" s="12">
        <v>1388.11</v>
      </c>
      <c r="D689" s="12">
        <v>1197.43</v>
      </c>
      <c r="E689" s="12">
        <v>1254.53</v>
      </c>
      <c r="F689" s="12">
        <v>3053769984</v>
      </c>
      <c r="G689" s="12">
        <v>21088257259</v>
      </c>
      <c r="H689" s="7">
        <f t="shared" si="1"/>
        <v>4.7685459692842089E-2</v>
      </c>
    </row>
    <row r="690" spans="1:8" x14ac:dyDescent="0.75">
      <c r="A690" s="2">
        <v>43058</v>
      </c>
      <c r="B690" s="12">
        <v>1260.95</v>
      </c>
      <c r="C690" s="12">
        <v>1262.3399999999999</v>
      </c>
      <c r="D690" s="12">
        <v>1144.08</v>
      </c>
      <c r="E690" s="12">
        <v>1172.05</v>
      </c>
      <c r="F690" s="12">
        <v>1285910016</v>
      </c>
      <c r="G690" s="12">
        <v>19703757418</v>
      </c>
      <c r="H690" s="7">
        <f t="shared" si="1"/>
        <v>-7.0502398984892412E-2</v>
      </c>
    </row>
    <row r="691" spans="1:8" x14ac:dyDescent="0.75">
      <c r="A691" s="2">
        <v>43059</v>
      </c>
      <c r="B691" s="12">
        <v>1172.43</v>
      </c>
      <c r="C691" s="12">
        <v>1236.01</v>
      </c>
      <c r="D691" s="12">
        <v>1167.28</v>
      </c>
      <c r="E691" s="12">
        <v>1236.01</v>
      </c>
      <c r="F691" s="12">
        <v>800052992</v>
      </c>
      <c r="G691" s="12">
        <v>20781175181</v>
      </c>
      <c r="H691" s="7">
        <f t="shared" si="1"/>
        <v>5.4229250360362601E-2</v>
      </c>
    </row>
    <row r="692" spans="1:8" x14ac:dyDescent="0.75">
      <c r="A692" s="2">
        <v>43060</v>
      </c>
      <c r="B692" s="12">
        <v>1220.78</v>
      </c>
      <c r="C692" s="12">
        <v>1224.1500000000001</v>
      </c>
      <c r="D692" s="12">
        <v>1140.8800000000001</v>
      </c>
      <c r="E692" s="12">
        <v>1176.97</v>
      </c>
      <c r="F692" s="12">
        <v>772859008</v>
      </c>
      <c r="G692" s="12">
        <v>19790794686</v>
      </c>
      <c r="H692" s="7">
        <f t="shared" si="1"/>
        <v>-3.5886891987090178E-2</v>
      </c>
    </row>
    <row r="693" spans="1:8" x14ac:dyDescent="0.75">
      <c r="A693" s="2">
        <v>43061</v>
      </c>
      <c r="B693" s="12">
        <v>1175.06</v>
      </c>
      <c r="C693" s="12">
        <v>1335.25</v>
      </c>
      <c r="D693" s="12">
        <v>1171.5999999999999</v>
      </c>
      <c r="E693" s="12">
        <v>1303.31</v>
      </c>
      <c r="F693" s="12">
        <v>1517619968</v>
      </c>
      <c r="G693" s="12">
        <v>21917585065</v>
      </c>
      <c r="H693" s="7">
        <f t="shared" si="1"/>
        <v>0.10914336289210765</v>
      </c>
    </row>
    <row r="694" spans="1:8" x14ac:dyDescent="0.75">
      <c r="A694" s="2">
        <v>43062</v>
      </c>
      <c r="B694" s="12">
        <v>1302.23</v>
      </c>
      <c r="C694" s="12">
        <v>1683.81</v>
      </c>
      <c r="D694" s="12">
        <v>1299.95</v>
      </c>
      <c r="E694" s="12">
        <v>1683.81</v>
      </c>
      <c r="F694" s="12">
        <v>4112090112</v>
      </c>
      <c r="G694" s="12">
        <v>28319832009</v>
      </c>
      <c r="H694" s="7">
        <f t="shared" si="1"/>
        <v>0.2930204341782941</v>
      </c>
    </row>
    <row r="695" spans="1:8" x14ac:dyDescent="0.75">
      <c r="A695" s="2">
        <v>43063</v>
      </c>
      <c r="B695" s="12">
        <v>1651.86</v>
      </c>
      <c r="C695" s="12">
        <v>1782.83</v>
      </c>
      <c r="D695" s="12">
        <v>1575.76</v>
      </c>
      <c r="E695" s="12">
        <v>1648.51</v>
      </c>
      <c r="F695" s="12">
        <v>3128960000</v>
      </c>
      <c r="G695" s="12">
        <v>27728844881</v>
      </c>
      <c r="H695" s="7">
        <f t="shared" si="1"/>
        <v>-2.0280169021587237E-3</v>
      </c>
    </row>
    <row r="696" spans="1:8" x14ac:dyDescent="0.75">
      <c r="A696" s="2">
        <v>43064</v>
      </c>
      <c r="B696" s="12">
        <v>1634</v>
      </c>
      <c r="C696" s="12">
        <v>1656.55</v>
      </c>
      <c r="D696" s="12">
        <v>1535.77</v>
      </c>
      <c r="E696" s="12">
        <v>1571.27</v>
      </c>
      <c r="F696" s="12">
        <v>1560039936</v>
      </c>
      <c r="G696" s="12">
        <v>26432512807</v>
      </c>
      <c r="H696" s="7">
        <f t="shared" si="1"/>
        <v>-3.8390452876376997E-2</v>
      </c>
    </row>
    <row r="697" spans="1:8" x14ac:dyDescent="0.75">
      <c r="A697" s="2">
        <v>43065</v>
      </c>
      <c r="B697" s="12">
        <v>1571.39</v>
      </c>
      <c r="C697" s="12">
        <v>1758.61</v>
      </c>
      <c r="D697" s="12">
        <v>1563.35</v>
      </c>
      <c r="E697" s="12">
        <v>1735.66</v>
      </c>
      <c r="F697" s="12">
        <v>1593049984</v>
      </c>
      <c r="G697" s="12">
        <v>29201004189</v>
      </c>
      <c r="H697" s="7">
        <f t="shared" si="1"/>
        <v>0.10453802047868446</v>
      </c>
    </row>
    <row r="698" spans="1:8" x14ac:dyDescent="0.75">
      <c r="A698" s="2">
        <v>43066</v>
      </c>
      <c r="B698" s="12">
        <v>1722.93</v>
      </c>
      <c r="C698" s="12">
        <v>1742.4</v>
      </c>
      <c r="D698" s="12">
        <v>1607.79</v>
      </c>
      <c r="E698" s="12">
        <v>1622.57</v>
      </c>
      <c r="F698" s="12">
        <v>1391459968</v>
      </c>
      <c r="G698" s="12">
        <v>27300835485</v>
      </c>
      <c r="H698" s="7">
        <f t="shared" si="1"/>
        <v>-5.8249609676539457E-2</v>
      </c>
    </row>
    <row r="699" spans="1:8" x14ac:dyDescent="0.75">
      <c r="A699" s="2">
        <v>43067</v>
      </c>
      <c r="B699" s="12">
        <v>1621.17</v>
      </c>
      <c r="C699" s="12">
        <v>1629.48</v>
      </c>
      <c r="D699" s="12">
        <v>1543.08</v>
      </c>
      <c r="E699" s="12">
        <v>1546.18</v>
      </c>
      <c r="F699" s="12">
        <v>1274880000</v>
      </c>
      <c r="G699" s="12">
        <v>26018324623</v>
      </c>
      <c r="H699" s="7">
        <f t="shared" si="1"/>
        <v>-4.6256715828691626E-2</v>
      </c>
    </row>
    <row r="700" spans="1:8" x14ac:dyDescent="0.75">
      <c r="A700" s="2">
        <v>43068</v>
      </c>
      <c r="B700" s="12">
        <v>1541.63</v>
      </c>
      <c r="C700" s="12">
        <v>1673.23</v>
      </c>
      <c r="D700" s="12">
        <v>1332.14</v>
      </c>
      <c r="E700" s="12">
        <v>1359.71</v>
      </c>
      <c r="F700" s="12">
        <v>2345250048</v>
      </c>
      <c r="G700" s="12">
        <v>22882899518</v>
      </c>
      <c r="H700" s="7">
        <f t="shared" si="1"/>
        <v>-0.11800496876682476</v>
      </c>
    </row>
    <row r="701" spans="1:8" x14ac:dyDescent="0.75">
      <c r="A701" s="2">
        <v>43069</v>
      </c>
      <c r="B701" s="12">
        <v>1380.36</v>
      </c>
      <c r="C701" s="12">
        <v>1468.75</v>
      </c>
      <c r="D701" s="12">
        <v>1222.0999999999999</v>
      </c>
      <c r="E701" s="12">
        <v>1389.78</v>
      </c>
      <c r="F701" s="12">
        <v>1211730048</v>
      </c>
      <c r="G701" s="12">
        <v>23391282947</v>
      </c>
      <c r="H701" s="7">
        <f t="shared" ref="H701:H764" si="2">(E701-B701)/B701</f>
        <v>6.824306702599375E-3</v>
      </c>
    </row>
    <row r="702" spans="1:8" x14ac:dyDescent="0.75">
      <c r="A702" s="2">
        <v>43070</v>
      </c>
      <c r="B702" s="12">
        <v>1381.81</v>
      </c>
      <c r="C702" s="12">
        <v>1482.68</v>
      </c>
      <c r="D702" s="12">
        <v>1300.46</v>
      </c>
      <c r="E702" s="12">
        <v>1462.68</v>
      </c>
      <c r="F702" s="12">
        <v>965150976</v>
      </c>
      <c r="G702" s="12">
        <v>24620981621</v>
      </c>
      <c r="H702" s="7">
        <f t="shared" si="2"/>
        <v>5.8524688633024888E-2</v>
      </c>
    </row>
    <row r="703" spans="1:8" x14ac:dyDescent="0.75">
      <c r="A703" s="2">
        <v>43071</v>
      </c>
      <c r="B703" s="12">
        <v>1462.06</v>
      </c>
      <c r="C703" s="12">
        <v>1502.37</v>
      </c>
      <c r="D703" s="12">
        <v>1415.49</v>
      </c>
      <c r="E703" s="12">
        <v>1434.98</v>
      </c>
      <c r="F703" s="12">
        <v>574510016</v>
      </c>
      <c r="G703" s="12">
        <v>24157152873</v>
      </c>
      <c r="H703" s="7">
        <f t="shared" si="2"/>
        <v>-1.8521811690354655E-2</v>
      </c>
    </row>
    <row r="704" spans="1:8" x14ac:dyDescent="0.75">
      <c r="A704" s="2">
        <v>43072</v>
      </c>
      <c r="B704" s="12">
        <v>1435.36</v>
      </c>
      <c r="C704" s="12">
        <v>1649.3</v>
      </c>
      <c r="D704" s="12">
        <v>1420.6</v>
      </c>
      <c r="E704" s="12">
        <v>1559.93</v>
      </c>
      <c r="F704" s="12">
        <v>1476739968</v>
      </c>
      <c r="G704" s="12">
        <v>26263371463</v>
      </c>
      <c r="H704" s="7">
        <f t="shared" si="2"/>
        <v>8.6786590123732146E-2</v>
      </c>
    </row>
    <row r="705" spans="1:8" x14ac:dyDescent="0.75">
      <c r="A705" s="2">
        <v>43073</v>
      </c>
      <c r="B705" s="12">
        <v>1560.16</v>
      </c>
      <c r="C705" s="12">
        <v>1580.11</v>
      </c>
      <c r="D705" s="12">
        <v>1498.98</v>
      </c>
      <c r="E705" s="12">
        <v>1576.92</v>
      </c>
      <c r="F705" s="12">
        <v>780633984</v>
      </c>
      <c r="G705" s="12">
        <v>26552277518</v>
      </c>
      <c r="H705" s="7">
        <f t="shared" si="2"/>
        <v>1.0742487949953845E-2</v>
      </c>
    </row>
    <row r="706" spans="1:8" x14ac:dyDescent="0.75">
      <c r="A706" s="2">
        <v>43074</v>
      </c>
      <c r="B706" s="12">
        <v>1580.16</v>
      </c>
      <c r="C706" s="12">
        <v>1623.16</v>
      </c>
      <c r="D706" s="12">
        <v>1498</v>
      </c>
      <c r="E706" s="12">
        <v>1501.85</v>
      </c>
      <c r="F706" s="12">
        <v>1032800000</v>
      </c>
      <c r="G706" s="12">
        <v>25290985042</v>
      </c>
      <c r="H706" s="7">
        <f t="shared" si="2"/>
        <v>-4.9558272579992006E-2</v>
      </c>
    </row>
    <row r="707" spans="1:8" x14ac:dyDescent="0.75">
      <c r="A707" s="2">
        <v>43075</v>
      </c>
      <c r="B707" s="12">
        <v>1498.49</v>
      </c>
      <c r="C707" s="12">
        <v>1530.65</v>
      </c>
      <c r="D707" s="12">
        <v>1396.16</v>
      </c>
      <c r="E707" s="12">
        <v>1430.1</v>
      </c>
      <c r="F707" s="12">
        <v>1154620032</v>
      </c>
      <c r="G707" s="12">
        <v>24085547561</v>
      </c>
      <c r="H707" s="7">
        <f t="shared" si="2"/>
        <v>-4.5639276872051264E-2</v>
      </c>
    </row>
    <row r="708" spans="1:8" x14ac:dyDescent="0.75">
      <c r="A708" s="2">
        <v>43076</v>
      </c>
      <c r="B708" s="12">
        <v>1430.71</v>
      </c>
      <c r="C708" s="12">
        <v>1454.73</v>
      </c>
      <c r="D708" s="12">
        <v>1323.75</v>
      </c>
      <c r="E708" s="12">
        <v>1330.93</v>
      </c>
      <c r="F708" s="12">
        <v>1285209984</v>
      </c>
      <c r="G708" s="12">
        <v>22416587804</v>
      </c>
      <c r="H708" s="7">
        <f t="shared" si="2"/>
        <v>-6.9741596829546143E-2</v>
      </c>
    </row>
    <row r="709" spans="1:8" x14ac:dyDescent="0.75">
      <c r="A709" s="2">
        <v>43077</v>
      </c>
      <c r="B709" s="12">
        <v>1329.16</v>
      </c>
      <c r="C709" s="12">
        <v>1731.32</v>
      </c>
      <c r="D709" s="12">
        <v>1247.93</v>
      </c>
      <c r="E709" s="12">
        <v>1464.13</v>
      </c>
      <c r="F709" s="12">
        <v>2553979904</v>
      </c>
      <c r="G709" s="12">
        <v>24663214945</v>
      </c>
      <c r="H709" s="7">
        <f t="shared" si="2"/>
        <v>0.10154533690451113</v>
      </c>
    </row>
    <row r="710" spans="1:8" x14ac:dyDescent="0.75">
      <c r="A710" s="2">
        <v>43078</v>
      </c>
      <c r="B710" s="12">
        <v>1464.63</v>
      </c>
      <c r="C710" s="12">
        <v>1526.4</v>
      </c>
      <c r="D710" s="12">
        <v>1353.9</v>
      </c>
      <c r="E710" s="12">
        <v>1410.06</v>
      </c>
      <c r="F710" s="12">
        <v>1059609984</v>
      </c>
      <c r="G710" s="12">
        <v>23755016434</v>
      </c>
      <c r="H710" s="7">
        <f t="shared" si="2"/>
        <v>-3.7258556768603783E-2</v>
      </c>
    </row>
    <row r="711" spans="1:8" x14ac:dyDescent="0.75">
      <c r="A711" s="2">
        <v>43079</v>
      </c>
      <c r="B711" s="12">
        <v>1411.84</v>
      </c>
      <c r="C711" s="12">
        <v>1411.84</v>
      </c>
      <c r="D711" s="12">
        <v>1226.21</v>
      </c>
      <c r="E711" s="12">
        <v>1323.07</v>
      </c>
      <c r="F711" s="12">
        <v>885886016</v>
      </c>
      <c r="G711" s="12">
        <v>22291645665</v>
      </c>
      <c r="H711" s="7">
        <f t="shared" si="2"/>
        <v>-6.2875396645512227E-2</v>
      </c>
    </row>
    <row r="712" spans="1:8" x14ac:dyDescent="0.75">
      <c r="A712" s="2">
        <v>43080</v>
      </c>
      <c r="B712" s="12">
        <v>1320</v>
      </c>
      <c r="C712" s="12">
        <v>1453.49</v>
      </c>
      <c r="D712" s="12">
        <v>1316.85</v>
      </c>
      <c r="E712" s="12">
        <v>1423.38</v>
      </c>
      <c r="F712" s="12">
        <v>922792000</v>
      </c>
      <c r="G712" s="12">
        <v>23984344430</v>
      </c>
      <c r="H712" s="7">
        <f t="shared" si="2"/>
        <v>7.8318181818181898E-2</v>
      </c>
    </row>
    <row r="713" spans="1:8" x14ac:dyDescent="0.75">
      <c r="A713" s="2">
        <v>43081</v>
      </c>
      <c r="B713" s="12">
        <v>1427.38</v>
      </c>
      <c r="C713" s="12">
        <v>1638.29</v>
      </c>
      <c r="D713" s="12">
        <v>1427.38</v>
      </c>
      <c r="E713" s="12">
        <v>1615.03</v>
      </c>
      <c r="F713" s="12">
        <v>1386249984</v>
      </c>
      <c r="G713" s="12">
        <v>27216606687</v>
      </c>
      <c r="H713" s="7">
        <f t="shared" si="2"/>
        <v>0.13146464151102008</v>
      </c>
    </row>
    <row r="714" spans="1:8" x14ac:dyDescent="0.75">
      <c r="A714" s="2">
        <v>43082</v>
      </c>
      <c r="B714" s="12">
        <v>1616.99</v>
      </c>
      <c r="C714" s="12">
        <v>1702.53</v>
      </c>
      <c r="D714" s="12">
        <v>1497.94</v>
      </c>
      <c r="E714" s="12">
        <v>1607.65</v>
      </c>
      <c r="F714" s="12">
        <v>1245190016</v>
      </c>
      <c r="G714" s="12">
        <v>27095413483</v>
      </c>
      <c r="H714" s="7">
        <f t="shared" si="2"/>
        <v>-5.776164354757864E-3</v>
      </c>
    </row>
    <row r="715" spans="1:8" x14ac:dyDescent="0.75">
      <c r="A715" s="2">
        <v>43083</v>
      </c>
      <c r="B715" s="12">
        <v>1600.67</v>
      </c>
      <c r="C715" s="12">
        <v>2080.41</v>
      </c>
      <c r="D715" s="12">
        <v>1593.15</v>
      </c>
      <c r="E715" s="12">
        <v>1966.14</v>
      </c>
      <c r="F715" s="12">
        <v>2717410048</v>
      </c>
      <c r="G715" s="12">
        <v>33141132956</v>
      </c>
      <c r="H715" s="7">
        <f t="shared" si="2"/>
        <v>0.2283231396852568</v>
      </c>
    </row>
    <row r="716" spans="1:8" x14ac:dyDescent="0.75">
      <c r="A716" s="2">
        <v>43084</v>
      </c>
      <c r="B716" s="12">
        <v>1974.66</v>
      </c>
      <c r="C716" s="12">
        <v>1974.66</v>
      </c>
      <c r="D716" s="12">
        <v>1678.06</v>
      </c>
      <c r="E716" s="12">
        <v>1815.43</v>
      </c>
      <c r="F716" s="12">
        <v>1457229952</v>
      </c>
      <c r="G716" s="12">
        <v>30603860847</v>
      </c>
      <c r="H716" s="7">
        <f t="shared" si="2"/>
        <v>-8.0636666565383416E-2</v>
      </c>
    </row>
    <row r="717" spans="1:8" x14ac:dyDescent="0.75">
      <c r="A717" s="2">
        <v>43085</v>
      </c>
      <c r="B717" s="12">
        <v>1824.85</v>
      </c>
      <c r="C717" s="12">
        <v>1890.06</v>
      </c>
      <c r="D717" s="12">
        <v>1769.5</v>
      </c>
      <c r="E717" s="12">
        <v>1801.88</v>
      </c>
      <c r="F717" s="12">
        <v>971254976</v>
      </c>
      <c r="G717" s="12">
        <v>30378232773</v>
      </c>
      <c r="H717" s="7">
        <f t="shared" si="2"/>
        <v>-1.2587335945420063E-2</v>
      </c>
    </row>
    <row r="718" spans="1:8" x14ac:dyDescent="0.75">
      <c r="A718" s="2">
        <v>43086</v>
      </c>
      <c r="B718" s="12">
        <v>1812.33</v>
      </c>
      <c r="C718" s="12">
        <v>1939.93</v>
      </c>
      <c r="D718" s="12">
        <v>1806.65</v>
      </c>
      <c r="E718" s="12">
        <v>1862.88</v>
      </c>
      <c r="F718" s="12">
        <v>1020590016</v>
      </c>
      <c r="G718" s="12">
        <v>31410042966</v>
      </c>
      <c r="H718" s="7">
        <f t="shared" si="2"/>
        <v>2.7892271275099006E-2</v>
      </c>
    </row>
    <row r="719" spans="1:8" x14ac:dyDescent="0.75">
      <c r="A719" s="2">
        <v>43087</v>
      </c>
      <c r="B719" s="12">
        <v>1869.21</v>
      </c>
      <c r="C719" s="12">
        <v>2353.64</v>
      </c>
      <c r="D719" s="12">
        <v>1799.12</v>
      </c>
      <c r="E719" s="12">
        <v>2196.64</v>
      </c>
      <c r="F719" s="12">
        <v>2538650112</v>
      </c>
      <c r="G719" s="12">
        <v>37042462022</v>
      </c>
      <c r="H719" s="7">
        <f t="shared" si="2"/>
        <v>0.17517025909341372</v>
      </c>
    </row>
    <row r="720" spans="1:8" x14ac:dyDescent="0.75">
      <c r="A720" s="2">
        <v>43088</v>
      </c>
      <c r="B720" s="12">
        <v>2199.06</v>
      </c>
      <c r="C720" s="12">
        <v>2918.93</v>
      </c>
      <c r="D720" s="12">
        <v>2160.92</v>
      </c>
      <c r="E720" s="12">
        <v>2805.89</v>
      </c>
      <c r="F720" s="12">
        <v>3913339904</v>
      </c>
      <c r="G720" s="12">
        <v>47321685586</v>
      </c>
      <c r="H720" s="7">
        <f t="shared" si="2"/>
        <v>0.27594972397297024</v>
      </c>
    </row>
    <row r="721" spans="1:8" x14ac:dyDescent="0.75">
      <c r="A721" s="2">
        <v>43089</v>
      </c>
      <c r="B721" s="12">
        <v>2825.03</v>
      </c>
      <c r="C721" s="12">
        <v>4355.62</v>
      </c>
      <c r="D721" s="12">
        <v>2825.03</v>
      </c>
      <c r="E721" s="12">
        <v>3923.07</v>
      </c>
      <c r="F721" s="12">
        <v>11889600512</v>
      </c>
      <c r="G721" s="12">
        <v>66171059189</v>
      </c>
      <c r="H721" s="7">
        <f t="shared" si="2"/>
        <v>0.38868259806090549</v>
      </c>
    </row>
    <row r="722" spans="1:8" x14ac:dyDescent="0.75">
      <c r="A722" s="2">
        <v>43090</v>
      </c>
      <c r="B722" s="12">
        <v>3909</v>
      </c>
      <c r="C722" s="12">
        <v>3909</v>
      </c>
      <c r="D722" s="12">
        <v>3038.01</v>
      </c>
      <c r="E722" s="12">
        <v>3267.17</v>
      </c>
      <c r="F722" s="12">
        <v>3664329984</v>
      </c>
      <c r="G722" s="12">
        <v>55113237296</v>
      </c>
      <c r="H722" s="7">
        <f t="shared" si="2"/>
        <v>-0.16419288820670247</v>
      </c>
    </row>
    <row r="723" spans="1:8" x14ac:dyDescent="0.75">
      <c r="A723" s="2">
        <v>43091</v>
      </c>
      <c r="B723" s="12">
        <v>3324</v>
      </c>
      <c r="C723" s="12">
        <v>3369.55</v>
      </c>
      <c r="D723" s="12">
        <v>1938.36</v>
      </c>
      <c r="E723" s="12">
        <v>2696.69</v>
      </c>
      <c r="F723" s="12">
        <v>3877769984</v>
      </c>
      <c r="G723" s="12">
        <v>45494171559</v>
      </c>
      <c r="H723" s="7">
        <f t="shared" si="2"/>
        <v>-0.18872141997593259</v>
      </c>
    </row>
    <row r="724" spans="1:8" x14ac:dyDescent="0.75">
      <c r="A724" s="2">
        <v>43092</v>
      </c>
      <c r="B724" s="12">
        <v>2746.95</v>
      </c>
      <c r="C724" s="12">
        <v>3479.71</v>
      </c>
      <c r="D724" s="12">
        <v>2684.82</v>
      </c>
      <c r="E724" s="12">
        <v>3257.08</v>
      </c>
      <c r="F724" s="12">
        <v>2843310080</v>
      </c>
      <c r="G724" s="12">
        <v>54954593738</v>
      </c>
      <c r="H724" s="7">
        <f t="shared" si="2"/>
        <v>0.18570778499790683</v>
      </c>
    </row>
    <row r="725" spans="1:8" x14ac:dyDescent="0.75">
      <c r="A725" s="2">
        <v>43093</v>
      </c>
      <c r="B725" s="12">
        <v>3260.55</v>
      </c>
      <c r="C725" s="12">
        <v>3260.55</v>
      </c>
      <c r="D725" s="12">
        <v>2573.44</v>
      </c>
      <c r="E725" s="12">
        <v>2903.12</v>
      </c>
      <c r="F725" s="12">
        <v>1712160000</v>
      </c>
      <c r="G725" s="12">
        <v>48988190394</v>
      </c>
      <c r="H725" s="7">
        <f t="shared" si="2"/>
        <v>-0.10962260968241562</v>
      </c>
    </row>
    <row r="726" spans="1:8" x14ac:dyDescent="0.75">
      <c r="A726" s="2">
        <v>43094</v>
      </c>
      <c r="B726" s="12">
        <v>2929.35</v>
      </c>
      <c r="C726" s="12">
        <v>3099.62</v>
      </c>
      <c r="D726" s="12">
        <v>2755.6</v>
      </c>
      <c r="E726" s="12">
        <v>2954.69</v>
      </c>
      <c r="F726" s="12">
        <v>1355440000</v>
      </c>
      <c r="G726" s="12">
        <v>49863052971</v>
      </c>
      <c r="H726" s="7">
        <f t="shared" si="2"/>
        <v>8.6503831908102975E-3</v>
      </c>
    </row>
    <row r="727" spans="1:8" x14ac:dyDescent="0.75">
      <c r="A727" s="2">
        <v>43095</v>
      </c>
      <c r="B727" s="12">
        <v>2947.74</v>
      </c>
      <c r="C727" s="12">
        <v>3112.64</v>
      </c>
      <c r="D727" s="12">
        <v>2915.8</v>
      </c>
      <c r="E727" s="12">
        <v>3108.89</v>
      </c>
      <c r="F727" s="12">
        <v>1544429952</v>
      </c>
      <c r="G727" s="12">
        <v>52470912753</v>
      </c>
      <c r="H727" s="7">
        <f t="shared" si="2"/>
        <v>5.466900065813135E-2</v>
      </c>
    </row>
    <row r="728" spans="1:8" x14ac:dyDescent="0.75">
      <c r="A728" s="2">
        <v>43096</v>
      </c>
      <c r="B728" s="12">
        <v>3108.32</v>
      </c>
      <c r="C728" s="12">
        <v>3108.32</v>
      </c>
      <c r="D728" s="12">
        <v>2771.05</v>
      </c>
      <c r="E728" s="12">
        <v>2889.52</v>
      </c>
      <c r="F728" s="12">
        <v>1406450048</v>
      </c>
      <c r="G728" s="12">
        <v>48773544483</v>
      </c>
      <c r="H728" s="7">
        <f t="shared" si="2"/>
        <v>-7.039172285993725E-2</v>
      </c>
    </row>
    <row r="729" spans="1:8" x14ac:dyDescent="0.75">
      <c r="A729" s="2">
        <v>43097</v>
      </c>
      <c r="B729" s="12">
        <v>2888.64</v>
      </c>
      <c r="C729" s="12">
        <v>2896.78</v>
      </c>
      <c r="D729" s="12">
        <v>2481.3000000000002</v>
      </c>
      <c r="E729" s="12">
        <v>2566.64</v>
      </c>
      <c r="F729" s="12">
        <v>3221299968</v>
      </c>
      <c r="G729" s="12">
        <v>43328187749</v>
      </c>
      <c r="H729" s="7">
        <f t="shared" si="2"/>
        <v>-0.11147114212916806</v>
      </c>
    </row>
    <row r="730" spans="1:8" x14ac:dyDescent="0.75">
      <c r="A730" s="2">
        <v>43098</v>
      </c>
      <c r="B730" s="12">
        <v>2587.3000000000002</v>
      </c>
      <c r="C730" s="12">
        <v>2922.41</v>
      </c>
      <c r="D730" s="12">
        <v>2389.04</v>
      </c>
      <c r="E730" s="12">
        <v>2779.95</v>
      </c>
      <c r="F730" s="12">
        <v>2479419904</v>
      </c>
      <c r="G730" s="12">
        <v>46933895850</v>
      </c>
      <c r="H730" s="7">
        <f t="shared" si="2"/>
        <v>7.4459861631816809E-2</v>
      </c>
    </row>
    <row r="731" spans="1:8" x14ac:dyDescent="0.75">
      <c r="A731" s="2">
        <v>43099</v>
      </c>
      <c r="B731" s="12">
        <v>2791.55</v>
      </c>
      <c r="C731" s="12">
        <v>2791.55</v>
      </c>
      <c r="D731" s="12">
        <v>2329.4699999999998</v>
      </c>
      <c r="E731" s="12">
        <v>2392.41</v>
      </c>
      <c r="F731" s="12">
        <v>1257760000</v>
      </c>
      <c r="G731" s="12">
        <v>40395783040</v>
      </c>
      <c r="H731" s="7">
        <f t="shared" si="2"/>
        <v>-0.14298149773423377</v>
      </c>
    </row>
    <row r="732" spans="1:8" x14ac:dyDescent="0.75">
      <c r="A732" s="2">
        <v>43100</v>
      </c>
      <c r="B732" s="12">
        <v>2376.96</v>
      </c>
      <c r="C732" s="12">
        <v>2627.95</v>
      </c>
      <c r="D732" s="12">
        <v>2350.0300000000002</v>
      </c>
      <c r="E732" s="12">
        <v>2533.0100000000002</v>
      </c>
      <c r="F732" s="12">
        <v>1300819968</v>
      </c>
      <c r="G732" s="12">
        <v>42774211630</v>
      </c>
      <c r="H732" s="7">
        <f t="shared" si="2"/>
        <v>6.5651083737210625E-2</v>
      </c>
    </row>
    <row r="733" spans="1:8" x14ac:dyDescent="0.75">
      <c r="A733" s="2">
        <v>43101</v>
      </c>
      <c r="B733" s="12">
        <v>2534.8200000000002</v>
      </c>
      <c r="C733" s="12">
        <v>2534.86</v>
      </c>
      <c r="D733" s="12">
        <v>2389.52</v>
      </c>
      <c r="E733" s="12">
        <v>2432.54</v>
      </c>
      <c r="F733" s="12">
        <v>922812992</v>
      </c>
      <c r="G733" s="12">
        <v>41081678129</v>
      </c>
      <c r="H733" s="7">
        <f t="shared" si="2"/>
        <v>-4.0350005128569365E-2</v>
      </c>
    </row>
    <row r="734" spans="1:8" x14ac:dyDescent="0.75">
      <c r="A734" s="2">
        <v>43102</v>
      </c>
      <c r="B734" s="12">
        <v>2434.5</v>
      </c>
      <c r="C734" s="12">
        <v>2867.14</v>
      </c>
      <c r="D734" s="12">
        <v>2434.5</v>
      </c>
      <c r="E734" s="12">
        <v>2711</v>
      </c>
      <c r="F734" s="12">
        <v>1831229952</v>
      </c>
      <c r="G734" s="12">
        <v>45789806625</v>
      </c>
      <c r="H734" s="7">
        <f t="shared" si="2"/>
        <v>0.11357568289176423</v>
      </c>
    </row>
    <row r="735" spans="1:8" x14ac:dyDescent="0.75">
      <c r="A735" s="2">
        <v>43103</v>
      </c>
      <c r="B735" s="12">
        <v>2700.55</v>
      </c>
      <c r="C735" s="12">
        <v>2958.47</v>
      </c>
      <c r="D735" s="12">
        <v>2592.56</v>
      </c>
      <c r="E735" s="12">
        <v>2608.69</v>
      </c>
      <c r="F735" s="12">
        <v>4688840192</v>
      </c>
      <c r="G735" s="12">
        <v>44066024089</v>
      </c>
      <c r="H735" s="7">
        <f t="shared" si="2"/>
        <v>-3.4015293181018723E-2</v>
      </c>
    </row>
    <row r="736" spans="1:8" x14ac:dyDescent="0.75">
      <c r="A736" s="2">
        <v>43104</v>
      </c>
      <c r="B736" s="12">
        <v>2608.87</v>
      </c>
      <c r="C736" s="12">
        <v>2610.1999999999998</v>
      </c>
      <c r="D736" s="12">
        <v>2359.3000000000002</v>
      </c>
      <c r="E736" s="12">
        <v>2430.1799999999998</v>
      </c>
      <c r="F736" s="12">
        <v>5377260032</v>
      </c>
      <c r="G736" s="12">
        <v>41055035639</v>
      </c>
      <c r="H736" s="7">
        <f t="shared" si="2"/>
        <v>-6.8493255700744021E-2</v>
      </c>
    </row>
    <row r="737" spans="1:8" x14ac:dyDescent="0.75">
      <c r="A737" s="2">
        <v>43105</v>
      </c>
      <c r="B737" s="12">
        <v>2400.7399999999998</v>
      </c>
      <c r="C737" s="12">
        <v>2648.32</v>
      </c>
      <c r="D737" s="12">
        <v>2370.59</v>
      </c>
      <c r="E737" s="12">
        <v>2584.48</v>
      </c>
      <c r="F737" s="12">
        <v>2115709952</v>
      </c>
      <c r="G737" s="12">
        <v>43666146452</v>
      </c>
      <c r="H737" s="7">
        <f t="shared" si="2"/>
        <v>7.6534735123337083E-2</v>
      </c>
    </row>
    <row r="738" spans="1:8" x14ac:dyDescent="0.75">
      <c r="A738" s="2">
        <v>43106</v>
      </c>
      <c r="B738" s="12">
        <v>2583.71</v>
      </c>
      <c r="C738" s="12">
        <v>2829.69</v>
      </c>
      <c r="D738" s="12">
        <v>2481.36</v>
      </c>
      <c r="E738" s="12">
        <v>2786.65</v>
      </c>
      <c r="F738" s="12">
        <v>1669159936</v>
      </c>
      <c r="G738" s="12">
        <v>47087244209</v>
      </c>
      <c r="H738" s="7">
        <f t="shared" si="2"/>
        <v>7.8545966846124388E-2</v>
      </c>
    </row>
    <row r="739" spans="1:8" x14ac:dyDescent="0.75">
      <c r="A739" s="2">
        <v>43107</v>
      </c>
      <c r="B739" s="12">
        <v>2784.68</v>
      </c>
      <c r="C739" s="12">
        <v>3071.16</v>
      </c>
      <c r="D739" s="12">
        <v>2730.31</v>
      </c>
      <c r="E739" s="12">
        <v>2786.88</v>
      </c>
      <c r="F739" s="12">
        <v>1444780032</v>
      </c>
      <c r="G739" s="12">
        <v>47096251512</v>
      </c>
      <c r="H739" s="7">
        <f t="shared" si="2"/>
        <v>7.9003691627054916E-4</v>
      </c>
    </row>
    <row r="740" spans="1:8" x14ac:dyDescent="0.75">
      <c r="A740" s="2">
        <v>43108</v>
      </c>
      <c r="B740" s="12">
        <v>2786.6</v>
      </c>
      <c r="C740" s="12">
        <v>2810.32</v>
      </c>
      <c r="D740" s="12">
        <v>2275.0700000000002</v>
      </c>
      <c r="E740" s="12">
        <v>2421.4699999999998</v>
      </c>
      <c r="F740" s="12">
        <v>1428899968</v>
      </c>
      <c r="G740" s="12">
        <v>40924901250</v>
      </c>
      <c r="H740" s="7">
        <f t="shared" si="2"/>
        <v>-0.13103064666618822</v>
      </c>
    </row>
    <row r="741" spans="1:8" x14ac:dyDescent="0.75">
      <c r="A741" s="2">
        <v>43109</v>
      </c>
      <c r="B741" s="12">
        <v>2412.36</v>
      </c>
      <c r="C741" s="12">
        <v>2502.87</v>
      </c>
      <c r="D741" s="12">
        <v>2346.6799999999998</v>
      </c>
      <c r="E741" s="12">
        <v>2391.56</v>
      </c>
      <c r="F741" s="12">
        <v>1084749952</v>
      </c>
      <c r="G741" s="12">
        <v>40423910896</v>
      </c>
      <c r="H741" s="7">
        <f t="shared" si="2"/>
        <v>-8.6222620172777611E-3</v>
      </c>
    </row>
    <row r="742" spans="1:8" x14ac:dyDescent="0.75">
      <c r="A742" s="2">
        <v>43110</v>
      </c>
      <c r="B742" s="12">
        <v>2390.02</v>
      </c>
      <c r="C742" s="12">
        <v>2961.2</v>
      </c>
      <c r="D742" s="12">
        <v>2332.48</v>
      </c>
      <c r="E742" s="12">
        <v>2895.38</v>
      </c>
      <c r="F742" s="12">
        <v>2578810112</v>
      </c>
      <c r="G742" s="12">
        <v>48945566478</v>
      </c>
      <c r="H742" s="7">
        <f t="shared" si="2"/>
        <v>0.21144592932276723</v>
      </c>
    </row>
    <row r="743" spans="1:8" x14ac:dyDescent="0.75">
      <c r="A743" s="2">
        <v>43111</v>
      </c>
      <c r="B743" s="12">
        <v>2891.55</v>
      </c>
      <c r="C743" s="12">
        <v>2976.49</v>
      </c>
      <c r="D743" s="12">
        <v>2396.84</v>
      </c>
      <c r="E743" s="12">
        <v>2462.61</v>
      </c>
      <c r="F743" s="12">
        <v>1947949952</v>
      </c>
      <c r="G743" s="12">
        <v>41634454574</v>
      </c>
      <c r="H743" s="7">
        <f t="shared" si="2"/>
        <v>-0.1483425844270374</v>
      </c>
    </row>
    <row r="744" spans="1:8" x14ac:dyDescent="0.75">
      <c r="A744" s="2">
        <v>43112</v>
      </c>
      <c r="B744" s="12">
        <v>2475.9</v>
      </c>
      <c r="C744" s="12">
        <v>2648.23</v>
      </c>
      <c r="D744" s="12">
        <v>2413.33</v>
      </c>
      <c r="E744" s="12">
        <v>2620.9899999999998</v>
      </c>
      <c r="F744" s="12">
        <v>1110220032</v>
      </c>
      <c r="G744" s="12">
        <v>44316550742</v>
      </c>
      <c r="H744" s="7">
        <f t="shared" si="2"/>
        <v>5.8600912799385951E-2</v>
      </c>
    </row>
    <row r="745" spans="1:8" x14ac:dyDescent="0.75">
      <c r="A745" s="2">
        <v>43113</v>
      </c>
      <c r="B745" s="12">
        <v>2617.66</v>
      </c>
      <c r="C745" s="12">
        <v>2850.27</v>
      </c>
      <c r="D745" s="12">
        <v>2589.0300000000002</v>
      </c>
      <c r="E745" s="12">
        <v>2685.29</v>
      </c>
      <c r="F745" s="12">
        <v>1218569984</v>
      </c>
      <c r="G745" s="12">
        <v>45408790958</v>
      </c>
      <c r="H745" s="7">
        <f t="shared" si="2"/>
        <v>2.5836052046484308E-2</v>
      </c>
    </row>
    <row r="746" spans="1:8" x14ac:dyDescent="0.75">
      <c r="A746" s="2">
        <v>43114</v>
      </c>
      <c r="B746" s="12">
        <v>2687.1</v>
      </c>
      <c r="C746" s="12">
        <v>2746.61</v>
      </c>
      <c r="D746" s="12">
        <v>2490.04</v>
      </c>
      <c r="E746" s="12">
        <v>2553.3200000000002</v>
      </c>
      <c r="F746" s="12">
        <v>993310016</v>
      </c>
      <c r="G746" s="12">
        <v>43182003172</v>
      </c>
      <c r="H746" s="7">
        <f t="shared" si="2"/>
        <v>-4.9786014662647371E-2</v>
      </c>
    </row>
    <row r="747" spans="1:8" x14ac:dyDescent="0.75">
      <c r="A747" s="2">
        <v>43115</v>
      </c>
      <c r="B747" s="12">
        <v>2541.58</v>
      </c>
      <c r="C747" s="12">
        <v>2576.13</v>
      </c>
      <c r="D747" s="12">
        <v>2328.31</v>
      </c>
      <c r="E747" s="12">
        <v>2401.54</v>
      </c>
      <c r="F747" s="12">
        <v>1412359936</v>
      </c>
      <c r="G747" s="12">
        <v>40618867060</v>
      </c>
      <c r="H747" s="7">
        <f t="shared" si="2"/>
        <v>-5.5099583723510558E-2</v>
      </c>
    </row>
    <row r="748" spans="1:8" x14ac:dyDescent="0.75">
      <c r="A748" s="2">
        <v>43116</v>
      </c>
      <c r="B748" s="12">
        <v>2406.86</v>
      </c>
      <c r="C748" s="12">
        <v>2406.86</v>
      </c>
      <c r="D748" s="12">
        <v>1555.97</v>
      </c>
      <c r="E748" s="12">
        <v>1772.07</v>
      </c>
      <c r="F748" s="12">
        <v>1704029952</v>
      </c>
      <c r="G748" s="12">
        <v>29975361482</v>
      </c>
      <c r="H748" s="7">
        <f t="shared" si="2"/>
        <v>-0.26374197086660633</v>
      </c>
    </row>
    <row r="749" spans="1:8" x14ac:dyDescent="0.75">
      <c r="A749" s="2">
        <v>43117</v>
      </c>
      <c r="B749" s="12">
        <v>1767.58</v>
      </c>
      <c r="C749" s="12">
        <v>1875.08</v>
      </c>
      <c r="D749" s="12">
        <v>1361.02</v>
      </c>
      <c r="E749" s="12">
        <v>1748.05</v>
      </c>
      <c r="F749" s="12">
        <v>1457730048</v>
      </c>
      <c r="G749" s="12">
        <v>29572177012</v>
      </c>
      <c r="H749" s="7">
        <f t="shared" si="2"/>
        <v>-1.1049004854094284E-2</v>
      </c>
    </row>
    <row r="750" spans="1:8" x14ac:dyDescent="0.75">
      <c r="A750" s="2">
        <v>43118</v>
      </c>
      <c r="B750" s="12">
        <v>1752.27</v>
      </c>
      <c r="C750" s="12">
        <v>1893.47</v>
      </c>
      <c r="D750" s="12">
        <v>1696.25</v>
      </c>
      <c r="E750" s="12">
        <v>1756.75</v>
      </c>
      <c r="F750" s="12">
        <v>1024060032</v>
      </c>
      <c r="G750" s="12">
        <v>29722694803</v>
      </c>
      <c r="H750" s="7">
        <f t="shared" si="2"/>
        <v>2.5566836161093997E-3</v>
      </c>
    </row>
    <row r="751" spans="1:8" x14ac:dyDescent="0.75">
      <c r="A751" s="2">
        <v>43119</v>
      </c>
      <c r="B751" s="12">
        <v>1740.17</v>
      </c>
      <c r="C751" s="12">
        <v>1870.78</v>
      </c>
      <c r="D751" s="12">
        <v>1723.87</v>
      </c>
      <c r="E751" s="12">
        <v>1769.62</v>
      </c>
      <c r="F751" s="12">
        <v>743246976</v>
      </c>
      <c r="G751" s="12">
        <v>29943762140</v>
      </c>
      <c r="H751" s="7">
        <f t="shared" si="2"/>
        <v>1.6923633897837461E-2</v>
      </c>
    </row>
    <row r="752" spans="1:8" x14ac:dyDescent="0.75">
      <c r="A752" s="2">
        <v>43120</v>
      </c>
      <c r="B752" s="12">
        <v>1784.26</v>
      </c>
      <c r="C752" s="12">
        <v>2124.4499999999998</v>
      </c>
      <c r="D752" s="12">
        <v>1780.45</v>
      </c>
      <c r="E752" s="12">
        <v>2032.12</v>
      </c>
      <c r="F752" s="12">
        <v>1116240000</v>
      </c>
      <c r="G752" s="12">
        <v>34388779314</v>
      </c>
      <c r="H752" s="7">
        <f t="shared" si="2"/>
        <v>0.13891473215786931</v>
      </c>
    </row>
    <row r="753" spans="1:8" x14ac:dyDescent="0.75">
      <c r="A753" s="2">
        <v>43121</v>
      </c>
      <c r="B753" s="12">
        <v>2033.7</v>
      </c>
      <c r="C753" s="12">
        <v>2033.7</v>
      </c>
      <c r="D753" s="12">
        <v>1733.99</v>
      </c>
      <c r="E753" s="12">
        <v>1776.64</v>
      </c>
      <c r="F753" s="12">
        <v>745179008</v>
      </c>
      <c r="G753" s="12">
        <v>30068588224</v>
      </c>
      <c r="H753" s="7">
        <f t="shared" si="2"/>
        <v>-0.1264001573486748</v>
      </c>
    </row>
    <row r="754" spans="1:8" x14ac:dyDescent="0.75">
      <c r="A754" s="2">
        <v>43122</v>
      </c>
      <c r="B754" s="12">
        <v>1794.46</v>
      </c>
      <c r="C754" s="12">
        <v>1815.42</v>
      </c>
      <c r="D754" s="12">
        <v>1525.5</v>
      </c>
      <c r="E754" s="12">
        <v>1621.92</v>
      </c>
      <c r="F754" s="12">
        <v>681350016</v>
      </c>
      <c r="G754" s="12">
        <v>27453023400</v>
      </c>
      <c r="H754" s="7">
        <f t="shared" si="2"/>
        <v>-9.6151488470068963E-2</v>
      </c>
    </row>
    <row r="755" spans="1:8" x14ac:dyDescent="0.75">
      <c r="A755" s="2">
        <v>43123</v>
      </c>
      <c r="B755" s="12">
        <v>1623.14</v>
      </c>
      <c r="C755" s="12">
        <v>1700.34</v>
      </c>
      <c r="D755" s="12">
        <v>1504.72</v>
      </c>
      <c r="E755" s="12">
        <v>1621.46</v>
      </c>
      <c r="F755" s="12">
        <v>578984000</v>
      </c>
      <c r="G755" s="12">
        <v>27448541050</v>
      </c>
      <c r="H755" s="7">
        <f t="shared" si="2"/>
        <v>-1.0350308660990817E-3</v>
      </c>
    </row>
    <row r="756" spans="1:8" x14ac:dyDescent="0.75">
      <c r="A756" s="2">
        <v>43124</v>
      </c>
      <c r="B756" s="12">
        <v>1622.15</v>
      </c>
      <c r="C756" s="12">
        <v>1703.34</v>
      </c>
      <c r="D756" s="12">
        <v>1575.42</v>
      </c>
      <c r="E756" s="12">
        <v>1639.13</v>
      </c>
      <c r="F756" s="12">
        <v>488160992</v>
      </c>
      <c r="G756" s="12">
        <v>27750266009</v>
      </c>
      <c r="H756" s="7">
        <f t="shared" si="2"/>
        <v>1.0467589310483012E-2</v>
      </c>
    </row>
    <row r="757" spans="1:8" x14ac:dyDescent="0.75">
      <c r="A757" s="2">
        <v>43125</v>
      </c>
      <c r="B757" s="12">
        <v>1661.04</v>
      </c>
      <c r="C757" s="12">
        <v>1707.7</v>
      </c>
      <c r="D757" s="12">
        <v>1611.04</v>
      </c>
      <c r="E757" s="12">
        <v>1642.12</v>
      </c>
      <c r="F757" s="12">
        <v>522193984</v>
      </c>
      <c r="G757" s="12">
        <v>27804026890</v>
      </c>
      <c r="H757" s="7">
        <f t="shared" si="2"/>
        <v>-1.1390454173289068E-2</v>
      </c>
    </row>
    <row r="758" spans="1:8" x14ac:dyDescent="0.75">
      <c r="A758" s="2">
        <v>43126</v>
      </c>
      <c r="B758" s="12">
        <v>1637.19</v>
      </c>
      <c r="C758" s="12">
        <v>1678.63</v>
      </c>
      <c r="D758" s="12">
        <v>1500.37</v>
      </c>
      <c r="E758" s="12">
        <v>1603.9</v>
      </c>
      <c r="F758" s="12">
        <v>594667008</v>
      </c>
      <c r="G758" s="12">
        <v>27159760943</v>
      </c>
      <c r="H758" s="7">
        <f t="shared" si="2"/>
        <v>-2.0333620410581524E-2</v>
      </c>
    </row>
    <row r="759" spans="1:8" x14ac:dyDescent="0.75">
      <c r="A759" s="2">
        <v>43127</v>
      </c>
      <c r="B759" s="12">
        <v>1602.5</v>
      </c>
      <c r="C759" s="12">
        <v>1665.81</v>
      </c>
      <c r="D759" s="12">
        <v>1567.78</v>
      </c>
      <c r="E759" s="12">
        <v>1628.63</v>
      </c>
      <c r="F759" s="12">
        <v>441742016</v>
      </c>
      <c r="G759" s="12">
        <v>27581500502</v>
      </c>
      <c r="H759" s="7">
        <f t="shared" si="2"/>
        <v>1.6305772230889304E-2</v>
      </c>
    </row>
    <row r="760" spans="1:8" x14ac:dyDescent="0.75">
      <c r="A760" s="2">
        <v>43128</v>
      </c>
      <c r="B760" s="12">
        <v>1636.41</v>
      </c>
      <c r="C760" s="12">
        <v>1762.34</v>
      </c>
      <c r="D760" s="12">
        <v>1636.41</v>
      </c>
      <c r="E760" s="12">
        <v>1746.25</v>
      </c>
      <c r="F760" s="12">
        <v>580544000</v>
      </c>
      <c r="G760" s="12">
        <v>29576563672</v>
      </c>
      <c r="H760" s="7">
        <f t="shared" si="2"/>
        <v>6.7122542639069624E-2</v>
      </c>
    </row>
    <row r="761" spans="1:8" x14ac:dyDescent="0.75">
      <c r="A761" s="2">
        <v>43129</v>
      </c>
      <c r="B761" s="12">
        <v>1745.36</v>
      </c>
      <c r="C761" s="12">
        <v>1763.24</v>
      </c>
      <c r="D761" s="12">
        <v>1638.33</v>
      </c>
      <c r="E761" s="12">
        <v>1657.14</v>
      </c>
      <c r="F761" s="12">
        <v>362212992</v>
      </c>
      <c r="G761" s="12">
        <v>28070315174</v>
      </c>
      <c r="H761" s="7">
        <f t="shared" si="2"/>
        <v>-5.054544621166969E-2</v>
      </c>
    </row>
    <row r="762" spans="1:8" x14ac:dyDescent="0.75">
      <c r="A762" s="2">
        <v>43130</v>
      </c>
      <c r="B762" s="12">
        <v>1657.69</v>
      </c>
      <c r="C762" s="12">
        <v>1662.07</v>
      </c>
      <c r="D762" s="12">
        <v>1468.17</v>
      </c>
      <c r="E762" s="12">
        <v>1470.55</v>
      </c>
      <c r="F762" s="12">
        <v>649822976</v>
      </c>
      <c r="G762" s="12">
        <v>24912532404</v>
      </c>
      <c r="H762" s="7">
        <f t="shared" si="2"/>
        <v>-0.11289203650863557</v>
      </c>
    </row>
    <row r="763" spans="1:8" x14ac:dyDescent="0.75">
      <c r="A763" s="2">
        <v>43131</v>
      </c>
      <c r="B763" s="12">
        <v>1470.74</v>
      </c>
      <c r="C763" s="12">
        <v>1522.87</v>
      </c>
      <c r="D763" s="12">
        <v>1406.25</v>
      </c>
      <c r="E763" s="12">
        <v>1486.89</v>
      </c>
      <c r="F763" s="12">
        <v>729209024</v>
      </c>
      <c r="G763" s="12">
        <v>25191540894</v>
      </c>
      <c r="H763" s="7">
        <f t="shared" si="2"/>
        <v>1.0980866774548929E-2</v>
      </c>
    </row>
    <row r="764" spans="1:8" x14ac:dyDescent="0.75">
      <c r="A764" s="2">
        <v>43132</v>
      </c>
      <c r="B764" s="12">
        <v>1491.12</v>
      </c>
      <c r="C764" s="12">
        <v>1503.3</v>
      </c>
      <c r="D764" s="12">
        <v>1214.8800000000001</v>
      </c>
      <c r="E764" s="12">
        <v>1274.3499999999999</v>
      </c>
      <c r="F764" s="12">
        <v>678019968</v>
      </c>
      <c r="G764" s="12">
        <v>21593159858</v>
      </c>
      <c r="H764" s="7">
        <f t="shared" si="2"/>
        <v>-0.14537394710016632</v>
      </c>
    </row>
    <row r="765" spans="1:8" x14ac:dyDescent="0.75">
      <c r="A765" s="2">
        <v>43133</v>
      </c>
      <c r="B765" s="12">
        <v>1272.5</v>
      </c>
      <c r="C765" s="12">
        <v>1272.5</v>
      </c>
      <c r="D765" s="12">
        <v>980.78</v>
      </c>
      <c r="E765" s="12">
        <v>1191.1400000000001</v>
      </c>
      <c r="F765" s="12">
        <v>896665984</v>
      </c>
      <c r="G765" s="12">
        <v>20185147776</v>
      </c>
      <c r="H765" s="7">
        <f t="shared" ref="H765:H828" si="3">(E765-B765)/B765</f>
        <v>-6.393713163064825E-2</v>
      </c>
    </row>
    <row r="766" spans="1:8" x14ac:dyDescent="0.75">
      <c r="A766" s="2">
        <v>43134</v>
      </c>
      <c r="B766" s="12">
        <v>1194.23</v>
      </c>
      <c r="C766" s="12">
        <v>1314.43</v>
      </c>
      <c r="D766" s="12">
        <v>1072.83</v>
      </c>
      <c r="E766" s="12">
        <v>1272.5</v>
      </c>
      <c r="F766" s="12">
        <v>453100992</v>
      </c>
      <c r="G766" s="12">
        <v>21566075500</v>
      </c>
      <c r="H766" s="7">
        <f t="shared" si="3"/>
        <v>6.5540138834227893E-2</v>
      </c>
    </row>
    <row r="767" spans="1:8" x14ac:dyDescent="0.75">
      <c r="A767" s="2">
        <v>43135</v>
      </c>
      <c r="B767" s="12">
        <v>1273.17</v>
      </c>
      <c r="C767" s="12">
        <v>1286.98</v>
      </c>
      <c r="D767" s="12">
        <v>1101.31</v>
      </c>
      <c r="E767" s="12">
        <v>1165.3800000000001</v>
      </c>
      <c r="F767" s="12">
        <v>656033984</v>
      </c>
      <c r="G767" s="12">
        <v>19752812252</v>
      </c>
      <c r="H767" s="7">
        <f t="shared" si="3"/>
        <v>-8.4662692334880621E-2</v>
      </c>
    </row>
    <row r="768" spans="1:8" x14ac:dyDescent="0.75">
      <c r="A768" s="2">
        <v>43136</v>
      </c>
      <c r="B768" s="12">
        <v>1159.8900000000001</v>
      </c>
      <c r="C768" s="12">
        <v>1172.7</v>
      </c>
      <c r="D768" s="12">
        <v>839.95</v>
      </c>
      <c r="E768" s="12">
        <v>887.41</v>
      </c>
      <c r="F768" s="12">
        <v>568116992</v>
      </c>
      <c r="G768" s="12">
        <v>15042848358</v>
      </c>
      <c r="H768" s="7">
        <f t="shared" si="3"/>
        <v>-0.23491882850960014</v>
      </c>
    </row>
    <row r="769" spans="1:8" x14ac:dyDescent="0.75">
      <c r="A769" s="2">
        <v>43137</v>
      </c>
      <c r="B769" s="12">
        <v>890.97</v>
      </c>
      <c r="C769" s="12">
        <v>978.91</v>
      </c>
      <c r="D769" s="12">
        <v>764.02</v>
      </c>
      <c r="E769" s="12">
        <v>974.53</v>
      </c>
      <c r="F769" s="12">
        <v>777420032</v>
      </c>
      <c r="G769" s="12">
        <v>16521414683</v>
      </c>
      <c r="H769" s="7">
        <f t="shared" si="3"/>
        <v>9.3785424874013645E-2</v>
      </c>
    </row>
    <row r="770" spans="1:8" x14ac:dyDescent="0.75">
      <c r="A770" s="2">
        <v>43138</v>
      </c>
      <c r="B770" s="12">
        <v>971.08</v>
      </c>
      <c r="C770" s="12">
        <v>1040.49</v>
      </c>
      <c r="D770" s="12">
        <v>902.49</v>
      </c>
      <c r="E770" s="12">
        <v>957.96</v>
      </c>
      <c r="F770" s="12">
        <v>866222016</v>
      </c>
      <c r="G770" s="12">
        <v>16242319571</v>
      </c>
      <c r="H770" s="7">
        <f t="shared" si="3"/>
        <v>-1.3510730320879849E-2</v>
      </c>
    </row>
    <row r="771" spans="1:8" x14ac:dyDescent="0.75">
      <c r="A771" s="2">
        <v>43139</v>
      </c>
      <c r="B771" s="12">
        <v>951.57</v>
      </c>
      <c r="C771" s="12">
        <v>1345.2</v>
      </c>
      <c r="D771" s="12">
        <v>951.57</v>
      </c>
      <c r="E771" s="12">
        <v>1284.56</v>
      </c>
      <c r="F771" s="12">
        <v>2203709952</v>
      </c>
      <c r="G771" s="12">
        <v>21782508718</v>
      </c>
      <c r="H771" s="7">
        <f t="shared" si="3"/>
        <v>0.34993747175720114</v>
      </c>
    </row>
    <row r="772" spans="1:8" x14ac:dyDescent="0.75">
      <c r="A772" s="2">
        <v>43140</v>
      </c>
      <c r="B772" s="12">
        <v>1273.8699999999999</v>
      </c>
      <c r="C772" s="12">
        <v>1342.41</v>
      </c>
      <c r="D772" s="12">
        <v>1206.3900000000001</v>
      </c>
      <c r="E772" s="12">
        <v>1312.11</v>
      </c>
      <c r="F772" s="12">
        <v>1133760000</v>
      </c>
      <c r="G772" s="12">
        <v>22251745463</v>
      </c>
      <c r="H772" s="7">
        <f t="shared" si="3"/>
        <v>3.001876172607881E-2</v>
      </c>
    </row>
    <row r="773" spans="1:8" x14ac:dyDescent="0.75">
      <c r="A773" s="2">
        <v>43141</v>
      </c>
      <c r="B773" s="12">
        <v>1311.99</v>
      </c>
      <c r="C773" s="12">
        <v>1394.81</v>
      </c>
      <c r="D773" s="12">
        <v>1215.72</v>
      </c>
      <c r="E773" s="12">
        <v>1257.31</v>
      </c>
      <c r="F773" s="12">
        <v>734606016</v>
      </c>
      <c r="G773" s="12">
        <v>21324826284</v>
      </c>
      <c r="H773" s="7">
        <f t="shared" si="3"/>
        <v>-4.1677146929473594E-2</v>
      </c>
    </row>
    <row r="774" spans="1:8" x14ac:dyDescent="0.75">
      <c r="A774" s="2">
        <v>43142</v>
      </c>
      <c r="B774" s="12">
        <v>1255.5899999999999</v>
      </c>
      <c r="C774" s="12">
        <v>1306.2</v>
      </c>
      <c r="D774" s="12">
        <v>1197.8699999999999</v>
      </c>
      <c r="E774" s="12">
        <v>1217.6400000000001</v>
      </c>
      <c r="F774" s="12">
        <v>651555008</v>
      </c>
      <c r="G774" s="12">
        <v>20654142398</v>
      </c>
      <c r="H774" s="7">
        <f t="shared" si="3"/>
        <v>-3.0224834539937257E-2</v>
      </c>
    </row>
    <row r="775" spans="1:8" x14ac:dyDescent="0.75">
      <c r="A775" s="2">
        <v>43143</v>
      </c>
      <c r="B775" s="12">
        <v>1222.43</v>
      </c>
      <c r="C775" s="12">
        <v>1302.6600000000001</v>
      </c>
      <c r="D775" s="12">
        <v>1222.43</v>
      </c>
      <c r="E775" s="12">
        <v>1283.9100000000001</v>
      </c>
      <c r="F775" s="12">
        <v>466212992</v>
      </c>
      <c r="G775" s="12">
        <v>21780634413</v>
      </c>
      <c r="H775" s="7">
        <f t="shared" si="3"/>
        <v>5.0293268326202741E-2</v>
      </c>
    </row>
    <row r="776" spans="1:8" x14ac:dyDescent="0.75">
      <c r="A776" s="2">
        <v>43144</v>
      </c>
      <c r="B776" s="12">
        <v>1285.23</v>
      </c>
      <c r="C776" s="12">
        <v>1289.42</v>
      </c>
      <c r="D776" s="12">
        <v>1205.73</v>
      </c>
      <c r="E776" s="12">
        <v>1231.98</v>
      </c>
      <c r="F776" s="12">
        <v>442663008</v>
      </c>
      <c r="G776" s="12">
        <v>20901788080</v>
      </c>
      <c r="H776" s="7">
        <f t="shared" si="3"/>
        <v>-4.1432272822763239E-2</v>
      </c>
    </row>
    <row r="777" spans="1:8" x14ac:dyDescent="0.75">
      <c r="A777" s="2">
        <v>43145</v>
      </c>
      <c r="B777" s="12">
        <v>1229.18</v>
      </c>
      <c r="C777" s="12">
        <v>1384.06</v>
      </c>
      <c r="D777" s="12">
        <v>1229.18</v>
      </c>
      <c r="E777" s="12">
        <v>1362.27</v>
      </c>
      <c r="F777" s="12">
        <v>629852032</v>
      </c>
      <c r="G777" s="12">
        <v>23114690849</v>
      </c>
      <c r="H777" s="7">
        <f t="shared" si="3"/>
        <v>0.10827543565629111</v>
      </c>
    </row>
    <row r="778" spans="1:8" x14ac:dyDescent="0.75">
      <c r="A778" s="2">
        <v>43146</v>
      </c>
      <c r="B778" s="12">
        <v>1358.65</v>
      </c>
      <c r="C778" s="12">
        <v>1400.71</v>
      </c>
      <c r="D778" s="12">
        <v>1330.18</v>
      </c>
      <c r="E778" s="12">
        <v>1375.81</v>
      </c>
      <c r="F778" s="12">
        <v>502454016</v>
      </c>
      <c r="G778" s="12">
        <v>23346962574</v>
      </c>
      <c r="H778" s="7">
        <f t="shared" si="3"/>
        <v>1.2630184374194865E-2</v>
      </c>
    </row>
    <row r="779" spans="1:8" x14ac:dyDescent="0.75">
      <c r="A779" s="2">
        <v>43147</v>
      </c>
      <c r="B779" s="12">
        <v>1373.16</v>
      </c>
      <c r="C779" s="12">
        <v>1558.66</v>
      </c>
      <c r="D779" s="12">
        <v>1369.68</v>
      </c>
      <c r="E779" s="12">
        <v>1552.2</v>
      </c>
      <c r="F779" s="12">
        <v>961009984</v>
      </c>
      <c r="G779" s="12">
        <v>26343142898</v>
      </c>
      <c r="H779" s="7">
        <f t="shared" si="3"/>
        <v>0.13038538844708553</v>
      </c>
    </row>
    <row r="780" spans="1:8" x14ac:dyDescent="0.75">
      <c r="A780" s="2">
        <v>43148</v>
      </c>
      <c r="B780" s="12">
        <v>1548.48</v>
      </c>
      <c r="C780" s="12">
        <v>1568.64</v>
      </c>
      <c r="D780" s="12">
        <v>1517.14</v>
      </c>
      <c r="E780" s="12">
        <v>1551.39</v>
      </c>
      <c r="F780" s="12">
        <v>641718976</v>
      </c>
      <c r="G780" s="12">
        <v>26332072140</v>
      </c>
      <c r="H780" s="7">
        <f t="shared" si="3"/>
        <v>1.879262244265397E-3</v>
      </c>
    </row>
    <row r="781" spans="1:8" x14ac:dyDescent="0.75">
      <c r="A781" s="2">
        <v>43149</v>
      </c>
      <c r="B781" s="12">
        <v>1552.1</v>
      </c>
      <c r="C781" s="12">
        <v>1641.4</v>
      </c>
      <c r="D781" s="12">
        <v>1428.49</v>
      </c>
      <c r="E781" s="12">
        <v>1487.46</v>
      </c>
      <c r="F781" s="12">
        <v>907873024</v>
      </c>
      <c r="G781" s="12">
        <v>25249614907</v>
      </c>
      <c r="H781" s="7">
        <f t="shared" si="3"/>
        <v>-4.1646801108175938E-2</v>
      </c>
    </row>
    <row r="782" spans="1:8" x14ac:dyDescent="0.75">
      <c r="A782" s="2">
        <v>43150</v>
      </c>
      <c r="B782" s="12">
        <v>1483.34</v>
      </c>
      <c r="C782" s="12">
        <v>1553.81</v>
      </c>
      <c r="D782" s="12">
        <v>1483.34</v>
      </c>
      <c r="E782" s="12">
        <v>1534.77</v>
      </c>
      <c r="F782" s="12">
        <v>578905984</v>
      </c>
      <c r="G782" s="12">
        <v>26055483336</v>
      </c>
      <c r="H782" s="7">
        <f t="shared" si="3"/>
        <v>3.4671754284250456E-2</v>
      </c>
    </row>
    <row r="783" spans="1:8" x14ac:dyDescent="0.75">
      <c r="A783" s="2">
        <v>43151</v>
      </c>
      <c r="B783" s="12">
        <v>1543.27</v>
      </c>
      <c r="C783" s="12">
        <v>1569.03</v>
      </c>
      <c r="D783" s="12">
        <v>1414.35</v>
      </c>
      <c r="E783" s="12">
        <v>1418.73</v>
      </c>
      <c r="F783" s="12">
        <v>820947008</v>
      </c>
      <c r="G783" s="12">
        <v>24087960507</v>
      </c>
      <c r="H783" s="7">
        <f t="shared" si="3"/>
        <v>-8.0698775975687961E-2</v>
      </c>
    </row>
    <row r="784" spans="1:8" x14ac:dyDescent="0.75">
      <c r="A784" s="2">
        <v>43152</v>
      </c>
      <c r="B784" s="12">
        <v>1412.85</v>
      </c>
      <c r="C784" s="12">
        <v>1423.94</v>
      </c>
      <c r="D784" s="12">
        <v>1293.47</v>
      </c>
      <c r="E784" s="12">
        <v>1308.46</v>
      </c>
      <c r="F784" s="12">
        <v>575353984</v>
      </c>
      <c r="G784" s="12">
        <v>22218026982</v>
      </c>
      <c r="H784" s="7">
        <f t="shared" si="3"/>
        <v>-7.3886116714442354E-2</v>
      </c>
    </row>
    <row r="785" spans="1:8" x14ac:dyDescent="0.75">
      <c r="A785" s="2">
        <v>43153</v>
      </c>
      <c r="B785" s="12">
        <v>1304.6600000000001</v>
      </c>
      <c r="C785" s="12">
        <v>1350.34</v>
      </c>
      <c r="D785" s="12">
        <v>1194.05</v>
      </c>
      <c r="E785" s="12">
        <v>1219.49</v>
      </c>
      <c r="F785" s="12">
        <v>475079008</v>
      </c>
      <c r="G785" s="12">
        <v>20709470642</v>
      </c>
      <c r="H785" s="7">
        <f t="shared" si="3"/>
        <v>-6.528137599067961E-2</v>
      </c>
    </row>
    <row r="786" spans="1:8" x14ac:dyDescent="0.75">
      <c r="A786" s="2">
        <v>43154</v>
      </c>
      <c r="B786" s="12">
        <v>1217.3599999999999</v>
      </c>
      <c r="C786" s="12">
        <v>1319.33</v>
      </c>
      <c r="D786" s="12">
        <v>1161.42</v>
      </c>
      <c r="E786" s="12">
        <v>1270.71</v>
      </c>
      <c r="F786" s="12">
        <v>492542016</v>
      </c>
      <c r="G786" s="12">
        <v>21581532150</v>
      </c>
      <c r="H786" s="7">
        <f t="shared" si="3"/>
        <v>4.3824341197345192E-2</v>
      </c>
    </row>
    <row r="787" spans="1:8" x14ac:dyDescent="0.75">
      <c r="A787" s="2">
        <v>43155</v>
      </c>
      <c r="B787" s="12">
        <v>1266.56</v>
      </c>
      <c r="C787" s="12">
        <v>1309.3800000000001</v>
      </c>
      <c r="D787" s="12">
        <v>1149.48</v>
      </c>
      <c r="E787" s="12">
        <v>1193.27</v>
      </c>
      <c r="F787" s="12">
        <v>413263008</v>
      </c>
      <c r="G787" s="12">
        <v>20268481491</v>
      </c>
      <c r="H787" s="7">
        <f t="shared" si="3"/>
        <v>-5.786539919151084E-2</v>
      </c>
    </row>
    <row r="788" spans="1:8" x14ac:dyDescent="0.75">
      <c r="A788" s="2">
        <v>43156</v>
      </c>
      <c r="B788" s="12">
        <v>1191.3499999999999</v>
      </c>
      <c r="C788" s="12">
        <v>1210.2</v>
      </c>
      <c r="D788" s="12">
        <v>1143.07</v>
      </c>
      <c r="E788" s="12">
        <v>1178.0999999999999</v>
      </c>
      <c r="F788" s="12">
        <v>362664992</v>
      </c>
      <c r="G788" s="12">
        <v>20012870666</v>
      </c>
      <c r="H788" s="7">
        <f t="shared" si="3"/>
        <v>-1.1121836571956185E-2</v>
      </c>
    </row>
    <row r="789" spans="1:8" x14ac:dyDescent="0.75">
      <c r="A789" s="2">
        <v>43157</v>
      </c>
      <c r="B789" s="12">
        <v>1177.58</v>
      </c>
      <c r="C789" s="12">
        <v>1274.8599999999999</v>
      </c>
      <c r="D789" s="12">
        <v>1149.44</v>
      </c>
      <c r="E789" s="12">
        <v>1250.56</v>
      </c>
      <c r="F789" s="12">
        <v>460182016</v>
      </c>
      <c r="G789" s="12">
        <v>21246107744</v>
      </c>
      <c r="H789" s="7">
        <f t="shared" si="3"/>
        <v>6.1974557991813742E-2</v>
      </c>
    </row>
    <row r="790" spans="1:8" x14ac:dyDescent="0.75">
      <c r="A790" s="2">
        <v>43158</v>
      </c>
      <c r="B790" s="12">
        <v>1255.45</v>
      </c>
      <c r="C790" s="12">
        <v>1297.69</v>
      </c>
      <c r="D790" s="12">
        <v>1231.99</v>
      </c>
      <c r="E790" s="12">
        <v>1246.6600000000001</v>
      </c>
      <c r="F790" s="12">
        <v>420912000</v>
      </c>
      <c r="G790" s="12">
        <v>21181906561</v>
      </c>
      <c r="H790" s="7">
        <f t="shared" si="3"/>
        <v>-7.0014735752120458E-3</v>
      </c>
    </row>
    <row r="791" spans="1:8" x14ac:dyDescent="0.75">
      <c r="A791" s="2">
        <v>43159</v>
      </c>
      <c r="B791" s="12">
        <v>1243.26</v>
      </c>
      <c r="C791" s="12">
        <v>1275.6600000000001</v>
      </c>
      <c r="D791" s="12">
        <v>1204.1600000000001</v>
      </c>
      <c r="E791" s="12">
        <v>1204.1600000000001</v>
      </c>
      <c r="F791" s="12">
        <v>375300992</v>
      </c>
      <c r="G791" s="12">
        <v>20462034996</v>
      </c>
      <c r="H791" s="7">
        <f t="shared" si="3"/>
        <v>-3.1449576114408823E-2</v>
      </c>
    </row>
    <row r="792" spans="1:8" x14ac:dyDescent="0.75">
      <c r="A792" s="2">
        <v>43160</v>
      </c>
      <c r="B792" s="12">
        <v>1204.8399999999999</v>
      </c>
      <c r="C792" s="12">
        <v>1303.45</v>
      </c>
      <c r="D792" s="12">
        <v>1195.03</v>
      </c>
      <c r="E792" s="12">
        <v>1291.92</v>
      </c>
      <c r="F792" s="12">
        <v>482240000</v>
      </c>
      <c r="G792" s="12">
        <v>21955792824</v>
      </c>
      <c r="H792" s="7">
        <f t="shared" si="3"/>
        <v>7.2275156867302015E-2</v>
      </c>
    </row>
    <row r="793" spans="1:8" x14ac:dyDescent="0.75">
      <c r="A793" s="2">
        <v>43161</v>
      </c>
      <c r="B793" s="12">
        <v>1284.95</v>
      </c>
      <c r="C793" s="12">
        <v>1303.6600000000001</v>
      </c>
      <c r="D793" s="12">
        <v>1255.3699999999999</v>
      </c>
      <c r="E793" s="12">
        <v>1275.18</v>
      </c>
      <c r="F793" s="12">
        <v>421497984</v>
      </c>
      <c r="G793" s="12">
        <v>21673564991</v>
      </c>
      <c r="H793" s="7">
        <f t="shared" si="3"/>
        <v>-7.6034086929452366E-3</v>
      </c>
    </row>
    <row r="794" spans="1:8" x14ac:dyDescent="0.75">
      <c r="A794" s="2">
        <v>43162</v>
      </c>
      <c r="B794" s="12">
        <v>1274.67</v>
      </c>
      <c r="C794" s="12">
        <v>1302.8</v>
      </c>
      <c r="D794" s="12">
        <v>1257.76</v>
      </c>
      <c r="E794" s="12">
        <v>1270.3800000000001</v>
      </c>
      <c r="F794" s="12">
        <v>371664000</v>
      </c>
      <c r="G794" s="12">
        <v>21594173316</v>
      </c>
      <c r="H794" s="7">
        <f t="shared" si="3"/>
        <v>-3.3655769728635362E-3</v>
      </c>
    </row>
    <row r="795" spans="1:8" x14ac:dyDescent="0.75">
      <c r="A795" s="2">
        <v>43163</v>
      </c>
      <c r="B795" s="12">
        <v>1267.8599999999999</v>
      </c>
      <c r="C795" s="12">
        <v>1289.72</v>
      </c>
      <c r="D795" s="12">
        <v>1225.0999999999999</v>
      </c>
      <c r="E795" s="12">
        <v>1289.08</v>
      </c>
      <c r="F795" s="12">
        <v>367584000</v>
      </c>
      <c r="G795" s="12">
        <v>21914279433</v>
      </c>
      <c r="H795" s="7">
        <f t="shared" si="3"/>
        <v>1.6736863691574802E-2</v>
      </c>
    </row>
    <row r="796" spans="1:8" x14ac:dyDescent="0.75">
      <c r="A796" s="2">
        <v>43164</v>
      </c>
      <c r="B796" s="12">
        <v>1287.0999999999999</v>
      </c>
      <c r="C796" s="12">
        <v>1291.8800000000001</v>
      </c>
      <c r="D796" s="12">
        <v>1268.03</v>
      </c>
      <c r="E796" s="12">
        <v>1268.03</v>
      </c>
      <c r="F796" s="12">
        <v>350078016</v>
      </c>
      <c r="G796" s="12">
        <v>21558729053</v>
      </c>
      <c r="H796" s="7">
        <f t="shared" si="3"/>
        <v>-1.4816253593349342E-2</v>
      </c>
    </row>
    <row r="797" spans="1:8" x14ac:dyDescent="0.75">
      <c r="A797" s="2">
        <v>43165</v>
      </c>
      <c r="B797" s="12">
        <v>1264.19</v>
      </c>
      <c r="C797" s="12">
        <v>1264.19</v>
      </c>
      <c r="D797" s="12">
        <v>1179.8499999999999</v>
      </c>
      <c r="E797" s="12">
        <v>1206.04</v>
      </c>
      <c r="F797" s="12">
        <v>401782016</v>
      </c>
      <c r="G797" s="12">
        <v>20506961442</v>
      </c>
      <c r="H797" s="7">
        <f t="shared" si="3"/>
        <v>-4.5997832604276326E-2</v>
      </c>
    </row>
    <row r="798" spans="1:8" x14ac:dyDescent="0.75">
      <c r="A798" s="2">
        <v>43166</v>
      </c>
      <c r="B798" s="12">
        <v>1205.8399999999999</v>
      </c>
      <c r="C798" s="12">
        <v>1218.8399999999999</v>
      </c>
      <c r="D798" s="12">
        <v>1043.7</v>
      </c>
      <c r="E798" s="12">
        <v>1092.1600000000001</v>
      </c>
      <c r="F798" s="12">
        <v>455224992</v>
      </c>
      <c r="G798" s="12">
        <v>18572604012</v>
      </c>
      <c r="H798" s="7">
        <f t="shared" si="3"/>
        <v>-9.4274530617660585E-2</v>
      </c>
    </row>
    <row r="799" spans="1:8" x14ac:dyDescent="0.75">
      <c r="A799" s="2">
        <v>43167</v>
      </c>
      <c r="B799" s="12">
        <v>1094.6400000000001</v>
      </c>
      <c r="C799" s="12">
        <v>1113.6099999999999</v>
      </c>
      <c r="D799" s="12">
        <v>1006.86</v>
      </c>
      <c r="E799" s="12">
        <v>1040.21</v>
      </c>
      <c r="F799" s="12">
        <v>446519008</v>
      </c>
      <c r="G799" s="12">
        <v>17691098520</v>
      </c>
      <c r="H799" s="7">
        <f t="shared" si="3"/>
        <v>-4.972411020974938E-2</v>
      </c>
    </row>
    <row r="800" spans="1:8" x14ac:dyDescent="0.75">
      <c r="A800" s="2">
        <v>43168</v>
      </c>
      <c r="B800" s="12">
        <v>1034.69</v>
      </c>
      <c r="C800" s="12">
        <v>1071.6500000000001</v>
      </c>
      <c r="D800" s="12">
        <v>937.97</v>
      </c>
      <c r="E800" s="12">
        <v>1067.02</v>
      </c>
      <c r="F800" s="12">
        <v>510887008</v>
      </c>
      <c r="G800" s="12">
        <v>18148929842</v>
      </c>
      <c r="H800" s="7">
        <f t="shared" si="3"/>
        <v>3.1246073703234713E-2</v>
      </c>
    </row>
    <row r="801" spans="1:8" x14ac:dyDescent="0.75">
      <c r="A801" s="2">
        <v>43169</v>
      </c>
      <c r="B801" s="12">
        <v>1071.1500000000001</v>
      </c>
      <c r="C801" s="12">
        <v>1087.3</v>
      </c>
      <c r="D801" s="12">
        <v>994.19</v>
      </c>
      <c r="E801" s="12">
        <v>1005.93</v>
      </c>
      <c r="F801" s="12">
        <v>370367008</v>
      </c>
      <c r="G801" s="12">
        <v>17111762063</v>
      </c>
      <c r="H801" s="7">
        <f t="shared" si="3"/>
        <v>-6.0887830836017488E-2</v>
      </c>
    </row>
    <row r="802" spans="1:8" x14ac:dyDescent="0.75">
      <c r="A802" s="2">
        <v>43170</v>
      </c>
      <c r="B802" s="12">
        <v>1002.55</v>
      </c>
      <c r="C802" s="12">
        <v>1157.07</v>
      </c>
      <c r="D802" s="12">
        <v>973.35</v>
      </c>
      <c r="E802" s="12">
        <v>1145.17</v>
      </c>
      <c r="F802" s="12">
        <v>514167008</v>
      </c>
      <c r="G802" s="12">
        <v>19482419344</v>
      </c>
      <c r="H802" s="7">
        <f t="shared" si="3"/>
        <v>0.14225724402772941</v>
      </c>
    </row>
    <row r="803" spans="1:8" x14ac:dyDescent="0.75">
      <c r="A803" s="2">
        <v>43171</v>
      </c>
      <c r="B803" s="12">
        <v>1143.94</v>
      </c>
      <c r="C803" s="12">
        <v>1152.56</v>
      </c>
      <c r="D803" s="12">
        <v>1022.03</v>
      </c>
      <c r="E803" s="12">
        <v>1051.28</v>
      </c>
      <c r="F803" s="12">
        <v>425558016</v>
      </c>
      <c r="G803" s="12">
        <v>17886964137</v>
      </c>
      <c r="H803" s="7">
        <f t="shared" si="3"/>
        <v>-8.1000751787681236E-2</v>
      </c>
    </row>
    <row r="804" spans="1:8" x14ac:dyDescent="0.75">
      <c r="A804" s="2">
        <v>43172</v>
      </c>
      <c r="B804" s="12">
        <v>1051.07</v>
      </c>
      <c r="C804" s="12">
        <v>1100.07</v>
      </c>
      <c r="D804" s="12">
        <v>999.75</v>
      </c>
      <c r="E804" s="12">
        <v>1064.03</v>
      </c>
      <c r="F804" s="12">
        <v>458028000</v>
      </c>
      <c r="G804" s="12">
        <v>18105827088</v>
      </c>
      <c r="H804" s="7">
        <f t="shared" si="3"/>
        <v>1.2330291988164477E-2</v>
      </c>
    </row>
    <row r="805" spans="1:8" x14ac:dyDescent="0.75">
      <c r="A805" s="2">
        <v>43173</v>
      </c>
      <c r="B805" s="12">
        <v>1071.5</v>
      </c>
      <c r="C805" s="12">
        <v>1073.1199999999999</v>
      </c>
      <c r="D805" s="12">
        <v>924.41</v>
      </c>
      <c r="E805" s="12">
        <v>949.47</v>
      </c>
      <c r="F805" s="12">
        <v>406616000</v>
      </c>
      <c r="G805" s="12">
        <v>16158029406</v>
      </c>
      <c r="H805" s="7">
        <f t="shared" si="3"/>
        <v>-0.11388707419505363</v>
      </c>
    </row>
    <row r="806" spans="1:8" x14ac:dyDescent="0.75">
      <c r="A806" s="2">
        <v>43174</v>
      </c>
      <c r="B806" s="12">
        <v>949.77</v>
      </c>
      <c r="C806" s="12">
        <v>954.41</v>
      </c>
      <c r="D806" s="12">
        <v>877.1</v>
      </c>
      <c r="E806" s="12">
        <v>943.64</v>
      </c>
      <c r="F806" s="12">
        <v>374740992</v>
      </c>
      <c r="G806" s="12">
        <v>16060495993</v>
      </c>
      <c r="H806" s="7">
        <f t="shared" si="3"/>
        <v>-6.4541941733261693E-3</v>
      </c>
    </row>
    <row r="807" spans="1:8" x14ac:dyDescent="0.75">
      <c r="A807" s="2">
        <v>43175</v>
      </c>
      <c r="B807" s="12">
        <v>943.6</v>
      </c>
      <c r="C807" s="12">
        <v>1053.6300000000001</v>
      </c>
      <c r="D807" s="12">
        <v>902.78</v>
      </c>
      <c r="E807" s="12">
        <v>977.03</v>
      </c>
      <c r="F807" s="12">
        <v>472032992</v>
      </c>
      <c r="G807" s="12">
        <v>16630711169</v>
      </c>
      <c r="H807" s="7">
        <f t="shared" si="3"/>
        <v>3.5428147520135594E-2</v>
      </c>
    </row>
    <row r="808" spans="1:8" x14ac:dyDescent="0.75">
      <c r="A808" s="2">
        <v>43176</v>
      </c>
      <c r="B808" s="12">
        <v>974.7</v>
      </c>
      <c r="C808" s="12">
        <v>1028.73</v>
      </c>
      <c r="D808" s="12">
        <v>930.44</v>
      </c>
      <c r="E808" s="12">
        <v>949.78</v>
      </c>
      <c r="F808" s="12">
        <v>411316000</v>
      </c>
      <c r="G808" s="12">
        <v>16168562807</v>
      </c>
      <c r="H808" s="7">
        <f t="shared" si="3"/>
        <v>-2.5566841079306526E-2</v>
      </c>
    </row>
    <row r="809" spans="1:8" x14ac:dyDescent="0.75">
      <c r="A809" s="2">
        <v>43177</v>
      </c>
      <c r="B809" s="12">
        <v>948.28</v>
      </c>
      <c r="C809" s="12">
        <v>948.28</v>
      </c>
      <c r="D809" s="12">
        <v>851.61</v>
      </c>
      <c r="E809" s="12">
        <v>938.11</v>
      </c>
      <c r="F809" s="12">
        <v>435070016</v>
      </c>
      <c r="G809" s="12">
        <v>15971701036</v>
      </c>
      <c r="H809" s="7">
        <f t="shared" si="3"/>
        <v>-1.0724680474121525E-2</v>
      </c>
    </row>
    <row r="810" spans="1:8" x14ac:dyDescent="0.75">
      <c r="A810" s="2">
        <v>43178</v>
      </c>
      <c r="B810" s="12">
        <v>942.6</v>
      </c>
      <c r="C810" s="12">
        <v>997.28</v>
      </c>
      <c r="D810" s="12">
        <v>915.51</v>
      </c>
      <c r="E810" s="12">
        <v>994.67</v>
      </c>
      <c r="F810" s="12">
        <v>425419008</v>
      </c>
      <c r="G810" s="12">
        <v>16936492860</v>
      </c>
      <c r="H810" s="7">
        <f t="shared" si="3"/>
        <v>5.5240823254827008E-2</v>
      </c>
    </row>
    <row r="811" spans="1:8" x14ac:dyDescent="0.75">
      <c r="A811" s="2">
        <v>43179</v>
      </c>
      <c r="B811" s="12">
        <v>998.17</v>
      </c>
      <c r="C811" s="12">
        <v>1072.42</v>
      </c>
      <c r="D811" s="12">
        <v>958.51</v>
      </c>
      <c r="E811" s="12">
        <v>1059.1199999999999</v>
      </c>
      <c r="F811" s="12">
        <v>503262016</v>
      </c>
      <c r="G811" s="12">
        <v>18035635329</v>
      </c>
      <c r="H811" s="7">
        <f t="shared" si="3"/>
        <v>6.1061742989671035E-2</v>
      </c>
    </row>
    <row r="812" spans="1:8" x14ac:dyDescent="0.75">
      <c r="A812" s="2">
        <v>43180</v>
      </c>
      <c r="B812" s="12">
        <v>1066.03</v>
      </c>
      <c r="C812" s="12">
        <v>1082.3499999999999</v>
      </c>
      <c r="D812" s="12">
        <v>1016.37</v>
      </c>
      <c r="E812" s="12">
        <v>1033.45</v>
      </c>
      <c r="F812" s="12">
        <v>389291008</v>
      </c>
      <c r="G812" s="12">
        <v>17600286488</v>
      </c>
      <c r="H812" s="7">
        <f t="shared" si="3"/>
        <v>-3.0561991688789179E-2</v>
      </c>
    </row>
    <row r="813" spans="1:8" x14ac:dyDescent="0.75">
      <c r="A813" s="2">
        <v>43181</v>
      </c>
      <c r="B813" s="12">
        <v>1033.26</v>
      </c>
      <c r="C813" s="12">
        <v>1064.22</v>
      </c>
      <c r="D813" s="12">
        <v>992.55</v>
      </c>
      <c r="E813" s="12">
        <v>1011.52</v>
      </c>
      <c r="F813" s="12">
        <v>344283008</v>
      </c>
      <c r="G813" s="12">
        <v>17228587960</v>
      </c>
      <c r="H813" s="7">
        <f t="shared" si="3"/>
        <v>-2.1040202853105712E-2</v>
      </c>
    </row>
    <row r="814" spans="1:8" x14ac:dyDescent="0.75">
      <c r="A814" s="2">
        <v>43182</v>
      </c>
      <c r="B814" s="12">
        <v>1011.83</v>
      </c>
      <c r="C814" s="12">
        <v>1019.43</v>
      </c>
      <c r="D814" s="12">
        <v>966.4</v>
      </c>
      <c r="E814" s="12">
        <v>1019.43</v>
      </c>
      <c r="F814" s="12">
        <v>303600000</v>
      </c>
      <c r="G814" s="12">
        <v>17365238220</v>
      </c>
      <c r="H814" s="7">
        <f t="shared" si="3"/>
        <v>7.5111431762251652E-3</v>
      </c>
    </row>
    <row r="815" spans="1:8" x14ac:dyDescent="0.75">
      <c r="A815" s="2">
        <v>43183</v>
      </c>
      <c r="B815" s="12">
        <v>1028.1199999999999</v>
      </c>
      <c r="C815" s="12">
        <v>1030.43</v>
      </c>
      <c r="D815" s="12">
        <v>982.3</v>
      </c>
      <c r="E815" s="12">
        <v>982.3</v>
      </c>
      <c r="F815" s="12">
        <v>264080000</v>
      </c>
      <c r="G815" s="12">
        <v>16734538466</v>
      </c>
      <c r="H815" s="7">
        <f t="shared" si="3"/>
        <v>-4.4566782087693983E-2</v>
      </c>
    </row>
    <row r="816" spans="1:8" x14ac:dyDescent="0.75">
      <c r="A816" s="2">
        <v>43184</v>
      </c>
      <c r="B816" s="12">
        <v>973.6</v>
      </c>
      <c r="C816" s="12">
        <v>991.07</v>
      </c>
      <c r="D816" s="12">
        <v>965.52</v>
      </c>
      <c r="E816" s="12">
        <v>966.88</v>
      </c>
      <c r="F816" s="12">
        <v>237008000</v>
      </c>
      <c r="G816" s="12">
        <v>16473439913</v>
      </c>
      <c r="H816" s="7">
        <f t="shared" si="3"/>
        <v>-6.9022185702547522E-3</v>
      </c>
    </row>
    <row r="817" spans="1:8" x14ac:dyDescent="0.75">
      <c r="A817" s="2">
        <v>43185</v>
      </c>
      <c r="B817" s="12">
        <v>967.9</v>
      </c>
      <c r="C817" s="12">
        <v>975.61</v>
      </c>
      <c r="D817" s="12">
        <v>887</v>
      </c>
      <c r="E817" s="12">
        <v>919.25</v>
      </c>
      <c r="F817" s="12">
        <v>347366016</v>
      </c>
      <c r="G817" s="12">
        <v>15663618221</v>
      </c>
      <c r="H817" s="7">
        <f t="shared" si="3"/>
        <v>-5.0263456968695087E-2</v>
      </c>
    </row>
    <row r="818" spans="1:8" x14ac:dyDescent="0.75">
      <c r="A818" s="2">
        <v>43186</v>
      </c>
      <c r="B818" s="12">
        <v>916.99</v>
      </c>
      <c r="C818" s="12">
        <v>926.38</v>
      </c>
      <c r="D818" s="12">
        <v>876.33</v>
      </c>
      <c r="E818" s="12">
        <v>876.33</v>
      </c>
      <c r="F818" s="12">
        <v>339011008</v>
      </c>
      <c r="G818" s="12">
        <v>14933976474</v>
      </c>
      <c r="H818" s="7">
        <f t="shared" si="3"/>
        <v>-4.4340723453908951E-2</v>
      </c>
    </row>
    <row r="819" spans="1:8" x14ac:dyDescent="0.75">
      <c r="A819" s="2">
        <v>43187</v>
      </c>
      <c r="B819" s="12">
        <v>876.36</v>
      </c>
      <c r="C819" s="12">
        <v>897.63</v>
      </c>
      <c r="D819" s="12">
        <v>852.88</v>
      </c>
      <c r="E819" s="12">
        <v>860.52</v>
      </c>
      <c r="F819" s="12">
        <v>337268000</v>
      </c>
      <c r="G819" s="12">
        <v>14665917656</v>
      </c>
      <c r="H819" s="7">
        <f t="shared" si="3"/>
        <v>-1.8074763795700433E-2</v>
      </c>
    </row>
    <row r="820" spans="1:8" x14ac:dyDescent="0.75">
      <c r="A820" s="2">
        <v>43188</v>
      </c>
      <c r="B820" s="12">
        <v>861.61</v>
      </c>
      <c r="C820" s="12">
        <v>867.31</v>
      </c>
      <c r="D820" s="12">
        <v>703.18</v>
      </c>
      <c r="E820" s="12">
        <v>714.27</v>
      </c>
      <c r="F820" s="12">
        <v>452656000</v>
      </c>
      <c r="G820" s="12">
        <v>12174626633</v>
      </c>
      <c r="H820" s="7">
        <f t="shared" si="3"/>
        <v>-0.1710054432980119</v>
      </c>
    </row>
    <row r="821" spans="1:8" x14ac:dyDescent="0.75">
      <c r="A821" s="2">
        <v>43189</v>
      </c>
      <c r="B821" s="12">
        <v>712.41</v>
      </c>
      <c r="C821" s="12">
        <v>766.97</v>
      </c>
      <c r="D821" s="12">
        <v>677.53</v>
      </c>
      <c r="E821" s="12">
        <v>697.01</v>
      </c>
      <c r="F821" s="12">
        <v>416567008</v>
      </c>
      <c r="G821" s="12">
        <v>11881684759</v>
      </c>
      <c r="H821" s="7">
        <f t="shared" si="3"/>
        <v>-2.161676562653525E-2</v>
      </c>
    </row>
    <row r="822" spans="1:8" x14ac:dyDescent="0.75">
      <c r="A822" s="2">
        <v>43190</v>
      </c>
      <c r="B822" s="12">
        <v>697.62</v>
      </c>
      <c r="C822" s="12">
        <v>735.82</v>
      </c>
      <c r="D822" s="12">
        <v>683.99</v>
      </c>
      <c r="E822" s="12">
        <v>685.25</v>
      </c>
      <c r="F822" s="12">
        <v>306972000</v>
      </c>
      <c r="G822" s="12">
        <v>11682407783</v>
      </c>
      <c r="H822" s="7">
        <f t="shared" si="3"/>
        <v>-1.7731716407213102E-2</v>
      </c>
    </row>
    <row r="823" spans="1:8" x14ac:dyDescent="0.75">
      <c r="A823" s="2">
        <v>43191</v>
      </c>
      <c r="B823" s="12">
        <v>688.01</v>
      </c>
      <c r="C823" s="12">
        <v>699.05</v>
      </c>
      <c r="D823" s="12">
        <v>629.92999999999995</v>
      </c>
      <c r="E823" s="12">
        <v>643.03</v>
      </c>
      <c r="F823" s="12">
        <v>318440000</v>
      </c>
      <c r="G823" s="12">
        <v>10963859523</v>
      </c>
      <c r="H823" s="7">
        <f t="shared" si="3"/>
        <v>-6.5376956730280114E-2</v>
      </c>
    </row>
    <row r="824" spans="1:8" x14ac:dyDescent="0.75">
      <c r="A824" s="2">
        <v>43192</v>
      </c>
      <c r="B824" s="12">
        <v>644.46</v>
      </c>
      <c r="C824" s="12">
        <v>686.03</v>
      </c>
      <c r="D824" s="12">
        <v>641.42999999999995</v>
      </c>
      <c r="E824" s="12">
        <v>662.77</v>
      </c>
      <c r="F824" s="12">
        <v>282036000</v>
      </c>
      <c r="G824" s="12">
        <v>11301621765</v>
      </c>
      <c r="H824" s="7">
        <f t="shared" si="3"/>
        <v>2.8411383173509518E-2</v>
      </c>
    </row>
    <row r="825" spans="1:8" x14ac:dyDescent="0.75">
      <c r="A825" s="2">
        <v>43193</v>
      </c>
      <c r="B825" s="12">
        <v>664.15</v>
      </c>
      <c r="C825" s="12">
        <v>719.77</v>
      </c>
      <c r="D825" s="12">
        <v>660.34</v>
      </c>
      <c r="E825" s="12">
        <v>712.88</v>
      </c>
      <c r="F825" s="12">
        <v>303771008</v>
      </c>
      <c r="G825" s="12">
        <v>12157350124</v>
      </c>
      <c r="H825" s="7">
        <f t="shared" si="3"/>
        <v>7.3371979221561426E-2</v>
      </c>
    </row>
    <row r="826" spans="1:8" x14ac:dyDescent="0.75">
      <c r="A826" s="2">
        <v>43194</v>
      </c>
      <c r="B826" s="12">
        <v>710.47</v>
      </c>
      <c r="C826" s="12">
        <v>711.27</v>
      </c>
      <c r="D826" s="12">
        <v>638.01</v>
      </c>
      <c r="E826" s="12">
        <v>649.20000000000005</v>
      </c>
      <c r="F826" s="12">
        <v>282960000</v>
      </c>
      <c r="G826" s="12">
        <v>11072508447</v>
      </c>
      <c r="H826" s="7">
        <f t="shared" si="3"/>
        <v>-8.6238687066308189E-2</v>
      </c>
    </row>
    <row r="827" spans="1:8" x14ac:dyDescent="0.75">
      <c r="A827" s="2">
        <v>43195</v>
      </c>
      <c r="B827" s="12">
        <v>648.63</v>
      </c>
      <c r="C827" s="12">
        <v>655.52</v>
      </c>
      <c r="D827" s="12">
        <v>620.1</v>
      </c>
      <c r="E827" s="12">
        <v>646.04</v>
      </c>
      <c r="F827" s="12">
        <v>243988992</v>
      </c>
      <c r="G827" s="12">
        <v>11019780660</v>
      </c>
      <c r="H827" s="7">
        <f t="shared" si="3"/>
        <v>-3.9930314663213723E-3</v>
      </c>
    </row>
    <row r="828" spans="1:8" x14ac:dyDescent="0.75">
      <c r="A828" s="2">
        <v>43196</v>
      </c>
      <c r="B828" s="12">
        <v>641.86</v>
      </c>
      <c r="C828" s="12">
        <v>646.08000000000004</v>
      </c>
      <c r="D828" s="12">
        <v>603.71</v>
      </c>
      <c r="E828" s="12">
        <v>610.42999999999995</v>
      </c>
      <c r="F828" s="12">
        <v>225186000</v>
      </c>
      <c r="G828" s="12">
        <v>10413379219</v>
      </c>
      <c r="H828" s="7">
        <f t="shared" si="3"/>
        <v>-4.8967064468887392E-2</v>
      </c>
    </row>
    <row r="829" spans="1:8" x14ac:dyDescent="0.75">
      <c r="A829" s="2">
        <v>43197</v>
      </c>
      <c r="B829" s="12">
        <v>611.20000000000005</v>
      </c>
      <c r="C829" s="12">
        <v>652.59</v>
      </c>
      <c r="D829" s="12">
        <v>610.41</v>
      </c>
      <c r="E829" s="12">
        <v>640.35</v>
      </c>
      <c r="F829" s="12">
        <v>231143008</v>
      </c>
      <c r="G829" s="12">
        <v>10925007141</v>
      </c>
      <c r="H829" s="7">
        <f t="shared" ref="H829:H892" si="4">(E829-B829)/B829</f>
        <v>4.7693062827225088E-2</v>
      </c>
    </row>
    <row r="830" spans="1:8" x14ac:dyDescent="0.75">
      <c r="A830" s="2">
        <v>43198</v>
      </c>
      <c r="B830" s="12">
        <v>640.89</v>
      </c>
      <c r="C830" s="12">
        <v>659.81</v>
      </c>
      <c r="D830" s="12">
        <v>640.89</v>
      </c>
      <c r="E830" s="12">
        <v>655.26</v>
      </c>
      <c r="F830" s="12">
        <v>198906000</v>
      </c>
      <c r="G830" s="12">
        <v>11180534840</v>
      </c>
      <c r="H830" s="7">
        <f t="shared" si="4"/>
        <v>2.2421944483452708E-2</v>
      </c>
    </row>
    <row r="831" spans="1:8" x14ac:dyDescent="0.75">
      <c r="A831" s="2">
        <v>43199</v>
      </c>
      <c r="B831" s="12">
        <v>656.09</v>
      </c>
      <c r="C831" s="12">
        <v>680.6</v>
      </c>
      <c r="D831" s="12">
        <v>627.32000000000005</v>
      </c>
      <c r="E831" s="12">
        <v>637.03</v>
      </c>
      <c r="F831" s="12">
        <v>254947008</v>
      </c>
      <c r="G831" s="12">
        <v>10870684888</v>
      </c>
      <c r="H831" s="7">
        <f t="shared" si="4"/>
        <v>-2.9050892408053863E-2</v>
      </c>
    </row>
    <row r="832" spans="1:8" x14ac:dyDescent="0.75">
      <c r="A832" s="2">
        <v>43200</v>
      </c>
      <c r="B832" s="12">
        <v>637.70000000000005</v>
      </c>
      <c r="C832" s="12">
        <v>657.01</v>
      </c>
      <c r="D832" s="12">
        <v>628.86</v>
      </c>
      <c r="E832" s="12">
        <v>649.62</v>
      </c>
      <c r="F832" s="12">
        <v>225054000</v>
      </c>
      <c r="G832" s="12">
        <v>11086647103</v>
      </c>
      <c r="H832" s="7">
        <f t="shared" si="4"/>
        <v>1.8692175003920272E-2</v>
      </c>
    </row>
    <row r="833" spans="1:8" x14ac:dyDescent="0.75">
      <c r="A833" s="2">
        <v>43201</v>
      </c>
      <c r="B833" s="12">
        <v>648.9</v>
      </c>
      <c r="C833" s="12">
        <v>666.58</v>
      </c>
      <c r="D833" s="12">
        <v>648.9</v>
      </c>
      <c r="E833" s="12">
        <v>666.58</v>
      </c>
      <c r="F833" s="12">
        <v>252158000</v>
      </c>
      <c r="G833" s="12">
        <v>11377412411</v>
      </c>
      <c r="H833" s="7">
        <f t="shared" si="4"/>
        <v>2.7246108799506955E-2</v>
      </c>
    </row>
    <row r="834" spans="1:8" x14ac:dyDescent="0.75">
      <c r="A834" s="2">
        <v>43202</v>
      </c>
      <c r="B834" s="12">
        <v>666.39</v>
      </c>
      <c r="C834" s="12">
        <v>734.48</v>
      </c>
      <c r="D834" s="12">
        <v>658.93</v>
      </c>
      <c r="E834" s="12">
        <v>734.48</v>
      </c>
      <c r="F834" s="12">
        <v>417016992</v>
      </c>
      <c r="G834" s="12">
        <v>12537506749</v>
      </c>
      <c r="H834" s="7">
        <f t="shared" si="4"/>
        <v>0.10217740362250338</v>
      </c>
    </row>
    <row r="835" spans="1:8" x14ac:dyDescent="0.75">
      <c r="A835" s="2">
        <v>43203</v>
      </c>
      <c r="B835" s="12">
        <v>735.78</v>
      </c>
      <c r="C835" s="12">
        <v>781.13</v>
      </c>
      <c r="D835" s="12">
        <v>725.4</v>
      </c>
      <c r="E835" s="12">
        <v>738.3</v>
      </c>
      <c r="F835" s="12">
        <v>384095008</v>
      </c>
      <c r="G835" s="12">
        <v>12604116397</v>
      </c>
      <c r="H835" s="7">
        <f t="shared" si="4"/>
        <v>3.4249368017613717E-3</v>
      </c>
    </row>
    <row r="836" spans="1:8" x14ac:dyDescent="0.75">
      <c r="A836" s="2">
        <v>43204</v>
      </c>
      <c r="B836" s="12">
        <v>738.72</v>
      </c>
      <c r="C836" s="12">
        <v>760.48</v>
      </c>
      <c r="D836" s="12">
        <v>723.22</v>
      </c>
      <c r="E836" s="12">
        <v>738.98</v>
      </c>
      <c r="F836" s="12">
        <v>267415008</v>
      </c>
      <c r="G836" s="12">
        <v>12617189720</v>
      </c>
      <c r="H836" s="7">
        <f t="shared" si="4"/>
        <v>3.519601472817724E-4</v>
      </c>
    </row>
    <row r="837" spans="1:8" x14ac:dyDescent="0.75">
      <c r="A837" s="2">
        <v>43205</v>
      </c>
      <c r="B837" s="12">
        <v>741.91</v>
      </c>
      <c r="C837" s="12">
        <v>785.35</v>
      </c>
      <c r="D837" s="12">
        <v>741.91</v>
      </c>
      <c r="E837" s="12">
        <v>780.83</v>
      </c>
      <c r="F837" s="12">
        <v>327336000</v>
      </c>
      <c r="G837" s="12">
        <v>13332965082</v>
      </c>
      <c r="H837" s="7">
        <f t="shared" si="4"/>
        <v>5.2459193163591371E-2</v>
      </c>
    </row>
    <row r="838" spans="1:8" x14ac:dyDescent="0.75">
      <c r="A838" s="2">
        <v>43206</v>
      </c>
      <c r="B838" s="12">
        <v>781.12</v>
      </c>
      <c r="C838" s="12">
        <v>797.88</v>
      </c>
      <c r="D838" s="12">
        <v>745.73</v>
      </c>
      <c r="E838" s="12">
        <v>766.47</v>
      </c>
      <c r="F838" s="12">
        <v>382080000</v>
      </c>
      <c r="G838" s="12">
        <v>13089241458</v>
      </c>
      <c r="H838" s="7">
        <f t="shared" si="4"/>
        <v>-1.8755120852109761E-2</v>
      </c>
    </row>
    <row r="839" spans="1:8" x14ac:dyDescent="0.75">
      <c r="A839" s="2">
        <v>43207</v>
      </c>
      <c r="B839" s="12">
        <v>766.7</v>
      </c>
      <c r="C839" s="12">
        <v>784.49</v>
      </c>
      <c r="D839" s="12">
        <v>755.38</v>
      </c>
      <c r="E839" s="12">
        <v>757.59</v>
      </c>
      <c r="F839" s="12">
        <v>331700992</v>
      </c>
      <c r="G839" s="12">
        <v>12938925099</v>
      </c>
      <c r="H839" s="7">
        <f t="shared" si="4"/>
        <v>-1.1882092082952931E-2</v>
      </c>
    </row>
    <row r="840" spans="1:8" x14ac:dyDescent="0.75">
      <c r="A840" s="2">
        <v>43208</v>
      </c>
      <c r="B840" s="12">
        <v>758.25</v>
      </c>
      <c r="C840" s="12">
        <v>893.57</v>
      </c>
      <c r="D840" s="12">
        <v>757.39</v>
      </c>
      <c r="E840" s="12">
        <v>888.91</v>
      </c>
      <c r="F840" s="12">
        <v>634652992</v>
      </c>
      <c r="G840" s="12">
        <v>15183404214</v>
      </c>
      <c r="H840" s="7">
        <f t="shared" si="4"/>
        <v>0.17231783712495874</v>
      </c>
    </row>
    <row r="841" spans="1:8" x14ac:dyDescent="0.75">
      <c r="A841" s="2">
        <v>43209</v>
      </c>
      <c r="B841" s="12">
        <v>890.66</v>
      </c>
      <c r="C841" s="12">
        <v>983.58</v>
      </c>
      <c r="D841" s="12">
        <v>878.45</v>
      </c>
      <c r="E841" s="12">
        <v>968.64</v>
      </c>
      <c r="F841" s="12">
        <v>658164992</v>
      </c>
      <c r="G841" s="12">
        <v>16547121874</v>
      </c>
      <c r="H841" s="7">
        <f t="shared" si="4"/>
        <v>8.7553050546785555E-2</v>
      </c>
    </row>
    <row r="842" spans="1:8" x14ac:dyDescent="0.75">
      <c r="A842" s="2">
        <v>43210</v>
      </c>
      <c r="B842" s="12">
        <v>970.15</v>
      </c>
      <c r="C842" s="12">
        <v>1142.5</v>
      </c>
      <c r="D842" s="12">
        <v>947.88</v>
      </c>
      <c r="E842" s="12">
        <v>1128.02</v>
      </c>
      <c r="F842" s="12">
        <v>1006640000</v>
      </c>
      <c r="G842" s="12">
        <v>19271883294</v>
      </c>
      <c r="H842" s="7">
        <f t="shared" si="4"/>
        <v>0.16272741328660517</v>
      </c>
    </row>
    <row r="843" spans="1:8" x14ac:dyDescent="0.75">
      <c r="A843" s="2">
        <v>43211</v>
      </c>
      <c r="B843" s="12">
        <v>1126.8599999999999</v>
      </c>
      <c r="C843" s="12">
        <v>1172.28</v>
      </c>
      <c r="D843" s="12">
        <v>1028.03</v>
      </c>
      <c r="E843" s="12">
        <v>1154.69</v>
      </c>
      <c r="F843" s="12">
        <v>1093510016</v>
      </c>
      <c r="G843" s="12">
        <v>19729798322</v>
      </c>
      <c r="H843" s="7">
        <f t="shared" si="4"/>
        <v>2.4696945494560245E-2</v>
      </c>
    </row>
    <row r="844" spans="1:8" x14ac:dyDescent="0.75">
      <c r="A844" s="2">
        <v>43212</v>
      </c>
      <c r="B844" s="12">
        <v>1147.48</v>
      </c>
      <c r="C844" s="12">
        <v>1250.51</v>
      </c>
      <c r="D844" s="12">
        <v>1116.27</v>
      </c>
      <c r="E844" s="12">
        <v>1201.22</v>
      </c>
      <c r="F844" s="12">
        <v>968409024</v>
      </c>
      <c r="G844" s="12">
        <v>20527017940</v>
      </c>
      <c r="H844" s="7">
        <f t="shared" si="4"/>
        <v>4.6833060271202993E-2</v>
      </c>
    </row>
    <row r="845" spans="1:8" x14ac:dyDescent="0.75">
      <c r="A845" s="2">
        <v>43213</v>
      </c>
      <c r="B845" s="12">
        <v>1194.71</v>
      </c>
      <c r="C845" s="12">
        <v>1443.27</v>
      </c>
      <c r="D845" s="12">
        <v>1194.71</v>
      </c>
      <c r="E845" s="12">
        <v>1432.26</v>
      </c>
      <c r="F845" s="12">
        <v>1934290048</v>
      </c>
      <c r="G845" s="12">
        <v>24477753078</v>
      </c>
      <c r="H845" s="7">
        <f t="shared" si="4"/>
        <v>0.19883486369077011</v>
      </c>
    </row>
    <row r="846" spans="1:8" x14ac:dyDescent="0.75">
      <c r="A846" s="2">
        <v>43214</v>
      </c>
      <c r="B846" s="12">
        <v>1434.01</v>
      </c>
      <c r="C846" s="12">
        <v>1560.94</v>
      </c>
      <c r="D846" s="12">
        <v>1414.11</v>
      </c>
      <c r="E846" s="12">
        <v>1426.42</v>
      </c>
      <c r="F846" s="12">
        <v>2053920000</v>
      </c>
      <c r="G846" s="12">
        <v>24380281489</v>
      </c>
      <c r="H846" s="7">
        <f t="shared" si="4"/>
        <v>-5.2928501195946458E-3</v>
      </c>
    </row>
    <row r="847" spans="1:8" x14ac:dyDescent="0.75">
      <c r="A847" s="2">
        <v>43215</v>
      </c>
      <c r="B847" s="12">
        <v>1426.71</v>
      </c>
      <c r="C847" s="12">
        <v>1437.18</v>
      </c>
      <c r="D847" s="12">
        <v>1246.6099999999999</v>
      </c>
      <c r="E847" s="12">
        <v>1284.79</v>
      </c>
      <c r="F847" s="12">
        <v>1830969984</v>
      </c>
      <c r="G847" s="12">
        <v>21962007542</v>
      </c>
      <c r="H847" s="7">
        <f t="shared" si="4"/>
        <v>-9.9473614119197362E-2</v>
      </c>
    </row>
    <row r="848" spans="1:8" x14ac:dyDescent="0.75">
      <c r="A848" s="2">
        <v>43216</v>
      </c>
      <c r="B848" s="12">
        <v>1289.54</v>
      </c>
      <c r="C848" s="12">
        <v>1420.41</v>
      </c>
      <c r="D848" s="12">
        <v>1250.8599999999999</v>
      </c>
      <c r="E848" s="12">
        <v>1420.41</v>
      </c>
      <c r="F848" s="12">
        <v>1281929984</v>
      </c>
      <c r="G848" s="12">
        <v>24282832217</v>
      </c>
      <c r="H848" s="7">
        <f t="shared" si="4"/>
        <v>0.10148580113839052</v>
      </c>
    </row>
    <row r="849" spans="1:8" x14ac:dyDescent="0.75">
      <c r="A849" s="2">
        <v>43217</v>
      </c>
      <c r="B849" s="12">
        <v>1422.06</v>
      </c>
      <c r="C849" s="12">
        <v>1422.06</v>
      </c>
      <c r="D849" s="12">
        <v>1337.85</v>
      </c>
      <c r="E849" s="12">
        <v>1337.85</v>
      </c>
      <c r="F849" s="12">
        <v>905273024</v>
      </c>
      <c r="G849" s="12">
        <v>22873890375</v>
      </c>
      <c r="H849" s="7">
        <f t="shared" si="4"/>
        <v>-5.9216910678874336E-2</v>
      </c>
    </row>
    <row r="850" spans="1:8" x14ac:dyDescent="0.75">
      <c r="A850" s="2">
        <v>43218</v>
      </c>
      <c r="B850" s="12">
        <v>1337.96</v>
      </c>
      <c r="C850" s="12">
        <v>1418.61</v>
      </c>
      <c r="D850" s="12">
        <v>1334.27</v>
      </c>
      <c r="E850" s="12">
        <v>1396.25</v>
      </c>
      <c r="F850" s="12">
        <v>808801984</v>
      </c>
      <c r="G850" s="12">
        <v>23874967438</v>
      </c>
      <c r="H850" s="7">
        <f t="shared" si="4"/>
        <v>4.3566324852760893E-2</v>
      </c>
    </row>
    <row r="851" spans="1:8" x14ac:dyDescent="0.75">
      <c r="A851" s="2">
        <v>43219</v>
      </c>
      <c r="B851" s="12">
        <v>1393.99</v>
      </c>
      <c r="C851" s="12">
        <v>1477.31</v>
      </c>
      <c r="D851" s="12">
        <v>1378.01</v>
      </c>
      <c r="E851" s="12">
        <v>1440.3</v>
      </c>
      <c r="F851" s="12">
        <v>1049449984</v>
      </c>
      <c r="G851" s="12">
        <v>24630696326</v>
      </c>
      <c r="H851" s="7">
        <f t="shared" si="4"/>
        <v>3.3221185230883972E-2</v>
      </c>
    </row>
    <row r="852" spans="1:8" x14ac:dyDescent="0.75">
      <c r="A852" s="2">
        <v>43220</v>
      </c>
      <c r="B852" s="12">
        <v>1440.96</v>
      </c>
      <c r="C852" s="12">
        <v>1440.96</v>
      </c>
      <c r="D852" s="12">
        <v>1339.36</v>
      </c>
      <c r="E852" s="12">
        <v>1350.05</v>
      </c>
      <c r="F852" s="12">
        <v>753113984</v>
      </c>
      <c r="G852" s="12">
        <v>23089803896</v>
      </c>
      <c r="H852" s="7">
        <f t="shared" si="4"/>
        <v>-6.3089884521430217E-2</v>
      </c>
    </row>
    <row r="853" spans="1:8" x14ac:dyDescent="0.75">
      <c r="A853" s="2">
        <v>43221</v>
      </c>
      <c r="B853" s="12">
        <v>1348.64</v>
      </c>
      <c r="C853" s="12">
        <v>1351.28</v>
      </c>
      <c r="D853" s="12">
        <v>1261.5999999999999</v>
      </c>
      <c r="E853" s="12">
        <v>1351.28</v>
      </c>
      <c r="F853" s="12">
        <v>774633024</v>
      </c>
      <c r="G853" s="12">
        <v>23113272798</v>
      </c>
      <c r="H853" s="7">
        <f t="shared" si="4"/>
        <v>1.9575275833431252E-3</v>
      </c>
    </row>
    <row r="854" spans="1:8" x14ac:dyDescent="0.75">
      <c r="A854" s="2">
        <v>43222</v>
      </c>
      <c r="B854" s="12">
        <v>1353.54</v>
      </c>
      <c r="C854" s="12">
        <v>1480.58</v>
      </c>
      <c r="D854" s="12">
        <v>1326.91</v>
      </c>
      <c r="E854" s="12">
        <v>1458.72</v>
      </c>
      <c r="F854" s="12">
        <v>1165139968</v>
      </c>
      <c r="G854" s="12">
        <v>24953703084</v>
      </c>
      <c r="H854" s="7">
        <f t="shared" si="4"/>
        <v>7.7707345183740464E-2</v>
      </c>
    </row>
    <row r="855" spans="1:8" x14ac:dyDescent="0.75">
      <c r="A855" s="2">
        <v>43223</v>
      </c>
      <c r="B855" s="12">
        <v>1459.55</v>
      </c>
      <c r="C855" s="12">
        <v>1536.8</v>
      </c>
      <c r="D855" s="12">
        <v>1454.97</v>
      </c>
      <c r="E855" s="12">
        <v>1511.97</v>
      </c>
      <c r="F855" s="12">
        <v>1282659968</v>
      </c>
      <c r="G855" s="12">
        <v>25867122953</v>
      </c>
      <c r="H855" s="7">
        <f t="shared" si="4"/>
        <v>3.5915179336096795E-2</v>
      </c>
    </row>
    <row r="856" spans="1:8" x14ac:dyDescent="0.75">
      <c r="A856" s="2">
        <v>43224</v>
      </c>
      <c r="B856" s="12">
        <v>1501.4</v>
      </c>
      <c r="C856" s="12">
        <v>1538.46</v>
      </c>
      <c r="D856" s="12">
        <v>1466.21</v>
      </c>
      <c r="E856" s="12">
        <v>1517.33</v>
      </c>
      <c r="F856" s="12">
        <v>960185024</v>
      </c>
      <c r="G856" s="12">
        <v>25961592167</v>
      </c>
      <c r="H856" s="7">
        <f t="shared" si="4"/>
        <v>1.0610097242573488E-2</v>
      </c>
    </row>
    <row r="857" spans="1:8" x14ac:dyDescent="0.75">
      <c r="A857" s="2">
        <v>43225</v>
      </c>
      <c r="B857" s="12">
        <v>1516.74</v>
      </c>
      <c r="C857" s="12">
        <v>1753.11</v>
      </c>
      <c r="D857" s="12">
        <v>1515.07</v>
      </c>
      <c r="E857" s="12">
        <v>1752.1</v>
      </c>
      <c r="F857" s="12">
        <v>1664400000</v>
      </c>
      <c r="G857" s="12">
        <v>29981891398</v>
      </c>
      <c r="H857" s="7">
        <f t="shared" si="4"/>
        <v>0.15517491461951283</v>
      </c>
    </row>
    <row r="858" spans="1:8" x14ac:dyDescent="0.75">
      <c r="A858" s="2">
        <v>43226</v>
      </c>
      <c r="B858" s="12">
        <v>1758.83</v>
      </c>
      <c r="C858" s="12">
        <v>1838.49</v>
      </c>
      <c r="D858" s="12">
        <v>1670.34</v>
      </c>
      <c r="E858" s="12">
        <v>1765.69</v>
      </c>
      <c r="F858" s="12">
        <v>1946960000</v>
      </c>
      <c r="G858" s="12">
        <v>30217488953</v>
      </c>
      <c r="H858" s="7">
        <f t="shared" si="4"/>
        <v>3.9003200991568985E-3</v>
      </c>
    </row>
    <row r="859" spans="1:8" x14ac:dyDescent="0.75">
      <c r="A859" s="2">
        <v>43227</v>
      </c>
      <c r="B859" s="12">
        <v>1766.66</v>
      </c>
      <c r="C859" s="12">
        <v>1781.47</v>
      </c>
      <c r="D859" s="12">
        <v>1590.3</v>
      </c>
      <c r="E859" s="12">
        <v>1655.2</v>
      </c>
      <c r="F859" s="12">
        <v>1407629952</v>
      </c>
      <c r="G859" s="12">
        <v>28329658360</v>
      </c>
      <c r="H859" s="7">
        <f t="shared" si="4"/>
        <v>-6.3090804116241961E-2</v>
      </c>
    </row>
    <row r="860" spans="1:8" x14ac:dyDescent="0.75">
      <c r="A860" s="2">
        <v>43228</v>
      </c>
      <c r="B860" s="12">
        <v>1673.07</v>
      </c>
      <c r="C860" s="12">
        <v>1693.35</v>
      </c>
      <c r="D860" s="12">
        <v>1569.44</v>
      </c>
      <c r="E860" s="12">
        <v>1611.94</v>
      </c>
      <c r="F860" s="12">
        <v>1060739968</v>
      </c>
      <c r="G860" s="12">
        <v>27592020264</v>
      </c>
      <c r="H860" s="7">
        <f t="shared" si="4"/>
        <v>-3.6537622454529628E-2</v>
      </c>
    </row>
    <row r="861" spans="1:8" x14ac:dyDescent="0.75">
      <c r="A861" s="2">
        <v>43229</v>
      </c>
      <c r="B861" s="12">
        <v>1607.87</v>
      </c>
      <c r="C861" s="12">
        <v>1679.03</v>
      </c>
      <c r="D861" s="12">
        <v>1484.29</v>
      </c>
      <c r="E861" s="12">
        <v>1638.34</v>
      </c>
      <c r="F861" s="12">
        <v>1273219968</v>
      </c>
      <c r="G861" s="12">
        <v>28046926773</v>
      </c>
      <c r="H861" s="7">
        <f t="shared" si="4"/>
        <v>1.895053704590547E-2</v>
      </c>
    </row>
    <row r="862" spans="1:8" x14ac:dyDescent="0.75">
      <c r="A862" s="2">
        <v>43230</v>
      </c>
      <c r="B862" s="12">
        <v>1646.15</v>
      </c>
      <c r="C862" s="12">
        <v>1669.83</v>
      </c>
      <c r="D862" s="12">
        <v>1523.56</v>
      </c>
      <c r="E862" s="12">
        <v>1528.59</v>
      </c>
      <c r="F862" s="12">
        <v>1070040000</v>
      </c>
      <c r="G862" s="12">
        <v>26170760102</v>
      </c>
      <c r="H862" s="7">
        <f t="shared" si="4"/>
        <v>-7.1415120128785453E-2</v>
      </c>
    </row>
    <row r="863" spans="1:8" x14ac:dyDescent="0.75">
      <c r="A863" s="2">
        <v>43231</v>
      </c>
      <c r="B863" s="12">
        <v>1527.49</v>
      </c>
      <c r="C863" s="12">
        <v>1556.64</v>
      </c>
      <c r="D863" s="12">
        <v>1332.58</v>
      </c>
      <c r="E863" s="12">
        <v>1371.74</v>
      </c>
      <c r="F863" s="12">
        <v>1513260032</v>
      </c>
      <c r="G863" s="12">
        <v>23487841058</v>
      </c>
      <c r="H863" s="7">
        <f t="shared" si="4"/>
        <v>-0.10196466097977729</v>
      </c>
    </row>
    <row r="864" spans="1:8" x14ac:dyDescent="0.75">
      <c r="A864" s="2">
        <v>43232</v>
      </c>
      <c r="B864" s="12">
        <v>1376.05</v>
      </c>
      <c r="C864" s="12">
        <v>1501.65</v>
      </c>
      <c r="D864" s="12">
        <v>1284.44</v>
      </c>
      <c r="E864" s="12">
        <v>1472.4</v>
      </c>
      <c r="F864" s="12">
        <v>1461449984</v>
      </c>
      <c r="G864" s="12">
        <v>25214058585</v>
      </c>
      <c r="H864" s="7">
        <f t="shared" si="4"/>
        <v>7.0019258021147585E-2</v>
      </c>
    </row>
    <row r="865" spans="1:8" x14ac:dyDescent="0.75">
      <c r="A865" s="2">
        <v>43233</v>
      </c>
      <c r="B865" s="12">
        <v>1474.76</v>
      </c>
      <c r="C865" s="12">
        <v>1507.88</v>
      </c>
      <c r="D865" s="12">
        <v>1427.09</v>
      </c>
      <c r="E865" s="12">
        <v>1493.12</v>
      </c>
      <c r="F865" s="12">
        <v>921628032</v>
      </c>
      <c r="G865" s="12">
        <v>25571546400</v>
      </c>
      <c r="H865" s="7">
        <f t="shared" si="4"/>
        <v>1.2449483305758157E-2</v>
      </c>
    </row>
    <row r="866" spans="1:8" x14ac:dyDescent="0.75">
      <c r="A866" s="2">
        <v>43234</v>
      </c>
      <c r="B866" s="12">
        <v>1489.33</v>
      </c>
      <c r="C866" s="12">
        <v>1501.64</v>
      </c>
      <c r="D866" s="12">
        <v>1353.79</v>
      </c>
      <c r="E866" s="12">
        <v>1431.69</v>
      </c>
      <c r="F866" s="12">
        <v>1158710016</v>
      </c>
      <c r="G866" s="12">
        <v>24522075801</v>
      </c>
      <c r="H866" s="7">
        <f t="shared" si="4"/>
        <v>-3.8701966656147314E-2</v>
      </c>
    </row>
    <row r="867" spans="1:8" x14ac:dyDescent="0.75">
      <c r="A867" s="2">
        <v>43235</v>
      </c>
      <c r="B867" s="12">
        <v>1430.28</v>
      </c>
      <c r="C867" s="12">
        <v>1456.35</v>
      </c>
      <c r="D867" s="12">
        <v>1323.31</v>
      </c>
      <c r="E867" s="12">
        <v>1343.38</v>
      </c>
      <c r="F867" s="12">
        <v>939358016</v>
      </c>
      <c r="G867" s="12">
        <v>23011847516</v>
      </c>
      <c r="H867" s="7">
        <f t="shared" si="4"/>
        <v>-6.0757334228262905E-2</v>
      </c>
    </row>
    <row r="868" spans="1:8" x14ac:dyDescent="0.75">
      <c r="A868" s="2">
        <v>43236</v>
      </c>
      <c r="B868" s="12">
        <v>1341.89</v>
      </c>
      <c r="C868" s="12">
        <v>1359.36</v>
      </c>
      <c r="D868" s="12">
        <v>1241.99</v>
      </c>
      <c r="E868" s="12">
        <v>1280.6199999999999</v>
      </c>
      <c r="F868" s="12">
        <v>913177984</v>
      </c>
      <c r="G868" s="12">
        <v>21939149631</v>
      </c>
      <c r="H868" s="7">
        <f t="shared" si="4"/>
        <v>-4.5659480285269435E-2</v>
      </c>
    </row>
    <row r="869" spans="1:8" x14ac:dyDescent="0.75">
      <c r="A869" s="2">
        <v>43237</v>
      </c>
      <c r="B869" s="12">
        <v>1290.22</v>
      </c>
      <c r="C869" s="12">
        <v>1335.41</v>
      </c>
      <c r="D869" s="12">
        <v>1185.99</v>
      </c>
      <c r="E869" s="12">
        <v>1206.17</v>
      </c>
      <c r="F869" s="12">
        <v>804139008</v>
      </c>
      <c r="G869" s="12">
        <v>20665642307</v>
      </c>
      <c r="H869" s="7">
        <f t="shared" si="4"/>
        <v>-6.5143928942350882E-2</v>
      </c>
    </row>
    <row r="870" spans="1:8" x14ac:dyDescent="0.75">
      <c r="A870" s="2">
        <v>43238</v>
      </c>
      <c r="B870" s="12">
        <v>1202.2</v>
      </c>
      <c r="C870" s="12">
        <v>1218</v>
      </c>
      <c r="D870" s="12">
        <v>1143.1199999999999</v>
      </c>
      <c r="E870" s="12">
        <v>1207.24</v>
      </c>
      <c r="F870" s="12">
        <v>876974976</v>
      </c>
      <c r="G870" s="12">
        <v>20686223396</v>
      </c>
      <c r="H870" s="7">
        <f t="shared" si="4"/>
        <v>4.1923140908334414E-3</v>
      </c>
    </row>
    <row r="871" spans="1:8" x14ac:dyDescent="0.75">
      <c r="A871" s="2">
        <v>43239</v>
      </c>
      <c r="B871" s="12">
        <v>1206.6099999999999</v>
      </c>
      <c r="C871" s="12">
        <v>1208.99</v>
      </c>
      <c r="D871" s="12">
        <v>1159.6600000000001</v>
      </c>
      <c r="E871" s="12">
        <v>1184.96</v>
      </c>
      <c r="F871" s="12">
        <v>595862016</v>
      </c>
      <c r="G871" s="12">
        <v>20306600272</v>
      </c>
      <c r="H871" s="7">
        <f t="shared" si="4"/>
        <v>-1.7942831569438232E-2</v>
      </c>
    </row>
    <row r="872" spans="1:8" x14ac:dyDescent="0.75">
      <c r="A872" s="2">
        <v>43240</v>
      </c>
      <c r="B872" s="12">
        <v>1183.2</v>
      </c>
      <c r="C872" s="12">
        <v>1306.95</v>
      </c>
      <c r="D872" s="12">
        <v>1174.97</v>
      </c>
      <c r="E872" s="12">
        <v>1291.77</v>
      </c>
      <c r="F872" s="12">
        <v>805598976</v>
      </c>
      <c r="G872" s="12">
        <v>22139339235</v>
      </c>
      <c r="H872" s="7">
        <f t="shared" si="4"/>
        <v>9.175963488843808E-2</v>
      </c>
    </row>
    <row r="873" spans="1:8" x14ac:dyDescent="0.75">
      <c r="A873" s="2">
        <v>43241</v>
      </c>
      <c r="B873" s="12">
        <v>1296.03</v>
      </c>
      <c r="C873" s="12">
        <v>1301.55</v>
      </c>
      <c r="D873" s="12">
        <v>1221.57</v>
      </c>
      <c r="E873" s="12">
        <v>1233.6400000000001</v>
      </c>
      <c r="F873" s="12">
        <v>622772992</v>
      </c>
      <c r="G873" s="12">
        <v>21145453148</v>
      </c>
      <c r="H873" s="7">
        <f t="shared" si="4"/>
        <v>-4.813931776270601E-2</v>
      </c>
    </row>
    <row r="874" spans="1:8" x14ac:dyDescent="0.75">
      <c r="A874" s="2">
        <v>43242</v>
      </c>
      <c r="B874" s="12">
        <v>1233.7</v>
      </c>
      <c r="C874" s="12">
        <v>1233.7</v>
      </c>
      <c r="D874" s="12">
        <v>1131.93</v>
      </c>
      <c r="E874" s="12">
        <v>1141.8599999999999</v>
      </c>
      <c r="F874" s="12">
        <v>634201984</v>
      </c>
      <c r="G874" s="12">
        <v>19574049585</v>
      </c>
      <c r="H874" s="7">
        <f t="shared" si="4"/>
        <v>-7.444273324146887E-2</v>
      </c>
    </row>
    <row r="875" spans="1:8" x14ac:dyDescent="0.75">
      <c r="A875" s="2">
        <v>43243</v>
      </c>
      <c r="B875" s="12">
        <v>1142.25</v>
      </c>
      <c r="C875" s="12">
        <v>1153.9100000000001</v>
      </c>
      <c r="D875" s="12">
        <v>978.27</v>
      </c>
      <c r="E875" s="12">
        <v>1005.61</v>
      </c>
      <c r="F875" s="12">
        <v>858105984</v>
      </c>
      <c r="G875" s="12">
        <v>17240265831</v>
      </c>
      <c r="H875" s="7">
        <f t="shared" si="4"/>
        <v>-0.1196235500109433</v>
      </c>
    </row>
    <row r="876" spans="1:8" x14ac:dyDescent="0.75">
      <c r="A876" s="2">
        <v>43244</v>
      </c>
      <c r="B876" s="12">
        <v>1005.01</v>
      </c>
      <c r="C876" s="12">
        <v>1078.3599999999999</v>
      </c>
      <c r="D876" s="12">
        <v>958.82</v>
      </c>
      <c r="E876" s="12">
        <v>1071.3599999999999</v>
      </c>
      <c r="F876" s="12">
        <v>785384000</v>
      </c>
      <c r="G876" s="12">
        <v>18369471600</v>
      </c>
      <c r="H876" s="7">
        <f t="shared" si="4"/>
        <v>6.6019243589615931E-2</v>
      </c>
    </row>
    <row r="877" spans="1:8" x14ac:dyDescent="0.75">
      <c r="A877" s="2">
        <v>43245</v>
      </c>
      <c r="B877" s="12">
        <v>1072.74</v>
      </c>
      <c r="C877" s="12">
        <v>1073.05</v>
      </c>
      <c r="D877" s="12">
        <v>998.52</v>
      </c>
      <c r="E877" s="12">
        <v>1017.3</v>
      </c>
      <c r="F877" s="12">
        <v>620339968</v>
      </c>
      <c r="G877" s="12">
        <v>17444380643</v>
      </c>
      <c r="H877" s="7">
        <f t="shared" si="4"/>
        <v>-5.1680742770848533E-2</v>
      </c>
    </row>
    <row r="878" spans="1:8" x14ac:dyDescent="0.75">
      <c r="A878" s="2">
        <v>43246</v>
      </c>
      <c r="B878" s="12">
        <v>1015.68</v>
      </c>
      <c r="C878" s="12">
        <v>1046.49</v>
      </c>
      <c r="D878" s="12">
        <v>1001.18</v>
      </c>
      <c r="E878" s="12">
        <v>1012.48</v>
      </c>
      <c r="F878" s="12">
        <v>486185984</v>
      </c>
      <c r="G878" s="12">
        <v>17363589040</v>
      </c>
      <c r="H878" s="7">
        <f t="shared" si="4"/>
        <v>-3.150598613736543E-3</v>
      </c>
    </row>
    <row r="879" spans="1:8" x14ac:dyDescent="0.75">
      <c r="A879" s="2">
        <v>43247</v>
      </c>
      <c r="B879" s="12">
        <v>1009.2</v>
      </c>
      <c r="C879" s="12">
        <v>1009.79</v>
      </c>
      <c r="D879" s="12">
        <v>982.27</v>
      </c>
      <c r="E879" s="12">
        <v>996.92</v>
      </c>
      <c r="F879" s="12">
        <v>507305984</v>
      </c>
      <c r="G879" s="12">
        <v>17098555063</v>
      </c>
      <c r="H879" s="7">
        <f t="shared" si="4"/>
        <v>-1.2168053904082527E-2</v>
      </c>
    </row>
    <row r="880" spans="1:8" x14ac:dyDescent="0.75">
      <c r="A880" s="2">
        <v>43248</v>
      </c>
      <c r="B880" s="12">
        <v>996.65</v>
      </c>
      <c r="C880" s="12">
        <v>1005.65</v>
      </c>
      <c r="D880" s="12">
        <v>884.05</v>
      </c>
      <c r="E880" s="12">
        <v>892.12</v>
      </c>
      <c r="F880" s="12">
        <v>566168000</v>
      </c>
      <c r="G880" s="12">
        <v>15302656175</v>
      </c>
      <c r="H880" s="7">
        <f t="shared" si="4"/>
        <v>-0.10488135253097876</v>
      </c>
    </row>
    <row r="881" spans="1:8" x14ac:dyDescent="0.75">
      <c r="A881" s="2">
        <v>43249</v>
      </c>
      <c r="B881" s="12">
        <v>896.85</v>
      </c>
      <c r="C881" s="12">
        <v>1003.51</v>
      </c>
      <c r="D881" s="12">
        <v>880.89</v>
      </c>
      <c r="E881" s="12">
        <v>987.66</v>
      </c>
      <c r="F881" s="12">
        <v>688334016</v>
      </c>
      <c r="G881" s="12">
        <v>16943358765</v>
      </c>
      <c r="H881" s="7">
        <f t="shared" si="4"/>
        <v>0.10125439036628192</v>
      </c>
    </row>
    <row r="882" spans="1:8" x14ac:dyDescent="0.75">
      <c r="A882" s="2">
        <v>43250</v>
      </c>
      <c r="B882" s="12">
        <v>990.07</v>
      </c>
      <c r="C882" s="12">
        <v>1025.6400000000001</v>
      </c>
      <c r="D882" s="12">
        <v>954.89</v>
      </c>
      <c r="E882" s="12">
        <v>984.68</v>
      </c>
      <c r="F882" s="12">
        <v>591774976</v>
      </c>
      <c r="G882" s="12">
        <v>16893852272</v>
      </c>
      <c r="H882" s="7">
        <f t="shared" si="4"/>
        <v>-5.444059510943771E-3</v>
      </c>
    </row>
    <row r="883" spans="1:8" x14ac:dyDescent="0.75">
      <c r="A883" s="2">
        <v>43251</v>
      </c>
      <c r="B883" s="12">
        <v>983.57</v>
      </c>
      <c r="C883" s="12">
        <v>1027.73</v>
      </c>
      <c r="D883" s="12">
        <v>975.4</v>
      </c>
      <c r="E883" s="12">
        <v>995.34</v>
      </c>
      <c r="F883" s="12">
        <v>705260032</v>
      </c>
      <c r="G883" s="12">
        <v>17078622466</v>
      </c>
      <c r="H883" s="7">
        <f t="shared" si="4"/>
        <v>1.1966611425724636E-2</v>
      </c>
    </row>
    <row r="884" spans="1:8" x14ac:dyDescent="0.75">
      <c r="A884" s="2">
        <v>43252</v>
      </c>
      <c r="B884" s="12">
        <v>995.66</v>
      </c>
      <c r="C884" s="12">
        <v>1010.34</v>
      </c>
      <c r="D884" s="12">
        <v>979.83</v>
      </c>
      <c r="E884" s="12">
        <v>1002.92</v>
      </c>
      <c r="F884" s="12">
        <v>538528000</v>
      </c>
      <c r="G884" s="12">
        <v>17210408076</v>
      </c>
      <c r="H884" s="7">
        <f t="shared" si="4"/>
        <v>7.2916457425225394E-3</v>
      </c>
    </row>
    <row r="885" spans="1:8" x14ac:dyDescent="0.75">
      <c r="A885" s="2">
        <v>43253</v>
      </c>
      <c r="B885" s="12">
        <v>1003.33</v>
      </c>
      <c r="C885" s="12">
        <v>1093.8599999999999</v>
      </c>
      <c r="D885" s="12">
        <v>996.59</v>
      </c>
      <c r="E885" s="12">
        <v>1084.78</v>
      </c>
      <c r="F885" s="12">
        <v>689121024</v>
      </c>
      <c r="G885" s="12">
        <v>18617224876</v>
      </c>
      <c r="H885" s="7">
        <f t="shared" si="4"/>
        <v>8.1179671693261374E-2</v>
      </c>
    </row>
    <row r="886" spans="1:8" x14ac:dyDescent="0.75">
      <c r="A886" s="2">
        <v>43254</v>
      </c>
      <c r="B886" s="12">
        <v>1083.1300000000001</v>
      </c>
      <c r="C886" s="12">
        <v>1190.57</v>
      </c>
      <c r="D886" s="12">
        <v>1074.82</v>
      </c>
      <c r="E886" s="12">
        <v>1170.4000000000001</v>
      </c>
      <c r="F886" s="12">
        <v>842262016</v>
      </c>
      <c r="G886" s="12">
        <v>20088760230</v>
      </c>
      <c r="H886" s="7">
        <f t="shared" si="4"/>
        <v>8.0572045830140396E-2</v>
      </c>
    </row>
    <row r="887" spans="1:8" x14ac:dyDescent="0.75">
      <c r="A887" s="2">
        <v>43255</v>
      </c>
      <c r="B887" s="12">
        <v>1170.78</v>
      </c>
      <c r="C887" s="12">
        <v>1206.53</v>
      </c>
      <c r="D887" s="12">
        <v>1086.8499999999999</v>
      </c>
      <c r="E887" s="12">
        <v>1105.8</v>
      </c>
      <c r="F887" s="12">
        <v>910656000</v>
      </c>
      <c r="G887" s="12">
        <v>18982052220</v>
      </c>
      <c r="H887" s="7">
        <f t="shared" si="4"/>
        <v>-5.550146056475172E-2</v>
      </c>
    </row>
    <row r="888" spans="1:8" x14ac:dyDescent="0.75">
      <c r="A888" s="2">
        <v>43256</v>
      </c>
      <c r="B888" s="12">
        <v>1110.07</v>
      </c>
      <c r="C888" s="12">
        <v>1158.73</v>
      </c>
      <c r="D888" s="12">
        <v>1064.72</v>
      </c>
      <c r="E888" s="12">
        <v>1152.8900000000001</v>
      </c>
      <c r="F888" s="12">
        <v>727427008</v>
      </c>
      <c r="G888" s="12">
        <v>19792584942</v>
      </c>
      <c r="H888" s="7">
        <f t="shared" si="4"/>
        <v>3.8574143972902757E-2</v>
      </c>
    </row>
    <row r="889" spans="1:8" x14ac:dyDescent="0.75">
      <c r="A889" s="2">
        <v>43257</v>
      </c>
      <c r="B889" s="12">
        <v>1157.33</v>
      </c>
      <c r="C889" s="12">
        <v>1157.33</v>
      </c>
      <c r="D889" s="12">
        <v>1107.21</v>
      </c>
      <c r="E889" s="12">
        <v>1131.17</v>
      </c>
      <c r="F889" s="12">
        <v>608502976</v>
      </c>
      <c r="G889" s="12">
        <v>19421623315</v>
      </c>
      <c r="H889" s="7">
        <f t="shared" si="4"/>
        <v>-2.2603751738916173E-2</v>
      </c>
    </row>
    <row r="890" spans="1:8" x14ac:dyDescent="0.75">
      <c r="A890" s="2">
        <v>43258</v>
      </c>
      <c r="B890" s="12">
        <v>1135.1500000000001</v>
      </c>
      <c r="C890" s="12">
        <v>1166.25</v>
      </c>
      <c r="D890" s="12">
        <v>1133.3399999999999</v>
      </c>
      <c r="E890" s="12">
        <v>1143.75</v>
      </c>
      <c r="F890" s="12">
        <v>561721024</v>
      </c>
      <c r="G890" s="12">
        <v>19639588594</v>
      </c>
      <c r="H890" s="7">
        <f t="shared" si="4"/>
        <v>7.5760912654714426E-3</v>
      </c>
    </row>
    <row r="891" spans="1:8" x14ac:dyDescent="0.75">
      <c r="A891" s="2">
        <v>43259</v>
      </c>
      <c r="B891" s="12">
        <v>1145.3399999999999</v>
      </c>
      <c r="C891" s="12">
        <v>1149.8</v>
      </c>
      <c r="D891" s="12">
        <v>1096.9100000000001</v>
      </c>
      <c r="E891" s="12">
        <v>1118.19</v>
      </c>
      <c r="F891" s="12">
        <v>503856000</v>
      </c>
      <c r="G891" s="12">
        <v>19202774712</v>
      </c>
      <c r="H891" s="7">
        <f t="shared" si="4"/>
        <v>-2.3704751427523589E-2</v>
      </c>
    </row>
    <row r="892" spans="1:8" x14ac:dyDescent="0.75">
      <c r="A892" s="2">
        <v>43260</v>
      </c>
      <c r="B892" s="12">
        <v>1117.3499999999999</v>
      </c>
      <c r="C892" s="12">
        <v>1137.32</v>
      </c>
      <c r="D892" s="12">
        <v>1092.1300000000001</v>
      </c>
      <c r="E892" s="12">
        <v>1092.1300000000001</v>
      </c>
      <c r="F892" s="12">
        <v>407028000</v>
      </c>
      <c r="G892" s="12">
        <v>18757223537</v>
      </c>
      <c r="H892" s="7">
        <f t="shared" si="4"/>
        <v>-2.2571262361838099E-2</v>
      </c>
    </row>
    <row r="893" spans="1:8" x14ac:dyDescent="0.75">
      <c r="A893" s="2">
        <v>43261</v>
      </c>
      <c r="B893" s="12">
        <v>1087.46</v>
      </c>
      <c r="C893" s="12">
        <v>1087.46</v>
      </c>
      <c r="D893" s="12">
        <v>909.61</v>
      </c>
      <c r="E893" s="12">
        <v>939.55</v>
      </c>
      <c r="F893" s="12">
        <v>757265984</v>
      </c>
      <c r="G893" s="12">
        <v>16138135358</v>
      </c>
      <c r="H893" s="7">
        <f t="shared" ref="H893:H956" si="5">(E893-B893)/B893</f>
        <v>-0.13601419822338301</v>
      </c>
    </row>
    <row r="894" spans="1:8" x14ac:dyDescent="0.75">
      <c r="A894" s="2">
        <v>43262</v>
      </c>
      <c r="B894" s="12">
        <v>937.63</v>
      </c>
      <c r="C894" s="12">
        <v>975.83</v>
      </c>
      <c r="D894" s="12">
        <v>906.01</v>
      </c>
      <c r="E894" s="12">
        <v>958.56</v>
      </c>
      <c r="F894" s="12">
        <v>619150976</v>
      </c>
      <c r="G894" s="12">
        <v>16466571854</v>
      </c>
      <c r="H894" s="7">
        <f t="shared" si="5"/>
        <v>2.2322237982999638E-2</v>
      </c>
    </row>
    <row r="895" spans="1:8" x14ac:dyDescent="0.75">
      <c r="A895" s="2">
        <v>43263</v>
      </c>
      <c r="B895" s="12">
        <v>957.14</v>
      </c>
      <c r="C895" s="12">
        <v>960.15</v>
      </c>
      <c r="D895" s="12">
        <v>862.45</v>
      </c>
      <c r="E895" s="12">
        <v>874.43</v>
      </c>
      <c r="F895" s="12">
        <v>523140992</v>
      </c>
      <c r="G895" s="12">
        <v>15023005659</v>
      </c>
      <c r="H895" s="7">
        <f t="shared" si="5"/>
        <v>-8.6413690787136718E-2</v>
      </c>
    </row>
    <row r="896" spans="1:8" x14ac:dyDescent="0.75">
      <c r="A896" s="2">
        <v>43264</v>
      </c>
      <c r="B896" s="12">
        <v>876.89</v>
      </c>
      <c r="C896" s="12">
        <v>881.13</v>
      </c>
      <c r="D896" s="12">
        <v>818.62</v>
      </c>
      <c r="E896" s="12">
        <v>844.24</v>
      </c>
      <c r="F896" s="12">
        <v>547672000</v>
      </c>
      <c r="G896" s="12">
        <v>14505818809</v>
      </c>
      <c r="H896" s="7">
        <f t="shared" si="5"/>
        <v>-3.7233860575442736E-2</v>
      </c>
    </row>
    <row r="897" spans="1:8" x14ac:dyDescent="0.75">
      <c r="A897" s="2">
        <v>43265</v>
      </c>
      <c r="B897" s="12">
        <v>844.36</v>
      </c>
      <c r="C897" s="12">
        <v>898.93</v>
      </c>
      <c r="D897" s="12">
        <v>832.88</v>
      </c>
      <c r="E897" s="12">
        <v>897.6</v>
      </c>
      <c r="F897" s="12">
        <v>522806016</v>
      </c>
      <c r="G897" s="12">
        <v>15424258128</v>
      </c>
      <c r="H897" s="7">
        <f t="shared" si="5"/>
        <v>6.3053673788431491E-2</v>
      </c>
    </row>
    <row r="898" spans="1:8" x14ac:dyDescent="0.75">
      <c r="A898" s="2">
        <v>43266</v>
      </c>
      <c r="B898" s="12">
        <v>896.43</v>
      </c>
      <c r="C898" s="12">
        <v>897.09</v>
      </c>
      <c r="D898" s="12">
        <v>843.08</v>
      </c>
      <c r="E898" s="12">
        <v>849.32</v>
      </c>
      <c r="F898" s="12">
        <v>371601984</v>
      </c>
      <c r="G898" s="12">
        <v>14595956015</v>
      </c>
      <c r="H898" s="7">
        <f t="shared" si="5"/>
        <v>-5.2552904298160369E-2</v>
      </c>
    </row>
    <row r="899" spans="1:8" x14ac:dyDescent="0.75">
      <c r="A899" s="2">
        <v>43267</v>
      </c>
      <c r="B899" s="12">
        <v>847.16</v>
      </c>
      <c r="C899" s="12">
        <v>861.46</v>
      </c>
      <c r="D899" s="12">
        <v>839.34</v>
      </c>
      <c r="E899" s="12">
        <v>852.19</v>
      </c>
      <c r="F899" s="12">
        <v>311148000</v>
      </c>
      <c r="G899" s="12">
        <v>14646873027</v>
      </c>
      <c r="H899" s="7">
        <f t="shared" si="5"/>
        <v>5.9374852448180826E-3</v>
      </c>
    </row>
    <row r="900" spans="1:8" x14ac:dyDescent="0.75">
      <c r="A900" s="2">
        <v>43268</v>
      </c>
      <c r="B900" s="12">
        <v>853.06</v>
      </c>
      <c r="C900" s="12">
        <v>865.08</v>
      </c>
      <c r="D900" s="12">
        <v>849.22</v>
      </c>
      <c r="E900" s="12">
        <v>852.1</v>
      </c>
      <c r="F900" s="12">
        <v>290560992</v>
      </c>
      <c r="G900" s="12">
        <v>14646877140</v>
      </c>
      <c r="H900" s="7">
        <f t="shared" si="5"/>
        <v>-1.1253604670245032E-3</v>
      </c>
    </row>
    <row r="901" spans="1:8" x14ac:dyDescent="0.75">
      <c r="A901" s="2">
        <v>43269</v>
      </c>
      <c r="B901" s="12">
        <v>849.81</v>
      </c>
      <c r="C901" s="12">
        <v>892.96</v>
      </c>
      <c r="D901" s="12">
        <v>830.29</v>
      </c>
      <c r="E901" s="12">
        <v>885.64</v>
      </c>
      <c r="F901" s="12">
        <v>381404000</v>
      </c>
      <c r="G901" s="12">
        <v>15224997908</v>
      </c>
      <c r="H901" s="7">
        <f t="shared" si="5"/>
        <v>4.2162365705275345E-2</v>
      </c>
    </row>
    <row r="902" spans="1:8" x14ac:dyDescent="0.75">
      <c r="A902" s="2">
        <v>43270</v>
      </c>
      <c r="B902" s="12">
        <v>885.99</v>
      </c>
      <c r="C902" s="12">
        <v>918.2</v>
      </c>
      <c r="D902" s="12">
        <v>878.48</v>
      </c>
      <c r="E902" s="12">
        <v>904.65</v>
      </c>
      <c r="F902" s="12">
        <v>397230016</v>
      </c>
      <c r="G902" s="12">
        <v>15553580063</v>
      </c>
      <c r="H902" s="7">
        <f t="shared" si="5"/>
        <v>2.106118579216466E-2</v>
      </c>
    </row>
    <row r="903" spans="1:8" x14ac:dyDescent="0.75">
      <c r="A903" s="2">
        <v>43271</v>
      </c>
      <c r="B903" s="12">
        <v>905.71</v>
      </c>
      <c r="C903" s="12">
        <v>906.48</v>
      </c>
      <c r="D903" s="12">
        <v>866.06</v>
      </c>
      <c r="E903" s="12">
        <v>890.45</v>
      </c>
      <c r="F903" s="12">
        <v>430131008</v>
      </c>
      <c r="G903" s="12">
        <v>15311038807</v>
      </c>
      <c r="H903" s="7">
        <f t="shared" si="5"/>
        <v>-1.6848660167161664E-2</v>
      </c>
    </row>
    <row r="904" spans="1:8" x14ac:dyDescent="0.75">
      <c r="A904" s="2">
        <v>43272</v>
      </c>
      <c r="B904" s="12">
        <v>890.64</v>
      </c>
      <c r="C904" s="12">
        <v>900.72</v>
      </c>
      <c r="D904" s="12">
        <v>869.14</v>
      </c>
      <c r="E904" s="12">
        <v>874.09</v>
      </c>
      <c r="F904" s="12">
        <v>361313984</v>
      </c>
      <c r="G904" s="12">
        <v>15031302840</v>
      </c>
      <c r="H904" s="7">
        <f t="shared" si="5"/>
        <v>-1.8582143177939409E-2</v>
      </c>
    </row>
    <row r="905" spans="1:8" x14ac:dyDescent="0.75">
      <c r="A905" s="2">
        <v>43273</v>
      </c>
      <c r="B905" s="12">
        <v>874.97</v>
      </c>
      <c r="C905" s="12">
        <v>876.38</v>
      </c>
      <c r="D905" s="12">
        <v>735.41</v>
      </c>
      <c r="E905" s="12">
        <v>755.97</v>
      </c>
      <c r="F905" s="12">
        <v>589187968</v>
      </c>
      <c r="G905" s="12">
        <v>13001267500</v>
      </c>
      <c r="H905" s="7">
        <f t="shared" si="5"/>
        <v>-0.13600466301701772</v>
      </c>
    </row>
    <row r="906" spans="1:8" x14ac:dyDescent="0.75">
      <c r="A906" s="2">
        <v>43274</v>
      </c>
      <c r="B906" s="12">
        <v>755.24</v>
      </c>
      <c r="C906" s="12">
        <v>776.89</v>
      </c>
      <c r="D906" s="12">
        <v>742.33</v>
      </c>
      <c r="E906" s="12">
        <v>762.76</v>
      </c>
      <c r="F906" s="12">
        <v>397206016</v>
      </c>
      <c r="G906" s="12">
        <v>13119368990</v>
      </c>
      <c r="H906" s="7">
        <f t="shared" si="5"/>
        <v>9.9570997298871634E-3</v>
      </c>
    </row>
    <row r="907" spans="1:8" x14ac:dyDescent="0.75">
      <c r="A907" s="2">
        <v>43275</v>
      </c>
      <c r="B907" s="12">
        <v>764.62</v>
      </c>
      <c r="C907" s="12">
        <v>767.02</v>
      </c>
      <c r="D907" s="12">
        <v>676.94</v>
      </c>
      <c r="E907" s="12">
        <v>749.36</v>
      </c>
      <c r="F907" s="12">
        <v>642142016</v>
      </c>
      <c r="G907" s="12">
        <v>12890445591</v>
      </c>
      <c r="H907" s="7">
        <f t="shared" si="5"/>
        <v>-1.9957626010305762E-2</v>
      </c>
    </row>
    <row r="908" spans="1:8" x14ac:dyDescent="0.75">
      <c r="A908" s="2">
        <v>43276</v>
      </c>
      <c r="B908" s="12">
        <v>748.63</v>
      </c>
      <c r="C908" s="12">
        <v>774.65</v>
      </c>
      <c r="D908" s="12">
        <v>739.04</v>
      </c>
      <c r="E908" s="12">
        <v>756.85</v>
      </c>
      <c r="F908" s="12">
        <v>447070016</v>
      </c>
      <c r="G908" s="12">
        <v>13020419082</v>
      </c>
      <c r="H908" s="7">
        <f t="shared" si="5"/>
        <v>1.0980056903944576E-2</v>
      </c>
    </row>
    <row r="909" spans="1:8" x14ac:dyDescent="0.75">
      <c r="A909" s="2">
        <v>43277</v>
      </c>
      <c r="B909" s="12">
        <v>757.25</v>
      </c>
      <c r="C909" s="12">
        <v>757.7</v>
      </c>
      <c r="D909" s="12">
        <v>700.26</v>
      </c>
      <c r="E909" s="12">
        <v>700.26</v>
      </c>
      <c r="F909" s="12">
        <v>357417984</v>
      </c>
      <c r="G909" s="12">
        <v>12048157420</v>
      </c>
      <c r="H909" s="7">
        <f t="shared" si="5"/>
        <v>-7.5259161439418965E-2</v>
      </c>
    </row>
    <row r="910" spans="1:8" x14ac:dyDescent="0.75">
      <c r="A910" s="2">
        <v>43278</v>
      </c>
      <c r="B910" s="12">
        <v>698.28</v>
      </c>
      <c r="C910" s="12">
        <v>719.93</v>
      </c>
      <c r="D910" s="12">
        <v>691.39</v>
      </c>
      <c r="E910" s="12">
        <v>713.77</v>
      </c>
      <c r="F910" s="12">
        <v>333936992</v>
      </c>
      <c r="G910" s="12">
        <v>12282011821</v>
      </c>
      <c r="H910" s="7">
        <f t="shared" si="5"/>
        <v>2.2183078421263689E-2</v>
      </c>
    </row>
    <row r="911" spans="1:8" x14ac:dyDescent="0.75">
      <c r="A911" s="2">
        <v>43279</v>
      </c>
      <c r="B911" s="12">
        <v>714.7</v>
      </c>
      <c r="C911" s="12">
        <v>720.24</v>
      </c>
      <c r="D911" s="12">
        <v>651.21</v>
      </c>
      <c r="E911" s="12">
        <v>660.24</v>
      </c>
      <c r="F911" s="12">
        <v>340686016</v>
      </c>
      <c r="G911" s="12">
        <v>11361954618</v>
      </c>
      <c r="H911" s="7">
        <f t="shared" si="5"/>
        <v>-7.6199804113614156E-2</v>
      </c>
    </row>
    <row r="912" spans="1:8" x14ac:dyDescent="0.75">
      <c r="A912" s="2">
        <v>43280</v>
      </c>
      <c r="B912" s="12">
        <v>663</v>
      </c>
      <c r="C912" s="12">
        <v>729.55</v>
      </c>
      <c r="D912" s="12">
        <v>652.80999999999995</v>
      </c>
      <c r="E912" s="12">
        <v>715.71</v>
      </c>
      <c r="F912" s="12">
        <v>407536000</v>
      </c>
      <c r="G912" s="12">
        <v>12317788897</v>
      </c>
      <c r="H912" s="7">
        <f t="shared" si="5"/>
        <v>7.950226244343897E-2</v>
      </c>
    </row>
    <row r="913" spans="1:8" x14ac:dyDescent="0.75">
      <c r="A913" s="2">
        <v>43281</v>
      </c>
      <c r="B913" s="12">
        <v>717.04</v>
      </c>
      <c r="C913" s="12">
        <v>762.92</v>
      </c>
      <c r="D913" s="12">
        <v>717.04</v>
      </c>
      <c r="E913" s="12">
        <v>748.71</v>
      </c>
      <c r="F913" s="12">
        <v>576081024</v>
      </c>
      <c r="G913" s="12">
        <v>12887050715</v>
      </c>
      <c r="H913" s="7">
        <f t="shared" si="5"/>
        <v>4.4167689389713369E-2</v>
      </c>
    </row>
    <row r="914" spans="1:8" x14ac:dyDescent="0.75">
      <c r="A914" s="2">
        <v>43282</v>
      </c>
      <c r="B914" s="12">
        <v>749.18</v>
      </c>
      <c r="C914" s="12">
        <v>752.91</v>
      </c>
      <c r="D914" s="12">
        <v>719.76</v>
      </c>
      <c r="E914" s="12">
        <v>739.42</v>
      </c>
      <c r="F914" s="12">
        <v>558793984</v>
      </c>
      <c r="G914" s="12">
        <v>12728748477</v>
      </c>
      <c r="H914" s="7">
        <f t="shared" si="5"/>
        <v>-1.3027576817320259E-2</v>
      </c>
    </row>
    <row r="915" spans="1:8" x14ac:dyDescent="0.75">
      <c r="A915" s="2">
        <v>43283</v>
      </c>
      <c r="B915" s="12">
        <v>739.25</v>
      </c>
      <c r="C915" s="12">
        <v>798.31</v>
      </c>
      <c r="D915" s="12">
        <v>724.32</v>
      </c>
      <c r="E915" s="12">
        <v>776.17</v>
      </c>
      <c r="F915" s="12">
        <v>413921984</v>
      </c>
      <c r="G915" s="12">
        <v>13362677311</v>
      </c>
      <c r="H915" s="7">
        <f t="shared" si="5"/>
        <v>4.9942509299966124E-2</v>
      </c>
    </row>
    <row r="916" spans="1:8" x14ac:dyDescent="0.75">
      <c r="A916" s="2">
        <v>43284</v>
      </c>
      <c r="B916" s="12">
        <v>775.07</v>
      </c>
      <c r="C916" s="12">
        <v>819.37</v>
      </c>
      <c r="D916" s="12">
        <v>754.82</v>
      </c>
      <c r="E916" s="12">
        <v>757.95</v>
      </c>
      <c r="F916" s="12">
        <v>478640000</v>
      </c>
      <c r="G916" s="12">
        <v>13050265126</v>
      </c>
      <c r="H916" s="7">
        <f t="shared" si="5"/>
        <v>-2.2088327505902696E-2</v>
      </c>
    </row>
    <row r="917" spans="1:8" x14ac:dyDescent="0.75">
      <c r="A917" s="2">
        <v>43285</v>
      </c>
      <c r="B917" s="12">
        <v>757.93</v>
      </c>
      <c r="C917" s="12">
        <v>808.23</v>
      </c>
      <c r="D917" s="12">
        <v>742.93</v>
      </c>
      <c r="E917" s="12">
        <v>762.4</v>
      </c>
      <c r="F917" s="12">
        <v>420710016</v>
      </c>
      <c r="G917" s="12">
        <v>13128203652</v>
      </c>
      <c r="H917" s="7">
        <f t="shared" si="5"/>
        <v>5.8976422624781016E-3</v>
      </c>
    </row>
    <row r="918" spans="1:8" x14ac:dyDescent="0.75">
      <c r="A918" s="2">
        <v>43286</v>
      </c>
      <c r="B918" s="12">
        <v>763.29</v>
      </c>
      <c r="C918" s="12">
        <v>779.14</v>
      </c>
      <c r="D918" s="12">
        <v>725.12</v>
      </c>
      <c r="E918" s="12">
        <v>748.22</v>
      </c>
      <c r="F918" s="12">
        <v>469756992</v>
      </c>
      <c r="G918" s="12">
        <v>12885612954</v>
      </c>
      <c r="H918" s="7">
        <f t="shared" si="5"/>
        <v>-1.9743478887447676E-2</v>
      </c>
    </row>
    <row r="919" spans="1:8" x14ac:dyDescent="0.75">
      <c r="A919" s="2">
        <v>43287</v>
      </c>
      <c r="B919" s="12">
        <v>748.48</v>
      </c>
      <c r="C919" s="12">
        <v>748.67</v>
      </c>
      <c r="D919" s="12">
        <v>705.11</v>
      </c>
      <c r="E919" s="12">
        <v>737.33</v>
      </c>
      <c r="F919" s="12">
        <v>375967008</v>
      </c>
      <c r="G919" s="12">
        <v>12699236146</v>
      </c>
      <c r="H919" s="7">
        <f t="shared" si="5"/>
        <v>-1.4896857631466408E-2</v>
      </c>
    </row>
    <row r="920" spans="1:8" x14ac:dyDescent="0.75">
      <c r="A920" s="2">
        <v>43288</v>
      </c>
      <c r="B920" s="12">
        <v>736.76</v>
      </c>
      <c r="C920" s="12">
        <v>775.82</v>
      </c>
      <c r="D920" s="12">
        <v>715.29</v>
      </c>
      <c r="E920" s="12">
        <v>775.3</v>
      </c>
      <c r="F920" s="12">
        <v>772953024</v>
      </c>
      <c r="G920" s="12">
        <v>13354548972</v>
      </c>
      <c r="H920" s="7">
        <f t="shared" si="5"/>
        <v>5.2310114555621866E-2</v>
      </c>
    </row>
    <row r="921" spans="1:8" x14ac:dyDescent="0.75">
      <c r="A921" s="2">
        <v>43289</v>
      </c>
      <c r="B921" s="12">
        <v>775.78</v>
      </c>
      <c r="C921" s="12">
        <v>784.44</v>
      </c>
      <c r="D921" s="12">
        <v>745.82</v>
      </c>
      <c r="E921" s="12">
        <v>751.35</v>
      </c>
      <c r="F921" s="12">
        <v>328903008</v>
      </c>
      <c r="G921" s="12">
        <v>12943531512</v>
      </c>
      <c r="H921" s="7">
        <f t="shared" si="5"/>
        <v>-3.1490886591559401E-2</v>
      </c>
    </row>
    <row r="922" spans="1:8" x14ac:dyDescent="0.75">
      <c r="A922" s="2">
        <v>43290</v>
      </c>
      <c r="B922" s="12">
        <v>751.57</v>
      </c>
      <c r="C922" s="12">
        <v>757.37</v>
      </c>
      <c r="D922" s="12">
        <v>731.35</v>
      </c>
      <c r="E922" s="12">
        <v>733.38</v>
      </c>
      <c r="F922" s="12">
        <v>338876000</v>
      </c>
      <c r="G922" s="12">
        <v>12635262088</v>
      </c>
      <c r="H922" s="7">
        <f t="shared" si="5"/>
        <v>-2.4202669079393873E-2</v>
      </c>
    </row>
    <row r="923" spans="1:8" x14ac:dyDescent="0.75">
      <c r="A923" s="2">
        <v>43291</v>
      </c>
      <c r="B923" s="12">
        <v>732.86</v>
      </c>
      <c r="C923" s="12">
        <v>739.2</v>
      </c>
      <c r="D923" s="12">
        <v>688.63</v>
      </c>
      <c r="E923" s="12">
        <v>688.63</v>
      </c>
      <c r="F923" s="12">
        <v>374505984</v>
      </c>
      <c r="G923" s="12">
        <v>11865396161</v>
      </c>
      <c r="H923" s="7">
        <f t="shared" si="5"/>
        <v>-6.0352591217967988E-2</v>
      </c>
    </row>
    <row r="924" spans="1:8" x14ac:dyDescent="0.75">
      <c r="A924" s="2">
        <v>43292</v>
      </c>
      <c r="B924" s="12">
        <v>688.87</v>
      </c>
      <c r="C924" s="12">
        <v>713.76</v>
      </c>
      <c r="D924" s="12">
        <v>688.87</v>
      </c>
      <c r="E924" s="12">
        <v>707.48</v>
      </c>
      <c r="F924" s="12">
        <v>321031008</v>
      </c>
      <c r="G924" s="12">
        <v>12191463387</v>
      </c>
      <c r="H924" s="7">
        <f t="shared" si="5"/>
        <v>2.7015256869946453E-2</v>
      </c>
    </row>
    <row r="925" spans="1:8" x14ac:dyDescent="0.75">
      <c r="A925" s="2">
        <v>43293</v>
      </c>
      <c r="B925" s="12">
        <v>706.98</v>
      </c>
      <c r="C925" s="12">
        <v>706.98</v>
      </c>
      <c r="D925" s="12">
        <v>669.52</v>
      </c>
      <c r="E925" s="12">
        <v>682.76</v>
      </c>
      <c r="F925" s="12">
        <v>336003008</v>
      </c>
      <c r="G925" s="12">
        <v>11766667946</v>
      </c>
      <c r="H925" s="7">
        <f t="shared" si="5"/>
        <v>-3.4258394862655278E-2</v>
      </c>
    </row>
    <row r="926" spans="1:8" x14ac:dyDescent="0.75">
      <c r="A926" s="2">
        <v>43294</v>
      </c>
      <c r="B926" s="12">
        <v>686.65</v>
      </c>
      <c r="C926" s="12">
        <v>708.75</v>
      </c>
      <c r="D926" s="12">
        <v>686.65</v>
      </c>
      <c r="E926" s="12">
        <v>696.59</v>
      </c>
      <c r="F926" s="12">
        <v>352371008</v>
      </c>
      <c r="G926" s="12">
        <v>12006355939</v>
      </c>
      <c r="H926" s="7">
        <f t="shared" si="5"/>
        <v>1.4476079516493198E-2</v>
      </c>
    </row>
    <row r="927" spans="1:8" x14ac:dyDescent="0.75">
      <c r="A927" s="2">
        <v>43295</v>
      </c>
      <c r="B927" s="12">
        <v>696.42</v>
      </c>
      <c r="C927" s="12">
        <v>707.05</v>
      </c>
      <c r="D927" s="12">
        <v>690.69</v>
      </c>
      <c r="E927" s="12">
        <v>704.06</v>
      </c>
      <c r="F927" s="12">
        <v>272856000</v>
      </c>
      <c r="G927" s="12">
        <v>12136402555</v>
      </c>
      <c r="H927" s="7">
        <f t="shared" si="5"/>
        <v>1.0970391430458613E-2</v>
      </c>
    </row>
    <row r="928" spans="1:8" x14ac:dyDescent="0.75">
      <c r="A928" s="2">
        <v>43296</v>
      </c>
      <c r="B928" s="12">
        <v>702.99</v>
      </c>
      <c r="C928" s="12">
        <v>731.57</v>
      </c>
      <c r="D928" s="12">
        <v>698.76</v>
      </c>
      <c r="E928" s="12">
        <v>722.97</v>
      </c>
      <c r="F928" s="12">
        <v>322284000</v>
      </c>
      <c r="G928" s="12">
        <v>12463683162</v>
      </c>
      <c r="H928" s="7">
        <f t="shared" si="5"/>
        <v>2.8421456919728614E-2</v>
      </c>
    </row>
    <row r="929" spans="1:8" x14ac:dyDescent="0.75">
      <c r="A929" s="2">
        <v>43297</v>
      </c>
      <c r="B929" s="12">
        <v>724.48</v>
      </c>
      <c r="C929" s="12">
        <v>806.93</v>
      </c>
      <c r="D929" s="12">
        <v>718.95</v>
      </c>
      <c r="E929" s="12">
        <v>805.68</v>
      </c>
      <c r="F929" s="12">
        <v>534068000</v>
      </c>
      <c r="G929" s="12">
        <v>13890898718</v>
      </c>
      <c r="H929" s="7">
        <f t="shared" si="5"/>
        <v>0.11208038869257941</v>
      </c>
    </row>
    <row r="930" spans="1:8" x14ac:dyDescent="0.75">
      <c r="A930" s="2">
        <v>43298</v>
      </c>
      <c r="B930" s="12">
        <v>803.12</v>
      </c>
      <c r="C930" s="12">
        <v>863.29</v>
      </c>
      <c r="D930" s="12">
        <v>784.92</v>
      </c>
      <c r="E930" s="12">
        <v>850.78</v>
      </c>
      <c r="F930" s="12">
        <v>752280000</v>
      </c>
      <c r="G930" s="12">
        <v>14669907854</v>
      </c>
      <c r="H930" s="7">
        <f t="shared" si="5"/>
        <v>5.9343560115549317E-2</v>
      </c>
    </row>
    <row r="931" spans="1:8" x14ac:dyDescent="0.75">
      <c r="A931" s="2">
        <v>43299</v>
      </c>
      <c r="B931" s="12">
        <v>849.77</v>
      </c>
      <c r="C931" s="12">
        <v>880.98</v>
      </c>
      <c r="D931" s="12">
        <v>814.59</v>
      </c>
      <c r="E931" s="12">
        <v>829.94</v>
      </c>
      <c r="F931" s="12">
        <v>720550976</v>
      </c>
      <c r="G931" s="12">
        <v>14312056081</v>
      </c>
      <c r="H931" s="7">
        <f t="shared" si="5"/>
        <v>-2.3335726137660693E-2</v>
      </c>
    </row>
    <row r="932" spans="1:8" x14ac:dyDescent="0.75">
      <c r="A932" s="2">
        <v>43300</v>
      </c>
      <c r="B932" s="12">
        <v>828.43</v>
      </c>
      <c r="C932" s="12">
        <v>840.43</v>
      </c>
      <c r="D932" s="12">
        <v>808.73</v>
      </c>
      <c r="E932" s="12">
        <v>824.89</v>
      </c>
      <c r="F932" s="12">
        <v>684182976</v>
      </c>
      <c r="G932" s="12">
        <v>14226486191</v>
      </c>
      <c r="H932" s="7">
        <f t="shared" si="5"/>
        <v>-4.2731431744383519E-3</v>
      </c>
    </row>
    <row r="933" spans="1:8" x14ac:dyDescent="0.75">
      <c r="A933" s="2">
        <v>43301</v>
      </c>
      <c r="B933" s="12">
        <v>823.4</v>
      </c>
      <c r="C933" s="12">
        <v>823.4</v>
      </c>
      <c r="D933" s="12">
        <v>765.18</v>
      </c>
      <c r="E933" s="12">
        <v>767.66</v>
      </c>
      <c r="F933" s="12">
        <v>612099008</v>
      </c>
      <c r="G933" s="12">
        <v>13240791715</v>
      </c>
      <c r="H933" s="7">
        <f t="shared" si="5"/>
        <v>-6.7694923487976691E-2</v>
      </c>
    </row>
    <row r="934" spans="1:8" x14ac:dyDescent="0.75">
      <c r="A934" s="2">
        <v>43302</v>
      </c>
      <c r="B934" s="12">
        <v>767.88</v>
      </c>
      <c r="C934" s="12">
        <v>797.06</v>
      </c>
      <c r="D934" s="12">
        <v>750.72</v>
      </c>
      <c r="E934" s="12">
        <v>789.49</v>
      </c>
      <c r="F934" s="12">
        <v>513512992</v>
      </c>
      <c r="G934" s="12">
        <v>13618682843</v>
      </c>
      <c r="H934" s="7">
        <f t="shared" si="5"/>
        <v>2.8142418086159315E-2</v>
      </c>
    </row>
    <row r="935" spans="1:8" x14ac:dyDescent="0.75">
      <c r="A935" s="2">
        <v>43303</v>
      </c>
      <c r="B935" s="12">
        <v>788.47</v>
      </c>
      <c r="C935" s="12">
        <v>820.1</v>
      </c>
      <c r="D935" s="12">
        <v>781.3</v>
      </c>
      <c r="E935" s="12">
        <v>788.67</v>
      </c>
      <c r="F935" s="12">
        <v>529767008</v>
      </c>
      <c r="G935" s="12">
        <v>13605908099</v>
      </c>
      <c r="H935" s="7">
        <f t="shared" si="5"/>
        <v>2.5365581442531965E-4</v>
      </c>
    </row>
    <row r="936" spans="1:8" x14ac:dyDescent="0.75">
      <c r="A936" s="2">
        <v>43304</v>
      </c>
      <c r="B936" s="12">
        <v>789.69</v>
      </c>
      <c r="C936" s="12">
        <v>828.39</v>
      </c>
      <c r="D936" s="12">
        <v>783.52</v>
      </c>
      <c r="E936" s="12">
        <v>784.39</v>
      </c>
      <c r="F936" s="12">
        <v>608630016</v>
      </c>
      <c r="G936" s="12">
        <v>13533403851</v>
      </c>
      <c r="H936" s="7">
        <f t="shared" si="5"/>
        <v>-6.711494383872238E-3</v>
      </c>
    </row>
    <row r="937" spans="1:8" x14ac:dyDescent="0.75">
      <c r="A937" s="2">
        <v>43305</v>
      </c>
      <c r="B937" s="12">
        <v>785.6</v>
      </c>
      <c r="C937" s="12">
        <v>871.47</v>
      </c>
      <c r="D937" s="12">
        <v>778.65</v>
      </c>
      <c r="E937" s="12">
        <v>869.47</v>
      </c>
      <c r="F937" s="12">
        <v>905811968</v>
      </c>
      <c r="G937" s="12">
        <v>15002990004</v>
      </c>
      <c r="H937" s="7">
        <f t="shared" si="5"/>
        <v>0.10675916496945011</v>
      </c>
    </row>
    <row r="938" spans="1:8" x14ac:dyDescent="0.75">
      <c r="A938" s="2">
        <v>43306</v>
      </c>
      <c r="B938" s="12">
        <v>863.2</v>
      </c>
      <c r="C938" s="12">
        <v>870.66</v>
      </c>
      <c r="D938" s="12">
        <v>822.51</v>
      </c>
      <c r="E938" s="12">
        <v>831.46</v>
      </c>
      <c r="F938" s="12">
        <v>692334016</v>
      </c>
      <c r="G938" s="12">
        <v>14348574833</v>
      </c>
      <c r="H938" s="7">
        <f t="shared" si="5"/>
        <v>-3.6770157553290092E-2</v>
      </c>
    </row>
    <row r="939" spans="1:8" x14ac:dyDescent="0.75">
      <c r="A939" s="2">
        <v>43307</v>
      </c>
      <c r="B939" s="12">
        <v>830.74</v>
      </c>
      <c r="C939" s="12">
        <v>855.97</v>
      </c>
      <c r="D939" s="12">
        <v>795.74</v>
      </c>
      <c r="E939" s="12">
        <v>806.18</v>
      </c>
      <c r="F939" s="12">
        <v>597276992</v>
      </c>
      <c r="G939" s="12">
        <v>13913836179</v>
      </c>
      <c r="H939" s="7">
        <f t="shared" si="5"/>
        <v>-2.9564003177889663E-2</v>
      </c>
    </row>
    <row r="940" spans="1:8" x14ac:dyDescent="0.75">
      <c r="A940" s="2">
        <v>43308</v>
      </c>
      <c r="B940" s="12">
        <v>804.35</v>
      </c>
      <c r="C940" s="12">
        <v>829.42</v>
      </c>
      <c r="D940" s="12">
        <v>785.59</v>
      </c>
      <c r="E940" s="12">
        <v>819.39</v>
      </c>
      <c r="F940" s="12">
        <v>589747968</v>
      </c>
      <c r="G940" s="12">
        <v>14143182949</v>
      </c>
      <c r="H940" s="7">
        <f t="shared" si="5"/>
        <v>1.8698327842357136E-2</v>
      </c>
    </row>
    <row r="941" spans="1:8" x14ac:dyDescent="0.75">
      <c r="A941" s="2">
        <v>43309</v>
      </c>
      <c r="B941" s="12">
        <v>821.49</v>
      </c>
      <c r="C941" s="12">
        <v>826.43</v>
      </c>
      <c r="D941" s="12">
        <v>803.73</v>
      </c>
      <c r="E941" s="12">
        <v>818.83</v>
      </c>
      <c r="F941" s="12">
        <v>525351008</v>
      </c>
      <c r="G941" s="12">
        <v>14135134758</v>
      </c>
      <c r="H941" s="7">
        <f t="shared" si="5"/>
        <v>-3.2380187220781361E-3</v>
      </c>
    </row>
    <row r="942" spans="1:8" x14ac:dyDescent="0.75">
      <c r="A942" s="2">
        <v>43310</v>
      </c>
      <c r="B942" s="12">
        <v>821.01</v>
      </c>
      <c r="C942" s="12">
        <v>835.62</v>
      </c>
      <c r="D942" s="12">
        <v>813.79</v>
      </c>
      <c r="E942" s="12">
        <v>828.98</v>
      </c>
      <c r="F942" s="12">
        <v>565436032</v>
      </c>
      <c r="G942" s="12">
        <v>14311866497</v>
      </c>
      <c r="H942" s="7">
        <f t="shared" si="5"/>
        <v>9.7075553281933558E-3</v>
      </c>
    </row>
    <row r="943" spans="1:8" x14ac:dyDescent="0.75">
      <c r="A943" s="2">
        <v>43311</v>
      </c>
      <c r="B943" s="12">
        <v>828.55</v>
      </c>
      <c r="C943" s="12">
        <v>829.87</v>
      </c>
      <c r="D943" s="12">
        <v>790.12</v>
      </c>
      <c r="E943" s="12">
        <v>816.08</v>
      </c>
      <c r="F943" s="12">
        <v>568282000</v>
      </c>
      <c r="G943" s="12">
        <v>14090698576</v>
      </c>
      <c r="H943" s="7">
        <f t="shared" si="5"/>
        <v>-1.505038923420423E-2</v>
      </c>
    </row>
    <row r="944" spans="1:8" x14ac:dyDescent="0.75">
      <c r="A944" s="2">
        <v>43312</v>
      </c>
      <c r="B944" s="12">
        <v>816.73</v>
      </c>
      <c r="C944" s="12">
        <v>816.73</v>
      </c>
      <c r="D944" s="12">
        <v>766.34</v>
      </c>
      <c r="E944" s="12">
        <v>777.15</v>
      </c>
      <c r="F944" s="12">
        <v>420759000</v>
      </c>
      <c r="G944" s="12">
        <v>13419815414</v>
      </c>
      <c r="H944" s="7">
        <f t="shared" si="5"/>
        <v>-4.8461547879960376E-2</v>
      </c>
    </row>
    <row r="945" spans="1:8" x14ac:dyDescent="0.75">
      <c r="A945" s="2">
        <v>43313</v>
      </c>
      <c r="B945" s="12">
        <v>779.95</v>
      </c>
      <c r="C945" s="12">
        <v>779.95</v>
      </c>
      <c r="D945" s="12">
        <v>740.32</v>
      </c>
      <c r="E945" s="12">
        <v>769.35</v>
      </c>
      <c r="F945" s="12">
        <v>499193000</v>
      </c>
      <c r="G945" s="12">
        <v>13286522594</v>
      </c>
      <c r="H945" s="7">
        <f t="shared" si="5"/>
        <v>-1.3590614782998939E-2</v>
      </c>
    </row>
    <row r="946" spans="1:8" x14ac:dyDescent="0.75">
      <c r="A946" s="2">
        <v>43314</v>
      </c>
      <c r="B946" s="12">
        <v>767.68</v>
      </c>
      <c r="C946" s="12">
        <v>773.73</v>
      </c>
      <c r="D946" s="12">
        <v>726.92</v>
      </c>
      <c r="E946" s="12">
        <v>734.76</v>
      </c>
      <c r="F946" s="12">
        <v>387197000</v>
      </c>
      <c r="G946" s="12">
        <v>12690380884</v>
      </c>
      <c r="H946" s="7">
        <f t="shared" si="5"/>
        <v>-4.2882451021258809E-2</v>
      </c>
    </row>
    <row r="947" spans="1:8" x14ac:dyDescent="0.75">
      <c r="A947" s="2">
        <v>43315</v>
      </c>
      <c r="B947" s="12">
        <v>732.8</v>
      </c>
      <c r="C947" s="12">
        <v>732.8</v>
      </c>
      <c r="D947" s="12">
        <v>704.59</v>
      </c>
      <c r="E947" s="12">
        <v>724.71</v>
      </c>
      <c r="F947" s="12">
        <v>361851000</v>
      </c>
      <c r="G947" s="12">
        <v>12518098696</v>
      </c>
      <c r="H947" s="7">
        <f t="shared" si="5"/>
        <v>-1.1039847161571942E-2</v>
      </c>
    </row>
    <row r="948" spans="1:8" x14ac:dyDescent="0.75">
      <c r="A948" s="2">
        <v>43316</v>
      </c>
      <c r="B948" s="12">
        <v>723.27</v>
      </c>
      <c r="C948" s="12">
        <v>735.04</v>
      </c>
      <c r="D948" s="12">
        <v>691.58</v>
      </c>
      <c r="E948" s="12">
        <v>695.74</v>
      </c>
      <c r="F948" s="12">
        <v>327670000</v>
      </c>
      <c r="G948" s="12">
        <v>12018987362</v>
      </c>
      <c r="H948" s="7">
        <f t="shared" si="5"/>
        <v>-3.8063240560233351E-2</v>
      </c>
    </row>
    <row r="949" spans="1:8" x14ac:dyDescent="0.75">
      <c r="A949" s="2">
        <v>43317</v>
      </c>
      <c r="B949" s="12">
        <v>696.07</v>
      </c>
      <c r="C949" s="12">
        <v>715.52</v>
      </c>
      <c r="D949" s="12">
        <v>687.86</v>
      </c>
      <c r="E949" s="12">
        <v>709.22</v>
      </c>
      <c r="F949" s="12">
        <v>313362000</v>
      </c>
      <c r="G949" s="12">
        <v>12253194394</v>
      </c>
      <c r="H949" s="7">
        <f t="shared" si="5"/>
        <v>1.8891778125763179E-2</v>
      </c>
    </row>
    <row r="950" spans="1:8" x14ac:dyDescent="0.75">
      <c r="A950" s="2">
        <v>43318</v>
      </c>
      <c r="B950" s="12">
        <v>711.01</v>
      </c>
      <c r="C950" s="12">
        <v>718.65</v>
      </c>
      <c r="D950" s="12">
        <v>684.44</v>
      </c>
      <c r="E950" s="12">
        <v>692.63</v>
      </c>
      <c r="F950" s="12">
        <v>316406000</v>
      </c>
      <c r="G950" s="12">
        <v>11967927796</v>
      </c>
      <c r="H950" s="7">
        <f t="shared" si="5"/>
        <v>-2.5850550625167008E-2</v>
      </c>
    </row>
    <row r="951" spans="1:8" x14ac:dyDescent="0.75">
      <c r="A951" s="2">
        <v>43319</v>
      </c>
      <c r="B951" s="12">
        <v>692.63</v>
      </c>
      <c r="C951" s="12">
        <v>712.34</v>
      </c>
      <c r="D951" s="12">
        <v>653.78</v>
      </c>
      <c r="E951" s="12">
        <v>659.38</v>
      </c>
      <c r="F951" s="12">
        <v>378007000</v>
      </c>
      <c r="G951" s="12">
        <v>11394551150</v>
      </c>
      <c r="H951" s="7">
        <f t="shared" si="5"/>
        <v>-4.8005428583803765E-2</v>
      </c>
    </row>
    <row r="952" spans="1:8" x14ac:dyDescent="0.75">
      <c r="A952" s="2">
        <v>43320</v>
      </c>
      <c r="B952" s="12">
        <v>660.05</v>
      </c>
      <c r="C952" s="12">
        <v>660.05</v>
      </c>
      <c r="D952" s="12">
        <v>575.64</v>
      </c>
      <c r="E952" s="12">
        <v>585.45000000000005</v>
      </c>
      <c r="F952" s="12">
        <v>450595000</v>
      </c>
      <c r="G952" s="12">
        <v>10117889996</v>
      </c>
      <c r="H952" s="7">
        <f t="shared" si="5"/>
        <v>-0.11302174077721372</v>
      </c>
    </row>
    <row r="953" spans="1:8" x14ac:dyDescent="0.75">
      <c r="A953" s="2">
        <v>43321</v>
      </c>
      <c r="B953" s="12">
        <v>590.52</v>
      </c>
      <c r="C953" s="12">
        <v>619.54</v>
      </c>
      <c r="D953" s="12">
        <v>581.33000000000004</v>
      </c>
      <c r="E953" s="12">
        <v>610.78</v>
      </c>
      <c r="F953" s="12">
        <v>355208000</v>
      </c>
      <c r="G953" s="12">
        <v>10556792247</v>
      </c>
      <c r="H953" s="7">
        <f t="shared" si="5"/>
        <v>3.4308744835060613E-2</v>
      </c>
    </row>
    <row r="954" spans="1:8" x14ac:dyDescent="0.75">
      <c r="A954" s="2">
        <v>43322</v>
      </c>
      <c r="B954" s="12">
        <v>610.35</v>
      </c>
      <c r="C954" s="12">
        <v>612.66</v>
      </c>
      <c r="D954" s="12">
        <v>564.95000000000005</v>
      </c>
      <c r="E954" s="12">
        <v>572.44000000000005</v>
      </c>
      <c r="F954" s="12">
        <v>345223000</v>
      </c>
      <c r="G954" s="12">
        <v>9895148957</v>
      </c>
      <c r="H954" s="7">
        <f t="shared" si="5"/>
        <v>-6.2111903006471639E-2</v>
      </c>
    </row>
    <row r="955" spans="1:8" x14ac:dyDescent="0.75">
      <c r="A955" s="2">
        <v>43323</v>
      </c>
      <c r="B955" s="12">
        <v>571.89</v>
      </c>
      <c r="C955" s="12">
        <v>582.59</v>
      </c>
      <c r="D955" s="12">
        <v>548.48</v>
      </c>
      <c r="E955" s="12">
        <v>566.77</v>
      </c>
      <c r="F955" s="12">
        <v>341530000</v>
      </c>
      <c r="G955" s="12">
        <v>9798237015</v>
      </c>
      <c r="H955" s="7">
        <f t="shared" si="5"/>
        <v>-8.9527706377100572E-3</v>
      </c>
    </row>
    <row r="956" spans="1:8" x14ac:dyDescent="0.75">
      <c r="A956" s="2">
        <v>43324</v>
      </c>
      <c r="B956" s="12">
        <v>564.44000000000005</v>
      </c>
      <c r="C956" s="12">
        <v>580.79999999999995</v>
      </c>
      <c r="D956" s="12">
        <v>561.09</v>
      </c>
      <c r="E956" s="12">
        <v>570.96</v>
      </c>
      <c r="F956" s="12">
        <v>324257000</v>
      </c>
      <c r="G956" s="12">
        <v>9871588494</v>
      </c>
      <c r="H956" s="7">
        <f t="shared" si="5"/>
        <v>1.155127205726026E-2</v>
      </c>
    </row>
    <row r="957" spans="1:8" x14ac:dyDescent="0.75">
      <c r="A957" s="2">
        <v>43325</v>
      </c>
      <c r="B957" s="12">
        <v>571.02</v>
      </c>
      <c r="C957" s="12">
        <v>591.86</v>
      </c>
      <c r="D957" s="12">
        <v>529.04</v>
      </c>
      <c r="E957" s="12">
        <v>535.98</v>
      </c>
      <c r="F957" s="12">
        <v>379411000</v>
      </c>
      <c r="G957" s="12">
        <v>9267806097</v>
      </c>
      <c r="H957" s="7">
        <f t="shared" ref="H957:H1020" si="6">(E957-B957)/B957</f>
        <v>-6.1363875170747019E-2</v>
      </c>
    </row>
    <row r="958" spans="1:8" x14ac:dyDescent="0.75">
      <c r="A958" s="2">
        <v>43326</v>
      </c>
      <c r="B958" s="12">
        <v>534.98</v>
      </c>
      <c r="C958" s="12">
        <v>534.98</v>
      </c>
      <c r="D958" s="12">
        <v>481.43</v>
      </c>
      <c r="E958" s="12">
        <v>509.31</v>
      </c>
      <c r="F958" s="12">
        <v>420396000</v>
      </c>
      <c r="G958" s="12">
        <v>8807468662</v>
      </c>
      <c r="H958" s="7">
        <f t="shared" si="6"/>
        <v>-4.7983102172043844E-2</v>
      </c>
    </row>
    <row r="959" spans="1:8" x14ac:dyDescent="0.75">
      <c r="A959" s="2">
        <v>43327</v>
      </c>
      <c r="B959" s="12">
        <v>513.25</v>
      </c>
      <c r="C959" s="12">
        <v>540.49</v>
      </c>
      <c r="D959" s="12">
        <v>508.14</v>
      </c>
      <c r="E959" s="12">
        <v>513.66999999999996</v>
      </c>
      <c r="F959" s="12">
        <v>378019000</v>
      </c>
      <c r="G959" s="12">
        <v>8883897484</v>
      </c>
      <c r="H959" s="7">
        <f t="shared" si="6"/>
        <v>8.1831466147093824E-4</v>
      </c>
    </row>
    <row r="960" spans="1:8" x14ac:dyDescent="0.75">
      <c r="A960" s="2">
        <v>43328</v>
      </c>
      <c r="B960" s="12">
        <v>512.87</v>
      </c>
      <c r="C960" s="12">
        <v>538.27</v>
      </c>
      <c r="D960" s="12">
        <v>506.84</v>
      </c>
      <c r="E960" s="12">
        <v>517.35</v>
      </c>
      <c r="F960" s="12">
        <v>402136000</v>
      </c>
      <c r="G960" s="12">
        <v>8948374195</v>
      </c>
      <c r="H960" s="7">
        <f t="shared" si="6"/>
        <v>8.7351570573440014E-3</v>
      </c>
    </row>
    <row r="961" spans="1:8" x14ac:dyDescent="0.75">
      <c r="A961" s="2">
        <v>43329</v>
      </c>
      <c r="B961" s="12">
        <v>516.55999999999995</v>
      </c>
      <c r="C961" s="12">
        <v>597.01</v>
      </c>
      <c r="D961" s="12">
        <v>516.22</v>
      </c>
      <c r="E961" s="12">
        <v>597.01</v>
      </c>
      <c r="F961" s="12">
        <v>463256000</v>
      </c>
      <c r="G961" s="12">
        <v>10327471783</v>
      </c>
      <c r="H961" s="7">
        <f t="shared" si="6"/>
        <v>0.15574183057147292</v>
      </c>
    </row>
    <row r="962" spans="1:8" x14ac:dyDescent="0.75">
      <c r="A962" s="2">
        <v>43330</v>
      </c>
      <c r="B962" s="12">
        <v>597.66999999999996</v>
      </c>
      <c r="C962" s="12">
        <v>606.91999999999996</v>
      </c>
      <c r="D962" s="12">
        <v>541.04999999999995</v>
      </c>
      <c r="E962" s="12">
        <v>554.91999999999996</v>
      </c>
      <c r="F962" s="12">
        <v>413731000</v>
      </c>
      <c r="G962" s="12">
        <v>9600348332</v>
      </c>
      <c r="H962" s="7">
        <f t="shared" si="6"/>
        <v>-7.1527766158582501E-2</v>
      </c>
    </row>
    <row r="963" spans="1:8" x14ac:dyDescent="0.75">
      <c r="A963" s="2">
        <v>43331</v>
      </c>
      <c r="B963" s="12">
        <v>554.92999999999995</v>
      </c>
      <c r="C963" s="12">
        <v>579.6</v>
      </c>
      <c r="D963" s="12">
        <v>544.97</v>
      </c>
      <c r="E963" s="12">
        <v>569.92999999999995</v>
      </c>
      <c r="F963" s="12">
        <v>383846000</v>
      </c>
      <c r="G963" s="12">
        <v>9860902396</v>
      </c>
      <c r="H963" s="7">
        <f t="shared" si="6"/>
        <v>2.703043627124142E-2</v>
      </c>
    </row>
    <row r="964" spans="1:8" x14ac:dyDescent="0.75">
      <c r="A964" s="2">
        <v>43332</v>
      </c>
      <c r="B964" s="12">
        <v>570.11</v>
      </c>
      <c r="C964" s="12">
        <v>575.63</v>
      </c>
      <c r="D964" s="12">
        <v>513.12</v>
      </c>
      <c r="E964" s="12">
        <v>515.66</v>
      </c>
      <c r="F964" s="12">
        <v>374592000</v>
      </c>
      <c r="G964" s="12">
        <v>8922877508</v>
      </c>
      <c r="H964" s="7">
        <f t="shared" si="6"/>
        <v>-9.5507884443353119E-2</v>
      </c>
    </row>
    <row r="965" spans="1:8" x14ac:dyDescent="0.75">
      <c r="A965" s="2">
        <v>43333</v>
      </c>
      <c r="B965" s="12">
        <v>514.05999999999995</v>
      </c>
      <c r="C965" s="12">
        <v>540.02</v>
      </c>
      <c r="D965" s="12">
        <v>514.05999999999995</v>
      </c>
      <c r="E965" s="12">
        <v>536.57000000000005</v>
      </c>
      <c r="F965" s="12">
        <v>304026000</v>
      </c>
      <c r="G965" s="12">
        <v>9285694360</v>
      </c>
      <c r="H965" s="7">
        <f t="shared" si="6"/>
        <v>4.3788662802007758E-2</v>
      </c>
    </row>
    <row r="966" spans="1:8" x14ac:dyDescent="0.75">
      <c r="A966" s="2">
        <v>43334</v>
      </c>
      <c r="B966" s="12">
        <v>535.15</v>
      </c>
      <c r="C966" s="12">
        <v>570.61</v>
      </c>
      <c r="D966" s="12">
        <v>512.11</v>
      </c>
      <c r="E966" s="12">
        <v>519.95000000000005</v>
      </c>
      <c r="F966" s="12">
        <v>319315000</v>
      </c>
      <c r="G966" s="12">
        <v>8999075739</v>
      </c>
      <c r="H966" s="7">
        <f t="shared" si="6"/>
        <v>-2.8403251424834033E-2</v>
      </c>
    </row>
    <row r="967" spans="1:8" x14ac:dyDescent="0.75">
      <c r="A967" s="2">
        <v>43335</v>
      </c>
      <c r="B967" s="12">
        <v>519.12</v>
      </c>
      <c r="C967" s="12">
        <v>532</v>
      </c>
      <c r="D967" s="12">
        <v>515.9</v>
      </c>
      <c r="E967" s="12">
        <v>530.77</v>
      </c>
      <c r="F967" s="12">
        <v>282362000</v>
      </c>
      <c r="G967" s="12">
        <v>9187213313</v>
      </c>
      <c r="H967" s="7">
        <f t="shared" si="6"/>
        <v>2.2441824626290602E-2</v>
      </c>
    </row>
    <row r="968" spans="1:8" x14ac:dyDescent="0.75">
      <c r="A968" s="2">
        <v>43336</v>
      </c>
      <c r="B968" s="12">
        <v>531.54999999999995</v>
      </c>
      <c r="C968" s="12">
        <v>537.54</v>
      </c>
      <c r="D968" s="12">
        <v>522.85</v>
      </c>
      <c r="E968" s="12">
        <v>535.41</v>
      </c>
      <c r="F968" s="12">
        <v>304350000</v>
      </c>
      <c r="G968" s="12">
        <v>9268456188</v>
      </c>
      <c r="H968" s="7">
        <f t="shared" si="6"/>
        <v>7.2617815821653916E-3</v>
      </c>
    </row>
    <row r="969" spans="1:8" x14ac:dyDescent="0.75">
      <c r="A969" s="2">
        <v>43337</v>
      </c>
      <c r="B969" s="12">
        <v>534.99</v>
      </c>
      <c r="C969" s="12">
        <v>542.03</v>
      </c>
      <c r="D969" s="12">
        <v>529.73</v>
      </c>
      <c r="E969" s="12">
        <v>537.24</v>
      </c>
      <c r="F969" s="12">
        <v>272027000</v>
      </c>
      <c r="G969" s="12">
        <v>9301131506</v>
      </c>
      <c r="H969" s="7">
        <f t="shared" si="6"/>
        <v>4.205686087590422E-3</v>
      </c>
    </row>
    <row r="970" spans="1:8" x14ac:dyDescent="0.75">
      <c r="A970" s="2">
        <v>43338</v>
      </c>
      <c r="B970" s="12">
        <v>536.49</v>
      </c>
      <c r="C970" s="12">
        <v>536.49</v>
      </c>
      <c r="D970" s="12">
        <v>516.58000000000004</v>
      </c>
      <c r="E970" s="12">
        <v>522.88</v>
      </c>
      <c r="F970" s="12">
        <v>257257000</v>
      </c>
      <c r="G970" s="12">
        <v>9053488090</v>
      </c>
      <c r="H970" s="7">
        <f t="shared" si="6"/>
        <v>-2.5368599601110951E-2</v>
      </c>
    </row>
    <row r="971" spans="1:8" x14ac:dyDescent="0.75">
      <c r="A971" s="2">
        <v>43339</v>
      </c>
      <c r="B971" s="12">
        <v>523.02</v>
      </c>
      <c r="C971" s="12">
        <v>546.36</v>
      </c>
      <c r="D971" s="12">
        <v>520.09</v>
      </c>
      <c r="E971" s="12">
        <v>546.36</v>
      </c>
      <c r="F971" s="12">
        <v>305426000</v>
      </c>
      <c r="G971" s="12">
        <v>9460943184</v>
      </c>
      <c r="H971" s="7">
        <f t="shared" si="6"/>
        <v>4.46254445336699E-2</v>
      </c>
    </row>
    <row r="972" spans="1:8" x14ac:dyDescent="0.75">
      <c r="A972" s="2">
        <v>43340</v>
      </c>
      <c r="B972" s="12">
        <v>545.08000000000004</v>
      </c>
      <c r="C972" s="12">
        <v>570.98</v>
      </c>
      <c r="D972" s="12">
        <v>541.24</v>
      </c>
      <c r="E972" s="12">
        <v>565.30999999999995</v>
      </c>
      <c r="F972" s="12">
        <v>429636000</v>
      </c>
      <c r="G972" s="12">
        <v>9790089436</v>
      </c>
      <c r="H972" s="7">
        <f t="shared" si="6"/>
        <v>3.711381815513301E-2</v>
      </c>
    </row>
    <row r="973" spans="1:8" x14ac:dyDescent="0.75">
      <c r="A973" s="2">
        <v>43341</v>
      </c>
      <c r="B973" s="12">
        <v>564.41</v>
      </c>
      <c r="C973" s="12">
        <v>567.25</v>
      </c>
      <c r="D973" s="12">
        <v>548.47</v>
      </c>
      <c r="E973" s="12">
        <v>554.37</v>
      </c>
      <c r="F973" s="12">
        <v>299414000</v>
      </c>
      <c r="G973" s="12">
        <v>9601608722</v>
      </c>
      <c r="H973" s="7">
        <f t="shared" si="6"/>
        <v>-1.7788487092716226E-2</v>
      </c>
    </row>
    <row r="974" spans="1:8" x14ac:dyDescent="0.75">
      <c r="A974" s="2">
        <v>43342</v>
      </c>
      <c r="B974" s="12">
        <v>554.07000000000005</v>
      </c>
      <c r="C974" s="12">
        <v>556.52</v>
      </c>
      <c r="D974" s="12">
        <v>527.91999999999996</v>
      </c>
      <c r="E974" s="12">
        <v>540.03</v>
      </c>
      <c r="F974" s="12">
        <v>337841000</v>
      </c>
      <c r="G974" s="12">
        <v>9354178044</v>
      </c>
      <c r="H974" s="7">
        <f t="shared" si="6"/>
        <v>-2.5339758514267289E-2</v>
      </c>
    </row>
    <row r="975" spans="1:8" x14ac:dyDescent="0.75">
      <c r="A975" s="2">
        <v>43343</v>
      </c>
      <c r="B975" s="12">
        <v>538.62</v>
      </c>
      <c r="C975" s="12">
        <v>546.76</v>
      </c>
      <c r="D975" s="12">
        <v>535.6</v>
      </c>
      <c r="E975" s="12">
        <v>543.08000000000004</v>
      </c>
      <c r="F975" s="12">
        <v>307222000</v>
      </c>
      <c r="G975" s="12">
        <v>9408059252</v>
      </c>
      <c r="H975" s="7">
        <f t="shared" si="6"/>
        <v>8.2804203334447962E-3</v>
      </c>
    </row>
    <row r="976" spans="1:8" x14ac:dyDescent="0.75">
      <c r="A976" s="2">
        <v>43344</v>
      </c>
      <c r="B976" s="12">
        <v>543.96</v>
      </c>
      <c r="C976" s="12">
        <v>628.08000000000004</v>
      </c>
      <c r="D976" s="12">
        <v>542.26</v>
      </c>
      <c r="E976" s="12">
        <v>615.30999999999995</v>
      </c>
      <c r="F976" s="12">
        <v>490619000</v>
      </c>
      <c r="G976" s="12">
        <v>10660641896</v>
      </c>
      <c r="H976" s="7">
        <f t="shared" si="6"/>
        <v>0.13116773292153816</v>
      </c>
    </row>
    <row r="977" spans="1:8" x14ac:dyDescent="0.75">
      <c r="A977" s="2">
        <v>43345</v>
      </c>
      <c r="B977" s="12">
        <v>616.03</v>
      </c>
      <c r="C977" s="12">
        <v>653.69000000000005</v>
      </c>
      <c r="D977" s="12">
        <v>601.94000000000005</v>
      </c>
      <c r="E977" s="12">
        <v>645.88</v>
      </c>
      <c r="F977" s="12">
        <v>570200000</v>
      </c>
      <c r="G977" s="12">
        <v>11191429186</v>
      </c>
      <c r="H977" s="7">
        <f t="shared" si="6"/>
        <v>4.8455432365306923E-2</v>
      </c>
    </row>
    <row r="978" spans="1:8" x14ac:dyDescent="0.75">
      <c r="A978" s="2">
        <v>43346</v>
      </c>
      <c r="B978" s="12">
        <v>648.33000000000004</v>
      </c>
      <c r="C978" s="12">
        <v>650.69000000000005</v>
      </c>
      <c r="D978" s="12">
        <v>622.23</v>
      </c>
      <c r="E978" s="12">
        <v>626.36</v>
      </c>
      <c r="F978" s="12">
        <v>397157000</v>
      </c>
      <c r="G978" s="12">
        <v>10854338382</v>
      </c>
      <c r="H978" s="7">
        <f t="shared" si="6"/>
        <v>-3.3887063686702801E-2</v>
      </c>
    </row>
    <row r="979" spans="1:8" x14ac:dyDescent="0.75">
      <c r="A979" s="2">
        <v>43347</v>
      </c>
      <c r="B979" s="12">
        <v>627.32000000000005</v>
      </c>
      <c r="C979" s="12">
        <v>643.44000000000005</v>
      </c>
      <c r="D979" s="12">
        <v>622.72</v>
      </c>
      <c r="E979" s="12">
        <v>625.07000000000005</v>
      </c>
      <c r="F979" s="12">
        <v>386332000</v>
      </c>
      <c r="G979" s="12">
        <v>10832926790</v>
      </c>
      <c r="H979" s="7">
        <f t="shared" si="6"/>
        <v>-3.5866862207485808E-3</v>
      </c>
    </row>
    <row r="980" spans="1:8" x14ac:dyDescent="0.75">
      <c r="A980" s="2">
        <v>43348</v>
      </c>
      <c r="B980" s="12">
        <v>626.20000000000005</v>
      </c>
      <c r="C980" s="12">
        <v>631.77</v>
      </c>
      <c r="D980" s="12">
        <v>530.23</v>
      </c>
      <c r="E980" s="12">
        <v>530.51</v>
      </c>
      <c r="F980" s="12">
        <v>520184000</v>
      </c>
      <c r="G980" s="12">
        <v>9195328778</v>
      </c>
      <c r="H980" s="7">
        <f t="shared" si="6"/>
        <v>-0.15281060364100935</v>
      </c>
    </row>
    <row r="981" spans="1:8" x14ac:dyDescent="0.75">
      <c r="A981" s="2">
        <v>43349</v>
      </c>
      <c r="B981" s="12">
        <v>529.95000000000005</v>
      </c>
      <c r="C981" s="12">
        <v>530.25</v>
      </c>
      <c r="D981" s="12">
        <v>495.07</v>
      </c>
      <c r="E981" s="12">
        <v>519.16</v>
      </c>
      <c r="F981" s="12">
        <v>441732000</v>
      </c>
      <c r="G981" s="12">
        <v>8999244961</v>
      </c>
      <c r="H981" s="7">
        <f t="shared" si="6"/>
        <v>-2.0360411359562368E-2</v>
      </c>
    </row>
    <row r="982" spans="1:8" x14ac:dyDescent="0.75">
      <c r="A982" s="2">
        <v>43350</v>
      </c>
      <c r="B982" s="12">
        <v>518.77</v>
      </c>
      <c r="C982" s="12">
        <v>526</v>
      </c>
      <c r="D982" s="12">
        <v>496.14</v>
      </c>
      <c r="E982" s="12">
        <v>501.57</v>
      </c>
      <c r="F982" s="12">
        <v>368854000</v>
      </c>
      <c r="G982" s="12">
        <v>8695300498</v>
      </c>
      <c r="H982" s="7">
        <f t="shared" si="6"/>
        <v>-3.3155348227538198E-2</v>
      </c>
    </row>
    <row r="983" spans="1:8" x14ac:dyDescent="0.75">
      <c r="A983" s="2">
        <v>43351</v>
      </c>
      <c r="B983" s="12">
        <v>501.82</v>
      </c>
      <c r="C983" s="12">
        <v>508.96</v>
      </c>
      <c r="D983" s="12">
        <v>468.8</v>
      </c>
      <c r="E983" s="12">
        <v>475.29</v>
      </c>
      <c r="F983" s="12">
        <v>311599000</v>
      </c>
      <c r="G983" s="12">
        <v>8240449743</v>
      </c>
      <c r="H983" s="7">
        <f t="shared" si="6"/>
        <v>-5.2867562074050405E-2</v>
      </c>
    </row>
    <row r="984" spans="1:8" x14ac:dyDescent="0.75">
      <c r="A984" s="2">
        <v>43352</v>
      </c>
      <c r="B984" s="12">
        <v>474.63</v>
      </c>
      <c r="C984" s="12">
        <v>493.95</v>
      </c>
      <c r="D984" s="12">
        <v>466.3</v>
      </c>
      <c r="E984" s="12">
        <v>481.19</v>
      </c>
      <c r="F984" s="12">
        <v>286768000</v>
      </c>
      <c r="G984" s="12">
        <v>8343621589</v>
      </c>
      <c r="H984" s="7">
        <f t="shared" si="6"/>
        <v>1.3821292375113252E-2</v>
      </c>
    </row>
    <row r="985" spans="1:8" x14ac:dyDescent="0.75">
      <c r="A985" s="2">
        <v>43353</v>
      </c>
      <c r="B985" s="12">
        <v>484.22</v>
      </c>
      <c r="C985" s="12">
        <v>486.98</v>
      </c>
      <c r="D985" s="12">
        <v>463.81</v>
      </c>
      <c r="E985" s="12">
        <v>465.59</v>
      </c>
      <c r="F985" s="12">
        <v>300172000</v>
      </c>
      <c r="G985" s="12">
        <v>8074017699</v>
      </c>
      <c r="H985" s="7">
        <f t="shared" si="6"/>
        <v>-3.8474247242988827E-2</v>
      </c>
    </row>
    <row r="986" spans="1:8" x14ac:dyDescent="0.75">
      <c r="A986" s="2">
        <v>43354</v>
      </c>
      <c r="B986" s="12">
        <v>468.35</v>
      </c>
      <c r="C986" s="12">
        <v>476.13</v>
      </c>
      <c r="D986" s="12">
        <v>433.16</v>
      </c>
      <c r="E986" s="12">
        <v>440.84</v>
      </c>
      <c r="F986" s="12">
        <v>355090000</v>
      </c>
      <c r="G986" s="12">
        <v>7645555697</v>
      </c>
      <c r="H986" s="7">
        <f t="shared" si="6"/>
        <v>-5.8738123198462784E-2</v>
      </c>
    </row>
    <row r="987" spans="1:8" x14ac:dyDescent="0.75">
      <c r="A987" s="2">
        <v>43355</v>
      </c>
      <c r="B987" s="12">
        <v>440.51</v>
      </c>
      <c r="C987" s="12">
        <v>440.93</v>
      </c>
      <c r="D987" s="12">
        <v>414.47</v>
      </c>
      <c r="E987" s="12">
        <v>432.85</v>
      </c>
      <c r="F987" s="12">
        <v>319094000</v>
      </c>
      <c r="G987" s="12">
        <v>7507802666</v>
      </c>
      <c r="H987" s="7">
        <f t="shared" si="6"/>
        <v>-1.7388935551973777E-2</v>
      </c>
    </row>
    <row r="988" spans="1:8" x14ac:dyDescent="0.75">
      <c r="A988" s="2">
        <v>43356</v>
      </c>
      <c r="B988" s="12">
        <v>433.54</v>
      </c>
      <c r="C988" s="12">
        <v>472.58</v>
      </c>
      <c r="D988" s="12">
        <v>433.54</v>
      </c>
      <c r="E988" s="12">
        <v>464.44</v>
      </c>
      <c r="F988" s="12">
        <v>393614000</v>
      </c>
      <c r="G988" s="12">
        <v>8056553806</v>
      </c>
      <c r="H988" s="7">
        <f t="shared" si="6"/>
        <v>7.1273700235272353E-2</v>
      </c>
    </row>
    <row r="989" spans="1:8" x14ac:dyDescent="0.75">
      <c r="A989" s="2">
        <v>43357</v>
      </c>
      <c r="B989" s="12">
        <v>467.13</v>
      </c>
      <c r="C989" s="12">
        <v>472.75</v>
      </c>
      <c r="D989" s="12">
        <v>443.87</v>
      </c>
      <c r="E989" s="12">
        <v>449.5</v>
      </c>
      <c r="F989" s="12">
        <v>314701000</v>
      </c>
      <c r="G989" s="12">
        <v>7798253365</v>
      </c>
      <c r="H989" s="7">
        <f t="shared" si="6"/>
        <v>-3.7741099907948529E-2</v>
      </c>
    </row>
    <row r="990" spans="1:8" x14ac:dyDescent="0.75">
      <c r="A990" s="2">
        <v>43358</v>
      </c>
      <c r="B990" s="12">
        <v>447.58</v>
      </c>
      <c r="C990" s="12">
        <v>458.81</v>
      </c>
      <c r="D990" s="12">
        <v>446.41</v>
      </c>
      <c r="E990" s="12">
        <v>450.68</v>
      </c>
      <c r="F990" s="12">
        <v>276833000</v>
      </c>
      <c r="G990" s="12">
        <v>7819564574</v>
      </c>
      <c r="H990" s="7">
        <f t="shared" si="6"/>
        <v>6.9261361097457952E-3</v>
      </c>
    </row>
    <row r="991" spans="1:8" x14ac:dyDescent="0.75">
      <c r="A991" s="2">
        <v>43359</v>
      </c>
      <c r="B991" s="12">
        <v>448.51</v>
      </c>
      <c r="C991" s="12">
        <v>450.2</v>
      </c>
      <c r="D991" s="12">
        <v>431.44</v>
      </c>
      <c r="E991" s="12">
        <v>449.16</v>
      </c>
      <c r="F991" s="12">
        <v>277244000</v>
      </c>
      <c r="G991" s="12">
        <v>7793981526</v>
      </c>
      <c r="H991" s="7">
        <f t="shared" si="6"/>
        <v>1.4492430492074515E-3</v>
      </c>
    </row>
    <row r="992" spans="1:8" x14ac:dyDescent="0.75">
      <c r="A992" s="2">
        <v>43360</v>
      </c>
      <c r="B992" s="12">
        <v>450.38</v>
      </c>
      <c r="C992" s="12">
        <v>460.49</v>
      </c>
      <c r="D992" s="12">
        <v>413.04</v>
      </c>
      <c r="E992" s="12">
        <v>420.45</v>
      </c>
      <c r="F992" s="12">
        <v>365115000</v>
      </c>
      <c r="G992" s="12">
        <v>7296518752</v>
      </c>
      <c r="H992" s="7">
        <f t="shared" si="6"/>
        <v>-6.645499356099295E-2</v>
      </c>
    </row>
    <row r="993" spans="1:8" x14ac:dyDescent="0.75">
      <c r="A993" s="2">
        <v>43361</v>
      </c>
      <c r="B993" s="12">
        <v>418.56</v>
      </c>
      <c r="C993" s="12">
        <v>443.76</v>
      </c>
      <c r="D993" s="12">
        <v>414.54</v>
      </c>
      <c r="E993" s="12">
        <v>435.68</v>
      </c>
      <c r="F993" s="12">
        <v>332161000</v>
      </c>
      <c r="G993" s="12">
        <v>7561557588</v>
      </c>
      <c r="H993" s="7">
        <f t="shared" si="6"/>
        <v>4.0902140672782888E-2</v>
      </c>
    </row>
    <row r="994" spans="1:8" x14ac:dyDescent="0.75">
      <c r="A994" s="2">
        <v>43362</v>
      </c>
      <c r="B994" s="12">
        <v>433.19</v>
      </c>
      <c r="C994" s="12">
        <v>438.71</v>
      </c>
      <c r="D994" s="12">
        <v>414.28</v>
      </c>
      <c r="E994" s="12">
        <v>429.23</v>
      </c>
      <c r="F994" s="12">
        <v>337321000</v>
      </c>
      <c r="G994" s="12">
        <v>7450355941</v>
      </c>
      <c r="H994" s="7">
        <f t="shared" si="6"/>
        <v>-9.1414852605091988E-3</v>
      </c>
    </row>
    <row r="995" spans="1:8" x14ac:dyDescent="0.75">
      <c r="A995" s="2">
        <v>43363</v>
      </c>
      <c r="B995" s="12">
        <v>429.81</v>
      </c>
      <c r="C995" s="12">
        <v>462.07</v>
      </c>
      <c r="D995" s="12">
        <v>424.66</v>
      </c>
      <c r="E995" s="12">
        <v>455.74</v>
      </c>
      <c r="F995" s="12">
        <v>369099000</v>
      </c>
      <c r="G995" s="12">
        <v>7911447821</v>
      </c>
      <c r="H995" s="7">
        <f t="shared" si="6"/>
        <v>6.0328982573695372E-2</v>
      </c>
    </row>
    <row r="996" spans="1:8" x14ac:dyDescent="0.75">
      <c r="A996" s="2">
        <v>43364</v>
      </c>
      <c r="B996" s="12">
        <v>457.52</v>
      </c>
      <c r="C996" s="12">
        <v>506.44</v>
      </c>
      <c r="D996" s="12">
        <v>449.38</v>
      </c>
      <c r="E996" s="12">
        <v>499.04</v>
      </c>
      <c r="F996" s="12">
        <v>597228000</v>
      </c>
      <c r="G996" s="12">
        <v>8663959553</v>
      </c>
      <c r="H996" s="7">
        <f t="shared" si="6"/>
        <v>9.0750131141808091E-2</v>
      </c>
    </row>
    <row r="997" spans="1:8" x14ac:dyDescent="0.75">
      <c r="A997" s="2">
        <v>43365</v>
      </c>
      <c r="B997" s="12">
        <v>500.35</v>
      </c>
      <c r="C997" s="12">
        <v>505.29</v>
      </c>
      <c r="D997" s="12">
        <v>468.33</v>
      </c>
      <c r="E997" s="12">
        <v>487.83</v>
      </c>
      <c r="F997" s="12">
        <v>412279000</v>
      </c>
      <c r="G997" s="12">
        <v>8470234975</v>
      </c>
      <c r="H997" s="7">
        <f t="shared" si="6"/>
        <v>-2.5022484261017365E-2</v>
      </c>
    </row>
    <row r="998" spans="1:8" x14ac:dyDescent="0.75">
      <c r="A998" s="2">
        <v>43366</v>
      </c>
      <c r="B998" s="12">
        <v>487.71</v>
      </c>
      <c r="C998" s="12">
        <v>504.14</v>
      </c>
      <c r="D998" s="12">
        <v>478.07</v>
      </c>
      <c r="E998" s="12">
        <v>488.65</v>
      </c>
      <c r="F998" s="12">
        <v>384226000</v>
      </c>
      <c r="G998" s="12">
        <v>8485324615</v>
      </c>
      <c r="H998" s="7">
        <f t="shared" si="6"/>
        <v>1.9273748744130688E-3</v>
      </c>
    </row>
    <row r="999" spans="1:8" x14ac:dyDescent="0.75">
      <c r="A999" s="2">
        <v>43367</v>
      </c>
      <c r="B999" s="12">
        <v>487.92</v>
      </c>
      <c r="C999" s="12">
        <v>490.77</v>
      </c>
      <c r="D999" s="12">
        <v>459.59</v>
      </c>
      <c r="E999" s="12">
        <v>463.09</v>
      </c>
      <c r="F999" s="12">
        <v>385322000</v>
      </c>
      <c r="G999" s="12">
        <v>8042327737</v>
      </c>
      <c r="H999" s="7">
        <f t="shared" si="6"/>
        <v>-5.0889490080341125E-2</v>
      </c>
    </row>
    <row r="1000" spans="1:8" x14ac:dyDescent="0.75">
      <c r="A1000" s="2">
        <v>43368</v>
      </c>
      <c r="B1000" s="12">
        <v>462.11</v>
      </c>
      <c r="C1000" s="12">
        <v>462.35</v>
      </c>
      <c r="D1000" s="12">
        <v>428.91</v>
      </c>
      <c r="E1000" s="12">
        <v>445.23</v>
      </c>
      <c r="F1000" s="12">
        <v>414548000</v>
      </c>
      <c r="G1000" s="12">
        <v>7732846562</v>
      </c>
      <c r="H1000" s="7">
        <f t="shared" si="6"/>
        <v>-3.6528099370279794E-2</v>
      </c>
    </row>
    <row r="1001" spans="1:8" x14ac:dyDescent="0.75">
      <c r="A1001" s="2">
        <v>43369</v>
      </c>
      <c r="B1001" s="12">
        <v>444.8</v>
      </c>
      <c r="C1001" s="12">
        <v>542.53</v>
      </c>
      <c r="D1001" s="12">
        <v>434.35</v>
      </c>
      <c r="E1001" s="12">
        <v>515.92999999999995</v>
      </c>
      <c r="F1001" s="12">
        <v>856458000</v>
      </c>
      <c r="G1001" s="12">
        <v>8961941259</v>
      </c>
      <c r="H1001" s="7">
        <f t="shared" si="6"/>
        <v>0.15991456834532361</v>
      </c>
    </row>
    <row r="1002" spans="1:8" x14ac:dyDescent="0.75">
      <c r="A1002" s="2">
        <v>43370</v>
      </c>
      <c r="B1002" s="12">
        <v>514.77</v>
      </c>
      <c r="C1002" s="12">
        <v>585.36</v>
      </c>
      <c r="D1002" s="12">
        <v>514.77</v>
      </c>
      <c r="E1002" s="12">
        <v>564.41</v>
      </c>
      <c r="F1002" s="12">
        <v>1083230000</v>
      </c>
      <c r="G1002" s="12">
        <v>9805022237</v>
      </c>
      <c r="H1002" s="7">
        <f t="shared" si="6"/>
        <v>9.643141597218173E-2</v>
      </c>
    </row>
    <row r="1003" spans="1:8" x14ac:dyDescent="0.75">
      <c r="A1003" s="2">
        <v>43371</v>
      </c>
      <c r="B1003" s="12">
        <v>568.42999999999995</v>
      </c>
      <c r="C1003" s="12">
        <v>572.58000000000004</v>
      </c>
      <c r="D1003" s="12">
        <v>533.44000000000005</v>
      </c>
      <c r="E1003" s="12">
        <v>539.86</v>
      </c>
      <c r="F1003" s="12">
        <v>673844000</v>
      </c>
      <c r="G1003" s="12">
        <v>9379539272</v>
      </c>
      <c r="H1003" s="7">
        <f t="shared" si="6"/>
        <v>-5.0261245887796104E-2</v>
      </c>
    </row>
    <row r="1004" spans="1:8" x14ac:dyDescent="0.75">
      <c r="A1004" s="2">
        <v>43372</v>
      </c>
      <c r="B1004" s="12">
        <v>538.99</v>
      </c>
      <c r="C1004" s="12">
        <v>553.48</v>
      </c>
      <c r="D1004" s="12">
        <v>514.26</v>
      </c>
      <c r="E1004" s="12">
        <v>536.91</v>
      </c>
      <c r="F1004" s="12">
        <v>581112000</v>
      </c>
      <c r="G1004" s="12">
        <v>9329262107</v>
      </c>
      <c r="H1004" s="7">
        <f t="shared" si="6"/>
        <v>-3.8590697415537226E-3</v>
      </c>
    </row>
    <row r="1005" spans="1:8" x14ac:dyDescent="0.75">
      <c r="A1005" s="2">
        <v>43373</v>
      </c>
      <c r="B1005" s="12">
        <v>536.55999999999995</v>
      </c>
      <c r="C1005" s="12">
        <v>545.54999999999995</v>
      </c>
      <c r="D1005" s="12">
        <v>520.61</v>
      </c>
      <c r="E1005" s="12">
        <v>529.92999999999995</v>
      </c>
      <c r="F1005" s="12">
        <v>477471000</v>
      </c>
      <c r="G1005" s="12">
        <v>9208784936</v>
      </c>
      <c r="H1005" s="7">
        <f t="shared" si="6"/>
        <v>-1.2356493216042933E-2</v>
      </c>
    </row>
    <row r="1006" spans="1:8" x14ac:dyDescent="0.75">
      <c r="A1006" s="2">
        <v>43374</v>
      </c>
      <c r="B1006" s="12">
        <v>531.64</v>
      </c>
      <c r="C1006" s="12">
        <v>539.95000000000005</v>
      </c>
      <c r="D1006" s="12">
        <v>522.32000000000005</v>
      </c>
      <c r="E1006" s="12">
        <v>530.91</v>
      </c>
      <c r="F1006" s="12">
        <v>450906000</v>
      </c>
      <c r="G1006" s="12">
        <v>9226907044</v>
      </c>
      <c r="H1006" s="7">
        <f t="shared" si="6"/>
        <v>-1.3731096230532281E-3</v>
      </c>
    </row>
    <row r="1007" spans="1:8" x14ac:dyDescent="0.75">
      <c r="A1007" s="2">
        <v>43375</v>
      </c>
      <c r="B1007" s="12">
        <v>531.15</v>
      </c>
      <c r="C1007" s="12">
        <v>547.49</v>
      </c>
      <c r="D1007" s="12">
        <v>527.91999999999996</v>
      </c>
      <c r="E1007" s="12">
        <v>533.27</v>
      </c>
      <c r="F1007" s="12">
        <v>536291000</v>
      </c>
      <c r="G1007" s="12">
        <v>9268718960</v>
      </c>
      <c r="H1007" s="7">
        <f t="shared" si="6"/>
        <v>3.9913395462675416E-3</v>
      </c>
    </row>
    <row r="1008" spans="1:8" x14ac:dyDescent="0.75">
      <c r="A1008" s="2">
        <v>43376</v>
      </c>
      <c r="B1008" s="12">
        <v>531.64</v>
      </c>
      <c r="C1008" s="12">
        <v>531.64</v>
      </c>
      <c r="D1008" s="12">
        <v>508.73</v>
      </c>
      <c r="E1008" s="12">
        <v>514.53</v>
      </c>
      <c r="F1008" s="12">
        <v>512420000</v>
      </c>
      <c r="G1008" s="12">
        <v>8943917328</v>
      </c>
      <c r="H1008" s="7">
        <f t="shared" si="6"/>
        <v>-3.218343239786324E-2</v>
      </c>
    </row>
    <row r="1009" spans="1:8" x14ac:dyDescent="0.75">
      <c r="A1009" s="2">
        <v>43377</v>
      </c>
      <c r="B1009" s="12">
        <v>516.79</v>
      </c>
      <c r="C1009" s="12">
        <v>529.94000000000005</v>
      </c>
      <c r="D1009" s="12">
        <v>510.59</v>
      </c>
      <c r="E1009" s="12">
        <v>513.03</v>
      </c>
      <c r="F1009" s="12">
        <v>466791000</v>
      </c>
      <c r="G1009" s="12">
        <v>8918891880</v>
      </c>
      <c r="H1009" s="7">
        <f t="shared" si="6"/>
        <v>-7.2756825789972541E-3</v>
      </c>
    </row>
    <row r="1010" spans="1:8" x14ac:dyDescent="0.75">
      <c r="A1010" s="2">
        <v>43378</v>
      </c>
      <c r="B1010" s="12">
        <v>513.9</v>
      </c>
      <c r="C1010" s="12">
        <v>522.51</v>
      </c>
      <c r="D1010" s="12">
        <v>510.63</v>
      </c>
      <c r="E1010" s="12">
        <v>520.63</v>
      </c>
      <c r="F1010" s="12">
        <v>384914000</v>
      </c>
      <c r="G1010" s="12">
        <v>9052044226</v>
      </c>
      <c r="H1010" s="7">
        <f t="shared" si="6"/>
        <v>1.3095933060906827E-2</v>
      </c>
    </row>
    <row r="1011" spans="1:8" x14ac:dyDescent="0.75">
      <c r="A1011" s="2">
        <v>43379</v>
      </c>
      <c r="B1011" s="12">
        <v>519.91999999999996</v>
      </c>
      <c r="C1011" s="12">
        <v>521.67999999999995</v>
      </c>
      <c r="D1011" s="12">
        <v>502.54</v>
      </c>
      <c r="E1011" s="12">
        <v>508.62</v>
      </c>
      <c r="F1011" s="12">
        <v>391070000</v>
      </c>
      <c r="G1011" s="12">
        <v>8844170277</v>
      </c>
      <c r="H1011" s="7">
        <f t="shared" si="6"/>
        <v>-2.1734112940452292E-2</v>
      </c>
    </row>
    <row r="1012" spans="1:8" x14ac:dyDescent="0.75">
      <c r="A1012" s="2">
        <v>43380</v>
      </c>
      <c r="B1012" s="12">
        <v>509.63</v>
      </c>
      <c r="C1012" s="12">
        <v>519.39</v>
      </c>
      <c r="D1012" s="12">
        <v>506.65</v>
      </c>
      <c r="E1012" s="12">
        <v>517.47</v>
      </c>
      <c r="F1012" s="12">
        <v>382426000</v>
      </c>
      <c r="G1012" s="12">
        <v>8998846140</v>
      </c>
      <c r="H1012" s="7">
        <f t="shared" si="6"/>
        <v>1.5383709750211E-2</v>
      </c>
    </row>
    <row r="1013" spans="1:8" x14ac:dyDescent="0.75">
      <c r="A1013" s="2">
        <v>43381</v>
      </c>
      <c r="B1013" s="12">
        <v>518.71</v>
      </c>
      <c r="C1013" s="12">
        <v>530.91999999999996</v>
      </c>
      <c r="D1013" s="12">
        <v>517.33000000000004</v>
      </c>
      <c r="E1013" s="12">
        <v>528.98</v>
      </c>
      <c r="F1013" s="12">
        <v>397869000</v>
      </c>
      <c r="G1013" s="12">
        <v>9199873690</v>
      </c>
      <c r="H1013" s="7">
        <f t="shared" si="6"/>
        <v>1.9799117040350062E-2</v>
      </c>
    </row>
    <row r="1014" spans="1:8" x14ac:dyDescent="0.75">
      <c r="A1014" s="2">
        <v>43382</v>
      </c>
      <c r="B1014" s="12">
        <v>526.91</v>
      </c>
      <c r="C1014" s="12">
        <v>528.54999999999995</v>
      </c>
      <c r="D1014" s="12">
        <v>513.12</v>
      </c>
      <c r="E1014" s="12">
        <v>517.79</v>
      </c>
      <c r="F1014" s="12">
        <v>372000000</v>
      </c>
      <c r="G1014" s="12">
        <v>9006258034</v>
      </c>
      <c r="H1014" s="7">
        <f t="shared" si="6"/>
        <v>-1.7308458750071181E-2</v>
      </c>
    </row>
    <row r="1015" spans="1:8" x14ac:dyDescent="0.75">
      <c r="A1015" s="2">
        <v>43383</v>
      </c>
      <c r="B1015" s="12">
        <v>516.66</v>
      </c>
      <c r="C1015" s="12">
        <v>517.22</v>
      </c>
      <c r="D1015" s="12">
        <v>507.83</v>
      </c>
      <c r="E1015" s="12">
        <v>512.91999999999996</v>
      </c>
      <c r="F1015" s="12">
        <v>369806000</v>
      </c>
      <c r="G1015" s="12">
        <v>8922601500</v>
      </c>
      <c r="H1015" s="7">
        <f t="shared" si="6"/>
        <v>-7.2388030813301E-3</v>
      </c>
    </row>
    <row r="1016" spans="1:8" x14ac:dyDescent="0.75">
      <c r="A1016" s="2">
        <v>43384</v>
      </c>
      <c r="B1016" s="12">
        <v>511.77</v>
      </c>
      <c r="C1016" s="12">
        <v>511.77</v>
      </c>
      <c r="D1016" s="12">
        <v>431.85</v>
      </c>
      <c r="E1016" s="12">
        <v>433.04</v>
      </c>
      <c r="F1016" s="12">
        <v>487652000</v>
      </c>
      <c r="G1016" s="12">
        <v>7533647535</v>
      </c>
      <c r="H1016" s="7">
        <f t="shared" si="6"/>
        <v>-0.15383863845086654</v>
      </c>
    </row>
    <row r="1017" spans="1:8" x14ac:dyDescent="0.75">
      <c r="A1017" s="2">
        <v>43385</v>
      </c>
      <c r="B1017" s="12">
        <v>430.35</v>
      </c>
      <c r="C1017" s="12">
        <v>451.93</v>
      </c>
      <c r="D1017" s="12">
        <v>429.39</v>
      </c>
      <c r="E1017" s="12">
        <v>443.23</v>
      </c>
      <c r="F1017" s="12">
        <v>289722000</v>
      </c>
      <c r="G1017" s="12">
        <v>7711708129</v>
      </c>
      <c r="H1017" s="7">
        <f t="shared" si="6"/>
        <v>2.9929127454397571E-2</v>
      </c>
    </row>
    <row r="1018" spans="1:8" x14ac:dyDescent="0.75">
      <c r="A1018" s="2">
        <v>43386</v>
      </c>
      <c r="B1018" s="12">
        <v>443.18</v>
      </c>
      <c r="C1018" s="12">
        <v>450.22</v>
      </c>
      <c r="D1018" s="12">
        <v>442.66</v>
      </c>
      <c r="E1018" s="12">
        <v>448.41</v>
      </c>
      <c r="F1018" s="12">
        <v>245372000</v>
      </c>
      <c r="G1018" s="12">
        <v>7802698333</v>
      </c>
      <c r="H1018" s="7">
        <f t="shared" si="6"/>
        <v>1.1801074055688475E-2</v>
      </c>
    </row>
    <row r="1019" spans="1:8" x14ac:dyDescent="0.75">
      <c r="A1019" s="2">
        <v>43387</v>
      </c>
      <c r="B1019" s="12">
        <v>448.19</v>
      </c>
      <c r="C1019" s="12">
        <v>451.92</v>
      </c>
      <c r="D1019" s="12">
        <v>438.6</v>
      </c>
      <c r="E1019" s="12">
        <v>439.23</v>
      </c>
      <c r="F1019" s="12">
        <v>242400000</v>
      </c>
      <c r="G1019" s="12">
        <v>7643835570</v>
      </c>
      <c r="H1019" s="7">
        <f t="shared" si="6"/>
        <v>-1.9991521452955175E-2</v>
      </c>
    </row>
    <row r="1020" spans="1:8" x14ac:dyDescent="0.75">
      <c r="A1020" s="2">
        <v>43388</v>
      </c>
      <c r="B1020" s="12">
        <v>438.65</v>
      </c>
      <c r="C1020" s="12">
        <v>487.21</v>
      </c>
      <c r="D1020" s="12">
        <v>433.82</v>
      </c>
      <c r="E1020" s="12">
        <v>459.38</v>
      </c>
      <c r="F1020" s="12">
        <v>571575000</v>
      </c>
      <c r="G1020" s="12">
        <v>7995239192</v>
      </c>
      <c r="H1020" s="7">
        <f t="shared" si="6"/>
        <v>4.7258634446597558E-2</v>
      </c>
    </row>
    <row r="1021" spans="1:8" x14ac:dyDescent="0.75">
      <c r="A1021" s="2">
        <v>43389</v>
      </c>
      <c r="B1021" s="12">
        <v>459.32</v>
      </c>
      <c r="C1021" s="12">
        <v>467.17</v>
      </c>
      <c r="D1021" s="12">
        <v>454.6</v>
      </c>
      <c r="E1021" s="12">
        <v>458.01</v>
      </c>
      <c r="F1021" s="12">
        <v>302192000</v>
      </c>
      <c r="G1021" s="12">
        <v>7972225574</v>
      </c>
      <c r="H1021" s="7">
        <f t="shared" ref="H1021:H1084" si="7">(E1021-B1021)/B1021</f>
        <v>-2.8520421492641344E-3</v>
      </c>
    </row>
    <row r="1022" spans="1:8" x14ac:dyDescent="0.75">
      <c r="A1022" s="2">
        <v>43390</v>
      </c>
      <c r="B1022" s="12">
        <v>458.85</v>
      </c>
      <c r="C1022" s="12">
        <v>459.87</v>
      </c>
      <c r="D1022" s="12">
        <v>446.29</v>
      </c>
      <c r="E1022" s="12">
        <v>448.79</v>
      </c>
      <c r="F1022" s="12">
        <v>292950000</v>
      </c>
      <c r="G1022" s="12">
        <v>7812582934</v>
      </c>
      <c r="H1022" s="7">
        <f t="shared" si="7"/>
        <v>-2.1924376157785773E-2</v>
      </c>
    </row>
    <row r="1023" spans="1:8" x14ac:dyDescent="0.75">
      <c r="A1023" s="2">
        <v>43391</v>
      </c>
      <c r="B1023" s="12">
        <v>449.22</v>
      </c>
      <c r="C1023" s="12">
        <v>454.71</v>
      </c>
      <c r="D1023" s="12">
        <v>432.93</v>
      </c>
      <c r="E1023" s="12">
        <v>438.43</v>
      </c>
      <c r="F1023" s="12">
        <v>327540000</v>
      </c>
      <c r="G1023" s="12">
        <v>7632886085</v>
      </c>
      <c r="H1023" s="7">
        <f t="shared" si="7"/>
        <v>-2.4019411424246517E-2</v>
      </c>
    </row>
    <row r="1024" spans="1:8" x14ac:dyDescent="0.75">
      <c r="A1024" s="2">
        <v>43392</v>
      </c>
      <c r="B1024" s="12">
        <v>438.31</v>
      </c>
      <c r="C1024" s="12">
        <v>443.43</v>
      </c>
      <c r="D1024" s="12">
        <v>433.38</v>
      </c>
      <c r="E1024" s="12">
        <v>440.85</v>
      </c>
      <c r="F1024" s="12">
        <v>303766000</v>
      </c>
      <c r="G1024" s="12">
        <v>7675834214</v>
      </c>
      <c r="H1024" s="7">
        <f t="shared" si="7"/>
        <v>5.7949852843878083E-3</v>
      </c>
    </row>
    <row r="1025" spans="1:8" x14ac:dyDescent="0.75">
      <c r="A1025" s="2">
        <v>43393</v>
      </c>
      <c r="B1025" s="12">
        <v>440.87</v>
      </c>
      <c r="C1025" s="12">
        <v>448.48</v>
      </c>
      <c r="D1025" s="12">
        <v>438.45</v>
      </c>
      <c r="E1025" s="12">
        <v>447.45</v>
      </c>
      <c r="F1025" s="12">
        <v>266812000</v>
      </c>
      <c r="G1025" s="12">
        <v>7791561135</v>
      </c>
      <c r="H1025" s="7">
        <f t="shared" si="7"/>
        <v>1.4925034590695633E-2</v>
      </c>
    </row>
    <row r="1026" spans="1:8" x14ac:dyDescent="0.75">
      <c r="A1026" s="2">
        <v>43394</v>
      </c>
      <c r="B1026" s="12">
        <v>447.54</v>
      </c>
      <c r="C1026" s="12">
        <v>455.96</v>
      </c>
      <c r="D1026" s="12">
        <v>445.77</v>
      </c>
      <c r="E1026" s="12">
        <v>447.85</v>
      </c>
      <c r="F1026" s="12">
        <v>295702000</v>
      </c>
      <c r="G1026" s="12">
        <v>7799358754</v>
      </c>
      <c r="H1026" s="7">
        <f t="shared" si="7"/>
        <v>6.9267551503776701E-4</v>
      </c>
    </row>
    <row r="1027" spans="1:8" x14ac:dyDescent="0.75">
      <c r="A1027" s="2">
        <v>43395</v>
      </c>
      <c r="B1027" s="12">
        <v>447.19</v>
      </c>
      <c r="C1027" s="12">
        <v>452.53</v>
      </c>
      <c r="D1027" s="12">
        <v>443.6</v>
      </c>
      <c r="E1027" s="12">
        <v>447.21</v>
      </c>
      <c r="F1027" s="12">
        <v>261566000</v>
      </c>
      <c r="G1027" s="12">
        <v>7789079577</v>
      </c>
      <c r="H1027" s="7">
        <f t="shared" si="7"/>
        <v>4.4723719224450035E-5</v>
      </c>
    </row>
    <row r="1028" spans="1:8" x14ac:dyDescent="0.75">
      <c r="A1028" s="2">
        <v>43396</v>
      </c>
      <c r="B1028" s="12">
        <v>447.17</v>
      </c>
      <c r="C1028" s="12">
        <v>449.79</v>
      </c>
      <c r="D1028" s="12">
        <v>438.25</v>
      </c>
      <c r="E1028" s="12">
        <v>442.66</v>
      </c>
      <c r="F1028" s="12">
        <v>262509000</v>
      </c>
      <c r="G1028" s="12">
        <v>7710485715</v>
      </c>
      <c r="H1028" s="7">
        <f t="shared" si="7"/>
        <v>-1.0085649752890379E-2</v>
      </c>
    </row>
    <row r="1029" spans="1:8" x14ac:dyDescent="0.75">
      <c r="A1029" s="2">
        <v>43397</v>
      </c>
      <c r="B1029" s="12">
        <v>441.27</v>
      </c>
      <c r="C1029" s="12">
        <v>448.18</v>
      </c>
      <c r="D1029" s="12">
        <v>440.65</v>
      </c>
      <c r="E1029" s="12">
        <v>442.45</v>
      </c>
      <c r="F1029" s="12">
        <v>249002000</v>
      </c>
      <c r="G1029" s="12">
        <v>7707652665</v>
      </c>
      <c r="H1029" s="7">
        <f t="shared" si="7"/>
        <v>2.6740997575180883E-3</v>
      </c>
    </row>
    <row r="1030" spans="1:8" x14ac:dyDescent="0.75">
      <c r="A1030" s="2">
        <v>43398</v>
      </c>
      <c r="B1030" s="12">
        <v>442.18</v>
      </c>
      <c r="C1030" s="12">
        <v>443.58</v>
      </c>
      <c r="D1030" s="12">
        <v>439.15</v>
      </c>
      <c r="E1030" s="12">
        <v>440.23</v>
      </c>
      <c r="F1030" s="12">
        <v>226378000</v>
      </c>
      <c r="G1030" s="12">
        <v>7669884250</v>
      </c>
      <c r="H1030" s="7">
        <f t="shared" si="7"/>
        <v>-4.4099687909900688E-3</v>
      </c>
    </row>
    <row r="1031" spans="1:8" x14ac:dyDescent="0.75">
      <c r="A1031" s="2">
        <v>43399</v>
      </c>
      <c r="B1031" s="12">
        <v>439.12</v>
      </c>
      <c r="C1031" s="12">
        <v>441.53</v>
      </c>
      <c r="D1031" s="12">
        <v>436.15</v>
      </c>
      <c r="E1031" s="12">
        <v>438.74</v>
      </c>
      <c r="F1031" s="12">
        <v>259970000</v>
      </c>
      <c r="G1031" s="12">
        <v>7644644150</v>
      </c>
      <c r="H1031" s="7">
        <f t="shared" si="7"/>
        <v>-8.6536709783201736E-4</v>
      </c>
    </row>
    <row r="1032" spans="1:8" x14ac:dyDescent="0.75">
      <c r="A1032" s="2">
        <v>43400</v>
      </c>
      <c r="B1032" s="12">
        <v>438.6</v>
      </c>
      <c r="C1032" s="12">
        <v>439.82</v>
      </c>
      <c r="D1032" s="12">
        <v>435.83</v>
      </c>
      <c r="E1032" s="12">
        <v>437.53</v>
      </c>
      <c r="F1032" s="12">
        <v>235687000</v>
      </c>
      <c r="G1032" s="12">
        <v>7624285342</v>
      </c>
      <c r="H1032" s="7">
        <f t="shared" si="7"/>
        <v>-2.4395804833562472E-3</v>
      </c>
    </row>
    <row r="1033" spans="1:8" x14ac:dyDescent="0.75">
      <c r="A1033" s="2">
        <v>43401</v>
      </c>
      <c r="B1033" s="12">
        <v>438.89</v>
      </c>
      <c r="C1033" s="12">
        <v>442.23</v>
      </c>
      <c r="D1033" s="12">
        <v>436.09</v>
      </c>
      <c r="E1033" s="12">
        <v>441.08</v>
      </c>
      <c r="F1033" s="12">
        <v>226911000</v>
      </c>
      <c r="G1033" s="12">
        <v>7687035518</v>
      </c>
      <c r="H1033" s="7">
        <f t="shared" si="7"/>
        <v>4.9898607851625639E-3</v>
      </c>
    </row>
    <row r="1034" spans="1:8" x14ac:dyDescent="0.75">
      <c r="A1034" s="2">
        <v>43402</v>
      </c>
      <c r="B1034" s="12">
        <v>440.21</v>
      </c>
      <c r="C1034" s="12">
        <v>440.9</v>
      </c>
      <c r="D1034" s="12">
        <v>414.61</v>
      </c>
      <c r="E1034" s="12">
        <v>417.57</v>
      </c>
      <c r="F1034" s="12">
        <v>294419000</v>
      </c>
      <c r="G1034" s="12">
        <v>7278038086</v>
      </c>
      <c r="H1034" s="7">
        <f t="shared" si="7"/>
        <v>-5.1429999318507044E-2</v>
      </c>
    </row>
    <row r="1035" spans="1:8" x14ac:dyDescent="0.75">
      <c r="A1035" s="2">
        <v>43403</v>
      </c>
      <c r="B1035" s="12">
        <v>417.69</v>
      </c>
      <c r="C1035" s="12">
        <v>422.97</v>
      </c>
      <c r="D1035" s="12">
        <v>415.21</v>
      </c>
      <c r="E1035" s="12">
        <v>421.93</v>
      </c>
      <c r="F1035" s="12">
        <v>243462000</v>
      </c>
      <c r="G1035" s="12">
        <v>7354852860</v>
      </c>
      <c r="H1035" s="7">
        <f t="shared" si="7"/>
        <v>1.0151068974598408E-2</v>
      </c>
    </row>
    <row r="1036" spans="1:8" x14ac:dyDescent="0.75">
      <c r="A1036" s="2">
        <v>43404</v>
      </c>
      <c r="B1036" s="12">
        <v>422.23</v>
      </c>
      <c r="C1036" s="12">
        <v>424.62</v>
      </c>
      <c r="D1036" s="12">
        <v>411.52</v>
      </c>
      <c r="E1036" s="12">
        <v>422.86</v>
      </c>
      <c r="F1036" s="12">
        <v>286666000</v>
      </c>
      <c r="G1036" s="12">
        <v>7371737947</v>
      </c>
      <c r="H1036" s="7">
        <f t="shared" si="7"/>
        <v>1.492077777514614E-3</v>
      </c>
    </row>
    <row r="1037" spans="1:8" x14ac:dyDescent="0.75">
      <c r="A1037" s="2">
        <v>43405</v>
      </c>
      <c r="B1037" s="12">
        <v>423.07</v>
      </c>
      <c r="C1037" s="12">
        <v>432.58</v>
      </c>
      <c r="D1037" s="12">
        <v>421.83</v>
      </c>
      <c r="E1037" s="12">
        <v>424.09</v>
      </c>
      <c r="F1037" s="12">
        <v>228640000</v>
      </c>
      <c r="G1037" s="12">
        <v>7393934934</v>
      </c>
      <c r="H1037" s="7">
        <f t="shared" si="7"/>
        <v>2.4109485427942939E-3</v>
      </c>
    </row>
    <row r="1038" spans="1:8" x14ac:dyDescent="0.75">
      <c r="A1038" s="2">
        <v>43406</v>
      </c>
      <c r="B1038" s="12">
        <v>424.24</v>
      </c>
      <c r="C1038" s="12">
        <v>469.88</v>
      </c>
      <c r="D1038" s="12">
        <v>424.24</v>
      </c>
      <c r="E1038" s="12">
        <v>462.01</v>
      </c>
      <c r="F1038" s="12">
        <v>524499000</v>
      </c>
      <c r="G1038" s="12">
        <v>8055935542</v>
      </c>
      <c r="H1038" s="7">
        <f t="shared" si="7"/>
        <v>8.9029794455968272E-2</v>
      </c>
    </row>
    <row r="1039" spans="1:8" x14ac:dyDescent="0.75">
      <c r="A1039" s="2">
        <v>43407</v>
      </c>
      <c r="B1039" s="12">
        <v>461.77</v>
      </c>
      <c r="C1039" s="12">
        <v>483.67</v>
      </c>
      <c r="D1039" s="12">
        <v>458.54</v>
      </c>
      <c r="E1039" s="12">
        <v>477.99</v>
      </c>
      <c r="F1039" s="12">
        <v>470238000</v>
      </c>
      <c r="G1039" s="12">
        <v>8335552143</v>
      </c>
      <c r="H1039" s="7">
        <f t="shared" si="7"/>
        <v>3.5125711934512915E-2</v>
      </c>
    </row>
    <row r="1040" spans="1:8" x14ac:dyDescent="0.75">
      <c r="A1040" s="2">
        <v>43408</v>
      </c>
      <c r="B1040" s="12">
        <v>478.54</v>
      </c>
      <c r="C1040" s="12">
        <v>586.04</v>
      </c>
      <c r="D1040" s="12">
        <v>478.51</v>
      </c>
      <c r="E1040" s="12">
        <v>560.17999999999995</v>
      </c>
      <c r="F1040" s="12">
        <v>1452890000</v>
      </c>
      <c r="G1040" s="12">
        <v>9769871612</v>
      </c>
      <c r="H1040" s="7">
        <f t="shared" si="7"/>
        <v>0.17060224850587188</v>
      </c>
    </row>
    <row r="1041" spans="1:8" x14ac:dyDescent="0.75">
      <c r="A1041" s="2">
        <v>43409</v>
      </c>
      <c r="B1041" s="12">
        <v>557.72</v>
      </c>
      <c r="C1041" s="12">
        <v>578.23</v>
      </c>
      <c r="D1041" s="12">
        <v>538.86</v>
      </c>
      <c r="E1041" s="12">
        <v>558.47</v>
      </c>
      <c r="F1041" s="12">
        <v>907963000</v>
      </c>
      <c r="G1041" s="12">
        <v>9740952454</v>
      </c>
      <c r="H1041" s="7">
        <f t="shared" si="7"/>
        <v>1.3447608118769274E-3</v>
      </c>
    </row>
    <row r="1042" spans="1:8" x14ac:dyDescent="0.75">
      <c r="A1042" s="2">
        <v>43410</v>
      </c>
      <c r="B1042" s="12">
        <v>558.54999999999995</v>
      </c>
      <c r="C1042" s="12">
        <v>628.51</v>
      </c>
      <c r="D1042" s="12">
        <v>551.29</v>
      </c>
      <c r="E1042" s="12">
        <v>628.51</v>
      </c>
      <c r="F1042" s="12">
        <v>958116000</v>
      </c>
      <c r="G1042" s="12">
        <v>10797299033</v>
      </c>
      <c r="H1042" s="7">
        <f t="shared" si="7"/>
        <v>0.12525288693939673</v>
      </c>
    </row>
    <row r="1043" spans="1:8" x14ac:dyDescent="0.75">
      <c r="A1043" s="2">
        <v>43411</v>
      </c>
      <c r="B1043" s="12">
        <v>630.17999999999995</v>
      </c>
      <c r="C1043" s="12">
        <v>638.54999999999995</v>
      </c>
      <c r="D1043" s="12">
        <v>610.34</v>
      </c>
      <c r="E1043" s="12">
        <v>617.26</v>
      </c>
      <c r="F1043" s="12">
        <v>935156000</v>
      </c>
      <c r="G1043" s="12">
        <v>10768569005</v>
      </c>
      <c r="H1043" s="7">
        <f t="shared" si="7"/>
        <v>-2.050207877114469E-2</v>
      </c>
    </row>
    <row r="1044" spans="1:8" x14ac:dyDescent="0.75">
      <c r="A1044" s="2">
        <v>43412</v>
      </c>
      <c r="B1044" s="12">
        <v>616.53</v>
      </c>
      <c r="C1044" s="12">
        <v>619.16</v>
      </c>
      <c r="D1044" s="12">
        <v>573.9</v>
      </c>
      <c r="E1044" s="12">
        <v>574.42999999999995</v>
      </c>
      <c r="F1044" s="12">
        <v>824619000</v>
      </c>
      <c r="G1044" s="12">
        <v>10022537741</v>
      </c>
      <c r="H1044" s="7">
        <f t="shared" si="7"/>
        <v>-6.8285403792191821E-2</v>
      </c>
    </row>
    <row r="1045" spans="1:8" x14ac:dyDescent="0.75">
      <c r="A1045" s="2">
        <v>43413</v>
      </c>
      <c r="B1045" s="12">
        <v>574.01</v>
      </c>
      <c r="C1045" s="12">
        <v>594.79999999999995</v>
      </c>
      <c r="D1045" s="12">
        <v>532.76</v>
      </c>
      <c r="E1045" s="12">
        <v>544.41999999999996</v>
      </c>
      <c r="F1045" s="12">
        <v>860474000</v>
      </c>
      <c r="G1045" s="12">
        <v>9499852951</v>
      </c>
      <c r="H1045" s="7">
        <f t="shared" si="7"/>
        <v>-5.1549624571000562E-2</v>
      </c>
    </row>
    <row r="1046" spans="1:8" x14ac:dyDescent="0.75">
      <c r="A1046" s="2">
        <v>43414</v>
      </c>
      <c r="B1046" s="12">
        <v>542.88</v>
      </c>
      <c r="C1046" s="12">
        <v>562.91</v>
      </c>
      <c r="D1046" s="12">
        <v>535.79</v>
      </c>
      <c r="E1046" s="12">
        <v>556.5</v>
      </c>
      <c r="F1046" s="12">
        <v>656843000</v>
      </c>
      <c r="G1046" s="12">
        <v>9711658824</v>
      </c>
      <c r="H1046" s="7">
        <f t="shared" si="7"/>
        <v>2.508841732979665E-2</v>
      </c>
    </row>
    <row r="1047" spans="1:8" x14ac:dyDescent="0.75">
      <c r="A1047" s="2">
        <v>43415</v>
      </c>
      <c r="B1047" s="12">
        <v>555.78</v>
      </c>
      <c r="C1047" s="12">
        <v>555.78</v>
      </c>
      <c r="D1047" s="12">
        <v>517.66</v>
      </c>
      <c r="E1047" s="12">
        <v>533.34</v>
      </c>
      <c r="F1047" s="12">
        <v>693990000</v>
      </c>
      <c r="G1047" s="12">
        <v>9308507141</v>
      </c>
      <c r="H1047" s="7">
        <f t="shared" si="7"/>
        <v>-4.0375688221958222E-2</v>
      </c>
    </row>
    <row r="1048" spans="1:8" x14ac:dyDescent="0.75">
      <c r="A1048" s="2">
        <v>43416</v>
      </c>
      <c r="B1048" s="12">
        <v>533.57000000000005</v>
      </c>
      <c r="C1048" s="12">
        <v>536.9</v>
      </c>
      <c r="D1048" s="12">
        <v>502.73</v>
      </c>
      <c r="E1048" s="12">
        <v>516.30999999999995</v>
      </c>
      <c r="F1048" s="12">
        <v>951132000</v>
      </c>
      <c r="G1048" s="12">
        <v>9012099962</v>
      </c>
      <c r="H1048" s="7">
        <f t="shared" si="7"/>
        <v>-3.2348145510429943E-2</v>
      </c>
    </row>
    <row r="1049" spans="1:8" x14ac:dyDescent="0.75">
      <c r="A1049" s="2">
        <v>43417</v>
      </c>
      <c r="B1049" s="12">
        <v>514.58000000000004</v>
      </c>
      <c r="C1049" s="12">
        <v>542.67999999999995</v>
      </c>
      <c r="D1049" s="12">
        <v>504.8</v>
      </c>
      <c r="E1049" s="12">
        <v>512.41</v>
      </c>
      <c r="F1049" s="12">
        <v>972530000</v>
      </c>
      <c r="G1049" s="12">
        <v>8945077319</v>
      </c>
      <c r="H1049" s="7">
        <f t="shared" si="7"/>
        <v>-4.2170313653855035E-3</v>
      </c>
    </row>
    <row r="1050" spans="1:8" x14ac:dyDescent="0.75">
      <c r="A1050" s="2">
        <v>43418</v>
      </c>
      <c r="B1050" s="12">
        <v>511.63</v>
      </c>
      <c r="C1050" s="12">
        <v>525.27</v>
      </c>
      <c r="D1050" s="12">
        <v>421.2</v>
      </c>
      <c r="E1050" s="12">
        <v>439.31</v>
      </c>
      <c r="F1050" s="12">
        <v>1167480000</v>
      </c>
      <c r="G1050" s="12">
        <v>7669576348</v>
      </c>
      <c r="H1050" s="7">
        <f t="shared" si="7"/>
        <v>-0.14135214901393583</v>
      </c>
    </row>
    <row r="1051" spans="1:8" x14ac:dyDescent="0.75">
      <c r="A1051" s="2">
        <v>43419</v>
      </c>
      <c r="B1051" s="12">
        <v>439.96</v>
      </c>
      <c r="C1051" s="12">
        <v>453.62</v>
      </c>
      <c r="D1051" s="12">
        <v>403.75</v>
      </c>
      <c r="E1051" s="12">
        <v>421.32</v>
      </c>
      <c r="F1051" s="12">
        <v>979243000</v>
      </c>
      <c r="G1051" s="12">
        <v>7356352530</v>
      </c>
      <c r="H1051" s="7">
        <f t="shared" si="7"/>
        <v>-4.2367487953450286E-2</v>
      </c>
    </row>
    <row r="1052" spans="1:8" x14ac:dyDescent="0.75">
      <c r="A1052" s="2">
        <v>43420</v>
      </c>
      <c r="B1052" s="12">
        <v>421.2</v>
      </c>
      <c r="C1052" s="12">
        <v>423.43</v>
      </c>
      <c r="D1052" s="12">
        <v>388.82</v>
      </c>
      <c r="E1052" s="12">
        <v>388.82</v>
      </c>
      <c r="F1052" s="12">
        <v>502805000</v>
      </c>
      <c r="G1052" s="12">
        <v>6789652604</v>
      </c>
      <c r="H1052" s="7">
        <f t="shared" si="7"/>
        <v>-7.6875593542260201E-2</v>
      </c>
    </row>
    <row r="1053" spans="1:8" x14ac:dyDescent="0.75">
      <c r="A1053" s="2">
        <v>43421</v>
      </c>
      <c r="B1053" s="12">
        <v>389.5</v>
      </c>
      <c r="C1053" s="12">
        <v>394.38</v>
      </c>
      <c r="D1053" s="12">
        <v>380.35</v>
      </c>
      <c r="E1053" s="12">
        <v>387.75</v>
      </c>
      <c r="F1053" s="12">
        <v>356307000</v>
      </c>
      <c r="G1053" s="12">
        <v>6771541905</v>
      </c>
      <c r="H1053" s="7">
        <f t="shared" si="7"/>
        <v>-4.4929396662387678E-3</v>
      </c>
    </row>
    <row r="1054" spans="1:8" x14ac:dyDescent="0.75">
      <c r="A1054" s="2">
        <v>43422</v>
      </c>
      <c r="B1054" s="12">
        <v>387.64</v>
      </c>
      <c r="C1054" s="12">
        <v>412.87</v>
      </c>
      <c r="D1054" s="12">
        <v>380.02</v>
      </c>
      <c r="E1054" s="12">
        <v>386.25</v>
      </c>
      <c r="F1054" s="12">
        <v>275157000</v>
      </c>
      <c r="G1054" s="12">
        <v>6746074650</v>
      </c>
      <c r="H1054" s="7">
        <f t="shared" si="7"/>
        <v>-3.5858012588999752E-3</v>
      </c>
    </row>
    <row r="1055" spans="1:8" x14ac:dyDescent="0.75">
      <c r="A1055" s="2">
        <v>43423</v>
      </c>
      <c r="B1055" s="12">
        <v>383.63</v>
      </c>
      <c r="C1055" s="12">
        <v>415.15</v>
      </c>
      <c r="D1055" s="12">
        <v>336.96</v>
      </c>
      <c r="E1055" s="12">
        <v>336.96</v>
      </c>
      <c r="F1055" s="12">
        <v>107950000</v>
      </c>
      <c r="G1055" s="12">
        <v>5885744615</v>
      </c>
      <c r="H1055" s="7">
        <f t="shared" si="7"/>
        <v>-0.12165367671975606</v>
      </c>
    </row>
    <row r="1056" spans="1:8" x14ac:dyDescent="0.75">
      <c r="A1056" s="2">
        <v>43424</v>
      </c>
      <c r="B1056" s="12">
        <v>336.31</v>
      </c>
      <c r="C1056" s="12">
        <v>336.5</v>
      </c>
      <c r="D1056" s="12">
        <v>199.09</v>
      </c>
      <c r="E1056" s="12">
        <v>223.7</v>
      </c>
      <c r="F1056" s="12">
        <v>142641000</v>
      </c>
      <c r="G1056" s="12">
        <v>3907841849</v>
      </c>
      <c r="H1056" s="7">
        <f t="shared" si="7"/>
        <v>-0.3348398798727365</v>
      </c>
    </row>
    <row r="1057" spans="1:8" x14ac:dyDescent="0.75">
      <c r="A1057" s="2">
        <v>43425</v>
      </c>
      <c r="B1057" s="12">
        <v>226.38</v>
      </c>
      <c r="C1057" s="12">
        <v>246.67</v>
      </c>
      <c r="D1057" s="12">
        <v>221.19</v>
      </c>
      <c r="E1057" s="12">
        <v>235.95</v>
      </c>
      <c r="F1057" s="12">
        <v>80873000</v>
      </c>
      <c r="G1057" s="12">
        <v>4122235034</v>
      </c>
      <c r="H1057" s="7">
        <f t="shared" si="7"/>
        <v>4.227405247813408E-2</v>
      </c>
    </row>
    <row r="1058" spans="1:8" x14ac:dyDescent="0.75">
      <c r="A1058" s="2">
        <v>43426</v>
      </c>
      <c r="B1058" s="12">
        <v>236.21</v>
      </c>
      <c r="C1058" s="12">
        <v>239</v>
      </c>
      <c r="D1058" s="12">
        <v>211.47</v>
      </c>
      <c r="E1058" s="12">
        <v>211.47</v>
      </c>
      <c r="F1058" s="12">
        <v>59981900</v>
      </c>
      <c r="G1058" s="12">
        <v>3694885203</v>
      </c>
      <c r="H1058" s="7">
        <f t="shared" si="7"/>
        <v>-0.10473731002074428</v>
      </c>
    </row>
    <row r="1059" spans="1:8" x14ac:dyDescent="0.75">
      <c r="A1059" s="2">
        <v>43427</v>
      </c>
      <c r="B1059" s="12">
        <v>210.42</v>
      </c>
      <c r="C1059" s="12">
        <v>212.46</v>
      </c>
      <c r="D1059" s="12">
        <v>196.52</v>
      </c>
      <c r="E1059" s="12">
        <v>207.43</v>
      </c>
      <c r="F1059" s="12">
        <v>103947000</v>
      </c>
      <c r="G1059" s="12">
        <v>3624574888</v>
      </c>
      <c r="H1059" s="7">
        <f t="shared" si="7"/>
        <v>-1.4209675886322501E-2</v>
      </c>
    </row>
    <row r="1060" spans="1:8" x14ac:dyDescent="0.75">
      <c r="A1060" s="2">
        <v>43428</v>
      </c>
      <c r="B1060" s="12">
        <v>207.66</v>
      </c>
      <c r="C1060" s="12">
        <v>217.04</v>
      </c>
      <c r="D1060" s="12">
        <v>177.23</v>
      </c>
      <c r="E1060" s="12">
        <v>180.69</v>
      </c>
      <c r="F1060" s="12">
        <v>97740700</v>
      </c>
      <c r="G1060" s="12">
        <v>3157626102</v>
      </c>
      <c r="H1060" s="7">
        <f t="shared" si="7"/>
        <v>-0.12987575845131463</v>
      </c>
    </row>
    <row r="1061" spans="1:8" x14ac:dyDescent="0.75">
      <c r="A1061" s="2">
        <v>43429</v>
      </c>
      <c r="B1061" s="12">
        <v>181.13</v>
      </c>
      <c r="C1061" s="12">
        <v>189.25</v>
      </c>
      <c r="D1061" s="12">
        <v>154.28</v>
      </c>
      <c r="E1061" s="12">
        <v>184.58</v>
      </c>
      <c r="F1061" s="12">
        <v>164581000</v>
      </c>
      <c r="G1061" s="12">
        <v>3226002256</v>
      </c>
      <c r="H1061" s="7">
        <f t="shared" si="7"/>
        <v>1.9047093247943559E-2</v>
      </c>
    </row>
    <row r="1062" spans="1:8" x14ac:dyDescent="0.75">
      <c r="A1062" s="2">
        <v>43430</v>
      </c>
      <c r="B1062" s="12">
        <v>184.83</v>
      </c>
      <c r="C1062" s="12">
        <v>215.77</v>
      </c>
      <c r="D1062" s="12">
        <v>170.62</v>
      </c>
      <c r="E1062" s="12">
        <v>182.04</v>
      </c>
      <c r="F1062" s="12">
        <v>283429000</v>
      </c>
      <c r="G1062" s="12">
        <v>3181915944</v>
      </c>
      <c r="H1062" s="7">
        <f t="shared" si="7"/>
        <v>-1.5094952118162745E-2</v>
      </c>
    </row>
    <row r="1063" spans="1:8" x14ac:dyDescent="0.75">
      <c r="A1063" s="2">
        <v>43431</v>
      </c>
      <c r="B1063" s="12">
        <v>182</v>
      </c>
      <c r="C1063" s="12">
        <v>192.99</v>
      </c>
      <c r="D1063" s="12">
        <v>171.22</v>
      </c>
      <c r="E1063" s="12">
        <v>179.06</v>
      </c>
      <c r="F1063" s="12">
        <v>136514000</v>
      </c>
      <c r="G1063" s="12">
        <v>3130144346</v>
      </c>
      <c r="H1063" s="7">
        <f t="shared" si="7"/>
        <v>-1.615384615384614E-2</v>
      </c>
    </row>
    <row r="1064" spans="1:8" x14ac:dyDescent="0.75">
      <c r="A1064" s="2">
        <v>43432</v>
      </c>
      <c r="B1064" s="12">
        <v>179.14</v>
      </c>
      <c r="C1064" s="12">
        <v>198.55</v>
      </c>
      <c r="D1064" s="12">
        <v>176.36</v>
      </c>
      <c r="E1064" s="12">
        <v>190.07</v>
      </c>
      <c r="F1064" s="12">
        <v>127871000</v>
      </c>
      <c r="G1064" s="12">
        <v>3322936116</v>
      </c>
      <c r="H1064" s="7">
        <f t="shared" si="7"/>
        <v>6.1013732276431885E-2</v>
      </c>
    </row>
    <row r="1065" spans="1:8" x14ac:dyDescent="0.75">
      <c r="A1065" s="2">
        <v>43433</v>
      </c>
      <c r="B1065" s="12">
        <v>190.1</v>
      </c>
      <c r="C1065" s="12">
        <v>191.15</v>
      </c>
      <c r="D1065" s="12">
        <v>176.83</v>
      </c>
      <c r="E1065" s="12">
        <v>180.98</v>
      </c>
      <c r="F1065" s="12">
        <v>89166901</v>
      </c>
      <c r="G1065" s="12">
        <v>3164359444</v>
      </c>
      <c r="H1065" s="7">
        <f t="shared" si="7"/>
        <v>-4.7974750131509758E-2</v>
      </c>
    </row>
    <row r="1066" spans="1:8" x14ac:dyDescent="0.75">
      <c r="A1066" s="2">
        <v>43434</v>
      </c>
      <c r="B1066" s="12">
        <v>181.09</v>
      </c>
      <c r="C1066" s="12">
        <v>187.5</v>
      </c>
      <c r="D1066" s="12">
        <v>168.08</v>
      </c>
      <c r="E1066" s="12">
        <v>173.07</v>
      </c>
      <c r="F1066" s="12">
        <v>97441740</v>
      </c>
      <c r="G1066" s="12">
        <v>3026267124</v>
      </c>
      <c r="H1066" s="7">
        <f t="shared" si="7"/>
        <v>-4.4287370920536806E-2</v>
      </c>
    </row>
    <row r="1067" spans="1:8" x14ac:dyDescent="0.75">
      <c r="A1067" s="2">
        <v>43435</v>
      </c>
      <c r="B1067" s="12">
        <v>172.52</v>
      </c>
      <c r="C1067" s="12">
        <v>177.83</v>
      </c>
      <c r="D1067" s="12">
        <v>167.84</v>
      </c>
      <c r="E1067" s="12">
        <v>172.12</v>
      </c>
      <c r="F1067" s="12">
        <v>68660039</v>
      </c>
      <c r="G1067" s="12">
        <v>3010070869</v>
      </c>
      <c r="H1067" s="7">
        <f t="shared" si="7"/>
        <v>-2.3185717597959984E-3</v>
      </c>
    </row>
    <row r="1068" spans="1:8" x14ac:dyDescent="0.75">
      <c r="A1068" s="2">
        <v>43436</v>
      </c>
      <c r="B1068" s="12">
        <v>171.94</v>
      </c>
      <c r="C1068" s="12">
        <v>180.26</v>
      </c>
      <c r="D1068" s="12">
        <v>171.65</v>
      </c>
      <c r="E1068" s="12">
        <v>172.11</v>
      </c>
      <c r="F1068" s="12">
        <v>71004464</v>
      </c>
      <c r="G1068" s="12">
        <v>3010194661</v>
      </c>
      <c r="H1068" s="7">
        <f t="shared" si="7"/>
        <v>9.8871699430042991E-4</v>
      </c>
    </row>
    <row r="1069" spans="1:8" x14ac:dyDescent="0.75">
      <c r="A1069" s="2">
        <v>43437</v>
      </c>
      <c r="B1069" s="12">
        <v>172.32</v>
      </c>
      <c r="C1069" s="12">
        <v>172.61</v>
      </c>
      <c r="D1069" s="12">
        <v>153.68</v>
      </c>
      <c r="E1069" s="12">
        <v>159.82</v>
      </c>
      <c r="F1069" s="12">
        <v>69403051</v>
      </c>
      <c r="G1069" s="12">
        <v>2795421069</v>
      </c>
      <c r="H1069" s="7">
        <f t="shared" si="7"/>
        <v>-7.2539461467038074E-2</v>
      </c>
    </row>
    <row r="1070" spans="1:8" x14ac:dyDescent="0.75">
      <c r="A1070" s="2">
        <v>43438</v>
      </c>
      <c r="B1070" s="12">
        <v>159.63999999999999</v>
      </c>
      <c r="C1070" s="12">
        <v>160.33000000000001</v>
      </c>
      <c r="D1070" s="12">
        <v>149.05000000000001</v>
      </c>
      <c r="E1070" s="12">
        <v>149.66</v>
      </c>
      <c r="F1070" s="12">
        <v>73451486</v>
      </c>
      <c r="G1070" s="12">
        <v>2617978806</v>
      </c>
      <c r="H1070" s="7">
        <f t="shared" si="7"/>
        <v>-6.2515660235529888E-2</v>
      </c>
    </row>
    <row r="1071" spans="1:8" x14ac:dyDescent="0.75">
      <c r="A1071" s="2">
        <v>43439</v>
      </c>
      <c r="B1071" s="12">
        <v>149.85</v>
      </c>
      <c r="C1071" s="12">
        <v>149.85</v>
      </c>
      <c r="D1071" s="12">
        <v>130.54</v>
      </c>
      <c r="E1071" s="12">
        <v>130.54</v>
      </c>
      <c r="F1071" s="12">
        <v>95942782</v>
      </c>
      <c r="G1071" s="12">
        <v>2283779814</v>
      </c>
      <c r="H1071" s="7">
        <f t="shared" si="7"/>
        <v>-0.12886219552886222</v>
      </c>
    </row>
    <row r="1072" spans="1:8" x14ac:dyDescent="0.75">
      <c r="A1072" s="2">
        <v>43440</v>
      </c>
      <c r="B1072" s="12">
        <v>130.52000000000001</v>
      </c>
      <c r="C1072" s="12">
        <v>131.79</v>
      </c>
      <c r="D1072" s="12">
        <v>107.44</v>
      </c>
      <c r="E1072" s="12">
        <v>107.59</v>
      </c>
      <c r="F1072" s="12">
        <v>123685568</v>
      </c>
      <c r="G1072" s="12">
        <v>1882490958</v>
      </c>
      <c r="H1072" s="7">
        <f t="shared" si="7"/>
        <v>-0.17568188783328229</v>
      </c>
    </row>
    <row r="1073" spans="1:8" x14ac:dyDescent="0.75">
      <c r="A1073" s="2">
        <v>43441</v>
      </c>
      <c r="B1073" s="12">
        <v>107.49</v>
      </c>
      <c r="C1073" s="12">
        <v>116.57</v>
      </c>
      <c r="D1073" s="12">
        <v>97.62</v>
      </c>
      <c r="E1073" s="12">
        <v>106.85</v>
      </c>
      <c r="F1073" s="12">
        <v>211041228</v>
      </c>
      <c r="G1073" s="12">
        <v>1869734341</v>
      </c>
      <c r="H1073" s="7">
        <f t="shared" si="7"/>
        <v>-5.9540422364871204E-3</v>
      </c>
    </row>
    <row r="1074" spans="1:8" x14ac:dyDescent="0.75">
      <c r="A1074" s="2">
        <v>43442</v>
      </c>
      <c r="B1074" s="12">
        <v>106.24</v>
      </c>
      <c r="C1074" s="12">
        <v>109.96</v>
      </c>
      <c r="D1074" s="12">
        <v>99.84</v>
      </c>
      <c r="E1074" s="12">
        <v>104.05</v>
      </c>
      <c r="F1074" s="12">
        <v>112407720</v>
      </c>
      <c r="G1074" s="12">
        <v>1820816062</v>
      </c>
      <c r="H1074" s="7">
        <f t="shared" si="7"/>
        <v>-2.0613704819277087E-2</v>
      </c>
    </row>
    <row r="1075" spans="1:8" x14ac:dyDescent="0.75">
      <c r="A1075" s="2">
        <v>43443</v>
      </c>
      <c r="B1075" s="12">
        <v>103.73</v>
      </c>
      <c r="C1075" s="12">
        <v>112.18</v>
      </c>
      <c r="D1075" s="12">
        <v>103</v>
      </c>
      <c r="E1075" s="12">
        <v>109.62</v>
      </c>
      <c r="F1075" s="12">
        <v>120406818</v>
      </c>
      <c r="G1075" s="12">
        <v>1918499081</v>
      </c>
      <c r="H1075" s="7">
        <f t="shared" si="7"/>
        <v>5.6782030270895595E-2</v>
      </c>
    </row>
    <row r="1076" spans="1:8" x14ac:dyDescent="0.75">
      <c r="A1076" s="2">
        <v>43444</v>
      </c>
      <c r="B1076" s="12">
        <v>109.6</v>
      </c>
      <c r="C1076" s="12">
        <v>110.96</v>
      </c>
      <c r="D1076" s="12">
        <v>103.38</v>
      </c>
      <c r="E1076" s="12">
        <v>107.31</v>
      </c>
      <c r="F1076" s="12">
        <v>73938617</v>
      </c>
      <c r="G1076" s="12">
        <v>1878384641</v>
      </c>
      <c r="H1076" s="7">
        <f t="shared" si="7"/>
        <v>-2.0894160583941536E-2</v>
      </c>
    </row>
    <row r="1077" spans="1:8" x14ac:dyDescent="0.75">
      <c r="A1077" s="2">
        <v>43445</v>
      </c>
      <c r="B1077" s="12">
        <v>107.05</v>
      </c>
      <c r="C1077" s="12">
        <v>107.05</v>
      </c>
      <c r="D1077" s="12">
        <v>97.57</v>
      </c>
      <c r="E1077" s="12">
        <v>102.07</v>
      </c>
      <c r="F1077" s="12">
        <v>71529997</v>
      </c>
      <c r="G1077" s="12">
        <v>1786818888</v>
      </c>
      <c r="H1077" s="7">
        <f t="shared" si="7"/>
        <v>-4.6520317608594153E-2</v>
      </c>
    </row>
    <row r="1078" spans="1:8" x14ac:dyDescent="0.75">
      <c r="A1078" s="2">
        <v>43446</v>
      </c>
      <c r="B1078" s="12">
        <v>101.71</v>
      </c>
      <c r="C1078" s="12">
        <v>105.8</v>
      </c>
      <c r="D1078" s="12">
        <v>99.43</v>
      </c>
      <c r="E1078" s="12">
        <v>102.59</v>
      </c>
      <c r="F1078" s="12">
        <v>59280514</v>
      </c>
      <c r="G1078" s="12">
        <v>1796083515</v>
      </c>
      <c r="H1078" s="7">
        <f t="shared" si="7"/>
        <v>8.6520499459247831E-3</v>
      </c>
    </row>
    <row r="1079" spans="1:8" x14ac:dyDescent="0.75">
      <c r="A1079" s="2">
        <v>43447</v>
      </c>
      <c r="B1079" s="12">
        <v>102.43</v>
      </c>
      <c r="C1079" s="12">
        <v>102.43</v>
      </c>
      <c r="D1079" s="12">
        <v>88.58</v>
      </c>
      <c r="E1079" s="12">
        <v>90.3</v>
      </c>
      <c r="F1079" s="12">
        <v>74837340</v>
      </c>
      <c r="G1079" s="12">
        <v>1581083402</v>
      </c>
      <c r="H1079" s="7">
        <f t="shared" si="7"/>
        <v>-0.1184223372058968</v>
      </c>
    </row>
    <row r="1080" spans="1:8" x14ac:dyDescent="0.75">
      <c r="A1080" s="2">
        <v>43448</v>
      </c>
      <c r="B1080" s="12">
        <v>90.24</v>
      </c>
      <c r="C1080" s="12">
        <v>91.98</v>
      </c>
      <c r="D1080" s="12">
        <v>77.72</v>
      </c>
      <c r="E1080" s="12">
        <v>80.37</v>
      </c>
      <c r="F1080" s="12">
        <v>104537195</v>
      </c>
      <c r="G1080" s="12">
        <v>1407338099</v>
      </c>
      <c r="H1080" s="7">
        <f t="shared" si="7"/>
        <v>-0.1093749999999999</v>
      </c>
    </row>
    <row r="1081" spans="1:8" x14ac:dyDescent="0.75">
      <c r="A1081" s="2">
        <v>43449</v>
      </c>
      <c r="B1081" s="12">
        <v>80.33</v>
      </c>
      <c r="C1081" s="12">
        <v>83.04</v>
      </c>
      <c r="D1081" s="12">
        <v>75.08</v>
      </c>
      <c r="E1081" s="12">
        <v>77.37</v>
      </c>
      <c r="F1081" s="12">
        <v>68901780</v>
      </c>
      <c r="G1081" s="12">
        <v>1354857549</v>
      </c>
      <c r="H1081" s="7">
        <f t="shared" si="7"/>
        <v>-3.6848001991783813E-2</v>
      </c>
    </row>
    <row r="1082" spans="1:8" x14ac:dyDescent="0.75">
      <c r="A1082" s="2">
        <v>43450</v>
      </c>
      <c r="B1082" s="12">
        <v>77.37</v>
      </c>
      <c r="C1082" s="12">
        <v>83.48</v>
      </c>
      <c r="D1082" s="12">
        <v>77.37</v>
      </c>
      <c r="E1082" s="12">
        <v>81.64</v>
      </c>
      <c r="F1082" s="12">
        <v>80118715</v>
      </c>
      <c r="G1082" s="12">
        <v>1429835840</v>
      </c>
      <c r="H1082" s="7">
        <f t="shared" si="7"/>
        <v>5.5189349877213335E-2</v>
      </c>
    </row>
    <row r="1083" spans="1:8" x14ac:dyDescent="0.75">
      <c r="A1083" s="2">
        <v>43451</v>
      </c>
      <c r="B1083" s="12">
        <v>81.53</v>
      </c>
      <c r="C1083" s="12">
        <v>92.94</v>
      </c>
      <c r="D1083" s="12">
        <v>81.400000000000006</v>
      </c>
      <c r="E1083" s="12">
        <v>90.35</v>
      </c>
      <c r="F1083" s="12">
        <v>109893213</v>
      </c>
      <c r="G1083" s="12">
        <v>1582485422</v>
      </c>
      <c r="H1083" s="7">
        <f t="shared" si="7"/>
        <v>0.10818103765485089</v>
      </c>
    </row>
    <row r="1084" spans="1:8" x14ac:dyDescent="0.75">
      <c r="A1084" s="2">
        <v>43452</v>
      </c>
      <c r="B1084" s="12">
        <v>90.31</v>
      </c>
      <c r="C1084" s="12">
        <v>105.78</v>
      </c>
      <c r="D1084" s="12">
        <v>87.59</v>
      </c>
      <c r="E1084" s="12">
        <v>105.2</v>
      </c>
      <c r="F1084" s="12">
        <v>188289946</v>
      </c>
      <c r="G1084" s="12">
        <v>1842897809</v>
      </c>
      <c r="H1084" s="7">
        <f t="shared" si="7"/>
        <v>0.16487653637470934</v>
      </c>
    </row>
    <row r="1085" spans="1:8" x14ac:dyDescent="0.75">
      <c r="A1085" s="2">
        <v>43453</v>
      </c>
      <c r="B1085" s="12">
        <v>105.44</v>
      </c>
      <c r="C1085" s="12">
        <v>144.1</v>
      </c>
      <c r="D1085" s="12">
        <v>103.06</v>
      </c>
      <c r="E1085" s="12">
        <v>128.44999999999999</v>
      </c>
      <c r="F1085" s="12">
        <v>532417073</v>
      </c>
      <c r="G1085" s="12">
        <v>2250407550</v>
      </c>
      <c r="H1085" s="7">
        <f t="shared" ref="H1085:H1123" si="8">(E1085-B1085)/B1085</f>
        <v>0.21822837632776926</v>
      </c>
    </row>
    <row r="1086" spans="1:8" x14ac:dyDescent="0.75">
      <c r="A1086" s="2">
        <v>43454</v>
      </c>
      <c r="B1086" s="12">
        <v>126.28</v>
      </c>
      <c r="C1086" s="12">
        <v>200.08</v>
      </c>
      <c r="D1086" s="12">
        <v>125.21</v>
      </c>
      <c r="E1086" s="12">
        <v>194.23</v>
      </c>
      <c r="F1086" s="12">
        <v>1558759484</v>
      </c>
      <c r="G1086" s="12">
        <v>3403293234</v>
      </c>
      <c r="H1086" s="7">
        <f t="shared" si="8"/>
        <v>0.53808995882166599</v>
      </c>
    </row>
    <row r="1087" spans="1:8" x14ac:dyDescent="0.75">
      <c r="A1087" s="2">
        <v>43455</v>
      </c>
      <c r="B1087" s="12">
        <v>190.48</v>
      </c>
      <c r="C1087" s="12">
        <v>229.01</v>
      </c>
      <c r="D1087" s="12">
        <v>177.33</v>
      </c>
      <c r="E1087" s="12">
        <v>194.3</v>
      </c>
      <c r="F1087" s="12">
        <v>1520475211</v>
      </c>
      <c r="G1087" s="12">
        <v>3404763308</v>
      </c>
      <c r="H1087" s="7">
        <f t="shared" si="8"/>
        <v>2.0054598908021953E-2</v>
      </c>
    </row>
    <row r="1088" spans="1:8" x14ac:dyDescent="0.75">
      <c r="A1088" s="2">
        <v>43456</v>
      </c>
      <c r="B1088" s="12">
        <v>196.3</v>
      </c>
      <c r="C1088" s="12">
        <v>206.45</v>
      </c>
      <c r="D1088" s="12">
        <v>184.08</v>
      </c>
      <c r="E1088" s="12">
        <v>196.67</v>
      </c>
      <c r="F1088" s="12">
        <v>716022686</v>
      </c>
      <c r="G1088" s="12">
        <v>3446690555</v>
      </c>
      <c r="H1088" s="7">
        <f t="shared" si="8"/>
        <v>1.8848700967905049E-3</v>
      </c>
    </row>
    <row r="1089" spans="1:8" x14ac:dyDescent="0.75">
      <c r="A1089" s="2">
        <v>43457</v>
      </c>
      <c r="B1089" s="12">
        <v>197.89</v>
      </c>
      <c r="C1089" s="12">
        <v>209.86</v>
      </c>
      <c r="D1089" s="12">
        <v>189.16</v>
      </c>
      <c r="E1089" s="12">
        <v>197.66</v>
      </c>
      <c r="F1089" s="12">
        <v>578345903</v>
      </c>
      <c r="G1089" s="12">
        <v>3464468332</v>
      </c>
      <c r="H1089" s="7">
        <f t="shared" si="8"/>
        <v>-1.1622618626509161E-3</v>
      </c>
    </row>
    <row r="1090" spans="1:8" x14ac:dyDescent="0.75">
      <c r="A1090" s="2">
        <v>43458</v>
      </c>
      <c r="B1090" s="12">
        <v>200.03</v>
      </c>
      <c r="C1090" s="12">
        <v>213.72</v>
      </c>
      <c r="D1090" s="12">
        <v>179.09</v>
      </c>
      <c r="E1090" s="12">
        <v>182.26</v>
      </c>
      <c r="F1090" s="12">
        <v>611323718</v>
      </c>
      <c r="G1090" s="12">
        <v>3194811505</v>
      </c>
      <c r="H1090" s="7">
        <f t="shared" si="8"/>
        <v>-8.8836674498825222E-2</v>
      </c>
    </row>
    <row r="1091" spans="1:8" x14ac:dyDescent="0.75">
      <c r="A1091" s="2">
        <v>43459</v>
      </c>
      <c r="B1091" s="12">
        <v>183.03</v>
      </c>
      <c r="C1091" s="12">
        <v>183.03</v>
      </c>
      <c r="D1091" s="12">
        <v>155.4</v>
      </c>
      <c r="E1091" s="12">
        <v>170.91</v>
      </c>
      <c r="F1091" s="12">
        <v>621674076</v>
      </c>
      <c r="G1091" s="12">
        <v>2996171177</v>
      </c>
      <c r="H1091" s="7">
        <f t="shared" si="8"/>
        <v>-6.6218652679888565E-2</v>
      </c>
    </row>
    <row r="1092" spans="1:8" x14ac:dyDescent="0.75">
      <c r="A1092" s="2">
        <v>43460</v>
      </c>
      <c r="B1092" s="12">
        <v>172.06</v>
      </c>
      <c r="C1092" s="12">
        <v>186.34</v>
      </c>
      <c r="D1092" s="12">
        <v>165.54</v>
      </c>
      <c r="E1092" s="12">
        <v>175.51</v>
      </c>
      <c r="F1092" s="12">
        <v>537284643</v>
      </c>
      <c r="G1092" s="12">
        <v>3077145391</v>
      </c>
      <c r="H1092" s="7">
        <f t="shared" si="8"/>
        <v>2.0051144949436175E-2</v>
      </c>
    </row>
    <row r="1093" spans="1:8" x14ac:dyDescent="0.75">
      <c r="A1093" s="2">
        <v>43461</v>
      </c>
      <c r="B1093" s="12">
        <v>175.41</v>
      </c>
      <c r="C1093" s="12">
        <v>177.19</v>
      </c>
      <c r="D1093" s="12">
        <v>147.84</v>
      </c>
      <c r="E1093" s="12">
        <v>150.13</v>
      </c>
      <c r="F1093" s="12">
        <v>339080968</v>
      </c>
      <c r="G1093" s="12">
        <v>2632368862</v>
      </c>
      <c r="H1093" s="7">
        <f t="shared" si="8"/>
        <v>-0.14411949147711078</v>
      </c>
    </row>
    <row r="1094" spans="1:8" x14ac:dyDescent="0.75">
      <c r="A1094" s="2">
        <v>43462</v>
      </c>
      <c r="B1094" s="12">
        <v>150.56</v>
      </c>
      <c r="C1094" s="12">
        <v>176.19</v>
      </c>
      <c r="D1094" s="12">
        <v>144.16999999999999</v>
      </c>
      <c r="E1094" s="12">
        <v>174</v>
      </c>
      <c r="F1094" s="12">
        <v>466524537</v>
      </c>
      <c r="G1094" s="12">
        <v>3051295976</v>
      </c>
      <c r="H1094" s="7">
        <f t="shared" si="8"/>
        <v>0.15568544102019127</v>
      </c>
    </row>
    <row r="1095" spans="1:8" x14ac:dyDescent="0.75">
      <c r="A1095" s="2">
        <v>43463</v>
      </c>
      <c r="B1095" s="12">
        <v>174.47</v>
      </c>
      <c r="C1095" s="12">
        <v>175.28</v>
      </c>
      <c r="D1095" s="12">
        <v>164.48</v>
      </c>
      <c r="E1095" s="12">
        <v>165.06</v>
      </c>
      <c r="F1095" s="12">
        <v>308440732</v>
      </c>
      <c r="G1095" s="12">
        <v>2894826363</v>
      </c>
      <c r="H1095" s="7">
        <f t="shared" si="8"/>
        <v>-5.3934773886628054E-2</v>
      </c>
    </row>
    <row r="1096" spans="1:8" x14ac:dyDescent="0.75">
      <c r="A1096" s="2">
        <v>43464</v>
      </c>
      <c r="B1096" s="12">
        <v>165.15</v>
      </c>
      <c r="C1096" s="12">
        <v>165.35</v>
      </c>
      <c r="D1096" s="12">
        <v>159.63999999999999</v>
      </c>
      <c r="E1096" s="12">
        <v>163.62</v>
      </c>
      <c r="F1096" s="12">
        <v>254982420</v>
      </c>
      <c r="G1096" s="12">
        <v>2869903438</v>
      </c>
      <c r="H1096" s="7">
        <f t="shared" si="8"/>
        <v>-9.2643051771117233E-3</v>
      </c>
    </row>
    <row r="1097" spans="1:8" x14ac:dyDescent="0.75">
      <c r="A1097" s="2">
        <v>43465</v>
      </c>
      <c r="B1097" s="12">
        <v>163.52000000000001</v>
      </c>
      <c r="C1097" s="12">
        <v>163.52000000000001</v>
      </c>
      <c r="D1097" s="12">
        <v>148.96</v>
      </c>
      <c r="E1097" s="12">
        <v>151.05000000000001</v>
      </c>
      <c r="F1097" s="12">
        <v>184371700</v>
      </c>
      <c r="G1097" s="12">
        <v>2649556711</v>
      </c>
      <c r="H1097" s="7">
        <f t="shared" si="8"/>
        <v>-7.6259784735812117E-2</v>
      </c>
    </row>
    <row r="1098" spans="1:8" x14ac:dyDescent="0.75">
      <c r="A1098" s="2">
        <v>43466</v>
      </c>
      <c r="B1098" s="12">
        <v>150.9</v>
      </c>
      <c r="C1098" s="12">
        <v>168.77</v>
      </c>
      <c r="D1098" s="12">
        <v>150.24</v>
      </c>
      <c r="E1098" s="12">
        <v>164.85</v>
      </c>
      <c r="F1098" s="12">
        <v>267838686</v>
      </c>
      <c r="G1098" s="12">
        <v>2892087608</v>
      </c>
      <c r="H1098" s="7">
        <f t="shared" si="8"/>
        <v>9.2445328031809063E-2</v>
      </c>
    </row>
    <row r="1099" spans="1:8" x14ac:dyDescent="0.75">
      <c r="A1099" s="2">
        <v>43467</v>
      </c>
      <c r="B1099" s="12">
        <v>165.62</v>
      </c>
      <c r="C1099" s="12">
        <v>174.23</v>
      </c>
      <c r="D1099" s="12">
        <v>162.25</v>
      </c>
      <c r="E1099" s="12">
        <v>171.83</v>
      </c>
      <c r="F1099" s="12">
        <v>270357561</v>
      </c>
      <c r="G1099" s="12">
        <v>3014732747</v>
      </c>
      <c r="H1099" s="7">
        <f t="shared" si="8"/>
        <v>3.7495471561405674E-2</v>
      </c>
    </row>
    <row r="1100" spans="1:8" x14ac:dyDescent="0.75">
      <c r="A1100" s="2">
        <v>43468</v>
      </c>
      <c r="B1100" s="12">
        <v>173.27</v>
      </c>
      <c r="C1100" s="12">
        <v>175.46</v>
      </c>
      <c r="D1100" s="12">
        <v>160.33000000000001</v>
      </c>
      <c r="E1100" s="12">
        <v>162.05000000000001</v>
      </c>
      <c r="F1100" s="12">
        <v>231676176</v>
      </c>
      <c r="G1100" s="12">
        <v>2843455670</v>
      </c>
      <c r="H1100" s="7">
        <f t="shared" si="8"/>
        <v>-6.4754429503087657E-2</v>
      </c>
    </row>
    <row r="1101" spans="1:8" x14ac:dyDescent="0.75">
      <c r="A1101" s="2">
        <v>43469</v>
      </c>
      <c r="B1101" s="12">
        <v>161.71</v>
      </c>
      <c r="C1101" s="12">
        <v>165.37</v>
      </c>
      <c r="D1101" s="12">
        <v>155.61000000000001</v>
      </c>
      <c r="E1101" s="12">
        <v>161.4</v>
      </c>
      <c r="F1101" s="12">
        <v>207663255</v>
      </c>
      <c r="G1101" s="12">
        <v>2832257307</v>
      </c>
      <c r="H1101" s="7">
        <f t="shared" si="8"/>
        <v>-1.9170119349452863E-3</v>
      </c>
    </row>
    <row r="1102" spans="1:8" x14ac:dyDescent="0.75">
      <c r="A1102" s="2">
        <v>43470</v>
      </c>
      <c r="B1102" s="12">
        <v>161.13999999999999</v>
      </c>
      <c r="C1102" s="12">
        <v>166.36</v>
      </c>
      <c r="D1102" s="12">
        <v>158.33000000000001</v>
      </c>
      <c r="E1102" s="12">
        <v>160.4</v>
      </c>
      <c r="F1102" s="12">
        <v>230320255</v>
      </c>
      <c r="G1102" s="12">
        <v>2815113500</v>
      </c>
      <c r="H1102" s="7">
        <f t="shared" si="8"/>
        <v>-4.5922800049645078E-3</v>
      </c>
    </row>
    <row r="1103" spans="1:8" x14ac:dyDescent="0.75">
      <c r="A1103" s="2">
        <v>43471</v>
      </c>
      <c r="B1103" s="12">
        <v>160.19</v>
      </c>
      <c r="C1103" s="12">
        <v>170.75</v>
      </c>
      <c r="D1103" s="12">
        <v>159.15</v>
      </c>
      <c r="E1103" s="12">
        <v>166.84</v>
      </c>
      <c r="F1103" s="12">
        <v>226834845</v>
      </c>
      <c r="G1103" s="12">
        <v>2928444441</v>
      </c>
      <c r="H1103" s="7">
        <f t="shared" si="8"/>
        <v>4.1513203071352804E-2</v>
      </c>
    </row>
    <row r="1104" spans="1:8" x14ac:dyDescent="0.75">
      <c r="A1104" s="2">
        <v>43472</v>
      </c>
      <c r="B1104" s="12">
        <v>166.85</v>
      </c>
      <c r="C1104" s="12">
        <v>168.33</v>
      </c>
      <c r="D1104" s="12">
        <v>160.80000000000001</v>
      </c>
      <c r="E1104" s="12">
        <v>161.24</v>
      </c>
      <c r="F1104" s="12">
        <v>204578538</v>
      </c>
      <c r="G1104" s="12">
        <v>2830470728</v>
      </c>
      <c r="H1104" s="7">
        <f t="shared" si="8"/>
        <v>-3.362301468384768E-2</v>
      </c>
    </row>
    <row r="1105" spans="1:8" x14ac:dyDescent="0.75">
      <c r="A1105" s="2">
        <v>43473</v>
      </c>
      <c r="B1105" s="12">
        <v>161.4</v>
      </c>
      <c r="C1105" s="12">
        <v>164.86</v>
      </c>
      <c r="D1105" s="12">
        <v>158.66</v>
      </c>
      <c r="E1105" s="12">
        <v>161.91</v>
      </c>
      <c r="F1105" s="12">
        <v>167967145</v>
      </c>
      <c r="G1105" s="12">
        <v>2842511735</v>
      </c>
      <c r="H1105" s="7">
        <f t="shared" si="8"/>
        <v>3.1598513011151853E-3</v>
      </c>
    </row>
    <row r="1106" spans="1:8" x14ac:dyDescent="0.75">
      <c r="A1106" s="2">
        <v>43474</v>
      </c>
      <c r="B1106" s="12">
        <v>162.12</v>
      </c>
      <c r="C1106" s="12">
        <v>162.54</v>
      </c>
      <c r="D1106" s="12">
        <v>158.44</v>
      </c>
      <c r="E1106" s="12">
        <v>160.08000000000001</v>
      </c>
      <c r="F1106" s="12">
        <v>163008542</v>
      </c>
      <c r="G1106" s="12">
        <v>2810697903</v>
      </c>
      <c r="H1106" s="7">
        <f t="shared" si="8"/>
        <v>-1.2583271650629115E-2</v>
      </c>
    </row>
    <row r="1107" spans="1:8" x14ac:dyDescent="0.75">
      <c r="A1107" s="2">
        <v>43475</v>
      </c>
      <c r="B1107" s="12">
        <v>160.28</v>
      </c>
      <c r="C1107" s="12">
        <v>164.4</v>
      </c>
      <c r="D1107" s="12">
        <v>133.34</v>
      </c>
      <c r="E1107" s="12">
        <v>134.97</v>
      </c>
      <c r="F1107" s="12">
        <v>349267379</v>
      </c>
      <c r="G1107" s="12">
        <v>2369927478</v>
      </c>
      <c r="H1107" s="7">
        <f t="shared" si="8"/>
        <v>-0.15791115547791365</v>
      </c>
    </row>
    <row r="1108" spans="1:8" x14ac:dyDescent="0.75">
      <c r="A1108" s="2">
        <v>43476</v>
      </c>
      <c r="B1108" s="12">
        <v>133.91</v>
      </c>
      <c r="C1108" s="12">
        <v>134.79</v>
      </c>
      <c r="D1108" s="12">
        <v>129.43</v>
      </c>
      <c r="E1108" s="12">
        <v>131.66999999999999</v>
      </c>
      <c r="F1108" s="12">
        <v>221067019</v>
      </c>
      <c r="G1108" s="12">
        <v>2312246613</v>
      </c>
      <c r="H1108" s="7">
        <f t="shared" si="8"/>
        <v>-1.6727652901202369E-2</v>
      </c>
    </row>
    <row r="1109" spans="1:8" x14ac:dyDescent="0.75">
      <c r="A1109" s="2">
        <v>43477</v>
      </c>
      <c r="B1109" s="12">
        <v>131.5</v>
      </c>
      <c r="C1109" s="12">
        <v>138.55000000000001</v>
      </c>
      <c r="D1109" s="12">
        <v>131.5</v>
      </c>
      <c r="E1109" s="12">
        <v>134.38</v>
      </c>
      <c r="F1109" s="12">
        <v>212095966</v>
      </c>
      <c r="G1109" s="12">
        <v>2360139637</v>
      </c>
      <c r="H1109" s="7">
        <f t="shared" si="8"/>
        <v>2.1901140684410611E-2</v>
      </c>
    </row>
    <row r="1110" spans="1:8" x14ac:dyDescent="0.75">
      <c r="A1110" s="2">
        <v>43478</v>
      </c>
      <c r="B1110" s="12">
        <v>134.5</v>
      </c>
      <c r="C1110" s="12">
        <v>135.80000000000001</v>
      </c>
      <c r="D1110" s="12">
        <v>123.87</v>
      </c>
      <c r="E1110" s="12">
        <v>126.35</v>
      </c>
      <c r="F1110" s="12">
        <v>182166624</v>
      </c>
      <c r="G1110" s="12">
        <v>2219291825</v>
      </c>
      <c r="H1110" s="7">
        <f t="shared" si="8"/>
        <v>-6.0594795539033498E-2</v>
      </c>
    </row>
    <row r="1111" spans="1:8" x14ac:dyDescent="0.75">
      <c r="A1111" s="2">
        <v>43479</v>
      </c>
      <c r="B1111" s="12">
        <v>126.48</v>
      </c>
      <c r="C1111" s="12">
        <v>136.96</v>
      </c>
      <c r="D1111" s="12">
        <v>124.89</v>
      </c>
      <c r="E1111" s="12">
        <v>133.97999999999999</v>
      </c>
      <c r="F1111" s="12">
        <v>214446102</v>
      </c>
      <c r="G1111" s="12">
        <v>2353563604</v>
      </c>
      <c r="H1111" s="7">
        <f t="shared" si="8"/>
        <v>5.9297912713472373E-2</v>
      </c>
    </row>
    <row r="1112" spans="1:8" x14ac:dyDescent="0.75">
      <c r="A1112" s="2">
        <v>43480</v>
      </c>
      <c r="B1112" s="12">
        <v>133.97</v>
      </c>
      <c r="C1112" s="12">
        <v>134.68</v>
      </c>
      <c r="D1112" s="12">
        <v>127</v>
      </c>
      <c r="E1112" s="12">
        <v>128.47999999999999</v>
      </c>
      <c r="F1112" s="12">
        <v>182316505</v>
      </c>
      <c r="G1112" s="12">
        <v>2257176864</v>
      </c>
      <c r="H1112" s="7">
        <f t="shared" si="8"/>
        <v>-4.0979323729193169E-2</v>
      </c>
    </row>
    <row r="1113" spans="1:8" x14ac:dyDescent="0.75">
      <c r="A1113" s="2">
        <v>43481</v>
      </c>
      <c r="B1113" s="12">
        <v>128.69</v>
      </c>
      <c r="C1113" s="12">
        <v>131.18</v>
      </c>
      <c r="D1113" s="12">
        <v>128.18</v>
      </c>
      <c r="E1113" s="12">
        <v>129.16999999999999</v>
      </c>
      <c r="F1113" s="12">
        <v>161105128</v>
      </c>
      <c r="G1113" s="12">
        <v>2269508449</v>
      </c>
      <c r="H1113" s="7">
        <f t="shared" si="8"/>
        <v>3.7298935426217251E-3</v>
      </c>
    </row>
    <row r="1114" spans="1:8" x14ac:dyDescent="0.75">
      <c r="A1114" s="2">
        <v>43482</v>
      </c>
      <c r="B1114" s="12">
        <v>129.19999999999999</v>
      </c>
      <c r="C1114" s="12">
        <v>131.88999999999999</v>
      </c>
      <c r="D1114" s="12">
        <v>127.16</v>
      </c>
      <c r="E1114" s="12">
        <v>131.05000000000001</v>
      </c>
      <c r="F1114" s="12">
        <v>178365450</v>
      </c>
      <c r="G1114" s="12">
        <v>2302882084</v>
      </c>
      <c r="H1114" s="7">
        <f t="shared" si="8"/>
        <v>1.4318885448916586E-2</v>
      </c>
    </row>
    <row r="1115" spans="1:8" x14ac:dyDescent="0.75">
      <c r="A1115" s="2">
        <v>43483</v>
      </c>
      <c r="B1115" s="12">
        <v>131.09</v>
      </c>
      <c r="C1115" s="12">
        <v>131.09</v>
      </c>
      <c r="D1115" s="12">
        <v>126.93</v>
      </c>
      <c r="E1115" s="12">
        <v>128.46</v>
      </c>
      <c r="F1115" s="12">
        <v>208629422</v>
      </c>
      <c r="G1115" s="12">
        <v>2257476672</v>
      </c>
      <c r="H1115" s="7">
        <f t="shared" si="8"/>
        <v>-2.0062552444885157E-2</v>
      </c>
    </row>
    <row r="1116" spans="1:8" x14ac:dyDescent="0.75">
      <c r="A1116" s="2">
        <v>43484</v>
      </c>
      <c r="B1116" s="12">
        <v>128.55000000000001</v>
      </c>
      <c r="C1116" s="12">
        <v>131.69</v>
      </c>
      <c r="D1116" s="12">
        <v>127.6</v>
      </c>
      <c r="E1116" s="12">
        <v>130.19999999999999</v>
      </c>
      <c r="F1116" s="12">
        <v>198967556</v>
      </c>
      <c r="G1116" s="12">
        <v>2288428149</v>
      </c>
      <c r="H1116" s="7">
        <f t="shared" si="8"/>
        <v>1.283547257876295E-2</v>
      </c>
    </row>
    <row r="1117" spans="1:8" x14ac:dyDescent="0.75">
      <c r="A1117" s="2">
        <v>43485</v>
      </c>
      <c r="B1117" s="12">
        <v>130.13999999999999</v>
      </c>
      <c r="C1117" s="12">
        <v>131</v>
      </c>
      <c r="D1117" s="12">
        <v>122.72</v>
      </c>
      <c r="E1117" s="12">
        <v>123.89</v>
      </c>
      <c r="F1117" s="12">
        <v>269797874</v>
      </c>
      <c r="G1117" s="12">
        <v>2177598900</v>
      </c>
      <c r="H1117" s="7">
        <f t="shared" si="8"/>
        <v>-4.8025203626863272E-2</v>
      </c>
    </row>
    <row r="1118" spans="1:8" x14ac:dyDescent="0.75">
      <c r="A1118" s="2">
        <v>43486</v>
      </c>
      <c r="B1118" s="12">
        <v>123.92</v>
      </c>
      <c r="C1118" s="12">
        <v>124.35</v>
      </c>
      <c r="D1118" s="12">
        <v>121.86</v>
      </c>
      <c r="E1118" s="12">
        <v>122.83</v>
      </c>
      <c r="F1118" s="12">
        <v>187814581</v>
      </c>
      <c r="G1118" s="12">
        <v>2159253905</v>
      </c>
      <c r="H1118" s="7">
        <f t="shared" si="8"/>
        <v>-8.795997417688859E-3</v>
      </c>
    </row>
    <row r="1119" spans="1:8" x14ac:dyDescent="0.75">
      <c r="A1119" s="2">
        <v>43487</v>
      </c>
      <c r="B1119" s="12">
        <v>122.71</v>
      </c>
      <c r="C1119" s="12">
        <v>131.5</v>
      </c>
      <c r="D1119" s="12">
        <v>118.81</v>
      </c>
      <c r="E1119" s="12">
        <v>128.44</v>
      </c>
      <c r="F1119" s="12">
        <v>264996480</v>
      </c>
      <c r="G1119" s="12">
        <v>2258084781</v>
      </c>
      <c r="H1119" s="7">
        <f t="shared" si="8"/>
        <v>4.6695460842637149E-2</v>
      </c>
    </row>
    <row r="1120" spans="1:8" x14ac:dyDescent="0.75">
      <c r="A1120" s="2">
        <v>43488</v>
      </c>
      <c r="B1120" s="12">
        <v>128.44</v>
      </c>
      <c r="C1120" s="12">
        <v>134.69999999999999</v>
      </c>
      <c r="D1120" s="12">
        <v>127.83</v>
      </c>
      <c r="E1120" s="12">
        <v>132.32</v>
      </c>
      <c r="F1120" s="12">
        <v>293056048</v>
      </c>
      <c r="G1120" s="12">
        <v>2326546174</v>
      </c>
      <c r="H1120" s="7">
        <f t="shared" si="8"/>
        <v>3.0208657739022076E-2</v>
      </c>
    </row>
    <row r="1121" spans="1:8" x14ac:dyDescent="0.75">
      <c r="A1121" s="2">
        <v>43489</v>
      </c>
      <c r="B1121" s="12">
        <v>132.21</v>
      </c>
      <c r="C1121" s="12">
        <v>132.29</v>
      </c>
      <c r="D1121" s="12">
        <v>127.47</v>
      </c>
      <c r="E1121" s="12">
        <v>129.4</v>
      </c>
      <c r="F1121" s="12">
        <v>264182477</v>
      </c>
      <c r="G1121" s="12">
        <v>2275366585</v>
      </c>
      <c r="H1121" s="7">
        <f t="shared" si="8"/>
        <v>-2.1254065501853128E-2</v>
      </c>
    </row>
    <row r="1122" spans="1:8" x14ac:dyDescent="0.75">
      <c r="A1122" s="2">
        <v>43490</v>
      </c>
      <c r="B1122" s="12">
        <v>129.52000000000001</v>
      </c>
      <c r="C1122" s="12">
        <v>129.84</v>
      </c>
      <c r="D1122" s="12">
        <v>126.37</v>
      </c>
      <c r="E1122" s="12">
        <v>128.37</v>
      </c>
      <c r="F1122" s="12">
        <v>205641444</v>
      </c>
      <c r="G1122" s="12">
        <v>2257551746</v>
      </c>
      <c r="H1122" s="7">
        <f t="shared" si="8"/>
        <v>-8.8789376158122726E-3</v>
      </c>
    </row>
    <row r="1123" spans="1:8" x14ac:dyDescent="0.75">
      <c r="A1123" s="2">
        <v>43491</v>
      </c>
      <c r="B1123" s="12">
        <v>128.44</v>
      </c>
      <c r="C1123" s="12">
        <v>129.66</v>
      </c>
      <c r="D1123" s="12">
        <v>126.97</v>
      </c>
      <c r="E1123" s="12">
        <v>127.14</v>
      </c>
      <c r="F1123" s="12">
        <v>178570796</v>
      </c>
      <c r="G1123" s="12">
        <v>2236142032</v>
      </c>
      <c r="H1123" s="7">
        <f t="shared" si="8"/>
        <v>-1.012145748987852E-2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1:K1270"/>
  <sheetViews>
    <sheetView workbookViewId="0"/>
  </sheetViews>
  <sheetFormatPr defaultColWidth="9.1796875" defaultRowHeight="14.75" x14ac:dyDescent="0.75"/>
  <cols>
    <col min="1" max="1" width="10.6328125" style="5" customWidth="1"/>
    <col min="2" max="7" width="20.6328125" style="12" customWidth="1"/>
    <col min="8" max="8" width="10.6328125" style="8" customWidth="1"/>
    <col min="9" max="9" width="10.453125" bestFit="1" customWidth="1"/>
    <col min="11" max="11" width="11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42223</v>
      </c>
      <c r="B2" s="12">
        <v>2.83</v>
      </c>
      <c r="C2" s="12">
        <v>3.54</v>
      </c>
      <c r="D2" s="12">
        <v>2.52</v>
      </c>
      <c r="E2" s="12">
        <v>2.77</v>
      </c>
      <c r="F2" s="12">
        <v>164329</v>
      </c>
      <c r="G2" s="12">
        <v>166610555</v>
      </c>
      <c r="H2" s="7">
        <f>(E2-B2)/B2</f>
        <v>-2.1201413427561856E-2</v>
      </c>
    </row>
    <row r="3" spans="1:8" x14ac:dyDescent="0.75">
      <c r="A3" s="2">
        <v>42224</v>
      </c>
      <c r="B3" s="12">
        <v>2.79</v>
      </c>
      <c r="C3" s="12">
        <v>2.8</v>
      </c>
      <c r="D3" s="12">
        <v>0.71472500000000005</v>
      </c>
      <c r="E3" s="12">
        <v>0.75332500000000002</v>
      </c>
      <c r="F3" s="12">
        <v>674188</v>
      </c>
      <c r="G3" s="12">
        <v>45486894</v>
      </c>
      <c r="H3" s="7">
        <f t="shared" ref="H3:H66" si="0">(E3-B3)/B3</f>
        <v>-0.72999103942652321</v>
      </c>
    </row>
    <row r="4" spans="1:8" x14ac:dyDescent="0.75">
      <c r="A4" s="2">
        <v>42225</v>
      </c>
      <c r="B4" s="12">
        <v>0.70613599999999999</v>
      </c>
      <c r="C4" s="12">
        <v>0.87980999999999998</v>
      </c>
      <c r="D4" s="12">
        <v>0.62919099999999994</v>
      </c>
      <c r="E4" s="12">
        <v>0.70189699999999999</v>
      </c>
      <c r="F4" s="12">
        <v>532170</v>
      </c>
      <c r="G4" s="12">
        <v>42399573</v>
      </c>
      <c r="H4" s="7">
        <f t="shared" si="0"/>
        <v>-6.0030928886220117E-3</v>
      </c>
    </row>
    <row r="5" spans="1:8" x14ac:dyDescent="0.75">
      <c r="A5" s="2">
        <v>42226</v>
      </c>
      <c r="B5" s="12">
        <v>0.71398899999999998</v>
      </c>
      <c r="C5" s="12">
        <v>0.729854</v>
      </c>
      <c r="D5" s="12">
        <v>0.63654599999999995</v>
      </c>
      <c r="E5" s="12">
        <v>0.70844799999999997</v>
      </c>
      <c r="F5" s="12">
        <v>405283</v>
      </c>
      <c r="G5" s="12">
        <v>42818364</v>
      </c>
      <c r="H5" s="7">
        <f t="shared" si="0"/>
        <v>-7.7606237631112221E-3</v>
      </c>
    </row>
    <row r="6" spans="1:8" x14ac:dyDescent="0.75">
      <c r="A6" s="2">
        <v>42227</v>
      </c>
      <c r="B6" s="12">
        <v>0.70808700000000002</v>
      </c>
      <c r="C6" s="12">
        <v>1.1299999999999999</v>
      </c>
      <c r="D6" s="12">
        <v>0.66323500000000002</v>
      </c>
      <c r="E6" s="12">
        <v>1.07</v>
      </c>
      <c r="F6" s="12">
        <v>1463100</v>
      </c>
      <c r="G6" s="12">
        <v>64569288</v>
      </c>
      <c r="H6" s="7">
        <f t="shared" si="0"/>
        <v>0.51111374732200987</v>
      </c>
    </row>
    <row r="7" spans="1:8" x14ac:dyDescent="0.75">
      <c r="A7" s="2">
        <v>42228</v>
      </c>
      <c r="B7" s="12">
        <v>1.06</v>
      </c>
      <c r="C7" s="12">
        <v>1.29</v>
      </c>
      <c r="D7" s="12">
        <v>0.88360799999999995</v>
      </c>
      <c r="E7" s="12">
        <v>1.22</v>
      </c>
      <c r="F7" s="12">
        <v>2150620</v>
      </c>
      <c r="G7" s="12">
        <v>73645011</v>
      </c>
      <c r="H7" s="7">
        <f t="shared" si="0"/>
        <v>0.15094339622641501</v>
      </c>
    </row>
    <row r="8" spans="1:8" x14ac:dyDescent="0.75">
      <c r="A8" s="2">
        <v>42229</v>
      </c>
      <c r="B8" s="12">
        <v>1.22</v>
      </c>
      <c r="C8" s="12">
        <v>1.97</v>
      </c>
      <c r="D8" s="12">
        <v>1.17</v>
      </c>
      <c r="E8" s="12">
        <v>1.83</v>
      </c>
      <c r="F8" s="12">
        <v>4068680</v>
      </c>
      <c r="G8" s="12">
        <v>110607192</v>
      </c>
      <c r="H8" s="7">
        <f t="shared" si="0"/>
        <v>0.50000000000000011</v>
      </c>
    </row>
    <row r="9" spans="1:8" x14ac:dyDescent="0.75">
      <c r="A9" s="2">
        <v>42230</v>
      </c>
      <c r="B9" s="12">
        <v>1.81</v>
      </c>
      <c r="C9" s="12">
        <v>2.2599999999999998</v>
      </c>
      <c r="D9" s="12">
        <v>1.75</v>
      </c>
      <c r="E9" s="12">
        <v>1.83</v>
      </c>
      <c r="F9" s="12">
        <v>4637030</v>
      </c>
      <c r="G9" s="12">
        <v>110672322</v>
      </c>
      <c r="H9" s="7">
        <f t="shared" si="0"/>
        <v>1.1049723756906087E-2</v>
      </c>
    </row>
    <row r="10" spans="1:8" x14ac:dyDescent="0.75">
      <c r="A10" s="2">
        <v>42231</v>
      </c>
      <c r="B10" s="12">
        <v>1.8</v>
      </c>
      <c r="C10" s="12">
        <v>1.88</v>
      </c>
      <c r="D10" s="12">
        <v>1.57</v>
      </c>
      <c r="E10" s="12">
        <v>1.69</v>
      </c>
      <c r="F10" s="12">
        <v>2554360</v>
      </c>
      <c r="G10" s="12">
        <v>102303608</v>
      </c>
      <c r="H10" s="7">
        <f t="shared" si="0"/>
        <v>-6.1111111111111165E-2</v>
      </c>
    </row>
    <row r="11" spans="1:8" x14ac:dyDescent="0.75">
      <c r="A11" s="2">
        <v>42232</v>
      </c>
      <c r="B11" s="12">
        <v>1.68</v>
      </c>
      <c r="C11" s="12">
        <v>1.7</v>
      </c>
      <c r="D11" s="12">
        <v>1.0900000000000001</v>
      </c>
      <c r="E11" s="12">
        <v>1.57</v>
      </c>
      <c r="F11" s="12">
        <v>3550790</v>
      </c>
      <c r="G11" s="12">
        <v>94901005</v>
      </c>
      <c r="H11" s="7">
        <f t="shared" si="0"/>
        <v>-6.547619047619041E-2</v>
      </c>
    </row>
    <row r="12" spans="1:8" x14ac:dyDescent="0.75">
      <c r="A12" s="2">
        <v>42233</v>
      </c>
      <c r="B12" s="12">
        <v>1.58</v>
      </c>
      <c r="C12" s="12">
        <v>1.58</v>
      </c>
      <c r="D12" s="12">
        <v>1.19</v>
      </c>
      <c r="E12" s="12">
        <v>1.2</v>
      </c>
      <c r="F12" s="12">
        <v>1942830</v>
      </c>
      <c r="G12" s="12">
        <v>87295367</v>
      </c>
      <c r="H12" s="7">
        <f t="shared" si="0"/>
        <v>-0.24050632911392411</v>
      </c>
    </row>
    <row r="13" spans="1:8" x14ac:dyDescent="0.75">
      <c r="A13" s="2">
        <v>42234</v>
      </c>
      <c r="B13" s="12">
        <v>1.22</v>
      </c>
      <c r="C13" s="12">
        <v>1.33</v>
      </c>
      <c r="D13" s="12">
        <v>1.0900000000000001</v>
      </c>
      <c r="E13" s="12">
        <v>1.0900000000000001</v>
      </c>
      <c r="F13" s="12">
        <v>1485680</v>
      </c>
      <c r="G13" s="12">
        <v>78868413</v>
      </c>
      <c r="H13" s="7">
        <f t="shared" si="0"/>
        <v>-0.10655737704918024</v>
      </c>
    </row>
    <row r="14" spans="1:8" x14ac:dyDescent="0.75">
      <c r="A14" s="2">
        <v>42235</v>
      </c>
      <c r="B14" s="12">
        <v>1.17</v>
      </c>
      <c r="C14" s="12">
        <v>1.32</v>
      </c>
      <c r="D14" s="12">
        <v>1.17</v>
      </c>
      <c r="E14" s="12">
        <v>1.26</v>
      </c>
      <c r="F14" s="12">
        <v>1486240</v>
      </c>
      <c r="G14" s="12">
        <v>91366391</v>
      </c>
      <c r="H14" s="7">
        <f t="shared" si="0"/>
        <v>7.6923076923076997E-2</v>
      </c>
    </row>
    <row r="15" spans="1:8" x14ac:dyDescent="0.75">
      <c r="A15" s="2">
        <v>42236</v>
      </c>
      <c r="B15" s="12">
        <v>1.25</v>
      </c>
      <c r="C15" s="12">
        <v>1.53</v>
      </c>
      <c r="D15" s="12">
        <v>1.25</v>
      </c>
      <c r="E15" s="12">
        <v>1.46</v>
      </c>
      <c r="F15" s="12">
        <v>2843760</v>
      </c>
      <c r="G15" s="12">
        <v>106351420</v>
      </c>
      <c r="H15" s="7">
        <f t="shared" si="0"/>
        <v>0.16799999999999998</v>
      </c>
    </row>
    <row r="16" spans="1:8" x14ac:dyDescent="0.75">
      <c r="A16" s="2">
        <v>42237</v>
      </c>
      <c r="B16" s="12">
        <v>1.48</v>
      </c>
      <c r="C16" s="12">
        <v>1.56</v>
      </c>
      <c r="D16" s="12">
        <v>1.35</v>
      </c>
      <c r="E16" s="12">
        <v>1.4</v>
      </c>
      <c r="F16" s="12">
        <v>2020970</v>
      </c>
      <c r="G16" s="12">
        <v>101331856</v>
      </c>
      <c r="H16" s="7">
        <f t="shared" si="0"/>
        <v>-5.4054054054054106E-2</v>
      </c>
    </row>
    <row r="17" spans="1:8" x14ac:dyDescent="0.75">
      <c r="A17" s="2">
        <v>42238</v>
      </c>
      <c r="B17" s="12">
        <v>1.4</v>
      </c>
      <c r="C17" s="12">
        <v>1.48</v>
      </c>
      <c r="D17" s="12">
        <v>1.35</v>
      </c>
      <c r="E17" s="12">
        <v>1.38</v>
      </c>
      <c r="F17" s="12">
        <v>948310</v>
      </c>
      <c r="G17" s="12">
        <v>100201826</v>
      </c>
      <c r="H17" s="7">
        <f t="shared" si="0"/>
        <v>-1.4285714285714299E-2</v>
      </c>
    </row>
    <row r="18" spans="1:8" x14ac:dyDescent="0.75">
      <c r="A18" s="2">
        <v>42239</v>
      </c>
      <c r="B18" s="12">
        <v>1.38</v>
      </c>
      <c r="C18" s="12">
        <v>1.41</v>
      </c>
      <c r="D18" s="12">
        <v>1.3</v>
      </c>
      <c r="E18" s="12">
        <v>1.35</v>
      </c>
      <c r="F18" s="12">
        <v>1589300</v>
      </c>
      <c r="G18" s="12">
        <v>98300351</v>
      </c>
      <c r="H18" s="7">
        <f t="shared" si="0"/>
        <v>-2.1739130434782469E-2</v>
      </c>
    </row>
    <row r="19" spans="1:8" x14ac:dyDescent="0.75">
      <c r="A19" s="2">
        <v>42240</v>
      </c>
      <c r="B19" s="12">
        <v>1.35</v>
      </c>
      <c r="C19" s="12">
        <v>1.36</v>
      </c>
      <c r="D19" s="12">
        <v>1.23</v>
      </c>
      <c r="E19" s="12">
        <v>1.23</v>
      </c>
      <c r="F19" s="12">
        <v>924920</v>
      </c>
      <c r="G19" s="12">
        <v>89515257</v>
      </c>
      <c r="H19" s="7">
        <f t="shared" si="0"/>
        <v>-8.8888888888888962E-2</v>
      </c>
    </row>
    <row r="20" spans="1:8" x14ac:dyDescent="0.75">
      <c r="A20" s="2">
        <v>42241</v>
      </c>
      <c r="B20" s="12">
        <v>1.23</v>
      </c>
      <c r="C20" s="12">
        <v>1.24</v>
      </c>
      <c r="D20" s="12">
        <v>1.1299999999999999</v>
      </c>
      <c r="E20" s="12">
        <v>1.1399999999999999</v>
      </c>
      <c r="F20" s="12">
        <v>1307180</v>
      </c>
      <c r="G20" s="12">
        <v>82922633</v>
      </c>
      <c r="H20" s="7">
        <f t="shared" si="0"/>
        <v>-7.3170731707317138E-2</v>
      </c>
    </row>
    <row r="21" spans="1:8" x14ac:dyDescent="0.75">
      <c r="A21" s="2">
        <v>42242</v>
      </c>
      <c r="B21" s="12">
        <v>1.1299999999999999</v>
      </c>
      <c r="C21" s="12">
        <v>1.2</v>
      </c>
      <c r="D21" s="12">
        <v>1.06</v>
      </c>
      <c r="E21" s="12">
        <v>1.1599999999999999</v>
      </c>
      <c r="F21" s="12">
        <v>1056750</v>
      </c>
      <c r="G21" s="12">
        <v>84390924</v>
      </c>
      <c r="H21" s="7">
        <f t="shared" si="0"/>
        <v>2.6548672566371709E-2</v>
      </c>
    </row>
    <row r="22" spans="1:8" x14ac:dyDescent="0.75">
      <c r="A22" s="2">
        <v>42243</v>
      </c>
      <c r="B22" s="12">
        <v>1.17</v>
      </c>
      <c r="C22" s="12">
        <v>1.19</v>
      </c>
      <c r="D22" s="12">
        <v>1.1399999999999999</v>
      </c>
      <c r="E22" s="12">
        <v>1.1499999999999999</v>
      </c>
      <c r="F22" s="12">
        <v>686662</v>
      </c>
      <c r="G22" s="12">
        <v>83524585</v>
      </c>
      <c r="H22" s="7">
        <f t="shared" si="0"/>
        <v>-1.709401709401711E-2</v>
      </c>
    </row>
    <row r="23" spans="1:8" x14ac:dyDescent="0.75">
      <c r="A23" s="2">
        <v>42244</v>
      </c>
      <c r="B23" s="12">
        <v>1.1499999999999999</v>
      </c>
      <c r="C23" s="12">
        <v>1.21</v>
      </c>
      <c r="D23" s="12">
        <v>1.1200000000000001</v>
      </c>
      <c r="E23" s="12">
        <v>1.19</v>
      </c>
      <c r="F23" s="12">
        <v>721872</v>
      </c>
      <c r="G23" s="12">
        <v>86731077</v>
      </c>
      <c r="H23" s="7">
        <f t="shared" si="0"/>
        <v>3.4782608695652209E-2</v>
      </c>
    </row>
    <row r="24" spans="1:8" x14ac:dyDescent="0.75">
      <c r="A24" s="2">
        <v>42245</v>
      </c>
      <c r="B24" s="12">
        <v>1.19</v>
      </c>
      <c r="C24" s="12">
        <v>1.21</v>
      </c>
      <c r="D24" s="12">
        <v>1.1499999999999999</v>
      </c>
      <c r="E24" s="12">
        <v>1.18</v>
      </c>
      <c r="F24" s="12">
        <v>375377</v>
      </c>
      <c r="G24" s="12">
        <v>86113895</v>
      </c>
      <c r="H24" s="7">
        <f t="shared" si="0"/>
        <v>-8.4033613445378234E-3</v>
      </c>
    </row>
    <row r="25" spans="1:8" x14ac:dyDescent="0.75">
      <c r="A25" s="2">
        <v>42246</v>
      </c>
      <c r="B25" s="12">
        <v>1.18</v>
      </c>
      <c r="C25" s="12">
        <v>1.37</v>
      </c>
      <c r="D25" s="12">
        <v>1.17</v>
      </c>
      <c r="E25" s="12">
        <v>1.32</v>
      </c>
      <c r="F25" s="12">
        <v>1337650</v>
      </c>
      <c r="G25" s="12">
        <v>96097349</v>
      </c>
      <c r="H25" s="7">
        <f t="shared" si="0"/>
        <v>0.11864406779661028</v>
      </c>
    </row>
    <row r="26" spans="1:8" x14ac:dyDescent="0.75">
      <c r="A26" s="2">
        <v>42247</v>
      </c>
      <c r="B26" s="12">
        <v>1.32</v>
      </c>
      <c r="C26" s="12">
        <v>1.4</v>
      </c>
      <c r="D26" s="12">
        <v>1.2</v>
      </c>
      <c r="E26" s="12">
        <v>1.36</v>
      </c>
      <c r="F26" s="12">
        <v>1447180</v>
      </c>
      <c r="G26" s="12">
        <v>98963975</v>
      </c>
      <c r="H26" s="7">
        <f t="shared" si="0"/>
        <v>3.0303030303030328E-2</v>
      </c>
    </row>
    <row r="27" spans="1:8" x14ac:dyDescent="0.75">
      <c r="A27" s="2">
        <v>42248</v>
      </c>
      <c r="B27" s="12">
        <v>1.35</v>
      </c>
      <c r="C27" s="12">
        <v>1.39</v>
      </c>
      <c r="D27" s="12">
        <v>1.34</v>
      </c>
      <c r="E27" s="12">
        <v>1.35</v>
      </c>
      <c r="F27" s="12">
        <v>778862</v>
      </c>
      <c r="G27" s="12">
        <v>98507500</v>
      </c>
      <c r="H27" s="7">
        <f t="shared" si="0"/>
        <v>0</v>
      </c>
    </row>
    <row r="28" spans="1:8" x14ac:dyDescent="0.75">
      <c r="A28" s="2">
        <v>42249</v>
      </c>
      <c r="B28" s="12">
        <v>1.35</v>
      </c>
      <c r="C28" s="12">
        <v>1.35</v>
      </c>
      <c r="D28" s="12">
        <v>1.26</v>
      </c>
      <c r="E28" s="12">
        <v>1.29</v>
      </c>
      <c r="F28" s="12">
        <v>883769</v>
      </c>
      <c r="G28" s="12">
        <v>94389544</v>
      </c>
      <c r="H28" s="7">
        <f t="shared" si="0"/>
        <v>-4.4444444444444481E-2</v>
      </c>
    </row>
    <row r="29" spans="1:8" x14ac:dyDescent="0.75">
      <c r="A29" s="2">
        <v>42250</v>
      </c>
      <c r="B29" s="12">
        <v>1.3</v>
      </c>
      <c r="C29" s="12">
        <v>1.31</v>
      </c>
      <c r="D29" s="12">
        <v>1.21</v>
      </c>
      <c r="E29" s="12">
        <v>1.26</v>
      </c>
      <c r="F29" s="12">
        <v>702991</v>
      </c>
      <c r="G29" s="12">
        <v>92234142</v>
      </c>
      <c r="H29" s="7">
        <f t="shared" si="0"/>
        <v>-3.0769230769230795E-2</v>
      </c>
    </row>
    <row r="30" spans="1:8" x14ac:dyDescent="0.75">
      <c r="A30" s="2">
        <v>42251</v>
      </c>
      <c r="B30" s="12">
        <v>1.26</v>
      </c>
      <c r="C30" s="12">
        <v>1.3</v>
      </c>
      <c r="D30" s="12">
        <v>1.24</v>
      </c>
      <c r="E30" s="12">
        <v>1.27</v>
      </c>
      <c r="F30" s="12">
        <v>474391</v>
      </c>
      <c r="G30" s="12">
        <v>92953701</v>
      </c>
      <c r="H30" s="7">
        <f t="shared" si="0"/>
        <v>7.936507936507943E-3</v>
      </c>
    </row>
    <row r="31" spans="1:8" x14ac:dyDescent="0.75">
      <c r="A31" s="2">
        <v>42252</v>
      </c>
      <c r="B31" s="12">
        <v>1.28</v>
      </c>
      <c r="C31" s="12">
        <v>1.34</v>
      </c>
      <c r="D31" s="12">
        <v>1.27</v>
      </c>
      <c r="E31" s="12">
        <v>1.34</v>
      </c>
      <c r="F31" s="12">
        <v>448453</v>
      </c>
      <c r="G31" s="12">
        <v>97683883</v>
      </c>
      <c r="H31" s="7">
        <f t="shared" si="0"/>
        <v>4.6875000000000042E-2</v>
      </c>
    </row>
    <row r="32" spans="1:8" x14ac:dyDescent="0.75">
      <c r="A32" s="2">
        <v>42253</v>
      </c>
      <c r="B32" s="12">
        <v>1.34</v>
      </c>
      <c r="C32" s="12">
        <v>1.37</v>
      </c>
      <c r="D32" s="12">
        <v>1.29</v>
      </c>
      <c r="E32" s="12">
        <v>1.3</v>
      </c>
      <c r="F32" s="12">
        <v>491968</v>
      </c>
      <c r="G32" s="12">
        <v>94580164</v>
      </c>
      <c r="H32" s="7">
        <f t="shared" si="0"/>
        <v>-2.985074626865674E-2</v>
      </c>
    </row>
    <row r="33" spans="1:8" x14ac:dyDescent="0.75">
      <c r="A33" s="2">
        <v>42254</v>
      </c>
      <c r="B33" s="12">
        <v>1.3</v>
      </c>
      <c r="C33" s="12">
        <v>1.31</v>
      </c>
      <c r="D33" s="12">
        <v>1.24</v>
      </c>
      <c r="E33" s="12">
        <v>1.25</v>
      </c>
      <c r="F33" s="12">
        <v>489014</v>
      </c>
      <c r="G33" s="12">
        <v>91020735</v>
      </c>
      <c r="H33" s="7">
        <f t="shared" si="0"/>
        <v>-3.8461538461538491E-2</v>
      </c>
    </row>
    <row r="34" spans="1:8" x14ac:dyDescent="0.75">
      <c r="A34" s="2">
        <v>42255</v>
      </c>
      <c r="B34" s="12">
        <v>1.25</v>
      </c>
      <c r="C34" s="12">
        <v>1.28</v>
      </c>
      <c r="D34" s="12">
        <v>1.23</v>
      </c>
      <c r="E34" s="12">
        <v>1.24</v>
      </c>
      <c r="F34" s="12">
        <v>427892</v>
      </c>
      <c r="G34" s="12">
        <v>90743242</v>
      </c>
      <c r="H34" s="7">
        <f t="shared" si="0"/>
        <v>-8.0000000000000071E-3</v>
      </c>
    </row>
    <row r="35" spans="1:8" x14ac:dyDescent="0.75">
      <c r="A35" s="2">
        <v>42256</v>
      </c>
      <c r="B35" s="12">
        <v>1.24</v>
      </c>
      <c r="C35" s="12">
        <v>1.26</v>
      </c>
      <c r="D35" s="12">
        <v>1.2</v>
      </c>
      <c r="E35" s="12">
        <v>1.21</v>
      </c>
      <c r="F35" s="12">
        <v>366748</v>
      </c>
      <c r="G35" s="12">
        <v>88150125</v>
      </c>
      <c r="H35" s="7">
        <f t="shared" si="0"/>
        <v>-2.4193548387096794E-2</v>
      </c>
    </row>
    <row r="36" spans="1:8" x14ac:dyDescent="0.75">
      <c r="A36" s="2">
        <v>42257</v>
      </c>
      <c r="B36" s="12">
        <v>1.21</v>
      </c>
      <c r="C36" s="12">
        <v>1.22</v>
      </c>
      <c r="D36" s="12">
        <v>1.1399999999999999</v>
      </c>
      <c r="E36" s="12">
        <v>1.17</v>
      </c>
      <c r="F36" s="12">
        <v>662782</v>
      </c>
      <c r="G36" s="12">
        <v>85202732</v>
      </c>
      <c r="H36" s="7">
        <f t="shared" si="0"/>
        <v>-3.305785123966945E-2</v>
      </c>
    </row>
    <row r="37" spans="1:8" x14ac:dyDescent="0.75">
      <c r="A37" s="2">
        <v>42258</v>
      </c>
      <c r="B37" s="12">
        <v>1.1599999999999999</v>
      </c>
      <c r="C37" s="12">
        <v>1.17</v>
      </c>
      <c r="D37" s="12">
        <v>0.94067500000000004</v>
      </c>
      <c r="E37" s="12">
        <v>0.98297800000000002</v>
      </c>
      <c r="F37" s="12">
        <v>1942600</v>
      </c>
      <c r="G37" s="12">
        <v>71868265</v>
      </c>
      <c r="H37" s="7">
        <f t="shared" si="0"/>
        <v>-0.15260517241379304</v>
      </c>
    </row>
    <row r="38" spans="1:8" x14ac:dyDescent="0.75">
      <c r="A38" s="2">
        <v>42259</v>
      </c>
      <c r="B38" s="12">
        <v>0.98722799999999999</v>
      </c>
      <c r="C38" s="12">
        <v>1.1100000000000001</v>
      </c>
      <c r="D38" s="12">
        <v>0.96977999999999998</v>
      </c>
      <c r="E38" s="12">
        <v>1.04</v>
      </c>
      <c r="F38" s="12">
        <v>772430</v>
      </c>
      <c r="G38" s="12">
        <v>75971273</v>
      </c>
      <c r="H38" s="7">
        <f t="shared" si="0"/>
        <v>5.3454723731498746E-2</v>
      </c>
    </row>
    <row r="39" spans="1:8" x14ac:dyDescent="0.75">
      <c r="A39" s="2">
        <v>42260</v>
      </c>
      <c r="B39" s="12">
        <v>1.04</v>
      </c>
      <c r="C39" s="12">
        <v>1.04</v>
      </c>
      <c r="D39" s="12">
        <v>0.90283199999999997</v>
      </c>
      <c r="E39" s="12">
        <v>0.93600300000000003</v>
      </c>
      <c r="F39" s="12">
        <v>644138</v>
      </c>
      <c r="G39" s="12">
        <v>68480587</v>
      </c>
      <c r="H39" s="7">
        <f t="shared" si="0"/>
        <v>-9.9997115384615393E-2</v>
      </c>
    </row>
    <row r="40" spans="1:8" x14ac:dyDescent="0.75">
      <c r="A40" s="2">
        <v>42261</v>
      </c>
      <c r="B40" s="12">
        <v>0.94056600000000001</v>
      </c>
      <c r="C40" s="12">
        <v>0.94938699999999998</v>
      </c>
      <c r="D40" s="12">
        <v>0.87175999999999998</v>
      </c>
      <c r="E40" s="12">
        <v>0.87562200000000001</v>
      </c>
      <c r="F40" s="12">
        <v>741085</v>
      </c>
      <c r="G40" s="12">
        <v>64084135</v>
      </c>
      <c r="H40" s="7">
        <f t="shared" si="0"/>
        <v>-6.9047786120272264E-2</v>
      </c>
    </row>
    <row r="41" spans="1:8" x14ac:dyDescent="0.75">
      <c r="A41" s="2">
        <v>42262</v>
      </c>
      <c r="B41" s="12">
        <v>0.87518899999999999</v>
      </c>
      <c r="C41" s="12">
        <v>1.05</v>
      </c>
      <c r="D41" s="12">
        <v>0.87518899999999999</v>
      </c>
      <c r="E41" s="12">
        <v>0.94440999999999997</v>
      </c>
      <c r="F41" s="12">
        <v>703390</v>
      </c>
      <c r="G41" s="12">
        <v>69141409</v>
      </c>
      <c r="H41" s="7">
        <f t="shared" si="0"/>
        <v>7.9092630277574308E-2</v>
      </c>
    </row>
    <row r="42" spans="1:8" x14ac:dyDescent="0.75">
      <c r="A42" s="2">
        <v>42263</v>
      </c>
      <c r="B42" s="12">
        <v>0.94197699999999995</v>
      </c>
      <c r="C42" s="12">
        <v>0.95269800000000004</v>
      </c>
      <c r="D42" s="12">
        <v>0.90163899999999997</v>
      </c>
      <c r="E42" s="12">
        <v>0.90717499999999995</v>
      </c>
      <c r="F42" s="12">
        <v>615593</v>
      </c>
      <c r="G42" s="12">
        <v>66437873</v>
      </c>
      <c r="H42" s="7">
        <f t="shared" si="0"/>
        <v>-3.6945700372726722E-2</v>
      </c>
    </row>
    <row r="43" spans="1:8" x14ac:dyDescent="0.75">
      <c r="A43" s="2">
        <v>42264</v>
      </c>
      <c r="B43" s="12">
        <v>0.90686500000000003</v>
      </c>
      <c r="C43" s="12">
        <v>0.90920400000000001</v>
      </c>
      <c r="D43" s="12">
        <v>0.83113199999999998</v>
      </c>
      <c r="E43" s="12">
        <v>0.87423099999999998</v>
      </c>
      <c r="F43" s="12">
        <v>897940</v>
      </c>
      <c r="G43" s="12">
        <v>64046216</v>
      </c>
      <c r="H43" s="7">
        <f t="shared" si="0"/>
        <v>-3.5985510522514433E-2</v>
      </c>
    </row>
    <row r="44" spans="1:8" x14ac:dyDescent="0.75">
      <c r="A44" s="2">
        <v>42265</v>
      </c>
      <c r="B44" s="12">
        <v>0.87457399999999996</v>
      </c>
      <c r="C44" s="12">
        <v>0.88810199999999995</v>
      </c>
      <c r="D44" s="12">
        <v>0.83390799999999998</v>
      </c>
      <c r="E44" s="12">
        <v>0.85368500000000003</v>
      </c>
      <c r="F44" s="12">
        <v>484622</v>
      </c>
      <c r="G44" s="12">
        <v>62561883</v>
      </c>
      <c r="H44" s="7">
        <f t="shared" si="0"/>
        <v>-2.3884771328669657E-2</v>
      </c>
    </row>
    <row r="45" spans="1:8" x14ac:dyDescent="0.75">
      <c r="A45" s="2">
        <v>42266</v>
      </c>
      <c r="B45" s="12">
        <v>0.849603</v>
      </c>
      <c r="C45" s="12">
        <v>0.911883</v>
      </c>
      <c r="D45" s="12">
        <v>0.83378399999999997</v>
      </c>
      <c r="E45" s="12">
        <v>0.88239100000000004</v>
      </c>
      <c r="F45" s="12">
        <v>386988</v>
      </c>
      <c r="G45" s="12">
        <v>64687992</v>
      </c>
      <c r="H45" s="7">
        <f t="shared" si="0"/>
        <v>3.8592142447707978E-2</v>
      </c>
    </row>
    <row r="46" spans="1:8" x14ac:dyDescent="0.75">
      <c r="A46" s="2">
        <v>42267</v>
      </c>
      <c r="B46" s="12">
        <v>0.88119099999999995</v>
      </c>
      <c r="C46" s="12">
        <v>0.94774099999999994</v>
      </c>
      <c r="D46" s="12">
        <v>0.87320500000000001</v>
      </c>
      <c r="E46" s="12">
        <v>0.93844499999999997</v>
      </c>
      <c r="F46" s="12">
        <v>508314</v>
      </c>
      <c r="G46" s="12">
        <v>68822183</v>
      </c>
      <c r="H46" s="7">
        <f t="shared" si="0"/>
        <v>6.4973428008229805E-2</v>
      </c>
    </row>
    <row r="47" spans="1:8" x14ac:dyDescent="0.75">
      <c r="A47" s="2">
        <v>42268</v>
      </c>
      <c r="B47" s="12">
        <v>0.941496</v>
      </c>
      <c r="C47" s="12">
        <v>0.95732600000000001</v>
      </c>
      <c r="D47" s="12">
        <v>0.878301</v>
      </c>
      <c r="E47" s="12">
        <v>0.91904699999999995</v>
      </c>
      <c r="F47" s="12">
        <v>424039</v>
      </c>
      <c r="G47" s="12">
        <v>67422915</v>
      </c>
      <c r="H47" s="7">
        <f t="shared" si="0"/>
        <v>-2.3843967473042956E-2</v>
      </c>
    </row>
    <row r="48" spans="1:8" x14ac:dyDescent="0.75">
      <c r="A48" s="2">
        <v>42269</v>
      </c>
      <c r="B48" s="12">
        <v>0.91933699999999996</v>
      </c>
      <c r="C48" s="12">
        <v>0.91933699999999996</v>
      </c>
      <c r="D48" s="12">
        <v>0.86522500000000002</v>
      </c>
      <c r="E48" s="12">
        <v>0.90179600000000004</v>
      </c>
      <c r="F48" s="12">
        <v>487914</v>
      </c>
      <c r="G48" s="12">
        <v>66180153</v>
      </c>
      <c r="H48" s="7">
        <f t="shared" si="0"/>
        <v>-1.9080054430529739E-2</v>
      </c>
    </row>
    <row r="49" spans="1:8" x14ac:dyDescent="0.75">
      <c r="A49" s="2">
        <v>42270</v>
      </c>
      <c r="B49" s="12">
        <v>0.90356000000000003</v>
      </c>
      <c r="C49" s="12">
        <v>0.90891</v>
      </c>
      <c r="D49" s="12">
        <v>0.88513600000000003</v>
      </c>
      <c r="E49" s="12">
        <v>0.89340600000000003</v>
      </c>
      <c r="F49" s="12">
        <v>200541</v>
      </c>
      <c r="G49" s="12">
        <v>65587499</v>
      </c>
      <c r="H49" s="7">
        <f t="shared" si="0"/>
        <v>-1.1237770596307933E-2</v>
      </c>
    </row>
    <row r="50" spans="1:8" x14ac:dyDescent="0.75">
      <c r="A50" s="2">
        <v>42271</v>
      </c>
      <c r="B50" s="12">
        <v>0.89679600000000004</v>
      </c>
      <c r="C50" s="12">
        <v>0.90857100000000002</v>
      </c>
      <c r="D50" s="12">
        <v>0.79346000000000005</v>
      </c>
      <c r="E50" s="12">
        <v>0.81361000000000006</v>
      </c>
      <c r="F50" s="12">
        <v>842505</v>
      </c>
      <c r="G50" s="12">
        <v>59749888</v>
      </c>
      <c r="H50" s="7">
        <f t="shared" si="0"/>
        <v>-9.2759111325206603E-2</v>
      </c>
    </row>
    <row r="51" spans="1:8" x14ac:dyDescent="0.75">
      <c r="A51" s="2">
        <v>42272</v>
      </c>
      <c r="B51" s="12">
        <v>0.82003099999999995</v>
      </c>
      <c r="C51" s="12">
        <v>0.82566499999999998</v>
      </c>
      <c r="D51" s="12">
        <v>0.71274499999999996</v>
      </c>
      <c r="E51" s="12">
        <v>0.73622299999999996</v>
      </c>
      <c r="F51" s="12">
        <v>903457</v>
      </c>
      <c r="G51" s="12">
        <v>54085581</v>
      </c>
      <c r="H51" s="7">
        <f t="shared" si="0"/>
        <v>-0.10220101435189645</v>
      </c>
    </row>
    <row r="52" spans="1:8" x14ac:dyDescent="0.75">
      <c r="A52" s="2">
        <v>42273</v>
      </c>
      <c r="B52" s="12">
        <v>0.73763000000000001</v>
      </c>
      <c r="C52" s="12">
        <v>0.78754400000000002</v>
      </c>
      <c r="D52" s="12">
        <v>0.70932799999999996</v>
      </c>
      <c r="E52" s="12">
        <v>0.785964</v>
      </c>
      <c r="F52" s="12">
        <v>369620</v>
      </c>
      <c r="G52" s="12">
        <v>57759115</v>
      </c>
      <c r="H52" s="7">
        <f t="shared" si="0"/>
        <v>6.5526076759350876E-2</v>
      </c>
    </row>
    <row r="53" spans="1:8" x14ac:dyDescent="0.75">
      <c r="A53" s="2">
        <v>42274</v>
      </c>
      <c r="B53" s="12">
        <v>0.79127700000000001</v>
      </c>
      <c r="C53" s="12">
        <v>0.79127700000000001</v>
      </c>
      <c r="D53" s="12">
        <v>0.71916899999999995</v>
      </c>
      <c r="E53" s="12">
        <v>0.72083900000000001</v>
      </c>
      <c r="F53" s="12">
        <v>413801</v>
      </c>
      <c r="G53" s="12">
        <v>52990396</v>
      </c>
      <c r="H53" s="7">
        <f t="shared" si="0"/>
        <v>-8.901813145080674E-2</v>
      </c>
    </row>
    <row r="54" spans="1:8" x14ac:dyDescent="0.75">
      <c r="A54" s="2">
        <v>42275</v>
      </c>
      <c r="B54" s="12">
        <v>0.723715</v>
      </c>
      <c r="C54" s="12">
        <v>0.72567700000000002</v>
      </c>
      <c r="D54" s="12">
        <v>0.55706199999999995</v>
      </c>
      <c r="E54" s="12">
        <v>0.58288600000000002</v>
      </c>
      <c r="F54" s="12">
        <v>1320890</v>
      </c>
      <c r="G54" s="12">
        <v>42863006</v>
      </c>
      <c r="H54" s="7">
        <f t="shared" si="0"/>
        <v>-0.19459179373095761</v>
      </c>
    </row>
    <row r="55" spans="1:8" x14ac:dyDescent="0.75">
      <c r="A55" s="2">
        <v>42276</v>
      </c>
      <c r="B55" s="12">
        <v>0.57941399999999998</v>
      </c>
      <c r="C55" s="12">
        <v>0.67583000000000004</v>
      </c>
      <c r="D55" s="12">
        <v>0.55834600000000001</v>
      </c>
      <c r="E55" s="12">
        <v>0.66114600000000001</v>
      </c>
      <c r="F55" s="12">
        <v>913992</v>
      </c>
      <c r="G55" s="12">
        <v>48633259</v>
      </c>
      <c r="H55" s="7">
        <f t="shared" si="0"/>
        <v>0.14105976037858944</v>
      </c>
    </row>
    <row r="56" spans="1:8" x14ac:dyDescent="0.75">
      <c r="A56" s="2">
        <v>42277</v>
      </c>
      <c r="B56" s="12">
        <v>0.661192</v>
      </c>
      <c r="C56" s="12">
        <v>0.746722</v>
      </c>
      <c r="D56" s="12">
        <v>0.63586100000000001</v>
      </c>
      <c r="E56" s="12">
        <v>0.73864399999999997</v>
      </c>
      <c r="F56" s="12">
        <v>619926</v>
      </c>
      <c r="G56" s="12">
        <v>54351468</v>
      </c>
      <c r="H56" s="7">
        <f t="shared" si="0"/>
        <v>0.11713995329647056</v>
      </c>
    </row>
    <row r="57" spans="1:8" x14ac:dyDescent="0.75">
      <c r="A57" s="2">
        <v>42278</v>
      </c>
      <c r="B57" s="12">
        <v>0.73430700000000004</v>
      </c>
      <c r="C57" s="12">
        <v>0.73430700000000004</v>
      </c>
      <c r="D57" s="12">
        <v>0.65590599999999999</v>
      </c>
      <c r="E57" s="12">
        <v>0.69021500000000002</v>
      </c>
      <c r="F57" s="12">
        <v>596084</v>
      </c>
      <c r="G57" s="12">
        <v>50805919</v>
      </c>
      <c r="H57" s="7">
        <f t="shared" si="0"/>
        <v>-6.0045730191868006E-2</v>
      </c>
    </row>
    <row r="58" spans="1:8" x14ac:dyDescent="0.75">
      <c r="A58" s="2">
        <v>42279</v>
      </c>
      <c r="B58" s="12">
        <v>0.68373200000000001</v>
      </c>
      <c r="C58" s="12">
        <v>0.69111999999999996</v>
      </c>
      <c r="D58" s="12">
        <v>0.65460499999999999</v>
      </c>
      <c r="E58" s="12">
        <v>0.67857400000000001</v>
      </c>
      <c r="F58" s="12">
        <v>219318</v>
      </c>
      <c r="G58" s="12">
        <v>49966502</v>
      </c>
      <c r="H58" s="7">
        <f t="shared" si="0"/>
        <v>-7.5438914662470033E-3</v>
      </c>
    </row>
    <row r="59" spans="1:8" x14ac:dyDescent="0.75">
      <c r="A59" s="2">
        <v>42280</v>
      </c>
      <c r="B59" s="12">
        <v>0.67878300000000003</v>
      </c>
      <c r="C59" s="12">
        <v>0.70920399999999995</v>
      </c>
      <c r="D59" s="12">
        <v>0.67548200000000003</v>
      </c>
      <c r="E59" s="12">
        <v>0.68717099999999998</v>
      </c>
      <c r="F59" s="12">
        <v>163326</v>
      </c>
      <c r="G59" s="12">
        <v>50616972</v>
      </c>
      <c r="H59" s="7">
        <f t="shared" si="0"/>
        <v>1.235741024745751E-2</v>
      </c>
    </row>
    <row r="60" spans="1:8" x14ac:dyDescent="0.75">
      <c r="A60" s="2">
        <v>42281</v>
      </c>
      <c r="B60" s="12">
        <v>0.68634300000000004</v>
      </c>
      <c r="C60" s="12">
        <v>0.69312600000000002</v>
      </c>
      <c r="D60" s="12">
        <v>0.66071599999999997</v>
      </c>
      <c r="E60" s="12">
        <v>0.66837899999999995</v>
      </c>
      <c r="F60" s="12">
        <v>103497</v>
      </c>
      <c r="G60" s="12">
        <v>49249083</v>
      </c>
      <c r="H60" s="7">
        <f t="shared" si="0"/>
        <v>-2.6173502170197833E-2</v>
      </c>
    </row>
    <row r="61" spans="1:8" x14ac:dyDescent="0.75">
      <c r="A61" s="2">
        <v>42282</v>
      </c>
      <c r="B61" s="12">
        <v>0.66678400000000004</v>
      </c>
      <c r="C61" s="12">
        <v>0.67443799999999998</v>
      </c>
      <c r="D61" s="12">
        <v>0.62444999999999995</v>
      </c>
      <c r="E61" s="12">
        <v>0.62864299999999995</v>
      </c>
      <c r="F61" s="12">
        <v>234263</v>
      </c>
      <c r="G61" s="12">
        <v>46336892</v>
      </c>
      <c r="H61" s="7">
        <f t="shared" si="0"/>
        <v>-5.720143254787171E-2</v>
      </c>
    </row>
    <row r="62" spans="1:8" x14ac:dyDescent="0.75">
      <c r="A62" s="2">
        <v>42283</v>
      </c>
      <c r="B62" s="12">
        <v>0.62221800000000005</v>
      </c>
      <c r="C62" s="12">
        <v>0.65394399999999997</v>
      </c>
      <c r="D62" s="12">
        <v>0.60623000000000005</v>
      </c>
      <c r="E62" s="12">
        <v>0.65064500000000003</v>
      </c>
      <c r="F62" s="12">
        <v>262674</v>
      </c>
      <c r="G62" s="12">
        <v>47974298</v>
      </c>
      <c r="H62" s="7">
        <f t="shared" si="0"/>
        <v>4.5686560015942929E-2</v>
      </c>
    </row>
    <row r="63" spans="1:8" x14ac:dyDescent="0.75">
      <c r="A63" s="2">
        <v>42284</v>
      </c>
      <c r="B63" s="12">
        <v>0.65051499999999995</v>
      </c>
      <c r="C63" s="12">
        <v>0.65630100000000002</v>
      </c>
      <c r="D63" s="12">
        <v>0.60242300000000004</v>
      </c>
      <c r="E63" s="12">
        <v>0.60938800000000004</v>
      </c>
      <c r="F63" s="12">
        <v>218327</v>
      </c>
      <c r="G63" s="12">
        <v>44947527</v>
      </c>
      <c r="H63" s="7">
        <f t="shared" si="0"/>
        <v>-6.3222216244052665E-2</v>
      </c>
    </row>
    <row r="64" spans="1:8" x14ac:dyDescent="0.75">
      <c r="A64" s="2">
        <v>42285</v>
      </c>
      <c r="B64" s="12">
        <v>0.60950099999999996</v>
      </c>
      <c r="C64" s="12">
        <v>0.63313799999999998</v>
      </c>
      <c r="D64" s="12">
        <v>0.59197100000000002</v>
      </c>
      <c r="E64" s="12">
        <v>0.62171600000000005</v>
      </c>
      <c r="F64" s="12">
        <v>310266</v>
      </c>
      <c r="G64" s="12">
        <v>45872837</v>
      </c>
      <c r="H64" s="7">
        <f t="shared" si="0"/>
        <v>2.0040984346211224E-2</v>
      </c>
    </row>
    <row r="65" spans="1:8" x14ac:dyDescent="0.75">
      <c r="A65" s="2">
        <v>42286</v>
      </c>
      <c r="B65" s="12">
        <v>0.655084</v>
      </c>
      <c r="C65" s="12">
        <v>0.69229600000000002</v>
      </c>
      <c r="D65" s="12">
        <v>0.63211600000000001</v>
      </c>
      <c r="E65" s="12">
        <v>0.65062799999999998</v>
      </c>
      <c r="F65" s="12">
        <v>386420</v>
      </c>
      <c r="G65" s="12">
        <v>48022036</v>
      </c>
      <c r="H65" s="7">
        <f t="shared" si="0"/>
        <v>-6.8021810943329642E-3</v>
      </c>
    </row>
    <row r="66" spans="1:8" x14ac:dyDescent="0.75">
      <c r="A66" s="2">
        <v>42287</v>
      </c>
      <c r="B66" s="12">
        <v>0.64118699999999995</v>
      </c>
      <c r="C66" s="12">
        <v>0.64902199999999999</v>
      </c>
      <c r="D66" s="12">
        <v>0.62437399999999998</v>
      </c>
      <c r="E66" s="12">
        <v>0.627857</v>
      </c>
      <c r="F66" s="12">
        <v>141555</v>
      </c>
      <c r="G66" s="12">
        <v>46356711</v>
      </c>
      <c r="H66" s="7">
        <f t="shared" si="0"/>
        <v>-2.0789566850232387E-2</v>
      </c>
    </row>
    <row r="67" spans="1:8" x14ac:dyDescent="0.75">
      <c r="A67" s="2">
        <v>42288</v>
      </c>
      <c r="B67" s="12">
        <v>0.62746100000000005</v>
      </c>
      <c r="C67" s="12">
        <v>0.63950600000000002</v>
      </c>
      <c r="D67" s="12">
        <v>0.61833499999999997</v>
      </c>
      <c r="E67" s="12">
        <v>0.63496300000000006</v>
      </c>
      <c r="F67" s="12">
        <v>102128</v>
      </c>
      <c r="G67" s="12">
        <v>46897253</v>
      </c>
      <c r="H67" s="7">
        <f t="shared" ref="H67:H130" si="1">(E67-B67)/B67</f>
        <v>1.1956121575683602E-2</v>
      </c>
    </row>
    <row r="68" spans="1:8" x14ac:dyDescent="0.75">
      <c r="A68" s="2">
        <v>42289</v>
      </c>
      <c r="B68" s="12">
        <v>0.63451500000000005</v>
      </c>
      <c r="C68" s="12">
        <v>0.65778899999999996</v>
      </c>
      <c r="D68" s="12">
        <v>0.62602999999999998</v>
      </c>
      <c r="E68" s="12">
        <v>0.62602999999999998</v>
      </c>
      <c r="F68" s="12">
        <v>109567</v>
      </c>
      <c r="G68" s="12">
        <v>46253823</v>
      </c>
      <c r="H68" s="7">
        <f t="shared" si="1"/>
        <v>-1.3372418303743923E-2</v>
      </c>
    </row>
    <row r="69" spans="1:8" x14ac:dyDescent="0.75">
      <c r="A69" s="2">
        <v>42290</v>
      </c>
      <c r="B69" s="12">
        <v>0.62794300000000003</v>
      </c>
      <c r="C69" s="12">
        <v>0.63024000000000002</v>
      </c>
      <c r="D69" s="12">
        <v>0.59921400000000002</v>
      </c>
      <c r="E69" s="12">
        <v>0.60765499999999995</v>
      </c>
      <c r="F69" s="12">
        <v>303044</v>
      </c>
      <c r="G69" s="12">
        <v>44911718</v>
      </c>
      <c r="H69" s="7">
        <f t="shared" si="1"/>
        <v>-3.2308664958443811E-2</v>
      </c>
    </row>
    <row r="70" spans="1:8" x14ac:dyDescent="0.75">
      <c r="A70" s="2">
        <v>42291</v>
      </c>
      <c r="B70" s="12">
        <v>0.61224000000000001</v>
      </c>
      <c r="C70" s="12">
        <v>0.61224000000000001</v>
      </c>
      <c r="D70" s="12">
        <v>0.48397400000000002</v>
      </c>
      <c r="E70" s="12">
        <v>0.52296799999999999</v>
      </c>
      <c r="F70" s="12">
        <v>971664</v>
      </c>
      <c r="G70" s="12">
        <v>38665409</v>
      </c>
      <c r="H70" s="7">
        <f t="shared" si="1"/>
        <v>-0.14581209983013199</v>
      </c>
    </row>
    <row r="71" spans="1:8" x14ac:dyDescent="0.75">
      <c r="A71" s="2">
        <v>42292</v>
      </c>
      <c r="B71" s="12">
        <v>0.52327800000000002</v>
      </c>
      <c r="C71" s="12">
        <v>0.57271399999999995</v>
      </c>
      <c r="D71" s="12">
        <v>0.51473000000000002</v>
      </c>
      <c r="E71" s="12">
        <v>0.56187799999999999</v>
      </c>
      <c r="F71" s="12">
        <v>371022</v>
      </c>
      <c r="G71" s="12">
        <v>41556025</v>
      </c>
      <c r="H71" s="7">
        <f t="shared" si="1"/>
        <v>7.3765761220613069E-2</v>
      </c>
    </row>
    <row r="72" spans="1:8" x14ac:dyDescent="0.75">
      <c r="A72" s="2">
        <v>42293</v>
      </c>
      <c r="B72" s="12">
        <v>0.56259300000000001</v>
      </c>
      <c r="C72" s="12">
        <v>0.56886099999999995</v>
      </c>
      <c r="D72" s="12">
        <v>0.52253300000000003</v>
      </c>
      <c r="E72" s="12">
        <v>0.53649500000000006</v>
      </c>
      <c r="F72" s="12">
        <v>249891</v>
      </c>
      <c r="G72" s="12">
        <v>39691829</v>
      </c>
      <c r="H72" s="7">
        <f t="shared" si="1"/>
        <v>-4.6388774833671861E-2</v>
      </c>
    </row>
    <row r="73" spans="1:8" x14ac:dyDescent="0.75">
      <c r="A73" s="2">
        <v>42294</v>
      </c>
      <c r="B73" s="12">
        <v>0.53411699999999995</v>
      </c>
      <c r="C73" s="12">
        <v>0.56345999999999996</v>
      </c>
      <c r="D73" s="12">
        <v>0.52696100000000001</v>
      </c>
      <c r="E73" s="12">
        <v>0.54717800000000005</v>
      </c>
      <c r="F73" s="12">
        <v>313860</v>
      </c>
      <c r="G73" s="12">
        <v>40496031</v>
      </c>
      <c r="H73" s="7">
        <f t="shared" si="1"/>
        <v>2.4453443721132451E-2</v>
      </c>
    </row>
    <row r="74" spans="1:8" x14ac:dyDescent="0.75">
      <c r="A74" s="2">
        <v>42295</v>
      </c>
      <c r="B74" s="12">
        <v>0.54791299999999998</v>
      </c>
      <c r="C74" s="12">
        <v>0.552234</v>
      </c>
      <c r="D74" s="12">
        <v>0.51286100000000001</v>
      </c>
      <c r="E74" s="12">
        <v>0.51773400000000003</v>
      </c>
      <c r="F74" s="12">
        <v>133690</v>
      </c>
      <c r="G74" s="12">
        <v>38329702</v>
      </c>
      <c r="H74" s="7">
        <f t="shared" si="1"/>
        <v>-5.5079912321846634E-2</v>
      </c>
    </row>
    <row r="75" spans="1:8" x14ac:dyDescent="0.75">
      <c r="A75" s="2">
        <v>42296</v>
      </c>
      <c r="B75" s="12">
        <v>0.517621</v>
      </c>
      <c r="C75" s="12">
        <v>0.52154599999999995</v>
      </c>
      <c r="D75" s="12">
        <v>0.48099399999999998</v>
      </c>
      <c r="E75" s="12">
        <v>0.489014</v>
      </c>
      <c r="F75" s="12">
        <v>243742</v>
      </c>
      <c r="G75" s="12">
        <v>36215624</v>
      </c>
      <c r="H75" s="7">
        <f t="shared" si="1"/>
        <v>-5.5266304883302635E-2</v>
      </c>
    </row>
    <row r="76" spans="1:8" x14ac:dyDescent="0.75">
      <c r="A76" s="2">
        <v>42297</v>
      </c>
      <c r="B76" s="12">
        <v>0.48962899999999998</v>
      </c>
      <c r="C76" s="12">
        <v>0.50189799999999996</v>
      </c>
      <c r="D76" s="12">
        <v>0.43164799999999998</v>
      </c>
      <c r="E76" s="12">
        <v>0.43482900000000002</v>
      </c>
      <c r="F76" s="12">
        <v>383921</v>
      </c>
      <c r="G76" s="12">
        <v>32213626</v>
      </c>
      <c r="H76" s="7">
        <f t="shared" si="1"/>
        <v>-0.11192147523941588</v>
      </c>
    </row>
    <row r="77" spans="1:8" x14ac:dyDescent="0.75">
      <c r="A77" s="2">
        <v>42298</v>
      </c>
      <c r="B77" s="12">
        <v>0.431589</v>
      </c>
      <c r="C77" s="12">
        <v>0.48298799999999997</v>
      </c>
      <c r="D77" s="12">
        <v>0.42089700000000002</v>
      </c>
      <c r="E77" s="12">
        <v>0.44732899999999998</v>
      </c>
      <c r="F77" s="12">
        <v>609085</v>
      </c>
      <c r="G77" s="12">
        <v>33150826</v>
      </c>
      <c r="H77" s="7">
        <f t="shared" si="1"/>
        <v>3.6469882225913949E-2</v>
      </c>
    </row>
    <row r="78" spans="1:8" x14ac:dyDescent="0.75">
      <c r="A78" s="2">
        <v>42299</v>
      </c>
      <c r="B78" s="12">
        <v>0.44498799999999999</v>
      </c>
      <c r="C78" s="12">
        <v>0.61946599999999996</v>
      </c>
      <c r="D78" s="12">
        <v>0.420991</v>
      </c>
      <c r="E78" s="12">
        <v>0.56770200000000004</v>
      </c>
      <c r="F78" s="12">
        <v>924822</v>
      </c>
      <c r="G78" s="12">
        <v>42085192</v>
      </c>
      <c r="H78" s="7">
        <f t="shared" si="1"/>
        <v>0.27576923422654104</v>
      </c>
    </row>
    <row r="79" spans="1:8" x14ac:dyDescent="0.75">
      <c r="A79" s="2">
        <v>42300</v>
      </c>
      <c r="B79" s="12">
        <v>0.56637000000000004</v>
      </c>
      <c r="C79" s="12">
        <v>0.61174300000000004</v>
      </c>
      <c r="D79" s="12">
        <v>0.50428399999999995</v>
      </c>
      <c r="E79" s="12">
        <v>0.53965700000000005</v>
      </c>
      <c r="F79" s="12">
        <v>878822</v>
      </c>
      <c r="G79" s="12">
        <v>40020348</v>
      </c>
      <c r="H79" s="7">
        <f t="shared" si="1"/>
        <v>-4.7165280646926891E-2</v>
      </c>
    </row>
    <row r="80" spans="1:8" x14ac:dyDescent="0.75">
      <c r="A80" s="2">
        <v>42301</v>
      </c>
      <c r="B80" s="12">
        <v>0.53968099999999997</v>
      </c>
      <c r="C80" s="12">
        <v>0.57739600000000002</v>
      </c>
      <c r="D80" s="12">
        <v>0.51868800000000004</v>
      </c>
      <c r="E80" s="12">
        <v>0.56359000000000004</v>
      </c>
      <c r="F80" s="12">
        <v>258356</v>
      </c>
      <c r="G80" s="12">
        <v>41809764</v>
      </c>
      <c r="H80" s="7">
        <f t="shared" si="1"/>
        <v>4.4302096979512103E-2</v>
      </c>
    </row>
    <row r="81" spans="1:8" x14ac:dyDescent="0.75">
      <c r="A81" s="2">
        <v>42302</v>
      </c>
      <c r="B81" s="12">
        <v>0.56320700000000001</v>
      </c>
      <c r="C81" s="12">
        <v>0.68819200000000003</v>
      </c>
      <c r="D81" s="12">
        <v>0.56138299999999997</v>
      </c>
      <c r="E81" s="12">
        <v>0.616039</v>
      </c>
      <c r="F81" s="12">
        <v>635384</v>
      </c>
      <c r="G81" s="12">
        <v>45716387</v>
      </c>
      <c r="H81" s="7">
        <f t="shared" si="1"/>
        <v>9.3805652273498005E-2</v>
      </c>
    </row>
    <row r="82" spans="1:8" x14ac:dyDescent="0.75">
      <c r="A82" s="2">
        <v>42303</v>
      </c>
      <c r="B82" s="12">
        <v>0.61974300000000004</v>
      </c>
      <c r="C82" s="12">
        <v>0.757517</v>
      </c>
      <c r="D82" s="12">
        <v>0.59709800000000002</v>
      </c>
      <c r="E82" s="12">
        <v>0.73131699999999999</v>
      </c>
      <c r="F82" s="12">
        <v>1089120</v>
      </c>
      <c r="G82" s="12">
        <v>54289124</v>
      </c>
      <c r="H82" s="7">
        <f t="shared" si="1"/>
        <v>0.18003269097028921</v>
      </c>
    </row>
    <row r="83" spans="1:8" x14ac:dyDescent="0.75">
      <c r="A83" s="2">
        <v>42304</v>
      </c>
      <c r="B83" s="12">
        <v>0.70889000000000002</v>
      </c>
      <c r="C83" s="12">
        <v>0.89817199999999997</v>
      </c>
      <c r="D83" s="12">
        <v>0.70889000000000002</v>
      </c>
      <c r="E83" s="12">
        <v>0.869641</v>
      </c>
      <c r="F83" s="12">
        <v>1846370</v>
      </c>
      <c r="G83" s="12">
        <v>64580263</v>
      </c>
      <c r="H83" s="7">
        <f t="shared" si="1"/>
        <v>0.22676437811225997</v>
      </c>
    </row>
    <row r="84" spans="1:8" x14ac:dyDescent="0.75">
      <c r="A84" s="2">
        <v>42305</v>
      </c>
      <c r="B84" s="12">
        <v>0.87093799999999999</v>
      </c>
      <c r="C84" s="12">
        <v>1.06</v>
      </c>
      <c r="D84" s="12">
        <v>0.80785700000000005</v>
      </c>
      <c r="E84" s="12">
        <v>1</v>
      </c>
      <c r="F84" s="12">
        <v>2373050</v>
      </c>
      <c r="G84" s="12">
        <v>74469864</v>
      </c>
      <c r="H84" s="7">
        <f t="shared" si="1"/>
        <v>0.14818735662010385</v>
      </c>
    </row>
    <row r="85" spans="1:8" x14ac:dyDescent="0.75">
      <c r="A85" s="2">
        <v>42306</v>
      </c>
      <c r="B85" s="12">
        <v>1.01</v>
      </c>
      <c r="C85" s="12">
        <v>1.21</v>
      </c>
      <c r="D85" s="12">
        <v>0.94737400000000005</v>
      </c>
      <c r="E85" s="12">
        <v>1.21</v>
      </c>
      <c r="F85" s="12">
        <v>2279240</v>
      </c>
      <c r="G85" s="12">
        <v>89668667</v>
      </c>
      <c r="H85" s="7">
        <f t="shared" si="1"/>
        <v>0.19801980198019797</v>
      </c>
    </row>
    <row r="86" spans="1:8" x14ac:dyDescent="0.75">
      <c r="A86" s="2">
        <v>42307</v>
      </c>
      <c r="B86" s="12">
        <v>1.21</v>
      </c>
      <c r="C86" s="12">
        <v>1.35</v>
      </c>
      <c r="D86" s="12">
        <v>0.96816000000000002</v>
      </c>
      <c r="E86" s="12">
        <v>1.04</v>
      </c>
      <c r="F86" s="12">
        <v>2429200</v>
      </c>
      <c r="G86" s="12">
        <v>77401817</v>
      </c>
      <c r="H86" s="7">
        <f t="shared" si="1"/>
        <v>-0.14049586776859499</v>
      </c>
    </row>
    <row r="87" spans="1:8" x14ac:dyDescent="0.75">
      <c r="A87" s="2">
        <v>42308</v>
      </c>
      <c r="B87" s="12">
        <v>1.05</v>
      </c>
      <c r="C87" s="12">
        <v>1.06</v>
      </c>
      <c r="D87" s="12">
        <v>0.90017100000000005</v>
      </c>
      <c r="E87" s="12">
        <v>0.91662699999999997</v>
      </c>
      <c r="F87" s="12">
        <v>673892</v>
      </c>
      <c r="G87" s="12">
        <v>68163368</v>
      </c>
      <c r="H87" s="7">
        <f t="shared" si="1"/>
        <v>-0.12702190476190484</v>
      </c>
    </row>
    <row r="88" spans="1:8" x14ac:dyDescent="0.75">
      <c r="A88" s="2">
        <v>42309</v>
      </c>
      <c r="B88" s="12">
        <v>0.92084699999999997</v>
      </c>
      <c r="C88" s="12">
        <v>1.08</v>
      </c>
      <c r="D88" s="12">
        <v>0.89908200000000005</v>
      </c>
      <c r="E88" s="12">
        <v>1.06</v>
      </c>
      <c r="F88" s="12">
        <v>588913</v>
      </c>
      <c r="G88" s="12">
        <v>78530263</v>
      </c>
      <c r="H88" s="7">
        <f t="shared" si="1"/>
        <v>0.15111413731054138</v>
      </c>
    </row>
    <row r="89" spans="1:8" x14ac:dyDescent="0.75">
      <c r="A89" s="2">
        <v>42310</v>
      </c>
      <c r="B89" s="12">
        <v>1.06</v>
      </c>
      <c r="C89" s="12">
        <v>1.1000000000000001</v>
      </c>
      <c r="D89" s="12">
        <v>0.95364700000000002</v>
      </c>
      <c r="E89" s="12">
        <v>0.98978900000000003</v>
      </c>
      <c r="F89" s="12">
        <v>1145200</v>
      </c>
      <c r="G89" s="12">
        <v>73654327</v>
      </c>
      <c r="H89" s="7">
        <f t="shared" si="1"/>
        <v>-6.6236792452830207E-2</v>
      </c>
    </row>
    <row r="90" spans="1:8" x14ac:dyDescent="0.75">
      <c r="A90" s="2">
        <v>42311</v>
      </c>
      <c r="B90" s="12">
        <v>0.99456800000000001</v>
      </c>
      <c r="C90" s="12">
        <v>1.07</v>
      </c>
      <c r="D90" s="12">
        <v>0.93661499999999998</v>
      </c>
      <c r="E90" s="12">
        <v>1.01</v>
      </c>
      <c r="F90" s="12">
        <v>1907690</v>
      </c>
      <c r="G90" s="12">
        <v>75434114</v>
      </c>
      <c r="H90" s="7">
        <f t="shared" si="1"/>
        <v>1.5516284457171356E-2</v>
      </c>
    </row>
    <row r="91" spans="1:8" x14ac:dyDescent="0.75">
      <c r="A91" s="2">
        <v>42312</v>
      </c>
      <c r="B91" s="12">
        <v>1.01</v>
      </c>
      <c r="C91" s="12">
        <v>1.04</v>
      </c>
      <c r="D91" s="12">
        <v>0.725665</v>
      </c>
      <c r="E91" s="12">
        <v>0.89905000000000002</v>
      </c>
      <c r="F91" s="12">
        <v>3060340</v>
      </c>
      <c r="G91" s="12">
        <v>66947930</v>
      </c>
      <c r="H91" s="7">
        <f t="shared" si="1"/>
        <v>-0.10985148514851484</v>
      </c>
    </row>
    <row r="92" spans="1:8" x14ac:dyDescent="0.75">
      <c r="A92" s="2">
        <v>42313</v>
      </c>
      <c r="B92" s="12">
        <v>0.90069900000000003</v>
      </c>
      <c r="C92" s="12">
        <v>0.991259</v>
      </c>
      <c r="D92" s="12">
        <v>0.86038199999999998</v>
      </c>
      <c r="E92" s="12">
        <v>0.89563700000000002</v>
      </c>
      <c r="F92" s="12">
        <v>1179840</v>
      </c>
      <c r="G92" s="12">
        <v>66716645</v>
      </c>
      <c r="H92" s="7">
        <f t="shared" si="1"/>
        <v>-5.6200795160203472E-3</v>
      </c>
    </row>
    <row r="93" spans="1:8" x14ac:dyDescent="0.75">
      <c r="A93" s="2">
        <v>42314</v>
      </c>
      <c r="B93" s="12">
        <v>0.90477200000000002</v>
      </c>
      <c r="C93" s="12">
        <v>0.98984799999999995</v>
      </c>
      <c r="D93" s="12">
        <v>0.85292900000000005</v>
      </c>
      <c r="E93" s="12">
        <v>0.92603199999999997</v>
      </c>
      <c r="F93" s="12">
        <v>913666</v>
      </c>
      <c r="G93" s="12">
        <v>69004595</v>
      </c>
      <c r="H93" s="7">
        <f t="shared" si="1"/>
        <v>2.3497632552731455E-2</v>
      </c>
    </row>
    <row r="94" spans="1:8" x14ac:dyDescent="0.75">
      <c r="A94" s="2">
        <v>42315</v>
      </c>
      <c r="B94" s="12">
        <v>0.923732</v>
      </c>
      <c r="C94" s="12">
        <v>0.94378700000000004</v>
      </c>
      <c r="D94" s="12">
        <v>0.86353899999999995</v>
      </c>
      <c r="E94" s="12">
        <v>0.92797399999999997</v>
      </c>
      <c r="F94" s="12">
        <v>890187</v>
      </c>
      <c r="G94" s="12">
        <v>69172171</v>
      </c>
      <c r="H94" s="7">
        <f t="shared" si="1"/>
        <v>4.5922410396088565E-3</v>
      </c>
    </row>
    <row r="95" spans="1:8" x14ac:dyDescent="0.75">
      <c r="A95" s="2">
        <v>42316</v>
      </c>
      <c r="B95" s="12">
        <v>0.91566099999999995</v>
      </c>
      <c r="C95" s="12">
        <v>1.03</v>
      </c>
      <c r="D95" s="12">
        <v>0.91566099999999995</v>
      </c>
      <c r="E95" s="12">
        <v>1.03</v>
      </c>
      <c r="F95" s="12">
        <v>1021460</v>
      </c>
      <c r="G95" s="12">
        <v>76614488</v>
      </c>
      <c r="H95" s="7">
        <f t="shared" si="1"/>
        <v>0.12487044877962487</v>
      </c>
    </row>
    <row r="96" spans="1:8" x14ac:dyDescent="0.75">
      <c r="A96" s="2">
        <v>42317</v>
      </c>
      <c r="B96" s="12">
        <v>1.03</v>
      </c>
      <c r="C96" s="12">
        <v>1.1100000000000001</v>
      </c>
      <c r="D96" s="12">
        <v>0.94526299999999996</v>
      </c>
      <c r="E96" s="12">
        <v>0.999278</v>
      </c>
      <c r="F96" s="12">
        <v>2045290</v>
      </c>
      <c r="G96" s="12">
        <v>74537426</v>
      </c>
      <c r="H96" s="7">
        <f t="shared" si="1"/>
        <v>-2.9827184466019441E-2</v>
      </c>
    </row>
    <row r="97" spans="1:8" x14ac:dyDescent="0.75">
      <c r="A97" s="2">
        <v>42318</v>
      </c>
      <c r="B97" s="12">
        <v>1</v>
      </c>
      <c r="C97" s="12">
        <v>1.05</v>
      </c>
      <c r="D97" s="12">
        <v>0.92096800000000001</v>
      </c>
      <c r="E97" s="12">
        <v>0.93434799999999996</v>
      </c>
      <c r="F97" s="12">
        <v>854581</v>
      </c>
      <c r="G97" s="12">
        <v>69717801</v>
      </c>
      <c r="H97" s="7">
        <f t="shared" si="1"/>
        <v>-6.5652000000000044E-2</v>
      </c>
    </row>
    <row r="98" spans="1:8" x14ac:dyDescent="0.75">
      <c r="A98" s="2">
        <v>42319</v>
      </c>
      <c r="B98" s="12">
        <v>0.94129600000000002</v>
      </c>
      <c r="C98" s="12">
        <v>0.94527799999999995</v>
      </c>
      <c r="D98" s="12">
        <v>0.72977499999999995</v>
      </c>
      <c r="E98" s="12">
        <v>0.79182900000000001</v>
      </c>
      <c r="F98" s="12">
        <v>1278580</v>
      </c>
      <c r="G98" s="12">
        <v>59103443</v>
      </c>
      <c r="H98" s="7">
        <f t="shared" si="1"/>
        <v>-0.15878852135778757</v>
      </c>
    </row>
    <row r="99" spans="1:8" x14ac:dyDescent="0.75">
      <c r="A99" s="2">
        <v>42320</v>
      </c>
      <c r="B99" s="12">
        <v>0.79645500000000002</v>
      </c>
      <c r="C99" s="12">
        <v>0.91391900000000004</v>
      </c>
      <c r="D99" s="12">
        <v>0.76351000000000002</v>
      </c>
      <c r="E99" s="12">
        <v>0.89571100000000003</v>
      </c>
      <c r="F99" s="12">
        <v>806156</v>
      </c>
      <c r="G99" s="12">
        <v>66880152</v>
      </c>
      <c r="H99" s="7">
        <f t="shared" si="1"/>
        <v>0.12462223226673197</v>
      </c>
    </row>
    <row r="100" spans="1:8" x14ac:dyDescent="0.75">
      <c r="A100" s="2">
        <v>42321</v>
      </c>
      <c r="B100" s="12">
        <v>0.90772200000000003</v>
      </c>
      <c r="C100" s="12">
        <v>0.91730900000000004</v>
      </c>
      <c r="D100" s="12">
        <v>0.84602299999999997</v>
      </c>
      <c r="E100" s="12">
        <v>0.90409600000000001</v>
      </c>
      <c r="F100" s="12">
        <v>543671</v>
      </c>
      <c r="G100" s="12">
        <v>67529354</v>
      </c>
      <c r="H100" s="7">
        <f t="shared" si="1"/>
        <v>-3.9946150914046573E-3</v>
      </c>
    </row>
    <row r="101" spans="1:8" x14ac:dyDescent="0.75">
      <c r="A101" s="2">
        <v>42322</v>
      </c>
      <c r="B101" s="12">
        <v>0.90546899999999997</v>
      </c>
      <c r="C101" s="12">
        <v>0.90611299999999995</v>
      </c>
      <c r="D101" s="12">
        <v>0.87690800000000002</v>
      </c>
      <c r="E101" s="12">
        <v>0.88881200000000005</v>
      </c>
      <c r="F101" s="12">
        <v>372514</v>
      </c>
      <c r="G101" s="12">
        <v>66410518</v>
      </c>
      <c r="H101" s="7">
        <f t="shared" si="1"/>
        <v>-1.8395991469614004E-2</v>
      </c>
    </row>
    <row r="102" spans="1:8" x14ac:dyDescent="0.75">
      <c r="A102" s="2">
        <v>42323</v>
      </c>
      <c r="B102" s="12">
        <v>0.89121700000000004</v>
      </c>
      <c r="C102" s="12">
        <v>0.921516</v>
      </c>
      <c r="D102" s="12">
        <v>0.87495699999999998</v>
      </c>
      <c r="E102" s="12">
        <v>0.90636799999999995</v>
      </c>
      <c r="F102" s="12">
        <v>411848</v>
      </c>
      <c r="G102" s="12">
        <v>67745801</v>
      </c>
      <c r="H102" s="7">
        <f t="shared" si="1"/>
        <v>1.7000348961027353E-2</v>
      </c>
    </row>
    <row r="103" spans="1:8" x14ac:dyDescent="0.75">
      <c r="A103" s="2">
        <v>42324</v>
      </c>
      <c r="B103" s="12">
        <v>0.90616600000000003</v>
      </c>
      <c r="C103" s="12">
        <v>0.94473200000000002</v>
      </c>
      <c r="D103" s="12">
        <v>0.89197099999999996</v>
      </c>
      <c r="E103" s="12">
        <v>0.92896199999999995</v>
      </c>
      <c r="F103" s="12">
        <v>620945</v>
      </c>
      <c r="G103" s="12">
        <v>69458011</v>
      </c>
      <c r="H103" s="7">
        <f t="shared" si="1"/>
        <v>2.5156538647444205E-2</v>
      </c>
    </row>
    <row r="104" spans="1:8" x14ac:dyDescent="0.75">
      <c r="A104" s="2">
        <v>42325</v>
      </c>
      <c r="B104" s="12">
        <v>0.92494799999999999</v>
      </c>
      <c r="C104" s="12">
        <v>1.03</v>
      </c>
      <c r="D104" s="12">
        <v>0.90579399999999999</v>
      </c>
      <c r="E104" s="12">
        <v>1.01</v>
      </c>
      <c r="F104" s="12">
        <v>1145440</v>
      </c>
      <c r="G104" s="12">
        <v>75392162</v>
      </c>
      <c r="H104" s="7">
        <f t="shared" si="1"/>
        <v>9.1953277373430745E-2</v>
      </c>
    </row>
    <row r="105" spans="1:8" x14ac:dyDescent="0.75">
      <c r="A105" s="2">
        <v>42326</v>
      </c>
      <c r="B105" s="12">
        <v>0.99321400000000004</v>
      </c>
      <c r="C105" s="12">
        <v>1.01</v>
      </c>
      <c r="D105" s="12">
        <v>0.94051600000000002</v>
      </c>
      <c r="E105" s="12">
        <v>0.99331899999999995</v>
      </c>
      <c r="F105" s="12">
        <v>681104</v>
      </c>
      <c r="G105" s="12">
        <v>74320769</v>
      </c>
      <c r="H105" s="7">
        <f t="shared" si="1"/>
        <v>1.0571739826453384E-4</v>
      </c>
    </row>
    <row r="106" spans="1:8" x14ac:dyDescent="0.75">
      <c r="A106" s="2">
        <v>42327</v>
      </c>
      <c r="B106" s="12">
        <v>0.98871299999999995</v>
      </c>
      <c r="C106" s="12">
        <v>1.01</v>
      </c>
      <c r="D106" s="12">
        <v>0.93749800000000005</v>
      </c>
      <c r="E106" s="12">
        <v>0.95553200000000005</v>
      </c>
      <c r="F106" s="12">
        <v>443528</v>
      </c>
      <c r="G106" s="12">
        <v>71517342</v>
      </c>
      <c r="H106" s="7">
        <f t="shared" si="1"/>
        <v>-3.3559789342306523E-2</v>
      </c>
    </row>
    <row r="107" spans="1:8" x14ac:dyDescent="0.75">
      <c r="A107" s="2">
        <v>42328</v>
      </c>
      <c r="B107" s="12">
        <v>0.955735</v>
      </c>
      <c r="C107" s="12">
        <v>0.955735</v>
      </c>
      <c r="D107" s="12">
        <v>0.89857600000000004</v>
      </c>
      <c r="E107" s="12">
        <v>0.92491999999999996</v>
      </c>
      <c r="F107" s="12">
        <v>614335</v>
      </c>
      <c r="G107" s="12">
        <v>69247998</v>
      </c>
      <c r="H107" s="7">
        <f t="shared" si="1"/>
        <v>-3.2242201028527824E-2</v>
      </c>
    </row>
    <row r="108" spans="1:8" x14ac:dyDescent="0.75">
      <c r="A108" s="2">
        <v>42329</v>
      </c>
      <c r="B108" s="12">
        <v>0.92875799999999997</v>
      </c>
      <c r="C108" s="12">
        <v>0.97874300000000003</v>
      </c>
      <c r="D108" s="12">
        <v>0.92093999999999998</v>
      </c>
      <c r="E108" s="12">
        <v>0.97614000000000001</v>
      </c>
      <c r="F108" s="12">
        <v>455976</v>
      </c>
      <c r="G108" s="12">
        <v>73107357</v>
      </c>
      <c r="H108" s="7">
        <f t="shared" si="1"/>
        <v>5.1016518834831069E-2</v>
      </c>
    </row>
    <row r="109" spans="1:8" x14ac:dyDescent="0.75">
      <c r="A109" s="2">
        <v>42330</v>
      </c>
      <c r="B109" s="12">
        <v>0.979765</v>
      </c>
      <c r="C109" s="12">
        <v>0.98413200000000001</v>
      </c>
      <c r="D109" s="12">
        <v>0.958982</v>
      </c>
      <c r="E109" s="12">
        <v>0.96801800000000005</v>
      </c>
      <c r="F109" s="12">
        <v>372173</v>
      </c>
      <c r="G109" s="12">
        <v>72523507</v>
      </c>
      <c r="H109" s="7">
        <f t="shared" si="1"/>
        <v>-1.1989609753359175E-2</v>
      </c>
    </row>
    <row r="110" spans="1:8" x14ac:dyDescent="0.75">
      <c r="A110" s="2">
        <v>42331</v>
      </c>
      <c r="B110" s="12">
        <v>0.96749300000000005</v>
      </c>
      <c r="C110" s="12">
        <v>0.96905699999999995</v>
      </c>
      <c r="D110" s="12">
        <v>0.93386999999999998</v>
      </c>
      <c r="E110" s="12">
        <v>0.94696899999999995</v>
      </c>
      <c r="F110" s="12">
        <v>441875</v>
      </c>
      <c r="G110" s="12">
        <v>70970606</v>
      </c>
      <c r="H110" s="7">
        <f t="shared" si="1"/>
        <v>-2.1213590175846335E-2</v>
      </c>
    </row>
    <row r="111" spans="1:8" x14ac:dyDescent="0.75">
      <c r="A111" s="2">
        <v>42332</v>
      </c>
      <c r="B111" s="12">
        <v>0.94644200000000001</v>
      </c>
      <c r="C111" s="12">
        <v>0.94805499999999998</v>
      </c>
      <c r="D111" s="12">
        <v>0.89593100000000003</v>
      </c>
      <c r="E111" s="12">
        <v>0.90019099999999996</v>
      </c>
      <c r="F111" s="12">
        <v>524195</v>
      </c>
      <c r="G111" s="12">
        <v>67487356</v>
      </c>
      <c r="H111" s="7">
        <f t="shared" si="1"/>
        <v>-4.8868287755615282E-2</v>
      </c>
    </row>
    <row r="112" spans="1:8" x14ac:dyDescent="0.75">
      <c r="A112" s="2">
        <v>42333</v>
      </c>
      <c r="B112" s="12">
        <v>0.89382700000000004</v>
      </c>
      <c r="C112" s="12">
        <v>0.89949299999999999</v>
      </c>
      <c r="D112" s="12">
        <v>0.85110600000000003</v>
      </c>
      <c r="E112" s="12">
        <v>0.863537</v>
      </c>
      <c r="F112" s="12">
        <v>622991</v>
      </c>
      <c r="G112" s="12">
        <v>64760707</v>
      </c>
      <c r="H112" s="7">
        <f t="shared" si="1"/>
        <v>-3.3887989510274399E-2</v>
      </c>
    </row>
    <row r="113" spans="1:8" x14ac:dyDescent="0.75">
      <c r="A113" s="2">
        <v>42334</v>
      </c>
      <c r="B113" s="12">
        <v>0.86327299999999996</v>
      </c>
      <c r="C113" s="12">
        <v>0.90364299999999997</v>
      </c>
      <c r="D113" s="12">
        <v>0.80435999999999996</v>
      </c>
      <c r="E113" s="12">
        <v>0.88418300000000005</v>
      </c>
      <c r="F113" s="12">
        <v>947473</v>
      </c>
      <c r="G113" s="12">
        <v>66330892</v>
      </c>
      <c r="H113" s="7">
        <f t="shared" si="1"/>
        <v>2.42217699383626E-2</v>
      </c>
    </row>
    <row r="114" spans="1:8" x14ac:dyDescent="0.75">
      <c r="A114" s="2">
        <v>42335</v>
      </c>
      <c r="B114" s="12">
        <v>0.8821</v>
      </c>
      <c r="C114" s="12">
        <v>0.90005100000000005</v>
      </c>
      <c r="D114" s="12">
        <v>0.86069499999999999</v>
      </c>
      <c r="E114" s="12">
        <v>0.86795100000000003</v>
      </c>
      <c r="F114" s="12">
        <v>403813</v>
      </c>
      <c r="G114" s="12">
        <v>65135635</v>
      </c>
      <c r="H114" s="7">
        <f t="shared" si="1"/>
        <v>-1.6040131504364546E-2</v>
      </c>
    </row>
    <row r="115" spans="1:8" x14ac:dyDescent="0.75">
      <c r="A115" s="2">
        <v>42336</v>
      </c>
      <c r="B115" s="12">
        <v>0.86810200000000004</v>
      </c>
      <c r="C115" s="12">
        <v>0.92929300000000004</v>
      </c>
      <c r="D115" s="12">
        <v>0.86212200000000005</v>
      </c>
      <c r="E115" s="12">
        <v>0.91570300000000004</v>
      </c>
      <c r="F115" s="12">
        <v>462464</v>
      </c>
      <c r="G115" s="12">
        <v>68742122</v>
      </c>
      <c r="H115" s="7">
        <f t="shared" si="1"/>
        <v>5.4833418192793013E-2</v>
      </c>
    </row>
    <row r="116" spans="1:8" x14ac:dyDescent="0.75">
      <c r="A116" s="2">
        <v>42337</v>
      </c>
      <c r="B116" s="12">
        <v>0.91414399999999996</v>
      </c>
      <c r="C116" s="12">
        <v>0.91415299999999999</v>
      </c>
      <c r="D116" s="12">
        <v>0.86053299999999999</v>
      </c>
      <c r="E116" s="12">
        <v>0.87861400000000001</v>
      </c>
      <c r="F116" s="12">
        <v>448358</v>
      </c>
      <c r="G116" s="12">
        <v>65980042</v>
      </c>
      <c r="H116" s="7">
        <f t="shared" si="1"/>
        <v>-3.8866961879091208E-2</v>
      </c>
    </row>
    <row r="117" spans="1:8" x14ac:dyDescent="0.75">
      <c r="A117" s="2">
        <v>42338</v>
      </c>
      <c r="B117" s="12">
        <v>0.87995100000000004</v>
      </c>
      <c r="C117" s="12">
        <v>0.89505400000000002</v>
      </c>
      <c r="D117" s="12">
        <v>0.84769600000000001</v>
      </c>
      <c r="E117" s="12">
        <v>0.87311899999999998</v>
      </c>
      <c r="F117" s="12">
        <v>784439</v>
      </c>
      <c r="G117" s="12">
        <v>65589555</v>
      </c>
      <c r="H117" s="7">
        <f t="shared" si="1"/>
        <v>-7.764068681097084E-3</v>
      </c>
    </row>
    <row r="118" spans="1:8" x14ac:dyDescent="0.75">
      <c r="A118" s="2">
        <v>42339</v>
      </c>
      <c r="B118" s="12">
        <v>0.87831599999999999</v>
      </c>
      <c r="C118" s="12">
        <v>0.88673599999999997</v>
      </c>
      <c r="D118" s="12">
        <v>0.85393699999999995</v>
      </c>
      <c r="E118" s="12">
        <v>0.87480000000000002</v>
      </c>
      <c r="F118" s="12">
        <v>652857</v>
      </c>
      <c r="G118" s="12">
        <v>65738067</v>
      </c>
      <c r="H118" s="7">
        <f t="shared" si="1"/>
        <v>-4.0031150519858043E-3</v>
      </c>
    </row>
    <row r="119" spans="1:8" x14ac:dyDescent="0.75">
      <c r="A119" s="2">
        <v>42340</v>
      </c>
      <c r="B119" s="12">
        <v>0.87317100000000003</v>
      </c>
      <c r="C119" s="12">
        <v>0.87801700000000005</v>
      </c>
      <c r="D119" s="12">
        <v>0.81892399999999999</v>
      </c>
      <c r="E119" s="12">
        <v>0.82121</v>
      </c>
      <c r="F119" s="12">
        <v>506307</v>
      </c>
      <c r="G119" s="12">
        <v>61730775</v>
      </c>
      <c r="H119" s="7">
        <f t="shared" si="1"/>
        <v>-5.9508389536528393E-2</v>
      </c>
    </row>
    <row r="120" spans="1:8" x14ac:dyDescent="0.75">
      <c r="A120" s="2">
        <v>42341</v>
      </c>
      <c r="B120" s="12">
        <v>0.818546</v>
      </c>
      <c r="C120" s="12">
        <v>0.83766399999999996</v>
      </c>
      <c r="D120" s="12">
        <v>0.78508599999999995</v>
      </c>
      <c r="E120" s="12">
        <v>0.81214299999999995</v>
      </c>
      <c r="F120" s="12">
        <v>539969</v>
      </c>
      <c r="G120" s="12">
        <v>61070307</v>
      </c>
      <c r="H120" s="7">
        <f t="shared" si="1"/>
        <v>-7.8224070485959831E-3</v>
      </c>
    </row>
    <row r="121" spans="1:8" x14ac:dyDescent="0.75">
      <c r="A121" s="2">
        <v>42342</v>
      </c>
      <c r="B121" s="12">
        <v>0.81208199999999997</v>
      </c>
      <c r="C121" s="12">
        <v>0.85957499999999998</v>
      </c>
      <c r="D121" s="12">
        <v>0.802373</v>
      </c>
      <c r="E121" s="12">
        <v>0.84004100000000004</v>
      </c>
      <c r="F121" s="12">
        <v>241278</v>
      </c>
      <c r="G121" s="12">
        <v>63189182</v>
      </c>
      <c r="H121" s="7">
        <f t="shared" si="1"/>
        <v>3.4428789210941835E-2</v>
      </c>
    </row>
    <row r="122" spans="1:8" x14ac:dyDescent="0.75">
      <c r="A122" s="2">
        <v>42343</v>
      </c>
      <c r="B122" s="12">
        <v>0.84119500000000003</v>
      </c>
      <c r="C122" s="12">
        <v>0.87282099999999996</v>
      </c>
      <c r="D122" s="12">
        <v>0.82444399999999995</v>
      </c>
      <c r="E122" s="12">
        <v>0.86243800000000004</v>
      </c>
      <c r="F122" s="12">
        <v>232743</v>
      </c>
      <c r="G122" s="12">
        <v>64895497</v>
      </c>
      <c r="H122" s="7">
        <f t="shared" si="1"/>
        <v>2.5253359803612731E-2</v>
      </c>
    </row>
    <row r="123" spans="1:8" x14ac:dyDescent="0.75">
      <c r="A123" s="2">
        <v>42344</v>
      </c>
      <c r="B123" s="12">
        <v>0.86641699999999999</v>
      </c>
      <c r="C123" s="12">
        <v>0.882436</v>
      </c>
      <c r="D123" s="12">
        <v>0.83311500000000005</v>
      </c>
      <c r="E123" s="12">
        <v>0.83550000000000002</v>
      </c>
      <c r="F123" s="12">
        <v>443608</v>
      </c>
      <c r="G123" s="12">
        <v>62889050</v>
      </c>
      <c r="H123" s="7">
        <f t="shared" si="1"/>
        <v>-3.5683741200830517E-2</v>
      </c>
    </row>
    <row r="124" spans="1:8" x14ac:dyDescent="0.75">
      <c r="A124" s="2">
        <v>42345</v>
      </c>
      <c r="B124" s="12">
        <v>0.83632200000000001</v>
      </c>
      <c r="C124" s="12">
        <v>0.85079099999999996</v>
      </c>
      <c r="D124" s="12">
        <v>0.78764999999999996</v>
      </c>
      <c r="E124" s="12">
        <v>0.81126399999999999</v>
      </c>
      <c r="F124" s="12">
        <v>520409</v>
      </c>
      <c r="G124" s="12">
        <v>61084951</v>
      </c>
      <c r="H124" s="7">
        <f t="shared" si="1"/>
        <v>-2.9962143767591938E-2</v>
      </c>
    </row>
    <row r="125" spans="1:8" x14ac:dyDescent="0.75">
      <c r="A125" s="2">
        <v>42346</v>
      </c>
      <c r="B125" s="12">
        <v>0.80602399999999996</v>
      </c>
      <c r="C125" s="12">
        <v>0.82364499999999996</v>
      </c>
      <c r="D125" s="12">
        <v>0.78232800000000002</v>
      </c>
      <c r="E125" s="12">
        <v>0.82211800000000002</v>
      </c>
      <c r="F125" s="12">
        <v>445903</v>
      </c>
      <c r="G125" s="12">
        <v>61922409</v>
      </c>
      <c r="H125" s="7">
        <f t="shared" si="1"/>
        <v>1.9967147380226959E-2</v>
      </c>
    </row>
    <row r="126" spans="1:8" x14ac:dyDescent="0.75">
      <c r="A126" s="2">
        <v>42347</v>
      </c>
      <c r="B126" s="12">
        <v>0.82445400000000002</v>
      </c>
      <c r="C126" s="12">
        <v>0.82445400000000002</v>
      </c>
      <c r="D126" s="12">
        <v>0.77048799999999995</v>
      </c>
      <c r="E126" s="12">
        <v>0.79216699999999995</v>
      </c>
      <c r="F126" s="12">
        <v>624221</v>
      </c>
      <c r="G126" s="12">
        <v>59687098</v>
      </c>
      <c r="H126" s="7">
        <f t="shared" si="1"/>
        <v>-3.9161675484623841E-2</v>
      </c>
    </row>
    <row r="127" spans="1:8" x14ac:dyDescent="0.75">
      <c r="A127" s="2">
        <v>42348</v>
      </c>
      <c r="B127" s="12">
        <v>0.79559000000000002</v>
      </c>
      <c r="C127" s="12">
        <v>0.86158999999999997</v>
      </c>
      <c r="D127" s="12">
        <v>0.78729099999999996</v>
      </c>
      <c r="E127" s="12">
        <v>0.84039600000000003</v>
      </c>
      <c r="F127" s="12">
        <v>369589</v>
      </c>
      <c r="G127" s="12">
        <v>63342630</v>
      </c>
      <c r="H127" s="7">
        <f t="shared" si="1"/>
        <v>5.6317952714337802E-2</v>
      </c>
    </row>
    <row r="128" spans="1:8" x14ac:dyDescent="0.75">
      <c r="A128" s="2">
        <v>42349</v>
      </c>
      <c r="B128" s="12">
        <v>0.83999500000000005</v>
      </c>
      <c r="C128" s="12">
        <v>0.92976199999999998</v>
      </c>
      <c r="D128" s="12">
        <v>0.81978899999999999</v>
      </c>
      <c r="E128" s="12">
        <v>0.92976199999999998</v>
      </c>
      <c r="F128" s="12">
        <v>801072</v>
      </c>
      <c r="G128" s="12">
        <v>70101842</v>
      </c>
      <c r="H128" s="7">
        <f t="shared" si="1"/>
        <v>0.10686611229828739</v>
      </c>
    </row>
    <row r="129" spans="1:8" x14ac:dyDescent="0.75">
      <c r="A129" s="2">
        <v>42350</v>
      </c>
      <c r="B129" s="12">
        <v>0.93119600000000002</v>
      </c>
      <c r="C129" s="12">
        <v>1.05</v>
      </c>
      <c r="D129" s="12">
        <v>0.92854599999999998</v>
      </c>
      <c r="E129" s="12">
        <v>0.97697299999999998</v>
      </c>
      <c r="F129" s="12">
        <v>1376280</v>
      </c>
      <c r="G129" s="12">
        <v>73686284</v>
      </c>
      <c r="H129" s="7">
        <f t="shared" si="1"/>
        <v>4.9159360650174566E-2</v>
      </c>
    </row>
    <row r="130" spans="1:8" x14ac:dyDescent="0.75">
      <c r="A130" s="2">
        <v>42351</v>
      </c>
      <c r="B130" s="12">
        <v>0.97153800000000001</v>
      </c>
      <c r="C130" s="12">
        <v>0.989394</v>
      </c>
      <c r="D130" s="12">
        <v>0.93743799999999999</v>
      </c>
      <c r="E130" s="12">
        <v>0.95288399999999995</v>
      </c>
      <c r="F130" s="12">
        <v>273614</v>
      </c>
      <c r="G130" s="12">
        <v>71894531</v>
      </c>
      <c r="H130" s="7">
        <f t="shared" si="1"/>
        <v>-1.9200484180752642E-2</v>
      </c>
    </row>
    <row r="131" spans="1:8" x14ac:dyDescent="0.75">
      <c r="A131" s="2">
        <v>42352</v>
      </c>
      <c r="B131" s="12">
        <v>0.95662000000000003</v>
      </c>
      <c r="C131" s="12">
        <v>1.01</v>
      </c>
      <c r="D131" s="12">
        <v>0.95017799999999997</v>
      </c>
      <c r="E131" s="12">
        <v>0.99302199999999996</v>
      </c>
      <c r="F131" s="12">
        <v>563436</v>
      </c>
      <c r="G131" s="12">
        <v>74947760</v>
      </c>
      <c r="H131" s="7">
        <f t="shared" ref="H131:H194" si="2">(E131-B131)/B131</f>
        <v>3.8052727310739824E-2</v>
      </c>
    </row>
    <row r="132" spans="1:8" x14ac:dyDescent="0.75">
      <c r="A132" s="2">
        <v>42353</v>
      </c>
      <c r="B132" s="12">
        <v>0.99058900000000005</v>
      </c>
      <c r="C132" s="12">
        <v>1.03</v>
      </c>
      <c r="D132" s="12">
        <v>0.98224</v>
      </c>
      <c r="E132" s="12">
        <v>1.01</v>
      </c>
      <c r="F132" s="12">
        <v>578618</v>
      </c>
      <c r="G132" s="12">
        <v>76568082</v>
      </c>
      <c r="H132" s="7">
        <f t="shared" si="2"/>
        <v>1.9595412426344282E-2</v>
      </c>
    </row>
    <row r="133" spans="1:8" x14ac:dyDescent="0.75">
      <c r="A133" s="2">
        <v>42354</v>
      </c>
      <c r="B133" s="12">
        <v>1.02</v>
      </c>
      <c r="C133" s="12">
        <v>1.02</v>
      </c>
      <c r="D133" s="12">
        <v>0.97492699999999999</v>
      </c>
      <c r="E133" s="12">
        <v>0.99118200000000001</v>
      </c>
      <c r="F133" s="12">
        <v>320767</v>
      </c>
      <c r="G133" s="12">
        <v>74858729</v>
      </c>
      <c r="H133" s="7">
        <f t="shared" si="2"/>
        <v>-2.8252941176470599E-2</v>
      </c>
    </row>
    <row r="134" spans="1:8" x14ac:dyDescent="0.75">
      <c r="A134" s="2">
        <v>42355</v>
      </c>
      <c r="B134" s="12">
        <v>0.99304300000000001</v>
      </c>
      <c r="C134" s="12">
        <v>0.99761100000000003</v>
      </c>
      <c r="D134" s="12">
        <v>0.91180700000000003</v>
      </c>
      <c r="E134" s="12">
        <v>0.94070100000000001</v>
      </c>
      <c r="F134" s="12">
        <v>640765</v>
      </c>
      <c r="G134" s="12">
        <v>71069938</v>
      </c>
      <c r="H134" s="7">
        <f t="shared" si="2"/>
        <v>-5.270869438684931E-2</v>
      </c>
    </row>
    <row r="135" spans="1:8" x14ac:dyDescent="0.75">
      <c r="A135" s="2">
        <v>42356</v>
      </c>
      <c r="B135" s="12">
        <v>0.93832700000000002</v>
      </c>
      <c r="C135" s="12">
        <v>0.93949300000000002</v>
      </c>
      <c r="D135" s="12">
        <v>0.90808100000000003</v>
      </c>
      <c r="E135" s="12">
        <v>0.92012700000000003</v>
      </c>
      <c r="F135" s="12">
        <v>300787</v>
      </c>
      <c r="G135" s="12">
        <v>69538663</v>
      </c>
      <c r="H135" s="7">
        <f t="shared" si="2"/>
        <v>-1.9396223278238815E-2</v>
      </c>
    </row>
    <row r="136" spans="1:8" x14ac:dyDescent="0.75">
      <c r="A136" s="2">
        <v>42357</v>
      </c>
      <c r="B136" s="12">
        <v>0.92152400000000001</v>
      </c>
      <c r="C136" s="12">
        <v>0.92587399999999997</v>
      </c>
      <c r="D136" s="12">
        <v>0.88891600000000004</v>
      </c>
      <c r="E136" s="12">
        <v>0.90807199999999999</v>
      </c>
      <c r="F136" s="12">
        <v>343535</v>
      </c>
      <c r="G136" s="12">
        <v>68650439</v>
      </c>
      <c r="H136" s="7">
        <f t="shared" si="2"/>
        <v>-1.45975579583386E-2</v>
      </c>
    </row>
    <row r="137" spans="1:8" x14ac:dyDescent="0.75">
      <c r="A137" s="2">
        <v>42358</v>
      </c>
      <c r="B137" s="12">
        <v>0.90824000000000005</v>
      </c>
      <c r="C137" s="12">
        <v>0.94318500000000005</v>
      </c>
      <c r="D137" s="12">
        <v>0.89944100000000005</v>
      </c>
      <c r="E137" s="12">
        <v>0.90388500000000005</v>
      </c>
      <c r="F137" s="12">
        <v>472164</v>
      </c>
      <c r="G137" s="12">
        <v>68356313</v>
      </c>
      <c r="H137" s="7">
        <f t="shared" si="2"/>
        <v>-4.7949881088698992E-3</v>
      </c>
    </row>
    <row r="138" spans="1:8" x14ac:dyDescent="0.75">
      <c r="A138" s="2">
        <v>42359</v>
      </c>
      <c r="B138" s="12">
        <v>0.90606500000000001</v>
      </c>
      <c r="C138" s="12">
        <v>0.91739000000000004</v>
      </c>
      <c r="D138" s="12">
        <v>0.89118200000000003</v>
      </c>
      <c r="E138" s="12">
        <v>0.90077099999999999</v>
      </c>
      <c r="F138" s="12">
        <v>549113</v>
      </c>
      <c r="G138" s="12">
        <v>68143246</v>
      </c>
      <c r="H138" s="7">
        <f t="shared" si="2"/>
        <v>-5.8428479192994109E-3</v>
      </c>
    </row>
    <row r="139" spans="1:8" x14ac:dyDescent="0.75">
      <c r="A139" s="2">
        <v>42360</v>
      </c>
      <c r="B139" s="12">
        <v>0.89497300000000002</v>
      </c>
      <c r="C139" s="12">
        <v>0.90952599999999995</v>
      </c>
      <c r="D139" s="12">
        <v>0.86205900000000002</v>
      </c>
      <c r="E139" s="12">
        <v>0.86420200000000003</v>
      </c>
      <c r="F139" s="12">
        <v>454249</v>
      </c>
      <c r="G139" s="12">
        <v>65398932</v>
      </c>
      <c r="H139" s="7">
        <f t="shared" si="2"/>
        <v>-3.4382042810230024E-2</v>
      </c>
    </row>
    <row r="140" spans="1:8" x14ac:dyDescent="0.75">
      <c r="A140" s="2">
        <v>42361</v>
      </c>
      <c r="B140" s="12">
        <v>0.86178200000000005</v>
      </c>
      <c r="C140" s="12">
        <v>0.88293999999999995</v>
      </c>
      <c r="D140" s="12">
        <v>0.85606499999999996</v>
      </c>
      <c r="E140" s="12">
        <v>0.85807699999999998</v>
      </c>
      <c r="F140" s="12">
        <v>334993</v>
      </c>
      <c r="G140" s="12">
        <v>64957356</v>
      </c>
      <c r="H140" s="7">
        <f t="shared" si="2"/>
        <v>-4.2992311280579884E-3</v>
      </c>
    </row>
    <row r="141" spans="1:8" x14ac:dyDescent="0.75">
      <c r="A141" s="2">
        <v>42362</v>
      </c>
      <c r="B141" s="12">
        <v>0.859433</v>
      </c>
      <c r="C141" s="12">
        <v>0.88281799999999999</v>
      </c>
      <c r="D141" s="12">
        <v>0.84760000000000002</v>
      </c>
      <c r="E141" s="12">
        <v>0.86326199999999997</v>
      </c>
      <c r="F141" s="12">
        <v>354646</v>
      </c>
      <c r="G141" s="12">
        <v>65371538</v>
      </c>
      <c r="H141" s="7">
        <f t="shared" si="2"/>
        <v>4.455262946617097E-3</v>
      </c>
    </row>
    <row r="142" spans="1:8" x14ac:dyDescent="0.75">
      <c r="A142" s="2">
        <v>42363</v>
      </c>
      <c r="B142" s="12">
        <v>0.86199300000000001</v>
      </c>
      <c r="C142" s="12">
        <v>0.88255600000000001</v>
      </c>
      <c r="D142" s="12">
        <v>0.86199300000000001</v>
      </c>
      <c r="E142" s="12">
        <v>0.870363</v>
      </c>
      <c r="F142" s="12">
        <v>187114</v>
      </c>
      <c r="G142" s="12">
        <v>65931377</v>
      </c>
      <c r="H142" s="7">
        <f t="shared" si="2"/>
        <v>9.7100556501038739E-3</v>
      </c>
    </row>
    <row r="143" spans="1:8" x14ac:dyDescent="0.75">
      <c r="A143" s="2">
        <v>42364</v>
      </c>
      <c r="B143" s="12">
        <v>0.87076600000000004</v>
      </c>
      <c r="C143" s="12">
        <v>0.89745299999999995</v>
      </c>
      <c r="D143" s="12">
        <v>0.838314</v>
      </c>
      <c r="E143" s="12">
        <v>0.854603</v>
      </c>
      <c r="F143" s="12">
        <v>425282</v>
      </c>
      <c r="G143" s="12">
        <v>64758910</v>
      </c>
      <c r="H143" s="7">
        <f t="shared" si="2"/>
        <v>-1.8561817985543808E-2</v>
      </c>
    </row>
    <row r="144" spans="1:8" x14ac:dyDescent="0.75">
      <c r="A144" s="2">
        <v>42365</v>
      </c>
      <c r="B144" s="12">
        <v>0.85316599999999998</v>
      </c>
      <c r="C144" s="12">
        <v>0.86153800000000003</v>
      </c>
      <c r="D144" s="12">
        <v>0.84115099999999998</v>
      </c>
      <c r="E144" s="12">
        <v>0.85636500000000004</v>
      </c>
      <c r="F144" s="12">
        <v>164565</v>
      </c>
      <c r="G144" s="12">
        <v>64913919</v>
      </c>
      <c r="H144" s="7">
        <f t="shared" si="2"/>
        <v>3.7495633909462671E-3</v>
      </c>
    </row>
    <row r="145" spans="1:8" x14ac:dyDescent="0.75">
      <c r="A145" s="2">
        <v>42366</v>
      </c>
      <c r="B145" s="12">
        <v>0.85635600000000001</v>
      </c>
      <c r="C145" s="12">
        <v>0.872394</v>
      </c>
      <c r="D145" s="12">
        <v>0.83293200000000001</v>
      </c>
      <c r="E145" s="12">
        <v>0.84500500000000001</v>
      </c>
      <c r="F145" s="12">
        <v>235134</v>
      </c>
      <c r="G145" s="12">
        <v>64074279</v>
      </c>
      <c r="H145" s="7">
        <f t="shared" si="2"/>
        <v>-1.3255001424641154E-2</v>
      </c>
    </row>
    <row r="146" spans="1:8" x14ac:dyDescent="0.75">
      <c r="A146" s="2">
        <v>42367</v>
      </c>
      <c r="B146" s="12">
        <v>0.843835</v>
      </c>
      <c r="C146" s="12">
        <v>0.873054</v>
      </c>
      <c r="D146" s="12">
        <v>0.83323199999999997</v>
      </c>
      <c r="E146" s="12">
        <v>0.873054</v>
      </c>
      <c r="F146" s="12">
        <v>215742</v>
      </c>
      <c r="G146" s="12">
        <v>66222901</v>
      </c>
      <c r="H146" s="7">
        <f t="shared" si="2"/>
        <v>3.4626437632949564E-2</v>
      </c>
    </row>
    <row r="147" spans="1:8" x14ac:dyDescent="0.75">
      <c r="A147" s="2">
        <v>42368</v>
      </c>
      <c r="B147" s="12">
        <v>0.87425799999999998</v>
      </c>
      <c r="C147" s="12">
        <v>0.94109900000000002</v>
      </c>
      <c r="D147" s="12">
        <v>0.86664699999999995</v>
      </c>
      <c r="E147" s="12">
        <v>0.91195800000000005</v>
      </c>
      <c r="F147" s="12">
        <v>604078</v>
      </c>
      <c r="G147" s="12">
        <v>69196765</v>
      </c>
      <c r="H147" s="7">
        <f t="shared" si="2"/>
        <v>4.3122281980834114E-2</v>
      </c>
    </row>
    <row r="148" spans="1:8" x14ac:dyDescent="0.75">
      <c r="A148" s="2">
        <v>42369</v>
      </c>
      <c r="B148" s="12">
        <v>0.91209799999999996</v>
      </c>
      <c r="C148" s="12">
        <v>0.975414</v>
      </c>
      <c r="D148" s="12">
        <v>0.910277</v>
      </c>
      <c r="E148" s="12">
        <v>0.93354199999999998</v>
      </c>
      <c r="F148" s="12">
        <v>663994</v>
      </c>
      <c r="G148" s="12">
        <v>70858023</v>
      </c>
      <c r="H148" s="7">
        <f t="shared" si="2"/>
        <v>2.3510631533015115E-2</v>
      </c>
    </row>
    <row r="149" spans="1:8" x14ac:dyDescent="0.75">
      <c r="A149" s="2">
        <v>42370</v>
      </c>
      <c r="B149" s="12">
        <v>0.93371199999999999</v>
      </c>
      <c r="C149" s="12">
        <v>0.95482199999999995</v>
      </c>
      <c r="D149" s="12">
        <v>0.93144199999999999</v>
      </c>
      <c r="E149" s="12">
        <v>0.94802399999999998</v>
      </c>
      <c r="F149" s="12">
        <v>206062</v>
      </c>
      <c r="G149" s="12">
        <v>71980386</v>
      </c>
      <c r="H149" s="7">
        <f t="shared" si="2"/>
        <v>1.532806689857257E-2</v>
      </c>
    </row>
    <row r="150" spans="1:8" x14ac:dyDescent="0.75">
      <c r="A150" s="2">
        <v>42371</v>
      </c>
      <c r="B150" s="12">
        <v>0.94740100000000005</v>
      </c>
      <c r="C150" s="12">
        <v>0.96963699999999997</v>
      </c>
      <c r="D150" s="12">
        <v>0.93655999999999995</v>
      </c>
      <c r="E150" s="12">
        <v>0.93712399999999996</v>
      </c>
      <c r="F150" s="12">
        <v>255504</v>
      </c>
      <c r="G150" s="12">
        <v>71176658</v>
      </c>
      <c r="H150" s="7">
        <f t="shared" si="2"/>
        <v>-1.0847571408516658E-2</v>
      </c>
    </row>
    <row r="151" spans="1:8" x14ac:dyDescent="0.75">
      <c r="A151" s="2">
        <v>42372</v>
      </c>
      <c r="B151" s="12">
        <v>0.93842999999999999</v>
      </c>
      <c r="C151" s="12">
        <v>0.99136199999999997</v>
      </c>
      <c r="D151" s="12">
        <v>0.93431299999999995</v>
      </c>
      <c r="E151" s="12">
        <v>0.97190500000000002</v>
      </c>
      <c r="F151" s="12">
        <v>407632</v>
      </c>
      <c r="G151" s="12">
        <v>73843292</v>
      </c>
      <c r="H151" s="7">
        <f t="shared" si="2"/>
        <v>3.5671280756156595E-2</v>
      </c>
    </row>
    <row r="152" spans="1:8" x14ac:dyDescent="0.75">
      <c r="A152" s="2">
        <v>42373</v>
      </c>
      <c r="B152" s="12">
        <v>0.97204500000000005</v>
      </c>
      <c r="C152" s="12">
        <v>0.97643800000000003</v>
      </c>
      <c r="D152" s="12">
        <v>0.92983499999999997</v>
      </c>
      <c r="E152" s="12">
        <v>0.95448</v>
      </c>
      <c r="F152" s="12">
        <v>346245</v>
      </c>
      <c r="G152" s="12">
        <v>72543707</v>
      </c>
      <c r="H152" s="7">
        <f t="shared" si="2"/>
        <v>-1.8070151073252834E-2</v>
      </c>
    </row>
    <row r="153" spans="1:8" x14ac:dyDescent="0.75">
      <c r="A153" s="2">
        <v>42374</v>
      </c>
      <c r="B153" s="12">
        <v>0.95314699999999997</v>
      </c>
      <c r="C153" s="12">
        <v>0.97059700000000004</v>
      </c>
      <c r="D153" s="12">
        <v>0.94654300000000002</v>
      </c>
      <c r="E153" s="12">
        <v>0.95017600000000002</v>
      </c>
      <c r="F153" s="12">
        <v>219833</v>
      </c>
      <c r="G153" s="12">
        <v>72240974</v>
      </c>
      <c r="H153" s="7">
        <f t="shared" si="2"/>
        <v>-3.1170428066184396E-3</v>
      </c>
    </row>
    <row r="154" spans="1:8" x14ac:dyDescent="0.75">
      <c r="A154" s="2">
        <v>42375</v>
      </c>
      <c r="B154" s="12">
        <v>0.95002799999999998</v>
      </c>
      <c r="C154" s="12">
        <v>0.96065900000000004</v>
      </c>
      <c r="D154" s="12">
        <v>0.93570799999999998</v>
      </c>
      <c r="E154" s="12">
        <v>0.95086000000000004</v>
      </c>
      <c r="F154" s="12">
        <v>308791</v>
      </c>
      <c r="G154" s="12">
        <v>72317149</v>
      </c>
      <c r="H154" s="7">
        <f t="shared" si="2"/>
        <v>8.7576366170266022E-4</v>
      </c>
    </row>
    <row r="155" spans="1:8" x14ac:dyDescent="0.75">
      <c r="A155" s="2">
        <v>42376</v>
      </c>
      <c r="B155" s="12">
        <v>0.95580100000000001</v>
      </c>
      <c r="C155" s="12">
        <v>0.97462300000000002</v>
      </c>
      <c r="D155" s="12">
        <v>0.93583000000000005</v>
      </c>
      <c r="E155" s="12">
        <v>0.94200499999999998</v>
      </c>
      <c r="F155" s="12">
        <v>647462</v>
      </c>
      <c r="G155" s="12">
        <v>71667152</v>
      </c>
      <c r="H155" s="7">
        <f t="shared" si="2"/>
        <v>-1.4433966903152465E-2</v>
      </c>
    </row>
    <row r="156" spans="1:8" x14ac:dyDescent="0.75">
      <c r="A156" s="2">
        <v>42377</v>
      </c>
      <c r="B156" s="12">
        <v>0.94275200000000003</v>
      </c>
      <c r="C156" s="12">
        <v>0.99182499999999996</v>
      </c>
      <c r="D156" s="12">
        <v>0.93971499999999997</v>
      </c>
      <c r="E156" s="12">
        <v>0.98678900000000003</v>
      </c>
      <c r="F156" s="12">
        <v>545600</v>
      </c>
      <c r="G156" s="12">
        <v>75099809</v>
      </c>
      <c r="H156" s="7">
        <f t="shared" si="2"/>
        <v>4.6711118088320146E-2</v>
      </c>
    </row>
    <row r="157" spans="1:8" x14ac:dyDescent="0.75">
      <c r="A157" s="2">
        <v>42378</v>
      </c>
      <c r="B157" s="12">
        <v>0.98550099999999996</v>
      </c>
      <c r="C157" s="12">
        <v>0.99234500000000003</v>
      </c>
      <c r="D157" s="12">
        <v>0.97360000000000002</v>
      </c>
      <c r="E157" s="12">
        <v>0.98683299999999996</v>
      </c>
      <c r="F157" s="12">
        <v>226281</v>
      </c>
      <c r="G157" s="12">
        <v>75128312</v>
      </c>
      <c r="H157" s="7">
        <f t="shared" si="2"/>
        <v>1.3515968020326717E-3</v>
      </c>
    </row>
    <row r="158" spans="1:8" x14ac:dyDescent="0.75">
      <c r="A158" s="2">
        <v>42379</v>
      </c>
      <c r="B158" s="12">
        <v>0.98555700000000002</v>
      </c>
      <c r="C158" s="12">
        <v>1</v>
      </c>
      <c r="D158" s="12">
        <v>0.97509900000000005</v>
      </c>
      <c r="E158" s="12">
        <v>0.99923099999999998</v>
      </c>
      <c r="F158" s="12">
        <v>390888</v>
      </c>
      <c r="G158" s="12">
        <v>76097646</v>
      </c>
      <c r="H158" s="7">
        <f t="shared" si="2"/>
        <v>1.3874387782746167E-2</v>
      </c>
    </row>
    <row r="159" spans="1:8" x14ac:dyDescent="0.75">
      <c r="A159" s="2">
        <v>42380</v>
      </c>
      <c r="B159" s="12">
        <v>0.99921599999999999</v>
      </c>
      <c r="C159" s="12">
        <v>1.07</v>
      </c>
      <c r="D159" s="12">
        <v>0.99921599999999999</v>
      </c>
      <c r="E159" s="12">
        <v>1.06</v>
      </c>
      <c r="F159" s="12">
        <v>1011920</v>
      </c>
      <c r="G159" s="12">
        <v>80874514</v>
      </c>
      <c r="H159" s="7">
        <f t="shared" si="2"/>
        <v>6.0831692046564564E-2</v>
      </c>
    </row>
    <row r="160" spans="1:8" x14ac:dyDescent="0.75">
      <c r="A160" s="2">
        <v>42381</v>
      </c>
      <c r="B160" s="12">
        <v>1.07</v>
      </c>
      <c r="C160" s="12">
        <v>1.28</v>
      </c>
      <c r="D160" s="12">
        <v>1.05</v>
      </c>
      <c r="E160" s="12">
        <v>1.1399999999999999</v>
      </c>
      <c r="F160" s="12">
        <v>2898760</v>
      </c>
      <c r="G160" s="12">
        <v>86951446</v>
      </c>
      <c r="H160" s="7">
        <f t="shared" si="2"/>
        <v>6.5420560747663392E-2</v>
      </c>
    </row>
    <row r="161" spans="1:8" x14ac:dyDescent="0.75">
      <c r="A161" s="2">
        <v>42382</v>
      </c>
      <c r="B161" s="12">
        <v>1.1399999999999999</v>
      </c>
      <c r="C161" s="12">
        <v>1.1499999999999999</v>
      </c>
      <c r="D161" s="12">
        <v>1.08</v>
      </c>
      <c r="E161" s="12">
        <v>1.1299999999999999</v>
      </c>
      <c r="F161" s="12">
        <v>1005910</v>
      </c>
      <c r="G161" s="12">
        <v>85775572</v>
      </c>
      <c r="H161" s="7">
        <f t="shared" si="2"/>
        <v>-8.7719298245614117E-3</v>
      </c>
    </row>
    <row r="162" spans="1:8" x14ac:dyDescent="0.75">
      <c r="A162" s="2">
        <v>42383</v>
      </c>
      <c r="B162" s="12">
        <v>1.1200000000000001</v>
      </c>
      <c r="C162" s="12">
        <v>1.19</v>
      </c>
      <c r="D162" s="12">
        <v>1.1000000000000001</v>
      </c>
      <c r="E162" s="12">
        <v>1.19</v>
      </c>
      <c r="F162" s="12">
        <v>751961</v>
      </c>
      <c r="G162" s="12">
        <v>90714399</v>
      </c>
      <c r="H162" s="7">
        <f t="shared" si="2"/>
        <v>6.2499999999999854E-2</v>
      </c>
    </row>
    <row r="163" spans="1:8" x14ac:dyDescent="0.75">
      <c r="A163" s="2">
        <v>42384</v>
      </c>
      <c r="B163" s="12">
        <v>1.18</v>
      </c>
      <c r="C163" s="12">
        <v>1.32</v>
      </c>
      <c r="D163" s="12">
        <v>1.1399999999999999</v>
      </c>
      <c r="E163" s="12">
        <v>1.21</v>
      </c>
      <c r="F163" s="12">
        <v>3910550</v>
      </c>
      <c r="G163" s="12">
        <v>92149709</v>
      </c>
      <c r="H163" s="7">
        <f t="shared" si="2"/>
        <v>2.5423728813559344E-2</v>
      </c>
    </row>
    <row r="164" spans="1:8" x14ac:dyDescent="0.75">
      <c r="A164" s="2">
        <v>42385</v>
      </c>
      <c r="B164" s="12">
        <v>1.22</v>
      </c>
      <c r="C164" s="12">
        <v>1.31</v>
      </c>
      <c r="D164" s="12">
        <v>1.17</v>
      </c>
      <c r="E164" s="12">
        <v>1.22</v>
      </c>
      <c r="F164" s="12">
        <v>2462630</v>
      </c>
      <c r="G164" s="12">
        <v>93117298</v>
      </c>
      <c r="H164" s="7">
        <f t="shared" si="2"/>
        <v>0</v>
      </c>
    </row>
    <row r="165" spans="1:8" x14ac:dyDescent="0.75">
      <c r="A165" s="2">
        <v>42386</v>
      </c>
      <c r="B165" s="12">
        <v>1.22</v>
      </c>
      <c r="C165" s="12">
        <v>1.33</v>
      </c>
      <c r="D165" s="12">
        <v>1.21</v>
      </c>
      <c r="E165" s="12">
        <v>1.33</v>
      </c>
      <c r="F165" s="12">
        <v>1171150</v>
      </c>
      <c r="G165" s="12">
        <v>101329330</v>
      </c>
      <c r="H165" s="7">
        <f t="shared" si="2"/>
        <v>9.0163934426229594E-2</v>
      </c>
    </row>
    <row r="166" spans="1:8" x14ac:dyDescent="0.75">
      <c r="A166" s="2">
        <v>42387</v>
      </c>
      <c r="B166" s="12">
        <v>1.33</v>
      </c>
      <c r="C166" s="12">
        <v>1.54</v>
      </c>
      <c r="D166" s="12">
        <v>1.32</v>
      </c>
      <c r="E166" s="12">
        <v>1.43</v>
      </c>
      <c r="F166" s="12">
        <v>4278930</v>
      </c>
      <c r="G166" s="12">
        <v>108912542</v>
      </c>
      <c r="H166" s="7">
        <f t="shared" si="2"/>
        <v>7.5187969924811929E-2</v>
      </c>
    </row>
    <row r="167" spans="1:8" x14ac:dyDescent="0.75">
      <c r="A167" s="2">
        <v>42388</v>
      </c>
      <c r="B167" s="12">
        <v>1.42</v>
      </c>
      <c r="C167" s="12">
        <v>1.46</v>
      </c>
      <c r="D167" s="12">
        <v>1.31</v>
      </c>
      <c r="E167" s="12">
        <v>1.37</v>
      </c>
      <c r="F167" s="12">
        <v>2446740</v>
      </c>
      <c r="G167" s="12">
        <v>104750746</v>
      </c>
      <c r="H167" s="7">
        <f t="shared" si="2"/>
        <v>-3.521126760563368E-2</v>
      </c>
    </row>
    <row r="168" spans="1:8" x14ac:dyDescent="0.75">
      <c r="A168" s="2">
        <v>42389</v>
      </c>
      <c r="B168" s="12">
        <v>1.36</v>
      </c>
      <c r="C168" s="12">
        <v>1.62</v>
      </c>
      <c r="D168" s="12">
        <v>1.35</v>
      </c>
      <c r="E168" s="12">
        <v>1.53</v>
      </c>
      <c r="F168" s="12">
        <v>2933220</v>
      </c>
      <c r="G168" s="12">
        <v>117043472</v>
      </c>
      <c r="H168" s="7">
        <f t="shared" si="2"/>
        <v>0.12499999999999994</v>
      </c>
    </row>
    <row r="169" spans="1:8" x14ac:dyDescent="0.75">
      <c r="A169" s="2">
        <v>42390</v>
      </c>
      <c r="B169" s="12">
        <v>1.53</v>
      </c>
      <c r="C169" s="12">
        <v>1.59</v>
      </c>
      <c r="D169" s="12">
        <v>1.49</v>
      </c>
      <c r="E169" s="12">
        <v>1.55</v>
      </c>
      <c r="F169" s="12">
        <v>1614960</v>
      </c>
      <c r="G169" s="12">
        <v>118743869</v>
      </c>
      <c r="H169" s="7">
        <f t="shared" si="2"/>
        <v>1.3071895424836612E-2</v>
      </c>
    </row>
    <row r="170" spans="1:8" x14ac:dyDescent="0.75">
      <c r="A170" s="2">
        <v>42391</v>
      </c>
      <c r="B170" s="12">
        <v>1.55</v>
      </c>
      <c r="C170" s="12">
        <v>1.58</v>
      </c>
      <c r="D170" s="12">
        <v>1.47</v>
      </c>
      <c r="E170" s="12">
        <v>1.5</v>
      </c>
      <c r="F170" s="12">
        <v>1567240</v>
      </c>
      <c r="G170" s="12">
        <v>114784065</v>
      </c>
      <c r="H170" s="7">
        <f t="shared" si="2"/>
        <v>-3.2258064516129059E-2</v>
      </c>
    </row>
    <row r="171" spans="1:8" x14ac:dyDescent="0.75">
      <c r="A171" s="2">
        <v>42392</v>
      </c>
      <c r="B171" s="12">
        <v>1.5</v>
      </c>
      <c r="C171" s="12">
        <v>2.0299999999999998</v>
      </c>
      <c r="D171" s="12">
        <v>1.5</v>
      </c>
      <c r="E171" s="12">
        <v>1.97</v>
      </c>
      <c r="F171" s="12">
        <v>7370980</v>
      </c>
      <c r="G171" s="12">
        <v>150874912</v>
      </c>
      <c r="H171" s="7">
        <f t="shared" si="2"/>
        <v>0.3133333333333333</v>
      </c>
    </row>
    <row r="172" spans="1:8" x14ac:dyDescent="0.75">
      <c r="A172" s="2">
        <v>42393</v>
      </c>
      <c r="B172" s="12">
        <v>1.9</v>
      </c>
      <c r="C172" s="12">
        <v>2.2999999999999998</v>
      </c>
      <c r="D172" s="12">
        <v>1.9</v>
      </c>
      <c r="E172" s="12">
        <v>2.14</v>
      </c>
      <c r="F172" s="12">
        <v>9669770</v>
      </c>
      <c r="G172" s="12">
        <v>163819884</v>
      </c>
      <c r="H172" s="7">
        <f t="shared" si="2"/>
        <v>0.12631578947368433</v>
      </c>
    </row>
    <row r="173" spans="1:8" x14ac:dyDescent="0.75">
      <c r="A173" s="2">
        <v>42394</v>
      </c>
      <c r="B173" s="12">
        <v>2.15</v>
      </c>
      <c r="C173" s="12">
        <v>2.66</v>
      </c>
      <c r="D173" s="12">
        <v>2.06</v>
      </c>
      <c r="E173" s="12">
        <v>2.5</v>
      </c>
      <c r="F173" s="12">
        <v>10739300</v>
      </c>
      <c r="G173" s="12">
        <v>191276220</v>
      </c>
      <c r="H173" s="7">
        <f t="shared" si="2"/>
        <v>0.16279069767441864</v>
      </c>
    </row>
    <row r="174" spans="1:8" x14ac:dyDescent="0.75">
      <c r="A174" s="2">
        <v>42395</v>
      </c>
      <c r="B174" s="12">
        <v>2.5299999999999998</v>
      </c>
      <c r="C174" s="12">
        <v>2.84</v>
      </c>
      <c r="D174" s="12">
        <v>1.99</v>
      </c>
      <c r="E174" s="12">
        <v>2.2799999999999998</v>
      </c>
      <c r="F174" s="12">
        <v>13939200</v>
      </c>
      <c r="G174" s="12">
        <v>174275656</v>
      </c>
      <c r="H174" s="7">
        <f t="shared" si="2"/>
        <v>-9.881422924901187E-2</v>
      </c>
    </row>
    <row r="175" spans="1:8" x14ac:dyDescent="0.75">
      <c r="A175" s="2">
        <v>42396</v>
      </c>
      <c r="B175" s="12">
        <v>2.25</v>
      </c>
      <c r="C175" s="12">
        <v>2.59</v>
      </c>
      <c r="D175" s="12">
        <v>2.19</v>
      </c>
      <c r="E175" s="12">
        <v>2.39</v>
      </c>
      <c r="F175" s="12">
        <v>6961080</v>
      </c>
      <c r="G175" s="12">
        <v>182923580</v>
      </c>
      <c r="H175" s="7">
        <f t="shared" si="2"/>
        <v>6.2222222222222276E-2</v>
      </c>
    </row>
    <row r="176" spans="1:8" x14ac:dyDescent="0.75">
      <c r="A176" s="2">
        <v>42397</v>
      </c>
      <c r="B176" s="12">
        <v>2.41</v>
      </c>
      <c r="C176" s="12">
        <v>2.68</v>
      </c>
      <c r="D176" s="12">
        <v>2.34</v>
      </c>
      <c r="E176" s="12">
        <v>2.5299999999999998</v>
      </c>
      <c r="F176" s="12">
        <v>4903850</v>
      </c>
      <c r="G176" s="12">
        <v>193551356</v>
      </c>
      <c r="H176" s="7">
        <f t="shared" si="2"/>
        <v>4.9792531120331808E-2</v>
      </c>
    </row>
    <row r="177" spans="1:8" x14ac:dyDescent="0.75">
      <c r="A177" s="2">
        <v>42398</v>
      </c>
      <c r="B177" s="12">
        <v>2.54</v>
      </c>
      <c r="C177" s="12">
        <v>2.61</v>
      </c>
      <c r="D177" s="12">
        <v>2.2999999999999998</v>
      </c>
      <c r="E177" s="12">
        <v>2.4900000000000002</v>
      </c>
      <c r="F177" s="12">
        <v>6662340</v>
      </c>
      <c r="G177" s="12">
        <v>191198055</v>
      </c>
      <c r="H177" s="7">
        <f t="shared" si="2"/>
        <v>-1.968503937007867E-2</v>
      </c>
    </row>
    <row r="178" spans="1:8" x14ac:dyDescent="0.75">
      <c r="A178" s="2">
        <v>42399</v>
      </c>
      <c r="B178" s="12">
        <v>2.5099999999999998</v>
      </c>
      <c r="C178" s="12">
        <v>2.61</v>
      </c>
      <c r="D178" s="12">
        <v>2.4</v>
      </c>
      <c r="E178" s="12">
        <v>2.4500000000000002</v>
      </c>
      <c r="F178" s="12">
        <v>3725080</v>
      </c>
      <c r="G178" s="12">
        <v>187435391</v>
      </c>
      <c r="H178" s="7">
        <f t="shared" si="2"/>
        <v>-2.3904382470119369E-2</v>
      </c>
    </row>
    <row r="179" spans="1:8" x14ac:dyDescent="0.75">
      <c r="A179" s="2">
        <v>42400</v>
      </c>
      <c r="B179" s="12">
        <v>2.44</v>
      </c>
      <c r="C179" s="12">
        <v>2.5299999999999998</v>
      </c>
      <c r="D179" s="12">
        <v>2.19</v>
      </c>
      <c r="E179" s="12">
        <v>2.31</v>
      </c>
      <c r="F179" s="12">
        <v>5847500</v>
      </c>
      <c r="G179" s="12">
        <v>176834424</v>
      </c>
      <c r="H179" s="7">
        <f t="shared" si="2"/>
        <v>-5.3278688524590119E-2</v>
      </c>
    </row>
    <row r="180" spans="1:8" x14ac:dyDescent="0.75">
      <c r="A180" s="2">
        <v>42401</v>
      </c>
      <c r="B180" s="12">
        <v>2.3199999999999998</v>
      </c>
      <c r="C180" s="12">
        <v>2.3199999999999998</v>
      </c>
      <c r="D180" s="12">
        <v>2.12</v>
      </c>
      <c r="E180" s="12">
        <v>2.21</v>
      </c>
      <c r="F180" s="12">
        <v>3994100</v>
      </c>
      <c r="G180" s="12">
        <v>169654871</v>
      </c>
      <c r="H180" s="7">
        <f t="shared" si="2"/>
        <v>-4.7413793103448225E-2</v>
      </c>
    </row>
    <row r="181" spans="1:8" x14ac:dyDescent="0.75">
      <c r="A181" s="2">
        <v>42402</v>
      </c>
      <c r="B181" s="12">
        <v>2.2200000000000002</v>
      </c>
      <c r="C181" s="12">
        <v>2.4500000000000002</v>
      </c>
      <c r="D181" s="12">
        <v>2.16</v>
      </c>
      <c r="E181" s="12">
        <v>2.44</v>
      </c>
      <c r="F181" s="12">
        <v>3451270</v>
      </c>
      <c r="G181" s="12">
        <v>187200922</v>
      </c>
      <c r="H181" s="7">
        <f t="shared" si="2"/>
        <v>9.9099099099098975E-2</v>
      </c>
    </row>
    <row r="182" spans="1:8" x14ac:dyDescent="0.75">
      <c r="A182" s="2">
        <v>42403</v>
      </c>
      <c r="B182" s="12">
        <v>2.4300000000000002</v>
      </c>
      <c r="C182" s="12">
        <v>2.54</v>
      </c>
      <c r="D182" s="12">
        <v>2.34</v>
      </c>
      <c r="E182" s="12">
        <v>2.5299999999999998</v>
      </c>
      <c r="F182" s="12">
        <v>3987750</v>
      </c>
      <c r="G182" s="12">
        <v>194099730</v>
      </c>
      <c r="H182" s="7">
        <f t="shared" si="2"/>
        <v>4.1152263374485451E-2</v>
      </c>
    </row>
    <row r="183" spans="1:8" x14ac:dyDescent="0.75">
      <c r="A183" s="2">
        <v>42404</v>
      </c>
      <c r="B183" s="12">
        <v>2.5299999999999998</v>
      </c>
      <c r="C183" s="12">
        <v>2.63</v>
      </c>
      <c r="D183" s="12">
        <v>2.44</v>
      </c>
      <c r="E183" s="12">
        <v>2.58</v>
      </c>
      <c r="F183" s="12">
        <v>3552320</v>
      </c>
      <c r="G183" s="12">
        <v>197953037</v>
      </c>
      <c r="H183" s="7">
        <f t="shared" si="2"/>
        <v>1.9762845849802479E-2</v>
      </c>
    </row>
    <row r="184" spans="1:8" x14ac:dyDescent="0.75">
      <c r="A184" s="2">
        <v>42405</v>
      </c>
      <c r="B184" s="12">
        <v>2.57</v>
      </c>
      <c r="C184" s="12">
        <v>2.61</v>
      </c>
      <c r="D184" s="12">
        <v>2.4700000000000002</v>
      </c>
      <c r="E184" s="12">
        <v>2.54</v>
      </c>
      <c r="F184" s="12">
        <v>2636700</v>
      </c>
      <c r="G184" s="12">
        <v>195018592</v>
      </c>
      <c r="H184" s="7">
        <f t="shared" si="2"/>
        <v>-1.1673151750972686E-2</v>
      </c>
    </row>
    <row r="185" spans="1:8" x14ac:dyDescent="0.75">
      <c r="A185" s="2">
        <v>42406</v>
      </c>
      <c r="B185" s="12">
        <v>2.5299999999999998</v>
      </c>
      <c r="C185" s="12">
        <v>2.56</v>
      </c>
      <c r="D185" s="12">
        <v>2.4700000000000002</v>
      </c>
      <c r="E185" s="12">
        <v>2.5299999999999998</v>
      </c>
      <c r="F185" s="12">
        <v>1921240</v>
      </c>
      <c r="G185" s="12">
        <v>194733892</v>
      </c>
      <c r="H185" s="7">
        <f t="shared" si="2"/>
        <v>0</v>
      </c>
    </row>
    <row r="186" spans="1:8" x14ac:dyDescent="0.75">
      <c r="A186" s="2">
        <v>42407</v>
      </c>
      <c r="B186" s="12">
        <v>2.54</v>
      </c>
      <c r="C186" s="12">
        <v>3.06</v>
      </c>
      <c r="D186" s="12">
        <v>2.54</v>
      </c>
      <c r="E186" s="12">
        <v>2.96</v>
      </c>
      <c r="F186" s="12">
        <v>7007060</v>
      </c>
      <c r="G186" s="12">
        <v>227838892</v>
      </c>
      <c r="H186" s="7">
        <f t="shared" si="2"/>
        <v>0.16535433070866137</v>
      </c>
    </row>
    <row r="187" spans="1:8" x14ac:dyDescent="0.75">
      <c r="A187" s="2">
        <v>42408</v>
      </c>
      <c r="B187" s="12">
        <v>2.97</v>
      </c>
      <c r="C187" s="12">
        <v>3.27</v>
      </c>
      <c r="D187" s="12">
        <v>2.88</v>
      </c>
      <c r="E187" s="12">
        <v>3.18</v>
      </c>
      <c r="F187" s="12">
        <v>9725690</v>
      </c>
      <c r="G187" s="12">
        <v>244479014</v>
      </c>
      <c r="H187" s="7">
        <f t="shared" si="2"/>
        <v>7.0707070707070691E-2</v>
      </c>
    </row>
    <row r="188" spans="1:8" x14ac:dyDescent="0.75">
      <c r="A188" s="2">
        <v>42409</v>
      </c>
      <c r="B188" s="12">
        <v>3.17</v>
      </c>
      <c r="C188" s="12">
        <v>4.04</v>
      </c>
      <c r="D188" s="12">
        <v>3.17</v>
      </c>
      <c r="E188" s="12">
        <v>4.04</v>
      </c>
      <c r="F188" s="12">
        <v>17954000</v>
      </c>
      <c r="G188" s="12">
        <v>311075408</v>
      </c>
      <c r="H188" s="7">
        <f t="shared" si="2"/>
        <v>0.27444794952681389</v>
      </c>
    </row>
    <row r="189" spans="1:8" x14ac:dyDescent="0.75">
      <c r="A189" s="2">
        <v>42410</v>
      </c>
      <c r="B189" s="12">
        <v>4</v>
      </c>
      <c r="C189" s="12">
        <v>4.8600000000000003</v>
      </c>
      <c r="D189" s="12">
        <v>3.78</v>
      </c>
      <c r="E189" s="12">
        <v>4.4400000000000004</v>
      </c>
      <c r="F189" s="12">
        <v>28640400</v>
      </c>
      <c r="G189" s="12">
        <v>341305129</v>
      </c>
      <c r="H189" s="7">
        <f t="shared" si="2"/>
        <v>0.1100000000000001</v>
      </c>
    </row>
    <row r="190" spans="1:8" x14ac:dyDescent="0.75">
      <c r="A190" s="2">
        <v>42411</v>
      </c>
      <c r="B190" s="12">
        <v>4.5</v>
      </c>
      <c r="C190" s="12">
        <v>6.29</v>
      </c>
      <c r="D190" s="12">
        <v>4.34</v>
      </c>
      <c r="E190" s="12">
        <v>6.01</v>
      </c>
      <c r="F190" s="12">
        <v>26408200</v>
      </c>
      <c r="G190" s="12">
        <v>462770855</v>
      </c>
      <c r="H190" s="7">
        <f t="shared" si="2"/>
        <v>0.3355555555555555</v>
      </c>
    </row>
    <row r="191" spans="1:8" x14ac:dyDescent="0.75">
      <c r="A191" s="2">
        <v>42412</v>
      </c>
      <c r="B191" s="12">
        <v>5.95</v>
      </c>
      <c r="C191" s="12">
        <v>6.58</v>
      </c>
      <c r="D191" s="12">
        <v>5.07</v>
      </c>
      <c r="E191" s="12">
        <v>5.55</v>
      </c>
      <c r="F191" s="12">
        <v>23360800</v>
      </c>
      <c r="G191" s="12">
        <v>427037697</v>
      </c>
      <c r="H191" s="7">
        <f t="shared" si="2"/>
        <v>-6.7226890756302574E-2</v>
      </c>
    </row>
    <row r="192" spans="1:8" x14ac:dyDescent="0.75">
      <c r="A192" s="2">
        <v>42413</v>
      </c>
      <c r="B192" s="12">
        <v>5.69</v>
      </c>
      <c r="C192" s="12">
        <v>5.72</v>
      </c>
      <c r="D192" s="12">
        <v>4.1900000000000004</v>
      </c>
      <c r="E192" s="12">
        <v>5.39</v>
      </c>
      <c r="F192" s="12">
        <v>24218800</v>
      </c>
      <c r="G192" s="12">
        <v>414729231</v>
      </c>
      <c r="H192" s="7">
        <f t="shared" si="2"/>
        <v>-5.2724077328646868E-2</v>
      </c>
    </row>
    <row r="193" spans="1:8" x14ac:dyDescent="0.75">
      <c r="A193" s="2">
        <v>42414</v>
      </c>
      <c r="B193" s="12">
        <v>5.4</v>
      </c>
      <c r="C193" s="12">
        <v>5.47</v>
      </c>
      <c r="D193" s="12">
        <v>4.45</v>
      </c>
      <c r="E193" s="12">
        <v>5.24</v>
      </c>
      <c r="F193" s="12">
        <v>11226500</v>
      </c>
      <c r="G193" s="12">
        <v>403647764</v>
      </c>
      <c r="H193" s="7">
        <f t="shared" si="2"/>
        <v>-2.9629629629629655E-2</v>
      </c>
    </row>
    <row r="194" spans="1:8" x14ac:dyDescent="0.75">
      <c r="A194" s="2">
        <v>42415</v>
      </c>
      <c r="B194" s="12">
        <v>5.33</v>
      </c>
      <c r="C194" s="12">
        <v>5.89</v>
      </c>
      <c r="D194" s="12">
        <v>5.0199999999999996</v>
      </c>
      <c r="E194" s="12">
        <v>5.29</v>
      </c>
      <c r="F194" s="12">
        <v>13934200</v>
      </c>
      <c r="G194" s="12">
        <v>407524960</v>
      </c>
      <c r="H194" s="7">
        <f t="shared" si="2"/>
        <v>-7.5046904315197067E-3</v>
      </c>
    </row>
    <row r="195" spans="1:8" x14ac:dyDescent="0.75">
      <c r="A195" s="2">
        <v>42416</v>
      </c>
      <c r="B195" s="12">
        <v>5.33</v>
      </c>
      <c r="C195" s="12">
        <v>5.47</v>
      </c>
      <c r="D195" s="12">
        <v>4.03</v>
      </c>
      <c r="E195" s="12">
        <v>4.32</v>
      </c>
      <c r="F195" s="12">
        <v>15889100</v>
      </c>
      <c r="G195" s="12">
        <v>332648533</v>
      </c>
      <c r="H195" s="7">
        <f t="shared" ref="H195:H258" si="3">(E195-B195)/B195</f>
        <v>-0.18949343339587238</v>
      </c>
    </row>
    <row r="196" spans="1:8" x14ac:dyDescent="0.75">
      <c r="A196" s="2">
        <v>42417</v>
      </c>
      <c r="B196" s="12">
        <v>4.29</v>
      </c>
      <c r="C196" s="12">
        <v>4.7699999999999996</v>
      </c>
      <c r="D196" s="12">
        <v>3.5</v>
      </c>
      <c r="E196" s="12">
        <v>3.76</v>
      </c>
      <c r="F196" s="12">
        <v>15451000</v>
      </c>
      <c r="G196" s="12">
        <v>289721943</v>
      </c>
      <c r="H196" s="7">
        <f t="shared" si="3"/>
        <v>-0.12354312354312361</v>
      </c>
    </row>
    <row r="197" spans="1:8" x14ac:dyDescent="0.75">
      <c r="A197" s="2">
        <v>42418</v>
      </c>
      <c r="B197" s="12">
        <v>3.77</v>
      </c>
      <c r="C197" s="12">
        <v>4.7699999999999996</v>
      </c>
      <c r="D197" s="12">
        <v>3.42</v>
      </c>
      <c r="E197" s="12">
        <v>4.4000000000000004</v>
      </c>
      <c r="F197" s="12">
        <v>17054000</v>
      </c>
      <c r="G197" s="12">
        <v>339328346</v>
      </c>
      <c r="H197" s="7">
        <f t="shared" si="3"/>
        <v>0.16710875331564995</v>
      </c>
    </row>
    <row r="198" spans="1:8" x14ac:dyDescent="0.75">
      <c r="A198" s="2">
        <v>42419</v>
      </c>
      <c r="B198" s="12">
        <v>4.38</v>
      </c>
      <c r="C198" s="12">
        <v>4.79</v>
      </c>
      <c r="D198" s="12">
        <v>4.2699999999999996</v>
      </c>
      <c r="E198" s="12">
        <v>4.74</v>
      </c>
      <c r="F198" s="12">
        <v>7666320</v>
      </c>
      <c r="G198" s="12">
        <v>365577845</v>
      </c>
      <c r="H198" s="7">
        <f t="shared" si="3"/>
        <v>8.2191780821917887E-2</v>
      </c>
    </row>
    <row r="199" spans="1:8" x14ac:dyDescent="0.75">
      <c r="A199" s="2">
        <v>42420</v>
      </c>
      <c r="B199" s="12">
        <v>4.68</v>
      </c>
      <c r="C199" s="12">
        <v>4.75</v>
      </c>
      <c r="D199" s="12">
        <v>4.13</v>
      </c>
      <c r="E199" s="12">
        <v>4.34</v>
      </c>
      <c r="F199" s="12">
        <v>8631090</v>
      </c>
      <c r="G199" s="12">
        <v>335088727</v>
      </c>
      <c r="H199" s="7">
        <f t="shared" si="3"/>
        <v>-7.2649572649572627E-2</v>
      </c>
    </row>
    <row r="200" spans="1:8" x14ac:dyDescent="0.75">
      <c r="A200" s="2">
        <v>42421</v>
      </c>
      <c r="B200" s="12">
        <v>4.3600000000000003</v>
      </c>
      <c r="C200" s="12">
        <v>4.71</v>
      </c>
      <c r="D200" s="12">
        <v>4.2300000000000004</v>
      </c>
      <c r="E200" s="12">
        <v>4.6500000000000004</v>
      </c>
      <c r="F200" s="12">
        <v>6413550</v>
      </c>
      <c r="G200" s="12">
        <v>359310563</v>
      </c>
      <c r="H200" s="7">
        <f t="shared" si="3"/>
        <v>6.6513761467889912E-2</v>
      </c>
    </row>
    <row r="201" spans="1:8" x14ac:dyDescent="0.75">
      <c r="A201" s="2">
        <v>42422</v>
      </c>
      <c r="B201" s="12">
        <v>4.66</v>
      </c>
      <c r="C201" s="12">
        <v>5.65</v>
      </c>
      <c r="D201" s="12">
        <v>4.6399999999999997</v>
      </c>
      <c r="E201" s="12">
        <v>5.62</v>
      </c>
      <c r="F201" s="12">
        <v>15056200</v>
      </c>
      <c r="G201" s="12">
        <v>433798974</v>
      </c>
      <c r="H201" s="7">
        <f t="shared" si="3"/>
        <v>0.20600858369098712</v>
      </c>
    </row>
    <row r="202" spans="1:8" x14ac:dyDescent="0.75">
      <c r="A202" s="2">
        <v>42423</v>
      </c>
      <c r="B202" s="12">
        <v>5.68</v>
      </c>
      <c r="C202" s="12">
        <v>5.95</v>
      </c>
      <c r="D202" s="12">
        <v>5.39</v>
      </c>
      <c r="E202" s="12">
        <v>5.59</v>
      </c>
      <c r="F202" s="12">
        <v>13380600</v>
      </c>
      <c r="G202" s="12">
        <v>431598157</v>
      </c>
      <c r="H202" s="7">
        <f t="shared" si="3"/>
        <v>-1.5845070422535187E-2</v>
      </c>
    </row>
    <row r="203" spans="1:8" x14ac:dyDescent="0.75">
      <c r="A203" s="2">
        <v>42424</v>
      </c>
      <c r="B203" s="12">
        <v>5.6</v>
      </c>
      <c r="C203" s="12">
        <v>6.24</v>
      </c>
      <c r="D203" s="12">
        <v>5.51</v>
      </c>
      <c r="E203" s="12">
        <v>6.24</v>
      </c>
      <c r="F203" s="12">
        <v>11426500</v>
      </c>
      <c r="G203" s="12">
        <v>481995066</v>
      </c>
      <c r="H203" s="7">
        <f t="shared" si="3"/>
        <v>0.11428571428571439</v>
      </c>
    </row>
    <row r="204" spans="1:8" x14ac:dyDescent="0.75">
      <c r="A204" s="2">
        <v>42425</v>
      </c>
      <c r="B204" s="12">
        <v>6.19</v>
      </c>
      <c r="C204" s="12">
        <v>6.65</v>
      </c>
      <c r="D204" s="12">
        <v>5.55</v>
      </c>
      <c r="E204" s="12">
        <v>6.1</v>
      </c>
      <c r="F204" s="12">
        <v>21471800</v>
      </c>
      <c r="G204" s="12">
        <v>471975064</v>
      </c>
      <c r="H204" s="7">
        <f t="shared" si="3"/>
        <v>-1.4539579967689942E-2</v>
      </c>
    </row>
    <row r="205" spans="1:8" x14ac:dyDescent="0.75">
      <c r="A205" s="2">
        <v>42426</v>
      </c>
      <c r="B205" s="12">
        <v>6.04</v>
      </c>
      <c r="C205" s="12">
        <v>6.27</v>
      </c>
      <c r="D205" s="12">
        <v>5.74</v>
      </c>
      <c r="E205" s="12">
        <v>5.92</v>
      </c>
      <c r="F205" s="12">
        <v>9526860</v>
      </c>
      <c r="G205" s="12">
        <v>457966535</v>
      </c>
      <c r="H205" s="7">
        <f t="shared" si="3"/>
        <v>-1.986754966887419E-2</v>
      </c>
    </row>
    <row r="206" spans="1:8" x14ac:dyDescent="0.75">
      <c r="A206" s="2">
        <v>42427</v>
      </c>
      <c r="B206" s="12">
        <v>5.96</v>
      </c>
      <c r="C206" s="12">
        <v>6.53</v>
      </c>
      <c r="D206" s="12">
        <v>5.92</v>
      </c>
      <c r="E206" s="12">
        <v>6.43</v>
      </c>
      <c r="F206" s="12">
        <v>8903210</v>
      </c>
      <c r="G206" s="12">
        <v>497119698</v>
      </c>
      <c r="H206" s="7">
        <f t="shared" si="3"/>
        <v>7.8859060402684519E-2</v>
      </c>
    </row>
    <row r="207" spans="1:8" x14ac:dyDescent="0.75">
      <c r="A207" s="2">
        <v>42428</v>
      </c>
      <c r="B207" s="12">
        <v>6.41</v>
      </c>
      <c r="C207" s="12">
        <v>6.62</v>
      </c>
      <c r="D207" s="12">
        <v>6.24</v>
      </c>
      <c r="E207" s="12">
        <v>6.47</v>
      </c>
      <c r="F207" s="12">
        <v>9851660</v>
      </c>
      <c r="G207" s="12">
        <v>500569665</v>
      </c>
      <c r="H207" s="7">
        <f t="shared" si="3"/>
        <v>9.3603744149765387E-3</v>
      </c>
    </row>
    <row r="208" spans="1:8" x14ac:dyDescent="0.75">
      <c r="A208" s="2">
        <v>42429</v>
      </c>
      <c r="B208" s="12">
        <v>6.46</v>
      </c>
      <c r="C208" s="12">
        <v>6.61</v>
      </c>
      <c r="D208" s="12">
        <v>6.05</v>
      </c>
      <c r="E208" s="12">
        <v>6.34</v>
      </c>
      <c r="F208" s="12">
        <v>7648020</v>
      </c>
      <c r="G208" s="12">
        <v>490556570</v>
      </c>
      <c r="H208" s="7">
        <f t="shared" si="3"/>
        <v>-1.8575851393188871E-2</v>
      </c>
    </row>
    <row r="209" spans="1:8" x14ac:dyDescent="0.75">
      <c r="A209" s="2">
        <v>42430</v>
      </c>
      <c r="B209" s="12">
        <v>6.32</v>
      </c>
      <c r="C209" s="12">
        <v>7.91</v>
      </c>
      <c r="D209" s="12">
        <v>6.31</v>
      </c>
      <c r="E209" s="12">
        <v>7.65</v>
      </c>
      <c r="F209" s="12">
        <v>23098100</v>
      </c>
      <c r="G209" s="12">
        <v>592677993</v>
      </c>
      <c r="H209" s="7">
        <f t="shared" si="3"/>
        <v>0.21044303797468356</v>
      </c>
    </row>
    <row r="210" spans="1:8" x14ac:dyDescent="0.75">
      <c r="A210" s="2">
        <v>42431</v>
      </c>
      <c r="B210" s="12">
        <v>7.63</v>
      </c>
      <c r="C210" s="12">
        <v>8.75</v>
      </c>
      <c r="D210" s="12">
        <v>7.37</v>
      </c>
      <c r="E210" s="12">
        <v>8.4700000000000006</v>
      </c>
      <c r="F210" s="12">
        <v>29130200</v>
      </c>
      <c r="G210" s="12">
        <v>655748796</v>
      </c>
      <c r="H210" s="7">
        <f t="shared" si="3"/>
        <v>0.11009174311926616</v>
      </c>
    </row>
    <row r="211" spans="1:8" x14ac:dyDescent="0.75">
      <c r="A211" s="2">
        <v>42432</v>
      </c>
      <c r="B211" s="12">
        <v>8.44</v>
      </c>
      <c r="C211" s="12">
        <v>10.1</v>
      </c>
      <c r="D211" s="12">
        <v>8.33</v>
      </c>
      <c r="E211" s="12">
        <v>9.2899999999999991</v>
      </c>
      <c r="F211" s="12">
        <v>40314900</v>
      </c>
      <c r="G211" s="12">
        <v>720179291</v>
      </c>
      <c r="H211" s="7">
        <f t="shared" si="3"/>
        <v>0.10071090047393361</v>
      </c>
    </row>
    <row r="212" spans="1:8" x14ac:dyDescent="0.75">
      <c r="A212" s="2">
        <v>42433</v>
      </c>
      <c r="B212" s="12">
        <v>9.24</v>
      </c>
      <c r="C212" s="12">
        <v>10.41</v>
      </c>
      <c r="D212" s="12">
        <v>8.48</v>
      </c>
      <c r="E212" s="12">
        <v>10.41</v>
      </c>
      <c r="F212" s="12">
        <v>35520100</v>
      </c>
      <c r="G212" s="12">
        <v>806593727</v>
      </c>
      <c r="H212" s="7">
        <f t="shared" si="3"/>
        <v>0.12662337662337661</v>
      </c>
    </row>
    <row r="213" spans="1:8" x14ac:dyDescent="0.75">
      <c r="A213" s="2">
        <v>42434</v>
      </c>
      <c r="B213" s="12">
        <v>10.37</v>
      </c>
      <c r="C213" s="12">
        <v>12.27</v>
      </c>
      <c r="D213" s="12">
        <v>9.9700000000000006</v>
      </c>
      <c r="E213" s="12">
        <v>11</v>
      </c>
      <c r="F213" s="12">
        <v>56439600</v>
      </c>
      <c r="G213" s="12">
        <v>853205226</v>
      </c>
      <c r="H213" s="7">
        <f t="shared" si="3"/>
        <v>6.0752169720347235E-2</v>
      </c>
    </row>
    <row r="214" spans="1:8" x14ac:dyDescent="0.75">
      <c r="A214" s="2">
        <v>42435</v>
      </c>
      <c r="B214" s="12">
        <v>11.2</v>
      </c>
      <c r="C214" s="12">
        <v>11.84</v>
      </c>
      <c r="D214" s="12">
        <v>9.99</v>
      </c>
      <c r="E214" s="12">
        <v>11.38</v>
      </c>
      <c r="F214" s="12">
        <v>39112000</v>
      </c>
      <c r="G214" s="12">
        <v>882886756</v>
      </c>
      <c r="H214" s="7">
        <f t="shared" si="3"/>
        <v>1.6071428571428705E-2</v>
      </c>
    </row>
    <row r="215" spans="1:8" x14ac:dyDescent="0.75">
      <c r="A215" s="2">
        <v>42436</v>
      </c>
      <c r="B215" s="12">
        <v>11.43</v>
      </c>
      <c r="C215" s="12">
        <v>11.65</v>
      </c>
      <c r="D215" s="12">
        <v>9.31</v>
      </c>
      <c r="E215" s="12">
        <v>9.5500000000000007</v>
      </c>
      <c r="F215" s="12">
        <v>34085100</v>
      </c>
      <c r="G215" s="12">
        <v>741166643</v>
      </c>
      <c r="H215" s="7">
        <f t="shared" si="3"/>
        <v>-0.16447944006999116</v>
      </c>
    </row>
    <row r="216" spans="1:8" x14ac:dyDescent="0.75">
      <c r="A216" s="2">
        <v>42437</v>
      </c>
      <c r="B216" s="12">
        <v>9.58</v>
      </c>
      <c r="C216" s="12">
        <v>10.17</v>
      </c>
      <c r="D216" s="12">
        <v>8.82</v>
      </c>
      <c r="E216" s="12">
        <v>9.85</v>
      </c>
      <c r="F216" s="12">
        <v>25524300</v>
      </c>
      <c r="G216" s="12">
        <v>764269545</v>
      </c>
      <c r="H216" s="7">
        <f t="shared" si="3"/>
        <v>2.8183716075156531E-2</v>
      </c>
    </row>
    <row r="217" spans="1:8" x14ac:dyDescent="0.75">
      <c r="A217" s="2">
        <v>42438</v>
      </c>
      <c r="B217" s="12">
        <v>9.7899999999999991</v>
      </c>
      <c r="C217" s="12">
        <v>12.05</v>
      </c>
      <c r="D217" s="12">
        <v>9.67</v>
      </c>
      <c r="E217" s="12">
        <v>11.9</v>
      </c>
      <c r="F217" s="12">
        <v>27540500</v>
      </c>
      <c r="G217" s="12">
        <v>923733301</v>
      </c>
      <c r="H217" s="7">
        <f t="shared" si="3"/>
        <v>0.21552604698672129</v>
      </c>
    </row>
    <row r="218" spans="1:8" x14ac:dyDescent="0.75">
      <c r="A218" s="2">
        <v>42439</v>
      </c>
      <c r="B218" s="12">
        <v>11.88</v>
      </c>
      <c r="C218" s="12">
        <v>12.24</v>
      </c>
      <c r="D218" s="12">
        <v>10.99</v>
      </c>
      <c r="E218" s="12">
        <v>11.31</v>
      </c>
      <c r="F218" s="12">
        <v>26851500</v>
      </c>
      <c r="G218" s="12">
        <v>877988473</v>
      </c>
      <c r="H218" s="7">
        <f t="shared" si="3"/>
        <v>-4.7979797979797997E-2</v>
      </c>
    </row>
    <row r="219" spans="1:8" x14ac:dyDescent="0.75">
      <c r="A219" s="2">
        <v>42440</v>
      </c>
      <c r="B219" s="12">
        <v>11.22</v>
      </c>
      <c r="C219" s="12">
        <v>11.6</v>
      </c>
      <c r="D219" s="12">
        <v>10.39</v>
      </c>
      <c r="E219" s="12">
        <v>11.08</v>
      </c>
      <c r="F219" s="12">
        <v>21002700</v>
      </c>
      <c r="G219" s="12">
        <v>861012043</v>
      </c>
      <c r="H219" s="7">
        <f t="shared" si="3"/>
        <v>-1.2477718360071352E-2</v>
      </c>
    </row>
    <row r="220" spans="1:8" x14ac:dyDescent="0.75">
      <c r="A220" s="2">
        <v>42441</v>
      </c>
      <c r="B220" s="12">
        <v>11.13</v>
      </c>
      <c r="C220" s="12">
        <v>13.53</v>
      </c>
      <c r="D220" s="12">
        <v>11.09</v>
      </c>
      <c r="E220" s="12">
        <v>13.53</v>
      </c>
      <c r="F220" s="12">
        <v>48957300</v>
      </c>
      <c r="G220" s="12">
        <v>1051728778</v>
      </c>
      <c r="H220" s="7">
        <f t="shared" si="3"/>
        <v>0.21563342318059284</v>
      </c>
    </row>
    <row r="221" spans="1:8" x14ac:dyDescent="0.75">
      <c r="A221" s="2">
        <v>42442</v>
      </c>
      <c r="B221" s="12">
        <v>13.51</v>
      </c>
      <c r="C221" s="12">
        <v>15.26</v>
      </c>
      <c r="D221" s="12">
        <v>13.47</v>
      </c>
      <c r="E221" s="12">
        <v>14.48</v>
      </c>
      <c r="F221" s="12">
        <v>43915100</v>
      </c>
      <c r="G221" s="12">
        <v>1125287882</v>
      </c>
      <c r="H221" s="7">
        <f t="shared" si="3"/>
        <v>7.1798667653589984E-2</v>
      </c>
    </row>
    <row r="222" spans="1:8" x14ac:dyDescent="0.75">
      <c r="A222" s="2">
        <v>42443</v>
      </c>
      <c r="B222" s="12">
        <v>14.51</v>
      </c>
      <c r="C222" s="12">
        <v>15.01</v>
      </c>
      <c r="D222" s="12">
        <v>11.58</v>
      </c>
      <c r="E222" s="12">
        <v>12.45</v>
      </c>
      <c r="F222" s="12">
        <v>58385100</v>
      </c>
      <c r="G222" s="12">
        <v>968384041</v>
      </c>
      <c r="H222" s="7">
        <f t="shared" si="3"/>
        <v>-0.14197105444521024</v>
      </c>
    </row>
    <row r="223" spans="1:8" x14ac:dyDescent="0.75">
      <c r="A223" s="2">
        <v>42444</v>
      </c>
      <c r="B223" s="12">
        <v>13</v>
      </c>
      <c r="C223" s="12">
        <v>13.2</v>
      </c>
      <c r="D223" s="12">
        <v>12.05</v>
      </c>
      <c r="E223" s="12">
        <v>13.01</v>
      </c>
      <c r="F223" s="12">
        <v>28404500</v>
      </c>
      <c r="G223" s="12">
        <v>1012119266</v>
      </c>
      <c r="H223" s="7">
        <f t="shared" si="3"/>
        <v>7.6923076923075286E-4</v>
      </c>
    </row>
    <row r="224" spans="1:8" x14ac:dyDescent="0.75">
      <c r="A224" s="2">
        <v>42445</v>
      </c>
      <c r="B224" s="12">
        <v>13.02</v>
      </c>
      <c r="C224" s="12">
        <v>13.73</v>
      </c>
      <c r="D224" s="12">
        <v>12.5</v>
      </c>
      <c r="E224" s="12">
        <v>12.52</v>
      </c>
      <c r="F224" s="12">
        <v>24335500</v>
      </c>
      <c r="G224" s="12">
        <v>974447125</v>
      </c>
      <c r="H224" s="7">
        <f t="shared" si="3"/>
        <v>-3.840245775729647E-2</v>
      </c>
    </row>
    <row r="225" spans="1:8" x14ac:dyDescent="0.75">
      <c r="A225" s="2">
        <v>42446</v>
      </c>
      <c r="B225" s="12">
        <v>12.56</v>
      </c>
      <c r="C225" s="12">
        <v>12.64</v>
      </c>
      <c r="D225" s="12">
        <v>10.44</v>
      </c>
      <c r="E225" s="12">
        <v>11.08</v>
      </c>
      <c r="F225" s="12">
        <v>41650600</v>
      </c>
      <c r="G225" s="12">
        <v>865792703</v>
      </c>
      <c r="H225" s="7">
        <f t="shared" si="3"/>
        <v>-0.11783439490445863</v>
      </c>
    </row>
    <row r="226" spans="1:8" x14ac:dyDescent="0.75">
      <c r="A226" s="2">
        <v>42447</v>
      </c>
      <c r="B226" s="12">
        <v>11.11</v>
      </c>
      <c r="C226" s="12">
        <v>11.18</v>
      </c>
      <c r="D226" s="12">
        <v>8.52</v>
      </c>
      <c r="E226" s="12">
        <v>11</v>
      </c>
      <c r="F226" s="12">
        <v>53956800</v>
      </c>
      <c r="G226" s="12">
        <v>859618881</v>
      </c>
      <c r="H226" s="7">
        <f t="shared" si="3"/>
        <v>-9.9009900990098508E-3</v>
      </c>
    </row>
    <row r="227" spans="1:8" x14ac:dyDescent="0.75">
      <c r="A227" s="2">
        <v>42448</v>
      </c>
      <c r="B227" s="12">
        <v>11.2</v>
      </c>
      <c r="C227" s="12">
        <v>11.2</v>
      </c>
      <c r="D227" s="12">
        <v>9.7799999999999994</v>
      </c>
      <c r="E227" s="12">
        <v>10.53</v>
      </c>
      <c r="F227" s="12">
        <v>26735700</v>
      </c>
      <c r="G227" s="12">
        <v>823422650</v>
      </c>
      <c r="H227" s="7">
        <f t="shared" si="3"/>
        <v>-5.9821428571428567E-2</v>
      </c>
    </row>
    <row r="228" spans="1:8" x14ac:dyDescent="0.75">
      <c r="A228" s="2">
        <v>42449</v>
      </c>
      <c r="B228" s="12">
        <v>10.52</v>
      </c>
      <c r="C228" s="12">
        <v>10.9</v>
      </c>
      <c r="D228" s="12">
        <v>9.57</v>
      </c>
      <c r="E228" s="12">
        <v>10.32</v>
      </c>
      <c r="F228" s="12">
        <v>17651100</v>
      </c>
      <c r="G228" s="12">
        <v>807256577</v>
      </c>
      <c r="H228" s="7">
        <f t="shared" si="3"/>
        <v>-1.9011406844106397E-2</v>
      </c>
    </row>
    <row r="229" spans="1:8" x14ac:dyDescent="0.75">
      <c r="A229" s="2">
        <v>42450</v>
      </c>
      <c r="B229" s="12">
        <v>10.3</v>
      </c>
      <c r="C229" s="12">
        <v>12.01</v>
      </c>
      <c r="D229" s="12">
        <v>10.16</v>
      </c>
      <c r="E229" s="12">
        <v>11.86</v>
      </c>
      <c r="F229" s="12">
        <v>28572600</v>
      </c>
      <c r="G229" s="12">
        <v>928428770</v>
      </c>
      <c r="H229" s="7">
        <f t="shared" si="3"/>
        <v>0.15145631067961152</v>
      </c>
    </row>
    <row r="230" spans="1:8" x14ac:dyDescent="0.75">
      <c r="A230" s="2">
        <v>42451</v>
      </c>
      <c r="B230" s="12">
        <v>11.88</v>
      </c>
      <c r="C230" s="12">
        <v>12.03</v>
      </c>
      <c r="D230" s="12">
        <v>11.18</v>
      </c>
      <c r="E230" s="12">
        <v>11.27</v>
      </c>
      <c r="F230" s="12">
        <v>19730300</v>
      </c>
      <c r="G230" s="12">
        <v>883434497</v>
      </c>
      <c r="H230" s="7">
        <f t="shared" si="3"/>
        <v>-5.1346801346801446E-2</v>
      </c>
    </row>
    <row r="231" spans="1:8" x14ac:dyDescent="0.75">
      <c r="A231" s="2">
        <v>42452</v>
      </c>
      <c r="B231" s="12">
        <v>11.33</v>
      </c>
      <c r="C231" s="12">
        <v>12.43</v>
      </c>
      <c r="D231" s="12">
        <v>11.24</v>
      </c>
      <c r="E231" s="12">
        <v>12.42</v>
      </c>
      <c r="F231" s="12">
        <v>19353200</v>
      </c>
      <c r="G231" s="12">
        <v>973296475</v>
      </c>
      <c r="H231" s="7">
        <f t="shared" si="3"/>
        <v>9.620476610767871E-2</v>
      </c>
    </row>
    <row r="232" spans="1:8" x14ac:dyDescent="0.75">
      <c r="A232" s="2">
        <v>42453</v>
      </c>
      <c r="B232" s="12">
        <v>12.44</v>
      </c>
      <c r="C232" s="12">
        <v>12.5</v>
      </c>
      <c r="D232" s="12">
        <v>10.8</v>
      </c>
      <c r="E232" s="12">
        <v>11.23</v>
      </c>
      <c r="F232" s="12">
        <v>26081800</v>
      </c>
      <c r="G232" s="12">
        <v>881027910</v>
      </c>
      <c r="H232" s="7">
        <f t="shared" si="3"/>
        <v>-9.7266881028938837E-2</v>
      </c>
    </row>
    <row r="233" spans="1:8" x14ac:dyDescent="0.75">
      <c r="A233" s="2">
        <v>42454</v>
      </c>
      <c r="B233" s="12">
        <v>11.26</v>
      </c>
      <c r="C233" s="12">
        <v>11.37</v>
      </c>
      <c r="D233" s="12">
        <v>10.53</v>
      </c>
      <c r="E233" s="12">
        <v>10.74</v>
      </c>
      <c r="F233" s="12">
        <v>13782000</v>
      </c>
      <c r="G233" s="12">
        <v>842804289</v>
      </c>
      <c r="H233" s="7">
        <f t="shared" si="3"/>
        <v>-4.6181172291296591E-2</v>
      </c>
    </row>
    <row r="234" spans="1:8" x14ac:dyDescent="0.75">
      <c r="A234" s="2">
        <v>42455</v>
      </c>
      <c r="B234" s="12">
        <v>10.77</v>
      </c>
      <c r="C234" s="12">
        <v>11.18</v>
      </c>
      <c r="D234" s="12">
        <v>10.59</v>
      </c>
      <c r="E234" s="12">
        <v>10.97</v>
      </c>
      <c r="F234" s="12">
        <v>9425480</v>
      </c>
      <c r="G234" s="12">
        <v>861261383</v>
      </c>
      <c r="H234" s="7">
        <f t="shared" si="3"/>
        <v>1.8570102135561845E-2</v>
      </c>
    </row>
    <row r="235" spans="1:8" x14ac:dyDescent="0.75">
      <c r="A235" s="2">
        <v>42456</v>
      </c>
      <c r="B235" s="12">
        <v>10.99</v>
      </c>
      <c r="C235" s="12">
        <v>11.05</v>
      </c>
      <c r="D235" s="12">
        <v>10.11</v>
      </c>
      <c r="E235" s="12">
        <v>10.42</v>
      </c>
      <c r="F235" s="12">
        <v>16744800</v>
      </c>
      <c r="G235" s="12">
        <v>818048967</v>
      </c>
      <c r="H235" s="7">
        <f t="shared" si="3"/>
        <v>-5.1865332120109214E-2</v>
      </c>
    </row>
    <row r="236" spans="1:8" x14ac:dyDescent="0.75">
      <c r="A236" s="2">
        <v>42457</v>
      </c>
      <c r="B236" s="12">
        <v>10.43</v>
      </c>
      <c r="C236" s="12">
        <v>11.86</v>
      </c>
      <c r="D236" s="12">
        <v>10.41</v>
      </c>
      <c r="E236" s="12">
        <v>11.67</v>
      </c>
      <c r="F236" s="12">
        <v>23188300</v>
      </c>
      <c r="G236" s="12">
        <v>916272916</v>
      </c>
      <c r="H236" s="7">
        <f t="shared" si="3"/>
        <v>0.11888782358581018</v>
      </c>
    </row>
    <row r="237" spans="1:8" x14ac:dyDescent="0.75">
      <c r="A237" s="2">
        <v>42458</v>
      </c>
      <c r="B237" s="12">
        <v>11.75</v>
      </c>
      <c r="C237" s="12">
        <v>11.91</v>
      </c>
      <c r="D237" s="12">
        <v>11.35</v>
      </c>
      <c r="E237" s="12">
        <v>11.66</v>
      </c>
      <c r="F237" s="12">
        <v>17684200</v>
      </c>
      <c r="G237" s="12">
        <v>915917612</v>
      </c>
      <c r="H237" s="7">
        <f t="shared" si="3"/>
        <v>-7.6595744680850947E-3</v>
      </c>
    </row>
    <row r="238" spans="1:8" x14ac:dyDescent="0.75">
      <c r="A238" s="2">
        <v>42459</v>
      </c>
      <c r="B238" s="12">
        <v>11.61</v>
      </c>
      <c r="C238" s="12">
        <v>12.18</v>
      </c>
      <c r="D238" s="12">
        <v>11.47</v>
      </c>
      <c r="E238" s="12">
        <v>11.95</v>
      </c>
      <c r="F238" s="12">
        <v>19351200</v>
      </c>
      <c r="G238" s="12">
        <v>939593767</v>
      </c>
      <c r="H238" s="7">
        <f t="shared" si="3"/>
        <v>2.9285099052540901E-2</v>
      </c>
    </row>
    <row r="239" spans="1:8" x14ac:dyDescent="0.75">
      <c r="A239" s="2">
        <v>42460</v>
      </c>
      <c r="B239" s="12">
        <v>11.92</v>
      </c>
      <c r="C239" s="12">
        <v>12.01</v>
      </c>
      <c r="D239" s="12">
        <v>11.32</v>
      </c>
      <c r="E239" s="12">
        <v>11.4</v>
      </c>
      <c r="F239" s="12">
        <v>14966700</v>
      </c>
      <c r="G239" s="12">
        <v>896764774</v>
      </c>
      <c r="H239" s="7">
        <f t="shared" si="3"/>
        <v>-4.3624161073825468E-2</v>
      </c>
    </row>
    <row r="240" spans="1:8" x14ac:dyDescent="0.75">
      <c r="A240" s="2">
        <v>42461</v>
      </c>
      <c r="B240" s="12">
        <v>11.4</v>
      </c>
      <c r="C240" s="12">
        <v>11.85</v>
      </c>
      <c r="D240" s="12">
        <v>11.4</v>
      </c>
      <c r="E240" s="12">
        <v>11.66</v>
      </c>
      <c r="F240" s="12">
        <v>11373100</v>
      </c>
      <c r="G240" s="12">
        <v>917590806</v>
      </c>
      <c r="H240" s="7">
        <f t="shared" si="3"/>
        <v>2.280701754385963E-2</v>
      </c>
    </row>
    <row r="241" spans="1:8" x14ac:dyDescent="0.75">
      <c r="A241" s="2">
        <v>42462</v>
      </c>
      <c r="B241" s="12">
        <v>11.63</v>
      </c>
      <c r="C241" s="12">
        <v>11.69</v>
      </c>
      <c r="D241" s="12">
        <v>11.4</v>
      </c>
      <c r="E241" s="12">
        <v>11.6</v>
      </c>
      <c r="F241" s="12">
        <v>8682620</v>
      </c>
      <c r="G241" s="12">
        <v>912861404</v>
      </c>
      <c r="H241" s="7">
        <f t="shared" si="3"/>
        <v>-2.5795356835770539E-3</v>
      </c>
    </row>
    <row r="242" spans="1:8" x14ac:dyDescent="0.75">
      <c r="A242" s="2">
        <v>42463</v>
      </c>
      <c r="B242" s="12">
        <v>11.63</v>
      </c>
      <c r="C242" s="12">
        <v>11.71</v>
      </c>
      <c r="D242" s="12">
        <v>11.51</v>
      </c>
      <c r="E242" s="12">
        <v>11.62</v>
      </c>
      <c r="F242" s="12">
        <v>5580550</v>
      </c>
      <c r="G242" s="12">
        <v>914757199</v>
      </c>
      <c r="H242" s="7">
        <f t="shared" si="3"/>
        <v>-8.5984522785911973E-4</v>
      </c>
    </row>
    <row r="243" spans="1:8" x14ac:dyDescent="0.75">
      <c r="A243" s="2">
        <v>42464</v>
      </c>
      <c r="B243" s="12">
        <v>11.62</v>
      </c>
      <c r="C243" s="12">
        <v>11.62</v>
      </c>
      <c r="D243" s="12">
        <v>11.02</v>
      </c>
      <c r="E243" s="12">
        <v>11.16</v>
      </c>
      <c r="F243" s="12">
        <v>9599070</v>
      </c>
      <c r="G243" s="12">
        <v>878817015</v>
      </c>
      <c r="H243" s="7">
        <f t="shared" si="3"/>
        <v>-3.9586919104991319E-2</v>
      </c>
    </row>
    <row r="244" spans="1:8" x14ac:dyDescent="0.75">
      <c r="A244" s="2">
        <v>42465</v>
      </c>
      <c r="B244" s="12">
        <v>11.21</v>
      </c>
      <c r="C244" s="12">
        <v>11.21</v>
      </c>
      <c r="D244" s="12">
        <v>10.130000000000001</v>
      </c>
      <c r="E244" s="12">
        <v>10.44</v>
      </c>
      <c r="F244" s="12">
        <v>20557300</v>
      </c>
      <c r="G244" s="12">
        <v>822498173</v>
      </c>
      <c r="H244" s="7">
        <f t="shared" si="3"/>
        <v>-6.8688670829616535E-2</v>
      </c>
    </row>
    <row r="245" spans="1:8" x14ac:dyDescent="0.75">
      <c r="A245" s="2">
        <v>42466</v>
      </c>
      <c r="B245" s="12">
        <v>10.45</v>
      </c>
      <c r="C245" s="12">
        <v>10.97</v>
      </c>
      <c r="D245" s="12">
        <v>10.28</v>
      </c>
      <c r="E245" s="12">
        <v>10.69</v>
      </c>
      <c r="F245" s="12">
        <v>16997100</v>
      </c>
      <c r="G245" s="12">
        <v>842318789</v>
      </c>
      <c r="H245" s="7">
        <f t="shared" si="3"/>
        <v>2.2966507177033513E-2</v>
      </c>
    </row>
    <row r="246" spans="1:8" x14ac:dyDescent="0.75">
      <c r="A246" s="2">
        <v>42467</v>
      </c>
      <c r="B246" s="12">
        <v>10.7</v>
      </c>
      <c r="C246" s="12">
        <v>10.81</v>
      </c>
      <c r="D246" s="12">
        <v>9.9499999999999993</v>
      </c>
      <c r="E246" s="12">
        <v>10.07</v>
      </c>
      <c r="F246" s="12">
        <v>13464500</v>
      </c>
      <c r="G246" s="12">
        <v>794097554</v>
      </c>
      <c r="H246" s="7">
        <f t="shared" si="3"/>
        <v>-5.8878504672897104E-2</v>
      </c>
    </row>
    <row r="247" spans="1:8" x14ac:dyDescent="0.75">
      <c r="A247" s="2">
        <v>42468</v>
      </c>
      <c r="B247" s="12">
        <v>10.08</v>
      </c>
      <c r="C247" s="12">
        <v>10.39</v>
      </c>
      <c r="D247" s="12">
        <v>9.66</v>
      </c>
      <c r="E247" s="12">
        <v>9.7200000000000006</v>
      </c>
      <c r="F247" s="12">
        <v>14660600</v>
      </c>
      <c r="G247" s="12">
        <v>766797893</v>
      </c>
      <c r="H247" s="7">
        <f t="shared" si="3"/>
        <v>-3.5714285714285657E-2</v>
      </c>
    </row>
    <row r="248" spans="1:8" x14ac:dyDescent="0.75">
      <c r="A248" s="2">
        <v>42469</v>
      </c>
      <c r="B248" s="12">
        <v>9.69</v>
      </c>
      <c r="C248" s="12">
        <v>10.09</v>
      </c>
      <c r="D248" s="12">
        <v>9.07</v>
      </c>
      <c r="E248" s="12">
        <v>9.15</v>
      </c>
      <c r="F248" s="12">
        <v>16194800</v>
      </c>
      <c r="G248" s="12">
        <v>722193576</v>
      </c>
      <c r="H248" s="7">
        <f t="shared" si="3"/>
        <v>-5.5727554179566478E-2</v>
      </c>
    </row>
    <row r="249" spans="1:8" x14ac:dyDescent="0.75">
      <c r="A249" s="2">
        <v>42470</v>
      </c>
      <c r="B249" s="12">
        <v>9.15</v>
      </c>
      <c r="C249" s="12">
        <v>9.2200000000000006</v>
      </c>
      <c r="D249" s="12">
        <v>7.46</v>
      </c>
      <c r="E249" s="12">
        <v>8.94</v>
      </c>
      <c r="F249" s="12">
        <v>42613400</v>
      </c>
      <c r="G249" s="12">
        <v>705565730</v>
      </c>
      <c r="H249" s="7">
        <f t="shared" si="3"/>
        <v>-2.295081967213124E-2</v>
      </c>
    </row>
    <row r="250" spans="1:8" x14ac:dyDescent="0.75">
      <c r="A250" s="2">
        <v>42471</v>
      </c>
      <c r="B250" s="12">
        <v>8.94</v>
      </c>
      <c r="C250" s="12">
        <v>8.9499999999999993</v>
      </c>
      <c r="D250" s="12">
        <v>8</v>
      </c>
      <c r="E250" s="12">
        <v>8.64</v>
      </c>
      <c r="F250" s="12">
        <v>15138100</v>
      </c>
      <c r="G250" s="12">
        <v>682735835</v>
      </c>
      <c r="H250" s="7">
        <f t="shared" si="3"/>
        <v>-3.3557046979865654E-2</v>
      </c>
    </row>
    <row r="251" spans="1:8" x14ac:dyDescent="0.75">
      <c r="A251" s="2">
        <v>42472</v>
      </c>
      <c r="B251" s="12">
        <v>8.64</v>
      </c>
      <c r="C251" s="12">
        <v>8.64</v>
      </c>
      <c r="D251" s="12">
        <v>7.15</v>
      </c>
      <c r="E251" s="12">
        <v>7.44</v>
      </c>
      <c r="F251" s="12">
        <v>23190100</v>
      </c>
      <c r="G251" s="12">
        <v>588069234</v>
      </c>
      <c r="H251" s="7">
        <f t="shared" si="3"/>
        <v>-0.1388888888888889</v>
      </c>
    </row>
    <row r="252" spans="1:8" x14ac:dyDescent="0.75">
      <c r="A252" s="2">
        <v>42473</v>
      </c>
      <c r="B252" s="12">
        <v>7.44</v>
      </c>
      <c r="C252" s="12">
        <v>8.7200000000000006</v>
      </c>
      <c r="D252" s="12">
        <v>7.07</v>
      </c>
      <c r="E252" s="12">
        <v>8.0399999999999991</v>
      </c>
      <c r="F252" s="12">
        <v>31403300</v>
      </c>
      <c r="G252" s="12">
        <v>635899507</v>
      </c>
      <c r="H252" s="7">
        <f t="shared" si="3"/>
        <v>8.0645161290322412E-2</v>
      </c>
    </row>
    <row r="253" spans="1:8" x14ac:dyDescent="0.75">
      <c r="A253" s="2">
        <v>42474</v>
      </c>
      <c r="B253" s="12">
        <v>8.08</v>
      </c>
      <c r="C253" s="12">
        <v>8.76</v>
      </c>
      <c r="D253" s="12">
        <v>8.02</v>
      </c>
      <c r="E253" s="12">
        <v>8.39</v>
      </c>
      <c r="F253" s="12">
        <v>13590700</v>
      </c>
      <c r="G253" s="12">
        <v>663262434</v>
      </c>
      <c r="H253" s="7">
        <f t="shared" si="3"/>
        <v>3.8366336633663428E-2</v>
      </c>
    </row>
    <row r="254" spans="1:8" x14ac:dyDescent="0.75">
      <c r="A254" s="2">
        <v>42475</v>
      </c>
      <c r="B254" s="12">
        <v>8.39</v>
      </c>
      <c r="C254" s="12">
        <v>8.6199999999999992</v>
      </c>
      <c r="D254" s="12">
        <v>8.1</v>
      </c>
      <c r="E254" s="12">
        <v>8.24</v>
      </c>
      <c r="F254" s="12">
        <v>12179000</v>
      </c>
      <c r="G254" s="12">
        <v>652099781</v>
      </c>
      <c r="H254" s="7">
        <f t="shared" si="3"/>
        <v>-1.7878426698450578E-2</v>
      </c>
    </row>
    <row r="255" spans="1:8" x14ac:dyDescent="0.75">
      <c r="A255" s="2">
        <v>42476</v>
      </c>
      <c r="B255" s="12">
        <v>8.24</v>
      </c>
      <c r="C255" s="12">
        <v>8.65</v>
      </c>
      <c r="D255" s="12">
        <v>8.11</v>
      </c>
      <c r="E255" s="12">
        <v>8.61</v>
      </c>
      <c r="F255" s="12">
        <v>9888460</v>
      </c>
      <c r="G255" s="12">
        <v>681383666</v>
      </c>
      <c r="H255" s="7">
        <f t="shared" si="3"/>
        <v>4.4902912621359127E-2</v>
      </c>
    </row>
    <row r="256" spans="1:8" x14ac:dyDescent="0.75">
      <c r="A256" s="2">
        <v>42477</v>
      </c>
      <c r="B256" s="12">
        <v>8.6199999999999992</v>
      </c>
      <c r="C256" s="12">
        <v>9.6999999999999993</v>
      </c>
      <c r="D256" s="12">
        <v>8.56</v>
      </c>
      <c r="E256" s="12">
        <v>9.31</v>
      </c>
      <c r="F256" s="12">
        <v>24619600</v>
      </c>
      <c r="G256" s="12">
        <v>737045140</v>
      </c>
      <c r="H256" s="7">
        <f t="shared" si="3"/>
        <v>8.004640371229714E-2</v>
      </c>
    </row>
    <row r="257" spans="1:8" x14ac:dyDescent="0.75">
      <c r="A257" s="2">
        <v>42478</v>
      </c>
      <c r="B257" s="12">
        <v>9.33</v>
      </c>
      <c r="C257" s="12">
        <v>9.51</v>
      </c>
      <c r="D257" s="12">
        <v>8.5</v>
      </c>
      <c r="E257" s="12">
        <v>9.0399999999999991</v>
      </c>
      <c r="F257" s="12">
        <v>21084100</v>
      </c>
      <c r="G257" s="12">
        <v>715710193</v>
      </c>
      <c r="H257" s="7">
        <f t="shared" si="3"/>
        <v>-3.1082529474812531E-2</v>
      </c>
    </row>
    <row r="258" spans="1:8" x14ac:dyDescent="0.75">
      <c r="A258" s="2">
        <v>42479</v>
      </c>
      <c r="B258" s="12">
        <v>9.08</v>
      </c>
      <c r="C258" s="12">
        <v>9.31</v>
      </c>
      <c r="D258" s="12">
        <v>8.6</v>
      </c>
      <c r="E258" s="12">
        <v>8.7100000000000009</v>
      </c>
      <c r="F258" s="12">
        <v>12899100</v>
      </c>
      <c r="G258" s="12">
        <v>690548723</v>
      </c>
      <c r="H258" s="7">
        <f t="shared" si="3"/>
        <v>-4.0748898678414011E-2</v>
      </c>
    </row>
    <row r="259" spans="1:8" x14ac:dyDescent="0.75">
      <c r="A259" s="2">
        <v>42480</v>
      </c>
      <c r="B259" s="12">
        <v>8.69</v>
      </c>
      <c r="C259" s="12">
        <v>8.83</v>
      </c>
      <c r="D259" s="12">
        <v>8.31</v>
      </c>
      <c r="E259" s="12">
        <v>8.4700000000000006</v>
      </c>
      <c r="F259" s="12">
        <v>15634700</v>
      </c>
      <c r="G259" s="12">
        <v>671081004</v>
      </c>
      <c r="H259" s="7">
        <f t="shared" ref="H259:H322" si="4">(E259-B259)/B259</f>
        <v>-2.5316455696202403E-2</v>
      </c>
    </row>
    <row r="260" spans="1:8" x14ac:dyDescent="0.75">
      <c r="A260" s="2">
        <v>42481</v>
      </c>
      <c r="B260" s="12">
        <v>8.4499999999999993</v>
      </c>
      <c r="C260" s="12">
        <v>8.7200000000000006</v>
      </c>
      <c r="D260" s="12">
        <v>7.96</v>
      </c>
      <c r="E260" s="12">
        <v>8.1</v>
      </c>
      <c r="F260" s="12">
        <v>13355400</v>
      </c>
      <c r="G260" s="12">
        <v>642511137</v>
      </c>
      <c r="H260" s="7">
        <f t="shared" si="4"/>
        <v>-4.1420118343195228E-2</v>
      </c>
    </row>
    <row r="261" spans="1:8" x14ac:dyDescent="0.75">
      <c r="A261" s="2">
        <v>42482</v>
      </c>
      <c r="B261" s="12">
        <v>8.15</v>
      </c>
      <c r="C261" s="12">
        <v>8.27</v>
      </c>
      <c r="D261" s="12">
        <v>7.67</v>
      </c>
      <c r="E261" s="12">
        <v>7.82</v>
      </c>
      <c r="F261" s="12">
        <v>13309300</v>
      </c>
      <c r="G261" s="12">
        <v>620481616</v>
      </c>
      <c r="H261" s="7">
        <f t="shared" si="4"/>
        <v>-4.0490797546012279E-2</v>
      </c>
    </row>
    <row r="262" spans="1:8" x14ac:dyDescent="0.75">
      <c r="A262" s="2">
        <v>42483</v>
      </c>
      <c r="B262" s="12">
        <v>7.79</v>
      </c>
      <c r="C262" s="12">
        <v>8.5500000000000007</v>
      </c>
      <c r="D262" s="12">
        <v>7.74</v>
      </c>
      <c r="E262" s="12">
        <v>8.2899999999999991</v>
      </c>
      <c r="F262" s="12">
        <v>14565200</v>
      </c>
      <c r="G262" s="12">
        <v>658310822</v>
      </c>
      <c r="H262" s="7">
        <f t="shared" si="4"/>
        <v>6.4184852374839424E-2</v>
      </c>
    </row>
    <row r="263" spans="1:8" x14ac:dyDescent="0.75">
      <c r="A263" s="2">
        <v>42484</v>
      </c>
      <c r="B263" s="12">
        <v>8.2899999999999991</v>
      </c>
      <c r="C263" s="12">
        <v>8.4700000000000006</v>
      </c>
      <c r="D263" s="12">
        <v>7.96</v>
      </c>
      <c r="E263" s="12">
        <v>8</v>
      </c>
      <c r="F263" s="12">
        <v>10786400</v>
      </c>
      <c r="G263" s="12">
        <v>635274078</v>
      </c>
      <c r="H263" s="7">
        <f t="shared" si="4"/>
        <v>-3.4981905910735724E-2</v>
      </c>
    </row>
    <row r="264" spans="1:8" x14ac:dyDescent="0.75">
      <c r="A264" s="2">
        <v>42485</v>
      </c>
      <c r="B264" s="12">
        <v>8.01</v>
      </c>
      <c r="C264" s="12">
        <v>8.09</v>
      </c>
      <c r="D264" s="12">
        <v>7.24</v>
      </c>
      <c r="E264" s="12">
        <v>7.55</v>
      </c>
      <c r="F264" s="12">
        <v>18239900</v>
      </c>
      <c r="G264" s="12">
        <v>600026226</v>
      </c>
      <c r="H264" s="7">
        <f t="shared" si="4"/>
        <v>-5.7428214731585513E-2</v>
      </c>
    </row>
    <row r="265" spans="1:8" x14ac:dyDescent="0.75">
      <c r="A265" s="2">
        <v>42486</v>
      </c>
      <c r="B265" s="12">
        <v>7.53</v>
      </c>
      <c r="C265" s="12">
        <v>7.55</v>
      </c>
      <c r="D265" s="12">
        <v>7.06</v>
      </c>
      <c r="E265" s="12">
        <v>7.4</v>
      </c>
      <c r="F265" s="12">
        <v>17667300</v>
      </c>
      <c r="G265" s="12">
        <v>587763650</v>
      </c>
      <c r="H265" s="7">
        <f t="shared" si="4"/>
        <v>-1.7264276228419639E-2</v>
      </c>
    </row>
    <row r="266" spans="1:8" x14ac:dyDescent="0.75">
      <c r="A266" s="2">
        <v>42487</v>
      </c>
      <c r="B266" s="12">
        <v>7.39</v>
      </c>
      <c r="C266" s="12">
        <v>7.97</v>
      </c>
      <c r="D266" s="12">
        <v>7.32</v>
      </c>
      <c r="E266" s="12">
        <v>7.76</v>
      </c>
      <c r="F266" s="12">
        <v>19254500</v>
      </c>
      <c r="G266" s="12">
        <v>616849026</v>
      </c>
      <c r="H266" s="7">
        <f t="shared" si="4"/>
        <v>5.006765899864684E-2</v>
      </c>
    </row>
    <row r="267" spans="1:8" x14ac:dyDescent="0.75">
      <c r="A267" s="2">
        <v>42488</v>
      </c>
      <c r="B267" s="12">
        <v>7.74</v>
      </c>
      <c r="C267" s="12">
        <v>7.91</v>
      </c>
      <c r="D267" s="12">
        <v>7.17</v>
      </c>
      <c r="E267" s="12">
        <v>7.17</v>
      </c>
      <c r="F267" s="12">
        <v>11576000</v>
      </c>
      <c r="G267" s="12">
        <v>570380061</v>
      </c>
      <c r="H267" s="7">
        <f t="shared" si="4"/>
        <v>-7.3643410852713212E-2</v>
      </c>
    </row>
    <row r="268" spans="1:8" x14ac:dyDescent="0.75">
      <c r="A268" s="2">
        <v>42489</v>
      </c>
      <c r="B268" s="12">
        <v>7.21</v>
      </c>
      <c r="C268" s="12">
        <v>7.73</v>
      </c>
      <c r="D268" s="12">
        <v>7.17</v>
      </c>
      <c r="E268" s="12">
        <v>7.46</v>
      </c>
      <c r="F268" s="12">
        <v>8762080</v>
      </c>
      <c r="G268" s="12">
        <v>593261114</v>
      </c>
      <c r="H268" s="7">
        <f t="shared" si="4"/>
        <v>3.4674063800277391E-2</v>
      </c>
    </row>
    <row r="269" spans="1:8" x14ac:dyDescent="0.75">
      <c r="A269" s="2">
        <v>42490</v>
      </c>
      <c r="B269" s="12">
        <v>7.45</v>
      </c>
      <c r="C269" s="12">
        <v>9.3699999999999992</v>
      </c>
      <c r="D269" s="12">
        <v>7.45</v>
      </c>
      <c r="E269" s="12">
        <v>8.81</v>
      </c>
      <c r="F269" s="12">
        <v>36573300</v>
      </c>
      <c r="G269" s="12">
        <v>701473017</v>
      </c>
      <c r="H269" s="7">
        <f t="shared" si="4"/>
        <v>0.18255033557046985</v>
      </c>
    </row>
    <row r="270" spans="1:8" x14ac:dyDescent="0.75">
      <c r="A270" s="2">
        <v>42491</v>
      </c>
      <c r="B270" s="12">
        <v>8.7799999999999994</v>
      </c>
      <c r="C270" s="12">
        <v>9.01</v>
      </c>
      <c r="D270" s="12">
        <v>8.43</v>
      </c>
      <c r="E270" s="12">
        <v>8.85</v>
      </c>
      <c r="F270" s="12">
        <v>16713800</v>
      </c>
      <c r="G270" s="12">
        <v>704335725</v>
      </c>
      <c r="H270" s="7">
        <f t="shared" si="4"/>
        <v>7.972665148063815E-3</v>
      </c>
    </row>
    <row r="271" spans="1:8" x14ac:dyDescent="0.75">
      <c r="A271" s="2">
        <v>42492</v>
      </c>
      <c r="B271" s="12">
        <v>8.89</v>
      </c>
      <c r="C271" s="12">
        <v>10.32</v>
      </c>
      <c r="D271" s="12">
        <v>8.85</v>
      </c>
      <c r="E271" s="12">
        <v>10.16</v>
      </c>
      <c r="F271" s="12">
        <v>41019200</v>
      </c>
      <c r="G271" s="12">
        <v>809492236</v>
      </c>
      <c r="H271" s="7">
        <f t="shared" si="4"/>
        <v>0.14285714285714279</v>
      </c>
    </row>
    <row r="272" spans="1:8" x14ac:dyDescent="0.75">
      <c r="A272" s="2">
        <v>42493</v>
      </c>
      <c r="B272" s="12">
        <v>10.17</v>
      </c>
      <c r="C272" s="12">
        <v>10.17</v>
      </c>
      <c r="D272" s="12">
        <v>9.2799999999999994</v>
      </c>
      <c r="E272" s="12">
        <v>9.31</v>
      </c>
      <c r="F272" s="12">
        <v>21463900</v>
      </c>
      <c r="G272" s="12">
        <v>741932869</v>
      </c>
      <c r="H272" s="7">
        <f t="shared" si="4"/>
        <v>-8.4562438544739368E-2</v>
      </c>
    </row>
    <row r="273" spans="1:8" x14ac:dyDescent="0.75">
      <c r="A273" s="2">
        <v>42494</v>
      </c>
      <c r="B273" s="12">
        <v>9.3800000000000008</v>
      </c>
      <c r="C273" s="12">
        <v>10.029999999999999</v>
      </c>
      <c r="D273" s="12">
        <v>9.27</v>
      </c>
      <c r="E273" s="12">
        <v>9.41</v>
      </c>
      <c r="F273" s="12">
        <v>17622400</v>
      </c>
      <c r="G273" s="12">
        <v>750396087</v>
      </c>
      <c r="H273" s="7">
        <f t="shared" si="4"/>
        <v>3.1982942430702939E-3</v>
      </c>
    </row>
    <row r="274" spans="1:8" x14ac:dyDescent="0.75">
      <c r="A274" s="2">
        <v>42495</v>
      </c>
      <c r="B274" s="12">
        <v>9.4</v>
      </c>
      <c r="C274" s="12">
        <v>10.050000000000001</v>
      </c>
      <c r="D274" s="12">
        <v>9.2899999999999991</v>
      </c>
      <c r="E274" s="12">
        <v>9.83</v>
      </c>
      <c r="F274" s="12">
        <v>18296200</v>
      </c>
      <c r="G274" s="12">
        <v>783576042</v>
      </c>
      <c r="H274" s="7">
        <f t="shared" si="4"/>
        <v>4.5744680851063799E-2</v>
      </c>
    </row>
    <row r="275" spans="1:8" x14ac:dyDescent="0.75">
      <c r="A275" s="2">
        <v>42496</v>
      </c>
      <c r="B275" s="12">
        <v>9.81</v>
      </c>
      <c r="C275" s="12">
        <v>9.9499999999999993</v>
      </c>
      <c r="D275" s="12">
        <v>9.0399999999999991</v>
      </c>
      <c r="E275" s="12">
        <v>9.35</v>
      </c>
      <c r="F275" s="12">
        <v>21510600</v>
      </c>
      <c r="G275" s="12">
        <v>745638476</v>
      </c>
      <c r="H275" s="7">
        <f t="shared" si="4"/>
        <v>-4.6890927624872666E-2</v>
      </c>
    </row>
    <row r="276" spans="1:8" x14ac:dyDescent="0.75">
      <c r="A276" s="2">
        <v>42497</v>
      </c>
      <c r="B276" s="12">
        <v>9.32</v>
      </c>
      <c r="C276" s="12">
        <v>9.48</v>
      </c>
      <c r="D276" s="12">
        <v>9.2100000000000009</v>
      </c>
      <c r="E276" s="12">
        <v>9.3699999999999992</v>
      </c>
      <c r="F276" s="12">
        <v>10806500</v>
      </c>
      <c r="G276" s="12">
        <v>747838842</v>
      </c>
      <c r="H276" s="7">
        <f t="shared" si="4"/>
        <v>5.3648068669526752E-3</v>
      </c>
    </row>
    <row r="277" spans="1:8" x14ac:dyDescent="0.75">
      <c r="A277" s="2">
        <v>42498</v>
      </c>
      <c r="B277" s="12">
        <v>9.3699999999999992</v>
      </c>
      <c r="C277" s="12">
        <v>9.6</v>
      </c>
      <c r="D277" s="12">
        <v>8.93</v>
      </c>
      <c r="E277" s="12">
        <v>9.48</v>
      </c>
      <c r="F277" s="12">
        <v>15031000</v>
      </c>
      <c r="G277" s="12">
        <v>757112769</v>
      </c>
      <c r="H277" s="7">
        <f t="shared" si="4"/>
        <v>1.1739594450373663E-2</v>
      </c>
    </row>
    <row r="278" spans="1:8" x14ac:dyDescent="0.75">
      <c r="A278" s="2">
        <v>42499</v>
      </c>
      <c r="B278" s="12">
        <v>9.49</v>
      </c>
      <c r="C278" s="12">
        <v>9.64</v>
      </c>
      <c r="D278" s="12">
        <v>9.1999999999999993</v>
      </c>
      <c r="E278" s="12">
        <v>9.3000000000000007</v>
      </c>
      <c r="F278" s="12">
        <v>13085300</v>
      </c>
      <c r="G278" s="12">
        <v>742621899</v>
      </c>
      <c r="H278" s="7">
        <f t="shared" si="4"/>
        <v>-2.002107481559531E-2</v>
      </c>
    </row>
    <row r="279" spans="1:8" x14ac:dyDescent="0.75">
      <c r="A279" s="2">
        <v>42500</v>
      </c>
      <c r="B279" s="12">
        <v>9.2799999999999994</v>
      </c>
      <c r="C279" s="12">
        <v>9.48</v>
      </c>
      <c r="D279" s="12">
        <v>9.26</v>
      </c>
      <c r="E279" s="12">
        <v>9.36</v>
      </c>
      <c r="F279" s="12">
        <v>9321790</v>
      </c>
      <c r="G279" s="12">
        <v>748013846</v>
      </c>
      <c r="H279" s="7">
        <f t="shared" si="4"/>
        <v>8.6206896551724223E-3</v>
      </c>
    </row>
    <row r="280" spans="1:8" x14ac:dyDescent="0.75">
      <c r="A280" s="2">
        <v>42501</v>
      </c>
      <c r="B280" s="12">
        <v>9.43</v>
      </c>
      <c r="C280" s="12">
        <v>10.01</v>
      </c>
      <c r="D280" s="12">
        <v>9.39</v>
      </c>
      <c r="E280" s="12">
        <v>10</v>
      </c>
      <c r="F280" s="12">
        <v>15267500</v>
      </c>
      <c r="G280" s="12">
        <v>799045673</v>
      </c>
      <c r="H280" s="7">
        <f t="shared" si="4"/>
        <v>6.0445387062566309E-2</v>
      </c>
    </row>
    <row r="281" spans="1:8" x14ac:dyDescent="0.75">
      <c r="A281" s="2">
        <v>42502</v>
      </c>
      <c r="B281" s="12">
        <v>10</v>
      </c>
      <c r="C281" s="12">
        <v>10.51</v>
      </c>
      <c r="D281" s="12">
        <v>9.86</v>
      </c>
      <c r="E281" s="12">
        <v>10.06</v>
      </c>
      <c r="F281" s="12">
        <v>24137700</v>
      </c>
      <c r="G281" s="12">
        <v>804287196</v>
      </c>
      <c r="H281" s="7">
        <f t="shared" si="4"/>
        <v>6.0000000000000496E-3</v>
      </c>
    </row>
    <row r="282" spans="1:8" x14ac:dyDescent="0.75">
      <c r="A282" s="2">
        <v>42503</v>
      </c>
      <c r="B282" s="12">
        <v>10.06</v>
      </c>
      <c r="C282" s="12">
        <v>11.05</v>
      </c>
      <c r="D282" s="12">
        <v>10.02</v>
      </c>
      <c r="E282" s="12">
        <v>10.51</v>
      </c>
      <c r="F282" s="12">
        <v>31276900</v>
      </c>
      <c r="G282" s="12">
        <v>840514936</v>
      </c>
      <c r="H282" s="7">
        <f t="shared" si="4"/>
        <v>4.4731610337972093E-2</v>
      </c>
    </row>
    <row r="283" spans="1:8" x14ac:dyDescent="0.75">
      <c r="A283" s="2">
        <v>42504</v>
      </c>
      <c r="B283" s="12">
        <v>10.51</v>
      </c>
      <c r="C283" s="12">
        <v>10.61</v>
      </c>
      <c r="D283" s="12">
        <v>9.81</v>
      </c>
      <c r="E283" s="12">
        <v>10.24</v>
      </c>
      <c r="F283" s="12">
        <v>18808000</v>
      </c>
      <c r="G283" s="12">
        <v>819487228</v>
      </c>
      <c r="H283" s="7">
        <f t="shared" si="4"/>
        <v>-2.5689819219790636E-2</v>
      </c>
    </row>
    <row r="284" spans="1:8" x14ac:dyDescent="0.75">
      <c r="A284" s="2">
        <v>42505</v>
      </c>
      <c r="B284" s="12">
        <v>10.24</v>
      </c>
      <c r="C284" s="12">
        <v>10.44</v>
      </c>
      <c r="D284" s="12">
        <v>9.93</v>
      </c>
      <c r="E284" s="12">
        <v>9.9600000000000009</v>
      </c>
      <c r="F284" s="12">
        <v>9218400</v>
      </c>
      <c r="G284" s="12">
        <v>797607883</v>
      </c>
      <c r="H284" s="7">
        <f t="shared" si="4"/>
        <v>-2.7343749999999938E-2</v>
      </c>
    </row>
    <row r="285" spans="1:8" x14ac:dyDescent="0.75">
      <c r="A285" s="2">
        <v>42506</v>
      </c>
      <c r="B285" s="12">
        <v>9.9700000000000006</v>
      </c>
      <c r="C285" s="12">
        <v>11.44</v>
      </c>
      <c r="D285" s="12">
        <v>9.9700000000000006</v>
      </c>
      <c r="E285" s="12">
        <v>11.17</v>
      </c>
      <c r="F285" s="12">
        <v>29079900</v>
      </c>
      <c r="G285" s="12">
        <v>894750992</v>
      </c>
      <c r="H285" s="7">
        <f t="shared" si="4"/>
        <v>0.12036108324974917</v>
      </c>
    </row>
    <row r="286" spans="1:8" x14ac:dyDescent="0.75">
      <c r="A286" s="2">
        <v>42507</v>
      </c>
      <c r="B286" s="12">
        <v>11.19</v>
      </c>
      <c r="C286" s="12">
        <v>12.49</v>
      </c>
      <c r="D286" s="12">
        <v>11.15</v>
      </c>
      <c r="E286" s="12">
        <v>12.2</v>
      </c>
      <c r="F286" s="12">
        <v>37198700</v>
      </c>
      <c r="G286" s="12">
        <v>977439936</v>
      </c>
      <c r="H286" s="7">
        <f t="shared" si="4"/>
        <v>9.025915996425378E-2</v>
      </c>
    </row>
    <row r="287" spans="1:8" x14ac:dyDescent="0.75">
      <c r="A287" s="2">
        <v>42508</v>
      </c>
      <c r="B287" s="12">
        <v>12.18</v>
      </c>
      <c r="C287" s="12">
        <v>14.26</v>
      </c>
      <c r="D287" s="12">
        <v>12.18</v>
      </c>
      <c r="E287" s="12">
        <v>13.56</v>
      </c>
      <c r="F287" s="12">
        <v>65389900</v>
      </c>
      <c r="G287" s="12">
        <v>1086834954</v>
      </c>
      <c r="H287" s="7">
        <f t="shared" si="4"/>
        <v>0.11330049261083751</v>
      </c>
    </row>
    <row r="288" spans="1:8" x14ac:dyDescent="0.75">
      <c r="A288" s="2">
        <v>42509</v>
      </c>
      <c r="B288" s="12">
        <v>13.54</v>
      </c>
      <c r="C288" s="12">
        <v>14.87</v>
      </c>
      <c r="D288" s="12">
        <v>13.34</v>
      </c>
      <c r="E288" s="12">
        <v>14.77</v>
      </c>
      <c r="F288" s="12">
        <v>53757500</v>
      </c>
      <c r="G288" s="12">
        <v>1184385765</v>
      </c>
      <c r="H288" s="7">
        <f t="shared" si="4"/>
        <v>9.0841949778434308E-2</v>
      </c>
    </row>
    <row r="289" spans="1:11" x14ac:dyDescent="0.75">
      <c r="A289" s="2">
        <v>42510</v>
      </c>
      <c r="B289" s="12">
        <v>14.85</v>
      </c>
      <c r="C289" s="12">
        <v>15.05</v>
      </c>
      <c r="D289" s="12">
        <v>13.38</v>
      </c>
      <c r="E289" s="12">
        <v>13.64</v>
      </c>
      <c r="F289" s="12">
        <v>50544100</v>
      </c>
      <c r="G289" s="12">
        <v>1093879433</v>
      </c>
      <c r="H289" s="7">
        <f t="shared" si="4"/>
        <v>-8.1481481481481419E-2</v>
      </c>
    </row>
    <row r="290" spans="1:11" x14ac:dyDescent="0.75">
      <c r="A290" s="2">
        <v>42511</v>
      </c>
      <c r="B290" s="12">
        <v>13.69</v>
      </c>
      <c r="C290" s="12">
        <v>14.05</v>
      </c>
      <c r="D290" s="12">
        <v>13.12</v>
      </c>
      <c r="E290" s="12">
        <v>14.02</v>
      </c>
      <c r="F290" s="12">
        <v>24648400</v>
      </c>
      <c r="G290" s="12">
        <v>1124761560</v>
      </c>
      <c r="H290" s="7">
        <f t="shared" si="4"/>
        <v>2.4105186267348436E-2</v>
      </c>
    </row>
    <row r="291" spans="1:11" x14ac:dyDescent="0.75">
      <c r="A291" s="2">
        <v>42512</v>
      </c>
      <c r="B291" s="12">
        <v>14.04</v>
      </c>
      <c r="C291" s="12">
        <v>14.35</v>
      </c>
      <c r="D291" s="12">
        <v>13.77</v>
      </c>
      <c r="E291" s="12">
        <v>14.29</v>
      </c>
      <c r="F291" s="12">
        <v>17938900</v>
      </c>
      <c r="G291" s="12">
        <v>1146979484</v>
      </c>
      <c r="H291" s="7">
        <f t="shared" si="4"/>
        <v>1.7806267806267807E-2</v>
      </c>
    </row>
    <row r="292" spans="1:11" x14ac:dyDescent="0.75">
      <c r="A292" s="2">
        <v>42513</v>
      </c>
      <c r="B292" s="12">
        <v>14.28</v>
      </c>
      <c r="C292" s="12">
        <v>14.49</v>
      </c>
      <c r="D292" s="12">
        <v>13.19</v>
      </c>
      <c r="E292" s="12">
        <v>13.46</v>
      </c>
      <c r="F292" s="12">
        <v>23842800</v>
      </c>
      <c r="G292" s="12">
        <v>1081207347</v>
      </c>
      <c r="H292" s="7">
        <f t="shared" si="4"/>
        <v>-5.742296918767497E-2</v>
      </c>
    </row>
    <row r="293" spans="1:11" x14ac:dyDescent="0.75">
      <c r="A293" s="2">
        <v>42514</v>
      </c>
      <c r="B293" s="12">
        <v>13.31</v>
      </c>
      <c r="C293" s="12">
        <v>13.77</v>
      </c>
      <c r="D293" s="12">
        <v>12.01</v>
      </c>
      <c r="E293" s="12">
        <v>12.73</v>
      </c>
      <c r="F293" s="12">
        <v>41560600</v>
      </c>
      <c r="G293" s="12">
        <v>1023046506</v>
      </c>
      <c r="H293" s="7">
        <f t="shared" si="4"/>
        <v>-4.3576258452291516E-2</v>
      </c>
    </row>
    <row r="294" spans="1:11" x14ac:dyDescent="0.75">
      <c r="A294" s="2">
        <v>42515</v>
      </c>
      <c r="B294" s="12">
        <v>12.79</v>
      </c>
      <c r="C294" s="12">
        <v>12.9</v>
      </c>
      <c r="D294" s="12">
        <v>11.77</v>
      </c>
      <c r="E294" s="12">
        <v>12.53</v>
      </c>
      <c r="F294" s="12">
        <v>27444700</v>
      </c>
      <c r="G294" s="12">
        <v>1006875564</v>
      </c>
      <c r="H294" s="7">
        <f t="shared" si="4"/>
        <v>-2.0328381548084425E-2</v>
      </c>
      <c r="K294">
        <f>(G294+G293+G292+G291+G290+G289)/6</f>
        <v>1079458315.6666667</v>
      </c>
    </row>
    <row r="295" spans="1:11" x14ac:dyDescent="0.75">
      <c r="A295" s="2">
        <v>42516</v>
      </c>
      <c r="B295" s="12">
        <v>12.52</v>
      </c>
      <c r="C295" s="12">
        <v>12.99</v>
      </c>
      <c r="D295" s="12">
        <v>12.06</v>
      </c>
      <c r="E295" s="12">
        <v>12.43</v>
      </c>
      <c r="F295" s="12">
        <v>20764000</v>
      </c>
      <c r="G295" s="12">
        <v>999589702</v>
      </c>
      <c r="H295" s="7">
        <f t="shared" si="4"/>
        <v>-7.1884984025558998E-3</v>
      </c>
    </row>
    <row r="296" spans="1:11" x14ac:dyDescent="0.75">
      <c r="A296" s="2">
        <v>42517</v>
      </c>
      <c r="B296" s="12">
        <v>12.39</v>
      </c>
      <c r="C296" s="12">
        <v>12.39</v>
      </c>
      <c r="D296" s="12">
        <v>10.5</v>
      </c>
      <c r="E296" s="12">
        <v>11.3</v>
      </c>
      <c r="F296" s="12">
        <v>57496400</v>
      </c>
      <c r="G296" s="12">
        <v>908715671</v>
      </c>
      <c r="H296" s="7">
        <f t="shared" si="4"/>
        <v>-8.797417271993542E-2</v>
      </c>
    </row>
    <row r="297" spans="1:11" x14ac:dyDescent="0.75">
      <c r="A297" s="2">
        <v>42518</v>
      </c>
      <c r="B297" s="12">
        <v>11.33</v>
      </c>
      <c r="C297" s="12">
        <v>12.36</v>
      </c>
      <c r="D297" s="12">
        <v>10.37</v>
      </c>
      <c r="E297" s="12">
        <v>11.89</v>
      </c>
      <c r="F297" s="12">
        <v>47274800</v>
      </c>
      <c r="G297" s="12">
        <v>957134590</v>
      </c>
      <c r="H297" s="7">
        <f t="shared" si="4"/>
        <v>4.9426301853486364E-2</v>
      </c>
    </row>
    <row r="298" spans="1:11" x14ac:dyDescent="0.75">
      <c r="A298" s="2">
        <v>42519</v>
      </c>
      <c r="B298" s="12">
        <v>12.11</v>
      </c>
      <c r="C298" s="12">
        <v>12.69</v>
      </c>
      <c r="D298" s="12">
        <v>11.78</v>
      </c>
      <c r="E298" s="12">
        <v>12.35</v>
      </c>
      <c r="F298" s="12">
        <v>28598400</v>
      </c>
      <c r="G298" s="12">
        <v>994349367</v>
      </c>
      <c r="H298" s="7">
        <f t="shared" si="4"/>
        <v>1.9818331957060301E-2</v>
      </c>
    </row>
    <row r="299" spans="1:11" x14ac:dyDescent="0.75">
      <c r="A299" s="2">
        <v>42520</v>
      </c>
      <c r="B299" s="12">
        <v>12.33</v>
      </c>
      <c r="C299" s="12">
        <v>12.88</v>
      </c>
      <c r="D299" s="12">
        <v>12.27</v>
      </c>
      <c r="E299" s="12">
        <v>12.73</v>
      </c>
      <c r="F299" s="12">
        <v>14733800</v>
      </c>
      <c r="G299" s="12">
        <v>1024940354</v>
      </c>
      <c r="H299" s="7">
        <f t="shared" si="4"/>
        <v>3.2441200324412035E-2</v>
      </c>
    </row>
    <row r="300" spans="1:11" x14ac:dyDescent="0.75">
      <c r="A300" s="2">
        <v>42521</v>
      </c>
      <c r="B300" s="12">
        <v>12.74</v>
      </c>
      <c r="C300" s="12">
        <v>14.27</v>
      </c>
      <c r="D300" s="12">
        <v>12.64</v>
      </c>
      <c r="E300" s="12">
        <v>14.08</v>
      </c>
      <c r="F300" s="12">
        <v>42433400</v>
      </c>
      <c r="G300" s="12">
        <v>1134278934</v>
      </c>
      <c r="H300" s="7">
        <f t="shared" si="4"/>
        <v>0.1051805337519623</v>
      </c>
    </row>
    <row r="301" spans="1:11" x14ac:dyDescent="0.75">
      <c r="A301" s="2">
        <v>42522</v>
      </c>
      <c r="B301" s="12">
        <v>14.11</v>
      </c>
      <c r="C301" s="12">
        <v>14.32</v>
      </c>
      <c r="D301" s="12">
        <v>13.44</v>
      </c>
      <c r="E301" s="12">
        <v>14</v>
      </c>
      <c r="F301" s="12">
        <v>22471300</v>
      </c>
      <c r="G301" s="12">
        <v>1128621280</v>
      </c>
      <c r="H301" s="7">
        <f t="shared" si="4"/>
        <v>-7.7958894401133549E-3</v>
      </c>
    </row>
    <row r="302" spans="1:11" x14ac:dyDescent="0.75">
      <c r="A302" s="2">
        <v>42523</v>
      </c>
      <c r="B302" s="12">
        <v>13.99</v>
      </c>
      <c r="C302" s="12">
        <v>14.05</v>
      </c>
      <c r="D302" s="12">
        <v>13.63</v>
      </c>
      <c r="E302" s="12">
        <v>13.74</v>
      </c>
      <c r="F302" s="12">
        <v>10477200</v>
      </c>
      <c r="G302" s="12">
        <v>1107823663</v>
      </c>
      <c r="H302" s="7">
        <f t="shared" si="4"/>
        <v>-1.7869907076483203E-2</v>
      </c>
    </row>
    <row r="303" spans="1:11" x14ac:dyDescent="0.75">
      <c r="A303" s="2">
        <v>42524</v>
      </c>
      <c r="B303" s="12">
        <v>13.74</v>
      </c>
      <c r="C303" s="12">
        <v>13.87</v>
      </c>
      <c r="D303" s="12">
        <v>13.25</v>
      </c>
      <c r="E303" s="12">
        <v>13.85</v>
      </c>
      <c r="F303" s="12">
        <v>22981500</v>
      </c>
      <c r="G303" s="12">
        <v>1117035879</v>
      </c>
      <c r="H303" s="7">
        <f t="shared" si="4"/>
        <v>8.0058224163027242E-3</v>
      </c>
    </row>
    <row r="304" spans="1:11" x14ac:dyDescent="0.75">
      <c r="A304" s="2">
        <v>42525</v>
      </c>
      <c r="B304" s="12">
        <v>13.86</v>
      </c>
      <c r="C304" s="12">
        <v>13.95</v>
      </c>
      <c r="D304" s="12">
        <v>13.42</v>
      </c>
      <c r="E304" s="12">
        <v>13.74</v>
      </c>
      <c r="F304" s="12">
        <v>15792400</v>
      </c>
      <c r="G304" s="12">
        <v>1108902326</v>
      </c>
      <c r="H304" s="7">
        <f t="shared" si="4"/>
        <v>-8.6580086580086025E-3</v>
      </c>
    </row>
    <row r="305" spans="1:8" x14ac:dyDescent="0.75">
      <c r="A305" s="2">
        <v>42526</v>
      </c>
      <c r="B305" s="12">
        <v>13.76</v>
      </c>
      <c r="C305" s="12">
        <v>14.07</v>
      </c>
      <c r="D305" s="12">
        <v>13.57</v>
      </c>
      <c r="E305" s="12">
        <v>13.98</v>
      </c>
      <c r="F305" s="12">
        <v>11088400</v>
      </c>
      <c r="G305" s="12">
        <v>1128276672</v>
      </c>
      <c r="H305" s="7">
        <f t="shared" si="4"/>
        <v>1.5988372093023302E-2</v>
      </c>
    </row>
    <row r="306" spans="1:8" x14ac:dyDescent="0.75">
      <c r="A306" s="2">
        <v>42527</v>
      </c>
      <c r="B306" s="12">
        <v>14</v>
      </c>
      <c r="C306" s="12">
        <v>14.06</v>
      </c>
      <c r="D306" s="12">
        <v>13.73</v>
      </c>
      <c r="E306" s="12">
        <v>13.93</v>
      </c>
      <c r="F306" s="12">
        <v>8720400</v>
      </c>
      <c r="G306" s="12">
        <v>1125426017</v>
      </c>
      <c r="H306" s="7">
        <f t="shared" si="4"/>
        <v>-5.0000000000000201E-3</v>
      </c>
    </row>
    <row r="307" spans="1:8" x14ac:dyDescent="0.75">
      <c r="A307" s="2">
        <v>42528</v>
      </c>
      <c r="B307" s="12">
        <v>13.95</v>
      </c>
      <c r="C307" s="12">
        <v>14.51</v>
      </c>
      <c r="D307" s="12">
        <v>13.81</v>
      </c>
      <c r="E307" s="12">
        <v>14.51</v>
      </c>
      <c r="F307" s="12">
        <v>21421600</v>
      </c>
      <c r="G307" s="12">
        <v>1172565099</v>
      </c>
      <c r="H307" s="7">
        <f t="shared" si="4"/>
        <v>4.0143369175627275E-2</v>
      </c>
    </row>
    <row r="308" spans="1:8" x14ac:dyDescent="0.75">
      <c r="A308" s="2">
        <v>42529</v>
      </c>
      <c r="B308" s="12">
        <v>14.51</v>
      </c>
      <c r="C308" s="12">
        <v>14.78</v>
      </c>
      <c r="D308" s="12">
        <v>14.28</v>
      </c>
      <c r="E308" s="12">
        <v>14.42</v>
      </c>
      <c r="F308" s="12">
        <v>16941800</v>
      </c>
      <c r="G308" s="12">
        <v>1165411416</v>
      </c>
      <c r="H308" s="7">
        <f t="shared" si="4"/>
        <v>-6.2026188835285915E-3</v>
      </c>
    </row>
    <row r="309" spans="1:8" x14ac:dyDescent="0.75">
      <c r="A309" s="2">
        <v>42530</v>
      </c>
      <c r="B309" s="12">
        <v>14.43</v>
      </c>
      <c r="C309" s="12">
        <v>14.57</v>
      </c>
      <c r="D309" s="12">
        <v>14.34</v>
      </c>
      <c r="E309" s="12">
        <v>14.4</v>
      </c>
      <c r="F309" s="12">
        <v>8256830</v>
      </c>
      <c r="G309" s="12">
        <v>1164331165</v>
      </c>
      <c r="H309" s="7">
        <f t="shared" si="4"/>
        <v>-2.0790020790020349E-3</v>
      </c>
    </row>
    <row r="310" spans="1:8" x14ac:dyDescent="0.75">
      <c r="A310" s="2">
        <v>42531</v>
      </c>
      <c r="B310" s="12">
        <v>14.38</v>
      </c>
      <c r="C310" s="12">
        <v>14.43</v>
      </c>
      <c r="D310" s="12">
        <v>13.82</v>
      </c>
      <c r="E310" s="12">
        <v>13.91</v>
      </c>
      <c r="F310" s="12">
        <v>11312900</v>
      </c>
      <c r="G310" s="12">
        <v>1125141726</v>
      </c>
      <c r="H310" s="7">
        <f t="shared" si="4"/>
        <v>-3.2684283727399205E-2</v>
      </c>
    </row>
    <row r="311" spans="1:8" x14ac:dyDescent="0.75">
      <c r="A311" s="2">
        <v>42532</v>
      </c>
      <c r="B311" s="12">
        <v>13.91</v>
      </c>
      <c r="C311" s="12">
        <v>14.19</v>
      </c>
      <c r="D311" s="12">
        <v>13.72</v>
      </c>
      <c r="E311" s="12">
        <v>14.19</v>
      </c>
      <c r="F311" s="12">
        <v>12176500</v>
      </c>
      <c r="G311" s="12">
        <v>1148494818</v>
      </c>
      <c r="H311" s="7">
        <f t="shared" si="4"/>
        <v>2.0129403306973354E-2</v>
      </c>
    </row>
    <row r="312" spans="1:8" x14ac:dyDescent="0.75">
      <c r="A312" s="2">
        <v>42533</v>
      </c>
      <c r="B312" s="12">
        <v>14.19</v>
      </c>
      <c r="C312" s="12">
        <v>15.9</v>
      </c>
      <c r="D312" s="12">
        <v>14.19</v>
      </c>
      <c r="E312" s="12">
        <v>15.74</v>
      </c>
      <c r="F312" s="12">
        <v>38210300</v>
      </c>
      <c r="G312" s="12">
        <v>1274609697</v>
      </c>
      <c r="H312" s="7">
        <f t="shared" si="4"/>
        <v>0.10923185341789998</v>
      </c>
    </row>
    <row r="313" spans="1:8" x14ac:dyDescent="0.75">
      <c r="A313" s="2">
        <v>42534</v>
      </c>
      <c r="B313" s="12">
        <v>15.77</v>
      </c>
      <c r="C313" s="12">
        <v>17.64</v>
      </c>
      <c r="D313" s="12">
        <v>15.72</v>
      </c>
      <c r="E313" s="12">
        <v>17.600000000000001</v>
      </c>
      <c r="F313" s="12">
        <v>38023400</v>
      </c>
      <c r="G313" s="12">
        <v>1425681023</v>
      </c>
      <c r="H313" s="7">
        <f t="shared" si="4"/>
        <v>0.11604311984781242</v>
      </c>
    </row>
    <row r="314" spans="1:8" x14ac:dyDescent="0.75">
      <c r="A314" s="2">
        <v>42535</v>
      </c>
      <c r="B314" s="12">
        <v>17.61</v>
      </c>
      <c r="C314" s="12">
        <v>19.27</v>
      </c>
      <c r="D314" s="12">
        <v>17.3</v>
      </c>
      <c r="E314" s="12">
        <v>18.89</v>
      </c>
      <c r="F314" s="12">
        <v>64412200</v>
      </c>
      <c r="G314" s="12">
        <v>1530808958</v>
      </c>
      <c r="H314" s="7">
        <f t="shared" si="4"/>
        <v>7.2685973878478208E-2</v>
      </c>
    </row>
    <row r="315" spans="1:8" x14ac:dyDescent="0.75">
      <c r="A315" s="2">
        <v>42536</v>
      </c>
      <c r="B315" s="12">
        <v>18.91</v>
      </c>
      <c r="C315" s="12">
        <v>18.91</v>
      </c>
      <c r="D315" s="12">
        <v>17.71</v>
      </c>
      <c r="E315" s="12">
        <v>18.350000000000001</v>
      </c>
      <c r="F315" s="12">
        <v>19393400</v>
      </c>
      <c r="G315" s="12">
        <v>1487730475</v>
      </c>
      <c r="H315" s="7">
        <f t="shared" si="4"/>
        <v>-2.9613960867265927E-2</v>
      </c>
    </row>
    <row r="316" spans="1:8" x14ac:dyDescent="0.75">
      <c r="A316" s="2">
        <v>42537</v>
      </c>
      <c r="B316" s="12">
        <v>18.36</v>
      </c>
      <c r="C316" s="12">
        <v>20.83</v>
      </c>
      <c r="D316" s="12">
        <v>18.36</v>
      </c>
      <c r="E316" s="12">
        <v>20.59</v>
      </c>
      <c r="F316" s="12">
        <v>38531000</v>
      </c>
      <c r="G316" s="12">
        <v>1669490450</v>
      </c>
      <c r="H316" s="7">
        <f t="shared" si="4"/>
        <v>0.12145969498910678</v>
      </c>
    </row>
    <row r="317" spans="1:8" x14ac:dyDescent="0.75">
      <c r="A317" s="2">
        <v>42538</v>
      </c>
      <c r="B317" s="12">
        <v>20.65</v>
      </c>
      <c r="C317" s="12">
        <v>21.52</v>
      </c>
      <c r="D317" s="12">
        <v>13.57</v>
      </c>
      <c r="E317" s="12">
        <v>15.38</v>
      </c>
      <c r="F317" s="12">
        <v>199408000</v>
      </c>
      <c r="G317" s="12">
        <v>1247381862</v>
      </c>
      <c r="H317" s="7">
        <f t="shared" si="4"/>
        <v>-0.25520581113801444</v>
      </c>
    </row>
    <row r="318" spans="1:8" x14ac:dyDescent="0.75">
      <c r="A318" s="2">
        <v>42539</v>
      </c>
      <c r="B318" s="12">
        <v>15.38</v>
      </c>
      <c r="C318" s="12">
        <v>15.38</v>
      </c>
      <c r="D318" s="12">
        <v>9.9600000000000009</v>
      </c>
      <c r="E318" s="12">
        <v>11.33</v>
      </c>
      <c r="F318" s="12">
        <v>133937000</v>
      </c>
      <c r="G318" s="12">
        <v>919553125</v>
      </c>
      <c r="H318" s="7">
        <f t="shared" si="4"/>
        <v>-0.26332899869960991</v>
      </c>
    </row>
    <row r="319" spans="1:8" x14ac:dyDescent="0.75">
      <c r="A319" s="2">
        <v>42540</v>
      </c>
      <c r="B319" s="12">
        <v>11.17</v>
      </c>
      <c r="C319" s="12">
        <v>13.18</v>
      </c>
      <c r="D319" s="12">
        <v>10.64</v>
      </c>
      <c r="E319" s="12">
        <v>12.23</v>
      </c>
      <c r="F319" s="12">
        <v>69783600</v>
      </c>
      <c r="G319" s="12">
        <v>993283674</v>
      </c>
      <c r="H319" s="7">
        <f t="shared" si="4"/>
        <v>9.4897045658012574E-2</v>
      </c>
    </row>
    <row r="320" spans="1:8" x14ac:dyDescent="0.75">
      <c r="A320" s="2">
        <v>42541</v>
      </c>
      <c r="B320" s="12">
        <v>12.24</v>
      </c>
      <c r="C320" s="12">
        <v>12.45</v>
      </c>
      <c r="D320" s="12">
        <v>10.52</v>
      </c>
      <c r="E320" s="12">
        <v>11.84</v>
      </c>
      <c r="F320" s="12">
        <v>58143600</v>
      </c>
      <c r="G320" s="12">
        <v>961613934</v>
      </c>
      <c r="H320" s="7">
        <f t="shared" si="4"/>
        <v>-3.2679738562091533E-2</v>
      </c>
    </row>
    <row r="321" spans="1:8" x14ac:dyDescent="0.75">
      <c r="A321" s="2">
        <v>42542</v>
      </c>
      <c r="B321" s="12">
        <v>11.82</v>
      </c>
      <c r="C321" s="12">
        <v>13.42</v>
      </c>
      <c r="D321" s="12">
        <v>11.29</v>
      </c>
      <c r="E321" s="12">
        <v>13.31</v>
      </c>
      <c r="F321" s="12">
        <v>69245600</v>
      </c>
      <c r="G321" s="12">
        <v>1081206507</v>
      </c>
      <c r="H321" s="7">
        <f t="shared" si="4"/>
        <v>0.12605752961082911</v>
      </c>
    </row>
    <row r="322" spans="1:8" x14ac:dyDescent="0.75">
      <c r="A322" s="2">
        <v>42543</v>
      </c>
      <c r="B322" s="12">
        <v>13.2</v>
      </c>
      <c r="C322" s="12">
        <v>15.79</v>
      </c>
      <c r="D322" s="12">
        <v>13.1</v>
      </c>
      <c r="E322" s="12">
        <v>13.1</v>
      </c>
      <c r="F322" s="12">
        <v>96994096</v>
      </c>
      <c r="G322" s="12">
        <v>1064441461</v>
      </c>
      <c r="H322" s="7">
        <f t="shared" si="4"/>
        <v>-7.5757575757575491E-3</v>
      </c>
    </row>
    <row r="323" spans="1:8" x14ac:dyDescent="0.75">
      <c r="A323" s="2">
        <v>42544</v>
      </c>
      <c r="B323" s="12">
        <v>13.22</v>
      </c>
      <c r="C323" s="12">
        <v>13.79</v>
      </c>
      <c r="D323" s="12">
        <v>12.56</v>
      </c>
      <c r="E323" s="12">
        <v>13.68</v>
      </c>
      <c r="F323" s="12">
        <v>30806400</v>
      </c>
      <c r="G323" s="12">
        <v>1112111665</v>
      </c>
      <c r="H323" s="7">
        <f t="shared" ref="H323:H386" si="5">(E323-B323)/B323</f>
        <v>3.4795763993948493E-2</v>
      </c>
    </row>
    <row r="324" spans="1:8" x14ac:dyDescent="0.75">
      <c r="A324" s="2">
        <v>42545</v>
      </c>
      <c r="B324" s="12">
        <v>13.68</v>
      </c>
      <c r="C324" s="12">
        <v>14.57</v>
      </c>
      <c r="D324" s="12">
        <v>13.22</v>
      </c>
      <c r="E324" s="12">
        <v>14.33</v>
      </c>
      <c r="F324" s="12">
        <v>33332900</v>
      </c>
      <c r="G324" s="12">
        <v>1165908840</v>
      </c>
      <c r="H324" s="7">
        <f t="shared" si="5"/>
        <v>4.7514619883040961E-2</v>
      </c>
    </row>
    <row r="325" spans="1:8" x14ac:dyDescent="0.75">
      <c r="A325" s="2">
        <v>42546</v>
      </c>
      <c r="B325" s="12">
        <v>14.3</v>
      </c>
      <c r="C325" s="12">
        <v>14.58</v>
      </c>
      <c r="D325" s="12">
        <v>14.02</v>
      </c>
      <c r="E325" s="12">
        <v>14.28</v>
      </c>
      <c r="F325" s="12">
        <v>15383100</v>
      </c>
      <c r="G325" s="12">
        <v>1162367709</v>
      </c>
      <c r="H325" s="7">
        <f t="shared" si="5"/>
        <v>-1.3986013986014929E-3</v>
      </c>
    </row>
    <row r="326" spans="1:8" x14ac:dyDescent="0.75">
      <c r="A326" s="2">
        <v>42547</v>
      </c>
      <c r="B326" s="12">
        <v>14.26</v>
      </c>
      <c r="C326" s="12">
        <v>14.37</v>
      </c>
      <c r="D326" s="12">
        <v>13.66</v>
      </c>
      <c r="E326" s="12">
        <v>13.85</v>
      </c>
      <c r="F326" s="12">
        <v>14747600</v>
      </c>
      <c r="G326" s="12">
        <v>1127593040</v>
      </c>
      <c r="H326" s="7">
        <f t="shared" si="5"/>
        <v>-2.8751753155680234E-2</v>
      </c>
    </row>
    <row r="327" spans="1:8" x14ac:dyDescent="0.75">
      <c r="A327" s="2">
        <v>42548</v>
      </c>
      <c r="B327" s="12">
        <v>13.81</v>
      </c>
      <c r="C327" s="12">
        <v>14.12</v>
      </c>
      <c r="D327" s="12">
        <v>13.75</v>
      </c>
      <c r="E327" s="12">
        <v>13.88</v>
      </c>
      <c r="F327" s="12">
        <v>10994700</v>
      </c>
      <c r="G327" s="12">
        <v>1130782777</v>
      </c>
      <c r="H327" s="7">
        <f t="shared" si="5"/>
        <v>5.0687907313541119E-3</v>
      </c>
    </row>
    <row r="328" spans="1:8" x14ac:dyDescent="0.75">
      <c r="A328" s="2">
        <v>42549</v>
      </c>
      <c r="B328" s="12">
        <v>13.93</v>
      </c>
      <c r="C328" s="12">
        <v>13.98</v>
      </c>
      <c r="D328" s="12">
        <v>11.72</v>
      </c>
      <c r="E328" s="12">
        <v>12.18</v>
      </c>
      <c r="F328" s="12">
        <v>43436600</v>
      </c>
      <c r="G328" s="12">
        <v>992040075</v>
      </c>
      <c r="H328" s="7">
        <f t="shared" si="5"/>
        <v>-0.12562814070351758</v>
      </c>
    </row>
    <row r="329" spans="1:8" x14ac:dyDescent="0.75">
      <c r="A329" s="2">
        <v>42550</v>
      </c>
      <c r="B329" s="12">
        <v>12.17</v>
      </c>
      <c r="C329" s="12">
        <v>13.04</v>
      </c>
      <c r="D329" s="12">
        <v>11.69</v>
      </c>
      <c r="E329" s="12">
        <v>12.61</v>
      </c>
      <c r="F329" s="12">
        <v>26982800</v>
      </c>
      <c r="G329" s="12">
        <v>1027934140</v>
      </c>
      <c r="H329" s="7">
        <f t="shared" si="5"/>
        <v>3.6154478225143755E-2</v>
      </c>
    </row>
    <row r="330" spans="1:8" x14ac:dyDescent="0.75">
      <c r="A330" s="2">
        <v>42551</v>
      </c>
      <c r="B330" s="12">
        <v>12.6</v>
      </c>
      <c r="C330" s="12">
        <v>12.74</v>
      </c>
      <c r="D330" s="12">
        <v>12.25</v>
      </c>
      <c r="E330" s="12">
        <v>12.46</v>
      </c>
      <c r="F330" s="12">
        <v>15801300</v>
      </c>
      <c r="G330" s="12">
        <v>1016130567</v>
      </c>
      <c r="H330" s="7">
        <f t="shared" si="5"/>
        <v>-1.1111111111111016E-2</v>
      </c>
    </row>
    <row r="331" spans="1:8" x14ac:dyDescent="0.75">
      <c r="A331" s="2">
        <v>42552</v>
      </c>
      <c r="B331" s="12">
        <v>12.44</v>
      </c>
      <c r="C331" s="12">
        <v>12.49</v>
      </c>
      <c r="D331" s="12">
        <v>11.73</v>
      </c>
      <c r="E331" s="12">
        <v>12.2</v>
      </c>
      <c r="F331" s="12">
        <v>17236500</v>
      </c>
      <c r="G331" s="12">
        <v>995164390</v>
      </c>
      <c r="H331" s="7">
        <f t="shared" si="5"/>
        <v>-1.9292604501607736E-2</v>
      </c>
    </row>
    <row r="332" spans="1:8" x14ac:dyDescent="0.75">
      <c r="A332" s="2">
        <v>42553</v>
      </c>
      <c r="B332" s="12">
        <v>12.22</v>
      </c>
      <c r="C332" s="12">
        <v>12.22</v>
      </c>
      <c r="D332" s="12">
        <v>11.95</v>
      </c>
      <c r="E332" s="12">
        <v>12.13</v>
      </c>
      <c r="F332" s="12">
        <v>8987070</v>
      </c>
      <c r="G332" s="12">
        <v>989751702</v>
      </c>
      <c r="H332" s="7">
        <f t="shared" si="5"/>
        <v>-7.3649754500818209E-3</v>
      </c>
    </row>
    <row r="333" spans="1:8" x14ac:dyDescent="0.75">
      <c r="A333" s="2">
        <v>42554</v>
      </c>
      <c r="B333" s="12">
        <v>12.12</v>
      </c>
      <c r="C333" s="12">
        <v>12.15</v>
      </c>
      <c r="D333" s="12">
        <v>11.59</v>
      </c>
      <c r="E333" s="12">
        <v>11.72</v>
      </c>
      <c r="F333" s="12">
        <v>10588700</v>
      </c>
      <c r="G333" s="12">
        <v>956815986</v>
      </c>
      <c r="H333" s="7">
        <f t="shared" si="5"/>
        <v>-3.3003300330032889E-2</v>
      </c>
    </row>
    <row r="334" spans="1:8" x14ac:dyDescent="0.75">
      <c r="A334" s="2">
        <v>42555</v>
      </c>
      <c r="B334" s="12">
        <v>11.7</v>
      </c>
      <c r="C334" s="12">
        <v>11.88</v>
      </c>
      <c r="D334" s="12">
        <v>11.39</v>
      </c>
      <c r="E334" s="12">
        <v>11.47</v>
      </c>
      <c r="F334" s="12">
        <v>12943500</v>
      </c>
      <c r="G334" s="12">
        <v>936840410</v>
      </c>
      <c r="H334" s="7">
        <f t="shared" si="5"/>
        <v>-1.9658119658119543E-2</v>
      </c>
    </row>
    <row r="335" spans="1:8" x14ac:dyDescent="0.75">
      <c r="A335" s="2">
        <v>42556</v>
      </c>
      <c r="B335" s="12">
        <v>11.46</v>
      </c>
      <c r="C335" s="12">
        <v>11.52</v>
      </c>
      <c r="D335" s="12">
        <v>9.58</v>
      </c>
      <c r="E335" s="12">
        <v>10.61</v>
      </c>
      <c r="F335" s="12">
        <v>45526900</v>
      </c>
      <c r="G335" s="12">
        <v>866971680</v>
      </c>
      <c r="H335" s="7">
        <f t="shared" si="5"/>
        <v>-7.4171029668411992E-2</v>
      </c>
    </row>
    <row r="336" spans="1:8" x14ac:dyDescent="0.75">
      <c r="A336" s="2">
        <v>42557</v>
      </c>
      <c r="B336" s="12">
        <v>10.58</v>
      </c>
      <c r="C336" s="12">
        <v>11.11</v>
      </c>
      <c r="D336" s="12">
        <v>10.28</v>
      </c>
      <c r="E336" s="12">
        <v>10.53</v>
      </c>
      <c r="F336" s="12">
        <v>18137300</v>
      </c>
      <c r="G336" s="12">
        <v>860571470</v>
      </c>
      <c r="H336" s="7">
        <f t="shared" si="5"/>
        <v>-4.7258979206049817E-3</v>
      </c>
    </row>
    <row r="337" spans="1:8" x14ac:dyDescent="0.75">
      <c r="A337" s="2">
        <v>42558</v>
      </c>
      <c r="B337" s="12">
        <v>10.54</v>
      </c>
      <c r="C337" s="12">
        <v>10.57</v>
      </c>
      <c r="D337" s="12">
        <v>9.8000000000000007</v>
      </c>
      <c r="E337" s="12">
        <v>10.11</v>
      </c>
      <c r="F337" s="12">
        <v>15407200</v>
      </c>
      <c r="G337" s="12">
        <v>826607193</v>
      </c>
      <c r="H337" s="7">
        <f t="shared" si="5"/>
        <v>-4.0796963946869047E-2</v>
      </c>
    </row>
    <row r="338" spans="1:8" x14ac:dyDescent="0.75">
      <c r="A338" s="2">
        <v>42559</v>
      </c>
      <c r="B338" s="12">
        <v>10.119999999999999</v>
      </c>
      <c r="C338" s="12">
        <v>11.52</v>
      </c>
      <c r="D338" s="12">
        <v>9.9600000000000009</v>
      </c>
      <c r="E338" s="12">
        <v>11.39</v>
      </c>
      <c r="F338" s="12">
        <v>20039800</v>
      </c>
      <c r="G338" s="12">
        <v>932056896</v>
      </c>
      <c r="H338" s="7">
        <f t="shared" si="5"/>
        <v>0.1254940711462452</v>
      </c>
    </row>
    <row r="339" spans="1:8" x14ac:dyDescent="0.75">
      <c r="A339" s="2">
        <v>42560</v>
      </c>
      <c r="B339" s="12">
        <v>11.42</v>
      </c>
      <c r="C339" s="12">
        <v>11.46</v>
      </c>
      <c r="D339" s="12">
        <v>10.73</v>
      </c>
      <c r="E339" s="12">
        <v>10.97</v>
      </c>
      <c r="F339" s="12">
        <v>17254800</v>
      </c>
      <c r="G339" s="12">
        <v>897316512</v>
      </c>
      <c r="H339" s="7">
        <f t="shared" si="5"/>
        <v>-3.9404553415061237E-2</v>
      </c>
    </row>
    <row r="340" spans="1:8" x14ac:dyDescent="0.75">
      <c r="A340" s="2">
        <v>42561</v>
      </c>
      <c r="B340" s="12">
        <v>10.96</v>
      </c>
      <c r="C340" s="12">
        <v>11.01</v>
      </c>
      <c r="D340" s="12">
        <v>10.78</v>
      </c>
      <c r="E340" s="12">
        <v>10.95</v>
      </c>
      <c r="F340" s="12">
        <v>5479240</v>
      </c>
      <c r="G340" s="12">
        <v>896201853</v>
      </c>
      <c r="H340" s="7">
        <f t="shared" si="5"/>
        <v>-9.1240875912423013E-4</v>
      </c>
    </row>
    <row r="341" spans="1:8" x14ac:dyDescent="0.75">
      <c r="A341" s="2">
        <v>42562</v>
      </c>
      <c r="B341" s="12">
        <v>10.94</v>
      </c>
      <c r="C341" s="12">
        <v>11.01</v>
      </c>
      <c r="D341" s="12">
        <v>10.26</v>
      </c>
      <c r="E341" s="12">
        <v>10.46</v>
      </c>
      <c r="F341" s="12">
        <v>13098000</v>
      </c>
      <c r="G341" s="12">
        <v>856538034</v>
      </c>
      <c r="H341" s="7">
        <f t="shared" si="5"/>
        <v>-4.3875685557586717E-2</v>
      </c>
    </row>
    <row r="342" spans="1:8" x14ac:dyDescent="0.75">
      <c r="A342" s="2">
        <v>42563</v>
      </c>
      <c r="B342" s="12">
        <v>10.45</v>
      </c>
      <c r="C342" s="12">
        <v>10.76</v>
      </c>
      <c r="D342" s="12">
        <v>10.43</v>
      </c>
      <c r="E342" s="12">
        <v>10.52</v>
      </c>
      <c r="F342" s="12">
        <v>11127700</v>
      </c>
      <c r="G342" s="12">
        <v>861548337</v>
      </c>
      <c r="H342" s="7">
        <f t="shared" si="5"/>
        <v>6.6985645933014632E-3</v>
      </c>
    </row>
    <row r="343" spans="1:8" x14ac:dyDescent="0.75">
      <c r="A343" s="2">
        <v>42564</v>
      </c>
      <c r="B343" s="12">
        <v>10.51</v>
      </c>
      <c r="C343" s="12">
        <v>10.59</v>
      </c>
      <c r="D343" s="12">
        <v>10.4</v>
      </c>
      <c r="E343" s="12">
        <v>10.5</v>
      </c>
      <c r="F343" s="12">
        <v>6715660</v>
      </c>
      <c r="G343" s="12">
        <v>860607720</v>
      </c>
      <c r="H343" s="7">
        <f t="shared" si="5"/>
        <v>-9.5147478591815294E-4</v>
      </c>
    </row>
    <row r="344" spans="1:8" x14ac:dyDescent="0.75">
      <c r="A344" s="2">
        <v>42565</v>
      </c>
      <c r="B344" s="12">
        <v>10.6</v>
      </c>
      <c r="C344" s="12">
        <v>11.68</v>
      </c>
      <c r="D344" s="12">
        <v>10.6</v>
      </c>
      <c r="E344" s="12">
        <v>11.51</v>
      </c>
      <c r="F344" s="12">
        <v>23621900</v>
      </c>
      <c r="G344" s="12">
        <v>943973547</v>
      </c>
      <c r="H344" s="7">
        <f t="shared" si="5"/>
        <v>8.5849056603773607E-2</v>
      </c>
    </row>
    <row r="345" spans="1:8" x14ac:dyDescent="0.75">
      <c r="A345" s="2">
        <v>42566</v>
      </c>
      <c r="B345" s="12">
        <v>11.5</v>
      </c>
      <c r="C345" s="12">
        <v>12.43</v>
      </c>
      <c r="D345" s="12">
        <v>11.49</v>
      </c>
      <c r="E345" s="12">
        <v>11.95</v>
      </c>
      <c r="F345" s="12">
        <v>26838900</v>
      </c>
      <c r="G345" s="12">
        <v>980299532</v>
      </c>
      <c r="H345" s="7">
        <f t="shared" si="5"/>
        <v>3.9130434782608636E-2</v>
      </c>
    </row>
    <row r="346" spans="1:8" x14ac:dyDescent="0.75">
      <c r="A346" s="2">
        <v>42567</v>
      </c>
      <c r="B346" s="12">
        <v>11.92</v>
      </c>
      <c r="C346" s="12">
        <v>11.94</v>
      </c>
      <c r="D346" s="12">
        <v>11.59</v>
      </c>
      <c r="E346" s="12">
        <v>11.65</v>
      </c>
      <c r="F346" s="12">
        <v>10445700</v>
      </c>
      <c r="G346" s="12">
        <v>956165958</v>
      </c>
      <c r="H346" s="7">
        <f t="shared" si="5"/>
        <v>-2.265100671140936E-2</v>
      </c>
    </row>
    <row r="347" spans="1:8" x14ac:dyDescent="0.75">
      <c r="A347" s="2">
        <v>42568</v>
      </c>
      <c r="B347" s="12">
        <v>11.62</v>
      </c>
      <c r="C347" s="12">
        <v>11.67</v>
      </c>
      <c r="D347" s="12">
        <v>11.01</v>
      </c>
      <c r="E347" s="12">
        <v>11.16</v>
      </c>
      <c r="F347" s="12">
        <v>17921600</v>
      </c>
      <c r="G347" s="12">
        <v>915977475</v>
      </c>
      <c r="H347" s="7">
        <f t="shared" si="5"/>
        <v>-3.9586919104991319E-2</v>
      </c>
    </row>
    <row r="348" spans="1:8" x14ac:dyDescent="0.75">
      <c r="A348" s="2">
        <v>42569</v>
      </c>
      <c r="B348" s="12">
        <v>11.17</v>
      </c>
      <c r="C348" s="12">
        <v>11.61</v>
      </c>
      <c r="D348" s="12">
        <v>10.95</v>
      </c>
      <c r="E348" s="12">
        <v>11.03</v>
      </c>
      <c r="F348" s="12">
        <v>15931900</v>
      </c>
      <c r="G348" s="12">
        <v>906133047</v>
      </c>
      <c r="H348" s="7">
        <f t="shared" si="5"/>
        <v>-1.2533572068039442E-2</v>
      </c>
    </row>
    <row r="349" spans="1:8" x14ac:dyDescent="0.75">
      <c r="A349" s="2">
        <v>42570</v>
      </c>
      <c r="B349" s="12">
        <v>11.05</v>
      </c>
      <c r="C349" s="12">
        <v>12.01</v>
      </c>
      <c r="D349" s="12">
        <v>11.01</v>
      </c>
      <c r="E349" s="12">
        <v>11.62</v>
      </c>
      <c r="F349" s="12">
        <v>21730000</v>
      </c>
      <c r="G349" s="12">
        <v>954516828</v>
      </c>
      <c r="H349" s="7">
        <f t="shared" si="5"/>
        <v>5.1583710407239677E-2</v>
      </c>
    </row>
    <row r="350" spans="1:8" x14ac:dyDescent="0.75">
      <c r="A350" s="2">
        <v>42571</v>
      </c>
      <c r="B350" s="12">
        <v>11.59</v>
      </c>
      <c r="C350" s="12">
        <v>12.99</v>
      </c>
      <c r="D350" s="12">
        <v>11.57</v>
      </c>
      <c r="E350" s="12">
        <v>12.45</v>
      </c>
      <c r="F350" s="12">
        <v>60226100</v>
      </c>
      <c r="G350" s="12">
        <v>1023222624</v>
      </c>
      <c r="H350" s="7">
        <f t="shared" si="5"/>
        <v>7.4201898188093141E-2</v>
      </c>
    </row>
    <row r="351" spans="1:8" x14ac:dyDescent="0.75">
      <c r="A351" s="2">
        <v>42572</v>
      </c>
      <c r="B351" s="12">
        <v>12.46</v>
      </c>
      <c r="C351" s="12">
        <v>12.71</v>
      </c>
      <c r="D351" s="12">
        <v>11.99</v>
      </c>
      <c r="E351" s="12">
        <v>12.65</v>
      </c>
      <c r="F351" s="12">
        <v>24636900</v>
      </c>
      <c r="G351" s="12">
        <v>1040082090</v>
      </c>
      <c r="H351" s="7">
        <f t="shared" si="5"/>
        <v>1.5248796147672512E-2</v>
      </c>
    </row>
    <row r="352" spans="1:8" x14ac:dyDescent="0.75">
      <c r="A352" s="2">
        <v>42573</v>
      </c>
      <c r="B352" s="12">
        <v>12.66</v>
      </c>
      <c r="C352" s="12">
        <v>14.81</v>
      </c>
      <c r="D352" s="12">
        <v>12.54</v>
      </c>
      <c r="E352" s="12">
        <v>14.66</v>
      </c>
      <c r="F352" s="12">
        <v>74779504</v>
      </c>
      <c r="G352" s="12">
        <v>1205898353</v>
      </c>
      <c r="H352" s="7">
        <f t="shared" si="5"/>
        <v>0.15797788309636651</v>
      </c>
    </row>
    <row r="353" spans="1:8" x14ac:dyDescent="0.75">
      <c r="A353" s="2">
        <v>42574</v>
      </c>
      <c r="B353" s="12">
        <v>14.67</v>
      </c>
      <c r="C353" s="12">
        <v>14.9</v>
      </c>
      <c r="D353" s="12">
        <v>14.05</v>
      </c>
      <c r="E353" s="12">
        <v>14.3</v>
      </c>
      <c r="F353" s="12">
        <v>32489700</v>
      </c>
      <c r="G353" s="12">
        <v>1176571490</v>
      </c>
      <c r="H353" s="7">
        <f t="shared" si="5"/>
        <v>-2.522154055896382E-2</v>
      </c>
    </row>
    <row r="354" spans="1:8" x14ac:dyDescent="0.75">
      <c r="A354" s="2">
        <v>42575</v>
      </c>
      <c r="B354" s="12">
        <v>14.3</v>
      </c>
      <c r="C354" s="12">
        <v>14.44</v>
      </c>
      <c r="D354" s="12">
        <v>12.32</v>
      </c>
      <c r="E354" s="12">
        <v>12.75</v>
      </c>
      <c r="F354" s="12">
        <v>77750800</v>
      </c>
      <c r="G354" s="12">
        <v>1049423539</v>
      </c>
      <c r="H354" s="7">
        <f t="shared" si="5"/>
        <v>-0.10839160839160844</v>
      </c>
    </row>
    <row r="355" spans="1:8" x14ac:dyDescent="0.75">
      <c r="A355" s="2">
        <v>42576</v>
      </c>
      <c r="B355" s="12">
        <v>12.74</v>
      </c>
      <c r="C355" s="12">
        <v>13.86</v>
      </c>
      <c r="D355" s="12">
        <v>12.68</v>
      </c>
      <c r="E355" s="12">
        <v>13.84</v>
      </c>
      <c r="F355" s="12">
        <v>36673800</v>
      </c>
      <c r="G355" s="12">
        <v>1139304848</v>
      </c>
      <c r="H355" s="7">
        <f t="shared" si="5"/>
        <v>8.6342229199372025E-2</v>
      </c>
    </row>
    <row r="356" spans="1:8" x14ac:dyDescent="0.75">
      <c r="A356" s="2">
        <v>42577</v>
      </c>
      <c r="B356" s="12">
        <v>13.82</v>
      </c>
      <c r="C356" s="12">
        <v>13.85</v>
      </c>
      <c r="D356" s="12">
        <v>11.73</v>
      </c>
      <c r="E356" s="12">
        <v>11.99</v>
      </c>
      <c r="F356" s="12">
        <v>94428800</v>
      </c>
      <c r="G356" s="12">
        <v>987619812</v>
      </c>
      <c r="H356" s="7">
        <f t="shared" si="5"/>
        <v>-0.13241678726483358</v>
      </c>
    </row>
    <row r="357" spans="1:8" x14ac:dyDescent="0.75">
      <c r="A357" s="2">
        <v>42578</v>
      </c>
      <c r="B357" s="12">
        <v>12.05</v>
      </c>
      <c r="C357" s="12">
        <v>13.31</v>
      </c>
      <c r="D357" s="12">
        <v>11.84</v>
      </c>
      <c r="E357" s="12">
        <v>12.97</v>
      </c>
      <c r="F357" s="12">
        <v>58278800</v>
      </c>
      <c r="G357" s="12">
        <v>1069044527</v>
      </c>
      <c r="H357" s="7">
        <f t="shared" si="5"/>
        <v>7.6348547717842316E-2</v>
      </c>
    </row>
    <row r="358" spans="1:8" x14ac:dyDescent="0.75">
      <c r="A358" s="2">
        <v>42579</v>
      </c>
      <c r="B358" s="12">
        <v>12.98</v>
      </c>
      <c r="C358" s="12">
        <v>12.99</v>
      </c>
      <c r="D358" s="12">
        <v>12.49</v>
      </c>
      <c r="E358" s="12">
        <v>12.84</v>
      </c>
      <c r="F358" s="12">
        <v>24603900</v>
      </c>
      <c r="G358" s="12">
        <v>1058813509</v>
      </c>
      <c r="H358" s="7">
        <f t="shared" si="5"/>
        <v>-1.0785824345146423E-2</v>
      </c>
    </row>
    <row r="359" spans="1:8" x14ac:dyDescent="0.75">
      <c r="A359" s="2">
        <v>42580</v>
      </c>
      <c r="B359" s="12">
        <v>12.84</v>
      </c>
      <c r="C359" s="12">
        <v>12.87</v>
      </c>
      <c r="D359" s="12">
        <v>12.55</v>
      </c>
      <c r="E359" s="12">
        <v>12.79</v>
      </c>
      <c r="F359" s="12">
        <v>14082300</v>
      </c>
      <c r="G359" s="12">
        <v>1055182413</v>
      </c>
      <c r="H359" s="7">
        <f t="shared" si="5"/>
        <v>-3.8940809968847907E-3</v>
      </c>
    </row>
    <row r="360" spans="1:8" x14ac:dyDescent="0.75">
      <c r="A360" s="2">
        <v>42581</v>
      </c>
      <c r="B360" s="12">
        <v>12.8</v>
      </c>
      <c r="C360" s="12">
        <v>12.8</v>
      </c>
      <c r="D360" s="12">
        <v>12.46</v>
      </c>
      <c r="E360" s="12">
        <v>12.46</v>
      </c>
      <c r="F360" s="12">
        <v>9047810</v>
      </c>
      <c r="G360" s="12">
        <v>1028064459</v>
      </c>
      <c r="H360" s="7">
        <f t="shared" si="5"/>
        <v>-2.6562499999999989E-2</v>
      </c>
    </row>
    <row r="361" spans="1:8" x14ac:dyDescent="0.75">
      <c r="A361" s="2">
        <v>42582</v>
      </c>
      <c r="B361" s="12">
        <v>12.44</v>
      </c>
      <c r="C361" s="12">
        <v>12.51</v>
      </c>
      <c r="D361" s="12">
        <v>11.55</v>
      </c>
      <c r="E361" s="12">
        <v>11.88</v>
      </c>
      <c r="F361" s="12">
        <v>25441400</v>
      </c>
      <c r="G361" s="12">
        <v>980174931</v>
      </c>
      <c r="H361" s="7">
        <f t="shared" si="5"/>
        <v>-4.5016077170417904E-2</v>
      </c>
    </row>
    <row r="362" spans="1:8" x14ac:dyDescent="0.75">
      <c r="A362" s="2">
        <v>42583</v>
      </c>
      <c r="B362" s="12">
        <v>11.89</v>
      </c>
      <c r="C362" s="12">
        <v>12.01</v>
      </c>
      <c r="D362" s="12">
        <v>10.94</v>
      </c>
      <c r="E362" s="12">
        <v>10.94</v>
      </c>
      <c r="F362" s="12">
        <v>23999500</v>
      </c>
      <c r="G362" s="12">
        <v>903408507</v>
      </c>
      <c r="H362" s="7">
        <f t="shared" si="5"/>
        <v>-7.9899074852817581E-2</v>
      </c>
    </row>
    <row r="363" spans="1:8" x14ac:dyDescent="0.75">
      <c r="A363" s="2">
        <v>42584</v>
      </c>
      <c r="B363" s="12">
        <v>10.95</v>
      </c>
      <c r="C363" s="12">
        <v>11.14</v>
      </c>
      <c r="D363" s="12">
        <v>8.1999999999999993</v>
      </c>
      <c r="E363" s="12">
        <v>8.7899999999999991</v>
      </c>
      <c r="F363" s="12">
        <v>88803296</v>
      </c>
      <c r="G363" s="12">
        <v>725809584</v>
      </c>
      <c r="H363" s="7">
        <f t="shared" si="5"/>
        <v>-0.19726027397260276</v>
      </c>
    </row>
    <row r="364" spans="1:8" x14ac:dyDescent="0.75">
      <c r="A364" s="2">
        <v>42585</v>
      </c>
      <c r="B364" s="12">
        <v>8.8800000000000008</v>
      </c>
      <c r="C364" s="12">
        <v>10.42</v>
      </c>
      <c r="D364" s="12">
        <v>8.8800000000000008</v>
      </c>
      <c r="E364" s="12">
        <v>10.29</v>
      </c>
      <c r="F364" s="12">
        <v>53979400</v>
      </c>
      <c r="G364" s="12">
        <v>850578647</v>
      </c>
      <c r="H364" s="7">
        <f t="shared" si="5"/>
        <v>0.15878378378378358</v>
      </c>
    </row>
    <row r="365" spans="1:8" x14ac:dyDescent="0.75">
      <c r="A365" s="2">
        <v>42586</v>
      </c>
      <c r="B365" s="12">
        <v>10.31</v>
      </c>
      <c r="C365" s="12">
        <v>11.29</v>
      </c>
      <c r="D365" s="12">
        <v>10.16</v>
      </c>
      <c r="E365" s="12">
        <v>11.04</v>
      </c>
      <c r="F365" s="12">
        <v>38151400</v>
      </c>
      <c r="G365" s="12">
        <v>912823135</v>
      </c>
      <c r="H365" s="7">
        <f t="shared" si="5"/>
        <v>7.0805043646944579E-2</v>
      </c>
    </row>
    <row r="366" spans="1:8" x14ac:dyDescent="0.75">
      <c r="A366" s="2">
        <v>42587</v>
      </c>
      <c r="B366" s="12">
        <v>11.02</v>
      </c>
      <c r="C366" s="12">
        <v>11.18</v>
      </c>
      <c r="D366" s="12">
        <v>10.76</v>
      </c>
      <c r="E366" s="12">
        <v>10.93</v>
      </c>
      <c r="F366" s="12">
        <v>15487900</v>
      </c>
      <c r="G366" s="12">
        <v>903471435</v>
      </c>
      <c r="H366" s="7">
        <f t="shared" si="5"/>
        <v>-8.1669691470054318E-3</v>
      </c>
    </row>
    <row r="367" spans="1:8" x14ac:dyDescent="0.75">
      <c r="A367" s="2">
        <v>42588</v>
      </c>
      <c r="B367" s="12">
        <v>10.92</v>
      </c>
      <c r="C367" s="12">
        <v>10.94</v>
      </c>
      <c r="D367" s="12">
        <v>10.29</v>
      </c>
      <c r="E367" s="12">
        <v>10.88</v>
      </c>
      <c r="F367" s="12">
        <v>16712600</v>
      </c>
      <c r="G367" s="12">
        <v>900151688</v>
      </c>
      <c r="H367" s="7">
        <f t="shared" si="5"/>
        <v>-3.6630036630035849E-3</v>
      </c>
    </row>
    <row r="368" spans="1:8" x14ac:dyDescent="0.75">
      <c r="A368" s="2">
        <v>42589</v>
      </c>
      <c r="B368" s="12">
        <v>10.86</v>
      </c>
      <c r="C368" s="12">
        <v>11.09</v>
      </c>
      <c r="D368" s="12">
        <v>10.78</v>
      </c>
      <c r="E368" s="12">
        <v>10.91</v>
      </c>
      <c r="F368" s="12">
        <v>16551000</v>
      </c>
      <c r="G368" s="12">
        <v>903026897</v>
      </c>
      <c r="H368" s="7">
        <f t="shared" si="5"/>
        <v>4.6040515653775977E-3</v>
      </c>
    </row>
    <row r="369" spans="1:8" x14ac:dyDescent="0.75">
      <c r="A369" s="2">
        <v>42590</v>
      </c>
      <c r="B369" s="12">
        <v>10.91</v>
      </c>
      <c r="C369" s="12">
        <v>11.33</v>
      </c>
      <c r="D369" s="12">
        <v>10.86</v>
      </c>
      <c r="E369" s="12">
        <v>11.25</v>
      </c>
      <c r="F369" s="12">
        <v>14956700</v>
      </c>
      <c r="G369" s="12">
        <v>931013385</v>
      </c>
      <c r="H369" s="7">
        <f t="shared" si="5"/>
        <v>3.116406966086158E-2</v>
      </c>
    </row>
    <row r="370" spans="1:8" x14ac:dyDescent="0.75">
      <c r="A370" s="2">
        <v>42591</v>
      </c>
      <c r="B370" s="12">
        <v>11.27</v>
      </c>
      <c r="C370" s="12">
        <v>12.45</v>
      </c>
      <c r="D370" s="12">
        <v>11.2</v>
      </c>
      <c r="E370" s="12">
        <v>12.24</v>
      </c>
      <c r="F370" s="12">
        <v>36656600</v>
      </c>
      <c r="G370" s="12">
        <v>1014113084</v>
      </c>
      <c r="H370" s="7">
        <f t="shared" si="5"/>
        <v>8.6069210292812837E-2</v>
      </c>
    </row>
    <row r="371" spans="1:8" x14ac:dyDescent="0.75">
      <c r="A371" s="2">
        <v>42592</v>
      </c>
      <c r="B371" s="12">
        <v>12.23</v>
      </c>
      <c r="C371" s="12">
        <v>12.46</v>
      </c>
      <c r="D371" s="12">
        <v>11.98</v>
      </c>
      <c r="E371" s="12">
        <v>12.14</v>
      </c>
      <c r="F371" s="12">
        <v>28096300</v>
      </c>
      <c r="G371" s="12">
        <v>1006130318</v>
      </c>
      <c r="H371" s="7">
        <f t="shared" si="5"/>
        <v>-7.3589533932951643E-3</v>
      </c>
    </row>
    <row r="372" spans="1:8" x14ac:dyDescent="0.75">
      <c r="A372" s="2">
        <v>42593</v>
      </c>
      <c r="B372" s="12">
        <v>12.14</v>
      </c>
      <c r="C372" s="12">
        <v>12.27</v>
      </c>
      <c r="D372" s="12">
        <v>11.63</v>
      </c>
      <c r="E372" s="12">
        <v>11.69</v>
      </c>
      <c r="F372" s="12">
        <v>17505000</v>
      </c>
      <c r="G372" s="12">
        <v>969030731</v>
      </c>
      <c r="H372" s="7">
        <f t="shared" si="5"/>
        <v>-3.7067545304777683E-2</v>
      </c>
    </row>
    <row r="373" spans="1:8" x14ac:dyDescent="0.75">
      <c r="A373" s="2">
        <v>42594</v>
      </c>
      <c r="B373" s="12">
        <v>11.69</v>
      </c>
      <c r="C373" s="12">
        <v>12.04</v>
      </c>
      <c r="D373" s="12">
        <v>11.64</v>
      </c>
      <c r="E373" s="12">
        <v>11.78</v>
      </c>
      <c r="F373" s="12">
        <v>13690100</v>
      </c>
      <c r="G373" s="12">
        <v>976670290</v>
      </c>
      <c r="H373" s="7">
        <f t="shared" si="5"/>
        <v>7.6988879384088851E-3</v>
      </c>
    </row>
    <row r="374" spans="1:8" x14ac:dyDescent="0.75">
      <c r="A374" s="2">
        <v>42595</v>
      </c>
      <c r="B374" s="12">
        <v>11.77</v>
      </c>
      <c r="C374" s="12">
        <v>11.79</v>
      </c>
      <c r="D374" s="12">
        <v>11.51</v>
      </c>
      <c r="E374" s="12">
        <v>11.57</v>
      </c>
      <c r="F374" s="12">
        <v>7539490</v>
      </c>
      <c r="G374" s="12">
        <v>959859186</v>
      </c>
      <c r="H374" s="7">
        <f t="shared" si="5"/>
        <v>-1.6992353440951513E-2</v>
      </c>
    </row>
    <row r="375" spans="1:8" x14ac:dyDescent="0.75">
      <c r="A375" s="2">
        <v>42596</v>
      </c>
      <c r="B375" s="12">
        <v>11.58</v>
      </c>
      <c r="C375" s="12">
        <v>11.69</v>
      </c>
      <c r="D375" s="12">
        <v>11.1</v>
      </c>
      <c r="E375" s="12">
        <v>11.19</v>
      </c>
      <c r="F375" s="12">
        <v>8680160</v>
      </c>
      <c r="G375" s="12">
        <v>928985642</v>
      </c>
      <c r="H375" s="7">
        <f t="shared" si="5"/>
        <v>-3.3678756476683988E-2</v>
      </c>
    </row>
    <row r="376" spans="1:8" x14ac:dyDescent="0.75">
      <c r="A376" s="2">
        <v>42597</v>
      </c>
      <c r="B376" s="12">
        <v>11.2</v>
      </c>
      <c r="C376" s="12">
        <v>11.31</v>
      </c>
      <c r="D376" s="12">
        <v>11</v>
      </c>
      <c r="E376" s="12">
        <v>11.22</v>
      </c>
      <c r="F376" s="12">
        <v>7500840</v>
      </c>
      <c r="G376" s="12">
        <v>931306989</v>
      </c>
      <c r="H376" s="7">
        <f t="shared" si="5"/>
        <v>1.7857142857144064E-3</v>
      </c>
    </row>
    <row r="377" spans="1:8" x14ac:dyDescent="0.75">
      <c r="A377" s="2">
        <v>42598</v>
      </c>
      <c r="B377" s="12">
        <v>11.23</v>
      </c>
      <c r="C377" s="12">
        <v>11.24</v>
      </c>
      <c r="D377" s="12">
        <v>11</v>
      </c>
      <c r="E377" s="12">
        <v>11.14</v>
      </c>
      <c r="F377" s="12">
        <v>7051510</v>
      </c>
      <c r="G377" s="12">
        <v>925130735</v>
      </c>
      <c r="H377" s="7">
        <f t="shared" si="5"/>
        <v>-8.0142475512021243E-3</v>
      </c>
    </row>
    <row r="378" spans="1:8" x14ac:dyDescent="0.75">
      <c r="A378" s="2">
        <v>42599</v>
      </c>
      <c r="B378" s="12">
        <v>11.13</v>
      </c>
      <c r="C378" s="12">
        <v>11.15</v>
      </c>
      <c r="D378" s="12">
        <v>10.75</v>
      </c>
      <c r="E378" s="12">
        <v>10.75</v>
      </c>
      <c r="F378" s="12">
        <v>8833760</v>
      </c>
      <c r="G378" s="12">
        <v>893343056</v>
      </c>
      <c r="H378" s="7">
        <f t="shared" si="5"/>
        <v>-3.4141958670260625E-2</v>
      </c>
    </row>
    <row r="379" spans="1:8" x14ac:dyDescent="0.75">
      <c r="A379" s="2">
        <v>42600</v>
      </c>
      <c r="B379" s="12">
        <v>10.75</v>
      </c>
      <c r="C379" s="12">
        <v>11.01</v>
      </c>
      <c r="D379" s="12">
        <v>10.74</v>
      </c>
      <c r="E379" s="12">
        <v>10.76</v>
      </c>
      <c r="F379" s="12">
        <v>6935800</v>
      </c>
      <c r="G379" s="12">
        <v>893970119</v>
      </c>
      <c r="H379" s="7">
        <f t="shared" si="5"/>
        <v>9.3023255813951509E-4</v>
      </c>
    </row>
    <row r="380" spans="1:8" x14ac:dyDescent="0.75">
      <c r="A380" s="2">
        <v>42601</v>
      </c>
      <c r="B380" s="12">
        <v>10.75</v>
      </c>
      <c r="C380" s="12">
        <v>10.8</v>
      </c>
      <c r="D380" s="12">
        <v>10.73</v>
      </c>
      <c r="E380" s="12">
        <v>10.75</v>
      </c>
      <c r="F380" s="12">
        <v>5390850</v>
      </c>
      <c r="G380" s="12">
        <v>893697474</v>
      </c>
      <c r="H380" s="7">
        <f t="shared" si="5"/>
        <v>0</v>
      </c>
    </row>
    <row r="381" spans="1:8" x14ac:dyDescent="0.75">
      <c r="A381" s="2">
        <v>42602</v>
      </c>
      <c r="B381" s="12">
        <v>10.75</v>
      </c>
      <c r="C381" s="12">
        <v>11.3</v>
      </c>
      <c r="D381" s="12">
        <v>10.75</v>
      </c>
      <c r="E381" s="12">
        <v>11.25</v>
      </c>
      <c r="F381" s="12">
        <v>7443540</v>
      </c>
      <c r="G381" s="12">
        <v>935523908</v>
      </c>
      <c r="H381" s="7">
        <f t="shared" si="5"/>
        <v>4.6511627906976744E-2</v>
      </c>
    </row>
    <row r="382" spans="1:8" x14ac:dyDescent="0.75">
      <c r="A382" s="2">
        <v>42603</v>
      </c>
      <c r="B382" s="12">
        <v>11.25</v>
      </c>
      <c r="C382" s="12">
        <v>11.25</v>
      </c>
      <c r="D382" s="12">
        <v>10.99</v>
      </c>
      <c r="E382" s="12">
        <v>11.18</v>
      </c>
      <c r="F382" s="12">
        <v>4355660</v>
      </c>
      <c r="G382" s="12">
        <v>930217061</v>
      </c>
      <c r="H382" s="7">
        <f t="shared" si="5"/>
        <v>-6.2222222222222479E-3</v>
      </c>
    </row>
    <row r="383" spans="1:8" x14ac:dyDescent="0.75">
      <c r="A383" s="2">
        <v>42604</v>
      </c>
      <c r="B383" s="12">
        <v>11.19</v>
      </c>
      <c r="C383" s="12">
        <v>11.34</v>
      </c>
      <c r="D383" s="12">
        <v>11.07</v>
      </c>
      <c r="E383" s="12">
        <v>11.12</v>
      </c>
      <c r="F383" s="12">
        <v>6588920</v>
      </c>
      <c r="G383" s="12">
        <v>925725247</v>
      </c>
      <c r="H383" s="7">
        <f t="shared" si="5"/>
        <v>-6.2555853440572195E-3</v>
      </c>
    </row>
    <row r="384" spans="1:8" x14ac:dyDescent="0.75">
      <c r="A384" s="2">
        <v>42605</v>
      </c>
      <c r="B384" s="12">
        <v>11.14</v>
      </c>
      <c r="C384" s="12">
        <v>11.23</v>
      </c>
      <c r="D384" s="12">
        <v>10.9</v>
      </c>
      <c r="E384" s="12">
        <v>11.03</v>
      </c>
      <c r="F384" s="12">
        <v>6489380</v>
      </c>
      <c r="G384" s="12">
        <v>918563334</v>
      </c>
      <c r="H384" s="7">
        <f t="shared" si="5"/>
        <v>-9.8743267504489418E-3</v>
      </c>
    </row>
    <row r="385" spans="1:8" x14ac:dyDescent="0.75">
      <c r="A385" s="2">
        <v>42606</v>
      </c>
      <c r="B385" s="12">
        <v>11.02</v>
      </c>
      <c r="C385" s="12">
        <v>11.15</v>
      </c>
      <c r="D385" s="12">
        <v>11.01</v>
      </c>
      <c r="E385" s="12">
        <v>11.04</v>
      </c>
      <c r="F385" s="12">
        <v>4423420</v>
      </c>
      <c r="G385" s="12">
        <v>919368975</v>
      </c>
      <c r="H385" s="7">
        <f t="shared" si="5"/>
        <v>1.8148820326678379E-3</v>
      </c>
    </row>
    <row r="386" spans="1:8" x14ac:dyDescent="0.75">
      <c r="A386" s="2">
        <v>42607</v>
      </c>
      <c r="B386" s="12">
        <v>11.03</v>
      </c>
      <c r="C386" s="12">
        <v>11.39</v>
      </c>
      <c r="D386" s="12">
        <v>11.02</v>
      </c>
      <c r="E386" s="12">
        <v>11.36</v>
      </c>
      <c r="F386" s="12">
        <v>8552380</v>
      </c>
      <c r="G386" s="12">
        <v>946508890</v>
      </c>
      <c r="H386" s="7">
        <f t="shared" si="5"/>
        <v>2.9918404351767913E-2</v>
      </c>
    </row>
    <row r="387" spans="1:8" x14ac:dyDescent="0.75">
      <c r="A387" s="2">
        <v>42608</v>
      </c>
      <c r="B387" s="12">
        <v>11.35</v>
      </c>
      <c r="C387" s="12">
        <v>11.45</v>
      </c>
      <c r="D387" s="12">
        <v>11.21</v>
      </c>
      <c r="E387" s="12">
        <v>11.3</v>
      </c>
      <c r="F387" s="12">
        <v>5857850</v>
      </c>
      <c r="G387" s="12">
        <v>941701926</v>
      </c>
      <c r="H387" s="7">
        <f t="shared" ref="H387:H450" si="6">(E387-B387)/B387</f>
        <v>-4.4052863436122407E-3</v>
      </c>
    </row>
    <row r="388" spans="1:8" x14ac:dyDescent="0.75">
      <c r="A388" s="2">
        <v>42609</v>
      </c>
      <c r="B388" s="12">
        <v>11.29</v>
      </c>
      <c r="C388" s="12">
        <v>11.29</v>
      </c>
      <c r="D388" s="12">
        <v>11.14</v>
      </c>
      <c r="E388" s="12">
        <v>11.15</v>
      </c>
      <c r="F388" s="12">
        <v>15108400</v>
      </c>
      <c r="G388" s="12">
        <v>929789646</v>
      </c>
      <c r="H388" s="7">
        <f t="shared" si="6"/>
        <v>-1.2400354295836918E-2</v>
      </c>
    </row>
    <row r="389" spans="1:8" x14ac:dyDescent="0.75">
      <c r="A389" s="2">
        <v>42610</v>
      </c>
      <c r="B389" s="12">
        <v>11.15</v>
      </c>
      <c r="C389" s="12">
        <v>11.15</v>
      </c>
      <c r="D389" s="12">
        <v>10.92</v>
      </c>
      <c r="E389" s="12">
        <v>10.93</v>
      </c>
      <c r="F389" s="12">
        <v>5303040</v>
      </c>
      <c r="G389" s="12">
        <v>911883241</v>
      </c>
      <c r="H389" s="7">
        <f t="shared" si="6"/>
        <v>-1.9730941704035932E-2</v>
      </c>
    </row>
    <row r="390" spans="1:8" x14ac:dyDescent="0.75">
      <c r="A390" s="2">
        <v>42611</v>
      </c>
      <c r="B390" s="12">
        <v>10.92</v>
      </c>
      <c r="C390" s="12">
        <v>11.15</v>
      </c>
      <c r="D390" s="12">
        <v>10.79</v>
      </c>
      <c r="E390" s="12">
        <v>10.98</v>
      </c>
      <c r="F390" s="12">
        <v>8130540</v>
      </c>
      <c r="G390" s="12">
        <v>916781161</v>
      </c>
      <c r="H390" s="7">
        <f t="shared" si="6"/>
        <v>5.49450549450554E-3</v>
      </c>
    </row>
    <row r="391" spans="1:8" x14ac:dyDescent="0.75">
      <c r="A391" s="2">
        <v>42612</v>
      </c>
      <c r="B391" s="12">
        <v>10.99</v>
      </c>
      <c r="C391" s="12">
        <v>11.3</v>
      </c>
      <c r="D391" s="12">
        <v>10.96</v>
      </c>
      <c r="E391" s="12">
        <v>11.23</v>
      </c>
      <c r="F391" s="12">
        <v>7221260</v>
      </c>
      <c r="G391" s="12">
        <v>937596563</v>
      </c>
      <c r="H391" s="7">
        <f t="shared" si="6"/>
        <v>2.1838034576888099E-2</v>
      </c>
    </row>
    <row r="392" spans="1:8" x14ac:dyDescent="0.75">
      <c r="A392" s="2">
        <v>42613</v>
      </c>
      <c r="B392" s="12">
        <v>11.24</v>
      </c>
      <c r="C392" s="12">
        <v>11.68</v>
      </c>
      <c r="D392" s="12">
        <v>11.18</v>
      </c>
      <c r="E392" s="12">
        <v>11.67</v>
      </c>
      <c r="F392" s="12">
        <v>11073700</v>
      </c>
      <c r="G392" s="12">
        <v>975003119</v>
      </c>
      <c r="H392" s="7">
        <f t="shared" si="6"/>
        <v>3.8256227758007091E-2</v>
      </c>
    </row>
    <row r="393" spans="1:8" x14ac:dyDescent="0.75">
      <c r="A393" s="2">
        <v>42614</v>
      </c>
      <c r="B393" s="12">
        <v>11.67</v>
      </c>
      <c r="C393" s="12">
        <v>12.58</v>
      </c>
      <c r="D393" s="12">
        <v>11.65</v>
      </c>
      <c r="E393" s="12">
        <v>11.99</v>
      </c>
      <c r="F393" s="12">
        <v>24051500</v>
      </c>
      <c r="G393" s="12">
        <v>1002322694</v>
      </c>
      <c r="H393" s="7">
        <f t="shared" si="6"/>
        <v>2.7420736932305081E-2</v>
      </c>
    </row>
    <row r="394" spans="1:8" x14ac:dyDescent="0.75">
      <c r="A394" s="2">
        <v>42615</v>
      </c>
      <c r="B394" s="12">
        <v>11.96</v>
      </c>
      <c r="C394" s="12">
        <v>12.31</v>
      </c>
      <c r="D394" s="12">
        <v>11.88</v>
      </c>
      <c r="E394" s="12">
        <v>12.11</v>
      </c>
      <c r="F394" s="12">
        <v>9368300</v>
      </c>
      <c r="G394" s="12">
        <v>1012583470</v>
      </c>
      <c r="H394" s="7">
        <f t="shared" si="6"/>
        <v>1.254180602006677E-2</v>
      </c>
    </row>
    <row r="395" spans="1:8" x14ac:dyDescent="0.75">
      <c r="A395" s="2">
        <v>42616</v>
      </c>
      <c r="B395" s="12">
        <v>12.11</v>
      </c>
      <c r="C395" s="12">
        <v>12.36</v>
      </c>
      <c r="D395" s="12">
        <v>11.35</v>
      </c>
      <c r="E395" s="12">
        <v>11.76</v>
      </c>
      <c r="F395" s="12">
        <v>13358800</v>
      </c>
      <c r="G395" s="12">
        <v>983336326</v>
      </c>
      <c r="H395" s="7">
        <f t="shared" si="6"/>
        <v>-2.8901734104046214E-2</v>
      </c>
    </row>
    <row r="396" spans="1:8" x14ac:dyDescent="0.75">
      <c r="A396" s="2">
        <v>42617</v>
      </c>
      <c r="B396" s="12">
        <v>11.75</v>
      </c>
      <c r="C396" s="12">
        <v>11.79</v>
      </c>
      <c r="D396" s="12">
        <v>11.47</v>
      </c>
      <c r="E396" s="12">
        <v>11.68</v>
      </c>
      <c r="F396" s="12">
        <v>7220550</v>
      </c>
      <c r="G396" s="12">
        <v>977118527</v>
      </c>
      <c r="H396" s="7">
        <f t="shared" si="6"/>
        <v>-5.9574468085106629E-3</v>
      </c>
    </row>
    <row r="397" spans="1:8" x14ac:dyDescent="0.75">
      <c r="A397" s="2">
        <v>42618</v>
      </c>
      <c r="B397" s="12">
        <v>11.68</v>
      </c>
      <c r="C397" s="12">
        <v>11.81</v>
      </c>
      <c r="D397" s="12">
        <v>11.59</v>
      </c>
      <c r="E397" s="12">
        <v>11.72</v>
      </c>
      <c r="F397" s="12">
        <v>5724100</v>
      </c>
      <c r="G397" s="12">
        <v>980599518</v>
      </c>
      <c r="H397" s="7">
        <f t="shared" si="6"/>
        <v>3.4246575342466545E-3</v>
      </c>
    </row>
    <row r="398" spans="1:8" x14ac:dyDescent="0.75">
      <c r="A398" s="2">
        <v>42619</v>
      </c>
      <c r="B398" s="12">
        <v>11.73</v>
      </c>
      <c r="C398" s="12">
        <v>11.73</v>
      </c>
      <c r="D398" s="12">
        <v>11.47</v>
      </c>
      <c r="E398" s="12">
        <v>11.69</v>
      </c>
      <c r="F398" s="12">
        <v>6346330</v>
      </c>
      <c r="G398" s="12">
        <v>978635238</v>
      </c>
      <c r="H398" s="7">
        <f t="shared" si="6"/>
        <v>-3.4100596760444093E-3</v>
      </c>
    </row>
    <row r="399" spans="1:8" x14ac:dyDescent="0.75">
      <c r="A399" s="2">
        <v>42620</v>
      </c>
      <c r="B399" s="12">
        <v>11.69</v>
      </c>
      <c r="C399" s="12">
        <v>11.73</v>
      </c>
      <c r="D399" s="12">
        <v>11.52</v>
      </c>
      <c r="E399" s="12">
        <v>11.55</v>
      </c>
      <c r="F399" s="12">
        <v>6115050</v>
      </c>
      <c r="G399" s="12">
        <v>967186182</v>
      </c>
      <c r="H399" s="7">
        <f t="shared" si="6"/>
        <v>-1.1976047904191513E-2</v>
      </c>
    </row>
    <row r="400" spans="1:8" x14ac:dyDescent="0.75">
      <c r="A400" s="2">
        <v>42621</v>
      </c>
      <c r="B400" s="12">
        <v>11.55</v>
      </c>
      <c r="C400" s="12">
        <v>11.7</v>
      </c>
      <c r="D400" s="12">
        <v>11.25</v>
      </c>
      <c r="E400" s="12">
        <v>11.35</v>
      </c>
      <c r="F400" s="12">
        <v>11535000</v>
      </c>
      <c r="G400" s="12">
        <v>950629714</v>
      </c>
      <c r="H400" s="7">
        <f t="shared" si="6"/>
        <v>-1.7316017316017406E-2</v>
      </c>
    </row>
    <row r="401" spans="1:8" x14ac:dyDescent="0.75">
      <c r="A401" s="2">
        <v>42622</v>
      </c>
      <c r="B401" s="12">
        <v>11.41</v>
      </c>
      <c r="C401" s="12">
        <v>11.68</v>
      </c>
      <c r="D401" s="12">
        <v>11.39</v>
      </c>
      <c r="E401" s="12">
        <v>11.65</v>
      </c>
      <c r="F401" s="12">
        <v>6109200</v>
      </c>
      <c r="G401" s="12">
        <v>976718524</v>
      </c>
      <c r="H401" s="7">
        <f t="shared" si="6"/>
        <v>2.1034180543383015E-2</v>
      </c>
    </row>
    <row r="402" spans="1:8" x14ac:dyDescent="0.75">
      <c r="A402" s="2">
        <v>42623</v>
      </c>
      <c r="B402" s="12">
        <v>11.66</v>
      </c>
      <c r="C402" s="12">
        <v>12.22</v>
      </c>
      <c r="D402" s="12">
        <v>11.54</v>
      </c>
      <c r="E402" s="12">
        <v>12.17</v>
      </c>
      <c r="F402" s="12">
        <v>7220300</v>
      </c>
      <c r="G402" s="12">
        <v>1020331771</v>
      </c>
      <c r="H402" s="7">
        <f t="shared" si="6"/>
        <v>4.373927958833617E-2</v>
      </c>
    </row>
    <row r="403" spans="1:8" x14ac:dyDescent="0.75">
      <c r="A403" s="2">
        <v>42624</v>
      </c>
      <c r="B403" s="12">
        <v>12.21</v>
      </c>
      <c r="C403" s="12">
        <v>12.21</v>
      </c>
      <c r="D403" s="12">
        <v>11.59</v>
      </c>
      <c r="E403" s="12">
        <v>11.64</v>
      </c>
      <c r="F403" s="12">
        <v>8791180</v>
      </c>
      <c r="G403" s="12">
        <v>976259356</v>
      </c>
      <c r="H403" s="7">
        <f t="shared" si="6"/>
        <v>-4.6683046683046701E-2</v>
      </c>
    </row>
    <row r="404" spans="1:8" x14ac:dyDescent="0.75">
      <c r="A404" s="2">
        <v>42625</v>
      </c>
      <c r="B404" s="12">
        <v>11.64</v>
      </c>
      <c r="C404" s="12">
        <v>11.95</v>
      </c>
      <c r="D404" s="12">
        <v>11.61</v>
      </c>
      <c r="E404" s="12">
        <v>11.89</v>
      </c>
      <c r="F404" s="12">
        <v>7478080</v>
      </c>
      <c r="G404" s="12">
        <v>998057810</v>
      </c>
      <c r="H404" s="7">
        <f t="shared" si="6"/>
        <v>2.147766323024055E-2</v>
      </c>
    </row>
    <row r="405" spans="1:8" x14ac:dyDescent="0.75">
      <c r="A405" s="2">
        <v>42626</v>
      </c>
      <c r="B405" s="12">
        <v>11.89</v>
      </c>
      <c r="C405" s="12">
        <v>12.09</v>
      </c>
      <c r="D405" s="12">
        <v>11.88</v>
      </c>
      <c r="E405" s="12">
        <v>11.92</v>
      </c>
      <c r="F405" s="12">
        <v>11704300</v>
      </c>
      <c r="G405" s="12">
        <v>1000535934</v>
      </c>
      <c r="H405" s="7">
        <f t="shared" si="6"/>
        <v>2.5231286795626036E-3</v>
      </c>
    </row>
    <row r="406" spans="1:8" x14ac:dyDescent="0.75">
      <c r="A406" s="2">
        <v>42627</v>
      </c>
      <c r="B406" s="12">
        <v>11.9</v>
      </c>
      <c r="C406" s="12">
        <v>12</v>
      </c>
      <c r="D406" s="12">
        <v>11.86</v>
      </c>
      <c r="E406" s="12">
        <v>11.92</v>
      </c>
      <c r="F406" s="12">
        <v>5694820</v>
      </c>
      <c r="G406" s="12">
        <v>1001301306</v>
      </c>
      <c r="H406" s="7">
        <f t="shared" si="6"/>
        <v>1.6806722689075271E-3</v>
      </c>
    </row>
    <row r="407" spans="1:8" x14ac:dyDescent="0.75">
      <c r="A407" s="2">
        <v>42628</v>
      </c>
      <c r="B407" s="12">
        <v>11.94</v>
      </c>
      <c r="C407" s="12">
        <v>12.14</v>
      </c>
      <c r="D407" s="12">
        <v>11.92</v>
      </c>
      <c r="E407" s="12">
        <v>11.94</v>
      </c>
      <c r="F407" s="12">
        <v>7309090</v>
      </c>
      <c r="G407" s="12">
        <v>1002844845</v>
      </c>
      <c r="H407" s="7">
        <f t="shared" si="6"/>
        <v>0</v>
      </c>
    </row>
    <row r="408" spans="1:8" x14ac:dyDescent="0.75">
      <c r="A408" s="2">
        <v>42629</v>
      </c>
      <c r="B408" s="12">
        <v>11.96</v>
      </c>
      <c r="C408" s="12">
        <v>12.75</v>
      </c>
      <c r="D408" s="12">
        <v>11.9</v>
      </c>
      <c r="E408" s="12">
        <v>12.56</v>
      </c>
      <c r="F408" s="12">
        <v>17421500</v>
      </c>
      <c r="G408" s="12">
        <v>1055235487</v>
      </c>
      <c r="H408" s="7">
        <f t="shared" si="6"/>
        <v>5.0167224080267525E-2</v>
      </c>
    </row>
    <row r="409" spans="1:8" x14ac:dyDescent="0.75">
      <c r="A409" s="2">
        <v>42630</v>
      </c>
      <c r="B409" s="12">
        <v>12.56</v>
      </c>
      <c r="C409" s="12">
        <v>12.76</v>
      </c>
      <c r="D409" s="12">
        <v>12.44</v>
      </c>
      <c r="E409" s="12">
        <v>12.7</v>
      </c>
      <c r="F409" s="12">
        <v>7446610</v>
      </c>
      <c r="G409" s="12">
        <v>1067645133</v>
      </c>
      <c r="H409" s="7">
        <f t="shared" si="6"/>
        <v>1.1146496815286528E-2</v>
      </c>
    </row>
    <row r="410" spans="1:8" x14ac:dyDescent="0.75">
      <c r="A410" s="2">
        <v>42631</v>
      </c>
      <c r="B410" s="12">
        <v>12.69</v>
      </c>
      <c r="C410" s="12">
        <v>12.99</v>
      </c>
      <c r="D410" s="12">
        <v>12.16</v>
      </c>
      <c r="E410" s="12">
        <v>12.43</v>
      </c>
      <c r="F410" s="12">
        <v>22433300</v>
      </c>
      <c r="G410" s="12">
        <v>1045462817</v>
      </c>
      <c r="H410" s="7">
        <f t="shared" si="6"/>
        <v>-2.0488573680063026E-2</v>
      </c>
    </row>
    <row r="411" spans="1:8" x14ac:dyDescent="0.75">
      <c r="A411" s="2">
        <v>42632</v>
      </c>
      <c r="B411" s="12">
        <v>12.44</v>
      </c>
      <c r="C411" s="12">
        <v>13.19</v>
      </c>
      <c r="D411" s="12">
        <v>12.42</v>
      </c>
      <c r="E411" s="12">
        <v>13.19</v>
      </c>
      <c r="F411" s="12">
        <v>13838800</v>
      </c>
      <c r="G411" s="12">
        <v>1109717807</v>
      </c>
      <c r="H411" s="7">
        <f t="shared" si="6"/>
        <v>6.0289389067524117E-2</v>
      </c>
    </row>
    <row r="412" spans="1:8" x14ac:dyDescent="0.75">
      <c r="A412" s="2">
        <v>42633</v>
      </c>
      <c r="B412" s="12">
        <v>13.21</v>
      </c>
      <c r="C412" s="12">
        <v>14.43</v>
      </c>
      <c r="D412" s="12">
        <v>13.12</v>
      </c>
      <c r="E412" s="12">
        <v>14.43</v>
      </c>
      <c r="F412" s="12">
        <v>31929100</v>
      </c>
      <c r="G412" s="12">
        <v>1214629780</v>
      </c>
      <c r="H412" s="7">
        <f t="shared" si="6"/>
        <v>9.23542770628311E-2</v>
      </c>
    </row>
    <row r="413" spans="1:8" x14ac:dyDescent="0.75">
      <c r="A413" s="2">
        <v>42634</v>
      </c>
      <c r="B413" s="12">
        <v>14.43</v>
      </c>
      <c r="C413" s="12">
        <v>14.43</v>
      </c>
      <c r="D413" s="12">
        <v>13.17</v>
      </c>
      <c r="E413" s="12">
        <v>13.77</v>
      </c>
      <c r="F413" s="12">
        <v>28645000</v>
      </c>
      <c r="G413" s="12">
        <v>1159365902</v>
      </c>
      <c r="H413" s="7">
        <f t="shared" si="6"/>
        <v>-4.5738045738045748E-2</v>
      </c>
    </row>
    <row r="414" spans="1:8" x14ac:dyDescent="0.75">
      <c r="A414" s="2">
        <v>42635</v>
      </c>
      <c r="B414" s="12">
        <v>13.66</v>
      </c>
      <c r="C414" s="12">
        <v>13.66</v>
      </c>
      <c r="D414" s="12">
        <v>12.48</v>
      </c>
      <c r="E414" s="12">
        <v>13.25</v>
      </c>
      <c r="F414" s="12">
        <v>27382800</v>
      </c>
      <c r="G414" s="12">
        <v>1115922936</v>
      </c>
      <c r="H414" s="7">
        <f t="shared" si="6"/>
        <v>-3.0014641288433393E-2</v>
      </c>
    </row>
    <row r="415" spans="1:8" x14ac:dyDescent="0.75">
      <c r="A415" s="2">
        <v>42636</v>
      </c>
      <c r="B415" s="12">
        <v>13.21</v>
      </c>
      <c r="C415" s="12">
        <v>13.45</v>
      </c>
      <c r="D415" s="12">
        <v>13.1</v>
      </c>
      <c r="E415" s="12">
        <v>13.33</v>
      </c>
      <c r="F415" s="12">
        <v>9166430</v>
      </c>
      <c r="G415" s="12">
        <v>1123430818</v>
      </c>
      <c r="H415" s="7">
        <f t="shared" si="6"/>
        <v>9.0840272520816973E-3</v>
      </c>
    </row>
    <row r="416" spans="1:8" x14ac:dyDescent="0.75">
      <c r="A416" s="2">
        <v>42637</v>
      </c>
      <c r="B416" s="12">
        <v>13.32</v>
      </c>
      <c r="C416" s="12">
        <v>13.34</v>
      </c>
      <c r="D416" s="12">
        <v>12.68</v>
      </c>
      <c r="E416" s="12">
        <v>12.88</v>
      </c>
      <c r="F416" s="12">
        <v>9824880</v>
      </c>
      <c r="G416" s="12">
        <v>1085651021</v>
      </c>
      <c r="H416" s="7">
        <f t="shared" si="6"/>
        <v>-3.3033033033032996E-2</v>
      </c>
    </row>
    <row r="417" spans="1:8" x14ac:dyDescent="0.75">
      <c r="A417" s="2">
        <v>42638</v>
      </c>
      <c r="B417" s="12">
        <v>12.85</v>
      </c>
      <c r="C417" s="12">
        <v>13.11</v>
      </c>
      <c r="D417" s="12">
        <v>12.8</v>
      </c>
      <c r="E417" s="12">
        <v>13.1</v>
      </c>
      <c r="F417" s="12">
        <v>5283440</v>
      </c>
      <c r="G417" s="12">
        <v>1104901553</v>
      </c>
      <c r="H417" s="7">
        <f t="shared" si="6"/>
        <v>1.9455252918287938E-2</v>
      </c>
    </row>
    <row r="418" spans="1:8" x14ac:dyDescent="0.75">
      <c r="A418" s="2">
        <v>42639</v>
      </c>
      <c r="B418" s="12">
        <v>13.17</v>
      </c>
      <c r="C418" s="12">
        <v>13.17</v>
      </c>
      <c r="D418" s="12">
        <v>12.74</v>
      </c>
      <c r="E418" s="12">
        <v>12.82</v>
      </c>
      <c r="F418" s="12">
        <v>7213070</v>
      </c>
      <c r="G418" s="12">
        <v>1081884909</v>
      </c>
      <c r="H418" s="7">
        <f t="shared" si="6"/>
        <v>-2.6575550493545912E-2</v>
      </c>
    </row>
    <row r="419" spans="1:8" x14ac:dyDescent="0.75">
      <c r="A419" s="2">
        <v>42640</v>
      </c>
      <c r="B419" s="12">
        <v>12.86</v>
      </c>
      <c r="C419" s="12">
        <v>13.21</v>
      </c>
      <c r="D419" s="12">
        <v>12.86</v>
      </c>
      <c r="E419" s="12">
        <v>13.1</v>
      </c>
      <c r="F419" s="12">
        <v>6831070</v>
      </c>
      <c r="G419" s="12">
        <v>1105565483</v>
      </c>
      <c r="H419" s="7">
        <f t="shared" si="6"/>
        <v>1.8662519440124436E-2</v>
      </c>
    </row>
    <row r="420" spans="1:8" x14ac:dyDescent="0.75">
      <c r="A420" s="2">
        <v>42641</v>
      </c>
      <c r="B420" s="12">
        <v>13.11</v>
      </c>
      <c r="C420" s="12">
        <v>13.48</v>
      </c>
      <c r="D420" s="12">
        <v>13.08</v>
      </c>
      <c r="E420" s="12">
        <v>13.27</v>
      </c>
      <c r="F420" s="12">
        <v>10239000</v>
      </c>
      <c r="G420" s="12">
        <v>1120893441</v>
      </c>
      <c r="H420" s="7">
        <f t="shared" si="6"/>
        <v>1.2204424103737616E-2</v>
      </c>
    </row>
    <row r="421" spans="1:8" x14ac:dyDescent="0.75">
      <c r="A421" s="2">
        <v>42642</v>
      </c>
      <c r="B421" s="12">
        <v>13.28</v>
      </c>
      <c r="C421" s="12">
        <v>13.34</v>
      </c>
      <c r="D421" s="12">
        <v>13.07</v>
      </c>
      <c r="E421" s="12">
        <v>13.07</v>
      </c>
      <c r="F421" s="12">
        <v>5990630</v>
      </c>
      <c r="G421" s="12">
        <v>1104310043</v>
      </c>
      <c r="H421" s="7">
        <f t="shared" si="6"/>
        <v>-1.5813253012048122E-2</v>
      </c>
    </row>
    <row r="422" spans="1:8" x14ac:dyDescent="0.75">
      <c r="A422" s="2">
        <v>42643</v>
      </c>
      <c r="B422" s="12">
        <v>13.08</v>
      </c>
      <c r="C422" s="12">
        <v>13.34</v>
      </c>
      <c r="D422" s="12">
        <v>13.02</v>
      </c>
      <c r="E422" s="12">
        <v>13.22</v>
      </c>
      <c r="F422" s="12">
        <v>5950840</v>
      </c>
      <c r="G422" s="12">
        <v>1117517388</v>
      </c>
      <c r="H422" s="7">
        <f t="shared" si="6"/>
        <v>1.0703363914373131E-2</v>
      </c>
    </row>
    <row r="423" spans="1:8" x14ac:dyDescent="0.75">
      <c r="A423" s="2">
        <v>42644</v>
      </c>
      <c r="B423" s="12">
        <v>13.2</v>
      </c>
      <c r="C423" s="12">
        <v>13.31</v>
      </c>
      <c r="D423" s="12">
        <v>13.05</v>
      </c>
      <c r="E423" s="12">
        <v>13.17</v>
      </c>
      <c r="F423" s="12">
        <v>6331160</v>
      </c>
      <c r="G423" s="12">
        <v>1113568557</v>
      </c>
      <c r="H423" s="7">
        <f t="shared" si="6"/>
        <v>-2.2727272727272245E-3</v>
      </c>
    </row>
    <row r="424" spans="1:8" x14ac:dyDescent="0.75">
      <c r="A424" s="2">
        <v>42645</v>
      </c>
      <c r="B424" s="12">
        <v>13.18</v>
      </c>
      <c r="C424" s="12">
        <v>13.3</v>
      </c>
      <c r="D424" s="12">
        <v>13.14</v>
      </c>
      <c r="E424" s="12">
        <v>13.2</v>
      </c>
      <c r="F424" s="12">
        <v>4079660</v>
      </c>
      <c r="G424" s="12">
        <v>1116323115</v>
      </c>
      <c r="H424" s="7">
        <f t="shared" si="6"/>
        <v>1.517450682852775E-3</v>
      </c>
    </row>
    <row r="425" spans="1:8" x14ac:dyDescent="0.75">
      <c r="A425" s="2">
        <v>42646</v>
      </c>
      <c r="B425" s="12">
        <v>13.2</v>
      </c>
      <c r="C425" s="12">
        <v>13.49</v>
      </c>
      <c r="D425" s="12">
        <v>13.19</v>
      </c>
      <c r="E425" s="12">
        <v>13.45</v>
      </c>
      <c r="F425" s="12">
        <v>7458320</v>
      </c>
      <c r="G425" s="12">
        <v>1138142255</v>
      </c>
      <c r="H425" s="7">
        <f t="shared" si="6"/>
        <v>1.893939393939394E-2</v>
      </c>
    </row>
    <row r="426" spans="1:8" x14ac:dyDescent="0.75">
      <c r="A426" s="2">
        <v>42647</v>
      </c>
      <c r="B426" s="12">
        <v>13.45</v>
      </c>
      <c r="C426" s="12">
        <v>13.53</v>
      </c>
      <c r="D426" s="12">
        <v>13.21</v>
      </c>
      <c r="E426" s="12">
        <v>13.28</v>
      </c>
      <c r="F426" s="12">
        <v>8348280</v>
      </c>
      <c r="G426" s="12">
        <v>1123727868</v>
      </c>
      <c r="H426" s="7">
        <f t="shared" si="6"/>
        <v>-1.2639405204460961E-2</v>
      </c>
    </row>
    <row r="427" spans="1:8" x14ac:dyDescent="0.75">
      <c r="A427" s="2">
        <v>42648</v>
      </c>
      <c r="B427" s="12">
        <v>13.28</v>
      </c>
      <c r="C427" s="12">
        <v>13.35</v>
      </c>
      <c r="D427" s="12">
        <v>13.04</v>
      </c>
      <c r="E427" s="12">
        <v>13.04</v>
      </c>
      <c r="F427" s="12">
        <v>9881370</v>
      </c>
      <c r="G427" s="12">
        <v>1103736600</v>
      </c>
      <c r="H427" s="7">
        <f t="shared" si="6"/>
        <v>-1.8072289156626523E-2</v>
      </c>
    </row>
    <row r="428" spans="1:8" x14ac:dyDescent="0.75">
      <c r="A428" s="2">
        <v>42649</v>
      </c>
      <c r="B428" s="12">
        <v>13.03</v>
      </c>
      <c r="C428" s="12">
        <v>13.14</v>
      </c>
      <c r="D428" s="12">
        <v>12.69</v>
      </c>
      <c r="E428" s="12">
        <v>12.85</v>
      </c>
      <c r="F428" s="12">
        <v>12044800</v>
      </c>
      <c r="G428" s="12">
        <v>1088798918</v>
      </c>
      <c r="H428" s="7">
        <f t="shared" si="6"/>
        <v>-1.3814274750575574E-2</v>
      </c>
    </row>
    <row r="429" spans="1:8" x14ac:dyDescent="0.75">
      <c r="A429" s="2">
        <v>42650</v>
      </c>
      <c r="B429" s="12">
        <v>12.85</v>
      </c>
      <c r="C429" s="12">
        <v>12.99</v>
      </c>
      <c r="D429" s="12">
        <v>12.53</v>
      </c>
      <c r="E429" s="12">
        <v>12.67</v>
      </c>
      <c r="F429" s="12">
        <v>8933050</v>
      </c>
      <c r="G429" s="12">
        <v>1073405275</v>
      </c>
      <c r="H429" s="7">
        <f t="shared" si="6"/>
        <v>-1.4007782101167293E-2</v>
      </c>
    </row>
    <row r="430" spans="1:8" x14ac:dyDescent="0.75">
      <c r="A430" s="2">
        <v>42651</v>
      </c>
      <c r="B430" s="12">
        <v>12.67</v>
      </c>
      <c r="C430" s="12">
        <v>12.69</v>
      </c>
      <c r="D430" s="12">
        <v>12.05</v>
      </c>
      <c r="E430" s="12">
        <v>12.22</v>
      </c>
      <c r="F430" s="12">
        <v>11611200</v>
      </c>
      <c r="G430" s="12">
        <v>1035883228</v>
      </c>
      <c r="H430" s="7">
        <f t="shared" si="6"/>
        <v>-3.5516969218626619E-2</v>
      </c>
    </row>
    <row r="431" spans="1:8" x14ac:dyDescent="0.75">
      <c r="A431" s="2">
        <v>42652</v>
      </c>
      <c r="B431" s="12">
        <v>12.22</v>
      </c>
      <c r="C431" s="12">
        <v>12.36</v>
      </c>
      <c r="D431" s="12">
        <v>11.98</v>
      </c>
      <c r="E431" s="12">
        <v>12.05</v>
      </c>
      <c r="F431" s="12">
        <v>7208480</v>
      </c>
      <c r="G431" s="12">
        <v>1022264082</v>
      </c>
      <c r="H431" s="7">
        <f t="shared" si="6"/>
        <v>-1.3911620294599011E-2</v>
      </c>
    </row>
    <row r="432" spans="1:8" x14ac:dyDescent="0.75">
      <c r="A432" s="2">
        <v>42653</v>
      </c>
      <c r="B432" s="12">
        <v>12.06</v>
      </c>
      <c r="C432" s="12">
        <v>12.06</v>
      </c>
      <c r="D432" s="12">
        <v>11.62</v>
      </c>
      <c r="E432" s="12">
        <v>11.76</v>
      </c>
      <c r="F432" s="12">
        <v>10809200</v>
      </c>
      <c r="G432" s="12">
        <v>997363895</v>
      </c>
      <c r="H432" s="7">
        <f t="shared" si="6"/>
        <v>-2.487562189054732E-2</v>
      </c>
    </row>
    <row r="433" spans="1:8" x14ac:dyDescent="0.75">
      <c r="A433" s="2">
        <v>42654</v>
      </c>
      <c r="B433" s="12">
        <v>11.76</v>
      </c>
      <c r="C433" s="12">
        <v>12.16</v>
      </c>
      <c r="D433" s="12">
        <v>11.75</v>
      </c>
      <c r="E433" s="12">
        <v>11.79</v>
      </c>
      <c r="F433" s="12">
        <v>11727700</v>
      </c>
      <c r="G433" s="12">
        <v>1000308761</v>
      </c>
      <c r="H433" s="7">
        <f t="shared" si="6"/>
        <v>2.5510204081632109E-3</v>
      </c>
    </row>
    <row r="434" spans="1:8" x14ac:dyDescent="0.75">
      <c r="A434" s="2">
        <v>42655</v>
      </c>
      <c r="B434" s="12">
        <v>11.78</v>
      </c>
      <c r="C434" s="12">
        <v>12.07</v>
      </c>
      <c r="D434" s="12">
        <v>11.71</v>
      </c>
      <c r="E434" s="12">
        <v>11.93</v>
      </c>
      <c r="F434" s="12">
        <v>9694640</v>
      </c>
      <c r="G434" s="12">
        <v>1013248317</v>
      </c>
      <c r="H434" s="7">
        <f t="shared" si="6"/>
        <v>1.273344651952465E-2</v>
      </c>
    </row>
    <row r="435" spans="1:8" x14ac:dyDescent="0.75">
      <c r="A435" s="2">
        <v>42656</v>
      </c>
      <c r="B435" s="12">
        <v>11.91</v>
      </c>
      <c r="C435" s="12">
        <v>12.13</v>
      </c>
      <c r="D435" s="12">
        <v>11.78</v>
      </c>
      <c r="E435" s="12">
        <v>11.96</v>
      </c>
      <c r="F435" s="12">
        <v>8665190</v>
      </c>
      <c r="G435" s="12">
        <v>1016169767</v>
      </c>
      <c r="H435" s="7">
        <f t="shared" si="6"/>
        <v>4.1981528127624443E-3</v>
      </c>
    </row>
    <row r="436" spans="1:8" x14ac:dyDescent="0.75">
      <c r="A436" s="2">
        <v>42657</v>
      </c>
      <c r="B436" s="12">
        <v>11.99</v>
      </c>
      <c r="C436" s="12">
        <v>12.07</v>
      </c>
      <c r="D436" s="12">
        <v>11.9</v>
      </c>
      <c r="E436" s="12">
        <v>11.94</v>
      </c>
      <c r="F436" s="12">
        <v>4333510</v>
      </c>
      <c r="G436" s="12">
        <v>1014456176</v>
      </c>
      <c r="H436" s="7">
        <f t="shared" si="6"/>
        <v>-4.1701417848207427E-3</v>
      </c>
    </row>
    <row r="437" spans="1:8" x14ac:dyDescent="0.75">
      <c r="A437" s="2">
        <v>42658</v>
      </c>
      <c r="B437" s="12">
        <v>11.94</v>
      </c>
      <c r="C437" s="12">
        <v>12</v>
      </c>
      <c r="D437" s="12">
        <v>11.78</v>
      </c>
      <c r="E437" s="12">
        <v>11.98</v>
      </c>
      <c r="F437" s="12">
        <v>4991840</v>
      </c>
      <c r="G437" s="12">
        <v>1018682988</v>
      </c>
      <c r="H437" s="7">
        <f t="shared" si="6"/>
        <v>3.35008375209388E-3</v>
      </c>
    </row>
    <row r="438" spans="1:8" x14ac:dyDescent="0.75">
      <c r="A438" s="2">
        <v>42659</v>
      </c>
      <c r="B438" s="12">
        <v>11.98</v>
      </c>
      <c r="C438" s="12">
        <v>12.01</v>
      </c>
      <c r="D438" s="12">
        <v>11.93</v>
      </c>
      <c r="E438" s="12">
        <v>11.95</v>
      </c>
      <c r="F438" s="12">
        <v>3617280</v>
      </c>
      <c r="G438" s="12">
        <v>1016373308</v>
      </c>
      <c r="H438" s="7">
        <f t="shared" si="6"/>
        <v>-2.5041736227046025E-3</v>
      </c>
    </row>
    <row r="439" spans="1:8" x14ac:dyDescent="0.75">
      <c r="A439" s="2">
        <v>42660</v>
      </c>
      <c r="B439" s="12">
        <v>11.96</v>
      </c>
      <c r="C439" s="12">
        <v>12.03</v>
      </c>
      <c r="D439" s="12">
        <v>11.86</v>
      </c>
      <c r="E439" s="12">
        <v>12.01</v>
      </c>
      <c r="F439" s="12">
        <v>5724440</v>
      </c>
      <c r="G439" s="12">
        <v>1021302744</v>
      </c>
      <c r="H439" s="7">
        <f t="shared" si="6"/>
        <v>4.1806020066888737E-3</v>
      </c>
    </row>
    <row r="440" spans="1:8" x14ac:dyDescent="0.75">
      <c r="A440" s="2">
        <v>42661</v>
      </c>
      <c r="B440" s="12">
        <v>12</v>
      </c>
      <c r="C440" s="12">
        <v>12.93</v>
      </c>
      <c r="D440" s="12">
        <v>12</v>
      </c>
      <c r="E440" s="12">
        <v>12.59</v>
      </c>
      <c r="F440" s="12">
        <v>18864200</v>
      </c>
      <c r="G440" s="12">
        <v>1071362741</v>
      </c>
      <c r="H440" s="7">
        <f t="shared" si="6"/>
        <v>4.9166666666666657E-2</v>
      </c>
    </row>
    <row r="441" spans="1:8" x14ac:dyDescent="0.75">
      <c r="A441" s="2">
        <v>42662</v>
      </c>
      <c r="B441" s="12">
        <v>12.59</v>
      </c>
      <c r="C441" s="12">
        <v>12.62</v>
      </c>
      <c r="D441" s="12">
        <v>11.91</v>
      </c>
      <c r="E441" s="12">
        <v>12.02</v>
      </c>
      <c r="F441" s="12">
        <v>10576200</v>
      </c>
      <c r="G441" s="12">
        <v>1023599502</v>
      </c>
      <c r="H441" s="7">
        <f t="shared" si="6"/>
        <v>-4.5274027005559991E-2</v>
      </c>
    </row>
    <row r="442" spans="1:8" x14ac:dyDescent="0.75">
      <c r="A442" s="2">
        <v>42663</v>
      </c>
      <c r="B442" s="12">
        <v>12.05</v>
      </c>
      <c r="C442" s="12">
        <v>12.29</v>
      </c>
      <c r="D442" s="12">
        <v>12</v>
      </c>
      <c r="E442" s="12">
        <v>12.1</v>
      </c>
      <c r="F442" s="12">
        <v>8170760</v>
      </c>
      <c r="G442" s="12">
        <v>1030522234</v>
      </c>
      <c r="H442" s="7">
        <f t="shared" si="6"/>
        <v>4.1493775933609074E-3</v>
      </c>
    </row>
    <row r="443" spans="1:8" x14ac:dyDescent="0.75">
      <c r="A443" s="2">
        <v>42664</v>
      </c>
      <c r="B443" s="12">
        <v>12.13</v>
      </c>
      <c r="C443" s="12">
        <v>12.21</v>
      </c>
      <c r="D443" s="12">
        <v>12.02</v>
      </c>
      <c r="E443" s="12">
        <v>12.18</v>
      </c>
      <c r="F443" s="12">
        <v>5676920</v>
      </c>
      <c r="G443" s="12">
        <v>1037420190</v>
      </c>
      <c r="H443" s="7">
        <f t="shared" si="6"/>
        <v>4.1220115416322287E-3</v>
      </c>
    </row>
    <row r="444" spans="1:8" x14ac:dyDescent="0.75">
      <c r="A444" s="2">
        <v>42665</v>
      </c>
      <c r="B444" s="12">
        <v>12.18</v>
      </c>
      <c r="C444" s="12">
        <v>12.19</v>
      </c>
      <c r="D444" s="12">
        <v>11.95</v>
      </c>
      <c r="E444" s="12">
        <v>12.07</v>
      </c>
      <c r="F444" s="12">
        <v>7583820</v>
      </c>
      <c r="G444" s="12">
        <v>1028949804</v>
      </c>
      <c r="H444" s="7">
        <f t="shared" si="6"/>
        <v>-9.0311986863710544E-3</v>
      </c>
    </row>
    <row r="445" spans="1:8" x14ac:dyDescent="0.75">
      <c r="A445" s="2">
        <v>42666</v>
      </c>
      <c r="B445" s="12">
        <v>12.13</v>
      </c>
      <c r="C445" s="12">
        <v>12.14</v>
      </c>
      <c r="D445" s="12">
        <v>11.94</v>
      </c>
      <c r="E445" s="12">
        <v>12.04</v>
      </c>
      <c r="F445" s="12">
        <v>5774660</v>
      </c>
      <c r="G445" s="12">
        <v>1026301229</v>
      </c>
      <c r="H445" s="7">
        <f t="shared" si="6"/>
        <v>-7.4196207749383037E-3</v>
      </c>
    </row>
    <row r="446" spans="1:8" x14ac:dyDescent="0.75">
      <c r="A446" s="2">
        <v>42667</v>
      </c>
      <c r="B446" s="12">
        <v>12.04</v>
      </c>
      <c r="C446" s="12">
        <v>12.1</v>
      </c>
      <c r="D446" s="12">
        <v>11.91</v>
      </c>
      <c r="E446" s="12">
        <v>11.97</v>
      </c>
      <c r="F446" s="12">
        <v>5739690</v>
      </c>
      <c r="G446" s="12">
        <v>1020971991</v>
      </c>
      <c r="H446" s="7">
        <f t="shared" si="6"/>
        <v>-5.8139534883719698E-3</v>
      </c>
    </row>
    <row r="447" spans="1:8" x14ac:dyDescent="0.75">
      <c r="A447" s="2">
        <v>42668</v>
      </c>
      <c r="B447" s="12">
        <v>11.97</v>
      </c>
      <c r="C447" s="12">
        <v>11.99</v>
      </c>
      <c r="D447" s="12">
        <v>11.15</v>
      </c>
      <c r="E447" s="12">
        <v>11.41</v>
      </c>
      <c r="F447" s="12">
        <v>19316000</v>
      </c>
      <c r="G447" s="12">
        <v>973991742</v>
      </c>
      <c r="H447" s="7">
        <f t="shared" si="6"/>
        <v>-4.6783625730994191E-2</v>
      </c>
    </row>
    <row r="448" spans="1:8" x14ac:dyDescent="0.75">
      <c r="A448" s="2">
        <v>42669</v>
      </c>
      <c r="B448" s="12">
        <v>11.38</v>
      </c>
      <c r="C448" s="12">
        <v>11.66</v>
      </c>
      <c r="D448" s="12">
        <v>11.38</v>
      </c>
      <c r="E448" s="12">
        <v>11.53</v>
      </c>
      <c r="F448" s="12">
        <v>10221800</v>
      </c>
      <c r="G448" s="12">
        <v>984429110</v>
      </c>
      <c r="H448" s="7">
        <f t="shared" si="6"/>
        <v>1.3181019332161561E-2</v>
      </c>
    </row>
    <row r="449" spans="1:8" x14ac:dyDescent="0.75">
      <c r="A449" s="2">
        <v>42670</v>
      </c>
      <c r="B449" s="12">
        <v>11.53</v>
      </c>
      <c r="C449" s="12">
        <v>11.61</v>
      </c>
      <c r="D449" s="12">
        <v>11.26</v>
      </c>
      <c r="E449" s="12">
        <v>11.5</v>
      </c>
      <c r="F449" s="12">
        <v>13255400</v>
      </c>
      <c r="G449" s="12">
        <v>982033774</v>
      </c>
      <c r="H449" s="7">
        <f t="shared" si="6"/>
        <v>-2.6019080659149488E-3</v>
      </c>
    </row>
    <row r="450" spans="1:8" x14ac:dyDescent="0.75">
      <c r="A450" s="2">
        <v>42671</v>
      </c>
      <c r="B450" s="12">
        <v>11.47</v>
      </c>
      <c r="C450" s="12">
        <v>11.58</v>
      </c>
      <c r="D450" s="12">
        <v>10.95</v>
      </c>
      <c r="E450" s="12">
        <v>11.09</v>
      </c>
      <c r="F450" s="12">
        <v>13971500</v>
      </c>
      <c r="G450" s="12">
        <v>946972469</v>
      </c>
      <c r="H450" s="7">
        <f t="shared" si="6"/>
        <v>-3.3129904097646101E-2</v>
      </c>
    </row>
    <row r="451" spans="1:8" x14ac:dyDescent="0.75">
      <c r="A451" s="2">
        <v>42672</v>
      </c>
      <c r="B451" s="12">
        <v>11.1</v>
      </c>
      <c r="C451" s="12">
        <v>11.2</v>
      </c>
      <c r="D451" s="12">
        <v>9.56</v>
      </c>
      <c r="E451" s="12">
        <v>10.44</v>
      </c>
      <c r="F451" s="12">
        <v>27070400</v>
      </c>
      <c r="G451" s="12">
        <v>892565736</v>
      </c>
      <c r="H451" s="7">
        <f t="shared" ref="H451:H514" si="7">(E451-B451)/B451</f>
        <v>-5.9459459459459477E-2</v>
      </c>
    </row>
    <row r="452" spans="1:8" x14ac:dyDescent="0.75">
      <c r="A452" s="2">
        <v>42673</v>
      </c>
      <c r="B452" s="12">
        <v>10.43</v>
      </c>
      <c r="C452" s="12">
        <v>11.45</v>
      </c>
      <c r="D452" s="12">
        <v>10.29</v>
      </c>
      <c r="E452" s="12">
        <v>11.18</v>
      </c>
      <c r="F452" s="12">
        <v>16694900</v>
      </c>
      <c r="G452" s="12">
        <v>956007454</v>
      </c>
      <c r="H452" s="7">
        <f t="shared" si="7"/>
        <v>7.1907957813998086E-2</v>
      </c>
    </row>
    <row r="453" spans="1:8" x14ac:dyDescent="0.75">
      <c r="A453" s="2">
        <v>42674</v>
      </c>
      <c r="B453" s="12">
        <v>11.23</v>
      </c>
      <c r="C453" s="12">
        <v>11.5</v>
      </c>
      <c r="D453" s="12">
        <v>10.94</v>
      </c>
      <c r="E453" s="12">
        <v>11</v>
      </c>
      <c r="F453" s="12">
        <v>13393900</v>
      </c>
      <c r="G453" s="12">
        <v>940578264</v>
      </c>
      <c r="H453" s="7">
        <f t="shared" si="7"/>
        <v>-2.0480854853072165E-2</v>
      </c>
    </row>
    <row r="454" spans="1:8" x14ac:dyDescent="0.75">
      <c r="A454" s="2">
        <v>42675</v>
      </c>
      <c r="B454" s="12">
        <v>10.96</v>
      </c>
      <c r="C454" s="12">
        <v>11.18</v>
      </c>
      <c r="D454" s="12">
        <v>10.3</v>
      </c>
      <c r="E454" s="12">
        <v>10.77</v>
      </c>
      <c r="F454" s="12">
        <v>22901300</v>
      </c>
      <c r="G454" s="12">
        <v>921057444</v>
      </c>
      <c r="H454" s="7">
        <f t="shared" si="7"/>
        <v>-1.7335766423357778E-2</v>
      </c>
    </row>
    <row r="455" spans="1:8" x14ac:dyDescent="0.75">
      <c r="A455" s="2">
        <v>42676</v>
      </c>
      <c r="B455" s="12">
        <v>10.77</v>
      </c>
      <c r="C455" s="12">
        <v>11.16</v>
      </c>
      <c r="D455" s="12">
        <v>10.69</v>
      </c>
      <c r="E455" s="12">
        <v>10.75</v>
      </c>
      <c r="F455" s="12">
        <v>11691700</v>
      </c>
      <c r="G455" s="12">
        <v>920236997</v>
      </c>
      <c r="H455" s="7">
        <f t="shared" si="7"/>
        <v>-1.8570102135561351E-3</v>
      </c>
    </row>
    <row r="456" spans="1:8" x14ac:dyDescent="0.75">
      <c r="A456" s="2">
        <v>42677</v>
      </c>
      <c r="B456" s="12">
        <v>10.8</v>
      </c>
      <c r="C456" s="12">
        <v>11.11</v>
      </c>
      <c r="D456" s="12">
        <v>10.76</v>
      </c>
      <c r="E456" s="12">
        <v>10.8</v>
      </c>
      <c r="F456" s="12">
        <v>15228600</v>
      </c>
      <c r="G456" s="12">
        <v>924716659</v>
      </c>
      <c r="H456" s="7">
        <f t="shared" si="7"/>
        <v>0</v>
      </c>
    </row>
    <row r="457" spans="1:8" x14ac:dyDescent="0.75">
      <c r="A457" s="2">
        <v>42678</v>
      </c>
      <c r="B457" s="12">
        <v>10.82</v>
      </c>
      <c r="C457" s="12">
        <v>11.12</v>
      </c>
      <c r="D457" s="12">
        <v>10.82</v>
      </c>
      <c r="E457" s="12">
        <v>11.09</v>
      </c>
      <c r="F457" s="12">
        <v>9958040</v>
      </c>
      <c r="G457" s="12">
        <v>949862035</v>
      </c>
      <c r="H457" s="7">
        <f t="shared" si="7"/>
        <v>2.4953789279112713E-2</v>
      </c>
    </row>
    <row r="458" spans="1:8" x14ac:dyDescent="0.75">
      <c r="A458" s="2">
        <v>42679</v>
      </c>
      <c r="B458" s="12">
        <v>11.09</v>
      </c>
      <c r="C458" s="12">
        <v>11.24</v>
      </c>
      <c r="D458" s="12">
        <v>10.88</v>
      </c>
      <c r="E458" s="12">
        <v>11</v>
      </c>
      <c r="F458" s="12">
        <v>5502670</v>
      </c>
      <c r="G458" s="12">
        <v>942653972</v>
      </c>
      <c r="H458" s="7">
        <f t="shared" si="7"/>
        <v>-8.115419296663649E-3</v>
      </c>
    </row>
    <row r="459" spans="1:8" x14ac:dyDescent="0.75">
      <c r="A459" s="2">
        <v>42680</v>
      </c>
      <c r="B459" s="12">
        <v>10.99</v>
      </c>
      <c r="C459" s="12">
        <v>11.25</v>
      </c>
      <c r="D459" s="12">
        <v>10.85</v>
      </c>
      <c r="E459" s="12">
        <v>10.87</v>
      </c>
      <c r="F459" s="12">
        <v>5688710</v>
      </c>
      <c r="G459" s="12">
        <v>931947467</v>
      </c>
      <c r="H459" s="7">
        <f t="shared" si="7"/>
        <v>-1.0919017288444131E-2</v>
      </c>
    </row>
    <row r="460" spans="1:8" x14ac:dyDescent="0.75">
      <c r="A460" s="2">
        <v>42681</v>
      </c>
      <c r="B460" s="12">
        <v>10.9</v>
      </c>
      <c r="C460" s="12">
        <v>10.96</v>
      </c>
      <c r="D460" s="12">
        <v>10.78</v>
      </c>
      <c r="E460" s="12">
        <v>10.81</v>
      </c>
      <c r="F460" s="12">
        <v>5992480</v>
      </c>
      <c r="G460" s="12">
        <v>926761430</v>
      </c>
      <c r="H460" s="7">
        <f t="shared" si="7"/>
        <v>-8.2568807339449407E-3</v>
      </c>
    </row>
    <row r="461" spans="1:8" x14ac:dyDescent="0.75">
      <c r="A461" s="2">
        <v>42682</v>
      </c>
      <c r="B461" s="12">
        <v>10.85</v>
      </c>
      <c r="C461" s="12">
        <v>10.92</v>
      </c>
      <c r="D461" s="12">
        <v>10.74</v>
      </c>
      <c r="E461" s="12">
        <v>10.83</v>
      </c>
      <c r="F461" s="12">
        <v>6258150</v>
      </c>
      <c r="G461" s="12">
        <v>929246807</v>
      </c>
      <c r="H461" s="7">
        <f t="shared" si="7"/>
        <v>-1.8433179723501912E-3</v>
      </c>
    </row>
    <row r="462" spans="1:8" x14ac:dyDescent="0.75">
      <c r="A462" s="2">
        <v>42683</v>
      </c>
      <c r="B462" s="12">
        <v>10.82</v>
      </c>
      <c r="C462" s="12">
        <v>10.83</v>
      </c>
      <c r="D462" s="12">
        <v>10.220000000000001</v>
      </c>
      <c r="E462" s="12">
        <v>10.66</v>
      </c>
      <c r="F462" s="12">
        <v>14606600</v>
      </c>
      <c r="G462" s="12">
        <v>914292103</v>
      </c>
      <c r="H462" s="7">
        <f t="shared" si="7"/>
        <v>-1.4787430683918681E-2</v>
      </c>
    </row>
    <row r="463" spans="1:8" x14ac:dyDescent="0.75">
      <c r="A463" s="2">
        <v>42684</v>
      </c>
      <c r="B463" s="12">
        <v>10.67</v>
      </c>
      <c r="C463" s="12">
        <v>10.68</v>
      </c>
      <c r="D463" s="12">
        <v>10.51</v>
      </c>
      <c r="E463" s="12">
        <v>10.52</v>
      </c>
      <c r="F463" s="12">
        <v>4253980</v>
      </c>
      <c r="G463" s="12">
        <v>903380024</v>
      </c>
      <c r="H463" s="7">
        <f t="shared" si="7"/>
        <v>-1.4058106841612029E-2</v>
      </c>
    </row>
    <row r="464" spans="1:8" x14ac:dyDescent="0.75">
      <c r="A464" s="2">
        <v>42685</v>
      </c>
      <c r="B464" s="12">
        <v>10.51</v>
      </c>
      <c r="C464" s="12">
        <v>10.57</v>
      </c>
      <c r="D464" s="12">
        <v>10.26</v>
      </c>
      <c r="E464" s="12">
        <v>10.29</v>
      </c>
      <c r="F464" s="12">
        <v>6056300</v>
      </c>
      <c r="G464" s="12">
        <v>883565427</v>
      </c>
      <c r="H464" s="7">
        <f t="shared" si="7"/>
        <v>-2.0932445290199872E-2</v>
      </c>
    </row>
    <row r="465" spans="1:8" x14ac:dyDescent="0.75">
      <c r="A465" s="2">
        <v>42686</v>
      </c>
      <c r="B465" s="12">
        <v>10.29</v>
      </c>
      <c r="C465" s="12">
        <v>10.34</v>
      </c>
      <c r="D465" s="12">
        <v>9.6999999999999993</v>
      </c>
      <c r="E465" s="12">
        <v>9.8800000000000008</v>
      </c>
      <c r="F465" s="12">
        <v>10052500</v>
      </c>
      <c r="G465" s="12">
        <v>848509382</v>
      </c>
      <c r="H465" s="7">
        <f t="shared" si="7"/>
        <v>-3.984450923226418E-2</v>
      </c>
    </row>
    <row r="466" spans="1:8" x14ac:dyDescent="0.75">
      <c r="A466" s="2">
        <v>42687</v>
      </c>
      <c r="B466" s="12">
        <v>9.89</v>
      </c>
      <c r="C466" s="12">
        <v>10.41</v>
      </c>
      <c r="D466" s="12">
        <v>9.84</v>
      </c>
      <c r="E466" s="12">
        <v>10.1</v>
      </c>
      <c r="F466" s="12">
        <v>8227770</v>
      </c>
      <c r="G466" s="12">
        <v>868038290</v>
      </c>
      <c r="H466" s="7">
        <f t="shared" si="7"/>
        <v>2.1233569261880594E-2</v>
      </c>
    </row>
    <row r="467" spans="1:8" x14ac:dyDescent="0.75">
      <c r="A467" s="2">
        <v>42688</v>
      </c>
      <c r="B467" s="12">
        <v>10.1</v>
      </c>
      <c r="C467" s="12">
        <v>10.16</v>
      </c>
      <c r="D467" s="12">
        <v>9.9600000000000009</v>
      </c>
      <c r="E467" s="12">
        <v>9.9700000000000006</v>
      </c>
      <c r="F467" s="12">
        <v>3573250</v>
      </c>
      <c r="G467" s="12">
        <v>856753361</v>
      </c>
      <c r="H467" s="7">
        <f t="shared" si="7"/>
        <v>-1.2871287128712773E-2</v>
      </c>
    </row>
    <row r="468" spans="1:8" x14ac:dyDescent="0.75">
      <c r="A468" s="2">
        <v>42689</v>
      </c>
      <c r="B468" s="12">
        <v>9.9700000000000006</v>
      </c>
      <c r="C468" s="12">
        <v>10.32</v>
      </c>
      <c r="D468" s="12">
        <v>9.85</v>
      </c>
      <c r="E468" s="12">
        <v>10.220000000000001</v>
      </c>
      <c r="F468" s="12">
        <v>6557550</v>
      </c>
      <c r="G468" s="12">
        <v>878653067</v>
      </c>
      <c r="H468" s="7">
        <f t="shared" si="7"/>
        <v>2.5075225677031091E-2</v>
      </c>
    </row>
    <row r="469" spans="1:8" x14ac:dyDescent="0.75">
      <c r="A469" s="2">
        <v>42690</v>
      </c>
      <c r="B469" s="12">
        <v>10.220000000000001</v>
      </c>
      <c r="C469" s="12">
        <v>10.33</v>
      </c>
      <c r="D469" s="12">
        <v>9.93</v>
      </c>
      <c r="E469" s="12">
        <v>10.06</v>
      </c>
      <c r="F469" s="12">
        <v>9533550</v>
      </c>
      <c r="G469" s="12">
        <v>865349966</v>
      </c>
      <c r="H469" s="7">
        <f t="shared" si="7"/>
        <v>-1.5655577299412929E-2</v>
      </c>
    </row>
    <row r="470" spans="1:8" x14ac:dyDescent="0.75">
      <c r="A470" s="2">
        <v>42691</v>
      </c>
      <c r="B470" s="12">
        <v>10.06</v>
      </c>
      <c r="C470" s="12">
        <v>10.19</v>
      </c>
      <c r="D470" s="12">
        <v>9.92</v>
      </c>
      <c r="E470" s="12">
        <v>9.99</v>
      </c>
      <c r="F470" s="12">
        <v>6984700</v>
      </c>
      <c r="G470" s="12">
        <v>859814328</v>
      </c>
      <c r="H470" s="7">
        <f t="shared" si="7"/>
        <v>-6.9582504970179208E-3</v>
      </c>
    </row>
    <row r="471" spans="1:8" x14ac:dyDescent="0.75">
      <c r="A471" s="2">
        <v>42692</v>
      </c>
      <c r="B471" s="12">
        <v>9.99</v>
      </c>
      <c r="C471" s="12">
        <v>10.01</v>
      </c>
      <c r="D471" s="12">
        <v>9.48</v>
      </c>
      <c r="E471" s="12">
        <v>9.48</v>
      </c>
      <c r="F471" s="12">
        <v>10816100</v>
      </c>
      <c r="G471" s="12">
        <v>815806832</v>
      </c>
      <c r="H471" s="7">
        <f t="shared" si="7"/>
        <v>-5.1051051051051032E-2</v>
      </c>
    </row>
    <row r="472" spans="1:8" x14ac:dyDescent="0.75">
      <c r="A472" s="2">
        <v>42693</v>
      </c>
      <c r="B472" s="12">
        <v>9.48</v>
      </c>
      <c r="C472" s="12">
        <v>9.75</v>
      </c>
      <c r="D472" s="12">
        <v>9.48</v>
      </c>
      <c r="E472" s="12">
        <v>9.66</v>
      </c>
      <c r="F472" s="12">
        <v>5186540</v>
      </c>
      <c r="G472" s="12">
        <v>832183861</v>
      </c>
      <c r="H472" s="7">
        <f t="shared" si="7"/>
        <v>1.8987341772151868E-2</v>
      </c>
    </row>
    <row r="473" spans="1:8" x14ac:dyDescent="0.75">
      <c r="A473" s="2">
        <v>42694</v>
      </c>
      <c r="B473" s="12">
        <v>9.66</v>
      </c>
      <c r="C473" s="12">
        <v>9.7100000000000009</v>
      </c>
      <c r="D473" s="12">
        <v>9.52</v>
      </c>
      <c r="E473" s="12">
        <v>9.58</v>
      </c>
      <c r="F473" s="12">
        <v>5173420</v>
      </c>
      <c r="G473" s="12">
        <v>825305262</v>
      </c>
      <c r="H473" s="7">
        <f t="shared" si="7"/>
        <v>-8.2815734989648108E-3</v>
      </c>
    </row>
    <row r="474" spans="1:8" x14ac:dyDescent="0.75">
      <c r="A474" s="2">
        <v>42695</v>
      </c>
      <c r="B474" s="12">
        <v>9.58</v>
      </c>
      <c r="C474" s="12">
        <v>9.64</v>
      </c>
      <c r="D474" s="12">
        <v>9.5399999999999991</v>
      </c>
      <c r="E474" s="12">
        <v>9.6199999999999992</v>
      </c>
      <c r="F474" s="12">
        <v>3663210</v>
      </c>
      <c r="G474" s="12">
        <v>829190391</v>
      </c>
      <c r="H474" s="7">
        <f t="shared" si="7"/>
        <v>4.175365344467552E-3</v>
      </c>
    </row>
    <row r="475" spans="1:8" x14ac:dyDescent="0.75">
      <c r="A475" s="2">
        <v>42696</v>
      </c>
      <c r="B475" s="12">
        <v>9.6300000000000008</v>
      </c>
      <c r="C475" s="12">
        <v>10.24</v>
      </c>
      <c r="D475" s="12">
        <v>9.59</v>
      </c>
      <c r="E475" s="12">
        <v>9.91</v>
      </c>
      <c r="F475" s="12">
        <v>11284400</v>
      </c>
      <c r="G475" s="12">
        <v>854053528</v>
      </c>
      <c r="H475" s="7">
        <f t="shared" si="7"/>
        <v>2.9075804776739288E-2</v>
      </c>
    </row>
    <row r="476" spans="1:8" x14ac:dyDescent="0.75">
      <c r="A476" s="2">
        <v>42697</v>
      </c>
      <c r="B476" s="12">
        <v>9.92</v>
      </c>
      <c r="C476" s="12">
        <v>9.9600000000000009</v>
      </c>
      <c r="D476" s="12">
        <v>9.76</v>
      </c>
      <c r="E476" s="12">
        <v>9.84</v>
      </c>
      <c r="F476" s="12">
        <v>4812310</v>
      </c>
      <c r="G476" s="12">
        <v>849020680</v>
      </c>
      <c r="H476" s="7">
        <f t="shared" si="7"/>
        <v>-8.0645161290322648E-3</v>
      </c>
    </row>
    <row r="477" spans="1:8" x14ac:dyDescent="0.75">
      <c r="A477" s="2">
        <v>42698</v>
      </c>
      <c r="B477" s="12">
        <v>9.85</v>
      </c>
      <c r="C477" s="12">
        <v>9.85</v>
      </c>
      <c r="D477" s="12">
        <v>8.93</v>
      </c>
      <c r="E477" s="12">
        <v>9.23</v>
      </c>
      <c r="F477" s="12">
        <v>15987800</v>
      </c>
      <c r="G477" s="12">
        <v>796538442</v>
      </c>
      <c r="H477" s="7">
        <f t="shared" si="7"/>
        <v>-6.2944162436548143E-2</v>
      </c>
    </row>
    <row r="478" spans="1:8" x14ac:dyDescent="0.75">
      <c r="A478" s="2">
        <v>42699</v>
      </c>
      <c r="B478" s="12">
        <v>9.23</v>
      </c>
      <c r="C478" s="12">
        <v>9.75</v>
      </c>
      <c r="D478" s="12">
        <v>9.2100000000000009</v>
      </c>
      <c r="E478" s="12">
        <v>9.4</v>
      </c>
      <c r="F478" s="12">
        <v>7669720</v>
      </c>
      <c r="G478" s="12">
        <v>811553949</v>
      </c>
      <c r="H478" s="7">
        <f t="shared" si="7"/>
        <v>1.8418201516793058E-2</v>
      </c>
    </row>
    <row r="479" spans="1:8" x14ac:dyDescent="0.75">
      <c r="A479" s="2">
        <v>42700</v>
      </c>
      <c r="B479" s="12">
        <v>9.42</v>
      </c>
      <c r="C479" s="12">
        <v>9.5</v>
      </c>
      <c r="D479" s="12">
        <v>9.31</v>
      </c>
      <c r="E479" s="12">
        <v>9.33</v>
      </c>
      <c r="F479" s="12">
        <v>3505990</v>
      </c>
      <c r="G479" s="12">
        <v>805474198</v>
      </c>
      <c r="H479" s="7">
        <f t="shared" si="7"/>
        <v>-9.5541401273885208E-3</v>
      </c>
    </row>
    <row r="480" spans="1:8" x14ac:dyDescent="0.75">
      <c r="A480" s="2">
        <v>42701</v>
      </c>
      <c r="B480" s="12">
        <v>9.31</v>
      </c>
      <c r="C480" s="12">
        <v>9.33</v>
      </c>
      <c r="D480" s="12">
        <v>8.7799999999999994</v>
      </c>
      <c r="E480" s="12">
        <v>9</v>
      </c>
      <c r="F480" s="12">
        <v>8707660</v>
      </c>
      <c r="G480" s="12">
        <v>777313922</v>
      </c>
      <c r="H480" s="7">
        <f t="shared" si="7"/>
        <v>-3.3297529538131095E-2</v>
      </c>
    </row>
    <row r="481" spans="1:8" x14ac:dyDescent="0.75">
      <c r="A481" s="2">
        <v>42702</v>
      </c>
      <c r="B481" s="12">
        <v>9</v>
      </c>
      <c r="C481" s="12">
        <v>9.01</v>
      </c>
      <c r="D481" s="12">
        <v>8.7200000000000006</v>
      </c>
      <c r="E481" s="12">
        <v>8.7200000000000006</v>
      </c>
      <c r="F481" s="12">
        <v>6046890</v>
      </c>
      <c r="G481" s="12">
        <v>753971438</v>
      </c>
      <c r="H481" s="7">
        <f t="shared" si="7"/>
        <v>-3.1111111111111041E-2</v>
      </c>
    </row>
    <row r="482" spans="1:8" x14ac:dyDescent="0.75">
      <c r="A482" s="2">
        <v>42703</v>
      </c>
      <c r="B482" s="12">
        <v>8.73</v>
      </c>
      <c r="C482" s="12">
        <v>8.74</v>
      </c>
      <c r="D482" s="12">
        <v>7.88</v>
      </c>
      <c r="E482" s="12">
        <v>8.17</v>
      </c>
      <c r="F482" s="12">
        <v>17000400</v>
      </c>
      <c r="G482" s="12">
        <v>706651179</v>
      </c>
      <c r="H482" s="7">
        <f t="shared" si="7"/>
        <v>-6.4146620847651825E-2</v>
      </c>
    </row>
    <row r="483" spans="1:8" x14ac:dyDescent="0.75">
      <c r="A483" s="2">
        <v>42704</v>
      </c>
      <c r="B483" s="12">
        <v>8.16</v>
      </c>
      <c r="C483" s="12">
        <v>8.75</v>
      </c>
      <c r="D483" s="12">
        <v>8.16</v>
      </c>
      <c r="E483" s="12">
        <v>8.59</v>
      </c>
      <c r="F483" s="12">
        <v>10626600</v>
      </c>
      <c r="G483" s="12">
        <v>742664775</v>
      </c>
      <c r="H483" s="7">
        <f t="shared" si="7"/>
        <v>5.2696078431372514E-2</v>
      </c>
    </row>
    <row r="484" spans="1:8" x14ac:dyDescent="0.75">
      <c r="A484" s="2">
        <v>42705</v>
      </c>
      <c r="B484" s="12">
        <v>8.6</v>
      </c>
      <c r="C484" s="12">
        <v>8.65</v>
      </c>
      <c r="D484" s="12">
        <v>8.36</v>
      </c>
      <c r="E484" s="12">
        <v>8.4499999999999993</v>
      </c>
      <c r="F484" s="12">
        <v>5882340</v>
      </c>
      <c r="G484" s="12">
        <v>731254342</v>
      </c>
      <c r="H484" s="7">
        <f t="shared" si="7"/>
        <v>-1.744186046511632E-2</v>
      </c>
    </row>
    <row r="485" spans="1:8" x14ac:dyDescent="0.75">
      <c r="A485" s="2">
        <v>42706</v>
      </c>
      <c r="B485" s="12">
        <v>8.4600000000000009</v>
      </c>
      <c r="C485" s="12">
        <v>8.4600000000000009</v>
      </c>
      <c r="D485" s="12">
        <v>7.42</v>
      </c>
      <c r="E485" s="12">
        <v>7.76</v>
      </c>
      <c r="F485" s="12">
        <v>18579800</v>
      </c>
      <c r="G485" s="12">
        <v>671587252</v>
      </c>
      <c r="H485" s="7">
        <f t="shared" si="7"/>
        <v>-8.2742316784870096E-2</v>
      </c>
    </row>
    <row r="486" spans="1:8" x14ac:dyDescent="0.75">
      <c r="A486" s="2">
        <v>42707</v>
      </c>
      <c r="B486" s="12">
        <v>7.77</v>
      </c>
      <c r="C486" s="12">
        <v>8.15</v>
      </c>
      <c r="D486" s="12">
        <v>7.67</v>
      </c>
      <c r="E486" s="12">
        <v>7.92</v>
      </c>
      <c r="F486" s="12">
        <v>12112100</v>
      </c>
      <c r="G486" s="12">
        <v>685808136</v>
      </c>
      <c r="H486" s="7">
        <f t="shared" si="7"/>
        <v>1.9305019305019353E-2</v>
      </c>
    </row>
    <row r="487" spans="1:8" x14ac:dyDescent="0.75">
      <c r="A487" s="2">
        <v>42708</v>
      </c>
      <c r="B487" s="12">
        <v>7.9</v>
      </c>
      <c r="C487" s="12">
        <v>7.95</v>
      </c>
      <c r="D487" s="12">
        <v>7.44</v>
      </c>
      <c r="E487" s="12">
        <v>7.44</v>
      </c>
      <c r="F487" s="12">
        <v>8450790</v>
      </c>
      <c r="G487" s="12">
        <v>644685715</v>
      </c>
      <c r="H487" s="7">
        <f t="shared" si="7"/>
        <v>-5.8227848101265814E-2</v>
      </c>
    </row>
    <row r="488" spans="1:8" x14ac:dyDescent="0.75">
      <c r="A488" s="2">
        <v>42709</v>
      </c>
      <c r="B488" s="12">
        <v>7.41</v>
      </c>
      <c r="C488" s="12">
        <v>7.64</v>
      </c>
      <c r="D488" s="12">
        <v>6.66</v>
      </c>
      <c r="E488" s="12">
        <v>6.82</v>
      </c>
      <c r="F488" s="12">
        <v>17344500</v>
      </c>
      <c r="G488" s="12">
        <v>591026579</v>
      </c>
      <c r="H488" s="7">
        <f t="shared" si="7"/>
        <v>-7.9622132253711175E-2</v>
      </c>
    </row>
    <row r="489" spans="1:8" x14ac:dyDescent="0.75">
      <c r="A489" s="2">
        <v>42710</v>
      </c>
      <c r="B489" s="12">
        <v>6.8</v>
      </c>
      <c r="C489" s="12">
        <v>7.92</v>
      </c>
      <c r="D489" s="12">
        <v>5.98</v>
      </c>
      <c r="E489" s="12">
        <v>7.87</v>
      </c>
      <c r="F489" s="12">
        <v>50671200</v>
      </c>
      <c r="G489" s="12">
        <v>682013454</v>
      </c>
      <c r="H489" s="7">
        <f t="shared" si="7"/>
        <v>0.15735294117647064</v>
      </c>
    </row>
    <row r="490" spans="1:8" x14ac:dyDescent="0.75">
      <c r="A490" s="2">
        <v>42711</v>
      </c>
      <c r="B490" s="12">
        <v>7.89</v>
      </c>
      <c r="C490" s="12">
        <v>8.5399999999999991</v>
      </c>
      <c r="D490" s="12">
        <v>7.33</v>
      </c>
      <c r="E490" s="12">
        <v>8.3800000000000008</v>
      </c>
      <c r="F490" s="12">
        <v>22229600</v>
      </c>
      <c r="G490" s="12">
        <v>726702380</v>
      </c>
      <c r="H490" s="7">
        <f t="shared" si="7"/>
        <v>6.210392902408126E-2</v>
      </c>
    </row>
    <row r="491" spans="1:8" x14ac:dyDescent="0.75">
      <c r="A491" s="2">
        <v>42712</v>
      </c>
      <c r="B491" s="12">
        <v>8.3800000000000008</v>
      </c>
      <c r="C491" s="12">
        <v>8.86</v>
      </c>
      <c r="D491" s="12">
        <v>8.23</v>
      </c>
      <c r="E491" s="12">
        <v>8.23</v>
      </c>
      <c r="F491" s="12">
        <v>16042700</v>
      </c>
      <c r="G491" s="12">
        <v>713877391</v>
      </c>
      <c r="H491" s="7">
        <f t="shared" si="7"/>
        <v>-1.7899761336515555E-2</v>
      </c>
    </row>
    <row r="492" spans="1:8" x14ac:dyDescent="0.75">
      <c r="A492" s="2">
        <v>42713</v>
      </c>
      <c r="B492" s="12">
        <v>8.17</v>
      </c>
      <c r="C492" s="12">
        <v>8.67</v>
      </c>
      <c r="D492" s="12">
        <v>8.0500000000000007</v>
      </c>
      <c r="E492" s="12">
        <v>8.4499999999999993</v>
      </c>
      <c r="F492" s="12">
        <v>12916300</v>
      </c>
      <c r="G492" s="12">
        <v>732836297</v>
      </c>
      <c r="H492" s="7">
        <f t="shared" si="7"/>
        <v>3.4271725826193311E-2</v>
      </c>
    </row>
    <row r="493" spans="1:8" x14ac:dyDescent="0.75">
      <c r="A493" s="2">
        <v>42714</v>
      </c>
      <c r="B493" s="12">
        <v>8.44</v>
      </c>
      <c r="C493" s="12">
        <v>8.5299999999999994</v>
      </c>
      <c r="D493" s="12">
        <v>8.02</v>
      </c>
      <c r="E493" s="12">
        <v>8.1300000000000008</v>
      </c>
      <c r="F493" s="12">
        <v>8108370</v>
      </c>
      <c r="G493" s="12">
        <v>705254561</v>
      </c>
      <c r="H493" s="7">
        <f t="shared" si="7"/>
        <v>-3.6729857819905065E-2</v>
      </c>
    </row>
    <row r="494" spans="1:8" x14ac:dyDescent="0.75">
      <c r="A494" s="2">
        <v>42715</v>
      </c>
      <c r="B494" s="12">
        <v>8.1300000000000008</v>
      </c>
      <c r="C494" s="12">
        <v>8.27</v>
      </c>
      <c r="D494" s="12">
        <v>8.1</v>
      </c>
      <c r="E494" s="12">
        <v>8.19</v>
      </c>
      <c r="F494" s="12">
        <v>5545500</v>
      </c>
      <c r="G494" s="12">
        <v>711457159</v>
      </c>
      <c r="H494" s="7">
        <f t="shared" si="7"/>
        <v>7.3800738007378493E-3</v>
      </c>
    </row>
    <row r="495" spans="1:8" x14ac:dyDescent="0.75">
      <c r="A495" s="2">
        <v>42716</v>
      </c>
      <c r="B495" s="12">
        <v>8.19</v>
      </c>
      <c r="C495" s="12">
        <v>8.61</v>
      </c>
      <c r="D495" s="12">
        <v>8.17</v>
      </c>
      <c r="E495" s="12">
        <v>8.52</v>
      </c>
      <c r="F495" s="12">
        <v>9119700</v>
      </c>
      <c r="G495" s="12">
        <v>740255866</v>
      </c>
      <c r="H495" s="7">
        <f t="shared" si="7"/>
        <v>4.0293040293040303E-2</v>
      </c>
    </row>
    <row r="496" spans="1:8" x14ac:dyDescent="0.75">
      <c r="A496" s="2">
        <v>42717</v>
      </c>
      <c r="B496" s="12">
        <v>8.52</v>
      </c>
      <c r="C496" s="12">
        <v>8.5299999999999994</v>
      </c>
      <c r="D496" s="12">
        <v>8.35</v>
      </c>
      <c r="E496" s="12">
        <v>8.42</v>
      </c>
      <c r="F496" s="12">
        <v>4486190</v>
      </c>
      <c r="G496" s="12">
        <v>731892846</v>
      </c>
      <c r="H496" s="7">
        <f t="shared" si="7"/>
        <v>-1.1737089201877894E-2</v>
      </c>
    </row>
    <row r="497" spans="1:8" x14ac:dyDescent="0.75">
      <c r="A497" s="2">
        <v>42718</v>
      </c>
      <c r="B497" s="12">
        <v>8.4499999999999993</v>
      </c>
      <c r="C497" s="12">
        <v>8.52</v>
      </c>
      <c r="D497" s="12">
        <v>8.25</v>
      </c>
      <c r="E497" s="12">
        <v>8.27</v>
      </c>
      <c r="F497" s="12">
        <v>7337220</v>
      </c>
      <c r="G497" s="12">
        <v>718460239</v>
      </c>
      <c r="H497" s="7">
        <f t="shared" si="7"/>
        <v>-2.1301775147928963E-2</v>
      </c>
    </row>
    <row r="498" spans="1:8" x14ac:dyDescent="0.75">
      <c r="A498" s="2">
        <v>42719</v>
      </c>
      <c r="B498" s="12">
        <v>8.24</v>
      </c>
      <c r="C498" s="12">
        <v>8.24</v>
      </c>
      <c r="D498" s="12">
        <v>7.72</v>
      </c>
      <c r="E498" s="12">
        <v>7.83</v>
      </c>
      <c r="F498" s="12">
        <v>13184400</v>
      </c>
      <c r="G498" s="12">
        <v>680740349</v>
      </c>
      <c r="H498" s="7">
        <f t="shared" si="7"/>
        <v>-4.9757281553398071E-2</v>
      </c>
    </row>
    <row r="499" spans="1:8" x14ac:dyDescent="0.75">
      <c r="A499" s="2">
        <v>42720</v>
      </c>
      <c r="B499" s="12">
        <v>7.86</v>
      </c>
      <c r="C499" s="12">
        <v>7.93</v>
      </c>
      <c r="D499" s="12">
        <v>7.8</v>
      </c>
      <c r="E499" s="12">
        <v>7.86</v>
      </c>
      <c r="F499" s="12">
        <v>5178610</v>
      </c>
      <c r="G499" s="12">
        <v>683575806</v>
      </c>
      <c r="H499" s="7">
        <f t="shared" si="7"/>
        <v>0</v>
      </c>
    </row>
    <row r="500" spans="1:8" x14ac:dyDescent="0.75">
      <c r="A500" s="2">
        <v>42721</v>
      </c>
      <c r="B500" s="12">
        <v>7.86</v>
      </c>
      <c r="C500" s="12">
        <v>7.9</v>
      </c>
      <c r="D500" s="12">
        <v>7.52</v>
      </c>
      <c r="E500" s="12">
        <v>7.88</v>
      </c>
      <c r="F500" s="12">
        <v>8502620</v>
      </c>
      <c r="G500" s="12">
        <v>685426528</v>
      </c>
      <c r="H500" s="7">
        <f t="shared" si="7"/>
        <v>2.5445292620864595E-3</v>
      </c>
    </row>
    <row r="501" spans="1:8" x14ac:dyDescent="0.75">
      <c r="A501" s="2">
        <v>42722</v>
      </c>
      <c r="B501" s="12">
        <v>7.86</v>
      </c>
      <c r="C501" s="12">
        <v>7.93</v>
      </c>
      <c r="D501" s="12">
        <v>7.72</v>
      </c>
      <c r="E501" s="12">
        <v>7.87</v>
      </c>
      <c r="F501" s="12">
        <v>5890020</v>
      </c>
      <c r="G501" s="12">
        <v>684696555</v>
      </c>
      <c r="H501" s="7">
        <f t="shared" si="7"/>
        <v>1.2722646310432298E-3</v>
      </c>
    </row>
    <row r="502" spans="1:8" x14ac:dyDescent="0.75">
      <c r="A502" s="2">
        <v>42723</v>
      </c>
      <c r="B502" s="12">
        <v>7.87</v>
      </c>
      <c r="C502" s="12">
        <v>7.87</v>
      </c>
      <c r="D502" s="12">
        <v>7.63</v>
      </c>
      <c r="E502" s="12">
        <v>7.64</v>
      </c>
      <c r="F502" s="12">
        <v>5894760</v>
      </c>
      <c r="G502" s="12">
        <v>665654987</v>
      </c>
      <c r="H502" s="7">
        <f t="shared" si="7"/>
        <v>-2.9224904701397766E-2</v>
      </c>
    </row>
    <row r="503" spans="1:8" x14ac:dyDescent="0.75">
      <c r="A503" s="2">
        <v>42724</v>
      </c>
      <c r="B503" s="12">
        <v>7.63</v>
      </c>
      <c r="C503" s="12">
        <v>7.75</v>
      </c>
      <c r="D503" s="12">
        <v>7.57</v>
      </c>
      <c r="E503" s="12">
        <v>7.66</v>
      </c>
      <c r="F503" s="12">
        <v>6313550</v>
      </c>
      <c r="G503" s="12">
        <v>667309961</v>
      </c>
      <c r="H503" s="7">
        <f t="shared" si="7"/>
        <v>3.9318479685452488E-3</v>
      </c>
    </row>
    <row r="504" spans="1:8" x14ac:dyDescent="0.75">
      <c r="A504" s="2">
        <v>42725</v>
      </c>
      <c r="B504" s="12">
        <v>7.66</v>
      </c>
      <c r="C504" s="12">
        <v>7.94</v>
      </c>
      <c r="D504" s="12">
        <v>7.66</v>
      </c>
      <c r="E504" s="12">
        <v>7.91</v>
      </c>
      <c r="F504" s="12">
        <v>9393550</v>
      </c>
      <c r="G504" s="12">
        <v>689718972</v>
      </c>
      <c r="H504" s="7">
        <f t="shared" si="7"/>
        <v>3.2637075718015662E-2</v>
      </c>
    </row>
    <row r="505" spans="1:8" x14ac:dyDescent="0.75">
      <c r="A505" s="2">
        <v>42726</v>
      </c>
      <c r="B505" s="12">
        <v>7.9</v>
      </c>
      <c r="C505" s="12">
        <v>7.91</v>
      </c>
      <c r="D505" s="12">
        <v>7.5</v>
      </c>
      <c r="E505" s="12">
        <v>7.59</v>
      </c>
      <c r="F505" s="12">
        <v>16376700</v>
      </c>
      <c r="G505" s="12">
        <v>661247899</v>
      </c>
      <c r="H505" s="7">
        <f t="shared" si="7"/>
        <v>-3.9240506329113987E-2</v>
      </c>
    </row>
    <row r="506" spans="1:8" x14ac:dyDescent="0.75">
      <c r="A506" s="2">
        <v>42727</v>
      </c>
      <c r="B506" s="12">
        <v>7.58</v>
      </c>
      <c r="C506" s="12">
        <v>7.69</v>
      </c>
      <c r="D506" s="12">
        <v>7.16</v>
      </c>
      <c r="E506" s="12">
        <v>7.17</v>
      </c>
      <c r="F506" s="12">
        <v>19613100</v>
      </c>
      <c r="G506" s="12">
        <v>624956487</v>
      </c>
      <c r="H506" s="7">
        <f t="shared" si="7"/>
        <v>-5.4089709762533002E-2</v>
      </c>
    </row>
    <row r="507" spans="1:8" x14ac:dyDescent="0.75">
      <c r="A507" s="2">
        <v>42728</v>
      </c>
      <c r="B507" s="12">
        <v>7.15</v>
      </c>
      <c r="C507" s="12">
        <v>7.41</v>
      </c>
      <c r="D507" s="12">
        <v>7.15</v>
      </c>
      <c r="E507" s="12">
        <v>7.27</v>
      </c>
      <c r="F507" s="12">
        <v>7626020</v>
      </c>
      <c r="G507" s="12">
        <v>633871896</v>
      </c>
      <c r="H507" s="7">
        <f t="shared" si="7"/>
        <v>1.6783216783216672E-2</v>
      </c>
    </row>
    <row r="508" spans="1:8" x14ac:dyDescent="0.75">
      <c r="A508" s="2">
        <v>42729</v>
      </c>
      <c r="B508" s="12">
        <v>7.26</v>
      </c>
      <c r="C508" s="12">
        <v>7.34</v>
      </c>
      <c r="D508" s="12">
        <v>7.14</v>
      </c>
      <c r="E508" s="12">
        <v>7.18</v>
      </c>
      <c r="F508" s="12">
        <v>8671840</v>
      </c>
      <c r="G508" s="12">
        <v>626189631</v>
      </c>
      <c r="H508" s="7">
        <f t="shared" si="7"/>
        <v>-1.1019283746556485E-2</v>
      </c>
    </row>
    <row r="509" spans="1:8" x14ac:dyDescent="0.75">
      <c r="A509" s="2">
        <v>42730</v>
      </c>
      <c r="B509" s="12">
        <v>7.13</v>
      </c>
      <c r="C509" s="12">
        <v>7.33</v>
      </c>
      <c r="D509" s="12">
        <v>7.05</v>
      </c>
      <c r="E509" s="12">
        <v>7.27</v>
      </c>
      <c r="F509" s="12">
        <v>5836810</v>
      </c>
      <c r="G509" s="12">
        <v>635060699</v>
      </c>
      <c r="H509" s="7">
        <f t="shared" si="7"/>
        <v>1.9635343618513278E-2</v>
      </c>
    </row>
    <row r="510" spans="1:8" x14ac:dyDescent="0.75">
      <c r="A510" s="2">
        <v>42731</v>
      </c>
      <c r="B510" s="12">
        <v>7.28</v>
      </c>
      <c r="C510" s="12">
        <v>7.32</v>
      </c>
      <c r="D510" s="12">
        <v>7.09</v>
      </c>
      <c r="E510" s="12">
        <v>7.17</v>
      </c>
      <c r="F510" s="12">
        <v>8778610</v>
      </c>
      <c r="G510" s="12">
        <v>626268701</v>
      </c>
      <c r="H510" s="7">
        <f t="shared" si="7"/>
        <v>-1.5109890109890153E-2</v>
      </c>
    </row>
    <row r="511" spans="1:8" x14ac:dyDescent="0.75">
      <c r="A511" s="2">
        <v>42732</v>
      </c>
      <c r="B511" s="12">
        <v>7.15</v>
      </c>
      <c r="C511" s="12">
        <v>7.62</v>
      </c>
      <c r="D511" s="12">
        <v>7.08</v>
      </c>
      <c r="E511" s="12">
        <v>7.52</v>
      </c>
      <c r="F511" s="12">
        <v>17453300</v>
      </c>
      <c r="G511" s="12">
        <v>657011884</v>
      </c>
      <c r="H511" s="7">
        <f t="shared" si="7"/>
        <v>5.1748251748251636E-2</v>
      </c>
    </row>
    <row r="512" spans="1:8" x14ac:dyDescent="0.75">
      <c r="A512" s="2">
        <v>42733</v>
      </c>
      <c r="B512" s="12">
        <v>7.54</v>
      </c>
      <c r="C512" s="12">
        <v>8.5299999999999994</v>
      </c>
      <c r="D512" s="12">
        <v>7.54</v>
      </c>
      <c r="E512" s="12">
        <v>8.2799999999999994</v>
      </c>
      <c r="F512" s="12">
        <v>27543800</v>
      </c>
      <c r="G512" s="12">
        <v>724028107</v>
      </c>
      <c r="H512" s="7">
        <f t="shared" si="7"/>
        <v>9.8143236074270473E-2</v>
      </c>
    </row>
    <row r="513" spans="1:8" x14ac:dyDescent="0.75">
      <c r="A513" s="2">
        <v>42734</v>
      </c>
      <c r="B513" s="12">
        <v>8.2899999999999991</v>
      </c>
      <c r="C513" s="12">
        <v>8.4700000000000006</v>
      </c>
      <c r="D513" s="12">
        <v>8.0500000000000007</v>
      </c>
      <c r="E513" s="12">
        <v>8.16</v>
      </c>
      <c r="F513" s="12">
        <v>13909900</v>
      </c>
      <c r="G513" s="12">
        <v>713433620</v>
      </c>
      <c r="H513" s="7">
        <f t="shared" si="7"/>
        <v>-1.5681544028950424E-2</v>
      </c>
    </row>
    <row r="514" spans="1:8" x14ac:dyDescent="0.75">
      <c r="A514" s="2">
        <v>42735</v>
      </c>
      <c r="B514" s="12">
        <v>8.15</v>
      </c>
      <c r="C514" s="12">
        <v>8.16</v>
      </c>
      <c r="D514" s="12">
        <v>7.91</v>
      </c>
      <c r="E514" s="12">
        <v>7.97</v>
      </c>
      <c r="F514" s="12">
        <v>9066800</v>
      </c>
      <c r="G514" s="12">
        <v>696993600</v>
      </c>
      <c r="H514" s="7">
        <f t="shared" si="7"/>
        <v>-2.2085889570552221E-2</v>
      </c>
    </row>
    <row r="515" spans="1:8" x14ac:dyDescent="0.75">
      <c r="A515" s="2">
        <v>42736</v>
      </c>
      <c r="B515" s="12">
        <v>7.98</v>
      </c>
      <c r="C515" s="12">
        <v>8.4700000000000006</v>
      </c>
      <c r="D515" s="12">
        <v>7.98</v>
      </c>
      <c r="E515" s="12">
        <v>8.17</v>
      </c>
      <c r="F515" s="12">
        <v>14731700</v>
      </c>
      <c r="G515" s="12">
        <v>715049208</v>
      </c>
      <c r="H515" s="7">
        <f t="shared" ref="H515:H578" si="8">(E515-B515)/B515</f>
        <v>2.3809523809523746E-2</v>
      </c>
    </row>
    <row r="516" spans="1:8" x14ac:dyDescent="0.75">
      <c r="A516" s="2">
        <v>42737</v>
      </c>
      <c r="B516" s="12">
        <v>8.17</v>
      </c>
      <c r="C516" s="12">
        <v>8.44</v>
      </c>
      <c r="D516" s="12">
        <v>8.0500000000000007</v>
      </c>
      <c r="E516" s="12">
        <v>8.3800000000000008</v>
      </c>
      <c r="F516" s="12">
        <v>14579600</v>
      </c>
      <c r="G516" s="12">
        <v>733331654</v>
      </c>
      <c r="H516" s="7">
        <f t="shared" si="8"/>
        <v>2.5703794369645146E-2</v>
      </c>
    </row>
    <row r="517" spans="1:8" x14ac:dyDescent="0.75">
      <c r="A517" s="2">
        <v>42738</v>
      </c>
      <c r="B517" s="12">
        <v>8.3699999999999992</v>
      </c>
      <c r="C517" s="12">
        <v>10</v>
      </c>
      <c r="D517" s="12">
        <v>8.32</v>
      </c>
      <c r="E517" s="12">
        <v>9.73</v>
      </c>
      <c r="F517" s="12">
        <v>33625200</v>
      </c>
      <c r="G517" s="12">
        <v>851512055</v>
      </c>
      <c r="H517" s="7">
        <f t="shared" si="8"/>
        <v>0.16248506571087232</v>
      </c>
    </row>
    <row r="518" spans="1:8" x14ac:dyDescent="0.75">
      <c r="A518" s="2">
        <v>42739</v>
      </c>
      <c r="B518" s="12">
        <v>9.7100000000000009</v>
      </c>
      <c r="C518" s="12">
        <v>11.28</v>
      </c>
      <c r="D518" s="12">
        <v>9.56</v>
      </c>
      <c r="E518" s="12">
        <v>11.25</v>
      </c>
      <c r="F518" s="12">
        <v>41051200</v>
      </c>
      <c r="G518" s="12">
        <v>985515893</v>
      </c>
      <c r="H518" s="7">
        <f t="shared" si="8"/>
        <v>0.15859938208032945</v>
      </c>
    </row>
    <row r="519" spans="1:8" x14ac:dyDescent="0.75">
      <c r="A519" s="2">
        <v>42740</v>
      </c>
      <c r="B519" s="12">
        <v>11.29</v>
      </c>
      <c r="C519" s="12">
        <v>11.89</v>
      </c>
      <c r="D519" s="12">
        <v>9.4</v>
      </c>
      <c r="E519" s="12">
        <v>10.25</v>
      </c>
      <c r="F519" s="12">
        <v>41557400</v>
      </c>
      <c r="G519" s="12">
        <v>898497892</v>
      </c>
      <c r="H519" s="7">
        <f t="shared" si="8"/>
        <v>-9.211691762621782E-2</v>
      </c>
    </row>
    <row r="520" spans="1:8" x14ac:dyDescent="0.75">
      <c r="A520" s="2">
        <v>42741</v>
      </c>
      <c r="B520" s="12">
        <v>10.29</v>
      </c>
      <c r="C520" s="12">
        <v>10.63</v>
      </c>
      <c r="D520" s="12">
        <v>9.6300000000000008</v>
      </c>
      <c r="E520" s="12">
        <v>10.25</v>
      </c>
      <c r="F520" s="12">
        <v>29471800</v>
      </c>
      <c r="G520" s="12">
        <v>898845928</v>
      </c>
      <c r="H520" s="7">
        <f t="shared" si="8"/>
        <v>-3.8872691933915598E-3</v>
      </c>
    </row>
    <row r="521" spans="1:8" x14ac:dyDescent="0.75">
      <c r="A521" s="2">
        <v>42742</v>
      </c>
      <c r="B521" s="12">
        <v>10.24</v>
      </c>
      <c r="C521" s="12">
        <v>10.28</v>
      </c>
      <c r="D521" s="12">
        <v>9.59</v>
      </c>
      <c r="E521" s="12">
        <v>9.8699999999999992</v>
      </c>
      <c r="F521" s="12">
        <v>23153600</v>
      </c>
      <c r="G521" s="12">
        <v>865194523</v>
      </c>
      <c r="H521" s="7">
        <f t="shared" si="8"/>
        <v>-3.6132812500000097E-2</v>
      </c>
    </row>
    <row r="522" spans="1:8" x14ac:dyDescent="0.75">
      <c r="A522" s="2">
        <v>42743</v>
      </c>
      <c r="B522" s="12">
        <v>9.8699999999999992</v>
      </c>
      <c r="C522" s="12">
        <v>10.39</v>
      </c>
      <c r="D522" s="12">
        <v>9.83</v>
      </c>
      <c r="E522" s="12">
        <v>10.29</v>
      </c>
      <c r="F522" s="12">
        <v>16676600</v>
      </c>
      <c r="G522" s="12">
        <v>902576769</v>
      </c>
      <c r="H522" s="7">
        <f t="shared" si="8"/>
        <v>4.2553191489361701E-2</v>
      </c>
    </row>
    <row r="523" spans="1:8" x14ac:dyDescent="0.75">
      <c r="A523" s="2">
        <v>42744</v>
      </c>
      <c r="B523" s="12">
        <v>10.31</v>
      </c>
      <c r="C523" s="12">
        <v>10.78</v>
      </c>
      <c r="D523" s="12">
        <v>10.14</v>
      </c>
      <c r="E523" s="12">
        <v>10.33</v>
      </c>
      <c r="F523" s="12">
        <v>25718300</v>
      </c>
      <c r="G523" s="12">
        <v>906044584</v>
      </c>
      <c r="H523" s="7">
        <f t="shared" si="8"/>
        <v>1.9398642095052932E-3</v>
      </c>
    </row>
    <row r="524" spans="1:8" x14ac:dyDescent="0.75">
      <c r="A524" s="2">
        <v>42745</v>
      </c>
      <c r="B524" s="12">
        <v>10.37</v>
      </c>
      <c r="C524" s="12">
        <v>10.69</v>
      </c>
      <c r="D524" s="12">
        <v>10.29</v>
      </c>
      <c r="E524" s="12">
        <v>10.55</v>
      </c>
      <c r="F524" s="12">
        <v>10879700</v>
      </c>
      <c r="G524" s="12">
        <v>926031183</v>
      </c>
      <c r="H524" s="7">
        <f t="shared" si="8"/>
        <v>1.735776277724219E-2</v>
      </c>
    </row>
    <row r="525" spans="1:8" x14ac:dyDescent="0.75">
      <c r="A525" s="2">
        <v>42746</v>
      </c>
      <c r="B525" s="12">
        <v>10.54</v>
      </c>
      <c r="C525" s="12">
        <v>10.66</v>
      </c>
      <c r="D525" s="12">
        <v>9.4600000000000009</v>
      </c>
      <c r="E525" s="12">
        <v>9.7200000000000006</v>
      </c>
      <c r="F525" s="12">
        <v>26823500</v>
      </c>
      <c r="G525" s="12">
        <v>853319722</v>
      </c>
      <c r="H525" s="7">
        <f t="shared" si="8"/>
        <v>-7.7798861480075768E-2</v>
      </c>
    </row>
    <row r="526" spans="1:8" x14ac:dyDescent="0.75">
      <c r="A526" s="2">
        <v>42747</v>
      </c>
      <c r="B526" s="12">
        <v>9.7200000000000006</v>
      </c>
      <c r="C526" s="12">
        <v>10.08</v>
      </c>
      <c r="D526" s="12">
        <v>9.18</v>
      </c>
      <c r="E526" s="12">
        <v>9.86</v>
      </c>
      <c r="F526" s="12">
        <v>30453800</v>
      </c>
      <c r="G526" s="12">
        <v>866237622</v>
      </c>
      <c r="H526" s="7">
        <f t="shared" si="8"/>
        <v>1.4403292181069834E-2</v>
      </c>
    </row>
    <row r="527" spans="1:8" x14ac:dyDescent="0.75">
      <c r="A527" s="2">
        <v>42748</v>
      </c>
      <c r="B527" s="12">
        <v>9.83</v>
      </c>
      <c r="C527" s="12">
        <v>9.85</v>
      </c>
      <c r="D527" s="12">
        <v>9.51</v>
      </c>
      <c r="E527" s="12">
        <v>9.77</v>
      </c>
      <c r="F527" s="12">
        <v>25066600</v>
      </c>
      <c r="G527" s="12">
        <v>858481082</v>
      </c>
      <c r="H527" s="7">
        <f t="shared" si="8"/>
        <v>-6.1037639877925222E-3</v>
      </c>
    </row>
    <row r="528" spans="1:8" x14ac:dyDescent="0.75">
      <c r="A528" s="2">
        <v>42749</v>
      </c>
      <c r="B528" s="12">
        <v>9.7899999999999991</v>
      </c>
      <c r="C528" s="12">
        <v>9.89</v>
      </c>
      <c r="D528" s="12">
        <v>9.44</v>
      </c>
      <c r="E528" s="12">
        <v>9.65</v>
      </c>
      <c r="F528" s="12">
        <v>20085800</v>
      </c>
      <c r="G528" s="12">
        <v>847990590</v>
      </c>
      <c r="H528" s="7">
        <f t="shared" si="8"/>
        <v>-1.4300306435137774E-2</v>
      </c>
    </row>
    <row r="529" spans="1:8" x14ac:dyDescent="0.75">
      <c r="A529" s="2">
        <v>42750</v>
      </c>
      <c r="B529" s="12">
        <v>9.83</v>
      </c>
      <c r="C529" s="12">
        <v>10</v>
      </c>
      <c r="D529" s="12">
        <v>9.6</v>
      </c>
      <c r="E529" s="12">
        <v>9.9</v>
      </c>
      <c r="F529" s="12">
        <v>14837900</v>
      </c>
      <c r="G529" s="12">
        <v>870948977</v>
      </c>
      <c r="H529" s="7">
        <f t="shared" si="8"/>
        <v>7.1210579857579129E-3</v>
      </c>
    </row>
    <row r="530" spans="1:8" x14ac:dyDescent="0.75">
      <c r="A530" s="2">
        <v>42751</v>
      </c>
      <c r="B530" s="12">
        <v>9.8800000000000008</v>
      </c>
      <c r="C530" s="12">
        <v>9.93</v>
      </c>
      <c r="D530" s="12">
        <v>9.58</v>
      </c>
      <c r="E530" s="12">
        <v>9.64</v>
      </c>
      <c r="F530" s="12">
        <v>14937400</v>
      </c>
      <c r="G530" s="12">
        <v>847706513</v>
      </c>
      <c r="H530" s="7">
        <f t="shared" si="8"/>
        <v>-2.4291497975708523E-2</v>
      </c>
    </row>
    <row r="531" spans="1:8" x14ac:dyDescent="0.75">
      <c r="A531" s="2">
        <v>42752</v>
      </c>
      <c r="B531" s="12">
        <v>9.64</v>
      </c>
      <c r="C531" s="12">
        <v>10.61</v>
      </c>
      <c r="D531" s="12">
        <v>9.5399999999999991</v>
      </c>
      <c r="E531" s="12">
        <v>10.3</v>
      </c>
      <c r="F531" s="12">
        <v>18391900</v>
      </c>
      <c r="G531" s="12">
        <v>906597925</v>
      </c>
      <c r="H531" s="7">
        <f t="shared" si="8"/>
        <v>6.8464730290456438E-2</v>
      </c>
    </row>
    <row r="532" spans="1:8" x14ac:dyDescent="0.75">
      <c r="A532" s="2">
        <v>42753</v>
      </c>
      <c r="B532" s="12">
        <v>10.3</v>
      </c>
      <c r="C532" s="12">
        <v>10.52</v>
      </c>
      <c r="D532" s="12">
        <v>9.94</v>
      </c>
      <c r="E532" s="12">
        <v>10.23</v>
      </c>
      <c r="F532" s="12">
        <v>10788200</v>
      </c>
      <c r="G532" s="12">
        <v>900365728</v>
      </c>
      <c r="H532" s="7">
        <f t="shared" si="8"/>
        <v>-6.7961165048543958E-3</v>
      </c>
    </row>
    <row r="533" spans="1:8" x14ac:dyDescent="0.75">
      <c r="A533" s="2">
        <v>42754</v>
      </c>
      <c r="B533" s="12">
        <v>10.24</v>
      </c>
      <c r="C533" s="12">
        <v>10.44</v>
      </c>
      <c r="D533" s="12">
        <v>10.18</v>
      </c>
      <c r="E533" s="12">
        <v>10.4</v>
      </c>
      <c r="F533" s="12">
        <v>8347550</v>
      </c>
      <c r="G533" s="12">
        <v>915611849</v>
      </c>
      <c r="H533" s="7">
        <f t="shared" si="8"/>
        <v>1.5625000000000014E-2</v>
      </c>
    </row>
    <row r="534" spans="1:8" x14ac:dyDescent="0.75">
      <c r="A534" s="2">
        <v>42755</v>
      </c>
      <c r="B534" s="12">
        <v>10.39</v>
      </c>
      <c r="C534" s="12">
        <v>10.76</v>
      </c>
      <c r="D534" s="12">
        <v>10.35</v>
      </c>
      <c r="E534" s="12">
        <v>10.6</v>
      </c>
      <c r="F534" s="12">
        <v>10992800</v>
      </c>
      <c r="G534" s="12">
        <v>933854252</v>
      </c>
      <c r="H534" s="7">
        <f t="shared" si="8"/>
        <v>2.0211742059672671E-2</v>
      </c>
    </row>
    <row r="535" spans="1:8" x14ac:dyDescent="0.75">
      <c r="A535" s="2">
        <v>42756</v>
      </c>
      <c r="B535" s="12">
        <v>10.6</v>
      </c>
      <c r="C535" s="12">
        <v>10.98</v>
      </c>
      <c r="D535" s="12">
        <v>10.58</v>
      </c>
      <c r="E535" s="12">
        <v>10.91</v>
      </c>
      <c r="F535" s="12">
        <v>11937600</v>
      </c>
      <c r="G535" s="12">
        <v>961383820</v>
      </c>
      <c r="H535" s="7">
        <f t="shared" si="8"/>
        <v>2.9245283018867974E-2</v>
      </c>
    </row>
    <row r="536" spans="1:8" x14ac:dyDescent="0.75">
      <c r="A536" s="2">
        <v>42757</v>
      </c>
      <c r="B536" s="12">
        <v>10.91</v>
      </c>
      <c r="C536" s="12">
        <v>10.97</v>
      </c>
      <c r="D536" s="12">
        <v>10.58</v>
      </c>
      <c r="E536" s="12">
        <v>10.7</v>
      </c>
      <c r="F536" s="12">
        <v>8678620</v>
      </c>
      <c r="G536" s="12">
        <v>943567856</v>
      </c>
      <c r="H536" s="7">
        <f t="shared" si="8"/>
        <v>-1.9248395967002827E-2</v>
      </c>
    </row>
    <row r="537" spans="1:8" x14ac:dyDescent="0.75">
      <c r="A537" s="2">
        <v>42758</v>
      </c>
      <c r="B537" s="12">
        <v>10.71</v>
      </c>
      <c r="C537" s="12">
        <v>10.84</v>
      </c>
      <c r="D537" s="12">
        <v>10.67</v>
      </c>
      <c r="E537" s="12">
        <v>10.82</v>
      </c>
      <c r="F537" s="12">
        <v>7267210</v>
      </c>
      <c r="G537" s="12">
        <v>954275900</v>
      </c>
      <c r="H537" s="7">
        <f t="shared" si="8"/>
        <v>1.0270774976657276E-2</v>
      </c>
    </row>
    <row r="538" spans="1:8" x14ac:dyDescent="0.75">
      <c r="A538" s="2">
        <v>42759</v>
      </c>
      <c r="B538" s="12">
        <v>10.73</v>
      </c>
      <c r="C538" s="12">
        <v>10.77</v>
      </c>
      <c r="D538" s="12">
        <v>10.57</v>
      </c>
      <c r="E538" s="12">
        <v>10.63</v>
      </c>
      <c r="F538" s="12">
        <v>8327330</v>
      </c>
      <c r="G538" s="12">
        <v>938004330</v>
      </c>
      <c r="H538" s="7">
        <f t="shared" si="8"/>
        <v>-9.3196644920782515E-3</v>
      </c>
    </row>
    <row r="539" spans="1:8" x14ac:dyDescent="0.75">
      <c r="A539" s="2">
        <v>42760</v>
      </c>
      <c r="B539" s="12">
        <v>10.62</v>
      </c>
      <c r="C539" s="12">
        <v>10.62</v>
      </c>
      <c r="D539" s="12">
        <v>10.48</v>
      </c>
      <c r="E539" s="12">
        <v>10.57</v>
      </c>
      <c r="F539" s="12">
        <v>6751450</v>
      </c>
      <c r="G539" s="12">
        <v>932866678</v>
      </c>
      <c r="H539" s="7">
        <f t="shared" si="8"/>
        <v>-4.7080979284368114E-3</v>
      </c>
    </row>
    <row r="540" spans="1:8" x14ac:dyDescent="0.75">
      <c r="A540" s="2">
        <v>42761</v>
      </c>
      <c r="B540" s="12">
        <v>10.57</v>
      </c>
      <c r="C540" s="12">
        <v>10.67</v>
      </c>
      <c r="D540" s="12">
        <v>10.51</v>
      </c>
      <c r="E540" s="12">
        <v>10.59</v>
      </c>
      <c r="F540" s="12">
        <v>8465020</v>
      </c>
      <c r="G540" s="12">
        <v>934844928</v>
      </c>
      <c r="H540" s="7">
        <f t="shared" si="8"/>
        <v>1.8921475875117856E-3</v>
      </c>
    </row>
    <row r="541" spans="1:8" x14ac:dyDescent="0.75">
      <c r="A541" s="2">
        <v>42762</v>
      </c>
      <c r="B541" s="12">
        <v>10.58</v>
      </c>
      <c r="C541" s="12">
        <v>10.61</v>
      </c>
      <c r="D541" s="12">
        <v>10.44</v>
      </c>
      <c r="E541" s="12">
        <v>10.54</v>
      </c>
      <c r="F541" s="12">
        <v>7189170</v>
      </c>
      <c r="G541" s="12">
        <v>930599699</v>
      </c>
      <c r="H541" s="7">
        <f t="shared" si="8"/>
        <v>-3.7807183364840192E-3</v>
      </c>
    </row>
    <row r="542" spans="1:8" x14ac:dyDescent="0.75">
      <c r="A542" s="2">
        <v>42763</v>
      </c>
      <c r="B542" s="12">
        <v>10.54</v>
      </c>
      <c r="C542" s="12">
        <v>10.58</v>
      </c>
      <c r="D542" s="12">
        <v>10.43</v>
      </c>
      <c r="E542" s="12">
        <v>10.56</v>
      </c>
      <c r="F542" s="12">
        <v>6580700</v>
      </c>
      <c r="G542" s="12">
        <v>933378690</v>
      </c>
      <c r="H542" s="7">
        <f t="shared" si="8"/>
        <v>1.8975332068312477E-3</v>
      </c>
    </row>
    <row r="543" spans="1:8" x14ac:dyDescent="0.75">
      <c r="A543" s="2">
        <v>42764</v>
      </c>
      <c r="B543" s="12">
        <v>10.56</v>
      </c>
      <c r="C543" s="12">
        <v>10.57</v>
      </c>
      <c r="D543" s="12">
        <v>10.45</v>
      </c>
      <c r="E543" s="12">
        <v>10.48</v>
      </c>
      <c r="F543" s="12">
        <v>4689950</v>
      </c>
      <c r="G543" s="12">
        <v>926548657</v>
      </c>
      <c r="H543" s="7">
        <f t="shared" si="8"/>
        <v>-7.575757575757582E-3</v>
      </c>
    </row>
    <row r="544" spans="1:8" x14ac:dyDescent="0.75">
      <c r="A544" s="2">
        <v>42765</v>
      </c>
      <c r="B544" s="12">
        <v>10.49</v>
      </c>
      <c r="C544" s="12">
        <v>10.71</v>
      </c>
      <c r="D544" s="12">
        <v>10.47</v>
      </c>
      <c r="E544" s="12">
        <v>10.57</v>
      </c>
      <c r="F544" s="12">
        <v>8042180</v>
      </c>
      <c r="G544" s="12">
        <v>934593362</v>
      </c>
      <c r="H544" s="7">
        <f t="shared" si="8"/>
        <v>7.6263107721639724E-3</v>
      </c>
    </row>
    <row r="545" spans="1:8" x14ac:dyDescent="0.75">
      <c r="A545" s="2">
        <v>42766</v>
      </c>
      <c r="B545" s="12">
        <v>10.56</v>
      </c>
      <c r="C545" s="12">
        <v>10.75</v>
      </c>
      <c r="D545" s="12">
        <v>10.55</v>
      </c>
      <c r="E545" s="12">
        <v>10.73</v>
      </c>
      <c r="F545" s="12">
        <v>11648700</v>
      </c>
      <c r="G545" s="12">
        <v>948748952</v>
      </c>
      <c r="H545" s="7">
        <f t="shared" si="8"/>
        <v>1.6098484848484841E-2</v>
      </c>
    </row>
    <row r="546" spans="1:8" x14ac:dyDescent="0.75">
      <c r="A546" s="2">
        <v>42767</v>
      </c>
      <c r="B546" s="12">
        <v>10.74</v>
      </c>
      <c r="C546" s="12">
        <v>10.85</v>
      </c>
      <c r="D546" s="12">
        <v>10.56</v>
      </c>
      <c r="E546" s="12">
        <v>10.73</v>
      </c>
      <c r="F546" s="12">
        <v>12852200</v>
      </c>
      <c r="G546" s="12">
        <v>949491718</v>
      </c>
      <c r="H546" s="7">
        <f t="shared" si="8"/>
        <v>-9.3109869646180511E-4</v>
      </c>
    </row>
    <row r="547" spans="1:8" x14ac:dyDescent="0.75">
      <c r="A547" s="2">
        <v>42768</v>
      </c>
      <c r="B547" s="12">
        <v>10.74</v>
      </c>
      <c r="C547" s="12">
        <v>10.89</v>
      </c>
      <c r="D547" s="12">
        <v>10.55</v>
      </c>
      <c r="E547" s="12">
        <v>10.82</v>
      </c>
      <c r="F547" s="12">
        <v>10172500</v>
      </c>
      <c r="G547" s="12">
        <v>957731836</v>
      </c>
      <c r="H547" s="7">
        <f t="shared" si="8"/>
        <v>7.4487895716946065E-3</v>
      </c>
    </row>
    <row r="548" spans="1:8" x14ac:dyDescent="0.75">
      <c r="A548" s="2">
        <v>42769</v>
      </c>
      <c r="B548" s="12">
        <v>10.81</v>
      </c>
      <c r="C548" s="12">
        <v>11.11</v>
      </c>
      <c r="D548" s="12">
        <v>10.76</v>
      </c>
      <c r="E548" s="12">
        <v>11.11</v>
      </c>
      <c r="F548" s="12">
        <v>12897800</v>
      </c>
      <c r="G548" s="12">
        <v>984019776</v>
      </c>
      <c r="H548" s="7">
        <f t="shared" si="8"/>
        <v>2.7752081406105359E-2</v>
      </c>
    </row>
    <row r="549" spans="1:8" x14ac:dyDescent="0.75">
      <c r="A549" s="2">
        <v>42770</v>
      </c>
      <c r="B549" s="12">
        <v>11.13</v>
      </c>
      <c r="C549" s="12">
        <v>11.5</v>
      </c>
      <c r="D549" s="12">
        <v>11.13</v>
      </c>
      <c r="E549" s="12">
        <v>11.43</v>
      </c>
      <c r="F549" s="12">
        <v>14139500</v>
      </c>
      <c r="G549" s="12">
        <v>1012625893</v>
      </c>
      <c r="H549" s="7">
        <f t="shared" si="8"/>
        <v>2.6954177897574025E-2</v>
      </c>
    </row>
    <row r="550" spans="1:8" x14ac:dyDescent="0.75">
      <c r="A550" s="2">
        <v>42771</v>
      </c>
      <c r="B550" s="12">
        <v>11.44</v>
      </c>
      <c r="C550" s="12">
        <v>11.49</v>
      </c>
      <c r="D550" s="12">
        <v>11.32</v>
      </c>
      <c r="E550" s="12">
        <v>11.35</v>
      </c>
      <c r="F550" s="12">
        <v>5942960</v>
      </c>
      <c r="G550" s="12">
        <v>1005855021</v>
      </c>
      <c r="H550" s="7">
        <f t="shared" si="8"/>
        <v>-7.8671328671328557E-3</v>
      </c>
    </row>
    <row r="551" spans="1:8" x14ac:dyDescent="0.75">
      <c r="A551" s="2">
        <v>42772</v>
      </c>
      <c r="B551" s="12">
        <v>11.35</v>
      </c>
      <c r="C551" s="12">
        <v>11.48</v>
      </c>
      <c r="D551" s="12">
        <v>11.34</v>
      </c>
      <c r="E551" s="12">
        <v>11.39</v>
      </c>
      <c r="F551" s="12">
        <v>5695440</v>
      </c>
      <c r="G551" s="12">
        <v>1009440330</v>
      </c>
      <c r="H551" s="7">
        <f t="shared" si="8"/>
        <v>3.5242290748899495E-3</v>
      </c>
    </row>
    <row r="552" spans="1:8" x14ac:dyDescent="0.75">
      <c r="A552" s="2">
        <v>42773</v>
      </c>
      <c r="B552" s="12">
        <v>11.43</v>
      </c>
      <c r="C552" s="12">
        <v>11.61</v>
      </c>
      <c r="D552" s="12">
        <v>11.41</v>
      </c>
      <c r="E552" s="12">
        <v>11.52</v>
      </c>
      <c r="F552" s="12">
        <v>7629640</v>
      </c>
      <c r="G552" s="12">
        <v>1020961130</v>
      </c>
      <c r="H552" s="7">
        <f t="shared" si="8"/>
        <v>7.8740157480314838E-3</v>
      </c>
    </row>
    <row r="553" spans="1:8" x14ac:dyDescent="0.75">
      <c r="A553" s="2">
        <v>42774</v>
      </c>
      <c r="B553" s="12">
        <v>11.54</v>
      </c>
      <c r="C553" s="12">
        <v>11.63</v>
      </c>
      <c r="D553" s="12">
        <v>11.24</v>
      </c>
      <c r="E553" s="12">
        <v>11.43</v>
      </c>
      <c r="F553" s="12">
        <v>9688630</v>
      </c>
      <c r="G553" s="12">
        <v>1013867331</v>
      </c>
      <c r="H553" s="7">
        <f t="shared" si="8"/>
        <v>-9.53206239168106E-3</v>
      </c>
    </row>
    <row r="554" spans="1:8" x14ac:dyDescent="0.75">
      <c r="A554" s="2">
        <v>42775</v>
      </c>
      <c r="B554" s="12">
        <v>11.44</v>
      </c>
      <c r="C554" s="12">
        <v>11.6</v>
      </c>
      <c r="D554" s="12">
        <v>10.67</v>
      </c>
      <c r="E554" s="12">
        <v>11.03</v>
      </c>
      <c r="F554" s="12">
        <v>18400300</v>
      </c>
      <c r="G554" s="12">
        <v>978825690</v>
      </c>
      <c r="H554" s="7">
        <f t="shared" si="8"/>
        <v>-3.5839160839160854E-2</v>
      </c>
    </row>
    <row r="555" spans="1:8" x14ac:dyDescent="0.75">
      <c r="A555" s="2">
        <v>42776</v>
      </c>
      <c r="B555" s="12">
        <v>11.05</v>
      </c>
      <c r="C555" s="12">
        <v>11.34</v>
      </c>
      <c r="D555" s="12">
        <v>10.78</v>
      </c>
      <c r="E555" s="12">
        <v>11.28</v>
      </c>
      <c r="F555" s="12">
        <v>11914200</v>
      </c>
      <c r="G555" s="12">
        <v>1001069228</v>
      </c>
      <c r="H555" s="7">
        <f t="shared" si="8"/>
        <v>2.0814479638008927E-2</v>
      </c>
    </row>
    <row r="556" spans="1:8" x14ac:dyDescent="0.75">
      <c r="A556" s="2">
        <v>42777</v>
      </c>
      <c r="B556" s="12">
        <v>11.29</v>
      </c>
      <c r="C556" s="12">
        <v>11.43</v>
      </c>
      <c r="D556" s="12">
        <v>11.24</v>
      </c>
      <c r="E556" s="12">
        <v>11.35</v>
      </c>
      <c r="F556" s="12">
        <v>7544520</v>
      </c>
      <c r="G556" s="12">
        <v>1007694076</v>
      </c>
      <c r="H556" s="7">
        <f t="shared" si="8"/>
        <v>5.3144375553587694E-3</v>
      </c>
    </row>
    <row r="557" spans="1:8" x14ac:dyDescent="0.75">
      <c r="A557" s="2">
        <v>42778</v>
      </c>
      <c r="B557" s="12">
        <v>11.35</v>
      </c>
      <c r="C557" s="12">
        <v>11.4</v>
      </c>
      <c r="D557" s="12">
        <v>11.3</v>
      </c>
      <c r="E557" s="12">
        <v>11.4</v>
      </c>
      <c r="F557" s="12">
        <v>6264900</v>
      </c>
      <c r="G557" s="12">
        <v>1012466457</v>
      </c>
      <c r="H557" s="7">
        <f t="shared" si="8"/>
        <v>4.4052863436123977E-3</v>
      </c>
    </row>
    <row r="558" spans="1:8" x14ac:dyDescent="0.75">
      <c r="A558" s="2">
        <v>42779</v>
      </c>
      <c r="B558" s="12">
        <v>11.38</v>
      </c>
      <c r="C558" s="12">
        <v>11.39</v>
      </c>
      <c r="D558" s="12">
        <v>11.17</v>
      </c>
      <c r="E558" s="12">
        <v>11.27</v>
      </c>
      <c r="F558" s="12">
        <v>7216520</v>
      </c>
      <c r="G558" s="12">
        <v>1001304093</v>
      </c>
      <c r="H558" s="7">
        <f t="shared" si="8"/>
        <v>-9.6660808435853427E-3</v>
      </c>
    </row>
    <row r="559" spans="1:8" x14ac:dyDescent="0.75">
      <c r="A559" s="2">
        <v>42780</v>
      </c>
      <c r="B559" s="12">
        <v>11.29</v>
      </c>
      <c r="C559" s="12">
        <v>13.33</v>
      </c>
      <c r="D559" s="12">
        <v>11.29</v>
      </c>
      <c r="E559" s="12">
        <v>13.03</v>
      </c>
      <c r="F559" s="12">
        <v>42911500</v>
      </c>
      <c r="G559" s="12">
        <v>1157709435</v>
      </c>
      <c r="H559" s="7">
        <f t="shared" si="8"/>
        <v>0.15411868910540305</v>
      </c>
    </row>
    <row r="560" spans="1:8" x14ac:dyDescent="0.75">
      <c r="A560" s="2">
        <v>42781</v>
      </c>
      <c r="B560" s="12">
        <v>13.04</v>
      </c>
      <c r="C560" s="12">
        <v>13.04</v>
      </c>
      <c r="D560" s="12">
        <v>12.64</v>
      </c>
      <c r="E560" s="12">
        <v>12.92</v>
      </c>
      <c r="F560" s="12">
        <v>18464700</v>
      </c>
      <c r="G560" s="12">
        <v>1148742628</v>
      </c>
      <c r="H560" s="7">
        <f t="shared" si="8"/>
        <v>-9.2024539877300013E-3</v>
      </c>
    </row>
    <row r="561" spans="1:8" x14ac:dyDescent="0.75">
      <c r="A561" s="2">
        <v>42782</v>
      </c>
      <c r="B561" s="12">
        <v>12.92</v>
      </c>
      <c r="C561" s="12">
        <v>12.92</v>
      </c>
      <c r="D561" s="12">
        <v>12.54</v>
      </c>
      <c r="E561" s="12">
        <v>12.9</v>
      </c>
      <c r="F561" s="12">
        <v>38002600</v>
      </c>
      <c r="G561" s="12">
        <v>1147726668</v>
      </c>
      <c r="H561" s="7">
        <f t="shared" si="8"/>
        <v>-1.5479876160990381E-3</v>
      </c>
    </row>
    <row r="562" spans="1:8" x14ac:dyDescent="0.75">
      <c r="A562" s="2">
        <v>42783</v>
      </c>
      <c r="B562" s="12">
        <v>12.9</v>
      </c>
      <c r="C562" s="12">
        <v>12.91</v>
      </c>
      <c r="D562" s="12">
        <v>12.66</v>
      </c>
      <c r="E562" s="12">
        <v>12.68</v>
      </c>
      <c r="F562" s="12">
        <v>11636500</v>
      </c>
      <c r="G562" s="12">
        <v>1127915204</v>
      </c>
      <c r="H562" s="7">
        <f t="shared" si="8"/>
        <v>-1.7054263565891521E-2</v>
      </c>
    </row>
    <row r="563" spans="1:8" x14ac:dyDescent="0.75">
      <c r="A563" s="2">
        <v>42784</v>
      </c>
      <c r="B563" s="12">
        <v>12.71</v>
      </c>
      <c r="C563" s="12">
        <v>12.83</v>
      </c>
      <c r="D563" s="12">
        <v>12.68</v>
      </c>
      <c r="E563" s="12">
        <v>12.81</v>
      </c>
      <c r="F563" s="12">
        <v>9370010</v>
      </c>
      <c r="G563" s="12">
        <v>1140211197</v>
      </c>
      <c r="H563" s="7">
        <f t="shared" si="8"/>
        <v>7.8678206136899801E-3</v>
      </c>
    </row>
    <row r="564" spans="1:8" x14ac:dyDescent="0.75">
      <c r="A564" s="2">
        <v>42785</v>
      </c>
      <c r="B564" s="12">
        <v>12.82</v>
      </c>
      <c r="C564" s="12">
        <v>12.87</v>
      </c>
      <c r="D564" s="12">
        <v>12.71</v>
      </c>
      <c r="E564" s="12">
        <v>12.76</v>
      </c>
      <c r="F564" s="12">
        <v>7799740</v>
      </c>
      <c r="G564" s="12">
        <v>1136008890</v>
      </c>
      <c r="H564" s="7">
        <f t="shared" si="8"/>
        <v>-4.6801872074883379E-3</v>
      </c>
    </row>
    <row r="565" spans="1:8" x14ac:dyDescent="0.75">
      <c r="A565" s="2">
        <v>42786</v>
      </c>
      <c r="B565" s="12">
        <v>12.77</v>
      </c>
      <c r="C565" s="12">
        <v>12.9</v>
      </c>
      <c r="D565" s="12">
        <v>12.43</v>
      </c>
      <c r="E565" s="12">
        <v>12.43</v>
      </c>
      <c r="F565" s="12">
        <v>12994400</v>
      </c>
      <c r="G565" s="12">
        <v>1107158285</v>
      </c>
      <c r="H565" s="7">
        <f t="shared" si="8"/>
        <v>-2.662490211433045E-2</v>
      </c>
    </row>
    <row r="566" spans="1:8" x14ac:dyDescent="0.75">
      <c r="A566" s="2">
        <v>42787</v>
      </c>
      <c r="B566" s="12">
        <v>12.34</v>
      </c>
      <c r="C566" s="12">
        <v>12.77</v>
      </c>
      <c r="D566" s="12">
        <v>12.21</v>
      </c>
      <c r="E566" s="12">
        <v>12.67</v>
      </c>
      <c r="F566" s="12">
        <v>15183300</v>
      </c>
      <c r="G566" s="12">
        <v>1128781640</v>
      </c>
      <c r="H566" s="7">
        <f t="shared" si="8"/>
        <v>2.6742301458670993E-2</v>
      </c>
    </row>
    <row r="567" spans="1:8" x14ac:dyDescent="0.75">
      <c r="A567" s="2">
        <v>42788</v>
      </c>
      <c r="B567" s="12">
        <v>12.69</v>
      </c>
      <c r="C567" s="12">
        <v>12.76</v>
      </c>
      <c r="D567" s="12">
        <v>12.55</v>
      </c>
      <c r="E567" s="12">
        <v>12.6</v>
      </c>
      <c r="F567" s="12">
        <v>10360900</v>
      </c>
      <c r="G567" s="12">
        <v>1123050433</v>
      </c>
      <c r="H567" s="7">
        <f t="shared" si="8"/>
        <v>-7.0921985815602731E-3</v>
      </c>
    </row>
    <row r="568" spans="1:8" x14ac:dyDescent="0.75">
      <c r="A568" s="2">
        <v>42789</v>
      </c>
      <c r="B568" s="12">
        <v>12.6</v>
      </c>
      <c r="C568" s="12">
        <v>13.21</v>
      </c>
      <c r="D568" s="12">
        <v>12.56</v>
      </c>
      <c r="E568" s="12">
        <v>13.12</v>
      </c>
      <c r="F568" s="12">
        <v>14522300</v>
      </c>
      <c r="G568" s="12">
        <v>1169783161</v>
      </c>
      <c r="H568" s="7">
        <f t="shared" si="8"/>
        <v>4.1269841269841234E-2</v>
      </c>
    </row>
    <row r="569" spans="1:8" x14ac:dyDescent="0.75">
      <c r="A569" s="2">
        <v>42790</v>
      </c>
      <c r="B569" s="12">
        <v>13.13</v>
      </c>
      <c r="C569" s="12">
        <v>13.23</v>
      </c>
      <c r="D569" s="12">
        <v>12.88</v>
      </c>
      <c r="E569" s="12">
        <v>13.07</v>
      </c>
      <c r="F569" s="12">
        <v>19574400</v>
      </c>
      <c r="G569" s="12">
        <v>1165715765</v>
      </c>
      <c r="H569" s="7">
        <f t="shared" si="8"/>
        <v>-4.5696877380046073E-3</v>
      </c>
    </row>
    <row r="570" spans="1:8" x14ac:dyDescent="0.75">
      <c r="A570" s="2">
        <v>42791</v>
      </c>
      <c r="B570" s="12">
        <v>13.06</v>
      </c>
      <c r="C570" s="12">
        <v>13.72</v>
      </c>
      <c r="D570" s="12">
        <v>12.98</v>
      </c>
      <c r="E570" s="12">
        <v>13.55</v>
      </c>
      <c r="F570" s="12">
        <v>18533900</v>
      </c>
      <c r="G570" s="12">
        <v>1208911983</v>
      </c>
      <c r="H570" s="7">
        <f t="shared" si="8"/>
        <v>3.7519142419601852E-2</v>
      </c>
    </row>
    <row r="571" spans="1:8" x14ac:dyDescent="0.75">
      <c r="A571" s="2">
        <v>42792</v>
      </c>
      <c r="B571" s="12">
        <v>13.52</v>
      </c>
      <c r="C571" s="12">
        <v>14.54</v>
      </c>
      <c r="D571" s="12">
        <v>13.4</v>
      </c>
      <c r="E571" s="12">
        <v>14.52</v>
      </c>
      <c r="F571" s="12">
        <v>20307500</v>
      </c>
      <c r="G571" s="12">
        <v>1296040794</v>
      </c>
      <c r="H571" s="7">
        <f t="shared" si="8"/>
        <v>7.3964497041420121E-2</v>
      </c>
    </row>
    <row r="572" spans="1:8" x14ac:dyDescent="0.75">
      <c r="A572" s="2">
        <v>42793</v>
      </c>
      <c r="B572" s="12">
        <v>14.51</v>
      </c>
      <c r="C572" s="12">
        <v>15.68</v>
      </c>
      <c r="D572" s="12">
        <v>14.27</v>
      </c>
      <c r="E572" s="12">
        <v>15.4</v>
      </c>
      <c r="F572" s="12">
        <v>31667000</v>
      </c>
      <c r="G572" s="12">
        <v>1374757041</v>
      </c>
      <c r="H572" s="7">
        <f t="shared" si="8"/>
        <v>6.1337008959338427E-2</v>
      </c>
    </row>
    <row r="573" spans="1:8" x14ac:dyDescent="0.75">
      <c r="A573" s="2">
        <v>42794</v>
      </c>
      <c r="B573" s="12">
        <v>15.45</v>
      </c>
      <c r="C573" s="12">
        <v>16.059999999999999</v>
      </c>
      <c r="D573" s="12">
        <v>15.12</v>
      </c>
      <c r="E573" s="12">
        <v>15.82</v>
      </c>
      <c r="F573" s="12">
        <v>65478900</v>
      </c>
      <c r="G573" s="12">
        <v>1412825288</v>
      </c>
      <c r="H573" s="7">
        <f t="shared" si="8"/>
        <v>2.3948220064724985E-2</v>
      </c>
    </row>
    <row r="574" spans="1:8" x14ac:dyDescent="0.75">
      <c r="A574" s="2">
        <v>42795</v>
      </c>
      <c r="B574" s="12">
        <v>15.85</v>
      </c>
      <c r="C574" s="12">
        <v>17.37</v>
      </c>
      <c r="D574" s="12">
        <v>15.56</v>
      </c>
      <c r="E574" s="12">
        <v>17.350000000000001</v>
      </c>
      <c r="F574" s="12">
        <v>44927500</v>
      </c>
      <c r="G574" s="12">
        <v>1550251865</v>
      </c>
      <c r="H574" s="7">
        <f t="shared" si="8"/>
        <v>9.4637223974763526E-2</v>
      </c>
    </row>
    <row r="575" spans="1:8" x14ac:dyDescent="0.75">
      <c r="A575" s="2">
        <v>42796</v>
      </c>
      <c r="B575" s="12">
        <v>17.36</v>
      </c>
      <c r="C575" s="12">
        <v>19.350000000000001</v>
      </c>
      <c r="D575" s="12">
        <v>16.95</v>
      </c>
      <c r="E575" s="12">
        <v>19.03</v>
      </c>
      <c r="F575" s="12">
        <v>83627104</v>
      </c>
      <c r="G575" s="12">
        <v>1701011948</v>
      </c>
      <c r="H575" s="7">
        <f t="shared" si="8"/>
        <v>9.6198156682027747E-2</v>
      </c>
    </row>
    <row r="576" spans="1:8" x14ac:dyDescent="0.75">
      <c r="A576" s="2">
        <v>42797</v>
      </c>
      <c r="B576" s="12">
        <v>19.04</v>
      </c>
      <c r="C576" s="12">
        <v>20.67</v>
      </c>
      <c r="D576" s="12">
        <v>18.41</v>
      </c>
      <c r="E576" s="12">
        <v>19.46</v>
      </c>
      <c r="F576" s="12">
        <v>95863400</v>
      </c>
      <c r="G576" s="12">
        <v>1739949803</v>
      </c>
      <c r="H576" s="7">
        <f t="shared" si="8"/>
        <v>2.2058823529411856E-2</v>
      </c>
    </row>
    <row r="577" spans="1:8" x14ac:dyDescent="0.75">
      <c r="A577" s="2">
        <v>42798</v>
      </c>
      <c r="B577" s="12">
        <v>19.52</v>
      </c>
      <c r="C577" s="12">
        <v>20.059999999999999</v>
      </c>
      <c r="D577" s="12">
        <v>18.62</v>
      </c>
      <c r="E577" s="12">
        <v>18.62</v>
      </c>
      <c r="F577" s="12">
        <v>27341900</v>
      </c>
      <c r="G577" s="12">
        <v>1665411583</v>
      </c>
      <c r="H577" s="7">
        <f t="shared" si="8"/>
        <v>-4.6106557377049107E-2</v>
      </c>
    </row>
    <row r="578" spans="1:8" x14ac:dyDescent="0.75">
      <c r="A578" s="2">
        <v>42799</v>
      </c>
      <c r="B578" s="12">
        <v>18.5</v>
      </c>
      <c r="C578" s="12">
        <v>19.420000000000002</v>
      </c>
      <c r="D578" s="12">
        <v>18.23</v>
      </c>
      <c r="E578" s="12">
        <v>19.3</v>
      </c>
      <c r="F578" s="12">
        <v>26816300</v>
      </c>
      <c r="G578" s="12">
        <v>1727148626</v>
      </c>
      <c r="H578" s="7">
        <f t="shared" si="8"/>
        <v>4.324324324324328E-2</v>
      </c>
    </row>
    <row r="579" spans="1:8" x14ac:dyDescent="0.75">
      <c r="A579" s="2">
        <v>42800</v>
      </c>
      <c r="B579" s="12">
        <v>19.28</v>
      </c>
      <c r="C579" s="12">
        <v>20.100000000000001</v>
      </c>
      <c r="D579" s="12">
        <v>19.11</v>
      </c>
      <c r="E579" s="12">
        <v>19.61</v>
      </c>
      <c r="F579" s="12">
        <v>32432700</v>
      </c>
      <c r="G579" s="12">
        <v>1754907794</v>
      </c>
      <c r="H579" s="7">
        <f t="shared" ref="H579:H642" si="9">(E579-B579)/B579</f>
        <v>1.7116182572614019E-2</v>
      </c>
    </row>
    <row r="580" spans="1:8" x14ac:dyDescent="0.75">
      <c r="A580" s="2">
        <v>42801</v>
      </c>
      <c r="B580" s="12">
        <v>19.579999999999998</v>
      </c>
      <c r="C580" s="12">
        <v>19.63</v>
      </c>
      <c r="D580" s="12">
        <v>18.64</v>
      </c>
      <c r="E580" s="12">
        <v>18.89</v>
      </c>
      <c r="F580" s="12">
        <v>37972200</v>
      </c>
      <c r="G580" s="12">
        <v>1691307055</v>
      </c>
      <c r="H580" s="7">
        <f t="shared" si="9"/>
        <v>-3.5240040858018275E-2</v>
      </c>
    </row>
    <row r="581" spans="1:8" x14ac:dyDescent="0.75">
      <c r="A581" s="2">
        <v>42802</v>
      </c>
      <c r="B581" s="12">
        <v>18.88</v>
      </c>
      <c r="C581" s="12">
        <v>18.88</v>
      </c>
      <c r="D581" s="12">
        <v>16.649999999999999</v>
      </c>
      <c r="E581" s="12">
        <v>16.649999999999999</v>
      </c>
      <c r="F581" s="12">
        <v>44304600</v>
      </c>
      <c r="G581" s="12">
        <v>1491498830</v>
      </c>
      <c r="H581" s="7">
        <f t="shared" si="9"/>
        <v>-0.11811440677966105</v>
      </c>
    </row>
    <row r="582" spans="1:8" x14ac:dyDescent="0.75">
      <c r="A582" s="2">
        <v>42803</v>
      </c>
      <c r="B582" s="12">
        <v>16.64</v>
      </c>
      <c r="C582" s="12">
        <v>17.87</v>
      </c>
      <c r="D582" s="12">
        <v>16.37</v>
      </c>
      <c r="E582" s="12">
        <v>17.75</v>
      </c>
      <c r="F582" s="12">
        <v>31418400</v>
      </c>
      <c r="G582" s="12">
        <v>1590879625</v>
      </c>
      <c r="H582" s="7">
        <f t="shared" si="9"/>
        <v>6.6706730769230727E-2</v>
      </c>
    </row>
    <row r="583" spans="1:8" x14ac:dyDescent="0.75">
      <c r="A583" s="2">
        <v>42804</v>
      </c>
      <c r="B583" s="12">
        <v>17.739999999999998</v>
      </c>
      <c r="C583" s="12">
        <v>19.66</v>
      </c>
      <c r="D583" s="12">
        <v>17.68</v>
      </c>
      <c r="E583" s="12">
        <v>19.329999999999998</v>
      </c>
      <c r="F583" s="12">
        <v>87506800</v>
      </c>
      <c r="G583" s="12">
        <v>1732837145</v>
      </c>
      <c r="H583" s="7">
        <f t="shared" si="9"/>
        <v>8.9627959413754232E-2</v>
      </c>
    </row>
    <row r="584" spans="1:8" x14ac:dyDescent="0.75">
      <c r="A584" s="2">
        <v>42805</v>
      </c>
      <c r="B584" s="12">
        <v>19.37</v>
      </c>
      <c r="C584" s="12">
        <v>21.59</v>
      </c>
      <c r="D584" s="12">
        <v>19.010000000000002</v>
      </c>
      <c r="E584" s="12">
        <v>21.47</v>
      </c>
      <c r="F584" s="12">
        <v>69150096</v>
      </c>
      <c r="G584" s="12">
        <v>1925342939</v>
      </c>
      <c r="H584" s="7">
        <f t="shared" si="9"/>
        <v>0.10841507485802776</v>
      </c>
    </row>
    <row r="585" spans="1:8" x14ac:dyDescent="0.75">
      <c r="A585" s="2">
        <v>42806</v>
      </c>
      <c r="B585" s="12">
        <v>21.46</v>
      </c>
      <c r="C585" s="12">
        <v>23.44</v>
      </c>
      <c r="D585" s="12">
        <v>21.38</v>
      </c>
      <c r="E585" s="12">
        <v>23.44</v>
      </c>
      <c r="F585" s="12">
        <v>74628896</v>
      </c>
      <c r="G585" s="12">
        <v>2102276260</v>
      </c>
      <c r="H585" s="7">
        <f t="shared" si="9"/>
        <v>9.2264678471575046E-2</v>
      </c>
    </row>
    <row r="586" spans="1:8" x14ac:dyDescent="0.75">
      <c r="A586" s="2">
        <v>42807</v>
      </c>
      <c r="B586" s="12">
        <v>23.5</v>
      </c>
      <c r="C586" s="12">
        <v>30.6</v>
      </c>
      <c r="D586" s="12">
        <v>23.5</v>
      </c>
      <c r="E586" s="12">
        <v>28.59</v>
      </c>
      <c r="F586" s="12">
        <v>255488000</v>
      </c>
      <c r="G586" s="12">
        <v>2565583285</v>
      </c>
      <c r="H586" s="7">
        <f t="shared" si="9"/>
        <v>0.21659574468085105</v>
      </c>
    </row>
    <row r="587" spans="1:8" x14ac:dyDescent="0.75">
      <c r="A587" s="2">
        <v>42808</v>
      </c>
      <c r="B587" s="12">
        <v>28.57</v>
      </c>
      <c r="C587" s="12">
        <v>29.93</v>
      </c>
      <c r="D587" s="12">
        <v>27.32</v>
      </c>
      <c r="E587" s="12">
        <v>28.65</v>
      </c>
      <c r="F587" s="12">
        <v>101797000</v>
      </c>
      <c r="G587" s="12">
        <v>2572014998</v>
      </c>
      <c r="H587" s="7">
        <f t="shared" si="9"/>
        <v>2.8001400070002901E-3</v>
      </c>
    </row>
    <row r="588" spans="1:8" x14ac:dyDescent="0.75">
      <c r="A588" s="2">
        <v>42809</v>
      </c>
      <c r="B588" s="12">
        <v>28.65</v>
      </c>
      <c r="C588" s="12">
        <v>35.06</v>
      </c>
      <c r="D588" s="12">
        <v>28.43</v>
      </c>
      <c r="E588" s="12">
        <v>35.06</v>
      </c>
      <c r="F588" s="12">
        <v>170344000</v>
      </c>
      <c r="G588" s="12">
        <v>3147689118</v>
      </c>
      <c r="H588" s="7">
        <f t="shared" si="9"/>
        <v>0.22373472949389195</v>
      </c>
    </row>
    <row r="589" spans="1:8" x14ac:dyDescent="0.75">
      <c r="A589" s="2">
        <v>42810</v>
      </c>
      <c r="B589" s="12">
        <v>35.36</v>
      </c>
      <c r="C589" s="12">
        <v>47.17</v>
      </c>
      <c r="D589" s="12">
        <v>35.36</v>
      </c>
      <c r="E589" s="12">
        <v>46.35</v>
      </c>
      <c r="F589" s="12">
        <v>454417984</v>
      </c>
      <c r="G589" s="12">
        <v>4162873752</v>
      </c>
      <c r="H589" s="7">
        <f t="shared" si="9"/>
        <v>0.31080316742081454</v>
      </c>
    </row>
    <row r="590" spans="1:8" x14ac:dyDescent="0.75">
      <c r="A590" s="2">
        <v>42811</v>
      </c>
      <c r="B590" s="12">
        <v>45.93</v>
      </c>
      <c r="C590" s="12">
        <v>55.11</v>
      </c>
      <c r="D590" s="12">
        <v>38.21</v>
      </c>
      <c r="E590" s="12">
        <v>46.83</v>
      </c>
      <c r="F590" s="12">
        <v>497534016</v>
      </c>
      <c r="G590" s="12">
        <v>4207676009</v>
      </c>
      <c r="H590" s="7">
        <f t="shared" si="9"/>
        <v>1.9595035924232496E-2</v>
      </c>
    </row>
    <row r="591" spans="1:8" x14ac:dyDescent="0.75">
      <c r="A591" s="2">
        <v>42812</v>
      </c>
      <c r="B591" s="12">
        <v>46.87</v>
      </c>
      <c r="C591" s="12">
        <v>46.87</v>
      </c>
      <c r="D591" s="12">
        <v>31.7</v>
      </c>
      <c r="E591" s="12">
        <v>34.159999999999997</v>
      </c>
      <c r="F591" s="12">
        <v>262180000</v>
      </c>
      <c r="G591" s="12">
        <v>3070500515</v>
      </c>
      <c r="H591" s="7">
        <f t="shared" si="9"/>
        <v>-0.27117559206315345</v>
      </c>
    </row>
    <row r="592" spans="1:8" x14ac:dyDescent="0.75">
      <c r="A592" s="2">
        <v>42813</v>
      </c>
      <c r="B592" s="12">
        <v>35.53</v>
      </c>
      <c r="C592" s="12">
        <v>47</v>
      </c>
      <c r="D592" s="12">
        <v>35.340000000000003</v>
      </c>
      <c r="E592" s="12">
        <v>44.74</v>
      </c>
      <c r="F592" s="12">
        <v>239430000</v>
      </c>
      <c r="G592" s="12">
        <v>4022867100</v>
      </c>
      <c r="H592" s="7">
        <f t="shared" si="9"/>
        <v>0.25921756262313539</v>
      </c>
    </row>
    <row r="593" spans="1:8" x14ac:dyDescent="0.75">
      <c r="A593" s="2">
        <v>42814</v>
      </c>
      <c r="B593" s="12">
        <v>44.83</v>
      </c>
      <c r="C593" s="12">
        <v>46.23</v>
      </c>
      <c r="D593" s="12">
        <v>42.44</v>
      </c>
      <c r="E593" s="12">
        <v>43.39</v>
      </c>
      <c r="F593" s="12">
        <v>154700992</v>
      </c>
      <c r="G593" s="12">
        <v>3902862599</v>
      </c>
      <c r="H593" s="7">
        <f t="shared" si="9"/>
        <v>-3.2121347312067762E-2</v>
      </c>
    </row>
    <row r="594" spans="1:8" x14ac:dyDescent="0.75">
      <c r="A594" s="2">
        <v>42815</v>
      </c>
      <c r="B594" s="12">
        <v>43.51</v>
      </c>
      <c r="C594" s="12">
        <v>44.26</v>
      </c>
      <c r="D594" s="12">
        <v>42.37</v>
      </c>
      <c r="E594" s="12">
        <v>43.15</v>
      </c>
      <c r="F594" s="12">
        <v>91265400</v>
      </c>
      <c r="G594" s="12">
        <v>3882154700</v>
      </c>
      <c r="H594" s="7">
        <f t="shared" si="9"/>
        <v>-8.2739600091932767E-3</v>
      </c>
    </row>
    <row r="595" spans="1:8" x14ac:dyDescent="0.75">
      <c r="A595" s="2">
        <v>42816</v>
      </c>
      <c r="B595" s="12">
        <v>43.12</v>
      </c>
      <c r="C595" s="12">
        <v>43.52</v>
      </c>
      <c r="D595" s="12">
        <v>39.69</v>
      </c>
      <c r="E595" s="12">
        <v>42.34</v>
      </c>
      <c r="F595" s="12">
        <v>113952000</v>
      </c>
      <c r="G595" s="12">
        <v>3811229796</v>
      </c>
      <c r="H595" s="7">
        <f t="shared" si="9"/>
        <v>-1.8089053803339382E-2</v>
      </c>
    </row>
    <row r="596" spans="1:8" x14ac:dyDescent="0.75">
      <c r="A596" s="2">
        <v>42817</v>
      </c>
      <c r="B596" s="12">
        <v>42.57</v>
      </c>
      <c r="C596" s="12">
        <v>44.75</v>
      </c>
      <c r="D596" s="12">
        <v>41.3</v>
      </c>
      <c r="E596" s="12">
        <v>43.68</v>
      </c>
      <c r="F596" s="12">
        <v>100724000</v>
      </c>
      <c r="G596" s="12">
        <v>3932863932</v>
      </c>
      <c r="H596" s="7">
        <f t="shared" si="9"/>
        <v>2.6074700493305132E-2</v>
      </c>
    </row>
    <row r="597" spans="1:8" x14ac:dyDescent="0.75">
      <c r="A597" s="2">
        <v>42818</v>
      </c>
      <c r="B597" s="12">
        <v>43.64</v>
      </c>
      <c r="C597" s="12">
        <v>54.14</v>
      </c>
      <c r="D597" s="12">
        <v>43.21</v>
      </c>
      <c r="E597" s="12">
        <v>53.11</v>
      </c>
      <c r="F597" s="12">
        <v>297046016</v>
      </c>
      <c r="G597" s="12">
        <v>4783511280</v>
      </c>
      <c r="H597" s="7">
        <f t="shared" si="9"/>
        <v>0.2170027497708524</v>
      </c>
    </row>
    <row r="598" spans="1:8" x14ac:dyDescent="0.75">
      <c r="A598" s="2">
        <v>42819</v>
      </c>
      <c r="B598" s="12">
        <v>53.58</v>
      </c>
      <c r="C598" s="12">
        <v>53.58</v>
      </c>
      <c r="D598" s="12">
        <v>48.31</v>
      </c>
      <c r="E598" s="12">
        <v>51.25</v>
      </c>
      <c r="F598" s="12">
        <v>223059008</v>
      </c>
      <c r="G598" s="12">
        <v>4617794703</v>
      </c>
      <c r="H598" s="7">
        <f t="shared" si="9"/>
        <v>-4.3486375513251185E-2</v>
      </c>
    </row>
    <row r="599" spans="1:8" x14ac:dyDescent="0.75">
      <c r="A599" s="2">
        <v>42820</v>
      </c>
      <c r="B599" s="12">
        <v>50.77</v>
      </c>
      <c r="C599" s="12">
        <v>51.8</v>
      </c>
      <c r="D599" s="12">
        <v>49.28</v>
      </c>
      <c r="E599" s="12">
        <v>50.52</v>
      </c>
      <c r="F599" s="12">
        <v>106859000</v>
      </c>
      <c r="G599" s="12">
        <v>4553738462</v>
      </c>
      <c r="H599" s="7">
        <f t="shared" si="9"/>
        <v>-4.924167815639157E-3</v>
      </c>
    </row>
    <row r="600" spans="1:8" x14ac:dyDescent="0.75">
      <c r="A600" s="2">
        <v>42821</v>
      </c>
      <c r="B600" s="12">
        <v>51.31</v>
      </c>
      <c r="C600" s="12">
        <v>52.46</v>
      </c>
      <c r="D600" s="12">
        <v>48.93</v>
      </c>
      <c r="E600" s="12">
        <v>49.67</v>
      </c>
      <c r="F600" s="12">
        <v>118978000</v>
      </c>
      <c r="G600" s="12">
        <v>4478238274</v>
      </c>
      <c r="H600" s="7">
        <f t="shared" si="9"/>
        <v>-3.196258039368545E-2</v>
      </c>
    </row>
    <row r="601" spans="1:8" x14ac:dyDescent="0.75">
      <c r="A601" s="2">
        <v>42822</v>
      </c>
      <c r="B601" s="12">
        <v>49.71</v>
      </c>
      <c r="C601" s="12">
        <v>50.96</v>
      </c>
      <c r="D601" s="12">
        <v>49.15</v>
      </c>
      <c r="E601" s="12">
        <v>50.77</v>
      </c>
      <c r="F601" s="12">
        <v>97745296</v>
      </c>
      <c r="G601" s="12">
        <v>4579693493</v>
      </c>
      <c r="H601" s="7">
        <f t="shared" si="9"/>
        <v>2.1323677328505375E-2</v>
      </c>
    </row>
    <row r="602" spans="1:8" x14ac:dyDescent="0.75">
      <c r="A602" s="2">
        <v>42823</v>
      </c>
      <c r="B602" s="12">
        <v>50.57</v>
      </c>
      <c r="C602" s="12">
        <v>53.87</v>
      </c>
      <c r="D602" s="12">
        <v>50.55</v>
      </c>
      <c r="E602" s="12">
        <v>53.13</v>
      </c>
      <c r="F602" s="12">
        <v>144998000</v>
      </c>
      <c r="G602" s="12">
        <v>4793424049</v>
      </c>
      <c r="H602" s="7">
        <f t="shared" si="9"/>
        <v>5.062289895194784E-2</v>
      </c>
    </row>
    <row r="603" spans="1:8" x14ac:dyDescent="0.75">
      <c r="A603" s="2">
        <v>42824</v>
      </c>
      <c r="B603" s="12">
        <v>53.12</v>
      </c>
      <c r="C603" s="12">
        <v>53.31</v>
      </c>
      <c r="D603" s="12">
        <v>51.87</v>
      </c>
      <c r="E603" s="12">
        <v>52.21</v>
      </c>
      <c r="F603" s="12">
        <v>86885696</v>
      </c>
      <c r="G603" s="12">
        <v>4711996588</v>
      </c>
      <c r="H603" s="7">
        <f t="shared" si="9"/>
        <v>-1.7131024096385478E-2</v>
      </c>
    </row>
    <row r="604" spans="1:8" x14ac:dyDescent="0.75">
      <c r="A604" s="2">
        <v>42825</v>
      </c>
      <c r="B604" s="12">
        <v>51.75</v>
      </c>
      <c r="C604" s="12">
        <v>51.77</v>
      </c>
      <c r="D604" s="12">
        <v>47.38</v>
      </c>
      <c r="E604" s="12">
        <v>50.04</v>
      </c>
      <c r="F604" s="12">
        <v>151416000</v>
      </c>
      <c r="G604" s="12">
        <v>4517835716</v>
      </c>
      <c r="H604" s="7">
        <f t="shared" si="9"/>
        <v>-3.3043478260869584E-2</v>
      </c>
    </row>
    <row r="605" spans="1:8" x14ac:dyDescent="0.75">
      <c r="A605" s="2">
        <v>42826</v>
      </c>
      <c r="B605" s="12">
        <v>50.03</v>
      </c>
      <c r="C605" s="12">
        <v>51.93</v>
      </c>
      <c r="D605" s="12">
        <v>48.88</v>
      </c>
      <c r="E605" s="12">
        <v>50.7</v>
      </c>
      <c r="F605" s="12">
        <v>92461904</v>
      </c>
      <c r="G605" s="12">
        <v>4579187936</v>
      </c>
      <c r="H605" s="7">
        <f t="shared" si="9"/>
        <v>1.3391964821107369E-2</v>
      </c>
    </row>
    <row r="606" spans="1:8" x14ac:dyDescent="0.75">
      <c r="A606" s="2">
        <v>42827</v>
      </c>
      <c r="B606" s="12">
        <v>50.74</v>
      </c>
      <c r="C606" s="12">
        <v>51.27</v>
      </c>
      <c r="D606" s="12">
        <v>45.43</v>
      </c>
      <c r="E606" s="12">
        <v>48.75</v>
      </c>
      <c r="F606" s="12">
        <v>134604000</v>
      </c>
      <c r="G606" s="12">
        <v>4404475423</v>
      </c>
      <c r="H606" s="7">
        <f t="shared" si="9"/>
        <v>-3.9219550650374496E-2</v>
      </c>
    </row>
    <row r="607" spans="1:8" x14ac:dyDescent="0.75">
      <c r="A607" s="2">
        <v>42828</v>
      </c>
      <c r="B607" s="12">
        <v>48.82</v>
      </c>
      <c r="C607" s="12">
        <v>48.82</v>
      </c>
      <c r="D607" s="12">
        <v>43.41</v>
      </c>
      <c r="E607" s="12">
        <v>44.36</v>
      </c>
      <c r="F607" s="12">
        <v>190512992</v>
      </c>
      <c r="G607" s="12">
        <v>4009009196</v>
      </c>
      <c r="H607" s="7">
        <f t="shared" si="9"/>
        <v>-9.135600163867269E-2</v>
      </c>
    </row>
    <row r="608" spans="1:8" x14ac:dyDescent="0.75">
      <c r="A608" s="2">
        <v>42829</v>
      </c>
      <c r="B608" s="12">
        <v>43.92</v>
      </c>
      <c r="C608" s="12">
        <v>45.74</v>
      </c>
      <c r="D608" s="12">
        <v>41.72</v>
      </c>
      <c r="E608" s="12">
        <v>44.64</v>
      </c>
      <c r="F608" s="12">
        <v>157568000</v>
      </c>
      <c r="G608" s="12">
        <v>4036201194</v>
      </c>
      <c r="H608" s="7">
        <f t="shared" si="9"/>
        <v>1.6393442622950793E-2</v>
      </c>
    </row>
    <row r="609" spans="1:8" x14ac:dyDescent="0.75">
      <c r="A609" s="2">
        <v>42830</v>
      </c>
      <c r="B609" s="12">
        <v>44.66</v>
      </c>
      <c r="C609" s="12">
        <v>47.84</v>
      </c>
      <c r="D609" s="12">
        <v>44.54</v>
      </c>
      <c r="E609" s="12">
        <v>45.3</v>
      </c>
      <c r="F609" s="12">
        <v>119733000</v>
      </c>
      <c r="G609" s="12">
        <v>4097477788</v>
      </c>
      <c r="H609" s="7">
        <f t="shared" si="9"/>
        <v>1.4330497089117792E-2</v>
      </c>
    </row>
    <row r="610" spans="1:8" x14ac:dyDescent="0.75">
      <c r="A610" s="2">
        <v>42831</v>
      </c>
      <c r="B610" s="12">
        <v>45.22</v>
      </c>
      <c r="C610" s="12">
        <v>45.64</v>
      </c>
      <c r="D610" s="12">
        <v>40.9</v>
      </c>
      <c r="E610" s="12">
        <v>43.24</v>
      </c>
      <c r="F610" s="12">
        <v>147120000</v>
      </c>
      <c r="G610" s="12">
        <v>3912317959</v>
      </c>
      <c r="H610" s="7">
        <f t="shared" si="9"/>
        <v>-4.378593542680223E-2</v>
      </c>
    </row>
    <row r="611" spans="1:8" x14ac:dyDescent="0.75">
      <c r="A611" s="2">
        <v>42832</v>
      </c>
      <c r="B611" s="12">
        <v>42.87</v>
      </c>
      <c r="C611" s="12">
        <v>44.04</v>
      </c>
      <c r="D611" s="12">
        <v>41.65</v>
      </c>
      <c r="E611" s="12">
        <v>42.16</v>
      </c>
      <c r="F611" s="12">
        <v>81474704</v>
      </c>
      <c r="G611" s="12">
        <v>3815963046</v>
      </c>
      <c r="H611" s="7">
        <f t="shared" si="9"/>
        <v>-1.6561698157219522E-2</v>
      </c>
    </row>
    <row r="612" spans="1:8" x14ac:dyDescent="0.75">
      <c r="A612" s="2">
        <v>42833</v>
      </c>
      <c r="B612" s="12">
        <v>41.8</v>
      </c>
      <c r="C612" s="12">
        <v>45.21</v>
      </c>
      <c r="D612" s="12">
        <v>41.73</v>
      </c>
      <c r="E612" s="12">
        <v>44.31</v>
      </c>
      <c r="F612" s="12">
        <v>74138800</v>
      </c>
      <c r="G612" s="12">
        <v>4011422381</v>
      </c>
      <c r="H612" s="7">
        <f t="shared" si="9"/>
        <v>6.004784688995228E-2</v>
      </c>
    </row>
    <row r="613" spans="1:8" x14ac:dyDescent="0.75">
      <c r="A613" s="2">
        <v>42834</v>
      </c>
      <c r="B613" s="12">
        <v>44.28</v>
      </c>
      <c r="C613" s="12">
        <v>44.49</v>
      </c>
      <c r="D613" s="12">
        <v>42.89</v>
      </c>
      <c r="E613" s="12">
        <v>43.27</v>
      </c>
      <c r="F613" s="12">
        <v>55143000</v>
      </c>
      <c r="G613" s="12">
        <v>3918563431</v>
      </c>
      <c r="H613" s="7">
        <f t="shared" si="9"/>
        <v>-2.2809394760614228E-2</v>
      </c>
    </row>
    <row r="614" spans="1:8" x14ac:dyDescent="0.75">
      <c r="A614" s="2">
        <v>42835</v>
      </c>
      <c r="B614" s="12">
        <v>43.28</v>
      </c>
      <c r="C614" s="12">
        <v>44.14</v>
      </c>
      <c r="D614" s="12">
        <v>42.42</v>
      </c>
      <c r="E614" s="12">
        <v>43.44</v>
      </c>
      <c r="F614" s="12">
        <v>44061500</v>
      </c>
      <c r="G614" s="12">
        <v>3935103268</v>
      </c>
      <c r="H614" s="7">
        <f t="shared" si="9"/>
        <v>3.6968576709795883E-3</v>
      </c>
    </row>
    <row r="615" spans="1:8" x14ac:dyDescent="0.75">
      <c r="A615" s="2">
        <v>42836</v>
      </c>
      <c r="B615" s="12">
        <v>43.5</v>
      </c>
      <c r="C615" s="12">
        <v>44.25</v>
      </c>
      <c r="D615" s="12">
        <v>43.3</v>
      </c>
      <c r="E615" s="12">
        <v>43.41</v>
      </c>
      <c r="F615" s="12">
        <v>38303300</v>
      </c>
      <c r="G615" s="12">
        <v>3933886291</v>
      </c>
      <c r="H615" s="7">
        <f t="shared" si="9"/>
        <v>-2.0689655172414579E-3</v>
      </c>
    </row>
    <row r="616" spans="1:8" x14ac:dyDescent="0.75">
      <c r="A616" s="2">
        <v>42837</v>
      </c>
      <c r="B616" s="12">
        <v>43.46</v>
      </c>
      <c r="C616" s="12">
        <v>47.23</v>
      </c>
      <c r="D616" s="12">
        <v>43.11</v>
      </c>
      <c r="E616" s="12">
        <v>46.29</v>
      </c>
      <c r="F616" s="12">
        <v>88045696</v>
      </c>
      <c r="G616" s="12">
        <v>4196302994</v>
      </c>
      <c r="H616" s="7">
        <f t="shared" si="9"/>
        <v>6.5117349286700377E-2</v>
      </c>
    </row>
    <row r="617" spans="1:8" x14ac:dyDescent="0.75">
      <c r="A617" s="2">
        <v>42838</v>
      </c>
      <c r="B617" s="12">
        <v>46.31</v>
      </c>
      <c r="C617" s="12">
        <v>50.91</v>
      </c>
      <c r="D617" s="12">
        <v>46.31</v>
      </c>
      <c r="E617" s="12">
        <v>50.22</v>
      </c>
      <c r="F617" s="12">
        <v>157200000</v>
      </c>
      <c r="G617" s="12">
        <v>4554299452</v>
      </c>
      <c r="H617" s="7">
        <f t="shared" si="9"/>
        <v>8.443100842150715E-2</v>
      </c>
    </row>
    <row r="618" spans="1:8" x14ac:dyDescent="0.75">
      <c r="A618" s="2">
        <v>42839</v>
      </c>
      <c r="B618" s="12">
        <v>49.97</v>
      </c>
      <c r="C618" s="12">
        <v>50.05</v>
      </c>
      <c r="D618" s="12">
        <v>46.76</v>
      </c>
      <c r="E618" s="12">
        <v>47.57</v>
      </c>
      <c r="F618" s="12">
        <v>91674400</v>
      </c>
      <c r="G618" s="12">
        <v>4315878957</v>
      </c>
      <c r="H618" s="7">
        <f t="shared" si="9"/>
        <v>-4.8028817290374198E-2</v>
      </c>
    </row>
    <row r="619" spans="1:8" x14ac:dyDescent="0.75">
      <c r="A619" s="2">
        <v>42840</v>
      </c>
      <c r="B619" s="12">
        <v>47.65</v>
      </c>
      <c r="C619" s="12">
        <v>49.57</v>
      </c>
      <c r="D619" s="12">
        <v>47.18</v>
      </c>
      <c r="E619" s="12">
        <v>49.1</v>
      </c>
      <c r="F619" s="12">
        <v>66207800</v>
      </c>
      <c r="G619" s="12">
        <v>4455916490</v>
      </c>
      <c r="H619" s="7">
        <f t="shared" si="9"/>
        <v>3.0430220356768161E-2</v>
      </c>
    </row>
    <row r="620" spans="1:8" x14ac:dyDescent="0.75">
      <c r="A620" s="2">
        <v>42841</v>
      </c>
      <c r="B620" s="12">
        <v>49.04</v>
      </c>
      <c r="C620" s="12">
        <v>49.14</v>
      </c>
      <c r="D620" s="12">
        <v>48.19</v>
      </c>
      <c r="E620" s="12">
        <v>48.72</v>
      </c>
      <c r="F620" s="12">
        <v>31343800</v>
      </c>
      <c r="G620" s="12">
        <v>4422644315</v>
      </c>
      <c r="H620" s="7">
        <f t="shared" si="9"/>
        <v>-6.5252854812398097E-3</v>
      </c>
    </row>
    <row r="621" spans="1:8" x14ac:dyDescent="0.75">
      <c r="A621" s="2">
        <v>42842</v>
      </c>
      <c r="B621" s="12">
        <v>48.66</v>
      </c>
      <c r="C621" s="12">
        <v>48.75</v>
      </c>
      <c r="D621" s="12">
        <v>48.05</v>
      </c>
      <c r="E621" s="12">
        <v>48.3</v>
      </c>
      <c r="F621" s="12">
        <v>44013300</v>
      </c>
      <c r="G621" s="12">
        <v>4386552041</v>
      </c>
      <c r="H621" s="7">
        <f t="shared" si="9"/>
        <v>-7.3982737361282256E-3</v>
      </c>
    </row>
    <row r="622" spans="1:8" x14ac:dyDescent="0.75">
      <c r="A622" s="2">
        <v>42843</v>
      </c>
      <c r="B622" s="12">
        <v>48.32</v>
      </c>
      <c r="C622" s="12">
        <v>51.03</v>
      </c>
      <c r="D622" s="12">
        <v>48.3</v>
      </c>
      <c r="E622" s="12">
        <v>50.71</v>
      </c>
      <c r="F622" s="12">
        <v>78748496</v>
      </c>
      <c r="G622" s="12">
        <v>4606307174</v>
      </c>
      <c r="H622" s="7">
        <f t="shared" si="9"/>
        <v>4.9461920529801334E-2</v>
      </c>
    </row>
    <row r="623" spans="1:8" x14ac:dyDescent="0.75">
      <c r="A623" s="2">
        <v>42844</v>
      </c>
      <c r="B623" s="12">
        <v>50.73</v>
      </c>
      <c r="C623" s="12">
        <v>50.95</v>
      </c>
      <c r="D623" s="12">
        <v>47.26</v>
      </c>
      <c r="E623" s="12">
        <v>48.31</v>
      </c>
      <c r="F623" s="12">
        <v>76281000</v>
      </c>
      <c r="G623" s="12">
        <v>4389519738</v>
      </c>
      <c r="H623" s="7">
        <f t="shared" si="9"/>
        <v>-4.7703528484131577E-2</v>
      </c>
    </row>
    <row r="624" spans="1:8" x14ac:dyDescent="0.75">
      <c r="A624" s="2">
        <v>42845</v>
      </c>
      <c r="B624" s="12">
        <v>48.13</v>
      </c>
      <c r="C624" s="12">
        <v>49.99</v>
      </c>
      <c r="D624" s="12">
        <v>48.13</v>
      </c>
      <c r="E624" s="12">
        <v>49.67</v>
      </c>
      <c r="F624" s="12">
        <v>79600896</v>
      </c>
      <c r="G624" s="12">
        <v>4515241563</v>
      </c>
      <c r="H624" s="7">
        <f t="shared" si="9"/>
        <v>3.1996675670060232E-2</v>
      </c>
    </row>
    <row r="625" spans="1:8" x14ac:dyDescent="0.75">
      <c r="A625" s="2">
        <v>42846</v>
      </c>
      <c r="B625" s="12">
        <v>49.64</v>
      </c>
      <c r="C625" s="12">
        <v>49.66</v>
      </c>
      <c r="D625" s="12">
        <v>48.14</v>
      </c>
      <c r="E625" s="12">
        <v>48.22</v>
      </c>
      <c r="F625" s="12">
        <v>45048300</v>
      </c>
      <c r="G625" s="12">
        <v>4385105012</v>
      </c>
      <c r="H625" s="7">
        <f t="shared" si="9"/>
        <v>-2.8605962933118487E-2</v>
      </c>
    </row>
    <row r="626" spans="1:8" x14ac:dyDescent="0.75">
      <c r="A626" s="2">
        <v>42847</v>
      </c>
      <c r="B626" s="12">
        <v>48.18</v>
      </c>
      <c r="C626" s="12">
        <v>48.74</v>
      </c>
      <c r="D626" s="12">
        <v>48.17</v>
      </c>
      <c r="E626" s="12">
        <v>48.55</v>
      </c>
      <c r="F626" s="12">
        <v>37357600</v>
      </c>
      <c r="G626" s="12">
        <v>4416442028</v>
      </c>
      <c r="H626" s="7">
        <f t="shared" si="9"/>
        <v>7.6795350767952979E-3</v>
      </c>
    </row>
    <row r="627" spans="1:8" x14ac:dyDescent="0.75">
      <c r="A627" s="2">
        <v>42848</v>
      </c>
      <c r="B627" s="12">
        <v>48.59</v>
      </c>
      <c r="C627" s="12">
        <v>48.89</v>
      </c>
      <c r="D627" s="12">
        <v>48.17</v>
      </c>
      <c r="E627" s="12">
        <v>48.49</v>
      </c>
      <c r="F627" s="12">
        <v>36234000</v>
      </c>
      <c r="G627" s="12">
        <v>4412126295</v>
      </c>
      <c r="H627" s="7">
        <f t="shared" si="9"/>
        <v>-2.0580366330520974E-3</v>
      </c>
    </row>
    <row r="628" spans="1:8" x14ac:dyDescent="0.75">
      <c r="A628" s="2">
        <v>42849</v>
      </c>
      <c r="B628" s="12">
        <v>48.87</v>
      </c>
      <c r="C628" s="12">
        <v>50.18</v>
      </c>
      <c r="D628" s="12">
        <v>48.87</v>
      </c>
      <c r="E628" s="12">
        <v>50.03</v>
      </c>
      <c r="F628" s="12">
        <v>55580600</v>
      </c>
      <c r="G628" s="12">
        <v>4553943109</v>
      </c>
      <c r="H628" s="7">
        <f t="shared" si="9"/>
        <v>2.3736443625946464E-2</v>
      </c>
    </row>
    <row r="629" spans="1:8" x14ac:dyDescent="0.75">
      <c r="A629" s="2">
        <v>42850</v>
      </c>
      <c r="B629" s="12">
        <v>50.07</v>
      </c>
      <c r="C629" s="12">
        <v>50.3</v>
      </c>
      <c r="D629" s="12">
        <v>49.81</v>
      </c>
      <c r="E629" s="12">
        <v>49.89</v>
      </c>
      <c r="F629" s="12">
        <v>38264600</v>
      </c>
      <c r="G629" s="12">
        <v>4542708761</v>
      </c>
      <c r="H629" s="7">
        <f t="shared" si="9"/>
        <v>-3.5949670461354047E-3</v>
      </c>
    </row>
    <row r="630" spans="1:8" x14ac:dyDescent="0.75">
      <c r="A630" s="2">
        <v>42851</v>
      </c>
      <c r="B630" s="12">
        <v>49.91</v>
      </c>
      <c r="C630" s="12">
        <v>53.44</v>
      </c>
      <c r="D630" s="12">
        <v>49.91</v>
      </c>
      <c r="E630" s="12">
        <v>52.72</v>
      </c>
      <c r="F630" s="12">
        <v>104884000</v>
      </c>
      <c r="G630" s="12">
        <v>4801851008</v>
      </c>
      <c r="H630" s="7">
        <f t="shared" si="9"/>
        <v>5.630134241634948E-2</v>
      </c>
    </row>
    <row r="631" spans="1:8" x14ac:dyDescent="0.75">
      <c r="A631" s="2">
        <v>42852</v>
      </c>
      <c r="B631" s="12">
        <v>52.81</v>
      </c>
      <c r="C631" s="12">
        <v>62.17</v>
      </c>
      <c r="D631" s="12">
        <v>52.29</v>
      </c>
      <c r="E631" s="12">
        <v>62.17</v>
      </c>
      <c r="F631" s="12">
        <v>246775008</v>
      </c>
      <c r="G631" s="12">
        <v>5664157655</v>
      </c>
      <c r="H631" s="7">
        <f t="shared" si="9"/>
        <v>0.177239159250142</v>
      </c>
    </row>
    <row r="632" spans="1:8" x14ac:dyDescent="0.75">
      <c r="A632" s="2">
        <v>42853</v>
      </c>
      <c r="B632" s="12">
        <v>62.23</v>
      </c>
      <c r="C632" s="12">
        <v>70.849999999999994</v>
      </c>
      <c r="D632" s="12">
        <v>62.13</v>
      </c>
      <c r="E632" s="12">
        <v>70.16</v>
      </c>
      <c r="F632" s="12">
        <v>346545984</v>
      </c>
      <c r="G632" s="12">
        <v>6394355247</v>
      </c>
      <c r="H632" s="7">
        <f t="shared" si="9"/>
        <v>0.1274304997589587</v>
      </c>
    </row>
    <row r="633" spans="1:8" x14ac:dyDescent="0.75">
      <c r="A633" s="2">
        <v>42854</v>
      </c>
      <c r="B633" s="12">
        <v>71.39</v>
      </c>
      <c r="C633" s="12">
        <v>71.900000000000006</v>
      </c>
      <c r="D633" s="12">
        <v>66.78</v>
      </c>
      <c r="E633" s="12">
        <v>68.38</v>
      </c>
      <c r="F633" s="12">
        <v>165448000</v>
      </c>
      <c r="G633" s="12">
        <v>6233911088</v>
      </c>
      <c r="H633" s="7">
        <f t="shared" si="9"/>
        <v>-4.2162767894663188E-2</v>
      </c>
    </row>
    <row r="634" spans="1:8" x14ac:dyDescent="0.75">
      <c r="A634" s="2">
        <v>42855</v>
      </c>
      <c r="B634" s="12">
        <v>68.540000000000006</v>
      </c>
      <c r="C634" s="12">
        <v>79.02</v>
      </c>
      <c r="D634" s="12">
        <v>68.349999999999994</v>
      </c>
      <c r="E634" s="12">
        <v>79.02</v>
      </c>
      <c r="F634" s="12">
        <v>229944992</v>
      </c>
      <c r="G634" s="12">
        <v>7206669917</v>
      </c>
      <c r="H634" s="7">
        <f t="shared" si="9"/>
        <v>0.15290341406477953</v>
      </c>
    </row>
    <row r="635" spans="1:8" x14ac:dyDescent="0.75">
      <c r="A635" s="2">
        <v>42856</v>
      </c>
      <c r="B635" s="12">
        <v>79.319999999999993</v>
      </c>
      <c r="C635" s="12">
        <v>82.52</v>
      </c>
      <c r="D635" s="12">
        <v>73.09</v>
      </c>
      <c r="E635" s="12">
        <v>76.3</v>
      </c>
      <c r="F635" s="12">
        <v>376841984</v>
      </c>
      <c r="G635" s="12">
        <v>6960466482</v>
      </c>
      <c r="H635" s="7">
        <f t="shared" si="9"/>
        <v>-3.8073625819465412E-2</v>
      </c>
    </row>
    <row r="636" spans="1:8" x14ac:dyDescent="0.75">
      <c r="A636" s="2">
        <v>42857</v>
      </c>
      <c r="B636" s="12">
        <v>76.650000000000006</v>
      </c>
      <c r="C636" s="12">
        <v>79.349999999999994</v>
      </c>
      <c r="D636" s="12">
        <v>74.38</v>
      </c>
      <c r="E636" s="12">
        <v>77.260000000000005</v>
      </c>
      <c r="F636" s="12">
        <v>193772992</v>
      </c>
      <c r="G636" s="12">
        <v>7050941746</v>
      </c>
      <c r="H636" s="7">
        <f t="shared" si="9"/>
        <v>7.9582517938682241E-3</v>
      </c>
    </row>
    <row r="637" spans="1:8" x14ac:dyDescent="0.75">
      <c r="A637" s="2">
        <v>42858</v>
      </c>
      <c r="B637" s="12">
        <v>77.25</v>
      </c>
      <c r="C637" s="12">
        <v>80.099999999999994</v>
      </c>
      <c r="D637" s="12">
        <v>75.760000000000005</v>
      </c>
      <c r="E637" s="12">
        <v>79.72</v>
      </c>
      <c r="F637" s="12">
        <v>141922000</v>
      </c>
      <c r="G637" s="12">
        <v>7277279246</v>
      </c>
      <c r="H637" s="7">
        <f t="shared" si="9"/>
        <v>3.1974110032362446E-2</v>
      </c>
    </row>
    <row r="638" spans="1:8" x14ac:dyDescent="0.75">
      <c r="A638" s="2">
        <v>42859</v>
      </c>
      <c r="B638" s="12">
        <v>79.72</v>
      </c>
      <c r="C638" s="12">
        <v>97.56</v>
      </c>
      <c r="D638" s="12">
        <v>79.430000000000007</v>
      </c>
      <c r="E638" s="12">
        <v>96.98</v>
      </c>
      <c r="F638" s="12">
        <v>366847008</v>
      </c>
      <c r="G638" s="12">
        <v>8856050446</v>
      </c>
      <c r="H638" s="7">
        <f t="shared" si="9"/>
        <v>0.21650777722027101</v>
      </c>
    </row>
    <row r="639" spans="1:8" x14ac:dyDescent="0.75">
      <c r="A639" s="2">
        <v>42860</v>
      </c>
      <c r="B639" s="12">
        <v>96.73</v>
      </c>
      <c r="C639" s="12">
        <v>103.23</v>
      </c>
      <c r="D639" s="12">
        <v>92.22</v>
      </c>
      <c r="E639" s="12">
        <v>94.4</v>
      </c>
      <c r="F639" s="12">
        <v>331928000</v>
      </c>
      <c r="G639" s="12">
        <v>8622992171</v>
      </c>
      <c r="H639" s="7">
        <f t="shared" si="9"/>
        <v>-2.4087666701126831E-2</v>
      </c>
    </row>
    <row r="640" spans="1:8" x14ac:dyDescent="0.75">
      <c r="A640" s="2">
        <v>42861</v>
      </c>
      <c r="B640" s="12">
        <v>94.91</v>
      </c>
      <c r="C640" s="12">
        <v>97.88</v>
      </c>
      <c r="D640" s="12">
        <v>90.95</v>
      </c>
      <c r="E640" s="12">
        <v>97.81</v>
      </c>
      <c r="F640" s="12">
        <v>151462000</v>
      </c>
      <c r="G640" s="12">
        <v>8937843151</v>
      </c>
      <c r="H640" s="7">
        <f t="shared" si="9"/>
        <v>3.055526288062381E-2</v>
      </c>
    </row>
    <row r="641" spans="1:8" x14ac:dyDescent="0.75">
      <c r="A641" s="2">
        <v>42862</v>
      </c>
      <c r="B641" s="12">
        <v>97.87</v>
      </c>
      <c r="C641" s="12">
        <v>98.24</v>
      </c>
      <c r="D641" s="12">
        <v>89.87</v>
      </c>
      <c r="E641" s="12">
        <v>94.01</v>
      </c>
      <c r="F641" s="12">
        <v>183295008</v>
      </c>
      <c r="G641" s="12">
        <v>8592854298</v>
      </c>
      <c r="H641" s="7">
        <f t="shared" si="9"/>
        <v>-3.9440073566976597E-2</v>
      </c>
    </row>
    <row r="642" spans="1:8" x14ac:dyDescent="0.75">
      <c r="A642" s="2">
        <v>42863</v>
      </c>
      <c r="B642" s="12">
        <v>93.75</v>
      </c>
      <c r="C642" s="12">
        <v>95.14</v>
      </c>
      <c r="D642" s="12">
        <v>89.51</v>
      </c>
      <c r="E642" s="12">
        <v>91.42</v>
      </c>
      <c r="F642" s="12">
        <v>231344000</v>
      </c>
      <c r="G642" s="12">
        <v>8359085414</v>
      </c>
      <c r="H642" s="7">
        <f t="shared" si="9"/>
        <v>-2.4853333333333314E-2</v>
      </c>
    </row>
    <row r="643" spans="1:8" x14ac:dyDescent="0.75">
      <c r="A643" s="2">
        <v>42864</v>
      </c>
      <c r="B643" s="12">
        <v>91.23</v>
      </c>
      <c r="C643" s="12">
        <v>93.06</v>
      </c>
      <c r="D643" s="12">
        <v>80.39</v>
      </c>
      <c r="E643" s="12">
        <v>91.16</v>
      </c>
      <c r="F643" s="12">
        <v>363433984</v>
      </c>
      <c r="G643" s="12">
        <v>8338258352</v>
      </c>
      <c r="H643" s="7">
        <f t="shared" ref="H643:H706" si="10">(E643-B643)/B643</f>
        <v>-7.6729146114224908E-4</v>
      </c>
    </row>
    <row r="644" spans="1:8" x14ac:dyDescent="0.75">
      <c r="A644" s="2">
        <v>42865</v>
      </c>
      <c r="B644" s="12">
        <v>91.15</v>
      </c>
      <c r="C644" s="12">
        <v>92.85</v>
      </c>
      <c r="D644" s="12">
        <v>85.29</v>
      </c>
      <c r="E644" s="12">
        <v>89.52</v>
      </c>
      <c r="F644" s="12">
        <v>145602000</v>
      </c>
      <c r="G644" s="12">
        <v>8191083680</v>
      </c>
      <c r="H644" s="7">
        <f t="shared" si="10"/>
        <v>-1.7882611080636417E-2</v>
      </c>
    </row>
    <row r="645" spans="1:8" x14ac:dyDescent="0.75">
      <c r="A645" s="2">
        <v>42866</v>
      </c>
      <c r="B645" s="12">
        <v>89.77</v>
      </c>
      <c r="C645" s="12">
        <v>102.55</v>
      </c>
      <c r="D645" s="12">
        <v>88.48</v>
      </c>
      <c r="E645" s="12">
        <v>89.88</v>
      </c>
      <c r="F645" s="12">
        <v>132722000</v>
      </c>
      <c r="G645" s="12">
        <v>8226220249</v>
      </c>
      <c r="H645" s="7">
        <f t="shared" si="10"/>
        <v>1.2253536816308282E-3</v>
      </c>
    </row>
    <row r="646" spans="1:8" x14ac:dyDescent="0.75">
      <c r="A646" s="2">
        <v>42867</v>
      </c>
      <c r="B646" s="12">
        <v>89.43</v>
      </c>
      <c r="C646" s="12">
        <v>93.12</v>
      </c>
      <c r="D646" s="12">
        <v>88.66</v>
      </c>
      <c r="E646" s="12">
        <v>88.66</v>
      </c>
      <c r="F646" s="12">
        <v>145824992</v>
      </c>
      <c r="G646" s="12">
        <v>8116816184</v>
      </c>
      <c r="H646" s="7">
        <f t="shared" si="10"/>
        <v>-8.6100861008611227E-3</v>
      </c>
    </row>
    <row r="647" spans="1:8" x14ac:dyDescent="0.75">
      <c r="A647" s="2">
        <v>42868</v>
      </c>
      <c r="B647" s="12">
        <v>88.69</v>
      </c>
      <c r="C647" s="12">
        <v>93.81</v>
      </c>
      <c r="D647" s="12">
        <v>86.66</v>
      </c>
      <c r="E647" s="12">
        <v>90.84</v>
      </c>
      <c r="F647" s="12">
        <v>88742200</v>
      </c>
      <c r="G647" s="12">
        <v>8319066651</v>
      </c>
      <c r="H647" s="7">
        <f t="shared" si="10"/>
        <v>2.4241740895253192E-2</v>
      </c>
    </row>
    <row r="648" spans="1:8" x14ac:dyDescent="0.75">
      <c r="A648" s="2">
        <v>42869</v>
      </c>
      <c r="B648" s="12">
        <v>90.87</v>
      </c>
      <c r="C648" s="12">
        <v>91.25</v>
      </c>
      <c r="D648" s="12">
        <v>89.61</v>
      </c>
      <c r="E648" s="12">
        <v>90.79</v>
      </c>
      <c r="F648" s="12">
        <v>66046600</v>
      </c>
      <c r="G648" s="12">
        <v>8317148601</v>
      </c>
      <c r="H648" s="7">
        <f t="shared" si="10"/>
        <v>-8.803785627819774E-4</v>
      </c>
    </row>
    <row r="649" spans="1:8" x14ac:dyDescent="0.75">
      <c r="A649" s="2">
        <v>42870</v>
      </c>
      <c r="B649" s="12">
        <v>90.78</v>
      </c>
      <c r="C649" s="12">
        <v>95.43</v>
      </c>
      <c r="D649" s="12">
        <v>86.83</v>
      </c>
      <c r="E649" s="12">
        <v>92.41</v>
      </c>
      <c r="F649" s="12">
        <v>170999008</v>
      </c>
      <c r="G649" s="12">
        <v>8468960166</v>
      </c>
      <c r="H649" s="7">
        <f t="shared" si="10"/>
        <v>1.7955496805463707E-2</v>
      </c>
    </row>
    <row r="650" spans="1:8" x14ac:dyDescent="0.75">
      <c r="A650" s="2">
        <v>42871</v>
      </c>
      <c r="B650" s="12">
        <v>92.39</v>
      </c>
      <c r="C650" s="12">
        <v>93.56</v>
      </c>
      <c r="D650" s="12">
        <v>89.12</v>
      </c>
      <c r="E650" s="12">
        <v>89.44</v>
      </c>
      <c r="F650" s="12">
        <v>152284992</v>
      </c>
      <c r="G650" s="12">
        <v>8198722531</v>
      </c>
      <c r="H650" s="7">
        <f t="shared" si="10"/>
        <v>-3.1929862539235881E-2</v>
      </c>
    </row>
    <row r="651" spans="1:8" x14ac:dyDescent="0.75">
      <c r="A651" s="2">
        <v>42872</v>
      </c>
      <c r="B651" s="12">
        <v>89.25</v>
      </c>
      <c r="C651" s="12">
        <v>91.27</v>
      </c>
      <c r="D651" s="12">
        <v>84.43</v>
      </c>
      <c r="E651" s="12">
        <v>89.86</v>
      </c>
      <c r="F651" s="12">
        <v>183031008</v>
      </c>
      <c r="G651" s="12">
        <v>8239948169</v>
      </c>
      <c r="H651" s="7">
        <f t="shared" si="10"/>
        <v>6.8347338935574164E-3</v>
      </c>
    </row>
    <row r="652" spans="1:8" x14ac:dyDescent="0.75">
      <c r="A652" s="2">
        <v>42873</v>
      </c>
      <c r="B652" s="12">
        <v>89.84</v>
      </c>
      <c r="C652" s="12">
        <v>97.37</v>
      </c>
      <c r="D652" s="12">
        <v>89.84</v>
      </c>
      <c r="E652" s="12">
        <v>96.91</v>
      </c>
      <c r="F652" s="12">
        <v>196236992</v>
      </c>
      <c r="G652" s="12">
        <v>8888797357</v>
      </c>
      <c r="H652" s="7">
        <f t="shared" si="10"/>
        <v>7.8695458593054241E-2</v>
      </c>
    </row>
    <row r="653" spans="1:8" x14ac:dyDescent="0.75">
      <c r="A653" s="2">
        <v>42874</v>
      </c>
      <c r="B653" s="12">
        <v>97.05</v>
      </c>
      <c r="C653" s="12">
        <v>133.56</v>
      </c>
      <c r="D653" s="12">
        <v>97.05</v>
      </c>
      <c r="E653" s="12">
        <v>129.53</v>
      </c>
      <c r="F653" s="12">
        <v>626945024</v>
      </c>
      <c r="G653" s="12">
        <v>11884632930</v>
      </c>
      <c r="H653" s="7">
        <f t="shared" si="10"/>
        <v>0.3346728490468831</v>
      </c>
    </row>
    <row r="654" spans="1:8" x14ac:dyDescent="0.75">
      <c r="A654" s="2">
        <v>42875</v>
      </c>
      <c r="B654" s="12">
        <v>129.22</v>
      </c>
      <c r="C654" s="12">
        <v>133.63999999999999</v>
      </c>
      <c r="D654" s="12">
        <v>124.7</v>
      </c>
      <c r="E654" s="12">
        <v>126.52</v>
      </c>
      <c r="F654" s="12">
        <v>331455008</v>
      </c>
      <c r="G654" s="12">
        <v>11612447946</v>
      </c>
      <c r="H654" s="7">
        <f t="shared" si="10"/>
        <v>-2.0894598359387114E-2</v>
      </c>
    </row>
    <row r="655" spans="1:8" x14ac:dyDescent="0.75">
      <c r="A655" s="2">
        <v>42876</v>
      </c>
      <c r="B655" s="12">
        <v>127.54</v>
      </c>
      <c r="C655" s="12">
        <v>159.03</v>
      </c>
      <c r="D655" s="12">
        <v>125.89</v>
      </c>
      <c r="E655" s="12">
        <v>157.94</v>
      </c>
      <c r="F655" s="12">
        <v>570361024</v>
      </c>
      <c r="G655" s="12">
        <v>14500421529</v>
      </c>
      <c r="H655" s="7">
        <f t="shared" si="10"/>
        <v>0.23835659400972237</v>
      </c>
    </row>
    <row r="656" spans="1:8" x14ac:dyDescent="0.75">
      <c r="A656" s="2">
        <v>42877</v>
      </c>
      <c r="B656" s="12">
        <v>158.16999999999999</v>
      </c>
      <c r="C656" s="12">
        <v>201.75</v>
      </c>
      <c r="D656" s="12">
        <v>152.47</v>
      </c>
      <c r="E656" s="12">
        <v>174.26</v>
      </c>
      <c r="F656" s="12">
        <v>1188909952</v>
      </c>
      <c r="G656" s="12">
        <v>16004156112</v>
      </c>
      <c r="H656" s="7">
        <f t="shared" si="10"/>
        <v>0.10172599102231779</v>
      </c>
    </row>
    <row r="657" spans="1:8" x14ac:dyDescent="0.75">
      <c r="A657" s="2">
        <v>42878</v>
      </c>
      <c r="B657" s="12">
        <v>170.82</v>
      </c>
      <c r="C657" s="12">
        <v>183.55</v>
      </c>
      <c r="D657" s="12">
        <v>169.93</v>
      </c>
      <c r="E657" s="12">
        <v>181.95</v>
      </c>
      <c r="F657" s="12">
        <v>530708992</v>
      </c>
      <c r="G657" s="12">
        <v>16715702521</v>
      </c>
      <c r="H657" s="7">
        <f t="shared" si="10"/>
        <v>6.5156304882332261E-2</v>
      </c>
    </row>
    <row r="658" spans="1:8" x14ac:dyDescent="0.75">
      <c r="A658" s="2">
        <v>42879</v>
      </c>
      <c r="B658" s="12">
        <v>182.65</v>
      </c>
      <c r="C658" s="12">
        <v>228.37</v>
      </c>
      <c r="D658" s="12">
        <v>182.45</v>
      </c>
      <c r="E658" s="12">
        <v>190.05</v>
      </c>
      <c r="F658" s="12">
        <v>561014016</v>
      </c>
      <c r="G658" s="12">
        <v>17464735543</v>
      </c>
      <c r="H658" s="7">
        <f t="shared" si="10"/>
        <v>4.051464549685193E-2</v>
      </c>
    </row>
    <row r="659" spans="1:8" x14ac:dyDescent="0.75">
      <c r="A659" s="2">
        <v>42880</v>
      </c>
      <c r="B659" s="12">
        <v>189.85</v>
      </c>
      <c r="C659" s="12">
        <v>210.98</v>
      </c>
      <c r="D659" s="12">
        <v>170.51</v>
      </c>
      <c r="E659" s="12">
        <v>174.45</v>
      </c>
      <c r="F659" s="12">
        <v>943636992</v>
      </c>
      <c r="G659" s="12">
        <v>16036165877</v>
      </c>
      <c r="H659" s="7">
        <f t="shared" si="10"/>
        <v>-8.1116671056096948E-2</v>
      </c>
    </row>
    <row r="660" spans="1:8" x14ac:dyDescent="0.75">
      <c r="A660" s="2">
        <v>42881</v>
      </c>
      <c r="B660" s="12">
        <v>175.22</v>
      </c>
      <c r="C660" s="12">
        <v>193.69</v>
      </c>
      <c r="D660" s="12">
        <v>150.28</v>
      </c>
      <c r="E660" s="12">
        <v>160.4</v>
      </c>
      <c r="F660" s="12">
        <v>792457984</v>
      </c>
      <c r="G660" s="12">
        <v>14749889600</v>
      </c>
      <c r="H660" s="7">
        <f t="shared" si="10"/>
        <v>-8.4579385914849869E-2</v>
      </c>
    </row>
    <row r="661" spans="1:8" x14ac:dyDescent="0.75">
      <c r="A661" s="2">
        <v>42882</v>
      </c>
      <c r="B661" s="12">
        <v>159.82</v>
      </c>
      <c r="C661" s="12">
        <v>166.95</v>
      </c>
      <c r="D661" s="12">
        <v>120.44</v>
      </c>
      <c r="E661" s="12">
        <v>157.76</v>
      </c>
      <c r="F661" s="12">
        <v>1217059968</v>
      </c>
      <c r="G661" s="12">
        <v>14511207045</v>
      </c>
      <c r="H661" s="7">
        <f t="shared" si="10"/>
        <v>-1.2889500688274323E-2</v>
      </c>
    </row>
    <row r="662" spans="1:8" x14ac:dyDescent="0.75">
      <c r="A662" s="2">
        <v>42883</v>
      </c>
      <c r="B662" s="12">
        <v>158.82</v>
      </c>
      <c r="C662" s="12">
        <v>179.93</v>
      </c>
      <c r="D662" s="12">
        <v>157.6</v>
      </c>
      <c r="E662" s="12">
        <v>170.51</v>
      </c>
      <c r="F662" s="12">
        <v>717971008</v>
      </c>
      <c r="G662" s="12">
        <v>15689192548</v>
      </c>
      <c r="H662" s="7">
        <f t="shared" si="10"/>
        <v>7.3605339377912096E-2</v>
      </c>
    </row>
    <row r="663" spans="1:8" x14ac:dyDescent="0.75">
      <c r="A663" s="2">
        <v>42884</v>
      </c>
      <c r="B663" s="12">
        <v>170.13</v>
      </c>
      <c r="C663" s="12">
        <v>197.13</v>
      </c>
      <c r="D663" s="12">
        <v>164.53</v>
      </c>
      <c r="E663" s="12">
        <v>194.91</v>
      </c>
      <c r="F663" s="12">
        <v>718828032</v>
      </c>
      <c r="G663" s="12">
        <v>17939882189</v>
      </c>
      <c r="H663" s="7">
        <f t="shared" si="10"/>
        <v>0.14565332392876038</v>
      </c>
    </row>
    <row r="664" spans="1:8" x14ac:dyDescent="0.75">
      <c r="A664" s="2">
        <v>42885</v>
      </c>
      <c r="B664" s="12">
        <v>195.61</v>
      </c>
      <c r="C664" s="12">
        <v>233.71</v>
      </c>
      <c r="D664" s="12">
        <v>189.29</v>
      </c>
      <c r="E664" s="12">
        <v>231.91</v>
      </c>
      <c r="F664" s="12">
        <v>1586669952</v>
      </c>
      <c r="G664" s="12">
        <v>21352550184</v>
      </c>
      <c r="H664" s="7">
        <f t="shared" si="10"/>
        <v>0.18557333469659004</v>
      </c>
    </row>
    <row r="665" spans="1:8" x14ac:dyDescent="0.75">
      <c r="A665" s="2">
        <v>42886</v>
      </c>
      <c r="B665" s="12">
        <v>231.58</v>
      </c>
      <c r="C665" s="12">
        <v>236.96</v>
      </c>
      <c r="D665" s="12">
        <v>215.57</v>
      </c>
      <c r="E665" s="12">
        <v>230.67</v>
      </c>
      <c r="F665" s="12">
        <v>1271600000</v>
      </c>
      <c r="G665" s="12">
        <v>21244817139</v>
      </c>
      <c r="H665" s="7">
        <f t="shared" si="10"/>
        <v>-3.9295275930565027E-3</v>
      </c>
    </row>
    <row r="666" spans="1:8" x14ac:dyDescent="0.75">
      <c r="A666" s="2">
        <v>42887</v>
      </c>
      <c r="B666" s="12">
        <v>230.89</v>
      </c>
      <c r="C666" s="12">
        <v>236.22</v>
      </c>
      <c r="D666" s="12">
        <v>214.48</v>
      </c>
      <c r="E666" s="12">
        <v>222.24</v>
      </c>
      <c r="F666" s="12">
        <v>812924032</v>
      </c>
      <c r="G666" s="12">
        <v>20474652879</v>
      </c>
      <c r="H666" s="7">
        <f t="shared" si="10"/>
        <v>-3.7463727316037844E-2</v>
      </c>
    </row>
    <row r="667" spans="1:8" x14ac:dyDescent="0.75">
      <c r="A667" s="2">
        <v>42888</v>
      </c>
      <c r="B667" s="12">
        <v>222.29</v>
      </c>
      <c r="C667" s="12">
        <v>229.41</v>
      </c>
      <c r="D667" s="12">
        <v>219.58</v>
      </c>
      <c r="E667" s="12">
        <v>223.77</v>
      </c>
      <c r="F667" s="12">
        <v>469532000</v>
      </c>
      <c r="G667" s="12">
        <v>20622162299</v>
      </c>
      <c r="H667" s="7">
        <f t="shared" si="10"/>
        <v>6.657969319357678E-3</v>
      </c>
    </row>
    <row r="668" spans="1:8" x14ac:dyDescent="0.75">
      <c r="A668" s="2">
        <v>42889</v>
      </c>
      <c r="B668" s="12">
        <v>223.46</v>
      </c>
      <c r="C668" s="12">
        <v>225.97</v>
      </c>
      <c r="D668" s="12">
        <v>219.42</v>
      </c>
      <c r="E668" s="12">
        <v>224.38</v>
      </c>
      <c r="F668" s="12">
        <v>427896000</v>
      </c>
      <c r="G668" s="12">
        <v>20683715605</v>
      </c>
      <c r="H668" s="7">
        <f t="shared" si="10"/>
        <v>4.1170679316208155E-3</v>
      </c>
    </row>
    <row r="669" spans="1:8" x14ac:dyDescent="0.75">
      <c r="A669" s="2">
        <v>42890</v>
      </c>
      <c r="B669" s="12">
        <v>224.12</v>
      </c>
      <c r="C669" s="12">
        <v>250.41</v>
      </c>
      <c r="D669" s="12">
        <v>223.98</v>
      </c>
      <c r="E669" s="12">
        <v>245.33</v>
      </c>
      <c r="F669" s="12">
        <v>753820032</v>
      </c>
      <c r="G669" s="12">
        <v>22622207553</v>
      </c>
      <c r="H669" s="7">
        <f t="shared" si="10"/>
        <v>9.4636801713367871E-2</v>
      </c>
    </row>
    <row r="670" spans="1:8" x14ac:dyDescent="0.75">
      <c r="A670" s="2">
        <v>42891</v>
      </c>
      <c r="B670" s="12">
        <v>245.26</v>
      </c>
      <c r="C670" s="12">
        <v>249.47</v>
      </c>
      <c r="D670" s="12">
        <v>243.05</v>
      </c>
      <c r="E670" s="12">
        <v>248.46</v>
      </c>
      <c r="F670" s="12">
        <v>435660000</v>
      </c>
      <c r="G670" s="12">
        <v>22917910489</v>
      </c>
      <c r="H670" s="7">
        <f t="shared" si="10"/>
        <v>1.3047378292424435E-2</v>
      </c>
    </row>
    <row r="671" spans="1:8" x14ac:dyDescent="0.75">
      <c r="A671" s="2">
        <v>42892</v>
      </c>
      <c r="B671" s="12">
        <v>248.6</v>
      </c>
      <c r="C671" s="12">
        <v>267.51</v>
      </c>
      <c r="D671" s="12">
        <v>246.84</v>
      </c>
      <c r="E671" s="12">
        <v>264.47000000000003</v>
      </c>
      <c r="F671" s="12">
        <v>741553024</v>
      </c>
      <c r="G671" s="12">
        <v>24401181121</v>
      </c>
      <c r="H671" s="7">
        <f t="shared" si="10"/>
        <v>6.3837489943684766E-2</v>
      </c>
    </row>
    <row r="672" spans="1:8" x14ac:dyDescent="0.75">
      <c r="A672" s="2">
        <v>42893</v>
      </c>
      <c r="B672" s="12">
        <v>264.26</v>
      </c>
      <c r="C672" s="12">
        <v>264.67</v>
      </c>
      <c r="D672" s="12">
        <v>254.04</v>
      </c>
      <c r="E672" s="12">
        <v>258.07</v>
      </c>
      <c r="F672" s="12">
        <v>461648992</v>
      </c>
      <c r="G672" s="12">
        <v>23818300202</v>
      </c>
      <c r="H672" s="7">
        <f t="shared" si="10"/>
        <v>-2.3423900703852259E-2</v>
      </c>
    </row>
    <row r="673" spans="1:8" x14ac:dyDescent="0.75">
      <c r="A673" s="2">
        <v>42894</v>
      </c>
      <c r="B673" s="12">
        <v>257.99</v>
      </c>
      <c r="C673" s="12">
        <v>262.25</v>
      </c>
      <c r="D673" s="12">
        <v>253.98</v>
      </c>
      <c r="E673" s="12">
        <v>261.67</v>
      </c>
      <c r="F673" s="12">
        <v>385494016</v>
      </c>
      <c r="G673" s="12">
        <v>24157329921</v>
      </c>
      <c r="H673" s="7">
        <f t="shared" si="10"/>
        <v>1.4264118764293215E-2</v>
      </c>
    </row>
    <row r="674" spans="1:8" x14ac:dyDescent="0.75">
      <c r="A674" s="2">
        <v>42895</v>
      </c>
      <c r="B674" s="12">
        <v>261.75</v>
      </c>
      <c r="C674" s="12">
        <v>282.76</v>
      </c>
      <c r="D674" s="12">
        <v>261.75</v>
      </c>
      <c r="E674" s="12">
        <v>281.74</v>
      </c>
      <c r="F674" s="12">
        <v>557985984</v>
      </c>
      <c r="G674" s="12">
        <v>26018098658</v>
      </c>
      <c r="H674" s="7">
        <f t="shared" si="10"/>
        <v>7.6370582617000984E-2</v>
      </c>
    </row>
    <row r="675" spans="1:8" x14ac:dyDescent="0.75">
      <c r="A675" s="2">
        <v>42896</v>
      </c>
      <c r="B675" s="12">
        <v>282.01</v>
      </c>
      <c r="C675" s="12">
        <v>350.26</v>
      </c>
      <c r="D675" s="12">
        <v>282.01</v>
      </c>
      <c r="E675" s="12">
        <v>337.67</v>
      </c>
      <c r="F675" s="12">
        <v>1611629952</v>
      </c>
      <c r="G675" s="12">
        <v>31192780483</v>
      </c>
      <c r="H675" s="7">
        <f t="shared" si="10"/>
        <v>0.1973688876280984</v>
      </c>
    </row>
    <row r="676" spans="1:8" x14ac:dyDescent="0.75">
      <c r="A676" s="2">
        <v>42897</v>
      </c>
      <c r="B676" s="12">
        <v>338.79</v>
      </c>
      <c r="C676" s="12">
        <v>353.01</v>
      </c>
      <c r="D676" s="12">
        <v>318.17</v>
      </c>
      <c r="E676" s="12">
        <v>340.61</v>
      </c>
      <c r="F676" s="12">
        <v>1373219968</v>
      </c>
      <c r="G676" s="12">
        <v>31473965821</v>
      </c>
      <c r="H676" s="7">
        <f t="shared" si="10"/>
        <v>5.3720593878213438E-3</v>
      </c>
    </row>
    <row r="677" spans="1:8" x14ac:dyDescent="0.75">
      <c r="A677" s="2">
        <v>42898</v>
      </c>
      <c r="B677" s="12">
        <v>341.16</v>
      </c>
      <c r="C677" s="12">
        <v>414.76</v>
      </c>
      <c r="D677" s="12">
        <v>341.16</v>
      </c>
      <c r="E677" s="12">
        <v>401.49</v>
      </c>
      <c r="F677" s="12">
        <v>2882650112</v>
      </c>
      <c r="G677" s="12">
        <v>37110948644</v>
      </c>
      <c r="H677" s="7">
        <f t="shared" si="10"/>
        <v>0.17683784734435448</v>
      </c>
    </row>
    <row r="678" spans="1:8" x14ac:dyDescent="0.75">
      <c r="A678" s="2">
        <v>42899</v>
      </c>
      <c r="B678" s="12">
        <v>395.69</v>
      </c>
      <c r="C678" s="12">
        <v>411.18</v>
      </c>
      <c r="D678" s="12">
        <v>370.06</v>
      </c>
      <c r="E678" s="12">
        <v>397.54</v>
      </c>
      <c r="F678" s="12">
        <v>1717379968</v>
      </c>
      <c r="G678" s="12">
        <v>36756801123</v>
      </c>
      <c r="H678" s="7">
        <f t="shared" si="10"/>
        <v>4.6753771892138361E-3</v>
      </c>
    </row>
    <row r="679" spans="1:8" x14ac:dyDescent="0.75">
      <c r="A679" s="2">
        <v>42900</v>
      </c>
      <c r="B679" s="12">
        <v>397.59</v>
      </c>
      <c r="C679" s="12">
        <v>399.32</v>
      </c>
      <c r="D679" s="12">
        <v>342.21</v>
      </c>
      <c r="E679" s="12">
        <v>359.05</v>
      </c>
      <c r="F679" s="12">
        <v>1272579968</v>
      </c>
      <c r="G679" s="12">
        <v>33208658542</v>
      </c>
      <c r="H679" s="7">
        <f t="shared" si="10"/>
        <v>-9.6934027515782506E-2</v>
      </c>
    </row>
    <row r="680" spans="1:8" x14ac:dyDescent="0.75">
      <c r="A680" s="2">
        <v>42901</v>
      </c>
      <c r="B680" s="12">
        <v>358.51</v>
      </c>
      <c r="C680" s="12">
        <v>364.44</v>
      </c>
      <c r="D680" s="12">
        <v>300.7</v>
      </c>
      <c r="E680" s="12">
        <v>361.93</v>
      </c>
      <c r="F680" s="12">
        <v>2463450112</v>
      </c>
      <c r="G680" s="12">
        <v>33485258152</v>
      </c>
      <c r="H680" s="7">
        <f t="shared" si="10"/>
        <v>9.5394828596134448E-3</v>
      </c>
    </row>
    <row r="681" spans="1:8" x14ac:dyDescent="0.75">
      <c r="A681" s="2">
        <v>42902</v>
      </c>
      <c r="B681" s="12">
        <v>361.18</v>
      </c>
      <c r="C681" s="12">
        <v>373.05</v>
      </c>
      <c r="D681" s="12">
        <v>341.42</v>
      </c>
      <c r="E681" s="12">
        <v>370.23</v>
      </c>
      <c r="F681" s="12">
        <v>1096280064</v>
      </c>
      <c r="G681" s="12">
        <v>34263095462</v>
      </c>
      <c r="H681" s="7">
        <f t="shared" si="10"/>
        <v>2.5056758403012379E-2</v>
      </c>
    </row>
    <row r="682" spans="1:8" x14ac:dyDescent="0.75">
      <c r="A682" s="2">
        <v>42903</v>
      </c>
      <c r="B682" s="12">
        <v>369.88</v>
      </c>
      <c r="C682" s="12">
        <v>379.41</v>
      </c>
      <c r="D682" s="12">
        <v>364</v>
      </c>
      <c r="E682" s="12">
        <v>379.41</v>
      </c>
      <c r="F682" s="12">
        <v>904652992</v>
      </c>
      <c r="G682" s="12">
        <v>35124053707</v>
      </c>
      <c r="H682" s="7">
        <f t="shared" si="10"/>
        <v>2.5765113009624824E-2</v>
      </c>
    </row>
    <row r="683" spans="1:8" x14ac:dyDescent="0.75">
      <c r="A683" s="2">
        <v>42904</v>
      </c>
      <c r="B683" s="12">
        <v>379.52</v>
      </c>
      <c r="C683" s="12">
        <v>390.58</v>
      </c>
      <c r="D683" s="12">
        <v>368.84</v>
      </c>
      <c r="E683" s="12">
        <v>371.46</v>
      </c>
      <c r="F683" s="12">
        <v>904702976</v>
      </c>
      <c r="G683" s="12">
        <v>34398150201</v>
      </c>
      <c r="H683" s="7">
        <f t="shared" si="10"/>
        <v>-2.1237352445193935E-2</v>
      </c>
    </row>
    <row r="684" spans="1:8" x14ac:dyDescent="0.75">
      <c r="A684" s="2">
        <v>42905</v>
      </c>
      <c r="B684" s="12">
        <v>371.86</v>
      </c>
      <c r="C684" s="12">
        <v>377.11</v>
      </c>
      <c r="D684" s="12">
        <v>369.76</v>
      </c>
      <c r="E684" s="12">
        <v>370.06</v>
      </c>
      <c r="F684" s="12">
        <v>685171968</v>
      </c>
      <c r="G684" s="12">
        <v>34278915230</v>
      </c>
      <c r="H684" s="7">
        <f t="shared" si="10"/>
        <v>-4.840531382778495E-3</v>
      </c>
    </row>
    <row r="685" spans="1:8" x14ac:dyDescent="0.75">
      <c r="A685" s="2">
        <v>42906</v>
      </c>
      <c r="B685" s="12">
        <v>370.33</v>
      </c>
      <c r="C685" s="12">
        <v>377.97</v>
      </c>
      <c r="D685" s="12">
        <v>350.94</v>
      </c>
      <c r="E685" s="12">
        <v>359.01</v>
      </c>
      <c r="F685" s="12">
        <v>1020390016</v>
      </c>
      <c r="G685" s="12">
        <v>33260958885</v>
      </c>
      <c r="H685" s="7">
        <f t="shared" si="10"/>
        <v>-3.0567331839170452E-2</v>
      </c>
    </row>
    <row r="686" spans="1:8" x14ac:dyDescent="0.75">
      <c r="A686" s="2">
        <v>42907</v>
      </c>
      <c r="B686" s="12">
        <v>359.54</v>
      </c>
      <c r="C686" s="12">
        <v>361.34</v>
      </c>
      <c r="D686" s="12">
        <v>319.48</v>
      </c>
      <c r="E686" s="12">
        <v>336.87</v>
      </c>
      <c r="F686" s="12">
        <v>1420130048</v>
      </c>
      <c r="G686" s="12">
        <v>31222823000</v>
      </c>
      <c r="H686" s="7">
        <f t="shared" si="10"/>
        <v>-6.305278967569676E-2</v>
      </c>
    </row>
    <row r="687" spans="1:8" x14ac:dyDescent="0.75">
      <c r="A687" s="2">
        <v>42908</v>
      </c>
      <c r="B687" s="12">
        <v>337.73</v>
      </c>
      <c r="C687" s="12">
        <v>342.03</v>
      </c>
      <c r="D687" s="12">
        <v>330.62</v>
      </c>
      <c r="E687" s="12">
        <v>336.37</v>
      </c>
      <c r="F687" s="12">
        <v>925766976</v>
      </c>
      <c r="G687" s="12">
        <v>31185326164</v>
      </c>
      <c r="H687" s="7">
        <f t="shared" si="10"/>
        <v>-4.0268853818139156E-3</v>
      </c>
    </row>
    <row r="688" spans="1:8" x14ac:dyDescent="0.75">
      <c r="A688" s="2">
        <v>42909</v>
      </c>
      <c r="B688" s="12">
        <v>336.48</v>
      </c>
      <c r="C688" s="12">
        <v>348.01</v>
      </c>
      <c r="D688" s="12">
        <v>334.99</v>
      </c>
      <c r="E688" s="12">
        <v>341.74</v>
      </c>
      <c r="F688" s="12">
        <v>593206976</v>
      </c>
      <c r="G688" s="12">
        <v>31691908924</v>
      </c>
      <c r="H688" s="7">
        <f t="shared" si="10"/>
        <v>1.563242986210173E-2</v>
      </c>
    </row>
    <row r="689" spans="1:8" x14ac:dyDescent="0.75">
      <c r="A689" s="2">
        <v>42910</v>
      </c>
      <c r="B689" s="12">
        <v>341.63</v>
      </c>
      <c r="C689" s="12">
        <v>343.62</v>
      </c>
      <c r="D689" s="12">
        <v>322.08999999999997</v>
      </c>
      <c r="E689" s="12">
        <v>323.7</v>
      </c>
      <c r="F689" s="12">
        <v>673585024</v>
      </c>
      <c r="G689" s="12">
        <v>30027238696</v>
      </c>
      <c r="H689" s="7">
        <f t="shared" si="10"/>
        <v>-5.2483681175540808E-2</v>
      </c>
    </row>
    <row r="690" spans="1:8" x14ac:dyDescent="0.75">
      <c r="A690" s="2">
        <v>42911</v>
      </c>
      <c r="B690" s="12">
        <v>323.47000000000003</v>
      </c>
      <c r="C690" s="12">
        <v>332.79</v>
      </c>
      <c r="D690" s="12">
        <v>284.64999999999998</v>
      </c>
      <c r="E690" s="12">
        <v>303.25</v>
      </c>
      <c r="F690" s="12">
        <v>1186880000</v>
      </c>
      <c r="G690" s="12">
        <v>28138409364</v>
      </c>
      <c r="H690" s="7">
        <f t="shared" si="10"/>
        <v>-6.2509660864995292E-2</v>
      </c>
    </row>
    <row r="691" spans="1:8" x14ac:dyDescent="0.75">
      <c r="A691" s="2">
        <v>42912</v>
      </c>
      <c r="B691" s="12">
        <v>302.95</v>
      </c>
      <c r="C691" s="12">
        <v>311.45999999999998</v>
      </c>
      <c r="D691" s="12">
        <v>238.65</v>
      </c>
      <c r="E691" s="12">
        <v>272.69</v>
      </c>
      <c r="F691" s="12">
        <v>2081810048</v>
      </c>
      <c r="G691" s="12">
        <v>25309759968</v>
      </c>
      <c r="H691" s="7">
        <f t="shared" si="10"/>
        <v>-9.9884469384386831E-2</v>
      </c>
    </row>
    <row r="692" spans="1:8" x14ac:dyDescent="0.75">
      <c r="A692" s="2">
        <v>42913</v>
      </c>
      <c r="B692" s="12">
        <v>272.69</v>
      </c>
      <c r="C692" s="12">
        <v>293.08999999999997</v>
      </c>
      <c r="D692" s="12">
        <v>227.14</v>
      </c>
      <c r="E692" s="12">
        <v>293.08999999999997</v>
      </c>
      <c r="F692" s="12">
        <v>1973869952</v>
      </c>
      <c r="G692" s="12">
        <v>27211279055</v>
      </c>
      <c r="H692" s="7">
        <f t="shared" si="10"/>
        <v>7.4810224063955322E-2</v>
      </c>
    </row>
    <row r="693" spans="1:8" x14ac:dyDescent="0.75">
      <c r="A693" s="2">
        <v>42914</v>
      </c>
      <c r="B693" s="12">
        <v>293.04000000000002</v>
      </c>
      <c r="C693" s="12">
        <v>333.1</v>
      </c>
      <c r="D693" s="12">
        <v>276.41000000000003</v>
      </c>
      <c r="E693" s="12">
        <v>327.93</v>
      </c>
      <c r="F693" s="12">
        <v>2056550016</v>
      </c>
      <c r="G693" s="12">
        <v>30454577323</v>
      </c>
      <c r="H693" s="7">
        <f t="shared" si="10"/>
        <v>0.11906224406224401</v>
      </c>
    </row>
    <row r="694" spans="1:8" x14ac:dyDescent="0.75">
      <c r="A694" s="2">
        <v>42915</v>
      </c>
      <c r="B694" s="12">
        <v>328.37</v>
      </c>
      <c r="C694" s="12">
        <v>330.71</v>
      </c>
      <c r="D694" s="12">
        <v>297.37</v>
      </c>
      <c r="E694" s="12">
        <v>302.88</v>
      </c>
      <c r="F694" s="12">
        <v>1508579968</v>
      </c>
      <c r="G694" s="12">
        <v>28136918558</v>
      </c>
      <c r="H694" s="7">
        <f t="shared" si="10"/>
        <v>-7.7625848889971705E-2</v>
      </c>
    </row>
    <row r="695" spans="1:8" x14ac:dyDescent="0.75">
      <c r="A695" s="2">
        <v>42916</v>
      </c>
      <c r="B695" s="12">
        <v>303.14999999999998</v>
      </c>
      <c r="C695" s="12">
        <v>315.17</v>
      </c>
      <c r="D695" s="12">
        <v>288.44</v>
      </c>
      <c r="E695" s="12">
        <v>294.92</v>
      </c>
      <c r="F695" s="12">
        <v>1011800000</v>
      </c>
      <c r="G695" s="12">
        <v>27404731861</v>
      </c>
      <c r="H695" s="7">
        <f t="shared" si="10"/>
        <v>-2.7148276430809706E-2</v>
      </c>
    </row>
    <row r="696" spans="1:8" x14ac:dyDescent="0.75">
      <c r="A696" s="2">
        <v>42917</v>
      </c>
      <c r="B696" s="12">
        <v>293.35000000000002</v>
      </c>
      <c r="C696" s="12">
        <v>293.75</v>
      </c>
      <c r="D696" s="12">
        <v>268.62</v>
      </c>
      <c r="E696" s="12">
        <v>274.60000000000002</v>
      </c>
      <c r="F696" s="12">
        <v>1089200000</v>
      </c>
      <c r="G696" s="12">
        <v>25524313603</v>
      </c>
      <c r="H696" s="7">
        <f t="shared" si="10"/>
        <v>-6.3916822907789328E-2</v>
      </c>
    </row>
    <row r="697" spans="1:8" x14ac:dyDescent="0.75">
      <c r="A697" s="2">
        <v>42918</v>
      </c>
      <c r="B697" s="12">
        <v>275.12</v>
      </c>
      <c r="C697" s="12">
        <v>295.51</v>
      </c>
      <c r="D697" s="12">
        <v>262.52</v>
      </c>
      <c r="E697" s="12">
        <v>287.99</v>
      </c>
      <c r="F697" s="12">
        <v>1123330048</v>
      </c>
      <c r="G697" s="12">
        <v>26776243984</v>
      </c>
      <c r="H697" s="7">
        <f t="shared" si="10"/>
        <v>4.6779587089270151E-2</v>
      </c>
    </row>
    <row r="698" spans="1:8" x14ac:dyDescent="0.75">
      <c r="A698" s="2">
        <v>42919</v>
      </c>
      <c r="B698" s="12">
        <v>288.41000000000003</v>
      </c>
      <c r="C698" s="12">
        <v>291.10000000000002</v>
      </c>
      <c r="D698" s="12">
        <v>281.18</v>
      </c>
      <c r="E698" s="12">
        <v>282.89999999999998</v>
      </c>
      <c r="F698" s="12">
        <v>851408000</v>
      </c>
      <c r="G698" s="12">
        <v>26310761677</v>
      </c>
      <c r="H698" s="7">
        <f t="shared" si="10"/>
        <v>-1.9104746714746532E-2</v>
      </c>
    </row>
    <row r="699" spans="1:8" x14ac:dyDescent="0.75">
      <c r="A699" s="2">
        <v>42920</v>
      </c>
      <c r="B699" s="12">
        <v>282.19</v>
      </c>
      <c r="C699" s="12">
        <v>287.39</v>
      </c>
      <c r="D699" s="12">
        <v>273.11</v>
      </c>
      <c r="E699" s="12">
        <v>273.3</v>
      </c>
      <c r="F699" s="12">
        <v>687691008</v>
      </c>
      <c r="G699" s="12">
        <v>25425860777</v>
      </c>
      <c r="H699" s="7">
        <f t="shared" si="10"/>
        <v>-3.1503596867358825E-2</v>
      </c>
    </row>
    <row r="700" spans="1:8" x14ac:dyDescent="0.75">
      <c r="A700" s="2">
        <v>42921</v>
      </c>
      <c r="B700" s="12">
        <v>273.10000000000002</v>
      </c>
      <c r="C700" s="12">
        <v>275.13</v>
      </c>
      <c r="D700" s="12">
        <v>261.45</v>
      </c>
      <c r="E700" s="12">
        <v>268.77</v>
      </c>
      <c r="F700" s="12">
        <v>790256000</v>
      </c>
      <c r="G700" s="12">
        <v>25011710285</v>
      </c>
      <c r="H700" s="7">
        <f t="shared" si="10"/>
        <v>-1.5854998169168952E-2</v>
      </c>
    </row>
    <row r="701" spans="1:8" x14ac:dyDescent="0.75">
      <c r="A701" s="2">
        <v>42922</v>
      </c>
      <c r="B701" s="12">
        <v>268.86</v>
      </c>
      <c r="C701" s="12">
        <v>278.48</v>
      </c>
      <c r="D701" s="12">
        <v>265.51</v>
      </c>
      <c r="E701" s="12">
        <v>270.55</v>
      </c>
      <c r="F701" s="12">
        <v>623080000</v>
      </c>
      <c r="G701" s="12">
        <v>25179348911</v>
      </c>
      <c r="H701" s="7">
        <f t="shared" si="10"/>
        <v>6.2857993007513118E-3</v>
      </c>
    </row>
    <row r="702" spans="1:8" x14ac:dyDescent="0.75">
      <c r="A702" s="2">
        <v>42923</v>
      </c>
      <c r="B702" s="12">
        <v>270.35000000000002</v>
      </c>
      <c r="C702" s="12">
        <v>273.94</v>
      </c>
      <c r="D702" s="12">
        <v>244.17</v>
      </c>
      <c r="E702" s="12">
        <v>245.99</v>
      </c>
      <c r="F702" s="12">
        <v>687251968</v>
      </c>
      <c r="G702" s="12">
        <v>22900134646</v>
      </c>
      <c r="H702" s="7">
        <f t="shared" si="10"/>
        <v>-9.0105418901424122E-2</v>
      </c>
    </row>
    <row r="703" spans="1:8" x14ac:dyDescent="0.75">
      <c r="A703" s="2">
        <v>42924</v>
      </c>
      <c r="B703" s="12">
        <v>245.89</v>
      </c>
      <c r="C703" s="12">
        <v>273.48</v>
      </c>
      <c r="D703" s="12">
        <v>236.55</v>
      </c>
      <c r="E703" s="12">
        <v>251.7</v>
      </c>
      <c r="F703" s="12">
        <v>754958016</v>
      </c>
      <c r="G703" s="12">
        <v>23443013086</v>
      </c>
      <c r="H703" s="7">
        <f t="shared" si="10"/>
        <v>2.3628451746716021E-2</v>
      </c>
    </row>
    <row r="704" spans="1:8" x14ac:dyDescent="0.75">
      <c r="A704" s="2">
        <v>42925</v>
      </c>
      <c r="B704" s="12">
        <v>251.82</v>
      </c>
      <c r="C704" s="12">
        <v>255.1</v>
      </c>
      <c r="D704" s="12">
        <v>242.14</v>
      </c>
      <c r="E704" s="12">
        <v>242.14</v>
      </c>
      <c r="F704" s="12">
        <v>505118016</v>
      </c>
      <c r="G704" s="12">
        <v>22559120946</v>
      </c>
      <c r="H704" s="7">
        <f t="shared" si="10"/>
        <v>-3.8440155666746113E-2</v>
      </c>
    </row>
    <row r="705" spans="1:8" x14ac:dyDescent="0.75">
      <c r="A705" s="2">
        <v>42926</v>
      </c>
      <c r="B705" s="12">
        <v>243.01</v>
      </c>
      <c r="C705" s="12">
        <v>243.07</v>
      </c>
      <c r="D705" s="12">
        <v>196.96</v>
      </c>
      <c r="E705" s="12">
        <v>215.36</v>
      </c>
      <c r="F705" s="12">
        <v>937219008</v>
      </c>
      <c r="G705" s="12">
        <v>20069373698</v>
      </c>
      <c r="H705" s="7">
        <f t="shared" si="10"/>
        <v>-0.11378132587136323</v>
      </c>
    </row>
    <row r="706" spans="1:8" x14ac:dyDescent="0.75">
      <c r="A706" s="2">
        <v>42927</v>
      </c>
      <c r="B706" s="12">
        <v>211.52</v>
      </c>
      <c r="C706" s="12">
        <v>220.29</v>
      </c>
      <c r="D706" s="12">
        <v>183.39</v>
      </c>
      <c r="E706" s="12">
        <v>197.4</v>
      </c>
      <c r="F706" s="12">
        <v>1440950016</v>
      </c>
      <c r="G706" s="12">
        <v>18401040701</v>
      </c>
      <c r="H706" s="7">
        <f t="shared" si="10"/>
        <v>-6.6754916792738289E-2</v>
      </c>
    </row>
    <row r="707" spans="1:8" x14ac:dyDescent="0.75">
      <c r="A707" s="2">
        <v>42928</v>
      </c>
      <c r="B707" s="12">
        <v>197.15</v>
      </c>
      <c r="C707" s="12">
        <v>230.77</v>
      </c>
      <c r="D707" s="12">
        <v>189.59</v>
      </c>
      <c r="E707" s="12">
        <v>230.77</v>
      </c>
      <c r="F707" s="12">
        <v>1241190016</v>
      </c>
      <c r="G707" s="12">
        <v>21517152174</v>
      </c>
      <c r="H707" s="7">
        <f t="shared" ref="H707:H770" si="11">(E707-B707)/B707</f>
        <v>0.17053005325893991</v>
      </c>
    </row>
    <row r="708" spans="1:8" x14ac:dyDescent="0.75">
      <c r="A708" s="2">
        <v>42929</v>
      </c>
      <c r="B708" s="12">
        <v>231.81</v>
      </c>
      <c r="C708" s="12">
        <v>231.81</v>
      </c>
      <c r="D708" s="12">
        <v>200.07</v>
      </c>
      <c r="E708" s="12">
        <v>209.73</v>
      </c>
      <c r="F708" s="12">
        <v>828489024</v>
      </c>
      <c r="G708" s="12">
        <v>19560300930</v>
      </c>
      <c r="H708" s="7">
        <f t="shared" si="11"/>
        <v>-9.5250420603080158E-2</v>
      </c>
    </row>
    <row r="709" spans="1:8" x14ac:dyDescent="0.75">
      <c r="A709" s="2">
        <v>42930</v>
      </c>
      <c r="B709" s="12">
        <v>209.53</v>
      </c>
      <c r="C709" s="12">
        <v>211.1</v>
      </c>
      <c r="D709" s="12">
        <v>187.37</v>
      </c>
      <c r="E709" s="12">
        <v>199.66</v>
      </c>
      <c r="F709" s="12">
        <v>749382016</v>
      </c>
      <c r="G709" s="12">
        <v>18625794688</v>
      </c>
      <c r="H709" s="7">
        <f t="shared" si="11"/>
        <v>-4.7105426430582756E-2</v>
      </c>
    </row>
    <row r="710" spans="1:8" x14ac:dyDescent="0.75">
      <c r="A710" s="2">
        <v>42931</v>
      </c>
      <c r="B710" s="12">
        <v>199.71</v>
      </c>
      <c r="C710" s="12">
        <v>200.16</v>
      </c>
      <c r="D710" s="12">
        <v>170.65</v>
      </c>
      <c r="E710" s="12">
        <v>170.65</v>
      </c>
      <c r="F710" s="12">
        <v>810451968</v>
      </c>
      <c r="G710" s="12">
        <v>15923953593</v>
      </c>
      <c r="H710" s="7">
        <f t="shared" si="11"/>
        <v>-0.14551099093685846</v>
      </c>
    </row>
    <row r="711" spans="1:8" x14ac:dyDescent="0.75">
      <c r="A711" s="2">
        <v>42932</v>
      </c>
      <c r="B711" s="12">
        <v>169.57</v>
      </c>
      <c r="C711" s="12">
        <v>172.01</v>
      </c>
      <c r="D711" s="12">
        <v>133.72</v>
      </c>
      <c r="E711" s="12">
        <v>157.36000000000001</v>
      </c>
      <c r="F711" s="12">
        <v>1516889984</v>
      </c>
      <c r="G711" s="12">
        <v>14687441605</v>
      </c>
      <c r="H711" s="7">
        <f t="shared" si="11"/>
        <v>-7.2005661378781505E-2</v>
      </c>
    </row>
    <row r="712" spans="1:8" x14ac:dyDescent="0.75">
      <c r="A712" s="2">
        <v>42933</v>
      </c>
      <c r="B712" s="12">
        <v>159.99</v>
      </c>
      <c r="C712" s="12">
        <v>194.75</v>
      </c>
      <c r="D712" s="12">
        <v>158.04</v>
      </c>
      <c r="E712" s="12">
        <v>193.42</v>
      </c>
      <c r="F712" s="12">
        <v>1669500032</v>
      </c>
      <c r="G712" s="12">
        <v>18057735704</v>
      </c>
      <c r="H712" s="7">
        <f t="shared" si="11"/>
        <v>0.20895055940996299</v>
      </c>
    </row>
    <row r="713" spans="1:8" x14ac:dyDescent="0.75">
      <c r="A713" s="2">
        <v>42934</v>
      </c>
      <c r="B713" s="12">
        <v>195.03</v>
      </c>
      <c r="C713" s="12">
        <v>267.99</v>
      </c>
      <c r="D713" s="12">
        <v>182.06</v>
      </c>
      <c r="E713" s="12">
        <v>234.39</v>
      </c>
      <c r="F713" s="12">
        <v>2709260032</v>
      </c>
      <c r="G713" s="12">
        <v>21887962776</v>
      </c>
      <c r="H713" s="7">
        <f t="shared" si="11"/>
        <v>0.20181510536840477</v>
      </c>
    </row>
    <row r="714" spans="1:8" x14ac:dyDescent="0.75">
      <c r="A714" s="2">
        <v>42935</v>
      </c>
      <c r="B714" s="12">
        <v>234.94</v>
      </c>
      <c r="C714" s="12">
        <v>245.65</v>
      </c>
      <c r="D714" s="12">
        <v>191.74</v>
      </c>
      <c r="E714" s="12">
        <v>199.7</v>
      </c>
      <c r="F714" s="12">
        <v>2328790016</v>
      </c>
      <c r="G714" s="12">
        <v>18653610729</v>
      </c>
      <c r="H714" s="7">
        <f t="shared" si="11"/>
        <v>-0.14999574359410917</v>
      </c>
    </row>
    <row r="715" spans="1:8" x14ac:dyDescent="0.75">
      <c r="A715" s="2">
        <v>42936</v>
      </c>
      <c r="B715" s="12">
        <v>205.42</v>
      </c>
      <c r="C715" s="12">
        <v>233.9</v>
      </c>
      <c r="D715" s="12">
        <v>203.22</v>
      </c>
      <c r="E715" s="12">
        <v>227.26</v>
      </c>
      <c r="F715" s="12">
        <v>2224999936</v>
      </c>
      <c r="G715" s="12">
        <v>21233651866</v>
      </c>
      <c r="H715" s="7">
        <f t="shared" si="11"/>
        <v>0.10631876156167853</v>
      </c>
    </row>
    <row r="716" spans="1:8" x14ac:dyDescent="0.75">
      <c r="A716" s="2">
        <v>42937</v>
      </c>
      <c r="B716" s="12">
        <v>226.06</v>
      </c>
      <c r="C716" s="12">
        <v>235.12</v>
      </c>
      <c r="D716" s="12">
        <v>213.01</v>
      </c>
      <c r="E716" s="12">
        <v>218.3</v>
      </c>
      <c r="F716" s="12">
        <v>1006129984</v>
      </c>
      <c r="G716" s="12">
        <v>20401709506</v>
      </c>
      <c r="H716" s="7">
        <f t="shared" si="11"/>
        <v>-3.432716977793502E-2</v>
      </c>
    </row>
    <row r="717" spans="1:8" x14ac:dyDescent="0.75">
      <c r="A717" s="2">
        <v>42938</v>
      </c>
      <c r="B717" s="12">
        <v>217.86</v>
      </c>
      <c r="C717" s="12">
        <v>232.7</v>
      </c>
      <c r="D717" s="12">
        <v>216.87</v>
      </c>
      <c r="E717" s="12">
        <v>229.48</v>
      </c>
      <c r="F717" s="12">
        <v>618259968</v>
      </c>
      <c r="G717" s="12">
        <v>21451273566</v>
      </c>
      <c r="H717" s="7">
        <f t="shared" si="11"/>
        <v>5.3337005416322296E-2</v>
      </c>
    </row>
    <row r="718" spans="1:8" x14ac:dyDescent="0.75">
      <c r="A718" s="2">
        <v>42939</v>
      </c>
      <c r="B718" s="12">
        <v>229.12</v>
      </c>
      <c r="C718" s="12">
        <v>231.68</v>
      </c>
      <c r="D718" s="12">
        <v>217.72</v>
      </c>
      <c r="E718" s="12">
        <v>225.95</v>
      </c>
      <c r="F718" s="12">
        <v>649614976</v>
      </c>
      <c r="G718" s="12">
        <v>21127295409</v>
      </c>
      <c r="H718" s="7">
        <f t="shared" si="11"/>
        <v>-1.3835544692737499E-2</v>
      </c>
    </row>
    <row r="719" spans="1:8" x14ac:dyDescent="0.75">
      <c r="A719" s="2">
        <v>42940</v>
      </c>
      <c r="B719" s="12">
        <v>226.29</v>
      </c>
      <c r="C719" s="12">
        <v>227.54</v>
      </c>
      <c r="D719" s="12">
        <v>222.45</v>
      </c>
      <c r="E719" s="12">
        <v>224.71</v>
      </c>
      <c r="F719" s="12">
        <v>431691008</v>
      </c>
      <c r="G719" s="12">
        <v>21016755177</v>
      </c>
      <c r="H719" s="7">
        <f t="shared" si="11"/>
        <v>-6.9821909938573698E-3</v>
      </c>
    </row>
    <row r="720" spans="1:8" x14ac:dyDescent="0.75">
      <c r="A720" s="2">
        <v>42941</v>
      </c>
      <c r="B720" s="12">
        <v>224.37</v>
      </c>
      <c r="C720" s="12">
        <v>225.32</v>
      </c>
      <c r="D720" s="12">
        <v>195.85</v>
      </c>
      <c r="E720" s="12">
        <v>206.71</v>
      </c>
      <c r="F720" s="12">
        <v>1095760000</v>
      </c>
      <c r="G720" s="12">
        <v>19338262506</v>
      </c>
      <c r="H720" s="7">
        <f t="shared" si="11"/>
        <v>-7.8709274858492648E-2</v>
      </c>
    </row>
    <row r="721" spans="1:8" x14ac:dyDescent="0.75">
      <c r="A721" s="2">
        <v>42942</v>
      </c>
      <c r="B721" s="12">
        <v>207.09</v>
      </c>
      <c r="C721" s="12">
        <v>210.77</v>
      </c>
      <c r="D721" s="12">
        <v>194.78</v>
      </c>
      <c r="E721" s="12">
        <v>203.95</v>
      </c>
      <c r="F721" s="12">
        <v>717692032</v>
      </c>
      <c r="G721" s="12">
        <v>19085332800</v>
      </c>
      <c r="H721" s="7">
        <f t="shared" si="11"/>
        <v>-1.5162489738760996E-2</v>
      </c>
    </row>
    <row r="722" spans="1:8" x14ac:dyDescent="0.75">
      <c r="A722" s="2">
        <v>42943</v>
      </c>
      <c r="B722" s="12">
        <v>204.86</v>
      </c>
      <c r="C722" s="12">
        <v>206.44</v>
      </c>
      <c r="D722" s="12">
        <v>201.26</v>
      </c>
      <c r="E722" s="12">
        <v>204.32</v>
      </c>
      <c r="F722" s="12">
        <v>393283008</v>
      </c>
      <c r="G722" s="12">
        <v>19124468250</v>
      </c>
      <c r="H722" s="7">
        <f t="shared" si="11"/>
        <v>-2.6359465000489134E-3</v>
      </c>
    </row>
    <row r="723" spans="1:8" x14ac:dyDescent="0.75">
      <c r="A723" s="2">
        <v>42944</v>
      </c>
      <c r="B723" s="12">
        <v>204.32</v>
      </c>
      <c r="C723" s="12">
        <v>204.9</v>
      </c>
      <c r="D723" s="12">
        <v>192.3</v>
      </c>
      <c r="E723" s="12">
        <v>193.12</v>
      </c>
      <c r="F723" s="12">
        <v>562571008</v>
      </c>
      <c r="G723" s="12">
        <v>18081289103</v>
      </c>
      <c r="H723" s="7">
        <f t="shared" si="11"/>
        <v>-5.4815974941268546E-2</v>
      </c>
    </row>
    <row r="724" spans="1:8" x14ac:dyDescent="0.75">
      <c r="A724" s="2">
        <v>42945</v>
      </c>
      <c r="B724" s="12">
        <v>193.34</v>
      </c>
      <c r="C724" s="12">
        <v>208.68</v>
      </c>
      <c r="D724" s="12">
        <v>179.65</v>
      </c>
      <c r="E724" s="12">
        <v>205.79</v>
      </c>
      <c r="F724" s="12">
        <v>824355008</v>
      </c>
      <c r="G724" s="12">
        <v>19272280500</v>
      </c>
      <c r="H724" s="7">
        <f t="shared" si="11"/>
        <v>6.4394331229957524E-2</v>
      </c>
    </row>
    <row r="725" spans="1:8" x14ac:dyDescent="0.75">
      <c r="A725" s="2">
        <v>42946</v>
      </c>
      <c r="B725" s="12">
        <v>206.74</v>
      </c>
      <c r="C725" s="12">
        <v>208.54</v>
      </c>
      <c r="D725" s="12">
        <v>196.15</v>
      </c>
      <c r="E725" s="12">
        <v>197.98</v>
      </c>
      <c r="F725" s="12">
        <v>596233984</v>
      </c>
      <c r="G725" s="12">
        <v>18545669554</v>
      </c>
      <c r="H725" s="7">
        <f t="shared" si="11"/>
        <v>-4.2372061526555184E-2</v>
      </c>
    </row>
    <row r="726" spans="1:8" x14ac:dyDescent="0.75">
      <c r="A726" s="2">
        <v>42947</v>
      </c>
      <c r="B726" s="12">
        <v>197.4</v>
      </c>
      <c r="C726" s="12">
        <v>203.87</v>
      </c>
      <c r="D726" s="12">
        <v>193.41</v>
      </c>
      <c r="E726" s="12">
        <v>203.87</v>
      </c>
      <c r="F726" s="12">
        <v>569414016</v>
      </c>
      <c r="G726" s="12">
        <v>19102596755</v>
      </c>
      <c r="H726" s="7">
        <f t="shared" si="11"/>
        <v>3.2776089159067878E-2</v>
      </c>
    </row>
    <row r="727" spans="1:8" x14ac:dyDescent="0.75">
      <c r="A727" s="2">
        <v>42948</v>
      </c>
      <c r="B727" s="12">
        <v>204.69</v>
      </c>
      <c r="C727" s="12">
        <v>227.74</v>
      </c>
      <c r="D727" s="12">
        <v>204.69</v>
      </c>
      <c r="E727" s="12">
        <v>226.77</v>
      </c>
      <c r="F727" s="12">
        <v>1585330048</v>
      </c>
      <c r="G727" s="12">
        <v>21252988047</v>
      </c>
      <c r="H727" s="7">
        <f t="shared" si="11"/>
        <v>0.10787043822365534</v>
      </c>
    </row>
    <row r="728" spans="1:8" x14ac:dyDescent="0.75">
      <c r="A728" s="2">
        <v>42949</v>
      </c>
      <c r="B728" s="12">
        <v>227.01</v>
      </c>
      <c r="C728" s="12">
        <v>229.51</v>
      </c>
      <c r="D728" s="12">
        <v>218.12</v>
      </c>
      <c r="E728" s="12">
        <v>219.95</v>
      </c>
      <c r="F728" s="12">
        <v>632606016</v>
      </c>
      <c r="G728" s="12">
        <v>20618746852</v>
      </c>
      <c r="H728" s="7">
        <f t="shared" si="11"/>
        <v>-3.1099951543984858E-2</v>
      </c>
    </row>
    <row r="729" spans="1:8" x14ac:dyDescent="0.75">
      <c r="A729" s="2">
        <v>42950</v>
      </c>
      <c r="B729" s="12">
        <v>220.18</v>
      </c>
      <c r="C729" s="12">
        <v>228.29</v>
      </c>
      <c r="D729" s="12">
        <v>219.89</v>
      </c>
      <c r="E729" s="12">
        <v>225.34</v>
      </c>
      <c r="F729" s="12">
        <v>557217024</v>
      </c>
      <c r="G729" s="12">
        <v>21128736918</v>
      </c>
      <c r="H729" s="7">
        <f t="shared" si="11"/>
        <v>2.3435371060041767E-2</v>
      </c>
    </row>
    <row r="730" spans="1:8" x14ac:dyDescent="0.75">
      <c r="A730" s="2">
        <v>42951</v>
      </c>
      <c r="B730" s="12">
        <v>225.31</v>
      </c>
      <c r="C730" s="12">
        <v>227.62</v>
      </c>
      <c r="D730" s="12">
        <v>222.06</v>
      </c>
      <c r="E730" s="12">
        <v>223.07</v>
      </c>
      <c r="F730" s="12">
        <v>539782976</v>
      </c>
      <c r="G730" s="12">
        <v>20920682038</v>
      </c>
      <c r="H730" s="7">
        <f t="shared" si="11"/>
        <v>-9.9418578846922415E-3</v>
      </c>
    </row>
    <row r="731" spans="1:8" x14ac:dyDescent="0.75">
      <c r="A731" s="2">
        <v>42952</v>
      </c>
      <c r="B731" s="12">
        <v>222.85</v>
      </c>
      <c r="C731" s="12">
        <v>256.51</v>
      </c>
      <c r="D731" s="12">
        <v>221.95</v>
      </c>
      <c r="E731" s="12">
        <v>256.51</v>
      </c>
      <c r="F731" s="12">
        <v>1332999936</v>
      </c>
      <c r="G731" s="12">
        <v>24061766194</v>
      </c>
      <c r="H731" s="7">
        <f t="shared" si="11"/>
        <v>0.15104330266995736</v>
      </c>
    </row>
    <row r="732" spans="1:8" x14ac:dyDescent="0.75">
      <c r="A732" s="2">
        <v>42953</v>
      </c>
      <c r="B732" s="12">
        <v>256.42</v>
      </c>
      <c r="C732" s="12">
        <v>271.05</v>
      </c>
      <c r="D732" s="12">
        <v>252.85</v>
      </c>
      <c r="E732" s="12">
        <v>261.57</v>
      </c>
      <c r="F732" s="12">
        <v>1482979968</v>
      </c>
      <c r="G732" s="12">
        <v>24541904159</v>
      </c>
      <c r="H732" s="7">
        <f t="shared" si="11"/>
        <v>2.0084236799001547E-2</v>
      </c>
    </row>
    <row r="733" spans="1:8" x14ac:dyDescent="0.75">
      <c r="A733" s="2">
        <v>42954</v>
      </c>
      <c r="B733" s="12">
        <v>261.24</v>
      </c>
      <c r="C733" s="12">
        <v>271.95999999999998</v>
      </c>
      <c r="D733" s="12">
        <v>256.69</v>
      </c>
      <c r="E733" s="12">
        <v>269.18</v>
      </c>
      <c r="F733" s="12">
        <v>935726976</v>
      </c>
      <c r="G733" s="12">
        <v>25262099071</v>
      </c>
      <c r="H733" s="7">
        <f t="shared" si="11"/>
        <v>3.0393507885469292E-2</v>
      </c>
    </row>
    <row r="734" spans="1:8" x14ac:dyDescent="0.75">
      <c r="A734" s="2">
        <v>42955</v>
      </c>
      <c r="B734" s="12">
        <v>269.10000000000002</v>
      </c>
      <c r="C734" s="12">
        <v>298.91000000000003</v>
      </c>
      <c r="D734" s="12">
        <v>266.8</v>
      </c>
      <c r="E734" s="12">
        <v>296.77</v>
      </c>
      <c r="F734" s="12">
        <v>1502409984</v>
      </c>
      <c r="G734" s="12">
        <v>27857712299</v>
      </c>
      <c r="H734" s="7">
        <f t="shared" si="11"/>
        <v>0.10282422891118527</v>
      </c>
    </row>
    <row r="735" spans="1:8" x14ac:dyDescent="0.75">
      <c r="A735" s="2">
        <v>42956</v>
      </c>
      <c r="B735" s="12">
        <v>297.63</v>
      </c>
      <c r="C735" s="12">
        <v>318.72000000000003</v>
      </c>
      <c r="D735" s="12">
        <v>276.69</v>
      </c>
      <c r="E735" s="12">
        <v>296.02999999999997</v>
      </c>
      <c r="F735" s="12">
        <v>2638579968</v>
      </c>
      <c r="G735" s="12">
        <v>27794475648</v>
      </c>
      <c r="H735" s="7">
        <f t="shared" si="11"/>
        <v>-5.3758021704802027E-3</v>
      </c>
    </row>
    <row r="736" spans="1:8" x14ac:dyDescent="0.75">
      <c r="A736" s="2">
        <v>42957</v>
      </c>
      <c r="B736" s="12">
        <v>296.95999999999998</v>
      </c>
      <c r="C736" s="12">
        <v>306.58999999999997</v>
      </c>
      <c r="D736" s="12">
        <v>289.93</v>
      </c>
      <c r="E736" s="12">
        <v>295.89</v>
      </c>
      <c r="F736" s="12">
        <v>1076819968</v>
      </c>
      <c r="G736" s="12">
        <v>27788165832</v>
      </c>
      <c r="H736" s="7">
        <f t="shared" si="11"/>
        <v>-3.6031788793103223E-3</v>
      </c>
    </row>
    <row r="737" spans="1:8" x14ac:dyDescent="0.75">
      <c r="A737" s="2">
        <v>42958</v>
      </c>
      <c r="B737" s="12">
        <v>294.49</v>
      </c>
      <c r="C737" s="12">
        <v>309.20999999999998</v>
      </c>
      <c r="D737" s="12">
        <v>294.49</v>
      </c>
      <c r="E737" s="12">
        <v>308.86</v>
      </c>
      <c r="F737" s="12">
        <v>953576000</v>
      </c>
      <c r="G737" s="12">
        <v>29013166489</v>
      </c>
      <c r="H737" s="7">
        <f t="shared" si="11"/>
        <v>4.8796223980440777E-2</v>
      </c>
    </row>
    <row r="738" spans="1:8" x14ac:dyDescent="0.75">
      <c r="A738" s="2">
        <v>42959</v>
      </c>
      <c r="B738" s="12">
        <v>308.70999999999998</v>
      </c>
      <c r="C738" s="12">
        <v>317.56</v>
      </c>
      <c r="D738" s="12">
        <v>307.89999999999998</v>
      </c>
      <c r="E738" s="12">
        <v>310.60000000000002</v>
      </c>
      <c r="F738" s="12">
        <v>1111650048</v>
      </c>
      <c r="G738" s="12">
        <v>29183139234</v>
      </c>
      <c r="H738" s="7">
        <f t="shared" si="11"/>
        <v>6.1222506559555677E-3</v>
      </c>
    </row>
    <row r="739" spans="1:8" x14ac:dyDescent="0.75">
      <c r="A739" s="2">
        <v>42960</v>
      </c>
      <c r="B739" s="12">
        <v>310.37</v>
      </c>
      <c r="C739" s="12">
        <v>310.82</v>
      </c>
      <c r="D739" s="12">
        <v>289.31</v>
      </c>
      <c r="E739" s="12">
        <v>298.06</v>
      </c>
      <c r="F739" s="12">
        <v>1369369984</v>
      </c>
      <c r="G739" s="12">
        <v>28011760531</v>
      </c>
      <c r="H739" s="7">
        <f t="shared" si="11"/>
        <v>-3.966233849921063E-2</v>
      </c>
    </row>
    <row r="740" spans="1:8" x14ac:dyDescent="0.75">
      <c r="A740" s="2">
        <v>42961</v>
      </c>
      <c r="B740" s="12">
        <v>298.02999999999997</v>
      </c>
      <c r="C740" s="12">
        <v>306.81</v>
      </c>
      <c r="D740" s="12">
        <v>296.41000000000003</v>
      </c>
      <c r="E740" s="12">
        <v>300.10000000000002</v>
      </c>
      <c r="F740" s="12">
        <v>864390976</v>
      </c>
      <c r="G740" s="12">
        <v>28209451117</v>
      </c>
      <c r="H740" s="7">
        <f t="shared" si="11"/>
        <v>6.945609502399256E-3</v>
      </c>
    </row>
    <row r="741" spans="1:8" x14ac:dyDescent="0.75">
      <c r="A741" s="2">
        <v>42962</v>
      </c>
      <c r="B741" s="12">
        <v>299.95</v>
      </c>
      <c r="C741" s="12">
        <v>300.41000000000003</v>
      </c>
      <c r="D741" s="12">
        <v>279.33</v>
      </c>
      <c r="E741" s="12">
        <v>289.82</v>
      </c>
      <c r="F741" s="12">
        <v>1051800000</v>
      </c>
      <c r="G741" s="12">
        <v>27249639651</v>
      </c>
      <c r="H741" s="7">
        <f t="shared" si="11"/>
        <v>-3.3772295382563745E-2</v>
      </c>
    </row>
    <row r="742" spans="1:8" x14ac:dyDescent="0.75">
      <c r="A742" s="2">
        <v>42963</v>
      </c>
      <c r="B742" s="12">
        <v>289.82</v>
      </c>
      <c r="C742" s="12">
        <v>303.41000000000003</v>
      </c>
      <c r="D742" s="12">
        <v>285.39</v>
      </c>
      <c r="E742" s="12">
        <v>302.27</v>
      </c>
      <c r="F742" s="12">
        <v>967643008</v>
      </c>
      <c r="G742" s="12">
        <v>28426961863</v>
      </c>
      <c r="H742" s="7">
        <f t="shared" si="11"/>
        <v>4.2957697881443616E-2</v>
      </c>
    </row>
    <row r="743" spans="1:8" x14ac:dyDescent="0.75">
      <c r="A743" s="2">
        <v>42964</v>
      </c>
      <c r="B743" s="12">
        <v>302.8</v>
      </c>
      <c r="C743" s="12">
        <v>311.02999999999997</v>
      </c>
      <c r="D743" s="12">
        <v>300.25</v>
      </c>
      <c r="E743" s="12">
        <v>301.45999999999998</v>
      </c>
      <c r="F743" s="12">
        <v>909494016</v>
      </c>
      <c r="G743" s="12">
        <v>28357573570</v>
      </c>
      <c r="H743" s="7">
        <f t="shared" si="11"/>
        <v>-4.4253632760899329E-3</v>
      </c>
    </row>
    <row r="744" spans="1:8" x14ac:dyDescent="0.75">
      <c r="A744" s="2">
        <v>42965</v>
      </c>
      <c r="B744" s="12">
        <v>301.7</v>
      </c>
      <c r="C744" s="12">
        <v>307.95999999999998</v>
      </c>
      <c r="D744" s="12">
        <v>292.5</v>
      </c>
      <c r="E744" s="12">
        <v>295.58999999999997</v>
      </c>
      <c r="F744" s="12">
        <v>936160000</v>
      </c>
      <c r="G744" s="12">
        <v>27812276026</v>
      </c>
      <c r="H744" s="7">
        <f t="shared" si="11"/>
        <v>-2.0251905866755102E-2</v>
      </c>
    </row>
    <row r="745" spans="1:8" x14ac:dyDescent="0.75">
      <c r="A745" s="2">
        <v>42966</v>
      </c>
      <c r="B745" s="12">
        <v>296.18</v>
      </c>
      <c r="C745" s="12">
        <v>301.67</v>
      </c>
      <c r="D745" s="12">
        <v>286.18</v>
      </c>
      <c r="E745" s="12">
        <v>297.47000000000003</v>
      </c>
      <c r="F745" s="12">
        <v>860201984</v>
      </c>
      <c r="G745" s="12">
        <v>27995885731</v>
      </c>
      <c r="H745" s="7">
        <f t="shared" si="11"/>
        <v>4.3554595178608296E-3</v>
      </c>
    </row>
    <row r="746" spans="1:8" x14ac:dyDescent="0.75">
      <c r="A746" s="2">
        <v>42967</v>
      </c>
      <c r="B746" s="12">
        <v>296.64</v>
      </c>
      <c r="C746" s="12">
        <v>301.43</v>
      </c>
      <c r="D746" s="12">
        <v>291.58</v>
      </c>
      <c r="E746" s="12">
        <v>301.43</v>
      </c>
      <c r="F746" s="12">
        <v>571947008</v>
      </c>
      <c r="G746" s="12">
        <v>28375046491</v>
      </c>
      <c r="H746" s="7">
        <f t="shared" si="11"/>
        <v>1.6147518878101473E-2</v>
      </c>
    </row>
    <row r="747" spans="1:8" x14ac:dyDescent="0.75">
      <c r="A747" s="2">
        <v>42968</v>
      </c>
      <c r="B747" s="12">
        <v>300.48</v>
      </c>
      <c r="C747" s="12">
        <v>347.05</v>
      </c>
      <c r="D747" s="12">
        <v>297.23</v>
      </c>
      <c r="E747" s="12">
        <v>321.58999999999997</v>
      </c>
      <c r="F747" s="12">
        <v>2448969984</v>
      </c>
      <c r="G747" s="12">
        <v>30280406340</v>
      </c>
      <c r="H747" s="7">
        <f t="shared" si="11"/>
        <v>7.0254259850905068E-2</v>
      </c>
    </row>
    <row r="748" spans="1:8" x14ac:dyDescent="0.75">
      <c r="A748" s="2">
        <v>42969</v>
      </c>
      <c r="B748" s="12">
        <v>321.05</v>
      </c>
      <c r="C748" s="12">
        <v>327.36</v>
      </c>
      <c r="D748" s="12">
        <v>297.91000000000003</v>
      </c>
      <c r="E748" s="12">
        <v>314.79000000000002</v>
      </c>
      <c r="F748" s="12">
        <v>1336400000</v>
      </c>
      <c r="G748" s="12">
        <v>29646659314</v>
      </c>
      <c r="H748" s="7">
        <f t="shared" si="11"/>
        <v>-1.9498520479676033E-2</v>
      </c>
    </row>
    <row r="749" spans="1:8" x14ac:dyDescent="0.75">
      <c r="A749" s="2">
        <v>42970</v>
      </c>
      <c r="B749" s="12">
        <v>315.27</v>
      </c>
      <c r="C749" s="12">
        <v>324.20999999999998</v>
      </c>
      <c r="D749" s="12">
        <v>314.54000000000002</v>
      </c>
      <c r="E749" s="12">
        <v>317.52</v>
      </c>
      <c r="F749" s="12">
        <v>811990016</v>
      </c>
      <c r="G749" s="12">
        <v>29911326162</v>
      </c>
      <c r="H749" s="7">
        <f t="shared" si="11"/>
        <v>7.1367399371966888E-3</v>
      </c>
    </row>
    <row r="750" spans="1:8" x14ac:dyDescent="0.75">
      <c r="A750" s="2">
        <v>42971</v>
      </c>
      <c r="B750" s="12">
        <v>317.45</v>
      </c>
      <c r="C750" s="12">
        <v>327.96</v>
      </c>
      <c r="D750" s="12">
        <v>317.08</v>
      </c>
      <c r="E750" s="12">
        <v>325.61</v>
      </c>
      <c r="F750" s="12">
        <v>697665024</v>
      </c>
      <c r="G750" s="12">
        <v>30680964300</v>
      </c>
      <c r="H750" s="7">
        <f t="shared" si="11"/>
        <v>2.5704835407150812E-2</v>
      </c>
    </row>
    <row r="751" spans="1:8" x14ac:dyDescent="0.75">
      <c r="A751" s="2">
        <v>42972</v>
      </c>
      <c r="B751" s="12">
        <v>326.11</v>
      </c>
      <c r="C751" s="12">
        <v>336.4</v>
      </c>
      <c r="D751" s="12">
        <v>325.8</v>
      </c>
      <c r="E751" s="12">
        <v>331.92</v>
      </c>
      <c r="F751" s="12">
        <v>760329024</v>
      </c>
      <c r="G751" s="12">
        <v>31281210162</v>
      </c>
      <c r="H751" s="7">
        <f t="shared" si="11"/>
        <v>1.7816074330747299E-2</v>
      </c>
    </row>
    <row r="752" spans="1:8" x14ac:dyDescent="0.75">
      <c r="A752" s="2">
        <v>42973</v>
      </c>
      <c r="B752" s="12">
        <v>331.99</v>
      </c>
      <c r="C752" s="12">
        <v>334.98</v>
      </c>
      <c r="D752" s="12">
        <v>327.92</v>
      </c>
      <c r="E752" s="12">
        <v>333.88</v>
      </c>
      <c r="F752" s="12">
        <v>514180992</v>
      </c>
      <c r="G752" s="12">
        <v>31472781162</v>
      </c>
      <c r="H752" s="7">
        <f t="shared" si="11"/>
        <v>5.6929425585107571E-3</v>
      </c>
    </row>
    <row r="753" spans="1:8" x14ac:dyDescent="0.75">
      <c r="A753" s="2">
        <v>42974</v>
      </c>
      <c r="B753" s="12">
        <v>334.36</v>
      </c>
      <c r="C753" s="12">
        <v>347.89</v>
      </c>
      <c r="D753" s="12">
        <v>334.36</v>
      </c>
      <c r="E753" s="12">
        <v>347.89</v>
      </c>
      <c r="F753" s="12">
        <v>633369984</v>
      </c>
      <c r="G753" s="12">
        <v>32799991739</v>
      </c>
      <c r="H753" s="7">
        <f t="shared" si="11"/>
        <v>4.0465366670654299E-2</v>
      </c>
    </row>
    <row r="754" spans="1:8" x14ac:dyDescent="0.75">
      <c r="A754" s="2">
        <v>42975</v>
      </c>
      <c r="B754" s="12">
        <v>350.04</v>
      </c>
      <c r="C754" s="12">
        <v>352.05</v>
      </c>
      <c r="D754" s="12">
        <v>338.41</v>
      </c>
      <c r="E754" s="12">
        <v>347.75</v>
      </c>
      <c r="F754" s="12">
        <v>854318976</v>
      </c>
      <c r="G754" s="12">
        <v>32792635350</v>
      </c>
      <c r="H754" s="7">
        <f t="shared" si="11"/>
        <v>-6.5421094732031207E-3</v>
      </c>
    </row>
    <row r="755" spans="1:8" x14ac:dyDescent="0.75">
      <c r="A755" s="2">
        <v>42976</v>
      </c>
      <c r="B755" s="12">
        <v>347.96</v>
      </c>
      <c r="C755" s="12">
        <v>373.76</v>
      </c>
      <c r="D755" s="12">
        <v>347.79</v>
      </c>
      <c r="E755" s="12">
        <v>370.67</v>
      </c>
      <c r="F755" s="12">
        <v>1220029952</v>
      </c>
      <c r="G755" s="12">
        <v>34961063278</v>
      </c>
      <c r="H755" s="7">
        <f t="shared" si="11"/>
        <v>6.5266122542821117E-2</v>
      </c>
    </row>
    <row r="756" spans="1:8" x14ac:dyDescent="0.75">
      <c r="A756" s="2">
        <v>42977</v>
      </c>
      <c r="B756" s="12">
        <v>369.47</v>
      </c>
      <c r="C756" s="12">
        <v>388.75</v>
      </c>
      <c r="D756" s="12">
        <v>361.97</v>
      </c>
      <c r="E756" s="12">
        <v>378.48</v>
      </c>
      <c r="F756" s="12">
        <v>1333319936</v>
      </c>
      <c r="G756" s="12">
        <v>35705639885</v>
      </c>
      <c r="H756" s="7">
        <f t="shared" si="11"/>
        <v>2.43862830541045E-2</v>
      </c>
    </row>
    <row r="757" spans="1:8" x14ac:dyDescent="0.75">
      <c r="A757" s="2">
        <v>42978</v>
      </c>
      <c r="B757" s="12">
        <v>378.44</v>
      </c>
      <c r="C757" s="12">
        <v>386.14</v>
      </c>
      <c r="D757" s="12">
        <v>376.35</v>
      </c>
      <c r="E757" s="12">
        <v>383.04</v>
      </c>
      <c r="F757" s="12">
        <v>706254016</v>
      </c>
      <c r="G757" s="12">
        <v>36142706814</v>
      </c>
      <c r="H757" s="7">
        <f t="shared" si="11"/>
        <v>1.2155163301976595E-2</v>
      </c>
    </row>
    <row r="758" spans="1:8" x14ac:dyDescent="0.75">
      <c r="A758" s="2">
        <v>42979</v>
      </c>
      <c r="B758" s="12">
        <v>383.47</v>
      </c>
      <c r="C758" s="12">
        <v>390.04</v>
      </c>
      <c r="D758" s="12">
        <v>383.47</v>
      </c>
      <c r="E758" s="12">
        <v>387.74</v>
      </c>
      <c r="F758" s="12">
        <v>874222016</v>
      </c>
      <c r="G758" s="12">
        <v>36593410761</v>
      </c>
      <c r="H758" s="7">
        <f t="shared" si="11"/>
        <v>1.1135160507992754E-2</v>
      </c>
    </row>
    <row r="759" spans="1:8" x14ac:dyDescent="0.75">
      <c r="A759" s="2">
        <v>42980</v>
      </c>
      <c r="B759" s="12">
        <v>387.82</v>
      </c>
      <c r="C759" s="12">
        <v>389.35</v>
      </c>
      <c r="D759" s="12">
        <v>328.1</v>
      </c>
      <c r="E759" s="12">
        <v>348.98</v>
      </c>
      <c r="F759" s="12">
        <v>1483600000</v>
      </c>
      <c r="G759" s="12">
        <v>32942250738</v>
      </c>
      <c r="H759" s="7">
        <f t="shared" si="11"/>
        <v>-0.10014955391676544</v>
      </c>
    </row>
    <row r="760" spans="1:8" x14ac:dyDescent="0.75">
      <c r="A760" s="2">
        <v>42981</v>
      </c>
      <c r="B760" s="12">
        <v>350.23</v>
      </c>
      <c r="C760" s="12">
        <v>366.49</v>
      </c>
      <c r="D760" s="12">
        <v>332.23</v>
      </c>
      <c r="E760" s="12">
        <v>347.48</v>
      </c>
      <c r="F760" s="12">
        <v>986265984</v>
      </c>
      <c r="G760" s="12">
        <v>32807142041</v>
      </c>
      <c r="H760" s="7">
        <f t="shared" si="11"/>
        <v>-7.8519829826114267E-3</v>
      </c>
    </row>
    <row r="761" spans="1:8" x14ac:dyDescent="0.75">
      <c r="A761" s="2">
        <v>42982</v>
      </c>
      <c r="B761" s="12">
        <v>347.13</v>
      </c>
      <c r="C761" s="12">
        <v>347.13</v>
      </c>
      <c r="D761" s="12">
        <v>279.94</v>
      </c>
      <c r="E761" s="12">
        <v>295.17</v>
      </c>
      <c r="F761" s="12">
        <v>1801689984</v>
      </c>
      <c r="G761" s="12">
        <v>27873682151</v>
      </c>
      <c r="H761" s="7">
        <f t="shared" si="11"/>
        <v>-0.14968455621813148</v>
      </c>
    </row>
    <row r="762" spans="1:8" x14ac:dyDescent="0.75">
      <c r="A762" s="2">
        <v>42983</v>
      </c>
      <c r="B762" s="12">
        <v>297.57</v>
      </c>
      <c r="C762" s="12">
        <v>318.57</v>
      </c>
      <c r="D762" s="12">
        <v>268.29000000000002</v>
      </c>
      <c r="E762" s="12">
        <v>312.99</v>
      </c>
      <c r="F762" s="12">
        <v>1551049984</v>
      </c>
      <c r="G762" s="12">
        <v>29562162666</v>
      </c>
      <c r="H762" s="7">
        <f t="shared" si="11"/>
        <v>5.1819739893134445E-2</v>
      </c>
    </row>
    <row r="763" spans="1:8" x14ac:dyDescent="0.75">
      <c r="A763" s="2">
        <v>42984</v>
      </c>
      <c r="B763" s="12">
        <v>313.8</v>
      </c>
      <c r="C763" s="12">
        <v>334.66</v>
      </c>
      <c r="D763" s="12">
        <v>313.49</v>
      </c>
      <c r="E763" s="12">
        <v>334.34</v>
      </c>
      <c r="F763" s="12">
        <v>1058830016</v>
      </c>
      <c r="G763" s="12">
        <v>31584914370</v>
      </c>
      <c r="H763" s="7">
        <f t="shared" si="11"/>
        <v>6.5455704270235698E-2</v>
      </c>
    </row>
    <row r="764" spans="1:8" x14ac:dyDescent="0.75">
      <c r="A764" s="2">
        <v>42985</v>
      </c>
      <c r="B764" s="12">
        <v>333.52</v>
      </c>
      <c r="C764" s="12">
        <v>333.52</v>
      </c>
      <c r="D764" s="12">
        <v>319.94</v>
      </c>
      <c r="E764" s="12">
        <v>329.43</v>
      </c>
      <c r="F764" s="12">
        <v>718624000</v>
      </c>
      <c r="G764" s="12">
        <v>31127463390</v>
      </c>
      <c r="H764" s="7">
        <f t="shared" si="11"/>
        <v>-1.2263132645718324E-2</v>
      </c>
    </row>
    <row r="765" spans="1:8" x14ac:dyDescent="0.75">
      <c r="A765" s="2">
        <v>42986</v>
      </c>
      <c r="B765" s="12">
        <v>329.64</v>
      </c>
      <c r="C765" s="12">
        <v>329.64</v>
      </c>
      <c r="D765" s="12">
        <v>285.16000000000003</v>
      </c>
      <c r="E765" s="12">
        <v>296.5</v>
      </c>
      <c r="F765" s="12">
        <v>1098780032</v>
      </c>
      <c r="G765" s="12">
        <v>28021550341</v>
      </c>
      <c r="H765" s="7">
        <f t="shared" si="11"/>
        <v>-0.10053391578691903</v>
      </c>
    </row>
    <row r="766" spans="1:8" x14ac:dyDescent="0.75">
      <c r="A766" s="2">
        <v>42987</v>
      </c>
      <c r="B766" s="12">
        <v>296.17</v>
      </c>
      <c r="C766" s="12">
        <v>299.89</v>
      </c>
      <c r="D766" s="12">
        <v>287.22000000000003</v>
      </c>
      <c r="E766" s="12">
        <v>294.39999999999998</v>
      </c>
      <c r="F766" s="12">
        <v>528620992</v>
      </c>
      <c r="G766" s="12">
        <v>27829435118</v>
      </c>
      <c r="H766" s="7">
        <f t="shared" si="11"/>
        <v>-5.9762973967655017E-3</v>
      </c>
    </row>
    <row r="767" spans="1:8" x14ac:dyDescent="0.75">
      <c r="A767" s="2">
        <v>42988</v>
      </c>
      <c r="B767" s="12">
        <v>294.06</v>
      </c>
      <c r="C767" s="12">
        <v>294.76</v>
      </c>
      <c r="D767" s="12">
        <v>268.97000000000003</v>
      </c>
      <c r="E767" s="12">
        <v>288.75</v>
      </c>
      <c r="F767" s="12">
        <v>698326016</v>
      </c>
      <c r="G767" s="12">
        <v>27300089799</v>
      </c>
      <c r="H767" s="7">
        <f t="shared" si="11"/>
        <v>-1.8057539277698438E-2</v>
      </c>
    </row>
    <row r="768" spans="1:8" x14ac:dyDescent="0.75">
      <c r="A768" s="2">
        <v>42989</v>
      </c>
      <c r="B768" s="12">
        <v>289.74</v>
      </c>
      <c r="C768" s="12">
        <v>300.69</v>
      </c>
      <c r="D768" s="12">
        <v>286.68</v>
      </c>
      <c r="E768" s="12">
        <v>294.52999999999997</v>
      </c>
      <c r="F768" s="12">
        <v>571307008</v>
      </c>
      <c r="G768" s="12">
        <v>27852586150</v>
      </c>
      <c r="H768" s="7">
        <f t="shared" si="11"/>
        <v>1.6532063229101827E-2</v>
      </c>
    </row>
    <row r="769" spans="1:8" x14ac:dyDescent="0.75">
      <c r="A769" s="2">
        <v>42990</v>
      </c>
      <c r="B769" s="12">
        <v>294.63</v>
      </c>
      <c r="C769" s="12">
        <v>311.2</v>
      </c>
      <c r="D769" s="12">
        <v>287.23</v>
      </c>
      <c r="E769" s="12">
        <v>291.45999999999998</v>
      </c>
      <c r="F769" s="12">
        <v>753144000</v>
      </c>
      <c r="G769" s="12">
        <v>27568017613</v>
      </c>
      <c r="H769" s="7">
        <f t="shared" si="11"/>
        <v>-1.0759257373655146E-2</v>
      </c>
    </row>
    <row r="770" spans="1:8" x14ac:dyDescent="0.75">
      <c r="A770" s="2">
        <v>42991</v>
      </c>
      <c r="B770" s="12">
        <v>291.12</v>
      </c>
      <c r="C770" s="12">
        <v>291.12</v>
      </c>
      <c r="D770" s="12">
        <v>260.61</v>
      </c>
      <c r="E770" s="12">
        <v>277.11</v>
      </c>
      <c r="F770" s="12">
        <v>921692032</v>
      </c>
      <c r="G770" s="12">
        <v>26215830135</v>
      </c>
      <c r="H770" s="7">
        <f t="shared" si="11"/>
        <v>-4.8124484748557267E-2</v>
      </c>
    </row>
    <row r="771" spans="1:8" x14ac:dyDescent="0.75">
      <c r="A771" s="2">
        <v>42992</v>
      </c>
      <c r="B771" s="12">
        <v>276.58999999999997</v>
      </c>
      <c r="C771" s="12">
        <v>280.83999999999997</v>
      </c>
      <c r="D771" s="12">
        <v>213.91</v>
      </c>
      <c r="E771" s="12">
        <v>213.91</v>
      </c>
      <c r="F771" s="12">
        <v>1184589952</v>
      </c>
      <c r="G771" s="12">
        <v>20240633669</v>
      </c>
      <c r="H771" s="7">
        <f t="shared" ref="H771:H834" si="12">(E771-B771)/B771</f>
        <v>-0.22661701435337497</v>
      </c>
    </row>
    <row r="772" spans="1:8" x14ac:dyDescent="0.75">
      <c r="A772" s="2">
        <v>42993</v>
      </c>
      <c r="B772" s="12">
        <v>215.22</v>
      </c>
      <c r="C772" s="12">
        <v>258.64999999999998</v>
      </c>
      <c r="D772" s="12">
        <v>195.04</v>
      </c>
      <c r="E772" s="12">
        <v>250.46</v>
      </c>
      <c r="F772" s="12">
        <v>1935699968</v>
      </c>
      <c r="G772" s="12">
        <v>23704566170</v>
      </c>
      <c r="H772" s="7">
        <f t="shared" si="12"/>
        <v>0.16373942942105757</v>
      </c>
    </row>
    <row r="773" spans="1:8" x14ac:dyDescent="0.75">
      <c r="A773" s="2">
        <v>42994</v>
      </c>
      <c r="B773" s="12">
        <v>250.87</v>
      </c>
      <c r="C773" s="12">
        <v>262.58999999999997</v>
      </c>
      <c r="D773" s="12">
        <v>238.22</v>
      </c>
      <c r="E773" s="12">
        <v>246.52</v>
      </c>
      <c r="F773" s="12">
        <v>711737024</v>
      </c>
      <c r="G773" s="12">
        <v>23336257868</v>
      </c>
      <c r="H773" s="7">
        <f t="shared" si="12"/>
        <v>-1.7339657990194102E-2</v>
      </c>
    </row>
    <row r="774" spans="1:8" x14ac:dyDescent="0.75">
      <c r="A774" s="2">
        <v>42995</v>
      </c>
      <c r="B774" s="12">
        <v>245.85</v>
      </c>
      <c r="C774" s="12">
        <v>257</v>
      </c>
      <c r="D774" s="12">
        <v>235.24</v>
      </c>
      <c r="E774" s="12">
        <v>251.75</v>
      </c>
      <c r="F774" s="12">
        <v>427452000</v>
      </c>
      <c r="G774" s="12">
        <v>23835888183</v>
      </c>
      <c r="H774" s="7">
        <f t="shared" si="12"/>
        <v>2.3998372991661607E-2</v>
      </c>
    </row>
    <row r="775" spans="1:8" x14ac:dyDescent="0.75">
      <c r="A775" s="2">
        <v>42996</v>
      </c>
      <c r="B775" s="12">
        <v>252.23</v>
      </c>
      <c r="C775" s="12">
        <v>293.5</v>
      </c>
      <c r="D775" s="12">
        <v>252.23</v>
      </c>
      <c r="E775" s="12">
        <v>293.5</v>
      </c>
      <c r="F775" s="12">
        <v>1127750016</v>
      </c>
      <c r="G775" s="12">
        <v>27794233413</v>
      </c>
      <c r="H775" s="7">
        <f t="shared" si="12"/>
        <v>0.16362050509455661</v>
      </c>
    </row>
    <row r="776" spans="1:8" x14ac:dyDescent="0.75">
      <c r="A776" s="2">
        <v>42997</v>
      </c>
      <c r="B776" s="12">
        <v>293.66000000000003</v>
      </c>
      <c r="C776" s="12">
        <v>295.77</v>
      </c>
      <c r="D776" s="12">
        <v>274.48</v>
      </c>
      <c r="E776" s="12">
        <v>282.8</v>
      </c>
      <c r="F776" s="12">
        <v>646908992</v>
      </c>
      <c r="G776" s="12">
        <v>26787085258</v>
      </c>
      <c r="H776" s="7">
        <f t="shared" si="12"/>
        <v>-3.698154328134582E-2</v>
      </c>
    </row>
    <row r="777" spans="1:8" x14ac:dyDescent="0.75">
      <c r="A777" s="2">
        <v>42998</v>
      </c>
      <c r="B777" s="12">
        <v>282.02</v>
      </c>
      <c r="C777" s="12">
        <v>290.89</v>
      </c>
      <c r="D777" s="12">
        <v>278.05</v>
      </c>
      <c r="E777" s="12">
        <v>283.74</v>
      </c>
      <c r="F777" s="12">
        <v>421404000</v>
      </c>
      <c r="G777" s="12">
        <v>26881372918</v>
      </c>
      <c r="H777" s="7">
        <f t="shared" si="12"/>
        <v>6.0988582370045648E-3</v>
      </c>
    </row>
    <row r="778" spans="1:8" x14ac:dyDescent="0.75">
      <c r="A778" s="2">
        <v>42999</v>
      </c>
      <c r="B778" s="12">
        <v>283.26</v>
      </c>
      <c r="C778" s="12">
        <v>286.61</v>
      </c>
      <c r="D778" s="12">
        <v>255.02</v>
      </c>
      <c r="E778" s="12">
        <v>258.58</v>
      </c>
      <c r="F778" s="12">
        <v>601265984</v>
      </c>
      <c r="G778" s="12">
        <v>24502550354</v>
      </c>
      <c r="H778" s="7">
        <f t="shared" si="12"/>
        <v>-8.71284332415449E-2</v>
      </c>
    </row>
    <row r="779" spans="1:8" x14ac:dyDescent="0.75">
      <c r="A779" s="2">
        <v>43000</v>
      </c>
      <c r="B779" s="12">
        <v>258.11</v>
      </c>
      <c r="C779" s="12">
        <v>270.54000000000002</v>
      </c>
      <c r="D779" s="12">
        <v>256.22000000000003</v>
      </c>
      <c r="E779" s="12">
        <v>264.31</v>
      </c>
      <c r="F779" s="12">
        <v>430080992</v>
      </c>
      <c r="G779" s="12">
        <v>25049676632</v>
      </c>
      <c r="H779" s="7">
        <f t="shared" si="12"/>
        <v>2.4020766339932543E-2</v>
      </c>
    </row>
    <row r="780" spans="1:8" x14ac:dyDescent="0.75">
      <c r="A780" s="2">
        <v>43001</v>
      </c>
      <c r="B780" s="12">
        <v>264.60000000000002</v>
      </c>
      <c r="C780" s="12">
        <v>286.17</v>
      </c>
      <c r="D780" s="12">
        <v>261.12</v>
      </c>
      <c r="E780" s="12">
        <v>286.17</v>
      </c>
      <c r="F780" s="12">
        <v>450934016</v>
      </c>
      <c r="G780" s="12">
        <v>27125537826</v>
      </c>
      <c r="H780" s="7">
        <f t="shared" si="12"/>
        <v>8.1519274376417206E-2</v>
      </c>
    </row>
    <row r="781" spans="1:8" x14ac:dyDescent="0.75">
      <c r="A781" s="2">
        <v>43002</v>
      </c>
      <c r="B781" s="12">
        <v>286.20999999999998</v>
      </c>
      <c r="C781" s="12">
        <v>292.95</v>
      </c>
      <c r="D781" s="12">
        <v>278.13</v>
      </c>
      <c r="E781" s="12">
        <v>282.48</v>
      </c>
      <c r="F781" s="12">
        <v>571411008</v>
      </c>
      <c r="G781" s="12">
        <v>26780610986</v>
      </c>
      <c r="H781" s="7">
        <f t="shared" si="12"/>
        <v>-1.3032388805422459E-2</v>
      </c>
    </row>
    <row r="782" spans="1:8" x14ac:dyDescent="0.75">
      <c r="A782" s="2">
        <v>43003</v>
      </c>
      <c r="B782" s="12">
        <v>282.22000000000003</v>
      </c>
      <c r="C782" s="12">
        <v>293.52</v>
      </c>
      <c r="D782" s="12">
        <v>281.88</v>
      </c>
      <c r="E782" s="12">
        <v>292.33</v>
      </c>
      <c r="F782" s="12">
        <v>483160992</v>
      </c>
      <c r="G782" s="12">
        <v>27718684465</v>
      </c>
      <c r="H782" s="7">
        <f t="shared" si="12"/>
        <v>3.5823116717454313E-2</v>
      </c>
    </row>
    <row r="783" spans="1:8" x14ac:dyDescent="0.75">
      <c r="A783" s="2">
        <v>43004</v>
      </c>
      <c r="B783" s="12">
        <v>292.35000000000002</v>
      </c>
      <c r="C783" s="12">
        <v>293.75</v>
      </c>
      <c r="D783" s="12">
        <v>287.02</v>
      </c>
      <c r="E783" s="12">
        <v>287.44</v>
      </c>
      <c r="F783" s="12">
        <v>345800992</v>
      </c>
      <c r="G783" s="12">
        <v>27259015800</v>
      </c>
      <c r="H783" s="7">
        <f t="shared" si="12"/>
        <v>-1.6794937574824781E-2</v>
      </c>
    </row>
    <row r="784" spans="1:8" x14ac:dyDescent="0.75">
      <c r="A784" s="2">
        <v>43005</v>
      </c>
      <c r="B784" s="12">
        <v>287.02</v>
      </c>
      <c r="C784" s="12">
        <v>308.02</v>
      </c>
      <c r="D784" s="12">
        <v>286.82</v>
      </c>
      <c r="E784" s="12">
        <v>306.47000000000003</v>
      </c>
      <c r="F784" s="12">
        <v>550243968</v>
      </c>
      <c r="G784" s="12">
        <v>29068342956</v>
      </c>
      <c r="H784" s="7">
        <f t="shared" si="12"/>
        <v>6.7765312521775645E-2</v>
      </c>
    </row>
    <row r="785" spans="1:8" x14ac:dyDescent="0.75">
      <c r="A785" s="2">
        <v>43006</v>
      </c>
      <c r="B785" s="12">
        <v>306.47000000000003</v>
      </c>
      <c r="C785" s="12">
        <v>307.2</v>
      </c>
      <c r="D785" s="12">
        <v>295.47000000000003</v>
      </c>
      <c r="E785" s="12">
        <v>299.14999999999998</v>
      </c>
      <c r="F785" s="12">
        <v>501894016</v>
      </c>
      <c r="G785" s="12">
        <v>28379292201</v>
      </c>
      <c r="H785" s="7">
        <f t="shared" si="12"/>
        <v>-2.3884882696512056E-2</v>
      </c>
    </row>
    <row r="786" spans="1:8" x14ac:dyDescent="0.75">
      <c r="A786" s="2">
        <v>43007</v>
      </c>
      <c r="B786" s="12">
        <v>299.12</v>
      </c>
      <c r="C786" s="12">
        <v>299.92</v>
      </c>
      <c r="D786" s="12">
        <v>279.77</v>
      </c>
      <c r="E786" s="12">
        <v>291.47000000000003</v>
      </c>
      <c r="F786" s="12">
        <v>541374976</v>
      </c>
      <c r="G786" s="12">
        <v>27654290280</v>
      </c>
      <c r="H786" s="7">
        <f t="shared" si="12"/>
        <v>-2.5575020058839184E-2</v>
      </c>
    </row>
    <row r="787" spans="1:8" x14ac:dyDescent="0.75">
      <c r="A787" s="2">
        <v>43008</v>
      </c>
      <c r="B787" s="12">
        <v>291.48</v>
      </c>
      <c r="C787" s="12">
        <v>303.95999999999998</v>
      </c>
      <c r="D787" s="12">
        <v>291.11</v>
      </c>
      <c r="E787" s="12">
        <v>301.45999999999998</v>
      </c>
      <c r="F787" s="12">
        <v>332439008</v>
      </c>
      <c r="G787" s="12">
        <v>28607406298</v>
      </c>
      <c r="H787" s="7">
        <f t="shared" si="12"/>
        <v>3.423905585288857E-2</v>
      </c>
    </row>
    <row r="788" spans="1:8" x14ac:dyDescent="0.75">
      <c r="A788" s="2">
        <v>43009</v>
      </c>
      <c r="B788" s="12">
        <v>301.55</v>
      </c>
      <c r="C788" s="12">
        <v>303.19</v>
      </c>
      <c r="D788" s="12">
        <v>295.06</v>
      </c>
      <c r="E788" s="12">
        <v>302.33999999999997</v>
      </c>
      <c r="F788" s="12">
        <v>306184992</v>
      </c>
      <c r="G788" s="12">
        <v>28694730559</v>
      </c>
      <c r="H788" s="7">
        <f t="shared" si="12"/>
        <v>2.6197977118221309E-3</v>
      </c>
    </row>
    <row r="789" spans="1:8" x14ac:dyDescent="0.75">
      <c r="A789" s="2">
        <v>43010</v>
      </c>
      <c r="B789" s="12">
        <v>302.48</v>
      </c>
      <c r="C789" s="12">
        <v>302.92</v>
      </c>
      <c r="D789" s="12">
        <v>294.58</v>
      </c>
      <c r="E789" s="12">
        <v>297.48</v>
      </c>
      <c r="F789" s="12">
        <v>339443008</v>
      </c>
      <c r="G789" s="12">
        <v>28237763674</v>
      </c>
      <c r="H789" s="7">
        <f t="shared" si="12"/>
        <v>-1.6530018513620733E-2</v>
      </c>
    </row>
    <row r="790" spans="1:8" x14ac:dyDescent="0.75">
      <c r="A790" s="2">
        <v>43011</v>
      </c>
      <c r="B790" s="12">
        <v>297.48</v>
      </c>
      <c r="C790" s="12">
        <v>300.11</v>
      </c>
      <c r="D790" s="12">
        <v>288.13</v>
      </c>
      <c r="E790" s="12">
        <v>292.45999999999998</v>
      </c>
      <c r="F790" s="12">
        <v>321680000</v>
      </c>
      <c r="G790" s="12">
        <v>27766443809</v>
      </c>
      <c r="H790" s="7">
        <f t="shared" si="12"/>
        <v>-1.6875084039263272E-2</v>
      </c>
    </row>
    <row r="791" spans="1:8" x14ac:dyDescent="0.75">
      <c r="A791" s="2">
        <v>43012</v>
      </c>
      <c r="B791" s="12">
        <v>292.75</v>
      </c>
      <c r="C791" s="12">
        <v>299.39</v>
      </c>
      <c r="D791" s="12">
        <v>290.89</v>
      </c>
      <c r="E791" s="12">
        <v>292.66000000000003</v>
      </c>
      <c r="F791" s="12">
        <v>257906000</v>
      </c>
      <c r="G791" s="12">
        <v>27789444567</v>
      </c>
      <c r="H791" s="7">
        <f t="shared" si="12"/>
        <v>-3.0742954739530314E-4</v>
      </c>
    </row>
    <row r="792" spans="1:8" x14ac:dyDescent="0.75">
      <c r="A792" s="2">
        <v>43013</v>
      </c>
      <c r="B792" s="12">
        <v>292.77</v>
      </c>
      <c r="C792" s="12">
        <v>298.04000000000002</v>
      </c>
      <c r="D792" s="12">
        <v>288.83999999999997</v>
      </c>
      <c r="E792" s="12">
        <v>295.86</v>
      </c>
      <c r="F792" s="12">
        <v>253747008</v>
      </c>
      <c r="G792" s="12">
        <v>28098336333</v>
      </c>
      <c r="H792" s="7">
        <f t="shared" si="12"/>
        <v>1.0554360077876941E-2</v>
      </c>
    </row>
    <row r="793" spans="1:8" x14ac:dyDescent="0.75">
      <c r="A793" s="2">
        <v>43014</v>
      </c>
      <c r="B793" s="12">
        <v>295.14999999999998</v>
      </c>
      <c r="C793" s="12">
        <v>308.83999999999997</v>
      </c>
      <c r="D793" s="12">
        <v>294.95</v>
      </c>
      <c r="E793" s="12">
        <v>308.58999999999997</v>
      </c>
      <c r="F793" s="12">
        <v>318664000</v>
      </c>
      <c r="G793" s="12">
        <v>29311483315</v>
      </c>
      <c r="H793" s="7">
        <f t="shared" si="12"/>
        <v>4.5536168050143988E-2</v>
      </c>
    </row>
    <row r="794" spans="1:8" x14ac:dyDescent="0.75">
      <c r="A794" s="2">
        <v>43015</v>
      </c>
      <c r="B794" s="12">
        <v>308.89</v>
      </c>
      <c r="C794" s="12">
        <v>313.13</v>
      </c>
      <c r="D794" s="12">
        <v>304.98</v>
      </c>
      <c r="E794" s="12">
        <v>311.12</v>
      </c>
      <c r="F794" s="12">
        <v>342204992</v>
      </c>
      <c r="G794" s="12">
        <v>29557048403</v>
      </c>
      <c r="H794" s="7">
        <f t="shared" si="12"/>
        <v>7.2193984913723926E-3</v>
      </c>
    </row>
    <row r="795" spans="1:8" x14ac:dyDescent="0.75">
      <c r="A795" s="2">
        <v>43016</v>
      </c>
      <c r="B795" s="12">
        <v>311.06</v>
      </c>
      <c r="C795" s="12">
        <v>312.54000000000002</v>
      </c>
      <c r="D795" s="12">
        <v>308.02999999999997</v>
      </c>
      <c r="E795" s="12">
        <v>308.61</v>
      </c>
      <c r="F795" s="12">
        <v>293167008</v>
      </c>
      <c r="G795" s="12">
        <v>29322710612</v>
      </c>
      <c r="H795" s="7">
        <f t="shared" si="12"/>
        <v>-7.8762939625795295E-3</v>
      </c>
    </row>
    <row r="796" spans="1:8" x14ac:dyDescent="0.75">
      <c r="A796" s="2">
        <v>43017</v>
      </c>
      <c r="B796" s="12">
        <v>308.67</v>
      </c>
      <c r="C796" s="12">
        <v>309.31</v>
      </c>
      <c r="D796" s="12">
        <v>288.18</v>
      </c>
      <c r="E796" s="12">
        <v>297.39</v>
      </c>
      <c r="F796" s="12">
        <v>559467008</v>
      </c>
      <c r="G796" s="12">
        <v>28261533648</v>
      </c>
      <c r="H796" s="7">
        <f t="shared" si="12"/>
        <v>-3.6543881815531247E-2</v>
      </c>
    </row>
    <row r="797" spans="1:8" x14ac:dyDescent="0.75">
      <c r="A797" s="2">
        <v>43018</v>
      </c>
      <c r="B797" s="12">
        <v>297.60000000000002</v>
      </c>
      <c r="C797" s="12">
        <v>306.14999999999998</v>
      </c>
      <c r="D797" s="12">
        <v>293.17</v>
      </c>
      <c r="E797" s="12">
        <v>299.87</v>
      </c>
      <c r="F797" s="12">
        <v>359705984</v>
      </c>
      <c r="G797" s="12">
        <v>28501667385</v>
      </c>
      <c r="H797" s="7">
        <f t="shared" si="12"/>
        <v>7.627688172042949E-3</v>
      </c>
    </row>
    <row r="798" spans="1:8" x14ac:dyDescent="0.75">
      <c r="A798" s="2">
        <v>43019</v>
      </c>
      <c r="B798" s="12">
        <v>301.18</v>
      </c>
      <c r="C798" s="12">
        <v>304.39</v>
      </c>
      <c r="D798" s="12">
        <v>299.10000000000002</v>
      </c>
      <c r="E798" s="12">
        <v>303.45999999999998</v>
      </c>
      <c r="F798" s="12">
        <v>264146000</v>
      </c>
      <c r="G798" s="12">
        <v>28847211568</v>
      </c>
      <c r="H798" s="7">
        <f t="shared" si="12"/>
        <v>7.5702237864399115E-3</v>
      </c>
    </row>
    <row r="799" spans="1:8" x14ac:dyDescent="0.75">
      <c r="A799" s="2">
        <v>43020</v>
      </c>
      <c r="B799" s="12">
        <v>303.5</v>
      </c>
      <c r="C799" s="12">
        <v>309.14999999999998</v>
      </c>
      <c r="D799" s="12">
        <v>303.29000000000002</v>
      </c>
      <c r="E799" s="12">
        <v>304.14</v>
      </c>
      <c r="F799" s="12">
        <v>527556992</v>
      </c>
      <c r="G799" s="12">
        <v>28916525240</v>
      </c>
      <c r="H799" s="7">
        <f t="shared" si="12"/>
        <v>2.1087314662273028E-3</v>
      </c>
    </row>
    <row r="800" spans="1:8" x14ac:dyDescent="0.75">
      <c r="A800" s="2">
        <v>43021</v>
      </c>
      <c r="B800" s="12">
        <v>304.08</v>
      </c>
      <c r="C800" s="12">
        <v>348.6</v>
      </c>
      <c r="D800" s="12">
        <v>299.66000000000003</v>
      </c>
      <c r="E800" s="12">
        <v>338.76</v>
      </c>
      <c r="F800" s="12">
        <v>1304359936</v>
      </c>
      <c r="G800" s="12">
        <v>32213441854</v>
      </c>
      <c r="H800" s="7">
        <f t="shared" si="12"/>
        <v>0.11404893449092347</v>
      </c>
    </row>
    <row r="801" spans="1:8" x14ac:dyDescent="0.75">
      <c r="A801" s="2">
        <v>43022</v>
      </c>
      <c r="B801" s="12">
        <v>338.85</v>
      </c>
      <c r="C801" s="12">
        <v>347.98</v>
      </c>
      <c r="D801" s="12">
        <v>334.7</v>
      </c>
      <c r="E801" s="12">
        <v>339.63</v>
      </c>
      <c r="F801" s="12">
        <v>516561984</v>
      </c>
      <c r="G801" s="12">
        <v>32301459659</v>
      </c>
      <c r="H801" s="7">
        <f t="shared" si="12"/>
        <v>2.3019034971225399E-3</v>
      </c>
    </row>
    <row r="802" spans="1:8" x14ac:dyDescent="0.75">
      <c r="A802" s="2">
        <v>43023</v>
      </c>
      <c r="B802" s="12">
        <v>339.53</v>
      </c>
      <c r="C802" s="12">
        <v>342.72</v>
      </c>
      <c r="D802" s="12">
        <v>320.43</v>
      </c>
      <c r="E802" s="12">
        <v>336.6</v>
      </c>
      <c r="F802" s="12">
        <v>635406976</v>
      </c>
      <c r="G802" s="12">
        <v>32018244067</v>
      </c>
      <c r="H802" s="7">
        <f t="shared" si="12"/>
        <v>-8.6295761788353024E-3</v>
      </c>
    </row>
    <row r="803" spans="1:8" x14ac:dyDescent="0.75">
      <c r="A803" s="2">
        <v>43024</v>
      </c>
      <c r="B803" s="12">
        <v>336.71</v>
      </c>
      <c r="C803" s="12">
        <v>349.35</v>
      </c>
      <c r="D803" s="12">
        <v>332.04</v>
      </c>
      <c r="E803" s="12">
        <v>333.38</v>
      </c>
      <c r="F803" s="12">
        <v>692884992</v>
      </c>
      <c r="G803" s="12">
        <v>31718200756</v>
      </c>
      <c r="H803" s="7">
        <f t="shared" si="12"/>
        <v>-9.8898161622760963E-3</v>
      </c>
    </row>
    <row r="804" spans="1:8" x14ac:dyDescent="0.75">
      <c r="A804" s="2">
        <v>43025</v>
      </c>
      <c r="B804" s="12">
        <v>333.48</v>
      </c>
      <c r="C804" s="12">
        <v>333.48</v>
      </c>
      <c r="D804" s="12">
        <v>311.79000000000002</v>
      </c>
      <c r="E804" s="12">
        <v>317.08</v>
      </c>
      <c r="F804" s="12">
        <v>509924000</v>
      </c>
      <c r="G804" s="12">
        <v>30173609812</v>
      </c>
      <c r="H804" s="7">
        <f t="shared" si="12"/>
        <v>-4.9178361520930892E-2</v>
      </c>
    </row>
    <row r="805" spans="1:8" x14ac:dyDescent="0.75">
      <c r="A805" s="2">
        <v>43026</v>
      </c>
      <c r="B805" s="12">
        <v>316.94</v>
      </c>
      <c r="C805" s="12">
        <v>317.24</v>
      </c>
      <c r="D805" s="12">
        <v>290.64</v>
      </c>
      <c r="E805" s="12">
        <v>314.32</v>
      </c>
      <c r="F805" s="12">
        <v>606113984</v>
      </c>
      <c r="G805" s="12">
        <v>29917084625</v>
      </c>
      <c r="H805" s="7">
        <f t="shared" si="12"/>
        <v>-8.266548873603851E-3</v>
      </c>
    </row>
    <row r="806" spans="1:8" x14ac:dyDescent="0.75">
      <c r="A806" s="2">
        <v>43027</v>
      </c>
      <c r="B806" s="12">
        <v>314.54000000000002</v>
      </c>
      <c r="C806" s="12">
        <v>316.70999999999998</v>
      </c>
      <c r="D806" s="12">
        <v>305.83</v>
      </c>
      <c r="E806" s="12">
        <v>308.08999999999997</v>
      </c>
      <c r="F806" s="12">
        <v>349830016</v>
      </c>
      <c r="G806" s="12">
        <v>29330304837</v>
      </c>
      <c r="H806" s="7">
        <f t="shared" si="12"/>
        <v>-2.0506135944554096E-2</v>
      </c>
    </row>
    <row r="807" spans="1:8" x14ac:dyDescent="0.75">
      <c r="A807" s="2">
        <v>43028</v>
      </c>
      <c r="B807" s="12">
        <v>308.05</v>
      </c>
      <c r="C807" s="12">
        <v>311.44</v>
      </c>
      <c r="D807" s="12">
        <v>303.49</v>
      </c>
      <c r="E807" s="12">
        <v>304.01</v>
      </c>
      <c r="F807" s="12">
        <v>396672992</v>
      </c>
      <c r="G807" s="12">
        <v>28947916800</v>
      </c>
      <c r="H807" s="7">
        <f t="shared" si="12"/>
        <v>-1.3114754098360722E-2</v>
      </c>
    </row>
    <row r="808" spans="1:8" x14ac:dyDescent="0.75">
      <c r="A808" s="2">
        <v>43029</v>
      </c>
      <c r="B808" s="12">
        <v>303.57</v>
      </c>
      <c r="C808" s="12">
        <v>303.93</v>
      </c>
      <c r="D808" s="12">
        <v>291.77</v>
      </c>
      <c r="E808" s="12">
        <v>300.19</v>
      </c>
      <c r="F808" s="12">
        <v>408014016</v>
      </c>
      <c r="G808" s="12">
        <v>28590314194</v>
      </c>
      <c r="H808" s="7">
        <f t="shared" si="12"/>
        <v>-1.1134170043153129E-2</v>
      </c>
    </row>
    <row r="809" spans="1:8" x14ac:dyDescent="0.75">
      <c r="A809" s="2">
        <v>43030</v>
      </c>
      <c r="B809" s="12">
        <v>300.55</v>
      </c>
      <c r="C809" s="12">
        <v>305.5</v>
      </c>
      <c r="D809" s="12">
        <v>292.81</v>
      </c>
      <c r="E809" s="12">
        <v>295.45</v>
      </c>
      <c r="F809" s="12">
        <v>327387008</v>
      </c>
      <c r="G809" s="12">
        <v>28144794782</v>
      </c>
      <c r="H809" s="7">
        <f t="shared" si="12"/>
        <v>-1.6968890367659365E-2</v>
      </c>
    </row>
    <row r="810" spans="1:8" x14ac:dyDescent="0.75">
      <c r="A810" s="2">
        <v>43031</v>
      </c>
      <c r="B810" s="12">
        <v>295.10000000000002</v>
      </c>
      <c r="C810" s="12">
        <v>295.75</v>
      </c>
      <c r="D810" s="12">
        <v>277.58</v>
      </c>
      <c r="E810" s="12">
        <v>286.95</v>
      </c>
      <c r="F810" s="12">
        <v>482336000</v>
      </c>
      <c r="G810" s="12">
        <v>27341319876</v>
      </c>
      <c r="H810" s="7">
        <f t="shared" si="12"/>
        <v>-2.7617756692646673E-2</v>
      </c>
    </row>
    <row r="811" spans="1:8" x14ac:dyDescent="0.75">
      <c r="A811" s="2">
        <v>43032</v>
      </c>
      <c r="B811" s="12">
        <v>287.12</v>
      </c>
      <c r="C811" s="12">
        <v>311.95999999999998</v>
      </c>
      <c r="D811" s="12">
        <v>282.66000000000003</v>
      </c>
      <c r="E811" s="12">
        <v>298.33</v>
      </c>
      <c r="F811" s="12">
        <v>684281024</v>
      </c>
      <c r="G811" s="12">
        <v>28431576038</v>
      </c>
      <c r="H811" s="7">
        <f t="shared" si="12"/>
        <v>3.904290888826964E-2</v>
      </c>
    </row>
    <row r="812" spans="1:8" x14ac:dyDescent="0.75">
      <c r="A812" s="2">
        <v>43033</v>
      </c>
      <c r="B812" s="12">
        <v>298.44</v>
      </c>
      <c r="C812" s="12">
        <v>301.85000000000002</v>
      </c>
      <c r="D812" s="12">
        <v>290.72000000000003</v>
      </c>
      <c r="E812" s="12">
        <v>297.92</v>
      </c>
      <c r="F812" s="12">
        <v>325040000</v>
      </c>
      <c r="G812" s="12">
        <v>28399185652</v>
      </c>
      <c r="H812" s="7">
        <f t="shared" si="12"/>
        <v>-1.7423937809944439E-3</v>
      </c>
    </row>
    <row r="813" spans="1:8" x14ac:dyDescent="0.75">
      <c r="A813" s="2">
        <v>43034</v>
      </c>
      <c r="B813" s="12">
        <v>298.02</v>
      </c>
      <c r="C813" s="12">
        <v>301.07</v>
      </c>
      <c r="D813" s="12">
        <v>295.22000000000003</v>
      </c>
      <c r="E813" s="12">
        <v>296.52999999999997</v>
      </c>
      <c r="F813" s="12">
        <v>270272992</v>
      </c>
      <c r="G813" s="12">
        <v>28271925666</v>
      </c>
      <c r="H813" s="7">
        <f t="shared" si="12"/>
        <v>-4.9996644520502289E-3</v>
      </c>
    </row>
    <row r="814" spans="1:8" x14ac:dyDescent="0.75">
      <c r="A814" s="2">
        <v>43035</v>
      </c>
      <c r="B814" s="12">
        <v>296.51</v>
      </c>
      <c r="C814" s="12">
        <v>299.26</v>
      </c>
      <c r="D814" s="12">
        <v>294.06</v>
      </c>
      <c r="E814" s="12">
        <v>297.42</v>
      </c>
      <c r="F814" s="12">
        <v>257168992</v>
      </c>
      <c r="G814" s="12">
        <v>28363439564</v>
      </c>
      <c r="H814" s="7">
        <f t="shared" si="12"/>
        <v>3.0690364574551452E-3</v>
      </c>
    </row>
    <row r="815" spans="1:8" x14ac:dyDescent="0.75">
      <c r="A815" s="2">
        <v>43036</v>
      </c>
      <c r="B815" s="12">
        <v>297.92</v>
      </c>
      <c r="C815" s="12">
        <v>300.36</v>
      </c>
      <c r="D815" s="12">
        <v>293.58</v>
      </c>
      <c r="E815" s="12">
        <v>296.3</v>
      </c>
      <c r="F815" s="12">
        <v>264424000</v>
      </c>
      <c r="G815" s="12">
        <v>28262202960</v>
      </c>
      <c r="H815" s="7">
        <f t="shared" si="12"/>
        <v>-5.4377013963480278E-3</v>
      </c>
    </row>
    <row r="816" spans="1:8" x14ac:dyDescent="0.75">
      <c r="A816" s="2">
        <v>43037</v>
      </c>
      <c r="B816" s="12">
        <v>296.38</v>
      </c>
      <c r="C816" s="12">
        <v>313.76</v>
      </c>
      <c r="D816" s="12">
        <v>296.38</v>
      </c>
      <c r="E816" s="12">
        <v>305.08999999999997</v>
      </c>
      <c r="F816" s="12">
        <v>551752000</v>
      </c>
      <c r="G816" s="12">
        <v>29106827254</v>
      </c>
      <c r="H816" s="7">
        <f t="shared" si="12"/>
        <v>2.9387947904716848E-2</v>
      </c>
    </row>
    <row r="817" spans="1:8" x14ac:dyDescent="0.75">
      <c r="A817" s="2">
        <v>43038</v>
      </c>
      <c r="B817" s="12">
        <v>304.77999999999997</v>
      </c>
      <c r="C817" s="12">
        <v>310.5</v>
      </c>
      <c r="D817" s="12">
        <v>304.35000000000002</v>
      </c>
      <c r="E817" s="12">
        <v>307.75</v>
      </c>
      <c r="F817" s="12">
        <v>331441984</v>
      </c>
      <c r="G817" s="12">
        <v>29367079933</v>
      </c>
      <c r="H817" s="7">
        <f t="shared" si="12"/>
        <v>9.7447339064243958E-3</v>
      </c>
    </row>
    <row r="818" spans="1:8" x14ac:dyDescent="0.75">
      <c r="A818" s="2">
        <v>43039</v>
      </c>
      <c r="B818" s="12">
        <v>307.38</v>
      </c>
      <c r="C818" s="12">
        <v>310.55</v>
      </c>
      <c r="D818" s="12">
        <v>305.88</v>
      </c>
      <c r="E818" s="12">
        <v>305.88</v>
      </c>
      <c r="F818" s="12">
        <v>369583008</v>
      </c>
      <c r="G818" s="12">
        <v>29194751985</v>
      </c>
      <c r="H818" s="7">
        <f t="shared" si="12"/>
        <v>-4.8799531524497362E-3</v>
      </c>
    </row>
    <row r="819" spans="1:8" x14ac:dyDescent="0.75">
      <c r="A819" s="2">
        <v>43040</v>
      </c>
      <c r="B819" s="12">
        <v>305.76</v>
      </c>
      <c r="C819" s="12">
        <v>306.39999999999998</v>
      </c>
      <c r="D819" s="12">
        <v>290.58</v>
      </c>
      <c r="E819" s="12">
        <v>291.69</v>
      </c>
      <c r="F819" s="12">
        <v>553864000</v>
      </c>
      <c r="G819" s="12">
        <v>27846764494</v>
      </c>
      <c r="H819" s="7">
        <f t="shared" si="12"/>
        <v>-4.6016483516483499E-2</v>
      </c>
    </row>
    <row r="820" spans="1:8" x14ac:dyDescent="0.75">
      <c r="A820" s="2">
        <v>43041</v>
      </c>
      <c r="B820" s="12">
        <v>290.73</v>
      </c>
      <c r="C820" s="12">
        <v>293.91000000000003</v>
      </c>
      <c r="D820" s="12">
        <v>281.17</v>
      </c>
      <c r="E820" s="12">
        <v>287.43</v>
      </c>
      <c r="F820" s="12">
        <v>904900992</v>
      </c>
      <c r="G820" s="12">
        <v>27445442368</v>
      </c>
      <c r="H820" s="7">
        <f t="shared" si="12"/>
        <v>-1.1350737797956905E-2</v>
      </c>
    </row>
    <row r="821" spans="1:8" x14ac:dyDescent="0.75">
      <c r="A821" s="2">
        <v>43042</v>
      </c>
      <c r="B821" s="12">
        <v>288.5</v>
      </c>
      <c r="C821" s="12">
        <v>308.31</v>
      </c>
      <c r="D821" s="12">
        <v>287.69</v>
      </c>
      <c r="E821" s="12">
        <v>305.70999999999998</v>
      </c>
      <c r="F821" s="12">
        <v>646339968</v>
      </c>
      <c r="G821" s="12">
        <v>29197317355</v>
      </c>
      <c r="H821" s="7">
        <f t="shared" si="12"/>
        <v>5.9653379549393343E-2</v>
      </c>
    </row>
    <row r="822" spans="1:8" x14ac:dyDescent="0.75">
      <c r="A822" s="2">
        <v>43043</v>
      </c>
      <c r="B822" s="12">
        <v>305.48</v>
      </c>
      <c r="C822" s="12">
        <v>305.48</v>
      </c>
      <c r="D822" s="12">
        <v>295.8</v>
      </c>
      <c r="E822" s="12">
        <v>300.47000000000003</v>
      </c>
      <c r="F822" s="12">
        <v>416479008</v>
      </c>
      <c r="G822" s="12">
        <v>28702737365</v>
      </c>
      <c r="H822" s="7">
        <f t="shared" si="12"/>
        <v>-1.6400419012701291E-2</v>
      </c>
    </row>
    <row r="823" spans="1:8" x14ac:dyDescent="0.75">
      <c r="A823" s="2">
        <v>43044</v>
      </c>
      <c r="B823" s="12">
        <v>300.04000000000002</v>
      </c>
      <c r="C823" s="12">
        <v>301.37</v>
      </c>
      <c r="D823" s="12">
        <v>295.12</v>
      </c>
      <c r="E823" s="12">
        <v>296.26</v>
      </c>
      <c r="F823" s="12">
        <v>337657984</v>
      </c>
      <c r="G823" s="12">
        <v>28307052341</v>
      </c>
      <c r="H823" s="7">
        <f t="shared" si="12"/>
        <v>-1.2598320223970234E-2</v>
      </c>
    </row>
    <row r="824" spans="1:8" x14ac:dyDescent="0.75">
      <c r="A824" s="2">
        <v>43045</v>
      </c>
      <c r="B824" s="12">
        <v>296.43</v>
      </c>
      <c r="C824" s="12">
        <v>305.42</v>
      </c>
      <c r="D824" s="12">
        <v>293.72000000000003</v>
      </c>
      <c r="E824" s="12">
        <v>298.89</v>
      </c>
      <c r="F824" s="12">
        <v>579358976</v>
      </c>
      <c r="G824" s="12">
        <v>28564296472</v>
      </c>
      <c r="H824" s="7">
        <f t="shared" si="12"/>
        <v>8.2987551867219223E-3</v>
      </c>
    </row>
    <row r="825" spans="1:8" x14ac:dyDescent="0.75">
      <c r="A825" s="2">
        <v>43046</v>
      </c>
      <c r="B825" s="12">
        <v>298.57</v>
      </c>
      <c r="C825" s="12">
        <v>304.83999999999997</v>
      </c>
      <c r="D825" s="12">
        <v>290.77</v>
      </c>
      <c r="E825" s="12">
        <v>294.66000000000003</v>
      </c>
      <c r="F825" s="12">
        <v>540766016</v>
      </c>
      <c r="G825" s="12">
        <v>28165778801</v>
      </c>
      <c r="H825" s="7">
        <f t="shared" si="12"/>
        <v>-1.3095756439025918E-2</v>
      </c>
    </row>
    <row r="826" spans="1:8" x14ac:dyDescent="0.75">
      <c r="A826" s="2">
        <v>43047</v>
      </c>
      <c r="B826" s="12">
        <v>294.27</v>
      </c>
      <c r="C826" s="12">
        <v>318.7</v>
      </c>
      <c r="D826" s="12">
        <v>293.10000000000002</v>
      </c>
      <c r="E826" s="12">
        <v>309.07</v>
      </c>
      <c r="F826" s="12">
        <v>967955968</v>
      </c>
      <c r="G826" s="12">
        <v>29549552409</v>
      </c>
      <c r="H826" s="7">
        <f t="shared" si="12"/>
        <v>5.0293947735073272E-2</v>
      </c>
    </row>
    <row r="827" spans="1:8" x14ac:dyDescent="0.75">
      <c r="A827" s="2">
        <v>43048</v>
      </c>
      <c r="B827" s="12">
        <v>308.64</v>
      </c>
      <c r="C827" s="12">
        <v>329.45</v>
      </c>
      <c r="D827" s="12">
        <v>307.06</v>
      </c>
      <c r="E827" s="12">
        <v>320.88</v>
      </c>
      <c r="F827" s="12">
        <v>893249984</v>
      </c>
      <c r="G827" s="12">
        <v>30685584327</v>
      </c>
      <c r="H827" s="7">
        <f t="shared" si="12"/>
        <v>3.9657853810264418E-2</v>
      </c>
    </row>
    <row r="828" spans="1:8" x14ac:dyDescent="0.75">
      <c r="A828" s="2">
        <v>43049</v>
      </c>
      <c r="B828" s="12">
        <v>320.67</v>
      </c>
      <c r="C828" s="12">
        <v>324.72000000000003</v>
      </c>
      <c r="D828" s="12">
        <v>294.54000000000002</v>
      </c>
      <c r="E828" s="12">
        <v>299.25</v>
      </c>
      <c r="F828" s="12">
        <v>885985984</v>
      </c>
      <c r="G828" s="12">
        <v>28623188738</v>
      </c>
      <c r="H828" s="7">
        <f t="shared" si="12"/>
        <v>-6.6797642436149357E-2</v>
      </c>
    </row>
    <row r="829" spans="1:8" x14ac:dyDescent="0.75">
      <c r="A829" s="2">
        <v>43050</v>
      </c>
      <c r="B829" s="12">
        <v>298.58999999999997</v>
      </c>
      <c r="C829" s="12">
        <v>319.45</v>
      </c>
      <c r="D829" s="12">
        <v>298.19</v>
      </c>
      <c r="E829" s="12">
        <v>314.68</v>
      </c>
      <c r="F829" s="12">
        <v>842300992</v>
      </c>
      <c r="G829" s="12">
        <v>30105285828</v>
      </c>
      <c r="H829" s="7">
        <f t="shared" si="12"/>
        <v>5.3886600355001951E-2</v>
      </c>
    </row>
    <row r="830" spans="1:8" x14ac:dyDescent="0.75">
      <c r="A830" s="2">
        <v>43051</v>
      </c>
      <c r="B830" s="12">
        <v>314.69</v>
      </c>
      <c r="C830" s="12">
        <v>319.14999999999998</v>
      </c>
      <c r="D830" s="12">
        <v>298.51</v>
      </c>
      <c r="E830" s="12">
        <v>307.91000000000003</v>
      </c>
      <c r="F830" s="12">
        <v>1613479936</v>
      </c>
      <c r="G830" s="12">
        <v>29463540579</v>
      </c>
      <c r="H830" s="7">
        <f t="shared" si="12"/>
        <v>-2.154501255203525E-2</v>
      </c>
    </row>
    <row r="831" spans="1:8" x14ac:dyDescent="0.75">
      <c r="A831" s="2">
        <v>43052</v>
      </c>
      <c r="B831" s="12">
        <v>307.02</v>
      </c>
      <c r="C831" s="12">
        <v>328.42</v>
      </c>
      <c r="D831" s="12">
        <v>307.02</v>
      </c>
      <c r="E831" s="12">
        <v>316.72000000000003</v>
      </c>
      <c r="F831" s="12">
        <v>1041889984</v>
      </c>
      <c r="G831" s="12">
        <v>30312834756</v>
      </c>
      <c r="H831" s="7">
        <f t="shared" si="12"/>
        <v>3.1594032962022171E-2</v>
      </c>
    </row>
    <row r="832" spans="1:8" x14ac:dyDescent="0.75">
      <c r="A832" s="2">
        <v>43053</v>
      </c>
      <c r="B832" s="12">
        <v>316.76</v>
      </c>
      <c r="C832" s="12">
        <v>340.18</v>
      </c>
      <c r="D832" s="12">
        <v>316.76</v>
      </c>
      <c r="E832" s="12">
        <v>337.63</v>
      </c>
      <c r="F832" s="12">
        <v>1069680000</v>
      </c>
      <c r="G832" s="12">
        <v>32321383639</v>
      </c>
      <c r="H832" s="7">
        <f t="shared" si="12"/>
        <v>6.5885844172243982E-2</v>
      </c>
    </row>
    <row r="833" spans="1:8" x14ac:dyDescent="0.75">
      <c r="A833" s="2">
        <v>43054</v>
      </c>
      <c r="B833" s="12">
        <v>337.96</v>
      </c>
      <c r="C833" s="12">
        <v>340.91</v>
      </c>
      <c r="D833" s="12">
        <v>329.81</v>
      </c>
      <c r="E833" s="12">
        <v>333.36</v>
      </c>
      <c r="F833" s="12">
        <v>722665984</v>
      </c>
      <c r="G833" s="12">
        <v>31919060540</v>
      </c>
      <c r="H833" s="7">
        <f t="shared" si="12"/>
        <v>-1.3611078234110445E-2</v>
      </c>
    </row>
    <row r="834" spans="1:8" x14ac:dyDescent="0.75">
      <c r="A834" s="2">
        <v>43055</v>
      </c>
      <c r="B834" s="12">
        <v>333.44</v>
      </c>
      <c r="C834" s="12">
        <v>336.16</v>
      </c>
      <c r="D834" s="12">
        <v>323.61</v>
      </c>
      <c r="E834" s="12">
        <v>330.92</v>
      </c>
      <c r="F834" s="12">
        <v>797254016</v>
      </c>
      <c r="G834" s="12">
        <v>31692795453</v>
      </c>
      <c r="H834" s="7">
        <f t="shared" si="12"/>
        <v>-7.5575815738962984E-3</v>
      </c>
    </row>
    <row r="835" spans="1:8" x14ac:dyDescent="0.75">
      <c r="A835" s="2">
        <v>43056</v>
      </c>
      <c r="B835" s="12">
        <v>330.17</v>
      </c>
      <c r="C835" s="12">
        <v>334.96</v>
      </c>
      <c r="D835" s="12">
        <v>327.52</v>
      </c>
      <c r="E835" s="12">
        <v>332.39</v>
      </c>
      <c r="F835" s="12">
        <v>621732992</v>
      </c>
      <c r="G835" s="12">
        <v>31840349187</v>
      </c>
      <c r="H835" s="7">
        <f t="shared" ref="H835:H898" si="13">(E835-B835)/B835</f>
        <v>6.7238089469060496E-3</v>
      </c>
    </row>
    <row r="836" spans="1:8" x14ac:dyDescent="0.75">
      <c r="A836" s="2">
        <v>43057</v>
      </c>
      <c r="B836" s="12">
        <v>331.98</v>
      </c>
      <c r="C836" s="12">
        <v>349.62</v>
      </c>
      <c r="D836" s="12">
        <v>327.69</v>
      </c>
      <c r="E836" s="12">
        <v>347.61</v>
      </c>
      <c r="F836" s="12">
        <v>649638976</v>
      </c>
      <c r="G836" s="12">
        <v>33305160559</v>
      </c>
      <c r="H836" s="7">
        <f t="shared" si="13"/>
        <v>4.7081149466835337E-2</v>
      </c>
    </row>
    <row r="837" spans="1:8" x14ac:dyDescent="0.75">
      <c r="A837" s="2">
        <v>43058</v>
      </c>
      <c r="B837" s="12">
        <v>347.4</v>
      </c>
      <c r="C837" s="12">
        <v>371.29</v>
      </c>
      <c r="D837" s="12">
        <v>344.74</v>
      </c>
      <c r="E837" s="12">
        <v>354.39</v>
      </c>
      <c r="F837" s="12">
        <v>1181529984</v>
      </c>
      <c r="G837" s="12">
        <v>33961430090</v>
      </c>
      <c r="H837" s="7">
        <f t="shared" si="13"/>
        <v>2.012089810017274E-2</v>
      </c>
    </row>
    <row r="838" spans="1:8" x14ac:dyDescent="0.75">
      <c r="A838" s="2">
        <v>43059</v>
      </c>
      <c r="B838" s="12">
        <v>354.09</v>
      </c>
      <c r="C838" s="12">
        <v>372.14</v>
      </c>
      <c r="D838" s="12">
        <v>353.29</v>
      </c>
      <c r="E838" s="12">
        <v>366.73</v>
      </c>
      <c r="F838" s="12">
        <v>807027008</v>
      </c>
      <c r="G838" s="12">
        <v>35151847933</v>
      </c>
      <c r="H838" s="7">
        <f t="shared" si="13"/>
        <v>3.5697139145415134E-2</v>
      </c>
    </row>
    <row r="839" spans="1:8" x14ac:dyDescent="0.75">
      <c r="A839" s="2">
        <v>43060</v>
      </c>
      <c r="B839" s="12">
        <v>367.44</v>
      </c>
      <c r="C839" s="12">
        <v>372.47</v>
      </c>
      <c r="D839" s="12">
        <v>350.69</v>
      </c>
      <c r="E839" s="12">
        <v>360.4</v>
      </c>
      <c r="F839" s="12">
        <v>949912000</v>
      </c>
      <c r="G839" s="12">
        <v>34552559750</v>
      </c>
      <c r="H839" s="7">
        <f t="shared" si="13"/>
        <v>-1.9159590681471862E-2</v>
      </c>
    </row>
    <row r="840" spans="1:8" x14ac:dyDescent="0.75">
      <c r="A840" s="2">
        <v>43061</v>
      </c>
      <c r="B840" s="12">
        <v>360.31</v>
      </c>
      <c r="C840" s="12">
        <v>381.42</v>
      </c>
      <c r="D840" s="12">
        <v>360.15</v>
      </c>
      <c r="E840" s="12">
        <v>380.65</v>
      </c>
      <c r="F840" s="12">
        <v>800819008</v>
      </c>
      <c r="G840" s="12">
        <v>36501878925</v>
      </c>
      <c r="H840" s="7">
        <f t="shared" si="13"/>
        <v>5.6451389081624087E-2</v>
      </c>
    </row>
    <row r="841" spans="1:8" x14ac:dyDescent="0.75">
      <c r="A841" s="2">
        <v>43062</v>
      </c>
      <c r="B841" s="12">
        <v>381.44</v>
      </c>
      <c r="C841" s="12">
        <v>425.55</v>
      </c>
      <c r="D841" s="12">
        <v>376.09</v>
      </c>
      <c r="E841" s="12">
        <v>410.17</v>
      </c>
      <c r="F841" s="12">
        <v>1845680000</v>
      </c>
      <c r="G841" s="12">
        <v>39340408036</v>
      </c>
      <c r="H841" s="7">
        <f t="shared" si="13"/>
        <v>7.5319840604026897E-2</v>
      </c>
    </row>
    <row r="842" spans="1:8" x14ac:dyDescent="0.75">
      <c r="A842" s="2">
        <v>43063</v>
      </c>
      <c r="B842" s="12">
        <v>412.5</v>
      </c>
      <c r="C842" s="12">
        <v>480.97</v>
      </c>
      <c r="D842" s="12">
        <v>402.76</v>
      </c>
      <c r="E842" s="12">
        <v>474.91</v>
      </c>
      <c r="F842" s="12">
        <v>2292829952</v>
      </c>
      <c r="G842" s="12">
        <v>45560021462</v>
      </c>
      <c r="H842" s="7">
        <f t="shared" si="13"/>
        <v>0.15129696969696976</v>
      </c>
    </row>
    <row r="843" spans="1:8" x14ac:dyDescent="0.75">
      <c r="A843" s="2">
        <v>43064</v>
      </c>
      <c r="B843" s="12">
        <v>475.68</v>
      </c>
      <c r="C843" s="12">
        <v>485.19</v>
      </c>
      <c r="D843" s="12">
        <v>461.05</v>
      </c>
      <c r="E843" s="12">
        <v>466.28</v>
      </c>
      <c r="F843" s="12">
        <v>1422080000</v>
      </c>
      <c r="G843" s="12">
        <v>44741093552</v>
      </c>
      <c r="H843" s="7">
        <f t="shared" si="13"/>
        <v>-1.9761183989236535E-2</v>
      </c>
    </row>
    <row r="844" spans="1:8" x14ac:dyDescent="0.75">
      <c r="A844" s="2">
        <v>43065</v>
      </c>
      <c r="B844" s="12">
        <v>465.97</v>
      </c>
      <c r="C844" s="12">
        <v>472.72</v>
      </c>
      <c r="D844" s="12">
        <v>451.61</v>
      </c>
      <c r="E844" s="12">
        <v>471.33</v>
      </c>
      <c r="F844" s="12">
        <v>1197779968</v>
      </c>
      <c r="G844" s="12">
        <v>45235644662</v>
      </c>
      <c r="H844" s="7">
        <f t="shared" si="13"/>
        <v>1.1502886451917412E-2</v>
      </c>
    </row>
    <row r="845" spans="1:8" x14ac:dyDescent="0.75">
      <c r="A845" s="2">
        <v>43066</v>
      </c>
      <c r="B845" s="12">
        <v>471.53</v>
      </c>
      <c r="C845" s="12">
        <v>493.4</v>
      </c>
      <c r="D845" s="12">
        <v>468.48</v>
      </c>
      <c r="E845" s="12">
        <v>480.36</v>
      </c>
      <c r="F845" s="12">
        <v>1396480000</v>
      </c>
      <c r="G845" s="12">
        <v>46111561438</v>
      </c>
      <c r="H845" s="7">
        <f t="shared" si="13"/>
        <v>1.8726274044069395E-2</v>
      </c>
    </row>
    <row r="846" spans="1:8" x14ac:dyDescent="0.75">
      <c r="A846" s="2">
        <v>43067</v>
      </c>
      <c r="B846" s="12">
        <v>480.52</v>
      </c>
      <c r="C846" s="12">
        <v>482.48</v>
      </c>
      <c r="D846" s="12">
        <v>466.35</v>
      </c>
      <c r="E846" s="12">
        <v>472.9</v>
      </c>
      <c r="F846" s="12">
        <v>1346499968</v>
      </c>
      <c r="G846" s="12">
        <v>45405717909</v>
      </c>
      <c r="H846" s="7">
        <f t="shared" si="13"/>
        <v>-1.5857820694247907E-2</v>
      </c>
    </row>
    <row r="847" spans="1:8" x14ac:dyDescent="0.75">
      <c r="A847" s="2">
        <v>43068</v>
      </c>
      <c r="B847" s="12">
        <v>473.28</v>
      </c>
      <c r="C847" s="12">
        <v>522.30999999999995</v>
      </c>
      <c r="D847" s="12">
        <v>425.07</v>
      </c>
      <c r="E847" s="12">
        <v>427.52</v>
      </c>
      <c r="F847" s="12">
        <v>2675940096</v>
      </c>
      <c r="G847" s="12">
        <v>41057383009</v>
      </c>
      <c r="H847" s="7">
        <f t="shared" si="13"/>
        <v>-9.6686950642325881E-2</v>
      </c>
    </row>
    <row r="848" spans="1:8" x14ac:dyDescent="0.75">
      <c r="A848" s="2">
        <v>43069</v>
      </c>
      <c r="B848" s="12">
        <v>431.21</v>
      </c>
      <c r="C848" s="12">
        <v>465.5</v>
      </c>
      <c r="D848" s="12">
        <v>401.24</v>
      </c>
      <c r="E848" s="12">
        <v>447.11</v>
      </c>
      <c r="F848" s="12">
        <v>1903040000</v>
      </c>
      <c r="G848" s="12">
        <v>42947937239</v>
      </c>
      <c r="H848" s="7">
        <f t="shared" si="13"/>
        <v>3.6872985320377624E-2</v>
      </c>
    </row>
    <row r="849" spans="1:8" x14ac:dyDescent="0.75">
      <c r="A849" s="2">
        <v>43070</v>
      </c>
      <c r="B849" s="12">
        <v>445.21</v>
      </c>
      <c r="C849" s="12">
        <v>472.61</v>
      </c>
      <c r="D849" s="12">
        <v>428.31</v>
      </c>
      <c r="E849" s="12">
        <v>466.54</v>
      </c>
      <c r="F849" s="12">
        <v>1247879936</v>
      </c>
      <c r="G849" s="12">
        <v>44823457369</v>
      </c>
      <c r="H849" s="7">
        <f t="shared" si="13"/>
        <v>4.7909975067945559E-2</v>
      </c>
    </row>
    <row r="850" spans="1:8" x14ac:dyDescent="0.75">
      <c r="A850" s="2">
        <v>43071</v>
      </c>
      <c r="B850" s="12">
        <v>466.85</v>
      </c>
      <c r="C850" s="12">
        <v>476.24</v>
      </c>
      <c r="D850" s="12">
        <v>456.65</v>
      </c>
      <c r="E850" s="12">
        <v>463.45</v>
      </c>
      <c r="F850" s="12">
        <v>943649984</v>
      </c>
      <c r="G850" s="12">
        <v>44535863933</v>
      </c>
      <c r="H850" s="7">
        <f t="shared" si="13"/>
        <v>-7.282853164828176E-3</v>
      </c>
    </row>
    <row r="851" spans="1:8" x14ac:dyDescent="0.75">
      <c r="A851" s="2">
        <v>43072</v>
      </c>
      <c r="B851" s="12">
        <v>463.7</v>
      </c>
      <c r="C851" s="12">
        <v>482.81</v>
      </c>
      <c r="D851" s="12">
        <v>451.85</v>
      </c>
      <c r="E851" s="12">
        <v>465.85</v>
      </c>
      <c r="F851" s="12">
        <v>990556992</v>
      </c>
      <c r="G851" s="12">
        <v>44776362724</v>
      </c>
      <c r="H851" s="7">
        <f t="shared" si="13"/>
        <v>4.6366185033427524E-3</v>
      </c>
    </row>
    <row r="852" spans="1:8" x14ac:dyDescent="0.75">
      <c r="A852" s="2">
        <v>43073</v>
      </c>
      <c r="B852" s="12">
        <v>466.05</v>
      </c>
      <c r="C852" s="12">
        <v>474.78</v>
      </c>
      <c r="D852" s="12">
        <v>453.31</v>
      </c>
      <c r="E852" s="12">
        <v>470.2</v>
      </c>
      <c r="F852" s="12">
        <v>1005550016</v>
      </c>
      <c r="G852" s="12">
        <v>45204145125</v>
      </c>
      <c r="H852" s="7">
        <f t="shared" si="13"/>
        <v>8.9046239673854239E-3</v>
      </c>
    </row>
    <row r="853" spans="1:8" x14ac:dyDescent="0.75">
      <c r="A853" s="2">
        <v>43074</v>
      </c>
      <c r="B853" s="12">
        <v>470.29</v>
      </c>
      <c r="C853" s="12">
        <v>473.56</v>
      </c>
      <c r="D853" s="12">
        <v>457.66</v>
      </c>
      <c r="E853" s="12">
        <v>463.28</v>
      </c>
      <c r="F853" s="12">
        <v>1216720000</v>
      </c>
      <c r="G853" s="12">
        <v>44548159326</v>
      </c>
      <c r="H853" s="7">
        <f t="shared" si="13"/>
        <v>-1.4905696485147562E-2</v>
      </c>
    </row>
    <row r="854" spans="1:8" x14ac:dyDescent="0.75">
      <c r="A854" s="2">
        <v>43075</v>
      </c>
      <c r="B854" s="12">
        <v>462.6</v>
      </c>
      <c r="C854" s="12">
        <v>462.71</v>
      </c>
      <c r="D854" s="12">
        <v>420.21</v>
      </c>
      <c r="E854" s="12">
        <v>428.59</v>
      </c>
      <c r="F854" s="12">
        <v>1998259968</v>
      </c>
      <c r="G854" s="12">
        <v>41220997942</v>
      </c>
      <c r="H854" s="7">
        <f t="shared" si="13"/>
        <v>-7.3519239083441518E-2</v>
      </c>
    </row>
    <row r="855" spans="1:8" x14ac:dyDescent="0.75">
      <c r="A855" s="2">
        <v>43076</v>
      </c>
      <c r="B855" s="12">
        <v>426.37</v>
      </c>
      <c r="C855" s="12">
        <v>441.4</v>
      </c>
      <c r="D855" s="12">
        <v>414.41</v>
      </c>
      <c r="E855" s="12">
        <v>434.41</v>
      </c>
      <c r="F855" s="12">
        <v>2129570048</v>
      </c>
      <c r="G855" s="12">
        <v>41789848007</v>
      </c>
      <c r="H855" s="7">
        <f t="shared" si="13"/>
        <v>1.8856861411450196E-2</v>
      </c>
    </row>
    <row r="856" spans="1:8" x14ac:dyDescent="0.75">
      <c r="A856" s="2">
        <v>43077</v>
      </c>
      <c r="B856" s="12">
        <v>434.99</v>
      </c>
      <c r="C856" s="12">
        <v>466.06</v>
      </c>
      <c r="D856" s="12">
        <v>422.37</v>
      </c>
      <c r="E856" s="12">
        <v>456.03</v>
      </c>
      <c r="F856" s="12">
        <v>2336379904</v>
      </c>
      <c r="G856" s="12">
        <v>43879256076</v>
      </c>
      <c r="H856" s="7">
        <f t="shared" si="13"/>
        <v>4.8368928021333739E-2</v>
      </c>
    </row>
    <row r="857" spans="1:8" x14ac:dyDescent="0.75">
      <c r="A857" s="2">
        <v>43078</v>
      </c>
      <c r="B857" s="12">
        <v>457.34</v>
      </c>
      <c r="C857" s="12">
        <v>504.15</v>
      </c>
      <c r="D857" s="12">
        <v>456.25</v>
      </c>
      <c r="E857" s="12">
        <v>473.5</v>
      </c>
      <c r="F857" s="12">
        <v>2003849984</v>
      </c>
      <c r="G857" s="12">
        <v>45570080683</v>
      </c>
      <c r="H857" s="7">
        <f t="shared" si="13"/>
        <v>3.533476188393761E-2</v>
      </c>
    </row>
    <row r="858" spans="1:8" x14ac:dyDescent="0.75">
      <c r="A858" s="2">
        <v>43079</v>
      </c>
      <c r="B858" s="12">
        <v>472.79</v>
      </c>
      <c r="C858" s="12">
        <v>472.79</v>
      </c>
      <c r="D858" s="12">
        <v>429.51</v>
      </c>
      <c r="E858" s="12">
        <v>441.72</v>
      </c>
      <c r="F858" s="12">
        <v>1404179968</v>
      </c>
      <c r="G858" s="12">
        <v>42520479602</v>
      </c>
      <c r="H858" s="7">
        <f t="shared" si="13"/>
        <v>-6.5716279955159773E-2</v>
      </c>
    </row>
    <row r="859" spans="1:8" x14ac:dyDescent="0.75">
      <c r="A859" s="2">
        <v>43080</v>
      </c>
      <c r="B859" s="12">
        <v>440.36</v>
      </c>
      <c r="C859" s="12">
        <v>516.97</v>
      </c>
      <c r="D859" s="12">
        <v>439.1</v>
      </c>
      <c r="E859" s="12">
        <v>515.14</v>
      </c>
      <c r="F859" s="12">
        <v>1771440000</v>
      </c>
      <c r="G859" s="12">
        <v>49597927198</v>
      </c>
      <c r="H859" s="7">
        <f t="shared" si="13"/>
        <v>0.16981560541375232</v>
      </c>
    </row>
    <row r="860" spans="1:8" x14ac:dyDescent="0.75">
      <c r="A860" s="2">
        <v>43081</v>
      </c>
      <c r="B860" s="12">
        <v>522.29</v>
      </c>
      <c r="C860" s="12">
        <v>657.32</v>
      </c>
      <c r="D860" s="12">
        <v>504.49</v>
      </c>
      <c r="E860" s="12">
        <v>651.42999999999995</v>
      </c>
      <c r="F860" s="12">
        <v>5179829760</v>
      </c>
      <c r="G860" s="12">
        <v>62733982232</v>
      </c>
      <c r="H860" s="7">
        <f t="shared" si="13"/>
        <v>0.2472572708648452</v>
      </c>
    </row>
    <row r="861" spans="1:8" x14ac:dyDescent="0.75">
      <c r="A861" s="2">
        <v>43082</v>
      </c>
      <c r="B861" s="12">
        <v>644.91</v>
      </c>
      <c r="C861" s="12">
        <v>747.99</v>
      </c>
      <c r="D861" s="12">
        <v>597.79999999999995</v>
      </c>
      <c r="E861" s="12">
        <v>702.77</v>
      </c>
      <c r="F861" s="12">
        <v>4524539904</v>
      </c>
      <c r="G861" s="12">
        <v>67692231422</v>
      </c>
      <c r="H861" s="7">
        <f t="shared" si="13"/>
        <v>8.9717945139631911E-2</v>
      </c>
    </row>
    <row r="862" spans="1:8" x14ac:dyDescent="0.75">
      <c r="A862" s="2">
        <v>43083</v>
      </c>
      <c r="B862" s="12">
        <v>700.59</v>
      </c>
      <c r="C862" s="12">
        <v>753.12</v>
      </c>
      <c r="D862" s="12">
        <v>664.99</v>
      </c>
      <c r="E862" s="12">
        <v>695.82</v>
      </c>
      <c r="F862" s="12">
        <v>3821580032</v>
      </c>
      <c r="G862" s="12">
        <v>67036917107</v>
      </c>
      <c r="H862" s="7">
        <f t="shared" si="13"/>
        <v>-6.8085470817453595E-3</v>
      </c>
    </row>
    <row r="863" spans="1:8" x14ac:dyDescent="0.75">
      <c r="A863" s="2">
        <v>43084</v>
      </c>
      <c r="B863" s="12">
        <v>696.38</v>
      </c>
      <c r="C863" s="12">
        <v>697.13</v>
      </c>
      <c r="D863" s="12">
        <v>621.05999999999995</v>
      </c>
      <c r="E863" s="12">
        <v>684.45</v>
      </c>
      <c r="F863" s="12">
        <v>2758710016</v>
      </c>
      <c r="G863" s="12">
        <v>65956174321</v>
      </c>
      <c r="H863" s="7">
        <f t="shared" si="13"/>
        <v>-1.7131451219161879E-2</v>
      </c>
    </row>
    <row r="864" spans="1:8" x14ac:dyDescent="0.75">
      <c r="A864" s="2">
        <v>43085</v>
      </c>
      <c r="B864" s="12">
        <v>686.19</v>
      </c>
      <c r="C864" s="12">
        <v>718.39</v>
      </c>
      <c r="D864" s="12">
        <v>680.79</v>
      </c>
      <c r="E864" s="12">
        <v>696.21</v>
      </c>
      <c r="F864" s="12">
        <v>2165690112</v>
      </c>
      <c r="G864" s="12">
        <v>67103695920</v>
      </c>
      <c r="H864" s="7">
        <f t="shared" si="13"/>
        <v>1.460236960608575E-2</v>
      </c>
    </row>
    <row r="865" spans="1:8" x14ac:dyDescent="0.75">
      <c r="A865" s="2">
        <v>43086</v>
      </c>
      <c r="B865" s="12">
        <v>696.24</v>
      </c>
      <c r="C865" s="12">
        <v>735.83</v>
      </c>
      <c r="D865" s="12">
        <v>696.24</v>
      </c>
      <c r="E865" s="12">
        <v>719.97</v>
      </c>
      <c r="F865" s="12">
        <v>2147389952</v>
      </c>
      <c r="G865" s="12">
        <v>69409025338</v>
      </c>
      <c r="H865" s="7">
        <f t="shared" si="13"/>
        <v>3.4083074801792512E-2</v>
      </c>
    </row>
    <row r="866" spans="1:8" x14ac:dyDescent="0.75">
      <c r="A866" s="2">
        <v>43087</v>
      </c>
      <c r="B866" s="12">
        <v>721.73</v>
      </c>
      <c r="C866" s="12">
        <v>803.93</v>
      </c>
      <c r="D866" s="12">
        <v>689.23</v>
      </c>
      <c r="E866" s="12">
        <v>794.65</v>
      </c>
      <c r="F866" s="12">
        <v>3249230080</v>
      </c>
      <c r="G866" s="12">
        <v>76623897492</v>
      </c>
      <c r="H866" s="7">
        <f t="shared" si="13"/>
        <v>0.10103501309353907</v>
      </c>
    </row>
    <row r="867" spans="1:8" x14ac:dyDescent="0.75">
      <c r="A867" s="2">
        <v>43088</v>
      </c>
      <c r="B867" s="12">
        <v>793.9</v>
      </c>
      <c r="C867" s="12">
        <v>881.94</v>
      </c>
      <c r="D867" s="12">
        <v>785.34</v>
      </c>
      <c r="E867" s="12">
        <v>826.82</v>
      </c>
      <c r="F867" s="12">
        <v>4096549888</v>
      </c>
      <c r="G867" s="12">
        <v>79743740362</v>
      </c>
      <c r="H867" s="7">
        <f t="shared" si="13"/>
        <v>4.1466179619599537E-2</v>
      </c>
    </row>
    <row r="868" spans="1:8" x14ac:dyDescent="0.75">
      <c r="A868" s="2">
        <v>43089</v>
      </c>
      <c r="B868" s="12">
        <v>827.52</v>
      </c>
      <c r="C868" s="12">
        <v>845.06</v>
      </c>
      <c r="D868" s="12">
        <v>756</v>
      </c>
      <c r="E868" s="12">
        <v>819.09</v>
      </c>
      <c r="F868" s="12">
        <v>3969939968</v>
      </c>
      <c r="G868" s="12">
        <v>79014430828</v>
      </c>
      <c r="H868" s="7">
        <f t="shared" si="13"/>
        <v>-1.0187064965197156E-2</v>
      </c>
    </row>
    <row r="869" spans="1:8" x14ac:dyDescent="0.75">
      <c r="A869" s="2">
        <v>43090</v>
      </c>
      <c r="B869" s="12">
        <v>820.24</v>
      </c>
      <c r="C869" s="12">
        <v>880.54</v>
      </c>
      <c r="D869" s="12">
        <v>792.69</v>
      </c>
      <c r="E869" s="12">
        <v>821.06</v>
      </c>
      <c r="F869" s="12">
        <v>3569060096</v>
      </c>
      <c r="G869" s="12">
        <v>79221896341</v>
      </c>
      <c r="H869" s="7">
        <f t="shared" si="13"/>
        <v>9.9970740271132399E-4</v>
      </c>
    </row>
    <row r="870" spans="1:8" x14ac:dyDescent="0.75">
      <c r="A870" s="2">
        <v>43091</v>
      </c>
      <c r="B870" s="12">
        <v>822.64</v>
      </c>
      <c r="C870" s="12">
        <v>827.68</v>
      </c>
      <c r="D870" s="12">
        <v>543.76</v>
      </c>
      <c r="E870" s="12">
        <v>674.86</v>
      </c>
      <c r="F870" s="12">
        <v>4977710080</v>
      </c>
      <c r="G870" s="12">
        <v>65129109277</v>
      </c>
      <c r="H870" s="7">
        <f t="shared" si="13"/>
        <v>-0.1796411553048721</v>
      </c>
    </row>
    <row r="871" spans="1:8" x14ac:dyDescent="0.75">
      <c r="A871" s="2">
        <v>43092</v>
      </c>
      <c r="B871" s="12">
        <v>681.32</v>
      </c>
      <c r="C871" s="12">
        <v>763.9</v>
      </c>
      <c r="D871" s="12">
        <v>679.73</v>
      </c>
      <c r="E871" s="12">
        <v>719.39</v>
      </c>
      <c r="F871" s="12">
        <v>2480339968</v>
      </c>
      <c r="G871" s="12">
        <v>69441297649</v>
      </c>
      <c r="H871" s="7">
        <f t="shared" si="13"/>
        <v>5.5876827335172803E-2</v>
      </c>
    </row>
    <row r="872" spans="1:8" x14ac:dyDescent="0.75">
      <c r="A872" s="2">
        <v>43093</v>
      </c>
      <c r="B872" s="12">
        <v>721.77</v>
      </c>
      <c r="C872" s="12">
        <v>721.77</v>
      </c>
      <c r="D872" s="12">
        <v>614.91999999999996</v>
      </c>
      <c r="E872" s="12">
        <v>694.15</v>
      </c>
      <c r="F872" s="12">
        <v>2300549888</v>
      </c>
      <c r="G872" s="12">
        <v>67019237420</v>
      </c>
      <c r="H872" s="7">
        <f t="shared" si="13"/>
        <v>-3.8267037976086569E-2</v>
      </c>
    </row>
    <row r="873" spans="1:8" x14ac:dyDescent="0.75">
      <c r="A873" s="2">
        <v>43094</v>
      </c>
      <c r="B873" s="12">
        <v>698.87</v>
      </c>
      <c r="C873" s="12">
        <v>782.52</v>
      </c>
      <c r="D873" s="12">
        <v>698.87</v>
      </c>
      <c r="E873" s="12">
        <v>765.83</v>
      </c>
      <c r="F873" s="12">
        <v>2491760128</v>
      </c>
      <c r="G873" s="12">
        <v>73955757349</v>
      </c>
      <c r="H873" s="7">
        <f t="shared" si="13"/>
        <v>9.5811810494083355E-2</v>
      </c>
    </row>
    <row r="874" spans="1:8" x14ac:dyDescent="0.75">
      <c r="A874" s="2">
        <v>43095</v>
      </c>
      <c r="B874" s="12">
        <v>763.37</v>
      </c>
      <c r="C874" s="12">
        <v>786.79</v>
      </c>
      <c r="D874" s="12">
        <v>760.93</v>
      </c>
      <c r="E874" s="12">
        <v>773.84</v>
      </c>
      <c r="F874" s="12">
        <v>2201159936</v>
      </c>
      <c r="G874" s="12">
        <v>74744613931</v>
      </c>
      <c r="H874" s="7">
        <f t="shared" si="13"/>
        <v>1.3715498382173818E-2</v>
      </c>
    </row>
    <row r="875" spans="1:8" x14ac:dyDescent="0.75">
      <c r="A875" s="2">
        <v>43096</v>
      </c>
      <c r="B875" s="12">
        <v>774.97</v>
      </c>
      <c r="C875" s="12">
        <v>789.25</v>
      </c>
      <c r="D875" s="12">
        <v>738.41</v>
      </c>
      <c r="E875" s="12">
        <v>762.84</v>
      </c>
      <c r="F875" s="12">
        <v>2100029952</v>
      </c>
      <c r="G875" s="12">
        <v>73698377070</v>
      </c>
      <c r="H875" s="7">
        <f t="shared" si="13"/>
        <v>-1.5652218795566275E-2</v>
      </c>
    </row>
    <row r="876" spans="1:8" x14ac:dyDescent="0.75">
      <c r="A876" s="2">
        <v>43097</v>
      </c>
      <c r="B876" s="12">
        <v>762.21</v>
      </c>
      <c r="C876" s="12">
        <v>763.32</v>
      </c>
      <c r="D876" s="12">
        <v>701.19</v>
      </c>
      <c r="E876" s="12">
        <v>737.02</v>
      </c>
      <c r="F876" s="12">
        <v>2389149952</v>
      </c>
      <c r="G876" s="12">
        <v>71219054808</v>
      </c>
      <c r="H876" s="7">
        <f t="shared" si="13"/>
        <v>-3.3048634890647008E-2</v>
      </c>
    </row>
    <row r="877" spans="1:8" x14ac:dyDescent="0.75">
      <c r="A877" s="2">
        <v>43098</v>
      </c>
      <c r="B877" s="12">
        <v>740.39</v>
      </c>
      <c r="C877" s="12">
        <v>770.12</v>
      </c>
      <c r="D877" s="12">
        <v>729.61</v>
      </c>
      <c r="E877" s="12">
        <v>753.59</v>
      </c>
      <c r="F877" s="12">
        <v>2648969984</v>
      </c>
      <c r="G877" s="12">
        <v>72835328712</v>
      </c>
      <c r="H877" s="7">
        <f t="shared" si="13"/>
        <v>1.7828441767176819E-2</v>
      </c>
    </row>
    <row r="878" spans="1:8" x14ac:dyDescent="0.75">
      <c r="A878" s="2">
        <v>43099</v>
      </c>
      <c r="B878" s="12">
        <v>753.82</v>
      </c>
      <c r="C878" s="12">
        <v>753.82</v>
      </c>
      <c r="D878" s="12">
        <v>685.23</v>
      </c>
      <c r="E878" s="12">
        <v>717.26</v>
      </c>
      <c r="F878" s="12">
        <v>3187780096</v>
      </c>
      <c r="G878" s="12">
        <v>69338470696</v>
      </c>
      <c r="H878" s="7">
        <f t="shared" si="13"/>
        <v>-4.8499641824308264E-2</v>
      </c>
    </row>
    <row r="879" spans="1:8" x14ac:dyDescent="0.75">
      <c r="A879" s="2">
        <v>43100</v>
      </c>
      <c r="B879" s="12">
        <v>712.21</v>
      </c>
      <c r="C879" s="12">
        <v>760.35</v>
      </c>
      <c r="D879" s="12">
        <v>710.12</v>
      </c>
      <c r="E879" s="12">
        <v>756.73</v>
      </c>
      <c r="F879" s="12">
        <v>2554269952</v>
      </c>
      <c r="G879" s="12">
        <v>73170170967</v>
      </c>
      <c r="H879" s="7">
        <f t="shared" si="13"/>
        <v>6.2509653051768407E-2</v>
      </c>
    </row>
    <row r="880" spans="1:8" x14ac:dyDescent="0.75">
      <c r="A880" s="2">
        <v>43101</v>
      </c>
      <c r="B880" s="12">
        <v>755.76</v>
      </c>
      <c r="C880" s="12">
        <v>782.53</v>
      </c>
      <c r="D880" s="12">
        <v>742</v>
      </c>
      <c r="E880" s="12">
        <v>772.64</v>
      </c>
      <c r="F880" s="12">
        <v>2595760128</v>
      </c>
      <c r="G880" s="12">
        <v>74724233458</v>
      </c>
      <c r="H880" s="7">
        <f t="shared" si="13"/>
        <v>2.2335132846406262E-2</v>
      </c>
    </row>
    <row r="881" spans="1:8" x14ac:dyDescent="0.75">
      <c r="A881" s="2">
        <v>43102</v>
      </c>
      <c r="B881" s="12">
        <v>772.35</v>
      </c>
      <c r="C881" s="12">
        <v>914.83</v>
      </c>
      <c r="D881" s="12">
        <v>772.35</v>
      </c>
      <c r="E881" s="12">
        <v>884.44</v>
      </c>
      <c r="F881" s="12">
        <v>5783349760</v>
      </c>
      <c r="G881" s="12">
        <v>85552984077</v>
      </c>
      <c r="H881" s="7">
        <f t="shared" si="13"/>
        <v>0.14512850391661816</v>
      </c>
    </row>
    <row r="882" spans="1:8" x14ac:dyDescent="0.75">
      <c r="A882" s="2">
        <v>43103</v>
      </c>
      <c r="B882" s="12">
        <v>886</v>
      </c>
      <c r="C882" s="12">
        <v>974.47</v>
      </c>
      <c r="D882" s="12">
        <v>868.45</v>
      </c>
      <c r="E882" s="12">
        <v>962.72</v>
      </c>
      <c r="F882" s="12">
        <v>5093159936</v>
      </c>
      <c r="G882" s="12">
        <v>93146829617</v>
      </c>
      <c r="H882" s="7">
        <f t="shared" si="13"/>
        <v>8.6591422121896189E-2</v>
      </c>
    </row>
    <row r="883" spans="1:8" x14ac:dyDescent="0.75">
      <c r="A883" s="2">
        <v>43104</v>
      </c>
      <c r="B883" s="12">
        <v>961.71</v>
      </c>
      <c r="C883" s="12">
        <v>1045.08</v>
      </c>
      <c r="D883" s="12">
        <v>946.09</v>
      </c>
      <c r="E883" s="12">
        <v>980.92</v>
      </c>
      <c r="F883" s="12">
        <v>6502859776</v>
      </c>
      <c r="G883" s="12">
        <v>94924308783</v>
      </c>
      <c r="H883" s="7">
        <f t="shared" si="13"/>
        <v>1.9974836489170252E-2</v>
      </c>
    </row>
    <row r="884" spans="1:8" x14ac:dyDescent="0.75">
      <c r="A884" s="2">
        <v>43105</v>
      </c>
      <c r="B884" s="12">
        <v>975.75</v>
      </c>
      <c r="C884" s="12">
        <v>1075.3900000000001</v>
      </c>
      <c r="D884" s="12">
        <v>956.33</v>
      </c>
      <c r="E884" s="12">
        <v>997.72</v>
      </c>
      <c r="F884" s="12">
        <v>6683149824</v>
      </c>
      <c r="G884" s="12">
        <v>96574936368</v>
      </c>
      <c r="H884" s="7">
        <f t="shared" si="13"/>
        <v>2.2516013323084835E-2</v>
      </c>
    </row>
    <row r="885" spans="1:8" x14ac:dyDescent="0.75">
      <c r="A885" s="2">
        <v>43106</v>
      </c>
      <c r="B885" s="12">
        <v>995.15</v>
      </c>
      <c r="C885" s="12">
        <v>1060.71</v>
      </c>
      <c r="D885" s="12">
        <v>994.62</v>
      </c>
      <c r="E885" s="12">
        <v>1041.68</v>
      </c>
      <c r="F885" s="12">
        <v>4662219776</v>
      </c>
      <c r="G885" s="12">
        <v>100852102738</v>
      </c>
      <c r="H885" s="7">
        <f t="shared" si="13"/>
        <v>4.6756770336130321E-2</v>
      </c>
    </row>
    <row r="886" spans="1:8" x14ac:dyDescent="0.75">
      <c r="A886" s="2">
        <v>43107</v>
      </c>
      <c r="B886" s="12">
        <v>1043.01</v>
      </c>
      <c r="C886" s="12">
        <v>1153.17</v>
      </c>
      <c r="D886" s="12">
        <v>1043.01</v>
      </c>
      <c r="E886" s="12">
        <v>1153.17</v>
      </c>
      <c r="F886" s="12">
        <v>5569880064</v>
      </c>
      <c r="G886" s="12">
        <v>111670667774</v>
      </c>
      <c r="H886" s="7">
        <f t="shared" si="13"/>
        <v>0.10561739580636818</v>
      </c>
    </row>
    <row r="887" spans="1:8" x14ac:dyDescent="0.75">
      <c r="A887" s="2">
        <v>43108</v>
      </c>
      <c r="B887" s="12">
        <v>1158.26</v>
      </c>
      <c r="C887" s="12">
        <v>1266.93</v>
      </c>
      <c r="D887" s="12">
        <v>1016.05</v>
      </c>
      <c r="E887" s="12">
        <v>1148.53</v>
      </c>
      <c r="F887" s="12">
        <v>8450970112</v>
      </c>
      <c r="G887" s="12">
        <v>111244629093</v>
      </c>
      <c r="H887" s="7">
        <f t="shared" si="13"/>
        <v>-8.4005318322311218E-3</v>
      </c>
    </row>
    <row r="888" spans="1:8" x14ac:dyDescent="0.75">
      <c r="A888" s="2">
        <v>43109</v>
      </c>
      <c r="B888" s="12">
        <v>1146</v>
      </c>
      <c r="C888" s="12">
        <v>1320.98</v>
      </c>
      <c r="D888" s="12">
        <v>1145.49</v>
      </c>
      <c r="E888" s="12">
        <v>1299.74</v>
      </c>
      <c r="F888" s="12">
        <v>7965459968</v>
      </c>
      <c r="G888" s="12">
        <v>125917925182</v>
      </c>
      <c r="H888" s="7">
        <f t="shared" si="13"/>
        <v>0.13415357766143107</v>
      </c>
    </row>
    <row r="889" spans="1:8" x14ac:dyDescent="0.75">
      <c r="A889" s="2">
        <v>43110</v>
      </c>
      <c r="B889" s="12">
        <v>1300.3399999999999</v>
      </c>
      <c r="C889" s="12">
        <v>1417.38</v>
      </c>
      <c r="D889" s="12">
        <v>1226.5999999999999</v>
      </c>
      <c r="E889" s="12">
        <v>1255.82</v>
      </c>
      <c r="F889" s="12">
        <v>9214950400</v>
      </c>
      <c r="G889" s="12">
        <v>121689425203</v>
      </c>
      <c r="H889" s="7">
        <f t="shared" si="13"/>
        <v>-3.4237199501668786E-2</v>
      </c>
    </row>
    <row r="890" spans="1:8" x14ac:dyDescent="0.75">
      <c r="A890" s="2">
        <v>43111</v>
      </c>
      <c r="B890" s="12">
        <v>1268.0899999999999</v>
      </c>
      <c r="C890" s="12">
        <v>1337.3</v>
      </c>
      <c r="D890" s="12">
        <v>1135.17</v>
      </c>
      <c r="E890" s="12">
        <v>1154.93</v>
      </c>
      <c r="F890" s="12">
        <v>7235899904</v>
      </c>
      <c r="G890" s="12">
        <v>111937424561</v>
      </c>
      <c r="H890" s="7">
        <f t="shared" si="13"/>
        <v>-8.9236568382370221E-2</v>
      </c>
    </row>
    <row r="891" spans="1:8" x14ac:dyDescent="0.75">
      <c r="A891" s="2">
        <v>43112</v>
      </c>
      <c r="B891" s="12">
        <v>1158.29</v>
      </c>
      <c r="C891" s="12">
        <v>1296.04</v>
      </c>
      <c r="D891" s="12">
        <v>1120.0899999999999</v>
      </c>
      <c r="E891" s="12">
        <v>1273.2</v>
      </c>
      <c r="F891" s="12">
        <v>5222300160</v>
      </c>
      <c r="G891" s="12">
        <v>123426938667</v>
      </c>
      <c r="H891" s="7">
        <f t="shared" si="13"/>
        <v>9.9206589023474331E-2</v>
      </c>
    </row>
    <row r="892" spans="1:8" x14ac:dyDescent="0.75">
      <c r="A892" s="2">
        <v>43113</v>
      </c>
      <c r="B892" s="12">
        <v>1270.47</v>
      </c>
      <c r="C892" s="12">
        <v>1432.88</v>
      </c>
      <c r="D892" s="12">
        <v>1270.47</v>
      </c>
      <c r="E892" s="12">
        <v>1396.42</v>
      </c>
      <c r="F892" s="12">
        <v>5746760192</v>
      </c>
      <c r="G892" s="12">
        <v>135400735922</v>
      </c>
      <c r="H892" s="7">
        <f t="shared" si="13"/>
        <v>9.9136540020622319E-2</v>
      </c>
    </row>
    <row r="893" spans="1:8" x14ac:dyDescent="0.75">
      <c r="A893" s="2">
        <v>43114</v>
      </c>
      <c r="B893" s="12">
        <v>1397.48</v>
      </c>
      <c r="C893" s="12">
        <v>1400.56</v>
      </c>
      <c r="D893" s="12">
        <v>1286.21</v>
      </c>
      <c r="E893" s="12">
        <v>1366.77</v>
      </c>
      <c r="F893" s="12">
        <v>4841630208</v>
      </c>
      <c r="G893" s="12">
        <v>132554906162</v>
      </c>
      <c r="H893" s="7">
        <f t="shared" si="13"/>
        <v>-2.1975269771302656E-2</v>
      </c>
    </row>
    <row r="894" spans="1:8" x14ac:dyDescent="0.75">
      <c r="A894" s="2">
        <v>43115</v>
      </c>
      <c r="B894" s="12">
        <v>1365.21</v>
      </c>
      <c r="C894" s="12">
        <v>1390.59</v>
      </c>
      <c r="D894" s="12">
        <v>1290.5999999999999</v>
      </c>
      <c r="E894" s="12">
        <v>1291.92</v>
      </c>
      <c r="F894" s="12">
        <v>4781100032</v>
      </c>
      <c r="G894" s="12">
        <v>125319766537</v>
      </c>
      <c r="H894" s="7">
        <f t="shared" si="13"/>
        <v>-5.3684048607906446E-2</v>
      </c>
    </row>
    <row r="895" spans="1:8" x14ac:dyDescent="0.75">
      <c r="A895" s="2">
        <v>43116</v>
      </c>
      <c r="B895" s="12">
        <v>1292.6300000000001</v>
      </c>
      <c r="C895" s="12">
        <v>1292.6300000000001</v>
      </c>
      <c r="D895" s="12">
        <v>875.54</v>
      </c>
      <c r="E895" s="12">
        <v>1053.69</v>
      </c>
      <c r="F895" s="12">
        <v>8405139968</v>
      </c>
      <c r="G895" s="12">
        <v>102231295311</v>
      </c>
      <c r="H895" s="7">
        <f t="shared" si="13"/>
        <v>-0.18484794566117144</v>
      </c>
    </row>
    <row r="896" spans="1:8" x14ac:dyDescent="0.75">
      <c r="A896" s="2">
        <v>43117</v>
      </c>
      <c r="B896" s="12">
        <v>1061.3399999999999</v>
      </c>
      <c r="C896" s="12">
        <v>1090.23</v>
      </c>
      <c r="D896" s="12">
        <v>780.92</v>
      </c>
      <c r="E896" s="12">
        <v>1014.25</v>
      </c>
      <c r="F896" s="12">
        <v>8545160192</v>
      </c>
      <c r="G896" s="12">
        <v>98429091487</v>
      </c>
      <c r="H896" s="7">
        <f t="shared" si="13"/>
        <v>-4.4368439896734245E-2</v>
      </c>
    </row>
    <row r="897" spans="1:8" x14ac:dyDescent="0.75">
      <c r="A897" s="2">
        <v>43118</v>
      </c>
      <c r="B897" s="12">
        <v>1016.44</v>
      </c>
      <c r="C897" s="12">
        <v>1100.31</v>
      </c>
      <c r="D897" s="12">
        <v>967.76</v>
      </c>
      <c r="E897" s="12">
        <v>1036.28</v>
      </c>
      <c r="F897" s="12">
        <v>5938319872</v>
      </c>
      <c r="G897" s="12">
        <v>100588318055</v>
      </c>
      <c r="H897" s="7">
        <f t="shared" si="13"/>
        <v>1.9519105899020027E-2</v>
      </c>
    </row>
    <row r="898" spans="1:8" x14ac:dyDescent="0.75">
      <c r="A898" s="2">
        <v>43119</v>
      </c>
      <c r="B898" s="12">
        <v>1028.82</v>
      </c>
      <c r="C898" s="12">
        <v>1093.22</v>
      </c>
      <c r="D898" s="12">
        <v>1003.71</v>
      </c>
      <c r="E898" s="12">
        <v>1039.0999999999999</v>
      </c>
      <c r="F898" s="12">
        <v>4084450048</v>
      </c>
      <c r="G898" s="12">
        <v>100883462786</v>
      </c>
      <c r="H898" s="7">
        <f t="shared" si="13"/>
        <v>9.9920297039326356E-3</v>
      </c>
    </row>
    <row r="899" spans="1:8" x14ac:dyDescent="0.75">
      <c r="A899" s="2">
        <v>43120</v>
      </c>
      <c r="B899" s="12">
        <v>1044.95</v>
      </c>
      <c r="C899" s="12">
        <v>1167.1099999999999</v>
      </c>
      <c r="D899" s="12">
        <v>1044.95</v>
      </c>
      <c r="E899" s="12">
        <v>1155.1500000000001</v>
      </c>
      <c r="F899" s="12">
        <v>3975190016</v>
      </c>
      <c r="G899" s="12">
        <v>112174461242</v>
      </c>
      <c r="H899" s="7">
        <f t="shared" ref="H899:H962" si="14">(E899-B899)/B899</f>
        <v>0.10545959136800807</v>
      </c>
    </row>
    <row r="900" spans="1:8" x14ac:dyDescent="0.75">
      <c r="A900" s="2">
        <v>43121</v>
      </c>
      <c r="B900" s="12">
        <v>1155.68</v>
      </c>
      <c r="C900" s="12">
        <v>1155.68</v>
      </c>
      <c r="D900" s="12">
        <v>1021.5</v>
      </c>
      <c r="E900" s="12">
        <v>1049.58</v>
      </c>
      <c r="F900" s="12">
        <v>3378089984</v>
      </c>
      <c r="G900" s="12">
        <v>101943726022</v>
      </c>
      <c r="H900" s="7">
        <f t="shared" si="14"/>
        <v>-9.1807420739305118E-2</v>
      </c>
    </row>
    <row r="901" spans="1:8" x14ac:dyDescent="0.75">
      <c r="A901" s="2">
        <v>43122</v>
      </c>
      <c r="B901" s="12">
        <v>1055.3499999999999</v>
      </c>
      <c r="C901" s="12">
        <v>1089.0999999999999</v>
      </c>
      <c r="D901" s="12">
        <v>930.74</v>
      </c>
      <c r="E901" s="12">
        <v>1003.26</v>
      </c>
      <c r="F901" s="12">
        <v>3810099968</v>
      </c>
      <c r="G901" s="12">
        <v>97465684890</v>
      </c>
      <c r="H901" s="7">
        <f t="shared" si="14"/>
        <v>-4.9358032880087103E-2</v>
      </c>
    </row>
    <row r="902" spans="1:8" x14ac:dyDescent="0.75">
      <c r="A902" s="2">
        <v>43123</v>
      </c>
      <c r="B902" s="12">
        <v>1004.17</v>
      </c>
      <c r="C902" s="12">
        <v>1023.23</v>
      </c>
      <c r="D902" s="12">
        <v>920.54</v>
      </c>
      <c r="E902" s="12">
        <v>986.23</v>
      </c>
      <c r="F902" s="12">
        <v>3556699904</v>
      </c>
      <c r="G902" s="12">
        <v>95831359552</v>
      </c>
      <c r="H902" s="7">
        <f t="shared" si="14"/>
        <v>-1.7865500861407872E-2</v>
      </c>
    </row>
    <row r="903" spans="1:8" x14ac:dyDescent="0.75">
      <c r="A903" s="2">
        <v>43124</v>
      </c>
      <c r="B903" s="12">
        <v>987.48</v>
      </c>
      <c r="C903" s="12">
        <v>1062.44</v>
      </c>
      <c r="D903" s="12">
        <v>965.81</v>
      </c>
      <c r="E903" s="12">
        <v>1058.78</v>
      </c>
      <c r="F903" s="12">
        <v>3944039936</v>
      </c>
      <c r="G903" s="12">
        <v>102902843882</v>
      </c>
      <c r="H903" s="7">
        <f t="shared" si="14"/>
        <v>7.2203994004941818E-2</v>
      </c>
    </row>
    <row r="904" spans="1:8" x14ac:dyDescent="0.75">
      <c r="A904" s="2">
        <v>43125</v>
      </c>
      <c r="B904" s="12">
        <v>1063.22</v>
      </c>
      <c r="C904" s="12">
        <v>1104.6600000000001</v>
      </c>
      <c r="D904" s="12">
        <v>1034.74</v>
      </c>
      <c r="E904" s="12">
        <v>1056.03</v>
      </c>
      <c r="F904" s="12">
        <v>4050190080</v>
      </c>
      <c r="G904" s="12">
        <v>102657059605</v>
      </c>
      <c r="H904" s="7">
        <f t="shared" si="14"/>
        <v>-6.7624762513873466E-3</v>
      </c>
    </row>
    <row r="905" spans="1:8" x14ac:dyDescent="0.75">
      <c r="A905" s="2">
        <v>43126</v>
      </c>
      <c r="B905" s="12">
        <v>1052.7</v>
      </c>
      <c r="C905" s="12">
        <v>1080.5999999999999</v>
      </c>
      <c r="D905" s="12">
        <v>996.78</v>
      </c>
      <c r="E905" s="12">
        <v>1055.17</v>
      </c>
      <c r="F905" s="12">
        <v>3617690112</v>
      </c>
      <c r="G905" s="12">
        <v>102595008990</v>
      </c>
      <c r="H905" s="7">
        <f t="shared" si="14"/>
        <v>2.346347487413344E-3</v>
      </c>
    </row>
    <row r="906" spans="1:8" x14ac:dyDescent="0.75">
      <c r="A906" s="2">
        <v>43127</v>
      </c>
      <c r="B906" s="12">
        <v>1055.75</v>
      </c>
      <c r="C906" s="12">
        <v>1121.98</v>
      </c>
      <c r="D906" s="12">
        <v>1042.1199999999999</v>
      </c>
      <c r="E906" s="12">
        <v>1107.07</v>
      </c>
      <c r="F906" s="12">
        <v>3002870016</v>
      </c>
      <c r="G906" s="12">
        <v>107663911307</v>
      </c>
      <c r="H906" s="7">
        <f t="shared" si="14"/>
        <v>4.8609992896045402E-2</v>
      </c>
    </row>
    <row r="907" spans="1:8" x14ac:dyDescent="0.75">
      <c r="A907" s="2">
        <v>43128</v>
      </c>
      <c r="B907" s="12">
        <v>1111.78</v>
      </c>
      <c r="C907" s="12">
        <v>1257.77</v>
      </c>
      <c r="D907" s="12">
        <v>1111.78</v>
      </c>
      <c r="E907" s="12">
        <v>1246.01</v>
      </c>
      <c r="F907" s="12">
        <v>5372329984</v>
      </c>
      <c r="G907" s="12">
        <v>121201618306</v>
      </c>
      <c r="H907" s="7">
        <f t="shared" si="14"/>
        <v>0.12073431794059977</v>
      </c>
    </row>
    <row r="908" spans="1:8" x14ac:dyDescent="0.75">
      <c r="A908" s="2">
        <v>43129</v>
      </c>
      <c r="B908" s="12">
        <v>1246.7</v>
      </c>
      <c r="C908" s="12">
        <v>1256.7</v>
      </c>
      <c r="D908" s="12">
        <v>1169.08</v>
      </c>
      <c r="E908" s="12">
        <v>1182.3599999999999</v>
      </c>
      <c r="F908" s="12">
        <v>3715079936</v>
      </c>
      <c r="G908" s="12">
        <v>115034583684</v>
      </c>
      <c r="H908" s="7">
        <f t="shared" si="14"/>
        <v>-5.1608245768829823E-2</v>
      </c>
    </row>
    <row r="909" spans="1:8" x14ac:dyDescent="0.75">
      <c r="A909" s="2">
        <v>43130</v>
      </c>
      <c r="B909" s="12">
        <v>1184.1300000000001</v>
      </c>
      <c r="C909" s="12">
        <v>1184.6300000000001</v>
      </c>
      <c r="D909" s="12">
        <v>1058.97</v>
      </c>
      <c r="E909" s="12">
        <v>1071.1300000000001</v>
      </c>
      <c r="F909" s="12">
        <v>4107859968</v>
      </c>
      <c r="G909" s="12">
        <v>104234481555</v>
      </c>
      <c r="H909" s="7">
        <f t="shared" si="14"/>
        <v>-9.5428711374595687E-2</v>
      </c>
    </row>
    <row r="910" spans="1:8" x14ac:dyDescent="0.75">
      <c r="A910" s="2">
        <v>43131</v>
      </c>
      <c r="B910" s="12">
        <v>1071.0899999999999</v>
      </c>
      <c r="C910" s="12">
        <v>1128.6600000000001</v>
      </c>
      <c r="D910" s="12">
        <v>1034.5</v>
      </c>
      <c r="E910" s="12">
        <v>1118.31</v>
      </c>
      <c r="F910" s="12">
        <v>3757560064</v>
      </c>
      <c r="G910" s="12">
        <v>108848638400</v>
      </c>
      <c r="H910" s="7">
        <f t="shared" si="14"/>
        <v>4.4085931154244772E-2</v>
      </c>
    </row>
    <row r="911" spans="1:8" x14ac:dyDescent="0.75">
      <c r="A911" s="2">
        <v>43132</v>
      </c>
      <c r="B911" s="12">
        <v>1119.3699999999999</v>
      </c>
      <c r="C911" s="12">
        <v>1161.3499999999999</v>
      </c>
      <c r="D911" s="12">
        <v>984.82</v>
      </c>
      <c r="E911" s="12">
        <v>1036.79</v>
      </c>
      <c r="F911" s="12">
        <v>5261680128</v>
      </c>
      <c r="G911" s="12">
        <v>100935354837</v>
      </c>
      <c r="H911" s="7">
        <f t="shared" si="14"/>
        <v>-7.3773640529940884E-2</v>
      </c>
    </row>
    <row r="912" spans="1:8" x14ac:dyDescent="0.75">
      <c r="A912" s="2">
        <v>43133</v>
      </c>
      <c r="B912" s="12">
        <v>1035.77</v>
      </c>
      <c r="C912" s="12">
        <v>1035.77</v>
      </c>
      <c r="D912" s="12">
        <v>757.98</v>
      </c>
      <c r="E912" s="12">
        <v>915.78</v>
      </c>
      <c r="F912" s="12">
        <v>6713290240</v>
      </c>
      <c r="G912" s="12">
        <v>89173962074</v>
      </c>
      <c r="H912" s="7">
        <f t="shared" si="14"/>
        <v>-0.11584618206744741</v>
      </c>
    </row>
    <row r="913" spans="1:8" x14ac:dyDescent="0.75">
      <c r="A913" s="2">
        <v>43134</v>
      </c>
      <c r="B913" s="12">
        <v>919.21</v>
      </c>
      <c r="C913" s="12">
        <v>991.94</v>
      </c>
      <c r="D913" s="12">
        <v>847.69</v>
      </c>
      <c r="E913" s="12">
        <v>964.02</v>
      </c>
      <c r="F913" s="12">
        <v>3243480064</v>
      </c>
      <c r="G913" s="12">
        <v>93890299032</v>
      </c>
      <c r="H913" s="7">
        <f t="shared" si="14"/>
        <v>4.8748381762600435E-2</v>
      </c>
    </row>
    <row r="914" spans="1:8" x14ac:dyDescent="0.75">
      <c r="A914" s="2">
        <v>43135</v>
      </c>
      <c r="B914" s="12">
        <v>964.67</v>
      </c>
      <c r="C914" s="12">
        <v>969.03</v>
      </c>
      <c r="D914" s="12">
        <v>805.06</v>
      </c>
      <c r="E914" s="12">
        <v>834.68</v>
      </c>
      <c r="F914" s="12">
        <v>2997090048</v>
      </c>
      <c r="G914" s="12">
        <v>81310521832</v>
      </c>
      <c r="H914" s="7">
        <f t="shared" si="14"/>
        <v>-0.13475074377766491</v>
      </c>
    </row>
    <row r="915" spans="1:8" x14ac:dyDescent="0.75">
      <c r="A915" s="2">
        <v>43136</v>
      </c>
      <c r="B915" s="12">
        <v>834.96</v>
      </c>
      <c r="C915" s="12">
        <v>856.65</v>
      </c>
      <c r="D915" s="12">
        <v>644.6</v>
      </c>
      <c r="E915" s="12">
        <v>697.95</v>
      </c>
      <c r="F915" s="12">
        <v>4269530112</v>
      </c>
      <c r="G915" s="12">
        <v>68005284183</v>
      </c>
      <c r="H915" s="7">
        <f t="shared" si="14"/>
        <v>-0.16409169301523424</v>
      </c>
    </row>
    <row r="916" spans="1:8" x14ac:dyDescent="0.75">
      <c r="A916" s="2">
        <v>43137</v>
      </c>
      <c r="B916" s="12">
        <v>707.74</v>
      </c>
      <c r="C916" s="12">
        <v>796.44</v>
      </c>
      <c r="D916" s="12">
        <v>574.41999999999996</v>
      </c>
      <c r="E916" s="12">
        <v>793.12</v>
      </c>
      <c r="F916" s="12">
        <v>6518269952</v>
      </c>
      <c r="G916" s="12">
        <v>77294507868</v>
      </c>
      <c r="H916" s="7">
        <f t="shared" si="14"/>
        <v>0.12063752225393505</v>
      </c>
    </row>
    <row r="917" spans="1:8" x14ac:dyDescent="0.75">
      <c r="A917" s="2">
        <v>43138</v>
      </c>
      <c r="B917" s="12">
        <v>790.43</v>
      </c>
      <c r="C917" s="12">
        <v>851.2</v>
      </c>
      <c r="D917" s="12">
        <v>723.43</v>
      </c>
      <c r="E917" s="12">
        <v>757.07</v>
      </c>
      <c r="F917" s="12">
        <v>3896179968</v>
      </c>
      <c r="G917" s="12">
        <v>73796288509</v>
      </c>
      <c r="H917" s="7">
        <f t="shared" si="14"/>
        <v>-4.2204875827081337E-2</v>
      </c>
    </row>
    <row r="918" spans="1:8" x14ac:dyDescent="0.75">
      <c r="A918" s="2">
        <v>43139</v>
      </c>
      <c r="B918" s="12">
        <v>755.84</v>
      </c>
      <c r="C918" s="12">
        <v>845.09</v>
      </c>
      <c r="D918" s="12">
        <v>755.84</v>
      </c>
      <c r="E918" s="12">
        <v>817.81</v>
      </c>
      <c r="F918" s="12">
        <v>3708189952</v>
      </c>
      <c r="G918" s="12">
        <v>79733609806</v>
      </c>
      <c r="H918" s="7">
        <f t="shared" si="14"/>
        <v>8.1988251481794977E-2</v>
      </c>
    </row>
    <row r="919" spans="1:8" x14ac:dyDescent="0.75">
      <c r="A919" s="2">
        <v>43140</v>
      </c>
      <c r="B919" s="12">
        <v>818.48</v>
      </c>
      <c r="C919" s="12">
        <v>884</v>
      </c>
      <c r="D919" s="12">
        <v>788.83</v>
      </c>
      <c r="E919" s="12">
        <v>883.86</v>
      </c>
      <c r="F919" s="12">
        <v>2495820032</v>
      </c>
      <c r="G919" s="12">
        <v>86191922699</v>
      </c>
      <c r="H919" s="7">
        <f t="shared" si="14"/>
        <v>7.9879777147883871E-2</v>
      </c>
    </row>
    <row r="920" spans="1:8" x14ac:dyDescent="0.75">
      <c r="A920" s="2">
        <v>43141</v>
      </c>
      <c r="B920" s="12">
        <v>882.47</v>
      </c>
      <c r="C920" s="12">
        <v>917.4</v>
      </c>
      <c r="D920" s="12">
        <v>825.58</v>
      </c>
      <c r="E920" s="12">
        <v>860.41</v>
      </c>
      <c r="F920" s="12">
        <v>2930530048</v>
      </c>
      <c r="G920" s="12">
        <v>83922989198</v>
      </c>
      <c r="H920" s="7">
        <f t="shared" si="14"/>
        <v>-2.4998016929754053E-2</v>
      </c>
    </row>
    <row r="921" spans="1:8" x14ac:dyDescent="0.75">
      <c r="A921" s="2">
        <v>43142</v>
      </c>
      <c r="B921" s="12">
        <v>859.29</v>
      </c>
      <c r="C921" s="12">
        <v>859.29</v>
      </c>
      <c r="D921" s="12">
        <v>788.22</v>
      </c>
      <c r="E921" s="12">
        <v>814.66</v>
      </c>
      <c r="F921" s="12">
        <v>2486650112</v>
      </c>
      <c r="G921" s="12">
        <v>79476512347</v>
      </c>
      <c r="H921" s="7">
        <f t="shared" si="14"/>
        <v>-5.193822807201294E-2</v>
      </c>
    </row>
    <row r="922" spans="1:8" x14ac:dyDescent="0.75">
      <c r="A922" s="2">
        <v>43143</v>
      </c>
      <c r="B922" s="12">
        <v>817.51</v>
      </c>
      <c r="C922" s="12">
        <v>875.94</v>
      </c>
      <c r="D922" s="12">
        <v>817.51</v>
      </c>
      <c r="E922" s="12">
        <v>868.71</v>
      </c>
      <c r="F922" s="12">
        <v>2243450112</v>
      </c>
      <c r="G922" s="12">
        <v>84767037716</v>
      </c>
      <c r="H922" s="7">
        <f t="shared" si="14"/>
        <v>6.2629203312497758E-2</v>
      </c>
    </row>
    <row r="923" spans="1:8" x14ac:dyDescent="0.75">
      <c r="A923" s="2">
        <v>43144</v>
      </c>
      <c r="B923" s="12">
        <v>869.29</v>
      </c>
      <c r="C923" s="12">
        <v>870.71</v>
      </c>
      <c r="D923" s="12">
        <v>828.84</v>
      </c>
      <c r="E923" s="12">
        <v>845.26</v>
      </c>
      <c r="F923" s="12">
        <v>2081170048</v>
      </c>
      <c r="G923" s="12">
        <v>82496189206</v>
      </c>
      <c r="H923" s="7">
        <f t="shared" si="14"/>
        <v>-2.7643249088336427E-2</v>
      </c>
    </row>
    <row r="924" spans="1:8" x14ac:dyDescent="0.75">
      <c r="A924" s="2">
        <v>43145</v>
      </c>
      <c r="B924" s="12">
        <v>844.28</v>
      </c>
      <c r="C924" s="12">
        <v>926.43</v>
      </c>
      <c r="D924" s="12">
        <v>844.28</v>
      </c>
      <c r="E924" s="12">
        <v>923.56</v>
      </c>
      <c r="F924" s="12">
        <v>2818370048</v>
      </c>
      <c r="G924" s="12">
        <v>90157005929</v>
      </c>
      <c r="H924" s="7">
        <f t="shared" si="14"/>
        <v>9.3902496802008781E-2</v>
      </c>
    </row>
    <row r="925" spans="1:8" x14ac:dyDescent="0.75">
      <c r="A925" s="2">
        <v>43146</v>
      </c>
      <c r="B925" s="12">
        <v>923.73</v>
      </c>
      <c r="C925" s="12">
        <v>951.95</v>
      </c>
      <c r="D925" s="12">
        <v>911.11</v>
      </c>
      <c r="E925" s="12">
        <v>936.98</v>
      </c>
      <c r="F925" s="12">
        <v>2900100096</v>
      </c>
      <c r="G925" s="12">
        <v>91485862822</v>
      </c>
      <c r="H925" s="7">
        <f t="shared" si="14"/>
        <v>1.4344018273737998E-2</v>
      </c>
    </row>
    <row r="926" spans="1:8" x14ac:dyDescent="0.75">
      <c r="A926" s="2">
        <v>43147</v>
      </c>
      <c r="B926" s="12">
        <v>934.79</v>
      </c>
      <c r="C926" s="12">
        <v>950.01</v>
      </c>
      <c r="D926" s="12">
        <v>917.85</v>
      </c>
      <c r="E926" s="12">
        <v>944.21</v>
      </c>
      <c r="F926" s="12">
        <v>2369449984</v>
      </c>
      <c r="G926" s="12">
        <v>92211437654</v>
      </c>
      <c r="H926" s="7">
        <f t="shared" si="14"/>
        <v>1.0077129622696085E-2</v>
      </c>
    </row>
    <row r="927" spans="1:8" x14ac:dyDescent="0.75">
      <c r="A927" s="2">
        <v>43148</v>
      </c>
      <c r="B927" s="12">
        <v>944.75</v>
      </c>
      <c r="C927" s="12">
        <v>976.59</v>
      </c>
      <c r="D927" s="12">
        <v>940.75</v>
      </c>
      <c r="E927" s="12">
        <v>974.11</v>
      </c>
      <c r="F927" s="12">
        <v>2525720064</v>
      </c>
      <c r="G927" s="12">
        <v>95151956513</v>
      </c>
      <c r="H927" s="7">
        <f t="shared" si="14"/>
        <v>3.1077004498544603E-2</v>
      </c>
    </row>
    <row r="928" spans="1:8" x14ac:dyDescent="0.75">
      <c r="A928" s="2">
        <v>43149</v>
      </c>
      <c r="B928" s="12">
        <v>973.35</v>
      </c>
      <c r="C928" s="12">
        <v>982.93</v>
      </c>
      <c r="D928" s="12">
        <v>915.45</v>
      </c>
      <c r="E928" s="12">
        <v>923.92</v>
      </c>
      <c r="F928" s="12">
        <v>2567290112</v>
      </c>
      <c r="G928" s="12">
        <v>90267805476</v>
      </c>
      <c r="H928" s="7">
        <f t="shared" si="14"/>
        <v>-5.0783376996969297E-2</v>
      </c>
    </row>
    <row r="929" spans="1:8" x14ac:dyDescent="0.75">
      <c r="A929" s="2">
        <v>43150</v>
      </c>
      <c r="B929" s="12">
        <v>921.67</v>
      </c>
      <c r="C929" s="12">
        <v>957.78</v>
      </c>
      <c r="D929" s="12">
        <v>921.55</v>
      </c>
      <c r="E929" s="12">
        <v>943.86</v>
      </c>
      <c r="F929" s="12">
        <v>2169019904</v>
      </c>
      <c r="G929" s="12">
        <v>92235641556</v>
      </c>
      <c r="H929" s="7">
        <f t="shared" si="14"/>
        <v>2.4075862293445653E-2</v>
      </c>
    </row>
    <row r="930" spans="1:8" x14ac:dyDescent="0.75">
      <c r="A930" s="2">
        <v>43151</v>
      </c>
      <c r="B930" s="12">
        <v>943.57</v>
      </c>
      <c r="C930" s="12">
        <v>965.27</v>
      </c>
      <c r="D930" s="12">
        <v>892.95</v>
      </c>
      <c r="E930" s="12">
        <v>895.37</v>
      </c>
      <c r="F930" s="12">
        <v>2545260032</v>
      </c>
      <c r="G930" s="12">
        <v>87514997546</v>
      </c>
      <c r="H930" s="7">
        <f t="shared" si="14"/>
        <v>-5.1082590586813956E-2</v>
      </c>
    </row>
    <row r="931" spans="1:8" x14ac:dyDescent="0.75">
      <c r="A931" s="2">
        <v>43152</v>
      </c>
      <c r="B931" s="12">
        <v>894.14</v>
      </c>
      <c r="C931" s="12">
        <v>912.38</v>
      </c>
      <c r="D931" s="12">
        <v>830.56</v>
      </c>
      <c r="E931" s="12">
        <v>849.97</v>
      </c>
      <c r="F931" s="12">
        <v>2531729920</v>
      </c>
      <c r="G931" s="12">
        <v>83095081059</v>
      </c>
      <c r="H931" s="7">
        <f t="shared" si="14"/>
        <v>-4.9399422909164069E-2</v>
      </c>
    </row>
    <row r="932" spans="1:8" x14ac:dyDescent="0.75">
      <c r="A932" s="2">
        <v>43153</v>
      </c>
      <c r="B932" s="12">
        <v>849.26</v>
      </c>
      <c r="C932" s="12">
        <v>875.93</v>
      </c>
      <c r="D932" s="12">
        <v>802.67</v>
      </c>
      <c r="E932" s="12">
        <v>812.84</v>
      </c>
      <c r="F932" s="12">
        <v>2150370048</v>
      </c>
      <c r="G932" s="12">
        <v>79482140044</v>
      </c>
      <c r="H932" s="7">
        <f t="shared" si="14"/>
        <v>-4.288439347196378E-2</v>
      </c>
    </row>
    <row r="933" spans="1:8" x14ac:dyDescent="0.75">
      <c r="A933" s="2">
        <v>43154</v>
      </c>
      <c r="B933" s="12">
        <v>811.59</v>
      </c>
      <c r="C933" s="12">
        <v>886.32</v>
      </c>
      <c r="D933" s="12">
        <v>794.79</v>
      </c>
      <c r="E933" s="12">
        <v>864.19</v>
      </c>
      <c r="F933" s="12">
        <v>2334820096</v>
      </c>
      <c r="G933" s="12">
        <v>84520567485</v>
      </c>
      <c r="H933" s="7">
        <f t="shared" si="14"/>
        <v>6.4811049914365648E-2</v>
      </c>
    </row>
    <row r="934" spans="1:8" x14ac:dyDescent="0.75">
      <c r="A934" s="2">
        <v>43155</v>
      </c>
      <c r="B934" s="12">
        <v>861.59</v>
      </c>
      <c r="C934" s="12">
        <v>879.53</v>
      </c>
      <c r="D934" s="12">
        <v>818.55</v>
      </c>
      <c r="E934" s="12">
        <v>840.52</v>
      </c>
      <c r="F934" s="12">
        <v>1926579968</v>
      </c>
      <c r="G934" s="12">
        <v>82222377928</v>
      </c>
      <c r="H934" s="7">
        <f t="shared" si="14"/>
        <v>-2.4454787079701539E-2</v>
      </c>
    </row>
    <row r="935" spans="1:8" x14ac:dyDescent="0.75">
      <c r="A935" s="2">
        <v>43156</v>
      </c>
      <c r="B935" s="12">
        <v>839.46</v>
      </c>
      <c r="C935" s="12">
        <v>853.15</v>
      </c>
      <c r="D935" s="12">
        <v>822.38</v>
      </c>
      <c r="E935" s="12">
        <v>844.81</v>
      </c>
      <c r="F935" s="12">
        <v>1646960000</v>
      </c>
      <c r="G935" s="12">
        <v>82659602549</v>
      </c>
      <c r="H935" s="7">
        <f t="shared" si="14"/>
        <v>6.3731446406021831E-3</v>
      </c>
    </row>
    <row r="936" spans="1:8" x14ac:dyDescent="0.75">
      <c r="A936" s="2">
        <v>43157</v>
      </c>
      <c r="B936" s="12">
        <v>845.28</v>
      </c>
      <c r="C936" s="12">
        <v>880.39</v>
      </c>
      <c r="D936" s="12">
        <v>842.32</v>
      </c>
      <c r="E936" s="12">
        <v>869.32</v>
      </c>
      <c r="F936" s="12">
        <v>2044480000</v>
      </c>
      <c r="G936" s="12">
        <v>85074973200</v>
      </c>
      <c r="H936" s="7">
        <f t="shared" si="14"/>
        <v>2.844028014385775E-2</v>
      </c>
    </row>
    <row r="937" spans="1:8" x14ac:dyDescent="0.75">
      <c r="A937" s="2">
        <v>43158</v>
      </c>
      <c r="B937" s="12">
        <v>870.36</v>
      </c>
      <c r="C937" s="12">
        <v>896.26</v>
      </c>
      <c r="D937" s="12">
        <v>867.1</v>
      </c>
      <c r="E937" s="12">
        <v>878.27</v>
      </c>
      <c r="F937" s="12">
        <v>2053980032</v>
      </c>
      <c r="G937" s="12">
        <v>85968788108</v>
      </c>
      <c r="H937" s="7">
        <f t="shared" si="14"/>
        <v>9.0881933912403696E-3</v>
      </c>
    </row>
    <row r="938" spans="1:8" x14ac:dyDescent="0.75">
      <c r="A938" s="2">
        <v>43159</v>
      </c>
      <c r="B938" s="12">
        <v>877.93</v>
      </c>
      <c r="C938" s="12">
        <v>890.11</v>
      </c>
      <c r="D938" s="12">
        <v>855.12</v>
      </c>
      <c r="E938" s="12">
        <v>855.2</v>
      </c>
      <c r="F938" s="12">
        <v>1963980032</v>
      </c>
      <c r="G938" s="12">
        <v>83728564149</v>
      </c>
      <c r="H938" s="7">
        <f t="shared" si="14"/>
        <v>-2.5890446846559414E-2</v>
      </c>
    </row>
    <row r="939" spans="1:8" x14ac:dyDescent="0.75">
      <c r="A939" s="2">
        <v>43160</v>
      </c>
      <c r="B939" s="12">
        <v>856.01</v>
      </c>
      <c r="C939" s="12">
        <v>880.3</v>
      </c>
      <c r="D939" s="12">
        <v>851.92</v>
      </c>
      <c r="E939" s="12">
        <v>872.2</v>
      </c>
      <c r="F939" s="12">
        <v>1868519936</v>
      </c>
      <c r="G939" s="12">
        <v>85410827047</v>
      </c>
      <c r="H939" s="7">
        <f t="shared" si="14"/>
        <v>1.8913330451747121E-2</v>
      </c>
    </row>
    <row r="940" spans="1:8" x14ac:dyDescent="0.75">
      <c r="A940" s="2">
        <v>43161</v>
      </c>
      <c r="B940" s="12">
        <v>871.76</v>
      </c>
      <c r="C940" s="12">
        <v>876.38</v>
      </c>
      <c r="D940" s="12">
        <v>852.42</v>
      </c>
      <c r="E940" s="12">
        <v>856.85</v>
      </c>
      <c r="F940" s="12">
        <v>1894419968</v>
      </c>
      <c r="G940" s="12">
        <v>83925690001</v>
      </c>
      <c r="H940" s="7">
        <f t="shared" si="14"/>
        <v>-1.7103331192071174E-2</v>
      </c>
    </row>
    <row r="941" spans="1:8" x14ac:dyDescent="0.75">
      <c r="A941" s="2">
        <v>43162</v>
      </c>
      <c r="B941" s="12">
        <v>856.71</v>
      </c>
      <c r="C941" s="12">
        <v>868.45</v>
      </c>
      <c r="D941" s="12">
        <v>855.21</v>
      </c>
      <c r="E941" s="12">
        <v>857.22</v>
      </c>
      <c r="F941" s="12">
        <v>1699369984</v>
      </c>
      <c r="G941" s="12">
        <v>83979651073</v>
      </c>
      <c r="H941" s="7">
        <f t="shared" si="14"/>
        <v>5.9530062681653173E-4</v>
      </c>
    </row>
    <row r="942" spans="1:8" x14ac:dyDescent="0.75">
      <c r="A942" s="2">
        <v>43163</v>
      </c>
      <c r="B942" s="12">
        <v>856.19</v>
      </c>
      <c r="C942" s="12">
        <v>867.95</v>
      </c>
      <c r="D942" s="12">
        <v>840.28</v>
      </c>
      <c r="E942" s="12">
        <v>866.68</v>
      </c>
      <c r="F942" s="12">
        <v>1697939968</v>
      </c>
      <c r="G942" s="12">
        <v>84923240778</v>
      </c>
      <c r="H942" s="7">
        <f t="shared" si="14"/>
        <v>1.2251953421553503E-2</v>
      </c>
    </row>
    <row r="943" spans="1:8" x14ac:dyDescent="0.75">
      <c r="A943" s="2">
        <v>43164</v>
      </c>
      <c r="B943" s="12">
        <v>866.85</v>
      </c>
      <c r="C943" s="12">
        <v>869.92</v>
      </c>
      <c r="D943" s="12">
        <v>853.52</v>
      </c>
      <c r="E943" s="12">
        <v>853.68</v>
      </c>
      <c r="F943" s="12">
        <v>1898489984</v>
      </c>
      <c r="G943" s="12">
        <v>83667342992</v>
      </c>
      <c r="H943" s="7">
        <f t="shared" si="14"/>
        <v>-1.51929399550096E-2</v>
      </c>
    </row>
    <row r="944" spans="1:8" x14ac:dyDescent="0.75">
      <c r="A944" s="2">
        <v>43165</v>
      </c>
      <c r="B944" s="12">
        <v>853.82</v>
      </c>
      <c r="C944" s="12">
        <v>853.82</v>
      </c>
      <c r="D944" s="12">
        <v>809.93</v>
      </c>
      <c r="E944" s="12">
        <v>816.95</v>
      </c>
      <c r="F944" s="12">
        <v>1943069952</v>
      </c>
      <c r="G944" s="12">
        <v>80083929891</v>
      </c>
      <c r="H944" s="7">
        <f t="shared" si="14"/>
        <v>-4.3182403785341175E-2</v>
      </c>
    </row>
    <row r="945" spans="1:8" x14ac:dyDescent="0.75">
      <c r="A945" s="2">
        <v>43166</v>
      </c>
      <c r="B945" s="12">
        <v>816.27</v>
      </c>
      <c r="C945" s="12">
        <v>825.61</v>
      </c>
      <c r="D945" s="12">
        <v>726.55</v>
      </c>
      <c r="E945" s="12">
        <v>752.83</v>
      </c>
      <c r="F945" s="12">
        <v>2175419904</v>
      </c>
      <c r="G945" s="12">
        <v>73813918307</v>
      </c>
      <c r="H945" s="7">
        <f t="shared" si="14"/>
        <v>-7.771938206720809E-2</v>
      </c>
    </row>
    <row r="946" spans="1:8" x14ac:dyDescent="0.75">
      <c r="A946" s="2">
        <v>43167</v>
      </c>
      <c r="B946" s="12">
        <v>752.57</v>
      </c>
      <c r="C946" s="12">
        <v>773.77</v>
      </c>
      <c r="D946" s="12">
        <v>696.17</v>
      </c>
      <c r="E946" s="12">
        <v>704.6</v>
      </c>
      <c r="F946" s="12">
        <v>1891640064</v>
      </c>
      <c r="G946" s="12">
        <v>69098851661</v>
      </c>
      <c r="H946" s="7">
        <f t="shared" si="14"/>
        <v>-6.374157885645193E-2</v>
      </c>
    </row>
    <row r="947" spans="1:8" x14ac:dyDescent="0.75">
      <c r="A947" s="2">
        <v>43168</v>
      </c>
      <c r="B947" s="12">
        <v>702.2</v>
      </c>
      <c r="C947" s="12">
        <v>729.16</v>
      </c>
      <c r="D947" s="12">
        <v>648.11</v>
      </c>
      <c r="E947" s="12">
        <v>728.92</v>
      </c>
      <c r="F947" s="12">
        <v>2233019904</v>
      </c>
      <c r="G947" s="12">
        <v>71498733754</v>
      </c>
      <c r="H947" s="7">
        <f t="shared" si="14"/>
        <v>3.8051837083451882E-2</v>
      </c>
    </row>
    <row r="948" spans="1:8" x14ac:dyDescent="0.75">
      <c r="A948" s="2">
        <v>43169</v>
      </c>
      <c r="B948" s="12">
        <v>730.16</v>
      </c>
      <c r="C948" s="12">
        <v>748.03</v>
      </c>
      <c r="D948" s="12">
        <v>682.7</v>
      </c>
      <c r="E948" s="12">
        <v>686.89</v>
      </c>
      <c r="F948" s="12">
        <v>1532960000</v>
      </c>
      <c r="G948" s="12">
        <v>67390487259</v>
      </c>
      <c r="H948" s="7">
        <f t="shared" si="14"/>
        <v>-5.9260983893941029E-2</v>
      </c>
    </row>
    <row r="949" spans="1:8" x14ac:dyDescent="0.75">
      <c r="A949" s="2">
        <v>43170</v>
      </c>
      <c r="B949" s="12">
        <v>685.31</v>
      </c>
      <c r="C949" s="12">
        <v>735.83</v>
      </c>
      <c r="D949" s="12">
        <v>668.12</v>
      </c>
      <c r="E949" s="12">
        <v>723.34</v>
      </c>
      <c r="F949" s="12">
        <v>1562680064</v>
      </c>
      <c r="G949" s="12">
        <v>70981343639</v>
      </c>
      <c r="H949" s="7">
        <f t="shared" si="14"/>
        <v>5.5493134493878812E-2</v>
      </c>
    </row>
    <row r="950" spans="1:8" x14ac:dyDescent="0.75">
      <c r="A950" s="2">
        <v>43171</v>
      </c>
      <c r="B950" s="12">
        <v>724.41</v>
      </c>
      <c r="C950" s="12">
        <v>742.51</v>
      </c>
      <c r="D950" s="12">
        <v>683.27</v>
      </c>
      <c r="E950" s="12">
        <v>699.83</v>
      </c>
      <c r="F950" s="12">
        <v>1764999936</v>
      </c>
      <c r="G950" s="12">
        <v>68688764839</v>
      </c>
      <c r="H950" s="7">
        <f t="shared" si="14"/>
        <v>-3.3931061139409906E-2</v>
      </c>
    </row>
    <row r="951" spans="1:8" x14ac:dyDescent="0.75">
      <c r="A951" s="2">
        <v>43172</v>
      </c>
      <c r="B951" s="12">
        <v>698.15</v>
      </c>
      <c r="C951" s="12">
        <v>713.73</v>
      </c>
      <c r="D951" s="12">
        <v>682.35</v>
      </c>
      <c r="E951" s="12">
        <v>690.83</v>
      </c>
      <c r="F951" s="12">
        <v>1425959936</v>
      </c>
      <c r="G951" s="12">
        <v>67819092121</v>
      </c>
      <c r="H951" s="7">
        <f t="shared" si="14"/>
        <v>-1.048485282532398E-2</v>
      </c>
    </row>
    <row r="952" spans="1:8" x14ac:dyDescent="0.75">
      <c r="A952" s="2">
        <v>43173</v>
      </c>
      <c r="B952" s="12">
        <v>691.22</v>
      </c>
      <c r="C952" s="12">
        <v>702.78</v>
      </c>
      <c r="D952" s="12">
        <v>594.1</v>
      </c>
      <c r="E952" s="12">
        <v>614.29</v>
      </c>
      <c r="F952" s="12">
        <v>1810560000</v>
      </c>
      <c r="G952" s="12">
        <v>60318025226</v>
      </c>
      <c r="H952" s="7">
        <f t="shared" si="14"/>
        <v>-0.11129596944532864</v>
      </c>
    </row>
    <row r="953" spans="1:8" x14ac:dyDescent="0.75">
      <c r="A953" s="2">
        <v>43174</v>
      </c>
      <c r="B953" s="12">
        <v>614.84</v>
      </c>
      <c r="C953" s="12">
        <v>620.62</v>
      </c>
      <c r="D953" s="12">
        <v>579.51</v>
      </c>
      <c r="E953" s="12">
        <v>611.29999999999995</v>
      </c>
      <c r="F953" s="12">
        <v>1770460032</v>
      </c>
      <c r="G953" s="12">
        <v>60037233577</v>
      </c>
      <c r="H953" s="7">
        <f t="shared" si="14"/>
        <v>-5.7575954719928388E-3</v>
      </c>
    </row>
    <row r="954" spans="1:8" x14ac:dyDescent="0.75">
      <c r="A954" s="2">
        <v>43175</v>
      </c>
      <c r="B954" s="12">
        <v>611.78</v>
      </c>
      <c r="C954" s="12">
        <v>623.16999999999996</v>
      </c>
      <c r="D954" s="12">
        <v>587.86</v>
      </c>
      <c r="E954" s="12">
        <v>601.66999999999996</v>
      </c>
      <c r="F954" s="12">
        <v>1417350016</v>
      </c>
      <c r="G954" s="12">
        <v>59103031871</v>
      </c>
      <c r="H954" s="7">
        <f t="shared" si="14"/>
        <v>-1.6525548399751566E-2</v>
      </c>
    </row>
    <row r="955" spans="1:8" x14ac:dyDescent="0.75">
      <c r="A955" s="2">
        <v>43176</v>
      </c>
      <c r="B955" s="12">
        <v>601.67999999999995</v>
      </c>
      <c r="C955" s="12">
        <v>609.15</v>
      </c>
      <c r="D955" s="12">
        <v>549.1</v>
      </c>
      <c r="E955" s="12">
        <v>552.78</v>
      </c>
      <c r="F955" s="12">
        <v>1267810048</v>
      </c>
      <c r="G955" s="12">
        <v>54312035489</v>
      </c>
      <c r="H955" s="7">
        <f t="shared" si="14"/>
        <v>-8.127243717590743E-2</v>
      </c>
    </row>
    <row r="956" spans="1:8" x14ac:dyDescent="0.75">
      <c r="A956" s="2">
        <v>43177</v>
      </c>
      <c r="B956" s="12">
        <v>551.64</v>
      </c>
      <c r="C956" s="12">
        <v>551.64</v>
      </c>
      <c r="D956" s="12">
        <v>460.09</v>
      </c>
      <c r="E956" s="12">
        <v>538.64</v>
      </c>
      <c r="F956" s="12">
        <v>2685499904</v>
      </c>
      <c r="G956" s="12">
        <v>52934184182</v>
      </c>
      <c r="H956" s="7">
        <f t="shared" si="14"/>
        <v>-2.3566093829308968E-2</v>
      </c>
    </row>
    <row r="957" spans="1:8" x14ac:dyDescent="0.75">
      <c r="A957" s="2">
        <v>43178</v>
      </c>
      <c r="B957" s="12">
        <v>546.63</v>
      </c>
      <c r="C957" s="12">
        <v>558.1</v>
      </c>
      <c r="D957" s="12">
        <v>519.12</v>
      </c>
      <c r="E957" s="12">
        <v>556.73</v>
      </c>
      <c r="F957" s="12">
        <v>2046790016</v>
      </c>
      <c r="G957" s="12">
        <v>54722473140</v>
      </c>
      <c r="H957" s="7">
        <f t="shared" si="14"/>
        <v>1.8476849056948984E-2</v>
      </c>
    </row>
    <row r="958" spans="1:8" x14ac:dyDescent="0.75">
      <c r="A958" s="2">
        <v>43179</v>
      </c>
      <c r="B958" s="12">
        <v>556.72</v>
      </c>
      <c r="C958" s="12">
        <v>567.09</v>
      </c>
      <c r="D958" s="12">
        <v>521.20000000000005</v>
      </c>
      <c r="E958" s="12">
        <v>557.16999999999996</v>
      </c>
      <c r="F958" s="12">
        <v>1833680000</v>
      </c>
      <c r="G958" s="12">
        <v>54777982164</v>
      </c>
      <c r="H958" s="7">
        <f t="shared" si="14"/>
        <v>8.0830579106181159E-4</v>
      </c>
    </row>
    <row r="959" spans="1:8" x14ac:dyDescent="0.75">
      <c r="A959" s="2">
        <v>43180</v>
      </c>
      <c r="B959" s="12">
        <v>559.1</v>
      </c>
      <c r="C959" s="12">
        <v>589.61</v>
      </c>
      <c r="D959" s="12">
        <v>550.57000000000005</v>
      </c>
      <c r="E959" s="12">
        <v>561.73</v>
      </c>
      <c r="F959" s="12">
        <v>1781270016</v>
      </c>
      <c r="G959" s="12">
        <v>55237391316</v>
      </c>
      <c r="H959" s="7">
        <f t="shared" si="14"/>
        <v>4.7039885530316501E-3</v>
      </c>
    </row>
    <row r="960" spans="1:8" x14ac:dyDescent="0.75">
      <c r="A960" s="2">
        <v>43181</v>
      </c>
      <c r="B960" s="12">
        <v>562.1</v>
      </c>
      <c r="C960" s="12">
        <v>577.57000000000005</v>
      </c>
      <c r="D960" s="12">
        <v>523.09</v>
      </c>
      <c r="E960" s="12">
        <v>539.70000000000005</v>
      </c>
      <c r="F960" s="12">
        <v>1523459968</v>
      </c>
      <c r="G960" s="12">
        <v>53082150649</v>
      </c>
      <c r="H960" s="7">
        <f t="shared" si="14"/>
        <v>-3.9850560398505562E-2</v>
      </c>
    </row>
    <row r="961" spans="1:8" x14ac:dyDescent="0.75">
      <c r="A961" s="2">
        <v>43182</v>
      </c>
      <c r="B961" s="12">
        <v>539.86</v>
      </c>
      <c r="C961" s="12">
        <v>540.49</v>
      </c>
      <c r="D961" s="12">
        <v>512.13</v>
      </c>
      <c r="E961" s="12">
        <v>539.62</v>
      </c>
      <c r="F961" s="12">
        <v>1596349952</v>
      </c>
      <c r="G961" s="12">
        <v>53084905906</v>
      </c>
      <c r="H961" s="7">
        <f t="shared" si="14"/>
        <v>-4.4455970066315171E-4</v>
      </c>
    </row>
    <row r="962" spans="1:8" x14ac:dyDescent="0.75">
      <c r="A962" s="2">
        <v>43183</v>
      </c>
      <c r="B962" s="12">
        <v>542.57000000000005</v>
      </c>
      <c r="C962" s="12">
        <v>545.38</v>
      </c>
      <c r="D962" s="12">
        <v>526.08000000000004</v>
      </c>
      <c r="E962" s="12">
        <v>526.44000000000005</v>
      </c>
      <c r="F962" s="12">
        <v>1300009984</v>
      </c>
      <c r="G962" s="12">
        <v>51799123912</v>
      </c>
      <c r="H962" s="7">
        <f t="shared" si="14"/>
        <v>-2.9728882909117706E-2</v>
      </c>
    </row>
    <row r="963" spans="1:8" x14ac:dyDescent="0.75">
      <c r="A963" s="2">
        <v>43184</v>
      </c>
      <c r="B963" s="12">
        <v>522.70000000000005</v>
      </c>
      <c r="C963" s="12">
        <v>535.82000000000005</v>
      </c>
      <c r="D963" s="12">
        <v>515.66</v>
      </c>
      <c r="E963" s="12">
        <v>524.29</v>
      </c>
      <c r="F963" s="12">
        <v>1151170048</v>
      </c>
      <c r="G963" s="12">
        <v>51598047955</v>
      </c>
      <c r="H963" s="7">
        <f t="shared" ref="H963:H1026" si="15">(E963-B963)/B963</f>
        <v>3.0418978381479204E-3</v>
      </c>
    </row>
    <row r="964" spans="1:8" x14ac:dyDescent="0.75">
      <c r="A964" s="2">
        <v>43185</v>
      </c>
      <c r="B964" s="12">
        <v>524.29</v>
      </c>
      <c r="C964" s="12">
        <v>526.38</v>
      </c>
      <c r="D964" s="12">
        <v>470.44</v>
      </c>
      <c r="E964" s="12">
        <v>489.95</v>
      </c>
      <c r="F964" s="12">
        <v>1638880000</v>
      </c>
      <c r="G964" s="12">
        <v>48228842327</v>
      </c>
      <c r="H964" s="7">
        <f t="shared" si="15"/>
        <v>-6.5498102195349864E-2</v>
      </c>
    </row>
    <row r="965" spans="1:8" x14ac:dyDescent="0.75">
      <c r="A965" s="2">
        <v>43186</v>
      </c>
      <c r="B965" s="12">
        <v>489.59</v>
      </c>
      <c r="C965" s="12">
        <v>491.46</v>
      </c>
      <c r="D965" s="12">
        <v>449.97</v>
      </c>
      <c r="E965" s="12">
        <v>450.12</v>
      </c>
      <c r="F965" s="12">
        <v>1617939968</v>
      </c>
      <c r="G965" s="12">
        <v>44316774118</v>
      </c>
      <c r="H965" s="7">
        <f t="shared" si="15"/>
        <v>-8.0618476684572754E-2</v>
      </c>
    </row>
    <row r="966" spans="1:8" x14ac:dyDescent="0.75">
      <c r="A966" s="2">
        <v>43187</v>
      </c>
      <c r="B966" s="12">
        <v>450.29</v>
      </c>
      <c r="C966" s="12">
        <v>466.21</v>
      </c>
      <c r="D966" s="12">
        <v>444.86</v>
      </c>
      <c r="E966" s="12">
        <v>446.28</v>
      </c>
      <c r="F966" s="12">
        <v>1514179968</v>
      </c>
      <c r="G966" s="12">
        <v>43948072321</v>
      </c>
      <c r="H966" s="7">
        <f t="shared" si="15"/>
        <v>-8.9053720935398251E-3</v>
      </c>
    </row>
    <row r="967" spans="1:8" x14ac:dyDescent="0.75">
      <c r="A967" s="2">
        <v>43188</v>
      </c>
      <c r="B967" s="12">
        <v>448.08</v>
      </c>
      <c r="C967" s="12">
        <v>450.81</v>
      </c>
      <c r="D967" s="12">
        <v>385.81</v>
      </c>
      <c r="E967" s="12">
        <v>385.97</v>
      </c>
      <c r="F967" s="12">
        <v>1970230016</v>
      </c>
      <c r="G967" s="12">
        <v>38016727209</v>
      </c>
      <c r="H967" s="7">
        <f t="shared" si="15"/>
        <v>-0.13861364042135324</v>
      </c>
    </row>
    <row r="968" spans="1:8" x14ac:dyDescent="0.75">
      <c r="A968" s="2">
        <v>43189</v>
      </c>
      <c r="B968" s="12">
        <v>385.9</v>
      </c>
      <c r="C968" s="12">
        <v>409.93</v>
      </c>
      <c r="D968" s="12">
        <v>368.63</v>
      </c>
      <c r="E968" s="12">
        <v>394.64</v>
      </c>
      <c r="F968" s="12">
        <v>1878130048</v>
      </c>
      <c r="G968" s="12">
        <v>38879465944</v>
      </c>
      <c r="H968" s="7">
        <f t="shared" si="15"/>
        <v>2.2648354495983441E-2</v>
      </c>
    </row>
    <row r="969" spans="1:8" x14ac:dyDescent="0.75">
      <c r="A969" s="2">
        <v>43190</v>
      </c>
      <c r="B969" s="12">
        <v>395</v>
      </c>
      <c r="C969" s="12">
        <v>418.47</v>
      </c>
      <c r="D969" s="12">
        <v>392.95</v>
      </c>
      <c r="E969" s="12">
        <v>396.46</v>
      </c>
      <c r="F969" s="12">
        <v>1323920000</v>
      </c>
      <c r="G969" s="12">
        <v>39066085342</v>
      </c>
      <c r="H969" s="7">
        <f t="shared" si="15"/>
        <v>3.696202531645518E-3</v>
      </c>
    </row>
    <row r="970" spans="1:8" x14ac:dyDescent="0.75">
      <c r="A970" s="2">
        <v>43191</v>
      </c>
      <c r="B970" s="12">
        <v>397.25</v>
      </c>
      <c r="C970" s="12">
        <v>400.53</v>
      </c>
      <c r="D970" s="12">
        <v>363.8</v>
      </c>
      <c r="E970" s="12">
        <v>379.61</v>
      </c>
      <c r="F970" s="12">
        <v>1256930048</v>
      </c>
      <c r="G970" s="12">
        <v>37413407420</v>
      </c>
      <c r="H970" s="7">
        <f t="shared" si="15"/>
        <v>-4.44052863436123E-2</v>
      </c>
    </row>
    <row r="971" spans="1:8" x14ac:dyDescent="0.75">
      <c r="A971" s="2">
        <v>43192</v>
      </c>
      <c r="B971" s="12">
        <v>379.7</v>
      </c>
      <c r="C971" s="12">
        <v>395.17</v>
      </c>
      <c r="D971" s="12">
        <v>377.59</v>
      </c>
      <c r="E971" s="12">
        <v>386.42</v>
      </c>
      <c r="F971" s="12">
        <v>1102259968</v>
      </c>
      <c r="G971" s="12">
        <v>38093277842</v>
      </c>
      <c r="H971" s="7">
        <f t="shared" si="15"/>
        <v>1.7698182775875763E-2</v>
      </c>
    </row>
    <row r="972" spans="1:8" x14ac:dyDescent="0.75">
      <c r="A972" s="2">
        <v>43193</v>
      </c>
      <c r="B972" s="12">
        <v>387.31</v>
      </c>
      <c r="C972" s="12">
        <v>418.97</v>
      </c>
      <c r="D972" s="12">
        <v>383.53</v>
      </c>
      <c r="E972" s="12">
        <v>416.89</v>
      </c>
      <c r="F972" s="12">
        <v>1363399936</v>
      </c>
      <c r="G972" s="12">
        <v>41105280498</v>
      </c>
      <c r="H972" s="7">
        <f t="shared" si="15"/>
        <v>7.6372931243706546E-2</v>
      </c>
    </row>
    <row r="973" spans="1:8" x14ac:dyDescent="0.75">
      <c r="A973" s="2">
        <v>43194</v>
      </c>
      <c r="B973" s="12">
        <v>416.48</v>
      </c>
      <c r="C973" s="12">
        <v>417.47</v>
      </c>
      <c r="D973" s="12">
        <v>375.31</v>
      </c>
      <c r="E973" s="12">
        <v>380.54</v>
      </c>
      <c r="F973" s="12">
        <v>1287730048</v>
      </c>
      <c r="G973" s="12">
        <v>37528933631</v>
      </c>
      <c r="H973" s="7">
        <f t="shared" si="15"/>
        <v>-8.6294660007683432E-2</v>
      </c>
    </row>
    <row r="974" spans="1:8" x14ac:dyDescent="0.75">
      <c r="A974" s="2">
        <v>43195</v>
      </c>
      <c r="B974" s="12">
        <v>379.95</v>
      </c>
      <c r="C974" s="12">
        <v>387.72</v>
      </c>
      <c r="D974" s="12">
        <v>369.82</v>
      </c>
      <c r="E974" s="12">
        <v>383.23</v>
      </c>
      <c r="F974" s="12">
        <v>1210680064</v>
      </c>
      <c r="G974" s="12">
        <v>37802008408</v>
      </c>
      <c r="H974" s="7">
        <f t="shared" si="15"/>
        <v>8.6327148308988806E-3</v>
      </c>
    </row>
    <row r="975" spans="1:8" x14ac:dyDescent="0.75">
      <c r="A975" s="2">
        <v>43196</v>
      </c>
      <c r="B975" s="12">
        <v>382.73</v>
      </c>
      <c r="C975" s="12">
        <v>385.2</v>
      </c>
      <c r="D975" s="12">
        <v>366.91</v>
      </c>
      <c r="E975" s="12">
        <v>370.29</v>
      </c>
      <c r="F975" s="12">
        <v>967105984</v>
      </c>
      <c r="G975" s="12">
        <v>36532478896</v>
      </c>
      <c r="H975" s="7">
        <f t="shared" si="15"/>
        <v>-3.2503331330180539E-2</v>
      </c>
    </row>
    <row r="976" spans="1:8" x14ac:dyDescent="0.75">
      <c r="A976" s="2">
        <v>43197</v>
      </c>
      <c r="B976" s="12">
        <v>370.38</v>
      </c>
      <c r="C976" s="12">
        <v>393.06</v>
      </c>
      <c r="D976" s="12">
        <v>369.94</v>
      </c>
      <c r="E976" s="12">
        <v>385.31</v>
      </c>
      <c r="F976" s="12">
        <v>951475008</v>
      </c>
      <c r="G976" s="12">
        <v>38023057371</v>
      </c>
      <c r="H976" s="7">
        <f t="shared" si="15"/>
        <v>4.0309951941249547E-2</v>
      </c>
    </row>
    <row r="977" spans="1:8" x14ac:dyDescent="0.75">
      <c r="A977" s="2">
        <v>43198</v>
      </c>
      <c r="B977" s="12">
        <v>385.74</v>
      </c>
      <c r="C977" s="12">
        <v>402.59</v>
      </c>
      <c r="D977" s="12">
        <v>385.6</v>
      </c>
      <c r="E977" s="12">
        <v>400.51</v>
      </c>
      <c r="F977" s="12">
        <v>948488000</v>
      </c>
      <c r="G977" s="12">
        <v>39530560784</v>
      </c>
      <c r="H977" s="7">
        <f t="shared" si="15"/>
        <v>3.8290039923264324E-2</v>
      </c>
    </row>
    <row r="978" spans="1:8" x14ac:dyDescent="0.75">
      <c r="A978" s="2">
        <v>43199</v>
      </c>
      <c r="B978" s="12">
        <v>400.86</v>
      </c>
      <c r="C978" s="12">
        <v>429.25</v>
      </c>
      <c r="D978" s="12">
        <v>390.61</v>
      </c>
      <c r="E978" s="12">
        <v>398.53</v>
      </c>
      <c r="F978" s="12">
        <v>1478390016</v>
      </c>
      <c r="G978" s="12">
        <v>39343018191</v>
      </c>
      <c r="H978" s="7">
        <f t="shared" si="15"/>
        <v>-5.8125031182957665E-3</v>
      </c>
    </row>
    <row r="979" spans="1:8" x14ac:dyDescent="0.75">
      <c r="A979" s="2">
        <v>43200</v>
      </c>
      <c r="B979" s="12">
        <v>399.41</v>
      </c>
      <c r="C979" s="12">
        <v>415.89</v>
      </c>
      <c r="D979" s="12">
        <v>393.88</v>
      </c>
      <c r="E979" s="12">
        <v>414.24</v>
      </c>
      <c r="F979" s="12">
        <v>1196000000</v>
      </c>
      <c r="G979" s="12">
        <v>40903130396</v>
      </c>
      <c r="H979" s="7">
        <f t="shared" si="15"/>
        <v>3.7129766405447996E-2</v>
      </c>
    </row>
    <row r="980" spans="1:8" x14ac:dyDescent="0.75">
      <c r="A980" s="2">
        <v>43201</v>
      </c>
      <c r="B980" s="12">
        <v>415.02</v>
      </c>
      <c r="C980" s="12">
        <v>430.54</v>
      </c>
      <c r="D980" s="12">
        <v>412.47</v>
      </c>
      <c r="E980" s="12">
        <v>430.54</v>
      </c>
      <c r="F980" s="12">
        <v>1439040000</v>
      </c>
      <c r="G980" s="12">
        <v>42521044920</v>
      </c>
      <c r="H980" s="7">
        <f t="shared" si="15"/>
        <v>3.7395788154787814E-2</v>
      </c>
    </row>
    <row r="981" spans="1:8" x14ac:dyDescent="0.75">
      <c r="A981" s="2">
        <v>43202</v>
      </c>
      <c r="B981" s="12">
        <v>430.16</v>
      </c>
      <c r="C981" s="12">
        <v>493.06</v>
      </c>
      <c r="D981" s="12">
        <v>417.41</v>
      </c>
      <c r="E981" s="12">
        <v>492.94</v>
      </c>
      <c r="F981" s="12">
        <v>2519360000</v>
      </c>
      <c r="G981" s="12">
        <v>48693844481</v>
      </c>
      <c r="H981" s="7">
        <f t="shared" si="15"/>
        <v>0.14594569462525564</v>
      </c>
    </row>
    <row r="982" spans="1:8" x14ac:dyDescent="0.75">
      <c r="A982" s="2">
        <v>43203</v>
      </c>
      <c r="B982" s="12">
        <v>493.16</v>
      </c>
      <c r="C982" s="12">
        <v>526.47</v>
      </c>
      <c r="D982" s="12">
        <v>482.66</v>
      </c>
      <c r="E982" s="12">
        <v>492.73</v>
      </c>
      <c r="F982" s="12">
        <v>2419249920</v>
      </c>
      <c r="G982" s="12">
        <v>48683660481</v>
      </c>
      <c r="H982" s="7">
        <f t="shared" si="15"/>
        <v>-8.719279746938251E-4</v>
      </c>
    </row>
    <row r="983" spans="1:8" x14ac:dyDescent="0.75">
      <c r="A983" s="2">
        <v>43204</v>
      </c>
      <c r="B983" s="12">
        <v>492.58</v>
      </c>
      <c r="C983" s="12">
        <v>512.02</v>
      </c>
      <c r="D983" s="12">
        <v>488.28</v>
      </c>
      <c r="E983" s="12">
        <v>501.48</v>
      </c>
      <c r="F983" s="12">
        <v>1519079936</v>
      </c>
      <c r="G983" s="12">
        <v>49557725333</v>
      </c>
      <c r="H983" s="7">
        <f t="shared" si="15"/>
        <v>1.8068131065004739E-2</v>
      </c>
    </row>
    <row r="984" spans="1:8" x14ac:dyDescent="0.75">
      <c r="A984" s="2">
        <v>43205</v>
      </c>
      <c r="B984" s="12">
        <v>502.88</v>
      </c>
      <c r="C984" s="12">
        <v>531.70000000000005</v>
      </c>
      <c r="D984" s="12">
        <v>502.88</v>
      </c>
      <c r="E984" s="12">
        <v>531.70000000000005</v>
      </c>
      <c r="F984" s="12">
        <v>1726089984</v>
      </c>
      <c r="G984" s="12">
        <v>52555419462</v>
      </c>
      <c r="H984" s="7">
        <f t="shared" si="15"/>
        <v>5.7309895004772612E-2</v>
      </c>
    </row>
    <row r="985" spans="1:8" x14ac:dyDescent="0.75">
      <c r="A985" s="2">
        <v>43206</v>
      </c>
      <c r="B985" s="12">
        <v>532.07000000000005</v>
      </c>
      <c r="C985" s="12">
        <v>534.20000000000005</v>
      </c>
      <c r="D985" s="12">
        <v>500.25</v>
      </c>
      <c r="E985" s="12">
        <v>511.15</v>
      </c>
      <c r="F985" s="12">
        <v>1758979968</v>
      </c>
      <c r="G985" s="12">
        <v>50534185799</v>
      </c>
      <c r="H985" s="7">
        <f t="shared" si="15"/>
        <v>-3.9318134831883157E-2</v>
      </c>
    </row>
    <row r="986" spans="1:8" x14ac:dyDescent="0.75">
      <c r="A986" s="2">
        <v>43207</v>
      </c>
      <c r="B986" s="12">
        <v>511.14</v>
      </c>
      <c r="C986" s="12">
        <v>518.03</v>
      </c>
      <c r="D986" s="12">
        <v>502.56</v>
      </c>
      <c r="E986" s="12">
        <v>502.89</v>
      </c>
      <c r="F986" s="12">
        <v>1760359936</v>
      </c>
      <c r="G986" s="12">
        <v>49728519115</v>
      </c>
      <c r="H986" s="7">
        <f t="shared" si="15"/>
        <v>-1.6140392064796338E-2</v>
      </c>
    </row>
    <row r="987" spans="1:8" x14ac:dyDescent="0.75">
      <c r="A987" s="2">
        <v>43208</v>
      </c>
      <c r="B987" s="12">
        <v>503.31</v>
      </c>
      <c r="C987" s="12">
        <v>525.09</v>
      </c>
      <c r="D987" s="12">
        <v>503.05</v>
      </c>
      <c r="E987" s="12">
        <v>524.79</v>
      </c>
      <c r="F987" s="12">
        <v>1762940032</v>
      </c>
      <c r="G987" s="12">
        <v>51904227886</v>
      </c>
      <c r="H987" s="7">
        <f t="shared" si="15"/>
        <v>4.2677475114740342E-2</v>
      </c>
    </row>
    <row r="988" spans="1:8" x14ac:dyDescent="0.75">
      <c r="A988" s="2">
        <v>43209</v>
      </c>
      <c r="B988" s="12">
        <v>524.04</v>
      </c>
      <c r="C988" s="12">
        <v>567.89</v>
      </c>
      <c r="D988" s="12">
        <v>523.26</v>
      </c>
      <c r="E988" s="12">
        <v>567.89</v>
      </c>
      <c r="F988" s="12">
        <v>2256869888</v>
      </c>
      <c r="G988" s="12">
        <v>56178772001</v>
      </c>
      <c r="H988" s="7">
        <f t="shared" si="15"/>
        <v>8.367681856346848E-2</v>
      </c>
    </row>
    <row r="989" spans="1:8" x14ac:dyDescent="0.75">
      <c r="A989" s="2">
        <v>43210</v>
      </c>
      <c r="B989" s="12">
        <v>567.99</v>
      </c>
      <c r="C989" s="12">
        <v>618.72</v>
      </c>
      <c r="D989" s="12">
        <v>560.28</v>
      </c>
      <c r="E989" s="12">
        <v>615.72</v>
      </c>
      <c r="F989" s="12">
        <v>2849469952</v>
      </c>
      <c r="G989" s="12">
        <v>60922818296</v>
      </c>
      <c r="H989" s="7">
        <f t="shared" si="15"/>
        <v>8.4033169598056331E-2</v>
      </c>
    </row>
    <row r="990" spans="1:8" x14ac:dyDescent="0.75">
      <c r="A990" s="2">
        <v>43211</v>
      </c>
      <c r="B990" s="12">
        <v>616</v>
      </c>
      <c r="C990" s="12">
        <v>621.89</v>
      </c>
      <c r="D990" s="12">
        <v>578.54999999999995</v>
      </c>
      <c r="E990" s="12">
        <v>605.4</v>
      </c>
      <c r="F990" s="12">
        <v>2612460032</v>
      </c>
      <c r="G990" s="12">
        <v>59913832194</v>
      </c>
      <c r="H990" s="7">
        <f t="shared" si="15"/>
        <v>-1.7207792207792245E-2</v>
      </c>
    </row>
    <row r="991" spans="1:8" x14ac:dyDescent="0.75">
      <c r="A991" s="2">
        <v>43212</v>
      </c>
      <c r="B991" s="12">
        <v>606.12</v>
      </c>
      <c r="C991" s="12">
        <v>640.77</v>
      </c>
      <c r="D991" s="12">
        <v>593.87</v>
      </c>
      <c r="E991" s="12">
        <v>621.86</v>
      </c>
      <c r="F991" s="12">
        <v>2426269952</v>
      </c>
      <c r="G991" s="12">
        <v>61556034015</v>
      </c>
      <c r="H991" s="7">
        <f t="shared" si="15"/>
        <v>2.5968455091401058E-2</v>
      </c>
    </row>
    <row r="992" spans="1:8" x14ac:dyDescent="0.75">
      <c r="A992" s="2">
        <v>43213</v>
      </c>
      <c r="B992" s="12">
        <v>621.20000000000005</v>
      </c>
      <c r="C992" s="12">
        <v>646.70000000000005</v>
      </c>
      <c r="D992" s="12">
        <v>621.03</v>
      </c>
      <c r="E992" s="12">
        <v>642.54999999999995</v>
      </c>
      <c r="F992" s="12">
        <v>2386830080</v>
      </c>
      <c r="G992" s="12">
        <v>63617020167</v>
      </c>
      <c r="H992" s="7">
        <f t="shared" si="15"/>
        <v>3.4368963296844669E-2</v>
      </c>
    </row>
    <row r="993" spans="1:8" x14ac:dyDescent="0.75">
      <c r="A993" s="2">
        <v>43214</v>
      </c>
      <c r="B993" s="12">
        <v>643.4</v>
      </c>
      <c r="C993" s="12">
        <v>708.88</v>
      </c>
      <c r="D993" s="12">
        <v>643.4</v>
      </c>
      <c r="E993" s="12">
        <v>708.16</v>
      </c>
      <c r="F993" s="12">
        <v>3581860096</v>
      </c>
      <c r="G993" s="12">
        <v>70127342534</v>
      </c>
      <c r="H993" s="7">
        <f t="shared" si="15"/>
        <v>0.10065278209511967</v>
      </c>
    </row>
    <row r="994" spans="1:8" x14ac:dyDescent="0.75">
      <c r="A994" s="2">
        <v>43215</v>
      </c>
      <c r="B994" s="12">
        <v>707.06</v>
      </c>
      <c r="C994" s="12">
        <v>707.06</v>
      </c>
      <c r="D994" s="12">
        <v>600.21</v>
      </c>
      <c r="E994" s="12">
        <v>615.41999999999996</v>
      </c>
      <c r="F994" s="12">
        <v>4216140032</v>
      </c>
      <c r="G994" s="12">
        <v>60955966711</v>
      </c>
      <c r="H994" s="7">
        <f t="shared" si="15"/>
        <v>-0.12960710547902582</v>
      </c>
    </row>
    <row r="995" spans="1:8" x14ac:dyDescent="0.75">
      <c r="A995" s="2">
        <v>43216</v>
      </c>
      <c r="B995" s="12">
        <v>618.08000000000004</v>
      </c>
      <c r="C995" s="12">
        <v>663.18</v>
      </c>
      <c r="D995" s="12">
        <v>604.01</v>
      </c>
      <c r="E995" s="12">
        <v>662.81</v>
      </c>
      <c r="F995" s="12">
        <v>2984009984</v>
      </c>
      <c r="G995" s="12">
        <v>65663946135</v>
      </c>
      <c r="H995" s="7">
        <f t="shared" si="15"/>
        <v>7.2369272586072841E-2</v>
      </c>
    </row>
    <row r="996" spans="1:8" x14ac:dyDescent="0.75">
      <c r="A996" s="2">
        <v>43217</v>
      </c>
      <c r="B996" s="12">
        <v>662.11</v>
      </c>
      <c r="C996" s="12">
        <v>684.87</v>
      </c>
      <c r="D996" s="12">
        <v>647.03</v>
      </c>
      <c r="E996" s="12">
        <v>647.03</v>
      </c>
      <c r="F996" s="12">
        <v>2598129920</v>
      </c>
      <c r="G996" s="12">
        <v>64114105428</v>
      </c>
      <c r="H996" s="7">
        <f t="shared" si="15"/>
        <v>-2.2775671716180151E-2</v>
      </c>
    </row>
    <row r="997" spans="1:8" x14ac:dyDescent="0.75">
      <c r="A997" s="2">
        <v>43218</v>
      </c>
      <c r="B997" s="12">
        <v>644.65</v>
      </c>
      <c r="C997" s="12">
        <v>691.44</v>
      </c>
      <c r="D997" s="12">
        <v>644.65</v>
      </c>
      <c r="E997" s="12">
        <v>683.68</v>
      </c>
      <c r="F997" s="12">
        <v>2496659968</v>
      </c>
      <c r="G997" s="12">
        <v>67759208004</v>
      </c>
      <c r="H997" s="7">
        <f t="shared" si="15"/>
        <v>6.0544481501589968E-2</v>
      </c>
    </row>
    <row r="998" spans="1:8" x14ac:dyDescent="0.75">
      <c r="A998" s="2">
        <v>43219</v>
      </c>
      <c r="B998" s="12">
        <v>683.91</v>
      </c>
      <c r="C998" s="12">
        <v>697.76</v>
      </c>
      <c r="D998" s="12">
        <v>670.51</v>
      </c>
      <c r="E998" s="12">
        <v>688.88</v>
      </c>
      <c r="F998" s="12">
        <v>2740559872</v>
      </c>
      <c r="G998" s="12">
        <v>68289153706</v>
      </c>
      <c r="H998" s="7">
        <f t="shared" si="15"/>
        <v>7.2670380605635645E-3</v>
      </c>
    </row>
    <row r="999" spans="1:8" x14ac:dyDescent="0.75">
      <c r="A999" s="2">
        <v>43220</v>
      </c>
      <c r="B999" s="12">
        <v>689.76</v>
      </c>
      <c r="C999" s="12">
        <v>694.44</v>
      </c>
      <c r="D999" s="12">
        <v>666.12</v>
      </c>
      <c r="E999" s="12">
        <v>669.92</v>
      </c>
      <c r="F999" s="12">
        <v>2853100032</v>
      </c>
      <c r="G999" s="12">
        <v>66423712256</v>
      </c>
      <c r="H999" s="7">
        <f t="shared" si="15"/>
        <v>-2.8763627928554907E-2</v>
      </c>
    </row>
    <row r="1000" spans="1:8" x14ac:dyDescent="0.75">
      <c r="A1000" s="2">
        <v>43221</v>
      </c>
      <c r="B1000" s="12">
        <v>670.46</v>
      </c>
      <c r="C1000" s="12">
        <v>674.4</v>
      </c>
      <c r="D1000" s="12">
        <v>637.54</v>
      </c>
      <c r="E1000" s="12">
        <v>673.61</v>
      </c>
      <c r="F1000" s="12">
        <v>2678960128</v>
      </c>
      <c r="G1000" s="12">
        <v>66803233984</v>
      </c>
      <c r="H1000" s="7">
        <f t="shared" si="15"/>
        <v>4.6982668615577023E-3</v>
      </c>
    </row>
    <row r="1001" spans="1:8" x14ac:dyDescent="0.75">
      <c r="A1001" s="2">
        <v>43222</v>
      </c>
      <c r="B1001" s="12">
        <v>674.08</v>
      </c>
      <c r="C1001" s="12">
        <v>688.84</v>
      </c>
      <c r="D1001" s="12">
        <v>667.42</v>
      </c>
      <c r="E1001" s="12">
        <v>687.15</v>
      </c>
      <c r="F1001" s="12">
        <v>2822269952</v>
      </c>
      <c r="G1001" s="12">
        <v>68159979253</v>
      </c>
      <c r="H1001" s="7">
        <f t="shared" si="15"/>
        <v>1.9389389983384665E-2</v>
      </c>
    </row>
    <row r="1002" spans="1:8" x14ac:dyDescent="0.75">
      <c r="A1002" s="2">
        <v>43223</v>
      </c>
      <c r="B1002" s="12">
        <v>686.59</v>
      </c>
      <c r="C1002" s="12">
        <v>784.34</v>
      </c>
      <c r="D1002" s="12">
        <v>686.59</v>
      </c>
      <c r="E1002" s="12">
        <v>779.54</v>
      </c>
      <c r="F1002" s="12">
        <v>4210939904</v>
      </c>
      <c r="G1002" s="12">
        <v>77340839220</v>
      </c>
      <c r="H1002" s="7">
        <f t="shared" si="15"/>
        <v>0.13537919282249949</v>
      </c>
    </row>
    <row r="1003" spans="1:8" x14ac:dyDescent="0.75">
      <c r="A1003" s="2">
        <v>43224</v>
      </c>
      <c r="B1003" s="12">
        <v>776.78</v>
      </c>
      <c r="C1003" s="12">
        <v>803.75</v>
      </c>
      <c r="D1003" s="12">
        <v>762.63</v>
      </c>
      <c r="E1003" s="12">
        <v>785.62</v>
      </c>
      <c r="F1003" s="12">
        <v>3533410048</v>
      </c>
      <c r="G1003" s="12">
        <v>77960306236</v>
      </c>
      <c r="H1003" s="7">
        <f t="shared" si="15"/>
        <v>1.1380313602307001E-2</v>
      </c>
    </row>
    <row r="1004" spans="1:8" x14ac:dyDescent="0.75">
      <c r="A1004" s="2">
        <v>43225</v>
      </c>
      <c r="B1004" s="12">
        <v>784.58</v>
      </c>
      <c r="C1004" s="12">
        <v>827.46</v>
      </c>
      <c r="D1004" s="12">
        <v>784.24</v>
      </c>
      <c r="E1004" s="12">
        <v>816.12</v>
      </c>
      <c r="F1004" s="12">
        <v>3035040000</v>
      </c>
      <c r="G1004" s="12">
        <v>81003446783</v>
      </c>
      <c r="H1004" s="7">
        <f t="shared" si="15"/>
        <v>4.0199852150194962E-2</v>
      </c>
    </row>
    <row r="1005" spans="1:8" x14ac:dyDescent="0.75">
      <c r="A1005" s="2">
        <v>43226</v>
      </c>
      <c r="B1005" s="12">
        <v>816.09</v>
      </c>
      <c r="C1005" s="12">
        <v>835.06</v>
      </c>
      <c r="D1005" s="12">
        <v>764.88</v>
      </c>
      <c r="E1005" s="12">
        <v>792.31</v>
      </c>
      <c r="F1005" s="12">
        <v>3105570048</v>
      </c>
      <c r="G1005" s="12">
        <v>78656662788</v>
      </c>
      <c r="H1005" s="7">
        <f t="shared" si="15"/>
        <v>-2.9138943008736887E-2</v>
      </c>
    </row>
    <row r="1006" spans="1:8" x14ac:dyDescent="0.75">
      <c r="A1006" s="2">
        <v>43227</v>
      </c>
      <c r="B1006" s="12">
        <v>793.34</v>
      </c>
      <c r="C1006" s="12">
        <v>795.76</v>
      </c>
      <c r="D1006" s="12">
        <v>710.18</v>
      </c>
      <c r="E1006" s="12">
        <v>753.72</v>
      </c>
      <c r="F1006" s="12">
        <v>4316120064</v>
      </c>
      <c r="G1006" s="12">
        <v>74841655792</v>
      </c>
      <c r="H1006" s="7">
        <f t="shared" si="15"/>
        <v>-4.9940756800363029E-2</v>
      </c>
    </row>
    <row r="1007" spans="1:8" x14ac:dyDescent="0.75">
      <c r="A1007" s="2">
        <v>43228</v>
      </c>
      <c r="B1007" s="12">
        <v>755.01</v>
      </c>
      <c r="C1007" s="12">
        <v>774.25</v>
      </c>
      <c r="D1007" s="12">
        <v>728.13</v>
      </c>
      <c r="E1007" s="12">
        <v>752.86</v>
      </c>
      <c r="F1007" s="12">
        <v>2920489984</v>
      </c>
      <c r="G1007" s="12">
        <v>74770813968</v>
      </c>
      <c r="H1007" s="7">
        <f t="shared" si="15"/>
        <v>-2.8476444020608697E-3</v>
      </c>
    </row>
    <row r="1008" spans="1:8" x14ac:dyDescent="0.75">
      <c r="A1008" s="2">
        <v>43229</v>
      </c>
      <c r="B1008" s="12">
        <v>752.9</v>
      </c>
      <c r="C1008" s="12">
        <v>759.53</v>
      </c>
      <c r="D1008" s="12">
        <v>718.47</v>
      </c>
      <c r="E1008" s="12">
        <v>752.28</v>
      </c>
      <c r="F1008" s="12">
        <v>2877870080</v>
      </c>
      <c r="G1008" s="12">
        <v>74728439730</v>
      </c>
      <c r="H1008" s="7">
        <f t="shared" si="15"/>
        <v>-8.234825342010952E-4</v>
      </c>
    </row>
    <row r="1009" spans="1:8" x14ac:dyDescent="0.75">
      <c r="A1009" s="2">
        <v>43230</v>
      </c>
      <c r="B1009" s="12">
        <v>752.58</v>
      </c>
      <c r="C1009" s="12">
        <v>766.75</v>
      </c>
      <c r="D1009" s="12">
        <v>726.66</v>
      </c>
      <c r="E1009" s="12">
        <v>727.28</v>
      </c>
      <c r="F1009" s="12">
        <v>2748950016</v>
      </c>
      <c r="G1009" s="12">
        <v>72260117775</v>
      </c>
      <c r="H1009" s="7">
        <f t="shared" si="15"/>
        <v>-3.3617688484945209E-2</v>
      </c>
    </row>
    <row r="1010" spans="1:8" x14ac:dyDescent="0.75">
      <c r="A1010" s="2">
        <v>43231</v>
      </c>
      <c r="B1010" s="12">
        <v>727.01</v>
      </c>
      <c r="C1010" s="12">
        <v>736.98</v>
      </c>
      <c r="D1010" s="12">
        <v>669.83</v>
      </c>
      <c r="E1010" s="12">
        <v>679.59</v>
      </c>
      <c r="F1010" s="12">
        <v>3290080000</v>
      </c>
      <c r="G1010" s="12">
        <v>67535702572</v>
      </c>
      <c r="H1010" s="7">
        <f t="shared" si="15"/>
        <v>-6.5226062915228075E-2</v>
      </c>
    </row>
    <row r="1011" spans="1:8" x14ac:dyDescent="0.75">
      <c r="A1011" s="2">
        <v>43232</v>
      </c>
      <c r="B1011" s="12">
        <v>679.88</v>
      </c>
      <c r="C1011" s="12">
        <v>691.41</v>
      </c>
      <c r="D1011" s="12">
        <v>644.07000000000005</v>
      </c>
      <c r="E1011" s="12">
        <v>686.05</v>
      </c>
      <c r="F1011" s="12">
        <v>2668480000</v>
      </c>
      <c r="G1011" s="12">
        <v>68192028458</v>
      </c>
      <c r="H1011" s="7">
        <f t="shared" si="15"/>
        <v>9.0751309054538428E-3</v>
      </c>
    </row>
    <row r="1012" spans="1:8" x14ac:dyDescent="0.75">
      <c r="A1012" s="2">
        <v>43233</v>
      </c>
      <c r="B1012" s="12">
        <v>687.17</v>
      </c>
      <c r="C1012" s="12">
        <v>741.31</v>
      </c>
      <c r="D1012" s="12">
        <v>675.32</v>
      </c>
      <c r="E1012" s="12">
        <v>733.5</v>
      </c>
      <c r="F1012" s="12">
        <v>2362500096</v>
      </c>
      <c r="G1012" s="12">
        <v>72923278119</v>
      </c>
      <c r="H1012" s="7">
        <f t="shared" si="15"/>
        <v>6.742145320663015E-2</v>
      </c>
    </row>
    <row r="1013" spans="1:8" x14ac:dyDescent="0.75">
      <c r="A1013" s="2">
        <v>43234</v>
      </c>
      <c r="B1013" s="12">
        <v>732.73</v>
      </c>
      <c r="C1013" s="12">
        <v>742.17</v>
      </c>
      <c r="D1013" s="12">
        <v>695.79</v>
      </c>
      <c r="E1013" s="12">
        <v>730.55</v>
      </c>
      <c r="F1013" s="12">
        <v>3005110016</v>
      </c>
      <c r="G1013" s="12">
        <v>72645181706</v>
      </c>
      <c r="H1013" s="7">
        <f t="shared" si="15"/>
        <v>-2.9751750303659789E-3</v>
      </c>
    </row>
    <row r="1014" spans="1:8" x14ac:dyDescent="0.75">
      <c r="A1014" s="2">
        <v>43235</v>
      </c>
      <c r="B1014" s="12">
        <v>731.14</v>
      </c>
      <c r="C1014" s="12">
        <v>739.05</v>
      </c>
      <c r="D1014" s="12">
        <v>700.99</v>
      </c>
      <c r="E1014" s="12">
        <v>708.87</v>
      </c>
      <c r="F1014" s="12">
        <v>2523069952</v>
      </c>
      <c r="G1014" s="12">
        <v>70504110201</v>
      </c>
      <c r="H1014" s="7">
        <f t="shared" si="15"/>
        <v>-3.0459282763902921E-2</v>
      </c>
    </row>
    <row r="1015" spans="1:8" x14ac:dyDescent="0.75">
      <c r="A1015" s="2">
        <v>43236</v>
      </c>
      <c r="B1015" s="12">
        <v>708.09</v>
      </c>
      <c r="C1015" s="12">
        <v>710.2</v>
      </c>
      <c r="D1015" s="12">
        <v>682.54</v>
      </c>
      <c r="E1015" s="12">
        <v>707.05</v>
      </c>
      <c r="F1015" s="12">
        <v>2476130048</v>
      </c>
      <c r="G1015" s="12">
        <v>70337446111</v>
      </c>
      <c r="H1015" s="7">
        <f t="shared" si="15"/>
        <v>-1.4687398494542744E-3</v>
      </c>
    </row>
    <row r="1016" spans="1:8" x14ac:dyDescent="0.75">
      <c r="A1016" s="2">
        <v>43237</v>
      </c>
      <c r="B1016" s="12">
        <v>708.72</v>
      </c>
      <c r="C1016" s="12">
        <v>718.83</v>
      </c>
      <c r="D1016" s="12">
        <v>668.83</v>
      </c>
      <c r="E1016" s="12">
        <v>672.66</v>
      </c>
      <c r="F1016" s="12">
        <v>2350619904</v>
      </c>
      <c r="G1016" s="12">
        <v>66929938612</v>
      </c>
      <c r="H1016" s="7">
        <f t="shared" si="15"/>
        <v>-5.0880460548594728E-2</v>
      </c>
    </row>
    <row r="1017" spans="1:8" x14ac:dyDescent="0.75">
      <c r="A1017" s="2">
        <v>43238</v>
      </c>
      <c r="B1017" s="12">
        <v>672.1</v>
      </c>
      <c r="C1017" s="12">
        <v>695.03</v>
      </c>
      <c r="D1017" s="12">
        <v>663.81</v>
      </c>
      <c r="E1017" s="12">
        <v>694.37</v>
      </c>
      <c r="F1017" s="12">
        <v>2305740032</v>
      </c>
      <c r="G1017" s="12">
        <v>69104455849</v>
      </c>
      <c r="H1017" s="7">
        <f t="shared" si="15"/>
        <v>3.3134950156226722E-2</v>
      </c>
    </row>
    <row r="1018" spans="1:8" x14ac:dyDescent="0.75">
      <c r="A1018" s="2">
        <v>43239</v>
      </c>
      <c r="B1018" s="12">
        <v>695.07</v>
      </c>
      <c r="C1018" s="12">
        <v>715.58</v>
      </c>
      <c r="D1018" s="12">
        <v>686.79</v>
      </c>
      <c r="E1018" s="12">
        <v>696.53</v>
      </c>
      <c r="F1018" s="12">
        <v>2021549952</v>
      </c>
      <c r="G1018" s="12">
        <v>69334147807</v>
      </c>
      <c r="H1018" s="7">
        <f t="shared" si="15"/>
        <v>2.1005078625173329E-3</v>
      </c>
    </row>
    <row r="1019" spans="1:8" x14ac:dyDescent="0.75">
      <c r="A1019" s="2">
        <v>43240</v>
      </c>
      <c r="B1019" s="12">
        <v>697.92</v>
      </c>
      <c r="C1019" s="12">
        <v>723.75</v>
      </c>
      <c r="D1019" s="12">
        <v>692.67</v>
      </c>
      <c r="E1019" s="12">
        <v>715.37</v>
      </c>
      <c r="F1019" s="12">
        <v>2156910080</v>
      </c>
      <c r="G1019" s="12">
        <v>71224213260</v>
      </c>
      <c r="H1019" s="7">
        <f t="shared" si="15"/>
        <v>2.5002865657955134E-2</v>
      </c>
    </row>
    <row r="1020" spans="1:8" x14ac:dyDescent="0.75">
      <c r="A1020" s="2">
        <v>43241</v>
      </c>
      <c r="B1020" s="12">
        <v>717.19</v>
      </c>
      <c r="C1020" s="12">
        <v>719.28</v>
      </c>
      <c r="D1020" s="12">
        <v>692.49</v>
      </c>
      <c r="E1020" s="12">
        <v>699.22</v>
      </c>
      <c r="F1020" s="12">
        <v>2005170048</v>
      </c>
      <c r="G1020" s="12">
        <v>69631032596</v>
      </c>
      <c r="H1020" s="7">
        <f t="shared" si="15"/>
        <v>-2.5056121808725757E-2</v>
      </c>
    </row>
    <row r="1021" spans="1:8" x14ac:dyDescent="0.75">
      <c r="A1021" s="2">
        <v>43242</v>
      </c>
      <c r="B1021" s="12">
        <v>700.18</v>
      </c>
      <c r="C1021" s="12">
        <v>700.98</v>
      </c>
      <c r="D1021" s="12">
        <v>644.03</v>
      </c>
      <c r="E1021" s="12">
        <v>647.74</v>
      </c>
      <c r="F1021" s="12">
        <v>2230469888</v>
      </c>
      <c r="G1021" s="12">
        <v>64517663406</v>
      </c>
      <c r="H1021" s="7">
        <f t="shared" si="15"/>
        <v>-7.4895026993058847E-2</v>
      </c>
    </row>
    <row r="1022" spans="1:8" x14ac:dyDescent="0.75">
      <c r="A1022" s="2">
        <v>43243</v>
      </c>
      <c r="B1022" s="12">
        <v>646.66999999999996</v>
      </c>
      <c r="C1022" s="12">
        <v>651.64</v>
      </c>
      <c r="D1022" s="12">
        <v>572.95000000000005</v>
      </c>
      <c r="E1022" s="12">
        <v>583.59</v>
      </c>
      <c r="F1022" s="12">
        <v>2995429888</v>
      </c>
      <c r="G1022" s="12">
        <v>58139666822</v>
      </c>
      <c r="H1022" s="7">
        <f t="shared" si="15"/>
        <v>-9.7545888938716699E-2</v>
      </c>
    </row>
    <row r="1023" spans="1:8" x14ac:dyDescent="0.75">
      <c r="A1023" s="2">
        <v>43244</v>
      </c>
      <c r="B1023" s="12">
        <v>584.54</v>
      </c>
      <c r="C1023" s="12">
        <v>610.82000000000005</v>
      </c>
      <c r="D1023" s="12">
        <v>557.21</v>
      </c>
      <c r="E1023" s="12">
        <v>601.76</v>
      </c>
      <c r="F1023" s="12">
        <v>2791099904</v>
      </c>
      <c r="G1023" s="12">
        <v>59962094302</v>
      </c>
      <c r="H1023" s="7">
        <f t="shared" si="15"/>
        <v>2.9459061826393452E-2</v>
      </c>
    </row>
    <row r="1024" spans="1:8" x14ac:dyDescent="0.75">
      <c r="A1024" s="2">
        <v>43245</v>
      </c>
      <c r="B1024" s="12">
        <v>602.14</v>
      </c>
      <c r="C1024" s="12">
        <v>617.19000000000005</v>
      </c>
      <c r="D1024" s="12">
        <v>575.62</v>
      </c>
      <c r="E1024" s="12">
        <v>586.73</v>
      </c>
      <c r="F1024" s="12">
        <v>2110919936</v>
      </c>
      <c r="G1024" s="12">
        <v>58477440268</v>
      </c>
      <c r="H1024" s="7">
        <f t="shared" si="15"/>
        <v>-2.5592055003819659E-2</v>
      </c>
    </row>
    <row r="1025" spans="1:8" x14ac:dyDescent="0.75">
      <c r="A1025" s="2">
        <v>43246</v>
      </c>
      <c r="B1025" s="12">
        <v>587.42999999999995</v>
      </c>
      <c r="C1025" s="12">
        <v>606.16999999999996</v>
      </c>
      <c r="D1025" s="12">
        <v>583.51</v>
      </c>
      <c r="E1025" s="12">
        <v>587.28</v>
      </c>
      <c r="F1025" s="12">
        <v>1694300032</v>
      </c>
      <c r="G1025" s="12">
        <v>58544016481</v>
      </c>
      <c r="H1025" s="7">
        <f t="shared" si="15"/>
        <v>-2.5534957356617344E-4</v>
      </c>
    </row>
    <row r="1026" spans="1:8" x14ac:dyDescent="0.75">
      <c r="A1026" s="2">
        <v>43247</v>
      </c>
      <c r="B1026" s="12">
        <v>588.52</v>
      </c>
      <c r="C1026" s="12">
        <v>590.33000000000004</v>
      </c>
      <c r="D1026" s="12">
        <v>562.87</v>
      </c>
      <c r="E1026" s="12">
        <v>572.66999999999996</v>
      </c>
      <c r="F1026" s="12">
        <v>1788790016</v>
      </c>
      <c r="G1026" s="12">
        <v>57099072056</v>
      </c>
      <c r="H1026" s="7">
        <f t="shared" si="15"/>
        <v>-2.6931964928974417E-2</v>
      </c>
    </row>
    <row r="1027" spans="1:8" x14ac:dyDescent="0.75">
      <c r="A1027" s="2">
        <v>43248</v>
      </c>
      <c r="B1027" s="12">
        <v>573.04</v>
      </c>
      <c r="C1027" s="12">
        <v>576.04999999999995</v>
      </c>
      <c r="D1027" s="12">
        <v>512.54999999999995</v>
      </c>
      <c r="E1027" s="12">
        <v>516.04</v>
      </c>
      <c r="F1027" s="12">
        <v>2356900096</v>
      </c>
      <c r="G1027" s="12">
        <v>51463146627</v>
      </c>
      <c r="H1027" s="7">
        <f t="shared" ref="H1027:H1090" si="16">(E1027-B1027)/B1027</f>
        <v>-9.9469496021220169E-2</v>
      </c>
    </row>
    <row r="1028" spans="1:8" x14ac:dyDescent="0.75">
      <c r="A1028" s="2">
        <v>43249</v>
      </c>
      <c r="B1028" s="12">
        <v>516.15</v>
      </c>
      <c r="C1028" s="12">
        <v>572.26</v>
      </c>
      <c r="D1028" s="12">
        <v>516.15</v>
      </c>
      <c r="E1028" s="12">
        <v>565.39</v>
      </c>
      <c r="F1028" s="12">
        <v>2330820096</v>
      </c>
      <c r="G1028" s="12">
        <v>56396587656</v>
      </c>
      <c r="H1028" s="7">
        <f t="shared" si="16"/>
        <v>9.5398624430882512E-2</v>
      </c>
    </row>
    <row r="1029" spans="1:8" x14ac:dyDescent="0.75">
      <c r="A1029" s="2">
        <v>43250</v>
      </c>
      <c r="B1029" s="12">
        <v>566.83000000000004</v>
      </c>
      <c r="C1029" s="12">
        <v>583.14</v>
      </c>
      <c r="D1029" s="12">
        <v>545.42999999999995</v>
      </c>
      <c r="E1029" s="12">
        <v>559.59</v>
      </c>
      <c r="F1029" s="12">
        <v>2053970048</v>
      </c>
      <c r="G1029" s="12">
        <v>55829809817</v>
      </c>
      <c r="H1029" s="7">
        <f t="shared" si="16"/>
        <v>-1.2772789019635532E-2</v>
      </c>
    </row>
    <row r="1030" spans="1:8" x14ac:dyDescent="0.75">
      <c r="A1030" s="2">
        <v>43251</v>
      </c>
      <c r="B1030" s="12">
        <v>558.5</v>
      </c>
      <c r="C1030" s="12">
        <v>585.54</v>
      </c>
      <c r="D1030" s="12">
        <v>557.07000000000005</v>
      </c>
      <c r="E1030" s="12">
        <v>577.65</v>
      </c>
      <c r="F1030" s="12">
        <v>1985040000</v>
      </c>
      <c r="G1030" s="12">
        <v>57643138807</v>
      </c>
      <c r="H1030" s="7">
        <f t="shared" si="16"/>
        <v>3.4288272157564866E-2</v>
      </c>
    </row>
    <row r="1031" spans="1:8" x14ac:dyDescent="0.75">
      <c r="A1031" s="2">
        <v>43252</v>
      </c>
      <c r="B1031" s="12">
        <v>578.66999999999996</v>
      </c>
      <c r="C1031" s="12">
        <v>589.09</v>
      </c>
      <c r="D1031" s="12">
        <v>567.66</v>
      </c>
      <c r="E1031" s="12">
        <v>580.04</v>
      </c>
      <c r="F1031" s="12">
        <v>1945890048</v>
      </c>
      <c r="G1031" s="12">
        <v>57894350583</v>
      </c>
      <c r="H1031" s="7">
        <f t="shared" si="16"/>
        <v>2.3674978830767186E-3</v>
      </c>
    </row>
    <row r="1032" spans="1:8" x14ac:dyDescent="0.75">
      <c r="A1032" s="2">
        <v>43253</v>
      </c>
      <c r="B1032" s="12">
        <v>580.42999999999995</v>
      </c>
      <c r="C1032" s="12">
        <v>597.08000000000004</v>
      </c>
      <c r="D1032" s="12">
        <v>577.32000000000005</v>
      </c>
      <c r="E1032" s="12">
        <v>591.80999999999995</v>
      </c>
      <c r="F1032" s="12">
        <v>1880390016</v>
      </c>
      <c r="G1032" s="12">
        <v>59080880117</v>
      </c>
      <c r="H1032" s="7">
        <f t="shared" si="16"/>
        <v>1.9606154058198225E-2</v>
      </c>
    </row>
    <row r="1033" spans="1:8" x14ac:dyDescent="0.75">
      <c r="A1033" s="2">
        <v>43254</v>
      </c>
      <c r="B1033" s="12">
        <v>591.26</v>
      </c>
      <c r="C1033" s="12">
        <v>624.51</v>
      </c>
      <c r="D1033" s="12">
        <v>591.26</v>
      </c>
      <c r="E1033" s="12">
        <v>618.33000000000004</v>
      </c>
      <c r="F1033" s="12">
        <v>1832550016</v>
      </c>
      <c r="G1033" s="12">
        <v>61740821846</v>
      </c>
      <c r="H1033" s="7">
        <f t="shared" si="16"/>
        <v>4.5783580827385671E-2</v>
      </c>
    </row>
    <row r="1034" spans="1:8" x14ac:dyDescent="0.75">
      <c r="A1034" s="2">
        <v>43255</v>
      </c>
      <c r="B1034" s="12">
        <v>619.44000000000005</v>
      </c>
      <c r="C1034" s="12">
        <v>623.42999999999995</v>
      </c>
      <c r="D1034" s="12">
        <v>583.75</v>
      </c>
      <c r="E1034" s="12">
        <v>592.98</v>
      </c>
      <c r="F1034" s="12">
        <v>1903430016</v>
      </c>
      <c r="G1034" s="12">
        <v>59222873880</v>
      </c>
      <c r="H1034" s="7">
        <f t="shared" si="16"/>
        <v>-4.2716001549786962E-2</v>
      </c>
    </row>
    <row r="1035" spans="1:8" x14ac:dyDescent="0.75">
      <c r="A1035" s="2">
        <v>43256</v>
      </c>
      <c r="B1035" s="12">
        <v>593.41</v>
      </c>
      <c r="C1035" s="12">
        <v>611.33000000000004</v>
      </c>
      <c r="D1035" s="12">
        <v>580.98</v>
      </c>
      <c r="E1035" s="12">
        <v>609.29999999999995</v>
      </c>
      <c r="F1035" s="12">
        <v>1844269952</v>
      </c>
      <c r="G1035" s="12">
        <v>60864980395</v>
      </c>
      <c r="H1035" s="7">
        <f t="shared" si="16"/>
        <v>2.6777438870258317E-2</v>
      </c>
    </row>
    <row r="1036" spans="1:8" x14ac:dyDescent="0.75">
      <c r="A1036" s="2">
        <v>43257</v>
      </c>
      <c r="B1036" s="12">
        <v>610.26</v>
      </c>
      <c r="C1036" s="12">
        <v>611.64</v>
      </c>
      <c r="D1036" s="12">
        <v>596.4</v>
      </c>
      <c r="E1036" s="12">
        <v>607.12</v>
      </c>
      <c r="F1036" s="12">
        <v>1756530048</v>
      </c>
      <c r="G1036" s="12">
        <v>60659842641</v>
      </c>
      <c r="H1036" s="7">
        <f t="shared" si="16"/>
        <v>-5.1453478845082199E-3</v>
      </c>
    </row>
    <row r="1037" spans="1:8" x14ac:dyDescent="0.75">
      <c r="A1037" s="2">
        <v>43258</v>
      </c>
      <c r="B1037" s="12">
        <v>607.69000000000005</v>
      </c>
      <c r="C1037" s="12">
        <v>616.14</v>
      </c>
      <c r="D1037" s="12">
        <v>601.69000000000005</v>
      </c>
      <c r="E1037" s="12">
        <v>605.19000000000005</v>
      </c>
      <c r="F1037" s="12">
        <v>1880140032</v>
      </c>
      <c r="G1037" s="12">
        <v>60478879395</v>
      </c>
      <c r="H1037" s="7">
        <f t="shared" si="16"/>
        <v>-4.1139396731886321E-3</v>
      </c>
    </row>
    <row r="1038" spans="1:8" x14ac:dyDescent="0.75">
      <c r="A1038" s="2">
        <v>43259</v>
      </c>
      <c r="B1038" s="12">
        <v>605.44000000000005</v>
      </c>
      <c r="C1038" s="12">
        <v>608.80999999999995</v>
      </c>
      <c r="D1038" s="12">
        <v>595.59</v>
      </c>
      <c r="E1038" s="12">
        <v>601.08000000000004</v>
      </c>
      <c r="F1038" s="12">
        <v>1637779968</v>
      </c>
      <c r="G1038" s="12">
        <v>60080608858</v>
      </c>
      <c r="H1038" s="7">
        <f t="shared" si="16"/>
        <v>-7.2013742071881824E-3</v>
      </c>
    </row>
    <row r="1039" spans="1:8" x14ac:dyDescent="0.75">
      <c r="A1039" s="2">
        <v>43260</v>
      </c>
      <c r="B1039" s="12">
        <v>600.91</v>
      </c>
      <c r="C1039" s="12">
        <v>608.58000000000004</v>
      </c>
      <c r="D1039" s="12">
        <v>597.55999999999995</v>
      </c>
      <c r="E1039" s="12">
        <v>597.55999999999995</v>
      </c>
      <c r="F1039" s="12">
        <v>1519309952</v>
      </c>
      <c r="G1039" s="12">
        <v>59741701633</v>
      </c>
      <c r="H1039" s="7">
        <f t="shared" si="16"/>
        <v>-5.5748781015460269E-3</v>
      </c>
    </row>
    <row r="1040" spans="1:8" x14ac:dyDescent="0.75">
      <c r="A1040" s="2">
        <v>43261</v>
      </c>
      <c r="B1040" s="12">
        <v>594.34</v>
      </c>
      <c r="C1040" s="12">
        <v>594.34</v>
      </c>
      <c r="D1040" s="12">
        <v>511.89</v>
      </c>
      <c r="E1040" s="12">
        <v>526.48</v>
      </c>
      <c r="F1040" s="12">
        <v>2234880000</v>
      </c>
      <c r="G1040" s="12">
        <v>52645885461</v>
      </c>
      <c r="H1040" s="7">
        <f t="shared" si="16"/>
        <v>-0.11417707036376487</v>
      </c>
    </row>
    <row r="1041" spans="1:8" x14ac:dyDescent="0.75">
      <c r="A1041" s="2">
        <v>43262</v>
      </c>
      <c r="B1041" s="12">
        <v>524.86</v>
      </c>
      <c r="C1041" s="12">
        <v>536.86</v>
      </c>
      <c r="D1041" s="12">
        <v>515.27</v>
      </c>
      <c r="E1041" s="12">
        <v>533.28</v>
      </c>
      <c r="F1041" s="12">
        <v>1982119936</v>
      </c>
      <c r="G1041" s="12">
        <v>53337466294</v>
      </c>
      <c r="H1041" s="7">
        <f t="shared" si="16"/>
        <v>1.6042373204282968E-2</v>
      </c>
    </row>
    <row r="1042" spans="1:8" x14ac:dyDescent="0.75">
      <c r="A1042" s="2">
        <v>43263</v>
      </c>
      <c r="B1042" s="12">
        <v>532.71</v>
      </c>
      <c r="C1042" s="12">
        <v>538.96</v>
      </c>
      <c r="D1042" s="12">
        <v>491.23</v>
      </c>
      <c r="E1042" s="12">
        <v>496.84</v>
      </c>
      <c r="F1042" s="12">
        <v>1932760064</v>
      </c>
      <c r="G1042" s="12">
        <v>49702985162</v>
      </c>
      <c r="H1042" s="7">
        <f t="shared" si="16"/>
        <v>-6.7334947720148031E-2</v>
      </c>
    </row>
    <row r="1043" spans="1:8" x14ac:dyDescent="0.75">
      <c r="A1043" s="2">
        <v>43264</v>
      </c>
      <c r="B1043" s="12">
        <v>498.02</v>
      </c>
      <c r="C1043" s="12">
        <v>501.9</v>
      </c>
      <c r="D1043" s="12">
        <v>459</v>
      </c>
      <c r="E1043" s="12">
        <v>477.49</v>
      </c>
      <c r="F1043" s="12">
        <v>2080130048</v>
      </c>
      <c r="G1043" s="12">
        <v>47777150787</v>
      </c>
      <c r="H1043" s="7">
        <f t="shared" si="16"/>
        <v>-4.1223244046423788E-2</v>
      </c>
    </row>
    <row r="1044" spans="1:8" x14ac:dyDescent="0.75">
      <c r="A1044" s="2">
        <v>43265</v>
      </c>
      <c r="B1044" s="12">
        <v>478.38</v>
      </c>
      <c r="C1044" s="12">
        <v>523.54</v>
      </c>
      <c r="D1044" s="12">
        <v>467.47</v>
      </c>
      <c r="E1044" s="12">
        <v>519.74</v>
      </c>
      <c r="F1044" s="12">
        <v>2458650112</v>
      </c>
      <c r="G1044" s="12">
        <v>52015066663</v>
      </c>
      <c r="H1044" s="7">
        <f t="shared" si="16"/>
        <v>8.6458463982607994E-2</v>
      </c>
    </row>
    <row r="1045" spans="1:8" x14ac:dyDescent="0.75">
      <c r="A1045" s="2">
        <v>43266</v>
      </c>
      <c r="B1045" s="12">
        <v>520.48</v>
      </c>
      <c r="C1045" s="12">
        <v>521.29999999999995</v>
      </c>
      <c r="D1045" s="12">
        <v>487.47</v>
      </c>
      <c r="E1045" s="12">
        <v>491</v>
      </c>
      <c r="F1045" s="12">
        <v>1808269952</v>
      </c>
      <c r="G1045" s="12">
        <v>49149084090</v>
      </c>
      <c r="H1045" s="7">
        <f t="shared" si="16"/>
        <v>-5.6640024592683712E-2</v>
      </c>
    </row>
    <row r="1046" spans="1:8" x14ac:dyDescent="0.75">
      <c r="A1046" s="2">
        <v>43267</v>
      </c>
      <c r="B1046" s="12">
        <v>490.41</v>
      </c>
      <c r="C1046" s="12">
        <v>503.22</v>
      </c>
      <c r="D1046" s="12">
        <v>488.85</v>
      </c>
      <c r="E1046" s="12">
        <v>499.64</v>
      </c>
      <c r="F1046" s="12">
        <v>1314109952</v>
      </c>
      <c r="G1046" s="12">
        <v>50024018701</v>
      </c>
      <c r="H1046" s="7">
        <f t="shared" si="16"/>
        <v>1.8820986521481946E-2</v>
      </c>
    </row>
    <row r="1047" spans="1:8" x14ac:dyDescent="0.75">
      <c r="A1047" s="2">
        <v>43268</v>
      </c>
      <c r="B1047" s="12">
        <v>499.46</v>
      </c>
      <c r="C1047" s="12">
        <v>507.64</v>
      </c>
      <c r="D1047" s="12">
        <v>498.65</v>
      </c>
      <c r="E1047" s="12">
        <v>500.45</v>
      </c>
      <c r="F1047" s="12">
        <v>1264870016</v>
      </c>
      <c r="G1047" s="12">
        <v>50114921288</v>
      </c>
      <c r="H1047" s="7">
        <f t="shared" si="16"/>
        <v>1.9821407119689446E-3</v>
      </c>
    </row>
    <row r="1048" spans="1:8" x14ac:dyDescent="0.75">
      <c r="A1048" s="2">
        <v>43269</v>
      </c>
      <c r="B1048" s="12">
        <v>499.38</v>
      </c>
      <c r="C1048" s="12">
        <v>521.79999999999995</v>
      </c>
      <c r="D1048" s="12">
        <v>494.07</v>
      </c>
      <c r="E1048" s="12">
        <v>518.89</v>
      </c>
      <c r="F1048" s="12">
        <v>1513869952</v>
      </c>
      <c r="G1048" s="12">
        <v>51972519171</v>
      </c>
      <c r="H1048" s="7">
        <f t="shared" si="16"/>
        <v>3.9068444871640816E-2</v>
      </c>
    </row>
    <row r="1049" spans="1:8" x14ac:dyDescent="0.75">
      <c r="A1049" s="2">
        <v>43270</v>
      </c>
      <c r="B1049" s="12">
        <v>519.02</v>
      </c>
      <c r="C1049" s="12">
        <v>542.35</v>
      </c>
      <c r="D1049" s="12">
        <v>516.30999999999995</v>
      </c>
      <c r="E1049" s="12">
        <v>537.96</v>
      </c>
      <c r="F1049" s="12">
        <v>1726569984</v>
      </c>
      <c r="G1049" s="12">
        <v>53893191559</v>
      </c>
      <c r="H1049" s="7">
        <f t="shared" si="16"/>
        <v>3.6491850025047311E-2</v>
      </c>
    </row>
    <row r="1050" spans="1:8" x14ac:dyDescent="0.75">
      <c r="A1050" s="2">
        <v>43271</v>
      </c>
      <c r="B1050" s="12">
        <v>538.51</v>
      </c>
      <c r="C1050" s="12">
        <v>541.02</v>
      </c>
      <c r="D1050" s="12">
        <v>519.37</v>
      </c>
      <c r="E1050" s="12">
        <v>536.27</v>
      </c>
      <c r="F1050" s="12">
        <v>1596290048</v>
      </c>
      <c r="G1050" s="12">
        <v>53735032875</v>
      </c>
      <c r="H1050" s="7">
        <f t="shared" si="16"/>
        <v>-4.1596256336929845E-3</v>
      </c>
    </row>
    <row r="1051" spans="1:8" x14ac:dyDescent="0.75">
      <c r="A1051" s="2">
        <v>43272</v>
      </c>
      <c r="B1051" s="12">
        <v>536.45000000000005</v>
      </c>
      <c r="C1051" s="12">
        <v>543.72</v>
      </c>
      <c r="D1051" s="12">
        <v>524.26</v>
      </c>
      <c r="E1051" s="12">
        <v>527.37</v>
      </c>
      <c r="F1051" s="12">
        <v>1462070016</v>
      </c>
      <c r="G1051" s="12">
        <v>52853921455</v>
      </c>
      <c r="H1051" s="7">
        <f t="shared" si="16"/>
        <v>-1.6926088172243527E-2</v>
      </c>
    </row>
    <row r="1052" spans="1:8" x14ac:dyDescent="0.75">
      <c r="A1052" s="2">
        <v>43273</v>
      </c>
      <c r="B1052" s="12">
        <v>527.19000000000005</v>
      </c>
      <c r="C1052" s="12">
        <v>527.19000000000005</v>
      </c>
      <c r="D1052" s="12">
        <v>456.88</v>
      </c>
      <c r="E1052" s="12">
        <v>465.82</v>
      </c>
      <c r="F1052" s="12">
        <v>2226030080</v>
      </c>
      <c r="G1052" s="12">
        <v>46694859628</v>
      </c>
      <c r="H1052" s="7">
        <f t="shared" si="16"/>
        <v>-0.11640964358201039</v>
      </c>
    </row>
    <row r="1053" spans="1:8" x14ac:dyDescent="0.75">
      <c r="A1053" s="2">
        <v>43274</v>
      </c>
      <c r="B1053" s="12">
        <v>466.27</v>
      </c>
      <c r="C1053" s="12">
        <v>479.13</v>
      </c>
      <c r="D1053" s="12">
        <v>462.39</v>
      </c>
      <c r="E1053" s="12">
        <v>474.52</v>
      </c>
      <c r="F1053" s="12">
        <v>1651379968</v>
      </c>
      <c r="G1053" s="12">
        <v>47577076102</v>
      </c>
      <c r="H1053" s="7">
        <f t="shared" si="16"/>
        <v>1.7693610997919662E-2</v>
      </c>
    </row>
    <row r="1054" spans="1:8" x14ac:dyDescent="0.75">
      <c r="A1054" s="2">
        <v>43275</v>
      </c>
      <c r="B1054" s="12">
        <v>474.77</v>
      </c>
      <c r="C1054" s="12">
        <v>475.36</v>
      </c>
      <c r="D1054" s="12">
        <v>426.47</v>
      </c>
      <c r="E1054" s="12">
        <v>457.67</v>
      </c>
      <c r="F1054" s="12">
        <v>2490579968</v>
      </c>
      <c r="G1054" s="12">
        <v>45897156207</v>
      </c>
      <c r="H1054" s="7">
        <f t="shared" si="16"/>
        <v>-3.6017440023590301E-2</v>
      </c>
    </row>
    <row r="1055" spans="1:8" x14ac:dyDescent="0.75">
      <c r="A1055" s="2">
        <v>43276</v>
      </c>
      <c r="B1055" s="12">
        <v>455.94</v>
      </c>
      <c r="C1055" s="12">
        <v>470.34</v>
      </c>
      <c r="D1055" s="12">
        <v>448.9</v>
      </c>
      <c r="E1055" s="12">
        <v>460.31</v>
      </c>
      <c r="F1055" s="12">
        <v>4007950080</v>
      </c>
      <c r="G1055" s="12">
        <v>46171165114</v>
      </c>
      <c r="H1055" s="7">
        <f t="shared" si="16"/>
        <v>9.5845944641838945E-3</v>
      </c>
    </row>
    <row r="1056" spans="1:8" x14ac:dyDescent="0.75">
      <c r="A1056" s="2">
        <v>43277</v>
      </c>
      <c r="B1056" s="12">
        <v>460.73</v>
      </c>
      <c r="C1056" s="12">
        <v>461.21</v>
      </c>
      <c r="D1056" s="12">
        <v>432.77</v>
      </c>
      <c r="E1056" s="12">
        <v>432.77</v>
      </c>
      <c r="F1056" s="12">
        <v>1356560000</v>
      </c>
      <c r="G1056" s="12">
        <v>43417898248</v>
      </c>
      <c r="H1056" s="7">
        <f t="shared" si="16"/>
        <v>-6.068630217263915E-2</v>
      </c>
    </row>
    <row r="1057" spans="1:8" x14ac:dyDescent="0.75">
      <c r="A1057" s="2">
        <v>43278</v>
      </c>
      <c r="B1057" s="12">
        <v>432.24</v>
      </c>
      <c r="C1057" s="12">
        <v>444.24</v>
      </c>
      <c r="D1057" s="12">
        <v>424.84</v>
      </c>
      <c r="E1057" s="12">
        <v>442.36</v>
      </c>
      <c r="F1057" s="12">
        <v>1368940032</v>
      </c>
      <c r="G1057" s="12">
        <v>44389430889</v>
      </c>
      <c r="H1057" s="7">
        <f t="shared" si="16"/>
        <v>2.3412918748843246E-2</v>
      </c>
    </row>
    <row r="1058" spans="1:8" x14ac:dyDescent="0.75">
      <c r="A1058" s="2">
        <v>43279</v>
      </c>
      <c r="B1058" s="12">
        <v>442.29</v>
      </c>
      <c r="C1058" s="12">
        <v>443.62</v>
      </c>
      <c r="D1058" s="12">
        <v>419.68</v>
      </c>
      <c r="E1058" s="12">
        <v>422.36</v>
      </c>
      <c r="F1058" s="12">
        <v>1360790016</v>
      </c>
      <c r="G1058" s="12">
        <v>42391125054</v>
      </c>
      <c r="H1058" s="7">
        <f t="shared" si="16"/>
        <v>-4.5060932872097503E-2</v>
      </c>
    </row>
    <row r="1059" spans="1:8" x14ac:dyDescent="0.75">
      <c r="A1059" s="2">
        <v>43280</v>
      </c>
      <c r="B1059" s="12">
        <v>422.59</v>
      </c>
      <c r="C1059" s="12">
        <v>441.79</v>
      </c>
      <c r="D1059" s="12">
        <v>407.95</v>
      </c>
      <c r="E1059" s="12">
        <v>436.01</v>
      </c>
      <c r="F1059" s="12">
        <v>1564499968</v>
      </c>
      <c r="G1059" s="12">
        <v>43769409548</v>
      </c>
      <c r="H1059" s="7">
        <f t="shared" si="16"/>
        <v>3.1756548900825902E-2</v>
      </c>
    </row>
    <row r="1060" spans="1:8" x14ac:dyDescent="0.75">
      <c r="A1060" s="2">
        <v>43281</v>
      </c>
      <c r="B1060" s="12">
        <v>436.21</v>
      </c>
      <c r="C1060" s="12">
        <v>458.8</v>
      </c>
      <c r="D1060" s="12">
        <v>436.21</v>
      </c>
      <c r="E1060" s="12">
        <v>455.18</v>
      </c>
      <c r="F1060" s="12">
        <v>1475939968</v>
      </c>
      <c r="G1060" s="12">
        <v>45703302056</v>
      </c>
      <c r="H1060" s="7">
        <f t="shared" si="16"/>
        <v>4.3488228146993484E-2</v>
      </c>
    </row>
    <row r="1061" spans="1:8" x14ac:dyDescent="0.75">
      <c r="A1061" s="2">
        <v>43282</v>
      </c>
      <c r="B1061" s="12">
        <v>455.24</v>
      </c>
      <c r="C1061" s="12">
        <v>457.14</v>
      </c>
      <c r="D1061" s="12">
        <v>446.39</v>
      </c>
      <c r="E1061" s="12">
        <v>453.92</v>
      </c>
      <c r="F1061" s="12">
        <v>1511730048</v>
      </c>
      <c r="G1061" s="12">
        <v>45585861718</v>
      </c>
      <c r="H1061" s="7">
        <f t="shared" si="16"/>
        <v>-2.899569457868362E-3</v>
      </c>
    </row>
    <row r="1062" spans="1:8" x14ac:dyDescent="0.75">
      <c r="A1062" s="2">
        <v>43283</v>
      </c>
      <c r="B1062" s="12">
        <v>453.82</v>
      </c>
      <c r="C1062" s="12">
        <v>479.13</v>
      </c>
      <c r="D1062" s="12">
        <v>447.11</v>
      </c>
      <c r="E1062" s="12">
        <v>475.35</v>
      </c>
      <c r="F1062" s="12">
        <v>1625789952</v>
      </c>
      <c r="G1062" s="12">
        <v>47747743959</v>
      </c>
      <c r="H1062" s="7">
        <f t="shared" si="16"/>
        <v>4.7441716980300627E-2</v>
      </c>
    </row>
    <row r="1063" spans="1:8" x14ac:dyDescent="0.75">
      <c r="A1063" s="2">
        <v>43284</v>
      </c>
      <c r="B1063" s="12">
        <v>475.39</v>
      </c>
      <c r="C1063" s="12">
        <v>483.85</v>
      </c>
      <c r="D1063" s="12">
        <v>462.58</v>
      </c>
      <c r="E1063" s="12">
        <v>464.2</v>
      </c>
      <c r="F1063" s="12">
        <v>1683939968</v>
      </c>
      <c r="G1063" s="12">
        <v>46637067239</v>
      </c>
      <c r="H1063" s="7">
        <f t="shared" si="16"/>
        <v>-2.3538568333368388E-2</v>
      </c>
    </row>
    <row r="1064" spans="1:8" x14ac:dyDescent="0.75">
      <c r="A1064" s="2">
        <v>43285</v>
      </c>
      <c r="B1064" s="12">
        <v>464.15</v>
      </c>
      <c r="C1064" s="12">
        <v>481.44</v>
      </c>
      <c r="D1064" s="12">
        <v>455.18</v>
      </c>
      <c r="E1064" s="12">
        <v>467.32</v>
      </c>
      <c r="F1064" s="12">
        <v>1549769984</v>
      </c>
      <c r="G1064" s="12">
        <v>46960391871</v>
      </c>
      <c r="H1064" s="7">
        <f t="shared" si="16"/>
        <v>6.8296886782290558E-3</v>
      </c>
    </row>
    <row r="1065" spans="1:8" x14ac:dyDescent="0.75">
      <c r="A1065" s="2">
        <v>43286</v>
      </c>
      <c r="B1065" s="12">
        <v>467.29</v>
      </c>
      <c r="C1065" s="12">
        <v>483.23</v>
      </c>
      <c r="D1065" s="12">
        <v>464.63</v>
      </c>
      <c r="E1065" s="12">
        <v>474.41</v>
      </c>
      <c r="F1065" s="12">
        <v>1828610048</v>
      </c>
      <c r="G1065" s="12">
        <v>47682968020</v>
      </c>
      <c r="H1065" s="7">
        <f t="shared" si="16"/>
        <v>1.5236790857925495E-2</v>
      </c>
    </row>
    <row r="1066" spans="1:8" x14ac:dyDescent="0.75">
      <c r="A1066" s="2">
        <v>43287</v>
      </c>
      <c r="B1066" s="12">
        <v>474.36</v>
      </c>
      <c r="C1066" s="12">
        <v>479.65</v>
      </c>
      <c r="D1066" s="12">
        <v>457.61</v>
      </c>
      <c r="E1066" s="12">
        <v>474.01</v>
      </c>
      <c r="F1066" s="12">
        <v>1627609984</v>
      </c>
      <c r="G1066" s="12">
        <v>47652424064</v>
      </c>
      <c r="H1066" s="7">
        <f t="shared" si="16"/>
        <v>-7.3783624251628035E-4</v>
      </c>
    </row>
    <row r="1067" spans="1:8" x14ac:dyDescent="0.75">
      <c r="A1067" s="2">
        <v>43288</v>
      </c>
      <c r="B1067" s="12">
        <v>474.06</v>
      </c>
      <c r="C1067" s="12">
        <v>491.66</v>
      </c>
      <c r="D1067" s="12">
        <v>466.84</v>
      </c>
      <c r="E1067" s="12">
        <v>491.66</v>
      </c>
      <c r="F1067" s="12">
        <v>1358360064</v>
      </c>
      <c r="G1067" s="12">
        <v>49436674025</v>
      </c>
      <c r="H1067" s="7">
        <f t="shared" si="16"/>
        <v>3.7126102181158548E-2</v>
      </c>
    </row>
    <row r="1068" spans="1:8" x14ac:dyDescent="0.75">
      <c r="A1068" s="2">
        <v>43289</v>
      </c>
      <c r="B1068" s="12">
        <v>492.07</v>
      </c>
      <c r="C1068" s="12">
        <v>503.2</v>
      </c>
      <c r="D1068" s="12">
        <v>488.42</v>
      </c>
      <c r="E1068" s="12">
        <v>489.12</v>
      </c>
      <c r="F1068" s="12">
        <v>1344560000</v>
      </c>
      <c r="G1068" s="12">
        <v>49191161178</v>
      </c>
      <c r="H1068" s="7">
        <f t="shared" si="16"/>
        <v>-5.9950820005283574E-3</v>
      </c>
    </row>
    <row r="1069" spans="1:8" x14ac:dyDescent="0.75">
      <c r="A1069" s="2">
        <v>43290</v>
      </c>
      <c r="B1069" s="12">
        <v>488.88</v>
      </c>
      <c r="C1069" s="12">
        <v>490.85</v>
      </c>
      <c r="D1069" s="12">
        <v>475.17</v>
      </c>
      <c r="E1069" s="12">
        <v>476.68</v>
      </c>
      <c r="F1069" s="12">
        <v>1533799936</v>
      </c>
      <c r="G1069" s="12">
        <v>47950212027</v>
      </c>
      <c r="H1069" s="7">
        <f t="shared" si="16"/>
        <v>-2.4954999181803283E-2</v>
      </c>
    </row>
    <row r="1070" spans="1:8" x14ac:dyDescent="0.75">
      <c r="A1070" s="2">
        <v>43291</v>
      </c>
      <c r="B1070" s="12">
        <v>476.16</v>
      </c>
      <c r="C1070" s="12">
        <v>478.32</v>
      </c>
      <c r="D1070" s="12">
        <v>433.96</v>
      </c>
      <c r="E1070" s="12">
        <v>434.42</v>
      </c>
      <c r="F1070" s="12">
        <v>1789069952</v>
      </c>
      <c r="G1070" s="12">
        <v>43708241775</v>
      </c>
      <c r="H1070" s="7">
        <f t="shared" si="16"/>
        <v>-8.7659610215053779E-2</v>
      </c>
    </row>
    <row r="1071" spans="1:8" x14ac:dyDescent="0.75">
      <c r="A1071" s="2">
        <v>43292</v>
      </c>
      <c r="B1071" s="12">
        <v>434.52</v>
      </c>
      <c r="C1071" s="12">
        <v>447.32</v>
      </c>
      <c r="D1071" s="12">
        <v>429.51</v>
      </c>
      <c r="E1071" s="12">
        <v>446.52</v>
      </c>
      <c r="F1071" s="12">
        <v>1422470016</v>
      </c>
      <c r="G1071" s="12">
        <v>44934271235</v>
      </c>
      <c r="H1071" s="7">
        <f t="shared" si="16"/>
        <v>2.7616680475006906E-2</v>
      </c>
    </row>
    <row r="1072" spans="1:8" x14ac:dyDescent="0.75">
      <c r="A1072" s="2">
        <v>43293</v>
      </c>
      <c r="B1072" s="12">
        <v>446.5</v>
      </c>
      <c r="C1072" s="12">
        <v>446.5</v>
      </c>
      <c r="D1072" s="12">
        <v>422.81</v>
      </c>
      <c r="E1072" s="12">
        <v>430.07</v>
      </c>
      <c r="F1072" s="12">
        <v>1495440000</v>
      </c>
      <c r="G1072" s="12">
        <v>43288294177</v>
      </c>
      <c r="H1072" s="7">
        <f t="shared" si="16"/>
        <v>-3.6797312430011213E-2</v>
      </c>
    </row>
    <row r="1073" spans="1:8" x14ac:dyDescent="0.75">
      <c r="A1073" s="2">
        <v>43294</v>
      </c>
      <c r="B1073" s="12">
        <v>430.74</v>
      </c>
      <c r="C1073" s="12">
        <v>442.36</v>
      </c>
      <c r="D1073" s="12">
        <v>430.74</v>
      </c>
      <c r="E1073" s="12">
        <v>434.03</v>
      </c>
      <c r="F1073" s="12">
        <v>1489670016</v>
      </c>
      <c r="G1073" s="12">
        <v>43694988769</v>
      </c>
      <c r="H1073" s="7">
        <f t="shared" si="16"/>
        <v>7.6380182940984434E-3</v>
      </c>
    </row>
    <row r="1074" spans="1:8" x14ac:dyDescent="0.75">
      <c r="A1074" s="2">
        <v>43295</v>
      </c>
      <c r="B1074" s="12">
        <v>434.51</v>
      </c>
      <c r="C1074" s="12">
        <v>439.43</v>
      </c>
      <c r="D1074" s="12">
        <v>431.47</v>
      </c>
      <c r="E1074" s="12">
        <v>436.09</v>
      </c>
      <c r="F1074" s="12">
        <v>1235820032</v>
      </c>
      <c r="G1074" s="12">
        <v>43911193561</v>
      </c>
      <c r="H1074" s="7">
        <f t="shared" si="16"/>
        <v>3.636279947527063E-3</v>
      </c>
    </row>
    <row r="1075" spans="1:8" x14ac:dyDescent="0.75">
      <c r="A1075" s="2">
        <v>43296</v>
      </c>
      <c r="B1075" s="12">
        <v>435.88</v>
      </c>
      <c r="C1075" s="12">
        <v>454</v>
      </c>
      <c r="D1075" s="12">
        <v>433.92</v>
      </c>
      <c r="E1075" s="12">
        <v>449.85</v>
      </c>
      <c r="F1075" s="12">
        <v>1350160000</v>
      </c>
      <c r="G1075" s="12">
        <v>45306414380</v>
      </c>
      <c r="H1075" s="7">
        <f t="shared" si="16"/>
        <v>3.2050105533633175E-2</v>
      </c>
    </row>
    <row r="1076" spans="1:8" x14ac:dyDescent="0.75">
      <c r="A1076" s="2">
        <v>43297</v>
      </c>
      <c r="B1076" s="12">
        <v>450.42</v>
      </c>
      <c r="C1076" s="12">
        <v>480.66</v>
      </c>
      <c r="D1076" s="12">
        <v>446.8</v>
      </c>
      <c r="E1076" s="12">
        <v>480.66</v>
      </c>
      <c r="F1076" s="12">
        <v>1858680064</v>
      </c>
      <c r="G1076" s="12">
        <v>48419026521</v>
      </c>
      <c r="H1076" s="7">
        <f t="shared" si="16"/>
        <v>6.7137338484081543E-2</v>
      </c>
    </row>
    <row r="1077" spans="1:8" x14ac:dyDescent="0.75">
      <c r="A1077" s="2">
        <v>43298</v>
      </c>
      <c r="B1077" s="12">
        <v>480.08</v>
      </c>
      <c r="C1077" s="12">
        <v>508.78</v>
      </c>
      <c r="D1077" s="12">
        <v>468.92</v>
      </c>
      <c r="E1077" s="12">
        <v>501</v>
      </c>
      <c r="F1077" s="12">
        <v>2288100096</v>
      </c>
      <c r="G1077" s="12">
        <v>50478766285</v>
      </c>
      <c r="H1077" s="7">
        <f t="shared" si="16"/>
        <v>4.3576070654890886E-2</v>
      </c>
    </row>
    <row r="1078" spans="1:8" x14ac:dyDescent="0.75">
      <c r="A1078" s="2">
        <v>43299</v>
      </c>
      <c r="B1078" s="12">
        <v>500.84</v>
      </c>
      <c r="C1078" s="12">
        <v>513.42999999999995</v>
      </c>
      <c r="D1078" s="12">
        <v>474.36</v>
      </c>
      <c r="E1078" s="12">
        <v>480.51</v>
      </c>
      <c r="F1078" s="12">
        <v>2371559936</v>
      </c>
      <c r="G1078" s="12">
        <v>48424155624</v>
      </c>
      <c r="H1078" s="7">
        <f t="shared" si="16"/>
        <v>-4.0591805766312564E-2</v>
      </c>
    </row>
    <row r="1079" spans="1:8" x14ac:dyDescent="0.75">
      <c r="A1079" s="2">
        <v>43300</v>
      </c>
      <c r="B1079" s="12">
        <v>480.63</v>
      </c>
      <c r="C1079" s="12">
        <v>483.24</v>
      </c>
      <c r="D1079" s="12">
        <v>465.14</v>
      </c>
      <c r="E1079" s="12">
        <v>469.62</v>
      </c>
      <c r="F1079" s="12">
        <v>2068739968</v>
      </c>
      <c r="G1079" s="12">
        <v>47335899963</v>
      </c>
      <c r="H1079" s="7">
        <f t="shared" si="16"/>
        <v>-2.2907433992884321E-2</v>
      </c>
    </row>
    <row r="1080" spans="1:8" x14ac:dyDescent="0.75">
      <c r="A1080" s="2">
        <v>43301</v>
      </c>
      <c r="B1080" s="12">
        <v>469.31</v>
      </c>
      <c r="C1080" s="12">
        <v>469.31</v>
      </c>
      <c r="D1080" s="12">
        <v>443.69</v>
      </c>
      <c r="E1080" s="12">
        <v>450.7</v>
      </c>
      <c r="F1080" s="12">
        <v>1821350016</v>
      </c>
      <c r="G1080" s="12">
        <v>45437819522</v>
      </c>
      <c r="H1080" s="7">
        <f t="shared" si="16"/>
        <v>-3.9653960069037555E-2</v>
      </c>
    </row>
    <row r="1081" spans="1:8" x14ac:dyDescent="0.75">
      <c r="A1081" s="2">
        <v>43302</v>
      </c>
      <c r="B1081" s="12">
        <v>450.68</v>
      </c>
      <c r="C1081" s="12">
        <v>468.08</v>
      </c>
      <c r="D1081" s="12">
        <v>445.78</v>
      </c>
      <c r="E1081" s="12">
        <v>462.44</v>
      </c>
      <c r="F1081" s="12">
        <v>1504310016</v>
      </c>
      <c r="G1081" s="12">
        <v>46630720739</v>
      </c>
      <c r="H1081" s="7">
        <f t="shared" si="16"/>
        <v>2.6093902547261894E-2</v>
      </c>
    </row>
    <row r="1082" spans="1:8" x14ac:dyDescent="0.75">
      <c r="A1082" s="2">
        <v>43303</v>
      </c>
      <c r="B1082" s="12">
        <v>462.44</v>
      </c>
      <c r="C1082" s="12">
        <v>470.9</v>
      </c>
      <c r="D1082" s="12">
        <v>458.12</v>
      </c>
      <c r="E1082" s="12">
        <v>459.66</v>
      </c>
      <c r="F1082" s="12">
        <v>1338589952</v>
      </c>
      <c r="G1082" s="12">
        <v>46360029757</v>
      </c>
      <c r="H1082" s="7">
        <f t="shared" si="16"/>
        <v>-6.0115906928465803E-3</v>
      </c>
    </row>
    <row r="1083" spans="1:8" x14ac:dyDescent="0.75">
      <c r="A1083" s="2">
        <v>43304</v>
      </c>
      <c r="B1083" s="12">
        <v>459.44</v>
      </c>
      <c r="C1083" s="12">
        <v>469.77</v>
      </c>
      <c r="D1083" s="12">
        <v>449.73</v>
      </c>
      <c r="E1083" s="12">
        <v>450.85</v>
      </c>
      <c r="F1083" s="12">
        <v>1596999936</v>
      </c>
      <c r="G1083" s="12">
        <v>45481301491</v>
      </c>
      <c r="H1083" s="7">
        <f t="shared" si="16"/>
        <v>-1.8696674212084222E-2</v>
      </c>
    </row>
    <row r="1084" spans="1:8" x14ac:dyDescent="0.75">
      <c r="A1084" s="2">
        <v>43305</v>
      </c>
      <c r="B1084" s="12">
        <v>451.14</v>
      </c>
      <c r="C1084" s="12">
        <v>481.14</v>
      </c>
      <c r="D1084" s="12">
        <v>450.57</v>
      </c>
      <c r="E1084" s="12">
        <v>479.37</v>
      </c>
      <c r="F1084" s="12">
        <v>2287520000</v>
      </c>
      <c r="G1084" s="12">
        <v>48368209917</v>
      </c>
      <c r="H1084" s="7">
        <f t="shared" si="16"/>
        <v>6.257481048011708E-2</v>
      </c>
    </row>
    <row r="1085" spans="1:8" x14ac:dyDescent="0.75">
      <c r="A1085" s="2">
        <v>43306</v>
      </c>
      <c r="B1085" s="12">
        <v>479.91</v>
      </c>
      <c r="C1085" s="12">
        <v>482.87</v>
      </c>
      <c r="D1085" s="12">
        <v>466.47</v>
      </c>
      <c r="E1085" s="12">
        <v>472.49</v>
      </c>
      <c r="F1085" s="12">
        <v>1930780032</v>
      </c>
      <c r="G1085" s="12">
        <v>47683830874</v>
      </c>
      <c r="H1085" s="7">
        <f t="shared" si="16"/>
        <v>-1.5461232314392314E-2</v>
      </c>
    </row>
    <row r="1086" spans="1:8" x14ac:dyDescent="0.75">
      <c r="A1086" s="2">
        <v>43307</v>
      </c>
      <c r="B1086" s="12">
        <v>472.33</v>
      </c>
      <c r="C1086" s="12">
        <v>483.7</v>
      </c>
      <c r="D1086" s="12">
        <v>461.42</v>
      </c>
      <c r="E1086" s="12">
        <v>464.04</v>
      </c>
      <c r="F1086" s="12">
        <v>1621560064</v>
      </c>
      <c r="G1086" s="12">
        <v>46839932193</v>
      </c>
      <c r="H1086" s="7">
        <f t="shared" si="16"/>
        <v>-1.7551288294201012E-2</v>
      </c>
    </row>
    <row r="1087" spans="1:8" x14ac:dyDescent="0.75">
      <c r="A1087" s="2">
        <v>43308</v>
      </c>
      <c r="B1087" s="12">
        <v>464.01</v>
      </c>
      <c r="C1087" s="12">
        <v>473.22</v>
      </c>
      <c r="D1087" s="12">
        <v>458.29</v>
      </c>
      <c r="E1087" s="12">
        <v>469.67</v>
      </c>
      <c r="F1087" s="12">
        <v>1734259968</v>
      </c>
      <c r="G1087" s="12">
        <v>47417755376</v>
      </c>
      <c r="H1087" s="7">
        <f t="shared" si="16"/>
        <v>1.2198012973858377E-2</v>
      </c>
    </row>
    <row r="1088" spans="1:8" x14ac:dyDescent="0.75">
      <c r="A1088" s="2">
        <v>43309</v>
      </c>
      <c r="B1088" s="12">
        <v>469.68</v>
      </c>
      <c r="C1088" s="12">
        <v>471.59</v>
      </c>
      <c r="D1088" s="12">
        <v>462.99</v>
      </c>
      <c r="E1088" s="12">
        <v>466.9</v>
      </c>
      <c r="F1088" s="12">
        <v>1531890048</v>
      </c>
      <c r="G1088" s="12">
        <v>47147853886</v>
      </c>
      <c r="H1088" s="7">
        <f t="shared" si="16"/>
        <v>-5.9189235223982917E-3</v>
      </c>
    </row>
    <row r="1089" spans="1:8" x14ac:dyDescent="0.75">
      <c r="A1089" s="2">
        <v>43310</v>
      </c>
      <c r="B1089" s="12">
        <v>466.92</v>
      </c>
      <c r="C1089" s="12">
        <v>470.36</v>
      </c>
      <c r="D1089" s="12">
        <v>462.71</v>
      </c>
      <c r="E1089" s="12">
        <v>466.67</v>
      </c>
      <c r="F1089" s="12">
        <v>1631910016</v>
      </c>
      <c r="G1089" s="12">
        <v>47133881666</v>
      </c>
      <c r="H1089" s="7">
        <f t="shared" si="16"/>
        <v>-5.3542362717381986E-4</v>
      </c>
    </row>
    <row r="1090" spans="1:8" x14ac:dyDescent="0.75">
      <c r="A1090" s="2">
        <v>43311</v>
      </c>
      <c r="B1090" s="12">
        <v>466.83</v>
      </c>
      <c r="C1090" s="12">
        <v>467.95</v>
      </c>
      <c r="D1090" s="12">
        <v>448.64</v>
      </c>
      <c r="E1090" s="12">
        <v>457.08</v>
      </c>
      <c r="F1090" s="12">
        <v>2141590000</v>
      </c>
      <c r="G1090" s="12">
        <v>46175217427</v>
      </c>
      <c r="H1090" s="7">
        <f t="shared" si="16"/>
        <v>-2.0885547201336677E-2</v>
      </c>
    </row>
    <row r="1091" spans="1:8" x14ac:dyDescent="0.75">
      <c r="A1091" s="2">
        <v>43312</v>
      </c>
      <c r="B1091" s="12">
        <v>457.25</v>
      </c>
      <c r="C1091" s="12">
        <v>457.25</v>
      </c>
      <c r="D1091" s="12">
        <v>430.44</v>
      </c>
      <c r="E1091" s="12">
        <v>433.87</v>
      </c>
      <c r="F1091" s="12">
        <v>1820680000</v>
      </c>
      <c r="G1091" s="12">
        <v>43839034237</v>
      </c>
      <c r="H1091" s="7">
        <f t="shared" ref="H1091:H1154" si="17">(E1091-B1091)/B1091</f>
        <v>-5.1131765992345535E-2</v>
      </c>
    </row>
    <row r="1092" spans="1:8" x14ac:dyDescent="0.75">
      <c r="A1092" s="2">
        <v>43313</v>
      </c>
      <c r="B1092" s="12">
        <v>433.87</v>
      </c>
      <c r="C1092" s="12">
        <v>435.46</v>
      </c>
      <c r="D1092" s="12">
        <v>410.46</v>
      </c>
      <c r="E1092" s="12">
        <v>420.75</v>
      </c>
      <c r="F1092" s="12">
        <v>1888060000</v>
      </c>
      <c r="G1092" s="12">
        <v>42521937218</v>
      </c>
      <c r="H1092" s="7">
        <f t="shared" si="17"/>
        <v>-3.0239472653098863E-2</v>
      </c>
    </row>
    <row r="1093" spans="1:8" x14ac:dyDescent="0.75">
      <c r="A1093" s="2">
        <v>43314</v>
      </c>
      <c r="B1093" s="12">
        <v>420.81</v>
      </c>
      <c r="C1093" s="12">
        <v>425.03</v>
      </c>
      <c r="D1093" s="12">
        <v>410.31</v>
      </c>
      <c r="E1093" s="12">
        <v>412.62</v>
      </c>
      <c r="F1093" s="12">
        <v>1569300000</v>
      </c>
      <c r="G1093" s="12">
        <v>41709183608</v>
      </c>
      <c r="H1093" s="7">
        <f t="shared" si="17"/>
        <v>-1.946246524559777E-2</v>
      </c>
    </row>
    <row r="1094" spans="1:8" x14ac:dyDescent="0.75">
      <c r="A1094" s="2">
        <v>43315</v>
      </c>
      <c r="B1094" s="12">
        <v>412.57</v>
      </c>
      <c r="C1094" s="12">
        <v>420.55</v>
      </c>
      <c r="D1094" s="12">
        <v>399.91</v>
      </c>
      <c r="E1094" s="12">
        <v>418.26</v>
      </c>
      <c r="F1094" s="12">
        <v>1722340000</v>
      </c>
      <c r="G1094" s="12">
        <v>42287977978</v>
      </c>
      <c r="H1094" s="7">
        <f t="shared" si="17"/>
        <v>1.3791599001381579E-2</v>
      </c>
    </row>
    <row r="1095" spans="1:8" x14ac:dyDescent="0.75">
      <c r="A1095" s="2">
        <v>43316</v>
      </c>
      <c r="B1095" s="12">
        <v>418.24</v>
      </c>
      <c r="C1095" s="12">
        <v>420.19</v>
      </c>
      <c r="D1095" s="12">
        <v>403.78</v>
      </c>
      <c r="E1095" s="12">
        <v>407.25</v>
      </c>
      <c r="F1095" s="12">
        <v>1466540000</v>
      </c>
      <c r="G1095" s="12">
        <v>41183215694</v>
      </c>
      <c r="H1095" s="7">
        <f t="shared" si="17"/>
        <v>-2.6276778882938046E-2</v>
      </c>
    </row>
    <row r="1096" spans="1:8" x14ac:dyDescent="0.75">
      <c r="A1096" s="2">
        <v>43317</v>
      </c>
      <c r="B1096" s="12">
        <v>407.35</v>
      </c>
      <c r="C1096" s="12">
        <v>413.72</v>
      </c>
      <c r="D1096" s="12">
        <v>402.43</v>
      </c>
      <c r="E1096" s="12">
        <v>410.52</v>
      </c>
      <c r="F1096" s="12">
        <v>1396820000</v>
      </c>
      <c r="G1096" s="12">
        <v>41521715110</v>
      </c>
      <c r="H1096" s="7">
        <f t="shared" si="17"/>
        <v>7.7820056462500524E-3</v>
      </c>
    </row>
    <row r="1097" spans="1:8" x14ac:dyDescent="0.75">
      <c r="A1097" s="2">
        <v>43318</v>
      </c>
      <c r="B1097" s="12">
        <v>410.57</v>
      </c>
      <c r="C1097" s="12">
        <v>414.54</v>
      </c>
      <c r="D1097" s="12">
        <v>403.32</v>
      </c>
      <c r="E1097" s="12">
        <v>406.66</v>
      </c>
      <c r="F1097" s="12">
        <v>1384880000</v>
      </c>
      <c r="G1097" s="12">
        <v>41139790462</v>
      </c>
      <c r="H1097" s="7">
        <f t="shared" si="17"/>
        <v>-9.5233455927124927E-3</v>
      </c>
    </row>
    <row r="1098" spans="1:8" x14ac:dyDescent="0.75">
      <c r="A1098" s="2">
        <v>43319</v>
      </c>
      <c r="B1098" s="12">
        <v>406.8</v>
      </c>
      <c r="C1098" s="12">
        <v>411.41</v>
      </c>
      <c r="D1098" s="12">
        <v>376.08</v>
      </c>
      <c r="E1098" s="12">
        <v>380.22</v>
      </c>
      <c r="F1098" s="12">
        <v>1828350000</v>
      </c>
      <c r="G1098" s="12">
        <v>38472420233</v>
      </c>
      <c r="H1098" s="7">
        <f t="shared" si="17"/>
        <v>-6.5339233038348044E-2</v>
      </c>
    </row>
    <row r="1099" spans="1:8" x14ac:dyDescent="0.75">
      <c r="A1099" s="2">
        <v>43320</v>
      </c>
      <c r="B1099" s="12">
        <v>379.89</v>
      </c>
      <c r="C1099" s="12">
        <v>380.67</v>
      </c>
      <c r="D1099" s="12">
        <v>353.73</v>
      </c>
      <c r="E1099" s="12">
        <v>356.61</v>
      </c>
      <c r="F1099" s="12">
        <v>2016080000</v>
      </c>
      <c r="G1099" s="12">
        <v>36091566801</v>
      </c>
      <c r="H1099" s="7">
        <f t="shared" si="17"/>
        <v>-6.1280897101792554E-2</v>
      </c>
    </row>
    <row r="1100" spans="1:8" x14ac:dyDescent="0.75">
      <c r="A1100" s="2">
        <v>43321</v>
      </c>
      <c r="B1100" s="12">
        <v>356.97</v>
      </c>
      <c r="C1100" s="12">
        <v>370.95</v>
      </c>
      <c r="D1100" s="12">
        <v>353.61</v>
      </c>
      <c r="E1100" s="12">
        <v>365.59</v>
      </c>
      <c r="F1100" s="12">
        <v>1616610000</v>
      </c>
      <c r="G1100" s="12">
        <v>37007391031</v>
      </c>
      <c r="H1100" s="7">
        <f t="shared" si="17"/>
        <v>2.4147687480740532E-2</v>
      </c>
    </row>
    <row r="1101" spans="1:8" x14ac:dyDescent="0.75">
      <c r="A1101" s="2">
        <v>43322</v>
      </c>
      <c r="B1101" s="12">
        <v>365.78</v>
      </c>
      <c r="C1101" s="12">
        <v>367.05</v>
      </c>
      <c r="D1101" s="12">
        <v>329.59</v>
      </c>
      <c r="E1101" s="12">
        <v>334.18</v>
      </c>
      <c r="F1101" s="12">
        <v>1699400000</v>
      </c>
      <c r="G1101" s="12">
        <v>33834485092</v>
      </c>
      <c r="H1101" s="7">
        <f t="shared" si="17"/>
        <v>-8.6390726666302056E-2</v>
      </c>
    </row>
    <row r="1102" spans="1:8" x14ac:dyDescent="0.75">
      <c r="A1102" s="2">
        <v>43323</v>
      </c>
      <c r="B1102" s="12">
        <v>334.26</v>
      </c>
      <c r="C1102" s="12">
        <v>334.26</v>
      </c>
      <c r="D1102" s="12">
        <v>308.49</v>
      </c>
      <c r="E1102" s="12">
        <v>322.11</v>
      </c>
      <c r="F1102" s="12">
        <v>1790370000</v>
      </c>
      <c r="G1102" s="12">
        <v>32619681420</v>
      </c>
      <c r="H1102" s="7">
        <f t="shared" si="17"/>
        <v>-3.6348949919224487E-2</v>
      </c>
    </row>
    <row r="1103" spans="1:8" x14ac:dyDescent="0.75">
      <c r="A1103" s="2">
        <v>43324</v>
      </c>
      <c r="B1103" s="12">
        <v>320.82</v>
      </c>
      <c r="C1103" s="12">
        <v>328.59</v>
      </c>
      <c r="D1103" s="12">
        <v>318.60000000000002</v>
      </c>
      <c r="E1103" s="12">
        <v>319.57</v>
      </c>
      <c r="F1103" s="12">
        <v>1625420000</v>
      </c>
      <c r="G1103" s="12">
        <v>32368768332</v>
      </c>
      <c r="H1103" s="7">
        <f t="shared" si="17"/>
        <v>-3.8962658188392246E-3</v>
      </c>
    </row>
    <row r="1104" spans="1:8" x14ac:dyDescent="0.75">
      <c r="A1104" s="2">
        <v>43325</v>
      </c>
      <c r="B1104" s="12">
        <v>320.20999999999998</v>
      </c>
      <c r="C1104" s="12">
        <v>323.55</v>
      </c>
      <c r="D1104" s="12">
        <v>284.93</v>
      </c>
      <c r="E1104" s="12">
        <v>286.5</v>
      </c>
      <c r="F1104" s="12">
        <v>1751190000</v>
      </c>
      <c r="G1104" s="12">
        <v>29024490503</v>
      </c>
      <c r="H1104" s="7">
        <f t="shared" si="17"/>
        <v>-0.1052746635020767</v>
      </c>
    </row>
    <row r="1105" spans="1:8" x14ac:dyDescent="0.75">
      <c r="A1105" s="2">
        <v>43326</v>
      </c>
      <c r="B1105" s="12">
        <v>286.37</v>
      </c>
      <c r="C1105" s="12">
        <v>286.37</v>
      </c>
      <c r="D1105" s="12">
        <v>254.65</v>
      </c>
      <c r="E1105" s="12">
        <v>278.93</v>
      </c>
      <c r="F1105" s="12">
        <v>2137850000</v>
      </c>
      <c r="G1105" s="12">
        <v>28263969132</v>
      </c>
      <c r="H1105" s="7">
        <f t="shared" si="17"/>
        <v>-2.5980375039284832E-2</v>
      </c>
    </row>
    <row r="1106" spans="1:8" x14ac:dyDescent="0.75">
      <c r="A1106" s="2">
        <v>43327</v>
      </c>
      <c r="B1106" s="12">
        <v>280.39</v>
      </c>
      <c r="C1106" s="12">
        <v>303.58999999999997</v>
      </c>
      <c r="D1106" s="12">
        <v>280.12</v>
      </c>
      <c r="E1106" s="12">
        <v>282.36</v>
      </c>
      <c r="F1106" s="12">
        <v>1878150000</v>
      </c>
      <c r="G1106" s="12">
        <v>28617473116</v>
      </c>
      <c r="H1106" s="7">
        <f t="shared" si="17"/>
        <v>7.0259281714755428E-3</v>
      </c>
    </row>
    <row r="1107" spans="1:8" x14ac:dyDescent="0.75">
      <c r="A1107" s="2">
        <v>43328</v>
      </c>
      <c r="B1107" s="12">
        <v>282.74</v>
      </c>
      <c r="C1107" s="12">
        <v>298.48</v>
      </c>
      <c r="D1107" s="12">
        <v>280.93</v>
      </c>
      <c r="E1107" s="12">
        <v>288.05</v>
      </c>
      <c r="F1107" s="12">
        <v>1552970000</v>
      </c>
      <c r="G1107" s="12">
        <v>29199228646</v>
      </c>
      <c r="H1107" s="7">
        <f t="shared" si="17"/>
        <v>1.8780505057650144E-2</v>
      </c>
    </row>
    <row r="1108" spans="1:8" x14ac:dyDescent="0.75">
      <c r="A1108" s="2">
        <v>43329</v>
      </c>
      <c r="B1108" s="12">
        <v>287.68</v>
      </c>
      <c r="C1108" s="12">
        <v>316.17</v>
      </c>
      <c r="D1108" s="12">
        <v>287.35000000000002</v>
      </c>
      <c r="E1108" s="12">
        <v>315.73</v>
      </c>
      <c r="F1108" s="12">
        <v>1995460000</v>
      </c>
      <c r="G1108" s="12">
        <v>32011921283</v>
      </c>
      <c r="H1108" s="7">
        <f t="shared" si="17"/>
        <v>9.7504171301446091E-2</v>
      </c>
    </row>
    <row r="1109" spans="1:8" x14ac:dyDescent="0.75">
      <c r="A1109" s="2">
        <v>43330</v>
      </c>
      <c r="B1109" s="12">
        <v>316.79000000000002</v>
      </c>
      <c r="C1109" s="12">
        <v>320.45</v>
      </c>
      <c r="D1109" s="12">
        <v>286.55</v>
      </c>
      <c r="E1109" s="12">
        <v>295.81</v>
      </c>
      <c r="F1109" s="12">
        <v>1764020000</v>
      </c>
      <c r="G1109" s="12">
        <v>29998584852</v>
      </c>
      <c r="H1109" s="7">
        <f t="shared" si="17"/>
        <v>-6.622683796837027E-2</v>
      </c>
    </row>
    <row r="1110" spans="1:8" x14ac:dyDescent="0.75">
      <c r="A1110" s="2">
        <v>43331</v>
      </c>
      <c r="B1110" s="12">
        <v>295.67</v>
      </c>
      <c r="C1110" s="12">
        <v>307.10000000000002</v>
      </c>
      <c r="D1110" s="12">
        <v>291.33</v>
      </c>
      <c r="E1110" s="12">
        <v>300.83</v>
      </c>
      <c r="F1110" s="12">
        <v>1447910000</v>
      </c>
      <c r="G1110" s="12">
        <v>30514025774</v>
      </c>
      <c r="H1110" s="7">
        <f t="shared" si="17"/>
        <v>1.7451888930226159E-2</v>
      </c>
    </row>
    <row r="1111" spans="1:8" x14ac:dyDescent="0.75">
      <c r="A1111" s="2">
        <v>43332</v>
      </c>
      <c r="B1111" s="12">
        <v>301.38</v>
      </c>
      <c r="C1111" s="12">
        <v>304.37</v>
      </c>
      <c r="D1111" s="12">
        <v>273.51</v>
      </c>
      <c r="E1111" s="12">
        <v>274.32</v>
      </c>
      <c r="F1111" s="12">
        <v>1413790000</v>
      </c>
      <c r="G1111" s="12">
        <v>27829775231</v>
      </c>
      <c r="H1111" s="7">
        <f t="shared" si="17"/>
        <v>-8.9786979892494539E-2</v>
      </c>
    </row>
    <row r="1112" spans="1:8" x14ac:dyDescent="0.75">
      <c r="A1112" s="2">
        <v>43333</v>
      </c>
      <c r="B1112" s="12">
        <v>273.33</v>
      </c>
      <c r="C1112" s="12">
        <v>285.97000000000003</v>
      </c>
      <c r="D1112" s="12">
        <v>273.33</v>
      </c>
      <c r="E1112" s="12">
        <v>281.94</v>
      </c>
      <c r="F1112" s="12">
        <v>1164120000</v>
      </c>
      <c r="G1112" s="12">
        <v>28609531323</v>
      </c>
      <c r="H1112" s="7">
        <f t="shared" si="17"/>
        <v>3.1500384151026281E-2</v>
      </c>
    </row>
    <row r="1113" spans="1:8" x14ac:dyDescent="0.75">
      <c r="A1113" s="2">
        <v>43334</v>
      </c>
      <c r="B1113" s="12">
        <v>281.97000000000003</v>
      </c>
      <c r="C1113" s="12">
        <v>297.49</v>
      </c>
      <c r="D1113" s="12">
        <v>265</v>
      </c>
      <c r="E1113" s="12">
        <v>271.33999999999997</v>
      </c>
      <c r="F1113" s="12">
        <v>1507660000</v>
      </c>
      <c r="G1113" s="12">
        <v>27539119679</v>
      </c>
      <c r="H1113" s="7">
        <f t="shared" si="17"/>
        <v>-3.769904599780137E-2</v>
      </c>
    </row>
    <row r="1114" spans="1:8" x14ac:dyDescent="0.75">
      <c r="A1114" s="2">
        <v>43335</v>
      </c>
      <c r="B1114" s="12">
        <v>271.75</v>
      </c>
      <c r="C1114" s="12">
        <v>279.55</v>
      </c>
      <c r="D1114" s="12">
        <v>271.08999999999997</v>
      </c>
      <c r="E1114" s="12">
        <v>277.10000000000002</v>
      </c>
      <c r="F1114" s="12">
        <v>1271160000</v>
      </c>
      <c r="G1114" s="12">
        <v>28129662664</v>
      </c>
      <c r="H1114" s="7">
        <f t="shared" si="17"/>
        <v>1.9687212511499623E-2</v>
      </c>
    </row>
    <row r="1115" spans="1:8" x14ac:dyDescent="0.75">
      <c r="A1115" s="2">
        <v>43336</v>
      </c>
      <c r="B1115" s="12">
        <v>278.11</v>
      </c>
      <c r="C1115" s="12">
        <v>283.3</v>
      </c>
      <c r="D1115" s="12">
        <v>273.86</v>
      </c>
      <c r="E1115" s="12">
        <v>282.97000000000003</v>
      </c>
      <c r="F1115" s="12">
        <v>1450170000</v>
      </c>
      <c r="G1115" s="12">
        <v>28730705349</v>
      </c>
      <c r="H1115" s="7">
        <f t="shared" si="17"/>
        <v>1.7475099780662376E-2</v>
      </c>
    </row>
    <row r="1116" spans="1:8" x14ac:dyDescent="0.75">
      <c r="A1116" s="2">
        <v>43337</v>
      </c>
      <c r="B1116" s="12">
        <v>283.27999999999997</v>
      </c>
      <c r="C1116" s="12">
        <v>283.52</v>
      </c>
      <c r="D1116" s="12">
        <v>278.47000000000003</v>
      </c>
      <c r="E1116" s="12">
        <v>279.64999999999998</v>
      </c>
      <c r="F1116" s="12">
        <v>1208360000</v>
      </c>
      <c r="G1116" s="12">
        <v>28399212923</v>
      </c>
      <c r="H1116" s="7">
        <f t="shared" si="17"/>
        <v>-1.2814176786218568E-2</v>
      </c>
    </row>
    <row r="1117" spans="1:8" x14ac:dyDescent="0.75">
      <c r="A1117" s="2">
        <v>43338</v>
      </c>
      <c r="B1117" s="12">
        <v>279.52999999999997</v>
      </c>
      <c r="C1117" s="12">
        <v>279.52999999999997</v>
      </c>
      <c r="D1117" s="12">
        <v>272.44</v>
      </c>
      <c r="E1117" s="12">
        <v>275.2</v>
      </c>
      <c r="F1117" s="12">
        <v>1206650000</v>
      </c>
      <c r="G1117" s="12">
        <v>27953028997</v>
      </c>
      <c r="H1117" s="7">
        <f t="shared" si="17"/>
        <v>-1.5490287267913943E-2</v>
      </c>
    </row>
    <row r="1118" spans="1:8" x14ac:dyDescent="0.75">
      <c r="A1118" s="2">
        <v>43339</v>
      </c>
      <c r="B1118" s="12">
        <v>275.35000000000002</v>
      </c>
      <c r="C1118" s="12">
        <v>285.60000000000002</v>
      </c>
      <c r="D1118" s="12">
        <v>273.64999999999998</v>
      </c>
      <c r="E1118" s="12">
        <v>285.60000000000002</v>
      </c>
      <c r="F1118" s="12">
        <v>1406790000</v>
      </c>
      <c r="G1118" s="12">
        <v>29015874948</v>
      </c>
      <c r="H1118" s="7">
        <f t="shared" si="17"/>
        <v>3.722534955511167E-2</v>
      </c>
    </row>
    <row r="1119" spans="1:8" x14ac:dyDescent="0.75">
      <c r="A1119" s="2">
        <v>43340</v>
      </c>
      <c r="B1119" s="12">
        <v>286.64999999999998</v>
      </c>
      <c r="C1119" s="12">
        <v>297.39999999999998</v>
      </c>
      <c r="D1119" s="12">
        <v>283.57</v>
      </c>
      <c r="E1119" s="12">
        <v>296.5</v>
      </c>
      <c r="F1119" s="12">
        <v>1513350000</v>
      </c>
      <c r="G1119" s="12">
        <v>30128902937</v>
      </c>
      <c r="H1119" s="7">
        <f t="shared" si="17"/>
        <v>3.4362462933891585E-2</v>
      </c>
    </row>
    <row r="1120" spans="1:8" x14ac:dyDescent="0.75">
      <c r="A1120" s="2">
        <v>43341</v>
      </c>
      <c r="B1120" s="12">
        <v>296.16000000000003</v>
      </c>
      <c r="C1120" s="12">
        <v>297.07</v>
      </c>
      <c r="D1120" s="12">
        <v>287.29000000000002</v>
      </c>
      <c r="E1120" s="12">
        <v>289.31</v>
      </c>
      <c r="F1120" s="12">
        <v>1474460000</v>
      </c>
      <c r="G1120" s="12">
        <v>29404459725</v>
      </c>
      <c r="H1120" s="7">
        <f t="shared" si="17"/>
        <v>-2.3129389519178898E-2</v>
      </c>
    </row>
    <row r="1121" spans="1:8" x14ac:dyDescent="0.75">
      <c r="A1121" s="2">
        <v>43342</v>
      </c>
      <c r="B1121" s="12">
        <v>289.75</v>
      </c>
      <c r="C1121" s="12">
        <v>291.24</v>
      </c>
      <c r="D1121" s="12">
        <v>275.20999999999998</v>
      </c>
      <c r="E1121" s="12">
        <v>284.11</v>
      </c>
      <c r="F1121" s="12">
        <v>1513100000</v>
      </c>
      <c r="G1121" s="12">
        <v>28881058148</v>
      </c>
      <c r="H1121" s="7">
        <f t="shared" si="17"/>
        <v>-1.946505608282998E-2</v>
      </c>
    </row>
    <row r="1122" spans="1:8" x14ac:dyDescent="0.75">
      <c r="A1122" s="2">
        <v>43343</v>
      </c>
      <c r="B1122" s="12">
        <v>284.12</v>
      </c>
      <c r="C1122" s="12">
        <v>284.55</v>
      </c>
      <c r="D1122" s="12">
        <v>278.51</v>
      </c>
      <c r="E1122" s="12">
        <v>283</v>
      </c>
      <c r="F1122" s="12">
        <v>1411910000</v>
      </c>
      <c r="G1122" s="12">
        <v>28774922508</v>
      </c>
      <c r="H1122" s="7">
        <f t="shared" si="17"/>
        <v>-3.9419963395748436E-3</v>
      </c>
    </row>
    <row r="1123" spans="1:8" x14ac:dyDescent="0.75">
      <c r="A1123" s="2">
        <v>43344</v>
      </c>
      <c r="B1123" s="12">
        <v>283.5</v>
      </c>
      <c r="C1123" s="12">
        <v>301.14</v>
      </c>
      <c r="D1123" s="12">
        <v>283.5</v>
      </c>
      <c r="E1123" s="12">
        <v>295.33999999999997</v>
      </c>
      <c r="F1123" s="12">
        <v>1546630000</v>
      </c>
      <c r="G1123" s="12">
        <v>30035327410</v>
      </c>
      <c r="H1123" s="7">
        <f t="shared" si="17"/>
        <v>4.1763668430335008E-2</v>
      </c>
    </row>
    <row r="1124" spans="1:8" x14ac:dyDescent="0.75">
      <c r="A1124" s="2">
        <v>43345</v>
      </c>
      <c r="B1124" s="12">
        <v>295.45</v>
      </c>
      <c r="C1124" s="12">
        <v>298.69</v>
      </c>
      <c r="D1124" s="12">
        <v>290.93</v>
      </c>
      <c r="E1124" s="12">
        <v>294.37</v>
      </c>
      <c r="F1124" s="12">
        <v>1321050000</v>
      </c>
      <c r="G1124" s="12">
        <v>29942718225</v>
      </c>
      <c r="H1124" s="7">
        <f t="shared" si="17"/>
        <v>-3.6554408529361451E-3</v>
      </c>
    </row>
    <row r="1125" spans="1:8" x14ac:dyDescent="0.75">
      <c r="A1125" s="2">
        <v>43346</v>
      </c>
      <c r="B1125" s="12">
        <v>295.18</v>
      </c>
      <c r="C1125" s="12">
        <v>295.58999999999997</v>
      </c>
      <c r="D1125" s="12">
        <v>287.43</v>
      </c>
      <c r="E1125" s="12">
        <v>289.26</v>
      </c>
      <c r="F1125" s="12">
        <v>1394490000</v>
      </c>
      <c r="G1125" s="12">
        <v>29428616901</v>
      </c>
      <c r="H1125" s="7">
        <f t="shared" si="17"/>
        <v>-2.0055559319737164E-2</v>
      </c>
    </row>
    <row r="1126" spans="1:8" x14ac:dyDescent="0.75">
      <c r="A1126" s="2">
        <v>43347</v>
      </c>
      <c r="B1126" s="12">
        <v>289.3</v>
      </c>
      <c r="C1126" s="12">
        <v>291.58</v>
      </c>
      <c r="D1126" s="12">
        <v>284.26</v>
      </c>
      <c r="E1126" s="12">
        <v>285.72000000000003</v>
      </c>
      <c r="F1126" s="12">
        <v>1554870000</v>
      </c>
      <c r="G1126" s="12">
        <v>29074743101</v>
      </c>
      <c r="H1126" s="7">
        <f t="shared" si="17"/>
        <v>-1.2374697545800152E-2</v>
      </c>
    </row>
    <row r="1127" spans="1:8" x14ac:dyDescent="0.75">
      <c r="A1127" s="2">
        <v>43348</v>
      </c>
      <c r="B1127" s="12">
        <v>286.05</v>
      </c>
      <c r="C1127" s="12">
        <v>288.16000000000003</v>
      </c>
      <c r="D1127" s="12">
        <v>232.33</v>
      </c>
      <c r="E1127" s="12">
        <v>232.33</v>
      </c>
      <c r="F1127" s="12">
        <v>2390390000</v>
      </c>
      <c r="G1127" s="12">
        <v>23646371777</v>
      </c>
      <c r="H1127" s="7">
        <f t="shared" si="17"/>
        <v>-0.18779933578045796</v>
      </c>
    </row>
    <row r="1128" spans="1:8" x14ac:dyDescent="0.75">
      <c r="A1128" s="2">
        <v>43349</v>
      </c>
      <c r="B1128" s="12">
        <v>231.65</v>
      </c>
      <c r="C1128" s="12">
        <v>231.76</v>
      </c>
      <c r="D1128" s="12">
        <v>218.12</v>
      </c>
      <c r="E1128" s="12">
        <v>230.22</v>
      </c>
      <c r="F1128" s="12">
        <v>2097310000</v>
      </c>
      <c r="G1128" s="12">
        <v>23435751842</v>
      </c>
      <c r="H1128" s="7">
        <f t="shared" si="17"/>
        <v>-6.1731059788474284E-3</v>
      </c>
    </row>
    <row r="1129" spans="1:8" x14ac:dyDescent="0.75">
      <c r="A1129" s="2">
        <v>43350</v>
      </c>
      <c r="B1129" s="12">
        <v>229.54</v>
      </c>
      <c r="C1129" s="12">
        <v>233.9</v>
      </c>
      <c r="D1129" s="12">
        <v>217.08</v>
      </c>
      <c r="E1129" s="12">
        <v>217.2</v>
      </c>
      <c r="F1129" s="12">
        <v>1678260000</v>
      </c>
      <c r="G1129" s="12">
        <v>22115522904</v>
      </c>
      <c r="H1129" s="7">
        <f t="shared" si="17"/>
        <v>-5.375969329964278E-2</v>
      </c>
    </row>
    <row r="1130" spans="1:8" x14ac:dyDescent="0.75">
      <c r="A1130" s="2">
        <v>43351</v>
      </c>
      <c r="B1130" s="12">
        <v>217.91</v>
      </c>
      <c r="C1130" s="12">
        <v>220.37</v>
      </c>
      <c r="D1130" s="12">
        <v>193.26</v>
      </c>
      <c r="E1130" s="12">
        <v>197.95</v>
      </c>
      <c r="F1130" s="12">
        <v>1517200000</v>
      </c>
      <c r="G1130" s="12">
        <v>20159309964</v>
      </c>
      <c r="H1130" s="7">
        <f t="shared" si="17"/>
        <v>-9.1597448487907893E-2</v>
      </c>
    </row>
    <row r="1131" spans="1:8" x14ac:dyDescent="0.75">
      <c r="A1131" s="2">
        <v>43352</v>
      </c>
      <c r="B1131" s="12">
        <v>198.39</v>
      </c>
      <c r="C1131" s="12">
        <v>207.67</v>
      </c>
      <c r="D1131" s="12">
        <v>188.31</v>
      </c>
      <c r="E1131" s="12">
        <v>196.92</v>
      </c>
      <c r="F1131" s="12">
        <v>1585980000</v>
      </c>
      <c r="G1131" s="12">
        <v>20058708800</v>
      </c>
      <c r="H1131" s="7">
        <f t="shared" si="17"/>
        <v>-7.4096476636927215E-3</v>
      </c>
    </row>
    <row r="1132" spans="1:8" x14ac:dyDescent="0.75">
      <c r="A1132" s="2">
        <v>43353</v>
      </c>
      <c r="B1132" s="12">
        <v>197.85</v>
      </c>
      <c r="C1132" s="12">
        <v>201.88</v>
      </c>
      <c r="D1132" s="12">
        <v>189.58</v>
      </c>
      <c r="E1132" s="12">
        <v>197.08</v>
      </c>
      <c r="F1132" s="12">
        <v>1502960000</v>
      </c>
      <c r="G1132" s="12">
        <v>20078523984</v>
      </c>
      <c r="H1132" s="7">
        <f t="shared" si="17"/>
        <v>-3.8918372504421622E-3</v>
      </c>
    </row>
    <row r="1133" spans="1:8" x14ac:dyDescent="0.75">
      <c r="A1133" s="2">
        <v>43354</v>
      </c>
      <c r="B1133" s="12">
        <v>198.18</v>
      </c>
      <c r="C1133" s="12">
        <v>198.51</v>
      </c>
      <c r="D1133" s="12">
        <v>180.6</v>
      </c>
      <c r="E1133" s="12">
        <v>185.07</v>
      </c>
      <c r="F1133" s="12">
        <v>1568900000</v>
      </c>
      <c r="G1133" s="12">
        <v>18858381966</v>
      </c>
      <c r="H1133" s="7">
        <f t="shared" si="17"/>
        <v>-6.6151983045716081E-2</v>
      </c>
    </row>
    <row r="1134" spans="1:8" x14ac:dyDescent="0.75">
      <c r="A1134" s="2">
        <v>43355</v>
      </c>
      <c r="B1134" s="12">
        <v>185.42</v>
      </c>
      <c r="C1134" s="12">
        <v>185.59</v>
      </c>
      <c r="D1134" s="12">
        <v>170.26</v>
      </c>
      <c r="E1134" s="12">
        <v>183.33</v>
      </c>
      <c r="F1134" s="12">
        <v>1874850000</v>
      </c>
      <c r="G1134" s="12">
        <v>18685319378</v>
      </c>
      <c r="H1134" s="7">
        <f t="shared" si="17"/>
        <v>-1.1271707474921665E-2</v>
      </c>
    </row>
    <row r="1135" spans="1:8" x14ac:dyDescent="0.75">
      <c r="A1135" s="2">
        <v>43356</v>
      </c>
      <c r="B1135" s="12">
        <v>183.68</v>
      </c>
      <c r="C1135" s="12">
        <v>214</v>
      </c>
      <c r="D1135" s="12">
        <v>183.68</v>
      </c>
      <c r="E1135" s="12">
        <v>211.35</v>
      </c>
      <c r="F1135" s="12">
        <v>2330720000</v>
      </c>
      <c r="G1135" s="12">
        <v>21545775837</v>
      </c>
      <c r="H1135" s="7">
        <f t="shared" si="17"/>
        <v>0.15064242160278737</v>
      </c>
    </row>
    <row r="1136" spans="1:8" x14ac:dyDescent="0.75">
      <c r="A1136" s="2">
        <v>43357</v>
      </c>
      <c r="B1136" s="12">
        <v>212.67</v>
      </c>
      <c r="C1136" s="12">
        <v>222.79</v>
      </c>
      <c r="D1136" s="12">
        <v>204.87</v>
      </c>
      <c r="E1136" s="12">
        <v>211.75</v>
      </c>
      <c r="F1136" s="12">
        <v>2232190000</v>
      </c>
      <c r="G1136" s="12">
        <v>21590366996</v>
      </c>
      <c r="H1136" s="7">
        <f t="shared" si="17"/>
        <v>-4.3259510039027017E-3</v>
      </c>
    </row>
    <row r="1137" spans="1:8" x14ac:dyDescent="0.75">
      <c r="A1137" s="2">
        <v>43358</v>
      </c>
      <c r="B1137" s="12">
        <v>209.81</v>
      </c>
      <c r="C1137" s="12">
        <v>226.6</v>
      </c>
      <c r="D1137" s="12">
        <v>209.61</v>
      </c>
      <c r="E1137" s="12">
        <v>223.07</v>
      </c>
      <c r="F1137" s="12">
        <v>1670490000</v>
      </c>
      <c r="G1137" s="12">
        <v>22749647321</v>
      </c>
      <c r="H1137" s="7">
        <f t="shared" si="17"/>
        <v>6.3200038129736388E-2</v>
      </c>
    </row>
    <row r="1138" spans="1:8" x14ac:dyDescent="0.75">
      <c r="A1138" s="2">
        <v>43359</v>
      </c>
      <c r="B1138" s="12">
        <v>222.8</v>
      </c>
      <c r="C1138" s="12">
        <v>222.8</v>
      </c>
      <c r="D1138" s="12">
        <v>211.12</v>
      </c>
      <c r="E1138" s="12">
        <v>220.59</v>
      </c>
      <c r="F1138" s="12">
        <v>1502260000</v>
      </c>
      <c r="G1138" s="12">
        <v>22500748646</v>
      </c>
      <c r="H1138" s="7">
        <f t="shared" si="17"/>
        <v>-9.9192100538599993E-3</v>
      </c>
    </row>
    <row r="1139" spans="1:8" x14ac:dyDescent="0.75">
      <c r="A1139" s="2">
        <v>43360</v>
      </c>
      <c r="B1139" s="12">
        <v>221.58</v>
      </c>
      <c r="C1139" s="12">
        <v>224.26</v>
      </c>
      <c r="D1139" s="12">
        <v>195.31</v>
      </c>
      <c r="E1139" s="12">
        <v>197.88</v>
      </c>
      <c r="F1139" s="12">
        <v>2019910000</v>
      </c>
      <c r="G1139" s="12">
        <v>20187902505</v>
      </c>
      <c r="H1139" s="7">
        <f t="shared" si="17"/>
        <v>-0.10695911183319801</v>
      </c>
    </row>
    <row r="1140" spans="1:8" x14ac:dyDescent="0.75">
      <c r="A1140" s="2">
        <v>43361</v>
      </c>
      <c r="B1140" s="12">
        <v>197.1</v>
      </c>
      <c r="C1140" s="12">
        <v>213.36</v>
      </c>
      <c r="D1140" s="12">
        <v>195.93</v>
      </c>
      <c r="E1140" s="12">
        <v>209.98</v>
      </c>
      <c r="F1140" s="12">
        <v>1800640000</v>
      </c>
      <c r="G1140" s="12">
        <v>21426628309</v>
      </c>
      <c r="H1140" s="7">
        <f t="shared" si="17"/>
        <v>6.5347539320142034E-2</v>
      </c>
    </row>
    <row r="1141" spans="1:8" x14ac:dyDescent="0.75">
      <c r="A1141" s="2">
        <v>43362</v>
      </c>
      <c r="B1141" s="12">
        <v>209.47</v>
      </c>
      <c r="C1141" s="12">
        <v>213.87</v>
      </c>
      <c r="D1141" s="12">
        <v>201.66</v>
      </c>
      <c r="E1141" s="12">
        <v>209.97</v>
      </c>
      <c r="F1141" s="12">
        <v>1733330000</v>
      </c>
      <c r="G1141" s="12">
        <v>21430323331</v>
      </c>
      <c r="H1141" s="7">
        <f t="shared" si="17"/>
        <v>2.3869766553683107E-3</v>
      </c>
    </row>
    <row r="1142" spans="1:8" x14ac:dyDescent="0.75">
      <c r="A1142" s="2">
        <v>43363</v>
      </c>
      <c r="B1142" s="12">
        <v>210.29</v>
      </c>
      <c r="C1142" s="12">
        <v>224.82</v>
      </c>
      <c r="D1142" s="12">
        <v>207.79</v>
      </c>
      <c r="E1142" s="12">
        <v>224.59</v>
      </c>
      <c r="F1142" s="12">
        <v>1782070000</v>
      </c>
      <c r="G1142" s="12">
        <v>22927300808</v>
      </c>
      <c r="H1142" s="7">
        <f t="shared" si="17"/>
        <v>6.8001331494602746E-2</v>
      </c>
    </row>
    <row r="1143" spans="1:8" x14ac:dyDescent="0.75">
      <c r="A1143" s="2">
        <v>43364</v>
      </c>
      <c r="B1143" s="12">
        <v>225.25</v>
      </c>
      <c r="C1143" s="12">
        <v>248.39</v>
      </c>
      <c r="D1143" s="12">
        <v>221.57</v>
      </c>
      <c r="E1143" s="12">
        <v>246.58</v>
      </c>
      <c r="F1143" s="12">
        <v>2836200000</v>
      </c>
      <c r="G1143" s="12">
        <v>25177561991</v>
      </c>
      <c r="H1143" s="7">
        <f t="shared" si="17"/>
        <v>9.4694783573806937E-2</v>
      </c>
    </row>
    <row r="1144" spans="1:8" x14ac:dyDescent="0.75">
      <c r="A1144" s="2">
        <v>43365</v>
      </c>
      <c r="B1144" s="12">
        <v>247.34</v>
      </c>
      <c r="C1144" s="12">
        <v>251.2</v>
      </c>
      <c r="D1144" s="12">
        <v>233.81</v>
      </c>
      <c r="E1144" s="12">
        <v>240.48</v>
      </c>
      <c r="F1144" s="12">
        <v>1921820000</v>
      </c>
      <c r="G1144" s="12">
        <v>24559189741</v>
      </c>
      <c r="H1144" s="7">
        <f t="shared" si="17"/>
        <v>-2.7735101479744537E-2</v>
      </c>
    </row>
    <row r="1145" spans="1:8" x14ac:dyDescent="0.75">
      <c r="A1145" s="2">
        <v>43366</v>
      </c>
      <c r="B1145" s="12">
        <v>240.99</v>
      </c>
      <c r="C1145" s="12">
        <v>247.46</v>
      </c>
      <c r="D1145" s="12">
        <v>237.86</v>
      </c>
      <c r="E1145" s="12">
        <v>244.33</v>
      </c>
      <c r="F1145" s="12">
        <v>1693470000</v>
      </c>
      <c r="G1145" s="12">
        <v>24957339670</v>
      </c>
      <c r="H1145" s="7">
        <f t="shared" si="17"/>
        <v>1.3859496244657469E-2</v>
      </c>
    </row>
    <row r="1146" spans="1:8" x14ac:dyDescent="0.75">
      <c r="A1146" s="2">
        <v>43367</v>
      </c>
      <c r="B1146" s="12">
        <v>244.84</v>
      </c>
      <c r="C1146" s="12">
        <v>245.11</v>
      </c>
      <c r="D1146" s="12">
        <v>227.49</v>
      </c>
      <c r="E1146" s="12">
        <v>228.73</v>
      </c>
      <c r="F1146" s="12">
        <v>1748740000</v>
      </c>
      <c r="G1146" s="12">
        <v>23368514475</v>
      </c>
      <c r="H1146" s="7">
        <f t="shared" si="17"/>
        <v>-6.5798072210423192E-2</v>
      </c>
    </row>
    <row r="1147" spans="1:8" x14ac:dyDescent="0.75">
      <c r="A1147" s="2">
        <v>43368</v>
      </c>
      <c r="B1147" s="12">
        <v>228.33</v>
      </c>
      <c r="C1147" s="12">
        <v>228.33</v>
      </c>
      <c r="D1147" s="12">
        <v>206.49</v>
      </c>
      <c r="E1147" s="12">
        <v>218.51</v>
      </c>
      <c r="F1147" s="12">
        <v>2120360000</v>
      </c>
      <c r="G1147" s="12">
        <v>22328327983</v>
      </c>
      <c r="H1147" s="7">
        <f t="shared" si="17"/>
        <v>-4.3007927123023787E-2</v>
      </c>
    </row>
    <row r="1148" spans="1:8" x14ac:dyDescent="0.75">
      <c r="A1148" s="2">
        <v>43369</v>
      </c>
      <c r="B1148" s="12">
        <v>218.65</v>
      </c>
      <c r="C1148" s="12">
        <v>221.44</v>
      </c>
      <c r="D1148" s="12">
        <v>209.11</v>
      </c>
      <c r="E1148" s="12">
        <v>215.85</v>
      </c>
      <c r="F1148" s="12">
        <v>1756100000</v>
      </c>
      <c r="G1148" s="12">
        <v>22061164303</v>
      </c>
      <c r="H1148" s="7">
        <f t="shared" si="17"/>
        <v>-1.2805854104733644E-2</v>
      </c>
    </row>
    <row r="1149" spans="1:8" x14ac:dyDescent="0.75">
      <c r="A1149" s="2">
        <v>43370</v>
      </c>
      <c r="B1149" s="12">
        <v>215.44</v>
      </c>
      <c r="C1149" s="12">
        <v>230.61</v>
      </c>
      <c r="D1149" s="12">
        <v>212.65</v>
      </c>
      <c r="E1149" s="12">
        <v>228.49</v>
      </c>
      <c r="F1149" s="12">
        <v>2030320000</v>
      </c>
      <c r="G1149" s="12">
        <v>23358464739</v>
      </c>
      <c r="H1149" s="7">
        <f t="shared" si="17"/>
        <v>6.0573709617526977E-2</v>
      </c>
    </row>
    <row r="1150" spans="1:8" x14ac:dyDescent="0.75">
      <c r="A1150" s="2">
        <v>43371</v>
      </c>
      <c r="B1150" s="12">
        <v>229.04</v>
      </c>
      <c r="C1150" s="12">
        <v>231.75</v>
      </c>
      <c r="D1150" s="12">
        <v>218.67</v>
      </c>
      <c r="E1150" s="12">
        <v>222.4</v>
      </c>
      <c r="F1150" s="12">
        <v>2018120000</v>
      </c>
      <c r="G1150" s="12">
        <v>22740233568</v>
      </c>
      <c r="H1150" s="7">
        <f t="shared" si="17"/>
        <v>-2.8990569332867564E-2</v>
      </c>
    </row>
    <row r="1151" spans="1:8" x14ac:dyDescent="0.75">
      <c r="A1151" s="2">
        <v>43372</v>
      </c>
      <c r="B1151" s="12">
        <v>221.71</v>
      </c>
      <c r="C1151" s="12">
        <v>234.01</v>
      </c>
      <c r="D1151" s="12">
        <v>216.08</v>
      </c>
      <c r="E1151" s="12">
        <v>231.64</v>
      </c>
      <c r="F1151" s="12">
        <v>2208720000</v>
      </c>
      <c r="G1151" s="12">
        <v>23688983896</v>
      </c>
      <c r="H1151" s="7">
        <f t="shared" si="17"/>
        <v>4.4788236886022181E-2</v>
      </c>
    </row>
    <row r="1152" spans="1:8" x14ac:dyDescent="0.75">
      <c r="A1152" s="2">
        <v>43373</v>
      </c>
      <c r="B1152" s="12">
        <v>231.33</v>
      </c>
      <c r="C1152" s="12">
        <v>236.99</v>
      </c>
      <c r="D1152" s="12">
        <v>228.45</v>
      </c>
      <c r="E1152" s="12">
        <v>232.85</v>
      </c>
      <c r="F1152" s="12">
        <v>1765560000</v>
      </c>
      <c r="G1152" s="12">
        <v>23817805502</v>
      </c>
      <c r="H1152" s="7">
        <f t="shared" si="17"/>
        <v>6.570699865992226E-3</v>
      </c>
    </row>
    <row r="1153" spans="1:8" x14ac:dyDescent="0.75">
      <c r="A1153" s="2">
        <v>43374</v>
      </c>
      <c r="B1153" s="12">
        <v>233.22</v>
      </c>
      <c r="C1153" s="12">
        <v>234.15</v>
      </c>
      <c r="D1153" s="12">
        <v>226.95</v>
      </c>
      <c r="E1153" s="12">
        <v>230.77</v>
      </c>
      <c r="F1153" s="12">
        <v>1597500000</v>
      </c>
      <c r="G1153" s="12">
        <v>23609728018</v>
      </c>
      <c r="H1153" s="7">
        <f t="shared" si="17"/>
        <v>-1.0505102478346576E-2</v>
      </c>
    </row>
    <row r="1154" spans="1:8" x14ac:dyDescent="0.75">
      <c r="A1154" s="2">
        <v>43375</v>
      </c>
      <c r="B1154" s="12">
        <v>231.1</v>
      </c>
      <c r="C1154" s="12">
        <v>231.17</v>
      </c>
      <c r="D1154" s="12">
        <v>225.84</v>
      </c>
      <c r="E1154" s="12">
        <v>227.18</v>
      </c>
      <c r="F1154" s="12">
        <v>1542080000</v>
      </c>
      <c r="G1154" s="12">
        <v>23247403474</v>
      </c>
      <c r="H1154" s="7">
        <f t="shared" si="17"/>
        <v>-1.6962353959324914E-2</v>
      </c>
    </row>
    <row r="1155" spans="1:8" x14ac:dyDescent="0.75">
      <c r="A1155" s="2">
        <v>43376</v>
      </c>
      <c r="B1155" s="12">
        <v>226.41</v>
      </c>
      <c r="C1155" s="12">
        <v>226.46</v>
      </c>
      <c r="D1155" s="12">
        <v>213.97</v>
      </c>
      <c r="E1155" s="12">
        <v>220.49</v>
      </c>
      <c r="F1155" s="12">
        <v>1683930000</v>
      </c>
      <c r="G1155" s="12">
        <v>22567089086</v>
      </c>
      <c r="H1155" s="7">
        <f t="shared" ref="H1155:H1218" si="18">(E1155-B1155)/B1155</f>
        <v>-2.614725497990366E-2</v>
      </c>
    </row>
    <row r="1156" spans="1:8" x14ac:dyDescent="0.75">
      <c r="A1156" s="2">
        <v>43377</v>
      </c>
      <c r="B1156" s="12">
        <v>220.45</v>
      </c>
      <c r="C1156" s="12">
        <v>226.15</v>
      </c>
      <c r="D1156" s="12">
        <v>220.09</v>
      </c>
      <c r="E1156" s="12">
        <v>222.22</v>
      </c>
      <c r="F1156" s="12">
        <v>1479500000</v>
      </c>
      <c r="G1156" s="12">
        <v>22748580859</v>
      </c>
      <c r="H1156" s="7">
        <f t="shared" si="18"/>
        <v>8.029031526423272E-3</v>
      </c>
    </row>
    <row r="1157" spans="1:8" x14ac:dyDescent="0.75">
      <c r="A1157" s="2">
        <v>43378</v>
      </c>
      <c r="B1157" s="12">
        <v>222.27</v>
      </c>
      <c r="C1157" s="12">
        <v>228.32</v>
      </c>
      <c r="D1157" s="12">
        <v>220.96</v>
      </c>
      <c r="E1157" s="12">
        <v>227.6</v>
      </c>
      <c r="F1157" s="12">
        <v>1547330000</v>
      </c>
      <c r="G1157" s="12">
        <v>23304234601</v>
      </c>
      <c r="H1157" s="7">
        <f t="shared" si="18"/>
        <v>2.3979844333468232E-2</v>
      </c>
    </row>
    <row r="1158" spans="1:8" x14ac:dyDescent="0.75">
      <c r="A1158" s="2">
        <v>43379</v>
      </c>
      <c r="B1158" s="12">
        <v>227.55</v>
      </c>
      <c r="C1158" s="12">
        <v>227.93</v>
      </c>
      <c r="D1158" s="12">
        <v>224.25</v>
      </c>
      <c r="E1158" s="12">
        <v>225.12</v>
      </c>
      <c r="F1158" s="12">
        <v>1505070000</v>
      </c>
      <c r="G1158" s="12">
        <v>23054817089</v>
      </c>
      <c r="H1158" s="7">
        <f t="shared" si="18"/>
        <v>-1.067897165458144E-2</v>
      </c>
    </row>
    <row r="1159" spans="1:8" x14ac:dyDescent="0.75">
      <c r="A1159" s="2">
        <v>43380</v>
      </c>
      <c r="B1159" s="12">
        <v>225.44</v>
      </c>
      <c r="C1159" s="12">
        <v>226.37</v>
      </c>
      <c r="D1159" s="12">
        <v>223</v>
      </c>
      <c r="E1159" s="12">
        <v>226.12</v>
      </c>
      <c r="F1159" s="12">
        <v>1470480000</v>
      </c>
      <c r="G1159" s="12">
        <v>23161767973</v>
      </c>
      <c r="H1159" s="7">
        <f t="shared" si="18"/>
        <v>3.0163236337828552E-3</v>
      </c>
    </row>
    <row r="1160" spans="1:8" x14ac:dyDescent="0.75">
      <c r="A1160" s="2">
        <v>43381</v>
      </c>
      <c r="B1160" s="12">
        <v>226.51</v>
      </c>
      <c r="C1160" s="12">
        <v>230.77</v>
      </c>
      <c r="D1160" s="12">
        <v>224.56</v>
      </c>
      <c r="E1160" s="12">
        <v>229.26</v>
      </c>
      <c r="F1160" s="12">
        <v>1470740000</v>
      </c>
      <c r="G1160" s="12">
        <v>23487673000</v>
      </c>
      <c r="H1160" s="7">
        <f t="shared" si="18"/>
        <v>1.2140744337998322E-2</v>
      </c>
    </row>
    <row r="1161" spans="1:8" x14ac:dyDescent="0.75">
      <c r="A1161" s="2">
        <v>43382</v>
      </c>
      <c r="B1161" s="12">
        <v>229.71</v>
      </c>
      <c r="C1161" s="12">
        <v>230.16</v>
      </c>
      <c r="D1161" s="12">
        <v>226.4</v>
      </c>
      <c r="E1161" s="12">
        <v>227.98</v>
      </c>
      <c r="F1161" s="12">
        <v>1405130000</v>
      </c>
      <c r="G1161" s="12">
        <v>23361891401</v>
      </c>
      <c r="H1161" s="7">
        <f t="shared" si="18"/>
        <v>-7.5312350354795965E-3</v>
      </c>
    </row>
    <row r="1162" spans="1:8" x14ac:dyDescent="0.75">
      <c r="A1162" s="2">
        <v>43383</v>
      </c>
      <c r="B1162" s="12">
        <v>227.62</v>
      </c>
      <c r="C1162" s="12">
        <v>227.71</v>
      </c>
      <c r="D1162" s="12">
        <v>224.5</v>
      </c>
      <c r="E1162" s="12">
        <v>225.77</v>
      </c>
      <c r="F1162" s="12">
        <v>1384040000</v>
      </c>
      <c r="G1162" s="12">
        <v>23139713070</v>
      </c>
      <c r="H1162" s="7">
        <f t="shared" si="18"/>
        <v>-8.1275810561461832E-3</v>
      </c>
    </row>
    <row r="1163" spans="1:8" x14ac:dyDescent="0.75">
      <c r="A1163" s="2">
        <v>43384</v>
      </c>
      <c r="B1163" s="12">
        <v>225.61</v>
      </c>
      <c r="C1163" s="12">
        <v>225.61</v>
      </c>
      <c r="D1163" s="12">
        <v>189.28</v>
      </c>
      <c r="E1163" s="12">
        <v>189.5</v>
      </c>
      <c r="F1163" s="12">
        <v>2167620000</v>
      </c>
      <c r="G1163" s="12">
        <v>19426181717</v>
      </c>
      <c r="H1163" s="7">
        <f t="shared" si="18"/>
        <v>-0.16005496210274373</v>
      </c>
    </row>
    <row r="1164" spans="1:8" x14ac:dyDescent="0.75">
      <c r="A1164" s="2">
        <v>43385</v>
      </c>
      <c r="B1164" s="12">
        <v>188.71</v>
      </c>
      <c r="C1164" s="12">
        <v>199.4</v>
      </c>
      <c r="D1164" s="12">
        <v>188.71</v>
      </c>
      <c r="E1164" s="12">
        <v>196.73</v>
      </c>
      <c r="F1164" s="12">
        <v>1487900000</v>
      </c>
      <c r="G1164" s="12">
        <v>20171157774</v>
      </c>
      <c r="H1164" s="7">
        <f t="shared" si="18"/>
        <v>4.2499072651157765E-2</v>
      </c>
    </row>
    <row r="1165" spans="1:8" x14ac:dyDescent="0.75">
      <c r="A1165" s="2">
        <v>43386</v>
      </c>
      <c r="B1165" s="12">
        <v>196.36</v>
      </c>
      <c r="C1165" s="12">
        <v>201.28</v>
      </c>
      <c r="D1165" s="12">
        <v>196.36</v>
      </c>
      <c r="E1165" s="12">
        <v>199.84</v>
      </c>
      <c r="F1165" s="12">
        <v>1167610000</v>
      </c>
      <c r="G1165" s="12">
        <v>20494529773</v>
      </c>
      <c r="H1165" s="7">
        <f t="shared" si="18"/>
        <v>1.7722550417600274E-2</v>
      </c>
    </row>
    <row r="1166" spans="1:8" x14ac:dyDescent="0.75">
      <c r="A1166" s="2">
        <v>43387</v>
      </c>
      <c r="B1166" s="12">
        <v>199.69</v>
      </c>
      <c r="C1166" s="12">
        <v>201.83</v>
      </c>
      <c r="D1166" s="12">
        <v>195.24</v>
      </c>
      <c r="E1166" s="12">
        <v>195.72</v>
      </c>
      <c r="F1166" s="12">
        <v>1169260000</v>
      </c>
      <c r="G1166" s="12">
        <v>20075397007</v>
      </c>
      <c r="H1166" s="7">
        <f t="shared" si="18"/>
        <v>-1.9880815263658664E-2</v>
      </c>
    </row>
    <row r="1167" spans="1:8" x14ac:dyDescent="0.75">
      <c r="A1167" s="2">
        <v>43388</v>
      </c>
      <c r="B1167" s="12">
        <v>195.27</v>
      </c>
      <c r="C1167" s="12">
        <v>222.12</v>
      </c>
      <c r="D1167" s="12">
        <v>194.16</v>
      </c>
      <c r="E1167" s="12">
        <v>209.7</v>
      </c>
      <c r="F1167" s="12">
        <v>2865830000</v>
      </c>
      <c r="G1167" s="12">
        <v>21514574462</v>
      </c>
      <c r="H1167" s="7">
        <f t="shared" si="18"/>
        <v>7.3897680135197305E-2</v>
      </c>
    </row>
    <row r="1168" spans="1:8" x14ac:dyDescent="0.75">
      <c r="A1168" s="2">
        <v>43389</v>
      </c>
      <c r="B1168" s="12">
        <v>209.63</v>
      </c>
      <c r="C1168" s="12">
        <v>212.17</v>
      </c>
      <c r="D1168" s="12">
        <v>207.98</v>
      </c>
      <c r="E1168" s="12">
        <v>210.12</v>
      </c>
      <c r="F1168" s="12">
        <v>1532280000</v>
      </c>
      <c r="G1168" s="12">
        <v>21561538445</v>
      </c>
      <c r="H1168" s="7">
        <f t="shared" si="18"/>
        <v>2.3374517006154133E-3</v>
      </c>
    </row>
    <row r="1169" spans="1:8" x14ac:dyDescent="0.75">
      <c r="A1169" s="2">
        <v>43390</v>
      </c>
      <c r="B1169" s="12">
        <v>210.22</v>
      </c>
      <c r="C1169" s="12">
        <v>211.13</v>
      </c>
      <c r="D1169" s="12">
        <v>205.93</v>
      </c>
      <c r="E1169" s="12">
        <v>207.08</v>
      </c>
      <c r="F1169" s="12">
        <v>1444130000</v>
      </c>
      <c r="G1169" s="12">
        <v>21254117736</v>
      </c>
      <c r="H1169" s="7">
        <f t="shared" si="18"/>
        <v>-1.4936732946437001E-2</v>
      </c>
    </row>
    <row r="1170" spans="1:8" x14ac:dyDescent="0.75">
      <c r="A1170" s="2">
        <v>43391</v>
      </c>
      <c r="B1170" s="12">
        <v>207.4</v>
      </c>
      <c r="C1170" s="12">
        <v>208.47</v>
      </c>
      <c r="D1170" s="12">
        <v>201.74</v>
      </c>
      <c r="E1170" s="12">
        <v>203.35</v>
      </c>
      <c r="F1170" s="12">
        <v>1365860000</v>
      </c>
      <c r="G1170" s="12">
        <v>20875341345</v>
      </c>
      <c r="H1170" s="7">
        <f t="shared" si="18"/>
        <v>-1.9527483124397355E-2</v>
      </c>
    </row>
    <row r="1171" spans="1:8" x14ac:dyDescent="0.75">
      <c r="A1171" s="2">
        <v>43392</v>
      </c>
      <c r="B1171" s="12">
        <v>203.26</v>
      </c>
      <c r="C1171" s="12">
        <v>204.66</v>
      </c>
      <c r="D1171" s="12">
        <v>201.84</v>
      </c>
      <c r="E1171" s="12">
        <v>203.73</v>
      </c>
      <c r="F1171" s="12">
        <v>1264480000</v>
      </c>
      <c r="G1171" s="12">
        <v>20917973393</v>
      </c>
      <c r="H1171" s="7">
        <f t="shared" si="18"/>
        <v>2.3123093574731815E-3</v>
      </c>
    </row>
    <row r="1172" spans="1:8" x14ac:dyDescent="0.75">
      <c r="A1172" s="2">
        <v>43393</v>
      </c>
      <c r="B1172" s="12">
        <v>203.52</v>
      </c>
      <c r="C1172" s="12">
        <v>206.22</v>
      </c>
      <c r="D1172" s="12">
        <v>203.09</v>
      </c>
      <c r="E1172" s="12">
        <v>205.43</v>
      </c>
      <c r="F1172" s="12">
        <v>1238780000</v>
      </c>
      <c r="G1172" s="12">
        <v>21097037289</v>
      </c>
      <c r="H1172" s="7">
        <f t="shared" si="18"/>
        <v>9.3848270440251395E-3</v>
      </c>
    </row>
    <row r="1173" spans="1:8" x14ac:dyDescent="0.75">
      <c r="A1173" s="2">
        <v>43394</v>
      </c>
      <c r="B1173" s="12">
        <v>205.39</v>
      </c>
      <c r="C1173" s="12">
        <v>208.16</v>
      </c>
      <c r="D1173" s="12">
        <v>204.62</v>
      </c>
      <c r="E1173" s="12">
        <v>205.14</v>
      </c>
      <c r="F1173" s="12">
        <v>1190300000</v>
      </c>
      <c r="G1173" s="12">
        <v>21071630786</v>
      </c>
      <c r="H1173" s="7">
        <f t="shared" si="18"/>
        <v>-1.2171965528993622E-3</v>
      </c>
    </row>
    <row r="1174" spans="1:8" x14ac:dyDescent="0.75">
      <c r="A1174" s="2">
        <v>43395</v>
      </c>
      <c r="B1174" s="12">
        <v>205.17</v>
      </c>
      <c r="C1174" s="12">
        <v>206.93</v>
      </c>
      <c r="D1174" s="12">
        <v>203.38</v>
      </c>
      <c r="E1174" s="12">
        <v>204.04</v>
      </c>
      <c r="F1174" s="12">
        <v>1328980000</v>
      </c>
      <c r="G1174" s="12">
        <v>20962977292</v>
      </c>
      <c r="H1174" s="7">
        <f t="shared" si="18"/>
        <v>-5.5076278208314837E-3</v>
      </c>
    </row>
    <row r="1175" spans="1:8" x14ac:dyDescent="0.75">
      <c r="A1175" s="2">
        <v>43396</v>
      </c>
      <c r="B1175" s="12">
        <v>204.02</v>
      </c>
      <c r="C1175" s="12">
        <v>205.15</v>
      </c>
      <c r="D1175" s="12">
        <v>201.91</v>
      </c>
      <c r="E1175" s="12">
        <v>204.34</v>
      </c>
      <c r="F1175" s="12">
        <v>1237490000</v>
      </c>
      <c r="G1175" s="12">
        <v>20997181867</v>
      </c>
      <c r="H1175" s="7">
        <f t="shared" si="18"/>
        <v>1.5684736790510399E-3</v>
      </c>
    </row>
    <row r="1176" spans="1:8" x14ac:dyDescent="0.75">
      <c r="A1176" s="2">
        <v>43397</v>
      </c>
      <c r="B1176" s="12">
        <v>204.13</v>
      </c>
      <c r="C1176" s="12">
        <v>205.58</v>
      </c>
      <c r="D1176" s="12">
        <v>203.35</v>
      </c>
      <c r="E1176" s="12">
        <v>203.85</v>
      </c>
      <c r="F1176" s="12">
        <v>1102220000</v>
      </c>
      <c r="G1176" s="12">
        <v>20951603018</v>
      </c>
      <c r="H1176" s="7">
        <f t="shared" si="18"/>
        <v>-1.3716749130456138E-3</v>
      </c>
    </row>
    <row r="1177" spans="1:8" x14ac:dyDescent="0.75">
      <c r="A1177" s="2">
        <v>43398</v>
      </c>
      <c r="B1177" s="12">
        <v>203.87</v>
      </c>
      <c r="C1177" s="12">
        <v>204.13</v>
      </c>
      <c r="D1177" s="12">
        <v>201.82</v>
      </c>
      <c r="E1177" s="12">
        <v>202.72</v>
      </c>
      <c r="F1177" s="12">
        <v>1102900000</v>
      </c>
      <c r="G1177" s="12">
        <v>20839259066</v>
      </c>
      <c r="H1177" s="7">
        <f t="shared" si="18"/>
        <v>-5.6408495609947791E-3</v>
      </c>
    </row>
    <row r="1178" spans="1:8" x14ac:dyDescent="0.75">
      <c r="A1178" s="2">
        <v>43399</v>
      </c>
      <c r="B1178" s="12">
        <v>202.34</v>
      </c>
      <c r="C1178" s="12">
        <v>204.78</v>
      </c>
      <c r="D1178" s="12">
        <v>201.55</v>
      </c>
      <c r="E1178" s="12">
        <v>203.33</v>
      </c>
      <c r="F1178" s="12">
        <v>1161310000</v>
      </c>
      <c r="G1178" s="12">
        <v>20906130835</v>
      </c>
      <c r="H1178" s="7">
        <f t="shared" si="18"/>
        <v>4.8927547692004004E-3</v>
      </c>
    </row>
    <row r="1179" spans="1:8" x14ac:dyDescent="0.75">
      <c r="A1179" s="2">
        <v>43400</v>
      </c>
      <c r="B1179" s="12">
        <v>203.36</v>
      </c>
      <c r="C1179" s="12">
        <v>206.08</v>
      </c>
      <c r="D1179" s="12">
        <v>203.13</v>
      </c>
      <c r="E1179" s="12">
        <v>204.21</v>
      </c>
      <c r="F1179" s="12">
        <v>1084810000</v>
      </c>
      <c r="G1179" s="12">
        <v>21000852987</v>
      </c>
      <c r="H1179" s="7">
        <f t="shared" si="18"/>
        <v>4.1797797010227882E-3</v>
      </c>
    </row>
    <row r="1180" spans="1:8" x14ac:dyDescent="0.75">
      <c r="A1180" s="2">
        <v>43401</v>
      </c>
      <c r="B1180" s="12">
        <v>204.51</v>
      </c>
      <c r="C1180" s="12">
        <v>205.92</v>
      </c>
      <c r="D1180" s="12">
        <v>203.52</v>
      </c>
      <c r="E1180" s="12">
        <v>205.37</v>
      </c>
      <c r="F1180" s="12">
        <v>1139140000</v>
      </c>
      <c r="G1180" s="12">
        <v>21123907349</v>
      </c>
      <c r="H1180" s="7">
        <f t="shared" si="18"/>
        <v>4.205173341156979E-3</v>
      </c>
    </row>
    <row r="1181" spans="1:8" x14ac:dyDescent="0.75">
      <c r="A1181" s="2">
        <v>43402</v>
      </c>
      <c r="B1181" s="12">
        <v>205.17</v>
      </c>
      <c r="C1181" s="12">
        <v>205.6</v>
      </c>
      <c r="D1181" s="12">
        <v>195.73</v>
      </c>
      <c r="E1181" s="12">
        <v>197.25</v>
      </c>
      <c r="F1181" s="12">
        <v>1517230000</v>
      </c>
      <c r="G1181" s="12">
        <v>20292811278</v>
      </c>
      <c r="H1181" s="7">
        <f t="shared" si="18"/>
        <v>-3.8602134815031379E-2</v>
      </c>
    </row>
    <row r="1182" spans="1:8" x14ac:dyDescent="0.75">
      <c r="A1182" s="2">
        <v>43403</v>
      </c>
      <c r="B1182" s="12">
        <v>197.2</v>
      </c>
      <c r="C1182" s="12">
        <v>198.12</v>
      </c>
      <c r="D1182" s="12">
        <v>196.35</v>
      </c>
      <c r="E1182" s="12">
        <v>197.56</v>
      </c>
      <c r="F1182" s="12">
        <v>1363500000</v>
      </c>
      <c r="G1182" s="12">
        <v>20328580026</v>
      </c>
      <c r="H1182" s="7">
        <f t="shared" si="18"/>
        <v>1.8255578093306982E-3</v>
      </c>
    </row>
    <row r="1183" spans="1:8" x14ac:dyDescent="0.75">
      <c r="A1183" s="2">
        <v>43404</v>
      </c>
      <c r="B1183" s="12">
        <v>197.65</v>
      </c>
      <c r="C1183" s="12">
        <v>198.34</v>
      </c>
      <c r="D1183" s="12">
        <v>196.53</v>
      </c>
      <c r="E1183" s="12">
        <v>197.38</v>
      </c>
      <c r="F1183" s="12">
        <v>1442380000</v>
      </c>
      <c r="G1183" s="12">
        <v>20314628127</v>
      </c>
      <c r="H1183" s="7">
        <f t="shared" si="18"/>
        <v>-1.3660511004301048E-3</v>
      </c>
    </row>
    <row r="1184" spans="1:8" x14ac:dyDescent="0.75">
      <c r="A1184" s="2">
        <v>43405</v>
      </c>
      <c r="B1184" s="12">
        <v>197.54</v>
      </c>
      <c r="C1184" s="12">
        <v>203.75</v>
      </c>
      <c r="D1184" s="12">
        <v>197.33</v>
      </c>
      <c r="E1184" s="12">
        <v>198.87</v>
      </c>
      <c r="F1184" s="12">
        <v>1336700000</v>
      </c>
      <c r="G1184" s="12">
        <v>20472105764</v>
      </c>
      <c r="H1184" s="7">
        <f t="shared" si="18"/>
        <v>6.732813607370723E-3</v>
      </c>
    </row>
    <row r="1185" spans="1:8" x14ac:dyDescent="0.75">
      <c r="A1185" s="2">
        <v>43406</v>
      </c>
      <c r="B1185" s="12">
        <v>198.98</v>
      </c>
      <c r="C1185" s="12">
        <v>201.27</v>
      </c>
      <c r="D1185" s="12">
        <v>198.76</v>
      </c>
      <c r="E1185" s="12">
        <v>200.64</v>
      </c>
      <c r="F1185" s="12">
        <v>1451870000</v>
      </c>
      <c r="G1185" s="12">
        <v>20657629735</v>
      </c>
      <c r="H1185" s="7">
        <f t="shared" si="18"/>
        <v>8.3425469896471847E-3</v>
      </c>
    </row>
    <row r="1186" spans="1:8" x14ac:dyDescent="0.75">
      <c r="A1186" s="2">
        <v>43407</v>
      </c>
      <c r="B1186" s="12">
        <v>200.74</v>
      </c>
      <c r="C1186" s="12">
        <v>200.74</v>
      </c>
      <c r="D1186" s="12">
        <v>199.53</v>
      </c>
      <c r="E1186" s="12">
        <v>200.19</v>
      </c>
      <c r="F1186" s="12">
        <v>1307150000</v>
      </c>
      <c r="G1186" s="12">
        <v>20615439151</v>
      </c>
      <c r="H1186" s="7">
        <f t="shared" si="18"/>
        <v>-2.739862508717801E-3</v>
      </c>
    </row>
    <row r="1187" spans="1:8" x14ac:dyDescent="0.75">
      <c r="A1187" s="2">
        <v>43408</v>
      </c>
      <c r="B1187" s="12">
        <v>200.16</v>
      </c>
      <c r="C1187" s="12">
        <v>211.27</v>
      </c>
      <c r="D1187" s="12">
        <v>198.99</v>
      </c>
      <c r="E1187" s="12">
        <v>207.49</v>
      </c>
      <c r="F1187" s="12">
        <v>1749300000</v>
      </c>
      <c r="G1187" s="12">
        <v>21371416840</v>
      </c>
      <c r="H1187" s="7">
        <f t="shared" si="18"/>
        <v>3.6620703437250261E-2</v>
      </c>
    </row>
    <row r="1188" spans="1:8" x14ac:dyDescent="0.75">
      <c r="A1188" s="2">
        <v>43409</v>
      </c>
      <c r="B1188" s="12">
        <v>207.1</v>
      </c>
      <c r="C1188" s="12">
        <v>210.82</v>
      </c>
      <c r="D1188" s="12">
        <v>206.57</v>
      </c>
      <c r="E1188" s="12">
        <v>209.09</v>
      </c>
      <c r="F1188" s="12">
        <v>1613510000</v>
      </c>
      <c r="G1188" s="12">
        <v>21540996877</v>
      </c>
      <c r="H1188" s="7">
        <f t="shared" si="18"/>
        <v>9.6088845968131786E-3</v>
      </c>
    </row>
    <row r="1189" spans="1:8" x14ac:dyDescent="0.75">
      <c r="A1189" s="2">
        <v>43410</v>
      </c>
      <c r="B1189" s="12">
        <v>209.47</v>
      </c>
      <c r="C1189" s="12">
        <v>218.45</v>
      </c>
      <c r="D1189" s="12">
        <v>207.89</v>
      </c>
      <c r="E1189" s="12">
        <v>218.45</v>
      </c>
      <c r="F1189" s="12">
        <v>1856940000</v>
      </c>
      <c r="G1189" s="12">
        <v>22445690692</v>
      </c>
      <c r="H1189" s="7">
        <f t="shared" si="18"/>
        <v>4.2870100730414806E-2</v>
      </c>
    </row>
    <row r="1190" spans="1:8" x14ac:dyDescent="0.75">
      <c r="A1190" s="2">
        <v>43411</v>
      </c>
      <c r="B1190" s="12">
        <v>218.9</v>
      </c>
      <c r="C1190" s="12">
        <v>221.65</v>
      </c>
      <c r="D1190" s="12">
        <v>216.8</v>
      </c>
      <c r="E1190" s="12">
        <v>217.18</v>
      </c>
      <c r="F1190" s="12">
        <v>1927830000</v>
      </c>
      <c r="G1190" s="12">
        <v>22383497662</v>
      </c>
      <c r="H1190" s="7">
        <f t="shared" si="18"/>
        <v>-7.8574691640018214E-3</v>
      </c>
    </row>
    <row r="1191" spans="1:8" x14ac:dyDescent="0.75">
      <c r="A1191" s="2">
        <v>43412</v>
      </c>
      <c r="B1191" s="12">
        <v>217.33</v>
      </c>
      <c r="C1191" s="12">
        <v>218.34</v>
      </c>
      <c r="D1191" s="12">
        <v>212.2</v>
      </c>
      <c r="E1191" s="12">
        <v>212.23</v>
      </c>
      <c r="F1191" s="12">
        <v>1769080000</v>
      </c>
      <c r="G1191" s="12">
        <v>21877424057</v>
      </c>
      <c r="H1191" s="7">
        <f t="shared" si="18"/>
        <v>-2.3466617586159401E-2</v>
      </c>
    </row>
    <row r="1192" spans="1:8" x14ac:dyDescent="0.75">
      <c r="A1192" s="2">
        <v>43413</v>
      </c>
      <c r="B1192" s="12">
        <v>211.99</v>
      </c>
      <c r="C1192" s="12">
        <v>213.32</v>
      </c>
      <c r="D1192" s="12">
        <v>209.52</v>
      </c>
      <c r="E1192" s="12">
        <v>210.07</v>
      </c>
      <c r="F1192" s="12">
        <v>1554750000</v>
      </c>
      <c r="G1192" s="12">
        <v>21659329261</v>
      </c>
      <c r="H1192" s="7">
        <f t="shared" si="18"/>
        <v>-9.0570309920280003E-3</v>
      </c>
    </row>
    <row r="1193" spans="1:8" x14ac:dyDescent="0.75">
      <c r="A1193" s="2">
        <v>43414</v>
      </c>
      <c r="B1193" s="12">
        <v>209.98</v>
      </c>
      <c r="C1193" s="12">
        <v>213.86</v>
      </c>
      <c r="D1193" s="12">
        <v>209.81</v>
      </c>
      <c r="E1193" s="12">
        <v>212.53</v>
      </c>
      <c r="F1193" s="12">
        <v>1377760000</v>
      </c>
      <c r="G1193" s="12">
        <v>21917195708</v>
      </c>
      <c r="H1193" s="7">
        <f t="shared" si="18"/>
        <v>1.2144013715592017E-2</v>
      </c>
    </row>
    <row r="1194" spans="1:8" x14ac:dyDescent="0.75">
      <c r="A1194" s="2">
        <v>43415</v>
      </c>
      <c r="B1194" s="12">
        <v>212.48</v>
      </c>
      <c r="C1194" s="12">
        <v>213</v>
      </c>
      <c r="D1194" s="12">
        <v>208.87</v>
      </c>
      <c r="E1194" s="12">
        <v>211.34</v>
      </c>
      <c r="F1194" s="12">
        <v>1501600000</v>
      </c>
      <c r="G1194" s="12">
        <v>21798464881</v>
      </c>
      <c r="H1194" s="7">
        <f t="shared" si="18"/>
        <v>-5.3652108433734297E-3</v>
      </c>
    </row>
    <row r="1195" spans="1:8" x14ac:dyDescent="0.75">
      <c r="A1195" s="2">
        <v>43416</v>
      </c>
      <c r="B1195" s="12">
        <v>211.51</v>
      </c>
      <c r="C1195" s="12">
        <v>212.62</v>
      </c>
      <c r="D1195" s="12">
        <v>208.92</v>
      </c>
      <c r="E1195" s="12">
        <v>210.42</v>
      </c>
      <c r="F1195" s="12">
        <v>1452380000</v>
      </c>
      <c r="G1195" s="12">
        <v>21707637540</v>
      </c>
      <c r="H1195" s="7">
        <f t="shared" si="18"/>
        <v>-5.1534206420500378E-3</v>
      </c>
    </row>
    <row r="1196" spans="1:8" x14ac:dyDescent="0.75">
      <c r="A1196" s="2">
        <v>43417</v>
      </c>
      <c r="B1196" s="12">
        <v>210.15</v>
      </c>
      <c r="C1196" s="12">
        <v>210.52</v>
      </c>
      <c r="D1196" s="12">
        <v>206.14</v>
      </c>
      <c r="E1196" s="12">
        <v>206.83</v>
      </c>
      <c r="F1196" s="12">
        <v>1610260000</v>
      </c>
      <c r="G1196" s="12">
        <v>21341261802</v>
      </c>
      <c r="H1196" s="7">
        <f t="shared" si="18"/>
        <v>-1.5798239352843173E-2</v>
      </c>
    </row>
    <row r="1197" spans="1:8" x14ac:dyDescent="0.75">
      <c r="A1197" s="2">
        <v>43418</v>
      </c>
      <c r="B1197" s="12">
        <v>206.53</v>
      </c>
      <c r="C1197" s="12">
        <v>207.05</v>
      </c>
      <c r="D1197" s="12">
        <v>174.08</v>
      </c>
      <c r="E1197" s="12">
        <v>181.4</v>
      </c>
      <c r="F1197" s="12">
        <v>2595330000</v>
      </c>
      <c r="G1197" s="12">
        <v>18721032761</v>
      </c>
      <c r="H1197" s="7">
        <f t="shared" si="18"/>
        <v>-0.12167723817363092</v>
      </c>
    </row>
    <row r="1198" spans="1:8" x14ac:dyDescent="0.75">
      <c r="A1198" s="2">
        <v>43419</v>
      </c>
      <c r="B1198" s="12">
        <v>181.9</v>
      </c>
      <c r="C1198" s="12">
        <v>184.25</v>
      </c>
      <c r="D1198" s="12">
        <v>170.19</v>
      </c>
      <c r="E1198" s="12">
        <v>180.81</v>
      </c>
      <c r="F1198" s="12">
        <v>2638410000</v>
      </c>
      <c r="G1198" s="12">
        <v>18663659629</v>
      </c>
      <c r="H1198" s="7">
        <f t="shared" si="18"/>
        <v>-5.9923034634414701E-3</v>
      </c>
    </row>
    <row r="1199" spans="1:8" x14ac:dyDescent="0.75">
      <c r="A1199" s="2">
        <v>43420</v>
      </c>
      <c r="B1199" s="12">
        <v>180.87</v>
      </c>
      <c r="C1199" s="12">
        <v>181.35</v>
      </c>
      <c r="D1199" s="12">
        <v>173.13</v>
      </c>
      <c r="E1199" s="12">
        <v>175.18</v>
      </c>
      <c r="F1199" s="12">
        <v>2015330000</v>
      </c>
      <c r="G1199" s="12">
        <v>18086156169</v>
      </c>
      <c r="H1199" s="7">
        <f t="shared" si="18"/>
        <v>-3.1459058992646637E-2</v>
      </c>
    </row>
    <row r="1200" spans="1:8" x14ac:dyDescent="0.75">
      <c r="A1200" s="2">
        <v>43421</v>
      </c>
      <c r="B1200" s="12">
        <v>175.36</v>
      </c>
      <c r="C1200" s="12">
        <v>175.85</v>
      </c>
      <c r="D1200" s="12">
        <v>172.87</v>
      </c>
      <c r="E1200" s="12">
        <v>174</v>
      </c>
      <c r="F1200" s="12">
        <v>1832800000</v>
      </c>
      <c r="G1200" s="12">
        <v>17968221715</v>
      </c>
      <c r="H1200" s="7">
        <f t="shared" si="18"/>
        <v>-7.7554744525548218E-3</v>
      </c>
    </row>
    <row r="1201" spans="1:8" x14ac:dyDescent="0.75">
      <c r="A1201" s="2">
        <v>43422</v>
      </c>
      <c r="B1201" s="12">
        <v>174.18</v>
      </c>
      <c r="C1201" s="12">
        <v>179.15</v>
      </c>
      <c r="D1201" s="12">
        <v>174.18</v>
      </c>
      <c r="E1201" s="12">
        <v>177.07</v>
      </c>
      <c r="F1201" s="12">
        <v>1810920000</v>
      </c>
      <c r="G1201" s="12">
        <v>18288411984</v>
      </c>
      <c r="H1201" s="7">
        <f t="shared" si="18"/>
        <v>1.6592031232058709E-2</v>
      </c>
    </row>
    <row r="1202" spans="1:8" x14ac:dyDescent="0.75">
      <c r="A1202" s="2">
        <v>43423</v>
      </c>
      <c r="B1202" s="12">
        <v>177.18</v>
      </c>
      <c r="C1202" s="12">
        <v>177.18</v>
      </c>
      <c r="D1202" s="12">
        <v>147.85</v>
      </c>
      <c r="E1202" s="12">
        <v>149.18</v>
      </c>
      <c r="F1202" s="12">
        <v>2745160000</v>
      </c>
      <c r="G1202" s="12">
        <v>15410551811</v>
      </c>
      <c r="H1202" s="7">
        <f t="shared" si="18"/>
        <v>-0.15803138051698837</v>
      </c>
    </row>
    <row r="1203" spans="1:8" x14ac:dyDescent="0.75">
      <c r="A1203" s="2">
        <v>43424</v>
      </c>
      <c r="B1203" s="12">
        <v>148.81</v>
      </c>
      <c r="C1203" s="12">
        <v>151.25</v>
      </c>
      <c r="D1203" s="12">
        <v>126.36</v>
      </c>
      <c r="E1203" s="12">
        <v>130.34</v>
      </c>
      <c r="F1203" s="12">
        <v>3134410000</v>
      </c>
      <c r="G1203" s="12">
        <v>13467303239</v>
      </c>
      <c r="H1203" s="7">
        <f t="shared" si="18"/>
        <v>-0.12411800282239095</v>
      </c>
    </row>
    <row r="1204" spans="1:8" x14ac:dyDescent="0.75">
      <c r="A1204" s="2">
        <v>43425</v>
      </c>
      <c r="B1204" s="12">
        <v>131.13999999999999</v>
      </c>
      <c r="C1204" s="12">
        <v>138.88999999999999</v>
      </c>
      <c r="D1204" s="12">
        <v>125.76</v>
      </c>
      <c r="E1204" s="12">
        <v>136.69999999999999</v>
      </c>
      <c r="F1204" s="12">
        <v>2685930000</v>
      </c>
      <c r="G1204" s="12">
        <v>14127420909</v>
      </c>
      <c r="H1204" s="7">
        <f t="shared" si="18"/>
        <v>4.2397437852676551E-2</v>
      </c>
    </row>
    <row r="1205" spans="1:8" x14ac:dyDescent="0.75">
      <c r="A1205" s="2">
        <v>43426</v>
      </c>
      <c r="B1205" s="12">
        <v>136.81</v>
      </c>
      <c r="C1205" s="12">
        <v>137.74</v>
      </c>
      <c r="D1205" s="12">
        <v>126.71</v>
      </c>
      <c r="E1205" s="12">
        <v>126.71</v>
      </c>
      <c r="F1205" s="12">
        <v>1792150000</v>
      </c>
      <c r="G1205" s="12">
        <v>13097009562</v>
      </c>
      <c r="H1205" s="7">
        <f t="shared" si="18"/>
        <v>-7.3825012791462669E-2</v>
      </c>
    </row>
    <row r="1206" spans="1:8" x14ac:dyDescent="0.75">
      <c r="A1206" s="2">
        <v>43427</v>
      </c>
      <c r="B1206" s="12">
        <v>126.42</v>
      </c>
      <c r="C1206" s="12">
        <v>127.03</v>
      </c>
      <c r="D1206" s="12">
        <v>119.56</v>
      </c>
      <c r="E1206" s="12">
        <v>123.3</v>
      </c>
      <c r="F1206" s="12">
        <v>1998010000</v>
      </c>
      <c r="G1206" s="12">
        <v>12747016419</v>
      </c>
      <c r="H1206" s="7">
        <f t="shared" si="18"/>
        <v>-2.4679639297579534E-2</v>
      </c>
    </row>
    <row r="1207" spans="1:8" x14ac:dyDescent="0.75">
      <c r="A1207" s="2">
        <v>43428</v>
      </c>
      <c r="B1207" s="12">
        <v>123.3</v>
      </c>
      <c r="C1207" s="12">
        <v>126.79</v>
      </c>
      <c r="D1207" s="12">
        <v>110.83</v>
      </c>
      <c r="E1207" s="12">
        <v>113.49</v>
      </c>
      <c r="F1207" s="12">
        <v>1800960000</v>
      </c>
      <c r="G1207" s="12">
        <v>11735901799</v>
      </c>
      <c r="H1207" s="7">
        <f t="shared" si="18"/>
        <v>-7.9562043795620457E-2</v>
      </c>
    </row>
    <row r="1208" spans="1:8" x14ac:dyDescent="0.75">
      <c r="A1208" s="2">
        <v>43429</v>
      </c>
      <c r="B1208" s="12">
        <v>113.13</v>
      </c>
      <c r="C1208" s="12">
        <v>118.88</v>
      </c>
      <c r="D1208" s="12">
        <v>101.77</v>
      </c>
      <c r="E1208" s="12">
        <v>116.45</v>
      </c>
      <c r="F1208" s="12">
        <v>2466750000</v>
      </c>
      <c r="G1208" s="12">
        <v>12043900588</v>
      </c>
      <c r="H1208" s="7">
        <f t="shared" si="18"/>
        <v>2.9346769203571179E-2</v>
      </c>
    </row>
    <row r="1209" spans="1:8" x14ac:dyDescent="0.75">
      <c r="A1209" s="2">
        <v>43430</v>
      </c>
      <c r="B1209" s="12">
        <v>116.34</v>
      </c>
      <c r="C1209" s="12">
        <v>118.2</v>
      </c>
      <c r="D1209" s="12">
        <v>104.89</v>
      </c>
      <c r="E1209" s="12">
        <v>108.34</v>
      </c>
      <c r="F1209" s="12">
        <v>2139490000</v>
      </c>
      <c r="G1209" s="12">
        <v>11206775318</v>
      </c>
      <c r="H1209" s="7">
        <f t="shared" si="18"/>
        <v>-6.8763967680935192E-2</v>
      </c>
    </row>
    <row r="1210" spans="1:8" x14ac:dyDescent="0.75">
      <c r="A1210" s="2">
        <v>43431</v>
      </c>
      <c r="B1210" s="12">
        <v>107.91</v>
      </c>
      <c r="C1210" s="12">
        <v>111.84</v>
      </c>
      <c r="D1210" s="12">
        <v>102.45</v>
      </c>
      <c r="E1210" s="12">
        <v>110.01</v>
      </c>
      <c r="F1210" s="12">
        <v>2320010000</v>
      </c>
      <c r="G1210" s="12">
        <v>11382216773</v>
      </c>
      <c r="H1210" s="7">
        <f t="shared" si="18"/>
        <v>1.9460661662496603E-2</v>
      </c>
    </row>
    <row r="1211" spans="1:8" x14ac:dyDescent="0.75">
      <c r="A1211" s="2">
        <v>43432</v>
      </c>
      <c r="B1211" s="12">
        <v>110.2</v>
      </c>
      <c r="C1211" s="12">
        <v>126.05</v>
      </c>
      <c r="D1211" s="12">
        <v>110.2</v>
      </c>
      <c r="E1211" s="12">
        <v>122.44</v>
      </c>
      <c r="F1211" s="12">
        <v>2673470000</v>
      </c>
      <c r="G1211" s="12">
        <v>12670491119</v>
      </c>
      <c r="H1211" s="7">
        <f t="shared" si="18"/>
        <v>0.111070780399274</v>
      </c>
    </row>
    <row r="1212" spans="1:8" x14ac:dyDescent="0.75">
      <c r="A1212" s="2">
        <v>43433</v>
      </c>
      <c r="B1212" s="12">
        <v>122.72</v>
      </c>
      <c r="C1212" s="12">
        <v>123.23</v>
      </c>
      <c r="D1212" s="12">
        <v>115.3</v>
      </c>
      <c r="E1212" s="12">
        <v>117.54</v>
      </c>
      <c r="F1212" s="12">
        <v>2196099151</v>
      </c>
      <c r="G1212" s="12">
        <v>12166285642</v>
      </c>
      <c r="H1212" s="7">
        <f t="shared" si="18"/>
        <v>-4.2209908735332403E-2</v>
      </c>
    </row>
    <row r="1213" spans="1:8" x14ac:dyDescent="0.75">
      <c r="A1213" s="2">
        <v>43434</v>
      </c>
      <c r="B1213" s="12">
        <v>117.73</v>
      </c>
      <c r="C1213" s="12">
        <v>119.42</v>
      </c>
      <c r="D1213" s="12">
        <v>111.74</v>
      </c>
      <c r="E1213" s="12">
        <v>113.17</v>
      </c>
      <c r="F1213" s="12">
        <v>2020748396</v>
      </c>
      <c r="G1213" s="12">
        <v>11716096076</v>
      </c>
      <c r="H1213" s="7">
        <f t="shared" si="18"/>
        <v>-3.8732693451116983E-2</v>
      </c>
    </row>
    <row r="1214" spans="1:8" x14ac:dyDescent="0.75">
      <c r="A1214" s="2">
        <v>43435</v>
      </c>
      <c r="B1214" s="12">
        <v>113.4</v>
      </c>
      <c r="C1214" s="12">
        <v>120.84</v>
      </c>
      <c r="D1214" s="12">
        <v>111.62</v>
      </c>
      <c r="E1214" s="12">
        <v>118.64</v>
      </c>
      <c r="F1214" s="12">
        <v>2131475768</v>
      </c>
      <c r="G1214" s="12">
        <v>12284117522</v>
      </c>
      <c r="H1214" s="7">
        <f t="shared" si="18"/>
        <v>4.6208112874779494E-2</v>
      </c>
    </row>
    <row r="1215" spans="1:8" x14ac:dyDescent="0.75">
      <c r="A1215" s="2">
        <v>43436</v>
      </c>
      <c r="B1215" s="12">
        <v>118.27</v>
      </c>
      <c r="C1215" s="12">
        <v>120.56</v>
      </c>
      <c r="D1215" s="12">
        <v>116.09</v>
      </c>
      <c r="E1215" s="12">
        <v>116.39</v>
      </c>
      <c r="F1215" s="12">
        <v>1856199149</v>
      </c>
      <c r="G1215" s="12">
        <v>12053770487</v>
      </c>
      <c r="H1215" s="7">
        <f t="shared" si="18"/>
        <v>-1.5895831571827137E-2</v>
      </c>
    </row>
    <row r="1216" spans="1:8" x14ac:dyDescent="0.75">
      <c r="A1216" s="2">
        <v>43437</v>
      </c>
      <c r="B1216" s="12">
        <v>116.38</v>
      </c>
      <c r="C1216" s="12">
        <v>116.62</v>
      </c>
      <c r="D1216" s="12">
        <v>107.42</v>
      </c>
      <c r="E1216" s="12">
        <v>108.93</v>
      </c>
      <c r="F1216" s="12">
        <v>1772756193</v>
      </c>
      <c r="G1216" s="12">
        <v>11282911404</v>
      </c>
      <c r="H1216" s="7">
        <f t="shared" si="18"/>
        <v>-6.4014435470011941E-2</v>
      </c>
    </row>
    <row r="1217" spans="1:8" x14ac:dyDescent="0.75">
      <c r="A1217" s="2">
        <v>43438</v>
      </c>
      <c r="B1217" s="12">
        <v>108.8</v>
      </c>
      <c r="C1217" s="12">
        <v>113.14</v>
      </c>
      <c r="D1217" s="12">
        <v>107.4</v>
      </c>
      <c r="E1217" s="12">
        <v>110.21</v>
      </c>
      <c r="F1217" s="12">
        <v>1748116495</v>
      </c>
      <c r="G1217" s="12">
        <v>11418617063</v>
      </c>
      <c r="H1217" s="7">
        <f t="shared" si="18"/>
        <v>1.2959558823529381E-2</v>
      </c>
    </row>
    <row r="1218" spans="1:8" x14ac:dyDescent="0.75">
      <c r="A1218" s="2">
        <v>43439</v>
      </c>
      <c r="B1218" s="12">
        <v>110.34</v>
      </c>
      <c r="C1218" s="12">
        <v>110.6</v>
      </c>
      <c r="D1218" s="12">
        <v>102.48</v>
      </c>
      <c r="E1218" s="12">
        <v>102.48</v>
      </c>
      <c r="F1218" s="12">
        <v>1990157607</v>
      </c>
      <c r="G1218" s="12">
        <v>10618884099</v>
      </c>
      <c r="H1218" s="7">
        <f t="shared" si="18"/>
        <v>-7.1234366503534527E-2</v>
      </c>
    </row>
    <row r="1219" spans="1:8" x14ac:dyDescent="0.75">
      <c r="A1219" s="2">
        <v>43440</v>
      </c>
      <c r="B1219" s="12">
        <v>102.45</v>
      </c>
      <c r="C1219" s="12">
        <v>104.1</v>
      </c>
      <c r="D1219" s="12">
        <v>91.76</v>
      </c>
      <c r="E1219" s="12">
        <v>91.76</v>
      </c>
      <c r="F1219" s="12">
        <v>2310716932</v>
      </c>
      <c r="G1219" s="12">
        <v>9510417097</v>
      </c>
      <c r="H1219" s="7">
        <f t="shared" ref="H1219:H1270" si="19">(E1219-B1219)/B1219</f>
        <v>-0.10434358223523668</v>
      </c>
    </row>
    <row r="1220" spans="1:8" x14ac:dyDescent="0.75">
      <c r="A1220" s="2">
        <v>43441</v>
      </c>
      <c r="B1220" s="12">
        <v>91.65</v>
      </c>
      <c r="C1220" s="12">
        <v>96.09</v>
      </c>
      <c r="D1220" s="12">
        <v>83.47</v>
      </c>
      <c r="E1220" s="12">
        <v>93.29</v>
      </c>
      <c r="F1220" s="12">
        <v>2554304530</v>
      </c>
      <c r="G1220" s="12">
        <v>9671177427</v>
      </c>
      <c r="H1220" s="7">
        <f t="shared" si="19"/>
        <v>1.7894162575013643E-2</v>
      </c>
    </row>
    <row r="1221" spans="1:8" x14ac:dyDescent="0.75">
      <c r="A1221" s="2">
        <v>43442</v>
      </c>
      <c r="B1221" s="12">
        <v>93.41</v>
      </c>
      <c r="C1221" s="12">
        <v>97.06</v>
      </c>
      <c r="D1221" s="12">
        <v>86.83</v>
      </c>
      <c r="E1221" s="12">
        <v>92.16</v>
      </c>
      <c r="F1221" s="12">
        <v>1855759401</v>
      </c>
      <c r="G1221" s="12">
        <v>9555327946</v>
      </c>
      <c r="H1221" s="7">
        <f t="shared" si="19"/>
        <v>-1.3381864896692004E-2</v>
      </c>
    </row>
    <row r="1222" spans="1:8" x14ac:dyDescent="0.75">
      <c r="A1222" s="2">
        <v>43443</v>
      </c>
      <c r="B1222" s="12">
        <v>92.04</v>
      </c>
      <c r="C1222" s="12">
        <v>98.9</v>
      </c>
      <c r="D1222" s="12">
        <v>91.03</v>
      </c>
      <c r="E1222" s="12">
        <v>95.14</v>
      </c>
      <c r="F1222" s="12">
        <v>1875567180</v>
      </c>
      <c r="G1222" s="12">
        <v>9866414732</v>
      </c>
      <c r="H1222" s="7">
        <f t="shared" si="19"/>
        <v>3.3681008257279377E-2</v>
      </c>
    </row>
    <row r="1223" spans="1:8" x14ac:dyDescent="0.75">
      <c r="A1223" s="2">
        <v>43444</v>
      </c>
      <c r="B1223" s="12">
        <v>94.99</v>
      </c>
      <c r="C1223" s="12">
        <v>96.26</v>
      </c>
      <c r="D1223" s="12">
        <v>90.65</v>
      </c>
      <c r="E1223" s="12">
        <v>91.69</v>
      </c>
      <c r="F1223" s="12">
        <v>1756437577</v>
      </c>
      <c r="G1223" s="12">
        <v>9509816315</v>
      </c>
      <c r="H1223" s="7">
        <f t="shared" si="19"/>
        <v>-3.4740498999894696E-2</v>
      </c>
    </row>
    <row r="1224" spans="1:8" x14ac:dyDescent="0.75">
      <c r="A1224" s="2">
        <v>43445</v>
      </c>
      <c r="B1224" s="12">
        <v>91.58</v>
      </c>
      <c r="C1224" s="12">
        <v>92.78</v>
      </c>
      <c r="D1224" s="12">
        <v>87.69</v>
      </c>
      <c r="E1224" s="12">
        <v>88.95</v>
      </c>
      <c r="F1224" s="12">
        <v>1707497898</v>
      </c>
      <c r="G1224" s="12">
        <v>9227301064</v>
      </c>
      <c r="H1224" s="7">
        <f t="shared" si="19"/>
        <v>-2.8718060711945791E-2</v>
      </c>
    </row>
    <row r="1225" spans="1:8" x14ac:dyDescent="0.75">
      <c r="A1225" s="2">
        <v>43446</v>
      </c>
      <c r="B1225" s="12">
        <v>88.61</v>
      </c>
      <c r="C1225" s="12">
        <v>92.24</v>
      </c>
      <c r="D1225" s="12">
        <v>88.26</v>
      </c>
      <c r="E1225" s="12">
        <v>90.59</v>
      </c>
      <c r="F1225" s="12">
        <v>1533050103</v>
      </c>
      <c r="G1225" s="12">
        <v>9400044026</v>
      </c>
      <c r="H1225" s="7">
        <f t="shared" si="19"/>
        <v>2.2345107775646134E-2</v>
      </c>
    </row>
    <row r="1226" spans="1:8" x14ac:dyDescent="0.75">
      <c r="A1226" s="2">
        <v>43447</v>
      </c>
      <c r="B1226" s="12">
        <v>90.66</v>
      </c>
      <c r="C1226" s="12">
        <v>91.11</v>
      </c>
      <c r="D1226" s="12">
        <v>85.52</v>
      </c>
      <c r="E1226" s="12">
        <v>86.54</v>
      </c>
      <c r="F1226" s="12">
        <v>1754475622</v>
      </c>
      <c r="G1226" s="12">
        <v>8981108543</v>
      </c>
      <c r="H1226" s="7">
        <f t="shared" si="19"/>
        <v>-4.5444517979263077E-2</v>
      </c>
    </row>
    <row r="1227" spans="1:8" x14ac:dyDescent="0.75">
      <c r="A1227" s="2">
        <v>43448</v>
      </c>
      <c r="B1227" s="12">
        <v>86.63</v>
      </c>
      <c r="C1227" s="12">
        <v>87.14</v>
      </c>
      <c r="D1227" s="12">
        <v>83.23</v>
      </c>
      <c r="E1227" s="12">
        <v>84.31</v>
      </c>
      <c r="F1227" s="12">
        <v>1651491877</v>
      </c>
      <c r="G1227" s="12">
        <v>8751209554</v>
      </c>
      <c r="H1227" s="7">
        <f t="shared" si="19"/>
        <v>-2.6780561006579631E-2</v>
      </c>
    </row>
    <row r="1228" spans="1:8" x14ac:dyDescent="0.75">
      <c r="A1228" s="2">
        <v>43449</v>
      </c>
      <c r="B1228" s="12">
        <v>84.28</v>
      </c>
      <c r="C1228" s="12">
        <v>85.34</v>
      </c>
      <c r="D1228" s="12">
        <v>82.83</v>
      </c>
      <c r="E1228" s="12">
        <v>84.44</v>
      </c>
      <c r="F1228" s="12">
        <v>1496176898</v>
      </c>
      <c r="G1228" s="12">
        <v>8766638124</v>
      </c>
      <c r="H1228" s="7">
        <f t="shared" si="19"/>
        <v>1.8984337921214593E-3</v>
      </c>
    </row>
    <row r="1229" spans="1:8" x14ac:dyDescent="0.75">
      <c r="A1229" s="2">
        <v>43450</v>
      </c>
      <c r="B1229" s="12">
        <v>84.47</v>
      </c>
      <c r="C1229" s="12">
        <v>87.57</v>
      </c>
      <c r="D1229" s="12">
        <v>84.47</v>
      </c>
      <c r="E1229" s="12">
        <v>85.26</v>
      </c>
      <c r="F1229" s="12">
        <v>1565817037</v>
      </c>
      <c r="G1229" s="12">
        <v>8853567311</v>
      </c>
      <c r="H1229" s="7">
        <f t="shared" si="19"/>
        <v>9.3524328163845892E-3</v>
      </c>
    </row>
    <row r="1230" spans="1:8" x14ac:dyDescent="0.75">
      <c r="A1230" s="2">
        <v>43451</v>
      </c>
      <c r="B1230" s="12">
        <v>85.38</v>
      </c>
      <c r="C1230" s="12">
        <v>96.81</v>
      </c>
      <c r="D1230" s="12">
        <v>85.38</v>
      </c>
      <c r="E1230" s="12">
        <v>95.13</v>
      </c>
      <c r="F1230" s="12">
        <v>2101453024</v>
      </c>
      <c r="G1230" s="12">
        <v>9880456239</v>
      </c>
      <c r="H1230" s="7">
        <f t="shared" si="19"/>
        <v>0.11419536191145468</v>
      </c>
    </row>
    <row r="1231" spans="1:8" x14ac:dyDescent="0.75">
      <c r="A1231" s="2">
        <v>43452</v>
      </c>
      <c r="B1231" s="12">
        <v>95.11</v>
      </c>
      <c r="C1231" s="12">
        <v>101.32</v>
      </c>
      <c r="D1231" s="12">
        <v>92.97</v>
      </c>
      <c r="E1231" s="12">
        <v>101.11</v>
      </c>
      <c r="F1231" s="12">
        <v>2277514076</v>
      </c>
      <c r="G1231" s="12">
        <v>10503295749</v>
      </c>
      <c r="H1231" s="7">
        <f t="shared" si="19"/>
        <v>6.3084849122069186E-2</v>
      </c>
    </row>
    <row r="1232" spans="1:8" x14ac:dyDescent="0.75">
      <c r="A1232" s="2">
        <v>43453</v>
      </c>
      <c r="B1232" s="12">
        <v>101.68</v>
      </c>
      <c r="C1232" s="12">
        <v>108.55</v>
      </c>
      <c r="D1232" s="12">
        <v>100.69</v>
      </c>
      <c r="E1232" s="12">
        <v>101.27</v>
      </c>
      <c r="F1232" s="12">
        <v>2456482115</v>
      </c>
      <c r="G1232" s="12">
        <v>10521416481</v>
      </c>
      <c r="H1232" s="7">
        <f t="shared" si="19"/>
        <v>-4.0322580645162347E-3</v>
      </c>
    </row>
    <row r="1233" spans="1:8" x14ac:dyDescent="0.75">
      <c r="A1233" s="2">
        <v>43454</v>
      </c>
      <c r="B1233" s="12">
        <v>101.09</v>
      </c>
      <c r="C1233" s="12">
        <v>117.17</v>
      </c>
      <c r="D1233" s="12">
        <v>100.64</v>
      </c>
      <c r="E1233" s="12">
        <v>116.22</v>
      </c>
      <c r="F1233" s="12">
        <v>3063842618</v>
      </c>
      <c r="G1233" s="12">
        <v>12076674311</v>
      </c>
      <c r="H1233" s="7">
        <f t="shared" si="19"/>
        <v>0.14966861212780685</v>
      </c>
    </row>
    <row r="1234" spans="1:8" x14ac:dyDescent="0.75">
      <c r="A1234" s="2">
        <v>43455</v>
      </c>
      <c r="B1234" s="12">
        <v>115.84</v>
      </c>
      <c r="C1234" s="12">
        <v>119.09</v>
      </c>
      <c r="D1234" s="12">
        <v>107.58</v>
      </c>
      <c r="E1234" s="12">
        <v>109.5</v>
      </c>
      <c r="F1234" s="12">
        <v>2632539990</v>
      </c>
      <c r="G1234" s="12">
        <v>11380357569</v>
      </c>
      <c r="H1234" s="7">
        <f t="shared" si="19"/>
        <v>-5.4730662983425445E-2</v>
      </c>
    </row>
    <row r="1235" spans="1:8" x14ac:dyDescent="0.75">
      <c r="A1235" s="2">
        <v>43456</v>
      </c>
      <c r="B1235" s="12">
        <v>109.46</v>
      </c>
      <c r="C1235" s="12">
        <v>116.76</v>
      </c>
      <c r="D1235" s="12">
        <v>107.5</v>
      </c>
      <c r="E1235" s="12">
        <v>116.76</v>
      </c>
      <c r="F1235" s="12">
        <v>2338772939</v>
      </c>
      <c r="G1235" s="12">
        <v>12137481655</v>
      </c>
      <c r="H1235" s="7">
        <f t="shared" si="19"/>
        <v>6.66910286862782E-2</v>
      </c>
    </row>
    <row r="1236" spans="1:8" x14ac:dyDescent="0.75">
      <c r="A1236" s="2">
        <v>43457</v>
      </c>
      <c r="B1236" s="12">
        <v>117.27</v>
      </c>
      <c r="C1236" s="12">
        <v>133.08000000000001</v>
      </c>
      <c r="D1236" s="12">
        <v>117.27</v>
      </c>
      <c r="E1236" s="12">
        <v>130.77000000000001</v>
      </c>
      <c r="F1236" s="12">
        <v>3579715061</v>
      </c>
      <c r="G1236" s="12">
        <v>13595887732</v>
      </c>
      <c r="H1236" s="7">
        <f t="shared" si="19"/>
        <v>0.11511895625479675</v>
      </c>
    </row>
    <row r="1237" spans="1:8" x14ac:dyDescent="0.75">
      <c r="A1237" s="2">
        <v>43458</v>
      </c>
      <c r="B1237" s="12">
        <v>130.63999999999999</v>
      </c>
      <c r="C1237" s="12">
        <v>157.66999999999999</v>
      </c>
      <c r="D1237" s="12">
        <v>130.63999999999999</v>
      </c>
      <c r="E1237" s="12">
        <v>140.24</v>
      </c>
      <c r="F1237" s="12">
        <v>4370343387</v>
      </c>
      <c r="G1237" s="12">
        <v>14583457940</v>
      </c>
      <c r="H1237" s="7">
        <f t="shared" si="19"/>
        <v>7.3484384568279423E-2</v>
      </c>
    </row>
    <row r="1238" spans="1:8" x14ac:dyDescent="0.75">
      <c r="A1238" s="2">
        <v>43459</v>
      </c>
      <c r="B1238" s="12">
        <v>141</v>
      </c>
      <c r="C1238" s="12">
        <v>141</v>
      </c>
      <c r="D1238" s="12">
        <v>125.11</v>
      </c>
      <c r="E1238" s="12">
        <v>129.84</v>
      </c>
      <c r="F1238" s="12">
        <v>3298280609</v>
      </c>
      <c r="G1238" s="12">
        <v>13505089290</v>
      </c>
      <c r="H1238" s="7">
        <f t="shared" si="19"/>
        <v>-7.9148936170212736E-2</v>
      </c>
    </row>
    <row r="1239" spans="1:8" x14ac:dyDescent="0.75">
      <c r="A1239" s="2">
        <v>43460</v>
      </c>
      <c r="B1239" s="12">
        <v>129.88999999999999</v>
      </c>
      <c r="C1239" s="12">
        <v>136.68</v>
      </c>
      <c r="D1239" s="12">
        <v>126.29</v>
      </c>
      <c r="E1239" s="12">
        <v>131.87</v>
      </c>
      <c r="F1239" s="12">
        <v>2720469126</v>
      </c>
      <c r="G1239" s="12">
        <v>13717858346</v>
      </c>
      <c r="H1239" s="7">
        <f t="shared" si="19"/>
        <v>1.5243667718839159E-2</v>
      </c>
    </row>
    <row r="1240" spans="1:8" x14ac:dyDescent="0.75">
      <c r="A1240" s="2">
        <v>43461</v>
      </c>
      <c r="B1240" s="12">
        <v>131.91999999999999</v>
      </c>
      <c r="C1240" s="12">
        <v>132.68</v>
      </c>
      <c r="D1240" s="12">
        <v>115.65</v>
      </c>
      <c r="E1240" s="12">
        <v>116.58</v>
      </c>
      <c r="F1240" s="12">
        <v>2612804378</v>
      </c>
      <c r="G1240" s="12">
        <v>12129493222</v>
      </c>
      <c r="H1240" s="7">
        <f t="shared" si="19"/>
        <v>-0.11628259551243171</v>
      </c>
    </row>
    <row r="1241" spans="1:8" x14ac:dyDescent="0.75">
      <c r="A1241" s="2">
        <v>43462</v>
      </c>
      <c r="B1241" s="12">
        <v>116.9</v>
      </c>
      <c r="C1241" s="12">
        <v>137.65</v>
      </c>
      <c r="D1241" s="12">
        <v>115.69</v>
      </c>
      <c r="E1241" s="12">
        <v>137.65</v>
      </c>
      <c r="F1241" s="12">
        <v>3130201009</v>
      </c>
      <c r="G1241" s="12">
        <v>14324511544</v>
      </c>
      <c r="H1241" s="7">
        <f t="shared" si="19"/>
        <v>0.17750213857998287</v>
      </c>
    </row>
    <row r="1242" spans="1:8" x14ac:dyDescent="0.75">
      <c r="A1242" s="2">
        <v>43463</v>
      </c>
      <c r="B1242" s="12">
        <v>138.47</v>
      </c>
      <c r="C1242" s="12">
        <v>147.03</v>
      </c>
      <c r="D1242" s="12">
        <v>134.57</v>
      </c>
      <c r="E1242" s="12">
        <v>138.02000000000001</v>
      </c>
      <c r="F1242" s="12">
        <v>3169029972</v>
      </c>
      <c r="G1242" s="12">
        <v>14365797196</v>
      </c>
      <c r="H1242" s="7">
        <f t="shared" si="19"/>
        <v>-3.2498014010254109E-3</v>
      </c>
    </row>
    <row r="1243" spans="1:8" x14ac:dyDescent="0.75">
      <c r="A1243" s="2">
        <v>43464</v>
      </c>
      <c r="B1243" s="12">
        <v>137.63</v>
      </c>
      <c r="C1243" s="12">
        <v>140.69</v>
      </c>
      <c r="D1243" s="12">
        <v>133.97999999999999</v>
      </c>
      <c r="E1243" s="12">
        <v>139.86000000000001</v>
      </c>
      <c r="F1243" s="12">
        <v>2660086834</v>
      </c>
      <c r="G1243" s="12">
        <v>14560066114</v>
      </c>
      <c r="H1243" s="7">
        <f t="shared" si="19"/>
        <v>1.6202862747947529E-2</v>
      </c>
    </row>
    <row r="1244" spans="1:8" x14ac:dyDescent="0.75">
      <c r="A1244" s="2">
        <v>43465</v>
      </c>
      <c r="B1244" s="12">
        <v>140.03</v>
      </c>
      <c r="C1244" s="12">
        <v>140.18</v>
      </c>
      <c r="D1244" s="12">
        <v>132.52000000000001</v>
      </c>
      <c r="E1244" s="12">
        <v>133.37</v>
      </c>
      <c r="F1244" s="12">
        <v>2358360234</v>
      </c>
      <c r="G1244" s="12">
        <v>13886837730</v>
      </c>
      <c r="H1244" s="7">
        <f t="shared" si="19"/>
        <v>-4.7561236877811872E-2</v>
      </c>
    </row>
    <row r="1245" spans="1:8" x14ac:dyDescent="0.75">
      <c r="A1245" s="2">
        <v>43466</v>
      </c>
      <c r="B1245" s="12">
        <v>133.41999999999999</v>
      </c>
      <c r="C1245" s="12">
        <v>141.4</v>
      </c>
      <c r="D1245" s="12">
        <v>132.65</v>
      </c>
      <c r="E1245" s="12">
        <v>140.82</v>
      </c>
      <c r="F1245" s="12">
        <v>2258709868</v>
      </c>
      <c r="G1245" s="12">
        <v>14665318370</v>
      </c>
      <c r="H1245" s="7">
        <f t="shared" si="19"/>
        <v>5.5463948433518262E-2</v>
      </c>
    </row>
    <row r="1246" spans="1:8" x14ac:dyDescent="0.75">
      <c r="A1246" s="2">
        <v>43467</v>
      </c>
      <c r="B1246" s="12">
        <v>141.52000000000001</v>
      </c>
      <c r="C1246" s="12">
        <v>156.93</v>
      </c>
      <c r="D1246" s="12">
        <v>140.65</v>
      </c>
      <c r="E1246" s="12">
        <v>155.05000000000001</v>
      </c>
      <c r="F1246" s="12">
        <v>3328240369</v>
      </c>
      <c r="G1246" s="12">
        <v>16150049902</v>
      </c>
      <c r="H1246" s="7">
        <f t="shared" si="19"/>
        <v>9.5604861503674393E-2</v>
      </c>
    </row>
    <row r="1247" spans="1:8" x14ac:dyDescent="0.75">
      <c r="A1247" s="2">
        <v>43468</v>
      </c>
      <c r="B1247" s="12">
        <v>155.19999999999999</v>
      </c>
      <c r="C1247" s="12">
        <v>155.86000000000001</v>
      </c>
      <c r="D1247" s="12">
        <v>147.19999999999999</v>
      </c>
      <c r="E1247" s="12">
        <v>149.13999999999999</v>
      </c>
      <c r="F1247" s="12">
        <v>2676164880</v>
      </c>
      <c r="G1247" s="12">
        <v>15536849936</v>
      </c>
      <c r="H1247" s="7">
        <f t="shared" si="19"/>
        <v>-3.904639175257734E-2</v>
      </c>
    </row>
    <row r="1248" spans="1:8" x14ac:dyDescent="0.75">
      <c r="A1248" s="2">
        <v>43469</v>
      </c>
      <c r="B1248" s="12">
        <v>148.91</v>
      </c>
      <c r="C1248" s="12">
        <v>156.88</v>
      </c>
      <c r="D1248" s="12">
        <v>147.91</v>
      </c>
      <c r="E1248" s="12">
        <v>154.58000000000001</v>
      </c>
      <c r="F1248" s="12">
        <v>3126192535</v>
      </c>
      <c r="G1248" s="12">
        <v>16107068093</v>
      </c>
      <c r="H1248" s="7">
        <f t="shared" si="19"/>
        <v>3.8076690618494502E-2</v>
      </c>
    </row>
    <row r="1249" spans="1:8" x14ac:dyDescent="0.75">
      <c r="A1249" s="2">
        <v>43470</v>
      </c>
      <c r="B1249" s="12">
        <v>154.34</v>
      </c>
      <c r="C1249" s="12">
        <v>160.82</v>
      </c>
      <c r="D1249" s="12">
        <v>154.34</v>
      </c>
      <c r="E1249" s="12">
        <v>155.63999999999999</v>
      </c>
      <c r="F1249" s="12">
        <v>3338211928</v>
      </c>
      <c r="G1249" s="12">
        <v>16219974745</v>
      </c>
      <c r="H1249" s="7">
        <f t="shared" si="19"/>
        <v>8.4229622910456329E-3</v>
      </c>
    </row>
    <row r="1250" spans="1:8" x14ac:dyDescent="0.75">
      <c r="A1250" s="2">
        <v>43471</v>
      </c>
      <c r="B1250" s="12">
        <v>155.80000000000001</v>
      </c>
      <c r="C1250" s="12">
        <v>159.37</v>
      </c>
      <c r="D1250" s="12">
        <v>152.09</v>
      </c>
      <c r="E1250" s="12">
        <v>157.75</v>
      </c>
      <c r="F1250" s="12">
        <v>3231294371</v>
      </c>
      <c r="G1250" s="12">
        <v>16442429109</v>
      </c>
      <c r="H1250" s="7">
        <f t="shared" si="19"/>
        <v>1.2516046213093636E-2</v>
      </c>
    </row>
    <row r="1251" spans="1:8" x14ac:dyDescent="0.75">
      <c r="A1251" s="2">
        <v>43472</v>
      </c>
      <c r="B1251" s="12">
        <v>157.81</v>
      </c>
      <c r="C1251" s="12">
        <v>158.44999999999999</v>
      </c>
      <c r="D1251" s="12">
        <v>151.15</v>
      </c>
      <c r="E1251" s="12">
        <v>151.69999999999999</v>
      </c>
      <c r="F1251" s="12">
        <v>2712108388</v>
      </c>
      <c r="G1251" s="12">
        <v>15814868678</v>
      </c>
      <c r="H1251" s="7">
        <f t="shared" si="19"/>
        <v>-3.8717445028832224E-2</v>
      </c>
    </row>
    <row r="1252" spans="1:8" x14ac:dyDescent="0.75">
      <c r="A1252" s="2">
        <v>43473</v>
      </c>
      <c r="B1252" s="12">
        <v>151.97</v>
      </c>
      <c r="C1252" s="12">
        <v>153.63</v>
      </c>
      <c r="D1252" s="12">
        <v>148.66999999999999</v>
      </c>
      <c r="E1252" s="12">
        <v>150.36000000000001</v>
      </c>
      <c r="F1252" s="12">
        <v>2459808140</v>
      </c>
      <c r="G1252" s="12">
        <v>15677889902</v>
      </c>
      <c r="H1252" s="7">
        <f t="shared" si="19"/>
        <v>-1.059419622293864E-2</v>
      </c>
    </row>
    <row r="1253" spans="1:8" x14ac:dyDescent="0.75">
      <c r="A1253" s="2">
        <v>43474</v>
      </c>
      <c r="B1253" s="12">
        <v>150.55000000000001</v>
      </c>
      <c r="C1253" s="12">
        <v>153.62</v>
      </c>
      <c r="D1253" s="12">
        <v>150.29</v>
      </c>
      <c r="E1253" s="12">
        <v>150.80000000000001</v>
      </c>
      <c r="F1253" s="12">
        <v>2369241197</v>
      </c>
      <c r="G1253" s="12">
        <v>15726845712</v>
      </c>
      <c r="H1253" s="7">
        <f t="shared" si="19"/>
        <v>1.6605778811026237E-3</v>
      </c>
    </row>
    <row r="1254" spans="1:8" x14ac:dyDescent="0.75">
      <c r="A1254" s="2">
        <v>43475</v>
      </c>
      <c r="B1254" s="12">
        <v>150.84</v>
      </c>
      <c r="C1254" s="12">
        <v>152.15</v>
      </c>
      <c r="D1254" s="12">
        <v>126.53</v>
      </c>
      <c r="E1254" s="12">
        <v>128.63</v>
      </c>
      <c r="F1254" s="12">
        <v>3397734456</v>
      </c>
      <c r="G1254" s="12">
        <v>13416263931</v>
      </c>
      <c r="H1254" s="7">
        <f t="shared" si="19"/>
        <v>-0.1472421108459295</v>
      </c>
    </row>
    <row r="1255" spans="1:8" x14ac:dyDescent="0.75">
      <c r="A1255" s="2">
        <v>43476</v>
      </c>
      <c r="B1255" s="12">
        <v>127.81</v>
      </c>
      <c r="C1255" s="12">
        <v>130.16999999999999</v>
      </c>
      <c r="D1255" s="12">
        <v>125.24</v>
      </c>
      <c r="E1255" s="12">
        <v>127.55</v>
      </c>
      <c r="F1255" s="12">
        <v>2667585234</v>
      </c>
      <c r="G1255" s="12">
        <v>13306214134</v>
      </c>
      <c r="H1255" s="7">
        <f t="shared" si="19"/>
        <v>-2.0342696189656921E-3</v>
      </c>
    </row>
    <row r="1256" spans="1:8" x14ac:dyDescent="0.75">
      <c r="A1256" s="2">
        <v>43477</v>
      </c>
      <c r="B1256" s="12">
        <v>127.53</v>
      </c>
      <c r="C1256" s="12">
        <v>128.66999999999999</v>
      </c>
      <c r="D1256" s="12">
        <v>125.45</v>
      </c>
      <c r="E1256" s="12">
        <v>125.97</v>
      </c>
      <c r="F1256" s="12">
        <v>2212109224</v>
      </c>
      <c r="G1256" s="12">
        <v>13143426380</v>
      </c>
      <c r="H1256" s="7">
        <f t="shared" si="19"/>
        <v>-1.223241590214069E-2</v>
      </c>
    </row>
    <row r="1257" spans="1:8" x14ac:dyDescent="0.75">
      <c r="A1257" s="2">
        <v>43478</v>
      </c>
      <c r="B1257" s="12">
        <v>125.91</v>
      </c>
      <c r="C1257" s="12">
        <v>126.27</v>
      </c>
      <c r="D1257" s="12">
        <v>116.09</v>
      </c>
      <c r="E1257" s="12">
        <v>116.9</v>
      </c>
      <c r="F1257" s="12">
        <v>2268263944</v>
      </c>
      <c r="G1257" s="12">
        <v>12199288487</v>
      </c>
      <c r="H1257" s="7">
        <f t="shared" si="19"/>
        <v>-7.155905011516156E-2</v>
      </c>
    </row>
    <row r="1258" spans="1:8" x14ac:dyDescent="0.75">
      <c r="A1258" s="2">
        <v>43479</v>
      </c>
      <c r="B1258" s="12">
        <v>116.98</v>
      </c>
      <c r="C1258" s="12">
        <v>130.86000000000001</v>
      </c>
      <c r="D1258" s="12">
        <v>116.97</v>
      </c>
      <c r="E1258" s="12">
        <v>129.07</v>
      </c>
      <c r="F1258" s="12">
        <v>2798085735</v>
      </c>
      <c r="G1258" s="12">
        <v>13471754802</v>
      </c>
      <c r="H1258" s="7">
        <f t="shared" si="19"/>
        <v>0.10335100017096931</v>
      </c>
    </row>
    <row r="1259" spans="1:8" x14ac:dyDescent="0.75">
      <c r="A1259" s="2">
        <v>43480</v>
      </c>
      <c r="B1259" s="12">
        <v>129.16999999999999</v>
      </c>
      <c r="C1259" s="12">
        <v>130.74</v>
      </c>
      <c r="D1259" s="12">
        <v>120.31</v>
      </c>
      <c r="E1259" s="12">
        <v>122.03</v>
      </c>
      <c r="F1259" s="12">
        <v>2735449164</v>
      </c>
      <c r="G1259" s="12">
        <v>12739543688</v>
      </c>
      <c r="H1259" s="7">
        <f t="shared" si="19"/>
        <v>-5.5275992877603056E-2</v>
      </c>
    </row>
    <row r="1260" spans="1:8" x14ac:dyDescent="0.75">
      <c r="A1260" s="2">
        <v>43481</v>
      </c>
      <c r="B1260" s="12">
        <v>121.81</v>
      </c>
      <c r="C1260" s="12">
        <v>127.12</v>
      </c>
      <c r="D1260" s="12">
        <v>121.44</v>
      </c>
      <c r="E1260" s="12">
        <v>123.55</v>
      </c>
      <c r="F1260" s="12">
        <v>2746469340</v>
      </c>
      <c r="G1260" s="12">
        <v>12899812275</v>
      </c>
      <c r="H1260" s="7">
        <f t="shared" si="19"/>
        <v>1.4284541499055864E-2</v>
      </c>
    </row>
    <row r="1261" spans="1:8" x14ac:dyDescent="0.75">
      <c r="A1261" s="2">
        <v>43482</v>
      </c>
      <c r="B1261" s="12">
        <v>123.57</v>
      </c>
      <c r="C1261" s="12">
        <v>124.27</v>
      </c>
      <c r="D1261" s="12">
        <v>120.82</v>
      </c>
      <c r="E1261" s="12">
        <v>123.74</v>
      </c>
      <c r="F1261" s="12">
        <v>2594091285</v>
      </c>
      <c r="G1261" s="12">
        <v>12922347330</v>
      </c>
      <c r="H1261" s="7">
        <f t="shared" si="19"/>
        <v>1.3757384478433415E-3</v>
      </c>
    </row>
    <row r="1262" spans="1:8" x14ac:dyDescent="0.75">
      <c r="A1262" s="2">
        <v>43483</v>
      </c>
      <c r="B1262" s="12">
        <v>123.65</v>
      </c>
      <c r="C1262" s="12">
        <v>123.84</v>
      </c>
      <c r="D1262" s="12">
        <v>120.24</v>
      </c>
      <c r="E1262" s="12">
        <v>121.01</v>
      </c>
      <c r="F1262" s="12">
        <v>2305389800</v>
      </c>
      <c r="G1262" s="12">
        <v>12639234713</v>
      </c>
      <c r="H1262" s="7">
        <f t="shared" si="19"/>
        <v>-2.1350586332389815E-2</v>
      </c>
    </row>
    <row r="1263" spans="1:8" x14ac:dyDescent="0.75">
      <c r="A1263" s="2">
        <v>43484</v>
      </c>
      <c r="B1263" s="12">
        <v>121.61</v>
      </c>
      <c r="C1263" s="12">
        <v>125.9</v>
      </c>
      <c r="D1263" s="12">
        <v>121.16</v>
      </c>
      <c r="E1263" s="12">
        <v>124.52</v>
      </c>
      <c r="F1263" s="12">
        <v>3048261797</v>
      </c>
      <c r="G1263" s="12">
        <v>13007954846</v>
      </c>
      <c r="H1263" s="7">
        <f t="shared" si="19"/>
        <v>2.3928953211084587E-2</v>
      </c>
    </row>
    <row r="1264" spans="1:8" x14ac:dyDescent="0.75">
      <c r="A1264" s="2">
        <v>43485</v>
      </c>
      <c r="B1264" s="12">
        <v>124.63</v>
      </c>
      <c r="C1264" s="12">
        <v>125.07</v>
      </c>
      <c r="D1264" s="12">
        <v>118.7</v>
      </c>
      <c r="E1264" s="12">
        <v>119.47</v>
      </c>
      <c r="F1264" s="12">
        <v>2964108269</v>
      </c>
      <c r="G1264" s="12">
        <v>12483136112</v>
      </c>
      <c r="H1264" s="7">
        <f t="shared" si="19"/>
        <v>-4.1402551552595659E-2</v>
      </c>
    </row>
    <row r="1265" spans="1:8" x14ac:dyDescent="0.75">
      <c r="A1265" s="2">
        <v>43486</v>
      </c>
      <c r="B1265" s="12">
        <v>119.64</v>
      </c>
      <c r="C1265" s="12">
        <v>119.72</v>
      </c>
      <c r="D1265" s="12">
        <v>116.16</v>
      </c>
      <c r="E1265" s="12">
        <v>117.16</v>
      </c>
      <c r="F1265" s="12">
        <v>2421720343</v>
      </c>
      <c r="G1265" s="12">
        <v>12242940197</v>
      </c>
      <c r="H1265" s="7">
        <f t="shared" si="19"/>
        <v>-2.0728853226345736E-2</v>
      </c>
    </row>
    <row r="1266" spans="1:8" x14ac:dyDescent="0.75">
      <c r="A1266" s="2">
        <v>43487</v>
      </c>
      <c r="B1266" s="12">
        <v>117.11</v>
      </c>
      <c r="C1266" s="12">
        <v>119.66</v>
      </c>
      <c r="D1266" s="12">
        <v>114.68</v>
      </c>
      <c r="E1266" s="12">
        <v>118.75</v>
      </c>
      <c r="F1266" s="12">
        <v>2552507405</v>
      </c>
      <c r="G1266" s="12">
        <v>12410972241</v>
      </c>
      <c r="H1266" s="7">
        <f t="shared" si="19"/>
        <v>1.4003927931005043E-2</v>
      </c>
    </row>
    <row r="1267" spans="1:8" x14ac:dyDescent="0.75">
      <c r="A1267" s="2">
        <v>43488</v>
      </c>
      <c r="B1267" s="12">
        <v>118.71</v>
      </c>
      <c r="C1267" s="12">
        <v>119.42</v>
      </c>
      <c r="D1267" s="12">
        <v>116.38</v>
      </c>
      <c r="E1267" s="12">
        <v>117.45</v>
      </c>
      <c r="F1267" s="12">
        <v>2556952198</v>
      </c>
      <c r="G1267" s="12">
        <v>12277481872</v>
      </c>
      <c r="H1267" s="7">
        <f t="shared" si="19"/>
        <v>-1.0614101592115163E-2</v>
      </c>
    </row>
    <row r="1268" spans="1:8" x14ac:dyDescent="0.75">
      <c r="A1268" s="2">
        <v>43489</v>
      </c>
      <c r="B1268" s="12">
        <v>117.46</v>
      </c>
      <c r="C1268" s="12">
        <v>118.03</v>
      </c>
      <c r="D1268" s="12">
        <v>116.01</v>
      </c>
      <c r="E1268" s="12">
        <v>117.36</v>
      </c>
      <c r="F1268" s="12">
        <v>2520843420</v>
      </c>
      <c r="G1268" s="12">
        <v>12269992351</v>
      </c>
      <c r="H1268" s="7">
        <f t="shared" si="19"/>
        <v>-8.5135365230712E-4</v>
      </c>
    </row>
    <row r="1269" spans="1:8" x14ac:dyDescent="0.75">
      <c r="A1269" s="2">
        <v>43490</v>
      </c>
      <c r="B1269" s="12">
        <v>117.59</v>
      </c>
      <c r="C1269" s="12">
        <v>117.8</v>
      </c>
      <c r="D1269" s="12">
        <v>115.83</v>
      </c>
      <c r="E1269" s="12">
        <v>116.38</v>
      </c>
      <c r="F1269" s="12">
        <v>2606881898</v>
      </c>
      <c r="G1269" s="12">
        <v>12168932300</v>
      </c>
      <c r="H1269" s="7">
        <f t="shared" si="19"/>
        <v>-1.0289990645463118E-2</v>
      </c>
    </row>
    <row r="1270" spans="1:8" x14ac:dyDescent="0.75">
      <c r="A1270" s="2">
        <v>43491</v>
      </c>
      <c r="B1270" s="12">
        <v>116.37</v>
      </c>
      <c r="C1270" s="12">
        <v>118.08</v>
      </c>
      <c r="D1270" s="12">
        <v>115.98</v>
      </c>
      <c r="E1270" s="12">
        <v>116.49</v>
      </c>
      <c r="F1270" s="12">
        <v>2412181169</v>
      </c>
      <c r="G1270" s="12">
        <v>12182338148</v>
      </c>
      <c r="H1270" s="7">
        <f t="shared" si="19"/>
        <v>1.0311936065995561E-3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1:H171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41780</v>
      </c>
      <c r="B2" s="12">
        <v>2.4700000000000002</v>
      </c>
      <c r="C2" s="12">
        <v>2.65</v>
      </c>
      <c r="D2" s="12">
        <v>1.23</v>
      </c>
      <c r="E2" s="12">
        <v>1.6</v>
      </c>
      <c r="F2" s="12">
        <v>246540</v>
      </c>
      <c r="G2" s="12">
        <v>1382563</v>
      </c>
      <c r="H2" s="7">
        <f>(E2-B2)/B2</f>
        <v>-0.35222672064777327</v>
      </c>
    </row>
    <row r="3" spans="1:8" x14ac:dyDescent="0.75">
      <c r="A3" s="2">
        <v>41781</v>
      </c>
      <c r="B3" s="12">
        <v>1.59</v>
      </c>
      <c r="C3" s="12">
        <v>2.19</v>
      </c>
      <c r="D3" s="12">
        <v>1.36</v>
      </c>
      <c r="E3" s="12">
        <v>2.1</v>
      </c>
      <c r="F3" s="12">
        <v>132918</v>
      </c>
      <c r="G3" s="12">
        <v>1855608</v>
      </c>
      <c r="H3" s="7">
        <f t="shared" ref="H3:H66" si="0">(E3-B3)/B3</f>
        <v>0.32075471698113206</v>
      </c>
    </row>
    <row r="4" spans="1:8" x14ac:dyDescent="0.75">
      <c r="A4" s="2">
        <v>41782</v>
      </c>
      <c r="B4" s="12">
        <v>2.0499999999999998</v>
      </c>
      <c r="C4" s="12">
        <v>3.43</v>
      </c>
      <c r="D4" s="12">
        <v>2.0499999999999998</v>
      </c>
      <c r="E4" s="12">
        <v>2.96</v>
      </c>
      <c r="F4" s="12">
        <v>266852</v>
      </c>
      <c r="G4" s="12">
        <v>2692180</v>
      </c>
      <c r="H4" s="7">
        <f t="shared" si="0"/>
        <v>0.44390243902439036</v>
      </c>
    </row>
    <row r="5" spans="1:8" x14ac:dyDescent="0.75">
      <c r="A5" s="2">
        <v>41783</v>
      </c>
      <c r="B5" s="12">
        <v>2.92</v>
      </c>
      <c r="C5" s="12">
        <v>4.01</v>
      </c>
      <c r="D5" s="12">
        <v>2.62</v>
      </c>
      <c r="E5" s="12">
        <v>3.7</v>
      </c>
      <c r="F5" s="12">
        <v>248028</v>
      </c>
      <c r="G5" s="12">
        <v>3456658</v>
      </c>
      <c r="H5" s="7">
        <f t="shared" si="0"/>
        <v>0.26712328767123295</v>
      </c>
    </row>
    <row r="6" spans="1:8" x14ac:dyDescent="0.75">
      <c r="A6" s="2">
        <v>41784</v>
      </c>
      <c r="B6" s="12">
        <v>4.04</v>
      </c>
      <c r="C6" s="12">
        <v>4.04</v>
      </c>
      <c r="D6" s="12">
        <v>2.8</v>
      </c>
      <c r="E6" s="12">
        <v>3.14</v>
      </c>
      <c r="F6" s="12">
        <v>283545</v>
      </c>
      <c r="G6" s="12">
        <v>2993339</v>
      </c>
      <c r="H6" s="7">
        <f t="shared" si="0"/>
        <v>-0.22277227722772275</v>
      </c>
    </row>
    <row r="7" spans="1:8" x14ac:dyDescent="0.75">
      <c r="A7" s="2">
        <v>41785</v>
      </c>
      <c r="B7" s="12">
        <v>3.22</v>
      </c>
      <c r="C7" s="12">
        <v>3.76</v>
      </c>
      <c r="D7" s="12">
        <v>2.31</v>
      </c>
      <c r="E7" s="12">
        <v>3.02</v>
      </c>
      <c r="F7" s="12">
        <v>220148</v>
      </c>
      <c r="G7" s="12">
        <v>2946133</v>
      </c>
      <c r="H7" s="7">
        <f t="shared" si="0"/>
        <v>-6.211180124223608E-2</v>
      </c>
    </row>
    <row r="8" spans="1:8" x14ac:dyDescent="0.75">
      <c r="A8" s="2">
        <v>41786</v>
      </c>
      <c r="B8" s="12">
        <v>3.03</v>
      </c>
      <c r="C8" s="12">
        <v>3.03</v>
      </c>
      <c r="D8" s="12">
        <v>2.0699999999999998</v>
      </c>
      <c r="E8" s="12">
        <v>2.21</v>
      </c>
      <c r="F8" s="12">
        <v>97603</v>
      </c>
      <c r="G8" s="12">
        <v>2199816</v>
      </c>
      <c r="H8" s="7">
        <f t="shared" si="0"/>
        <v>-0.27062706270627057</v>
      </c>
    </row>
    <row r="9" spans="1:8" x14ac:dyDescent="0.75">
      <c r="A9" s="2">
        <v>41787</v>
      </c>
      <c r="B9" s="12">
        <v>2.2400000000000002</v>
      </c>
      <c r="C9" s="12">
        <v>2.85</v>
      </c>
      <c r="D9" s="12">
        <v>1.91</v>
      </c>
      <c r="E9" s="12">
        <v>2.27</v>
      </c>
      <c r="F9" s="12">
        <v>177716</v>
      </c>
      <c r="G9" s="12">
        <v>2315318</v>
      </c>
      <c r="H9" s="7">
        <f t="shared" si="0"/>
        <v>1.3392857142857054E-2</v>
      </c>
    </row>
    <row r="10" spans="1:8" x14ac:dyDescent="0.75">
      <c r="A10" s="2">
        <v>41788</v>
      </c>
      <c r="B10" s="12">
        <v>2.21</v>
      </c>
      <c r="C10" s="12">
        <v>2.4900000000000002</v>
      </c>
      <c r="D10" s="12">
        <v>1.68</v>
      </c>
      <c r="E10" s="12">
        <v>1.68</v>
      </c>
      <c r="F10" s="12">
        <v>109157</v>
      </c>
      <c r="G10" s="12">
        <v>1742652</v>
      </c>
      <c r="H10" s="7">
        <f t="shared" si="0"/>
        <v>-0.23981900452488689</v>
      </c>
    </row>
    <row r="11" spans="1:8" x14ac:dyDescent="0.75">
      <c r="A11" s="2">
        <v>41789</v>
      </c>
      <c r="B11" s="12">
        <v>1.68</v>
      </c>
      <c r="C11" s="12">
        <v>1.87</v>
      </c>
      <c r="D11" s="12">
        <v>1.08</v>
      </c>
      <c r="E11" s="12">
        <v>1.57</v>
      </c>
      <c r="F11" s="12">
        <v>119296</v>
      </c>
      <c r="G11" s="12">
        <v>1667566</v>
      </c>
      <c r="H11" s="7">
        <f t="shared" si="0"/>
        <v>-6.547619047619041E-2</v>
      </c>
    </row>
    <row r="12" spans="1:8" x14ac:dyDescent="0.75">
      <c r="A12" s="2">
        <v>41790</v>
      </c>
      <c r="B12" s="12">
        <v>1.58</v>
      </c>
      <c r="C12" s="12">
        <v>2.2799999999999998</v>
      </c>
      <c r="D12" s="12">
        <v>1.41</v>
      </c>
      <c r="E12" s="12">
        <v>1.94</v>
      </c>
      <c r="F12" s="12">
        <v>117399</v>
      </c>
      <c r="G12" s="12">
        <v>2113585</v>
      </c>
      <c r="H12" s="7">
        <f t="shared" si="0"/>
        <v>0.22784810126582269</v>
      </c>
    </row>
    <row r="13" spans="1:8" x14ac:dyDescent="0.75">
      <c r="A13" s="2">
        <v>41791</v>
      </c>
      <c r="B13" s="12">
        <v>1.94</v>
      </c>
      <c r="C13" s="12">
        <v>2.57</v>
      </c>
      <c r="D13" s="12">
        <v>1.54</v>
      </c>
      <c r="E13" s="12">
        <v>1.74</v>
      </c>
      <c r="F13" s="12">
        <v>130602</v>
      </c>
      <c r="G13" s="12">
        <v>1934459</v>
      </c>
      <c r="H13" s="7">
        <f t="shared" si="0"/>
        <v>-0.10309278350515462</v>
      </c>
    </row>
    <row r="14" spans="1:8" x14ac:dyDescent="0.75">
      <c r="A14" s="2">
        <v>41792</v>
      </c>
      <c r="B14" s="12">
        <v>1.76</v>
      </c>
      <c r="C14" s="12">
        <v>1.94</v>
      </c>
      <c r="D14" s="12">
        <v>1.6</v>
      </c>
      <c r="E14" s="12">
        <v>1.73</v>
      </c>
      <c r="F14" s="12">
        <v>47672</v>
      </c>
      <c r="G14" s="12">
        <v>1964407</v>
      </c>
      <c r="H14" s="7">
        <f t="shared" si="0"/>
        <v>-1.7045454545454562E-2</v>
      </c>
    </row>
    <row r="15" spans="1:8" x14ac:dyDescent="0.75">
      <c r="A15" s="2">
        <v>41793</v>
      </c>
      <c r="B15" s="12">
        <v>1.73</v>
      </c>
      <c r="C15" s="12">
        <v>2.1</v>
      </c>
      <c r="D15" s="12">
        <v>1.65</v>
      </c>
      <c r="E15" s="12">
        <v>1.93</v>
      </c>
      <c r="F15" s="12">
        <v>91332</v>
      </c>
      <c r="G15" s="12">
        <v>2238383</v>
      </c>
      <c r="H15" s="7">
        <f t="shared" si="0"/>
        <v>0.11560693641618494</v>
      </c>
    </row>
    <row r="16" spans="1:8" x14ac:dyDescent="0.75">
      <c r="A16" s="2">
        <v>41794</v>
      </c>
      <c r="B16" s="12">
        <v>1.93</v>
      </c>
      <c r="C16" s="12">
        <v>1.99</v>
      </c>
      <c r="D16" s="12">
        <v>1.71</v>
      </c>
      <c r="E16" s="12">
        <v>1.81</v>
      </c>
      <c r="F16" s="12">
        <v>51886</v>
      </c>
      <c r="G16" s="12">
        <v>2136583</v>
      </c>
      <c r="H16" s="7">
        <f t="shared" si="0"/>
        <v>-6.2176165803108752E-2</v>
      </c>
    </row>
    <row r="17" spans="1:8" x14ac:dyDescent="0.75">
      <c r="A17" s="2">
        <v>41795</v>
      </c>
      <c r="F17" s="12">
        <f>(F16+F18)/2</f>
        <v>76260.5</v>
      </c>
      <c r="H17" s="7" t="e">
        <f t="shared" si="0"/>
        <v>#DIV/0!</v>
      </c>
    </row>
    <row r="18" spans="1:8" x14ac:dyDescent="0.75">
      <c r="A18" s="2">
        <v>41796</v>
      </c>
      <c r="B18" s="12">
        <v>1.46</v>
      </c>
      <c r="C18" s="12">
        <v>1.51</v>
      </c>
      <c r="D18" s="12">
        <v>1.17</v>
      </c>
      <c r="E18" s="12">
        <v>1.24</v>
      </c>
      <c r="F18" s="12">
        <v>100635</v>
      </c>
      <c r="G18" s="12">
        <v>1524539</v>
      </c>
      <c r="H18" s="7">
        <f t="shared" si="0"/>
        <v>-0.15068493150684931</v>
      </c>
    </row>
    <row r="19" spans="1:8" x14ac:dyDescent="0.75">
      <c r="A19" s="2">
        <v>41797</v>
      </c>
      <c r="B19" s="12">
        <v>1.24</v>
      </c>
      <c r="C19" s="12">
        <v>1.69</v>
      </c>
      <c r="D19" s="12">
        <v>1.21</v>
      </c>
      <c r="E19" s="12">
        <v>1.36</v>
      </c>
      <c r="F19" s="12">
        <v>44187</v>
      </c>
      <c r="G19" s="12">
        <v>1702750</v>
      </c>
      <c r="H19" s="7">
        <f t="shared" si="0"/>
        <v>9.6774193548387177E-2</v>
      </c>
    </row>
    <row r="20" spans="1:8" x14ac:dyDescent="0.75">
      <c r="A20" s="2">
        <v>41798</v>
      </c>
      <c r="B20" s="12">
        <v>1.36</v>
      </c>
      <c r="C20" s="12">
        <v>1.44</v>
      </c>
      <c r="D20" s="12">
        <v>1.24</v>
      </c>
      <c r="E20" s="12">
        <v>1.34</v>
      </c>
      <c r="F20" s="12">
        <v>40634</v>
      </c>
      <c r="G20" s="12">
        <v>1701813</v>
      </c>
      <c r="H20" s="7">
        <f t="shared" si="0"/>
        <v>-1.4705882352941188E-2</v>
      </c>
    </row>
    <row r="21" spans="1:8" x14ac:dyDescent="0.75">
      <c r="A21" s="2">
        <v>41799</v>
      </c>
      <c r="B21" s="12">
        <v>1.33</v>
      </c>
      <c r="C21" s="12">
        <v>1.64</v>
      </c>
      <c r="D21" s="12">
        <v>1.27</v>
      </c>
      <c r="E21" s="12">
        <v>1.52</v>
      </c>
      <c r="F21" s="12">
        <v>56500</v>
      </c>
      <c r="G21" s="12">
        <v>1976719</v>
      </c>
      <c r="H21" s="7">
        <f t="shared" si="0"/>
        <v>0.14285714285714282</v>
      </c>
    </row>
    <row r="22" spans="1:8" x14ac:dyDescent="0.75">
      <c r="A22" s="2">
        <v>41800</v>
      </c>
      <c r="B22" s="12">
        <v>1.48</v>
      </c>
      <c r="C22" s="12">
        <v>2.39</v>
      </c>
      <c r="D22" s="12">
        <v>1.31</v>
      </c>
      <c r="E22" s="12">
        <v>1.73</v>
      </c>
      <c r="F22" s="12">
        <v>182599</v>
      </c>
      <c r="G22" s="12">
        <v>2281224</v>
      </c>
      <c r="H22" s="7">
        <f t="shared" si="0"/>
        <v>0.16891891891891891</v>
      </c>
    </row>
    <row r="23" spans="1:8" x14ac:dyDescent="0.75">
      <c r="A23" s="2">
        <v>41801</v>
      </c>
      <c r="B23" s="12">
        <v>1.72</v>
      </c>
      <c r="C23" s="12">
        <v>2.17</v>
      </c>
      <c r="D23" s="12">
        <v>1.53</v>
      </c>
      <c r="E23" s="12">
        <v>1.62</v>
      </c>
      <c r="F23" s="12">
        <v>85735</v>
      </c>
      <c r="G23" s="12">
        <v>2177571</v>
      </c>
      <c r="H23" s="7">
        <f t="shared" si="0"/>
        <v>-5.8139534883720853E-2</v>
      </c>
    </row>
    <row r="24" spans="1:8" x14ac:dyDescent="0.75">
      <c r="A24" s="2">
        <v>41802</v>
      </c>
      <c r="B24" s="12">
        <v>1.62</v>
      </c>
      <c r="C24" s="12">
        <v>2.17</v>
      </c>
      <c r="D24" s="12">
        <v>1.53</v>
      </c>
      <c r="E24" s="12">
        <v>1.74</v>
      </c>
      <c r="F24" s="12">
        <v>108619</v>
      </c>
      <c r="G24" s="12">
        <v>2371184</v>
      </c>
      <c r="H24" s="7">
        <f t="shared" si="0"/>
        <v>7.4074074074074001E-2</v>
      </c>
    </row>
    <row r="25" spans="1:8" x14ac:dyDescent="0.75">
      <c r="A25" s="2">
        <v>41803</v>
      </c>
      <c r="B25" s="12">
        <v>1.65</v>
      </c>
      <c r="C25" s="12">
        <v>1.96</v>
      </c>
      <c r="D25" s="12">
        <v>1.62</v>
      </c>
      <c r="E25" s="12">
        <v>1.92</v>
      </c>
      <c r="F25" s="12">
        <v>84237</v>
      </c>
      <c r="G25" s="12">
        <v>2674777</v>
      </c>
      <c r="H25" s="7">
        <f t="shared" si="0"/>
        <v>0.16363636363636366</v>
      </c>
    </row>
    <row r="26" spans="1:8" x14ac:dyDescent="0.75">
      <c r="A26" s="2">
        <v>41804</v>
      </c>
      <c r="B26" s="12">
        <v>1.93</v>
      </c>
      <c r="C26" s="12">
        <v>2.82</v>
      </c>
      <c r="D26" s="12">
        <v>1.88</v>
      </c>
      <c r="E26" s="12">
        <v>2.34</v>
      </c>
      <c r="F26" s="12">
        <v>276919</v>
      </c>
      <c r="G26" s="12">
        <v>3312123</v>
      </c>
      <c r="H26" s="7">
        <f t="shared" si="0"/>
        <v>0.21243523316062174</v>
      </c>
    </row>
    <row r="27" spans="1:8" x14ac:dyDescent="0.75">
      <c r="A27" s="2">
        <v>41805</v>
      </c>
      <c r="B27" s="12">
        <v>2.3199999999999998</v>
      </c>
      <c r="C27" s="12">
        <v>2.75</v>
      </c>
      <c r="D27" s="12">
        <v>2.25</v>
      </c>
      <c r="E27" s="12">
        <v>2.69</v>
      </c>
      <c r="F27" s="12">
        <v>150652</v>
      </c>
      <c r="G27" s="12">
        <v>3863688</v>
      </c>
      <c r="H27" s="7">
        <f t="shared" si="0"/>
        <v>0.15948275862068972</v>
      </c>
    </row>
    <row r="28" spans="1:8" x14ac:dyDescent="0.75">
      <c r="A28" s="2">
        <v>41806</v>
      </c>
      <c r="B28" s="12">
        <v>2.72</v>
      </c>
      <c r="C28" s="12">
        <v>3.55</v>
      </c>
      <c r="D28" s="12">
        <v>2.62</v>
      </c>
      <c r="E28" s="12">
        <v>3.18</v>
      </c>
      <c r="F28" s="12">
        <v>438776</v>
      </c>
      <c r="G28" s="12">
        <v>4648756</v>
      </c>
      <c r="H28" s="7">
        <f t="shared" si="0"/>
        <v>0.16911764705882351</v>
      </c>
    </row>
    <row r="29" spans="1:8" x14ac:dyDescent="0.75">
      <c r="A29" s="2">
        <v>41807</v>
      </c>
      <c r="B29" s="12">
        <v>3.15</v>
      </c>
      <c r="C29" s="12">
        <v>3.31</v>
      </c>
      <c r="D29" s="12">
        <v>2.72</v>
      </c>
      <c r="E29" s="12">
        <v>2.82</v>
      </c>
      <c r="F29" s="12">
        <v>228445</v>
      </c>
      <c r="G29" s="12">
        <v>4180469</v>
      </c>
      <c r="H29" s="7">
        <f t="shared" si="0"/>
        <v>-0.10476190476190479</v>
      </c>
    </row>
    <row r="30" spans="1:8" x14ac:dyDescent="0.75">
      <c r="A30" s="2">
        <v>41808</v>
      </c>
      <c r="B30" s="12">
        <v>2.9</v>
      </c>
      <c r="C30" s="12">
        <v>2.98</v>
      </c>
      <c r="D30" s="12">
        <v>2.46</v>
      </c>
      <c r="E30" s="12">
        <v>2.79</v>
      </c>
      <c r="F30" s="12">
        <v>183102</v>
      </c>
      <c r="G30" s="12">
        <v>4201540</v>
      </c>
      <c r="H30" s="7">
        <f t="shared" si="0"/>
        <v>-3.7931034482758579E-2</v>
      </c>
    </row>
    <row r="31" spans="1:8" x14ac:dyDescent="0.75">
      <c r="A31" s="2">
        <v>41809</v>
      </c>
      <c r="B31" s="12">
        <v>2.78</v>
      </c>
      <c r="C31" s="12">
        <v>3.52</v>
      </c>
      <c r="D31" s="12">
        <v>2.68</v>
      </c>
      <c r="E31" s="12">
        <v>3.13</v>
      </c>
      <c r="F31" s="12">
        <v>283962</v>
      </c>
      <c r="G31" s="12">
        <v>4792101</v>
      </c>
      <c r="H31" s="7">
        <f t="shared" si="0"/>
        <v>0.12589928057553962</v>
      </c>
    </row>
    <row r="32" spans="1:8" x14ac:dyDescent="0.75">
      <c r="A32" s="2">
        <v>41810</v>
      </c>
      <c r="B32" s="12">
        <v>3.17</v>
      </c>
      <c r="C32" s="12">
        <v>4.59</v>
      </c>
      <c r="D32" s="12">
        <v>3.12</v>
      </c>
      <c r="E32" s="12">
        <v>4.5599999999999996</v>
      </c>
      <c r="F32" s="12">
        <v>543764</v>
      </c>
      <c r="G32" s="12">
        <v>7084429</v>
      </c>
      <c r="H32" s="7">
        <f t="shared" si="0"/>
        <v>0.43848580441640367</v>
      </c>
    </row>
    <row r="33" spans="1:8" x14ac:dyDescent="0.75">
      <c r="A33" s="2">
        <v>41811</v>
      </c>
      <c r="B33" s="12">
        <v>4.33</v>
      </c>
      <c r="C33" s="12">
        <v>5.85</v>
      </c>
      <c r="D33" s="12">
        <v>4.1399999999999997</v>
      </c>
      <c r="E33" s="12">
        <v>5.01</v>
      </c>
      <c r="F33" s="12">
        <v>723077</v>
      </c>
      <c r="G33" s="12">
        <v>7903316</v>
      </c>
      <c r="H33" s="7">
        <f t="shared" si="0"/>
        <v>0.15704387990762117</v>
      </c>
    </row>
    <row r="34" spans="1:8" x14ac:dyDescent="0.75">
      <c r="A34" s="2">
        <v>41812</v>
      </c>
      <c r="B34" s="12">
        <v>4.9800000000000004</v>
      </c>
      <c r="C34" s="12">
        <v>5.21</v>
      </c>
      <c r="D34" s="12">
        <v>4.0199999999999996</v>
      </c>
      <c r="E34" s="12">
        <v>4.3499999999999996</v>
      </c>
      <c r="F34" s="12">
        <v>491984</v>
      </c>
      <c r="G34" s="12">
        <v>6961750</v>
      </c>
      <c r="H34" s="7">
        <f t="shared" si="0"/>
        <v>-0.1265060240963857</v>
      </c>
    </row>
    <row r="35" spans="1:8" x14ac:dyDescent="0.75">
      <c r="A35" s="2">
        <v>41813</v>
      </c>
      <c r="B35" s="12">
        <v>4.28</v>
      </c>
      <c r="C35" s="12">
        <v>4.82</v>
      </c>
      <c r="D35" s="12">
        <v>3.77</v>
      </c>
      <c r="E35" s="12">
        <v>3.98</v>
      </c>
      <c r="F35" s="12">
        <v>433301</v>
      </c>
      <c r="G35" s="12">
        <v>6465327</v>
      </c>
      <c r="H35" s="7">
        <f t="shared" si="0"/>
        <v>-7.0093457943925297E-2</v>
      </c>
    </row>
    <row r="36" spans="1:8" x14ac:dyDescent="0.75">
      <c r="A36" s="2">
        <v>41814</v>
      </c>
      <c r="B36" s="12">
        <v>3.93</v>
      </c>
      <c r="C36" s="12">
        <v>4.07</v>
      </c>
      <c r="D36" s="12">
        <v>2.96</v>
      </c>
      <c r="E36" s="12">
        <v>3.28</v>
      </c>
      <c r="F36" s="12">
        <v>150995</v>
      </c>
      <c r="G36" s="12">
        <v>5397287</v>
      </c>
      <c r="H36" s="7">
        <f t="shared" si="0"/>
        <v>-0.1653944020356235</v>
      </c>
    </row>
    <row r="37" spans="1:8" x14ac:dyDescent="0.75">
      <c r="A37" s="2">
        <v>41815</v>
      </c>
      <c r="B37" s="12">
        <v>3.23</v>
      </c>
      <c r="C37" s="12">
        <v>3.39</v>
      </c>
      <c r="D37" s="12">
        <v>2.63</v>
      </c>
      <c r="E37" s="12">
        <v>3.39</v>
      </c>
      <c r="F37" s="12">
        <v>217183</v>
      </c>
      <c r="G37" s="12">
        <v>5647799</v>
      </c>
      <c r="H37" s="7">
        <f t="shared" si="0"/>
        <v>4.9535603715170323E-2</v>
      </c>
    </row>
    <row r="38" spans="1:8" x14ac:dyDescent="0.75">
      <c r="A38" s="2">
        <v>41816</v>
      </c>
      <c r="B38" s="12">
        <v>3.28</v>
      </c>
      <c r="C38" s="12">
        <v>3.38</v>
      </c>
      <c r="D38" s="12">
        <v>2.8</v>
      </c>
      <c r="E38" s="12">
        <v>2.89</v>
      </c>
      <c r="F38" s="12">
        <v>117740</v>
      </c>
      <c r="G38" s="12">
        <v>4896391</v>
      </c>
      <c r="H38" s="7">
        <f t="shared" si="0"/>
        <v>-0.11890243902439016</v>
      </c>
    </row>
    <row r="39" spans="1:8" x14ac:dyDescent="0.75">
      <c r="A39" s="2">
        <v>41817</v>
      </c>
      <c r="B39" s="12">
        <v>2.98</v>
      </c>
      <c r="C39" s="12">
        <v>3</v>
      </c>
      <c r="D39" s="12">
        <v>2.0699999999999998</v>
      </c>
      <c r="E39" s="12">
        <v>2.2000000000000002</v>
      </c>
      <c r="F39" s="12">
        <v>250643</v>
      </c>
      <c r="G39" s="12">
        <v>3771736</v>
      </c>
      <c r="H39" s="7">
        <f t="shared" si="0"/>
        <v>-0.26174496644295298</v>
      </c>
    </row>
    <row r="40" spans="1:8" x14ac:dyDescent="0.75">
      <c r="A40" s="2">
        <v>41818</v>
      </c>
      <c r="B40" s="12">
        <v>2.3199999999999998</v>
      </c>
      <c r="C40" s="12">
        <v>2.9</v>
      </c>
      <c r="D40" s="12">
        <v>2.25</v>
      </c>
      <c r="E40" s="12">
        <v>2.5499999999999998</v>
      </c>
      <c r="F40" s="12">
        <v>184970</v>
      </c>
      <c r="G40" s="12">
        <v>4437897</v>
      </c>
      <c r="H40" s="7">
        <f t="shared" si="0"/>
        <v>9.9137931034482762E-2</v>
      </c>
    </row>
    <row r="41" spans="1:8" x14ac:dyDescent="0.75">
      <c r="A41" s="2">
        <v>41819</v>
      </c>
      <c r="B41" s="12">
        <v>2.5499999999999998</v>
      </c>
      <c r="C41" s="12">
        <v>2.76</v>
      </c>
      <c r="D41" s="12">
        <v>2.2599999999999998</v>
      </c>
      <c r="E41" s="12">
        <v>2.54</v>
      </c>
      <c r="F41" s="12">
        <v>138511</v>
      </c>
      <c r="G41" s="12">
        <v>4480587</v>
      </c>
      <c r="H41" s="7">
        <f t="shared" si="0"/>
        <v>-3.9215686274508971E-3</v>
      </c>
    </row>
    <row r="42" spans="1:8" x14ac:dyDescent="0.75">
      <c r="A42" s="2">
        <v>41820</v>
      </c>
      <c r="B42" s="12">
        <v>2.5499999999999998</v>
      </c>
      <c r="C42" s="12">
        <v>2.7</v>
      </c>
      <c r="D42" s="12">
        <v>2.44</v>
      </c>
      <c r="E42" s="12">
        <v>2.5</v>
      </c>
      <c r="F42" s="12">
        <v>124575</v>
      </c>
      <c r="G42" s="12">
        <v>4468632</v>
      </c>
      <c r="H42" s="7">
        <f t="shared" si="0"/>
        <v>-1.9607843137254832E-2</v>
      </c>
    </row>
    <row r="43" spans="1:8" x14ac:dyDescent="0.75">
      <c r="A43" s="2">
        <v>41821</v>
      </c>
      <c r="B43" s="12">
        <v>2.5099999999999998</v>
      </c>
      <c r="C43" s="12">
        <v>2.65</v>
      </c>
      <c r="D43" s="12">
        <v>2.34</v>
      </c>
      <c r="E43" s="12">
        <v>2.35</v>
      </c>
      <c r="F43" s="12">
        <v>98540</v>
      </c>
      <c r="G43" s="12">
        <v>4239457</v>
      </c>
      <c r="H43" s="7">
        <f t="shared" si="0"/>
        <v>-6.3745019920318613E-2</v>
      </c>
    </row>
    <row r="44" spans="1:8" x14ac:dyDescent="0.75">
      <c r="A44" s="2">
        <v>41822</v>
      </c>
      <c r="B44" s="12">
        <v>2.34</v>
      </c>
      <c r="C44" s="12">
        <v>2.54</v>
      </c>
      <c r="D44" s="12">
        <v>2.2599999999999998</v>
      </c>
      <c r="E44" s="12">
        <v>2.31</v>
      </c>
      <c r="F44" s="12">
        <v>101095</v>
      </c>
      <c r="G44" s="12">
        <v>4230609</v>
      </c>
      <c r="H44" s="7">
        <f t="shared" si="0"/>
        <v>-1.2820512820512739E-2</v>
      </c>
    </row>
    <row r="45" spans="1:8" x14ac:dyDescent="0.75">
      <c r="A45" s="2">
        <v>41823</v>
      </c>
      <c r="B45" s="12">
        <v>2.31</v>
      </c>
      <c r="C45" s="12">
        <v>2.82</v>
      </c>
      <c r="D45" s="12">
        <v>2.23</v>
      </c>
      <c r="E45" s="12">
        <v>2.64</v>
      </c>
      <c r="F45" s="12">
        <v>168532</v>
      </c>
      <c r="G45" s="12">
        <v>4897315</v>
      </c>
      <c r="H45" s="7">
        <f t="shared" si="0"/>
        <v>0.14285714285714288</v>
      </c>
    </row>
    <row r="46" spans="1:8" x14ac:dyDescent="0.75">
      <c r="A46" s="2">
        <v>41824</v>
      </c>
      <c r="B46" s="12">
        <v>2.64</v>
      </c>
      <c r="C46" s="12">
        <v>3</v>
      </c>
      <c r="D46" s="12">
        <v>2.54</v>
      </c>
      <c r="E46" s="12">
        <v>2.64</v>
      </c>
      <c r="F46" s="12">
        <v>148555</v>
      </c>
      <c r="G46" s="12">
        <v>4959604</v>
      </c>
      <c r="H46" s="7">
        <f t="shared" si="0"/>
        <v>0</v>
      </c>
    </row>
    <row r="47" spans="1:8" x14ac:dyDescent="0.75">
      <c r="A47" s="2">
        <v>41825</v>
      </c>
      <c r="B47" s="12">
        <v>2.64</v>
      </c>
      <c r="C47" s="12">
        <v>2.64</v>
      </c>
      <c r="D47" s="12">
        <v>2.44</v>
      </c>
      <c r="E47" s="12">
        <v>2.4700000000000002</v>
      </c>
      <c r="F47" s="12">
        <v>68525</v>
      </c>
      <c r="G47" s="12">
        <v>4689117</v>
      </c>
      <c r="H47" s="7">
        <f t="shared" si="0"/>
        <v>-6.4393939393939365E-2</v>
      </c>
    </row>
    <row r="48" spans="1:8" x14ac:dyDescent="0.75">
      <c r="A48" s="2">
        <v>41826</v>
      </c>
      <c r="B48" s="12">
        <v>2.4700000000000002</v>
      </c>
      <c r="C48" s="12">
        <v>2.48</v>
      </c>
      <c r="D48" s="12">
        <v>2.29</v>
      </c>
      <c r="E48" s="12">
        <v>2.4</v>
      </c>
      <c r="F48" s="12">
        <v>77663</v>
      </c>
      <c r="G48" s="12">
        <v>4605920</v>
      </c>
      <c r="H48" s="7">
        <f t="shared" si="0"/>
        <v>-2.834008097166003E-2</v>
      </c>
    </row>
    <row r="49" spans="1:8" x14ac:dyDescent="0.75">
      <c r="A49" s="2">
        <v>41827</v>
      </c>
      <c r="B49" s="12">
        <v>2.4</v>
      </c>
      <c r="C49" s="12">
        <v>2.4</v>
      </c>
      <c r="D49" s="12">
        <v>1.95</v>
      </c>
      <c r="E49" s="12">
        <v>1.99</v>
      </c>
      <c r="F49" s="12">
        <v>111370</v>
      </c>
      <c r="G49" s="12">
        <v>3865612</v>
      </c>
      <c r="H49" s="7">
        <f t="shared" si="0"/>
        <v>-0.17083333333333331</v>
      </c>
    </row>
    <row r="50" spans="1:8" x14ac:dyDescent="0.75">
      <c r="A50" s="2">
        <v>41828</v>
      </c>
      <c r="B50" s="12">
        <v>1.98</v>
      </c>
      <c r="C50" s="12">
        <v>2.36</v>
      </c>
      <c r="D50" s="12">
        <v>1.97</v>
      </c>
      <c r="E50" s="12">
        <v>2.35</v>
      </c>
      <c r="F50" s="12">
        <v>94993</v>
      </c>
      <c r="G50" s="12">
        <v>4618190</v>
      </c>
      <c r="H50" s="7">
        <f t="shared" si="0"/>
        <v>0.18686868686868693</v>
      </c>
    </row>
    <row r="51" spans="1:8" x14ac:dyDescent="0.75">
      <c r="A51" s="2">
        <v>41829</v>
      </c>
      <c r="B51" s="12">
        <v>2.2999999999999998</v>
      </c>
      <c r="C51" s="12">
        <v>2.31</v>
      </c>
      <c r="D51" s="12">
        <v>1.99</v>
      </c>
      <c r="E51" s="12">
        <v>2.0099999999999998</v>
      </c>
      <c r="F51" s="12">
        <v>69554</v>
      </c>
      <c r="G51" s="12">
        <v>3993540</v>
      </c>
      <c r="H51" s="7">
        <f t="shared" si="0"/>
        <v>-0.12608695652173915</v>
      </c>
    </row>
    <row r="52" spans="1:8" x14ac:dyDescent="0.75">
      <c r="A52" s="2">
        <v>41830</v>
      </c>
      <c r="B52" s="12">
        <v>2.0299999999999998</v>
      </c>
      <c r="C52" s="12">
        <v>2.09</v>
      </c>
      <c r="D52" s="12">
        <v>1.86</v>
      </c>
      <c r="E52" s="12">
        <v>1.89</v>
      </c>
      <c r="F52" s="12">
        <v>89099</v>
      </c>
      <c r="G52" s="12">
        <v>3804552</v>
      </c>
      <c r="H52" s="7">
        <f t="shared" si="0"/>
        <v>-6.8965517241379268E-2</v>
      </c>
    </row>
    <row r="53" spans="1:8" x14ac:dyDescent="0.75">
      <c r="A53" s="2">
        <v>41831</v>
      </c>
      <c r="B53" s="12">
        <v>1.86</v>
      </c>
      <c r="C53" s="12">
        <v>1.92</v>
      </c>
      <c r="D53" s="12">
        <v>1.72</v>
      </c>
      <c r="E53" s="12">
        <v>1.79</v>
      </c>
      <c r="F53" s="12">
        <v>116666</v>
      </c>
      <c r="G53" s="12">
        <v>3648753</v>
      </c>
      <c r="H53" s="7">
        <f t="shared" si="0"/>
        <v>-3.7634408602150567E-2</v>
      </c>
    </row>
    <row r="54" spans="1:8" x14ac:dyDescent="0.75">
      <c r="A54" s="2">
        <v>41832</v>
      </c>
      <c r="B54" s="12">
        <v>1.79</v>
      </c>
      <c r="C54" s="12">
        <v>1.94</v>
      </c>
      <c r="D54" s="12">
        <v>1.72</v>
      </c>
      <c r="E54" s="12">
        <v>1.73</v>
      </c>
      <c r="F54" s="12">
        <v>65375</v>
      </c>
      <c r="G54" s="12">
        <v>3559242</v>
      </c>
      <c r="H54" s="7">
        <f t="shared" si="0"/>
        <v>-3.3519553072625725E-2</v>
      </c>
    </row>
    <row r="55" spans="1:8" x14ac:dyDescent="0.75">
      <c r="A55" s="2">
        <v>41833</v>
      </c>
      <c r="B55" s="12">
        <v>1.73</v>
      </c>
      <c r="C55" s="12">
        <v>1.97</v>
      </c>
      <c r="D55" s="12">
        <v>1.46</v>
      </c>
      <c r="E55" s="12">
        <v>1.79</v>
      </c>
      <c r="F55" s="12">
        <v>122049</v>
      </c>
      <c r="G55" s="12">
        <v>3716083</v>
      </c>
      <c r="H55" s="7">
        <f t="shared" si="0"/>
        <v>3.4682080924855523E-2</v>
      </c>
    </row>
    <row r="56" spans="1:8" x14ac:dyDescent="0.75">
      <c r="A56" s="2">
        <v>41834</v>
      </c>
      <c r="B56" s="12">
        <v>1.79</v>
      </c>
      <c r="C56" s="12">
        <v>1.99</v>
      </c>
      <c r="D56" s="12">
        <v>1.62</v>
      </c>
      <c r="E56" s="12">
        <v>1.97</v>
      </c>
      <c r="F56" s="12">
        <v>100284</v>
      </c>
      <c r="G56" s="12">
        <v>4138484</v>
      </c>
      <c r="H56" s="7">
        <f t="shared" si="0"/>
        <v>0.10055865921787706</v>
      </c>
    </row>
    <row r="57" spans="1:8" x14ac:dyDescent="0.75">
      <c r="A57" s="2">
        <v>41835</v>
      </c>
      <c r="B57" s="12">
        <v>1.95</v>
      </c>
      <c r="C57" s="12">
        <v>2.2000000000000002</v>
      </c>
      <c r="D57" s="12">
        <v>1.79</v>
      </c>
      <c r="E57" s="12">
        <v>2.11</v>
      </c>
      <c r="F57" s="12">
        <v>136205</v>
      </c>
      <c r="G57" s="12">
        <v>4482636</v>
      </c>
      <c r="H57" s="7">
        <f t="shared" si="0"/>
        <v>8.205128205128201E-2</v>
      </c>
    </row>
    <row r="58" spans="1:8" x14ac:dyDescent="0.75">
      <c r="A58" s="2">
        <v>41836</v>
      </c>
      <c r="B58" s="12">
        <v>2.16</v>
      </c>
      <c r="C58" s="12">
        <v>2.93</v>
      </c>
      <c r="D58" s="12">
        <v>2.0499999999999998</v>
      </c>
      <c r="E58" s="12">
        <v>2.71</v>
      </c>
      <c r="F58" s="12">
        <v>353430</v>
      </c>
      <c r="G58" s="12">
        <v>5805942</v>
      </c>
      <c r="H58" s="7">
        <f t="shared" si="0"/>
        <v>0.25462962962962954</v>
      </c>
    </row>
    <row r="59" spans="1:8" x14ac:dyDescent="0.75">
      <c r="A59" s="2">
        <v>41837</v>
      </c>
      <c r="B59" s="12">
        <v>2.71</v>
      </c>
      <c r="C59" s="12">
        <v>3.58</v>
      </c>
      <c r="D59" s="12">
        <v>2.64</v>
      </c>
      <c r="E59" s="12">
        <v>2.98</v>
      </c>
      <c r="F59" s="12">
        <v>503684</v>
      </c>
      <c r="G59" s="12">
        <v>6458303</v>
      </c>
      <c r="H59" s="7">
        <f t="shared" si="0"/>
        <v>9.963099630996311E-2</v>
      </c>
    </row>
    <row r="60" spans="1:8" x14ac:dyDescent="0.75">
      <c r="A60" s="2">
        <v>41838</v>
      </c>
      <c r="B60" s="12">
        <v>3.03</v>
      </c>
      <c r="C60" s="12">
        <v>3.29</v>
      </c>
      <c r="D60" s="12">
        <v>2.46</v>
      </c>
      <c r="E60" s="12">
        <v>2.62</v>
      </c>
      <c r="F60" s="12">
        <v>348336</v>
      </c>
      <c r="G60" s="12">
        <v>5750090</v>
      </c>
      <c r="H60" s="7">
        <f t="shared" si="0"/>
        <v>-0.13531353135313523</v>
      </c>
    </row>
    <row r="61" spans="1:8" x14ac:dyDescent="0.75">
      <c r="A61" s="2">
        <v>41839</v>
      </c>
      <c r="B61" s="12">
        <v>2.59</v>
      </c>
      <c r="C61" s="12">
        <v>3.07</v>
      </c>
      <c r="D61" s="12">
        <v>2.54</v>
      </c>
      <c r="E61" s="12">
        <v>2.88</v>
      </c>
      <c r="F61" s="12">
        <v>169471</v>
      </c>
      <c r="G61" s="12">
        <v>6371127</v>
      </c>
      <c r="H61" s="7">
        <f t="shared" si="0"/>
        <v>0.111969111969112</v>
      </c>
    </row>
    <row r="62" spans="1:8" x14ac:dyDescent="0.75">
      <c r="A62" s="2">
        <v>41840</v>
      </c>
      <c r="B62" s="12">
        <v>2.88</v>
      </c>
      <c r="C62" s="12">
        <v>2.93</v>
      </c>
      <c r="D62" s="12">
        <v>2.58</v>
      </c>
      <c r="E62" s="12">
        <v>2.63</v>
      </c>
      <c r="F62" s="12">
        <v>116853</v>
      </c>
      <c r="G62" s="12">
        <v>5885039</v>
      </c>
      <c r="H62" s="7">
        <f t="shared" si="0"/>
        <v>-8.6805555555555552E-2</v>
      </c>
    </row>
    <row r="63" spans="1:8" x14ac:dyDescent="0.75">
      <c r="A63" s="2">
        <v>41841</v>
      </c>
      <c r="B63" s="12">
        <v>2.67</v>
      </c>
      <c r="C63" s="12">
        <v>3.14</v>
      </c>
      <c r="D63" s="12">
        <v>2.65</v>
      </c>
      <c r="E63" s="12">
        <v>3.09</v>
      </c>
      <c r="F63" s="12">
        <v>243140</v>
      </c>
      <c r="G63" s="12">
        <v>6965026</v>
      </c>
      <c r="H63" s="7">
        <f t="shared" si="0"/>
        <v>0.15730337078651682</v>
      </c>
    </row>
    <row r="64" spans="1:8" x14ac:dyDescent="0.75">
      <c r="A64" s="2">
        <v>41842</v>
      </c>
      <c r="B64" s="12">
        <v>3.09</v>
      </c>
      <c r="C64" s="12">
        <v>3.32</v>
      </c>
      <c r="D64" s="12">
        <v>3.01</v>
      </c>
      <c r="E64" s="12">
        <v>3.2</v>
      </c>
      <c r="F64" s="12">
        <v>262049</v>
      </c>
      <c r="G64" s="12">
        <v>7297673</v>
      </c>
      <c r="H64" s="7">
        <f t="shared" si="0"/>
        <v>3.5598705501618227E-2</v>
      </c>
    </row>
    <row r="65" spans="1:8" x14ac:dyDescent="0.75">
      <c r="A65" s="2">
        <v>41843</v>
      </c>
      <c r="B65" s="12">
        <v>3.2</v>
      </c>
      <c r="C65" s="12">
        <v>3.24</v>
      </c>
      <c r="D65" s="12">
        <v>2.84</v>
      </c>
      <c r="E65" s="12">
        <v>2.91</v>
      </c>
      <c r="F65" s="12">
        <v>274946</v>
      </c>
      <c r="G65" s="12">
        <v>6710389</v>
      </c>
      <c r="H65" s="7">
        <f t="shared" si="0"/>
        <v>-9.0625000000000011E-2</v>
      </c>
    </row>
    <row r="66" spans="1:8" x14ac:dyDescent="0.75">
      <c r="A66" s="2">
        <v>41844</v>
      </c>
      <c r="B66" s="12">
        <v>2.92</v>
      </c>
      <c r="C66" s="12">
        <v>2.97</v>
      </c>
      <c r="D66" s="12">
        <v>2.2799999999999998</v>
      </c>
      <c r="E66" s="12">
        <v>2.36</v>
      </c>
      <c r="F66" s="12">
        <v>292547</v>
      </c>
      <c r="G66" s="12">
        <v>5492442</v>
      </c>
      <c r="H66" s="7">
        <f t="shared" si="0"/>
        <v>-0.19178082191780824</v>
      </c>
    </row>
    <row r="67" spans="1:8" x14ac:dyDescent="0.75">
      <c r="A67" s="2">
        <v>41845</v>
      </c>
      <c r="B67" s="12">
        <v>2.37</v>
      </c>
      <c r="C67" s="12">
        <v>2.71</v>
      </c>
      <c r="D67" s="12">
        <v>2.31</v>
      </c>
      <c r="E67" s="12">
        <v>2.71</v>
      </c>
      <c r="F67" s="12">
        <v>182887</v>
      </c>
      <c r="G67" s="12">
        <v>6370454</v>
      </c>
      <c r="H67" s="7">
        <f t="shared" ref="H67:H130" si="1">(E67-B67)/B67</f>
        <v>0.14345991561181429</v>
      </c>
    </row>
    <row r="68" spans="1:8" x14ac:dyDescent="0.75">
      <c r="A68" s="2">
        <v>41846</v>
      </c>
      <c r="B68" s="12">
        <v>2.7</v>
      </c>
      <c r="C68" s="12">
        <v>2.77</v>
      </c>
      <c r="D68" s="12">
        <v>2.5099999999999998</v>
      </c>
      <c r="E68" s="12">
        <v>2.62</v>
      </c>
      <c r="F68" s="12">
        <v>125320</v>
      </c>
      <c r="G68" s="12">
        <v>6212268</v>
      </c>
      <c r="H68" s="7">
        <f t="shared" si="1"/>
        <v>-2.9629629629629655E-2</v>
      </c>
    </row>
    <row r="69" spans="1:8" x14ac:dyDescent="0.75">
      <c r="A69" s="2">
        <v>41847</v>
      </c>
      <c r="B69" s="12">
        <v>2.62</v>
      </c>
      <c r="C69" s="12">
        <v>2.65</v>
      </c>
      <c r="D69" s="12">
        <v>2.4500000000000002</v>
      </c>
      <c r="E69" s="12">
        <v>2.5499999999999998</v>
      </c>
      <c r="F69" s="12">
        <v>111827</v>
      </c>
      <c r="G69" s="12">
        <v>6098665</v>
      </c>
      <c r="H69" s="7">
        <f t="shared" si="1"/>
        <v>-2.6717557251908504E-2</v>
      </c>
    </row>
    <row r="70" spans="1:8" x14ac:dyDescent="0.75">
      <c r="A70" s="2">
        <v>41848</v>
      </c>
      <c r="B70" s="12">
        <v>2.5499999999999998</v>
      </c>
      <c r="C70" s="12">
        <v>2.7</v>
      </c>
      <c r="D70" s="12">
        <v>2.42</v>
      </c>
      <c r="E70" s="12">
        <v>2.7</v>
      </c>
      <c r="F70" s="12">
        <v>141903</v>
      </c>
      <c r="G70" s="12">
        <v>6505516</v>
      </c>
      <c r="H70" s="7">
        <f t="shared" si="1"/>
        <v>5.8823529411764851E-2</v>
      </c>
    </row>
    <row r="71" spans="1:8" x14ac:dyDescent="0.75">
      <c r="A71" s="2">
        <v>41849</v>
      </c>
      <c r="B71" s="12">
        <v>2.7</v>
      </c>
      <c r="C71" s="12">
        <v>2.8</v>
      </c>
      <c r="D71" s="12">
        <v>2.56</v>
      </c>
      <c r="E71" s="12">
        <v>2.62</v>
      </c>
      <c r="F71" s="12">
        <v>272756</v>
      </c>
      <c r="G71" s="12">
        <v>6371660</v>
      </c>
      <c r="H71" s="7">
        <f t="shared" si="1"/>
        <v>-2.9629629629629655E-2</v>
      </c>
    </row>
    <row r="72" spans="1:8" x14ac:dyDescent="0.75">
      <c r="A72" s="2">
        <v>41850</v>
      </c>
      <c r="B72" s="12">
        <v>2.62</v>
      </c>
      <c r="C72" s="12">
        <v>2.63</v>
      </c>
      <c r="D72" s="12">
        <v>2.5</v>
      </c>
      <c r="E72" s="12">
        <v>2.54</v>
      </c>
      <c r="F72" s="12">
        <v>79830</v>
      </c>
      <c r="G72" s="12">
        <v>6232374</v>
      </c>
      <c r="H72" s="7">
        <f t="shared" si="1"/>
        <v>-3.0534351145038195E-2</v>
      </c>
    </row>
    <row r="73" spans="1:8" x14ac:dyDescent="0.75">
      <c r="A73" s="2">
        <v>41851</v>
      </c>
      <c r="B73" s="12">
        <v>2.52</v>
      </c>
      <c r="C73" s="12">
        <v>2.64</v>
      </c>
      <c r="D73" s="12">
        <v>2.4900000000000002</v>
      </c>
      <c r="E73" s="12">
        <v>2.5499999999999998</v>
      </c>
      <c r="F73" s="12">
        <v>111065</v>
      </c>
      <c r="G73" s="12">
        <v>6324974</v>
      </c>
      <c r="H73" s="7">
        <f t="shared" si="1"/>
        <v>1.1904761904761828E-2</v>
      </c>
    </row>
    <row r="74" spans="1:8" x14ac:dyDescent="0.75">
      <c r="A74" s="2">
        <v>41852</v>
      </c>
      <c r="B74" s="12">
        <v>2.57</v>
      </c>
      <c r="C74" s="12">
        <v>2.67</v>
      </c>
      <c r="D74" s="12">
        <v>2.4900000000000002</v>
      </c>
      <c r="E74" s="12">
        <v>2.67</v>
      </c>
      <c r="F74" s="12">
        <v>145177</v>
      </c>
      <c r="G74" s="12">
        <v>6670823</v>
      </c>
      <c r="H74" s="7">
        <f t="shared" si="1"/>
        <v>3.8910505836575911E-2</v>
      </c>
    </row>
    <row r="75" spans="1:8" x14ac:dyDescent="0.75">
      <c r="A75" s="2">
        <v>41853</v>
      </c>
      <c r="B75" s="12">
        <v>2.67</v>
      </c>
      <c r="C75" s="12">
        <v>2.73</v>
      </c>
      <c r="D75" s="12">
        <v>2.5</v>
      </c>
      <c r="E75" s="12">
        <v>2.5</v>
      </c>
      <c r="F75" s="12">
        <v>101031</v>
      </c>
      <c r="G75" s="12">
        <v>6299821</v>
      </c>
      <c r="H75" s="7">
        <f t="shared" si="1"/>
        <v>-6.3670411985018702E-2</v>
      </c>
    </row>
    <row r="76" spans="1:8" x14ac:dyDescent="0.75">
      <c r="A76" s="2">
        <v>41854</v>
      </c>
      <c r="B76" s="12">
        <v>2.5</v>
      </c>
      <c r="C76" s="12">
        <v>2.5</v>
      </c>
      <c r="D76" s="12">
        <v>2.25</v>
      </c>
      <c r="E76" s="12">
        <v>2.36</v>
      </c>
      <c r="F76" s="12">
        <v>144327</v>
      </c>
      <c r="G76" s="12">
        <v>6005348</v>
      </c>
      <c r="H76" s="7">
        <f t="shared" si="1"/>
        <v>-5.600000000000005E-2</v>
      </c>
    </row>
    <row r="77" spans="1:8" x14ac:dyDescent="0.75">
      <c r="A77" s="2">
        <v>41855</v>
      </c>
      <c r="B77" s="12">
        <v>2.36</v>
      </c>
      <c r="C77" s="12">
        <v>37.78</v>
      </c>
      <c r="D77" s="12">
        <v>1.99</v>
      </c>
      <c r="E77" s="12">
        <v>2.0099999999999998</v>
      </c>
      <c r="F77" s="12">
        <v>234647</v>
      </c>
      <c r="G77" s="12">
        <v>5144309</v>
      </c>
      <c r="H77" s="7">
        <f t="shared" si="1"/>
        <v>-0.14830508474576276</v>
      </c>
    </row>
    <row r="78" spans="1:8" x14ac:dyDescent="0.75">
      <c r="A78" s="2">
        <v>41856</v>
      </c>
      <c r="B78" s="12">
        <v>2.0099999999999998</v>
      </c>
      <c r="C78" s="12">
        <v>2.2000000000000002</v>
      </c>
      <c r="D78" s="12">
        <v>1.98</v>
      </c>
      <c r="E78" s="12">
        <v>2.15</v>
      </c>
      <c r="F78" s="12">
        <v>94391</v>
      </c>
      <c r="G78" s="12">
        <v>5571028</v>
      </c>
      <c r="H78" s="7">
        <f t="shared" si="1"/>
        <v>6.965174129353241E-2</v>
      </c>
    </row>
    <row r="79" spans="1:8" x14ac:dyDescent="0.75">
      <c r="A79" s="2">
        <v>41857</v>
      </c>
      <c r="B79" s="12">
        <v>2.2000000000000002</v>
      </c>
      <c r="C79" s="12">
        <v>2.2799999999999998</v>
      </c>
      <c r="D79" s="12">
        <v>2.13</v>
      </c>
      <c r="E79" s="12">
        <v>2.19</v>
      </c>
      <c r="F79" s="12">
        <v>76411</v>
      </c>
      <c r="G79" s="12">
        <v>5713761</v>
      </c>
      <c r="H79" s="7">
        <f t="shared" si="1"/>
        <v>-4.5454545454546502E-3</v>
      </c>
    </row>
    <row r="80" spans="1:8" x14ac:dyDescent="0.75">
      <c r="A80" s="2">
        <v>41858</v>
      </c>
      <c r="B80" s="12">
        <v>2.19</v>
      </c>
      <c r="C80" s="12">
        <v>2.2400000000000002</v>
      </c>
      <c r="D80" s="12">
        <v>2.1</v>
      </c>
      <c r="E80" s="12">
        <v>2.14</v>
      </c>
      <c r="F80" s="12">
        <v>88304</v>
      </c>
      <c r="G80" s="12">
        <v>5632412</v>
      </c>
      <c r="H80" s="7">
        <f t="shared" si="1"/>
        <v>-2.2831050228310421E-2</v>
      </c>
    </row>
    <row r="81" spans="1:8" x14ac:dyDescent="0.75">
      <c r="A81" s="2">
        <v>41859</v>
      </c>
      <c r="B81" s="12">
        <v>2.14</v>
      </c>
      <c r="C81" s="12">
        <v>2.21</v>
      </c>
      <c r="D81" s="12">
        <v>2.11</v>
      </c>
      <c r="E81" s="12">
        <v>2.1800000000000002</v>
      </c>
      <c r="F81" s="12">
        <v>87502</v>
      </c>
      <c r="G81" s="12">
        <v>5778158</v>
      </c>
      <c r="H81" s="7">
        <f t="shared" si="1"/>
        <v>1.8691588785046745E-2</v>
      </c>
    </row>
    <row r="82" spans="1:8" x14ac:dyDescent="0.75">
      <c r="A82" s="2">
        <v>41860</v>
      </c>
      <c r="B82" s="12">
        <v>2.17</v>
      </c>
      <c r="C82" s="12">
        <v>2.1800000000000002</v>
      </c>
      <c r="D82" s="12">
        <v>2.08</v>
      </c>
      <c r="E82" s="12">
        <v>2.1</v>
      </c>
      <c r="F82" s="12">
        <v>72351</v>
      </c>
      <c r="G82" s="12">
        <v>5621495</v>
      </c>
      <c r="H82" s="7">
        <f t="shared" si="1"/>
        <v>-3.2258064516128962E-2</v>
      </c>
    </row>
    <row r="83" spans="1:8" x14ac:dyDescent="0.75">
      <c r="A83" s="2">
        <v>41861</v>
      </c>
      <c r="B83" s="12">
        <v>2.0499999999999998</v>
      </c>
      <c r="C83" s="12">
        <v>2.12</v>
      </c>
      <c r="D83" s="12">
        <v>1.99</v>
      </c>
      <c r="E83" s="12">
        <v>2.06</v>
      </c>
      <c r="F83" s="12">
        <v>80847</v>
      </c>
      <c r="G83" s="12">
        <v>5538113</v>
      </c>
      <c r="H83" s="7">
        <f t="shared" si="1"/>
        <v>4.8780487804879176E-3</v>
      </c>
    </row>
    <row r="84" spans="1:8" x14ac:dyDescent="0.75">
      <c r="A84" s="2">
        <v>41862</v>
      </c>
      <c r="B84" s="12">
        <v>2.04</v>
      </c>
      <c r="C84" s="12">
        <v>2.17</v>
      </c>
      <c r="D84" s="12">
        <v>1.93</v>
      </c>
      <c r="E84" s="12">
        <v>2.08</v>
      </c>
      <c r="F84" s="12">
        <v>132234</v>
      </c>
      <c r="G84" s="12">
        <v>5648054</v>
      </c>
      <c r="H84" s="7">
        <f t="shared" si="1"/>
        <v>1.9607843137254919E-2</v>
      </c>
    </row>
    <row r="85" spans="1:8" x14ac:dyDescent="0.75">
      <c r="A85" s="2">
        <v>41863</v>
      </c>
      <c r="B85" s="12">
        <v>2.08</v>
      </c>
      <c r="C85" s="12">
        <v>2.1</v>
      </c>
      <c r="D85" s="12">
        <v>1.97</v>
      </c>
      <c r="E85" s="12">
        <v>2</v>
      </c>
      <c r="F85" s="12">
        <v>114580</v>
      </c>
      <c r="G85" s="12">
        <v>5464534</v>
      </c>
      <c r="H85" s="7">
        <f t="shared" si="1"/>
        <v>-3.8461538461538491E-2</v>
      </c>
    </row>
    <row r="86" spans="1:8" x14ac:dyDescent="0.75">
      <c r="A86" s="2">
        <v>41864</v>
      </c>
      <c r="B86" s="12">
        <v>2</v>
      </c>
      <c r="C86" s="12">
        <v>2.04</v>
      </c>
      <c r="D86" s="12">
        <v>1.83</v>
      </c>
      <c r="E86" s="12">
        <v>1.9</v>
      </c>
      <c r="F86" s="12">
        <v>89506</v>
      </c>
      <c r="G86" s="12">
        <v>5239571</v>
      </c>
      <c r="H86" s="7">
        <f t="shared" si="1"/>
        <v>-5.0000000000000044E-2</v>
      </c>
    </row>
    <row r="87" spans="1:8" x14ac:dyDescent="0.75">
      <c r="A87" s="2">
        <v>41865</v>
      </c>
      <c r="B87" s="12">
        <v>1.91</v>
      </c>
      <c r="C87" s="12">
        <v>1.92</v>
      </c>
      <c r="D87" s="12">
        <v>1.69</v>
      </c>
      <c r="E87" s="12">
        <v>1.76</v>
      </c>
      <c r="F87" s="12">
        <v>99815</v>
      </c>
      <c r="G87" s="12">
        <v>4882408</v>
      </c>
      <c r="H87" s="7">
        <f t="shared" si="1"/>
        <v>-7.8534031413612523E-2</v>
      </c>
    </row>
    <row r="88" spans="1:8" x14ac:dyDescent="0.75">
      <c r="A88" s="2">
        <v>41866</v>
      </c>
      <c r="B88" s="12">
        <v>1.78</v>
      </c>
      <c r="C88" s="12">
        <v>1.8</v>
      </c>
      <c r="D88" s="12">
        <v>1.52</v>
      </c>
      <c r="E88" s="12">
        <v>1.59</v>
      </c>
      <c r="F88" s="12">
        <v>182760</v>
      </c>
      <c r="G88" s="12">
        <v>4406305</v>
      </c>
      <c r="H88" s="7">
        <f t="shared" si="1"/>
        <v>-0.10674157303370783</v>
      </c>
    </row>
    <row r="89" spans="1:8" x14ac:dyDescent="0.75">
      <c r="A89" s="2">
        <v>41867</v>
      </c>
      <c r="B89" s="12">
        <v>1.59</v>
      </c>
      <c r="C89" s="12">
        <v>1.61</v>
      </c>
      <c r="D89" s="12">
        <v>1.49</v>
      </c>
      <c r="E89" s="12">
        <v>1.6</v>
      </c>
      <c r="F89" s="12">
        <v>82703</v>
      </c>
      <c r="G89" s="12">
        <v>4447134</v>
      </c>
      <c r="H89" s="7">
        <f t="shared" si="1"/>
        <v>6.2893081761006345E-3</v>
      </c>
    </row>
    <row r="90" spans="1:8" x14ac:dyDescent="0.75">
      <c r="A90" s="2">
        <v>41868</v>
      </c>
      <c r="B90" s="12">
        <v>1.6</v>
      </c>
      <c r="C90" s="12">
        <v>1.65</v>
      </c>
      <c r="D90" s="12">
        <v>1.42</v>
      </c>
      <c r="E90" s="12">
        <v>1.46</v>
      </c>
      <c r="F90" s="12">
        <v>72244</v>
      </c>
      <c r="G90" s="12">
        <v>4042619</v>
      </c>
      <c r="H90" s="7">
        <f t="shared" si="1"/>
        <v>-8.7500000000000078E-2</v>
      </c>
    </row>
    <row r="91" spans="1:8" x14ac:dyDescent="0.75">
      <c r="A91" s="2">
        <v>41869</v>
      </c>
      <c r="B91" s="12">
        <v>1.47</v>
      </c>
      <c r="C91" s="12">
        <v>1.65</v>
      </c>
      <c r="D91" s="12">
        <v>1.34</v>
      </c>
      <c r="E91" s="12">
        <v>1.45</v>
      </c>
      <c r="F91" s="12">
        <v>108222</v>
      </c>
      <c r="G91" s="12">
        <v>4013357</v>
      </c>
      <c r="H91" s="7">
        <f t="shared" si="1"/>
        <v>-1.360544217687076E-2</v>
      </c>
    </row>
    <row r="92" spans="1:8" x14ac:dyDescent="0.75">
      <c r="A92" s="2">
        <v>41870</v>
      </c>
      <c r="B92" s="12">
        <v>1.45</v>
      </c>
      <c r="C92" s="12">
        <v>1.65</v>
      </c>
      <c r="D92" s="12">
        <v>1.39</v>
      </c>
      <c r="E92" s="12">
        <v>1.65</v>
      </c>
      <c r="F92" s="12">
        <v>98273</v>
      </c>
      <c r="G92" s="12">
        <v>4773158</v>
      </c>
      <c r="H92" s="7">
        <f t="shared" si="1"/>
        <v>0.13793103448275859</v>
      </c>
    </row>
    <row r="93" spans="1:8" x14ac:dyDescent="0.75">
      <c r="A93" s="2">
        <v>41871</v>
      </c>
      <c r="B93" s="12">
        <v>1.66</v>
      </c>
      <c r="C93" s="12">
        <v>1.96</v>
      </c>
      <c r="D93" s="12">
        <v>1.61</v>
      </c>
      <c r="E93" s="12">
        <v>1.83</v>
      </c>
      <c r="F93" s="12">
        <v>286655</v>
      </c>
      <c r="G93" s="12">
        <v>5326797</v>
      </c>
      <c r="H93" s="7">
        <f t="shared" si="1"/>
        <v>0.10240963855421696</v>
      </c>
    </row>
    <row r="94" spans="1:8" x14ac:dyDescent="0.75">
      <c r="A94" s="2">
        <v>41872</v>
      </c>
      <c r="B94" s="12">
        <v>1.84</v>
      </c>
      <c r="C94" s="12">
        <v>1.9</v>
      </c>
      <c r="D94" s="12">
        <v>1.78</v>
      </c>
      <c r="E94" s="12">
        <v>1.82</v>
      </c>
      <c r="F94" s="12">
        <v>141302</v>
      </c>
      <c r="G94" s="12">
        <v>5317373</v>
      </c>
      <c r="H94" s="7">
        <f t="shared" si="1"/>
        <v>-1.0869565217391313E-2</v>
      </c>
    </row>
    <row r="95" spans="1:8" x14ac:dyDescent="0.75">
      <c r="A95" s="2">
        <v>41873</v>
      </c>
      <c r="B95" s="12">
        <v>1.82</v>
      </c>
      <c r="C95" s="12">
        <v>1.9</v>
      </c>
      <c r="D95" s="12">
        <v>1.75</v>
      </c>
      <c r="E95" s="12">
        <v>1.78</v>
      </c>
      <c r="F95" s="12">
        <v>118268</v>
      </c>
      <c r="G95" s="12">
        <v>5256862</v>
      </c>
      <c r="H95" s="7">
        <f t="shared" si="1"/>
        <v>-2.1978021978021997E-2</v>
      </c>
    </row>
    <row r="96" spans="1:8" x14ac:dyDescent="0.75">
      <c r="A96" s="2">
        <v>41874</v>
      </c>
      <c r="B96" s="12">
        <v>1.78</v>
      </c>
      <c r="C96" s="12">
        <v>1.86</v>
      </c>
      <c r="D96" s="12">
        <v>1.73</v>
      </c>
      <c r="E96" s="12">
        <v>1.81</v>
      </c>
      <c r="F96" s="12">
        <v>81316</v>
      </c>
      <c r="G96" s="12">
        <v>5388456</v>
      </c>
      <c r="H96" s="7">
        <f t="shared" si="1"/>
        <v>1.6853932584269676E-2</v>
      </c>
    </row>
    <row r="97" spans="1:8" x14ac:dyDescent="0.75">
      <c r="A97" s="2">
        <v>41875</v>
      </c>
      <c r="B97" s="12">
        <v>1.81</v>
      </c>
      <c r="C97" s="12">
        <v>1.97</v>
      </c>
      <c r="D97" s="12">
        <v>1.81</v>
      </c>
      <c r="E97" s="12">
        <v>1.95</v>
      </c>
      <c r="F97" s="12">
        <v>113086</v>
      </c>
      <c r="G97" s="12">
        <v>5825920</v>
      </c>
      <c r="H97" s="7">
        <f t="shared" si="1"/>
        <v>7.7348066298342483E-2</v>
      </c>
    </row>
    <row r="98" spans="1:8" x14ac:dyDescent="0.75">
      <c r="A98" s="2">
        <v>41876</v>
      </c>
      <c r="B98" s="12">
        <v>1.95</v>
      </c>
      <c r="C98" s="12">
        <v>2.08</v>
      </c>
      <c r="D98" s="12">
        <v>1.89</v>
      </c>
      <c r="E98" s="12">
        <v>2.0499999999999998</v>
      </c>
      <c r="F98" s="12">
        <v>179315</v>
      </c>
      <c r="G98" s="12">
        <v>6173347</v>
      </c>
      <c r="H98" s="7">
        <f t="shared" si="1"/>
        <v>5.1282051282051218E-2</v>
      </c>
    </row>
    <row r="99" spans="1:8" x14ac:dyDescent="0.75">
      <c r="A99" s="2">
        <v>41877</v>
      </c>
      <c r="B99" s="12">
        <v>2.09</v>
      </c>
      <c r="C99" s="12">
        <v>2.1</v>
      </c>
      <c r="D99" s="12">
        <v>1.9</v>
      </c>
      <c r="E99" s="12">
        <v>2.0099999999999998</v>
      </c>
      <c r="F99" s="12">
        <v>191411</v>
      </c>
      <c r="G99" s="12">
        <v>6111238</v>
      </c>
      <c r="H99" s="7">
        <f t="shared" si="1"/>
        <v>-3.8277511961722521E-2</v>
      </c>
    </row>
    <row r="100" spans="1:8" x14ac:dyDescent="0.75">
      <c r="A100" s="2">
        <v>41878</v>
      </c>
      <c r="B100" s="12">
        <v>2.0099999999999998</v>
      </c>
      <c r="C100" s="12">
        <v>2.04</v>
      </c>
      <c r="D100" s="12">
        <v>1.94</v>
      </c>
      <c r="E100" s="12">
        <v>2.0099999999999998</v>
      </c>
      <c r="F100" s="12">
        <v>125364</v>
      </c>
      <c r="G100" s="12">
        <v>6142537</v>
      </c>
      <c r="H100" s="7">
        <f t="shared" si="1"/>
        <v>0</v>
      </c>
    </row>
    <row r="101" spans="1:8" x14ac:dyDescent="0.75">
      <c r="A101" s="2">
        <v>41879</v>
      </c>
      <c r="B101" s="12">
        <v>2</v>
      </c>
      <c r="C101" s="12">
        <v>2.2400000000000002</v>
      </c>
      <c r="D101" s="12">
        <v>2</v>
      </c>
      <c r="E101" s="12">
        <v>2.21</v>
      </c>
      <c r="F101" s="12">
        <v>246829</v>
      </c>
      <c r="G101" s="12">
        <v>6799561</v>
      </c>
      <c r="H101" s="7">
        <f t="shared" si="1"/>
        <v>0.10499999999999998</v>
      </c>
    </row>
    <row r="102" spans="1:8" x14ac:dyDescent="0.75">
      <c r="A102" s="2">
        <v>41880</v>
      </c>
      <c r="B102" s="12">
        <v>2.1800000000000002</v>
      </c>
      <c r="C102" s="12">
        <v>2.2799999999999998</v>
      </c>
      <c r="D102" s="12">
        <v>2.14</v>
      </c>
      <c r="E102" s="12">
        <v>2.21</v>
      </c>
      <c r="F102" s="12">
        <v>219724</v>
      </c>
      <c r="G102" s="12">
        <v>6839124</v>
      </c>
      <c r="H102" s="7">
        <f t="shared" si="1"/>
        <v>1.3761467889908166E-2</v>
      </c>
    </row>
    <row r="103" spans="1:8" x14ac:dyDescent="0.75">
      <c r="A103" s="2">
        <v>41881</v>
      </c>
      <c r="B103" s="12">
        <v>2.21</v>
      </c>
      <c r="C103" s="12">
        <v>2.4900000000000002</v>
      </c>
      <c r="D103" s="12">
        <v>2.19</v>
      </c>
      <c r="E103" s="12">
        <v>2.44</v>
      </c>
      <c r="F103" s="12">
        <v>270668</v>
      </c>
      <c r="G103" s="12">
        <v>7622035</v>
      </c>
      <c r="H103" s="7">
        <f t="shared" si="1"/>
        <v>0.10407239819004524</v>
      </c>
    </row>
    <row r="104" spans="1:8" x14ac:dyDescent="0.75">
      <c r="A104" s="2">
        <v>41882</v>
      </c>
      <c r="B104" s="12">
        <v>2.4300000000000002</v>
      </c>
      <c r="C104" s="12">
        <v>2.56</v>
      </c>
      <c r="D104" s="12">
        <v>2.1</v>
      </c>
      <c r="E104" s="12">
        <v>2.17</v>
      </c>
      <c r="F104" s="12">
        <v>308396</v>
      </c>
      <c r="G104" s="12">
        <v>6814766</v>
      </c>
      <c r="H104" s="7">
        <f t="shared" si="1"/>
        <v>-0.10699588477366263</v>
      </c>
    </row>
    <row r="105" spans="1:8" x14ac:dyDescent="0.75">
      <c r="A105" s="2">
        <v>41883</v>
      </c>
      <c r="B105" s="12">
        <v>2.17</v>
      </c>
      <c r="C105" s="12">
        <v>2.2799999999999998</v>
      </c>
      <c r="D105" s="12">
        <v>1.97</v>
      </c>
      <c r="E105" s="12">
        <v>2.04</v>
      </c>
      <c r="F105" s="12">
        <v>268279</v>
      </c>
      <c r="G105" s="12">
        <v>6443261</v>
      </c>
      <c r="H105" s="7">
        <f t="shared" si="1"/>
        <v>-5.9907834101382444E-2</v>
      </c>
    </row>
    <row r="106" spans="1:8" x14ac:dyDescent="0.75">
      <c r="A106" s="2">
        <v>41884</v>
      </c>
      <c r="B106" s="12">
        <v>2.0499999999999998</v>
      </c>
      <c r="C106" s="12">
        <v>2.0699999999999998</v>
      </c>
      <c r="D106" s="12">
        <v>1.89</v>
      </c>
      <c r="E106" s="12">
        <v>1.96</v>
      </c>
      <c r="F106" s="12">
        <v>218797</v>
      </c>
      <c r="G106" s="12">
        <v>6222440</v>
      </c>
      <c r="H106" s="7">
        <f t="shared" si="1"/>
        <v>-4.3902439024390179E-2</v>
      </c>
    </row>
    <row r="107" spans="1:8" x14ac:dyDescent="0.75">
      <c r="A107" s="2">
        <v>41885</v>
      </c>
      <c r="B107" s="12">
        <v>1.95</v>
      </c>
      <c r="C107" s="12">
        <v>2.09</v>
      </c>
      <c r="D107" s="12">
        <v>1.9</v>
      </c>
      <c r="E107" s="12">
        <v>2.0299999999999998</v>
      </c>
      <c r="F107" s="12">
        <v>153437</v>
      </c>
      <c r="G107" s="12">
        <v>6505176</v>
      </c>
      <c r="H107" s="7">
        <f t="shared" si="1"/>
        <v>4.1025641025640949E-2</v>
      </c>
    </row>
    <row r="108" spans="1:8" x14ac:dyDescent="0.75">
      <c r="A108" s="2">
        <v>41886</v>
      </c>
      <c r="B108" s="12">
        <v>2.0299999999999998</v>
      </c>
      <c r="C108" s="12">
        <v>2.16</v>
      </c>
      <c r="D108" s="12">
        <v>1.88</v>
      </c>
      <c r="E108" s="12">
        <v>2.0499999999999998</v>
      </c>
      <c r="F108" s="12">
        <v>186620</v>
      </c>
      <c r="G108" s="12">
        <v>6595445</v>
      </c>
      <c r="H108" s="7">
        <f t="shared" si="1"/>
        <v>9.8522167487684834E-3</v>
      </c>
    </row>
    <row r="109" spans="1:8" x14ac:dyDescent="0.75">
      <c r="A109" s="2">
        <v>41887</v>
      </c>
      <c r="B109" s="12">
        <v>2.0499999999999998</v>
      </c>
      <c r="C109" s="12">
        <v>2.11</v>
      </c>
      <c r="D109" s="12">
        <v>1.86</v>
      </c>
      <c r="E109" s="12">
        <v>1.98</v>
      </c>
      <c r="F109" s="12">
        <v>168193</v>
      </c>
      <c r="G109" s="12">
        <v>6410296</v>
      </c>
      <c r="H109" s="7">
        <f t="shared" si="1"/>
        <v>-3.414634146341456E-2</v>
      </c>
    </row>
    <row r="110" spans="1:8" x14ac:dyDescent="0.75">
      <c r="A110" s="2">
        <v>41888</v>
      </c>
      <c r="B110" s="12">
        <v>1.98</v>
      </c>
      <c r="C110" s="12">
        <v>2</v>
      </c>
      <c r="D110" s="12">
        <v>1.9</v>
      </c>
      <c r="E110" s="12">
        <v>1.95</v>
      </c>
      <c r="F110" s="12">
        <v>120274</v>
      </c>
      <c r="G110" s="12">
        <v>6354885</v>
      </c>
      <c r="H110" s="7">
        <f t="shared" si="1"/>
        <v>-1.5151515151515166E-2</v>
      </c>
    </row>
    <row r="111" spans="1:8" x14ac:dyDescent="0.75">
      <c r="A111" s="2">
        <v>41889</v>
      </c>
      <c r="B111" s="12">
        <v>1.94</v>
      </c>
      <c r="C111" s="12">
        <v>1.97</v>
      </c>
      <c r="D111" s="12">
        <v>1.84</v>
      </c>
      <c r="E111" s="12">
        <v>1.88</v>
      </c>
      <c r="F111" s="12">
        <v>151671</v>
      </c>
      <c r="G111" s="12">
        <v>6163731</v>
      </c>
      <c r="H111" s="7">
        <f t="shared" si="1"/>
        <v>-3.0927835051546421E-2</v>
      </c>
    </row>
    <row r="112" spans="1:8" x14ac:dyDescent="0.75">
      <c r="A112" s="2">
        <v>41890</v>
      </c>
      <c r="B112" s="12">
        <v>1.88</v>
      </c>
      <c r="C112" s="12">
        <v>1.92</v>
      </c>
      <c r="D112" s="12">
        <v>1.79</v>
      </c>
      <c r="E112" s="12">
        <v>1.87</v>
      </c>
      <c r="F112" s="12">
        <v>158829</v>
      </c>
      <c r="G112" s="12">
        <v>6192641</v>
      </c>
      <c r="H112" s="7">
        <f t="shared" si="1"/>
        <v>-5.3191489361700999E-3</v>
      </c>
    </row>
    <row r="113" spans="1:8" x14ac:dyDescent="0.75">
      <c r="A113" s="2">
        <v>41891</v>
      </c>
      <c r="B113" s="12">
        <v>1.88</v>
      </c>
      <c r="C113" s="12">
        <v>1.89</v>
      </c>
      <c r="D113" s="12">
        <v>1.75</v>
      </c>
      <c r="E113" s="12">
        <v>1.77</v>
      </c>
      <c r="F113" s="12">
        <v>129058</v>
      </c>
      <c r="G113" s="12">
        <v>5875316</v>
      </c>
      <c r="H113" s="7">
        <f t="shared" si="1"/>
        <v>-5.8510638297872279E-2</v>
      </c>
    </row>
    <row r="114" spans="1:8" x14ac:dyDescent="0.75">
      <c r="A114" s="2">
        <v>41892</v>
      </c>
      <c r="B114" s="12">
        <v>1.77</v>
      </c>
      <c r="C114" s="12">
        <v>2.08</v>
      </c>
      <c r="D114" s="12">
        <v>1.76</v>
      </c>
      <c r="E114" s="12">
        <v>1.97</v>
      </c>
      <c r="F114" s="12">
        <v>280005</v>
      </c>
      <c r="G114" s="12">
        <v>6580230</v>
      </c>
      <c r="H114" s="7">
        <f t="shared" si="1"/>
        <v>0.11299435028248585</v>
      </c>
    </row>
    <row r="115" spans="1:8" x14ac:dyDescent="0.75">
      <c r="A115" s="2">
        <v>41893</v>
      </c>
      <c r="B115" s="12">
        <v>1.97</v>
      </c>
      <c r="C115" s="12">
        <v>2.0699999999999998</v>
      </c>
      <c r="D115" s="12">
        <v>1.92</v>
      </c>
      <c r="E115" s="12">
        <v>1.94</v>
      </c>
      <c r="F115" s="12">
        <v>173065</v>
      </c>
      <c r="G115" s="12">
        <v>6542356</v>
      </c>
      <c r="H115" s="7">
        <f t="shared" si="1"/>
        <v>-1.5228426395939101E-2</v>
      </c>
    </row>
    <row r="116" spans="1:8" x14ac:dyDescent="0.75">
      <c r="A116" s="2">
        <v>41894</v>
      </c>
      <c r="B116" s="12">
        <v>1.94</v>
      </c>
      <c r="C116" s="12">
        <v>2</v>
      </c>
      <c r="D116" s="12">
        <v>1.82</v>
      </c>
      <c r="E116" s="12">
        <v>1.88</v>
      </c>
      <c r="F116" s="12">
        <v>166282</v>
      </c>
      <c r="G116" s="12">
        <v>6360671</v>
      </c>
      <c r="H116" s="7">
        <f t="shared" si="1"/>
        <v>-3.0927835051546421E-2</v>
      </c>
    </row>
    <row r="117" spans="1:8" x14ac:dyDescent="0.75">
      <c r="A117" s="2">
        <v>41895</v>
      </c>
      <c r="B117" s="12">
        <v>1.88</v>
      </c>
      <c r="C117" s="12">
        <v>1.89</v>
      </c>
      <c r="D117" s="12">
        <v>1.79</v>
      </c>
      <c r="E117" s="12">
        <v>1.85</v>
      </c>
      <c r="F117" s="12">
        <v>156820</v>
      </c>
      <c r="G117" s="12">
        <v>6308176</v>
      </c>
      <c r="H117" s="7">
        <f t="shared" si="1"/>
        <v>-1.5957446808510536E-2</v>
      </c>
    </row>
    <row r="118" spans="1:8" x14ac:dyDescent="0.75">
      <c r="A118" s="2">
        <v>41896</v>
      </c>
      <c r="B118" s="12">
        <v>1.85</v>
      </c>
      <c r="C118" s="12">
        <v>1.89</v>
      </c>
      <c r="D118" s="12">
        <v>1.79</v>
      </c>
      <c r="E118" s="12">
        <v>1.82</v>
      </c>
      <c r="F118" s="12">
        <v>123269</v>
      </c>
      <c r="G118" s="12">
        <v>6242057</v>
      </c>
      <c r="H118" s="7">
        <f t="shared" si="1"/>
        <v>-1.6216216216216231E-2</v>
      </c>
    </row>
    <row r="119" spans="1:8" x14ac:dyDescent="0.75">
      <c r="A119" s="2">
        <v>41897</v>
      </c>
      <c r="B119" s="12">
        <v>1.82</v>
      </c>
      <c r="C119" s="12">
        <v>1.91</v>
      </c>
      <c r="D119" s="12">
        <v>1.81</v>
      </c>
      <c r="E119" s="12">
        <v>1.9</v>
      </c>
      <c r="F119" s="12">
        <v>132403</v>
      </c>
      <c r="G119" s="12">
        <v>6542367</v>
      </c>
      <c r="H119" s="7">
        <f t="shared" si="1"/>
        <v>4.3956043956043869E-2</v>
      </c>
    </row>
    <row r="120" spans="1:8" x14ac:dyDescent="0.75">
      <c r="A120" s="2">
        <v>41898</v>
      </c>
      <c r="B120" s="12">
        <v>1.9</v>
      </c>
      <c r="C120" s="12">
        <v>1.91</v>
      </c>
      <c r="D120" s="12">
        <v>1.83</v>
      </c>
      <c r="E120" s="12">
        <v>1.84</v>
      </c>
      <c r="F120" s="12">
        <v>149855</v>
      </c>
      <c r="G120" s="12">
        <v>6398311</v>
      </c>
      <c r="H120" s="7">
        <f t="shared" si="1"/>
        <v>-3.1578947368420963E-2</v>
      </c>
    </row>
    <row r="121" spans="1:8" x14ac:dyDescent="0.75">
      <c r="A121" s="2">
        <v>41899</v>
      </c>
      <c r="B121" s="12">
        <v>1.84</v>
      </c>
      <c r="C121" s="12">
        <v>1.9</v>
      </c>
      <c r="D121" s="12">
        <v>1.65</v>
      </c>
      <c r="E121" s="12">
        <v>1.77</v>
      </c>
      <c r="F121" s="12">
        <v>291633</v>
      </c>
      <c r="G121" s="12">
        <v>6168741</v>
      </c>
      <c r="H121" s="7">
        <f t="shared" si="1"/>
        <v>-3.8043478260869595E-2</v>
      </c>
    </row>
    <row r="122" spans="1:8" x14ac:dyDescent="0.75">
      <c r="A122" s="2">
        <v>41900</v>
      </c>
      <c r="B122" s="12">
        <v>1.74</v>
      </c>
      <c r="C122" s="12">
        <v>1.74</v>
      </c>
      <c r="D122" s="12">
        <v>1.5</v>
      </c>
      <c r="E122" s="12">
        <v>1.57</v>
      </c>
      <c r="F122" s="12">
        <v>253082</v>
      </c>
      <c r="G122" s="12">
        <v>5509216</v>
      </c>
      <c r="H122" s="7">
        <f t="shared" si="1"/>
        <v>-9.770114942528732E-2</v>
      </c>
    </row>
    <row r="123" spans="1:8" x14ac:dyDescent="0.75">
      <c r="A123" s="2">
        <v>41901</v>
      </c>
      <c r="B123" s="12">
        <v>1.57</v>
      </c>
      <c r="C123" s="12">
        <v>1.59</v>
      </c>
      <c r="D123" s="12">
        <v>1.38</v>
      </c>
      <c r="E123" s="12">
        <v>1.45</v>
      </c>
      <c r="F123" s="12">
        <v>171739</v>
      </c>
      <c r="G123" s="12">
        <v>5135864</v>
      </c>
      <c r="H123" s="7">
        <f t="shared" si="1"/>
        <v>-7.6433121019108347E-2</v>
      </c>
    </row>
    <row r="124" spans="1:8" x14ac:dyDescent="0.75">
      <c r="A124" s="2">
        <v>41902</v>
      </c>
      <c r="B124" s="12">
        <v>1.44</v>
      </c>
      <c r="C124" s="12">
        <v>1.57</v>
      </c>
      <c r="D124" s="12">
        <v>1.17</v>
      </c>
      <c r="E124" s="12">
        <v>1.27</v>
      </c>
      <c r="F124" s="12">
        <v>362626</v>
      </c>
      <c r="G124" s="12">
        <v>4515326</v>
      </c>
      <c r="H124" s="7">
        <f t="shared" si="1"/>
        <v>-0.11805555555555551</v>
      </c>
    </row>
    <row r="125" spans="1:8" x14ac:dyDescent="0.75">
      <c r="A125" s="2">
        <v>41903</v>
      </c>
      <c r="B125" s="12">
        <v>1.27</v>
      </c>
      <c r="C125" s="12">
        <v>1.41</v>
      </c>
      <c r="D125" s="12">
        <v>1.17</v>
      </c>
      <c r="E125" s="12">
        <v>1.27</v>
      </c>
      <c r="F125" s="12">
        <v>239591</v>
      </c>
      <c r="G125" s="12">
        <v>4550686</v>
      </c>
      <c r="H125" s="7">
        <f t="shared" si="1"/>
        <v>0</v>
      </c>
    </row>
    <row r="126" spans="1:8" x14ac:dyDescent="0.75">
      <c r="A126" s="2">
        <v>41904</v>
      </c>
      <c r="B126" s="12">
        <v>1.27</v>
      </c>
      <c r="C126" s="12">
        <v>1.34</v>
      </c>
      <c r="D126" s="12">
        <v>1.21</v>
      </c>
      <c r="E126" s="12">
        <v>1.26</v>
      </c>
      <c r="F126" s="12">
        <v>137822</v>
      </c>
      <c r="G126" s="12">
        <v>4529752</v>
      </c>
      <c r="H126" s="7">
        <f t="shared" si="1"/>
        <v>-7.8740157480315029E-3</v>
      </c>
    </row>
    <row r="127" spans="1:8" x14ac:dyDescent="0.75">
      <c r="A127" s="2">
        <v>41905</v>
      </c>
      <c r="B127" s="12">
        <v>1.26</v>
      </c>
      <c r="C127" s="12">
        <v>1.5</v>
      </c>
      <c r="D127" s="12">
        <v>1.23</v>
      </c>
      <c r="E127" s="12">
        <v>1.47</v>
      </c>
      <c r="F127" s="12">
        <v>205229</v>
      </c>
      <c r="G127" s="12">
        <v>5293283</v>
      </c>
      <c r="H127" s="7">
        <f t="shared" si="1"/>
        <v>0.16666666666666663</v>
      </c>
    </row>
    <row r="128" spans="1:8" x14ac:dyDescent="0.75">
      <c r="A128" s="2">
        <v>41906</v>
      </c>
      <c r="B128" s="12">
        <v>1.46</v>
      </c>
      <c r="C128" s="12">
        <v>1.56</v>
      </c>
      <c r="D128" s="12">
        <v>1.45</v>
      </c>
      <c r="E128" s="12">
        <v>1.51</v>
      </c>
      <c r="F128" s="12">
        <v>122748</v>
      </c>
      <c r="G128" s="12">
        <v>5467366</v>
      </c>
      <c r="H128" s="7">
        <f t="shared" si="1"/>
        <v>3.4246575342465786E-2</v>
      </c>
    </row>
    <row r="129" spans="1:8" x14ac:dyDescent="0.75">
      <c r="A129" s="2">
        <v>41907</v>
      </c>
      <c r="B129" s="12">
        <v>1.5</v>
      </c>
      <c r="C129" s="12">
        <v>1.51</v>
      </c>
      <c r="D129" s="12">
        <v>1.39</v>
      </c>
      <c r="E129" s="12">
        <v>1.4</v>
      </c>
      <c r="F129" s="12">
        <v>126179</v>
      </c>
      <c r="G129" s="12">
        <v>5100759</v>
      </c>
      <c r="H129" s="7">
        <f t="shared" si="1"/>
        <v>-6.6666666666666721E-2</v>
      </c>
    </row>
    <row r="130" spans="1:8" x14ac:dyDescent="0.75">
      <c r="A130" s="2">
        <v>41908</v>
      </c>
      <c r="B130" s="12">
        <v>1.4</v>
      </c>
      <c r="C130" s="12">
        <v>1.46</v>
      </c>
      <c r="D130" s="12">
        <v>1.32</v>
      </c>
      <c r="E130" s="12">
        <v>1.39</v>
      </c>
      <c r="F130" s="12">
        <v>81632</v>
      </c>
      <c r="G130" s="12">
        <v>5091837</v>
      </c>
      <c r="H130" s="7">
        <f t="shared" si="1"/>
        <v>-7.1428571428571496E-3</v>
      </c>
    </row>
    <row r="131" spans="1:8" x14ac:dyDescent="0.75">
      <c r="A131" s="2">
        <v>41909</v>
      </c>
      <c r="B131" s="12">
        <v>1.38</v>
      </c>
      <c r="C131" s="12">
        <v>1.39</v>
      </c>
      <c r="D131" s="12">
        <v>1.28</v>
      </c>
      <c r="E131" s="12">
        <v>1.31</v>
      </c>
      <c r="F131" s="12">
        <v>95657</v>
      </c>
      <c r="G131" s="12">
        <v>4823060</v>
      </c>
      <c r="H131" s="7">
        <f t="shared" ref="H131:H194" si="2">(E131-B131)/B131</f>
        <v>-5.0724637681159306E-2</v>
      </c>
    </row>
    <row r="132" spans="1:8" x14ac:dyDescent="0.75">
      <c r="A132" s="2">
        <v>41910</v>
      </c>
      <c r="B132" s="12">
        <v>1.31</v>
      </c>
      <c r="C132" s="12">
        <v>1.37</v>
      </c>
      <c r="D132" s="12">
        <v>1.21</v>
      </c>
      <c r="E132" s="12">
        <v>1.22</v>
      </c>
      <c r="F132" s="12">
        <v>84413</v>
      </c>
      <c r="G132" s="12">
        <v>4528356</v>
      </c>
      <c r="H132" s="7">
        <f t="shared" si="2"/>
        <v>-6.8702290076335937E-2</v>
      </c>
    </row>
    <row r="133" spans="1:8" x14ac:dyDescent="0.75">
      <c r="A133" s="2">
        <v>41911</v>
      </c>
      <c r="B133" s="12">
        <v>1.22</v>
      </c>
      <c r="C133" s="12">
        <v>1.23</v>
      </c>
      <c r="D133" s="12">
        <v>1.1399999999999999</v>
      </c>
      <c r="E133" s="12">
        <v>1.1499999999999999</v>
      </c>
      <c r="F133" s="12">
        <v>83902</v>
      </c>
      <c r="G133" s="12">
        <v>4289440</v>
      </c>
      <c r="H133" s="7">
        <f t="shared" si="2"/>
        <v>-5.7377049180327919E-2</v>
      </c>
    </row>
    <row r="134" spans="1:8" x14ac:dyDescent="0.75">
      <c r="A134" s="2">
        <v>41912</v>
      </c>
      <c r="B134" s="12">
        <v>1.1599999999999999</v>
      </c>
      <c r="C134" s="12">
        <v>1.25</v>
      </c>
      <c r="D134" s="12">
        <v>1.1399999999999999</v>
      </c>
      <c r="E134" s="12">
        <v>1.22</v>
      </c>
      <c r="F134" s="12">
        <v>82094</v>
      </c>
      <c r="G134" s="12">
        <v>4578165</v>
      </c>
      <c r="H134" s="7">
        <f t="shared" si="2"/>
        <v>5.1724137931034531E-2</v>
      </c>
    </row>
    <row r="135" spans="1:8" x14ac:dyDescent="0.75">
      <c r="A135" s="2">
        <v>41913</v>
      </c>
      <c r="B135" s="12">
        <v>1.21</v>
      </c>
      <c r="C135" s="12">
        <v>1.22</v>
      </c>
      <c r="D135" s="12">
        <v>1.17</v>
      </c>
      <c r="E135" s="12">
        <v>1.2</v>
      </c>
      <c r="F135" s="12">
        <v>65140</v>
      </c>
      <c r="G135" s="12">
        <v>4526496</v>
      </c>
      <c r="H135" s="7">
        <f t="shared" si="2"/>
        <v>-8.2644628099173625E-3</v>
      </c>
    </row>
    <row r="136" spans="1:8" x14ac:dyDescent="0.75">
      <c r="A136" s="2">
        <v>41914</v>
      </c>
      <c r="B136" s="12">
        <v>1.22</v>
      </c>
      <c r="C136" s="12">
        <v>1.22</v>
      </c>
      <c r="D136" s="12">
        <v>1.18</v>
      </c>
      <c r="E136" s="12">
        <v>1.19</v>
      </c>
      <c r="F136" s="12">
        <v>61824</v>
      </c>
      <c r="G136" s="12">
        <v>4510961</v>
      </c>
      <c r="H136" s="7">
        <f t="shared" si="2"/>
        <v>-2.4590163934426253E-2</v>
      </c>
    </row>
    <row r="137" spans="1:8" x14ac:dyDescent="0.75">
      <c r="A137" s="2">
        <v>41915</v>
      </c>
      <c r="B137" s="12">
        <v>1.18</v>
      </c>
      <c r="C137" s="12">
        <v>1.18</v>
      </c>
      <c r="D137" s="12">
        <v>1.07</v>
      </c>
      <c r="E137" s="12">
        <v>1.1000000000000001</v>
      </c>
      <c r="F137" s="12">
        <v>113844</v>
      </c>
      <c r="G137" s="12">
        <v>4198178</v>
      </c>
      <c r="H137" s="7">
        <f t="shared" si="2"/>
        <v>-6.77966101694914E-2</v>
      </c>
    </row>
    <row r="138" spans="1:8" x14ac:dyDescent="0.75">
      <c r="A138" s="2">
        <v>41916</v>
      </c>
      <c r="B138" s="12">
        <v>1.0900000000000001</v>
      </c>
      <c r="C138" s="12">
        <v>1.1299999999999999</v>
      </c>
      <c r="D138" s="12">
        <v>0.96640899999999996</v>
      </c>
      <c r="E138" s="12">
        <v>0.97762800000000005</v>
      </c>
      <c r="F138" s="12">
        <v>65894</v>
      </c>
      <c r="G138" s="12">
        <v>3747385</v>
      </c>
      <c r="H138" s="7">
        <f t="shared" si="2"/>
        <v>-0.10309357798165139</v>
      </c>
    </row>
    <row r="139" spans="1:8" x14ac:dyDescent="0.75">
      <c r="A139" s="2">
        <v>41917</v>
      </c>
      <c r="B139" s="12">
        <v>0.97711700000000001</v>
      </c>
      <c r="C139" s="12">
        <v>1.01</v>
      </c>
      <c r="D139" s="12">
        <v>0.78676800000000002</v>
      </c>
      <c r="E139" s="12">
        <v>0.87950300000000003</v>
      </c>
      <c r="F139" s="12">
        <v>86073</v>
      </c>
      <c r="G139" s="12">
        <v>3388833</v>
      </c>
      <c r="H139" s="7">
        <f t="shared" si="2"/>
        <v>-9.9900011974001043E-2</v>
      </c>
    </row>
    <row r="140" spans="1:8" x14ac:dyDescent="0.75">
      <c r="A140" s="2">
        <v>41918</v>
      </c>
      <c r="B140" s="12">
        <v>0.87867899999999999</v>
      </c>
      <c r="C140" s="12">
        <v>0.99653000000000003</v>
      </c>
      <c r="D140" s="12">
        <v>0.80544499999999997</v>
      </c>
      <c r="E140" s="12">
        <v>0.97970299999999999</v>
      </c>
      <c r="F140" s="12">
        <v>65377</v>
      </c>
      <c r="G140" s="12">
        <v>3794550</v>
      </c>
      <c r="H140" s="7">
        <f t="shared" si="2"/>
        <v>0.11497258953497239</v>
      </c>
    </row>
    <row r="141" spans="1:8" x14ac:dyDescent="0.75">
      <c r="A141" s="2">
        <v>41919</v>
      </c>
      <c r="B141" s="12">
        <v>0.98049299999999995</v>
      </c>
      <c r="C141" s="12">
        <v>1.01</v>
      </c>
      <c r="D141" s="12">
        <v>0.90068999999999999</v>
      </c>
      <c r="E141" s="12">
        <v>1</v>
      </c>
      <c r="F141" s="12">
        <v>68252</v>
      </c>
      <c r="G141" s="12">
        <v>3910828</v>
      </c>
      <c r="H141" s="7">
        <f t="shared" si="2"/>
        <v>1.9895093590673318E-2</v>
      </c>
    </row>
    <row r="142" spans="1:8" x14ac:dyDescent="0.75">
      <c r="A142" s="2">
        <v>41920</v>
      </c>
      <c r="B142" s="12">
        <v>1</v>
      </c>
      <c r="C142" s="12">
        <v>1.1100000000000001</v>
      </c>
      <c r="D142" s="12">
        <v>0.94908400000000004</v>
      </c>
      <c r="E142" s="12">
        <v>1.0900000000000001</v>
      </c>
      <c r="F142" s="12">
        <v>116352</v>
      </c>
      <c r="G142" s="12">
        <v>4258277</v>
      </c>
      <c r="H142" s="7">
        <f t="shared" si="2"/>
        <v>9.000000000000008E-2</v>
      </c>
    </row>
    <row r="143" spans="1:8" x14ac:dyDescent="0.75">
      <c r="A143" s="2">
        <v>41921</v>
      </c>
      <c r="B143" s="12">
        <v>1.0900000000000001</v>
      </c>
      <c r="C143" s="12">
        <v>1.1599999999999999</v>
      </c>
      <c r="D143" s="12">
        <v>1.05</v>
      </c>
      <c r="E143" s="12">
        <v>1.1100000000000001</v>
      </c>
      <c r="F143" s="12">
        <v>66785</v>
      </c>
      <c r="G143" s="12">
        <v>4346737</v>
      </c>
      <c r="H143" s="7">
        <f t="shared" si="2"/>
        <v>1.8348623853211024E-2</v>
      </c>
    </row>
    <row r="144" spans="1:8" x14ac:dyDescent="0.75">
      <c r="A144" s="2">
        <v>41922</v>
      </c>
      <c r="B144" s="12">
        <v>1.1000000000000001</v>
      </c>
      <c r="C144" s="12">
        <v>1.1499999999999999</v>
      </c>
      <c r="D144" s="12">
        <v>1.04</v>
      </c>
      <c r="E144" s="12">
        <v>1.1399999999999999</v>
      </c>
      <c r="F144" s="12">
        <v>121420</v>
      </c>
      <c r="G144" s="12">
        <v>4508428</v>
      </c>
      <c r="H144" s="7">
        <f t="shared" si="2"/>
        <v>3.6363636363636188E-2</v>
      </c>
    </row>
    <row r="145" spans="1:8" x14ac:dyDescent="0.75">
      <c r="A145" s="2">
        <v>41923</v>
      </c>
      <c r="B145" s="12">
        <v>1.1399999999999999</v>
      </c>
      <c r="C145" s="12">
        <v>1.1499999999999999</v>
      </c>
      <c r="D145" s="12">
        <v>1.06</v>
      </c>
      <c r="E145" s="12">
        <v>1.08</v>
      </c>
      <c r="F145" s="12">
        <v>81876</v>
      </c>
      <c r="G145" s="12">
        <v>4277277</v>
      </c>
      <c r="H145" s="7">
        <f t="shared" si="2"/>
        <v>-5.2631578947368279E-2</v>
      </c>
    </row>
    <row r="146" spans="1:8" x14ac:dyDescent="0.75">
      <c r="A146" s="2">
        <v>41924</v>
      </c>
      <c r="B146" s="12">
        <v>1.08</v>
      </c>
      <c r="C146" s="12">
        <v>1.1000000000000001</v>
      </c>
      <c r="D146" s="12">
        <v>1.04</v>
      </c>
      <c r="E146" s="12">
        <v>1.0900000000000001</v>
      </c>
      <c r="F146" s="12">
        <v>58972</v>
      </c>
      <c r="G146" s="12">
        <v>4331218</v>
      </c>
      <c r="H146" s="7">
        <f t="shared" si="2"/>
        <v>9.2592592592592674E-3</v>
      </c>
    </row>
    <row r="147" spans="1:8" x14ac:dyDescent="0.75">
      <c r="A147" s="2">
        <v>41925</v>
      </c>
      <c r="B147" s="12">
        <v>1.08</v>
      </c>
      <c r="C147" s="12">
        <v>1.1299999999999999</v>
      </c>
      <c r="D147" s="12">
        <v>1.02</v>
      </c>
      <c r="E147" s="12">
        <v>1.1000000000000001</v>
      </c>
      <c r="F147" s="12">
        <v>92059</v>
      </c>
      <c r="G147" s="12">
        <v>4426440</v>
      </c>
      <c r="H147" s="7">
        <f t="shared" si="2"/>
        <v>1.8518518518518535E-2</v>
      </c>
    </row>
    <row r="148" spans="1:8" x14ac:dyDescent="0.75">
      <c r="A148" s="2">
        <v>41926</v>
      </c>
      <c r="B148" s="12">
        <v>1.1000000000000001</v>
      </c>
      <c r="C148" s="12">
        <v>1.1599999999999999</v>
      </c>
      <c r="D148" s="12">
        <v>1.07</v>
      </c>
      <c r="E148" s="12">
        <v>1.07</v>
      </c>
      <c r="F148" s="12">
        <v>63787</v>
      </c>
      <c r="G148" s="12">
        <v>4331020</v>
      </c>
      <c r="H148" s="7">
        <f t="shared" si="2"/>
        <v>-2.7272727272727296E-2</v>
      </c>
    </row>
    <row r="149" spans="1:8" x14ac:dyDescent="0.75">
      <c r="A149" s="2">
        <v>41927</v>
      </c>
      <c r="B149" s="12">
        <v>1.08</v>
      </c>
      <c r="C149" s="12">
        <v>1.08</v>
      </c>
      <c r="D149" s="12">
        <v>0.91100300000000001</v>
      </c>
      <c r="E149" s="12">
        <v>0.990811</v>
      </c>
      <c r="F149" s="12">
        <v>104550</v>
      </c>
      <c r="G149" s="12">
        <v>4013397</v>
      </c>
      <c r="H149" s="7">
        <f t="shared" si="2"/>
        <v>-8.2582407407407465E-2</v>
      </c>
    </row>
    <row r="150" spans="1:8" x14ac:dyDescent="0.75">
      <c r="A150" s="2">
        <v>41928</v>
      </c>
      <c r="B150" s="12">
        <v>0.986954</v>
      </c>
      <c r="C150" s="12">
        <v>1.03</v>
      </c>
      <c r="D150" s="12">
        <v>0.91834000000000005</v>
      </c>
      <c r="E150" s="12">
        <v>0.99945799999999996</v>
      </c>
      <c r="F150" s="12">
        <v>59154</v>
      </c>
      <c r="G150" s="12">
        <v>4067599</v>
      </c>
      <c r="H150" s="7">
        <f t="shared" si="2"/>
        <v>1.2669283472177995E-2</v>
      </c>
    </row>
    <row r="151" spans="1:8" x14ac:dyDescent="0.75">
      <c r="A151" s="2">
        <v>41929</v>
      </c>
      <c r="B151" s="12">
        <v>0.99871799999999999</v>
      </c>
      <c r="C151" s="12">
        <v>0.99871799999999999</v>
      </c>
      <c r="D151" s="12">
        <v>0.91885700000000003</v>
      </c>
      <c r="E151" s="12">
        <v>0.97319800000000001</v>
      </c>
      <c r="F151" s="12">
        <v>63034</v>
      </c>
      <c r="G151" s="12">
        <v>3979924</v>
      </c>
      <c r="H151" s="7">
        <f t="shared" si="2"/>
        <v>-2.5552758636572071E-2</v>
      </c>
    </row>
    <row r="152" spans="1:8" x14ac:dyDescent="0.75">
      <c r="A152" s="2">
        <v>41930</v>
      </c>
      <c r="B152" s="12">
        <v>0.973584</v>
      </c>
      <c r="C152" s="12">
        <v>1</v>
      </c>
      <c r="D152" s="12">
        <v>0.94810799999999995</v>
      </c>
      <c r="E152" s="12">
        <v>0.96582999999999997</v>
      </c>
      <c r="F152" s="12">
        <v>60842</v>
      </c>
      <c r="G152" s="12">
        <v>3969072</v>
      </c>
      <c r="H152" s="7">
        <f t="shared" si="2"/>
        <v>-7.9643872536936094E-3</v>
      </c>
    </row>
    <row r="153" spans="1:8" x14ac:dyDescent="0.75">
      <c r="A153" s="2">
        <v>41931</v>
      </c>
      <c r="B153" s="12">
        <v>0.96556799999999998</v>
      </c>
      <c r="C153" s="12">
        <v>1.01</v>
      </c>
      <c r="D153" s="12">
        <v>0.95888200000000001</v>
      </c>
      <c r="E153" s="12">
        <v>0.99443599999999999</v>
      </c>
      <c r="F153" s="12">
        <v>47858</v>
      </c>
      <c r="G153" s="12">
        <v>4105863</v>
      </c>
      <c r="H153" s="7">
        <f t="shared" si="2"/>
        <v>2.9897428249486317E-2</v>
      </c>
    </row>
    <row r="154" spans="1:8" x14ac:dyDescent="0.75">
      <c r="A154" s="2">
        <v>41932</v>
      </c>
      <c r="B154" s="12">
        <v>0.99567600000000001</v>
      </c>
      <c r="C154" s="12">
        <v>1.01</v>
      </c>
      <c r="D154" s="12">
        <v>0.91682399999999997</v>
      </c>
      <c r="E154" s="12">
        <v>0.95039399999999996</v>
      </c>
      <c r="F154" s="12">
        <v>86281</v>
      </c>
      <c r="G154" s="12">
        <v>3942141</v>
      </c>
      <c r="H154" s="7">
        <f t="shared" si="2"/>
        <v>-4.5478649681221645E-2</v>
      </c>
    </row>
    <row r="155" spans="1:8" x14ac:dyDescent="0.75">
      <c r="A155" s="2">
        <v>41933</v>
      </c>
      <c r="B155" s="12">
        <v>0.95206100000000005</v>
      </c>
      <c r="C155" s="12">
        <v>0.979182</v>
      </c>
      <c r="D155" s="12">
        <v>0.93297600000000003</v>
      </c>
      <c r="E155" s="12">
        <v>0.95778300000000005</v>
      </c>
      <c r="F155" s="12">
        <v>50963</v>
      </c>
      <c r="G155" s="12">
        <v>3990938</v>
      </c>
      <c r="H155" s="7">
        <f t="shared" si="2"/>
        <v>6.0101190995114854E-3</v>
      </c>
    </row>
    <row r="156" spans="1:8" x14ac:dyDescent="0.75">
      <c r="A156" s="2">
        <v>41934</v>
      </c>
      <c r="B156" s="12">
        <v>0.95690900000000001</v>
      </c>
      <c r="C156" s="12">
        <v>0.99210200000000004</v>
      </c>
      <c r="D156" s="12">
        <v>0.942747</v>
      </c>
      <c r="E156" s="12">
        <v>0.946716</v>
      </c>
      <c r="F156" s="12">
        <v>63727</v>
      </c>
      <c r="G156" s="12">
        <v>3963252</v>
      </c>
      <c r="H156" s="7">
        <f t="shared" si="2"/>
        <v>-1.0652005572107701E-2</v>
      </c>
    </row>
    <row r="157" spans="1:8" x14ac:dyDescent="0.75">
      <c r="A157" s="2">
        <v>41935</v>
      </c>
      <c r="B157" s="12">
        <v>0.942326</v>
      </c>
      <c r="C157" s="12">
        <v>0.94619299999999995</v>
      </c>
      <c r="D157" s="12">
        <v>0.72504199999999996</v>
      </c>
      <c r="E157" s="12">
        <v>0.86549600000000004</v>
      </c>
      <c r="F157" s="12">
        <v>97124</v>
      </c>
      <c r="G157" s="12">
        <v>3640395</v>
      </c>
      <c r="H157" s="7">
        <f t="shared" si="2"/>
        <v>-8.1532293495032451E-2</v>
      </c>
    </row>
    <row r="158" spans="1:8" x14ac:dyDescent="0.75">
      <c r="A158" s="2">
        <v>41936</v>
      </c>
      <c r="B158" s="12">
        <v>0.84207500000000002</v>
      </c>
      <c r="C158" s="12">
        <v>0.85996799999999995</v>
      </c>
      <c r="D158" s="12">
        <v>0.744815</v>
      </c>
      <c r="E158" s="12">
        <v>0.76215699999999997</v>
      </c>
      <c r="F158" s="12">
        <v>52867</v>
      </c>
      <c r="G158" s="12">
        <v>3220890</v>
      </c>
      <c r="H158" s="7">
        <f t="shared" si="2"/>
        <v>-9.4906035685657503E-2</v>
      </c>
    </row>
    <row r="159" spans="1:8" x14ac:dyDescent="0.75">
      <c r="A159" s="2">
        <v>41937</v>
      </c>
      <c r="B159" s="12">
        <v>0.763826</v>
      </c>
      <c r="C159" s="12">
        <v>0.77130799999999999</v>
      </c>
      <c r="D159" s="12">
        <v>0.67176499999999995</v>
      </c>
      <c r="E159" s="12">
        <v>0.73980199999999996</v>
      </c>
      <c r="F159" s="12">
        <v>54596</v>
      </c>
      <c r="G159" s="12">
        <v>3140366</v>
      </c>
      <c r="H159" s="7">
        <f t="shared" si="2"/>
        <v>-3.1452189372972436E-2</v>
      </c>
    </row>
    <row r="160" spans="1:8" x14ac:dyDescent="0.75">
      <c r="A160" s="2">
        <v>41938</v>
      </c>
      <c r="B160" s="12">
        <v>0.74026000000000003</v>
      </c>
      <c r="C160" s="12">
        <v>0.75317000000000001</v>
      </c>
      <c r="D160" s="12">
        <v>0.685867</v>
      </c>
      <c r="E160" s="12">
        <v>0.69440199999999996</v>
      </c>
      <c r="F160" s="12">
        <v>37577</v>
      </c>
      <c r="G160" s="12">
        <v>2960783</v>
      </c>
      <c r="H160" s="7">
        <f t="shared" si="2"/>
        <v>-6.1948504579472166E-2</v>
      </c>
    </row>
    <row r="161" spans="1:8" x14ac:dyDescent="0.75">
      <c r="A161" s="2">
        <v>41939</v>
      </c>
      <c r="B161" s="12">
        <v>0.69762299999999999</v>
      </c>
      <c r="C161" s="12">
        <v>0.77452200000000004</v>
      </c>
      <c r="D161" s="12">
        <v>0.60349399999999997</v>
      </c>
      <c r="E161" s="12">
        <v>0.722831</v>
      </c>
      <c r="F161" s="12">
        <v>141319</v>
      </c>
      <c r="G161" s="12">
        <v>3092662</v>
      </c>
      <c r="H161" s="7">
        <f t="shared" si="2"/>
        <v>3.6134129752029405E-2</v>
      </c>
    </row>
    <row r="162" spans="1:8" x14ac:dyDescent="0.75">
      <c r="A162" s="2">
        <v>41940</v>
      </c>
      <c r="B162" s="12">
        <v>0.70497500000000002</v>
      </c>
      <c r="C162" s="12">
        <v>0.72983900000000002</v>
      </c>
      <c r="D162" s="12">
        <v>0.60461600000000004</v>
      </c>
      <c r="E162" s="12">
        <v>0.68925700000000001</v>
      </c>
      <c r="F162" s="12">
        <v>82389</v>
      </c>
      <c r="G162" s="12">
        <v>2964700</v>
      </c>
      <c r="H162" s="7">
        <f t="shared" si="2"/>
        <v>-2.2295826093123881E-2</v>
      </c>
    </row>
    <row r="163" spans="1:8" x14ac:dyDescent="0.75">
      <c r="A163" s="2">
        <v>41941</v>
      </c>
      <c r="B163" s="12">
        <v>0.68777500000000003</v>
      </c>
      <c r="C163" s="12">
        <v>0.69924600000000003</v>
      </c>
      <c r="D163" s="12">
        <v>0.62176799999999999</v>
      </c>
      <c r="E163" s="12">
        <v>0.63305999999999996</v>
      </c>
      <c r="F163" s="12">
        <v>23967</v>
      </c>
      <c r="G163" s="12">
        <v>2735479</v>
      </c>
      <c r="H163" s="7">
        <f t="shared" si="2"/>
        <v>-7.955363309221776E-2</v>
      </c>
    </row>
    <row r="164" spans="1:8" x14ac:dyDescent="0.75">
      <c r="A164" s="2">
        <v>41942</v>
      </c>
      <c r="B164" s="12">
        <v>0.63204700000000003</v>
      </c>
      <c r="C164" s="12">
        <v>0.66441499999999998</v>
      </c>
      <c r="D164" s="12">
        <v>0.59030700000000003</v>
      </c>
      <c r="E164" s="12">
        <v>0.61406400000000005</v>
      </c>
      <c r="F164" s="12">
        <v>48427</v>
      </c>
      <c r="G164" s="12">
        <v>2665311</v>
      </c>
      <c r="H164" s="7">
        <f t="shared" si="2"/>
        <v>-2.8451998031791891E-2</v>
      </c>
    </row>
    <row r="165" spans="1:8" x14ac:dyDescent="0.75">
      <c r="A165" s="2">
        <v>41943</v>
      </c>
      <c r="B165" s="12">
        <v>0.61368999999999996</v>
      </c>
      <c r="C165" s="12">
        <v>0.64011399999999996</v>
      </c>
      <c r="D165" s="12">
        <v>0.59831400000000001</v>
      </c>
      <c r="E165" s="12">
        <v>0.60721800000000004</v>
      </c>
      <c r="F165" s="12">
        <v>37303</v>
      </c>
      <c r="G165" s="12">
        <v>2647634</v>
      </c>
      <c r="H165" s="7">
        <f t="shared" si="2"/>
        <v>-1.0546041160846556E-2</v>
      </c>
    </row>
    <row r="166" spans="1:8" x14ac:dyDescent="0.75">
      <c r="A166" s="2">
        <v>41944</v>
      </c>
      <c r="B166" s="12">
        <v>0.60712299999999997</v>
      </c>
      <c r="C166" s="12">
        <v>0.63822699999999999</v>
      </c>
      <c r="D166" s="12">
        <v>0.57145400000000002</v>
      </c>
      <c r="E166" s="12">
        <v>0.58583200000000002</v>
      </c>
      <c r="F166" s="12">
        <v>33872</v>
      </c>
      <c r="G166" s="12">
        <v>2565702</v>
      </c>
      <c r="H166" s="7">
        <f t="shared" si="2"/>
        <v>-3.506867636376805E-2</v>
      </c>
    </row>
    <row r="167" spans="1:8" x14ac:dyDescent="0.75">
      <c r="A167" s="2">
        <v>41945</v>
      </c>
      <c r="B167" s="12">
        <v>0.58641699999999997</v>
      </c>
      <c r="C167" s="12">
        <v>0.58641699999999997</v>
      </c>
      <c r="D167" s="12">
        <v>0.56182100000000001</v>
      </c>
      <c r="E167" s="12">
        <v>0.57949399999999995</v>
      </c>
      <c r="F167" s="12">
        <v>26877</v>
      </c>
      <c r="G167" s="12">
        <v>2548848</v>
      </c>
      <c r="H167" s="7">
        <f t="shared" si="2"/>
        <v>-1.1805592266254241E-2</v>
      </c>
    </row>
    <row r="168" spans="1:8" x14ac:dyDescent="0.75">
      <c r="A168" s="2">
        <v>41946</v>
      </c>
      <c r="B168" s="12">
        <v>0.57792500000000002</v>
      </c>
      <c r="C168" s="12">
        <v>0.59926000000000001</v>
      </c>
      <c r="D168" s="12">
        <v>0.55117799999999995</v>
      </c>
      <c r="E168" s="12">
        <v>0.57632300000000003</v>
      </c>
      <c r="F168" s="12">
        <v>40900</v>
      </c>
      <c r="G168" s="12">
        <v>2545525</v>
      </c>
      <c r="H168" s="7">
        <f t="shared" si="2"/>
        <v>-2.7719859843405152E-3</v>
      </c>
    </row>
    <row r="169" spans="1:8" x14ac:dyDescent="0.75">
      <c r="A169" s="2">
        <v>41947</v>
      </c>
      <c r="B169" s="12">
        <v>0.57582800000000001</v>
      </c>
      <c r="C169" s="12">
        <v>0.58273699999999995</v>
      </c>
      <c r="D169" s="12">
        <v>0.54574800000000001</v>
      </c>
      <c r="E169" s="12">
        <v>0.54763499999999998</v>
      </c>
      <c r="F169" s="12">
        <v>42253</v>
      </c>
      <c r="G169" s="12">
        <v>2429485</v>
      </c>
      <c r="H169" s="7">
        <f t="shared" si="2"/>
        <v>-4.8960800794681784E-2</v>
      </c>
    </row>
    <row r="170" spans="1:8" x14ac:dyDescent="0.75">
      <c r="A170" s="2">
        <v>41948</v>
      </c>
      <c r="B170" s="12">
        <v>0.54794200000000004</v>
      </c>
      <c r="C170" s="12">
        <v>0.58464400000000005</v>
      </c>
      <c r="D170" s="12">
        <v>0.54794200000000004</v>
      </c>
      <c r="E170" s="12">
        <v>0.57198199999999999</v>
      </c>
      <c r="F170" s="12">
        <v>25458</v>
      </c>
      <c r="G170" s="12">
        <v>2545309</v>
      </c>
      <c r="H170" s="7">
        <f t="shared" si="2"/>
        <v>4.3873256658551359E-2</v>
      </c>
    </row>
    <row r="171" spans="1:8" x14ac:dyDescent="0.75">
      <c r="A171" s="2">
        <v>41949</v>
      </c>
      <c r="B171" s="12">
        <v>0.57083399999999995</v>
      </c>
      <c r="C171" s="12">
        <v>0.59707500000000002</v>
      </c>
      <c r="D171" s="12">
        <v>0.55680700000000005</v>
      </c>
      <c r="E171" s="12">
        <v>0.59590299999999996</v>
      </c>
      <c r="F171" s="12">
        <v>28528</v>
      </c>
      <c r="G171" s="12">
        <v>2651757</v>
      </c>
      <c r="H171" s="7">
        <f t="shared" si="2"/>
        <v>4.3916445061086079E-2</v>
      </c>
    </row>
    <row r="172" spans="1:8" x14ac:dyDescent="0.75">
      <c r="A172" s="2">
        <v>41950</v>
      </c>
      <c r="B172" s="12">
        <v>0.59027799999999997</v>
      </c>
      <c r="C172" s="12">
        <v>0.61948499999999995</v>
      </c>
      <c r="D172" s="12">
        <v>0.57832300000000003</v>
      </c>
      <c r="E172" s="12">
        <v>0.61629500000000004</v>
      </c>
      <c r="F172" s="12">
        <v>29987</v>
      </c>
      <c r="G172" s="12">
        <v>2769965</v>
      </c>
      <c r="H172" s="7">
        <f t="shared" si="2"/>
        <v>4.4075842230271278E-2</v>
      </c>
    </row>
    <row r="173" spans="1:8" x14ac:dyDescent="0.75">
      <c r="A173" s="2">
        <v>41951</v>
      </c>
      <c r="B173" s="12">
        <v>0.61983500000000002</v>
      </c>
      <c r="C173" s="12">
        <v>0.658196</v>
      </c>
      <c r="D173" s="12">
        <v>0.59366799999999997</v>
      </c>
      <c r="E173" s="12">
        <v>0.64387700000000003</v>
      </c>
      <c r="F173" s="12">
        <v>40713</v>
      </c>
      <c r="G173" s="12">
        <v>2904958</v>
      </c>
      <c r="H173" s="7">
        <f t="shared" si="2"/>
        <v>3.878774189905379E-2</v>
      </c>
    </row>
    <row r="174" spans="1:8" x14ac:dyDescent="0.75">
      <c r="A174" s="2">
        <v>41952</v>
      </c>
      <c r="B174" s="12">
        <v>0.643598</v>
      </c>
      <c r="C174" s="12">
        <v>0.72136900000000004</v>
      </c>
      <c r="D174" s="12">
        <v>0.63406799999999996</v>
      </c>
      <c r="E174" s="12">
        <v>0.72136900000000004</v>
      </c>
      <c r="F174" s="12">
        <v>44247</v>
      </c>
      <c r="G174" s="12">
        <v>3268074</v>
      </c>
      <c r="H174" s="7">
        <f t="shared" si="2"/>
        <v>0.12083785219966506</v>
      </c>
    </row>
    <row r="175" spans="1:8" x14ac:dyDescent="0.75">
      <c r="A175" s="2">
        <v>41953</v>
      </c>
      <c r="B175" s="12">
        <v>0.71667000000000003</v>
      </c>
      <c r="C175" s="12">
        <v>0.76247600000000004</v>
      </c>
      <c r="D175" s="12">
        <v>0.69291999999999998</v>
      </c>
      <c r="E175" s="12">
        <v>0.73569700000000005</v>
      </c>
      <c r="F175" s="12">
        <v>67836</v>
      </c>
      <c r="G175" s="12">
        <v>3347478</v>
      </c>
      <c r="H175" s="7">
        <f t="shared" si="2"/>
        <v>2.6549178841028667E-2</v>
      </c>
    </row>
    <row r="176" spans="1:8" x14ac:dyDescent="0.75">
      <c r="A176" s="2">
        <v>41954</v>
      </c>
      <c r="B176" s="12">
        <v>0.734491</v>
      </c>
      <c r="C176" s="12">
        <v>0.74663599999999997</v>
      </c>
      <c r="D176" s="12">
        <v>0.69196100000000005</v>
      </c>
      <c r="E176" s="12">
        <v>0.71795500000000001</v>
      </c>
      <c r="F176" s="12">
        <v>30147</v>
      </c>
      <c r="G176" s="12">
        <v>3279833</v>
      </c>
      <c r="H176" s="7">
        <f t="shared" si="2"/>
        <v>-2.2513550200070519E-2</v>
      </c>
    </row>
    <row r="177" spans="1:8" x14ac:dyDescent="0.75">
      <c r="A177" s="2">
        <v>41955</v>
      </c>
      <c r="B177" s="12">
        <v>0.71854200000000001</v>
      </c>
      <c r="C177" s="12">
        <v>0.76382499999999998</v>
      </c>
      <c r="D177" s="12">
        <v>0.69515800000000005</v>
      </c>
      <c r="E177" s="12">
        <v>0.73231999999999997</v>
      </c>
      <c r="F177" s="12">
        <v>75047</v>
      </c>
      <c r="G177" s="12">
        <v>3359471</v>
      </c>
      <c r="H177" s="7">
        <f t="shared" si="2"/>
        <v>1.9174940365350886E-2</v>
      </c>
    </row>
    <row r="178" spans="1:8" x14ac:dyDescent="0.75">
      <c r="A178" s="2">
        <v>41956</v>
      </c>
      <c r="B178" s="12">
        <v>0.73567400000000005</v>
      </c>
      <c r="C178" s="12">
        <v>0.77350399999999997</v>
      </c>
      <c r="D178" s="12">
        <v>0.66538799999999998</v>
      </c>
      <c r="E178" s="12">
        <v>0.70452999999999999</v>
      </c>
      <c r="F178" s="12">
        <v>41143</v>
      </c>
      <c r="G178" s="12">
        <v>3245009</v>
      </c>
      <c r="H178" s="7">
        <f t="shared" si="2"/>
        <v>-4.2333968578473699E-2</v>
      </c>
    </row>
    <row r="179" spans="1:8" x14ac:dyDescent="0.75">
      <c r="A179" s="2">
        <v>41957</v>
      </c>
      <c r="B179" s="12">
        <v>0.70066499999999998</v>
      </c>
      <c r="C179" s="12">
        <v>0.70187500000000003</v>
      </c>
      <c r="D179" s="12">
        <v>0.64325200000000005</v>
      </c>
      <c r="E179" s="12">
        <v>0.68922499999999998</v>
      </c>
      <c r="F179" s="12">
        <v>65338</v>
      </c>
      <c r="G179" s="12">
        <v>3188265</v>
      </c>
      <c r="H179" s="7">
        <f t="shared" si="2"/>
        <v>-1.632734616400135E-2</v>
      </c>
    </row>
    <row r="180" spans="1:8" x14ac:dyDescent="0.75">
      <c r="A180" s="2">
        <v>41958</v>
      </c>
      <c r="B180" s="12">
        <v>0.69230700000000001</v>
      </c>
      <c r="C180" s="12">
        <v>0.70540599999999998</v>
      </c>
      <c r="D180" s="12">
        <v>0.62589499999999998</v>
      </c>
      <c r="E180" s="12">
        <v>0.64114499999999996</v>
      </c>
      <c r="F180" s="12">
        <v>31336</v>
      </c>
      <c r="G180" s="12">
        <v>2977698</v>
      </c>
      <c r="H180" s="7">
        <f t="shared" si="2"/>
        <v>-7.3900740567407294E-2</v>
      </c>
    </row>
    <row r="181" spans="1:8" x14ac:dyDescent="0.75">
      <c r="A181" s="2">
        <v>41959</v>
      </c>
      <c r="B181" s="12">
        <v>0.63888199999999995</v>
      </c>
      <c r="C181" s="12">
        <v>0.65767699999999996</v>
      </c>
      <c r="D181" s="12">
        <v>0.62627200000000005</v>
      </c>
      <c r="E181" s="12">
        <v>0.65453099999999997</v>
      </c>
      <c r="F181" s="12">
        <v>27107</v>
      </c>
      <c r="G181" s="12">
        <v>3051899</v>
      </c>
      <c r="H181" s="7">
        <f t="shared" si="2"/>
        <v>2.4494351069524616E-2</v>
      </c>
    </row>
    <row r="182" spans="1:8" x14ac:dyDescent="0.75">
      <c r="A182" s="2">
        <v>41960</v>
      </c>
      <c r="B182" s="12">
        <v>0.65192899999999998</v>
      </c>
      <c r="C182" s="12">
        <v>0.676593</v>
      </c>
      <c r="D182" s="12">
        <v>0.55625100000000005</v>
      </c>
      <c r="E182" s="12">
        <v>0.58477999999999997</v>
      </c>
      <c r="F182" s="12">
        <v>152764</v>
      </c>
      <c r="G182" s="12">
        <v>2737847</v>
      </c>
      <c r="H182" s="7">
        <f t="shared" si="2"/>
        <v>-0.10300048011363203</v>
      </c>
    </row>
    <row r="183" spans="1:8" x14ac:dyDescent="0.75">
      <c r="A183" s="2">
        <v>41961</v>
      </c>
      <c r="B183" s="12">
        <v>0.58613300000000002</v>
      </c>
      <c r="C183" s="12">
        <v>0.60333899999999996</v>
      </c>
      <c r="D183" s="12">
        <v>0.52615800000000001</v>
      </c>
      <c r="E183" s="12">
        <v>0.59907299999999997</v>
      </c>
      <c r="F183" s="12">
        <v>49912</v>
      </c>
      <c r="G183" s="12">
        <v>2815942</v>
      </c>
      <c r="H183" s="7">
        <f t="shared" si="2"/>
        <v>2.2076900635179988E-2</v>
      </c>
    </row>
    <row r="184" spans="1:8" x14ac:dyDescent="0.75">
      <c r="A184" s="2">
        <v>41962</v>
      </c>
      <c r="B184" s="12">
        <v>0.59699500000000005</v>
      </c>
      <c r="C184" s="12">
        <v>0.60258199999999995</v>
      </c>
      <c r="D184" s="12">
        <v>0.55435199999999996</v>
      </c>
      <c r="E184" s="12">
        <v>0.55900300000000003</v>
      </c>
      <c r="F184" s="12">
        <v>25761</v>
      </c>
      <c r="G184" s="12">
        <v>2637944</v>
      </c>
      <c r="H184" s="7">
        <f t="shared" si="2"/>
        <v>-6.3638723942411615E-2</v>
      </c>
    </row>
    <row r="185" spans="1:8" x14ac:dyDescent="0.75">
      <c r="A185" s="2">
        <v>41963</v>
      </c>
      <c r="B185" s="12">
        <v>0.558639</v>
      </c>
      <c r="C185" s="12">
        <v>0.56922499999999998</v>
      </c>
      <c r="D185" s="12">
        <v>0.51446899999999995</v>
      </c>
      <c r="E185" s="12">
        <v>0.52517100000000005</v>
      </c>
      <c r="F185" s="12">
        <v>23232</v>
      </c>
      <c r="G185" s="12">
        <v>2488039</v>
      </c>
      <c r="H185" s="7">
        <f t="shared" si="2"/>
        <v>-5.990988813885164E-2</v>
      </c>
    </row>
    <row r="186" spans="1:8" x14ac:dyDescent="0.75">
      <c r="A186" s="2">
        <v>41964</v>
      </c>
      <c r="B186" s="12">
        <v>0.51699499999999998</v>
      </c>
      <c r="C186" s="12">
        <v>0.56325000000000003</v>
      </c>
      <c r="D186" s="12">
        <v>0.50009099999999995</v>
      </c>
      <c r="E186" s="12">
        <v>0.53249000000000002</v>
      </c>
      <c r="F186" s="12">
        <v>34458</v>
      </c>
      <c r="G186" s="12">
        <v>2532840</v>
      </c>
      <c r="H186" s="7">
        <f t="shared" si="2"/>
        <v>2.9971276317952857E-2</v>
      </c>
    </row>
    <row r="187" spans="1:8" x14ac:dyDescent="0.75">
      <c r="A187" s="2">
        <v>41965</v>
      </c>
      <c r="B187" s="12">
        <v>0.53366199999999997</v>
      </c>
      <c r="C187" s="12">
        <v>0.557867</v>
      </c>
      <c r="D187" s="12">
        <v>0.52543099999999998</v>
      </c>
      <c r="E187" s="12">
        <v>0.534829</v>
      </c>
      <c r="F187" s="12">
        <v>26877</v>
      </c>
      <c r="G187" s="12">
        <v>2553678</v>
      </c>
      <c r="H187" s="7">
        <f t="shared" si="2"/>
        <v>2.1867773984282734E-3</v>
      </c>
    </row>
    <row r="188" spans="1:8" x14ac:dyDescent="0.75">
      <c r="A188" s="2">
        <v>41966</v>
      </c>
      <c r="B188" s="12">
        <v>0.53566100000000005</v>
      </c>
      <c r="C188" s="12">
        <v>0.54235500000000003</v>
      </c>
      <c r="D188" s="12">
        <v>0.51538600000000001</v>
      </c>
      <c r="E188" s="12">
        <v>0.52689699999999995</v>
      </c>
      <c r="F188" s="12">
        <v>31247</v>
      </c>
      <c r="G188" s="12">
        <v>2525805</v>
      </c>
      <c r="H188" s="7">
        <f t="shared" si="2"/>
        <v>-1.636109405015505E-2</v>
      </c>
    </row>
    <row r="189" spans="1:8" x14ac:dyDescent="0.75">
      <c r="A189" s="2">
        <v>41967</v>
      </c>
      <c r="B189" s="12">
        <v>0.52605000000000002</v>
      </c>
      <c r="C189" s="12">
        <v>0.55348299999999995</v>
      </c>
      <c r="D189" s="12">
        <v>0.52588299999999999</v>
      </c>
      <c r="E189" s="12">
        <v>0.53173999999999999</v>
      </c>
      <c r="F189" s="12">
        <v>29694</v>
      </c>
      <c r="G189" s="12">
        <v>2558718</v>
      </c>
      <c r="H189" s="7">
        <f t="shared" si="2"/>
        <v>1.081646231346825E-2</v>
      </c>
    </row>
    <row r="190" spans="1:8" x14ac:dyDescent="0.75">
      <c r="A190" s="2">
        <v>41968</v>
      </c>
      <c r="B190" s="12">
        <v>0.53160200000000002</v>
      </c>
      <c r="C190" s="12">
        <v>0.64042600000000005</v>
      </c>
      <c r="D190" s="12">
        <v>0.53088999999999997</v>
      </c>
      <c r="E190" s="12">
        <v>0.59547099999999997</v>
      </c>
      <c r="F190" s="12">
        <v>84303</v>
      </c>
      <c r="G190" s="12">
        <v>2876754</v>
      </c>
      <c r="H190" s="7">
        <f t="shared" si="2"/>
        <v>0.12014439373817246</v>
      </c>
    </row>
    <row r="191" spans="1:8" x14ac:dyDescent="0.75">
      <c r="A191" s="2">
        <v>41969</v>
      </c>
      <c r="B191" s="12">
        <v>0.58257000000000003</v>
      </c>
      <c r="C191" s="12">
        <v>0.62419199999999997</v>
      </c>
      <c r="D191" s="12">
        <v>0.55151499999999998</v>
      </c>
      <c r="E191" s="12">
        <v>0.56274100000000005</v>
      </c>
      <c r="F191" s="12">
        <v>29237</v>
      </c>
      <c r="G191" s="12">
        <v>2728858</v>
      </c>
      <c r="H191" s="7">
        <f t="shared" si="2"/>
        <v>-3.4037111420086828E-2</v>
      </c>
    </row>
    <row r="192" spans="1:8" x14ac:dyDescent="0.75">
      <c r="A192" s="2">
        <v>41970</v>
      </c>
      <c r="B192" s="12">
        <v>0.56061300000000003</v>
      </c>
      <c r="C192" s="12">
        <v>0.56966799999999995</v>
      </c>
      <c r="D192" s="12">
        <v>0.55350100000000002</v>
      </c>
      <c r="E192" s="12">
        <v>0.55754000000000004</v>
      </c>
      <c r="F192" s="12">
        <v>10861</v>
      </c>
      <c r="G192" s="12">
        <v>2713983</v>
      </c>
      <c r="H192" s="7">
        <f t="shared" si="2"/>
        <v>-5.4814997154899944E-3</v>
      </c>
    </row>
    <row r="193" spans="1:8" x14ac:dyDescent="0.75">
      <c r="A193" s="2">
        <v>41971</v>
      </c>
      <c r="B193" s="12">
        <v>0.55709699999999995</v>
      </c>
      <c r="C193" s="12">
        <v>0.57500600000000002</v>
      </c>
      <c r="D193" s="12">
        <v>0.53466400000000003</v>
      </c>
      <c r="E193" s="12">
        <v>0.56476099999999996</v>
      </c>
      <c r="F193" s="12">
        <v>17670</v>
      </c>
      <c r="G193" s="12">
        <v>2759676</v>
      </c>
      <c r="H193" s="7">
        <f t="shared" si="2"/>
        <v>1.3757029745268786E-2</v>
      </c>
    </row>
    <row r="194" spans="1:8" x14ac:dyDescent="0.75">
      <c r="A194" s="2">
        <v>41972</v>
      </c>
      <c r="B194" s="12">
        <v>0.56432000000000004</v>
      </c>
      <c r="C194" s="12">
        <v>0.58671899999999999</v>
      </c>
      <c r="D194" s="12">
        <v>0.55999299999999996</v>
      </c>
      <c r="E194" s="12">
        <v>0.56571099999999996</v>
      </c>
      <c r="F194" s="12">
        <v>17081</v>
      </c>
      <c r="G194" s="12">
        <v>2767536</v>
      </c>
      <c r="H194" s="7">
        <f t="shared" si="2"/>
        <v>2.4649135242414233E-3</v>
      </c>
    </row>
    <row r="195" spans="1:8" x14ac:dyDescent="0.75">
      <c r="A195" s="2">
        <v>41973</v>
      </c>
      <c r="B195" s="12">
        <v>0.57138599999999995</v>
      </c>
      <c r="C195" s="12">
        <v>0.58077500000000004</v>
      </c>
      <c r="D195" s="12">
        <v>0.56288400000000005</v>
      </c>
      <c r="E195" s="12">
        <v>0.56755199999999995</v>
      </c>
      <c r="F195" s="12">
        <v>14933</v>
      </c>
      <c r="G195" s="12">
        <v>2776543</v>
      </c>
      <c r="H195" s="7">
        <f t="shared" ref="H195:H258" si="3">(E195-B195)/B195</f>
        <v>-6.7099998949921849E-3</v>
      </c>
    </row>
    <row r="196" spans="1:8" x14ac:dyDescent="0.75">
      <c r="A196" s="2">
        <v>41974</v>
      </c>
      <c r="B196" s="12">
        <v>0.56786400000000004</v>
      </c>
      <c r="C196" s="12">
        <v>0.57793399999999995</v>
      </c>
      <c r="D196" s="12">
        <v>0.47004099999999999</v>
      </c>
      <c r="E196" s="12">
        <v>0.47449999999999998</v>
      </c>
      <c r="F196" s="12">
        <v>78718</v>
      </c>
      <c r="G196" s="12">
        <v>2344415</v>
      </c>
      <c r="H196" s="7">
        <f t="shared" si="3"/>
        <v>-0.16441260583520007</v>
      </c>
    </row>
    <row r="197" spans="1:8" x14ac:dyDescent="0.75">
      <c r="A197" s="2">
        <v>41975</v>
      </c>
      <c r="B197" s="12">
        <v>0.47369600000000001</v>
      </c>
      <c r="C197" s="12">
        <v>0.55277799999999999</v>
      </c>
      <c r="D197" s="12">
        <v>0.46947699999999998</v>
      </c>
      <c r="E197" s="12">
        <v>0.52740900000000002</v>
      </c>
      <c r="F197" s="12">
        <v>21322</v>
      </c>
      <c r="G197" s="12">
        <v>2615755</v>
      </c>
      <c r="H197" s="7">
        <f t="shared" si="3"/>
        <v>0.11339128892792004</v>
      </c>
    </row>
    <row r="198" spans="1:8" x14ac:dyDescent="0.75">
      <c r="A198" s="2">
        <v>41976</v>
      </c>
      <c r="B198" s="12">
        <v>0.52812199999999998</v>
      </c>
      <c r="C198" s="12">
        <v>0.52812199999999998</v>
      </c>
      <c r="D198" s="12">
        <v>0.48466999999999999</v>
      </c>
      <c r="E198" s="12">
        <v>0.50756599999999996</v>
      </c>
      <c r="F198" s="12">
        <v>26153</v>
      </c>
      <c r="G198" s="12">
        <v>2526707</v>
      </c>
      <c r="H198" s="7">
        <f t="shared" si="3"/>
        <v>-3.8922824650364916E-2</v>
      </c>
    </row>
    <row r="199" spans="1:8" x14ac:dyDescent="0.75">
      <c r="A199" s="2">
        <v>41977</v>
      </c>
      <c r="B199" s="12">
        <v>0.50887400000000005</v>
      </c>
      <c r="C199" s="12">
        <v>0.51718600000000003</v>
      </c>
      <c r="D199" s="12">
        <v>0.45381300000000002</v>
      </c>
      <c r="E199" s="12">
        <v>0.45646799999999998</v>
      </c>
      <c r="F199" s="12">
        <v>18052</v>
      </c>
      <c r="G199" s="12">
        <v>2280733</v>
      </c>
      <c r="H199" s="7">
        <f t="shared" si="3"/>
        <v>-0.10298423578331779</v>
      </c>
    </row>
    <row r="200" spans="1:8" x14ac:dyDescent="0.75">
      <c r="A200" s="2">
        <v>41978</v>
      </c>
      <c r="B200" s="12">
        <v>0.455063</v>
      </c>
      <c r="C200" s="12">
        <v>0.48044300000000001</v>
      </c>
      <c r="D200" s="12">
        <v>0.407362</v>
      </c>
      <c r="E200" s="12">
        <v>0.42889300000000002</v>
      </c>
      <c r="F200" s="12">
        <v>45855</v>
      </c>
      <c r="G200" s="12">
        <v>2151033</v>
      </c>
      <c r="H200" s="7">
        <f t="shared" si="3"/>
        <v>-5.7508520798219082E-2</v>
      </c>
    </row>
    <row r="201" spans="1:8" x14ac:dyDescent="0.75">
      <c r="A201" s="2">
        <v>41979</v>
      </c>
      <c r="B201" s="12">
        <v>0.42746699999999999</v>
      </c>
      <c r="C201" s="12">
        <v>0.44894000000000001</v>
      </c>
      <c r="D201" s="12">
        <v>0.42284899999999997</v>
      </c>
      <c r="E201" s="12">
        <v>0.44370300000000001</v>
      </c>
      <c r="F201" s="12">
        <v>18704</v>
      </c>
      <c r="G201" s="12">
        <v>2233474</v>
      </c>
      <c r="H201" s="7">
        <f t="shared" si="3"/>
        <v>3.7981879302963803E-2</v>
      </c>
    </row>
    <row r="202" spans="1:8" x14ac:dyDescent="0.75">
      <c r="A202" s="2">
        <v>41980</v>
      </c>
      <c r="B202" s="12">
        <v>0.44345099999999998</v>
      </c>
      <c r="C202" s="12">
        <v>0.48066300000000001</v>
      </c>
      <c r="D202" s="12">
        <v>0.44345099999999998</v>
      </c>
      <c r="E202" s="12">
        <v>0.47055599999999997</v>
      </c>
      <c r="F202" s="12">
        <v>21888</v>
      </c>
      <c r="G202" s="12">
        <v>2377440</v>
      </c>
      <c r="H202" s="7">
        <f t="shared" si="3"/>
        <v>6.1122874906133919E-2</v>
      </c>
    </row>
    <row r="203" spans="1:8" x14ac:dyDescent="0.75">
      <c r="A203" s="2">
        <v>41981</v>
      </c>
      <c r="B203" s="12">
        <v>0.470613</v>
      </c>
      <c r="C203" s="12">
        <v>0.49737799999999999</v>
      </c>
      <c r="D203" s="12">
        <v>0.44347900000000001</v>
      </c>
      <c r="E203" s="12">
        <v>0.44834400000000002</v>
      </c>
      <c r="F203" s="12">
        <v>36453</v>
      </c>
      <c r="G203" s="12">
        <v>2268106</v>
      </c>
      <c r="H203" s="7">
        <f t="shared" si="3"/>
        <v>-4.7319134830529505E-2</v>
      </c>
    </row>
    <row r="204" spans="1:8" x14ac:dyDescent="0.75">
      <c r="A204" s="2">
        <v>41982</v>
      </c>
      <c r="B204" s="12">
        <v>0.44830900000000001</v>
      </c>
      <c r="C204" s="12">
        <v>0.44952500000000001</v>
      </c>
      <c r="D204" s="12">
        <v>0.38046000000000002</v>
      </c>
      <c r="E204" s="12">
        <v>0.38960800000000001</v>
      </c>
      <c r="F204" s="12">
        <v>28887</v>
      </c>
      <c r="G204" s="12">
        <v>1970969</v>
      </c>
      <c r="H204" s="7">
        <f t="shared" si="3"/>
        <v>-0.13093870522340617</v>
      </c>
    </row>
    <row r="205" spans="1:8" x14ac:dyDescent="0.75">
      <c r="A205" s="2">
        <v>41983</v>
      </c>
      <c r="B205" s="12">
        <v>0.391179</v>
      </c>
      <c r="C205" s="12">
        <v>0.41991899999999999</v>
      </c>
      <c r="D205" s="12">
        <v>0.36898500000000001</v>
      </c>
      <c r="E205" s="12">
        <v>0.38965899999999998</v>
      </c>
      <c r="F205" s="12">
        <v>18125</v>
      </c>
      <c r="G205" s="12">
        <v>1971227</v>
      </c>
      <c r="H205" s="7">
        <f t="shared" si="3"/>
        <v>-3.8856891602054846E-3</v>
      </c>
    </row>
    <row r="206" spans="1:8" x14ac:dyDescent="0.75">
      <c r="A206" s="2">
        <v>41984</v>
      </c>
      <c r="B206" s="12">
        <v>0.38738</v>
      </c>
      <c r="C206" s="12">
        <v>0.40722399999999997</v>
      </c>
      <c r="D206" s="12">
        <v>0.37675500000000001</v>
      </c>
      <c r="E206" s="12">
        <v>0.39848800000000001</v>
      </c>
      <c r="F206" s="12">
        <v>22967</v>
      </c>
      <c r="G206" s="12">
        <v>2015891</v>
      </c>
      <c r="H206" s="7">
        <f t="shared" si="3"/>
        <v>2.8674686354483985E-2</v>
      </c>
    </row>
    <row r="207" spans="1:8" x14ac:dyDescent="0.75">
      <c r="A207" s="2">
        <v>41985</v>
      </c>
      <c r="B207" s="12">
        <v>0.39379900000000001</v>
      </c>
      <c r="C207" s="12">
        <v>0.39786300000000002</v>
      </c>
      <c r="D207" s="12">
        <v>0.372755</v>
      </c>
      <c r="E207" s="12">
        <v>0.37573299999999998</v>
      </c>
      <c r="F207" s="12">
        <v>16404</v>
      </c>
      <c r="G207" s="12">
        <v>1900777</v>
      </c>
      <c r="H207" s="7">
        <f t="shared" si="3"/>
        <v>-4.5876195724214704E-2</v>
      </c>
    </row>
    <row r="208" spans="1:8" x14ac:dyDescent="0.75">
      <c r="A208" s="2">
        <v>41986</v>
      </c>
      <c r="B208" s="12">
        <v>0.37552600000000003</v>
      </c>
      <c r="C208" s="12">
        <v>0.38470599999999999</v>
      </c>
      <c r="D208" s="12">
        <v>0.36859900000000001</v>
      </c>
      <c r="E208" s="12">
        <v>0.37596099999999999</v>
      </c>
      <c r="F208" s="12">
        <v>17428</v>
      </c>
      <c r="G208" s="12">
        <v>1901931</v>
      </c>
      <c r="H208" s="7">
        <f t="shared" si="3"/>
        <v>1.1583751857393713E-3</v>
      </c>
    </row>
    <row r="209" spans="1:8" x14ac:dyDescent="0.75">
      <c r="A209" s="2">
        <v>41987</v>
      </c>
      <c r="B209" s="12">
        <v>0.37525399999999998</v>
      </c>
      <c r="C209" s="12">
        <v>0.41132400000000002</v>
      </c>
      <c r="D209" s="12">
        <v>0.37084600000000001</v>
      </c>
      <c r="E209" s="12">
        <v>0.38350600000000001</v>
      </c>
      <c r="F209" s="12">
        <v>13827</v>
      </c>
      <c r="G209" s="12">
        <v>1940100</v>
      </c>
      <c r="H209" s="7">
        <f t="shared" si="3"/>
        <v>2.1990438476338792E-2</v>
      </c>
    </row>
    <row r="210" spans="1:8" x14ac:dyDescent="0.75">
      <c r="A210" s="2">
        <v>41988</v>
      </c>
      <c r="B210" s="12">
        <v>0.38683800000000002</v>
      </c>
      <c r="C210" s="12">
        <v>0.40634300000000001</v>
      </c>
      <c r="D210" s="12">
        <v>0.37704399999999999</v>
      </c>
      <c r="E210" s="12">
        <v>0.38289699999999999</v>
      </c>
      <c r="F210" s="12">
        <v>23998</v>
      </c>
      <c r="G210" s="12">
        <v>1937019</v>
      </c>
      <c r="H210" s="7">
        <f t="shared" si="3"/>
        <v>-1.0187727162274719E-2</v>
      </c>
    </row>
    <row r="211" spans="1:8" x14ac:dyDescent="0.75">
      <c r="A211" s="2">
        <v>41989</v>
      </c>
      <c r="B211" s="12">
        <v>0.38326300000000002</v>
      </c>
      <c r="C211" s="12">
        <v>0.39198300000000003</v>
      </c>
      <c r="D211" s="12">
        <v>0.33444499999999999</v>
      </c>
      <c r="E211" s="12">
        <v>0.33785700000000002</v>
      </c>
      <c r="F211" s="12">
        <v>41022</v>
      </c>
      <c r="G211" s="12">
        <v>1709168</v>
      </c>
      <c r="H211" s="7">
        <f t="shared" si="3"/>
        <v>-0.11847217185066129</v>
      </c>
    </row>
    <row r="212" spans="1:8" x14ac:dyDescent="0.75">
      <c r="A212" s="2">
        <v>41990</v>
      </c>
      <c r="B212" s="12">
        <v>0.347026</v>
      </c>
      <c r="C212" s="12">
        <v>0.34917799999999999</v>
      </c>
      <c r="D212" s="12">
        <v>0.29985899999999999</v>
      </c>
      <c r="E212" s="12">
        <v>0.33831899999999998</v>
      </c>
      <c r="F212" s="12">
        <v>33392</v>
      </c>
      <c r="G212" s="12">
        <v>1711505</v>
      </c>
      <c r="H212" s="7">
        <f t="shared" si="3"/>
        <v>-2.5090339052405354E-2</v>
      </c>
    </row>
    <row r="213" spans="1:8" x14ac:dyDescent="0.75">
      <c r="A213" s="2">
        <v>41991</v>
      </c>
      <c r="B213" s="12">
        <v>0.33817700000000001</v>
      </c>
      <c r="C213" s="12">
        <v>0.35261999999999999</v>
      </c>
      <c r="D213" s="12">
        <v>0.30490400000000001</v>
      </c>
      <c r="E213" s="12">
        <v>0.31638300000000003</v>
      </c>
      <c r="F213" s="12">
        <v>17760</v>
      </c>
      <c r="G213" s="12">
        <v>1600535</v>
      </c>
      <c r="H213" s="7">
        <f t="shared" si="3"/>
        <v>-6.4445541831644318E-2</v>
      </c>
    </row>
    <row r="214" spans="1:8" x14ac:dyDescent="0.75">
      <c r="A214" s="2">
        <v>41992</v>
      </c>
      <c r="B214" s="12">
        <v>0.31616699999999998</v>
      </c>
      <c r="C214" s="12">
        <v>0.34468500000000002</v>
      </c>
      <c r="D214" s="12">
        <v>0.30423499999999998</v>
      </c>
      <c r="E214" s="12">
        <v>0.319859</v>
      </c>
      <c r="F214" s="12">
        <v>16495</v>
      </c>
      <c r="G214" s="12">
        <v>1685116</v>
      </c>
      <c r="H214" s="7">
        <f t="shared" si="3"/>
        <v>1.1677373033871431E-2</v>
      </c>
    </row>
    <row r="215" spans="1:8" x14ac:dyDescent="0.75">
      <c r="A215" s="2">
        <v>41993</v>
      </c>
      <c r="B215" s="12">
        <v>0.31968200000000002</v>
      </c>
      <c r="C215" s="12">
        <v>0.341609</v>
      </c>
      <c r="D215" s="12">
        <v>0.31254900000000002</v>
      </c>
      <c r="E215" s="12">
        <v>0.33909899999999998</v>
      </c>
      <c r="F215" s="12">
        <v>12708</v>
      </c>
      <c r="G215" s="12">
        <v>1792361</v>
      </c>
      <c r="H215" s="7">
        <f t="shared" si="3"/>
        <v>6.0738483868344045E-2</v>
      </c>
    </row>
    <row r="216" spans="1:8" x14ac:dyDescent="0.75">
      <c r="A216" s="2">
        <v>41994</v>
      </c>
      <c r="B216" s="12">
        <v>0.33895799999999998</v>
      </c>
      <c r="C216" s="12">
        <v>0.35630800000000001</v>
      </c>
      <c r="D216" s="12">
        <v>0.32078400000000001</v>
      </c>
      <c r="E216" s="12">
        <v>0.343806</v>
      </c>
      <c r="F216" s="12">
        <v>24432</v>
      </c>
      <c r="G216" s="12">
        <v>1823475</v>
      </c>
      <c r="H216" s="7">
        <f t="shared" si="3"/>
        <v>1.430265696634987E-2</v>
      </c>
    </row>
    <row r="217" spans="1:8" x14ac:dyDescent="0.75">
      <c r="A217" s="2">
        <v>41995</v>
      </c>
      <c r="B217" s="12">
        <v>0.34389599999999998</v>
      </c>
      <c r="C217" s="12">
        <v>0.36170400000000003</v>
      </c>
      <c r="D217" s="12">
        <v>0.330488</v>
      </c>
      <c r="E217" s="12">
        <v>0.34479900000000002</v>
      </c>
      <c r="F217" s="12">
        <v>19493</v>
      </c>
      <c r="G217" s="12">
        <v>1834842</v>
      </c>
      <c r="H217" s="7">
        <f t="shared" si="3"/>
        <v>2.6257938446508327E-3</v>
      </c>
    </row>
    <row r="218" spans="1:8" x14ac:dyDescent="0.75">
      <c r="A218" s="2">
        <v>41996</v>
      </c>
      <c r="B218" s="12">
        <v>0.34517500000000001</v>
      </c>
      <c r="C218" s="12">
        <v>0.38136300000000001</v>
      </c>
      <c r="D218" s="12">
        <v>0.33488899999999999</v>
      </c>
      <c r="E218" s="12">
        <v>0.38109300000000002</v>
      </c>
      <c r="F218" s="12">
        <v>25039</v>
      </c>
      <c r="G218" s="12">
        <v>2035000</v>
      </c>
      <c r="H218" s="7">
        <f t="shared" si="3"/>
        <v>0.10405736220757587</v>
      </c>
    </row>
    <row r="219" spans="1:8" x14ac:dyDescent="0.75">
      <c r="A219" s="2">
        <v>41997</v>
      </c>
      <c r="B219" s="12">
        <v>0.38324200000000003</v>
      </c>
      <c r="C219" s="12">
        <v>0.45813700000000002</v>
      </c>
      <c r="D219" s="12">
        <v>0.37832199999999999</v>
      </c>
      <c r="E219" s="12">
        <v>0.425367</v>
      </c>
      <c r="F219" s="12">
        <v>64963</v>
      </c>
      <c r="G219" s="12">
        <v>2278741</v>
      </c>
      <c r="H219" s="7">
        <f t="shared" si="3"/>
        <v>0.10991749338538043</v>
      </c>
    </row>
    <row r="220" spans="1:8" x14ac:dyDescent="0.75">
      <c r="A220" s="2">
        <v>41998</v>
      </c>
      <c r="B220" s="12">
        <v>0.42290899999999998</v>
      </c>
      <c r="C220" s="12">
        <v>0.45560400000000001</v>
      </c>
      <c r="D220" s="12">
        <v>0.39946500000000001</v>
      </c>
      <c r="E220" s="12">
        <v>0.45242700000000002</v>
      </c>
      <c r="F220" s="12">
        <v>53937</v>
      </c>
      <c r="G220" s="12">
        <v>2431838</v>
      </c>
      <c r="H220" s="7">
        <f t="shared" si="3"/>
        <v>6.9797521452605746E-2</v>
      </c>
    </row>
    <row r="221" spans="1:8" x14ac:dyDescent="0.75">
      <c r="A221" s="2">
        <v>41999</v>
      </c>
      <c r="B221" s="12">
        <v>0.45617099999999999</v>
      </c>
      <c r="C221" s="12">
        <v>0.45863599999999999</v>
      </c>
      <c r="D221" s="12">
        <v>0.42816100000000001</v>
      </c>
      <c r="E221" s="12">
        <v>0.43369999999999997</v>
      </c>
      <c r="F221" s="12">
        <v>35090</v>
      </c>
      <c r="G221" s="12">
        <v>2334597</v>
      </c>
      <c r="H221" s="7">
        <f t="shared" si="3"/>
        <v>-4.9260036258332994E-2</v>
      </c>
    </row>
    <row r="222" spans="1:8" x14ac:dyDescent="0.75">
      <c r="A222" s="2">
        <v>42000</v>
      </c>
      <c r="B222" s="12">
        <v>0.43291299999999999</v>
      </c>
      <c r="C222" s="12">
        <v>0.53768099999999996</v>
      </c>
      <c r="D222" s="12">
        <v>0.40989999999999999</v>
      </c>
      <c r="E222" s="12">
        <v>0.51057300000000005</v>
      </c>
      <c r="F222" s="12">
        <v>98086</v>
      </c>
      <c r="G222" s="12">
        <v>2762745</v>
      </c>
      <c r="H222" s="7">
        <f t="shared" si="3"/>
        <v>0.17938939232594092</v>
      </c>
    </row>
    <row r="223" spans="1:8" x14ac:dyDescent="0.75">
      <c r="A223" s="2">
        <v>42001</v>
      </c>
      <c r="B223" s="12">
        <v>0.50964600000000004</v>
      </c>
      <c r="C223" s="12">
        <v>0.61102900000000004</v>
      </c>
      <c r="D223" s="12">
        <v>0.48219299999999998</v>
      </c>
      <c r="E223" s="12">
        <v>0.56387200000000004</v>
      </c>
      <c r="F223" s="12">
        <v>117333</v>
      </c>
      <c r="G223" s="12">
        <v>3061323</v>
      </c>
      <c r="H223" s="7">
        <f t="shared" si="3"/>
        <v>0.10639934385828594</v>
      </c>
    </row>
    <row r="224" spans="1:8" x14ac:dyDescent="0.75">
      <c r="A224" s="2">
        <v>42002</v>
      </c>
      <c r="B224" s="12">
        <v>0.56468099999999999</v>
      </c>
      <c r="C224" s="12">
        <v>0.57239300000000004</v>
      </c>
      <c r="D224" s="12">
        <v>0.48779899999999998</v>
      </c>
      <c r="E224" s="12">
        <v>0.48779899999999998</v>
      </c>
      <c r="F224" s="12">
        <v>72362</v>
      </c>
      <c r="G224" s="12">
        <v>2656824</v>
      </c>
      <c r="H224" s="7">
        <f t="shared" si="3"/>
        <v>-0.13615120749591364</v>
      </c>
    </row>
    <row r="225" spans="1:8" x14ac:dyDescent="0.75">
      <c r="A225" s="2">
        <v>42003</v>
      </c>
      <c r="B225" s="12">
        <v>0.490338</v>
      </c>
      <c r="C225" s="12">
        <v>0.53035699999999997</v>
      </c>
      <c r="D225" s="12">
        <v>0.45633899999999999</v>
      </c>
      <c r="E225" s="12">
        <v>0.48904599999999998</v>
      </c>
      <c r="F225" s="12">
        <v>57426</v>
      </c>
      <c r="G225" s="12">
        <v>2672366</v>
      </c>
      <c r="H225" s="7">
        <f t="shared" si="3"/>
        <v>-2.6349171387900091E-3</v>
      </c>
    </row>
    <row r="226" spans="1:8" x14ac:dyDescent="0.75">
      <c r="A226" s="2">
        <v>42004</v>
      </c>
      <c r="B226" s="12">
        <v>0.48660799999999998</v>
      </c>
      <c r="C226" s="12">
        <v>0.48841699999999999</v>
      </c>
      <c r="D226" s="12">
        <v>0.42443500000000001</v>
      </c>
      <c r="E226" s="12">
        <v>0.43465999999999999</v>
      </c>
      <c r="F226" s="12">
        <v>37598</v>
      </c>
      <c r="G226" s="12">
        <v>2382827</v>
      </c>
      <c r="H226" s="7">
        <f t="shared" si="3"/>
        <v>-0.10675533488968532</v>
      </c>
    </row>
    <row r="227" spans="1:8" x14ac:dyDescent="0.75">
      <c r="A227" s="2">
        <v>42005</v>
      </c>
      <c r="B227" s="12">
        <v>0.43624099999999999</v>
      </c>
      <c r="C227" s="12">
        <v>0.46729999999999999</v>
      </c>
      <c r="D227" s="12">
        <v>0.41936099999999998</v>
      </c>
      <c r="E227" s="12">
        <v>0.46576000000000001</v>
      </c>
      <c r="F227" s="12">
        <v>25000</v>
      </c>
      <c r="G227" s="12">
        <v>2561247</v>
      </c>
      <c r="H227" s="7">
        <f t="shared" si="3"/>
        <v>6.7666725502646519E-2</v>
      </c>
    </row>
    <row r="228" spans="1:8" x14ac:dyDescent="0.75">
      <c r="A228" s="2">
        <v>42006</v>
      </c>
      <c r="B228" s="12">
        <v>0.47327200000000003</v>
      </c>
      <c r="C228" s="12">
        <v>0.48803800000000003</v>
      </c>
      <c r="D228" s="12">
        <v>0.43414399999999997</v>
      </c>
      <c r="E228" s="12">
        <v>0.45913700000000002</v>
      </c>
      <c r="F228" s="12">
        <v>34884</v>
      </c>
      <c r="G228" s="12">
        <v>2525172</v>
      </c>
      <c r="H228" s="7">
        <f t="shared" si="3"/>
        <v>-2.986654608766208E-2</v>
      </c>
    </row>
    <row r="229" spans="1:8" x14ac:dyDescent="0.75">
      <c r="A229" s="2">
        <v>42007</v>
      </c>
      <c r="B229" s="12">
        <v>0.459173</v>
      </c>
      <c r="C229" s="12">
        <v>0.490255</v>
      </c>
      <c r="D229" s="12">
        <v>0.45160099999999997</v>
      </c>
      <c r="E229" s="12">
        <v>0.46117200000000003</v>
      </c>
      <c r="F229" s="12">
        <v>42366</v>
      </c>
      <c r="G229" s="12">
        <v>2552051</v>
      </c>
      <c r="H229" s="7">
        <f t="shared" si="3"/>
        <v>4.3534789719779443E-3</v>
      </c>
    </row>
    <row r="230" spans="1:8" x14ac:dyDescent="0.75">
      <c r="A230" s="2">
        <v>42008</v>
      </c>
      <c r="B230" s="12">
        <v>0.46661799999999998</v>
      </c>
      <c r="C230" s="12">
        <v>0.46778999999999998</v>
      </c>
      <c r="D230" s="12">
        <v>0.39809499999999998</v>
      </c>
      <c r="E230" s="12">
        <v>0.41723399999999999</v>
      </c>
      <c r="F230" s="12">
        <v>29438</v>
      </c>
      <c r="G230" s="12">
        <v>2316421</v>
      </c>
      <c r="H230" s="7">
        <f t="shared" si="3"/>
        <v>-0.1058338941060996</v>
      </c>
    </row>
    <row r="231" spans="1:8" x14ac:dyDescent="0.75">
      <c r="A231" s="2">
        <v>42009</v>
      </c>
      <c r="B231" s="12">
        <v>0.41137600000000002</v>
      </c>
      <c r="C231" s="12">
        <v>0.44728899999999999</v>
      </c>
      <c r="D231" s="12">
        <v>0.39302399999999998</v>
      </c>
      <c r="E231" s="12">
        <v>0.42141200000000001</v>
      </c>
      <c r="F231" s="12">
        <v>35008</v>
      </c>
      <c r="G231" s="12">
        <v>2346913</v>
      </c>
      <c r="H231" s="7">
        <f t="shared" si="3"/>
        <v>2.4396172844307857E-2</v>
      </c>
    </row>
    <row r="232" spans="1:8" x14ac:dyDescent="0.75">
      <c r="A232" s="2">
        <v>42010</v>
      </c>
      <c r="B232" s="12">
        <v>0.42161999999999999</v>
      </c>
      <c r="C232" s="12">
        <v>0.47728700000000002</v>
      </c>
      <c r="D232" s="12">
        <v>0.40964400000000001</v>
      </c>
      <c r="E232" s="12">
        <v>0.46160899999999999</v>
      </c>
      <c r="F232" s="12">
        <v>34747</v>
      </c>
      <c r="G232" s="12">
        <v>2578185</v>
      </c>
      <c r="H232" s="7">
        <f t="shared" si="3"/>
        <v>9.4846069920781734E-2</v>
      </c>
    </row>
    <row r="233" spans="1:8" x14ac:dyDescent="0.75">
      <c r="A233" s="2">
        <v>42011</v>
      </c>
      <c r="B233" s="12">
        <v>0.46161400000000002</v>
      </c>
      <c r="C233" s="12">
        <v>0.47744300000000001</v>
      </c>
      <c r="D233" s="12">
        <v>0.44640200000000002</v>
      </c>
      <c r="E233" s="12">
        <v>0.46360699999999999</v>
      </c>
      <c r="F233" s="12">
        <v>21150</v>
      </c>
      <c r="G233" s="12">
        <v>2597527</v>
      </c>
      <c r="H233" s="7">
        <f t="shared" si="3"/>
        <v>4.3174600423729935E-3</v>
      </c>
    </row>
    <row r="234" spans="1:8" x14ac:dyDescent="0.75">
      <c r="A234" s="2">
        <v>42012</v>
      </c>
      <c r="B234" s="12">
        <v>0.47208699999999998</v>
      </c>
      <c r="C234" s="12">
        <v>0.47208699999999998</v>
      </c>
      <c r="D234" s="12">
        <v>0.42912600000000001</v>
      </c>
      <c r="E234" s="12">
        <v>0.42917499999999997</v>
      </c>
      <c r="F234" s="12">
        <v>18235</v>
      </c>
      <c r="G234" s="12">
        <v>2412051</v>
      </c>
      <c r="H234" s="7">
        <f t="shared" si="3"/>
        <v>-9.0898499640956032E-2</v>
      </c>
    </row>
    <row r="235" spans="1:8" x14ac:dyDescent="0.75">
      <c r="A235" s="2">
        <v>42013</v>
      </c>
      <c r="B235" s="12">
        <v>0.42842599999999997</v>
      </c>
      <c r="C235" s="12">
        <v>0.44148599999999999</v>
      </c>
      <c r="D235" s="12">
        <v>0.41326200000000002</v>
      </c>
      <c r="E235" s="12">
        <v>0.43180099999999999</v>
      </c>
      <c r="F235" s="12">
        <v>15357</v>
      </c>
      <c r="G235" s="12">
        <v>2433376</v>
      </c>
      <c r="H235" s="7">
        <f t="shared" si="3"/>
        <v>7.8776731570913468E-3</v>
      </c>
    </row>
    <row r="236" spans="1:8" x14ac:dyDescent="0.75">
      <c r="A236" s="2">
        <v>42014</v>
      </c>
      <c r="B236" s="12">
        <v>0.42596600000000001</v>
      </c>
      <c r="C236" s="12">
        <v>0.430232</v>
      </c>
      <c r="D236" s="12">
        <v>0.370869</v>
      </c>
      <c r="E236" s="12">
        <v>0.41921599999999998</v>
      </c>
      <c r="F236" s="12">
        <v>23213</v>
      </c>
      <c r="G236" s="12">
        <v>2370858</v>
      </c>
      <c r="H236" s="7">
        <f t="shared" si="3"/>
        <v>-1.5846335153509982E-2</v>
      </c>
    </row>
    <row r="237" spans="1:8" x14ac:dyDescent="0.75">
      <c r="A237" s="2">
        <v>42015</v>
      </c>
      <c r="B237" s="12">
        <v>0.41894300000000001</v>
      </c>
      <c r="C237" s="12">
        <v>0.41952800000000001</v>
      </c>
      <c r="D237" s="12">
        <v>0.372444</v>
      </c>
      <c r="E237" s="12">
        <v>0.37874799999999997</v>
      </c>
      <c r="F237" s="12">
        <v>12932</v>
      </c>
      <c r="G237" s="12">
        <v>2148505</v>
      </c>
      <c r="H237" s="7">
        <f t="shared" si="3"/>
        <v>-9.5943839615413154E-2</v>
      </c>
    </row>
    <row r="238" spans="1:8" x14ac:dyDescent="0.75">
      <c r="A238" s="2">
        <v>42016</v>
      </c>
      <c r="B238" s="12">
        <v>0.37887300000000002</v>
      </c>
      <c r="C238" s="12">
        <v>0.38503700000000002</v>
      </c>
      <c r="D238" s="12">
        <v>0.36025299999999999</v>
      </c>
      <c r="E238" s="12">
        <v>0.36431599999999997</v>
      </c>
      <c r="F238" s="12">
        <v>12038</v>
      </c>
      <c r="G238" s="12">
        <v>2072979</v>
      </c>
      <c r="H238" s="7">
        <f t="shared" si="3"/>
        <v>-3.8421845842802317E-2</v>
      </c>
    </row>
    <row r="239" spans="1:8" x14ac:dyDescent="0.75">
      <c r="A239" s="2">
        <v>42017</v>
      </c>
      <c r="B239" s="12">
        <v>0.363763</v>
      </c>
      <c r="C239" s="12">
        <v>0.365199</v>
      </c>
      <c r="D239" s="12">
        <v>0.29735400000000001</v>
      </c>
      <c r="E239" s="12">
        <v>0.309479</v>
      </c>
      <c r="F239" s="12">
        <v>15632</v>
      </c>
      <c r="G239" s="12">
        <v>1766268</v>
      </c>
      <c r="H239" s="7">
        <f t="shared" si="3"/>
        <v>-0.14922903098995774</v>
      </c>
    </row>
    <row r="240" spans="1:8" x14ac:dyDescent="0.75">
      <c r="A240" s="2">
        <v>42018</v>
      </c>
      <c r="B240" s="12">
        <v>0.30040899999999998</v>
      </c>
      <c r="C240" s="12">
        <v>0.30472199999999999</v>
      </c>
      <c r="D240" s="12">
        <v>0.21296699999999999</v>
      </c>
      <c r="E240" s="12">
        <v>0.223522</v>
      </c>
      <c r="F240" s="12">
        <v>20845</v>
      </c>
      <c r="G240" s="12">
        <v>1279606</v>
      </c>
      <c r="H240" s="7">
        <f t="shared" si="3"/>
        <v>-0.25594106701197361</v>
      </c>
    </row>
    <row r="241" spans="1:8" x14ac:dyDescent="0.75">
      <c r="A241" s="2">
        <v>42019</v>
      </c>
      <c r="B241" s="12">
        <v>0.22012100000000001</v>
      </c>
      <c r="C241" s="12">
        <v>0.27371299999999998</v>
      </c>
      <c r="D241" s="12">
        <v>0.22012100000000001</v>
      </c>
      <c r="E241" s="12">
        <v>0.261714</v>
      </c>
      <c r="F241" s="12">
        <v>14019</v>
      </c>
      <c r="G241" s="12">
        <v>1502880</v>
      </c>
      <c r="H241" s="7">
        <f t="shared" si="3"/>
        <v>0.18895516556802844</v>
      </c>
    </row>
    <row r="242" spans="1:8" x14ac:dyDescent="0.75">
      <c r="A242" s="2">
        <v>42020</v>
      </c>
      <c r="B242" s="12">
        <v>0.26053799999999999</v>
      </c>
      <c r="C242" s="12">
        <v>0.28214099999999998</v>
      </c>
      <c r="D242" s="12">
        <v>0.247618</v>
      </c>
      <c r="E242" s="12">
        <v>0.278449</v>
      </c>
      <c r="F242" s="12">
        <v>14483</v>
      </c>
      <c r="G242" s="12">
        <v>1603777</v>
      </c>
      <c r="H242" s="7">
        <f t="shared" si="3"/>
        <v>6.8746209765945893E-2</v>
      </c>
    </row>
    <row r="243" spans="1:8" x14ac:dyDescent="0.75">
      <c r="A243" s="2">
        <v>42021</v>
      </c>
      <c r="B243" s="12">
        <v>0.282024</v>
      </c>
      <c r="C243" s="12">
        <v>0.28454800000000002</v>
      </c>
      <c r="D243" s="12">
        <v>0.23652100000000001</v>
      </c>
      <c r="E243" s="12">
        <v>0.248057</v>
      </c>
      <c r="F243" s="12">
        <v>12834</v>
      </c>
      <c r="G243" s="12">
        <v>1432863</v>
      </c>
      <c r="H243" s="7">
        <f t="shared" si="3"/>
        <v>-0.120440104388279</v>
      </c>
    </row>
    <row r="244" spans="1:8" x14ac:dyDescent="0.75">
      <c r="A244" s="2">
        <v>42022</v>
      </c>
      <c r="B244" s="12">
        <v>0.24873000000000001</v>
      </c>
      <c r="C244" s="12">
        <v>0.26978099999999999</v>
      </c>
      <c r="D244" s="12">
        <v>0.23275100000000001</v>
      </c>
      <c r="E244" s="12">
        <v>0.258656</v>
      </c>
      <c r="F244" s="12">
        <v>11861</v>
      </c>
      <c r="G244" s="12">
        <v>1498599</v>
      </c>
      <c r="H244" s="7">
        <f t="shared" si="3"/>
        <v>3.9906726168938166E-2</v>
      </c>
    </row>
    <row r="245" spans="1:8" x14ac:dyDescent="0.75">
      <c r="A245" s="2">
        <v>42023</v>
      </c>
      <c r="B245" s="12">
        <v>0.25570300000000001</v>
      </c>
      <c r="C245" s="12">
        <v>0.26484000000000002</v>
      </c>
      <c r="D245" s="12">
        <v>0.23771100000000001</v>
      </c>
      <c r="E245" s="12">
        <v>0.25418099999999999</v>
      </c>
      <c r="F245" s="12">
        <v>17060</v>
      </c>
      <c r="G245" s="12">
        <v>1477115</v>
      </c>
      <c r="H245" s="7">
        <f t="shared" si="3"/>
        <v>-5.9522180029175382E-3</v>
      </c>
    </row>
    <row r="246" spans="1:8" x14ac:dyDescent="0.75">
      <c r="A246" s="2">
        <v>42024</v>
      </c>
      <c r="B246" s="12">
        <v>0.25376500000000002</v>
      </c>
      <c r="C246" s="12">
        <v>0.25465599999999999</v>
      </c>
      <c r="D246" s="12">
        <v>0.230319</v>
      </c>
      <c r="E246" s="12">
        <v>0.23622299999999999</v>
      </c>
      <c r="F246" s="12">
        <v>8074</v>
      </c>
      <c r="G246" s="12">
        <v>1376789</v>
      </c>
      <c r="H246" s="7">
        <f t="shared" si="3"/>
        <v>-6.9126948160699975E-2</v>
      </c>
    </row>
    <row r="247" spans="1:8" x14ac:dyDescent="0.75">
      <c r="A247" s="2">
        <v>42025</v>
      </c>
      <c r="B247" s="12">
        <v>0.24065600000000001</v>
      </c>
      <c r="C247" s="12">
        <v>0.26247199999999998</v>
      </c>
      <c r="D247" s="12">
        <v>0.232988</v>
      </c>
      <c r="E247" s="12">
        <v>0.261268</v>
      </c>
      <c r="F247" s="12">
        <v>10021</v>
      </c>
      <c r="G247" s="12">
        <v>1527284</v>
      </c>
      <c r="H247" s="7">
        <f t="shared" si="3"/>
        <v>8.5649225450435434E-2</v>
      </c>
    </row>
    <row r="248" spans="1:8" x14ac:dyDescent="0.75">
      <c r="A248" s="2">
        <v>42026</v>
      </c>
      <c r="B248" s="12">
        <v>0.26150800000000002</v>
      </c>
      <c r="C248" s="12">
        <v>0.287439</v>
      </c>
      <c r="D248" s="12">
        <v>0.25722099999999998</v>
      </c>
      <c r="E248" s="12">
        <v>0.27344200000000002</v>
      </c>
      <c r="F248" s="12">
        <v>15643</v>
      </c>
      <c r="G248" s="12">
        <v>1603014</v>
      </c>
      <c r="H248" s="7">
        <f t="shared" si="3"/>
        <v>4.563531517200238E-2</v>
      </c>
    </row>
    <row r="249" spans="1:8" x14ac:dyDescent="0.75">
      <c r="A249" s="2">
        <v>42027</v>
      </c>
      <c r="B249" s="12">
        <v>0.27399299999999999</v>
      </c>
      <c r="C249" s="12">
        <v>0.289574</v>
      </c>
      <c r="D249" s="12">
        <v>0.25546400000000002</v>
      </c>
      <c r="E249" s="12">
        <v>0.28314099999999998</v>
      </c>
      <c r="F249" s="12">
        <v>12269</v>
      </c>
      <c r="G249" s="12">
        <v>1664759</v>
      </c>
      <c r="H249" s="7">
        <f t="shared" si="3"/>
        <v>3.3387714284671473E-2</v>
      </c>
    </row>
    <row r="250" spans="1:8" x14ac:dyDescent="0.75">
      <c r="A250" s="2">
        <v>42028</v>
      </c>
      <c r="B250" s="12">
        <v>0.279997</v>
      </c>
      <c r="C250" s="12">
        <v>0.30649100000000001</v>
      </c>
      <c r="D250" s="12">
        <v>0.26645200000000002</v>
      </c>
      <c r="E250" s="12">
        <v>0.298369</v>
      </c>
      <c r="F250" s="12">
        <v>16130</v>
      </c>
      <c r="G250" s="12">
        <v>1759524</v>
      </c>
      <c r="H250" s="7">
        <f t="shared" si="3"/>
        <v>6.5614988732022123E-2</v>
      </c>
    </row>
    <row r="251" spans="1:8" x14ac:dyDescent="0.75">
      <c r="A251" s="2">
        <v>42029</v>
      </c>
      <c r="B251" s="12">
        <v>0.29711500000000002</v>
      </c>
      <c r="C251" s="12">
        <v>0.33284000000000002</v>
      </c>
      <c r="D251" s="12">
        <v>0.29525800000000002</v>
      </c>
      <c r="E251" s="12">
        <v>0.31022699999999997</v>
      </c>
      <c r="F251" s="12">
        <v>24533</v>
      </c>
      <c r="G251" s="12">
        <v>1834772</v>
      </c>
      <c r="H251" s="7">
        <f t="shared" si="3"/>
        <v>4.4131060363832041E-2</v>
      </c>
    </row>
    <row r="252" spans="1:8" x14ac:dyDescent="0.75">
      <c r="A252" s="2">
        <v>42030</v>
      </c>
      <c r="B252" s="12">
        <v>0.31581799999999999</v>
      </c>
      <c r="C252" s="12">
        <v>0.362985</v>
      </c>
      <c r="D252" s="12">
        <v>0.29982300000000001</v>
      </c>
      <c r="E252" s="12">
        <v>0.31707800000000003</v>
      </c>
      <c r="F252" s="12">
        <v>29144</v>
      </c>
      <c r="G252" s="12">
        <v>1880561</v>
      </c>
      <c r="H252" s="7">
        <f t="shared" si="3"/>
        <v>3.9896396025560256E-3</v>
      </c>
    </row>
    <row r="253" spans="1:8" x14ac:dyDescent="0.75">
      <c r="A253" s="2">
        <v>42031</v>
      </c>
      <c r="B253" s="12">
        <v>0.31653999999999999</v>
      </c>
      <c r="C253" s="12">
        <v>0.33059300000000003</v>
      </c>
      <c r="D253" s="12">
        <v>0.288746</v>
      </c>
      <c r="E253" s="12">
        <v>0.32037100000000002</v>
      </c>
      <c r="F253" s="12">
        <v>17844</v>
      </c>
      <c r="G253" s="12">
        <v>1905485</v>
      </c>
      <c r="H253" s="7">
        <f t="shared" si="3"/>
        <v>1.2102735831174667E-2</v>
      </c>
    </row>
    <row r="254" spans="1:8" x14ac:dyDescent="0.75">
      <c r="A254" s="2">
        <v>42032</v>
      </c>
      <c r="B254" s="12">
        <v>0.31901800000000002</v>
      </c>
      <c r="C254" s="12">
        <v>0.33009500000000003</v>
      </c>
      <c r="D254" s="12">
        <v>0.276252</v>
      </c>
      <c r="E254" s="12">
        <v>0.29097899999999999</v>
      </c>
      <c r="F254" s="12">
        <v>16093</v>
      </c>
      <c r="G254" s="12">
        <v>1735334</v>
      </c>
      <c r="H254" s="7">
        <f t="shared" si="3"/>
        <v>-8.7891592323944209E-2</v>
      </c>
    </row>
    <row r="255" spans="1:8" x14ac:dyDescent="0.75">
      <c r="A255" s="2">
        <v>42033</v>
      </c>
      <c r="B255" s="12">
        <v>0.29027599999999998</v>
      </c>
      <c r="C255" s="12">
        <v>0.31833099999999998</v>
      </c>
      <c r="D255" s="12">
        <v>0.280945</v>
      </c>
      <c r="E255" s="12">
        <v>0.30991099999999999</v>
      </c>
      <c r="F255" s="12">
        <v>27625</v>
      </c>
      <c r="G255" s="12">
        <v>1854002</v>
      </c>
      <c r="H255" s="7">
        <f t="shared" si="3"/>
        <v>6.7642519533134035E-2</v>
      </c>
    </row>
    <row r="256" spans="1:8" x14ac:dyDescent="0.75">
      <c r="A256" s="2">
        <v>42034</v>
      </c>
      <c r="B256" s="12">
        <v>0.30613899999999999</v>
      </c>
      <c r="C256" s="12">
        <v>0.32114399999999999</v>
      </c>
      <c r="D256" s="12">
        <v>0.28675499999999998</v>
      </c>
      <c r="E256" s="12">
        <v>0.294018</v>
      </c>
      <c r="F256" s="12">
        <v>21911</v>
      </c>
      <c r="G256" s="12">
        <v>1764001</v>
      </c>
      <c r="H256" s="7">
        <f t="shared" si="3"/>
        <v>-3.9593125998321002E-2</v>
      </c>
    </row>
    <row r="257" spans="1:8" x14ac:dyDescent="0.75">
      <c r="A257" s="2">
        <v>42035</v>
      </c>
      <c r="B257" s="12">
        <v>0.29404200000000003</v>
      </c>
      <c r="C257" s="12">
        <v>0.30237599999999998</v>
      </c>
      <c r="D257" s="12">
        <v>0.279501</v>
      </c>
      <c r="E257" s="12">
        <v>0.28436299999999998</v>
      </c>
      <c r="F257" s="12">
        <v>10211</v>
      </c>
      <c r="G257" s="12">
        <v>1710802</v>
      </c>
      <c r="H257" s="7">
        <f t="shared" si="3"/>
        <v>-3.2917066269444663E-2</v>
      </c>
    </row>
    <row r="258" spans="1:8" x14ac:dyDescent="0.75">
      <c r="A258" s="2">
        <v>42036</v>
      </c>
      <c r="B258" s="12">
        <v>0.28360999999999997</v>
      </c>
      <c r="C258" s="12">
        <v>0.31115100000000001</v>
      </c>
      <c r="D258" s="12">
        <v>0.27270299999999997</v>
      </c>
      <c r="E258" s="12">
        <v>0.299954</v>
      </c>
      <c r="F258" s="12">
        <v>17051</v>
      </c>
      <c r="G258" s="12">
        <v>1809689</v>
      </c>
      <c r="H258" s="7">
        <f t="shared" si="3"/>
        <v>5.7628433412080064E-2</v>
      </c>
    </row>
    <row r="259" spans="1:8" x14ac:dyDescent="0.75">
      <c r="A259" s="2">
        <v>42037</v>
      </c>
      <c r="B259" s="12">
        <v>0.30081000000000002</v>
      </c>
      <c r="C259" s="12">
        <v>0.305869</v>
      </c>
      <c r="D259" s="12">
        <v>0.28394399999999997</v>
      </c>
      <c r="E259" s="12">
        <v>0.30124200000000001</v>
      </c>
      <c r="F259" s="12">
        <v>16725</v>
      </c>
      <c r="G259" s="12">
        <v>1822558</v>
      </c>
      <c r="H259" s="7">
        <f t="shared" ref="H259:H322" si="4">(E259-B259)/B259</f>
        <v>1.4361224693327612E-3</v>
      </c>
    </row>
    <row r="260" spans="1:8" x14ac:dyDescent="0.75">
      <c r="A260" s="2">
        <v>42038</v>
      </c>
      <c r="B260" s="12">
        <v>0.30096200000000001</v>
      </c>
      <c r="C260" s="12">
        <v>0.307398</v>
      </c>
      <c r="D260" s="12">
        <v>0.27577699999999999</v>
      </c>
      <c r="E260" s="12">
        <v>0.28873399999999999</v>
      </c>
      <c r="F260" s="12">
        <v>11397</v>
      </c>
      <c r="G260" s="12">
        <v>1751752</v>
      </c>
      <c r="H260" s="7">
        <f t="shared" si="4"/>
        <v>-4.0629714050278827E-2</v>
      </c>
    </row>
    <row r="261" spans="1:8" x14ac:dyDescent="0.75">
      <c r="A261" s="2">
        <v>42039</v>
      </c>
      <c r="B261" s="12">
        <v>0.28905399999999998</v>
      </c>
      <c r="C261" s="12">
        <v>0.29624099999999998</v>
      </c>
      <c r="D261" s="12">
        <v>0.26513100000000001</v>
      </c>
      <c r="E261" s="12">
        <v>0.28948600000000002</v>
      </c>
      <c r="F261" s="12">
        <v>19736</v>
      </c>
      <c r="G261" s="12">
        <v>1761171</v>
      </c>
      <c r="H261" s="7">
        <f t="shared" si="4"/>
        <v>1.4945304337599325E-3</v>
      </c>
    </row>
    <row r="262" spans="1:8" x14ac:dyDescent="0.75">
      <c r="A262" s="2">
        <v>42040</v>
      </c>
      <c r="B262" s="12">
        <v>0.28948600000000002</v>
      </c>
      <c r="C262" s="12">
        <v>0.29808800000000002</v>
      </c>
      <c r="D262" s="12">
        <v>0.266988</v>
      </c>
      <c r="E262" s="12">
        <v>0.27227299999999999</v>
      </c>
      <c r="F262" s="12">
        <v>13746</v>
      </c>
      <c r="G262" s="12">
        <v>1661116</v>
      </c>
      <c r="H262" s="7">
        <f t="shared" si="4"/>
        <v>-5.9460561132490111E-2</v>
      </c>
    </row>
    <row r="263" spans="1:8" x14ac:dyDescent="0.75">
      <c r="A263" s="2">
        <v>42041</v>
      </c>
      <c r="B263" s="12">
        <v>0.27232699999999999</v>
      </c>
      <c r="C263" s="12">
        <v>0.281941</v>
      </c>
      <c r="D263" s="12">
        <v>0.26246900000000001</v>
      </c>
      <c r="E263" s="12">
        <v>0.27077200000000001</v>
      </c>
      <c r="F263" s="12">
        <v>14473</v>
      </c>
      <c r="G263" s="12">
        <v>1656495</v>
      </c>
      <c r="H263" s="7">
        <f t="shared" si="4"/>
        <v>-5.710047112478649E-3</v>
      </c>
    </row>
    <row r="264" spans="1:8" x14ac:dyDescent="0.75">
      <c r="A264" s="2">
        <v>42042</v>
      </c>
      <c r="B264" s="12">
        <v>0.27083099999999999</v>
      </c>
      <c r="C264" s="12">
        <v>0.28433799999999998</v>
      </c>
      <c r="D264" s="12">
        <v>0.26414799999999999</v>
      </c>
      <c r="E264" s="12">
        <v>0.275702</v>
      </c>
      <c r="F264" s="12">
        <v>12075</v>
      </c>
      <c r="G264" s="12">
        <v>1691471</v>
      </c>
      <c r="H264" s="7">
        <f t="shared" si="4"/>
        <v>1.7985385720246258E-2</v>
      </c>
    </row>
    <row r="265" spans="1:8" x14ac:dyDescent="0.75">
      <c r="A265" s="2">
        <v>42043</v>
      </c>
      <c r="B265" s="12">
        <v>0.27545900000000001</v>
      </c>
      <c r="C265" s="12">
        <v>0.27979799999999999</v>
      </c>
      <c r="D265" s="12">
        <v>0.255687</v>
      </c>
      <c r="E265" s="12">
        <v>0.26503399999999999</v>
      </c>
      <c r="F265" s="12">
        <v>11615</v>
      </c>
      <c r="G265" s="12">
        <v>1630418</v>
      </c>
      <c r="H265" s="7">
        <f t="shared" si="4"/>
        <v>-3.7845922623693608E-2</v>
      </c>
    </row>
    <row r="266" spans="1:8" x14ac:dyDescent="0.75">
      <c r="A266" s="2">
        <v>42044</v>
      </c>
      <c r="B266" s="12">
        <v>0.258768</v>
      </c>
      <c r="C266" s="12">
        <v>0.26525599999999999</v>
      </c>
      <c r="D266" s="12">
        <v>0.24736</v>
      </c>
      <c r="E266" s="12">
        <v>0.25173800000000002</v>
      </c>
      <c r="F266" s="12">
        <v>12603</v>
      </c>
      <c r="G266" s="12">
        <v>1552764</v>
      </c>
      <c r="H266" s="7">
        <f t="shared" si="4"/>
        <v>-2.7167192233970124E-2</v>
      </c>
    </row>
    <row r="267" spans="1:8" x14ac:dyDescent="0.75">
      <c r="A267" s="2">
        <v>42045</v>
      </c>
      <c r="B267" s="12">
        <v>0.25289699999999998</v>
      </c>
      <c r="C267" s="12">
        <v>0.25493199999999999</v>
      </c>
      <c r="D267" s="12">
        <v>0.237397</v>
      </c>
      <c r="E267" s="12">
        <v>0.24471899999999999</v>
      </c>
      <c r="F267" s="12">
        <v>14973</v>
      </c>
      <c r="G267" s="12">
        <v>1513561</v>
      </c>
      <c r="H267" s="7">
        <f t="shared" si="4"/>
        <v>-3.2337275649770424E-2</v>
      </c>
    </row>
    <row r="268" spans="1:8" x14ac:dyDescent="0.75">
      <c r="A268" s="2">
        <v>42046</v>
      </c>
      <c r="B268" s="12">
        <v>0.244507</v>
      </c>
      <c r="C268" s="12">
        <v>0.25175700000000001</v>
      </c>
      <c r="D268" s="12">
        <v>0.22828699999999999</v>
      </c>
      <c r="E268" s="12">
        <v>0.23149700000000001</v>
      </c>
      <c r="F268" s="12">
        <v>23085</v>
      </c>
      <c r="G268" s="12">
        <v>1435719</v>
      </c>
      <c r="H268" s="7">
        <f t="shared" si="4"/>
        <v>-5.3209110577611247E-2</v>
      </c>
    </row>
    <row r="269" spans="1:8" x14ac:dyDescent="0.75">
      <c r="A269" s="2">
        <v>42047</v>
      </c>
      <c r="B269" s="12">
        <v>0.23486899999999999</v>
      </c>
      <c r="C269" s="12">
        <v>0.25584699999999999</v>
      </c>
      <c r="D269" s="12">
        <v>0.22426599999999999</v>
      </c>
      <c r="E269" s="12">
        <v>0.24674099999999999</v>
      </c>
      <c r="F269" s="12">
        <v>25486</v>
      </c>
      <c r="G269" s="12">
        <v>1534325</v>
      </c>
      <c r="H269" s="7">
        <f t="shared" si="4"/>
        <v>5.0547326381940545E-2</v>
      </c>
    </row>
    <row r="270" spans="1:8" x14ac:dyDescent="0.75">
      <c r="A270" s="2">
        <v>42048</v>
      </c>
      <c r="B270" s="12">
        <v>0.25000899999999998</v>
      </c>
      <c r="C270" s="12">
        <v>0.26440399999999997</v>
      </c>
      <c r="D270" s="12">
        <v>0.23755899999999999</v>
      </c>
      <c r="E270" s="12">
        <v>0.25564100000000001</v>
      </c>
      <c r="F270" s="12">
        <v>12966</v>
      </c>
      <c r="G270" s="12">
        <v>1593932</v>
      </c>
      <c r="H270" s="7">
        <f t="shared" si="4"/>
        <v>2.2527189021195344E-2</v>
      </c>
    </row>
    <row r="271" spans="1:8" x14ac:dyDescent="0.75">
      <c r="A271" s="2">
        <v>42049</v>
      </c>
      <c r="B271" s="12">
        <v>0.25524200000000002</v>
      </c>
      <c r="C271" s="12">
        <v>0.28216000000000002</v>
      </c>
      <c r="D271" s="12">
        <v>0.25212200000000001</v>
      </c>
      <c r="E271" s="12">
        <v>0.28032200000000002</v>
      </c>
      <c r="F271" s="12">
        <v>19546</v>
      </c>
      <c r="G271" s="12">
        <v>1752528</v>
      </c>
      <c r="H271" s="7">
        <f t="shared" si="4"/>
        <v>9.8259690803237668E-2</v>
      </c>
    </row>
    <row r="272" spans="1:8" x14ac:dyDescent="0.75">
      <c r="A272" s="2">
        <v>42050</v>
      </c>
      <c r="B272" s="12">
        <v>0.279862</v>
      </c>
      <c r="C272" s="12">
        <v>0.28084999999999999</v>
      </c>
      <c r="D272" s="12">
        <v>0.24244399999999999</v>
      </c>
      <c r="E272" s="12">
        <v>0.25137999999999999</v>
      </c>
      <c r="F272" s="12">
        <v>13141</v>
      </c>
      <c r="G272" s="12">
        <v>1575834</v>
      </c>
      <c r="H272" s="7">
        <f t="shared" si="4"/>
        <v>-0.10177158742523103</v>
      </c>
    </row>
    <row r="273" spans="1:8" x14ac:dyDescent="0.75">
      <c r="A273" s="2">
        <v>42051</v>
      </c>
      <c r="B273" s="12">
        <v>0.252583</v>
      </c>
      <c r="C273" s="12">
        <v>0.25681500000000002</v>
      </c>
      <c r="D273" s="12">
        <v>0.24161199999999999</v>
      </c>
      <c r="E273" s="12">
        <v>0.25103900000000001</v>
      </c>
      <c r="F273" s="12">
        <v>8801</v>
      </c>
      <c r="G273" s="12">
        <v>1577644</v>
      </c>
      <c r="H273" s="7">
        <f t="shared" si="4"/>
        <v>-6.1128421152650408E-3</v>
      </c>
    </row>
    <row r="274" spans="1:8" x14ac:dyDescent="0.75">
      <c r="A274" s="2">
        <v>42052</v>
      </c>
      <c r="B274" s="12">
        <v>0.25100800000000001</v>
      </c>
      <c r="C274" s="12">
        <v>0.25933499999999998</v>
      </c>
      <c r="D274" s="12">
        <v>0.24520500000000001</v>
      </c>
      <c r="E274" s="12">
        <v>0.25323099999999998</v>
      </c>
      <c r="F274" s="12">
        <v>16775</v>
      </c>
      <c r="G274" s="12">
        <v>1595663</v>
      </c>
      <c r="H274" s="7">
        <f t="shared" si="4"/>
        <v>8.8562914329422763E-3</v>
      </c>
    </row>
    <row r="275" spans="1:8" x14ac:dyDescent="0.75">
      <c r="A275" s="2">
        <v>42053</v>
      </c>
      <c r="B275" s="12">
        <v>0.25363200000000002</v>
      </c>
      <c r="C275" s="12">
        <v>0.25574000000000002</v>
      </c>
      <c r="D275" s="12">
        <v>0.232431</v>
      </c>
      <c r="E275" s="12">
        <v>0.24850700000000001</v>
      </c>
      <c r="F275" s="12">
        <v>33558</v>
      </c>
      <c r="G275" s="12">
        <v>1570046</v>
      </c>
      <c r="H275" s="7">
        <f t="shared" si="4"/>
        <v>-2.0206440827655887E-2</v>
      </c>
    </row>
    <row r="276" spans="1:8" x14ac:dyDescent="0.75">
      <c r="A276" s="2">
        <v>42054</v>
      </c>
      <c r="B276" s="12">
        <v>0.249056</v>
      </c>
      <c r="C276" s="12">
        <v>0.30280400000000002</v>
      </c>
      <c r="D276" s="12">
        <v>0.24541099999999999</v>
      </c>
      <c r="E276" s="12">
        <v>0.28279100000000001</v>
      </c>
      <c r="F276" s="12">
        <v>35329</v>
      </c>
      <c r="G276" s="12">
        <v>1791437</v>
      </c>
      <c r="H276" s="7">
        <f t="shared" si="4"/>
        <v>0.13545146473082365</v>
      </c>
    </row>
    <row r="277" spans="1:8" x14ac:dyDescent="0.75">
      <c r="A277" s="2">
        <v>42055</v>
      </c>
      <c r="B277" s="12">
        <v>0.28464400000000001</v>
      </c>
      <c r="C277" s="12">
        <v>0.30734</v>
      </c>
      <c r="D277" s="12">
        <v>0.27635799999999999</v>
      </c>
      <c r="E277" s="12">
        <v>0.30567299999999997</v>
      </c>
      <c r="F277" s="12">
        <v>23536</v>
      </c>
      <c r="G277" s="12">
        <v>1941308</v>
      </c>
      <c r="H277" s="7">
        <f t="shared" si="4"/>
        <v>7.3878247916695811E-2</v>
      </c>
    </row>
    <row r="278" spans="1:8" x14ac:dyDescent="0.75">
      <c r="A278" s="2">
        <v>42056</v>
      </c>
      <c r="B278" s="12">
        <v>0.30539100000000002</v>
      </c>
      <c r="C278" s="12">
        <v>0.31754900000000003</v>
      </c>
      <c r="D278" s="12">
        <v>0.29458899999999999</v>
      </c>
      <c r="E278" s="12">
        <v>0.30255700000000002</v>
      </c>
      <c r="F278" s="12">
        <v>14275</v>
      </c>
      <c r="G278" s="12">
        <v>1926491</v>
      </c>
      <c r="H278" s="7">
        <f t="shared" si="4"/>
        <v>-9.2799067425038823E-3</v>
      </c>
    </row>
    <row r="279" spans="1:8" x14ac:dyDescent="0.75">
      <c r="A279" s="2">
        <v>42057</v>
      </c>
      <c r="B279" s="12">
        <v>0.30275000000000002</v>
      </c>
      <c r="C279" s="12">
        <v>0.313139</v>
      </c>
      <c r="D279" s="12">
        <v>0.262125</v>
      </c>
      <c r="E279" s="12">
        <v>0.313139</v>
      </c>
      <c r="F279" s="12">
        <v>28371</v>
      </c>
      <c r="G279" s="12">
        <v>1999133</v>
      </c>
      <c r="H279" s="7">
        <f t="shared" si="4"/>
        <v>3.4315441783649814E-2</v>
      </c>
    </row>
    <row r="280" spans="1:8" x14ac:dyDescent="0.75">
      <c r="A280" s="2">
        <v>42058</v>
      </c>
      <c r="B280" s="12">
        <v>0.31420700000000001</v>
      </c>
      <c r="C280" s="12">
        <v>0.35587400000000002</v>
      </c>
      <c r="D280" s="12">
        <v>0.30199199999999998</v>
      </c>
      <c r="E280" s="12">
        <v>0.33788699999999999</v>
      </c>
      <c r="F280" s="12">
        <v>82507</v>
      </c>
      <c r="G280" s="12">
        <v>2162912</v>
      </c>
      <c r="H280" s="7">
        <f t="shared" si="4"/>
        <v>7.5364329884439168E-2</v>
      </c>
    </row>
    <row r="281" spans="1:8" x14ac:dyDescent="0.75">
      <c r="A281" s="2">
        <v>42059</v>
      </c>
      <c r="B281" s="12">
        <v>0.38486399999999998</v>
      </c>
      <c r="C281" s="12">
        <v>0.39416800000000002</v>
      </c>
      <c r="D281" s="12">
        <v>0.33761000000000002</v>
      </c>
      <c r="E281" s="12">
        <v>0.34026699999999999</v>
      </c>
      <c r="F281" s="12">
        <v>77991</v>
      </c>
      <c r="G281" s="12">
        <v>2183628</v>
      </c>
      <c r="H281" s="7">
        <f t="shared" si="4"/>
        <v>-0.11587729691527397</v>
      </c>
    </row>
    <row r="282" spans="1:8" x14ac:dyDescent="0.75">
      <c r="A282" s="2">
        <v>42060</v>
      </c>
      <c r="B282" s="12">
        <v>0.33504800000000001</v>
      </c>
      <c r="C282" s="12">
        <v>0.37174499999999999</v>
      </c>
      <c r="D282" s="12">
        <v>0.32119500000000001</v>
      </c>
      <c r="E282" s="12">
        <v>0.36524299999999998</v>
      </c>
      <c r="F282" s="12">
        <v>33340</v>
      </c>
      <c r="G282" s="12">
        <v>2349848</v>
      </c>
      <c r="H282" s="7">
        <f t="shared" si="4"/>
        <v>9.0121415438981792E-2</v>
      </c>
    </row>
    <row r="283" spans="1:8" x14ac:dyDescent="0.75">
      <c r="A283" s="2">
        <v>42061</v>
      </c>
      <c r="B283" s="12">
        <v>0.36529899999999998</v>
      </c>
      <c r="C283" s="12">
        <v>0.37107299999999999</v>
      </c>
      <c r="D283" s="12">
        <v>0.34068300000000001</v>
      </c>
      <c r="E283" s="12">
        <v>0.35772100000000001</v>
      </c>
      <c r="F283" s="12">
        <v>31163</v>
      </c>
      <c r="G283" s="12">
        <v>2307212</v>
      </c>
      <c r="H283" s="7">
        <f t="shared" si="4"/>
        <v>-2.0744650272790162E-2</v>
      </c>
    </row>
    <row r="284" spans="1:8" x14ac:dyDescent="0.75">
      <c r="A284" s="2">
        <v>42062</v>
      </c>
      <c r="B284" s="12">
        <v>0.35752099999999998</v>
      </c>
      <c r="C284" s="12">
        <v>0.398922</v>
      </c>
      <c r="D284" s="12">
        <v>0.35478799999999999</v>
      </c>
      <c r="E284" s="12">
        <v>0.38100800000000001</v>
      </c>
      <c r="F284" s="12">
        <v>36994</v>
      </c>
      <c r="G284" s="12">
        <v>2463496</v>
      </c>
      <c r="H284" s="7">
        <f t="shared" si="4"/>
        <v>6.5694043147115938E-2</v>
      </c>
    </row>
    <row r="285" spans="1:8" x14ac:dyDescent="0.75">
      <c r="A285" s="2">
        <v>42063</v>
      </c>
      <c r="B285" s="12">
        <v>0.38554899999999998</v>
      </c>
      <c r="C285" s="12">
        <v>0.43740600000000002</v>
      </c>
      <c r="D285" s="12">
        <v>0.37974200000000002</v>
      </c>
      <c r="E285" s="12">
        <v>0.42722700000000002</v>
      </c>
      <c r="F285" s="12">
        <v>68062</v>
      </c>
      <c r="G285" s="12">
        <v>2769375</v>
      </c>
      <c r="H285" s="7">
        <f t="shared" si="4"/>
        <v>0.10810039709608908</v>
      </c>
    </row>
    <row r="286" spans="1:8" x14ac:dyDescent="0.75">
      <c r="A286" s="2">
        <v>42064</v>
      </c>
      <c r="B286" s="12">
        <v>0.427313</v>
      </c>
      <c r="C286" s="12">
        <v>0.42836200000000002</v>
      </c>
      <c r="D286" s="12">
        <v>0.39717200000000003</v>
      </c>
      <c r="E286" s="12">
        <v>0.42602800000000002</v>
      </c>
      <c r="F286" s="12">
        <v>23255</v>
      </c>
      <c r="G286" s="12">
        <v>2768487</v>
      </c>
      <c r="H286" s="7">
        <f t="shared" si="4"/>
        <v>-3.0071633673676686E-3</v>
      </c>
    </row>
    <row r="287" spans="1:8" x14ac:dyDescent="0.75">
      <c r="A287" s="2">
        <v>42065</v>
      </c>
      <c r="B287" s="12">
        <v>0.42572700000000002</v>
      </c>
      <c r="C287" s="12">
        <v>0.43174600000000002</v>
      </c>
      <c r="D287" s="12">
        <v>0.38415700000000003</v>
      </c>
      <c r="E287" s="12">
        <v>0.42843399999999998</v>
      </c>
      <c r="F287" s="12">
        <v>67915</v>
      </c>
      <c r="G287" s="12">
        <v>2791266</v>
      </c>
      <c r="H287" s="7">
        <f t="shared" si="4"/>
        <v>6.3585349296614007E-3</v>
      </c>
    </row>
    <row r="288" spans="1:8" x14ac:dyDescent="0.75">
      <c r="A288" s="2">
        <v>42066</v>
      </c>
      <c r="B288" s="12">
        <v>0.42869499999999999</v>
      </c>
      <c r="C288" s="12">
        <v>0.42869499999999999</v>
      </c>
      <c r="D288" s="12">
        <v>0.38947399999999999</v>
      </c>
      <c r="E288" s="12">
        <v>0.415078</v>
      </c>
      <c r="F288" s="12">
        <v>23029</v>
      </c>
      <c r="G288" s="12">
        <v>2710931</v>
      </c>
      <c r="H288" s="7">
        <f t="shared" si="4"/>
        <v>-3.1763841425722229E-2</v>
      </c>
    </row>
    <row r="289" spans="1:8" x14ac:dyDescent="0.75">
      <c r="A289" s="2">
        <v>42067</v>
      </c>
      <c r="B289" s="12">
        <v>0.41536699999999999</v>
      </c>
      <c r="C289" s="12">
        <v>0.42319600000000002</v>
      </c>
      <c r="D289" s="12">
        <v>0.39081500000000002</v>
      </c>
      <c r="E289" s="12">
        <v>0.41315099999999999</v>
      </c>
      <c r="F289" s="12">
        <v>21345</v>
      </c>
      <c r="G289" s="12">
        <v>2705064</v>
      </c>
      <c r="H289" s="7">
        <f t="shared" si="4"/>
        <v>-5.3350410600745742E-3</v>
      </c>
    </row>
    <row r="290" spans="1:8" x14ac:dyDescent="0.75">
      <c r="A290" s="2">
        <v>42068</v>
      </c>
      <c r="B290" s="12">
        <v>0.413275</v>
      </c>
      <c r="C290" s="12">
        <v>0.47947699999999999</v>
      </c>
      <c r="D290" s="12">
        <v>0.40810099999999999</v>
      </c>
      <c r="E290" s="12">
        <v>0.46962599999999999</v>
      </c>
      <c r="F290" s="12">
        <v>45238</v>
      </c>
      <c r="G290" s="12">
        <v>3082050</v>
      </c>
      <c r="H290" s="7">
        <f t="shared" si="4"/>
        <v>0.13635230778537288</v>
      </c>
    </row>
    <row r="291" spans="1:8" x14ac:dyDescent="0.75">
      <c r="A291" s="2">
        <v>42069</v>
      </c>
      <c r="B291" s="12">
        <v>0.472445</v>
      </c>
      <c r="C291" s="12">
        <v>0.51968700000000001</v>
      </c>
      <c r="D291" s="12">
        <v>0.45286100000000001</v>
      </c>
      <c r="E291" s="12">
        <v>0.486039</v>
      </c>
      <c r="F291" s="12">
        <v>77668</v>
      </c>
      <c r="G291" s="12">
        <v>3198173</v>
      </c>
      <c r="H291" s="7">
        <f t="shared" si="4"/>
        <v>2.8773719692239297E-2</v>
      </c>
    </row>
    <row r="292" spans="1:8" x14ac:dyDescent="0.75">
      <c r="A292" s="2">
        <v>42070</v>
      </c>
      <c r="B292" s="12">
        <v>0.48615399999999998</v>
      </c>
      <c r="C292" s="12">
        <v>0.498645</v>
      </c>
      <c r="D292" s="12">
        <v>0.45486100000000002</v>
      </c>
      <c r="E292" s="12">
        <v>0.45732099999999998</v>
      </c>
      <c r="F292" s="12">
        <v>25259</v>
      </c>
      <c r="G292" s="12">
        <v>3016766</v>
      </c>
      <c r="H292" s="7">
        <f t="shared" si="4"/>
        <v>-5.9308367307478696E-2</v>
      </c>
    </row>
    <row r="293" spans="1:8" x14ac:dyDescent="0.75">
      <c r="A293" s="2">
        <v>42071</v>
      </c>
      <c r="B293" s="12">
        <v>0.46556999999999998</v>
      </c>
      <c r="C293" s="12">
        <v>0.50377799999999995</v>
      </c>
      <c r="D293" s="12">
        <v>0.452096</v>
      </c>
      <c r="E293" s="12">
        <v>0.48406199999999999</v>
      </c>
      <c r="F293" s="12">
        <v>39107</v>
      </c>
      <c r="G293" s="12">
        <v>3200805</v>
      </c>
      <c r="H293" s="7">
        <f t="shared" si="4"/>
        <v>3.9719054062761792E-2</v>
      </c>
    </row>
    <row r="294" spans="1:8" x14ac:dyDescent="0.75">
      <c r="A294" s="2">
        <v>42072</v>
      </c>
      <c r="B294" s="12">
        <v>0.48953099999999999</v>
      </c>
      <c r="C294" s="12">
        <v>0.67726200000000003</v>
      </c>
      <c r="D294" s="12">
        <v>0.46420699999999998</v>
      </c>
      <c r="E294" s="12">
        <v>0.63488999999999995</v>
      </c>
      <c r="F294" s="12">
        <v>110877</v>
      </c>
      <c r="G294" s="12">
        <v>4208460</v>
      </c>
      <c r="H294" s="7">
        <f t="shared" si="4"/>
        <v>0.29693522984244097</v>
      </c>
    </row>
    <row r="295" spans="1:8" x14ac:dyDescent="0.75">
      <c r="A295" s="2">
        <v>42073</v>
      </c>
      <c r="B295" s="12">
        <v>0.64822800000000003</v>
      </c>
      <c r="C295" s="12">
        <v>0.829071</v>
      </c>
      <c r="D295" s="12">
        <v>0.58330099999999996</v>
      </c>
      <c r="E295" s="12">
        <v>0.79184299999999996</v>
      </c>
      <c r="F295" s="12">
        <v>182299</v>
      </c>
      <c r="G295" s="12">
        <v>5261461</v>
      </c>
      <c r="H295" s="7">
        <f t="shared" si="4"/>
        <v>0.22155013359496956</v>
      </c>
    </row>
    <row r="296" spans="1:8" x14ac:dyDescent="0.75">
      <c r="A296" s="2">
        <v>42074</v>
      </c>
      <c r="B296" s="12">
        <v>0.79215899999999995</v>
      </c>
      <c r="C296" s="12">
        <v>0.80477799999999999</v>
      </c>
      <c r="D296" s="12">
        <v>0.65661000000000003</v>
      </c>
      <c r="E296" s="12">
        <v>0.71578200000000003</v>
      </c>
      <c r="F296" s="12">
        <v>95830</v>
      </c>
      <c r="G296" s="12">
        <v>4767963</v>
      </c>
      <c r="H296" s="7">
        <f t="shared" si="4"/>
        <v>-9.6416249768038892E-2</v>
      </c>
    </row>
    <row r="297" spans="1:8" x14ac:dyDescent="0.75">
      <c r="A297" s="2">
        <v>42075</v>
      </c>
      <c r="B297" s="12">
        <v>0.71548999999999996</v>
      </c>
      <c r="C297" s="12">
        <v>0.71548999999999996</v>
      </c>
      <c r="D297" s="12">
        <v>0.64988100000000004</v>
      </c>
      <c r="E297" s="12">
        <v>0.68460799999999999</v>
      </c>
      <c r="F297" s="12">
        <v>62621</v>
      </c>
      <c r="G297" s="12">
        <v>4571258</v>
      </c>
      <c r="H297" s="7">
        <f t="shared" si="4"/>
        <v>-4.3162028819410427E-2</v>
      </c>
    </row>
    <row r="298" spans="1:8" x14ac:dyDescent="0.75">
      <c r="A298" s="2">
        <v>42076</v>
      </c>
      <c r="B298" s="12">
        <v>0.678898</v>
      </c>
      <c r="C298" s="12">
        <v>0.68768499999999999</v>
      </c>
      <c r="D298" s="12">
        <v>0.63297499999999995</v>
      </c>
      <c r="E298" s="12">
        <v>0.64482200000000001</v>
      </c>
      <c r="F298" s="12">
        <v>56953</v>
      </c>
      <c r="G298" s="12">
        <v>4316199</v>
      </c>
      <c r="H298" s="7">
        <f t="shared" si="4"/>
        <v>-5.0193107064684231E-2</v>
      </c>
    </row>
    <row r="299" spans="1:8" x14ac:dyDescent="0.75">
      <c r="A299" s="2">
        <v>42077</v>
      </c>
      <c r="B299" s="12">
        <v>0.63349100000000003</v>
      </c>
      <c r="C299" s="12">
        <v>0.72498700000000005</v>
      </c>
      <c r="D299" s="12">
        <v>0.58847300000000002</v>
      </c>
      <c r="E299" s="12">
        <v>0.67616699999999996</v>
      </c>
      <c r="F299" s="12">
        <v>83441</v>
      </c>
      <c r="G299" s="12">
        <v>4536672</v>
      </c>
      <c r="H299" s="7">
        <f t="shared" si="4"/>
        <v>6.7366387209920789E-2</v>
      </c>
    </row>
    <row r="300" spans="1:8" x14ac:dyDescent="0.75">
      <c r="A300" s="2">
        <v>42078</v>
      </c>
      <c r="B300" s="12">
        <v>0.67456099999999997</v>
      </c>
      <c r="C300" s="12">
        <v>0.79240900000000003</v>
      </c>
      <c r="D300" s="12">
        <v>0.66861400000000004</v>
      </c>
      <c r="E300" s="12">
        <v>0.69425000000000003</v>
      </c>
      <c r="F300" s="12">
        <v>70322</v>
      </c>
      <c r="G300" s="12">
        <v>4669044</v>
      </c>
      <c r="H300" s="7">
        <f t="shared" si="4"/>
        <v>2.9187871815892216E-2</v>
      </c>
    </row>
    <row r="301" spans="1:8" x14ac:dyDescent="0.75">
      <c r="A301" s="2">
        <v>42079</v>
      </c>
      <c r="B301" s="12">
        <v>0.69519900000000001</v>
      </c>
      <c r="C301" s="12">
        <v>0.85091499999999998</v>
      </c>
      <c r="D301" s="12">
        <v>0.68781199999999998</v>
      </c>
      <c r="E301" s="12">
        <v>0.80594299999999996</v>
      </c>
      <c r="F301" s="12">
        <v>110309</v>
      </c>
      <c r="G301" s="12">
        <v>5433310</v>
      </c>
      <c r="H301" s="7">
        <f t="shared" si="4"/>
        <v>0.1592982728686318</v>
      </c>
    </row>
    <row r="302" spans="1:8" x14ac:dyDescent="0.75">
      <c r="A302" s="2">
        <v>42080</v>
      </c>
      <c r="B302" s="12">
        <v>0.80674599999999996</v>
      </c>
      <c r="C302" s="12">
        <v>0.82072999999999996</v>
      </c>
      <c r="D302" s="12">
        <v>0.74069300000000005</v>
      </c>
      <c r="E302" s="12">
        <v>0.75222100000000003</v>
      </c>
      <c r="F302" s="12">
        <v>61111</v>
      </c>
      <c r="G302" s="12">
        <v>5083062</v>
      </c>
      <c r="H302" s="7">
        <f t="shared" si="4"/>
        <v>-6.7586328286722133E-2</v>
      </c>
    </row>
    <row r="303" spans="1:8" x14ac:dyDescent="0.75">
      <c r="A303" s="2">
        <v>42081</v>
      </c>
      <c r="B303" s="12">
        <v>0.75267300000000004</v>
      </c>
      <c r="C303" s="12">
        <v>0.75267300000000004</v>
      </c>
      <c r="D303" s="12">
        <v>0.61634</v>
      </c>
      <c r="E303" s="12">
        <v>0.63802899999999996</v>
      </c>
      <c r="F303" s="12">
        <v>51858</v>
      </c>
      <c r="G303" s="12">
        <v>4321547</v>
      </c>
      <c r="H303" s="7">
        <f t="shared" si="4"/>
        <v>-0.1523158131087472</v>
      </c>
    </row>
    <row r="304" spans="1:8" x14ac:dyDescent="0.75">
      <c r="A304" s="2">
        <v>42082</v>
      </c>
      <c r="B304" s="12">
        <v>0.64690599999999998</v>
      </c>
      <c r="C304" s="12">
        <v>0.68636699999999995</v>
      </c>
      <c r="D304" s="12">
        <v>0.61313099999999998</v>
      </c>
      <c r="E304" s="12">
        <v>0.67738200000000004</v>
      </c>
      <c r="F304" s="12">
        <v>52047</v>
      </c>
      <c r="G304" s="12">
        <v>4598905</v>
      </c>
      <c r="H304" s="7">
        <f t="shared" si="4"/>
        <v>4.7110399347045875E-2</v>
      </c>
    </row>
    <row r="305" spans="1:8" x14ac:dyDescent="0.75">
      <c r="A305" s="2">
        <v>42083</v>
      </c>
      <c r="B305" s="12">
        <v>0.66717899999999997</v>
      </c>
      <c r="C305" s="12">
        <v>0.68150299999999997</v>
      </c>
      <c r="D305" s="12">
        <v>0.61541699999999999</v>
      </c>
      <c r="E305" s="12">
        <v>0.633158</v>
      </c>
      <c r="F305" s="12">
        <v>28023</v>
      </c>
      <c r="G305" s="12">
        <v>4308405</v>
      </c>
      <c r="H305" s="7">
        <f t="shared" si="4"/>
        <v>-5.0992312407914471E-2</v>
      </c>
    </row>
    <row r="306" spans="1:8" x14ac:dyDescent="0.75">
      <c r="A306" s="2">
        <v>42084</v>
      </c>
      <c r="B306" s="12">
        <v>0.642876</v>
      </c>
      <c r="C306" s="12">
        <v>0.74637699999999996</v>
      </c>
      <c r="D306" s="12">
        <v>0.62861800000000001</v>
      </c>
      <c r="E306" s="12">
        <v>0.74322200000000005</v>
      </c>
      <c r="F306" s="12">
        <v>61605</v>
      </c>
      <c r="G306" s="12">
        <v>5069525</v>
      </c>
      <c r="H306" s="7">
        <f t="shared" si="4"/>
        <v>0.15608919916126912</v>
      </c>
    </row>
    <row r="307" spans="1:8" x14ac:dyDescent="0.75">
      <c r="A307" s="2">
        <v>42085</v>
      </c>
      <c r="B307" s="12">
        <v>0.74324100000000004</v>
      </c>
      <c r="C307" s="12">
        <v>0.80609799999999998</v>
      </c>
      <c r="D307" s="12">
        <v>0.73067499999999996</v>
      </c>
      <c r="E307" s="12">
        <v>0.77734700000000001</v>
      </c>
      <c r="F307" s="12">
        <v>108985</v>
      </c>
      <c r="G307" s="12">
        <v>5313919</v>
      </c>
      <c r="H307" s="7">
        <f t="shared" si="4"/>
        <v>4.5888211226237478E-2</v>
      </c>
    </row>
    <row r="308" spans="1:8" x14ac:dyDescent="0.75">
      <c r="A308" s="2">
        <v>42086</v>
      </c>
      <c r="B308" s="12">
        <v>0.77531399999999995</v>
      </c>
      <c r="C308" s="12">
        <v>0.78554199999999996</v>
      </c>
      <c r="D308" s="12">
        <v>0.73909800000000003</v>
      </c>
      <c r="E308" s="12">
        <v>0.76635299999999995</v>
      </c>
      <c r="F308" s="12">
        <v>45634</v>
      </c>
      <c r="G308" s="12">
        <v>5251199</v>
      </c>
      <c r="H308" s="7">
        <f t="shared" si="4"/>
        <v>-1.1557897832362111E-2</v>
      </c>
    </row>
    <row r="309" spans="1:8" x14ac:dyDescent="0.75">
      <c r="A309" s="2">
        <v>42087</v>
      </c>
      <c r="B309" s="12">
        <v>0.76693699999999998</v>
      </c>
      <c r="C309" s="12">
        <v>0.77726499999999998</v>
      </c>
      <c r="D309" s="12">
        <v>0.67708299999999999</v>
      </c>
      <c r="E309" s="12">
        <v>0.71185200000000004</v>
      </c>
      <c r="F309" s="12">
        <v>52144</v>
      </c>
      <c r="G309" s="12">
        <v>4889065</v>
      </c>
      <c r="H309" s="7">
        <f t="shared" si="4"/>
        <v>-7.1824673995386765E-2</v>
      </c>
    </row>
    <row r="310" spans="1:8" x14ac:dyDescent="0.75">
      <c r="A310" s="2">
        <v>42088</v>
      </c>
      <c r="B310" s="12">
        <v>0.70642700000000003</v>
      </c>
      <c r="C310" s="12">
        <v>0.77791200000000005</v>
      </c>
      <c r="D310" s="12">
        <v>0.66581199999999996</v>
      </c>
      <c r="E310" s="12">
        <v>0.76749699999999998</v>
      </c>
      <c r="F310" s="12">
        <v>98536</v>
      </c>
      <c r="G310" s="12">
        <v>5283377</v>
      </c>
      <c r="H310" s="7">
        <f t="shared" si="4"/>
        <v>8.6449130624961887E-2</v>
      </c>
    </row>
    <row r="311" spans="1:8" x14ac:dyDescent="0.75">
      <c r="A311" s="2">
        <v>42089</v>
      </c>
      <c r="B311" s="12">
        <v>0.76781100000000002</v>
      </c>
      <c r="C311" s="12">
        <v>0.77878599999999998</v>
      </c>
      <c r="D311" s="12">
        <v>0.73711899999999997</v>
      </c>
      <c r="E311" s="12">
        <v>0.74632799999999999</v>
      </c>
      <c r="F311" s="12">
        <v>44427</v>
      </c>
      <c r="G311" s="12">
        <v>5149571</v>
      </c>
      <c r="H311" s="7">
        <f t="shared" si="4"/>
        <v>-2.7979541840374818E-2</v>
      </c>
    </row>
    <row r="312" spans="1:8" x14ac:dyDescent="0.75">
      <c r="A312" s="2">
        <v>42090</v>
      </c>
      <c r="B312" s="12">
        <v>0.74440099999999998</v>
      </c>
      <c r="C312" s="12">
        <v>0.79910000000000003</v>
      </c>
      <c r="D312" s="12">
        <v>0.73302400000000001</v>
      </c>
      <c r="E312" s="12">
        <v>0.77771400000000002</v>
      </c>
      <c r="F312" s="12">
        <v>42036</v>
      </c>
      <c r="G312" s="12">
        <v>5378290</v>
      </c>
      <c r="H312" s="7">
        <f t="shared" si="4"/>
        <v>4.4751417582727639E-2</v>
      </c>
    </row>
    <row r="313" spans="1:8" x14ac:dyDescent="0.75">
      <c r="A313" s="2">
        <v>42091</v>
      </c>
      <c r="B313" s="12">
        <v>0.77933600000000003</v>
      </c>
      <c r="C313" s="12">
        <v>0.852626</v>
      </c>
      <c r="D313" s="12">
        <v>0.76533200000000001</v>
      </c>
      <c r="E313" s="12">
        <v>0.79541700000000004</v>
      </c>
      <c r="F313" s="12">
        <v>74210</v>
      </c>
      <c r="G313" s="12">
        <v>5513282</v>
      </c>
      <c r="H313" s="7">
        <f t="shared" si="4"/>
        <v>2.0634232218196016E-2</v>
      </c>
    </row>
    <row r="314" spans="1:8" x14ac:dyDescent="0.75">
      <c r="A314" s="2">
        <v>42092</v>
      </c>
      <c r="B314" s="12">
        <v>0.80660500000000002</v>
      </c>
      <c r="C314" s="12">
        <v>0.81770100000000001</v>
      </c>
      <c r="D314" s="12">
        <v>0.70129399999999997</v>
      </c>
      <c r="E314" s="12">
        <v>0.71215300000000004</v>
      </c>
      <c r="F314" s="12">
        <v>58609</v>
      </c>
      <c r="G314" s="12">
        <v>4947462</v>
      </c>
      <c r="H314" s="7">
        <f t="shared" si="4"/>
        <v>-0.11709820792085343</v>
      </c>
    </row>
    <row r="315" spans="1:8" x14ac:dyDescent="0.75">
      <c r="A315" s="2">
        <v>42093</v>
      </c>
      <c r="B315" s="12">
        <v>0.71882100000000004</v>
      </c>
      <c r="C315" s="12">
        <v>0.890235</v>
      </c>
      <c r="D315" s="12">
        <v>0.71482000000000001</v>
      </c>
      <c r="E315" s="12">
        <v>0.85318799999999995</v>
      </c>
      <c r="F315" s="12">
        <v>108069</v>
      </c>
      <c r="G315" s="12">
        <v>5940530</v>
      </c>
      <c r="H315" s="7">
        <f t="shared" si="4"/>
        <v>0.18692692617494466</v>
      </c>
    </row>
    <row r="316" spans="1:8" x14ac:dyDescent="0.75">
      <c r="A316" s="2">
        <v>42094</v>
      </c>
      <c r="B316" s="12">
        <v>0.87055899999999997</v>
      </c>
      <c r="C316" s="12">
        <v>1.02</v>
      </c>
      <c r="D316" s="12">
        <v>0.84887599999999996</v>
      </c>
      <c r="E316" s="12">
        <v>0.90705899999999995</v>
      </c>
      <c r="F316" s="12">
        <v>216122</v>
      </c>
      <c r="G316" s="12">
        <v>6330413</v>
      </c>
      <c r="H316" s="7">
        <f t="shared" si="4"/>
        <v>4.1927083632470608E-2</v>
      </c>
    </row>
    <row r="317" spans="1:8" x14ac:dyDescent="0.75">
      <c r="A317" s="2">
        <v>42095</v>
      </c>
      <c r="B317" s="12">
        <v>0.907474</v>
      </c>
      <c r="C317" s="12">
        <v>1.05</v>
      </c>
      <c r="D317" s="12">
        <v>0.907474</v>
      </c>
      <c r="E317" s="12">
        <v>1.01</v>
      </c>
      <c r="F317" s="12">
        <v>119203</v>
      </c>
      <c r="G317" s="12">
        <v>7042515</v>
      </c>
      <c r="H317" s="7">
        <f t="shared" si="4"/>
        <v>0.1129795454194831</v>
      </c>
    </row>
    <row r="318" spans="1:8" x14ac:dyDescent="0.75">
      <c r="A318" s="2">
        <v>42096</v>
      </c>
      <c r="B318" s="12">
        <v>1.01</v>
      </c>
      <c r="C318" s="12">
        <v>1.03</v>
      </c>
      <c r="D318" s="12">
        <v>0.91826799999999997</v>
      </c>
      <c r="E318" s="12">
        <v>0.96926000000000001</v>
      </c>
      <c r="F318" s="12">
        <v>88831</v>
      </c>
      <c r="G318" s="12">
        <v>6794628</v>
      </c>
      <c r="H318" s="7">
        <f t="shared" si="4"/>
        <v>-4.0336633663366338E-2</v>
      </c>
    </row>
    <row r="319" spans="1:8" x14ac:dyDescent="0.75">
      <c r="A319" s="2">
        <v>42097</v>
      </c>
      <c r="B319" s="12">
        <v>0.97770800000000002</v>
      </c>
      <c r="C319" s="12">
        <v>1.02</v>
      </c>
      <c r="D319" s="12">
        <v>0.878714</v>
      </c>
      <c r="E319" s="12">
        <v>0.95224500000000001</v>
      </c>
      <c r="F319" s="12">
        <v>139293</v>
      </c>
      <c r="G319" s="12">
        <v>6690478</v>
      </c>
      <c r="H319" s="7">
        <f t="shared" si="4"/>
        <v>-2.604356310882187E-2</v>
      </c>
    </row>
    <row r="320" spans="1:8" x14ac:dyDescent="0.75">
      <c r="A320" s="2">
        <v>42098</v>
      </c>
      <c r="B320" s="12">
        <v>0.94024300000000005</v>
      </c>
      <c r="C320" s="12">
        <v>0.99130399999999996</v>
      </c>
      <c r="D320" s="12">
        <v>0.71498499999999998</v>
      </c>
      <c r="E320" s="12">
        <v>0.85929</v>
      </c>
      <c r="F320" s="12">
        <v>128977</v>
      </c>
      <c r="G320" s="12">
        <v>6050772</v>
      </c>
      <c r="H320" s="7">
        <f t="shared" si="4"/>
        <v>-8.6097955528517678E-2</v>
      </c>
    </row>
    <row r="321" spans="1:8" x14ac:dyDescent="0.75">
      <c r="A321" s="2">
        <v>42099</v>
      </c>
      <c r="B321" s="12">
        <v>0.85736900000000005</v>
      </c>
      <c r="C321" s="12">
        <v>0.919018</v>
      </c>
      <c r="D321" s="12">
        <v>0.72706000000000004</v>
      </c>
      <c r="E321" s="12">
        <v>0.88373100000000004</v>
      </c>
      <c r="F321" s="12">
        <v>143439</v>
      </c>
      <c r="G321" s="12">
        <v>6236430</v>
      </c>
      <c r="H321" s="7">
        <f t="shared" si="4"/>
        <v>3.0747554436887727E-2</v>
      </c>
    </row>
    <row r="322" spans="1:8" x14ac:dyDescent="0.75">
      <c r="A322" s="2">
        <v>42100</v>
      </c>
      <c r="B322" s="12">
        <v>0.87768500000000005</v>
      </c>
      <c r="C322" s="12">
        <v>0.91422700000000001</v>
      </c>
      <c r="D322" s="12">
        <v>0.76297199999999998</v>
      </c>
      <c r="E322" s="12">
        <v>0.78946300000000003</v>
      </c>
      <c r="F322" s="12">
        <v>38051</v>
      </c>
      <c r="G322" s="12">
        <v>5583121</v>
      </c>
      <c r="H322" s="7">
        <f t="shared" si="4"/>
        <v>-0.10051670018286744</v>
      </c>
    </row>
    <row r="323" spans="1:8" x14ac:dyDescent="0.75">
      <c r="A323" s="2">
        <v>42101</v>
      </c>
      <c r="B323" s="12">
        <v>0.788578</v>
      </c>
      <c r="C323" s="12">
        <v>0.83330199999999999</v>
      </c>
      <c r="D323" s="12">
        <v>0.715785</v>
      </c>
      <c r="E323" s="12">
        <v>0.83330199999999999</v>
      </c>
      <c r="F323" s="12">
        <v>95347</v>
      </c>
      <c r="G323" s="12">
        <v>5906321</v>
      </c>
      <c r="H323" s="7">
        <f t="shared" ref="H323:H386" si="5">(E323-B323)/B323</f>
        <v>5.6714744768431261E-2</v>
      </c>
    </row>
    <row r="324" spans="1:8" x14ac:dyDescent="0.75">
      <c r="A324" s="2">
        <v>42102</v>
      </c>
      <c r="B324" s="12">
        <v>0.818747</v>
      </c>
      <c r="C324" s="12">
        <v>0.84353500000000003</v>
      </c>
      <c r="D324" s="12">
        <v>0.724638</v>
      </c>
      <c r="E324" s="12">
        <v>0.75519199999999997</v>
      </c>
      <c r="F324" s="12">
        <v>33421</v>
      </c>
      <c r="G324" s="12">
        <v>5364424</v>
      </c>
      <c r="H324" s="7">
        <f t="shared" si="5"/>
        <v>-7.7624711907341368E-2</v>
      </c>
    </row>
    <row r="325" spans="1:8" x14ac:dyDescent="0.75">
      <c r="A325" s="2">
        <v>42103</v>
      </c>
      <c r="B325" s="12">
        <v>0.75532500000000002</v>
      </c>
      <c r="C325" s="12">
        <v>0.76290899999999995</v>
      </c>
      <c r="D325" s="12">
        <v>0.69928299999999999</v>
      </c>
      <c r="E325" s="12">
        <v>0.75820699999999996</v>
      </c>
      <c r="F325" s="12">
        <v>24374</v>
      </c>
      <c r="G325" s="12">
        <v>5397262</v>
      </c>
      <c r="H325" s="7">
        <f t="shared" si="5"/>
        <v>3.8155760765232714E-3</v>
      </c>
    </row>
    <row r="326" spans="1:8" x14ac:dyDescent="0.75">
      <c r="A326" s="2">
        <v>42104</v>
      </c>
      <c r="B326" s="12">
        <v>0.75948099999999996</v>
      </c>
      <c r="C326" s="12">
        <v>0.86414000000000002</v>
      </c>
      <c r="D326" s="12">
        <v>0.72407200000000005</v>
      </c>
      <c r="E326" s="12">
        <v>0.80038100000000001</v>
      </c>
      <c r="F326" s="12">
        <v>67091</v>
      </c>
      <c r="G326" s="12">
        <v>5709978</v>
      </c>
      <c r="H326" s="7">
        <f t="shared" si="5"/>
        <v>5.3852565106961264E-2</v>
      </c>
    </row>
    <row r="327" spans="1:8" x14ac:dyDescent="0.75">
      <c r="A327" s="2">
        <v>42105</v>
      </c>
      <c r="B327" s="12">
        <v>0.80452900000000005</v>
      </c>
      <c r="C327" s="12">
        <v>0.85540700000000003</v>
      </c>
      <c r="D327" s="12">
        <v>0.78558099999999997</v>
      </c>
      <c r="E327" s="12">
        <v>0.82720700000000003</v>
      </c>
      <c r="F327" s="12">
        <v>45289</v>
      </c>
      <c r="G327" s="12">
        <v>5914170</v>
      </c>
      <c r="H327" s="7">
        <f t="shared" si="5"/>
        <v>2.8187921131494296E-2</v>
      </c>
    </row>
    <row r="328" spans="1:8" x14ac:dyDescent="0.75">
      <c r="A328" s="2">
        <v>42106</v>
      </c>
      <c r="B328" s="12">
        <v>0.82684299999999999</v>
      </c>
      <c r="C328" s="12">
        <v>0.83129299999999995</v>
      </c>
      <c r="D328" s="12">
        <v>0.79595800000000005</v>
      </c>
      <c r="E328" s="12">
        <v>0.80013500000000004</v>
      </c>
      <c r="F328" s="12">
        <v>22665</v>
      </c>
      <c r="G328" s="12">
        <v>5733147</v>
      </c>
      <c r="H328" s="7">
        <f t="shared" si="5"/>
        <v>-3.2301174467220445E-2</v>
      </c>
    </row>
    <row r="329" spans="1:8" x14ac:dyDescent="0.75">
      <c r="A329" s="2">
        <v>42107</v>
      </c>
      <c r="B329" s="12">
        <v>0.80040500000000003</v>
      </c>
      <c r="C329" s="12">
        <v>0.80107300000000004</v>
      </c>
      <c r="D329" s="12">
        <v>0.67592300000000005</v>
      </c>
      <c r="E329" s="12">
        <v>0.69174100000000005</v>
      </c>
      <c r="F329" s="12">
        <v>66159</v>
      </c>
      <c r="G329" s="12">
        <v>4966924</v>
      </c>
      <c r="H329" s="7">
        <f t="shared" si="5"/>
        <v>-0.13576127085662881</v>
      </c>
    </row>
    <row r="330" spans="1:8" x14ac:dyDescent="0.75">
      <c r="A330" s="2">
        <v>42108</v>
      </c>
      <c r="B330" s="12">
        <v>0.69781499999999996</v>
      </c>
      <c r="C330" s="12">
        <v>0.70049499999999998</v>
      </c>
      <c r="D330" s="12">
        <v>0.64304099999999997</v>
      </c>
      <c r="E330" s="12">
        <v>0.65693400000000002</v>
      </c>
      <c r="F330" s="12">
        <v>37452</v>
      </c>
      <c r="G330" s="12">
        <v>4727007</v>
      </c>
      <c r="H330" s="7">
        <f t="shared" si="5"/>
        <v>-5.8584295264504128E-2</v>
      </c>
    </row>
    <row r="331" spans="1:8" x14ac:dyDescent="0.75">
      <c r="A331" s="2">
        <v>42109</v>
      </c>
      <c r="B331" s="12">
        <v>0.65659000000000001</v>
      </c>
      <c r="C331" s="12">
        <v>0.690585</v>
      </c>
      <c r="D331" s="12">
        <v>0.65110800000000002</v>
      </c>
      <c r="E331" s="12">
        <v>0.67330699999999999</v>
      </c>
      <c r="F331" s="12">
        <v>21974</v>
      </c>
      <c r="G331" s="12">
        <v>4855067</v>
      </c>
      <c r="H331" s="7">
        <f t="shared" si="5"/>
        <v>2.5460332932271252E-2</v>
      </c>
    </row>
    <row r="332" spans="1:8" x14ac:dyDescent="0.75">
      <c r="A332" s="2">
        <v>42110</v>
      </c>
      <c r="B332" s="12">
        <v>0.67303500000000005</v>
      </c>
      <c r="C332" s="12">
        <v>0.68764599999999998</v>
      </c>
      <c r="D332" s="12">
        <v>0.65290400000000004</v>
      </c>
      <c r="E332" s="12">
        <v>0.67859899999999995</v>
      </c>
      <c r="F332" s="12">
        <v>42962</v>
      </c>
      <c r="G332" s="12">
        <v>4904048</v>
      </c>
      <c r="H332" s="7">
        <f t="shared" si="5"/>
        <v>8.2670292035331022E-3</v>
      </c>
    </row>
    <row r="333" spans="1:8" x14ac:dyDescent="0.75">
      <c r="A333" s="2">
        <v>42111</v>
      </c>
      <c r="B333" s="12">
        <v>0.67846200000000001</v>
      </c>
      <c r="C333" s="12">
        <v>0.68436699999999995</v>
      </c>
      <c r="D333" s="12">
        <v>0.63105800000000001</v>
      </c>
      <c r="E333" s="12">
        <v>0.658304</v>
      </c>
      <c r="F333" s="12">
        <v>27205</v>
      </c>
      <c r="G333" s="12">
        <v>4767333</v>
      </c>
      <c r="H333" s="7">
        <f t="shared" si="5"/>
        <v>-2.9711317656700018E-2</v>
      </c>
    </row>
    <row r="334" spans="1:8" x14ac:dyDescent="0.75">
      <c r="A334" s="2">
        <v>42112</v>
      </c>
      <c r="B334" s="12">
        <v>0.65811900000000001</v>
      </c>
      <c r="C334" s="12">
        <v>0.72037300000000004</v>
      </c>
      <c r="D334" s="12">
        <v>0.654586</v>
      </c>
      <c r="E334" s="12">
        <v>0.694249</v>
      </c>
      <c r="F334" s="12">
        <v>39375</v>
      </c>
      <c r="G334" s="12">
        <v>5037856</v>
      </c>
      <c r="H334" s="7">
        <f t="shared" si="5"/>
        <v>5.4898886067717229E-2</v>
      </c>
    </row>
    <row r="335" spans="1:8" x14ac:dyDescent="0.75">
      <c r="A335" s="2">
        <v>42113</v>
      </c>
      <c r="B335" s="12">
        <v>0.69230999999999998</v>
      </c>
      <c r="C335" s="12">
        <v>0.69610499999999997</v>
      </c>
      <c r="D335" s="12">
        <v>0.66220900000000005</v>
      </c>
      <c r="E335" s="12">
        <v>0.66220900000000005</v>
      </c>
      <c r="F335" s="12">
        <v>15323</v>
      </c>
      <c r="G335" s="12">
        <v>4814726</v>
      </c>
      <c r="H335" s="7">
        <f t="shared" si="5"/>
        <v>-4.3479077291964485E-2</v>
      </c>
    </row>
    <row r="336" spans="1:8" x14ac:dyDescent="0.75">
      <c r="A336" s="2">
        <v>42114</v>
      </c>
      <c r="B336" s="12">
        <v>0.66242900000000005</v>
      </c>
      <c r="C336" s="12">
        <v>0.68435000000000001</v>
      </c>
      <c r="D336" s="12">
        <v>0.64985499999999996</v>
      </c>
      <c r="E336" s="12">
        <v>0.67894200000000005</v>
      </c>
      <c r="F336" s="12">
        <v>28005</v>
      </c>
      <c r="G336" s="12">
        <v>4947552</v>
      </c>
      <c r="H336" s="7">
        <f t="shared" si="5"/>
        <v>2.4927954543052914E-2</v>
      </c>
    </row>
    <row r="337" spans="1:8" x14ac:dyDescent="0.75">
      <c r="A337" s="2">
        <v>42115</v>
      </c>
      <c r="B337" s="12">
        <v>0.68176000000000003</v>
      </c>
      <c r="C337" s="12">
        <v>0.68176000000000003</v>
      </c>
      <c r="D337" s="12">
        <v>0.58336699999999997</v>
      </c>
      <c r="E337" s="12">
        <v>0.63272499999999998</v>
      </c>
      <c r="F337" s="12">
        <v>101360</v>
      </c>
      <c r="G337" s="12">
        <v>4620623</v>
      </c>
      <c r="H337" s="7">
        <f t="shared" si="5"/>
        <v>-7.1924137526402324E-2</v>
      </c>
    </row>
    <row r="338" spans="1:8" x14ac:dyDescent="0.75">
      <c r="A338" s="2">
        <v>42116</v>
      </c>
      <c r="B338" s="12">
        <v>0.63182300000000002</v>
      </c>
      <c r="C338" s="12">
        <v>0.63360399999999995</v>
      </c>
      <c r="D338" s="12">
        <v>0.57579199999999997</v>
      </c>
      <c r="E338" s="12">
        <v>0.57633100000000004</v>
      </c>
      <c r="F338" s="12">
        <v>29956</v>
      </c>
      <c r="G338" s="12">
        <v>4217359</v>
      </c>
      <c r="H338" s="7">
        <f t="shared" si="5"/>
        <v>-8.7828394977707336E-2</v>
      </c>
    </row>
    <row r="339" spans="1:8" x14ac:dyDescent="0.75">
      <c r="A339" s="2">
        <v>42117</v>
      </c>
      <c r="B339" s="12">
        <v>0.57686999999999999</v>
      </c>
      <c r="C339" s="12">
        <v>0.61402199999999996</v>
      </c>
      <c r="D339" s="12">
        <v>0.55623500000000003</v>
      </c>
      <c r="E339" s="12">
        <v>0.60323300000000002</v>
      </c>
      <c r="F339" s="12">
        <v>45474</v>
      </c>
      <c r="G339" s="12">
        <v>4423454</v>
      </c>
      <c r="H339" s="7">
        <f t="shared" si="5"/>
        <v>4.5700071073205444E-2</v>
      </c>
    </row>
    <row r="340" spans="1:8" x14ac:dyDescent="0.75">
      <c r="A340" s="2">
        <v>42118</v>
      </c>
      <c r="B340" s="12">
        <v>0.59675699999999998</v>
      </c>
      <c r="C340" s="12">
        <v>0.60509000000000002</v>
      </c>
      <c r="D340" s="12">
        <v>0.56803000000000003</v>
      </c>
      <c r="E340" s="12">
        <v>0.56993700000000003</v>
      </c>
      <c r="F340" s="12">
        <v>18883</v>
      </c>
      <c r="G340" s="12">
        <v>4188000</v>
      </c>
      <c r="H340" s="7">
        <f t="shared" si="5"/>
        <v>-4.4942916463485062E-2</v>
      </c>
    </row>
    <row r="341" spans="1:8" x14ac:dyDescent="0.75">
      <c r="A341" s="2">
        <v>42119</v>
      </c>
      <c r="B341" s="12">
        <v>0.57238199999999995</v>
      </c>
      <c r="C341" s="12">
        <v>0.58543800000000001</v>
      </c>
      <c r="D341" s="12">
        <v>0.51430500000000001</v>
      </c>
      <c r="E341" s="12">
        <v>0.56474000000000002</v>
      </c>
      <c r="F341" s="12">
        <v>77248</v>
      </c>
      <c r="G341" s="12">
        <v>4158351</v>
      </c>
      <c r="H341" s="7">
        <f t="shared" si="5"/>
        <v>-1.3351223483617457E-2</v>
      </c>
    </row>
    <row r="342" spans="1:8" x14ac:dyDescent="0.75">
      <c r="A342" s="2">
        <v>42120</v>
      </c>
      <c r="B342" s="12">
        <v>0.56368099999999999</v>
      </c>
      <c r="C342" s="12">
        <v>0.56748799999999999</v>
      </c>
      <c r="D342" s="12">
        <v>0.531613</v>
      </c>
      <c r="E342" s="12">
        <v>0.55638500000000002</v>
      </c>
      <c r="F342" s="12">
        <v>19954</v>
      </c>
      <c r="G342" s="12">
        <v>4105181</v>
      </c>
      <c r="H342" s="7">
        <f t="shared" si="5"/>
        <v>-1.2943491088044424E-2</v>
      </c>
    </row>
    <row r="343" spans="1:8" x14ac:dyDescent="0.75">
      <c r="A343" s="2">
        <v>42121</v>
      </c>
      <c r="B343" s="12">
        <v>0.55647599999999997</v>
      </c>
      <c r="C343" s="12">
        <v>0.57314600000000004</v>
      </c>
      <c r="D343" s="12">
        <v>0.52984100000000001</v>
      </c>
      <c r="E343" s="12">
        <v>0.56608800000000004</v>
      </c>
      <c r="F343" s="12">
        <v>26268</v>
      </c>
      <c r="G343" s="12">
        <v>4185268</v>
      </c>
      <c r="H343" s="7">
        <f t="shared" si="5"/>
        <v>1.7272982123218369E-2</v>
      </c>
    </row>
    <row r="344" spans="1:8" x14ac:dyDescent="0.75">
      <c r="A344" s="2">
        <v>42122</v>
      </c>
      <c r="B344" s="12">
        <v>0.56609799999999999</v>
      </c>
      <c r="C344" s="12">
        <v>0.57298700000000002</v>
      </c>
      <c r="D344" s="12">
        <v>0.445988</v>
      </c>
      <c r="E344" s="12">
        <v>0.47931000000000001</v>
      </c>
      <c r="F344" s="12">
        <v>97890</v>
      </c>
      <c r="G344" s="12">
        <v>3550884</v>
      </c>
      <c r="H344" s="7">
        <f t="shared" si="5"/>
        <v>-0.15330914435309784</v>
      </c>
    </row>
    <row r="345" spans="1:8" x14ac:dyDescent="0.75">
      <c r="A345" s="2">
        <v>42123</v>
      </c>
      <c r="B345" s="12">
        <v>0.48451300000000003</v>
      </c>
      <c r="C345" s="12">
        <v>0.502058</v>
      </c>
      <c r="D345" s="12">
        <v>0.447521</v>
      </c>
      <c r="E345" s="12">
        <v>0.49152600000000002</v>
      </c>
      <c r="F345" s="12">
        <v>29029</v>
      </c>
      <c r="G345" s="12">
        <v>3648523</v>
      </c>
      <c r="H345" s="7">
        <f t="shared" si="5"/>
        <v>1.4474327830212999E-2</v>
      </c>
    </row>
    <row r="346" spans="1:8" x14ac:dyDescent="0.75">
      <c r="A346" s="2">
        <v>42124</v>
      </c>
      <c r="B346" s="12">
        <v>0.49243999999999999</v>
      </c>
      <c r="C346" s="12">
        <v>0.52661999999999998</v>
      </c>
      <c r="D346" s="12">
        <v>0.46253100000000003</v>
      </c>
      <c r="E346" s="12">
        <v>0.50117900000000004</v>
      </c>
      <c r="F346" s="12">
        <v>29589</v>
      </c>
      <c r="G346" s="12">
        <v>3721181</v>
      </c>
      <c r="H346" s="7">
        <f t="shared" si="5"/>
        <v>1.7746324425310805E-2</v>
      </c>
    </row>
    <row r="347" spans="1:8" x14ac:dyDescent="0.75">
      <c r="A347" s="2">
        <v>42125</v>
      </c>
      <c r="B347" s="12">
        <v>0.50292499999999996</v>
      </c>
      <c r="C347" s="12">
        <v>0.52751999999999999</v>
      </c>
      <c r="D347" s="12">
        <v>0.49279499999999998</v>
      </c>
      <c r="E347" s="12">
        <v>0.499998</v>
      </c>
      <c r="F347" s="12">
        <v>13570</v>
      </c>
      <c r="G347" s="12">
        <v>3712413</v>
      </c>
      <c r="H347" s="7">
        <f t="shared" si="5"/>
        <v>-5.8199532733508134E-3</v>
      </c>
    </row>
    <row r="348" spans="1:8" x14ac:dyDescent="0.75">
      <c r="A348" s="2">
        <v>42126</v>
      </c>
      <c r="B348" s="12">
        <v>0.50016700000000003</v>
      </c>
      <c r="C348" s="12">
        <v>0.50948499999999997</v>
      </c>
      <c r="D348" s="12">
        <v>0.48457699999999998</v>
      </c>
      <c r="E348" s="12">
        <v>0.49757699999999999</v>
      </c>
      <c r="F348" s="12">
        <v>12363</v>
      </c>
      <c r="G348" s="12">
        <v>3694437</v>
      </c>
      <c r="H348" s="7">
        <f t="shared" si="5"/>
        <v>-5.1782704576672119E-3</v>
      </c>
    </row>
    <row r="349" spans="1:8" x14ac:dyDescent="0.75">
      <c r="A349" s="2">
        <v>42127</v>
      </c>
      <c r="B349" s="12">
        <v>0.49505500000000002</v>
      </c>
      <c r="C349" s="12">
        <v>0.51332199999999994</v>
      </c>
      <c r="D349" s="12">
        <v>0.49190299999999998</v>
      </c>
      <c r="E349" s="12">
        <v>0.49907899999999999</v>
      </c>
      <c r="F349" s="12">
        <v>13646</v>
      </c>
      <c r="G349" s="12">
        <v>3705589</v>
      </c>
      <c r="H349" s="7">
        <f t="shared" si="5"/>
        <v>8.1283897748734412E-3</v>
      </c>
    </row>
    <row r="350" spans="1:8" x14ac:dyDescent="0.75">
      <c r="A350" s="2">
        <v>42128</v>
      </c>
      <c r="B350" s="12">
        <v>0.498803</v>
      </c>
      <c r="C350" s="12">
        <v>0.50392199999999998</v>
      </c>
      <c r="D350" s="12">
        <v>0.46732099999999999</v>
      </c>
      <c r="E350" s="12">
        <v>0.467889</v>
      </c>
      <c r="F350" s="12">
        <v>19414</v>
      </c>
      <c r="G350" s="12">
        <v>3474008</v>
      </c>
      <c r="H350" s="7">
        <f t="shared" si="5"/>
        <v>-6.1976371433211101E-2</v>
      </c>
    </row>
    <row r="351" spans="1:8" x14ac:dyDescent="0.75">
      <c r="A351" s="2">
        <v>42129</v>
      </c>
      <c r="B351" s="12">
        <v>0.46826800000000002</v>
      </c>
      <c r="C351" s="12">
        <v>0.482659</v>
      </c>
      <c r="D351" s="12">
        <v>0.44759300000000002</v>
      </c>
      <c r="E351" s="12">
        <v>0.47116599999999997</v>
      </c>
      <c r="F351" s="12">
        <v>22379</v>
      </c>
      <c r="G351" s="12">
        <v>3498339</v>
      </c>
      <c r="H351" s="7">
        <f t="shared" si="5"/>
        <v>6.188763699419896E-3</v>
      </c>
    </row>
    <row r="352" spans="1:8" x14ac:dyDescent="0.75">
      <c r="A352" s="2">
        <v>42130</v>
      </c>
      <c r="B352" s="12">
        <v>0.47126299999999999</v>
      </c>
      <c r="C352" s="12">
        <v>0.48091499999999998</v>
      </c>
      <c r="D352" s="12">
        <v>0.44502199999999997</v>
      </c>
      <c r="E352" s="12">
        <v>0.45825700000000003</v>
      </c>
      <c r="F352" s="12">
        <v>29928</v>
      </c>
      <c r="G352" s="12">
        <v>3402492</v>
      </c>
      <c r="H352" s="7">
        <f t="shared" si="5"/>
        <v>-2.7598177663003379E-2</v>
      </c>
    </row>
    <row r="353" spans="1:8" x14ac:dyDescent="0.75">
      <c r="A353" s="2">
        <v>42131</v>
      </c>
      <c r="B353" s="12">
        <v>0.45892100000000002</v>
      </c>
      <c r="C353" s="12">
        <v>0.48649300000000001</v>
      </c>
      <c r="D353" s="12">
        <v>0.45522200000000002</v>
      </c>
      <c r="E353" s="12">
        <v>0.47393400000000002</v>
      </c>
      <c r="F353" s="12">
        <v>29403</v>
      </c>
      <c r="G353" s="12">
        <v>3518891</v>
      </c>
      <c r="H353" s="7">
        <f t="shared" si="5"/>
        <v>3.2713691463236584E-2</v>
      </c>
    </row>
    <row r="354" spans="1:8" x14ac:dyDescent="0.75">
      <c r="A354" s="2">
        <v>42132</v>
      </c>
      <c r="B354" s="12">
        <v>0.47425699999999998</v>
      </c>
      <c r="C354" s="12">
        <v>0.49991600000000003</v>
      </c>
      <c r="D354" s="12">
        <v>0.47174100000000002</v>
      </c>
      <c r="E354" s="12">
        <v>0.490568</v>
      </c>
      <c r="F354" s="12">
        <v>13967</v>
      </c>
      <c r="G354" s="12">
        <v>3707683</v>
      </c>
      <c r="H354" s="7">
        <f t="shared" si="5"/>
        <v>3.4392744861963073E-2</v>
      </c>
    </row>
    <row r="355" spans="1:8" x14ac:dyDescent="0.75">
      <c r="A355" s="2">
        <v>42133</v>
      </c>
      <c r="B355" s="12">
        <v>0.49109999999999998</v>
      </c>
      <c r="C355" s="12">
        <v>0.53769900000000004</v>
      </c>
      <c r="D355" s="12">
        <v>0.47965200000000002</v>
      </c>
      <c r="E355" s="12">
        <v>0.51369299999999996</v>
      </c>
      <c r="F355" s="12">
        <v>33579</v>
      </c>
      <c r="G355" s="12">
        <v>3890002</v>
      </c>
      <c r="H355" s="7">
        <f t="shared" si="5"/>
        <v>4.6004886988393355E-2</v>
      </c>
    </row>
    <row r="356" spans="1:8" x14ac:dyDescent="0.75">
      <c r="A356" s="2">
        <v>42134</v>
      </c>
      <c r="B356" s="12">
        <v>0.51507000000000003</v>
      </c>
      <c r="C356" s="12">
        <v>0.57401599999999997</v>
      </c>
      <c r="D356" s="12">
        <v>0.498172</v>
      </c>
      <c r="E356" s="12">
        <v>0.56510300000000002</v>
      </c>
      <c r="F356" s="12">
        <v>25842</v>
      </c>
      <c r="G356" s="12">
        <v>4287549</v>
      </c>
      <c r="H356" s="7">
        <f t="shared" si="5"/>
        <v>9.713825305298307E-2</v>
      </c>
    </row>
    <row r="357" spans="1:8" x14ac:dyDescent="0.75">
      <c r="A357" s="2">
        <v>42135</v>
      </c>
      <c r="B357" s="12">
        <v>0.56112799999999996</v>
      </c>
      <c r="C357" s="12">
        <v>0.56720999999999999</v>
      </c>
      <c r="D357" s="12">
        <v>0.49546099999999998</v>
      </c>
      <c r="E357" s="12">
        <v>0.51134199999999996</v>
      </c>
      <c r="F357" s="12">
        <v>40270</v>
      </c>
      <c r="G357" s="12">
        <v>3887419</v>
      </c>
      <c r="H357" s="7">
        <f t="shared" si="5"/>
        <v>-8.8724854222209548E-2</v>
      </c>
    </row>
    <row r="358" spans="1:8" x14ac:dyDescent="0.75">
      <c r="A358" s="2">
        <v>42136</v>
      </c>
      <c r="B358" s="12">
        <v>0.51302199999999998</v>
      </c>
      <c r="C358" s="12">
        <v>0.51542600000000005</v>
      </c>
      <c r="D358" s="12">
        <v>0.477435</v>
      </c>
      <c r="E358" s="12">
        <v>0.47761199999999998</v>
      </c>
      <c r="F358" s="12">
        <v>27612</v>
      </c>
      <c r="G358" s="12">
        <v>3637815</v>
      </c>
      <c r="H358" s="7">
        <f t="shared" si="5"/>
        <v>-6.9022381106463263E-2</v>
      </c>
    </row>
    <row r="359" spans="1:8" x14ac:dyDescent="0.75">
      <c r="A359" s="2">
        <v>42137</v>
      </c>
      <c r="B359" s="12">
        <v>0.47674299999999997</v>
      </c>
      <c r="C359" s="12">
        <v>0.52320599999999995</v>
      </c>
      <c r="D359" s="12">
        <v>0.47537099999999999</v>
      </c>
      <c r="E359" s="12">
        <v>0.483207</v>
      </c>
      <c r="F359" s="12">
        <v>22340</v>
      </c>
      <c r="G359" s="12">
        <v>3687637</v>
      </c>
      <c r="H359" s="7">
        <f t="shared" si="5"/>
        <v>1.3558667877661603E-2</v>
      </c>
    </row>
    <row r="360" spans="1:8" x14ac:dyDescent="0.75">
      <c r="A360" s="2">
        <v>42138</v>
      </c>
      <c r="B360" s="12">
        <v>0.4829</v>
      </c>
      <c r="C360" s="12">
        <v>0.51170400000000005</v>
      </c>
      <c r="D360" s="12">
        <v>0.475443</v>
      </c>
      <c r="E360" s="12">
        <v>0.49554799999999999</v>
      </c>
      <c r="F360" s="12">
        <v>24386</v>
      </c>
      <c r="G360" s="12">
        <v>3789156</v>
      </c>
      <c r="H360" s="7">
        <f t="shared" si="5"/>
        <v>2.6191758127976791E-2</v>
      </c>
    </row>
    <row r="361" spans="1:8" x14ac:dyDescent="0.75">
      <c r="A361" s="2">
        <v>42139</v>
      </c>
      <c r="B361" s="12">
        <v>0.49587799999999999</v>
      </c>
      <c r="C361" s="12">
        <v>0.56936799999999999</v>
      </c>
      <c r="D361" s="12">
        <v>0.49575599999999997</v>
      </c>
      <c r="E361" s="12">
        <v>0.54496500000000003</v>
      </c>
      <c r="F361" s="12">
        <v>36937</v>
      </c>
      <c r="G361" s="12">
        <v>4175328</v>
      </c>
      <c r="H361" s="7">
        <f t="shared" si="5"/>
        <v>9.8990074171469697E-2</v>
      </c>
    </row>
    <row r="362" spans="1:8" x14ac:dyDescent="0.75">
      <c r="A362" s="2">
        <v>42140</v>
      </c>
      <c r="B362" s="12">
        <v>0.54656099999999996</v>
      </c>
      <c r="C362" s="12">
        <v>0.623946</v>
      </c>
      <c r="D362" s="12">
        <v>0.53467799999999999</v>
      </c>
      <c r="E362" s="12">
        <v>0.59567300000000001</v>
      </c>
      <c r="F362" s="12">
        <v>48492</v>
      </c>
      <c r="G362" s="12">
        <v>4572611</v>
      </c>
      <c r="H362" s="7">
        <f t="shared" si="5"/>
        <v>8.9856392973519966E-2</v>
      </c>
    </row>
    <row r="363" spans="1:8" x14ac:dyDescent="0.75">
      <c r="A363" s="2">
        <v>42141</v>
      </c>
      <c r="B363" s="12">
        <v>0.597889</v>
      </c>
      <c r="C363" s="12">
        <v>0.62482400000000005</v>
      </c>
      <c r="D363" s="12">
        <v>0.54636200000000001</v>
      </c>
      <c r="E363" s="12">
        <v>0.55721600000000004</v>
      </c>
      <c r="F363" s="12">
        <v>38552</v>
      </c>
      <c r="G363" s="12">
        <v>4285731</v>
      </c>
      <c r="H363" s="7">
        <f t="shared" si="5"/>
        <v>-6.8027677378242377E-2</v>
      </c>
    </row>
    <row r="364" spans="1:8" x14ac:dyDescent="0.75">
      <c r="A364" s="2">
        <v>42142</v>
      </c>
      <c r="B364" s="12">
        <v>0.55893300000000001</v>
      </c>
      <c r="C364" s="12">
        <v>0.59770100000000004</v>
      </c>
      <c r="D364" s="12">
        <v>0.51715900000000004</v>
      </c>
      <c r="E364" s="12">
        <v>0.53577300000000005</v>
      </c>
      <c r="F364" s="12">
        <v>66440</v>
      </c>
      <c r="G364" s="12">
        <v>4128488</v>
      </c>
      <c r="H364" s="7">
        <f t="shared" si="5"/>
        <v>-4.1436093413700671E-2</v>
      </c>
    </row>
    <row r="365" spans="1:8" x14ac:dyDescent="0.75">
      <c r="A365" s="2">
        <v>42143</v>
      </c>
      <c r="B365" s="12">
        <v>0.53498199999999996</v>
      </c>
      <c r="C365" s="12">
        <v>0.55037400000000003</v>
      </c>
      <c r="D365" s="12">
        <v>0.495834</v>
      </c>
      <c r="E365" s="12">
        <v>0.51466000000000001</v>
      </c>
      <c r="F365" s="12">
        <v>64157</v>
      </c>
      <c r="G365" s="12">
        <v>3973480</v>
      </c>
      <c r="H365" s="7">
        <f t="shared" si="5"/>
        <v>-3.7986324773543696E-2</v>
      </c>
    </row>
    <row r="366" spans="1:8" x14ac:dyDescent="0.75">
      <c r="A366" s="2">
        <v>42144</v>
      </c>
      <c r="B366" s="12">
        <v>0.51493999999999995</v>
      </c>
      <c r="C366" s="12">
        <v>0.55288899999999996</v>
      </c>
      <c r="D366" s="12">
        <v>0.49291699999999999</v>
      </c>
      <c r="E366" s="12">
        <v>0.49291699999999999</v>
      </c>
      <c r="F366" s="12">
        <v>62290</v>
      </c>
      <c r="G366" s="12">
        <v>3812694</v>
      </c>
      <c r="H366" s="7">
        <f t="shared" si="5"/>
        <v>-4.2768089486153654E-2</v>
      </c>
    </row>
    <row r="367" spans="1:8" x14ac:dyDescent="0.75">
      <c r="A367" s="2">
        <v>42145</v>
      </c>
      <c r="B367" s="12">
        <v>0.51271100000000003</v>
      </c>
      <c r="C367" s="12">
        <v>0.53578300000000001</v>
      </c>
      <c r="D367" s="12">
        <v>0.44091599999999997</v>
      </c>
      <c r="E367" s="12">
        <v>0.46295599999999998</v>
      </c>
      <c r="F367" s="12">
        <v>110387</v>
      </c>
      <c r="G367" s="12">
        <v>3587695</v>
      </c>
      <c r="H367" s="7">
        <f t="shared" si="5"/>
        <v>-9.7042973526996784E-2</v>
      </c>
    </row>
    <row r="368" spans="1:8" x14ac:dyDescent="0.75">
      <c r="A368" s="2">
        <v>42146</v>
      </c>
      <c r="B368" s="12">
        <v>0.46715699999999999</v>
      </c>
      <c r="C368" s="12">
        <v>0.47735499999999997</v>
      </c>
      <c r="D368" s="12">
        <v>0.421431</v>
      </c>
      <c r="E368" s="12">
        <v>0.46076400000000001</v>
      </c>
      <c r="F368" s="12">
        <v>52852</v>
      </c>
      <c r="G368" s="12">
        <v>3577555</v>
      </c>
      <c r="H368" s="7">
        <f t="shared" si="5"/>
        <v>-1.368490678722567E-2</v>
      </c>
    </row>
    <row r="369" spans="1:8" x14ac:dyDescent="0.75">
      <c r="A369" s="2">
        <v>42147</v>
      </c>
      <c r="B369" s="12">
        <v>0.45893</v>
      </c>
      <c r="C369" s="12">
        <v>0.49195499999999998</v>
      </c>
      <c r="D369" s="12">
        <v>0.45841599999999999</v>
      </c>
      <c r="E369" s="12">
        <v>0.47098699999999999</v>
      </c>
      <c r="F369" s="12">
        <v>28017</v>
      </c>
      <c r="G369" s="12">
        <v>3663614</v>
      </c>
      <c r="H369" s="7">
        <f t="shared" si="5"/>
        <v>2.627198047632533E-2</v>
      </c>
    </row>
    <row r="370" spans="1:8" x14ac:dyDescent="0.75">
      <c r="A370" s="2">
        <v>42148</v>
      </c>
      <c r="B370" s="12">
        <v>0.470752</v>
      </c>
      <c r="C370" s="12">
        <v>0.483848</v>
      </c>
      <c r="D370" s="12">
        <v>0.46790199999999998</v>
      </c>
      <c r="E370" s="12">
        <v>0.479603</v>
      </c>
      <c r="F370" s="12">
        <v>12799</v>
      </c>
      <c r="G370" s="12">
        <v>3737639</v>
      </c>
      <c r="H370" s="7">
        <f t="shared" si="5"/>
        <v>1.8801831962477054E-2</v>
      </c>
    </row>
    <row r="371" spans="1:8" x14ac:dyDescent="0.75">
      <c r="A371" s="2">
        <v>42149</v>
      </c>
      <c r="B371" s="12">
        <v>0.47944900000000001</v>
      </c>
      <c r="C371" s="12">
        <v>0.483379</v>
      </c>
      <c r="D371" s="12">
        <v>0.46172000000000002</v>
      </c>
      <c r="E371" s="12">
        <v>0.46360600000000002</v>
      </c>
      <c r="F371" s="12">
        <v>28042</v>
      </c>
      <c r="G371" s="12">
        <v>3619400</v>
      </c>
      <c r="H371" s="7">
        <f t="shared" si="5"/>
        <v>-3.3044181967216528E-2</v>
      </c>
    </row>
    <row r="372" spans="1:8" x14ac:dyDescent="0.75">
      <c r="A372" s="2">
        <v>42150</v>
      </c>
      <c r="B372" s="12">
        <v>0.46367000000000003</v>
      </c>
      <c r="C372" s="12">
        <v>0.47053</v>
      </c>
      <c r="D372" s="12">
        <v>0.434143</v>
      </c>
      <c r="E372" s="12">
        <v>0.44688299999999997</v>
      </c>
      <c r="F372" s="12">
        <v>32411</v>
      </c>
      <c r="G372" s="12">
        <v>3495629</v>
      </c>
      <c r="H372" s="7">
        <f t="shared" si="5"/>
        <v>-3.620462829167307E-2</v>
      </c>
    </row>
    <row r="373" spans="1:8" x14ac:dyDescent="0.75">
      <c r="A373" s="2">
        <v>42151</v>
      </c>
      <c r="B373" s="12">
        <v>0.44814500000000002</v>
      </c>
      <c r="C373" s="12">
        <v>0.44814500000000002</v>
      </c>
      <c r="D373" s="12">
        <v>0.41516199999999998</v>
      </c>
      <c r="E373" s="12">
        <v>0.42197099999999998</v>
      </c>
      <c r="F373" s="12">
        <v>44220</v>
      </c>
      <c r="G373" s="12">
        <v>3306767</v>
      </c>
      <c r="H373" s="7">
        <f t="shared" si="5"/>
        <v>-5.8405203672918432E-2</v>
      </c>
    </row>
    <row r="374" spans="1:8" x14ac:dyDescent="0.75">
      <c r="A374" s="2">
        <v>42152</v>
      </c>
      <c r="B374" s="12">
        <v>0.42593500000000001</v>
      </c>
      <c r="C374" s="12">
        <v>0.45336300000000002</v>
      </c>
      <c r="D374" s="12">
        <v>0.42128399999999999</v>
      </c>
      <c r="E374" s="12">
        <v>0.443637</v>
      </c>
      <c r="F374" s="12">
        <v>29630</v>
      </c>
      <c r="G374" s="12">
        <v>3482980</v>
      </c>
      <c r="H374" s="7">
        <f t="shared" si="5"/>
        <v>4.1560331975536165E-2</v>
      </c>
    </row>
    <row r="375" spans="1:8" x14ac:dyDescent="0.75">
      <c r="A375" s="2">
        <v>42153</v>
      </c>
      <c r="B375" s="12">
        <v>0.44439299999999998</v>
      </c>
      <c r="C375" s="12">
        <v>0.46019500000000002</v>
      </c>
      <c r="D375" s="12">
        <v>0.43970799999999999</v>
      </c>
      <c r="E375" s="12">
        <v>0.43987199999999999</v>
      </c>
      <c r="F375" s="12">
        <v>29580</v>
      </c>
      <c r="G375" s="12">
        <v>3459317</v>
      </c>
      <c r="H375" s="7">
        <f t="shared" si="5"/>
        <v>-1.0173427574241712E-2</v>
      </c>
    </row>
    <row r="376" spans="1:8" x14ac:dyDescent="0.75">
      <c r="A376" s="2">
        <v>42154</v>
      </c>
      <c r="B376" s="12">
        <v>0.441193</v>
      </c>
      <c r="C376" s="12">
        <v>0.44765899999999997</v>
      </c>
      <c r="D376" s="12">
        <v>0.42938300000000001</v>
      </c>
      <c r="E376" s="12">
        <v>0.44510699999999997</v>
      </c>
      <c r="F376" s="12">
        <v>16705</v>
      </c>
      <c r="G376" s="12">
        <v>3507154</v>
      </c>
      <c r="H376" s="7">
        <f t="shared" si="5"/>
        <v>8.8714009515109549E-3</v>
      </c>
    </row>
    <row r="377" spans="1:8" x14ac:dyDescent="0.75">
      <c r="A377" s="2">
        <v>42155</v>
      </c>
      <c r="B377" s="12">
        <v>0.446073</v>
      </c>
      <c r="C377" s="12">
        <v>0.48262100000000002</v>
      </c>
      <c r="D377" s="12">
        <v>0.44206899999999999</v>
      </c>
      <c r="E377" s="12">
        <v>0.45088899999999998</v>
      </c>
      <c r="F377" s="12">
        <v>44096</v>
      </c>
      <c r="G377" s="12">
        <v>3559305</v>
      </c>
      <c r="H377" s="7">
        <f t="shared" si="5"/>
        <v>1.0796439147852452E-2</v>
      </c>
    </row>
    <row r="378" spans="1:8" x14ac:dyDescent="0.75">
      <c r="A378" s="2">
        <v>42156</v>
      </c>
      <c r="B378" s="12">
        <v>0.45122400000000001</v>
      </c>
      <c r="C378" s="12">
        <v>0.46743600000000002</v>
      </c>
      <c r="D378" s="12">
        <v>0.44699</v>
      </c>
      <c r="E378" s="12">
        <v>0.45161899999999999</v>
      </c>
      <c r="F378" s="12">
        <v>21924</v>
      </c>
      <c r="G378" s="12">
        <v>3571320</v>
      </c>
      <c r="H378" s="7">
        <f t="shared" si="5"/>
        <v>8.7539669875711106E-4</v>
      </c>
    </row>
    <row r="379" spans="1:8" x14ac:dyDescent="0.75">
      <c r="A379" s="2">
        <v>42157</v>
      </c>
      <c r="B379" s="12">
        <v>0.45476899999999998</v>
      </c>
      <c r="C379" s="12">
        <v>0.465194</v>
      </c>
      <c r="D379" s="12">
        <v>0.44320100000000001</v>
      </c>
      <c r="E379" s="12">
        <v>0.45553900000000003</v>
      </c>
      <c r="F379" s="12">
        <v>42022</v>
      </c>
      <c r="G379" s="12">
        <v>3609144</v>
      </c>
      <c r="H379" s="7">
        <f t="shared" si="5"/>
        <v>1.6931673003218084E-3</v>
      </c>
    </row>
    <row r="380" spans="1:8" x14ac:dyDescent="0.75">
      <c r="A380" s="2">
        <v>42158</v>
      </c>
      <c r="B380" s="12">
        <v>0.45450600000000002</v>
      </c>
      <c r="C380" s="12">
        <v>0.468198</v>
      </c>
      <c r="D380" s="12">
        <v>0.45235300000000001</v>
      </c>
      <c r="E380" s="12">
        <v>0.45347599999999999</v>
      </c>
      <c r="F380" s="12">
        <v>20468</v>
      </c>
      <c r="G380" s="12">
        <v>3599412</v>
      </c>
      <c r="H380" s="7">
        <f t="shared" si="5"/>
        <v>-2.2661967058741376E-3</v>
      </c>
    </row>
    <row r="381" spans="1:8" x14ac:dyDescent="0.75">
      <c r="A381" s="2">
        <v>42159</v>
      </c>
      <c r="B381" s="12">
        <v>0.45363599999999998</v>
      </c>
      <c r="C381" s="12">
        <v>0.48431400000000002</v>
      </c>
      <c r="D381" s="12">
        <v>0.45185799999999998</v>
      </c>
      <c r="E381" s="12">
        <v>0.47649399999999997</v>
      </c>
      <c r="F381" s="12">
        <v>27086</v>
      </c>
      <c r="G381" s="12">
        <v>3788613</v>
      </c>
      <c r="H381" s="7">
        <f t="shared" si="5"/>
        <v>5.0388417145023741E-2</v>
      </c>
    </row>
    <row r="382" spans="1:8" x14ac:dyDescent="0.75">
      <c r="A382" s="2">
        <v>42160</v>
      </c>
      <c r="B382" s="12">
        <v>0.47649900000000001</v>
      </c>
      <c r="C382" s="12">
        <v>0.50512599999999996</v>
      </c>
      <c r="D382" s="12">
        <v>0.46960299999999999</v>
      </c>
      <c r="E382" s="12">
        <v>0.498892</v>
      </c>
      <c r="F382" s="12">
        <v>33178</v>
      </c>
      <c r="G382" s="12">
        <v>3974149</v>
      </c>
      <c r="H382" s="7">
        <f t="shared" si="5"/>
        <v>4.6994852035366276E-2</v>
      </c>
    </row>
    <row r="383" spans="1:8" x14ac:dyDescent="0.75">
      <c r="A383" s="2">
        <v>42161</v>
      </c>
      <c r="B383" s="12">
        <v>0.504834</v>
      </c>
      <c r="C383" s="12">
        <v>0.53151300000000001</v>
      </c>
      <c r="D383" s="12">
        <v>0.494784</v>
      </c>
      <c r="E383" s="12">
        <v>0.52642800000000001</v>
      </c>
      <c r="F383" s="12">
        <v>61552</v>
      </c>
      <c r="G383" s="12">
        <v>4201332</v>
      </c>
      <c r="H383" s="7">
        <f t="shared" si="5"/>
        <v>4.2774456554035591E-2</v>
      </c>
    </row>
    <row r="384" spans="1:8" x14ac:dyDescent="0.75">
      <c r="A384" s="2">
        <v>42162</v>
      </c>
      <c r="B384" s="12">
        <v>0.52647200000000005</v>
      </c>
      <c r="C384" s="12">
        <v>0.53433299999999995</v>
      </c>
      <c r="D384" s="12">
        <v>0.49541800000000003</v>
      </c>
      <c r="E384" s="12">
        <v>0.51793299999999998</v>
      </c>
      <c r="F384" s="12">
        <v>60901</v>
      </c>
      <c r="G384" s="12">
        <v>4140602</v>
      </c>
      <c r="H384" s="7">
        <f t="shared" si="5"/>
        <v>-1.6219286115880947E-2</v>
      </c>
    </row>
    <row r="385" spans="1:8" x14ac:dyDescent="0.75">
      <c r="A385" s="2">
        <v>42163</v>
      </c>
      <c r="B385" s="12">
        <v>0.51577399999999995</v>
      </c>
      <c r="C385" s="12">
        <v>0.55264800000000003</v>
      </c>
      <c r="D385" s="12">
        <v>0.50476600000000005</v>
      </c>
      <c r="E385" s="12">
        <v>0.54295599999999999</v>
      </c>
      <c r="F385" s="12">
        <v>60437</v>
      </c>
      <c r="G385" s="12">
        <v>4348359</v>
      </c>
      <c r="H385" s="7">
        <f t="shared" si="5"/>
        <v>5.2701376959676222E-2</v>
      </c>
    </row>
    <row r="386" spans="1:8" x14ac:dyDescent="0.75">
      <c r="A386" s="2">
        <v>42164</v>
      </c>
      <c r="B386" s="12">
        <v>0.54349099999999995</v>
      </c>
      <c r="C386" s="12">
        <v>0.54805899999999996</v>
      </c>
      <c r="D386" s="12">
        <v>0.452515</v>
      </c>
      <c r="E386" s="12">
        <v>0.49599100000000002</v>
      </c>
      <c r="F386" s="12">
        <v>84617</v>
      </c>
      <c r="G386" s="12">
        <v>3979226</v>
      </c>
      <c r="H386" s="7">
        <f t="shared" si="5"/>
        <v>-8.7397951392019252E-2</v>
      </c>
    </row>
    <row r="387" spans="1:8" x14ac:dyDescent="0.75">
      <c r="A387" s="2">
        <v>42165</v>
      </c>
      <c r="B387" s="12">
        <v>0.49394300000000002</v>
      </c>
      <c r="C387" s="12">
        <v>0.49746499999999999</v>
      </c>
      <c r="D387" s="12">
        <v>0.47394199999999997</v>
      </c>
      <c r="E387" s="12">
        <v>0.479738</v>
      </c>
      <c r="F387" s="12">
        <v>18563</v>
      </c>
      <c r="G387" s="12">
        <v>3852650</v>
      </c>
      <c r="H387" s="7">
        <f t="shared" ref="H387:H450" si="6">(E387-B387)/B387</f>
        <v>-2.8758379003245359E-2</v>
      </c>
    </row>
    <row r="388" spans="1:8" x14ac:dyDescent="0.75">
      <c r="A388" s="2">
        <v>42166</v>
      </c>
      <c r="B388" s="12">
        <v>0.47959600000000002</v>
      </c>
      <c r="C388" s="12">
        <v>0.49113499999999999</v>
      </c>
      <c r="D388" s="12">
        <v>0.45841100000000001</v>
      </c>
      <c r="E388" s="12">
        <v>0.46285199999999999</v>
      </c>
      <c r="F388" s="12">
        <v>39601</v>
      </c>
      <c r="G388" s="12">
        <v>3726366</v>
      </c>
      <c r="H388" s="7">
        <f t="shared" si="6"/>
        <v>-3.4912718204488852E-2</v>
      </c>
    </row>
    <row r="389" spans="1:8" x14ac:dyDescent="0.75">
      <c r="A389" s="2">
        <v>42167</v>
      </c>
      <c r="B389" s="12">
        <v>0.461866</v>
      </c>
      <c r="C389" s="12">
        <v>0.496143</v>
      </c>
      <c r="D389" s="12">
        <v>0.45647500000000002</v>
      </c>
      <c r="E389" s="12">
        <v>0.470966</v>
      </c>
      <c r="F389" s="12">
        <v>37697</v>
      </c>
      <c r="G389" s="12">
        <v>3798375</v>
      </c>
      <c r="H389" s="7">
        <f t="shared" si="6"/>
        <v>1.970268432835497E-2</v>
      </c>
    </row>
    <row r="390" spans="1:8" x14ac:dyDescent="0.75">
      <c r="A390" s="2">
        <v>42168</v>
      </c>
      <c r="B390" s="12">
        <v>0.47076600000000002</v>
      </c>
      <c r="C390" s="12">
        <v>0.48971399999999998</v>
      </c>
      <c r="D390" s="12">
        <v>0.45958500000000002</v>
      </c>
      <c r="E390" s="12">
        <v>0.48947200000000002</v>
      </c>
      <c r="F390" s="12">
        <v>38193</v>
      </c>
      <c r="G390" s="12">
        <v>3954648</v>
      </c>
      <c r="H390" s="7">
        <f t="shared" si="6"/>
        <v>3.9735240013085059E-2</v>
      </c>
    </row>
    <row r="391" spans="1:8" x14ac:dyDescent="0.75">
      <c r="A391" s="2">
        <v>42169</v>
      </c>
      <c r="B391" s="12">
        <v>0.48789100000000002</v>
      </c>
      <c r="C391" s="12">
        <v>0.49688199999999999</v>
      </c>
      <c r="D391" s="12">
        <v>0.474605</v>
      </c>
      <c r="E391" s="12">
        <v>0.49497000000000002</v>
      </c>
      <c r="F391" s="12">
        <v>25286</v>
      </c>
      <c r="G391" s="12">
        <v>4006123</v>
      </c>
      <c r="H391" s="7">
        <f t="shared" si="6"/>
        <v>1.4509388367483724E-2</v>
      </c>
    </row>
    <row r="392" spans="1:8" x14ac:dyDescent="0.75">
      <c r="A392" s="2">
        <v>42170</v>
      </c>
      <c r="B392" s="12">
        <v>0.49517800000000001</v>
      </c>
      <c r="C392" s="12">
        <v>0.51544000000000001</v>
      </c>
      <c r="D392" s="12">
        <v>0.49320599999999998</v>
      </c>
      <c r="E392" s="12">
        <v>0.50822400000000001</v>
      </c>
      <c r="F392" s="12">
        <v>27100</v>
      </c>
      <c r="G392" s="12">
        <v>4120235</v>
      </c>
      <c r="H392" s="7">
        <f t="shared" si="6"/>
        <v>2.6346081611057039E-2</v>
      </c>
    </row>
    <row r="393" spans="1:8" x14ac:dyDescent="0.75">
      <c r="A393" s="2">
        <v>42171</v>
      </c>
      <c r="B393" s="12">
        <v>0.50513399999999997</v>
      </c>
      <c r="C393" s="12">
        <v>0.51585899999999996</v>
      </c>
      <c r="D393" s="12">
        <v>0.48990600000000001</v>
      </c>
      <c r="E393" s="12">
        <v>0.50608600000000004</v>
      </c>
      <c r="F393" s="12">
        <v>47599</v>
      </c>
      <c r="G393" s="12">
        <v>4110202</v>
      </c>
      <c r="H393" s="7">
        <f t="shared" si="6"/>
        <v>1.884648429921692E-3</v>
      </c>
    </row>
    <row r="394" spans="1:8" x14ac:dyDescent="0.75">
      <c r="A394" s="2">
        <v>42172</v>
      </c>
      <c r="B394" s="12">
        <v>0.50771699999999997</v>
      </c>
      <c r="C394" s="12">
        <v>0.52366100000000004</v>
      </c>
      <c r="D394" s="12">
        <v>0.49357800000000002</v>
      </c>
      <c r="E394" s="12">
        <v>0.50334000000000001</v>
      </c>
      <c r="F394" s="12">
        <v>35110</v>
      </c>
      <c r="G394" s="12">
        <v>4095163</v>
      </c>
      <c r="H394" s="7">
        <f t="shared" si="6"/>
        <v>-8.6209443449795156E-3</v>
      </c>
    </row>
    <row r="395" spans="1:8" x14ac:dyDescent="0.75">
      <c r="A395" s="2">
        <v>42173</v>
      </c>
      <c r="B395" s="12">
        <v>0.50298600000000004</v>
      </c>
      <c r="C395" s="12">
        <v>0.50623700000000005</v>
      </c>
      <c r="D395" s="12">
        <v>0.48854999999999998</v>
      </c>
      <c r="E395" s="12">
        <v>0.50387999999999999</v>
      </c>
      <c r="F395" s="12">
        <v>18521</v>
      </c>
      <c r="G395" s="12">
        <v>4106381</v>
      </c>
      <c r="H395" s="7">
        <f t="shared" si="6"/>
        <v>1.7773854540682054E-3</v>
      </c>
    </row>
    <row r="396" spans="1:8" x14ac:dyDescent="0.75">
      <c r="A396" s="2">
        <v>42174</v>
      </c>
      <c r="B396" s="12">
        <v>0.50397199999999998</v>
      </c>
      <c r="C396" s="12">
        <v>0.53911500000000001</v>
      </c>
      <c r="D396" s="12">
        <v>0.49582700000000002</v>
      </c>
      <c r="E396" s="12">
        <v>0.51179600000000003</v>
      </c>
      <c r="F396" s="12">
        <v>36206</v>
      </c>
      <c r="G396" s="12">
        <v>4178381</v>
      </c>
      <c r="H396" s="7">
        <f t="shared" si="6"/>
        <v>1.5524672005587718E-2</v>
      </c>
    </row>
    <row r="397" spans="1:8" x14ac:dyDescent="0.75">
      <c r="A397" s="2">
        <v>42175</v>
      </c>
      <c r="B397" s="12">
        <v>0.51418799999999998</v>
      </c>
      <c r="C397" s="12">
        <v>0.546906</v>
      </c>
      <c r="D397" s="12">
        <v>0.50383800000000001</v>
      </c>
      <c r="E397" s="12">
        <v>0.53798000000000001</v>
      </c>
      <c r="F397" s="12">
        <v>46906</v>
      </c>
      <c r="G397" s="12">
        <v>4399723</v>
      </c>
      <c r="H397" s="7">
        <f t="shared" si="6"/>
        <v>4.6271013714828113E-2</v>
      </c>
    </row>
    <row r="398" spans="1:8" x14ac:dyDescent="0.75">
      <c r="A398" s="2">
        <v>42176</v>
      </c>
      <c r="B398" s="12">
        <v>0.53755399999999998</v>
      </c>
      <c r="C398" s="12">
        <v>0.54297399999999996</v>
      </c>
      <c r="D398" s="12">
        <v>0.52018799999999998</v>
      </c>
      <c r="E398" s="12">
        <v>0.52327400000000002</v>
      </c>
      <c r="F398" s="12">
        <v>20026</v>
      </c>
      <c r="G398" s="12">
        <v>4286720</v>
      </c>
      <c r="H398" s="7">
        <f t="shared" si="6"/>
        <v>-2.6564773027453911E-2</v>
      </c>
    </row>
    <row r="399" spans="1:8" x14ac:dyDescent="0.75">
      <c r="A399" s="2">
        <v>42177</v>
      </c>
      <c r="B399" s="12">
        <v>0.52618600000000004</v>
      </c>
      <c r="C399" s="12">
        <v>0.54094200000000003</v>
      </c>
      <c r="D399" s="12">
        <v>0.519536</v>
      </c>
      <c r="E399" s="12">
        <v>0.54059900000000005</v>
      </c>
      <c r="F399" s="12">
        <v>24145</v>
      </c>
      <c r="G399" s="12">
        <v>4436155</v>
      </c>
      <c r="H399" s="7">
        <f t="shared" si="6"/>
        <v>2.739145473273711E-2</v>
      </c>
    </row>
    <row r="400" spans="1:8" x14ac:dyDescent="0.75">
      <c r="A400" s="2">
        <v>42178</v>
      </c>
      <c r="B400" s="12">
        <v>0.54058300000000004</v>
      </c>
      <c r="C400" s="12">
        <v>0.54127999999999998</v>
      </c>
      <c r="D400" s="12">
        <v>0.51808399999999999</v>
      </c>
      <c r="E400" s="12">
        <v>0.52692099999999997</v>
      </c>
      <c r="F400" s="12">
        <v>34151</v>
      </c>
      <c r="G400" s="12">
        <v>4331058</v>
      </c>
      <c r="H400" s="7">
        <f t="shared" si="6"/>
        <v>-2.5272714828250355E-2</v>
      </c>
    </row>
    <row r="401" spans="1:8" x14ac:dyDescent="0.75">
      <c r="A401" s="2">
        <v>42179</v>
      </c>
      <c r="B401" s="12">
        <v>0.52694799999999997</v>
      </c>
      <c r="C401" s="12">
        <v>0.53112300000000001</v>
      </c>
      <c r="D401" s="12">
        <v>0.50225399999999998</v>
      </c>
      <c r="E401" s="12">
        <v>0.50650600000000001</v>
      </c>
      <c r="F401" s="12">
        <v>30722</v>
      </c>
      <c r="G401" s="12">
        <v>4170298</v>
      </c>
      <c r="H401" s="7">
        <f t="shared" si="6"/>
        <v>-3.8793201606230523E-2</v>
      </c>
    </row>
    <row r="402" spans="1:8" x14ac:dyDescent="0.75">
      <c r="A402" s="2">
        <v>42180</v>
      </c>
      <c r="B402" s="12">
        <v>0.50939299999999998</v>
      </c>
      <c r="C402" s="12">
        <v>0.51754199999999995</v>
      </c>
      <c r="D402" s="12">
        <v>0.49770399999999998</v>
      </c>
      <c r="E402" s="12">
        <v>0.50367799999999996</v>
      </c>
      <c r="F402" s="12">
        <v>20286</v>
      </c>
      <c r="G402" s="12">
        <v>4154150</v>
      </c>
      <c r="H402" s="7">
        <f t="shared" si="6"/>
        <v>-1.1219235442968446E-2</v>
      </c>
    </row>
    <row r="403" spans="1:8" x14ac:dyDescent="0.75">
      <c r="A403" s="2">
        <v>42181</v>
      </c>
      <c r="B403" s="12">
        <v>0.50359100000000001</v>
      </c>
      <c r="C403" s="12">
        <v>0.50359100000000001</v>
      </c>
      <c r="D403" s="12">
        <v>0.47783900000000001</v>
      </c>
      <c r="E403" s="12">
        <v>0.48424699999999998</v>
      </c>
      <c r="F403" s="12">
        <v>27929</v>
      </c>
      <c r="G403" s="12">
        <v>4000611</v>
      </c>
      <c r="H403" s="7">
        <f t="shared" si="6"/>
        <v>-3.8412124124537622E-2</v>
      </c>
    </row>
    <row r="404" spans="1:8" x14ac:dyDescent="0.75">
      <c r="A404" s="2">
        <v>42182</v>
      </c>
      <c r="B404" s="12">
        <v>0.48332199999999997</v>
      </c>
      <c r="C404" s="12">
        <v>0.503799</v>
      </c>
      <c r="D404" s="12">
        <v>0.47546300000000002</v>
      </c>
      <c r="E404" s="12">
        <v>0.49195100000000003</v>
      </c>
      <c r="F404" s="12">
        <v>25068</v>
      </c>
      <c r="G404" s="12">
        <v>4071271</v>
      </c>
      <c r="H404" s="7">
        <f t="shared" si="6"/>
        <v>1.7853522082586875E-2</v>
      </c>
    </row>
    <row r="405" spans="1:8" x14ac:dyDescent="0.75">
      <c r="A405" s="2">
        <v>42183</v>
      </c>
      <c r="B405" s="12">
        <v>0.48991800000000002</v>
      </c>
      <c r="C405" s="12">
        <v>0.49629600000000001</v>
      </c>
      <c r="D405" s="12">
        <v>0.44669599999999998</v>
      </c>
      <c r="E405" s="12">
        <v>0.470636</v>
      </c>
      <c r="F405" s="12">
        <v>35450</v>
      </c>
      <c r="G405" s="12">
        <v>3901196</v>
      </c>
      <c r="H405" s="7">
        <f t="shared" si="6"/>
        <v>-3.9357606783176E-2</v>
      </c>
    </row>
    <row r="406" spans="1:8" x14ac:dyDescent="0.75">
      <c r="A406" s="2">
        <v>42184</v>
      </c>
      <c r="B406" s="12">
        <v>0.46970600000000001</v>
      </c>
      <c r="C406" s="12">
        <v>0.50661599999999996</v>
      </c>
      <c r="D406" s="12">
        <v>0.45402900000000002</v>
      </c>
      <c r="E406" s="12">
        <v>0.49344700000000002</v>
      </c>
      <c r="F406" s="12">
        <v>38116</v>
      </c>
      <c r="G406" s="12">
        <v>4097277</v>
      </c>
      <c r="H406" s="7">
        <f t="shared" si="6"/>
        <v>5.0544383082183349E-2</v>
      </c>
    </row>
    <row r="407" spans="1:8" x14ac:dyDescent="0.75">
      <c r="A407" s="2">
        <v>42185</v>
      </c>
      <c r="B407" s="12">
        <v>0.49351699999999998</v>
      </c>
      <c r="C407" s="12">
        <v>0.50795199999999996</v>
      </c>
      <c r="D407" s="12">
        <v>0.48221999999999998</v>
      </c>
      <c r="E407" s="12">
        <v>0.50026599999999999</v>
      </c>
      <c r="F407" s="12">
        <v>20586</v>
      </c>
      <c r="G407" s="12">
        <v>4160615</v>
      </c>
      <c r="H407" s="7">
        <f t="shared" si="6"/>
        <v>1.3675314122917762E-2</v>
      </c>
    </row>
    <row r="408" spans="1:8" x14ac:dyDescent="0.75">
      <c r="A408" s="2">
        <v>42186</v>
      </c>
      <c r="B408" s="12">
        <v>0.49934400000000001</v>
      </c>
      <c r="C408" s="12">
        <v>0.50762399999999996</v>
      </c>
      <c r="D408" s="12">
        <v>0.485761</v>
      </c>
      <c r="E408" s="12">
        <v>0.49884800000000001</v>
      </c>
      <c r="F408" s="12">
        <v>16986</v>
      </c>
      <c r="G408" s="12">
        <v>4155697</v>
      </c>
      <c r="H408" s="7">
        <f t="shared" si="6"/>
        <v>-9.9330321381652011E-4</v>
      </c>
    </row>
    <row r="409" spans="1:8" x14ac:dyDescent="0.75">
      <c r="A409" s="2">
        <v>42187</v>
      </c>
      <c r="B409" s="12">
        <v>0.498977</v>
      </c>
      <c r="C409" s="12">
        <v>0.506656</v>
      </c>
      <c r="D409" s="12">
        <v>0.47301700000000002</v>
      </c>
      <c r="E409" s="12">
        <v>0.49260500000000002</v>
      </c>
      <c r="F409" s="12">
        <v>23017</v>
      </c>
      <c r="G409" s="12">
        <v>4110425</v>
      </c>
      <c r="H409" s="7">
        <f t="shared" si="6"/>
        <v>-1.2770127681235786E-2</v>
      </c>
    </row>
    <row r="410" spans="1:8" x14ac:dyDescent="0.75">
      <c r="A410" s="2">
        <v>42188</v>
      </c>
      <c r="B410" s="12">
        <v>0.492674</v>
      </c>
      <c r="C410" s="12">
        <v>0.49911</v>
      </c>
      <c r="D410" s="12">
        <v>0.483622</v>
      </c>
      <c r="E410" s="12">
        <v>0.49119600000000002</v>
      </c>
      <c r="F410" s="12">
        <v>19161</v>
      </c>
      <c r="G410" s="12">
        <v>4105424</v>
      </c>
      <c r="H410" s="7">
        <f t="shared" si="6"/>
        <v>-2.9999553457255293E-3</v>
      </c>
    </row>
    <row r="411" spans="1:8" x14ac:dyDescent="0.75">
      <c r="A411" s="2">
        <v>42189</v>
      </c>
      <c r="B411" s="12">
        <v>0.49227199999999999</v>
      </c>
      <c r="C411" s="12">
        <v>0.50858199999999998</v>
      </c>
      <c r="D411" s="12">
        <v>0.48724499999999998</v>
      </c>
      <c r="E411" s="12">
        <v>0.50736099999999995</v>
      </c>
      <c r="F411" s="12">
        <v>9823</v>
      </c>
      <c r="G411" s="12">
        <v>4247501</v>
      </c>
      <c r="H411" s="7">
        <f t="shared" si="6"/>
        <v>3.0651753502128832E-2</v>
      </c>
    </row>
    <row r="412" spans="1:8" x14ac:dyDescent="0.75">
      <c r="A412" s="2">
        <v>42190</v>
      </c>
      <c r="B412" s="12">
        <v>0.50699899999999998</v>
      </c>
      <c r="C412" s="12">
        <v>0.52807400000000004</v>
      </c>
      <c r="D412" s="12">
        <v>0.49939800000000001</v>
      </c>
      <c r="E412" s="12">
        <v>0.52196900000000002</v>
      </c>
      <c r="F412" s="12">
        <v>21263</v>
      </c>
      <c r="G412" s="12">
        <v>4376931</v>
      </c>
      <c r="H412" s="7">
        <f t="shared" si="6"/>
        <v>2.9526685456973366E-2</v>
      </c>
    </row>
    <row r="413" spans="1:8" x14ac:dyDescent="0.75">
      <c r="A413" s="2">
        <v>42191</v>
      </c>
      <c r="B413" s="12">
        <v>0.52217800000000003</v>
      </c>
      <c r="C413" s="12">
        <v>0.52466100000000004</v>
      </c>
      <c r="D413" s="12">
        <v>0.49770700000000001</v>
      </c>
      <c r="E413" s="12">
        <v>0.50550700000000004</v>
      </c>
      <c r="F413" s="12">
        <v>33776</v>
      </c>
      <c r="G413" s="12">
        <v>4245815</v>
      </c>
      <c r="H413" s="7">
        <f t="shared" si="6"/>
        <v>-3.1925895001321369E-2</v>
      </c>
    </row>
    <row r="414" spans="1:8" x14ac:dyDescent="0.75">
      <c r="A414" s="2">
        <v>42192</v>
      </c>
      <c r="B414" s="12">
        <v>0.50722900000000004</v>
      </c>
      <c r="C414" s="12">
        <v>0.51346000000000003</v>
      </c>
      <c r="D414" s="12">
        <v>0.494695</v>
      </c>
      <c r="E414" s="12">
        <v>0.51237600000000005</v>
      </c>
      <c r="F414" s="12">
        <v>15739</v>
      </c>
      <c r="G414" s="12">
        <v>4310328</v>
      </c>
      <c r="H414" s="7">
        <f t="shared" si="6"/>
        <v>1.0147290474322274E-2</v>
      </c>
    </row>
    <row r="415" spans="1:8" x14ac:dyDescent="0.75">
      <c r="A415" s="2">
        <v>42193</v>
      </c>
      <c r="B415" s="12">
        <v>0.51141000000000003</v>
      </c>
      <c r="C415" s="12">
        <v>0.52320900000000004</v>
      </c>
      <c r="D415" s="12">
        <v>0.50164600000000004</v>
      </c>
      <c r="E415" s="12">
        <v>0.51398999999999995</v>
      </c>
      <c r="F415" s="12">
        <v>19413</v>
      </c>
      <c r="G415" s="12">
        <v>4331131</v>
      </c>
      <c r="H415" s="7">
        <f t="shared" si="6"/>
        <v>5.0448759312487351E-3</v>
      </c>
    </row>
    <row r="416" spans="1:8" x14ac:dyDescent="0.75">
      <c r="A416" s="2">
        <v>42194</v>
      </c>
      <c r="B416" s="12">
        <v>0.514289</v>
      </c>
      <c r="C416" s="12">
        <v>0.51623799999999997</v>
      </c>
      <c r="D416" s="12">
        <v>0.48239100000000001</v>
      </c>
      <c r="E416" s="12">
        <v>0.497226</v>
      </c>
      <c r="F416" s="12">
        <v>32530</v>
      </c>
      <c r="G416" s="12">
        <v>4191960</v>
      </c>
      <c r="H416" s="7">
        <f t="shared" si="6"/>
        <v>-3.3177843585999303E-2</v>
      </c>
    </row>
    <row r="417" spans="1:8" x14ac:dyDescent="0.75">
      <c r="A417" s="2">
        <v>42195</v>
      </c>
      <c r="B417" s="12">
        <v>0.48630000000000001</v>
      </c>
      <c r="C417" s="12">
        <v>0.55535500000000004</v>
      </c>
      <c r="D417" s="12">
        <v>0.48488599999999998</v>
      </c>
      <c r="E417" s="12">
        <v>0.52087600000000001</v>
      </c>
      <c r="F417" s="12">
        <v>31812</v>
      </c>
      <c r="G417" s="12">
        <v>4391346</v>
      </c>
      <c r="H417" s="7">
        <f t="shared" si="6"/>
        <v>7.110014394406744E-2</v>
      </c>
    </row>
    <row r="418" spans="1:8" x14ac:dyDescent="0.75">
      <c r="A418" s="2">
        <v>42196</v>
      </c>
      <c r="B418" s="12">
        <v>0.520567</v>
      </c>
      <c r="C418" s="12">
        <v>0.54801299999999997</v>
      </c>
      <c r="D418" s="12">
        <v>0.51722800000000002</v>
      </c>
      <c r="E418" s="12">
        <v>0.53917499999999996</v>
      </c>
      <c r="F418" s="12">
        <v>18728</v>
      </c>
      <c r="G418" s="12">
        <v>4545619</v>
      </c>
      <c r="H418" s="7">
        <f t="shared" si="6"/>
        <v>3.5745638889902662E-2</v>
      </c>
    </row>
    <row r="419" spans="1:8" x14ac:dyDescent="0.75">
      <c r="A419" s="2">
        <v>42197</v>
      </c>
      <c r="B419" s="12">
        <v>0.53913500000000003</v>
      </c>
      <c r="C419" s="12">
        <v>0.64576</v>
      </c>
      <c r="D419" s="12">
        <v>0.53913500000000003</v>
      </c>
      <c r="E419" s="12">
        <v>0.62809400000000004</v>
      </c>
      <c r="F419" s="12">
        <v>66012</v>
      </c>
      <c r="G419" s="12">
        <v>5295268</v>
      </c>
      <c r="H419" s="7">
        <f t="shared" si="6"/>
        <v>0.16500319956968107</v>
      </c>
    </row>
    <row r="420" spans="1:8" x14ac:dyDescent="0.75">
      <c r="A420" s="2">
        <v>42198</v>
      </c>
      <c r="B420" s="12">
        <v>0.63149299999999997</v>
      </c>
      <c r="C420" s="12">
        <v>0.63516099999999998</v>
      </c>
      <c r="D420" s="12">
        <v>0.545211</v>
      </c>
      <c r="E420" s="12">
        <v>0.57213199999999997</v>
      </c>
      <c r="F420" s="12">
        <v>17500</v>
      </c>
      <c r="G420" s="12">
        <v>4823469</v>
      </c>
      <c r="H420" s="7">
        <f t="shared" si="6"/>
        <v>-9.4001041975128777E-2</v>
      </c>
    </row>
    <row r="421" spans="1:8" x14ac:dyDescent="0.75">
      <c r="A421" s="2">
        <v>42199</v>
      </c>
      <c r="B421" s="12">
        <v>0.57164899999999996</v>
      </c>
      <c r="C421" s="12">
        <v>0.58157199999999998</v>
      </c>
      <c r="D421" s="12">
        <v>0.55045100000000002</v>
      </c>
      <c r="E421" s="12">
        <v>0.57003300000000001</v>
      </c>
      <c r="F421" s="12">
        <v>13521</v>
      </c>
      <c r="G421" s="12">
        <v>4849876</v>
      </c>
      <c r="H421" s="7">
        <f t="shared" si="6"/>
        <v>-2.8269095196527079E-3</v>
      </c>
    </row>
    <row r="422" spans="1:8" x14ac:dyDescent="0.75">
      <c r="A422" s="2">
        <v>42200</v>
      </c>
      <c r="B422" s="12">
        <v>0.56298700000000002</v>
      </c>
      <c r="C422" s="12">
        <v>0.57786800000000005</v>
      </c>
      <c r="D422" s="12">
        <v>0.54047100000000003</v>
      </c>
      <c r="E422" s="12">
        <v>0.54185499999999998</v>
      </c>
      <c r="F422" s="12">
        <v>20021</v>
      </c>
      <c r="G422" s="12">
        <v>4617565</v>
      </c>
      <c r="H422" s="7">
        <f t="shared" si="6"/>
        <v>-3.7535502595974754E-2</v>
      </c>
    </row>
    <row r="423" spans="1:8" x14ac:dyDescent="0.75">
      <c r="A423" s="2">
        <v>42201</v>
      </c>
      <c r="B423" s="12">
        <v>0.541435</v>
      </c>
      <c r="C423" s="12">
        <v>0.55858099999999999</v>
      </c>
      <c r="D423" s="12">
        <v>0.51470499999999997</v>
      </c>
      <c r="E423" s="12">
        <v>0.53632500000000005</v>
      </c>
      <c r="F423" s="12">
        <v>13229</v>
      </c>
      <c r="G423" s="12">
        <v>4577835</v>
      </c>
      <c r="H423" s="7">
        <f t="shared" si="6"/>
        <v>-9.4378826636622084E-3</v>
      </c>
    </row>
    <row r="424" spans="1:8" x14ac:dyDescent="0.75">
      <c r="A424" s="2">
        <v>42202</v>
      </c>
      <c r="B424" s="12">
        <v>0.53634300000000001</v>
      </c>
      <c r="C424" s="12">
        <v>0.53795599999999999</v>
      </c>
      <c r="D424" s="12">
        <v>0.50739800000000002</v>
      </c>
      <c r="E424" s="12">
        <v>0.53518200000000005</v>
      </c>
      <c r="F424" s="12">
        <v>10526</v>
      </c>
      <c r="G424" s="12">
        <v>4574933</v>
      </c>
      <c r="H424" s="7">
        <f t="shared" si="6"/>
        <v>-2.1646595555455512E-3</v>
      </c>
    </row>
    <row r="425" spans="1:8" x14ac:dyDescent="0.75">
      <c r="A425" s="2">
        <v>42203</v>
      </c>
      <c r="B425" s="12">
        <v>0.53524899999999997</v>
      </c>
      <c r="C425" s="12">
        <v>0.54680499999999999</v>
      </c>
      <c r="D425" s="12">
        <v>0.51634999999999998</v>
      </c>
      <c r="E425" s="12">
        <v>0.52359500000000003</v>
      </c>
      <c r="F425" s="12">
        <v>15685</v>
      </c>
      <c r="G425" s="12">
        <v>4482826</v>
      </c>
      <c r="H425" s="7">
        <f t="shared" si="6"/>
        <v>-2.1773043947769997E-2</v>
      </c>
    </row>
    <row r="426" spans="1:8" x14ac:dyDescent="0.75">
      <c r="A426" s="2">
        <v>42204</v>
      </c>
      <c r="B426" s="12">
        <v>0.52809200000000001</v>
      </c>
      <c r="C426" s="12">
        <v>0.542489</v>
      </c>
      <c r="D426" s="12">
        <v>0.51607999999999998</v>
      </c>
      <c r="E426" s="12">
        <v>0.53798900000000005</v>
      </c>
      <c r="F426" s="12">
        <v>15024</v>
      </c>
      <c r="G426" s="12">
        <v>4613332</v>
      </c>
      <c r="H426" s="7">
        <f t="shared" si="6"/>
        <v>1.8741052695363771E-2</v>
      </c>
    </row>
    <row r="427" spans="1:8" x14ac:dyDescent="0.75">
      <c r="A427" s="2">
        <v>42205</v>
      </c>
      <c r="B427" s="12">
        <v>0.538906</v>
      </c>
      <c r="C427" s="12">
        <v>0.547709</v>
      </c>
      <c r="D427" s="12">
        <v>0.52983599999999997</v>
      </c>
      <c r="E427" s="12">
        <v>0.547709</v>
      </c>
      <c r="F427" s="12">
        <v>22420</v>
      </c>
      <c r="G427" s="12">
        <v>4704107</v>
      </c>
      <c r="H427" s="7">
        <f t="shared" si="6"/>
        <v>1.6334945240914011E-2</v>
      </c>
    </row>
    <row r="428" spans="1:8" x14ac:dyDescent="0.75">
      <c r="A428" s="2">
        <v>42206</v>
      </c>
      <c r="B428" s="12">
        <v>0.549014</v>
      </c>
      <c r="C428" s="12">
        <v>0.59773200000000004</v>
      </c>
      <c r="D428" s="12">
        <v>0.54603900000000005</v>
      </c>
      <c r="E428" s="12">
        <v>0.58757800000000004</v>
      </c>
      <c r="F428" s="12">
        <v>44363</v>
      </c>
      <c r="G428" s="12">
        <v>5054355</v>
      </c>
      <c r="H428" s="7">
        <f t="shared" si="6"/>
        <v>7.0242288903379593E-2</v>
      </c>
    </row>
    <row r="429" spans="1:8" x14ac:dyDescent="0.75">
      <c r="A429" s="2">
        <v>42207</v>
      </c>
      <c r="B429" s="12">
        <v>0.586897</v>
      </c>
      <c r="C429" s="12">
        <v>0.59009400000000001</v>
      </c>
      <c r="D429" s="12">
        <v>0.55476999999999999</v>
      </c>
      <c r="E429" s="12">
        <v>0.57342000000000004</v>
      </c>
      <c r="F429" s="12">
        <v>28612</v>
      </c>
      <c r="G429" s="12">
        <v>4940560</v>
      </c>
      <c r="H429" s="7">
        <f t="shared" si="6"/>
        <v>-2.2963143447657701E-2</v>
      </c>
    </row>
    <row r="430" spans="1:8" x14ac:dyDescent="0.75">
      <c r="A430" s="2">
        <v>42208</v>
      </c>
      <c r="B430" s="12">
        <v>0.57329799999999997</v>
      </c>
      <c r="C430" s="12">
        <v>0.58895299999999995</v>
      </c>
      <c r="D430" s="12">
        <v>0.55837199999999998</v>
      </c>
      <c r="E430" s="12">
        <v>0.57033500000000004</v>
      </c>
      <c r="F430" s="12">
        <v>36815</v>
      </c>
      <c r="G430" s="12">
        <v>4921642</v>
      </c>
      <c r="H430" s="7">
        <f t="shared" si="6"/>
        <v>-5.1683417698996648E-3</v>
      </c>
    </row>
    <row r="431" spans="1:8" x14ac:dyDescent="0.75">
      <c r="A431" s="2">
        <v>42209</v>
      </c>
      <c r="B431" s="12">
        <v>0.566469</v>
      </c>
      <c r="C431" s="12">
        <v>0.58413999999999999</v>
      </c>
      <c r="D431" s="12">
        <v>0.56019200000000002</v>
      </c>
      <c r="E431" s="12">
        <v>0.57601599999999997</v>
      </c>
      <c r="F431" s="12">
        <v>17108</v>
      </c>
      <c r="G431" s="12">
        <v>4978586</v>
      </c>
      <c r="H431" s="7">
        <f t="shared" si="6"/>
        <v>1.6853525965233707E-2</v>
      </c>
    </row>
    <row r="432" spans="1:8" x14ac:dyDescent="0.75">
      <c r="A432" s="2">
        <v>42210</v>
      </c>
      <c r="B432" s="12">
        <v>0.57594299999999998</v>
      </c>
      <c r="C432" s="12">
        <v>0.585839</v>
      </c>
      <c r="D432" s="12">
        <v>0.56210800000000005</v>
      </c>
      <c r="E432" s="12">
        <v>0.56600300000000003</v>
      </c>
      <c r="F432" s="12">
        <v>28011</v>
      </c>
      <c r="G432" s="12">
        <v>4899300</v>
      </c>
      <c r="H432" s="7">
        <f t="shared" si="6"/>
        <v>-1.7258652331914703E-2</v>
      </c>
    </row>
    <row r="433" spans="1:8" x14ac:dyDescent="0.75">
      <c r="A433" s="2">
        <v>42211</v>
      </c>
      <c r="B433" s="12">
        <v>0.56939899999999999</v>
      </c>
      <c r="C433" s="12">
        <v>0.60253100000000004</v>
      </c>
      <c r="D433" s="12">
        <v>0.55562900000000004</v>
      </c>
      <c r="E433" s="12">
        <v>0.58472299999999999</v>
      </c>
      <c r="F433" s="12">
        <v>19209</v>
      </c>
      <c r="G433" s="12">
        <v>5069282</v>
      </c>
      <c r="H433" s="7">
        <f t="shared" si="6"/>
        <v>2.6912586780096216E-2</v>
      </c>
    </row>
    <row r="434" spans="1:8" x14ac:dyDescent="0.75">
      <c r="A434" s="2">
        <v>42212</v>
      </c>
      <c r="B434" s="12">
        <v>0.58072100000000004</v>
      </c>
      <c r="C434" s="12">
        <v>0.61129</v>
      </c>
      <c r="D434" s="12">
        <v>0.57617499999999999</v>
      </c>
      <c r="E434" s="12">
        <v>0.59604999999999997</v>
      </c>
      <c r="F434" s="12">
        <v>18318</v>
      </c>
      <c r="G434" s="12">
        <v>5175467</v>
      </c>
      <c r="H434" s="7">
        <f t="shared" si="6"/>
        <v>2.639649676867192E-2</v>
      </c>
    </row>
    <row r="435" spans="1:8" x14ac:dyDescent="0.75">
      <c r="A435" s="2">
        <v>42213</v>
      </c>
      <c r="B435" s="12">
        <v>0.59600799999999998</v>
      </c>
      <c r="C435" s="12">
        <v>0.61743499999999996</v>
      </c>
      <c r="D435" s="12">
        <v>0.58874599999999999</v>
      </c>
      <c r="E435" s="12">
        <v>0.61501499999999998</v>
      </c>
      <c r="F435" s="12">
        <v>31583</v>
      </c>
      <c r="G435" s="12">
        <v>5348125</v>
      </c>
      <c r="H435" s="7">
        <f t="shared" si="6"/>
        <v>3.1890511536757891E-2</v>
      </c>
    </row>
    <row r="436" spans="1:8" x14ac:dyDescent="0.75">
      <c r="A436" s="2">
        <v>42214</v>
      </c>
      <c r="B436" s="12">
        <v>0.61612999999999996</v>
      </c>
      <c r="C436" s="12">
        <v>0.61626400000000003</v>
      </c>
      <c r="D436" s="12">
        <v>0.58536600000000005</v>
      </c>
      <c r="E436" s="12">
        <v>0.58996700000000002</v>
      </c>
      <c r="F436" s="12">
        <v>23624</v>
      </c>
      <c r="G436" s="12">
        <v>5138263</v>
      </c>
      <c r="H436" s="7">
        <f t="shared" si="6"/>
        <v>-4.2463441156898603E-2</v>
      </c>
    </row>
    <row r="437" spans="1:8" x14ac:dyDescent="0.75">
      <c r="A437" s="2">
        <v>42215</v>
      </c>
      <c r="B437" s="12">
        <v>0.58992</v>
      </c>
      <c r="C437" s="12">
        <v>0.58992</v>
      </c>
      <c r="D437" s="12">
        <v>0.57127600000000001</v>
      </c>
      <c r="E437" s="12">
        <v>0.58322799999999997</v>
      </c>
      <c r="F437" s="12">
        <v>18356</v>
      </c>
      <c r="G437" s="12">
        <v>5086778</v>
      </c>
      <c r="H437" s="7">
        <f t="shared" si="6"/>
        <v>-1.1343911038784973E-2</v>
      </c>
    </row>
    <row r="438" spans="1:8" x14ac:dyDescent="0.75">
      <c r="A438" s="2">
        <v>42216</v>
      </c>
      <c r="B438" s="12">
        <v>0.58294999999999997</v>
      </c>
      <c r="C438" s="12">
        <v>0.58346200000000004</v>
      </c>
      <c r="D438" s="12">
        <v>0.56496100000000005</v>
      </c>
      <c r="E438" s="12">
        <v>0.57495600000000002</v>
      </c>
      <c r="F438" s="12">
        <v>17852</v>
      </c>
      <c r="G438" s="12">
        <v>5022617</v>
      </c>
      <c r="H438" s="7">
        <f t="shared" si="6"/>
        <v>-1.3713011407496261E-2</v>
      </c>
    </row>
    <row r="439" spans="1:8" x14ac:dyDescent="0.75">
      <c r="A439" s="2">
        <v>42217</v>
      </c>
      <c r="B439" s="12">
        <v>0.57442800000000005</v>
      </c>
      <c r="C439" s="12">
        <v>0.59186700000000003</v>
      </c>
      <c r="D439" s="12">
        <v>0.56070200000000003</v>
      </c>
      <c r="E439" s="12">
        <v>0.58874099999999996</v>
      </c>
      <c r="F439" s="12">
        <v>47982</v>
      </c>
      <c r="G439" s="12">
        <v>5150911</v>
      </c>
      <c r="H439" s="7">
        <f t="shared" si="6"/>
        <v>2.4916960872380711E-2</v>
      </c>
    </row>
    <row r="440" spans="1:8" x14ac:dyDescent="0.75">
      <c r="A440" s="2">
        <v>42218</v>
      </c>
      <c r="B440" s="12">
        <v>0.58859499999999998</v>
      </c>
      <c r="C440" s="12">
        <v>0.62490400000000002</v>
      </c>
      <c r="D440" s="12">
        <v>0.57162299999999999</v>
      </c>
      <c r="E440" s="12">
        <v>0.62490400000000002</v>
      </c>
      <c r="F440" s="12">
        <v>58236</v>
      </c>
      <c r="G440" s="12">
        <v>5475627</v>
      </c>
      <c r="H440" s="7">
        <f t="shared" si="6"/>
        <v>6.168757804602492E-2</v>
      </c>
    </row>
    <row r="441" spans="1:8" x14ac:dyDescent="0.75">
      <c r="A441" s="2">
        <v>42219</v>
      </c>
      <c r="B441" s="12">
        <v>0.62587999999999999</v>
      </c>
      <c r="C441" s="12">
        <v>0.62644</v>
      </c>
      <c r="D441" s="12">
        <v>0.59434100000000001</v>
      </c>
      <c r="E441" s="12">
        <v>0.59581799999999996</v>
      </c>
      <c r="F441" s="12">
        <v>41078</v>
      </c>
      <c r="G441" s="12">
        <v>5228556</v>
      </c>
      <c r="H441" s="7">
        <f t="shared" si="6"/>
        <v>-4.8031571547261509E-2</v>
      </c>
    </row>
    <row r="442" spans="1:8" x14ac:dyDescent="0.75">
      <c r="A442" s="2">
        <v>42220</v>
      </c>
      <c r="B442" s="12">
        <v>0.59502600000000005</v>
      </c>
      <c r="C442" s="12">
        <v>0.62008200000000002</v>
      </c>
      <c r="D442" s="12">
        <v>0.58555000000000001</v>
      </c>
      <c r="E442" s="12">
        <v>0.61840600000000001</v>
      </c>
      <c r="F442" s="12">
        <v>23130</v>
      </c>
      <c r="G442" s="12">
        <v>5434814</v>
      </c>
      <c r="H442" s="7">
        <f t="shared" si="6"/>
        <v>3.9292400668206016E-2</v>
      </c>
    </row>
    <row r="443" spans="1:8" x14ac:dyDescent="0.75">
      <c r="A443" s="2">
        <v>42221</v>
      </c>
      <c r="B443" s="12">
        <v>0.61745000000000005</v>
      </c>
      <c r="C443" s="12">
        <v>0.62262799999999996</v>
      </c>
      <c r="D443" s="12">
        <v>0.59703899999999999</v>
      </c>
      <c r="E443" s="12">
        <v>0.61861600000000005</v>
      </c>
      <c r="F443" s="12">
        <v>31532</v>
      </c>
      <c r="G443" s="12">
        <v>5444680</v>
      </c>
      <c r="H443" s="7">
        <f t="shared" si="6"/>
        <v>1.8884120171673824E-3</v>
      </c>
    </row>
    <row r="444" spans="1:8" x14ac:dyDescent="0.75">
      <c r="A444" s="2">
        <v>42222</v>
      </c>
      <c r="B444" s="12">
        <v>0.61541100000000004</v>
      </c>
      <c r="C444" s="12">
        <v>0.74653999999999998</v>
      </c>
      <c r="D444" s="12">
        <v>0.61541100000000004</v>
      </c>
      <c r="E444" s="12">
        <v>0.72910200000000003</v>
      </c>
      <c r="F444" s="12">
        <v>179684</v>
      </c>
      <c r="G444" s="12">
        <v>6426472</v>
      </c>
      <c r="H444" s="7">
        <f t="shared" si="6"/>
        <v>0.18473995427446044</v>
      </c>
    </row>
    <row r="445" spans="1:8" x14ac:dyDescent="0.75">
      <c r="A445" s="2">
        <v>42223</v>
      </c>
      <c r="B445" s="12">
        <v>0.72899800000000003</v>
      </c>
      <c r="C445" s="12">
        <v>0.75060400000000005</v>
      </c>
      <c r="D445" s="12">
        <v>0.67917899999999998</v>
      </c>
      <c r="E445" s="12">
        <v>0.74229199999999995</v>
      </c>
      <c r="F445" s="12">
        <v>128615</v>
      </c>
      <c r="G445" s="12">
        <v>6552539</v>
      </c>
      <c r="H445" s="7">
        <f t="shared" si="6"/>
        <v>1.8235989673496933E-2</v>
      </c>
    </row>
    <row r="446" spans="1:8" x14ac:dyDescent="0.75">
      <c r="A446" s="2">
        <v>42224</v>
      </c>
      <c r="B446" s="12">
        <v>0.74289799999999995</v>
      </c>
      <c r="C446" s="12">
        <v>0.74451299999999998</v>
      </c>
      <c r="D446" s="12">
        <v>0.67577500000000001</v>
      </c>
      <c r="E446" s="12">
        <v>0.67604600000000004</v>
      </c>
      <c r="F446" s="12">
        <v>58680</v>
      </c>
      <c r="G446" s="12">
        <v>5976609</v>
      </c>
      <c r="H446" s="7">
        <f t="shared" si="6"/>
        <v>-8.9988127576060131E-2</v>
      </c>
    </row>
    <row r="447" spans="1:8" x14ac:dyDescent="0.75">
      <c r="A447" s="2">
        <v>42225</v>
      </c>
      <c r="B447" s="12">
        <v>0.67606900000000003</v>
      </c>
      <c r="C447" s="12">
        <v>0.69601199999999996</v>
      </c>
      <c r="D447" s="12">
        <v>0.63300000000000001</v>
      </c>
      <c r="E447" s="12">
        <v>0.67473899999999998</v>
      </c>
      <c r="F447" s="12">
        <v>101826</v>
      </c>
      <c r="G447" s="12">
        <v>5973861</v>
      </c>
      <c r="H447" s="7">
        <f t="shared" si="6"/>
        <v>-1.9672548216233157E-3</v>
      </c>
    </row>
    <row r="448" spans="1:8" x14ac:dyDescent="0.75">
      <c r="A448" s="2">
        <v>42226</v>
      </c>
      <c r="B448" s="12">
        <v>0.68673700000000004</v>
      </c>
      <c r="C448" s="12">
        <v>0.69847599999999999</v>
      </c>
      <c r="D448" s="12">
        <v>0.65626200000000001</v>
      </c>
      <c r="E448" s="12">
        <v>0.65657600000000005</v>
      </c>
      <c r="F448" s="12">
        <v>33307</v>
      </c>
      <c r="G448" s="12">
        <v>5821546</v>
      </c>
      <c r="H448" s="7">
        <f t="shared" si="6"/>
        <v>-4.3919287878765804E-2</v>
      </c>
    </row>
    <row r="449" spans="1:8" x14ac:dyDescent="0.75">
      <c r="A449" s="2">
        <v>42227</v>
      </c>
      <c r="B449" s="12">
        <v>0.65674699999999997</v>
      </c>
      <c r="C449" s="12">
        <v>0.65747800000000001</v>
      </c>
      <c r="D449" s="12">
        <v>0.59913899999999998</v>
      </c>
      <c r="E449" s="12">
        <v>0.60358199999999995</v>
      </c>
      <c r="F449" s="12">
        <v>69221</v>
      </c>
      <c r="G449" s="12">
        <v>5359598</v>
      </c>
      <c r="H449" s="7">
        <f t="shared" si="6"/>
        <v>-8.0952025665895724E-2</v>
      </c>
    </row>
    <row r="450" spans="1:8" x14ac:dyDescent="0.75">
      <c r="A450" s="2">
        <v>42228</v>
      </c>
      <c r="B450" s="12">
        <v>0.60378299999999996</v>
      </c>
      <c r="C450" s="12">
        <v>0.65103699999999998</v>
      </c>
      <c r="D450" s="12">
        <v>0.60216800000000004</v>
      </c>
      <c r="E450" s="12">
        <v>0.622923</v>
      </c>
      <c r="F450" s="12">
        <v>51925</v>
      </c>
      <c r="G450" s="12">
        <v>5539465</v>
      </c>
      <c r="H450" s="7">
        <f t="shared" si="6"/>
        <v>3.1700130676087346E-2</v>
      </c>
    </row>
    <row r="451" spans="1:8" x14ac:dyDescent="0.75">
      <c r="A451" s="2">
        <v>42229</v>
      </c>
      <c r="B451" s="12">
        <v>0.61562600000000001</v>
      </c>
      <c r="C451" s="12">
        <v>0.63465099999999997</v>
      </c>
      <c r="D451" s="12">
        <v>0.56424399999999997</v>
      </c>
      <c r="E451" s="12">
        <v>0.57585500000000001</v>
      </c>
      <c r="F451" s="12">
        <v>51260</v>
      </c>
      <c r="G451" s="12">
        <v>5128841</v>
      </c>
      <c r="H451" s="7">
        <f t="shared" ref="H451:H514" si="7">(E451-B451)/B451</f>
        <v>-6.4602534655781266E-2</v>
      </c>
    </row>
    <row r="452" spans="1:8" x14ac:dyDescent="0.75">
      <c r="A452" s="2">
        <v>42230</v>
      </c>
      <c r="B452" s="12">
        <v>0.57599199999999995</v>
      </c>
      <c r="C452" s="12">
        <v>0.61471799999999999</v>
      </c>
      <c r="D452" s="12">
        <v>0.55507700000000004</v>
      </c>
      <c r="E452" s="12">
        <v>0.60990599999999995</v>
      </c>
      <c r="F452" s="12">
        <v>49540</v>
      </c>
      <c r="G452" s="12">
        <v>5439868</v>
      </c>
      <c r="H452" s="7">
        <f t="shared" si="7"/>
        <v>5.8879289990138757E-2</v>
      </c>
    </row>
    <row r="453" spans="1:8" x14ac:dyDescent="0.75">
      <c r="A453" s="2">
        <v>42231</v>
      </c>
      <c r="B453" s="12">
        <v>0.61145400000000005</v>
      </c>
      <c r="C453" s="12">
        <v>0.63482700000000003</v>
      </c>
      <c r="D453" s="12">
        <v>0.60594400000000004</v>
      </c>
      <c r="E453" s="12">
        <v>0.613236</v>
      </c>
      <c r="F453" s="12">
        <v>49051</v>
      </c>
      <c r="G453" s="12">
        <v>5477389</v>
      </c>
      <c r="H453" s="7">
        <f t="shared" si="7"/>
        <v>2.9143647764180956E-3</v>
      </c>
    </row>
    <row r="454" spans="1:8" x14ac:dyDescent="0.75">
      <c r="A454" s="2">
        <v>42232</v>
      </c>
      <c r="B454" s="12">
        <v>0.61336800000000002</v>
      </c>
      <c r="C454" s="12">
        <v>0.67472100000000002</v>
      </c>
      <c r="D454" s="12">
        <v>0.61152899999999999</v>
      </c>
      <c r="E454" s="12">
        <v>0.62016700000000002</v>
      </c>
      <c r="F454" s="12">
        <v>64263</v>
      </c>
      <c r="G454" s="12">
        <v>5547215</v>
      </c>
      <c r="H454" s="7">
        <f t="shared" si="7"/>
        <v>1.1084699560459625E-2</v>
      </c>
    </row>
    <row r="455" spans="1:8" x14ac:dyDescent="0.75">
      <c r="A455" s="2">
        <v>42233</v>
      </c>
      <c r="B455" s="12">
        <v>0.61990199999999995</v>
      </c>
      <c r="C455" s="12">
        <v>0.62648800000000004</v>
      </c>
      <c r="D455" s="12">
        <v>0.58621299999999998</v>
      </c>
      <c r="E455" s="12">
        <v>0.61012200000000005</v>
      </c>
      <c r="F455" s="12">
        <v>45312</v>
      </c>
      <c r="G455" s="12">
        <v>5465293</v>
      </c>
      <c r="H455" s="7">
        <f t="shared" si="7"/>
        <v>-1.5776687282828415E-2</v>
      </c>
    </row>
    <row r="456" spans="1:8" x14ac:dyDescent="0.75">
      <c r="A456" s="2">
        <v>42234</v>
      </c>
      <c r="B456" s="12">
        <v>0.61030300000000004</v>
      </c>
      <c r="C456" s="12">
        <v>0.620896</v>
      </c>
      <c r="D456" s="12">
        <v>0.493284</v>
      </c>
      <c r="E456" s="12">
        <v>0.493284</v>
      </c>
      <c r="F456" s="12">
        <v>32718</v>
      </c>
      <c r="G456" s="12">
        <v>4425165</v>
      </c>
      <c r="H456" s="7">
        <f t="shared" si="7"/>
        <v>-0.19173918528992981</v>
      </c>
    </row>
    <row r="457" spans="1:8" x14ac:dyDescent="0.75">
      <c r="A457" s="2">
        <v>42235</v>
      </c>
      <c r="B457" s="12">
        <v>0.488089</v>
      </c>
      <c r="C457" s="12">
        <v>0.54577200000000003</v>
      </c>
      <c r="D457" s="12">
        <v>0.488089</v>
      </c>
      <c r="E457" s="12">
        <v>0.53410100000000005</v>
      </c>
      <c r="F457" s="12">
        <v>35406</v>
      </c>
      <c r="G457" s="12">
        <v>4798089</v>
      </c>
      <c r="H457" s="7">
        <f t="shared" si="7"/>
        <v>9.4269692617535025E-2</v>
      </c>
    </row>
    <row r="458" spans="1:8" x14ac:dyDescent="0.75">
      <c r="A458" s="2">
        <v>42236</v>
      </c>
      <c r="B458" s="12">
        <v>0.54112899999999997</v>
      </c>
      <c r="C458" s="12">
        <v>0.61761299999999997</v>
      </c>
      <c r="D458" s="12">
        <v>0.53501500000000002</v>
      </c>
      <c r="E458" s="12">
        <v>0.59779700000000002</v>
      </c>
      <c r="F458" s="12">
        <v>69637</v>
      </c>
      <c r="G458" s="12">
        <v>5377714</v>
      </c>
      <c r="H458" s="7">
        <f t="shared" si="7"/>
        <v>0.1047217946182889</v>
      </c>
    </row>
    <row r="459" spans="1:8" x14ac:dyDescent="0.75">
      <c r="A459" s="2">
        <v>42237</v>
      </c>
      <c r="B459" s="12">
        <v>0.59862000000000004</v>
      </c>
      <c r="C459" s="12">
        <v>0.61301499999999998</v>
      </c>
      <c r="D459" s="12">
        <v>0.56698499999999996</v>
      </c>
      <c r="E459" s="12">
        <v>0.56830700000000001</v>
      </c>
      <c r="F459" s="12">
        <v>40345</v>
      </c>
      <c r="G459" s="12">
        <v>5120254</v>
      </c>
      <c r="H459" s="7">
        <f t="shared" si="7"/>
        <v>-5.0638134375730899E-2</v>
      </c>
    </row>
    <row r="460" spans="1:8" x14ac:dyDescent="0.75">
      <c r="A460" s="2">
        <v>42238</v>
      </c>
      <c r="B460" s="12">
        <v>0.567801</v>
      </c>
      <c r="C460" s="12">
        <v>0.57330999999999999</v>
      </c>
      <c r="D460" s="12">
        <v>0.53686</v>
      </c>
      <c r="E460" s="12">
        <v>0.55308400000000002</v>
      </c>
      <c r="F460" s="12">
        <v>22258</v>
      </c>
      <c r="G460" s="12">
        <v>4990100</v>
      </c>
      <c r="H460" s="7">
        <f t="shared" si="7"/>
        <v>-2.5919292146368147E-2</v>
      </c>
    </row>
    <row r="461" spans="1:8" x14ac:dyDescent="0.75">
      <c r="A461" s="2">
        <v>42239</v>
      </c>
      <c r="B461" s="12">
        <v>0.55286100000000005</v>
      </c>
      <c r="C461" s="12">
        <v>0.55604399999999998</v>
      </c>
      <c r="D461" s="12">
        <v>0.512382</v>
      </c>
      <c r="E461" s="12">
        <v>0.54458499999999999</v>
      </c>
      <c r="F461" s="12">
        <v>31062</v>
      </c>
      <c r="G461" s="12">
        <v>4920218</v>
      </c>
      <c r="H461" s="7">
        <f t="shared" si="7"/>
        <v>-1.4969404606221202E-2</v>
      </c>
    </row>
    <row r="462" spans="1:8" x14ac:dyDescent="0.75">
      <c r="A462" s="2">
        <v>42240</v>
      </c>
      <c r="B462" s="12">
        <v>0.54248600000000002</v>
      </c>
      <c r="C462" s="12">
        <v>0.55326399999999998</v>
      </c>
      <c r="D462" s="12">
        <v>0.433056</v>
      </c>
      <c r="E462" s="12">
        <v>0.43487100000000001</v>
      </c>
      <c r="F462" s="12">
        <v>77454</v>
      </c>
      <c r="G462" s="12">
        <v>3934629</v>
      </c>
      <c r="H462" s="7">
        <f t="shared" si="7"/>
        <v>-0.1983737829179002</v>
      </c>
    </row>
    <row r="463" spans="1:8" x14ac:dyDescent="0.75">
      <c r="A463" s="2">
        <v>42241</v>
      </c>
      <c r="B463" s="12">
        <v>0.43304300000000001</v>
      </c>
      <c r="C463" s="12">
        <v>0.49515500000000001</v>
      </c>
      <c r="D463" s="12">
        <v>0.41388900000000001</v>
      </c>
      <c r="E463" s="12">
        <v>0.490286</v>
      </c>
      <c r="F463" s="12">
        <v>32249</v>
      </c>
      <c r="G463" s="12">
        <v>4442130</v>
      </c>
      <c r="H463" s="7">
        <f t="shared" si="7"/>
        <v>0.13218779659294802</v>
      </c>
    </row>
    <row r="464" spans="1:8" x14ac:dyDescent="0.75">
      <c r="A464" s="2">
        <v>42242</v>
      </c>
      <c r="B464" s="12">
        <v>0.49008400000000002</v>
      </c>
      <c r="C464" s="12">
        <v>0.51965600000000001</v>
      </c>
      <c r="D464" s="12">
        <v>0.48204200000000003</v>
      </c>
      <c r="E464" s="12">
        <v>0.49667899999999998</v>
      </c>
      <c r="F464" s="12">
        <v>18296</v>
      </c>
      <c r="G464" s="12">
        <v>4506524</v>
      </c>
      <c r="H464" s="7">
        <f t="shared" si="7"/>
        <v>1.3456876780306971E-2</v>
      </c>
    </row>
    <row r="465" spans="1:8" x14ac:dyDescent="0.75">
      <c r="A465" s="2">
        <v>42243</v>
      </c>
      <c r="B465" s="12">
        <v>0.49599399999999999</v>
      </c>
      <c r="C465" s="12">
        <v>0.49953799999999998</v>
      </c>
      <c r="D465" s="12">
        <v>0.45914100000000002</v>
      </c>
      <c r="E465" s="12">
        <v>0.46547500000000003</v>
      </c>
      <c r="F465" s="12">
        <v>22233</v>
      </c>
      <c r="G465" s="12">
        <v>4229317</v>
      </c>
      <c r="H465" s="7">
        <f t="shared" si="7"/>
        <v>-6.1530986261930515E-2</v>
      </c>
    </row>
    <row r="466" spans="1:8" x14ac:dyDescent="0.75">
      <c r="A466" s="2">
        <v>42244</v>
      </c>
      <c r="B466" s="12">
        <v>0.46528599999999998</v>
      </c>
      <c r="C466" s="12">
        <v>0.48953600000000003</v>
      </c>
      <c r="D466" s="12">
        <v>0.45072499999999999</v>
      </c>
      <c r="E466" s="12">
        <v>0.48162700000000003</v>
      </c>
      <c r="F466" s="12">
        <v>24895</v>
      </c>
      <c r="G466" s="12">
        <v>4382127</v>
      </c>
      <c r="H466" s="7">
        <f t="shared" si="7"/>
        <v>3.512033458990825E-2</v>
      </c>
    </row>
    <row r="467" spans="1:8" x14ac:dyDescent="0.75">
      <c r="A467" s="2">
        <v>42245</v>
      </c>
      <c r="B467" s="12">
        <v>0.47675400000000001</v>
      </c>
      <c r="C467" s="12">
        <v>0.48744199999999999</v>
      </c>
      <c r="D467" s="12">
        <v>0.46289999999999998</v>
      </c>
      <c r="E467" s="12">
        <v>0.47654999999999997</v>
      </c>
      <c r="F467" s="12">
        <v>30004</v>
      </c>
      <c r="G467" s="12">
        <v>4342013</v>
      </c>
      <c r="H467" s="7">
        <f t="shared" si="7"/>
        <v>-4.2789363067753493E-4</v>
      </c>
    </row>
    <row r="468" spans="1:8" x14ac:dyDescent="0.75">
      <c r="A468" s="2">
        <v>42246</v>
      </c>
      <c r="B468" s="12">
        <v>0.476522</v>
      </c>
      <c r="C468" s="12">
        <v>0.48105900000000001</v>
      </c>
      <c r="D468" s="12">
        <v>0.45537899999999998</v>
      </c>
      <c r="E468" s="12">
        <v>0.459009</v>
      </c>
      <c r="F468" s="12">
        <v>19851</v>
      </c>
      <c r="G468" s="12">
        <v>4188083</v>
      </c>
      <c r="H468" s="7">
        <f t="shared" si="7"/>
        <v>-3.6751713457091176E-2</v>
      </c>
    </row>
    <row r="469" spans="1:8" x14ac:dyDescent="0.75">
      <c r="A469" s="2">
        <v>42247</v>
      </c>
      <c r="B469" s="12">
        <v>0.46586300000000003</v>
      </c>
      <c r="C469" s="12">
        <v>0.48000500000000001</v>
      </c>
      <c r="D469" s="12">
        <v>0.45694299999999999</v>
      </c>
      <c r="E469" s="12">
        <v>0.46723799999999999</v>
      </c>
      <c r="F469" s="12">
        <v>20464</v>
      </c>
      <c r="G469" s="12">
        <v>4269083</v>
      </c>
      <c r="H469" s="7">
        <f t="shared" si="7"/>
        <v>2.9515114958688702E-3</v>
      </c>
    </row>
    <row r="470" spans="1:8" x14ac:dyDescent="0.75">
      <c r="A470" s="2">
        <v>42248</v>
      </c>
      <c r="B470" s="12">
        <v>0.46726099999999998</v>
      </c>
      <c r="C470" s="12">
        <v>0.470225</v>
      </c>
      <c r="D470" s="12">
        <v>0.45577600000000001</v>
      </c>
      <c r="E470" s="12">
        <v>0.45851700000000001</v>
      </c>
      <c r="F470" s="12">
        <v>13804</v>
      </c>
      <c r="G470" s="12">
        <v>4195019</v>
      </c>
      <c r="H470" s="7">
        <f t="shared" si="7"/>
        <v>-1.8713310120039923E-2</v>
      </c>
    </row>
    <row r="471" spans="1:8" x14ac:dyDescent="0.75">
      <c r="A471" s="2">
        <v>42249</v>
      </c>
      <c r="B471" s="12">
        <v>0.457513</v>
      </c>
      <c r="C471" s="12">
        <v>0.47272599999999998</v>
      </c>
      <c r="D471" s="12">
        <v>0.45345999999999997</v>
      </c>
      <c r="E471" s="12">
        <v>0.46808300000000003</v>
      </c>
      <c r="F471" s="12">
        <v>17633</v>
      </c>
      <c r="G471" s="12">
        <v>4288598</v>
      </c>
      <c r="H471" s="7">
        <f t="shared" si="7"/>
        <v>2.310316865313122E-2</v>
      </c>
    </row>
    <row r="472" spans="1:8" x14ac:dyDescent="0.75">
      <c r="A472" s="2">
        <v>42250</v>
      </c>
      <c r="B472" s="12">
        <v>0.46859800000000001</v>
      </c>
      <c r="C472" s="12">
        <v>0.47462399999999999</v>
      </c>
      <c r="D472" s="12">
        <v>0.45867599999999997</v>
      </c>
      <c r="E472" s="12">
        <v>0.45928999999999998</v>
      </c>
      <c r="F472" s="12">
        <v>26802</v>
      </c>
      <c r="G472" s="12">
        <v>4213780</v>
      </c>
      <c r="H472" s="7">
        <f t="shared" si="7"/>
        <v>-1.9863507740109941E-2</v>
      </c>
    </row>
    <row r="473" spans="1:8" x14ac:dyDescent="0.75">
      <c r="A473" s="2">
        <v>42251</v>
      </c>
      <c r="B473" s="12">
        <v>0.45960499999999999</v>
      </c>
      <c r="C473" s="12">
        <v>0.47442000000000001</v>
      </c>
      <c r="D473" s="12">
        <v>0.45511699999999999</v>
      </c>
      <c r="E473" s="12">
        <v>0.46787400000000001</v>
      </c>
      <c r="F473" s="12">
        <v>19213</v>
      </c>
      <c r="G473" s="12">
        <v>4298383</v>
      </c>
      <c r="H473" s="7">
        <f t="shared" si="7"/>
        <v>1.7991536210441632E-2</v>
      </c>
    </row>
    <row r="474" spans="1:8" x14ac:dyDescent="0.75">
      <c r="A474" s="2">
        <v>42252</v>
      </c>
      <c r="B474" s="12">
        <v>0.47090300000000002</v>
      </c>
      <c r="C474" s="12">
        <v>0.48294799999999999</v>
      </c>
      <c r="D474" s="12">
        <v>0.46535799999999999</v>
      </c>
      <c r="E474" s="12">
        <v>0.48159400000000002</v>
      </c>
      <c r="F474" s="12">
        <v>25003</v>
      </c>
      <c r="G474" s="12">
        <v>4430400</v>
      </c>
      <c r="H474" s="7">
        <f t="shared" si="7"/>
        <v>2.2703189404187286E-2</v>
      </c>
    </row>
    <row r="475" spans="1:8" x14ac:dyDescent="0.75">
      <c r="A475" s="2">
        <v>42253</v>
      </c>
      <c r="B475" s="12">
        <v>0.481595</v>
      </c>
      <c r="C475" s="12">
        <v>0.50706200000000001</v>
      </c>
      <c r="D475" s="12">
        <v>0.47894999999999999</v>
      </c>
      <c r="E475" s="12">
        <v>0.50511099999999998</v>
      </c>
      <c r="F475" s="12">
        <v>20838</v>
      </c>
      <c r="G475" s="12">
        <v>4653004</v>
      </c>
      <c r="H475" s="7">
        <f t="shared" si="7"/>
        <v>4.8829410604345938E-2</v>
      </c>
    </row>
    <row r="476" spans="1:8" x14ac:dyDescent="0.75">
      <c r="A476" s="2">
        <v>42254</v>
      </c>
      <c r="B476" s="12">
        <v>0.50512500000000005</v>
      </c>
      <c r="C476" s="12">
        <v>0.50874299999999995</v>
      </c>
      <c r="D476" s="12">
        <v>0.49137199999999998</v>
      </c>
      <c r="E476" s="12">
        <v>0.49945200000000001</v>
      </c>
      <c r="F476" s="12">
        <v>14904</v>
      </c>
      <c r="G476" s="12">
        <v>4607173</v>
      </c>
      <c r="H476" s="7">
        <f t="shared" si="7"/>
        <v>-1.1230883444691985E-2</v>
      </c>
    </row>
    <row r="477" spans="1:8" x14ac:dyDescent="0.75">
      <c r="A477" s="2">
        <v>42255</v>
      </c>
      <c r="B477" s="12">
        <v>0.49869599999999997</v>
      </c>
      <c r="C477" s="12">
        <v>0.51996900000000001</v>
      </c>
      <c r="D477" s="12">
        <v>0.49626900000000002</v>
      </c>
      <c r="E477" s="12">
        <v>0.51740200000000003</v>
      </c>
      <c r="F477" s="12">
        <v>23332</v>
      </c>
      <c r="G477" s="12">
        <v>4779418</v>
      </c>
      <c r="H477" s="7">
        <f t="shared" si="7"/>
        <v>3.7509825625230718E-2</v>
      </c>
    </row>
    <row r="478" spans="1:8" x14ac:dyDescent="0.75">
      <c r="A478" s="2">
        <v>42256</v>
      </c>
      <c r="B478" s="12">
        <v>0.51712199999999997</v>
      </c>
      <c r="C478" s="12">
        <v>0.53212999999999999</v>
      </c>
      <c r="D478" s="12">
        <v>0.495952</v>
      </c>
      <c r="E478" s="12">
        <v>0.50601099999999999</v>
      </c>
      <c r="F478" s="12">
        <v>46479</v>
      </c>
      <c r="G478" s="12">
        <v>4680469</v>
      </c>
      <c r="H478" s="7">
        <f t="shared" si="7"/>
        <v>-2.1486225687555319E-2</v>
      </c>
    </row>
    <row r="479" spans="1:8" x14ac:dyDescent="0.75">
      <c r="A479" s="2">
        <v>42257</v>
      </c>
      <c r="B479" s="12">
        <v>0.50626300000000002</v>
      </c>
      <c r="C479" s="12">
        <v>0.51727500000000004</v>
      </c>
      <c r="D479" s="12">
        <v>0.49215700000000001</v>
      </c>
      <c r="E479" s="12">
        <v>0.49724699999999999</v>
      </c>
      <c r="F479" s="12">
        <v>19215</v>
      </c>
      <c r="G479" s="12">
        <v>4605665</v>
      </c>
      <c r="H479" s="7">
        <f t="shared" si="7"/>
        <v>-1.780892540043421E-2</v>
      </c>
    </row>
    <row r="480" spans="1:8" x14ac:dyDescent="0.75">
      <c r="A480" s="2">
        <v>42258</v>
      </c>
      <c r="B480" s="12">
        <v>0.49715900000000002</v>
      </c>
      <c r="C480" s="12">
        <v>0.50605900000000004</v>
      </c>
      <c r="D480" s="12">
        <v>0.48967100000000002</v>
      </c>
      <c r="E480" s="12">
        <v>0.49532500000000002</v>
      </c>
      <c r="F480" s="12">
        <v>25292</v>
      </c>
      <c r="G480" s="12">
        <v>4594039</v>
      </c>
      <c r="H480" s="7">
        <f t="shared" si="7"/>
        <v>-3.6889606745528136E-3</v>
      </c>
    </row>
    <row r="481" spans="1:8" x14ac:dyDescent="0.75">
      <c r="A481" s="2">
        <v>42259</v>
      </c>
      <c r="B481" s="12">
        <v>0.495145</v>
      </c>
      <c r="C481" s="12">
        <v>0.495145</v>
      </c>
      <c r="D481" s="12">
        <v>0.45955499999999999</v>
      </c>
      <c r="E481" s="12">
        <v>0.46547300000000003</v>
      </c>
      <c r="F481" s="12">
        <v>21998</v>
      </c>
      <c r="G481" s="12">
        <v>4323006</v>
      </c>
      <c r="H481" s="7">
        <f t="shared" si="7"/>
        <v>-5.9925880297690526E-2</v>
      </c>
    </row>
    <row r="482" spans="1:8" x14ac:dyDescent="0.75">
      <c r="A482" s="2">
        <v>42260</v>
      </c>
      <c r="B482" s="12">
        <v>0.46489200000000003</v>
      </c>
      <c r="C482" s="12">
        <v>0.47697699999999998</v>
      </c>
      <c r="D482" s="12">
        <v>0.45127499999999998</v>
      </c>
      <c r="E482" s="12">
        <v>0.46286500000000003</v>
      </c>
      <c r="F482" s="12">
        <v>18133</v>
      </c>
      <c r="G482" s="12">
        <v>4304320</v>
      </c>
      <c r="H482" s="7">
        <f t="shared" si="7"/>
        <v>-4.3601524655188751E-3</v>
      </c>
    </row>
    <row r="483" spans="1:8" x14ac:dyDescent="0.75">
      <c r="A483" s="2">
        <v>42261</v>
      </c>
      <c r="B483" s="12">
        <v>0.45857500000000001</v>
      </c>
      <c r="C483" s="12">
        <v>0.50692400000000004</v>
      </c>
      <c r="D483" s="12">
        <v>0.45197999999999999</v>
      </c>
      <c r="E483" s="12">
        <v>0.48228900000000002</v>
      </c>
      <c r="F483" s="12">
        <v>61609</v>
      </c>
      <c r="G483" s="12">
        <v>4491010</v>
      </c>
      <c r="H483" s="7">
        <f t="shared" si="7"/>
        <v>5.1712369841356402E-2</v>
      </c>
    </row>
    <row r="484" spans="1:8" x14ac:dyDescent="0.75">
      <c r="A484" s="2">
        <v>42262</v>
      </c>
      <c r="B484" s="12">
        <v>0.483566</v>
      </c>
      <c r="C484" s="12">
        <v>0.569801</v>
      </c>
      <c r="D484" s="12">
        <v>0.47881299999999999</v>
      </c>
      <c r="E484" s="12">
        <v>0.50237900000000002</v>
      </c>
      <c r="F484" s="12">
        <v>40322</v>
      </c>
      <c r="G484" s="12">
        <v>4684298</v>
      </c>
      <c r="H484" s="7">
        <f t="shared" si="7"/>
        <v>3.8904720348411644E-2</v>
      </c>
    </row>
    <row r="485" spans="1:8" x14ac:dyDescent="0.75">
      <c r="A485" s="2">
        <v>42263</v>
      </c>
      <c r="B485" s="12">
        <v>0.50221300000000002</v>
      </c>
      <c r="C485" s="12">
        <v>0.51092199999999999</v>
      </c>
      <c r="D485" s="12">
        <v>0.478238</v>
      </c>
      <c r="E485" s="12">
        <v>0.50997400000000004</v>
      </c>
      <c r="F485" s="12">
        <v>42561</v>
      </c>
      <c r="G485" s="12">
        <v>4761478</v>
      </c>
      <c r="H485" s="7">
        <f t="shared" si="7"/>
        <v>1.54536023559725E-2</v>
      </c>
    </row>
    <row r="486" spans="1:8" x14ac:dyDescent="0.75">
      <c r="A486" s="2">
        <v>42264</v>
      </c>
      <c r="B486" s="12">
        <v>0.510042</v>
      </c>
      <c r="C486" s="12">
        <v>0.52125699999999997</v>
      </c>
      <c r="D486" s="12">
        <v>0.478933</v>
      </c>
      <c r="E486" s="12">
        <v>0.494782</v>
      </c>
      <c r="F486" s="12">
        <v>63098</v>
      </c>
      <c r="G486" s="12">
        <v>4625733</v>
      </c>
      <c r="H486" s="7">
        <f t="shared" si="7"/>
        <v>-2.9919104701181462E-2</v>
      </c>
    </row>
    <row r="487" spans="1:8" x14ac:dyDescent="0.75">
      <c r="A487" s="2">
        <v>42265</v>
      </c>
      <c r="B487" s="12">
        <v>0.49486999999999998</v>
      </c>
      <c r="C487" s="12">
        <v>0.50458000000000003</v>
      </c>
      <c r="D487" s="12">
        <v>0.48200900000000002</v>
      </c>
      <c r="E487" s="12">
        <v>0.50044</v>
      </c>
      <c r="F487" s="12">
        <v>12727</v>
      </c>
      <c r="G487" s="12">
        <v>4684715</v>
      </c>
      <c r="H487" s="7">
        <f t="shared" si="7"/>
        <v>1.1255481237496756E-2</v>
      </c>
    </row>
    <row r="488" spans="1:8" x14ac:dyDescent="0.75">
      <c r="A488" s="2">
        <v>42266</v>
      </c>
      <c r="B488" s="12">
        <v>0.498444</v>
      </c>
      <c r="C488" s="12">
        <v>0.50308900000000001</v>
      </c>
      <c r="D488" s="12">
        <v>0.49118099999999998</v>
      </c>
      <c r="E488" s="12">
        <v>0.49641800000000003</v>
      </c>
      <c r="F488" s="12">
        <v>13090</v>
      </c>
      <c r="G488" s="12">
        <v>4653175</v>
      </c>
      <c r="H488" s="7">
        <f t="shared" si="7"/>
        <v>-4.0646491882738531E-3</v>
      </c>
    </row>
    <row r="489" spans="1:8" x14ac:dyDescent="0.75">
      <c r="A489" s="2">
        <v>42267</v>
      </c>
      <c r="B489" s="12">
        <v>0.498473</v>
      </c>
      <c r="C489" s="12">
        <v>0.50224599999999997</v>
      </c>
      <c r="D489" s="12">
        <v>0.479377</v>
      </c>
      <c r="E489" s="12">
        <v>0.48597099999999999</v>
      </c>
      <c r="F489" s="12">
        <v>23345</v>
      </c>
      <c r="G489" s="12">
        <v>4561464</v>
      </c>
      <c r="H489" s="7">
        <f t="shared" si="7"/>
        <v>-2.5080596140613459E-2</v>
      </c>
    </row>
    <row r="490" spans="1:8" x14ac:dyDescent="0.75">
      <c r="A490" s="2">
        <v>42268</v>
      </c>
      <c r="B490" s="12">
        <v>0.48810799999999999</v>
      </c>
      <c r="C490" s="12">
        <v>0.49370900000000001</v>
      </c>
      <c r="D490" s="12">
        <v>0.47856799999999999</v>
      </c>
      <c r="E490" s="12">
        <v>0.48045199999999999</v>
      </c>
      <c r="F490" s="12">
        <v>10323</v>
      </c>
      <c r="G490" s="12">
        <v>4515485</v>
      </c>
      <c r="H490" s="7">
        <f t="shared" si="7"/>
        <v>-1.568505330787448E-2</v>
      </c>
    </row>
    <row r="491" spans="1:8" x14ac:dyDescent="0.75">
      <c r="A491" s="2">
        <v>42269</v>
      </c>
      <c r="B491" s="12">
        <v>0.48100599999999999</v>
      </c>
      <c r="C491" s="12">
        <v>0.48163299999999998</v>
      </c>
      <c r="D491" s="12">
        <v>0.45921000000000001</v>
      </c>
      <c r="E491" s="12">
        <v>0.471829</v>
      </c>
      <c r="F491" s="12">
        <v>20004</v>
      </c>
      <c r="G491" s="12">
        <v>4440191</v>
      </c>
      <c r="H491" s="7">
        <f t="shared" si="7"/>
        <v>-1.9078764090260811E-2</v>
      </c>
    </row>
    <row r="492" spans="1:8" x14ac:dyDescent="0.75">
      <c r="A492" s="2">
        <v>42270</v>
      </c>
      <c r="B492" s="12">
        <v>0.467306</v>
      </c>
      <c r="C492" s="12">
        <v>0.47622799999999998</v>
      </c>
      <c r="D492" s="12">
        <v>0.45202199999999998</v>
      </c>
      <c r="E492" s="12">
        <v>0.46460600000000002</v>
      </c>
      <c r="F492" s="12">
        <v>26708</v>
      </c>
      <c r="G492" s="12">
        <v>4377950</v>
      </c>
      <c r="H492" s="7">
        <f t="shared" si="7"/>
        <v>-5.7777987014931975E-3</v>
      </c>
    </row>
    <row r="493" spans="1:8" x14ac:dyDescent="0.75">
      <c r="A493" s="2">
        <v>42271</v>
      </c>
      <c r="B493" s="12">
        <v>0.464555</v>
      </c>
      <c r="C493" s="12">
        <v>0.470385</v>
      </c>
      <c r="D493" s="12">
        <v>0.45659899999999998</v>
      </c>
      <c r="E493" s="12">
        <v>0.46867799999999998</v>
      </c>
      <c r="F493" s="12">
        <v>16085</v>
      </c>
      <c r="G493" s="12">
        <v>4421949</v>
      </c>
      <c r="H493" s="7">
        <f t="shared" si="7"/>
        <v>8.8751600994499847E-3</v>
      </c>
    </row>
    <row r="494" spans="1:8" x14ac:dyDescent="0.75">
      <c r="A494" s="2">
        <v>42272</v>
      </c>
      <c r="B494" s="12">
        <v>0.47027099999999999</v>
      </c>
      <c r="C494" s="12">
        <v>0.47633700000000001</v>
      </c>
      <c r="D494" s="12">
        <v>0.44282300000000002</v>
      </c>
      <c r="E494" s="12">
        <v>0.451515</v>
      </c>
      <c r="F494" s="12">
        <v>72674</v>
      </c>
      <c r="G494" s="12">
        <v>4265432</v>
      </c>
      <c r="H494" s="7">
        <f t="shared" si="7"/>
        <v>-3.9883386387848697E-2</v>
      </c>
    </row>
    <row r="495" spans="1:8" x14ac:dyDescent="0.75">
      <c r="A495" s="2">
        <v>42273</v>
      </c>
      <c r="B495" s="12">
        <v>0.45360699999999998</v>
      </c>
      <c r="C495" s="12">
        <v>0.468061</v>
      </c>
      <c r="D495" s="12">
        <v>0.441743</v>
      </c>
      <c r="E495" s="12">
        <v>0.44510499999999997</v>
      </c>
      <c r="F495" s="12">
        <v>39062</v>
      </c>
      <c r="G495" s="12">
        <v>4210461</v>
      </c>
      <c r="H495" s="7">
        <f t="shared" si="7"/>
        <v>-1.874309699806222E-2</v>
      </c>
    </row>
    <row r="496" spans="1:8" x14ac:dyDescent="0.75">
      <c r="A496" s="2">
        <v>42274</v>
      </c>
      <c r="B496" s="12">
        <v>0.44503999999999999</v>
      </c>
      <c r="C496" s="12">
        <v>0.45179900000000001</v>
      </c>
      <c r="D496" s="12">
        <v>0.43645299999999998</v>
      </c>
      <c r="E496" s="12">
        <v>0.43770999999999999</v>
      </c>
      <c r="F496" s="12">
        <v>15986</v>
      </c>
      <c r="G496" s="12">
        <v>4145902</v>
      </c>
      <c r="H496" s="7">
        <f t="shared" si="7"/>
        <v>-1.6470429624303441E-2</v>
      </c>
    </row>
    <row r="497" spans="1:8" x14ac:dyDescent="0.75">
      <c r="A497" s="2">
        <v>42275</v>
      </c>
      <c r="B497" s="12">
        <v>0.44090600000000002</v>
      </c>
      <c r="C497" s="12">
        <v>0.45424599999999998</v>
      </c>
      <c r="D497" s="12">
        <v>0.43644699999999997</v>
      </c>
      <c r="E497" s="12">
        <v>0.44899800000000001</v>
      </c>
      <c r="F497" s="12">
        <v>22851</v>
      </c>
      <c r="G497" s="12">
        <v>4258244</v>
      </c>
      <c r="H497" s="7">
        <f t="shared" si="7"/>
        <v>1.8353118351757489E-2</v>
      </c>
    </row>
    <row r="498" spans="1:8" x14ac:dyDescent="0.75">
      <c r="A498" s="2">
        <v>42276</v>
      </c>
      <c r="B498" s="12">
        <v>0.44909700000000002</v>
      </c>
      <c r="C498" s="12">
        <v>0.45018399999999997</v>
      </c>
      <c r="D498" s="12">
        <v>0.43041099999999999</v>
      </c>
      <c r="E498" s="12">
        <v>0.43581700000000001</v>
      </c>
      <c r="F498" s="12">
        <v>18912</v>
      </c>
      <c r="G498" s="12">
        <v>4138597</v>
      </c>
      <c r="H498" s="7">
        <f t="shared" si="7"/>
        <v>-2.9570449145730239E-2</v>
      </c>
    </row>
    <row r="499" spans="1:8" x14ac:dyDescent="0.75">
      <c r="A499" s="2">
        <v>42277</v>
      </c>
      <c r="B499" s="12">
        <v>0.43749500000000002</v>
      </c>
      <c r="C499" s="12">
        <v>0.43778499999999998</v>
      </c>
      <c r="D499" s="12">
        <v>0.35044500000000001</v>
      </c>
      <c r="E499" s="12">
        <v>0.39988200000000002</v>
      </c>
      <c r="F499" s="12">
        <v>91652</v>
      </c>
      <c r="G499" s="12">
        <v>3802283</v>
      </c>
      <c r="H499" s="7">
        <f t="shared" si="7"/>
        <v>-8.5973553983474116E-2</v>
      </c>
    </row>
    <row r="500" spans="1:8" x14ac:dyDescent="0.75">
      <c r="A500" s="2">
        <v>42278</v>
      </c>
      <c r="B500" s="12">
        <v>0.40104400000000001</v>
      </c>
      <c r="C500" s="12">
        <v>0.429373</v>
      </c>
      <c r="D500" s="12">
        <v>0.39439400000000002</v>
      </c>
      <c r="E500" s="12">
        <v>0.404696</v>
      </c>
      <c r="F500" s="12">
        <v>27172</v>
      </c>
      <c r="G500" s="12">
        <v>3852804</v>
      </c>
      <c r="H500" s="7">
        <f t="shared" si="7"/>
        <v>9.1062327325679687E-3</v>
      </c>
    </row>
    <row r="501" spans="1:8" x14ac:dyDescent="0.75">
      <c r="A501" s="2">
        <v>42279</v>
      </c>
      <c r="B501" s="12">
        <v>0.40527299999999999</v>
      </c>
      <c r="C501" s="12">
        <v>0.41498000000000002</v>
      </c>
      <c r="D501" s="12">
        <v>0.39469500000000002</v>
      </c>
      <c r="E501" s="12">
        <v>0.40989700000000001</v>
      </c>
      <c r="F501" s="12">
        <v>24588</v>
      </c>
      <c r="G501" s="12">
        <v>3907245</v>
      </c>
      <c r="H501" s="7">
        <f t="shared" si="7"/>
        <v>1.1409593039753493E-2</v>
      </c>
    </row>
    <row r="502" spans="1:8" x14ac:dyDescent="0.75">
      <c r="A502" s="2">
        <v>42280</v>
      </c>
      <c r="B502" s="12">
        <v>0.40937699999999999</v>
      </c>
      <c r="C502" s="12">
        <v>0.41607300000000003</v>
      </c>
      <c r="D502" s="12">
        <v>0.404727</v>
      </c>
      <c r="E502" s="12">
        <v>0.40992800000000001</v>
      </c>
      <c r="F502" s="12">
        <v>15752</v>
      </c>
      <c r="G502" s="12">
        <v>3912440</v>
      </c>
      <c r="H502" s="7">
        <f t="shared" si="7"/>
        <v>1.3459476228513661E-3</v>
      </c>
    </row>
    <row r="503" spans="1:8" x14ac:dyDescent="0.75">
      <c r="A503" s="2">
        <v>42281</v>
      </c>
      <c r="B503" s="12">
        <v>0.40975</v>
      </c>
      <c r="C503" s="12">
        <v>0.41079500000000002</v>
      </c>
      <c r="D503" s="12">
        <v>0.39925899999999998</v>
      </c>
      <c r="E503" s="12">
        <v>0.400312</v>
      </c>
      <c r="F503" s="12">
        <v>7905</v>
      </c>
      <c r="G503" s="12">
        <v>3825369</v>
      </c>
      <c r="H503" s="7">
        <f t="shared" si="7"/>
        <v>-2.3033557046979871E-2</v>
      </c>
    </row>
    <row r="504" spans="1:8" x14ac:dyDescent="0.75">
      <c r="A504" s="2">
        <v>42282</v>
      </c>
      <c r="B504" s="12">
        <v>0.40023199999999998</v>
      </c>
      <c r="C504" s="12">
        <v>0.42854300000000001</v>
      </c>
      <c r="D504" s="12">
        <v>0.38225500000000001</v>
      </c>
      <c r="E504" s="12">
        <v>0.41615099999999999</v>
      </c>
      <c r="F504" s="12">
        <v>17443</v>
      </c>
      <c r="G504" s="12">
        <v>3981750</v>
      </c>
      <c r="H504" s="7">
        <f t="shared" si="7"/>
        <v>3.9774430830118578E-2</v>
      </c>
    </row>
    <row r="505" spans="1:8" x14ac:dyDescent="0.75">
      <c r="A505" s="2">
        <v>42283</v>
      </c>
      <c r="B505" s="12">
        <v>0.41512700000000002</v>
      </c>
      <c r="C505" s="12">
        <v>0.426898</v>
      </c>
      <c r="D505" s="12">
        <v>0.40762999999999999</v>
      </c>
      <c r="E505" s="12">
        <v>0.41137800000000002</v>
      </c>
      <c r="F505" s="12">
        <v>13031</v>
      </c>
      <c r="G505" s="12">
        <v>3941107</v>
      </c>
      <c r="H505" s="7">
        <f t="shared" si="7"/>
        <v>-9.030971244944324E-3</v>
      </c>
    </row>
    <row r="506" spans="1:8" x14ac:dyDescent="0.75">
      <c r="A506" s="2">
        <v>42284</v>
      </c>
      <c r="B506" s="12">
        <v>0.41081200000000001</v>
      </c>
      <c r="C506" s="12">
        <v>0.41750100000000001</v>
      </c>
      <c r="D506" s="12">
        <v>0.39251200000000003</v>
      </c>
      <c r="E506" s="12">
        <v>0.39318599999999998</v>
      </c>
      <c r="F506" s="12">
        <v>19953</v>
      </c>
      <c r="G506" s="12">
        <v>3771563</v>
      </c>
      <c r="H506" s="7">
        <f t="shared" si="7"/>
        <v>-4.2905270537374834E-2</v>
      </c>
    </row>
    <row r="507" spans="1:8" x14ac:dyDescent="0.75">
      <c r="A507" s="2">
        <v>42285</v>
      </c>
      <c r="B507" s="12">
        <v>0.39337</v>
      </c>
      <c r="C507" s="12">
        <v>0.41067700000000001</v>
      </c>
      <c r="D507" s="12">
        <v>0.387575</v>
      </c>
      <c r="E507" s="12">
        <v>0.38787199999999999</v>
      </c>
      <c r="F507" s="12">
        <v>28191</v>
      </c>
      <c r="G507" s="12">
        <v>3725520</v>
      </c>
      <c r="H507" s="7">
        <f t="shared" si="7"/>
        <v>-1.3976663192414274E-2</v>
      </c>
    </row>
    <row r="508" spans="1:8" x14ac:dyDescent="0.75">
      <c r="A508" s="2">
        <v>42286</v>
      </c>
      <c r="B508" s="12">
        <v>0.38952100000000001</v>
      </c>
      <c r="C508" s="12">
        <v>0.40061000000000002</v>
      </c>
      <c r="D508" s="12">
        <v>0.37977100000000003</v>
      </c>
      <c r="E508" s="12">
        <v>0.39732899999999999</v>
      </c>
      <c r="F508" s="12">
        <v>20221</v>
      </c>
      <c r="G508" s="12">
        <v>3821003</v>
      </c>
      <c r="H508" s="7">
        <f t="shared" si="7"/>
        <v>2.004513235486657E-2</v>
      </c>
    </row>
    <row r="509" spans="1:8" x14ac:dyDescent="0.75">
      <c r="A509" s="2">
        <v>42287</v>
      </c>
      <c r="B509" s="12">
        <v>0.39455200000000001</v>
      </c>
      <c r="C509" s="12">
        <v>0.39455200000000001</v>
      </c>
      <c r="D509" s="12">
        <v>0.38423200000000002</v>
      </c>
      <c r="E509" s="12">
        <v>0.38778899999999999</v>
      </c>
      <c r="F509" s="12">
        <v>12722</v>
      </c>
      <c r="G509" s="12">
        <v>3733991</v>
      </c>
      <c r="H509" s="7">
        <f t="shared" si="7"/>
        <v>-1.7140959873476802E-2</v>
      </c>
    </row>
    <row r="510" spans="1:8" x14ac:dyDescent="0.75">
      <c r="A510" s="2">
        <v>42288</v>
      </c>
      <c r="B510" s="12">
        <v>0.38773600000000003</v>
      </c>
      <c r="C510" s="12">
        <v>0.39601999999999998</v>
      </c>
      <c r="D510" s="12">
        <v>0.37697999999999998</v>
      </c>
      <c r="E510" s="12">
        <v>0.38072400000000001</v>
      </c>
      <c r="F510" s="12">
        <v>33411</v>
      </c>
      <c r="G510" s="12">
        <v>3670204</v>
      </c>
      <c r="H510" s="7">
        <f t="shared" si="7"/>
        <v>-1.8084469845461908E-2</v>
      </c>
    </row>
    <row r="511" spans="1:8" x14ac:dyDescent="0.75">
      <c r="A511" s="2">
        <v>42289</v>
      </c>
      <c r="B511" s="12">
        <v>0.38035000000000002</v>
      </c>
      <c r="C511" s="12">
        <v>0.40280100000000002</v>
      </c>
      <c r="D511" s="12">
        <v>0.379191</v>
      </c>
      <c r="E511" s="12">
        <v>0.39531699999999997</v>
      </c>
      <c r="F511" s="12">
        <v>17245</v>
      </c>
      <c r="G511" s="12">
        <v>3815774</v>
      </c>
      <c r="H511" s="7">
        <f t="shared" si="7"/>
        <v>3.9350598133298151E-2</v>
      </c>
    </row>
    <row r="512" spans="1:8" x14ac:dyDescent="0.75">
      <c r="A512" s="2">
        <v>42290</v>
      </c>
      <c r="B512" s="12">
        <v>0.39650999999999997</v>
      </c>
      <c r="C512" s="12">
        <v>0.39650999999999997</v>
      </c>
      <c r="D512" s="12">
        <v>0.382108</v>
      </c>
      <c r="E512" s="12">
        <v>0.388015</v>
      </c>
      <c r="F512" s="12">
        <v>20881</v>
      </c>
      <c r="G512" s="12">
        <v>3750010</v>
      </c>
      <c r="H512" s="7">
        <f t="shared" si="7"/>
        <v>-2.142442813548202E-2</v>
      </c>
    </row>
    <row r="513" spans="1:8" x14ac:dyDescent="0.75">
      <c r="A513" s="2">
        <v>42291</v>
      </c>
      <c r="B513" s="12">
        <v>0.38855099999999998</v>
      </c>
      <c r="C513" s="12">
        <v>0.396034</v>
      </c>
      <c r="D513" s="12">
        <v>0.38239899999999999</v>
      </c>
      <c r="E513" s="12">
        <v>0.384266</v>
      </c>
      <c r="F513" s="12">
        <v>20717</v>
      </c>
      <c r="G513" s="12">
        <v>3718321</v>
      </c>
      <c r="H513" s="7">
        <f t="shared" si="7"/>
        <v>-1.1028153318354562E-2</v>
      </c>
    </row>
    <row r="514" spans="1:8" x14ac:dyDescent="0.75">
      <c r="A514" s="2">
        <v>42292</v>
      </c>
      <c r="B514" s="12">
        <v>0.383465</v>
      </c>
      <c r="C514" s="12">
        <v>0.40324900000000002</v>
      </c>
      <c r="D514" s="12">
        <v>0.38284899999999999</v>
      </c>
      <c r="E514" s="12">
        <v>0.39084099999999999</v>
      </c>
      <c r="F514" s="12">
        <v>26749</v>
      </c>
      <c r="G514" s="12">
        <v>3786529</v>
      </c>
      <c r="H514" s="7">
        <f t="shared" si="7"/>
        <v>1.923513228065141E-2</v>
      </c>
    </row>
    <row r="515" spans="1:8" x14ac:dyDescent="0.75">
      <c r="A515" s="2">
        <v>42293</v>
      </c>
      <c r="B515" s="12">
        <v>0.39351700000000001</v>
      </c>
      <c r="C515" s="12">
        <v>0.41183999999999998</v>
      </c>
      <c r="D515" s="12">
        <v>0.37964199999999998</v>
      </c>
      <c r="E515" s="12">
        <v>0.41151100000000002</v>
      </c>
      <c r="F515" s="12">
        <v>35622</v>
      </c>
      <c r="G515" s="12">
        <v>3991678</v>
      </c>
      <c r="H515" s="7">
        <f t="shared" ref="H515:H578" si="8">(E515-B515)/B515</f>
        <v>4.5726105860737935E-2</v>
      </c>
    </row>
    <row r="516" spans="1:8" x14ac:dyDescent="0.75">
      <c r="A516" s="2">
        <v>42294</v>
      </c>
      <c r="B516" s="12">
        <v>0.4123</v>
      </c>
      <c r="C516" s="12">
        <v>0.43635800000000002</v>
      </c>
      <c r="D516" s="12">
        <v>0.410916</v>
      </c>
      <c r="E516" s="12">
        <v>0.42694199999999999</v>
      </c>
      <c r="F516" s="12">
        <v>25424</v>
      </c>
      <c r="G516" s="12">
        <v>4146395</v>
      </c>
      <c r="H516" s="7">
        <f t="shared" si="8"/>
        <v>3.551297598835796E-2</v>
      </c>
    </row>
    <row r="517" spans="1:8" x14ac:dyDescent="0.75">
      <c r="A517" s="2">
        <v>42295</v>
      </c>
      <c r="B517" s="12">
        <v>0.42610399999999998</v>
      </c>
      <c r="C517" s="12">
        <v>0.42775600000000003</v>
      </c>
      <c r="D517" s="12">
        <v>0.40655799999999997</v>
      </c>
      <c r="E517" s="12">
        <v>0.40979700000000002</v>
      </c>
      <c r="F517" s="12">
        <v>10726</v>
      </c>
      <c r="G517" s="12">
        <v>3984856</v>
      </c>
      <c r="H517" s="7">
        <f t="shared" si="8"/>
        <v>-3.826999981225232E-2</v>
      </c>
    </row>
    <row r="518" spans="1:8" x14ac:dyDescent="0.75">
      <c r="A518" s="2">
        <v>42296</v>
      </c>
      <c r="B518" s="12">
        <v>0.40981499999999998</v>
      </c>
      <c r="C518" s="12">
        <v>0.41474899999999998</v>
      </c>
      <c r="D518" s="12">
        <v>0.38350099999999998</v>
      </c>
      <c r="E518" s="12">
        <v>0.40321200000000001</v>
      </c>
      <c r="F518" s="12">
        <v>30649</v>
      </c>
      <c r="G518" s="12">
        <v>3925482</v>
      </c>
      <c r="H518" s="7">
        <f t="shared" si="8"/>
        <v>-1.6112148164415578E-2</v>
      </c>
    </row>
    <row r="519" spans="1:8" x14ac:dyDescent="0.75">
      <c r="A519" s="2">
        <v>42297</v>
      </c>
      <c r="B519" s="12">
        <v>0.397011</v>
      </c>
      <c r="C519" s="12">
        <v>0.40025500000000003</v>
      </c>
      <c r="D519" s="12">
        <v>0.37677699999999997</v>
      </c>
      <c r="E519" s="12">
        <v>0.399646</v>
      </c>
      <c r="F519" s="12">
        <v>36344</v>
      </c>
      <c r="G519" s="12">
        <v>3895403</v>
      </c>
      <c r="H519" s="7">
        <f t="shared" si="8"/>
        <v>6.6370956976003143E-3</v>
      </c>
    </row>
    <row r="520" spans="1:8" x14ac:dyDescent="0.75">
      <c r="A520" s="2">
        <v>42298</v>
      </c>
      <c r="B520" s="12">
        <v>0.40086899999999998</v>
      </c>
      <c r="C520" s="12">
        <v>0.40086899999999998</v>
      </c>
      <c r="D520" s="12">
        <v>0.38196000000000002</v>
      </c>
      <c r="E520" s="12">
        <v>0.39459699999999998</v>
      </c>
      <c r="F520" s="12">
        <v>21249</v>
      </c>
      <c r="G520" s="12">
        <v>3851044</v>
      </c>
      <c r="H520" s="7">
        <f t="shared" si="8"/>
        <v>-1.564600904534898E-2</v>
      </c>
    </row>
    <row r="521" spans="1:8" x14ac:dyDescent="0.75">
      <c r="A521" s="2">
        <v>42299</v>
      </c>
      <c r="B521" s="12">
        <v>0.394789</v>
      </c>
      <c r="C521" s="12">
        <v>0.403582</v>
      </c>
      <c r="D521" s="12">
        <v>0.38438800000000001</v>
      </c>
      <c r="E521" s="12">
        <v>0.40323599999999998</v>
      </c>
      <c r="F521" s="12">
        <v>14927</v>
      </c>
      <c r="G521" s="12">
        <v>3939930</v>
      </c>
      <c r="H521" s="7">
        <f t="shared" si="8"/>
        <v>2.1396239510219336E-2</v>
      </c>
    </row>
    <row r="522" spans="1:8" x14ac:dyDescent="0.75">
      <c r="A522" s="2">
        <v>42300</v>
      </c>
      <c r="B522" s="12">
        <v>0.40345199999999998</v>
      </c>
      <c r="C522" s="12">
        <v>0.40541500000000003</v>
      </c>
      <c r="D522" s="12">
        <v>0.39097900000000002</v>
      </c>
      <c r="E522" s="12">
        <v>0.39392199999999999</v>
      </c>
      <c r="F522" s="12">
        <v>23478</v>
      </c>
      <c r="G522" s="12">
        <v>3853773</v>
      </c>
      <c r="H522" s="7">
        <f t="shared" si="8"/>
        <v>-2.3621149479987665E-2</v>
      </c>
    </row>
    <row r="523" spans="1:8" x14ac:dyDescent="0.75">
      <c r="A523" s="2">
        <v>42301</v>
      </c>
      <c r="B523" s="12">
        <v>0.39192199999999999</v>
      </c>
      <c r="C523" s="12">
        <v>0.39809299999999997</v>
      </c>
      <c r="D523" s="12">
        <v>0.38040499999999999</v>
      </c>
      <c r="E523" s="12">
        <v>0.39580799999999999</v>
      </c>
      <c r="F523" s="12">
        <v>21783</v>
      </c>
      <c r="G523" s="12">
        <v>3876808</v>
      </c>
      <c r="H523" s="7">
        <f t="shared" si="8"/>
        <v>9.9152382361796503E-3</v>
      </c>
    </row>
    <row r="524" spans="1:8" x14ac:dyDescent="0.75">
      <c r="A524" s="2">
        <v>42302</v>
      </c>
      <c r="B524" s="12">
        <v>0.39566000000000001</v>
      </c>
      <c r="C524" s="12">
        <v>0.42433799999999999</v>
      </c>
      <c r="D524" s="12">
        <v>0.38567699999999999</v>
      </c>
      <c r="E524" s="12">
        <v>0.40706700000000001</v>
      </c>
      <c r="F524" s="12">
        <v>28219</v>
      </c>
      <c r="G524" s="12">
        <v>3991878</v>
      </c>
      <c r="H524" s="7">
        <f t="shared" si="8"/>
        <v>2.8830308851033715E-2</v>
      </c>
    </row>
    <row r="525" spans="1:8" x14ac:dyDescent="0.75">
      <c r="A525" s="2">
        <v>42303</v>
      </c>
      <c r="B525" s="12">
        <v>0.407862</v>
      </c>
      <c r="C525" s="12">
        <v>0.40964899999999999</v>
      </c>
      <c r="D525" s="12">
        <v>0.37731300000000001</v>
      </c>
      <c r="E525" s="12">
        <v>0.38796000000000003</v>
      </c>
      <c r="F525" s="12">
        <v>20914</v>
      </c>
      <c r="G525" s="12">
        <v>3808996</v>
      </c>
      <c r="H525" s="7">
        <f t="shared" si="8"/>
        <v>-4.879591626579572E-2</v>
      </c>
    </row>
    <row r="526" spans="1:8" x14ac:dyDescent="0.75">
      <c r="A526" s="2">
        <v>42304</v>
      </c>
      <c r="B526" s="12">
        <v>0.39094200000000001</v>
      </c>
      <c r="C526" s="12">
        <v>0.41228799999999999</v>
      </c>
      <c r="D526" s="12">
        <v>0.38361299999999998</v>
      </c>
      <c r="E526" s="12">
        <v>0.40957399999999999</v>
      </c>
      <c r="F526" s="12">
        <v>23061</v>
      </c>
      <c r="G526" s="12">
        <v>4026108</v>
      </c>
      <c r="H526" s="7">
        <f t="shared" si="8"/>
        <v>4.765924357065749E-2</v>
      </c>
    </row>
    <row r="527" spans="1:8" x14ac:dyDescent="0.75">
      <c r="A527" s="2">
        <v>42305</v>
      </c>
      <c r="B527" s="12">
        <v>0.41077000000000002</v>
      </c>
      <c r="C527" s="12">
        <v>0.44925700000000002</v>
      </c>
      <c r="D527" s="12">
        <v>0.40103299999999997</v>
      </c>
      <c r="E527" s="12">
        <v>0.44882899999999998</v>
      </c>
      <c r="F527" s="12">
        <v>41102</v>
      </c>
      <c r="G527" s="12">
        <v>4417000</v>
      </c>
      <c r="H527" s="7">
        <f t="shared" si="8"/>
        <v>9.2652822747522831E-2</v>
      </c>
    </row>
    <row r="528" spans="1:8" x14ac:dyDescent="0.75">
      <c r="A528" s="2">
        <v>42306</v>
      </c>
      <c r="B528" s="12">
        <v>0.447411</v>
      </c>
      <c r="C528" s="12">
        <v>0.46105400000000002</v>
      </c>
      <c r="D528" s="12">
        <v>0.42197299999999999</v>
      </c>
      <c r="E528" s="12">
        <v>0.44710299999999997</v>
      </c>
      <c r="F528" s="12">
        <v>45553</v>
      </c>
      <c r="G528" s="12">
        <v>4405323</v>
      </c>
      <c r="H528" s="7">
        <f t="shared" si="8"/>
        <v>-6.8840506827062917E-4</v>
      </c>
    </row>
    <row r="529" spans="1:8" x14ac:dyDescent="0.75">
      <c r="A529" s="2">
        <v>42307</v>
      </c>
      <c r="B529" s="12">
        <v>0.44758700000000001</v>
      </c>
      <c r="C529" s="12">
        <v>0.47609400000000002</v>
      </c>
      <c r="D529" s="12">
        <v>0.389679</v>
      </c>
      <c r="E529" s="12">
        <v>0.45644200000000001</v>
      </c>
      <c r="F529" s="12">
        <v>66360</v>
      </c>
      <c r="G529" s="12">
        <v>4502577</v>
      </c>
      <c r="H529" s="7">
        <f t="shared" si="8"/>
        <v>1.9783863248932613E-2</v>
      </c>
    </row>
    <row r="530" spans="1:8" x14ac:dyDescent="0.75">
      <c r="A530" s="2">
        <v>42308</v>
      </c>
      <c r="B530" s="12">
        <v>0.45247399999999999</v>
      </c>
      <c r="C530" s="12">
        <v>0.45988299999999999</v>
      </c>
      <c r="D530" s="12">
        <v>0.39749200000000001</v>
      </c>
      <c r="E530" s="12">
        <v>0.40453800000000001</v>
      </c>
      <c r="F530" s="12">
        <v>19924</v>
      </c>
      <c r="G530" s="12">
        <v>3995340</v>
      </c>
      <c r="H530" s="7">
        <f t="shared" si="8"/>
        <v>-0.10594199887728352</v>
      </c>
    </row>
    <row r="531" spans="1:8" x14ac:dyDescent="0.75">
      <c r="A531" s="2">
        <v>42309</v>
      </c>
      <c r="B531" s="12">
        <v>0.402422</v>
      </c>
      <c r="C531" s="12">
        <v>0.43497400000000003</v>
      </c>
      <c r="D531" s="12">
        <v>0.402422</v>
      </c>
      <c r="E531" s="12">
        <v>0.42350500000000002</v>
      </c>
      <c r="F531" s="12">
        <v>27614</v>
      </c>
      <c r="G531" s="12">
        <v>4187534</v>
      </c>
      <c r="H531" s="7">
        <f t="shared" si="8"/>
        <v>5.2390276873530817E-2</v>
      </c>
    </row>
    <row r="532" spans="1:8" x14ac:dyDescent="0.75">
      <c r="A532" s="2">
        <v>42310</v>
      </c>
      <c r="B532" s="12">
        <v>0.42320000000000002</v>
      </c>
      <c r="C532" s="12">
        <v>0.44586599999999998</v>
      </c>
      <c r="D532" s="12">
        <v>0.40886899999999998</v>
      </c>
      <c r="E532" s="12">
        <v>0.442886</v>
      </c>
      <c r="F532" s="12">
        <v>45683</v>
      </c>
      <c r="G532" s="12">
        <v>4384132</v>
      </c>
      <c r="H532" s="7">
        <f t="shared" si="8"/>
        <v>4.6517013232514129E-2</v>
      </c>
    </row>
    <row r="533" spans="1:8" x14ac:dyDescent="0.75">
      <c r="A533" s="2">
        <v>42311</v>
      </c>
      <c r="B533" s="12">
        <v>0.44303799999999999</v>
      </c>
      <c r="C533" s="12">
        <v>0.473188</v>
      </c>
      <c r="D533" s="12">
        <v>0.41806300000000002</v>
      </c>
      <c r="E533" s="12">
        <v>0.44270700000000002</v>
      </c>
      <c r="F533" s="12">
        <v>71241</v>
      </c>
      <c r="G533" s="12">
        <v>4387387</v>
      </c>
      <c r="H533" s="7">
        <f t="shared" si="8"/>
        <v>-7.4711424302197603E-4</v>
      </c>
    </row>
    <row r="534" spans="1:8" x14ac:dyDescent="0.75">
      <c r="A534" s="2">
        <v>42312</v>
      </c>
      <c r="B534" s="12">
        <v>0.44685399999999997</v>
      </c>
      <c r="C534" s="12">
        <v>0.577542</v>
      </c>
      <c r="D534" s="12">
        <v>0.44255800000000001</v>
      </c>
      <c r="E534" s="12">
        <v>0.50586900000000001</v>
      </c>
      <c r="F534" s="12">
        <v>81510</v>
      </c>
      <c r="G534" s="12">
        <v>5019286</v>
      </c>
      <c r="H534" s="7">
        <f t="shared" si="8"/>
        <v>0.13206774472198982</v>
      </c>
    </row>
    <row r="535" spans="1:8" x14ac:dyDescent="0.75">
      <c r="A535" s="2">
        <v>42313</v>
      </c>
      <c r="B535" s="12">
        <v>0.502058</v>
      </c>
      <c r="C535" s="12">
        <v>0.51252299999999995</v>
      </c>
      <c r="D535" s="12">
        <v>0.42448000000000002</v>
      </c>
      <c r="E535" s="12">
        <v>0.43253000000000003</v>
      </c>
      <c r="F535" s="12">
        <v>18894</v>
      </c>
      <c r="G535" s="12">
        <v>4296813</v>
      </c>
      <c r="H535" s="7">
        <f t="shared" si="8"/>
        <v>-0.13848599165833425</v>
      </c>
    </row>
    <row r="536" spans="1:8" x14ac:dyDescent="0.75">
      <c r="A536" s="2">
        <v>42314</v>
      </c>
      <c r="B536" s="12">
        <v>0.43411100000000002</v>
      </c>
      <c r="C536" s="12">
        <v>0.46032200000000001</v>
      </c>
      <c r="D536" s="12">
        <v>0.400474</v>
      </c>
      <c r="E536" s="12">
        <v>0.439195</v>
      </c>
      <c r="F536" s="12">
        <v>17578</v>
      </c>
      <c r="G536" s="12">
        <v>4368037</v>
      </c>
      <c r="H536" s="7">
        <f t="shared" si="8"/>
        <v>1.1711290430327674E-2</v>
      </c>
    </row>
    <row r="537" spans="1:8" x14ac:dyDescent="0.75">
      <c r="A537" s="2">
        <v>42315</v>
      </c>
      <c r="B537" s="12">
        <v>0.43990400000000002</v>
      </c>
      <c r="C537" s="12">
        <v>0.46234399999999998</v>
      </c>
      <c r="D537" s="12">
        <v>0.43536000000000002</v>
      </c>
      <c r="E537" s="12">
        <v>0.45263799999999998</v>
      </c>
      <c r="F537" s="12">
        <v>15748</v>
      </c>
      <c r="G537" s="12">
        <v>4506939</v>
      </c>
      <c r="H537" s="7">
        <f t="shared" si="8"/>
        <v>2.8947224849057901E-2</v>
      </c>
    </row>
    <row r="538" spans="1:8" x14ac:dyDescent="0.75">
      <c r="A538" s="2">
        <v>42316</v>
      </c>
      <c r="B538" s="12">
        <v>0.45209899999999997</v>
      </c>
      <c r="C538" s="12">
        <v>0.55904699999999996</v>
      </c>
      <c r="D538" s="12">
        <v>0.44068499999999999</v>
      </c>
      <c r="E538" s="12">
        <v>0.49765399999999999</v>
      </c>
      <c r="F538" s="12">
        <v>50506</v>
      </c>
      <c r="G538" s="12">
        <v>4960733</v>
      </c>
      <c r="H538" s="7">
        <f t="shared" si="8"/>
        <v>0.10076332838603938</v>
      </c>
    </row>
    <row r="539" spans="1:8" x14ac:dyDescent="0.75">
      <c r="A539" s="2">
        <v>42317</v>
      </c>
      <c r="B539" s="12">
        <v>0.49906</v>
      </c>
      <c r="C539" s="12">
        <v>0.50304099999999996</v>
      </c>
      <c r="D539" s="12">
        <v>0.46394600000000003</v>
      </c>
      <c r="E539" s="12">
        <v>0.47277599999999997</v>
      </c>
      <c r="F539" s="12">
        <v>33642</v>
      </c>
      <c r="G539" s="12">
        <v>4717923</v>
      </c>
      <c r="H539" s="7">
        <f t="shared" si="8"/>
        <v>-5.2667013986294295E-2</v>
      </c>
    </row>
    <row r="540" spans="1:8" x14ac:dyDescent="0.75">
      <c r="A540" s="2">
        <v>42318</v>
      </c>
      <c r="B540" s="12">
        <v>0.47143600000000002</v>
      </c>
      <c r="C540" s="12">
        <v>0.503834</v>
      </c>
      <c r="D540" s="12">
        <v>0.448403</v>
      </c>
      <c r="E540" s="12">
        <v>0.46095399999999997</v>
      </c>
      <c r="F540" s="12">
        <v>30024</v>
      </c>
      <c r="G540" s="12">
        <v>4605360</v>
      </c>
      <c r="H540" s="7">
        <f t="shared" si="8"/>
        <v>-2.2234195097531894E-2</v>
      </c>
    </row>
    <row r="541" spans="1:8" x14ac:dyDescent="0.75">
      <c r="A541" s="2">
        <v>42319</v>
      </c>
      <c r="B541" s="12">
        <v>0.45757399999999998</v>
      </c>
      <c r="C541" s="12">
        <v>0.46421299999999999</v>
      </c>
      <c r="D541" s="12">
        <v>0.41136</v>
      </c>
      <c r="E541" s="12">
        <v>0.450299</v>
      </c>
      <c r="F541" s="12">
        <v>39549</v>
      </c>
      <c r="G541" s="12">
        <v>4503994</v>
      </c>
      <c r="H541" s="7">
        <f t="shared" si="8"/>
        <v>-1.5899067691783134E-2</v>
      </c>
    </row>
    <row r="542" spans="1:8" x14ac:dyDescent="0.75">
      <c r="A542" s="2">
        <v>42320</v>
      </c>
      <c r="B542" s="12">
        <v>0.45058700000000002</v>
      </c>
      <c r="C542" s="12">
        <v>0.46422099999999999</v>
      </c>
      <c r="D542" s="12">
        <v>0.41231299999999999</v>
      </c>
      <c r="E542" s="12">
        <v>0.44327499999999997</v>
      </c>
      <c r="F542" s="12">
        <v>46397</v>
      </c>
      <c r="G542" s="12">
        <v>4438853</v>
      </c>
      <c r="H542" s="7">
        <f t="shared" si="8"/>
        <v>-1.622772072873838E-2</v>
      </c>
    </row>
    <row r="543" spans="1:8" x14ac:dyDescent="0.75">
      <c r="A543" s="2">
        <v>42321</v>
      </c>
      <c r="B543" s="12">
        <v>0.442413</v>
      </c>
      <c r="C543" s="12">
        <v>0.46620499999999998</v>
      </c>
      <c r="D543" s="12">
        <v>0.42007800000000001</v>
      </c>
      <c r="E543" s="12">
        <v>0.45261899999999999</v>
      </c>
      <c r="F543" s="12">
        <v>25508</v>
      </c>
      <c r="G543" s="12">
        <v>4537446</v>
      </c>
      <c r="H543" s="7">
        <f t="shared" si="8"/>
        <v>2.3068942368330028E-2</v>
      </c>
    </row>
    <row r="544" spans="1:8" x14ac:dyDescent="0.75">
      <c r="A544" s="2">
        <v>42322</v>
      </c>
      <c r="B544" s="12">
        <v>0.449764</v>
      </c>
      <c r="C544" s="12">
        <v>0.45795400000000003</v>
      </c>
      <c r="D544" s="12">
        <v>0.41886000000000001</v>
      </c>
      <c r="E544" s="12">
        <v>0.42485299999999998</v>
      </c>
      <c r="F544" s="12">
        <v>22033</v>
      </c>
      <c r="G544" s="12">
        <v>4263832</v>
      </c>
      <c r="H544" s="7">
        <f t="shared" si="8"/>
        <v>-5.5386825090491941E-2</v>
      </c>
    </row>
    <row r="545" spans="1:8" x14ac:dyDescent="0.75">
      <c r="A545" s="2">
        <v>42323</v>
      </c>
      <c r="B545" s="12">
        <v>0.42515500000000001</v>
      </c>
      <c r="C545" s="12">
        <v>0.43818299999999999</v>
      </c>
      <c r="D545" s="12">
        <v>0.406889</v>
      </c>
      <c r="E545" s="12">
        <v>0.43081000000000003</v>
      </c>
      <c r="F545" s="12">
        <v>23747</v>
      </c>
      <c r="G545" s="12">
        <v>4328674</v>
      </c>
      <c r="H545" s="7">
        <f t="shared" si="8"/>
        <v>1.3301031388552461E-2</v>
      </c>
    </row>
    <row r="546" spans="1:8" x14ac:dyDescent="0.75">
      <c r="A546" s="2">
        <v>42324</v>
      </c>
      <c r="B546" s="12">
        <v>0.43065700000000001</v>
      </c>
      <c r="C546" s="12">
        <v>0.44097999999999998</v>
      </c>
      <c r="D546" s="12">
        <v>0.41487299999999999</v>
      </c>
      <c r="E546" s="12">
        <v>0.43595400000000001</v>
      </c>
      <c r="F546" s="12">
        <v>15841</v>
      </c>
      <c r="G546" s="12">
        <v>4385252</v>
      </c>
      <c r="H546" s="7">
        <f t="shared" si="8"/>
        <v>1.2299811683079564E-2</v>
      </c>
    </row>
    <row r="547" spans="1:8" x14ac:dyDescent="0.75">
      <c r="A547" s="2">
        <v>42325</v>
      </c>
      <c r="B547" s="12">
        <v>0.43607899999999999</v>
      </c>
      <c r="C547" s="12">
        <v>0.448905</v>
      </c>
      <c r="D547" s="12">
        <v>0.42157099999999997</v>
      </c>
      <c r="E547" s="12">
        <v>0.42899900000000002</v>
      </c>
      <c r="F547" s="12">
        <v>11601</v>
      </c>
      <c r="G547" s="12">
        <v>4320482</v>
      </c>
      <c r="H547" s="7">
        <f t="shared" si="8"/>
        <v>-1.6235590340282324E-2</v>
      </c>
    </row>
    <row r="548" spans="1:8" x14ac:dyDescent="0.75">
      <c r="A548" s="2">
        <v>42326</v>
      </c>
      <c r="B548" s="12">
        <v>0.43235000000000001</v>
      </c>
      <c r="C548" s="12">
        <v>0.433141</v>
      </c>
      <c r="D548" s="12">
        <v>0.408752</v>
      </c>
      <c r="E548" s="12">
        <v>0.41556700000000002</v>
      </c>
      <c r="F548" s="12">
        <v>19508</v>
      </c>
      <c r="G548" s="12">
        <v>4189718</v>
      </c>
      <c r="H548" s="7">
        <f t="shared" si="8"/>
        <v>-3.8818087197872074E-2</v>
      </c>
    </row>
    <row r="549" spans="1:8" x14ac:dyDescent="0.75">
      <c r="A549" s="2">
        <v>42327</v>
      </c>
      <c r="B549" s="12">
        <v>0.41576200000000002</v>
      </c>
      <c r="C549" s="12">
        <v>0.42025099999999999</v>
      </c>
      <c r="D549" s="12">
        <v>0.39515600000000001</v>
      </c>
      <c r="E549" s="12">
        <v>0.40705200000000002</v>
      </c>
      <c r="F549" s="12">
        <v>23986</v>
      </c>
      <c r="G549" s="12">
        <v>4108433</v>
      </c>
      <c r="H549" s="7">
        <f t="shared" si="8"/>
        <v>-2.0949485522967454E-2</v>
      </c>
    </row>
    <row r="550" spans="1:8" x14ac:dyDescent="0.75">
      <c r="A550" s="2">
        <v>42328</v>
      </c>
      <c r="B550" s="12">
        <v>0.40369500000000003</v>
      </c>
      <c r="C550" s="12">
        <v>0.406138</v>
      </c>
      <c r="D550" s="12">
        <v>0.37931500000000001</v>
      </c>
      <c r="E550" s="12">
        <v>0.389316</v>
      </c>
      <c r="F550" s="12">
        <v>9764</v>
      </c>
      <c r="G550" s="12">
        <v>3933837</v>
      </c>
      <c r="H550" s="7">
        <f t="shared" si="8"/>
        <v>-3.5618474343254262E-2</v>
      </c>
    </row>
    <row r="551" spans="1:8" x14ac:dyDescent="0.75">
      <c r="A551" s="2">
        <v>42329</v>
      </c>
      <c r="B551" s="12">
        <v>0.39044899999999999</v>
      </c>
      <c r="C551" s="12">
        <v>0.40898899999999999</v>
      </c>
      <c r="D551" s="12">
        <v>0.37567800000000001</v>
      </c>
      <c r="E551" s="12">
        <v>0.39190599999999998</v>
      </c>
      <c r="F551" s="12">
        <v>29577</v>
      </c>
      <c r="G551" s="12">
        <v>3964345</v>
      </c>
      <c r="H551" s="7">
        <f t="shared" si="8"/>
        <v>3.7316013102863272E-3</v>
      </c>
    </row>
    <row r="552" spans="1:8" x14ac:dyDescent="0.75">
      <c r="A552" s="2">
        <v>42330</v>
      </c>
      <c r="B552" s="12">
        <v>0.39116099999999998</v>
      </c>
      <c r="C552" s="12">
        <v>0.39694499999999999</v>
      </c>
      <c r="D552" s="12">
        <v>0.37865500000000002</v>
      </c>
      <c r="E552" s="12">
        <v>0.39582400000000001</v>
      </c>
      <c r="F552" s="12">
        <v>8345</v>
      </c>
      <c r="G552" s="12">
        <v>4008336</v>
      </c>
      <c r="H552" s="7">
        <f t="shared" si="8"/>
        <v>1.1920922586863282E-2</v>
      </c>
    </row>
    <row r="553" spans="1:8" x14ac:dyDescent="0.75">
      <c r="A553" s="2">
        <v>42331</v>
      </c>
      <c r="B553" s="12">
        <v>0.39620699999999998</v>
      </c>
      <c r="C553" s="12">
        <v>0.39620699999999998</v>
      </c>
      <c r="D553" s="12">
        <v>0.377029</v>
      </c>
      <c r="E553" s="12">
        <v>0.39111299999999999</v>
      </c>
      <c r="F553" s="12">
        <v>7900</v>
      </c>
      <c r="G553" s="12">
        <v>3965120</v>
      </c>
      <c r="H553" s="7">
        <f t="shared" si="8"/>
        <v>-1.2856915703155138E-2</v>
      </c>
    </row>
    <row r="554" spans="1:8" x14ac:dyDescent="0.75">
      <c r="A554" s="2">
        <v>42332</v>
      </c>
      <c r="B554" s="12">
        <v>0.39097199999999999</v>
      </c>
      <c r="C554" s="12">
        <v>0.398646</v>
      </c>
      <c r="D554" s="12">
        <v>0.37485099999999999</v>
      </c>
      <c r="E554" s="12">
        <v>0.39014799999999999</v>
      </c>
      <c r="F554" s="12">
        <v>13449</v>
      </c>
      <c r="G554" s="12">
        <v>3959606</v>
      </c>
      <c r="H554" s="7">
        <f t="shared" si="8"/>
        <v>-2.1075678053671144E-3</v>
      </c>
    </row>
    <row r="555" spans="1:8" x14ac:dyDescent="0.75">
      <c r="A555" s="2">
        <v>42333</v>
      </c>
      <c r="B555" s="12">
        <v>0.39161200000000002</v>
      </c>
      <c r="C555" s="12">
        <v>0.39493200000000001</v>
      </c>
      <c r="D555" s="12">
        <v>0.37190800000000002</v>
      </c>
      <c r="E555" s="12">
        <v>0.38768399999999997</v>
      </c>
      <c r="F555" s="12">
        <v>18839</v>
      </c>
      <c r="G555" s="12">
        <v>3939240</v>
      </c>
      <c r="H555" s="7">
        <f t="shared" si="8"/>
        <v>-1.0030336149045593E-2</v>
      </c>
    </row>
    <row r="556" spans="1:8" x14ac:dyDescent="0.75">
      <c r="A556" s="2">
        <v>42334</v>
      </c>
      <c r="B556" s="12">
        <v>0.38713599999999998</v>
      </c>
      <c r="C556" s="12">
        <v>0.42103600000000002</v>
      </c>
      <c r="D556" s="12">
        <v>0.37518400000000002</v>
      </c>
      <c r="E556" s="12">
        <v>0.40466299999999999</v>
      </c>
      <c r="F556" s="12">
        <v>29751</v>
      </c>
      <c r="G556" s="12">
        <v>4115964</v>
      </c>
      <c r="H556" s="7">
        <f t="shared" si="8"/>
        <v>4.5273495619110635E-2</v>
      </c>
    </row>
    <row r="557" spans="1:8" x14ac:dyDescent="0.75">
      <c r="A557" s="2">
        <v>42335</v>
      </c>
      <c r="B557" s="12">
        <v>0.40107900000000002</v>
      </c>
      <c r="C557" s="12">
        <v>0.41084500000000002</v>
      </c>
      <c r="D557" s="12">
        <v>0.37090299999999998</v>
      </c>
      <c r="E557" s="12">
        <v>0.386268</v>
      </c>
      <c r="F557" s="12">
        <v>30668</v>
      </c>
      <c r="G557" s="12">
        <v>3933307</v>
      </c>
      <c r="H557" s="7">
        <f t="shared" si="8"/>
        <v>-3.6927887024750777E-2</v>
      </c>
    </row>
    <row r="558" spans="1:8" x14ac:dyDescent="0.75">
      <c r="A558" s="2">
        <v>42336</v>
      </c>
      <c r="B558" s="12">
        <v>0.38595299999999999</v>
      </c>
      <c r="C558" s="12">
        <v>0.39676400000000001</v>
      </c>
      <c r="D558" s="12">
        <v>0.379471</v>
      </c>
      <c r="E558" s="12">
        <v>0.39204</v>
      </c>
      <c r="F558" s="12">
        <v>14046</v>
      </c>
      <c r="G558" s="12">
        <v>3996561</v>
      </c>
      <c r="H558" s="7">
        <f t="shared" si="8"/>
        <v>1.5771350397587296E-2</v>
      </c>
    </row>
    <row r="559" spans="1:8" x14ac:dyDescent="0.75">
      <c r="A559" s="2">
        <v>42337</v>
      </c>
      <c r="B559" s="12">
        <v>0.39253700000000002</v>
      </c>
      <c r="C559" s="12">
        <v>0.40776699999999999</v>
      </c>
      <c r="D559" s="12">
        <v>0.38338100000000003</v>
      </c>
      <c r="E559" s="12">
        <v>0.40114699999999998</v>
      </c>
      <c r="F559" s="12">
        <v>14276</v>
      </c>
      <c r="G559" s="12">
        <v>4093867</v>
      </c>
      <c r="H559" s="7">
        <f t="shared" si="8"/>
        <v>2.1934238046349645E-2</v>
      </c>
    </row>
    <row r="560" spans="1:8" x14ac:dyDescent="0.75">
      <c r="A560" s="2">
        <v>42338</v>
      </c>
      <c r="B560" s="12">
        <v>0.40133099999999999</v>
      </c>
      <c r="C560" s="12">
        <v>0.42803799999999997</v>
      </c>
      <c r="D560" s="12">
        <v>0.37493100000000001</v>
      </c>
      <c r="E560" s="12">
        <v>0.39522499999999999</v>
      </c>
      <c r="F560" s="12">
        <v>30652</v>
      </c>
      <c r="G560" s="12">
        <v>4037887</v>
      </c>
      <c r="H560" s="7">
        <f t="shared" si="8"/>
        <v>-1.5214374169949495E-2</v>
      </c>
    </row>
    <row r="561" spans="1:8" x14ac:dyDescent="0.75">
      <c r="A561" s="2">
        <v>42339</v>
      </c>
      <c r="B561" s="12">
        <v>0.39314100000000002</v>
      </c>
      <c r="C561" s="12">
        <v>0.414991</v>
      </c>
      <c r="D561" s="12">
        <v>0.36340800000000001</v>
      </c>
      <c r="E561" s="12">
        <v>0.37602799999999997</v>
      </c>
      <c r="F561" s="12">
        <v>20746</v>
      </c>
      <c r="G561" s="12">
        <v>3845797</v>
      </c>
      <c r="H561" s="7">
        <f t="shared" si="8"/>
        <v>-4.3528912018843222E-2</v>
      </c>
    </row>
    <row r="562" spans="1:8" x14ac:dyDescent="0.75">
      <c r="A562" s="2">
        <v>42340</v>
      </c>
      <c r="B562" s="12">
        <v>0.376133</v>
      </c>
      <c r="C562" s="12">
        <v>0.387212</v>
      </c>
      <c r="D562" s="12">
        <v>0.36059099999999999</v>
      </c>
      <c r="E562" s="12">
        <v>0.36868800000000002</v>
      </c>
      <c r="F562" s="12">
        <v>15544</v>
      </c>
      <c r="G562" s="12">
        <v>3774835</v>
      </c>
      <c r="H562" s="7">
        <f t="shared" si="8"/>
        <v>-1.9793530479909976E-2</v>
      </c>
    </row>
    <row r="563" spans="1:8" x14ac:dyDescent="0.75">
      <c r="A563" s="2">
        <v>42341</v>
      </c>
      <c r="B563" s="12">
        <v>0.36882500000000001</v>
      </c>
      <c r="C563" s="12">
        <v>0.38966600000000001</v>
      </c>
      <c r="D563" s="12">
        <v>0.36263600000000001</v>
      </c>
      <c r="E563" s="12">
        <v>0.36689100000000002</v>
      </c>
      <c r="F563" s="12">
        <v>19257</v>
      </c>
      <c r="G563" s="12">
        <v>3760527</v>
      </c>
      <c r="H563" s="7">
        <f t="shared" si="8"/>
        <v>-5.2436792516776009E-3</v>
      </c>
    </row>
    <row r="564" spans="1:8" x14ac:dyDescent="0.75">
      <c r="A564" s="2">
        <v>42342</v>
      </c>
      <c r="B564" s="12">
        <v>0.37054500000000001</v>
      </c>
      <c r="C564" s="12">
        <v>0.38590799999999997</v>
      </c>
      <c r="D564" s="12">
        <v>0.36146400000000001</v>
      </c>
      <c r="E564" s="12">
        <v>0.370805</v>
      </c>
      <c r="F564" s="12">
        <v>22222</v>
      </c>
      <c r="G564" s="12">
        <v>3804717</v>
      </c>
      <c r="H564" s="7">
        <f t="shared" si="8"/>
        <v>7.0166916298960308E-4</v>
      </c>
    </row>
    <row r="565" spans="1:8" x14ac:dyDescent="0.75">
      <c r="A565" s="2">
        <v>42343</v>
      </c>
      <c r="B565" s="12">
        <v>0.371867</v>
      </c>
      <c r="C565" s="12">
        <v>0.46108300000000002</v>
      </c>
      <c r="D565" s="12">
        <v>0.36779699999999999</v>
      </c>
      <c r="E565" s="12">
        <v>0.45130399999999998</v>
      </c>
      <c r="F565" s="12">
        <v>61840</v>
      </c>
      <c r="G565" s="12">
        <v>4635969</v>
      </c>
      <c r="H565" s="7">
        <f t="shared" si="8"/>
        <v>0.21361669629195379</v>
      </c>
    </row>
    <row r="566" spans="1:8" x14ac:dyDescent="0.75">
      <c r="A566" s="2">
        <v>42344</v>
      </c>
      <c r="B566" s="12">
        <v>0.44137599999999999</v>
      </c>
      <c r="C566" s="12">
        <v>0.47220600000000001</v>
      </c>
      <c r="D566" s="12">
        <v>0.42356899999999997</v>
      </c>
      <c r="E566" s="12">
        <v>0.43994699999999998</v>
      </c>
      <c r="F566" s="12">
        <v>43779</v>
      </c>
      <c r="G566" s="12">
        <v>4524155</v>
      </c>
      <c r="H566" s="7">
        <f t="shared" si="8"/>
        <v>-3.2376024070180833E-3</v>
      </c>
    </row>
    <row r="567" spans="1:8" x14ac:dyDescent="0.75">
      <c r="A567" s="2">
        <v>42345</v>
      </c>
      <c r="B567" s="12">
        <v>0.42833100000000002</v>
      </c>
      <c r="C567" s="12">
        <v>0.44800699999999999</v>
      </c>
      <c r="D567" s="12">
        <v>0.41397800000000001</v>
      </c>
      <c r="E567" s="12">
        <v>0.42129499999999998</v>
      </c>
      <c r="F567" s="12">
        <v>29885</v>
      </c>
      <c r="G567" s="12">
        <v>4336737</v>
      </c>
      <c r="H567" s="7">
        <f t="shared" si="8"/>
        <v>-1.6426548627113242E-2</v>
      </c>
    </row>
    <row r="568" spans="1:8" x14ac:dyDescent="0.75">
      <c r="A568" s="2">
        <v>42346</v>
      </c>
      <c r="B568" s="12">
        <v>0.42114099999999999</v>
      </c>
      <c r="C568" s="12">
        <v>0.43381900000000001</v>
      </c>
      <c r="D568" s="12">
        <v>0.39530700000000002</v>
      </c>
      <c r="E568" s="12">
        <v>0.42936000000000002</v>
      </c>
      <c r="F568" s="12">
        <v>40491</v>
      </c>
      <c r="G568" s="12">
        <v>4424621</v>
      </c>
      <c r="H568" s="7">
        <f t="shared" si="8"/>
        <v>1.9516029073398295E-2</v>
      </c>
    </row>
    <row r="569" spans="1:8" x14ac:dyDescent="0.75">
      <c r="A569" s="2">
        <v>42347</v>
      </c>
      <c r="B569" s="12">
        <v>0.43195</v>
      </c>
      <c r="C569" s="12">
        <v>0.46533799999999997</v>
      </c>
      <c r="D569" s="12">
        <v>0.42580499999999999</v>
      </c>
      <c r="E569" s="12">
        <v>0.452073</v>
      </c>
      <c r="F569" s="12">
        <v>35438</v>
      </c>
      <c r="G569" s="12">
        <v>4663802</v>
      </c>
      <c r="H569" s="7">
        <f t="shared" si="8"/>
        <v>4.6586410464174097E-2</v>
      </c>
    </row>
    <row r="570" spans="1:8" x14ac:dyDescent="0.75">
      <c r="A570" s="2">
        <v>42348</v>
      </c>
      <c r="B570" s="12">
        <v>0.45066899999999999</v>
      </c>
      <c r="C570" s="12">
        <v>0.45612200000000003</v>
      </c>
      <c r="D570" s="12">
        <v>0.41631200000000002</v>
      </c>
      <c r="E570" s="12">
        <v>0.43143399999999998</v>
      </c>
      <c r="F570" s="12">
        <v>22548</v>
      </c>
      <c r="G570" s="12">
        <v>4455358</v>
      </c>
      <c r="H570" s="7">
        <f t="shared" si="8"/>
        <v>-4.2680992036283845E-2</v>
      </c>
    </row>
    <row r="571" spans="1:8" x14ac:dyDescent="0.75">
      <c r="A571" s="2">
        <v>42349</v>
      </c>
      <c r="B571" s="12">
        <v>0.43074099999999999</v>
      </c>
      <c r="C571" s="12">
        <v>0.46526499999999998</v>
      </c>
      <c r="D571" s="12">
        <v>0.43074099999999999</v>
      </c>
      <c r="E571" s="12">
        <v>0.45829399999999998</v>
      </c>
      <c r="F571" s="12">
        <v>19202</v>
      </c>
      <c r="G571" s="12">
        <v>4737756</v>
      </c>
      <c r="H571" s="7">
        <f t="shared" si="8"/>
        <v>6.3966513519725293E-2</v>
      </c>
    </row>
    <row r="572" spans="1:8" x14ac:dyDescent="0.75">
      <c r="A572" s="2">
        <v>42350</v>
      </c>
      <c r="B572" s="12">
        <v>0.45958199999999999</v>
      </c>
      <c r="C572" s="12">
        <v>0.48115200000000002</v>
      </c>
      <c r="D572" s="12">
        <v>0.42419200000000001</v>
      </c>
      <c r="E572" s="12">
        <v>0.45532600000000001</v>
      </c>
      <c r="F572" s="12">
        <v>17071</v>
      </c>
      <c r="G572" s="12">
        <v>4711879</v>
      </c>
      <c r="H572" s="7">
        <f t="shared" si="8"/>
        <v>-9.2605889699770277E-3</v>
      </c>
    </row>
    <row r="573" spans="1:8" x14ac:dyDescent="0.75">
      <c r="A573" s="2">
        <v>42351</v>
      </c>
      <c r="B573" s="12">
        <v>0.45554499999999998</v>
      </c>
      <c r="C573" s="12">
        <v>0.46972199999999997</v>
      </c>
      <c r="D573" s="12">
        <v>0.44562499999999999</v>
      </c>
      <c r="E573" s="12">
        <v>0.465171</v>
      </c>
      <c r="F573" s="12">
        <v>28983</v>
      </c>
      <c r="G573" s="12">
        <v>4818949</v>
      </c>
      <c r="H573" s="7">
        <f t="shared" si="8"/>
        <v>2.1130733516996177E-2</v>
      </c>
    </row>
    <row r="574" spans="1:8" x14ac:dyDescent="0.75">
      <c r="A574" s="2">
        <v>42352</v>
      </c>
      <c r="B574" s="12">
        <v>0.47401399999999999</v>
      </c>
      <c r="C574" s="12">
        <v>0.56451600000000002</v>
      </c>
      <c r="D574" s="12">
        <v>0.463613</v>
      </c>
      <c r="E574" s="12">
        <v>0.53476100000000004</v>
      </c>
      <c r="F574" s="12">
        <v>98330</v>
      </c>
      <c r="G574" s="12">
        <v>5545444</v>
      </c>
      <c r="H574" s="7">
        <f t="shared" si="8"/>
        <v>0.12815444269578546</v>
      </c>
    </row>
    <row r="575" spans="1:8" x14ac:dyDescent="0.75">
      <c r="A575" s="2">
        <v>42353</v>
      </c>
      <c r="B575" s="12">
        <v>0.536327</v>
      </c>
      <c r="C575" s="12">
        <v>0.56147100000000005</v>
      </c>
      <c r="D575" s="12">
        <v>0.52132000000000001</v>
      </c>
      <c r="E575" s="12">
        <v>0.55635800000000002</v>
      </c>
      <c r="F575" s="12">
        <v>38572</v>
      </c>
      <c r="G575" s="12">
        <v>5775325</v>
      </c>
      <c r="H575" s="7">
        <f t="shared" si="8"/>
        <v>3.7348483294706442E-2</v>
      </c>
    </row>
    <row r="576" spans="1:8" x14ac:dyDescent="0.75">
      <c r="A576" s="2">
        <v>42354</v>
      </c>
      <c r="B576" s="12">
        <v>0.55580499999999999</v>
      </c>
      <c r="C576" s="12">
        <v>0.55690700000000004</v>
      </c>
      <c r="D576" s="12">
        <v>0.51500000000000001</v>
      </c>
      <c r="E576" s="12">
        <v>0.51899300000000004</v>
      </c>
      <c r="F576" s="12">
        <v>27338</v>
      </c>
      <c r="G576" s="12">
        <v>5393565</v>
      </c>
      <c r="H576" s="7">
        <f t="shared" si="8"/>
        <v>-6.6231861894009508E-2</v>
      </c>
    </row>
    <row r="577" spans="1:8" x14ac:dyDescent="0.75">
      <c r="A577" s="2">
        <v>42355</v>
      </c>
      <c r="B577" s="12">
        <v>0.51907999999999999</v>
      </c>
      <c r="C577" s="12">
        <v>0.53279299999999996</v>
      </c>
      <c r="D577" s="12">
        <v>0.495784</v>
      </c>
      <c r="E577" s="12">
        <v>0.50123099999999998</v>
      </c>
      <c r="F577" s="12">
        <v>19565</v>
      </c>
      <c r="G577" s="12">
        <v>5214015</v>
      </c>
      <c r="H577" s="7">
        <f t="shared" si="8"/>
        <v>-3.4385836479926032E-2</v>
      </c>
    </row>
    <row r="578" spans="1:8" x14ac:dyDescent="0.75">
      <c r="A578" s="2">
        <v>42356</v>
      </c>
      <c r="B578" s="12">
        <v>0.50097599999999998</v>
      </c>
      <c r="C578" s="12">
        <v>0.51088299999999998</v>
      </c>
      <c r="D578" s="12">
        <v>0.49179699999999998</v>
      </c>
      <c r="E578" s="12">
        <v>0.49943799999999999</v>
      </c>
      <c r="F578" s="12">
        <v>18904</v>
      </c>
      <c r="G578" s="12">
        <v>5201183</v>
      </c>
      <c r="H578" s="7">
        <f t="shared" si="8"/>
        <v>-3.0700073456612371E-3</v>
      </c>
    </row>
    <row r="579" spans="1:8" x14ac:dyDescent="0.75">
      <c r="A579" s="2">
        <v>42357</v>
      </c>
      <c r="B579" s="12">
        <v>0.49937700000000002</v>
      </c>
      <c r="C579" s="12">
        <v>0.50067399999999995</v>
      </c>
      <c r="D579" s="12">
        <v>0.46980499999999997</v>
      </c>
      <c r="E579" s="12">
        <v>0.47101300000000001</v>
      </c>
      <c r="F579" s="12">
        <v>23387</v>
      </c>
      <c r="G579" s="12">
        <v>4910319</v>
      </c>
      <c r="H579" s="7">
        <f t="shared" ref="H579:H642" si="9">(E579-B579)/B579</f>
        <v>-5.6798771269001173E-2</v>
      </c>
    </row>
    <row r="580" spans="1:8" x14ac:dyDescent="0.75">
      <c r="A580" s="2">
        <v>42358</v>
      </c>
      <c r="B580" s="12">
        <v>0.47298600000000002</v>
      </c>
      <c r="C580" s="12">
        <v>0.51449999999999996</v>
      </c>
      <c r="D580" s="12">
        <v>0.453287</v>
      </c>
      <c r="E580" s="12">
        <v>0.50745600000000002</v>
      </c>
      <c r="F580" s="12">
        <v>43384</v>
      </c>
      <c r="G580" s="12">
        <v>5295518</v>
      </c>
      <c r="H580" s="7">
        <f t="shared" si="9"/>
        <v>7.2877421319024235E-2</v>
      </c>
    </row>
    <row r="581" spans="1:8" x14ac:dyDescent="0.75">
      <c r="A581" s="2">
        <v>42359</v>
      </c>
      <c r="B581" s="12">
        <v>0.50521400000000005</v>
      </c>
      <c r="C581" s="12">
        <v>0.51502400000000004</v>
      </c>
      <c r="D581" s="12">
        <v>0.45085199999999997</v>
      </c>
      <c r="E581" s="12">
        <v>0.48874499999999999</v>
      </c>
      <c r="F581" s="12">
        <v>56810</v>
      </c>
      <c r="G581" s="12">
        <v>5105701</v>
      </c>
      <c r="H581" s="7">
        <f t="shared" si="9"/>
        <v>-3.2598067353636413E-2</v>
      </c>
    </row>
    <row r="582" spans="1:8" x14ac:dyDescent="0.75">
      <c r="A582" s="2">
        <v>42360</v>
      </c>
      <c r="B582" s="12">
        <v>0.488346</v>
      </c>
      <c r="C582" s="12">
        <v>0.507606</v>
      </c>
      <c r="D582" s="12">
        <v>0.45708500000000002</v>
      </c>
      <c r="E582" s="12">
        <v>0.480099</v>
      </c>
      <c r="F582" s="12">
        <v>25924</v>
      </c>
      <c r="G582" s="12">
        <v>5020438</v>
      </c>
      <c r="H582" s="7">
        <f t="shared" si="9"/>
        <v>-1.68876165669423E-2</v>
      </c>
    </row>
    <row r="583" spans="1:8" x14ac:dyDescent="0.75">
      <c r="A583" s="2">
        <v>42361</v>
      </c>
      <c r="B583" s="12">
        <v>0.47889300000000001</v>
      </c>
      <c r="C583" s="12">
        <v>0.499558</v>
      </c>
      <c r="D583" s="12">
        <v>0.46713100000000002</v>
      </c>
      <c r="E583" s="12">
        <v>0.48224400000000001</v>
      </c>
      <c r="F583" s="12">
        <v>36501</v>
      </c>
      <c r="G583" s="12">
        <v>5048074</v>
      </c>
      <c r="H583" s="7">
        <f t="shared" si="9"/>
        <v>6.9973877254417846E-3</v>
      </c>
    </row>
    <row r="584" spans="1:8" x14ac:dyDescent="0.75">
      <c r="A584" s="2">
        <v>42362</v>
      </c>
      <c r="B584" s="12">
        <v>0.48093599999999997</v>
      </c>
      <c r="C584" s="12">
        <v>0.49370399999999998</v>
      </c>
      <c r="D584" s="12">
        <v>0.47443400000000002</v>
      </c>
      <c r="E584" s="12">
        <v>0.49005799999999999</v>
      </c>
      <c r="F584" s="12">
        <v>23611</v>
      </c>
      <c r="G584" s="12">
        <v>5135086</v>
      </c>
      <c r="H584" s="7">
        <f t="shared" si="9"/>
        <v>1.8967180664371183E-2</v>
      </c>
    </row>
    <row r="585" spans="1:8" x14ac:dyDescent="0.75">
      <c r="A585" s="2">
        <v>42363</v>
      </c>
      <c r="B585" s="12">
        <v>0.48953200000000002</v>
      </c>
      <c r="C585" s="12">
        <v>0.49653700000000001</v>
      </c>
      <c r="D585" s="12">
        <v>0.482095</v>
      </c>
      <c r="E585" s="12">
        <v>0.48416300000000001</v>
      </c>
      <c r="F585" s="12">
        <v>9978</v>
      </c>
      <c r="G585" s="12">
        <v>5078775</v>
      </c>
      <c r="H585" s="7">
        <f t="shared" si="9"/>
        <v>-1.096761805152679E-2</v>
      </c>
    </row>
    <row r="586" spans="1:8" x14ac:dyDescent="0.75">
      <c r="A586" s="2">
        <v>42364</v>
      </c>
      <c r="B586" s="12">
        <v>0.48890800000000001</v>
      </c>
      <c r="C586" s="12">
        <v>0.49468499999999999</v>
      </c>
      <c r="D586" s="12">
        <v>0.43631799999999998</v>
      </c>
      <c r="E586" s="12">
        <v>0.446716</v>
      </c>
      <c r="F586" s="12">
        <v>16968</v>
      </c>
      <c r="G586" s="12">
        <v>4690758</v>
      </c>
      <c r="H586" s="7">
        <f t="shared" si="9"/>
        <v>-8.6298444697161858E-2</v>
      </c>
    </row>
    <row r="587" spans="1:8" x14ac:dyDescent="0.75">
      <c r="A587" s="2">
        <v>42365</v>
      </c>
      <c r="B587" s="12">
        <v>0.44890600000000003</v>
      </c>
      <c r="C587" s="12">
        <v>0.46639999999999998</v>
      </c>
      <c r="D587" s="12">
        <v>0.44098599999999999</v>
      </c>
      <c r="E587" s="12">
        <v>0.45155400000000001</v>
      </c>
      <c r="F587" s="12">
        <v>16567</v>
      </c>
      <c r="G587" s="12">
        <v>4746216</v>
      </c>
      <c r="H587" s="7">
        <f t="shared" si="9"/>
        <v>5.8987850463125546E-3</v>
      </c>
    </row>
    <row r="588" spans="1:8" x14ac:dyDescent="0.75">
      <c r="A588" s="2">
        <v>42366</v>
      </c>
      <c r="B588" s="12">
        <v>0.452179</v>
      </c>
      <c r="C588" s="12">
        <v>0.45989000000000002</v>
      </c>
      <c r="D588" s="12">
        <v>0.443942</v>
      </c>
      <c r="E588" s="12">
        <v>0.44692799999999999</v>
      </c>
      <c r="F588" s="12">
        <v>14727</v>
      </c>
      <c r="G588" s="12">
        <v>4702274</v>
      </c>
      <c r="H588" s="7">
        <f t="shared" si="9"/>
        <v>-1.1612657819138009E-2</v>
      </c>
    </row>
    <row r="589" spans="1:8" x14ac:dyDescent="0.75">
      <c r="A589" s="2">
        <v>42367</v>
      </c>
      <c r="B589" s="12">
        <v>0.44672400000000001</v>
      </c>
      <c r="C589" s="12">
        <v>0.47028599999999998</v>
      </c>
      <c r="D589" s="12">
        <v>0.441525</v>
      </c>
      <c r="E589" s="12">
        <v>0.45616000000000001</v>
      </c>
      <c r="F589" s="12">
        <v>14980</v>
      </c>
      <c r="G589" s="12">
        <v>4804219</v>
      </c>
      <c r="H589" s="7">
        <f t="shared" si="9"/>
        <v>2.1122661867282705E-2</v>
      </c>
    </row>
    <row r="590" spans="1:8" x14ac:dyDescent="0.75">
      <c r="A590" s="2">
        <v>42368</v>
      </c>
      <c r="B590" s="12">
        <v>0.45635100000000001</v>
      </c>
      <c r="C590" s="12">
        <v>0.47140100000000001</v>
      </c>
      <c r="D590" s="12">
        <v>0.43764500000000001</v>
      </c>
      <c r="E590" s="12">
        <v>0.44102799999999998</v>
      </c>
      <c r="F590" s="12">
        <v>34389</v>
      </c>
      <c r="G590" s="12">
        <v>4649703</v>
      </c>
      <c r="H590" s="7">
        <f t="shared" si="9"/>
        <v>-3.3577224548647928E-2</v>
      </c>
    </row>
    <row r="591" spans="1:8" x14ac:dyDescent="0.75">
      <c r="A591" s="2">
        <v>42369</v>
      </c>
      <c r="B591" s="12">
        <v>0.44144299999999997</v>
      </c>
      <c r="C591" s="12">
        <v>0.47352699999999998</v>
      </c>
      <c r="D591" s="12">
        <v>0.43893900000000002</v>
      </c>
      <c r="E591" s="12">
        <v>0.47040199999999999</v>
      </c>
      <c r="F591" s="12">
        <v>27510</v>
      </c>
      <c r="G591" s="12">
        <v>4964416</v>
      </c>
      <c r="H591" s="7">
        <f t="shared" si="9"/>
        <v>6.560076838912389E-2</v>
      </c>
    </row>
    <row r="592" spans="1:8" x14ac:dyDescent="0.75">
      <c r="A592" s="2">
        <v>42370</v>
      </c>
      <c r="B592" s="12">
        <v>0.47070699999999999</v>
      </c>
      <c r="C592" s="12">
        <v>0.55679299999999998</v>
      </c>
      <c r="D592" s="12">
        <v>0.465202</v>
      </c>
      <c r="E592" s="12">
        <v>0.497867</v>
      </c>
      <c r="F592" s="12">
        <v>88914</v>
      </c>
      <c r="G592" s="12">
        <v>5259519</v>
      </c>
      <c r="H592" s="7">
        <f t="shared" si="9"/>
        <v>5.770043785199714E-2</v>
      </c>
    </row>
    <row r="593" spans="1:8" x14ac:dyDescent="0.75">
      <c r="A593" s="2">
        <v>42371</v>
      </c>
      <c r="B593" s="12">
        <v>0.49830200000000002</v>
      </c>
      <c r="C593" s="12">
        <v>0.56437300000000001</v>
      </c>
      <c r="D593" s="12">
        <v>0.49830200000000002</v>
      </c>
      <c r="E593" s="12">
        <v>0.53266800000000003</v>
      </c>
      <c r="F593" s="12">
        <v>64901</v>
      </c>
      <c r="G593" s="12">
        <v>5632822</v>
      </c>
      <c r="H593" s="7">
        <f t="shared" si="9"/>
        <v>6.8966209246601476E-2</v>
      </c>
    </row>
    <row r="594" spans="1:8" x14ac:dyDescent="0.75">
      <c r="A594" s="2">
        <v>42372</v>
      </c>
      <c r="B594" s="12">
        <v>0.53284200000000004</v>
      </c>
      <c r="C594" s="12">
        <v>0.54058899999999999</v>
      </c>
      <c r="D594" s="12">
        <v>0.49085499999999999</v>
      </c>
      <c r="E594" s="12">
        <v>0.50031199999999998</v>
      </c>
      <c r="F594" s="12">
        <v>43237</v>
      </c>
      <c r="G594" s="12">
        <v>5295954</v>
      </c>
      <c r="H594" s="7">
        <f t="shared" si="9"/>
        <v>-6.1049992305411464E-2</v>
      </c>
    </row>
    <row r="595" spans="1:8" x14ac:dyDescent="0.75">
      <c r="A595" s="2">
        <v>42373</v>
      </c>
      <c r="B595" s="12">
        <v>0.50615399999999999</v>
      </c>
      <c r="C595" s="12">
        <v>0.52855099999999999</v>
      </c>
      <c r="D595" s="12">
        <v>0.49898900000000002</v>
      </c>
      <c r="E595" s="12">
        <v>0.51738799999999996</v>
      </c>
      <c r="F595" s="12">
        <v>29381</v>
      </c>
      <c r="G595" s="12">
        <v>5482173</v>
      </c>
      <c r="H595" s="7">
        <f t="shared" si="9"/>
        <v>2.219482608059991E-2</v>
      </c>
    </row>
    <row r="596" spans="1:8" x14ac:dyDescent="0.75">
      <c r="A596" s="2">
        <v>42374</v>
      </c>
      <c r="B596" s="12">
        <v>0.51741700000000002</v>
      </c>
      <c r="C596" s="12">
        <v>0.54245900000000002</v>
      </c>
      <c r="D596" s="12">
        <v>0.49478800000000001</v>
      </c>
      <c r="E596" s="12">
        <v>0.49927199999999999</v>
      </c>
      <c r="F596" s="12">
        <v>30449</v>
      </c>
      <c r="G596" s="12">
        <v>5295557</v>
      </c>
      <c r="H596" s="7">
        <f t="shared" si="9"/>
        <v>-3.5068426433611619E-2</v>
      </c>
    </row>
    <row r="597" spans="1:8" x14ac:dyDescent="0.75">
      <c r="A597" s="2">
        <v>42375</v>
      </c>
      <c r="B597" s="12">
        <v>0.49922</v>
      </c>
      <c r="C597" s="12">
        <v>0.51675599999999999</v>
      </c>
      <c r="D597" s="12">
        <v>0.49552000000000002</v>
      </c>
      <c r="E597" s="12">
        <v>0.50505299999999997</v>
      </c>
      <c r="F597" s="12">
        <v>19057</v>
      </c>
      <c r="G597" s="12">
        <v>5362087</v>
      </c>
      <c r="H597" s="7">
        <f t="shared" si="9"/>
        <v>1.1684227394735743E-2</v>
      </c>
    </row>
    <row r="598" spans="1:8" x14ac:dyDescent="0.75">
      <c r="A598" s="2">
        <v>42376</v>
      </c>
      <c r="B598" s="12">
        <v>0.50314800000000004</v>
      </c>
      <c r="C598" s="12">
        <v>0.51968199999999998</v>
      </c>
      <c r="D598" s="12">
        <v>0.47861399999999998</v>
      </c>
      <c r="E598" s="12">
        <v>0.49252899999999999</v>
      </c>
      <c r="F598" s="12">
        <v>47307</v>
      </c>
      <c r="G598" s="12">
        <v>5234416</v>
      </c>
      <c r="H598" s="7">
        <f t="shared" si="9"/>
        <v>-2.1105122150937784E-2</v>
      </c>
    </row>
    <row r="599" spans="1:8" x14ac:dyDescent="0.75">
      <c r="A599" s="2">
        <v>42377</v>
      </c>
      <c r="B599" s="12">
        <v>0.49015399999999998</v>
      </c>
      <c r="C599" s="12">
        <v>0.505359</v>
      </c>
      <c r="D599" s="12">
        <v>0.484898</v>
      </c>
      <c r="E599" s="12">
        <v>0.48841699999999999</v>
      </c>
      <c r="F599" s="12">
        <v>19424</v>
      </c>
      <c r="G599" s="12">
        <v>5195781</v>
      </c>
      <c r="H599" s="7">
        <f t="shared" si="9"/>
        <v>-3.5437841984355704E-3</v>
      </c>
    </row>
    <row r="600" spans="1:8" x14ac:dyDescent="0.75">
      <c r="A600" s="2">
        <v>42378</v>
      </c>
      <c r="B600" s="12">
        <v>0.48516599999999999</v>
      </c>
      <c r="C600" s="12">
        <v>0.51336999999999999</v>
      </c>
      <c r="D600" s="12">
        <v>0.48501899999999998</v>
      </c>
      <c r="E600" s="12">
        <v>0.49013499999999999</v>
      </c>
      <c r="F600" s="12">
        <v>29526</v>
      </c>
      <c r="G600" s="12">
        <v>5219392</v>
      </c>
      <c r="H600" s="7">
        <f t="shared" si="9"/>
        <v>1.024185536496787E-2</v>
      </c>
    </row>
    <row r="601" spans="1:8" x14ac:dyDescent="0.75">
      <c r="A601" s="2">
        <v>42379</v>
      </c>
      <c r="B601" s="12">
        <v>0.489759</v>
      </c>
      <c r="C601" s="12">
        <v>0.52341899999999997</v>
      </c>
      <c r="D601" s="12">
        <v>0.47783700000000001</v>
      </c>
      <c r="E601" s="12">
        <v>0.48857800000000001</v>
      </c>
      <c r="F601" s="12">
        <v>31087</v>
      </c>
      <c r="G601" s="12">
        <v>5207954</v>
      </c>
      <c r="H601" s="7">
        <f t="shared" si="9"/>
        <v>-2.4113900918614822E-3</v>
      </c>
    </row>
    <row r="602" spans="1:8" x14ac:dyDescent="0.75">
      <c r="A602" s="2">
        <v>42380</v>
      </c>
      <c r="B602" s="12">
        <v>0.491365</v>
      </c>
      <c r="C602" s="12">
        <v>0.497664</v>
      </c>
      <c r="D602" s="12">
        <v>0.47599000000000002</v>
      </c>
      <c r="E602" s="12">
        <v>0.48204900000000001</v>
      </c>
      <c r="F602" s="12">
        <v>22051</v>
      </c>
      <c r="G602" s="12">
        <v>5143220</v>
      </c>
      <c r="H602" s="7">
        <f t="shared" si="9"/>
        <v>-1.8959429344784409E-2</v>
      </c>
    </row>
    <row r="603" spans="1:8" x14ac:dyDescent="0.75">
      <c r="A603" s="2">
        <v>42381</v>
      </c>
      <c r="B603" s="12">
        <v>0.48136699999999999</v>
      </c>
      <c r="C603" s="12">
        <v>0.50804099999999996</v>
      </c>
      <c r="D603" s="12">
        <v>0.47078500000000001</v>
      </c>
      <c r="E603" s="12">
        <v>0.49011300000000002</v>
      </c>
      <c r="F603" s="12">
        <v>51116</v>
      </c>
      <c r="G603" s="12">
        <v>5234551</v>
      </c>
      <c r="H603" s="7">
        <f t="shared" si="9"/>
        <v>1.8169089281151452E-2</v>
      </c>
    </row>
    <row r="604" spans="1:8" x14ac:dyDescent="0.75">
      <c r="A604" s="2">
        <v>42382</v>
      </c>
      <c r="B604" s="12">
        <v>0.48582199999999998</v>
      </c>
      <c r="C604" s="12">
        <v>0.489039</v>
      </c>
      <c r="D604" s="12">
        <v>0.456484</v>
      </c>
      <c r="E604" s="12">
        <v>0.48430200000000001</v>
      </c>
      <c r="F604" s="12">
        <v>43051</v>
      </c>
      <c r="G604" s="12">
        <v>5177490</v>
      </c>
      <c r="H604" s="7">
        <f t="shared" si="9"/>
        <v>-3.1287179254952759E-3</v>
      </c>
    </row>
    <row r="605" spans="1:8" x14ac:dyDescent="0.75">
      <c r="A605" s="2">
        <v>42383</v>
      </c>
      <c r="B605" s="12">
        <v>0.48514400000000002</v>
      </c>
      <c r="C605" s="12">
        <v>0.49679200000000001</v>
      </c>
      <c r="D605" s="12">
        <v>0.47378599999999998</v>
      </c>
      <c r="E605" s="12">
        <v>0.486483</v>
      </c>
      <c r="F605" s="12">
        <v>34524</v>
      </c>
      <c r="G605" s="12">
        <v>5205994</v>
      </c>
      <c r="H605" s="7">
        <f t="shared" si="9"/>
        <v>2.7600052767837572E-3</v>
      </c>
    </row>
    <row r="606" spans="1:8" x14ac:dyDescent="0.75">
      <c r="A606" s="2">
        <v>42384</v>
      </c>
      <c r="B606" s="12">
        <v>0.48567300000000002</v>
      </c>
      <c r="C606" s="12">
        <v>0.48976399999999998</v>
      </c>
      <c r="D606" s="12">
        <v>0.428456</v>
      </c>
      <c r="E606" s="12">
        <v>0.428456</v>
      </c>
      <c r="F606" s="12">
        <v>43534</v>
      </c>
      <c r="G606" s="12">
        <v>4589356</v>
      </c>
      <c r="H606" s="7">
        <f t="shared" si="9"/>
        <v>-0.1178097197085282</v>
      </c>
    </row>
    <row r="607" spans="1:8" x14ac:dyDescent="0.75">
      <c r="A607" s="2">
        <v>42385</v>
      </c>
      <c r="B607" s="12">
        <v>0.42696899999999999</v>
      </c>
      <c r="C607" s="12">
        <v>0.50110600000000005</v>
      </c>
      <c r="D607" s="12">
        <v>0.42661399999999999</v>
      </c>
      <c r="E607" s="12">
        <v>0.496668</v>
      </c>
      <c r="F607" s="12">
        <v>38893</v>
      </c>
      <c r="G607" s="12">
        <v>5325148</v>
      </c>
      <c r="H607" s="7">
        <f t="shared" si="9"/>
        <v>0.16324135944295726</v>
      </c>
    </row>
    <row r="608" spans="1:8" x14ac:dyDescent="0.75">
      <c r="A608" s="2">
        <v>42386</v>
      </c>
      <c r="B608" s="12">
        <v>0.499139</v>
      </c>
      <c r="C608" s="12">
        <v>0.50904000000000005</v>
      </c>
      <c r="D608" s="12">
        <v>0.43554500000000002</v>
      </c>
      <c r="E608" s="12">
        <v>0.45077400000000001</v>
      </c>
      <c r="F608" s="12">
        <v>61136</v>
      </c>
      <c r="G608" s="12">
        <v>4837868</v>
      </c>
      <c r="H608" s="7">
        <f t="shared" si="9"/>
        <v>-9.6896856386697872E-2</v>
      </c>
    </row>
    <row r="609" spans="1:8" x14ac:dyDescent="0.75">
      <c r="A609" s="2">
        <v>42387</v>
      </c>
      <c r="B609" s="12">
        <v>0.44701299999999999</v>
      </c>
      <c r="C609" s="12">
        <v>0.50807899999999995</v>
      </c>
      <c r="D609" s="12">
        <v>0.44403900000000002</v>
      </c>
      <c r="E609" s="12">
        <v>0.50234599999999996</v>
      </c>
      <c r="F609" s="12">
        <v>65860</v>
      </c>
      <c r="G609" s="12">
        <v>5396486</v>
      </c>
      <c r="H609" s="7">
        <f t="shared" si="9"/>
        <v>0.12378387205741212</v>
      </c>
    </row>
    <row r="610" spans="1:8" x14ac:dyDescent="0.75">
      <c r="A610" s="2">
        <v>42388</v>
      </c>
      <c r="B610" s="12">
        <v>0.50523399999999996</v>
      </c>
      <c r="C610" s="12">
        <v>0.54758899999999999</v>
      </c>
      <c r="D610" s="12">
        <v>0.49994100000000002</v>
      </c>
      <c r="E610" s="12">
        <v>0.54590399999999994</v>
      </c>
      <c r="F610" s="12">
        <v>91400</v>
      </c>
      <c r="G610" s="12">
        <v>5869861</v>
      </c>
      <c r="H610" s="7">
        <f t="shared" si="9"/>
        <v>8.0497353701453167E-2</v>
      </c>
    </row>
    <row r="611" spans="1:8" x14ac:dyDescent="0.75">
      <c r="A611" s="2">
        <v>42389</v>
      </c>
      <c r="B611" s="12">
        <v>0.543377</v>
      </c>
      <c r="C611" s="12">
        <v>0.57226699999999997</v>
      </c>
      <c r="D611" s="12">
        <v>0.51512500000000006</v>
      </c>
      <c r="E611" s="12">
        <v>0.53509499999999999</v>
      </c>
      <c r="F611" s="12">
        <v>120678</v>
      </c>
      <c r="G611" s="12">
        <v>5759459</v>
      </c>
      <c r="H611" s="7">
        <f t="shared" si="9"/>
        <v>-1.5241719837240096E-2</v>
      </c>
    </row>
    <row r="612" spans="1:8" x14ac:dyDescent="0.75">
      <c r="A612" s="2">
        <v>42390</v>
      </c>
      <c r="B612" s="12">
        <v>0.53167200000000003</v>
      </c>
      <c r="C612" s="12">
        <v>0.57238999999999995</v>
      </c>
      <c r="D612" s="12">
        <v>0.51933700000000005</v>
      </c>
      <c r="E612" s="12">
        <v>0.54936200000000002</v>
      </c>
      <c r="F612" s="12">
        <v>65915</v>
      </c>
      <c r="G612" s="12">
        <v>5918575</v>
      </c>
      <c r="H612" s="7">
        <f t="shared" si="9"/>
        <v>3.3272393505770444E-2</v>
      </c>
    </row>
    <row r="613" spans="1:8" x14ac:dyDescent="0.75">
      <c r="A613" s="2">
        <v>42391</v>
      </c>
      <c r="B613" s="12">
        <v>0.55175399999999997</v>
      </c>
      <c r="C613" s="12">
        <v>0.55505000000000004</v>
      </c>
      <c r="D613" s="12">
        <v>0.511548</v>
      </c>
      <c r="E613" s="12">
        <v>0.536995</v>
      </c>
      <c r="F613" s="12">
        <v>66462</v>
      </c>
      <c r="G613" s="12">
        <v>5790808</v>
      </c>
      <c r="H613" s="7">
        <f t="shared" si="9"/>
        <v>-2.6749239697401318E-2</v>
      </c>
    </row>
    <row r="614" spans="1:8" x14ac:dyDescent="0.75">
      <c r="A614" s="2">
        <v>42392</v>
      </c>
      <c r="B614" s="12">
        <v>0.53667299999999996</v>
      </c>
      <c r="C614" s="12">
        <v>0.64998500000000003</v>
      </c>
      <c r="D614" s="12">
        <v>0.51536899999999997</v>
      </c>
      <c r="E614" s="12">
        <v>0.61602000000000001</v>
      </c>
      <c r="F614" s="12">
        <v>187212</v>
      </c>
      <c r="G614" s="12">
        <v>6649563</v>
      </c>
      <c r="H614" s="7">
        <f t="shared" si="9"/>
        <v>0.14784980798363262</v>
      </c>
    </row>
    <row r="615" spans="1:8" x14ac:dyDescent="0.75">
      <c r="A615" s="2">
        <v>42393</v>
      </c>
      <c r="B615" s="12">
        <v>0.61640700000000004</v>
      </c>
      <c r="C615" s="12">
        <v>0.65188900000000005</v>
      </c>
      <c r="D615" s="12">
        <v>0.59043100000000004</v>
      </c>
      <c r="E615" s="12">
        <v>0.62204999999999999</v>
      </c>
      <c r="F615" s="12">
        <v>145260</v>
      </c>
      <c r="G615" s="12">
        <v>6721419</v>
      </c>
      <c r="H615" s="7">
        <f t="shared" si="9"/>
        <v>9.1546656673268684E-3</v>
      </c>
    </row>
    <row r="616" spans="1:8" x14ac:dyDescent="0.75">
      <c r="A616" s="2">
        <v>42394</v>
      </c>
      <c r="B616" s="12">
        <v>0.626776</v>
      </c>
      <c r="C616" s="12">
        <v>0.626776</v>
      </c>
      <c r="D616" s="12">
        <v>0.56354599999999999</v>
      </c>
      <c r="E616" s="12">
        <v>0.58135400000000004</v>
      </c>
      <c r="F616" s="12">
        <v>74134</v>
      </c>
      <c r="G616" s="12">
        <v>6287478</v>
      </c>
      <c r="H616" s="7">
        <f t="shared" si="9"/>
        <v>-7.2469271318620951E-2</v>
      </c>
    </row>
    <row r="617" spans="1:8" x14ac:dyDescent="0.75">
      <c r="A617" s="2">
        <v>42395</v>
      </c>
      <c r="B617" s="12">
        <v>0.58286800000000005</v>
      </c>
      <c r="C617" s="12">
        <v>0.64497499999999997</v>
      </c>
      <c r="D617" s="12">
        <v>0.57378799999999996</v>
      </c>
      <c r="E617" s="12">
        <v>0.584982</v>
      </c>
      <c r="F617" s="12">
        <v>85768</v>
      </c>
      <c r="G617" s="12">
        <v>6332872</v>
      </c>
      <c r="H617" s="7">
        <f t="shared" si="9"/>
        <v>3.6268932245378869E-3</v>
      </c>
    </row>
    <row r="618" spans="1:8" x14ac:dyDescent="0.75">
      <c r="A618" s="2">
        <v>42396</v>
      </c>
      <c r="B618" s="12">
        <v>0.58465500000000004</v>
      </c>
      <c r="C618" s="12">
        <v>0.62201899999999999</v>
      </c>
      <c r="D618" s="12">
        <v>0.56562500000000004</v>
      </c>
      <c r="E618" s="12">
        <v>0.61087000000000002</v>
      </c>
      <c r="F618" s="12">
        <v>122466</v>
      </c>
      <c r="G618" s="12">
        <v>6619617</v>
      </c>
      <c r="H618" s="7">
        <f t="shared" si="9"/>
        <v>4.4838408976233826E-2</v>
      </c>
    </row>
    <row r="619" spans="1:8" x14ac:dyDescent="0.75">
      <c r="A619" s="2">
        <v>42397</v>
      </c>
      <c r="B619" s="12">
        <v>0.610622</v>
      </c>
      <c r="C619" s="12">
        <v>0.62740200000000002</v>
      </c>
      <c r="D619" s="12">
        <v>0.55923500000000004</v>
      </c>
      <c r="E619" s="12">
        <v>0.56312899999999999</v>
      </c>
      <c r="F619" s="12">
        <v>50054</v>
      </c>
      <c r="G619" s="12">
        <v>6107679</v>
      </c>
      <c r="H619" s="7">
        <f t="shared" si="9"/>
        <v>-7.7778068919888255E-2</v>
      </c>
    </row>
    <row r="620" spans="1:8" x14ac:dyDescent="0.75">
      <c r="A620" s="2">
        <v>42398</v>
      </c>
      <c r="B620" s="12">
        <v>0.56496900000000005</v>
      </c>
      <c r="C620" s="12">
        <v>0.56496900000000005</v>
      </c>
      <c r="D620" s="12">
        <v>0.48485899999999998</v>
      </c>
      <c r="E620" s="12">
        <v>0.51824999999999999</v>
      </c>
      <c r="F620" s="12">
        <v>82072</v>
      </c>
      <c r="G620" s="12">
        <v>5626447</v>
      </c>
      <c r="H620" s="7">
        <f t="shared" si="9"/>
        <v>-8.2693032715069434E-2</v>
      </c>
    </row>
    <row r="621" spans="1:8" x14ac:dyDescent="0.75">
      <c r="A621" s="2">
        <v>42399</v>
      </c>
      <c r="B621" s="12">
        <v>0.51605400000000001</v>
      </c>
      <c r="C621" s="12">
        <v>0.52252900000000002</v>
      </c>
      <c r="D621" s="12">
        <v>0.48791200000000001</v>
      </c>
      <c r="E621" s="12">
        <v>0.51152799999999998</v>
      </c>
      <c r="F621" s="12">
        <v>40357</v>
      </c>
      <c r="G621" s="12">
        <v>5558428</v>
      </c>
      <c r="H621" s="7">
        <f t="shared" si="9"/>
        <v>-8.7703999968996079E-3</v>
      </c>
    </row>
    <row r="622" spans="1:8" x14ac:dyDescent="0.75">
      <c r="A622" s="2">
        <v>42400</v>
      </c>
      <c r="B622" s="12">
        <v>0.51187099999999996</v>
      </c>
      <c r="C622" s="12">
        <v>0.51885599999999998</v>
      </c>
      <c r="D622" s="12">
        <v>0.48237799999999997</v>
      </c>
      <c r="E622" s="12">
        <v>0.483429</v>
      </c>
      <c r="F622" s="12">
        <v>43787</v>
      </c>
      <c r="G622" s="12">
        <v>5258186</v>
      </c>
      <c r="H622" s="7">
        <f t="shared" si="9"/>
        <v>-5.5564780970205327E-2</v>
      </c>
    </row>
    <row r="623" spans="1:8" x14ac:dyDescent="0.75">
      <c r="A623" s="2">
        <v>42401</v>
      </c>
      <c r="B623" s="12">
        <v>0.48653200000000002</v>
      </c>
      <c r="C623" s="12">
        <v>0.50878900000000005</v>
      </c>
      <c r="D623" s="12">
        <v>0.48303800000000002</v>
      </c>
      <c r="E623" s="12">
        <v>0.49796200000000002</v>
      </c>
      <c r="F623" s="12">
        <v>42354</v>
      </c>
      <c r="G623" s="12">
        <v>5421156</v>
      </c>
      <c r="H623" s="7">
        <f t="shared" si="9"/>
        <v>2.3492802117846299E-2</v>
      </c>
    </row>
    <row r="624" spans="1:8" x14ac:dyDescent="0.75">
      <c r="A624" s="2">
        <v>42402</v>
      </c>
      <c r="B624" s="12">
        <v>0.50327599999999995</v>
      </c>
      <c r="C624" s="12">
        <v>0.50789099999999998</v>
      </c>
      <c r="D624" s="12">
        <v>0.49111399999999999</v>
      </c>
      <c r="E624" s="12">
        <v>0.50103699999999995</v>
      </c>
      <c r="F624" s="12">
        <v>20583</v>
      </c>
      <c r="G624" s="12">
        <v>5459611</v>
      </c>
      <c r="H624" s="7">
        <f t="shared" si="9"/>
        <v>-4.4488511274131714E-3</v>
      </c>
    </row>
    <row r="625" spans="1:8" x14ac:dyDescent="0.75">
      <c r="A625" s="2">
        <v>42403</v>
      </c>
      <c r="B625" s="12">
        <v>0.50123600000000001</v>
      </c>
      <c r="C625" s="12">
        <v>0.50153999999999999</v>
      </c>
      <c r="D625" s="12">
        <v>0.48679899999999998</v>
      </c>
      <c r="E625" s="12">
        <v>0.49197400000000002</v>
      </c>
      <c r="F625" s="12">
        <v>26092</v>
      </c>
      <c r="G625" s="12">
        <v>5365835</v>
      </c>
      <c r="H625" s="7">
        <f t="shared" si="9"/>
        <v>-1.8478321589031899E-2</v>
      </c>
    </row>
    <row r="626" spans="1:8" x14ac:dyDescent="0.75">
      <c r="A626" s="2">
        <v>42404</v>
      </c>
      <c r="B626" s="12">
        <v>0.49489100000000003</v>
      </c>
      <c r="C626" s="12">
        <v>0.518876</v>
      </c>
      <c r="D626" s="12">
        <v>0.49194500000000002</v>
      </c>
      <c r="E626" s="12">
        <v>0.50716399999999995</v>
      </c>
      <c r="F626" s="12">
        <v>31220</v>
      </c>
      <c r="G626" s="12">
        <v>5536865</v>
      </c>
      <c r="H626" s="7">
        <f t="shared" si="9"/>
        <v>2.4799400271978925E-2</v>
      </c>
    </row>
    <row r="627" spans="1:8" x14ac:dyDescent="0.75">
      <c r="A627" s="2">
        <v>42405</v>
      </c>
      <c r="B627" s="12">
        <v>0.50671699999999997</v>
      </c>
      <c r="C627" s="12">
        <v>0.51312500000000005</v>
      </c>
      <c r="D627" s="12">
        <v>0.48488599999999998</v>
      </c>
      <c r="E627" s="12">
        <v>0.49635200000000002</v>
      </c>
      <c r="F627" s="12">
        <v>49762</v>
      </c>
      <c r="G627" s="12">
        <v>5423685</v>
      </c>
      <c r="H627" s="7">
        <f t="shared" si="9"/>
        <v>-2.0455204778998846E-2</v>
      </c>
    </row>
    <row r="628" spans="1:8" x14ac:dyDescent="0.75">
      <c r="A628" s="2">
        <v>42406</v>
      </c>
      <c r="B628" s="12">
        <v>0.49365999999999999</v>
      </c>
      <c r="C628" s="12">
        <v>0.49488300000000002</v>
      </c>
      <c r="D628" s="12">
        <v>0.46967399999999998</v>
      </c>
      <c r="E628" s="12">
        <v>0.48042099999999999</v>
      </c>
      <c r="F628" s="12">
        <v>35794</v>
      </c>
      <c r="G628" s="12">
        <v>5254308</v>
      </c>
      <c r="H628" s="7">
        <f t="shared" si="9"/>
        <v>-2.6818052910910346E-2</v>
      </c>
    </row>
    <row r="629" spans="1:8" x14ac:dyDescent="0.75">
      <c r="A629" s="2">
        <v>42407</v>
      </c>
      <c r="B629" s="12">
        <v>0.48419400000000001</v>
      </c>
      <c r="C629" s="12">
        <v>0.50428600000000001</v>
      </c>
      <c r="D629" s="12">
        <v>0.47162399999999999</v>
      </c>
      <c r="E629" s="12">
        <v>0.47940700000000003</v>
      </c>
      <c r="F629" s="12">
        <v>53520</v>
      </c>
      <c r="G629" s="12">
        <v>5248075</v>
      </c>
      <c r="H629" s="7">
        <f t="shared" si="9"/>
        <v>-9.8865330838465281E-3</v>
      </c>
    </row>
    <row r="630" spans="1:8" x14ac:dyDescent="0.75">
      <c r="A630" s="2">
        <v>42408</v>
      </c>
      <c r="B630" s="12">
        <v>0.478246</v>
      </c>
      <c r="C630" s="12">
        <v>0.50267600000000001</v>
      </c>
      <c r="D630" s="12">
        <v>0.478246</v>
      </c>
      <c r="E630" s="12">
        <v>0.48163600000000001</v>
      </c>
      <c r="F630" s="12">
        <v>30834</v>
      </c>
      <c r="G630" s="12">
        <v>5277389</v>
      </c>
      <c r="H630" s="7">
        <f t="shared" si="9"/>
        <v>7.0884022030503219E-3</v>
      </c>
    </row>
    <row r="631" spans="1:8" x14ac:dyDescent="0.75">
      <c r="A631" s="2">
        <v>42409</v>
      </c>
      <c r="B631" s="12">
        <v>0.48163800000000001</v>
      </c>
      <c r="C631" s="12">
        <v>0.48441299999999998</v>
      </c>
      <c r="D631" s="12">
        <v>0.46391300000000002</v>
      </c>
      <c r="E631" s="12">
        <v>0.46484999999999999</v>
      </c>
      <c r="F631" s="12">
        <v>39705</v>
      </c>
      <c r="G631" s="12">
        <v>5098211</v>
      </c>
      <c r="H631" s="7">
        <f t="shared" si="9"/>
        <v>-3.4856053716691843E-2</v>
      </c>
    </row>
    <row r="632" spans="1:8" x14ac:dyDescent="0.75">
      <c r="A632" s="2">
        <v>42410</v>
      </c>
      <c r="B632" s="12">
        <v>0.46479700000000002</v>
      </c>
      <c r="C632" s="12">
        <v>0.48399199999999998</v>
      </c>
      <c r="D632" s="12">
        <v>0.45657199999999998</v>
      </c>
      <c r="E632" s="12">
        <v>0.48042400000000002</v>
      </c>
      <c r="F632" s="12">
        <v>52572</v>
      </c>
      <c r="G632" s="12">
        <v>5274146</v>
      </c>
      <c r="H632" s="7">
        <f t="shared" si="9"/>
        <v>3.3621129224155923E-2</v>
      </c>
    </row>
    <row r="633" spans="1:8" x14ac:dyDescent="0.75">
      <c r="A633" s="2">
        <v>42411</v>
      </c>
      <c r="B633" s="12">
        <v>0.47919499999999998</v>
      </c>
      <c r="C633" s="12">
        <v>0.59565599999999996</v>
      </c>
      <c r="D633" s="12">
        <v>0.47721200000000003</v>
      </c>
      <c r="E633" s="12">
        <v>0.51638099999999998</v>
      </c>
      <c r="F633" s="12">
        <v>227183</v>
      </c>
      <c r="G633" s="12">
        <v>5673663</v>
      </c>
      <c r="H633" s="7">
        <f t="shared" si="9"/>
        <v>7.7600976637903149E-2</v>
      </c>
    </row>
    <row r="634" spans="1:8" x14ac:dyDescent="0.75">
      <c r="A634" s="2">
        <v>42412</v>
      </c>
      <c r="B634" s="12">
        <v>0.51775300000000002</v>
      </c>
      <c r="C634" s="12">
        <v>0.61773800000000001</v>
      </c>
      <c r="D634" s="12">
        <v>0.51016700000000004</v>
      </c>
      <c r="E634" s="12">
        <v>0.61249900000000002</v>
      </c>
      <c r="F634" s="12">
        <v>173507</v>
      </c>
      <c r="G634" s="12">
        <v>6736203</v>
      </c>
      <c r="H634" s="7">
        <f t="shared" si="9"/>
        <v>0.18299459394730691</v>
      </c>
    </row>
    <row r="635" spans="1:8" x14ac:dyDescent="0.75">
      <c r="A635" s="2">
        <v>42413</v>
      </c>
      <c r="B635" s="12">
        <v>0.60533000000000003</v>
      </c>
      <c r="C635" s="12">
        <v>0.90380700000000003</v>
      </c>
      <c r="D635" s="12">
        <v>0.603464</v>
      </c>
      <c r="E635" s="12">
        <v>0.804311</v>
      </c>
      <c r="F635" s="12">
        <v>1044850</v>
      </c>
      <c r="G635" s="12">
        <v>8853759</v>
      </c>
      <c r="H635" s="7">
        <f t="shared" si="9"/>
        <v>0.32871491583103424</v>
      </c>
    </row>
    <row r="636" spans="1:8" x14ac:dyDescent="0.75">
      <c r="A636" s="2">
        <v>42414</v>
      </c>
      <c r="B636" s="12">
        <v>0.80515199999999998</v>
      </c>
      <c r="C636" s="12">
        <v>0.85259700000000005</v>
      </c>
      <c r="D636" s="12">
        <v>0.68017399999999995</v>
      </c>
      <c r="E636" s="12">
        <v>0.84640300000000002</v>
      </c>
      <c r="F636" s="12">
        <v>564309</v>
      </c>
      <c r="G636" s="12">
        <v>9325708</v>
      </c>
      <c r="H636" s="7">
        <f t="shared" si="9"/>
        <v>5.1233804300306079E-2</v>
      </c>
    </row>
    <row r="637" spans="1:8" x14ac:dyDescent="0.75">
      <c r="A637" s="2">
        <v>42415</v>
      </c>
      <c r="B637" s="12">
        <v>0.82670200000000005</v>
      </c>
      <c r="C637" s="12">
        <v>0.85161200000000004</v>
      </c>
      <c r="D637" s="12">
        <v>0.73817299999999997</v>
      </c>
      <c r="E637" s="12">
        <v>0.79164699999999999</v>
      </c>
      <c r="F637" s="12">
        <v>450366</v>
      </c>
      <c r="G637" s="12">
        <v>8730510</v>
      </c>
      <c r="H637" s="7">
        <f t="shared" si="9"/>
        <v>-4.240342953083464E-2</v>
      </c>
    </row>
    <row r="638" spans="1:8" x14ac:dyDescent="0.75">
      <c r="A638" s="2">
        <v>42416</v>
      </c>
      <c r="B638" s="12">
        <v>0.79186900000000005</v>
      </c>
      <c r="C638" s="12">
        <v>1</v>
      </c>
      <c r="D638" s="12">
        <v>0.77079799999999998</v>
      </c>
      <c r="E638" s="12">
        <v>0.93574400000000002</v>
      </c>
      <c r="F638" s="12">
        <v>846371</v>
      </c>
      <c r="G638" s="12">
        <v>10328773</v>
      </c>
      <c r="H638" s="7">
        <f t="shared" si="9"/>
        <v>0.18169040586258581</v>
      </c>
    </row>
    <row r="639" spans="1:8" x14ac:dyDescent="0.75">
      <c r="A639" s="2">
        <v>42417</v>
      </c>
      <c r="B639" s="12">
        <v>0.95201800000000003</v>
      </c>
      <c r="C639" s="12">
        <v>0.95426100000000003</v>
      </c>
      <c r="D639" s="12">
        <v>0.71190500000000001</v>
      </c>
      <c r="E639" s="12">
        <v>0.73315600000000003</v>
      </c>
      <c r="F639" s="12">
        <v>623116</v>
      </c>
      <c r="G639" s="12">
        <v>8100208</v>
      </c>
      <c r="H639" s="7">
        <f t="shared" si="9"/>
        <v>-0.22989271211258611</v>
      </c>
    </row>
    <row r="640" spans="1:8" x14ac:dyDescent="0.75">
      <c r="A640" s="2">
        <v>42418</v>
      </c>
      <c r="B640" s="12">
        <v>0.73211499999999996</v>
      </c>
      <c r="C640" s="12">
        <v>0.79362900000000003</v>
      </c>
      <c r="D640" s="12">
        <v>0.69341399999999997</v>
      </c>
      <c r="E640" s="12">
        <v>0.77453300000000003</v>
      </c>
      <c r="F640" s="12">
        <v>220495</v>
      </c>
      <c r="G640" s="12">
        <v>8564980</v>
      </c>
      <c r="H640" s="7">
        <f t="shared" si="9"/>
        <v>5.793898499552675E-2</v>
      </c>
    </row>
    <row r="641" spans="1:8" x14ac:dyDescent="0.75">
      <c r="A641" s="2">
        <v>42419</v>
      </c>
      <c r="B641" s="12">
        <v>0.77491500000000002</v>
      </c>
      <c r="C641" s="12">
        <v>0.85219</v>
      </c>
      <c r="D641" s="12">
        <v>0.73172300000000001</v>
      </c>
      <c r="E641" s="12">
        <v>0.81908800000000004</v>
      </c>
      <c r="F641" s="12">
        <v>199937</v>
      </c>
      <c r="G641" s="12">
        <v>9065944</v>
      </c>
      <c r="H641" s="7">
        <f t="shared" si="9"/>
        <v>5.700367137040839E-2</v>
      </c>
    </row>
    <row r="642" spans="1:8" x14ac:dyDescent="0.75">
      <c r="A642" s="2">
        <v>42420</v>
      </c>
      <c r="B642" s="12">
        <v>0.828511</v>
      </c>
      <c r="C642" s="12">
        <v>0.883552</v>
      </c>
      <c r="D642" s="12">
        <v>0.78891199999999995</v>
      </c>
      <c r="E642" s="12">
        <v>0.824465</v>
      </c>
      <c r="F642" s="12">
        <v>308919</v>
      </c>
      <c r="G642" s="12">
        <v>9133024</v>
      </c>
      <c r="H642" s="7">
        <f t="shared" si="9"/>
        <v>-4.8834596040366321E-3</v>
      </c>
    </row>
    <row r="643" spans="1:8" x14ac:dyDescent="0.75">
      <c r="A643" s="2">
        <v>42421</v>
      </c>
      <c r="B643" s="12">
        <v>0.82227899999999998</v>
      </c>
      <c r="C643" s="12">
        <v>0.83147899999999997</v>
      </c>
      <c r="D643" s="12">
        <v>0.73907299999999998</v>
      </c>
      <c r="E643" s="12">
        <v>0.78214799999999995</v>
      </c>
      <c r="F643" s="12">
        <v>180109</v>
      </c>
      <c r="G643" s="12">
        <v>8672484</v>
      </c>
      <c r="H643" s="7">
        <f t="shared" ref="H643:H706" si="10">(E643-B643)/B643</f>
        <v>-4.8804602817291973E-2</v>
      </c>
    </row>
    <row r="644" spans="1:8" x14ac:dyDescent="0.75">
      <c r="A644" s="2">
        <v>42422</v>
      </c>
      <c r="B644" s="12">
        <v>0.77964</v>
      </c>
      <c r="C644" s="12">
        <v>0.82647099999999996</v>
      </c>
      <c r="D644" s="12">
        <v>0.75778100000000004</v>
      </c>
      <c r="E644" s="12">
        <v>0.77803</v>
      </c>
      <c r="F644" s="12">
        <v>131583</v>
      </c>
      <c r="G644" s="12">
        <v>8634670</v>
      </c>
      <c r="H644" s="7">
        <f t="shared" si="10"/>
        <v>-2.0650556667179726E-3</v>
      </c>
    </row>
    <row r="645" spans="1:8" x14ac:dyDescent="0.75">
      <c r="A645" s="2">
        <v>42423</v>
      </c>
      <c r="B645" s="12">
        <v>0.78022800000000003</v>
      </c>
      <c r="C645" s="12">
        <v>0.79441700000000004</v>
      </c>
      <c r="D645" s="12">
        <v>0.73361399999999999</v>
      </c>
      <c r="E645" s="12">
        <v>0.75652799999999998</v>
      </c>
      <c r="F645" s="12">
        <v>81027</v>
      </c>
      <c r="G645" s="12">
        <v>8403524</v>
      </c>
      <c r="H645" s="7">
        <f t="shared" si="10"/>
        <v>-3.0375736323228663E-2</v>
      </c>
    </row>
    <row r="646" spans="1:8" x14ac:dyDescent="0.75">
      <c r="A646" s="2">
        <v>42424</v>
      </c>
      <c r="B646" s="12">
        <v>0.75731800000000005</v>
      </c>
      <c r="C646" s="12">
        <v>0.80176700000000001</v>
      </c>
      <c r="D646" s="12">
        <v>0.74624999999999997</v>
      </c>
      <c r="E646" s="12">
        <v>0.80125100000000005</v>
      </c>
      <c r="F646" s="12">
        <v>121771</v>
      </c>
      <c r="G646" s="12">
        <v>8908056</v>
      </c>
      <c r="H646" s="7">
        <f t="shared" si="10"/>
        <v>5.8011297763951204E-2</v>
      </c>
    </row>
    <row r="647" spans="1:8" x14ac:dyDescent="0.75">
      <c r="A647" s="2">
        <v>42425</v>
      </c>
      <c r="B647" s="12">
        <v>0.80646300000000004</v>
      </c>
      <c r="C647" s="12">
        <v>0.88714400000000004</v>
      </c>
      <c r="D647" s="12">
        <v>0.78457900000000003</v>
      </c>
      <c r="E647" s="12">
        <v>0.806427</v>
      </c>
      <c r="F647" s="12">
        <v>234953</v>
      </c>
      <c r="G647" s="12">
        <v>8973620</v>
      </c>
      <c r="H647" s="7">
        <f t="shared" si="10"/>
        <v>-4.4639369692144591E-5</v>
      </c>
    </row>
    <row r="648" spans="1:8" x14ac:dyDescent="0.75">
      <c r="A648" s="2">
        <v>42426</v>
      </c>
      <c r="B648" s="12">
        <v>0.80619300000000005</v>
      </c>
      <c r="C648" s="12">
        <v>0.824461</v>
      </c>
      <c r="D648" s="12">
        <v>0.79131600000000002</v>
      </c>
      <c r="E648" s="12">
        <v>0.81359499999999996</v>
      </c>
      <c r="F648" s="12">
        <v>75396</v>
      </c>
      <c r="G648" s="12">
        <v>9061182</v>
      </c>
      <c r="H648" s="7">
        <f t="shared" si="10"/>
        <v>9.1814242991441353E-3</v>
      </c>
    </row>
    <row r="649" spans="1:8" x14ac:dyDescent="0.75">
      <c r="A649" s="2">
        <v>42427</v>
      </c>
      <c r="B649" s="12">
        <v>0.82038699999999998</v>
      </c>
      <c r="C649" s="12">
        <v>0.85969399999999996</v>
      </c>
      <c r="D649" s="12">
        <v>0.80660100000000001</v>
      </c>
      <c r="E649" s="12">
        <v>0.82969999999999999</v>
      </c>
      <c r="F649" s="12">
        <v>101882</v>
      </c>
      <c r="G649" s="12">
        <v>9248687</v>
      </c>
      <c r="H649" s="7">
        <f t="shared" si="10"/>
        <v>1.135195950203991E-2</v>
      </c>
    </row>
    <row r="650" spans="1:8" x14ac:dyDescent="0.75">
      <c r="A650" s="2">
        <v>42428</v>
      </c>
      <c r="B650" s="12">
        <v>0.82883799999999996</v>
      </c>
      <c r="C650" s="12">
        <v>0.88892800000000005</v>
      </c>
      <c r="D650" s="12">
        <v>0.80311699999999997</v>
      </c>
      <c r="E650" s="12">
        <v>0.87048499999999995</v>
      </c>
      <c r="F650" s="12">
        <v>145400</v>
      </c>
      <c r="G650" s="12">
        <v>9711958</v>
      </c>
      <c r="H650" s="7">
        <f t="shared" si="10"/>
        <v>5.0247454870553702E-2</v>
      </c>
    </row>
    <row r="651" spans="1:8" x14ac:dyDescent="0.75">
      <c r="A651" s="2">
        <v>42429</v>
      </c>
      <c r="B651" s="12">
        <v>0.87027100000000002</v>
      </c>
      <c r="C651" s="12">
        <v>0.89050499999999999</v>
      </c>
      <c r="D651" s="12">
        <v>0.848024</v>
      </c>
      <c r="E651" s="12">
        <v>0.87050300000000003</v>
      </c>
      <c r="F651" s="12">
        <v>136190</v>
      </c>
      <c r="G651" s="12">
        <v>9720575</v>
      </c>
      <c r="H651" s="7">
        <f t="shared" si="10"/>
        <v>2.6658362739883322E-4</v>
      </c>
    </row>
    <row r="652" spans="1:8" x14ac:dyDescent="0.75">
      <c r="A652" s="2">
        <v>42430</v>
      </c>
      <c r="B652" s="12">
        <v>0.87002699999999999</v>
      </c>
      <c r="C652" s="12">
        <v>0.889621</v>
      </c>
      <c r="D652" s="12">
        <v>0.81953200000000004</v>
      </c>
      <c r="E652" s="12">
        <v>0.84799599999999997</v>
      </c>
      <c r="F652" s="12">
        <v>204620</v>
      </c>
      <c r="G652" s="12">
        <v>9477377</v>
      </c>
      <c r="H652" s="7">
        <f t="shared" si="10"/>
        <v>-2.5322202644285779E-2</v>
      </c>
    </row>
    <row r="653" spans="1:8" x14ac:dyDescent="0.75">
      <c r="A653" s="2">
        <v>42431</v>
      </c>
      <c r="B653" s="12">
        <v>0.84639600000000004</v>
      </c>
      <c r="C653" s="12">
        <v>0.86952399999999996</v>
      </c>
      <c r="D653" s="12">
        <v>0.82066899999999998</v>
      </c>
      <c r="E653" s="12">
        <v>0.82763299999999995</v>
      </c>
      <c r="F653" s="12">
        <v>127689</v>
      </c>
      <c r="G653" s="12">
        <v>9257927</v>
      </c>
      <c r="H653" s="7">
        <f t="shared" si="10"/>
        <v>-2.2168110435304613E-2</v>
      </c>
    </row>
    <row r="654" spans="1:8" x14ac:dyDescent="0.75">
      <c r="A654" s="2">
        <v>42432</v>
      </c>
      <c r="B654" s="12">
        <v>0.82384500000000005</v>
      </c>
      <c r="C654" s="12">
        <v>1.1399999999999999</v>
      </c>
      <c r="D654" s="12">
        <v>0.81796999999999997</v>
      </c>
      <c r="E654" s="12">
        <v>1.0900000000000001</v>
      </c>
      <c r="F654" s="12">
        <v>782236</v>
      </c>
      <c r="G654" s="12">
        <v>12203965</v>
      </c>
      <c r="H654" s="7">
        <f t="shared" si="10"/>
        <v>0.32306441138806452</v>
      </c>
    </row>
    <row r="655" spans="1:8" x14ac:dyDescent="0.75">
      <c r="A655" s="2">
        <v>42433</v>
      </c>
      <c r="B655" s="12">
        <v>1.0900000000000001</v>
      </c>
      <c r="C655" s="12">
        <v>1.25</v>
      </c>
      <c r="D655" s="12">
        <v>1.04</v>
      </c>
      <c r="E655" s="12">
        <v>1.1000000000000001</v>
      </c>
      <c r="F655" s="12">
        <v>822636</v>
      </c>
      <c r="G655" s="12">
        <v>12318679</v>
      </c>
      <c r="H655" s="7">
        <f t="shared" si="10"/>
        <v>9.174311926605512E-3</v>
      </c>
    </row>
    <row r="656" spans="1:8" x14ac:dyDescent="0.75">
      <c r="A656" s="2">
        <v>42434</v>
      </c>
      <c r="B656" s="12">
        <v>1.1000000000000001</v>
      </c>
      <c r="C656" s="12">
        <v>1.37</v>
      </c>
      <c r="D656" s="12">
        <v>1.1000000000000001</v>
      </c>
      <c r="E656" s="12">
        <v>1.2</v>
      </c>
      <c r="F656" s="12">
        <v>1150340</v>
      </c>
      <c r="G656" s="12">
        <v>13477915</v>
      </c>
      <c r="H656" s="7">
        <f t="shared" si="10"/>
        <v>9.0909090909090787E-2</v>
      </c>
    </row>
    <row r="657" spans="1:8" x14ac:dyDescent="0.75">
      <c r="A657" s="2">
        <v>42435</v>
      </c>
      <c r="B657" s="12">
        <v>1.2</v>
      </c>
      <c r="C657" s="12">
        <v>1.26</v>
      </c>
      <c r="D657" s="12">
        <v>1.05</v>
      </c>
      <c r="E657" s="12">
        <v>1.2</v>
      </c>
      <c r="F657" s="12">
        <v>912620</v>
      </c>
      <c r="G657" s="12">
        <v>13502761</v>
      </c>
      <c r="H657" s="7">
        <f t="shared" si="10"/>
        <v>0</v>
      </c>
    </row>
    <row r="658" spans="1:8" x14ac:dyDescent="0.75">
      <c r="A658" s="2">
        <v>42436</v>
      </c>
      <c r="B658" s="12">
        <v>1.21</v>
      </c>
      <c r="C658" s="12">
        <v>1.22</v>
      </c>
      <c r="D658" s="12">
        <v>0.99992000000000003</v>
      </c>
      <c r="E658" s="12">
        <v>1.07</v>
      </c>
      <c r="F658" s="12">
        <v>514730</v>
      </c>
      <c r="G658" s="12">
        <v>12035421</v>
      </c>
      <c r="H658" s="7">
        <f t="shared" si="10"/>
        <v>-0.1157024793388429</v>
      </c>
    </row>
    <row r="659" spans="1:8" x14ac:dyDescent="0.75">
      <c r="A659" s="2">
        <v>42437</v>
      </c>
      <c r="B659" s="12">
        <v>1.08</v>
      </c>
      <c r="C659" s="12">
        <v>1.19</v>
      </c>
      <c r="D659" s="12">
        <v>1.02</v>
      </c>
      <c r="E659" s="12">
        <v>1.19</v>
      </c>
      <c r="F659" s="12">
        <v>339627</v>
      </c>
      <c r="G659" s="12">
        <v>13342281</v>
      </c>
      <c r="H659" s="7">
        <f t="shared" si="10"/>
        <v>0.10185185185185174</v>
      </c>
    </row>
    <row r="660" spans="1:8" x14ac:dyDescent="0.75">
      <c r="A660" s="2">
        <v>42438</v>
      </c>
      <c r="B660" s="12">
        <v>1.19</v>
      </c>
      <c r="C660" s="12">
        <v>1.32</v>
      </c>
      <c r="D660" s="12">
        <v>1.1000000000000001</v>
      </c>
      <c r="E660" s="12">
        <v>1.24</v>
      </c>
      <c r="F660" s="12">
        <v>826080</v>
      </c>
      <c r="G660" s="12">
        <v>13982079</v>
      </c>
      <c r="H660" s="7">
        <f t="shared" si="10"/>
        <v>4.2016806722689114E-2</v>
      </c>
    </row>
    <row r="661" spans="1:8" x14ac:dyDescent="0.75">
      <c r="A661" s="2">
        <v>42439</v>
      </c>
      <c r="B661" s="12">
        <v>1.25</v>
      </c>
      <c r="C661" s="12">
        <v>1.31</v>
      </c>
      <c r="D661" s="12">
        <v>1.07</v>
      </c>
      <c r="E661" s="12">
        <v>1.0900000000000001</v>
      </c>
      <c r="F661" s="12">
        <v>437740</v>
      </c>
      <c r="G661" s="12">
        <v>12332206</v>
      </c>
      <c r="H661" s="7">
        <f t="shared" si="10"/>
        <v>-0.12799999999999995</v>
      </c>
    </row>
    <row r="662" spans="1:8" x14ac:dyDescent="0.75">
      <c r="A662" s="2">
        <v>42440</v>
      </c>
      <c r="B662" s="12">
        <v>1.1000000000000001</v>
      </c>
      <c r="C662" s="12">
        <v>1.1399999999999999</v>
      </c>
      <c r="D662" s="12">
        <v>1.08</v>
      </c>
      <c r="E662" s="12">
        <v>1.1000000000000001</v>
      </c>
      <c r="F662" s="12">
        <v>134947</v>
      </c>
      <c r="G662" s="12">
        <v>12371309</v>
      </c>
      <c r="H662" s="7">
        <f t="shared" si="10"/>
        <v>0</v>
      </c>
    </row>
    <row r="663" spans="1:8" x14ac:dyDescent="0.75">
      <c r="A663" s="2">
        <v>42441</v>
      </c>
      <c r="B663" s="12">
        <v>1.1000000000000001</v>
      </c>
      <c r="C663" s="12">
        <v>1.19</v>
      </c>
      <c r="D663" s="12">
        <v>1.06</v>
      </c>
      <c r="E663" s="12">
        <v>1.1499999999999999</v>
      </c>
      <c r="F663" s="12">
        <v>332215</v>
      </c>
      <c r="G663" s="12">
        <v>13027227</v>
      </c>
      <c r="H663" s="7">
        <f t="shared" si="10"/>
        <v>4.5454545454545289E-2</v>
      </c>
    </row>
    <row r="664" spans="1:8" x14ac:dyDescent="0.75">
      <c r="A664" s="2">
        <v>42442</v>
      </c>
      <c r="B664" s="12">
        <v>1.1499999999999999</v>
      </c>
      <c r="C664" s="12">
        <v>1.25</v>
      </c>
      <c r="D664" s="12">
        <v>1.1299999999999999</v>
      </c>
      <c r="E664" s="12">
        <v>1.24</v>
      </c>
      <c r="F664" s="12">
        <v>276132</v>
      </c>
      <c r="G664" s="12">
        <v>14056376</v>
      </c>
      <c r="H664" s="7">
        <f t="shared" si="10"/>
        <v>7.8260869565217467E-2</v>
      </c>
    </row>
    <row r="665" spans="1:8" x14ac:dyDescent="0.75">
      <c r="A665" s="2">
        <v>42443</v>
      </c>
      <c r="B665" s="12">
        <v>1.24</v>
      </c>
      <c r="C665" s="12">
        <v>1.24</v>
      </c>
      <c r="D665" s="12">
        <v>1.1100000000000001</v>
      </c>
      <c r="E665" s="12">
        <v>1.1200000000000001</v>
      </c>
      <c r="F665" s="12">
        <v>195842</v>
      </c>
      <c r="G665" s="12">
        <v>12615871</v>
      </c>
      <c r="H665" s="7">
        <f t="shared" si="10"/>
        <v>-9.6774193548387011E-2</v>
      </c>
    </row>
    <row r="666" spans="1:8" x14ac:dyDescent="0.75">
      <c r="A666" s="2">
        <v>42444</v>
      </c>
      <c r="B666" s="12">
        <v>1.1200000000000001</v>
      </c>
      <c r="C666" s="12">
        <v>1.18</v>
      </c>
      <c r="D666" s="12">
        <v>1.1000000000000001</v>
      </c>
      <c r="E666" s="12">
        <v>1.1399999999999999</v>
      </c>
      <c r="F666" s="12">
        <v>221688</v>
      </c>
      <c r="G666" s="12">
        <v>12938314</v>
      </c>
      <c r="H666" s="7">
        <f t="shared" si="10"/>
        <v>1.7857142857142672E-2</v>
      </c>
    </row>
    <row r="667" spans="1:8" x14ac:dyDescent="0.75">
      <c r="A667" s="2">
        <v>42445</v>
      </c>
      <c r="B667" s="12">
        <v>1.1399999999999999</v>
      </c>
      <c r="C667" s="12">
        <v>1.2</v>
      </c>
      <c r="D667" s="12">
        <v>1.1200000000000001</v>
      </c>
      <c r="E667" s="12">
        <v>1.1499999999999999</v>
      </c>
      <c r="F667" s="12">
        <v>156281</v>
      </c>
      <c r="G667" s="12">
        <v>12988018</v>
      </c>
      <c r="H667" s="7">
        <f t="shared" si="10"/>
        <v>8.7719298245614117E-3</v>
      </c>
    </row>
    <row r="668" spans="1:8" x14ac:dyDescent="0.75">
      <c r="A668" s="2">
        <v>42446</v>
      </c>
      <c r="B668" s="12">
        <v>1.1499999999999999</v>
      </c>
      <c r="C668" s="12">
        <v>1.34</v>
      </c>
      <c r="D668" s="12">
        <v>1.05</v>
      </c>
      <c r="E668" s="12">
        <v>1.3</v>
      </c>
      <c r="F668" s="12">
        <v>510610</v>
      </c>
      <c r="G668" s="12">
        <v>14744641</v>
      </c>
      <c r="H668" s="7">
        <f t="shared" si="10"/>
        <v>0.13043478260869579</v>
      </c>
    </row>
    <row r="669" spans="1:8" x14ac:dyDescent="0.75">
      <c r="A669" s="2">
        <v>42447</v>
      </c>
      <c r="B669" s="12">
        <v>1.31</v>
      </c>
      <c r="C669" s="12">
        <v>1.33</v>
      </c>
      <c r="D669" s="12">
        <v>1.1100000000000001</v>
      </c>
      <c r="E669" s="12">
        <v>1.1499999999999999</v>
      </c>
      <c r="F669" s="12">
        <v>408786</v>
      </c>
      <c r="G669" s="12">
        <v>13003364</v>
      </c>
      <c r="H669" s="7">
        <f t="shared" si="10"/>
        <v>-0.12213740458015278</v>
      </c>
    </row>
    <row r="670" spans="1:8" x14ac:dyDescent="0.75">
      <c r="A670" s="2">
        <v>42448</v>
      </c>
      <c r="B670" s="12">
        <v>1.1499999999999999</v>
      </c>
      <c r="C670" s="12">
        <v>1.26</v>
      </c>
      <c r="D670" s="12">
        <v>1.1299999999999999</v>
      </c>
      <c r="E670" s="12">
        <v>1.21</v>
      </c>
      <c r="F670" s="12">
        <v>273033</v>
      </c>
      <c r="G670" s="12">
        <v>13702761</v>
      </c>
      <c r="H670" s="7">
        <f t="shared" si="10"/>
        <v>5.2173913043478314E-2</v>
      </c>
    </row>
    <row r="671" spans="1:8" x14ac:dyDescent="0.75">
      <c r="A671" s="2">
        <v>42449</v>
      </c>
      <c r="B671" s="12">
        <v>1.2</v>
      </c>
      <c r="C671" s="12">
        <v>1.53</v>
      </c>
      <c r="D671" s="12">
        <v>1.2</v>
      </c>
      <c r="E671" s="12">
        <v>1.52</v>
      </c>
      <c r="F671" s="12">
        <v>979776</v>
      </c>
      <c r="G671" s="12">
        <v>17198499</v>
      </c>
      <c r="H671" s="7">
        <f t="shared" si="10"/>
        <v>0.26666666666666672</v>
      </c>
    </row>
    <row r="672" spans="1:8" x14ac:dyDescent="0.75">
      <c r="A672" s="2">
        <v>42450</v>
      </c>
      <c r="B672" s="12">
        <v>1.52</v>
      </c>
      <c r="C672" s="12">
        <v>1.54</v>
      </c>
      <c r="D672" s="12">
        <v>1.36</v>
      </c>
      <c r="E672" s="12">
        <v>1.49</v>
      </c>
      <c r="F672" s="12">
        <v>819654</v>
      </c>
      <c r="G672" s="12">
        <v>16910372</v>
      </c>
      <c r="H672" s="7">
        <f t="shared" si="10"/>
        <v>-1.9736842105263174E-2</v>
      </c>
    </row>
    <row r="673" spans="1:8" x14ac:dyDescent="0.75">
      <c r="A673" s="2">
        <v>42451</v>
      </c>
      <c r="B673" s="12">
        <v>1.48</v>
      </c>
      <c r="C673" s="12">
        <v>1.53</v>
      </c>
      <c r="D673" s="12">
        <v>1.34</v>
      </c>
      <c r="E673" s="12">
        <v>1.39</v>
      </c>
      <c r="F673" s="12">
        <v>601296</v>
      </c>
      <c r="G673" s="12">
        <v>15792372</v>
      </c>
      <c r="H673" s="7">
        <f t="shared" si="10"/>
        <v>-6.0810810810810863E-2</v>
      </c>
    </row>
    <row r="674" spans="1:8" x14ac:dyDescent="0.75">
      <c r="A674" s="2">
        <v>42452</v>
      </c>
      <c r="B674" s="12">
        <v>1.35</v>
      </c>
      <c r="C674" s="12">
        <v>1.46</v>
      </c>
      <c r="D674" s="12">
        <v>1.34</v>
      </c>
      <c r="E674" s="12">
        <v>1.45</v>
      </c>
      <c r="F674" s="12">
        <v>439967</v>
      </c>
      <c r="G674" s="12">
        <v>16568557</v>
      </c>
      <c r="H674" s="7">
        <f t="shared" si="10"/>
        <v>7.4074074074073973E-2</v>
      </c>
    </row>
    <row r="675" spans="1:8" x14ac:dyDescent="0.75">
      <c r="A675" s="2">
        <v>42453</v>
      </c>
      <c r="B675" s="12">
        <v>1.45</v>
      </c>
      <c r="C675" s="12">
        <v>1.73</v>
      </c>
      <c r="D675" s="12">
        <v>1.39</v>
      </c>
      <c r="E675" s="12">
        <v>1.7</v>
      </c>
      <c r="F675" s="12">
        <v>1231660</v>
      </c>
      <c r="G675" s="12">
        <v>19397090</v>
      </c>
      <c r="H675" s="7">
        <f t="shared" si="10"/>
        <v>0.17241379310344829</v>
      </c>
    </row>
    <row r="676" spans="1:8" x14ac:dyDescent="0.75">
      <c r="A676" s="2">
        <v>42454</v>
      </c>
      <c r="B676" s="12">
        <v>1.69</v>
      </c>
      <c r="C676" s="12">
        <v>1.75</v>
      </c>
      <c r="D676" s="12">
        <v>1.58</v>
      </c>
      <c r="E676" s="12">
        <v>1.6</v>
      </c>
      <c r="F676" s="12">
        <v>742739</v>
      </c>
      <c r="G676" s="12">
        <v>18283977</v>
      </c>
      <c r="H676" s="7">
        <f t="shared" si="10"/>
        <v>-5.3254437869822403E-2</v>
      </c>
    </row>
    <row r="677" spans="1:8" x14ac:dyDescent="0.75">
      <c r="A677" s="2">
        <v>42455</v>
      </c>
      <c r="B677" s="12">
        <v>1.6</v>
      </c>
      <c r="C677" s="12">
        <v>1.73</v>
      </c>
      <c r="D677" s="12">
        <v>1.58</v>
      </c>
      <c r="E677" s="12">
        <v>1.7</v>
      </c>
      <c r="F677" s="12">
        <v>505566</v>
      </c>
      <c r="G677" s="12">
        <v>19390392</v>
      </c>
      <c r="H677" s="7">
        <f t="shared" si="10"/>
        <v>6.2499999999999917E-2</v>
      </c>
    </row>
    <row r="678" spans="1:8" x14ac:dyDescent="0.75">
      <c r="A678" s="2">
        <v>42456</v>
      </c>
      <c r="B678" s="12">
        <v>1.69</v>
      </c>
      <c r="C678" s="12">
        <v>1.72</v>
      </c>
      <c r="D678" s="12">
        <v>1.43</v>
      </c>
      <c r="E678" s="12">
        <v>1.53</v>
      </c>
      <c r="F678" s="12">
        <v>981701</v>
      </c>
      <c r="G678" s="12">
        <v>17496542</v>
      </c>
      <c r="H678" s="7">
        <f t="shared" si="10"/>
        <v>-9.4674556213017708E-2</v>
      </c>
    </row>
    <row r="679" spans="1:8" x14ac:dyDescent="0.75">
      <c r="A679" s="2">
        <v>42457</v>
      </c>
      <c r="B679" s="12">
        <v>1.53</v>
      </c>
      <c r="C679" s="12">
        <v>1.56</v>
      </c>
      <c r="D679" s="12">
        <v>1.4</v>
      </c>
      <c r="E679" s="12">
        <v>1.49</v>
      </c>
      <c r="F679" s="12">
        <v>591183</v>
      </c>
      <c r="G679" s="12">
        <v>17038007</v>
      </c>
      <c r="H679" s="7">
        <f t="shared" si="10"/>
        <v>-2.6143790849673224E-2</v>
      </c>
    </row>
    <row r="680" spans="1:8" x14ac:dyDescent="0.75">
      <c r="A680" s="2">
        <v>42458</v>
      </c>
      <c r="B680" s="12">
        <v>1.49</v>
      </c>
      <c r="C680" s="12">
        <v>1.53</v>
      </c>
      <c r="D680" s="12">
        <v>1.46</v>
      </c>
      <c r="E680" s="12">
        <v>1.49</v>
      </c>
      <c r="F680" s="12">
        <v>324528</v>
      </c>
      <c r="G680" s="12">
        <v>17071270</v>
      </c>
      <c r="H680" s="7">
        <f t="shared" si="10"/>
        <v>0</v>
      </c>
    </row>
    <row r="681" spans="1:8" x14ac:dyDescent="0.75">
      <c r="A681" s="2">
        <v>42459</v>
      </c>
      <c r="B681" s="12">
        <v>1.48</v>
      </c>
      <c r="C681" s="12">
        <v>1.52</v>
      </c>
      <c r="D681" s="12">
        <v>1.41</v>
      </c>
      <c r="E681" s="12">
        <v>1.45</v>
      </c>
      <c r="F681" s="12">
        <v>324062</v>
      </c>
      <c r="G681" s="12">
        <v>16564877</v>
      </c>
      <c r="H681" s="7">
        <f t="shared" si="10"/>
        <v>-2.0270270270270289E-2</v>
      </c>
    </row>
    <row r="682" spans="1:8" x14ac:dyDescent="0.75">
      <c r="A682" s="2">
        <v>42460</v>
      </c>
      <c r="B682" s="12">
        <v>1.44</v>
      </c>
      <c r="C682" s="12">
        <v>1.46</v>
      </c>
      <c r="D682" s="12">
        <v>1.39</v>
      </c>
      <c r="E682" s="12">
        <v>1.4</v>
      </c>
      <c r="F682" s="12">
        <v>197875</v>
      </c>
      <c r="G682" s="12">
        <v>16060917</v>
      </c>
      <c r="H682" s="7">
        <f t="shared" si="10"/>
        <v>-2.7777777777777804E-2</v>
      </c>
    </row>
    <row r="683" spans="1:8" x14ac:dyDescent="0.75">
      <c r="A683" s="2">
        <v>42461</v>
      </c>
      <c r="B683" s="12">
        <v>1.41</v>
      </c>
      <c r="C683" s="12">
        <v>1.48</v>
      </c>
      <c r="D683" s="12">
        <v>1.41</v>
      </c>
      <c r="E683" s="12">
        <v>1.46</v>
      </c>
      <c r="F683" s="12">
        <v>353597</v>
      </c>
      <c r="G683" s="12">
        <v>16772176</v>
      </c>
      <c r="H683" s="7">
        <f t="shared" si="10"/>
        <v>3.5460992907801449E-2</v>
      </c>
    </row>
    <row r="684" spans="1:8" x14ac:dyDescent="0.75">
      <c r="A684" s="2">
        <v>42462</v>
      </c>
      <c r="B684" s="12">
        <v>1.46</v>
      </c>
      <c r="C684" s="12">
        <v>1.57</v>
      </c>
      <c r="D684" s="12">
        <v>1.46</v>
      </c>
      <c r="E684" s="12">
        <v>1.55</v>
      </c>
      <c r="F684" s="12">
        <v>438901</v>
      </c>
      <c r="G684" s="12">
        <v>17786511</v>
      </c>
      <c r="H684" s="7">
        <f t="shared" si="10"/>
        <v>6.1643835616438415E-2</v>
      </c>
    </row>
    <row r="685" spans="1:8" x14ac:dyDescent="0.75">
      <c r="A685" s="2">
        <v>42463</v>
      </c>
      <c r="B685" s="12">
        <v>1.53</v>
      </c>
      <c r="C685" s="12">
        <v>1.58</v>
      </c>
      <c r="D685" s="12">
        <v>1.48</v>
      </c>
      <c r="E685" s="12">
        <v>1.54</v>
      </c>
      <c r="F685" s="12">
        <v>255047</v>
      </c>
      <c r="G685" s="12">
        <v>17739543</v>
      </c>
      <c r="H685" s="7">
        <f t="shared" si="10"/>
        <v>6.5359477124183061E-3</v>
      </c>
    </row>
    <row r="686" spans="1:8" x14ac:dyDescent="0.75">
      <c r="A686" s="2">
        <v>42464</v>
      </c>
      <c r="B686" s="12">
        <v>1.55</v>
      </c>
      <c r="C686" s="12">
        <v>1.6</v>
      </c>
      <c r="D686" s="12">
        <v>1.5</v>
      </c>
      <c r="E686" s="12">
        <v>1.6</v>
      </c>
      <c r="F686" s="12">
        <v>296207</v>
      </c>
      <c r="G686" s="12">
        <v>18369070</v>
      </c>
      <c r="H686" s="7">
        <f t="shared" si="10"/>
        <v>3.2258064516129059E-2</v>
      </c>
    </row>
    <row r="687" spans="1:8" x14ac:dyDescent="0.75">
      <c r="A687" s="2">
        <v>42465</v>
      </c>
      <c r="B687" s="12">
        <v>1.58</v>
      </c>
      <c r="C687" s="12">
        <v>1.58</v>
      </c>
      <c r="D687" s="12">
        <v>1.45</v>
      </c>
      <c r="E687" s="12">
        <v>1.52</v>
      </c>
      <c r="F687" s="12">
        <v>404485</v>
      </c>
      <c r="G687" s="12">
        <v>17517529</v>
      </c>
      <c r="H687" s="7">
        <f t="shared" si="10"/>
        <v>-3.7974683544303826E-2</v>
      </c>
    </row>
    <row r="688" spans="1:8" x14ac:dyDescent="0.75">
      <c r="A688" s="2">
        <v>42466</v>
      </c>
      <c r="B688" s="12">
        <v>1.52</v>
      </c>
      <c r="C688" s="12">
        <v>1.57</v>
      </c>
      <c r="D688" s="12">
        <v>1.46</v>
      </c>
      <c r="E688" s="12">
        <v>1.51</v>
      </c>
      <c r="F688" s="12">
        <v>253803</v>
      </c>
      <c r="G688" s="12">
        <v>17424152</v>
      </c>
      <c r="H688" s="7">
        <f t="shared" si="10"/>
        <v>-6.5789473684210583E-3</v>
      </c>
    </row>
    <row r="689" spans="1:8" x14ac:dyDescent="0.75">
      <c r="A689" s="2">
        <v>42467</v>
      </c>
      <c r="B689" s="12">
        <v>1.51</v>
      </c>
      <c r="C689" s="12">
        <v>1.57</v>
      </c>
      <c r="D689" s="12">
        <v>1.5</v>
      </c>
      <c r="E689" s="12">
        <v>1.5</v>
      </c>
      <c r="F689" s="12">
        <v>293003</v>
      </c>
      <c r="G689" s="12">
        <v>17301746</v>
      </c>
      <c r="H689" s="7">
        <f t="shared" si="10"/>
        <v>-6.6225165562913968E-3</v>
      </c>
    </row>
    <row r="690" spans="1:8" x14ac:dyDescent="0.75">
      <c r="A690" s="2">
        <v>42468</v>
      </c>
      <c r="B690" s="12">
        <v>1.51</v>
      </c>
      <c r="C690" s="12">
        <v>1.54</v>
      </c>
      <c r="D690" s="12">
        <v>1.1399999999999999</v>
      </c>
      <c r="E690" s="12">
        <v>1.24</v>
      </c>
      <c r="F690" s="12">
        <v>535958</v>
      </c>
      <c r="G690" s="12">
        <v>14289614</v>
      </c>
      <c r="H690" s="7">
        <f t="shared" si="10"/>
        <v>-0.17880794701986755</v>
      </c>
    </row>
    <row r="691" spans="1:8" x14ac:dyDescent="0.75">
      <c r="A691" s="2">
        <v>42469</v>
      </c>
      <c r="B691" s="12">
        <v>1.26</v>
      </c>
      <c r="C691" s="12">
        <v>1.37</v>
      </c>
      <c r="D691" s="12">
        <v>1.1299999999999999</v>
      </c>
      <c r="E691" s="12">
        <v>1.1299999999999999</v>
      </c>
      <c r="F691" s="12">
        <v>937009</v>
      </c>
      <c r="G691" s="12">
        <v>13044937</v>
      </c>
      <c r="H691" s="7">
        <f t="shared" si="10"/>
        <v>-0.10317460317460327</v>
      </c>
    </row>
    <row r="692" spans="1:8" x14ac:dyDescent="0.75">
      <c r="A692" s="2">
        <v>42470</v>
      </c>
      <c r="B692" s="12">
        <v>1.1399999999999999</v>
      </c>
      <c r="C692" s="12">
        <v>1.17</v>
      </c>
      <c r="D692" s="12">
        <v>0.92174400000000001</v>
      </c>
      <c r="E692" s="12">
        <v>1.1000000000000001</v>
      </c>
      <c r="F692" s="12">
        <v>1270300</v>
      </c>
      <c r="G692" s="12">
        <v>12669253</v>
      </c>
      <c r="H692" s="7">
        <f t="shared" si="10"/>
        <v>-3.5087719298245452E-2</v>
      </c>
    </row>
    <row r="693" spans="1:8" x14ac:dyDescent="0.75">
      <c r="A693" s="2">
        <v>42471</v>
      </c>
      <c r="B693" s="12">
        <v>1.1200000000000001</v>
      </c>
      <c r="C693" s="12">
        <v>1.1299999999999999</v>
      </c>
      <c r="D693" s="12">
        <v>0.98604599999999998</v>
      </c>
      <c r="E693" s="12">
        <v>1.02</v>
      </c>
      <c r="F693" s="12">
        <v>307904</v>
      </c>
      <c r="G693" s="12">
        <v>11829577</v>
      </c>
      <c r="H693" s="7">
        <f t="shared" si="10"/>
        <v>-8.9285714285714357E-2</v>
      </c>
    </row>
    <row r="694" spans="1:8" x14ac:dyDescent="0.75">
      <c r="A694" s="2">
        <v>42472</v>
      </c>
      <c r="B694" s="12">
        <v>1.02</v>
      </c>
      <c r="C694" s="12">
        <v>1.03</v>
      </c>
      <c r="D694" s="12">
        <v>0.87567799999999996</v>
      </c>
      <c r="E694" s="12">
        <v>0.955986</v>
      </c>
      <c r="F694" s="12">
        <v>607158</v>
      </c>
      <c r="G694" s="12">
        <v>11070082</v>
      </c>
      <c r="H694" s="7">
        <f t="shared" si="10"/>
        <v>-6.2758823529411784E-2</v>
      </c>
    </row>
    <row r="695" spans="1:8" x14ac:dyDescent="0.75">
      <c r="A695" s="2">
        <v>42473</v>
      </c>
      <c r="B695" s="12">
        <v>0.94454199999999999</v>
      </c>
      <c r="C695" s="12">
        <v>1.07</v>
      </c>
      <c r="D695" s="12">
        <v>0.92215499999999995</v>
      </c>
      <c r="E695" s="12">
        <v>1.03</v>
      </c>
      <c r="F695" s="12">
        <v>411783</v>
      </c>
      <c r="G695" s="12">
        <v>11940434</v>
      </c>
      <c r="H695" s="7">
        <f t="shared" si="10"/>
        <v>9.0475595579656634E-2</v>
      </c>
    </row>
    <row r="696" spans="1:8" x14ac:dyDescent="0.75">
      <c r="A696" s="2">
        <v>42474</v>
      </c>
      <c r="B696" s="12">
        <v>1.03</v>
      </c>
      <c r="C696" s="12">
        <v>1.06</v>
      </c>
      <c r="D696" s="12">
        <v>0.97616800000000004</v>
      </c>
      <c r="E696" s="12">
        <v>1.01</v>
      </c>
      <c r="F696" s="12">
        <v>199039</v>
      </c>
      <c r="G696" s="12">
        <v>11673041</v>
      </c>
      <c r="H696" s="7">
        <f t="shared" si="10"/>
        <v>-1.9417475728155355E-2</v>
      </c>
    </row>
    <row r="697" spans="1:8" x14ac:dyDescent="0.75">
      <c r="A697" s="2">
        <v>42475</v>
      </c>
      <c r="B697" s="12">
        <v>1.01</v>
      </c>
      <c r="C697" s="12">
        <v>1.02</v>
      </c>
      <c r="D697" s="12">
        <v>0.95430599999999999</v>
      </c>
      <c r="E697" s="12">
        <v>0.99014500000000005</v>
      </c>
      <c r="F697" s="12">
        <v>366008</v>
      </c>
      <c r="G697" s="12">
        <v>11493120</v>
      </c>
      <c r="H697" s="7">
        <f t="shared" si="10"/>
        <v>-1.9658415841584113E-2</v>
      </c>
    </row>
    <row r="698" spans="1:8" x14ac:dyDescent="0.75">
      <c r="A698" s="2">
        <v>42476</v>
      </c>
      <c r="B698" s="12">
        <v>0.99049600000000004</v>
      </c>
      <c r="C698" s="12">
        <v>0.99739900000000004</v>
      </c>
      <c r="D698" s="12">
        <v>0.94742999999999999</v>
      </c>
      <c r="E698" s="12">
        <v>0.97798300000000005</v>
      </c>
      <c r="F698" s="12">
        <v>111910</v>
      </c>
      <c r="G698" s="12">
        <v>11361445</v>
      </c>
      <c r="H698" s="7">
        <f t="shared" si="10"/>
        <v>-1.2633064646399376E-2</v>
      </c>
    </row>
    <row r="699" spans="1:8" x14ac:dyDescent="0.75">
      <c r="A699" s="2">
        <v>42477</v>
      </c>
      <c r="B699" s="12">
        <v>0.97834200000000004</v>
      </c>
      <c r="C699" s="12">
        <v>1.08</v>
      </c>
      <c r="D699" s="12">
        <v>0.96981399999999995</v>
      </c>
      <c r="E699" s="12">
        <v>1.04</v>
      </c>
      <c r="F699" s="12">
        <v>306365</v>
      </c>
      <c r="G699" s="12">
        <v>12045719</v>
      </c>
      <c r="H699" s="7">
        <f t="shared" si="10"/>
        <v>6.3022951074368658E-2</v>
      </c>
    </row>
    <row r="700" spans="1:8" x14ac:dyDescent="0.75">
      <c r="A700" s="2">
        <v>42478</v>
      </c>
      <c r="B700" s="12">
        <v>1.04</v>
      </c>
      <c r="C700" s="12">
        <v>1.1200000000000001</v>
      </c>
      <c r="D700" s="12">
        <v>1.02</v>
      </c>
      <c r="E700" s="12">
        <v>1.1100000000000001</v>
      </c>
      <c r="F700" s="12">
        <v>294792</v>
      </c>
      <c r="G700" s="12">
        <v>12964628</v>
      </c>
      <c r="H700" s="7">
        <f t="shared" si="10"/>
        <v>6.730769230769236E-2</v>
      </c>
    </row>
    <row r="701" spans="1:8" x14ac:dyDescent="0.75">
      <c r="A701" s="2">
        <v>42479</v>
      </c>
      <c r="B701" s="12">
        <v>1.1100000000000001</v>
      </c>
      <c r="C701" s="12">
        <v>1.1599999999999999</v>
      </c>
      <c r="D701" s="12">
        <v>1.1000000000000001</v>
      </c>
      <c r="E701" s="12">
        <v>1.1100000000000001</v>
      </c>
      <c r="F701" s="12">
        <v>279257</v>
      </c>
      <c r="G701" s="12">
        <v>12940277</v>
      </c>
      <c r="H701" s="7">
        <f t="shared" si="10"/>
        <v>0</v>
      </c>
    </row>
    <row r="702" spans="1:8" x14ac:dyDescent="0.75">
      <c r="A702" s="2">
        <v>42480</v>
      </c>
      <c r="B702" s="12">
        <v>1.1100000000000001</v>
      </c>
      <c r="C702" s="12">
        <v>1.1200000000000001</v>
      </c>
      <c r="D702" s="12">
        <v>1</v>
      </c>
      <c r="E702" s="12">
        <v>1.06</v>
      </c>
      <c r="F702" s="12">
        <v>317076</v>
      </c>
      <c r="G702" s="12">
        <v>12380443</v>
      </c>
      <c r="H702" s="7">
        <f t="shared" si="10"/>
        <v>-4.5045045045045085E-2</v>
      </c>
    </row>
    <row r="703" spans="1:8" x14ac:dyDescent="0.75">
      <c r="A703" s="2">
        <v>42481</v>
      </c>
      <c r="B703" s="12">
        <v>1.06</v>
      </c>
      <c r="C703" s="12">
        <v>1.07</v>
      </c>
      <c r="D703" s="12">
        <v>0.946187</v>
      </c>
      <c r="E703" s="12">
        <v>0.97723300000000002</v>
      </c>
      <c r="F703" s="12">
        <v>217840</v>
      </c>
      <c r="G703" s="12">
        <v>11398883</v>
      </c>
      <c r="H703" s="7">
        <f t="shared" si="10"/>
        <v>-7.808207547169814E-2</v>
      </c>
    </row>
    <row r="704" spans="1:8" x14ac:dyDescent="0.75">
      <c r="A704" s="2">
        <v>42482</v>
      </c>
      <c r="B704" s="12">
        <v>0.96843000000000001</v>
      </c>
      <c r="C704" s="12">
        <v>1.01</v>
      </c>
      <c r="D704" s="12">
        <v>0.95104900000000003</v>
      </c>
      <c r="E704" s="12">
        <v>0.98042899999999999</v>
      </c>
      <c r="F704" s="12">
        <v>142996</v>
      </c>
      <c r="G704" s="12">
        <v>11445414</v>
      </c>
      <c r="H704" s="7">
        <f t="shared" si="10"/>
        <v>1.2390157264851338E-2</v>
      </c>
    </row>
    <row r="705" spans="1:8" x14ac:dyDescent="0.75">
      <c r="A705" s="2">
        <v>42483</v>
      </c>
      <c r="B705" s="12">
        <v>0.97776399999999997</v>
      </c>
      <c r="C705" s="12">
        <v>1.05</v>
      </c>
      <c r="D705" s="12">
        <v>0.97776399999999997</v>
      </c>
      <c r="E705" s="12">
        <v>1.04</v>
      </c>
      <c r="F705" s="12">
        <v>111624</v>
      </c>
      <c r="G705" s="12">
        <v>12110945</v>
      </c>
      <c r="H705" s="7">
        <f t="shared" si="10"/>
        <v>6.3651351450861426E-2</v>
      </c>
    </row>
    <row r="706" spans="1:8" x14ac:dyDescent="0.75">
      <c r="A706" s="2">
        <v>42484</v>
      </c>
      <c r="B706" s="12">
        <v>1.03</v>
      </c>
      <c r="C706" s="12">
        <v>1.04</v>
      </c>
      <c r="D706" s="12">
        <v>0.98725700000000005</v>
      </c>
      <c r="E706" s="12">
        <v>1.01</v>
      </c>
      <c r="F706" s="12">
        <v>117386</v>
      </c>
      <c r="G706" s="12">
        <v>11862893</v>
      </c>
      <c r="H706" s="7">
        <f t="shared" si="10"/>
        <v>-1.9417475728155355E-2</v>
      </c>
    </row>
    <row r="707" spans="1:8" x14ac:dyDescent="0.75">
      <c r="A707" s="2">
        <v>42485</v>
      </c>
      <c r="B707" s="12">
        <v>1.02</v>
      </c>
      <c r="C707" s="12">
        <v>1.04</v>
      </c>
      <c r="D707" s="12">
        <v>0.94268700000000005</v>
      </c>
      <c r="E707" s="12">
        <v>0.95336200000000004</v>
      </c>
      <c r="F707" s="12">
        <v>209133</v>
      </c>
      <c r="G707" s="12">
        <v>11155589</v>
      </c>
      <c r="H707" s="7">
        <f t="shared" ref="H707:H770" si="11">(E707-B707)/B707</f>
        <v>-6.5331372549019578E-2</v>
      </c>
    </row>
    <row r="708" spans="1:8" x14ac:dyDescent="0.75">
      <c r="A708" s="2">
        <v>42486</v>
      </c>
      <c r="B708" s="12">
        <v>0.96227799999999997</v>
      </c>
      <c r="C708" s="12">
        <v>0.99510100000000001</v>
      </c>
      <c r="D708" s="12">
        <v>0.84477000000000002</v>
      </c>
      <c r="E708" s="12">
        <v>0.88429500000000005</v>
      </c>
      <c r="F708" s="12">
        <v>339835</v>
      </c>
      <c r="G708" s="12">
        <v>10355361</v>
      </c>
      <c r="H708" s="7">
        <f t="shared" si="11"/>
        <v>-8.1039990522489253E-2</v>
      </c>
    </row>
    <row r="709" spans="1:8" x14ac:dyDescent="0.75">
      <c r="A709" s="2">
        <v>42487</v>
      </c>
      <c r="B709" s="12">
        <v>0.89400900000000005</v>
      </c>
      <c r="C709" s="12">
        <v>0.97624</v>
      </c>
      <c r="D709" s="12">
        <v>0.86076200000000003</v>
      </c>
      <c r="E709" s="12">
        <v>0.94153100000000001</v>
      </c>
      <c r="F709" s="12">
        <v>300067</v>
      </c>
      <c r="G709" s="12">
        <v>11033892</v>
      </c>
      <c r="H709" s="7">
        <f t="shared" si="11"/>
        <v>5.3156064424407304E-2</v>
      </c>
    </row>
    <row r="710" spans="1:8" x14ac:dyDescent="0.75">
      <c r="A710" s="2">
        <v>42488</v>
      </c>
      <c r="B710" s="12">
        <v>0.94345900000000005</v>
      </c>
      <c r="C710" s="12">
        <v>0.95341399999999998</v>
      </c>
      <c r="D710" s="12">
        <v>0.88232500000000003</v>
      </c>
      <c r="E710" s="12">
        <v>0.90479399999999999</v>
      </c>
      <c r="F710" s="12">
        <v>98147</v>
      </c>
      <c r="G710" s="12">
        <v>10611896</v>
      </c>
      <c r="H710" s="7">
        <f t="shared" si="11"/>
        <v>-4.0982173046205571E-2</v>
      </c>
    </row>
    <row r="711" spans="1:8" x14ac:dyDescent="0.75">
      <c r="A711" s="2">
        <v>42489</v>
      </c>
      <c r="B711" s="12">
        <v>0.90468700000000002</v>
      </c>
      <c r="C711" s="12">
        <v>0.93412200000000001</v>
      </c>
      <c r="D711" s="12">
        <v>0.872672</v>
      </c>
      <c r="E711" s="12">
        <v>0.88368400000000003</v>
      </c>
      <c r="F711" s="12">
        <v>101368</v>
      </c>
      <c r="G711" s="12">
        <v>10372786</v>
      </c>
      <c r="H711" s="7">
        <f t="shared" si="11"/>
        <v>-2.3215764126156332E-2</v>
      </c>
    </row>
    <row r="712" spans="1:8" x14ac:dyDescent="0.75">
      <c r="A712" s="2">
        <v>42490</v>
      </c>
      <c r="B712" s="12">
        <v>0.88346400000000003</v>
      </c>
      <c r="C712" s="12">
        <v>0.970719</v>
      </c>
      <c r="D712" s="12">
        <v>0.88346400000000003</v>
      </c>
      <c r="E712" s="12">
        <v>0.91653700000000005</v>
      </c>
      <c r="F712" s="12">
        <v>127183</v>
      </c>
      <c r="G712" s="12">
        <v>10767277</v>
      </c>
      <c r="H712" s="7">
        <f t="shared" si="11"/>
        <v>3.7435594432823543E-2</v>
      </c>
    </row>
    <row r="713" spans="1:8" x14ac:dyDescent="0.75">
      <c r="A713" s="2">
        <v>42491</v>
      </c>
      <c r="B713" s="12">
        <v>0.916798</v>
      </c>
      <c r="C713" s="12">
        <v>0.94589699999999999</v>
      </c>
      <c r="D713" s="12">
        <v>0.89497599999999999</v>
      </c>
      <c r="E713" s="12">
        <v>0.91429300000000002</v>
      </c>
      <c r="F713" s="12">
        <v>64193</v>
      </c>
      <c r="G713" s="12">
        <v>10748807</v>
      </c>
      <c r="H713" s="7">
        <f t="shared" si="11"/>
        <v>-2.7323358035248545E-3</v>
      </c>
    </row>
    <row r="714" spans="1:8" x14ac:dyDescent="0.75">
      <c r="A714" s="2">
        <v>42492</v>
      </c>
      <c r="B714" s="12">
        <v>0.91120900000000005</v>
      </c>
      <c r="C714" s="12">
        <v>1</v>
      </c>
      <c r="D714" s="12">
        <v>0.89571900000000004</v>
      </c>
      <c r="E714" s="12">
        <v>0.964395</v>
      </c>
      <c r="F714" s="12">
        <v>212997</v>
      </c>
      <c r="G714" s="12">
        <v>11346828</v>
      </c>
      <c r="H714" s="7">
        <f t="shared" si="11"/>
        <v>5.8368606982591206E-2</v>
      </c>
    </row>
    <row r="715" spans="1:8" x14ac:dyDescent="0.75">
      <c r="A715" s="2">
        <v>42493</v>
      </c>
      <c r="B715" s="12">
        <v>0.96372199999999997</v>
      </c>
      <c r="C715" s="12">
        <v>0.97747899999999999</v>
      </c>
      <c r="D715" s="12">
        <v>0.90823699999999996</v>
      </c>
      <c r="E715" s="12">
        <v>0.90823699999999996</v>
      </c>
      <c r="F715" s="12">
        <v>103842</v>
      </c>
      <c r="G715" s="12">
        <v>10694149</v>
      </c>
      <c r="H715" s="7">
        <f t="shared" si="11"/>
        <v>-5.7573657133488713E-2</v>
      </c>
    </row>
    <row r="716" spans="1:8" x14ac:dyDescent="0.75">
      <c r="A716" s="2">
        <v>42494</v>
      </c>
      <c r="B716" s="12">
        <v>0.91747999999999996</v>
      </c>
      <c r="C716" s="12">
        <v>0.95057499999999995</v>
      </c>
      <c r="D716" s="12">
        <v>0.89984399999999998</v>
      </c>
      <c r="E716" s="12">
        <v>0.91645500000000002</v>
      </c>
      <c r="F716" s="12">
        <v>102053</v>
      </c>
      <c r="G716" s="12">
        <v>10799862</v>
      </c>
      <c r="H716" s="7">
        <f t="shared" si="11"/>
        <v>-1.117190565461855E-3</v>
      </c>
    </row>
    <row r="717" spans="1:8" x14ac:dyDescent="0.75">
      <c r="A717" s="2">
        <v>42495</v>
      </c>
      <c r="B717" s="12">
        <v>0.91644800000000004</v>
      </c>
      <c r="C717" s="12">
        <v>0.92219799999999996</v>
      </c>
      <c r="D717" s="12">
        <v>0.87948000000000004</v>
      </c>
      <c r="E717" s="12">
        <v>0.90684100000000001</v>
      </c>
      <c r="F717" s="12">
        <v>76568</v>
      </c>
      <c r="G717" s="12">
        <v>10694798</v>
      </c>
      <c r="H717" s="7">
        <f t="shared" si="11"/>
        <v>-1.0482864275987325E-2</v>
      </c>
    </row>
    <row r="718" spans="1:8" x14ac:dyDescent="0.75">
      <c r="A718" s="2">
        <v>42496</v>
      </c>
      <c r="B718" s="12">
        <v>0.90699399999999997</v>
      </c>
      <c r="C718" s="12">
        <v>0.91905000000000003</v>
      </c>
      <c r="D718" s="12">
        <v>0.86838300000000002</v>
      </c>
      <c r="E718" s="12">
        <v>0.87746599999999997</v>
      </c>
      <c r="F718" s="12">
        <v>71046</v>
      </c>
      <c r="G718" s="12">
        <v>10355907</v>
      </c>
      <c r="H718" s="7">
        <f t="shared" si="11"/>
        <v>-3.255589342377127E-2</v>
      </c>
    </row>
    <row r="719" spans="1:8" x14ac:dyDescent="0.75">
      <c r="A719" s="2">
        <v>42497</v>
      </c>
      <c r="B719" s="12">
        <v>0.87703600000000004</v>
      </c>
      <c r="C719" s="12">
        <v>0.88458300000000001</v>
      </c>
      <c r="D719" s="12">
        <v>0.83236900000000003</v>
      </c>
      <c r="E719" s="12">
        <v>0.88005800000000001</v>
      </c>
      <c r="F719" s="12">
        <v>110546</v>
      </c>
      <c r="G719" s="12">
        <v>10394913</v>
      </c>
      <c r="H719" s="7">
        <f t="shared" si="11"/>
        <v>3.4456966418709941E-3</v>
      </c>
    </row>
    <row r="720" spans="1:8" x14ac:dyDescent="0.75">
      <c r="A720" s="2">
        <v>42498</v>
      </c>
      <c r="B720" s="12">
        <v>0.88050300000000004</v>
      </c>
      <c r="C720" s="12">
        <v>0.89797700000000003</v>
      </c>
      <c r="D720" s="12">
        <v>0.83534600000000003</v>
      </c>
      <c r="E720" s="12">
        <v>0.85058599999999995</v>
      </c>
      <c r="F720" s="12">
        <v>76975</v>
      </c>
      <c r="G720" s="12">
        <v>10054557</v>
      </c>
      <c r="H720" s="7">
        <f t="shared" si="11"/>
        <v>-3.3977169867678E-2</v>
      </c>
    </row>
    <row r="721" spans="1:8" x14ac:dyDescent="0.75">
      <c r="A721" s="2">
        <v>42499</v>
      </c>
      <c r="B721" s="12">
        <v>0.84872199999999998</v>
      </c>
      <c r="C721" s="12">
        <v>0.86702800000000002</v>
      </c>
      <c r="D721" s="12">
        <v>0.81421500000000002</v>
      </c>
      <c r="E721" s="12">
        <v>0.82539300000000004</v>
      </c>
      <c r="F721" s="12">
        <v>91542</v>
      </c>
      <c r="G721" s="12">
        <v>9763949</v>
      </c>
      <c r="H721" s="7">
        <f t="shared" si="11"/>
        <v>-2.748721018189694E-2</v>
      </c>
    </row>
    <row r="722" spans="1:8" x14ac:dyDescent="0.75">
      <c r="A722" s="2">
        <v>42500</v>
      </c>
      <c r="B722" s="12">
        <v>0.82595099999999999</v>
      </c>
      <c r="C722" s="12">
        <v>0.87561800000000001</v>
      </c>
      <c r="D722" s="12">
        <v>0.81214500000000001</v>
      </c>
      <c r="E722" s="12">
        <v>0.82946299999999995</v>
      </c>
      <c r="F722" s="12">
        <v>134752</v>
      </c>
      <c r="G722" s="12">
        <v>9819711</v>
      </c>
      <c r="H722" s="7">
        <f t="shared" si="11"/>
        <v>4.2520682219646926E-3</v>
      </c>
    </row>
    <row r="723" spans="1:8" x14ac:dyDescent="0.75">
      <c r="A723" s="2">
        <v>42501</v>
      </c>
      <c r="B723" s="12">
        <v>0.82883399999999996</v>
      </c>
      <c r="C723" s="12">
        <v>0.86936100000000005</v>
      </c>
      <c r="D723" s="12">
        <v>0.82738999999999996</v>
      </c>
      <c r="E723" s="12">
        <v>0.85970999999999997</v>
      </c>
      <c r="F723" s="12">
        <v>51107</v>
      </c>
      <c r="G723" s="12">
        <v>10185384</v>
      </c>
      <c r="H723" s="7">
        <f t="shared" si="11"/>
        <v>3.7252332795228014E-2</v>
      </c>
    </row>
    <row r="724" spans="1:8" x14ac:dyDescent="0.75">
      <c r="A724" s="2">
        <v>42502</v>
      </c>
      <c r="B724" s="12">
        <v>0.85985400000000001</v>
      </c>
      <c r="C724" s="12">
        <v>0.88707400000000003</v>
      </c>
      <c r="D724" s="12">
        <v>0.844275</v>
      </c>
      <c r="E724" s="12">
        <v>0.875668</v>
      </c>
      <c r="F724" s="12">
        <v>88976</v>
      </c>
      <c r="G724" s="12">
        <v>10380284</v>
      </c>
      <c r="H724" s="7">
        <f t="shared" si="11"/>
        <v>1.8391494369974431E-2</v>
      </c>
    </row>
    <row r="725" spans="1:8" x14ac:dyDescent="0.75">
      <c r="A725" s="2">
        <v>42503</v>
      </c>
      <c r="B725" s="12">
        <v>0.87573900000000005</v>
      </c>
      <c r="C725" s="12">
        <v>0.883328</v>
      </c>
      <c r="D725" s="12">
        <v>0.84177900000000005</v>
      </c>
      <c r="E725" s="12">
        <v>0.84776300000000004</v>
      </c>
      <c r="F725" s="12">
        <v>66386</v>
      </c>
      <c r="G725" s="12">
        <v>10049494</v>
      </c>
      <c r="H725" s="7">
        <f t="shared" si="11"/>
        <v>-3.1945591095063709E-2</v>
      </c>
    </row>
    <row r="726" spans="1:8" x14ac:dyDescent="0.75">
      <c r="A726" s="2">
        <v>42504</v>
      </c>
      <c r="B726" s="12">
        <v>0.84793799999999997</v>
      </c>
      <c r="C726" s="12">
        <v>0.85967700000000002</v>
      </c>
      <c r="D726" s="12">
        <v>0.82466300000000003</v>
      </c>
      <c r="E726" s="12">
        <v>0.83889499999999995</v>
      </c>
      <c r="F726" s="12">
        <v>27725</v>
      </c>
      <c r="G726" s="12">
        <v>9944372</v>
      </c>
      <c r="H726" s="7">
        <f t="shared" si="11"/>
        <v>-1.0664694824385774E-2</v>
      </c>
    </row>
    <row r="727" spans="1:8" x14ac:dyDescent="0.75">
      <c r="A727" s="2">
        <v>42505</v>
      </c>
      <c r="B727" s="12">
        <v>0.83864399999999995</v>
      </c>
      <c r="C727" s="12">
        <v>0.85690299999999997</v>
      </c>
      <c r="D727" s="12">
        <v>0.80674000000000001</v>
      </c>
      <c r="E727" s="12">
        <v>0.82382299999999997</v>
      </c>
      <c r="F727" s="12">
        <v>56531</v>
      </c>
      <c r="G727" s="12">
        <v>9765706</v>
      </c>
      <c r="H727" s="7">
        <f t="shared" si="11"/>
        <v>-1.7672576206352129E-2</v>
      </c>
    </row>
    <row r="728" spans="1:8" x14ac:dyDescent="0.75">
      <c r="A728" s="2">
        <v>42506</v>
      </c>
      <c r="B728" s="12">
        <v>0.82641200000000004</v>
      </c>
      <c r="C728" s="12">
        <v>0.85033899999999996</v>
      </c>
      <c r="D728" s="12">
        <v>0.80607300000000004</v>
      </c>
      <c r="E728" s="12">
        <v>0.81835599999999997</v>
      </c>
      <c r="F728" s="12">
        <v>107300</v>
      </c>
      <c r="G728" s="12">
        <v>9700900</v>
      </c>
      <c r="H728" s="7">
        <f t="shared" si="11"/>
        <v>-9.7481643538574747E-3</v>
      </c>
    </row>
    <row r="729" spans="1:8" x14ac:dyDescent="0.75">
      <c r="A729" s="2">
        <v>42507</v>
      </c>
      <c r="B729" s="12">
        <v>0.81831799999999999</v>
      </c>
      <c r="C729" s="12">
        <v>0.85399999999999998</v>
      </c>
      <c r="D729" s="12">
        <v>0.806392</v>
      </c>
      <c r="E729" s="12">
        <v>0.81334300000000004</v>
      </c>
      <c r="F729" s="12">
        <v>125123</v>
      </c>
      <c r="G729" s="12">
        <v>9641475</v>
      </c>
      <c r="H729" s="7">
        <f t="shared" si="11"/>
        <v>-6.0795436492903148E-3</v>
      </c>
    </row>
    <row r="730" spans="1:8" x14ac:dyDescent="0.75">
      <c r="A730" s="2">
        <v>42508</v>
      </c>
      <c r="B730" s="12">
        <v>0.81309900000000002</v>
      </c>
      <c r="C730" s="12">
        <v>0.87820600000000004</v>
      </c>
      <c r="D730" s="12">
        <v>0.80062699999999998</v>
      </c>
      <c r="E730" s="12">
        <v>0.84054200000000001</v>
      </c>
      <c r="F730" s="12">
        <v>214210</v>
      </c>
      <c r="G730" s="12">
        <v>9963896</v>
      </c>
      <c r="H730" s="7">
        <f t="shared" si="11"/>
        <v>3.3751117637581644E-2</v>
      </c>
    </row>
    <row r="731" spans="1:8" x14ac:dyDescent="0.75">
      <c r="A731" s="2">
        <v>42509</v>
      </c>
      <c r="B731" s="12">
        <v>0.84046699999999996</v>
      </c>
      <c r="C731" s="12">
        <v>0.868031</v>
      </c>
      <c r="D731" s="12">
        <v>0.82880299999999996</v>
      </c>
      <c r="E731" s="12">
        <v>0.85359499999999999</v>
      </c>
      <c r="F731" s="12">
        <v>139069</v>
      </c>
      <c r="G731" s="12">
        <v>10118628</v>
      </c>
      <c r="H731" s="7">
        <f t="shared" si="11"/>
        <v>1.5619887514917337E-2</v>
      </c>
    </row>
    <row r="732" spans="1:8" x14ac:dyDescent="0.75">
      <c r="A732" s="2">
        <v>42510</v>
      </c>
      <c r="B732" s="12">
        <v>0.85878100000000002</v>
      </c>
      <c r="C732" s="12">
        <v>0.98640899999999998</v>
      </c>
      <c r="D732" s="12">
        <v>0.852128</v>
      </c>
      <c r="E732" s="12">
        <v>0.942222</v>
      </c>
      <c r="F732" s="12">
        <v>314964</v>
      </c>
      <c r="G732" s="12">
        <v>11169224</v>
      </c>
      <c r="H732" s="7">
        <f t="shared" si="11"/>
        <v>9.7162140289549934E-2</v>
      </c>
    </row>
    <row r="733" spans="1:8" x14ac:dyDescent="0.75">
      <c r="A733" s="2">
        <v>42511</v>
      </c>
      <c r="B733" s="12">
        <v>0.94043399999999999</v>
      </c>
      <c r="C733" s="12">
        <v>1</v>
      </c>
      <c r="D733" s="12">
        <v>0.93430199999999997</v>
      </c>
      <c r="E733" s="12">
        <v>0.97543299999999999</v>
      </c>
      <c r="F733" s="12">
        <v>115767</v>
      </c>
      <c r="G733" s="12">
        <v>11562911</v>
      </c>
      <c r="H733" s="7">
        <f t="shared" si="11"/>
        <v>3.721579611115719E-2</v>
      </c>
    </row>
    <row r="734" spans="1:8" x14ac:dyDescent="0.75">
      <c r="A734" s="2">
        <v>42512</v>
      </c>
      <c r="B734" s="12">
        <v>0.97533700000000001</v>
      </c>
      <c r="C734" s="12">
        <v>0.98572499999999996</v>
      </c>
      <c r="D734" s="12">
        <v>0.920184</v>
      </c>
      <c r="E734" s="12">
        <v>0.93876400000000004</v>
      </c>
      <c r="F734" s="12">
        <v>194865</v>
      </c>
      <c r="G734" s="12">
        <v>11128232</v>
      </c>
      <c r="H734" s="7">
        <f t="shared" si="11"/>
        <v>-3.7497808449797318E-2</v>
      </c>
    </row>
    <row r="735" spans="1:8" x14ac:dyDescent="0.75">
      <c r="A735" s="2">
        <v>42513</v>
      </c>
      <c r="B735" s="12">
        <v>0.93851899999999999</v>
      </c>
      <c r="C735" s="12">
        <v>0.95965999999999996</v>
      </c>
      <c r="D735" s="12">
        <v>0.90473199999999998</v>
      </c>
      <c r="E735" s="12">
        <v>0.91473000000000004</v>
      </c>
      <c r="F735" s="12">
        <v>120334</v>
      </c>
      <c r="G735" s="12">
        <v>10935896</v>
      </c>
      <c r="H735" s="7">
        <f t="shared" si="11"/>
        <v>-2.5347382418469896E-2</v>
      </c>
    </row>
    <row r="736" spans="1:8" x14ac:dyDescent="0.75">
      <c r="A736" s="2">
        <v>42514</v>
      </c>
      <c r="B736" s="12">
        <v>0.91447100000000003</v>
      </c>
      <c r="C736" s="12">
        <v>0.99203200000000002</v>
      </c>
      <c r="D736" s="12">
        <v>0.90112700000000001</v>
      </c>
      <c r="E736" s="12">
        <v>0.90112700000000001</v>
      </c>
      <c r="F736" s="12">
        <v>220308</v>
      </c>
      <c r="G736" s="12">
        <v>10781217</v>
      </c>
      <c r="H736" s="7">
        <f t="shared" si="11"/>
        <v>-1.459204283131999E-2</v>
      </c>
    </row>
    <row r="737" spans="1:8" x14ac:dyDescent="0.75">
      <c r="A737" s="2">
        <v>42515</v>
      </c>
      <c r="B737" s="12">
        <v>0.89923900000000001</v>
      </c>
      <c r="C737" s="12">
        <v>0.91808699999999999</v>
      </c>
      <c r="D737" s="12">
        <v>0.86499700000000002</v>
      </c>
      <c r="E737" s="12">
        <v>0.86588699999999996</v>
      </c>
      <c r="F737" s="12">
        <v>87610</v>
      </c>
      <c r="G737" s="12">
        <v>10367069</v>
      </c>
      <c r="H737" s="7">
        <f t="shared" si="11"/>
        <v>-3.7089138705060663E-2</v>
      </c>
    </row>
    <row r="738" spans="1:8" x14ac:dyDescent="0.75">
      <c r="A738" s="2">
        <v>42516</v>
      </c>
      <c r="B738" s="12">
        <v>0.86586700000000005</v>
      </c>
      <c r="C738" s="12">
        <v>0.90905999999999998</v>
      </c>
      <c r="D738" s="12">
        <v>0.84243900000000005</v>
      </c>
      <c r="E738" s="12">
        <v>0.86017500000000002</v>
      </c>
      <c r="F738" s="12">
        <v>100025</v>
      </c>
      <c r="G738" s="12">
        <v>10306524</v>
      </c>
      <c r="H738" s="7">
        <f t="shared" si="11"/>
        <v>-6.5737578635056311E-3</v>
      </c>
    </row>
    <row r="739" spans="1:8" x14ac:dyDescent="0.75">
      <c r="A739" s="2">
        <v>42517</v>
      </c>
      <c r="B739" s="12">
        <v>0.86018899999999998</v>
      </c>
      <c r="C739" s="12">
        <v>0.87444299999999997</v>
      </c>
      <c r="D739" s="12">
        <v>0.83059499999999997</v>
      </c>
      <c r="E739" s="12">
        <v>0.85909100000000005</v>
      </c>
      <c r="F739" s="12">
        <v>151612</v>
      </c>
      <c r="G739" s="12">
        <v>10300513</v>
      </c>
      <c r="H739" s="7">
        <f t="shared" si="11"/>
        <v>-1.2764636608930506E-3</v>
      </c>
    </row>
    <row r="740" spans="1:8" x14ac:dyDescent="0.75">
      <c r="A740" s="2">
        <v>42518</v>
      </c>
      <c r="B740" s="12">
        <v>0.86186399999999996</v>
      </c>
      <c r="C740" s="12">
        <v>0.92145500000000002</v>
      </c>
      <c r="D740" s="12">
        <v>0.84638199999999997</v>
      </c>
      <c r="E740" s="12">
        <v>0.91973700000000003</v>
      </c>
      <c r="F740" s="12">
        <v>174774</v>
      </c>
      <c r="G740" s="12">
        <v>11036135</v>
      </c>
      <c r="H740" s="7">
        <f t="shared" si="11"/>
        <v>6.7148645261897538E-2</v>
      </c>
    </row>
    <row r="741" spans="1:8" x14ac:dyDescent="0.75">
      <c r="A741" s="2">
        <v>42519</v>
      </c>
      <c r="B741" s="12">
        <v>0.928311</v>
      </c>
      <c r="C741" s="12">
        <v>0.95675900000000003</v>
      </c>
      <c r="D741" s="12">
        <v>0.85651299999999997</v>
      </c>
      <c r="E741" s="12">
        <v>0.88171900000000003</v>
      </c>
      <c r="F741" s="12">
        <v>188141</v>
      </c>
      <c r="G741" s="12">
        <v>10587887</v>
      </c>
      <c r="H741" s="7">
        <f t="shared" si="11"/>
        <v>-5.0190076386038694E-2</v>
      </c>
    </row>
    <row r="742" spans="1:8" x14ac:dyDescent="0.75">
      <c r="A742" s="2">
        <v>42520</v>
      </c>
      <c r="B742" s="12">
        <v>0.88052799999999998</v>
      </c>
      <c r="C742" s="12">
        <v>0.91904600000000003</v>
      </c>
      <c r="D742" s="12">
        <v>0.87605900000000003</v>
      </c>
      <c r="E742" s="12">
        <v>0.91053700000000004</v>
      </c>
      <c r="F742" s="12">
        <v>66482</v>
      </c>
      <c r="G742" s="12">
        <v>10941773</v>
      </c>
      <c r="H742" s="7">
        <f t="shared" si="11"/>
        <v>3.4080687950865919E-2</v>
      </c>
    </row>
    <row r="743" spans="1:8" x14ac:dyDescent="0.75">
      <c r="A743" s="2">
        <v>42521</v>
      </c>
      <c r="B743" s="12">
        <v>0.90972500000000001</v>
      </c>
      <c r="C743" s="12">
        <v>0.96913700000000003</v>
      </c>
      <c r="D743" s="12">
        <v>0.90151300000000001</v>
      </c>
      <c r="E743" s="12">
        <v>0.92874699999999999</v>
      </c>
      <c r="F743" s="12">
        <v>156718</v>
      </c>
      <c r="G743" s="12">
        <v>11169113</v>
      </c>
      <c r="H743" s="7">
        <f t="shared" si="11"/>
        <v>2.0909615543158629E-2</v>
      </c>
    </row>
    <row r="744" spans="1:8" x14ac:dyDescent="0.75">
      <c r="A744" s="2">
        <v>42522</v>
      </c>
      <c r="B744" s="12">
        <v>0.93416600000000005</v>
      </c>
      <c r="C744" s="12">
        <v>0.95045400000000002</v>
      </c>
      <c r="D744" s="12">
        <v>0.87363500000000005</v>
      </c>
      <c r="E744" s="12">
        <v>0.91487099999999999</v>
      </c>
      <c r="F744" s="12">
        <v>105338</v>
      </c>
      <c r="G744" s="12">
        <v>11009805</v>
      </c>
      <c r="H744" s="7">
        <f t="shared" si="11"/>
        <v>-2.0654787264790263E-2</v>
      </c>
    </row>
    <row r="745" spans="1:8" x14ac:dyDescent="0.75">
      <c r="A745" s="2">
        <v>42523</v>
      </c>
      <c r="B745" s="12">
        <v>0.91343700000000005</v>
      </c>
      <c r="C745" s="12">
        <v>0.93385200000000002</v>
      </c>
      <c r="D745" s="12">
        <v>0.90730599999999995</v>
      </c>
      <c r="E745" s="12">
        <v>0.92667999999999995</v>
      </c>
      <c r="F745" s="12">
        <v>39987</v>
      </c>
      <c r="G745" s="12">
        <v>11160446</v>
      </c>
      <c r="H745" s="7">
        <f t="shared" si="11"/>
        <v>1.449798946177995E-2</v>
      </c>
    </row>
    <row r="746" spans="1:8" x14ac:dyDescent="0.75">
      <c r="A746" s="2">
        <v>42524</v>
      </c>
      <c r="B746" s="12">
        <v>0.92658799999999997</v>
      </c>
      <c r="C746" s="12">
        <v>0.95870200000000005</v>
      </c>
      <c r="D746" s="12">
        <v>0.92408100000000004</v>
      </c>
      <c r="E746" s="12">
        <v>0.94520199999999999</v>
      </c>
      <c r="F746" s="12">
        <v>74145</v>
      </c>
      <c r="G746" s="12">
        <v>11392052</v>
      </c>
      <c r="H746" s="7">
        <f t="shared" si="11"/>
        <v>2.0088755736098481E-2</v>
      </c>
    </row>
    <row r="747" spans="1:8" x14ac:dyDescent="0.75">
      <c r="A747" s="2">
        <v>42525</v>
      </c>
      <c r="B747" s="12">
        <v>0.94091400000000003</v>
      </c>
      <c r="C747" s="12">
        <v>0.99151900000000004</v>
      </c>
      <c r="D747" s="12">
        <v>0.940438</v>
      </c>
      <c r="E747" s="12">
        <v>0.97435300000000002</v>
      </c>
      <c r="F747" s="12">
        <v>91404</v>
      </c>
      <c r="G747" s="12">
        <v>11751515</v>
      </c>
      <c r="H747" s="7">
        <f t="shared" si="11"/>
        <v>3.5538848396346523E-2</v>
      </c>
    </row>
    <row r="748" spans="1:8" x14ac:dyDescent="0.75">
      <c r="A748" s="2">
        <v>42526</v>
      </c>
      <c r="B748" s="12">
        <v>0.97361500000000001</v>
      </c>
      <c r="C748" s="12">
        <v>1.01</v>
      </c>
      <c r="D748" s="12">
        <v>0.96030199999999999</v>
      </c>
      <c r="E748" s="12">
        <v>1</v>
      </c>
      <c r="F748" s="12">
        <v>87680</v>
      </c>
      <c r="G748" s="12">
        <v>12105466</v>
      </c>
      <c r="H748" s="7">
        <f t="shared" si="11"/>
        <v>2.7100034407851144E-2</v>
      </c>
    </row>
    <row r="749" spans="1:8" x14ac:dyDescent="0.75">
      <c r="A749" s="2">
        <v>42527</v>
      </c>
      <c r="B749" s="12">
        <v>1.01</v>
      </c>
      <c r="C749" s="12">
        <v>1.05</v>
      </c>
      <c r="D749" s="12">
        <v>0.98716300000000001</v>
      </c>
      <c r="E749" s="12">
        <v>1.01</v>
      </c>
      <c r="F749" s="12">
        <v>89836</v>
      </c>
      <c r="G749" s="12">
        <v>12161414</v>
      </c>
      <c r="H749" s="7">
        <f t="shared" si="11"/>
        <v>0</v>
      </c>
    </row>
    <row r="750" spans="1:8" x14ac:dyDescent="0.75">
      <c r="A750" s="2">
        <v>42528</v>
      </c>
      <c r="B750" s="12">
        <v>1</v>
      </c>
      <c r="C750" s="12">
        <v>1.01</v>
      </c>
      <c r="D750" s="12">
        <v>0.95877599999999996</v>
      </c>
      <c r="E750" s="12">
        <v>1.01</v>
      </c>
      <c r="F750" s="12">
        <v>86376</v>
      </c>
      <c r="G750" s="12">
        <v>12147512</v>
      </c>
      <c r="H750" s="7">
        <f t="shared" si="11"/>
        <v>1.0000000000000009E-2</v>
      </c>
    </row>
    <row r="751" spans="1:8" x14ac:dyDescent="0.75">
      <c r="A751" s="2">
        <v>42529</v>
      </c>
      <c r="B751" s="12">
        <v>1.01</v>
      </c>
      <c r="C751" s="12">
        <v>1.02</v>
      </c>
      <c r="D751" s="12">
        <v>0.97148699999999999</v>
      </c>
      <c r="E751" s="12">
        <v>0.99995199999999995</v>
      </c>
      <c r="F751" s="12">
        <v>70837</v>
      </c>
      <c r="G751" s="12">
        <v>12095782</v>
      </c>
      <c r="H751" s="7">
        <f t="shared" si="11"/>
        <v>-9.9485148514852056E-3</v>
      </c>
    </row>
    <row r="752" spans="1:8" x14ac:dyDescent="0.75">
      <c r="A752" s="2">
        <v>42530</v>
      </c>
      <c r="B752" s="12">
        <v>0.99447200000000002</v>
      </c>
      <c r="C752" s="12">
        <v>1.22</v>
      </c>
      <c r="D752" s="12">
        <v>0.98999499999999996</v>
      </c>
      <c r="E752" s="12">
        <v>1.1100000000000001</v>
      </c>
      <c r="F752" s="12">
        <v>483161</v>
      </c>
      <c r="G752" s="12">
        <v>13495665</v>
      </c>
      <c r="H752" s="7">
        <f t="shared" si="11"/>
        <v>0.11617018880370697</v>
      </c>
    </row>
    <row r="753" spans="1:8" x14ac:dyDescent="0.75">
      <c r="A753" s="2">
        <v>42531</v>
      </c>
      <c r="B753" s="12">
        <v>1.1100000000000001</v>
      </c>
      <c r="C753" s="12">
        <v>1.19</v>
      </c>
      <c r="D753" s="12">
        <v>1.08</v>
      </c>
      <c r="E753" s="12">
        <v>1.1499999999999999</v>
      </c>
      <c r="F753" s="12">
        <v>267163</v>
      </c>
      <c r="G753" s="12">
        <v>13894661</v>
      </c>
      <c r="H753" s="7">
        <f t="shared" si="11"/>
        <v>3.6036036036035862E-2</v>
      </c>
    </row>
    <row r="754" spans="1:8" x14ac:dyDescent="0.75">
      <c r="A754" s="2">
        <v>42532</v>
      </c>
      <c r="B754" s="12">
        <v>1.1399999999999999</v>
      </c>
      <c r="C754" s="12">
        <v>1.18</v>
      </c>
      <c r="D754" s="12">
        <v>1.1200000000000001</v>
      </c>
      <c r="E754" s="12">
        <v>1.1399999999999999</v>
      </c>
      <c r="F754" s="12">
        <v>207863</v>
      </c>
      <c r="G754" s="12">
        <v>13835210</v>
      </c>
      <c r="H754" s="7">
        <f t="shared" si="11"/>
        <v>0</v>
      </c>
    </row>
    <row r="755" spans="1:8" x14ac:dyDescent="0.75">
      <c r="A755" s="2">
        <v>42533</v>
      </c>
      <c r="B755" s="12">
        <v>1.1399999999999999</v>
      </c>
      <c r="C755" s="12">
        <v>1.28</v>
      </c>
      <c r="D755" s="12">
        <v>1.1100000000000001</v>
      </c>
      <c r="E755" s="12">
        <v>1.25</v>
      </c>
      <c r="F755" s="12">
        <v>285841</v>
      </c>
      <c r="G755" s="12">
        <v>15189347</v>
      </c>
      <c r="H755" s="7">
        <f t="shared" si="11"/>
        <v>9.649122807017553E-2</v>
      </c>
    </row>
    <row r="756" spans="1:8" x14ac:dyDescent="0.75">
      <c r="A756" s="2">
        <v>42534</v>
      </c>
      <c r="B756" s="12">
        <v>1.25</v>
      </c>
      <c r="C756" s="12">
        <v>1.37</v>
      </c>
      <c r="D756" s="12">
        <v>1.25</v>
      </c>
      <c r="E756" s="12">
        <v>1.28</v>
      </c>
      <c r="F756" s="12">
        <v>276844</v>
      </c>
      <c r="G756" s="12">
        <v>15566182</v>
      </c>
      <c r="H756" s="7">
        <f t="shared" si="11"/>
        <v>2.4000000000000021E-2</v>
      </c>
    </row>
    <row r="757" spans="1:8" x14ac:dyDescent="0.75">
      <c r="A757" s="2">
        <v>42535</v>
      </c>
      <c r="B757" s="12">
        <v>1.28</v>
      </c>
      <c r="C757" s="12">
        <v>1.41</v>
      </c>
      <c r="D757" s="12">
        <v>1.24</v>
      </c>
      <c r="E757" s="12">
        <v>1.39</v>
      </c>
      <c r="F757" s="12">
        <v>268605</v>
      </c>
      <c r="G757" s="12">
        <v>16836738</v>
      </c>
      <c r="H757" s="7">
        <f t="shared" si="11"/>
        <v>8.5937499999999903E-2</v>
      </c>
    </row>
    <row r="758" spans="1:8" x14ac:dyDescent="0.75">
      <c r="A758" s="2">
        <v>42536</v>
      </c>
      <c r="B758" s="12">
        <v>1.37</v>
      </c>
      <c r="C758" s="12">
        <v>1.5</v>
      </c>
      <c r="D758" s="12">
        <v>1.33</v>
      </c>
      <c r="E758" s="12">
        <v>1.46</v>
      </c>
      <c r="F758" s="12">
        <v>334636</v>
      </c>
      <c r="G758" s="12">
        <v>17803818</v>
      </c>
      <c r="H758" s="7">
        <f t="shared" si="11"/>
        <v>6.5693430656934199E-2</v>
      </c>
    </row>
    <row r="759" spans="1:8" x14ac:dyDescent="0.75">
      <c r="A759" s="2">
        <v>42537</v>
      </c>
      <c r="B759" s="12">
        <v>1.47</v>
      </c>
      <c r="C759" s="12">
        <v>1.63</v>
      </c>
      <c r="D759" s="12">
        <v>1.43</v>
      </c>
      <c r="E759" s="12">
        <v>1.58</v>
      </c>
      <c r="F759" s="12">
        <v>349747</v>
      </c>
      <c r="G759" s="12">
        <v>19263079</v>
      </c>
      <c r="H759" s="7">
        <f t="shared" si="11"/>
        <v>7.4829931972789185E-2</v>
      </c>
    </row>
    <row r="760" spans="1:8" x14ac:dyDescent="0.75">
      <c r="A760" s="2">
        <v>42538</v>
      </c>
      <c r="B760" s="12">
        <v>1.57</v>
      </c>
      <c r="C760" s="12">
        <v>1.79</v>
      </c>
      <c r="D760" s="12">
        <v>1.48</v>
      </c>
      <c r="E760" s="12">
        <v>1.75</v>
      </c>
      <c r="F760" s="12">
        <v>643511</v>
      </c>
      <c r="G760" s="12">
        <v>21365342</v>
      </c>
      <c r="H760" s="7">
        <f t="shared" si="11"/>
        <v>0.11464968152866238</v>
      </c>
    </row>
    <row r="761" spans="1:8" x14ac:dyDescent="0.75">
      <c r="A761" s="2">
        <v>42539</v>
      </c>
      <c r="B761" s="12">
        <v>1.77</v>
      </c>
      <c r="C761" s="12">
        <v>2.34</v>
      </c>
      <c r="D761" s="12">
        <v>1.77</v>
      </c>
      <c r="E761" s="12">
        <v>2.0099999999999998</v>
      </c>
      <c r="F761" s="12">
        <v>2663250</v>
      </c>
      <c r="G761" s="12">
        <v>24518028</v>
      </c>
      <c r="H761" s="7">
        <f t="shared" si="11"/>
        <v>0.13559322033898291</v>
      </c>
    </row>
    <row r="762" spans="1:8" x14ac:dyDescent="0.75">
      <c r="A762" s="2">
        <v>42540</v>
      </c>
      <c r="B762" s="12">
        <v>2.0299999999999998</v>
      </c>
      <c r="C762" s="12">
        <v>2.06</v>
      </c>
      <c r="D762" s="12">
        <v>1.81</v>
      </c>
      <c r="E762" s="12">
        <v>1.87</v>
      </c>
      <c r="F762" s="12">
        <v>663871</v>
      </c>
      <c r="G762" s="12">
        <v>22802618</v>
      </c>
      <c r="H762" s="7">
        <f t="shared" si="11"/>
        <v>-7.8817733990147645E-2</v>
      </c>
    </row>
    <row r="763" spans="1:8" x14ac:dyDescent="0.75">
      <c r="A763" s="2">
        <v>42541</v>
      </c>
      <c r="B763" s="12">
        <v>1.86</v>
      </c>
      <c r="C763" s="12">
        <v>1.91</v>
      </c>
      <c r="D763" s="12">
        <v>1.72</v>
      </c>
      <c r="E763" s="12">
        <v>1.83</v>
      </c>
      <c r="F763" s="12">
        <v>570846</v>
      </c>
      <c r="G763" s="12">
        <v>22370400</v>
      </c>
      <c r="H763" s="7">
        <f t="shared" si="11"/>
        <v>-1.612903225806453E-2</v>
      </c>
    </row>
    <row r="764" spans="1:8" x14ac:dyDescent="0.75">
      <c r="A764" s="2">
        <v>42542</v>
      </c>
      <c r="B764" s="12">
        <v>1.83</v>
      </c>
      <c r="C764" s="12">
        <v>1.87</v>
      </c>
      <c r="D764" s="12">
        <v>1.56</v>
      </c>
      <c r="E764" s="12">
        <v>1.61</v>
      </c>
      <c r="F764" s="12">
        <v>543359</v>
      </c>
      <c r="G764" s="12">
        <v>19638408</v>
      </c>
      <c r="H764" s="7">
        <f t="shared" si="11"/>
        <v>-0.12021857923497266</v>
      </c>
    </row>
    <row r="765" spans="1:8" x14ac:dyDescent="0.75">
      <c r="A765" s="2">
        <v>42543</v>
      </c>
      <c r="B765" s="12">
        <v>1.61</v>
      </c>
      <c r="C765" s="12">
        <v>1.72</v>
      </c>
      <c r="D765" s="12">
        <v>1.49</v>
      </c>
      <c r="E765" s="12">
        <v>1.5</v>
      </c>
      <c r="F765" s="12">
        <v>376492</v>
      </c>
      <c r="G765" s="12">
        <v>18270422</v>
      </c>
      <c r="H765" s="7">
        <f t="shared" si="11"/>
        <v>-6.8322981366459687E-2</v>
      </c>
    </row>
    <row r="766" spans="1:8" x14ac:dyDescent="0.75">
      <c r="A766" s="2">
        <v>42544</v>
      </c>
      <c r="B766" s="12">
        <v>1.49</v>
      </c>
      <c r="C766" s="12">
        <v>1.57</v>
      </c>
      <c r="D766" s="12">
        <v>1.4</v>
      </c>
      <c r="E766" s="12">
        <v>1.56</v>
      </c>
      <c r="F766" s="12">
        <v>198638</v>
      </c>
      <c r="G766" s="12">
        <v>19044520</v>
      </c>
      <c r="H766" s="7">
        <f t="shared" si="11"/>
        <v>4.6979865771812124E-2</v>
      </c>
    </row>
    <row r="767" spans="1:8" x14ac:dyDescent="0.75">
      <c r="A767" s="2">
        <v>42545</v>
      </c>
      <c r="B767" s="12">
        <v>1.56</v>
      </c>
      <c r="C767" s="12">
        <v>1.66</v>
      </c>
      <c r="D767" s="12">
        <v>1.52</v>
      </c>
      <c r="E767" s="12">
        <v>1.59</v>
      </c>
      <c r="F767" s="12">
        <v>241911</v>
      </c>
      <c r="G767" s="12">
        <v>19439561</v>
      </c>
      <c r="H767" s="7">
        <f t="shared" si="11"/>
        <v>1.9230769230769246E-2</v>
      </c>
    </row>
    <row r="768" spans="1:8" x14ac:dyDescent="0.75">
      <c r="A768" s="2">
        <v>42546</v>
      </c>
      <c r="B768" s="12">
        <v>1.58</v>
      </c>
      <c r="C768" s="12">
        <v>1.65</v>
      </c>
      <c r="D768" s="12">
        <v>1.51</v>
      </c>
      <c r="E768" s="12">
        <v>1.55</v>
      </c>
      <c r="F768" s="12">
        <v>168083</v>
      </c>
      <c r="G768" s="12">
        <v>19012998</v>
      </c>
      <c r="H768" s="7">
        <f t="shared" si="11"/>
        <v>-1.8987341772151913E-2</v>
      </c>
    </row>
    <row r="769" spans="1:8" x14ac:dyDescent="0.75">
      <c r="A769" s="2">
        <v>42547</v>
      </c>
      <c r="B769" s="12">
        <v>1.56</v>
      </c>
      <c r="C769" s="12">
        <v>1.61</v>
      </c>
      <c r="D769" s="12">
        <v>1.46</v>
      </c>
      <c r="E769" s="12">
        <v>1.48</v>
      </c>
      <c r="F769" s="12">
        <v>75189</v>
      </c>
      <c r="G769" s="12">
        <v>18156660</v>
      </c>
      <c r="H769" s="7">
        <f t="shared" si="11"/>
        <v>-5.1282051282051329E-2</v>
      </c>
    </row>
    <row r="770" spans="1:8" x14ac:dyDescent="0.75">
      <c r="A770" s="2">
        <v>42548</v>
      </c>
      <c r="B770" s="12">
        <v>1.48</v>
      </c>
      <c r="C770" s="12">
        <v>1.49</v>
      </c>
      <c r="D770" s="12">
        <v>1.38</v>
      </c>
      <c r="E770" s="12">
        <v>1.48</v>
      </c>
      <c r="F770" s="12">
        <v>184373</v>
      </c>
      <c r="G770" s="12">
        <v>18086314</v>
      </c>
      <c r="H770" s="7">
        <f t="shared" si="11"/>
        <v>0</v>
      </c>
    </row>
    <row r="771" spans="1:8" x14ac:dyDescent="0.75">
      <c r="A771" s="2">
        <v>42549</v>
      </c>
      <c r="B771" s="12">
        <v>1.48</v>
      </c>
      <c r="C771" s="12">
        <v>1.51</v>
      </c>
      <c r="D771" s="12">
        <v>1.43</v>
      </c>
      <c r="E771" s="12">
        <v>1.49</v>
      </c>
      <c r="F771" s="12">
        <v>173566</v>
      </c>
      <c r="G771" s="12">
        <v>18220030</v>
      </c>
      <c r="H771" s="7">
        <f t="shared" ref="H771:H834" si="12">(E771-B771)/B771</f>
        <v>6.7567567567567632E-3</v>
      </c>
    </row>
    <row r="772" spans="1:8" x14ac:dyDescent="0.75">
      <c r="A772" s="2">
        <v>42550</v>
      </c>
      <c r="B772" s="12">
        <v>1.49</v>
      </c>
      <c r="C772" s="12">
        <v>1.6</v>
      </c>
      <c r="D772" s="12">
        <v>1.46</v>
      </c>
      <c r="E772" s="12">
        <v>1.55</v>
      </c>
      <c r="F772" s="12">
        <v>314944</v>
      </c>
      <c r="G772" s="12">
        <v>18975289</v>
      </c>
      <c r="H772" s="7">
        <f t="shared" si="12"/>
        <v>4.0268456375838965E-2</v>
      </c>
    </row>
    <row r="773" spans="1:8" x14ac:dyDescent="0.75">
      <c r="A773" s="2">
        <v>42551</v>
      </c>
      <c r="B773" s="12">
        <v>1.54</v>
      </c>
      <c r="C773" s="12">
        <v>1.61</v>
      </c>
      <c r="D773" s="12">
        <v>1.5</v>
      </c>
      <c r="E773" s="12">
        <v>1.61</v>
      </c>
      <c r="F773" s="12">
        <v>232728</v>
      </c>
      <c r="G773" s="12">
        <v>19723891</v>
      </c>
      <c r="H773" s="7">
        <f t="shared" si="12"/>
        <v>4.5454545454545491E-2</v>
      </c>
    </row>
    <row r="774" spans="1:8" x14ac:dyDescent="0.75">
      <c r="A774" s="2">
        <v>42552</v>
      </c>
      <c r="B774" s="12">
        <v>1.59</v>
      </c>
      <c r="C774" s="12">
        <v>1.7</v>
      </c>
      <c r="D774" s="12">
        <v>1.58</v>
      </c>
      <c r="E774" s="12">
        <v>1.66</v>
      </c>
      <c r="F774" s="12">
        <v>148728</v>
      </c>
      <c r="G774" s="12">
        <v>20397111</v>
      </c>
      <c r="H774" s="7">
        <f t="shared" si="12"/>
        <v>4.4025157232704303E-2</v>
      </c>
    </row>
    <row r="775" spans="1:8" x14ac:dyDescent="0.75">
      <c r="A775" s="2">
        <v>42553</v>
      </c>
      <c r="B775" s="12">
        <v>1.66</v>
      </c>
      <c r="C775" s="12">
        <v>1.79</v>
      </c>
      <c r="D775" s="12">
        <v>1.64</v>
      </c>
      <c r="E775" s="12">
        <v>1.75</v>
      </c>
      <c r="F775" s="12">
        <v>228270</v>
      </c>
      <c r="G775" s="12">
        <v>21529269</v>
      </c>
      <c r="H775" s="7">
        <f t="shared" si="12"/>
        <v>5.4216867469879568E-2</v>
      </c>
    </row>
    <row r="776" spans="1:8" x14ac:dyDescent="0.75">
      <c r="A776" s="2">
        <v>42554</v>
      </c>
      <c r="B776" s="12">
        <v>1.75</v>
      </c>
      <c r="C776" s="12">
        <v>1.85</v>
      </c>
      <c r="D776" s="12">
        <v>1.7</v>
      </c>
      <c r="E776" s="12">
        <v>1.7</v>
      </c>
      <c r="F776" s="12">
        <v>326072</v>
      </c>
      <c r="G776" s="12">
        <v>20965148</v>
      </c>
      <c r="H776" s="7">
        <f t="shared" si="12"/>
        <v>-2.8571428571428598E-2</v>
      </c>
    </row>
    <row r="777" spans="1:8" x14ac:dyDescent="0.75">
      <c r="A777" s="2">
        <v>42555</v>
      </c>
      <c r="B777" s="12">
        <v>1.7</v>
      </c>
      <c r="C777" s="12">
        <v>1.8</v>
      </c>
      <c r="D777" s="12">
        <v>1.66</v>
      </c>
      <c r="E777" s="12">
        <v>1.71</v>
      </c>
      <c r="F777" s="12">
        <v>151474</v>
      </c>
      <c r="G777" s="12">
        <v>21068248</v>
      </c>
      <c r="H777" s="7">
        <f t="shared" si="12"/>
        <v>5.8823529411764757E-3</v>
      </c>
    </row>
    <row r="778" spans="1:8" x14ac:dyDescent="0.75">
      <c r="A778" s="2">
        <v>42556</v>
      </c>
      <c r="B778" s="12">
        <v>1.71</v>
      </c>
      <c r="C778" s="12">
        <v>1.74</v>
      </c>
      <c r="D778" s="12">
        <v>1.64</v>
      </c>
      <c r="E778" s="12">
        <v>1.73</v>
      </c>
      <c r="F778" s="12">
        <v>154989</v>
      </c>
      <c r="G778" s="12">
        <v>21380086</v>
      </c>
      <c r="H778" s="7">
        <f t="shared" si="12"/>
        <v>1.169590643274855E-2</v>
      </c>
    </row>
    <row r="779" spans="1:8" x14ac:dyDescent="0.75">
      <c r="A779" s="2">
        <v>42557</v>
      </c>
      <c r="B779" s="12">
        <v>1.73</v>
      </c>
      <c r="C779" s="12">
        <v>1.98</v>
      </c>
      <c r="D779" s="12">
        <v>1.72</v>
      </c>
      <c r="E779" s="12">
        <v>1.94</v>
      </c>
      <c r="F779" s="12">
        <v>510090</v>
      </c>
      <c r="G779" s="12">
        <v>23915430</v>
      </c>
      <c r="H779" s="7">
        <f t="shared" si="12"/>
        <v>0.1213872832369942</v>
      </c>
    </row>
    <row r="780" spans="1:8" x14ac:dyDescent="0.75">
      <c r="A780" s="2">
        <v>42558</v>
      </c>
      <c r="B780" s="12">
        <v>1.94</v>
      </c>
      <c r="C780" s="12">
        <v>2.11</v>
      </c>
      <c r="D780" s="12">
        <v>1.82</v>
      </c>
      <c r="E780" s="12">
        <v>1.9</v>
      </c>
      <c r="F780" s="12">
        <v>1565910</v>
      </c>
      <c r="G780" s="12">
        <v>23489834</v>
      </c>
      <c r="H780" s="7">
        <f t="shared" si="12"/>
        <v>-2.0618556701030948E-2</v>
      </c>
    </row>
    <row r="781" spans="1:8" x14ac:dyDescent="0.75">
      <c r="A781" s="2">
        <v>42559</v>
      </c>
      <c r="B781" s="12">
        <v>1.9</v>
      </c>
      <c r="C781" s="12">
        <v>2.02</v>
      </c>
      <c r="D781" s="12">
        <v>1.86</v>
      </c>
      <c r="E781" s="12">
        <v>1.98</v>
      </c>
      <c r="F781" s="12">
        <v>433750</v>
      </c>
      <c r="G781" s="12">
        <v>24474870</v>
      </c>
      <c r="H781" s="7">
        <f t="shared" si="12"/>
        <v>4.2105263157894778E-2</v>
      </c>
    </row>
    <row r="782" spans="1:8" x14ac:dyDescent="0.75">
      <c r="A782" s="2">
        <v>42560</v>
      </c>
      <c r="B782" s="12">
        <v>1.99</v>
      </c>
      <c r="C782" s="12">
        <v>1.99</v>
      </c>
      <c r="D782" s="12">
        <v>1.84</v>
      </c>
      <c r="E782" s="12">
        <v>1.96</v>
      </c>
      <c r="F782" s="12">
        <v>307833</v>
      </c>
      <c r="G782" s="12">
        <v>24175144</v>
      </c>
      <c r="H782" s="7">
        <f t="shared" si="12"/>
        <v>-1.5075376884422124E-2</v>
      </c>
    </row>
    <row r="783" spans="1:8" x14ac:dyDescent="0.75">
      <c r="A783" s="2">
        <v>42561</v>
      </c>
      <c r="B783" s="12">
        <v>1.96</v>
      </c>
      <c r="C783" s="12">
        <v>1.96</v>
      </c>
      <c r="D783" s="12">
        <v>1.86</v>
      </c>
      <c r="E783" s="12">
        <v>1.91</v>
      </c>
      <c r="F783" s="12">
        <v>224404</v>
      </c>
      <c r="G783" s="12">
        <v>23664699</v>
      </c>
      <c r="H783" s="7">
        <f t="shared" si="12"/>
        <v>-2.5510204081632678E-2</v>
      </c>
    </row>
    <row r="784" spans="1:8" x14ac:dyDescent="0.75">
      <c r="A784" s="2">
        <v>42562</v>
      </c>
      <c r="B784" s="12">
        <v>1.91</v>
      </c>
      <c r="C784" s="12">
        <v>2.0299999999999998</v>
      </c>
      <c r="D784" s="12">
        <v>1.89</v>
      </c>
      <c r="E784" s="12">
        <v>1.98</v>
      </c>
      <c r="F784" s="12">
        <v>213005</v>
      </c>
      <c r="G784" s="12">
        <v>24550563</v>
      </c>
      <c r="H784" s="7">
        <f t="shared" si="12"/>
        <v>3.6649214659685896E-2</v>
      </c>
    </row>
    <row r="785" spans="1:8" x14ac:dyDescent="0.75">
      <c r="A785" s="2">
        <v>42563</v>
      </c>
      <c r="B785" s="12">
        <v>1.98</v>
      </c>
      <c r="C785" s="12">
        <v>2.08</v>
      </c>
      <c r="D785" s="12">
        <v>1.95</v>
      </c>
      <c r="E785" s="12">
        <v>1.99</v>
      </c>
      <c r="F785" s="12">
        <v>347642</v>
      </c>
      <c r="G785" s="12">
        <v>24614945</v>
      </c>
      <c r="H785" s="7">
        <f t="shared" si="12"/>
        <v>5.0505050505050553E-3</v>
      </c>
    </row>
    <row r="786" spans="1:8" x14ac:dyDescent="0.75">
      <c r="A786" s="2">
        <v>42564</v>
      </c>
      <c r="B786" s="12">
        <v>1.98</v>
      </c>
      <c r="C786" s="12">
        <v>2</v>
      </c>
      <c r="D786" s="12">
        <v>1.9</v>
      </c>
      <c r="E786" s="12">
        <v>1.93</v>
      </c>
      <c r="F786" s="12">
        <v>294296</v>
      </c>
      <c r="G786" s="12">
        <v>23979097</v>
      </c>
      <c r="H786" s="7">
        <f t="shared" si="12"/>
        <v>-2.5252525252525276E-2</v>
      </c>
    </row>
    <row r="787" spans="1:8" x14ac:dyDescent="0.75">
      <c r="A787" s="2">
        <v>42565</v>
      </c>
      <c r="B787" s="12">
        <v>1.94</v>
      </c>
      <c r="C787" s="12">
        <v>2.0299999999999998</v>
      </c>
      <c r="D787" s="12">
        <v>1.93</v>
      </c>
      <c r="E787" s="12">
        <v>2.0099999999999998</v>
      </c>
      <c r="F787" s="12">
        <v>172552</v>
      </c>
      <c r="G787" s="12">
        <v>24894462</v>
      </c>
      <c r="H787" s="7">
        <f t="shared" si="12"/>
        <v>3.6082474226804044E-2</v>
      </c>
    </row>
    <row r="788" spans="1:8" x14ac:dyDescent="0.75">
      <c r="A788" s="2">
        <v>42566</v>
      </c>
      <c r="B788" s="12">
        <v>2.0099999999999998</v>
      </c>
      <c r="C788" s="12">
        <v>2.0299999999999998</v>
      </c>
      <c r="D788" s="12">
        <v>1.94</v>
      </c>
      <c r="E788" s="12">
        <v>1.99</v>
      </c>
      <c r="F788" s="12">
        <v>189098</v>
      </c>
      <c r="G788" s="12">
        <v>24717033</v>
      </c>
      <c r="H788" s="7">
        <f t="shared" si="12"/>
        <v>-9.9502487562188047E-3</v>
      </c>
    </row>
    <row r="789" spans="1:8" x14ac:dyDescent="0.75">
      <c r="A789" s="2">
        <v>42567</v>
      </c>
      <c r="B789" s="12">
        <v>2</v>
      </c>
      <c r="C789" s="12">
        <v>2.02</v>
      </c>
      <c r="D789" s="12">
        <v>1.97</v>
      </c>
      <c r="E789" s="12">
        <v>1.98</v>
      </c>
      <c r="F789" s="12">
        <v>69994</v>
      </c>
      <c r="G789" s="12">
        <v>24618734</v>
      </c>
      <c r="H789" s="7">
        <f t="shared" si="12"/>
        <v>-1.0000000000000009E-2</v>
      </c>
    </row>
    <row r="790" spans="1:8" x14ac:dyDescent="0.75">
      <c r="A790" s="2">
        <v>42568</v>
      </c>
      <c r="B790" s="12">
        <v>1.98</v>
      </c>
      <c r="C790" s="12">
        <v>2.0099999999999998</v>
      </c>
      <c r="D790" s="12">
        <v>1.95</v>
      </c>
      <c r="E790" s="12">
        <v>1.99</v>
      </c>
      <c r="F790" s="12">
        <v>167463</v>
      </c>
      <c r="G790" s="12">
        <v>24708148</v>
      </c>
      <c r="H790" s="7">
        <f t="shared" si="12"/>
        <v>5.0505050505050553E-3</v>
      </c>
    </row>
    <row r="791" spans="1:8" x14ac:dyDescent="0.75">
      <c r="A791" s="2">
        <v>42569</v>
      </c>
      <c r="B791" s="12">
        <v>1.99</v>
      </c>
      <c r="C791" s="12">
        <v>2.02</v>
      </c>
      <c r="D791" s="12">
        <v>1.94</v>
      </c>
      <c r="E791" s="12">
        <v>1.95</v>
      </c>
      <c r="F791" s="12">
        <v>108747</v>
      </c>
      <c r="G791" s="12">
        <v>24310012</v>
      </c>
      <c r="H791" s="7">
        <f t="shared" si="12"/>
        <v>-2.0100502512562832E-2</v>
      </c>
    </row>
    <row r="792" spans="1:8" x14ac:dyDescent="0.75">
      <c r="A792" s="2">
        <v>42570</v>
      </c>
      <c r="B792" s="12">
        <v>1.95</v>
      </c>
      <c r="C792" s="12">
        <v>1.96</v>
      </c>
      <c r="D792" s="12">
        <v>1.85</v>
      </c>
      <c r="E792" s="12">
        <v>1.9</v>
      </c>
      <c r="F792" s="12">
        <v>206251</v>
      </c>
      <c r="G792" s="12">
        <v>23675170</v>
      </c>
      <c r="H792" s="7">
        <f t="shared" si="12"/>
        <v>-2.5641025641025664E-2</v>
      </c>
    </row>
    <row r="793" spans="1:8" x14ac:dyDescent="0.75">
      <c r="A793" s="2">
        <v>42571</v>
      </c>
      <c r="B793" s="12">
        <v>1.9</v>
      </c>
      <c r="C793" s="12">
        <v>1.93</v>
      </c>
      <c r="D793" s="12">
        <v>1.73</v>
      </c>
      <c r="E793" s="12">
        <v>1.76</v>
      </c>
      <c r="F793" s="12">
        <v>368224</v>
      </c>
      <c r="G793" s="12">
        <v>21951922</v>
      </c>
      <c r="H793" s="7">
        <f t="shared" si="12"/>
        <v>-7.3684210526315741E-2</v>
      </c>
    </row>
    <row r="794" spans="1:8" x14ac:dyDescent="0.75">
      <c r="A794" s="2">
        <v>42572</v>
      </c>
      <c r="B794" s="12">
        <v>1.77</v>
      </c>
      <c r="C794" s="12">
        <v>1.81</v>
      </c>
      <c r="D794" s="12">
        <v>1.72</v>
      </c>
      <c r="E794" s="12">
        <v>1.74</v>
      </c>
      <c r="F794" s="12">
        <v>143002</v>
      </c>
      <c r="G794" s="12">
        <v>21681371</v>
      </c>
      <c r="H794" s="7">
        <f t="shared" si="12"/>
        <v>-1.6949152542372895E-2</v>
      </c>
    </row>
    <row r="795" spans="1:8" x14ac:dyDescent="0.75">
      <c r="A795" s="2">
        <v>42573</v>
      </c>
      <c r="B795" s="12">
        <v>1.73</v>
      </c>
      <c r="C795" s="12">
        <v>1.85</v>
      </c>
      <c r="D795" s="12">
        <v>1.72</v>
      </c>
      <c r="E795" s="12">
        <v>1.83</v>
      </c>
      <c r="F795" s="12">
        <v>183573</v>
      </c>
      <c r="G795" s="12">
        <v>22817110</v>
      </c>
      <c r="H795" s="7">
        <f t="shared" si="12"/>
        <v>5.780346820809254E-2</v>
      </c>
    </row>
    <row r="796" spans="1:8" x14ac:dyDescent="0.75">
      <c r="A796" s="2">
        <v>42574</v>
      </c>
      <c r="B796" s="12">
        <v>1.83</v>
      </c>
      <c r="C796" s="12">
        <v>1.91</v>
      </c>
      <c r="D796" s="12">
        <v>1.81</v>
      </c>
      <c r="E796" s="12">
        <v>1.89</v>
      </c>
      <c r="F796" s="12">
        <v>132721</v>
      </c>
      <c r="G796" s="12">
        <v>23575608</v>
      </c>
      <c r="H796" s="7">
        <f t="shared" si="12"/>
        <v>3.2786885245901544E-2</v>
      </c>
    </row>
    <row r="797" spans="1:8" x14ac:dyDescent="0.75">
      <c r="A797" s="2">
        <v>42575</v>
      </c>
      <c r="B797" s="12">
        <v>1.9</v>
      </c>
      <c r="C797" s="12">
        <v>1.94</v>
      </c>
      <c r="D797" s="12">
        <v>1.83</v>
      </c>
      <c r="E797" s="12">
        <v>1.88</v>
      </c>
      <c r="F797" s="12">
        <v>161485</v>
      </c>
      <c r="G797" s="12">
        <v>23485867</v>
      </c>
      <c r="H797" s="7">
        <f t="shared" si="12"/>
        <v>-1.0526315789473694E-2</v>
      </c>
    </row>
    <row r="798" spans="1:8" x14ac:dyDescent="0.75">
      <c r="A798" s="2">
        <v>42576</v>
      </c>
      <c r="B798" s="12">
        <v>1.86</v>
      </c>
      <c r="C798" s="12">
        <v>1.89</v>
      </c>
      <c r="D798" s="12">
        <v>1.82</v>
      </c>
      <c r="E798" s="12">
        <v>1.85</v>
      </c>
      <c r="F798" s="12">
        <v>94316</v>
      </c>
      <c r="G798" s="12">
        <v>23055437</v>
      </c>
      <c r="H798" s="7">
        <f t="shared" si="12"/>
        <v>-5.3763440860215101E-3</v>
      </c>
    </row>
    <row r="799" spans="1:8" x14ac:dyDescent="0.75">
      <c r="A799" s="2">
        <v>42577</v>
      </c>
      <c r="B799" s="12">
        <v>1.85</v>
      </c>
      <c r="C799" s="12">
        <v>1.86</v>
      </c>
      <c r="D799" s="12">
        <v>1.7</v>
      </c>
      <c r="E799" s="12">
        <v>1.83</v>
      </c>
      <c r="F799" s="12">
        <v>268872</v>
      </c>
      <c r="G799" s="12">
        <v>22824168</v>
      </c>
      <c r="H799" s="7">
        <f t="shared" si="12"/>
        <v>-1.081081081081082E-2</v>
      </c>
    </row>
    <row r="800" spans="1:8" x14ac:dyDescent="0.75">
      <c r="A800" s="2">
        <v>42578</v>
      </c>
      <c r="B800" s="12">
        <v>1.83</v>
      </c>
      <c r="C800" s="12">
        <v>1.95</v>
      </c>
      <c r="D800" s="12">
        <v>1.76</v>
      </c>
      <c r="E800" s="12">
        <v>1.94</v>
      </c>
      <c r="F800" s="12">
        <v>257870</v>
      </c>
      <c r="G800" s="12">
        <v>24307802</v>
      </c>
      <c r="H800" s="7">
        <f t="shared" si="12"/>
        <v>6.0109289617486267E-2</v>
      </c>
    </row>
    <row r="801" spans="1:8" x14ac:dyDescent="0.75">
      <c r="A801" s="2">
        <v>42579</v>
      </c>
      <c r="B801" s="12">
        <v>1.94</v>
      </c>
      <c r="C801" s="12">
        <v>1.95</v>
      </c>
      <c r="D801" s="12">
        <v>1.83</v>
      </c>
      <c r="E801" s="12">
        <v>1.85</v>
      </c>
      <c r="F801" s="12">
        <v>190937</v>
      </c>
      <c r="G801" s="12">
        <v>23203727</v>
      </c>
      <c r="H801" s="7">
        <f t="shared" si="12"/>
        <v>-4.6391752577319513E-2</v>
      </c>
    </row>
    <row r="802" spans="1:8" x14ac:dyDescent="0.75">
      <c r="A802" s="2">
        <v>42580</v>
      </c>
      <c r="B802" s="12">
        <v>1.85</v>
      </c>
      <c r="C802" s="12">
        <v>1.95</v>
      </c>
      <c r="D802" s="12">
        <v>1.82</v>
      </c>
      <c r="E802" s="12">
        <v>1.89</v>
      </c>
      <c r="F802" s="12">
        <v>106495</v>
      </c>
      <c r="G802" s="12">
        <v>23699228</v>
      </c>
      <c r="H802" s="7">
        <f t="shared" si="12"/>
        <v>2.1621621621621519E-2</v>
      </c>
    </row>
    <row r="803" spans="1:8" x14ac:dyDescent="0.75">
      <c r="A803" s="2">
        <v>42581</v>
      </c>
      <c r="B803" s="12">
        <v>1.91</v>
      </c>
      <c r="C803" s="12">
        <v>1.94</v>
      </c>
      <c r="D803" s="12">
        <v>1.87</v>
      </c>
      <c r="E803" s="12">
        <v>1.91</v>
      </c>
      <c r="F803" s="12">
        <v>71012</v>
      </c>
      <c r="G803" s="12">
        <v>23977950</v>
      </c>
      <c r="H803" s="7">
        <f t="shared" si="12"/>
        <v>0</v>
      </c>
    </row>
    <row r="804" spans="1:8" x14ac:dyDescent="0.75">
      <c r="A804" s="2">
        <v>42582</v>
      </c>
      <c r="B804" s="12">
        <v>1.91</v>
      </c>
      <c r="C804" s="12">
        <v>1.94</v>
      </c>
      <c r="D804" s="12">
        <v>1.8</v>
      </c>
      <c r="E804" s="12">
        <v>1.82</v>
      </c>
      <c r="F804" s="12">
        <v>147277</v>
      </c>
      <c r="G804" s="12">
        <v>22879579</v>
      </c>
      <c r="H804" s="7">
        <f t="shared" si="12"/>
        <v>-4.7120418848167464E-2</v>
      </c>
    </row>
    <row r="805" spans="1:8" x14ac:dyDescent="0.75">
      <c r="A805" s="2">
        <v>42583</v>
      </c>
      <c r="B805" s="12">
        <v>1.82</v>
      </c>
      <c r="C805" s="12">
        <v>1.83</v>
      </c>
      <c r="D805" s="12">
        <v>1.69</v>
      </c>
      <c r="E805" s="12">
        <v>1.7</v>
      </c>
      <c r="F805" s="12">
        <v>170108</v>
      </c>
      <c r="G805" s="12">
        <v>21289194</v>
      </c>
      <c r="H805" s="7">
        <f t="shared" si="12"/>
        <v>-6.5934065934065991E-2</v>
      </c>
    </row>
    <row r="806" spans="1:8" x14ac:dyDescent="0.75">
      <c r="A806" s="2">
        <v>42584</v>
      </c>
      <c r="B806" s="12">
        <v>1.7</v>
      </c>
      <c r="C806" s="12">
        <v>1.74</v>
      </c>
      <c r="D806" s="12">
        <v>1.43</v>
      </c>
      <c r="E806" s="12">
        <v>1.49</v>
      </c>
      <c r="F806" s="12">
        <v>303492</v>
      </c>
      <c r="G806" s="12">
        <v>18651165</v>
      </c>
      <c r="H806" s="7">
        <f t="shared" si="12"/>
        <v>-0.12352941176470586</v>
      </c>
    </row>
    <row r="807" spans="1:8" x14ac:dyDescent="0.75">
      <c r="A807" s="2">
        <v>42585</v>
      </c>
      <c r="B807" s="12">
        <v>1.49</v>
      </c>
      <c r="C807" s="12">
        <v>1.65</v>
      </c>
      <c r="D807" s="12">
        <v>1.47</v>
      </c>
      <c r="E807" s="12">
        <v>1.57</v>
      </c>
      <c r="F807" s="12">
        <v>190375</v>
      </c>
      <c r="G807" s="12">
        <v>19789822</v>
      </c>
      <c r="H807" s="7">
        <f t="shared" si="12"/>
        <v>5.3691275167785282E-2</v>
      </c>
    </row>
    <row r="808" spans="1:8" x14ac:dyDescent="0.75">
      <c r="A808" s="2">
        <v>42586</v>
      </c>
      <c r="B808" s="12">
        <v>1.57</v>
      </c>
      <c r="C808" s="12">
        <v>1.9</v>
      </c>
      <c r="D808" s="12">
        <v>1.57</v>
      </c>
      <c r="E808" s="12">
        <v>1.85</v>
      </c>
      <c r="F808" s="12">
        <v>497557</v>
      </c>
      <c r="G808" s="12">
        <v>23252553</v>
      </c>
      <c r="H808" s="7">
        <f t="shared" si="12"/>
        <v>0.178343949044586</v>
      </c>
    </row>
    <row r="809" spans="1:8" x14ac:dyDescent="0.75">
      <c r="A809" s="2">
        <v>42587</v>
      </c>
      <c r="B809" s="12">
        <v>1.85</v>
      </c>
      <c r="C809" s="12">
        <v>1.86</v>
      </c>
      <c r="D809" s="12">
        <v>1.77</v>
      </c>
      <c r="E809" s="12">
        <v>1.79</v>
      </c>
      <c r="F809" s="12">
        <v>134743</v>
      </c>
      <c r="G809" s="12">
        <v>22555605</v>
      </c>
      <c r="H809" s="7">
        <f t="shared" si="12"/>
        <v>-3.2432432432432462E-2</v>
      </c>
    </row>
    <row r="810" spans="1:8" x14ac:dyDescent="0.75">
      <c r="A810" s="2">
        <v>42588</v>
      </c>
      <c r="B810" s="12">
        <v>1.79</v>
      </c>
      <c r="C810" s="12">
        <v>1.93</v>
      </c>
      <c r="D810" s="12">
        <v>1.74</v>
      </c>
      <c r="E810" s="12">
        <v>1.88</v>
      </c>
      <c r="F810" s="12">
        <v>268046</v>
      </c>
      <c r="G810" s="12">
        <v>23709864</v>
      </c>
      <c r="H810" s="7">
        <f t="shared" si="12"/>
        <v>5.0279329608938467E-2</v>
      </c>
    </row>
    <row r="811" spans="1:8" x14ac:dyDescent="0.75">
      <c r="A811" s="2">
        <v>42589</v>
      </c>
      <c r="B811" s="12">
        <v>1.88</v>
      </c>
      <c r="C811" s="12">
        <v>2</v>
      </c>
      <c r="D811" s="12">
        <v>1.8</v>
      </c>
      <c r="E811" s="12">
        <v>1.9</v>
      </c>
      <c r="F811" s="12">
        <v>268531</v>
      </c>
      <c r="G811" s="12">
        <v>23895875</v>
      </c>
      <c r="H811" s="7">
        <f t="shared" si="12"/>
        <v>1.0638297872340436E-2</v>
      </c>
    </row>
    <row r="812" spans="1:8" x14ac:dyDescent="0.75">
      <c r="A812" s="2">
        <v>42590</v>
      </c>
      <c r="B812" s="12">
        <v>1.9</v>
      </c>
      <c r="C812" s="12">
        <v>1.99</v>
      </c>
      <c r="D812" s="12">
        <v>1.84</v>
      </c>
      <c r="E812" s="12">
        <v>1.9</v>
      </c>
      <c r="F812" s="12">
        <v>199176</v>
      </c>
      <c r="G812" s="12">
        <v>23967213</v>
      </c>
      <c r="H812" s="7">
        <f t="shared" si="12"/>
        <v>0</v>
      </c>
    </row>
    <row r="813" spans="1:8" x14ac:dyDescent="0.75">
      <c r="A813" s="2">
        <v>42591</v>
      </c>
      <c r="B813" s="12">
        <v>1.9</v>
      </c>
      <c r="C813" s="12">
        <v>2.0499999999999998</v>
      </c>
      <c r="D813" s="12">
        <v>1.89</v>
      </c>
      <c r="E813" s="12">
        <v>2.0499999999999998</v>
      </c>
      <c r="F813" s="12">
        <v>245059</v>
      </c>
      <c r="G813" s="12">
        <v>25843925</v>
      </c>
      <c r="H813" s="7">
        <f t="shared" si="12"/>
        <v>7.8947368421052586E-2</v>
      </c>
    </row>
    <row r="814" spans="1:8" x14ac:dyDescent="0.75">
      <c r="A814" s="2">
        <v>42592</v>
      </c>
      <c r="B814" s="12">
        <v>2.0499999999999998</v>
      </c>
      <c r="C814" s="12">
        <v>2.0499999999999998</v>
      </c>
      <c r="D814" s="12">
        <v>1.95</v>
      </c>
      <c r="E814" s="12">
        <v>2.0099999999999998</v>
      </c>
      <c r="F814" s="12">
        <v>210706</v>
      </c>
      <c r="G814" s="12">
        <v>25426383</v>
      </c>
      <c r="H814" s="7">
        <f t="shared" si="12"/>
        <v>-1.9512195121951237E-2</v>
      </c>
    </row>
    <row r="815" spans="1:8" x14ac:dyDescent="0.75">
      <c r="A815" s="2">
        <v>42593</v>
      </c>
      <c r="B815" s="12">
        <v>2.02</v>
      </c>
      <c r="C815" s="12">
        <v>2.0499999999999998</v>
      </c>
      <c r="D815" s="12">
        <v>1.9</v>
      </c>
      <c r="E815" s="12">
        <v>1.98</v>
      </c>
      <c r="F815" s="12">
        <v>129604</v>
      </c>
      <c r="G815" s="12">
        <v>24965156</v>
      </c>
      <c r="H815" s="7">
        <f t="shared" si="12"/>
        <v>-1.980198019801982E-2</v>
      </c>
    </row>
    <row r="816" spans="1:8" x14ac:dyDescent="0.75">
      <c r="A816" s="2">
        <v>42594</v>
      </c>
      <c r="B816" s="12">
        <v>1.98</v>
      </c>
      <c r="C816" s="12">
        <v>1.99</v>
      </c>
      <c r="D816" s="12">
        <v>1.89</v>
      </c>
      <c r="E816" s="12">
        <v>1.95</v>
      </c>
      <c r="F816" s="12">
        <v>122922</v>
      </c>
      <c r="G816" s="12">
        <v>24631880</v>
      </c>
      <c r="H816" s="7">
        <f t="shared" si="12"/>
        <v>-1.5151515151515166E-2</v>
      </c>
    </row>
    <row r="817" spans="1:8" x14ac:dyDescent="0.75">
      <c r="A817" s="2">
        <v>42595</v>
      </c>
      <c r="B817" s="12">
        <v>1.95</v>
      </c>
      <c r="C817" s="12">
        <v>2.02</v>
      </c>
      <c r="D817" s="12">
        <v>1.93</v>
      </c>
      <c r="E817" s="12">
        <v>1.98</v>
      </c>
      <c r="F817" s="12">
        <v>123245</v>
      </c>
      <c r="G817" s="12">
        <v>25089295</v>
      </c>
      <c r="H817" s="7">
        <f t="shared" si="12"/>
        <v>1.5384615384615399E-2</v>
      </c>
    </row>
    <row r="818" spans="1:8" x14ac:dyDescent="0.75">
      <c r="A818" s="2">
        <v>42596</v>
      </c>
      <c r="B818" s="12">
        <v>1.98</v>
      </c>
      <c r="C818" s="12">
        <v>2.09</v>
      </c>
      <c r="D818" s="12">
        <v>1.88</v>
      </c>
      <c r="E818" s="12">
        <v>2.0099999999999998</v>
      </c>
      <c r="F818" s="12">
        <v>396280</v>
      </c>
      <c r="G818" s="12">
        <v>25372377</v>
      </c>
      <c r="H818" s="7">
        <f t="shared" si="12"/>
        <v>1.5151515151515053E-2</v>
      </c>
    </row>
    <row r="819" spans="1:8" x14ac:dyDescent="0.75">
      <c r="A819" s="2">
        <v>42597</v>
      </c>
      <c r="B819" s="12">
        <v>2.0099999999999998</v>
      </c>
      <c r="C819" s="12">
        <v>2.2000000000000002</v>
      </c>
      <c r="D819" s="12">
        <v>1.98</v>
      </c>
      <c r="E819" s="12">
        <v>2.1800000000000002</v>
      </c>
      <c r="F819" s="12">
        <v>849798</v>
      </c>
      <c r="G819" s="12">
        <v>27610736</v>
      </c>
      <c r="H819" s="7">
        <f t="shared" si="12"/>
        <v>8.4577114427860894E-2</v>
      </c>
    </row>
    <row r="820" spans="1:8" x14ac:dyDescent="0.75">
      <c r="A820" s="2">
        <v>42598</v>
      </c>
      <c r="B820" s="12">
        <v>2.1800000000000002</v>
      </c>
      <c r="C820" s="12">
        <v>2.27</v>
      </c>
      <c r="D820" s="12">
        <v>2.08</v>
      </c>
      <c r="E820" s="12">
        <v>2.2000000000000002</v>
      </c>
      <c r="F820" s="12">
        <v>760398</v>
      </c>
      <c r="G820" s="12">
        <v>27933355</v>
      </c>
      <c r="H820" s="7">
        <f t="shared" si="12"/>
        <v>9.174311926605512E-3</v>
      </c>
    </row>
    <row r="821" spans="1:8" x14ac:dyDescent="0.75">
      <c r="A821" s="2">
        <v>42599</v>
      </c>
      <c r="B821" s="12">
        <v>2.2000000000000002</v>
      </c>
      <c r="C821" s="12">
        <v>2.29</v>
      </c>
      <c r="D821" s="12">
        <v>2.13</v>
      </c>
      <c r="E821" s="12">
        <v>2.2400000000000002</v>
      </c>
      <c r="F821" s="12">
        <v>449444</v>
      </c>
      <c r="G821" s="12">
        <v>28370145</v>
      </c>
      <c r="H821" s="7">
        <f t="shared" si="12"/>
        <v>1.8181818181818195E-2</v>
      </c>
    </row>
    <row r="822" spans="1:8" x14ac:dyDescent="0.75">
      <c r="A822" s="2">
        <v>42600</v>
      </c>
      <c r="B822" s="12">
        <v>2.2400000000000002</v>
      </c>
      <c r="C822" s="12">
        <v>2.2599999999999998</v>
      </c>
      <c r="D822" s="12">
        <v>2.15</v>
      </c>
      <c r="E822" s="12">
        <v>2.19</v>
      </c>
      <c r="F822" s="12">
        <v>381203</v>
      </c>
      <c r="G822" s="12">
        <v>27812081</v>
      </c>
      <c r="H822" s="7">
        <f t="shared" si="12"/>
        <v>-2.232142857142869E-2</v>
      </c>
    </row>
    <row r="823" spans="1:8" x14ac:dyDescent="0.75">
      <c r="A823" s="2">
        <v>42601</v>
      </c>
      <c r="B823" s="12">
        <v>2.19</v>
      </c>
      <c r="C823" s="12">
        <v>2.34</v>
      </c>
      <c r="D823" s="12">
        <v>2.1800000000000002</v>
      </c>
      <c r="E823" s="12">
        <v>2.2999999999999998</v>
      </c>
      <c r="F823" s="12">
        <v>313760</v>
      </c>
      <c r="G823" s="12">
        <v>29245030</v>
      </c>
      <c r="H823" s="7">
        <f t="shared" si="12"/>
        <v>5.0228310502283047E-2</v>
      </c>
    </row>
    <row r="824" spans="1:8" x14ac:dyDescent="0.75">
      <c r="A824" s="2">
        <v>42602</v>
      </c>
      <c r="B824" s="12">
        <v>2.2999999999999998</v>
      </c>
      <c r="C824" s="12">
        <v>2.5499999999999998</v>
      </c>
      <c r="D824" s="12">
        <v>2.2799999999999998</v>
      </c>
      <c r="E824" s="12">
        <v>2.44</v>
      </c>
      <c r="F824" s="12">
        <v>1869560</v>
      </c>
      <c r="G824" s="12">
        <v>30969887</v>
      </c>
      <c r="H824" s="7">
        <f t="shared" si="12"/>
        <v>6.0869565217391362E-2</v>
      </c>
    </row>
    <row r="825" spans="1:8" x14ac:dyDescent="0.75">
      <c r="A825" s="2">
        <v>42603</v>
      </c>
      <c r="B825" s="12">
        <v>2.44</v>
      </c>
      <c r="C825" s="12">
        <v>2.6</v>
      </c>
      <c r="D825" s="12">
        <v>2.4</v>
      </c>
      <c r="E825" s="12">
        <v>2.54</v>
      </c>
      <c r="F825" s="12">
        <v>790717</v>
      </c>
      <c r="G825" s="12">
        <v>32236010</v>
      </c>
      <c r="H825" s="7">
        <f t="shared" si="12"/>
        <v>4.0983606557377088E-2</v>
      </c>
    </row>
    <row r="826" spans="1:8" x14ac:dyDescent="0.75">
      <c r="A826" s="2">
        <v>42604</v>
      </c>
      <c r="B826" s="12">
        <v>2.5299999999999998</v>
      </c>
      <c r="C826" s="12">
        <v>5.23</v>
      </c>
      <c r="D826" s="12">
        <v>2.5299999999999998</v>
      </c>
      <c r="E826" s="12">
        <v>3.99</v>
      </c>
      <c r="F826" s="12">
        <v>18149400</v>
      </c>
      <c r="G826" s="12">
        <v>50734132</v>
      </c>
      <c r="H826" s="7">
        <f t="shared" si="12"/>
        <v>0.57707509881422947</v>
      </c>
    </row>
    <row r="827" spans="1:8" x14ac:dyDescent="0.75">
      <c r="A827" s="2">
        <v>42605</v>
      </c>
      <c r="B827" s="12">
        <v>4.03</v>
      </c>
      <c r="C827" s="12">
        <v>5.32</v>
      </c>
      <c r="D827" s="12">
        <v>4</v>
      </c>
      <c r="E827" s="12">
        <v>4.72</v>
      </c>
      <c r="F827" s="12">
        <v>21058200</v>
      </c>
      <c r="G827" s="12">
        <v>60006384</v>
      </c>
      <c r="H827" s="7">
        <f t="shared" si="12"/>
        <v>0.17121588089330012</v>
      </c>
    </row>
    <row r="828" spans="1:8" x14ac:dyDescent="0.75">
      <c r="A828" s="2">
        <v>42606</v>
      </c>
      <c r="B828" s="12">
        <v>4.66</v>
      </c>
      <c r="C828" s="12">
        <v>5.07</v>
      </c>
      <c r="D828" s="12">
        <v>4.3600000000000003</v>
      </c>
      <c r="E828" s="12">
        <v>4.42</v>
      </c>
      <c r="F828" s="12">
        <v>6796020</v>
      </c>
      <c r="G828" s="12">
        <v>56337880</v>
      </c>
      <c r="H828" s="7">
        <f t="shared" si="12"/>
        <v>-5.1502145922746823E-2</v>
      </c>
    </row>
    <row r="829" spans="1:8" x14ac:dyDescent="0.75">
      <c r="A829" s="2">
        <v>42607</v>
      </c>
      <c r="B829" s="12">
        <v>4.46</v>
      </c>
      <c r="C829" s="12">
        <v>4.51</v>
      </c>
      <c r="D829" s="12">
        <v>3.73</v>
      </c>
      <c r="E829" s="12">
        <v>4.1500000000000004</v>
      </c>
      <c r="F829" s="12">
        <v>7337870</v>
      </c>
      <c r="G829" s="12">
        <v>52842196</v>
      </c>
      <c r="H829" s="7">
        <f t="shared" si="12"/>
        <v>-6.9506726457399012E-2</v>
      </c>
    </row>
    <row r="830" spans="1:8" x14ac:dyDescent="0.75">
      <c r="A830" s="2">
        <v>42608</v>
      </c>
      <c r="B830" s="12">
        <v>4.13</v>
      </c>
      <c r="C830" s="12">
        <v>4.62</v>
      </c>
      <c r="D830" s="12">
        <v>4.09</v>
      </c>
      <c r="E830" s="12">
        <v>4.18</v>
      </c>
      <c r="F830" s="12">
        <v>6023340</v>
      </c>
      <c r="G830" s="12">
        <v>53288540</v>
      </c>
      <c r="H830" s="7">
        <f t="shared" si="12"/>
        <v>1.2106537530266302E-2</v>
      </c>
    </row>
    <row r="831" spans="1:8" x14ac:dyDescent="0.75">
      <c r="A831" s="2">
        <v>42609</v>
      </c>
      <c r="B831" s="12">
        <v>4.25</v>
      </c>
      <c r="C831" s="12">
        <v>5.3</v>
      </c>
      <c r="D831" s="12">
        <v>4.21</v>
      </c>
      <c r="E831" s="12">
        <v>5.3</v>
      </c>
      <c r="F831" s="12">
        <v>8004280</v>
      </c>
      <c r="G831" s="12">
        <v>67637296</v>
      </c>
      <c r="H831" s="7">
        <f t="shared" si="12"/>
        <v>0.24705882352941172</v>
      </c>
    </row>
    <row r="832" spans="1:8" x14ac:dyDescent="0.75">
      <c r="A832" s="2">
        <v>42610</v>
      </c>
      <c r="B832" s="12">
        <v>5.3</v>
      </c>
      <c r="C832" s="12">
        <v>9.51</v>
      </c>
      <c r="D832" s="12">
        <v>5.09</v>
      </c>
      <c r="E832" s="12">
        <v>9.51</v>
      </c>
      <c r="F832" s="12">
        <v>49325800</v>
      </c>
      <c r="G832" s="12">
        <v>121421771</v>
      </c>
      <c r="H832" s="7">
        <f t="shared" si="12"/>
        <v>0.79433962264150948</v>
      </c>
    </row>
    <row r="833" spans="1:8" x14ac:dyDescent="0.75">
      <c r="A833" s="2">
        <v>42611</v>
      </c>
      <c r="B833" s="12">
        <v>9.35</v>
      </c>
      <c r="C833" s="12">
        <v>10.69</v>
      </c>
      <c r="D833" s="12">
        <v>8.07</v>
      </c>
      <c r="E833" s="12">
        <v>8.5</v>
      </c>
      <c r="F833" s="12">
        <v>46191400</v>
      </c>
      <c r="G833" s="12">
        <v>108511358</v>
      </c>
      <c r="H833" s="7">
        <f t="shared" si="12"/>
        <v>-9.090909090909087E-2</v>
      </c>
    </row>
    <row r="834" spans="1:8" x14ac:dyDescent="0.75">
      <c r="A834" s="2">
        <v>42612</v>
      </c>
      <c r="B834" s="12">
        <v>8.49</v>
      </c>
      <c r="C834" s="12">
        <v>9.17</v>
      </c>
      <c r="D834" s="12">
        <v>7.95</v>
      </c>
      <c r="E834" s="12">
        <v>8.49</v>
      </c>
      <c r="F834" s="12">
        <v>15534600</v>
      </c>
      <c r="G834" s="12">
        <v>108522361</v>
      </c>
      <c r="H834" s="7">
        <f t="shared" si="12"/>
        <v>0</v>
      </c>
    </row>
    <row r="835" spans="1:8" x14ac:dyDescent="0.75">
      <c r="A835" s="2">
        <v>42613</v>
      </c>
      <c r="B835" s="12">
        <v>8.51</v>
      </c>
      <c r="C835" s="12">
        <v>8.86</v>
      </c>
      <c r="D835" s="12">
        <v>7.49</v>
      </c>
      <c r="E835" s="12">
        <v>8.58</v>
      </c>
      <c r="F835" s="12">
        <v>20057400</v>
      </c>
      <c r="G835" s="12">
        <v>109758710</v>
      </c>
      <c r="H835" s="7">
        <f t="shared" ref="H835:H898" si="13">(E835-B835)/B835</f>
        <v>8.2256169212691285E-3</v>
      </c>
    </row>
    <row r="836" spans="1:8" x14ac:dyDescent="0.75">
      <c r="A836" s="2">
        <v>42614</v>
      </c>
      <c r="B836" s="12">
        <v>8.52</v>
      </c>
      <c r="C836" s="12">
        <v>8.84</v>
      </c>
      <c r="D836" s="12">
        <v>7.85</v>
      </c>
      <c r="E836" s="12">
        <v>8</v>
      </c>
      <c r="F836" s="12">
        <v>12152000</v>
      </c>
      <c r="G836" s="12">
        <v>102420068</v>
      </c>
      <c r="H836" s="7">
        <f t="shared" si="13"/>
        <v>-6.1032863849765209E-2</v>
      </c>
    </row>
    <row r="837" spans="1:8" x14ac:dyDescent="0.75">
      <c r="A837" s="2">
        <v>42615</v>
      </c>
      <c r="B837" s="12">
        <v>7.97</v>
      </c>
      <c r="C837" s="12">
        <v>10.61</v>
      </c>
      <c r="D837" s="12">
        <v>7.82</v>
      </c>
      <c r="E837" s="12">
        <v>10.210000000000001</v>
      </c>
      <c r="F837" s="12">
        <v>27999500</v>
      </c>
      <c r="G837" s="12">
        <v>130774123</v>
      </c>
      <c r="H837" s="7">
        <f t="shared" si="13"/>
        <v>0.28105395232120467</v>
      </c>
    </row>
    <row r="838" spans="1:8" x14ac:dyDescent="0.75">
      <c r="A838" s="2">
        <v>42616</v>
      </c>
      <c r="B838" s="12">
        <v>10.19</v>
      </c>
      <c r="C838" s="12">
        <v>15.05</v>
      </c>
      <c r="D838" s="12">
        <v>9.9</v>
      </c>
      <c r="E838" s="12">
        <v>10.59</v>
      </c>
      <c r="F838" s="12">
        <v>66593800</v>
      </c>
      <c r="G838" s="12">
        <v>135682955</v>
      </c>
      <c r="H838" s="7">
        <f t="shared" si="13"/>
        <v>3.9254170755642824E-2</v>
      </c>
    </row>
    <row r="839" spans="1:8" x14ac:dyDescent="0.75">
      <c r="A839" s="2">
        <v>42617</v>
      </c>
      <c r="B839" s="12">
        <v>11.13</v>
      </c>
      <c r="C839" s="12">
        <v>13.87</v>
      </c>
      <c r="D839" s="12">
        <v>10.41</v>
      </c>
      <c r="E839" s="12">
        <v>13.39</v>
      </c>
      <c r="F839" s="12">
        <v>31169900</v>
      </c>
      <c r="G839" s="12">
        <v>171660818</v>
      </c>
      <c r="H839" s="7">
        <f t="shared" si="13"/>
        <v>0.20305480682839169</v>
      </c>
    </row>
    <row r="840" spans="1:8" x14ac:dyDescent="0.75">
      <c r="A840" s="2">
        <v>42618</v>
      </c>
      <c r="B840" s="12">
        <v>13.57</v>
      </c>
      <c r="C840" s="12">
        <v>14.26</v>
      </c>
      <c r="D840" s="12">
        <v>12.58</v>
      </c>
      <c r="E840" s="12">
        <v>13.96</v>
      </c>
      <c r="F840" s="12">
        <v>24043200</v>
      </c>
      <c r="G840" s="12">
        <v>179086320</v>
      </c>
      <c r="H840" s="7">
        <f t="shared" si="13"/>
        <v>2.8739867354458406E-2</v>
      </c>
    </row>
    <row r="841" spans="1:8" x14ac:dyDescent="0.75">
      <c r="A841" s="2">
        <v>42619</v>
      </c>
      <c r="B841" s="12">
        <v>13.84</v>
      </c>
      <c r="C841" s="12">
        <v>14.19</v>
      </c>
      <c r="D841" s="12">
        <v>11.99</v>
      </c>
      <c r="E841" s="12">
        <v>12.46</v>
      </c>
      <c r="F841" s="12">
        <v>25356900</v>
      </c>
      <c r="G841" s="12">
        <v>159864857</v>
      </c>
      <c r="H841" s="7">
        <f t="shared" si="13"/>
        <v>-9.971098265895946E-2</v>
      </c>
    </row>
    <row r="842" spans="1:8" x14ac:dyDescent="0.75">
      <c r="A842" s="2">
        <v>42620</v>
      </c>
      <c r="B842" s="12">
        <v>12.44</v>
      </c>
      <c r="C842" s="12">
        <v>12.88</v>
      </c>
      <c r="D842" s="12">
        <v>11.1</v>
      </c>
      <c r="E842" s="12">
        <v>11.83</v>
      </c>
      <c r="F842" s="12">
        <v>20446100</v>
      </c>
      <c r="G842" s="12">
        <v>151939022</v>
      </c>
      <c r="H842" s="7">
        <f t="shared" si="13"/>
        <v>-4.9035369774919568E-2</v>
      </c>
    </row>
    <row r="843" spans="1:8" x14ac:dyDescent="0.75">
      <c r="A843" s="2">
        <v>42621</v>
      </c>
      <c r="B843" s="12">
        <v>11.91</v>
      </c>
      <c r="C843" s="12">
        <v>13</v>
      </c>
      <c r="D843" s="12">
        <v>11.54</v>
      </c>
      <c r="E843" s="12">
        <v>12.74</v>
      </c>
      <c r="F843" s="12">
        <v>18100000</v>
      </c>
      <c r="G843" s="12">
        <v>163765346</v>
      </c>
      <c r="H843" s="7">
        <f t="shared" si="13"/>
        <v>6.9689336691855591E-2</v>
      </c>
    </row>
    <row r="844" spans="1:8" x14ac:dyDescent="0.75">
      <c r="A844" s="2">
        <v>42622</v>
      </c>
      <c r="B844" s="12">
        <v>12.71</v>
      </c>
      <c r="C844" s="12">
        <v>13.63</v>
      </c>
      <c r="D844" s="12">
        <v>12.08</v>
      </c>
      <c r="E844" s="12">
        <v>12.43</v>
      </c>
      <c r="F844" s="12">
        <v>14523800</v>
      </c>
      <c r="G844" s="12">
        <v>159804772</v>
      </c>
      <c r="H844" s="7">
        <f t="shared" si="13"/>
        <v>-2.2029897718332109E-2</v>
      </c>
    </row>
    <row r="845" spans="1:8" x14ac:dyDescent="0.75">
      <c r="A845" s="2">
        <v>42623</v>
      </c>
      <c r="B845" s="12">
        <v>12.33</v>
      </c>
      <c r="C845" s="12">
        <v>12.58</v>
      </c>
      <c r="D845" s="12">
        <v>11.98</v>
      </c>
      <c r="E845" s="12">
        <v>12.23</v>
      </c>
      <c r="F845" s="12">
        <v>7990970</v>
      </c>
      <c r="G845" s="12">
        <v>157404893</v>
      </c>
      <c r="H845" s="7">
        <f t="shared" si="13"/>
        <v>-8.1103000811029724E-3</v>
      </c>
    </row>
    <row r="846" spans="1:8" x14ac:dyDescent="0.75">
      <c r="A846" s="2">
        <v>42624</v>
      </c>
      <c r="B846" s="12">
        <v>12.26</v>
      </c>
      <c r="C846" s="12">
        <v>12.41</v>
      </c>
      <c r="D846" s="12">
        <v>10.53</v>
      </c>
      <c r="E846" s="12">
        <v>10.69</v>
      </c>
      <c r="F846" s="12">
        <v>15781800</v>
      </c>
      <c r="G846" s="12">
        <v>137571401</v>
      </c>
      <c r="H846" s="7">
        <f t="shared" si="13"/>
        <v>-0.12805872756933118</v>
      </c>
    </row>
    <row r="847" spans="1:8" x14ac:dyDescent="0.75">
      <c r="A847" s="2">
        <v>42625</v>
      </c>
      <c r="B847" s="12">
        <v>10.66</v>
      </c>
      <c r="C847" s="12">
        <v>11.01</v>
      </c>
      <c r="D847" s="12">
        <v>9.9700000000000006</v>
      </c>
      <c r="E847" s="12">
        <v>10.029999999999999</v>
      </c>
      <c r="F847" s="12">
        <v>12411600</v>
      </c>
      <c r="G847" s="12">
        <v>129231621</v>
      </c>
      <c r="H847" s="7">
        <f t="shared" si="13"/>
        <v>-5.9099437148217707E-2</v>
      </c>
    </row>
    <row r="848" spans="1:8" x14ac:dyDescent="0.75">
      <c r="A848" s="2">
        <v>42626</v>
      </c>
      <c r="B848" s="12">
        <v>10.26</v>
      </c>
      <c r="C848" s="12">
        <v>11.36</v>
      </c>
      <c r="D848" s="12">
        <v>9.85</v>
      </c>
      <c r="E848" s="12">
        <v>10.88</v>
      </c>
      <c r="F848" s="12">
        <v>14308800</v>
      </c>
      <c r="G848" s="12">
        <v>140279597</v>
      </c>
      <c r="H848" s="7">
        <f t="shared" si="13"/>
        <v>6.0428849902534214E-2</v>
      </c>
    </row>
    <row r="849" spans="1:8" x14ac:dyDescent="0.75">
      <c r="A849" s="2">
        <v>42627</v>
      </c>
      <c r="B849" s="12">
        <v>10.97</v>
      </c>
      <c r="C849" s="12">
        <v>10.97</v>
      </c>
      <c r="D849" s="12">
        <v>10.31</v>
      </c>
      <c r="E849" s="12">
        <v>10.51</v>
      </c>
      <c r="F849" s="12">
        <v>5468580</v>
      </c>
      <c r="G849" s="12">
        <v>135522320</v>
      </c>
      <c r="H849" s="7">
        <f t="shared" si="13"/>
        <v>-4.193254329990892E-2</v>
      </c>
    </row>
    <row r="850" spans="1:8" x14ac:dyDescent="0.75">
      <c r="A850" s="2">
        <v>42628</v>
      </c>
      <c r="B850" s="12">
        <v>10.53</v>
      </c>
      <c r="C850" s="12">
        <v>10.53</v>
      </c>
      <c r="D850" s="12">
        <v>9.33</v>
      </c>
      <c r="E850" s="12">
        <v>9.41</v>
      </c>
      <c r="F850" s="12">
        <v>7678600</v>
      </c>
      <c r="G850" s="12">
        <v>121476506</v>
      </c>
      <c r="H850" s="7">
        <f t="shared" si="13"/>
        <v>-0.10636277302943963</v>
      </c>
    </row>
    <row r="851" spans="1:8" x14ac:dyDescent="0.75">
      <c r="A851" s="2">
        <v>42629</v>
      </c>
      <c r="B851" s="12">
        <v>9.5</v>
      </c>
      <c r="C851" s="12">
        <v>9.83</v>
      </c>
      <c r="D851" s="12">
        <v>8.75</v>
      </c>
      <c r="E851" s="12">
        <v>8.91</v>
      </c>
      <c r="F851" s="12">
        <v>7175750</v>
      </c>
      <c r="G851" s="12">
        <v>115059295</v>
      </c>
      <c r="H851" s="7">
        <f t="shared" si="13"/>
        <v>-6.2105263157894719E-2</v>
      </c>
    </row>
    <row r="852" spans="1:8" x14ac:dyDescent="0.75">
      <c r="A852" s="2">
        <v>42630</v>
      </c>
      <c r="B852" s="12">
        <v>8.8800000000000008</v>
      </c>
      <c r="C852" s="12">
        <v>9.82</v>
      </c>
      <c r="D852" s="12">
        <v>8.82</v>
      </c>
      <c r="E852" s="12">
        <v>9.68</v>
      </c>
      <c r="F852" s="12">
        <v>4720550</v>
      </c>
      <c r="G852" s="12">
        <v>125064287</v>
      </c>
      <c r="H852" s="7">
        <f t="shared" si="13"/>
        <v>9.0090090090089961E-2</v>
      </c>
    </row>
    <row r="853" spans="1:8" x14ac:dyDescent="0.75">
      <c r="A853" s="2">
        <v>42631</v>
      </c>
      <c r="B853" s="12">
        <v>9.69</v>
      </c>
      <c r="C853" s="12">
        <v>9.7799999999999994</v>
      </c>
      <c r="D853" s="12">
        <v>9.25</v>
      </c>
      <c r="E853" s="12">
        <v>9.4499999999999993</v>
      </c>
      <c r="F853" s="12">
        <v>2709710</v>
      </c>
      <c r="G853" s="12">
        <v>122201474</v>
      </c>
      <c r="H853" s="7">
        <f t="shared" si="13"/>
        <v>-2.4767801857585162E-2</v>
      </c>
    </row>
    <row r="854" spans="1:8" x14ac:dyDescent="0.75">
      <c r="A854" s="2">
        <v>42632</v>
      </c>
      <c r="B854" s="12">
        <v>9.4499999999999993</v>
      </c>
      <c r="C854" s="12">
        <v>10.85</v>
      </c>
      <c r="D854" s="12">
        <v>9.07</v>
      </c>
      <c r="E854" s="12">
        <v>10.56</v>
      </c>
      <c r="F854" s="12">
        <v>8092940</v>
      </c>
      <c r="G854" s="12">
        <v>136642029</v>
      </c>
      <c r="H854" s="7">
        <f t="shared" si="13"/>
        <v>0.1174603174603176</v>
      </c>
    </row>
    <row r="855" spans="1:8" x14ac:dyDescent="0.75">
      <c r="A855" s="2">
        <v>42633</v>
      </c>
      <c r="B855" s="12">
        <v>10.54</v>
      </c>
      <c r="C855" s="12">
        <v>11.69</v>
      </c>
      <c r="D855" s="12">
        <v>10.32</v>
      </c>
      <c r="E855" s="12">
        <v>11.15</v>
      </c>
      <c r="F855" s="12">
        <v>11094000</v>
      </c>
      <c r="G855" s="12">
        <v>144258613</v>
      </c>
      <c r="H855" s="7">
        <f t="shared" si="13"/>
        <v>5.7874762808349266E-2</v>
      </c>
    </row>
    <row r="856" spans="1:8" x14ac:dyDescent="0.75">
      <c r="A856" s="2">
        <v>42634</v>
      </c>
      <c r="B856" s="12">
        <v>11.25</v>
      </c>
      <c r="C856" s="12">
        <v>11.25</v>
      </c>
      <c r="D856" s="12">
        <v>9.7799999999999994</v>
      </c>
      <c r="E856" s="12">
        <v>9.92</v>
      </c>
      <c r="F856" s="12">
        <v>6586410</v>
      </c>
      <c r="G856" s="12">
        <v>128418743</v>
      </c>
      <c r="H856" s="7">
        <f t="shared" si="13"/>
        <v>-0.11822222222222223</v>
      </c>
    </row>
    <row r="857" spans="1:8" x14ac:dyDescent="0.75">
      <c r="A857" s="2">
        <v>42635</v>
      </c>
      <c r="B857" s="12">
        <v>9.9600000000000009</v>
      </c>
      <c r="C857" s="12">
        <v>10.59</v>
      </c>
      <c r="D857" s="12">
        <v>9.9600000000000009</v>
      </c>
      <c r="E857" s="12">
        <v>10.16</v>
      </c>
      <c r="F857" s="12">
        <v>3966670</v>
      </c>
      <c r="G857" s="12">
        <v>131587814</v>
      </c>
      <c r="H857" s="7">
        <f t="shared" si="13"/>
        <v>2.0080321285140489E-2</v>
      </c>
    </row>
    <row r="858" spans="1:8" x14ac:dyDescent="0.75">
      <c r="A858" s="2">
        <v>42636</v>
      </c>
      <c r="B858" s="12">
        <v>10.119999999999999</v>
      </c>
      <c r="C858" s="12">
        <v>11.01</v>
      </c>
      <c r="D858" s="12">
        <v>10.029999999999999</v>
      </c>
      <c r="E858" s="12">
        <v>10.77</v>
      </c>
      <c r="F858" s="12">
        <v>3564780</v>
      </c>
      <c r="G858" s="12">
        <v>139610396</v>
      </c>
      <c r="H858" s="7">
        <f t="shared" si="13"/>
        <v>6.4229249011857753E-2</v>
      </c>
    </row>
    <row r="859" spans="1:8" x14ac:dyDescent="0.75">
      <c r="A859" s="2">
        <v>42637</v>
      </c>
      <c r="B859" s="12">
        <v>10.8</v>
      </c>
      <c r="C859" s="12">
        <v>11.03</v>
      </c>
      <c r="D859" s="12">
        <v>10.63</v>
      </c>
      <c r="E859" s="12">
        <v>10.63</v>
      </c>
      <c r="F859" s="12">
        <v>1720410</v>
      </c>
      <c r="G859" s="12">
        <v>137892129</v>
      </c>
      <c r="H859" s="7">
        <f t="shared" si="13"/>
        <v>-1.5740740740740732E-2</v>
      </c>
    </row>
    <row r="860" spans="1:8" x14ac:dyDescent="0.75">
      <c r="A860" s="2">
        <v>42638</v>
      </c>
      <c r="B860" s="12">
        <v>10.62</v>
      </c>
      <c r="C860" s="12">
        <v>10.7</v>
      </c>
      <c r="D860" s="12">
        <v>10.19</v>
      </c>
      <c r="E860" s="12">
        <v>10.24</v>
      </c>
      <c r="F860" s="12">
        <v>2085390</v>
      </c>
      <c r="G860" s="12">
        <v>132978253</v>
      </c>
      <c r="H860" s="7">
        <f t="shared" si="13"/>
        <v>-3.5781544256120436E-2</v>
      </c>
    </row>
    <row r="861" spans="1:8" x14ac:dyDescent="0.75">
      <c r="A861" s="2">
        <v>42639</v>
      </c>
      <c r="B861" s="12">
        <v>10.25</v>
      </c>
      <c r="C861" s="12">
        <v>10.36</v>
      </c>
      <c r="D861" s="12">
        <v>9.14</v>
      </c>
      <c r="E861" s="12">
        <v>9.4</v>
      </c>
      <c r="F861" s="12">
        <v>7477270</v>
      </c>
      <c r="G861" s="12">
        <v>122064001</v>
      </c>
      <c r="H861" s="7">
        <f t="shared" si="13"/>
        <v>-8.2926829268292646E-2</v>
      </c>
    </row>
    <row r="862" spans="1:8" x14ac:dyDescent="0.75">
      <c r="A862" s="2">
        <v>42640</v>
      </c>
      <c r="B862" s="12">
        <v>9.36</v>
      </c>
      <c r="C862" s="12">
        <v>9.6</v>
      </c>
      <c r="D862" s="12">
        <v>9.18</v>
      </c>
      <c r="E862" s="12">
        <v>9.31</v>
      </c>
      <c r="F862" s="12">
        <v>2349090</v>
      </c>
      <c r="G862" s="12">
        <v>120949767</v>
      </c>
      <c r="H862" s="7">
        <f t="shared" si="13"/>
        <v>-5.3418803418802284E-3</v>
      </c>
    </row>
    <row r="863" spans="1:8" x14ac:dyDescent="0.75">
      <c r="A863" s="2">
        <v>42641</v>
      </c>
      <c r="B863" s="12">
        <v>9.33</v>
      </c>
      <c r="C863" s="12">
        <v>9.5</v>
      </c>
      <c r="D863" s="12">
        <v>9.19</v>
      </c>
      <c r="E863" s="12">
        <v>9.4</v>
      </c>
      <c r="F863" s="12">
        <v>1900470</v>
      </c>
      <c r="G863" s="12">
        <v>122211948</v>
      </c>
      <c r="H863" s="7">
        <f t="shared" si="13"/>
        <v>7.5026795284030313E-3</v>
      </c>
    </row>
    <row r="864" spans="1:8" x14ac:dyDescent="0.75">
      <c r="A864" s="2">
        <v>42642</v>
      </c>
      <c r="B864" s="12">
        <v>9.4</v>
      </c>
      <c r="C864" s="12">
        <v>9.41</v>
      </c>
      <c r="D864" s="12">
        <v>8.32</v>
      </c>
      <c r="E864" s="12">
        <v>8.7100000000000009</v>
      </c>
      <c r="F864" s="12">
        <v>5237580</v>
      </c>
      <c r="G864" s="12">
        <v>113302522</v>
      </c>
      <c r="H864" s="7">
        <f t="shared" si="13"/>
        <v>-7.3404255319148876E-2</v>
      </c>
    </row>
    <row r="865" spans="1:8" x14ac:dyDescent="0.75">
      <c r="A865" s="2">
        <v>42643</v>
      </c>
      <c r="B865" s="12">
        <v>8.65</v>
      </c>
      <c r="C865" s="12">
        <v>8.66</v>
      </c>
      <c r="D865" s="12">
        <v>7.99</v>
      </c>
      <c r="E865" s="12">
        <v>8.41</v>
      </c>
      <c r="F865" s="12">
        <v>5300920</v>
      </c>
      <c r="G865" s="12">
        <v>109506169</v>
      </c>
      <c r="H865" s="7">
        <f t="shared" si="13"/>
        <v>-2.7745664739884417E-2</v>
      </c>
    </row>
    <row r="866" spans="1:8" x14ac:dyDescent="0.75">
      <c r="A866" s="2">
        <v>42644</v>
      </c>
      <c r="B866" s="12">
        <v>8.42</v>
      </c>
      <c r="C866" s="12">
        <v>8.42</v>
      </c>
      <c r="D866" s="12">
        <v>7.17</v>
      </c>
      <c r="E866" s="12">
        <v>7.36</v>
      </c>
      <c r="F866" s="12">
        <v>8319930</v>
      </c>
      <c r="G866" s="12">
        <v>95841683</v>
      </c>
      <c r="H866" s="7">
        <f t="shared" si="13"/>
        <v>-0.1258907363420427</v>
      </c>
    </row>
    <row r="867" spans="1:8" x14ac:dyDescent="0.75">
      <c r="A867" s="2">
        <v>42645</v>
      </c>
      <c r="B867" s="12">
        <v>7.33</v>
      </c>
      <c r="C867" s="12">
        <v>8.48</v>
      </c>
      <c r="D867" s="12">
        <v>7.32</v>
      </c>
      <c r="E867" s="12">
        <v>8.3000000000000007</v>
      </c>
      <c r="F867" s="12">
        <v>4709360</v>
      </c>
      <c r="G867" s="12">
        <v>108225500</v>
      </c>
      <c r="H867" s="7">
        <f t="shared" si="13"/>
        <v>0.13233287858117335</v>
      </c>
    </row>
    <row r="868" spans="1:8" x14ac:dyDescent="0.75">
      <c r="A868" s="2">
        <v>42646</v>
      </c>
      <c r="B868" s="12">
        <v>8.31</v>
      </c>
      <c r="C868" s="12">
        <v>8.5500000000000007</v>
      </c>
      <c r="D868" s="12">
        <v>7.82</v>
      </c>
      <c r="E868" s="12">
        <v>7.95</v>
      </c>
      <c r="F868" s="12">
        <v>3249380</v>
      </c>
      <c r="G868" s="12">
        <v>103649996</v>
      </c>
      <c r="H868" s="7">
        <f t="shared" si="13"/>
        <v>-4.3321299638989202E-2</v>
      </c>
    </row>
    <row r="869" spans="1:8" x14ac:dyDescent="0.75">
      <c r="A869" s="2">
        <v>42647</v>
      </c>
      <c r="B869" s="12">
        <v>7.95</v>
      </c>
      <c r="C869" s="12">
        <v>8.1199999999999992</v>
      </c>
      <c r="D869" s="12">
        <v>7.45</v>
      </c>
      <c r="E869" s="12">
        <v>7.65</v>
      </c>
      <c r="F869" s="12">
        <v>2425600</v>
      </c>
      <c r="G869" s="12">
        <v>99818155</v>
      </c>
      <c r="H869" s="7">
        <f t="shared" si="13"/>
        <v>-3.7735849056603751E-2</v>
      </c>
    </row>
    <row r="870" spans="1:8" x14ac:dyDescent="0.75">
      <c r="A870" s="2">
        <v>42648</v>
      </c>
      <c r="B870" s="12">
        <v>7.66</v>
      </c>
      <c r="C870" s="12">
        <v>7.66</v>
      </c>
      <c r="D870" s="12">
        <v>6.13</v>
      </c>
      <c r="E870" s="12">
        <v>6.76</v>
      </c>
      <c r="F870" s="12">
        <v>9101390</v>
      </c>
      <c r="G870" s="12">
        <v>88254377</v>
      </c>
      <c r="H870" s="7">
        <f t="shared" si="13"/>
        <v>-0.11749347258485644</v>
      </c>
    </row>
    <row r="871" spans="1:8" x14ac:dyDescent="0.75">
      <c r="A871" s="2">
        <v>42649</v>
      </c>
      <c r="B871" s="12">
        <v>6.71</v>
      </c>
      <c r="C871" s="12">
        <v>7.29</v>
      </c>
      <c r="D871" s="12">
        <v>6.37</v>
      </c>
      <c r="E871" s="12">
        <v>7.18</v>
      </c>
      <c r="F871" s="12">
        <v>4738590</v>
      </c>
      <c r="G871" s="12">
        <v>93717481</v>
      </c>
      <c r="H871" s="7">
        <f t="shared" si="13"/>
        <v>7.0044709388971643E-2</v>
      </c>
    </row>
    <row r="872" spans="1:8" x14ac:dyDescent="0.75">
      <c r="A872" s="2">
        <v>42650</v>
      </c>
      <c r="B872" s="12">
        <v>7.19</v>
      </c>
      <c r="C872" s="12">
        <v>7.67</v>
      </c>
      <c r="D872" s="12">
        <v>6.56</v>
      </c>
      <c r="E872" s="12">
        <v>6.89</v>
      </c>
      <c r="F872" s="12">
        <v>4458730</v>
      </c>
      <c r="G872" s="12">
        <v>90051979</v>
      </c>
      <c r="H872" s="7">
        <f t="shared" si="13"/>
        <v>-4.1724617524339459E-2</v>
      </c>
    </row>
    <row r="873" spans="1:8" x14ac:dyDescent="0.75">
      <c r="A873" s="2">
        <v>42651</v>
      </c>
      <c r="B873" s="12">
        <v>6.89</v>
      </c>
      <c r="C873" s="12">
        <v>7.18</v>
      </c>
      <c r="D873" s="12">
        <v>6.62</v>
      </c>
      <c r="E873" s="12">
        <v>6.88</v>
      </c>
      <c r="F873" s="12">
        <v>1795650</v>
      </c>
      <c r="G873" s="12">
        <v>89953077</v>
      </c>
      <c r="H873" s="7">
        <f t="shared" si="13"/>
        <v>-1.4513788098693451E-3</v>
      </c>
    </row>
    <row r="874" spans="1:8" x14ac:dyDescent="0.75">
      <c r="A874" s="2">
        <v>42652</v>
      </c>
      <c r="B874" s="12">
        <v>6.9</v>
      </c>
      <c r="C874" s="12">
        <v>7.69</v>
      </c>
      <c r="D874" s="12">
        <v>6.89</v>
      </c>
      <c r="E874" s="12">
        <v>7.48</v>
      </c>
      <c r="F874" s="12">
        <v>2820040</v>
      </c>
      <c r="G874" s="12">
        <v>97827789</v>
      </c>
      <c r="H874" s="7">
        <f t="shared" si="13"/>
        <v>8.4057971014492763E-2</v>
      </c>
    </row>
    <row r="875" spans="1:8" x14ac:dyDescent="0.75">
      <c r="A875" s="2">
        <v>42653</v>
      </c>
      <c r="B875" s="12">
        <v>7.56</v>
      </c>
      <c r="C875" s="12">
        <v>7.59</v>
      </c>
      <c r="D875" s="12">
        <v>6.78</v>
      </c>
      <c r="E875" s="12">
        <v>6.94</v>
      </c>
      <c r="F875" s="12">
        <v>3179780</v>
      </c>
      <c r="G875" s="12">
        <v>90827923</v>
      </c>
      <c r="H875" s="7">
        <f t="shared" si="13"/>
        <v>-8.2010582010581909E-2</v>
      </c>
    </row>
    <row r="876" spans="1:8" x14ac:dyDescent="0.75">
      <c r="A876" s="2">
        <v>42654</v>
      </c>
      <c r="B876" s="12">
        <v>6.92</v>
      </c>
      <c r="C876" s="12">
        <v>7.74</v>
      </c>
      <c r="D876" s="12">
        <v>6.6</v>
      </c>
      <c r="E876" s="12">
        <v>7.28</v>
      </c>
      <c r="F876" s="12">
        <v>5966020</v>
      </c>
      <c r="G876" s="12">
        <v>95321416</v>
      </c>
      <c r="H876" s="7">
        <f t="shared" si="13"/>
        <v>5.202312138728328E-2</v>
      </c>
    </row>
    <row r="877" spans="1:8" x14ac:dyDescent="0.75">
      <c r="A877" s="2">
        <v>42655</v>
      </c>
      <c r="B877" s="12">
        <v>7.28</v>
      </c>
      <c r="C877" s="12">
        <v>7.62</v>
      </c>
      <c r="D877" s="12">
        <v>7.17</v>
      </c>
      <c r="E877" s="12">
        <v>7.31</v>
      </c>
      <c r="F877" s="12">
        <v>2034800</v>
      </c>
      <c r="G877" s="12">
        <v>95814532</v>
      </c>
      <c r="H877" s="7">
        <f t="shared" si="13"/>
        <v>4.1208791208790325E-3</v>
      </c>
    </row>
    <row r="878" spans="1:8" x14ac:dyDescent="0.75">
      <c r="A878" s="2">
        <v>42656</v>
      </c>
      <c r="B878" s="12">
        <v>7.28</v>
      </c>
      <c r="C878" s="12">
        <v>7.31</v>
      </c>
      <c r="D878" s="12">
        <v>6.78</v>
      </c>
      <c r="E878" s="12">
        <v>6.91</v>
      </c>
      <c r="F878" s="12">
        <v>2079340</v>
      </c>
      <c r="G878" s="12">
        <v>90666982</v>
      </c>
      <c r="H878" s="7">
        <f t="shared" si="13"/>
        <v>-5.0824175824175838E-2</v>
      </c>
    </row>
    <row r="879" spans="1:8" x14ac:dyDescent="0.75">
      <c r="A879" s="2">
        <v>42657</v>
      </c>
      <c r="B879" s="12">
        <v>6.94</v>
      </c>
      <c r="C879" s="12">
        <v>7.18</v>
      </c>
      <c r="D879" s="12">
        <v>6.83</v>
      </c>
      <c r="E879" s="12">
        <v>6.92</v>
      </c>
      <c r="F879" s="12">
        <v>1682900</v>
      </c>
      <c r="G879" s="12">
        <v>90845692</v>
      </c>
      <c r="H879" s="7">
        <f t="shared" si="13"/>
        <v>-2.8818443804035248E-3</v>
      </c>
    </row>
    <row r="880" spans="1:8" x14ac:dyDescent="0.75">
      <c r="A880" s="2">
        <v>42658</v>
      </c>
      <c r="B880" s="12">
        <v>6.92</v>
      </c>
      <c r="C880" s="12">
        <v>6.93</v>
      </c>
      <c r="D880" s="12">
        <v>6.45</v>
      </c>
      <c r="E880" s="12">
        <v>6.56</v>
      </c>
      <c r="F880" s="12">
        <v>1709700</v>
      </c>
      <c r="G880" s="12">
        <v>86161364</v>
      </c>
      <c r="H880" s="7">
        <f t="shared" si="13"/>
        <v>-5.202312138728328E-2</v>
      </c>
    </row>
    <row r="881" spans="1:8" x14ac:dyDescent="0.75">
      <c r="A881" s="2">
        <v>42659</v>
      </c>
      <c r="B881" s="12">
        <v>6.57</v>
      </c>
      <c r="C881" s="12">
        <v>6.63</v>
      </c>
      <c r="D881" s="12">
        <v>6.12</v>
      </c>
      <c r="E881" s="12">
        <v>6.38</v>
      </c>
      <c r="F881" s="12">
        <v>2548440</v>
      </c>
      <c r="G881" s="12">
        <v>83774544</v>
      </c>
      <c r="H881" s="7">
        <f t="shared" si="13"/>
        <v>-2.891933028919336E-2</v>
      </c>
    </row>
    <row r="882" spans="1:8" x14ac:dyDescent="0.75">
      <c r="A882" s="2">
        <v>42660</v>
      </c>
      <c r="B882" s="12">
        <v>6.39</v>
      </c>
      <c r="C882" s="12">
        <v>6.41</v>
      </c>
      <c r="D882" s="12">
        <v>5.7</v>
      </c>
      <c r="E882" s="12">
        <v>6.28</v>
      </c>
      <c r="F882" s="12">
        <v>3659990</v>
      </c>
      <c r="G882" s="12">
        <v>82595590</v>
      </c>
      <c r="H882" s="7">
        <f t="shared" si="13"/>
        <v>-1.7214397496087549E-2</v>
      </c>
    </row>
    <row r="883" spans="1:8" x14ac:dyDescent="0.75">
      <c r="A883" s="2">
        <v>42661</v>
      </c>
      <c r="B883" s="12">
        <v>6.29</v>
      </c>
      <c r="C883" s="12">
        <v>6.79</v>
      </c>
      <c r="D883" s="12">
        <v>6.08</v>
      </c>
      <c r="E883" s="12">
        <v>6.57</v>
      </c>
      <c r="F883" s="12">
        <v>2342430</v>
      </c>
      <c r="G883" s="12">
        <v>86336793</v>
      </c>
      <c r="H883" s="7">
        <f t="shared" si="13"/>
        <v>4.4515103338632789E-2</v>
      </c>
    </row>
    <row r="884" spans="1:8" x14ac:dyDescent="0.75">
      <c r="A884" s="2">
        <v>42662</v>
      </c>
      <c r="B884" s="12">
        <v>6.57</v>
      </c>
      <c r="C884" s="12">
        <v>7.13</v>
      </c>
      <c r="D884" s="12">
        <v>6.49</v>
      </c>
      <c r="E884" s="12">
        <v>6.62</v>
      </c>
      <c r="F884" s="12">
        <v>2304340</v>
      </c>
      <c r="G884" s="12">
        <v>87090234</v>
      </c>
      <c r="H884" s="7">
        <f t="shared" si="13"/>
        <v>7.6103500761034735E-3</v>
      </c>
    </row>
    <row r="885" spans="1:8" x14ac:dyDescent="0.75">
      <c r="A885" s="2">
        <v>42663</v>
      </c>
      <c r="B885" s="12">
        <v>6.63</v>
      </c>
      <c r="C885" s="12">
        <v>7.2</v>
      </c>
      <c r="D885" s="12">
        <v>6.48</v>
      </c>
      <c r="E885" s="12">
        <v>6.56</v>
      </c>
      <c r="F885" s="12">
        <v>2510020</v>
      </c>
      <c r="G885" s="12">
        <v>86319939</v>
      </c>
      <c r="H885" s="7">
        <f t="shared" si="13"/>
        <v>-1.0558069381598836E-2</v>
      </c>
    </row>
    <row r="886" spans="1:8" x14ac:dyDescent="0.75">
      <c r="A886" s="2">
        <v>42664</v>
      </c>
      <c r="B886" s="12">
        <v>6.59</v>
      </c>
      <c r="C886" s="12">
        <v>6.91</v>
      </c>
      <c r="D886" s="12">
        <v>6.43</v>
      </c>
      <c r="E886" s="12">
        <v>6.78</v>
      </c>
      <c r="F886" s="12">
        <v>1960270</v>
      </c>
      <c r="G886" s="12">
        <v>89280696</v>
      </c>
      <c r="H886" s="7">
        <f t="shared" si="13"/>
        <v>2.8831562974203397E-2</v>
      </c>
    </row>
    <row r="887" spans="1:8" x14ac:dyDescent="0.75">
      <c r="A887" s="2">
        <v>42665</v>
      </c>
      <c r="B887" s="12">
        <v>6.79</v>
      </c>
      <c r="C887" s="12">
        <v>6.81</v>
      </c>
      <c r="D887" s="12">
        <v>6.24</v>
      </c>
      <c r="E887" s="12">
        <v>6.52</v>
      </c>
      <c r="F887" s="12">
        <v>2274680</v>
      </c>
      <c r="G887" s="12">
        <v>85874390</v>
      </c>
      <c r="H887" s="7">
        <f t="shared" si="13"/>
        <v>-3.9764359351988285E-2</v>
      </c>
    </row>
    <row r="888" spans="1:8" x14ac:dyDescent="0.75">
      <c r="A888" s="2">
        <v>42666</v>
      </c>
      <c r="B888" s="12">
        <v>6.52</v>
      </c>
      <c r="C888" s="12">
        <v>6.69</v>
      </c>
      <c r="D888" s="12">
        <v>6.45</v>
      </c>
      <c r="E888" s="12">
        <v>6.51</v>
      </c>
      <c r="F888" s="12">
        <v>561283</v>
      </c>
      <c r="G888" s="12">
        <v>85905978</v>
      </c>
      <c r="H888" s="7">
        <f t="shared" si="13"/>
        <v>-1.5337423312883111E-3</v>
      </c>
    </row>
    <row r="889" spans="1:8" x14ac:dyDescent="0.75">
      <c r="A889" s="2">
        <v>42667</v>
      </c>
      <c r="B889" s="12">
        <v>6.51</v>
      </c>
      <c r="C889" s="12">
        <v>6.61</v>
      </c>
      <c r="D889" s="12">
        <v>6.41</v>
      </c>
      <c r="E889" s="12">
        <v>6.42</v>
      </c>
      <c r="F889" s="12">
        <v>628370</v>
      </c>
      <c r="G889" s="12">
        <v>84643998</v>
      </c>
      <c r="H889" s="7">
        <f t="shared" si="13"/>
        <v>-1.3824884792626706E-2</v>
      </c>
    </row>
    <row r="890" spans="1:8" x14ac:dyDescent="0.75">
      <c r="A890" s="2">
        <v>42668</v>
      </c>
      <c r="B890" s="12">
        <v>6.42</v>
      </c>
      <c r="C890" s="12">
        <v>6.43</v>
      </c>
      <c r="D890" s="12">
        <v>5.77</v>
      </c>
      <c r="E890" s="12">
        <v>6.09</v>
      </c>
      <c r="F890" s="12">
        <v>2973160</v>
      </c>
      <c r="G890" s="12">
        <v>80388162</v>
      </c>
      <c r="H890" s="7">
        <f t="shared" si="13"/>
        <v>-5.1401869158878517E-2</v>
      </c>
    </row>
    <row r="891" spans="1:8" x14ac:dyDescent="0.75">
      <c r="A891" s="2">
        <v>42669</v>
      </c>
      <c r="B891" s="12">
        <v>6.09</v>
      </c>
      <c r="C891" s="12">
        <v>6.21</v>
      </c>
      <c r="D891" s="12">
        <v>5.82</v>
      </c>
      <c r="E891" s="12">
        <v>6.17</v>
      </c>
      <c r="F891" s="12">
        <v>1630120</v>
      </c>
      <c r="G891" s="12">
        <v>81548938</v>
      </c>
      <c r="H891" s="7">
        <f t="shared" si="13"/>
        <v>1.3136288998357976E-2</v>
      </c>
    </row>
    <row r="892" spans="1:8" x14ac:dyDescent="0.75">
      <c r="A892" s="2">
        <v>42670</v>
      </c>
      <c r="B892" s="12">
        <v>6.17</v>
      </c>
      <c r="C892" s="12">
        <v>6.38</v>
      </c>
      <c r="D892" s="12">
        <v>5.99</v>
      </c>
      <c r="E892" s="12">
        <v>6.21</v>
      </c>
      <c r="F892" s="12">
        <v>2043670</v>
      </c>
      <c r="G892" s="12">
        <v>82119301</v>
      </c>
      <c r="H892" s="7">
        <f t="shared" si="13"/>
        <v>6.4829821717990333E-3</v>
      </c>
    </row>
    <row r="893" spans="1:8" x14ac:dyDescent="0.75">
      <c r="A893" s="2">
        <v>42671</v>
      </c>
      <c r="B893" s="12">
        <v>6.22</v>
      </c>
      <c r="C893" s="12">
        <v>6.35</v>
      </c>
      <c r="D893" s="12">
        <v>5.63</v>
      </c>
      <c r="E893" s="12">
        <v>5.73</v>
      </c>
      <c r="F893" s="12">
        <v>3034820</v>
      </c>
      <c r="G893" s="12">
        <v>75698577</v>
      </c>
      <c r="H893" s="7">
        <f t="shared" si="13"/>
        <v>-7.8778135048231404E-2</v>
      </c>
    </row>
    <row r="894" spans="1:8" x14ac:dyDescent="0.75">
      <c r="A894" s="2">
        <v>42672</v>
      </c>
      <c r="B894" s="12">
        <v>5.72</v>
      </c>
      <c r="C894" s="12">
        <v>5.84</v>
      </c>
      <c r="D894" s="12">
        <v>4.28</v>
      </c>
      <c r="E894" s="12">
        <v>5.14</v>
      </c>
      <c r="F894" s="12">
        <v>10900200</v>
      </c>
      <c r="G894" s="12">
        <v>68041696</v>
      </c>
      <c r="H894" s="7">
        <f t="shared" si="13"/>
        <v>-0.10139860139860142</v>
      </c>
    </row>
    <row r="895" spans="1:8" x14ac:dyDescent="0.75">
      <c r="A895" s="2">
        <v>42673</v>
      </c>
      <c r="B895" s="12">
        <v>5.14</v>
      </c>
      <c r="C895" s="12">
        <v>5.7</v>
      </c>
      <c r="D895" s="12">
        <v>4.8099999999999996</v>
      </c>
      <c r="E895" s="12">
        <v>5.57</v>
      </c>
      <c r="F895" s="12">
        <v>5648010</v>
      </c>
      <c r="G895" s="12">
        <v>73765455</v>
      </c>
      <c r="H895" s="7">
        <f t="shared" si="13"/>
        <v>8.3657587548638251E-2</v>
      </c>
    </row>
    <row r="896" spans="1:8" x14ac:dyDescent="0.75">
      <c r="A896" s="2">
        <v>42674</v>
      </c>
      <c r="B896" s="12">
        <v>5.54</v>
      </c>
      <c r="C896" s="12">
        <v>5.61</v>
      </c>
      <c r="D896" s="12">
        <v>4.84</v>
      </c>
      <c r="E896" s="12">
        <v>5.12</v>
      </c>
      <c r="F896" s="12">
        <v>3111700</v>
      </c>
      <c r="G896" s="12">
        <v>67793894</v>
      </c>
      <c r="H896" s="7">
        <f t="shared" si="13"/>
        <v>-7.5812274368231028E-2</v>
      </c>
    </row>
    <row r="897" spans="1:8" x14ac:dyDescent="0.75">
      <c r="A897" s="2">
        <v>42675</v>
      </c>
      <c r="B897" s="12">
        <v>5.0999999999999996</v>
      </c>
      <c r="C897" s="12">
        <v>5.24</v>
      </c>
      <c r="D897" s="12">
        <v>4.5599999999999996</v>
      </c>
      <c r="E897" s="12">
        <v>4.71</v>
      </c>
      <c r="F897" s="12">
        <v>3841800</v>
      </c>
      <c r="G897" s="12">
        <v>62445241</v>
      </c>
      <c r="H897" s="7">
        <f t="shared" si="13"/>
        <v>-7.6470588235294054E-2</v>
      </c>
    </row>
    <row r="898" spans="1:8" x14ac:dyDescent="0.75">
      <c r="A898" s="2">
        <v>42676</v>
      </c>
      <c r="B898" s="12">
        <v>4.7300000000000004</v>
      </c>
      <c r="C898" s="12">
        <v>5.01</v>
      </c>
      <c r="D898" s="12">
        <v>4.38</v>
      </c>
      <c r="E898" s="12">
        <v>4.51</v>
      </c>
      <c r="F898" s="12">
        <v>2473050</v>
      </c>
      <c r="G898" s="12">
        <v>59738224</v>
      </c>
      <c r="H898" s="7">
        <f t="shared" si="13"/>
        <v>-4.6511627906976875E-2</v>
      </c>
    </row>
    <row r="899" spans="1:8" x14ac:dyDescent="0.75">
      <c r="A899" s="2">
        <v>42677</v>
      </c>
      <c r="B899" s="12">
        <v>4.54</v>
      </c>
      <c r="C899" s="12">
        <v>5.27</v>
      </c>
      <c r="D899" s="12">
        <v>4.51</v>
      </c>
      <c r="E899" s="12">
        <v>4.8899999999999997</v>
      </c>
      <c r="F899" s="12">
        <v>4438690</v>
      </c>
      <c r="G899" s="12">
        <v>64853827</v>
      </c>
      <c r="H899" s="7">
        <f t="shared" ref="H899:H962" si="14">(E899-B899)/B899</f>
        <v>7.7092511013215778E-2</v>
      </c>
    </row>
    <row r="900" spans="1:8" x14ac:dyDescent="0.75">
      <c r="A900" s="2">
        <v>42678</v>
      </c>
      <c r="B900" s="12">
        <v>4.8600000000000003</v>
      </c>
      <c r="C900" s="12">
        <v>5.12</v>
      </c>
      <c r="D900" s="12">
        <v>4.7</v>
      </c>
      <c r="E900" s="12">
        <v>4.8499999999999996</v>
      </c>
      <c r="F900" s="12">
        <v>2611470</v>
      </c>
      <c r="G900" s="12">
        <v>64315854</v>
      </c>
      <c r="H900" s="7">
        <f t="shared" si="14"/>
        <v>-2.0576131687244188E-3</v>
      </c>
    </row>
    <row r="901" spans="1:8" x14ac:dyDescent="0.75">
      <c r="A901" s="2">
        <v>42679</v>
      </c>
      <c r="B901" s="12">
        <v>4.83</v>
      </c>
      <c r="C901" s="12">
        <v>5.0199999999999996</v>
      </c>
      <c r="D901" s="12">
        <v>4.82</v>
      </c>
      <c r="E901" s="12">
        <v>5.0199999999999996</v>
      </c>
      <c r="F901" s="12">
        <v>602968</v>
      </c>
      <c r="G901" s="12">
        <v>66665440</v>
      </c>
      <c r="H901" s="7">
        <f t="shared" si="14"/>
        <v>3.9337474120082712E-2</v>
      </c>
    </row>
    <row r="902" spans="1:8" x14ac:dyDescent="0.75">
      <c r="A902" s="2">
        <v>42680</v>
      </c>
      <c r="B902" s="12">
        <v>4.9800000000000004</v>
      </c>
      <c r="C902" s="12">
        <v>5.03</v>
      </c>
      <c r="D902" s="12">
        <v>4.88</v>
      </c>
      <c r="E902" s="12">
        <v>4.97</v>
      </c>
      <c r="F902" s="12">
        <v>666680</v>
      </c>
      <c r="G902" s="12">
        <v>65957149</v>
      </c>
      <c r="H902" s="7">
        <f t="shared" si="14"/>
        <v>-2.0080321285141918E-3</v>
      </c>
    </row>
    <row r="903" spans="1:8" x14ac:dyDescent="0.75">
      <c r="A903" s="2">
        <v>42681</v>
      </c>
      <c r="B903" s="12">
        <v>4.97</v>
      </c>
      <c r="C903" s="12">
        <v>5.85</v>
      </c>
      <c r="D903" s="12">
        <v>4.92</v>
      </c>
      <c r="E903" s="12">
        <v>5.74</v>
      </c>
      <c r="F903" s="12">
        <v>3690120</v>
      </c>
      <c r="G903" s="12">
        <v>76274004</v>
      </c>
      <c r="H903" s="7">
        <f t="shared" si="14"/>
        <v>0.15492957746478883</v>
      </c>
    </row>
    <row r="904" spans="1:8" x14ac:dyDescent="0.75">
      <c r="A904" s="2">
        <v>42682</v>
      </c>
      <c r="B904" s="12">
        <v>5.77</v>
      </c>
      <c r="C904" s="12">
        <v>6.82</v>
      </c>
      <c r="D904" s="12">
        <v>5.72</v>
      </c>
      <c r="E904" s="12">
        <v>6.32</v>
      </c>
      <c r="F904" s="12">
        <v>9416390</v>
      </c>
      <c r="G904" s="12">
        <v>83993768</v>
      </c>
      <c r="H904" s="7">
        <f t="shared" si="14"/>
        <v>9.5320623916811217E-2</v>
      </c>
    </row>
    <row r="905" spans="1:8" x14ac:dyDescent="0.75">
      <c r="A905" s="2">
        <v>42683</v>
      </c>
      <c r="B905" s="12">
        <v>6.31</v>
      </c>
      <c r="C905" s="12">
        <v>6.54</v>
      </c>
      <c r="D905" s="12">
        <v>5.58</v>
      </c>
      <c r="E905" s="12">
        <v>6.19</v>
      </c>
      <c r="F905" s="12">
        <v>8149530</v>
      </c>
      <c r="G905" s="12">
        <v>82325103</v>
      </c>
      <c r="H905" s="7">
        <f t="shared" si="14"/>
        <v>-1.9017432646592586E-2</v>
      </c>
    </row>
    <row r="906" spans="1:8" x14ac:dyDescent="0.75">
      <c r="A906" s="2">
        <v>42684</v>
      </c>
      <c r="B906" s="12">
        <v>6.19</v>
      </c>
      <c r="C906" s="12">
        <v>6.48</v>
      </c>
      <c r="D906" s="12">
        <v>6.01</v>
      </c>
      <c r="E906" s="12">
        <v>6.1</v>
      </c>
      <c r="F906" s="12">
        <v>3175600</v>
      </c>
      <c r="G906" s="12">
        <v>81232437</v>
      </c>
      <c r="H906" s="7">
        <f t="shared" si="14"/>
        <v>-1.4539579967689942E-2</v>
      </c>
    </row>
    <row r="907" spans="1:8" x14ac:dyDescent="0.75">
      <c r="A907" s="2">
        <v>42685</v>
      </c>
      <c r="B907" s="12">
        <v>6.15</v>
      </c>
      <c r="C907" s="12">
        <v>6.98</v>
      </c>
      <c r="D907" s="12">
        <v>5.89</v>
      </c>
      <c r="E907" s="12">
        <v>6.78</v>
      </c>
      <c r="F907" s="12">
        <v>4256380</v>
      </c>
      <c r="G907" s="12">
        <v>90306926</v>
      </c>
      <c r="H907" s="7">
        <f t="shared" si="14"/>
        <v>0.10243902439024388</v>
      </c>
    </row>
    <row r="908" spans="1:8" x14ac:dyDescent="0.75">
      <c r="A908" s="2">
        <v>42686</v>
      </c>
      <c r="B908" s="12">
        <v>6.82</v>
      </c>
      <c r="C908" s="12">
        <v>7.68</v>
      </c>
      <c r="D908" s="12">
        <v>6.63</v>
      </c>
      <c r="E908" s="12">
        <v>7.44</v>
      </c>
      <c r="F908" s="12">
        <v>7239650</v>
      </c>
      <c r="G908" s="12">
        <v>99086582</v>
      </c>
      <c r="H908" s="7">
        <f t="shared" si="14"/>
        <v>9.0909090909090925E-2</v>
      </c>
    </row>
    <row r="909" spans="1:8" x14ac:dyDescent="0.75">
      <c r="A909" s="2">
        <v>42687</v>
      </c>
      <c r="B909" s="12">
        <v>7.42</v>
      </c>
      <c r="C909" s="12">
        <v>8.11</v>
      </c>
      <c r="D909" s="12">
        <v>6.97</v>
      </c>
      <c r="E909" s="12">
        <v>7.1</v>
      </c>
      <c r="F909" s="12">
        <v>8454760</v>
      </c>
      <c r="G909" s="12">
        <v>94701640</v>
      </c>
      <c r="H909" s="7">
        <f t="shared" si="14"/>
        <v>-4.3126684636118635E-2</v>
      </c>
    </row>
    <row r="910" spans="1:8" x14ac:dyDescent="0.75">
      <c r="A910" s="2">
        <v>42688</v>
      </c>
      <c r="B910" s="12">
        <v>7.11</v>
      </c>
      <c r="C910" s="12">
        <v>8.1300000000000008</v>
      </c>
      <c r="D910" s="12">
        <v>7.09</v>
      </c>
      <c r="E910" s="12">
        <v>7.71</v>
      </c>
      <c r="F910" s="12">
        <v>5270540</v>
      </c>
      <c r="G910" s="12">
        <v>102875127</v>
      </c>
      <c r="H910" s="7">
        <f t="shared" si="14"/>
        <v>8.438818565400838E-2</v>
      </c>
    </row>
    <row r="911" spans="1:8" x14ac:dyDescent="0.75">
      <c r="A911" s="2">
        <v>42689</v>
      </c>
      <c r="B911" s="12">
        <v>7.74</v>
      </c>
      <c r="C911" s="12">
        <v>7.92</v>
      </c>
      <c r="D911" s="12">
        <v>7.2</v>
      </c>
      <c r="E911" s="12">
        <v>7.3</v>
      </c>
      <c r="F911" s="12">
        <v>3711090</v>
      </c>
      <c r="G911" s="12">
        <v>97400116</v>
      </c>
      <c r="H911" s="7">
        <f t="shared" si="14"/>
        <v>-5.6847545219638293E-2</v>
      </c>
    </row>
    <row r="912" spans="1:8" x14ac:dyDescent="0.75">
      <c r="A912" s="2">
        <v>42690</v>
      </c>
      <c r="B912" s="12">
        <v>7.34</v>
      </c>
      <c r="C912" s="12">
        <v>7.47</v>
      </c>
      <c r="D912" s="12">
        <v>6.12</v>
      </c>
      <c r="E912" s="12">
        <v>6.58</v>
      </c>
      <c r="F912" s="12">
        <v>9338200</v>
      </c>
      <c r="G912" s="12">
        <v>87909164</v>
      </c>
      <c r="H912" s="7">
        <f t="shared" si="14"/>
        <v>-0.10354223433242504</v>
      </c>
    </row>
    <row r="913" spans="1:8" x14ac:dyDescent="0.75">
      <c r="A913" s="2">
        <v>42691</v>
      </c>
      <c r="B913" s="12">
        <v>6.55</v>
      </c>
      <c r="C913" s="12">
        <v>6.97</v>
      </c>
      <c r="D913" s="12">
        <v>6.22</v>
      </c>
      <c r="E913" s="12">
        <v>6.79</v>
      </c>
      <c r="F913" s="12">
        <v>4696950</v>
      </c>
      <c r="G913" s="12">
        <v>90709715</v>
      </c>
      <c r="H913" s="7">
        <f t="shared" si="14"/>
        <v>3.6641221374045838E-2</v>
      </c>
    </row>
    <row r="914" spans="1:8" x14ac:dyDescent="0.75">
      <c r="A914" s="2">
        <v>42692</v>
      </c>
      <c r="B914" s="12">
        <v>6.77</v>
      </c>
      <c r="C914" s="12">
        <v>7.1</v>
      </c>
      <c r="D914" s="12">
        <v>6.53</v>
      </c>
      <c r="E914" s="12">
        <v>6.72</v>
      </c>
      <c r="F914" s="12">
        <v>3854500</v>
      </c>
      <c r="G914" s="12">
        <v>89838452</v>
      </c>
      <c r="H914" s="7">
        <f t="shared" si="14"/>
        <v>-7.3855243722304028E-3</v>
      </c>
    </row>
    <row r="915" spans="1:8" x14ac:dyDescent="0.75">
      <c r="A915" s="2">
        <v>42693</v>
      </c>
      <c r="B915" s="12">
        <v>6.72</v>
      </c>
      <c r="C915" s="12">
        <v>6.86</v>
      </c>
      <c r="D915" s="12">
        <v>6.46</v>
      </c>
      <c r="E915" s="12">
        <v>6.55</v>
      </c>
      <c r="F915" s="12">
        <v>2490080</v>
      </c>
      <c r="G915" s="12">
        <v>87643556</v>
      </c>
      <c r="H915" s="7">
        <f t="shared" si="14"/>
        <v>-2.5297619047619038E-2</v>
      </c>
    </row>
    <row r="916" spans="1:8" x14ac:dyDescent="0.75">
      <c r="A916" s="2">
        <v>42694</v>
      </c>
      <c r="B916" s="12">
        <v>6.56</v>
      </c>
      <c r="C916" s="12">
        <v>6.88</v>
      </c>
      <c r="D916" s="12">
        <v>6.43</v>
      </c>
      <c r="E916" s="12">
        <v>6.58</v>
      </c>
      <c r="F916" s="12">
        <v>3534630</v>
      </c>
      <c r="G916" s="12">
        <v>88107230</v>
      </c>
      <c r="H916" s="7">
        <f t="shared" si="14"/>
        <v>3.0487804878049488E-3</v>
      </c>
    </row>
    <row r="917" spans="1:8" x14ac:dyDescent="0.75">
      <c r="A917" s="2">
        <v>42695</v>
      </c>
      <c r="B917" s="12">
        <v>6.58</v>
      </c>
      <c r="C917" s="12">
        <v>6.88</v>
      </c>
      <c r="D917" s="12">
        <v>6.56</v>
      </c>
      <c r="E917" s="12">
        <v>6.8</v>
      </c>
      <c r="F917" s="12">
        <v>1586190</v>
      </c>
      <c r="G917" s="12">
        <v>91025266</v>
      </c>
      <c r="H917" s="7">
        <f t="shared" si="14"/>
        <v>3.3434650455927015E-2</v>
      </c>
    </row>
    <row r="918" spans="1:8" x14ac:dyDescent="0.75">
      <c r="A918" s="2">
        <v>42696</v>
      </c>
      <c r="B918" s="12">
        <v>6.81</v>
      </c>
      <c r="C918" s="12">
        <v>8.24</v>
      </c>
      <c r="D918" s="12">
        <v>6.78</v>
      </c>
      <c r="E918" s="12">
        <v>7.69</v>
      </c>
      <c r="F918" s="12">
        <v>9996320</v>
      </c>
      <c r="G918" s="12">
        <v>102998599</v>
      </c>
      <c r="H918" s="7">
        <f t="shared" si="14"/>
        <v>0.12922173274596194</v>
      </c>
    </row>
    <row r="919" spans="1:8" x14ac:dyDescent="0.75">
      <c r="A919" s="2">
        <v>42697</v>
      </c>
      <c r="B919" s="12">
        <v>7.66</v>
      </c>
      <c r="C919" s="12">
        <v>8.11</v>
      </c>
      <c r="D919" s="12">
        <v>7.56</v>
      </c>
      <c r="E919" s="12">
        <v>7.91</v>
      </c>
      <c r="F919" s="12">
        <v>4170450</v>
      </c>
      <c r="G919" s="12">
        <v>106072015</v>
      </c>
      <c r="H919" s="7">
        <f t="shared" si="14"/>
        <v>3.2637075718015662E-2</v>
      </c>
    </row>
    <row r="920" spans="1:8" x14ac:dyDescent="0.75">
      <c r="A920" s="2">
        <v>42698</v>
      </c>
      <c r="B920" s="12">
        <v>7.94</v>
      </c>
      <c r="C920" s="12">
        <v>8.3699999999999992</v>
      </c>
      <c r="D920" s="12">
        <v>7.58</v>
      </c>
      <c r="E920" s="12">
        <v>7.81</v>
      </c>
      <c r="F920" s="12">
        <v>5756150</v>
      </c>
      <c r="G920" s="12">
        <v>104680381</v>
      </c>
      <c r="H920" s="7">
        <f t="shared" si="14"/>
        <v>-1.6372795969773396E-2</v>
      </c>
    </row>
    <row r="921" spans="1:8" x14ac:dyDescent="0.75">
      <c r="A921" s="2">
        <v>42699</v>
      </c>
      <c r="B921" s="12">
        <v>7.79</v>
      </c>
      <c r="C921" s="12">
        <v>7.8</v>
      </c>
      <c r="D921" s="12">
        <v>7.33</v>
      </c>
      <c r="E921" s="12">
        <v>7.54</v>
      </c>
      <c r="F921" s="12">
        <v>2450680</v>
      </c>
      <c r="G921" s="12">
        <v>101228822</v>
      </c>
      <c r="H921" s="7">
        <f t="shared" si="14"/>
        <v>-3.2092426187419767E-2</v>
      </c>
    </row>
    <row r="922" spans="1:8" x14ac:dyDescent="0.75">
      <c r="A922" s="2">
        <v>42700</v>
      </c>
      <c r="B922" s="12">
        <v>7.55</v>
      </c>
      <c r="C922" s="12">
        <v>7.81</v>
      </c>
      <c r="D922" s="12">
        <v>7.4</v>
      </c>
      <c r="E922" s="12">
        <v>7.62</v>
      </c>
      <c r="F922" s="12">
        <v>1632680</v>
      </c>
      <c r="G922" s="12">
        <v>102344923</v>
      </c>
      <c r="H922" s="7">
        <f t="shared" si="14"/>
        <v>9.2715231788079843E-3</v>
      </c>
    </row>
    <row r="923" spans="1:8" x14ac:dyDescent="0.75">
      <c r="A923" s="2">
        <v>42701</v>
      </c>
      <c r="B923" s="12">
        <v>7.63</v>
      </c>
      <c r="C923" s="12">
        <v>8.1199999999999992</v>
      </c>
      <c r="D923" s="12">
        <v>7.59</v>
      </c>
      <c r="E923" s="12">
        <v>7.93</v>
      </c>
      <c r="F923" s="12">
        <v>2604180</v>
      </c>
      <c r="G923" s="12">
        <v>106481831</v>
      </c>
      <c r="H923" s="7">
        <f t="shared" si="14"/>
        <v>3.9318479685452143E-2</v>
      </c>
    </row>
    <row r="924" spans="1:8" x14ac:dyDescent="0.75">
      <c r="A924" s="2">
        <v>42702</v>
      </c>
      <c r="B924" s="12">
        <v>7.92</v>
      </c>
      <c r="C924" s="12">
        <v>8.08</v>
      </c>
      <c r="D924" s="12">
        <v>7.78</v>
      </c>
      <c r="E924" s="12">
        <v>7.89</v>
      </c>
      <c r="F924" s="12">
        <v>1931140</v>
      </c>
      <c r="G924" s="12">
        <v>106077269</v>
      </c>
      <c r="H924" s="7">
        <f t="shared" si="14"/>
        <v>-3.7878787878788192E-3</v>
      </c>
    </row>
    <row r="925" spans="1:8" x14ac:dyDescent="0.75">
      <c r="A925" s="2">
        <v>42703</v>
      </c>
      <c r="B925" s="12">
        <v>7.91</v>
      </c>
      <c r="C925" s="12">
        <v>7.99</v>
      </c>
      <c r="D925" s="12">
        <v>7.48</v>
      </c>
      <c r="E925" s="12">
        <v>7.6</v>
      </c>
      <c r="F925" s="12">
        <v>2468920</v>
      </c>
      <c r="G925" s="12">
        <v>102214617</v>
      </c>
      <c r="H925" s="7">
        <f t="shared" si="14"/>
        <v>-3.9190897597977309E-2</v>
      </c>
    </row>
    <row r="926" spans="1:8" x14ac:dyDescent="0.75">
      <c r="A926" s="2">
        <v>42704</v>
      </c>
      <c r="B926" s="12">
        <v>7.63</v>
      </c>
      <c r="C926" s="12">
        <v>9.31</v>
      </c>
      <c r="D926" s="12">
        <v>7.21</v>
      </c>
      <c r="E926" s="12">
        <v>8.9499999999999993</v>
      </c>
      <c r="F926" s="12">
        <v>11077200</v>
      </c>
      <c r="G926" s="12">
        <v>120350738</v>
      </c>
      <c r="H926" s="7">
        <f t="shared" si="14"/>
        <v>0.17300131061598945</v>
      </c>
    </row>
    <row r="927" spans="1:8" x14ac:dyDescent="0.75">
      <c r="A927" s="2">
        <v>42705</v>
      </c>
      <c r="B927" s="12">
        <v>8.93</v>
      </c>
      <c r="C927" s="12">
        <v>9.1300000000000008</v>
      </c>
      <c r="D927" s="12">
        <v>8.36</v>
      </c>
      <c r="E927" s="12">
        <v>8.58</v>
      </c>
      <c r="F927" s="12">
        <v>5605070</v>
      </c>
      <c r="G927" s="12">
        <v>115418047</v>
      </c>
      <c r="H927" s="7">
        <f t="shared" si="14"/>
        <v>-3.9193729003359427E-2</v>
      </c>
    </row>
    <row r="928" spans="1:8" x14ac:dyDescent="0.75">
      <c r="A928" s="2">
        <v>42706</v>
      </c>
      <c r="B928" s="12">
        <v>8.5</v>
      </c>
      <c r="C928" s="12">
        <v>8.5</v>
      </c>
      <c r="D928" s="12">
        <v>7.92</v>
      </c>
      <c r="E928" s="12">
        <v>8.23</v>
      </c>
      <c r="F928" s="12">
        <v>6249910</v>
      </c>
      <c r="G928" s="12">
        <v>110840792</v>
      </c>
      <c r="H928" s="7">
        <f t="shared" si="14"/>
        <v>-3.1764705882352889E-2</v>
      </c>
    </row>
    <row r="929" spans="1:8" x14ac:dyDescent="0.75">
      <c r="A929" s="2">
        <v>42707</v>
      </c>
      <c r="B929" s="12">
        <v>8.2100000000000009</v>
      </c>
      <c r="C929" s="12">
        <v>8.56</v>
      </c>
      <c r="D929" s="12">
        <v>8.09</v>
      </c>
      <c r="E929" s="12">
        <v>8.27</v>
      </c>
      <c r="F929" s="12">
        <v>2100120</v>
      </c>
      <c r="G929" s="12">
        <v>111437002</v>
      </c>
      <c r="H929" s="7">
        <f t="shared" si="14"/>
        <v>7.3081607795369933E-3</v>
      </c>
    </row>
    <row r="930" spans="1:8" x14ac:dyDescent="0.75">
      <c r="A930" s="2">
        <v>42708</v>
      </c>
      <c r="B930" s="12">
        <v>8.26</v>
      </c>
      <c r="C930" s="12">
        <v>8.42</v>
      </c>
      <c r="D930" s="12">
        <v>7.8</v>
      </c>
      <c r="E930" s="12">
        <v>7.8</v>
      </c>
      <c r="F930" s="12">
        <v>2491800</v>
      </c>
      <c r="G930" s="12">
        <v>105061317</v>
      </c>
      <c r="H930" s="7">
        <f t="shared" si="14"/>
        <v>-5.569007263922518E-2</v>
      </c>
    </row>
    <row r="931" spans="1:8" x14ac:dyDescent="0.75">
      <c r="A931" s="2">
        <v>42709</v>
      </c>
      <c r="B931" s="12">
        <v>7.83</v>
      </c>
      <c r="C931" s="12">
        <v>8.15</v>
      </c>
      <c r="D931" s="12">
        <v>7.68</v>
      </c>
      <c r="E931" s="12">
        <v>7.91</v>
      </c>
      <c r="F931" s="12">
        <v>2413870</v>
      </c>
      <c r="G931" s="12">
        <v>106659222</v>
      </c>
      <c r="H931" s="7">
        <f t="shared" si="14"/>
        <v>1.0217113665389537E-2</v>
      </c>
    </row>
    <row r="932" spans="1:8" x14ac:dyDescent="0.75">
      <c r="A932" s="2">
        <v>42710</v>
      </c>
      <c r="B932" s="12">
        <v>7.91</v>
      </c>
      <c r="C932" s="12">
        <v>7.96</v>
      </c>
      <c r="D932" s="12">
        <v>7.16</v>
      </c>
      <c r="E932" s="12">
        <v>7.54</v>
      </c>
      <c r="F932" s="12">
        <v>3566450</v>
      </c>
      <c r="G932" s="12">
        <v>101766513</v>
      </c>
      <c r="H932" s="7">
        <f t="shared" si="14"/>
        <v>-4.6776232616940597E-2</v>
      </c>
    </row>
    <row r="933" spans="1:8" x14ac:dyDescent="0.75">
      <c r="A933" s="2">
        <v>42711</v>
      </c>
      <c r="B933" s="12">
        <v>7.54</v>
      </c>
      <c r="C933" s="12">
        <v>8.01</v>
      </c>
      <c r="D933" s="12">
        <v>7.32</v>
      </c>
      <c r="E933" s="12">
        <v>7.89</v>
      </c>
      <c r="F933" s="12">
        <v>1800020</v>
      </c>
      <c r="G933" s="12">
        <v>106409137</v>
      </c>
      <c r="H933" s="7">
        <f t="shared" si="14"/>
        <v>4.6419098143236026E-2</v>
      </c>
    </row>
    <row r="934" spans="1:8" x14ac:dyDescent="0.75">
      <c r="A934" s="2">
        <v>42712</v>
      </c>
      <c r="B934" s="12">
        <v>7.87</v>
      </c>
      <c r="C934" s="12">
        <v>8.0299999999999994</v>
      </c>
      <c r="D934" s="12">
        <v>7.73</v>
      </c>
      <c r="E934" s="12">
        <v>7.79</v>
      </c>
      <c r="F934" s="12">
        <v>1391520</v>
      </c>
      <c r="G934" s="12">
        <v>105252223</v>
      </c>
      <c r="H934" s="7">
        <f t="shared" si="14"/>
        <v>-1.0165184243964431E-2</v>
      </c>
    </row>
    <row r="935" spans="1:8" x14ac:dyDescent="0.75">
      <c r="A935" s="2">
        <v>42713</v>
      </c>
      <c r="B935" s="12">
        <v>7.8</v>
      </c>
      <c r="C935" s="12">
        <v>8.07</v>
      </c>
      <c r="D935" s="12">
        <v>7.79</v>
      </c>
      <c r="E935" s="12">
        <v>7.95</v>
      </c>
      <c r="F935" s="12">
        <v>1230840</v>
      </c>
      <c r="G935" s="12">
        <v>107339494</v>
      </c>
      <c r="H935" s="7">
        <f t="shared" si="14"/>
        <v>1.9230769230769277E-2</v>
      </c>
    </row>
    <row r="936" spans="1:8" x14ac:dyDescent="0.75">
      <c r="A936" s="2">
        <v>42714</v>
      </c>
      <c r="B936" s="12">
        <v>7.95</v>
      </c>
      <c r="C936" s="12">
        <v>8.0299999999999994</v>
      </c>
      <c r="D936" s="12">
        <v>7.67</v>
      </c>
      <c r="E936" s="12">
        <v>7.78</v>
      </c>
      <c r="F936" s="12">
        <v>954105</v>
      </c>
      <c r="G936" s="12">
        <v>105139678</v>
      </c>
      <c r="H936" s="7">
        <f t="shared" si="14"/>
        <v>-2.138364779874213E-2</v>
      </c>
    </row>
    <row r="937" spans="1:8" x14ac:dyDescent="0.75">
      <c r="A937" s="2">
        <v>42715</v>
      </c>
      <c r="B937" s="12">
        <v>7.77</v>
      </c>
      <c r="C937" s="12">
        <v>8.09</v>
      </c>
      <c r="D937" s="12">
        <v>7.74</v>
      </c>
      <c r="E937" s="12">
        <v>7.91</v>
      </c>
      <c r="F937" s="12">
        <v>1511400</v>
      </c>
      <c r="G937" s="12">
        <v>107014621</v>
      </c>
      <c r="H937" s="7">
        <f t="shared" si="14"/>
        <v>1.8018018018018091E-2</v>
      </c>
    </row>
    <row r="938" spans="1:8" x14ac:dyDescent="0.75">
      <c r="A938" s="2">
        <v>42716</v>
      </c>
      <c r="B938" s="12">
        <v>7.91</v>
      </c>
      <c r="C938" s="12">
        <v>8.06</v>
      </c>
      <c r="D938" s="12">
        <v>7.83</v>
      </c>
      <c r="E938" s="12">
        <v>8.0500000000000007</v>
      </c>
      <c r="F938" s="12">
        <v>1037600</v>
      </c>
      <c r="G938" s="12">
        <v>108953089</v>
      </c>
      <c r="H938" s="7">
        <f t="shared" si="14"/>
        <v>1.769911504424786E-2</v>
      </c>
    </row>
    <row r="939" spans="1:8" x14ac:dyDescent="0.75">
      <c r="A939" s="2">
        <v>42717</v>
      </c>
      <c r="B939" s="12">
        <v>8.07</v>
      </c>
      <c r="C939" s="12">
        <v>8.14</v>
      </c>
      <c r="D939" s="12">
        <v>7.97</v>
      </c>
      <c r="E939" s="12">
        <v>8.11</v>
      </c>
      <c r="F939" s="12">
        <v>892392</v>
      </c>
      <c r="G939" s="12">
        <v>109772255</v>
      </c>
      <c r="H939" s="7">
        <f t="shared" si="14"/>
        <v>4.9566294919453713E-3</v>
      </c>
    </row>
    <row r="940" spans="1:8" x14ac:dyDescent="0.75">
      <c r="A940" s="2">
        <v>42718</v>
      </c>
      <c r="B940" s="12">
        <v>8.23</v>
      </c>
      <c r="C940" s="12">
        <v>8.59</v>
      </c>
      <c r="D940" s="12">
        <v>8.11</v>
      </c>
      <c r="E940" s="12">
        <v>8.41</v>
      </c>
      <c r="F940" s="12">
        <v>3268750</v>
      </c>
      <c r="G940" s="12">
        <v>113916191</v>
      </c>
      <c r="H940" s="7">
        <f t="shared" si="14"/>
        <v>2.1871202916160352E-2</v>
      </c>
    </row>
    <row r="941" spans="1:8" x14ac:dyDescent="0.75">
      <c r="A941" s="2">
        <v>42719</v>
      </c>
      <c r="B941" s="12">
        <v>8.43</v>
      </c>
      <c r="C941" s="12">
        <v>8.5500000000000007</v>
      </c>
      <c r="D941" s="12">
        <v>8.26</v>
      </c>
      <c r="E941" s="12">
        <v>8.42</v>
      </c>
      <c r="F941" s="12">
        <v>1224190</v>
      </c>
      <c r="G941" s="12">
        <v>114154589</v>
      </c>
      <c r="H941" s="7">
        <f t="shared" si="14"/>
        <v>-1.1862396204032962E-3</v>
      </c>
    </row>
    <row r="942" spans="1:8" x14ac:dyDescent="0.75">
      <c r="A942" s="2">
        <v>42720</v>
      </c>
      <c r="B942" s="12">
        <v>8.43</v>
      </c>
      <c r="C942" s="12">
        <v>8.5399999999999991</v>
      </c>
      <c r="D942" s="12">
        <v>8.39</v>
      </c>
      <c r="E942" s="12">
        <v>8.51</v>
      </c>
      <c r="F942" s="12">
        <v>960469</v>
      </c>
      <c r="G942" s="12">
        <v>115412358</v>
      </c>
      <c r="H942" s="7">
        <f t="shared" si="14"/>
        <v>9.4899169632265811E-3</v>
      </c>
    </row>
    <row r="943" spans="1:8" x14ac:dyDescent="0.75">
      <c r="A943" s="2">
        <v>42721</v>
      </c>
      <c r="B943" s="12">
        <v>8.48</v>
      </c>
      <c r="C943" s="12">
        <v>8.5299999999999994</v>
      </c>
      <c r="D943" s="12">
        <v>8.25</v>
      </c>
      <c r="E943" s="12">
        <v>8.32</v>
      </c>
      <c r="F943" s="12">
        <v>1046610</v>
      </c>
      <c r="G943" s="12">
        <v>112956180</v>
      </c>
      <c r="H943" s="7">
        <f t="shared" si="14"/>
        <v>-1.8867924528301903E-2</v>
      </c>
    </row>
    <row r="944" spans="1:8" x14ac:dyDescent="0.75">
      <c r="A944" s="2">
        <v>42722</v>
      </c>
      <c r="B944" s="12">
        <v>8.33</v>
      </c>
      <c r="C944" s="12">
        <v>8.83</v>
      </c>
      <c r="D944" s="12">
        <v>8.31</v>
      </c>
      <c r="E944" s="12">
        <v>8.61</v>
      </c>
      <c r="F944" s="12">
        <v>2073320</v>
      </c>
      <c r="G944" s="12">
        <v>116895334</v>
      </c>
      <c r="H944" s="7">
        <f t="shared" si="14"/>
        <v>3.3613445378151183E-2</v>
      </c>
    </row>
    <row r="945" spans="1:8" x14ac:dyDescent="0.75">
      <c r="A945" s="2">
        <v>42723</v>
      </c>
      <c r="B945" s="12">
        <v>8.6</v>
      </c>
      <c r="C945" s="12">
        <v>8.77</v>
      </c>
      <c r="D945" s="12">
        <v>8.39</v>
      </c>
      <c r="E945" s="12">
        <v>8.6300000000000008</v>
      </c>
      <c r="F945" s="12">
        <v>1948360</v>
      </c>
      <c r="G945" s="12">
        <v>117228939</v>
      </c>
      <c r="H945" s="7">
        <f t="shared" si="14"/>
        <v>3.488372093023388E-3</v>
      </c>
    </row>
    <row r="946" spans="1:8" x14ac:dyDescent="0.75">
      <c r="A946" s="2">
        <v>42724</v>
      </c>
      <c r="B946" s="12">
        <v>8.6300000000000008</v>
      </c>
      <c r="C946" s="12">
        <v>8.6999999999999993</v>
      </c>
      <c r="D946" s="12">
        <v>8.39</v>
      </c>
      <c r="E946" s="12">
        <v>8.43</v>
      </c>
      <c r="F946" s="12">
        <v>2093870</v>
      </c>
      <c r="G946" s="12">
        <v>114527817</v>
      </c>
      <c r="H946" s="7">
        <f t="shared" si="14"/>
        <v>-2.3174971031286334E-2</v>
      </c>
    </row>
    <row r="947" spans="1:8" x14ac:dyDescent="0.75">
      <c r="A947" s="2">
        <v>42725</v>
      </c>
      <c r="B947" s="12">
        <v>8.4499999999999993</v>
      </c>
      <c r="C947" s="12">
        <v>8.6199999999999992</v>
      </c>
      <c r="D947" s="12">
        <v>8.26</v>
      </c>
      <c r="E947" s="12">
        <v>8.2799999999999994</v>
      </c>
      <c r="F947" s="12">
        <v>2788170</v>
      </c>
      <c r="G947" s="12">
        <v>112560705</v>
      </c>
      <c r="H947" s="7">
        <f t="shared" si="14"/>
        <v>-2.0118343195266265E-2</v>
      </c>
    </row>
    <row r="948" spans="1:8" x14ac:dyDescent="0.75">
      <c r="A948" s="2">
        <v>42726</v>
      </c>
      <c r="B948" s="12">
        <v>8.3000000000000007</v>
      </c>
      <c r="C948" s="12">
        <v>9.49</v>
      </c>
      <c r="D948" s="12">
        <v>8.3000000000000007</v>
      </c>
      <c r="E948" s="12">
        <v>8.9</v>
      </c>
      <c r="F948" s="12">
        <v>4342540</v>
      </c>
      <c r="G948" s="12">
        <v>121013120</v>
      </c>
      <c r="H948" s="7">
        <f t="shared" si="14"/>
        <v>7.2289156626505979E-2</v>
      </c>
    </row>
    <row r="949" spans="1:8" x14ac:dyDescent="0.75">
      <c r="A949" s="2">
        <v>42727</v>
      </c>
      <c r="B949" s="12">
        <v>8.89</v>
      </c>
      <c r="C949" s="12">
        <v>9.7899999999999991</v>
      </c>
      <c r="D949" s="12">
        <v>8.89</v>
      </c>
      <c r="E949" s="12">
        <v>9.5500000000000007</v>
      </c>
      <c r="F949" s="12">
        <v>4014090</v>
      </c>
      <c r="G949" s="12">
        <v>129981147</v>
      </c>
      <c r="H949" s="7">
        <f t="shared" si="14"/>
        <v>7.4240719910011257E-2</v>
      </c>
    </row>
    <row r="950" spans="1:8" x14ac:dyDescent="0.75">
      <c r="A950" s="2">
        <v>42728</v>
      </c>
      <c r="B950" s="12">
        <v>9.61</v>
      </c>
      <c r="C950" s="12">
        <v>9.77</v>
      </c>
      <c r="D950" s="12">
        <v>9.48</v>
      </c>
      <c r="E950" s="12">
        <v>9.65</v>
      </c>
      <c r="F950" s="12">
        <v>1553340</v>
      </c>
      <c r="G950" s="12">
        <v>131445535</v>
      </c>
      <c r="H950" s="7">
        <f t="shared" si="14"/>
        <v>4.1623309053070686E-3</v>
      </c>
    </row>
    <row r="951" spans="1:8" x14ac:dyDescent="0.75">
      <c r="A951" s="2">
        <v>42729</v>
      </c>
      <c r="B951" s="12">
        <v>9.65</v>
      </c>
      <c r="C951" s="12">
        <v>9.8000000000000007</v>
      </c>
      <c r="D951" s="12">
        <v>9.49</v>
      </c>
      <c r="E951" s="12">
        <v>9.73</v>
      </c>
      <c r="F951" s="12">
        <v>2456860</v>
      </c>
      <c r="G951" s="12">
        <v>132525960</v>
      </c>
      <c r="H951" s="7">
        <f t="shared" si="14"/>
        <v>8.2901554404145143E-3</v>
      </c>
    </row>
    <row r="952" spans="1:8" x14ac:dyDescent="0.75">
      <c r="A952" s="2">
        <v>42730</v>
      </c>
      <c r="B952" s="12">
        <v>9.7200000000000006</v>
      </c>
      <c r="C952" s="12">
        <v>10.29</v>
      </c>
      <c r="D952" s="12">
        <v>9.6999999999999993</v>
      </c>
      <c r="E952" s="12">
        <v>10.27</v>
      </c>
      <c r="F952" s="12">
        <v>2243850</v>
      </c>
      <c r="G952" s="12">
        <v>139958851</v>
      </c>
      <c r="H952" s="7">
        <f t="shared" si="14"/>
        <v>5.6584362139917584E-2</v>
      </c>
    </row>
    <row r="953" spans="1:8" x14ac:dyDescent="0.75">
      <c r="A953" s="2">
        <v>42731</v>
      </c>
      <c r="B953" s="12">
        <v>10.27</v>
      </c>
      <c r="C953" s="12">
        <v>13.05</v>
      </c>
      <c r="D953" s="12">
        <v>10.25</v>
      </c>
      <c r="E953" s="12">
        <v>12.69</v>
      </c>
      <c r="F953" s="12">
        <v>10888000</v>
      </c>
      <c r="G953" s="12">
        <v>173002834</v>
      </c>
      <c r="H953" s="7">
        <f t="shared" si="14"/>
        <v>0.23563777994157742</v>
      </c>
    </row>
    <row r="954" spans="1:8" x14ac:dyDescent="0.75">
      <c r="A954" s="2">
        <v>42732</v>
      </c>
      <c r="B954" s="12">
        <v>12.54</v>
      </c>
      <c r="C954" s="12">
        <v>14.62</v>
      </c>
      <c r="D954" s="12">
        <v>12.2</v>
      </c>
      <c r="E954" s="12">
        <v>14.09</v>
      </c>
      <c r="F954" s="12">
        <v>13579500</v>
      </c>
      <c r="G954" s="12">
        <v>192277016</v>
      </c>
      <c r="H954" s="7">
        <f t="shared" si="14"/>
        <v>0.12360446570972894</v>
      </c>
    </row>
    <row r="955" spans="1:8" x14ac:dyDescent="0.75">
      <c r="A955" s="2">
        <v>42733</v>
      </c>
      <c r="B955" s="12">
        <v>14.14</v>
      </c>
      <c r="C955" s="12">
        <v>14.17</v>
      </c>
      <c r="D955" s="12">
        <v>12.46</v>
      </c>
      <c r="E955" s="12">
        <v>13.13</v>
      </c>
      <c r="F955" s="12">
        <v>8200850</v>
      </c>
      <c r="G955" s="12">
        <v>179239654</v>
      </c>
      <c r="H955" s="7">
        <f t="shared" si="14"/>
        <v>-7.1428571428571411E-2</v>
      </c>
    </row>
    <row r="956" spans="1:8" x14ac:dyDescent="0.75">
      <c r="A956" s="2">
        <v>42734</v>
      </c>
      <c r="B956" s="12">
        <v>13.09</v>
      </c>
      <c r="C956" s="12">
        <v>13.28</v>
      </c>
      <c r="D956" s="12">
        <v>12.26</v>
      </c>
      <c r="E956" s="12">
        <v>12.97</v>
      </c>
      <c r="F956" s="12">
        <v>3491280</v>
      </c>
      <c r="G956" s="12">
        <v>177106445</v>
      </c>
      <c r="H956" s="7">
        <f t="shared" si="14"/>
        <v>-9.1673032849502838E-3</v>
      </c>
    </row>
    <row r="957" spans="1:8" x14ac:dyDescent="0.75">
      <c r="A957" s="2">
        <v>42735</v>
      </c>
      <c r="B957" s="12">
        <v>12.96</v>
      </c>
      <c r="C957" s="12">
        <v>13.88</v>
      </c>
      <c r="D957" s="12">
        <v>12.8</v>
      </c>
      <c r="E957" s="12">
        <v>13.78</v>
      </c>
      <c r="F957" s="12">
        <v>4421340</v>
      </c>
      <c r="G957" s="12">
        <v>188310588</v>
      </c>
      <c r="H957" s="7">
        <f t="shared" si="14"/>
        <v>6.3271604938271483E-2</v>
      </c>
    </row>
    <row r="958" spans="1:8" x14ac:dyDescent="0.75">
      <c r="A958" s="2">
        <v>42736</v>
      </c>
      <c r="B958" s="12">
        <v>13.79</v>
      </c>
      <c r="C958" s="12">
        <v>14.17</v>
      </c>
      <c r="D958" s="12">
        <v>13.42</v>
      </c>
      <c r="E958" s="12">
        <v>13.97</v>
      </c>
      <c r="F958" s="12">
        <v>3923550</v>
      </c>
      <c r="G958" s="12">
        <v>190983757</v>
      </c>
      <c r="H958" s="7">
        <f t="shared" si="14"/>
        <v>1.305293691080504E-2</v>
      </c>
    </row>
    <row r="959" spans="1:8" x14ac:dyDescent="0.75">
      <c r="A959" s="2">
        <v>42737</v>
      </c>
      <c r="B959" s="12">
        <v>14.07</v>
      </c>
      <c r="C959" s="12">
        <v>16.47</v>
      </c>
      <c r="D959" s="12">
        <v>13.84</v>
      </c>
      <c r="E959" s="12">
        <v>16.05</v>
      </c>
      <c r="F959" s="12">
        <v>12171300</v>
      </c>
      <c r="G959" s="12">
        <v>219510179</v>
      </c>
      <c r="H959" s="7">
        <f t="shared" si="14"/>
        <v>0.14072494669509597</v>
      </c>
    </row>
    <row r="960" spans="1:8" x14ac:dyDescent="0.75">
      <c r="A960" s="2">
        <v>42738</v>
      </c>
      <c r="B960" s="12">
        <v>16.07</v>
      </c>
      <c r="C960" s="12">
        <v>17.03</v>
      </c>
      <c r="D960" s="12">
        <v>15</v>
      </c>
      <c r="E960" s="12">
        <v>16.09</v>
      </c>
      <c r="F960" s="12">
        <v>16381900</v>
      </c>
      <c r="G960" s="12">
        <v>220176729</v>
      </c>
      <c r="H960" s="7">
        <f t="shared" si="14"/>
        <v>1.2445550715618901E-3</v>
      </c>
    </row>
    <row r="961" spans="1:8" x14ac:dyDescent="0.75">
      <c r="A961" s="2">
        <v>42739</v>
      </c>
      <c r="B961" s="12">
        <v>16.14</v>
      </c>
      <c r="C961" s="12">
        <v>18.64</v>
      </c>
      <c r="D961" s="12">
        <v>15.83</v>
      </c>
      <c r="E961" s="12">
        <v>18.53</v>
      </c>
      <c r="F961" s="12">
        <v>10179100</v>
      </c>
      <c r="G961" s="12">
        <v>253510780</v>
      </c>
      <c r="H961" s="7">
        <f t="shared" si="14"/>
        <v>0.14807930607187117</v>
      </c>
    </row>
    <row r="962" spans="1:8" x14ac:dyDescent="0.75">
      <c r="A962" s="2">
        <v>42740</v>
      </c>
      <c r="B962" s="12">
        <v>18.55</v>
      </c>
      <c r="C962" s="12">
        <v>19.02</v>
      </c>
      <c r="D962" s="12">
        <v>14.86</v>
      </c>
      <c r="E962" s="12">
        <v>16.190000000000001</v>
      </c>
      <c r="F962" s="12">
        <v>8528910</v>
      </c>
      <c r="G962" s="12">
        <v>221498837</v>
      </c>
      <c r="H962" s="7">
        <f t="shared" si="14"/>
        <v>-0.12722371967654983</v>
      </c>
    </row>
    <row r="963" spans="1:8" x14ac:dyDescent="0.75">
      <c r="A963" s="2">
        <v>42741</v>
      </c>
      <c r="B963" s="12">
        <v>16.190000000000001</v>
      </c>
      <c r="C963" s="12">
        <v>16.93</v>
      </c>
      <c r="D963" s="12">
        <v>13.58</v>
      </c>
      <c r="E963" s="12">
        <v>14.03</v>
      </c>
      <c r="F963" s="12">
        <v>9256850</v>
      </c>
      <c r="G963" s="12">
        <v>191975876</v>
      </c>
      <c r="H963" s="7">
        <f t="shared" ref="H963:H1026" si="15">(E963-B963)/B963</f>
        <v>-0.13341568869672649</v>
      </c>
    </row>
    <row r="964" spans="1:8" x14ac:dyDescent="0.75">
      <c r="A964" s="2">
        <v>42742</v>
      </c>
      <c r="B964" s="12">
        <v>14.09</v>
      </c>
      <c r="C964" s="12">
        <v>14.17</v>
      </c>
      <c r="D964" s="12">
        <v>12.37</v>
      </c>
      <c r="E964" s="12">
        <v>13.06</v>
      </c>
      <c r="F964" s="12">
        <v>9904390</v>
      </c>
      <c r="G964" s="12">
        <v>178746918</v>
      </c>
      <c r="H964" s="7">
        <f t="shared" si="15"/>
        <v>-7.3101490418736648E-2</v>
      </c>
    </row>
    <row r="965" spans="1:8" x14ac:dyDescent="0.75">
      <c r="A965" s="2">
        <v>42743</v>
      </c>
      <c r="B965" s="12">
        <v>13.01</v>
      </c>
      <c r="C965" s="12">
        <v>13.91</v>
      </c>
      <c r="D965" s="12">
        <v>12.86</v>
      </c>
      <c r="E965" s="12">
        <v>13.47</v>
      </c>
      <c r="F965" s="12">
        <v>3741330</v>
      </c>
      <c r="G965" s="12">
        <v>184337891</v>
      </c>
      <c r="H965" s="7">
        <f t="shared" si="15"/>
        <v>3.5357417371252947E-2</v>
      </c>
    </row>
    <row r="966" spans="1:8" x14ac:dyDescent="0.75">
      <c r="A966" s="2">
        <v>42744</v>
      </c>
      <c r="B966" s="12">
        <v>13.51</v>
      </c>
      <c r="C966" s="12">
        <v>13.74</v>
      </c>
      <c r="D966" s="12">
        <v>12.66</v>
      </c>
      <c r="E966" s="12">
        <v>13.74</v>
      </c>
      <c r="F966" s="12">
        <v>4649000</v>
      </c>
      <c r="G966" s="12">
        <v>187954371</v>
      </c>
      <c r="H966" s="7">
        <f t="shared" si="15"/>
        <v>1.7024426350851253E-2</v>
      </c>
    </row>
    <row r="967" spans="1:8" x14ac:dyDescent="0.75">
      <c r="A967" s="2">
        <v>42745</v>
      </c>
      <c r="B967" s="12">
        <v>13.7</v>
      </c>
      <c r="C967" s="12">
        <v>14.03</v>
      </c>
      <c r="D967" s="12">
        <v>13.34</v>
      </c>
      <c r="E967" s="12">
        <v>13.39</v>
      </c>
      <c r="F967" s="12">
        <v>3943650</v>
      </c>
      <c r="G967" s="12">
        <v>183236390</v>
      </c>
      <c r="H967" s="7">
        <f t="shared" si="15"/>
        <v>-2.262773722627728E-2</v>
      </c>
    </row>
    <row r="968" spans="1:8" x14ac:dyDescent="0.75">
      <c r="A968" s="2">
        <v>42746</v>
      </c>
      <c r="B968" s="12">
        <v>13.38</v>
      </c>
      <c r="C968" s="12">
        <v>13.6</v>
      </c>
      <c r="D968" s="12">
        <v>11.18</v>
      </c>
      <c r="E968" s="12">
        <v>11.64</v>
      </c>
      <c r="F968" s="12">
        <v>4338380</v>
      </c>
      <c r="G968" s="12">
        <v>159230511</v>
      </c>
      <c r="H968" s="7">
        <f t="shared" si="15"/>
        <v>-0.13004484304932737</v>
      </c>
    </row>
    <row r="969" spans="1:8" x14ac:dyDescent="0.75">
      <c r="A969" s="2">
        <v>42747</v>
      </c>
      <c r="B969" s="12">
        <v>11.61</v>
      </c>
      <c r="C969" s="12">
        <v>12.19</v>
      </c>
      <c r="D969" s="12">
        <v>11.1</v>
      </c>
      <c r="E969" s="12">
        <v>11.85</v>
      </c>
      <c r="F969" s="12">
        <v>2923060</v>
      </c>
      <c r="G969" s="12">
        <v>162828465</v>
      </c>
      <c r="H969" s="7">
        <f t="shared" si="15"/>
        <v>2.0671834625323016E-2</v>
      </c>
    </row>
    <row r="970" spans="1:8" x14ac:dyDescent="0.75">
      <c r="A970" s="2">
        <v>42748</v>
      </c>
      <c r="B970" s="12">
        <v>11.84</v>
      </c>
      <c r="C970" s="12">
        <v>11.97</v>
      </c>
      <c r="D970" s="12">
        <v>11.07</v>
      </c>
      <c r="E970" s="12">
        <v>11.27</v>
      </c>
      <c r="F970" s="12">
        <v>6063910</v>
      </c>
      <c r="G970" s="12">
        <v>154892994</v>
      </c>
      <c r="H970" s="7">
        <f t="shared" si="15"/>
        <v>-4.8141891891891914E-2</v>
      </c>
    </row>
    <row r="971" spans="1:8" x14ac:dyDescent="0.75">
      <c r="A971" s="2">
        <v>42749</v>
      </c>
      <c r="B971" s="12">
        <v>11.28</v>
      </c>
      <c r="C971" s="12">
        <v>11.72</v>
      </c>
      <c r="D971" s="12">
        <v>10.96</v>
      </c>
      <c r="E971" s="12">
        <v>11.09</v>
      </c>
      <c r="F971" s="12">
        <v>3439220</v>
      </c>
      <c r="G971" s="12">
        <v>152474716</v>
      </c>
      <c r="H971" s="7">
        <f t="shared" si="15"/>
        <v>-1.6843971631205632E-2</v>
      </c>
    </row>
    <row r="972" spans="1:8" x14ac:dyDescent="0.75">
      <c r="A972" s="2">
        <v>42750</v>
      </c>
      <c r="B972" s="12">
        <v>11.07</v>
      </c>
      <c r="C972" s="12">
        <v>11.15</v>
      </c>
      <c r="D972" s="12">
        <v>9.92</v>
      </c>
      <c r="E972" s="12">
        <v>10.76</v>
      </c>
      <c r="F972" s="12">
        <v>7417420</v>
      </c>
      <c r="G972" s="12">
        <v>148071309</v>
      </c>
      <c r="H972" s="7">
        <f t="shared" si="15"/>
        <v>-2.8003613369467072E-2</v>
      </c>
    </row>
    <row r="973" spans="1:8" x14ac:dyDescent="0.75">
      <c r="A973" s="2">
        <v>42751</v>
      </c>
      <c r="B973" s="12">
        <v>10.77</v>
      </c>
      <c r="C973" s="12">
        <v>10.96</v>
      </c>
      <c r="D973" s="12">
        <v>10.29</v>
      </c>
      <c r="E973" s="12">
        <v>10.64</v>
      </c>
      <c r="F973" s="12">
        <v>3507560</v>
      </c>
      <c r="G973" s="12">
        <v>146457806</v>
      </c>
      <c r="H973" s="7">
        <f t="shared" si="15"/>
        <v>-1.2070566388115043E-2</v>
      </c>
    </row>
    <row r="974" spans="1:8" x14ac:dyDescent="0.75">
      <c r="A974" s="2">
        <v>42752</v>
      </c>
      <c r="B974" s="12">
        <v>10.69</v>
      </c>
      <c r="C974" s="12">
        <v>12.49</v>
      </c>
      <c r="D974" s="12">
        <v>10.56</v>
      </c>
      <c r="E974" s="12">
        <v>12.39</v>
      </c>
      <c r="F974" s="12">
        <v>4403350</v>
      </c>
      <c r="G974" s="12">
        <v>170625707</v>
      </c>
      <c r="H974" s="7">
        <f t="shared" si="15"/>
        <v>0.15902712815715633</v>
      </c>
    </row>
    <row r="975" spans="1:8" x14ac:dyDescent="0.75">
      <c r="A975" s="2">
        <v>42753</v>
      </c>
      <c r="B975" s="12">
        <v>12.43</v>
      </c>
      <c r="C975" s="12">
        <v>12.7</v>
      </c>
      <c r="D975" s="12">
        <v>11.57</v>
      </c>
      <c r="E975" s="12">
        <v>12.05</v>
      </c>
      <c r="F975" s="12">
        <v>4232060</v>
      </c>
      <c r="G975" s="12">
        <v>166001058</v>
      </c>
      <c r="H975" s="7">
        <f t="shared" si="15"/>
        <v>-3.0571198712791552E-2</v>
      </c>
    </row>
    <row r="976" spans="1:8" x14ac:dyDescent="0.75">
      <c r="A976" s="2">
        <v>42754</v>
      </c>
      <c r="B976" s="12">
        <v>12.05</v>
      </c>
      <c r="C976" s="12">
        <v>12.31</v>
      </c>
      <c r="D976" s="12">
        <v>11.68</v>
      </c>
      <c r="E976" s="12">
        <v>12.15</v>
      </c>
      <c r="F976" s="12">
        <v>3546870</v>
      </c>
      <c r="G976" s="12">
        <v>167461924</v>
      </c>
      <c r="H976" s="7">
        <f t="shared" si="15"/>
        <v>8.2987551867219622E-3</v>
      </c>
    </row>
    <row r="977" spans="1:8" x14ac:dyDescent="0.75">
      <c r="A977" s="2">
        <v>42755</v>
      </c>
      <c r="B977" s="12">
        <v>12.17</v>
      </c>
      <c r="C977" s="12">
        <v>12.17</v>
      </c>
      <c r="D977" s="12">
        <v>11.75</v>
      </c>
      <c r="E977" s="12">
        <v>11.91</v>
      </c>
      <c r="F977" s="12">
        <v>3768400</v>
      </c>
      <c r="G977" s="12">
        <v>164227223</v>
      </c>
      <c r="H977" s="7">
        <f t="shared" si="15"/>
        <v>-2.1364009860312227E-2</v>
      </c>
    </row>
    <row r="978" spans="1:8" x14ac:dyDescent="0.75">
      <c r="A978" s="2">
        <v>42756</v>
      </c>
      <c r="B978" s="12">
        <v>11.91</v>
      </c>
      <c r="C978" s="12">
        <v>12.18</v>
      </c>
      <c r="D978" s="12">
        <v>11.84</v>
      </c>
      <c r="E978" s="12">
        <v>12.03</v>
      </c>
      <c r="F978" s="12">
        <v>2878010</v>
      </c>
      <c r="G978" s="12">
        <v>165959039</v>
      </c>
      <c r="H978" s="7">
        <f t="shared" si="15"/>
        <v>1.0075566750629657E-2</v>
      </c>
    </row>
    <row r="979" spans="1:8" x14ac:dyDescent="0.75">
      <c r="A979" s="2">
        <v>42757</v>
      </c>
      <c r="B979" s="12">
        <v>12.01</v>
      </c>
      <c r="C979" s="12">
        <v>12.19</v>
      </c>
      <c r="D979" s="12">
        <v>11.81</v>
      </c>
      <c r="E979" s="12">
        <v>12.18</v>
      </c>
      <c r="F979" s="12">
        <v>2588540</v>
      </c>
      <c r="G979" s="12">
        <v>168170901</v>
      </c>
      <c r="H979" s="7">
        <f t="shared" si="15"/>
        <v>1.4154870940882592E-2</v>
      </c>
    </row>
    <row r="980" spans="1:8" x14ac:dyDescent="0.75">
      <c r="A980" s="2">
        <v>42758</v>
      </c>
      <c r="B980" s="12">
        <v>12.19</v>
      </c>
      <c r="C980" s="12">
        <v>12.29</v>
      </c>
      <c r="D980" s="12">
        <v>12.05</v>
      </c>
      <c r="E980" s="12">
        <v>12.25</v>
      </c>
      <c r="F980" s="12">
        <v>2414740</v>
      </c>
      <c r="G980" s="12">
        <v>169189842</v>
      </c>
      <c r="H980" s="7">
        <f t="shared" si="15"/>
        <v>4.922067268252707E-3</v>
      </c>
    </row>
    <row r="981" spans="1:8" x14ac:dyDescent="0.75">
      <c r="A981" s="2">
        <v>42759</v>
      </c>
      <c r="B981" s="12">
        <v>12.25</v>
      </c>
      <c r="C981" s="12">
        <v>12.25</v>
      </c>
      <c r="D981" s="12">
        <v>11.79</v>
      </c>
      <c r="E981" s="12">
        <v>11.81</v>
      </c>
      <c r="F981" s="12">
        <v>3121430</v>
      </c>
      <c r="G981" s="12">
        <v>163226222</v>
      </c>
      <c r="H981" s="7">
        <f t="shared" si="15"/>
        <v>-3.5918367346938734E-2</v>
      </c>
    </row>
    <row r="982" spans="1:8" x14ac:dyDescent="0.75">
      <c r="A982" s="2">
        <v>42760</v>
      </c>
      <c r="B982" s="12">
        <v>11.81</v>
      </c>
      <c r="C982" s="12">
        <v>11.88</v>
      </c>
      <c r="D982" s="12">
        <v>11.54</v>
      </c>
      <c r="E982" s="12">
        <v>11.83</v>
      </c>
      <c r="F982" s="12">
        <v>1897140</v>
      </c>
      <c r="G982" s="12">
        <v>163509458</v>
      </c>
      <c r="H982" s="7">
        <f t="shared" si="15"/>
        <v>1.6934801016087698E-3</v>
      </c>
    </row>
    <row r="983" spans="1:8" x14ac:dyDescent="0.75">
      <c r="A983" s="2">
        <v>42761</v>
      </c>
      <c r="B983" s="12">
        <v>11.85</v>
      </c>
      <c r="C983" s="12">
        <v>12.15</v>
      </c>
      <c r="D983" s="12">
        <v>11.73</v>
      </c>
      <c r="E983" s="12">
        <v>11.98</v>
      </c>
      <c r="F983" s="12">
        <v>2172210</v>
      </c>
      <c r="G983" s="12">
        <v>165676959</v>
      </c>
      <c r="H983" s="7">
        <f t="shared" si="15"/>
        <v>1.0970464135021164E-2</v>
      </c>
    </row>
    <row r="984" spans="1:8" x14ac:dyDescent="0.75">
      <c r="A984" s="2">
        <v>42762</v>
      </c>
      <c r="B984" s="12">
        <v>11.98</v>
      </c>
      <c r="C984" s="12">
        <v>12.24</v>
      </c>
      <c r="D984" s="12">
        <v>11.67</v>
      </c>
      <c r="E984" s="12">
        <v>12.1</v>
      </c>
      <c r="F984" s="12">
        <v>4346850</v>
      </c>
      <c r="G984" s="12">
        <v>167351879</v>
      </c>
      <c r="H984" s="7">
        <f t="shared" si="15"/>
        <v>1.0016694490817964E-2</v>
      </c>
    </row>
    <row r="985" spans="1:8" x14ac:dyDescent="0.75">
      <c r="A985" s="2">
        <v>42763</v>
      </c>
      <c r="B985" s="12">
        <v>12.12</v>
      </c>
      <c r="C985" s="12">
        <v>13.04</v>
      </c>
      <c r="D985" s="12">
        <v>12.07</v>
      </c>
      <c r="E985" s="12">
        <v>12.85</v>
      </c>
      <c r="F985" s="12">
        <v>6585960</v>
      </c>
      <c r="G985" s="12">
        <v>177825732</v>
      </c>
      <c r="H985" s="7">
        <f t="shared" si="15"/>
        <v>6.0231023102310273E-2</v>
      </c>
    </row>
    <row r="986" spans="1:8" x14ac:dyDescent="0.75">
      <c r="A986" s="2">
        <v>42764</v>
      </c>
      <c r="B986" s="12">
        <v>12.85</v>
      </c>
      <c r="C986" s="12">
        <v>13.26</v>
      </c>
      <c r="D986" s="12">
        <v>12.55</v>
      </c>
      <c r="E986" s="12">
        <v>12.66</v>
      </c>
      <c r="F986" s="12">
        <v>3027920</v>
      </c>
      <c r="G986" s="12">
        <v>175245621</v>
      </c>
      <c r="H986" s="7">
        <f t="shared" si="15"/>
        <v>-1.4785992217898794E-2</v>
      </c>
    </row>
    <row r="987" spans="1:8" x14ac:dyDescent="0.75">
      <c r="A987" s="2">
        <v>42765</v>
      </c>
      <c r="B987" s="12">
        <v>12.65</v>
      </c>
      <c r="C987" s="12">
        <v>12.91</v>
      </c>
      <c r="D987" s="12">
        <v>12.64</v>
      </c>
      <c r="E987" s="12">
        <v>12.71</v>
      </c>
      <c r="F987" s="12">
        <v>2171460</v>
      </c>
      <c r="G987" s="12">
        <v>176040455</v>
      </c>
      <c r="H987" s="7">
        <f t="shared" si="15"/>
        <v>4.7430830039526086E-3</v>
      </c>
    </row>
    <row r="988" spans="1:8" x14ac:dyDescent="0.75">
      <c r="A988" s="2">
        <v>42766</v>
      </c>
      <c r="B988" s="12">
        <v>12.7</v>
      </c>
      <c r="C988" s="12">
        <v>13.26</v>
      </c>
      <c r="D988" s="12">
        <v>12.7</v>
      </c>
      <c r="E988" s="12">
        <v>12.99</v>
      </c>
      <c r="F988" s="12">
        <v>8919760</v>
      </c>
      <c r="G988" s="12">
        <v>179974773</v>
      </c>
      <c r="H988" s="7">
        <f t="shared" si="15"/>
        <v>2.2834645669291411E-2</v>
      </c>
    </row>
    <row r="989" spans="1:8" x14ac:dyDescent="0.75">
      <c r="A989" s="2">
        <v>42767</v>
      </c>
      <c r="B989" s="12">
        <v>12.97</v>
      </c>
      <c r="C989" s="12">
        <v>13.38</v>
      </c>
      <c r="D989" s="12">
        <v>12.93</v>
      </c>
      <c r="E989" s="12">
        <v>13.27</v>
      </c>
      <c r="F989" s="12">
        <v>2715170</v>
      </c>
      <c r="G989" s="12">
        <v>183950328</v>
      </c>
      <c r="H989" s="7">
        <f t="shared" si="15"/>
        <v>2.3130300693908937E-2</v>
      </c>
    </row>
    <row r="990" spans="1:8" x14ac:dyDescent="0.75">
      <c r="A990" s="2">
        <v>42768</v>
      </c>
      <c r="B990" s="12">
        <v>13.29</v>
      </c>
      <c r="C990" s="12">
        <v>13.42</v>
      </c>
      <c r="D990" s="12">
        <v>13.05</v>
      </c>
      <c r="E990" s="12">
        <v>13.14</v>
      </c>
      <c r="F990" s="12">
        <v>2841870</v>
      </c>
      <c r="G990" s="12">
        <v>182228687</v>
      </c>
      <c r="H990" s="7">
        <f t="shared" si="15"/>
        <v>-1.1286681715575515E-2</v>
      </c>
    </row>
    <row r="991" spans="1:8" x14ac:dyDescent="0.75">
      <c r="A991" s="2">
        <v>42769</v>
      </c>
      <c r="B991" s="12">
        <v>13.13</v>
      </c>
      <c r="C991" s="12">
        <v>13.15</v>
      </c>
      <c r="D991" s="12">
        <v>12.15</v>
      </c>
      <c r="E991" s="12">
        <v>12.86</v>
      </c>
      <c r="F991" s="12">
        <v>5732620</v>
      </c>
      <c r="G991" s="12">
        <v>178531790</v>
      </c>
      <c r="H991" s="7">
        <f t="shared" si="15"/>
        <v>-2.0563594821020666E-2</v>
      </c>
    </row>
    <row r="992" spans="1:8" x14ac:dyDescent="0.75">
      <c r="A992" s="2">
        <v>42770</v>
      </c>
      <c r="B992" s="12">
        <v>12.9</v>
      </c>
      <c r="C992" s="12">
        <v>13.08</v>
      </c>
      <c r="D992" s="12">
        <v>12.47</v>
      </c>
      <c r="E992" s="12">
        <v>12.61</v>
      </c>
      <c r="F992" s="12">
        <v>3475030</v>
      </c>
      <c r="G992" s="12">
        <v>175133573</v>
      </c>
      <c r="H992" s="7">
        <f t="shared" si="15"/>
        <v>-2.2480620155038832E-2</v>
      </c>
    </row>
    <row r="993" spans="1:8" x14ac:dyDescent="0.75">
      <c r="A993" s="2">
        <v>42771</v>
      </c>
      <c r="B993" s="12">
        <v>12.61</v>
      </c>
      <c r="C993" s="12">
        <v>12.99</v>
      </c>
      <c r="D993" s="12">
        <v>12.61</v>
      </c>
      <c r="E993" s="12">
        <v>12.8</v>
      </c>
      <c r="F993" s="12">
        <v>2054440</v>
      </c>
      <c r="G993" s="12">
        <v>177836562</v>
      </c>
      <c r="H993" s="7">
        <f t="shared" si="15"/>
        <v>1.5067406819984242E-2</v>
      </c>
    </row>
    <row r="994" spans="1:8" x14ac:dyDescent="0.75">
      <c r="A994" s="2">
        <v>42772</v>
      </c>
      <c r="B994" s="12">
        <v>12.83</v>
      </c>
      <c r="C994" s="12">
        <v>12.92</v>
      </c>
      <c r="D994" s="12">
        <v>12.59</v>
      </c>
      <c r="E994" s="12">
        <v>12.88</v>
      </c>
      <c r="F994" s="12">
        <v>2124790</v>
      </c>
      <c r="G994" s="12">
        <v>179055143</v>
      </c>
      <c r="H994" s="7">
        <f t="shared" si="15"/>
        <v>3.8971161340608505E-3</v>
      </c>
    </row>
    <row r="995" spans="1:8" x14ac:dyDescent="0.75">
      <c r="A995" s="2">
        <v>42773</v>
      </c>
      <c r="B995" s="12">
        <v>12.91</v>
      </c>
      <c r="C995" s="12">
        <v>13.2</v>
      </c>
      <c r="D995" s="12">
        <v>12.53</v>
      </c>
      <c r="E995" s="12">
        <v>12.65</v>
      </c>
      <c r="F995" s="12">
        <v>3523120</v>
      </c>
      <c r="G995" s="12">
        <v>175877663</v>
      </c>
      <c r="H995" s="7">
        <f t="shared" si="15"/>
        <v>-2.0139426800929495E-2</v>
      </c>
    </row>
    <row r="996" spans="1:8" x14ac:dyDescent="0.75">
      <c r="A996" s="2">
        <v>42774</v>
      </c>
      <c r="B996" s="12">
        <v>12.67</v>
      </c>
      <c r="C996" s="12">
        <v>12.91</v>
      </c>
      <c r="D996" s="12">
        <v>12.54</v>
      </c>
      <c r="E996" s="12">
        <v>12.8</v>
      </c>
      <c r="F996" s="12">
        <v>2124700</v>
      </c>
      <c r="G996" s="12">
        <v>178088204</v>
      </c>
      <c r="H996" s="7">
        <f t="shared" si="15"/>
        <v>1.0260457774269991E-2</v>
      </c>
    </row>
    <row r="997" spans="1:8" x14ac:dyDescent="0.75">
      <c r="A997" s="2">
        <v>42775</v>
      </c>
      <c r="B997" s="12">
        <v>12.83</v>
      </c>
      <c r="C997" s="12">
        <v>12.98</v>
      </c>
      <c r="D997" s="12">
        <v>11.83</v>
      </c>
      <c r="E997" s="12">
        <v>12.12</v>
      </c>
      <c r="F997" s="12">
        <v>4268990</v>
      </c>
      <c r="G997" s="12">
        <v>168703123</v>
      </c>
      <c r="H997" s="7">
        <f t="shared" si="15"/>
        <v>-5.5339049103663357E-2</v>
      </c>
    </row>
    <row r="998" spans="1:8" x14ac:dyDescent="0.75">
      <c r="A998" s="2">
        <v>42776</v>
      </c>
      <c r="B998" s="12">
        <v>12.18</v>
      </c>
      <c r="C998" s="12">
        <v>12.23</v>
      </c>
      <c r="D998" s="12">
        <v>11.73</v>
      </c>
      <c r="E998" s="12">
        <v>11.98</v>
      </c>
      <c r="F998" s="12">
        <v>2472350</v>
      </c>
      <c r="G998" s="12">
        <v>166782972</v>
      </c>
      <c r="H998" s="7">
        <f t="shared" si="15"/>
        <v>-1.6420361247947397E-2</v>
      </c>
    </row>
    <row r="999" spans="1:8" x14ac:dyDescent="0.75">
      <c r="A999" s="2">
        <v>42777</v>
      </c>
      <c r="B999" s="12">
        <v>11.98</v>
      </c>
      <c r="C999" s="12">
        <v>12.39</v>
      </c>
      <c r="D999" s="12">
        <v>11.98</v>
      </c>
      <c r="E999" s="12">
        <v>12.24</v>
      </c>
      <c r="F999" s="12">
        <v>2190900</v>
      </c>
      <c r="G999" s="12">
        <v>170543483</v>
      </c>
      <c r="H999" s="7">
        <f t="shared" si="15"/>
        <v>2.1702838063439048E-2</v>
      </c>
    </row>
    <row r="1000" spans="1:8" x14ac:dyDescent="0.75">
      <c r="A1000" s="2">
        <v>42778</v>
      </c>
      <c r="B1000" s="12">
        <v>12.27</v>
      </c>
      <c r="C1000" s="12">
        <v>12.49</v>
      </c>
      <c r="D1000" s="12">
        <v>12</v>
      </c>
      <c r="E1000" s="12">
        <v>12.33</v>
      </c>
      <c r="F1000" s="12">
        <v>2154250</v>
      </c>
      <c r="G1000" s="12">
        <v>171823003</v>
      </c>
      <c r="H1000" s="7">
        <f t="shared" si="15"/>
        <v>4.8899755501222901E-3</v>
      </c>
    </row>
    <row r="1001" spans="1:8" x14ac:dyDescent="0.75">
      <c r="A1001" s="2">
        <v>42779</v>
      </c>
      <c r="B1001" s="12">
        <v>12.31</v>
      </c>
      <c r="C1001" s="12">
        <v>12.36</v>
      </c>
      <c r="D1001" s="12">
        <v>12.09</v>
      </c>
      <c r="E1001" s="12">
        <v>12.2</v>
      </c>
      <c r="F1001" s="12">
        <v>1687590</v>
      </c>
      <c r="G1001" s="12">
        <v>170034391</v>
      </c>
      <c r="H1001" s="7">
        <f t="shared" si="15"/>
        <v>-8.935824532900179E-3</v>
      </c>
    </row>
    <row r="1002" spans="1:8" x14ac:dyDescent="0.75">
      <c r="A1002" s="2">
        <v>42780</v>
      </c>
      <c r="B1002" s="12">
        <v>12.2</v>
      </c>
      <c r="C1002" s="12">
        <v>13.2</v>
      </c>
      <c r="D1002" s="12">
        <v>12.11</v>
      </c>
      <c r="E1002" s="12">
        <v>12.99</v>
      </c>
      <c r="F1002" s="12">
        <v>4166850</v>
      </c>
      <c r="G1002" s="12">
        <v>181211433</v>
      </c>
      <c r="H1002" s="7">
        <f t="shared" si="15"/>
        <v>6.4754098360655821E-2</v>
      </c>
    </row>
    <row r="1003" spans="1:8" x14ac:dyDescent="0.75">
      <c r="A1003" s="2">
        <v>42781</v>
      </c>
      <c r="B1003" s="12">
        <v>13.01</v>
      </c>
      <c r="C1003" s="12">
        <v>13.74</v>
      </c>
      <c r="D1003" s="12">
        <v>12.88</v>
      </c>
      <c r="E1003" s="12">
        <v>13.62</v>
      </c>
      <c r="F1003" s="12">
        <v>4811600</v>
      </c>
      <c r="G1003" s="12">
        <v>189930189</v>
      </c>
      <c r="H1003" s="7">
        <f t="shared" si="15"/>
        <v>4.6887009992313565E-2</v>
      </c>
    </row>
    <row r="1004" spans="1:8" x14ac:dyDescent="0.75">
      <c r="A1004" s="2">
        <v>42782</v>
      </c>
      <c r="B1004" s="12">
        <v>13.62</v>
      </c>
      <c r="C1004" s="12">
        <v>13.62</v>
      </c>
      <c r="D1004" s="12">
        <v>12.91</v>
      </c>
      <c r="E1004" s="12">
        <v>13.1</v>
      </c>
      <c r="F1004" s="12">
        <v>3256190</v>
      </c>
      <c r="G1004" s="12">
        <v>182754278</v>
      </c>
      <c r="H1004" s="7">
        <f t="shared" si="15"/>
        <v>-3.8179148311306872E-2</v>
      </c>
    </row>
    <row r="1005" spans="1:8" x14ac:dyDescent="0.75">
      <c r="A1005" s="2">
        <v>42783</v>
      </c>
      <c r="B1005" s="12">
        <v>13.07</v>
      </c>
      <c r="C1005" s="12">
        <v>13.34</v>
      </c>
      <c r="D1005" s="12">
        <v>13.04</v>
      </c>
      <c r="E1005" s="12">
        <v>13.3</v>
      </c>
      <c r="F1005" s="12">
        <v>1711010</v>
      </c>
      <c r="G1005" s="12">
        <v>185457492</v>
      </c>
      <c r="H1005" s="7">
        <f t="shared" si="15"/>
        <v>1.7597551644988555E-2</v>
      </c>
    </row>
    <row r="1006" spans="1:8" x14ac:dyDescent="0.75">
      <c r="A1006" s="2">
        <v>42784</v>
      </c>
      <c r="B1006" s="12">
        <v>13.41</v>
      </c>
      <c r="C1006" s="12">
        <v>13.57</v>
      </c>
      <c r="D1006" s="12">
        <v>13.09</v>
      </c>
      <c r="E1006" s="12">
        <v>13.36</v>
      </c>
      <c r="F1006" s="12">
        <v>1871110</v>
      </c>
      <c r="G1006" s="12">
        <v>186373906</v>
      </c>
      <c r="H1006" s="7">
        <f t="shared" si="15"/>
        <v>-3.7285607755406943E-3</v>
      </c>
    </row>
    <row r="1007" spans="1:8" x14ac:dyDescent="0.75">
      <c r="A1007" s="2">
        <v>42785</v>
      </c>
      <c r="B1007" s="12">
        <v>13.38</v>
      </c>
      <c r="C1007" s="12">
        <v>13.38</v>
      </c>
      <c r="D1007" s="12">
        <v>12.99</v>
      </c>
      <c r="E1007" s="12">
        <v>12.99</v>
      </c>
      <c r="F1007" s="12">
        <v>1663440</v>
      </c>
      <c r="G1007" s="12">
        <v>181243658</v>
      </c>
      <c r="H1007" s="7">
        <f t="shared" si="15"/>
        <v>-2.9147982062780312E-2</v>
      </c>
    </row>
    <row r="1008" spans="1:8" x14ac:dyDescent="0.75">
      <c r="A1008" s="2">
        <v>42786</v>
      </c>
      <c r="B1008" s="12">
        <v>13.01</v>
      </c>
      <c r="C1008" s="12">
        <v>13.01</v>
      </c>
      <c r="D1008" s="12">
        <v>11.46</v>
      </c>
      <c r="E1008" s="12">
        <v>12.22</v>
      </c>
      <c r="F1008" s="12">
        <v>8429880</v>
      </c>
      <c r="G1008" s="12">
        <v>170457305</v>
      </c>
      <c r="H1008" s="7">
        <f t="shared" si="15"/>
        <v>-6.0722521137586409E-2</v>
      </c>
    </row>
    <row r="1009" spans="1:8" x14ac:dyDescent="0.75">
      <c r="A1009" s="2">
        <v>42787</v>
      </c>
      <c r="B1009" s="12">
        <v>12.12</v>
      </c>
      <c r="C1009" s="12">
        <v>12.42</v>
      </c>
      <c r="D1009" s="12">
        <v>11.92</v>
      </c>
      <c r="E1009" s="12">
        <v>12.34</v>
      </c>
      <c r="F1009" s="12">
        <v>4476160</v>
      </c>
      <c r="G1009" s="12">
        <v>172080907</v>
      </c>
      <c r="H1009" s="7">
        <f t="shared" si="15"/>
        <v>1.8151815181518205E-2</v>
      </c>
    </row>
    <row r="1010" spans="1:8" x14ac:dyDescent="0.75">
      <c r="A1010" s="2">
        <v>42788</v>
      </c>
      <c r="B1010" s="12">
        <v>12.32</v>
      </c>
      <c r="C1010" s="12">
        <v>12.84</v>
      </c>
      <c r="D1010" s="12">
        <v>12.12</v>
      </c>
      <c r="E1010" s="12">
        <v>12.77</v>
      </c>
      <c r="F1010" s="12">
        <v>2486660</v>
      </c>
      <c r="G1010" s="12">
        <v>178657384</v>
      </c>
      <c r="H1010" s="7">
        <f t="shared" si="15"/>
        <v>3.6525974025973969E-2</v>
      </c>
    </row>
    <row r="1011" spans="1:8" x14ac:dyDescent="0.75">
      <c r="A1011" s="2">
        <v>42789</v>
      </c>
      <c r="B1011" s="12">
        <v>12.78</v>
      </c>
      <c r="C1011" s="12">
        <v>12.94</v>
      </c>
      <c r="D1011" s="12">
        <v>12.57</v>
      </c>
      <c r="E1011" s="12">
        <v>12.87</v>
      </c>
      <c r="F1011" s="12">
        <v>2875250</v>
      </c>
      <c r="G1011" s="12">
        <v>180230311</v>
      </c>
      <c r="H1011" s="7">
        <f t="shared" si="15"/>
        <v>7.0422535211267494E-3</v>
      </c>
    </row>
    <row r="1012" spans="1:8" x14ac:dyDescent="0.75">
      <c r="A1012" s="2">
        <v>42790</v>
      </c>
      <c r="B1012" s="12">
        <v>12.89</v>
      </c>
      <c r="C1012" s="12">
        <v>12.97</v>
      </c>
      <c r="D1012" s="12">
        <v>11.35</v>
      </c>
      <c r="E1012" s="12">
        <v>11.92</v>
      </c>
      <c r="F1012" s="12">
        <v>8707610</v>
      </c>
      <c r="G1012" s="12">
        <v>167001154</v>
      </c>
      <c r="H1012" s="7">
        <f t="shared" si="15"/>
        <v>-7.5252133436772742E-2</v>
      </c>
    </row>
    <row r="1013" spans="1:8" x14ac:dyDescent="0.75">
      <c r="A1013" s="2">
        <v>42791</v>
      </c>
      <c r="B1013" s="12">
        <v>11.92</v>
      </c>
      <c r="C1013" s="12">
        <v>12.14</v>
      </c>
      <c r="D1013" s="12">
        <v>11.68</v>
      </c>
      <c r="E1013" s="12">
        <v>11.85</v>
      </c>
      <c r="F1013" s="12">
        <v>3102200</v>
      </c>
      <c r="G1013" s="12">
        <v>166034822</v>
      </c>
      <c r="H1013" s="7">
        <f t="shared" si="15"/>
        <v>-5.8724832214765337E-3</v>
      </c>
    </row>
    <row r="1014" spans="1:8" x14ac:dyDescent="0.75">
      <c r="A1014" s="2">
        <v>42792</v>
      </c>
      <c r="B1014" s="12">
        <v>11.84</v>
      </c>
      <c r="C1014" s="12">
        <v>12.04</v>
      </c>
      <c r="D1014" s="12">
        <v>11.68</v>
      </c>
      <c r="E1014" s="12">
        <v>11.89</v>
      </c>
      <c r="F1014" s="12">
        <v>2039860</v>
      </c>
      <c r="G1014" s="12">
        <v>166672150</v>
      </c>
      <c r="H1014" s="7">
        <f t="shared" si="15"/>
        <v>4.2229729729730331E-3</v>
      </c>
    </row>
    <row r="1015" spans="1:8" x14ac:dyDescent="0.75">
      <c r="A1015" s="2">
        <v>42793</v>
      </c>
      <c r="B1015" s="12">
        <v>11.87</v>
      </c>
      <c r="C1015" s="12">
        <v>12.06</v>
      </c>
      <c r="D1015" s="12">
        <v>11.83</v>
      </c>
      <c r="E1015" s="12">
        <v>11.96</v>
      </c>
      <c r="F1015" s="12">
        <v>1343950</v>
      </c>
      <c r="G1015" s="12">
        <v>167756249</v>
      </c>
      <c r="H1015" s="7">
        <f t="shared" si="15"/>
        <v>7.5821398483573409E-3</v>
      </c>
    </row>
    <row r="1016" spans="1:8" x14ac:dyDescent="0.75">
      <c r="A1016" s="2">
        <v>42794</v>
      </c>
      <c r="B1016" s="12">
        <v>11.99</v>
      </c>
      <c r="C1016" s="12">
        <v>12.32</v>
      </c>
      <c r="D1016" s="12">
        <v>11.51</v>
      </c>
      <c r="E1016" s="12">
        <v>12.28</v>
      </c>
      <c r="F1016" s="12">
        <v>4316810</v>
      </c>
      <c r="G1016" s="12">
        <v>172262143</v>
      </c>
      <c r="H1016" s="7">
        <f t="shared" si="15"/>
        <v>2.4186822351959895E-2</v>
      </c>
    </row>
    <row r="1017" spans="1:8" x14ac:dyDescent="0.75">
      <c r="A1017" s="2">
        <v>42795</v>
      </c>
      <c r="B1017" s="12">
        <v>12.3</v>
      </c>
      <c r="C1017" s="12">
        <v>12.9</v>
      </c>
      <c r="D1017" s="12">
        <v>12.13</v>
      </c>
      <c r="E1017" s="12">
        <v>12.33</v>
      </c>
      <c r="F1017" s="12">
        <v>6449830</v>
      </c>
      <c r="G1017" s="12">
        <v>173097741</v>
      </c>
      <c r="H1017" s="7">
        <f t="shared" si="15"/>
        <v>2.4390243902438504E-3</v>
      </c>
    </row>
    <row r="1018" spans="1:8" x14ac:dyDescent="0.75">
      <c r="A1018" s="2">
        <v>42796</v>
      </c>
      <c r="B1018" s="12">
        <v>12.26</v>
      </c>
      <c r="C1018" s="12">
        <v>13.33</v>
      </c>
      <c r="D1018" s="12">
        <v>12.1</v>
      </c>
      <c r="E1018" s="12">
        <v>13.11</v>
      </c>
      <c r="F1018" s="12">
        <v>7161980</v>
      </c>
      <c r="G1018" s="12">
        <v>184160815</v>
      </c>
      <c r="H1018" s="7">
        <f t="shared" si="15"/>
        <v>6.9331158238172888E-2</v>
      </c>
    </row>
    <row r="1019" spans="1:8" x14ac:dyDescent="0.75">
      <c r="A1019" s="2">
        <v>42797</v>
      </c>
      <c r="B1019" s="12">
        <v>13.1</v>
      </c>
      <c r="C1019" s="12">
        <v>14.61</v>
      </c>
      <c r="D1019" s="12">
        <v>12.86</v>
      </c>
      <c r="E1019" s="12">
        <v>13.91</v>
      </c>
      <c r="F1019" s="12">
        <v>7926590</v>
      </c>
      <c r="G1019" s="12">
        <v>195435669</v>
      </c>
      <c r="H1019" s="7">
        <f t="shared" si="15"/>
        <v>6.1832061068702329E-2</v>
      </c>
    </row>
    <row r="1020" spans="1:8" x14ac:dyDescent="0.75">
      <c r="A1020" s="2">
        <v>42798</v>
      </c>
      <c r="B1020" s="12">
        <v>13.93</v>
      </c>
      <c r="C1020" s="12">
        <v>14.24</v>
      </c>
      <c r="D1020" s="12">
        <v>13.37</v>
      </c>
      <c r="E1020" s="12">
        <v>13.67</v>
      </c>
      <c r="F1020" s="12">
        <v>2239270</v>
      </c>
      <c r="G1020" s="12">
        <v>192174814</v>
      </c>
      <c r="H1020" s="7">
        <f t="shared" si="15"/>
        <v>-1.8664752333094028E-2</v>
      </c>
    </row>
    <row r="1021" spans="1:8" x14ac:dyDescent="0.75">
      <c r="A1021" s="2">
        <v>42799</v>
      </c>
      <c r="B1021" s="12">
        <v>13.67</v>
      </c>
      <c r="C1021" s="12">
        <v>15.42</v>
      </c>
      <c r="D1021" s="12">
        <v>13.66</v>
      </c>
      <c r="E1021" s="12">
        <v>15.18</v>
      </c>
      <c r="F1021" s="12">
        <v>5455280</v>
      </c>
      <c r="G1021" s="12">
        <v>213468083</v>
      </c>
      <c r="H1021" s="7">
        <f t="shared" si="15"/>
        <v>0.11046086320409655</v>
      </c>
    </row>
    <row r="1022" spans="1:8" x14ac:dyDescent="0.75">
      <c r="A1022" s="2">
        <v>42800</v>
      </c>
      <c r="B1022" s="12">
        <v>15.23</v>
      </c>
      <c r="C1022" s="12">
        <v>15.8</v>
      </c>
      <c r="D1022" s="12">
        <v>14.84</v>
      </c>
      <c r="E1022" s="12">
        <v>15.41</v>
      </c>
      <c r="F1022" s="12">
        <v>6913360</v>
      </c>
      <c r="G1022" s="12">
        <v>216816646</v>
      </c>
      <c r="H1022" s="7">
        <f t="shared" si="15"/>
        <v>1.1818778726198274E-2</v>
      </c>
    </row>
    <row r="1023" spans="1:8" x14ac:dyDescent="0.75">
      <c r="A1023" s="2">
        <v>42801</v>
      </c>
      <c r="B1023" s="12">
        <v>15.43</v>
      </c>
      <c r="C1023" s="12">
        <v>15.43</v>
      </c>
      <c r="D1023" s="12">
        <v>13.53</v>
      </c>
      <c r="E1023" s="12">
        <v>13.53</v>
      </c>
      <c r="F1023" s="12">
        <v>5928550</v>
      </c>
      <c r="G1023" s="12">
        <v>190469260</v>
      </c>
      <c r="H1023" s="7">
        <f t="shared" si="15"/>
        <v>-0.12313674659753729</v>
      </c>
    </row>
    <row r="1024" spans="1:8" x14ac:dyDescent="0.75">
      <c r="A1024" s="2">
        <v>42802</v>
      </c>
      <c r="B1024" s="12">
        <v>13.56</v>
      </c>
      <c r="C1024" s="12">
        <v>13.8</v>
      </c>
      <c r="D1024" s="12">
        <v>12.47</v>
      </c>
      <c r="E1024" s="12">
        <v>12.47</v>
      </c>
      <c r="F1024" s="12">
        <v>4244610</v>
      </c>
      <c r="G1024" s="12">
        <v>175598359</v>
      </c>
      <c r="H1024" s="7">
        <f t="shared" si="15"/>
        <v>-8.0383480825958684E-2</v>
      </c>
    </row>
    <row r="1025" spans="1:8" x14ac:dyDescent="0.75">
      <c r="A1025" s="2">
        <v>42803</v>
      </c>
      <c r="B1025" s="12">
        <v>12.46</v>
      </c>
      <c r="C1025" s="12">
        <v>13.53</v>
      </c>
      <c r="D1025" s="12">
        <v>12.39</v>
      </c>
      <c r="E1025" s="12">
        <v>13.03</v>
      </c>
      <c r="F1025" s="12">
        <v>3489930</v>
      </c>
      <c r="G1025" s="12">
        <v>183524505</v>
      </c>
      <c r="H1025" s="7">
        <f t="shared" si="15"/>
        <v>4.5746388443017531E-2</v>
      </c>
    </row>
    <row r="1026" spans="1:8" x14ac:dyDescent="0.75">
      <c r="A1026" s="2">
        <v>42804</v>
      </c>
      <c r="B1026" s="12">
        <v>13.05</v>
      </c>
      <c r="C1026" s="12">
        <v>13.62</v>
      </c>
      <c r="D1026" s="12">
        <v>12.35</v>
      </c>
      <c r="E1026" s="12">
        <v>13.21</v>
      </c>
      <c r="F1026" s="12">
        <v>10802800</v>
      </c>
      <c r="G1026" s="12">
        <v>186205885</v>
      </c>
      <c r="H1026" s="7">
        <f t="shared" si="15"/>
        <v>1.2260536398467444E-2</v>
      </c>
    </row>
    <row r="1027" spans="1:8" x14ac:dyDescent="0.75">
      <c r="A1027" s="2">
        <v>42805</v>
      </c>
      <c r="B1027" s="12">
        <v>13.12</v>
      </c>
      <c r="C1027" s="12">
        <v>14.76</v>
      </c>
      <c r="D1027" s="12">
        <v>13.01</v>
      </c>
      <c r="E1027" s="12">
        <v>14.69</v>
      </c>
      <c r="F1027" s="12">
        <v>6499310</v>
      </c>
      <c r="G1027" s="12">
        <v>207044020</v>
      </c>
      <c r="H1027" s="7">
        <f t="shared" ref="H1027:H1090" si="16">(E1027-B1027)/B1027</f>
        <v>0.11966463414634149</v>
      </c>
    </row>
    <row r="1028" spans="1:8" x14ac:dyDescent="0.75">
      <c r="A1028" s="2">
        <v>42806</v>
      </c>
      <c r="B1028" s="12">
        <v>14.72</v>
      </c>
      <c r="C1028" s="12">
        <v>17.13</v>
      </c>
      <c r="D1028" s="12">
        <v>14.45</v>
      </c>
      <c r="E1028" s="12">
        <v>16.79</v>
      </c>
      <c r="F1028" s="12">
        <v>17931000</v>
      </c>
      <c r="G1028" s="12">
        <v>236820858</v>
      </c>
      <c r="H1028" s="7">
        <f t="shared" si="16"/>
        <v>0.14062499999999989</v>
      </c>
    </row>
    <row r="1029" spans="1:8" x14ac:dyDescent="0.75">
      <c r="A1029" s="2">
        <v>42807</v>
      </c>
      <c r="B1029" s="12">
        <v>16.8</v>
      </c>
      <c r="C1029" s="12">
        <v>19.32</v>
      </c>
      <c r="D1029" s="12">
        <v>16.690000000000001</v>
      </c>
      <c r="E1029" s="12">
        <v>18.13</v>
      </c>
      <c r="F1029" s="12">
        <v>19566500</v>
      </c>
      <c r="G1029" s="12">
        <v>255839816</v>
      </c>
      <c r="H1029" s="7">
        <f t="shared" si="16"/>
        <v>7.9166666666666566E-2</v>
      </c>
    </row>
    <row r="1030" spans="1:8" x14ac:dyDescent="0.75">
      <c r="A1030" s="2">
        <v>42808</v>
      </c>
      <c r="B1030" s="12">
        <v>18.09</v>
      </c>
      <c r="C1030" s="12">
        <v>18.399999999999999</v>
      </c>
      <c r="D1030" s="12">
        <v>17.11</v>
      </c>
      <c r="E1030" s="12">
        <v>17.760000000000002</v>
      </c>
      <c r="F1030" s="12">
        <v>10072300</v>
      </c>
      <c r="G1030" s="12">
        <v>250687310</v>
      </c>
      <c r="H1030" s="7">
        <f t="shared" si="16"/>
        <v>-1.8242122719734567E-2</v>
      </c>
    </row>
    <row r="1031" spans="1:8" x14ac:dyDescent="0.75">
      <c r="A1031" s="2">
        <v>42809</v>
      </c>
      <c r="B1031" s="12">
        <v>17.79</v>
      </c>
      <c r="C1031" s="12">
        <v>19.690000000000001</v>
      </c>
      <c r="D1031" s="12">
        <v>17.350000000000001</v>
      </c>
      <c r="E1031" s="12">
        <v>18.98</v>
      </c>
      <c r="F1031" s="12">
        <v>12265200</v>
      </c>
      <c r="G1031" s="12">
        <v>268074511</v>
      </c>
      <c r="H1031" s="7">
        <f t="shared" si="16"/>
        <v>6.6891512085441335E-2</v>
      </c>
    </row>
    <row r="1032" spans="1:8" x14ac:dyDescent="0.75">
      <c r="A1032" s="2">
        <v>42810</v>
      </c>
      <c r="B1032" s="12">
        <v>19.05</v>
      </c>
      <c r="C1032" s="12">
        <v>22.99</v>
      </c>
      <c r="D1032" s="12">
        <v>18.77</v>
      </c>
      <c r="E1032" s="12">
        <v>22.48</v>
      </c>
      <c r="F1032" s="12">
        <v>31673800</v>
      </c>
      <c r="G1032" s="12">
        <v>317627084</v>
      </c>
      <c r="H1032" s="7">
        <f t="shared" si="16"/>
        <v>0.18005249343832019</v>
      </c>
    </row>
    <row r="1033" spans="1:8" x14ac:dyDescent="0.75">
      <c r="A1033" s="2">
        <v>42811</v>
      </c>
      <c r="B1033" s="12">
        <v>22.57</v>
      </c>
      <c r="C1033" s="12">
        <v>26.21</v>
      </c>
      <c r="D1033" s="12">
        <v>20.16</v>
      </c>
      <c r="E1033" s="12">
        <v>22.35</v>
      </c>
      <c r="F1033" s="12">
        <v>36529400</v>
      </c>
      <c r="G1033" s="12">
        <v>315882927</v>
      </c>
      <c r="H1033" s="7">
        <f t="shared" si="16"/>
        <v>-9.7474523704031389E-3</v>
      </c>
    </row>
    <row r="1034" spans="1:8" x14ac:dyDescent="0.75">
      <c r="A1034" s="2">
        <v>42812</v>
      </c>
      <c r="B1034" s="12">
        <v>22.27</v>
      </c>
      <c r="C1034" s="12">
        <v>22.27</v>
      </c>
      <c r="D1034" s="12">
        <v>18.600000000000001</v>
      </c>
      <c r="E1034" s="12">
        <v>20.07</v>
      </c>
      <c r="F1034" s="12">
        <v>16830500</v>
      </c>
      <c r="G1034" s="12">
        <v>283701922</v>
      </c>
      <c r="H1034" s="7">
        <f t="shared" si="16"/>
        <v>-9.8787606645711692E-2</v>
      </c>
    </row>
    <row r="1035" spans="1:8" x14ac:dyDescent="0.75">
      <c r="A1035" s="2">
        <v>42813</v>
      </c>
      <c r="B1035" s="12">
        <v>20.11</v>
      </c>
      <c r="C1035" s="12">
        <v>24.61</v>
      </c>
      <c r="D1035" s="12">
        <v>20.11</v>
      </c>
      <c r="E1035" s="12">
        <v>23.29</v>
      </c>
      <c r="F1035" s="12">
        <v>22162500</v>
      </c>
      <c r="G1035" s="12">
        <v>329388534</v>
      </c>
      <c r="H1035" s="7">
        <f t="shared" si="16"/>
        <v>0.15813028344107408</v>
      </c>
    </row>
    <row r="1036" spans="1:8" x14ac:dyDescent="0.75">
      <c r="A1036" s="2">
        <v>42814</v>
      </c>
      <c r="B1036" s="12">
        <v>23.3</v>
      </c>
      <c r="C1036" s="12">
        <v>24.82</v>
      </c>
      <c r="D1036" s="12">
        <v>22.44</v>
      </c>
      <c r="E1036" s="12">
        <v>22.51</v>
      </c>
      <c r="F1036" s="12">
        <v>10860900</v>
      </c>
      <c r="G1036" s="12">
        <v>318486609</v>
      </c>
      <c r="H1036" s="7">
        <f t="shared" si="16"/>
        <v>-3.3905579399141593E-2</v>
      </c>
    </row>
    <row r="1037" spans="1:8" x14ac:dyDescent="0.75">
      <c r="A1037" s="2">
        <v>42815</v>
      </c>
      <c r="B1037" s="12">
        <v>22.62</v>
      </c>
      <c r="C1037" s="12">
        <v>23.06</v>
      </c>
      <c r="D1037" s="12">
        <v>20.68</v>
      </c>
      <c r="E1037" s="12">
        <v>21.29</v>
      </c>
      <c r="F1037" s="12">
        <v>18555800</v>
      </c>
      <c r="G1037" s="12">
        <v>301329838</v>
      </c>
      <c r="H1037" s="7">
        <f t="shared" si="16"/>
        <v>-5.8797524314765773E-2</v>
      </c>
    </row>
    <row r="1038" spans="1:8" x14ac:dyDescent="0.75">
      <c r="A1038" s="2">
        <v>42816</v>
      </c>
      <c r="B1038" s="12">
        <v>21.39</v>
      </c>
      <c r="C1038" s="12">
        <v>22.39</v>
      </c>
      <c r="D1038" s="12">
        <v>20.77</v>
      </c>
      <c r="E1038" s="12">
        <v>21.42</v>
      </c>
      <c r="F1038" s="12">
        <v>9699960</v>
      </c>
      <c r="G1038" s="12">
        <v>303345071</v>
      </c>
      <c r="H1038" s="7">
        <f t="shared" si="16"/>
        <v>1.4025245441795762E-3</v>
      </c>
    </row>
    <row r="1039" spans="1:8" x14ac:dyDescent="0.75">
      <c r="A1039" s="2">
        <v>42817</v>
      </c>
      <c r="B1039" s="12">
        <v>21.45</v>
      </c>
      <c r="C1039" s="12">
        <v>22.49</v>
      </c>
      <c r="D1039" s="12">
        <v>20.64</v>
      </c>
      <c r="E1039" s="12">
        <v>21.82</v>
      </c>
      <c r="F1039" s="12">
        <v>7419900</v>
      </c>
      <c r="G1039" s="12">
        <v>309168859</v>
      </c>
      <c r="H1039" s="7">
        <f t="shared" si="16"/>
        <v>1.7249417249417295E-2</v>
      </c>
    </row>
    <row r="1040" spans="1:8" x14ac:dyDescent="0.75">
      <c r="A1040" s="2">
        <v>42818</v>
      </c>
      <c r="B1040" s="12">
        <v>21.85</v>
      </c>
      <c r="C1040" s="12">
        <v>22.28</v>
      </c>
      <c r="D1040" s="12">
        <v>20.86</v>
      </c>
      <c r="E1040" s="12">
        <v>21.1</v>
      </c>
      <c r="F1040" s="12">
        <v>13807600</v>
      </c>
      <c r="G1040" s="12">
        <v>298991627</v>
      </c>
      <c r="H1040" s="7">
        <f t="shared" si="16"/>
        <v>-3.4324942791762014E-2</v>
      </c>
    </row>
    <row r="1041" spans="1:8" x14ac:dyDescent="0.75">
      <c r="A1041" s="2">
        <v>42819</v>
      </c>
      <c r="B1041" s="12">
        <v>21.08</v>
      </c>
      <c r="C1041" s="12">
        <v>21.28</v>
      </c>
      <c r="D1041" s="12">
        <v>19.88</v>
      </c>
      <c r="E1041" s="12">
        <v>20.14</v>
      </c>
      <c r="F1041" s="12">
        <v>10858900</v>
      </c>
      <c r="G1041" s="12">
        <v>285499505</v>
      </c>
      <c r="H1041" s="7">
        <f t="shared" si="16"/>
        <v>-4.4592030360531207E-2</v>
      </c>
    </row>
    <row r="1042" spans="1:8" x14ac:dyDescent="0.75">
      <c r="A1042" s="2">
        <v>42820</v>
      </c>
      <c r="B1042" s="12">
        <v>20.16</v>
      </c>
      <c r="C1042" s="12">
        <v>20.57</v>
      </c>
      <c r="D1042" s="12">
        <v>19.29</v>
      </c>
      <c r="E1042" s="12">
        <v>19.61</v>
      </c>
      <c r="F1042" s="12">
        <v>7408990</v>
      </c>
      <c r="G1042" s="12">
        <v>278198979</v>
      </c>
      <c r="H1042" s="7">
        <f t="shared" si="16"/>
        <v>-2.7281746031746067E-2</v>
      </c>
    </row>
    <row r="1043" spans="1:8" x14ac:dyDescent="0.75">
      <c r="A1043" s="2">
        <v>42821</v>
      </c>
      <c r="B1043" s="12">
        <v>19.75</v>
      </c>
      <c r="C1043" s="12">
        <v>20.100000000000001</v>
      </c>
      <c r="D1043" s="12">
        <v>17.71</v>
      </c>
      <c r="E1043" s="12">
        <v>19.66</v>
      </c>
      <c r="F1043" s="12">
        <v>11887200</v>
      </c>
      <c r="G1043" s="12">
        <v>279018244</v>
      </c>
      <c r="H1043" s="7">
        <f t="shared" si="16"/>
        <v>-4.5569620253164489E-3</v>
      </c>
    </row>
    <row r="1044" spans="1:8" x14ac:dyDescent="0.75">
      <c r="A1044" s="2">
        <v>42822</v>
      </c>
      <c r="B1044" s="12">
        <v>19.489999999999998</v>
      </c>
      <c r="C1044" s="12">
        <v>20.51</v>
      </c>
      <c r="D1044" s="12">
        <v>18.170000000000002</v>
      </c>
      <c r="E1044" s="12">
        <v>19.809999999999999</v>
      </c>
      <c r="F1044" s="12">
        <v>10061200</v>
      </c>
      <c r="G1044" s="12">
        <v>281198558</v>
      </c>
      <c r="H1044" s="7">
        <f t="shared" si="16"/>
        <v>1.6418676244227826E-2</v>
      </c>
    </row>
    <row r="1045" spans="1:8" x14ac:dyDescent="0.75">
      <c r="A1045" s="2">
        <v>42823</v>
      </c>
      <c r="B1045" s="12">
        <v>19.88</v>
      </c>
      <c r="C1045" s="12">
        <v>21.34</v>
      </c>
      <c r="D1045" s="12">
        <v>19.28</v>
      </c>
      <c r="E1045" s="12">
        <v>21.14</v>
      </c>
      <c r="F1045" s="12">
        <v>6704720</v>
      </c>
      <c r="G1045" s="12">
        <v>300320234</v>
      </c>
      <c r="H1045" s="7">
        <f t="shared" si="16"/>
        <v>6.3380281690140927E-2</v>
      </c>
    </row>
    <row r="1046" spans="1:8" x14ac:dyDescent="0.75">
      <c r="A1046" s="2">
        <v>42824</v>
      </c>
      <c r="B1046" s="12">
        <v>21.06</v>
      </c>
      <c r="C1046" s="12">
        <v>21.45</v>
      </c>
      <c r="D1046" s="12">
        <v>20.25</v>
      </c>
      <c r="E1046" s="12">
        <v>20.88</v>
      </c>
      <c r="F1046" s="12">
        <v>5993880</v>
      </c>
      <c r="G1046" s="12">
        <v>296646726</v>
      </c>
      <c r="H1046" s="7">
        <f t="shared" si="16"/>
        <v>-8.547008547008534E-3</v>
      </c>
    </row>
    <row r="1047" spans="1:8" x14ac:dyDescent="0.75">
      <c r="A1047" s="2">
        <v>42825</v>
      </c>
      <c r="B1047" s="12">
        <v>20.8</v>
      </c>
      <c r="C1047" s="12">
        <v>21.2</v>
      </c>
      <c r="D1047" s="12">
        <v>19.84</v>
      </c>
      <c r="E1047" s="12">
        <v>20.54</v>
      </c>
      <c r="F1047" s="12">
        <v>6955980</v>
      </c>
      <c r="G1047" s="12">
        <v>291917309</v>
      </c>
      <c r="H1047" s="7">
        <f t="shared" si="16"/>
        <v>-1.2500000000000075E-2</v>
      </c>
    </row>
    <row r="1048" spans="1:8" x14ac:dyDescent="0.75">
      <c r="A1048" s="2">
        <v>42826</v>
      </c>
      <c r="B1048" s="12">
        <v>20.52</v>
      </c>
      <c r="C1048" s="12">
        <v>21.53</v>
      </c>
      <c r="D1048" s="12">
        <v>19.23</v>
      </c>
      <c r="E1048" s="12">
        <v>21.5</v>
      </c>
      <c r="F1048" s="12">
        <v>7622780</v>
      </c>
      <c r="G1048" s="12">
        <v>305662895</v>
      </c>
      <c r="H1048" s="7">
        <f t="shared" si="16"/>
        <v>4.7758284600389889E-2</v>
      </c>
    </row>
    <row r="1049" spans="1:8" x14ac:dyDescent="0.75">
      <c r="A1049" s="2">
        <v>42827</v>
      </c>
      <c r="B1049" s="12">
        <v>21.42</v>
      </c>
      <c r="C1049" s="12">
        <v>21.5</v>
      </c>
      <c r="D1049" s="12">
        <v>20.02</v>
      </c>
      <c r="E1049" s="12">
        <v>20.14</v>
      </c>
      <c r="F1049" s="12">
        <v>7427960</v>
      </c>
      <c r="G1049" s="12">
        <v>286498173</v>
      </c>
      <c r="H1049" s="7">
        <f t="shared" si="16"/>
        <v>-5.9757236227824514E-2</v>
      </c>
    </row>
    <row r="1050" spans="1:8" x14ac:dyDescent="0.75">
      <c r="A1050" s="2">
        <v>42828</v>
      </c>
      <c r="B1050" s="12">
        <v>20.16</v>
      </c>
      <c r="C1050" s="12">
        <v>21.16</v>
      </c>
      <c r="D1050" s="12">
        <v>19.940000000000001</v>
      </c>
      <c r="E1050" s="12">
        <v>20.329999999999998</v>
      </c>
      <c r="F1050" s="12">
        <v>7080440</v>
      </c>
      <c r="G1050" s="12">
        <v>289302530</v>
      </c>
      <c r="H1050" s="7">
        <f t="shared" si="16"/>
        <v>8.4325396825395901E-3</v>
      </c>
    </row>
    <row r="1051" spans="1:8" x14ac:dyDescent="0.75">
      <c r="A1051" s="2">
        <v>42829</v>
      </c>
      <c r="B1051" s="12">
        <v>20.329999999999998</v>
      </c>
      <c r="C1051" s="12">
        <v>21.51</v>
      </c>
      <c r="D1051" s="12">
        <v>19.87</v>
      </c>
      <c r="E1051" s="12">
        <v>21.35</v>
      </c>
      <c r="F1051" s="12">
        <v>7062530</v>
      </c>
      <c r="G1051" s="12">
        <v>304009618</v>
      </c>
      <c r="H1051" s="7">
        <f t="shared" si="16"/>
        <v>5.0172159370388748E-2</v>
      </c>
    </row>
    <row r="1052" spans="1:8" x14ac:dyDescent="0.75">
      <c r="A1052" s="2">
        <v>42830</v>
      </c>
      <c r="B1052" s="12">
        <v>21.31</v>
      </c>
      <c r="C1052" s="12">
        <v>21.62</v>
      </c>
      <c r="D1052" s="12">
        <v>19.579999999999998</v>
      </c>
      <c r="E1052" s="12">
        <v>19.62</v>
      </c>
      <c r="F1052" s="12">
        <v>9188050</v>
      </c>
      <c r="G1052" s="12">
        <v>279412648</v>
      </c>
      <c r="H1052" s="7">
        <f t="shared" si="16"/>
        <v>-7.9305490380103136E-2</v>
      </c>
    </row>
    <row r="1053" spans="1:8" x14ac:dyDescent="0.75">
      <c r="A1053" s="2">
        <v>42831</v>
      </c>
      <c r="B1053" s="12">
        <v>19.59</v>
      </c>
      <c r="C1053" s="12">
        <v>19.95</v>
      </c>
      <c r="D1053" s="12">
        <v>18.329999999999998</v>
      </c>
      <c r="E1053" s="12">
        <v>19.27</v>
      </c>
      <c r="F1053" s="12">
        <v>11553100</v>
      </c>
      <c r="G1053" s="12">
        <v>274589100</v>
      </c>
      <c r="H1053" s="7">
        <f t="shared" si="16"/>
        <v>-1.6334864726901495E-2</v>
      </c>
    </row>
    <row r="1054" spans="1:8" x14ac:dyDescent="0.75">
      <c r="A1054" s="2">
        <v>42832</v>
      </c>
      <c r="B1054" s="12">
        <v>19.32</v>
      </c>
      <c r="C1054" s="12">
        <v>20.07</v>
      </c>
      <c r="D1054" s="12">
        <v>18.95</v>
      </c>
      <c r="E1054" s="12">
        <v>19.39</v>
      </c>
      <c r="F1054" s="12">
        <v>5499430</v>
      </c>
      <c r="G1054" s="12">
        <v>276344618</v>
      </c>
      <c r="H1054" s="7">
        <f t="shared" si="16"/>
        <v>3.6231884057971162E-3</v>
      </c>
    </row>
    <row r="1055" spans="1:8" x14ac:dyDescent="0.75">
      <c r="A1055" s="2">
        <v>42833</v>
      </c>
      <c r="B1055" s="12">
        <v>19.309999999999999</v>
      </c>
      <c r="C1055" s="12">
        <v>21.46</v>
      </c>
      <c r="D1055" s="12">
        <v>19</v>
      </c>
      <c r="E1055" s="12">
        <v>20.83</v>
      </c>
      <c r="F1055" s="12">
        <v>6218750</v>
      </c>
      <c r="G1055" s="12">
        <v>297056821</v>
      </c>
      <c r="H1055" s="7">
        <f t="shared" si="16"/>
        <v>7.8715691351631256E-2</v>
      </c>
    </row>
    <row r="1056" spans="1:8" x14ac:dyDescent="0.75">
      <c r="A1056" s="2">
        <v>42834</v>
      </c>
      <c r="B1056" s="12">
        <v>20.84</v>
      </c>
      <c r="C1056" s="12">
        <v>21.31</v>
      </c>
      <c r="D1056" s="12">
        <v>19.75</v>
      </c>
      <c r="E1056" s="12">
        <v>20.68</v>
      </c>
      <c r="F1056" s="12">
        <v>5711770</v>
      </c>
      <c r="G1056" s="12">
        <v>294983359</v>
      </c>
      <c r="H1056" s="7">
        <f t="shared" si="16"/>
        <v>-7.6775431861804289E-3</v>
      </c>
    </row>
    <row r="1057" spans="1:8" x14ac:dyDescent="0.75">
      <c r="A1057" s="2">
        <v>42835</v>
      </c>
      <c r="B1057" s="12">
        <v>20.69</v>
      </c>
      <c r="C1057" s="12">
        <v>22.41</v>
      </c>
      <c r="D1057" s="12">
        <v>20.52</v>
      </c>
      <c r="E1057" s="12">
        <v>21.83</v>
      </c>
      <c r="F1057" s="12">
        <v>6591730</v>
      </c>
      <c r="G1057" s="12">
        <v>311544679</v>
      </c>
      <c r="H1057" s="7">
        <f t="shared" si="16"/>
        <v>5.509908168197182E-2</v>
      </c>
    </row>
    <row r="1058" spans="1:8" x14ac:dyDescent="0.75">
      <c r="A1058" s="2">
        <v>42836</v>
      </c>
      <c r="B1058" s="12">
        <v>21.8</v>
      </c>
      <c r="C1058" s="12">
        <v>21.89</v>
      </c>
      <c r="D1058" s="12">
        <v>21.12</v>
      </c>
      <c r="E1058" s="12">
        <v>21.36</v>
      </c>
      <c r="F1058" s="12">
        <v>5356450</v>
      </c>
      <c r="G1058" s="12">
        <v>304913983</v>
      </c>
      <c r="H1058" s="7">
        <f t="shared" si="16"/>
        <v>-2.0183486238532167E-2</v>
      </c>
    </row>
    <row r="1059" spans="1:8" x14ac:dyDescent="0.75">
      <c r="A1059" s="2">
        <v>42837</v>
      </c>
      <c r="B1059" s="12">
        <v>21.32</v>
      </c>
      <c r="C1059" s="12">
        <v>22.11</v>
      </c>
      <c r="D1059" s="12">
        <v>21.25</v>
      </c>
      <c r="E1059" s="12">
        <v>21.76</v>
      </c>
      <c r="F1059" s="12">
        <v>6401630</v>
      </c>
      <c r="G1059" s="12">
        <v>310869650</v>
      </c>
      <c r="H1059" s="7">
        <f t="shared" si="16"/>
        <v>2.0637898686679233E-2</v>
      </c>
    </row>
    <row r="1060" spans="1:8" x14ac:dyDescent="0.75">
      <c r="A1060" s="2">
        <v>42838</v>
      </c>
      <c r="B1060" s="12">
        <v>21.69</v>
      </c>
      <c r="C1060" s="12">
        <v>22.08</v>
      </c>
      <c r="D1060" s="12">
        <v>21.44</v>
      </c>
      <c r="E1060" s="12">
        <v>21.48</v>
      </c>
      <c r="F1060" s="12">
        <v>5980210</v>
      </c>
      <c r="G1060" s="12">
        <v>306933656</v>
      </c>
      <c r="H1060" s="7">
        <f t="shared" si="16"/>
        <v>-9.6818810511756954E-3</v>
      </c>
    </row>
    <row r="1061" spans="1:8" x14ac:dyDescent="0.75">
      <c r="A1061" s="2">
        <v>42839</v>
      </c>
      <c r="B1061" s="12">
        <v>21.47</v>
      </c>
      <c r="C1061" s="12">
        <v>21.8</v>
      </c>
      <c r="D1061" s="12">
        <v>19.670000000000002</v>
      </c>
      <c r="E1061" s="12">
        <v>20.59</v>
      </c>
      <c r="F1061" s="12">
        <v>8949460</v>
      </c>
      <c r="G1061" s="12">
        <v>294347413</v>
      </c>
      <c r="H1061" s="7">
        <f t="shared" si="16"/>
        <v>-4.0987424312994833E-2</v>
      </c>
    </row>
    <row r="1062" spans="1:8" x14ac:dyDescent="0.75">
      <c r="A1062" s="2">
        <v>42840</v>
      </c>
      <c r="B1062" s="12">
        <v>20.43</v>
      </c>
      <c r="C1062" s="12">
        <v>21.19</v>
      </c>
      <c r="D1062" s="12">
        <v>20.25</v>
      </c>
      <c r="E1062" s="12">
        <v>20.71</v>
      </c>
      <c r="F1062" s="12">
        <v>4483370</v>
      </c>
      <c r="G1062" s="12">
        <v>296164666</v>
      </c>
      <c r="H1062" s="7">
        <f t="shared" si="16"/>
        <v>1.370533529123843E-2</v>
      </c>
    </row>
    <row r="1063" spans="1:8" x14ac:dyDescent="0.75">
      <c r="A1063" s="2">
        <v>42841</v>
      </c>
      <c r="B1063" s="12">
        <v>20.71</v>
      </c>
      <c r="C1063" s="12">
        <v>20.82</v>
      </c>
      <c r="D1063" s="12">
        <v>20.25</v>
      </c>
      <c r="E1063" s="12">
        <v>20.46</v>
      </c>
      <c r="F1063" s="12">
        <v>4222960</v>
      </c>
      <c r="G1063" s="12">
        <v>292679417</v>
      </c>
      <c r="H1063" s="7">
        <f t="shared" si="16"/>
        <v>-1.2071463061323031E-2</v>
      </c>
    </row>
    <row r="1064" spans="1:8" x14ac:dyDescent="0.75">
      <c r="A1064" s="2">
        <v>42842</v>
      </c>
      <c r="B1064" s="12">
        <v>20.46</v>
      </c>
      <c r="C1064" s="12">
        <v>20.99</v>
      </c>
      <c r="D1064" s="12">
        <v>20.32</v>
      </c>
      <c r="E1064" s="12">
        <v>20.56</v>
      </c>
      <c r="F1064" s="12">
        <v>6055450</v>
      </c>
      <c r="G1064" s="12">
        <v>294245298</v>
      </c>
      <c r="H1064" s="7">
        <f t="shared" si="16"/>
        <v>4.887585532746719E-3</v>
      </c>
    </row>
    <row r="1065" spans="1:8" x14ac:dyDescent="0.75">
      <c r="A1065" s="2">
        <v>42843</v>
      </c>
      <c r="B1065" s="12">
        <v>20.53</v>
      </c>
      <c r="C1065" s="12">
        <v>21.17</v>
      </c>
      <c r="D1065" s="12">
        <v>20.45</v>
      </c>
      <c r="E1065" s="12">
        <v>21.06</v>
      </c>
      <c r="F1065" s="12">
        <v>4459260</v>
      </c>
      <c r="G1065" s="12">
        <v>301488518</v>
      </c>
      <c r="H1065" s="7">
        <f t="shared" si="16"/>
        <v>2.5815879201168901E-2</v>
      </c>
    </row>
    <row r="1066" spans="1:8" x14ac:dyDescent="0.75">
      <c r="A1066" s="2">
        <v>42844</v>
      </c>
      <c r="B1066" s="12">
        <v>21.07</v>
      </c>
      <c r="C1066" s="12">
        <v>21.12</v>
      </c>
      <c r="D1066" s="12">
        <v>20.23</v>
      </c>
      <c r="E1066" s="12">
        <v>20.39</v>
      </c>
      <c r="F1066" s="12">
        <v>5877830</v>
      </c>
      <c r="G1066" s="12">
        <v>292093431</v>
      </c>
      <c r="H1066" s="7">
        <f t="shared" si="16"/>
        <v>-3.2273374466065485E-2</v>
      </c>
    </row>
    <row r="1067" spans="1:8" x14ac:dyDescent="0.75">
      <c r="A1067" s="2">
        <v>42845</v>
      </c>
      <c r="B1067" s="12">
        <v>20.399999999999999</v>
      </c>
      <c r="C1067" s="12">
        <v>20.9</v>
      </c>
      <c r="D1067" s="12">
        <v>20.239999999999998</v>
      </c>
      <c r="E1067" s="12">
        <v>20.239999999999998</v>
      </c>
      <c r="F1067" s="12">
        <v>6216400</v>
      </c>
      <c r="G1067" s="12">
        <v>290009210</v>
      </c>
      <c r="H1067" s="7">
        <f t="shared" si="16"/>
        <v>-7.8431372549019676E-3</v>
      </c>
    </row>
    <row r="1068" spans="1:8" x14ac:dyDescent="0.75">
      <c r="A1068" s="2">
        <v>42846</v>
      </c>
      <c r="B1068" s="12">
        <v>19.98</v>
      </c>
      <c r="C1068" s="12">
        <v>20.34</v>
      </c>
      <c r="D1068" s="12">
        <v>19.75</v>
      </c>
      <c r="E1068" s="12">
        <v>20.29</v>
      </c>
      <c r="F1068" s="12">
        <v>6704090</v>
      </c>
      <c r="G1068" s="12">
        <v>290863547</v>
      </c>
      <c r="H1068" s="7">
        <f t="shared" si="16"/>
        <v>1.551551551551545E-2</v>
      </c>
    </row>
    <row r="1069" spans="1:8" x14ac:dyDescent="0.75">
      <c r="A1069" s="2">
        <v>42847</v>
      </c>
      <c r="B1069" s="12">
        <v>20.27</v>
      </c>
      <c r="C1069" s="12">
        <v>20.52</v>
      </c>
      <c r="D1069" s="12">
        <v>19.97</v>
      </c>
      <c r="E1069" s="12">
        <v>20.12</v>
      </c>
      <c r="F1069" s="12">
        <v>5266460</v>
      </c>
      <c r="G1069" s="12">
        <v>288536413</v>
      </c>
      <c r="H1069" s="7">
        <f t="shared" si="16"/>
        <v>-7.4000986679821695E-3</v>
      </c>
    </row>
    <row r="1070" spans="1:8" x14ac:dyDescent="0.75">
      <c r="A1070" s="2">
        <v>42848</v>
      </c>
      <c r="B1070" s="12">
        <v>20.12</v>
      </c>
      <c r="C1070" s="12">
        <v>20.170000000000002</v>
      </c>
      <c r="D1070" s="12">
        <v>19.68</v>
      </c>
      <c r="E1070" s="12">
        <v>19.72</v>
      </c>
      <c r="F1070" s="12">
        <v>4155640</v>
      </c>
      <c r="G1070" s="12">
        <v>282854716</v>
      </c>
      <c r="H1070" s="7">
        <f t="shared" si="16"/>
        <v>-1.9880715705765512E-2</v>
      </c>
    </row>
    <row r="1071" spans="1:8" x14ac:dyDescent="0.75">
      <c r="A1071" s="2">
        <v>42849</v>
      </c>
      <c r="B1071" s="12">
        <v>19.73</v>
      </c>
      <c r="C1071" s="12">
        <v>20.11</v>
      </c>
      <c r="D1071" s="12">
        <v>19.510000000000002</v>
      </c>
      <c r="E1071" s="12">
        <v>19.559999999999999</v>
      </c>
      <c r="F1071" s="12">
        <v>4584190</v>
      </c>
      <c r="G1071" s="12">
        <v>280671539</v>
      </c>
      <c r="H1071" s="7">
        <f t="shared" si="16"/>
        <v>-8.6163203243792043E-3</v>
      </c>
    </row>
    <row r="1072" spans="1:8" x14ac:dyDescent="0.75">
      <c r="A1072" s="2">
        <v>42850</v>
      </c>
      <c r="B1072" s="12">
        <v>19.600000000000001</v>
      </c>
      <c r="C1072" s="12">
        <v>20.100000000000001</v>
      </c>
      <c r="D1072" s="12">
        <v>19.36</v>
      </c>
      <c r="E1072" s="12">
        <v>19.649999999999999</v>
      </c>
      <c r="F1072" s="12">
        <v>5148290</v>
      </c>
      <c r="G1072" s="12">
        <v>282133455</v>
      </c>
      <c r="H1072" s="7">
        <f t="shared" si="16"/>
        <v>2.5510204081631203E-3</v>
      </c>
    </row>
    <row r="1073" spans="1:8" x14ac:dyDescent="0.75">
      <c r="A1073" s="2">
        <v>42851</v>
      </c>
      <c r="B1073" s="12">
        <v>19.670000000000002</v>
      </c>
      <c r="C1073" s="12">
        <v>19.93</v>
      </c>
      <c r="D1073" s="12">
        <v>19.239999999999998</v>
      </c>
      <c r="E1073" s="12">
        <v>19.37</v>
      </c>
      <c r="F1073" s="12">
        <v>6027790</v>
      </c>
      <c r="G1073" s="12">
        <v>278211363</v>
      </c>
      <c r="H1073" s="7">
        <f t="shared" si="16"/>
        <v>-1.5251652262328453E-2</v>
      </c>
    </row>
    <row r="1074" spans="1:8" x14ac:dyDescent="0.75">
      <c r="A1074" s="2">
        <v>42852</v>
      </c>
      <c r="B1074" s="12">
        <v>19.43</v>
      </c>
      <c r="C1074" s="12">
        <v>21.83</v>
      </c>
      <c r="D1074" s="12">
        <v>19.27</v>
      </c>
      <c r="E1074" s="12">
        <v>21.21</v>
      </c>
      <c r="F1074" s="12">
        <v>12843800</v>
      </c>
      <c r="G1074" s="12">
        <v>304704038</v>
      </c>
      <c r="H1074" s="7">
        <f t="shared" si="16"/>
        <v>9.1610910962429293E-2</v>
      </c>
    </row>
    <row r="1075" spans="1:8" x14ac:dyDescent="0.75">
      <c r="A1075" s="2">
        <v>42853</v>
      </c>
      <c r="B1075" s="12">
        <v>21.2</v>
      </c>
      <c r="C1075" s="12">
        <v>22.53</v>
      </c>
      <c r="D1075" s="12">
        <v>21.12</v>
      </c>
      <c r="E1075" s="12">
        <v>22.35</v>
      </c>
      <c r="F1075" s="12">
        <v>10457300</v>
      </c>
      <c r="G1075" s="12">
        <v>321215747</v>
      </c>
      <c r="H1075" s="7">
        <f t="shared" si="16"/>
        <v>5.4245283018868024E-2</v>
      </c>
    </row>
    <row r="1076" spans="1:8" x14ac:dyDescent="0.75">
      <c r="A1076" s="2">
        <v>42854</v>
      </c>
      <c r="B1076" s="12">
        <v>22.37</v>
      </c>
      <c r="C1076" s="12">
        <v>23.26</v>
      </c>
      <c r="D1076" s="12">
        <v>22.12</v>
      </c>
      <c r="E1076" s="12">
        <v>22.76</v>
      </c>
      <c r="F1076" s="12">
        <v>10461300</v>
      </c>
      <c r="G1076" s="12">
        <v>327292841</v>
      </c>
      <c r="H1076" s="7">
        <f t="shared" si="16"/>
        <v>1.7434063477872176E-2</v>
      </c>
    </row>
    <row r="1077" spans="1:8" x14ac:dyDescent="0.75">
      <c r="A1077" s="2">
        <v>42855</v>
      </c>
      <c r="B1077" s="12">
        <v>22.74</v>
      </c>
      <c r="C1077" s="12">
        <v>24.2</v>
      </c>
      <c r="D1077" s="12">
        <v>22.72</v>
      </c>
      <c r="E1077" s="12">
        <v>23.72</v>
      </c>
      <c r="F1077" s="12">
        <v>10910000</v>
      </c>
      <c r="G1077" s="12">
        <v>341260182</v>
      </c>
      <c r="H1077" s="7">
        <f t="shared" si="16"/>
        <v>4.3095866314863701E-2</v>
      </c>
    </row>
    <row r="1078" spans="1:8" x14ac:dyDescent="0.75">
      <c r="A1078" s="2">
        <v>42856</v>
      </c>
      <c r="B1078" s="12">
        <v>23.72</v>
      </c>
      <c r="C1078" s="12">
        <v>24.07</v>
      </c>
      <c r="D1078" s="12">
        <v>22.23</v>
      </c>
      <c r="E1078" s="12">
        <v>22.77</v>
      </c>
      <c r="F1078" s="12">
        <v>14214000</v>
      </c>
      <c r="G1078" s="12">
        <v>327623070</v>
      </c>
      <c r="H1078" s="7">
        <f t="shared" si="16"/>
        <v>-4.0050590219224254E-2</v>
      </c>
    </row>
    <row r="1079" spans="1:8" x14ac:dyDescent="0.75">
      <c r="A1079" s="2">
        <v>42857</v>
      </c>
      <c r="B1079" s="12">
        <v>22.77</v>
      </c>
      <c r="C1079" s="12">
        <v>23.2</v>
      </c>
      <c r="D1079" s="12">
        <v>22.06</v>
      </c>
      <c r="E1079" s="12">
        <v>23.04</v>
      </c>
      <c r="F1079" s="12">
        <v>7486110</v>
      </c>
      <c r="G1079" s="12">
        <v>331700454</v>
      </c>
      <c r="H1079" s="7">
        <f t="shared" si="16"/>
        <v>1.1857707509881405E-2</v>
      </c>
    </row>
    <row r="1080" spans="1:8" x14ac:dyDescent="0.75">
      <c r="A1080" s="2">
        <v>42858</v>
      </c>
      <c r="B1080" s="12">
        <v>23.05</v>
      </c>
      <c r="C1080" s="12">
        <v>25.44</v>
      </c>
      <c r="D1080" s="12">
        <v>22.72</v>
      </c>
      <c r="E1080" s="12">
        <v>25.2</v>
      </c>
      <c r="F1080" s="12">
        <v>12602800</v>
      </c>
      <c r="G1080" s="12">
        <v>362904544</v>
      </c>
      <c r="H1080" s="7">
        <f t="shared" si="16"/>
        <v>9.3275488069414256E-2</v>
      </c>
    </row>
    <row r="1081" spans="1:8" x14ac:dyDescent="0.75">
      <c r="A1081" s="2">
        <v>42859</v>
      </c>
      <c r="B1081" s="12">
        <v>25.19</v>
      </c>
      <c r="C1081" s="12">
        <v>26.52</v>
      </c>
      <c r="D1081" s="12">
        <v>24.87</v>
      </c>
      <c r="E1081" s="12">
        <v>25.99</v>
      </c>
      <c r="F1081" s="12">
        <v>13585800</v>
      </c>
      <c r="G1081" s="12">
        <v>374367867</v>
      </c>
      <c r="H1081" s="7">
        <f t="shared" si="16"/>
        <v>3.1758634378721604E-2</v>
      </c>
    </row>
    <row r="1082" spans="1:8" x14ac:dyDescent="0.75">
      <c r="A1082" s="2">
        <v>42860</v>
      </c>
      <c r="B1082" s="12">
        <v>26.11</v>
      </c>
      <c r="C1082" s="12">
        <v>30.83</v>
      </c>
      <c r="D1082" s="12">
        <v>25.93</v>
      </c>
      <c r="E1082" s="12">
        <v>28.45</v>
      </c>
      <c r="F1082" s="12">
        <v>24376200</v>
      </c>
      <c r="G1082" s="12">
        <v>410047922</v>
      </c>
      <c r="H1082" s="7">
        <f t="shared" si="16"/>
        <v>8.9620834929145923E-2</v>
      </c>
    </row>
    <row r="1083" spans="1:8" x14ac:dyDescent="0.75">
      <c r="A1083" s="2">
        <v>42861</v>
      </c>
      <c r="B1083" s="12">
        <v>28.5</v>
      </c>
      <c r="C1083" s="12">
        <v>29.94</v>
      </c>
      <c r="D1083" s="12">
        <v>27.94</v>
      </c>
      <c r="E1083" s="12">
        <v>28.98</v>
      </c>
      <c r="F1083" s="12">
        <v>14355000</v>
      </c>
      <c r="G1083" s="12">
        <v>417758826</v>
      </c>
      <c r="H1083" s="7">
        <f t="shared" si="16"/>
        <v>1.6842105263157908E-2</v>
      </c>
    </row>
    <row r="1084" spans="1:8" x14ac:dyDescent="0.75">
      <c r="A1084" s="2">
        <v>42862</v>
      </c>
      <c r="B1084" s="12">
        <v>28.97</v>
      </c>
      <c r="C1084" s="12">
        <v>34.56</v>
      </c>
      <c r="D1084" s="12">
        <v>28.77</v>
      </c>
      <c r="E1084" s="12">
        <v>32.78</v>
      </c>
      <c r="F1084" s="12">
        <v>31328600</v>
      </c>
      <c r="G1084" s="12">
        <v>472833390</v>
      </c>
      <c r="H1084" s="7">
        <f t="shared" si="16"/>
        <v>0.1315153607179842</v>
      </c>
    </row>
    <row r="1085" spans="1:8" x14ac:dyDescent="0.75">
      <c r="A1085" s="2">
        <v>42863</v>
      </c>
      <c r="B1085" s="12">
        <v>33.450000000000003</v>
      </c>
      <c r="C1085" s="12">
        <v>33.81</v>
      </c>
      <c r="D1085" s="12">
        <v>28.58</v>
      </c>
      <c r="E1085" s="12">
        <v>30.47</v>
      </c>
      <c r="F1085" s="12">
        <v>25549000</v>
      </c>
      <c r="G1085" s="12">
        <v>439616264</v>
      </c>
      <c r="H1085" s="7">
        <f t="shared" si="16"/>
        <v>-8.9088191330343902E-2</v>
      </c>
    </row>
    <row r="1086" spans="1:8" x14ac:dyDescent="0.75">
      <c r="A1086" s="2">
        <v>42864</v>
      </c>
      <c r="B1086" s="12">
        <v>30.48</v>
      </c>
      <c r="C1086" s="12">
        <v>31.61</v>
      </c>
      <c r="D1086" s="12">
        <v>26.61</v>
      </c>
      <c r="E1086" s="12">
        <v>28.66</v>
      </c>
      <c r="F1086" s="12">
        <v>21083700</v>
      </c>
      <c r="G1086" s="12">
        <v>413665609</v>
      </c>
      <c r="H1086" s="7">
        <f t="shared" si="16"/>
        <v>-5.9711286089238855E-2</v>
      </c>
    </row>
    <row r="1087" spans="1:8" x14ac:dyDescent="0.75">
      <c r="A1087" s="2">
        <v>42865</v>
      </c>
      <c r="B1087" s="12">
        <v>28.49</v>
      </c>
      <c r="C1087" s="12">
        <v>30.67</v>
      </c>
      <c r="D1087" s="12">
        <v>28.11</v>
      </c>
      <c r="E1087" s="12">
        <v>29.84</v>
      </c>
      <c r="F1087" s="12">
        <v>12732500</v>
      </c>
      <c r="G1087" s="12">
        <v>430881514</v>
      </c>
      <c r="H1087" s="7">
        <f t="shared" si="16"/>
        <v>4.7385047385047438E-2</v>
      </c>
    </row>
    <row r="1088" spans="1:8" x14ac:dyDescent="0.75">
      <c r="A1088" s="2">
        <v>42866</v>
      </c>
      <c r="B1088" s="12">
        <v>29.94</v>
      </c>
      <c r="C1088" s="12">
        <v>30.03</v>
      </c>
      <c r="D1088" s="12">
        <v>28.73</v>
      </c>
      <c r="E1088" s="12">
        <v>29.51</v>
      </c>
      <c r="F1088" s="12">
        <v>9288200</v>
      </c>
      <c r="G1088" s="12">
        <v>426331513</v>
      </c>
      <c r="H1088" s="7">
        <f t="shared" si="16"/>
        <v>-1.4362057448229782E-2</v>
      </c>
    </row>
    <row r="1089" spans="1:8" x14ac:dyDescent="0.75">
      <c r="A1089" s="2">
        <v>42867</v>
      </c>
      <c r="B1089" s="12">
        <v>29.61</v>
      </c>
      <c r="C1089" s="12">
        <v>30.29</v>
      </c>
      <c r="D1089" s="12">
        <v>28.3</v>
      </c>
      <c r="E1089" s="12">
        <v>28.68</v>
      </c>
      <c r="F1089" s="12">
        <v>8023910</v>
      </c>
      <c r="G1089" s="12">
        <v>414420366</v>
      </c>
      <c r="H1089" s="7">
        <f t="shared" si="16"/>
        <v>-3.1408308004052678E-2</v>
      </c>
    </row>
    <row r="1090" spans="1:8" x14ac:dyDescent="0.75">
      <c r="A1090" s="2">
        <v>42868</v>
      </c>
      <c r="B1090" s="12">
        <v>28.59</v>
      </c>
      <c r="C1090" s="12">
        <v>28.73</v>
      </c>
      <c r="D1090" s="12">
        <v>27.22</v>
      </c>
      <c r="E1090" s="12">
        <v>28.47</v>
      </c>
      <c r="F1090" s="12">
        <v>7213280</v>
      </c>
      <c r="G1090" s="12">
        <v>411569388</v>
      </c>
      <c r="H1090" s="7">
        <f t="shared" si="16"/>
        <v>-4.1972717733473591E-3</v>
      </c>
    </row>
    <row r="1091" spans="1:8" x14ac:dyDescent="0.75">
      <c r="A1091" s="2">
        <v>42869</v>
      </c>
      <c r="B1091" s="12">
        <v>28.51</v>
      </c>
      <c r="C1091" s="12">
        <v>29.16</v>
      </c>
      <c r="D1091" s="12">
        <v>27.79</v>
      </c>
      <c r="E1091" s="12">
        <v>28.53</v>
      </c>
      <c r="F1091" s="12">
        <v>7419170</v>
      </c>
      <c r="G1091" s="12">
        <v>412625005</v>
      </c>
      <c r="H1091" s="7">
        <f t="shared" ref="H1091:H1154" si="17">(E1091-B1091)/B1091</f>
        <v>7.0150824272183698E-4</v>
      </c>
    </row>
    <row r="1092" spans="1:8" x14ac:dyDescent="0.75">
      <c r="A1092" s="2">
        <v>42870</v>
      </c>
      <c r="B1092" s="12">
        <v>28.51</v>
      </c>
      <c r="C1092" s="12">
        <v>28.54</v>
      </c>
      <c r="D1092" s="12">
        <v>27.32</v>
      </c>
      <c r="E1092" s="12">
        <v>27.79</v>
      </c>
      <c r="F1092" s="12">
        <v>8160330</v>
      </c>
      <c r="G1092" s="12">
        <v>402004049</v>
      </c>
      <c r="H1092" s="7">
        <f t="shared" si="17"/>
        <v>-2.5254296737986754E-2</v>
      </c>
    </row>
    <row r="1093" spans="1:8" x14ac:dyDescent="0.75">
      <c r="A1093" s="2">
        <v>42871</v>
      </c>
      <c r="B1093" s="12">
        <v>27.73</v>
      </c>
      <c r="C1093" s="12">
        <v>27.73</v>
      </c>
      <c r="D1093" s="12">
        <v>25.96</v>
      </c>
      <c r="E1093" s="12">
        <v>26.26</v>
      </c>
      <c r="F1093" s="12">
        <v>9801320</v>
      </c>
      <c r="G1093" s="12">
        <v>380095104</v>
      </c>
      <c r="H1093" s="7">
        <f t="shared" si="17"/>
        <v>-5.3011179228272587E-2</v>
      </c>
    </row>
    <row r="1094" spans="1:8" x14ac:dyDescent="0.75">
      <c r="A1094" s="2">
        <v>42872</v>
      </c>
      <c r="B1094" s="12">
        <v>26.37</v>
      </c>
      <c r="C1094" s="12">
        <v>27.97</v>
      </c>
      <c r="D1094" s="12">
        <v>25.28</v>
      </c>
      <c r="E1094" s="12">
        <v>26.93</v>
      </c>
      <c r="F1094" s="12">
        <v>10576800</v>
      </c>
      <c r="G1094" s="12">
        <v>389841118</v>
      </c>
      <c r="H1094" s="7">
        <f t="shared" si="17"/>
        <v>2.1236253318164533E-2</v>
      </c>
    </row>
    <row r="1095" spans="1:8" x14ac:dyDescent="0.75">
      <c r="A1095" s="2">
        <v>42873</v>
      </c>
      <c r="B1095" s="12">
        <v>26.98</v>
      </c>
      <c r="C1095" s="12">
        <v>31.11</v>
      </c>
      <c r="D1095" s="12">
        <v>26.98</v>
      </c>
      <c r="E1095" s="12">
        <v>30.33</v>
      </c>
      <c r="F1095" s="12">
        <v>15586800</v>
      </c>
      <c r="G1095" s="12">
        <v>439295506</v>
      </c>
      <c r="H1095" s="7">
        <f t="shared" si="17"/>
        <v>0.12416604892512964</v>
      </c>
    </row>
    <row r="1096" spans="1:8" x14ac:dyDescent="0.75">
      <c r="A1096" s="2">
        <v>42874</v>
      </c>
      <c r="B1096" s="12">
        <v>30.31</v>
      </c>
      <c r="C1096" s="12">
        <v>31.87</v>
      </c>
      <c r="D1096" s="12">
        <v>30.28</v>
      </c>
      <c r="E1096" s="12">
        <v>31.87</v>
      </c>
      <c r="F1096" s="12">
        <v>10692300</v>
      </c>
      <c r="G1096" s="12">
        <v>461777714</v>
      </c>
      <c r="H1096" s="7">
        <f t="shared" si="17"/>
        <v>5.1468162322665864E-2</v>
      </c>
    </row>
    <row r="1097" spans="1:8" x14ac:dyDescent="0.75">
      <c r="A1097" s="2">
        <v>42875</v>
      </c>
      <c r="B1097" s="12">
        <v>31.82</v>
      </c>
      <c r="C1097" s="12">
        <v>36.78</v>
      </c>
      <c r="D1097" s="12">
        <v>31.27</v>
      </c>
      <c r="E1097" s="12">
        <v>35.1</v>
      </c>
      <c r="F1097" s="12">
        <v>23733000</v>
      </c>
      <c r="G1097" s="12">
        <v>508693126</v>
      </c>
      <c r="H1097" s="7">
        <f t="shared" si="17"/>
        <v>0.10307982401005661</v>
      </c>
    </row>
    <row r="1098" spans="1:8" x14ac:dyDescent="0.75">
      <c r="A1098" s="2">
        <v>42876</v>
      </c>
      <c r="B1098" s="12">
        <v>35.04</v>
      </c>
      <c r="C1098" s="12">
        <v>36.46</v>
      </c>
      <c r="D1098" s="12">
        <v>33.35</v>
      </c>
      <c r="E1098" s="12">
        <v>34.64</v>
      </c>
      <c r="F1098" s="12">
        <v>10952100</v>
      </c>
      <c r="G1098" s="12">
        <v>502280120</v>
      </c>
      <c r="H1098" s="7">
        <f t="shared" si="17"/>
        <v>-1.1415525114155211E-2</v>
      </c>
    </row>
    <row r="1099" spans="1:8" x14ac:dyDescent="0.75">
      <c r="A1099" s="2">
        <v>42877</v>
      </c>
      <c r="B1099" s="12">
        <v>34.799999999999997</v>
      </c>
      <c r="C1099" s="12">
        <v>41.18</v>
      </c>
      <c r="D1099" s="12">
        <v>33.270000000000003</v>
      </c>
      <c r="E1099" s="12">
        <v>36.17</v>
      </c>
      <c r="F1099" s="12">
        <v>28469700</v>
      </c>
      <c r="G1099" s="12">
        <v>524577609</v>
      </c>
      <c r="H1099" s="7">
        <f t="shared" si="17"/>
        <v>3.9367816091954159E-2</v>
      </c>
    </row>
    <row r="1100" spans="1:8" x14ac:dyDescent="0.75">
      <c r="A1100" s="2">
        <v>42878</v>
      </c>
      <c r="B1100" s="12">
        <v>36.31</v>
      </c>
      <c r="C1100" s="12">
        <v>56.84</v>
      </c>
      <c r="D1100" s="12">
        <v>36.299999999999997</v>
      </c>
      <c r="E1100" s="12">
        <v>55.62</v>
      </c>
      <c r="F1100" s="12">
        <v>68629504</v>
      </c>
      <c r="G1100" s="12">
        <v>807099541</v>
      </c>
      <c r="H1100" s="7">
        <f t="shared" si="17"/>
        <v>0.53180941889286681</v>
      </c>
    </row>
    <row r="1101" spans="1:8" x14ac:dyDescent="0.75">
      <c r="A1101" s="2">
        <v>42879</v>
      </c>
      <c r="B1101" s="12">
        <v>56.31</v>
      </c>
      <c r="C1101" s="12">
        <v>58.64</v>
      </c>
      <c r="D1101" s="12">
        <v>44.04</v>
      </c>
      <c r="E1101" s="12">
        <v>45.38</v>
      </c>
      <c r="F1101" s="12">
        <v>95915696</v>
      </c>
      <c r="G1101" s="12">
        <v>658756707</v>
      </c>
      <c r="H1101" s="7">
        <f t="shared" si="17"/>
        <v>-0.19410406677321967</v>
      </c>
    </row>
    <row r="1102" spans="1:8" x14ac:dyDescent="0.75">
      <c r="A1102" s="2">
        <v>42880</v>
      </c>
      <c r="B1102" s="12">
        <v>45.52</v>
      </c>
      <c r="C1102" s="12">
        <v>50.9</v>
      </c>
      <c r="D1102" s="12">
        <v>39.5</v>
      </c>
      <c r="E1102" s="12">
        <v>40.119999999999997</v>
      </c>
      <c r="F1102" s="12">
        <v>52485500</v>
      </c>
      <c r="G1102" s="12">
        <v>582518427</v>
      </c>
      <c r="H1102" s="7">
        <f t="shared" si="17"/>
        <v>-0.1186291739894553</v>
      </c>
    </row>
    <row r="1103" spans="1:8" x14ac:dyDescent="0.75">
      <c r="A1103" s="2">
        <v>42881</v>
      </c>
      <c r="B1103" s="12">
        <v>39.81</v>
      </c>
      <c r="C1103" s="12">
        <v>44.61</v>
      </c>
      <c r="D1103" s="12">
        <v>34.840000000000003</v>
      </c>
      <c r="E1103" s="12">
        <v>38.71</v>
      </c>
      <c r="F1103" s="12">
        <v>24735300</v>
      </c>
      <c r="G1103" s="12">
        <v>562366606</v>
      </c>
      <c r="H1103" s="7">
        <f t="shared" si="17"/>
        <v>-2.7631248430042738E-2</v>
      </c>
    </row>
    <row r="1104" spans="1:8" x14ac:dyDescent="0.75">
      <c r="A1104" s="2">
        <v>42882</v>
      </c>
      <c r="B1104" s="12">
        <v>38.71</v>
      </c>
      <c r="C1104" s="12">
        <v>40.79</v>
      </c>
      <c r="D1104" s="12">
        <v>28.69</v>
      </c>
      <c r="E1104" s="12">
        <v>33.409999999999997</v>
      </c>
      <c r="F1104" s="12">
        <v>20990300</v>
      </c>
      <c r="G1104" s="12">
        <v>485550386</v>
      </c>
      <c r="H1104" s="7">
        <f t="shared" si="17"/>
        <v>-0.13691552570395257</v>
      </c>
    </row>
    <row r="1105" spans="1:8" x14ac:dyDescent="0.75">
      <c r="A1105" s="2">
        <v>42883</v>
      </c>
      <c r="B1105" s="12">
        <v>33.43</v>
      </c>
      <c r="C1105" s="12">
        <v>39.39</v>
      </c>
      <c r="D1105" s="12">
        <v>33.43</v>
      </c>
      <c r="E1105" s="12">
        <v>36.840000000000003</v>
      </c>
      <c r="F1105" s="12">
        <v>19020300</v>
      </c>
      <c r="G1105" s="12">
        <v>535614540</v>
      </c>
      <c r="H1105" s="7">
        <f t="shared" si="17"/>
        <v>0.10200418785521997</v>
      </c>
    </row>
    <row r="1106" spans="1:8" x14ac:dyDescent="0.75">
      <c r="A1106" s="2">
        <v>42884</v>
      </c>
      <c r="B1106" s="12">
        <v>36.76</v>
      </c>
      <c r="C1106" s="12">
        <v>43.81</v>
      </c>
      <c r="D1106" s="12">
        <v>36.06</v>
      </c>
      <c r="E1106" s="12">
        <v>41.21</v>
      </c>
      <c r="F1106" s="12">
        <v>31360800</v>
      </c>
      <c r="G1106" s="12">
        <v>599300706</v>
      </c>
      <c r="H1106" s="7">
        <f t="shared" si="17"/>
        <v>0.12105549510337331</v>
      </c>
    </row>
    <row r="1107" spans="1:8" x14ac:dyDescent="0.75">
      <c r="A1107" s="2">
        <v>42885</v>
      </c>
      <c r="B1107" s="12">
        <v>41.29</v>
      </c>
      <c r="C1107" s="12">
        <v>45.65</v>
      </c>
      <c r="D1107" s="12">
        <v>39.659999999999997</v>
      </c>
      <c r="E1107" s="12">
        <v>39.79</v>
      </c>
      <c r="F1107" s="12">
        <v>23048100</v>
      </c>
      <c r="G1107" s="12">
        <v>578821824</v>
      </c>
      <c r="H1107" s="7">
        <f t="shared" si="17"/>
        <v>-3.6328408815693873E-2</v>
      </c>
    </row>
    <row r="1108" spans="1:8" x14ac:dyDescent="0.75">
      <c r="A1108" s="2">
        <v>42886</v>
      </c>
      <c r="B1108" s="12">
        <v>39.83</v>
      </c>
      <c r="C1108" s="12">
        <v>43.11</v>
      </c>
      <c r="D1108" s="12">
        <v>39.229999999999997</v>
      </c>
      <c r="E1108" s="12">
        <v>41.83</v>
      </c>
      <c r="F1108" s="12">
        <v>15027900</v>
      </c>
      <c r="G1108" s="12">
        <v>608725274</v>
      </c>
      <c r="H1108" s="7">
        <f t="shared" si="17"/>
        <v>5.0213406979663575E-2</v>
      </c>
    </row>
    <row r="1109" spans="1:8" x14ac:dyDescent="0.75">
      <c r="A1109" s="2">
        <v>42887</v>
      </c>
      <c r="B1109" s="12">
        <v>41.84</v>
      </c>
      <c r="C1109" s="12">
        <v>45.52</v>
      </c>
      <c r="D1109" s="12">
        <v>41.84</v>
      </c>
      <c r="E1109" s="12">
        <v>43.7</v>
      </c>
      <c r="F1109" s="12">
        <v>12849800</v>
      </c>
      <c r="G1109" s="12">
        <v>636286277</v>
      </c>
      <c r="H1109" s="7">
        <f t="shared" si="17"/>
        <v>4.4455066921606098E-2</v>
      </c>
    </row>
    <row r="1110" spans="1:8" x14ac:dyDescent="0.75">
      <c r="A1110" s="2">
        <v>42888</v>
      </c>
      <c r="B1110" s="12">
        <v>43.74</v>
      </c>
      <c r="C1110" s="12">
        <v>44.65</v>
      </c>
      <c r="D1110" s="12">
        <v>43</v>
      </c>
      <c r="E1110" s="12">
        <v>44</v>
      </c>
      <c r="F1110" s="12">
        <v>9539580</v>
      </c>
      <c r="G1110" s="12">
        <v>640908998</v>
      </c>
      <c r="H1110" s="7">
        <f t="shared" si="17"/>
        <v>5.9442158207589852E-3</v>
      </c>
    </row>
    <row r="1111" spans="1:8" x14ac:dyDescent="0.75">
      <c r="A1111" s="2">
        <v>42889</v>
      </c>
      <c r="B1111" s="12">
        <v>43.99</v>
      </c>
      <c r="C1111" s="12">
        <v>44.42</v>
      </c>
      <c r="D1111" s="12">
        <v>42.16</v>
      </c>
      <c r="E1111" s="12">
        <v>42.37</v>
      </c>
      <c r="F1111" s="12">
        <v>9819610</v>
      </c>
      <c r="G1111" s="12">
        <v>617326626</v>
      </c>
      <c r="H1111" s="7">
        <f t="shared" si="17"/>
        <v>-3.6826551488974867E-2</v>
      </c>
    </row>
    <row r="1112" spans="1:8" x14ac:dyDescent="0.75">
      <c r="A1112" s="2">
        <v>42890</v>
      </c>
      <c r="B1112" s="12">
        <v>42.34</v>
      </c>
      <c r="C1112" s="12">
        <v>43.42</v>
      </c>
      <c r="D1112" s="12">
        <v>41.7</v>
      </c>
      <c r="E1112" s="12">
        <v>42.9</v>
      </c>
      <c r="F1112" s="12">
        <v>9805040</v>
      </c>
      <c r="G1112" s="12">
        <v>625242551</v>
      </c>
      <c r="H1112" s="7">
        <f t="shared" si="17"/>
        <v>1.3226263580538383E-2</v>
      </c>
    </row>
    <row r="1113" spans="1:8" x14ac:dyDescent="0.75">
      <c r="A1113" s="2">
        <v>42891</v>
      </c>
      <c r="B1113" s="12">
        <v>42.88</v>
      </c>
      <c r="C1113" s="12">
        <v>48.5</v>
      </c>
      <c r="D1113" s="12">
        <v>42.88</v>
      </c>
      <c r="E1113" s="12">
        <v>48.26</v>
      </c>
      <c r="F1113" s="12">
        <v>16780900</v>
      </c>
      <c r="G1113" s="12">
        <v>703701495</v>
      </c>
      <c r="H1113" s="7">
        <f t="shared" si="17"/>
        <v>0.12546641791044766</v>
      </c>
    </row>
    <row r="1114" spans="1:8" x14ac:dyDescent="0.75">
      <c r="A1114" s="2">
        <v>42892</v>
      </c>
      <c r="B1114" s="12">
        <v>48.37</v>
      </c>
      <c r="C1114" s="12">
        <v>55.57</v>
      </c>
      <c r="D1114" s="12">
        <v>47.12</v>
      </c>
      <c r="E1114" s="12">
        <v>55.57</v>
      </c>
      <c r="F1114" s="12">
        <v>34918400</v>
      </c>
      <c r="G1114" s="12">
        <v>810500978</v>
      </c>
      <c r="H1114" s="7">
        <f t="shared" si="17"/>
        <v>0.14885259458341954</v>
      </c>
    </row>
    <row r="1115" spans="1:8" x14ac:dyDescent="0.75">
      <c r="A1115" s="2">
        <v>42893</v>
      </c>
      <c r="B1115" s="12">
        <v>55.29</v>
      </c>
      <c r="C1115" s="12">
        <v>62.38</v>
      </c>
      <c r="D1115" s="12">
        <v>52.06</v>
      </c>
      <c r="E1115" s="12">
        <v>52.54</v>
      </c>
      <c r="F1115" s="12">
        <v>50623800</v>
      </c>
      <c r="G1115" s="12">
        <v>766535450</v>
      </c>
      <c r="H1115" s="7">
        <f t="shared" si="17"/>
        <v>-4.9737746427925486E-2</v>
      </c>
    </row>
    <row r="1116" spans="1:8" x14ac:dyDescent="0.75">
      <c r="A1116" s="2">
        <v>42894</v>
      </c>
      <c r="B1116" s="12">
        <v>52.91</v>
      </c>
      <c r="C1116" s="12">
        <v>56.46</v>
      </c>
      <c r="D1116" s="12">
        <v>51.45</v>
      </c>
      <c r="E1116" s="12">
        <v>56.19</v>
      </c>
      <c r="F1116" s="12">
        <v>14708500</v>
      </c>
      <c r="G1116" s="12">
        <v>820203860</v>
      </c>
      <c r="H1116" s="7">
        <f t="shared" si="17"/>
        <v>6.1992061992062017E-2</v>
      </c>
    </row>
    <row r="1117" spans="1:8" x14ac:dyDescent="0.75">
      <c r="A1117" s="2">
        <v>42895</v>
      </c>
      <c r="B1117" s="12">
        <v>56.13</v>
      </c>
      <c r="C1117" s="12">
        <v>57.23</v>
      </c>
      <c r="D1117" s="12">
        <v>55.29</v>
      </c>
      <c r="E1117" s="12">
        <v>55.62</v>
      </c>
      <c r="F1117" s="12">
        <v>11941600</v>
      </c>
      <c r="G1117" s="12">
        <v>812202157</v>
      </c>
      <c r="H1117" s="7">
        <f t="shared" si="17"/>
        <v>-9.0860502405131858E-3</v>
      </c>
    </row>
    <row r="1118" spans="1:8" x14ac:dyDescent="0.75">
      <c r="A1118" s="2">
        <v>42896</v>
      </c>
      <c r="B1118" s="12">
        <v>55.59</v>
      </c>
      <c r="C1118" s="12">
        <v>56.25</v>
      </c>
      <c r="D1118" s="12">
        <v>51.92</v>
      </c>
      <c r="E1118" s="12">
        <v>52.28</v>
      </c>
      <c r="F1118" s="12">
        <v>14465400</v>
      </c>
      <c r="G1118" s="12">
        <v>763701773</v>
      </c>
      <c r="H1118" s="7">
        <f t="shared" si="17"/>
        <v>-5.9543083288361255E-2</v>
      </c>
    </row>
    <row r="1119" spans="1:8" x14ac:dyDescent="0.75">
      <c r="A1119" s="2">
        <v>42897</v>
      </c>
      <c r="B1119" s="12">
        <v>52.37</v>
      </c>
      <c r="C1119" s="12">
        <v>58.7</v>
      </c>
      <c r="D1119" s="12">
        <v>51.95</v>
      </c>
      <c r="E1119" s="12">
        <v>58.7</v>
      </c>
      <c r="F1119" s="12">
        <v>15485200</v>
      </c>
      <c r="G1119" s="12">
        <v>857729185</v>
      </c>
      <c r="H1119" s="7">
        <f t="shared" si="17"/>
        <v>0.12087072751575341</v>
      </c>
    </row>
    <row r="1120" spans="1:8" x14ac:dyDescent="0.75">
      <c r="A1120" s="2">
        <v>42898</v>
      </c>
      <c r="B1120" s="12">
        <v>59.09</v>
      </c>
      <c r="C1120" s="12">
        <v>59.81</v>
      </c>
      <c r="D1120" s="12">
        <v>45.78</v>
      </c>
      <c r="E1120" s="12">
        <v>50.04</v>
      </c>
      <c r="F1120" s="12">
        <v>25425000</v>
      </c>
      <c r="G1120" s="12">
        <v>731474232</v>
      </c>
      <c r="H1120" s="7">
        <f t="shared" si="17"/>
        <v>-0.15315620240311395</v>
      </c>
    </row>
    <row r="1121" spans="1:8" x14ac:dyDescent="0.75">
      <c r="A1121" s="2">
        <v>42899</v>
      </c>
      <c r="B1121" s="12">
        <v>49.8</v>
      </c>
      <c r="C1121" s="12">
        <v>52.87</v>
      </c>
      <c r="D1121" s="12">
        <v>49.73</v>
      </c>
      <c r="E1121" s="12">
        <v>51.8</v>
      </c>
      <c r="F1121" s="12">
        <v>13362700</v>
      </c>
      <c r="G1121" s="12">
        <v>757541070</v>
      </c>
      <c r="H1121" s="7">
        <f t="shared" si="17"/>
        <v>4.0160642570281124E-2</v>
      </c>
    </row>
    <row r="1122" spans="1:8" x14ac:dyDescent="0.75">
      <c r="A1122" s="2">
        <v>42900</v>
      </c>
      <c r="B1122" s="12">
        <v>51.98</v>
      </c>
      <c r="C1122" s="12">
        <v>53.56</v>
      </c>
      <c r="D1122" s="12">
        <v>44.37</v>
      </c>
      <c r="E1122" s="12">
        <v>46.3</v>
      </c>
      <c r="F1122" s="12">
        <v>12407600</v>
      </c>
      <c r="G1122" s="12">
        <v>677319228</v>
      </c>
      <c r="H1122" s="7">
        <f t="shared" si="17"/>
        <v>-0.10927279722970373</v>
      </c>
    </row>
    <row r="1123" spans="1:8" x14ac:dyDescent="0.75">
      <c r="A1123" s="2">
        <v>42901</v>
      </c>
      <c r="B1123" s="12">
        <v>46.24</v>
      </c>
      <c r="C1123" s="12">
        <v>47.02</v>
      </c>
      <c r="D1123" s="12">
        <v>38.75</v>
      </c>
      <c r="E1123" s="12">
        <v>46.02</v>
      </c>
      <c r="F1123" s="12">
        <v>14252000</v>
      </c>
      <c r="G1123" s="12">
        <v>673474679</v>
      </c>
      <c r="H1123" s="7">
        <f t="shared" si="17"/>
        <v>-4.7577854671280026E-3</v>
      </c>
    </row>
    <row r="1124" spans="1:8" x14ac:dyDescent="0.75">
      <c r="A1124" s="2">
        <v>42902</v>
      </c>
      <c r="B1124" s="12">
        <v>45.97</v>
      </c>
      <c r="C1124" s="12">
        <v>48.24</v>
      </c>
      <c r="D1124" s="12">
        <v>44.17</v>
      </c>
      <c r="E1124" s="12">
        <v>48.11</v>
      </c>
      <c r="F1124" s="12">
        <v>8711820</v>
      </c>
      <c r="G1124" s="12">
        <v>704219195</v>
      </c>
      <c r="H1124" s="7">
        <f t="shared" si="17"/>
        <v>4.6552099195127268E-2</v>
      </c>
    </row>
    <row r="1125" spans="1:8" x14ac:dyDescent="0.75">
      <c r="A1125" s="2">
        <v>42903</v>
      </c>
      <c r="B1125" s="12">
        <v>48.19</v>
      </c>
      <c r="C1125" s="12">
        <v>51.2</v>
      </c>
      <c r="D1125" s="12">
        <v>48.09</v>
      </c>
      <c r="E1125" s="12">
        <v>50.46</v>
      </c>
      <c r="F1125" s="12">
        <v>15646500</v>
      </c>
      <c r="G1125" s="12">
        <v>738921642</v>
      </c>
      <c r="H1125" s="7">
        <f t="shared" si="17"/>
        <v>4.7105208549491663E-2</v>
      </c>
    </row>
    <row r="1126" spans="1:8" x14ac:dyDescent="0.75">
      <c r="A1126" s="2">
        <v>42904</v>
      </c>
      <c r="B1126" s="12">
        <v>50.49</v>
      </c>
      <c r="C1126" s="12">
        <v>51.7</v>
      </c>
      <c r="D1126" s="12">
        <v>48.97</v>
      </c>
      <c r="E1126" s="12">
        <v>49.6</v>
      </c>
      <c r="F1126" s="12">
        <v>10122000</v>
      </c>
      <c r="G1126" s="12">
        <v>726590857</v>
      </c>
      <c r="H1126" s="7">
        <f t="shared" si="17"/>
        <v>-1.762725292137058E-2</v>
      </c>
    </row>
    <row r="1127" spans="1:8" x14ac:dyDescent="0.75">
      <c r="A1127" s="2">
        <v>42905</v>
      </c>
      <c r="B1127" s="12">
        <v>49.62</v>
      </c>
      <c r="C1127" s="12">
        <v>50.67</v>
      </c>
      <c r="D1127" s="12">
        <v>48.52</v>
      </c>
      <c r="E1127" s="12">
        <v>49.09</v>
      </c>
      <c r="F1127" s="12">
        <v>12502400</v>
      </c>
      <c r="G1127" s="12">
        <v>719360620</v>
      </c>
      <c r="H1127" s="7">
        <f t="shared" si="17"/>
        <v>-1.0681176944780211E-2</v>
      </c>
    </row>
    <row r="1128" spans="1:8" x14ac:dyDescent="0.75">
      <c r="A1128" s="2">
        <v>42906</v>
      </c>
      <c r="B1128" s="12">
        <v>49.03</v>
      </c>
      <c r="C1128" s="12">
        <v>50.91</v>
      </c>
      <c r="D1128" s="12">
        <v>47.6</v>
      </c>
      <c r="E1128" s="12">
        <v>48.08</v>
      </c>
      <c r="F1128" s="12">
        <v>15178600</v>
      </c>
      <c r="G1128" s="12">
        <v>704879231</v>
      </c>
      <c r="H1128" s="7">
        <f t="shared" si="17"/>
        <v>-1.9375892310830162E-2</v>
      </c>
    </row>
    <row r="1129" spans="1:8" x14ac:dyDescent="0.75">
      <c r="A1129" s="2">
        <v>42907</v>
      </c>
      <c r="B1129" s="12">
        <v>48.17</v>
      </c>
      <c r="C1129" s="12">
        <v>48.91</v>
      </c>
      <c r="D1129" s="12">
        <v>45.54</v>
      </c>
      <c r="E1129" s="12">
        <v>46.59</v>
      </c>
      <c r="F1129" s="12">
        <v>12133900</v>
      </c>
      <c r="G1129" s="12">
        <v>683194835</v>
      </c>
      <c r="H1129" s="7">
        <f t="shared" si="17"/>
        <v>-3.2800498235416198E-2</v>
      </c>
    </row>
    <row r="1130" spans="1:8" x14ac:dyDescent="0.75">
      <c r="A1130" s="2">
        <v>42908</v>
      </c>
      <c r="B1130" s="12">
        <v>46.8</v>
      </c>
      <c r="C1130" s="12">
        <v>47.8</v>
      </c>
      <c r="D1130" s="12">
        <v>46.64</v>
      </c>
      <c r="E1130" s="12">
        <v>47.28</v>
      </c>
      <c r="F1130" s="12">
        <v>7443100</v>
      </c>
      <c r="G1130" s="12">
        <v>693646937</v>
      </c>
      <c r="H1130" s="7">
        <f t="shared" si="17"/>
        <v>1.0256410256410341E-2</v>
      </c>
    </row>
    <row r="1131" spans="1:8" x14ac:dyDescent="0.75">
      <c r="A1131" s="2">
        <v>42909</v>
      </c>
      <c r="B1131" s="12">
        <v>47.45</v>
      </c>
      <c r="C1131" s="12">
        <v>52.51</v>
      </c>
      <c r="D1131" s="12">
        <v>46.75</v>
      </c>
      <c r="E1131" s="12">
        <v>51.41</v>
      </c>
      <c r="F1131" s="12">
        <v>11033000</v>
      </c>
      <c r="G1131" s="12">
        <v>754439199</v>
      </c>
      <c r="H1131" s="7">
        <f t="shared" si="17"/>
        <v>8.3456269757639479E-2</v>
      </c>
    </row>
    <row r="1132" spans="1:8" x14ac:dyDescent="0.75">
      <c r="A1132" s="2">
        <v>42910</v>
      </c>
      <c r="B1132" s="12">
        <v>51.43</v>
      </c>
      <c r="C1132" s="12">
        <v>51.81</v>
      </c>
      <c r="D1132" s="12">
        <v>47.3</v>
      </c>
      <c r="E1132" s="12">
        <v>48.03</v>
      </c>
      <c r="F1132" s="12">
        <v>7786220</v>
      </c>
      <c r="G1132" s="12">
        <v>705150754</v>
      </c>
      <c r="H1132" s="7">
        <f t="shared" si="17"/>
        <v>-6.6109274742368246E-2</v>
      </c>
    </row>
    <row r="1133" spans="1:8" x14ac:dyDescent="0.75">
      <c r="A1133" s="2">
        <v>42911</v>
      </c>
      <c r="B1133" s="12">
        <v>47.84</v>
      </c>
      <c r="C1133" s="12">
        <v>48.73</v>
      </c>
      <c r="D1133" s="12">
        <v>45.28</v>
      </c>
      <c r="E1133" s="12">
        <v>45.89</v>
      </c>
      <c r="F1133" s="12">
        <v>9156060</v>
      </c>
      <c r="G1133" s="12">
        <v>673946787</v>
      </c>
      <c r="H1133" s="7">
        <f t="shared" si="17"/>
        <v>-4.0760869565217447E-2</v>
      </c>
    </row>
    <row r="1134" spans="1:8" x14ac:dyDescent="0.75">
      <c r="A1134" s="2">
        <v>42912</v>
      </c>
      <c r="B1134" s="12">
        <v>45.9</v>
      </c>
      <c r="C1134" s="12">
        <v>48.2</v>
      </c>
      <c r="D1134" s="12">
        <v>39.39</v>
      </c>
      <c r="E1134" s="12">
        <v>43.49</v>
      </c>
      <c r="F1134" s="12">
        <v>17033600</v>
      </c>
      <c r="G1134" s="12">
        <v>638919627</v>
      </c>
      <c r="H1134" s="7">
        <f t="shared" si="17"/>
        <v>-5.2505446623093609E-2</v>
      </c>
    </row>
    <row r="1135" spans="1:8" x14ac:dyDescent="0.75">
      <c r="A1135" s="2">
        <v>42913</v>
      </c>
      <c r="B1135" s="12">
        <v>43.49</v>
      </c>
      <c r="C1135" s="12">
        <v>44.05</v>
      </c>
      <c r="D1135" s="12">
        <v>38.51</v>
      </c>
      <c r="E1135" s="12">
        <v>43.57</v>
      </c>
      <c r="F1135" s="12">
        <v>12171600</v>
      </c>
      <c r="G1135" s="12">
        <v>640325508</v>
      </c>
      <c r="H1135" s="7">
        <f t="shared" si="17"/>
        <v>1.8395033340997539E-3</v>
      </c>
    </row>
    <row r="1136" spans="1:8" x14ac:dyDescent="0.75">
      <c r="A1136" s="2">
        <v>42914</v>
      </c>
      <c r="B1136" s="12">
        <v>43.8</v>
      </c>
      <c r="C1136" s="12">
        <v>47.41</v>
      </c>
      <c r="D1136" s="12">
        <v>42.29</v>
      </c>
      <c r="E1136" s="12">
        <v>47.32</v>
      </c>
      <c r="F1136" s="12">
        <v>10812600</v>
      </c>
      <c r="G1136" s="12">
        <v>695697569</v>
      </c>
      <c r="H1136" s="7">
        <f t="shared" si="17"/>
        <v>8.036529680365305E-2</v>
      </c>
    </row>
    <row r="1137" spans="1:8" x14ac:dyDescent="0.75">
      <c r="A1137" s="2">
        <v>42915</v>
      </c>
      <c r="B1137" s="12">
        <v>47.04</v>
      </c>
      <c r="C1137" s="12">
        <v>47.91</v>
      </c>
      <c r="D1137" s="12">
        <v>44.67</v>
      </c>
      <c r="E1137" s="12">
        <v>45.02</v>
      </c>
      <c r="F1137" s="12">
        <v>11470500</v>
      </c>
      <c r="G1137" s="12">
        <v>662007277</v>
      </c>
      <c r="H1137" s="7">
        <f t="shared" si="17"/>
        <v>-4.2942176870748215E-2</v>
      </c>
    </row>
    <row r="1138" spans="1:8" x14ac:dyDescent="0.75">
      <c r="A1138" s="2">
        <v>42916</v>
      </c>
      <c r="B1138" s="12">
        <v>45.09</v>
      </c>
      <c r="C1138" s="12">
        <v>45.87</v>
      </c>
      <c r="D1138" s="12">
        <v>43.48</v>
      </c>
      <c r="E1138" s="12">
        <v>43.73</v>
      </c>
      <c r="F1138" s="12">
        <v>11338900</v>
      </c>
      <c r="G1138" s="12">
        <v>643196701</v>
      </c>
      <c r="H1138" s="7">
        <f t="shared" si="17"/>
        <v>-3.0161898425371623E-2</v>
      </c>
    </row>
    <row r="1139" spans="1:8" x14ac:dyDescent="0.75">
      <c r="A1139" s="2">
        <v>42917</v>
      </c>
      <c r="B1139" s="12">
        <v>43.71</v>
      </c>
      <c r="C1139" s="12">
        <v>43.98</v>
      </c>
      <c r="D1139" s="12">
        <v>39.799999999999997</v>
      </c>
      <c r="E1139" s="12">
        <v>40.96</v>
      </c>
      <c r="F1139" s="12">
        <v>10673500</v>
      </c>
      <c r="G1139" s="12">
        <v>602665216</v>
      </c>
      <c r="H1139" s="7">
        <f t="shared" si="17"/>
        <v>-6.2914664836421871E-2</v>
      </c>
    </row>
    <row r="1140" spans="1:8" x14ac:dyDescent="0.75">
      <c r="A1140" s="2">
        <v>42918</v>
      </c>
      <c r="B1140" s="12">
        <v>40.94</v>
      </c>
      <c r="C1140" s="12">
        <v>43</v>
      </c>
      <c r="D1140" s="12">
        <v>40.22</v>
      </c>
      <c r="E1140" s="12">
        <v>42.79</v>
      </c>
      <c r="F1140" s="12">
        <v>12774300</v>
      </c>
      <c r="G1140" s="12">
        <v>629999041</v>
      </c>
      <c r="H1140" s="7">
        <f t="shared" si="17"/>
        <v>4.5188080117244789E-2</v>
      </c>
    </row>
    <row r="1141" spans="1:8" x14ac:dyDescent="0.75">
      <c r="A1141" s="2">
        <v>42919</v>
      </c>
      <c r="B1141" s="12">
        <v>42.51</v>
      </c>
      <c r="C1141" s="12">
        <v>44.14</v>
      </c>
      <c r="D1141" s="12">
        <v>41.82</v>
      </c>
      <c r="E1141" s="12">
        <v>43.63</v>
      </c>
      <c r="F1141" s="12">
        <v>13141000</v>
      </c>
      <c r="G1141" s="12">
        <v>642461138</v>
      </c>
      <c r="H1141" s="7">
        <f t="shared" si="17"/>
        <v>2.6346741943072325E-2</v>
      </c>
    </row>
    <row r="1142" spans="1:8" x14ac:dyDescent="0.75">
      <c r="A1142" s="2">
        <v>42920</v>
      </c>
      <c r="B1142" s="12">
        <v>43.55</v>
      </c>
      <c r="C1142" s="12">
        <v>45.53</v>
      </c>
      <c r="D1142" s="12">
        <v>43.55</v>
      </c>
      <c r="E1142" s="12">
        <v>45.47</v>
      </c>
      <c r="F1142" s="12">
        <v>14850800</v>
      </c>
      <c r="G1142" s="12">
        <v>669788144</v>
      </c>
      <c r="H1142" s="7">
        <f t="shared" si="17"/>
        <v>4.4087256027554575E-2</v>
      </c>
    </row>
    <row r="1143" spans="1:8" x14ac:dyDescent="0.75">
      <c r="A1143" s="2">
        <v>42921</v>
      </c>
      <c r="B1143" s="12">
        <v>45.3</v>
      </c>
      <c r="C1143" s="12">
        <v>46.9</v>
      </c>
      <c r="D1143" s="12">
        <v>44.13</v>
      </c>
      <c r="E1143" s="12">
        <v>45.72</v>
      </c>
      <c r="F1143" s="12">
        <v>15243000</v>
      </c>
      <c r="G1143" s="12">
        <v>673712880</v>
      </c>
      <c r="H1143" s="7">
        <f t="shared" si="17"/>
        <v>9.271523178807986E-3</v>
      </c>
    </row>
    <row r="1144" spans="1:8" x14ac:dyDescent="0.75">
      <c r="A1144" s="2">
        <v>42922</v>
      </c>
      <c r="B1144" s="12">
        <v>45.96</v>
      </c>
      <c r="C1144" s="12">
        <v>50.26</v>
      </c>
      <c r="D1144" s="12">
        <v>45.88</v>
      </c>
      <c r="E1144" s="12">
        <v>50.12</v>
      </c>
      <c r="F1144" s="12">
        <v>23168300</v>
      </c>
      <c r="G1144" s="12">
        <v>738747984</v>
      </c>
      <c r="H1144" s="7">
        <f t="shared" si="17"/>
        <v>9.05134899912967E-2</v>
      </c>
    </row>
    <row r="1145" spans="1:8" x14ac:dyDescent="0.75">
      <c r="A1145" s="2">
        <v>42923</v>
      </c>
      <c r="B1145" s="12">
        <v>50.11</v>
      </c>
      <c r="C1145" s="12">
        <v>50.65</v>
      </c>
      <c r="D1145" s="12">
        <v>43.84</v>
      </c>
      <c r="E1145" s="12">
        <v>44.25</v>
      </c>
      <c r="F1145" s="12">
        <v>20324700</v>
      </c>
      <c r="G1145" s="12">
        <v>652440795</v>
      </c>
      <c r="H1145" s="7">
        <f t="shared" si="17"/>
        <v>-0.11694272600279385</v>
      </c>
    </row>
    <row r="1146" spans="1:8" x14ac:dyDescent="0.75">
      <c r="A1146" s="2">
        <v>42924</v>
      </c>
      <c r="B1146" s="12">
        <v>44.17</v>
      </c>
      <c r="C1146" s="12">
        <v>46.24</v>
      </c>
      <c r="D1146" s="12">
        <v>41.9</v>
      </c>
      <c r="E1146" s="12">
        <v>46.1</v>
      </c>
      <c r="F1146" s="12">
        <v>15801900</v>
      </c>
      <c r="G1146" s="12">
        <v>680032221</v>
      </c>
      <c r="H1146" s="7">
        <f t="shared" si="17"/>
        <v>4.369481548562372E-2</v>
      </c>
    </row>
    <row r="1147" spans="1:8" x14ac:dyDescent="0.75">
      <c r="A1147" s="2">
        <v>42925</v>
      </c>
      <c r="B1147" s="12">
        <v>46.69</v>
      </c>
      <c r="C1147" s="12">
        <v>47</v>
      </c>
      <c r="D1147" s="12">
        <v>44.56</v>
      </c>
      <c r="E1147" s="12">
        <v>44.85</v>
      </c>
      <c r="F1147" s="12">
        <v>12681200</v>
      </c>
      <c r="G1147" s="12">
        <v>661789785</v>
      </c>
      <c r="H1147" s="7">
        <f t="shared" si="17"/>
        <v>-3.9408866995073816E-2</v>
      </c>
    </row>
    <row r="1148" spans="1:8" x14ac:dyDescent="0.75">
      <c r="A1148" s="2">
        <v>42926</v>
      </c>
      <c r="B1148" s="12">
        <v>44.91</v>
      </c>
      <c r="C1148" s="12">
        <v>45.12</v>
      </c>
      <c r="D1148" s="12">
        <v>38.840000000000003</v>
      </c>
      <c r="E1148" s="12">
        <v>40.01</v>
      </c>
      <c r="F1148" s="12">
        <v>14633300</v>
      </c>
      <c r="G1148" s="12">
        <v>590550614</v>
      </c>
      <c r="H1148" s="7">
        <f t="shared" si="17"/>
        <v>-0.10910710309507902</v>
      </c>
    </row>
    <row r="1149" spans="1:8" x14ac:dyDescent="0.75">
      <c r="A1149" s="2">
        <v>42927</v>
      </c>
      <c r="B1149" s="12">
        <v>40.25</v>
      </c>
      <c r="C1149" s="12">
        <v>40.729999999999997</v>
      </c>
      <c r="D1149" s="12">
        <v>35.340000000000003</v>
      </c>
      <c r="E1149" s="12">
        <v>37.14</v>
      </c>
      <c r="F1149" s="12">
        <v>17988200</v>
      </c>
      <c r="G1149" s="12">
        <v>548349075</v>
      </c>
      <c r="H1149" s="7">
        <f t="shared" si="17"/>
        <v>-7.7267080745341596E-2</v>
      </c>
    </row>
    <row r="1150" spans="1:8" x14ac:dyDescent="0.75">
      <c r="A1150" s="2">
        <v>42928</v>
      </c>
      <c r="B1150" s="12">
        <v>36.89</v>
      </c>
      <c r="C1150" s="12">
        <v>40.75</v>
      </c>
      <c r="D1150" s="12">
        <v>35.51</v>
      </c>
      <c r="E1150" s="12">
        <v>40.39</v>
      </c>
      <c r="F1150" s="12">
        <v>15785600</v>
      </c>
      <c r="G1150" s="12">
        <v>596652689</v>
      </c>
      <c r="H1150" s="7">
        <f t="shared" si="17"/>
        <v>9.4876660341555979E-2</v>
      </c>
    </row>
    <row r="1151" spans="1:8" x14ac:dyDescent="0.75">
      <c r="A1151" s="2">
        <v>42929</v>
      </c>
      <c r="B1151" s="12">
        <v>40.43</v>
      </c>
      <c r="C1151" s="12">
        <v>40.74</v>
      </c>
      <c r="D1151" s="12">
        <v>37.200000000000003</v>
      </c>
      <c r="E1151" s="12">
        <v>38.229999999999997</v>
      </c>
      <c r="F1151" s="12">
        <v>9969180</v>
      </c>
      <c r="G1151" s="12">
        <v>564842150</v>
      </c>
      <c r="H1151" s="7">
        <f t="shared" si="17"/>
        <v>-5.4415038337867989E-2</v>
      </c>
    </row>
    <row r="1152" spans="1:8" x14ac:dyDescent="0.75">
      <c r="A1152" s="2">
        <v>42930</v>
      </c>
      <c r="B1152" s="12">
        <v>38.08</v>
      </c>
      <c r="C1152" s="12">
        <v>38.33</v>
      </c>
      <c r="D1152" s="12">
        <v>34.22</v>
      </c>
      <c r="E1152" s="12">
        <v>35.479999999999997</v>
      </c>
      <c r="F1152" s="12">
        <v>9558140</v>
      </c>
      <c r="G1152" s="12">
        <v>524447861</v>
      </c>
      <c r="H1152" s="7">
        <f t="shared" si="17"/>
        <v>-6.8277310924369783E-2</v>
      </c>
    </row>
    <row r="1153" spans="1:8" x14ac:dyDescent="0.75">
      <c r="A1153" s="2">
        <v>42931</v>
      </c>
      <c r="B1153" s="12">
        <v>35.57</v>
      </c>
      <c r="C1153" s="12">
        <v>35.57</v>
      </c>
      <c r="D1153" s="12">
        <v>31.37</v>
      </c>
      <c r="E1153" s="12">
        <v>32.090000000000003</v>
      </c>
      <c r="F1153" s="12">
        <v>9718770</v>
      </c>
      <c r="G1153" s="12">
        <v>474522326</v>
      </c>
      <c r="H1153" s="7">
        <f t="shared" si="17"/>
        <v>-9.7835254427888582E-2</v>
      </c>
    </row>
    <row r="1154" spans="1:8" x14ac:dyDescent="0.75">
      <c r="A1154" s="2">
        <v>42932</v>
      </c>
      <c r="B1154" s="12">
        <v>31.97</v>
      </c>
      <c r="C1154" s="12">
        <v>32.53</v>
      </c>
      <c r="D1154" s="12">
        <v>28.83</v>
      </c>
      <c r="E1154" s="12">
        <v>29.43</v>
      </c>
      <c r="F1154" s="12">
        <v>12434100</v>
      </c>
      <c r="G1154" s="12">
        <v>435296058</v>
      </c>
      <c r="H1154" s="7">
        <f t="shared" si="17"/>
        <v>-7.9449483891147921E-2</v>
      </c>
    </row>
    <row r="1155" spans="1:8" x14ac:dyDescent="0.75">
      <c r="A1155" s="2">
        <v>42933</v>
      </c>
      <c r="B1155" s="12">
        <v>29.47</v>
      </c>
      <c r="C1155" s="12">
        <v>34.979999999999997</v>
      </c>
      <c r="D1155" s="12">
        <v>29.46</v>
      </c>
      <c r="E1155" s="12">
        <v>34.83</v>
      </c>
      <c r="F1155" s="12">
        <v>13708900</v>
      </c>
      <c r="G1155" s="12">
        <v>515366676</v>
      </c>
      <c r="H1155" s="7">
        <f t="shared" ref="H1155:H1218" si="18">(E1155-B1155)/B1155</f>
        <v>0.18187987784187307</v>
      </c>
    </row>
    <row r="1156" spans="1:8" x14ac:dyDescent="0.75">
      <c r="A1156" s="2">
        <v>42934</v>
      </c>
      <c r="B1156" s="12">
        <v>34.89</v>
      </c>
      <c r="C1156" s="12">
        <v>37.92</v>
      </c>
      <c r="D1156" s="12">
        <v>33.380000000000003</v>
      </c>
      <c r="E1156" s="12">
        <v>36.380000000000003</v>
      </c>
      <c r="F1156" s="12">
        <v>9949120</v>
      </c>
      <c r="G1156" s="12">
        <v>538526217</v>
      </c>
      <c r="H1156" s="7">
        <f t="shared" si="18"/>
        <v>4.2705646316996332E-2</v>
      </c>
    </row>
    <row r="1157" spans="1:8" x14ac:dyDescent="0.75">
      <c r="A1157" s="2">
        <v>42935</v>
      </c>
      <c r="B1157" s="12">
        <v>36.47</v>
      </c>
      <c r="C1157" s="12">
        <v>37.590000000000003</v>
      </c>
      <c r="D1157" s="12">
        <v>34.369999999999997</v>
      </c>
      <c r="E1157" s="12">
        <v>35.06</v>
      </c>
      <c r="F1157" s="12">
        <v>6994230</v>
      </c>
      <c r="G1157" s="12">
        <v>519150259</v>
      </c>
      <c r="H1157" s="7">
        <f t="shared" si="18"/>
        <v>-3.8661913901837035E-2</v>
      </c>
    </row>
    <row r="1158" spans="1:8" x14ac:dyDescent="0.75">
      <c r="A1158" s="2">
        <v>42936</v>
      </c>
      <c r="B1158" s="12">
        <v>34.89</v>
      </c>
      <c r="C1158" s="12">
        <v>41.01</v>
      </c>
      <c r="D1158" s="12">
        <v>34.89</v>
      </c>
      <c r="E1158" s="12">
        <v>40.299999999999997</v>
      </c>
      <c r="F1158" s="12">
        <v>14905700</v>
      </c>
      <c r="G1158" s="12">
        <v>596855726</v>
      </c>
      <c r="H1158" s="7">
        <f t="shared" si="18"/>
        <v>0.15505875609057027</v>
      </c>
    </row>
    <row r="1159" spans="1:8" x14ac:dyDescent="0.75">
      <c r="A1159" s="2">
        <v>42937</v>
      </c>
      <c r="B1159" s="12">
        <v>40.549999999999997</v>
      </c>
      <c r="C1159" s="12">
        <v>41.43</v>
      </c>
      <c r="D1159" s="12">
        <v>39.53</v>
      </c>
      <c r="E1159" s="12">
        <v>40.340000000000003</v>
      </c>
      <c r="F1159" s="12">
        <v>9572580</v>
      </c>
      <c r="G1159" s="12">
        <v>597714446</v>
      </c>
      <c r="H1159" s="7">
        <f t="shared" si="18"/>
        <v>-5.1787916152896121E-3</v>
      </c>
    </row>
    <row r="1160" spans="1:8" x14ac:dyDescent="0.75">
      <c r="A1160" s="2">
        <v>42938</v>
      </c>
      <c r="B1160" s="12">
        <v>40.25</v>
      </c>
      <c r="C1160" s="12">
        <v>44.76</v>
      </c>
      <c r="D1160" s="12">
        <v>40.15</v>
      </c>
      <c r="E1160" s="12">
        <v>44.71</v>
      </c>
      <c r="F1160" s="12">
        <v>9028920</v>
      </c>
      <c r="G1160" s="12">
        <v>662604859</v>
      </c>
      <c r="H1160" s="7">
        <f t="shared" si="18"/>
        <v>0.11080745341614909</v>
      </c>
    </row>
    <row r="1161" spans="1:8" x14ac:dyDescent="0.75">
      <c r="A1161" s="2">
        <v>42939</v>
      </c>
      <c r="B1161" s="12">
        <v>44.64</v>
      </c>
      <c r="C1161" s="12">
        <v>44.78</v>
      </c>
      <c r="D1161" s="12">
        <v>41.44</v>
      </c>
      <c r="E1161" s="12">
        <v>42.67</v>
      </c>
      <c r="F1161" s="12">
        <v>8634060</v>
      </c>
      <c r="G1161" s="12">
        <v>632586036</v>
      </c>
      <c r="H1161" s="7">
        <f t="shared" si="18"/>
        <v>-4.4130824372759829E-2</v>
      </c>
    </row>
    <row r="1162" spans="1:8" x14ac:dyDescent="0.75">
      <c r="A1162" s="2">
        <v>42940</v>
      </c>
      <c r="B1162" s="12">
        <v>42.66</v>
      </c>
      <c r="C1162" s="12">
        <v>45.76</v>
      </c>
      <c r="D1162" s="12">
        <v>41.86</v>
      </c>
      <c r="E1162" s="12">
        <v>45.58</v>
      </c>
      <c r="F1162" s="12">
        <v>12102100</v>
      </c>
      <c r="G1162" s="12">
        <v>676020929</v>
      </c>
      <c r="H1162" s="7">
        <f t="shared" si="18"/>
        <v>6.8448195030473558E-2</v>
      </c>
    </row>
    <row r="1163" spans="1:8" x14ac:dyDescent="0.75">
      <c r="A1163" s="2">
        <v>42941</v>
      </c>
      <c r="B1163" s="12">
        <v>45.55</v>
      </c>
      <c r="C1163" s="12">
        <v>45.84</v>
      </c>
      <c r="D1163" s="12">
        <v>38.24</v>
      </c>
      <c r="E1163" s="12">
        <v>40.68</v>
      </c>
      <c r="F1163" s="12">
        <v>12706300</v>
      </c>
      <c r="G1163" s="12">
        <v>603496307</v>
      </c>
      <c r="H1163" s="7">
        <f t="shared" si="18"/>
        <v>-0.10691547749725572</v>
      </c>
    </row>
    <row r="1164" spans="1:8" x14ac:dyDescent="0.75">
      <c r="A1164" s="2">
        <v>42942</v>
      </c>
      <c r="B1164" s="12">
        <v>40.729999999999997</v>
      </c>
      <c r="C1164" s="12">
        <v>46.44</v>
      </c>
      <c r="D1164" s="12">
        <v>38.6</v>
      </c>
      <c r="E1164" s="12">
        <v>45.8</v>
      </c>
      <c r="F1164" s="12">
        <v>26033100</v>
      </c>
      <c r="G1164" s="12">
        <v>679818692</v>
      </c>
      <c r="H1164" s="7">
        <f t="shared" si="18"/>
        <v>0.12447827154431625</v>
      </c>
    </row>
    <row r="1165" spans="1:8" x14ac:dyDescent="0.75">
      <c r="A1165" s="2">
        <v>42943</v>
      </c>
      <c r="B1165" s="12">
        <v>45.92</v>
      </c>
      <c r="C1165" s="12">
        <v>46.74</v>
      </c>
      <c r="D1165" s="12">
        <v>43.93</v>
      </c>
      <c r="E1165" s="12">
        <v>45.24</v>
      </c>
      <c r="F1165" s="12">
        <v>15960700</v>
      </c>
      <c r="G1165" s="12">
        <v>671653796</v>
      </c>
      <c r="H1165" s="7">
        <f t="shared" si="18"/>
        <v>-1.4808362369337972E-2</v>
      </c>
    </row>
    <row r="1166" spans="1:8" x14ac:dyDescent="0.75">
      <c r="A1166" s="2">
        <v>42944</v>
      </c>
      <c r="B1166" s="12">
        <v>45.29</v>
      </c>
      <c r="C1166" s="12">
        <v>45.79</v>
      </c>
      <c r="D1166" s="12">
        <v>42.74</v>
      </c>
      <c r="E1166" s="12">
        <v>43.96</v>
      </c>
      <c r="F1166" s="12">
        <v>18694500</v>
      </c>
      <c r="G1166" s="12">
        <v>652874043</v>
      </c>
      <c r="H1166" s="7">
        <f t="shared" si="18"/>
        <v>-2.9366306027820675E-2</v>
      </c>
    </row>
    <row r="1167" spans="1:8" x14ac:dyDescent="0.75">
      <c r="A1167" s="2">
        <v>42945</v>
      </c>
      <c r="B1167" s="12">
        <v>43.69</v>
      </c>
      <c r="C1167" s="12">
        <v>44.37</v>
      </c>
      <c r="D1167" s="12">
        <v>42.19</v>
      </c>
      <c r="E1167" s="12">
        <v>43.89</v>
      </c>
      <c r="F1167" s="12">
        <v>7053810</v>
      </c>
      <c r="G1167" s="12">
        <v>652094058</v>
      </c>
      <c r="H1167" s="7">
        <f t="shared" si="18"/>
        <v>4.5777065690089918E-3</v>
      </c>
    </row>
    <row r="1168" spans="1:8" x14ac:dyDescent="0.75">
      <c r="A1168" s="2">
        <v>42946</v>
      </c>
      <c r="B1168" s="12">
        <v>43.95</v>
      </c>
      <c r="C1168" s="12">
        <v>43.95</v>
      </c>
      <c r="D1168" s="12">
        <v>39.549999999999997</v>
      </c>
      <c r="E1168" s="12">
        <v>39.619999999999997</v>
      </c>
      <c r="F1168" s="12">
        <v>11709500</v>
      </c>
      <c r="G1168" s="12">
        <v>588802954</v>
      </c>
      <c r="H1168" s="7">
        <f t="shared" si="18"/>
        <v>-9.852104664391366E-2</v>
      </c>
    </row>
    <row r="1169" spans="1:8" x14ac:dyDescent="0.75">
      <c r="A1169" s="2">
        <v>42947</v>
      </c>
      <c r="B1169" s="12">
        <v>39.67</v>
      </c>
      <c r="C1169" s="12">
        <v>40.68</v>
      </c>
      <c r="D1169" s="12">
        <v>38.94</v>
      </c>
      <c r="E1169" s="12">
        <v>39.840000000000003</v>
      </c>
      <c r="F1169" s="12">
        <v>13138500</v>
      </c>
      <c r="G1169" s="12">
        <v>592241210</v>
      </c>
      <c r="H1169" s="7">
        <f t="shared" si="18"/>
        <v>4.2853541719183692E-3</v>
      </c>
    </row>
    <row r="1170" spans="1:8" x14ac:dyDescent="0.75">
      <c r="A1170" s="2">
        <v>42948</v>
      </c>
      <c r="B1170" s="12">
        <v>39.880000000000003</v>
      </c>
      <c r="C1170" s="12">
        <v>45.04</v>
      </c>
      <c r="D1170" s="12">
        <v>39.81</v>
      </c>
      <c r="E1170" s="12">
        <v>44.15</v>
      </c>
      <c r="F1170" s="12">
        <v>17363300</v>
      </c>
      <c r="G1170" s="12">
        <v>656506653</v>
      </c>
      <c r="H1170" s="7">
        <f t="shared" si="18"/>
        <v>0.10707121364092266</v>
      </c>
    </row>
    <row r="1171" spans="1:8" x14ac:dyDescent="0.75">
      <c r="A1171" s="2">
        <v>42949</v>
      </c>
      <c r="B1171" s="12">
        <v>44.08</v>
      </c>
      <c r="C1171" s="12">
        <v>44.78</v>
      </c>
      <c r="D1171" s="12">
        <v>42.78</v>
      </c>
      <c r="E1171" s="12">
        <v>43.63</v>
      </c>
      <c r="F1171" s="12">
        <v>8111580</v>
      </c>
      <c r="G1171" s="12">
        <v>649038678</v>
      </c>
      <c r="H1171" s="7">
        <f t="shared" si="18"/>
        <v>-1.020871143375671E-2</v>
      </c>
    </row>
    <row r="1172" spans="1:8" x14ac:dyDescent="0.75">
      <c r="A1172" s="2">
        <v>42950</v>
      </c>
      <c r="B1172" s="12">
        <v>43.8</v>
      </c>
      <c r="C1172" s="12">
        <v>44.31</v>
      </c>
      <c r="D1172" s="12">
        <v>43.23</v>
      </c>
      <c r="E1172" s="12">
        <v>43.36</v>
      </c>
      <c r="F1172" s="12">
        <v>8262040</v>
      </c>
      <c r="G1172" s="12">
        <v>645176739</v>
      </c>
      <c r="H1172" s="7">
        <f t="shared" si="18"/>
        <v>-1.004566210045657E-2</v>
      </c>
    </row>
    <row r="1173" spans="1:8" x14ac:dyDescent="0.75">
      <c r="A1173" s="2">
        <v>42951</v>
      </c>
      <c r="B1173" s="12">
        <v>43.36</v>
      </c>
      <c r="C1173" s="12">
        <v>45.32</v>
      </c>
      <c r="D1173" s="12">
        <v>42.97</v>
      </c>
      <c r="E1173" s="12">
        <v>45.12</v>
      </c>
      <c r="F1173" s="12">
        <v>7794340</v>
      </c>
      <c r="G1173" s="12">
        <v>671717849</v>
      </c>
      <c r="H1173" s="7">
        <f t="shared" si="18"/>
        <v>4.0590405904058997E-2</v>
      </c>
    </row>
    <row r="1174" spans="1:8" x14ac:dyDescent="0.75">
      <c r="A1174" s="2">
        <v>42952</v>
      </c>
      <c r="B1174" s="12">
        <v>45.18</v>
      </c>
      <c r="C1174" s="12">
        <v>49.49</v>
      </c>
      <c r="D1174" s="12">
        <v>45.18</v>
      </c>
      <c r="E1174" s="12">
        <v>48.58</v>
      </c>
      <c r="F1174" s="12">
        <v>12131400</v>
      </c>
      <c r="G1174" s="12">
        <v>723383192</v>
      </c>
      <c r="H1174" s="7">
        <f t="shared" si="18"/>
        <v>7.5254537405931798E-2</v>
      </c>
    </row>
    <row r="1175" spans="1:8" x14ac:dyDescent="0.75">
      <c r="A1175" s="2">
        <v>42953</v>
      </c>
      <c r="B1175" s="12">
        <v>48.57</v>
      </c>
      <c r="C1175" s="12">
        <v>49.18</v>
      </c>
      <c r="D1175" s="12">
        <v>47.36</v>
      </c>
      <c r="E1175" s="12">
        <v>47.83</v>
      </c>
      <c r="F1175" s="12">
        <v>8254240</v>
      </c>
      <c r="G1175" s="12">
        <v>712456077</v>
      </c>
      <c r="H1175" s="7">
        <f t="shared" si="18"/>
        <v>-1.5235742227712621E-2</v>
      </c>
    </row>
    <row r="1176" spans="1:8" x14ac:dyDescent="0.75">
      <c r="A1176" s="2">
        <v>42954</v>
      </c>
      <c r="B1176" s="12">
        <v>47.67</v>
      </c>
      <c r="C1176" s="12">
        <v>50.21</v>
      </c>
      <c r="D1176" s="12">
        <v>47.24</v>
      </c>
      <c r="E1176" s="12">
        <v>50.21</v>
      </c>
      <c r="F1176" s="12">
        <v>12794900</v>
      </c>
      <c r="G1176" s="12">
        <v>748102867</v>
      </c>
      <c r="H1176" s="7">
        <f t="shared" si="18"/>
        <v>5.3282987203692032E-2</v>
      </c>
    </row>
    <row r="1177" spans="1:8" x14ac:dyDescent="0.75">
      <c r="A1177" s="2">
        <v>42955</v>
      </c>
      <c r="B1177" s="12">
        <v>50.4</v>
      </c>
      <c r="C1177" s="12">
        <v>52.64</v>
      </c>
      <c r="D1177" s="12">
        <v>49.93</v>
      </c>
      <c r="E1177" s="12">
        <v>51.94</v>
      </c>
      <c r="F1177" s="12">
        <v>12471600</v>
      </c>
      <c r="G1177" s="12">
        <v>774225574</v>
      </c>
      <c r="H1177" s="7">
        <f t="shared" si="18"/>
        <v>3.0555555555555541E-2</v>
      </c>
    </row>
    <row r="1178" spans="1:8" x14ac:dyDescent="0.75">
      <c r="A1178" s="2">
        <v>42956</v>
      </c>
      <c r="B1178" s="12">
        <v>51.94</v>
      </c>
      <c r="C1178" s="12">
        <v>53.34</v>
      </c>
      <c r="D1178" s="12">
        <v>49.74</v>
      </c>
      <c r="E1178" s="12">
        <v>50.96</v>
      </c>
      <c r="F1178" s="12">
        <v>11466600</v>
      </c>
      <c r="G1178" s="12">
        <v>759901115</v>
      </c>
      <c r="H1178" s="7">
        <f t="shared" si="18"/>
        <v>-1.8867924528301827E-2</v>
      </c>
    </row>
    <row r="1179" spans="1:8" x14ac:dyDescent="0.75">
      <c r="A1179" s="2">
        <v>42957</v>
      </c>
      <c r="B1179" s="12">
        <v>50.94</v>
      </c>
      <c r="C1179" s="12">
        <v>51.29</v>
      </c>
      <c r="D1179" s="12">
        <v>49.47</v>
      </c>
      <c r="E1179" s="12">
        <v>49.47</v>
      </c>
      <c r="F1179" s="12">
        <v>9147740</v>
      </c>
      <c r="G1179" s="12">
        <v>737919656</v>
      </c>
      <c r="H1179" s="7">
        <f t="shared" si="18"/>
        <v>-2.8857479387514703E-2</v>
      </c>
    </row>
    <row r="1180" spans="1:8" x14ac:dyDescent="0.75">
      <c r="A1180" s="2">
        <v>42958</v>
      </c>
      <c r="B1180" s="12">
        <v>49.31</v>
      </c>
      <c r="C1180" s="12">
        <v>51.56</v>
      </c>
      <c r="D1180" s="12">
        <v>48.93</v>
      </c>
      <c r="E1180" s="12">
        <v>50.65</v>
      </c>
      <c r="F1180" s="12">
        <v>8534390</v>
      </c>
      <c r="G1180" s="12">
        <v>755737819</v>
      </c>
      <c r="H1180" s="7">
        <f t="shared" si="18"/>
        <v>2.7175015209896496E-2</v>
      </c>
    </row>
    <row r="1181" spans="1:8" x14ac:dyDescent="0.75">
      <c r="A1181" s="2">
        <v>42959</v>
      </c>
      <c r="B1181" s="12">
        <v>50.85</v>
      </c>
      <c r="C1181" s="12">
        <v>51.57</v>
      </c>
      <c r="D1181" s="12">
        <v>46.34</v>
      </c>
      <c r="E1181" s="12">
        <v>49.37</v>
      </c>
      <c r="F1181" s="12">
        <v>17349200</v>
      </c>
      <c r="G1181" s="12">
        <v>736819799</v>
      </c>
      <c r="H1181" s="7">
        <f t="shared" si="18"/>
        <v>-2.910521140609644E-2</v>
      </c>
    </row>
    <row r="1182" spans="1:8" x14ac:dyDescent="0.75">
      <c r="A1182" s="2">
        <v>42960</v>
      </c>
      <c r="B1182" s="12">
        <v>49.38</v>
      </c>
      <c r="C1182" s="12">
        <v>50.15</v>
      </c>
      <c r="D1182" s="12">
        <v>45.46</v>
      </c>
      <c r="E1182" s="12">
        <v>47.76</v>
      </c>
      <c r="F1182" s="12">
        <v>19587800</v>
      </c>
      <c r="G1182" s="12">
        <v>713062037</v>
      </c>
      <c r="H1182" s="7">
        <f t="shared" si="18"/>
        <v>-3.2806804374240675E-2</v>
      </c>
    </row>
    <row r="1183" spans="1:8" x14ac:dyDescent="0.75">
      <c r="A1183" s="2">
        <v>42961</v>
      </c>
      <c r="B1183" s="12">
        <v>47.69</v>
      </c>
      <c r="C1183" s="12">
        <v>49.75</v>
      </c>
      <c r="D1183" s="12">
        <v>46.63</v>
      </c>
      <c r="E1183" s="12">
        <v>49.75</v>
      </c>
      <c r="F1183" s="12">
        <v>14023000</v>
      </c>
      <c r="G1183" s="12">
        <v>743073580</v>
      </c>
      <c r="H1183" s="7">
        <f t="shared" si="18"/>
        <v>4.3195638498637078E-2</v>
      </c>
    </row>
    <row r="1184" spans="1:8" x14ac:dyDescent="0.75">
      <c r="A1184" s="2">
        <v>42962</v>
      </c>
      <c r="B1184" s="12">
        <v>49.97</v>
      </c>
      <c r="C1184" s="12">
        <v>50.16</v>
      </c>
      <c r="D1184" s="12">
        <v>45.72</v>
      </c>
      <c r="E1184" s="12">
        <v>48.74</v>
      </c>
      <c r="F1184" s="12">
        <v>13651100</v>
      </c>
      <c r="G1184" s="12">
        <v>728205265</v>
      </c>
      <c r="H1184" s="7">
        <f t="shared" si="18"/>
        <v>-2.4614768861316728E-2</v>
      </c>
    </row>
    <row r="1185" spans="1:8" x14ac:dyDescent="0.75">
      <c r="A1185" s="2">
        <v>42963</v>
      </c>
      <c r="B1185" s="12">
        <v>48.77</v>
      </c>
      <c r="C1185" s="12">
        <v>49.09</v>
      </c>
      <c r="D1185" s="12">
        <v>47.03</v>
      </c>
      <c r="E1185" s="12">
        <v>48.78</v>
      </c>
      <c r="F1185" s="12">
        <v>12423400</v>
      </c>
      <c r="G1185" s="12">
        <v>729040486</v>
      </c>
      <c r="H1185" s="7">
        <f t="shared" si="18"/>
        <v>2.0504408447812199E-4</v>
      </c>
    </row>
    <row r="1186" spans="1:8" x14ac:dyDescent="0.75">
      <c r="A1186" s="2">
        <v>42964</v>
      </c>
      <c r="B1186" s="12">
        <v>48.82</v>
      </c>
      <c r="C1186" s="12">
        <v>49.46</v>
      </c>
      <c r="D1186" s="12">
        <v>47.05</v>
      </c>
      <c r="E1186" s="12">
        <v>47.45</v>
      </c>
      <c r="F1186" s="12">
        <v>11176000</v>
      </c>
      <c r="G1186" s="12">
        <v>709324398</v>
      </c>
      <c r="H1186" s="7">
        <f t="shared" si="18"/>
        <v>-2.8062269561655008E-2</v>
      </c>
    </row>
    <row r="1187" spans="1:8" x14ac:dyDescent="0.75">
      <c r="A1187" s="2">
        <v>42965</v>
      </c>
      <c r="B1187" s="12">
        <v>47.37</v>
      </c>
      <c r="C1187" s="12">
        <v>48.93</v>
      </c>
      <c r="D1187" s="12">
        <v>46.22</v>
      </c>
      <c r="E1187" s="12">
        <v>46.69</v>
      </c>
      <c r="F1187" s="12">
        <v>14517200</v>
      </c>
      <c r="G1187" s="12">
        <v>698151922</v>
      </c>
      <c r="H1187" s="7">
        <f t="shared" si="18"/>
        <v>-1.4355077052987117E-2</v>
      </c>
    </row>
    <row r="1188" spans="1:8" x14ac:dyDescent="0.75">
      <c r="A1188" s="2">
        <v>42966</v>
      </c>
      <c r="B1188" s="12">
        <v>46.97</v>
      </c>
      <c r="C1188" s="12">
        <v>58.03</v>
      </c>
      <c r="D1188" s="12">
        <v>46.97</v>
      </c>
      <c r="E1188" s="12">
        <v>55.96</v>
      </c>
      <c r="F1188" s="12">
        <v>27038800</v>
      </c>
      <c r="G1188" s="12">
        <v>836842322</v>
      </c>
      <c r="H1188" s="7">
        <f t="shared" si="18"/>
        <v>0.19139876516925702</v>
      </c>
    </row>
    <row r="1189" spans="1:8" x14ac:dyDescent="0.75">
      <c r="A1189" s="2">
        <v>42967</v>
      </c>
      <c r="B1189" s="12">
        <v>55.79</v>
      </c>
      <c r="C1189" s="12">
        <v>56.05</v>
      </c>
      <c r="D1189" s="12">
        <v>51.8</v>
      </c>
      <c r="E1189" s="12">
        <v>54.71</v>
      </c>
      <c r="F1189" s="12">
        <v>15702600</v>
      </c>
      <c r="G1189" s="12">
        <v>818088979</v>
      </c>
      <c r="H1189" s="7">
        <f t="shared" si="18"/>
        <v>-1.9358307940491096E-2</v>
      </c>
    </row>
    <row r="1190" spans="1:8" x14ac:dyDescent="0.75">
      <c r="A1190" s="2">
        <v>42968</v>
      </c>
      <c r="B1190" s="12">
        <v>54.67</v>
      </c>
      <c r="C1190" s="12">
        <v>95.08</v>
      </c>
      <c r="D1190" s="12">
        <v>52.87</v>
      </c>
      <c r="E1190" s="12">
        <v>77.819999999999993</v>
      </c>
      <c r="F1190" s="12">
        <v>238775008</v>
      </c>
      <c r="G1190" s="12">
        <v>1163736073</v>
      </c>
      <c r="H1190" s="7">
        <f t="shared" si="18"/>
        <v>0.42344978964697255</v>
      </c>
    </row>
    <row r="1191" spans="1:8" x14ac:dyDescent="0.75">
      <c r="A1191" s="2">
        <v>42969</v>
      </c>
      <c r="B1191" s="12">
        <v>77.989999999999995</v>
      </c>
      <c r="C1191" s="12">
        <v>95.51</v>
      </c>
      <c r="D1191" s="12">
        <v>72.53</v>
      </c>
      <c r="E1191" s="12">
        <v>91.16</v>
      </c>
      <c r="F1191" s="12">
        <v>150286000</v>
      </c>
      <c r="G1191" s="12">
        <v>1363172590</v>
      </c>
      <c r="H1191" s="7">
        <f t="shared" si="18"/>
        <v>0.1688678035645596</v>
      </c>
    </row>
    <row r="1192" spans="1:8" x14ac:dyDescent="0.75">
      <c r="A1192" s="2">
        <v>42970</v>
      </c>
      <c r="B1192" s="12">
        <v>91.01</v>
      </c>
      <c r="C1192" s="12">
        <v>99.71</v>
      </c>
      <c r="D1192" s="12">
        <v>85.51</v>
      </c>
      <c r="E1192" s="12">
        <v>90.33</v>
      </c>
      <c r="F1192" s="12">
        <v>84961904</v>
      </c>
      <c r="G1192" s="12">
        <v>1350719210</v>
      </c>
      <c r="H1192" s="7">
        <f t="shared" si="18"/>
        <v>-7.4717064058895371E-3</v>
      </c>
    </row>
    <row r="1193" spans="1:8" x14ac:dyDescent="0.75">
      <c r="A1193" s="2">
        <v>42971</v>
      </c>
      <c r="B1193" s="12">
        <v>90.35</v>
      </c>
      <c r="C1193" s="12">
        <v>93.77</v>
      </c>
      <c r="D1193" s="12">
        <v>79.349999999999994</v>
      </c>
      <c r="E1193" s="12">
        <v>86.29</v>
      </c>
      <c r="F1193" s="12">
        <v>70187104</v>
      </c>
      <c r="G1193" s="12">
        <v>1290311045</v>
      </c>
      <c r="H1193" s="7">
        <f t="shared" si="18"/>
        <v>-4.4936358605423221E-2</v>
      </c>
    </row>
    <row r="1194" spans="1:8" x14ac:dyDescent="0.75">
      <c r="A1194" s="2">
        <v>42972</v>
      </c>
      <c r="B1194" s="12">
        <v>86.47</v>
      </c>
      <c r="C1194" s="12">
        <v>108.36</v>
      </c>
      <c r="D1194" s="12">
        <v>85.34</v>
      </c>
      <c r="E1194" s="12">
        <v>108.26</v>
      </c>
      <c r="F1194" s="12">
        <v>95835696</v>
      </c>
      <c r="G1194" s="12">
        <v>1618939417</v>
      </c>
      <c r="H1194" s="7">
        <f t="shared" si="18"/>
        <v>0.25199491153001047</v>
      </c>
    </row>
    <row r="1195" spans="1:8" x14ac:dyDescent="0.75">
      <c r="A1195" s="2">
        <v>42973</v>
      </c>
      <c r="B1195" s="12">
        <v>107.46</v>
      </c>
      <c r="C1195" s="12">
        <v>148.36000000000001</v>
      </c>
      <c r="D1195" s="12">
        <v>105.29</v>
      </c>
      <c r="E1195" s="12">
        <v>138.05000000000001</v>
      </c>
      <c r="F1195" s="12">
        <v>301843008</v>
      </c>
      <c r="G1195" s="12">
        <v>2064318228</v>
      </c>
      <c r="H1195" s="7">
        <f t="shared" si="18"/>
        <v>0.28466406104597075</v>
      </c>
    </row>
    <row r="1196" spans="1:8" x14ac:dyDescent="0.75">
      <c r="A1196" s="2">
        <v>42974</v>
      </c>
      <c r="B1196" s="12">
        <v>137.6</v>
      </c>
      <c r="C1196" s="12">
        <v>138.88</v>
      </c>
      <c r="D1196" s="12">
        <v>124.81</v>
      </c>
      <c r="E1196" s="12">
        <v>130.68</v>
      </c>
      <c r="F1196" s="12">
        <v>92742200</v>
      </c>
      <c r="G1196" s="12">
        <v>1959969163</v>
      </c>
      <c r="H1196" s="7">
        <f t="shared" si="18"/>
        <v>-5.0290697674418516E-2</v>
      </c>
    </row>
    <row r="1197" spans="1:8" x14ac:dyDescent="0.75">
      <c r="A1197" s="2">
        <v>42975</v>
      </c>
      <c r="B1197" s="12">
        <v>130.76</v>
      </c>
      <c r="C1197" s="12">
        <v>154.58000000000001</v>
      </c>
      <c r="D1197" s="12">
        <v>129.06</v>
      </c>
      <c r="E1197" s="12">
        <v>145.4</v>
      </c>
      <c r="F1197" s="12">
        <v>216036000</v>
      </c>
      <c r="G1197" s="12">
        <v>2181340084</v>
      </c>
      <c r="H1197" s="7">
        <f t="shared" si="18"/>
        <v>0.11196084429489153</v>
      </c>
    </row>
    <row r="1198" spans="1:8" x14ac:dyDescent="0.75">
      <c r="A1198" s="2">
        <v>42976</v>
      </c>
      <c r="B1198" s="12">
        <v>144.24</v>
      </c>
      <c r="C1198" s="12">
        <v>144.49</v>
      </c>
      <c r="D1198" s="12">
        <v>128.02000000000001</v>
      </c>
      <c r="E1198" s="12">
        <v>133.04</v>
      </c>
      <c r="F1198" s="12">
        <v>104869000</v>
      </c>
      <c r="G1198" s="12">
        <v>1996638983</v>
      </c>
      <c r="H1198" s="7">
        <f t="shared" si="18"/>
        <v>-7.764836383804781E-2</v>
      </c>
    </row>
    <row r="1199" spans="1:8" x14ac:dyDescent="0.75">
      <c r="A1199" s="2">
        <v>42977</v>
      </c>
      <c r="B1199" s="12">
        <v>133.85</v>
      </c>
      <c r="C1199" s="12">
        <v>135.83000000000001</v>
      </c>
      <c r="D1199" s="12">
        <v>124.06</v>
      </c>
      <c r="E1199" s="12">
        <v>132.38</v>
      </c>
      <c r="F1199" s="12">
        <v>106543000</v>
      </c>
      <c r="G1199" s="12">
        <v>1987353484</v>
      </c>
      <c r="H1199" s="7">
        <f t="shared" si="18"/>
        <v>-1.0982443033246162E-2</v>
      </c>
    </row>
    <row r="1200" spans="1:8" x14ac:dyDescent="0.75">
      <c r="A1200" s="2">
        <v>42978</v>
      </c>
      <c r="B1200" s="12">
        <v>131.94999999999999</v>
      </c>
      <c r="C1200" s="12">
        <v>141.97</v>
      </c>
      <c r="D1200" s="12">
        <v>131.21</v>
      </c>
      <c r="E1200" s="12">
        <v>140.41</v>
      </c>
      <c r="F1200" s="12">
        <v>131974000</v>
      </c>
      <c r="G1200" s="12">
        <v>2108568347</v>
      </c>
      <c r="H1200" s="7">
        <f t="shared" si="18"/>
        <v>6.4115195149677978E-2</v>
      </c>
    </row>
    <row r="1201" spans="1:8" x14ac:dyDescent="0.75">
      <c r="A1201" s="2">
        <v>42979</v>
      </c>
      <c r="B1201" s="12">
        <v>140.65</v>
      </c>
      <c r="C1201" s="12">
        <v>150.09</v>
      </c>
      <c r="D1201" s="12">
        <v>136.49</v>
      </c>
      <c r="E1201" s="12">
        <v>141.19999999999999</v>
      </c>
      <c r="F1201" s="12">
        <v>163960992</v>
      </c>
      <c r="G1201" s="12">
        <v>2121127781</v>
      </c>
      <c r="H1201" s="7">
        <f t="shared" si="18"/>
        <v>3.9104159260574681E-3</v>
      </c>
    </row>
    <row r="1202" spans="1:8" x14ac:dyDescent="0.75">
      <c r="A1202" s="2">
        <v>42980</v>
      </c>
      <c r="B1202" s="12">
        <v>141.35</v>
      </c>
      <c r="C1202" s="12">
        <v>141.4</v>
      </c>
      <c r="D1202" s="12">
        <v>121.96</v>
      </c>
      <c r="E1202" s="12">
        <v>124.8</v>
      </c>
      <c r="F1202" s="12">
        <v>128849000</v>
      </c>
      <c r="G1202" s="12">
        <v>1875445761</v>
      </c>
      <c r="H1202" s="7">
        <f t="shared" si="18"/>
        <v>-0.11708524938096922</v>
      </c>
    </row>
    <row r="1203" spans="1:8" x14ac:dyDescent="0.75">
      <c r="A1203" s="2">
        <v>42981</v>
      </c>
      <c r="B1203" s="12">
        <v>124.93</v>
      </c>
      <c r="C1203" s="12">
        <v>129.29</v>
      </c>
      <c r="D1203" s="12">
        <v>115.74</v>
      </c>
      <c r="E1203" s="12">
        <v>126.01</v>
      </c>
      <c r="F1203" s="12">
        <v>92631104</v>
      </c>
      <c r="G1203" s="12">
        <v>1894080701</v>
      </c>
      <c r="H1203" s="7">
        <f t="shared" si="18"/>
        <v>8.6448411110221588E-3</v>
      </c>
    </row>
    <row r="1204" spans="1:8" x14ac:dyDescent="0.75">
      <c r="A1204" s="2">
        <v>42982</v>
      </c>
      <c r="B1204" s="12">
        <v>126.23</v>
      </c>
      <c r="C1204" s="12">
        <v>126.23</v>
      </c>
      <c r="D1204" s="12">
        <v>101.73</v>
      </c>
      <c r="E1204" s="12">
        <v>106.17</v>
      </c>
      <c r="F1204" s="12">
        <v>89194704</v>
      </c>
      <c r="G1204" s="12">
        <v>1596374767</v>
      </c>
      <c r="H1204" s="7">
        <f t="shared" si="18"/>
        <v>-0.15891626396260794</v>
      </c>
    </row>
    <row r="1205" spans="1:8" x14ac:dyDescent="0.75">
      <c r="A1205" s="2">
        <v>42983</v>
      </c>
      <c r="B1205" s="12">
        <v>106.75</v>
      </c>
      <c r="C1205" s="12">
        <v>122.63</v>
      </c>
      <c r="D1205" s="12">
        <v>95.81</v>
      </c>
      <c r="E1205" s="12">
        <v>118.82</v>
      </c>
      <c r="F1205" s="12">
        <v>113378000</v>
      </c>
      <c r="G1205" s="12">
        <v>1787242460</v>
      </c>
      <c r="H1205" s="7">
        <f t="shared" si="18"/>
        <v>0.11306791569086645</v>
      </c>
    </row>
    <row r="1206" spans="1:8" x14ac:dyDescent="0.75">
      <c r="A1206" s="2">
        <v>42984</v>
      </c>
      <c r="B1206" s="12">
        <v>118.79</v>
      </c>
      <c r="C1206" s="12">
        <v>122.31</v>
      </c>
      <c r="D1206" s="12">
        <v>114.32</v>
      </c>
      <c r="E1206" s="12">
        <v>121.63</v>
      </c>
      <c r="F1206" s="12">
        <v>64604400</v>
      </c>
      <c r="G1206" s="12">
        <v>1830051375</v>
      </c>
      <c r="H1206" s="7">
        <f t="shared" si="18"/>
        <v>2.390773634144279E-2</v>
      </c>
    </row>
    <row r="1207" spans="1:8" x14ac:dyDescent="0.75">
      <c r="A1207" s="2">
        <v>42985</v>
      </c>
      <c r="B1207" s="12">
        <v>121.39</v>
      </c>
      <c r="C1207" s="12">
        <v>124.76</v>
      </c>
      <c r="D1207" s="12">
        <v>116.6</v>
      </c>
      <c r="E1207" s="12">
        <v>120.84</v>
      </c>
      <c r="F1207" s="12">
        <v>62655700</v>
      </c>
      <c r="G1207" s="12">
        <v>1818752594</v>
      </c>
      <c r="H1207" s="7">
        <f t="shared" si="18"/>
        <v>-4.5308509761924146E-3</v>
      </c>
    </row>
    <row r="1208" spans="1:8" x14ac:dyDescent="0.75">
      <c r="A1208" s="2">
        <v>42986</v>
      </c>
      <c r="B1208" s="12">
        <v>120.28</v>
      </c>
      <c r="C1208" s="12">
        <v>132.57</v>
      </c>
      <c r="D1208" s="12">
        <v>113.3</v>
      </c>
      <c r="E1208" s="12">
        <v>118.04</v>
      </c>
      <c r="F1208" s="12">
        <v>159066000</v>
      </c>
      <c r="G1208" s="12">
        <v>1777198083</v>
      </c>
      <c r="H1208" s="7">
        <f t="shared" si="18"/>
        <v>-1.8623212504156925E-2</v>
      </c>
    </row>
    <row r="1209" spans="1:8" x14ac:dyDescent="0.75">
      <c r="A1209" s="2">
        <v>42987</v>
      </c>
      <c r="B1209" s="12">
        <v>118.19</v>
      </c>
      <c r="C1209" s="12">
        <v>119.73</v>
      </c>
      <c r="D1209" s="12">
        <v>113.17</v>
      </c>
      <c r="E1209" s="12">
        <v>116.27</v>
      </c>
      <c r="F1209" s="12">
        <v>39220400</v>
      </c>
      <c r="G1209" s="12">
        <v>1750975141</v>
      </c>
      <c r="H1209" s="7">
        <f t="shared" si="18"/>
        <v>-1.6245029190286839E-2</v>
      </c>
    </row>
    <row r="1210" spans="1:8" x14ac:dyDescent="0.75">
      <c r="A1210" s="2">
        <v>42988</v>
      </c>
      <c r="B1210" s="12">
        <v>115.64</v>
      </c>
      <c r="C1210" s="12">
        <v>115.77</v>
      </c>
      <c r="D1210" s="12">
        <v>103.17</v>
      </c>
      <c r="E1210" s="12">
        <v>112.33</v>
      </c>
      <c r="F1210" s="12">
        <v>50725200</v>
      </c>
      <c r="G1210" s="12">
        <v>1692132575</v>
      </c>
      <c r="H1210" s="7">
        <f t="shared" si="18"/>
        <v>-2.8623313732272591E-2</v>
      </c>
    </row>
    <row r="1211" spans="1:8" x14ac:dyDescent="0.75">
      <c r="A1211" s="2">
        <v>42989</v>
      </c>
      <c r="B1211" s="12">
        <v>113.05</v>
      </c>
      <c r="C1211" s="12">
        <v>116.24</v>
      </c>
      <c r="D1211" s="12">
        <v>110.47</v>
      </c>
      <c r="E1211" s="12">
        <v>112.75</v>
      </c>
      <c r="F1211" s="12">
        <v>30605900</v>
      </c>
      <c r="G1211" s="12">
        <v>1698990881</v>
      </c>
      <c r="H1211" s="7">
        <f t="shared" si="18"/>
        <v>-2.6536930561698114E-3</v>
      </c>
    </row>
    <row r="1212" spans="1:8" x14ac:dyDescent="0.75">
      <c r="A1212" s="2">
        <v>42990</v>
      </c>
      <c r="B1212" s="12">
        <v>112.72</v>
      </c>
      <c r="C1212" s="12">
        <v>115.69</v>
      </c>
      <c r="D1212" s="12">
        <v>110.49</v>
      </c>
      <c r="E1212" s="12">
        <v>111.89</v>
      </c>
      <c r="F1212" s="12">
        <v>40402700</v>
      </c>
      <c r="G1212" s="12">
        <v>1686620234</v>
      </c>
      <c r="H1212" s="7">
        <f t="shared" si="18"/>
        <v>-7.3633782824698221E-3</v>
      </c>
    </row>
    <row r="1213" spans="1:8" x14ac:dyDescent="0.75">
      <c r="A1213" s="2">
        <v>42991</v>
      </c>
      <c r="B1213" s="12">
        <v>111.81</v>
      </c>
      <c r="C1213" s="12">
        <v>113.16</v>
      </c>
      <c r="D1213" s="12">
        <v>102.39</v>
      </c>
      <c r="E1213" s="12">
        <v>111.33</v>
      </c>
      <c r="F1213" s="12">
        <v>88162896</v>
      </c>
      <c r="G1213" s="12">
        <v>1678653206</v>
      </c>
      <c r="H1213" s="7">
        <f t="shared" si="18"/>
        <v>-4.2929970485645645E-3</v>
      </c>
    </row>
    <row r="1214" spans="1:8" x14ac:dyDescent="0.75">
      <c r="A1214" s="2">
        <v>42992</v>
      </c>
      <c r="B1214" s="12">
        <v>111.29</v>
      </c>
      <c r="C1214" s="12">
        <v>120.39</v>
      </c>
      <c r="D1214" s="12">
        <v>82.65</v>
      </c>
      <c r="E1214" s="12">
        <v>83.04</v>
      </c>
      <c r="F1214" s="12">
        <v>133553000</v>
      </c>
      <c r="G1214" s="12">
        <v>1252517271</v>
      </c>
      <c r="H1214" s="7">
        <f t="shared" si="18"/>
        <v>-0.25384131548207384</v>
      </c>
    </row>
    <row r="1215" spans="1:8" x14ac:dyDescent="0.75">
      <c r="A1215" s="2">
        <v>42993</v>
      </c>
      <c r="B1215" s="12">
        <v>83.13</v>
      </c>
      <c r="C1215" s="12">
        <v>103.69</v>
      </c>
      <c r="D1215" s="12">
        <v>73.17</v>
      </c>
      <c r="E1215" s="12">
        <v>99.85</v>
      </c>
      <c r="F1215" s="12">
        <v>176154000</v>
      </c>
      <c r="G1215" s="12">
        <v>1506577648</v>
      </c>
      <c r="H1215" s="7">
        <f t="shared" si="18"/>
        <v>0.20113075905208708</v>
      </c>
    </row>
    <row r="1216" spans="1:8" x14ac:dyDescent="0.75">
      <c r="A1216" s="2">
        <v>42994</v>
      </c>
      <c r="B1216" s="12">
        <v>100.11</v>
      </c>
      <c r="C1216" s="12">
        <v>106.12</v>
      </c>
      <c r="D1216" s="12">
        <v>91.41</v>
      </c>
      <c r="E1216" s="12">
        <v>95.29</v>
      </c>
      <c r="F1216" s="12">
        <v>71163504</v>
      </c>
      <c r="G1216" s="12">
        <v>1438109044</v>
      </c>
      <c r="H1216" s="7">
        <f t="shared" si="18"/>
        <v>-4.8147038257916226E-2</v>
      </c>
    </row>
    <row r="1217" spans="1:8" x14ac:dyDescent="0.75">
      <c r="A1217" s="2">
        <v>42995</v>
      </c>
      <c r="B1217" s="12">
        <v>94.97</v>
      </c>
      <c r="C1217" s="12">
        <v>96.36</v>
      </c>
      <c r="D1217" s="12">
        <v>89.22</v>
      </c>
      <c r="E1217" s="12">
        <v>93.74</v>
      </c>
      <c r="F1217" s="12">
        <v>41008200</v>
      </c>
      <c r="G1217" s="12">
        <v>1415252897</v>
      </c>
      <c r="H1217" s="7">
        <f t="shared" si="18"/>
        <v>-1.2951458355270127E-2</v>
      </c>
    </row>
    <row r="1218" spans="1:8" x14ac:dyDescent="0.75">
      <c r="A1218" s="2">
        <v>42996</v>
      </c>
      <c r="B1218" s="12">
        <v>93.81</v>
      </c>
      <c r="C1218" s="12">
        <v>102.02</v>
      </c>
      <c r="D1218" s="12">
        <v>93.81</v>
      </c>
      <c r="E1218" s="12">
        <v>100.57</v>
      </c>
      <c r="F1218" s="12">
        <v>63732100</v>
      </c>
      <c r="G1218" s="12">
        <v>1518696881</v>
      </c>
      <c r="H1218" s="7">
        <f t="shared" si="18"/>
        <v>7.2060547916000334E-2</v>
      </c>
    </row>
    <row r="1219" spans="1:8" x14ac:dyDescent="0.75">
      <c r="A1219" s="2">
        <v>42997</v>
      </c>
      <c r="B1219" s="12">
        <v>100.83</v>
      </c>
      <c r="C1219" s="12">
        <v>101.28</v>
      </c>
      <c r="D1219" s="12">
        <v>93.7</v>
      </c>
      <c r="E1219" s="12">
        <v>97.72</v>
      </c>
      <c r="F1219" s="12">
        <v>48249700</v>
      </c>
      <c r="G1219" s="12">
        <v>1476034757</v>
      </c>
      <c r="H1219" s="7">
        <f t="shared" ref="H1219:H1282" si="19">(E1219-B1219)/B1219</f>
        <v>-3.0843994842804714E-2</v>
      </c>
    </row>
    <row r="1220" spans="1:8" x14ac:dyDescent="0.75">
      <c r="A1220" s="2">
        <v>42998</v>
      </c>
      <c r="B1220" s="12">
        <v>97.64</v>
      </c>
      <c r="C1220" s="12">
        <v>98.09</v>
      </c>
      <c r="D1220" s="12">
        <v>93.37</v>
      </c>
      <c r="E1220" s="12">
        <v>95.57</v>
      </c>
      <c r="F1220" s="12">
        <v>34198900</v>
      </c>
      <c r="G1220" s="12">
        <v>1443569783</v>
      </c>
      <c r="H1220" s="7">
        <f t="shared" si="19"/>
        <v>-2.1200327734535101E-2</v>
      </c>
    </row>
    <row r="1221" spans="1:8" x14ac:dyDescent="0.75">
      <c r="A1221" s="2">
        <v>42999</v>
      </c>
      <c r="B1221" s="12">
        <v>95.33</v>
      </c>
      <c r="C1221" s="12">
        <v>95.75</v>
      </c>
      <c r="D1221" s="12">
        <v>85.17</v>
      </c>
      <c r="E1221" s="12">
        <v>86.24</v>
      </c>
      <c r="F1221" s="12">
        <v>34290500</v>
      </c>
      <c r="G1221" s="12">
        <v>1302721070</v>
      </c>
      <c r="H1221" s="7">
        <f t="shared" si="19"/>
        <v>-9.5352984370082911E-2</v>
      </c>
    </row>
    <row r="1222" spans="1:8" x14ac:dyDescent="0.75">
      <c r="A1222" s="2">
        <v>43000</v>
      </c>
      <c r="B1222" s="12">
        <v>86.17</v>
      </c>
      <c r="C1222" s="12">
        <v>89.54</v>
      </c>
      <c r="D1222" s="12">
        <v>84.33</v>
      </c>
      <c r="E1222" s="12">
        <v>88.17</v>
      </c>
      <c r="F1222" s="12">
        <v>28179100</v>
      </c>
      <c r="G1222" s="12">
        <v>1331873538</v>
      </c>
      <c r="H1222" s="7">
        <f t="shared" si="19"/>
        <v>2.3209933851688524E-2</v>
      </c>
    </row>
    <row r="1223" spans="1:8" x14ac:dyDescent="0.75">
      <c r="A1223" s="2">
        <v>43001</v>
      </c>
      <c r="B1223" s="12">
        <v>88.03</v>
      </c>
      <c r="C1223" s="12">
        <v>92.12</v>
      </c>
      <c r="D1223" s="12">
        <v>86.96</v>
      </c>
      <c r="E1223" s="12">
        <v>91.85</v>
      </c>
      <c r="F1223" s="12">
        <v>26372900</v>
      </c>
      <c r="G1223" s="12">
        <v>1389104237</v>
      </c>
      <c r="H1223" s="7">
        <f t="shared" si="19"/>
        <v>4.3394297398614029E-2</v>
      </c>
    </row>
    <row r="1224" spans="1:8" x14ac:dyDescent="0.75">
      <c r="A1224" s="2">
        <v>43002</v>
      </c>
      <c r="B1224" s="12">
        <v>91.76</v>
      </c>
      <c r="C1224" s="12">
        <v>91.81</v>
      </c>
      <c r="D1224" s="12">
        <v>88</v>
      </c>
      <c r="E1224" s="12">
        <v>89.5</v>
      </c>
      <c r="F1224" s="12">
        <v>22224000</v>
      </c>
      <c r="G1224" s="12">
        <v>1354030337</v>
      </c>
      <c r="H1224" s="7">
        <f t="shared" si="19"/>
        <v>-2.4629468177855329E-2</v>
      </c>
    </row>
    <row r="1225" spans="1:8" x14ac:dyDescent="0.75">
      <c r="A1225" s="2">
        <v>43003</v>
      </c>
      <c r="B1225" s="12">
        <v>89.37</v>
      </c>
      <c r="C1225" s="12">
        <v>94.23</v>
      </c>
      <c r="D1225" s="12">
        <v>89.12</v>
      </c>
      <c r="E1225" s="12">
        <v>93.64</v>
      </c>
      <c r="F1225" s="12">
        <v>28114300</v>
      </c>
      <c r="G1225" s="12">
        <v>1417112419</v>
      </c>
      <c r="H1225" s="7">
        <f t="shared" si="19"/>
        <v>4.7778896721494865E-2</v>
      </c>
    </row>
    <row r="1226" spans="1:8" x14ac:dyDescent="0.75">
      <c r="A1226" s="2">
        <v>43004</v>
      </c>
      <c r="B1226" s="12">
        <v>93.81</v>
      </c>
      <c r="C1226" s="12">
        <v>95.31</v>
      </c>
      <c r="D1226" s="12">
        <v>91.6</v>
      </c>
      <c r="E1226" s="12">
        <v>93.13</v>
      </c>
      <c r="F1226" s="12">
        <v>32540800</v>
      </c>
      <c r="G1226" s="12">
        <v>1409765794</v>
      </c>
      <c r="H1226" s="7">
        <f t="shared" si="19"/>
        <v>-7.2486941690652045E-3</v>
      </c>
    </row>
    <row r="1227" spans="1:8" x14ac:dyDescent="0.75">
      <c r="A1227" s="2">
        <v>43005</v>
      </c>
      <c r="B1227" s="12">
        <v>92.75</v>
      </c>
      <c r="C1227" s="12">
        <v>102.91</v>
      </c>
      <c r="D1227" s="12">
        <v>92.64</v>
      </c>
      <c r="E1227" s="12">
        <v>101.04</v>
      </c>
      <c r="F1227" s="12">
        <v>51634900</v>
      </c>
      <c r="G1227" s="12">
        <v>1530042972</v>
      </c>
      <c r="H1227" s="7">
        <f t="shared" si="19"/>
        <v>8.9380053908355864E-2</v>
      </c>
    </row>
    <row r="1228" spans="1:8" x14ac:dyDescent="0.75">
      <c r="A1228" s="2">
        <v>43006</v>
      </c>
      <c r="B1228" s="12">
        <v>100.97</v>
      </c>
      <c r="C1228" s="12">
        <v>101.14</v>
      </c>
      <c r="D1228" s="12">
        <v>95.48</v>
      </c>
      <c r="E1228" s="12">
        <v>97.23</v>
      </c>
      <c r="F1228" s="12">
        <v>41822000</v>
      </c>
      <c r="G1228" s="12">
        <v>1472813810</v>
      </c>
      <c r="H1228" s="7">
        <f t="shared" si="19"/>
        <v>-3.704070515994845E-2</v>
      </c>
    </row>
    <row r="1229" spans="1:8" x14ac:dyDescent="0.75">
      <c r="A1229" s="2">
        <v>43007</v>
      </c>
      <c r="B1229" s="12">
        <v>97.3</v>
      </c>
      <c r="C1229" s="12">
        <v>97.78</v>
      </c>
      <c r="D1229" s="12">
        <v>91.22</v>
      </c>
      <c r="E1229" s="12">
        <v>94.5</v>
      </c>
      <c r="F1229" s="12">
        <v>38972400</v>
      </c>
      <c r="G1229" s="12">
        <v>1431867172</v>
      </c>
      <c r="H1229" s="7">
        <f t="shared" si="19"/>
        <v>-2.8776978417266157E-2</v>
      </c>
    </row>
    <row r="1230" spans="1:8" x14ac:dyDescent="0.75">
      <c r="A1230" s="2">
        <v>43008</v>
      </c>
      <c r="B1230" s="12">
        <v>94.44</v>
      </c>
      <c r="C1230" s="12">
        <v>96.33</v>
      </c>
      <c r="D1230" s="12">
        <v>94.07</v>
      </c>
      <c r="E1230" s="12">
        <v>95.76</v>
      </c>
      <c r="F1230" s="12">
        <v>28498000</v>
      </c>
      <c r="G1230" s="12">
        <v>1451285633</v>
      </c>
      <c r="H1230" s="7">
        <f t="shared" si="19"/>
        <v>1.3977128335451158E-2</v>
      </c>
    </row>
    <row r="1231" spans="1:8" x14ac:dyDescent="0.75">
      <c r="A1231" s="2">
        <v>43009</v>
      </c>
      <c r="B1231" s="12">
        <v>95.59</v>
      </c>
      <c r="C1231" s="12">
        <v>95.74</v>
      </c>
      <c r="D1231" s="12">
        <v>91.77</v>
      </c>
      <c r="E1231" s="12">
        <v>93.22</v>
      </c>
      <c r="F1231" s="12">
        <v>25936500</v>
      </c>
      <c r="G1231" s="12">
        <v>1413301392</v>
      </c>
      <c r="H1231" s="7">
        <f t="shared" si="19"/>
        <v>-2.4793388429752112E-2</v>
      </c>
    </row>
    <row r="1232" spans="1:8" x14ac:dyDescent="0.75">
      <c r="A1232" s="2">
        <v>43010</v>
      </c>
      <c r="B1232" s="12">
        <v>93.56</v>
      </c>
      <c r="C1232" s="12">
        <v>93.8</v>
      </c>
      <c r="D1232" s="12">
        <v>90.98</v>
      </c>
      <c r="E1232" s="12">
        <v>91.54</v>
      </c>
      <c r="F1232" s="12">
        <v>27534700</v>
      </c>
      <c r="G1232" s="12">
        <v>1388295450</v>
      </c>
      <c r="H1232" s="7">
        <f t="shared" si="19"/>
        <v>-2.1590423257802437E-2</v>
      </c>
    </row>
    <row r="1233" spans="1:8" x14ac:dyDescent="0.75">
      <c r="A1233" s="2">
        <v>43011</v>
      </c>
      <c r="B1233" s="12">
        <v>91.52</v>
      </c>
      <c r="C1233" s="12">
        <v>94.81</v>
      </c>
      <c r="D1233" s="12">
        <v>87.21</v>
      </c>
      <c r="E1233" s="12">
        <v>92.96</v>
      </c>
      <c r="F1233" s="12">
        <v>44289800</v>
      </c>
      <c r="G1233" s="12">
        <v>1410195719</v>
      </c>
      <c r="H1233" s="7">
        <f t="shared" si="19"/>
        <v>1.5734265734265711E-2</v>
      </c>
    </row>
    <row r="1234" spans="1:8" x14ac:dyDescent="0.75">
      <c r="A1234" s="2">
        <v>43012</v>
      </c>
      <c r="B1234" s="12">
        <v>92.95</v>
      </c>
      <c r="C1234" s="12">
        <v>93.65</v>
      </c>
      <c r="D1234" s="12">
        <v>89.05</v>
      </c>
      <c r="E1234" s="12">
        <v>90.41</v>
      </c>
      <c r="F1234" s="12">
        <v>29568100</v>
      </c>
      <c r="G1234" s="12">
        <v>1371790083</v>
      </c>
      <c r="H1234" s="7">
        <f t="shared" si="19"/>
        <v>-2.732651963421201E-2</v>
      </c>
    </row>
    <row r="1235" spans="1:8" x14ac:dyDescent="0.75">
      <c r="A1235" s="2">
        <v>43013</v>
      </c>
      <c r="B1235" s="12">
        <v>90.49</v>
      </c>
      <c r="C1235" s="12">
        <v>92.45</v>
      </c>
      <c r="D1235" s="12">
        <v>88.14</v>
      </c>
      <c r="E1235" s="12">
        <v>91.86</v>
      </c>
      <c r="F1235" s="12">
        <v>27697400</v>
      </c>
      <c r="G1235" s="12">
        <v>1393818937</v>
      </c>
      <c r="H1235" s="7">
        <f t="shared" si="19"/>
        <v>1.5139794452425734E-2</v>
      </c>
    </row>
    <row r="1236" spans="1:8" x14ac:dyDescent="0.75">
      <c r="A1236" s="2">
        <v>43014</v>
      </c>
      <c r="B1236" s="12">
        <v>91.91</v>
      </c>
      <c r="C1236" s="12">
        <v>92.94</v>
      </c>
      <c r="D1236" s="12">
        <v>90.23</v>
      </c>
      <c r="E1236" s="12">
        <v>91.19</v>
      </c>
      <c r="F1236" s="12">
        <v>24504100</v>
      </c>
      <c r="G1236" s="12">
        <v>1384544570</v>
      </c>
      <c r="H1236" s="7">
        <f t="shared" si="19"/>
        <v>-7.8337504080078224E-3</v>
      </c>
    </row>
    <row r="1237" spans="1:8" x14ac:dyDescent="0.75">
      <c r="A1237" s="2">
        <v>43015</v>
      </c>
      <c r="B1237" s="12">
        <v>90.94</v>
      </c>
      <c r="C1237" s="12">
        <v>92.05</v>
      </c>
      <c r="D1237" s="12">
        <v>89.57</v>
      </c>
      <c r="E1237" s="12">
        <v>91.7</v>
      </c>
      <c r="F1237" s="12">
        <v>22617600</v>
      </c>
      <c r="G1237" s="12">
        <v>1392773843</v>
      </c>
      <c r="H1237" s="7">
        <f t="shared" si="19"/>
        <v>8.3571585660875865E-3</v>
      </c>
    </row>
    <row r="1238" spans="1:8" x14ac:dyDescent="0.75">
      <c r="A1238" s="2">
        <v>43016</v>
      </c>
      <c r="B1238" s="12">
        <v>91.39</v>
      </c>
      <c r="C1238" s="12">
        <v>92.2</v>
      </c>
      <c r="D1238" s="12">
        <v>89.74</v>
      </c>
      <c r="E1238" s="12">
        <v>89.77</v>
      </c>
      <c r="F1238" s="12">
        <v>29220800</v>
      </c>
      <c r="G1238" s="12">
        <v>1363880493</v>
      </c>
      <c r="H1238" s="7">
        <f t="shared" si="19"/>
        <v>-1.7726228252544093E-2</v>
      </c>
    </row>
    <row r="1239" spans="1:8" x14ac:dyDescent="0.75">
      <c r="A1239" s="2">
        <v>43017</v>
      </c>
      <c r="B1239" s="12">
        <v>89.74</v>
      </c>
      <c r="C1239" s="12">
        <v>90.12</v>
      </c>
      <c r="D1239" s="12">
        <v>83.76</v>
      </c>
      <c r="E1239" s="12">
        <v>85.49</v>
      </c>
      <c r="F1239" s="12">
        <v>38063700</v>
      </c>
      <c r="G1239" s="12">
        <v>1299076874</v>
      </c>
      <c r="H1239" s="7">
        <f t="shared" si="19"/>
        <v>-4.7359037218631606E-2</v>
      </c>
    </row>
    <row r="1240" spans="1:8" x14ac:dyDescent="0.75">
      <c r="A1240" s="2">
        <v>43018</v>
      </c>
      <c r="B1240" s="12">
        <v>85.61</v>
      </c>
      <c r="C1240" s="12">
        <v>88.41</v>
      </c>
      <c r="D1240" s="12">
        <v>84.27</v>
      </c>
      <c r="E1240" s="12">
        <v>86.82</v>
      </c>
      <c r="F1240" s="12">
        <v>31695500</v>
      </c>
      <c r="G1240" s="12">
        <v>1319760112</v>
      </c>
      <c r="H1240" s="7">
        <f t="shared" si="19"/>
        <v>1.4133862866487486E-2</v>
      </c>
    </row>
    <row r="1241" spans="1:8" x14ac:dyDescent="0.75">
      <c r="A1241" s="2">
        <v>43019</v>
      </c>
      <c r="B1241" s="12">
        <v>86.74</v>
      </c>
      <c r="C1241" s="12">
        <v>88.25</v>
      </c>
      <c r="D1241" s="12">
        <v>85.8</v>
      </c>
      <c r="E1241" s="12">
        <v>87.42</v>
      </c>
      <c r="F1241" s="12">
        <v>21103400</v>
      </c>
      <c r="G1241" s="12">
        <v>1329299222</v>
      </c>
      <c r="H1241" s="7">
        <f t="shared" si="19"/>
        <v>7.8395204058105475E-3</v>
      </c>
    </row>
    <row r="1242" spans="1:8" x14ac:dyDescent="0.75">
      <c r="A1242" s="2">
        <v>43020</v>
      </c>
      <c r="B1242" s="12">
        <v>87.56</v>
      </c>
      <c r="C1242" s="12">
        <v>88.63</v>
      </c>
      <c r="D1242" s="12">
        <v>86.46</v>
      </c>
      <c r="E1242" s="12">
        <v>87.09</v>
      </c>
      <c r="F1242" s="12">
        <v>32783200</v>
      </c>
      <c r="G1242" s="12">
        <v>1324664310</v>
      </c>
      <c r="H1242" s="7">
        <f t="shared" si="19"/>
        <v>-5.3677478300593745E-3</v>
      </c>
    </row>
    <row r="1243" spans="1:8" x14ac:dyDescent="0.75">
      <c r="A1243" s="2">
        <v>43021</v>
      </c>
      <c r="B1243" s="12">
        <v>87.23</v>
      </c>
      <c r="C1243" s="12">
        <v>96.77</v>
      </c>
      <c r="D1243" s="12">
        <v>85.53</v>
      </c>
      <c r="E1243" s="12">
        <v>95.13</v>
      </c>
      <c r="F1243" s="12">
        <v>63578800</v>
      </c>
      <c r="G1243" s="12">
        <v>1447242846</v>
      </c>
      <c r="H1243" s="7">
        <f t="shared" si="19"/>
        <v>9.0565172532385552E-2</v>
      </c>
    </row>
    <row r="1244" spans="1:8" x14ac:dyDescent="0.75">
      <c r="A1244" s="2">
        <v>43022</v>
      </c>
      <c r="B1244" s="12">
        <v>95.06</v>
      </c>
      <c r="C1244" s="12">
        <v>103.13</v>
      </c>
      <c r="D1244" s="12">
        <v>93.73</v>
      </c>
      <c r="E1244" s="12">
        <v>100.23</v>
      </c>
      <c r="F1244" s="12">
        <v>38886100</v>
      </c>
      <c r="G1244" s="12">
        <v>1524757034</v>
      </c>
      <c r="H1244" s="7">
        <f t="shared" si="19"/>
        <v>5.4386703134862206E-2</v>
      </c>
    </row>
    <row r="1245" spans="1:8" x14ac:dyDescent="0.75">
      <c r="A1245" s="2">
        <v>43023</v>
      </c>
      <c r="B1245" s="12">
        <v>99.94</v>
      </c>
      <c r="C1245" s="12">
        <v>100.81</v>
      </c>
      <c r="D1245" s="12">
        <v>91.6</v>
      </c>
      <c r="E1245" s="12">
        <v>94.87</v>
      </c>
      <c r="F1245" s="12">
        <v>34188200</v>
      </c>
      <c r="G1245" s="12">
        <v>1444160248</v>
      </c>
      <c r="H1245" s="7">
        <f t="shared" si="19"/>
        <v>-5.0730438262957707E-2</v>
      </c>
    </row>
    <row r="1246" spans="1:8" x14ac:dyDescent="0.75">
      <c r="A1246" s="2">
        <v>43024</v>
      </c>
      <c r="B1246" s="12">
        <v>94.99</v>
      </c>
      <c r="C1246" s="12">
        <v>97.97</v>
      </c>
      <c r="D1246" s="12">
        <v>93.05</v>
      </c>
      <c r="E1246" s="12">
        <v>95.9</v>
      </c>
      <c r="F1246" s="12">
        <v>32185000</v>
      </c>
      <c r="G1246" s="12">
        <v>1460340924</v>
      </c>
      <c r="H1246" s="7">
        <f t="shared" si="19"/>
        <v>9.5799557848195681E-3</v>
      </c>
    </row>
    <row r="1247" spans="1:8" x14ac:dyDescent="0.75">
      <c r="A1247" s="2">
        <v>43025</v>
      </c>
      <c r="B1247" s="12">
        <v>95.93</v>
      </c>
      <c r="C1247" s="12">
        <v>96.94</v>
      </c>
      <c r="D1247" s="12">
        <v>90.72</v>
      </c>
      <c r="E1247" s="12">
        <v>91.28</v>
      </c>
      <c r="F1247" s="12">
        <v>43866200</v>
      </c>
      <c r="G1247" s="12">
        <v>1390445863</v>
      </c>
      <c r="H1247" s="7">
        <f t="shared" si="19"/>
        <v>-4.8472844782654075E-2</v>
      </c>
    </row>
    <row r="1248" spans="1:8" x14ac:dyDescent="0.75">
      <c r="A1248" s="2">
        <v>43026</v>
      </c>
      <c r="B1248" s="12">
        <v>91.19</v>
      </c>
      <c r="C1248" s="12">
        <v>91.26</v>
      </c>
      <c r="D1248" s="12">
        <v>86.54</v>
      </c>
      <c r="E1248" s="12">
        <v>89.54</v>
      </c>
      <c r="F1248" s="12">
        <v>36277100</v>
      </c>
      <c r="G1248" s="12">
        <v>1364301688</v>
      </c>
      <c r="H1248" s="7">
        <f t="shared" si="19"/>
        <v>-1.8094089264173611E-2</v>
      </c>
    </row>
    <row r="1249" spans="1:8" x14ac:dyDescent="0.75">
      <c r="A1249" s="2">
        <v>43027</v>
      </c>
      <c r="B1249" s="12">
        <v>89.66</v>
      </c>
      <c r="C1249" s="12">
        <v>92.48</v>
      </c>
      <c r="D1249" s="12">
        <v>87.91</v>
      </c>
      <c r="E1249" s="12">
        <v>88.62</v>
      </c>
      <c r="F1249" s="12">
        <v>35302300</v>
      </c>
      <c r="G1249" s="12">
        <v>1350683153</v>
      </c>
      <c r="H1249" s="7">
        <f t="shared" si="19"/>
        <v>-1.1599375418246622E-2</v>
      </c>
    </row>
    <row r="1250" spans="1:8" x14ac:dyDescent="0.75">
      <c r="A1250" s="2">
        <v>43028</v>
      </c>
      <c r="B1250" s="12">
        <v>88.71</v>
      </c>
      <c r="C1250" s="12">
        <v>92.73</v>
      </c>
      <c r="D1250" s="12">
        <v>88.07</v>
      </c>
      <c r="E1250" s="12">
        <v>90.54</v>
      </c>
      <c r="F1250" s="12">
        <v>38260700</v>
      </c>
      <c r="G1250" s="12">
        <v>1380290538</v>
      </c>
      <c r="H1250" s="7">
        <f t="shared" si="19"/>
        <v>2.06290158944878E-2</v>
      </c>
    </row>
    <row r="1251" spans="1:8" x14ac:dyDescent="0.75">
      <c r="A1251" s="2">
        <v>43029</v>
      </c>
      <c r="B1251" s="12">
        <v>90.41</v>
      </c>
      <c r="C1251" s="12">
        <v>90.41</v>
      </c>
      <c r="D1251" s="12">
        <v>86.58</v>
      </c>
      <c r="E1251" s="12">
        <v>88.12</v>
      </c>
      <c r="F1251" s="12">
        <v>25267200</v>
      </c>
      <c r="G1251" s="12">
        <v>1343832336</v>
      </c>
      <c r="H1251" s="7">
        <f t="shared" si="19"/>
        <v>-2.532905652029634E-2</v>
      </c>
    </row>
    <row r="1252" spans="1:8" x14ac:dyDescent="0.75">
      <c r="A1252" s="2">
        <v>43030</v>
      </c>
      <c r="B1252" s="12">
        <v>88.18</v>
      </c>
      <c r="C1252" s="12">
        <v>89.04</v>
      </c>
      <c r="D1252" s="12">
        <v>85.52</v>
      </c>
      <c r="E1252" s="12">
        <v>86.58</v>
      </c>
      <c r="F1252" s="12">
        <v>27130000</v>
      </c>
      <c r="G1252" s="12">
        <v>1320710396</v>
      </c>
      <c r="H1252" s="7">
        <f t="shared" si="19"/>
        <v>-1.8144704014515858E-2</v>
      </c>
    </row>
    <row r="1253" spans="1:8" x14ac:dyDescent="0.75">
      <c r="A1253" s="2">
        <v>43031</v>
      </c>
      <c r="B1253" s="12">
        <v>86.48</v>
      </c>
      <c r="C1253" s="12">
        <v>86.92</v>
      </c>
      <c r="D1253" s="12">
        <v>82.89</v>
      </c>
      <c r="E1253" s="12">
        <v>85.21</v>
      </c>
      <c r="F1253" s="12">
        <v>26261800</v>
      </c>
      <c r="G1253" s="12">
        <v>1300159004</v>
      </c>
      <c r="H1253" s="7">
        <f t="shared" si="19"/>
        <v>-1.4685476410730923E-2</v>
      </c>
    </row>
    <row r="1254" spans="1:8" x14ac:dyDescent="0.75">
      <c r="A1254" s="2">
        <v>43032</v>
      </c>
      <c r="B1254" s="12">
        <v>85.16</v>
      </c>
      <c r="C1254" s="12">
        <v>92.35</v>
      </c>
      <c r="D1254" s="12">
        <v>83.47</v>
      </c>
      <c r="E1254" s="12">
        <v>88.4</v>
      </c>
      <c r="F1254" s="12">
        <v>42191100</v>
      </c>
      <c r="G1254" s="12">
        <v>1349266289</v>
      </c>
      <c r="H1254" s="7">
        <f t="shared" si="19"/>
        <v>3.8046031000469813E-2</v>
      </c>
    </row>
    <row r="1255" spans="1:8" x14ac:dyDescent="0.75">
      <c r="A1255" s="2">
        <v>43033</v>
      </c>
      <c r="B1255" s="12">
        <v>88.49</v>
      </c>
      <c r="C1255" s="12">
        <v>101.29</v>
      </c>
      <c r="D1255" s="12">
        <v>85.82</v>
      </c>
      <c r="E1255" s="12">
        <v>88.13</v>
      </c>
      <c r="F1255" s="12">
        <v>59952100</v>
      </c>
      <c r="G1255" s="12">
        <v>1345488594</v>
      </c>
      <c r="H1255" s="7">
        <f t="shared" si="19"/>
        <v>-4.0682563001469031E-3</v>
      </c>
    </row>
    <row r="1256" spans="1:8" x14ac:dyDescent="0.75">
      <c r="A1256" s="2">
        <v>43034</v>
      </c>
      <c r="B1256" s="12">
        <v>88.17</v>
      </c>
      <c r="C1256" s="12">
        <v>89.87</v>
      </c>
      <c r="D1256" s="12">
        <v>88.02</v>
      </c>
      <c r="E1256" s="12">
        <v>88.58</v>
      </c>
      <c r="F1256" s="12">
        <v>23132200</v>
      </c>
      <c r="G1256" s="12">
        <v>1352781902</v>
      </c>
      <c r="H1256" s="7">
        <f t="shared" si="19"/>
        <v>4.6501077463989631E-3</v>
      </c>
    </row>
    <row r="1257" spans="1:8" x14ac:dyDescent="0.75">
      <c r="A1257" s="2">
        <v>43035</v>
      </c>
      <c r="B1257" s="12">
        <v>88.58</v>
      </c>
      <c r="C1257" s="12">
        <v>89.19</v>
      </c>
      <c r="D1257" s="12">
        <v>86.43</v>
      </c>
      <c r="E1257" s="12">
        <v>86.75</v>
      </c>
      <c r="F1257" s="12">
        <v>27939000</v>
      </c>
      <c r="G1257" s="12">
        <v>1325094780</v>
      </c>
      <c r="H1257" s="7">
        <f t="shared" si="19"/>
        <v>-2.0659291036351304E-2</v>
      </c>
    </row>
    <row r="1258" spans="1:8" x14ac:dyDescent="0.75">
      <c r="A1258" s="2">
        <v>43036</v>
      </c>
      <c r="B1258" s="12">
        <v>86.91</v>
      </c>
      <c r="C1258" s="12">
        <v>87.76</v>
      </c>
      <c r="D1258" s="12">
        <v>85.71</v>
      </c>
      <c r="E1258" s="12">
        <v>86.31</v>
      </c>
      <c r="F1258" s="12">
        <v>25397400</v>
      </c>
      <c r="G1258" s="12">
        <v>1318739405</v>
      </c>
      <c r="H1258" s="7">
        <f t="shared" si="19"/>
        <v>-6.9036934760096005E-3</v>
      </c>
    </row>
    <row r="1259" spans="1:8" x14ac:dyDescent="0.75">
      <c r="A1259" s="2">
        <v>43037</v>
      </c>
      <c r="B1259" s="12">
        <v>86.27</v>
      </c>
      <c r="C1259" s="12">
        <v>90.36</v>
      </c>
      <c r="D1259" s="12">
        <v>86.27</v>
      </c>
      <c r="E1259" s="12">
        <v>88.65</v>
      </c>
      <c r="F1259" s="12">
        <v>38368700</v>
      </c>
      <c r="G1259" s="12">
        <v>1355008519</v>
      </c>
      <c r="H1259" s="7">
        <f t="shared" si="19"/>
        <v>2.7587805726208527E-2</v>
      </c>
    </row>
    <row r="1260" spans="1:8" x14ac:dyDescent="0.75">
      <c r="A1260" s="2">
        <v>43038</v>
      </c>
      <c r="B1260" s="12">
        <v>88.59</v>
      </c>
      <c r="C1260" s="12">
        <v>90.49</v>
      </c>
      <c r="D1260" s="12">
        <v>88.04</v>
      </c>
      <c r="E1260" s="12">
        <v>88.84</v>
      </c>
      <c r="F1260" s="12">
        <v>28179100</v>
      </c>
      <c r="G1260" s="12">
        <v>1358259306</v>
      </c>
      <c r="H1260" s="7">
        <f t="shared" si="19"/>
        <v>2.8219889378033637E-3</v>
      </c>
    </row>
    <row r="1261" spans="1:8" x14ac:dyDescent="0.75">
      <c r="A1261" s="2">
        <v>43039</v>
      </c>
      <c r="B1261" s="12">
        <v>88.75</v>
      </c>
      <c r="C1261" s="12">
        <v>89.33</v>
      </c>
      <c r="D1261" s="12">
        <v>87.6</v>
      </c>
      <c r="E1261" s="12">
        <v>87.64</v>
      </c>
      <c r="F1261" s="12">
        <v>28704900</v>
      </c>
      <c r="G1261" s="12">
        <v>1340360432</v>
      </c>
      <c r="H1261" s="7">
        <f t="shared" si="19"/>
        <v>-1.250704225352112E-2</v>
      </c>
    </row>
    <row r="1262" spans="1:8" x14ac:dyDescent="0.75">
      <c r="A1262" s="2">
        <v>43040</v>
      </c>
      <c r="B1262" s="12">
        <v>87.65</v>
      </c>
      <c r="C1262" s="12">
        <v>88.2</v>
      </c>
      <c r="D1262" s="12">
        <v>84.73</v>
      </c>
      <c r="E1262" s="12">
        <v>85.72</v>
      </c>
      <c r="F1262" s="12">
        <v>36899300</v>
      </c>
      <c r="G1262" s="12">
        <v>1311246353</v>
      </c>
      <c r="H1262" s="7">
        <f t="shared" si="19"/>
        <v>-2.2019395322304697E-2</v>
      </c>
    </row>
    <row r="1263" spans="1:8" x14ac:dyDescent="0.75">
      <c r="A1263" s="2">
        <v>43041</v>
      </c>
      <c r="B1263" s="12">
        <v>85.66</v>
      </c>
      <c r="C1263" s="12">
        <v>86.08</v>
      </c>
      <c r="D1263" s="12">
        <v>81.680000000000007</v>
      </c>
      <c r="E1263" s="12">
        <v>83.76</v>
      </c>
      <c r="F1263" s="12">
        <v>48608100</v>
      </c>
      <c r="G1263" s="12">
        <v>1281705788</v>
      </c>
      <c r="H1263" s="7">
        <f t="shared" si="19"/>
        <v>-2.2180714452486476E-2</v>
      </c>
    </row>
    <row r="1264" spans="1:8" x14ac:dyDescent="0.75">
      <c r="A1264" s="2">
        <v>43042</v>
      </c>
      <c r="B1264" s="12">
        <v>83.53</v>
      </c>
      <c r="C1264" s="12">
        <v>90.14</v>
      </c>
      <c r="D1264" s="12">
        <v>83.53</v>
      </c>
      <c r="E1264" s="12">
        <v>87.99</v>
      </c>
      <c r="F1264" s="12">
        <v>37321100</v>
      </c>
      <c r="G1264" s="12">
        <v>1346717668</v>
      </c>
      <c r="H1264" s="7">
        <f t="shared" si="19"/>
        <v>5.339399018316765E-2</v>
      </c>
    </row>
    <row r="1265" spans="1:8" x14ac:dyDescent="0.75">
      <c r="A1265" s="2">
        <v>43043</v>
      </c>
      <c r="B1265" s="12">
        <v>87.9</v>
      </c>
      <c r="C1265" s="12">
        <v>88.48</v>
      </c>
      <c r="D1265" s="12">
        <v>85.5</v>
      </c>
      <c r="E1265" s="12">
        <v>87.3</v>
      </c>
      <c r="F1265" s="12">
        <v>23011500</v>
      </c>
      <c r="G1265" s="12">
        <v>1336606579</v>
      </c>
      <c r="H1265" s="7">
        <f t="shared" si="19"/>
        <v>-6.8259385665529974E-3</v>
      </c>
    </row>
    <row r="1266" spans="1:8" x14ac:dyDescent="0.75">
      <c r="A1266" s="2">
        <v>43044</v>
      </c>
      <c r="B1266" s="12">
        <v>87.31</v>
      </c>
      <c r="C1266" s="12">
        <v>88.04</v>
      </c>
      <c r="D1266" s="12">
        <v>86.04</v>
      </c>
      <c r="E1266" s="12">
        <v>86.35</v>
      </c>
      <c r="F1266" s="12">
        <v>27619800</v>
      </c>
      <c r="G1266" s="12">
        <v>1322357279</v>
      </c>
      <c r="H1266" s="7">
        <f t="shared" si="19"/>
        <v>-1.0995304088878799E-2</v>
      </c>
    </row>
    <row r="1267" spans="1:8" x14ac:dyDescent="0.75">
      <c r="A1267" s="2">
        <v>43045</v>
      </c>
      <c r="B1267" s="12">
        <v>86.42</v>
      </c>
      <c r="C1267" s="12">
        <v>102.92</v>
      </c>
      <c r="D1267" s="12">
        <v>86.15</v>
      </c>
      <c r="E1267" s="12">
        <v>102.92</v>
      </c>
      <c r="F1267" s="12">
        <v>103722000</v>
      </c>
      <c r="G1267" s="12">
        <v>1576560770</v>
      </c>
      <c r="H1267" s="7">
        <f t="shared" si="19"/>
        <v>0.19092802591992594</v>
      </c>
    </row>
    <row r="1268" spans="1:8" x14ac:dyDescent="0.75">
      <c r="A1268" s="2">
        <v>43046</v>
      </c>
      <c r="B1268" s="12">
        <v>104.23</v>
      </c>
      <c r="C1268" s="12">
        <v>104.75</v>
      </c>
      <c r="D1268" s="12">
        <v>95.05</v>
      </c>
      <c r="E1268" s="12">
        <v>99.76</v>
      </c>
      <c r="F1268" s="12">
        <v>81253296</v>
      </c>
      <c r="G1268" s="12">
        <v>1528681781</v>
      </c>
      <c r="H1268" s="7">
        <f t="shared" si="19"/>
        <v>-4.2885925357382698E-2</v>
      </c>
    </row>
    <row r="1269" spans="1:8" x14ac:dyDescent="0.75">
      <c r="A1269" s="2">
        <v>43047</v>
      </c>
      <c r="B1269" s="12">
        <v>99.82</v>
      </c>
      <c r="C1269" s="12">
        <v>115.94</v>
      </c>
      <c r="D1269" s="12">
        <v>99.14</v>
      </c>
      <c r="E1269" s="12">
        <v>113.32</v>
      </c>
      <c r="F1269" s="12">
        <v>79822896</v>
      </c>
      <c r="G1269" s="12">
        <v>1736814305</v>
      </c>
      <c r="H1269" s="7">
        <f t="shared" si="19"/>
        <v>0.13524343818873974</v>
      </c>
    </row>
    <row r="1270" spans="1:8" x14ac:dyDescent="0.75">
      <c r="A1270" s="2">
        <v>43048</v>
      </c>
      <c r="B1270" s="12">
        <v>112.53</v>
      </c>
      <c r="C1270" s="12">
        <v>123.4</v>
      </c>
      <c r="D1270" s="12">
        <v>112.22</v>
      </c>
      <c r="E1270" s="12">
        <v>120.78</v>
      </c>
      <c r="F1270" s="12">
        <v>86864600</v>
      </c>
      <c r="G1270" s="12">
        <v>1851746657</v>
      </c>
      <c r="H1270" s="7">
        <f t="shared" si="19"/>
        <v>7.331378299120235E-2</v>
      </c>
    </row>
    <row r="1271" spans="1:8" x14ac:dyDescent="0.75">
      <c r="A1271" s="2">
        <v>43049</v>
      </c>
      <c r="B1271" s="12">
        <v>121.34</v>
      </c>
      <c r="C1271" s="12">
        <v>121.67</v>
      </c>
      <c r="D1271" s="12">
        <v>101.76</v>
      </c>
      <c r="E1271" s="12">
        <v>105.59</v>
      </c>
      <c r="F1271" s="12">
        <v>84614000</v>
      </c>
      <c r="G1271" s="12">
        <v>1619278939</v>
      </c>
      <c r="H1271" s="7">
        <f t="shared" si="19"/>
        <v>-0.12980056040876875</v>
      </c>
    </row>
    <row r="1272" spans="1:8" x14ac:dyDescent="0.75">
      <c r="A1272" s="2">
        <v>43050</v>
      </c>
      <c r="B1272" s="12">
        <v>105.75</v>
      </c>
      <c r="C1272" s="12">
        <v>127.11</v>
      </c>
      <c r="D1272" s="12">
        <v>103.88</v>
      </c>
      <c r="E1272" s="12">
        <v>119.62</v>
      </c>
      <c r="F1272" s="12">
        <v>107708000</v>
      </c>
      <c r="G1272" s="12">
        <v>1834925367</v>
      </c>
      <c r="H1272" s="7">
        <f t="shared" si="19"/>
        <v>0.13115839243498822</v>
      </c>
    </row>
    <row r="1273" spans="1:8" x14ac:dyDescent="0.75">
      <c r="A1273" s="2">
        <v>43051</v>
      </c>
      <c r="B1273" s="12">
        <v>119.6</v>
      </c>
      <c r="C1273" s="12">
        <v>133.68</v>
      </c>
      <c r="D1273" s="12">
        <v>110.62</v>
      </c>
      <c r="E1273" s="12">
        <v>123.86</v>
      </c>
      <c r="F1273" s="12">
        <v>144948000</v>
      </c>
      <c r="G1273" s="12">
        <v>1900531381</v>
      </c>
      <c r="H1273" s="7">
        <f t="shared" si="19"/>
        <v>3.5618729096990008E-2</v>
      </c>
    </row>
    <row r="1274" spans="1:8" x14ac:dyDescent="0.75">
      <c r="A1274" s="2">
        <v>43052</v>
      </c>
      <c r="B1274" s="12">
        <v>128.96</v>
      </c>
      <c r="C1274" s="12">
        <v>136.53</v>
      </c>
      <c r="D1274" s="12">
        <v>120.92</v>
      </c>
      <c r="E1274" s="12">
        <v>123.4</v>
      </c>
      <c r="F1274" s="12">
        <v>116200000</v>
      </c>
      <c r="G1274" s="12">
        <v>1893707210</v>
      </c>
      <c r="H1274" s="7">
        <f t="shared" si="19"/>
        <v>-4.3114143920595552E-2</v>
      </c>
    </row>
    <row r="1275" spans="1:8" x14ac:dyDescent="0.75">
      <c r="A1275" s="2">
        <v>43053</v>
      </c>
      <c r="B1275" s="12">
        <v>123.62</v>
      </c>
      <c r="C1275" s="12">
        <v>124.2</v>
      </c>
      <c r="D1275" s="12">
        <v>118.63</v>
      </c>
      <c r="E1275" s="12">
        <v>122.35</v>
      </c>
      <c r="F1275" s="12">
        <v>53544800</v>
      </c>
      <c r="G1275" s="12">
        <v>1878462847</v>
      </c>
      <c r="H1275" s="7">
        <f t="shared" si="19"/>
        <v>-1.0273418540689291E-2</v>
      </c>
    </row>
    <row r="1276" spans="1:8" x14ac:dyDescent="0.75">
      <c r="A1276" s="2">
        <v>43054</v>
      </c>
      <c r="B1276" s="12">
        <v>122.24</v>
      </c>
      <c r="C1276" s="12">
        <v>124.72</v>
      </c>
      <c r="D1276" s="12">
        <v>119.19</v>
      </c>
      <c r="E1276" s="12">
        <v>121.37</v>
      </c>
      <c r="F1276" s="12">
        <v>49976700</v>
      </c>
      <c r="G1276" s="12">
        <v>1863957656</v>
      </c>
      <c r="H1276" s="7">
        <f t="shared" si="19"/>
        <v>-7.1171465968585604E-3</v>
      </c>
    </row>
    <row r="1277" spans="1:8" x14ac:dyDescent="0.75">
      <c r="A1277" s="2">
        <v>43055</v>
      </c>
      <c r="B1277" s="12">
        <v>121.24</v>
      </c>
      <c r="C1277" s="12">
        <v>128.09</v>
      </c>
      <c r="D1277" s="12">
        <v>118.5</v>
      </c>
      <c r="E1277" s="12">
        <v>120.31</v>
      </c>
      <c r="F1277" s="12">
        <v>74944096</v>
      </c>
      <c r="G1277" s="12">
        <v>1848061539</v>
      </c>
      <c r="H1277" s="7">
        <f t="shared" si="19"/>
        <v>-7.6707357307818592E-3</v>
      </c>
    </row>
    <row r="1278" spans="1:8" x14ac:dyDescent="0.75">
      <c r="A1278" s="2">
        <v>43056</v>
      </c>
      <c r="B1278" s="12">
        <v>120.01</v>
      </c>
      <c r="C1278" s="12">
        <v>126.7</v>
      </c>
      <c r="D1278" s="12">
        <v>119.25</v>
      </c>
      <c r="E1278" s="12">
        <v>126.7</v>
      </c>
      <c r="F1278" s="12">
        <v>47127700</v>
      </c>
      <c r="G1278" s="12">
        <v>1946821109</v>
      </c>
      <c r="H1278" s="7">
        <f t="shared" si="19"/>
        <v>5.5745354553787166E-2</v>
      </c>
    </row>
    <row r="1279" spans="1:8" x14ac:dyDescent="0.75">
      <c r="A1279" s="2">
        <v>43057</v>
      </c>
      <c r="B1279" s="12">
        <v>126.6</v>
      </c>
      <c r="C1279" s="12">
        <v>135.01</v>
      </c>
      <c r="D1279" s="12">
        <v>123.53</v>
      </c>
      <c r="E1279" s="12">
        <v>130.80000000000001</v>
      </c>
      <c r="F1279" s="12">
        <v>62156400</v>
      </c>
      <c r="G1279" s="12">
        <v>2010373830</v>
      </c>
      <c r="H1279" s="7">
        <f t="shared" si="19"/>
        <v>3.3175355450237101E-2</v>
      </c>
    </row>
    <row r="1280" spans="1:8" x14ac:dyDescent="0.75">
      <c r="A1280" s="2">
        <v>43058</v>
      </c>
      <c r="B1280" s="12">
        <v>130.72</v>
      </c>
      <c r="C1280" s="12">
        <v>133.62</v>
      </c>
      <c r="D1280" s="12">
        <v>127.21</v>
      </c>
      <c r="E1280" s="12">
        <v>129.47999999999999</v>
      </c>
      <c r="F1280" s="12">
        <v>42133000</v>
      </c>
      <c r="G1280" s="12">
        <v>1990643585</v>
      </c>
      <c r="H1280" s="7">
        <f t="shared" si="19"/>
        <v>-9.4859241126071681E-3</v>
      </c>
    </row>
    <row r="1281" spans="1:8" x14ac:dyDescent="0.75">
      <c r="A1281" s="2">
        <v>43059</v>
      </c>
      <c r="B1281" s="12">
        <v>129.5</v>
      </c>
      <c r="C1281" s="12">
        <v>140.55000000000001</v>
      </c>
      <c r="D1281" s="12">
        <v>128.49</v>
      </c>
      <c r="E1281" s="12">
        <v>135.76</v>
      </c>
      <c r="F1281" s="12">
        <v>59945400</v>
      </c>
      <c r="G1281" s="12">
        <v>2087790929</v>
      </c>
      <c r="H1281" s="7">
        <f t="shared" si="19"/>
        <v>4.8339768339768267E-2</v>
      </c>
    </row>
    <row r="1282" spans="1:8" x14ac:dyDescent="0.75">
      <c r="A1282" s="2">
        <v>43060</v>
      </c>
      <c r="B1282" s="12">
        <v>136.1</v>
      </c>
      <c r="C1282" s="12">
        <v>142.21</v>
      </c>
      <c r="D1282" s="12">
        <v>131.37</v>
      </c>
      <c r="E1282" s="12">
        <v>141.74</v>
      </c>
      <c r="F1282" s="12">
        <v>72701504</v>
      </c>
      <c r="G1282" s="12">
        <v>2179643580</v>
      </c>
      <c r="H1282" s="7">
        <f t="shared" si="19"/>
        <v>4.1440117560617301E-2</v>
      </c>
    </row>
    <row r="1283" spans="1:8" x14ac:dyDescent="0.75">
      <c r="A1283" s="2">
        <v>43061</v>
      </c>
      <c r="B1283" s="12">
        <v>142.08000000000001</v>
      </c>
      <c r="C1283" s="12">
        <v>173.45</v>
      </c>
      <c r="D1283" s="12">
        <v>141.13999999999999</v>
      </c>
      <c r="E1283" s="12">
        <v>165.95</v>
      </c>
      <c r="F1283" s="12">
        <v>189472000</v>
      </c>
      <c r="G1283" s="12">
        <v>2553477031</v>
      </c>
      <c r="H1283" s="7">
        <f t="shared" ref="H1283:H1346" si="20">(E1283-B1283)/B1283</f>
        <v>0.16800394144144126</v>
      </c>
    </row>
    <row r="1284" spans="1:8" x14ac:dyDescent="0.75">
      <c r="A1284" s="2">
        <v>43062</v>
      </c>
      <c r="B1284" s="12">
        <v>166.11</v>
      </c>
      <c r="C1284" s="12">
        <v>172.92</v>
      </c>
      <c r="D1284" s="12">
        <v>156.44999999999999</v>
      </c>
      <c r="E1284" s="12">
        <v>158.61000000000001</v>
      </c>
      <c r="F1284" s="12">
        <v>109392000</v>
      </c>
      <c r="G1284" s="12">
        <v>2441141983</v>
      </c>
      <c r="H1284" s="7">
        <f t="shared" si="20"/>
        <v>-4.5150803684305574E-2</v>
      </c>
    </row>
    <row r="1285" spans="1:8" x14ac:dyDescent="0.75">
      <c r="A1285" s="2">
        <v>43063</v>
      </c>
      <c r="B1285" s="12">
        <v>158.62</v>
      </c>
      <c r="C1285" s="12">
        <v>162.94</v>
      </c>
      <c r="D1285" s="12">
        <v>156.76</v>
      </c>
      <c r="E1285" s="12">
        <v>160.03</v>
      </c>
      <c r="F1285" s="12">
        <v>69178000</v>
      </c>
      <c r="G1285" s="12">
        <v>2463685721</v>
      </c>
      <c r="H1285" s="7">
        <f t="shared" si="20"/>
        <v>8.8891690833438185E-3</v>
      </c>
    </row>
    <row r="1286" spans="1:8" x14ac:dyDescent="0.75">
      <c r="A1286" s="2">
        <v>43064</v>
      </c>
      <c r="B1286" s="12">
        <v>159.99</v>
      </c>
      <c r="C1286" s="12">
        <v>170.1</v>
      </c>
      <c r="D1286" s="12">
        <v>159.99</v>
      </c>
      <c r="E1286" s="12">
        <v>168.44</v>
      </c>
      <c r="F1286" s="12">
        <v>64076700</v>
      </c>
      <c r="G1286" s="12">
        <v>2593909211</v>
      </c>
      <c r="H1286" s="7">
        <f t="shared" si="20"/>
        <v>5.2815800987561647E-2</v>
      </c>
    </row>
    <row r="1287" spans="1:8" x14ac:dyDescent="0.75">
      <c r="A1287" s="2">
        <v>43065</v>
      </c>
      <c r="B1287" s="12">
        <v>168.57</v>
      </c>
      <c r="C1287" s="12">
        <v>168.72</v>
      </c>
      <c r="D1287" s="12">
        <v>159.76</v>
      </c>
      <c r="E1287" s="12">
        <v>163.37</v>
      </c>
      <c r="F1287" s="12">
        <v>61100400</v>
      </c>
      <c r="G1287" s="12">
        <v>2516566124</v>
      </c>
      <c r="H1287" s="7">
        <f t="shared" si="20"/>
        <v>-3.0847719048466445E-2</v>
      </c>
    </row>
    <row r="1288" spans="1:8" x14ac:dyDescent="0.75">
      <c r="A1288" s="2">
        <v>43066</v>
      </c>
      <c r="B1288" s="12">
        <v>162.91999999999999</v>
      </c>
      <c r="C1288" s="12">
        <v>173.39</v>
      </c>
      <c r="D1288" s="12">
        <v>159.94999999999999</v>
      </c>
      <c r="E1288" s="12">
        <v>173.39</v>
      </c>
      <c r="F1288" s="12">
        <v>81489696</v>
      </c>
      <c r="G1288" s="12">
        <v>2671589288</v>
      </c>
      <c r="H1288" s="7">
        <f t="shared" si="20"/>
        <v>6.4264669776577465E-2</v>
      </c>
    </row>
    <row r="1289" spans="1:8" x14ac:dyDescent="0.75">
      <c r="A1289" s="2">
        <v>43067</v>
      </c>
      <c r="B1289" s="12">
        <v>175.35</v>
      </c>
      <c r="C1289" s="12">
        <v>203.21</v>
      </c>
      <c r="D1289" s="12">
        <v>173.17</v>
      </c>
      <c r="E1289" s="12">
        <v>203.21</v>
      </c>
      <c r="F1289" s="12">
        <v>179179008</v>
      </c>
      <c r="G1289" s="12">
        <v>3131835746</v>
      </c>
      <c r="H1289" s="7">
        <f t="shared" si="20"/>
        <v>0.15888223552894221</v>
      </c>
    </row>
    <row r="1290" spans="1:8" x14ac:dyDescent="0.75">
      <c r="A1290" s="2">
        <v>43068</v>
      </c>
      <c r="B1290" s="12">
        <v>203.91</v>
      </c>
      <c r="C1290" s="12">
        <v>214.27</v>
      </c>
      <c r="D1290" s="12">
        <v>165.33</v>
      </c>
      <c r="E1290" s="12">
        <v>168.15</v>
      </c>
      <c r="F1290" s="12">
        <v>178828000</v>
      </c>
      <c r="G1290" s="12">
        <v>2591497371</v>
      </c>
      <c r="H1290" s="7">
        <f t="shared" si="20"/>
        <v>-0.17537148742092096</v>
      </c>
    </row>
    <row r="1291" spans="1:8" x14ac:dyDescent="0.75">
      <c r="A1291" s="2">
        <v>43069</v>
      </c>
      <c r="B1291" s="12">
        <v>170.49</v>
      </c>
      <c r="C1291" s="12">
        <v>195.39</v>
      </c>
      <c r="D1291" s="12">
        <v>156.53</v>
      </c>
      <c r="E1291" s="12">
        <v>180.14</v>
      </c>
      <c r="F1291" s="12">
        <v>128112000</v>
      </c>
      <c r="G1291" s="12">
        <v>2777783403</v>
      </c>
      <c r="H1291" s="7">
        <f t="shared" si="20"/>
        <v>5.6601560208809763E-2</v>
      </c>
    </row>
    <row r="1292" spans="1:8" x14ac:dyDescent="0.75">
      <c r="A1292" s="2">
        <v>43070</v>
      </c>
      <c r="B1292" s="12">
        <v>179.72</v>
      </c>
      <c r="C1292" s="12">
        <v>191.85</v>
      </c>
      <c r="D1292" s="12">
        <v>169.76</v>
      </c>
      <c r="E1292" s="12">
        <v>190.94</v>
      </c>
      <c r="F1292" s="12">
        <v>70430496</v>
      </c>
      <c r="G1292" s="12">
        <v>2945128778</v>
      </c>
      <c r="H1292" s="7">
        <f t="shared" si="20"/>
        <v>6.2430447362563986E-2</v>
      </c>
    </row>
    <row r="1293" spans="1:8" x14ac:dyDescent="0.75">
      <c r="A1293" s="2">
        <v>43071</v>
      </c>
      <c r="B1293" s="12">
        <v>190.83</v>
      </c>
      <c r="C1293" s="12">
        <v>205.26</v>
      </c>
      <c r="D1293" s="12">
        <v>186.68</v>
      </c>
      <c r="E1293" s="12">
        <v>203.03</v>
      </c>
      <c r="F1293" s="12">
        <v>80791104</v>
      </c>
      <c r="G1293" s="12">
        <v>3132576041</v>
      </c>
      <c r="H1293" s="7">
        <f t="shared" si="20"/>
        <v>6.3931247707383468E-2</v>
      </c>
    </row>
    <row r="1294" spans="1:8" x14ac:dyDescent="0.75">
      <c r="A1294" s="2">
        <v>43072</v>
      </c>
      <c r="B1294" s="12">
        <v>203.37</v>
      </c>
      <c r="C1294" s="12">
        <v>209.09</v>
      </c>
      <c r="D1294" s="12">
        <v>191.25</v>
      </c>
      <c r="E1294" s="12">
        <v>200.05</v>
      </c>
      <c r="F1294" s="12">
        <v>111303000</v>
      </c>
      <c r="G1294" s="12">
        <v>3087399521</v>
      </c>
      <c r="H1294" s="7">
        <f t="shared" si="20"/>
        <v>-1.6324925013522118E-2</v>
      </c>
    </row>
    <row r="1295" spans="1:8" x14ac:dyDescent="0.75">
      <c r="A1295" s="2">
        <v>43073</v>
      </c>
      <c r="B1295" s="12">
        <v>199.56</v>
      </c>
      <c r="C1295" s="12">
        <v>210.24</v>
      </c>
      <c r="D1295" s="12">
        <v>192.04</v>
      </c>
      <c r="E1295" s="12">
        <v>210.24</v>
      </c>
      <c r="F1295" s="12">
        <v>74534400</v>
      </c>
      <c r="G1295" s="12">
        <v>3244689936</v>
      </c>
      <c r="H1295" s="7">
        <f t="shared" si="20"/>
        <v>5.3517739025856916E-2</v>
      </c>
    </row>
    <row r="1296" spans="1:8" x14ac:dyDescent="0.75">
      <c r="A1296" s="2">
        <v>43074</v>
      </c>
      <c r="B1296" s="12">
        <v>211.13</v>
      </c>
      <c r="C1296" s="12">
        <v>272.64</v>
      </c>
      <c r="D1296" s="12">
        <v>208.89</v>
      </c>
      <c r="E1296" s="12">
        <v>269.48</v>
      </c>
      <c r="F1296" s="12">
        <v>352326016</v>
      </c>
      <c r="G1296" s="12">
        <v>4161145261</v>
      </c>
      <c r="H1296" s="7">
        <f t="shared" si="20"/>
        <v>0.27637000899919495</v>
      </c>
    </row>
    <row r="1297" spans="1:8" x14ac:dyDescent="0.75">
      <c r="A1297" s="2">
        <v>43075</v>
      </c>
      <c r="B1297" s="12">
        <v>268.16000000000003</v>
      </c>
      <c r="C1297" s="12">
        <v>316.67</v>
      </c>
      <c r="D1297" s="12">
        <v>260.61</v>
      </c>
      <c r="E1297" s="12">
        <v>278.68</v>
      </c>
      <c r="F1297" s="12">
        <v>543884032</v>
      </c>
      <c r="G1297" s="12">
        <v>4304481132</v>
      </c>
      <c r="H1297" s="7">
        <f t="shared" si="20"/>
        <v>3.9230310262529759E-2</v>
      </c>
    </row>
    <row r="1298" spans="1:8" x14ac:dyDescent="0.75">
      <c r="A1298" s="2">
        <v>43076</v>
      </c>
      <c r="B1298" s="12">
        <v>277.87</v>
      </c>
      <c r="C1298" s="12">
        <v>300.32</v>
      </c>
      <c r="D1298" s="12">
        <v>263.17</v>
      </c>
      <c r="E1298" s="12">
        <v>280.86</v>
      </c>
      <c r="F1298" s="12">
        <v>299528000</v>
      </c>
      <c r="G1298" s="12">
        <v>4338994024</v>
      </c>
      <c r="H1298" s="7">
        <f t="shared" si="20"/>
        <v>1.0760427538057397E-2</v>
      </c>
    </row>
    <row r="1299" spans="1:8" x14ac:dyDescent="0.75">
      <c r="A1299" s="2">
        <v>43077</v>
      </c>
      <c r="B1299" s="12">
        <v>281.31</v>
      </c>
      <c r="C1299" s="12">
        <v>284.86</v>
      </c>
      <c r="D1299" s="12">
        <v>250.65</v>
      </c>
      <c r="E1299" s="12">
        <v>276.74</v>
      </c>
      <c r="F1299" s="12">
        <v>201496992</v>
      </c>
      <c r="G1299" s="12">
        <v>4275482232</v>
      </c>
      <c r="H1299" s="7">
        <f t="shared" si="20"/>
        <v>-1.6245423198606494E-2</v>
      </c>
    </row>
    <row r="1300" spans="1:8" x14ac:dyDescent="0.75">
      <c r="A1300" s="2">
        <v>43078</v>
      </c>
      <c r="B1300" s="12">
        <v>277.27</v>
      </c>
      <c r="C1300" s="12">
        <v>281.39999999999998</v>
      </c>
      <c r="D1300" s="12">
        <v>250.39</v>
      </c>
      <c r="E1300" s="12">
        <v>262.52999999999997</v>
      </c>
      <c r="F1300" s="12">
        <v>161152000</v>
      </c>
      <c r="G1300" s="12">
        <v>4055933197</v>
      </c>
      <c r="H1300" s="7">
        <f t="shared" si="20"/>
        <v>-5.3161178634543983E-2</v>
      </c>
    </row>
    <row r="1301" spans="1:8" x14ac:dyDescent="0.75">
      <c r="A1301" s="2">
        <v>43079</v>
      </c>
      <c r="B1301" s="12">
        <v>262.89999999999998</v>
      </c>
      <c r="C1301" s="12">
        <v>262.89999999999998</v>
      </c>
      <c r="D1301" s="12">
        <v>220.77</v>
      </c>
      <c r="E1301" s="12">
        <v>245.33</v>
      </c>
      <c r="F1301" s="12">
        <v>142120000</v>
      </c>
      <c r="G1301" s="12">
        <v>3790206409</v>
      </c>
      <c r="H1301" s="7">
        <f t="shared" si="20"/>
        <v>-6.6831494864967533E-2</v>
      </c>
    </row>
    <row r="1302" spans="1:8" x14ac:dyDescent="0.75">
      <c r="A1302" s="2">
        <v>43080</v>
      </c>
      <c r="B1302" s="12">
        <v>244.95</v>
      </c>
      <c r="C1302" s="12">
        <v>281.02999999999997</v>
      </c>
      <c r="D1302" s="12">
        <v>244.14</v>
      </c>
      <c r="E1302" s="12">
        <v>279.67</v>
      </c>
      <c r="F1302" s="12">
        <v>152496992</v>
      </c>
      <c r="G1302" s="12">
        <v>4320671235</v>
      </c>
      <c r="H1302" s="7">
        <f t="shared" si="20"/>
        <v>0.14174321290059208</v>
      </c>
    </row>
    <row r="1303" spans="1:8" x14ac:dyDescent="0.75">
      <c r="A1303" s="2">
        <v>43081</v>
      </c>
      <c r="B1303" s="12">
        <v>281.49</v>
      </c>
      <c r="C1303" s="12">
        <v>319.89999999999998</v>
      </c>
      <c r="D1303" s="12">
        <v>281.19</v>
      </c>
      <c r="E1303" s="12">
        <v>308.07</v>
      </c>
      <c r="F1303" s="12">
        <v>271785984</v>
      </c>
      <c r="G1303" s="12">
        <v>4759398523</v>
      </c>
      <c r="H1303" s="7">
        <f t="shared" si="20"/>
        <v>9.4426089736757909E-2</v>
      </c>
    </row>
    <row r="1304" spans="1:8" x14ac:dyDescent="0.75">
      <c r="A1304" s="2">
        <v>43082</v>
      </c>
      <c r="B1304" s="12">
        <v>307.43</v>
      </c>
      <c r="C1304" s="12">
        <v>330.35</v>
      </c>
      <c r="D1304" s="12">
        <v>284.74</v>
      </c>
      <c r="E1304" s="12">
        <v>305.74</v>
      </c>
      <c r="F1304" s="12">
        <v>248583008</v>
      </c>
      <c r="G1304" s="12">
        <v>4731210136</v>
      </c>
      <c r="H1304" s="7">
        <f t="shared" si="20"/>
        <v>-5.4971863513645306E-3</v>
      </c>
    </row>
    <row r="1305" spans="1:8" x14ac:dyDescent="0.75">
      <c r="A1305" s="2">
        <v>43083</v>
      </c>
      <c r="B1305" s="12">
        <v>303.26</v>
      </c>
      <c r="C1305" s="12">
        <v>335.53</v>
      </c>
      <c r="D1305" s="12">
        <v>301.39999999999998</v>
      </c>
      <c r="E1305" s="12">
        <v>325.20999999999998</v>
      </c>
      <c r="F1305" s="12">
        <v>261052992</v>
      </c>
      <c r="G1305" s="12">
        <v>5033680894</v>
      </c>
      <c r="H1305" s="7">
        <f t="shared" si="20"/>
        <v>7.2380135857020342E-2</v>
      </c>
    </row>
    <row r="1306" spans="1:8" x14ac:dyDescent="0.75">
      <c r="A1306" s="2">
        <v>43084</v>
      </c>
      <c r="B1306" s="12">
        <v>325.61</v>
      </c>
      <c r="C1306" s="12">
        <v>326.08</v>
      </c>
      <c r="D1306" s="12">
        <v>296.08</v>
      </c>
      <c r="E1306" s="12">
        <v>312.32</v>
      </c>
      <c r="F1306" s="12">
        <v>163054000</v>
      </c>
      <c r="G1306" s="12">
        <v>4835297457</v>
      </c>
      <c r="H1306" s="7">
        <f t="shared" si="20"/>
        <v>-4.0815699763520841E-2</v>
      </c>
    </row>
    <row r="1307" spans="1:8" x14ac:dyDescent="0.75">
      <c r="A1307" s="2">
        <v>43085</v>
      </c>
      <c r="B1307" s="12">
        <v>312.61</v>
      </c>
      <c r="C1307" s="12">
        <v>331.54</v>
      </c>
      <c r="D1307" s="12">
        <v>311.70999999999998</v>
      </c>
      <c r="E1307" s="12">
        <v>327.32</v>
      </c>
      <c r="F1307" s="12">
        <v>164860992</v>
      </c>
      <c r="G1307" s="12">
        <v>5067508529</v>
      </c>
      <c r="H1307" s="7">
        <f t="shared" si="20"/>
        <v>4.7055436486356732E-2</v>
      </c>
    </row>
    <row r="1308" spans="1:8" x14ac:dyDescent="0.75">
      <c r="A1308" s="2">
        <v>43086</v>
      </c>
      <c r="B1308" s="12">
        <v>328.06</v>
      </c>
      <c r="C1308" s="12">
        <v>365.24</v>
      </c>
      <c r="D1308" s="12">
        <v>327.27</v>
      </c>
      <c r="E1308" s="12">
        <v>351.37</v>
      </c>
      <c r="F1308" s="12">
        <v>278704992</v>
      </c>
      <c r="G1308" s="12">
        <v>5443182601</v>
      </c>
      <c r="H1308" s="7">
        <f t="shared" si="20"/>
        <v>7.1054075473998668E-2</v>
      </c>
    </row>
    <row r="1309" spans="1:8" x14ac:dyDescent="0.75">
      <c r="A1309" s="2">
        <v>43087</v>
      </c>
      <c r="B1309" s="12">
        <v>353.07</v>
      </c>
      <c r="C1309" s="12">
        <v>381.51</v>
      </c>
      <c r="D1309" s="12">
        <v>332.09</v>
      </c>
      <c r="E1309" s="12">
        <v>381.51</v>
      </c>
      <c r="F1309" s="12">
        <v>217306000</v>
      </c>
      <c r="G1309" s="12">
        <v>5911607601</v>
      </c>
      <c r="H1309" s="7">
        <f t="shared" si="20"/>
        <v>8.0550599031353545E-2</v>
      </c>
    </row>
    <row r="1310" spans="1:8" x14ac:dyDescent="0.75">
      <c r="A1310" s="2">
        <v>43088</v>
      </c>
      <c r="B1310" s="12">
        <v>381.07</v>
      </c>
      <c r="C1310" s="12">
        <v>406.03</v>
      </c>
      <c r="D1310" s="12">
        <v>346.94</v>
      </c>
      <c r="E1310" s="12">
        <v>377.24</v>
      </c>
      <c r="F1310" s="12">
        <v>317292000</v>
      </c>
      <c r="G1310" s="12">
        <v>5846879335</v>
      </c>
      <c r="H1310" s="7">
        <f t="shared" si="20"/>
        <v>-1.0050646862781074E-2</v>
      </c>
    </row>
    <row r="1311" spans="1:8" x14ac:dyDescent="0.75">
      <c r="A1311" s="2">
        <v>43089</v>
      </c>
      <c r="B1311" s="12">
        <v>375.71</v>
      </c>
      <c r="C1311" s="12">
        <v>476.4</v>
      </c>
      <c r="D1311" s="12">
        <v>329.95</v>
      </c>
      <c r="E1311" s="12">
        <v>469.2</v>
      </c>
      <c r="F1311" s="12">
        <v>498648000</v>
      </c>
      <c r="G1311" s="12">
        <v>7274153721</v>
      </c>
      <c r="H1311" s="7">
        <f t="shared" si="20"/>
        <v>0.24883553804796257</v>
      </c>
    </row>
    <row r="1312" spans="1:8" x14ac:dyDescent="0.75">
      <c r="A1312" s="2">
        <v>43090</v>
      </c>
      <c r="B1312" s="12">
        <v>470.29</v>
      </c>
      <c r="C1312" s="12">
        <v>470.29</v>
      </c>
      <c r="D1312" s="12">
        <v>390.55</v>
      </c>
      <c r="E1312" s="12">
        <v>417.98</v>
      </c>
      <c r="F1312" s="12">
        <v>354020992</v>
      </c>
      <c r="G1312" s="12">
        <v>6480898958</v>
      </c>
      <c r="H1312" s="7">
        <f t="shared" si="20"/>
        <v>-0.11122924153182079</v>
      </c>
    </row>
    <row r="1313" spans="1:8" x14ac:dyDescent="0.75">
      <c r="A1313" s="2">
        <v>43091</v>
      </c>
      <c r="B1313" s="12">
        <v>419.53</v>
      </c>
      <c r="C1313" s="12">
        <v>423.42</v>
      </c>
      <c r="D1313" s="12">
        <v>255.67</v>
      </c>
      <c r="E1313" s="12">
        <v>346.11</v>
      </c>
      <c r="F1313" s="12">
        <v>334616992</v>
      </c>
      <c r="G1313" s="12">
        <v>5366580653</v>
      </c>
      <c r="H1313" s="7">
        <f t="shared" si="20"/>
        <v>-0.1750053631444711</v>
      </c>
    </row>
    <row r="1314" spans="1:8" x14ac:dyDescent="0.75">
      <c r="A1314" s="2">
        <v>43092</v>
      </c>
      <c r="B1314" s="12">
        <v>349.76</v>
      </c>
      <c r="C1314" s="12">
        <v>417.65</v>
      </c>
      <c r="D1314" s="12">
        <v>344.38</v>
      </c>
      <c r="E1314" s="12">
        <v>382.04</v>
      </c>
      <c r="F1314" s="12">
        <v>190116992</v>
      </c>
      <c r="G1314" s="12">
        <v>5923623516</v>
      </c>
      <c r="H1314" s="7">
        <f t="shared" si="20"/>
        <v>9.2291857273559097E-2</v>
      </c>
    </row>
    <row r="1315" spans="1:8" x14ac:dyDescent="0.75">
      <c r="A1315" s="2">
        <v>43093</v>
      </c>
      <c r="B1315" s="12">
        <v>391.02</v>
      </c>
      <c r="C1315" s="12">
        <v>391.02</v>
      </c>
      <c r="D1315" s="12">
        <v>297.08999999999997</v>
      </c>
      <c r="E1315" s="12">
        <v>337.06</v>
      </c>
      <c r="F1315" s="12">
        <v>134675008</v>
      </c>
      <c r="G1315" s="12">
        <v>5231008878</v>
      </c>
      <c r="H1315" s="7">
        <f t="shared" si="20"/>
        <v>-0.13799805636540327</v>
      </c>
    </row>
    <row r="1316" spans="1:8" x14ac:dyDescent="0.75">
      <c r="A1316" s="2">
        <v>43094</v>
      </c>
      <c r="B1316" s="12">
        <v>339.69</v>
      </c>
      <c r="C1316" s="12">
        <v>365.87</v>
      </c>
      <c r="D1316" s="12">
        <v>323.2</v>
      </c>
      <c r="E1316" s="12">
        <v>360.78</v>
      </c>
      <c r="F1316" s="12">
        <v>119632000</v>
      </c>
      <c r="G1316" s="12">
        <v>5600606030</v>
      </c>
      <c r="H1316" s="7">
        <f t="shared" si="20"/>
        <v>6.2086019606111383E-2</v>
      </c>
    </row>
    <row r="1317" spans="1:8" x14ac:dyDescent="0.75">
      <c r="A1317" s="2">
        <v>43095</v>
      </c>
      <c r="B1317" s="12">
        <v>361.08</v>
      </c>
      <c r="C1317" s="12">
        <v>384.77</v>
      </c>
      <c r="D1317" s="12">
        <v>357.27</v>
      </c>
      <c r="E1317" s="12">
        <v>381.54</v>
      </c>
      <c r="F1317" s="12">
        <v>161342000</v>
      </c>
      <c r="G1317" s="12">
        <v>5924437086</v>
      </c>
      <c r="H1317" s="7">
        <f t="shared" si="20"/>
        <v>5.6663343303423166E-2</v>
      </c>
    </row>
    <row r="1318" spans="1:8" x14ac:dyDescent="0.75">
      <c r="A1318" s="2">
        <v>43096</v>
      </c>
      <c r="B1318" s="12">
        <v>381.3</v>
      </c>
      <c r="C1318" s="12">
        <v>442.6</v>
      </c>
      <c r="D1318" s="12">
        <v>381.3</v>
      </c>
      <c r="E1318" s="12">
        <v>421.85</v>
      </c>
      <c r="F1318" s="12">
        <v>250742000</v>
      </c>
      <c r="G1318" s="12">
        <v>6550988730</v>
      </c>
      <c r="H1318" s="7">
        <f t="shared" si="20"/>
        <v>0.10634670862837663</v>
      </c>
    </row>
    <row r="1319" spans="1:8" x14ac:dyDescent="0.75">
      <c r="A1319" s="2">
        <v>43097</v>
      </c>
      <c r="B1319" s="12">
        <v>422.51</v>
      </c>
      <c r="C1319" s="12">
        <v>422.51</v>
      </c>
      <c r="D1319" s="12">
        <v>359.49</v>
      </c>
      <c r="E1319" s="12">
        <v>378.9</v>
      </c>
      <c r="F1319" s="12">
        <v>162716992</v>
      </c>
      <c r="G1319" s="12">
        <v>5884086091</v>
      </c>
      <c r="H1319" s="7">
        <f t="shared" si="20"/>
        <v>-0.10321649191735111</v>
      </c>
    </row>
    <row r="1320" spans="1:8" x14ac:dyDescent="0.75">
      <c r="A1320" s="2">
        <v>43098</v>
      </c>
      <c r="B1320" s="12">
        <v>381.3</v>
      </c>
      <c r="C1320" s="12">
        <v>387.56</v>
      </c>
      <c r="D1320" s="12">
        <v>358.07</v>
      </c>
      <c r="E1320" s="12">
        <v>377.37</v>
      </c>
      <c r="F1320" s="12">
        <v>173824992</v>
      </c>
      <c r="G1320" s="12">
        <v>5864235868</v>
      </c>
      <c r="H1320" s="7">
        <f t="shared" si="20"/>
        <v>-1.0306845003933928E-2</v>
      </c>
    </row>
    <row r="1321" spans="1:8" x14ac:dyDescent="0.75">
      <c r="A1321" s="2">
        <v>43099</v>
      </c>
      <c r="B1321" s="12">
        <v>378.52</v>
      </c>
      <c r="C1321" s="12">
        <v>378.52</v>
      </c>
      <c r="D1321" s="12">
        <v>319.61</v>
      </c>
      <c r="E1321" s="12">
        <v>330.8</v>
      </c>
      <c r="F1321" s="12">
        <v>140463008</v>
      </c>
      <c r="G1321" s="12">
        <v>5141910459</v>
      </c>
      <c r="H1321" s="7">
        <f t="shared" si="20"/>
        <v>-0.12606995667335932</v>
      </c>
    </row>
    <row r="1322" spans="1:8" x14ac:dyDescent="0.75">
      <c r="A1322" s="2">
        <v>43100</v>
      </c>
      <c r="B1322" s="12">
        <v>329</v>
      </c>
      <c r="C1322" s="12">
        <v>356.77</v>
      </c>
      <c r="D1322" s="12">
        <v>327.41000000000003</v>
      </c>
      <c r="E1322" s="12">
        <v>349.03</v>
      </c>
      <c r="F1322" s="12">
        <v>101667000</v>
      </c>
      <c r="G1322" s="12">
        <v>5426213308</v>
      </c>
      <c r="H1322" s="7">
        <f t="shared" si="20"/>
        <v>6.0881458966565265E-2</v>
      </c>
    </row>
    <row r="1323" spans="1:8" x14ac:dyDescent="0.75">
      <c r="A1323" s="2">
        <v>43101</v>
      </c>
      <c r="B1323" s="12">
        <v>349.55</v>
      </c>
      <c r="C1323" s="12">
        <v>363.79</v>
      </c>
      <c r="D1323" s="12">
        <v>336.98</v>
      </c>
      <c r="E1323" s="12">
        <v>358.99</v>
      </c>
      <c r="F1323" s="12">
        <v>110244000</v>
      </c>
      <c r="G1323" s="12">
        <v>5581120935</v>
      </c>
      <c r="H1323" s="7">
        <f t="shared" si="20"/>
        <v>2.7006150765269625E-2</v>
      </c>
    </row>
    <row r="1324" spans="1:8" x14ac:dyDescent="0.75">
      <c r="A1324" s="2">
        <v>43102</v>
      </c>
      <c r="B1324" s="12">
        <v>359.06</v>
      </c>
      <c r="C1324" s="12">
        <v>387.79</v>
      </c>
      <c r="D1324" s="12">
        <v>359.06</v>
      </c>
      <c r="E1324" s="12">
        <v>383.42</v>
      </c>
      <c r="F1324" s="12">
        <v>224768992</v>
      </c>
      <c r="G1324" s="12">
        <v>5964399705</v>
      </c>
      <c r="H1324" s="7">
        <f t="shared" si="20"/>
        <v>6.7843814404277877E-2</v>
      </c>
    </row>
    <row r="1325" spans="1:8" x14ac:dyDescent="0.75">
      <c r="A1325" s="2">
        <v>43103</v>
      </c>
      <c r="B1325" s="12">
        <v>382.74</v>
      </c>
      <c r="C1325" s="12">
        <v>418.26</v>
      </c>
      <c r="D1325" s="12">
        <v>378.86</v>
      </c>
      <c r="E1325" s="12">
        <v>412.06</v>
      </c>
      <c r="F1325" s="12">
        <v>180190000</v>
      </c>
      <c r="G1325" s="12">
        <v>6411585177</v>
      </c>
      <c r="H1325" s="7">
        <f t="shared" si="20"/>
        <v>7.6605528557245103E-2</v>
      </c>
    </row>
    <row r="1326" spans="1:8" x14ac:dyDescent="0.75">
      <c r="A1326" s="2">
        <v>43104</v>
      </c>
      <c r="B1326" s="12">
        <v>414.41</v>
      </c>
      <c r="C1326" s="12">
        <v>419.72</v>
      </c>
      <c r="D1326" s="12">
        <v>383.54</v>
      </c>
      <c r="E1326" s="12">
        <v>403.05</v>
      </c>
      <c r="F1326" s="12">
        <v>166108000</v>
      </c>
      <c r="G1326" s="12">
        <v>6272888690</v>
      </c>
      <c r="H1326" s="7">
        <f t="shared" si="20"/>
        <v>-2.7412465915397827E-2</v>
      </c>
    </row>
    <row r="1327" spans="1:8" x14ac:dyDescent="0.75">
      <c r="A1327" s="2">
        <v>43105</v>
      </c>
      <c r="B1327" s="12">
        <v>402.38</v>
      </c>
      <c r="C1327" s="12">
        <v>407.04</v>
      </c>
      <c r="D1327" s="12">
        <v>373.89</v>
      </c>
      <c r="E1327" s="12">
        <v>384.94</v>
      </c>
      <c r="F1327" s="12">
        <v>182618000</v>
      </c>
      <c r="G1327" s="12">
        <v>5992584072</v>
      </c>
      <c r="H1327" s="7">
        <f t="shared" si="20"/>
        <v>-4.334211441920572E-2</v>
      </c>
    </row>
    <row r="1328" spans="1:8" x14ac:dyDescent="0.75">
      <c r="A1328" s="2">
        <v>43106</v>
      </c>
      <c r="B1328" s="12">
        <v>385.36</v>
      </c>
      <c r="C1328" s="12">
        <v>452.77</v>
      </c>
      <c r="D1328" s="12">
        <v>380.21</v>
      </c>
      <c r="E1328" s="12">
        <v>452.77</v>
      </c>
      <c r="F1328" s="12">
        <v>235391008</v>
      </c>
      <c r="G1328" s="12">
        <v>7050367555</v>
      </c>
      <c r="H1328" s="7">
        <f t="shared" si="20"/>
        <v>0.17492734066846577</v>
      </c>
    </row>
    <row r="1329" spans="1:8" x14ac:dyDescent="0.75">
      <c r="A1329" s="2">
        <v>43107</v>
      </c>
      <c r="B1329" s="12">
        <v>456.15</v>
      </c>
      <c r="C1329" s="12">
        <v>495.84</v>
      </c>
      <c r="D1329" s="12">
        <v>453.39</v>
      </c>
      <c r="E1329" s="12">
        <v>459.33</v>
      </c>
      <c r="F1329" s="12">
        <v>262443008</v>
      </c>
      <c r="G1329" s="12">
        <v>7154336651</v>
      </c>
      <c r="H1329" s="7">
        <f t="shared" si="20"/>
        <v>6.9713909898060002E-3</v>
      </c>
    </row>
    <row r="1330" spans="1:8" x14ac:dyDescent="0.75">
      <c r="A1330" s="2">
        <v>43108</v>
      </c>
      <c r="B1330" s="12">
        <v>458.35</v>
      </c>
      <c r="C1330" s="12">
        <v>469.7</v>
      </c>
      <c r="D1330" s="12">
        <v>357.54</v>
      </c>
      <c r="E1330" s="12">
        <v>405.07</v>
      </c>
      <c r="F1330" s="12">
        <v>220924000</v>
      </c>
      <c r="G1330" s="12">
        <v>6310711419</v>
      </c>
      <c r="H1330" s="7">
        <f t="shared" si="20"/>
        <v>-0.11624304570742888</v>
      </c>
    </row>
    <row r="1331" spans="1:8" x14ac:dyDescent="0.75">
      <c r="A1331" s="2">
        <v>43109</v>
      </c>
      <c r="B1331" s="12">
        <v>403.71</v>
      </c>
      <c r="C1331" s="12">
        <v>447.61</v>
      </c>
      <c r="D1331" s="12">
        <v>398.53</v>
      </c>
      <c r="E1331" s="12">
        <v>413.33</v>
      </c>
      <c r="F1331" s="12">
        <v>522438016</v>
      </c>
      <c r="G1331" s="12">
        <v>6441143443</v>
      </c>
      <c r="H1331" s="7">
        <f t="shared" si="20"/>
        <v>2.3828986153426976E-2</v>
      </c>
    </row>
    <row r="1332" spans="1:8" x14ac:dyDescent="0.75">
      <c r="A1332" s="2">
        <v>43110</v>
      </c>
      <c r="B1332" s="12">
        <v>413.25</v>
      </c>
      <c r="C1332" s="12">
        <v>419.07</v>
      </c>
      <c r="D1332" s="12">
        <v>370.52</v>
      </c>
      <c r="E1332" s="12">
        <v>407.74</v>
      </c>
      <c r="F1332" s="12">
        <v>265152000</v>
      </c>
      <c r="G1332" s="12">
        <v>6355609799</v>
      </c>
      <c r="H1332" s="7">
        <f t="shared" si="20"/>
        <v>-1.3333333333333312E-2</v>
      </c>
    </row>
    <row r="1333" spans="1:8" x14ac:dyDescent="0.75">
      <c r="A1333" s="2">
        <v>43111</v>
      </c>
      <c r="B1333" s="12">
        <v>406.08</v>
      </c>
      <c r="C1333" s="12">
        <v>415.9</v>
      </c>
      <c r="D1333" s="12">
        <v>346.69</v>
      </c>
      <c r="E1333" s="12">
        <v>355.59</v>
      </c>
      <c r="F1333" s="12">
        <v>187722000</v>
      </c>
      <c r="G1333" s="12">
        <v>5544166297</v>
      </c>
      <c r="H1333" s="7">
        <f t="shared" si="20"/>
        <v>-0.12433510638297875</v>
      </c>
    </row>
    <row r="1334" spans="1:8" x14ac:dyDescent="0.75">
      <c r="A1334" s="2">
        <v>43112</v>
      </c>
      <c r="B1334" s="12">
        <v>358.62</v>
      </c>
      <c r="C1334" s="12">
        <v>394.78</v>
      </c>
      <c r="D1334" s="12">
        <v>347.32</v>
      </c>
      <c r="E1334" s="12">
        <v>394.78</v>
      </c>
      <c r="F1334" s="12">
        <v>158188992</v>
      </c>
      <c r="G1334" s="12">
        <v>6156715899</v>
      </c>
      <c r="H1334" s="7">
        <f t="shared" si="20"/>
        <v>0.10083096313646749</v>
      </c>
    </row>
    <row r="1335" spans="1:8" x14ac:dyDescent="0.75">
      <c r="A1335" s="2">
        <v>43113</v>
      </c>
      <c r="B1335" s="12">
        <v>393.04</v>
      </c>
      <c r="C1335" s="12">
        <v>433.35</v>
      </c>
      <c r="D1335" s="12">
        <v>393.04</v>
      </c>
      <c r="E1335" s="12">
        <v>420.05</v>
      </c>
      <c r="F1335" s="12">
        <v>248704992</v>
      </c>
      <c r="G1335" s="12">
        <v>6552526598</v>
      </c>
      <c r="H1335" s="7">
        <f t="shared" si="20"/>
        <v>6.8720740891512283E-2</v>
      </c>
    </row>
    <row r="1336" spans="1:8" x14ac:dyDescent="0.75">
      <c r="A1336" s="2">
        <v>43114</v>
      </c>
      <c r="B1336" s="12">
        <v>420.34</v>
      </c>
      <c r="C1336" s="12">
        <v>444.01</v>
      </c>
      <c r="D1336" s="12">
        <v>384.3</v>
      </c>
      <c r="E1336" s="12">
        <v>399.52</v>
      </c>
      <c r="F1336" s="12">
        <v>180678000</v>
      </c>
      <c r="G1336" s="12">
        <v>6233759351</v>
      </c>
      <c r="H1336" s="7">
        <f t="shared" si="20"/>
        <v>-4.9531331779036007E-2</v>
      </c>
    </row>
    <row r="1337" spans="1:8" x14ac:dyDescent="0.75">
      <c r="A1337" s="2">
        <v>43115</v>
      </c>
      <c r="B1337" s="12">
        <v>396.02</v>
      </c>
      <c r="C1337" s="12">
        <v>444.34</v>
      </c>
      <c r="D1337" s="12">
        <v>392.37</v>
      </c>
      <c r="E1337" s="12">
        <v>414.57</v>
      </c>
      <c r="F1337" s="12">
        <v>264782000</v>
      </c>
      <c r="G1337" s="12">
        <v>6470253894</v>
      </c>
      <c r="H1337" s="7">
        <f t="shared" si="20"/>
        <v>4.6841068632897359E-2</v>
      </c>
    </row>
    <row r="1338" spans="1:8" x14ac:dyDescent="0.75">
      <c r="A1338" s="2">
        <v>43116</v>
      </c>
      <c r="B1338" s="12">
        <v>415.93</v>
      </c>
      <c r="C1338" s="12">
        <v>418.99</v>
      </c>
      <c r="D1338" s="12">
        <v>261.2</v>
      </c>
      <c r="E1338" s="12">
        <v>320.04000000000002</v>
      </c>
      <c r="F1338" s="12">
        <v>283036000</v>
      </c>
      <c r="G1338" s="12">
        <v>4996098563</v>
      </c>
      <c r="H1338" s="7">
        <f t="shared" si="20"/>
        <v>-0.23054360108672128</v>
      </c>
    </row>
    <row r="1339" spans="1:8" x14ac:dyDescent="0.75">
      <c r="A1339" s="2">
        <v>43117</v>
      </c>
      <c r="B1339" s="12">
        <v>318.93</v>
      </c>
      <c r="C1339" s="12">
        <v>332.12</v>
      </c>
      <c r="D1339" s="12">
        <v>240.36</v>
      </c>
      <c r="E1339" s="12">
        <v>319.19</v>
      </c>
      <c r="F1339" s="12">
        <v>192936992</v>
      </c>
      <c r="G1339" s="12">
        <v>4983953588</v>
      </c>
      <c r="H1339" s="7">
        <f t="shared" si="20"/>
        <v>8.1522591164202461E-4</v>
      </c>
    </row>
    <row r="1340" spans="1:8" x14ac:dyDescent="0.75">
      <c r="A1340" s="2">
        <v>43118</v>
      </c>
      <c r="B1340" s="12">
        <v>320.60000000000002</v>
      </c>
      <c r="C1340" s="12">
        <v>347.11</v>
      </c>
      <c r="D1340" s="12">
        <v>303.35000000000002</v>
      </c>
      <c r="E1340" s="12">
        <v>316.47000000000003</v>
      </c>
      <c r="F1340" s="12">
        <v>152851008</v>
      </c>
      <c r="G1340" s="12">
        <v>4942797699</v>
      </c>
      <c r="H1340" s="7">
        <f t="shared" si="20"/>
        <v>-1.2882096069868981E-2</v>
      </c>
    </row>
    <row r="1341" spans="1:8" x14ac:dyDescent="0.75">
      <c r="A1341" s="2">
        <v>43119</v>
      </c>
      <c r="B1341" s="12">
        <v>314.13</v>
      </c>
      <c r="C1341" s="12">
        <v>367.96</v>
      </c>
      <c r="D1341" s="12">
        <v>309.54000000000002</v>
      </c>
      <c r="E1341" s="12">
        <v>364.62</v>
      </c>
      <c r="F1341" s="12">
        <v>199852000</v>
      </c>
      <c r="G1341" s="12">
        <v>5696373157</v>
      </c>
      <c r="H1341" s="7">
        <f t="shared" si="20"/>
        <v>0.16072963422786748</v>
      </c>
    </row>
    <row r="1342" spans="1:8" x14ac:dyDescent="0.75">
      <c r="A1342" s="2">
        <v>43120</v>
      </c>
      <c r="B1342" s="12">
        <v>367.64</v>
      </c>
      <c r="C1342" s="12">
        <v>403.49</v>
      </c>
      <c r="D1342" s="12">
        <v>358.77</v>
      </c>
      <c r="E1342" s="12">
        <v>383.79</v>
      </c>
      <c r="F1342" s="12">
        <v>240595008</v>
      </c>
      <c r="G1342" s="12">
        <v>5997110229</v>
      </c>
      <c r="H1342" s="7">
        <f t="shared" si="20"/>
        <v>4.3928843433794024E-2</v>
      </c>
    </row>
    <row r="1343" spans="1:8" x14ac:dyDescent="0.75">
      <c r="A1343" s="2">
        <v>43121</v>
      </c>
      <c r="B1343" s="12">
        <v>384.53</v>
      </c>
      <c r="C1343" s="12">
        <v>389.11</v>
      </c>
      <c r="D1343" s="12">
        <v>336.01</v>
      </c>
      <c r="E1343" s="12">
        <v>345.08</v>
      </c>
      <c r="F1343" s="12">
        <v>126395000</v>
      </c>
      <c r="G1343" s="12">
        <v>5393668388</v>
      </c>
      <c r="H1343" s="7">
        <f t="shared" si="20"/>
        <v>-0.10259277559618234</v>
      </c>
    </row>
    <row r="1344" spans="1:8" x14ac:dyDescent="0.75">
      <c r="A1344" s="2">
        <v>43122</v>
      </c>
      <c r="B1344" s="12">
        <v>348.91</v>
      </c>
      <c r="C1344" s="12">
        <v>356.04</v>
      </c>
      <c r="D1344" s="12">
        <v>288.79000000000002</v>
      </c>
      <c r="E1344" s="12">
        <v>315.89999999999998</v>
      </c>
      <c r="F1344" s="12">
        <v>116893000</v>
      </c>
      <c r="G1344" s="12">
        <v>4938742502</v>
      </c>
      <c r="H1344" s="7">
        <f t="shared" si="20"/>
        <v>-9.4608924937663139E-2</v>
      </c>
    </row>
    <row r="1345" spans="1:8" x14ac:dyDescent="0.75">
      <c r="A1345" s="2">
        <v>43123</v>
      </c>
      <c r="B1345" s="12">
        <v>315.3</v>
      </c>
      <c r="C1345" s="12">
        <v>321.7</v>
      </c>
      <c r="D1345" s="12">
        <v>285.61</v>
      </c>
      <c r="E1345" s="12">
        <v>308.45999999999998</v>
      </c>
      <c r="F1345" s="12">
        <v>116898000</v>
      </c>
      <c r="G1345" s="12">
        <v>4823688870</v>
      </c>
      <c r="H1345" s="7">
        <f t="shared" si="20"/>
        <v>-2.1693625118934447E-2</v>
      </c>
    </row>
    <row r="1346" spans="1:8" x14ac:dyDescent="0.75">
      <c r="A1346" s="2">
        <v>43124</v>
      </c>
      <c r="B1346" s="12">
        <v>308.92</v>
      </c>
      <c r="C1346" s="12">
        <v>323.19</v>
      </c>
      <c r="D1346" s="12">
        <v>299.45999999999998</v>
      </c>
      <c r="E1346" s="12">
        <v>317.39999999999998</v>
      </c>
      <c r="F1346" s="12">
        <v>92263600</v>
      </c>
      <c r="G1346" s="12">
        <v>4964731064</v>
      </c>
      <c r="H1346" s="7">
        <f t="shared" si="20"/>
        <v>2.7450472614268941E-2</v>
      </c>
    </row>
    <row r="1347" spans="1:8" x14ac:dyDescent="0.75">
      <c r="A1347" s="2">
        <v>43125</v>
      </c>
      <c r="B1347" s="12">
        <v>322.17</v>
      </c>
      <c r="C1347" s="12">
        <v>328</v>
      </c>
      <c r="D1347" s="12">
        <v>306.58999999999997</v>
      </c>
      <c r="E1347" s="12">
        <v>317.10000000000002</v>
      </c>
      <c r="F1347" s="12">
        <v>76537296</v>
      </c>
      <c r="G1347" s="12">
        <v>4961214335</v>
      </c>
      <c r="H1347" s="7">
        <f t="shared" ref="H1347:H1410" si="21">(E1347-B1347)/B1347</f>
        <v>-1.5737033243318724E-2</v>
      </c>
    </row>
    <row r="1348" spans="1:8" x14ac:dyDescent="0.75">
      <c r="A1348" s="2">
        <v>43126</v>
      </c>
      <c r="B1348" s="12">
        <v>316.60000000000002</v>
      </c>
      <c r="C1348" s="12">
        <v>328.78</v>
      </c>
      <c r="D1348" s="12">
        <v>292.48</v>
      </c>
      <c r="E1348" s="12">
        <v>323.68</v>
      </c>
      <c r="F1348" s="12">
        <v>91052800</v>
      </c>
      <c r="G1348" s="12">
        <v>5065526288</v>
      </c>
      <c r="H1348" s="7">
        <f t="shared" si="21"/>
        <v>2.2362602653190095E-2</v>
      </c>
    </row>
    <row r="1349" spans="1:8" x14ac:dyDescent="0.75">
      <c r="A1349" s="2">
        <v>43127</v>
      </c>
      <c r="B1349" s="12">
        <v>325.3</v>
      </c>
      <c r="C1349" s="12">
        <v>332.83</v>
      </c>
      <c r="D1349" s="12">
        <v>310.45</v>
      </c>
      <c r="E1349" s="12">
        <v>321.36</v>
      </c>
      <c r="F1349" s="12">
        <v>66614100</v>
      </c>
      <c r="G1349" s="12">
        <v>5030191634</v>
      </c>
      <c r="H1349" s="7">
        <f t="shared" si="21"/>
        <v>-1.2111896710728551E-2</v>
      </c>
    </row>
    <row r="1350" spans="1:8" x14ac:dyDescent="0.75">
      <c r="A1350" s="2">
        <v>43128</v>
      </c>
      <c r="B1350" s="12">
        <v>322.95999999999998</v>
      </c>
      <c r="C1350" s="12">
        <v>337.16</v>
      </c>
      <c r="D1350" s="12">
        <v>322.95999999999998</v>
      </c>
      <c r="E1350" s="12">
        <v>332.17</v>
      </c>
      <c r="F1350" s="12">
        <v>75700896</v>
      </c>
      <c r="G1350" s="12">
        <v>5200806765</v>
      </c>
      <c r="H1350" s="7">
        <f t="shared" si="21"/>
        <v>2.8517463462967664E-2</v>
      </c>
    </row>
    <row r="1351" spans="1:8" x14ac:dyDescent="0.75">
      <c r="A1351" s="2">
        <v>43129</v>
      </c>
      <c r="B1351" s="12">
        <v>331.77</v>
      </c>
      <c r="C1351" s="12">
        <v>336.69</v>
      </c>
      <c r="D1351" s="12">
        <v>314.05</v>
      </c>
      <c r="E1351" s="12">
        <v>316.63</v>
      </c>
      <c r="F1351" s="12">
        <v>55323000</v>
      </c>
      <c r="G1351" s="12">
        <v>4958753462</v>
      </c>
      <c r="H1351" s="7">
        <f t="shared" si="21"/>
        <v>-4.5634023570545822E-2</v>
      </c>
    </row>
    <row r="1352" spans="1:8" x14ac:dyDescent="0.75">
      <c r="A1352" s="2">
        <v>43130</v>
      </c>
      <c r="B1352" s="12">
        <v>317.36</v>
      </c>
      <c r="C1352" s="12">
        <v>318.01</v>
      </c>
      <c r="D1352" s="12">
        <v>268.68</v>
      </c>
      <c r="E1352" s="12">
        <v>274.02</v>
      </c>
      <c r="F1352" s="12">
        <v>93182600</v>
      </c>
      <c r="G1352" s="12">
        <v>4292493409</v>
      </c>
      <c r="H1352" s="7">
        <f t="shared" si="21"/>
        <v>-0.13656415427275029</v>
      </c>
    </row>
    <row r="1353" spans="1:8" x14ac:dyDescent="0.75">
      <c r="A1353" s="2">
        <v>43131</v>
      </c>
      <c r="B1353" s="12">
        <v>274.89999999999998</v>
      </c>
      <c r="C1353" s="12">
        <v>284.02</v>
      </c>
      <c r="D1353" s="12">
        <v>265.27999999999997</v>
      </c>
      <c r="E1353" s="12">
        <v>272.89</v>
      </c>
      <c r="F1353" s="12">
        <v>67649504</v>
      </c>
      <c r="G1353" s="12">
        <v>4275893116</v>
      </c>
      <c r="H1353" s="7">
        <f t="shared" si="21"/>
        <v>-7.3117497271734848E-3</v>
      </c>
    </row>
    <row r="1354" spans="1:8" x14ac:dyDescent="0.75">
      <c r="A1354" s="2">
        <v>43132</v>
      </c>
      <c r="B1354" s="12">
        <v>273.88</v>
      </c>
      <c r="C1354" s="12">
        <v>279.77999999999997</v>
      </c>
      <c r="D1354" s="12">
        <v>228.39</v>
      </c>
      <c r="E1354" s="12">
        <v>240.96</v>
      </c>
      <c r="F1354" s="12">
        <v>73082704</v>
      </c>
      <c r="G1354" s="12">
        <v>3776625416</v>
      </c>
      <c r="H1354" s="7">
        <f t="shared" si="21"/>
        <v>-0.12019862713597192</v>
      </c>
    </row>
    <row r="1355" spans="1:8" x14ac:dyDescent="0.75">
      <c r="A1355" s="2">
        <v>43133</v>
      </c>
      <c r="B1355" s="12">
        <v>240.84</v>
      </c>
      <c r="C1355" s="12">
        <v>249.27</v>
      </c>
      <c r="D1355" s="12">
        <v>184.94</v>
      </c>
      <c r="E1355" s="12">
        <v>235.63</v>
      </c>
      <c r="F1355" s="12">
        <v>122696000</v>
      </c>
      <c r="G1355" s="12">
        <v>3693862145</v>
      </c>
      <c r="H1355" s="7">
        <f t="shared" si="21"/>
        <v>-2.1632619166251487E-2</v>
      </c>
    </row>
    <row r="1356" spans="1:8" x14ac:dyDescent="0.75">
      <c r="A1356" s="2">
        <v>43134</v>
      </c>
      <c r="B1356" s="12">
        <v>236.51</v>
      </c>
      <c r="C1356" s="12">
        <v>256.98</v>
      </c>
      <c r="D1356" s="12">
        <v>215.6</v>
      </c>
      <c r="E1356" s="12">
        <v>251.59</v>
      </c>
      <c r="F1356" s="12">
        <v>55887100</v>
      </c>
      <c r="G1356" s="12">
        <v>3945064209</v>
      </c>
      <c r="H1356" s="7">
        <f t="shared" si="21"/>
        <v>6.3760517525686067E-2</v>
      </c>
    </row>
    <row r="1357" spans="1:8" x14ac:dyDescent="0.75">
      <c r="A1357" s="2">
        <v>43135</v>
      </c>
      <c r="B1357" s="12">
        <v>251.97</v>
      </c>
      <c r="C1357" s="12">
        <v>257.39</v>
      </c>
      <c r="D1357" s="12">
        <v>214.79</v>
      </c>
      <c r="E1357" s="12">
        <v>221.05</v>
      </c>
      <c r="F1357" s="12">
        <v>48981700</v>
      </c>
      <c r="G1357" s="12">
        <v>3466922836</v>
      </c>
      <c r="H1357" s="7">
        <f t="shared" si="21"/>
        <v>-0.12271302139143545</v>
      </c>
    </row>
    <row r="1358" spans="1:8" x14ac:dyDescent="0.75">
      <c r="A1358" s="2">
        <v>43136</v>
      </c>
      <c r="B1358" s="12">
        <v>219.04</v>
      </c>
      <c r="C1358" s="12">
        <v>221.74</v>
      </c>
      <c r="D1358" s="12">
        <v>167.14</v>
      </c>
      <c r="E1358" s="12">
        <v>179.49</v>
      </c>
      <c r="F1358" s="12">
        <v>77454496</v>
      </c>
      <c r="G1358" s="12">
        <v>2815778235</v>
      </c>
      <c r="H1358" s="7">
        <f t="shared" si="21"/>
        <v>-0.18056062819576327</v>
      </c>
    </row>
    <row r="1359" spans="1:8" x14ac:dyDescent="0.75">
      <c r="A1359" s="2">
        <v>43137</v>
      </c>
      <c r="B1359" s="12">
        <v>180.87</v>
      </c>
      <c r="C1359" s="12">
        <v>213.46</v>
      </c>
      <c r="D1359" s="12">
        <v>149.41</v>
      </c>
      <c r="E1359" s="12">
        <v>212.29</v>
      </c>
      <c r="F1359" s="12">
        <v>100344000</v>
      </c>
      <c r="G1359" s="12">
        <v>3331203703</v>
      </c>
      <c r="H1359" s="7">
        <f t="shared" si="21"/>
        <v>0.17371592856747933</v>
      </c>
    </row>
    <row r="1360" spans="1:8" x14ac:dyDescent="0.75">
      <c r="A1360" s="2">
        <v>43138</v>
      </c>
      <c r="B1360" s="12">
        <v>210.73</v>
      </c>
      <c r="C1360" s="12">
        <v>231.25</v>
      </c>
      <c r="D1360" s="12">
        <v>191.86</v>
      </c>
      <c r="E1360" s="12">
        <v>207.27</v>
      </c>
      <c r="F1360" s="12">
        <v>64730900</v>
      </c>
      <c r="G1360" s="12">
        <v>3253377962</v>
      </c>
      <c r="H1360" s="7">
        <f t="shared" si="21"/>
        <v>-1.6419114506714658E-2</v>
      </c>
    </row>
    <row r="1361" spans="1:8" x14ac:dyDescent="0.75">
      <c r="A1361" s="2">
        <v>43139</v>
      </c>
      <c r="B1361" s="12">
        <v>207.77</v>
      </c>
      <c r="C1361" s="12">
        <v>253.12</v>
      </c>
      <c r="D1361" s="12">
        <v>207.77</v>
      </c>
      <c r="E1361" s="12">
        <v>247.22</v>
      </c>
      <c r="F1361" s="12">
        <v>81312200</v>
      </c>
      <c r="G1361" s="12">
        <v>3881373319</v>
      </c>
      <c r="H1361" s="7">
        <f t="shared" si="21"/>
        <v>0.18987341772151892</v>
      </c>
    </row>
    <row r="1362" spans="1:8" x14ac:dyDescent="0.75">
      <c r="A1362" s="2">
        <v>43140</v>
      </c>
      <c r="B1362" s="12">
        <v>247.82</v>
      </c>
      <c r="C1362" s="12">
        <v>260.83999999999997</v>
      </c>
      <c r="D1362" s="12">
        <v>233.43</v>
      </c>
      <c r="E1362" s="12">
        <v>260.43</v>
      </c>
      <c r="F1362" s="12">
        <v>77557200</v>
      </c>
      <c r="G1362" s="12">
        <v>4089669825</v>
      </c>
      <c r="H1362" s="7">
        <f t="shared" si="21"/>
        <v>5.088370591558395E-2</v>
      </c>
    </row>
    <row r="1363" spans="1:8" x14ac:dyDescent="0.75">
      <c r="A1363" s="2">
        <v>43141</v>
      </c>
      <c r="B1363" s="12">
        <v>260.58999999999997</v>
      </c>
      <c r="C1363" s="12">
        <v>271.82</v>
      </c>
      <c r="D1363" s="12">
        <v>243.91</v>
      </c>
      <c r="E1363" s="12">
        <v>250.03</v>
      </c>
      <c r="F1363" s="12">
        <v>76435296</v>
      </c>
      <c r="G1363" s="12">
        <v>3927215224</v>
      </c>
      <c r="H1363" s="7">
        <f t="shared" si="21"/>
        <v>-4.0523427606584964E-2</v>
      </c>
    </row>
    <row r="1364" spans="1:8" x14ac:dyDescent="0.75">
      <c r="A1364" s="2">
        <v>43142</v>
      </c>
      <c r="B1364" s="12">
        <v>249.44</v>
      </c>
      <c r="C1364" s="12">
        <v>249.44</v>
      </c>
      <c r="D1364" s="12">
        <v>219.23</v>
      </c>
      <c r="E1364" s="12">
        <v>229.49</v>
      </c>
      <c r="F1364" s="12">
        <v>51680100</v>
      </c>
      <c r="G1364" s="12">
        <v>3605423484</v>
      </c>
      <c r="H1364" s="7">
        <f t="shared" si="21"/>
        <v>-7.9979153303399567E-2</v>
      </c>
    </row>
    <row r="1365" spans="1:8" x14ac:dyDescent="0.75">
      <c r="A1365" s="2">
        <v>43143</v>
      </c>
      <c r="B1365" s="12">
        <v>229.87</v>
      </c>
      <c r="C1365" s="12">
        <v>251.41</v>
      </c>
      <c r="D1365" s="12">
        <v>229.87</v>
      </c>
      <c r="E1365" s="12">
        <v>247.57</v>
      </c>
      <c r="F1365" s="12">
        <v>45760100</v>
      </c>
      <c r="G1365" s="12">
        <v>3890461412</v>
      </c>
      <c r="H1365" s="7">
        <f t="shared" si="21"/>
        <v>7.7000043502849391E-2</v>
      </c>
    </row>
    <row r="1366" spans="1:8" x14ac:dyDescent="0.75">
      <c r="A1366" s="2">
        <v>43144</v>
      </c>
      <c r="B1366" s="12">
        <v>247.99</v>
      </c>
      <c r="C1366" s="12">
        <v>248.88</v>
      </c>
      <c r="D1366" s="12">
        <v>230.02</v>
      </c>
      <c r="E1366" s="12">
        <v>234.69</v>
      </c>
      <c r="F1366" s="12">
        <v>46476400</v>
      </c>
      <c r="G1366" s="12">
        <v>3688995408</v>
      </c>
      <c r="H1366" s="7">
        <f t="shared" si="21"/>
        <v>-5.3631194806242233E-2</v>
      </c>
    </row>
    <row r="1367" spans="1:8" x14ac:dyDescent="0.75">
      <c r="A1367" s="2">
        <v>43145</v>
      </c>
      <c r="B1367" s="12">
        <v>234.34</v>
      </c>
      <c r="C1367" s="12">
        <v>276.66000000000003</v>
      </c>
      <c r="D1367" s="12">
        <v>234.34</v>
      </c>
      <c r="E1367" s="12">
        <v>276.66000000000003</v>
      </c>
      <c r="F1367" s="12">
        <v>116137000</v>
      </c>
      <c r="G1367" s="12">
        <v>4349750884</v>
      </c>
      <c r="H1367" s="7">
        <f t="shared" si="21"/>
        <v>0.18059230178373312</v>
      </c>
    </row>
    <row r="1368" spans="1:8" x14ac:dyDescent="0.75">
      <c r="A1368" s="2">
        <v>43146</v>
      </c>
      <c r="B1368" s="12">
        <v>276.08</v>
      </c>
      <c r="C1368" s="12">
        <v>304.77999999999997</v>
      </c>
      <c r="D1368" s="12">
        <v>269.32</v>
      </c>
      <c r="E1368" s="12">
        <v>303.25</v>
      </c>
      <c r="F1368" s="12">
        <v>85772704</v>
      </c>
      <c r="G1368" s="12">
        <v>4768835651</v>
      </c>
      <c r="H1368" s="7">
        <f t="shared" si="21"/>
        <v>9.8413503332367494E-2</v>
      </c>
    </row>
    <row r="1369" spans="1:8" x14ac:dyDescent="0.75">
      <c r="A1369" s="2">
        <v>43147</v>
      </c>
      <c r="B1369" s="12">
        <v>301.01</v>
      </c>
      <c r="C1369" s="12">
        <v>302.10000000000002</v>
      </c>
      <c r="D1369" s="12">
        <v>280.22000000000003</v>
      </c>
      <c r="E1369" s="12">
        <v>296.48</v>
      </c>
      <c r="F1369" s="12">
        <v>64320200</v>
      </c>
      <c r="G1369" s="12">
        <v>4663394976</v>
      </c>
      <c r="H1369" s="7">
        <f t="shared" si="21"/>
        <v>-1.5049333909172362E-2</v>
      </c>
    </row>
    <row r="1370" spans="1:8" x14ac:dyDescent="0.75">
      <c r="A1370" s="2">
        <v>43148</v>
      </c>
      <c r="B1370" s="12">
        <v>296</v>
      </c>
      <c r="C1370" s="12">
        <v>334.71</v>
      </c>
      <c r="D1370" s="12">
        <v>293.13</v>
      </c>
      <c r="E1370" s="12">
        <v>325.67</v>
      </c>
      <c r="F1370" s="12">
        <v>134268992</v>
      </c>
      <c r="G1370" s="12">
        <v>5123790322</v>
      </c>
      <c r="H1370" s="7">
        <f t="shared" si="21"/>
        <v>0.10023648648648655</v>
      </c>
    </row>
    <row r="1371" spans="1:8" x14ac:dyDescent="0.75">
      <c r="A1371" s="2">
        <v>43149</v>
      </c>
      <c r="B1371" s="12">
        <v>325.95999999999998</v>
      </c>
      <c r="C1371" s="12">
        <v>327.77</v>
      </c>
      <c r="D1371" s="12">
        <v>294.42</v>
      </c>
      <c r="E1371" s="12">
        <v>300.12</v>
      </c>
      <c r="F1371" s="12">
        <v>68135104</v>
      </c>
      <c r="G1371" s="12">
        <v>4722968616</v>
      </c>
      <c r="H1371" s="7">
        <f t="shared" si="21"/>
        <v>-7.9273530494539141E-2</v>
      </c>
    </row>
    <row r="1372" spans="1:8" x14ac:dyDescent="0.75">
      <c r="A1372" s="2">
        <v>43150</v>
      </c>
      <c r="B1372" s="12">
        <v>299.7</v>
      </c>
      <c r="C1372" s="12">
        <v>319.73</v>
      </c>
      <c r="D1372" s="12">
        <v>297.64999999999998</v>
      </c>
      <c r="E1372" s="12">
        <v>316.49</v>
      </c>
      <c r="F1372" s="12">
        <v>67482400</v>
      </c>
      <c r="G1372" s="12">
        <v>4981828870</v>
      </c>
      <c r="H1372" s="7">
        <f t="shared" si="21"/>
        <v>5.602268935602276E-2</v>
      </c>
    </row>
    <row r="1373" spans="1:8" x14ac:dyDescent="0.75">
      <c r="A1373" s="2">
        <v>43151</v>
      </c>
      <c r="B1373" s="12">
        <v>316.99</v>
      </c>
      <c r="C1373" s="12">
        <v>321.73</v>
      </c>
      <c r="D1373" s="12">
        <v>303.79000000000002</v>
      </c>
      <c r="E1373" s="12">
        <v>304.39999999999998</v>
      </c>
      <c r="F1373" s="12">
        <v>71114704</v>
      </c>
      <c r="G1373" s="12">
        <v>4792567443</v>
      </c>
      <c r="H1373" s="7">
        <f t="shared" si="21"/>
        <v>-3.9717341241048712E-2</v>
      </c>
    </row>
    <row r="1374" spans="1:8" x14ac:dyDescent="0.75">
      <c r="A1374" s="2">
        <v>43152</v>
      </c>
      <c r="B1374" s="12">
        <v>302.39</v>
      </c>
      <c r="C1374" s="12">
        <v>339.69</v>
      </c>
      <c r="D1374" s="12">
        <v>287.72000000000003</v>
      </c>
      <c r="E1374" s="12">
        <v>322.61</v>
      </c>
      <c r="F1374" s="12">
        <v>169590000</v>
      </c>
      <c r="G1374" s="12">
        <v>5080516979</v>
      </c>
      <c r="H1374" s="7">
        <f t="shared" si="21"/>
        <v>6.6867290585006206E-2</v>
      </c>
    </row>
    <row r="1375" spans="1:8" x14ac:dyDescent="0.75">
      <c r="A1375" s="2">
        <v>43153</v>
      </c>
      <c r="B1375" s="12">
        <v>320.63</v>
      </c>
      <c r="C1375" s="12">
        <v>327.27999999999997</v>
      </c>
      <c r="D1375" s="12">
        <v>279.8</v>
      </c>
      <c r="E1375" s="12">
        <v>282.76</v>
      </c>
      <c r="F1375" s="12">
        <v>103123000</v>
      </c>
      <c r="G1375" s="12">
        <v>4453959017</v>
      </c>
      <c r="H1375" s="7">
        <f t="shared" si="21"/>
        <v>-0.11811121853850234</v>
      </c>
    </row>
    <row r="1376" spans="1:8" x14ac:dyDescent="0.75">
      <c r="A1376" s="2">
        <v>43154</v>
      </c>
      <c r="B1376" s="12">
        <v>280.41000000000003</v>
      </c>
      <c r="C1376" s="12">
        <v>299.44</v>
      </c>
      <c r="D1376" s="12">
        <v>269.35000000000002</v>
      </c>
      <c r="E1376" s="12">
        <v>285.70999999999998</v>
      </c>
      <c r="F1376" s="12">
        <v>89026304</v>
      </c>
      <c r="G1376" s="12">
        <v>4501472315</v>
      </c>
      <c r="H1376" s="7">
        <f t="shared" si="21"/>
        <v>1.8900895117862967E-2</v>
      </c>
    </row>
    <row r="1377" spans="1:8" x14ac:dyDescent="0.75">
      <c r="A1377" s="2">
        <v>43155</v>
      </c>
      <c r="B1377" s="12">
        <v>285.68</v>
      </c>
      <c r="C1377" s="12">
        <v>295.49</v>
      </c>
      <c r="D1377" s="12">
        <v>265.23</v>
      </c>
      <c r="E1377" s="12">
        <v>273.79000000000002</v>
      </c>
      <c r="F1377" s="12">
        <v>62206300</v>
      </c>
      <c r="G1377" s="12">
        <v>4314759976</v>
      </c>
      <c r="H1377" s="7">
        <f t="shared" si="21"/>
        <v>-4.161999439932787E-2</v>
      </c>
    </row>
    <row r="1378" spans="1:8" x14ac:dyDescent="0.75">
      <c r="A1378" s="2">
        <v>43156</v>
      </c>
      <c r="B1378" s="12">
        <v>273.02999999999997</v>
      </c>
      <c r="C1378" s="12">
        <v>284.04000000000002</v>
      </c>
      <c r="D1378" s="12">
        <v>266.26</v>
      </c>
      <c r="E1378" s="12">
        <v>281.02</v>
      </c>
      <c r="F1378" s="12">
        <v>33676300</v>
      </c>
      <c r="G1378" s="12">
        <v>4429770876</v>
      </c>
      <c r="H1378" s="7">
        <f t="shared" si="21"/>
        <v>2.9264183423067098E-2</v>
      </c>
    </row>
    <row r="1379" spans="1:8" x14ac:dyDescent="0.75">
      <c r="A1379" s="2">
        <v>43157</v>
      </c>
      <c r="B1379" s="12">
        <v>282.27999999999997</v>
      </c>
      <c r="C1379" s="12">
        <v>300.33</v>
      </c>
      <c r="D1379" s="12">
        <v>271.47000000000003</v>
      </c>
      <c r="E1379" s="12">
        <v>293.61</v>
      </c>
      <c r="F1379" s="12">
        <v>53939200</v>
      </c>
      <c r="G1379" s="12">
        <v>4629165072</v>
      </c>
      <c r="H1379" s="7">
        <f t="shared" si="21"/>
        <v>4.0137452175145395E-2</v>
      </c>
    </row>
    <row r="1380" spans="1:8" x14ac:dyDescent="0.75">
      <c r="A1380" s="2">
        <v>43158</v>
      </c>
      <c r="B1380" s="12">
        <v>295.06</v>
      </c>
      <c r="C1380" s="12">
        <v>309.10000000000002</v>
      </c>
      <c r="D1380" s="12">
        <v>288.24</v>
      </c>
      <c r="E1380" s="12">
        <v>302.54000000000002</v>
      </c>
      <c r="F1380" s="12">
        <v>64821400</v>
      </c>
      <c r="G1380" s="12">
        <v>4771051388</v>
      </c>
      <c r="H1380" s="7">
        <f t="shared" si="21"/>
        <v>2.5350776113332942E-2</v>
      </c>
    </row>
    <row r="1381" spans="1:8" x14ac:dyDescent="0.75">
      <c r="A1381" s="2">
        <v>43159</v>
      </c>
      <c r="B1381" s="12">
        <v>301.54000000000002</v>
      </c>
      <c r="C1381" s="12">
        <v>305.75</v>
      </c>
      <c r="D1381" s="12">
        <v>285.58</v>
      </c>
      <c r="E1381" s="12">
        <v>285.7</v>
      </c>
      <c r="F1381" s="12">
        <v>47981800</v>
      </c>
      <c r="G1381" s="12">
        <v>4506558045</v>
      </c>
      <c r="H1381" s="7">
        <f t="shared" si="21"/>
        <v>-5.253034423293769E-2</v>
      </c>
    </row>
    <row r="1382" spans="1:8" x14ac:dyDescent="0.75">
      <c r="A1382" s="2">
        <v>43160</v>
      </c>
      <c r="B1382" s="12">
        <v>286.02999999999997</v>
      </c>
      <c r="C1382" s="12">
        <v>315.67</v>
      </c>
      <c r="D1382" s="12">
        <v>284.23</v>
      </c>
      <c r="E1382" s="12">
        <v>314.04000000000002</v>
      </c>
      <c r="F1382" s="12">
        <v>62044300</v>
      </c>
      <c r="G1382" s="12">
        <v>4954702676</v>
      </c>
      <c r="H1382" s="7">
        <f t="shared" si="21"/>
        <v>9.7926790896060031E-2</v>
      </c>
    </row>
    <row r="1383" spans="1:8" x14ac:dyDescent="0.75">
      <c r="A1383" s="2">
        <v>43161</v>
      </c>
      <c r="B1383" s="12">
        <v>313.52</v>
      </c>
      <c r="C1383" s="12">
        <v>351.39</v>
      </c>
      <c r="D1383" s="12">
        <v>310.82</v>
      </c>
      <c r="E1383" s="12">
        <v>344.73</v>
      </c>
      <c r="F1383" s="12">
        <v>170634000</v>
      </c>
      <c r="G1383" s="12">
        <v>5440160528</v>
      </c>
      <c r="H1383" s="7">
        <f t="shared" si="21"/>
        <v>9.9547078336310407E-2</v>
      </c>
    </row>
    <row r="1384" spans="1:8" x14ac:dyDescent="0.75">
      <c r="A1384" s="2">
        <v>43162</v>
      </c>
      <c r="B1384" s="12">
        <v>346.02</v>
      </c>
      <c r="C1384" s="12">
        <v>374.72</v>
      </c>
      <c r="D1384" s="12">
        <v>344.2</v>
      </c>
      <c r="E1384" s="12">
        <v>352.95</v>
      </c>
      <c r="F1384" s="12">
        <v>196022000</v>
      </c>
      <c r="G1384" s="12">
        <v>5571371507</v>
      </c>
      <c r="H1384" s="7">
        <f t="shared" si="21"/>
        <v>2.0027744061036953E-2</v>
      </c>
    </row>
    <row r="1385" spans="1:8" x14ac:dyDescent="0.75">
      <c r="A1385" s="2">
        <v>43163</v>
      </c>
      <c r="B1385" s="12">
        <v>351.75</v>
      </c>
      <c r="C1385" s="12">
        <v>369.07</v>
      </c>
      <c r="D1385" s="12">
        <v>338.75</v>
      </c>
      <c r="E1385" s="12">
        <v>368.97</v>
      </c>
      <c r="F1385" s="12">
        <v>123113000</v>
      </c>
      <c r="G1385" s="12">
        <v>5825639484</v>
      </c>
      <c r="H1385" s="7">
        <f t="shared" si="21"/>
        <v>4.8955223880597094E-2</v>
      </c>
    </row>
    <row r="1386" spans="1:8" x14ac:dyDescent="0.75">
      <c r="A1386" s="2">
        <v>43164</v>
      </c>
      <c r="B1386" s="12">
        <v>369.06</v>
      </c>
      <c r="C1386" s="12">
        <v>379.68</v>
      </c>
      <c r="D1386" s="12">
        <v>355.99</v>
      </c>
      <c r="E1386" s="12">
        <v>373.25</v>
      </c>
      <c r="F1386" s="12">
        <v>130898000</v>
      </c>
      <c r="G1386" s="12">
        <v>5894330101</v>
      </c>
      <c r="H1386" s="7">
        <f t="shared" si="21"/>
        <v>1.135316750663848E-2</v>
      </c>
    </row>
    <row r="1387" spans="1:8" x14ac:dyDescent="0.75">
      <c r="A1387" s="2">
        <v>43165</v>
      </c>
      <c r="B1387" s="12">
        <v>368.89</v>
      </c>
      <c r="C1387" s="12">
        <v>368.89</v>
      </c>
      <c r="D1387" s="12">
        <v>342.47</v>
      </c>
      <c r="E1387" s="12">
        <v>346.4</v>
      </c>
      <c r="F1387" s="12">
        <v>93212704</v>
      </c>
      <c r="G1387" s="12">
        <v>5471584637</v>
      </c>
      <c r="H1387" s="7">
        <f t="shared" si="21"/>
        <v>-6.0966683835289678E-2</v>
      </c>
    </row>
    <row r="1388" spans="1:8" x14ac:dyDescent="0.75">
      <c r="A1388" s="2">
        <v>43166</v>
      </c>
      <c r="B1388" s="12">
        <v>346.24</v>
      </c>
      <c r="C1388" s="12">
        <v>364.75</v>
      </c>
      <c r="D1388" s="12">
        <v>320.85000000000002</v>
      </c>
      <c r="E1388" s="12">
        <v>339.15</v>
      </c>
      <c r="F1388" s="12">
        <v>162103008</v>
      </c>
      <c r="G1388" s="12">
        <v>5358397337</v>
      </c>
      <c r="H1388" s="7">
        <f t="shared" si="21"/>
        <v>-2.0477125693160906E-2</v>
      </c>
    </row>
    <row r="1389" spans="1:8" x14ac:dyDescent="0.75">
      <c r="A1389" s="2">
        <v>43167</v>
      </c>
      <c r="B1389" s="12">
        <v>338.13</v>
      </c>
      <c r="C1389" s="12">
        <v>338.13</v>
      </c>
      <c r="D1389" s="12">
        <v>276.95</v>
      </c>
      <c r="E1389" s="12">
        <v>278.64</v>
      </c>
      <c r="F1389" s="12">
        <v>128424000</v>
      </c>
      <c r="G1389" s="12">
        <v>4403343522</v>
      </c>
      <c r="H1389" s="7">
        <f t="shared" si="21"/>
        <v>-0.17593824860260848</v>
      </c>
    </row>
    <row r="1390" spans="1:8" x14ac:dyDescent="0.75">
      <c r="A1390" s="2">
        <v>43168</v>
      </c>
      <c r="B1390" s="12">
        <v>277.61</v>
      </c>
      <c r="C1390" s="12">
        <v>288.08999999999997</v>
      </c>
      <c r="D1390" s="12">
        <v>243.51</v>
      </c>
      <c r="E1390" s="12">
        <v>288.08999999999997</v>
      </c>
      <c r="F1390" s="12">
        <v>155072000</v>
      </c>
      <c r="G1390" s="12">
        <v>4553784577</v>
      </c>
      <c r="H1390" s="7">
        <f t="shared" si="21"/>
        <v>3.775080148409625E-2</v>
      </c>
    </row>
    <row r="1391" spans="1:8" x14ac:dyDescent="0.75">
      <c r="A1391" s="2">
        <v>43169</v>
      </c>
      <c r="B1391" s="12">
        <v>290.72000000000003</v>
      </c>
      <c r="C1391" s="12">
        <v>295.79000000000002</v>
      </c>
      <c r="D1391" s="12">
        <v>255.81</v>
      </c>
      <c r="E1391" s="12">
        <v>257.04000000000002</v>
      </c>
      <c r="F1391" s="12">
        <v>78431696</v>
      </c>
      <c r="G1391" s="12">
        <v>4063946338</v>
      </c>
      <c r="H1391" s="7">
        <f t="shared" si="21"/>
        <v>-0.11585030269675291</v>
      </c>
    </row>
    <row r="1392" spans="1:8" x14ac:dyDescent="0.75">
      <c r="A1392" s="2">
        <v>43170</v>
      </c>
      <c r="B1392" s="12">
        <v>256.67</v>
      </c>
      <c r="C1392" s="12">
        <v>287.17</v>
      </c>
      <c r="D1392" s="12">
        <v>248.41</v>
      </c>
      <c r="E1392" s="12">
        <v>282.35000000000002</v>
      </c>
      <c r="F1392" s="12">
        <v>73755400</v>
      </c>
      <c r="G1392" s="12">
        <v>4465042435</v>
      </c>
      <c r="H1392" s="7">
        <f t="shared" si="21"/>
        <v>0.10005064869287414</v>
      </c>
    </row>
    <row r="1393" spans="1:8" x14ac:dyDescent="0.75">
      <c r="A1393" s="2">
        <v>43171</v>
      </c>
      <c r="B1393" s="12">
        <v>282.43</v>
      </c>
      <c r="C1393" s="12">
        <v>287.08999999999997</v>
      </c>
      <c r="D1393" s="12">
        <v>251.83</v>
      </c>
      <c r="E1393" s="12">
        <v>259.42</v>
      </c>
      <c r="F1393" s="12">
        <v>66680300</v>
      </c>
      <c r="G1393" s="12">
        <v>4103405763</v>
      </c>
      <c r="H1393" s="7">
        <f t="shared" si="21"/>
        <v>-8.1471515065679956E-2</v>
      </c>
    </row>
    <row r="1394" spans="1:8" x14ac:dyDescent="0.75">
      <c r="A1394" s="2">
        <v>43172</v>
      </c>
      <c r="B1394" s="12">
        <v>258.22000000000003</v>
      </c>
      <c r="C1394" s="12">
        <v>266.35000000000002</v>
      </c>
      <c r="D1394" s="12">
        <v>246.19</v>
      </c>
      <c r="E1394" s="12">
        <v>248.07</v>
      </c>
      <c r="F1394" s="12">
        <v>69264496</v>
      </c>
      <c r="G1394" s="12">
        <v>3924754944</v>
      </c>
      <c r="H1394" s="7">
        <f t="shared" si="21"/>
        <v>-3.9307567190767688E-2</v>
      </c>
    </row>
    <row r="1395" spans="1:8" x14ac:dyDescent="0.75">
      <c r="A1395" s="2">
        <v>43173</v>
      </c>
      <c r="B1395" s="12">
        <v>248.32</v>
      </c>
      <c r="C1395" s="12">
        <v>251.83</v>
      </c>
      <c r="D1395" s="12">
        <v>208.29</v>
      </c>
      <c r="E1395" s="12">
        <v>215.56</v>
      </c>
      <c r="F1395" s="12">
        <v>75383296</v>
      </c>
      <c r="G1395" s="12">
        <v>3411189461</v>
      </c>
      <c r="H1395" s="7">
        <f t="shared" si="21"/>
        <v>-0.13192654639175255</v>
      </c>
    </row>
    <row r="1396" spans="1:8" x14ac:dyDescent="0.75">
      <c r="A1396" s="2">
        <v>43174</v>
      </c>
      <c r="B1396" s="12">
        <v>215.84</v>
      </c>
      <c r="C1396" s="12">
        <v>225.96</v>
      </c>
      <c r="D1396" s="12">
        <v>198.73</v>
      </c>
      <c r="E1396" s="12">
        <v>213.31</v>
      </c>
      <c r="F1396" s="12">
        <v>75798000</v>
      </c>
      <c r="G1396" s="12">
        <v>3376311637</v>
      </c>
      <c r="H1396" s="7">
        <f t="shared" si="21"/>
        <v>-1.1721645663454416E-2</v>
      </c>
    </row>
    <row r="1397" spans="1:8" x14ac:dyDescent="0.75">
      <c r="A1397" s="2">
        <v>43175</v>
      </c>
      <c r="B1397" s="12">
        <v>213.21</v>
      </c>
      <c r="C1397" s="12">
        <v>222.38</v>
      </c>
      <c r="D1397" s="12">
        <v>203.9</v>
      </c>
      <c r="E1397" s="12">
        <v>215.7</v>
      </c>
      <c r="F1397" s="12">
        <v>62972500</v>
      </c>
      <c r="G1397" s="12">
        <v>3414993898</v>
      </c>
      <c r="H1397" s="7">
        <f t="shared" si="21"/>
        <v>1.1678626706064352E-2</v>
      </c>
    </row>
    <row r="1398" spans="1:8" x14ac:dyDescent="0.75">
      <c r="A1398" s="2">
        <v>43176</v>
      </c>
      <c r="B1398" s="12">
        <v>215.49</v>
      </c>
      <c r="C1398" s="12">
        <v>215.84</v>
      </c>
      <c r="D1398" s="12">
        <v>193.9</v>
      </c>
      <c r="E1398" s="12">
        <v>197.91</v>
      </c>
      <c r="F1398" s="12">
        <v>48877500</v>
      </c>
      <c r="G1398" s="12">
        <v>3134067930</v>
      </c>
      <c r="H1398" s="7">
        <f t="shared" si="21"/>
        <v>-8.15815119031046E-2</v>
      </c>
    </row>
    <row r="1399" spans="1:8" x14ac:dyDescent="0.75">
      <c r="A1399" s="2">
        <v>43177</v>
      </c>
      <c r="B1399" s="12">
        <v>197.43</v>
      </c>
      <c r="C1399" s="12">
        <v>209.63</v>
      </c>
      <c r="D1399" s="12">
        <v>175.08</v>
      </c>
      <c r="E1399" s="12">
        <v>209.63</v>
      </c>
      <c r="F1399" s="12">
        <v>75859904</v>
      </c>
      <c r="G1399" s="12">
        <v>3320407979</v>
      </c>
      <c r="H1399" s="7">
        <f t="shared" si="21"/>
        <v>6.1794053588613625E-2</v>
      </c>
    </row>
    <row r="1400" spans="1:8" x14ac:dyDescent="0.75">
      <c r="A1400" s="2">
        <v>43178</v>
      </c>
      <c r="B1400" s="12">
        <v>210.33</v>
      </c>
      <c r="C1400" s="12">
        <v>222</v>
      </c>
      <c r="D1400" s="12">
        <v>202.38</v>
      </c>
      <c r="E1400" s="12">
        <v>216.77</v>
      </c>
      <c r="F1400" s="12">
        <v>67314400</v>
      </c>
      <c r="G1400" s="12">
        <v>3434242898</v>
      </c>
      <c r="H1400" s="7">
        <f t="shared" si="21"/>
        <v>3.061855179955307E-2</v>
      </c>
    </row>
    <row r="1401" spans="1:8" x14ac:dyDescent="0.75">
      <c r="A1401" s="2">
        <v>43179</v>
      </c>
      <c r="B1401" s="12">
        <v>217.94</v>
      </c>
      <c r="C1401" s="12">
        <v>233.27</v>
      </c>
      <c r="D1401" s="12">
        <v>206.96</v>
      </c>
      <c r="E1401" s="12">
        <v>223.74</v>
      </c>
      <c r="F1401" s="12">
        <v>60005900</v>
      </c>
      <c r="G1401" s="12">
        <v>3545417891</v>
      </c>
      <c r="H1401" s="7">
        <f t="shared" si="21"/>
        <v>2.6612829219051167E-2</v>
      </c>
    </row>
    <row r="1402" spans="1:8" x14ac:dyDescent="0.75">
      <c r="A1402" s="2">
        <v>43180</v>
      </c>
      <c r="B1402" s="12">
        <v>224.26</v>
      </c>
      <c r="C1402" s="12">
        <v>235.9</v>
      </c>
      <c r="D1402" s="12">
        <v>215.29</v>
      </c>
      <c r="E1402" s="12">
        <v>218.63</v>
      </c>
      <c r="F1402" s="12">
        <v>57121400</v>
      </c>
      <c r="G1402" s="12">
        <v>3465334448</v>
      </c>
      <c r="H1402" s="7">
        <f t="shared" si="21"/>
        <v>-2.5104789084098796E-2</v>
      </c>
    </row>
    <row r="1403" spans="1:8" x14ac:dyDescent="0.75">
      <c r="A1403" s="2">
        <v>43181</v>
      </c>
      <c r="B1403" s="12">
        <v>218.56</v>
      </c>
      <c r="C1403" s="12">
        <v>223.68</v>
      </c>
      <c r="D1403" s="12">
        <v>204.9</v>
      </c>
      <c r="E1403" s="12">
        <v>212.71</v>
      </c>
      <c r="F1403" s="12">
        <v>40394500</v>
      </c>
      <c r="G1403" s="12">
        <v>3372204422</v>
      </c>
      <c r="H1403" s="7">
        <f t="shared" si="21"/>
        <v>-2.6766105417276694E-2</v>
      </c>
    </row>
    <row r="1404" spans="1:8" x14ac:dyDescent="0.75">
      <c r="A1404" s="2">
        <v>43182</v>
      </c>
      <c r="B1404" s="12">
        <v>212.47</v>
      </c>
      <c r="C1404" s="12">
        <v>214.33</v>
      </c>
      <c r="D1404" s="12">
        <v>199.17</v>
      </c>
      <c r="E1404" s="12">
        <v>213.91</v>
      </c>
      <c r="F1404" s="12">
        <v>39365700</v>
      </c>
      <c r="G1404" s="12">
        <v>3392039587</v>
      </c>
      <c r="H1404" s="7">
        <f t="shared" si="21"/>
        <v>6.777427401515497E-3</v>
      </c>
    </row>
    <row r="1405" spans="1:8" x14ac:dyDescent="0.75">
      <c r="A1405" s="2">
        <v>43183</v>
      </c>
      <c r="B1405" s="12">
        <v>215.37</v>
      </c>
      <c r="C1405" s="12">
        <v>217.24</v>
      </c>
      <c r="D1405" s="12">
        <v>208.7</v>
      </c>
      <c r="E1405" s="12">
        <v>209.16</v>
      </c>
      <c r="F1405" s="12">
        <v>24099100</v>
      </c>
      <c r="G1405" s="12">
        <v>3317365879</v>
      </c>
      <c r="H1405" s="7">
        <f t="shared" si="21"/>
        <v>-2.8834099456748887E-2</v>
      </c>
    </row>
    <row r="1406" spans="1:8" x14ac:dyDescent="0.75">
      <c r="A1406" s="2">
        <v>43184</v>
      </c>
      <c r="B1406" s="12">
        <v>207.32</v>
      </c>
      <c r="C1406" s="12">
        <v>214.4</v>
      </c>
      <c r="D1406" s="12">
        <v>203.02</v>
      </c>
      <c r="E1406" s="12">
        <v>211.78</v>
      </c>
      <c r="F1406" s="12">
        <v>23409900</v>
      </c>
      <c r="G1406" s="12">
        <v>3359772593</v>
      </c>
      <c r="H1406" s="7">
        <f t="shared" si="21"/>
        <v>2.1512637468647542E-2</v>
      </c>
    </row>
    <row r="1407" spans="1:8" x14ac:dyDescent="0.75">
      <c r="A1407" s="2">
        <v>43185</v>
      </c>
      <c r="B1407" s="12">
        <v>211.79</v>
      </c>
      <c r="C1407" s="12">
        <v>212.68</v>
      </c>
      <c r="D1407" s="12">
        <v>188.55</v>
      </c>
      <c r="E1407" s="12">
        <v>197.18</v>
      </c>
      <c r="F1407" s="12">
        <v>37329600</v>
      </c>
      <c r="G1407" s="12">
        <v>3128694624</v>
      </c>
      <c r="H1407" s="7">
        <f t="shared" si="21"/>
        <v>-6.8983426979555146E-2</v>
      </c>
    </row>
    <row r="1408" spans="1:8" x14ac:dyDescent="0.75">
      <c r="A1408" s="2">
        <v>43186</v>
      </c>
      <c r="B1408" s="12">
        <v>196.85</v>
      </c>
      <c r="C1408" s="12">
        <v>197.9</v>
      </c>
      <c r="D1408" s="12">
        <v>184.58</v>
      </c>
      <c r="E1408" s="12">
        <v>187.93</v>
      </c>
      <c r="F1408" s="12">
        <v>53498800</v>
      </c>
      <c r="G1408" s="12">
        <v>2982664705</v>
      </c>
      <c r="H1408" s="7">
        <f t="shared" si="21"/>
        <v>-4.5313690627381192E-2</v>
      </c>
    </row>
    <row r="1409" spans="1:8" x14ac:dyDescent="0.75">
      <c r="A1409" s="2">
        <v>43187</v>
      </c>
      <c r="B1409" s="12">
        <v>187.47</v>
      </c>
      <c r="C1409" s="12">
        <v>201.52</v>
      </c>
      <c r="D1409" s="12">
        <v>186.32</v>
      </c>
      <c r="E1409" s="12">
        <v>199.16</v>
      </c>
      <c r="F1409" s="12">
        <v>44833300</v>
      </c>
      <c r="G1409" s="12">
        <v>3161594519</v>
      </c>
      <c r="H1409" s="7">
        <f t="shared" si="21"/>
        <v>6.2356643729663402E-2</v>
      </c>
    </row>
    <row r="1410" spans="1:8" x14ac:dyDescent="0.75">
      <c r="A1410" s="2">
        <v>43188</v>
      </c>
      <c r="B1410" s="12">
        <v>199.31</v>
      </c>
      <c r="C1410" s="12">
        <v>200.83</v>
      </c>
      <c r="D1410" s="12">
        <v>174.64</v>
      </c>
      <c r="E1410" s="12">
        <v>176.86</v>
      </c>
      <c r="F1410" s="12">
        <v>53055600</v>
      </c>
      <c r="G1410" s="12">
        <v>2808253919</v>
      </c>
      <c r="H1410" s="7">
        <f t="shared" si="21"/>
        <v>-0.11263860318097431</v>
      </c>
    </row>
    <row r="1411" spans="1:8" x14ac:dyDescent="0.75">
      <c r="A1411" s="2">
        <v>43189</v>
      </c>
      <c r="B1411" s="12">
        <v>176</v>
      </c>
      <c r="C1411" s="12">
        <v>180.41</v>
      </c>
      <c r="D1411" s="12">
        <v>162.99</v>
      </c>
      <c r="E1411" s="12">
        <v>172.36</v>
      </c>
      <c r="F1411" s="12">
        <v>41887500</v>
      </c>
      <c r="G1411" s="12">
        <v>2737373074</v>
      </c>
      <c r="H1411" s="7">
        <f t="shared" ref="H1411:H1474" si="22">(E1411-B1411)/B1411</f>
        <v>-2.0681818181818103E-2</v>
      </c>
    </row>
    <row r="1412" spans="1:8" x14ac:dyDescent="0.75">
      <c r="A1412" s="2">
        <v>43190</v>
      </c>
      <c r="B1412" s="12">
        <v>172.53</v>
      </c>
      <c r="C1412" s="12">
        <v>181.97</v>
      </c>
      <c r="D1412" s="12">
        <v>171.54</v>
      </c>
      <c r="E1412" s="12">
        <v>179.56</v>
      </c>
      <c r="F1412" s="12">
        <v>22220300</v>
      </c>
      <c r="G1412" s="12">
        <v>2852327630</v>
      </c>
      <c r="H1412" s="7">
        <f t="shared" si="22"/>
        <v>4.0746536834173772E-2</v>
      </c>
    </row>
    <row r="1413" spans="1:8" x14ac:dyDescent="0.75">
      <c r="A1413" s="2">
        <v>43191</v>
      </c>
      <c r="B1413" s="12">
        <v>178.78</v>
      </c>
      <c r="C1413" s="12">
        <v>182.11</v>
      </c>
      <c r="D1413" s="12">
        <v>165.25</v>
      </c>
      <c r="E1413" s="12">
        <v>175.51</v>
      </c>
      <c r="F1413" s="12">
        <v>31024200</v>
      </c>
      <c r="G1413" s="12">
        <v>2788621022</v>
      </c>
      <c r="H1413" s="7">
        <f t="shared" si="22"/>
        <v>-1.8290636536525396E-2</v>
      </c>
    </row>
    <row r="1414" spans="1:8" x14ac:dyDescent="0.75">
      <c r="A1414" s="2">
        <v>43192</v>
      </c>
      <c r="B1414" s="12">
        <v>175.87</v>
      </c>
      <c r="C1414" s="12">
        <v>181.52</v>
      </c>
      <c r="D1414" s="12">
        <v>175.06</v>
      </c>
      <c r="E1414" s="12">
        <v>177.51</v>
      </c>
      <c r="F1414" s="12">
        <v>27927800</v>
      </c>
      <c r="G1414" s="12">
        <v>2820950579</v>
      </c>
      <c r="H1414" s="7">
        <f t="shared" si="22"/>
        <v>9.3250696537214208E-3</v>
      </c>
    </row>
    <row r="1415" spans="1:8" x14ac:dyDescent="0.75">
      <c r="A1415" s="2">
        <v>43193</v>
      </c>
      <c r="B1415" s="12">
        <v>177.57</v>
      </c>
      <c r="C1415" s="12">
        <v>191.1</v>
      </c>
      <c r="D1415" s="12">
        <v>177.57</v>
      </c>
      <c r="E1415" s="12">
        <v>189.54</v>
      </c>
      <c r="F1415" s="12">
        <v>36809600</v>
      </c>
      <c r="G1415" s="12">
        <v>3012783096</v>
      </c>
      <c r="H1415" s="7">
        <f t="shared" si="22"/>
        <v>6.7410035478966041E-2</v>
      </c>
    </row>
    <row r="1416" spans="1:8" x14ac:dyDescent="0.75">
      <c r="A1416" s="2">
        <v>43194</v>
      </c>
      <c r="B1416" s="12">
        <v>189.4</v>
      </c>
      <c r="C1416" s="12">
        <v>189.47</v>
      </c>
      <c r="D1416" s="12">
        <v>169.1</v>
      </c>
      <c r="E1416" s="12">
        <v>170.1</v>
      </c>
      <c r="F1416" s="12">
        <v>39301200</v>
      </c>
      <c r="G1416" s="12">
        <v>2704480624</v>
      </c>
      <c r="H1416" s="7">
        <f t="shared" si="22"/>
        <v>-0.10190073917634641</v>
      </c>
    </row>
    <row r="1417" spans="1:8" x14ac:dyDescent="0.75">
      <c r="A1417" s="2">
        <v>43195</v>
      </c>
      <c r="B1417" s="12">
        <v>170.05</v>
      </c>
      <c r="C1417" s="12">
        <v>174.89</v>
      </c>
      <c r="D1417" s="12">
        <v>164.8</v>
      </c>
      <c r="E1417" s="12">
        <v>173.31</v>
      </c>
      <c r="F1417" s="12">
        <v>40641000</v>
      </c>
      <c r="G1417" s="12">
        <v>2756100111</v>
      </c>
      <c r="H1417" s="7">
        <f t="shared" si="22"/>
        <v>1.9170832108203414E-2</v>
      </c>
    </row>
    <row r="1418" spans="1:8" x14ac:dyDescent="0.75">
      <c r="A1418" s="2">
        <v>43196</v>
      </c>
      <c r="B1418" s="12">
        <v>172.41</v>
      </c>
      <c r="C1418" s="12">
        <v>175.37</v>
      </c>
      <c r="D1418" s="12">
        <v>161.91999999999999</v>
      </c>
      <c r="E1418" s="12">
        <v>162</v>
      </c>
      <c r="F1418" s="12">
        <v>42452500</v>
      </c>
      <c r="G1418" s="12">
        <v>2576595427</v>
      </c>
      <c r="H1418" s="7">
        <f t="shared" si="22"/>
        <v>-6.0379328345223575E-2</v>
      </c>
    </row>
    <row r="1419" spans="1:8" x14ac:dyDescent="0.75">
      <c r="A1419" s="2">
        <v>43197</v>
      </c>
      <c r="B1419" s="12">
        <v>162.27000000000001</v>
      </c>
      <c r="C1419" s="12">
        <v>172.74</v>
      </c>
      <c r="D1419" s="12">
        <v>162.27000000000001</v>
      </c>
      <c r="E1419" s="12">
        <v>170.12</v>
      </c>
      <c r="F1419" s="12">
        <v>30577500</v>
      </c>
      <c r="G1419" s="12">
        <v>2705866284</v>
      </c>
      <c r="H1419" s="7">
        <f t="shared" si="22"/>
        <v>4.8376163184815392E-2</v>
      </c>
    </row>
    <row r="1420" spans="1:8" x14ac:dyDescent="0.75">
      <c r="A1420" s="2">
        <v>43198</v>
      </c>
      <c r="B1420" s="12">
        <v>169.99</v>
      </c>
      <c r="C1420" s="12">
        <v>174.15</v>
      </c>
      <c r="D1420" s="12">
        <v>169.3</v>
      </c>
      <c r="E1420" s="12">
        <v>173.97</v>
      </c>
      <c r="F1420" s="12">
        <v>24114000</v>
      </c>
      <c r="G1420" s="12">
        <v>2767651311</v>
      </c>
      <c r="H1420" s="7">
        <f t="shared" si="22"/>
        <v>2.341314194952638E-2</v>
      </c>
    </row>
    <row r="1421" spans="1:8" x14ac:dyDescent="0.75">
      <c r="A1421" s="2">
        <v>43199</v>
      </c>
      <c r="B1421" s="12">
        <v>174.05</v>
      </c>
      <c r="C1421" s="12">
        <v>179.13</v>
      </c>
      <c r="D1421" s="12">
        <v>164.26</v>
      </c>
      <c r="E1421" s="12">
        <v>167.07</v>
      </c>
      <c r="F1421" s="12">
        <v>24546500</v>
      </c>
      <c r="G1421" s="12">
        <v>2658477488</v>
      </c>
      <c r="H1421" s="7">
        <f t="shared" si="22"/>
        <v>-4.0103418557885767E-2</v>
      </c>
    </row>
    <row r="1422" spans="1:8" x14ac:dyDescent="0.75">
      <c r="A1422" s="2">
        <v>43200</v>
      </c>
      <c r="B1422" s="12">
        <v>167.06</v>
      </c>
      <c r="C1422" s="12">
        <v>167.38</v>
      </c>
      <c r="D1422" s="12">
        <v>164.4</v>
      </c>
      <c r="E1422" s="12">
        <v>165.57</v>
      </c>
      <c r="F1422" s="12">
        <v>31208400</v>
      </c>
      <c r="G1422" s="12">
        <v>2635244346</v>
      </c>
      <c r="H1422" s="7">
        <f t="shared" si="22"/>
        <v>-8.9189512749910747E-3</v>
      </c>
    </row>
    <row r="1423" spans="1:8" x14ac:dyDescent="0.75">
      <c r="A1423" s="2">
        <v>43201</v>
      </c>
      <c r="B1423" s="12">
        <v>165.55</v>
      </c>
      <c r="C1423" s="12">
        <v>169.16</v>
      </c>
      <c r="D1423" s="12">
        <v>164.53</v>
      </c>
      <c r="E1423" s="12">
        <v>169.16</v>
      </c>
      <c r="F1423" s="12">
        <v>41345600</v>
      </c>
      <c r="G1423" s="12">
        <v>2693011159</v>
      </c>
      <c r="H1423" s="7">
        <f t="shared" si="22"/>
        <v>2.1806100875868227E-2</v>
      </c>
    </row>
    <row r="1424" spans="1:8" x14ac:dyDescent="0.75">
      <c r="A1424" s="2">
        <v>43202</v>
      </c>
      <c r="B1424" s="12">
        <v>168.92</v>
      </c>
      <c r="C1424" s="12">
        <v>191.94</v>
      </c>
      <c r="D1424" s="12">
        <v>166.3</v>
      </c>
      <c r="E1424" s="12">
        <v>191.94</v>
      </c>
      <c r="F1424" s="12">
        <v>62352400</v>
      </c>
      <c r="G1424" s="12">
        <v>3056331382</v>
      </c>
      <c r="H1424" s="7">
        <f t="shared" si="22"/>
        <v>0.13627752782382199</v>
      </c>
    </row>
    <row r="1425" spans="1:8" x14ac:dyDescent="0.75">
      <c r="A1425" s="2">
        <v>43203</v>
      </c>
      <c r="B1425" s="12">
        <v>192.04</v>
      </c>
      <c r="C1425" s="12">
        <v>201.17</v>
      </c>
      <c r="D1425" s="12">
        <v>186.77</v>
      </c>
      <c r="E1425" s="12">
        <v>188.87</v>
      </c>
      <c r="F1425" s="12">
        <v>56740700</v>
      </c>
      <c r="G1425" s="12">
        <v>3007988430</v>
      </c>
      <c r="H1425" s="7">
        <f t="shared" si="22"/>
        <v>-1.6506977712976399E-2</v>
      </c>
    </row>
    <row r="1426" spans="1:8" x14ac:dyDescent="0.75">
      <c r="A1426" s="2">
        <v>43204</v>
      </c>
      <c r="B1426" s="12">
        <v>188.64</v>
      </c>
      <c r="C1426" s="12">
        <v>197.19</v>
      </c>
      <c r="D1426" s="12">
        <v>188.15</v>
      </c>
      <c r="E1426" s="12">
        <v>190.42</v>
      </c>
      <c r="F1426" s="12">
        <v>42979700</v>
      </c>
      <c r="G1426" s="12">
        <v>3033464639</v>
      </c>
      <c r="H1426" s="7">
        <f t="shared" si="22"/>
        <v>9.4359626802374957E-3</v>
      </c>
    </row>
    <row r="1427" spans="1:8" x14ac:dyDescent="0.75">
      <c r="A1427" s="2">
        <v>43205</v>
      </c>
      <c r="B1427" s="12">
        <v>190.91</v>
      </c>
      <c r="C1427" s="12">
        <v>203.93</v>
      </c>
      <c r="D1427" s="12">
        <v>190.91</v>
      </c>
      <c r="E1427" s="12">
        <v>200.62</v>
      </c>
      <c r="F1427" s="12">
        <v>50712700</v>
      </c>
      <c r="G1427" s="12">
        <v>3196608691</v>
      </c>
      <c r="H1427" s="7">
        <f t="shared" si="22"/>
        <v>5.0861662563511642E-2</v>
      </c>
    </row>
    <row r="1428" spans="1:8" x14ac:dyDescent="0.75">
      <c r="A1428" s="2">
        <v>43206</v>
      </c>
      <c r="B1428" s="12">
        <v>200.5</v>
      </c>
      <c r="C1428" s="12">
        <v>203.01</v>
      </c>
      <c r="D1428" s="12">
        <v>189.36</v>
      </c>
      <c r="E1428" s="12">
        <v>194.1</v>
      </c>
      <c r="F1428" s="12">
        <v>41090800</v>
      </c>
      <c r="G1428" s="12">
        <v>3093384517</v>
      </c>
      <c r="H1428" s="7">
        <f t="shared" si="22"/>
        <v>-3.1920199501246908E-2</v>
      </c>
    </row>
    <row r="1429" spans="1:8" x14ac:dyDescent="0.75">
      <c r="A1429" s="2">
        <v>43207</v>
      </c>
      <c r="B1429" s="12">
        <v>194.41</v>
      </c>
      <c r="C1429" s="12">
        <v>202.07</v>
      </c>
      <c r="D1429" s="12">
        <v>193.45</v>
      </c>
      <c r="E1429" s="12">
        <v>195.75</v>
      </c>
      <c r="F1429" s="12">
        <v>39801200</v>
      </c>
      <c r="G1429" s="12">
        <v>3120365959</v>
      </c>
      <c r="H1429" s="7">
        <f t="shared" si="22"/>
        <v>6.8926495550640579E-3</v>
      </c>
    </row>
    <row r="1430" spans="1:8" x14ac:dyDescent="0.75">
      <c r="A1430" s="2">
        <v>43208</v>
      </c>
      <c r="B1430" s="12">
        <v>195.83</v>
      </c>
      <c r="C1430" s="12">
        <v>232.72</v>
      </c>
      <c r="D1430" s="12">
        <v>195.83</v>
      </c>
      <c r="E1430" s="12">
        <v>228.35</v>
      </c>
      <c r="F1430" s="12">
        <v>180248992</v>
      </c>
      <c r="G1430" s="12">
        <v>3640750303</v>
      </c>
      <c r="H1430" s="7">
        <f t="shared" si="22"/>
        <v>0.16606240106214565</v>
      </c>
    </row>
    <row r="1431" spans="1:8" x14ac:dyDescent="0.75">
      <c r="A1431" s="2">
        <v>43209</v>
      </c>
      <c r="B1431" s="12">
        <v>228.41</v>
      </c>
      <c r="C1431" s="12">
        <v>239.01</v>
      </c>
      <c r="D1431" s="12">
        <v>225.98</v>
      </c>
      <c r="E1431" s="12">
        <v>238.61</v>
      </c>
      <c r="F1431" s="12">
        <v>89253400</v>
      </c>
      <c r="G1431" s="12">
        <v>3805112580</v>
      </c>
      <c r="H1431" s="7">
        <f t="shared" si="22"/>
        <v>4.4656538680443135E-2</v>
      </c>
    </row>
    <row r="1432" spans="1:8" x14ac:dyDescent="0.75">
      <c r="A1432" s="2">
        <v>43210</v>
      </c>
      <c r="B1432" s="12">
        <v>239.01</v>
      </c>
      <c r="C1432" s="12">
        <v>271.98</v>
      </c>
      <c r="D1432" s="12">
        <v>238.51</v>
      </c>
      <c r="E1432" s="12">
        <v>271.98</v>
      </c>
      <c r="F1432" s="12">
        <v>128551000</v>
      </c>
      <c r="G1432" s="12">
        <v>4338350444</v>
      </c>
      <c r="H1432" s="7">
        <f t="shared" si="22"/>
        <v>0.13794401907869974</v>
      </c>
    </row>
    <row r="1433" spans="1:8" x14ac:dyDescent="0.75">
      <c r="A1433" s="2">
        <v>43211</v>
      </c>
      <c r="B1433" s="12">
        <v>271.41000000000003</v>
      </c>
      <c r="C1433" s="12">
        <v>271.41000000000003</v>
      </c>
      <c r="D1433" s="12">
        <v>240.04</v>
      </c>
      <c r="E1433" s="12">
        <v>258.18</v>
      </c>
      <c r="F1433" s="12">
        <v>89939200</v>
      </c>
      <c r="G1433" s="12">
        <v>4118666854</v>
      </c>
      <c r="H1433" s="7">
        <f t="shared" si="22"/>
        <v>-4.8745440477506417E-2</v>
      </c>
    </row>
    <row r="1434" spans="1:8" x14ac:dyDescent="0.75">
      <c r="A1434" s="2">
        <v>43212</v>
      </c>
      <c r="B1434" s="12">
        <v>257.32</v>
      </c>
      <c r="C1434" s="12">
        <v>283.99</v>
      </c>
      <c r="D1434" s="12">
        <v>250.24</v>
      </c>
      <c r="E1434" s="12">
        <v>271.3</v>
      </c>
      <c r="F1434" s="12">
        <v>142363008</v>
      </c>
      <c r="G1434" s="12">
        <v>4329350423</v>
      </c>
      <c r="H1434" s="7">
        <f t="shared" si="22"/>
        <v>5.4329239856987482E-2</v>
      </c>
    </row>
    <row r="1435" spans="1:8" x14ac:dyDescent="0.75">
      <c r="A1435" s="2">
        <v>43213</v>
      </c>
      <c r="B1435" s="12">
        <v>270.81</v>
      </c>
      <c r="C1435" s="12">
        <v>287.11</v>
      </c>
      <c r="D1435" s="12">
        <v>270.81</v>
      </c>
      <c r="E1435" s="12">
        <v>283.3</v>
      </c>
      <c r="F1435" s="12">
        <v>110600000</v>
      </c>
      <c r="G1435" s="12">
        <v>4521764826</v>
      </c>
      <c r="H1435" s="7">
        <f t="shared" si="22"/>
        <v>4.6120896569550637E-2</v>
      </c>
    </row>
    <row r="1436" spans="1:8" x14ac:dyDescent="0.75">
      <c r="A1436" s="2">
        <v>43214</v>
      </c>
      <c r="B1436" s="12">
        <v>282.18</v>
      </c>
      <c r="C1436" s="12">
        <v>298.08</v>
      </c>
      <c r="D1436" s="12">
        <v>280.24</v>
      </c>
      <c r="E1436" s="12">
        <v>296.04000000000002</v>
      </c>
      <c r="F1436" s="12">
        <v>141852000</v>
      </c>
      <c r="G1436" s="12">
        <v>4726092120</v>
      </c>
      <c r="H1436" s="7">
        <f t="shared" si="22"/>
        <v>4.9117584520518863E-2</v>
      </c>
    </row>
    <row r="1437" spans="1:8" x14ac:dyDescent="0.75">
      <c r="A1437" s="2">
        <v>43215</v>
      </c>
      <c r="B1437" s="12">
        <v>293.56</v>
      </c>
      <c r="C1437" s="12">
        <v>293.56</v>
      </c>
      <c r="D1437" s="12">
        <v>249.15</v>
      </c>
      <c r="E1437" s="12">
        <v>257.14</v>
      </c>
      <c r="F1437" s="12">
        <v>157435008</v>
      </c>
      <c r="G1437" s="12">
        <v>4106018095</v>
      </c>
      <c r="H1437" s="7">
        <f t="shared" si="22"/>
        <v>-0.12406322387246224</v>
      </c>
    </row>
    <row r="1438" spans="1:8" x14ac:dyDescent="0.75">
      <c r="A1438" s="2">
        <v>43216</v>
      </c>
      <c r="B1438" s="12">
        <v>258.08999999999997</v>
      </c>
      <c r="C1438" s="12">
        <v>277.25</v>
      </c>
      <c r="D1438" s="12">
        <v>250.21</v>
      </c>
      <c r="E1438" s="12">
        <v>268.27</v>
      </c>
      <c r="F1438" s="12">
        <v>153394000</v>
      </c>
      <c r="G1438" s="12">
        <v>4284652704</v>
      </c>
      <c r="H1438" s="7">
        <f t="shared" si="22"/>
        <v>3.9443604944011806E-2</v>
      </c>
    </row>
    <row r="1439" spans="1:8" x14ac:dyDescent="0.75">
      <c r="A1439" s="2">
        <v>43217</v>
      </c>
      <c r="B1439" s="12">
        <v>267.29000000000002</v>
      </c>
      <c r="C1439" s="12">
        <v>268.63</v>
      </c>
      <c r="D1439" s="12">
        <v>251.88</v>
      </c>
      <c r="E1439" s="12">
        <v>251.88</v>
      </c>
      <c r="F1439" s="12">
        <v>93178896</v>
      </c>
      <c r="G1439" s="12">
        <v>4023636239</v>
      </c>
      <c r="H1439" s="7">
        <f t="shared" si="22"/>
        <v>-5.7652736727898626E-2</v>
      </c>
    </row>
    <row r="1440" spans="1:8" x14ac:dyDescent="0.75">
      <c r="A1440" s="2">
        <v>43218</v>
      </c>
      <c r="B1440" s="12">
        <v>251.77</v>
      </c>
      <c r="C1440" s="12">
        <v>265.51</v>
      </c>
      <c r="D1440" s="12">
        <v>251.55</v>
      </c>
      <c r="E1440" s="12">
        <v>261.51</v>
      </c>
      <c r="F1440" s="12">
        <v>84646704</v>
      </c>
      <c r="G1440" s="12">
        <v>4178340973</v>
      </c>
      <c r="H1440" s="7">
        <f t="shared" si="22"/>
        <v>3.8686102395043019E-2</v>
      </c>
    </row>
    <row r="1441" spans="1:8" x14ac:dyDescent="0.75">
      <c r="A1441" s="2">
        <v>43219</v>
      </c>
      <c r="B1441" s="12">
        <v>260.91000000000003</v>
      </c>
      <c r="C1441" s="12">
        <v>262.91000000000003</v>
      </c>
      <c r="D1441" s="12">
        <v>244.05</v>
      </c>
      <c r="E1441" s="12">
        <v>256.87</v>
      </c>
      <c r="F1441" s="12">
        <v>92297200</v>
      </c>
      <c r="G1441" s="12">
        <v>4105183265</v>
      </c>
      <c r="H1441" s="7">
        <f t="shared" si="22"/>
        <v>-1.5484266605342915E-2</v>
      </c>
    </row>
    <row r="1442" spans="1:8" x14ac:dyDescent="0.75">
      <c r="A1442" s="2">
        <v>43220</v>
      </c>
      <c r="B1442" s="12">
        <v>256.35000000000002</v>
      </c>
      <c r="C1442" s="12">
        <v>259.07</v>
      </c>
      <c r="D1442" s="12">
        <v>239.08</v>
      </c>
      <c r="E1442" s="12">
        <v>242.46</v>
      </c>
      <c r="F1442" s="12">
        <v>103574000</v>
      </c>
      <c r="G1442" s="12">
        <v>3875582215</v>
      </c>
      <c r="H1442" s="7">
        <f t="shared" si="22"/>
        <v>-5.4183733177296717E-2</v>
      </c>
    </row>
    <row r="1443" spans="1:8" x14ac:dyDescent="0.75">
      <c r="A1443" s="2">
        <v>43221</v>
      </c>
      <c r="B1443" s="12">
        <v>242.45</v>
      </c>
      <c r="C1443" s="12">
        <v>242.45</v>
      </c>
      <c r="D1443" s="12">
        <v>229.56</v>
      </c>
      <c r="E1443" s="12">
        <v>240.26</v>
      </c>
      <c r="F1443" s="12">
        <v>71420800</v>
      </c>
      <c r="G1443" s="12">
        <v>3841343353</v>
      </c>
      <c r="H1443" s="7">
        <f t="shared" si="22"/>
        <v>-9.0327902660342248E-3</v>
      </c>
    </row>
    <row r="1444" spans="1:8" x14ac:dyDescent="0.75">
      <c r="A1444" s="2">
        <v>43222</v>
      </c>
      <c r="B1444" s="12">
        <v>239.94</v>
      </c>
      <c r="C1444" s="12">
        <v>252.72</v>
      </c>
      <c r="D1444" s="12">
        <v>238.84</v>
      </c>
      <c r="E1444" s="12">
        <v>249.66</v>
      </c>
      <c r="F1444" s="12">
        <v>83039296</v>
      </c>
      <c r="G1444" s="12">
        <v>3992528815</v>
      </c>
      <c r="H1444" s="7">
        <f t="shared" si="22"/>
        <v>4.0510127531882968E-2</v>
      </c>
    </row>
    <row r="1445" spans="1:8" x14ac:dyDescent="0.75">
      <c r="A1445" s="2">
        <v>43223</v>
      </c>
      <c r="B1445" s="12">
        <v>249.34</v>
      </c>
      <c r="C1445" s="12">
        <v>257.62</v>
      </c>
      <c r="D1445" s="12">
        <v>242.95</v>
      </c>
      <c r="E1445" s="12">
        <v>245.98</v>
      </c>
      <c r="F1445" s="12">
        <v>115162000</v>
      </c>
      <c r="G1445" s="12">
        <v>3934424837</v>
      </c>
      <c r="H1445" s="7">
        <f t="shared" si="22"/>
        <v>-1.3475575519371194E-2</v>
      </c>
    </row>
    <row r="1446" spans="1:8" x14ac:dyDescent="0.75">
      <c r="A1446" s="2">
        <v>43224</v>
      </c>
      <c r="B1446" s="12">
        <v>246.68</v>
      </c>
      <c r="C1446" s="12">
        <v>248.4</v>
      </c>
      <c r="D1446" s="12">
        <v>238.9</v>
      </c>
      <c r="E1446" s="12">
        <v>241.53</v>
      </c>
      <c r="F1446" s="12">
        <v>77875600</v>
      </c>
      <c r="G1446" s="12">
        <v>3863990606</v>
      </c>
      <c r="H1446" s="7">
        <f t="shared" si="22"/>
        <v>-2.0877249878384973E-2</v>
      </c>
    </row>
    <row r="1447" spans="1:8" x14ac:dyDescent="0.75">
      <c r="A1447" s="2">
        <v>43225</v>
      </c>
      <c r="B1447" s="12">
        <v>241.23</v>
      </c>
      <c r="C1447" s="12">
        <v>245.48</v>
      </c>
      <c r="D1447" s="12">
        <v>239.72</v>
      </c>
      <c r="E1447" s="12">
        <v>240.78</v>
      </c>
      <c r="F1447" s="12">
        <v>73154304</v>
      </c>
      <c r="G1447" s="12">
        <v>3852847483</v>
      </c>
      <c r="H1447" s="7">
        <f t="shared" si="22"/>
        <v>-1.865439621937523E-3</v>
      </c>
    </row>
    <row r="1448" spans="1:8" x14ac:dyDescent="0.75">
      <c r="A1448" s="2">
        <v>43226</v>
      </c>
      <c r="B1448" s="12">
        <v>240.88</v>
      </c>
      <c r="C1448" s="12">
        <v>242.44</v>
      </c>
      <c r="D1448" s="12">
        <v>232.6</v>
      </c>
      <c r="E1448" s="12">
        <v>235.49</v>
      </c>
      <c r="F1448" s="12">
        <v>50393500</v>
      </c>
      <c r="G1448" s="12">
        <v>3768995961</v>
      </c>
      <c r="H1448" s="7">
        <f t="shared" si="22"/>
        <v>-2.2376286947857798E-2</v>
      </c>
    </row>
    <row r="1449" spans="1:8" x14ac:dyDescent="0.75">
      <c r="A1449" s="2">
        <v>43227</v>
      </c>
      <c r="B1449" s="12">
        <v>235.74</v>
      </c>
      <c r="C1449" s="12">
        <v>235.84</v>
      </c>
      <c r="D1449" s="12">
        <v>222.75</v>
      </c>
      <c r="E1449" s="12">
        <v>233.07</v>
      </c>
      <c r="F1449" s="12">
        <v>44546500</v>
      </c>
      <c r="G1449" s="12">
        <v>3731033124</v>
      </c>
      <c r="H1449" s="7">
        <f t="shared" si="22"/>
        <v>-1.1326037159582658E-2</v>
      </c>
    </row>
    <row r="1450" spans="1:8" x14ac:dyDescent="0.75">
      <c r="A1450" s="2">
        <v>43228</v>
      </c>
      <c r="B1450" s="12">
        <v>233.22</v>
      </c>
      <c r="C1450" s="12">
        <v>234.57</v>
      </c>
      <c r="D1450" s="12">
        <v>220.23</v>
      </c>
      <c r="E1450" s="12">
        <v>223.35</v>
      </c>
      <c r="F1450" s="12">
        <v>33703600</v>
      </c>
      <c r="G1450" s="12">
        <v>3576230452</v>
      </c>
      <c r="H1450" s="7">
        <f t="shared" si="22"/>
        <v>-4.2320555698482143E-2</v>
      </c>
    </row>
    <row r="1451" spans="1:8" x14ac:dyDescent="0.75">
      <c r="A1451" s="2">
        <v>43229</v>
      </c>
      <c r="B1451" s="12">
        <v>223.82</v>
      </c>
      <c r="C1451" s="12">
        <v>232.48</v>
      </c>
      <c r="D1451" s="12">
        <v>216.97</v>
      </c>
      <c r="E1451" s="12">
        <v>227.52</v>
      </c>
      <c r="F1451" s="12">
        <v>41903700</v>
      </c>
      <c r="G1451" s="12">
        <v>3643688002</v>
      </c>
      <c r="H1451" s="7">
        <f t="shared" si="22"/>
        <v>1.6531141095523266E-2</v>
      </c>
    </row>
    <row r="1452" spans="1:8" x14ac:dyDescent="0.75">
      <c r="A1452" s="2">
        <v>43230</v>
      </c>
      <c r="B1452" s="12">
        <v>227.21</v>
      </c>
      <c r="C1452" s="12">
        <v>233.27</v>
      </c>
      <c r="D1452" s="12">
        <v>218.21</v>
      </c>
      <c r="E1452" s="12">
        <v>218.22</v>
      </c>
      <c r="F1452" s="12">
        <v>36197200</v>
      </c>
      <c r="G1452" s="12">
        <v>3495512780</v>
      </c>
      <c r="H1452" s="7">
        <f t="shared" si="22"/>
        <v>-3.9566920470049775E-2</v>
      </c>
    </row>
    <row r="1453" spans="1:8" x14ac:dyDescent="0.75">
      <c r="A1453" s="2">
        <v>43231</v>
      </c>
      <c r="B1453" s="12">
        <v>218.48</v>
      </c>
      <c r="C1453" s="12">
        <v>218.48</v>
      </c>
      <c r="D1453" s="12">
        <v>197.65</v>
      </c>
      <c r="E1453" s="12">
        <v>197.74</v>
      </c>
      <c r="F1453" s="12">
        <v>48447300</v>
      </c>
      <c r="G1453" s="12">
        <v>3168080696</v>
      </c>
      <c r="H1453" s="7">
        <f t="shared" si="22"/>
        <v>-9.4928597583302729E-2</v>
      </c>
    </row>
    <row r="1454" spans="1:8" x14ac:dyDescent="0.75">
      <c r="A1454" s="2">
        <v>43232</v>
      </c>
      <c r="B1454" s="12">
        <v>197.57</v>
      </c>
      <c r="C1454" s="12">
        <v>205.73</v>
      </c>
      <c r="D1454" s="12">
        <v>192.06</v>
      </c>
      <c r="E1454" s="12">
        <v>201.96</v>
      </c>
      <c r="F1454" s="12">
        <v>32938200</v>
      </c>
      <c r="G1454" s="12">
        <v>3236419839</v>
      </c>
      <c r="H1454" s="7">
        <f t="shared" si="22"/>
        <v>2.2219972667915245E-2</v>
      </c>
    </row>
    <row r="1455" spans="1:8" x14ac:dyDescent="0.75">
      <c r="A1455" s="2">
        <v>43233</v>
      </c>
      <c r="B1455" s="12">
        <v>202.05</v>
      </c>
      <c r="C1455" s="12">
        <v>213.78</v>
      </c>
      <c r="D1455" s="12">
        <v>202.05</v>
      </c>
      <c r="E1455" s="12">
        <v>209.58</v>
      </c>
      <c r="F1455" s="12">
        <v>32021800</v>
      </c>
      <c r="G1455" s="12">
        <v>3359116954</v>
      </c>
      <c r="H1455" s="7">
        <f t="shared" si="22"/>
        <v>3.7268002969561995E-2</v>
      </c>
    </row>
    <row r="1456" spans="1:8" x14ac:dyDescent="0.75">
      <c r="A1456" s="2">
        <v>43234</v>
      </c>
      <c r="B1456" s="12">
        <v>210.19</v>
      </c>
      <c r="C1456" s="12">
        <v>219.12</v>
      </c>
      <c r="D1456" s="12">
        <v>197.33</v>
      </c>
      <c r="E1456" s="12">
        <v>215.04</v>
      </c>
      <c r="F1456" s="12">
        <v>56526000</v>
      </c>
      <c r="G1456" s="12">
        <v>3447444624</v>
      </c>
      <c r="H1456" s="7">
        <f t="shared" si="22"/>
        <v>2.3074361292164204E-2</v>
      </c>
    </row>
    <row r="1457" spans="1:8" x14ac:dyDescent="0.75">
      <c r="A1457" s="2">
        <v>43235</v>
      </c>
      <c r="B1457" s="12">
        <v>214.69</v>
      </c>
      <c r="C1457" s="12">
        <v>218.83</v>
      </c>
      <c r="D1457" s="12">
        <v>203.04</v>
      </c>
      <c r="E1457" s="12">
        <v>205.17</v>
      </c>
      <c r="F1457" s="12">
        <v>56849200</v>
      </c>
      <c r="G1457" s="12">
        <v>3289843587</v>
      </c>
      <c r="H1457" s="7">
        <f t="shared" si="22"/>
        <v>-4.4343006194978857E-2</v>
      </c>
    </row>
    <row r="1458" spans="1:8" x14ac:dyDescent="0.75">
      <c r="A1458" s="2">
        <v>43236</v>
      </c>
      <c r="B1458" s="12">
        <v>204.87</v>
      </c>
      <c r="C1458" s="12">
        <v>205.11</v>
      </c>
      <c r="D1458" s="12">
        <v>193.21</v>
      </c>
      <c r="E1458" s="12">
        <v>199.21</v>
      </c>
      <c r="F1458" s="12">
        <v>46385200</v>
      </c>
      <c r="G1458" s="12">
        <v>3194929060</v>
      </c>
      <c r="H1458" s="7">
        <f t="shared" si="22"/>
        <v>-2.7627275833455346E-2</v>
      </c>
    </row>
    <row r="1459" spans="1:8" x14ac:dyDescent="0.75">
      <c r="A1459" s="2">
        <v>43237</v>
      </c>
      <c r="B1459" s="12">
        <v>199.34</v>
      </c>
      <c r="C1459" s="12">
        <v>204.69</v>
      </c>
      <c r="D1459" s="12">
        <v>192.92</v>
      </c>
      <c r="E1459" s="12">
        <v>192.99</v>
      </c>
      <c r="F1459" s="12">
        <v>44934200</v>
      </c>
      <c r="G1459" s="12">
        <v>3095873995</v>
      </c>
      <c r="H1459" s="7">
        <f t="shared" si="22"/>
        <v>-3.1855121902277489E-2</v>
      </c>
    </row>
    <row r="1460" spans="1:8" x14ac:dyDescent="0.75">
      <c r="A1460" s="2">
        <v>43238</v>
      </c>
      <c r="B1460" s="12">
        <v>193.02</v>
      </c>
      <c r="C1460" s="12">
        <v>211.53</v>
      </c>
      <c r="D1460" s="12">
        <v>187.24</v>
      </c>
      <c r="E1460" s="12">
        <v>204.05</v>
      </c>
      <c r="F1460" s="12">
        <v>58532500</v>
      </c>
      <c r="G1460" s="12">
        <v>3273886032</v>
      </c>
      <c r="H1460" s="7">
        <f t="shared" si="22"/>
        <v>5.7144337374365355E-2</v>
      </c>
    </row>
    <row r="1461" spans="1:8" x14ac:dyDescent="0.75">
      <c r="A1461" s="2">
        <v>43239</v>
      </c>
      <c r="B1461" s="12">
        <v>203.62</v>
      </c>
      <c r="C1461" s="12">
        <v>204.21</v>
      </c>
      <c r="D1461" s="12">
        <v>197.2</v>
      </c>
      <c r="E1461" s="12">
        <v>197.57</v>
      </c>
      <c r="F1461" s="12">
        <v>31524400</v>
      </c>
      <c r="G1461" s="12">
        <v>3170651199</v>
      </c>
      <c r="H1461" s="7">
        <f t="shared" si="22"/>
        <v>-2.9712209016796047E-2</v>
      </c>
    </row>
    <row r="1462" spans="1:8" x14ac:dyDescent="0.75">
      <c r="A1462" s="2">
        <v>43240</v>
      </c>
      <c r="B1462" s="12">
        <v>197.79</v>
      </c>
      <c r="C1462" s="12">
        <v>205.31</v>
      </c>
      <c r="D1462" s="12">
        <v>196.6</v>
      </c>
      <c r="E1462" s="12">
        <v>203.45</v>
      </c>
      <c r="F1462" s="12">
        <v>34040600</v>
      </c>
      <c r="G1462" s="12">
        <v>3265583092</v>
      </c>
      <c r="H1462" s="7">
        <f t="shared" si="22"/>
        <v>2.8616209110672919E-2</v>
      </c>
    </row>
    <row r="1463" spans="1:8" x14ac:dyDescent="0.75">
      <c r="A1463" s="2">
        <v>43241</v>
      </c>
      <c r="B1463" s="12">
        <v>203.83</v>
      </c>
      <c r="C1463" s="12">
        <v>203.83</v>
      </c>
      <c r="D1463" s="12">
        <v>194.91</v>
      </c>
      <c r="E1463" s="12">
        <v>198.74</v>
      </c>
      <c r="F1463" s="12">
        <v>34791200</v>
      </c>
      <c r="G1463" s="12">
        <v>3190644546</v>
      </c>
      <c r="H1463" s="7">
        <f t="shared" si="22"/>
        <v>-2.4971790217337992E-2</v>
      </c>
    </row>
    <row r="1464" spans="1:8" x14ac:dyDescent="0.75">
      <c r="A1464" s="2">
        <v>43242</v>
      </c>
      <c r="B1464" s="12">
        <v>198.64</v>
      </c>
      <c r="C1464" s="12">
        <v>198.95</v>
      </c>
      <c r="D1464" s="12">
        <v>176.27</v>
      </c>
      <c r="E1464" s="12">
        <v>176.27</v>
      </c>
      <c r="F1464" s="12">
        <v>51057500</v>
      </c>
      <c r="G1464" s="12">
        <v>2830532785</v>
      </c>
      <c r="H1464" s="7">
        <f t="shared" si="22"/>
        <v>-0.11261578735400714</v>
      </c>
    </row>
    <row r="1465" spans="1:8" x14ac:dyDescent="0.75">
      <c r="A1465" s="2">
        <v>43243</v>
      </c>
      <c r="B1465" s="12">
        <v>175.8</v>
      </c>
      <c r="C1465" s="12">
        <v>179.53</v>
      </c>
      <c r="D1465" s="12">
        <v>166.33</v>
      </c>
      <c r="E1465" s="12">
        <v>171.54</v>
      </c>
      <c r="F1465" s="12">
        <v>49136900</v>
      </c>
      <c r="G1465" s="12">
        <v>2755129010</v>
      </c>
      <c r="H1465" s="7">
        <f t="shared" si="22"/>
        <v>-2.4232081911262908E-2</v>
      </c>
    </row>
    <row r="1466" spans="1:8" x14ac:dyDescent="0.75">
      <c r="A1466" s="2">
        <v>43244</v>
      </c>
      <c r="B1466" s="12">
        <v>171.21</v>
      </c>
      <c r="C1466" s="12">
        <v>177.51</v>
      </c>
      <c r="D1466" s="12">
        <v>160.85</v>
      </c>
      <c r="E1466" s="12">
        <v>171.49</v>
      </c>
      <c r="F1466" s="12">
        <v>44489500</v>
      </c>
      <c r="G1466" s="12">
        <v>2754772302</v>
      </c>
      <c r="H1466" s="7">
        <f t="shared" si="22"/>
        <v>1.6354184919105258E-3</v>
      </c>
    </row>
    <row r="1467" spans="1:8" x14ac:dyDescent="0.75">
      <c r="A1467" s="2">
        <v>43245</v>
      </c>
      <c r="B1467" s="12">
        <v>171.66</v>
      </c>
      <c r="C1467" s="12">
        <v>173.66</v>
      </c>
      <c r="D1467" s="12">
        <v>162.91999999999999</v>
      </c>
      <c r="E1467" s="12">
        <v>164.72</v>
      </c>
      <c r="F1467" s="12">
        <v>26129900</v>
      </c>
      <c r="G1467" s="12">
        <v>2646565789</v>
      </c>
      <c r="H1467" s="7">
        <f t="shared" si="22"/>
        <v>-4.0428754514738423E-2</v>
      </c>
    </row>
    <row r="1468" spans="1:8" x14ac:dyDescent="0.75">
      <c r="A1468" s="2">
        <v>43246</v>
      </c>
      <c r="B1468" s="12">
        <v>164.84</v>
      </c>
      <c r="C1468" s="12">
        <v>168.6</v>
      </c>
      <c r="D1468" s="12">
        <v>162.99</v>
      </c>
      <c r="E1468" s="12">
        <v>164.55</v>
      </c>
      <c r="F1468" s="12">
        <v>17384600</v>
      </c>
      <c r="G1468" s="12">
        <v>2644399184</v>
      </c>
      <c r="H1468" s="7">
        <f t="shared" si="22"/>
        <v>-1.759281727735938E-3</v>
      </c>
    </row>
    <row r="1469" spans="1:8" x14ac:dyDescent="0.75">
      <c r="A1469" s="2">
        <v>43247</v>
      </c>
      <c r="B1469" s="12">
        <v>164.47</v>
      </c>
      <c r="C1469" s="12">
        <v>170.17</v>
      </c>
      <c r="D1469" s="12">
        <v>161.16999999999999</v>
      </c>
      <c r="E1469" s="12">
        <v>166.08</v>
      </c>
      <c r="F1469" s="12">
        <v>32033800</v>
      </c>
      <c r="G1469" s="12">
        <v>2669603313</v>
      </c>
      <c r="H1469" s="7">
        <f t="shared" si="22"/>
        <v>9.789019274031821E-3</v>
      </c>
    </row>
    <row r="1470" spans="1:8" x14ac:dyDescent="0.75">
      <c r="A1470" s="2">
        <v>43248</v>
      </c>
      <c r="B1470" s="12">
        <v>166.23</v>
      </c>
      <c r="C1470" s="12">
        <v>168.22</v>
      </c>
      <c r="D1470" s="12">
        <v>149.74</v>
      </c>
      <c r="E1470" s="12">
        <v>149.96</v>
      </c>
      <c r="F1470" s="12">
        <v>38161100</v>
      </c>
      <c r="G1470" s="12">
        <v>2410951638</v>
      </c>
      <c r="H1470" s="7">
        <f t="shared" si="22"/>
        <v>-9.7876436263008987E-2</v>
      </c>
    </row>
    <row r="1471" spans="1:8" x14ac:dyDescent="0.75">
      <c r="A1471" s="2">
        <v>43249</v>
      </c>
      <c r="B1471" s="12">
        <v>150.04</v>
      </c>
      <c r="C1471" s="12">
        <v>166.33</v>
      </c>
      <c r="D1471" s="12">
        <v>147.93</v>
      </c>
      <c r="E1471" s="12">
        <v>157.57</v>
      </c>
      <c r="F1471" s="12">
        <v>51033600</v>
      </c>
      <c r="G1471" s="12">
        <v>2533873619</v>
      </c>
      <c r="H1471" s="7">
        <f t="shared" si="22"/>
        <v>5.0186616902159434E-2</v>
      </c>
    </row>
    <row r="1472" spans="1:8" x14ac:dyDescent="0.75">
      <c r="A1472" s="2">
        <v>43250</v>
      </c>
      <c r="B1472" s="12">
        <v>157.6</v>
      </c>
      <c r="C1472" s="12">
        <v>161.27000000000001</v>
      </c>
      <c r="D1472" s="12">
        <v>152.87</v>
      </c>
      <c r="E1472" s="12">
        <v>155.22999999999999</v>
      </c>
      <c r="F1472" s="12">
        <v>23704800</v>
      </c>
      <c r="G1472" s="12">
        <v>2496706141</v>
      </c>
      <c r="H1472" s="7">
        <f t="shared" si="22"/>
        <v>-1.5038071065989877E-2</v>
      </c>
    </row>
    <row r="1473" spans="1:8" x14ac:dyDescent="0.75">
      <c r="A1473" s="2">
        <v>43251</v>
      </c>
      <c r="B1473" s="12">
        <v>154.56</v>
      </c>
      <c r="C1473" s="12">
        <v>159.16999999999999</v>
      </c>
      <c r="D1473" s="12">
        <v>154.31</v>
      </c>
      <c r="E1473" s="12">
        <v>155.52000000000001</v>
      </c>
      <c r="F1473" s="12">
        <v>35146100</v>
      </c>
      <c r="G1473" s="12">
        <v>2501878232</v>
      </c>
      <c r="H1473" s="7">
        <f t="shared" si="22"/>
        <v>6.2111801242236541E-3</v>
      </c>
    </row>
    <row r="1474" spans="1:8" x14ac:dyDescent="0.75">
      <c r="A1474" s="2">
        <v>43252</v>
      </c>
      <c r="B1474" s="12">
        <v>155.88999999999999</v>
      </c>
      <c r="C1474" s="12">
        <v>158.55000000000001</v>
      </c>
      <c r="D1474" s="12">
        <v>152.87</v>
      </c>
      <c r="E1474" s="12">
        <v>157.54</v>
      </c>
      <c r="F1474" s="12">
        <v>29047300</v>
      </c>
      <c r="G1474" s="12">
        <v>2534811386</v>
      </c>
      <c r="H1474" s="7">
        <f t="shared" si="22"/>
        <v>1.0584386426326293E-2</v>
      </c>
    </row>
    <row r="1475" spans="1:8" x14ac:dyDescent="0.75">
      <c r="A1475" s="2">
        <v>43253</v>
      </c>
      <c r="B1475" s="12">
        <v>157.59</v>
      </c>
      <c r="C1475" s="12">
        <v>167.27</v>
      </c>
      <c r="D1475" s="12">
        <v>156.25</v>
      </c>
      <c r="E1475" s="12">
        <v>162.65</v>
      </c>
      <c r="F1475" s="12">
        <v>40011500</v>
      </c>
      <c r="G1475" s="12">
        <v>2617565154</v>
      </c>
      <c r="H1475" s="7">
        <f t="shared" ref="H1475:H1538" si="23">(E1475-B1475)/B1475</f>
        <v>3.2108636334792828E-2</v>
      </c>
    </row>
    <row r="1476" spans="1:8" x14ac:dyDescent="0.75">
      <c r="A1476" s="2">
        <v>43254</v>
      </c>
      <c r="B1476" s="12">
        <v>162.66</v>
      </c>
      <c r="C1476" s="12">
        <v>176.11</v>
      </c>
      <c r="D1476" s="12">
        <v>162.66</v>
      </c>
      <c r="E1476" s="12">
        <v>169.35</v>
      </c>
      <c r="F1476" s="12">
        <v>44074900</v>
      </c>
      <c r="G1476" s="12">
        <v>2726015776</v>
      </c>
      <c r="H1476" s="7">
        <f t="shared" si="23"/>
        <v>4.1128734784212452E-2</v>
      </c>
    </row>
    <row r="1477" spans="1:8" x14ac:dyDescent="0.75">
      <c r="A1477" s="2">
        <v>43255</v>
      </c>
      <c r="B1477" s="12">
        <v>169.07</v>
      </c>
      <c r="C1477" s="12">
        <v>170.51</v>
      </c>
      <c r="D1477" s="12">
        <v>157.84</v>
      </c>
      <c r="E1477" s="12">
        <v>160.09</v>
      </c>
      <c r="F1477" s="12">
        <v>39320200</v>
      </c>
      <c r="G1477" s="12">
        <v>2577467106</v>
      </c>
      <c r="H1477" s="7">
        <f t="shared" si="23"/>
        <v>-5.3114094753652273E-2</v>
      </c>
    </row>
    <row r="1478" spans="1:8" x14ac:dyDescent="0.75">
      <c r="A1478" s="2">
        <v>43256</v>
      </c>
      <c r="B1478" s="12">
        <v>160.31</v>
      </c>
      <c r="C1478" s="12">
        <v>168.69</v>
      </c>
      <c r="D1478" s="12">
        <v>157.44</v>
      </c>
      <c r="E1478" s="12">
        <v>167.19</v>
      </c>
      <c r="F1478" s="12">
        <v>40491500</v>
      </c>
      <c r="G1478" s="12">
        <v>2692332203</v>
      </c>
      <c r="H1478" s="7">
        <f t="shared" si="23"/>
        <v>4.2916848605826181E-2</v>
      </c>
    </row>
    <row r="1479" spans="1:8" x14ac:dyDescent="0.75">
      <c r="A1479" s="2">
        <v>43257</v>
      </c>
      <c r="B1479" s="12">
        <v>167.15</v>
      </c>
      <c r="C1479" s="12">
        <v>167.8</v>
      </c>
      <c r="D1479" s="12">
        <v>162.08000000000001</v>
      </c>
      <c r="E1479" s="12">
        <v>164.61</v>
      </c>
      <c r="F1479" s="12">
        <v>41766300</v>
      </c>
      <c r="G1479" s="12">
        <v>2651319395</v>
      </c>
      <c r="H1479" s="7">
        <f t="shared" si="23"/>
        <v>-1.5195931797786371E-2</v>
      </c>
    </row>
    <row r="1480" spans="1:8" x14ac:dyDescent="0.75">
      <c r="A1480" s="2">
        <v>43258</v>
      </c>
      <c r="B1480" s="12">
        <v>164.68</v>
      </c>
      <c r="C1480" s="12">
        <v>171.09</v>
      </c>
      <c r="D1480" s="12">
        <v>163.06</v>
      </c>
      <c r="E1480" s="12">
        <v>163.91</v>
      </c>
      <c r="F1480" s="12">
        <v>40588500</v>
      </c>
      <c r="G1480" s="12">
        <v>2640433787</v>
      </c>
      <c r="H1480" s="7">
        <f t="shared" si="23"/>
        <v>-4.675734758319226E-3</v>
      </c>
    </row>
    <row r="1481" spans="1:8" x14ac:dyDescent="0.75">
      <c r="A1481" s="2">
        <v>43259</v>
      </c>
      <c r="B1481" s="12">
        <v>164.07</v>
      </c>
      <c r="C1481" s="12">
        <v>165.24</v>
      </c>
      <c r="D1481" s="12">
        <v>157.21</v>
      </c>
      <c r="E1481" s="12">
        <v>158.69999999999999</v>
      </c>
      <c r="F1481" s="12">
        <v>36063500</v>
      </c>
      <c r="G1481" s="12">
        <v>2557090335</v>
      </c>
      <c r="H1481" s="7">
        <f t="shared" si="23"/>
        <v>-3.2729932345949932E-2</v>
      </c>
    </row>
    <row r="1482" spans="1:8" x14ac:dyDescent="0.75">
      <c r="A1482" s="2">
        <v>43260</v>
      </c>
      <c r="B1482" s="12">
        <v>158.52000000000001</v>
      </c>
      <c r="C1482" s="12">
        <v>160.04</v>
      </c>
      <c r="D1482" s="12">
        <v>154.96</v>
      </c>
      <c r="E1482" s="12">
        <v>154.96</v>
      </c>
      <c r="F1482" s="12">
        <v>29964000</v>
      </c>
      <c r="G1482" s="12">
        <v>2497257955</v>
      </c>
      <c r="H1482" s="7">
        <f t="shared" si="23"/>
        <v>-2.2457734039868799E-2</v>
      </c>
    </row>
    <row r="1483" spans="1:8" x14ac:dyDescent="0.75">
      <c r="A1483" s="2">
        <v>43261</v>
      </c>
      <c r="B1483" s="12">
        <v>154.99</v>
      </c>
      <c r="C1483" s="12">
        <v>154.99</v>
      </c>
      <c r="D1483" s="12">
        <v>132.09</v>
      </c>
      <c r="E1483" s="12">
        <v>139.51</v>
      </c>
      <c r="F1483" s="12">
        <v>46671000</v>
      </c>
      <c r="G1483" s="12">
        <v>2248778356</v>
      </c>
      <c r="H1483" s="7">
        <f t="shared" si="23"/>
        <v>-9.9877411445899844E-2</v>
      </c>
    </row>
    <row r="1484" spans="1:8" x14ac:dyDescent="0.75">
      <c r="A1484" s="2">
        <v>43262</v>
      </c>
      <c r="B1484" s="12">
        <v>139.55000000000001</v>
      </c>
      <c r="C1484" s="12">
        <v>140.19</v>
      </c>
      <c r="D1484" s="12">
        <v>132.83000000000001</v>
      </c>
      <c r="E1484" s="12">
        <v>138.04</v>
      </c>
      <c r="F1484" s="12">
        <v>32508500</v>
      </c>
      <c r="G1484" s="12">
        <v>2225536194</v>
      </c>
      <c r="H1484" s="7">
        <f t="shared" si="23"/>
        <v>-1.0820494446435108E-2</v>
      </c>
    </row>
    <row r="1485" spans="1:8" x14ac:dyDescent="0.75">
      <c r="A1485" s="2">
        <v>43263</v>
      </c>
      <c r="B1485" s="12">
        <v>138.46</v>
      </c>
      <c r="C1485" s="12">
        <v>138.46</v>
      </c>
      <c r="D1485" s="12">
        <v>121.15</v>
      </c>
      <c r="E1485" s="12">
        <v>125.66</v>
      </c>
      <c r="F1485" s="12">
        <v>36656700</v>
      </c>
      <c r="G1485" s="12">
        <v>2026238379</v>
      </c>
      <c r="H1485" s="7">
        <f t="shared" si="23"/>
        <v>-9.2445471616351374E-2</v>
      </c>
    </row>
    <row r="1486" spans="1:8" x14ac:dyDescent="0.75">
      <c r="A1486" s="2">
        <v>43264</v>
      </c>
      <c r="B1486" s="12">
        <v>125.88</v>
      </c>
      <c r="C1486" s="12">
        <v>126.46</v>
      </c>
      <c r="D1486" s="12">
        <v>113.62</v>
      </c>
      <c r="E1486" s="12">
        <v>121.85</v>
      </c>
      <c r="F1486" s="12">
        <v>44354400</v>
      </c>
      <c r="G1486" s="12">
        <v>1965296223</v>
      </c>
      <c r="H1486" s="7">
        <f t="shared" si="23"/>
        <v>-3.2014617095646659E-2</v>
      </c>
    </row>
    <row r="1487" spans="1:8" x14ac:dyDescent="0.75">
      <c r="A1487" s="2">
        <v>43265</v>
      </c>
      <c r="B1487" s="12">
        <v>121.94</v>
      </c>
      <c r="C1487" s="12">
        <v>133.56</v>
      </c>
      <c r="D1487" s="12">
        <v>118.85</v>
      </c>
      <c r="E1487" s="12">
        <v>132.94</v>
      </c>
      <c r="F1487" s="12">
        <v>44929500</v>
      </c>
      <c r="G1487" s="12">
        <v>2144563068</v>
      </c>
      <c r="H1487" s="7">
        <f t="shared" si="23"/>
        <v>9.0208299163523048E-2</v>
      </c>
    </row>
    <row r="1488" spans="1:8" x14ac:dyDescent="0.75">
      <c r="A1488" s="2">
        <v>43266</v>
      </c>
      <c r="B1488" s="12">
        <v>132.85</v>
      </c>
      <c r="C1488" s="12">
        <v>133.32</v>
      </c>
      <c r="D1488" s="12">
        <v>122.78</v>
      </c>
      <c r="E1488" s="12">
        <v>122.78</v>
      </c>
      <c r="F1488" s="12">
        <v>35999400</v>
      </c>
      <c r="G1488" s="12">
        <v>1980982861</v>
      </c>
      <c r="H1488" s="7">
        <f t="shared" si="23"/>
        <v>-7.5799774181407556E-2</v>
      </c>
    </row>
    <row r="1489" spans="1:8" x14ac:dyDescent="0.75">
      <c r="A1489" s="2">
        <v>43267</v>
      </c>
      <c r="B1489" s="12">
        <v>121.75</v>
      </c>
      <c r="C1489" s="12">
        <v>128.22999999999999</v>
      </c>
      <c r="D1489" s="12">
        <v>121.68</v>
      </c>
      <c r="E1489" s="12">
        <v>126.83</v>
      </c>
      <c r="F1489" s="12">
        <v>31221300</v>
      </c>
      <c r="G1489" s="12">
        <v>2046742740</v>
      </c>
      <c r="H1489" s="7">
        <f t="shared" si="23"/>
        <v>4.1724845995893212E-2</v>
      </c>
    </row>
    <row r="1490" spans="1:8" x14ac:dyDescent="0.75">
      <c r="A1490" s="2">
        <v>43268</v>
      </c>
      <c r="B1490" s="12">
        <v>126.97</v>
      </c>
      <c r="C1490" s="12">
        <v>127.18</v>
      </c>
      <c r="D1490" s="12">
        <v>123.31</v>
      </c>
      <c r="E1490" s="12">
        <v>124.06</v>
      </c>
      <c r="F1490" s="12">
        <v>29247600</v>
      </c>
      <c r="G1490" s="12">
        <v>2002540045</v>
      </c>
      <c r="H1490" s="7">
        <f t="shared" si="23"/>
        <v>-2.291879971646843E-2</v>
      </c>
    </row>
    <row r="1491" spans="1:8" x14ac:dyDescent="0.75">
      <c r="A1491" s="2">
        <v>43269</v>
      </c>
      <c r="B1491" s="12">
        <v>123.82</v>
      </c>
      <c r="C1491" s="12">
        <v>129.04</v>
      </c>
      <c r="D1491" s="12">
        <v>120.42</v>
      </c>
      <c r="E1491" s="12">
        <v>127.43</v>
      </c>
      <c r="F1491" s="12">
        <v>32087200</v>
      </c>
      <c r="G1491" s="12">
        <v>2057245372</v>
      </c>
      <c r="H1491" s="7">
        <f t="shared" si="23"/>
        <v>2.9155225327087819E-2</v>
      </c>
    </row>
    <row r="1492" spans="1:8" x14ac:dyDescent="0.75">
      <c r="A1492" s="2">
        <v>43270</v>
      </c>
      <c r="B1492" s="12">
        <v>127.38</v>
      </c>
      <c r="C1492" s="12">
        <v>130.15</v>
      </c>
      <c r="D1492" s="12">
        <v>124.76</v>
      </c>
      <c r="E1492" s="12">
        <v>126.22</v>
      </c>
      <c r="F1492" s="12">
        <v>34054800</v>
      </c>
      <c r="G1492" s="12">
        <v>2038147760</v>
      </c>
      <c r="H1492" s="7">
        <f t="shared" si="23"/>
        <v>-9.1066101428795461E-3</v>
      </c>
    </row>
    <row r="1493" spans="1:8" x14ac:dyDescent="0.75">
      <c r="A1493" s="2">
        <v>43271</v>
      </c>
      <c r="B1493" s="12">
        <v>126.18</v>
      </c>
      <c r="C1493" s="12">
        <v>126.35</v>
      </c>
      <c r="D1493" s="12">
        <v>119.92</v>
      </c>
      <c r="E1493" s="12">
        <v>122.55</v>
      </c>
      <c r="F1493" s="12">
        <v>33876600</v>
      </c>
      <c r="G1493" s="12">
        <v>1979240978</v>
      </c>
      <c r="H1493" s="7">
        <f t="shared" si="23"/>
        <v>-2.8768426058012438E-2</v>
      </c>
    </row>
    <row r="1494" spans="1:8" x14ac:dyDescent="0.75">
      <c r="A1494" s="2">
        <v>43272</v>
      </c>
      <c r="B1494" s="12">
        <v>122.49</v>
      </c>
      <c r="C1494" s="12">
        <v>124.08</v>
      </c>
      <c r="D1494" s="12">
        <v>121.45</v>
      </c>
      <c r="E1494" s="12">
        <v>123.61</v>
      </c>
      <c r="F1494" s="12">
        <v>29272800</v>
      </c>
      <c r="G1494" s="12">
        <v>1996826189</v>
      </c>
      <c r="H1494" s="7">
        <f t="shared" si="23"/>
        <v>9.1436035594742796E-3</v>
      </c>
    </row>
    <row r="1495" spans="1:8" x14ac:dyDescent="0.75">
      <c r="A1495" s="2">
        <v>43273</v>
      </c>
      <c r="B1495" s="12">
        <v>123.46</v>
      </c>
      <c r="C1495" s="12">
        <v>123.85</v>
      </c>
      <c r="D1495" s="12">
        <v>107.46</v>
      </c>
      <c r="E1495" s="12">
        <v>110.6</v>
      </c>
      <c r="F1495" s="12">
        <v>40058500</v>
      </c>
      <c r="G1495" s="12">
        <v>1787006077</v>
      </c>
      <c r="H1495" s="7">
        <f t="shared" si="23"/>
        <v>-0.10416329175441438</v>
      </c>
    </row>
    <row r="1496" spans="1:8" x14ac:dyDescent="0.75">
      <c r="A1496" s="2">
        <v>43274</v>
      </c>
      <c r="B1496" s="12">
        <v>110.68</v>
      </c>
      <c r="C1496" s="12">
        <v>119.27</v>
      </c>
      <c r="D1496" s="12">
        <v>109.98</v>
      </c>
      <c r="E1496" s="12">
        <v>115.38</v>
      </c>
      <c r="F1496" s="12">
        <v>33435900</v>
      </c>
      <c r="G1496" s="12">
        <v>1864528815</v>
      </c>
      <c r="H1496" s="7">
        <f t="shared" si="23"/>
        <v>4.2464763281532238E-2</v>
      </c>
    </row>
    <row r="1497" spans="1:8" x14ac:dyDescent="0.75">
      <c r="A1497" s="2">
        <v>43275</v>
      </c>
      <c r="B1497" s="12">
        <v>115.15</v>
      </c>
      <c r="C1497" s="12">
        <v>124.4</v>
      </c>
      <c r="D1497" s="12">
        <v>109.01</v>
      </c>
      <c r="E1497" s="12">
        <v>121.29</v>
      </c>
      <c r="F1497" s="12">
        <v>45338000</v>
      </c>
      <c r="G1497" s="12">
        <v>1960472985</v>
      </c>
      <c r="H1497" s="7">
        <f t="shared" si="23"/>
        <v>5.332175423360834E-2</v>
      </c>
    </row>
    <row r="1498" spans="1:8" x14ac:dyDescent="0.75">
      <c r="A1498" s="2">
        <v>43276</v>
      </c>
      <c r="B1498" s="12">
        <v>121.18</v>
      </c>
      <c r="C1498" s="12">
        <v>129.53</v>
      </c>
      <c r="D1498" s="12">
        <v>120.96</v>
      </c>
      <c r="E1498" s="12">
        <v>126.76</v>
      </c>
      <c r="F1498" s="12">
        <v>37688900</v>
      </c>
      <c r="G1498" s="12">
        <v>2049297664</v>
      </c>
      <c r="H1498" s="7">
        <f t="shared" si="23"/>
        <v>4.6047202508664779E-2</v>
      </c>
    </row>
    <row r="1499" spans="1:8" x14ac:dyDescent="0.75">
      <c r="A1499" s="2">
        <v>43277</v>
      </c>
      <c r="B1499" s="12">
        <v>126.72</v>
      </c>
      <c r="C1499" s="12">
        <v>129.62</v>
      </c>
      <c r="D1499" s="12">
        <v>120.73</v>
      </c>
      <c r="E1499" s="12">
        <v>120.82</v>
      </c>
      <c r="F1499" s="12">
        <v>35735700</v>
      </c>
      <c r="G1499" s="12">
        <v>1953595440</v>
      </c>
      <c r="H1499" s="7">
        <f t="shared" si="23"/>
        <v>-4.6559343434343481E-2</v>
      </c>
    </row>
    <row r="1500" spans="1:8" x14ac:dyDescent="0.75">
      <c r="A1500" s="2">
        <v>43278</v>
      </c>
      <c r="B1500" s="12">
        <v>120.63</v>
      </c>
      <c r="C1500" s="12">
        <v>130.26</v>
      </c>
      <c r="D1500" s="12">
        <v>119.7</v>
      </c>
      <c r="E1500" s="12">
        <v>128.71</v>
      </c>
      <c r="F1500" s="12">
        <v>39016100</v>
      </c>
      <c r="G1500" s="12">
        <v>2081601200</v>
      </c>
      <c r="H1500" s="7">
        <f t="shared" si="23"/>
        <v>6.6981679515875095E-2</v>
      </c>
    </row>
    <row r="1501" spans="1:8" x14ac:dyDescent="0.75">
      <c r="A1501" s="2">
        <v>43279</v>
      </c>
      <c r="B1501" s="12">
        <v>128.85</v>
      </c>
      <c r="C1501" s="12">
        <v>133.99</v>
      </c>
      <c r="D1501" s="12">
        <v>114.87</v>
      </c>
      <c r="E1501" s="12">
        <v>115.81</v>
      </c>
      <c r="F1501" s="12">
        <v>48284400</v>
      </c>
      <c r="G1501" s="12">
        <v>1873340096</v>
      </c>
      <c r="H1501" s="7">
        <f t="shared" si="23"/>
        <v>-0.10120294916569648</v>
      </c>
    </row>
    <row r="1502" spans="1:8" x14ac:dyDescent="0.75">
      <c r="A1502" s="2">
        <v>43280</v>
      </c>
      <c r="B1502" s="12">
        <v>117.3</v>
      </c>
      <c r="C1502" s="12">
        <v>127.84</v>
      </c>
      <c r="D1502" s="12">
        <v>115.48</v>
      </c>
      <c r="E1502" s="12">
        <v>126.78</v>
      </c>
      <c r="F1502" s="12">
        <v>34762700</v>
      </c>
      <c r="G1502" s="12">
        <v>2051160838</v>
      </c>
      <c r="H1502" s="7">
        <f t="shared" si="23"/>
        <v>8.0818414322250676E-2</v>
      </c>
    </row>
    <row r="1503" spans="1:8" x14ac:dyDescent="0.75">
      <c r="A1503" s="2">
        <v>43281</v>
      </c>
      <c r="B1503" s="12">
        <v>126.71</v>
      </c>
      <c r="C1503" s="12">
        <v>135.1</v>
      </c>
      <c r="D1503" s="12">
        <v>126.69</v>
      </c>
      <c r="E1503" s="12">
        <v>131.01</v>
      </c>
      <c r="F1503" s="12">
        <v>33426400</v>
      </c>
      <c r="G1503" s="12">
        <v>2119967745</v>
      </c>
      <c r="H1503" s="7">
        <f t="shared" si="23"/>
        <v>3.3935758819351257E-2</v>
      </c>
    </row>
    <row r="1504" spans="1:8" x14ac:dyDescent="0.75">
      <c r="A1504" s="2">
        <v>43282</v>
      </c>
      <c r="B1504" s="12">
        <v>131.05000000000001</v>
      </c>
      <c r="C1504" s="12">
        <v>133.80000000000001</v>
      </c>
      <c r="D1504" s="12">
        <v>126.12</v>
      </c>
      <c r="E1504" s="12">
        <v>129.77000000000001</v>
      </c>
      <c r="F1504" s="12">
        <v>32338800</v>
      </c>
      <c r="G1504" s="12">
        <v>2100427300</v>
      </c>
      <c r="H1504" s="7">
        <f t="shared" si="23"/>
        <v>-9.7672644028996645E-3</v>
      </c>
    </row>
    <row r="1505" spans="1:8" x14ac:dyDescent="0.75">
      <c r="A1505" s="2">
        <v>43283</v>
      </c>
      <c r="B1505" s="12">
        <v>130.26</v>
      </c>
      <c r="C1505" s="12">
        <v>142.86000000000001</v>
      </c>
      <c r="D1505" s="12">
        <v>128.34</v>
      </c>
      <c r="E1505" s="12">
        <v>140.5</v>
      </c>
      <c r="F1505" s="12">
        <v>41012600</v>
      </c>
      <c r="G1505" s="12">
        <v>2274505681</v>
      </c>
      <c r="H1505" s="7">
        <f t="shared" si="23"/>
        <v>7.8612006755719402E-2</v>
      </c>
    </row>
    <row r="1506" spans="1:8" x14ac:dyDescent="0.75">
      <c r="A1506" s="2">
        <v>43284</v>
      </c>
      <c r="B1506" s="12">
        <v>140.12</v>
      </c>
      <c r="C1506" s="12">
        <v>143.93</v>
      </c>
      <c r="D1506" s="12">
        <v>137</v>
      </c>
      <c r="E1506" s="12">
        <v>138.46</v>
      </c>
      <c r="F1506" s="12">
        <v>33954300</v>
      </c>
      <c r="G1506" s="12">
        <v>2241910620</v>
      </c>
      <c r="H1506" s="7">
        <f t="shared" si="23"/>
        <v>-1.1846988295746479E-2</v>
      </c>
    </row>
    <row r="1507" spans="1:8" x14ac:dyDescent="0.75">
      <c r="A1507" s="2">
        <v>43285</v>
      </c>
      <c r="B1507" s="12">
        <v>138.6</v>
      </c>
      <c r="C1507" s="12">
        <v>146.5</v>
      </c>
      <c r="D1507" s="12">
        <v>137.21</v>
      </c>
      <c r="E1507" s="12">
        <v>138.4</v>
      </c>
      <c r="F1507" s="12">
        <v>31732500</v>
      </c>
      <c r="G1507" s="12">
        <v>2241297272</v>
      </c>
      <c r="H1507" s="7">
        <f t="shared" si="23"/>
        <v>-1.443001443001361E-3</v>
      </c>
    </row>
    <row r="1508" spans="1:8" x14ac:dyDescent="0.75">
      <c r="A1508" s="2">
        <v>43286</v>
      </c>
      <c r="B1508" s="12">
        <v>139.24</v>
      </c>
      <c r="C1508" s="12">
        <v>141.22</v>
      </c>
      <c r="D1508" s="12">
        <v>134.87</v>
      </c>
      <c r="E1508" s="12">
        <v>138.75</v>
      </c>
      <c r="F1508" s="12">
        <v>33014500</v>
      </c>
      <c r="G1508" s="12">
        <v>2247516461</v>
      </c>
      <c r="H1508" s="7">
        <f t="shared" si="23"/>
        <v>-3.5191037058317225E-3</v>
      </c>
    </row>
    <row r="1509" spans="1:8" x14ac:dyDescent="0.75">
      <c r="A1509" s="2">
        <v>43287</v>
      </c>
      <c r="B1509" s="12">
        <v>138.38</v>
      </c>
      <c r="C1509" s="12">
        <v>139.08000000000001</v>
      </c>
      <c r="D1509" s="12">
        <v>131.25</v>
      </c>
      <c r="E1509" s="12">
        <v>134.04</v>
      </c>
      <c r="F1509" s="12">
        <v>32393700</v>
      </c>
      <c r="G1509" s="12">
        <v>2171632012</v>
      </c>
      <c r="H1509" s="7">
        <f t="shared" si="23"/>
        <v>-3.1362913715854916E-2</v>
      </c>
    </row>
    <row r="1510" spans="1:8" x14ac:dyDescent="0.75">
      <c r="A1510" s="2">
        <v>43288</v>
      </c>
      <c r="B1510" s="12">
        <v>133.83000000000001</v>
      </c>
      <c r="C1510" s="12">
        <v>135.63</v>
      </c>
      <c r="D1510" s="12">
        <v>130.72999999999999</v>
      </c>
      <c r="E1510" s="12">
        <v>135.61000000000001</v>
      </c>
      <c r="F1510" s="12">
        <v>27346900</v>
      </c>
      <c r="G1510" s="12">
        <v>2197415127</v>
      </c>
      <c r="H1510" s="7">
        <f t="shared" si="23"/>
        <v>1.3300455802137047E-2</v>
      </c>
    </row>
    <row r="1511" spans="1:8" x14ac:dyDescent="0.75">
      <c r="A1511" s="2">
        <v>43289</v>
      </c>
      <c r="B1511" s="12">
        <v>135.28</v>
      </c>
      <c r="C1511" s="12">
        <v>140.01</v>
      </c>
      <c r="D1511" s="12">
        <v>134.49</v>
      </c>
      <c r="E1511" s="12">
        <v>138.12</v>
      </c>
      <c r="F1511" s="12">
        <v>25550900</v>
      </c>
      <c r="G1511" s="12">
        <v>2238474381</v>
      </c>
      <c r="H1511" s="7">
        <f t="shared" si="23"/>
        <v>2.0993494973388552E-2</v>
      </c>
    </row>
    <row r="1512" spans="1:8" x14ac:dyDescent="0.75">
      <c r="A1512" s="2">
        <v>43290</v>
      </c>
      <c r="B1512" s="12">
        <v>137.93</v>
      </c>
      <c r="C1512" s="12">
        <v>141.16</v>
      </c>
      <c r="D1512" s="12">
        <v>135.47999999999999</v>
      </c>
      <c r="E1512" s="12">
        <v>135.72999999999999</v>
      </c>
      <c r="F1512" s="12">
        <v>33160900</v>
      </c>
      <c r="G1512" s="12">
        <v>2200247171</v>
      </c>
      <c r="H1512" s="7">
        <f t="shared" si="23"/>
        <v>-1.5950119625897319E-2</v>
      </c>
    </row>
    <row r="1513" spans="1:8" x14ac:dyDescent="0.75">
      <c r="A1513" s="2">
        <v>43291</v>
      </c>
      <c r="B1513" s="12">
        <v>135.6</v>
      </c>
      <c r="C1513" s="12">
        <v>136.86000000000001</v>
      </c>
      <c r="D1513" s="12">
        <v>121.42</v>
      </c>
      <c r="E1513" s="12">
        <v>121.48</v>
      </c>
      <c r="F1513" s="12">
        <v>31309100</v>
      </c>
      <c r="G1513" s="12">
        <v>1969531060</v>
      </c>
      <c r="H1513" s="7">
        <f t="shared" si="23"/>
        <v>-0.10412979351032442</v>
      </c>
    </row>
    <row r="1514" spans="1:8" x14ac:dyDescent="0.75">
      <c r="A1514" s="2">
        <v>43292</v>
      </c>
      <c r="B1514" s="12">
        <v>121.52</v>
      </c>
      <c r="C1514" s="12">
        <v>129.87</v>
      </c>
      <c r="D1514" s="12">
        <v>121.52</v>
      </c>
      <c r="E1514" s="12">
        <v>125.39</v>
      </c>
      <c r="F1514" s="12">
        <v>35463900</v>
      </c>
      <c r="G1514" s="12">
        <v>2033296836</v>
      </c>
      <c r="H1514" s="7">
        <f t="shared" si="23"/>
        <v>3.1846609611586606E-2</v>
      </c>
    </row>
    <row r="1515" spans="1:8" x14ac:dyDescent="0.75">
      <c r="A1515" s="2">
        <v>43293</v>
      </c>
      <c r="B1515" s="12">
        <v>125.45</v>
      </c>
      <c r="C1515" s="12">
        <v>126.11</v>
      </c>
      <c r="D1515" s="12">
        <v>118.14</v>
      </c>
      <c r="E1515" s="12">
        <v>120.24</v>
      </c>
      <c r="F1515" s="12">
        <v>28289200</v>
      </c>
      <c r="G1515" s="12">
        <v>1950191681</v>
      </c>
      <c r="H1515" s="7">
        <f t="shared" si="23"/>
        <v>-4.1530490235153511E-2</v>
      </c>
    </row>
    <row r="1516" spans="1:8" x14ac:dyDescent="0.75">
      <c r="A1516" s="2">
        <v>43294</v>
      </c>
      <c r="B1516" s="12">
        <v>120.82</v>
      </c>
      <c r="C1516" s="12">
        <v>124.65</v>
      </c>
      <c r="D1516" s="12">
        <v>120.66</v>
      </c>
      <c r="E1516" s="12">
        <v>122.53</v>
      </c>
      <c r="F1516" s="12">
        <v>23792500</v>
      </c>
      <c r="G1516" s="12">
        <v>1987706925</v>
      </c>
      <c r="H1516" s="7">
        <f t="shared" si="23"/>
        <v>1.4153285879821289E-2</v>
      </c>
    </row>
    <row r="1517" spans="1:8" x14ac:dyDescent="0.75">
      <c r="A1517" s="2">
        <v>43295</v>
      </c>
      <c r="B1517" s="12">
        <v>122.4</v>
      </c>
      <c r="C1517" s="12">
        <v>123.82</v>
      </c>
      <c r="D1517" s="12">
        <v>121.05</v>
      </c>
      <c r="E1517" s="12">
        <v>123.22</v>
      </c>
      <c r="F1517" s="12">
        <v>20547700</v>
      </c>
      <c r="G1517" s="12">
        <v>1999239208</v>
      </c>
      <c r="H1517" s="7">
        <f t="shared" si="23"/>
        <v>6.6993464052287023E-3</v>
      </c>
    </row>
    <row r="1518" spans="1:8" x14ac:dyDescent="0.75">
      <c r="A1518" s="2">
        <v>43296</v>
      </c>
      <c r="B1518" s="12">
        <v>123.13</v>
      </c>
      <c r="C1518" s="12">
        <v>125.87</v>
      </c>
      <c r="D1518" s="12">
        <v>121.67</v>
      </c>
      <c r="E1518" s="12">
        <v>123.96</v>
      </c>
      <c r="F1518" s="12">
        <v>22403800</v>
      </c>
      <c r="G1518" s="12">
        <v>2011654080</v>
      </c>
      <c r="H1518" s="7">
        <f t="shared" si="23"/>
        <v>6.7408430114512981E-3</v>
      </c>
    </row>
    <row r="1519" spans="1:8" x14ac:dyDescent="0.75">
      <c r="A1519" s="2">
        <v>43297</v>
      </c>
      <c r="B1519" s="12">
        <v>123.98</v>
      </c>
      <c r="C1519" s="12">
        <v>135.38</v>
      </c>
      <c r="D1519" s="12">
        <v>122.94</v>
      </c>
      <c r="E1519" s="12">
        <v>135.27000000000001</v>
      </c>
      <c r="F1519" s="12">
        <v>33018400</v>
      </c>
      <c r="G1519" s="12">
        <v>2195714759</v>
      </c>
      <c r="H1519" s="7">
        <f t="shared" si="23"/>
        <v>9.1063074689466089E-2</v>
      </c>
    </row>
    <row r="1520" spans="1:8" x14ac:dyDescent="0.75">
      <c r="A1520" s="2">
        <v>43298</v>
      </c>
      <c r="B1520" s="12">
        <v>135.18</v>
      </c>
      <c r="C1520" s="12">
        <v>146.96</v>
      </c>
      <c r="D1520" s="12">
        <v>134.99</v>
      </c>
      <c r="E1520" s="12">
        <v>144.07</v>
      </c>
      <c r="F1520" s="12">
        <v>40091900</v>
      </c>
      <c r="G1520" s="12">
        <v>2338942489</v>
      </c>
      <c r="H1520" s="7">
        <f t="shared" si="23"/>
        <v>6.5764166296789356E-2</v>
      </c>
    </row>
    <row r="1521" spans="1:8" x14ac:dyDescent="0.75">
      <c r="A1521" s="2">
        <v>43299</v>
      </c>
      <c r="B1521" s="12">
        <v>144.07</v>
      </c>
      <c r="C1521" s="12">
        <v>149.36000000000001</v>
      </c>
      <c r="D1521" s="12">
        <v>138.12</v>
      </c>
      <c r="E1521" s="12">
        <v>139.77000000000001</v>
      </c>
      <c r="F1521" s="12">
        <v>30846300</v>
      </c>
      <c r="G1521" s="12">
        <v>2269455916</v>
      </c>
      <c r="H1521" s="7">
        <f t="shared" si="23"/>
        <v>-2.9846602346081649E-2</v>
      </c>
    </row>
    <row r="1522" spans="1:8" x14ac:dyDescent="0.75">
      <c r="A1522" s="2">
        <v>43300</v>
      </c>
      <c r="B1522" s="12">
        <v>139.6</v>
      </c>
      <c r="C1522" s="12">
        <v>143.68</v>
      </c>
      <c r="D1522" s="12">
        <v>138.55000000000001</v>
      </c>
      <c r="E1522" s="12">
        <v>139.53</v>
      </c>
      <c r="F1522" s="12">
        <v>30172600</v>
      </c>
      <c r="G1522" s="12">
        <v>2266122953</v>
      </c>
      <c r="H1522" s="7">
        <f t="shared" si="23"/>
        <v>-5.0143266475639815E-4</v>
      </c>
    </row>
    <row r="1523" spans="1:8" x14ac:dyDescent="0.75">
      <c r="A1523" s="2">
        <v>43301</v>
      </c>
      <c r="B1523" s="12">
        <v>139.55000000000001</v>
      </c>
      <c r="C1523" s="12">
        <v>139.55000000000001</v>
      </c>
      <c r="D1523" s="12">
        <v>128.82</v>
      </c>
      <c r="E1523" s="12">
        <v>130.16999999999999</v>
      </c>
      <c r="F1523" s="12">
        <v>37618500</v>
      </c>
      <c r="G1523" s="12">
        <v>2114450671</v>
      </c>
      <c r="H1523" s="7">
        <f t="shared" si="23"/>
        <v>-6.7216051594410769E-2</v>
      </c>
    </row>
    <row r="1524" spans="1:8" x14ac:dyDescent="0.75">
      <c r="A1524" s="2">
        <v>43302</v>
      </c>
      <c r="B1524" s="12">
        <v>129.82</v>
      </c>
      <c r="C1524" s="12">
        <v>132.62</v>
      </c>
      <c r="D1524" s="12">
        <v>127.58</v>
      </c>
      <c r="E1524" s="12">
        <v>132.13</v>
      </c>
      <c r="F1524" s="12">
        <v>22586300</v>
      </c>
      <c r="G1524" s="12">
        <v>2146656580</v>
      </c>
      <c r="H1524" s="7">
        <f t="shared" si="23"/>
        <v>1.7793868433215239E-2</v>
      </c>
    </row>
    <row r="1525" spans="1:8" x14ac:dyDescent="0.75">
      <c r="A1525" s="2">
        <v>43303</v>
      </c>
      <c r="B1525" s="12">
        <v>131.88</v>
      </c>
      <c r="C1525" s="12">
        <v>133.28</v>
      </c>
      <c r="D1525" s="12">
        <v>127.98</v>
      </c>
      <c r="E1525" s="12">
        <v>128.72</v>
      </c>
      <c r="F1525" s="12">
        <v>34691600</v>
      </c>
      <c r="G1525" s="12">
        <v>2091722948</v>
      </c>
      <c r="H1525" s="7">
        <f t="shared" si="23"/>
        <v>-2.3961176827418839E-2</v>
      </c>
    </row>
    <row r="1526" spans="1:8" x14ac:dyDescent="0.75">
      <c r="A1526" s="2">
        <v>43304</v>
      </c>
      <c r="B1526" s="12">
        <v>128.54</v>
      </c>
      <c r="C1526" s="12">
        <v>140.03</v>
      </c>
      <c r="D1526" s="12">
        <v>128.54</v>
      </c>
      <c r="E1526" s="12">
        <v>133.57</v>
      </c>
      <c r="F1526" s="12">
        <v>54845300</v>
      </c>
      <c r="G1526" s="12">
        <v>2170944419</v>
      </c>
      <c r="H1526" s="7">
        <f t="shared" si="23"/>
        <v>3.9131787770343873E-2</v>
      </c>
    </row>
    <row r="1527" spans="1:8" x14ac:dyDescent="0.75">
      <c r="A1527" s="2">
        <v>43305</v>
      </c>
      <c r="B1527" s="12">
        <v>133.84</v>
      </c>
      <c r="C1527" s="12">
        <v>148.01</v>
      </c>
      <c r="D1527" s="12">
        <v>132.5</v>
      </c>
      <c r="E1527" s="12">
        <v>147.4</v>
      </c>
      <c r="F1527" s="12">
        <v>41505800</v>
      </c>
      <c r="G1527" s="12">
        <v>2396052739</v>
      </c>
      <c r="H1527" s="7">
        <f t="shared" si="23"/>
        <v>0.10131500298864317</v>
      </c>
    </row>
    <row r="1528" spans="1:8" x14ac:dyDescent="0.75">
      <c r="A1528" s="2">
        <v>43306</v>
      </c>
      <c r="B1528" s="12">
        <v>145.88999999999999</v>
      </c>
      <c r="C1528" s="12">
        <v>148.30000000000001</v>
      </c>
      <c r="D1528" s="12">
        <v>138.41</v>
      </c>
      <c r="E1528" s="12">
        <v>142.74</v>
      </c>
      <c r="F1528" s="12">
        <v>32155300</v>
      </c>
      <c r="G1528" s="12">
        <v>2320680437</v>
      </c>
      <c r="H1528" s="7">
        <f t="shared" si="23"/>
        <v>-2.1591610117211443E-2</v>
      </c>
    </row>
    <row r="1529" spans="1:8" x14ac:dyDescent="0.75">
      <c r="A1529" s="2">
        <v>43307</v>
      </c>
      <c r="B1529" s="12">
        <v>142.97999999999999</v>
      </c>
      <c r="C1529" s="12">
        <v>144.63</v>
      </c>
      <c r="D1529" s="12">
        <v>135.96</v>
      </c>
      <c r="E1529" s="12">
        <v>136.81</v>
      </c>
      <c r="F1529" s="12">
        <v>30321500</v>
      </c>
      <c r="G1529" s="12">
        <v>2224803531</v>
      </c>
      <c r="H1529" s="7">
        <f t="shared" si="23"/>
        <v>-4.3152888515876259E-2</v>
      </c>
    </row>
    <row r="1530" spans="1:8" x14ac:dyDescent="0.75">
      <c r="A1530" s="2">
        <v>43308</v>
      </c>
      <c r="B1530" s="12">
        <v>136.82</v>
      </c>
      <c r="C1530" s="12">
        <v>142.07</v>
      </c>
      <c r="D1530" s="12">
        <v>135.06</v>
      </c>
      <c r="E1530" s="12">
        <v>140.06</v>
      </c>
      <c r="F1530" s="12">
        <v>27555400</v>
      </c>
      <c r="G1530" s="12">
        <v>2278075753</v>
      </c>
      <c r="H1530" s="7">
        <f t="shared" si="23"/>
        <v>2.3680748428592378E-2</v>
      </c>
    </row>
    <row r="1531" spans="1:8" x14ac:dyDescent="0.75">
      <c r="A1531" s="2">
        <v>43309</v>
      </c>
      <c r="B1531" s="12">
        <v>140.11000000000001</v>
      </c>
      <c r="C1531" s="12">
        <v>141.27000000000001</v>
      </c>
      <c r="D1531" s="12">
        <v>138.46</v>
      </c>
      <c r="E1531" s="12">
        <v>139.4</v>
      </c>
      <c r="F1531" s="12">
        <v>23366000</v>
      </c>
      <c r="G1531" s="12">
        <v>2267284762</v>
      </c>
      <c r="H1531" s="7">
        <f t="shared" si="23"/>
        <v>-5.0674470059239732E-3</v>
      </c>
    </row>
    <row r="1532" spans="1:8" x14ac:dyDescent="0.75">
      <c r="A1532" s="2">
        <v>43310</v>
      </c>
      <c r="B1532" s="12">
        <v>139.69999999999999</v>
      </c>
      <c r="C1532" s="12">
        <v>141.35</v>
      </c>
      <c r="D1532" s="12">
        <v>134.63</v>
      </c>
      <c r="E1532" s="12">
        <v>135.36000000000001</v>
      </c>
      <c r="F1532" s="12">
        <v>29691600</v>
      </c>
      <c r="G1532" s="12">
        <v>2201591114</v>
      </c>
      <c r="H1532" s="7">
        <f t="shared" si="23"/>
        <v>-3.1066571224051362E-2</v>
      </c>
    </row>
    <row r="1533" spans="1:8" x14ac:dyDescent="0.75">
      <c r="A1533" s="2">
        <v>43311</v>
      </c>
      <c r="B1533" s="12">
        <v>135.57</v>
      </c>
      <c r="C1533" s="12">
        <v>135.69999999999999</v>
      </c>
      <c r="D1533" s="12">
        <v>128.94999999999999</v>
      </c>
      <c r="E1533" s="12">
        <v>131.80000000000001</v>
      </c>
      <c r="F1533" s="12">
        <v>28947100</v>
      </c>
      <c r="G1533" s="12">
        <v>2143737114</v>
      </c>
      <c r="H1533" s="7">
        <f t="shared" si="23"/>
        <v>-2.7808512207715439E-2</v>
      </c>
    </row>
    <row r="1534" spans="1:8" x14ac:dyDescent="0.75">
      <c r="A1534" s="2">
        <v>43312</v>
      </c>
      <c r="B1534" s="12">
        <v>131.56</v>
      </c>
      <c r="C1534" s="12">
        <v>134.15</v>
      </c>
      <c r="D1534" s="12">
        <v>121.4</v>
      </c>
      <c r="E1534" s="12">
        <v>122.32</v>
      </c>
      <c r="F1534" s="12">
        <v>31704100</v>
      </c>
      <c r="G1534" s="12">
        <v>1989710900</v>
      </c>
      <c r="H1534" s="7">
        <f t="shared" si="23"/>
        <v>-7.0234113712374646E-2</v>
      </c>
    </row>
    <row r="1535" spans="1:8" x14ac:dyDescent="0.75">
      <c r="A1535" s="2">
        <v>43313</v>
      </c>
      <c r="B1535" s="12">
        <v>122.27</v>
      </c>
      <c r="C1535" s="12">
        <v>129.4</v>
      </c>
      <c r="D1535" s="12">
        <v>119.94</v>
      </c>
      <c r="E1535" s="12">
        <v>128.15</v>
      </c>
      <c r="F1535" s="12">
        <v>31815200</v>
      </c>
      <c r="G1535" s="12">
        <v>2084643395</v>
      </c>
      <c r="H1535" s="7">
        <f t="shared" si="23"/>
        <v>4.8090291976772795E-2</v>
      </c>
    </row>
    <row r="1536" spans="1:8" x14ac:dyDescent="0.75">
      <c r="A1536" s="2">
        <v>43314</v>
      </c>
      <c r="B1536" s="12">
        <v>128.04</v>
      </c>
      <c r="C1536" s="12">
        <v>130.5</v>
      </c>
      <c r="D1536" s="12">
        <v>121.09</v>
      </c>
      <c r="E1536" s="12">
        <v>122.79</v>
      </c>
      <c r="F1536" s="12">
        <v>24394700</v>
      </c>
      <c r="G1536" s="12">
        <v>1997437586</v>
      </c>
      <c r="H1536" s="7">
        <f t="shared" si="23"/>
        <v>-4.1002811621368214E-2</v>
      </c>
    </row>
    <row r="1537" spans="1:8" x14ac:dyDescent="0.75">
      <c r="A1537" s="2">
        <v>43315</v>
      </c>
      <c r="B1537" s="12">
        <v>122.55</v>
      </c>
      <c r="C1537" s="12">
        <v>122.55</v>
      </c>
      <c r="D1537" s="12">
        <v>115.45</v>
      </c>
      <c r="E1537" s="12">
        <v>120.02</v>
      </c>
      <c r="F1537" s="12">
        <v>22482600</v>
      </c>
      <c r="G1537" s="12">
        <v>1952313744</v>
      </c>
      <c r="H1537" s="7">
        <f t="shared" si="23"/>
        <v>-2.0644634842921266E-2</v>
      </c>
    </row>
    <row r="1538" spans="1:8" x14ac:dyDescent="0.75">
      <c r="A1538" s="2">
        <v>43316</v>
      </c>
      <c r="B1538" s="12">
        <v>120.16</v>
      </c>
      <c r="C1538" s="12">
        <v>121.03</v>
      </c>
      <c r="D1538" s="12">
        <v>113.46</v>
      </c>
      <c r="E1538" s="12">
        <v>113.99</v>
      </c>
      <c r="F1538" s="12">
        <v>19018600</v>
      </c>
      <c r="G1538" s="12">
        <v>1854290576</v>
      </c>
      <c r="H1538" s="7">
        <f t="shared" si="23"/>
        <v>-5.1348202396804279E-2</v>
      </c>
    </row>
    <row r="1539" spans="1:8" x14ac:dyDescent="0.75">
      <c r="A1539" s="2">
        <v>43317</v>
      </c>
      <c r="B1539" s="12">
        <v>114.06</v>
      </c>
      <c r="C1539" s="12">
        <v>117.68</v>
      </c>
      <c r="D1539" s="12">
        <v>111.99</v>
      </c>
      <c r="E1539" s="12">
        <v>117.27</v>
      </c>
      <c r="F1539" s="12">
        <v>20136800</v>
      </c>
      <c r="G1539" s="12">
        <v>1907661637</v>
      </c>
      <c r="H1539" s="7">
        <f t="shared" ref="H1539:H1602" si="24">(E1539-B1539)/B1539</f>
        <v>2.8143082588111466E-2</v>
      </c>
    </row>
    <row r="1540" spans="1:8" x14ac:dyDescent="0.75">
      <c r="A1540" s="2">
        <v>43318</v>
      </c>
      <c r="B1540" s="12">
        <v>117.48</v>
      </c>
      <c r="C1540" s="12">
        <v>119.88</v>
      </c>
      <c r="D1540" s="12">
        <v>112.68</v>
      </c>
      <c r="E1540" s="12">
        <v>113.55</v>
      </c>
      <c r="F1540" s="12">
        <v>21437100</v>
      </c>
      <c r="G1540" s="12">
        <v>1847003092</v>
      </c>
      <c r="H1540" s="7">
        <f t="shared" si="24"/>
        <v>-3.3452502553626209E-2</v>
      </c>
    </row>
    <row r="1541" spans="1:8" x14ac:dyDescent="0.75">
      <c r="A1541" s="2">
        <v>43319</v>
      </c>
      <c r="B1541" s="12">
        <v>114.09</v>
      </c>
      <c r="C1541" s="12">
        <v>117.8</v>
      </c>
      <c r="D1541" s="12">
        <v>108.04</v>
      </c>
      <c r="E1541" s="12">
        <v>108.04</v>
      </c>
      <c r="F1541" s="12">
        <v>24304400</v>
      </c>
      <c r="G1541" s="12">
        <v>1757438611</v>
      </c>
      <c r="H1541" s="7">
        <f t="shared" si="24"/>
        <v>-5.3028310982557607E-2</v>
      </c>
    </row>
    <row r="1542" spans="1:8" x14ac:dyDescent="0.75">
      <c r="A1542" s="2">
        <v>43320</v>
      </c>
      <c r="B1542" s="12">
        <v>108.04</v>
      </c>
      <c r="C1542" s="12">
        <v>108.04</v>
      </c>
      <c r="D1542" s="12">
        <v>93.4</v>
      </c>
      <c r="E1542" s="12">
        <v>94.53</v>
      </c>
      <c r="F1542" s="12">
        <v>31289400</v>
      </c>
      <c r="G1542" s="12">
        <v>1537758378</v>
      </c>
      <c r="H1542" s="7">
        <f t="shared" si="24"/>
        <v>-0.12504627915586825</v>
      </c>
    </row>
    <row r="1543" spans="1:8" x14ac:dyDescent="0.75">
      <c r="A1543" s="2">
        <v>43321</v>
      </c>
      <c r="B1543" s="12">
        <v>94.72</v>
      </c>
      <c r="C1543" s="12">
        <v>101.95</v>
      </c>
      <c r="D1543" s="12">
        <v>94.72</v>
      </c>
      <c r="E1543" s="12">
        <v>100.53</v>
      </c>
      <c r="F1543" s="12">
        <v>24062700</v>
      </c>
      <c r="G1543" s="12">
        <v>1635340718</v>
      </c>
      <c r="H1543" s="7">
        <f t="shared" si="24"/>
        <v>6.1338682432432456E-2</v>
      </c>
    </row>
    <row r="1544" spans="1:8" x14ac:dyDescent="0.75">
      <c r="A1544" s="2">
        <v>43322</v>
      </c>
      <c r="B1544" s="12">
        <v>100.47</v>
      </c>
      <c r="C1544" s="12">
        <v>101.16</v>
      </c>
      <c r="D1544" s="12">
        <v>90.82</v>
      </c>
      <c r="E1544" s="12">
        <v>91.72</v>
      </c>
      <c r="F1544" s="12">
        <v>23751500</v>
      </c>
      <c r="G1544" s="12">
        <v>1492006641</v>
      </c>
      <c r="H1544" s="7">
        <f t="shared" si="24"/>
        <v>-8.7090673832984966E-2</v>
      </c>
    </row>
    <row r="1545" spans="1:8" x14ac:dyDescent="0.75">
      <c r="A1545" s="2">
        <v>43323</v>
      </c>
      <c r="B1545" s="12">
        <v>92.18</v>
      </c>
      <c r="C1545" s="12">
        <v>96.99</v>
      </c>
      <c r="D1545" s="12">
        <v>88.09</v>
      </c>
      <c r="E1545" s="12">
        <v>93.62</v>
      </c>
      <c r="F1545" s="12">
        <v>30488100</v>
      </c>
      <c r="G1545" s="12">
        <v>1522869462</v>
      </c>
      <c r="H1545" s="7">
        <f t="shared" si="24"/>
        <v>1.5621609893686239E-2</v>
      </c>
    </row>
    <row r="1546" spans="1:8" x14ac:dyDescent="0.75">
      <c r="A1546" s="2">
        <v>43324</v>
      </c>
      <c r="B1546" s="12">
        <v>93.49</v>
      </c>
      <c r="C1546" s="12">
        <v>95.62</v>
      </c>
      <c r="D1546" s="12">
        <v>92.15</v>
      </c>
      <c r="E1546" s="12">
        <v>93.21</v>
      </c>
      <c r="F1546" s="12">
        <v>18323700</v>
      </c>
      <c r="G1546" s="12">
        <v>1516148059</v>
      </c>
      <c r="H1546" s="7">
        <f t="shared" si="24"/>
        <v>-2.9949727243555584E-3</v>
      </c>
    </row>
    <row r="1547" spans="1:8" x14ac:dyDescent="0.75">
      <c r="A1547" s="2">
        <v>43325</v>
      </c>
      <c r="B1547" s="12">
        <v>93.18</v>
      </c>
      <c r="C1547" s="12">
        <v>97.4</v>
      </c>
      <c r="D1547" s="12">
        <v>88.13</v>
      </c>
      <c r="E1547" s="12">
        <v>88.24</v>
      </c>
      <c r="F1547" s="12">
        <v>25503900</v>
      </c>
      <c r="G1547" s="12">
        <v>1435328559</v>
      </c>
      <c r="H1547" s="7">
        <f t="shared" si="24"/>
        <v>-5.3015668598411801E-2</v>
      </c>
    </row>
    <row r="1548" spans="1:8" x14ac:dyDescent="0.75">
      <c r="A1548" s="2">
        <v>43326</v>
      </c>
      <c r="B1548" s="12">
        <v>88.03</v>
      </c>
      <c r="C1548" s="12">
        <v>88.03</v>
      </c>
      <c r="D1548" s="12">
        <v>79.239999999999995</v>
      </c>
      <c r="E1548" s="12">
        <v>84.18</v>
      </c>
      <c r="F1548" s="12">
        <v>31742700</v>
      </c>
      <c r="G1548" s="12">
        <v>1369310134</v>
      </c>
      <c r="H1548" s="7">
        <f t="shared" si="24"/>
        <v>-4.3735090310121481E-2</v>
      </c>
    </row>
    <row r="1549" spans="1:8" x14ac:dyDescent="0.75">
      <c r="A1549" s="2">
        <v>43327</v>
      </c>
      <c r="B1549" s="12">
        <v>84.59</v>
      </c>
      <c r="C1549" s="12">
        <v>94.02</v>
      </c>
      <c r="D1549" s="12">
        <v>84.59</v>
      </c>
      <c r="E1549" s="12">
        <v>89.55</v>
      </c>
      <c r="F1549" s="12">
        <v>23635100</v>
      </c>
      <c r="G1549" s="12">
        <v>1461496000</v>
      </c>
      <c r="H1549" s="7">
        <f t="shared" si="24"/>
        <v>5.8635772549946723E-2</v>
      </c>
    </row>
    <row r="1550" spans="1:8" x14ac:dyDescent="0.75">
      <c r="A1550" s="2">
        <v>43328</v>
      </c>
      <c r="B1550" s="12">
        <v>89.35</v>
      </c>
      <c r="C1550" s="12">
        <v>92.65</v>
      </c>
      <c r="D1550" s="12">
        <v>88.95</v>
      </c>
      <c r="E1550" s="12">
        <v>91.08</v>
      </c>
      <c r="F1550" s="12">
        <v>20515800</v>
      </c>
      <c r="G1550" s="12">
        <v>1486725029</v>
      </c>
      <c r="H1550" s="7">
        <f t="shared" si="24"/>
        <v>1.9362059317291597E-2</v>
      </c>
    </row>
    <row r="1551" spans="1:8" x14ac:dyDescent="0.75">
      <c r="A1551" s="2">
        <v>43329</v>
      </c>
      <c r="B1551" s="12">
        <v>91.01</v>
      </c>
      <c r="C1551" s="12">
        <v>101.16</v>
      </c>
      <c r="D1551" s="12">
        <v>90.83</v>
      </c>
      <c r="E1551" s="12">
        <v>99.2</v>
      </c>
      <c r="F1551" s="12">
        <v>25798500</v>
      </c>
      <c r="G1551" s="12">
        <v>1619620931</v>
      </c>
      <c r="H1551" s="7">
        <f t="shared" si="24"/>
        <v>8.999011097681571E-2</v>
      </c>
    </row>
    <row r="1552" spans="1:8" x14ac:dyDescent="0.75">
      <c r="A1552" s="2">
        <v>43330</v>
      </c>
      <c r="B1552" s="12">
        <v>99.41</v>
      </c>
      <c r="C1552" s="12">
        <v>104.9</v>
      </c>
      <c r="D1552" s="12">
        <v>95.1</v>
      </c>
      <c r="E1552" s="12">
        <v>98.17</v>
      </c>
      <c r="F1552" s="12">
        <v>29601700</v>
      </c>
      <c r="G1552" s="12">
        <v>1602981637</v>
      </c>
      <c r="H1552" s="7">
        <f t="shared" si="24"/>
        <v>-1.2473594205814254E-2</v>
      </c>
    </row>
    <row r="1553" spans="1:8" x14ac:dyDescent="0.75">
      <c r="A1553" s="2">
        <v>43331</v>
      </c>
      <c r="B1553" s="12">
        <v>98.21</v>
      </c>
      <c r="C1553" s="12">
        <v>98.86</v>
      </c>
      <c r="D1553" s="12">
        <v>95</v>
      </c>
      <c r="E1553" s="12">
        <v>98.42</v>
      </c>
      <c r="F1553" s="12">
        <v>17273400</v>
      </c>
      <c r="G1553" s="12">
        <v>1607490813</v>
      </c>
      <c r="H1553" s="7">
        <f t="shared" si="24"/>
        <v>2.1382751247327968E-3</v>
      </c>
    </row>
    <row r="1554" spans="1:8" x14ac:dyDescent="0.75">
      <c r="A1554" s="2">
        <v>43332</v>
      </c>
      <c r="B1554" s="12">
        <v>98.4</v>
      </c>
      <c r="C1554" s="12">
        <v>102.05</v>
      </c>
      <c r="D1554" s="12">
        <v>93.37</v>
      </c>
      <c r="E1554" s="12">
        <v>93.37</v>
      </c>
      <c r="F1554" s="12">
        <v>22207700</v>
      </c>
      <c r="G1554" s="12">
        <v>1525302234</v>
      </c>
      <c r="H1554" s="7">
        <f t="shared" si="24"/>
        <v>-5.1117886178861795E-2</v>
      </c>
    </row>
    <row r="1555" spans="1:8" x14ac:dyDescent="0.75">
      <c r="A1555" s="2">
        <v>43333</v>
      </c>
      <c r="B1555" s="12">
        <v>93.2</v>
      </c>
      <c r="C1555" s="12">
        <v>96.51</v>
      </c>
      <c r="D1555" s="12">
        <v>92.25</v>
      </c>
      <c r="E1555" s="12">
        <v>94.92</v>
      </c>
      <c r="F1555" s="12">
        <v>21602300</v>
      </c>
      <c r="G1555" s="12">
        <v>1550747177</v>
      </c>
      <c r="H1555" s="7">
        <f t="shared" si="24"/>
        <v>1.8454935622317585E-2</v>
      </c>
    </row>
    <row r="1556" spans="1:8" x14ac:dyDescent="0.75">
      <c r="A1556" s="2">
        <v>43334</v>
      </c>
      <c r="B1556" s="12">
        <v>94.95</v>
      </c>
      <c r="C1556" s="12">
        <v>98.56</v>
      </c>
      <c r="D1556" s="12">
        <v>88.33</v>
      </c>
      <c r="E1556" s="12">
        <v>90.08</v>
      </c>
      <c r="F1556" s="12">
        <v>21752000</v>
      </c>
      <c r="G1556" s="12">
        <v>1472014016</v>
      </c>
      <c r="H1556" s="7">
        <f t="shared" si="24"/>
        <v>-5.1290152711953703E-2</v>
      </c>
    </row>
    <row r="1557" spans="1:8" x14ac:dyDescent="0.75">
      <c r="A1557" s="2">
        <v>43335</v>
      </c>
      <c r="B1557" s="12">
        <v>89.87</v>
      </c>
      <c r="C1557" s="12">
        <v>91.38</v>
      </c>
      <c r="D1557" s="12">
        <v>88.9</v>
      </c>
      <c r="E1557" s="12">
        <v>90.06</v>
      </c>
      <c r="F1557" s="12">
        <v>19364700</v>
      </c>
      <c r="G1557" s="12">
        <v>1471976699</v>
      </c>
      <c r="H1557" s="7">
        <f t="shared" si="24"/>
        <v>2.1141649048625538E-3</v>
      </c>
    </row>
    <row r="1558" spans="1:8" x14ac:dyDescent="0.75">
      <c r="A1558" s="2">
        <v>43336</v>
      </c>
      <c r="B1558" s="12">
        <v>90.2</v>
      </c>
      <c r="C1558" s="12">
        <v>94.27</v>
      </c>
      <c r="D1558" s="12">
        <v>88.63</v>
      </c>
      <c r="E1558" s="12">
        <v>93.76</v>
      </c>
      <c r="F1558" s="12">
        <v>29263100</v>
      </c>
      <c r="G1558" s="12">
        <v>1532691668</v>
      </c>
      <c r="H1558" s="7">
        <f t="shared" si="24"/>
        <v>3.9467849223946812E-2</v>
      </c>
    </row>
    <row r="1559" spans="1:8" x14ac:dyDescent="0.75">
      <c r="A1559" s="2">
        <v>43337</v>
      </c>
      <c r="B1559" s="12">
        <v>93.66</v>
      </c>
      <c r="C1559" s="12">
        <v>96.33</v>
      </c>
      <c r="D1559" s="12">
        <v>92.1</v>
      </c>
      <c r="E1559" s="12">
        <v>92.54</v>
      </c>
      <c r="F1559" s="12">
        <v>17631600</v>
      </c>
      <c r="G1559" s="12">
        <v>1513029695</v>
      </c>
      <c r="H1559" s="7">
        <f t="shared" si="24"/>
        <v>-1.1958146487294367E-2</v>
      </c>
    </row>
    <row r="1560" spans="1:8" x14ac:dyDescent="0.75">
      <c r="A1560" s="2">
        <v>43338</v>
      </c>
      <c r="B1560" s="12">
        <v>92.8</v>
      </c>
      <c r="C1560" s="12">
        <v>95.3</v>
      </c>
      <c r="D1560" s="12">
        <v>91.3</v>
      </c>
      <c r="E1560" s="12">
        <v>95.3</v>
      </c>
      <c r="F1560" s="12">
        <v>46481300</v>
      </c>
      <c r="G1560" s="12">
        <v>1558438124</v>
      </c>
      <c r="H1560" s="7">
        <f t="shared" si="24"/>
        <v>2.6939655172413795E-2</v>
      </c>
    </row>
    <row r="1561" spans="1:8" x14ac:dyDescent="0.75">
      <c r="A1561" s="2">
        <v>43339</v>
      </c>
      <c r="B1561" s="12">
        <v>95.27</v>
      </c>
      <c r="C1561" s="12">
        <v>104.63</v>
      </c>
      <c r="D1561" s="12">
        <v>93.55</v>
      </c>
      <c r="E1561" s="12">
        <v>104.53</v>
      </c>
      <c r="F1561" s="12">
        <v>28849600</v>
      </c>
      <c r="G1561" s="12">
        <v>1709618231</v>
      </c>
      <c r="H1561" s="7">
        <f t="shared" si="24"/>
        <v>9.719743885798264E-2</v>
      </c>
    </row>
    <row r="1562" spans="1:8" x14ac:dyDescent="0.75">
      <c r="A1562" s="2">
        <v>43340</v>
      </c>
      <c r="B1562" s="12">
        <v>104.54</v>
      </c>
      <c r="C1562" s="12">
        <v>107.75</v>
      </c>
      <c r="D1562" s="12">
        <v>102.59</v>
      </c>
      <c r="E1562" s="12">
        <v>107.52</v>
      </c>
      <c r="F1562" s="12">
        <v>22513800</v>
      </c>
      <c r="G1562" s="12">
        <v>1758899674</v>
      </c>
      <c r="H1562" s="7">
        <f t="shared" si="24"/>
        <v>2.8505835087047921E-2</v>
      </c>
    </row>
    <row r="1563" spans="1:8" x14ac:dyDescent="0.75">
      <c r="A1563" s="2">
        <v>43341</v>
      </c>
      <c r="B1563" s="12">
        <v>107.63</v>
      </c>
      <c r="C1563" s="12">
        <v>108.13</v>
      </c>
      <c r="D1563" s="12">
        <v>101.34</v>
      </c>
      <c r="E1563" s="12">
        <v>103.55</v>
      </c>
      <c r="F1563" s="12">
        <v>19745900</v>
      </c>
      <c r="G1563" s="12">
        <v>1694267641</v>
      </c>
      <c r="H1563" s="7">
        <f t="shared" si="24"/>
        <v>-3.7907646566942288E-2</v>
      </c>
    </row>
    <row r="1564" spans="1:8" x14ac:dyDescent="0.75">
      <c r="A1564" s="2">
        <v>43342</v>
      </c>
      <c r="B1564" s="12">
        <v>103.7</v>
      </c>
      <c r="C1564" s="12">
        <v>105.99</v>
      </c>
      <c r="D1564" s="12">
        <v>97.17</v>
      </c>
      <c r="E1564" s="12">
        <v>102.81</v>
      </c>
      <c r="F1564" s="12">
        <v>35257200</v>
      </c>
      <c r="G1564" s="12">
        <v>1682464790</v>
      </c>
      <c r="H1564" s="7">
        <f t="shared" si="24"/>
        <v>-8.5824493731919051E-3</v>
      </c>
    </row>
    <row r="1565" spans="1:8" x14ac:dyDescent="0.75">
      <c r="A1565" s="2">
        <v>43343</v>
      </c>
      <c r="B1565" s="12">
        <v>103.2</v>
      </c>
      <c r="C1565" s="12">
        <v>117.49</v>
      </c>
      <c r="D1565" s="12">
        <v>102.98</v>
      </c>
      <c r="E1565" s="12">
        <v>116.66</v>
      </c>
      <c r="F1565" s="12">
        <v>57364500</v>
      </c>
      <c r="G1565" s="12">
        <v>1909340829</v>
      </c>
      <c r="H1565" s="7">
        <f t="shared" si="24"/>
        <v>0.13042635658914722</v>
      </c>
    </row>
    <row r="1566" spans="1:8" x14ac:dyDescent="0.75">
      <c r="A1566" s="2">
        <v>43344</v>
      </c>
      <c r="B1566" s="12">
        <v>116.28</v>
      </c>
      <c r="C1566" s="12">
        <v>124.19</v>
      </c>
      <c r="D1566" s="12">
        <v>115.58</v>
      </c>
      <c r="E1566" s="12">
        <v>120.97</v>
      </c>
      <c r="F1566" s="12">
        <v>52810000</v>
      </c>
      <c r="G1566" s="12">
        <v>1980323981</v>
      </c>
      <c r="H1566" s="7">
        <f t="shared" si="24"/>
        <v>4.0333677330581338E-2</v>
      </c>
    </row>
    <row r="1567" spans="1:8" x14ac:dyDescent="0.75">
      <c r="A1567" s="2">
        <v>43345</v>
      </c>
      <c r="B1567" s="12">
        <v>120.99</v>
      </c>
      <c r="C1567" s="12">
        <v>124.92</v>
      </c>
      <c r="D1567" s="12">
        <v>116.67</v>
      </c>
      <c r="E1567" s="12">
        <v>120.5</v>
      </c>
      <c r="F1567" s="12">
        <v>35711900</v>
      </c>
      <c r="G1567" s="12">
        <v>1972847418</v>
      </c>
      <c r="H1567" s="7">
        <f t="shared" si="24"/>
        <v>-4.0499214811140997E-3</v>
      </c>
    </row>
    <row r="1568" spans="1:8" x14ac:dyDescent="0.75">
      <c r="A1568" s="2">
        <v>43346</v>
      </c>
      <c r="B1568" s="12">
        <v>120.11</v>
      </c>
      <c r="C1568" s="12">
        <v>135.58000000000001</v>
      </c>
      <c r="D1568" s="12">
        <v>119.27</v>
      </c>
      <c r="E1568" s="12">
        <v>135.56</v>
      </c>
      <c r="F1568" s="12">
        <v>53805800</v>
      </c>
      <c r="G1568" s="12">
        <v>2219801766</v>
      </c>
      <c r="H1568" s="7">
        <f t="shared" si="24"/>
        <v>0.12863208725335112</v>
      </c>
    </row>
    <row r="1569" spans="1:8" x14ac:dyDescent="0.75">
      <c r="A1569" s="2">
        <v>43347</v>
      </c>
      <c r="B1569" s="12">
        <v>135.13999999999999</v>
      </c>
      <c r="C1569" s="12">
        <v>139.79</v>
      </c>
      <c r="D1569" s="12">
        <v>134.86000000000001</v>
      </c>
      <c r="E1569" s="12">
        <v>137.94999999999999</v>
      </c>
      <c r="F1569" s="12">
        <v>52929600</v>
      </c>
      <c r="G1569" s="12">
        <v>2259421704</v>
      </c>
      <c r="H1569" s="7">
        <f t="shared" si="24"/>
        <v>2.0793251442948073E-2</v>
      </c>
    </row>
    <row r="1570" spans="1:8" x14ac:dyDescent="0.75">
      <c r="A1570" s="2">
        <v>43348</v>
      </c>
      <c r="B1570" s="12">
        <v>137.88999999999999</v>
      </c>
      <c r="C1570" s="12">
        <v>140.1</v>
      </c>
      <c r="D1570" s="12">
        <v>115.06</v>
      </c>
      <c r="E1570" s="12">
        <v>115.06</v>
      </c>
      <c r="F1570" s="12">
        <v>54877800</v>
      </c>
      <c r="G1570" s="12">
        <v>1884901327</v>
      </c>
      <c r="H1570" s="7">
        <f t="shared" si="24"/>
        <v>-0.16556675610994262</v>
      </c>
    </row>
    <row r="1571" spans="1:8" x14ac:dyDescent="0.75">
      <c r="A1571" s="2">
        <v>43349</v>
      </c>
      <c r="B1571" s="12">
        <v>115.55</v>
      </c>
      <c r="C1571" s="12">
        <v>117.97</v>
      </c>
      <c r="D1571" s="12">
        <v>108.82</v>
      </c>
      <c r="E1571" s="12">
        <v>117.49</v>
      </c>
      <c r="F1571" s="12">
        <v>47806200</v>
      </c>
      <c r="G1571" s="12">
        <v>1924973099</v>
      </c>
      <c r="H1571" s="7">
        <f t="shared" si="24"/>
        <v>1.6789268714842039E-2</v>
      </c>
    </row>
    <row r="1572" spans="1:8" x14ac:dyDescent="0.75">
      <c r="A1572" s="2">
        <v>43350</v>
      </c>
      <c r="B1572" s="12">
        <v>117.2</v>
      </c>
      <c r="C1572" s="12">
        <v>119.75</v>
      </c>
      <c r="D1572" s="12">
        <v>110.97</v>
      </c>
      <c r="E1572" s="12">
        <v>111.88</v>
      </c>
      <c r="F1572" s="12">
        <v>34706300</v>
      </c>
      <c r="G1572" s="12">
        <v>1833388778</v>
      </c>
      <c r="H1572" s="7">
        <f t="shared" si="24"/>
        <v>-4.5392491467576852E-2</v>
      </c>
    </row>
    <row r="1573" spans="1:8" x14ac:dyDescent="0.75">
      <c r="A1573" s="2">
        <v>43351</v>
      </c>
      <c r="B1573" s="12">
        <v>111.89</v>
      </c>
      <c r="C1573" s="12">
        <v>114.94</v>
      </c>
      <c r="D1573" s="12">
        <v>102.17</v>
      </c>
      <c r="E1573" s="12">
        <v>104.33</v>
      </c>
      <c r="F1573" s="12">
        <v>29966300</v>
      </c>
      <c r="G1573" s="12">
        <v>1709957365</v>
      </c>
      <c r="H1573" s="7">
        <f t="shared" si="24"/>
        <v>-6.7566359817678098E-2</v>
      </c>
    </row>
    <row r="1574" spans="1:8" x14ac:dyDescent="0.75">
      <c r="A1574" s="2">
        <v>43352</v>
      </c>
      <c r="B1574" s="12">
        <v>104.29</v>
      </c>
      <c r="C1574" s="12">
        <v>110.73</v>
      </c>
      <c r="D1574" s="12">
        <v>101.46</v>
      </c>
      <c r="E1574" s="12">
        <v>106.22</v>
      </c>
      <c r="F1574" s="12">
        <v>38884300</v>
      </c>
      <c r="G1574" s="12">
        <v>1741174254</v>
      </c>
      <c r="H1574" s="7">
        <f t="shared" si="24"/>
        <v>1.8506088790871535E-2</v>
      </c>
    </row>
    <row r="1575" spans="1:8" x14ac:dyDescent="0.75">
      <c r="A1575" s="2">
        <v>43353</v>
      </c>
      <c r="B1575" s="12">
        <v>105.97</v>
      </c>
      <c r="C1575" s="12">
        <v>109.15</v>
      </c>
      <c r="D1575" s="12">
        <v>104.46</v>
      </c>
      <c r="E1575" s="12">
        <v>105.64</v>
      </c>
      <c r="F1575" s="12">
        <v>33801900</v>
      </c>
      <c r="G1575" s="12">
        <v>1732077992</v>
      </c>
      <c r="H1575" s="7">
        <f t="shared" si="24"/>
        <v>-3.1140888930829319E-3</v>
      </c>
    </row>
    <row r="1576" spans="1:8" x14ac:dyDescent="0.75">
      <c r="A1576" s="2">
        <v>43354</v>
      </c>
      <c r="B1576" s="12">
        <v>106</v>
      </c>
      <c r="C1576" s="12">
        <v>109.2</v>
      </c>
      <c r="D1576" s="12">
        <v>102.18</v>
      </c>
      <c r="E1576" s="12">
        <v>105.65</v>
      </c>
      <c r="F1576" s="12">
        <v>32241000</v>
      </c>
      <c r="G1576" s="12">
        <v>1732402747</v>
      </c>
      <c r="H1576" s="7">
        <f t="shared" si="24"/>
        <v>-3.3018867924527765E-3</v>
      </c>
    </row>
    <row r="1577" spans="1:8" x14ac:dyDescent="0.75">
      <c r="A1577" s="2">
        <v>43355</v>
      </c>
      <c r="B1577" s="12">
        <v>105.85</v>
      </c>
      <c r="C1577" s="12">
        <v>106.01</v>
      </c>
      <c r="D1577" s="12">
        <v>97.58</v>
      </c>
      <c r="E1577" s="12">
        <v>104.32</v>
      </c>
      <c r="F1577" s="12">
        <v>37938300</v>
      </c>
      <c r="G1577" s="12">
        <v>1711015737</v>
      </c>
      <c r="H1577" s="7">
        <f t="shared" si="24"/>
        <v>-1.4454416627302798E-2</v>
      </c>
    </row>
    <row r="1578" spans="1:8" x14ac:dyDescent="0.75">
      <c r="A1578" s="2">
        <v>43356</v>
      </c>
      <c r="B1578" s="12">
        <v>104.6</v>
      </c>
      <c r="C1578" s="12">
        <v>116.13</v>
      </c>
      <c r="D1578" s="12">
        <v>104.6</v>
      </c>
      <c r="E1578" s="12">
        <v>112.04</v>
      </c>
      <c r="F1578" s="12">
        <v>42702500</v>
      </c>
      <c r="G1578" s="12">
        <v>1837824483</v>
      </c>
      <c r="H1578" s="7">
        <f t="shared" si="24"/>
        <v>7.1128107074569902E-2</v>
      </c>
    </row>
    <row r="1579" spans="1:8" x14ac:dyDescent="0.75">
      <c r="A1579" s="2">
        <v>43357</v>
      </c>
      <c r="B1579" s="12">
        <v>112.13</v>
      </c>
      <c r="C1579" s="12">
        <v>117.37</v>
      </c>
      <c r="D1579" s="12">
        <v>109.85</v>
      </c>
      <c r="E1579" s="12">
        <v>116.97</v>
      </c>
      <c r="F1579" s="12">
        <v>43837300</v>
      </c>
      <c r="G1579" s="12">
        <v>1919056982</v>
      </c>
      <c r="H1579" s="7">
        <f t="shared" si="24"/>
        <v>4.3164184428788048E-2</v>
      </c>
    </row>
    <row r="1580" spans="1:8" x14ac:dyDescent="0.75">
      <c r="A1580" s="2">
        <v>43358</v>
      </c>
      <c r="B1580" s="12">
        <v>116.72</v>
      </c>
      <c r="C1580" s="12">
        <v>122.22</v>
      </c>
      <c r="D1580" s="12">
        <v>116.38</v>
      </c>
      <c r="E1580" s="12">
        <v>119.4</v>
      </c>
      <c r="F1580" s="12">
        <v>38659300</v>
      </c>
      <c r="G1580" s="12">
        <v>1959235486</v>
      </c>
      <c r="H1580" s="7">
        <f t="shared" si="24"/>
        <v>2.2960932145305063E-2</v>
      </c>
    </row>
    <row r="1581" spans="1:8" x14ac:dyDescent="0.75">
      <c r="A1581" s="2">
        <v>43359</v>
      </c>
      <c r="B1581" s="12">
        <v>118.77</v>
      </c>
      <c r="C1581" s="12">
        <v>118.77</v>
      </c>
      <c r="D1581" s="12">
        <v>113.78</v>
      </c>
      <c r="E1581" s="12">
        <v>117.04</v>
      </c>
      <c r="F1581" s="12">
        <v>34245700</v>
      </c>
      <c r="G1581" s="12">
        <v>1920863921</v>
      </c>
      <c r="H1581" s="7">
        <f t="shared" si="24"/>
        <v>-1.4565967836995789E-2</v>
      </c>
    </row>
    <row r="1582" spans="1:8" x14ac:dyDescent="0.75">
      <c r="A1582" s="2">
        <v>43360</v>
      </c>
      <c r="B1582" s="12">
        <v>117.5</v>
      </c>
      <c r="C1582" s="12">
        <v>120.21</v>
      </c>
      <c r="D1582" s="12">
        <v>107.19</v>
      </c>
      <c r="E1582" s="12">
        <v>107.19</v>
      </c>
      <c r="F1582" s="12">
        <v>40377800</v>
      </c>
      <c r="G1582" s="12">
        <v>1759595564</v>
      </c>
      <c r="H1582" s="7">
        <f t="shared" si="24"/>
        <v>-8.774468085106385E-2</v>
      </c>
    </row>
    <row r="1583" spans="1:8" x14ac:dyDescent="0.75">
      <c r="A1583" s="2">
        <v>43361</v>
      </c>
      <c r="B1583" s="12">
        <v>106.61</v>
      </c>
      <c r="C1583" s="12">
        <v>113.01</v>
      </c>
      <c r="D1583" s="12">
        <v>104.58</v>
      </c>
      <c r="E1583" s="12">
        <v>112.45</v>
      </c>
      <c r="F1583" s="12">
        <v>35111400</v>
      </c>
      <c r="G1583" s="12">
        <v>1846166604</v>
      </c>
      <c r="H1583" s="7">
        <f t="shared" si="24"/>
        <v>5.4779101397617519E-2</v>
      </c>
    </row>
    <row r="1584" spans="1:8" x14ac:dyDescent="0.75">
      <c r="A1584" s="2">
        <v>43362</v>
      </c>
      <c r="B1584" s="12">
        <v>112.49</v>
      </c>
      <c r="C1584" s="12">
        <v>112.93</v>
      </c>
      <c r="D1584" s="12">
        <v>106.06</v>
      </c>
      <c r="E1584" s="12">
        <v>109.51</v>
      </c>
      <c r="F1584" s="12">
        <v>35204700</v>
      </c>
      <c r="G1584" s="12">
        <v>1798307971</v>
      </c>
      <c r="H1584" s="7">
        <f t="shared" si="24"/>
        <v>-2.6491243666103562E-2</v>
      </c>
    </row>
    <row r="1585" spans="1:8" x14ac:dyDescent="0.75">
      <c r="A1585" s="2">
        <v>43363</v>
      </c>
      <c r="B1585" s="12">
        <v>109.53</v>
      </c>
      <c r="C1585" s="12">
        <v>116.3</v>
      </c>
      <c r="D1585" s="12">
        <v>109.53</v>
      </c>
      <c r="E1585" s="12">
        <v>116.28</v>
      </c>
      <c r="F1585" s="12">
        <v>37921600</v>
      </c>
      <c r="G1585" s="12">
        <v>1909698835</v>
      </c>
      <c r="H1585" s="7">
        <f t="shared" si="24"/>
        <v>6.1626951520131472E-2</v>
      </c>
    </row>
    <row r="1586" spans="1:8" x14ac:dyDescent="0.75">
      <c r="A1586" s="2">
        <v>43364</v>
      </c>
      <c r="B1586" s="12">
        <v>116.13</v>
      </c>
      <c r="C1586" s="12">
        <v>124.24</v>
      </c>
      <c r="D1586" s="12">
        <v>115.77</v>
      </c>
      <c r="E1586" s="12">
        <v>123.74</v>
      </c>
      <c r="F1586" s="12">
        <v>46774300</v>
      </c>
      <c r="G1586" s="12">
        <v>2032547812</v>
      </c>
      <c r="H1586" s="7">
        <f t="shared" si="24"/>
        <v>6.5530009472143283E-2</v>
      </c>
    </row>
    <row r="1587" spans="1:8" x14ac:dyDescent="0.75">
      <c r="A1587" s="2">
        <v>43365</v>
      </c>
      <c r="B1587" s="12">
        <v>123.54</v>
      </c>
      <c r="C1587" s="12">
        <v>125.21</v>
      </c>
      <c r="D1587" s="12">
        <v>118</v>
      </c>
      <c r="E1587" s="12">
        <v>122.22</v>
      </c>
      <c r="F1587" s="12">
        <v>29282500</v>
      </c>
      <c r="G1587" s="12">
        <v>2007873773</v>
      </c>
      <c r="H1587" s="7">
        <f t="shared" si="24"/>
        <v>-1.0684798445847557E-2</v>
      </c>
    </row>
    <row r="1588" spans="1:8" x14ac:dyDescent="0.75">
      <c r="A1588" s="2">
        <v>43366</v>
      </c>
      <c r="B1588" s="12">
        <v>122.27</v>
      </c>
      <c r="C1588" s="12">
        <v>127.71</v>
      </c>
      <c r="D1588" s="12">
        <v>120.82</v>
      </c>
      <c r="E1588" s="12">
        <v>122.5</v>
      </c>
      <c r="F1588" s="12">
        <v>53467200</v>
      </c>
      <c r="G1588" s="12">
        <v>2012832274</v>
      </c>
      <c r="H1588" s="7">
        <f t="shared" si="24"/>
        <v>1.8810828494316184E-3</v>
      </c>
    </row>
    <row r="1589" spans="1:8" x14ac:dyDescent="0.75">
      <c r="A1589" s="2">
        <v>43367</v>
      </c>
      <c r="B1589" s="12">
        <v>122.34</v>
      </c>
      <c r="C1589" s="12">
        <v>123.23</v>
      </c>
      <c r="D1589" s="12">
        <v>115.13</v>
      </c>
      <c r="E1589" s="12">
        <v>115.48</v>
      </c>
      <c r="F1589" s="12">
        <v>32909400</v>
      </c>
      <c r="G1589" s="12">
        <v>1897872569</v>
      </c>
      <c r="H1589" s="7">
        <f t="shared" si="24"/>
        <v>-5.6073238515612224E-2</v>
      </c>
    </row>
    <row r="1590" spans="1:8" x14ac:dyDescent="0.75">
      <c r="A1590" s="2">
        <v>43368</v>
      </c>
      <c r="B1590" s="12">
        <v>115.4</v>
      </c>
      <c r="C1590" s="12">
        <v>116.4</v>
      </c>
      <c r="D1590" s="12">
        <v>111.93</v>
      </c>
      <c r="E1590" s="12">
        <v>116.4</v>
      </c>
      <c r="F1590" s="12">
        <v>30107600</v>
      </c>
      <c r="G1590" s="12">
        <v>1913350726</v>
      </c>
      <c r="H1590" s="7">
        <f t="shared" si="24"/>
        <v>8.6655112651646445E-3</v>
      </c>
    </row>
    <row r="1591" spans="1:8" x14ac:dyDescent="0.75">
      <c r="A1591" s="2">
        <v>43369</v>
      </c>
      <c r="B1591" s="12">
        <v>116.45</v>
      </c>
      <c r="C1591" s="12">
        <v>117.58</v>
      </c>
      <c r="D1591" s="12">
        <v>113.2</v>
      </c>
      <c r="E1591" s="12">
        <v>115.59</v>
      </c>
      <c r="F1591" s="12">
        <v>29067600</v>
      </c>
      <c r="G1591" s="12">
        <v>1900363145</v>
      </c>
      <c r="H1591" s="7">
        <f t="shared" si="24"/>
        <v>-7.3851438385573159E-3</v>
      </c>
    </row>
    <row r="1592" spans="1:8" x14ac:dyDescent="0.75">
      <c r="A1592" s="2">
        <v>43370</v>
      </c>
      <c r="B1592" s="12">
        <v>115.12</v>
      </c>
      <c r="C1592" s="12">
        <v>121.08</v>
      </c>
      <c r="D1592" s="12">
        <v>113.88</v>
      </c>
      <c r="E1592" s="12">
        <v>119.26</v>
      </c>
      <c r="F1592" s="12">
        <v>38769800</v>
      </c>
      <c r="G1592" s="12">
        <v>1960893408</v>
      </c>
      <c r="H1592" s="7">
        <f t="shared" si="24"/>
        <v>3.5962473940236279E-2</v>
      </c>
    </row>
    <row r="1593" spans="1:8" x14ac:dyDescent="0.75">
      <c r="A1593" s="2">
        <v>43371</v>
      </c>
      <c r="B1593" s="12">
        <v>119.35</v>
      </c>
      <c r="C1593" s="12">
        <v>121.55</v>
      </c>
      <c r="D1593" s="12">
        <v>115.9</v>
      </c>
      <c r="E1593" s="12">
        <v>117.06</v>
      </c>
      <c r="F1593" s="12">
        <v>35421800</v>
      </c>
      <c r="G1593" s="12">
        <v>1925043207</v>
      </c>
      <c r="H1593" s="7">
        <f t="shared" si="24"/>
        <v>-1.9187264348554604E-2</v>
      </c>
    </row>
    <row r="1594" spans="1:8" x14ac:dyDescent="0.75">
      <c r="A1594" s="2">
        <v>43372</v>
      </c>
      <c r="B1594" s="12">
        <v>117</v>
      </c>
      <c r="C1594" s="12">
        <v>117.04</v>
      </c>
      <c r="D1594" s="12">
        <v>112.46</v>
      </c>
      <c r="E1594" s="12">
        <v>114.87</v>
      </c>
      <c r="F1594" s="12">
        <v>34176800</v>
      </c>
      <c r="G1594" s="12">
        <v>1889347952</v>
      </c>
      <c r="H1594" s="7">
        <f t="shared" si="24"/>
        <v>-1.8205128205128165E-2</v>
      </c>
    </row>
    <row r="1595" spans="1:8" x14ac:dyDescent="0.75">
      <c r="A1595" s="2">
        <v>43373</v>
      </c>
      <c r="B1595" s="12">
        <v>114.89</v>
      </c>
      <c r="C1595" s="12">
        <v>116.72</v>
      </c>
      <c r="D1595" s="12">
        <v>114.08</v>
      </c>
      <c r="E1595" s="12">
        <v>116.26</v>
      </c>
      <c r="F1595" s="12">
        <v>26235500</v>
      </c>
      <c r="G1595" s="12">
        <v>1912556685</v>
      </c>
      <c r="H1595" s="7">
        <f t="shared" si="24"/>
        <v>1.1924449473409388E-2</v>
      </c>
    </row>
    <row r="1596" spans="1:8" x14ac:dyDescent="0.75">
      <c r="A1596" s="2">
        <v>43374</v>
      </c>
      <c r="B1596" s="12">
        <v>115.67</v>
      </c>
      <c r="C1596" s="12">
        <v>117.01</v>
      </c>
      <c r="D1596" s="12">
        <v>113.11</v>
      </c>
      <c r="E1596" s="12">
        <v>114.52</v>
      </c>
      <c r="F1596" s="12">
        <v>20659400</v>
      </c>
      <c r="G1596" s="12">
        <v>1884299929</v>
      </c>
      <c r="H1596" s="7">
        <f t="shared" si="24"/>
        <v>-9.9420765972162671E-3</v>
      </c>
    </row>
    <row r="1597" spans="1:8" x14ac:dyDescent="0.75">
      <c r="A1597" s="2">
        <v>43375</v>
      </c>
      <c r="B1597" s="12">
        <v>114.4</v>
      </c>
      <c r="C1597" s="12">
        <v>119.82</v>
      </c>
      <c r="D1597" s="12">
        <v>112.81</v>
      </c>
      <c r="E1597" s="12">
        <v>116.83</v>
      </c>
      <c r="F1597" s="12">
        <v>31906300</v>
      </c>
      <c r="G1597" s="12">
        <v>1922595949</v>
      </c>
      <c r="H1597" s="7">
        <f t="shared" si="24"/>
        <v>2.1241258741258675E-2</v>
      </c>
    </row>
    <row r="1598" spans="1:8" x14ac:dyDescent="0.75">
      <c r="A1598" s="2">
        <v>43376</v>
      </c>
      <c r="B1598" s="12">
        <v>116.79</v>
      </c>
      <c r="C1598" s="12">
        <v>117.6</v>
      </c>
      <c r="D1598" s="12">
        <v>112.11</v>
      </c>
      <c r="E1598" s="12">
        <v>114.69</v>
      </c>
      <c r="F1598" s="12">
        <v>24600100</v>
      </c>
      <c r="G1598" s="12">
        <v>1887628200</v>
      </c>
      <c r="H1598" s="7">
        <f t="shared" si="24"/>
        <v>-1.7980991523246927E-2</v>
      </c>
    </row>
    <row r="1599" spans="1:8" x14ac:dyDescent="0.75">
      <c r="A1599" s="2">
        <v>43377</v>
      </c>
      <c r="B1599" s="12">
        <v>114.74</v>
      </c>
      <c r="C1599" s="12">
        <v>116.26</v>
      </c>
      <c r="D1599" s="12">
        <v>113.46</v>
      </c>
      <c r="E1599" s="12">
        <v>114.53</v>
      </c>
      <c r="F1599" s="12">
        <v>25737300</v>
      </c>
      <c r="G1599" s="12">
        <v>1885443083</v>
      </c>
      <c r="H1599" s="7">
        <f t="shared" si="24"/>
        <v>-1.830224856196564E-3</v>
      </c>
    </row>
    <row r="1600" spans="1:8" x14ac:dyDescent="0.75">
      <c r="A1600" s="2">
        <v>43378</v>
      </c>
      <c r="B1600" s="12">
        <v>114.47</v>
      </c>
      <c r="C1600" s="12">
        <v>115.1</v>
      </c>
      <c r="D1600" s="12">
        <v>113.62</v>
      </c>
      <c r="E1600" s="12">
        <v>114.88</v>
      </c>
      <c r="F1600" s="12">
        <v>20766400</v>
      </c>
      <c r="G1600" s="12">
        <v>1891424973</v>
      </c>
      <c r="H1600" s="7">
        <f t="shared" si="24"/>
        <v>3.581724469293235E-3</v>
      </c>
    </row>
    <row r="1601" spans="1:8" x14ac:dyDescent="0.75">
      <c r="A1601" s="2">
        <v>43379</v>
      </c>
      <c r="B1601" s="12">
        <v>114.92</v>
      </c>
      <c r="C1601" s="12">
        <v>115.3</v>
      </c>
      <c r="D1601" s="12">
        <v>113.41</v>
      </c>
      <c r="E1601" s="12">
        <v>115.07</v>
      </c>
      <c r="F1601" s="12">
        <v>22917000</v>
      </c>
      <c r="G1601" s="12">
        <v>1894916045</v>
      </c>
      <c r="H1601" s="7">
        <f t="shared" si="24"/>
        <v>1.3052558301426338E-3</v>
      </c>
    </row>
    <row r="1602" spans="1:8" x14ac:dyDescent="0.75">
      <c r="A1602" s="2">
        <v>43380</v>
      </c>
      <c r="B1602" s="12">
        <v>115.24</v>
      </c>
      <c r="C1602" s="12">
        <v>115.33</v>
      </c>
      <c r="D1602" s="12">
        <v>112.63</v>
      </c>
      <c r="E1602" s="12">
        <v>113.72</v>
      </c>
      <c r="F1602" s="12">
        <v>25004000</v>
      </c>
      <c r="G1602" s="12">
        <v>1872937898</v>
      </c>
      <c r="H1602" s="7">
        <f t="shared" si="24"/>
        <v>-1.3189864630336655E-2</v>
      </c>
    </row>
    <row r="1603" spans="1:8" x14ac:dyDescent="0.75">
      <c r="A1603" s="2">
        <v>43381</v>
      </c>
      <c r="B1603" s="12">
        <v>113.57</v>
      </c>
      <c r="C1603" s="12">
        <v>116.27</v>
      </c>
      <c r="D1603" s="12">
        <v>112.72</v>
      </c>
      <c r="E1603" s="12">
        <v>114.28</v>
      </c>
      <c r="F1603" s="12">
        <v>107293000</v>
      </c>
      <c r="G1603" s="12">
        <v>1882431753</v>
      </c>
      <c r="H1603" s="7">
        <f t="shared" ref="H1603:H1666" si="25">(E1603-B1603)/B1603</f>
        <v>6.2516509641631418E-3</v>
      </c>
    </row>
    <row r="1604" spans="1:8" x14ac:dyDescent="0.75">
      <c r="A1604" s="2">
        <v>43382</v>
      </c>
      <c r="B1604" s="12">
        <v>114.37</v>
      </c>
      <c r="C1604" s="12">
        <v>114.93</v>
      </c>
      <c r="D1604" s="12">
        <v>112.85</v>
      </c>
      <c r="E1604" s="12">
        <v>113.67</v>
      </c>
      <c r="F1604" s="12">
        <v>36076800</v>
      </c>
      <c r="G1604" s="12">
        <v>1872832238</v>
      </c>
      <c r="H1604" s="7">
        <f t="shared" si="25"/>
        <v>-6.1204861414706898E-3</v>
      </c>
    </row>
    <row r="1605" spans="1:8" x14ac:dyDescent="0.75">
      <c r="A1605" s="2">
        <v>43383</v>
      </c>
      <c r="B1605" s="12">
        <v>113.59</v>
      </c>
      <c r="C1605" s="12">
        <v>113.67</v>
      </c>
      <c r="D1605" s="12">
        <v>111.03</v>
      </c>
      <c r="E1605" s="12">
        <v>113.46</v>
      </c>
      <c r="F1605" s="12">
        <v>164644000</v>
      </c>
      <c r="G1605" s="12">
        <v>1869589261</v>
      </c>
      <c r="H1605" s="7">
        <f t="shared" si="25"/>
        <v>-1.1444669425126302E-3</v>
      </c>
    </row>
    <row r="1606" spans="1:8" x14ac:dyDescent="0.75">
      <c r="A1606" s="2">
        <v>43384</v>
      </c>
      <c r="B1606" s="12">
        <v>113.58</v>
      </c>
      <c r="C1606" s="12">
        <v>114.17</v>
      </c>
      <c r="D1606" s="12">
        <v>100.38</v>
      </c>
      <c r="E1606" s="12">
        <v>100.38</v>
      </c>
      <c r="F1606" s="12">
        <v>24185900</v>
      </c>
      <c r="G1606" s="12">
        <v>1654417117</v>
      </c>
      <c r="H1606" s="7">
        <f t="shared" si="25"/>
        <v>-0.11621764395139993</v>
      </c>
    </row>
    <row r="1607" spans="1:8" x14ac:dyDescent="0.75">
      <c r="A1607" s="2">
        <v>43385</v>
      </c>
      <c r="B1607" s="12">
        <v>100.07</v>
      </c>
      <c r="C1607" s="12">
        <v>103.64</v>
      </c>
      <c r="D1607" s="12">
        <v>99.68</v>
      </c>
      <c r="E1607" s="12">
        <v>100.71</v>
      </c>
      <c r="F1607" s="12">
        <v>14421900</v>
      </c>
      <c r="G1607" s="12">
        <v>1660059798</v>
      </c>
      <c r="H1607" s="7">
        <f t="shared" si="25"/>
        <v>6.3955231338063421E-3</v>
      </c>
    </row>
    <row r="1608" spans="1:8" x14ac:dyDescent="0.75">
      <c r="A1608" s="2">
        <v>43386</v>
      </c>
      <c r="B1608" s="12">
        <v>100.68</v>
      </c>
      <c r="C1608" s="12">
        <v>102.99</v>
      </c>
      <c r="D1608" s="12">
        <v>100.68</v>
      </c>
      <c r="E1608" s="12">
        <v>102.14</v>
      </c>
      <c r="F1608" s="12">
        <v>12537800</v>
      </c>
      <c r="G1608" s="12">
        <v>1683868356</v>
      </c>
      <c r="H1608" s="7">
        <f t="shared" si="25"/>
        <v>1.4501390544298704E-2</v>
      </c>
    </row>
    <row r="1609" spans="1:8" x14ac:dyDescent="0.75">
      <c r="A1609" s="2">
        <v>43387</v>
      </c>
      <c r="B1609" s="12">
        <v>102.15</v>
      </c>
      <c r="C1609" s="12">
        <v>103.35</v>
      </c>
      <c r="D1609" s="12">
        <v>100.81</v>
      </c>
      <c r="E1609" s="12">
        <v>100.91</v>
      </c>
      <c r="F1609" s="12">
        <v>13930300</v>
      </c>
      <c r="G1609" s="12">
        <v>1663862341</v>
      </c>
      <c r="H1609" s="7">
        <f t="shared" si="25"/>
        <v>-1.2139011257954078E-2</v>
      </c>
    </row>
    <row r="1610" spans="1:8" x14ac:dyDescent="0.75">
      <c r="A1610" s="2">
        <v>43388</v>
      </c>
      <c r="B1610" s="12">
        <v>100.84</v>
      </c>
      <c r="C1610" s="12">
        <v>111.27</v>
      </c>
      <c r="D1610" s="12">
        <v>99.31</v>
      </c>
      <c r="E1610" s="12">
        <v>107.11</v>
      </c>
      <c r="F1610" s="12">
        <v>35911700</v>
      </c>
      <c r="G1610" s="12">
        <v>1766412876</v>
      </c>
      <c r="H1610" s="7">
        <f t="shared" si="25"/>
        <v>6.2177707259024155E-2</v>
      </c>
    </row>
    <row r="1611" spans="1:8" x14ac:dyDescent="0.75">
      <c r="A1611" s="2">
        <v>43389</v>
      </c>
      <c r="B1611" s="12">
        <v>107.2</v>
      </c>
      <c r="C1611" s="12">
        <v>108.33</v>
      </c>
      <c r="D1611" s="12">
        <v>105.92</v>
      </c>
      <c r="E1611" s="12">
        <v>107.4</v>
      </c>
      <c r="F1611" s="12">
        <v>19815100</v>
      </c>
      <c r="G1611" s="12">
        <v>1771409991</v>
      </c>
      <c r="H1611" s="7">
        <f t="shared" si="25"/>
        <v>1.8656716417910712E-3</v>
      </c>
    </row>
    <row r="1612" spans="1:8" x14ac:dyDescent="0.75">
      <c r="A1612" s="2">
        <v>43390</v>
      </c>
      <c r="B1612" s="12">
        <v>107.65</v>
      </c>
      <c r="C1612" s="12">
        <v>107.83</v>
      </c>
      <c r="D1612" s="12">
        <v>104.69</v>
      </c>
      <c r="E1612" s="12">
        <v>105.36</v>
      </c>
      <c r="F1612" s="12">
        <v>22030600</v>
      </c>
      <c r="G1612" s="12">
        <v>1738124804</v>
      </c>
      <c r="H1612" s="7">
        <f t="shared" si="25"/>
        <v>-2.1272642823966615E-2</v>
      </c>
    </row>
    <row r="1613" spans="1:8" x14ac:dyDescent="0.75">
      <c r="A1613" s="2">
        <v>43391</v>
      </c>
      <c r="B1613" s="12">
        <v>105.54</v>
      </c>
      <c r="C1613" s="12">
        <v>106.62</v>
      </c>
      <c r="D1613" s="12">
        <v>102.08</v>
      </c>
      <c r="E1613" s="12">
        <v>102.91</v>
      </c>
      <c r="F1613" s="12">
        <v>23064100</v>
      </c>
      <c r="G1613" s="12">
        <v>1697724398</v>
      </c>
      <c r="H1613" s="7">
        <f t="shared" si="25"/>
        <v>-2.4919461815425523E-2</v>
      </c>
    </row>
    <row r="1614" spans="1:8" x14ac:dyDescent="0.75">
      <c r="A1614" s="2">
        <v>43392</v>
      </c>
      <c r="B1614" s="12">
        <v>102.91</v>
      </c>
      <c r="C1614" s="12">
        <v>104.66</v>
      </c>
      <c r="D1614" s="12">
        <v>102.63</v>
      </c>
      <c r="E1614" s="12">
        <v>103.72</v>
      </c>
      <c r="F1614" s="12">
        <v>18523600</v>
      </c>
      <c r="G1614" s="12">
        <v>1711086721</v>
      </c>
      <c r="H1614" s="7">
        <f t="shared" si="25"/>
        <v>7.8709552035759623E-3</v>
      </c>
    </row>
    <row r="1615" spans="1:8" x14ac:dyDescent="0.75">
      <c r="A1615" s="2">
        <v>43393</v>
      </c>
      <c r="B1615" s="12">
        <v>103.76</v>
      </c>
      <c r="C1615" s="12">
        <v>104.72</v>
      </c>
      <c r="D1615" s="12">
        <v>103.36</v>
      </c>
      <c r="E1615" s="12">
        <v>103.78</v>
      </c>
      <c r="F1615" s="12">
        <v>14535300</v>
      </c>
      <c r="G1615" s="12">
        <v>1712010536</v>
      </c>
      <c r="H1615" s="7">
        <f t="shared" si="25"/>
        <v>1.9275250578253681E-4</v>
      </c>
    </row>
    <row r="1616" spans="1:8" x14ac:dyDescent="0.75">
      <c r="A1616" s="2">
        <v>43394</v>
      </c>
      <c r="B1616" s="12">
        <v>103.84</v>
      </c>
      <c r="C1616" s="12">
        <v>106.14</v>
      </c>
      <c r="D1616" s="12">
        <v>103.43</v>
      </c>
      <c r="E1616" s="12">
        <v>105.1</v>
      </c>
      <c r="F1616" s="12">
        <v>13189200</v>
      </c>
      <c r="G1616" s="12">
        <v>1734894272</v>
      </c>
      <c r="H1616" s="7">
        <f t="shared" si="25"/>
        <v>1.2134052388289589E-2</v>
      </c>
    </row>
    <row r="1617" spans="1:8" x14ac:dyDescent="0.75">
      <c r="A1617" s="2">
        <v>43395</v>
      </c>
      <c r="B1617" s="12">
        <v>105</v>
      </c>
      <c r="C1617" s="12">
        <v>106.05</v>
      </c>
      <c r="D1617" s="12">
        <v>104.05</v>
      </c>
      <c r="E1617" s="12">
        <v>105.46</v>
      </c>
      <c r="F1617" s="12">
        <v>15874800</v>
      </c>
      <c r="G1617" s="12">
        <v>1741135856</v>
      </c>
      <c r="H1617" s="7">
        <f t="shared" si="25"/>
        <v>4.3809523809523214E-3</v>
      </c>
    </row>
    <row r="1618" spans="1:8" x14ac:dyDescent="0.75">
      <c r="A1618" s="2">
        <v>43396</v>
      </c>
      <c r="B1618" s="12">
        <v>105.48</v>
      </c>
      <c r="C1618" s="12">
        <v>109.75</v>
      </c>
      <c r="D1618" s="12">
        <v>105.47</v>
      </c>
      <c r="E1618" s="12">
        <v>108.44</v>
      </c>
      <c r="F1618" s="12">
        <v>20239100</v>
      </c>
      <c r="G1618" s="12">
        <v>1790639465</v>
      </c>
      <c r="H1618" s="7">
        <f t="shared" si="25"/>
        <v>2.8062191884717421E-2</v>
      </c>
    </row>
    <row r="1619" spans="1:8" x14ac:dyDescent="0.75">
      <c r="A1619" s="2">
        <v>43397</v>
      </c>
      <c r="B1619" s="12">
        <v>108.09</v>
      </c>
      <c r="C1619" s="12">
        <v>109.1</v>
      </c>
      <c r="D1619" s="12">
        <v>106.56</v>
      </c>
      <c r="E1619" s="12">
        <v>106.95</v>
      </c>
      <c r="F1619" s="12">
        <v>11786500</v>
      </c>
      <c r="G1619" s="12">
        <v>1766289605</v>
      </c>
      <c r="H1619" s="7">
        <f t="shared" si="25"/>
        <v>-1.0546766583402725E-2</v>
      </c>
    </row>
    <row r="1620" spans="1:8" x14ac:dyDescent="0.75">
      <c r="A1620" s="2">
        <v>43398</v>
      </c>
      <c r="B1620" s="12">
        <v>106.96</v>
      </c>
      <c r="C1620" s="12">
        <v>106.96</v>
      </c>
      <c r="D1620" s="12">
        <v>105.09</v>
      </c>
      <c r="E1620" s="12">
        <v>106.32</v>
      </c>
      <c r="F1620" s="12">
        <v>12371700</v>
      </c>
      <c r="G1620" s="12">
        <v>1756209752</v>
      </c>
      <c r="H1620" s="7">
        <f t="shared" si="25"/>
        <v>-5.9835452505609633E-3</v>
      </c>
    </row>
    <row r="1621" spans="1:8" x14ac:dyDescent="0.75">
      <c r="A1621" s="2">
        <v>43399</v>
      </c>
      <c r="B1621" s="12">
        <v>106.22</v>
      </c>
      <c r="C1621" s="12">
        <v>106.66</v>
      </c>
      <c r="D1621" s="12">
        <v>104.78</v>
      </c>
      <c r="E1621" s="12">
        <v>105.02</v>
      </c>
      <c r="F1621" s="12">
        <v>14102000</v>
      </c>
      <c r="G1621" s="12">
        <v>1734945784</v>
      </c>
      <c r="H1621" s="7">
        <f t="shared" si="25"/>
        <v>-1.1297307475051806E-2</v>
      </c>
    </row>
    <row r="1622" spans="1:8" x14ac:dyDescent="0.75">
      <c r="A1622" s="2">
        <v>43400</v>
      </c>
      <c r="B1622" s="12">
        <v>104.91</v>
      </c>
      <c r="C1622" s="12">
        <v>105.04</v>
      </c>
      <c r="D1622" s="12">
        <v>103.78</v>
      </c>
      <c r="E1622" s="12">
        <v>103.9</v>
      </c>
      <c r="F1622" s="12">
        <v>16064700</v>
      </c>
      <c r="G1622" s="12">
        <v>1716740148</v>
      </c>
      <c r="H1622" s="7">
        <f t="shared" si="25"/>
        <v>-9.627299590124783E-3</v>
      </c>
    </row>
    <row r="1623" spans="1:8" x14ac:dyDescent="0.75">
      <c r="A1623" s="2">
        <v>43401</v>
      </c>
      <c r="B1623" s="12">
        <v>104.14</v>
      </c>
      <c r="C1623" s="12">
        <v>106.58</v>
      </c>
      <c r="D1623" s="12">
        <v>102.12</v>
      </c>
      <c r="E1623" s="12">
        <v>104.98</v>
      </c>
      <c r="F1623" s="12">
        <v>19928900</v>
      </c>
      <c r="G1623" s="12">
        <v>1734804636</v>
      </c>
      <c r="H1623" s="7">
        <f t="shared" si="25"/>
        <v>8.0660649126176633E-3</v>
      </c>
    </row>
    <row r="1624" spans="1:8" x14ac:dyDescent="0.75">
      <c r="A1624" s="2">
        <v>43402</v>
      </c>
      <c r="B1624" s="12">
        <v>104.64</v>
      </c>
      <c r="C1624" s="12">
        <v>104.9</v>
      </c>
      <c r="D1624" s="12">
        <v>100.81</v>
      </c>
      <c r="E1624" s="12">
        <v>101.49</v>
      </c>
      <c r="F1624" s="12">
        <v>13488400</v>
      </c>
      <c r="G1624" s="12">
        <v>1677434170</v>
      </c>
      <c r="H1624" s="7">
        <f t="shared" si="25"/>
        <v>-3.0103211009174367E-2</v>
      </c>
    </row>
    <row r="1625" spans="1:8" x14ac:dyDescent="0.75">
      <c r="A1625" s="2">
        <v>43403</v>
      </c>
      <c r="B1625" s="12">
        <v>101.45</v>
      </c>
      <c r="C1625" s="12">
        <v>102.74</v>
      </c>
      <c r="D1625" s="12">
        <v>101.04</v>
      </c>
      <c r="E1625" s="12">
        <v>102.55</v>
      </c>
      <c r="F1625" s="12">
        <v>15187300</v>
      </c>
      <c r="G1625" s="12">
        <v>1695313270</v>
      </c>
      <c r="H1625" s="7">
        <f t="shared" si="25"/>
        <v>1.0842779694430697E-2</v>
      </c>
    </row>
    <row r="1626" spans="1:8" x14ac:dyDescent="0.75">
      <c r="A1626" s="2">
        <v>43404</v>
      </c>
      <c r="B1626" s="12">
        <v>102.73</v>
      </c>
      <c r="C1626" s="12">
        <v>104.97</v>
      </c>
      <c r="D1626" s="12">
        <v>102.29</v>
      </c>
      <c r="E1626" s="12">
        <v>103.83</v>
      </c>
      <c r="F1626" s="12">
        <v>13314200</v>
      </c>
      <c r="G1626" s="12">
        <v>1716748936</v>
      </c>
      <c r="H1626" s="7">
        <f t="shared" si="25"/>
        <v>1.0707680327070907E-2</v>
      </c>
    </row>
    <row r="1627" spans="1:8" x14ac:dyDescent="0.75">
      <c r="A1627" s="2">
        <v>43405</v>
      </c>
      <c r="B1627" s="12">
        <v>104.04</v>
      </c>
      <c r="C1627" s="12">
        <v>105.57</v>
      </c>
      <c r="D1627" s="12">
        <v>102.81</v>
      </c>
      <c r="E1627" s="12">
        <v>103.88</v>
      </c>
      <c r="F1627" s="12">
        <v>10160300</v>
      </c>
      <c r="G1627" s="12">
        <v>1717819570</v>
      </c>
      <c r="H1627" s="7">
        <f t="shared" si="25"/>
        <v>-1.5378700499808803E-3</v>
      </c>
    </row>
    <row r="1628" spans="1:8" x14ac:dyDescent="0.75">
      <c r="A1628" s="2">
        <v>43406</v>
      </c>
      <c r="B1628" s="12">
        <v>103.85</v>
      </c>
      <c r="C1628" s="12">
        <v>106.06</v>
      </c>
      <c r="D1628" s="12">
        <v>103.57</v>
      </c>
      <c r="E1628" s="12">
        <v>105.78</v>
      </c>
      <c r="F1628" s="12">
        <v>11916800</v>
      </c>
      <c r="G1628" s="12">
        <v>1749491460</v>
      </c>
      <c r="H1628" s="7">
        <f t="shared" si="25"/>
        <v>1.8584496870486345E-2</v>
      </c>
    </row>
    <row r="1629" spans="1:8" x14ac:dyDescent="0.75">
      <c r="A1629" s="2">
        <v>43407</v>
      </c>
      <c r="B1629" s="12">
        <v>105.77</v>
      </c>
      <c r="C1629" s="12">
        <v>107.39</v>
      </c>
      <c r="D1629" s="12">
        <v>104.89</v>
      </c>
      <c r="E1629" s="12">
        <v>106.87</v>
      </c>
      <c r="F1629" s="12">
        <v>10283100</v>
      </c>
      <c r="G1629" s="12">
        <v>1767744445</v>
      </c>
      <c r="H1629" s="7">
        <f t="shared" si="25"/>
        <v>1.0399924364186523E-2</v>
      </c>
    </row>
    <row r="1630" spans="1:8" x14ac:dyDescent="0.75">
      <c r="A1630" s="2">
        <v>43408</v>
      </c>
      <c r="B1630" s="12">
        <v>106.88</v>
      </c>
      <c r="C1630" s="12">
        <v>112.07</v>
      </c>
      <c r="D1630" s="12">
        <v>105.61</v>
      </c>
      <c r="E1630" s="12">
        <v>111.8</v>
      </c>
      <c r="F1630" s="12">
        <v>14673200</v>
      </c>
      <c r="G1630" s="12">
        <v>1849573636</v>
      </c>
      <c r="H1630" s="7">
        <f t="shared" si="25"/>
        <v>4.6032934131736543E-2</v>
      </c>
    </row>
    <row r="1631" spans="1:8" x14ac:dyDescent="0.75">
      <c r="A1631" s="2">
        <v>43409</v>
      </c>
      <c r="B1631" s="12">
        <v>111.99</v>
      </c>
      <c r="C1631" s="12">
        <v>112.89</v>
      </c>
      <c r="D1631" s="12">
        <v>109.5</v>
      </c>
      <c r="E1631" s="12">
        <v>111.35</v>
      </c>
      <c r="F1631" s="12">
        <v>14464400</v>
      </c>
      <c r="G1631" s="12">
        <v>1842412612</v>
      </c>
      <c r="H1631" s="7">
        <f t="shared" si="25"/>
        <v>-5.7147959639253561E-3</v>
      </c>
    </row>
    <row r="1632" spans="1:8" x14ac:dyDescent="0.75">
      <c r="A1632" s="2">
        <v>43410</v>
      </c>
      <c r="B1632" s="12">
        <v>111.76</v>
      </c>
      <c r="C1632" s="12">
        <v>113.59</v>
      </c>
      <c r="D1632" s="12">
        <v>110.47</v>
      </c>
      <c r="E1632" s="12">
        <v>112.89</v>
      </c>
      <c r="F1632" s="12">
        <v>16887600</v>
      </c>
      <c r="G1632" s="12">
        <v>1862610990</v>
      </c>
      <c r="H1632" s="7">
        <f t="shared" si="25"/>
        <v>1.0110952040085858E-2</v>
      </c>
    </row>
    <row r="1633" spans="1:8" x14ac:dyDescent="0.75">
      <c r="A1633" s="2">
        <v>43411</v>
      </c>
      <c r="B1633" s="12">
        <v>112.92</v>
      </c>
      <c r="C1633" s="12">
        <v>113.65</v>
      </c>
      <c r="D1633" s="12">
        <v>109.62</v>
      </c>
      <c r="E1633" s="12">
        <v>111.51</v>
      </c>
      <c r="F1633" s="12">
        <v>14328200</v>
      </c>
      <c r="G1633" s="12">
        <v>1845744562</v>
      </c>
      <c r="H1633" s="7">
        <f t="shared" si="25"/>
        <v>-1.2486716259298588E-2</v>
      </c>
    </row>
    <row r="1634" spans="1:8" x14ac:dyDescent="0.75">
      <c r="A1634" s="2">
        <v>43412</v>
      </c>
      <c r="B1634" s="12">
        <v>111.4</v>
      </c>
      <c r="C1634" s="12">
        <v>111.82</v>
      </c>
      <c r="D1634" s="12">
        <v>108.34</v>
      </c>
      <c r="E1634" s="12">
        <v>108.43</v>
      </c>
      <c r="F1634" s="12">
        <v>15042800</v>
      </c>
      <c r="G1634" s="12">
        <v>1794958134</v>
      </c>
      <c r="H1634" s="7">
        <f t="shared" si="25"/>
        <v>-2.6660682226211839E-2</v>
      </c>
    </row>
    <row r="1635" spans="1:8" x14ac:dyDescent="0.75">
      <c r="A1635" s="2">
        <v>43413</v>
      </c>
      <c r="B1635" s="12">
        <v>108.42</v>
      </c>
      <c r="C1635" s="12">
        <v>108.66</v>
      </c>
      <c r="D1635" s="12">
        <v>105.65</v>
      </c>
      <c r="E1635" s="12">
        <v>106.89</v>
      </c>
      <c r="F1635" s="12">
        <v>13896100</v>
      </c>
      <c r="G1635" s="12">
        <v>1769845299</v>
      </c>
      <c r="H1635" s="7">
        <f t="shared" si="25"/>
        <v>-1.4111787493082468E-2</v>
      </c>
    </row>
    <row r="1636" spans="1:8" x14ac:dyDescent="0.75">
      <c r="A1636" s="2">
        <v>43414</v>
      </c>
      <c r="B1636" s="12">
        <v>106.78</v>
      </c>
      <c r="C1636" s="12">
        <v>107.21</v>
      </c>
      <c r="D1636" s="12">
        <v>104.73</v>
      </c>
      <c r="E1636" s="12">
        <v>105.25</v>
      </c>
      <c r="F1636" s="12">
        <v>11667700</v>
      </c>
      <c r="G1636" s="12">
        <v>1742820634</v>
      </c>
      <c r="H1636" s="7">
        <f t="shared" si="25"/>
        <v>-1.4328525941187499E-2</v>
      </c>
    </row>
    <row r="1637" spans="1:8" x14ac:dyDescent="0.75">
      <c r="A1637" s="2">
        <v>43415</v>
      </c>
      <c r="B1637" s="12">
        <v>105.17</v>
      </c>
      <c r="C1637" s="12">
        <v>106.6</v>
      </c>
      <c r="D1637" s="12">
        <v>102.68</v>
      </c>
      <c r="E1637" s="12">
        <v>106.38</v>
      </c>
      <c r="F1637" s="12">
        <v>14920300</v>
      </c>
      <c r="G1637" s="12">
        <v>1761831190</v>
      </c>
      <c r="H1637" s="7">
        <f t="shared" si="25"/>
        <v>1.150518208614618E-2</v>
      </c>
    </row>
    <row r="1638" spans="1:8" x14ac:dyDescent="0.75">
      <c r="A1638" s="2">
        <v>43416</v>
      </c>
      <c r="B1638" s="12">
        <v>106.96</v>
      </c>
      <c r="C1638" s="12">
        <v>107.31</v>
      </c>
      <c r="D1638" s="12">
        <v>105.03</v>
      </c>
      <c r="E1638" s="12">
        <v>105.14</v>
      </c>
      <c r="F1638" s="12">
        <v>14649400</v>
      </c>
      <c r="G1638" s="12">
        <v>1741614395</v>
      </c>
      <c r="H1638" s="7">
        <f t="shared" si="25"/>
        <v>-1.7015706806282661E-2</v>
      </c>
    </row>
    <row r="1639" spans="1:8" x14ac:dyDescent="0.75">
      <c r="A1639" s="2">
        <v>43417</v>
      </c>
      <c r="B1639" s="12">
        <v>105.08</v>
      </c>
      <c r="C1639" s="12">
        <v>106.28</v>
      </c>
      <c r="D1639" s="12">
        <v>103.94</v>
      </c>
      <c r="E1639" s="12">
        <v>105.11</v>
      </c>
      <c r="F1639" s="12">
        <v>16715400</v>
      </c>
      <c r="G1639" s="12">
        <v>1741372263</v>
      </c>
      <c r="H1639" s="7">
        <f t="shared" si="25"/>
        <v>2.8549676437001465E-4</v>
      </c>
    </row>
    <row r="1640" spans="1:8" x14ac:dyDescent="0.75">
      <c r="A1640" s="2">
        <v>43418</v>
      </c>
      <c r="B1640" s="12">
        <v>104.86</v>
      </c>
      <c r="C1640" s="12">
        <v>104.86</v>
      </c>
      <c r="D1640" s="12">
        <v>86.56</v>
      </c>
      <c r="E1640" s="12">
        <v>90.76</v>
      </c>
      <c r="F1640" s="12">
        <v>30182000</v>
      </c>
      <c r="G1640" s="12">
        <v>1503864093</v>
      </c>
      <c r="H1640" s="7">
        <f t="shared" si="25"/>
        <v>-0.13446500095365244</v>
      </c>
    </row>
    <row r="1641" spans="1:8" x14ac:dyDescent="0.75">
      <c r="A1641" s="2">
        <v>43419</v>
      </c>
      <c r="B1641" s="12">
        <v>91.14</v>
      </c>
      <c r="C1641" s="12">
        <v>92.27</v>
      </c>
      <c r="D1641" s="12">
        <v>80.680000000000007</v>
      </c>
      <c r="E1641" s="12">
        <v>88.67</v>
      </c>
      <c r="F1641" s="12">
        <v>33617400</v>
      </c>
      <c r="G1641" s="12">
        <v>1469541281</v>
      </c>
      <c r="H1641" s="7">
        <f t="shared" si="25"/>
        <v>-2.7101163045863495E-2</v>
      </c>
    </row>
    <row r="1642" spans="1:8" x14ac:dyDescent="0.75">
      <c r="A1642" s="2">
        <v>43420</v>
      </c>
      <c r="B1642" s="12">
        <v>88.74</v>
      </c>
      <c r="C1642" s="12">
        <v>88.98</v>
      </c>
      <c r="D1642" s="12">
        <v>86.4</v>
      </c>
      <c r="E1642" s="12">
        <v>87.06</v>
      </c>
      <c r="F1642" s="12">
        <v>18856700</v>
      </c>
      <c r="G1642" s="12">
        <v>1442961968</v>
      </c>
      <c r="H1642" s="7">
        <f t="shared" si="25"/>
        <v>-1.8931710615280511E-2</v>
      </c>
    </row>
    <row r="1643" spans="1:8" x14ac:dyDescent="0.75">
      <c r="A1643" s="2">
        <v>43421</v>
      </c>
      <c r="B1643" s="12">
        <v>87.13</v>
      </c>
      <c r="C1643" s="12">
        <v>88.26</v>
      </c>
      <c r="D1643" s="12">
        <v>85.23</v>
      </c>
      <c r="E1643" s="12">
        <v>88</v>
      </c>
      <c r="F1643" s="12">
        <v>17386000</v>
      </c>
      <c r="G1643" s="12">
        <v>1458903824</v>
      </c>
      <c r="H1643" s="7">
        <f t="shared" si="25"/>
        <v>9.9850797658671483E-3</v>
      </c>
    </row>
    <row r="1644" spans="1:8" x14ac:dyDescent="0.75">
      <c r="A1644" s="2">
        <v>43422</v>
      </c>
      <c r="B1644" s="12">
        <v>88.33</v>
      </c>
      <c r="C1644" s="12">
        <v>91.47</v>
      </c>
      <c r="D1644" s="12">
        <v>88.2</v>
      </c>
      <c r="E1644" s="12">
        <v>89.39</v>
      </c>
      <c r="F1644" s="12">
        <v>23170800</v>
      </c>
      <c r="G1644" s="12">
        <v>1482156672</v>
      </c>
      <c r="H1644" s="7">
        <f t="shared" si="25"/>
        <v>1.2000452847277281E-2</v>
      </c>
    </row>
    <row r="1645" spans="1:8" x14ac:dyDescent="0.75">
      <c r="A1645" s="2">
        <v>43423</v>
      </c>
      <c r="B1645" s="12">
        <v>89.38</v>
      </c>
      <c r="C1645" s="12">
        <v>89.45</v>
      </c>
      <c r="D1645" s="12">
        <v>72.489999999999995</v>
      </c>
      <c r="E1645" s="12">
        <v>72.489999999999995</v>
      </c>
      <c r="F1645" s="12">
        <v>30858500</v>
      </c>
      <c r="G1645" s="12">
        <v>1202097519</v>
      </c>
      <c r="H1645" s="7">
        <f t="shared" si="25"/>
        <v>-0.18896844931752071</v>
      </c>
    </row>
    <row r="1646" spans="1:8" x14ac:dyDescent="0.75">
      <c r="A1646" s="2">
        <v>43424</v>
      </c>
      <c r="B1646" s="12">
        <v>72.319999999999993</v>
      </c>
      <c r="C1646" s="12">
        <v>74.44</v>
      </c>
      <c r="D1646" s="12">
        <v>63.38</v>
      </c>
      <c r="E1646" s="12">
        <v>66.489999999999995</v>
      </c>
      <c r="F1646" s="12">
        <v>29890100</v>
      </c>
      <c r="G1646" s="12">
        <v>1102699340</v>
      </c>
      <c r="H1646" s="7">
        <f t="shared" si="25"/>
        <v>-8.0613938053097328E-2</v>
      </c>
    </row>
    <row r="1647" spans="1:8" x14ac:dyDescent="0.75">
      <c r="A1647" s="2">
        <v>43425</v>
      </c>
      <c r="B1647" s="12">
        <v>66.45</v>
      </c>
      <c r="C1647" s="12">
        <v>70.239999999999995</v>
      </c>
      <c r="D1647" s="12">
        <v>64.430000000000007</v>
      </c>
      <c r="E1647" s="12">
        <v>68.94</v>
      </c>
      <c r="F1647" s="12">
        <v>21715400</v>
      </c>
      <c r="G1647" s="12">
        <v>1143620589</v>
      </c>
      <c r="H1647" s="7">
        <f t="shared" si="25"/>
        <v>3.7471783295710985E-2</v>
      </c>
    </row>
    <row r="1648" spans="1:8" x14ac:dyDescent="0.75">
      <c r="A1648" s="2">
        <v>43426</v>
      </c>
      <c r="B1648" s="12">
        <v>68.88</v>
      </c>
      <c r="C1648" s="12">
        <v>70.44</v>
      </c>
      <c r="D1648" s="12">
        <v>65.64</v>
      </c>
      <c r="E1648" s="12">
        <v>65.86</v>
      </c>
      <c r="F1648" s="12">
        <v>13864000</v>
      </c>
      <c r="G1648" s="12">
        <v>1092612936</v>
      </c>
      <c r="H1648" s="7">
        <f t="shared" si="25"/>
        <v>-4.3844367015098668E-2</v>
      </c>
    </row>
    <row r="1649" spans="1:8" x14ac:dyDescent="0.75">
      <c r="A1649" s="2">
        <v>43427</v>
      </c>
      <c r="B1649" s="12">
        <v>65.680000000000007</v>
      </c>
      <c r="C1649" s="12">
        <v>66.8</v>
      </c>
      <c r="D1649" s="12">
        <v>62.94</v>
      </c>
      <c r="E1649" s="12">
        <v>66.63</v>
      </c>
      <c r="F1649" s="12">
        <v>16968500</v>
      </c>
      <c r="G1649" s="12">
        <v>1105540676</v>
      </c>
      <c r="H1649" s="7">
        <f t="shared" si="25"/>
        <v>1.4464068209500434E-2</v>
      </c>
    </row>
    <row r="1650" spans="1:8" x14ac:dyDescent="0.75">
      <c r="A1650" s="2">
        <v>43428</v>
      </c>
      <c r="B1650" s="12">
        <v>66.680000000000007</v>
      </c>
      <c r="C1650" s="12">
        <v>68.290000000000006</v>
      </c>
      <c r="D1650" s="12">
        <v>57.97</v>
      </c>
      <c r="E1650" s="12">
        <v>58.36</v>
      </c>
      <c r="F1650" s="12">
        <v>14215400</v>
      </c>
      <c r="G1650" s="12">
        <v>968483237</v>
      </c>
      <c r="H1650" s="7">
        <f t="shared" si="25"/>
        <v>-0.12477504499100189</v>
      </c>
    </row>
    <row r="1651" spans="1:8" x14ac:dyDescent="0.75">
      <c r="A1651" s="2">
        <v>43429</v>
      </c>
      <c r="B1651" s="12">
        <v>58.37</v>
      </c>
      <c r="C1651" s="12">
        <v>59.35</v>
      </c>
      <c r="D1651" s="12">
        <v>53.1</v>
      </c>
      <c r="E1651" s="12">
        <v>58.05</v>
      </c>
      <c r="F1651" s="12">
        <v>24217900</v>
      </c>
      <c r="G1651" s="12">
        <v>963569317</v>
      </c>
      <c r="H1651" s="7">
        <f t="shared" si="25"/>
        <v>-5.4822682885043734E-3</v>
      </c>
    </row>
    <row r="1652" spans="1:8" x14ac:dyDescent="0.75">
      <c r="A1652" s="2">
        <v>43430</v>
      </c>
      <c r="B1652" s="12">
        <v>58.13</v>
      </c>
      <c r="C1652" s="12">
        <v>59.98</v>
      </c>
      <c r="D1652" s="12">
        <v>52.28</v>
      </c>
      <c r="E1652" s="12">
        <v>53.22</v>
      </c>
      <c r="F1652" s="12">
        <v>21913900</v>
      </c>
      <c r="G1652" s="12">
        <v>883434184</v>
      </c>
      <c r="H1652" s="7">
        <f t="shared" si="25"/>
        <v>-8.4465852399793623E-2</v>
      </c>
    </row>
    <row r="1653" spans="1:8" x14ac:dyDescent="0.75">
      <c r="A1653" s="2">
        <v>43431</v>
      </c>
      <c r="B1653" s="12">
        <v>53.12</v>
      </c>
      <c r="C1653" s="12">
        <v>58.47</v>
      </c>
      <c r="D1653" s="12">
        <v>52.39</v>
      </c>
      <c r="E1653" s="12">
        <v>57.13</v>
      </c>
      <c r="F1653" s="12">
        <v>19314700</v>
      </c>
      <c r="G1653" s="12">
        <v>948508582</v>
      </c>
      <c r="H1653" s="7">
        <f t="shared" si="25"/>
        <v>7.5489457831325407E-2</v>
      </c>
    </row>
    <row r="1654" spans="1:8" x14ac:dyDescent="0.75">
      <c r="A1654" s="2">
        <v>43432</v>
      </c>
      <c r="B1654" s="12">
        <v>57.42</v>
      </c>
      <c r="C1654" s="12">
        <v>65.739999999999995</v>
      </c>
      <c r="D1654" s="12">
        <v>57.29</v>
      </c>
      <c r="E1654" s="12">
        <v>63.52</v>
      </c>
      <c r="F1654" s="12">
        <v>18065200</v>
      </c>
      <c r="G1654" s="12">
        <v>1054637959</v>
      </c>
      <c r="H1654" s="7">
        <f t="shared" si="25"/>
        <v>0.10623476140717522</v>
      </c>
    </row>
    <row r="1655" spans="1:8" x14ac:dyDescent="0.75">
      <c r="A1655" s="2">
        <v>43433</v>
      </c>
      <c r="B1655" s="12">
        <v>63.87</v>
      </c>
      <c r="C1655" s="12">
        <v>64.75</v>
      </c>
      <c r="D1655" s="12">
        <v>59.42</v>
      </c>
      <c r="E1655" s="12">
        <v>61.2</v>
      </c>
      <c r="F1655" s="12">
        <v>16842316</v>
      </c>
      <c r="G1655" s="12">
        <v>1015978758</v>
      </c>
      <c r="H1655" s="7">
        <f t="shared" si="25"/>
        <v>-4.1803663691874035E-2</v>
      </c>
    </row>
    <row r="1656" spans="1:8" x14ac:dyDescent="0.75">
      <c r="A1656" s="2">
        <v>43434</v>
      </c>
      <c r="B1656" s="12">
        <v>61.33</v>
      </c>
      <c r="C1656" s="12">
        <v>62.14</v>
      </c>
      <c r="D1656" s="12">
        <v>56.34</v>
      </c>
      <c r="E1656" s="12">
        <v>57.79</v>
      </c>
      <c r="F1656" s="12">
        <v>14373887</v>
      </c>
      <c r="G1656" s="12">
        <v>959487660</v>
      </c>
      <c r="H1656" s="7">
        <f t="shared" si="25"/>
        <v>-5.7720528289580943E-2</v>
      </c>
    </row>
    <row r="1657" spans="1:8" x14ac:dyDescent="0.75">
      <c r="A1657" s="2">
        <v>43435</v>
      </c>
      <c r="B1657" s="12">
        <v>57.92</v>
      </c>
      <c r="C1657" s="12">
        <v>61.15</v>
      </c>
      <c r="D1657" s="12">
        <v>57.13</v>
      </c>
      <c r="E1657" s="12">
        <v>59.65</v>
      </c>
      <c r="F1657" s="12">
        <v>10636037</v>
      </c>
      <c r="G1657" s="12">
        <v>990924481</v>
      </c>
      <c r="H1657" s="7">
        <f t="shared" si="25"/>
        <v>2.9868784530386685E-2</v>
      </c>
    </row>
    <row r="1658" spans="1:8" x14ac:dyDescent="0.75">
      <c r="A1658" s="2">
        <v>43436</v>
      </c>
      <c r="B1658" s="12">
        <v>59.6</v>
      </c>
      <c r="C1658" s="12">
        <v>61.81</v>
      </c>
      <c r="D1658" s="12">
        <v>58.32</v>
      </c>
      <c r="E1658" s="12">
        <v>59.1</v>
      </c>
      <c r="F1658" s="12">
        <v>11105556</v>
      </c>
      <c r="G1658" s="12">
        <v>982006148</v>
      </c>
      <c r="H1658" s="7">
        <f t="shared" si="25"/>
        <v>-8.389261744966443E-3</v>
      </c>
    </row>
    <row r="1659" spans="1:8" x14ac:dyDescent="0.75">
      <c r="A1659" s="2">
        <v>43437</v>
      </c>
      <c r="B1659" s="12">
        <v>59.4</v>
      </c>
      <c r="C1659" s="12">
        <v>59.4</v>
      </c>
      <c r="D1659" s="12">
        <v>53.68</v>
      </c>
      <c r="E1659" s="12">
        <v>54.84</v>
      </c>
      <c r="F1659" s="12">
        <v>15779706</v>
      </c>
      <c r="G1659" s="12">
        <v>911297849</v>
      </c>
      <c r="H1659" s="7">
        <f t="shared" si="25"/>
        <v>-7.6767676767676693E-2</v>
      </c>
    </row>
    <row r="1660" spans="1:8" x14ac:dyDescent="0.75">
      <c r="A1660" s="2">
        <v>43438</v>
      </c>
      <c r="B1660" s="12">
        <v>54.54</v>
      </c>
      <c r="C1660" s="12">
        <v>58.83</v>
      </c>
      <c r="D1660" s="12">
        <v>53.89</v>
      </c>
      <c r="E1660" s="12">
        <v>56.98</v>
      </c>
      <c r="F1660" s="12">
        <v>14305388</v>
      </c>
      <c r="G1660" s="12">
        <v>947031595</v>
      </c>
      <c r="H1660" s="7">
        <f t="shared" si="25"/>
        <v>4.4737807114044695E-2</v>
      </c>
    </row>
    <row r="1661" spans="1:8" x14ac:dyDescent="0.75">
      <c r="A1661" s="2">
        <v>43439</v>
      </c>
      <c r="B1661" s="12">
        <v>57</v>
      </c>
      <c r="C1661" s="12">
        <v>57.12</v>
      </c>
      <c r="D1661" s="12">
        <v>51.67</v>
      </c>
      <c r="E1661" s="12">
        <v>51.67</v>
      </c>
      <c r="F1661" s="12">
        <v>13315061</v>
      </c>
      <c r="G1661" s="12">
        <v>858861666</v>
      </c>
      <c r="H1661" s="7">
        <f t="shared" si="25"/>
        <v>-9.3508771929824527E-2</v>
      </c>
    </row>
    <row r="1662" spans="1:8" x14ac:dyDescent="0.75">
      <c r="A1662" s="2">
        <v>43440</v>
      </c>
      <c r="B1662" s="12">
        <v>51.61</v>
      </c>
      <c r="C1662" s="12">
        <v>53.55</v>
      </c>
      <c r="D1662" s="12">
        <v>46.53</v>
      </c>
      <c r="E1662" s="12">
        <v>46.53</v>
      </c>
      <c r="F1662" s="12">
        <v>16666075</v>
      </c>
      <c r="G1662" s="12">
        <v>773662072</v>
      </c>
      <c r="H1662" s="7">
        <f t="shared" si="25"/>
        <v>-9.8430536717690337E-2</v>
      </c>
    </row>
    <row r="1663" spans="1:8" x14ac:dyDescent="0.75">
      <c r="A1663" s="2">
        <v>43441</v>
      </c>
      <c r="B1663" s="12">
        <v>46.5</v>
      </c>
      <c r="C1663" s="12">
        <v>46.59</v>
      </c>
      <c r="D1663" s="12">
        <v>42.98</v>
      </c>
      <c r="E1663" s="12">
        <v>46.46</v>
      </c>
      <c r="F1663" s="12">
        <v>17903551</v>
      </c>
      <c r="G1663" s="12">
        <v>772577475</v>
      </c>
      <c r="H1663" s="7">
        <f t="shared" si="25"/>
        <v>-8.6021505376342254E-4</v>
      </c>
    </row>
    <row r="1664" spans="1:8" x14ac:dyDescent="0.75">
      <c r="A1664" s="2">
        <v>43442</v>
      </c>
      <c r="B1664" s="12">
        <v>46.6</v>
      </c>
      <c r="C1664" s="12">
        <v>49.05</v>
      </c>
      <c r="D1664" s="12">
        <v>43.85</v>
      </c>
      <c r="E1664" s="12">
        <v>45.57</v>
      </c>
      <c r="F1664" s="12">
        <v>14219602</v>
      </c>
      <c r="G1664" s="12">
        <v>757913497</v>
      </c>
      <c r="H1664" s="7">
        <f t="shared" si="25"/>
        <v>-2.2103004291845519E-2</v>
      </c>
    </row>
    <row r="1665" spans="1:8" x14ac:dyDescent="0.75">
      <c r="A1665" s="2">
        <v>43443</v>
      </c>
      <c r="B1665" s="12">
        <v>45.55</v>
      </c>
      <c r="C1665" s="12">
        <v>49.27</v>
      </c>
      <c r="D1665" s="12">
        <v>45.18</v>
      </c>
      <c r="E1665" s="12">
        <v>47.75</v>
      </c>
      <c r="F1665" s="12">
        <v>11992076</v>
      </c>
      <c r="G1665" s="12">
        <v>794173848</v>
      </c>
      <c r="H1665" s="7">
        <f t="shared" si="25"/>
        <v>4.8298572996706979E-2</v>
      </c>
    </row>
    <row r="1666" spans="1:8" x14ac:dyDescent="0.75">
      <c r="A1666" s="2">
        <v>43444</v>
      </c>
      <c r="B1666" s="12">
        <v>47.51</v>
      </c>
      <c r="C1666" s="12">
        <v>48.23</v>
      </c>
      <c r="D1666" s="12">
        <v>44.07</v>
      </c>
      <c r="E1666" s="12">
        <v>44.6</v>
      </c>
      <c r="F1666" s="12">
        <v>13100388</v>
      </c>
      <c r="G1666" s="12">
        <v>742017810</v>
      </c>
      <c r="H1666" s="7">
        <f t="shared" si="25"/>
        <v>-6.1250263102504664E-2</v>
      </c>
    </row>
    <row r="1667" spans="1:8" x14ac:dyDescent="0.75">
      <c r="A1667" s="2">
        <v>43445</v>
      </c>
      <c r="B1667" s="12">
        <v>44.62</v>
      </c>
      <c r="C1667" s="12">
        <v>44.68</v>
      </c>
      <c r="D1667" s="12">
        <v>42.49</v>
      </c>
      <c r="E1667" s="12">
        <v>42.74</v>
      </c>
      <c r="F1667" s="12">
        <v>11705044</v>
      </c>
      <c r="G1667" s="12">
        <v>711055212</v>
      </c>
      <c r="H1667" s="7">
        <f t="shared" ref="H1667:H1713" si="26">(E1667-B1667)/B1667</f>
        <v>-4.2133572389063102E-2</v>
      </c>
    </row>
    <row r="1668" spans="1:8" x14ac:dyDescent="0.75">
      <c r="A1668" s="2">
        <v>43446</v>
      </c>
      <c r="B1668" s="12">
        <v>42.66</v>
      </c>
      <c r="C1668" s="12">
        <v>44.97</v>
      </c>
      <c r="D1668" s="12">
        <v>42.48</v>
      </c>
      <c r="E1668" s="12">
        <v>43.94</v>
      </c>
      <c r="F1668" s="12">
        <v>11027516</v>
      </c>
      <c r="G1668" s="12">
        <v>731116978</v>
      </c>
      <c r="H1668" s="7">
        <f t="shared" si="26"/>
        <v>3.0004688232536363E-2</v>
      </c>
    </row>
    <row r="1669" spans="1:8" x14ac:dyDescent="0.75">
      <c r="A1669" s="2">
        <v>43447</v>
      </c>
      <c r="B1669" s="12">
        <v>44.05</v>
      </c>
      <c r="C1669" s="12">
        <v>44.06</v>
      </c>
      <c r="D1669" s="12">
        <v>40.67</v>
      </c>
      <c r="E1669" s="12">
        <v>40.96</v>
      </c>
      <c r="F1669" s="12">
        <v>11758377</v>
      </c>
      <c r="G1669" s="12">
        <v>681731507</v>
      </c>
      <c r="H1669" s="7">
        <f t="shared" si="26"/>
        <v>-7.0147559591373365E-2</v>
      </c>
    </row>
    <row r="1670" spans="1:8" x14ac:dyDescent="0.75">
      <c r="A1670" s="2">
        <v>43448</v>
      </c>
      <c r="B1670" s="12">
        <v>41.03</v>
      </c>
      <c r="C1670" s="12">
        <v>42.42</v>
      </c>
      <c r="D1670" s="12">
        <v>38.99</v>
      </c>
      <c r="E1670" s="12">
        <v>39.28</v>
      </c>
      <c r="F1670" s="12">
        <v>12444729</v>
      </c>
      <c r="G1670" s="12">
        <v>653878578</v>
      </c>
      <c r="H1670" s="7">
        <f t="shared" si="26"/>
        <v>-4.2651718254935411E-2</v>
      </c>
    </row>
    <row r="1671" spans="1:8" x14ac:dyDescent="0.75">
      <c r="A1671" s="2">
        <v>43449</v>
      </c>
      <c r="B1671" s="12">
        <v>39.020000000000003</v>
      </c>
      <c r="C1671" s="12">
        <v>39.369999999999997</v>
      </c>
      <c r="D1671" s="12">
        <v>38.07</v>
      </c>
      <c r="E1671" s="12">
        <v>38.85</v>
      </c>
      <c r="F1671" s="12">
        <v>11591710</v>
      </c>
      <c r="G1671" s="12">
        <v>646798250</v>
      </c>
      <c r="H1671" s="7">
        <f t="shared" si="26"/>
        <v>-4.3567401332650357E-3</v>
      </c>
    </row>
    <row r="1672" spans="1:8" x14ac:dyDescent="0.75">
      <c r="A1672" s="2">
        <v>43450</v>
      </c>
      <c r="B1672" s="12">
        <v>38.869999999999997</v>
      </c>
      <c r="C1672" s="12">
        <v>40.64</v>
      </c>
      <c r="D1672" s="12">
        <v>38.869999999999997</v>
      </c>
      <c r="E1672" s="12">
        <v>39.340000000000003</v>
      </c>
      <c r="F1672" s="12">
        <v>10345232</v>
      </c>
      <c r="G1672" s="12">
        <v>655016345</v>
      </c>
      <c r="H1672" s="7">
        <f t="shared" si="26"/>
        <v>1.2091587342423616E-2</v>
      </c>
    </row>
    <row r="1673" spans="1:8" x14ac:dyDescent="0.75">
      <c r="A1673" s="2">
        <v>43451</v>
      </c>
      <c r="B1673" s="12">
        <v>39.36</v>
      </c>
      <c r="C1673" s="12">
        <v>44.89</v>
      </c>
      <c r="D1673" s="12">
        <v>39.24</v>
      </c>
      <c r="E1673" s="12">
        <v>43.82</v>
      </c>
      <c r="F1673" s="12">
        <v>12214093</v>
      </c>
      <c r="G1673" s="12">
        <v>729771992</v>
      </c>
      <c r="H1673" s="7">
        <f t="shared" si="26"/>
        <v>0.11331300813008133</v>
      </c>
    </row>
    <row r="1674" spans="1:8" x14ac:dyDescent="0.75">
      <c r="A1674" s="2">
        <v>43452</v>
      </c>
      <c r="B1674" s="12">
        <v>43.85</v>
      </c>
      <c r="C1674" s="12">
        <v>47.48</v>
      </c>
      <c r="D1674" s="12">
        <v>43.13</v>
      </c>
      <c r="E1674" s="12">
        <v>46.58</v>
      </c>
      <c r="F1674" s="12">
        <v>13576157</v>
      </c>
      <c r="G1674" s="12">
        <v>775841297</v>
      </c>
      <c r="H1674" s="7">
        <f t="shared" si="26"/>
        <v>6.2257696693272448E-2</v>
      </c>
    </row>
    <row r="1675" spans="1:8" x14ac:dyDescent="0.75">
      <c r="A1675" s="2">
        <v>43453</v>
      </c>
      <c r="B1675" s="12">
        <v>46.99</v>
      </c>
      <c r="C1675" s="12">
        <v>50.66</v>
      </c>
      <c r="D1675" s="12">
        <v>46.05</v>
      </c>
      <c r="E1675" s="12">
        <v>46.31</v>
      </c>
      <c r="F1675" s="12">
        <v>16853229</v>
      </c>
      <c r="G1675" s="12">
        <v>771461419</v>
      </c>
      <c r="H1675" s="7">
        <f t="shared" si="26"/>
        <v>-1.4471164077463284E-2</v>
      </c>
    </row>
    <row r="1676" spans="1:8" x14ac:dyDescent="0.75">
      <c r="A1676" s="2">
        <v>43454</v>
      </c>
      <c r="B1676" s="12">
        <v>46.16</v>
      </c>
      <c r="C1676" s="12">
        <v>55.11</v>
      </c>
      <c r="D1676" s="12">
        <v>45.99</v>
      </c>
      <c r="E1676" s="12">
        <v>55.08</v>
      </c>
      <c r="F1676" s="12">
        <v>20425202</v>
      </c>
      <c r="G1676" s="12">
        <v>917561590</v>
      </c>
      <c r="H1676" s="7">
        <f t="shared" si="26"/>
        <v>0.19324090121317164</v>
      </c>
    </row>
    <row r="1677" spans="1:8" x14ac:dyDescent="0.75">
      <c r="A1677" s="2">
        <v>43455</v>
      </c>
      <c r="B1677" s="12">
        <v>54.88</v>
      </c>
      <c r="C1677" s="12">
        <v>55.78</v>
      </c>
      <c r="D1677" s="12">
        <v>50.84</v>
      </c>
      <c r="E1677" s="12">
        <v>51.82</v>
      </c>
      <c r="F1677" s="12">
        <v>19104638</v>
      </c>
      <c r="G1677" s="12">
        <v>863449627</v>
      </c>
      <c r="H1677" s="7">
        <f t="shared" si="26"/>
        <v>-5.5758017492711406E-2</v>
      </c>
    </row>
    <row r="1678" spans="1:8" x14ac:dyDescent="0.75">
      <c r="A1678" s="2">
        <v>43456</v>
      </c>
      <c r="B1678" s="12">
        <v>51.79</v>
      </c>
      <c r="C1678" s="12">
        <v>52.33</v>
      </c>
      <c r="D1678" s="12">
        <v>50.01</v>
      </c>
      <c r="E1678" s="12">
        <v>51.73</v>
      </c>
      <c r="F1678" s="12">
        <v>13813550</v>
      </c>
      <c r="G1678" s="12">
        <v>861994389</v>
      </c>
      <c r="H1678" s="7">
        <f t="shared" si="26"/>
        <v>-1.158524811739762E-3</v>
      </c>
    </row>
    <row r="1679" spans="1:8" x14ac:dyDescent="0.75">
      <c r="A1679" s="2">
        <v>43457</v>
      </c>
      <c r="B1679" s="12">
        <v>51.91</v>
      </c>
      <c r="C1679" s="12">
        <v>54.51</v>
      </c>
      <c r="D1679" s="12">
        <v>51.67</v>
      </c>
      <c r="E1679" s="12">
        <v>52.76</v>
      </c>
      <c r="F1679" s="12">
        <v>13916278</v>
      </c>
      <c r="G1679" s="12">
        <v>879305229</v>
      </c>
      <c r="H1679" s="7">
        <f t="shared" si="26"/>
        <v>1.6374494317087294E-2</v>
      </c>
    </row>
    <row r="1680" spans="1:8" x14ac:dyDescent="0.75">
      <c r="A1680" s="2">
        <v>43458</v>
      </c>
      <c r="B1680" s="12">
        <v>52.8</v>
      </c>
      <c r="C1680" s="12">
        <v>58.17</v>
      </c>
      <c r="D1680" s="12">
        <v>52.8</v>
      </c>
      <c r="E1680" s="12">
        <v>56.34</v>
      </c>
      <c r="F1680" s="12">
        <v>21739807</v>
      </c>
      <c r="G1680" s="12">
        <v>939103272</v>
      </c>
      <c r="H1680" s="7">
        <f t="shared" si="26"/>
        <v>6.7045454545454672E-2</v>
      </c>
    </row>
    <row r="1681" spans="1:8" x14ac:dyDescent="0.75">
      <c r="A1681" s="2">
        <v>43459</v>
      </c>
      <c r="B1681" s="12">
        <v>56.4</v>
      </c>
      <c r="C1681" s="12">
        <v>56.4</v>
      </c>
      <c r="D1681" s="12">
        <v>48.33</v>
      </c>
      <c r="E1681" s="12">
        <v>50.59</v>
      </c>
      <c r="F1681" s="12">
        <v>17051136</v>
      </c>
      <c r="G1681" s="12">
        <v>843500901</v>
      </c>
      <c r="H1681" s="7">
        <f t="shared" si="26"/>
        <v>-0.10301418439716303</v>
      </c>
    </row>
    <row r="1682" spans="1:8" x14ac:dyDescent="0.75">
      <c r="A1682" s="2">
        <v>43460</v>
      </c>
      <c r="B1682" s="12">
        <v>50.64</v>
      </c>
      <c r="C1682" s="12">
        <v>52.05</v>
      </c>
      <c r="D1682" s="12">
        <v>47.66</v>
      </c>
      <c r="E1682" s="12">
        <v>49.37</v>
      </c>
      <c r="F1682" s="12">
        <v>16360059</v>
      </c>
      <c r="G1682" s="12">
        <v>823316270</v>
      </c>
      <c r="H1682" s="7">
        <f t="shared" si="26"/>
        <v>-2.5078988941548246E-2</v>
      </c>
    </row>
    <row r="1683" spans="1:8" x14ac:dyDescent="0.75">
      <c r="A1683" s="2">
        <v>43461</v>
      </c>
      <c r="B1683" s="12">
        <v>49.36</v>
      </c>
      <c r="C1683" s="12">
        <v>49.37</v>
      </c>
      <c r="D1683" s="12">
        <v>43.91</v>
      </c>
      <c r="E1683" s="12">
        <v>44.47</v>
      </c>
      <c r="F1683" s="12">
        <v>14370278</v>
      </c>
      <c r="G1683" s="12">
        <v>741578775</v>
      </c>
      <c r="H1683" s="7">
        <f t="shared" si="26"/>
        <v>-9.9068071312803901E-2</v>
      </c>
    </row>
    <row r="1684" spans="1:8" x14ac:dyDescent="0.75">
      <c r="A1684" s="2">
        <v>43462</v>
      </c>
      <c r="B1684" s="12">
        <v>44.48</v>
      </c>
      <c r="C1684" s="12">
        <v>51.11</v>
      </c>
      <c r="D1684" s="12">
        <v>44.24</v>
      </c>
      <c r="E1684" s="12">
        <v>49.77</v>
      </c>
      <c r="F1684" s="12">
        <v>18873091</v>
      </c>
      <c r="G1684" s="12">
        <v>830151505</v>
      </c>
      <c r="H1684" s="7">
        <f t="shared" si="26"/>
        <v>0.11892985611510806</v>
      </c>
    </row>
    <row r="1685" spans="1:8" x14ac:dyDescent="0.75">
      <c r="A1685" s="2">
        <v>43463</v>
      </c>
      <c r="B1685" s="12">
        <v>49.84</v>
      </c>
      <c r="C1685" s="12">
        <v>50.08</v>
      </c>
      <c r="D1685" s="12">
        <v>48.11</v>
      </c>
      <c r="E1685" s="12">
        <v>48.11</v>
      </c>
      <c r="F1685" s="12">
        <v>15781153</v>
      </c>
      <c r="G1685" s="12">
        <v>802611402</v>
      </c>
      <c r="H1685" s="7">
        <f t="shared" si="26"/>
        <v>-3.4711075441412595E-2</v>
      </c>
    </row>
    <row r="1686" spans="1:8" x14ac:dyDescent="0.75">
      <c r="A1686" s="2">
        <v>43464</v>
      </c>
      <c r="B1686" s="12">
        <v>48.01</v>
      </c>
      <c r="C1686" s="12">
        <v>48.89</v>
      </c>
      <c r="D1686" s="12">
        <v>47.57</v>
      </c>
      <c r="E1686" s="12">
        <v>48.36</v>
      </c>
      <c r="F1686" s="12">
        <v>12884901</v>
      </c>
      <c r="G1686" s="12">
        <v>806939516</v>
      </c>
      <c r="H1686" s="7">
        <f t="shared" si="26"/>
        <v>7.2901478858571431E-3</v>
      </c>
    </row>
    <row r="1687" spans="1:8" x14ac:dyDescent="0.75">
      <c r="A1687" s="2">
        <v>43465</v>
      </c>
      <c r="B1687" s="12">
        <v>48.44</v>
      </c>
      <c r="C1687" s="12">
        <v>48.47</v>
      </c>
      <c r="D1687" s="12">
        <v>45.56</v>
      </c>
      <c r="E1687" s="12">
        <v>46.23</v>
      </c>
      <c r="F1687" s="12">
        <v>11899404</v>
      </c>
      <c r="G1687" s="12">
        <v>771405409</v>
      </c>
      <c r="H1687" s="7">
        <f t="shared" si="26"/>
        <v>-4.5623451692815876E-2</v>
      </c>
    </row>
    <row r="1688" spans="1:8" x14ac:dyDescent="0.75">
      <c r="A1688" s="2">
        <v>43466</v>
      </c>
      <c r="B1688" s="12">
        <v>46.23</v>
      </c>
      <c r="C1688" s="12">
        <v>48.37</v>
      </c>
      <c r="D1688" s="12">
        <v>45.65</v>
      </c>
      <c r="E1688" s="12">
        <v>48.37</v>
      </c>
      <c r="F1688" s="12">
        <v>10174528</v>
      </c>
      <c r="G1688" s="12">
        <v>807214007</v>
      </c>
      <c r="H1688" s="7">
        <f t="shared" si="26"/>
        <v>4.6290287691974921E-2</v>
      </c>
    </row>
    <row r="1689" spans="1:8" x14ac:dyDescent="0.75">
      <c r="A1689" s="2">
        <v>43467</v>
      </c>
      <c r="B1689" s="12">
        <v>48.44</v>
      </c>
      <c r="C1689" s="12">
        <v>53.2</v>
      </c>
      <c r="D1689" s="12">
        <v>47.97</v>
      </c>
      <c r="E1689" s="12">
        <v>52.25</v>
      </c>
      <c r="F1689" s="12">
        <v>24331239</v>
      </c>
      <c r="G1689" s="12">
        <v>872187905</v>
      </c>
      <c r="H1689" s="7">
        <f t="shared" si="26"/>
        <v>7.8654004954583037E-2</v>
      </c>
    </row>
    <row r="1690" spans="1:8" x14ac:dyDescent="0.75">
      <c r="A1690" s="2">
        <v>43468</v>
      </c>
      <c r="B1690" s="12">
        <v>52.33</v>
      </c>
      <c r="C1690" s="12">
        <v>52.33</v>
      </c>
      <c r="D1690" s="12">
        <v>49.65</v>
      </c>
      <c r="E1690" s="12">
        <v>49.82</v>
      </c>
      <c r="F1690" s="12">
        <v>12738595</v>
      </c>
      <c r="G1690" s="12">
        <v>831627236</v>
      </c>
      <c r="H1690" s="7">
        <f t="shared" si="26"/>
        <v>-4.7964838524746763E-2</v>
      </c>
    </row>
    <row r="1691" spans="1:8" x14ac:dyDescent="0.75">
      <c r="A1691" s="2">
        <v>43469</v>
      </c>
      <c r="B1691" s="12">
        <v>49.85</v>
      </c>
      <c r="C1691" s="12">
        <v>50.89</v>
      </c>
      <c r="D1691" s="12">
        <v>49.42</v>
      </c>
      <c r="E1691" s="12">
        <v>50.63</v>
      </c>
      <c r="F1691" s="12">
        <v>12125339</v>
      </c>
      <c r="G1691" s="12">
        <v>845363922</v>
      </c>
      <c r="H1691" s="7">
        <f t="shared" si="26"/>
        <v>1.5646940822467426E-2</v>
      </c>
    </row>
    <row r="1692" spans="1:8" x14ac:dyDescent="0.75">
      <c r="A1692" s="2">
        <v>43470</v>
      </c>
      <c r="B1692" s="12">
        <v>50.55</v>
      </c>
      <c r="C1692" s="12">
        <v>51.65</v>
      </c>
      <c r="D1692" s="12">
        <v>49.87</v>
      </c>
      <c r="E1692" s="12">
        <v>49.93</v>
      </c>
      <c r="F1692" s="12">
        <v>13488431</v>
      </c>
      <c r="G1692" s="12">
        <v>833735767</v>
      </c>
      <c r="H1692" s="7">
        <f t="shared" si="26"/>
        <v>-1.2265084075173046E-2</v>
      </c>
    </row>
    <row r="1693" spans="1:8" x14ac:dyDescent="0.75">
      <c r="A1693" s="2">
        <v>43471</v>
      </c>
      <c r="B1693" s="12">
        <v>49.81</v>
      </c>
      <c r="C1693" s="12">
        <v>55</v>
      </c>
      <c r="D1693" s="12">
        <v>49.75</v>
      </c>
      <c r="E1693" s="12">
        <v>54.88</v>
      </c>
      <c r="F1693" s="12">
        <v>16838854</v>
      </c>
      <c r="G1693" s="12">
        <v>916301118</v>
      </c>
      <c r="H1693" s="7">
        <f t="shared" si="26"/>
        <v>0.10178678980124473</v>
      </c>
    </row>
    <row r="1694" spans="1:8" x14ac:dyDescent="0.75">
      <c r="A1694" s="2">
        <v>43472</v>
      </c>
      <c r="B1694" s="12">
        <v>54.93</v>
      </c>
      <c r="C1694" s="12">
        <v>55.26</v>
      </c>
      <c r="D1694" s="12">
        <v>52.18</v>
      </c>
      <c r="E1694" s="12">
        <v>52.83</v>
      </c>
      <c r="F1694" s="12">
        <v>15100414</v>
      </c>
      <c r="G1694" s="12">
        <v>882076445</v>
      </c>
      <c r="H1694" s="7">
        <f t="shared" si="26"/>
        <v>-3.8230475150191179E-2</v>
      </c>
    </row>
    <row r="1695" spans="1:8" x14ac:dyDescent="0.75">
      <c r="A1695" s="2">
        <v>43473</v>
      </c>
      <c r="B1695" s="12">
        <v>52.89</v>
      </c>
      <c r="C1695" s="12">
        <v>54.93</v>
      </c>
      <c r="D1695" s="12">
        <v>52.6</v>
      </c>
      <c r="E1695" s="12">
        <v>53.16</v>
      </c>
      <c r="F1695" s="12">
        <v>15133986</v>
      </c>
      <c r="G1695" s="12">
        <v>887562333</v>
      </c>
      <c r="H1695" s="7">
        <f t="shared" si="26"/>
        <v>5.1049347702778599E-3</v>
      </c>
    </row>
    <row r="1696" spans="1:8" x14ac:dyDescent="0.75">
      <c r="A1696" s="2">
        <v>43474</v>
      </c>
      <c r="B1696" s="12">
        <v>53.17</v>
      </c>
      <c r="C1696" s="12">
        <v>54.55</v>
      </c>
      <c r="D1696" s="12">
        <v>52.43</v>
      </c>
      <c r="E1696" s="12">
        <v>52.71</v>
      </c>
      <c r="F1696" s="12">
        <v>19143630</v>
      </c>
      <c r="G1696" s="12">
        <v>880188905</v>
      </c>
      <c r="H1696" s="7">
        <f t="shared" si="26"/>
        <v>-8.6514952040624565E-3</v>
      </c>
    </row>
    <row r="1697" spans="1:8" x14ac:dyDescent="0.75">
      <c r="A1697" s="2">
        <v>43475</v>
      </c>
      <c r="B1697" s="12">
        <v>52.73</v>
      </c>
      <c r="C1697" s="12">
        <v>53.5</v>
      </c>
      <c r="D1697" s="12">
        <v>44.55</v>
      </c>
      <c r="E1697" s="12">
        <v>45.5</v>
      </c>
      <c r="F1697" s="12">
        <v>24306322</v>
      </c>
      <c r="G1697" s="12">
        <v>759671153</v>
      </c>
      <c r="H1697" s="7">
        <f t="shared" si="26"/>
        <v>-0.1371135975725393</v>
      </c>
    </row>
    <row r="1698" spans="1:8" x14ac:dyDescent="0.75">
      <c r="A1698" s="2">
        <v>43476</v>
      </c>
      <c r="B1698" s="12">
        <v>45.48</v>
      </c>
      <c r="C1698" s="12">
        <v>46.75</v>
      </c>
      <c r="D1698" s="12">
        <v>45.12</v>
      </c>
      <c r="E1698" s="12">
        <v>45.8</v>
      </c>
      <c r="F1698" s="12">
        <v>23562848</v>
      </c>
      <c r="G1698" s="12">
        <v>764824281</v>
      </c>
      <c r="H1698" s="7">
        <f t="shared" si="26"/>
        <v>7.0360598065083617E-3</v>
      </c>
    </row>
    <row r="1699" spans="1:8" x14ac:dyDescent="0.75">
      <c r="A1699" s="2">
        <v>43477</v>
      </c>
      <c r="B1699" s="12">
        <v>45.79</v>
      </c>
      <c r="C1699" s="12">
        <v>46.05</v>
      </c>
      <c r="D1699" s="12">
        <v>44.59</v>
      </c>
      <c r="E1699" s="12">
        <v>45.01</v>
      </c>
      <c r="F1699" s="12">
        <v>20037124</v>
      </c>
      <c r="G1699" s="12">
        <v>751516993</v>
      </c>
      <c r="H1699" s="7">
        <f t="shared" si="26"/>
        <v>-1.7034286962218849E-2</v>
      </c>
    </row>
    <row r="1700" spans="1:8" x14ac:dyDescent="0.75">
      <c r="A1700" s="2">
        <v>43478</v>
      </c>
      <c r="B1700" s="12">
        <v>45</v>
      </c>
      <c r="C1700" s="12">
        <v>45.51</v>
      </c>
      <c r="D1700" s="12">
        <v>42.84</v>
      </c>
      <c r="E1700" s="12">
        <v>43.11</v>
      </c>
      <c r="F1700" s="12">
        <v>16719882</v>
      </c>
      <c r="G1700" s="12">
        <v>719835397</v>
      </c>
      <c r="H1700" s="7">
        <f t="shared" si="26"/>
        <v>-4.200000000000001E-2</v>
      </c>
    </row>
    <row r="1701" spans="1:8" x14ac:dyDescent="0.75">
      <c r="A1701" s="2">
        <v>43479</v>
      </c>
      <c r="B1701" s="12">
        <v>43.11</v>
      </c>
      <c r="C1701" s="12">
        <v>46.39</v>
      </c>
      <c r="D1701" s="12">
        <v>43.11</v>
      </c>
      <c r="E1701" s="12">
        <v>45.91</v>
      </c>
      <c r="F1701" s="12">
        <v>18488424</v>
      </c>
      <c r="G1701" s="12">
        <v>766658180</v>
      </c>
      <c r="H1701" s="7">
        <f t="shared" si="26"/>
        <v>6.4950127580607683E-2</v>
      </c>
    </row>
    <row r="1702" spans="1:8" x14ac:dyDescent="0.75">
      <c r="A1702" s="2">
        <v>43480</v>
      </c>
      <c r="B1702" s="12">
        <v>45.82</v>
      </c>
      <c r="C1702" s="12">
        <v>46.41</v>
      </c>
      <c r="D1702" s="12">
        <v>44.71</v>
      </c>
      <c r="E1702" s="12">
        <v>44.95</v>
      </c>
      <c r="F1702" s="12">
        <v>24204633</v>
      </c>
      <c r="G1702" s="12">
        <v>750562256</v>
      </c>
      <c r="H1702" s="7">
        <f t="shared" si="26"/>
        <v>-1.8987341772151844E-2</v>
      </c>
    </row>
    <row r="1703" spans="1:8" x14ac:dyDescent="0.75">
      <c r="A1703" s="2">
        <v>43481</v>
      </c>
      <c r="B1703" s="12">
        <v>44.89</v>
      </c>
      <c r="C1703" s="12">
        <v>46.19</v>
      </c>
      <c r="D1703" s="12">
        <v>44.71</v>
      </c>
      <c r="E1703" s="12">
        <v>46.18</v>
      </c>
      <c r="F1703" s="12">
        <v>24281060</v>
      </c>
      <c r="G1703" s="12">
        <v>772411706</v>
      </c>
      <c r="H1703" s="7">
        <f t="shared" si="26"/>
        <v>2.8736912452662043E-2</v>
      </c>
    </row>
    <row r="1704" spans="1:8" x14ac:dyDescent="0.75">
      <c r="A1704" s="2">
        <v>43482</v>
      </c>
      <c r="B1704" s="12">
        <v>46.16</v>
      </c>
      <c r="C1704" s="12">
        <v>46.36</v>
      </c>
      <c r="D1704" s="12">
        <v>44.87</v>
      </c>
      <c r="E1704" s="12">
        <v>45.65</v>
      </c>
      <c r="F1704" s="12">
        <v>27183479</v>
      </c>
      <c r="G1704" s="12">
        <v>763695184</v>
      </c>
      <c r="H1704" s="7">
        <f t="shared" si="26"/>
        <v>-1.1048526863084879E-2</v>
      </c>
    </row>
    <row r="1705" spans="1:8" x14ac:dyDescent="0.75">
      <c r="A1705" s="2">
        <v>43483</v>
      </c>
      <c r="B1705" s="12">
        <v>45.65</v>
      </c>
      <c r="C1705" s="12">
        <v>45.7</v>
      </c>
      <c r="D1705" s="12">
        <v>44.88</v>
      </c>
      <c r="E1705" s="12">
        <v>45.13</v>
      </c>
      <c r="F1705" s="12">
        <v>21365213</v>
      </c>
      <c r="G1705" s="12">
        <v>754975899</v>
      </c>
      <c r="H1705" s="7">
        <f t="shared" si="26"/>
        <v>-1.1391018619934195E-2</v>
      </c>
    </row>
    <row r="1706" spans="1:8" x14ac:dyDescent="0.75">
      <c r="A1706" s="2">
        <v>43484</v>
      </c>
      <c r="B1706" s="12">
        <v>45.27</v>
      </c>
      <c r="C1706" s="12">
        <v>46.56</v>
      </c>
      <c r="D1706" s="12">
        <v>44.79</v>
      </c>
      <c r="E1706" s="12">
        <v>46.22</v>
      </c>
      <c r="F1706" s="12">
        <v>28578356</v>
      </c>
      <c r="G1706" s="12">
        <v>773381169</v>
      </c>
      <c r="H1706" s="7">
        <f t="shared" si="26"/>
        <v>2.0985199911641168E-2</v>
      </c>
    </row>
    <row r="1707" spans="1:8" x14ac:dyDescent="0.75">
      <c r="A1707" s="2">
        <v>43485</v>
      </c>
      <c r="B1707" s="12">
        <v>46.09</v>
      </c>
      <c r="C1707" s="12">
        <v>46.38</v>
      </c>
      <c r="D1707" s="12">
        <v>44.04</v>
      </c>
      <c r="E1707" s="12">
        <v>44.11</v>
      </c>
      <c r="F1707" s="12">
        <v>33574394</v>
      </c>
      <c r="G1707" s="12">
        <v>738232143</v>
      </c>
      <c r="H1707" s="7">
        <f t="shared" si="26"/>
        <v>-4.2959427207637312E-2</v>
      </c>
    </row>
    <row r="1708" spans="1:8" x14ac:dyDescent="0.75">
      <c r="A1708" s="2">
        <v>43486</v>
      </c>
      <c r="B1708" s="12">
        <v>44.11</v>
      </c>
      <c r="C1708" s="12">
        <v>44.76</v>
      </c>
      <c r="D1708" s="12">
        <v>43.72</v>
      </c>
      <c r="E1708" s="12">
        <v>44.58</v>
      </c>
      <c r="F1708" s="12">
        <v>36435975</v>
      </c>
      <c r="G1708" s="12">
        <v>746108403</v>
      </c>
      <c r="H1708" s="7">
        <f t="shared" si="26"/>
        <v>1.0655180231240057E-2</v>
      </c>
    </row>
    <row r="1709" spans="1:8" x14ac:dyDescent="0.75">
      <c r="A1709" s="2">
        <v>43487</v>
      </c>
      <c r="B1709" s="12">
        <v>44.58</v>
      </c>
      <c r="C1709" s="12">
        <v>46.04</v>
      </c>
      <c r="D1709" s="12">
        <v>44.54</v>
      </c>
      <c r="E1709" s="12">
        <v>45.92</v>
      </c>
      <c r="F1709" s="12">
        <v>24212367</v>
      </c>
      <c r="G1709" s="12">
        <v>768696101</v>
      </c>
      <c r="H1709" s="7">
        <f t="shared" si="26"/>
        <v>3.0058322117541576E-2</v>
      </c>
    </row>
    <row r="1710" spans="1:8" x14ac:dyDescent="0.75">
      <c r="A1710" s="2">
        <v>43488</v>
      </c>
      <c r="B1710" s="12">
        <v>45.94</v>
      </c>
      <c r="C1710" s="12">
        <v>45.97</v>
      </c>
      <c r="D1710" s="12">
        <v>44.64</v>
      </c>
      <c r="E1710" s="12">
        <v>44.88</v>
      </c>
      <c r="F1710" s="12">
        <v>32608467</v>
      </c>
      <c r="G1710" s="12">
        <v>751394884</v>
      </c>
      <c r="H1710" s="7">
        <f t="shared" si="26"/>
        <v>-2.3073574227252834E-2</v>
      </c>
    </row>
    <row r="1711" spans="1:8" x14ac:dyDescent="0.75">
      <c r="A1711" s="2">
        <v>43489</v>
      </c>
      <c r="B1711" s="12">
        <v>44.91</v>
      </c>
      <c r="C1711" s="12">
        <v>46.51</v>
      </c>
      <c r="D1711" s="12">
        <v>44.62</v>
      </c>
      <c r="E1711" s="12">
        <v>45.78</v>
      </c>
      <c r="F1711" s="12">
        <v>36027328</v>
      </c>
      <c r="G1711" s="12">
        <v>766615025</v>
      </c>
      <c r="H1711" s="7">
        <f t="shared" si="26"/>
        <v>1.9372077488310057E-2</v>
      </c>
    </row>
    <row r="1712" spans="1:8" x14ac:dyDescent="0.75">
      <c r="A1712" s="2">
        <v>43490</v>
      </c>
      <c r="B1712" s="12">
        <v>45.88</v>
      </c>
      <c r="C1712" s="12">
        <v>47.11</v>
      </c>
      <c r="D1712" s="12">
        <v>45.12</v>
      </c>
      <c r="E1712" s="12">
        <v>46.89</v>
      </c>
      <c r="F1712" s="12">
        <v>34838080</v>
      </c>
      <c r="G1712" s="12">
        <v>785243218</v>
      </c>
      <c r="H1712" s="7">
        <f t="shared" si="26"/>
        <v>2.2013949433304227E-2</v>
      </c>
    </row>
    <row r="1713" spans="1:8" x14ac:dyDescent="0.75">
      <c r="A1713" s="2">
        <v>43491</v>
      </c>
      <c r="B1713" s="12">
        <v>46.86</v>
      </c>
      <c r="C1713" s="12">
        <v>46.86</v>
      </c>
      <c r="D1713" s="12">
        <v>45.67</v>
      </c>
      <c r="E1713" s="12">
        <v>45.73</v>
      </c>
      <c r="F1713" s="12">
        <v>33090913</v>
      </c>
      <c r="G1713" s="12">
        <v>765948361</v>
      </c>
      <c r="H1713" s="7">
        <f t="shared" si="26"/>
        <v>-2.4114383269312901E-2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1:I1154"/>
  <sheetViews>
    <sheetView workbookViewId="0"/>
  </sheetViews>
  <sheetFormatPr defaultColWidth="9.1796875"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9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9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8">
        <v>0</v>
      </c>
      <c r="I2" s="2"/>
    </row>
    <row r="3" spans="1:9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8">
        <v>0</v>
      </c>
      <c r="I3" s="2"/>
    </row>
    <row r="4" spans="1:9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8">
        <v>0</v>
      </c>
      <c r="I4" s="2"/>
    </row>
    <row r="5" spans="1:9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8">
        <v>0</v>
      </c>
      <c r="I5" s="2"/>
    </row>
    <row r="6" spans="1:9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8">
        <v>0</v>
      </c>
      <c r="I6" s="2"/>
    </row>
    <row r="7" spans="1:9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8">
        <v>0</v>
      </c>
      <c r="I7" s="2"/>
    </row>
    <row r="8" spans="1:9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8">
        <v>0</v>
      </c>
      <c r="I8" s="2"/>
    </row>
    <row r="9" spans="1:9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8">
        <v>0</v>
      </c>
      <c r="I9" s="2"/>
    </row>
    <row r="10" spans="1:9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8">
        <v>0</v>
      </c>
      <c r="I10" s="2"/>
    </row>
    <row r="11" spans="1:9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8">
        <v>0</v>
      </c>
      <c r="I11" s="2"/>
    </row>
    <row r="12" spans="1:9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8">
        <v>0</v>
      </c>
      <c r="I12" s="2"/>
    </row>
    <row r="13" spans="1:9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8">
        <v>0</v>
      </c>
      <c r="I13" s="2"/>
    </row>
    <row r="14" spans="1:9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8">
        <v>0</v>
      </c>
      <c r="I14" s="2"/>
    </row>
    <row r="15" spans="1:9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8">
        <v>0</v>
      </c>
      <c r="I15" s="2"/>
    </row>
    <row r="16" spans="1:9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8">
        <v>0</v>
      </c>
      <c r="I16" s="2"/>
    </row>
    <row r="17" spans="1:9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8">
        <v>0</v>
      </c>
      <c r="I17" s="2"/>
    </row>
    <row r="18" spans="1:9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8">
        <v>0</v>
      </c>
      <c r="I18" s="2"/>
    </row>
    <row r="19" spans="1:9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8">
        <v>0</v>
      </c>
      <c r="I19" s="2"/>
    </row>
    <row r="20" spans="1:9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8">
        <v>0</v>
      </c>
      <c r="I20" s="2"/>
    </row>
    <row r="21" spans="1:9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8">
        <v>0</v>
      </c>
      <c r="I21" s="2"/>
    </row>
    <row r="22" spans="1:9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8">
        <v>0</v>
      </c>
      <c r="I22" s="2"/>
    </row>
    <row r="23" spans="1:9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8">
        <v>0</v>
      </c>
      <c r="I23" s="2"/>
    </row>
    <row r="24" spans="1:9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8">
        <v>0</v>
      </c>
      <c r="I24" s="2"/>
    </row>
    <row r="25" spans="1:9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8">
        <v>0</v>
      </c>
      <c r="I25" s="2"/>
    </row>
    <row r="26" spans="1:9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8">
        <v>0</v>
      </c>
      <c r="I26" s="2"/>
    </row>
    <row r="27" spans="1:9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8">
        <v>0</v>
      </c>
      <c r="I27" s="2"/>
    </row>
    <row r="28" spans="1:9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8">
        <v>0</v>
      </c>
      <c r="I28" s="2"/>
    </row>
    <row r="29" spans="1:9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8">
        <v>0</v>
      </c>
      <c r="I29" s="2"/>
    </row>
    <row r="30" spans="1:9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8">
        <v>0</v>
      </c>
      <c r="I30" s="2"/>
    </row>
    <row r="31" spans="1:9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8">
        <v>0</v>
      </c>
      <c r="I31" s="2"/>
    </row>
    <row r="32" spans="1:9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8">
        <v>0</v>
      </c>
      <c r="I32" s="2"/>
    </row>
    <row r="33" spans="1:9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8">
        <v>0</v>
      </c>
      <c r="I33" s="2"/>
    </row>
    <row r="34" spans="1:9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8">
        <v>0</v>
      </c>
      <c r="I34" s="2"/>
    </row>
    <row r="35" spans="1:9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8">
        <v>0</v>
      </c>
      <c r="I35" s="2"/>
    </row>
    <row r="36" spans="1:9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8">
        <v>0</v>
      </c>
      <c r="I36" s="2"/>
    </row>
    <row r="37" spans="1:9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8">
        <v>0</v>
      </c>
      <c r="I37" s="2"/>
    </row>
    <row r="38" spans="1:9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8">
        <v>0</v>
      </c>
      <c r="I38" s="2"/>
    </row>
    <row r="39" spans="1:9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8">
        <v>0</v>
      </c>
      <c r="I39" s="2"/>
    </row>
    <row r="40" spans="1:9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8">
        <v>0</v>
      </c>
      <c r="I40" s="2"/>
    </row>
    <row r="41" spans="1:9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8">
        <v>0</v>
      </c>
      <c r="I41" s="2"/>
    </row>
    <row r="42" spans="1:9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8">
        <v>0</v>
      </c>
      <c r="I42" s="2"/>
    </row>
    <row r="43" spans="1:9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8">
        <v>0</v>
      </c>
      <c r="I43" s="2"/>
    </row>
    <row r="44" spans="1:9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8">
        <v>0</v>
      </c>
      <c r="I44" s="2"/>
    </row>
    <row r="45" spans="1:9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8">
        <v>0</v>
      </c>
      <c r="I45" s="2"/>
    </row>
    <row r="46" spans="1:9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8">
        <v>0</v>
      </c>
      <c r="I46" s="2"/>
    </row>
    <row r="47" spans="1:9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8">
        <v>0</v>
      </c>
      <c r="I47" s="2"/>
    </row>
    <row r="48" spans="1:9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8">
        <v>0</v>
      </c>
      <c r="I48" s="2"/>
    </row>
    <row r="49" spans="1:9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8">
        <v>0</v>
      </c>
      <c r="I49" s="2"/>
    </row>
    <row r="50" spans="1:9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8">
        <v>0</v>
      </c>
      <c r="I50" s="2"/>
    </row>
    <row r="51" spans="1:9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8">
        <v>0</v>
      </c>
      <c r="I51" s="2"/>
    </row>
    <row r="52" spans="1:9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8">
        <v>0</v>
      </c>
      <c r="I52" s="2"/>
    </row>
    <row r="53" spans="1:9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8">
        <v>0</v>
      </c>
      <c r="I53" s="2"/>
    </row>
    <row r="54" spans="1:9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8">
        <v>0</v>
      </c>
      <c r="I54" s="2"/>
    </row>
    <row r="55" spans="1:9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8">
        <v>0</v>
      </c>
      <c r="I55" s="2"/>
    </row>
    <row r="56" spans="1:9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8">
        <v>0</v>
      </c>
      <c r="I56" s="2"/>
    </row>
    <row r="57" spans="1:9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8">
        <v>0</v>
      </c>
      <c r="I57" s="2"/>
    </row>
    <row r="58" spans="1:9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8">
        <v>0</v>
      </c>
      <c r="I58" s="2"/>
    </row>
    <row r="59" spans="1:9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8">
        <v>0</v>
      </c>
      <c r="I59" s="2"/>
    </row>
    <row r="60" spans="1:9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8">
        <v>0</v>
      </c>
      <c r="I60" s="2"/>
    </row>
    <row r="61" spans="1:9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8">
        <v>0</v>
      </c>
      <c r="I61" s="2"/>
    </row>
    <row r="62" spans="1:9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8">
        <v>0</v>
      </c>
      <c r="I62" s="2"/>
    </row>
    <row r="63" spans="1:9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8">
        <v>0</v>
      </c>
      <c r="I63" s="2"/>
    </row>
    <row r="64" spans="1:9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8">
        <v>0</v>
      </c>
      <c r="I64" s="2"/>
    </row>
    <row r="65" spans="1:9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8">
        <v>0</v>
      </c>
      <c r="I65" s="2"/>
    </row>
    <row r="66" spans="1:9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8">
        <v>0</v>
      </c>
      <c r="I66" s="2"/>
    </row>
    <row r="67" spans="1:9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8">
        <v>0</v>
      </c>
      <c r="I67" s="2"/>
    </row>
    <row r="68" spans="1:9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8">
        <v>0</v>
      </c>
      <c r="I68" s="2"/>
    </row>
    <row r="69" spans="1:9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8">
        <v>0</v>
      </c>
      <c r="I69" s="2"/>
    </row>
    <row r="70" spans="1:9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8">
        <v>0</v>
      </c>
      <c r="I70" s="2"/>
    </row>
    <row r="71" spans="1:9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8">
        <v>0</v>
      </c>
      <c r="I71" s="2"/>
    </row>
    <row r="72" spans="1:9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8">
        <v>0</v>
      </c>
      <c r="I72" s="2"/>
    </row>
    <row r="73" spans="1:9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8">
        <v>0</v>
      </c>
      <c r="I73" s="2"/>
    </row>
    <row r="74" spans="1:9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8">
        <v>0</v>
      </c>
      <c r="I74" s="2"/>
    </row>
    <row r="75" spans="1:9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8">
        <v>0</v>
      </c>
      <c r="I75" s="2"/>
    </row>
    <row r="76" spans="1:9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8">
        <v>0</v>
      </c>
      <c r="I76" s="2"/>
    </row>
    <row r="77" spans="1:9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8">
        <v>0</v>
      </c>
      <c r="I77" s="2"/>
    </row>
    <row r="78" spans="1:9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8">
        <v>0</v>
      </c>
      <c r="I78" s="2"/>
    </row>
    <row r="79" spans="1:9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8">
        <v>0</v>
      </c>
      <c r="I79" s="2"/>
    </row>
    <row r="80" spans="1:9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8">
        <v>0</v>
      </c>
      <c r="I80" s="2"/>
    </row>
    <row r="81" spans="1:9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8">
        <v>0</v>
      </c>
      <c r="I81" s="2"/>
    </row>
    <row r="82" spans="1:9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8">
        <v>0</v>
      </c>
      <c r="I82" s="2"/>
    </row>
    <row r="83" spans="1:9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8">
        <v>0</v>
      </c>
      <c r="I83" s="2"/>
    </row>
    <row r="84" spans="1:9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8">
        <v>0</v>
      </c>
      <c r="I84" s="2"/>
    </row>
    <row r="85" spans="1:9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8">
        <v>0</v>
      </c>
      <c r="I85" s="2"/>
    </row>
    <row r="86" spans="1:9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8">
        <v>0</v>
      </c>
      <c r="I86" s="2"/>
    </row>
    <row r="87" spans="1:9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8">
        <v>0</v>
      </c>
      <c r="I87" s="2"/>
    </row>
    <row r="88" spans="1:9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8">
        <v>0</v>
      </c>
      <c r="I88" s="2"/>
    </row>
    <row r="89" spans="1:9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8">
        <v>0</v>
      </c>
      <c r="I89" s="2"/>
    </row>
    <row r="90" spans="1:9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8">
        <v>0</v>
      </c>
      <c r="I90" s="2"/>
    </row>
    <row r="91" spans="1:9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8">
        <v>0</v>
      </c>
      <c r="I91" s="2"/>
    </row>
    <row r="92" spans="1:9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8">
        <v>0</v>
      </c>
      <c r="I92" s="2"/>
    </row>
    <row r="93" spans="1:9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8">
        <v>0</v>
      </c>
      <c r="I93" s="2"/>
    </row>
    <row r="94" spans="1:9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8">
        <v>0</v>
      </c>
      <c r="I94" s="2"/>
    </row>
    <row r="95" spans="1:9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8">
        <v>0</v>
      </c>
      <c r="I95" s="2"/>
    </row>
    <row r="96" spans="1:9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8">
        <v>0</v>
      </c>
      <c r="I96" s="2"/>
    </row>
    <row r="97" spans="1:9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8">
        <v>0</v>
      </c>
      <c r="I97" s="2"/>
    </row>
    <row r="98" spans="1:9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8">
        <v>0</v>
      </c>
      <c r="I98" s="2"/>
    </row>
    <row r="99" spans="1:9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8">
        <v>0</v>
      </c>
      <c r="I99" s="2"/>
    </row>
    <row r="100" spans="1:9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8">
        <v>0</v>
      </c>
      <c r="I100" s="2"/>
    </row>
    <row r="101" spans="1:9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8">
        <v>0</v>
      </c>
      <c r="I101" s="2"/>
    </row>
    <row r="102" spans="1:9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8">
        <v>0</v>
      </c>
      <c r="I102" s="2"/>
    </row>
    <row r="103" spans="1:9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8">
        <v>0</v>
      </c>
      <c r="I103" s="2"/>
    </row>
    <row r="104" spans="1:9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8">
        <v>0</v>
      </c>
      <c r="I104" s="2"/>
    </row>
    <row r="105" spans="1:9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8">
        <v>0</v>
      </c>
      <c r="I105" s="2"/>
    </row>
    <row r="106" spans="1:9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8">
        <v>0</v>
      </c>
      <c r="I106" s="2"/>
    </row>
    <row r="107" spans="1:9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8">
        <v>0</v>
      </c>
      <c r="I107" s="2"/>
    </row>
    <row r="108" spans="1:9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8">
        <v>0</v>
      </c>
      <c r="I108" s="2"/>
    </row>
    <row r="109" spans="1:9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8">
        <v>0</v>
      </c>
      <c r="I109" s="2"/>
    </row>
    <row r="110" spans="1:9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8">
        <v>0</v>
      </c>
      <c r="I110" s="2"/>
    </row>
    <row r="111" spans="1:9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8">
        <v>0</v>
      </c>
      <c r="I111" s="2"/>
    </row>
    <row r="112" spans="1:9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8">
        <v>0</v>
      </c>
      <c r="I112" s="2"/>
    </row>
    <row r="113" spans="1:9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8">
        <v>0</v>
      </c>
      <c r="I113" s="2"/>
    </row>
    <row r="114" spans="1:9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8">
        <v>0</v>
      </c>
      <c r="I114" s="2"/>
    </row>
    <row r="115" spans="1:9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8">
        <v>0</v>
      </c>
      <c r="I115" s="2"/>
    </row>
    <row r="116" spans="1:9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8">
        <v>0</v>
      </c>
      <c r="I116" s="2"/>
    </row>
    <row r="117" spans="1:9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8">
        <v>0</v>
      </c>
      <c r="I117" s="2"/>
    </row>
    <row r="118" spans="1:9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8">
        <v>0</v>
      </c>
      <c r="I118" s="2"/>
    </row>
    <row r="119" spans="1:9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8">
        <v>0</v>
      </c>
      <c r="I119" s="2"/>
    </row>
    <row r="120" spans="1:9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8">
        <v>0</v>
      </c>
      <c r="I120" s="2"/>
    </row>
    <row r="121" spans="1:9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8">
        <v>0</v>
      </c>
      <c r="I121" s="2"/>
    </row>
    <row r="122" spans="1:9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8">
        <v>0</v>
      </c>
      <c r="I122" s="2"/>
    </row>
    <row r="123" spans="1:9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8">
        <v>0</v>
      </c>
      <c r="I123" s="2"/>
    </row>
    <row r="124" spans="1:9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8">
        <v>0</v>
      </c>
      <c r="I124" s="2"/>
    </row>
    <row r="125" spans="1:9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8">
        <v>0</v>
      </c>
      <c r="I125" s="2"/>
    </row>
    <row r="126" spans="1:9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8">
        <v>0</v>
      </c>
      <c r="I126" s="2"/>
    </row>
    <row r="127" spans="1:9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8">
        <v>0</v>
      </c>
      <c r="I127" s="2"/>
    </row>
    <row r="128" spans="1:9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8">
        <v>0</v>
      </c>
      <c r="I128" s="2"/>
    </row>
    <row r="129" spans="1:9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8">
        <v>0</v>
      </c>
      <c r="I129" s="2"/>
    </row>
    <row r="130" spans="1:9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8">
        <v>0</v>
      </c>
      <c r="I130" s="2"/>
    </row>
    <row r="131" spans="1:9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8">
        <v>0</v>
      </c>
      <c r="I131" s="2"/>
    </row>
    <row r="132" spans="1:9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8">
        <v>0</v>
      </c>
      <c r="I132" s="2"/>
    </row>
    <row r="133" spans="1:9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8">
        <v>0</v>
      </c>
      <c r="I133" s="2"/>
    </row>
    <row r="134" spans="1:9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8">
        <v>0</v>
      </c>
      <c r="I134" s="2"/>
    </row>
    <row r="135" spans="1:9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8">
        <v>0</v>
      </c>
      <c r="I135" s="2"/>
    </row>
    <row r="136" spans="1:9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8">
        <v>0</v>
      </c>
      <c r="I136" s="2"/>
    </row>
    <row r="137" spans="1:9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8">
        <v>0</v>
      </c>
      <c r="I137" s="2"/>
    </row>
    <row r="138" spans="1:9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8">
        <v>0</v>
      </c>
      <c r="I138" s="2"/>
    </row>
    <row r="139" spans="1:9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8">
        <v>0</v>
      </c>
      <c r="I139" s="2"/>
    </row>
    <row r="140" spans="1:9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8">
        <v>0</v>
      </c>
      <c r="I140" s="2"/>
    </row>
    <row r="141" spans="1:9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8">
        <v>0</v>
      </c>
      <c r="I141" s="2"/>
    </row>
    <row r="142" spans="1:9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8">
        <v>0</v>
      </c>
      <c r="I142" s="2"/>
    </row>
    <row r="143" spans="1:9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8">
        <v>0</v>
      </c>
      <c r="I143" s="2"/>
    </row>
    <row r="144" spans="1:9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8">
        <v>0</v>
      </c>
      <c r="I144" s="2"/>
    </row>
    <row r="145" spans="1:9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8">
        <v>0</v>
      </c>
      <c r="I145" s="2"/>
    </row>
    <row r="146" spans="1:9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8">
        <v>0</v>
      </c>
      <c r="I146" s="2"/>
    </row>
    <row r="147" spans="1:9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8">
        <v>0</v>
      </c>
      <c r="I147" s="2"/>
    </row>
    <row r="148" spans="1:9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8">
        <v>0</v>
      </c>
      <c r="I148" s="2"/>
    </row>
    <row r="149" spans="1:9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8">
        <v>0</v>
      </c>
      <c r="I149" s="2"/>
    </row>
    <row r="150" spans="1:9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8">
        <v>0</v>
      </c>
      <c r="I150" s="2"/>
    </row>
    <row r="151" spans="1:9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8">
        <v>0</v>
      </c>
      <c r="I151" s="2"/>
    </row>
    <row r="152" spans="1:9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8">
        <v>0</v>
      </c>
      <c r="I152" s="2"/>
    </row>
    <row r="153" spans="1:9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8">
        <v>0</v>
      </c>
      <c r="I153" s="2"/>
    </row>
    <row r="154" spans="1:9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8">
        <v>0</v>
      </c>
      <c r="I154" s="2"/>
    </row>
    <row r="155" spans="1:9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8">
        <v>0</v>
      </c>
      <c r="I155" s="2"/>
    </row>
    <row r="156" spans="1:9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8">
        <v>0</v>
      </c>
      <c r="I156" s="2"/>
    </row>
    <row r="157" spans="1:9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8">
        <v>0</v>
      </c>
      <c r="I157" s="2"/>
    </row>
    <row r="158" spans="1:9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8">
        <v>0</v>
      </c>
      <c r="I158" s="2"/>
    </row>
    <row r="159" spans="1:9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8">
        <v>0</v>
      </c>
      <c r="I159" s="2"/>
    </row>
    <row r="160" spans="1:9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8">
        <v>0</v>
      </c>
      <c r="I160" s="2"/>
    </row>
    <row r="161" spans="1:9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8">
        <v>0</v>
      </c>
      <c r="I161" s="2"/>
    </row>
    <row r="162" spans="1:9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8">
        <v>0</v>
      </c>
      <c r="I162" s="2"/>
    </row>
    <row r="163" spans="1:9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8">
        <v>0</v>
      </c>
      <c r="I163" s="2"/>
    </row>
    <row r="164" spans="1:9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8">
        <v>0</v>
      </c>
      <c r="I164" s="2"/>
    </row>
    <row r="165" spans="1:9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8">
        <v>0</v>
      </c>
      <c r="I165" s="2"/>
    </row>
    <row r="166" spans="1:9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8">
        <v>0</v>
      </c>
      <c r="I166" s="2"/>
    </row>
    <row r="167" spans="1:9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8">
        <v>0</v>
      </c>
      <c r="I167" s="2"/>
    </row>
    <row r="168" spans="1:9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8">
        <v>0</v>
      </c>
      <c r="I168" s="2"/>
    </row>
    <row r="169" spans="1:9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8">
        <v>0</v>
      </c>
      <c r="I169" s="2"/>
    </row>
    <row r="170" spans="1:9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8">
        <v>0</v>
      </c>
      <c r="I170" s="2"/>
    </row>
    <row r="171" spans="1:9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8">
        <v>0</v>
      </c>
      <c r="I171" s="2"/>
    </row>
    <row r="172" spans="1:9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8">
        <v>0</v>
      </c>
      <c r="I172" s="2"/>
    </row>
    <row r="173" spans="1:9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8">
        <v>0</v>
      </c>
      <c r="I173" s="2"/>
    </row>
    <row r="174" spans="1:9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8">
        <v>0</v>
      </c>
      <c r="I174" s="2"/>
    </row>
    <row r="175" spans="1:9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8">
        <v>0</v>
      </c>
      <c r="I175" s="2"/>
    </row>
    <row r="176" spans="1:9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8">
        <v>0</v>
      </c>
      <c r="I176" s="2"/>
    </row>
    <row r="177" spans="1:9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8">
        <v>0</v>
      </c>
      <c r="I177" s="2"/>
    </row>
    <row r="178" spans="1:9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8">
        <v>0</v>
      </c>
      <c r="I178" s="2"/>
    </row>
    <row r="179" spans="1:9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8">
        <v>0</v>
      </c>
      <c r="I179" s="2"/>
    </row>
    <row r="180" spans="1:9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8">
        <v>0</v>
      </c>
      <c r="I180" s="2"/>
    </row>
    <row r="181" spans="1:9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8">
        <v>0</v>
      </c>
      <c r="I181" s="2"/>
    </row>
    <row r="182" spans="1:9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8">
        <v>0</v>
      </c>
      <c r="I182" s="2"/>
    </row>
    <row r="183" spans="1:9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8">
        <v>0</v>
      </c>
      <c r="I183" s="2"/>
    </row>
    <row r="184" spans="1:9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8">
        <v>0</v>
      </c>
      <c r="I184" s="2"/>
    </row>
    <row r="185" spans="1:9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8">
        <v>0</v>
      </c>
      <c r="I185" s="2"/>
    </row>
    <row r="186" spans="1:9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8">
        <v>0</v>
      </c>
      <c r="I186" s="2"/>
    </row>
    <row r="187" spans="1:9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8">
        <v>0</v>
      </c>
      <c r="I187" s="2"/>
    </row>
    <row r="188" spans="1:9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8">
        <v>0</v>
      </c>
      <c r="I188" s="2"/>
    </row>
    <row r="189" spans="1:9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8">
        <v>0</v>
      </c>
      <c r="I189" s="2"/>
    </row>
    <row r="190" spans="1:9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8">
        <v>0</v>
      </c>
      <c r="I190" s="2"/>
    </row>
    <row r="191" spans="1:9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8">
        <v>0</v>
      </c>
      <c r="I191" s="2"/>
    </row>
    <row r="192" spans="1:9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8">
        <v>0</v>
      </c>
      <c r="I192" s="2"/>
    </row>
    <row r="193" spans="1:9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8">
        <v>0</v>
      </c>
      <c r="I193" s="2"/>
    </row>
    <row r="194" spans="1:9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8">
        <v>0</v>
      </c>
      <c r="I194" s="2"/>
    </row>
    <row r="195" spans="1:9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8">
        <v>0</v>
      </c>
      <c r="I195" s="2"/>
    </row>
    <row r="196" spans="1:9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8">
        <v>0</v>
      </c>
      <c r="I196" s="2"/>
    </row>
    <row r="197" spans="1:9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8">
        <v>0</v>
      </c>
      <c r="I197" s="2"/>
    </row>
    <row r="198" spans="1:9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8">
        <v>0</v>
      </c>
      <c r="I198" s="2"/>
    </row>
    <row r="199" spans="1:9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8">
        <v>0</v>
      </c>
      <c r="I199" s="2"/>
    </row>
    <row r="200" spans="1:9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8">
        <v>0</v>
      </c>
      <c r="I200" s="2"/>
    </row>
    <row r="201" spans="1:9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8">
        <v>0</v>
      </c>
      <c r="I201" s="2"/>
    </row>
    <row r="202" spans="1:9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8">
        <v>0</v>
      </c>
      <c r="I202" s="2"/>
    </row>
    <row r="203" spans="1:9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8">
        <v>0</v>
      </c>
      <c r="I203" s="2"/>
    </row>
    <row r="204" spans="1:9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8">
        <v>0</v>
      </c>
      <c r="I204" s="2"/>
    </row>
    <row r="205" spans="1:9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8">
        <v>0</v>
      </c>
      <c r="I205" s="2"/>
    </row>
    <row r="206" spans="1:9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8">
        <v>0</v>
      </c>
      <c r="I206" s="2"/>
    </row>
    <row r="207" spans="1:9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8">
        <v>0</v>
      </c>
      <c r="I207" s="2"/>
    </row>
    <row r="208" spans="1:9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8">
        <v>0</v>
      </c>
      <c r="I208" s="2"/>
    </row>
    <row r="209" spans="1:9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8">
        <v>0</v>
      </c>
      <c r="I209" s="2"/>
    </row>
    <row r="210" spans="1:9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8">
        <v>0</v>
      </c>
      <c r="I210" s="2"/>
    </row>
    <row r="211" spans="1:9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8">
        <v>0</v>
      </c>
      <c r="I211" s="2"/>
    </row>
    <row r="212" spans="1:9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8">
        <v>0</v>
      </c>
      <c r="I212" s="2"/>
    </row>
    <row r="213" spans="1:9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8">
        <v>0</v>
      </c>
      <c r="I213" s="2"/>
    </row>
    <row r="214" spans="1:9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8">
        <v>0</v>
      </c>
      <c r="I214" s="2"/>
    </row>
    <row r="215" spans="1:9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8">
        <v>0</v>
      </c>
      <c r="I215" s="2"/>
    </row>
    <row r="216" spans="1:9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8">
        <v>0</v>
      </c>
      <c r="I216" s="2"/>
    </row>
    <row r="217" spans="1:9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8">
        <v>0</v>
      </c>
      <c r="I217" s="2"/>
    </row>
    <row r="218" spans="1:9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8">
        <v>0</v>
      </c>
      <c r="I218" s="2"/>
    </row>
    <row r="219" spans="1:9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8">
        <v>0</v>
      </c>
      <c r="I219" s="2"/>
    </row>
    <row r="220" spans="1:9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8">
        <v>0</v>
      </c>
      <c r="I220" s="2"/>
    </row>
    <row r="221" spans="1:9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8">
        <v>0</v>
      </c>
      <c r="I221" s="2"/>
    </row>
    <row r="222" spans="1:9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8">
        <v>0</v>
      </c>
      <c r="I222" s="2"/>
    </row>
    <row r="223" spans="1:9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8">
        <v>0</v>
      </c>
      <c r="I223" s="2"/>
    </row>
    <row r="224" spans="1:9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8">
        <v>0</v>
      </c>
      <c r="I224" s="2"/>
    </row>
    <row r="225" spans="1:9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8">
        <v>0</v>
      </c>
      <c r="I225" s="2"/>
    </row>
    <row r="226" spans="1:9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8">
        <v>0</v>
      </c>
      <c r="I226" s="2"/>
    </row>
    <row r="227" spans="1:9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8">
        <v>0</v>
      </c>
      <c r="I227" s="2"/>
    </row>
    <row r="228" spans="1:9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8">
        <v>0</v>
      </c>
      <c r="I228" s="2"/>
    </row>
    <row r="229" spans="1:9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8">
        <v>0</v>
      </c>
      <c r="I229" s="2"/>
    </row>
    <row r="230" spans="1:9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8">
        <v>0</v>
      </c>
      <c r="I230" s="2"/>
    </row>
    <row r="231" spans="1:9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8">
        <v>0</v>
      </c>
      <c r="I231" s="2"/>
    </row>
    <row r="232" spans="1:9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8">
        <v>0</v>
      </c>
      <c r="I232" s="2"/>
    </row>
    <row r="233" spans="1:9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8">
        <v>0</v>
      </c>
      <c r="I233" s="2"/>
    </row>
    <row r="234" spans="1:9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8">
        <v>0</v>
      </c>
      <c r="I234" s="2"/>
    </row>
    <row r="235" spans="1:9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8">
        <v>0</v>
      </c>
      <c r="I235" s="2"/>
    </row>
    <row r="236" spans="1:9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8">
        <v>0</v>
      </c>
      <c r="I236" s="2"/>
    </row>
    <row r="237" spans="1:9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8">
        <v>0</v>
      </c>
      <c r="I237" s="2"/>
    </row>
    <row r="238" spans="1:9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8">
        <v>0</v>
      </c>
      <c r="I238" s="2"/>
    </row>
    <row r="239" spans="1:9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8">
        <v>0</v>
      </c>
      <c r="I239" s="2"/>
    </row>
    <row r="240" spans="1:9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8">
        <v>0</v>
      </c>
      <c r="I240" s="2"/>
    </row>
    <row r="241" spans="1:9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8">
        <v>0</v>
      </c>
      <c r="I241" s="2"/>
    </row>
    <row r="242" spans="1:9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8">
        <v>0</v>
      </c>
      <c r="I242" s="2"/>
    </row>
    <row r="243" spans="1:9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8">
        <v>0</v>
      </c>
      <c r="I243" s="2"/>
    </row>
    <row r="244" spans="1:9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8">
        <v>0</v>
      </c>
      <c r="I244" s="2"/>
    </row>
    <row r="245" spans="1:9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8">
        <v>0</v>
      </c>
      <c r="I245" s="2"/>
    </row>
    <row r="246" spans="1:9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8">
        <v>0</v>
      </c>
      <c r="I246" s="2"/>
    </row>
    <row r="247" spans="1:9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8">
        <v>0</v>
      </c>
      <c r="I247" s="2"/>
    </row>
    <row r="248" spans="1:9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8">
        <v>0</v>
      </c>
      <c r="I248" s="2"/>
    </row>
    <row r="249" spans="1:9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8">
        <v>0</v>
      </c>
      <c r="I249" s="2"/>
    </row>
    <row r="250" spans="1:9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8">
        <v>0</v>
      </c>
      <c r="I250" s="2"/>
    </row>
    <row r="251" spans="1:9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8">
        <v>0</v>
      </c>
      <c r="I251" s="2"/>
    </row>
    <row r="252" spans="1:9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8">
        <v>0</v>
      </c>
      <c r="I252" s="2"/>
    </row>
    <row r="253" spans="1:9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8">
        <v>0</v>
      </c>
      <c r="I253" s="2"/>
    </row>
    <row r="254" spans="1:9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8">
        <v>0</v>
      </c>
      <c r="I254" s="2"/>
    </row>
    <row r="255" spans="1:9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8">
        <v>0</v>
      </c>
      <c r="I255" s="2"/>
    </row>
    <row r="256" spans="1:9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8">
        <v>0</v>
      </c>
      <c r="I256" s="2"/>
    </row>
    <row r="257" spans="1:9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8">
        <v>0</v>
      </c>
      <c r="I257" s="2"/>
    </row>
    <row r="258" spans="1:9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8">
        <v>0</v>
      </c>
      <c r="I258" s="2"/>
    </row>
    <row r="259" spans="1:9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8">
        <v>0</v>
      </c>
      <c r="I259" s="2"/>
    </row>
    <row r="260" spans="1:9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8">
        <v>0</v>
      </c>
      <c r="I260" s="2"/>
    </row>
    <row r="261" spans="1:9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8">
        <v>0</v>
      </c>
      <c r="I261" s="2"/>
    </row>
    <row r="262" spans="1:9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8">
        <v>0</v>
      </c>
      <c r="I262" s="2"/>
    </row>
    <row r="263" spans="1:9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8">
        <v>0</v>
      </c>
      <c r="I263" s="2"/>
    </row>
    <row r="264" spans="1:9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8">
        <v>0</v>
      </c>
      <c r="I264" s="2"/>
    </row>
    <row r="265" spans="1:9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8">
        <v>0</v>
      </c>
      <c r="I265" s="2"/>
    </row>
    <row r="266" spans="1:9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8">
        <v>0</v>
      </c>
      <c r="I266" s="2"/>
    </row>
    <row r="267" spans="1:9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8">
        <v>0</v>
      </c>
      <c r="I267" s="2"/>
    </row>
    <row r="268" spans="1:9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8">
        <v>0</v>
      </c>
      <c r="I268" s="2"/>
    </row>
    <row r="269" spans="1:9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8">
        <v>0</v>
      </c>
      <c r="I269" s="2"/>
    </row>
    <row r="270" spans="1:9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8">
        <v>0</v>
      </c>
      <c r="I270" s="2"/>
    </row>
    <row r="271" spans="1:9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8">
        <v>0</v>
      </c>
      <c r="I271" s="2"/>
    </row>
    <row r="272" spans="1:9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8">
        <v>0</v>
      </c>
      <c r="I272" s="2"/>
    </row>
    <row r="273" spans="1:9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8">
        <v>0</v>
      </c>
      <c r="I273" s="2"/>
    </row>
    <row r="274" spans="1:9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8">
        <v>0</v>
      </c>
      <c r="I274" s="2"/>
    </row>
    <row r="275" spans="1:9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8">
        <v>0</v>
      </c>
      <c r="I275" s="2"/>
    </row>
    <row r="276" spans="1:9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8">
        <v>0</v>
      </c>
      <c r="I276" s="2"/>
    </row>
    <row r="277" spans="1:9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8">
        <v>0</v>
      </c>
      <c r="I277" s="2"/>
    </row>
    <row r="278" spans="1:9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8">
        <v>0</v>
      </c>
      <c r="I278" s="2"/>
    </row>
    <row r="279" spans="1:9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8">
        <v>0</v>
      </c>
      <c r="I279" s="2"/>
    </row>
    <row r="280" spans="1:9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8">
        <v>0</v>
      </c>
      <c r="I280" s="2"/>
    </row>
    <row r="281" spans="1:9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8">
        <v>0</v>
      </c>
      <c r="I281" s="2"/>
    </row>
    <row r="282" spans="1:9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8">
        <v>0</v>
      </c>
      <c r="I282" s="2"/>
    </row>
    <row r="283" spans="1:9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8">
        <v>0</v>
      </c>
      <c r="I283" s="2"/>
    </row>
    <row r="284" spans="1:9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8">
        <v>0</v>
      </c>
      <c r="I284" s="2"/>
    </row>
    <row r="285" spans="1:9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8">
        <v>0</v>
      </c>
      <c r="I285" s="2"/>
    </row>
    <row r="286" spans="1:9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8">
        <v>0</v>
      </c>
      <c r="I286" s="2"/>
    </row>
    <row r="287" spans="1:9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8">
        <v>0</v>
      </c>
      <c r="I287" s="2"/>
    </row>
    <row r="288" spans="1:9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8">
        <v>0</v>
      </c>
      <c r="I288" s="2"/>
    </row>
    <row r="289" spans="1:9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8">
        <v>0</v>
      </c>
      <c r="I289" s="2"/>
    </row>
    <row r="290" spans="1:9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8">
        <v>0</v>
      </c>
      <c r="I290" s="2"/>
    </row>
    <row r="291" spans="1:9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8">
        <v>0</v>
      </c>
      <c r="I291" s="2"/>
    </row>
    <row r="292" spans="1:9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8">
        <v>0</v>
      </c>
      <c r="I292" s="2"/>
    </row>
    <row r="293" spans="1:9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8">
        <v>0</v>
      </c>
      <c r="I293" s="2"/>
    </row>
    <row r="294" spans="1:9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8">
        <v>0</v>
      </c>
      <c r="I294" s="2"/>
    </row>
    <row r="295" spans="1:9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8">
        <v>0</v>
      </c>
      <c r="I295" s="2"/>
    </row>
    <row r="296" spans="1:9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8">
        <v>0</v>
      </c>
      <c r="I296" s="2"/>
    </row>
    <row r="297" spans="1:9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8">
        <v>0</v>
      </c>
      <c r="I297" s="2"/>
    </row>
    <row r="298" spans="1:9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8">
        <v>0</v>
      </c>
      <c r="I298" s="2"/>
    </row>
    <row r="299" spans="1:9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8">
        <v>0</v>
      </c>
      <c r="I299" s="2"/>
    </row>
    <row r="300" spans="1:9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8">
        <v>0</v>
      </c>
      <c r="I300" s="2"/>
    </row>
    <row r="301" spans="1:9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8">
        <v>0</v>
      </c>
      <c r="I301" s="2"/>
    </row>
    <row r="302" spans="1:9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8">
        <v>0</v>
      </c>
      <c r="I302" s="2"/>
    </row>
    <row r="303" spans="1:9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8">
        <v>0</v>
      </c>
      <c r="I303" s="2"/>
    </row>
    <row r="304" spans="1:9" x14ac:dyDescent="0.75">
      <c r="A304" s="2">
        <v>42672</v>
      </c>
      <c r="B304" s="12">
        <v>4293.37</v>
      </c>
      <c r="C304" s="12">
        <v>5941.8</v>
      </c>
      <c r="D304" s="12">
        <v>2006.47</v>
      </c>
      <c r="E304" s="12">
        <v>2044.47</v>
      </c>
      <c r="F304" s="12">
        <v>2532790</v>
      </c>
      <c r="G304" s="12">
        <v>973672</v>
      </c>
      <c r="H304" s="7">
        <f>(E304-B304)/B304</f>
        <v>-0.52380763828880339</v>
      </c>
      <c r="I304" s="2"/>
    </row>
    <row r="305" spans="1:9" x14ac:dyDescent="0.75">
      <c r="A305" s="2">
        <v>42673</v>
      </c>
      <c r="B305" s="12">
        <v>2014.38</v>
      </c>
      <c r="C305" s="12">
        <v>2028.46</v>
      </c>
      <c r="D305" s="12">
        <v>504.54</v>
      </c>
      <c r="E305" s="12">
        <v>574.82000000000005</v>
      </c>
      <c r="F305" s="12">
        <v>1009210</v>
      </c>
      <c r="G305" s="12">
        <v>597302</v>
      </c>
      <c r="H305" s="7">
        <f t="shared" ref="H305:H368" si="0">(E305-B305)/B305</f>
        <v>-0.71464172599013087</v>
      </c>
      <c r="I305" s="2"/>
    </row>
    <row r="306" spans="1:9" x14ac:dyDescent="0.75">
      <c r="A306" s="2">
        <v>42674</v>
      </c>
      <c r="B306" s="12">
        <v>570.91</v>
      </c>
      <c r="C306" s="12">
        <v>2217.64</v>
      </c>
      <c r="D306" s="12">
        <v>472.73</v>
      </c>
      <c r="E306" s="12">
        <v>1624.58</v>
      </c>
      <c r="F306" s="12">
        <v>4333820</v>
      </c>
      <c r="G306" s="12">
        <v>2940105</v>
      </c>
      <c r="H306" s="7">
        <f t="shared" si="0"/>
        <v>1.8455973796220071</v>
      </c>
      <c r="I306" s="2"/>
    </row>
    <row r="307" spans="1:9" x14ac:dyDescent="0.75">
      <c r="A307" s="2">
        <v>42675</v>
      </c>
      <c r="B307" s="12">
        <v>1599.72</v>
      </c>
      <c r="C307" s="12">
        <v>2027.05</v>
      </c>
      <c r="D307" s="12">
        <v>1189.33</v>
      </c>
      <c r="E307" s="12">
        <v>1333.74</v>
      </c>
      <c r="F307" s="12">
        <v>4802060</v>
      </c>
      <c r="G307" s="12">
        <v>3722440</v>
      </c>
      <c r="H307" s="7">
        <f t="shared" si="0"/>
        <v>-0.16626659665441454</v>
      </c>
      <c r="I307" s="2"/>
    </row>
    <row r="308" spans="1:9" x14ac:dyDescent="0.75">
      <c r="A308" s="2">
        <v>42676</v>
      </c>
      <c r="B308" s="12">
        <v>1326.29</v>
      </c>
      <c r="C308" s="12">
        <v>1409.07</v>
      </c>
      <c r="D308" s="12">
        <v>872.41</v>
      </c>
      <c r="E308" s="12">
        <v>942.78</v>
      </c>
      <c r="F308" s="12">
        <v>3936160</v>
      </c>
      <c r="G308" s="12">
        <v>3737043</v>
      </c>
      <c r="H308" s="7">
        <f t="shared" si="0"/>
        <v>-0.2891599876346802</v>
      </c>
      <c r="I308" s="2"/>
    </row>
    <row r="309" spans="1:9" x14ac:dyDescent="0.75">
      <c r="A309" s="2">
        <v>42677</v>
      </c>
      <c r="B309" s="12">
        <v>940.66</v>
      </c>
      <c r="C309" s="12">
        <v>1067.5899999999999</v>
      </c>
      <c r="D309" s="12">
        <v>863.81</v>
      </c>
      <c r="E309" s="12">
        <v>887.26</v>
      </c>
      <c r="F309" s="12">
        <v>2783300</v>
      </c>
      <c r="G309" s="12">
        <v>4732771</v>
      </c>
      <c r="H309" s="7">
        <f t="shared" si="0"/>
        <v>-5.6768651797673951E-2</v>
      </c>
      <c r="I309" s="2"/>
    </row>
    <row r="310" spans="1:9" x14ac:dyDescent="0.75">
      <c r="A310" s="2">
        <v>42678</v>
      </c>
      <c r="B310" s="12">
        <v>887.66</v>
      </c>
      <c r="C310" s="12">
        <v>889.8</v>
      </c>
      <c r="D310" s="12">
        <v>601.84</v>
      </c>
      <c r="E310" s="12">
        <v>603.98</v>
      </c>
      <c r="F310" s="12">
        <v>2469390</v>
      </c>
      <c r="G310" s="12">
        <v>4198689</v>
      </c>
      <c r="H310" s="7">
        <f t="shared" si="0"/>
        <v>-0.31958182186873346</v>
      </c>
      <c r="I310" s="2"/>
    </row>
    <row r="311" spans="1:9" x14ac:dyDescent="0.75">
      <c r="A311" s="2">
        <v>42679</v>
      </c>
      <c r="B311" s="12">
        <v>599.52</v>
      </c>
      <c r="C311" s="12">
        <v>634</v>
      </c>
      <c r="D311" s="12">
        <v>501.69</v>
      </c>
      <c r="E311" s="12">
        <v>504.57</v>
      </c>
      <c r="F311" s="12">
        <v>1984150</v>
      </c>
      <c r="G311" s="12">
        <v>4425019</v>
      </c>
      <c r="H311" s="7">
        <f t="shared" si="0"/>
        <v>-0.15837670136108886</v>
      </c>
      <c r="I311" s="2"/>
    </row>
    <row r="312" spans="1:9" x14ac:dyDescent="0.75">
      <c r="A312" s="2">
        <v>42680</v>
      </c>
      <c r="B312" s="12">
        <v>504.27</v>
      </c>
      <c r="C312" s="12">
        <v>507.5</v>
      </c>
      <c r="D312" s="12">
        <v>320.54000000000002</v>
      </c>
      <c r="E312" s="12">
        <v>321.79000000000002</v>
      </c>
      <c r="F312" s="12">
        <v>2390590</v>
      </c>
      <c r="G312" s="12">
        <v>3464374</v>
      </c>
      <c r="H312" s="7">
        <f t="shared" si="0"/>
        <v>-0.36186963333135019</v>
      </c>
      <c r="I312" s="2"/>
    </row>
    <row r="313" spans="1:9" x14ac:dyDescent="0.75">
      <c r="A313" s="2">
        <v>42681</v>
      </c>
      <c r="B313" s="12">
        <v>319.23</v>
      </c>
      <c r="C313" s="12">
        <v>345.94</v>
      </c>
      <c r="D313" s="12">
        <v>236.01</v>
      </c>
      <c r="E313" s="12">
        <v>236.01</v>
      </c>
      <c r="F313" s="12">
        <v>1808930</v>
      </c>
      <c r="G313" s="12">
        <v>3063970</v>
      </c>
      <c r="H313" s="7">
        <f t="shared" si="0"/>
        <v>-0.2606897847946622</v>
      </c>
      <c r="I313" s="2"/>
    </row>
    <row r="314" spans="1:9" x14ac:dyDescent="0.75">
      <c r="A314" s="2">
        <v>42682</v>
      </c>
      <c r="B314" s="12">
        <v>233.78</v>
      </c>
      <c r="C314" s="12">
        <v>308.64</v>
      </c>
      <c r="D314" s="12">
        <v>178.98</v>
      </c>
      <c r="E314" s="12">
        <v>308.64</v>
      </c>
      <c r="F314" s="12">
        <v>2578200</v>
      </c>
      <c r="G314" s="12">
        <v>4744312</v>
      </c>
      <c r="H314" s="7">
        <f t="shared" si="0"/>
        <v>0.32021558730430311</v>
      </c>
      <c r="I314" s="2"/>
    </row>
    <row r="315" spans="1:9" x14ac:dyDescent="0.75">
      <c r="A315" s="2">
        <v>42683</v>
      </c>
      <c r="B315" s="12">
        <v>331.69</v>
      </c>
      <c r="C315" s="12">
        <v>374.12</v>
      </c>
      <c r="D315" s="12">
        <v>222.51</v>
      </c>
      <c r="E315" s="12">
        <v>255.58</v>
      </c>
      <c r="F315" s="12">
        <v>3706020</v>
      </c>
      <c r="G315" s="12">
        <v>4592070</v>
      </c>
      <c r="H315" s="7">
        <f t="shared" si="0"/>
        <v>-0.22946124393258763</v>
      </c>
      <c r="I315" s="2"/>
    </row>
    <row r="316" spans="1:9" x14ac:dyDescent="0.75">
      <c r="A316" s="2">
        <v>42684</v>
      </c>
      <c r="B316" s="12">
        <v>254.94</v>
      </c>
      <c r="C316" s="12">
        <v>257.49</v>
      </c>
      <c r="D316" s="12">
        <v>224.83</v>
      </c>
      <c r="E316" s="12">
        <v>226.17</v>
      </c>
      <c r="F316" s="12">
        <v>1255400</v>
      </c>
      <c r="G316" s="12">
        <v>4698609</v>
      </c>
      <c r="H316" s="7">
        <f t="shared" si="0"/>
        <v>-0.11285008237232294</v>
      </c>
      <c r="I316" s="2"/>
    </row>
    <row r="317" spans="1:9" x14ac:dyDescent="0.75">
      <c r="A317" s="2">
        <v>42685</v>
      </c>
      <c r="B317" s="12">
        <v>224.67</v>
      </c>
      <c r="C317" s="12">
        <v>226.17</v>
      </c>
      <c r="D317" s="12">
        <v>183.24</v>
      </c>
      <c r="E317" s="12">
        <v>183.36</v>
      </c>
      <c r="F317" s="12">
        <v>1173130</v>
      </c>
      <c r="G317" s="12">
        <v>4380420</v>
      </c>
      <c r="H317" s="7">
        <f t="shared" si="0"/>
        <v>-0.18386967552410191</v>
      </c>
      <c r="I317" s="2"/>
    </row>
    <row r="318" spans="1:9" x14ac:dyDescent="0.75">
      <c r="A318" s="2">
        <v>42686</v>
      </c>
      <c r="B318" s="12">
        <v>183.02</v>
      </c>
      <c r="C318" s="12">
        <v>189.54</v>
      </c>
      <c r="D318" s="12">
        <v>144.11000000000001</v>
      </c>
      <c r="E318" s="12">
        <v>144.11000000000001</v>
      </c>
      <c r="F318" s="12">
        <v>1167540</v>
      </c>
      <c r="G318" s="12">
        <v>3901254</v>
      </c>
      <c r="H318" s="7">
        <f t="shared" si="0"/>
        <v>-0.21259971587804607</v>
      </c>
      <c r="I318" s="2"/>
    </row>
    <row r="319" spans="1:9" x14ac:dyDescent="0.75">
      <c r="A319" s="2">
        <v>42687</v>
      </c>
      <c r="B319" s="12">
        <v>143.16999999999999</v>
      </c>
      <c r="C319" s="12">
        <v>146.22999999999999</v>
      </c>
      <c r="D319" s="12">
        <v>117.26</v>
      </c>
      <c r="E319" s="12">
        <v>117.26</v>
      </c>
      <c r="F319" s="12">
        <v>1401920</v>
      </c>
      <c r="G319" s="12">
        <v>3585167</v>
      </c>
      <c r="H319" s="7">
        <f t="shared" si="0"/>
        <v>-0.1809736676678074</v>
      </c>
      <c r="I319" s="2"/>
    </row>
    <row r="320" spans="1:9" x14ac:dyDescent="0.75">
      <c r="A320" s="2">
        <v>42688</v>
      </c>
      <c r="B320" s="12">
        <v>117.55</v>
      </c>
      <c r="C320" s="12">
        <v>117.82</v>
      </c>
      <c r="D320" s="12">
        <v>97.18</v>
      </c>
      <c r="E320" s="12">
        <v>105.07</v>
      </c>
      <c r="F320" s="12">
        <v>1418260</v>
      </c>
      <c r="G320" s="12">
        <v>3597444</v>
      </c>
      <c r="H320" s="7">
        <f t="shared" si="0"/>
        <v>-0.10616758826031479</v>
      </c>
      <c r="I320" s="2"/>
    </row>
    <row r="321" spans="1:9" x14ac:dyDescent="0.75">
      <c r="A321" s="2">
        <v>42689</v>
      </c>
      <c r="B321" s="12">
        <v>105.15</v>
      </c>
      <c r="C321" s="12">
        <v>131.22999999999999</v>
      </c>
      <c r="D321" s="12">
        <v>97.43</v>
      </c>
      <c r="E321" s="12">
        <v>109.34</v>
      </c>
      <c r="F321" s="12">
        <v>2030660</v>
      </c>
      <c r="G321" s="12">
        <v>4167297</v>
      </c>
      <c r="H321" s="7">
        <f t="shared" si="0"/>
        <v>3.9847836424155944E-2</v>
      </c>
      <c r="I321" s="2"/>
    </row>
    <row r="322" spans="1:9" x14ac:dyDescent="0.75">
      <c r="A322" s="2">
        <v>42690</v>
      </c>
      <c r="B322" s="12">
        <v>109.71</v>
      </c>
      <c r="C322" s="12">
        <v>115.62</v>
      </c>
      <c r="D322" s="12">
        <v>96.92</v>
      </c>
      <c r="E322" s="12">
        <v>96.95</v>
      </c>
      <c r="F322" s="12">
        <v>1443840</v>
      </c>
      <c r="G322" s="12">
        <v>4085745</v>
      </c>
      <c r="H322" s="7">
        <f t="shared" si="0"/>
        <v>-0.1163066265609333</v>
      </c>
      <c r="I322" s="2"/>
    </row>
    <row r="323" spans="1:9" x14ac:dyDescent="0.75">
      <c r="A323" s="2">
        <v>42691</v>
      </c>
      <c r="B323" s="12">
        <v>97.48</v>
      </c>
      <c r="C323" s="12">
        <v>100.42</v>
      </c>
      <c r="D323" s="12">
        <v>85.39</v>
      </c>
      <c r="E323" s="12">
        <v>87.64</v>
      </c>
      <c r="F323" s="12">
        <v>915597</v>
      </c>
      <c r="G323" s="12">
        <v>4079559</v>
      </c>
      <c r="H323" s="7">
        <f t="shared" si="0"/>
        <v>-0.10094378334017237</v>
      </c>
      <c r="I323" s="2"/>
    </row>
    <row r="324" spans="1:9" x14ac:dyDescent="0.75">
      <c r="A324" s="2">
        <v>42692</v>
      </c>
      <c r="B324" s="12">
        <v>87.33</v>
      </c>
      <c r="C324" s="12">
        <v>88.84</v>
      </c>
      <c r="D324" s="12">
        <v>70.47</v>
      </c>
      <c r="E324" s="12">
        <v>70.64</v>
      </c>
      <c r="F324" s="12">
        <v>1032890</v>
      </c>
      <c r="G324" s="12">
        <v>3597785</v>
      </c>
      <c r="H324" s="7">
        <f t="shared" si="0"/>
        <v>-0.19111416466277337</v>
      </c>
      <c r="I324" s="2"/>
    </row>
    <row r="325" spans="1:9" x14ac:dyDescent="0.75">
      <c r="A325" s="2">
        <v>42693</v>
      </c>
      <c r="B325" s="12">
        <v>71.12</v>
      </c>
      <c r="C325" s="12">
        <v>72</v>
      </c>
      <c r="D325" s="12">
        <v>64.63</v>
      </c>
      <c r="E325" s="12">
        <v>65.7</v>
      </c>
      <c r="F325" s="12">
        <v>822655</v>
      </c>
      <c r="G325" s="12">
        <v>3655613</v>
      </c>
      <c r="H325" s="7">
        <f t="shared" si="0"/>
        <v>-7.6209223847019142E-2</v>
      </c>
      <c r="I325" s="2"/>
    </row>
    <row r="326" spans="1:9" x14ac:dyDescent="0.75">
      <c r="A326" s="2">
        <v>42694</v>
      </c>
      <c r="B326" s="12">
        <v>65.290000000000006</v>
      </c>
      <c r="C326" s="12">
        <v>67.63</v>
      </c>
      <c r="D326" s="12">
        <v>60.27</v>
      </c>
      <c r="E326" s="12">
        <v>60.27</v>
      </c>
      <c r="F326" s="12">
        <v>598211</v>
      </c>
      <c r="G326" s="12">
        <v>3646316</v>
      </c>
      <c r="H326" s="7">
        <f t="shared" si="0"/>
        <v>-7.6887731658753289E-2</v>
      </c>
      <c r="I326" s="2"/>
    </row>
    <row r="327" spans="1:9" x14ac:dyDescent="0.75">
      <c r="A327" s="2">
        <v>42695</v>
      </c>
      <c r="B327" s="12">
        <v>59.96</v>
      </c>
      <c r="C327" s="12">
        <v>60.23</v>
      </c>
      <c r="D327" s="12">
        <v>53.94</v>
      </c>
      <c r="E327" s="12">
        <v>54.02</v>
      </c>
      <c r="F327" s="12">
        <v>711312</v>
      </c>
      <c r="G327" s="12">
        <v>3546538</v>
      </c>
      <c r="H327" s="7">
        <f t="shared" si="0"/>
        <v>-9.9066044029352859E-2</v>
      </c>
      <c r="I327" s="2"/>
    </row>
    <row r="328" spans="1:9" x14ac:dyDescent="0.75">
      <c r="A328" s="2">
        <v>42696</v>
      </c>
      <c r="B328" s="12">
        <v>54.01</v>
      </c>
      <c r="C328" s="12">
        <v>72.02</v>
      </c>
      <c r="D328" s="12">
        <v>53.39</v>
      </c>
      <c r="E328" s="12">
        <v>57.9</v>
      </c>
      <c r="F328" s="12">
        <v>1326320</v>
      </c>
      <c r="G328" s="12">
        <v>4103476</v>
      </c>
      <c r="H328" s="7">
        <f t="shared" si="0"/>
        <v>7.2023699314941694E-2</v>
      </c>
      <c r="I328" s="2"/>
    </row>
    <row r="329" spans="1:9" x14ac:dyDescent="0.75">
      <c r="A329" s="2">
        <v>42697</v>
      </c>
      <c r="B329" s="12">
        <v>57.54</v>
      </c>
      <c r="C329" s="12">
        <v>87.68</v>
      </c>
      <c r="D329" s="12">
        <v>57.4</v>
      </c>
      <c r="E329" s="12">
        <v>77.56</v>
      </c>
      <c r="F329" s="12">
        <v>2391080</v>
      </c>
      <c r="G329" s="12">
        <v>5931096</v>
      </c>
      <c r="H329" s="7">
        <f t="shared" si="0"/>
        <v>0.34793187347931881</v>
      </c>
      <c r="I329" s="2"/>
    </row>
    <row r="330" spans="1:9" x14ac:dyDescent="0.75">
      <c r="A330" s="2">
        <v>42698</v>
      </c>
      <c r="B330" s="12">
        <v>78.430000000000007</v>
      </c>
      <c r="C330" s="12">
        <v>102.42</v>
      </c>
      <c r="D330" s="12">
        <v>69.08</v>
      </c>
      <c r="E330" s="12">
        <v>97.19</v>
      </c>
      <c r="F330" s="12">
        <v>4090150</v>
      </c>
      <c r="G330" s="12">
        <v>7998709</v>
      </c>
      <c r="H330" s="7">
        <f t="shared" si="0"/>
        <v>0.23919418589825309</v>
      </c>
      <c r="I330" s="2"/>
    </row>
    <row r="331" spans="1:9" x14ac:dyDescent="0.75">
      <c r="A331" s="2">
        <v>42699</v>
      </c>
      <c r="B331" s="12">
        <v>96.64</v>
      </c>
      <c r="C331" s="12">
        <v>106.89</v>
      </c>
      <c r="D331" s="12">
        <v>88.17</v>
      </c>
      <c r="E331" s="12">
        <v>91.33</v>
      </c>
      <c r="F331" s="12">
        <v>3525760</v>
      </c>
      <c r="G331" s="12">
        <v>8050200</v>
      </c>
      <c r="H331" s="7">
        <f t="shared" si="0"/>
        <v>-5.4946192052980153E-2</v>
      </c>
      <c r="I331" s="2"/>
    </row>
    <row r="332" spans="1:9" x14ac:dyDescent="0.75">
      <c r="A332" s="2">
        <v>42700</v>
      </c>
      <c r="B332" s="12">
        <v>91.13</v>
      </c>
      <c r="C332" s="12">
        <v>92.36</v>
      </c>
      <c r="D332" s="12">
        <v>76.02</v>
      </c>
      <c r="E332" s="12">
        <v>77.3</v>
      </c>
      <c r="F332" s="12">
        <v>1902290</v>
      </c>
      <c r="G332" s="12">
        <v>7283838</v>
      </c>
      <c r="H332" s="7">
        <f t="shared" si="0"/>
        <v>-0.15176122023482935</v>
      </c>
      <c r="I332" s="2"/>
    </row>
    <row r="333" spans="1:9" x14ac:dyDescent="0.75">
      <c r="A333" s="2">
        <v>42701</v>
      </c>
      <c r="B333" s="12">
        <v>77.33</v>
      </c>
      <c r="C333" s="12">
        <v>80.42</v>
      </c>
      <c r="D333" s="12">
        <v>66.66</v>
      </c>
      <c r="E333" s="12">
        <v>69.83</v>
      </c>
      <c r="F333" s="12">
        <v>1465100</v>
      </c>
      <c r="G333" s="12">
        <v>7018955</v>
      </c>
      <c r="H333" s="7">
        <f t="shared" si="0"/>
        <v>-9.6986939092202254E-2</v>
      </c>
      <c r="I333" s="2"/>
    </row>
    <row r="334" spans="1:9" x14ac:dyDescent="0.75">
      <c r="A334" s="2">
        <v>42702</v>
      </c>
      <c r="B334" s="12">
        <v>69.260000000000005</v>
      </c>
      <c r="C334" s="12">
        <v>75.52</v>
      </c>
      <c r="D334" s="12">
        <v>66.209999999999994</v>
      </c>
      <c r="E334" s="12">
        <v>70.959999999999994</v>
      </c>
      <c r="F334" s="12">
        <v>1262350</v>
      </c>
      <c r="G334" s="12">
        <v>7603727</v>
      </c>
      <c r="H334" s="7">
        <f t="shared" si="0"/>
        <v>2.4545192030031599E-2</v>
      </c>
      <c r="I334" s="2"/>
    </row>
    <row r="335" spans="1:9" x14ac:dyDescent="0.75">
      <c r="A335" s="2">
        <v>42703</v>
      </c>
      <c r="B335" s="12">
        <v>71.84</v>
      </c>
      <c r="C335" s="12">
        <v>77.66</v>
      </c>
      <c r="D335" s="12">
        <v>67.959999999999994</v>
      </c>
      <c r="E335" s="12">
        <v>68.72</v>
      </c>
      <c r="F335" s="12">
        <v>1275680</v>
      </c>
      <c r="G335" s="12">
        <v>7828565</v>
      </c>
      <c r="H335" s="7">
        <f t="shared" si="0"/>
        <v>-4.3429844097995607E-2</v>
      </c>
      <c r="I335" s="2"/>
    </row>
    <row r="336" spans="1:9" x14ac:dyDescent="0.75">
      <c r="A336" s="2">
        <v>42704</v>
      </c>
      <c r="B336" s="12">
        <v>68.760000000000005</v>
      </c>
      <c r="C336" s="12">
        <v>72.94</v>
      </c>
      <c r="D336" s="12">
        <v>66.709999999999994</v>
      </c>
      <c r="E336" s="12">
        <v>68.69</v>
      </c>
      <c r="F336" s="12">
        <v>1389900</v>
      </c>
      <c r="G336" s="12">
        <v>8288191</v>
      </c>
      <c r="H336" s="7">
        <f t="shared" si="0"/>
        <v>-1.0180337405469369E-3</v>
      </c>
      <c r="I336" s="2"/>
    </row>
    <row r="337" spans="1:9" x14ac:dyDescent="0.75">
      <c r="A337" s="2">
        <v>42705</v>
      </c>
      <c r="B337" s="12">
        <v>68.459999999999994</v>
      </c>
      <c r="C337" s="12">
        <v>68.459999999999994</v>
      </c>
      <c r="D337" s="12">
        <v>62.49</v>
      </c>
      <c r="E337" s="12">
        <v>63.03</v>
      </c>
      <c r="F337" s="12">
        <v>1247650</v>
      </c>
      <c r="G337" s="12">
        <v>8068817</v>
      </c>
      <c r="H337" s="7">
        <f t="shared" si="0"/>
        <v>-7.9316389132339946E-2</v>
      </c>
      <c r="I337" s="2"/>
    </row>
    <row r="338" spans="1:9" x14ac:dyDescent="0.75">
      <c r="A338" s="2">
        <v>42706</v>
      </c>
      <c r="B338" s="12">
        <v>63.63</v>
      </c>
      <c r="C338" s="12">
        <v>64.5</v>
      </c>
      <c r="D338" s="12">
        <v>60.32</v>
      </c>
      <c r="E338" s="12">
        <v>60.32</v>
      </c>
      <c r="F338" s="12">
        <v>1201460</v>
      </c>
      <c r="G338" s="12">
        <v>8150890</v>
      </c>
      <c r="H338" s="7">
        <f t="shared" si="0"/>
        <v>-5.2019487663052054E-2</v>
      </c>
      <c r="I338" s="2"/>
    </row>
    <row r="339" spans="1:9" x14ac:dyDescent="0.75">
      <c r="A339" s="2">
        <v>42707</v>
      </c>
      <c r="B339" s="12">
        <v>59.85</v>
      </c>
      <c r="C339" s="12">
        <v>60.85</v>
      </c>
      <c r="D339" s="12">
        <v>58.66</v>
      </c>
      <c r="E339" s="12">
        <v>59.53</v>
      </c>
      <c r="F339" s="12">
        <v>837752</v>
      </c>
      <c r="G339" s="12">
        <v>8468557</v>
      </c>
      <c r="H339" s="7">
        <f t="shared" si="0"/>
        <v>-5.3467000835421934E-3</v>
      </c>
      <c r="I339" s="2"/>
    </row>
    <row r="340" spans="1:9" x14ac:dyDescent="0.75">
      <c r="A340" s="2">
        <v>42708</v>
      </c>
      <c r="B340" s="12">
        <v>59.46</v>
      </c>
      <c r="C340" s="12">
        <v>62.11</v>
      </c>
      <c r="D340" s="12">
        <v>58.35</v>
      </c>
      <c r="E340" s="12">
        <v>58.39</v>
      </c>
      <c r="F340" s="12">
        <v>825231</v>
      </c>
      <c r="G340" s="12">
        <v>8728494</v>
      </c>
      <c r="H340" s="7">
        <f t="shared" si="0"/>
        <v>-1.7995290951900441E-2</v>
      </c>
      <c r="I340" s="2"/>
    </row>
    <row r="341" spans="1:9" x14ac:dyDescent="0.75">
      <c r="A341" s="2">
        <v>42709</v>
      </c>
      <c r="B341" s="12">
        <v>58.39</v>
      </c>
      <c r="C341" s="12">
        <v>58.59</v>
      </c>
      <c r="D341" s="12">
        <v>50.81</v>
      </c>
      <c r="E341" s="12">
        <v>50.93</v>
      </c>
      <c r="F341" s="12">
        <v>1036500</v>
      </c>
      <c r="G341" s="12">
        <v>7971750</v>
      </c>
      <c r="H341" s="7">
        <f t="shared" si="0"/>
        <v>-0.12776160301421477</v>
      </c>
      <c r="I341" s="2"/>
    </row>
    <row r="342" spans="1:9" x14ac:dyDescent="0.75">
      <c r="A342" s="2">
        <v>42710</v>
      </c>
      <c r="B342" s="12">
        <v>50.97</v>
      </c>
      <c r="C342" s="12">
        <v>53.08</v>
      </c>
      <c r="D342" s="12">
        <v>47.48</v>
      </c>
      <c r="E342" s="12">
        <v>48.74</v>
      </c>
      <c r="F342" s="12">
        <v>1386070</v>
      </c>
      <c r="G342" s="12">
        <v>7982567</v>
      </c>
      <c r="H342" s="7">
        <f t="shared" si="0"/>
        <v>-4.3751226211496901E-2</v>
      </c>
      <c r="I342" s="2"/>
    </row>
    <row r="343" spans="1:9" x14ac:dyDescent="0.75">
      <c r="A343" s="2">
        <v>42711</v>
      </c>
      <c r="B343" s="12">
        <v>48.74</v>
      </c>
      <c r="C343" s="12">
        <v>61.18</v>
      </c>
      <c r="D343" s="12">
        <v>47.71</v>
      </c>
      <c r="E343" s="12">
        <v>54.61</v>
      </c>
      <c r="F343" s="12">
        <v>1479950</v>
      </c>
      <c r="G343" s="12">
        <v>9332866</v>
      </c>
      <c r="H343" s="7">
        <f t="shared" si="0"/>
        <v>0.12043496101764459</v>
      </c>
      <c r="I343" s="2"/>
    </row>
    <row r="344" spans="1:9" x14ac:dyDescent="0.75">
      <c r="A344" s="2">
        <v>42712</v>
      </c>
      <c r="B344" s="12">
        <v>54</v>
      </c>
      <c r="C344" s="12">
        <v>57.45</v>
      </c>
      <c r="D344" s="12">
        <v>53.28</v>
      </c>
      <c r="E344" s="12">
        <v>53.3</v>
      </c>
      <c r="F344" s="12">
        <v>797234</v>
      </c>
      <c r="G344" s="12">
        <v>9493216</v>
      </c>
      <c r="H344" s="7">
        <f t="shared" si="0"/>
        <v>-1.2962962962963016E-2</v>
      </c>
      <c r="I344" s="2"/>
    </row>
    <row r="345" spans="1:9" x14ac:dyDescent="0.75">
      <c r="A345" s="2">
        <v>42713</v>
      </c>
      <c r="B345" s="12">
        <v>53.38</v>
      </c>
      <c r="C345" s="12">
        <v>53.44</v>
      </c>
      <c r="D345" s="12">
        <v>49.71</v>
      </c>
      <c r="E345" s="12">
        <v>50.37</v>
      </c>
      <c r="F345" s="12">
        <v>674180</v>
      </c>
      <c r="G345" s="12">
        <v>9331820</v>
      </c>
      <c r="H345" s="7">
        <f t="shared" si="0"/>
        <v>-5.6388160359685371E-2</v>
      </c>
      <c r="I345" s="2"/>
    </row>
    <row r="346" spans="1:9" x14ac:dyDescent="0.75">
      <c r="A346" s="2">
        <v>42714</v>
      </c>
      <c r="B346" s="12">
        <v>50.35</v>
      </c>
      <c r="C346" s="12">
        <v>50.54</v>
      </c>
      <c r="D346" s="12">
        <v>48.11</v>
      </c>
      <c r="E346" s="12">
        <v>49.78</v>
      </c>
      <c r="F346" s="12">
        <v>539462</v>
      </c>
      <c r="G346" s="12">
        <v>9577913</v>
      </c>
      <c r="H346" s="7">
        <f t="shared" si="0"/>
        <v>-1.1320754716981138E-2</v>
      </c>
      <c r="I346" s="2"/>
    </row>
    <row r="347" spans="1:9" x14ac:dyDescent="0.75">
      <c r="A347" s="2">
        <v>42715</v>
      </c>
      <c r="B347" s="12">
        <v>49.6</v>
      </c>
      <c r="C347" s="12">
        <v>50.56</v>
      </c>
      <c r="D347" s="12">
        <v>48.34</v>
      </c>
      <c r="E347" s="12">
        <v>48.48</v>
      </c>
      <c r="F347" s="12">
        <v>512219</v>
      </c>
      <c r="G347" s="12">
        <v>9674088</v>
      </c>
      <c r="H347" s="7">
        <f t="shared" si="0"/>
        <v>-2.2580645161290415E-2</v>
      </c>
      <c r="I347" s="2"/>
    </row>
    <row r="348" spans="1:9" x14ac:dyDescent="0.75">
      <c r="A348" s="2">
        <v>42716</v>
      </c>
      <c r="B348" s="12">
        <v>48.48</v>
      </c>
      <c r="C348" s="12">
        <v>50.12</v>
      </c>
      <c r="D348" s="12">
        <v>48.33</v>
      </c>
      <c r="E348" s="12">
        <v>49.92</v>
      </c>
      <c r="F348" s="12">
        <v>650266</v>
      </c>
      <c r="G348" s="12">
        <v>10320124</v>
      </c>
      <c r="H348" s="7">
        <f t="shared" si="0"/>
        <v>2.9702970297029806E-2</v>
      </c>
      <c r="I348" s="2"/>
    </row>
    <row r="349" spans="1:9" x14ac:dyDescent="0.75">
      <c r="A349" s="2">
        <v>42717</v>
      </c>
      <c r="B349" s="12">
        <v>50.02</v>
      </c>
      <c r="C349" s="12">
        <v>50.02</v>
      </c>
      <c r="D349" s="12">
        <v>46.55</v>
      </c>
      <c r="E349" s="12">
        <v>46.78</v>
      </c>
      <c r="F349" s="12">
        <v>600625</v>
      </c>
      <c r="G349" s="12">
        <v>10006855</v>
      </c>
      <c r="H349" s="7">
        <f t="shared" si="0"/>
        <v>-6.4774090363854495E-2</v>
      </c>
      <c r="I349" s="2"/>
    </row>
    <row r="350" spans="1:9" x14ac:dyDescent="0.75">
      <c r="A350" s="2">
        <v>42718</v>
      </c>
      <c r="B350" s="12">
        <v>46.82</v>
      </c>
      <c r="C350" s="12">
        <v>47.24</v>
      </c>
      <c r="D350" s="12">
        <v>43.13</v>
      </c>
      <c r="E350" s="12">
        <v>44.33</v>
      </c>
      <c r="F350" s="12">
        <v>801444</v>
      </c>
      <c r="G350" s="12">
        <v>9799136</v>
      </c>
      <c r="H350" s="7">
        <f t="shared" si="0"/>
        <v>-5.3182400683468647E-2</v>
      </c>
      <c r="I350" s="2"/>
    </row>
    <row r="351" spans="1:9" x14ac:dyDescent="0.75">
      <c r="A351" s="2">
        <v>42719</v>
      </c>
      <c r="B351" s="12">
        <v>44.41</v>
      </c>
      <c r="C351" s="12">
        <v>44.41</v>
      </c>
      <c r="D351" s="12">
        <v>40.08</v>
      </c>
      <c r="E351" s="12">
        <v>40.31</v>
      </c>
      <c r="F351" s="12">
        <v>658957</v>
      </c>
      <c r="G351" s="12">
        <v>9198005</v>
      </c>
      <c r="H351" s="7">
        <f t="shared" si="0"/>
        <v>-9.2321549200630362E-2</v>
      </c>
      <c r="I351" s="2"/>
    </row>
    <row r="352" spans="1:9" x14ac:dyDescent="0.75">
      <c r="A352" s="2">
        <v>42720</v>
      </c>
      <c r="B352" s="12">
        <v>40.479999999999997</v>
      </c>
      <c r="C352" s="12">
        <v>42.3</v>
      </c>
      <c r="D352" s="12">
        <v>40.06</v>
      </c>
      <c r="E352" s="12">
        <v>40.22</v>
      </c>
      <c r="F352" s="12">
        <v>417793</v>
      </c>
      <c r="G352" s="12">
        <v>9464826</v>
      </c>
      <c r="H352" s="7">
        <f t="shared" si="0"/>
        <v>-6.4229249011857224E-3</v>
      </c>
      <c r="I352" s="2"/>
    </row>
    <row r="353" spans="1:9" x14ac:dyDescent="0.75">
      <c r="A353" s="2">
        <v>42721</v>
      </c>
      <c r="B353" s="12">
        <v>40.22</v>
      </c>
      <c r="C353" s="12">
        <v>40.22</v>
      </c>
      <c r="D353" s="12">
        <v>35.799999999999997</v>
      </c>
      <c r="E353" s="12">
        <v>35.840000000000003</v>
      </c>
      <c r="F353" s="12">
        <v>668641</v>
      </c>
      <c r="G353" s="12">
        <v>8689268</v>
      </c>
      <c r="H353" s="7">
        <f t="shared" si="0"/>
        <v>-0.10890104425658866</v>
      </c>
      <c r="I353" s="2"/>
    </row>
    <row r="354" spans="1:9" x14ac:dyDescent="0.75">
      <c r="A354" s="2">
        <v>42722</v>
      </c>
      <c r="B354" s="12">
        <v>35.82</v>
      </c>
      <c r="C354" s="12">
        <v>40.630000000000003</v>
      </c>
      <c r="D354" s="12">
        <v>35.14</v>
      </c>
      <c r="E354" s="12">
        <v>36.44</v>
      </c>
      <c r="F354" s="12">
        <v>603727</v>
      </c>
      <c r="G354" s="12">
        <v>9096419</v>
      </c>
      <c r="H354" s="7">
        <f t="shared" si="0"/>
        <v>1.7308766052484575E-2</v>
      </c>
      <c r="I354" s="2"/>
    </row>
    <row r="355" spans="1:9" x14ac:dyDescent="0.75">
      <c r="A355" s="2">
        <v>42723</v>
      </c>
      <c r="B355" s="12">
        <v>36.549999999999997</v>
      </c>
      <c r="C355" s="12">
        <v>37.479999999999997</v>
      </c>
      <c r="D355" s="12">
        <v>33.909999999999997</v>
      </c>
      <c r="E355" s="12">
        <v>34.47</v>
      </c>
      <c r="F355" s="12">
        <v>544746</v>
      </c>
      <c r="G355" s="12">
        <v>8848321</v>
      </c>
      <c r="H355" s="7">
        <f t="shared" si="0"/>
        <v>-5.6908344733242092E-2</v>
      </c>
      <c r="I355" s="2"/>
    </row>
    <row r="356" spans="1:9" x14ac:dyDescent="0.75">
      <c r="A356" s="2">
        <v>42724</v>
      </c>
      <c r="B356" s="12">
        <v>34.56</v>
      </c>
      <c r="C356" s="12">
        <v>40.06</v>
      </c>
      <c r="D356" s="12">
        <v>34.24</v>
      </c>
      <c r="E356" s="12">
        <v>36.020000000000003</v>
      </c>
      <c r="F356" s="12">
        <v>1105810</v>
      </c>
      <c r="G356" s="12">
        <v>9506381</v>
      </c>
      <c r="H356" s="7">
        <f t="shared" si="0"/>
        <v>4.2245370370370391E-2</v>
      </c>
      <c r="I356" s="2"/>
    </row>
    <row r="357" spans="1:9" x14ac:dyDescent="0.75">
      <c r="A357" s="2">
        <v>42725</v>
      </c>
      <c r="B357" s="12">
        <v>36.17</v>
      </c>
      <c r="C357" s="12">
        <v>39.32</v>
      </c>
      <c r="D357" s="12">
        <v>35.770000000000003</v>
      </c>
      <c r="E357" s="12">
        <v>36.29</v>
      </c>
      <c r="F357" s="12">
        <v>892439</v>
      </c>
      <c r="G357" s="12">
        <v>9838594</v>
      </c>
      <c r="H357" s="7">
        <f t="shared" si="0"/>
        <v>3.317666574509191E-3</v>
      </c>
      <c r="I357" s="2"/>
    </row>
    <row r="358" spans="1:9" x14ac:dyDescent="0.75">
      <c r="A358" s="2">
        <v>42726</v>
      </c>
      <c r="B358" s="12">
        <v>36.29</v>
      </c>
      <c r="C358" s="12">
        <v>48.57</v>
      </c>
      <c r="D358" s="12">
        <v>36.28</v>
      </c>
      <c r="E358" s="12">
        <v>47.76</v>
      </c>
      <c r="F358" s="12">
        <v>2591110</v>
      </c>
      <c r="G358" s="12">
        <v>13299488</v>
      </c>
      <c r="H358" s="7">
        <f t="shared" si="0"/>
        <v>0.31606503168917055</v>
      </c>
      <c r="I358" s="2"/>
    </row>
    <row r="359" spans="1:9" x14ac:dyDescent="0.75">
      <c r="A359" s="2">
        <v>42727</v>
      </c>
      <c r="B359" s="12">
        <v>48.02</v>
      </c>
      <c r="C359" s="12">
        <v>63.97</v>
      </c>
      <c r="D359" s="12">
        <v>45.97</v>
      </c>
      <c r="E359" s="12">
        <v>52.05</v>
      </c>
      <c r="F359" s="12">
        <v>4812040</v>
      </c>
      <c r="G359" s="12">
        <v>14866097</v>
      </c>
      <c r="H359" s="7">
        <f t="shared" si="0"/>
        <v>8.3923365264473013E-2</v>
      </c>
      <c r="I359" s="2"/>
    </row>
    <row r="360" spans="1:9" x14ac:dyDescent="0.75">
      <c r="A360" s="2">
        <v>42728</v>
      </c>
      <c r="B360" s="12">
        <v>51.99</v>
      </c>
      <c r="C360" s="12">
        <v>54.89</v>
      </c>
      <c r="D360" s="12">
        <v>47.51</v>
      </c>
      <c r="E360" s="12">
        <v>48.24</v>
      </c>
      <c r="F360" s="12">
        <v>1362700</v>
      </c>
      <c r="G360" s="12">
        <v>14113973</v>
      </c>
      <c r="H360" s="7">
        <f t="shared" si="0"/>
        <v>-7.212925562608194E-2</v>
      </c>
      <c r="I360" s="2"/>
    </row>
    <row r="361" spans="1:9" x14ac:dyDescent="0.75">
      <c r="A361" s="2">
        <v>42729</v>
      </c>
      <c r="B361" s="12">
        <v>48.52</v>
      </c>
      <c r="C361" s="12">
        <v>50.01</v>
      </c>
      <c r="D361" s="12">
        <v>44.06</v>
      </c>
      <c r="E361" s="12">
        <v>45.85</v>
      </c>
      <c r="F361" s="12">
        <v>927218</v>
      </c>
      <c r="G361" s="12">
        <v>13741412</v>
      </c>
      <c r="H361" s="7">
        <f t="shared" si="0"/>
        <v>-5.5028854080791459E-2</v>
      </c>
      <c r="I361" s="2"/>
    </row>
    <row r="362" spans="1:9" x14ac:dyDescent="0.75">
      <c r="A362" s="2">
        <v>42730</v>
      </c>
      <c r="B362" s="12">
        <v>45.89</v>
      </c>
      <c r="C362" s="12">
        <v>46.91</v>
      </c>
      <c r="D362" s="12">
        <v>42.67</v>
      </c>
      <c r="E362" s="12">
        <v>43.59</v>
      </c>
      <c r="F362" s="12">
        <v>896655</v>
      </c>
      <c r="G362" s="12">
        <v>13377691</v>
      </c>
      <c r="H362" s="7">
        <f t="shared" si="0"/>
        <v>-5.0119851819568469E-2</v>
      </c>
      <c r="I362" s="2"/>
    </row>
    <row r="363" spans="1:9" x14ac:dyDescent="0.75">
      <c r="A363" s="2">
        <v>42731</v>
      </c>
      <c r="B363" s="12">
        <v>43.5</v>
      </c>
      <c r="C363" s="12">
        <v>48.31</v>
      </c>
      <c r="D363" s="12">
        <v>42.16</v>
      </c>
      <c r="E363" s="12">
        <v>44.38</v>
      </c>
      <c r="F363" s="12">
        <v>1034630</v>
      </c>
      <c r="G363" s="12">
        <v>13936801</v>
      </c>
      <c r="H363" s="7">
        <f t="shared" si="0"/>
        <v>2.0229885057471322E-2</v>
      </c>
      <c r="I363" s="2"/>
    </row>
    <row r="364" spans="1:9" x14ac:dyDescent="0.75">
      <c r="A364" s="2">
        <v>42732</v>
      </c>
      <c r="B364" s="12">
        <v>44.02</v>
      </c>
      <c r="C364" s="12">
        <v>54.11</v>
      </c>
      <c r="D364" s="12">
        <v>43.72</v>
      </c>
      <c r="E364" s="12">
        <v>48.49</v>
      </c>
      <c r="F364" s="12">
        <v>2236980</v>
      </c>
      <c r="G364" s="12">
        <v>15576049</v>
      </c>
      <c r="H364" s="7">
        <f t="shared" si="0"/>
        <v>0.10154475238527938</v>
      </c>
      <c r="I364" s="2"/>
    </row>
    <row r="365" spans="1:9" x14ac:dyDescent="0.75">
      <c r="A365" s="2">
        <v>42733</v>
      </c>
      <c r="B365" s="12">
        <v>48.43</v>
      </c>
      <c r="C365" s="12">
        <v>52.93</v>
      </c>
      <c r="D365" s="12">
        <v>48.43</v>
      </c>
      <c r="E365" s="12">
        <v>50.99</v>
      </c>
      <c r="F365" s="12">
        <v>1191160</v>
      </c>
      <c r="G365" s="12">
        <v>16747702</v>
      </c>
      <c r="H365" s="7">
        <f t="shared" si="0"/>
        <v>5.2859797646087184E-2</v>
      </c>
      <c r="I365" s="2"/>
    </row>
    <row r="366" spans="1:9" x14ac:dyDescent="0.75">
      <c r="A366" s="2">
        <v>42734</v>
      </c>
      <c r="B366" s="12">
        <v>50.52</v>
      </c>
      <c r="C366" s="12">
        <v>52.24</v>
      </c>
      <c r="D366" s="12">
        <v>49.97</v>
      </c>
      <c r="E366" s="12">
        <v>50.38</v>
      </c>
      <c r="F366" s="12">
        <v>960167</v>
      </c>
      <c r="G366" s="12">
        <v>16907616</v>
      </c>
      <c r="H366" s="7">
        <f t="shared" si="0"/>
        <v>-2.7711797307996945E-3</v>
      </c>
      <c r="I366" s="2"/>
    </row>
    <row r="367" spans="1:9" x14ac:dyDescent="0.75">
      <c r="A367" s="2">
        <v>42735</v>
      </c>
      <c r="B367" s="12">
        <v>50.48</v>
      </c>
      <c r="C367" s="12">
        <v>50.48</v>
      </c>
      <c r="D367" s="12">
        <v>48.01</v>
      </c>
      <c r="E367" s="12">
        <v>48.1</v>
      </c>
      <c r="F367" s="12">
        <v>534660</v>
      </c>
      <c r="G367" s="12">
        <v>16488152</v>
      </c>
      <c r="H367" s="7">
        <f t="shared" si="0"/>
        <v>-4.7147385103011009E-2</v>
      </c>
      <c r="I367" s="2"/>
    </row>
    <row r="368" spans="1:9" x14ac:dyDescent="0.75">
      <c r="A368" s="2">
        <v>42736</v>
      </c>
      <c r="B368" s="12">
        <v>48.05</v>
      </c>
      <c r="C368" s="12">
        <v>49.06</v>
      </c>
      <c r="D368" s="12">
        <v>47.97</v>
      </c>
      <c r="E368" s="12">
        <v>48.47</v>
      </c>
      <c r="F368" s="12">
        <v>530961</v>
      </c>
      <c r="G368" s="12">
        <v>16958488</v>
      </c>
      <c r="H368" s="7">
        <f t="shared" si="0"/>
        <v>8.740894901144677E-3</v>
      </c>
      <c r="I368" s="2"/>
    </row>
    <row r="369" spans="1:9" x14ac:dyDescent="0.75">
      <c r="A369" s="2">
        <v>42737</v>
      </c>
      <c r="B369" s="12">
        <v>48.36</v>
      </c>
      <c r="C369" s="12">
        <v>50.26</v>
      </c>
      <c r="D369" s="12">
        <v>48.14</v>
      </c>
      <c r="E369" s="12">
        <v>49.79</v>
      </c>
      <c r="F369" s="12">
        <v>795244</v>
      </c>
      <c r="G369" s="12">
        <v>17773112</v>
      </c>
      <c r="H369" s="7">
        <f t="shared" ref="H369:H432" si="1">(E369-B369)/B369</f>
        <v>2.9569892473118274E-2</v>
      </c>
      <c r="I369" s="2"/>
    </row>
    <row r="370" spans="1:9" x14ac:dyDescent="0.75">
      <c r="A370" s="2">
        <v>42738</v>
      </c>
      <c r="B370" s="12">
        <v>50.09</v>
      </c>
      <c r="C370" s="12">
        <v>51.71</v>
      </c>
      <c r="D370" s="12">
        <v>48.61</v>
      </c>
      <c r="E370" s="12">
        <v>50.04</v>
      </c>
      <c r="F370" s="12">
        <v>1131760</v>
      </c>
      <c r="G370" s="12">
        <v>18226556</v>
      </c>
      <c r="H370" s="7">
        <f t="shared" si="1"/>
        <v>-9.9820323417856372E-4</v>
      </c>
      <c r="I370" s="2"/>
    </row>
    <row r="371" spans="1:9" x14ac:dyDescent="0.75">
      <c r="A371" s="2">
        <v>42739</v>
      </c>
      <c r="B371" s="12">
        <v>49.8</v>
      </c>
      <c r="C371" s="12">
        <v>57.25</v>
      </c>
      <c r="D371" s="12">
        <v>49.72</v>
      </c>
      <c r="E371" s="12">
        <v>57.03</v>
      </c>
      <c r="F371" s="12">
        <v>1998750</v>
      </c>
      <c r="G371" s="12">
        <v>21181298</v>
      </c>
      <c r="H371" s="7">
        <f t="shared" si="1"/>
        <v>0.14518072289156636</v>
      </c>
      <c r="I371" s="2"/>
    </row>
    <row r="372" spans="1:9" x14ac:dyDescent="0.75">
      <c r="A372" s="2">
        <v>42740</v>
      </c>
      <c r="B372" s="12">
        <v>57.22</v>
      </c>
      <c r="C372" s="12">
        <v>59.77</v>
      </c>
      <c r="D372" s="12">
        <v>47.7</v>
      </c>
      <c r="E372" s="12">
        <v>49.84</v>
      </c>
      <c r="F372" s="12">
        <v>2845970</v>
      </c>
      <c r="G372" s="12">
        <v>18862766</v>
      </c>
      <c r="H372" s="7">
        <f t="shared" si="1"/>
        <v>-0.12897588255854589</v>
      </c>
      <c r="I372" s="2"/>
    </row>
    <row r="373" spans="1:9" x14ac:dyDescent="0.75">
      <c r="A373" s="2">
        <v>42741</v>
      </c>
      <c r="B373" s="12">
        <v>49.79</v>
      </c>
      <c r="C373" s="12">
        <v>52.24</v>
      </c>
      <c r="D373" s="12">
        <v>45.74</v>
      </c>
      <c r="E373" s="12">
        <v>47.46</v>
      </c>
      <c r="F373" s="12">
        <v>1202660</v>
      </c>
      <c r="G373" s="12">
        <v>18296056</v>
      </c>
      <c r="H373" s="7">
        <f t="shared" si="1"/>
        <v>-4.6796545491062429E-2</v>
      </c>
      <c r="I373" s="2"/>
    </row>
    <row r="374" spans="1:9" x14ac:dyDescent="0.75">
      <c r="A374" s="2">
        <v>42742</v>
      </c>
      <c r="B374" s="12">
        <v>47.71</v>
      </c>
      <c r="C374" s="12">
        <v>47.87</v>
      </c>
      <c r="D374" s="12">
        <v>44.01</v>
      </c>
      <c r="E374" s="12">
        <v>47.38</v>
      </c>
      <c r="F374" s="12">
        <v>1084960</v>
      </c>
      <c r="G374" s="12">
        <v>18612858</v>
      </c>
      <c r="H374" s="7">
        <f t="shared" si="1"/>
        <v>-6.9167889331376714E-3</v>
      </c>
      <c r="I374" s="2"/>
    </row>
    <row r="375" spans="1:9" x14ac:dyDescent="0.75">
      <c r="A375" s="2">
        <v>42743</v>
      </c>
      <c r="B375" s="12">
        <v>47.39</v>
      </c>
      <c r="C375" s="12">
        <v>48.17</v>
      </c>
      <c r="D375" s="12">
        <v>45.62</v>
      </c>
      <c r="E375" s="12">
        <v>46.11</v>
      </c>
      <c r="F375" s="12">
        <v>831332</v>
      </c>
      <c r="G375" s="12">
        <v>18438524</v>
      </c>
      <c r="H375" s="7">
        <f t="shared" si="1"/>
        <v>-2.7009917704157019E-2</v>
      </c>
      <c r="I375" s="2"/>
    </row>
    <row r="376" spans="1:9" x14ac:dyDescent="0.75">
      <c r="A376" s="2">
        <v>42744</v>
      </c>
      <c r="B376" s="12">
        <v>46.12</v>
      </c>
      <c r="C376" s="12">
        <v>46.47</v>
      </c>
      <c r="D376" s="12">
        <v>45.59</v>
      </c>
      <c r="E376" s="12">
        <v>46.1</v>
      </c>
      <c r="F376" s="12">
        <v>668273</v>
      </c>
      <c r="G376" s="12">
        <v>18768059</v>
      </c>
      <c r="H376" s="7">
        <f t="shared" si="1"/>
        <v>-4.3365134431908113E-4</v>
      </c>
      <c r="I376" s="2"/>
    </row>
    <row r="377" spans="1:9" x14ac:dyDescent="0.75">
      <c r="A377" s="2">
        <v>42745</v>
      </c>
      <c r="B377" s="12">
        <v>46.22</v>
      </c>
      <c r="C377" s="12">
        <v>46.37</v>
      </c>
      <c r="D377" s="12">
        <v>45.03</v>
      </c>
      <c r="E377" s="12">
        <v>45.66</v>
      </c>
      <c r="F377" s="12">
        <v>749575</v>
      </c>
      <c r="G377" s="12">
        <v>18914452</v>
      </c>
      <c r="H377" s="7">
        <f t="shared" si="1"/>
        <v>-1.2115967113803599E-2</v>
      </c>
      <c r="I377" s="2"/>
    </row>
    <row r="378" spans="1:9" x14ac:dyDescent="0.75">
      <c r="A378" s="2">
        <v>42746</v>
      </c>
      <c r="B378" s="12">
        <v>45.63</v>
      </c>
      <c r="C378" s="12">
        <v>46.04</v>
      </c>
      <c r="D378" s="12">
        <v>39.76</v>
      </c>
      <c r="E378" s="12">
        <v>40.049999999999997</v>
      </c>
      <c r="F378" s="12">
        <v>1211260</v>
      </c>
      <c r="G378" s="12">
        <v>16876688</v>
      </c>
      <c r="H378" s="7">
        <f t="shared" si="1"/>
        <v>-0.12228796844181471</v>
      </c>
      <c r="I378" s="2"/>
    </row>
    <row r="379" spans="1:9" x14ac:dyDescent="0.75">
      <c r="A379" s="2">
        <v>42747</v>
      </c>
      <c r="B379" s="12">
        <v>40.07</v>
      </c>
      <c r="C379" s="12">
        <v>45.42</v>
      </c>
      <c r="D379" s="12">
        <v>39.44</v>
      </c>
      <c r="E379" s="12">
        <v>42.81</v>
      </c>
      <c r="F379" s="12">
        <v>1387920</v>
      </c>
      <c r="G379" s="12">
        <v>18346341</v>
      </c>
      <c r="H379" s="7">
        <f t="shared" si="1"/>
        <v>6.8380334414774188E-2</v>
      </c>
      <c r="I379" s="2"/>
    </row>
    <row r="380" spans="1:9" x14ac:dyDescent="0.75">
      <c r="A380" s="2">
        <v>42748</v>
      </c>
      <c r="B380" s="12">
        <v>42.66</v>
      </c>
      <c r="C380" s="12">
        <v>44.47</v>
      </c>
      <c r="D380" s="12">
        <v>42.28</v>
      </c>
      <c r="E380" s="12">
        <v>43.21</v>
      </c>
      <c r="F380" s="12">
        <v>691680</v>
      </c>
      <c r="G380" s="12">
        <v>18832903</v>
      </c>
      <c r="H380" s="7">
        <f t="shared" si="1"/>
        <v>1.2892639474918057E-2</v>
      </c>
      <c r="I380" s="2"/>
    </row>
    <row r="381" spans="1:9" x14ac:dyDescent="0.75">
      <c r="A381" s="2">
        <v>42749</v>
      </c>
      <c r="B381" s="12">
        <v>43.21</v>
      </c>
      <c r="C381" s="12">
        <v>44.04</v>
      </c>
      <c r="D381" s="12">
        <v>42.9</v>
      </c>
      <c r="E381" s="12">
        <v>43.64</v>
      </c>
      <c r="F381" s="12">
        <v>575149</v>
      </c>
      <c r="G381" s="12">
        <v>19328930</v>
      </c>
      <c r="H381" s="7">
        <f t="shared" si="1"/>
        <v>9.9514001388567395E-3</v>
      </c>
      <c r="I381" s="2"/>
    </row>
    <row r="382" spans="1:9" x14ac:dyDescent="0.75">
      <c r="A382" s="2">
        <v>42750</v>
      </c>
      <c r="B382" s="12">
        <v>43.63</v>
      </c>
      <c r="C382" s="12">
        <v>45.41</v>
      </c>
      <c r="D382" s="12">
        <v>43.02</v>
      </c>
      <c r="E382" s="12">
        <v>45.15</v>
      </c>
      <c r="F382" s="12">
        <v>806839</v>
      </c>
      <c r="G382" s="12">
        <v>20309411</v>
      </c>
      <c r="H382" s="7">
        <f t="shared" si="1"/>
        <v>3.4838413935365478E-2</v>
      </c>
      <c r="I382" s="2"/>
    </row>
    <row r="383" spans="1:9" x14ac:dyDescent="0.75">
      <c r="A383" s="2">
        <v>42751</v>
      </c>
      <c r="B383" s="12">
        <v>45.1</v>
      </c>
      <c r="C383" s="12">
        <v>45.23</v>
      </c>
      <c r="D383" s="12">
        <v>43.3</v>
      </c>
      <c r="E383" s="12">
        <v>43.46</v>
      </c>
      <c r="F383" s="12">
        <v>667903</v>
      </c>
      <c r="G383" s="12">
        <v>19868737</v>
      </c>
      <c r="H383" s="7">
        <f t="shared" si="1"/>
        <v>-3.6363636363636376E-2</v>
      </c>
      <c r="I383" s="2"/>
    </row>
    <row r="384" spans="1:9" x14ac:dyDescent="0.75">
      <c r="A384" s="2">
        <v>42752</v>
      </c>
      <c r="B384" s="12">
        <v>43.58</v>
      </c>
      <c r="C384" s="12">
        <v>45.25</v>
      </c>
      <c r="D384" s="12">
        <v>43.4</v>
      </c>
      <c r="E384" s="12">
        <v>44.68</v>
      </c>
      <c r="F384" s="12">
        <v>1087180</v>
      </c>
      <c r="G384" s="12">
        <v>20745767</v>
      </c>
      <c r="H384" s="7">
        <f t="shared" si="1"/>
        <v>2.5240936209270343E-2</v>
      </c>
      <c r="I384" s="2"/>
    </row>
    <row r="385" spans="1:9" x14ac:dyDescent="0.75">
      <c r="A385" s="2">
        <v>42753</v>
      </c>
      <c r="B385" s="12">
        <v>44.74</v>
      </c>
      <c r="C385" s="12">
        <v>44.98</v>
      </c>
      <c r="D385" s="12">
        <v>41.95</v>
      </c>
      <c r="E385" s="12">
        <v>43.92</v>
      </c>
      <c r="F385" s="12">
        <v>963419</v>
      </c>
      <c r="G385" s="12">
        <v>20703957</v>
      </c>
      <c r="H385" s="7">
        <f t="shared" si="1"/>
        <v>-1.8328118015198933E-2</v>
      </c>
      <c r="I385" s="2"/>
    </row>
    <row r="386" spans="1:9" x14ac:dyDescent="0.75">
      <c r="A386" s="2">
        <v>42754</v>
      </c>
      <c r="B386" s="12">
        <v>43.89</v>
      </c>
      <c r="C386" s="12">
        <v>44.35</v>
      </c>
      <c r="D386" s="12">
        <v>42.99</v>
      </c>
      <c r="E386" s="12">
        <v>44.25</v>
      </c>
      <c r="F386" s="12">
        <v>589695</v>
      </c>
      <c r="G386" s="12">
        <v>21177944</v>
      </c>
      <c r="H386" s="7">
        <f t="shared" si="1"/>
        <v>8.2023239917976623E-3</v>
      </c>
      <c r="I386" s="2"/>
    </row>
    <row r="387" spans="1:9" x14ac:dyDescent="0.75">
      <c r="A387" s="2">
        <v>42755</v>
      </c>
      <c r="B387" s="12">
        <v>44.22</v>
      </c>
      <c r="C387" s="12">
        <v>44.22</v>
      </c>
      <c r="D387" s="12">
        <v>43.12</v>
      </c>
      <c r="E387" s="12">
        <v>43.65</v>
      </c>
      <c r="F387" s="12">
        <v>682880</v>
      </c>
      <c r="G387" s="12">
        <v>21208126</v>
      </c>
      <c r="H387" s="7">
        <f t="shared" si="1"/>
        <v>-1.2890094979647226E-2</v>
      </c>
      <c r="I387" s="2"/>
    </row>
    <row r="388" spans="1:9" x14ac:dyDescent="0.75">
      <c r="A388" s="2">
        <v>42756</v>
      </c>
      <c r="B388" s="12">
        <v>43.6</v>
      </c>
      <c r="C388" s="12">
        <v>44.42</v>
      </c>
      <c r="D388" s="12">
        <v>43.39</v>
      </c>
      <c r="E388" s="12">
        <v>43.51</v>
      </c>
      <c r="F388" s="12">
        <v>691633</v>
      </c>
      <c r="G388" s="12">
        <v>21449912</v>
      </c>
      <c r="H388" s="7">
        <f t="shared" si="1"/>
        <v>-2.0642201834863167E-3</v>
      </c>
      <c r="I388" s="2"/>
    </row>
    <row r="389" spans="1:9" x14ac:dyDescent="0.75">
      <c r="A389" s="2">
        <v>42757</v>
      </c>
      <c r="B389" s="12">
        <v>43.5</v>
      </c>
      <c r="C389" s="12">
        <v>44.49</v>
      </c>
      <c r="D389" s="12">
        <v>42.79</v>
      </c>
      <c r="E389" s="12">
        <v>43.31</v>
      </c>
      <c r="F389" s="12">
        <v>812956</v>
      </c>
      <c r="G389" s="12">
        <v>21659243</v>
      </c>
      <c r="H389" s="7">
        <f t="shared" si="1"/>
        <v>-4.3678160919539705E-3</v>
      </c>
      <c r="I389" s="2"/>
    </row>
    <row r="390" spans="1:9" x14ac:dyDescent="0.75">
      <c r="A390" s="2">
        <v>42758</v>
      </c>
      <c r="B390" s="12">
        <v>43.34</v>
      </c>
      <c r="C390" s="12">
        <v>43.61</v>
      </c>
      <c r="D390" s="12">
        <v>42.79</v>
      </c>
      <c r="E390" s="12">
        <v>42.85</v>
      </c>
      <c r="F390" s="12">
        <v>611189</v>
      </c>
      <c r="G390" s="12">
        <v>21733725</v>
      </c>
      <c r="H390" s="7">
        <f t="shared" si="1"/>
        <v>-1.1305952930318457E-2</v>
      </c>
      <c r="I390" s="2"/>
    </row>
    <row r="391" spans="1:9" x14ac:dyDescent="0.75">
      <c r="A391" s="2">
        <v>42759</v>
      </c>
      <c r="B391" s="12">
        <v>42.67</v>
      </c>
      <c r="C391" s="12">
        <v>43.42</v>
      </c>
      <c r="D391" s="12">
        <v>41.41</v>
      </c>
      <c r="E391" s="12">
        <v>41.41</v>
      </c>
      <c r="F391" s="12">
        <v>661979</v>
      </c>
      <c r="G391" s="12">
        <v>21302749</v>
      </c>
      <c r="H391" s="7">
        <f t="shared" si="1"/>
        <v>-2.9528943051324235E-2</v>
      </c>
      <c r="I391" s="2"/>
    </row>
    <row r="392" spans="1:9" x14ac:dyDescent="0.75">
      <c r="A392" s="2">
        <v>42760</v>
      </c>
      <c r="B392" s="12">
        <v>41.41</v>
      </c>
      <c r="C392" s="12">
        <v>42.08</v>
      </c>
      <c r="D392" s="12">
        <v>39.69</v>
      </c>
      <c r="E392" s="12">
        <v>40.15</v>
      </c>
      <c r="F392" s="12">
        <v>831920</v>
      </c>
      <c r="G392" s="12">
        <v>20943241</v>
      </c>
      <c r="H392" s="7">
        <f t="shared" si="1"/>
        <v>-3.0427432987201113E-2</v>
      </c>
      <c r="I392" s="2"/>
    </row>
    <row r="393" spans="1:9" x14ac:dyDescent="0.75">
      <c r="A393" s="2">
        <v>42761</v>
      </c>
      <c r="B393" s="12">
        <v>40.090000000000003</v>
      </c>
      <c r="C393" s="12">
        <v>41.55</v>
      </c>
      <c r="D393" s="12">
        <v>37.64</v>
      </c>
      <c r="E393" s="12">
        <v>38.520000000000003</v>
      </c>
      <c r="F393" s="12">
        <v>1161820</v>
      </c>
      <c r="G393" s="12">
        <v>20366223</v>
      </c>
      <c r="H393" s="7">
        <f t="shared" si="1"/>
        <v>-3.9161885757046648E-2</v>
      </c>
      <c r="I393" s="2"/>
    </row>
    <row r="394" spans="1:9" x14ac:dyDescent="0.75">
      <c r="A394" s="2">
        <v>42762</v>
      </c>
      <c r="B394" s="12">
        <v>38.71</v>
      </c>
      <c r="C394" s="12">
        <v>40.159999999999997</v>
      </c>
      <c r="D394" s="12">
        <v>37.9</v>
      </c>
      <c r="E394" s="12">
        <v>38.22</v>
      </c>
      <c r="F394" s="12">
        <v>939370</v>
      </c>
      <c r="G394" s="12">
        <v>20479091</v>
      </c>
      <c r="H394" s="7">
        <f t="shared" si="1"/>
        <v>-1.2658227848101318E-2</v>
      </c>
      <c r="I394" s="2"/>
    </row>
    <row r="395" spans="1:9" x14ac:dyDescent="0.75">
      <c r="A395" s="2">
        <v>42763</v>
      </c>
      <c r="B395" s="12">
        <v>38.229999999999997</v>
      </c>
      <c r="C395" s="12">
        <v>38.979999999999997</v>
      </c>
      <c r="D395" s="12">
        <v>38.090000000000003</v>
      </c>
      <c r="E395" s="12">
        <v>38.200000000000003</v>
      </c>
      <c r="F395" s="12">
        <v>571993</v>
      </c>
      <c r="G395" s="12">
        <v>20743850</v>
      </c>
      <c r="H395" s="7">
        <f t="shared" si="1"/>
        <v>-7.8472403871289649E-4</v>
      </c>
      <c r="I395" s="2"/>
    </row>
    <row r="396" spans="1:9" x14ac:dyDescent="0.75">
      <c r="A396" s="2">
        <v>42764</v>
      </c>
      <c r="B396" s="12">
        <v>38.26</v>
      </c>
      <c r="C396" s="12">
        <v>41.53</v>
      </c>
      <c r="D396" s="12">
        <v>38.24</v>
      </c>
      <c r="E396" s="12">
        <v>38.67</v>
      </c>
      <c r="F396" s="12">
        <v>890475</v>
      </c>
      <c r="G396" s="12">
        <v>21272562</v>
      </c>
      <c r="H396" s="7">
        <f t="shared" si="1"/>
        <v>1.071615263983282E-2</v>
      </c>
      <c r="I396" s="2"/>
    </row>
    <row r="397" spans="1:9" x14ac:dyDescent="0.75">
      <c r="A397" s="2">
        <v>42765</v>
      </c>
      <c r="B397" s="12">
        <v>38.65</v>
      </c>
      <c r="C397" s="12">
        <v>40.31</v>
      </c>
      <c r="D397" s="12">
        <v>38.520000000000003</v>
      </c>
      <c r="E397" s="12">
        <v>39.979999999999997</v>
      </c>
      <c r="F397" s="12">
        <v>764947</v>
      </c>
      <c r="G397" s="12">
        <v>22281048</v>
      </c>
      <c r="H397" s="7">
        <f t="shared" si="1"/>
        <v>3.4411384217335014E-2</v>
      </c>
      <c r="I397" s="2"/>
    </row>
    <row r="398" spans="1:9" x14ac:dyDescent="0.75">
      <c r="A398" s="2">
        <v>42766</v>
      </c>
      <c r="B398" s="12">
        <v>39.799999999999997</v>
      </c>
      <c r="C398" s="12">
        <v>40.450000000000003</v>
      </c>
      <c r="D398" s="12">
        <v>38.94</v>
      </c>
      <c r="E398" s="12">
        <v>39.520000000000003</v>
      </c>
      <c r="F398" s="12">
        <v>973401</v>
      </c>
      <c r="G398" s="12">
        <v>22305942</v>
      </c>
      <c r="H398" s="7">
        <f t="shared" si="1"/>
        <v>-7.0351758793968351E-3</v>
      </c>
      <c r="I398" s="2"/>
    </row>
    <row r="399" spans="1:9" x14ac:dyDescent="0.75">
      <c r="A399" s="2">
        <v>42767</v>
      </c>
      <c r="B399" s="12">
        <v>39.57</v>
      </c>
      <c r="C399" s="12">
        <v>40.29</v>
      </c>
      <c r="D399" s="12">
        <v>39.44</v>
      </c>
      <c r="E399" s="12">
        <v>39.89</v>
      </c>
      <c r="F399" s="12">
        <v>635382</v>
      </c>
      <c r="G399" s="12">
        <v>22797851</v>
      </c>
      <c r="H399" s="7">
        <f t="shared" si="1"/>
        <v>8.0869345463735216E-3</v>
      </c>
      <c r="I399" s="2"/>
    </row>
    <row r="400" spans="1:9" x14ac:dyDescent="0.75">
      <c r="A400" s="2">
        <v>42768</v>
      </c>
      <c r="B400" s="12">
        <v>39.909999999999997</v>
      </c>
      <c r="C400" s="12">
        <v>40.04</v>
      </c>
      <c r="D400" s="12">
        <v>38.64</v>
      </c>
      <c r="E400" s="12">
        <v>39.24</v>
      </c>
      <c r="F400" s="12">
        <v>678128</v>
      </c>
      <c r="G400" s="12">
        <v>22707163</v>
      </c>
      <c r="H400" s="7">
        <f t="shared" si="1"/>
        <v>-1.6787772488098086E-2</v>
      </c>
      <c r="I400" s="2"/>
    </row>
    <row r="401" spans="1:9" x14ac:dyDescent="0.75">
      <c r="A401" s="2">
        <v>42769</v>
      </c>
      <c r="B401" s="12">
        <v>39.25</v>
      </c>
      <c r="C401" s="12">
        <v>39.31</v>
      </c>
      <c r="D401" s="12">
        <v>38.01</v>
      </c>
      <c r="E401" s="12">
        <v>39.020000000000003</v>
      </c>
      <c r="F401" s="12">
        <v>843232</v>
      </c>
      <c r="G401" s="12">
        <v>22862079</v>
      </c>
      <c r="H401" s="7">
        <f t="shared" si="1"/>
        <v>-5.8598726114648886E-3</v>
      </c>
      <c r="I401" s="2"/>
    </row>
    <row r="402" spans="1:9" x14ac:dyDescent="0.75">
      <c r="A402" s="2">
        <v>42770</v>
      </c>
      <c r="B402" s="12">
        <v>39.04</v>
      </c>
      <c r="C402" s="12">
        <v>39.549999999999997</v>
      </c>
      <c r="D402" s="12">
        <v>38.520000000000003</v>
      </c>
      <c r="E402" s="12">
        <v>39.340000000000003</v>
      </c>
      <c r="F402" s="12">
        <v>635301</v>
      </c>
      <c r="G402" s="12">
        <v>23332145</v>
      </c>
      <c r="H402" s="7">
        <f t="shared" si="1"/>
        <v>7.6844262295083059E-3</v>
      </c>
      <c r="I402" s="2"/>
    </row>
    <row r="403" spans="1:9" x14ac:dyDescent="0.75">
      <c r="A403" s="2">
        <v>42771</v>
      </c>
      <c r="B403" s="12">
        <v>39.369999999999997</v>
      </c>
      <c r="C403" s="12">
        <v>39.450000000000003</v>
      </c>
      <c r="D403" s="12">
        <v>38.119999999999997</v>
      </c>
      <c r="E403" s="12">
        <v>38.159999999999997</v>
      </c>
      <c r="F403" s="12">
        <v>615852</v>
      </c>
      <c r="G403" s="12">
        <v>22907756</v>
      </c>
      <c r="H403" s="7">
        <f t="shared" si="1"/>
        <v>-3.0734061468122961E-2</v>
      </c>
      <c r="I403" s="2"/>
    </row>
    <row r="404" spans="1:9" x14ac:dyDescent="0.75">
      <c r="A404" s="2">
        <v>42772</v>
      </c>
      <c r="B404" s="12">
        <v>38.18</v>
      </c>
      <c r="C404" s="12">
        <v>38.26</v>
      </c>
      <c r="D404" s="12">
        <v>37.58</v>
      </c>
      <c r="E404" s="12">
        <v>37.590000000000003</v>
      </c>
      <c r="F404" s="12">
        <v>639128</v>
      </c>
      <c r="G404" s="12">
        <v>22834386</v>
      </c>
      <c r="H404" s="7">
        <f t="shared" si="1"/>
        <v>-1.5453116815086336E-2</v>
      </c>
      <c r="I404" s="2"/>
    </row>
    <row r="405" spans="1:9" x14ac:dyDescent="0.75">
      <c r="A405" s="2">
        <v>42773</v>
      </c>
      <c r="B405" s="12">
        <v>37.630000000000003</v>
      </c>
      <c r="C405" s="12">
        <v>37.78</v>
      </c>
      <c r="D405" s="12">
        <v>35.46</v>
      </c>
      <c r="E405" s="12">
        <v>36.42</v>
      </c>
      <c r="F405" s="12">
        <v>966072</v>
      </c>
      <c r="G405" s="12">
        <v>22384019</v>
      </c>
      <c r="H405" s="7">
        <f t="shared" si="1"/>
        <v>-3.2155195322880699E-2</v>
      </c>
      <c r="I405" s="2"/>
    </row>
    <row r="406" spans="1:9" x14ac:dyDescent="0.75">
      <c r="A406" s="2">
        <v>42774</v>
      </c>
      <c r="B406" s="12">
        <v>36.450000000000003</v>
      </c>
      <c r="C406" s="12">
        <v>36.75</v>
      </c>
      <c r="D406" s="12">
        <v>34.58</v>
      </c>
      <c r="E406" s="12">
        <v>35.299999999999997</v>
      </c>
      <c r="F406" s="12">
        <v>951820</v>
      </c>
      <c r="G406" s="12">
        <v>21947231</v>
      </c>
      <c r="H406" s="7">
        <f t="shared" si="1"/>
        <v>-3.1550068587105774E-2</v>
      </c>
      <c r="I406" s="2"/>
    </row>
    <row r="407" spans="1:9" x14ac:dyDescent="0.75">
      <c r="A407" s="2">
        <v>42775</v>
      </c>
      <c r="B407" s="12">
        <v>35.32</v>
      </c>
      <c r="C407" s="12">
        <v>36.130000000000003</v>
      </c>
      <c r="D407" s="12">
        <v>32.25</v>
      </c>
      <c r="E407" s="12">
        <v>33.340000000000003</v>
      </c>
      <c r="F407" s="12">
        <v>1148210</v>
      </c>
      <c r="G407" s="12">
        <v>20966570</v>
      </c>
      <c r="H407" s="7">
        <f t="shared" si="1"/>
        <v>-5.6058890147225281E-2</v>
      </c>
      <c r="I407" s="2"/>
    </row>
    <row r="408" spans="1:9" x14ac:dyDescent="0.75">
      <c r="A408" s="2">
        <v>42776</v>
      </c>
      <c r="B408" s="12">
        <v>33.35</v>
      </c>
      <c r="C408" s="12">
        <v>33.44</v>
      </c>
      <c r="D408" s="12">
        <v>31.93</v>
      </c>
      <c r="E408" s="12">
        <v>32.700000000000003</v>
      </c>
      <c r="F408" s="12">
        <v>602423</v>
      </c>
      <c r="G408" s="12">
        <v>20794715</v>
      </c>
      <c r="H408" s="7">
        <f t="shared" si="1"/>
        <v>-1.9490254872563676E-2</v>
      </c>
      <c r="I408" s="2"/>
    </row>
    <row r="409" spans="1:9" x14ac:dyDescent="0.75">
      <c r="A409" s="2">
        <v>42777</v>
      </c>
      <c r="B409" s="12">
        <v>32.71</v>
      </c>
      <c r="C409" s="12">
        <v>33.67</v>
      </c>
      <c r="D409" s="12">
        <v>32.15</v>
      </c>
      <c r="E409" s="12">
        <v>32.76</v>
      </c>
      <c r="F409" s="12">
        <v>521365</v>
      </c>
      <c r="G409" s="12">
        <v>21069267</v>
      </c>
      <c r="H409" s="7">
        <f t="shared" si="1"/>
        <v>1.5285845307244621E-3</v>
      </c>
      <c r="I409" s="2"/>
    </row>
    <row r="410" spans="1:9" x14ac:dyDescent="0.75">
      <c r="A410" s="2">
        <v>42778</v>
      </c>
      <c r="B410" s="12">
        <v>32.700000000000003</v>
      </c>
      <c r="C410" s="12">
        <v>32.979999999999997</v>
      </c>
      <c r="D410" s="12">
        <v>31.61</v>
      </c>
      <c r="E410" s="12">
        <v>31.61</v>
      </c>
      <c r="F410" s="12">
        <v>515968</v>
      </c>
      <c r="G410" s="12">
        <v>20555585</v>
      </c>
      <c r="H410" s="7">
        <f t="shared" si="1"/>
        <v>-3.3333333333333437E-2</v>
      </c>
      <c r="I410" s="2"/>
    </row>
    <row r="411" spans="1:9" x14ac:dyDescent="0.75">
      <c r="A411" s="2">
        <v>42779</v>
      </c>
      <c r="B411" s="12">
        <v>31.52</v>
      </c>
      <c r="C411" s="12">
        <v>31.82</v>
      </c>
      <c r="D411" s="12">
        <v>30.1</v>
      </c>
      <c r="E411" s="12">
        <v>30.38</v>
      </c>
      <c r="F411" s="12">
        <v>771020</v>
      </c>
      <c r="G411" s="12">
        <v>19975916</v>
      </c>
      <c r="H411" s="7">
        <f t="shared" si="1"/>
        <v>-3.6167512690355348E-2</v>
      </c>
      <c r="I411" s="2"/>
    </row>
    <row r="412" spans="1:9" x14ac:dyDescent="0.75">
      <c r="A412" s="2">
        <v>42780</v>
      </c>
      <c r="B412" s="12">
        <v>30.4</v>
      </c>
      <c r="C412" s="12">
        <v>32.6</v>
      </c>
      <c r="D412" s="12">
        <v>30.2</v>
      </c>
      <c r="E412" s="12">
        <v>32.369999999999997</v>
      </c>
      <c r="F412" s="12">
        <v>750407</v>
      </c>
      <c r="G412" s="12">
        <v>21514772</v>
      </c>
      <c r="H412" s="7">
        <f t="shared" si="1"/>
        <v>6.4802631578947334E-2</v>
      </c>
      <c r="I412" s="2"/>
    </row>
    <row r="413" spans="1:9" x14ac:dyDescent="0.75">
      <c r="A413" s="2">
        <v>42781</v>
      </c>
      <c r="B413" s="12">
        <v>32.299999999999997</v>
      </c>
      <c r="C413" s="12">
        <v>34.17</v>
      </c>
      <c r="D413" s="12">
        <v>31.15</v>
      </c>
      <c r="E413" s="12">
        <v>33.549999999999997</v>
      </c>
      <c r="F413" s="12">
        <v>852288</v>
      </c>
      <c r="G413" s="12">
        <v>22539417</v>
      </c>
      <c r="H413" s="7">
        <f t="shared" si="1"/>
        <v>3.8699690402476783E-2</v>
      </c>
      <c r="I413" s="2"/>
    </row>
    <row r="414" spans="1:9" x14ac:dyDescent="0.75">
      <c r="A414" s="2">
        <v>42782</v>
      </c>
      <c r="B414" s="12">
        <v>33.56</v>
      </c>
      <c r="C414" s="12">
        <v>34.22</v>
      </c>
      <c r="D414" s="12">
        <v>32.520000000000003</v>
      </c>
      <c r="E414" s="12">
        <v>32.56</v>
      </c>
      <c r="F414" s="12">
        <v>679495</v>
      </c>
      <c r="G414" s="12">
        <v>22109327</v>
      </c>
      <c r="H414" s="7">
        <f t="shared" si="1"/>
        <v>-2.9797377830750892E-2</v>
      </c>
      <c r="I414" s="2"/>
    </row>
    <row r="415" spans="1:9" x14ac:dyDescent="0.75">
      <c r="A415" s="2">
        <v>42783</v>
      </c>
      <c r="B415" s="12">
        <v>32.54</v>
      </c>
      <c r="C415" s="12">
        <v>32.79</v>
      </c>
      <c r="D415" s="12">
        <v>31.74</v>
      </c>
      <c r="E415" s="12">
        <v>32.01</v>
      </c>
      <c r="F415" s="12">
        <v>495639</v>
      </c>
      <c r="G415" s="12">
        <v>21962774</v>
      </c>
      <c r="H415" s="7">
        <f t="shared" si="1"/>
        <v>-1.6287645974185652E-2</v>
      </c>
      <c r="I415" s="2"/>
    </row>
    <row r="416" spans="1:9" x14ac:dyDescent="0.75">
      <c r="A416" s="2">
        <v>42784</v>
      </c>
      <c r="B416" s="12">
        <v>32.1</v>
      </c>
      <c r="C416" s="12">
        <v>32.299999999999997</v>
      </c>
      <c r="D416" s="12">
        <v>30.77</v>
      </c>
      <c r="E416" s="12">
        <v>30.84</v>
      </c>
      <c r="F416" s="12">
        <v>638843</v>
      </c>
      <c r="G416" s="12">
        <v>21385242</v>
      </c>
      <c r="H416" s="7">
        <f t="shared" si="1"/>
        <v>-3.9252336448598178E-2</v>
      </c>
      <c r="I416" s="2"/>
    </row>
    <row r="417" spans="1:9" x14ac:dyDescent="0.75">
      <c r="A417" s="2">
        <v>42785</v>
      </c>
      <c r="B417" s="12">
        <v>30.79</v>
      </c>
      <c r="C417" s="12">
        <v>31.28</v>
      </c>
      <c r="D417" s="12">
        <v>30.48</v>
      </c>
      <c r="E417" s="12">
        <v>30.58</v>
      </c>
      <c r="F417" s="12">
        <v>515481</v>
      </c>
      <c r="G417" s="12">
        <v>21419596</v>
      </c>
      <c r="H417" s="7">
        <f t="shared" si="1"/>
        <v>-6.8203962325430615E-3</v>
      </c>
      <c r="I417" s="2"/>
    </row>
    <row r="418" spans="1:9" x14ac:dyDescent="0.75">
      <c r="A418" s="2">
        <v>42786</v>
      </c>
      <c r="B418" s="12">
        <v>30.6</v>
      </c>
      <c r="C418" s="12">
        <v>31.19</v>
      </c>
      <c r="D418" s="12">
        <v>30.36</v>
      </c>
      <c r="E418" s="12">
        <v>30.87</v>
      </c>
      <c r="F418" s="12">
        <v>556168</v>
      </c>
      <c r="G418" s="12">
        <v>21844673</v>
      </c>
      <c r="H418" s="7">
        <f t="shared" si="1"/>
        <v>8.8235294117646919E-3</v>
      </c>
      <c r="I418" s="2"/>
    </row>
    <row r="419" spans="1:9" x14ac:dyDescent="0.75">
      <c r="A419" s="2">
        <v>42787</v>
      </c>
      <c r="B419" s="12">
        <v>30.89</v>
      </c>
      <c r="C419" s="12">
        <v>30.89</v>
      </c>
      <c r="D419" s="12">
        <v>29.6</v>
      </c>
      <c r="E419" s="12">
        <v>29.9</v>
      </c>
      <c r="F419" s="12">
        <v>685559</v>
      </c>
      <c r="G419" s="12">
        <v>21378232</v>
      </c>
      <c r="H419" s="7">
        <f t="shared" si="1"/>
        <v>-3.2049206863062542E-2</v>
      </c>
      <c r="I419" s="2"/>
    </row>
    <row r="420" spans="1:9" x14ac:dyDescent="0.75">
      <c r="A420" s="2">
        <v>42788</v>
      </c>
      <c r="B420" s="12">
        <v>29.93</v>
      </c>
      <c r="C420" s="12">
        <v>30.08</v>
      </c>
      <c r="D420" s="12">
        <v>26.93</v>
      </c>
      <c r="E420" s="12">
        <v>27.16</v>
      </c>
      <c r="F420" s="12">
        <v>1044580</v>
      </c>
      <c r="G420" s="12">
        <v>19606968</v>
      </c>
      <c r="H420" s="7">
        <f t="shared" si="1"/>
        <v>-9.2549281657200125E-2</v>
      </c>
      <c r="I420" s="2"/>
    </row>
    <row r="421" spans="1:9" x14ac:dyDescent="0.75">
      <c r="A421" s="2">
        <v>42789</v>
      </c>
      <c r="B421" s="12">
        <v>27.18</v>
      </c>
      <c r="C421" s="12">
        <v>32.619999999999997</v>
      </c>
      <c r="D421" s="12">
        <v>26.15</v>
      </c>
      <c r="E421" s="12">
        <v>29.98</v>
      </c>
      <c r="F421" s="12">
        <v>1441340</v>
      </c>
      <c r="G421" s="12">
        <v>21861137</v>
      </c>
      <c r="H421" s="7">
        <f t="shared" si="1"/>
        <v>0.10301692420897722</v>
      </c>
      <c r="I421" s="2"/>
    </row>
    <row r="422" spans="1:9" x14ac:dyDescent="0.75">
      <c r="A422" s="2">
        <v>42790</v>
      </c>
      <c r="B422" s="12">
        <v>30.11</v>
      </c>
      <c r="C422" s="12">
        <v>31.81</v>
      </c>
      <c r="D422" s="12">
        <v>28.47</v>
      </c>
      <c r="E422" s="12">
        <v>30.23</v>
      </c>
      <c r="F422" s="12">
        <v>1180920</v>
      </c>
      <c r="G422" s="12">
        <v>22257296</v>
      </c>
      <c r="H422" s="7">
        <f t="shared" si="1"/>
        <v>3.9853869146463296E-3</v>
      </c>
      <c r="I422" s="2"/>
    </row>
    <row r="423" spans="1:9" x14ac:dyDescent="0.75">
      <c r="A423" s="2">
        <v>42791</v>
      </c>
      <c r="B423" s="12">
        <v>30.12</v>
      </c>
      <c r="C423" s="12">
        <v>30.71</v>
      </c>
      <c r="D423" s="12">
        <v>28.58</v>
      </c>
      <c r="E423" s="12">
        <v>29.15</v>
      </c>
      <c r="F423" s="12">
        <v>508970</v>
      </c>
      <c r="G423" s="12">
        <v>21667772</v>
      </c>
      <c r="H423" s="7">
        <f t="shared" si="1"/>
        <v>-3.2204515272244438E-2</v>
      </c>
      <c r="I423" s="2"/>
    </row>
    <row r="424" spans="1:9" x14ac:dyDescent="0.75">
      <c r="A424" s="2">
        <v>42792</v>
      </c>
      <c r="B424" s="12">
        <v>29.14</v>
      </c>
      <c r="C424" s="12">
        <v>29.96</v>
      </c>
      <c r="D424" s="12">
        <v>28.48</v>
      </c>
      <c r="E424" s="12">
        <v>29.45</v>
      </c>
      <c r="F424" s="12">
        <v>505969</v>
      </c>
      <c r="G424" s="12">
        <v>22108246</v>
      </c>
      <c r="H424" s="7">
        <f t="shared" si="1"/>
        <v>1.0638297872340382E-2</v>
      </c>
      <c r="I424" s="2"/>
    </row>
    <row r="425" spans="1:9" x14ac:dyDescent="0.75">
      <c r="A425" s="2">
        <v>42793</v>
      </c>
      <c r="B425" s="12">
        <v>29.37</v>
      </c>
      <c r="C425" s="12">
        <v>37.96</v>
      </c>
      <c r="D425" s="12">
        <v>29.36</v>
      </c>
      <c r="E425" s="12">
        <v>35.94</v>
      </c>
      <c r="F425" s="12">
        <v>2214690</v>
      </c>
      <c r="G425" s="12">
        <v>27235557</v>
      </c>
      <c r="H425" s="7">
        <f t="shared" si="1"/>
        <v>0.22369765066394268</v>
      </c>
      <c r="I425" s="2"/>
    </row>
    <row r="426" spans="1:9" x14ac:dyDescent="0.75">
      <c r="A426" s="2">
        <v>42794</v>
      </c>
      <c r="B426" s="12">
        <v>36.42</v>
      </c>
      <c r="C426" s="12">
        <v>38.4</v>
      </c>
      <c r="D426" s="12">
        <v>34.409999999999997</v>
      </c>
      <c r="E426" s="12">
        <v>37.31</v>
      </c>
      <c r="F426" s="12">
        <v>2551690</v>
      </c>
      <c r="G426" s="12">
        <v>28537159</v>
      </c>
      <c r="H426" s="7">
        <f t="shared" si="1"/>
        <v>2.4437122460186724E-2</v>
      </c>
      <c r="I426" s="2"/>
    </row>
    <row r="427" spans="1:9" x14ac:dyDescent="0.75">
      <c r="A427" s="2">
        <v>42795</v>
      </c>
      <c r="B427" s="12">
        <v>37.28</v>
      </c>
      <c r="C427" s="12">
        <v>41.45</v>
      </c>
      <c r="D427" s="12">
        <v>37.19</v>
      </c>
      <c r="E427" s="12">
        <v>41.41</v>
      </c>
      <c r="F427" s="12">
        <v>2376490</v>
      </c>
      <c r="G427" s="12">
        <v>31975331</v>
      </c>
      <c r="H427" s="7">
        <f t="shared" si="1"/>
        <v>0.11078326180257499</v>
      </c>
      <c r="I427" s="2"/>
    </row>
    <row r="428" spans="1:9" x14ac:dyDescent="0.75">
      <c r="A428" s="2">
        <v>42796</v>
      </c>
      <c r="B428" s="12">
        <v>41.58</v>
      </c>
      <c r="C428" s="12">
        <v>42.3</v>
      </c>
      <c r="D428" s="12">
        <v>39.299999999999997</v>
      </c>
      <c r="E428" s="12">
        <v>39.67</v>
      </c>
      <c r="F428" s="12">
        <v>2385790</v>
      </c>
      <c r="G428" s="12">
        <v>30912295</v>
      </c>
      <c r="H428" s="7">
        <f t="shared" si="1"/>
        <v>-4.5935545935545857E-2</v>
      </c>
      <c r="I428" s="2"/>
    </row>
    <row r="429" spans="1:9" x14ac:dyDescent="0.75">
      <c r="A429" s="2">
        <v>42797</v>
      </c>
      <c r="B429" s="12">
        <v>39.71</v>
      </c>
      <c r="C429" s="12">
        <v>42</v>
      </c>
      <c r="D429" s="12">
        <v>37.729999999999997</v>
      </c>
      <c r="E429" s="12">
        <v>41.8</v>
      </c>
      <c r="F429" s="12">
        <v>2223230</v>
      </c>
      <c r="G429" s="12">
        <v>32876748</v>
      </c>
      <c r="H429" s="7">
        <f t="shared" si="1"/>
        <v>5.2631578947368328E-2</v>
      </c>
      <c r="I429" s="2"/>
    </row>
    <row r="430" spans="1:9" x14ac:dyDescent="0.75">
      <c r="A430" s="2">
        <v>42798</v>
      </c>
      <c r="B430" s="12">
        <v>41.86</v>
      </c>
      <c r="C430" s="12">
        <v>43.63</v>
      </c>
      <c r="D430" s="12">
        <v>39.92</v>
      </c>
      <c r="E430" s="12">
        <v>41.64</v>
      </c>
      <c r="F430" s="12">
        <v>1619630</v>
      </c>
      <c r="G430" s="12">
        <v>33051913</v>
      </c>
      <c r="H430" s="7">
        <f t="shared" si="1"/>
        <v>-5.2556139512660981E-3</v>
      </c>
      <c r="I430" s="2"/>
    </row>
    <row r="431" spans="1:9" x14ac:dyDescent="0.75">
      <c r="A431" s="2">
        <v>42799</v>
      </c>
      <c r="B431" s="12">
        <v>41.67</v>
      </c>
      <c r="C431" s="12">
        <v>41.74</v>
      </c>
      <c r="D431" s="12">
        <v>39.11</v>
      </c>
      <c r="E431" s="12">
        <v>39.44</v>
      </c>
      <c r="F431" s="12">
        <v>802597</v>
      </c>
      <c r="G431" s="12">
        <v>31578679</v>
      </c>
      <c r="H431" s="7">
        <f t="shared" si="1"/>
        <v>-5.3515718742500697E-2</v>
      </c>
      <c r="I431" s="2"/>
    </row>
    <row r="432" spans="1:9" x14ac:dyDescent="0.75">
      <c r="A432" s="2">
        <v>42800</v>
      </c>
      <c r="B432" s="12">
        <v>39.44</v>
      </c>
      <c r="C432" s="12">
        <v>40.33</v>
      </c>
      <c r="D432" s="12">
        <v>37.83</v>
      </c>
      <c r="E432" s="12">
        <v>40.32</v>
      </c>
      <c r="F432" s="12">
        <v>1250700</v>
      </c>
      <c r="G432" s="12">
        <v>32571648</v>
      </c>
      <c r="H432" s="7">
        <f t="shared" si="1"/>
        <v>2.2312373225152195E-2</v>
      </c>
      <c r="I432" s="2"/>
    </row>
    <row r="433" spans="1:9" x14ac:dyDescent="0.75">
      <c r="A433" s="2">
        <v>42801</v>
      </c>
      <c r="B433" s="12">
        <v>40.130000000000003</v>
      </c>
      <c r="C433" s="12">
        <v>40.64</v>
      </c>
      <c r="D433" s="12">
        <v>38.020000000000003</v>
      </c>
      <c r="E433" s="12">
        <v>38.03</v>
      </c>
      <c r="F433" s="12">
        <v>1051440</v>
      </c>
      <c r="G433" s="12">
        <v>30996004</v>
      </c>
      <c r="H433" s="7">
        <f t="shared" ref="H433:H496" si="2">(E433-B433)/B433</f>
        <v>-5.2329927734861732E-2</v>
      </c>
      <c r="I433" s="2"/>
    </row>
    <row r="434" spans="1:9" x14ac:dyDescent="0.75">
      <c r="A434" s="2">
        <v>42802</v>
      </c>
      <c r="B434" s="12">
        <v>38.03</v>
      </c>
      <c r="C434" s="12">
        <v>38.17</v>
      </c>
      <c r="D434" s="12">
        <v>35.56</v>
      </c>
      <c r="E434" s="12">
        <v>35.74</v>
      </c>
      <c r="F434" s="12">
        <v>1056640</v>
      </c>
      <c r="G434" s="12">
        <v>29392032</v>
      </c>
      <c r="H434" s="7">
        <f t="shared" si="2"/>
        <v>-6.0215619247962114E-2</v>
      </c>
      <c r="I434" s="2"/>
    </row>
    <row r="435" spans="1:9" x14ac:dyDescent="0.75">
      <c r="A435" s="2">
        <v>42803</v>
      </c>
      <c r="B435" s="12">
        <v>35.75</v>
      </c>
      <c r="C435" s="12">
        <v>37.409999999999997</v>
      </c>
      <c r="D435" s="12">
        <v>35.32</v>
      </c>
      <c r="E435" s="12">
        <v>36.72</v>
      </c>
      <c r="F435" s="12">
        <v>891767</v>
      </c>
      <c r="G435" s="12">
        <v>30455510</v>
      </c>
      <c r="H435" s="7">
        <f t="shared" si="2"/>
        <v>2.7132867132867101E-2</v>
      </c>
      <c r="I435" s="2"/>
    </row>
    <row r="436" spans="1:9" x14ac:dyDescent="0.75">
      <c r="A436" s="2">
        <v>42804</v>
      </c>
      <c r="B436" s="12">
        <v>36.700000000000003</v>
      </c>
      <c r="C436" s="12">
        <v>38.29</v>
      </c>
      <c r="D436" s="12">
        <v>33.659999999999997</v>
      </c>
      <c r="E436" s="12">
        <v>35.35</v>
      </c>
      <c r="F436" s="12">
        <v>1938790</v>
      </c>
      <c r="G436" s="12">
        <v>29572047</v>
      </c>
      <c r="H436" s="7">
        <f t="shared" si="2"/>
        <v>-3.6784741144414206E-2</v>
      </c>
      <c r="I436" s="2"/>
    </row>
    <row r="437" spans="1:9" x14ac:dyDescent="0.75">
      <c r="A437" s="2">
        <v>42805</v>
      </c>
      <c r="B437" s="12">
        <v>35.299999999999997</v>
      </c>
      <c r="C437" s="12">
        <v>40.01</v>
      </c>
      <c r="D437" s="12">
        <v>35.299999999999997</v>
      </c>
      <c r="E437" s="12">
        <v>39.72</v>
      </c>
      <c r="F437" s="12">
        <v>1681810</v>
      </c>
      <c r="G437" s="12">
        <v>33514828</v>
      </c>
      <c r="H437" s="7">
        <f t="shared" si="2"/>
        <v>0.12521246458923518</v>
      </c>
      <c r="I437" s="2"/>
    </row>
    <row r="438" spans="1:9" x14ac:dyDescent="0.75">
      <c r="A438" s="2">
        <v>42806</v>
      </c>
      <c r="B438" s="12">
        <v>39.880000000000003</v>
      </c>
      <c r="C438" s="12">
        <v>40.96</v>
      </c>
      <c r="D438" s="12">
        <v>38.049999999999997</v>
      </c>
      <c r="E438" s="12">
        <v>40.159999999999997</v>
      </c>
      <c r="F438" s="12">
        <v>1838160</v>
      </c>
      <c r="G438" s="12">
        <v>34167724</v>
      </c>
      <c r="H438" s="7">
        <f t="shared" si="2"/>
        <v>7.0210631895685563E-3</v>
      </c>
      <c r="I438" s="2"/>
    </row>
    <row r="439" spans="1:9" x14ac:dyDescent="0.75">
      <c r="A439" s="2">
        <v>42807</v>
      </c>
      <c r="B439" s="12">
        <v>40.17</v>
      </c>
      <c r="C439" s="12">
        <v>48.38</v>
      </c>
      <c r="D439" s="12">
        <v>40.17</v>
      </c>
      <c r="E439" s="12">
        <v>47.66</v>
      </c>
      <c r="F439" s="12">
        <v>5846470</v>
      </c>
      <c r="G439" s="12">
        <v>40901276</v>
      </c>
      <c r="H439" s="7">
        <f t="shared" si="2"/>
        <v>0.18645755538959408</v>
      </c>
      <c r="I439" s="2"/>
    </row>
    <row r="440" spans="1:9" x14ac:dyDescent="0.75">
      <c r="A440" s="2">
        <v>42808</v>
      </c>
      <c r="B440" s="12">
        <v>47.75</v>
      </c>
      <c r="C440" s="12">
        <v>47.78</v>
      </c>
      <c r="D440" s="12">
        <v>43.45</v>
      </c>
      <c r="E440" s="12">
        <v>45.12</v>
      </c>
      <c r="F440" s="12">
        <v>2372830</v>
      </c>
      <c r="G440" s="12">
        <v>39044996</v>
      </c>
      <c r="H440" s="7">
        <f t="shared" si="2"/>
        <v>-5.5078534031413669E-2</v>
      </c>
      <c r="I440" s="2"/>
    </row>
    <row r="441" spans="1:9" x14ac:dyDescent="0.75">
      <c r="A441" s="2">
        <v>42809</v>
      </c>
      <c r="B441" s="12">
        <v>45.06</v>
      </c>
      <c r="C441" s="12">
        <v>46.26</v>
      </c>
      <c r="D441" s="12">
        <v>43.24</v>
      </c>
      <c r="E441" s="12">
        <v>45.73</v>
      </c>
      <c r="F441" s="12">
        <v>2480490</v>
      </c>
      <c r="G441" s="12">
        <v>39896292</v>
      </c>
      <c r="H441" s="7">
        <f t="shared" si="2"/>
        <v>1.4869063470927531E-2</v>
      </c>
      <c r="I441" s="2"/>
    </row>
    <row r="442" spans="1:9" x14ac:dyDescent="0.75">
      <c r="A442" s="2">
        <v>42810</v>
      </c>
      <c r="B442" s="12">
        <v>45.65</v>
      </c>
      <c r="C442" s="12">
        <v>50.7</v>
      </c>
      <c r="D442" s="12">
        <v>45.65</v>
      </c>
      <c r="E442" s="12">
        <v>48.78</v>
      </c>
      <c r="F442" s="12">
        <v>3945410</v>
      </c>
      <c r="G442" s="12">
        <v>42902409</v>
      </c>
      <c r="H442" s="7">
        <f t="shared" si="2"/>
        <v>6.8565169769989109E-2</v>
      </c>
      <c r="I442" s="2"/>
    </row>
    <row r="443" spans="1:9" x14ac:dyDescent="0.75">
      <c r="A443" s="2">
        <v>42811</v>
      </c>
      <c r="B443" s="12">
        <v>49.12</v>
      </c>
      <c r="C443" s="12">
        <v>53.54</v>
      </c>
      <c r="D443" s="12">
        <v>46.33</v>
      </c>
      <c r="E443" s="12">
        <v>48.27</v>
      </c>
      <c r="F443" s="12">
        <v>5088250</v>
      </c>
      <c r="G443" s="12">
        <v>42796732</v>
      </c>
      <c r="H443" s="7">
        <f t="shared" si="2"/>
        <v>-1.7304560260586205E-2</v>
      </c>
      <c r="I443" s="2"/>
    </row>
    <row r="444" spans="1:9" x14ac:dyDescent="0.75">
      <c r="A444" s="2">
        <v>42812</v>
      </c>
      <c r="B444" s="12">
        <v>48.27</v>
      </c>
      <c r="C444" s="12">
        <v>91.09</v>
      </c>
      <c r="D444" s="12">
        <v>47.68</v>
      </c>
      <c r="E444" s="12">
        <v>64.180000000000007</v>
      </c>
      <c r="F444" s="12">
        <v>27275200</v>
      </c>
      <c r="G444" s="12">
        <v>57373585</v>
      </c>
      <c r="H444" s="7">
        <f t="shared" si="2"/>
        <v>0.32960430909467586</v>
      </c>
      <c r="I444" s="2"/>
    </row>
    <row r="445" spans="1:9" x14ac:dyDescent="0.75">
      <c r="A445" s="2">
        <v>42813</v>
      </c>
      <c r="B445" s="12">
        <v>63.48</v>
      </c>
      <c r="C445" s="12">
        <v>80.33</v>
      </c>
      <c r="D445" s="12">
        <v>59.49</v>
      </c>
      <c r="E445" s="12">
        <v>69.89</v>
      </c>
      <c r="F445" s="12">
        <v>13536800</v>
      </c>
      <c r="G445" s="12">
        <v>62974801</v>
      </c>
      <c r="H445" s="7">
        <f t="shared" si="2"/>
        <v>0.10097668557025841</v>
      </c>
      <c r="I445" s="2"/>
    </row>
    <row r="446" spans="1:9" x14ac:dyDescent="0.75">
      <c r="A446" s="2">
        <v>42814</v>
      </c>
      <c r="B446" s="12">
        <v>70.069999999999993</v>
      </c>
      <c r="C446" s="12">
        <v>79.06</v>
      </c>
      <c r="D446" s="12">
        <v>70.069999999999993</v>
      </c>
      <c r="E446" s="12">
        <v>72.47</v>
      </c>
      <c r="F446" s="12">
        <v>7465190</v>
      </c>
      <c r="G446" s="12">
        <v>65816340</v>
      </c>
      <c r="H446" s="7">
        <f t="shared" si="2"/>
        <v>3.4251462822891481E-2</v>
      </c>
      <c r="I446" s="2"/>
    </row>
    <row r="447" spans="1:9" x14ac:dyDescent="0.75">
      <c r="A447" s="2">
        <v>42815</v>
      </c>
      <c r="B447" s="12">
        <v>72.09</v>
      </c>
      <c r="C447" s="12">
        <v>73.63</v>
      </c>
      <c r="D447" s="12">
        <v>65.09</v>
      </c>
      <c r="E447" s="12">
        <v>66.64</v>
      </c>
      <c r="F447" s="12">
        <v>6927260</v>
      </c>
      <c r="G447" s="12">
        <v>61005556</v>
      </c>
      <c r="H447" s="7">
        <f t="shared" si="2"/>
        <v>-7.5599944513802225E-2</v>
      </c>
      <c r="I447" s="2"/>
    </row>
    <row r="448" spans="1:9" x14ac:dyDescent="0.75">
      <c r="A448" s="2">
        <v>42816</v>
      </c>
      <c r="B448" s="12">
        <v>66.150000000000006</v>
      </c>
      <c r="C448" s="12">
        <v>71.209999999999994</v>
      </c>
      <c r="D448" s="12">
        <v>64.69</v>
      </c>
      <c r="E448" s="12">
        <v>69.22</v>
      </c>
      <c r="F448" s="12">
        <v>4318140</v>
      </c>
      <c r="G448" s="12">
        <v>63855469</v>
      </c>
      <c r="H448" s="7">
        <f t="shared" si="2"/>
        <v>4.6409674981103446E-2</v>
      </c>
      <c r="I448" s="2"/>
    </row>
    <row r="449" spans="1:9" x14ac:dyDescent="0.75">
      <c r="A449" s="2">
        <v>42817</v>
      </c>
      <c r="B449" s="12">
        <v>69.34</v>
      </c>
      <c r="C449" s="12">
        <v>69.66</v>
      </c>
      <c r="D449" s="12">
        <v>65.91</v>
      </c>
      <c r="E449" s="12">
        <v>66.61</v>
      </c>
      <c r="F449" s="12">
        <v>2369260</v>
      </c>
      <c r="G449" s="12">
        <v>61929564</v>
      </c>
      <c r="H449" s="7">
        <f t="shared" si="2"/>
        <v>-3.9371214306316758E-2</v>
      </c>
      <c r="I449" s="2"/>
    </row>
    <row r="450" spans="1:9" x14ac:dyDescent="0.75">
      <c r="A450" s="2">
        <v>42818</v>
      </c>
      <c r="B450" s="12">
        <v>66.569999999999993</v>
      </c>
      <c r="C450" s="12">
        <v>73.430000000000007</v>
      </c>
      <c r="D450" s="12">
        <v>63.65</v>
      </c>
      <c r="E450" s="12">
        <v>64.59</v>
      </c>
      <c r="F450" s="12">
        <v>9363870</v>
      </c>
      <c r="G450" s="12">
        <v>60507236</v>
      </c>
      <c r="H450" s="7">
        <f t="shared" si="2"/>
        <v>-2.974312753492549E-2</v>
      </c>
      <c r="I450" s="2"/>
    </row>
    <row r="451" spans="1:9" x14ac:dyDescent="0.75">
      <c r="A451" s="2">
        <v>42819</v>
      </c>
      <c r="B451" s="12">
        <v>64.77</v>
      </c>
      <c r="C451" s="12">
        <v>66.48</v>
      </c>
      <c r="D451" s="12">
        <v>63.15</v>
      </c>
      <c r="E451" s="12">
        <v>63.4</v>
      </c>
      <c r="F451" s="12">
        <v>4535020</v>
      </c>
      <c r="G451" s="12">
        <v>59852523</v>
      </c>
      <c r="H451" s="7">
        <f t="shared" si="2"/>
        <v>-2.1151767793731627E-2</v>
      </c>
      <c r="I451" s="2"/>
    </row>
    <row r="452" spans="1:9" x14ac:dyDescent="0.75">
      <c r="A452" s="2">
        <v>42820</v>
      </c>
      <c r="B452" s="12">
        <v>63.56</v>
      </c>
      <c r="C452" s="12">
        <v>65.66</v>
      </c>
      <c r="D452" s="12">
        <v>59.24</v>
      </c>
      <c r="E452" s="12">
        <v>59.93</v>
      </c>
      <c r="F452" s="12">
        <v>3128110</v>
      </c>
      <c r="G452" s="12">
        <v>57012533</v>
      </c>
      <c r="H452" s="7">
        <f t="shared" si="2"/>
        <v>-5.7111390811831378E-2</v>
      </c>
      <c r="I452" s="2"/>
    </row>
    <row r="453" spans="1:9" x14ac:dyDescent="0.75">
      <c r="A453" s="2">
        <v>42821</v>
      </c>
      <c r="B453" s="12">
        <v>60.04</v>
      </c>
      <c r="C453" s="12">
        <v>62.01</v>
      </c>
      <c r="D453" s="12">
        <v>54.18</v>
      </c>
      <c r="E453" s="12">
        <v>54.54</v>
      </c>
      <c r="F453" s="12">
        <v>3581290</v>
      </c>
      <c r="G453" s="12">
        <v>52273640</v>
      </c>
      <c r="H453" s="7">
        <f t="shared" si="2"/>
        <v>-9.1605596269153905E-2</v>
      </c>
      <c r="I453" s="2"/>
    </row>
    <row r="454" spans="1:9" x14ac:dyDescent="0.75">
      <c r="A454" s="2">
        <v>42822</v>
      </c>
      <c r="B454" s="12">
        <v>54.67</v>
      </c>
      <c r="C454" s="12">
        <v>73.459999999999994</v>
      </c>
      <c r="D454" s="12">
        <v>54.61</v>
      </c>
      <c r="E454" s="12">
        <v>64.69</v>
      </c>
      <c r="F454" s="12">
        <v>9419650</v>
      </c>
      <c r="G454" s="12">
        <v>62462148</v>
      </c>
      <c r="H454" s="7">
        <f t="shared" si="2"/>
        <v>0.18328150722516912</v>
      </c>
      <c r="I454" s="2"/>
    </row>
    <row r="455" spans="1:9" x14ac:dyDescent="0.75">
      <c r="A455" s="2">
        <v>42823</v>
      </c>
      <c r="B455" s="12">
        <v>64.959999999999994</v>
      </c>
      <c r="C455" s="12">
        <v>67.709999999999994</v>
      </c>
      <c r="D455" s="12">
        <v>61.76</v>
      </c>
      <c r="E455" s="12">
        <v>63.36</v>
      </c>
      <c r="F455" s="12">
        <v>2921400</v>
      </c>
      <c r="G455" s="12">
        <v>61632280</v>
      </c>
      <c r="H455" s="7">
        <f t="shared" si="2"/>
        <v>-2.4630541871921097E-2</v>
      </c>
      <c r="I455" s="2"/>
    </row>
    <row r="456" spans="1:9" x14ac:dyDescent="0.75">
      <c r="A456" s="2">
        <v>42824</v>
      </c>
      <c r="B456" s="12">
        <v>63.26</v>
      </c>
      <c r="C456" s="12">
        <v>67.48</v>
      </c>
      <c r="D456" s="12">
        <v>61.75</v>
      </c>
      <c r="E456" s="12">
        <v>66.95</v>
      </c>
      <c r="F456" s="12">
        <v>4462730</v>
      </c>
      <c r="G456" s="12">
        <v>65598383</v>
      </c>
      <c r="H456" s="7">
        <f t="shared" si="2"/>
        <v>5.8330698703762326E-2</v>
      </c>
      <c r="I456" s="2"/>
    </row>
    <row r="457" spans="1:9" x14ac:dyDescent="0.75">
      <c r="A457" s="2">
        <v>42825</v>
      </c>
      <c r="B457" s="12">
        <v>66.930000000000007</v>
      </c>
      <c r="C457" s="12">
        <v>78.47</v>
      </c>
      <c r="D457" s="12">
        <v>66.930000000000007</v>
      </c>
      <c r="E457" s="12">
        <v>70.260000000000005</v>
      </c>
      <c r="F457" s="12">
        <v>6312930</v>
      </c>
      <c r="G457" s="12">
        <v>69349003</v>
      </c>
      <c r="H457" s="7">
        <f t="shared" si="2"/>
        <v>4.97534737785746E-2</v>
      </c>
      <c r="I457" s="2"/>
    </row>
    <row r="458" spans="1:9" x14ac:dyDescent="0.75">
      <c r="A458" s="2">
        <v>42826</v>
      </c>
      <c r="B458" s="12">
        <v>70.17</v>
      </c>
      <c r="C458" s="12">
        <v>73.510000000000005</v>
      </c>
      <c r="D458" s="12">
        <v>64.42</v>
      </c>
      <c r="E458" s="12">
        <v>64.59</v>
      </c>
      <c r="F458" s="12">
        <v>3451690</v>
      </c>
      <c r="G458" s="12">
        <v>64221322</v>
      </c>
      <c r="H458" s="7">
        <f t="shared" si="2"/>
        <v>-7.9521162890123953E-2</v>
      </c>
      <c r="I458" s="2"/>
    </row>
    <row r="459" spans="1:9" x14ac:dyDescent="0.75">
      <c r="A459" s="2">
        <v>42827</v>
      </c>
      <c r="B459" s="12">
        <v>64.569999999999993</v>
      </c>
      <c r="C459" s="12">
        <v>67.63</v>
      </c>
      <c r="D459" s="12">
        <v>61.48</v>
      </c>
      <c r="E459" s="12">
        <v>63.73</v>
      </c>
      <c r="F459" s="12">
        <v>4470820</v>
      </c>
      <c r="G459" s="12">
        <v>63812228</v>
      </c>
      <c r="H459" s="7">
        <f t="shared" si="2"/>
        <v>-1.3009137370295748E-2</v>
      </c>
      <c r="I459" s="2"/>
    </row>
    <row r="460" spans="1:9" x14ac:dyDescent="0.75">
      <c r="A460" s="2">
        <v>42828</v>
      </c>
      <c r="B460" s="12">
        <v>64.040000000000006</v>
      </c>
      <c r="C460" s="12">
        <v>66.150000000000006</v>
      </c>
      <c r="D460" s="12">
        <v>61.72</v>
      </c>
      <c r="E460" s="12">
        <v>63.45</v>
      </c>
      <c r="F460" s="12">
        <v>4457090</v>
      </c>
      <c r="G460" s="12">
        <v>63987072</v>
      </c>
      <c r="H460" s="7">
        <f t="shared" si="2"/>
        <v>-9.2129918800750062E-3</v>
      </c>
      <c r="I460" s="2"/>
    </row>
    <row r="461" spans="1:9" x14ac:dyDescent="0.75">
      <c r="A461" s="2">
        <v>42829</v>
      </c>
      <c r="B461" s="12">
        <v>63.5</v>
      </c>
      <c r="C461" s="12">
        <v>64</v>
      </c>
      <c r="D461" s="12">
        <v>60.77</v>
      </c>
      <c r="E461" s="12">
        <v>62.7</v>
      </c>
      <c r="F461" s="12">
        <v>5109820</v>
      </c>
      <c r="G461" s="12">
        <v>63692691</v>
      </c>
      <c r="H461" s="7">
        <f t="shared" si="2"/>
        <v>-1.2598425196850348E-2</v>
      </c>
      <c r="I461" s="2"/>
    </row>
    <row r="462" spans="1:9" x14ac:dyDescent="0.75">
      <c r="A462" s="2">
        <v>42830</v>
      </c>
      <c r="B462" s="12">
        <v>62.59</v>
      </c>
      <c r="C462" s="12">
        <v>63.28</v>
      </c>
      <c r="D462" s="12">
        <v>58.05</v>
      </c>
      <c r="E462" s="12">
        <v>59.08</v>
      </c>
      <c r="F462" s="12">
        <v>5402150</v>
      </c>
      <c r="G462" s="12">
        <v>60431530</v>
      </c>
      <c r="H462" s="7">
        <f t="shared" si="2"/>
        <v>-5.6079245885924348E-2</v>
      </c>
      <c r="I462" s="2"/>
    </row>
    <row r="463" spans="1:9" x14ac:dyDescent="0.75">
      <c r="A463" s="2">
        <v>42831</v>
      </c>
      <c r="B463" s="12">
        <v>59.17</v>
      </c>
      <c r="C463" s="12">
        <v>59.35</v>
      </c>
      <c r="D463" s="12">
        <v>53.7</v>
      </c>
      <c r="E463" s="12">
        <v>57.9</v>
      </c>
      <c r="F463" s="12">
        <v>5816800</v>
      </c>
      <c r="G463" s="12">
        <v>59647481</v>
      </c>
      <c r="H463" s="7">
        <f t="shared" si="2"/>
        <v>-2.1463579516647003E-2</v>
      </c>
      <c r="I463" s="2"/>
    </row>
    <row r="464" spans="1:9" x14ac:dyDescent="0.75">
      <c r="A464" s="2">
        <v>42832</v>
      </c>
      <c r="B464" s="12">
        <v>57.78</v>
      </c>
      <c r="C464" s="12">
        <v>61.35</v>
      </c>
      <c r="D464" s="12">
        <v>55.39</v>
      </c>
      <c r="E464" s="12">
        <v>59.8</v>
      </c>
      <c r="F464" s="12">
        <v>3267540</v>
      </c>
      <c r="G464" s="12">
        <v>62021429</v>
      </c>
      <c r="H464" s="7">
        <f t="shared" si="2"/>
        <v>3.4960193838698445E-2</v>
      </c>
      <c r="I464" s="2"/>
    </row>
    <row r="465" spans="1:9" x14ac:dyDescent="0.75">
      <c r="A465" s="2">
        <v>42833</v>
      </c>
      <c r="B465" s="12">
        <v>59.53</v>
      </c>
      <c r="C465" s="12">
        <v>65.48</v>
      </c>
      <c r="D465" s="12">
        <v>57.62</v>
      </c>
      <c r="E465" s="12">
        <v>63.58</v>
      </c>
      <c r="F465" s="12">
        <v>3732900</v>
      </c>
      <c r="G465" s="12">
        <v>66414889</v>
      </c>
      <c r="H465" s="7">
        <f t="shared" si="2"/>
        <v>6.8032924575844061E-2</v>
      </c>
      <c r="I465" s="2"/>
    </row>
    <row r="466" spans="1:9" x14ac:dyDescent="0.75">
      <c r="A466" s="2">
        <v>42834</v>
      </c>
      <c r="B466" s="12">
        <v>63.53</v>
      </c>
      <c r="C466" s="12">
        <v>78.56</v>
      </c>
      <c r="D466" s="12">
        <v>62.1</v>
      </c>
      <c r="E466" s="12">
        <v>62.55</v>
      </c>
      <c r="F466" s="12">
        <v>10584900</v>
      </c>
      <c r="G466" s="12">
        <v>65783837</v>
      </c>
      <c r="H466" s="7">
        <f t="shared" si="2"/>
        <v>-1.5425783094601039E-2</v>
      </c>
      <c r="I466" s="2"/>
    </row>
    <row r="467" spans="1:9" x14ac:dyDescent="0.75">
      <c r="A467" s="2">
        <v>42835</v>
      </c>
      <c r="B467" s="12">
        <v>62.77</v>
      </c>
      <c r="C467" s="12">
        <v>68.89</v>
      </c>
      <c r="D467" s="12">
        <v>62.77</v>
      </c>
      <c r="E467" s="12">
        <v>64.819999999999993</v>
      </c>
      <c r="F467" s="12">
        <v>4183730</v>
      </c>
      <c r="G467" s="12">
        <v>68635665</v>
      </c>
      <c r="H467" s="7">
        <f t="shared" si="2"/>
        <v>3.2658913493707024E-2</v>
      </c>
      <c r="I467" s="2"/>
    </row>
    <row r="468" spans="1:9" x14ac:dyDescent="0.75">
      <c r="A468" s="2">
        <v>42836</v>
      </c>
      <c r="B468" s="12">
        <v>64.91</v>
      </c>
      <c r="C468" s="12">
        <v>65.400000000000006</v>
      </c>
      <c r="D468" s="12">
        <v>61.51</v>
      </c>
      <c r="E468" s="12">
        <v>61.83</v>
      </c>
      <c r="F468" s="12">
        <v>3188750</v>
      </c>
      <c r="G468" s="12">
        <v>65915031</v>
      </c>
      <c r="H468" s="7">
        <f t="shared" si="2"/>
        <v>-4.745031582190723E-2</v>
      </c>
      <c r="I468" s="2"/>
    </row>
    <row r="469" spans="1:9" x14ac:dyDescent="0.75">
      <c r="A469" s="2">
        <v>42837</v>
      </c>
      <c r="B469" s="12">
        <v>61.9</v>
      </c>
      <c r="C469" s="12">
        <v>63.14</v>
      </c>
      <c r="D469" s="12">
        <v>60.03</v>
      </c>
      <c r="E469" s="12">
        <v>62</v>
      </c>
      <c r="F469" s="12">
        <v>3425370</v>
      </c>
      <c r="G469" s="12">
        <v>66535473</v>
      </c>
      <c r="H469" s="7">
        <f t="shared" si="2"/>
        <v>1.6155088852988922E-3</v>
      </c>
      <c r="I469" s="2"/>
    </row>
    <row r="470" spans="1:9" x14ac:dyDescent="0.75">
      <c r="A470" s="2">
        <v>42838</v>
      </c>
      <c r="B470" s="12">
        <v>62.07</v>
      </c>
      <c r="C470" s="12">
        <v>64.819999999999993</v>
      </c>
      <c r="D470" s="12">
        <v>61.27</v>
      </c>
      <c r="E470" s="12">
        <v>64.66</v>
      </c>
      <c r="F470" s="12">
        <v>4322200</v>
      </c>
      <c r="G470" s="12">
        <v>69849957</v>
      </c>
      <c r="H470" s="7">
        <f t="shared" si="2"/>
        <v>4.172708232640561E-2</v>
      </c>
      <c r="I470" s="2"/>
    </row>
    <row r="471" spans="1:9" x14ac:dyDescent="0.75">
      <c r="A471" s="2">
        <v>42839</v>
      </c>
      <c r="B471" s="12">
        <v>64.81</v>
      </c>
      <c r="C471" s="12">
        <v>71.44</v>
      </c>
      <c r="D471" s="12">
        <v>64.55</v>
      </c>
      <c r="E471" s="12">
        <v>71.17</v>
      </c>
      <c r="F471" s="12">
        <v>5898520</v>
      </c>
      <c r="G471" s="12">
        <v>77393787</v>
      </c>
      <c r="H471" s="7">
        <f t="shared" si="2"/>
        <v>9.8133004166023746E-2</v>
      </c>
      <c r="I471" s="2"/>
    </row>
    <row r="472" spans="1:9" x14ac:dyDescent="0.75">
      <c r="A472" s="2">
        <v>42840</v>
      </c>
      <c r="B472" s="12">
        <v>71.91</v>
      </c>
      <c r="C472" s="12">
        <v>77.180000000000007</v>
      </c>
      <c r="D472" s="12">
        <v>69.02</v>
      </c>
      <c r="E472" s="12">
        <v>72.87</v>
      </c>
      <c r="F472" s="12">
        <v>8228310</v>
      </c>
      <c r="G472" s="12">
        <v>79764352</v>
      </c>
      <c r="H472" s="7">
        <f t="shared" si="2"/>
        <v>1.3350020859407704E-2</v>
      </c>
      <c r="I472" s="2"/>
    </row>
    <row r="473" spans="1:9" x14ac:dyDescent="0.75">
      <c r="A473" s="2">
        <v>42841</v>
      </c>
      <c r="B473" s="12">
        <v>72.94</v>
      </c>
      <c r="C473" s="12">
        <v>74.37</v>
      </c>
      <c r="D473" s="12">
        <v>70.75</v>
      </c>
      <c r="E473" s="12">
        <v>71.5</v>
      </c>
      <c r="F473" s="12">
        <v>3777100</v>
      </c>
      <c r="G473" s="12">
        <v>78788831</v>
      </c>
      <c r="H473" s="7">
        <f t="shared" si="2"/>
        <v>-1.9742253907321056E-2</v>
      </c>
      <c r="I473" s="2"/>
    </row>
    <row r="474" spans="1:9" x14ac:dyDescent="0.75">
      <c r="A474" s="2">
        <v>42842</v>
      </c>
      <c r="B474" s="12">
        <v>71.59</v>
      </c>
      <c r="C474" s="12">
        <v>72.010000000000005</v>
      </c>
      <c r="D474" s="12">
        <v>69.53</v>
      </c>
      <c r="E474" s="12">
        <v>70.239999999999995</v>
      </c>
      <c r="F474" s="12">
        <v>3190330</v>
      </c>
      <c r="G474" s="12">
        <v>77891498</v>
      </c>
      <c r="H474" s="7">
        <f t="shared" si="2"/>
        <v>-1.8857382315966034E-2</v>
      </c>
      <c r="I474" s="2"/>
    </row>
    <row r="475" spans="1:9" x14ac:dyDescent="0.75">
      <c r="A475" s="2">
        <v>42843</v>
      </c>
      <c r="B475" s="12">
        <v>70.25</v>
      </c>
      <c r="C475" s="12">
        <v>72.27</v>
      </c>
      <c r="D475" s="12">
        <v>70.23</v>
      </c>
      <c r="E475" s="12">
        <v>71.78</v>
      </c>
      <c r="F475" s="12">
        <v>3733350</v>
      </c>
      <c r="G475" s="12">
        <v>80125745</v>
      </c>
      <c r="H475" s="7">
        <f t="shared" si="2"/>
        <v>2.1779359430604998E-2</v>
      </c>
      <c r="I475" s="2"/>
    </row>
    <row r="476" spans="1:9" x14ac:dyDescent="0.75">
      <c r="A476" s="2">
        <v>42844</v>
      </c>
      <c r="B476" s="12">
        <v>71.78</v>
      </c>
      <c r="C476" s="12">
        <v>72.31</v>
      </c>
      <c r="D476" s="12">
        <v>70.13</v>
      </c>
      <c r="E476" s="12">
        <v>70.94</v>
      </c>
      <c r="F476" s="12">
        <v>4692510</v>
      </c>
      <c r="G476" s="12">
        <v>79690467</v>
      </c>
      <c r="H476" s="7">
        <f t="shared" si="2"/>
        <v>-1.1702424073558142E-2</v>
      </c>
      <c r="I476" s="2"/>
    </row>
    <row r="477" spans="1:9" x14ac:dyDescent="0.75">
      <c r="A477" s="2">
        <v>42845</v>
      </c>
      <c r="B477" s="12">
        <v>71.02</v>
      </c>
      <c r="C477" s="12">
        <v>71.150000000000006</v>
      </c>
      <c r="D477" s="12">
        <v>66.61</v>
      </c>
      <c r="E477" s="12">
        <v>67.319999999999993</v>
      </c>
      <c r="F477" s="12">
        <v>5595750</v>
      </c>
      <c r="G477" s="12">
        <v>76097127</v>
      </c>
      <c r="H477" s="7">
        <f t="shared" si="2"/>
        <v>-5.2098000563221669E-2</v>
      </c>
      <c r="I477" s="2"/>
    </row>
    <row r="478" spans="1:9" x14ac:dyDescent="0.75">
      <c r="A478" s="2">
        <v>42846</v>
      </c>
      <c r="B478" s="12">
        <v>67.3</v>
      </c>
      <c r="C478" s="12">
        <v>69.73</v>
      </c>
      <c r="D478" s="12">
        <v>66.72</v>
      </c>
      <c r="E478" s="12">
        <v>68.14</v>
      </c>
      <c r="F478" s="12">
        <v>5144630</v>
      </c>
      <c r="G478" s="12">
        <v>77527455</v>
      </c>
      <c r="H478" s="7">
        <f t="shared" si="2"/>
        <v>1.248142644873705E-2</v>
      </c>
      <c r="I478" s="2"/>
    </row>
    <row r="479" spans="1:9" x14ac:dyDescent="0.75">
      <c r="A479" s="2">
        <v>42847</v>
      </c>
      <c r="B479" s="12">
        <v>68</v>
      </c>
      <c r="C479" s="12">
        <v>68.87</v>
      </c>
      <c r="D479" s="12">
        <v>67.5</v>
      </c>
      <c r="E479" s="12">
        <v>68.67</v>
      </c>
      <c r="F479" s="12">
        <v>4087150</v>
      </c>
      <c r="G479" s="12">
        <v>78624433</v>
      </c>
      <c r="H479" s="7">
        <f t="shared" si="2"/>
        <v>9.8529411764706129E-3</v>
      </c>
      <c r="I479" s="2"/>
    </row>
    <row r="480" spans="1:9" x14ac:dyDescent="0.75">
      <c r="A480" s="2">
        <v>42848</v>
      </c>
      <c r="B480" s="12">
        <v>68.75</v>
      </c>
      <c r="C480" s="12">
        <v>68.78</v>
      </c>
      <c r="D480" s="12">
        <v>66.239999999999995</v>
      </c>
      <c r="E480" s="12">
        <v>66.34</v>
      </c>
      <c r="F480" s="12">
        <v>2664960</v>
      </c>
      <c r="G480" s="12">
        <v>76417367</v>
      </c>
      <c r="H480" s="7">
        <f t="shared" si="2"/>
        <v>-3.5054545454545408E-2</v>
      </c>
      <c r="I480" s="2"/>
    </row>
    <row r="481" spans="1:9" x14ac:dyDescent="0.75">
      <c r="A481" s="2">
        <v>42849</v>
      </c>
      <c r="B481" s="12">
        <v>66.56</v>
      </c>
      <c r="C481" s="12">
        <v>68.819999999999993</v>
      </c>
      <c r="D481" s="12">
        <v>66.56</v>
      </c>
      <c r="E481" s="12">
        <v>67.989999999999995</v>
      </c>
      <c r="F481" s="12">
        <v>4159870</v>
      </c>
      <c r="G481" s="12">
        <v>78825134</v>
      </c>
      <c r="H481" s="7">
        <f t="shared" si="2"/>
        <v>2.1484374999999889E-2</v>
      </c>
      <c r="I481" s="2"/>
    </row>
    <row r="482" spans="1:9" x14ac:dyDescent="0.75">
      <c r="A482" s="2">
        <v>42850</v>
      </c>
      <c r="B482" s="12">
        <v>67.849999999999994</v>
      </c>
      <c r="C482" s="12">
        <v>73.290000000000006</v>
      </c>
      <c r="D482" s="12">
        <v>64.75</v>
      </c>
      <c r="E482" s="12">
        <v>69.17</v>
      </c>
      <c r="F482" s="12">
        <v>4835280</v>
      </c>
      <c r="G482" s="12">
        <v>80670234</v>
      </c>
      <c r="H482" s="7">
        <f t="shared" si="2"/>
        <v>1.9454679439941155E-2</v>
      </c>
      <c r="I482" s="2"/>
    </row>
    <row r="483" spans="1:9" x14ac:dyDescent="0.75">
      <c r="A483" s="2">
        <v>42851</v>
      </c>
      <c r="B483" s="12">
        <v>69.14</v>
      </c>
      <c r="C483" s="12">
        <v>75.069999999999993</v>
      </c>
      <c r="D483" s="12">
        <v>69.11</v>
      </c>
      <c r="E483" s="12">
        <v>72</v>
      </c>
      <c r="F483" s="12">
        <v>7519790</v>
      </c>
      <c r="G483" s="12">
        <v>84495973</v>
      </c>
      <c r="H483" s="7">
        <f t="shared" si="2"/>
        <v>4.1365345675441124E-2</v>
      </c>
      <c r="I483" s="2"/>
    </row>
    <row r="484" spans="1:9" x14ac:dyDescent="0.75">
      <c r="A484" s="2">
        <v>42852</v>
      </c>
      <c r="B484" s="12">
        <v>72.099999999999994</v>
      </c>
      <c r="C484" s="12">
        <v>79.95</v>
      </c>
      <c r="D484" s="12">
        <v>69.650000000000006</v>
      </c>
      <c r="E484" s="12">
        <v>76.819999999999993</v>
      </c>
      <c r="F484" s="12">
        <v>9219590</v>
      </c>
      <c r="G484" s="12">
        <v>90711292</v>
      </c>
      <c r="H484" s="7">
        <f t="shared" si="2"/>
        <v>6.5464632454923705E-2</v>
      </c>
      <c r="I484" s="2"/>
    </row>
    <row r="485" spans="1:9" x14ac:dyDescent="0.75">
      <c r="A485" s="2">
        <v>42853</v>
      </c>
      <c r="B485" s="12">
        <v>76.86</v>
      </c>
      <c r="C485" s="12">
        <v>85.13</v>
      </c>
      <c r="D485" s="12">
        <v>76.58</v>
      </c>
      <c r="E485" s="12">
        <v>83.95</v>
      </c>
      <c r="F485" s="12">
        <v>10311300</v>
      </c>
      <c r="G485" s="12">
        <v>99726314</v>
      </c>
      <c r="H485" s="7">
        <f t="shared" si="2"/>
        <v>9.2245641425969346E-2</v>
      </c>
      <c r="I485" s="2"/>
    </row>
    <row r="486" spans="1:9" x14ac:dyDescent="0.75">
      <c r="A486" s="2">
        <v>42854</v>
      </c>
      <c r="B486" s="12">
        <v>84.07</v>
      </c>
      <c r="C486" s="12">
        <v>97.45</v>
      </c>
      <c r="D486" s="12">
        <v>83.02</v>
      </c>
      <c r="E486" s="12">
        <v>96.08</v>
      </c>
      <c r="F486" s="12">
        <v>10732700</v>
      </c>
      <c r="G486" s="12">
        <v>114825797</v>
      </c>
      <c r="H486" s="7">
        <f t="shared" si="2"/>
        <v>0.14285714285714293</v>
      </c>
      <c r="I486" s="2"/>
    </row>
    <row r="487" spans="1:9" x14ac:dyDescent="0.75">
      <c r="A487" s="2">
        <v>42855</v>
      </c>
      <c r="B487" s="12">
        <v>96.18</v>
      </c>
      <c r="C487" s="12">
        <v>99.07</v>
      </c>
      <c r="D487" s="12">
        <v>89.93</v>
      </c>
      <c r="E487" s="12">
        <v>93.2</v>
      </c>
      <c r="F487" s="12">
        <v>11989300</v>
      </c>
      <c r="G487" s="12">
        <v>112048508</v>
      </c>
      <c r="H487" s="7">
        <f t="shared" si="2"/>
        <v>-3.0983572468288666E-2</v>
      </c>
      <c r="I487" s="2"/>
    </row>
    <row r="488" spans="1:9" x14ac:dyDescent="0.75">
      <c r="A488" s="2">
        <v>42856</v>
      </c>
      <c r="B488" s="12">
        <v>93.73</v>
      </c>
      <c r="C488" s="12">
        <v>107.73</v>
      </c>
      <c r="D488" s="12">
        <v>83.62</v>
      </c>
      <c r="E488" s="12">
        <v>90.05</v>
      </c>
      <c r="F488" s="12">
        <v>19211300</v>
      </c>
      <c r="G488" s="12">
        <v>108911256</v>
      </c>
      <c r="H488" s="7">
        <f t="shared" si="2"/>
        <v>-3.9261709164621857E-2</v>
      </c>
      <c r="I488" s="2"/>
    </row>
    <row r="489" spans="1:9" x14ac:dyDescent="0.75">
      <c r="A489" s="2">
        <v>42857</v>
      </c>
      <c r="B489" s="12">
        <v>90.44</v>
      </c>
      <c r="C489" s="12">
        <v>95.45</v>
      </c>
      <c r="D489" s="12">
        <v>88.12</v>
      </c>
      <c r="E489" s="12">
        <v>91.93</v>
      </c>
      <c r="F489" s="12">
        <v>9723680</v>
      </c>
      <c r="G489" s="12">
        <v>111826255</v>
      </c>
      <c r="H489" s="7">
        <f t="shared" si="2"/>
        <v>1.6475011057054501E-2</v>
      </c>
      <c r="I489" s="2"/>
    </row>
    <row r="490" spans="1:9" x14ac:dyDescent="0.75">
      <c r="A490" s="2">
        <v>42858</v>
      </c>
      <c r="B490" s="12">
        <v>91.61</v>
      </c>
      <c r="C490" s="12">
        <v>94.22</v>
      </c>
      <c r="D490" s="12">
        <v>87.75</v>
      </c>
      <c r="E490" s="12">
        <v>91.04</v>
      </c>
      <c r="F490" s="12">
        <v>8785360</v>
      </c>
      <c r="G490" s="12">
        <v>111399291</v>
      </c>
      <c r="H490" s="7">
        <f t="shared" si="2"/>
        <v>-6.2220281628642413E-3</v>
      </c>
      <c r="I490" s="2"/>
    </row>
    <row r="491" spans="1:9" x14ac:dyDescent="0.75">
      <c r="A491" s="2">
        <v>42859</v>
      </c>
      <c r="B491" s="12">
        <v>91.09</v>
      </c>
      <c r="C491" s="12">
        <v>103.51</v>
      </c>
      <c r="D491" s="12">
        <v>90.93</v>
      </c>
      <c r="E491" s="12">
        <v>99.54</v>
      </c>
      <c r="F491" s="12">
        <v>9791100</v>
      </c>
      <c r="G491" s="12">
        <v>122531574</v>
      </c>
      <c r="H491" s="7">
        <f t="shared" si="2"/>
        <v>9.2765396860248137E-2</v>
      </c>
      <c r="I491" s="2"/>
    </row>
    <row r="492" spans="1:9" x14ac:dyDescent="0.75">
      <c r="A492" s="2">
        <v>42860</v>
      </c>
      <c r="B492" s="12">
        <v>99.52</v>
      </c>
      <c r="C492" s="12">
        <v>113.34</v>
      </c>
      <c r="D492" s="12">
        <v>99.43</v>
      </c>
      <c r="E492" s="12">
        <v>103.64</v>
      </c>
      <c r="F492" s="12">
        <v>12122500</v>
      </c>
      <c r="G492" s="12">
        <v>128309501</v>
      </c>
      <c r="H492" s="7">
        <f t="shared" si="2"/>
        <v>4.1398713826366604E-2</v>
      </c>
      <c r="I492" s="2"/>
    </row>
    <row r="493" spans="1:9" x14ac:dyDescent="0.75">
      <c r="A493" s="2">
        <v>42861</v>
      </c>
      <c r="B493" s="12">
        <v>103.86</v>
      </c>
      <c r="C493" s="12">
        <v>109.39</v>
      </c>
      <c r="D493" s="12">
        <v>100.96</v>
      </c>
      <c r="E493" s="12">
        <v>108.21</v>
      </c>
      <c r="F493" s="12">
        <v>7489580</v>
      </c>
      <c r="G493" s="12">
        <v>134758325</v>
      </c>
      <c r="H493" s="7">
        <f t="shared" si="2"/>
        <v>4.188330444829573E-2</v>
      </c>
      <c r="I493" s="2"/>
    </row>
    <row r="494" spans="1:9" x14ac:dyDescent="0.75">
      <c r="A494" s="2">
        <v>42862</v>
      </c>
      <c r="B494" s="12">
        <v>107.83</v>
      </c>
      <c r="C494" s="12">
        <v>108.27</v>
      </c>
      <c r="D494" s="12">
        <v>100.65</v>
      </c>
      <c r="E494" s="12">
        <v>103.83</v>
      </c>
      <c r="F494" s="12">
        <v>9456320</v>
      </c>
      <c r="G494" s="12">
        <v>130037477</v>
      </c>
      <c r="H494" s="7">
        <f t="shared" si="2"/>
        <v>-3.7095427988500421E-2</v>
      </c>
      <c r="I494" s="2"/>
    </row>
    <row r="495" spans="1:9" x14ac:dyDescent="0.75">
      <c r="A495" s="2">
        <v>42863</v>
      </c>
      <c r="B495" s="12">
        <v>104.08</v>
      </c>
      <c r="C495" s="12">
        <v>111.53</v>
      </c>
      <c r="D495" s="12">
        <v>103.06</v>
      </c>
      <c r="E495" s="12">
        <v>106.62</v>
      </c>
      <c r="F495" s="12">
        <v>11574400</v>
      </c>
      <c r="G495" s="12">
        <v>134300697</v>
      </c>
      <c r="H495" s="7">
        <f t="shared" si="2"/>
        <v>2.4404304381245256E-2</v>
      </c>
      <c r="I495" s="2"/>
    </row>
    <row r="496" spans="1:9" x14ac:dyDescent="0.75">
      <c r="A496" s="2">
        <v>42864</v>
      </c>
      <c r="B496" s="12">
        <v>105.84</v>
      </c>
      <c r="C496" s="12">
        <v>106.73</v>
      </c>
      <c r="D496" s="12">
        <v>93.81</v>
      </c>
      <c r="E496" s="12">
        <v>96.09</v>
      </c>
      <c r="F496" s="12">
        <v>12915800</v>
      </c>
      <c r="G496" s="12">
        <v>121731832</v>
      </c>
      <c r="H496" s="7">
        <f t="shared" si="2"/>
        <v>-9.2120181405895687E-2</v>
      </c>
      <c r="I496" s="2"/>
    </row>
    <row r="497" spans="1:9" x14ac:dyDescent="0.75">
      <c r="A497" s="2">
        <v>42865</v>
      </c>
      <c r="B497" s="12">
        <v>96.46</v>
      </c>
      <c r="C497" s="12">
        <v>101.89</v>
      </c>
      <c r="D497" s="12">
        <v>94.24</v>
      </c>
      <c r="E497" s="12">
        <v>96.99</v>
      </c>
      <c r="F497" s="12">
        <v>7670940</v>
      </c>
      <c r="G497" s="12">
        <v>123572179</v>
      </c>
      <c r="H497" s="7">
        <f t="shared" ref="H497:H560" si="3">(E497-B497)/B497</f>
        <v>5.4945054945055071E-3</v>
      </c>
      <c r="I497" s="2"/>
    </row>
    <row r="498" spans="1:9" x14ac:dyDescent="0.75">
      <c r="A498" s="2">
        <v>42866</v>
      </c>
      <c r="B498" s="12">
        <v>96.94</v>
      </c>
      <c r="C498" s="12">
        <v>98.91</v>
      </c>
      <c r="D498" s="12">
        <v>94.91</v>
      </c>
      <c r="E498" s="12">
        <v>95.13</v>
      </c>
      <c r="F498" s="12">
        <v>7542780</v>
      </c>
      <c r="G498" s="12">
        <v>121869788</v>
      </c>
      <c r="H498" s="7">
        <f t="shared" si="3"/>
        <v>-1.8671343098824039E-2</v>
      </c>
      <c r="I498" s="2"/>
    </row>
    <row r="499" spans="1:9" x14ac:dyDescent="0.75">
      <c r="A499" s="2">
        <v>42867</v>
      </c>
      <c r="B499" s="12">
        <v>95.37</v>
      </c>
      <c r="C499" s="12">
        <v>101.69</v>
      </c>
      <c r="D499" s="12">
        <v>95.27</v>
      </c>
      <c r="E499" s="12">
        <v>97.44</v>
      </c>
      <c r="F499" s="12">
        <v>7739710</v>
      </c>
      <c r="G499" s="12">
        <v>125543605</v>
      </c>
      <c r="H499" s="7">
        <f t="shared" si="3"/>
        <v>2.1704938659955889E-2</v>
      </c>
      <c r="I499" s="2"/>
    </row>
    <row r="500" spans="1:9" x14ac:dyDescent="0.75">
      <c r="A500" s="2">
        <v>42868</v>
      </c>
      <c r="B500" s="12">
        <v>97.38</v>
      </c>
      <c r="C500" s="12">
        <v>98.21</v>
      </c>
      <c r="D500" s="12">
        <v>94.01</v>
      </c>
      <c r="E500" s="12">
        <v>96.58</v>
      </c>
      <c r="F500" s="12">
        <v>4761440</v>
      </c>
      <c r="G500" s="12">
        <v>125110242</v>
      </c>
      <c r="H500" s="7">
        <f t="shared" si="3"/>
        <v>-8.2152392688436757E-3</v>
      </c>
      <c r="I500" s="2"/>
    </row>
    <row r="501" spans="1:9" x14ac:dyDescent="0.75">
      <c r="A501" s="2">
        <v>42869</v>
      </c>
      <c r="B501" s="12">
        <v>96.71</v>
      </c>
      <c r="C501" s="12">
        <v>98.35</v>
      </c>
      <c r="D501" s="12">
        <v>94.34</v>
      </c>
      <c r="E501" s="12">
        <v>96.7</v>
      </c>
      <c r="F501" s="12">
        <v>5258320</v>
      </c>
      <c r="G501" s="12">
        <v>125974915</v>
      </c>
      <c r="H501" s="7">
        <f t="shared" si="3"/>
        <v>-1.0340192327567889E-4</v>
      </c>
      <c r="I501" s="2"/>
    </row>
    <row r="502" spans="1:9" x14ac:dyDescent="0.75">
      <c r="A502" s="2">
        <v>42870</v>
      </c>
      <c r="B502" s="12">
        <v>96.79</v>
      </c>
      <c r="C502" s="12">
        <v>97.81</v>
      </c>
      <c r="D502" s="12">
        <v>93.15</v>
      </c>
      <c r="E502" s="12">
        <v>93.57</v>
      </c>
      <c r="F502" s="12">
        <v>6412220</v>
      </c>
      <c r="G502" s="12">
        <v>122567245</v>
      </c>
      <c r="H502" s="7">
        <f t="shared" si="3"/>
        <v>-3.3267899576402651E-2</v>
      </c>
      <c r="I502" s="2"/>
    </row>
    <row r="503" spans="1:9" x14ac:dyDescent="0.75">
      <c r="A503" s="2">
        <v>42871</v>
      </c>
      <c r="B503" s="12">
        <v>93.53</v>
      </c>
      <c r="C503" s="12">
        <v>94.43</v>
      </c>
      <c r="D503" s="12">
        <v>90.19</v>
      </c>
      <c r="E503" s="12">
        <v>90.6</v>
      </c>
      <c r="F503" s="12">
        <v>5421060</v>
      </c>
      <c r="G503" s="12">
        <v>119315920</v>
      </c>
      <c r="H503" s="7">
        <f t="shared" si="3"/>
        <v>-3.1326847000962332E-2</v>
      </c>
      <c r="I503" s="2"/>
    </row>
    <row r="504" spans="1:9" x14ac:dyDescent="0.75">
      <c r="A504" s="2">
        <v>42872</v>
      </c>
      <c r="B504" s="12">
        <v>90.64</v>
      </c>
      <c r="C504" s="12">
        <v>93.6</v>
      </c>
      <c r="D504" s="12">
        <v>87.27</v>
      </c>
      <c r="E504" s="12">
        <v>92.66</v>
      </c>
      <c r="F504" s="12">
        <v>7980650</v>
      </c>
      <c r="G504" s="12">
        <v>122687250</v>
      </c>
      <c r="H504" s="7">
        <f t="shared" si="3"/>
        <v>2.22859664607237E-2</v>
      </c>
      <c r="I504" s="2"/>
    </row>
    <row r="505" spans="1:9" x14ac:dyDescent="0.75">
      <c r="A505" s="2">
        <v>42873</v>
      </c>
      <c r="B505" s="12">
        <v>92.72</v>
      </c>
      <c r="C505" s="12">
        <v>95.08</v>
      </c>
      <c r="D505" s="12">
        <v>88.94</v>
      </c>
      <c r="E505" s="12">
        <v>94.92</v>
      </c>
      <c r="F505" s="12">
        <v>6969390</v>
      </c>
      <c r="G505" s="12">
        <v>126369986</v>
      </c>
      <c r="H505" s="7">
        <f t="shared" si="3"/>
        <v>2.372735116479727E-2</v>
      </c>
      <c r="I505" s="2"/>
    </row>
    <row r="506" spans="1:9" x14ac:dyDescent="0.75">
      <c r="A506" s="2">
        <v>42874</v>
      </c>
      <c r="B506" s="12">
        <v>94.61</v>
      </c>
      <c r="C506" s="12">
        <v>108.15</v>
      </c>
      <c r="D506" s="12">
        <v>94.61</v>
      </c>
      <c r="E506" s="12">
        <v>106.08</v>
      </c>
      <c r="F506" s="12">
        <v>11538100</v>
      </c>
      <c r="G506" s="12">
        <v>141988780</v>
      </c>
      <c r="H506" s="7">
        <f t="shared" si="3"/>
        <v>0.12123454180319204</v>
      </c>
      <c r="I506" s="2"/>
    </row>
    <row r="507" spans="1:9" x14ac:dyDescent="0.75">
      <c r="A507" s="2">
        <v>42875</v>
      </c>
      <c r="B507" s="12">
        <v>105.86</v>
      </c>
      <c r="C507" s="12">
        <v>110.79</v>
      </c>
      <c r="D507" s="12">
        <v>105.74</v>
      </c>
      <c r="E507" s="12">
        <v>108.23</v>
      </c>
      <c r="F507" s="12">
        <v>7298390</v>
      </c>
      <c r="G507" s="12">
        <v>145644442</v>
      </c>
      <c r="H507" s="7">
        <f t="shared" si="3"/>
        <v>2.2388059701492581E-2</v>
      </c>
      <c r="I507" s="2"/>
    </row>
    <row r="508" spans="1:9" x14ac:dyDescent="0.75">
      <c r="A508" s="2">
        <v>42876</v>
      </c>
      <c r="B508" s="12">
        <v>108.36</v>
      </c>
      <c r="C508" s="12">
        <v>122.02</v>
      </c>
      <c r="D508" s="12">
        <v>106.55</v>
      </c>
      <c r="E508" s="12">
        <v>119.82</v>
      </c>
      <c r="F508" s="12">
        <v>11511500</v>
      </c>
      <c r="G508" s="12">
        <v>162080490</v>
      </c>
      <c r="H508" s="7">
        <f t="shared" si="3"/>
        <v>0.1057585825027685</v>
      </c>
      <c r="I508" s="2"/>
    </row>
    <row r="509" spans="1:9" x14ac:dyDescent="0.75">
      <c r="A509" s="2">
        <v>42877</v>
      </c>
      <c r="B509" s="12">
        <v>120.45</v>
      </c>
      <c r="C509" s="12">
        <v>278.57</v>
      </c>
      <c r="D509" s="12">
        <v>120.45</v>
      </c>
      <c r="E509" s="12">
        <v>203.19</v>
      </c>
      <c r="F509" s="12">
        <v>103976000</v>
      </c>
      <c r="G509" s="12">
        <v>276352369</v>
      </c>
      <c r="H509" s="7">
        <f t="shared" si="3"/>
        <v>0.68692403486924025</v>
      </c>
      <c r="I509" s="2"/>
    </row>
    <row r="510" spans="1:9" x14ac:dyDescent="0.75">
      <c r="A510" s="2">
        <v>42878</v>
      </c>
      <c r="B510" s="12">
        <v>203.79</v>
      </c>
      <c r="C510" s="12">
        <v>299.44</v>
      </c>
      <c r="D510" s="12">
        <v>195.51</v>
      </c>
      <c r="E510" s="12">
        <v>239.49</v>
      </c>
      <c r="F510" s="12">
        <v>87792200</v>
      </c>
      <c r="G510" s="12">
        <v>327449337</v>
      </c>
      <c r="H510" s="7">
        <f t="shared" si="3"/>
        <v>0.17518033269542185</v>
      </c>
      <c r="I510" s="2"/>
    </row>
    <row r="511" spans="1:9" x14ac:dyDescent="0.75">
      <c r="A511" s="2">
        <v>42879</v>
      </c>
      <c r="B511" s="12">
        <v>239.06</v>
      </c>
      <c r="C511" s="12">
        <v>285.79000000000002</v>
      </c>
      <c r="D511" s="12">
        <v>234.34</v>
      </c>
      <c r="E511" s="12">
        <v>238.6</v>
      </c>
      <c r="F511" s="12">
        <v>51125500</v>
      </c>
      <c r="G511" s="12">
        <v>327924617</v>
      </c>
      <c r="H511" s="7">
        <f t="shared" si="3"/>
        <v>-1.9242031289216429E-3</v>
      </c>
      <c r="I511" s="2"/>
    </row>
    <row r="512" spans="1:9" x14ac:dyDescent="0.75">
      <c r="A512" s="2">
        <v>42880</v>
      </c>
      <c r="B512" s="12">
        <v>236.98</v>
      </c>
      <c r="C512" s="12">
        <v>269.77</v>
      </c>
      <c r="D512" s="12">
        <v>205.6</v>
      </c>
      <c r="E512" s="12">
        <v>224.46</v>
      </c>
      <c r="F512" s="12">
        <v>45598300</v>
      </c>
      <c r="G512" s="12">
        <v>310142057</v>
      </c>
      <c r="H512" s="7">
        <f t="shared" si="3"/>
        <v>-5.2831462570680998E-2</v>
      </c>
      <c r="I512" s="2"/>
    </row>
    <row r="513" spans="1:9" x14ac:dyDescent="0.75">
      <c r="A513" s="2">
        <v>42881</v>
      </c>
      <c r="B513" s="12">
        <v>222.02</v>
      </c>
      <c r="C513" s="12">
        <v>252.28</v>
      </c>
      <c r="D513" s="12">
        <v>179.41</v>
      </c>
      <c r="E513" s="12">
        <v>197.88</v>
      </c>
      <c r="F513" s="12">
        <v>30254100</v>
      </c>
      <c r="G513" s="12">
        <v>274812034</v>
      </c>
      <c r="H513" s="7">
        <f t="shared" si="3"/>
        <v>-0.10872894333843804</v>
      </c>
      <c r="I513" s="2"/>
    </row>
    <row r="514" spans="1:9" x14ac:dyDescent="0.75">
      <c r="A514" s="2">
        <v>42882</v>
      </c>
      <c r="B514" s="12">
        <v>198.72</v>
      </c>
      <c r="C514" s="12">
        <v>204.81</v>
      </c>
      <c r="D514" s="12">
        <v>147.19</v>
      </c>
      <c r="E514" s="12">
        <v>190.82</v>
      </c>
      <c r="F514" s="12">
        <v>27968300</v>
      </c>
      <c r="G514" s="12">
        <v>266382945</v>
      </c>
      <c r="H514" s="7">
        <f t="shared" si="3"/>
        <v>-3.9754428341384894E-2</v>
      </c>
      <c r="I514" s="2"/>
    </row>
    <row r="515" spans="1:9" x14ac:dyDescent="0.75">
      <c r="A515" s="2">
        <v>42883</v>
      </c>
      <c r="B515" s="12">
        <v>191.36</v>
      </c>
      <c r="C515" s="12">
        <v>211.97</v>
      </c>
      <c r="D515" s="12">
        <v>182.67</v>
      </c>
      <c r="E515" s="12">
        <v>196.32</v>
      </c>
      <c r="F515" s="12">
        <v>17904800</v>
      </c>
      <c r="G515" s="12">
        <v>275469737</v>
      </c>
      <c r="H515" s="7">
        <f t="shared" si="3"/>
        <v>2.5919732441471464E-2</v>
      </c>
      <c r="I515" s="2"/>
    </row>
    <row r="516" spans="1:9" x14ac:dyDescent="0.75">
      <c r="A516" s="2">
        <v>42884</v>
      </c>
      <c r="B516" s="12">
        <v>195.88</v>
      </c>
      <c r="C516" s="12">
        <v>208.7</v>
      </c>
      <c r="D516" s="12">
        <v>189.79</v>
      </c>
      <c r="E516" s="12">
        <v>205.57</v>
      </c>
      <c r="F516" s="12">
        <v>18855000</v>
      </c>
      <c r="G516" s="12">
        <v>289922954</v>
      </c>
      <c r="H516" s="7">
        <f t="shared" si="3"/>
        <v>4.946906269144373E-2</v>
      </c>
      <c r="I516" s="2"/>
    </row>
    <row r="517" spans="1:9" x14ac:dyDescent="0.75">
      <c r="A517" s="2">
        <v>42885</v>
      </c>
      <c r="B517" s="12">
        <v>206.01</v>
      </c>
      <c r="C517" s="12">
        <v>246.78</v>
      </c>
      <c r="D517" s="12">
        <v>203.15</v>
      </c>
      <c r="E517" s="12">
        <v>232.93</v>
      </c>
      <c r="F517" s="12">
        <v>35817600</v>
      </c>
      <c r="G517" s="12">
        <v>330165326</v>
      </c>
      <c r="H517" s="7">
        <f t="shared" si="3"/>
        <v>0.13067326828794726</v>
      </c>
      <c r="I517" s="2"/>
    </row>
    <row r="518" spans="1:9" x14ac:dyDescent="0.75">
      <c r="A518" s="2">
        <v>42886</v>
      </c>
      <c r="B518" s="12">
        <v>233.5</v>
      </c>
      <c r="C518" s="12">
        <v>254.38</v>
      </c>
      <c r="D518" s="12">
        <v>228.39</v>
      </c>
      <c r="E518" s="12">
        <v>235.67</v>
      </c>
      <c r="F518" s="12">
        <v>30347500</v>
      </c>
      <c r="G518" s="12">
        <v>335739901</v>
      </c>
      <c r="H518" s="7">
        <f t="shared" si="3"/>
        <v>9.293361884368254E-3</v>
      </c>
      <c r="I518" s="2"/>
    </row>
    <row r="519" spans="1:9" x14ac:dyDescent="0.75">
      <c r="A519" s="2">
        <v>42887</v>
      </c>
      <c r="B519" s="12">
        <v>235.72</v>
      </c>
      <c r="C519" s="12">
        <v>261.55</v>
      </c>
      <c r="D519" s="12">
        <v>234.48</v>
      </c>
      <c r="E519" s="12">
        <v>249.27</v>
      </c>
      <c r="F519" s="12">
        <v>23902700</v>
      </c>
      <c r="G519" s="12">
        <v>356881164</v>
      </c>
      <c r="H519" s="7">
        <f t="shared" si="3"/>
        <v>5.7483454946546796E-2</v>
      </c>
      <c r="I519" s="2"/>
    </row>
    <row r="520" spans="1:9" x14ac:dyDescent="0.75">
      <c r="A520" s="2">
        <v>42888</v>
      </c>
      <c r="B520" s="12">
        <v>249.16</v>
      </c>
      <c r="C520" s="12">
        <v>257.29000000000002</v>
      </c>
      <c r="D520" s="12">
        <v>240.15</v>
      </c>
      <c r="E520" s="12">
        <v>241.68</v>
      </c>
      <c r="F520" s="12">
        <v>15822200</v>
      </c>
      <c r="G520" s="12">
        <v>347760761</v>
      </c>
      <c r="H520" s="7">
        <f t="shared" si="3"/>
        <v>-3.0020870123615307E-2</v>
      </c>
      <c r="I520" s="2"/>
    </row>
    <row r="521" spans="1:9" x14ac:dyDescent="0.75">
      <c r="A521" s="2">
        <v>42889</v>
      </c>
      <c r="B521" s="12">
        <v>241.52</v>
      </c>
      <c r="C521" s="12">
        <v>243.93</v>
      </c>
      <c r="D521" s="12">
        <v>228.49</v>
      </c>
      <c r="E521" s="12">
        <v>230</v>
      </c>
      <c r="F521" s="12">
        <v>18667600</v>
      </c>
      <c r="G521" s="12">
        <v>332607330</v>
      </c>
      <c r="H521" s="7">
        <f t="shared" si="3"/>
        <v>-4.7697913216296829E-2</v>
      </c>
      <c r="I521" s="2"/>
    </row>
    <row r="522" spans="1:9" x14ac:dyDescent="0.75">
      <c r="A522" s="2">
        <v>42890</v>
      </c>
      <c r="B522" s="12">
        <v>229.02</v>
      </c>
      <c r="C522" s="12">
        <v>244.27</v>
      </c>
      <c r="D522" s="12">
        <v>227.92</v>
      </c>
      <c r="E522" s="12">
        <v>239.52</v>
      </c>
      <c r="F522" s="12">
        <v>15806600</v>
      </c>
      <c r="G522" s="12">
        <v>348108063</v>
      </c>
      <c r="H522" s="7">
        <f t="shared" si="3"/>
        <v>4.5847524233691379E-2</v>
      </c>
      <c r="I522" s="2"/>
    </row>
    <row r="523" spans="1:9" x14ac:dyDescent="0.75">
      <c r="A523" s="2">
        <v>42891</v>
      </c>
      <c r="B523" s="12">
        <v>238.82</v>
      </c>
      <c r="C523" s="12">
        <v>281.45</v>
      </c>
      <c r="D523" s="12">
        <v>238.42</v>
      </c>
      <c r="E523" s="12">
        <v>253.03</v>
      </c>
      <c r="F523" s="12">
        <v>43925100</v>
      </c>
      <c r="G523" s="12">
        <v>369553357</v>
      </c>
      <c r="H523" s="7">
        <f t="shared" si="3"/>
        <v>5.9500879323339792E-2</v>
      </c>
      <c r="I523" s="2"/>
    </row>
    <row r="524" spans="1:9" x14ac:dyDescent="0.75">
      <c r="A524" s="2">
        <v>42892</v>
      </c>
      <c r="B524" s="12">
        <v>254.2</v>
      </c>
      <c r="C524" s="12">
        <v>265.25</v>
      </c>
      <c r="D524" s="12">
        <v>247.13</v>
      </c>
      <c r="E524" s="12">
        <v>259.36</v>
      </c>
      <c r="F524" s="12">
        <v>20436100</v>
      </c>
      <c r="G524" s="12">
        <v>380637503</v>
      </c>
      <c r="H524" s="7">
        <f t="shared" si="3"/>
        <v>2.029897718332032E-2</v>
      </c>
      <c r="I524" s="2"/>
    </row>
    <row r="525" spans="1:9" x14ac:dyDescent="0.75">
      <c r="A525" s="2">
        <v>42893</v>
      </c>
      <c r="B525" s="12">
        <v>259.5</v>
      </c>
      <c r="C525" s="12">
        <v>312.64999999999998</v>
      </c>
      <c r="D525" s="12">
        <v>258.05</v>
      </c>
      <c r="E525" s="12">
        <v>262.79000000000002</v>
      </c>
      <c r="F525" s="12">
        <v>50328900</v>
      </c>
      <c r="G525" s="12">
        <v>387590613</v>
      </c>
      <c r="H525" s="7">
        <f t="shared" si="3"/>
        <v>1.2678227360308363E-2</v>
      </c>
      <c r="I525" s="2"/>
    </row>
    <row r="526" spans="1:9" x14ac:dyDescent="0.75">
      <c r="A526" s="2">
        <v>42894</v>
      </c>
      <c r="B526" s="12">
        <v>264.36</v>
      </c>
      <c r="C526" s="12">
        <v>283.62</v>
      </c>
      <c r="D526" s="12">
        <v>259.20999999999998</v>
      </c>
      <c r="E526" s="12">
        <v>272.24</v>
      </c>
      <c r="F526" s="12">
        <v>23372600</v>
      </c>
      <c r="G526" s="12">
        <v>403455015</v>
      </c>
      <c r="H526" s="7">
        <f t="shared" si="3"/>
        <v>2.9807837796943543E-2</v>
      </c>
      <c r="I526" s="2"/>
    </row>
    <row r="527" spans="1:9" x14ac:dyDescent="0.75">
      <c r="A527" s="2">
        <v>42895</v>
      </c>
      <c r="B527" s="12">
        <v>271.55</v>
      </c>
      <c r="C527" s="12">
        <v>281.13</v>
      </c>
      <c r="D527" s="12">
        <v>270.58</v>
      </c>
      <c r="E527" s="12">
        <v>281.13</v>
      </c>
      <c r="F527" s="12">
        <v>16799000</v>
      </c>
      <c r="G527" s="12">
        <v>418667581</v>
      </c>
      <c r="H527" s="7">
        <f t="shared" si="3"/>
        <v>3.5278954152089793E-2</v>
      </c>
      <c r="I527" s="2"/>
    </row>
    <row r="528" spans="1:9" x14ac:dyDescent="0.75">
      <c r="A528" s="2">
        <v>42896</v>
      </c>
      <c r="B528" s="12">
        <v>281.31</v>
      </c>
      <c r="C528" s="12">
        <v>334.43</v>
      </c>
      <c r="D528" s="12">
        <v>281.31</v>
      </c>
      <c r="E528" s="12">
        <v>328.66</v>
      </c>
      <c r="F528" s="12">
        <v>38924900</v>
      </c>
      <c r="G528" s="12">
        <v>491817476</v>
      </c>
      <c r="H528" s="7">
        <f t="shared" si="3"/>
        <v>0.16831964736411795</v>
      </c>
      <c r="I528" s="2"/>
    </row>
    <row r="529" spans="1:9" x14ac:dyDescent="0.75">
      <c r="A529" s="2">
        <v>42897</v>
      </c>
      <c r="B529" s="12">
        <v>328.96</v>
      </c>
      <c r="C529" s="12">
        <v>343.18</v>
      </c>
      <c r="D529" s="12">
        <v>309.48</v>
      </c>
      <c r="E529" s="12">
        <v>331.1</v>
      </c>
      <c r="F529" s="12">
        <v>38020300</v>
      </c>
      <c r="G529" s="12">
        <v>497821832</v>
      </c>
      <c r="H529" s="7">
        <f t="shared" si="3"/>
        <v>6.5053501945526613E-3</v>
      </c>
      <c r="I529" s="2"/>
    </row>
    <row r="530" spans="1:9" x14ac:dyDescent="0.75">
      <c r="A530" s="2">
        <v>42898</v>
      </c>
      <c r="B530" s="12">
        <v>329.75</v>
      </c>
      <c r="C530" s="12">
        <v>345.51</v>
      </c>
      <c r="D530" s="12">
        <v>275.58</v>
      </c>
      <c r="E530" s="12">
        <v>311.49</v>
      </c>
      <c r="F530" s="12">
        <v>46398200</v>
      </c>
      <c r="G530" s="12">
        <v>470579421</v>
      </c>
      <c r="H530" s="7">
        <f t="shared" si="3"/>
        <v>-5.537528430629262E-2</v>
      </c>
      <c r="I530" s="2"/>
    </row>
    <row r="531" spans="1:9" x14ac:dyDescent="0.75">
      <c r="A531" s="2">
        <v>42899</v>
      </c>
      <c r="B531" s="12">
        <v>311.55</v>
      </c>
      <c r="C531" s="12">
        <v>371.5</v>
      </c>
      <c r="D531" s="12">
        <v>311.55</v>
      </c>
      <c r="E531" s="12">
        <v>368.28</v>
      </c>
      <c r="F531" s="12">
        <v>44446100</v>
      </c>
      <c r="G531" s="12">
        <v>559008392</v>
      </c>
      <c r="H531" s="7">
        <f t="shared" si="3"/>
        <v>0.18208955223880585</v>
      </c>
      <c r="I531" s="2"/>
    </row>
    <row r="532" spans="1:9" x14ac:dyDescent="0.75">
      <c r="A532" s="2">
        <v>42900</v>
      </c>
      <c r="B532" s="12">
        <v>368.09</v>
      </c>
      <c r="C532" s="12">
        <v>443.72</v>
      </c>
      <c r="D532" s="12">
        <v>352.73</v>
      </c>
      <c r="E532" s="12">
        <v>387.49</v>
      </c>
      <c r="F532" s="12">
        <v>101232000</v>
      </c>
      <c r="G532" s="12">
        <v>590977952</v>
      </c>
      <c r="H532" s="7">
        <f t="shared" si="3"/>
        <v>5.2704501616452591E-2</v>
      </c>
      <c r="I532" s="2"/>
    </row>
    <row r="533" spans="1:9" x14ac:dyDescent="0.75">
      <c r="A533" s="2">
        <v>42901</v>
      </c>
      <c r="B533" s="12">
        <v>381.73</v>
      </c>
      <c r="C533" s="12">
        <v>407.36</v>
      </c>
      <c r="D533" s="12">
        <v>288.83</v>
      </c>
      <c r="E533" s="12">
        <v>387.34</v>
      </c>
      <c r="F533" s="12">
        <v>68123104</v>
      </c>
      <c r="G533" s="12">
        <v>593533186</v>
      </c>
      <c r="H533" s="7">
        <f t="shared" si="3"/>
        <v>1.4696251277080545E-2</v>
      </c>
      <c r="I533" s="2"/>
    </row>
    <row r="534" spans="1:9" x14ac:dyDescent="0.75">
      <c r="A534" s="2">
        <v>42902</v>
      </c>
      <c r="B534" s="12">
        <v>395.48</v>
      </c>
      <c r="C534" s="12">
        <v>402.09</v>
      </c>
      <c r="D534" s="12">
        <v>364.08</v>
      </c>
      <c r="E534" s="12">
        <v>387.43</v>
      </c>
      <c r="F534" s="12">
        <v>38818700</v>
      </c>
      <c r="G534" s="12">
        <v>596416782</v>
      </c>
      <c r="H534" s="7">
        <f t="shared" si="3"/>
        <v>-2.0355011631435247E-2</v>
      </c>
      <c r="I534" s="2"/>
    </row>
    <row r="535" spans="1:9" x14ac:dyDescent="0.75">
      <c r="A535" s="2">
        <v>42903</v>
      </c>
      <c r="B535" s="12">
        <v>388.45</v>
      </c>
      <c r="C535" s="12">
        <v>391.98</v>
      </c>
      <c r="D535" s="12">
        <v>370.38</v>
      </c>
      <c r="E535" s="12">
        <v>384.86</v>
      </c>
      <c r="F535" s="12">
        <v>28059300</v>
      </c>
      <c r="G535" s="12">
        <v>595227052</v>
      </c>
      <c r="H535" s="7">
        <f t="shared" si="3"/>
        <v>-9.2418586690693142E-3</v>
      </c>
      <c r="I535" s="2"/>
    </row>
    <row r="536" spans="1:9" x14ac:dyDescent="0.75">
      <c r="A536" s="2">
        <v>42904</v>
      </c>
      <c r="B536" s="12">
        <v>387.14</v>
      </c>
      <c r="C536" s="12">
        <v>387.68</v>
      </c>
      <c r="D536" s="12">
        <v>371.41</v>
      </c>
      <c r="E536" s="12">
        <v>376.83</v>
      </c>
      <c r="F536" s="12">
        <v>19743700</v>
      </c>
      <c r="G536" s="12">
        <v>584999616</v>
      </c>
      <c r="H536" s="7">
        <f t="shared" si="3"/>
        <v>-2.6631192850131741E-2</v>
      </c>
      <c r="I536" s="2"/>
    </row>
    <row r="537" spans="1:9" x14ac:dyDescent="0.75">
      <c r="A537" s="2">
        <v>42905</v>
      </c>
      <c r="B537" s="12">
        <v>375.67</v>
      </c>
      <c r="C537" s="12">
        <v>399.4</v>
      </c>
      <c r="D537" s="12">
        <v>372.11</v>
      </c>
      <c r="E537" s="12">
        <v>391.89</v>
      </c>
      <c r="F537" s="12">
        <v>29471100</v>
      </c>
      <c r="G537" s="12">
        <v>608391839</v>
      </c>
      <c r="H537" s="7">
        <f t="shared" si="3"/>
        <v>4.3176191870524579E-2</v>
      </c>
      <c r="I537" s="2"/>
    </row>
    <row r="538" spans="1:9" x14ac:dyDescent="0.75">
      <c r="A538" s="2">
        <v>42906</v>
      </c>
      <c r="B538" s="12">
        <v>393.26</v>
      </c>
      <c r="C538" s="12">
        <v>426.4</v>
      </c>
      <c r="D538" s="12">
        <v>385.34</v>
      </c>
      <c r="E538" s="12">
        <v>401.2</v>
      </c>
      <c r="F538" s="12">
        <v>66283200</v>
      </c>
      <c r="G538" s="12">
        <v>622848195</v>
      </c>
      <c r="H538" s="7">
        <f t="shared" si="3"/>
        <v>2.0190204953465896E-2</v>
      </c>
      <c r="I538" s="2"/>
    </row>
    <row r="539" spans="1:9" x14ac:dyDescent="0.75">
      <c r="A539" s="2">
        <v>42907</v>
      </c>
      <c r="B539" s="12">
        <v>394.25</v>
      </c>
      <c r="C539" s="12">
        <v>397.36</v>
      </c>
      <c r="D539" s="12">
        <v>357.88</v>
      </c>
      <c r="E539" s="12">
        <v>378.22</v>
      </c>
      <c r="F539" s="12">
        <v>31746200</v>
      </c>
      <c r="G539" s="12">
        <v>587168380</v>
      </c>
      <c r="H539" s="7">
        <f t="shared" si="3"/>
        <v>-4.0659480025364549E-2</v>
      </c>
      <c r="I539" s="2"/>
    </row>
    <row r="540" spans="1:9" x14ac:dyDescent="0.75">
      <c r="A540" s="2">
        <v>42908</v>
      </c>
      <c r="B540" s="12">
        <v>378.96</v>
      </c>
      <c r="C540" s="12">
        <v>386.61</v>
      </c>
      <c r="D540" s="12">
        <v>361.11</v>
      </c>
      <c r="E540" s="12">
        <v>378.56</v>
      </c>
      <c r="F540" s="12">
        <v>29971100</v>
      </c>
      <c r="G540" s="12">
        <v>587686896</v>
      </c>
      <c r="H540" s="7">
        <f t="shared" si="3"/>
        <v>-1.0555203715431108E-3</v>
      </c>
      <c r="I540" s="2"/>
    </row>
    <row r="541" spans="1:9" x14ac:dyDescent="0.75">
      <c r="A541" s="2">
        <v>42909</v>
      </c>
      <c r="B541" s="12">
        <v>370.64</v>
      </c>
      <c r="C541" s="12">
        <v>392.4</v>
      </c>
      <c r="D541" s="12">
        <v>369.33</v>
      </c>
      <c r="E541" s="12">
        <v>385.84</v>
      </c>
      <c r="F541" s="12">
        <v>24419100</v>
      </c>
      <c r="G541" s="12">
        <v>598998001</v>
      </c>
      <c r="H541" s="7">
        <f t="shared" si="3"/>
        <v>4.1010144614720453E-2</v>
      </c>
      <c r="I541" s="2"/>
    </row>
    <row r="542" spans="1:9" x14ac:dyDescent="0.75">
      <c r="A542" s="2">
        <v>42910</v>
      </c>
      <c r="B542" s="12">
        <v>381.16</v>
      </c>
      <c r="C542" s="12">
        <v>384.91</v>
      </c>
      <c r="D542" s="12">
        <v>359.83</v>
      </c>
      <c r="E542" s="12">
        <v>362.57</v>
      </c>
      <c r="F542" s="12">
        <v>22252900</v>
      </c>
      <c r="G542" s="12">
        <v>562869530</v>
      </c>
      <c r="H542" s="7">
        <f t="shared" si="3"/>
        <v>-4.8772169167803629E-2</v>
      </c>
      <c r="I542" s="2"/>
    </row>
    <row r="543" spans="1:9" x14ac:dyDescent="0.75">
      <c r="A543" s="2">
        <v>42911</v>
      </c>
      <c r="B543" s="12">
        <v>356.86</v>
      </c>
      <c r="C543" s="12">
        <v>359.04</v>
      </c>
      <c r="D543" s="12">
        <v>307.36</v>
      </c>
      <c r="E543" s="12">
        <v>330.04</v>
      </c>
      <c r="F543" s="12">
        <v>28035800</v>
      </c>
      <c r="G543" s="12">
        <v>512365430</v>
      </c>
      <c r="H543" s="7">
        <f t="shared" si="3"/>
        <v>-7.5155523174354061E-2</v>
      </c>
      <c r="I543" s="2"/>
    </row>
    <row r="544" spans="1:9" x14ac:dyDescent="0.75">
      <c r="A544" s="2">
        <v>42912</v>
      </c>
      <c r="B544" s="12">
        <v>324.58999999999997</v>
      </c>
      <c r="C544" s="12">
        <v>331.31</v>
      </c>
      <c r="D544" s="12">
        <v>265.86</v>
      </c>
      <c r="E544" s="12">
        <v>304.64999999999998</v>
      </c>
      <c r="F544" s="12">
        <v>36083400</v>
      </c>
      <c r="G544" s="12">
        <v>472947331</v>
      </c>
      <c r="H544" s="7">
        <f t="shared" si="3"/>
        <v>-6.1431344157244522E-2</v>
      </c>
      <c r="I544" s="2"/>
    </row>
    <row r="545" spans="1:9" x14ac:dyDescent="0.75">
      <c r="A545" s="2">
        <v>42913</v>
      </c>
      <c r="B545" s="12">
        <v>310.22000000000003</v>
      </c>
      <c r="C545" s="12">
        <v>331.74</v>
      </c>
      <c r="D545" s="12">
        <v>274.77999999999997</v>
      </c>
      <c r="E545" s="12">
        <v>328.65</v>
      </c>
      <c r="F545" s="12">
        <v>43883000</v>
      </c>
      <c r="G545" s="12">
        <v>510216848</v>
      </c>
      <c r="H545" s="7">
        <f t="shared" si="3"/>
        <v>5.9409451357101246E-2</v>
      </c>
      <c r="I545" s="2"/>
    </row>
    <row r="546" spans="1:9" x14ac:dyDescent="0.75">
      <c r="A546" s="2">
        <v>42914</v>
      </c>
      <c r="B546" s="12">
        <v>327.42</v>
      </c>
      <c r="C546" s="12">
        <v>347.13</v>
      </c>
      <c r="D546" s="12">
        <v>314.23</v>
      </c>
      <c r="E546" s="12">
        <v>342.61</v>
      </c>
      <c r="F546" s="12">
        <v>29121800</v>
      </c>
      <c r="G546" s="12">
        <v>531884306</v>
      </c>
      <c r="H546" s="7">
        <f t="shared" si="3"/>
        <v>4.6393012033473818E-2</v>
      </c>
      <c r="I546" s="2"/>
    </row>
    <row r="547" spans="1:9" x14ac:dyDescent="0.75">
      <c r="A547" s="2">
        <v>42915</v>
      </c>
      <c r="B547" s="12">
        <v>337.43</v>
      </c>
      <c r="C547" s="12">
        <v>344.35</v>
      </c>
      <c r="D547" s="12">
        <v>313.32</v>
      </c>
      <c r="E547" s="12">
        <v>324.38</v>
      </c>
      <c r="F547" s="12">
        <v>28494500</v>
      </c>
      <c r="G547" s="12">
        <v>503575494</v>
      </c>
      <c r="H547" s="7">
        <f t="shared" si="3"/>
        <v>-3.8674688083454381E-2</v>
      </c>
      <c r="I547" s="2"/>
    </row>
    <row r="548" spans="1:9" x14ac:dyDescent="0.75">
      <c r="A548" s="2">
        <v>42916</v>
      </c>
      <c r="B548" s="12">
        <v>318.72000000000003</v>
      </c>
      <c r="C548" s="12">
        <v>325.32</v>
      </c>
      <c r="D548" s="12">
        <v>302.20999999999998</v>
      </c>
      <c r="E548" s="12">
        <v>307.12</v>
      </c>
      <c r="F548" s="12">
        <v>37157600</v>
      </c>
      <c r="G548" s="12">
        <v>476783420</v>
      </c>
      <c r="H548" s="7">
        <f t="shared" si="3"/>
        <v>-3.639558232931734E-2</v>
      </c>
      <c r="I548" s="2"/>
    </row>
    <row r="549" spans="1:9" x14ac:dyDescent="0.75">
      <c r="A549" s="2">
        <v>42917</v>
      </c>
      <c r="B549" s="12">
        <v>299.41000000000003</v>
      </c>
      <c r="C549" s="12">
        <v>303.36</v>
      </c>
      <c r="D549" s="12">
        <v>280.18</v>
      </c>
      <c r="E549" s="12">
        <v>290.37</v>
      </c>
      <c r="F549" s="12">
        <v>25718200</v>
      </c>
      <c r="G549" s="12">
        <v>450781539</v>
      </c>
      <c r="H549" s="7">
        <f t="shared" si="3"/>
        <v>-3.0192712334257438E-2</v>
      </c>
      <c r="I549" s="2"/>
    </row>
    <row r="550" spans="1:9" x14ac:dyDescent="0.75">
      <c r="A550" s="2">
        <v>42918</v>
      </c>
      <c r="B550" s="12">
        <v>282.77</v>
      </c>
      <c r="C550" s="12">
        <v>305.81</v>
      </c>
      <c r="D550" s="12">
        <v>269.74</v>
      </c>
      <c r="E550" s="12">
        <v>301.88</v>
      </c>
      <c r="F550" s="12">
        <v>24816800</v>
      </c>
      <c r="G550" s="12">
        <v>468653272</v>
      </c>
      <c r="H550" s="7">
        <f t="shared" si="3"/>
        <v>6.7581426601124636E-2</v>
      </c>
      <c r="I550" s="2"/>
    </row>
    <row r="551" spans="1:9" x14ac:dyDescent="0.75">
      <c r="A551" s="2">
        <v>42919</v>
      </c>
      <c r="B551" s="12">
        <v>295.39999999999998</v>
      </c>
      <c r="C551" s="12">
        <v>295.8</v>
      </c>
      <c r="D551" s="12">
        <v>283.18</v>
      </c>
      <c r="E551" s="12">
        <v>291.56</v>
      </c>
      <c r="F551" s="12">
        <v>28546700</v>
      </c>
      <c r="G551" s="12">
        <v>452627395</v>
      </c>
      <c r="H551" s="7">
        <f t="shared" si="3"/>
        <v>-1.2999322951929503E-2</v>
      </c>
      <c r="I551" s="2"/>
    </row>
    <row r="552" spans="1:9" x14ac:dyDescent="0.75">
      <c r="A552" s="2">
        <v>42920</v>
      </c>
      <c r="B552" s="12">
        <v>289.44</v>
      </c>
      <c r="C552" s="12">
        <v>298.99</v>
      </c>
      <c r="D552" s="12">
        <v>279.07</v>
      </c>
      <c r="E552" s="12">
        <v>282.20999999999998</v>
      </c>
      <c r="F552" s="12">
        <v>28509400</v>
      </c>
      <c r="G552" s="12">
        <v>438112046</v>
      </c>
      <c r="H552" s="7">
        <f t="shared" si="3"/>
        <v>-2.4979270315091274E-2</v>
      </c>
      <c r="I552" s="2"/>
    </row>
    <row r="553" spans="1:9" x14ac:dyDescent="0.75">
      <c r="A553" s="2">
        <v>42921</v>
      </c>
      <c r="B553" s="12">
        <v>280.24</v>
      </c>
      <c r="C553" s="12">
        <v>286.92</v>
      </c>
      <c r="D553" s="12">
        <v>272.45999999999998</v>
      </c>
      <c r="E553" s="12">
        <v>283.01</v>
      </c>
      <c r="F553" s="12">
        <v>38079400</v>
      </c>
      <c r="G553" s="12">
        <v>439357106</v>
      </c>
      <c r="H553" s="7">
        <f t="shared" si="3"/>
        <v>9.8843848130173492E-3</v>
      </c>
      <c r="I553" s="2"/>
    </row>
    <row r="554" spans="1:9" x14ac:dyDescent="0.75">
      <c r="A554" s="2">
        <v>42922</v>
      </c>
      <c r="B554" s="12">
        <v>281.64</v>
      </c>
      <c r="C554" s="12">
        <v>291.31</v>
      </c>
      <c r="D554" s="12">
        <v>275.20999999999998</v>
      </c>
      <c r="E554" s="12">
        <v>287.81</v>
      </c>
      <c r="F554" s="12">
        <v>35396700</v>
      </c>
      <c r="G554" s="12">
        <v>446815045</v>
      </c>
      <c r="H554" s="7">
        <f t="shared" si="3"/>
        <v>2.1907399517114103E-2</v>
      </c>
      <c r="I554" s="2"/>
    </row>
    <row r="555" spans="1:9" x14ac:dyDescent="0.75">
      <c r="A555" s="2">
        <v>42923</v>
      </c>
      <c r="B555" s="12">
        <v>285.70999999999998</v>
      </c>
      <c r="C555" s="12">
        <v>289.64</v>
      </c>
      <c r="D555" s="12">
        <v>248.55</v>
      </c>
      <c r="E555" s="12">
        <v>248.73</v>
      </c>
      <c r="F555" s="12">
        <v>38104000</v>
      </c>
      <c r="G555" s="12">
        <v>419668669</v>
      </c>
      <c r="H555" s="7">
        <f t="shared" si="3"/>
        <v>-0.12943194147912215</v>
      </c>
      <c r="I555" s="2"/>
    </row>
    <row r="556" spans="1:9" x14ac:dyDescent="0.75">
      <c r="A556" s="2">
        <v>42924</v>
      </c>
      <c r="B556" s="12">
        <v>249.02</v>
      </c>
      <c r="C556" s="12">
        <v>249.52</v>
      </c>
      <c r="D556" s="12">
        <v>235.82</v>
      </c>
      <c r="E556" s="12">
        <v>248.86</v>
      </c>
      <c r="F556" s="12">
        <v>27224500</v>
      </c>
      <c r="G556" s="12">
        <v>419879571</v>
      </c>
      <c r="H556" s="7">
        <f t="shared" si="3"/>
        <v>-6.4251867319892609E-4</v>
      </c>
      <c r="I556" s="2"/>
    </row>
    <row r="557" spans="1:9" x14ac:dyDescent="0.75">
      <c r="A557" s="2">
        <v>42925</v>
      </c>
      <c r="B557" s="12">
        <v>252.49</v>
      </c>
      <c r="C557" s="12">
        <v>260.23</v>
      </c>
      <c r="D557" s="12">
        <v>241.43</v>
      </c>
      <c r="E557" s="12">
        <v>241.43</v>
      </c>
      <c r="F557" s="12">
        <v>17712900</v>
      </c>
      <c r="G557" s="12">
        <v>411483120</v>
      </c>
      <c r="H557" s="7">
        <f t="shared" si="3"/>
        <v>-4.3803714998613817E-2</v>
      </c>
      <c r="I557" s="2"/>
    </row>
    <row r="558" spans="1:9" x14ac:dyDescent="0.75">
      <c r="A558" s="2">
        <v>42926</v>
      </c>
      <c r="B558" s="12">
        <v>242.21</v>
      </c>
      <c r="C558" s="12">
        <v>242.35</v>
      </c>
      <c r="D558" s="12">
        <v>185.07</v>
      </c>
      <c r="E558" s="12">
        <v>198.73</v>
      </c>
      <c r="F558" s="12">
        <v>28200200</v>
      </c>
      <c r="G558" s="12">
        <v>340179198</v>
      </c>
      <c r="H558" s="7">
        <f t="shared" si="3"/>
        <v>-0.17951364518393137</v>
      </c>
      <c r="I558" s="2"/>
    </row>
    <row r="559" spans="1:9" x14ac:dyDescent="0.75">
      <c r="A559" s="2">
        <v>42927</v>
      </c>
      <c r="B559" s="12">
        <v>197.8</v>
      </c>
      <c r="C559" s="12">
        <v>200.54</v>
      </c>
      <c r="D559" s="12">
        <v>167.9</v>
      </c>
      <c r="E559" s="12">
        <v>178.37</v>
      </c>
      <c r="F559" s="12">
        <v>37434800</v>
      </c>
      <c r="G559" s="12">
        <v>306568374</v>
      </c>
      <c r="H559" s="7">
        <f t="shared" si="3"/>
        <v>-9.8230535894843304E-2</v>
      </c>
      <c r="I559" s="2"/>
    </row>
    <row r="560" spans="1:9" x14ac:dyDescent="0.75">
      <c r="A560" s="2">
        <v>42928</v>
      </c>
      <c r="B560" s="12">
        <v>178.03</v>
      </c>
      <c r="C560" s="12">
        <v>212.41</v>
      </c>
      <c r="D560" s="12">
        <v>166.98</v>
      </c>
      <c r="E560" s="12">
        <v>211.24</v>
      </c>
      <c r="F560" s="12">
        <v>30152500</v>
      </c>
      <c r="G560" s="12">
        <v>364568252</v>
      </c>
      <c r="H560" s="7">
        <f t="shared" si="3"/>
        <v>0.18654159411335172</v>
      </c>
      <c r="I560" s="2"/>
    </row>
    <row r="561" spans="1:9" x14ac:dyDescent="0.75">
      <c r="A561" s="2">
        <v>42929</v>
      </c>
      <c r="B561" s="12">
        <v>214.37</v>
      </c>
      <c r="C561" s="12">
        <v>214.7</v>
      </c>
      <c r="D561" s="12">
        <v>183.89</v>
      </c>
      <c r="E561" s="12">
        <v>191.15</v>
      </c>
      <c r="F561" s="12">
        <v>27023600</v>
      </c>
      <c r="G561" s="12">
        <v>331263488</v>
      </c>
      <c r="H561" s="7">
        <f t="shared" ref="H561:H624" si="4">(E561-B561)/B561</f>
        <v>-0.10831739515790455</v>
      </c>
      <c r="I561" s="2"/>
    </row>
    <row r="562" spans="1:9" x14ac:dyDescent="0.75">
      <c r="A562" s="2">
        <v>42930</v>
      </c>
      <c r="B562" s="12">
        <v>192.32</v>
      </c>
      <c r="C562" s="12">
        <v>193.29</v>
      </c>
      <c r="D562" s="12">
        <v>167.39</v>
      </c>
      <c r="E562" s="12">
        <v>177.45</v>
      </c>
      <c r="F562" s="12">
        <v>23103400</v>
      </c>
      <c r="G562" s="12">
        <v>308791205</v>
      </c>
      <c r="H562" s="7">
        <f t="shared" si="4"/>
        <v>-7.7319051580698864E-2</v>
      </c>
      <c r="I562" s="2"/>
    </row>
    <row r="563" spans="1:9" x14ac:dyDescent="0.75">
      <c r="A563" s="2">
        <v>42931</v>
      </c>
      <c r="B563" s="12">
        <v>178.22</v>
      </c>
      <c r="C563" s="12">
        <v>178.22</v>
      </c>
      <c r="D563" s="12">
        <v>156.18</v>
      </c>
      <c r="E563" s="12">
        <v>160.07</v>
      </c>
      <c r="F563" s="12">
        <v>14327300</v>
      </c>
      <c r="G563" s="12">
        <v>279694073</v>
      </c>
      <c r="H563" s="7">
        <f t="shared" si="4"/>
        <v>-0.10184042195039841</v>
      </c>
      <c r="I563" s="2"/>
    </row>
    <row r="564" spans="1:9" x14ac:dyDescent="0.75">
      <c r="A564" s="2">
        <v>42932</v>
      </c>
      <c r="B564" s="12">
        <v>160.04</v>
      </c>
      <c r="C564" s="12">
        <v>165.98</v>
      </c>
      <c r="D564" s="12">
        <v>144.09</v>
      </c>
      <c r="E564" s="12">
        <v>165.98</v>
      </c>
      <c r="F564" s="12">
        <v>20481600</v>
      </c>
      <c r="G564" s="12">
        <v>291213268</v>
      </c>
      <c r="H564" s="7">
        <f t="shared" si="4"/>
        <v>3.7115721069732557E-2</v>
      </c>
      <c r="I564" s="2"/>
    </row>
    <row r="565" spans="1:9" x14ac:dyDescent="0.75">
      <c r="A565" s="2">
        <v>42933</v>
      </c>
      <c r="B565" s="12">
        <v>165.66</v>
      </c>
      <c r="C565" s="12">
        <v>184.44</v>
      </c>
      <c r="D565" s="12">
        <v>161.47</v>
      </c>
      <c r="E565" s="12">
        <v>182.51</v>
      </c>
      <c r="F565" s="12">
        <v>28966300</v>
      </c>
      <c r="G565" s="12">
        <v>321519882</v>
      </c>
      <c r="H565" s="7">
        <f t="shared" si="4"/>
        <v>0.10171435470240248</v>
      </c>
      <c r="I565" s="2"/>
    </row>
    <row r="566" spans="1:9" x14ac:dyDescent="0.75">
      <c r="A566" s="2">
        <v>42934</v>
      </c>
      <c r="B566" s="12">
        <v>180.46</v>
      </c>
      <c r="C566" s="12">
        <v>223.43</v>
      </c>
      <c r="D566" s="12">
        <v>172.48</v>
      </c>
      <c r="E566" s="12">
        <v>199.32</v>
      </c>
      <c r="F566" s="12">
        <v>27904700</v>
      </c>
      <c r="G566" s="12">
        <v>352580486</v>
      </c>
      <c r="H566" s="7">
        <f t="shared" si="4"/>
        <v>0.10451069489083445</v>
      </c>
      <c r="I566" s="2"/>
    </row>
    <row r="567" spans="1:9" x14ac:dyDescent="0.75">
      <c r="A567" s="2">
        <v>42935</v>
      </c>
      <c r="B567" s="12">
        <v>199.49</v>
      </c>
      <c r="C567" s="12">
        <v>216.42</v>
      </c>
      <c r="D567" s="12">
        <v>181</v>
      </c>
      <c r="E567" s="12">
        <v>181.99</v>
      </c>
      <c r="F567" s="12">
        <v>21939800</v>
      </c>
      <c r="G567" s="12">
        <v>323199174</v>
      </c>
      <c r="H567" s="7">
        <f t="shared" si="4"/>
        <v>-8.7723695423329487E-2</v>
      </c>
      <c r="I567" s="2"/>
    </row>
    <row r="568" spans="1:9" x14ac:dyDescent="0.75">
      <c r="A568" s="2">
        <v>42936</v>
      </c>
      <c r="B568" s="12">
        <v>182.36</v>
      </c>
      <c r="C568" s="12">
        <v>213.16</v>
      </c>
      <c r="D568" s="12">
        <v>182.36</v>
      </c>
      <c r="E568" s="12">
        <v>206.94</v>
      </c>
      <c r="F568" s="12">
        <v>26033400</v>
      </c>
      <c r="G568" s="12">
        <v>369005375</v>
      </c>
      <c r="H568" s="7">
        <f t="shared" si="4"/>
        <v>0.1347883307742925</v>
      </c>
      <c r="I568" s="2"/>
    </row>
    <row r="569" spans="1:9" x14ac:dyDescent="0.75">
      <c r="A569" s="2">
        <v>42937</v>
      </c>
      <c r="B569" s="12">
        <v>210.22</v>
      </c>
      <c r="C569" s="12">
        <v>215.07</v>
      </c>
      <c r="D569" s="12">
        <v>199.48</v>
      </c>
      <c r="E569" s="12">
        <v>201.8</v>
      </c>
      <c r="F569" s="12">
        <v>20076700</v>
      </c>
      <c r="G569" s="12">
        <v>361305040</v>
      </c>
      <c r="H569" s="7">
        <f t="shared" si="4"/>
        <v>-4.005327751878978E-2</v>
      </c>
      <c r="I569" s="2"/>
    </row>
    <row r="570" spans="1:9" x14ac:dyDescent="0.75">
      <c r="A570" s="2">
        <v>42938</v>
      </c>
      <c r="B570" s="12">
        <v>203.02</v>
      </c>
      <c r="C570" s="12">
        <v>216.71</v>
      </c>
      <c r="D570" s="12">
        <v>201.89</v>
      </c>
      <c r="E570" s="12">
        <v>216.1</v>
      </c>
      <c r="F570" s="12">
        <v>38717100</v>
      </c>
      <c r="G570" s="12">
        <v>388449194</v>
      </c>
      <c r="H570" s="7">
        <f t="shared" si="4"/>
        <v>6.4427150034479283E-2</v>
      </c>
      <c r="I570" s="2"/>
    </row>
    <row r="571" spans="1:9" x14ac:dyDescent="0.75">
      <c r="A571" s="2">
        <v>42939</v>
      </c>
      <c r="B571" s="12">
        <v>217.3</v>
      </c>
      <c r="C571" s="12">
        <v>224.71</v>
      </c>
      <c r="D571" s="12">
        <v>208.56</v>
      </c>
      <c r="E571" s="12">
        <v>214.42</v>
      </c>
      <c r="F571" s="12">
        <v>24745700</v>
      </c>
      <c r="G571" s="12">
        <v>386960629</v>
      </c>
      <c r="H571" s="7">
        <f t="shared" si="4"/>
        <v>-1.3253566497929239E-2</v>
      </c>
      <c r="I571" s="2"/>
    </row>
    <row r="572" spans="1:9" x14ac:dyDescent="0.75">
      <c r="A572" s="2">
        <v>42940</v>
      </c>
      <c r="B572" s="12">
        <v>211.62</v>
      </c>
      <c r="C572" s="12">
        <v>213.15</v>
      </c>
      <c r="D572" s="12">
        <v>205.97</v>
      </c>
      <c r="E572" s="12">
        <v>206.82</v>
      </c>
      <c r="F572" s="12">
        <v>23279900</v>
      </c>
      <c r="G572" s="12">
        <v>374733788</v>
      </c>
      <c r="H572" s="7">
        <f t="shared" si="4"/>
        <v>-2.2682166146867078E-2</v>
      </c>
      <c r="I572" s="2"/>
    </row>
    <row r="573" spans="1:9" x14ac:dyDescent="0.75">
      <c r="A573" s="2">
        <v>42941</v>
      </c>
      <c r="B573" s="12">
        <v>210.09</v>
      </c>
      <c r="C573" s="12">
        <v>210.55</v>
      </c>
      <c r="D573" s="12">
        <v>176.79</v>
      </c>
      <c r="E573" s="12">
        <v>184.19</v>
      </c>
      <c r="F573" s="12">
        <v>24464700</v>
      </c>
      <c r="G573" s="12">
        <v>335034404</v>
      </c>
      <c r="H573" s="7">
        <f t="shared" si="4"/>
        <v>-0.12328049883383314</v>
      </c>
      <c r="I573" s="2"/>
    </row>
    <row r="574" spans="1:9" x14ac:dyDescent="0.75">
      <c r="A574" s="2">
        <v>42942</v>
      </c>
      <c r="B574" s="12">
        <v>186.88</v>
      </c>
      <c r="C574" s="12">
        <v>191.24</v>
      </c>
      <c r="D574" s="12">
        <v>174.97</v>
      </c>
      <c r="E574" s="12">
        <v>190.08</v>
      </c>
      <c r="F574" s="12">
        <v>21283100</v>
      </c>
      <c r="G574" s="12">
        <v>347118706</v>
      </c>
      <c r="H574" s="7">
        <f t="shared" si="4"/>
        <v>1.7123287671232969E-2</v>
      </c>
      <c r="I574" s="2"/>
    </row>
    <row r="575" spans="1:9" x14ac:dyDescent="0.75">
      <c r="A575" s="2">
        <v>42943</v>
      </c>
      <c r="B575" s="12">
        <v>190.69</v>
      </c>
      <c r="C575" s="12">
        <v>192.12</v>
      </c>
      <c r="D575" s="12">
        <v>184.39</v>
      </c>
      <c r="E575" s="12">
        <v>185.9</v>
      </c>
      <c r="F575" s="12">
        <v>19482500</v>
      </c>
      <c r="G575" s="12">
        <v>340816279</v>
      </c>
      <c r="H575" s="7">
        <f t="shared" si="4"/>
        <v>-2.5119303581729466E-2</v>
      </c>
      <c r="I575" s="2"/>
    </row>
    <row r="576" spans="1:9" x14ac:dyDescent="0.75">
      <c r="A576" s="2">
        <v>42944</v>
      </c>
      <c r="B576" s="12">
        <v>187.06</v>
      </c>
      <c r="C576" s="12">
        <v>189.68</v>
      </c>
      <c r="D576" s="12">
        <v>173.35</v>
      </c>
      <c r="E576" s="12">
        <v>178.05</v>
      </c>
      <c r="F576" s="12">
        <v>27546000</v>
      </c>
      <c r="G576" s="12">
        <v>327697301</v>
      </c>
      <c r="H576" s="7">
        <f t="shared" si="4"/>
        <v>-4.8166363733561375E-2</v>
      </c>
      <c r="I576" s="2"/>
    </row>
    <row r="577" spans="1:9" x14ac:dyDescent="0.75">
      <c r="A577" s="2">
        <v>42945</v>
      </c>
      <c r="B577" s="12">
        <v>176.46</v>
      </c>
      <c r="C577" s="12">
        <v>189.54</v>
      </c>
      <c r="D577" s="12">
        <v>170.91</v>
      </c>
      <c r="E577" s="12">
        <v>189.29</v>
      </c>
      <c r="F577" s="12">
        <v>31702400</v>
      </c>
      <c r="G577" s="12">
        <v>349785216</v>
      </c>
      <c r="H577" s="7">
        <f t="shared" si="4"/>
        <v>7.2707695795080948E-2</v>
      </c>
      <c r="I577" s="2"/>
    </row>
    <row r="578" spans="1:9" x14ac:dyDescent="0.75">
      <c r="A578" s="2">
        <v>42946</v>
      </c>
      <c r="B578" s="12">
        <v>185.11</v>
      </c>
      <c r="C578" s="12">
        <v>185.24</v>
      </c>
      <c r="D578" s="12">
        <v>175.42</v>
      </c>
      <c r="E578" s="12">
        <v>175.42</v>
      </c>
      <c r="F578" s="12">
        <v>17966700</v>
      </c>
      <c r="G578" s="12">
        <v>325351392</v>
      </c>
      <c r="H578" s="7">
        <f t="shared" si="4"/>
        <v>-5.2347252984711927E-2</v>
      </c>
      <c r="I578" s="2"/>
    </row>
    <row r="579" spans="1:9" x14ac:dyDescent="0.75">
      <c r="A579" s="2">
        <v>42947</v>
      </c>
      <c r="B579" s="12">
        <v>175.48</v>
      </c>
      <c r="C579" s="12">
        <v>179.42</v>
      </c>
      <c r="D579" s="12">
        <v>169.36</v>
      </c>
      <c r="E579" s="12">
        <v>176.32</v>
      </c>
      <c r="F579" s="12">
        <v>28589500</v>
      </c>
      <c r="G579" s="12">
        <v>328297086</v>
      </c>
      <c r="H579" s="7">
        <f t="shared" si="4"/>
        <v>4.786870298609548E-3</v>
      </c>
      <c r="I579" s="2"/>
    </row>
    <row r="580" spans="1:9" x14ac:dyDescent="0.75">
      <c r="A580" s="2">
        <v>42948</v>
      </c>
      <c r="B580" s="12">
        <v>172.93</v>
      </c>
      <c r="C580" s="12">
        <v>195.17</v>
      </c>
      <c r="D580" s="12">
        <v>172.8</v>
      </c>
      <c r="E580" s="12">
        <v>192.35</v>
      </c>
      <c r="F580" s="12">
        <v>36659900</v>
      </c>
      <c r="G580" s="12">
        <v>359506029</v>
      </c>
      <c r="H580" s="7">
        <f t="shared" si="4"/>
        <v>0.11229977447522112</v>
      </c>
      <c r="I580" s="2"/>
    </row>
    <row r="581" spans="1:9" x14ac:dyDescent="0.75">
      <c r="A581" s="2">
        <v>42949</v>
      </c>
      <c r="B581" s="12">
        <v>190.31</v>
      </c>
      <c r="C581" s="12">
        <v>194.16</v>
      </c>
      <c r="D581" s="12">
        <v>183.47</v>
      </c>
      <c r="E581" s="12">
        <v>189.14</v>
      </c>
      <c r="F581" s="12">
        <v>28456000</v>
      </c>
      <c r="G581" s="12">
        <v>354899725</v>
      </c>
      <c r="H581" s="7">
        <f t="shared" si="4"/>
        <v>-6.1478640113499863E-3</v>
      </c>
      <c r="I581" s="2"/>
    </row>
    <row r="582" spans="1:9" x14ac:dyDescent="0.75">
      <c r="A582" s="2">
        <v>42950</v>
      </c>
      <c r="B582" s="12">
        <v>188.93</v>
      </c>
      <c r="C582" s="12">
        <v>189.71</v>
      </c>
      <c r="D582" s="12">
        <v>182.61</v>
      </c>
      <c r="E582" s="12">
        <v>186.84</v>
      </c>
      <c r="F582" s="12">
        <v>17505400</v>
      </c>
      <c r="G582" s="12">
        <v>351903082</v>
      </c>
      <c r="H582" s="7">
        <f t="shared" si="4"/>
        <v>-1.1062298205684662E-2</v>
      </c>
      <c r="I582" s="2"/>
    </row>
    <row r="583" spans="1:9" x14ac:dyDescent="0.75">
      <c r="A583" s="2">
        <v>42951</v>
      </c>
      <c r="B583" s="12">
        <v>188.94</v>
      </c>
      <c r="C583" s="12">
        <v>190.13</v>
      </c>
      <c r="D583" s="12">
        <v>184.8</v>
      </c>
      <c r="E583" s="12">
        <v>186.76</v>
      </c>
      <c r="F583" s="12">
        <v>18265500</v>
      </c>
      <c r="G583" s="12">
        <v>353119084</v>
      </c>
      <c r="H583" s="7">
        <f t="shared" si="4"/>
        <v>-1.1538054408807065E-2</v>
      </c>
      <c r="I583" s="2"/>
    </row>
    <row r="584" spans="1:9" x14ac:dyDescent="0.75">
      <c r="A584" s="2">
        <v>42952</v>
      </c>
      <c r="B584" s="12">
        <v>187.59</v>
      </c>
      <c r="C584" s="12">
        <v>214.84</v>
      </c>
      <c r="D584" s="12">
        <v>186.24</v>
      </c>
      <c r="E584" s="12">
        <v>207.52</v>
      </c>
      <c r="F584" s="12">
        <v>25450100</v>
      </c>
      <c r="G584" s="12">
        <v>393837941</v>
      </c>
      <c r="H584" s="7">
        <f t="shared" si="4"/>
        <v>0.10624233701156781</v>
      </c>
      <c r="I584" s="2"/>
    </row>
    <row r="585" spans="1:9" x14ac:dyDescent="0.75">
      <c r="A585" s="2">
        <v>42953</v>
      </c>
      <c r="B585" s="12">
        <v>205.52</v>
      </c>
      <c r="C585" s="12">
        <v>215.81</v>
      </c>
      <c r="D585" s="12">
        <v>205.52</v>
      </c>
      <c r="E585" s="12">
        <v>206.3</v>
      </c>
      <c r="F585" s="12">
        <v>17480000</v>
      </c>
      <c r="G585" s="12">
        <v>393000211</v>
      </c>
      <c r="H585" s="7">
        <f t="shared" si="4"/>
        <v>3.7952510704554357E-3</v>
      </c>
      <c r="I585" s="2"/>
    </row>
    <row r="586" spans="1:9" x14ac:dyDescent="0.75">
      <c r="A586" s="2">
        <v>42954</v>
      </c>
      <c r="B586" s="12">
        <v>206.98</v>
      </c>
      <c r="C586" s="12">
        <v>210.31</v>
      </c>
      <c r="D586" s="12">
        <v>203.67</v>
      </c>
      <c r="E586" s="12">
        <v>208.64</v>
      </c>
      <c r="F586" s="12">
        <v>21607900</v>
      </c>
      <c r="G586" s="12">
        <v>398974360</v>
      </c>
      <c r="H586" s="7">
        <f t="shared" si="4"/>
        <v>8.0200985602473501E-3</v>
      </c>
      <c r="I586" s="2"/>
    </row>
    <row r="587" spans="1:9" x14ac:dyDescent="0.75">
      <c r="A587" s="2">
        <v>42955</v>
      </c>
      <c r="B587" s="12">
        <v>209.18</v>
      </c>
      <c r="C587" s="12">
        <v>255.97</v>
      </c>
      <c r="D587" s="12">
        <v>208.04</v>
      </c>
      <c r="E587" s="12">
        <v>245.48</v>
      </c>
      <c r="F587" s="12">
        <v>39426100</v>
      </c>
      <c r="G587" s="12">
        <v>471148609</v>
      </c>
      <c r="H587" s="7">
        <f t="shared" si="4"/>
        <v>0.17353475475666882</v>
      </c>
      <c r="I587" s="2"/>
    </row>
    <row r="588" spans="1:9" x14ac:dyDescent="0.75">
      <c r="A588" s="2">
        <v>42956</v>
      </c>
      <c r="B588" s="12">
        <v>245.89</v>
      </c>
      <c r="C588" s="12">
        <v>261.31</v>
      </c>
      <c r="D588" s="12">
        <v>231.67</v>
      </c>
      <c r="E588" s="12">
        <v>242.9</v>
      </c>
      <c r="F588" s="12">
        <v>37956900</v>
      </c>
      <c r="G588" s="12">
        <v>467938966</v>
      </c>
      <c r="H588" s="7">
        <f t="shared" si="4"/>
        <v>-1.2159908902354634E-2</v>
      </c>
      <c r="I588" s="2"/>
    </row>
    <row r="589" spans="1:9" x14ac:dyDescent="0.75">
      <c r="A589" s="2">
        <v>42957</v>
      </c>
      <c r="B589" s="12">
        <v>242.51</v>
      </c>
      <c r="C589" s="12">
        <v>247.29</v>
      </c>
      <c r="D589" s="12">
        <v>230.4</v>
      </c>
      <c r="E589" s="12">
        <v>230.4</v>
      </c>
      <c r="F589" s="12">
        <v>20530400</v>
      </c>
      <c r="G589" s="12">
        <v>445511479</v>
      </c>
      <c r="H589" s="7">
        <f t="shared" si="4"/>
        <v>-4.9936085109892316E-2</v>
      </c>
      <c r="I589" s="2"/>
    </row>
    <row r="590" spans="1:9" x14ac:dyDescent="0.75">
      <c r="A590" s="2">
        <v>42958</v>
      </c>
      <c r="B590" s="12">
        <v>231.04</v>
      </c>
      <c r="C590" s="12">
        <v>234.79</v>
      </c>
      <c r="D590" s="12">
        <v>225.66</v>
      </c>
      <c r="E590" s="12">
        <v>234.37</v>
      </c>
      <c r="F590" s="12">
        <v>18765000</v>
      </c>
      <c r="G590" s="12">
        <v>454877491</v>
      </c>
      <c r="H590" s="7">
        <f t="shared" si="4"/>
        <v>1.4413088642659335E-2</v>
      </c>
      <c r="I590" s="2"/>
    </row>
    <row r="591" spans="1:9" x14ac:dyDescent="0.75">
      <c r="A591" s="2">
        <v>42959</v>
      </c>
      <c r="B591" s="12">
        <v>234.22</v>
      </c>
      <c r="C591" s="12">
        <v>235.42</v>
      </c>
      <c r="D591" s="12">
        <v>219.06</v>
      </c>
      <c r="E591" s="12">
        <v>223.31</v>
      </c>
      <c r="F591" s="12">
        <v>20015900</v>
      </c>
      <c r="G591" s="12">
        <v>435018232</v>
      </c>
      <c r="H591" s="7">
        <f t="shared" si="4"/>
        <v>-4.6580138331483209E-2</v>
      </c>
      <c r="I591" s="2"/>
    </row>
    <row r="592" spans="1:9" x14ac:dyDescent="0.75">
      <c r="A592" s="2">
        <v>42960</v>
      </c>
      <c r="B592" s="12">
        <v>223.34</v>
      </c>
      <c r="C592" s="12">
        <v>225.51</v>
      </c>
      <c r="D592" s="12">
        <v>202.03</v>
      </c>
      <c r="E592" s="12">
        <v>214.3</v>
      </c>
      <c r="F592" s="12">
        <v>21036100</v>
      </c>
      <c r="G592" s="12">
        <v>419021191</v>
      </c>
      <c r="H592" s="7">
        <f t="shared" si="4"/>
        <v>-4.0476403689442067E-2</v>
      </c>
      <c r="I592" s="2"/>
    </row>
    <row r="593" spans="1:9" x14ac:dyDescent="0.75">
      <c r="A593" s="2">
        <v>42961</v>
      </c>
      <c r="B593" s="12">
        <v>214.54</v>
      </c>
      <c r="C593" s="12">
        <v>216.58</v>
      </c>
      <c r="D593" s="12">
        <v>203.64</v>
      </c>
      <c r="E593" s="12">
        <v>210.23</v>
      </c>
      <c r="F593" s="12">
        <v>18355900</v>
      </c>
      <c r="G593" s="12">
        <v>412549448</v>
      </c>
      <c r="H593" s="7">
        <f t="shared" si="4"/>
        <v>-2.0089493800689858E-2</v>
      </c>
      <c r="I593" s="2"/>
    </row>
    <row r="594" spans="1:9" x14ac:dyDescent="0.75">
      <c r="A594" s="2">
        <v>42962</v>
      </c>
      <c r="B594" s="12">
        <v>209.94</v>
      </c>
      <c r="C594" s="12">
        <v>213.17</v>
      </c>
      <c r="D594" s="12">
        <v>199.59</v>
      </c>
      <c r="E594" s="12">
        <v>212.17</v>
      </c>
      <c r="F594" s="12">
        <v>21171600</v>
      </c>
      <c r="G594" s="12">
        <v>417879463</v>
      </c>
      <c r="H594" s="7">
        <f t="shared" si="4"/>
        <v>1.0622082499761789E-2</v>
      </c>
      <c r="I594" s="2"/>
    </row>
    <row r="595" spans="1:9" x14ac:dyDescent="0.75">
      <c r="A595" s="2">
        <v>42963</v>
      </c>
      <c r="B595" s="12">
        <v>211.92</v>
      </c>
      <c r="C595" s="12">
        <v>218.01</v>
      </c>
      <c r="D595" s="12">
        <v>206.16</v>
      </c>
      <c r="E595" s="12">
        <v>216.75</v>
      </c>
      <c r="F595" s="12">
        <v>17198100</v>
      </c>
      <c r="G595" s="12">
        <v>428453056</v>
      </c>
      <c r="H595" s="7">
        <f t="shared" si="4"/>
        <v>2.2791619479048758E-2</v>
      </c>
      <c r="I595" s="2"/>
    </row>
    <row r="596" spans="1:9" x14ac:dyDescent="0.75">
      <c r="A596" s="2">
        <v>42964</v>
      </c>
      <c r="B596" s="12">
        <v>217.05</v>
      </c>
      <c r="C596" s="12">
        <v>237.16</v>
      </c>
      <c r="D596" s="12">
        <v>206.91</v>
      </c>
      <c r="E596" s="12">
        <v>208.95</v>
      </c>
      <c r="F596" s="12">
        <v>16505300</v>
      </c>
      <c r="G596" s="12">
        <v>414518828</v>
      </c>
      <c r="H596" s="7">
        <f t="shared" si="4"/>
        <v>-3.7318590186593052E-2</v>
      </c>
      <c r="I596" s="2"/>
    </row>
    <row r="597" spans="1:9" x14ac:dyDescent="0.75">
      <c r="A597" s="2">
        <v>42965</v>
      </c>
      <c r="B597" s="12">
        <v>208.93</v>
      </c>
      <c r="C597" s="12">
        <v>211.38</v>
      </c>
      <c r="D597" s="12">
        <v>200.21</v>
      </c>
      <c r="E597" s="12">
        <v>201.01</v>
      </c>
      <c r="F597" s="12">
        <v>17564100</v>
      </c>
      <c r="G597" s="12">
        <v>400220226</v>
      </c>
      <c r="H597" s="7">
        <f t="shared" si="4"/>
        <v>-3.7907433111568543E-2</v>
      </c>
      <c r="I597" s="2"/>
    </row>
    <row r="598" spans="1:9" x14ac:dyDescent="0.75">
      <c r="A598" s="2">
        <v>42966</v>
      </c>
      <c r="B598" s="12">
        <v>201.65</v>
      </c>
      <c r="C598" s="12">
        <v>242.61</v>
      </c>
      <c r="D598" s="12">
        <v>194.37</v>
      </c>
      <c r="E598" s="12">
        <v>233.34</v>
      </c>
      <c r="F598" s="12">
        <v>34374700</v>
      </c>
      <c r="G598" s="12">
        <v>466260528</v>
      </c>
      <c r="H598" s="7">
        <f t="shared" si="4"/>
        <v>0.15715348375898833</v>
      </c>
      <c r="I598" s="2"/>
    </row>
    <row r="599" spans="1:9" x14ac:dyDescent="0.75">
      <c r="A599" s="2">
        <v>42967</v>
      </c>
      <c r="B599" s="12">
        <v>232.05</v>
      </c>
      <c r="C599" s="12">
        <v>250.96</v>
      </c>
      <c r="D599" s="12">
        <v>224.8</v>
      </c>
      <c r="E599" s="12">
        <v>241.07</v>
      </c>
      <c r="F599" s="12">
        <v>30209100</v>
      </c>
      <c r="G599" s="12">
        <v>483463360</v>
      </c>
      <c r="H599" s="7">
        <f t="shared" si="4"/>
        <v>3.8870932988579965E-2</v>
      </c>
      <c r="I599" s="2"/>
    </row>
    <row r="600" spans="1:9" x14ac:dyDescent="0.75">
      <c r="A600" s="2">
        <v>42968</v>
      </c>
      <c r="B600" s="12">
        <v>241.22</v>
      </c>
      <c r="C600" s="12">
        <v>258.89</v>
      </c>
      <c r="D600" s="12">
        <v>231.64</v>
      </c>
      <c r="E600" s="12">
        <v>239.06</v>
      </c>
      <c r="F600" s="12">
        <v>33202000</v>
      </c>
      <c r="G600" s="12">
        <v>481112671</v>
      </c>
      <c r="H600" s="7">
        <f t="shared" si="4"/>
        <v>-8.9544813862863643E-3</v>
      </c>
      <c r="I600" s="2"/>
    </row>
    <row r="601" spans="1:9" x14ac:dyDescent="0.75">
      <c r="A601" s="2">
        <v>42969</v>
      </c>
      <c r="B601" s="12">
        <v>239.67</v>
      </c>
      <c r="C601" s="12">
        <v>240.24</v>
      </c>
      <c r="D601" s="12">
        <v>209.21</v>
      </c>
      <c r="E601" s="12">
        <v>227.71</v>
      </c>
      <c r="F601" s="12">
        <v>26540900</v>
      </c>
      <c r="G601" s="12">
        <v>459901251</v>
      </c>
      <c r="H601" s="7">
        <f t="shared" si="4"/>
        <v>-4.9901948512537993E-2</v>
      </c>
      <c r="I601" s="2"/>
    </row>
    <row r="602" spans="1:9" x14ac:dyDescent="0.75">
      <c r="A602" s="2">
        <v>42970</v>
      </c>
      <c r="B602" s="12">
        <v>227.13</v>
      </c>
      <c r="C602" s="12">
        <v>238.8</v>
      </c>
      <c r="D602" s="12">
        <v>224.99</v>
      </c>
      <c r="E602" s="12">
        <v>228.3</v>
      </c>
      <c r="F602" s="12">
        <v>19773800</v>
      </c>
      <c r="G602" s="12">
        <v>462726774</v>
      </c>
      <c r="H602" s="7">
        <f t="shared" si="4"/>
        <v>5.1512349755647247E-3</v>
      </c>
      <c r="I602" s="2"/>
    </row>
    <row r="603" spans="1:9" x14ac:dyDescent="0.75">
      <c r="A603" s="2">
        <v>42971</v>
      </c>
      <c r="B603" s="12">
        <v>228.12</v>
      </c>
      <c r="C603" s="12">
        <v>231.47</v>
      </c>
      <c r="D603" s="12">
        <v>225.13</v>
      </c>
      <c r="E603" s="12">
        <v>228.11</v>
      </c>
      <c r="F603" s="12">
        <v>15371700</v>
      </c>
      <c r="G603" s="12">
        <v>463985720</v>
      </c>
      <c r="H603" s="7">
        <f t="shared" si="4"/>
        <v>-4.3836577240009229E-5</v>
      </c>
      <c r="I603" s="2"/>
    </row>
    <row r="604" spans="1:9" x14ac:dyDescent="0.75">
      <c r="A604" s="2">
        <v>42972</v>
      </c>
      <c r="B604" s="12">
        <v>227.9</v>
      </c>
      <c r="C604" s="12">
        <v>256.83</v>
      </c>
      <c r="D604" s="12">
        <v>227.9</v>
      </c>
      <c r="E604" s="12">
        <v>237.86</v>
      </c>
      <c r="F604" s="12">
        <v>28281900</v>
      </c>
      <c r="G604" s="12">
        <v>485496424</v>
      </c>
      <c r="H604" s="7">
        <f t="shared" si="4"/>
        <v>4.3703378674857428E-2</v>
      </c>
      <c r="I604" s="2"/>
    </row>
    <row r="605" spans="1:9" x14ac:dyDescent="0.75">
      <c r="A605" s="2">
        <v>42973</v>
      </c>
      <c r="B605" s="12">
        <v>238.72</v>
      </c>
      <c r="C605" s="12">
        <v>294.64999999999998</v>
      </c>
      <c r="D605" s="12">
        <v>236.51</v>
      </c>
      <c r="E605" s="12">
        <v>294.64999999999998</v>
      </c>
      <c r="F605" s="12">
        <v>65866400</v>
      </c>
      <c r="G605" s="12">
        <v>603545313</v>
      </c>
      <c r="H605" s="7">
        <f t="shared" si="4"/>
        <v>0.234291219839142</v>
      </c>
      <c r="I605" s="2"/>
    </row>
    <row r="606" spans="1:9" x14ac:dyDescent="0.75">
      <c r="A606" s="2">
        <v>42974</v>
      </c>
      <c r="B606" s="12">
        <v>292.75</v>
      </c>
      <c r="C606" s="12">
        <v>292.75</v>
      </c>
      <c r="D606" s="12">
        <v>265.37</v>
      </c>
      <c r="E606" s="12">
        <v>273.37</v>
      </c>
      <c r="F606" s="12">
        <v>35217900</v>
      </c>
      <c r="G606" s="12">
        <v>561929441</v>
      </c>
      <c r="H606" s="7">
        <f t="shared" si="4"/>
        <v>-6.6199829205806984E-2</v>
      </c>
      <c r="I606" s="2"/>
    </row>
    <row r="607" spans="1:9" x14ac:dyDescent="0.75">
      <c r="A607" s="2">
        <v>42975</v>
      </c>
      <c r="B607" s="12">
        <v>273.22000000000003</v>
      </c>
      <c r="C607" s="12">
        <v>278.38</v>
      </c>
      <c r="D607" s="12">
        <v>255.11</v>
      </c>
      <c r="E607" s="12">
        <v>274.62</v>
      </c>
      <c r="F607" s="12">
        <v>35210000</v>
      </c>
      <c r="G607" s="12">
        <v>566472751</v>
      </c>
      <c r="H607" s="7">
        <f t="shared" si="4"/>
        <v>5.124075836322294E-3</v>
      </c>
      <c r="I607" s="2"/>
    </row>
    <row r="608" spans="1:9" x14ac:dyDescent="0.75">
      <c r="A608" s="2">
        <v>42976</v>
      </c>
      <c r="B608" s="12">
        <v>274.68</v>
      </c>
      <c r="C608" s="12">
        <v>275.68</v>
      </c>
      <c r="D608" s="12">
        <v>265.93</v>
      </c>
      <c r="E608" s="12">
        <v>270.3</v>
      </c>
      <c r="F608" s="12">
        <v>28596800</v>
      </c>
      <c r="G608" s="12">
        <v>559493042</v>
      </c>
      <c r="H608" s="7">
        <f t="shared" si="4"/>
        <v>-1.5945827872433361E-2</v>
      </c>
      <c r="I608" s="2"/>
    </row>
    <row r="609" spans="1:9" x14ac:dyDescent="0.75">
      <c r="A609" s="2">
        <v>42977</v>
      </c>
      <c r="B609" s="12">
        <v>270.74</v>
      </c>
      <c r="C609" s="12">
        <v>279.51</v>
      </c>
      <c r="D609" s="12">
        <v>263.91000000000003</v>
      </c>
      <c r="E609" s="12">
        <v>271.64</v>
      </c>
      <c r="F609" s="12">
        <v>29396300</v>
      </c>
      <c r="G609" s="12">
        <v>564232132</v>
      </c>
      <c r="H609" s="7">
        <f t="shared" si="4"/>
        <v>3.3242225012926692E-3</v>
      </c>
      <c r="I609" s="2"/>
    </row>
    <row r="610" spans="1:9" x14ac:dyDescent="0.75">
      <c r="A610" s="2">
        <v>42978</v>
      </c>
      <c r="B610" s="12">
        <v>272.12</v>
      </c>
      <c r="C610" s="12">
        <v>283.58</v>
      </c>
      <c r="D610" s="12">
        <v>268.83</v>
      </c>
      <c r="E610" s="12">
        <v>283.29000000000002</v>
      </c>
      <c r="F610" s="12">
        <v>26913900</v>
      </c>
      <c r="G610" s="12">
        <v>590428961</v>
      </c>
      <c r="H610" s="7">
        <f t="shared" si="4"/>
        <v>4.1048067029251858E-2</v>
      </c>
      <c r="I610" s="2"/>
    </row>
    <row r="611" spans="1:9" x14ac:dyDescent="0.75">
      <c r="A611" s="2">
        <v>42979</v>
      </c>
      <c r="B611" s="12">
        <v>283.81</v>
      </c>
      <c r="C611" s="12">
        <v>308.75</v>
      </c>
      <c r="D611" s="12">
        <v>281.10000000000002</v>
      </c>
      <c r="E611" s="12">
        <v>305.11</v>
      </c>
      <c r="F611" s="12">
        <v>45352800</v>
      </c>
      <c r="G611" s="12">
        <v>638113759</v>
      </c>
      <c r="H611" s="7">
        <f t="shared" si="4"/>
        <v>7.505020964729929E-2</v>
      </c>
      <c r="I611" s="2"/>
    </row>
    <row r="612" spans="1:9" x14ac:dyDescent="0.75">
      <c r="A612" s="2">
        <v>42980</v>
      </c>
      <c r="B612" s="12">
        <v>304.72000000000003</v>
      </c>
      <c r="C612" s="12">
        <v>307.83</v>
      </c>
      <c r="D612" s="12">
        <v>246.19</v>
      </c>
      <c r="E612" s="12">
        <v>254.03</v>
      </c>
      <c r="F612" s="12">
        <v>52498700</v>
      </c>
      <c r="G612" s="12">
        <v>533118417</v>
      </c>
      <c r="H612" s="7">
        <f t="shared" si="4"/>
        <v>-0.16634943554738785</v>
      </c>
      <c r="I612" s="2"/>
    </row>
    <row r="613" spans="1:9" x14ac:dyDescent="0.75">
      <c r="A613" s="2">
        <v>42981</v>
      </c>
      <c r="B613" s="12">
        <v>254.76</v>
      </c>
      <c r="C613" s="12">
        <v>268.54000000000002</v>
      </c>
      <c r="D613" s="12">
        <v>242.55</v>
      </c>
      <c r="E613" s="12">
        <v>260.08999999999997</v>
      </c>
      <c r="F613" s="12">
        <v>34128900</v>
      </c>
      <c r="G613" s="12">
        <v>547670073</v>
      </c>
      <c r="H613" s="7">
        <f t="shared" si="4"/>
        <v>2.0921651750667233E-2</v>
      </c>
      <c r="I613" s="2"/>
    </row>
    <row r="614" spans="1:9" x14ac:dyDescent="0.75">
      <c r="A614" s="2">
        <v>42982</v>
      </c>
      <c r="B614" s="12">
        <v>260.66000000000003</v>
      </c>
      <c r="C614" s="12">
        <v>260.66000000000003</v>
      </c>
      <c r="D614" s="12">
        <v>199.73</v>
      </c>
      <c r="E614" s="12">
        <v>218.35</v>
      </c>
      <c r="F614" s="12">
        <v>41954600</v>
      </c>
      <c r="G614" s="12">
        <v>461309763</v>
      </c>
      <c r="H614" s="7">
        <f t="shared" si="4"/>
        <v>-0.16231872937926811</v>
      </c>
      <c r="I614" s="2"/>
    </row>
    <row r="615" spans="1:9" x14ac:dyDescent="0.75">
      <c r="A615" s="2">
        <v>42983</v>
      </c>
      <c r="B615" s="12">
        <v>219.36</v>
      </c>
      <c r="C615" s="12">
        <v>234.42</v>
      </c>
      <c r="D615" s="12">
        <v>197.06</v>
      </c>
      <c r="E615" s="12">
        <v>226.88</v>
      </c>
      <c r="F615" s="12">
        <v>31113600</v>
      </c>
      <c r="G615" s="12">
        <v>480982090</v>
      </c>
      <c r="H615" s="7">
        <f t="shared" si="4"/>
        <v>3.4281546316557172E-2</v>
      </c>
      <c r="I615" s="2"/>
    </row>
    <row r="616" spans="1:9" x14ac:dyDescent="0.75">
      <c r="A616" s="2">
        <v>42984</v>
      </c>
      <c r="B616" s="12">
        <v>227.8</v>
      </c>
      <c r="C616" s="12">
        <v>248.71</v>
      </c>
      <c r="D616" s="12">
        <v>225.62</v>
      </c>
      <c r="E616" s="12">
        <v>247.01</v>
      </c>
      <c r="F616" s="12">
        <v>29252500</v>
      </c>
      <c r="G616" s="12">
        <v>525439089</v>
      </c>
      <c r="H616" s="7">
        <f t="shared" si="4"/>
        <v>8.4328358208955123E-2</v>
      </c>
      <c r="I616" s="2"/>
    </row>
    <row r="617" spans="1:9" x14ac:dyDescent="0.75">
      <c r="A617" s="2">
        <v>42985</v>
      </c>
      <c r="B617" s="12">
        <v>247.8</v>
      </c>
      <c r="C617" s="12">
        <v>250.15</v>
      </c>
      <c r="D617" s="12">
        <v>236.8</v>
      </c>
      <c r="E617" s="12">
        <v>247.32</v>
      </c>
      <c r="F617" s="12">
        <v>27100600</v>
      </c>
      <c r="G617" s="12">
        <v>527858316</v>
      </c>
      <c r="H617" s="7">
        <f t="shared" si="4"/>
        <v>-1.9370460048426883E-3</v>
      </c>
      <c r="I617" s="2"/>
    </row>
    <row r="618" spans="1:9" x14ac:dyDescent="0.75">
      <c r="A618" s="2">
        <v>42986</v>
      </c>
      <c r="B618" s="12">
        <v>247.4</v>
      </c>
      <c r="C618" s="12">
        <v>247.4</v>
      </c>
      <c r="D618" s="12">
        <v>206.15</v>
      </c>
      <c r="E618" s="12">
        <v>213.99</v>
      </c>
      <c r="F618" s="12">
        <v>30849900</v>
      </c>
      <c r="G618" s="12">
        <v>458258248</v>
      </c>
      <c r="H618" s="7">
        <f t="shared" si="4"/>
        <v>-0.13504446240905416</v>
      </c>
      <c r="I618" s="2"/>
    </row>
    <row r="619" spans="1:9" x14ac:dyDescent="0.75">
      <c r="A619" s="2">
        <v>42987</v>
      </c>
      <c r="B619" s="12">
        <v>213.95</v>
      </c>
      <c r="C619" s="12">
        <v>215.73</v>
      </c>
      <c r="D619" s="12">
        <v>204.87</v>
      </c>
      <c r="E619" s="12">
        <v>213.79</v>
      </c>
      <c r="F619" s="12">
        <v>24960900</v>
      </c>
      <c r="G619" s="12">
        <v>459351054</v>
      </c>
      <c r="H619" s="7">
        <f t="shared" si="4"/>
        <v>-7.4783827997194018E-4</v>
      </c>
      <c r="I619" s="2"/>
    </row>
    <row r="620" spans="1:9" x14ac:dyDescent="0.75">
      <c r="A620" s="2">
        <v>42988</v>
      </c>
      <c r="B620" s="12">
        <v>213.3</v>
      </c>
      <c r="C620" s="12">
        <v>220.23</v>
      </c>
      <c r="D620" s="12">
        <v>195.84</v>
      </c>
      <c r="E620" s="12">
        <v>212.91</v>
      </c>
      <c r="F620" s="12">
        <v>26701400</v>
      </c>
      <c r="G620" s="12">
        <v>458994731</v>
      </c>
      <c r="H620" s="7">
        <f t="shared" si="4"/>
        <v>-1.828410689170252E-3</v>
      </c>
      <c r="I620" s="2"/>
    </row>
    <row r="621" spans="1:9" x14ac:dyDescent="0.75">
      <c r="A621" s="2">
        <v>42989</v>
      </c>
      <c r="B621" s="12">
        <v>212.19</v>
      </c>
      <c r="C621" s="12">
        <v>216.15</v>
      </c>
      <c r="D621" s="12">
        <v>205.6</v>
      </c>
      <c r="E621" s="12">
        <v>208.77</v>
      </c>
      <c r="F621" s="12">
        <v>22339400</v>
      </c>
      <c r="G621" s="12">
        <v>451580360</v>
      </c>
      <c r="H621" s="7">
        <f t="shared" si="4"/>
        <v>-1.6117630425561937E-2</v>
      </c>
      <c r="I621" s="2"/>
    </row>
    <row r="622" spans="1:9" x14ac:dyDescent="0.75">
      <c r="A622" s="2">
        <v>42990</v>
      </c>
      <c r="B622" s="12">
        <v>207.9</v>
      </c>
      <c r="C622" s="12">
        <v>221.41</v>
      </c>
      <c r="D622" s="12">
        <v>203.27</v>
      </c>
      <c r="E622" s="12">
        <v>207.77</v>
      </c>
      <c r="F622" s="12">
        <v>26344600</v>
      </c>
      <c r="G622" s="12">
        <v>450900728</v>
      </c>
      <c r="H622" s="7">
        <f t="shared" si="4"/>
        <v>-6.2530062530060336E-4</v>
      </c>
      <c r="I622" s="2"/>
    </row>
    <row r="623" spans="1:9" x14ac:dyDescent="0.75">
      <c r="A623" s="2">
        <v>42991</v>
      </c>
      <c r="B623" s="12">
        <v>207.34</v>
      </c>
      <c r="C623" s="12">
        <v>208.14</v>
      </c>
      <c r="D623" s="12">
        <v>183.33</v>
      </c>
      <c r="E623" s="12">
        <v>197.22</v>
      </c>
      <c r="F623" s="12">
        <v>32634000</v>
      </c>
      <c r="G623" s="12">
        <v>429392683</v>
      </c>
      <c r="H623" s="7">
        <f t="shared" si="4"/>
        <v>-4.8808719976849643E-2</v>
      </c>
      <c r="I623" s="2"/>
    </row>
    <row r="624" spans="1:9" x14ac:dyDescent="0.75">
      <c r="A624" s="2">
        <v>42992</v>
      </c>
      <c r="B624" s="12">
        <v>197.68</v>
      </c>
      <c r="C624" s="12">
        <v>204.79</v>
      </c>
      <c r="D624" s="12">
        <v>158.83000000000001</v>
      </c>
      <c r="E624" s="12">
        <v>158.88</v>
      </c>
      <c r="F624" s="12">
        <v>35524600</v>
      </c>
      <c r="G624" s="12">
        <v>347076538</v>
      </c>
      <c r="H624" s="7">
        <f t="shared" si="4"/>
        <v>-0.19627681100768923</v>
      </c>
      <c r="I624" s="2"/>
    </row>
    <row r="625" spans="1:9" x14ac:dyDescent="0.75">
      <c r="A625" s="2">
        <v>42993</v>
      </c>
      <c r="B625" s="12">
        <v>159.08000000000001</v>
      </c>
      <c r="C625" s="12">
        <v>183.41</v>
      </c>
      <c r="D625" s="12">
        <v>138.69999999999999</v>
      </c>
      <c r="E625" s="12">
        <v>181.06</v>
      </c>
      <c r="F625" s="12">
        <v>45620000</v>
      </c>
      <c r="G625" s="12">
        <v>396812371</v>
      </c>
      <c r="H625" s="7">
        <f t="shared" ref="H625:H688" si="5">(E625-B625)/B625</f>
        <v>0.13816947447824987</v>
      </c>
      <c r="I625" s="2"/>
    </row>
    <row r="626" spans="1:9" x14ac:dyDescent="0.75">
      <c r="A626" s="2">
        <v>42994</v>
      </c>
      <c r="B626" s="12">
        <v>181.1</v>
      </c>
      <c r="C626" s="12">
        <v>184.52</v>
      </c>
      <c r="D626" s="12">
        <v>165.55</v>
      </c>
      <c r="E626" s="12">
        <v>172.46</v>
      </c>
      <c r="F626" s="12">
        <v>22550100</v>
      </c>
      <c r="G626" s="12">
        <v>379214835</v>
      </c>
      <c r="H626" s="7">
        <f t="shared" si="5"/>
        <v>-4.7708448371065637E-2</v>
      </c>
      <c r="I626" s="2"/>
    </row>
    <row r="627" spans="1:9" x14ac:dyDescent="0.75">
      <c r="A627" s="2">
        <v>42995</v>
      </c>
      <c r="B627" s="12">
        <v>172.3</v>
      </c>
      <c r="C627" s="12">
        <v>177.4</v>
      </c>
      <c r="D627" s="12">
        <v>164.81</v>
      </c>
      <c r="E627" s="12">
        <v>174.18</v>
      </c>
      <c r="F627" s="12">
        <v>17358900</v>
      </c>
      <c r="G627" s="12">
        <v>384207218</v>
      </c>
      <c r="H627" s="7">
        <f t="shared" si="5"/>
        <v>1.09112013929193E-2</v>
      </c>
      <c r="I627" s="2"/>
    </row>
    <row r="628" spans="1:9" x14ac:dyDescent="0.75">
      <c r="A628" s="2">
        <v>42996</v>
      </c>
      <c r="B628" s="12">
        <v>174.01</v>
      </c>
      <c r="C628" s="12">
        <v>193.16</v>
      </c>
      <c r="D628" s="12">
        <v>174.01</v>
      </c>
      <c r="E628" s="12">
        <v>193.16</v>
      </c>
      <c r="F628" s="12">
        <v>27678900</v>
      </c>
      <c r="G628" s="12">
        <v>427500505</v>
      </c>
      <c r="H628" s="7">
        <f t="shared" si="5"/>
        <v>0.11005114648583418</v>
      </c>
      <c r="I628" s="2"/>
    </row>
    <row r="629" spans="1:9" x14ac:dyDescent="0.75">
      <c r="A629" s="2">
        <v>42997</v>
      </c>
      <c r="B629" s="12">
        <v>193.42</v>
      </c>
      <c r="C629" s="12">
        <v>195.95</v>
      </c>
      <c r="D629" s="12">
        <v>182.82</v>
      </c>
      <c r="E629" s="12">
        <v>188.3</v>
      </c>
      <c r="F629" s="12">
        <v>19791200</v>
      </c>
      <c r="G629" s="12">
        <v>418070078</v>
      </c>
      <c r="H629" s="7">
        <f t="shared" si="5"/>
        <v>-2.6470892358597748E-2</v>
      </c>
      <c r="I629" s="2"/>
    </row>
    <row r="630" spans="1:9" x14ac:dyDescent="0.75">
      <c r="A630" s="2">
        <v>42998</v>
      </c>
      <c r="B630" s="12">
        <v>186.99</v>
      </c>
      <c r="C630" s="12">
        <v>192.85</v>
      </c>
      <c r="D630" s="12">
        <v>183.26</v>
      </c>
      <c r="E630" s="12">
        <v>187.86</v>
      </c>
      <c r="F630" s="12">
        <v>12166600</v>
      </c>
      <c r="G630" s="12">
        <v>418447704</v>
      </c>
      <c r="H630" s="7">
        <f t="shared" si="5"/>
        <v>4.6526552222044201E-3</v>
      </c>
      <c r="I630" s="2"/>
    </row>
    <row r="631" spans="1:9" x14ac:dyDescent="0.75">
      <c r="A631" s="2">
        <v>42999</v>
      </c>
      <c r="B631" s="12">
        <v>187.26</v>
      </c>
      <c r="C631" s="12">
        <v>190.77</v>
      </c>
      <c r="D631" s="12">
        <v>174.86</v>
      </c>
      <c r="E631" s="12">
        <v>175.65</v>
      </c>
      <c r="F631" s="12">
        <v>17620100</v>
      </c>
      <c r="G631" s="12">
        <v>392486437</v>
      </c>
      <c r="H631" s="7">
        <f t="shared" si="5"/>
        <v>-6.1999359179750003E-2</v>
      </c>
      <c r="I631" s="2"/>
    </row>
    <row r="632" spans="1:9" x14ac:dyDescent="0.75">
      <c r="A632" s="2">
        <v>43000</v>
      </c>
      <c r="B632" s="12">
        <v>175.53</v>
      </c>
      <c r="C632" s="12">
        <v>203.67</v>
      </c>
      <c r="D632" s="12">
        <v>174.99</v>
      </c>
      <c r="E632" s="12">
        <v>195.84</v>
      </c>
      <c r="F632" s="12">
        <v>43671100</v>
      </c>
      <c r="G632" s="12">
        <v>439044303</v>
      </c>
      <c r="H632" s="7">
        <f t="shared" si="5"/>
        <v>0.11570671680054692</v>
      </c>
      <c r="I632" s="2"/>
    </row>
    <row r="633" spans="1:9" x14ac:dyDescent="0.75">
      <c r="A633" s="2">
        <v>43001</v>
      </c>
      <c r="B633" s="12">
        <v>195.5</v>
      </c>
      <c r="C633" s="12">
        <v>215.64</v>
      </c>
      <c r="D633" s="12">
        <v>192.29</v>
      </c>
      <c r="E633" s="12">
        <v>204.21</v>
      </c>
      <c r="F633" s="12">
        <v>29531600</v>
      </c>
      <c r="G633" s="12">
        <v>459252609</v>
      </c>
      <c r="H633" s="7">
        <f t="shared" si="5"/>
        <v>4.4552429667519225E-2</v>
      </c>
      <c r="I633" s="2"/>
    </row>
    <row r="634" spans="1:9" x14ac:dyDescent="0.75">
      <c r="A634" s="2">
        <v>43002</v>
      </c>
      <c r="B634" s="12">
        <v>204.02</v>
      </c>
      <c r="C634" s="12">
        <v>207.69</v>
      </c>
      <c r="D634" s="12">
        <v>199.51</v>
      </c>
      <c r="E634" s="12">
        <v>205.63</v>
      </c>
      <c r="F634" s="12">
        <v>15176600</v>
      </c>
      <c r="G634" s="12">
        <v>463916988</v>
      </c>
      <c r="H634" s="7">
        <f t="shared" si="5"/>
        <v>7.8913831977256398E-3</v>
      </c>
      <c r="I634" s="2"/>
    </row>
    <row r="635" spans="1:9" x14ac:dyDescent="0.75">
      <c r="A635" s="2">
        <v>43003</v>
      </c>
      <c r="B635" s="12">
        <v>205.65</v>
      </c>
      <c r="C635" s="12">
        <v>233.6</v>
      </c>
      <c r="D635" s="12">
        <v>205.41</v>
      </c>
      <c r="E635" s="12">
        <v>230.77</v>
      </c>
      <c r="F635" s="12">
        <v>32460800</v>
      </c>
      <c r="G635" s="12">
        <v>522316364</v>
      </c>
      <c r="H635" s="7">
        <f t="shared" si="5"/>
        <v>0.12214928276197425</v>
      </c>
      <c r="I635" s="2"/>
    </row>
    <row r="636" spans="1:9" x14ac:dyDescent="0.75">
      <c r="A636" s="2">
        <v>43004</v>
      </c>
      <c r="B636" s="12">
        <v>230.7</v>
      </c>
      <c r="C636" s="12">
        <v>234.59</v>
      </c>
      <c r="D636" s="12">
        <v>228.74</v>
      </c>
      <c r="E636" s="12">
        <v>231.47</v>
      </c>
      <c r="F636" s="12">
        <v>20525600</v>
      </c>
      <c r="G636" s="12">
        <v>525538992</v>
      </c>
      <c r="H636" s="7">
        <f t="shared" si="5"/>
        <v>3.3376679670568282E-3</v>
      </c>
      <c r="I636" s="2"/>
    </row>
    <row r="637" spans="1:9" x14ac:dyDescent="0.75">
      <c r="A637" s="2">
        <v>43005</v>
      </c>
      <c r="B637" s="12">
        <v>231.26</v>
      </c>
      <c r="C637" s="12">
        <v>296.87</v>
      </c>
      <c r="D637" s="12">
        <v>229.84</v>
      </c>
      <c r="E637" s="12">
        <v>285.36</v>
      </c>
      <c r="F637" s="12">
        <v>130957000</v>
      </c>
      <c r="G637" s="12">
        <v>649979836</v>
      </c>
      <c r="H637" s="7">
        <f t="shared" si="5"/>
        <v>0.23393582980195463</v>
      </c>
      <c r="I637" s="2"/>
    </row>
    <row r="638" spans="1:9" x14ac:dyDescent="0.75">
      <c r="A638" s="2">
        <v>43006</v>
      </c>
      <c r="B638" s="12">
        <v>285.64999999999998</v>
      </c>
      <c r="C638" s="12">
        <v>413.07</v>
      </c>
      <c r="D638" s="12">
        <v>281.97000000000003</v>
      </c>
      <c r="E638" s="12">
        <v>310.60000000000002</v>
      </c>
      <c r="F638" s="12">
        <v>296920992</v>
      </c>
      <c r="G638" s="12">
        <v>709676574</v>
      </c>
      <c r="H638" s="7">
        <f t="shared" si="5"/>
        <v>8.7344652546823207E-2</v>
      </c>
      <c r="I638" s="2"/>
    </row>
    <row r="639" spans="1:9" x14ac:dyDescent="0.75">
      <c r="A639" s="2">
        <v>43007</v>
      </c>
      <c r="B639" s="12">
        <v>311.49</v>
      </c>
      <c r="C639" s="12">
        <v>311.49</v>
      </c>
      <c r="D639" s="12">
        <v>272.38</v>
      </c>
      <c r="E639" s="12">
        <v>290.12</v>
      </c>
      <c r="F639" s="12">
        <v>71232096</v>
      </c>
      <c r="G639" s="12">
        <v>664965441</v>
      </c>
      <c r="H639" s="7">
        <f t="shared" si="5"/>
        <v>-6.8605733731419968E-2</v>
      </c>
      <c r="I639" s="2"/>
    </row>
    <row r="640" spans="1:9" x14ac:dyDescent="0.75">
      <c r="A640" s="2">
        <v>43008</v>
      </c>
      <c r="B640" s="12">
        <v>289.95999999999998</v>
      </c>
      <c r="C640" s="12">
        <v>292.60000000000002</v>
      </c>
      <c r="D640" s="12">
        <v>275.43</v>
      </c>
      <c r="E640" s="12">
        <v>277.52999999999997</v>
      </c>
      <c r="F640" s="12">
        <v>37283500</v>
      </c>
      <c r="G640" s="12">
        <v>638091813</v>
      </c>
      <c r="H640" s="7">
        <f t="shared" si="5"/>
        <v>-4.2867981790591835E-2</v>
      </c>
      <c r="I640" s="2"/>
    </row>
    <row r="641" spans="1:9" x14ac:dyDescent="0.75">
      <c r="A641" s="2">
        <v>43009</v>
      </c>
      <c r="B641" s="12">
        <v>277.35000000000002</v>
      </c>
      <c r="C641" s="12">
        <v>279.68</v>
      </c>
      <c r="D641" s="12">
        <v>263.94</v>
      </c>
      <c r="E641" s="12">
        <v>263.94</v>
      </c>
      <c r="F641" s="12">
        <v>33546100</v>
      </c>
      <c r="G641" s="12">
        <v>608738996</v>
      </c>
      <c r="H641" s="7">
        <f t="shared" si="5"/>
        <v>-4.8350459707950329E-2</v>
      </c>
      <c r="I641" s="2"/>
    </row>
    <row r="642" spans="1:9" x14ac:dyDescent="0.75">
      <c r="A642" s="2">
        <v>43010</v>
      </c>
      <c r="B642" s="12">
        <v>264.51</v>
      </c>
      <c r="C642" s="12">
        <v>273.77</v>
      </c>
      <c r="D642" s="12">
        <v>254.74</v>
      </c>
      <c r="E642" s="12">
        <v>257.60000000000002</v>
      </c>
      <c r="F642" s="12">
        <v>52062000</v>
      </c>
      <c r="G642" s="12">
        <v>595972090</v>
      </c>
      <c r="H642" s="7">
        <f t="shared" si="5"/>
        <v>-2.6123776038712972E-2</v>
      </c>
      <c r="I642" s="2"/>
    </row>
    <row r="643" spans="1:9" x14ac:dyDescent="0.75">
      <c r="A643" s="2">
        <v>43011</v>
      </c>
      <c r="B643" s="12">
        <v>258.16000000000003</v>
      </c>
      <c r="C643" s="12">
        <v>260</v>
      </c>
      <c r="D643" s="12">
        <v>238.33</v>
      </c>
      <c r="E643" s="12">
        <v>252.94</v>
      </c>
      <c r="F643" s="12">
        <v>36278200</v>
      </c>
      <c r="G643" s="12">
        <v>586981948</v>
      </c>
      <c r="H643" s="7">
        <f t="shared" si="5"/>
        <v>-2.0220018593120649E-2</v>
      </c>
      <c r="I643" s="2"/>
    </row>
    <row r="644" spans="1:9" x14ac:dyDescent="0.75">
      <c r="A644" s="2">
        <v>43012</v>
      </c>
      <c r="B644" s="12">
        <v>253</v>
      </c>
      <c r="C644" s="12">
        <v>253.14</v>
      </c>
      <c r="D644" s="12">
        <v>237.34</v>
      </c>
      <c r="E644" s="12">
        <v>237.91</v>
      </c>
      <c r="F644" s="12">
        <v>22195500</v>
      </c>
      <c r="G644" s="12">
        <v>553838124</v>
      </c>
      <c r="H644" s="7">
        <f t="shared" si="5"/>
        <v>-5.9644268774703572E-2</v>
      </c>
      <c r="I644" s="2"/>
    </row>
    <row r="645" spans="1:9" x14ac:dyDescent="0.75">
      <c r="A645" s="2">
        <v>43013</v>
      </c>
      <c r="B645" s="12">
        <v>237.64</v>
      </c>
      <c r="C645" s="12">
        <v>265.83999999999997</v>
      </c>
      <c r="D645" s="12">
        <v>227.9</v>
      </c>
      <c r="E645" s="12">
        <v>254.82</v>
      </c>
      <c r="F645" s="12">
        <v>48244700</v>
      </c>
      <c r="G645" s="12">
        <v>595022434</v>
      </c>
      <c r="H645" s="7">
        <f t="shared" si="5"/>
        <v>7.2294226561185018E-2</v>
      </c>
      <c r="I645" s="2"/>
    </row>
    <row r="646" spans="1:9" x14ac:dyDescent="0.75">
      <c r="A646" s="2">
        <v>43014</v>
      </c>
      <c r="B646" s="12">
        <v>254.85</v>
      </c>
      <c r="C646" s="12">
        <v>272.76</v>
      </c>
      <c r="D646" s="12">
        <v>253.32</v>
      </c>
      <c r="E646" s="12">
        <v>257.61</v>
      </c>
      <c r="F646" s="12">
        <v>49397500</v>
      </c>
      <c r="G646" s="12">
        <v>603357309</v>
      </c>
      <c r="H646" s="7">
        <f t="shared" si="5"/>
        <v>1.0829899941141924E-2</v>
      </c>
      <c r="I646" s="2"/>
    </row>
    <row r="647" spans="1:9" x14ac:dyDescent="0.75">
      <c r="A647" s="2">
        <v>43015</v>
      </c>
      <c r="B647" s="12">
        <v>257.25</v>
      </c>
      <c r="C647" s="12">
        <v>257.55</v>
      </c>
      <c r="D647" s="12">
        <v>246.53</v>
      </c>
      <c r="E647" s="12">
        <v>253.98</v>
      </c>
      <c r="F647" s="12">
        <v>30163700</v>
      </c>
      <c r="G647" s="12">
        <v>596674452</v>
      </c>
      <c r="H647" s="7">
        <f t="shared" si="5"/>
        <v>-1.2711370262390709E-2</v>
      </c>
      <c r="I647" s="2"/>
    </row>
    <row r="648" spans="1:9" x14ac:dyDescent="0.75">
      <c r="A648" s="2">
        <v>43016</v>
      </c>
      <c r="B648" s="12">
        <v>253.52</v>
      </c>
      <c r="C648" s="12">
        <v>256.2</v>
      </c>
      <c r="D648" s="12">
        <v>240.55</v>
      </c>
      <c r="E648" s="12">
        <v>241.06</v>
      </c>
      <c r="F648" s="12">
        <v>30469500</v>
      </c>
      <c r="G648" s="12">
        <v>568052984</v>
      </c>
      <c r="H648" s="7">
        <f t="shared" si="5"/>
        <v>-4.914799621331653E-2</v>
      </c>
      <c r="I648" s="2"/>
    </row>
    <row r="649" spans="1:9" x14ac:dyDescent="0.75">
      <c r="A649" s="2">
        <v>43017</v>
      </c>
      <c r="B649" s="12">
        <v>241.46</v>
      </c>
      <c r="C649" s="12">
        <v>242.47</v>
      </c>
      <c r="D649" s="12">
        <v>226.57</v>
      </c>
      <c r="E649" s="12">
        <v>229.49</v>
      </c>
      <c r="F649" s="12">
        <v>33586100</v>
      </c>
      <c r="G649" s="12">
        <v>542426867</v>
      </c>
      <c r="H649" s="7">
        <f t="shared" si="5"/>
        <v>-4.957342831110742E-2</v>
      </c>
      <c r="I649" s="2"/>
    </row>
    <row r="650" spans="1:9" x14ac:dyDescent="0.75">
      <c r="A650" s="2">
        <v>43018</v>
      </c>
      <c r="B650" s="12">
        <v>229.71</v>
      </c>
      <c r="C650" s="12">
        <v>242.36</v>
      </c>
      <c r="D650" s="12">
        <v>226.36</v>
      </c>
      <c r="E650" s="12">
        <v>235.65</v>
      </c>
      <c r="F650" s="12">
        <v>27876900</v>
      </c>
      <c r="G650" s="12">
        <v>558710021</v>
      </c>
      <c r="H650" s="7">
        <f t="shared" si="5"/>
        <v>2.5858691393496138E-2</v>
      </c>
      <c r="I650" s="2"/>
    </row>
    <row r="651" spans="1:9" x14ac:dyDescent="0.75">
      <c r="A651" s="2">
        <v>43019</v>
      </c>
      <c r="B651" s="12">
        <v>235.32</v>
      </c>
      <c r="C651" s="12">
        <v>240.14</v>
      </c>
      <c r="D651" s="12">
        <v>231.64</v>
      </c>
      <c r="E651" s="12">
        <v>236.13</v>
      </c>
      <c r="F651" s="12">
        <v>20522300</v>
      </c>
      <c r="G651" s="12">
        <v>561517469</v>
      </c>
      <c r="H651" s="7">
        <f t="shared" si="5"/>
        <v>3.4421213666496783E-3</v>
      </c>
      <c r="I651" s="2"/>
    </row>
    <row r="652" spans="1:9" x14ac:dyDescent="0.75">
      <c r="A652" s="2">
        <v>43020</v>
      </c>
      <c r="B652" s="12">
        <v>236.45</v>
      </c>
      <c r="C652" s="12">
        <v>236.99</v>
      </c>
      <c r="D652" s="12">
        <v>227</v>
      </c>
      <c r="E652" s="12">
        <v>227</v>
      </c>
      <c r="F652" s="12">
        <v>39391300</v>
      </c>
      <c r="G652" s="12">
        <v>541440009</v>
      </c>
      <c r="H652" s="7">
        <f t="shared" si="5"/>
        <v>-3.9966166208500693E-2</v>
      </c>
      <c r="I652" s="2"/>
    </row>
    <row r="653" spans="1:9" x14ac:dyDescent="0.75">
      <c r="A653" s="2">
        <v>43021</v>
      </c>
      <c r="B653" s="12">
        <v>227.05</v>
      </c>
      <c r="C653" s="12">
        <v>251</v>
      </c>
      <c r="D653" s="12">
        <v>222.6</v>
      </c>
      <c r="E653" s="12">
        <v>240.05</v>
      </c>
      <c r="F653" s="12">
        <v>62551500</v>
      </c>
      <c r="G653" s="12">
        <v>574270723</v>
      </c>
      <c r="H653" s="7">
        <f t="shared" si="5"/>
        <v>5.7256110988768989E-2</v>
      </c>
      <c r="I653" s="2"/>
    </row>
    <row r="654" spans="1:9" x14ac:dyDescent="0.75">
      <c r="A654" s="2">
        <v>43022</v>
      </c>
      <c r="B654" s="12">
        <v>240.05</v>
      </c>
      <c r="C654" s="12">
        <v>242.13</v>
      </c>
      <c r="D654" s="12">
        <v>238.07</v>
      </c>
      <c r="E654" s="12">
        <v>240.89</v>
      </c>
      <c r="F654" s="12">
        <v>21199600</v>
      </c>
      <c r="G654" s="12">
        <v>577979139</v>
      </c>
      <c r="H654" s="7">
        <f t="shared" si="5"/>
        <v>3.4992709852113097E-3</v>
      </c>
      <c r="I654" s="2"/>
    </row>
    <row r="655" spans="1:9" x14ac:dyDescent="0.75">
      <c r="A655" s="2">
        <v>43023</v>
      </c>
      <c r="B655" s="12">
        <v>240.66</v>
      </c>
      <c r="C655" s="12">
        <v>240.66</v>
      </c>
      <c r="D655" s="12">
        <v>228.25</v>
      </c>
      <c r="E655" s="12">
        <v>232.63</v>
      </c>
      <c r="F655" s="12">
        <v>25648400</v>
      </c>
      <c r="G655" s="12">
        <v>559821739</v>
      </c>
      <c r="H655" s="7">
        <f t="shared" si="5"/>
        <v>-3.3366575251392014E-2</v>
      </c>
      <c r="I655" s="2"/>
    </row>
    <row r="656" spans="1:9" x14ac:dyDescent="0.75">
      <c r="A656" s="2">
        <v>43024</v>
      </c>
      <c r="B656" s="12">
        <v>231.96</v>
      </c>
      <c r="C656" s="12">
        <v>235.96</v>
      </c>
      <c r="D656" s="12">
        <v>230.45</v>
      </c>
      <c r="E656" s="12">
        <v>233.01</v>
      </c>
      <c r="F656" s="12">
        <v>22198300</v>
      </c>
      <c r="G656" s="12">
        <v>562410371</v>
      </c>
      <c r="H656" s="7">
        <f t="shared" si="5"/>
        <v>4.5266425245731289E-3</v>
      </c>
      <c r="I656" s="2"/>
    </row>
    <row r="657" spans="1:9" x14ac:dyDescent="0.75">
      <c r="A657" s="2">
        <v>43025</v>
      </c>
      <c r="B657" s="12">
        <v>233.11</v>
      </c>
      <c r="C657" s="12">
        <v>250.28</v>
      </c>
      <c r="D657" s="12">
        <v>227.69</v>
      </c>
      <c r="E657" s="12">
        <v>231.28</v>
      </c>
      <c r="F657" s="12">
        <v>60696400</v>
      </c>
      <c r="G657" s="12">
        <v>559894693</v>
      </c>
      <c r="H657" s="7">
        <f t="shared" si="5"/>
        <v>-7.8503710694522427E-3</v>
      </c>
      <c r="I657" s="2"/>
    </row>
    <row r="658" spans="1:9" x14ac:dyDescent="0.75">
      <c r="A658" s="2">
        <v>43026</v>
      </c>
      <c r="B658" s="12">
        <v>231.15</v>
      </c>
      <c r="C658" s="12">
        <v>239.31</v>
      </c>
      <c r="D658" s="12">
        <v>217.17</v>
      </c>
      <c r="E658" s="12">
        <v>229.3</v>
      </c>
      <c r="F658" s="12">
        <v>29137800</v>
      </c>
      <c r="G658" s="12">
        <v>556760783</v>
      </c>
      <c r="H658" s="7">
        <f t="shared" si="5"/>
        <v>-8.0034609560890955E-3</v>
      </c>
      <c r="I658" s="2"/>
    </row>
    <row r="659" spans="1:9" x14ac:dyDescent="0.75">
      <c r="A659" s="2">
        <v>43027</v>
      </c>
      <c r="B659" s="12">
        <v>229.39</v>
      </c>
      <c r="C659" s="12">
        <v>237.61</v>
      </c>
      <c r="D659" s="12">
        <v>224.75</v>
      </c>
      <c r="E659" s="12">
        <v>230.07</v>
      </c>
      <c r="F659" s="12">
        <v>30300100</v>
      </c>
      <c r="G659" s="12">
        <v>560252409</v>
      </c>
      <c r="H659" s="7">
        <f t="shared" si="5"/>
        <v>2.9643838005144378E-3</v>
      </c>
      <c r="I659" s="2"/>
    </row>
    <row r="660" spans="1:9" x14ac:dyDescent="0.75">
      <c r="A660" s="2">
        <v>43028</v>
      </c>
      <c r="B660" s="12">
        <v>230.2</v>
      </c>
      <c r="C660" s="12">
        <v>234.22</v>
      </c>
      <c r="D660" s="12">
        <v>222.52</v>
      </c>
      <c r="E660" s="12">
        <v>222.52</v>
      </c>
      <c r="F660" s="12">
        <v>29093800</v>
      </c>
      <c r="G660" s="12">
        <v>543488784</v>
      </c>
      <c r="H660" s="7">
        <f t="shared" si="5"/>
        <v>-3.3362293657688877E-2</v>
      </c>
      <c r="I660" s="2"/>
    </row>
    <row r="661" spans="1:9" x14ac:dyDescent="0.75">
      <c r="A661" s="2">
        <v>43029</v>
      </c>
      <c r="B661" s="12">
        <v>222.05</v>
      </c>
      <c r="C661" s="12">
        <v>223.39</v>
      </c>
      <c r="D661" s="12">
        <v>208.83</v>
      </c>
      <c r="E661" s="12">
        <v>212.46</v>
      </c>
      <c r="F661" s="12">
        <v>37115000</v>
      </c>
      <c r="G661" s="12">
        <v>520391261</v>
      </c>
      <c r="H661" s="7">
        <f t="shared" si="5"/>
        <v>-4.3188471065075444E-2</v>
      </c>
      <c r="I661" s="2"/>
    </row>
    <row r="662" spans="1:9" x14ac:dyDescent="0.75">
      <c r="A662" s="2">
        <v>43030</v>
      </c>
      <c r="B662" s="12">
        <v>212.82</v>
      </c>
      <c r="C662" s="12">
        <v>219.27</v>
      </c>
      <c r="D662" s="12">
        <v>208.3</v>
      </c>
      <c r="E662" s="12">
        <v>213.73</v>
      </c>
      <c r="F662" s="12">
        <v>26263000</v>
      </c>
      <c r="G662" s="12">
        <v>525068295</v>
      </c>
      <c r="H662" s="7">
        <f t="shared" si="5"/>
        <v>4.2759139178648467E-3</v>
      </c>
      <c r="I662" s="2"/>
    </row>
    <row r="663" spans="1:9" x14ac:dyDescent="0.75">
      <c r="A663" s="2">
        <v>43031</v>
      </c>
      <c r="B663" s="12">
        <v>213.4</v>
      </c>
      <c r="C663" s="12">
        <v>213.42</v>
      </c>
      <c r="D663" s="12">
        <v>201.15</v>
      </c>
      <c r="E663" s="12">
        <v>206.52</v>
      </c>
      <c r="F663" s="12">
        <v>26665700</v>
      </c>
      <c r="G663" s="12">
        <v>508827613</v>
      </c>
      <c r="H663" s="7">
        <f t="shared" si="5"/>
        <v>-3.2239925023430156E-2</v>
      </c>
      <c r="I663" s="2"/>
    </row>
    <row r="664" spans="1:9" x14ac:dyDescent="0.75">
      <c r="A664" s="2">
        <v>43032</v>
      </c>
      <c r="B664" s="12">
        <v>206.59</v>
      </c>
      <c r="C664" s="12">
        <v>227.38</v>
      </c>
      <c r="D664" s="12">
        <v>205.07</v>
      </c>
      <c r="E664" s="12">
        <v>216.04</v>
      </c>
      <c r="F664" s="12">
        <v>37788300</v>
      </c>
      <c r="G664" s="12">
        <v>533819987</v>
      </c>
      <c r="H664" s="7">
        <f t="shared" si="5"/>
        <v>4.5742775545766924E-2</v>
      </c>
      <c r="I664" s="2"/>
    </row>
    <row r="665" spans="1:9" x14ac:dyDescent="0.75">
      <c r="A665" s="2">
        <v>43033</v>
      </c>
      <c r="B665" s="12">
        <v>215.9</v>
      </c>
      <c r="C665" s="12">
        <v>227.99</v>
      </c>
      <c r="D665" s="12">
        <v>208.75</v>
      </c>
      <c r="E665" s="12">
        <v>217.69</v>
      </c>
      <c r="F665" s="12">
        <v>44717900</v>
      </c>
      <c r="G665" s="12">
        <v>539451272</v>
      </c>
      <c r="H665" s="7">
        <f t="shared" si="5"/>
        <v>8.2908754052801858E-3</v>
      </c>
      <c r="I665" s="2"/>
    </row>
    <row r="666" spans="1:9" x14ac:dyDescent="0.75">
      <c r="A666" s="2">
        <v>43034</v>
      </c>
      <c r="B666" s="12">
        <v>217.36</v>
      </c>
      <c r="C666" s="12">
        <v>235.65</v>
      </c>
      <c r="D666" s="12">
        <v>217.36</v>
      </c>
      <c r="E666" s="12">
        <v>233.67</v>
      </c>
      <c r="F666" s="12">
        <v>41638100</v>
      </c>
      <c r="G666" s="12">
        <v>580748967</v>
      </c>
      <c r="H666" s="7">
        <f t="shared" si="5"/>
        <v>7.5036805299963066E-2</v>
      </c>
      <c r="I666" s="2"/>
    </row>
    <row r="667" spans="1:9" x14ac:dyDescent="0.75">
      <c r="A667" s="2">
        <v>43035</v>
      </c>
      <c r="B667" s="12">
        <v>233.33</v>
      </c>
      <c r="C667" s="12">
        <v>255.91</v>
      </c>
      <c r="D667" s="12">
        <v>227.84</v>
      </c>
      <c r="E667" s="12">
        <v>244.52</v>
      </c>
      <c r="F667" s="12">
        <v>131517000</v>
      </c>
      <c r="G667" s="12">
        <v>609454602</v>
      </c>
      <c r="H667" s="7">
        <f t="shared" si="5"/>
        <v>4.7957827968970974E-2</v>
      </c>
      <c r="I667" s="2"/>
    </row>
    <row r="668" spans="1:9" x14ac:dyDescent="0.75">
      <c r="A668" s="2">
        <v>43036</v>
      </c>
      <c r="B668" s="12">
        <v>243.72</v>
      </c>
      <c r="C668" s="12">
        <v>246.68</v>
      </c>
      <c r="D668" s="12">
        <v>231.06</v>
      </c>
      <c r="E668" s="12">
        <v>231.07</v>
      </c>
      <c r="F668" s="12">
        <v>45309100</v>
      </c>
      <c r="G668" s="12">
        <v>577564575</v>
      </c>
      <c r="H668" s="7">
        <f t="shared" si="5"/>
        <v>-5.1903824060397202E-2</v>
      </c>
      <c r="I668" s="2"/>
    </row>
    <row r="669" spans="1:9" x14ac:dyDescent="0.75">
      <c r="A669" s="2">
        <v>43037</v>
      </c>
      <c r="B669" s="12">
        <v>231.63</v>
      </c>
      <c r="C669" s="12">
        <v>238.78</v>
      </c>
      <c r="D669" s="12">
        <v>224.64</v>
      </c>
      <c r="E669" s="12">
        <v>234.33</v>
      </c>
      <c r="F669" s="12">
        <v>59020900</v>
      </c>
      <c r="G669" s="12">
        <v>587365945</v>
      </c>
      <c r="H669" s="7">
        <f t="shared" si="5"/>
        <v>1.1656521176013544E-2</v>
      </c>
      <c r="I669" s="2"/>
    </row>
    <row r="670" spans="1:9" x14ac:dyDescent="0.75">
      <c r="A670" s="2">
        <v>43038</v>
      </c>
      <c r="B670" s="12">
        <v>233.63</v>
      </c>
      <c r="C670" s="12">
        <v>244.42</v>
      </c>
      <c r="D670" s="12">
        <v>229</v>
      </c>
      <c r="E670" s="12">
        <v>241.22</v>
      </c>
      <c r="F670" s="12">
        <v>50794000</v>
      </c>
      <c r="G670" s="12">
        <v>606400448</v>
      </c>
      <c r="H670" s="7">
        <f t="shared" si="5"/>
        <v>3.2487266190129704E-2</v>
      </c>
      <c r="I670" s="2"/>
    </row>
    <row r="671" spans="1:9" x14ac:dyDescent="0.75">
      <c r="A671" s="2">
        <v>43039</v>
      </c>
      <c r="B671" s="12">
        <v>239.86</v>
      </c>
      <c r="C671" s="12">
        <v>239.93</v>
      </c>
      <c r="D671" s="12">
        <v>231.71</v>
      </c>
      <c r="E671" s="12">
        <v>233.01</v>
      </c>
      <c r="F671" s="12">
        <v>38363600</v>
      </c>
      <c r="G671" s="12">
        <v>587405887</v>
      </c>
      <c r="H671" s="7">
        <f t="shared" si="5"/>
        <v>-2.8558325689985918E-2</v>
      </c>
      <c r="I671" s="2"/>
    </row>
    <row r="672" spans="1:9" x14ac:dyDescent="0.75">
      <c r="A672" s="2">
        <v>43040</v>
      </c>
      <c r="B672" s="12">
        <v>233.93</v>
      </c>
      <c r="C672" s="12">
        <v>233.93</v>
      </c>
      <c r="D672" s="12">
        <v>220.32</v>
      </c>
      <c r="E672" s="12">
        <v>222.41</v>
      </c>
      <c r="F672" s="12">
        <v>47917100</v>
      </c>
      <c r="G672" s="12">
        <v>562303157</v>
      </c>
      <c r="H672" s="7">
        <f t="shared" si="5"/>
        <v>-4.9245500790834909E-2</v>
      </c>
      <c r="I672" s="2"/>
    </row>
    <row r="673" spans="1:9" x14ac:dyDescent="0.75">
      <c r="A673" s="2">
        <v>43041</v>
      </c>
      <c r="B673" s="12">
        <v>222.91</v>
      </c>
      <c r="C673" s="12">
        <v>224.15</v>
      </c>
      <c r="D673" s="12">
        <v>212.09</v>
      </c>
      <c r="E673" s="12">
        <v>218.16</v>
      </c>
      <c r="F673" s="12">
        <v>47381200</v>
      </c>
      <c r="G673" s="12">
        <v>553082939</v>
      </c>
      <c r="H673" s="7">
        <f t="shared" si="5"/>
        <v>-2.1309048494908261E-2</v>
      </c>
      <c r="I673" s="2"/>
    </row>
    <row r="674" spans="1:9" x14ac:dyDescent="0.75">
      <c r="A674" s="2">
        <v>43042</v>
      </c>
      <c r="B674" s="12">
        <v>217.88</v>
      </c>
      <c r="C674" s="12">
        <v>240.39</v>
      </c>
      <c r="D674" s="12">
        <v>216.45</v>
      </c>
      <c r="E674" s="12">
        <v>232.63</v>
      </c>
      <c r="F674" s="12">
        <v>48622200</v>
      </c>
      <c r="G674" s="12">
        <v>591450867</v>
      </c>
      <c r="H674" s="7">
        <f t="shared" si="5"/>
        <v>6.7697815311180465E-2</v>
      </c>
      <c r="I674" s="2"/>
    </row>
    <row r="675" spans="1:9" x14ac:dyDescent="0.75">
      <c r="A675" s="2">
        <v>43043</v>
      </c>
      <c r="B675" s="12">
        <v>232.63</v>
      </c>
      <c r="C675" s="12">
        <v>234.51</v>
      </c>
      <c r="D675" s="12">
        <v>224.81</v>
      </c>
      <c r="E675" s="12">
        <v>230.39</v>
      </c>
      <c r="F675" s="12">
        <v>36530200</v>
      </c>
      <c r="G675" s="12">
        <v>587394484</v>
      </c>
      <c r="H675" s="7">
        <f t="shared" si="5"/>
        <v>-9.6290246313889393E-3</v>
      </c>
      <c r="I675" s="2"/>
    </row>
    <row r="676" spans="1:9" x14ac:dyDescent="0.75">
      <c r="A676" s="2">
        <v>43044</v>
      </c>
      <c r="B676" s="12">
        <v>230.32</v>
      </c>
      <c r="C676" s="12">
        <v>232.77</v>
      </c>
      <c r="D676" s="12">
        <v>224.34</v>
      </c>
      <c r="E676" s="12">
        <v>225.35</v>
      </c>
      <c r="F676" s="12">
        <v>38159100</v>
      </c>
      <c r="G676" s="12">
        <v>576194706</v>
      </c>
      <c r="H676" s="7">
        <f t="shared" si="5"/>
        <v>-2.1578673150399439E-2</v>
      </c>
      <c r="I676" s="2"/>
    </row>
    <row r="677" spans="1:9" x14ac:dyDescent="0.75">
      <c r="A677" s="2">
        <v>43045</v>
      </c>
      <c r="B677" s="12">
        <v>225.65</v>
      </c>
      <c r="C677" s="12">
        <v>236.34</v>
      </c>
      <c r="D677" s="12">
        <v>222.34</v>
      </c>
      <c r="E677" s="12">
        <v>228.7</v>
      </c>
      <c r="F677" s="12">
        <v>47873100</v>
      </c>
      <c r="G677" s="12">
        <v>586358257</v>
      </c>
      <c r="H677" s="7">
        <f t="shared" si="5"/>
        <v>1.3516507866164339E-2</v>
      </c>
      <c r="I677" s="2"/>
    </row>
    <row r="678" spans="1:9" x14ac:dyDescent="0.75">
      <c r="A678" s="2">
        <v>43046</v>
      </c>
      <c r="B678" s="12">
        <v>228.75</v>
      </c>
      <c r="C678" s="12">
        <v>245.02</v>
      </c>
      <c r="D678" s="12">
        <v>228.27</v>
      </c>
      <c r="E678" s="12">
        <v>240.87</v>
      </c>
      <c r="F678" s="12">
        <v>55446200</v>
      </c>
      <c r="G678" s="12">
        <v>619296780</v>
      </c>
      <c r="H678" s="7">
        <f t="shared" si="5"/>
        <v>5.2983606557377071E-2</v>
      </c>
      <c r="I678" s="2"/>
    </row>
    <row r="679" spans="1:9" x14ac:dyDescent="0.75">
      <c r="A679" s="2">
        <v>43047</v>
      </c>
      <c r="B679" s="12">
        <v>240.13</v>
      </c>
      <c r="C679" s="12">
        <v>252.35</v>
      </c>
      <c r="D679" s="12">
        <v>238.26</v>
      </c>
      <c r="E679" s="12">
        <v>250.6</v>
      </c>
      <c r="F679" s="12">
        <v>60804200</v>
      </c>
      <c r="G679" s="12">
        <v>646123908</v>
      </c>
      <c r="H679" s="7">
        <f t="shared" si="5"/>
        <v>4.3601382584433426E-2</v>
      </c>
      <c r="I679" s="2"/>
    </row>
    <row r="680" spans="1:9" x14ac:dyDescent="0.75">
      <c r="A680" s="2">
        <v>43048</v>
      </c>
      <c r="B680" s="12">
        <v>250.55</v>
      </c>
      <c r="C680" s="12">
        <v>270.18</v>
      </c>
      <c r="D680" s="12">
        <v>244.14</v>
      </c>
      <c r="E680" s="12">
        <v>262</v>
      </c>
      <c r="F680" s="12">
        <v>86573400</v>
      </c>
      <c r="G680" s="12">
        <v>677377127</v>
      </c>
      <c r="H680" s="7">
        <f t="shared" si="5"/>
        <v>4.5699461185392087E-2</v>
      </c>
      <c r="I680" s="2"/>
    </row>
    <row r="681" spans="1:9" x14ac:dyDescent="0.75">
      <c r="A681" s="2">
        <v>43049</v>
      </c>
      <c r="B681" s="12">
        <v>261.95</v>
      </c>
      <c r="C681" s="12">
        <v>272.76</v>
      </c>
      <c r="D681" s="12">
        <v>231.58</v>
      </c>
      <c r="E681" s="12">
        <v>237.88</v>
      </c>
      <c r="F681" s="12">
        <v>78740400</v>
      </c>
      <c r="G681" s="12">
        <v>616731005</v>
      </c>
      <c r="H681" s="7">
        <f t="shared" si="5"/>
        <v>-9.1887764840618419E-2</v>
      </c>
      <c r="I681" s="2"/>
    </row>
    <row r="682" spans="1:9" x14ac:dyDescent="0.75">
      <c r="A682" s="2">
        <v>43050</v>
      </c>
      <c r="B682" s="12">
        <v>238.16</v>
      </c>
      <c r="C682" s="12">
        <v>269.72000000000003</v>
      </c>
      <c r="D682" s="12">
        <v>236.24</v>
      </c>
      <c r="E682" s="12">
        <v>253.6</v>
      </c>
      <c r="F682" s="12">
        <v>68016096</v>
      </c>
      <c r="G682" s="12">
        <v>659279735</v>
      </c>
      <c r="H682" s="7">
        <f t="shared" si="5"/>
        <v>6.4830366140409795E-2</v>
      </c>
      <c r="I682" s="2"/>
    </row>
    <row r="683" spans="1:9" x14ac:dyDescent="0.75">
      <c r="A683" s="2">
        <v>43051</v>
      </c>
      <c r="B683" s="12">
        <v>253.63</v>
      </c>
      <c r="C683" s="12">
        <v>288.67</v>
      </c>
      <c r="D683" s="12">
        <v>231.68</v>
      </c>
      <c r="E683" s="12">
        <v>288.67</v>
      </c>
      <c r="F683" s="12">
        <v>119639000</v>
      </c>
      <c r="G683" s="12">
        <v>752552668</v>
      </c>
      <c r="H683" s="7">
        <f t="shared" si="5"/>
        <v>0.13815400386389631</v>
      </c>
      <c r="I683" s="2"/>
    </row>
    <row r="684" spans="1:9" x14ac:dyDescent="0.75">
      <c r="A684" s="2">
        <v>43052</v>
      </c>
      <c r="B684" s="12">
        <v>298.73</v>
      </c>
      <c r="C684" s="12">
        <v>298.73</v>
      </c>
      <c r="D684" s="12">
        <v>258.33</v>
      </c>
      <c r="E684" s="12">
        <v>265.45</v>
      </c>
      <c r="F684" s="12">
        <v>115940000</v>
      </c>
      <c r="G684" s="12">
        <v>693909074</v>
      </c>
      <c r="H684" s="7">
        <f t="shared" si="5"/>
        <v>-0.11140494761155567</v>
      </c>
      <c r="I684" s="2"/>
    </row>
    <row r="685" spans="1:9" x14ac:dyDescent="0.75">
      <c r="A685" s="2">
        <v>43053</v>
      </c>
      <c r="B685" s="12">
        <v>265.58</v>
      </c>
      <c r="C685" s="12">
        <v>275.89</v>
      </c>
      <c r="D685" s="12">
        <v>263.64</v>
      </c>
      <c r="E685" s="12">
        <v>271.44</v>
      </c>
      <c r="F685" s="12">
        <v>52265100</v>
      </c>
      <c r="G685" s="12">
        <v>711487424</v>
      </c>
      <c r="H685" s="7">
        <f t="shared" si="5"/>
        <v>2.2064914526696341E-2</v>
      </c>
      <c r="I685" s="2"/>
    </row>
    <row r="686" spans="1:9" x14ac:dyDescent="0.75">
      <c r="A686" s="2">
        <v>43054</v>
      </c>
      <c r="B686" s="12">
        <v>271.17</v>
      </c>
      <c r="C686" s="12">
        <v>297.92</v>
      </c>
      <c r="D686" s="12">
        <v>271.17</v>
      </c>
      <c r="E686" s="12">
        <v>290.57</v>
      </c>
      <c r="F686" s="12">
        <v>89937200</v>
      </c>
      <c r="G686" s="12">
        <v>763737390</v>
      </c>
      <c r="H686" s="7">
        <f t="shared" si="5"/>
        <v>7.1541837223881605E-2</v>
      </c>
      <c r="I686" s="2"/>
    </row>
    <row r="687" spans="1:9" x14ac:dyDescent="0.75">
      <c r="A687" s="2">
        <v>43055</v>
      </c>
      <c r="B687" s="12">
        <v>290.25</v>
      </c>
      <c r="C687" s="12">
        <v>320.95</v>
      </c>
      <c r="D687" s="12">
        <v>288.5</v>
      </c>
      <c r="E687" s="12">
        <v>294.91000000000003</v>
      </c>
      <c r="F687" s="12">
        <v>173976000</v>
      </c>
      <c r="G687" s="12">
        <v>777257682</v>
      </c>
      <c r="H687" s="7">
        <f t="shared" si="5"/>
        <v>1.605512489233428E-2</v>
      </c>
      <c r="I687" s="2"/>
    </row>
    <row r="688" spans="1:9" x14ac:dyDescent="0.75">
      <c r="A688" s="2">
        <v>43056</v>
      </c>
      <c r="B688" s="12">
        <v>293.39</v>
      </c>
      <c r="C688" s="12">
        <v>294.76</v>
      </c>
      <c r="D688" s="12">
        <v>283.98</v>
      </c>
      <c r="E688" s="12">
        <v>291.19</v>
      </c>
      <c r="F688" s="12">
        <v>56387900</v>
      </c>
      <c r="G688" s="12">
        <v>769537910</v>
      </c>
      <c r="H688" s="7">
        <f t="shared" si="5"/>
        <v>-7.4985514162036497E-3</v>
      </c>
      <c r="I688" s="2"/>
    </row>
    <row r="689" spans="1:9" x14ac:dyDescent="0.75">
      <c r="A689" s="2">
        <v>43057</v>
      </c>
      <c r="B689" s="12">
        <v>290.83</v>
      </c>
      <c r="C689" s="12">
        <v>304.79000000000002</v>
      </c>
      <c r="D689" s="12">
        <v>287.2</v>
      </c>
      <c r="E689" s="12">
        <v>298.14999999999998</v>
      </c>
      <c r="F689" s="12">
        <v>61087000</v>
      </c>
      <c r="G689" s="12">
        <v>790062676</v>
      </c>
      <c r="H689" s="7">
        <f t="shared" ref="H689:H752" si="6">(E689-B689)/B689</f>
        <v>2.5169342915105024E-2</v>
      </c>
      <c r="I689" s="2"/>
    </row>
    <row r="690" spans="1:9" x14ac:dyDescent="0.75">
      <c r="A690" s="2">
        <v>43058</v>
      </c>
      <c r="B690" s="12">
        <v>298.22000000000003</v>
      </c>
      <c r="C690" s="12">
        <v>302.58999999999997</v>
      </c>
      <c r="D690" s="12">
        <v>294.51</v>
      </c>
      <c r="E690" s="12">
        <v>299.33</v>
      </c>
      <c r="F690" s="12">
        <v>53157100</v>
      </c>
      <c r="G690" s="12">
        <v>795318427</v>
      </c>
      <c r="H690" s="7">
        <f t="shared" si="6"/>
        <v>3.7220843672455123E-3</v>
      </c>
      <c r="I690" s="2"/>
    </row>
    <row r="691" spans="1:9" x14ac:dyDescent="0.75">
      <c r="A691" s="2">
        <v>43059</v>
      </c>
      <c r="B691" s="12">
        <v>299.32</v>
      </c>
      <c r="C691" s="12">
        <v>304.26</v>
      </c>
      <c r="D691" s="12">
        <v>296.36</v>
      </c>
      <c r="E691" s="12">
        <v>302.17</v>
      </c>
      <c r="F691" s="12">
        <v>55245200</v>
      </c>
      <c r="G691" s="12">
        <v>804998552</v>
      </c>
      <c r="H691" s="7">
        <f t="shared" si="6"/>
        <v>9.5215822531071193E-3</v>
      </c>
      <c r="I691" s="2"/>
    </row>
    <row r="692" spans="1:9" x14ac:dyDescent="0.75">
      <c r="A692" s="2">
        <v>43060</v>
      </c>
      <c r="B692" s="12">
        <v>301.87</v>
      </c>
      <c r="C692" s="12">
        <v>307.83</v>
      </c>
      <c r="D692" s="12">
        <v>281.85000000000002</v>
      </c>
      <c r="E692" s="12">
        <v>290.64</v>
      </c>
      <c r="F692" s="12">
        <v>82637904</v>
      </c>
      <c r="G692" s="12">
        <v>776409498</v>
      </c>
      <c r="H692" s="7">
        <f t="shared" si="6"/>
        <v>-3.7201444330340935E-2</v>
      </c>
      <c r="I692" s="2"/>
    </row>
    <row r="693" spans="1:9" x14ac:dyDescent="0.75">
      <c r="A693" s="2">
        <v>43061</v>
      </c>
      <c r="B693" s="12">
        <v>290.89</v>
      </c>
      <c r="C693" s="12">
        <v>321.27999999999997</v>
      </c>
      <c r="D693" s="12">
        <v>290.89</v>
      </c>
      <c r="E693" s="12">
        <v>319.73</v>
      </c>
      <c r="F693" s="12">
        <v>139324992</v>
      </c>
      <c r="G693" s="12">
        <v>856388174</v>
      </c>
      <c r="H693" s="7">
        <f t="shared" si="6"/>
        <v>9.9144006325415215E-2</v>
      </c>
      <c r="I693" s="2"/>
    </row>
    <row r="694" spans="1:9" x14ac:dyDescent="0.75">
      <c r="A694" s="2">
        <v>43062</v>
      </c>
      <c r="B694" s="12">
        <v>319.45</v>
      </c>
      <c r="C694" s="12">
        <v>320.54000000000002</v>
      </c>
      <c r="D694" s="12">
        <v>303.16000000000003</v>
      </c>
      <c r="E694" s="12">
        <v>311.55</v>
      </c>
      <c r="F694" s="12">
        <v>102568000</v>
      </c>
      <c r="G694" s="12">
        <v>836734468</v>
      </c>
      <c r="H694" s="7">
        <f t="shared" si="6"/>
        <v>-2.4730004695570441E-2</v>
      </c>
      <c r="I694" s="2"/>
    </row>
    <row r="695" spans="1:9" x14ac:dyDescent="0.75">
      <c r="A695" s="2">
        <v>43063</v>
      </c>
      <c r="B695" s="12">
        <v>310.44</v>
      </c>
      <c r="C695" s="12">
        <v>351.5</v>
      </c>
      <c r="D695" s="12">
        <v>301.56</v>
      </c>
      <c r="E695" s="12">
        <v>346.36</v>
      </c>
      <c r="F695" s="12">
        <v>153182000</v>
      </c>
      <c r="G695" s="12">
        <v>932708462</v>
      </c>
      <c r="H695" s="7">
        <f t="shared" si="6"/>
        <v>0.11570673882231676</v>
      </c>
      <c r="I695" s="2"/>
    </row>
    <row r="696" spans="1:9" x14ac:dyDescent="0.75">
      <c r="A696" s="2">
        <v>43064</v>
      </c>
      <c r="B696" s="12">
        <v>348.59</v>
      </c>
      <c r="C696" s="12">
        <v>359.86</v>
      </c>
      <c r="D696" s="12">
        <v>336.84</v>
      </c>
      <c r="E696" s="12">
        <v>344.7</v>
      </c>
      <c r="F696" s="12">
        <v>120059000</v>
      </c>
      <c r="G696" s="12">
        <v>930710998</v>
      </c>
      <c r="H696" s="7">
        <f t="shared" si="6"/>
        <v>-1.1159241515820839E-2</v>
      </c>
      <c r="I696" s="2"/>
    </row>
    <row r="697" spans="1:9" x14ac:dyDescent="0.75">
      <c r="A697" s="2">
        <v>43065</v>
      </c>
      <c r="B697" s="12">
        <v>344.83</v>
      </c>
      <c r="C697" s="12">
        <v>346.8</v>
      </c>
      <c r="D697" s="12">
        <v>333.71</v>
      </c>
      <c r="E697" s="12">
        <v>340.14</v>
      </c>
      <c r="F697" s="12">
        <v>81416400</v>
      </c>
      <c r="G697" s="12">
        <v>920839963</v>
      </c>
      <c r="H697" s="7">
        <f t="shared" si="6"/>
        <v>-1.3600904793666439E-2</v>
      </c>
      <c r="I697" s="2"/>
    </row>
    <row r="698" spans="1:9" x14ac:dyDescent="0.75">
      <c r="A698" s="2">
        <v>43066</v>
      </c>
      <c r="B698" s="12">
        <v>340.18</v>
      </c>
      <c r="C698" s="12">
        <v>347.51</v>
      </c>
      <c r="D698" s="12">
        <v>332.85</v>
      </c>
      <c r="E698" s="12">
        <v>347.51</v>
      </c>
      <c r="F698" s="12">
        <v>90891200</v>
      </c>
      <c r="G698" s="12">
        <v>943262681</v>
      </c>
      <c r="H698" s="7">
        <f t="shared" si="6"/>
        <v>2.1547416073843213E-2</v>
      </c>
      <c r="I698" s="2"/>
    </row>
    <row r="699" spans="1:9" x14ac:dyDescent="0.75">
      <c r="A699" s="2">
        <v>43067</v>
      </c>
      <c r="B699" s="12">
        <v>347.66</v>
      </c>
      <c r="C699" s="12">
        <v>375.42</v>
      </c>
      <c r="D699" s="12">
        <v>346.12</v>
      </c>
      <c r="E699" s="12">
        <v>371.24</v>
      </c>
      <c r="F699" s="12">
        <v>127136000</v>
      </c>
      <c r="G699" s="12">
        <v>1010326223</v>
      </c>
      <c r="H699" s="7">
        <f t="shared" si="6"/>
        <v>6.7824886383247948E-2</v>
      </c>
      <c r="I699" s="2"/>
    </row>
    <row r="700" spans="1:9" x14ac:dyDescent="0.75">
      <c r="A700" s="2">
        <v>43068</v>
      </c>
      <c r="B700" s="12">
        <v>371.17</v>
      </c>
      <c r="C700" s="12">
        <v>380.58</v>
      </c>
      <c r="D700" s="12">
        <v>300.73</v>
      </c>
      <c r="E700" s="12">
        <v>306.07</v>
      </c>
      <c r="F700" s="12">
        <v>157702000</v>
      </c>
      <c r="G700" s="12">
        <v>835177316</v>
      </c>
      <c r="H700" s="7">
        <f t="shared" si="6"/>
        <v>-0.17539133011827471</v>
      </c>
      <c r="I700" s="2"/>
    </row>
    <row r="701" spans="1:9" x14ac:dyDescent="0.75">
      <c r="A701" s="2">
        <v>43069</v>
      </c>
      <c r="B701" s="12">
        <v>309.42</v>
      </c>
      <c r="C701" s="12">
        <v>330.78</v>
      </c>
      <c r="D701" s="12">
        <v>267.7</v>
      </c>
      <c r="E701" s="12">
        <v>308.49</v>
      </c>
      <c r="F701" s="12">
        <v>93494200</v>
      </c>
      <c r="G701" s="12">
        <v>843950215</v>
      </c>
      <c r="H701" s="7">
        <f t="shared" si="6"/>
        <v>-3.0056234244716139E-3</v>
      </c>
      <c r="I701" s="2"/>
    </row>
    <row r="702" spans="1:9" x14ac:dyDescent="0.75">
      <c r="A702" s="2">
        <v>43070</v>
      </c>
      <c r="B702" s="12">
        <v>306.19</v>
      </c>
      <c r="C702" s="12">
        <v>338.11</v>
      </c>
      <c r="D702" s="12">
        <v>292.63</v>
      </c>
      <c r="E702" s="12">
        <v>335.98</v>
      </c>
      <c r="F702" s="12">
        <v>78854200</v>
      </c>
      <c r="G702" s="12">
        <v>921575527</v>
      </c>
      <c r="H702" s="7">
        <f t="shared" si="6"/>
        <v>9.7292530781540945E-2</v>
      </c>
      <c r="I702" s="2"/>
    </row>
    <row r="703" spans="1:9" x14ac:dyDescent="0.75">
      <c r="A703" s="2">
        <v>43071</v>
      </c>
      <c r="B703" s="12">
        <v>335.38</v>
      </c>
      <c r="C703" s="12">
        <v>342.73</v>
      </c>
      <c r="D703" s="12">
        <v>320.11</v>
      </c>
      <c r="E703" s="12">
        <v>329.3</v>
      </c>
      <c r="F703" s="12">
        <v>63555100</v>
      </c>
      <c r="G703" s="12">
        <v>905636070</v>
      </c>
      <c r="H703" s="7">
        <f t="shared" si="6"/>
        <v>-1.812868984435561E-2</v>
      </c>
      <c r="I703" s="2"/>
    </row>
    <row r="704" spans="1:9" x14ac:dyDescent="0.75">
      <c r="A704" s="2">
        <v>43072</v>
      </c>
      <c r="B704" s="12">
        <v>329.53</v>
      </c>
      <c r="C704" s="12">
        <v>341.84</v>
      </c>
      <c r="D704" s="12">
        <v>311.27</v>
      </c>
      <c r="E704" s="12">
        <v>322.81</v>
      </c>
      <c r="F704" s="12">
        <v>85387904</v>
      </c>
      <c r="G704" s="12">
        <v>890061820</v>
      </c>
      <c r="H704" s="7">
        <f t="shared" si="6"/>
        <v>-2.0392680484326072E-2</v>
      </c>
      <c r="I704" s="2"/>
    </row>
    <row r="705" spans="1:9" x14ac:dyDescent="0.75">
      <c r="A705" s="2">
        <v>43073</v>
      </c>
      <c r="B705" s="12">
        <v>323.08</v>
      </c>
      <c r="C705" s="12">
        <v>333.39</v>
      </c>
      <c r="D705" s="12">
        <v>316.02</v>
      </c>
      <c r="E705" s="12">
        <v>330.51</v>
      </c>
      <c r="F705" s="12">
        <v>61649200</v>
      </c>
      <c r="G705" s="12">
        <v>913622596</v>
      </c>
      <c r="H705" s="7">
        <f t="shared" si="6"/>
        <v>2.299740002476169E-2</v>
      </c>
      <c r="I705" s="2"/>
    </row>
    <row r="706" spans="1:9" x14ac:dyDescent="0.75">
      <c r="A706" s="2">
        <v>43074</v>
      </c>
      <c r="B706" s="12">
        <v>330.96</v>
      </c>
      <c r="C706" s="12">
        <v>331.05</v>
      </c>
      <c r="D706" s="12">
        <v>319</v>
      </c>
      <c r="E706" s="12">
        <v>323.39</v>
      </c>
      <c r="F706" s="12">
        <v>72757600</v>
      </c>
      <c r="G706" s="12">
        <v>896347628</v>
      </c>
      <c r="H706" s="7">
        <f t="shared" si="6"/>
        <v>-2.2872854725646586E-2</v>
      </c>
      <c r="I706" s="2"/>
    </row>
    <row r="707" spans="1:9" x14ac:dyDescent="0.75">
      <c r="A707" s="2">
        <v>43075</v>
      </c>
      <c r="B707" s="12">
        <v>322.92</v>
      </c>
      <c r="C707" s="12">
        <v>372.85</v>
      </c>
      <c r="D707" s="12">
        <v>319.58</v>
      </c>
      <c r="E707" s="12">
        <v>338.87</v>
      </c>
      <c r="F707" s="12">
        <v>206504000</v>
      </c>
      <c r="G707" s="12">
        <v>941591857</v>
      </c>
      <c r="H707" s="7">
        <f t="shared" si="6"/>
        <v>4.9393038523473272E-2</v>
      </c>
      <c r="I707" s="2"/>
    </row>
    <row r="708" spans="1:9" x14ac:dyDescent="0.75">
      <c r="A708" s="2">
        <v>43076</v>
      </c>
      <c r="B708" s="12">
        <v>339.87</v>
      </c>
      <c r="C708" s="12">
        <v>341.8</v>
      </c>
      <c r="D708" s="12">
        <v>301.87</v>
      </c>
      <c r="E708" s="12">
        <v>308.39</v>
      </c>
      <c r="F708" s="12">
        <v>125668000</v>
      </c>
      <c r="G708" s="12">
        <v>859125933</v>
      </c>
      <c r="H708" s="7">
        <f t="shared" si="6"/>
        <v>-9.2623650219201506E-2</v>
      </c>
      <c r="I708" s="2"/>
    </row>
    <row r="709" spans="1:9" x14ac:dyDescent="0.75">
      <c r="A709" s="2">
        <v>43077</v>
      </c>
      <c r="B709" s="12">
        <v>308.04000000000002</v>
      </c>
      <c r="C709" s="12">
        <v>339.99</v>
      </c>
      <c r="D709" s="12">
        <v>295.02</v>
      </c>
      <c r="E709" s="12">
        <v>328.08</v>
      </c>
      <c r="F709" s="12">
        <v>127793000</v>
      </c>
      <c r="G709" s="12">
        <v>916319626</v>
      </c>
      <c r="H709" s="7">
        <f t="shared" si="6"/>
        <v>6.5056486170627065E-2</v>
      </c>
      <c r="I709" s="2"/>
    </row>
    <row r="710" spans="1:9" x14ac:dyDescent="0.75">
      <c r="A710" s="2">
        <v>43078</v>
      </c>
      <c r="B710" s="12">
        <v>327.78</v>
      </c>
      <c r="C710" s="12">
        <v>353.35</v>
      </c>
      <c r="D710" s="12">
        <v>309.25</v>
      </c>
      <c r="E710" s="12">
        <v>316.63</v>
      </c>
      <c r="F710" s="12">
        <v>132799000</v>
      </c>
      <c r="G710" s="12">
        <v>886619747</v>
      </c>
      <c r="H710" s="7">
        <f t="shared" si="6"/>
        <v>-3.401671853072176E-2</v>
      </c>
      <c r="I710" s="2"/>
    </row>
    <row r="711" spans="1:9" x14ac:dyDescent="0.75">
      <c r="A711" s="2">
        <v>43079</v>
      </c>
      <c r="B711" s="12">
        <v>317.27999999999997</v>
      </c>
      <c r="C711" s="12">
        <v>321.55</v>
      </c>
      <c r="D711" s="12">
        <v>288.39999999999998</v>
      </c>
      <c r="E711" s="12">
        <v>291.10000000000002</v>
      </c>
      <c r="F711" s="12">
        <v>107504000</v>
      </c>
      <c r="G711" s="12">
        <v>817196452</v>
      </c>
      <c r="H711" s="7">
        <f t="shared" si="6"/>
        <v>-8.2513867876953959E-2</v>
      </c>
      <c r="I711" s="2"/>
    </row>
    <row r="712" spans="1:9" x14ac:dyDescent="0.75">
      <c r="A712" s="2">
        <v>43080</v>
      </c>
      <c r="B712" s="12">
        <v>290.02999999999997</v>
      </c>
      <c r="C712" s="12">
        <v>323.36</v>
      </c>
      <c r="D712" s="12">
        <v>284.7</v>
      </c>
      <c r="E712" s="12">
        <v>319.95999999999998</v>
      </c>
      <c r="F712" s="12">
        <v>115200000</v>
      </c>
      <c r="G712" s="12">
        <v>900533419</v>
      </c>
      <c r="H712" s="7">
        <f t="shared" si="6"/>
        <v>0.10319622108057791</v>
      </c>
      <c r="I712" s="2"/>
    </row>
    <row r="713" spans="1:9" x14ac:dyDescent="0.75">
      <c r="A713" s="2">
        <v>43081</v>
      </c>
      <c r="B713" s="12">
        <v>320.55</v>
      </c>
      <c r="C713" s="12">
        <v>379.12</v>
      </c>
      <c r="D713" s="12">
        <v>320.55</v>
      </c>
      <c r="E713" s="12">
        <v>373.03</v>
      </c>
      <c r="F713" s="12">
        <v>191288000</v>
      </c>
      <c r="G713" s="12">
        <v>1052564272</v>
      </c>
      <c r="H713" s="7">
        <f t="shared" si="6"/>
        <v>0.16371860864139748</v>
      </c>
      <c r="I713" s="2"/>
    </row>
    <row r="714" spans="1:9" x14ac:dyDescent="0.75">
      <c r="A714" s="2">
        <v>43082</v>
      </c>
      <c r="B714" s="12">
        <v>372.13</v>
      </c>
      <c r="C714" s="12">
        <v>437.24</v>
      </c>
      <c r="D714" s="12">
        <v>356.12</v>
      </c>
      <c r="E714" s="12">
        <v>414.69</v>
      </c>
      <c r="F714" s="12">
        <v>265914000</v>
      </c>
      <c r="G714" s="12">
        <v>1173095569</v>
      </c>
      <c r="H714" s="7">
        <f t="shared" si="6"/>
        <v>0.11436863461693494</v>
      </c>
      <c r="I714" s="2"/>
    </row>
    <row r="715" spans="1:9" x14ac:dyDescent="0.75">
      <c r="A715" s="2">
        <v>43083</v>
      </c>
      <c r="B715" s="12">
        <v>416.41</v>
      </c>
      <c r="C715" s="12">
        <v>529.77</v>
      </c>
      <c r="D715" s="12">
        <v>415.5</v>
      </c>
      <c r="E715" s="12">
        <v>510.91</v>
      </c>
      <c r="F715" s="12">
        <v>423032992</v>
      </c>
      <c r="G715" s="12">
        <v>1448950340</v>
      </c>
      <c r="H715" s="7">
        <f t="shared" si="6"/>
        <v>0.22693979491366681</v>
      </c>
      <c r="I715" s="2"/>
    </row>
    <row r="716" spans="1:9" x14ac:dyDescent="0.75">
      <c r="A716" s="2">
        <v>43084</v>
      </c>
      <c r="B716" s="12">
        <v>510.82</v>
      </c>
      <c r="C716" s="12">
        <v>510.82</v>
      </c>
      <c r="D716" s="12">
        <v>423.73</v>
      </c>
      <c r="E716" s="12">
        <v>467.15</v>
      </c>
      <c r="F716" s="12">
        <v>220484000</v>
      </c>
      <c r="G716" s="12">
        <v>1328244981</v>
      </c>
      <c r="H716" s="7">
        <f t="shared" si="6"/>
        <v>-8.5489996476253896E-2</v>
      </c>
      <c r="I716" s="2"/>
    </row>
    <row r="717" spans="1:9" x14ac:dyDescent="0.75">
      <c r="A717" s="2">
        <v>43085</v>
      </c>
      <c r="B717" s="12">
        <v>469.39</v>
      </c>
      <c r="C717" s="12">
        <v>498.33</v>
      </c>
      <c r="D717" s="12">
        <v>459.92</v>
      </c>
      <c r="E717" s="12">
        <v>469.64</v>
      </c>
      <c r="F717" s="12">
        <v>150140000</v>
      </c>
      <c r="G717" s="12">
        <v>1338708396</v>
      </c>
      <c r="H717" s="7">
        <f t="shared" si="6"/>
        <v>5.3260614840537721E-4</v>
      </c>
      <c r="I717" s="2"/>
    </row>
    <row r="718" spans="1:9" x14ac:dyDescent="0.75">
      <c r="A718" s="2">
        <v>43086</v>
      </c>
      <c r="B718" s="12">
        <v>471.63</v>
      </c>
      <c r="C718" s="12">
        <v>561.99</v>
      </c>
      <c r="D718" s="12">
        <v>470.36</v>
      </c>
      <c r="E718" s="12">
        <v>537.17999999999995</v>
      </c>
      <c r="F718" s="12">
        <v>305008000</v>
      </c>
      <c r="G718" s="12">
        <v>1535077643</v>
      </c>
      <c r="H718" s="7">
        <f t="shared" si="6"/>
        <v>0.13898606958844847</v>
      </c>
      <c r="I718" s="2"/>
    </row>
    <row r="719" spans="1:9" x14ac:dyDescent="0.75">
      <c r="A719" s="2">
        <v>43087</v>
      </c>
      <c r="B719" s="12">
        <v>538.45000000000005</v>
      </c>
      <c r="C719" s="12">
        <v>600.69000000000005</v>
      </c>
      <c r="D719" s="12">
        <v>497.31</v>
      </c>
      <c r="E719" s="12">
        <v>596.16</v>
      </c>
      <c r="F719" s="12">
        <v>348896992</v>
      </c>
      <c r="G719" s="12">
        <v>1707894353</v>
      </c>
      <c r="H719" s="7">
        <f t="shared" si="6"/>
        <v>0.1071780109573775</v>
      </c>
      <c r="I719" s="2"/>
    </row>
    <row r="720" spans="1:9" x14ac:dyDescent="0.75">
      <c r="A720" s="2">
        <v>43088</v>
      </c>
      <c r="B720" s="12">
        <v>595.79</v>
      </c>
      <c r="C720" s="12">
        <v>635.54999999999995</v>
      </c>
      <c r="D720" s="12">
        <v>560.4</v>
      </c>
      <c r="E720" s="12">
        <v>613.91</v>
      </c>
      <c r="F720" s="12">
        <v>287416992</v>
      </c>
      <c r="G720" s="12">
        <v>1763121673</v>
      </c>
      <c r="H720" s="7">
        <f t="shared" si="6"/>
        <v>3.041340069487572E-2</v>
      </c>
      <c r="I720" s="2"/>
    </row>
    <row r="721" spans="1:9" x14ac:dyDescent="0.75">
      <c r="A721" s="2">
        <v>43089</v>
      </c>
      <c r="B721" s="12">
        <v>613.29</v>
      </c>
      <c r="C721" s="12">
        <v>740.69</v>
      </c>
      <c r="D721" s="12">
        <v>555.80999999999995</v>
      </c>
      <c r="E721" s="12">
        <v>675.55</v>
      </c>
      <c r="F721" s="12">
        <v>305316000</v>
      </c>
      <c r="G721" s="12">
        <v>1944949521</v>
      </c>
      <c r="H721" s="7">
        <f t="shared" si="6"/>
        <v>0.1015180420355786</v>
      </c>
      <c r="I721" s="2"/>
    </row>
    <row r="722" spans="1:9" x14ac:dyDescent="0.75">
      <c r="A722" s="2">
        <v>43090</v>
      </c>
      <c r="B722" s="12">
        <v>674.66</v>
      </c>
      <c r="C722" s="12">
        <v>743.96</v>
      </c>
      <c r="D722" s="12">
        <v>622.91999999999996</v>
      </c>
      <c r="E722" s="12">
        <v>651.49</v>
      </c>
      <c r="F722" s="12">
        <v>279558016</v>
      </c>
      <c r="G722" s="12">
        <v>1880369455</v>
      </c>
      <c r="H722" s="7">
        <f t="shared" si="6"/>
        <v>-3.4343224735422229E-2</v>
      </c>
      <c r="I722" s="2"/>
    </row>
    <row r="723" spans="1:9" x14ac:dyDescent="0.75">
      <c r="A723" s="2">
        <v>43091</v>
      </c>
      <c r="B723" s="12">
        <v>652.91999999999996</v>
      </c>
      <c r="C723" s="12">
        <v>656.02</v>
      </c>
      <c r="D723" s="12">
        <v>381.48</v>
      </c>
      <c r="E723" s="12">
        <v>536.67999999999995</v>
      </c>
      <c r="F723" s="12">
        <v>351520992</v>
      </c>
      <c r="G723" s="12">
        <v>1552821821</v>
      </c>
      <c r="H723" s="7">
        <f t="shared" si="6"/>
        <v>-0.17803099920357779</v>
      </c>
      <c r="I723" s="2"/>
    </row>
    <row r="724" spans="1:9" x14ac:dyDescent="0.75">
      <c r="A724" s="2">
        <v>43092</v>
      </c>
      <c r="B724" s="12">
        <v>542.19000000000005</v>
      </c>
      <c r="C724" s="12">
        <v>637.24</v>
      </c>
      <c r="D724" s="12">
        <v>498.77</v>
      </c>
      <c r="E724" s="12">
        <v>594.61</v>
      </c>
      <c r="F724" s="12">
        <v>231311008</v>
      </c>
      <c r="G724" s="12">
        <v>1724721687</v>
      </c>
      <c r="H724" s="7">
        <f t="shared" si="6"/>
        <v>9.668197495342952E-2</v>
      </c>
      <c r="I724" s="2"/>
    </row>
    <row r="725" spans="1:9" x14ac:dyDescent="0.75">
      <c r="A725" s="2">
        <v>43093</v>
      </c>
      <c r="B725" s="12">
        <v>595.39</v>
      </c>
      <c r="C725" s="12">
        <v>595.39</v>
      </c>
      <c r="D725" s="12">
        <v>449.03</v>
      </c>
      <c r="E725" s="12">
        <v>532.5</v>
      </c>
      <c r="F725" s="12">
        <v>142136000</v>
      </c>
      <c r="G725" s="12">
        <v>1548379362</v>
      </c>
      <c r="H725" s="7">
        <f t="shared" si="6"/>
        <v>-0.10562824367221484</v>
      </c>
      <c r="I725" s="2"/>
    </row>
    <row r="726" spans="1:9" x14ac:dyDescent="0.75">
      <c r="A726" s="2">
        <v>43094</v>
      </c>
      <c r="B726" s="12">
        <v>536.13</v>
      </c>
      <c r="C726" s="12">
        <v>575.16</v>
      </c>
      <c r="D726" s="12">
        <v>511.03</v>
      </c>
      <c r="E726" s="12">
        <v>558.84</v>
      </c>
      <c r="F726" s="12">
        <v>139364992</v>
      </c>
      <c r="G726" s="12">
        <v>1628877709</v>
      </c>
      <c r="H726" s="7">
        <f t="shared" si="6"/>
        <v>4.2359129315651126E-2</v>
      </c>
      <c r="I726" s="2"/>
    </row>
    <row r="727" spans="1:9" x14ac:dyDescent="0.75">
      <c r="A727" s="2">
        <v>43095</v>
      </c>
      <c r="B727" s="12">
        <v>560</v>
      </c>
      <c r="C727" s="12">
        <v>573.98</v>
      </c>
      <c r="D727" s="12">
        <v>551.84</v>
      </c>
      <c r="E727" s="12">
        <v>573.98</v>
      </c>
      <c r="F727" s="12">
        <v>139396992</v>
      </c>
      <c r="G727" s="12">
        <v>1677206360</v>
      </c>
      <c r="H727" s="7">
        <f t="shared" si="6"/>
        <v>2.4964285714285748E-2</v>
      </c>
      <c r="I727" s="2"/>
    </row>
    <row r="728" spans="1:9" x14ac:dyDescent="0.75">
      <c r="A728" s="2">
        <v>43096</v>
      </c>
      <c r="B728" s="12">
        <v>574.16</v>
      </c>
      <c r="C728" s="12">
        <v>590.16</v>
      </c>
      <c r="D728" s="12">
        <v>540.62</v>
      </c>
      <c r="E728" s="12">
        <v>554.07000000000005</v>
      </c>
      <c r="F728" s="12">
        <v>143216992</v>
      </c>
      <c r="G728" s="12">
        <v>1622966391</v>
      </c>
      <c r="H728" s="7">
        <f t="shared" si="6"/>
        <v>-3.4990246621150758E-2</v>
      </c>
      <c r="I728" s="2"/>
    </row>
    <row r="729" spans="1:9" x14ac:dyDescent="0.75">
      <c r="A729" s="2">
        <v>43097</v>
      </c>
      <c r="B729" s="12">
        <v>552.58000000000004</v>
      </c>
      <c r="C729" s="12">
        <v>560.12</v>
      </c>
      <c r="D729" s="12">
        <v>490.4</v>
      </c>
      <c r="E729" s="12">
        <v>507.27</v>
      </c>
      <c r="F729" s="12">
        <v>129796000</v>
      </c>
      <c r="G729" s="12">
        <v>1489504412</v>
      </c>
      <c r="H729" s="7">
        <f t="shared" si="6"/>
        <v>-8.1997176879365988E-2</v>
      </c>
      <c r="I729" s="2"/>
    </row>
    <row r="730" spans="1:9" x14ac:dyDescent="0.75">
      <c r="A730" s="2">
        <v>43098</v>
      </c>
      <c r="B730" s="12">
        <v>507.97</v>
      </c>
      <c r="C730" s="12">
        <v>601.5</v>
      </c>
      <c r="D730" s="12">
        <v>483.99</v>
      </c>
      <c r="E730" s="12">
        <v>571.9</v>
      </c>
      <c r="F730" s="12">
        <v>227427008</v>
      </c>
      <c r="G730" s="12">
        <v>1683402578</v>
      </c>
      <c r="H730" s="7">
        <f t="shared" si="6"/>
        <v>0.12585388900919336</v>
      </c>
      <c r="I730" s="2"/>
    </row>
    <row r="731" spans="1:9" x14ac:dyDescent="0.75">
      <c r="A731" s="2">
        <v>43099</v>
      </c>
      <c r="B731" s="12">
        <v>574.1</v>
      </c>
      <c r="C731" s="12">
        <v>574.1</v>
      </c>
      <c r="D731" s="12">
        <v>478.66</v>
      </c>
      <c r="E731" s="12">
        <v>486.45</v>
      </c>
      <c r="F731" s="12">
        <v>143776000</v>
      </c>
      <c r="G731" s="12">
        <v>1435318921</v>
      </c>
      <c r="H731" s="7">
        <f t="shared" si="6"/>
        <v>-0.15267375021773216</v>
      </c>
      <c r="I731" s="2"/>
    </row>
    <row r="732" spans="1:9" x14ac:dyDescent="0.75">
      <c r="A732" s="2">
        <v>43100</v>
      </c>
      <c r="B732" s="12">
        <v>482.82</v>
      </c>
      <c r="C732" s="12">
        <v>516.36</v>
      </c>
      <c r="D732" s="12">
        <v>478.63</v>
      </c>
      <c r="E732" s="12">
        <v>505.51</v>
      </c>
      <c r="F732" s="12">
        <v>95277104</v>
      </c>
      <c r="G732" s="12">
        <v>1495222552</v>
      </c>
      <c r="H732" s="7">
        <f t="shared" si="6"/>
        <v>4.6994739240296589E-2</v>
      </c>
      <c r="I732" s="2"/>
    </row>
    <row r="733" spans="1:9" x14ac:dyDescent="0.75">
      <c r="A733" s="2">
        <v>43101</v>
      </c>
      <c r="B733" s="12">
        <v>508</v>
      </c>
      <c r="C733" s="12">
        <v>621.69000000000005</v>
      </c>
      <c r="D733" s="12">
        <v>489.34</v>
      </c>
      <c r="E733" s="12">
        <v>577.19000000000005</v>
      </c>
      <c r="F733" s="12">
        <v>234555008</v>
      </c>
      <c r="G733" s="12">
        <v>1711373638</v>
      </c>
      <c r="H733" s="7">
        <f t="shared" si="6"/>
        <v>0.1362007874015749</v>
      </c>
      <c r="I733" s="2"/>
    </row>
    <row r="734" spans="1:9" x14ac:dyDescent="0.75">
      <c r="A734" s="2">
        <v>43102</v>
      </c>
      <c r="B734" s="12">
        <v>578.08000000000004</v>
      </c>
      <c r="C734" s="12">
        <v>624.97</v>
      </c>
      <c r="D734" s="12">
        <v>576</v>
      </c>
      <c r="E734" s="12">
        <v>583.51</v>
      </c>
      <c r="F734" s="12">
        <v>207114000</v>
      </c>
      <c r="G734" s="12">
        <v>1734205360</v>
      </c>
      <c r="H734" s="7">
        <f t="shared" si="6"/>
        <v>9.3931635759755567E-3</v>
      </c>
      <c r="I734" s="2"/>
    </row>
    <row r="735" spans="1:9" x14ac:dyDescent="0.75">
      <c r="A735" s="2">
        <v>43103</v>
      </c>
      <c r="B735" s="12">
        <v>581.29</v>
      </c>
      <c r="C735" s="12">
        <v>593.66999999999996</v>
      </c>
      <c r="D735" s="12">
        <v>561.58000000000004</v>
      </c>
      <c r="E735" s="12">
        <v>581.89</v>
      </c>
      <c r="F735" s="12">
        <v>152736000</v>
      </c>
      <c r="G735" s="12">
        <v>1733647355</v>
      </c>
      <c r="H735" s="7">
        <f t="shared" si="6"/>
        <v>1.0321870322902902E-3</v>
      </c>
      <c r="I735" s="2"/>
    </row>
    <row r="736" spans="1:9" x14ac:dyDescent="0.75">
      <c r="A736" s="2">
        <v>43104</v>
      </c>
      <c r="B736" s="12">
        <v>583.08000000000004</v>
      </c>
      <c r="C736" s="12">
        <v>601.99</v>
      </c>
      <c r="D736" s="12">
        <v>539.1</v>
      </c>
      <c r="E736" s="12">
        <v>595.19000000000005</v>
      </c>
      <c r="F736" s="12">
        <v>166095008</v>
      </c>
      <c r="G736" s="12">
        <v>1777538655</v>
      </c>
      <c r="H736" s="7">
        <f t="shared" si="6"/>
        <v>2.0769019688550477E-2</v>
      </c>
      <c r="I736" s="2"/>
    </row>
    <row r="737" spans="1:9" x14ac:dyDescent="0.75">
      <c r="A737" s="2">
        <v>43105</v>
      </c>
      <c r="B737" s="12">
        <v>590.87</v>
      </c>
      <c r="C737" s="12">
        <v>606.11</v>
      </c>
      <c r="D737" s="12">
        <v>573.83000000000004</v>
      </c>
      <c r="E737" s="12">
        <v>588.85</v>
      </c>
      <c r="F737" s="12">
        <v>158978000</v>
      </c>
      <c r="G737" s="12">
        <v>1762689598</v>
      </c>
      <c r="H737" s="7">
        <f t="shared" si="6"/>
        <v>-3.4186876978015159E-3</v>
      </c>
      <c r="I737" s="2"/>
    </row>
    <row r="738" spans="1:9" x14ac:dyDescent="0.75">
      <c r="A738" s="2">
        <v>43106</v>
      </c>
      <c r="B738" s="12">
        <v>587.91</v>
      </c>
      <c r="C738" s="12">
        <v>780.84</v>
      </c>
      <c r="D738" s="12">
        <v>578.69000000000005</v>
      </c>
      <c r="E738" s="12">
        <v>764.26</v>
      </c>
      <c r="F738" s="12">
        <v>305643008</v>
      </c>
      <c r="G738" s="12">
        <v>2293291650</v>
      </c>
      <c r="H738" s="7">
        <f t="shared" si="6"/>
        <v>0.29996087836573632</v>
      </c>
      <c r="I738" s="2"/>
    </row>
    <row r="739" spans="1:9" x14ac:dyDescent="0.75">
      <c r="A739" s="2">
        <v>43107</v>
      </c>
      <c r="B739" s="12">
        <v>756.37</v>
      </c>
      <c r="C739" s="12">
        <v>955.27</v>
      </c>
      <c r="D739" s="12">
        <v>750.39</v>
      </c>
      <c r="E739" s="12">
        <v>880.76</v>
      </c>
      <c r="F739" s="12">
        <v>542980992</v>
      </c>
      <c r="G739" s="12">
        <v>2649257526</v>
      </c>
      <c r="H739" s="7">
        <f t="shared" si="6"/>
        <v>0.16445654904345755</v>
      </c>
      <c r="I739" s="2"/>
    </row>
    <row r="740" spans="1:9" x14ac:dyDescent="0.75">
      <c r="A740" s="2">
        <v>43108</v>
      </c>
      <c r="B740" s="12">
        <v>884.27</v>
      </c>
      <c r="C740" s="12">
        <v>896.28</v>
      </c>
      <c r="D740" s="12">
        <v>601.87</v>
      </c>
      <c r="E740" s="12">
        <v>695.49</v>
      </c>
      <c r="F740" s="12">
        <v>282955008</v>
      </c>
      <c r="G740" s="12">
        <v>2096895340</v>
      </c>
      <c r="H740" s="7">
        <f t="shared" si="6"/>
        <v>-0.21348683094529949</v>
      </c>
      <c r="I740" s="2"/>
    </row>
    <row r="741" spans="1:9" x14ac:dyDescent="0.75">
      <c r="A741" s="2">
        <v>43109</v>
      </c>
      <c r="B741" s="12">
        <v>693.24</v>
      </c>
      <c r="C741" s="12">
        <v>723.29</v>
      </c>
      <c r="D741" s="12">
        <v>644.05999999999995</v>
      </c>
      <c r="E741" s="12">
        <v>672.78</v>
      </c>
      <c r="F741" s="12">
        <v>213920992</v>
      </c>
      <c r="G741" s="12">
        <v>2033233141</v>
      </c>
      <c r="H741" s="7">
        <f t="shared" si="6"/>
        <v>-2.951358836766493E-2</v>
      </c>
      <c r="I741" s="2"/>
    </row>
    <row r="742" spans="1:9" x14ac:dyDescent="0.75">
      <c r="A742" s="2">
        <v>43110</v>
      </c>
      <c r="B742" s="12">
        <v>672.39</v>
      </c>
      <c r="C742" s="12">
        <v>728.46</v>
      </c>
      <c r="D742" s="12">
        <v>630.14</v>
      </c>
      <c r="E742" s="12">
        <v>721.4</v>
      </c>
      <c r="F742" s="12">
        <v>245168000</v>
      </c>
      <c r="G742" s="12">
        <v>2185338570</v>
      </c>
      <c r="H742" s="7">
        <f t="shared" si="6"/>
        <v>7.2889245824595827E-2</v>
      </c>
      <c r="I742" s="2"/>
    </row>
    <row r="743" spans="1:9" x14ac:dyDescent="0.75">
      <c r="A743" s="2">
        <v>43111</v>
      </c>
      <c r="B743" s="12">
        <v>719.1</v>
      </c>
      <c r="C743" s="12">
        <v>729.01</v>
      </c>
      <c r="D743" s="12">
        <v>609.46</v>
      </c>
      <c r="E743" s="12">
        <v>646.6</v>
      </c>
      <c r="F743" s="12">
        <v>221531008</v>
      </c>
      <c r="G743" s="12">
        <v>1963431198</v>
      </c>
      <c r="H743" s="7">
        <f t="shared" si="6"/>
        <v>-0.10082047003198442</v>
      </c>
      <c r="I743" s="2"/>
    </row>
    <row r="744" spans="1:9" x14ac:dyDescent="0.75">
      <c r="A744" s="2">
        <v>43112</v>
      </c>
      <c r="B744" s="12">
        <v>651.17999999999995</v>
      </c>
      <c r="C744" s="12">
        <v>719.57</v>
      </c>
      <c r="D744" s="12">
        <v>622.29</v>
      </c>
      <c r="E744" s="12">
        <v>700.81</v>
      </c>
      <c r="F744" s="12">
        <v>185898000</v>
      </c>
      <c r="G744" s="12">
        <v>2133012933</v>
      </c>
      <c r="H744" s="7">
        <f t="shared" si="6"/>
        <v>7.6215485733591326E-2</v>
      </c>
      <c r="I744" s="2"/>
    </row>
    <row r="745" spans="1:9" x14ac:dyDescent="0.75">
      <c r="A745" s="2">
        <v>43113</v>
      </c>
      <c r="B745" s="12">
        <v>703.76</v>
      </c>
      <c r="C745" s="12">
        <v>721.63</v>
      </c>
      <c r="D745" s="12">
        <v>693.48</v>
      </c>
      <c r="E745" s="12">
        <v>701.58</v>
      </c>
      <c r="F745" s="12">
        <v>151404992</v>
      </c>
      <c r="G745" s="12">
        <v>2140376262</v>
      </c>
      <c r="H745" s="7">
        <f t="shared" si="6"/>
        <v>-3.0976469250880274E-3</v>
      </c>
      <c r="I745" s="2"/>
    </row>
    <row r="746" spans="1:9" x14ac:dyDescent="0.75">
      <c r="A746" s="2">
        <v>43114</v>
      </c>
      <c r="B746" s="12">
        <v>701.85</v>
      </c>
      <c r="C746" s="12">
        <v>720.03</v>
      </c>
      <c r="D746" s="12">
        <v>652.39</v>
      </c>
      <c r="E746" s="12">
        <v>675.76</v>
      </c>
      <c r="F746" s="12">
        <v>142911008</v>
      </c>
      <c r="G746" s="12">
        <v>2066499859</v>
      </c>
      <c r="H746" s="7">
        <f t="shared" si="6"/>
        <v>-3.7173185153522879E-2</v>
      </c>
      <c r="I746" s="2"/>
    </row>
    <row r="747" spans="1:9" x14ac:dyDescent="0.75">
      <c r="A747" s="2">
        <v>43115</v>
      </c>
      <c r="B747" s="12">
        <v>671.73</v>
      </c>
      <c r="C747" s="12">
        <v>685.82</v>
      </c>
      <c r="D747" s="12">
        <v>627.99</v>
      </c>
      <c r="E747" s="12">
        <v>627.99</v>
      </c>
      <c r="F747" s="12">
        <v>157346000</v>
      </c>
      <c r="G747" s="12">
        <v>1924931134</v>
      </c>
      <c r="H747" s="7">
        <f t="shared" si="6"/>
        <v>-6.5115448171140206E-2</v>
      </c>
      <c r="I747" s="2"/>
    </row>
    <row r="748" spans="1:9" x14ac:dyDescent="0.75">
      <c r="A748" s="2">
        <v>43116</v>
      </c>
      <c r="B748" s="12">
        <v>627.14</v>
      </c>
      <c r="C748" s="12">
        <v>685.68</v>
      </c>
      <c r="D748" s="12">
        <v>460.1</v>
      </c>
      <c r="E748" s="12">
        <v>513.66</v>
      </c>
      <c r="F748" s="12">
        <v>283879008</v>
      </c>
      <c r="G748" s="12">
        <v>1578137018</v>
      </c>
      <c r="H748" s="7">
        <f t="shared" si="6"/>
        <v>-0.180948432566891</v>
      </c>
      <c r="I748" s="2"/>
    </row>
    <row r="749" spans="1:9" x14ac:dyDescent="0.75">
      <c r="A749" s="2">
        <v>43117</v>
      </c>
      <c r="B749" s="12">
        <v>509.27</v>
      </c>
      <c r="C749" s="12">
        <v>528.83000000000004</v>
      </c>
      <c r="D749" s="12">
        <v>397.98</v>
      </c>
      <c r="E749" s="12">
        <v>496.82</v>
      </c>
      <c r="F749" s="12">
        <v>171892000</v>
      </c>
      <c r="G749" s="12">
        <v>1530000738</v>
      </c>
      <c r="H749" s="7">
        <f t="shared" si="6"/>
        <v>-2.4446757122940657E-2</v>
      </c>
      <c r="I749" s="2"/>
    </row>
    <row r="750" spans="1:9" x14ac:dyDescent="0.75">
      <c r="A750" s="2">
        <v>43118</v>
      </c>
      <c r="B750" s="12">
        <v>497.68</v>
      </c>
      <c r="C750" s="12">
        <v>540.89</v>
      </c>
      <c r="D750" s="12">
        <v>484.21</v>
      </c>
      <c r="E750" s="12">
        <v>490.08</v>
      </c>
      <c r="F750" s="12">
        <v>128385000</v>
      </c>
      <c r="G750" s="12">
        <v>1512766763</v>
      </c>
      <c r="H750" s="7">
        <f t="shared" si="6"/>
        <v>-1.5270856775438078E-2</v>
      </c>
      <c r="I750" s="2"/>
    </row>
    <row r="751" spans="1:9" x14ac:dyDescent="0.75">
      <c r="A751" s="2">
        <v>43119</v>
      </c>
      <c r="B751" s="12">
        <v>486.59</v>
      </c>
      <c r="C751" s="12">
        <v>553.12</v>
      </c>
      <c r="D751" s="12">
        <v>482.91</v>
      </c>
      <c r="E751" s="12">
        <v>524.34</v>
      </c>
      <c r="F751" s="12">
        <v>163175008</v>
      </c>
      <c r="G751" s="12">
        <v>1622223305</v>
      </c>
      <c r="H751" s="7">
        <f t="shared" si="6"/>
        <v>7.7580714770135145E-2</v>
      </c>
      <c r="I751" s="2"/>
    </row>
    <row r="752" spans="1:9" x14ac:dyDescent="0.75">
      <c r="A752" s="2">
        <v>43120</v>
      </c>
      <c r="B752" s="12">
        <v>528.86</v>
      </c>
      <c r="C752" s="12">
        <v>565.23</v>
      </c>
      <c r="D752" s="12">
        <v>518.55999999999995</v>
      </c>
      <c r="E752" s="12">
        <v>557.6</v>
      </c>
      <c r="F752" s="12">
        <v>126555000</v>
      </c>
      <c r="G752" s="12">
        <v>1729187684</v>
      </c>
      <c r="H752" s="7">
        <f t="shared" si="6"/>
        <v>5.4343304466210357E-2</v>
      </c>
      <c r="I752" s="2"/>
    </row>
    <row r="753" spans="1:9" x14ac:dyDescent="0.75">
      <c r="A753" s="2">
        <v>43121</v>
      </c>
      <c r="B753" s="12">
        <v>559.72</v>
      </c>
      <c r="C753" s="12">
        <v>561.80999999999995</v>
      </c>
      <c r="D753" s="12">
        <v>479.3</v>
      </c>
      <c r="E753" s="12">
        <v>487.02</v>
      </c>
      <c r="F753" s="12">
        <v>94691696</v>
      </c>
      <c r="G753" s="12">
        <v>1513770655</v>
      </c>
      <c r="H753" s="7">
        <f t="shared" ref="H753:H816" si="7">(E753-B753)/B753</f>
        <v>-0.1298863717573073</v>
      </c>
      <c r="I753" s="2"/>
    </row>
    <row r="754" spans="1:9" x14ac:dyDescent="0.75">
      <c r="A754" s="2">
        <v>43122</v>
      </c>
      <c r="B754" s="12">
        <v>492.55</v>
      </c>
      <c r="C754" s="12">
        <v>507.23</v>
      </c>
      <c r="D754" s="12">
        <v>416.3</v>
      </c>
      <c r="E754" s="12">
        <v>446.79</v>
      </c>
      <c r="F754" s="12">
        <v>78727104</v>
      </c>
      <c r="G754" s="12">
        <v>1391871570</v>
      </c>
      <c r="H754" s="7">
        <f t="shared" si="7"/>
        <v>-9.2904273677799187E-2</v>
      </c>
      <c r="I754" s="2"/>
    </row>
    <row r="755" spans="1:9" x14ac:dyDescent="0.75">
      <c r="A755" s="2">
        <v>43123</v>
      </c>
      <c r="B755" s="12">
        <v>446.4</v>
      </c>
      <c r="C755" s="12">
        <v>468.72</v>
      </c>
      <c r="D755" s="12">
        <v>406.75</v>
      </c>
      <c r="E755" s="12">
        <v>442</v>
      </c>
      <c r="F755" s="12">
        <v>79187400</v>
      </c>
      <c r="G755" s="12">
        <v>1380137432</v>
      </c>
      <c r="H755" s="7">
        <f t="shared" si="7"/>
        <v>-9.8566308243727089E-3</v>
      </c>
      <c r="I755" s="2"/>
    </row>
    <row r="756" spans="1:9" x14ac:dyDescent="0.75">
      <c r="A756" s="2">
        <v>43124</v>
      </c>
      <c r="B756" s="12">
        <v>442.12</v>
      </c>
      <c r="C756" s="12">
        <v>465.27</v>
      </c>
      <c r="D756" s="12">
        <v>428.28</v>
      </c>
      <c r="E756" s="12">
        <v>451.73</v>
      </c>
      <c r="F756" s="12">
        <v>78432400</v>
      </c>
      <c r="G756" s="12">
        <v>1413750842</v>
      </c>
      <c r="H756" s="7">
        <f t="shared" si="7"/>
        <v>2.1736180222564041E-2</v>
      </c>
      <c r="I756" s="2"/>
    </row>
    <row r="757" spans="1:9" x14ac:dyDescent="0.75">
      <c r="A757" s="2">
        <v>43125</v>
      </c>
      <c r="B757" s="12">
        <v>457.58</v>
      </c>
      <c r="C757" s="12">
        <v>475.46</v>
      </c>
      <c r="D757" s="12">
        <v>451.97</v>
      </c>
      <c r="E757" s="12">
        <v>472.97</v>
      </c>
      <c r="F757" s="12">
        <v>85020800</v>
      </c>
      <c r="G757" s="12">
        <v>1483606926</v>
      </c>
      <c r="H757" s="7">
        <f t="shared" si="7"/>
        <v>3.3633463001005386E-2</v>
      </c>
      <c r="I757" s="2"/>
    </row>
    <row r="758" spans="1:9" x14ac:dyDescent="0.75">
      <c r="A758" s="2">
        <v>43126</v>
      </c>
      <c r="B758" s="12">
        <v>473.68</v>
      </c>
      <c r="C758" s="12">
        <v>491.47</v>
      </c>
      <c r="D758" s="12">
        <v>429.65</v>
      </c>
      <c r="E758" s="12">
        <v>456.94</v>
      </c>
      <c r="F758" s="12">
        <v>87992704</v>
      </c>
      <c r="G758" s="12">
        <v>1436651927</v>
      </c>
      <c r="H758" s="7">
        <f t="shared" si="7"/>
        <v>-3.5340314136125671E-2</v>
      </c>
      <c r="I758" s="2"/>
    </row>
    <row r="759" spans="1:9" x14ac:dyDescent="0.75">
      <c r="A759" s="2">
        <v>43127</v>
      </c>
      <c r="B759" s="12">
        <v>456.53</v>
      </c>
      <c r="C759" s="12">
        <v>465.78</v>
      </c>
      <c r="D759" s="12">
        <v>437.08</v>
      </c>
      <c r="E759" s="12">
        <v>451.69</v>
      </c>
      <c r="F759" s="12">
        <v>71220400</v>
      </c>
      <c r="G759" s="12">
        <v>1423358371</v>
      </c>
      <c r="H759" s="7">
        <f t="shared" si="7"/>
        <v>-1.0601712921385177E-2</v>
      </c>
      <c r="I759" s="2"/>
    </row>
    <row r="760" spans="1:9" x14ac:dyDescent="0.75">
      <c r="A760" s="2">
        <v>43128</v>
      </c>
      <c r="B760" s="12">
        <v>453.47</v>
      </c>
      <c r="C760" s="12">
        <v>476.91</v>
      </c>
      <c r="D760" s="12">
        <v>453.47</v>
      </c>
      <c r="E760" s="12">
        <v>471.99</v>
      </c>
      <c r="F760" s="12">
        <v>74527600</v>
      </c>
      <c r="G760" s="12">
        <v>1490750290</v>
      </c>
      <c r="H760" s="7">
        <f t="shared" si="7"/>
        <v>4.0840628928043708E-2</v>
      </c>
      <c r="I760" s="2"/>
    </row>
    <row r="761" spans="1:9" x14ac:dyDescent="0.75">
      <c r="A761" s="2">
        <v>43129</v>
      </c>
      <c r="B761" s="12">
        <v>471.43</v>
      </c>
      <c r="C761" s="12">
        <v>476.64</v>
      </c>
      <c r="D761" s="12">
        <v>443.14</v>
      </c>
      <c r="E761" s="12">
        <v>448.61</v>
      </c>
      <c r="F761" s="12">
        <v>75045800</v>
      </c>
      <c r="G761" s="12">
        <v>1420076763</v>
      </c>
      <c r="H761" s="7">
        <f t="shared" si="7"/>
        <v>-4.8405913921472948E-2</v>
      </c>
      <c r="I761" s="2"/>
    </row>
    <row r="762" spans="1:9" x14ac:dyDescent="0.75">
      <c r="A762" s="2">
        <v>43130</v>
      </c>
      <c r="B762" s="12">
        <v>448.92</v>
      </c>
      <c r="C762" s="12">
        <v>448.92</v>
      </c>
      <c r="D762" s="12">
        <v>381.45</v>
      </c>
      <c r="E762" s="12">
        <v>383.47</v>
      </c>
      <c r="F762" s="12">
        <v>77962096</v>
      </c>
      <c r="G762" s="12">
        <v>1216650357</v>
      </c>
      <c r="H762" s="7">
        <f t="shared" si="7"/>
        <v>-0.14579435088657219</v>
      </c>
      <c r="I762" s="2"/>
    </row>
    <row r="763" spans="1:9" x14ac:dyDescent="0.75">
      <c r="A763" s="2">
        <v>43131</v>
      </c>
      <c r="B763" s="12">
        <v>383.86</v>
      </c>
      <c r="C763" s="12">
        <v>398.27</v>
      </c>
      <c r="D763" s="12">
        <v>362.6</v>
      </c>
      <c r="E763" s="12">
        <v>397.88</v>
      </c>
      <c r="F763" s="12">
        <v>77064800</v>
      </c>
      <c r="G763" s="12">
        <v>1265177723</v>
      </c>
      <c r="H763" s="7">
        <f t="shared" si="7"/>
        <v>3.6523732610847653E-2</v>
      </c>
      <c r="I763" s="2"/>
    </row>
    <row r="764" spans="1:9" x14ac:dyDescent="0.75">
      <c r="A764" s="2">
        <v>43132</v>
      </c>
      <c r="B764" s="12">
        <v>399.26</v>
      </c>
      <c r="C764" s="12">
        <v>409.4</v>
      </c>
      <c r="D764" s="12">
        <v>367.09</v>
      </c>
      <c r="E764" s="12">
        <v>400.74</v>
      </c>
      <c r="F764" s="12">
        <v>117572000</v>
      </c>
      <c r="G764" s="12">
        <v>1276198644</v>
      </c>
      <c r="H764" s="7">
        <f t="shared" si="7"/>
        <v>3.7068576867204783E-3</v>
      </c>
      <c r="I764" s="2"/>
    </row>
    <row r="765" spans="1:9" x14ac:dyDescent="0.75">
      <c r="A765" s="2">
        <v>43133</v>
      </c>
      <c r="B765" s="12">
        <v>398.83</v>
      </c>
      <c r="C765" s="12">
        <v>398.83</v>
      </c>
      <c r="D765" s="12">
        <v>306.52999999999997</v>
      </c>
      <c r="E765" s="12">
        <v>383.55</v>
      </c>
      <c r="F765" s="12">
        <v>113633000</v>
      </c>
      <c r="G765" s="12">
        <v>1225128218</v>
      </c>
      <c r="H765" s="7">
        <f t="shared" si="7"/>
        <v>-3.831206278364209E-2</v>
      </c>
      <c r="I765" s="2"/>
    </row>
    <row r="766" spans="1:9" x14ac:dyDescent="0.75">
      <c r="A766" s="2">
        <v>43134</v>
      </c>
      <c r="B766" s="12">
        <v>384.51</v>
      </c>
      <c r="C766" s="12">
        <v>405.03</v>
      </c>
      <c r="D766" s="12">
        <v>345.66</v>
      </c>
      <c r="E766" s="12">
        <v>388.55</v>
      </c>
      <c r="F766" s="12">
        <v>53483300</v>
      </c>
      <c r="G766" s="12">
        <v>1243840168</v>
      </c>
      <c r="H766" s="7">
        <f t="shared" si="7"/>
        <v>1.0506878884814493E-2</v>
      </c>
      <c r="I766" s="2"/>
    </row>
    <row r="767" spans="1:9" x14ac:dyDescent="0.75">
      <c r="A767" s="2">
        <v>43135</v>
      </c>
      <c r="B767" s="12">
        <v>388.73</v>
      </c>
      <c r="C767" s="12">
        <v>404.1</v>
      </c>
      <c r="D767" s="12">
        <v>333.99</v>
      </c>
      <c r="E767" s="12">
        <v>346.91</v>
      </c>
      <c r="F767" s="12">
        <v>45202600</v>
      </c>
      <c r="G767" s="12">
        <v>1113038965</v>
      </c>
      <c r="H767" s="7">
        <f t="shared" si="7"/>
        <v>-0.10758109741980293</v>
      </c>
      <c r="I767" s="2"/>
    </row>
    <row r="768" spans="1:9" x14ac:dyDescent="0.75">
      <c r="A768" s="2">
        <v>43136</v>
      </c>
      <c r="B768" s="12">
        <v>343.02</v>
      </c>
      <c r="C768" s="12">
        <v>349.36</v>
      </c>
      <c r="D768" s="12">
        <v>281.14</v>
      </c>
      <c r="E768" s="12">
        <v>303.61</v>
      </c>
      <c r="F768" s="12">
        <v>56414800</v>
      </c>
      <c r="G768" s="12">
        <v>976304496</v>
      </c>
      <c r="H768" s="7">
        <f t="shared" si="7"/>
        <v>-0.11489125998484044</v>
      </c>
      <c r="I768" s="2"/>
    </row>
    <row r="769" spans="1:9" x14ac:dyDescent="0.75">
      <c r="A769" s="2">
        <v>43137</v>
      </c>
      <c r="B769" s="12">
        <v>307.35000000000002</v>
      </c>
      <c r="C769" s="12">
        <v>375.39</v>
      </c>
      <c r="D769" s="12">
        <v>262.3</v>
      </c>
      <c r="E769" s="12">
        <v>372.39</v>
      </c>
      <c r="F769" s="12">
        <v>140867008</v>
      </c>
      <c r="G769" s="12">
        <v>1200120051</v>
      </c>
      <c r="H769" s="7">
        <f t="shared" si="7"/>
        <v>0.21161542215714971</v>
      </c>
      <c r="I769" s="2"/>
    </row>
    <row r="770" spans="1:9" x14ac:dyDescent="0.75">
      <c r="A770" s="2">
        <v>43138</v>
      </c>
      <c r="B770" s="12">
        <v>368.75</v>
      </c>
      <c r="C770" s="12">
        <v>391.05</v>
      </c>
      <c r="D770" s="12">
        <v>327.84</v>
      </c>
      <c r="E770" s="12">
        <v>354.35</v>
      </c>
      <c r="F770" s="12">
        <v>95854600</v>
      </c>
      <c r="G770" s="12">
        <v>1144547454</v>
      </c>
      <c r="H770" s="7">
        <f t="shared" si="7"/>
        <v>-3.9050847457627054E-2</v>
      </c>
      <c r="I770" s="2"/>
    </row>
    <row r="771" spans="1:9" x14ac:dyDescent="0.75">
      <c r="A771" s="2">
        <v>43139</v>
      </c>
      <c r="B771" s="12">
        <v>355.69</v>
      </c>
      <c r="C771" s="12">
        <v>437.83</v>
      </c>
      <c r="D771" s="12">
        <v>355.69</v>
      </c>
      <c r="E771" s="12">
        <v>435.91</v>
      </c>
      <c r="F771" s="12">
        <v>113216000</v>
      </c>
      <c r="G771" s="12">
        <v>1411132627</v>
      </c>
      <c r="H771" s="7">
        <f t="shared" si="7"/>
        <v>0.22553347015659711</v>
      </c>
      <c r="I771" s="2"/>
    </row>
    <row r="772" spans="1:9" x14ac:dyDescent="0.75">
      <c r="A772" s="2">
        <v>43140</v>
      </c>
      <c r="B772" s="12">
        <v>437.1</v>
      </c>
      <c r="C772" s="12">
        <v>476.12</v>
      </c>
      <c r="D772" s="12">
        <v>401.43</v>
      </c>
      <c r="E772" s="12">
        <v>475.72</v>
      </c>
      <c r="F772" s="12">
        <v>109467000</v>
      </c>
      <c r="G772" s="12">
        <v>1543426239</v>
      </c>
      <c r="H772" s="7">
        <f t="shared" si="7"/>
        <v>8.8355067490276828E-2</v>
      </c>
      <c r="I772" s="2"/>
    </row>
    <row r="773" spans="1:9" x14ac:dyDescent="0.75">
      <c r="A773" s="2">
        <v>43141</v>
      </c>
      <c r="B773" s="12">
        <v>475.1</v>
      </c>
      <c r="C773" s="12">
        <v>511.75</v>
      </c>
      <c r="D773" s="12">
        <v>460.09</v>
      </c>
      <c r="E773" s="12">
        <v>483.42</v>
      </c>
      <c r="F773" s="12">
        <v>124973000</v>
      </c>
      <c r="G773" s="12">
        <v>1571851985</v>
      </c>
      <c r="H773" s="7">
        <f t="shared" si="7"/>
        <v>1.7512102715217834E-2</v>
      </c>
      <c r="I773" s="2"/>
    </row>
    <row r="774" spans="1:9" x14ac:dyDescent="0.75">
      <c r="A774" s="2">
        <v>43142</v>
      </c>
      <c r="B774" s="12">
        <v>482.73</v>
      </c>
      <c r="C774" s="12">
        <v>482.73</v>
      </c>
      <c r="D774" s="12">
        <v>412.92</v>
      </c>
      <c r="E774" s="12">
        <v>434.16</v>
      </c>
      <c r="F774" s="12">
        <v>87156000</v>
      </c>
      <c r="G774" s="12">
        <v>1414820523</v>
      </c>
      <c r="H774" s="7">
        <f t="shared" si="7"/>
        <v>-0.10061525076129511</v>
      </c>
      <c r="I774" s="2"/>
    </row>
    <row r="775" spans="1:9" x14ac:dyDescent="0.75">
      <c r="A775" s="2">
        <v>43143</v>
      </c>
      <c r="B775" s="12">
        <v>436.66</v>
      </c>
      <c r="C775" s="12">
        <v>472.46</v>
      </c>
      <c r="D775" s="12">
        <v>436.66</v>
      </c>
      <c r="E775" s="12">
        <v>462.24</v>
      </c>
      <c r="F775" s="12">
        <v>73819904</v>
      </c>
      <c r="G775" s="12">
        <v>1509672951</v>
      </c>
      <c r="H775" s="7">
        <f t="shared" si="7"/>
        <v>5.8581047038886051E-2</v>
      </c>
      <c r="I775" s="2"/>
    </row>
    <row r="776" spans="1:9" x14ac:dyDescent="0.75">
      <c r="A776" s="2">
        <v>43144</v>
      </c>
      <c r="B776" s="12">
        <v>462.04</v>
      </c>
      <c r="C776" s="12">
        <v>463.24</v>
      </c>
      <c r="D776" s="12">
        <v>432.72</v>
      </c>
      <c r="E776" s="12">
        <v>447.13</v>
      </c>
      <c r="F776" s="12">
        <v>69848496</v>
      </c>
      <c r="G776" s="12">
        <v>1463443474</v>
      </c>
      <c r="H776" s="7">
        <f t="shared" si="7"/>
        <v>-3.2269933339104891E-2</v>
      </c>
      <c r="I776" s="2"/>
    </row>
    <row r="777" spans="1:9" x14ac:dyDescent="0.75">
      <c r="A777" s="2">
        <v>43145</v>
      </c>
      <c r="B777" s="12">
        <v>445.52</v>
      </c>
      <c r="C777" s="12">
        <v>485.37</v>
      </c>
      <c r="D777" s="12">
        <v>445.52</v>
      </c>
      <c r="E777" s="12">
        <v>483.79</v>
      </c>
      <c r="F777" s="12">
        <v>95177000</v>
      </c>
      <c r="G777" s="12">
        <v>1586955684</v>
      </c>
      <c r="H777" s="7">
        <f t="shared" si="7"/>
        <v>8.589962291255171E-2</v>
      </c>
      <c r="I777" s="2"/>
    </row>
    <row r="778" spans="1:9" x14ac:dyDescent="0.75">
      <c r="A778" s="2">
        <v>43146</v>
      </c>
      <c r="B778" s="12">
        <v>483.83</v>
      </c>
      <c r="C778" s="12">
        <v>489.54</v>
      </c>
      <c r="D778" s="12">
        <v>465.38</v>
      </c>
      <c r="E778" s="12">
        <v>486.75</v>
      </c>
      <c r="F778" s="12">
        <v>91880096</v>
      </c>
      <c r="G778" s="12">
        <v>1600111283</v>
      </c>
      <c r="H778" s="7">
        <f t="shared" si="7"/>
        <v>6.0351776450406468E-3</v>
      </c>
      <c r="I778" s="2"/>
    </row>
    <row r="779" spans="1:9" x14ac:dyDescent="0.75">
      <c r="A779" s="2">
        <v>43147</v>
      </c>
      <c r="B779" s="12">
        <v>484.19</v>
      </c>
      <c r="C779" s="12">
        <v>495.66</v>
      </c>
      <c r="D779" s="12">
        <v>465.98</v>
      </c>
      <c r="E779" s="12">
        <v>481.52</v>
      </c>
      <c r="F779" s="12">
        <v>81125600</v>
      </c>
      <c r="G779" s="12">
        <v>1586394726</v>
      </c>
      <c r="H779" s="7">
        <f t="shared" si="7"/>
        <v>-5.5143641958735534E-3</v>
      </c>
      <c r="I779" s="2"/>
    </row>
    <row r="780" spans="1:9" x14ac:dyDescent="0.75">
      <c r="A780" s="2">
        <v>43148</v>
      </c>
      <c r="B780" s="12">
        <v>480.43</v>
      </c>
      <c r="C780" s="12">
        <v>495.78</v>
      </c>
      <c r="D780" s="12">
        <v>475.58</v>
      </c>
      <c r="E780" s="12">
        <v>490.84</v>
      </c>
      <c r="F780" s="12">
        <v>89428000</v>
      </c>
      <c r="G780" s="12">
        <v>1620646309</v>
      </c>
      <c r="H780" s="7">
        <f t="shared" si="7"/>
        <v>2.1668089003600875E-2</v>
      </c>
      <c r="I780" s="2"/>
    </row>
    <row r="781" spans="1:9" x14ac:dyDescent="0.75">
      <c r="A781" s="2">
        <v>43149</v>
      </c>
      <c r="B781" s="12">
        <v>491.61</v>
      </c>
      <c r="C781" s="12">
        <v>492.31</v>
      </c>
      <c r="D781" s="12">
        <v>447.43</v>
      </c>
      <c r="E781" s="12">
        <v>451.02</v>
      </c>
      <c r="F781" s="12">
        <v>75407696</v>
      </c>
      <c r="G781" s="12">
        <v>1492361326</v>
      </c>
      <c r="H781" s="7">
        <f t="shared" si="7"/>
        <v>-8.2565448221150972E-2</v>
      </c>
      <c r="I781" s="2"/>
    </row>
    <row r="782" spans="1:9" x14ac:dyDescent="0.75">
      <c r="A782" s="2">
        <v>43150</v>
      </c>
      <c r="B782" s="12">
        <v>449.52</v>
      </c>
      <c r="C782" s="12">
        <v>486.84</v>
      </c>
      <c r="D782" s="12">
        <v>447.04</v>
      </c>
      <c r="E782" s="12">
        <v>472.97</v>
      </c>
      <c r="F782" s="12">
        <v>89904704</v>
      </c>
      <c r="G782" s="12">
        <v>1568399161</v>
      </c>
      <c r="H782" s="7">
        <f t="shared" si="7"/>
        <v>5.216675565047172E-2</v>
      </c>
      <c r="I782" s="2"/>
    </row>
    <row r="783" spans="1:9" x14ac:dyDescent="0.75">
      <c r="A783" s="2">
        <v>43151</v>
      </c>
      <c r="B783" s="12">
        <v>474.24</v>
      </c>
      <c r="C783" s="12">
        <v>482.53</v>
      </c>
      <c r="D783" s="12">
        <v>436.72</v>
      </c>
      <c r="E783" s="12">
        <v>438.57</v>
      </c>
      <c r="F783" s="12">
        <v>92509400</v>
      </c>
      <c r="G783" s="12">
        <v>1457439790</v>
      </c>
      <c r="H783" s="7">
        <f t="shared" si="7"/>
        <v>-7.5215080971659951E-2</v>
      </c>
      <c r="I783" s="2"/>
    </row>
    <row r="784" spans="1:9" x14ac:dyDescent="0.75">
      <c r="A784" s="2">
        <v>43152</v>
      </c>
      <c r="B784" s="12">
        <v>438.75</v>
      </c>
      <c r="C784" s="12">
        <v>463.42</v>
      </c>
      <c r="D784" s="12">
        <v>418.26</v>
      </c>
      <c r="E784" s="12">
        <v>434.8</v>
      </c>
      <c r="F784" s="12">
        <v>98094200</v>
      </c>
      <c r="G784" s="12">
        <v>1447998748</v>
      </c>
      <c r="H784" s="7">
        <f t="shared" si="7"/>
        <v>-9.0028490028489765E-3</v>
      </c>
      <c r="I784" s="2"/>
    </row>
    <row r="785" spans="1:9" x14ac:dyDescent="0.75">
      <c r="A785" s="2">
        <v>43153</v>
      </c>
      <c r="B785" s="12">
        <v>441.61</v>
      </c>
      <c r="C785" s="12">
        <v>449.35</v>
      </c>
      <c r="D785" s="12">
        <v>396.53</v>
      </c>
      <c r="E785" s="12">
        <v>397.79</v>
      </c>
      <c r="F785" s="12">
        <v>70323104</v>
      </c>
      <c r="G785" s="12">
        <v>1327598412</v>
      </c>
      <c r="H785" s="7">
        <f t="shared" si="7"/>
        <v>-9.9227825456851049E-2</v>
      </c>
      <c r="I785" s="2"/>
    </row>
    <row r="786" spans="1:9" x14ac:dyDescent="0.75">
      <c r="A786" s="2">
        <v>43154</v>
      </c>
      <c r="B786" s="12">
        <v>396.84</v>
      </c>
      <c r="C786" s="12">
        <v>424.32</v>
      </c>
      <c r="D786" s="12">
        <v>382.68</v>
      </c>
      <c r="E786" s="12">
        <v>416.32</v>
      </c>
      <c r="F786" s="12">
        <v>65084700</v>
      </c>
      <c r="G786" s="12">
        <v>1392457324</v>
      </c>
      <c r="H786" s="7">
        <f t="shared" si="7"/>
        <v>4.9087793569196701E-2</v>
      </c>
      <c r="I786" s="2"/>
    </row>
    <row r="787" spans="1:9" x14ac:dyDescent="0.75">
      <c r="A787" s="2">
        <v>43155</v>
      </c>
      <c r="B787" s="12">
        <v>415.35</v>
      </c>
      <c r="C787" s="12">
        <v>423.3</v>
      </c>
      <c r="D787" s="12">
        <v>379.9</v>
      </c>
      <c r="E787" s="12">
        <v>392.28</v>
      </c>
      <c r="F787" s="12">
        <v>57684200</v>
      </c>
      <c r="G787" s="12">
        <v>1314859715</v>
      </c>
      <c r="H787" s="7">
        <f t="shared" si="7"/>
        <v>-5.5543517515348619E-2</v>
      </c>
      <c r="I787" s="2"/>
    </row>
    <row r="788" spans="1:9" x14ac:dyDescent="0.75">
      <c r="A788" s="2">
        <v>43156</v>
      </c>
      <c r="B788" s="12">
        <v>391.6</v>
      </c>
      <c r="C788" s="12">
        <v>396.78</v>
      </c>
      <c r="D788" s="12">
        <v>382.17</v>
      </c>
      <c r="E788" s="12">
        <v>391.25</v>
      </c>
      <c r="F788" s="12">
        <v>50147900</v>
      </c>
      <c r="G788" s="12">
        <v>1314204477</v>
      </c>
      <c r="H788" s="7">
        <f t="shared" si="7"/>
        <v>-8.9376915219617655E-4</v>
      </c>
      <c r="I788" s="2"/>
    </row>
    <row r="789" spans="1:9" x14ac:dyDescent="0.75">
      <c r="A789" s="2">
        <v>43157</v>
      </c>
      <c r="B789" s="12">
        <v>391.65</v>
      </c>
      <c r="C789" s="12">
        <v>414.7</v>
      </c>
      <c r="D789" s="12">
        <v>384.44</v>
      </c>
      <c r="E789" s="12">
        <v>404.24</v>
      </c>
      <c r="F789" s="12">
        <v>56278600</v>
      </c>
      <c r="G789" s="12">
        <v>1360738376</v>
      </c>
      <c r="H789" s="7">
        <f t="shared" si="7"/>
        <v>3.2146048768032766E-2</v>
      </c>
      <c r="I789" s="2"/>
    </row>
    <row r="790" spans="1:9" x14ac:dyDescent="0.75">
      <c r="A790" s="2">
        <v>43158</v>
      </c>
      <c r="B790" s="12">
        <v>405.05</v>
      </c>
      <c r="C790" s="12">
        <v>418.4</v>
      </c>
      <c r="D790" s="12">
        <v>400.2</v>
      </c>
      <c r="E790" s="12">
        <v>408.97</v>
      </c>
      <c r="F790" s="12">
        <v>44954300</v>
      </c>
      <c r="G790" s="12">
        <v>1379593124</v>
      </c>
      <c r="H790" s="7">
        <f t="shared" si="7"/>
        <v>9.6778175533885104E-3</v>
      </c>
      <c r="I790" s="2"/>
    </row>
    <row r="791" spans="1:9" x14ac:dyDescent="0.75">
      <c r="A791" s="2">
        <v>43159</v>
      </c>
      <c r="B791" s="12">
        <v>408.52</v>
      </c>
      <c r="C791" s="12">
        <v>416.71</v>
      </c>
      <c r="D791" s="12">
        <v>382.03</v>
      </c>
      <c r="E791" s="12">
        <v>382.03</v>
      </c>
      <c r="F791" s="12">
        <v>53379100</v>
      </c>
      <c r="G791" s="12">
        <v>1291484046</v>
      </c>
      <c r="H791" s="7">
        <f t="shared" si="7"/>
        <v>-6.484382649564284E-2</v>
      </c>
      <c r="I791" s="2"/>
    </row>
    <row r="792" spans="1:9" x14ac:dyDescent="0.75">
      <c r="A792" s="2">
        <v>43160</v>
      </c>
      <c r="B792" s="12">
        <v>382.62</v>
      </c>
      <c r="C792" s="12">
        <v>402.42</v>
      </c>
      <c r="D792" s="12">
        <v>381.24</v>
      </c>
      <c r="E792" s="12">
        <v>400.28</v>
      </c>
      <c r="F792" s="12">
        <v>44341900</v>
      </c>
      <c r="G792" s="12">
        <v>1356022667</v>
      </c>
      <c r="H792" s="7">
        <f t="shared" si="7"/>
        <v>4.6155454497935205E-2</v>
      </c>
      <c r="I792" s="2"/>
    </row>
    <row r="793" spans="1:9" x14ac:dyDescent="0.75">
      <c r="A793" s="2">
        <v>43161</v>
      </c>
      <c r="B793" s="12">
        <v>399.43</v>
      </c>
      <c r="C793" s="12">
        <v>402.19</v>
      </c>
      <c r="D793" s="12">
        <v>375.42</v>
      </c>
      <c r="E793" s="12">
        <v>387.84</v>
      </c>
      <c r="F793" s="12">
        <v>54698000</v>
      </c>
      <c r="G793" s="12">
        <v>1316684324</v>
      </c>
      <c r="H793" s="7">
        <f t="shared" si="7"/>
        <v>-2.9016348296322339E-2</v>
      </c>
      <c r="I793" s="2"/>
    </row>
    <row r="794" spans="1:9" x14ac:dyDescent="0.75">
      <c r="A794" s="2">
        <v>43162</v>
      </c>
      <c r="B794" s="12">
        <v>387.02</v>
      </c>
      <c r="C794" s="12">
        <v>406.22</v>
      </c>
      <c r="D794" s="12">
        <v>382.61</v>
      </c>
      <c r="E794" s="12">
        <v>387.67</v>
      </c>
      <c r="F794" s="12">
        <v>61064800</v>
      </c>
      <c r="G794" s="12">
        <v>1318855249</v>
      </c>
      <c r="H794" s="7">
        <f t="shared" si="7"/>
        <v>1.6794997674539666E-3</v>
      </c>
      <c r="I794" s="2"/>
    </row>
    <row r="795" spans="1:9" x14ac:dyDescent="0.75">
      <c r="A795" s="2">
        <v>43163</v>
      </c>
      <c r="B795" s="12">
        <v>386.92</v>
      </c>
      <c r="C795" s="12">
        <v>409.29</v>
      </c>
      <c r="D795" s="12">
        <v>384.1</v>
      </c>
      <c r="E795" s="12">
        <v>409.29</v>
      </c>
      <c r="F795" s="12">
        <v>63635000</v>
      </c>
      <c r="G795" s="12">
        <v>1395362551</v>
      </c>
      <c r="H795" s="7">
        <f t="shared" si="7"/>
        <v>5.7815569109893529E-2</v>
      </c>
      <c r="I795" s="2"/>
    </row>
    <row r="796" spans="1:9" x14ac:dyDescent="0.75">
      <c r="A796" s="2">
        <v>43164</v>
      </c>
      <c r="B796" s="12">
        <v>408.78</v>
      </c>
      <c r="C796" s="12">
        <v>409.77</v>
      </c>
      <c r="D796" s="12">
        <v>391.87</v>
      </c>
      <c r="E796" s="12">
        <v>391.87</v>
      </c>
      <c r="F796" s="12">
        <v>57656400</v>
      </c>
      <c r="G796" s="12">
        <v>1338813544</v>
      </c>
      <c r="H796" s="7">
        <f t="shared" si="7"/>
        <v>-4.136699447135371E-2</v>
      </c>
      <c r="I796" s="2"/>
    </row>
    <row r="797" spans="1:9" x14ac:dyDescent="0.75">
      <c r="A797" s="2">
        <v>43165</v>
      </c>
      <c r="B797" s="12">
        <v>392.39</v>
      </c>
      <c r="C797" s="12">
        <v>392.39</v>
      </c>
      <c r="D797" s="12">
        <v>376.93</v>
      </c>
      <c r="E797" s="12">
        <v>384.43</v>
      </c>
      <c r="F797" s="12">
        <v>57546200</v>
      </c>
      <c r="G797" s="12">
        <v>1316124576</v>
      </c>
      <c r="H797" s="7">
        <f t="shared" si="7"/>
        <v>-2.0285940008664797E-2</v>
      </c>
      <c r="I797" s="2"/>
    </row>
    <row r="798" spans="1:9" x14ac:dyDescent="0.75">
      <c r="A798" s="2">
        <v>43166</v>
      </c>
      <c r="B798" s="12">
        <v>384.21</v>
      </c>
      <c r="C798" s="12">
        <v>387</v>
      </c>
      <c r="D798" s="12">
        <v>332.48</v>
      </c>
      <c r="E798" s="12">
        <v>347.58</v>
      </c>
      <c r="F798" s="12">
        <v>59469300</v>
      </c>
      <c r="G798" s="12">
        <v>1192398000</v>
      </c>
      <c r="H798" s="7">
        <f t="shared" si="7"/>
        <v>-9.5338486765050356E-2</v>
      </c>
      <c r="I798" s="2"/>
    </row>
    <row r="799" spans="1:9" x14ac:dyDescent="0.75">
      <c r="A799" s="2">
        <v>43167</v>
      </c>
      <c r="B799" s="12">
        <v>347.68</v>
      </c>
      <c r="C799" s="12">
        <v>350.47</v>
      </c>
      <c r="D799" s="12">
        <v>315.54000000000002</v>
      </c>
      <c r="E799" s="12">
        <v>318.39</v>
      </c>
      <c r="F799" s="12">
        <v>57779600</v>
      </c>
      <c r="G799" s="12">
        <v>1094564216</v>
      </c>
      <c r="H799" s="7">
        <f t="shared" si="7"/>
        <v>-8.4244132535665039E-2</v>
      </c>
      <c r="I799" s="2"/>
    </row>
    <row r="800" spans="1:9" x14ac:dyDescent="0.75">
      <c r="A800" s="2">
        <v>43168</v>
      </c>
      <c r="B800" s="12">
        <v>316.95999999999998</v>
      </c>
      <c r="C800" s="12">
        <v>320.25</v>
      </c>
      <c r="D800" s="12">
        <v>282.48</v>
      </c>
      <c r="E800" s="12">
        <v>310.95</v>
      </c>
      <c r="F800" s="12">
        <v>75390496</v>
      </c>
      <c r="G800" s="12">
        <v>1071214358</v>
      </c>
      <c r="H800" s="7">
        <f t="shared" si="7"/>
        <v>-1.8961383139828342E-2</v>
      </c>
      <c r="I800" s="2"/>
    </row>
    <row r="801" spans="1:9" x14ac:dyDescent="0.75">
      <c r="A801" s="2">
        <v>43169</v>
      </c>
      <c r="B801" s="12">
        <v>310.89</v>
      </c>
      <c r="C801" s="12">
        <v>318.73</v>
      </c>
      <c r="D801" s="12">
        <v>286.83999999999997</v>
      </c>
      <c r="E801" s="12">
        <v>288.51</v>
      </c>
      <c r="F801" s="12">
        <v>51613200</v>
      </c>
      <c r="G801" s="12">
        <v>995953212</v>
      </c>
      <c r="H801" s="7">
        <f t="shared" si="7"/>
        <v>-7.198687638714657E-2</v>
      </c>
      <c r="I801" s="2"/>
    </row>
    <row r="802" spans="1:9" x14ac:dyDescent="0.75">
      <c r="A802" s="2">
        <v>43170</v>
      </c>
      <c r="B802" s="12">
        <v>287.68</v>
      </c>
      <c r="C802" s="12">
        <v>318.36</v>
      </c>
      <c r="D802" s="12">
        <v>278.95</v>
      </c>
      <c r="E802" s="12">
        <v>309.7</v>
      </c>
      <c r="F802" s="12">
        <v>55436800</v>
      </c>
      <c r="G802" s="12">
        <v>1071332073</v>
      </c>
      <c r="H802" s="7">
        <f t="shared" si="7"/>
        <v>7.6543381535038868E-2</v>
      </c>
      <c r="I802" s="2"/>
    </row>
    <row r="803" spans="1:9" x14ac:dyDescent="0.75">
      <c r="A803" s="2">
        <v>43171</v>
      </c>
      <c r="B803" s="12">
        <v>308.76</v>
      </c>
      <c r="C803" s="12">
        <v>314.98</v>
      </c>
      <c r="D803" s="12">
        <v>280.20999999999998</v>
      </c>
      <c r="E803" s="12">
        <v>291.69</v>
      </c>
      <c r="F803" s="12">
        <v>51763700</v>
      </c>
      <c r="G803" s="12">
        <v>1011083943</v>
      </c>
      <c r="H803" s="7">
        <f t="shared" si="7"/>
        <v>-5.5285658764088592E-2</v>
      </c>
      <c r="I803" s="2"/>
    </row>
    <row r="804" spans="1:9" x14ac:dyDescent="0.75">
      <c r="A804" s="2">
        <v>43172</v>
      </c>
      <c r="B804" s="12">
        <v>290.44</v>
      </c>
      <c r="C804" s="12">
        <v>301.77</v>
      </c>
      <c r="D804" s="12">
        <v>279.99</v>
      </c>
      <c r="E804" s="12">
        <v>284.37</v>
      </c>
      <c r="F804" s="12">
        <v>46337600</v>
      </c>
      <c r="G804" s="12">
        <v>792625793</v>
      </c>
      <c r="H804" s="7">
        <f t="shared" si="7"/>
        <v>-2.0899325161823416E-2</v>
      </c>
      <c r="I804" s="2"/>
    </row>
    <row r="805" spans="1:9" x14ac:dyDescent="0.75">
      <c r="A805" s="2">
        <v>43173</v>
      </c>
      <c r="B805" s="12">
        <v>284.55</v>
      </c>
      <c r="C805" s="12">
        <v>289.24</v>
      </c>
      <c r="D805" s="12">
        <v>246.13</v>
      </c>
      <c r="E805" s="12">
        <v>250.68</v>
      </c>
      <c r="F805" s="12">
        <v>52691100</v>
      </c>
      <c r="G805" s="12">
        <v>872567113</v>
      </c>
      <c r="H805" s="7">
        <f t="shared" si="7"/>
        <v>-0.11903004744333159</v>
      </c>
      <c r="I805" s="2"/>
    </row>
    <row r="806" spans="1:9" x14ac:dyDescent="0.75">
      <c r="A806" s="2">
        <v>43174</v>
      </c>
      <c r="B806" s="12">
        <v>250.25</v>
      </c>
      <c r="C806" s="12">
        <v>253.67</v>
      </c>
      <c r="D806" s="12">
        <v>233.76</v>
      </c>
      <c r="E806" s="12">
        <v>242.99</v>
      </c>
      <c r="F806" s="12">
        <v>45521300</v>
      </c>
      <c r="G806" s="12">
        <v>847526790</v>
      </c>
      <c r="H806" s="7">
        <f t="shared" si="7"/>
        <v>-2.9010989010988975E-2</v>
      </c>
      <c r="I806" s="2"/>
    </row>
    <row r="807" spans="1:9" x14ac:dyDescent="0.75">
      <c r="A807" s="2">
        <v>43175</v>
      </c>
      <c r="B807" s="12">
        <v>243.08</v>
      </c>
      <c r="C807" s="12">
        <v>247.62</v>
      </c>
      <c r="D807" s="12">
        <v>233.75</v>
      </c>
      <c r="E807" s="12">
        <v>236.75</v>
      </c>
      <c r="F807" s="12">
        <v>43510900</v>
      </c>
      <c r="G807" s="12">
        <v>827466940</v>
      </c>
      <c r="H807" s="7">
        <f t="shared" si="7"/>
        <v>-2.6040809610004986E-2</v>
      </c>
      <c r="I807" s="2"/>
    </row>
    <row r="808" spans="1:9" x14ac:dyDescent="0.75">
      <c r="A808" s="2">
        <v>43176</v>
      </c>
      <c r="B808" s="12">
        <v>236.82</v>
      </c>
      <c r="C808" s="12">
        <v>236.82</v>
      </c>
      <c r="D808" s="12">
        <v>219.43</v>
      </c>
      <c r="E808" s="12">
        <v>220.48</v>
      </c>
      <c r="F808" s="12">
        <v>41086300</v>
      </c>
      <c r="G808" s="12">
        <v>772174185</v>
      </c>
      <c r="H808" s="7">
        <f t="shared" si="7"/>
        <v>-6.8997550882526834E-2</v>
      </c>
      <c r="I808" s="2"/>
    </row>
    <row r="809" spans="1:9" x14ac:dyDescent="0.75">
      <c r="A809" s="2">
        <v>43177</v>
      </c>
      <c r="B809" s="12">
        <v>220.19</v>
      </c>
      <c r="C809" s="12">
        <v>247.4</v>
      </c>
      <c r="D809" s="12">
        <v>204.01</v>
      </c>
      <c r="E809" s="12">
        <v>244.38</v>
      </c>
      <c r="F809" s="12">
        <v>59834200</v>
      </c>
      <c r="G809" s="12">
        <v>857623044</v>
      </c>
      <c r="H809" s="7">
        <f t="shared" si="7"/>
        <v>0.10985966665152821</v>
      </c>
      <c r="I809" s="2"/>
    </row>
    <row r="810" spans="1:9" x14ac:dyDescent="0.75">
      <c r="A810" s="2">
        <v>43178</v>
      </c>
      <c r="B810" s="12">
        <v>244.59</v>
      </c>
      <c r="C810" s="12">
        <v>252.62</v>
      </c>
      <c r="D810" s="12">
        <v>228.66</v>
      </c>
      <c r="E810" s="12">
        <v>252.62</v>
      </c>
      <c r="F810" s="12">
        <v>58323800</v>
      </c>
      <c r="G810" s="12">
        <v>888316987</v>
      </c>
      <c r="H810" s="7">
        <f t="shared" si="7"/>
        <v>3.2830450958747294E-2</v>
      </c>
      <c r="I810" s="2"/>
    </row>
    <row r="811" spans="1:9" x14ac:dyDescent="0.75">
      <c r="A811" s="2">
        <v>43179</v>
      </c>
      <c r="B811" s="12">
        <v>255.75</v>
      </c>
      <c r="C811" s="12">
        <v>267.10000000000002</v>
      </c>
      <c r="D811" s="12">
        <v>237.73</v>
      </c>
      <c r="E811" s="12">
        <v>259.24</v>
      </c>
      <c r="F811" s="12">
        <v>54027600</v>
      </c>
      <c r="G811" s="12">
        <v>913478561</v>
      </c>
      <c r="H811" s="7">
        <f t="shared" si="7"/>
        <v>1.3646138807429166E-2</v>
      </c>
      <c r="I811" s="2"/>
    </row>
    <row r="812" spans="1:9" x14ac:dyDescent="0.75">
      <c r="A812" s="2">
        <v>43180</v>
      </c>
      <c r="B812" s="12">
        <v>259.76</v>
      </c>
      <c r="C812" s="12">
        <v>280.69</v>
      </c>
      <c r="D812" s="12">
        <v>254.88</v>
      </c>
      <c r="E812" s="12">
        <v>260.07</v>
      </c>
      <c r="F812" s="12">
        <v>69577104</v>
      </c>
      <c r="G812" s="12">
        <v>918259472</v>
      </c>
      <c r="H812" s="7">
        <f t="shared" si="7"/>
        <v>1.193409300893141E-3</v>
      </c>
      <c r="I812" s="2"/>
    </row>
    <row r="813" spans="1:9" x14ac:dyDescent="0.75">
      <c r="A813" s="2">
        <v>43181</v>
      </c>
      <c r="B813" s="12">
        <v>260.55</v>
      </c>
      <c r="C813" s="12">
        <v>268.57</v>
      </c>
      <c r="D813" s="12">
        <v>239.2</v>
      </c>
      <c r="E813" s="12">
        <v>249.26</v>
      </c>
      <c r="F813" s="12">
        <v>49773700</v>
      </c>
      <c r="G813" s="12">
        <v>881883860</v>
      </c>
      <c r="H813" s="7">
        <f t="shared" si="7"/>
        <v>-4.3331414315870349E-2</v>
      </c>
      <c r="I813" s="2"/>
    </row>
    <row r="814" spans="1:9" x14ac:dyDescent="0.75">
      <c r="A814" s="2">
        <v>43182</v>
      </c>
      <c r="B814" s="12">
        <v>249.54</v>
      </c>
      <c r="C814" s="12">
        <v>256.87</v>
      </c>
      <c r="D814" s="12">
        <v>231.01</v>
      </c>
      <c r="E814" s="12">
        <v>256.87</v>
      </c>
      <c r="F814" s="12">
        <v>49636800</v>
      </c>
      <c r="G814" s="12">
        <v>910630105</v>
      </c>
      <c r="H814" s="7">
        <f t="shared" si="7"/>
        <v>2.9374048248777804E-2</v>
      </c>
      <c r="I814" s="2"/>
    </row>
    <row r="815" spans="1:9" x14ac:dyDescent="0.75">
      <c r="A815" s="2">
        <v>43183</v>
      </c>
      <c r="B815" s="12">
        <v>259.43</v>
      </c>
      <c r="C815" s="12">
        <v>259.43</v>
      </c>
      <c r="D815" s="12">
        <v>242.5</v>
      </c>
      <c r="E815" s="12">
        <v>243.33</v>
      </c>
      <c r="F815" s="12">
        <v>44876000</v>
      </c>
      <c r="G815" s="12">
        <v>864384722</v>
      </c>
      <c r="H815" s="7">
        <f t="shared" si="7"/>
        <v>-6.2059129630343421E-2</v>
      </c>
      <c r="I815" s="2"/>
    </row>
    <row r="816" spans="1:9" x14ac:dyDescent="0.75">
      <c r="A816" s="2">
        <v>43184</v>
      </c>
      <c r="B816" s="12">
        <v>240.83</v>
      </c>
      <c r="C816" s="12">
        <v>243.5</v>
      </c>
      <c r="D816" s="12">
        <v>237.17</v>
      </c>
      <c r="E816" s="12">
        <v>239.36</v>
      </c>
      <c r="F816" s="12">
        <v>41414800</v>
      </c>
      <c r="G816" s="12">
        <v>851991448</v>
      </c>
      <c r="H816" s="7">
        <f t="shared" si="7"/>
        <v>-6.1038907112901169E-3</v>
      </c>
      <c r="I816" s="2"/>
    </row>
    <row r="817" spans="1:9" x14ac:dyDescent="0.75">
      <c r="A817" s="2">
        <v>43185</v>
      </c>
      <c r="B817" s="12">
        <v>238.86</v>
      </c>
      <c r="C817" s="12">
        <v>240.99</v>
      </c>
      <c r="D817" s="12">
        <v>213.39</v>
      </c>
      <c r="E817" s="12">
        <v>225.35</v>
      </c>
      <c r="F817" s="12">
        <v>52425700</v>
      </c>
      <c r="G817" s="12">
        <v>803739602</v>
      </c>
      <c r="H817" s="7">
        <f t="shared" ref="H817:H880" si="8">(E817-B817)/B817</f>
        <v>-5.6560328225739004E-2</v>
      </c>
      <c r="I817" s="2"/>
    </row>
    <row r="818" spans="1:9" x14ac:dyDescent="0.75">
      <c r="A818" s="2">
        <v>43186</v>
      </c>
      <c r="B818" s="12">
        <v>225.95</v>
      </c>
      <c r="C818" s="12">
        <v>229.55</v>
      </c>
      <c r="D818" s="12">
        <v>210.17</v>
      </c>
      <c r="E818" s="12">
        <v>216.35</v>
      </c>
      <c r="F818" s="12">
        <v>46729300</v>
      </c>
      <c r="G818" s="12">
        <v>773188443</v>
      </c>
      <c r="H818" s="7">
        <f t="shared" si="8"/>
        <v>-4.248727594600573E-2</v>
      </c>
      <c r="I818" s="2"/>
    </row>
    <row r="819" spans="1:9" x14ac:dyDescent="0.75">
      <c r="A819" s="2">
        <v>43187</v>
      </c>
      <c r="B819" s="12">
        <v>216.23</v>
      </c>
      <c r="C819" s="12">
        <v>220.65</v>
      </c>
      <c r="D819" s="12">
        <v>209.44</v>
      </c>
      <c r="E819" s="12">
        <v>210.86</v>
      </c>
      <c r="F819" s="12">
        <v>65786200</v>
      </c>
      <c r="G819" s="12">
        <v>755099085</v>
      </c>
      <c r="H819" s="7">
        <f t="shared" si="8"/>
        <v>-2.4834666789992028E-2</v>
      </c>
      <c r="I819" s="2"/>
    </row>
    <row r="820" spans="1:9" x14ac:dyDescent="0.75">
      <c r="A820" s="2">
        <v>43188</v>
      </c>
      <c r="B820" s="12">
        <v>210.91</v>
      </c>
      <c r="C820" s="12">
        <v>211.48</v>
      </c>
      <c r="D820" s="12">
        <v>185.98</v>
      </c>
      <c r="E820" s="12">
        <v>186.83</v>
      </c>
      <c r="F820" s="12">
        <v>55324500</v>
      </c>
      <c r="G820" s="12">
        <v>670363385</v>
      </c>
      <c r="H820" s="7">
        <f t="shared" si="8"/>
        <v>-0.11417192167275134</v>
      </c>
      <c r="I820" s="2"/>
    </row>
    <row r="821" spans="1:9" x14ac:dyDescent="0.75">
      <c r="A821" s="2">
        <v>43189</v>
      </c>
      <c r="B821" s="12">
        <v>186.37</v>
      </c>
      <c r="C821" s="12">
        <v>197.66</v>
      </c>
      <c r="D821" s="12">
        <v>183.45</v>
      </c>
      <c r="E821" s="12">
        <v>189.89</v>
      </c>
      <c r="F821" s="12">
        <v>44308900</v>
      </c>
      <c r="G821" s="12">
        <v>682695006</v>
      </c>
      <c r="H821" s="7">
        <f t="shared" si="8"/>
        <v>1.8887159950635734E-2</v>
      </c>
      <c r="I821" s="2"/>
    </row>
    <row r="822" spans="1:9" x14ac:dyDescent="0.75">
      <c r="A822" s="2">
        <v>43190</v>
      </c>
      <c r="B822" s="12">
        <v>189.87</v>
      </c>
      <c r="C822" s="12">
        <v>197.44</v>
      </c>
      <c r="D822" s="12">
        <v>185.54</v>
      </c>
      <c r="E822" s="12">
        <v>185.54</v>
      </c>
      <c r="F822" s="12">
        <v>46055900</v>
      </c>
      <c r="G822" s="12">
        <v>668365486</v>
      </c>
      <c r="H822" s="7">
        <f t="shared" si="8"/>
        <v>-2.2805077158055576E-2</v>
      </c>
      <c r="I822" s="2"/>
    </row>
    <row r="823" spans="1:9" x14ac:dyDescent="0.75">
      <c r="A823" s="2">
        <v>43191</v>
      </c>
      <c r="B823" s="12">
        <v>185.63</v>
      </c>
      <c r="C823" s="12">
        <v>191.78</v>
      </c>
      <c r="D823" s="12">
        <v>174.96</v>
      </c>
      <c r="E823" s="12">
        <v>182.48</v>
      </c>
      <c r="F823" s="12">
        <v>44314700</v>
      </c>
      <c r="G823" s="12">
        <v>658662324</v>
      </c>
      <c r="H823" s="7">
        <f t="shared" si="8"/>
        <v>-1.6969239885794352E-2</v>
      </c>
      <c r="I823" s="2"/>
    </row>
    <row r="824" spans="1:9" x14ac:dyDescent="0.75">
      <c r="A824" s="2">
        <v>43192</v>
      </c>
      <c r="B824" s="12">
        <v>183.07</v>
      </c>
      <c r="C824" s="12">
        <v>200.96</v>
      </c>
      <c r="D824" s="12">
        <v>181.81</v>
      </c>
      <c r="E824" s="12">
        <v>193.89</v>
      </c>
      <c r="F824" s="12">
        <v>44433600</v>
      </c>
      <c r="G824" s="12">
        <v>701255293</v>
      </c>
      <c r="H824" s="7">
        <f t="shared" si="8"/>
        <v>5.9103075326377853E-2</v>
      </c>
      <c r="I824" s="2"/>
    </row>
    <row r="825" spans="1:9" x14ac:dyDescent="0.75">
      <c r="A825" s="2">
        <v>43193</v>
      </c>
      <c r="B825" s="12">
        <v>194.07</v>
      </c>
      <c r="C825" s="12">
        <v>208.67</v>
      </c>
      <c r="D825" s="12">
        <v>193.32</v>
      </c>
      <c r="E825" s="12">
        <v>206.18</v>
      </c>
      <c r="F825" s="12">
        <v>48698900</v>
      </c>
      <c r="G825" s="12">
        <v>747176507</v>
      </c>
      <c r="H825" s="7">
        <f t="shared" si="8"/>
        <v>6.2400164888957665E-2</v>
      </c>
      <c r="I825" s="2"/>
    </row>
    <row r="826" spans="1:9" x14ac:dyDescent="0.75">
      <c r="A826" s="2">
        <v>43194</v>
      </c>
      <c r="B826" s="12">
        <v>206.06</v>
      </c>
      <c r="C826" s="12">
        <v>206.23</v>
      </c>
      <c r="D826" s="12">
        <v>182.04</v>
      </c>
      <c r="E826" s="12">
        <v>183.4</v>
      </c>
      <c r="F826" s="12">
        <v>38157200</v>
      </c>
      <c r="G826" s="12">
        <v>665960749</v>
      </c>
      <c r="H826" s="7">
        <f t="shared" si="8"/>
        <v>-0.10996797049403084</v>
      </c>
      <c r="I826" s="2"/>
    </row>
    <row r="827" spans="1:9" x14ac:dyDescent="0.75">
      <c r="A827" s="2">
        <v>43195</v>
      </c>
      <c r="B827" s="12">
        <v>183.49</v>
      </c>
      <c r="C827" s="12">
        <v>186.71</v>
      </c>
      <c r="D827" s="12">
        <v>178.76</v>
      </c>
      <c r="E827" s="12">
        <v>184.61</v>
      </c>
      <c r="F827" s="12">
        <v>36531300</v>
      </c>
      <c r="G827" s="12">
        <v>671641626</v>
      </c>
      <c r="H827" s="7">
        <f t="shared" si="8"/>
        <v>6.1038748705651777E-3</v>
      </c>
      <c r="I827" s="2"/>
    </row>
    <row r="828" spans="1:9" x14ac:dyDescent="0.75">
      <c r="A828" s="2">
        <v>43196</v>
      </c>
      <c r="B828" s="12">
        <v>183.41</v>
      </c>
      <c r="C828" s="12">
        <v>184.78</v>
      </c>
      <c r="D828" s="12">
        <v>174.49</v>
      </c>
      <c r="E828" s="12">
        <v>175.63</v>
      </c>
      <c r="F828" s="12">
        <v>32598900</v>
      </c>
      <c r="G828" s="12">
        <v>640242659</v>
      </c>
      <c r="H828" s="7">
        <f t="shared" si="8"/>
        <v>-4.2418624938662018E-2</v>
      </c>
      <c r="I828" s="2"/>
    </row>
    <row r="829" spans="1:9" x14ac:dyDescent="0.75">
      <c r="A829" s="2">
        <v>43197</v>
      </c>
      <c r="B829" s="12">
        <v>175.39</v>
      </c>
      <c r="C829" s="12">
        <v>184.66</v>
      </c>
      <c r="D829" s="12">
        <v>174.85</v>
      </c>
      <c r="E829" s="12">
        <v>181.81</v>
      </c>
      <c r="F829" s="12">
        <v>34326500</v>
      </c>
      <c r="G829" s="12">
        <v>664053476</v>
      </c>
      <c r="H829" s="7">
        <f t="shared" si="8"/>
        <v>3.6604139346599104E-2</v>
      </c>
      <c r="I829" s="2"/>
    </row>
    <row r="830" spans="1:9" x14ac:dyDescent="0.75">
      <c r="A830" s="2">
        <v>43198</v>
      </c>
      <c r="B830" s="12">
        <v>181.7</v>
      </c>
      <c r="C830" s="12">
        <v>185.3</v>
      </c>
      <c r="D830" s="12">
        <v>180.5</v>
      </c>
      <c r="E830" s="12">
        <v>183.9</v>
      </c>
      <c r="F830" s="12">
        <v>28660200</v>
      </c>
      <c r="G830" s="12">
        <v>673017681</v>
      </c>
      <c r="H830" s="7">
        <f t="shared" si="8"/>
        <v>1.2107870115575219E-2</v>
      </c>
      <c r="I830" s="2"/>
    </row>
    <row r="831" spans="1:9" x14ac:dyDescent="0.75">
      <c r="A831" s="2">
        <v>43199</v>
      </c>
      <c r="B831" s="12">
        <v>184.22</v>
      </c>
      <c r="C831" s="12">
        <v>188.64</v>
      </c>
      <c r="D831" s="12">
        <v>174.99</v>
      </c>
      <c r="E831" s="12">
        <v>177.41</v>
      </c>
      <c r="F831" s="12">
        <v>33855700</v>
      </c>
      <c r="G831" s="12">
        <v>650537823</v>
      </c>
      <c r="H831" s="7">
        <f t="shared" si="8"/>
        <v>-3.6966670285528185E-2</v>
      </c>
      <c r="I831" s="2"/>
    </row>
    <row r="832" spans="1:9" x14ac:dyDescent="0.75">
      <c r="A832" s="2">
        <v>43200</v>
      </c>
      <c r="B832" s="12">
        <v>177.75</v>
      </c>
      <c r="C832" s="12">
        <v>180.77</v>
      </c>
      <c r="D832" s="12">
        <v>174.97</v>
      </c>
      <c r="E832" s="12">
        <v>179.72</v>
      </c>
      <c r="F832" s="12">
        <v>33315100</v>
      </c>
      <c r="G832" s="12">
        <v>660281779</v>
      </c>
      <c r="H832" s="7">
        <f t="shared" si="8"/>
        <v>1.1082981715893102E-2</v>
      </c>
      <c r="I832" s="2"/>
    </row>
    <row r="833" spans="1:9" x14ac:dyDescent="0.75">
      <c r="A833" s="2">
        <v>43201</v>
      </c>
      <c r="B833" s="12">
        <v>179.94</v>
      </c>
      <c r="C833" s="12">
        <v>184.78</v>
      </c>
      <c r="D833" s="12">
        <v>179.38</v>
      </c>
      <c r="E833" s="12">
        <v>184.78</v>
      </c>
      <c r="F833" s="12">
        <v>41436000</v>
      </c>
      <c r="G833" s="12">
        <v>680191132</v>
      </c>
      <c r="H833" s="7">
        <f t="shared" si="8"/>
        <v>2.689785484050241E-2</v>
      </c>
      <c r="I833" s="2"/>
    </row>
    <row r="834" spans="1:9" x14ac:dyDescent="0.75">
      <c r="A834" s="2">
        <v>43202</v>
      </c>
      <c r="B834" s="12">
        <v>185.4</v>
      </c>
      <c r="C834" s="12">
        <v>217.01</v>
      </c>
      <c r="D834" s="12">
        <v>183.67</v>
      </c>
      <c r="E834" s="12">
        <v>216.41</v>
      </c>
      <c r="F834" s="12">
        <v>63825600</v>
      </c>
      <c r="G834" s="12">
        <v>798199387</v>
      </c>
      <c r="H834" s="7">
        <f t="shared" si="8"/>
        <v>0.16725997842502691</v>
      </c>
      <c r="I834" s="2"/>
    </row>
    <row r="835" spans="1:9" x14ac:dyDescent="0.75">
      <c r="A835" s="2">
        <v>43203</v>
      </c>
      <c r="B835" s="12">
        <v>216.31</v>
      </c>
      <c r="C835" s="12">
        <v>242</v>
      </c>
      <c r="D835" s="12">
        <v>212.34</v>
      </c>
      <c r="E835" s="12">
        <v>228.14</v>
      </c>
      <c r="F835" s="12">
        <v>71798000</v>
      </c>
      <c r="G835" s="12">
        <v>843069459</v>
      </c>
      <c r="H835" s="7">
        <f t="shared" si="8"/>
        <v>5.4690028200268061E-2</v>
      </c>
      <c r="I835" s="2"/>
    </row>
    <row r="836" spans="1:9" x14ac:dyDescent="0.75">
      <c r="A836" s="2">
        <v>43204</v>
      </c>
      <c r="B836" s="12">
        <v>228.35</v>
      </c>
      <c r="C836" s="12">
        <v>238.36</v>
      </c>
      <c r="D836" s="12">
        <v>219.68</v>
      </c>
      <c r="E836" s="12">
        <v>222.04</v>
      </c>
      <c r="F836" s="12">
        <v>53766200</v>
      </c>
      <c r="G836" s="12">
        <v>822102628</v>
      </c>
      <c r="H836" s="7">
        <f t="shared" si="8"/>
        <v>-2.7633019487628651E-2</v>
      </c>
      <c r="I836" s="2"/>
    </row>
    <row r="837" spans="1:9" x14ac:dyDescent="0.75">
      <c r="A837" s="2">
        <v>43205</v>
      </c>
      <c r="B837" s="12">
        <v>222.65</v>
      </c>
      <c r="C837" s="12">
        <v>234.44</v>
      </c>
      <c r="D837" s="12">
        <v>222.65</v>
      </c>
      <c r="E837" s="12">
        <v>232.18</v>
      </c>
      <c r="F837" s="12">
        <v>50127300</v>
      </c>
      <c r="G837" s="12">
        <v>861317982</v>
      </c>
      <c r="H837" s="7">
        <f t="shared" si="8"/>
        <v>4.28026049854031E-2</v>
      </c>
      <c r="I837" s="2"/>
    </row>
    <row r="838" spans="1:9" x14ac:dyDescent="0.75">
      <c r="A838" s="2">
        <v>43206</v>
      </c>
      <c r="B838" s="12">
        <v>232.43</v>
      </c>
      <c r="C838" s="12">
        <v>234.29</v>
      </c>
      <c r="D838" s="12">
        <v>218.73</v>
      </c>
      <c r="E838" s="12">
        <v>225.46</v>
      </c>
      <c r="F838" s="12">
        <v>50850200</v>
      </c>
      <c r="G838" s="12">
        <v>838023159</v>
      </c>
      <c r="H838" s="7">
        <f t="shared" si="8"/>
        <v>-2.9987523125242003E-2</v>
      </c>
      <c r="I838" s="2"/>
    </row>
    <row r="839" spans="1:9" x14ac:dyDescent="0.75">
      <c r="A839" s="2">
        <v>43207</v>
      </c>
      <c r="B839" s="12">
        <v>225.56</v>
      </c>
      <c r="C839" s="12">
        <v>227.99</v>
      </c>
      <c r="D839" s="12">
        <v>220.57</v>
      </c>
      <c r="E839" s="12">
        <v>221.93</v>
      </c>
      <c r="F839" s="12">
        <v>50375200</v>
      </c>
      <c r="G839" s="12">
        <v>826508571</v>
      </c>
      <c r="H839" s="7">
        <f t="shared" si="8"/>
        <v>-1.609327895016845E-2</v>
      </c>
      <c r="I839" s="2"/>
    </row>
    <row r="840" spans="1:9" x14ac:dyDescent="0.75">
      <c r="A840" s="2">
        <v>43208</v>
      </c>
      <c r="B840" s="12">
        <v>221.88</v>
      </c>
      <c r="C840" s="12">
        <v>248.78</v>
      </c>
      <c r="D840" s="12">
        <v>221.88</v>
      </c>
      <c r="E840" s="12">
        <v>247.88</v>
      </c>
      <c r="F840" s="12">
        <v>72614496</v>
      </c>
      <c r="G840" s="12">
        <v>924919925</v>
      </c>
      <c r="H840" s="7">
        <f t="shared" si="8"/>
        <v>0.11718045790517397</v>
      </c>
      <c r="I840" s="2"/>
    </row>
    <row r="841" spans="1:9" x14ac:dyDescent="0.75">
      <c r="A841" s="2">
        <v>43209</v>
      </c>
      <c r="B841" s="12">
        <v>247.96</v>
      </c>
      <c r="C841" s="12">
        <v>264.54000000000002</v>
      </c>
      <c r="D841" s="12">
        <v>241.14</v>
      </c>
      <c r="E841" s="12">
        <v>263.86</v>
      </c>
      <c r="F841" s="12">
        <v>70313696</v>
      </c>
      <c r="G841" s="12">
        <v>986445117</v>
      </c>
      <c r="H841" s="7">
        <f t="shared" si="8"/>
        <v>6.4123245684787888E-2</v>
      </c>
      <c r="I841" s="2"/>
    </row>
    <row r="842" spans="1:9" x14ac:dyDescent="0.75">
      <c r="A842" s="2">
        <v>43210</v>
      </c>
      <c r="B842" s="12">
        <v>263.13</v>
      </c>
      <c r="C842" s="12">
        <v>285.38</v>
      </c>
      <c r="D842" s="12">
        <v>256.07</v>
      </c>
      <c r="E842" s="12">
        <v>281.98</v>
      </c>
      <c r="F842" s="12">
        <v>80577504</v>
      </c>
      <c r="G842" s="12">
        <v>1056178338</v>
      </c>
      <c r="H842" s="7">
        <f t="shared" si="8"/>
        <v>7.1637593584920084E-2</v>
      </c>
      <c r="I842" s="2"/>
    </row>
    <row r="843" spans="1:9" x14ac:dyDescent="0.75">
      <c r="A843" s="2">
        <v>43211</v>
      </c>
      <c r="B843" s="12">
        <v>281.8</v>
      </c>
      <c r="C843" s="12">
        <v>282.5</v>
      </c>
      <c r="D843" s="12">
        <v>256.38</v>
      </c>
      <c r="E843" s="12">
        <v>270.64</v>
      </c>
      <c r="F843" s="12">
        <v>65454300</v>
      </c>
      <c r="G843" s="12">
        <v>1015670002</v>
      </c>
      <c r="H843" s="7">
        <f t="shared" si="8"/>
        <v>-3.9602555003548701E-2</v>
      </c>
      <c r="I843" s="2"/>
    </row>
    <row r="844" spans="1:9" x14ac:dyDescent="0.75">
      <c r="A844" s="2">
        <v>43212</v>
      </c>
      <c r="B844" s="12">
        <v>270.17</v>
      </c>
      <c r="C844" s="12">
        <v>280.58999999999997</v>
      </c>
      <c r="D844" s="12">
        <v>264.67</v>
      </c>
      <c r="E844" s="12">
        <v>272.32</v>
      </c>
      <c r="F844" s="12">
        <v>61057600</v>
      </c>
      <c r="G844" s="12">
        <v>1023928306</v>
      </c>
      <c r="H844" s="7">
        <f t="shared" si="8"/>
        <v>7.9579524003404421E-3</v>
      </c>
      <c r="I844" s="2"/>
    </row>
    <row r="845" spans="1:9" x14ac:dyDescent="0.75">
      <c r="A845" s="2">
        <v>43213</v>
      </c>
      <c r="B845" s="12">
        <v>272.27</v>
      </c>
      <c r="C845" s="12">
        <v>297.69</v>
      </c>
      <c r="D845" s="12">
        <v>270.27</v>
      </c>
      <c r="E845" s="12">
        <v>297.63</v>
      </c>
      <c r="F845" s="12">
        <v>79506600</v>
      </c>
      <c r="G845" s="12">
        <v>1121196159</v>
      </c>
      <c r="H845" s="7">
        <f t="shared" si="8"/>
        <v>9.3142836155287081E-2</v>
      </c>
      <c r="I845" s="2"/>
    </row>
    <row r="846" spans="1:9" x14ac:dyDescent="0.75">
      <c r="A846" s="2">
        <v>43214</v>
      </c>
      <c r="B846" s="12">
        <v>298.18</v>
      </c>
      <c r="C846" s="12">
        <v>327.48</v>
      </c>
      <c r="D846" s="12">
        <v>298.18</v>
      </c>
      <c r="E846" s="12">
        <v>319.66000000000003</v>
      </c>
      <c r="F846" s="12">
        <v>99571800</v>
      </c>
      <c r="G846" s="12">
        <v>1206498289</v>
      </c>
      <c r="H846" s="7">
        <f t="shared" si="8"/>
        <v>7.2037024616003809E-2</v>
      </c>
      <c r="I846" s="2"/>
    </row>
    <row r="847" spans="1:9" x14ac:dyDescent="0.75">
      <c r="A847" s="2">
        <v>43215</v>
      </c>
      <c r="B847" s="12">
        <v>318.39999999999998</v>
      </c>
      <c r="C847" s="12">
        <v>318.39999999999998</v>
      </c>
      <c r="D847" s="12">
        <v>267.55</v>
      </c>
      <c r="E847" s="12">
        <v>283.60000000000002</v>
      </c>
      <c r="F847" s="12">
        <v>86984896</v>
      </c>
      <c r="G847" s="12">
        <v>1072410121</v>
      </c>
      <c r="H847" s="7">
        <f t="shared" si="8"/>
        <v>-0.10929648241206016</v>
      </c>
      <c r="I847" s="2"/>
    </row>
    <row r="848" spans="1:9" x14ac:dyDescent="0.75">
      <c r="A848" s="2">
        <v>43216</v>
      </c>
      <c r="B848" s="12">
        <v>284.48</v>
      </c>
      <c r="C848" s="12">
        <v>302.85000000000002</v>
      </c>
      <c r="D848" s="12">
        <v>274.74</v>
      </c>
      <c r="E848" s="12">
        <v>302.85000000000002</v>
      </c>
      <c r="F848" s="12">
        <v>67863400</v>
      </c>
      <c r="G848" s="12">
        <v>1147379409</v>
      </c>
      <c r="H848" s="7">
        <f t="shared" si="8"/>
        <v>6.4573959505061881E-2</v>
      </c>
      <c r="I848" s="2"/>
    </row>
    <row r="849" spans="1:9" x14ac:dyDescent="0.75">
      <c r="A849" s="2">
        <v>43217</v>
      </c>
      <c r="B849" s="12">
        <v>303.44</v>
      </c>
      <c r="C849" s="12">
        <v>303.44</v>
      </c>
      <c r="D849" s="12">
        <v>281.52999999999997</v>
      </c>
      <c r="E849" s="12">
        <v>283.37</v>
      </c>
      <c r="F849" s="12">
        <v>61549400</v>
      </c>
      <c r="G849" s="12">
        <v>1075595603</v>
      </c>
      <c r="H849" s="7">
        <f t="shared" si="8"/>
        <v>-6.6141576588452392E-2</v>
      </c>
      <c r="I849" s="2"/>
    </row>
    <row r="850" spans="1:9" x14ac:dyDescent="0.75">
      <c r="A850" s="2">
        <v>43218</v>
      </c>
      <c r="B850" s="12">
        <v>282.63</v>
      </c>
      <c r="C850" s="12">
        <v>298.5</v>
      </c>
      <c r="D850" s="12">
        <v>282.63</v>
      </c>
      <c r="E850" s="12">
        <v>296.62</v>
      </c>
      <c r="F850" s="12">
        <v>55599300</v>
      </c>
      <c r="G850" s="12">
        <v>1128002840</v>
      </c>
      <c r="H850" s="7">
        <f t="shared" si="8"/>
        <v>4.9499345433959625E-2</v>
      </c>
      <c r="I850" s="2"/>
    </row>
    <row r="851" spans="1:9" x14ac:dyDescent="0.75">
      <c r="A851" s="2">
        <v>43219</v>
      </c>
      <c r="B851" s="12">
        <v>296.57</v>
      </c>
      <c r="C851" s="12">
        <v>302.51</v>
      </c>
      <c r="D851" s="12">
        <v>285.01</v>
      </c>
      <c r="E851" s="12">
        <v>293.76</v>
      </c>
      <c r="F851" s="12">
        <v>63386900</v>
      </c>
      <c r="G851" s="12">
        <v>1119260622</v>
      </c>
      <c r="H851" s="7">
        <f t="shared" si="8"/>
        <v>-9.4749974710860926E-3</v>
      </c>
      <c r="I851" s="2"/>
    </row>
    <row r="852" spans="1:9" x14ac:dyDescent="0.75">
      <c r="A852" s="2">
        <v>43220</v>
      </c>
      <c r="B852" s="12">
        <v>293.48</v>
      </c>
      <c r="C852" s="12">
        <v>296.52999999999997</v>
      </c>
      <c r="D852" s="12">
        <v>284.17</v>
      </c>
      <c r="E852" s="12">
        <v>285.14</v>
      </c>
      <c r="F852" s="12">
        <v>67256896</v>
      </c>
      <c r="G852" s="12">
        <v>1088460840</v>
      </c>
      <c r="H852" s="7">
        <f t="shared" si="8"/>
        <v>-2.8417609377129723E-2</v>
      </c>
      <c r="I852" s="2"/>
    </row>
    <row r="853" spans="1:9" x14ac:dyDescent="0.75">
      <c r="A853" s="2">
        <v>43221</v>
      </c>
      <c r="B853" s="12">
        <v>285.43</v>
      </c>
      <c r="C853" s="12">
        <v>290.49</v>
      </c>
      <c r="D853" s="12">
        <v>271.51</v>
      </c>
      <c r="E853" s="12">
        <v>290.49</v>
      </c>
      <c r="F853" s="12">
        <v>66730800</v>
      </c>
      <c r="G853" s="12">
        <v>1110944896</v>
      </c>
      <c r="H853" s="7">
        <f t="shared" si="8"/>
        <v>1.772763900080581E-2</v>
      </c>
      <c r="I853" s="2"/>
    </row>
    <row r="854" spans="1:9" x14ac:dyDescent="0.75">
      <c r="A854" s="2">
        <v>43222</v>
      </c>
      <c r="B854" s="12">
        <v>290.27999999999997</v>
      </c>
      <c r="C854" s="12">
        <v>294.82</v>
      </c>
      <c r="D854" s="12">
        <v>285.77</v>
      </c>
      <c r="E854" s="12">
        <v>293.37</v>
      </c>
      <c r="F854" s="12">
        <v>60618000</v>
      </c>
      <c r="G854" s="12">
        <v>1124067489</v>
      </c>
      <c r="H854" s="7">
        <f t="shared" si="8"/>
        <v>1.0644894584539176E-2</v>
      </c>
      <c r="I854" s="2"/>
    </row>
    <row r="855" spans="1:9" x14ac:dyDescent="0.75">
      <c r="A855" s="2">
        <v>43223</v>
      </c>
      <c r="B855" s="12">
        <v>292.92</v>
      </c>
      <c r="C855" s="12">
        <v>311.51</v>
      </c>
      <c r="D855" s="12">
        <v>291.97000000000003</v>
      </c>
      <c r="E855" s="12">
        <v>308.42</v>
      </c>
      <c r="F855" s="12">
        <v>77706896</v>
      </c>
      <c r="G855" s="12">
        <v>1183937686</v>
      </c>
      <c r="H855" s="7">
        <f t="shared" si="8"/>
        <v>5.2915471801174382E-2</v>
      </c>
      <c r="I855" s="2"/>
    </row>
    <row r="856" spans="1:9" x14ac:dyDescent="0.75">
      <c r="A856" s="2">
        <v>43224</v>
      </c>
      <c r="B856" s="12">
        <v>308.75</v>
      </c>
      <c r="C856" s="12">
        <v>308.75</v>
      </c>
      <c r="D856" s="12">
        <v>294.52999999999997</v>
      </c>
      <c r="E856" s="12">
        <v>296.93</v>
      </c>
      <c r="F856" s="12">
        <v>61999900</v>
      </c>
      <c r="G856" s="12">
        <v>1141916289</v>
      </c>
      <c r="H856" s="7">
        <f t="shared" si="8"/>
        <v>-3.8283400809716574E-2</v>
      </c>
      <c r="I856" s="2"/>
    </row>
    <row r="857" spans="1:9" x14ac:dyDescent="0.75">
      <c r="A857" s="2">
        <v>43225</v>
      </c>
      <c r="B857" s="12">
        <v>296.74</v>
      </c>
      <c r="C857" s="12">
        <v>309.66000000000003</v>
      </c>
      <c r="D857" s="12">
        <v>296.74</v>
      </c>
      <c r="E857" s="12">
        <v>306.3</v>
      </c>
      <c r="F857" s="12">
        <v>61409500</v>
      </c>
      <c r="G857" s="12">
        <v>1180160475</v>
      </c>
      <c r="H857" s="7">
        <f t="shared" si="8"/>
        <v>3.2216755408775367E-2</v>
      </c>
      <c r="I857" s="2"/>
    </row>
    <row r="858" spans="1:9" x14ac:dyDescent="0.75">
      <c r="A858" s="2">
        <v>43226</v>
      </c>
      <c r="B858" s="12">
        <v>306.64</v>
      </c>
      <c r="C858" s="12">
        <v>310.04000000000002</v>
      </c>
      <c r="D858" s="12">
        <v>288.32</v>
      </c>
      <c r="E858" s="12">
        <v>291.23</v>
      </c>
      <c r="F858" s="12">
        <v>59462900</v>
      </c>
      <c r="G858" s="12">
        <v>1124219886</v>
      </c>
      <c r="H858" s="7">
        <f t="shared" si="8"/>
        <v>-5.0254369945212526E-2</v>
      </c>
      <c r="I858" s="2"/>
    </row>
    <row r="859" spans="1:9" x14ac:dyDescent="0.75">
      <c r="A859" s="2">
        <v>43227</v>
      </c>
      <c r="B859" s="12">
        <v>291.44</v>
      </c>
      <c r="C859" s="12">
        <v>292.14</v>
      </c>
      <c r="D859" s="12">
        <v>272.52999999999997</v>
      </c>
      <c r="E859" s="12">
        <v>281.35000000000002</v>
      </c>
      <c r="F859" s="12">
        <v>58105400</v>
      </c>
      <c r="G859" s="12">
        <v>1088062396</v>
      </c>
      <c r="H859" s="7">
        <f t="shared" si="8"/>
        <v>-3.4621191325830275E-2</v>
      </c>
      <c r="I859" s="2"/>
    </row>
    <row r="860" spans="1:9" x14ac:dyDescent="0.75">
      <c r="A860" s="2">
        <v>43228</v>
      </c>
      <c r="B860" s="12">
        <v>281.35000000000002</v>
      </c>
      <c r="C860" s="12">
        <v>290.58999999999997</v>
      </c>
      <c r="D860" s="12">
        <v>273.13</v>
      </c>
      <c r="E860" s="12">
        <v>275.20999999999998</v>
      </c>
      <c r="F860" s="12">
        <v>53964300</v>
      </c>
      <c r="G860" s="12">
        <v>1066262018</v>
      </c>
      <c r="H860" s="7">
        <f t="shared" si="8"/>
        <v>-2.182335169717449E-2</v>
      </c>
      <c r="I860" s="2"/>
    </row>
    <row r="861" spans="1:9" x14ac:dyDescent="0.75">
      <c r="A861" s="2">
        <v>43229</v>
      </c>
      <c r="B861" s="12">
        <v>275.35000000000002</v>
      </c>
      <c r="C861" s="12">
        <v>277.25</v>
      </c>
      <c r="D861" s="12">
        <v>265.85000000000002</v>
      </c>
      <c r="E861" s="12">
        <v>275.95</v>
      </c>
      <c r="F861" s="12">
        <v>49023000</v>
      </c>
      <c r="G861" s="12">
        <v>1071169349</v>
      </c>
      <c r="H861" s="7">
        <f t="shared" si="8"/>
        <v>2.1790448520064131E-3</v>
      </c>
      <c r="I861" s="2"/>
    </row>
    <row r="862" spans="1:9" x14ac:dyDescent="0.75">
      <c r="A862" s="2">
        <v>43230</v>
      </c>
      <c r="B862" s="12">
        <v>276.5</v>
      </c>
      <c r="C862" s="12">
        <v>287.7</v>
      </c>
      <c r="D862" s="12">
        <v>264.11</v>
      </c>
      <c r="E862" s="12">
        <v>264.11</v>
      </c>
      <c r="F862" s="12">
        <v>54034000</v>
      </c>
      <c r="G862" s="12">
        <v>1027058826</v>
      </c>
      <c r="H862" s="7">
        <f t="shared" si="8"/>
        <v>-4.4810126582278433E-2</v>
      </c>
      <c r="I862" s="2"/>
    </row>
    <row r="863" spans="1:9" x14ac:dyDescent="0.75">
      <c r="A863" s="2">
        <v>43231</v>
      </c>
      <c r="B863" s="12">
        <v>263.64</v>
      </c>
      <c r="C863" s="12">
        <v>263.64</v>
      </c>
      <c r="D863" s="12">
        <v>238.22</v>
      </c>
      <c r="E863" s="12">
        <v>238.83</v>
      </c>
      <c r="F863" s="12">
        <v>58885700</v>
      </c>
      <c r="G863" s="12">
        <v>930425540</v>
      </c>
      <c r="H863" s="7">
        <f t="shared" si="8"/>
        <v>-9.4105598543468269E-2</v>
      </c>
      <c r="I863" s="2"/>
    </row>
    <row r="864" spans="1:9" x14ac:dyDescent="0.75">
      <c r="A864" s="2">
        <v>43232</v>
      </c>
      <c r="B864" s="12">
        <v>238.67</v>
      </c>
      <c r="C864" s="12">
        <v>253.05</v>
      </c>
      <c r="D864" s="12">
        <v>230.34</v>
      </c>
      <c r="E864" s="12">
        <v>245.65</v>
      </c>
      <c r="F864" s="12">
        <v>38966000</v>
      </c>
      <c r="G864" s="12">
        <v>958772394</v>
      </c>
      <c r="H864" s="7">
        <f t="shared" si="8"/>
        <v>2.9245401600536382E-2</v>
      </c>
      <c r="I864" s="2"/>
    </row>
    <row r="865" spans="1:9" x14ac:dyDescent="0.75">
      <c r="A865" s="2">
        <v>43233</v>
      </c>
      <c r="B865" s="12">
        <v>245.58</v>
      </c>
      <c r="C865" s="12">
        <v>263.02999999999997</v>
      </c>
      <c r="D865" s="12">
        <v>243.79</v>
      </c>
      <c r="E865" s="12">
        <v>260.83999999999997</v>
      </c>
      <c r="F865" s="12">
        <v>28585200</v>
      </c>
      <c r="G865" s="12">
        <v>1019932977</v>
      </c>
      <c r="H865" s="7">
        <f t="shared" si="8"/>
        <v>6.2138610636045123E-2</v>
      </c>
      <c r="I865" s="2"/>
    </row>
    <row r="866" spans="1:9" x14ac:dyDescent="0.75">
      <c r="A866" s="2">
        <v>43234</v>
      </c>
      <c r="B866" s="12">
        <v>261.08</v>
      </c>
      <c r="C866" s="12">
        <v>349.56</v>
      </c>
      <c r="D866" s="12">
        <v>246.85</v>
      </c>
      <c r="E866" s="12">
        <v>312.02</v>
      </c>
      <c r="F866" s="12">
        <v>293688000</v>
      </c>
      <c r="G866" s="12">
        <v>1222305129</v>
      </c>
      <c r="H866" s="7">
        <f t="shared" si="8"/>
        <v>0.1951126091619427</v>
      </c>
      <c r="I866" s="2"/>
    </row>
    <row r="867" spans="1:9" x14ac:dyDescent="0.75">
      <c r="A867" s="2">
        <v>43235</v>
      </c>
      <c r="B867" s="12">
        <v>312.24</v>
      </c>
      <c r="C867" s="12">
        <v>386.4</v>
      </c>
      <c r="D867" s="12">
        <v>310.89999999999998</v>
      </c>
      <c r="E867" s="12">
        <v>355.47</v>
      </c>
      <c r="F867" s="12">
        <v>419545984</v>
      </c>
      <c r="G867" s="12">
        <v>1394786521</v>
      </c>
      <c r="H867" s="7">
        <f t="shared" si="8"/>
        <v>0.13845119139123757</v>
      </c>
      <c r="I867" s="2"/>
    </row>
    <row r="868" spans="1:9" x14ac:dyDescent="0.75">
      <c r="A868" s="2">
        <v>43236</v>
      </c>
      <c r="B868" s="12">
        <v>354.39</v>
      </c>
      <c r="C868" s="12">
        <v>378.63</v>
      </c>
      <c r="D868" s="12">
        <v>327.66000000000003</v>
      </c>
      <c r="E868" s="12">
        <v>366.85</v>
      </c>
      <c r="F868" s="12">
        <v>298528992</v>
      </c>
      <c r="G868" s="12">
        <v>1442345130</v>
      </c>
      <c r="H868" s="7">
        <f t="shared" si="8"/>
        <v>3.51590056152827E-2</v>
      </c>
      <c r="I868" s="2"/>
    </row>
    <row r="869" spans="1:9" x14ac:dyDescent="0.75">
      <c r="A869" s="2">
        <v>43237</v>
      </c>
      <c r="B869" s="12">
        <v>367.95</v>
      </c>
      <c r="C869" s="12">
        <v>368.85</v>
      </c>
      <c r="D869" s="12">
        <v>312.57</v>
      </c>
      <c r="E869" s="12">
        <v>315.93</v>
      </c>
      <c r="F869" s="12">
        <v>134332992</v>
      </c>
      <c r="G869" s="12">
        <v>1244454143</v>
      </c>
      <c r="H869" s="7">
        <f t="shared" si="8"/>
        <v>-0.14137790460660413</v>
      </c>
      <c r="I869" s="2"/>
    </row>
    <row r="870" spans="1:9" x14ac:dyDescent="0.75">
      <c r="A870" s="2">
        <v>43238</v>
      </c>
      <c r="B870" s="12">
        <v>315.68</v>
      </c>
      <c r="C870" s="12">
        <v>365.69</v>
      </c>
      <c r="D870" s="12">
        <v>306.07</v>
      </c>
      <c r="E870" s="12">
        <v>358.81</v>
      </c>
      <c r="F870" s="12">
        <v>235260992</v>
      </c>
      <c r="G870" s="12">
        <v>1415922653</v>
      </c>
      <c r="H870" s="7">
        <f t="shared" si="8"/>
        <v>0.13662569690826151</v>
      </c>
      <c r="I870" s="2"/>
    </row>
    <row r="871" spans="1:9" x14ac:dyDescent="0.75">
      <c r="A871" s="2">
        <v>43239</v>
      </c>
      <c r="B871" s="12">
        <v>359.33</v>
      </c>
      <c r="C871" s="12">
        <v>377.7</v>
      </c>
      <c r="D871" s="12">
        <v>343.38</v>
      </c>
      <c r="E871" s="12">
        <v>345.2</v>
      </c>
      <c r="F871" s="12">
        <v>154256992</v>
      </c>
      <c r="G871" s="12">
        <v>1364622717</v>
      </c>
      <c r="H871" s="7">
        <f t="shared" si="8"/>
        <v>-3.9323184816185665E-2</v>
      </c>
      <c r="I871" s="2"/>
    </row>
    <row r="872" spans="1:9" x14ac:dyDescent="0.75">
      <c r="A872" s="2">
        <v>43240</v>
      </c>
      <c r="B872" s="12">
        <v>344.86</v>
      </c>
      <c r="C872" s="12">
        <v>357.94</v>
      </c>
      <c r="D872" s="12">
        <v>340.05</v>
      </c>
      <c r="E872" s="12">
        <v>352.18</v>
      </c>
      <c r="F872" s="12">
        <v>125868000</v>
      </c>
      <c r="G872" s="12">
        <v>1394800077</v>
      </c>
      <c r="H872" s="7">
        <f t="shared" si="8"/>
        <v>2.1226004755552957E-2</v>
      </c>
      <c r="I872" s="2"/>
    </row>
    <row r="873" spans="1:9" x14ac:dyDescent="0.75">
      <c r="A873" s="2">
        <v>43241</v>
      </c>
      <c r="B873" s="12">
        <v>351.86</v>
      </c>
      <c r="C873" s="12">
        <v>352.65</v>
      </c>
      <c r="D873" s="12">
        <v>326.83</v>
      </c>
      <c r="E873" s="12">
        <v>329.47</v>
      </c>
      <c r="F873" s="12">
        <v>89672200</v>
      </c>
      <c r="G873" s="12">
        <v>1307174284</v>
      </c>
      <c r="H873" s="7">
        <f t="shared" si="8"/>
        <v>-6.3633263229693593E-2</v>
      </c>
      <c r="I873" s="2"/>
    </row>
    <row r="874" spans="1:9" x14ac:dyDescent="0.75">
      <c r="A874" s="2">
        <v>43242</v>
      </c>
      <c r="B874" s="12">
        <v>330.26</v>
      </c>
      <c r="C874" s="12">
        <v>346.87</v>
      </c>
      <c r="D874" s="12">
        <v>312.14999999999998</v>
      </c>
      <c r="E874" s="12">
        <v>314.88</v>
      </c>
      <c r="F874" s="12">
        <v>142211008</v>
      </c>
      <c r="G874" s="12">
        <v>1251520196</v>
      </c>
      <c r="H874" s="7">
        <f t="shared" si="8"/>
        <v>-4.6569369587597637E-2</v>
      </c>
      <c r="I874" s="2"/>
    </row>
    <row r="875" spans="1:9" x14ac:dyDescent="0.75">
      <c r="A875" s="2">
        <v>43243</v>
      </c>
      <c r="B875" s="12">
        <v>314.27999999999997</v>
      </c>
      <c r="C875" s="12">
        <v>333.03</v>
      </c>
      <c r="D875" s="12">
        <v>282.01</v>
      </c>
      <c r="E875" s="12">
        <v>288.73</v>
      </c>
      <c r="F875" s="12">
        <v>142578000</v>
      </c>
      <c r="G875" s="12">
        <v>1149680237</v>
      </c>
      <c r="H875" s="7">
        <f t="shared" si="8"/>
        <v>-8.1296932671502981E-2</v>
      </c>
      <c r="I875" s="2"/>
    </row>
    <row r="876" spans="1:9" x14ac:dyDescent="0.75">
      <c r="A876" s="2">
        <v>43244</v>
      </c>
      <c r="B876" s="12">
        <v>287.23</v>
      </c>
      <c r="C876" s="12">
        <v>300.79000000000002</v>
      </c>
      <c r="D876" s="12">
        <v>272.58</v>
      </c>
      <c r="E876" s="12">
        <v>294.98</v>
      </c>
      <c r="F876" s="12">
        <v>106695000</v>
      </c>
      <c r="G876" s="12">
        <v>1176633118</v>
      </c>
      <c r="H876" s="7">
        <f t="shared" si="8"/>
        <v>2.6981861226195034E-2</v>
      </c>
      <c r="I876" s="2"/>
    </row>
    <row r="877" spans="1:9" x14ac:dyDescent="0.75">
      <c r="A877" s="2">
        <v>43245</v>
      </c>
      <c r="B877" s="12">
        <v>298.02</v>
      </c>
      <c r="C877" s="12">
        <v>298.56</v>
      </c>
      <c r="D877" s="12">
        <v>275.8</v>
      </c>
      <c r="E877" s="12">
        <v>286.23</v>
      </c>
      <c r="F877" s="12">
        <v>68341504</v>
      </c>
      <c r="G877" s="12">
        <v>1143815807</v>
      </c>
      <c r="H877" s="7">
        <f t="shared" si="8"/>
        <v>-3.9561103281658828E-2</v>
      </c>
      <c r="I877" s="2"/>
    </row>
    <row r="878" spans="1:9" x14ac:dyDescent="0.75">
      <c r="A878" s="2">
        <v>43246</v>
      </c>
      <c r="B878" s="12">
        <v>283.35000000000002</v>
      </c>
      <c r="C878" s="12">
        <v>286.95999999999998</v>
      </c>
      <c r="D878" s="12">
        <v>270.20999999999998</v>
      </c>
      <c r="E878" s="12">
        <v>277.19</v>
      </c>
      <c r="F878" s="12">
        <v>62077600</v>
      </c>
      <c r="G878" s="12">
        <v>1109645276</v>
      </c>
      <c r="H878" s="7">
        <f t="shared" si="8"/>
        <v>-2.1739897653079317E-2</v>
      </c>
      <c r="I878" s="2"/>
    </row>
    <row r="879" spans="1:9" x14ac:dyDescent="0.75">
      <c r="A879" s="2">
        <v>43247</v>
      </c>
      <c r="B879" s="12">
        <v>274.98</v>
      </c>
      <c r="C879" s="12">
        <v>276.86</v>
      </c>
      <c r="D879" s="12">
        <v>258.29000000000002</v>
      </c>
      <c r="E879" s="12">
        <v>261.35000000000002</v>
      </c>
      <c r="F879" s="12">
        <v>57269700</v>
      </c>
      <c r="G879" s="12">
        <v>1048116407</v>
      </c>
      <c r="H879" s="7">
        <f t="shared" si="8"/>
        <v>-4.9567241253909357E-2</v>
      </c>
      <c r="I879" s="2"/>
    </row>
    <row r="880" spans="1:9" x14ac:dyDescent="0.75">
      <c r="A880" s="2">
        <v>43248</v>
      </c>
      <c r="B880" s="12">
        <v>263.14999999999998</v>
      </c>
      <c r="C880" s="12">
        <v>269.14</v>
      </c>
      <c r="D880" s="12">
        <v>221.23</v>
      </c>
      <c r="E880" s="12">
        <v>228.76</v>
      </c>
      <c r="F880" s="12">
        <v>77346896</v>
      </c>
      <c r="G880" s="12">
        <v>919093956</v>
      </c>
      <c r="H880" s="7">
        <f t="shared" si="8"/>
        <v>-0.1306859205776173</v>
      </c>
      <c r="I880" s="2"/>
    </row>
    <row r="881" spans="1:9" x14ac:dyDescent="0.75">
      <c r="A881" s="2">
        <v>43249</v>
      </c>
      <c r="B881" s="12">
        <v>229.26</v>
      </c>
      <c r="C881" s="12">
        <v>257.66000000000003</v>
      </c>
      <c r="D881" s="12">
        <v>223.01</v>
      </c>
      <c r="E881" s="12">
        <v>247.92</v>
      </c>
      <c r="F881" s="12">
        <v>71846000</v>
      </c>
      <c r="G881" s="12">
        <v>997789075</v>
      </c>
      <c r="H881" s="7">
        <f t="shared" ref="H881:H944" si="9">(E881-B881)/B881</f>
        <v>8.1392305679141574E-2</v>
      </c>
      <c r="I881" s="2"/>
    </row>
    <row r="882" spans="1:9" x14ac:dyDescent="0.75">
      <c r="A882" s="2">
        <v>43250</v>
      </c>
      <c r="B882" s="12">
        <v>253.63</v>
      </c>
      <c r="C882" s="12">
        <v>260.73</v>
      </c>
      <c r="D882" s="12">
        <v>238.43</v>
      </c>
      <c r="E882" s="12">
        <v>251.18</v>
      </c>
      <c r="F882" s="12">
        <v>53620800</v>
      </c>
      <c r="G882" s="12">
        <v>1012683548</v>
      </c>
      <c r="H882" s="7">
        <f t="shared" si="9"/>
        <v>-9.6597405669675857E-3</v>
      </c>
      <c r="I882" s="2"/>
    </row>
    <row r="883" spans="1:9" x14ac:dyDescent="0.75">
      <c r="A883" s="2">
        <v>43251</v>
      </c>
      <c r="B883" s="12">
        <v>244.55</v>
      </c>
      <c r="C883" s="12">
        <v>256.31</v>
      </c>
      <c r="D883" s="12">
        <v>238.26</v>
      </c>
      <c r="E883" s="12">
        <v>245.67</v>
      </c>
      <c r="F883" s="12">
        <v>61591600</v>
      </c>
      <c r="G883" s="12">
        <v>992308562</v>
      </c>
      <c r="H883" s="7">
        <f t="shared" si="9"/>
        <v>4.5798405234102474E-3</v>
      </c>
      <c r="I883" s="2"/>
    </row>
    <row r="884" spans="1:9" x14ac:dyDescent="0.75">
      <c r="A884" s="2">
        <v>43252</v>
      </c>
      <c r="B884" s="12">
        <v>242.59</v>
      </c>
      <c r="C884" s="12">
        <v>247.34</v>
      </c>
      <c r="D884" s="12">
        <v>234.96</v>
      </c>
      <c r="E884" s="12">
        <v>240.86</v>
      </c>
      <c r="F884" s="12">
        <v>65648000</v>
      </c>
      <c r="G884" s="12">
        <v>974574223</v>
      </c>
      <c r="H884" s="7">
        <f t="shared" si="9"/>
        <v>-7.1313739230800515E-3</v>
      </c>
      <c r="I884" s="2"/>
    </row>
    <row r="885" spans="1:9" x14ac:dyDescent="0.75">
      <c r="A885" s="2">
        <v>43253</v>
      </c>
      <c r="B885" s="12">
        <v>240.82</v>
      </c>
      <c r="C885" s="12">
        <v>258.12</v>
      </c>
      <c r="D885" s="12">
        <v>238.06</v>
      </c>
      <c r="E885" s="12">
        <v>250.61</v>
      </c>
      <c r="F885" s="12">
        <v>75534304</v>
      </c>
      <c r="G885" s="12">
        <v>1015834829</v>
      </c>
      <c r="H885" s="7">
        <f t="shared" si="9"/>
        <v>4.0652769703513086E-2</v>
      </c>
      <c r="I885" s="2"/>
    </row>
    <row r="886" spans="1:9" x14ac:dyDescent="0.75">
      <c r="A886" s="2">
        <v>43254</v>
      </c>
      <c r="B886" s="12">
        <v>249.27</v>
      </c>
      <c r="C886" s="12">
        <v>262.55</v>
      </c>
      <c r="D886" s="12">
        <v>247.86</v>
      </c>
      <c r="E886" s="12">
        <v>253.38</v>
      </c>
      <c r="F886" s="12">
        <v>69116304</v>
      </c>
      <c r="G886" s="12">
        <v>1028848800</v>
      </c>
      <c r="H886" s="7">
        <f t="shared" si="9"/>
        <v>1.6488145384522746E-2</v>
      </c>
      <c r="I886" s="2"/>
    </row>
    <row r="887" spans="1:9" x14ac:dyDescent="0.75">
      <c r="A887" s="2">
        <v>43255</v>
      </c>
      <c r="B887" s="12">
        <v>254.1</v>
      </c>
      <c r="C887" s="12">
        <v>255.96</v>
      </c>
      <c r="D887" s="12">
        <v>233.59</v>
      </c>
      <c r="E887" s="12">
        <v>236.48</v>
      </c>
      <c r="F887" s="12">
        <v>66867600</v>
      </c>
      <c r="G887" s="12">
        <v>961942998</v>
      </c>
      <c r="H887" s="7">
        <f t="shared" si="9"/>
        <v>-6.9342778433687538E-2</v>
      </c>
      <c r="I887" s="2"/>
    </row>
    <row r="888" spans="1:9" x14ac:dyDescent="0.75">
      <c r="A888" s="2">
        <v>43256</v>
      </c>
      <c r="B888" s="12">
        <v>236.32</v>
      </c>
      <c r="C888" s="12">
        <v>241.29</v>
      </c>
      <c r="D888" s="12">
        <v>228.91</v>
      </c>
      <c r="E888" s="12">
        <v>239.53</v>
      </c>
      <c r="F888" s="12">
        <v>52339700</v>
      </c>
      <c r="G888" s="12">
        <v>976085415</v>
      </c>
      <c r="H888" s="7">
        <f t="shared" si="9"/>
        <v>1.3583276912660832E-2</v>
      </c>
      <c r="I888" s="2"/>
    </row>
    <row r="889" spans="1:9" x14ac:dyDescent="0.75">
      <c r="A889" s="2">
        <v>43257</v>
      </c>
      <c r="B889" s="12">
        <v>239.76</v>
      </c>
      <c r="C889" s="12">
        <v>240.34</v>
      </c>
      <c r="D889" s="12">
        <v>229.21</v>
      </c>
      <c r="E889" s="12">
        <v>236.05</v>
      </c>
      <c r="F889" s="12">
        <v>56887000</v>
      </c>
      <c r="G889" s="12">
        <v>963580049</v>
      </c>
      <c r="H889" s="7">
        <f t="shared" si="9"/>
        <v>-1.5473807140473722E-2</v>
      </c>
      <c r="I889" s="2"/>
    </row>
    <row r="890" spans="1:9" x14ac:dyDescent="0.75">
      <c r="A890" s="2">
        <v>43258</v>
      </c>
      <c r="B890" s="12">
        <v>236.17</v>
      </c>
      <c r="C890" s="12">
        <v>242.12</v>
      </c>
      <c r="D890" s="12">
        <v>233.05</v>
      </c>
      <c r="E890" s="12">
        <v>237.3</v>
      </c>
      <c r="F890" s="12">
        <v>55284400</v>
      </c>
      <c r="G890" s="12">
        <v>970399026</v>
      </c>
      <c r="H890" s="7">
        <f t="shared" si="9"/>
        <v>4.7846889952154123E-3</v>
      </c>
      <c r="I890" s="2"/>
    </row>
    <row r="891" spans="1:9" x14ac:dyDescent="0.75">
      <c r="A891" s="2">
        <v>43259</v>
      </c>
      <c r="B891" s="12">
        <v>239.32</v>
      </c>
      <c r="C891" s="12">
        <v>247.86</v>
      </c>
      <c r="D891" s="12">
        <v>231.68</v>
      </c>
      <c r="E891" s="12">
        <v>239.37</v>
      </c>
      <c r="F891" s="12">
        <v>53682300</v>
      </c>
      <c r="G891" s="12">
        <v>980014875</v>
      </c>
      <c r="H891" s="7">
        <f t="shared" si="9"/>
        <v>2.0892528831694537E-4</v>
      </c>
      <c r="I891" s="2"/>
    </row>
    <row r="892" spans="1:9" x14ac:dyDescent="0.75">
      <c r="A892" s="2">
        <v>43260</v>
      </c>
      <c r="B892" s="12">
        <v>244.74</v>
      </c>
      <c r="C892" s="12">
        <v>245.24</v>
      </c>
      <c r="D892" s="12">
        <v>232.67</v>
      </c>
      <c r="E892" s="12">
        <v>232.67</v>
      </c>
      <c r="F892" s="12">
        <v>54753100</v>
      </c>
      <c r="G892" s="12">
        <v>954818058</v>
      </c>
      <c r="H892" s="7">
        <f t="shared" si="9"/>
        <v>-4.931764321320594E-2</v>
      </c>
      <c r="I892" s="2"/>
    </row>
    <row r="893" spans="1:9" x14ac:dyDescent="0.75">
      <c r="A893" s="2">
        <v>43261</v>
      </c>
      <c r="B893" s="12">
        <v>231.69</v>
      </c>
      <c r="C893" s="12">
        <v>231.69</v>
      </c>
      <c r="D893" s="12">
        <v>201.8</v>
      </c>
      <c r="E893" s="12">
        <v>203.68</v>
      </c>
      <c r="F893" s="12">
        <v>61739600</v>
      </c>
      <c r="G893" s="12">
        <v>836388719</v>
      </c>
      <c r="H893" s="7">
        <f t="shared" si="9"/>
        <v>-0.12089429841598684</v>
      </c>
      <c r="I893" s="2"/>
    </row>
    <row r="894" spans="1:9" x14ac:dyDescent="0.75">
      <c r="A894" s="2">
        <v>43262</v>
      </c>
      <c r="B894" s="12">
        <v>203.91</v>
      </c>
      <c r="C894" s="12">
        <v>207.55</v>
      </c>
      <c r="D894" s="12">
        <v>195.54</v>
      </c>
      <c r="E894" s="12">
        <v>206.48</v>
      </c>
      <c r="F894" s="12">
        <v>58327500</v>
      </c>
      <c r="G894" s="12">
        <v>850267371</v>
      </c>
      <c r="H894" s="7">
        <f t="shared" si="9"/>
        <v>1.2603599627286514E-2</v>
      </c>
      <c r="I894" s="2"/>
    </row>
    <row r="895" spans="1:9" x14ac:dyDescent="0.75">
      <c r="A895" s="2">
        <v>43263</v>
      </c>
      <c r="B895" s="12">
        <v>202.19</v>
      </c>
      <c r="C895" s="12">
        <v>214.74</v>
      </c>
      <c r="D895" s="12">
        <v>194.57</v>
      </c>
      <c r="E895" s="12">
        <v>195.76</v>
      </c>
      <c r="F895" s="12">
        <v>61372400</v>
      </c>
      <c r="G895" s="12">
        <v>807545341</v>
      </c>
      <c r="H895" s="7">
        <f t="shared" si="9"/>
        <v>-3.1801770611800818E-2</v>
      </c>
      <c r="I895" s="2"/>
    </row>
    <row r="896" spans="1:9" x14ac:dyDescent="0.75">
      <c r="A896" s="2">
        <v>43264</v>
      </c>
      <c r="B896" s="12">
        <v>197.85</v>
      </c>
      <c r="C896" s="12">
        <v>201.68</v>
      </c>
      <c r="D896" s="12">
        <v>178.68</v>
      </c>
      <c r="E896" s="12">
        <v>185.28</v>
      </c>
      <c r="F896" s="12">
        <v>55781200</v>
      </c>
      <c r="G896" s="12">
        <v>765653047</v>
      </c>
      <c r="H896" s="7">
        <f t="shared" si="9"/>
        <v>-6.3532979529946895E-2</v>
      </c>
      <c r="I896" s="2"/>
    </row>
    <row r="897" spans="1:9" x14ac:dyDescent="0.75">
      <c r="A897" s="2">
        <v>43265</v>
      </c>
      <c r="B897" s="12">
        <v>184.94</v>
      </c>
      <c r="C897" s="12">
        <v>202.26</v>
      </c>
      <c r="D897" s="12">
        <v>183.55</v>
      </c>
      <c r="E897" s="12">
        <v>199.57</v>
      </c>
      <c r="F897" s="12">
        <v>66378500</v>
      </c>
      <c r="G897" s="12">
        <v>826149499</v>
      </c>
      <c r="H897" s="7">
        <f t="shared" si="9"/>
        <v>7.9106737320211937E-2</v>
      </c>
      <c r="I897" s="2"/>
    </row>
    <row r="898" spans="1:9" x14ac:dyDescent="0.75">
      <c r="A898" s="2">
        <v>43266</v>
      </c>
      <c r="B898" s="12">
        <v>199.38</v>
      </c>
      <c r="C898" s="12">
        <v>201.75</v>
      </c>
      <c r="D898" s="12">
        <v>191.72</v>
      </c>
      <c r="E898" s="12">
        <v>194.6</v>
      </c>
      <c r="F898" s="12">
        <v>55652200</v>
      </c>
      <c r="G898" s="12">
        <v>806941739</v>
      </c>
      <c r="H898" s="7">
        <f t="shared" si="9"/>
        <v>-2.3974320393218986E-2</v>
      </c>
      <c r="I898" s="2"/>
    </row>
    <row r="899" spans="1:9" x14ac:dyDescent="0.75">
      <c r="A899" s="2">
        <v>43267</v>
      </c>
      <c r="B899" s="12">
        <v>195.37</v>
      </c>
      <c r="C899" s="12">
        <v>197.16</v>
      </c>
      <c r="D899" s="12">
        <v>188.21</v>
      </c>
      <c r="E899" s="12">
        <v>193.44</v>
      </c>
      <c r="F899" s="12">
        <v>49141200</v>
      </c>
      <c r="G899" s="12">
        <v>803524742</v>
      </c>
      <c r="H899" s="7">
        <f t="shared" si="9"/>
        <v>-9.8786917131596808E-3</v>
      </c>
      <c r="I899" s="2"/>
    </row>
    <row r="900" spans="1:9" x14ac:dyDescent="0.75">
      <c r="A900" s="2">
        <v>43268</v>
      </c>
      <c r="B900" s="12">
        <v>194.85</v>
      </c>
      <c r="C900" s="12">
        <v>196.68</v>
      </c>
      <c r="D900" s="12">
        <v>189.21</v>
      </c>
      <c r="E900" s="12">
        <v>191.45</v>
      </c>
      <c r="F900" s="12">
        <v>48691500</v>
      </c>
      <c r="G900" s="12">
        <v>796605609</v>
      </c>
      <c r="H900" s="7">
        <f t="shared" si="9"/>
        <v>-1.7449319989735725E-2</v>
      </c>
      <c r="I900" s="2"/>
    </row>
    <row r="901" spans="1:9" x14ac:dyDescent="0.75">
      <c r="A901" s="2">
        <v>43269</v>
      </c>
      <c r="B901" s="12">
        <v>191.26</v>
      </c>
      <c r="C901" s="12">
        <v>202.65</v>
      </c>
      <c r="D901" s="12">
        <v>186.62</v>
      </c>
      <c r="E901" s="12">
        <v>198.54</v>
      </c>
      <c r="F901" s="12">
        <v>58180400</v>
      </c>
      <c r="G901" s="12">
        <v>827559933</v>
      </c>
      <c r="H901" s="7">
        <f t="shared" si="9"/>
        <v>3.8063369235595529E-2</v>
      </c>
      <c r="I901" s="2"/>
    </row>
    <row r="902" spans="1:9" x14ac:dyDescent="0.75">
      <c r="A902" s="2">
        <v>43270</v>
      </c>
      <c r="B902" s="12">
        <v>200.33</v>
      </c>
      <c r="C902" s="12">
        <v>200.39</v>
      </c>
      <c r="D902" s="12">
        <v>194.09</v>
      </c>
      <c r="E902" s="12">
        <v>198.23</v>
      </c>
      <c r="F902" s="12">
        <v>45700900</v>
      </c>
      <c r="G902" s="12">
        <v>827685045</v>
      </c>
      <c r="H902" s="7">
        <f t="shared" si="9"/>
        <v>-1.0482703539160499E-2</v>
      </c>
      <c r="I902" s="2"/>
    </row>
    <row r="903" spans="1:9" x14ac:dyDescent="0.75">
      <c r="A903" s="2">
        <v>43271</v>
      </c>
      <c r="B903" s="12">
        <v>199.29</v>
      </c>
      <c r="C903" s="12">
        <v>199.48</v>
      </c>
      <c r="D903" s="12">
        <v>191.33</v>
      </c>
      <c r="E903" s="12">
        <v>193.68</v>
      </c>
      <c r="F903" s="12">
        <v>46208400</v>
      </c>
      <c r="G903" s="12">
        <v>810092463</v>
      </c>
      <c r="H903" s="7">
        <f t="shared" si="9"/>
        <v>-2.8149932259521226E-2</v>
      </c>
      <c r="I903" s="2"/>
    </row>
    <row r="904" spans="1:9" x14ac:dyDescent="0.75">
      <c r="A904" s="2">
        <v>43272</v>
      </c>
      <c r="B904" s="12">
        <v>193.76</v>
      </c>
      <c r="C904" s="12">
        <v>197.42</v>
      </c>
      <c r="D904" s="12">
        <v>189.12</v>
      </c>
      <c r="E904" s="12">
        <v>192.73</v>
      </c>
      <c r="F904" s="12">
        <v>43987900</v>
      </c>
      <c r="G904" s="12">
        <v>807501359</v>
      </c>
      <c r="H904" s="7">
        <f t="shared" si="9"/>
        <v>-5.3158546655656547E-3</v>
      </c>
      <c r="I904" s="2"/>
    </row>
    <row r="905" spans="1:9" x14ac:dyDescent="0.75">
      <c r="A905" s="2">
        <v>43273</v>
      </c>
      <c r="B905" s="12">
        <v>191.7</v>
      </c>
      <c r="C905" s="12">
        <v>193.47</v>
      </c>
      <c r="D905" s="12">
        <v>163.54</v>
      </c>
      <c r="E905" s="12">
        <v>168.79</v>
      </c>
      <c r="F905" s="12">
        <v>48782000</v>
      </c>
      <c r="G905" s="12">
        <v>708391609</v>
      </c>
      <c r="H905" s="7">
        <f t="shared" si="9"/>
        <v>-0.11950965049556597</v>
      </c>
      <c r="I905" s="2"/>
    </row>
    <row r="906" spans="1:9" x14ac:dyDescent="0.75">
      <c r="A906" s="2">
        <v>43274</v>
      </c>
      <c r="B906" s="12">
        <v>168.34</v>
      </c>
      <c r="C906" s="12">
        <v>172.72</v>
      </c>
      <c r="D906" s="12">
        <v>166.2</v>
      </c>
      <c r="E906" s="12">
        <v>171.02</v>
      </c>
      <c r="F906" s="12">
        <v>40087600</v>
      </c>
      <c r="G906" s="12">
        <v>718988031</v>
      </c>
      <c r="H906" s="7">
        <f t="shared" si="9"/>
        <v>1.5920161577759336E-2</v>
      </c>
      <c r="I906" s="2"/>
    </row>
    <row r="907" spans="1:9" x14ac:dyDescent="0.75">
      <c r="A907" s="2">
        <v>43275</v>
      </c>
      <c r="B907" s="12">
        <v>171.63</v>
      </c>
      <c r="C907" s="12">
        <v>171.63</v>
      </c>
      <c r="D907" s="12">
        <v>156.68</v>
      </c>
      <c r="E907" s="12">
        <v>167.51</v>
      </c>
      <c r="F907" s="12">
        <v>40595500</v>
      </c>
      <c r="G907" s="12">
        <v>705412854</v>
      </c>
      <c r="H907" s="7">
        <f t="shared" si="9"/>
        <v>-2.4005127308745586E-2</v>
      </c>
      <c r="I907" s="2"/>
    </row>
    <row r="908" spans="1:9" x14ac:dyDescent="0.75">
      <c r="A908" s="2">
        <v>43276</v>
      </c>
      <c r="B908" s="12">
        <v>167.06</v>
      </c>
      <c r="C908" s="12">
        <v>179.25</v>
      </c>
      <c r="D908" s="12">
        <v>164.55</v>
      </c>
      <c r="E908" s="12">
        <v>176.02</v>
      </c>
      <c r="F908" s="12">
        <v>49277800</v>
      </c>
      <c r="G908" s="12">
        <v>742520757</v>
      </c>
      <c r="H908" s="7">
        <f t="shared" si="9"/>
        <v>5.363342511672458E-2</v>
      </c>
      <c r="I908" s="2"/>
    </row>
    <row r="909" spans="1:9" x14ac:dyDescent="0.75">
      <c r="A909" s="2">
        <v>43277</v>
      </c>
      <c r="B909" s="12">
        <v>176.92</v>
      </c>
      <c r="C909" s="12">
        <v>177.26</v>
      </c>
      <c r="D909" s="12">
        <v>163.19999999999999</v>
      </c>
      <c r="E909" s="12">
        <v>163.19999999999999</v>
      </c>
      <c r="F909" s="12">
        <v>43075600</v>
      </c>
      <c r="G909" s="12">
        <v>689606263</v>
      </c>
      <c r="H909" s="7">
        <f t="shared" si="9"/>
        <v>-7.7549174768256832E-2</v>
      </c>
      <c r="I909" s="2"/>
    </row>
    <row r="910" spans="1:9" x14ac:dyDescent="0.75">
      <c r="A910" s="2">
        <v>43278</v>
      </c>
      <c r="B910" s="12">
        <v>163.22</v>
      </c>
      <c r="C910" s="12">
        <v>167.01</v>
      </c>
      <c r="D910" s="12">
        <v>156.68</v>
      </c>
      <c r="E910" s="12">
        <v>166.13</v>
      </c>
      <c r="F910" s="12">
        <v>37729200</v>
      </c>
      <c r="G910" s="12">
        <v>703160720</v>
      </c>
      <c r="H910" s="7">
        <f t="shared" si="9"/>
        <v>1.7828697463546112E-2</v>
      </c>
      <c r="I910" s="2"/>
    </row>
    <row r="911" spans="1:9" x14ac:dyDescent="0.75">
      <c r="A911" s="2">
        <v>43279</v>
      </c>
      <c r="B911" s="12">
        <v>166.24</v>
      </c>
      <c r="C911" s="12">
        <v>166.24</v>
      </c>
      <c r="D911" s="12">
        <v>149.01</v>
      </c>
      <c r="E911" s="12">
        <v>154.1</v>
      </c>
      <c r="F911" s="12">
        <v>31601200</v>
      </c>
      <c r="G911" s="12">
        <v>653359911</v>
      </c>
      <c r="H911" s="7">
        <f t="shared" si="9"/>
        <v>-7.3026948989412976E-2</v>
      </c>
      <c r="I911" s="2"/>
    </row>
    <row r="912" spans="1:9" x14ac:dyDescent="0.75">
      <c r="A912" s="2">
        <v>43280</v>
      </c>
      <c r="B912" s="12">
        <v>154.21</v>
      </c>
      <c r="C912" s="12">
        <v>165.08</v>
      </c>
      <c r="D912" s="12">
        <v>148.13</v>
      </c>
      <c r="E912" s="12">
        <v>163.28</v>
      </c>
      <c r="F912" s="12">
        <v>37554300</v>
      </c>
      <c r="G912" s="12">
        <v>693415989</v>
      </c>
      <c r="H912" s="7">
        <f t="shared" si="9"/>
        <v>5.881590039556444E-2</v>
      </c>
      <c r="I912" s="2"/>
    </row>
    <row r="913" spans="1:9" x14ac:dyDescent="0.75">
      <c r="A913" s="2">
        <v>43281</v>
      </c>
      <c r="B913" s="12">
        <v>163.71</v>
      </c>
      <c r="C913" s="12">
        <v>173.49</v>
      </c>
      <c r="D913" s="12">
        <v>158.72</v>
      </c>
      <c r="E913" s="12">
        <v>163.99</v>
      </c>
      <c r="F913" s="12">
        <v>41442600</v>
      </c>
      <c r="G913" s="12">
        <v>697640361</v>
      </c>
      <c r="H913" s="7">
        <f t="shared" si="9"/>
        <v>1.7103414574552631E-3</v>
      </c>
      <c r="I913" s="2"/>
    </row>
    <row r="914" spans="1:9" x14ac:dyDescent="0.75">
      <c r="A914" s="2">
        <v>43282</v>
      </c>
      <c r="B914" s="12">
        <v>169.39</v>
      </c>
      <c r="C914" s="12">
        <v>171.64</v>
      </c>
      <c r="D914" s="12">
        <v>161.09</v>
      </c>
      <c r="E914" s="12">
        <v>167.62</v>
      </c>
      <c r="F914" s="12">
        <v>41191400</v>
      </c>
      <c r="G914" s="12">
        <v>714294536</v>
      </c>
      <c r="H914" s="7">
        <f t="shared" si="9"/>
        <v>-1.0449259106204509E-2</v>
      </c>
      <c r="I914" s="2"/>
    </row>
    <row r="915" spans="1:9" x14ac:dyDescent="0.75">
      <c r="A915" s="2">
        <v>43283</v>
      </c>
      <c r="B915" s="12">
        <v>165.21</v>
      </c>
      <c r="C915" s="12">
        <v>185.34</v>
      </c>
      <c r="D915" s="12">
        <v>163.47999999999999</v>
      </c>
      <c r="E915" s="12">
        <v>184.09</v>
      </c>
      <c r="F915" s="12">
        <v>51703800</v>
      </c>
      <c r="G915" s="12">
        <v>785783080</v>
      </c>
      <c r="H915" s="7">
        <f t="shared" si="9"/>
        <v>0.11427879668300947</v>
      </c>
      <c r="I915" s="2"/>
    </row>
    <row r="916" spans="1:9" x14ac:dyDescent="0.75">
      <c r="A916" s="2">
        <v>43284</v>
      </c>
      <c r="B916" s="12">
        <v>182.63</v>
      </c>
      <c r="C916" s="12">
        <v>191.87</v>
      </c>
      <c r="D916" s="12">
        <v>178.95</v>
      </c>
      <c r="E916" s="12">
        <v>179.05</v>
      </c>
      <c r="F916" s="12">
        <v>44685100</v>
      </c>
      <c r="G916" s="12">
        <v>765588821</v>
      </c>
      <c r="H916" s="7">
        <f t="shared" si="9"/>
        <v>-1.9602474949351061E-2</v>
      </c>
      <c r="I916" s="2"/>
    </row>
    <row r="917" spans="1:9" x14ac:dyDescent="0.75">
      <c r="A917" s="2">
        <v>43285</v>
      </c>
      <c r="B917" s="12">
        <v>180.1</v>
      </c>
      <c r="C917" s="12">
        <v>187.31</v>
      </c>
      <c r="D917" s="12">
        <v>176.23</v>
      </c>
      <c r="E917" s="12">
        <v>182.38</v>
      </c>
      <c r="F917" s="12">
        <v>42678600</v>
      </c>
      <c r="G917" s="12">
        <v>781113609</v>
      </c>
      <c r="H917" s="7">
        <f t="shared" si="9"/>
        <v>1.2659633536923938E-2</v>
      </c>
      <c r="I917" s="2"/>
    </row>
    <row r="918" spans="1:9" x14ac:dyDescent="0.75">
      <c r="A918" s="2">
        <v>43286</v>
      </c>
      <c r="B918" s="12">
        <v>183.14</v>
      </c>
      <c r="C918" s="12">
        <v>188.21</v>
      </c>
      <c r="D918" s="12">
        <v>174.25</v>
      </c>
      <c r="E918" s="12">
        <v>177.03</v>
      </c>
      <c r="F918" s="12">
        <v>43696600</v>
      </c>
      <c r="G918" s="12">
        <v>759459671</v>
      </c>
      <c r="H918" s="7">
        <f t="shared" si="9"/>
        <v>-3.3362454952495284E-2</v>
      </c>
      <c r="I918" s="2"/>
    </row>
    <row r="919" spans="1:9" x14ac:dyDescent="0.75">
      <c r="A919" s="2">
        <v>43287</v>
      </c>
      <c r="B919" s="12">
        <v>177.24</v>
      </c>
      <c r="C919" s="12">
        <v>179.18</v>
      </c>
      <c r="D919" s="12">
        <v>166.09</v>
      </c>
      <c r="E919" s="12">
        <v>176.34</v>
      </c>
      <c r="F919" s="12">
        <v>49916100</v>
      </c>
      <c r="G919" s="12">
        <v>757767146</v>
      </c>
      <c r="H919" s="7">
        <f t="shared" si="9"/>
        <v>-5.0778605280975267E-3</v>
      </c>
      <c r="I919" s="2"/>
    </row>
    <row r="920" spans="1:9" x14ac:dyDescent="0.75">
      <c r="A920" s="2">
        <v>43288</v>
      </c>
      <c r="B920" s="12">
        <v>175.19</v>
      </c>
      <c r="C920" s="12">
        <v>179.18</v>
      </c>
      <c r="D920" s="12">
        <v>168.89</v>
      </c>
      <c r="E920" s="12">
        <v>177.39</v>
      </c>
      <c r="F920" s="12">
        <v>41225500</v>
      </c>
      <c r="G920" s="12">
        <v>763551451</v>
      </c>
      <c r="H920" s="7">
        <f t="shared" si="9"/>
        <v>1.2557794394657165E-2</v>
      </c>
      <c r="I920" s="2"/>
    </row>
    <row r="921" spans="1:9" x14ac:dyDescent="0.75">
      <c r="A921" s="2">
        <v>43289</v>
      </c>
      <c r="B921" s="12">
        <v>177.41</v>
      </c>
      <c r="C921" s="12">
        <v>181.18</v>
      </c>
      <c r="D921" s="12">
        <v>172.34</v>
      </c>
      <c r="E921" s="12">
        <v>172.73</v>
      </c>
      <c r="F921" s="12">
        <v>36348200</v>
      </c>
      <c r="G921" s="12">
        <v>744696267</v>
      </c>
      <c r="H921" s="7">
        <f t="shared" si="9"/>
        <v>-2.6379572741108206E-2</v>
      </c>
      <c r="I921" s="2"/>
    </row>
    <row r="922" spans="1:9" x14ac:dyDescent="0.75">
      <c r="A922" s="2">
        <v>43290</v>
      </c>
      <c r="B922" s="12">
        <v>172.41</v>
      </c>
      <c r="C922" s="12">
        <v>176.95</v>
      </c>
      <c r="D922" s="12">
        <v>167.57</v>
      </c>
      <c r="E922" s="12">
        <v>167.57</v>
      </c>
      <c r="F922" s="12">
        <v>40715700</v>
      </c>
      <c r="G922" s="12">
        <v>723670685</v>
      </c>
      <c r="H922" s="7">
        <f t="shared" si="9"/>
        <v>-2.8072617597587168E-2</v>
      </c>
      <c r="I922" s="2"/>
    </row>
    <row r="923" spans="1:9" x14ac:dyDescent="0.75">
      <c r="A923" s="2">
        <v>43291</v>
      </c>
      <c r="B923" s="12">
        <v>167.3</v>
      </c>
      <c r="C923" s="12">
        <v>170.15</v>
      </c>
      <c r="D923" s="12">
        <v>158.97</v>
      </c>
      <c r="E923" s="12">
        <v>161.1</v>
      </c>
      <c r="F923" s="12">
        <v>55215300</v>
      </c>
      <c r="G923" s="12">
        <v>696852259</v>
      </c>
      <c r="H923" s="7">
        <f t="shared" si="9"/>
        <v>-3.7059175134489045E-2</v>
      </c>
      <c r="I923" s="2"/>
    </row>
    <row r="924" spans="1:9" x14ac:dyDescent="0.75">
      <c r="A924" s="2">
        <v>43292</v>
      </c>
      <c r="B924" s="12">
        <v>161.46</v>
      </c>
      <c r="C924" s="12">
        <v>164.76</v>
      </c>
      <c r="D924" s="12">
        <v>157.25</v>
      </c>
      <c r="E924" s="12">
        <v>160.29</v>
      </c>
      <c r="F924" s="12">
        <v>41382400</v>
      </c>
      <c r="G924" s="12">
        <v>694542882</v>
      </c>
      <c r="H924" s="7">
        <f t="shared" si="9"/>
        <v>-7.246376811594301E-3</v>
      </c>
      <c r="I924" s="2"/>
    </row>
    <row r="925" spans="1:9" x14ac:dyDescent="0.75">
      <c r="A925" s="2">
        <v>43293</v>
      </c>
      <c r="B925" s="12">
        <v>159.19999999999999</v>
      </c>
      <c r="C925" s="12">
        <v>160.06</v>
      </c>
      <c r="D925" s="12">
        <v>152.19999999999999</v>
      </c>
      <c r="E925" s="12">
        <v>155.54</v>
      </c>
      <c r="F925" s="12">
        <v>42486300</v>
      </c>
      <c r="G925" s="12">
        <v>675084812</v>
      </c>
      <c r="H925" s="7">
        <f t="shared" si="9"/>
        <v>-2.2989949748743698E-2</v>
      </c>
      <c r="I925" s="2"/>
    </row>
    <row r="926" spans="1:9" x14ac:dyDescent="0.75">
      <c r="A926" s="2">
        <v>43294</v>
      </c>
      <c r="B926" s="12">
        <v>155.1</v>
      </c>
      <c r="C926" s="12">
        <v>185.12</v>
      </c>
      <c r="D926" s="12">
        <v>155.1</v>
      </c>
      <c r="E926" s="12">
        <v>175.59</v>
      </c>
      <c r="F926" s="12">
        <v>87204000</v>
      </c>
      <c r="G926" s="12">
        <v>763371911</v>
      </c>
      <c r="H926" s="7">
        <f t="shared" si="9"/>
        <v>0.13210831721470026</v>
      </c>
      <c r="I926" s="2"/>
    </row>
    <row r="927" spans="1:9" x14ac:dyDescent="0.75">
      <c r="A927" s="2">
        <v>43295</v>
      </c>
      <c r="B927" s="12">
        <v>175.37</v>
      </c>
      <c r="C927" s="12">
        <v>178.37</v>
      </c>
      <c r="D927" s="12">
        <v>170.39</v>
      </c>
      <c r="E927" s="12">
        <v>174.53</v>
      </c>
      <c r="F927" s="12">
        <v>65835000</v>
      </c>
      <c r="G927" s="12">
        <v>760000685</v>
      </c>
      <c r="H927" s="7">
        <f t="shared" si="9"/>
        <v>-4.7898728402805688E-3</v>
      </c>
      <c r="I927" s="2"/>
    </row>
    <row r="928" spans="1:9" x14ac:dyDescent="0.75">
      <c r="A928" s="2">
        <v>43296</v>
      </c>
      <c r="B928" s="12">
        <v>174.02</v>
      </c>
      <c r="C928" s="12">
        <v>182.1</v>
      </c>
      <c r="D928" s="12">
        <v>172.19</v>
      </c>
      <c r="E928" s="12">
        <v>178.09</v>
      </c>
      <c r="F928" s="12">
        <v>51919300</v>
      </c>
      <c r="G928" s="12">
        <v>776754186</v>
      </c>
      <c r="H928" s="7">
        <f t="shared" si="9"/>
        <v>2.338811630847025E-2</v>
      </c>
      <c r="I928" s="2"/>
    </row>
    <row r="929" spans="1:9" x14ac:dyDescent="0.75">
      <c r="A929" s="2">
        <v>43297</v>
      </c>
      <c r="B929" s="12">
        <v>175.15</v>
      </c>
      <c r="C929" s="12">
        <v>191.6</v>
      </c>
      <c r="D929" s="12">
        <v>170.15</v>
      </c>
      <c r="E929" s="12">
        <v>190.65</v>
      </c>
      <c r="F929" s="12">
        <v>64024200</v>
      </c>
      <c r="G929" s="12">
        <v>832900600</v>
      </c>
      <c r="H929" s="7">
        <f t="shared" si="9"/>
        <v>8.8495575221238937E-2</v>
      </c>
      <c r="I929" s="2"/>
    </row>
    <row r="930" spans="1:9" x14ac:dyDescent="0.75">
      <c r="A930" s="2">
        <v>43298</v>
      </c>
      <c r="B930" s="12">
        <v>191.09</v>
      </c>
      <c r="C930" s="12">
        <v>213.67</v>
      </c>
      <c r="D930" s="12">
        <v>181.87</v>
      </c>
      <c r="E930" s="12">
        <v>210.43</v>
      </c>
      <c r="F930" s="12">
        <v>102171000</v>
      </c>
      <c r="G930" s="12">
        <v>920875397</v>
      </c>
      <c r="H930" s="7">
        <f t="shared" si="9"/>
        <v>0.10120885446648178</v>
      </c>
      <c r="I930" s="2"/>
    </row>
    <row r="931" spans="1:9" x14ac:dyDescent="0.75">
      <c r="A931" s="2">
        <v>43299</v>
      </c>
      <c r="B931" s="12">
        <v>212.22</v>
      </c>
      <c r="C931" s="12">
        <v>225.26</v>
      </c>
      <c r="D931" s="12">
        <v>201.83</v>
      </c>
      <c r="E931" s="12">
        <v>209.34</v>
      </c>
      <c r="F931" s="12">
        <v>108763000</v>
      </c>
      <c r="G931" s="12">
        <v>917582947</v>
      </c>
      <c r="H931" s="7">
        <f t="shared" si="9"/>
        <v>-1.3570822731128054E-2</v>
      </c>
      <c r="I931" s="2"/>
    </row>
    <row r="932" spans="1:9" x14ac:dyDescent="0.75">
      <c r="A932" s="2">
        <v>43300</v>
      </c>
      <c r="B932" s="12">
        <v>209.37</v>
      </c>
      <c r="C932" s="12">
        <v>212.32</v>
      </c>
      <c r="D932" s="12">
        <v>198.47</v>
      </c>
      <c r="E932" s="12">
        <v>199.66</v>
      </c>
      <c r="F932" s="12">
        <v>101966000</v>
      </c>
      <c r="G932" s="12">
        <v>876594797</v>
      </c>
      <c r="H932" s="7">
        <f t="shared" si="9"/>
        <v>-4.6377226918851829E-2</v>
      </c>
      <c r="I932" s="2"/>
    </row>
    <row r="933" spans="1:9" x14ac:dyDescent="0.75">
      <c r="A933" s="2">
        <v>43301</v>
      </c>
      <c r="B933" s="12">
        <v>200.05</v>
      </c>
      <c r="C933" s="12">
        <v>200.15</v>
      </c>
      <c r="D933" s="12">
        <v>180.01</v>
      </c>
      <c r="E933" s="12">
        <v>184.37</v>
      </c>
      <c r="F933" s="12">
        <v>58021000</v>
      </c>
      <c r="G933" s="12">
        <v>810764465</v>
      </c>
      <c r="H933" s="7">
        <f t="shared" si="9"/>
        <v>-7.8380404898775333E-2</v>
      </c>
      <c r="I933" s="2"/>
    </row>
    <row r="934" spans="1:9" x14ac:dyDescent="0.75">
      <c r="A934" s="2">
        <v>43302</v>
      </c>
      <c r="B934" s="12">
        <v>184.45</v>
      </c>
      <c r="C934" s="12">
        <v>198.76</v>
      </c>
      <c r="D934" s="12">
        <v>179.32</v>
      </c>
      <c r="E934" s="12">
        <v>194.94</v>
      </c>
      <c r="F934" s="12">
        <v>39662800</v>
      </c>
      <c r="G934" s="12">
        <v>858668618</v>
      </c>
      <c r="H934" s="7">
        <f t="shared" si="9"/>
        <v>5.687178097045275E-2</v>
      </c>
      <c r="I934" s="2"/>
    </row>
    <row r="935" spans="1:9" x14ac:dyDescent="0.75">
      <c r="A935" s="2">
        <v>43303</v>
      </c>
      <c r="B935" s="12">
        <v>191.78</v>
      </c>
      <c r="C935" s="12">
        <v>203.27</v>
      </c>
      <c r="D935" s="12">
        <v>186.49</v>
      </c>
      <c r="E935" s="12">
        <v>192.7</v>
      </c>
      <c r="F935" s="12">
        <v>46066100</v>
      </c>
      <c r="G935" s="12">
        <v>850192388</v>
      </c>
      <c r="H935" s="7">
        <f t="shared" si="9"/>
        <v>4.7971634164145766E-3</v>
      </c>
      <c r="I935" s="2"/>
    </row>
    <row r="936" spans="1:9" x14ac:dyDescent="0.75">
      <c r="A936" s="2">
        <v>43304</v>
      </c>
      <c r="B936" s="12">
        <v>192.34</v>
      </c>
      <c r="C936" s="12">
        <v>205.42</v>
      </c>
      <c r="D936" s="12">
        <v>190.32</v>
      </c>
      <c r="E936" s="12">
        <v>193.84</v>
      </c>
      <c r="F936" s="12">
        <v>93810304</v>
      </c>
      <c r="G936" s="12">
        <v>856616517</v>
      </c>
      <c r="H936" s="7">
        <f t="shared" si="9"/>
        <v>7.7986898201102212E-3</v>
      </c>
      <c r="I936" s="2"/>
    </row>
    <row r="937" spans="1:9" x14ac:dyDescent="0.75">
      <c r="A937" s="2">
        <v>43305</v>
      </c>
      <c r="B937" s="12">
        <v>193.92</v>
      </c>
      <c r="C937" s="12">
        <v>223.65</v>
      </c>
      <c r="D937" s="12">
        <v>191.81</v>
      </c>
      <c r="E937" s="12">
        <v>223.29</v>
      </c>
      <c r="F937" s="12">
        <v>168768000</v>
      </c>
      <c r="G937" s="12">
        <v>988341549</v>
      </c>
      <c r="H937" s="7">
        <f t="shared" si="9"/>
        <v>0.15145420792079212</v>
      </c>
      <c r="I937" s="2"/>
    </row>
    <row r="938" spans="1:9" x14ac:dyDescent="0.75">
      <c r="A938" s="2">
        <v>43306</v>
      </c>
      <c r="B938" s="12">
        <v>222.58</v>
      </c>
      <c r="C938" s="12">
        <v>226.72</v>
      </c>
      <c r="D938" s="12">
        <v>209.79</v>
      </c>
      <c r="E938" s="12">
        <v>222.54</v>
      </c>
      <c r="F938" s="12">
        <v>114760000</v>
      </c>
      <c r="G938" s="12">
        <v>986605185</v>
      </c>
      <c r="H938" s="7">
        <f t="shared" si="9"/>
        <v>-1.7971066582810882E-4</v>
      </c>
      <c r="I938" s="2"/>
    </row>
    <row r="939" spans="1:9" x14ac:dyDescent="0.75">
      <c r="A939" s="2">
        <v>43307</v>
      </c>
      <c r="B939" s="12">
        <v>226.18</v>
      </c>
      <c r="C939" s="12">
        <v>231.6</v>
      </c>
      <c r="D939" s="12">
        <v>217.92</v>
      </c>
      <c r="E939" s="12">
        <v>221.12</v>
      </c>
      <c r="F939" s="12">
        <v>123371000</v>
      </c>
      <c r="G939" s="12">
        <v>981865893</v>
      </c>
      <c r="H939" s="7">
        <f t="shared" si="9"/>
        <v>-2.237156247236715E-2</v>
      </c>
      <c r="I939" s="2"/>
    </row>
    <row r="940" spans="1:9" x14ac:dyDescent="0.75">
      <c r="A940" s="2">
        <v>43308</v>
      </c>
      <c r="B940" s="12">
        <v>220.54</v>
      </c>
      <c r="C940" s="12">
        <v>224.55</v>
      </c>
      <c r="D940" s="12">
        <v>212.12</v>
      </c>
      <c r="E940" s="12">
        <v>221.03</v>
      </c>
      <c r="F940" s="12">
        <v>118509000</v>
      </c>
      <c r="G940" s="12">
        <v>983052253</v>
      </c>
      <c r="H940" s="7">
        <f t="shared" si="9"/>
        <v>2.2218191711254609E-3</v>
      </c>
      <c r="I940" s="2"/>
    </row>
    <row r="941" spans="1:9" x14ac:dyDescent="0.75">
      <c r="A941" s="2">
        <v>43309</v>
      </c>
      <c r="B941" s="12">
        <v>220.66</v>
      </c>
      <c r="C941" s="12">
        <v>223.76</v>
      </c>
      <c r="D941" s="12">
        <v>214.58</v>
      </c>
      <c r="E941" s="12">
        <v>220.3</v>
      </c>
      <c r="F941" s="12">
        <v>127041000</v>
      </c>
      <c r="G941" s="12">
        <v>981384503</v>
      </c>
      <c r="H941" s="7">
        <f t="shared" si="9"/>
        <v>-1.6314692286775365E-3</v>
      </c>
      <c r="I941" s="2"/>
    </row>
    <row r="942" spans="1:9" x14ac:dyDescent="0.75">
      <c r="A942" s="2">
        <v>43310</v>
      </c>
      <c r="B942" s="12">
        <v>220.03</v>
      </c>
      <c r="C942" s="12">
        <v>224.51</v>
      </c>
      <c r="D942" s="12">
        <v>214.24</v>
      </c>
      <c r="E942" s="12">
        <v>217.2</v>
      </c>
      <c r="F942" s="12">
        <v>152800992</v>
      </c>
      <c r="G942" s="12">
        <v>969156682</v>
      </c>
      <c r="H942" s="7">
        <f t="shared" si="9"/>
        <v>-1.2861882470572251E-2</v>
      </c>
      <c r="I942" s="2"/>
    </row>
    <row r="943" spans="1:9" x14ac:dyDescent="0.75">
      <c r="A943" s="2">
        <v>43311</v>
      </c>
      <c r="B943" s="12">
        <v>217.41</v>
      </c>
      <c r="C943" s="12">
        <v>218.93</v>
      </c>
      <c r="D943" s="12">
        <v>202.49</v>
      </c>
      <c r="E943" s="12">
        <v>216.29</v>
      </c>
      <c r="F943" s="12">
        <v>157531000</v>
      </c>
      <c r="G943" s="12">
        <v>966622163</v>
      </c>
      <c r="H943" s="7">
        <f t="shared" si="9"/>
        <v>-5.1515569661009361E-3</v>
      </c>
      <c r="I943" s="2"/>
    </row>
    <row r="944" spans="1:9" x14ac:dyDescent="0.75">
      <c r="A944" s="2">
        <v>43312</v>
      </c>
      <c r="B944" s="12">
        <v>213.55</v>
      </c>
      <c r="C944" s="12">
        <v>215.45</v>
      </c>
      <c r="D944" s="12">
        <v>196.47</v>
      </c>
      <c r="E944" s="12">
        <v>209.57</v>
      </c>
      <c r="F944" s="12">
        <v>144526000</v>
      </c>
      <c r="G944" s="12">
        <v>938117075</v>
      </c>
      <c r="H944" s="7">
        <f t="shared" si="9"/>
        <v>-1.8637321470381728E-2</v>
      </c>
      <c r="I944" s="2"/>
    </row>
    <row r="945" spans="1:9" x14ac:dyDescent="0.75">
      <c r="A945" s="2">
        <v>43313</v>
      </c>
      <c r="B945" s="12">
        <v>208.2</v>
      </c>
      <c r="C945" s="12">
        <v>209.32</v>
      </c>
      <c r="D945" s="12">
        <v>193.93</v>
      </c>
      <c r="E945" s="12">
        <v>198.33</v>
      </c>
      <c r="F945" s="12">
        <v>151024000</v>
      </c>
      <c r="G945" s="12">
        <v>889244124</v>
      </c>
      <c r="H945" s="7">
        <f t="shared" ref="H945:H1008" si="10">(E945-B945)/B945</f>
        <v>-4.7406340057636775E-2</v>
      </c>
      <c r="I945" s="2"/>
    </row>
    <row r="946" spans="1:9" x14ac:dyDescent="0.75">
      <c r="A946" s="2">
        <v>43314</v>
      </c>
      <c r="B946" s="12">
        <v>198.42</v>
      </c>
      <c r="C946" s="12">
        <v>202.2</v>
      </c>
      <c r="D946" s="12">
        <v>185.89</v>
      </c>
      <c r="E946" s="12">
        <v>187.18</v>
      </c>
      <c r="F946" s="12">
        <v>122037000</v>
      </c>
      <c r="G946" s="12">
        <v>840577415</v>
      </c>
      <c r="H946" s="7">
        <f t="shared" si="10"/>
        <v>-5.664751537143424E-2</v>
      </c>
      <c r="I946" s="2"/>
    </row>
    <row r="947" spans="1:9" x14ac:dyDescent="0.75">
      <c r="A947" s="2">
        <v>43315</v>
      </c>
      <c r="B947" s="12">
        <v>187.04</v>
      </c>
      <c r="C947" s="12">
        <v>187.79</v>
      </c>
      <c r="D947" s="12">
        <v>178.56</v>
      </c>
      <c r="E947" s="12">
        <v>185.85</v>
      </c>
      <c r="F947" s="12">
        <v>122098000</v>
      </c>
      <c r="G947" s="12">
        <v>835931082</v>
      </c>
      <c r="H947" s="7">
        <f t="shared" si="10"/>
        <v>-6.3622754491017841E-3</v>
      </c>
      <c r="I947" s="2"/>
    </row>
    <row r="948" spans="1:9" x14ac:dyDescent="0.75">
      <c r="A948" s="2">
        <v>43316</v>
      </c>
      <c r="B948" s="12">
        <v>186.09</v>
      </c>
      <c r="C948" s="12">
        <v>189.41</v>
      </c>
      <c r="D948" s="12">
        <v>174.66</v>
      </c>
      <c r="E948" s="12">
        <v>176.05</v>
      </c>
      <c r="F948" s="12">
        <v>92356800</v>
      </c>
      <c r="G948" s="12">
        <v>793086234</v>
      </c>
      <c r="H948" s="7">
        <f t="shared" si="10"/>
        <v>-5.3952388629157889E-2</v>
      </c>
      <c r="I948" s="2"/>
    </row>
    <row r="949" spans="1:9" x14ac:dyDescent="0.75">
      <c r="A949" s="2">
        <v>43317</v>
      </c>
      <c r="B949" s="12">
        <v>176.54</v>
      </c>
      <c r="C949" s="12">
        <v>181.33</v>
      </c>
      <c r="D949" s="12">
        <v>172</v>
      </c>
      <c r="E949" s="12">
        <v>181.33</v>
      </c>
      <c r="F949" s="12">
        <v>93770600</v>
      </c>
      <c r="G949" s="12">
        <v>818209692</v>
      </c>
      <c r="H949" s="7">
        <f t="shared" si="10"/>
        <v>2.7132661153279829E-2</v>
      </c>
      <c r="I949" s="2"/>
    </row>
    <row r="950" spans="1:9" x14ac:dyDescent="0.75">
      <c r="A950" s="2">
        <v>43318</v>
      </c>
      <c r="B950" s="12">
        <v>180.97</v>
      </c>
      <c r="C950" s="12">
        <v>189.24</v>
      </c>
      <c r="D950" s="12">
        <v>178.6</v>
      </c>
      <c r="E950" s="12">
        <v>182.91</v>
      </c>
      <c r="F950" s="12">
        <v>117804000</v>
      </c>
      <c r="G950" s="12">
        <v>826599137</v>
      </c>
      <c r="H950" s="7">
        <f t="shared" si="10"/>
        <v>1.0720008841244393E-2</v>
      </c>
      <c r="I950" s="2"/>
    </row>
    <row r="951" spans="1:9" x14ac:dyDescent="0.75">
      <c r="A951" s="2">
        <v>43319</v>
      </c>
      <c r="B951" s="12">
        <v>182.03</v>
      </c>
      <c r="C951" s="12">
        <v>193.03</v>
      </c>
      <c r="D951" s="12">
        <v>176.86</v>
      </c>
      <c r="E951" s="12">
        <v>177.17</v>
      </c>
      <c r="F951" s="12">
        <v>123897000</v>
      </c>
      <c r="G951" s="12">
        <v>801967659</v>
      </c>
      <c r="H951" s="7">
        <f t="shared" si="10"/>
        <v>-2.6698895786408907E-2</v>
      </c>
      <c r="I951" s="2"/>
    </row>
    <row r="952" spans="1:9" x14ac:dyDescent="0.75">
      <c r="A952" s="2">
        <v>43320</v>
      </c>
      <c r="B952" s="12">
        <v>177.49</v>
      </c>
      <c r="C952" s="12">
        <v>177.49</v>
      </c>
      <c r="D952" s="12">
        <v>159.18</v>
      </c>
      <c r="E952" s="12">
        <v>161.18</v>
      </c>
      <c r="F952" s="12">
        <v>112907000</v>
      </c>
      <c r="G952" s="12">
        <v>730720609</v>
      </c>
      <c r="H952" s="7">
        <f t="shared" si="10"/>
        <v>-9.1892500985971043E-2</v>
      </c>
      <c r="I952" s="2"/>
    </row>
    <row r="953" spans="1:9" x14ac:dyDescent="0.75">
      <c r="A953" s="2">
        <v>43321</v>
      </c>
      <c r="B953" s="12">
        <v>162.36000000000001</v>
      </c>
      <c r="C953" s="12">
        <v>178.46</v>
      </c>
      <c r="D953" s="12">
        <v>159.24</v>
      </c>
      <c r="E953" s="12">
        <v>175.98</v>
      </c>
      <c r="F953" s="12">
        <v>99718400</v>
      </c>
      <c r="G953" s="12">
        <v>799104565</v>
      </c>
      <c r="H953" s="7">
        <f t="shared" si="10"/>
        <v>8.3887657058388618E-2</v>
      </c>
      <c r="I953" s="2"/>
    </row>
    <row r="954" spans="1:9" x14ac:dyDescent="0.75">
      <c r="A954" s="2">
        <v>43322</v>
      </c>
      <c r="B954" s="12">
        <v>176.13</v>
      </c>
      <c r="C954" s="12">
        <v>177.07</v>
      </c>
      <c r="D954" s="12">
        <v>159.46</v>
      </c>
      <c r="E954" s="12">
        <v>160.51</v>
      </c>
      <c r="F954" s="12">
        <v>97636500</v>
      </c>
      <c r="G954" s="12">
        <v>729968247</v>
      </c>
      <c r="H954" s="7">
        <f t="shared" si="10"/>
        <v>-8.8684494407539907E-2</v>
      </c>
      <c r="I954" s="2"/>
    </row>
    <row r="955" spans="1:9" x14ac:dyDescent="0.75">
      <c r="A955" s="2">
        <v>43323</v>
      </c>
      <c r="B955" s="12">
        <v>161.19</v>
      </c>
      <c r="C955" s="12">
        <v>163.32</v>
      </c>
      <c r="D955" s="12">
        <v>153.34</v>
      </c>
      <c r="E955" s="12">
        <v>158.71</v>
      </c>
      <c r="F955" s="12">
        <v>92390800</v>
      </c>
      <c r="G955" s="12">
        <v>722949657</v>
      </c>
      <c r="H955" s="7">
        <f t="shared" si="10"/>
        <v>-1.5385569824430732E-2</v>
      </c>
      <c r="I955" s="2"/>
    </row>
    <row r="956" spans="1:9" x14ac:dyDescent="0.75">
      <c r="A956" s="2">
        <v>43324</v>
      </c>
      <c r="B956" s="12">
        <v>157.74</v>
      </c>
      <c r="C956" s="12">
        <v>163.56</v>
      </c>
      <c r="D956" s="12">
        <v>156.11000000000001</v>
      </c>
      <c r="E956" s="12">
        <v>157.79</v>
      </c>
      <c r="F956" s="12">
        <v>98623700</v>
      </c>
      <c r="G956" s="12">
        <v>719913179</v>
      </c>
      <c r="H956" s="7">
        <f t="shared" si="10"/>
        <v>3.1697730442489504E-4</v>
      </c>
      <c r="I956" s="2"/>
    </row>
    <row r="957" spans="1:9" x14ac:dyDescent="0.75">
      <c r="A957" s="2">
        <v>43325</v>
      </c>
      <c r="B957" s="12">
        <v>156.99</v>
      </c>
      <c r="C957" s="12">
        <v>162.55000000000001</v>
      </c>
      <c r="D957" s="12">
        <v>143.46</v>
      </c>
      <c r="E957" s="12">
        <v>143.46</v>
      </c>
      <c r="F957" s="12">
        <v>100641000</v>
      </c>
      <c r="G957" s="12">
        <v>655550678</v>
      </c>
      <c r="H957" s="7">
        <f t="shared" si="10"/>
        <v>-8.6183833365182497E-2</v>
      </c>
      <c r="I957" s="2"/>
    </row>
    <row r="958" spans="1:9" x14ac:dyDescent="0.75">
      <c r="A958" s="2">
        <v>43326</v>
      </c>
      <c r="B958" s="12">
        <v>144.18</v>
      </c>
      <c r="C958" s="12">
        <v>144.4</v>
      </c>
      <c r="D958" s="12">
        <v>126.39</v>
      </c>
      <c r="E958" s="12">
        <v>132.02000000000001</v>
      </c>
      <c r="F958" s="12">
        <v>110542000</v>
      </c>
      <c r="G958" s="12">
        <v>604214361</v>
      </c>
      <c r="H958" s="7">
        <f t="shared" si="10"/>
        <v>-8.4339020668608655E-2</v>
      </c>
      <c r="I958" s="2"/>
    </row>
    <row r="959" spans="1:9" x14ac:dyDescent="0.75">
      <c r="A959" s="2">
        <v>43327</v>
      </c>
      <c r="B959" s="12">
        <v>133.52000000000001</v>
      </c>
      <c r="C959" s="12">
        <v>145.65</v>
      </c>
      <c r="D959" s="12">
        <v>131.4</v>
      </c>
      <c r="E959" s="12">
        <v>136.83000000000001</v>
      </c>
      <c r="F959" s="12">
        <v>84434000</v>
      </c>
      <c r="G959" s="12">
        <v>627208503</v>
      </c>
      <c r="H959" s="7">
        <f t="shared" si="10"/>
        <v>2.479029358897545E-2</v>
      </c>
      <c r="I959" s="2"/>
    </row>
    <row r="960" spans="1:9" x14ac:dyDescent="0.75">
      <c r="A960" s="2">
        <v>43328</v>
      </c>
      <c r="B960" s="12">
        <v>136.56</v>
      </c>
      <c r="C960" s="12">
        <v>143.81</v>
      </c>
      <c r="D960" s="12">
        <v>135.24</v>
      </c>
      <c r="E960" s="12">
        <v>141.80000000000001</v>
      </c>
      <c r="F960" s="12">
        <v>82493200</v>
      </c>
      <c r="G960" s="12">
        <v>651007824</v>
      </c>
      <c r="H960" s="7">
        <f t="shared" si="10"/>
        <v>3.8371411833626308E-2</v>
      </c>
      <c r="I960" s="2"/>
    </row>
    <row r="961" spans="1:9" x14ac:dyDescent="0.75">
      <c r="A961" s="2">
        <v>43329</v>
      </c>
      <c r="B961" s="12">
        <v>141.59</v>
      </c>
      <c r="C961" s="12">
        <v>154.66</v>
      </c>
      <c r="D961" s="12">
        <v>139.63</v>
      </c>
      <c r="E961" s="12">
        <v>154.66</v>
      </c>
      <c r="F961" s="12">
        <v>90914200</v>
      </c>
      <c r="G961" s="12">
        <v>711126653</v>
      </c>
      <c r="H961" s="7">
        <f t="shared" si="10"/>
        <v>9.2308778868564118E-2</v>
      </c>
      <c r="I961" s="2"/>
    </row>
    <row r="962" spans="1:9" x14ac:dyDescent="0.75">
      <c r="A962" s="2">
        <v>43330</v>
      </c>
      <c r="B962" s="12">
        <v>154.08000000000001</v>
      </c>
      <c r="C962" s="12">
        <v>155.15</v>
      </c>
      <c r="D962" s="12">
        <v>139.09</v>
      </c>
      <c r="E962" s="12">
        <v>143.69</v>
      </c>
      <c r="F962" s="12">
        <v>72459600</v>
      </c>
      <c r="G962" s="12">
        <v>661751054</v>
      </c>
      <c r="H962" s="7">
        <f t="shared" si="10"/>
        <v>-6.7432502596054086E-2</v>
      </c>
      <c r="I962" s="2"/>
    </row>
    <row r="963" spans="1:9" x14ac:dyDescent="0.75">
      <c r="A963" s="2">
        <v>43331</v>
      </c>
      <c r="B963" s="12">
        <v>143.96</v>
      </c>
      <c r="C963" s="12">
        <v>146.43</v>
      </c>
      <c r="D963" s="12">
        <v>137.97</v>
      </c>
      <c r="E963" s="12">
        <v>143.97999999999999</v>
      </c>
      <c r="F963" s="12">
        <v>93628600</v>
      </c>
      <c r="G963" s="12">
        <v>664092226</v>
      </c>
      <c r="H963" s="7">
        <f t="shared" si="10"/>
        <v>1.3892747985538905E-4</v>
      </c>
      <c r="I963" s="2"/>
    </row>
    <row r="964" spans="1:9" x14ac:dyDescent="0.75">
      <c r="A964" s="2">
        <v>43332</v>
      </c>
      <c r="B964" s="12">
        <v>143.71</v>
      </c>
      <c r="C964" s="12">
        <v>146.02000000000001</v>
      </c>
      <c r="D964" s="12">
        <v>129.34</v>
      </c>
      <c r="E964" s="12">
        <v>129.34</v>
      </c>
      <c r="F964" s="12">
        <v>91939300</v>
      </c>
      <c r="G964" s="12">
        <v>597506109</v>
      </c>
      <c r="H964" s="7">
        <f t="shared" si="10"/>
        <v>-9.9993041541994315E-2</v>
      </c>
      <c r="I964" s="2"/>
    </row>
    <row r="965" spans="1:9" x14ac:dyDescent="0.75">
      <c r="A965" s="2">
        <v>43333</v>
      </c>
      <c r="B965" s="12">
        <v>129.99</v>
      </c>
      <c r="C965" s="12">
        <v>138.63999999999999</v>
      </c>
      <c r="D965" s="12">
        <v>126.93</v>
      </c>
      <c r="E965" s="12">
        <v>135.9</v>
      </c>
      <c r="F965" s="12">
        <v>71913500</v>
      </c>
      <c r="G965" s="12">
        <v>628807512</v>
      </c>
      <c r="H965" s="7">
        <f t="shared" si="10"/>
        <v>4.546503577198243E-2</v>
      </c>
      <c r="I965" s="2"/>
    </row>
    <row r="966" spans="1:9" x14ac:dyDescent="0.75">
      <c r="A966" s="2">
        <v>43334</v>
      </c>
      <c r="B966" s="12">
        <v>135.15</v>
      </c>
      <c r="C966" s="12">
        <v>144.26</v>
      </c>
      <c r="D966" s="12">
        <v>125.4</v>
      </c>
      <c r="E966" s="12">
        <v>132</v>
      </c>
      <c r="F966" s="12">
        <v>84143200</v>
      </c>
      <c r="G966" s="12">
        <v>611663689</v>
      </c>
      <c r="H966" s="7">
        <f t="shared" si="10"/>
        <v>-2.3307436182020018E-2</v>
      </c>
      <c r="I966" s="2"/>
    </row>
    <row r="967" spans="1:9" x14ac:dyDescent="0.75">
      <c r="A967" s="2">
        <v>43335</v>
      </c>
      <c r="B967" s="12">
        <v>131.36000000000001</v>
      </c>
      <c r="C967" s="12">
        <v>135.6</v>
      </c>
      <c r="D967" s="12">
        <v>126.83</v>
      </c>
      <c r="E967" s="12">
        <v>133.65</v>
      </c>
      <c r="F967" s="12">
        <v>93644000</v>
      </c>
      <c r="G967" s="12">
        <v>620309468</v>
      </c>
      <c r="H967" s="7">
        <f t="shared" si="10"/>
        <v>1.7433008526187514E-2</v>
      </c>
      <c r="I967" s="2"/>
    </row>
    <row r="968" spans="1:9" x14ac:dyDescent="0.75">
      <c r="A968" s="2">
        <v>43336</v>
      </c>
      <c r="B968" s="12">
        <v>131.87</v>
      </c>
      <c r="C968" s="12">
        <v>142.88999999999999</v>
      </c>
      <c r="D968" s="12">
        <v>130.63</v>
      </c>
      <c r="E968" s="12">
        <v>140.72</v>
      </c>
      <c r="F968" s="12">
        <v>109149000</v>
      </c>
      <c r="G968" s="12">
        <v>654117193</v>
      </c>
      <c r="H968" s="7">
        <f t="shared" si="10"/>
        <v>6.7111549253052197E-2</v>
      </c>
      <c r="I968" s="2"/>
    </row>
    <row r="969" spans="1:9" x14ac:dyDescent="0.75">
      <c r="A969" s="2">
        <v>43337</v>
      </c>
      <c r="B969" s="12">
        <v>140.96</v>
      </c>
      <c r="C969" s="12">
        <v>143.11000000000001</v>
      </c>
      <c r="D969" s="12">
        <v>136.31</v>
      </c>
      <c r="E969" s="12">
        <v>139.22</v>
      </c>
      <c r="F969" s="12">
        <v>95632300</v>
      </c>
      <c r="G969" s="12">
        <v>648116347</v>
      </c>
      <c r="H969" s="7">
        <f t="shared" si="10"/>
        <v>-1.2343927355278157E-2</v>
      </c>
      <c r="I969" s="2"/>
    </row>
    <row r="970" spans="1:9" x14ac:dyDescent="0.75">
      <c r="A970" s="2">
        <v>43338</v>
      </c>
      <c r="B970" s="12">
        <v>139.38999999999999</v>
      </c>
      <c r="C970" s="12">
        <v>139.93</v>
      </c>
      <c r="D970" s="12">
        <v>135.24</v>
      </c>
      <c r="E970" s="12">
        <v>136.33000000000001</v>
      </c>
      <c r="F970" s="12">
        <v>124786000</v>
      </c>
      <c r="G970" s="12">
        <v>635655264</v>
      </c>
      <c r="H970" s="7">
        <f t="shared" si="10"/>
        <v>-2.195279431810011E-2</v>
      </c>
      <c r="I970" s="2"/>
    </row>
    <row r="971" spans="1:9" x14ac:dyDescent="0.75">
      <c r="A971" s="2">
        <v>43339</v>
      </c>
      <c r="B971" s="12">
        <v>136.79</v>
      </c>
      <c r="C971" s="12">
        <v>151.13</v>
      </c>
      <c r="D971" s="12">
        <v>134.71</v>
      </c>
      <c r="E971" s="12">
        <v>149.78</v>
      </c>
      <c r="F971" s="12">
        <v>137472000</v>
      </c>
      <c r="G971" s="12">
        <v>699444527</v>
      </c>
      <c r="H971" s="7">
        <f t="shared" si="10"/>
        <v>9.4963082096644558E-2</v>
      </c>
      <c r="I971" s="2"/>
    </row>
    <row r="972" spans="1:9" x14ac:dyDescent="0.75">
      <c r="A972" s="2">
        <v>43340</v>
      </c>
      <c r="B972" s="12">
        <v>149.38999999999999</v>
      </c>
      <c r="C972" s="12">
        <v>156.57</v>
      </c>
      <c r="D972" s="12">
        <v>146.05000000000001</v>
      </c>
      <c r="E972" s="12">
        <v>154.72999999999999</v>
      </c>
      <c r="F972" s="12">
        <v>102112000</v>
      </c>
      <c r="G972" s="12">
        <v>723686399</v>
      </c>
      <c r="H972" s="7">
        <f t="shared" si="10"/>
        <v>3.5745364482227752E-2</v>
      </c>
      <c r="I972" s="2"/>
    </row>
    <row r="973" spans="1:9" x14ac:dyDescent="0.75">
      <c r="A973" s="2">
        <v>43341</v>
      </c>
      <c r="B973" s="12">
        <v>154.07</v>
      </c>
      <c r="C973" s="12">
        <v>155.81</v>
      </c>
      <c r="D973" s="12">
        <v>149.12</v>
      </c>
      <c r="E973" s="12">
        <v>153.6</v>
      </c>
      <c r="F973" s="12">
        <v>85594300</v>
      </c>
      <c r="G973" s="12">
        <v>719503217</v>
      </c>
      <c r="H973" s="7">
        <f t="shared" si="10"/>
        <v>-3.0505614331148108E-3</v>
      </c>
      <c r="I973" s="2"/>
    </row>
    <row r="974" spans="1:9" x14ac:dyDescent="0.75">
      <c r="A974" s="2">
        <v>43342</v>
      </c>
      <c r="B974" s="12">
        <v>153.11000000000001</v>
      </c>
      <c r="C974" s="12">
        <v>154.34</v>
      </c>
      <c r="D974" s="12">
        <v>145.38999999999999</v>
      </c>
      <c r="E974" s="12">
        <v>151.74</v>
      </c>
      <c r="F974" s="12">
        <v>114991000</v>
      </c>
      <c r="G974" s="12">
        <v>711875679</v>
      </c>
      <c r="H974" s="7">
        <f t="shared" si="10"/>
        <v>-8.9478152961923081E-3</v>
      </c>
      <c r="I974" s="2"/>
    </row>
    <row r="975" spans="1:9" x14ac:dyDescent="0.75">
      <c r="A975" s="2">
        <v>43343</v>
      </c>
      <c r="B975" s="12">
        <v>152.35</v>
      </c>
      <c r="C975" s="12">
        <v>152.35</v>
      </c>
      <c r="D975" s="12">
        <v>143.82</v>
      </c>
      <c r="E975" s="12">
        <v>150.36000000000001</v>
      </c>
      <c r="F975" s="12">
        <v>115392000</v>
      </c>
      <c r="G975" s="12">
        <v>706472099</v>
      </c>
      <c r="H975" s="7">
        <f t="shared" si="10"/>
        <v>-1.3062028224482972E-2</v>
      </c>
      <c r="I975" s="2"/>
    </row>
    <row r="976" spans="1:9" x14ac:dyDescent="0.75">
      <c r="A976" s="2">
        <v>43344</v>
      </c>
      <c r="B976" s="12">
        <v>149.22</v>
      </c>
      <c r="C976" s="12">
        <v>160.28</v>
      </c>
      <c r="D976" s="12">
        <v>149.22</v>
      </c>
      <c r="E976" s="12">
        <v>158.06</v>
      </c>
      <c r="F976" s="12">
        <v>144187000</v>
      </c>
      <c r="G976" s="12">
        <v>743767837</v>
      </c>
      <c r="H976" s="7">
        <f t="shared" si="10"/>
        <v>5.9241388553813182E-2</v>
      </c>
      <c r="I976" s="2"/>
    </row>
    <row r="977" spans="1:9" x14ac:dyDescent="0.75">
      <c r="A977" s="2">
        <v>43345</v>
      </c>
      <c r="B977" s="12">
        <v>158.66999999999999</v>
      </c>
      <c r="C977" s="12">
        <v>159.06</v>
      </c>
      <c r="D977" s="12">
        <v>151.30000000000001</v>
      </c>
      <c r="E977" s="12">
        <v>155.68</v>
      </c>
      <c r="F977" s="12">
        <v>119554000</v>
      </c>
      <c r="G977" s="12">
        <v>733689160</v>
      </c>
      <c r="H977" s="7">
        <f t="shared" si="10"/>
        <v>-1.884414192979127E-2</v>
      </c>
      <c r="I977" s="2"/>
    </row>
    <row r="978" spans="1:9" x14ac:dyDescent="0.75">
      <c r="A978" s="2">
        <v>43346</v>
      </c>
      <c r="B978" s="12">
        <v>155.38</v>
      </c>
      <c r="C978" s="12">
        <v>159.71</v>
      </c>
      <c r="D978" s="12">
        <v>149.66</v>
      </c>
      <c r="E978" s="12">
        <v>155.80000000000001</v>
      </c>
      <c r="F978" s="12">
        <v>108822000</v>
      </c>
      <c r="G978" s="12">
        <v>735400871</v>
      </c>
      <c r="H978" s="7">
        <f t="shared" si="10"/>
        <v>2.7030505856610629E-3</v>
      </c>
      <c r="I978" s="2"/>
    </row>
    <row r="979" spans="1:9" x14ac:dyDescent="0.75">
      <c r="A979" s="2">
        <v>43347</v>
      </c>
      <c r="B979" s="12">
        <v>155.94</v>
      </c>
      <c r="C979" s="12">
        <v>159.38</v>
      </c>
      <c r="D979" s="12">
        <v>154.31</v>
      </c>
      <c r="E979" s="12">
        <v>156.44999999999999</v>
      </c>
      <c r="F979" s="12">
        <v>116901000</v>
      </c>
      <c r="G979" s="12">
        <v>739561963</v>
      </c>
      <c r="H979" s="7">
        <f t="shared" si="10"/>
        <v>3.2704886494805113E-3</v>
      </c>
      <c r="I979" s="2"/>
    </row>
    <row r="980" spans="1:9" x14ac:dyDescent="0.75">
      <c r="A980" s="2">
        <v>43348</v>
      </c>
      <c r="B980" s="12">
        <v>155.49</v>
      </c>
      <c r="C980" s="12">
        <v>159.24</v>
      </c>
      <c r="D980" s="12">
        <v>133.62</v>
      </c>
      <c r="E980" s="12">
        <v>133.62</v>
      </c>
      <c r="F980" s="12">
        <v>136070000</v>
      </c>
      <c r="G980" s="12">
        <v>632595213</v>
      </c>
      <c r="H980" s="7">
        <f t="shared" si="10"/>
        <v>-0.14065213196990162</v>
      </c>
      <c r="I980" s="2"/>
    </row>
    <row r="981" spans="1:9" x14ac:dyDescent="0.75">
      <c r="A981" s="2">
        <v>43349</v>
      </c>
      <c r="B981" s="12">
        <v>133.4</v>
      </c>
      <c r="C981" s="12">
        <v>133.4</v>
      </c>
      <c r="D981" s="12">
        <v>124.47</v>
      </c>
      <c r="E981" s="12">
        <v>131.6</v>
      </c>
      <c r="F981" s="12">
        <v>108919000</v>
      </c>
      <c r="G981" s="12">
        <v>623979126</v>
      </c>
      <c r="H981" s="7">
        <f t="shared" si="10"/>
        <v>-1.3493253373313427E-2</v>
      </c>
      <c r="I981" s="2"/>
    </row>
    <row r="982" spans="1:9" x14ac:dyDescent="0.75">
      <c r="A982" s="2">
        <v>43350</v>
      </c>
      <c r="B982" s="12">
        <v>131.52000000000001</v>
      </c>
      <c r="C982" s="12">
        <v>133.68</v>
      </c>
      <c r="D982" s="12">
        <v>126.24</v>
      </c>
      <c r="E982" s="12">
        <v>126.9</v>
      </c>
      <c r="F982" s="12">
        <v>93275100</v>
      </c>
      <c r="G982" s="12">
        <v>602594961</v>
      </c>
      <c r="H982" s="7">
        <f t="shared" si="10"/>
        <v>-3.5127737226277406E-2</v>
      </c>
      <c r="I982" s="2"/>
    </row>
    <row r="983" spans="1:9" x14ac:dyDescent="0.75">
      <c r="A983" s="2">
        <v>43351</v>
      </c>
      <c r="B983" s="12">
        <v>126.64</v>
      </c>
      <c r="C983" s="12">
        <v>133.88999999999999</v>
      </c>
      <c r="D983" s="12">
        <v>121.53</v>
      </c>
      <c r="E983" s="12">
        <v>121.91</v>
      </c>
      <c r="F983" s="12">
        <v>87398300</v>
      </c>
      <c r="G983" s="12">
        <v>579770275</v>
      </c>
      <c r="H983" s="7">
        <f t="shared" si="10"/>
        <v>-3.7349968414403065E-2</v>
      </c>
      <c r="I983" s="2"/>
    </row>
    <row r="984" spans="1:9" x14ac:dyDescent="0.75">
      <c r="A984" s="2">
        <v>43352</v>
      </c>
      <c r="B984" s="12">
        <v>122.17</v>
      </c>
      <c r="C984" s="12">
        <v>126.36</v>
      </c>
      <c r="D984" s="12">
        <v>118.51</v>
      </c>
      <c r="E984" s="12">
        <v>119.51</v>
      </c>
      <c r="F984" s="12">
        <v>95415600</v>
      </c>
      <c r="G984" s="12">
        <v>569222763</v>
      </c>
      <c r="H984" s="7">
        <f t="shared" si="10"/>
        <v>-2.1772939346811793E-2</v>
      </c>
      <c r="I984" s="2"/>
    </row>
    <row r="985" spans="1:9" x14ac:dyDescent="0.75">
      <c r="A985" s="2">
        <v>43353</v>
      </c>
      <c r="B985" s="12">
        <v>118.59</v>
      </c>
      <c r="C985" s="12">
        <v>122.68</v>
      </c>
      <c r="D985" s="12">
        <v>116.86</v>
      </c>
      <c r="E985" s="12">
        <v>118.92</v>
      </c>
      <c r="F985" s="12">
        <v>95923500</v>
      </c>
      <c r="G985" s="12">
        <v>567255022</v>
      </c>
      <c r="H985" s="7">
        <f t="shared" si="10"/>
        <v>2.7826966860612047E-3</v>
      </c>
      <c r="I985" s="2"/>
    </row>
    <row r="986" spans="1:9" x14ac:dyDescent="0.75">
      <c r="A986" s="2">
        <v>43354</v>
      </c>
      <c r="B986" s="12">
        <v>120.05</v>
      </c>
      <c r="C986" s="12">
        <v>120.38</v>
      </c>
      <c r="D986" s="12">
        <v>110.17</v>
      </c>
      <c r="E986" s="12">
        <v>113.15</v>
      </c>
      <c r="F986" s="12">
        <v>92611300</v>
      </c>
      <c r="G986" s="12">
        <v>540565466</v>
      </c>
      <c r="H986" s="7">
        <f t="shared" si="10"/>
        <v>-5.7476051645147783E-2</v>
      </c>
      <c r="I986" s="2"/>
    </row>
    <row r="987" spans="1:9" x14ac:dyDescent="0.75">
      <c r="A987" s="2">
        <v>43355</v>
      </c>
      <c r="B987" s="12">
        <v>113.12</v>
      </c>
      <c r="C987" s="12">
        <v>113.36</v>
      </c>
      <c r="D987" s="12">
        <v>101.86</v>
      </c>
      <c r="E987" s="12">
        <v>110.42</v>
      </c>
      <c r="F987" s="12">
        <v>96953500</v>
      </c>
      <c r="G987" s="12">
        <v>528332693</v>
      </c>
      <c r="H987" s="7">
        <f t="shared" si="10"/>
        <v>-2.3868458274398891E-2</v>
      </c>
      <c r="I987" s="2"/>
    </row>
    <row r="988" spans="1:9" x14ac:dyDescent="0.75">
      <c r="A988" s="2">
        <v>43356</v>
      </c>
      <c r="B988" s="12">
        <v>110.69</v>
      </c>
      <c r="C988" s="12">
        <v>119.95</v>
      </c>
      <c r="D988" s="12">
        <v>110.69</v>
      </c>
      <c r="E988" s="12">
        <v>118.83</v>
      </c>
      <c r="F988" s="12">
        <v>101930000</v>
      </c>
      <c r="G988" s="12">
        <v>569415464</v>
      </c>
      <c r="H988" s="7">
        <f t="shared" si="10"/>
        <v>7.3538711717408986E-2</v>
      </c>
      <c r="I988" s="2"/>
    </row>
    <row r="989" spans="1:9" x14ac:dyDescent="0.75">
      <c r="A989" s="2">
        <v>43357</v>
      </c>
      <c r="B989" s="12">
        <v>117.37</v>
      </c>
      <c r="C989" s="12">
        <v>123.49</v>
      </c>
      <c r="D989" s="12">
        <v>114.19</v>
      </c>
      <c r="E989" s="12">
        <v>117.74</v>
      </c>
      <c r="F989" s="12">
        <v>96404100</v>
      </c>
      <c r="G989" s="12">
        <v>565025398</v>
      </c>
      <c r="H989" s="7">
        <f t="shared" si="10"/>
        <v>3.1524239584220016E-3</v>
      </c>
      <c r="I989" s="2"/>
    </row>
    <row r="990" spans="1:9" x14ac:dyDescent="0.75">
      <c r="A990" s="2">
        <v>43358</v>
      </c>
      <c r="B990" s="12">
        <v>119.81</v>
      </c>
      <c r="C990" s="12">
        <v>124.64</v>
      </c>
      <c r="D990" s="12">
        <v>117.71</v>
      </c>
      <c r="E990" s="12">
        <v>119.94</v>
      </c>
      <c r="F990" s="12">
        <v>96134200</v>
      </c>
      <c r="G990" s="12">
        <v>576440768</v>
      </c>
      <c r="H990" s="7">
        <f t="shared" si="10"/>
        <v>1.0850513312744799E-3</v>
      </c>
      <c r="I990" s="2"/>
    </row>
    <row r="991" spans="1:9" x14ac:dyDescent="0.75">
      <c r="A991" s="2">
        <v>43359</v>
      </c>
      <c r="B991" s="12">
        <v>120.6</v>
      </c>
      <c r="C991" s="12">
        <v>121.55</v>
      </c>
      <c r="D991" s="12">
        <v>115.79</v>
      </c>
      <c r="E991" s="12">
        <v>118.08</v>
      </c>
      <c r="F991" s="12">
        <v>94970600</v>
      </c>
      <c r="G991" s="12">
        <v>568319328</v>
      </c>
      <c r="H991" s="7">
        <f t="shared" si="10"/>
        <v>-2.0895522388059671E-2</v>
      </c>
      <c r="I991" s="2"/>
    </row>
    <row r="992" spans="1:9" x14ac:dyDescent="0.75">
      <c r="A992" s="2">
        <v>43360</v>
      </c>
      <c r="B992" s="12">
        <v>118.41</v>
      </c>
      <c r="C992" s="12">
        <v>120.84</v>
      </c>
      <c r="D992" s="12">
        <v>107.26</v>
      </c>
      <c r="E992" s="12">
        <v>109.87</v>
      </c>
      <c r="F992" s="12">
        <v>95085800</v>
      </c>
      <c r="G992" s="12">
        <v>529623501</v>
      </c>
      <c r="H992" s="7">
        <f t="shared" si="10"/>
        <v>-7.2122286969005925E-2</v>
      </c>
      <c r="I992" s="2"/>
    </row>
    <row r="993" spans="1:9" x14ac:dyDescent="0.75">
      <c r="A993" s="2">
        <v>43361</v>
      </c>
      <c r="B993" s="12">
        <v>109.94</v>
      </c>
      <c r="C993" s="12">
        <v>114.6</v>
      </c>
      <c r="D993" s="12">
        <v>107.17</v>
      </c>
      <c r="E993" s="12">
        <v>112.12</v>
      </c>
      <c r="F993" s="12">
        <v>104004000</v>
      </c>
      <c r="G993" s="12">
        <v>541267942</v>
      </c>
      <c r="H993" s="7">
        <f t="shared" si="10"/>
        <v>1.9828997635073738E-2</v>
      </c>
      <c r="I993" s="2"/>
    </row>
    <row r="994" spans="1:9" x14ac:dyDescent="0.75">
      <c r="A994" s="2">
        <v>43362</v>
      </c>
      <c r="B994" s="12">
        <v>111.97</v>
      </c>
      <c r="C994" s="12">
        <v>115.52</v>
      </c>
      <c r="D994" s="12">
        <v>110.08</v>
      </c>
      <c r="E994" s="12">
        <v>113.64</v>
      </c>
      <c r="F994" s="12">
        <v>91429500</v>
      </c>
      <c r="G994" s="12">
        <v>549419706</v>
      </c>
      <c r="H994" s="7">
        <f t="shared" si="10"/>
        <v>1.4914709297133176E-2</v>
      </c>
      <c r="I994" s="2"/>
    </row>
    <row r="995" spans="1:9" x14ac:dyDescent="0.75">
      <c r="A995" s="2">
        <v>43363</v>
      </c>
      <c r="B995" s="12">
        <v>114.24</v>
      </c>
      <c r="C995" s="12">
        <v>119.99</v>
      </c>
      <c r="D995" s="12">
        <v>111.8</v>
      </c>
      <c r="E995" s="12">
        <v>119.65</v>
      </c>
      <c r="F995" s="12">
        <v>107159000</v>
      </c>
      <c r="G995" s="12">
        <v>579352030</v>
      </c>
      <c r="H995" s="7">
        <f t="shared" si="10"/>
        <v>4.7356442577030908E-2</v>
      </c>
      <c r="I995" s="2"/>
    </row>
    <row r="996" spans="1:9" x14ac:dyDescent="0.75">
      <c r="A996" s="2">
        <v>43364</v>
      </c>
      <c r="B996" s="12">
        <v>119.21</v>
      </c>
      <c r="C996" s="12">
        <v>128.69999999999999</v>
      </c>
      <c r="D996" s="12">
        <v>116.85</v>
      </c>
      <c r="E996" s="12">
        <v>125.43</v>
      </c>
      <c r="F996" s="12">
        <v>127960000</v>
      </c>
      <c r="G996" s="12">
        <v>608239221</v>
      </c>
      <c r="H996" s="7">
        <f t="shared" si="10"/>
        <v>5.2176830802785117E-2</v>
      </c>
      <c r="I996" s="2"/>
    </row>
    <row r="997" spans="1:9" x14ac:dyDescent="0.75">
      <c r="A997" s="2">
        <v>43365</v>
      </c>
      <c r="B997" s="12">
        <v>126.81</v>
      </c>
      <c r="C997" s="12">
        <v>128.37</v>
      </c>
      <c r="D997" s="12">
        <v>121.09</v>
      </c>
      <c r="E997" s="12">
        <v>123.39</v>
      </c>
      <c r="F997" s="12">
        <v>99206300</v>
      </c>
      <c r="G997" s="12">
        <v>599249392</v>
      </c>
      <c r="H997" s="7">
        <f t="shared" si="10"/>
        <v>-2.6969481902058209E-2</v>
      </c>
      <c r="I997" s="2"/>
    </row>
    <row r="998" spans="1:9" x14ac:dyDescent="0.75">
      <c r="A998" s="2">
        <v>43366</v>
      </c>
      <c r="B998" s="12">
        <v>124.01</v>
      </c>
      <c r="C998" s="12">
        <v>134</v>
      </c>
      <c r="D998" s="12">
        <v>122.31</v>
      </c>
      <c r="E998" s="12">
        <v>130.9</v>
      </c>
      <c r="F998" s="12">
        <v>124136000</v>
      </c>
      <c r="G998" s="12">
        <v>636641285</v>
      </c>
      <c r="H998" s="7">
        <f t="shared" si="10"/>
        <v>5.5560035481009601E-2</v>
      </c>
      <c r="I998" s="2"/>
    </row>
    <row r="999" spans="1:9" x14ac:dyDescent="0.75">
      <c r="A999" s="2">
        <v>43367</v>
      </c>
      <c r="B999" s="12">
        <v>131.36000000000001</v>
      </c>
      <c r="C999" s="12">
        <v>144.32</v>
      </c>
      <c r="D999" s="12">
        <v>125.4</v>
      </c>
      <c r="E999" s="12">
        <v>137.66</v>
      </c>
      <c r="F999" s="12">
        <v>154700000</v>
      </c>
      <c r="G999" s="12">
        <v>670487102</v>
      </c>
      <c r="H999" s="7">
        <f t="shared" si="10"/>
        <v>4.7959805115712413E-2</v>
      </c>
      <c r="I999" s="2"/>
    </row>
    <row r="1000" spans="1:9" x14ac:dyDescent="0.75">
      <c r="A1000" s="2">
        <v>43368</v>
      </c>
      <c r="B1000" s="12">
        <v>137.25</v>
      </c>
      <c r="C1000" s="12">
        <v>138.01</v>
      </c>
      <c r="D1000" s="12">
        <v>126.61</v>
      </c>
      <c r="E1000" s="12">
        <v>133.87</v>
      </c>
      <c r="F1000" s="12">
        <v>111247000</v>
      </c>
      <c r="G1000" s="12">
        <v>653003921</v>
      </c>
      <c r="H1000" s="7">
        <f t="shared" si="10"/>
        <v>-2.4626593806921643E-2</v>
      </c>
      <c r="I1000" s="2"/>
    </row>
    <row r="1001" spans="1:9" x14ac:dyDescent="0.75">
      <c r="A1001" s="2">
        <v>43369</v>
      </c>
      <c r="B1001" s="12">
        <v>136.18</v>
      </c>
      <c r="C1001" s="12">
        <v>141.79</v>
      </c>
      <c r="D1001" s="12">
        <v>128.63</v>
      </c>
      <c r="E1001" s="12">
        <v>133.04</v>
      </c>
      <c r="F1001" s="12">
        <v>127405000</v>
      </c>
      <c r="G1001" s="12">
        <v>649911210</v>
      </c>
      <c r="H1001" s="7">
        <f t="shared" si="10"/>
        <v>-2.3057717726538512E-2</v>
      </c>
      <c r="I1001" s="2"/>
    </row>
    <row r="1002" spans="1:9" x14ac:dyDescent="0.75">
      <c r="A1002" s="2">
        <v>43370</v>
      </c>
      <c r="B1002" s="12">
        <v>133.12</v>
      </c>
      <c r="C1002" s="12">
        <v>144.96</v>
      </c>
      <c r="D1002" s="12">
        <v>132.55000000000001</v>
      </c>
      <c r="E1002" s="12">
        <v>143.36000000000001</v>
      </c>
      <c r="F1002" s="12">
        <v>134801000</v>
      </c>
      <c r="G1002" s="12">
        <v>701336562</v>
      </c>
      <c r="H1002" s="7">
        <f t="shared" si="10"/>
        <v>7.6923076923076983E-2</v>
      </c>
      <c r="I1002" s="2"/>
    </row>
    <row r="1003" spans="1:9" x14ac:dyDescent="0.75">
      <c r="A1003" s="2">
        <v>43371</v>
      </c>
      <c r="B1003" s="12">
        <v>143.01</v>
      </c>
      <c r="C1003" s="12">
        <v>145.05000000000001</v>
      </c>
      <c r="D1003" s="12">
        <v>134.18</v>
      </c>
      <c r="E1003" s="12">
        <v>136.35</v>
      </c>
      <c r="F1003" s="12">
        <v>165087000</v>
      </c>
      <c r="G1003" s="12">
        <v>668053640</v>
      </c>
      <c r="H1003" s="7">
        <f t="shared" si="10"/>
        <v>-4.6570169918187521E-2</v>
      </c>
      <c r="I1003" s="2"/>
    </row>
    <row r="1004" spans="1:9" x14ac:dyDescent="0.75">
      <c r="A1004" s="2">
        <v>43372</v>
      </c>
      <c r="B1004" s="12">
        <v>136.32</v>
      </c>
      <c r="C1004" s="12">
        <v>136.32</v>
      </c>
      <c r="D1004" s="12">
        <v>131.83000000000001</v>
      </c>
      <c r="E1004" s="12">
        <v>133.51</v>
      </c>
      <c r="F1004" s="12">
        <v>143884000</v>
      </c>
      <c r="G1004" s="12">
        <v>655077863</v>
      </c>
      <c r="H1004" s="7">
        <f t="shared" si="10"/>
        <v>-2.0613262910798139E-2</v>
      </c>
      <c r="I1004" s="2"/>
    </row>
    <row r="1005" spans="1:9" x14ac:dyDescent="0.75">
      <c r="A1005" s="2">
        <v>43373</v>
      </c>
      <c r="B1005" s="12">
        <v>133.87</v>
      </c>
      <c r="C1005" s="12">
        <v>134.56</v>
      </c>
      <c r="D1005" s="12">
        <v>129.03</v>
      </c>
      <c r="E1005" s="12">
        <v>131.99</v>
      </c>
      <c r="F1005" s="12">
        <v>151008000</v>
      </c>
      <c r="G1005" s="12">
        <v>648584729</v>
      </c>
      <c r="H1005" s="7">
        <f t="shared" si="10"/>
        <v>-1.4043475013072348E-2</v>
      </c>
      <c r="I1005" s="2"/>
    </row>
    <row r="1006" spans="1:9" x14ac:dyDescent="0.75">
      <c r="A1006" s="2">
        <v>43374</v>
      </c>
      <c r="B1006" s="12">
        <v>131.88999999999999</v>
      </c>
      <c r="C1006" s="12">
        <v>133.9</v>
      </c>
      <c r="D1006" s="12">
        <v>126.37</v>
      </c>
      <c r="E1006" s="12">
        <v>127.38</v>
      </c>
      <c r="F1006" s="12">
        <v>151058000</v>
      </c>
      <c r="G1006" s="12">
        <v>626834736</v>
      </c>
      <c r="H1006" s="7">
        <f t="shared" si="10"/>
        <v>-3.419516263552954E-2</v>
      </c>
      <c r="I1006" s="2"/>
    </row>
    <row r="1007" spans="1:9" x14ac:dyDescent="0.75">
      <c r="A1007" s="2">
        <v>43375</v>
      </c>
      <c r="B1007" s="12">
        <v>127.09</v>
      </c>
      <c r="C1007" s="12">
        <v>128.94</v>
      </c>
      <c r="D1007" s="12">
        <v>125.71</v>
      </c>
      <c r="E1007" s="12">
        <v>126.83</v>
      </c>
      <c r="F1007" s="12">
        <v>133792000</v>
      </c>
      <c r="G1007" s="12">
        <v>625038401</v>
      </c>
      <c r="H1007" s="7">
        <f t="shared" si="10"/>
        <v>-2.0457943189865851E-3</v>
      </c>
      <c r="I1007" s="2"/>
    </row>
    <row r="1008" spans="1:9" x14ac:dyDescent="0.75">
      <c r="A1008" s="2">
        <v>43376</v>
      </c>
      <c r="B1008" s="12">
        <v>127.05</v>
      </c>
      <c r="C1008" s="12">
        <v>127.72</v>
      </c>
      <c r="D1008" s="12">
        <v>119.9</v>
      </c>
      <c r="E1008" s="12">
        <v>122.06</v>
      </c>
      <c r="F1008" s="12">
        <v>133461000</v>
      </c>
      <c r="G1008" s="12">
        <v>602403839</v>
      </c>
      <c r="H1008" s="7">
        <f t="shared" si="10"/>
        <v>-3.9275875639511966E-2</v>
      </c>
      <c r="I1008" s="2"/>
    </row>
    <row r="1009" spans="1:9" x14ac:dyDescent="0.75">
      <c r="A1009" s="2">
        <v>43377</v>
      </c>
      <c r="B1009" s="12">
        <v>122.36</v>
      </c>
      <c r="C1009" s="12">
        <v>126.32</v>
      </c>
      <c r="D1009" s="12">
        <v>121.58</v>
      </c>
      <c r="E1009" s="12">
        <v>124.03</v>
      </c>
      <c r="F1009" s="12">
        <v>169554000</v>
      </c>
      <c r="G1009" s="12">
        <v>613013431</v>
      </c>
      <c r="H1009" s="7">
        <f t="shared" ref="H1009:H1072" si="11">(E1009-B1009)/B1009</f>
        <v>1.3648251062438719E-2</v>
      </c>
      <c r="I1009" s="2"/>
    </row>
    <row r="1010" spans="1:9" x14ac:dyDescent="0.75">
      <c r="A1010" s="2">
        <v>43378</v>
      </c>
      <c r="B1010" s="12">
        <v>124.22</v>
      </c>
      <c r="C1010" s="12">
        <v>130.91</v>
      </c>
      <c r="D1010" s="12">
        <v>124.07</v>
      </c>
      <c r="E1010" s="12">
        <v>127.73</v>
      </c>
      <c r="F1010" s="12">
        <v>147203000</v>
      </c>
      <c r="G1010" s="12">
        <v>632182072</v>
      </c>
      <c r="H1010" s="7">
        <f t="shared" si="11"/>
        <v>2.8256319433263608E-2</v>
      </c>
      <c r="I1010" s="2"/>
    </row>
    <row r="1011" spans="1:9" x14ac:dyDescent="0.75">
      <c r="A1011" s="2">
        <v>43379</v>
      </c>
      <c r="B1011" s="12">
        <v>127.89</v>
      </c>
      <c r="C1011" s="12">
        <v>129.49</v>
      </c>
      <c r="D1011" s="12">
        <v>124.63</v>
      </c>
      <c r="E1011" s="12">
        <v>125.81</v>
      </c>
      <c r="F1011" s="12">
        <v>147108000</v>
      </c>
      <c r="G1011" s="12">
        <v>623606359</v>
      </c>
      <c r="H1011" s="7">
        <f t="shared" si="11"/>
        <v>-1.6263976855109847E-2</v>
      </c>
      <c r="I1011" s="2"/>
    </row>
    <row r="1012" spans="1:9" x14ac:dyDescent="0.75">
      <c r="A1012" s="2">
        <v>43380</v>
      </c>
      <c r="B1012" s="12">
        <v>125.33</v>
      </c>
      <c r="C1012" s="12">
        <v>127.5</v>
      </c>
      <c r="D1012" s="12">
        <v>123.76</v>
      </c>
      <c r="E1012" s="12">
        <v>125.46</v>
      </c>
      <c r="F1012" s="12">
        <v>141094000</v>
      </c>
      <c r="G1012" s="12">
        <v>622768282</v>
      </c>
      <c r="H1012" s="7">
        <f t="shared" si="11"/>
        <v>1.0372616292986152E-3</v>
      </c>
      <c r="I1012" s="2"/>
    </row>
    <row r="1013" spans="1:9" x14ac:dyDescent="0.75">
      <c r="A1013" s="2">
        <v>43381</v>
      </c>
      <c r="B1013" s="12">
        <v>125.34</v>
      </c>
      <c r="C1013" s="12">
        <v>127.9</v>
      </c>
      <c r="D1013" s="12">
        <v>124.07</v>
      </c>
      <c r="E1013" s="12">
        <v>126.5</v>
      </c>
      <c r="F1013" s="12">
        <v>159355000</v>
      </c>
      <c r="G1013" s="12">
        <v>628843359</v>
      </c>
      <c r="H1013" s="7">
        <f t="shared" si="11"/>
        <v>9.254826870911094E-3</v>
      </c>
      <c r="I1013" s="2"/>
    </row>
    <row r="1014" spans="1:9" x14ac:dyDescent="0.75">
      <c r="A1014" s="2">
        <v>43382</v>
      </c>
      <c r="B1014" s="12">
        <v>126.27</v>
      </c>
      <c r="C1014" s="12">
        <v>129.4</v>
      </c>
      <c r="D1014" s="12">
        <v>125.68</v>
      </c>
      <c r="E1014" s="12">
        <v>126.11</v>
      </c>
      <c r="F1014" s="12">
        <v>188448000</v>
      </c>
      <c r="G1014" s="12">
        <v>627822332</v>
      </c>
      <c r="H1014" s="7">
        <f t="shared" si="11"/>
        <v>-1.2671259998415824E-3</v>
      </c>
      <c r="I1014" s="2"/>
    </row>
    <row r="1015" spans="1:9" x14ac:dyDescent="0.75">
      <c r="A1015" s="2">
        <v>43383</v>
      </c>
      <c r="B1015" s="12">
        <v>125.99</v>
      </c>
      <c r="C1015" s="12">
        <v>126.6</v>
      </c>
      <c r="D1015" s="12">
        <v>123.42</v>
      </c>
      <c r="E1015" s="12">
        <v>123.66</v>
      </c>
      <c r="F1015" s="12">
        <v>175638000</v>
      </c>
      <c r="G1015" s="12">
        <v>616509945</v>
      </c>
      <c r="H1015" s="7">
        <f t="shared" si="11"/>
        <v>-1.8493531232637497E-2</v>
      </c>
      <c r="I1015" s="2"/>
    </row>
    <row r="1016" spans="1:9" x14ac:dyDescent="0.75">
      <c r="A1016" s="2">
        <v>43384</v>
      </c>
      <c r="B1016" s="12">
        <v>123.54</v>
      </c>
      <c r="C1016" s="12">
        <v>124.03</v>
      </c>
      <c r="D1016" s="12">
        <v>109.91</v>
      </c>
      <c r="E1016" s="12">
        <v>110.04</v>
      </c>
      <c r="F1016" s="12">
        <v>93696300</v>
      </c>
      <c r="G1016" s="12">
        <v>549345127</v>
      </c>
      <c r="H1016" s="7">
        <f t="shared" si="11"/>
        <v>-0.10927634774162213</v>
      </c>
      <c r="I1016" s="2"/>
    </row>
    <row r="1017" spans="1:9" x14ac:dyDescent="0.75">
      <c r="A1017" s="2">
        <v>43385</v>
      </c>
      <c r="B1017" s="12">
        <v>109.07</v>
      </c>
      <c r="C1017" s="12">
        <v>112.12</v>
      </c>
      <c r="D1017" s="12">
        <v>107.93</v>
      </c>
      <c r="E1017" s="12">
        <v>109.02</v>
      </c>
      <c r="F1017" s="12">
        <v>115512000</v>
      </c>
      <c r="G1017" s="12">
        <v>545078886</v>
      </c>
      <c r="H1017" s="7">
        <f t="shared" si="11"/>
        <v>-4.5842119739614157E-4</v>
      </c>
      <c r="I1017" s="2"/>
    </row>
    <row r="1018" spans="1:9" x14ac:dyDescent="0.75">
      <c r="A1018" s="2">
        <v>43386</v>
      </c>
      <c r="B1018" s="12">
        <v>110.49</v>
      </c>
      <c r="C1018" s="12">
        <v>112.93</v>
      </c>
      <c r="D1018" s="12">
        <v>110.01</v>
      </c>
      <c r="E1018" s="12">
        <v>111.57</v>
      </c>
      <c r="F1018" s="12">
        <v>109809000</v>
      </c>
      <c r="G1018" s="12">
        <v>558645314</v>
      </c>
      <c r="H1018" s="7">
        <f t="shared" si="11"/>
        <v>9.7746402389356345E-3</v>
      </c>
      <c r="I1018" s="2"/>
    </row>
    <row r="1019" spans="1:9" x14ac:dyDescent="0.75">
      <c r="A1019" s="2">
        <v>43387</v>
      </c>
      <c r="B1019" s="12">
        <v>112.03</v>
      </c>
      <c r="C1019" s="12">
        <v>113.11</v>
      </c>
      <c r="D1019" s="12">
        <v>108.54</v>
      </c>
      <c r="E1019" s="12">
        <v>108.54</v>
      </c>
      <c r="F1019" s="12">
        <v>100116000</v>
      </c>
      <c r="G1019" s="12">
        <v>544214281</v>
      </c>
      <c r="H1019" s="7">
        <f t="shared" si="11"/>
        <v>-3.1152369900919352E-2</v>
      </c>
      <c r="I1019" s="2"/>
    </row>
    <row r="1020" spans="1:9" x14ac:dyDescent="0.75">
      <c r="A1020" s="2">
        <v>43388</v>
      </c>
      <c r="B1020" s="12">
        <v>109.16</v>
      </c>
      <c r="C1020" s="12">
        <v>118.4</v>
      </c>
      <c r="D1020" s="12">
        <v>107.54</v>
      </c>
      <c r="E1020" s="12">
        <v>112.92</v>
      </c>
      <c r="F1020" s="12">
        <v>139572000</v>
      </c>
      <c r="G1020" s="12">
        <v>566970915</v>
      </c>
      <c r="H1020" s="7">
        <f t="shared" si="11"/>
        <v>3.4444851593990522E-2</v>
      </c>
      <c r="I1020" s="2"/>
    </row>
    <row r="1021" spans="1:9" x14ac:dyDescent="0.75">
      <c r="A1021" s="2">
        <v>43389</v>
      </c>
      <c r="B1021" s="12">
        <v>113.16</v>
      </c>
      <c r="C1021" s="12">
        <v>116.76</v>
      </c>
      <c r="D1021" s="12">
        <v>111.63</v>
      </c>
      <c r="E1021" s="12">
        <v>115.42</v>
      </c>
      <c r="F1021" s="12">
        <v>128564000</v>
      </c>
      <c r="G1021" s="12">
        <v>580390149</v>
      </c>
      <c r="H1021" s="7">
        <f t="shared" si="11"/>
        <v>1.9971721456345043E-2</v>
      </c>
      <c r="I1021" s="2"/>
    </row>
    <row r="1022" spans="1:9" x14ac:dyDescent="0.75">
      <c r="A1022" s="2">
        <v>43390</v>
      </c>
      <c r="B1022" s="12">
        <v>115.66</v>
      </c>
      <c r="C1022" s="12">
        <v>119.66</v>
      </c>
      <c r="D1022" s="12">
        <v>112.71</v>
      </c>
      <c r="E1022" s="12">
        <v>119.01</v>
      </c>
      <c r="F1022" s="12">
        <v>107976000</v>
      </c>
      <c r="G1022" s="12">
        <v>599257517</v>
      </c>
      <c r="H1022" s="7">
        <f t="shared" si="11"/>
        <v>2.8964205429707839E-2</v>
      </c>
      <c r="I1022" s="2"/>
    </row>
    <row r="1023" spans="1:9" x14ac:dyDescent="0.75">
      <c r="A1023" s="2">
        <v>43391</v>
      </c>
      <c r="B1023" s="12">
        <v>118.57</v>
      </c>
      <c r="C1023" s="12">
        <v>122.92</v>
      </c>
      <c r="D1023" s="12">
        <v>117.67</v>
      </c>
      <c r="E1023" s="12">
        <v>118.8</v>
      </c>
      <c r="F1023" s="12">
        <v>65867900</v>
      </c>
      <c r="G1023" s="12">
        <v>599051847</v>
      </c>
      <c r="H1023" s="7">
        <f t="shared" si="11"/>
        <v>1.9397824070169856E-3</v>
      </c>
      <c r="I1023" s="2"/>
    </row>
    <row r="1024" spans="1:9" x14ac:dyDescent="0.75">
      <c r="A1024" s="2">
        <v>43392</v>
      </c>
      <c r="B1024" s="12">
        <v>119.27</v>
      </c>
      <c r="C1024" s="12">
        <v>120.77</v>
      </c>
      <c r="D1024" s="12">
        <v>116.3</v>
      </c>
      <c r="E1024" s="12">
        <v>120.21</v>
      </c>
      <c r="F1024" s="12">
        <v>67313800</v>
      </c>
      <c r="G1024" s="12">
        <v>607054280</v>
      </c>
      <c r="H1024" s="7">
        <f t="shared" si="11"/>
        <v>7.8812777731197929E-3</v>
      </c>
      <c r="I1024" s="2"/>
    </row>
    <row r="1025" spans="1:9" x14ac:dyDescent="0.75">
      <c r="A1025" s="2">
        <v>43393</v>
      </c>
      <c r="B1025" s="12">
        <v>120.11</v>
      </c>
      <c r="C1025" s="12">
        <v>126.96</v>
      </c>
      <c r="D1025" s="12">
        <v>119.14</v>
      </c>
      <c r="E1025" s="12">
        <v>125.67</v>
      </c>
      <c r="F1025" s="12">
        <v>94854900</v>
      </c>
      <c r="G1025" s="12">
        <v>635503861</v>
      </c>
      <c r="H1025" s="7">
        <f t="shared" si="11"/>
        <v>4.6290900008325718E-2</v>
      </c>
      <c r="I1025" s="2"/>
    </row>
    <row r="1026" spans="1:9" x14ac:dyDescent="0.75">
      <c r="A1026" s="2">
        <v>43394</v>
      </c>
      <c r="B1026" s="12">
        <v>126.3</v>
      </c>
      <c r="C1026" s="12">
        <v>127.05</v>
      </c>
      <c r="D1026" s="12">
        <v>124.19</v>
      </c>
      <c r="E1026" s="12">
        <v>125.24</v>
      </c>
      <c r="F1026" s="12">
        <v>89406600</v>
      </c>
      <c r="G1026" s="12">
        <v>634161350</v>
      </c>
      <c r="H1026" s="7">
        <f t="shared" si="11"/>
        <v>-8.3927157561362025E-3</v>
      </c>
      <c r="I1026" s="2"/>
    </row>
    <row r="1027" spans="1:9" x14ac:dyDescent="0.75">
      <c r="A1027" s="2">
        <v>43395</v>
      </c>
      <c r="B1027" s="12">
        <v>125.14</v>
      </c>
      <c r="C1027" s="12">
        <v>125.74</v>
      </c>
      <c r="D1027" s="12">
        <v>121.71</v>
      </c>
      <c r="E1027" s="12">
        <v>122.66</v>
      </c>
      <c r="F1027" s="12">
        <v>84498700</v>
      </c>
      <c r="G1027" s="12">
        <v>622022601</v>
      </c>
      <c r="H1027" s="7">
        <f t="shared" si="11"/>
        <v>-1.9817804059453444E-2</v>
      </c>
      <c r="I1027" s="2"/>
    </row>
    <row r="1028" spans="1:9" x14ac:dyDescent="0.75">
      <c r="A1028" s="2">
        <v>43396</v>
      </c>
      <c r="B1028" s="12">
        <v>122.97</v>
      </c>
      <c r="C1028" s="12">
        <v>123.6</v>
      </c>
      <c r="D1028" s="12">
        <v>119.67</v>
      </c>
      <c r="E1028" s="12">
        <v>120.91</v>
      </c>
      <c r="F1028" s="12">
        <v>75859000</v>
      </c>
      <c r="G1028" s="12">
        <v>614039590</v>
      </c>
      <c r="H1028" s="7">
        <f t="shared" si="11"/>
        <v>-1.6752053346344657E-2</v>
      </c>
      <c r="I1028" s="2"/>
    </row>
    <row r="1029" spans="1:9" x14ac:dyDescent="0.75">
      <c r="A1029" s="2">
        <v>43397</v>
      </c>
      <c r="B1029" s="12">
        <v>121.29</v>
      </c>
      <c r="C1029" s="12">
        <v>126.97</v>
      </c>
      <c r="D1029" s="12">
        <v>120.42</v>
      </c>
      <c r="E1029" s="12">
        <v>126.34</v>
      </c>
      <c r="F1029" s="12">
        <v>95361200</v>
      </c>
      <c r="G1029" s="12">
        <v>642523738</v>
      </c>
      <c r="H1029" s="7">
        <f t="shared" si="11"/>
        <v>4.16357490312474E-2</v>
      </c>
      <c r="I1029" s="2"/>
    </row>
    <row r="1030" spans="1:9" x14ac:dyDescent="0.75">
      <c r="A1030" s="2">
        <v>43398</v>
      </c>
      <c r="B1030" s="12">
        <v>126.98</v>
      </c>
      <c r="C1030" s="12">
        <v>129.08000000000001</v>
      </c>
      <c r="D1030" s="12">
        <v>124.76</v>
      </c>
      <c r="E1030" s="12">
        <v>125.2</v>
      </c>
      <c r="F1030" s="12">
        <v>93196700</v>
      </c>
      <c r="G1030" s="12">
        <v>637609157</v>
      </c>
      <c r="H1030" s="7">
        <f t="shared" si="11"/>
        <v>-1.4017955583556474E-2</v>
      </c>
      <c r="I1030" s="2"/>
    </row>
    <row r="1031" spans="1:9" x14ac:dyDescent="0.75">
      <c r="A1031" s="2">
        <v>43399</v>
      </c>
      <c r="B1031" s="12">
        <v>125.48</v>
      </c>
      <c r="C1031" s="12">
        <v>125.78</v>
      </c>
      <c r="D1031" s="12">
        <v>119.59</v>
      </c>
      <c r="E1031" s="12">
        <v>121.38</v>
      </c>
      <c r="F1031" s="12">
        <v>100690000</v>
      </c>
      <c r="G1031" s="12">
        <v>619040696</v>
      </c>
      <c r="H1031" s="7">
        <f t="shared" si="11"/>
        <v>-3.2674529805546769E-2</v>
      </c>
      <c r="I1031" s="2"/>
    </row>
    <row r="1032" spans="1:9" x14ac:dyDescent="0.75">
      <c r="A1032" s="2">
        <v>43400</v>
      </c>
      <c r="B1032" s="12">
        <v>121.64</v>
      </c>
      <c r="C1032" s="12">
        <v>122.69</v>
      </c>
      <c r="D1032" s="12">
        <v>119.43</v>
      </c>
      <c r="E1032" s="12">
        <v>119.61</v>
      </c>
      <c r="F1032" s="12">
        <v>83068300</v>
      </c>
      <c r="G1032" s="12">
        <v>610665626</v>
      </c>
      <c r="H1032" s="7">
        <f t="shared" si="11"/>
        <v>-1.6688589279842167E-2</v>
      </c>
      <c r="I1032" s="2"/>
    </row>
    <row r="1033" spans="1:9" x14ac:dyDescent="0.75">
      <c r="A1033" s="2">
        <v>43401</v>
      </c>
      <c r="B1033" s="12">
        <v>119.61</v>
      </c>
      <c r="C1033" s="12">
        <v>123.68</v>
      </c>
      <c r="D1033" s="12">
        <v>119.4</v>
      </c>
      <c r="E1033" s="12">
        <v>123.42</v>
      </c>
      <c r="F1033" s="12">
        <v>82785700</v>
      </c>
      <c r="G1033" s="12">
        <v>631218561</v>
      </c>
      <c r="H1033" s="7">
        <f t="shared" si="11"/>
        <v>3.1853523952846768E-2</v>
      </c>
      <c r="I1033" s="2"/>
    </row>
    <row r="1034" spans="1:9" x14ac:dyDescent="0.75">
      <c r="A1034" s="2">
        <v>43402</v>
      </c>
      <c r="B1034" s="12">
        <v>123.26</v>
      </c>
      <c r="C1034" s="12">
        <v>123.73</v>
      </c>
      <c r="D1034" s="12">
        <v>114.27</v>
      </c>
      <c r="E1034" s="12">
        <v>116.81</v>
      </c>
      <c r="F1034" s="12">
        <v>102798000</v>
      </c>
      <c r="G1034" s="12">
        <v>598234384</v>
      </c>
      <c r="H1034" s="7">
        <f t="shared" si="11"/>
        <v>-5.2328411487911751E-2</v>
      </c>
      <c r="I1034" s="2"/>
    </row>
    <row r="1035" spans="1:9" x14ac:dyDescent="0.75">
      <c r="A1035" s="2">
        <v>43403</v>
      </c>
      <c r="B1035" s="12">
        <v>116.99</v>
      </c>
      <c r="C1035" s="12">
        <v>117.05</v>
      </c>
      <c r="D1035" s="12">
        <v>114.94</v>
      </c>
      <c r="E1035" s="12">
        <v>115.91</v>
      </c>
      <c r="F1035" s="12">
        <v>105116000</v>
      </c>
      <c r="G1035" s="12">
        <v>594457532</v>
      </c>
      <c r="H1035" s="7">
        <f t="shared" si="11"/>
        <v>-9.2315582528421092E-3</v>
      </c>
      <c r="I1035" s="2"/>
    </row>
    <row r="1036" spans="1:9" x14ac:dyDescent="0.75">
      <c r="A1036" s="2">
        <v>43404</v>
      </c>
      <c r="B1036" s="12">
        <v>116.07</v>
      </c>
      <c r="C1036" s="12">
        <v>116.07</v>
      </c>
      <c r="D1036" s="12">
        <v>113.79</v>
      </c>
      <c r="E1036" s="12">
        <v>115.45</v>
      </c>
      <c r="F1036" s="12">
        <v>98439900</v>
      </c>
      <c r="G1036" s="12">
        <v>592771059</v>
      </c>
      <c r="H1036" s="7">
        <f t="shared" si="11"/>
        <v>-5.3416042043593556E-3</v>
      </c>
      <c r="I1036" s="2"/>
    </row>
    <row r="1037" spans="1:9" x14ac:dyDescent="0.75">
      <c r="A1037" s="2">
        <v>43405</v>
      </c>
      <c r="B1037" s="12">
        <v>115.54</v>
      </c>
      <c r="C1037" s="12">
        <v>127.85</v>
      </c>
      <c r="D1037" s="12">
        <v>114.77</v>
      </c>
      <c r="E1037" s="12">
        <v>117.07</v>
      </c>
      <c r="F1037" s="12">
        <v>106367000</v>
      </c>
      <c r="G1037" s="12">
        <v>601941093</v>
      </c>
      <c r="H1037" s="7">
        <f t="shared" si="11"/>
        <v>1.3242167214817266E-2</v>
      </c>
      <c r="I1037" s="2"/>
    </row>
    <row r="1038" spans="1:9" x14ac:dyDescent="0.75">
      <c r="A1038" s="2">
        <v>43406</v>
      </c>
      <c r="B1038" s="12">
        <v>117.26</v>
      </c>
      <c r="C1038" s="12">
        <v>118.77</v>
      </c>
      <c r="D1038" s="12">
        <v>115.87</v>
      </c>
      <c r="E1038" s="12">
        <v>118.37</v>
      </c>
      <c r="F1038" s="12">
        <v>90126600</v>
      </c>
      <c r="G1038" s="12">
        <v>609649092</v>
      </c>
      <c r="H1038" s="7">
        <f t="shared" si="11"/>
        <v>9.4661436124850711E-3</v>
      </c>
      <c r="I1038" s="2"/>
    </row>
    <row r="1039" spans="1:9" x14ac:dyDescent="0.75">
      <c r="A1039" s="2">
        <v>43407</v>
      </c>
      <c r="B1039" s="12">
        <v>118.12</v>
      </c>
      <c r="C1039" s="12">
        <v>119.79</v>
      </c>
      <c r="D1039" s="12">
        <v>116.36</v>
      </c>
      <c r="E1039" s="12">
        <v>117.68</v>
      </c>
      <c r="F1039" s="12">
        <v>85513200</v>
      </c>
      <c r="G1039" s="12">
        <v>606960379</v>
      </c>
      <c r="H1039" s="7">
        <f t="shared" si="11"/>
        <v>-3.7250253979004208E-3</v>
      </c>
      <c r="I1039" s="2"/>
    </row>
    <row r="1040" spans="1:9" x14ac:dyDescent="0.75">
      <c r="A1040" s="2">
        <v>43408</v>
      </c>
      <c r="B1040" s="12">
        <v>118.93</v>
      </c>
      <c r="C1040" s="12">
        <v>120.99</v>
      </c>
      <c r="D1040" s="12">
        <v>116.87</v>
      </c>
      <c r="E1040" s="12">
        <v>120.46</v>
      </c>
      <c r="F1040" s="12">
        <v>100538000</v>
      </c>
      <c r="G1040" s="12">
        <v>622103293</v>
      </c>
      <c r="H1040" s="7">
        <f t="shared" si="11"/>
        <v>1.2864710333809693E-2</v>
      </c>
      <c r="I1040" s="2"/>
    </row>
    <row r="1041" spans="1:9" x14ac:dyDescent="0.75">
      <c r="A1041" s="2">
        <v>43409</v>
      </c>
      <c r="B1041" s="12">
        <v>121.32</v>
      </c>
      <c r="C1041" s="12">
        <v>123.92</v>
      </c>
      <c r="D1041" s="12">
        <v>118.83</v>
      </c>
      <c r="E1041" s="12">
        <v>121.75</v>
      </c>
      <c r="F1041" s="12">
        <v>109497000</v>
      </c>
      <c r="G1041" s="12">
        <v>629670751</v>
      </c>
      <c r="H1041" s="7">
        <f t="shared" si="11"/>
        <v>3.5443455324761525E-3</v>
      </c>
      <c r="I1041" s="2"/>
    </row>
    <row r="1042" spans="1:9" x14ac:dyDescent="0.75">
      <c r="A1042" s="2">
        <v>43410</v>
      </c>
      <c r="B1042" s="12">
        <v>122.06</v>
      </c>
      <c r="C1042" s="12">
        <v>130.77000000000001</v>
      </c>
      <c r="D1042" s="12">
        <v>121.07</v>
      </c>
      <c r="E1042" s="12">
        <v>130.77000000000001</v>
      </c>
      <c r="F1042" s="12">
        <v>117486000</v>
      </c>
      <c r="G1042" s="12">
        <v>672152953</v>
      </c>
      <c r="H1042" s="7">
        <f t="shared" si="11"/>
        <v>7.1358348353268944E-2</v>
      </c>
      <c r="I1042" s="2"/>
    </row>
    <row r="1043" spans="1:9" x14ac:dyDescent="0.75">
      <c r="A1043" s="2">
        <v>43411</v>
      </c>
      <c r="B1043" s="12">
        <v>130.41999999999999</v>
      </c>
      <c r="C1043" s="12">
        <v>133.58000000000001</v>
      </c>
      <c r="D1043" s="12">
        <v>126.24</v>
      </c>
      <c r="E1043" s="12">
        <v>129.83000000000001</v>
      </c>
      <c r="F1043" s="12">
        <v>119754000</v>
      </c>
      <c r="G1043" s="12">
        <v>673303743</v>
      </c>
      <c r="H1043" s="7">
        <f t="shared" si="11"/>
        <v>-4.5238460358838755E-3</v>
      </c>
      <c r="I1043" s="2"/>
    </row>
    <row r="1044" spans="1:9" x14ac:dyDescent="0.75">
      <c r="A1044" s="2">
        <v>43412</v>
      </c>
      <c r="B1044" s="12">
        <v>129.54</v>
      </c>
      <c r="C1044" s="12">
        <v>138.16</v>
      </c>
      <c r="D1044" s="12">
        <v>126.98</v>
      </c>
      <c r="E1044" s="12">
        <v>135.83000000000001</v>
      </c>
      <c r="F1044" s="12">
        <v>162097000</v>
      </c>
      <c r="G1044" s="12">
        <v>705413779</v>
      </c>
      <c r="H1044" s="7">
        <f t="shared" si="11"/>
        <v>4.8556430446194385E-2</v>
      </c>
      <c r="I1044" s="2"/>
    </row>
    <row r="1045" spans="1:9" x14ac:dyDescent="0.75">
      <c r="A1045" s="2">
        <v>43413</v>
      </c>
      <c r="B1045" s="12">
        <v>136.52000000000001</v>
      </c>
      <c r="C1045" s="12">
        <v>137.99</v>
      </c>
      <c r="D1045" s="12">
        <v>131.97999999999999</v>
      </c>
      <c r="E1045" s="12">
        <v>134.18</v>
      </c>
      <c r="F1045" s="12">
        <v>124923000</v>
      </c>
      <c r="G1045" s="12">
        <v>697785141</v>
      </c>
      <c r="H1045" s="7">
        <f t="shared" si="11"/>
        <v>-1.7140345736888392E-2</v>
      </c>
      <c r="I1045" s="2"/>
    </row>
    <row r="1046" spans="1:9" x14ac:dyDescent="0.75">
      <c r="A1046" s="2">
        <v>43414</v>
      </c>
      <c r="B1046" s="12">
        <v>133.71</v>
      </c>
      <c r="C1046" s="12">
        <v>137.86000000000001</v>
      </c>
      <c r="D1046" s="12">
        <v>129.69999999999999</v>
      </c>
      <c r="E1046" s="12">
        <v>130.41</v>
      </c>
      <c r="F1046" s="12">
        <v>120109000</v>
      </c>
      <c r="G1046" s="12">
        <v>679142814</v>
      </c>
      <c r="H1046" s="7">
        <f t="shared" si="11"/>
        <v>-2.4680278214045406E-2</v>
      </c>
      <c r="I1046" s="2"/>
    </row>
    <row r="1047" spans="1:9" x14ac:dyDescent="0.75">
      <c r="A1047" s="2">
        <v>43415</v>
      </c>
      <c r="B1047" s="12">
        <v>130.58000000000001</v>
      </c>
      <c r="C1047" s="12">
        <v>131.86000000000001</v>
      </c>
      <c r="D1047" s="12">
        <v>127.24</v>
      </c>
      <c r="E1047" s="12">
        <v>129.34</v>
      </c>
      <c r="F1047" s="12">
        <v>136586000</v>
      </c>
      <c r="G1047" s="12">
        <v>674479442</v>
      </c>
      <c r="H1047" s="7">
        <f t="shared" si="11"/>
        <v>-9.496094348292303E-3</v>
      </c>
      <c r="I1047" s="2"/>
    </row>
    <row r="1048" spans="1:9" x14ac:dyDescent="0.75">
      <c r="A1048" s="2">
        <v>43416</v>
      </c>
      <c r="B1048" s="12">
        <v>129.4</v>
      </c>
      <c r="C1048" s="12">
        <v>136.81</v>
      </c>
      <c r="D1048" s="12">
        <v>124.38</v>
      </c>
      <c r="E1048" s="12">
        <v>133.07</v>
      </c>
      <c r="F1048" s="12">
        <v>153442000</v>
      </c>
      <c r="G1048" s="12">
        <v>694860072</v>
      </c>
      <c r="H1048" s="7">
        <f t="shared" si="11"/>
        <v>2.8361669242658327E-2</v>
      </c>
      <c r="I1048" s="2"/>
    </row>
    <row r="1049" spans="1:9" x14ac:dyDescent="0.75">
      <c r="A1049" s="2">
        <v>43417</v>
      </c>
      <c r="B1049" s="12">
        <v>134.91</v>
      </c>
      <c r="C1049" s="12">
        <v>136.26</v>
      </c>
      <c r="D1049" s="12">
        <v>126.23</v>
      </c>
      <c r="E1049" s="12">
        <v>126.98</v>
      </c>
      <c r="F1049" s="12">
        <v>135567000</v>
      </c>
      <c r="G1049" s="12">
        <v>663999195</v>
      </c>
      <c r="H1049" s="7">
        <f t="shared" si="11"/>
        <v>-5.8779927358980008E-2</v>
      </c>
      <c r="I1049" s="2"/>
    </row>
    <row r="1050" spans="1:9" x14ac:dyDescent="0.75">
      <c r="A1050" s="2">
        <v>43418</v>
      </c>
      <c r="B1050" s="12">
        <v>126.65</v>
      </c>
      <c r="C1050" s="12">
        <v>129.46</v>
      </c>
      <c r="D1050" s="12">
        <v>105.7</v>
      </c>
      <c r="E1050" s="12">
        <v>111.06</v>
      </c>
      <c r="F1050" s="12">
        <v>161584000</v>
      </c>
      <c r="G1050" s="12">
        <v>581533066</v>
      </c>
      <c r="H1050" s="7">
        <f t="shared" si="11"/>
        <v>-0.12309514409790764</v>
      </c>
      <c r="I1050" s="2"/>
    </row>
    <row r="1051" spans="1:9" x14ac:dyDescent="0.75">
      <c r="A1051" s="2">
        <v>43419</v>
      </c>
      <c r="B1051" s="12">
        <v>111.04</v>
      </c>
      <c r="C1051" s="12">
        <v>111.83</v>
      </c>
      <c r="D1051" s="12">
        <v>100.81</v>
      </c>
      <c r="E1051" s="12">
        <v>109.91</v>
      </c>
      <c r="F1051" s="12">
        <v>141197000</v>
      </c>
      <c r="G1051" s="12">
        <v>576310772</v>
      </c>
      <c r="H1051" s="7">
        <f t="shared" si="11"/>
        <v>-1.0176512968299798E-2</v>
      </c>
      <c r="I1051" s="2"/>
    </row>
    <row r="1052" spans="1:9" x14ac:dyDescent="0.75">
      <c r="A1052" s="2">
        <v>43420</v>
      </c>
      <c r="B1052" s="12">
        <v>110.57</v>
      </c>
      <c r="C1052" s="12">
        <v>112.05</v>
      </c>
      <c r="D1052" s="12">
        <v>107.63</v>
      </c>
      <c r="E1052" s="12">
        <v>109.65</v>
      </c>
      <c r="F1052" s="12">
        <v>134646000</v>
      </c>
      <c r="G1052" s="12">
        <v>575722354</v>
      </c>
      <c r="H1052" s="7">
        <f t="shared" si="11"/>
        <v>-8.3205209369628975E-3</v>
      </c>
      <c r="I1052" s="2"/>
    </row>
    <row r="1053" spans="1:9" x14ac:dyDescent="0.75">
      <c r="A1053" s="2">
        <v>43421</v>
      </c>
      <c r="B1053" s="12">
        <v>109.73</v>
      </c>
      <c r="C1053" s="12">
        <v>111.52</v>
      </c>
      <c r="D1053" s="12">
        <v>105.6</v>
      </c>
      <c r="E1053" s="12">
        <v>111.36</v>
      </c>
      <c r="F1053" s="12">
        <v>167133000</v>
      </c>
      <c r="G1053" s="12">
        <v>585513941</v>
      </c>
      <c r="H1053" s="7">
        <f t="shared" si="11"/>
        <v>1.4854643215164453E-2</v>
      </c>
      <c r="I1053" s="2"/>
    </row>
    <row r="1054" spans="1:9" x14ac:dyDescent="0.75">
      <c r="A1054" s="2">
        <v>43422</v>
      </c>
      <c r="B1054" s="12">
        <v>111.2</v>
      </c>
      <c r="C1054" s="12">
        <v>115.2</v>
      </c>
      <c r="D1054" s="12">
        <v>109.64</v>
      </c>
      <c r="E1054" s="12">
        <v>113.03</v>
      </c>
      <c r="F1054" s="12">
        <v>179765000</v>
      </c>
      <c r="G1054" s="12">
        <v>595096979</v>
      </c>
      <c r="H1054" s="7">
        <f t="shared" si="11"/>
        <v>1.6456834532374086E-2</v>
      </c>
      <c r="I1054" s="2"/>
    </row>
    <row r="1055" spans="1:9" x14ac:dyDescent="0.75">
      <c r="A1055" s="2">
        <v>43423</v>
      </c>
      <c r="B1055" s="12">
        <v>112.95</v>
      </c>
      <c r="C1055" s="12">
        <v>113.94</v>
      </c>
      <c r="D1055" s="12">
        <v>96.11</v>
      </c>
      <c r="E1055" s="12">
        <v>98.89</v>
      </c>
      <c r="F1055" s="12">
        <v>126629000</v>
      </c>
      <c r="G1055" s="12">
        <v>521367150</v>
      </c>
      <c r="H1055" s="7">
        <f t="shared" si="11"/>
        <v>-0.12447985834440019</v>
      </c>
      <c r="I1055" s="2"/>
    </row>
    <row r="1056" spans="1:9" x14ac:dyDescent="0.75">
      <c r="A1056" s="2">
        <v>43424</v>
      </c>
      <c r="B1056" s="12">
        <v>98.45</v>
      </c>
      <c r="C1056" s="12">
        <v>101.1</v>
      </c>
      <c r="D1056" s="12">
        <v>80.56</v>
      </c>
      <c r="E1056" s="12">
        <v>84.5</v>
      </c>
      <c r="F1056" s="12">
        <v>123150000</v>
      </c>
      <c r="G1056" s="12">
        <v>446067058</v>
      </c>
      <c r="H1056" s="7">
        <f t="shared" si="11"/>
        <v>-0.1416962925342814</v>
      </c>
      <c r="I1056" s="2"/>
    </row>
    <row r="1057" spans="1:9" x14ac:dyDescent="0.75">
      <c r="A1057" s="2">
        <v>43425</v>
      </c>
      <c r="B1057" s="12">
        <v>85.17</v>
      </c>
      <c r="C1057" s="12">
        <v>89.14</v>
      </c>
      <c r="D1057" s="12">
        <v>80.92</v>
      </c>
      <c r="E1057" s="12">
        <v>85.81</v>
      </c>
      <c r="F1057" s="12">
        <v>122448000</v>
      </c>
      <c r="G1057" s="12">
        <v>453605827</v>
      </c>
      <c r="H1057" s="7">
        <f t="shared" si="11"/>
        <v>7.5143829987084718E-3</v>
      </c>
      <c r="I1057" s="2"/>
    </row>
    <row r="1058" spans="1:9" x14ac:dyDescent="0.75">
      <c r="A1058" s="2">
        <v>43426</v>
      </c>
      <c r="B1058" s="12">
        <v>85.61</v>
      </c>
      <c r="C1058" s="12">
        <v>86.01</v>
      </c>
      <c r="D1058" s="12">
        <v>78.86</v>
      </c>
      <c r="E1058" s="12">
        <v>78.86</v>
      </c>
      <c r="F1058" s="12">
        <v>111280000</v>
      </c>
      <c r="G1058" s="12">
        <v>417437306</v>
      </c>
      <c r="H1058" s="7">
        <f t="shared" si="11"/>
        <v>-7.8845929213876884E-2</v>
      </c>
      <c r="I1058" s="2"/>
    </row>
    <row r="1059" spans="1:9" x14ac:dyDescent="0.75">
      <c r="A1059" s="2">
        <v>43427</v>
      </c>
      <c r="B1059" s="12">
        <v>78.06</v>
      </c>
      <c r="C1059" s="12">
        <v>79.239999999999995</v>
      </c>
      <c r="D1059" s="12">
        <v>74.77</v>
      </c>
      <c r="E1059" s="12">
        <v>77.599999999999994</v>
      </c>
      <c r="F1059" s="12">
        <v>124773000</v>
      </c>
      <c r="G1059" s="12">
        <v>411334783</v>
      </c>
      <c r="H1059" s="7">
        <f t="shared" si="11"/>
        <v>-5.8929028952089159E-3</v>
      </c>
      <c r="I1059" s="2"/>
    </row>
    <row r="1060" spans="1:9" x14ac:dyDescent="0.75">
      <c r="A1060" s="2">
        <v>43428</v>
      </c>
      <c r="B1060" s="12">
        <v>77.84</v>
      </c>
      <c r="C1060" s="12">
        <v>79.73</v>
      </c>
      <c r="D1060" s="12">
        <v>65.55</v>
      </c>
      <c r="E1060" s="12">
        <v>67.75</v>
      </c>
      <c r="F1060" s="12">
        <v>128204000</v>
      </c>
      <c r="G1060" s="12">
        <v>359620632</v>
      </c>
      <c r="H1060" s="7">
        <f t="shared" si="11"/>
        <v>-0.12962487153134639</v>
      </c>
      <c r="I1060" s="2"/>
    </row>
    <row r="1061" spans="1:9" x14ac:dyDescent="0.75">
      <c r="A1061" s="2">
        <v>43429</v>
      </c>
      <c r="B1061" s="12">
        <v>67.8</v>
      </c>
      <c r="C1061" s="12">
        <v>71.959999999999994</v>
      </c>
      <c r="D1061" s="12">
        <v>60.7</v>
      </c>
      <c r="E1061" s="12">
        <v>70.28</v>
      </c>
      <c r="F1061" s="12">
        <v>107979000</v>
      </c>
      <c r="G1061" s="12">
        <v>373542131</v>
      </c>
      <c r="H1061" s="7">
        <f t="shared" si="11"/>
        <v>3.657817109144549E-2</v>
      </c>
      <c r="I1061" s="2"/>
    </row>
    <row r="1062" spans="1:9" x14ac:dyDescent="0.75">
      <c r="A1062" s="2">
        <v>43430</v>
      </c>
      <c r="B1062" s="12">
        <v>70.010000000000005</v>
      </c>
      <c r="C1062" s="12">
        <v>73.400000000000006</v>
      </c>
      <c r="D1062" s="12">
        <v>62.3</v>
      </c>
      <c r="E1062" s="12">
        <v>66.25</v>
      </c>
      <c r="F1062" s="12">
        <v>98142400</v>
      </c>
      <c r="G1062" s="12">
        <v>352606574</v>
      </c>
      <c r="H1062" s="7">
        <f t="shared" si="11"/>
        <v>-5.3706613340951365E-2</v>
      </c>
      <c r="I1062" s="2"/>
    </row>
    <row r="1063" spans="1:9" x14ac:dyDescent="0.75">
      <c r="A1063" s="2">
        <v>43431</v>
      </c>
      <c r="B1063" s="12">
        <v>66.510000000000005</v>
      </c>
      <c r="C1063" s="12">
        <v>73.98</v>
      </c>
      <c r="D1063" s="12">
        <v>63.92</v>
      </c>
      <c r="E1063" s="12">
        <v>73.319999999999993</v>
      </c>
      <c r="F1063" s="12">
        <v>155518000</v>
      </c>
      <c r="G1063" s="12">
        <v>390756096</v>
      </c>
      <c r="H1063" s="7">
        <f t="shared" si="11"/>
        <v>0.10239061795218746</v>
      </c>
      <c r="I1063" s="2"/>
    </row>
    <row r="1064" spans="1:9" x14ac:dyDescent="0.75">
      <c r="A1064" s="2">
        <v>43432</v>
      </c>
      <c r="B1064" s="12">
        <v>73.260000000000005</v>
      </c>
      <c r="C1064" s="12">
        <v>83.76</v>
      </c>
      <c r="D1064" s="12">
        <v>73.19</v>
      </c>
      <c r="E1064" s="12">
        <v>79.95</v>
      </c>
      <c r="F1064" s="12">
        <v>188765000</v>
      </c>
      <c r="G1064" s="12">
        <v>426650473</v>
      </c>
      <c r="H1064" s="7">
        <f t="shared" si="11"/>
        <v>9.1318591318591283E-2</v>
      </c>
      <c r="I1064" s="2"/>
    </row>
    <row r="1065" spans="1:9" x14ac:dyDescent="0.75">
      <c r="A1065" s="2">
        <v>43433</v>
      </c>
      <c r="B1065" s="12">
        <v>80.11</v>
      </c>
      <c r="C1065" s="12">
        <v>93.5</v>
      </c>
      <c r="D1065" s="12">
        <v>77.180000000000007</v>
      </c>
      <c r="E1065" s="12">
        <v>87.96</v>
      </c>
      <c r="F1065" s="12">
        <v>176426953</v>
      </c>
      <c r="G1065" s="12">
        <v>470026829</v>
      </c>
      <c r="H1065" s="7">
        <f t="shared" si="11"/>
        <v>9.7990263387841642E-2</v>
      </c>
      <c r="I1065" s="2"/>
    </row>
    <row r="1066" spans="1:9" x14ac:dyDescent="0.75">
      <c r="A1066" s="2">
        <v>43434</v>
      </c>
      <c r="B1066" s="12">
        <v>88.04</v>
      </c>
      <c r="C1066" s="12">
        <v>89.77</v>
      </c>
      <c r="D1066" s="12">
        <v>77.25</v>
      </c>
      <c r="E1066" s="12">
        <v>80.95</v>
      </c>
      <c r="F1066" s="12">
        <v>151698983</v>
      </c>
      <c r="G1066" s="12">
        <v>433150271</v>
      </c>
      <c r="H1066" s="7">
        <f t="shared" si="11"/>
        <v>-8.0531576556110887E-2</v>
      </c>
      <c r="I1066" s="2"/>
    </row>
    <row r="1067" spans="1:9" x14ac:dyDescent="0.75">
      <c r="A1067" s="2">
        <v>43435</v>
      </c>
      <c r="B1067" s="12">
        <v>80.66</v>
      </c>
      <c r="C1067" s="12">
        <v>85.22</v>
      </c>
      <c r="D1067" s="12">
        <v>78.62</v>
      </c>
      <c r="E1067" s="12">
        <v>80.33</v>
      </c>
      <c r="F1067" s="12">
        <v>207842018</v>
      </c>
      <c r="G1067" s="12">
        <v>430406463</v>
      </c>
      <c r="H1067" s="7">
        <f t="shared" si="11"/>
        <v>-4.091247210513245E-3</v>
      </c>
      <c r="I1067" s="2"/>
    </row>
    <row r="1068" spans="1:9" x14ac:dyDescent="0.75">
      <c r="A1068" s="2">
        <v>43436</v>
      </c>
      <c r="B1068" s="12">
        <v>80.31</v>
      </c>
      <c r="C1068" s="12">
        <v>82.16</v>
      </c>
      <c r="D1068" s="12">
        <v>77.37</v>
      </c>
      <c r="E1068" s="12">
        <v>79.16</v>
      </c>
      <c r="F1068" s="12">
        <v>184371750</v>
      </c>
      <c r="G1068" s="12">
        <v>424699693</v>
      </c>
      <c r="H1068" s="7">
        <f t="shared" si="11"/>
        <v>-1.4319511891420816E-2</v>
      </c>
      <c r="I1068" s="2"/>
    </row>
    <row r="1069" spans="1:9" x14ac:dyDescent="0.75">
      <c r="A1069" s="2">
        <v>43437</v>
      </c>
      <c r="B1069" s="12">
        <v>79.41</v>
      </c>
      <c r="C1069" s="12">
        <v>79.709999999999994</v>
      </c>
      <c r="D1069" s="12">
        <v>69.73</v>
      </c>
      <c r="E1069" s="12">
        <v>70.8</v>
      </c>
      <c r="F1069" s="12">
        <v>158281198</v>
      </c>
      <c r="G1069" s="12">
        <v>380351710</v>
      </c>
      <c r="H1069" s="7">
        <f t="shared" si="11"/>
        <v>-0.10842463165848129</v>
      </c>
      <c r="I1069" s="2"/>
    </row>
    <row r="1070" spans="1:9" x14ac:dyDescent="0.75">
      <c r="A1070" s="2">
        <v>43438</v>
      </c>
      <c r="B1070" s="12">
        <v>70.739999999999995</v>
      </c>
      <c r="C1070" s="12">
        <v>78.72</v>
      </c>
      <c r="D1070" s="12">
        <v>70.25</v>
      </c>
      <c r="E1070" s="12">
        <v>74.69</v>
      </c>
      <c r="F1070" s="12">
        <v>139136110</v>
      </c>
      <c r="G1070" s="12">
        <v>401810272</v>
      </c>
      <c r="H1070" s="7">
        <f t="shared" si="11"/>
        <v>5.5838281029120765E-2</v>
      </c>
      <c r="I1070" s="2"/>
    </row>
    <row r="1071" spans="1:9" x14ac:dyDescent="0.75">
      <c r="A1071" s="2">
        <v>43439</v>
      </c>
      <c r="B1071" s="12">
        <v>74.7</v>
      </c>
      <c r="C1071" s="12">
        <v>74.900000000000006</v>
      </c>
      <c r="D1071" s="12">
        <v>65.489999999999995</v>
      </c>
      <c r="E1071" s="12">
        <v>66.42</v>
      </c>
      <c r="F1071" s="12">
        <v>154298622</v>
      </c>
      <c r="G1071" s="12">
        <v>357789062</v>
      </c>
      <c r="H1071" s="7">
        <f t="shared" si="11"/>
        <v>-0.11084337349397591</v>
      </c>
      <c r="I1071" s="2"/>
    </row>
    <row r="1072" spans="1:9" x14ac:dyDescent="0.75">
      <c r="A1072" s="2">
        <v>43440</v>
      </c>
      <c r="B1072" s="12">
        <v>66.11</v>
      </c>
      <c r="C1072" s="12">
        <v>68.61</v>
      </c>
      <c r="D1072" s="12">
        <v>58.71</v>
      </c>
      <c r="E1072" s="12">
        <v>58.81</v>
      </c>
      <c r="F1072" s="12">
        <v>223829065</v>
      </c>
      <c r="G1072" s="12">
        <v>317225651</v>
      </c>
      <c r="H1072" s="7">
        <f t="shared" si="11"/>
        <v>-0.11042202389956129</v>
      </c>
      <c r="I1072" s="2"/>
    </row>
    <row r="1073" spans="1:9" x14ac:dyDescent="0.75">
      <c r="A1073" s="2">
        <v>43441</v>
      </c>
      <c r="B1073" s="12">
        <v>58.25</v>
      </c>
      <c r="C1073" s="12">
        <v>59.33</v>
      </c>
      <c r="D1073" s="12">
        <v>50.84</v>
      </c>
      <c r="E1073" s="12">
        <v>59.33</v>
      </c>
      <c r="F1073" s="12">
        <v>180603693</v>
      </c>
      <c r="G1073" s="12">
        <v>320461055</v>
      </c>
      <c r="H1073" s="7">
        <f t="shared" ref="H1073:H1123" si="12">(E1073-B1073)/B1073</f>
        <v>1.8540772532188811E-2</v>
      </c>
      <c r="I1073" s="2"/>
    </row>
    <row r="1074" spans="1:9" x14ac:dyDescent="0.75">
      <c r="A1074" s="2">
        <v>43442</v>
      </c>
      <c r="B1074" s="12">
        <v>59.25</v>
      </c>
      <c r="C1074" s="12">
        <v>61.44</v>
      </c>
      <c r="D1074" s="12">
        <v>54.47</v>
      </c>
      <c r="E1074" s="12">
        <v>57.58</v>
      </c>
      <c r="F1074" s="12">
        <v>135081233</v>
      </c>
      <c r="G1074" s="12">
        <v>311393090</v>
      </c>
      <c r="H1074" s="7">
        <f t="shared" si="12"/>
        <v>-2.8185654008438848E-2</v>
      </c>
      <c r="I1074" s="2"/>
    </row>
    <row r="1075" spans="1:9" x14ac:dyDescent="0.75">
      <c r="A1075" s="2">
        <v>43443</v>
      </c>
      <c r="B1075" s="12">
        <v>57.38</v>
      </c>
      <c r="C1075" s="12">
        <v>62.59</v>
      </c>
      <c r="D1075" s="12">
        <v>57.18</v>
      </c>
      <c r="E1075" s="12">
        <v>61.09</v>
      </c>
      <c r="F1075" s="12">
        <v>154260599</v>
      </c>
      <c r="G1075" s="12">
        <v>330811401</v>
      </c>
      <c r="H1075" s="7">
        <f t="shared" si="12"/>
        <v>6.4656674799581745E-2</v>
      </c>
      <c r="I1075" s="2"/>
    </row>
    <row r="1076" spans="1:9" x14ac:dyDescent="0.75">
      <c r="A1076" s="2">
        <v>43444</v>
      </c>
      <c r="B1076" s="12">
        <v>60.87</v>
      </c>
      <c r="C1076" s="12">
        <v>61.65</v>
      </c>
      <c r="D1076" s="12">
        <v>56.17</v>
      </c>
      <c r="E1076" s="12">
        <v>56.68</v>
      </c>
      <c r="F1076" s="12">
        <v>122237317</v>
      </c>
      <c r="G1076" s="12">
        <v>307337235</v>
      </c>
      <c r="H1076" s="7">
        <f t="shared" si="12"/>
        <v>-6.883522260555279E-2</v>
      </c>
      <c r="I1076" s="2"/>
    </row>
    <row r="1077" spans="1:9" x14ac:dyDescent="0.75">
      <c r="A1077" s="2">
        <v>43445</v>
      </c>
      <c r="B1077" s="12">
        <v>56.82</v>
      </c>
      <c r="C1077" s="12">
        <v>57.15</v>
      </c>
      <c r="D1077" s="12">
        <v>53.65</v>
      </c>
      <c r="E1077" s="12">
        <v>54.31</v>
      </c>
      <c r="F1077" s="12">
        <v>157076776</v>
      </c>
      <c r="G1077" s="12">
        <v>294873751</v>
      </c>
      <c r="H1077" s="7">
        <f t="shared" si="12"/>
        <v>-4.417458641323474E-2</v>
      </c>
      <c r="I1077" s="2"/>
    </row>
    <row r="1078" spans="1:9" x14ac:dyDescent="0.75">
      <c r="A1078" s="2">
        <v>43446</v>
      </c>
      <c r="B1078" s="12">
        <v>54.39</v>
      </c>
      <c r="C1078" s="12">
        <v>57.82</v>
      </c>
      <c r="D1078" s="12">
        <v>54.01</v>
      </c>
      <c r="E1078" s="12">
        <v>55.51</v>
      </c>
      <c r="F1078" s="12">
        <v>127269001</v>
      </c>
      <c r="G1078" s="12">
        <v>301807499</v>
      </c>
      <c r="H1078" s="7">
        <f t="shared" si="12"/>
        <v>2.0592020592020546E-2</v>
      </c>
      <c r="I1078" s="2"/>
    </row>
    <row r="1079" spans="1:9" x14ac:dyDescent="0.75">
      <c r="A1079" s="2">
        <v>43447</v>
      </c>
      <c r="B1079" s="12">
        <v>55.59</v>
      </c>
      <c r="C1079" s="12">
        <v>55.83</v>
      </c>
      <c r="D1079" s="12">
        <v>51.28</v>
      </c>
      <c r="E1079" s="12">
        <v>51.68</v>
      </c>
      <c r="F1079" s="12">
        <v>109403691</v>
      </c>
      <c r="G1079" s="12">
        <v>281333791</v>
      </c>
      <c r="H1079" s="7">
        <f t="shared" si="12"/>
        <v>-7.0336391437308937E-2</v>
      </c>
      <c r="I1079" s="2"/>
    </row>
    <row r="1080" spans="1:9" x14ac:dyDescent="0.75">
      <c r="A1080" s="2">
        <v>43448</v>
      </c>
      <c r="B1080" s="12">
        <v>51.83</v>
      </c>
      <c r="C1080" s="12">
        <v>52.59</v>
      </c>
      <c r="D1080" s="12">
        <v>48.94</v>
      </c>
      <c r="E1080" s="12">
        <v>49.22</v>
      </c>
      <c r="F1080" s="12">
        <v>102714635</v>
      </c>
      <c r="G1080" s="12">
        <v>268330847</v>
      </c>
      <c r="H1080" s="7">
        <f t="shared" si="12"/>
        <v>-5.0356936137372167E-2</v>
      </c>
      <c r="I1080" s="2"/>
    </row>
    <row r="1081" spans="1:9" x14ac:dyDescent="0.75">
      <c r="A1081" s="2">
        <v>43449</v>
      </c>
      <c r="B1081" s="12">
        <v>49.3</v>
      </c>
      <c r="C1081" s="12">
        <v>51.03</v>
      </c>
      <c r="D1081" s="12">
        <v>48.65</v>
      </c>
      <c r="E1081" s="12">
        <v>50.21</v>
      </c>
      <c r="F1081" s="12">
        <v>100792417</v>
      </c>
      <c r="G1081" s="12">
        <v>274060515</v>
      </c>
      <c r="H1081" s="7">
        <f t="shared" si="12"/>
        <v>1.8458417849898656E-2</v>
      </c>
      <c r="I1081" s="2"/>
    </row>
    <row r="1082" spans="1:9" x14ac:dyDescent="0.75">
      <c r="A1082" s="2">
        <v>43450</v>
      </c>
      <c r="B1082" s="12">
        <v>50.11</v>
      </c>
      <c r="C1082" s="12">
        <v>53.48</v>
      </c>
      <c r="D1082" s="12">
        <v>49.85</v>
      </c>
      <c r="E1082" s="12">
        <v>51.41</v>
      </c>
      <c r="F1082" s="12">
        <v>106891750</v>
      </c>
      <c r="G1082" s="12">
        <v>280970055</v>
      </c>
      <c r="H1082" s="7">
        <f t="shared" si="12"/>
        <v>2.5942925563759673E-2</v>
      </c>
      <c r="I1082" s="2"/>
    </row>
    <row r="1083" spans="1:9" x14ac:dyDescent="0.75">
      <c r="A1083" s="2">
        <v>43451</v>
      </c>
      <c r="B1083" s="12">
        <v>51.47</v>
      </c>
      <c r="C1083" s="12">
        <v>57.45</v>
      </c>
      <c r="D1083" s="12">
        <v>51.16</v>
      </c>
      <c r="E1083" s="12">
        <v>56.42</v>
      </c>
      <c r="F1083" s="12">
        <v>134445281</v>
      </c>
      <c r="G1083" s="12">
        <v>308778689</v>
      </c>
      <c r="H1083" s="7">
        <f t="shared" si="12"/>
        <v>9.6172527686030754E-2</v>
      </c>
      <c r="I1083" s="2"/>
    </row>
    <row r="1084" spans="1:9" x14ac:dyDescent="0.75">
      <c r="A1084" s="2">
        <v>43452</v>
      </c>
      <c r="B1084" s="12">
        <v>56.51</v>
      </c>
      <c r="C1084" s="12">
        <v>58.76</v>
      </c>
      <c r="D1084" s="12">
        <v>54.42</v>
      </c>
      <c r="E1084" s="12">
        <v>58.57</v>
      </c>
      <c r="F1084" s="12">
        <v>118425224</v>
      </c>
      <c r="G1084" s="12">
        <v>320950050</v>
      </c>
      <c r="H1084" s="7">
        <f t="shared" si="12"/>
        <v>3.6453725004424037E-2</v>
      </c>
      <c r="I1084" s="2"/>
    </row>
    <row r="1085" spans="1:9" x14ac:dyDescent="0.75">
      <c r="A1085" s="2">
        <v>43453</v>
      </c>
      <c r="B1085" s="12">
        <v>58.7</v>
      </c>
      <c r="C1085" s="12">
        <v>61.84</v>
      </c>
      <c r="D1085" s="12">
        <v>56.94</v>
      </c>
      <c r="E1085" s="12">
        <v>57.54</v>
      </c>
      <c r="F1085" s="12">
        <v>131784903</v>
      </c>
      <c r="G1085" s="12">
        <v>315761264</v>
      </c>
      <c r="H1085" s="7">
        <f t="shared" si="12"/>
        <v>-1.9761499148211306E-2</v>
      </c>
      <c r="I1085" s="2"/>
    </row>
    <row r="1086" spans="1:9" x14ac:dyDescent="0.75">
      <c r="A1086" s="2">
        <v>43454</v>
      </c>
      <c r="B1086" s="12">
        <v>57.61</v>
      </c>
      <c r="C1086" s="12">
        <v>66.16</v>
      </c>
      <c r="D1086" s="12">
        <v>56.61</v>
      </c>
      <c r="E1086" s="12">
        <v>66.16</v>
      </c>
      <c r="F1086" s="12">
        <v>123989787</v>
      </c>
      <c r="G1086" s="12">
        <v>363522694</v>
      </c>
      <c r="H1086" s="7">
        <f t="shared" si="12"/>
        <v>0.14841173407394545</v>
      </c>
      <c r="I1086" s="2"/>
    </row>
    <row r="1087" spans="1:9" x14ac:dyDescent="0.75">
      <c r="A1087" s="2">
        <v>43455</v>
      </c>
      <c r="B1087" s="12">
        <v>66.11</v>
      </c>
      <c r="C1087" s="12">
        <v>66.900000000000006</v>
      </c>
      <c r="D1087" s="12">
        <v>60.24</v>
      </c>
      <c r="E1087" s="12">
        <v>61.68</v>
      </c>
      <c r="F1087" s="12">
        <v>106561647</v>
      </c>
      <c r="G1087" s="12">
        <v>339307018</v>
      </c>
      <c r="H1087" s="7">
        <f t="shared" si="12"/>
        <v>-6.7009529571925575E-2</v>
      </c>
      <c r="I1087" s="2"/>
    </row>
    <row r="1088" spans="1:9" x14ac:dyDescent="0.75">
      <c r="A1088" s="2">
        <v>43456</v>
      </c>
      <c r="B1088" s="12">
        <v>61.91</v>
      </c>
      <c r="C1088" s="12">
        <v>63.7</v>
      </c>
      <c r="D1088" s="12">
        <v>60.67</v>
      </c>
      <c r="E1088" s="12">
        <v>63.41</v>
      </c>
      <c r="F1088" s="12">
        <v>99333080</v>
      </c>
      <c r="G1088" s="12">
        <v>349289876</v>
      </c>
      <c r="H1088" s="7">
        <f t="shared" si="12"/>
        <v>2.4228719108383139E-2</v>
      </c>
      <c r="I1088" s="2"/>
    </row>
    <row r="1089" spans="1:9" x14ac:dyDescent="0.75">
      <c r="A1089" s="2">
        <v>43457</v>
      </c>
      <c r="B1089" s="12">
        <v>63.47</v>
      </c>
      <c r="C1089" s="12">
        <v>67.62</v>
      </c>
      <c r="D1089" s="12">
        <v>63.36</v>
      </c>
      <c r="E1089" s="12">
        <v>64.989999999999995</v>
      </c>
      <c r="F1089" s="12">
        <v>117480667</v>
      </c>
      <c r="G1089" s="12">
        <v>358483164</v>
      </c>
      <c r="H1089" s="7">
        <f t="shared" si="12"/>
        <v>2.3948322041909501E-2</v>
      </c>
      <c r="I1089" s="2"/>
    </row>
    <row r="1090" spans="1:9" x14ac:dyDescent="0.75">
      <c r="A1090" s="2">
        <v>43458</v>
      </c>
      <c r="B1090" s="12">
        <v>65.25</v>
      </c>
      <c r="C1090" s="12">
        <v>72.36</v>
      </c>
      <c r="D1090" s="12">
        <v>65.25</v>
      </c>
      <c r="E1090" s="12">
        <v>68.34</v>
      </c>
      <c r="F1090" s="12">
        <v>171486194</v>
      </c>
      <c r="G1090" s="12">
        <v>377423512</v>
      </c>
      <c r="H1090" s="7">
        <f t="shared" si="12"/>
        <v>4.7356321839080513E-2</v>
      </c>
      <c r="I1090" s="2"/>
    </row>
    <row r="1091" spans="1:9" x14ac:dyDescent="0.75">
      <c r="A1091" s="2">
        <v>43459</v>
      </c>
      <c r="B1091" s="12">
        <v>68.37</v>
      </c>
      <c r="C1091" s="12">
        <v>68.81</v>
      </c>
      <c r="D1091" s="12">
        <v>60.09</v>
      </c>
      <c r="E1091" s="12">
        <v>61.25</v>
      </c>
      <c r="F1091" s="12">
        <v>106099893</v>
      </c>
      <c r="G1091" s="12">
        <v>338703095</v>
      </c>
      <c r="H1091" s="7">
        <f t="shared" si="12"/>
        <v>-0.10413924235775932</v>
      </c>
      <c r="I1091" s="2"/>
    </row>
    <row r="1092" spans="1:9" x14ac:dyDescent="0.75">
      <c r="A1092" s="2">
        <v>43460</v>
      </c>
      <c r="B1092" s="12">
        <v>61.47</v>
      </c>
      <c r="C1092" s="12">
        <v>63.45</v>
      </c>
      <c r="D1092" s="12">
        <v>59.26</v>
      </c>
      <c r="E1092" s="12">
        <v>61.51</v>
      </c>
      <c r="F1092" s="12">
        <v>121013186</v>
      </c>
      <c r="G1092" s="12">
        <v>340619447</v>
      </c>
      <c r="H1092" s="7">
        <f t="shared" si="12"/>
        <v>6.5072393037252563E-4</v>
      </c>
      <c r="I1092" s="2"/>
    </row>
    <row r="1093" spans="1:9" x14ac:dyDescent="0.75">
      <c r="A1093" s="2">
        <v>43461</v>
      </c>
      <c r="B1093" s="12">
        <v>61.07</v>
      </c>
      <c r="C1093" s="12">
        <v>61.78</v>
      </c>
      <c r="D1093" s="12">
        <v>55.91</v>
      </c>
      <c r="E1093" s="12">
        <v>56.35</v>
      </c>
      <c r="F1093" s="12">
        <v>115439227</v>
      </c>
      <c r="G1093" s="12">
        <v>312408523</v>
      </c>
      <c r="H1093" s="7">
        <f t="shared" si="12"/>
        <v>-7.7288357622400508E-2</v>
      </c>
      <c r="I1093" s="2"/>
    </row>
    <row r="1094" spans="1:9" x14ac:dyDescent="0.75">
      <c r="A1094" s="2">
        <v>43462</v>
      </c>
      <c r="B1094" s="12">
        <v>56.25</v>
      </c>
      <c r="C1094" s="12">
        <v>63.34</v>
      </c>
      <c r="D1094" s="12">
        <v>55.75</v>
      </c>
      <c r="E1094" s="12">
        <v>63.17</v>
      </c>
      <c r="F1094" s="12">
        <v>126963805</v>
      </c>
      <c r="G1094" s="12">
        <v>350692789</v>
      </c>
      <c r="H1094" s="7">
        <f t="shared" si="12"/>
        <v>0.12302222222222226</v>
      </c>
      <c r="I1094" s="2"/>
    </row>
    <row r="1095" spans="1:9" x14ac:dyDescent="0.75">
      <c r="A1095" s="2">
        <v>43463</v>
      </c>
      <c r="B1095" s="12">
        <v>63.07</v>
      </c>
      <c r="C1095" s="12">
        <v>63.59</v>
      </c>
      <c r="D1095" s="12">
        <v>60.28</v>
      </c>
      <c r="E1095" s="12">
        <v>60.32</v>
      </c>
      <c r="F1095" s="12">
        <v>120228181</v>
      </c>
      <c r="G1095" s="12">
        <v>335322452</v>
      </c>
      <c r="H1095" s="7">
        <f t="shared" si="12"/>
        <v>-4.3602346599016968E-2</v>
      </c>
      <c r="I1095" s="2"/>
    </row>
    <row r="1096" spans="1:9" x14ac:dyDescent="0.75">
      <c r="A1096" s="2">
        <v>43464</v>
      </c>
      <c r="B1096" s="12">
        <v>60.34</v>
      </c>
      <c r="C1096" s="12">
        <v>61.57</v>
      </c>
      <c r="D1096" s="12">
        <v>59.16</v>
      </c>
      <c r="E1096" s="12">
        <v>59.66</v>
      </c>
      <c r="F1096" s="12">
        <v>100754025</v>
      </c>
      <c r="G1096" s="12">
        <v>332048193</v>
      </c>
      <c r="H1096" s="7">
        <f t="shared" si="12"/>
        <v>-1.1269472986410454E-2</v>
      </c>
      <c r="I1096" s="2"/>
    </row>
    <row r="1097" spans="1:9" x14ac:dyDescent="0.75">
      <c r="A1097" s="2">
        <v>43465</v>
      </c>
      <c r="B1097" s="12">
        <v>59.77</v>
      </c>
      <c r="C1097" s="12">
        <v>60.05</v>
      </c>
      <c r="D1097" s="12">
        <v>56.28</v>
      </c>
      <c r="E1097" s="12">
        <v>56.54</v>
      </c>
      <c r="F1097" s="12">
        <v>110422244</v>
      </c>
      <c r="G1097" s="12">
        <v>315126763</v>
      </c>
      <c r="H1097" s="7">
        <f t="shared" si="12"/>
        <v>-5.4040488539401098E-2</v>
      </c>
      <c r="I1097" s="2"/>
    </row>
    <row r="1098" spans="1:9" x14ac:dyDescent="0.75">
      <c r="A1098" s="2">
        <v>43466</v>
      </c>
      <c r="B1098" s="12">
        <v>56.43</v>
      </c>
      <c r="C1098" s="12">
        <v>59.88</v>
      </c>
      <c r="D1098" s="12">
        <v>55.91</v>
      </c>
      <c r="E1098" s="12">
        <v>59.75</v>
      </c>
      <c r="F1098" s="12">
        <v>117318415</v>
      </c>
      <c r="G1098" s="12">
        <v>333412878</v>
      </c>
      <c r="H1098" s="7">
        <f t="shared" si="12"/>
        <v>5.8833953570795683E-2</v>
      </c>
      <c r="I1098" s="2"/>
    </row>
    <row r="1099" spans="1:9" x14ac:dyDescent="0.75">
      <c r="A1099" s="2">
        <v>43467</v>
      </c>
      <c r="B1099" s="12">
        <v>60.02</v>
      </c>
      <c r="C1099" s="12">
        <v>62.34</v>
      </c>
      <c r="D1099" s="12">
        <v>58.07</v>
      </c>
      <c r="E1099" s="12">
        <v>61.25</v>
      </c>
      <c r="F1099" s="12">
        <v>106422105</v>
      </c>
      <c r="G1099" s="12">
        <v>342252065</v>
      </c>
      <c r="H1099" s="7">
        <f t="shared" si="12"/>
        <v>2.0493168943685386E-2</v>
      </c>
      <c r="I1099" s="2"/>
    </row>
    <row r="1100" spans="1:9" x14ac:dyDescent="0.75">
      <c r="A1100" s="2">
        <v>43468</v>
      </c>
      <c r="B1100" s="12">
        <v>61.35</v>
      </c>
      <c r="C1100" s="12">
        <v>61.8</v>
      </c>
      <c r="D1100" s="12">
        <v>57.62</v>
      </c>
      <c r="E1100" s="12">
        <v>58.31</v>
      </c>
      <c r="F1100" s="12">
        <v>97767990</v>
      </c>
      <c r="G1100" s="12">
        <v>326191639</v>
      </c>
      <c r="H1100" s="7">
        <f t="shared" si="12"/>
        <v>-4.9551752241238776E-2</v>
      </c>
      <c r="I1100" s="2"/>
    </row>
    <row r="1101" spans="1:9" x14ac:dyDescent="0.75">
      <c r="A1101" s="2">
        <v>43469</v>
      </c>
      <c r="B1101" s="12">
        <v>58.34</v>
      </c>
      <c r="C1101" s="12">
        <v>59.5</v>
      </c>
      <c r="D1101" s="12">
        <v>56.61</v>
      </c>
      <c r="E1101" s="12">
        <v>58.41</v>
      </c>
      <c r="F1101" s="12">
        <v>156017985</v>
      </c>
      <c r="G1101" s="12">
        <v>327191560</v>
      </c>
      <c r="H1101" s="7">
        <f t="shared" si="12"/>
        <v>1.1998628728144185E-3</v>
      </c>
      <c r="I1101" s="2"/>
    </row>
    <row r="1102" spans="1:9" x14ac:dyDescent="0.75">
      <c r="A1102" s="2">
        <v>43470</v>
      </c>
      <c r="B1102" s="12">
        <v>58.57</v>
      </c>
      <c r="C1102" s="12">
        <v>60.32</v>
      </c>
      <c r="D1102" s="12">
        <v>57.67</v>
      </c>
      <c r="E1102" s="12">
        <v>58.05</v>
      </c>
      <c r="F1102" s="12">
        <v>223989922</v>
      </c>
      <c r="G1102" s="12">
        <v>325609492</v>
      </c>
      <c r="H1102" s="7">
        <f t="shared" si="12"/>
        <v>-8.8782653235445295E-3</v>
      </c>
      <c r="I1102" s="2"/>
    </row>
    <row r="1103" spans="1:9" x14ac:dyDescent="0.75">
      <c r="A1103" s="2">
        <v>43471</v>
      </c>
      <c r="B1103" s="12">
        <v>57.96</v>
      </c>
      <c r="C1103" s="12">
        <v>63.14</v>
      </c>
      <c r="D1103" s="12">
        <v>57.26</v>
      </c>
      <c r="E1103" s="12">
        <v>61.62</v>
      </c>
      <c r="F1103" s="12">
        <v>255070882</v>
      </c>
      <c r="G1103" s="12">
        <v>346091701</v>
      </c>
      <c r="H1103" s="7">
        <f t="shared" si="12"/>
        <v>6.3146997929606569E-2</v>
      </c>
      <c r="I1103" s="2"/>
    </row>
    <row r="1104" spans="1:9" x14ac:dyDescent="0.75">
      <c r="A1104" s="2">
        <v>43472</v>
      </c>
      <c r="B1104" s="12">
        <v>61.89</v>
      </c>
      <c r="C1104" s="12">
        <v>62.52</v>
      </c>
      <c r="D1104" s="12">
        <v>60.28</v>
      </c>
      <c r="E1104" s="12">
        <v>60.74</v>
      </c>
      <c r="F1104" s="12">
        <v>257883235</v>
      </c>
      <c r="G1104" s="12">
        <v>341541524</v>
      </c>
      <c r="H1104" s="7">
        <f t="shared" si="12"/>
        <v>-1.8581354015188213E-2</v>
      </c>
      <c r="I1104" s="2"/>
    </row>
    <row r="1105" spans="1:9" x14ac:dyDescent="0.75">
      <c r="A1105" s="2">
        <v>43473</v>
      </c>
      <c r="B1105" s="12">
        <v>60.73</v>
      </c>
      <c r="C1105" s="12">
        <v>62.41</v>
      </c>
      <c r="D1105" s="12">
        <v>59.45</v>
      </c>
      <c r="E1105" s="12">
        <v>60.86</v>
      </c>
      <c r="F1105" s="12">
        <v>111887547</v>
      </c>
      <c r="G1105" s="12">
        <v>342680358</v>
      </c>
      <c r="H1105" s="7">
        <f t="shared" si="12"/>
        <v>2.1406224271365479E-3</v>
      </c>
      <c r="I1105" s="2"/>
    </row>
    <row r="1106" spans="1:9" x14ac:dyDescent="0.75">
      <c r="A1106" s="2">
        <v>43474</v>
      </c>
      <c r="B1106" s="12">
        <v>60.65</v>
      </c>
      <c r="C1106" s="12">
        <v>62.37</v>
      </c>
      <c r="D1106" s="12">
        <v>59.88</v>
      </c>
      <c r="E1106" s="12">
        <v>60.54</v>
      </c>
      <c r="F1106" s="12">
        <v>138605651</v>
      </c>
      <c r="G1106" s="12">
        <v>341274408</v>
      </c>
      <c r="H1106" s="7">
        <f t="shared" si="12"/>
        <v>-1.81368507831821E-3</v>
      </c>
      <c r="I1106" s="2"/>
    </row>
    <row r="1107" spans="1:9" x14ac:dyDescent="0.75">
      <c r="A1107" s="2">
        <v>43475</v>
      </c>
      <c r="B1107" s="12">
        <v>60.49</v>
      </c>
      <c r="C1107" s="12">
        <v>61.66</v>
      </c>
      <c r="D1107" s="12">
        <v>53.21</v>
      </c>
      <c r="E1107" s="12">
        <v>54.96</v>
      </c>
      <c r="F1107" s="12">
        <v>134487356</v>
      </c>
      <c r="G1107" s="12">
        <v>310238477</v>
      </c>
      <c r="H1107" s="7">
        <f t="shared" si="12"/>
        <v>-9.1420069432964143E-2</v>
      </c>
      <c r="I1107" s="2"/>
    </row>
    <row r="1108" spans="1:9" x14ac:dyDescent="0.75">
      <c r="A1108" s="2">
        <v>43476</v>
      </c>
      <c r="B1108" s="12">
        <v>54.96</v>
      </c>
      <c r="C1108" s="12">
        <v>59.19</v>
      </c>
      <c r="D1108" s="12">
        <v>54.69</v>
      </c>
      <c r="E1108" s="12">
        <v>56.28</v>
      </c>
      <c r="F1108" s="12">
        <v>197776266</v>
      </c>
      <c r="G1108" s="12">
        <v>318106794</v>
      </c>
      <c r="H1108" s="7">
        <f t="shared" si="12"/>
        <v>2.4017467248908301E-2</v>
      </c>
      <c r="I1108" s="2"/>
    </row>
    <row r="1109" spans="1:9" x14ac:dyDescent="0.75">
      <c r="A1109" s="2">
        <v>43477</v>
      </c>
      <c r="B1109" s="12">
        <v>56.24</v>
      </c>
      <c r="C1109" s="12">
        <v>57.18</v>
      </c>
      <c r="D1109" s="12">
        <v>54.89</v>
      </c>
      <c r="E1109" s="12">
        <v>56.17</v>
      </c>
      <c r="F1109" s="12">
        <v>160209732</v>
      </c>
      <c r="G1109" s="12">
        <v>317865487</v>
      </c>
      <c r="H1109" s="7">
        <f t="shared" si="12"/>
        <v>-1.2446657183499338E-3</v>
      </c>
      <c r="I1109" s="2"/>
    </row>
    <row r="1110" spans="1:9" x14ac:dyDescent="0.75">
      <c r="A1110" s="2">
        <v>43478</v>
      </c>
      <c r="B1110" s="12">
        <v>56.23</v>
      </c>
      <c r="C1110" s="12">
        <v>56.49</v>
      </c>
      <c r="D1110" s="12">
        <v>52.7</v>
      </c>
      <c r="E1110" s="12">
        <v>53</v>
      </c>
      <c r="F1110" s="12">
        <v>151593036</v>
      </c>
      <c r="G1110" s="12">
        <v>300317100</v>
      </c>
      <c r="H1110" s="7">
        <f t="shared" si="12"/>
        <v>-5.7442646274230784E-2</v>
      </c>
      <c r="I1110" s="2"/>
    </row>
    <row r="1111" spans="1:9" x14ac:dyDescent="0.75">
      <c r="A1111" s="2">
        <v>43479</v>
      </c>
      <c r="B1111" s="12">
        <v>53.41</v>
      </c>
      <c r="C1111" s="12">
        <v>58.2</v>
      </c>
      <c r="D1111" s="12">
        <v>52.91</v>
      </c>
      <c r="E1111" s="12">
        <v>56.27</v>
      </c>
      <c r="F1111" s="12">
        <v>157517101</v>
      </c>
      <c r="G1111" s="12">
        <v>319245245</v>
      </c>
      <c r="H1111" s="7">
        <f t="shared" si="12"/>
        <v>5.3548024714473071E-2</v>
      </c>
      <c r="I1111" s="2"/>
    </row>
    <row r="1112" spans="1:9" x14ac:dyDescent="0.75">
      <c r="A1112" s="2">
        <v>43480</v>
      </c>
      <c r="B1112" s="12">
        <v>55.89</v>
      </c>
      <c r="C1112" s="12">
        <v>56.68</v>
      </c>
      <c r="D1112" s="12">
        <v>53.42</v>
      </c>
      <c r="E1112" s="12">
        <v>54.03</v>
      </c>
      <c r="F1112" s="12">
        <v>202251667</v>
      </c>
      <c r="G1112" s="12">
        <v>306942775</v>
      </c>
      <c r="H1112" s="7">
        <f t="shared" si="12"/>
        <v>-3.3279656468062253E-2</v>
      </c>
      <c r="I1112" s="2"/>
    </row>
    <row r="1113" spans="1:9" x14ac:dyDescent="0.75">
      <c r="A1113" s="2">
        <v>43481</v>
      </c>
      <c r="B1113" s="12">
        <v>53.91</v>
      </c>
      <c r="C1113" s="12">
        <v>55.16</v>
      </c>
      <c r="D1113" s="12">
        <v>52.98</v>
      </c>
      <c r="E1113" s="12">
        <v>53.28</v>
      </c>
      <c r="F1113" s="12">
        <v>175718264</v>
      </c>
      <c r="G1113" s="12">
        <v>303024377</v>
      </c>
      <c r="H1113" s="7">
        <f t="shared" si="12"/>
        <v>-1.1686143572620952E-2</v>
      </c>
      <c r="I1113" s="2"/>
    </row>
    <row r="1114" spans="1:9" x14ac:dyDescent="0.75">
      <c r="A1114" s="2">
        <v>43482</v>
      </c>
      <c r="B1114" s="12">
        <v>53.19</v>
      </c>
      <c r="C1114" s="12">
        <v>54.87</v>
      </c>
      <c r="D1114" s="12">
        <v>53.04</v>
      </c>
      <c r="E1114" s="12">
        <v>54.67</v>
      </c>
      <c r="F1114" s="12">
        <v>158939525</v>
      </c>
      <c r="G1114" s="12">
        <v>311361075</v>
      </c>
      <c r="H1114" s="7">
        <f t="shared" si="12"/>
        <v>2.7824779093814703E-2</v>
      </c>
      <c r="I1114" s="2"/>
    </row>
    <row r="1115" spans="1:9" x14ac:dyDescent="0.75">
      <c r="A1115" s="2">
        <v>43483</v>
      </c>
      <c r="B1115" s="12">
        <v>54.75</v>
      </c>
      <c r="C1115" s="12">
        <v>54.88</v>
      </c>
      <c r="D1115" s="12">
        <v>53.09</v>
      </c>
      <c r="E1115" s="12">
        <v>53.49</v>
      </c>
      <c r="F1115" s="12">
        <v>166877877</v>
      </c>
      <c r="G1115" s="12">
        <v>305008550</v>
      </c>
      <c r="H1115" s="7">
        <f t="shared" si="12"/>
        <v>-2.3013698630136949E-2</v>
      </c>
      <c r="I1115" s="2"/>
    </row>
    <row r="1116" spans="1:9" x14ac:dyDescent="0.75">
      <c r="A1116" s="2">
        <v>43484</v>
      </c>
      <c r="B1116" s="12">
        <v>53.32</v>
      </c>
      <c r="C1116" s="12">
        <v>55.23</v>
      </c>
      <c r="D1116" s="12">
        <v>53.29</v>
      </c>
      <c r="E1116" s="12">
        <v>54.65</v>
      </c>
      <c r="F1116" s="12">
        <v>195698183</v>
      </c>
      <c r="G1116" s="12">
        <v>312019334</v>
      </c>
      <c r="H1116" s="7">
        <f t="shared" si="12"/>
        <v>2.4943735933983465E-2</v>
      </c>
      <c r="I1116" s="2"/>
    </row>
    <row r="1117" spans="1:9" x14ac:dyDescent="0.75">
      <c r="A1117" s="2">
        <v>43485</v>
      </c>
      <c r="B1117" s="12">
        <v>54.25</v>
      </c>
      <c r="C1117" s="12">
        <v>54.96</v>
      </c>
      <c r="D1117" s="12">
        <v>52.2</v>
      </c>
      <c r="E1117" s="12">
        <v>53.11</v>
      </c>
      <c r="F1117" s="12">
        <v>615956056</v>
      </c>
      <c r="G1117" s="12">
        <v>303596293</v>
      </c>
      <c r="H1117" s="7">
        <f t="shared" si="12"/>
        <v>-2.1013824884792639E-2</v>
      </c>
      <c r="I1117" s="2"/>
    </row>
    <row r="1118" spans="1:9" x14ac:dyDescent="0.75">
      <c r="A1118" s="2">
        <v>43486</v>
      </c>
      <c r="B1118" s="12">
        <v>53.18</v>
      </c>
      <c r="C1118" s="12">
        <v>53.69</v>
      </c>
      <c r="D1118" s="12">
        <v>51.93</v>
      </c>
      <c r="E1118" s="12">
        <v>52.64</v>
      </c>
      <c r="F1118" s="12">
        <v>166177591</v>
      </c>
      <c r="G1118" s="12">
        <v>301304915</v>
      </c>
      <c r="H1118" s="7">
        <f t="shared" si="12"/>
        <v>-1.0154193305754027E-2</v>
      </c>
      <c r="I1118" s="2"/>
    </row>
    <row r="1119" spans="1:9" x14ac:dyDescent="0.75">
      <c r="A1119" s="2">
        <v>43487</v>
      </c>
      <c r="B1119" s="12">
        <v>52.42</v>
      </c>
      <c r="C1119" s="12">
        <v>53.18</v>
      </c>
      <c r="D1119" s="12">
        <v>51.41</v>
      </c>
      <c r="E1119" s="12">
        <v>52.76</v>
      </c>
      <c r="F1119" s="12">
        <v>126552054</v>
      </c>
      <c r="G1119" s="12">
        <v>302346786</v>
      </c>
      <c r="H1119" s="7">
        <f t="shared" si="12"/>
        <v>6.4860740175504824E-3</v>
      </c>
      <c r="I1119" s="2"/>
    </row>
    <row r="1120" spans="1:9" x14ac:dyDescent="0.75">
      <c r="A1120" s="2">
        <v>43488</v>
      </c>
      <c r="B1120" s="12">
        <v>52.64</v>
      </c>
      <c r="C1120" s="12">
        <v>53.38</v>
      </c>
      <c r="D1120" s="12">
        <v>52</v>
      </c>
      <c r="E1120" s="12">
        <v>52.57</v>
      </c>
      <c r="F1120" s="12">
        <v>162698774</v>
      </c>
      <c r="G1120" s="12">
        <v>301625446</v>
      </c>
      <c r="H1120" s="7">
        <f t="shared" si="12"/>
        <v>-1.3297872340425586E-3</v>
      </c>
      <c r="I1120" s="2"/>
    </row>
    <row r="1121" spans="1:9" x14ac:dyDescent="0.75">
      <c r="A1121" s="2">
        <v>43489</v>
      </c>
      <c r="B1121" s="12">
        <v>52.48</v>
      </c>
      <c r="C1121" s="12">
        <v>53.97</v>
      </c>
      <c r="D1121" s="12">
        <v>52.09</v>
      </c>
      <c r="E1121" s="12">
        <v>53.49</v>
      </c>
      <c r="F1121" s="12">
        <v>166711625</v>
      </c>
      <c r="G1121" s="12">
        <v>307284070</v>
      </c>
      <c r="H1121" s="7">
        <f t="shared" si="12"/>
        <v>1.9245426829268393E-2</v>
      </c>
      <c r="I1121" s="2"/>
    </row>
    <row r="1122" spans="1:9" x14ac:dyDescent="0.75">
      <c r="A1122" s="2">
        <v>43490</v>
      </c>
      <c r="B1122" s="12">
        <v>53.82</v>
      </c>
      <c r="C1122" s="12">
        <v>54.13</v>
      </c>
      <c r="D1122" s="12">
        <v>52.17</v>
      </c>
      <c r="E1122" s="12">
        <v>52.78</v>
      </c>
      <c r="F1122" s="12">
        <v>150847434</v>
      </c>
      <c r="G1122" s="12">
        <v>303608658</v>
      </c>
      <c r="H1122" s="7">
        <f t="shared" si="12"/>
        <v>-1.9323671497584526E-2</v>
      </c>
      <c r="I1122" s="2"/>
    </row>
    <row r="1123" spans="1:9" x14ac:dyDescent="0.75">
      <c r="A1123" s="2">
        <v>43491</v>
      </c>
      <c r="B1123" s="12">
        <v>52.9</v>
      </c>
      <c r="C1123" s="12">
        <v>53.39</v>
      </c>
      <c r="D1123" s="12">
        <v>52.17</v>
      </c>
      <c r="E1123" s="12">
        <v>52.34</v>
      </c>
      <c r="F1123" s="12">
        <v>169396557</v>
      </c>
      <c r="G1123" s="12">
        <v>301440836</v>
      </c>
      <c r="H1123" s="7">
        <f t="shared" si="12"/>
        <v>-1.0586011342154918E-2</v>
      </c>
      <c r="I1123" s="2"/>
    </row>
    <row r="1124" spans="1:9" x14ac:dyDescent="0.75">
      <c r="I1124" s="2"/>
    </row>
    <row r="1125" spans="1:9" x14ac:dyDescent="0.75">
      <c r="I1125" s="2"/>
    </row>
    <row r="1126" spans="1:9" x14ac:dyDescent="0.75">
      <c r="I1126" s="2"/>
    </row>
    <row r="1127" spans="1:9" x14ac:dyDescent="0.75">
      <c r="I1127" s="2"/>
    </row>
    <row r="1128" spans="1:9" x14ac:dyDescent="0.75">
      <c r="I1128" s="2"/>
    </row>
    <row r="1129" spans="1:9" x14ac:dyDescent="0.75">
      <c r="I1129" s="2"/>
    </row>
    <row r="1130" spans="1:9" x14ac:dyDescent="0.75">
      <c r="I1130" s="2"/>
    </row>
    <row r="1131" spans="1:9" x14ac:dyDescent="0.75">
      <c r="I1131" s="2"/>
    </row>
    <row r="1132" spans="1:9" x14ac:dyDescent="0.75">
      <c r="I1132" s="2"/>
    </row>
    <row r="1133" spans="1:9" x14ac:dyDescent="0.75">
      <c r="I1133" s="2"/>
    </row>
    <row r="1134" spans="1:9" x14ac:dyDescent="0.75">
      <c r="I1134" s="2"/>
    </row>
    <row r="1135" spans="1:9" x14ac:dyDescent="0.75">
      <c r="I1135" s="2"/>
    </row>
    <row r="1136" spans="1:9" x14ac:dyDescent="0.75">
      <c r="I1136" s="2"/>
    </row>
    <row r="1137" spans="9:9" x14ac:dyDescent="0.75">
      <c r="I1137" s="2"/>
    </row>
    <row r="1138" spans="9:9" x14ac:dyDescent="0.75">
      <c r="I1138" s="2"/>
    </row>
    <row r="1139" spans="9:9" x14ac:dyDescent="0.75">
      <c r="I1139" s="2"/>
    </row>
    <row r="1140" spans="9:9" x14ac:dyDescent="0.75">
      <c r="I1140" s="2"/>
    </row>
    <row r="1141" spans="9:9" x14ac:dyDescent="0.75">
      <c r="I1141" s="2"/>
    </row>
    <row r="1142" spans="9:9" x14ac:dyDescent="0.75">
      <c r="I1142" s="2"/>
    </row>
    <row r="1143" spans="9:9" x14ac:dyDescent="0.75">
      <c r="I1143" s="2"/>
    </row>
    <row r="1144" spans="9:9" x14ac:dyDescent="0.75">
      <c r="I1144" s="2"/>
    </row>
    <row r="1145" spans="9:9" x14ac:dyDescent="0.75">
      <c r="I1145" s="2"/>
    </row>
    <row r="1146" spans="9:9" x14ac:dyDescent="0.75">
      <c r="I1146" s="2"/>
    </row>
    <row r="1147" spans="9:9" x14ac:dyDescent="0.75">
      <c r="I1147" s="2"/>
    </row>
    <row r="1148" spans="9:9" x14ac:dyDescent="0.75">
      <c r="I1148" s="2"/>
    </row>
    <row r="1149" spans="9:9" x14ac:dyDescent="0.75">
      <c r="I1149" s="2"/>
    </row>
    <row r="1150" spans="9:9" x14ac:dyDescent="0.75">
      <c r="I1150" s="2"/>
    </row>
    <row r="1151" spans="9:9" x14ac:dyDescent="0.75">
      <c r="I1151" s="2"/>
    </row>
    <row r="1152" spans="9:9" x14ac:dyDescent="0.75">
      <c r="I1152" s="2"/>
    </row>
    <row r="1153" spans="9:9" x14ac:dyDescent="0.75">
      <c r="I1153" s="2"/>
    </row>
    <row r="1154" spans="9:9" x14ac:dyDescent="0.75">
      <c r="I115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1:H1123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42370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7">
        <v>0</v>
      </c>
    </row>
    <row r="3" spans="1:8" x14ac:dyDescent="0.75">
      <c r="A3" s="2">
        <v>42371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7">
        <v>0</v>
      </c>
    </row>
    <row r="4" spans="1:8" x14ac:dyDescent="0.75">
      <c r="A4" s="2">
        <v>42372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7">
        <v>0</v>
      </c>
    </row>
    <row r="5" spans="1:8" x14ac:dyDescent="0.75">
      <c r="A5" s="2">
        <v>42373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7">
        <v>0</v>
      </c>
    </row>
    <row r="6" spans="1:8" x14ac:dyDescent="0.75">
      <c r="A6" s="2">
        <v>42374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7">
        <v>0</v>
      </c>
    </row>
    <row r="7" spans="1:8" x14ac:dyDescent="0.75">
      <c r="A7" s="2">
        <v>42375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7">
        <v>0</v>
      </c>
    </row>
    <row r="8" spans="1:8" x14ac:dyDescent="0.75">
      <c r="A8" s="2">
        <v>42376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7">
        <v>0</v>
      </c>
    </row>
    <row r="9" spans="1:8" x14ac:dyDescent="0.75">
      <c r="A9" s="2">
        <v>42377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7">
        <v>0</v>
      </c>
    </row>
    <row r="10" spans="1:8" x14ac:dyDescent="0.75">
      <c r="A10" s="2">
        <v>42378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7">
        <v>0</v>
      </c>
    </row>
    <row r="11" spans="1:8" x14ac:dyDescent="0.75">
      <c r="A11" s="2">
        <v>42379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7">
        <v>0</v>
      </c>
    </row>
    <row r="12" spans="1:8" x14ac:dyDescent="0.75">
      <c r="A12" s="2">
        <v>42380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7">
        <v>0</v>
      </c>
    </row>
    <row r="13" spans="1:8" x14ac:dyDescent="0.75">
      <c r="A13" s="2">
        <v>42381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7">
        <v>0</v>
      </c>
    </row>
    <row r="14" spans="1:8" x14ac:dyDescent="0.75">
      <c r="A14" s="2">
        <v>42382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7">
        <v>0</v>
      </c>
    </row>
    <row r="15" spans="1:8" x14ac:dyDescent="0.75">
      <c r="A15" s="2">
        <v>42383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7">
        <v>0</v>
      </c>
    </row>
    <row r="16" spans="1:8" x14ac:dyDescent="0.75">
      <c r="A16" s="2">
        <v>42384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7">
        <v>0</v>
      </c>
    </row>
    <row r="17" spans="1:8" x14ac:dyDescent="0.75">
      <c r="A17" s="2">
        <v>42385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7">
        <v>0</v>
      </c>
    </row>
    <row r="18" spans="1:8" x14ac:dyDescent="0.75">
      <c r="A18" s="2">
        <v>42386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7">
        <v>0</v>
      </c>
    </row>
    <row r="19" spans="1:8" x14ac:dyDescent="0.75">
      <c r="A19" s="2">
        <v>42387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7">
        <v>0</v>
      </c>
    </row>
    <row r="20" spans="1:8" x14ac:dyDescent="0.75">
      <c r="A20" s="2">
        <v>42388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7">
        <v>0</v>
      </c>
    </row>
    <row r="21" spans="1:8" x14ac:dyDescent="0.75">
      <c r="A21" s="2">
        <v>42389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7">
        <v>0</v>
      </c>
    </row>
    <row r="22" spans="1:8" x14ac:dyDescent="0.75">
      <c r="A22" s="2">
        <v>42390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7">
        <v>0</v>
      </c>
    </row>
    <row r="23" spans="1:8" x14ac:dyDescent="0.75">
      <c r="A23" s="2">
        <v>42391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7">
        <v>0</v>
      </c>
    </row>
    <row r="24" spans="1:8" x14ac:dyDescent="0.75">
      <c r="A24" s="2">
        <v>42392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7">
        <v>0</v>
      </c>
    </row>
    <row r="25" spans="1:8" x14ac:dyDescent="0.75">
      <c r="A25" s="2">
        <v>42393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7">
        <v>0</v>
      </c>
    </row>
    <row r="26" spans="1:8" x14ac:dyDescent="0.75">
      <c r="A26" s="2">
        <v>42394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7">
        <v>0</v>
      </c>
    </row>
    <row r="27" spans="1:8" x14ac:dyDescent="0.75">
      <c r="A27" s="2">
        <v>42395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7">
        <v>0</v>
      </c>
    </row>
    <row r="28" spans="1:8" x14ac:dyDescent="0.75">
      <c r="A28" s="2">
        <v>42396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7">
        <v>0</v>
      </c>
    </row>
    <row r="29" spans="1:8" x14ac:dyDescent="0.75">
      <c r="A29" s="2">
        <v>42397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7">
        <v>0</v>
      </c>
    </row>
    <row r="30" spans="1:8" x14ac:dyDescent="0.75">
      <c r="A30" s="2">
        <v>42398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7">
        <v>0</v>
      </c>
    </row>
    <row r="31" spans="1:8" x14ac:dyDescent="0.75">
      <c r="A31" s="2">
        <v>42399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7">
        <v>0</v>
      </c>
    </row>
    <row r="32" spans="1:8" x14ac:dyDescent="0.75">
      <c r="A32" s="2">
        <v>42400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7">
        <v>0</v>
      </c>
    </row>
    <row r="33" spans="1:8" x14ac:dyDescent="0.75">
      <c r="A33" s="2">
        <v>42401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7">
        <v>0</v>
      </c>
    </row>
    <row r="34" spans="1:8" x14ac:dyDescent="0.75">
      <c r="A34" s="2">
        <v>42402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7">
        <v>0</v>
      </c>
    </row>
    <row r="35" spans="1:8" x14ac:dyDescent="0.75">
      <c r="A35" s="2">
        <v>42403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7">
        <v>0</v>
      </c>
    </row>
    <row r="36" spans="1:8" x14ac:dyDescent="0.75">
      <c r="A36" s="2">
        <v>42404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7">
        <v>0</v>
      </c>
    </row>
    <row r="37" spans="1:8" x14ac:dyDescent="0.75">
      <c r="A37" s="2">
        <v>42405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7">
        <v>0</v>
      </c>
    </row>
    <row r="38" spans="1:8" x14ac:dyDescent="0.75">
      <c r="A38" s="2">
        <v>42406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7">
        <v>0</v>
      </c>
    </row>
    <row r="39" spans="1:8" x14ac:dyDescent="0.75">
      <c r="A39" s="2">
        <v>42407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7">
        <v>0</v>
      </c>
    </row>
    <row r="40" spans="1:8" x14ac:dyDescent="0.75">
      <c r="A40" s="2">
        <v>42408</v>
      </c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7">
        <v>0</v>
      </c>
    </row>
    <row r="41" spans="1:8" x14ac:dyDescent="0.75">
      <c r="A41" s="2">
        <v>42409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7">
        <v>0</v>
      </c>
    </row>
    <row r="42" spans="1:8" x14ac:dyDescent="0.75">
      <c r="A42" s="2">
        <v>42410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7">
        <v>0</v>
      </c>
    </row>
    <row r="43" spans="1:8" x14ac:dyDescent="0.75">
      <c r="A43" s="2">
        <v>42411</v>
      </c>
      <c r="B43" s="12">
        <v>0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7">
        <v>0</v>
      </c>
    </row>
    <row r="44" spans="1:8" x14ac:dyDescent="0.75">
      <c r="A44" s="2">
        <v>42412</v>
      </c>
      <c r="B44" s="12">
        <v>0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7">
        <v>0</v>
      </c>
    </row>
    <row r="45" spans="1:8" x14ac:dyDescent="0.75">
      <c r="A45" s="2">
        <v>42413</v>
      </c>
      <c r="B45" s="12">
        <v>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7">
        <v>0</v>
      </c>
    </row>
    <row r="46" spans="1:8" x14ac:dyDescent="0.75">
      <c r="A46" s="2">
        <v>42414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7">
        <v>0</v>
      </c>
    </row>
    <row r="47" spans="1:8" x14ac:dyDescent="0.75">
      <c r="A47" s="2">
        <v>42415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7">
        <v>0</v>
      </c>
    </row>
    <row r="48" spans="1:8" x14ac:dyDescent="0.75">
      <c r="A48" s="2">
        <v>42416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7">
        <v>0</v>
      </c>
    </row>
    <row r="49" spans="1:8" x14ac:dyDescent="0.75">
      <c r="A49" s="2">
        <v>42417</v>
      </c>
      <c r="B49" s="12">
        <v>0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7">
        <v>0</v>
      </c>
    </row>
    <row r="50" spans="1:8" x14ac:dyDescent="0.75">
      <c r="A50" s="2">
        <v>42418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7">
        <v>0</v>
      </c>
    </row>
    <row r="51" spans="1:8" x14ac:dyDescent="0.75">
      <c r="A51" s="2">
        <v>42419</v>
      </c>
      <c r="B51" s="12">
        <v>0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7">
        <v>0</v>
      </c>
    </row>
    <row r="52" spans="1:8" x14ac:dyDescent="0.75">
      <c r="A52" s="2">
        <v>42420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7">
        <v>0</v>
      </c>
    </row>
    <row r="53" spans="1:8" x14ac:dyDescent="0.75">
      <c r="A53" s="2">
        <v>42421</v>
      </c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7">
        <v>0</v>
      </c>
    </row>
    <row r="54" spans="1:8" x14ac:dyDescent="0.75">
      <c r="A54" s="2">
        <v>42422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7">
        <v>0</v>
      </c>
    </row>
    <row r="55" spans="1:8" x14ac:dyDescent="0.75">
      <c r="A55" s="2">
        <v>42423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7">
        <v>0</v>
      </c>
    </row>
    <row r="56" spans="1:8" x14ac:dyDescent="0.75">
      <c r="A56" s="2">
        <v>42424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7">
        <v>0</v>
      </c>
    </row>
    <row r="57" spans="1:8" x14ac:dyDescent="0.75">
      <c r="A57" s="2">
        <v>42425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7">
        <v>0</v>
      </c>
    </row>
    <row r="58" spans="1:8" x14ac:dyDescent="0.75">
      <c r="A58" s="2">
        <v>42426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7">
        <v>0</v>
      </c>
    </row>
    <row r="59" spans="1:8" x14ac:dyDescent="0.75">
      <c r="A59" s="2">
        <v>42427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7">
        <v>0</v>
      </c>
    </row>
    <row r="60" spans="1:8" x14ac:dyDescent="0.75">
      <c r="A60" s="2">
        <v>42428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7">
        <v>0</v>
      </c>
    </row>
    <row r="61" spans="1:8" x14ac:dyDescent="0.75">
      <c r="A61" s="2">
        <v>42429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7">
        <v>0</v>
      </c>
    </row>
    <row r="62" spans="1:8" x14ac:dyDescent="0.75">
      <c r="A62" s="2">
        <v>42430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7">
        <v>0</v>
      </c>
    </row>
    <row r="63" spans="1:8" x14ac:dyDescent="0.75">
      <c r="A63" s="2">
        <v>42431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7">
        <v>0</v>
      </c>
    </row>
    <row r="64" spans="1:8" x14ac:dyDescent="0.75">
      <c r="A64" s="2">
        <v>42432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7">
        <v>0</v>
      </c>
    </row>
    <row r="65" spans="1:8" x14ac:dyDescent="0.75">
      <c r="A65" s="2">
        <v>42433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7">
        <v>0</v>
      </c>
    </row>
    <row r="66" spans="1:8" x14ac:dyDescent="0.75">
      <c r="A66" s="2">
        <v>42434</v>
      </c>
      <c r="B66" s="12">
        <v>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7">
        <v>0</v>
      </c>
    </row>
    <row r="67" spans="1:8" x14ac:dyDescent="0.75">
      <c r="A67" s="2">
        <v>42435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7">
        <v>0</v>
      </c>
    </row>
    <row r="68" spans="1:8" x14ac:dyDescent="0.75">
      <c r="A68" s="2">
        <v>42436</v>
      </c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7">
        <v>0</v>
      </c>
    </row>
    <row r="69" spans="1:8" x14ac:dyDescent="0.75">
      <c r="A69" s="2">
        <v>42437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7">
        <v>0</v>
      </c>
    </row>
    <row r="70" spans="1:8" x14ac:dyDescent="0.75">
      <c r="A70" s="2">
        <v>42438</v>
      </c>
      <c r="B70" s="12">
        <v>0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7">
        <v>0</v>
      </c>
    </row>
    <row r="71" spans="1:8" x14ac:dyDescent="0.75">
      <c r="A71" s="2">
        <v>42439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7">
        <v>0</v>
      </c>
    </row>
    <row r="72" spans="1:8" x14ac:dyDescent="0.75">
      <c r="A72" s="2">
        <v>42440</v>
      </c>
      <c r="B72" s="12">
        <v>0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7">
        <v>0</v>
      </c>
    </row>
    <row r="73" spans="1:8" x14ac:dyDescent="0.75">
      <c r="A73" s="2">
        <v>42441</v>
      </c>
      <c r="B73" s="12">
        <v>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7">
        <v>0</v>
      </c>
    </row>
    <row r="74" spans="1:8" x14ac:dyDescent="0.75">
      <c r="A74" s="2">
        <v>42442</v>
      </c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7">
        <v>0</v>
      </c>
    </row>
    <row r="75" spans="1:8" x14ac:dyDescent="0.75">
      <c r="A75" s="2">
        <v>42443</v>
      </c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7">
        <v>0</v>
      </c>
    </row>
    <row r="76" spans="1:8" x14ac:dyDescent="0.75">
      <c r="A76" s="2">
        <v>42444</v>
      </c>
      <c r="B76" s="12">
        <v>0</v>
      </c>
      <c r="C76" s="12">
        <v>0</v>
      </c>
      <c r="D76" s="12">
        <v>0</v>
      </c>
      <c r="E76" s="12">
        <v>0</v>
      </c>
      <c r="F76" s="12">
        <v>0</v>
      </c>
      <c r="G76" s="12">
        <v>0</v>
      </c>
      <c r="H76" s="7">
        <v>0</v>
      </c>
    </row>
    <row r="77" spans="1:8" x14ac:dyDescent="0.75">
      <c r="A77" s="2">
        <v>42445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2">
        <v>0</v>
      </c>
      <c r="H77" s="7">
        <v>0</v>
      </c>
    </row>
    <row r="78" spans="1:8" x14ac:dyDescent="0.75">
      <c r="A78" s="2">
        <v>42446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7">
        <v>0</v>
      </c>
    </row>
    <row r="79" spans="1:8" x14ac:dyDescent="0.75">
      <c r="A79" s="2">
        <v>42447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7">
        <v>0</v>
      </c>
    </row>
    <row r="80" spans="1:8" x14ac:dyDescent="0.75">
      <c r="A80" s="2">
        <v>42448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7">
        <v>0</v>
      </c>
    </row>
    <row r="81" spans="1:8" x14ac:dyDescent="0.75">
      <c r="A81" s="2">
        <v>42449</v>
      </c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7">
        <v>0</v>
      </c>
    </row>
    <row r="82" spans="1:8" x14ac:dyDescent="0.75">
      <c r="A82" s="2">
        <v>42450</v>
      </c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7">
        <v>0</v>
      </c>
    </row>
    <row r="83" spans="1:8" x14ac:dyDescent="0.75">
      <c r="A83" s="2">
        <v>42451</v>
      </c>
      <c r="B83" s="12">
        <v>0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7">
        <v>0</v>
      </c>
    </row>
    <row r="84" spans="1:8" x14ac:dyDescent="0.75">
      <c r="A84" s="2">
        <v>42452</v>
      </c>
      <c r="B84" s="12">
        <v>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7">
        <v>0</v>
      </c>
    </row>
    <row r="85" spans="1:8" x14ac:dyDescent="0.75">
      <c r="A85" s="2">
        <v>42453</v>
      </c>
      <c r="B85" s="12">
        <v>0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7">
        <v>0</v>
      </c>
    </row>
    <row r="86" spans="1:8" x14ac:dyDescent="0.75">
      <c r="A86" s="2">
        <v>42454</v>
      </c>
      <c r="B86" s="12">
        <v>0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7">
        <v>0</v>
      </c>
    </row>
    <row r="87" spans="1:8" x14ac:dyDescent="0.75">
      <c r="A87" s="2">
        <v>42455</v>
      </c>
      <c r="B87" s="12">
        <v>0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7">
        <v>0</v>
      </c>
    </row>
    <row r="88" spans="1:8" x14ac:dyDescent="0.75">
      <c r="A88" s="2">
        <v>42456</v>
      </c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7">
        <v>0</v>
      </c>
    </row>
    <row r="89" spans="1:8" x14ac:dyDescent="0.75">
      <c r="A89" s="2">
        <v>42457</v>
      </c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7">
        <v>0</v>
      </c>
    </row>
    <row r="90" spans="1:8" x14ac:dyDescent="0.75">
      <c r="A90" s="2">
        <v>42458</v>
      </c>
      <c r="B90" s="12">
        <v>0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7">
        <v>0</v>
      </c>
    </row>
    <row r="91" spans="1:8" x14ac:dyDescent="0.75">
      <c r="A91" s="2">
        <v>42459</v>
      </c>
      <c r="B91" s="12">
        <v>0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7">
        <v>0</v>
      </c>
    </row>
    <row r="92" spans="1:8" x14ac:dyDescent="0.75">
      <c r="A92" s="2">
        <v>42460</v>
      </c>
      <c r="B92" s="12">
        <v>0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7">
        <v>0</v>
      </c>
    </row>
    <row r="93" spans="1:8" x14ac:dyDescent="0.75">
      <c r="A93" s="2">
        <v>42461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7">
        <v>0</v>
      </c>
    </row>
    <row r="94" spans="1:8" x14ac:dyDescent="0.75">
      <c r="A94" s="2">
        <v>42462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7">
        <v>0</v>
      </c>
    </row>
    <row r="95" spans="1:8" x14ac:dyDescent="0.75">
      <c r="A95" s="2">
        <v>42463</v>
      </c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7">
        <v>0</v>
      </c>
    </row>
    <row r="96" spans="1:8" x14ac:dyDescent="0.75">
      <c r="A96" s="2">
        <v>42464</v>
      </c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7">
        <v>0</v>
      </c>
    </row>
    <row r="97" spans="1:8" x14ac:dyDescent="0.75">
      <c r="A97" s="2">
        <v>42465</v>
      </c>
      <c r="B97" s="12">
        <v>0</v>
      </c>
      <c r="C97" s="12">
        <v>0</v>
      </c>
      <c r="D97" s="12">
        <v>0</v>
      </c>
      <c r="E97" s="12">
        <v>0</v>
      </c>
      <c r="F97" s="12">
        <v>0</v>
      </c>
      <c r="G97" s="12">
        <v>0</v>
      </c>
      <c r="H97" s="7">
        <v>0</v>
      </c>
    </row>
    <row r="98" spans="1:8" x14ac:dyDescent="0.75">
      <c r="A98" s="2">
        <v>42466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7">
        <v>0</v>
      </c>
    </row>
    <row r="99" spans="1:8" x14ac:dyDescent="0.75">
      <c r="A99" s="2">
        <v>42467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7">
        <v>0</v>
      </c>
    </row>
    <row r="100" spans="1:8" x14ac:dyDescent="0.75">
      <c r="A100" s="2">
        <v>42468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7">
        <v>0</v>
      </c>
    </row>
    <row r="101" spans="1:8" x14ac:dyDescent="0.75">
      <c r="A101" s="2">
        <v>42469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7">
        <v>0</v>
      </c>
    </row>
    <row r="102" spans="1:8" x14ac:dyDescent="0.75">
      <c r="A102" s="2">
        <v>42470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7">
        <v>0</v>
      </c>
    </row>
    <row r="103" spans="1:8" x14ac:dyDescent="0.75">
      <c r="A103" s="2">
        <v>42471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7">
        <v>0</v>
      </c>
    </row>
    <row r="104" spans="1:8" x14ac:dyDescent="0.75">
      <c r="A104" s="2">
        <v>42472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7">
        <v>0</v>
      </c>
    </row>
    <row r="105" spans="1:8" x14ac:dyDescent="0.75">
      <c r="A105" s="2">
        <v>42473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7">
        <v>0</v>
      </c>
    </row>
    <row r="106" spans="1:8" x14ac:dyDescent="0.75">
      <c r="A106" s="2">
        <v>42474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7">
        <v>0</v>
      </c>
    </row>
    <row r="107" spans="1:8" x14ac:dyDescent="0.75">
      <c r="A107" s="2">
        <v>42475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7">
        <v>0</v>
      </c>
    </row>
    <row r="108" spans="1:8" x14ac:dyDescent="0.75">
      <c r="A108" s="2">
        <v>42476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7">
        <v>0</v>
      </c>
    </row>
    <row r="109" spans="1:8" x14ac:dyDescent="0.75">
      <c r="A109" s="2">
        <v>42477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7">
        <v>0</v>
      </c>
    </row>
    <row r="110" spans="1:8" x14ac:dyDescent="0.75">
      <c r="A110" s="2">
        <v>42478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7">
        <v>0</v>
      </c>
    </row>
    <row r="111" spans="1:8" x14ac:dyDescent="0.75">
      <c r="A111" s="2">
        <v>42479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7">
        <v>0</v>
      </c>
    </row>
    <row r="112" spans="1:8" x14ac:dyDescent="0.75">
      <c r="A112" s="2">
        <v>42480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7">
        <v>0</v>
      </c>
    </row>
    <row r="113" spans="1:8" x14ac:dyDescent="0.75">
      <c r="A113" s="2">
        <v>42481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7">
        <v>0</v>
      </c>
    </row>
    <row r="114" spans="1:8" x14ac:dyDescent="0.75">
      <c r="A114" s="2">
        <v>42482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7">
        <v>0</v>
      </c>
    </row>
    <row r="115" spans="1:8" x14ac:dyDescent="0.75">
      <c r="A115" s="2">
        <v>42483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7">
        <v>0</v>
      </c>
    </row>
    <row r="116" spans="1:8" x14ac:dyDescent="0.75">
      <c r="A116" s="2">
        <v>42484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7">
        <v>0</v>
      </c>
    </row>
    <row r="117" spans="1:8" x14ac:dyDescent="0.75">
      <c r="A117" s="2">
        <v>42485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7">
        <v>0</v>
      </c>
    </row>
    <row r="118" spans="1:8" x14ac:dyDescent="0.75">
      <c r="A118" s="2">
        <v>42486</v>
      </c>
      <c r="B118" s="12">
        <v>0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7">
        <v>0</v>
      </c>
    </row>
    <row r="119" spans="1:8" x14ac:dyDescent="0.75">
      <c r="A119" s="2">
        <v>42487</v>
      </c>
      <c r="B119" s="12">
        <v>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7">
        <v>0</v>
      </c>
    </row>
    <row r="120" spans="1:8" x14ac:dyDescent="0.75">
      <c r="A120" s="2">
        <v>42488</v>
      </c>
      <c r="B120" s="12">
        <v>0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7">
        <v>0</v>
      </c>
    </row>
    <row r="121" spans="1:8" x14ac:dyDescent="0.75">
      <c r="A121" s="2">
        <v>42489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7">
        <v>0</v>
      </c>
    </row>
    <row r="122" spans="1:8" x14ac:dyDescent="0.75">
      <c r="A122" s="2">
        <v>42490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7">
        <v>0</v>
      </c>
    </row>
    <row r="123" spans="1:8" x14ac:dyDescent="0.75">
      <c r="A123" s="2">
        <v>42491</v>
      </c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7">
        <v>0</v>
      </c>
    </row>
    <row r="124" spans="1:8" x14ac:dyDescent="0.75">
      <c r="A124" s="2">
        <v>42492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7">
        <v>0</v>
      </c>
    </row>
    <row r="125" spans="1:8" x14ac:dyDescent="0.75">
      <c r="A125" s="2">
        <v>42493</v>
      </c>
      <c r="B125" s="12">
        <v>0</v>
      </c>
      <c r="C125" s="12">
        <v>0</v>
      </c>
      <c r="D125" s="12">
        <v>0</v>
      </c>
      <c r="E125" s="12">
        <v>0</v>
      </c>
      <c r="F125" s="12">
        <v>0</v>
      </c>
      <c r="G125" s="12">
        <v>0</v>
      </c>
      <c r="H125" s="7">
        <v>0</v>
      </c>
    </row>
    <row r="126" spans="1:8" x14ac:dyDescent="0.75">
      <c r="A126" s="2">
        <v>42494</v>
      </c>
      <c r="B126" s="12">
        <v>0</v>
      </c>
      <c r="C126" s="12">
        <v>0</v>
      </c>
      <c r="D126" s="12">
        <v>0</v>
      </c>
      <c r="E126" s="12">
        <v>0</v>
      </c>
      <c r="F126" s="12">
        <v>0</v>
      </c>
      <c r="G126" s="12">
        <v>0</v>
      </c>
      <c r="H126" s="7">
        <v>0</v>
      </c>
    </row>
    <row r="127" spans="1:8" x14ac:dyDescent="0.75">
      <c r="A127" s="2">
        <v>42495</v>
      </c>
      <c r="B127" s="12">
        <v>0</v>
      </c>
      <c r="C127" s="12">
        <v>0</v>
      </c>
      <c r="D127" s="12">
        <v>0</v>
      </c>
      <c r="E127" s="12">
        <v>0</v>
      </c>
      <c r="F127" s="12">
        <v>0</v>
      </c>
      <c r="G127" s="12">
        <v>0</v>
      </c>
      <c r="H127" s="7">
        <v>0</v>
      </c>
    </row>
    <row r="128" spans="1:8" x14ac:dyDescent="0.75">
      <c r="A128" s="2">
        <v>42496</v>
      </c>
      <c r="B128" s="12">
        <v>0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7">
        <v>0</v>
      </c>
    </row>
    <row r="129" spans="1:8" x14ac:dyDescent="0.75">
      <c r="A129" s="2">
        <v>42497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7">
        <v>0</v>
      </c>
    </row>
    <row r="130" spans="1:8" x14ac:dyDescent="0.75">
      <c r="A130" s="2">
        <v>42498</v>
      </c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7">
        <v>0</v>
      </c>
    </row>
    <row r="131" spans="1:8" x14ac:dyDescent="0.75">
      <c r="A131" s="2">
        <v>42499</v>
      </c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7">
        <v>0</v>
      </c>
    </row>
    <row r="132" spans="1:8" x14ac:dyDescent="0.75">
      <c r="A132" s="2">
        <v>42500</v>
      </c>
      <c r="B132" s="12">
        <v>0</v>
      </c>
      <c r="C132" s="12">
        <v>0</v>
      </c>
      <c r="D132" s="12">
        <v>0</v>
      </c>
      <c r="E132" s="12">
        <v>0</v>
      </c>
      <c r="F132" s="12">
        <v>0</v>
      </c>
      <c r="G132" s="12">
        <v>0</v>
      </c>
      <c r="H132" s="7">
        <v>0</v>
      </c>
    </row>
    <row r="133" spans="1:8" x14ac:dyDescent="0.75">
      <c r="A133" s="2">
        <v>42501</v>
      </c>
      <c r="B133" s="12">
        <v>0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7">
        <v>0</v>
      </c>
    </row>
    <row r="134" spans="1:8" x14ac:dyDescent="0.75">
      <c r="A134" s="2">
        <v>42502</v>
      </c>
      <c r="B134" s="12">
        <v>0</v>
      </c>
      <c r="C134" s="12">
        <v>0</v>
      </c>
      <c r="D134" s="12">
        <v>0</v>
      </c>
      <c r="E134" s="12">
        <v>0</v>
      </c>
      <c r="F134" s="12">
        <v>0</v>
      </c>
      <c r="G134" s="12">
        <v>0</v>
      </c>
      <c r="H134" s="7">
        <v>0</v>
      </c>
    </row>
    <row r="135" spans="1:8" x14ac:dyDescent="0.75">
      <c r="A135" s="2">
        <v>42503</v>
      </c>
      <c r="B135" s="12">
        <v>0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7">
        <v>0</v>
      </c>
    </row>
    <row r="136" spans="1:8" x14ac:dyDescent="0.75">
      <c r="A136" s="2">
        <v>42504</v>
      </c>
      <c r="B136" s="12">
        <v>0</v>
      </c>
      <c r="C136" s="12">
        <v>0</v>
      </c>
      <c r="D136" s="12">
        <v>0</v>
      </c>
      <c r="E136" s="12">
        <v>0</v>
      </c>
      <c r="F136" s="12">
        <v>0</v>
      </c>
      <c r="G136" s="12">
        <v>0</v>
      </c>
      <c r="H136" s="7">
        <v>0</v>
      </c>
    </row>
    <row r="137" spans="1:8" x14ac:dyDescent="0.75">
      <c r="A137" s="2">
        <v>42505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7">
        <v>0</v>
      </c>
    </row>
    <row r="138" spans="1:8" x14ac:dyDescent="0.75">
      <c r="A138" s="2">
        <v>42506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7">
        <v>0</v>
      </c>
    </row>
    <row r="139" spans="1:8" x14ac:dyDescent="0.75">
      <c r="A139" s="2">
        <v>42507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</v>
      </c>
      <c r="H139" s="7">
        <v>0</v>
      </c>
    </row>
    <row r="140" spans="1:8" x14ac:dyDescent="0.75">
      <c r="A140" s="2">
        <v>42508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7">
        <v>0</v>
      </c>
    </row>
    <row r="141" spans="1:8" x14ac:dyDescent="0.75">
      <c r="A141" s="2">
        <v>42509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7">
        <v>0</v>
      </c>
    </row>
    <row r="142" spans="1:8" x14ac:dyDescent="0.75">
      <c r="A142" s="2">
        <v>42510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7">
        <v>0</v>
      </c>
    </row>
    <row r="143" spans="1:8" x14ac:dyDescent="0.75">
      <c r="A143" s="2">
        <v>42511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7">
        <v>0</v>
      </c>
    </row>
    <row r="144" spans="1:8" x14ac:dyDescent="0.75">
      <c r="A144" s="2">
        <v>42512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7">
        <v>0</v>
      </c>
    </row>
    <row r="145" spans="1:8" x14ac:dyDescent="0.75">
      <c r="A145" s="2">
        <v>42513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7">
        <v>0</v>
      </c>
    </row>
    <row r="146" spans="1:8" x14ac:dyDescent="0.75">
      <c r="A146" s="2">
        <v>42514</v>
      </c>
      <c r="B146" s="12">
        <v>0</v>
      </c>
      <c r="C146" s="12">
        <v>0</v>
      </c>
      <c r="D146" s="12">
        <v>0</v>
      </c>
      <c r="E146" s="12">
        <v>0</v>
      </c>
      <c r="F146" s="12">
        <v>0</v>
      </c>
      <c r="G146" s="12">
        <v>0</v>
      </c>
      <c r="H146" s="7">
        <v>0</v>
      </c>
    </row>
    <row r="147" spans="1:8" x14ac:dyDescent="0.75">
      <c r="A147" s="2">
        <v>42515</v>
      </c>
      <c r="B147" s="12">
        <v>0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7">
        <v>0</v>
      </c>
    </row>
    <row r="148" spans="1:8" x14ac:dyDescent="0.75">
      <c r="A148" s="2">
        <v>42516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7">
        <v>0</v>
      </c>
    </row>
    <row r="149" spans="1:8" x14ac:dyDescent="0.75">
      <c r="A149" s="2">
        <v>42517</v>
      </c>
      <c r="B149" s="12">
        <v>0</v>
      </c>
      <c r="C149" s="12">
        <v>0</v>
      </c>
      <c r="D149" s="12">
        <v>0</v>
      </c>
      <c r="E149" s="12">
        <v>0</v>
      </c>
      <c r="F149" s="12">
        <v>0</v>
      </c>
      <c r="G149" s="12">
        <v>0</v>
      </c>
      <c r="H149" s="7">
        <v>0</v>
      </c>
    </row>
    <row r="150" spans="1:8" x14ac:dyDescent="0.75">
      <c r="A150" s="2">
        <v>42518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7">
        <v>0</v>
      </c>
    </row>
    <row r="151" spans="1:8" x14ac:dyDescent="0.75">
      <c r="A151" s="2">
        <v>42519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7">
        <v>0</v>
      </c>
    </row>
    <row r="152" spans="1:8" x14ac:dyDescent="0.75">
      <c r="A152" s="2">
        <v>42520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7">
        <v>0</v>
      </c>
    </row>
    <row r="153" spans="1:8" x14ac:dyDescent="0.75">
      <c r="A153" s="2">
        <v>42521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7">
        <v>0</v>
      </c>
    </row>
    <row r="154" spans="1:8" x14ac:dyDescent="0.75">
      <c r="A154" s="2">
        <v>42522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7">
        <v>0</v>
      </c>
    </row>
    <row r="155" spans="1:8" x14ac:dyDescent="0.75">
      <c r="A155" s="2">
        <v>42523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7">
        <v>0</v>
      </c>
    </row>
    <row r="156" spans="1:8" x14ac:dyDescent="0.75">
      <c r="A156" s="2">
        <v>42524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7">
        <v>0</v>
      </c>
    </row>
    <row r="157" spans="1:8" x14ac:dyDescent="0.75">
      <c r="A157" s="2">
        <v>42525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7">
        <v>0</v>
      </c>
    </row>
    <row r="158" spans="1:8" x14ac:dyDescent="0.75">
      <c r="A158" s="2">
        <v>42526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7">
        <v>0</v>
      </c>
    </row>
    <row r="159" spans="1:8" x14ac:dyDescent="0.75">
      <c r="A159" s="2">
        <v>42527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7">
        <v>0</v>
      </c>
    </row>
    <row r="160" spans="1:8" x14ac:dyDescent="0.75">
      <c r="A160" s="2">
        <v>42528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7">
        <v>0</v>
      </c>
    </row>
    <row r="161" spans="1:8" x14ac:dyDescent="0.75">
      <c r="A161" s="2">
        <v>42529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7">
        <v>0</v>
      </c>
    </row>
    <row r="162" spans="1:8" x14ac:dyDescent="0.75">
      <c r="A162" s="2">
        <v>42530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7">
        <v>0</v>
      </c>
    </row>
    <row r="163" spans="1:8" x14ac:dyDescent="0.75">
      <c r="A163" s="2">
        <v>42531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7">
        <v>0</v>
      </c>
    </row>
    <row r="164" spans="1:8" x14ac:dyDescent="0.75">
      <c r="A164" s="2">
        <v>42532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7">
        <v>0</v>
      </c>
    </row>
    <row r="165" spans="1:8" x14ac:dyDescent="0.75">
      <c r="A165" s="2">
        <v>42533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7">
        <v>0</v>
      </c>
    </row>
    <row r="166" spans="1:8" x14ac:dyDescent="0.75">
      <c r="A166" s="2">
        <v>42534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7">
        <v>0</v>
      </c>
    </row>
    <row r="167" spans="1:8" x14ac:dyDescent="0.75">
      <c r="A167" s="2">
        <v>42535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7">
        <v>0</v>
      </c>
    </row>
    <row r="168" spans="1:8" x14ac:dyDescent="0.75">
      <c r="A168" s="2">
        <v>42536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7">
        <v>0</v>
      </c>
    </row>
    <row r="169" spans="1:8" x14ac:dyDescent="0.75">
      <c r="A169" s="2">
        <v>42537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7">
        <v>0</v>
      </c>
    </row>
    <row r="170" spans="1:8" x14ac:dyDescent="0.75">
      <c r="A170" s="2">
        <v>42538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7">
        <v>0</v>
      </c>
    </row>
    <row r="171" spans="1:8" x14ac:dyDescent="0.75">
      <c r="A171" s="2">
        <v>42539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7">
        <v>0</v>
      </c>
    </row>
    <row r="172" spans="1:8" x14ac:dyDescent="0.75">
      <c r="A172" s="2">
        <v>42540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7">
        <v>0</v>
      </c>
    </row>
    <row r="173" spans="1:8" x14ac:dyDescent="0.75">
      <c r="A173" s="2">
        <v>42541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7">
        <v>0</v>
      </c>
    </row>
    <row r="174" spans="1:8" x14ac:dyDescent="0.75">
      <c r="A174" s="2">
        <v>42542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7">
        <v>0</v>
      </c>
    </row>
    <row r="175" spans="1:8" x14ac:dyDescent="0.75">
      <c r="A175" s="2">
        <v>42543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7">
        <v>0</v>
      </c>
    </row>
    <row r="176" spans="1:8" x14ac:dyDescent="0.75">
      <c r="A176" s="2">
        <v>42544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7">
        <v>0</v>
      </c>
    </row>
    <row r="177" spans="1:8" x14ac:dyDescent="0.75">
      <c r="A177" s="2">
        <v>42545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7">
        <v>0</v>
      </c>
    </row>
    <row r="178" spans="1:8" x14ac:dyDescent="0.75">
      <c r="A178" s="2">
        <v>42546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7">
        <v>0</v>
      </c>
    </row>
    <row r="179" spans="1:8" x14ac:dyDescent="0.75">
      <c r="A179" s="2">
        <v>42547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7">
        <v>0</v>
      </c>
    </row>
    <row r="180" spans="1:8" x14ac:dyDescent="0.75">
      <c r="A180" s="2">
        <v>42548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7">
        <v>0</v>
      </c>
    </row>
    <row r="181" spans="1:8" x14ac:dyDescent="0.75">
      <c r="A181" s="2">
        <v>42549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7">
        <v>0</v>
      </c>
    </row>
    <row r="182" spans="1:8" x14ac:dyDescent="0.75">
      <c r="A182" s="2">
        <v>42550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7">
        <v>0</v>
      </c>
    </row>
    <row r="183" spans="1:8" x14ac:dyDescent="0.75">
      <c r="A183" s="2">
        <v>42551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7">
        <v>0</v>
      </c>
    </row>
    <row r="184" spans="1:8" x14ac:dyDescent="0.75">
      <c r="A184" s="2">
        <v>42552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7">
        <v>0</v>
      </c>
    </row>
    <row r="185" spans="1:8" x14ac:dyDescent="0.75">
      <c r="A185" s="2">
        <v>42553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7">
        <v>0</v>
      </c>
    </row>
    <row r="186" spans="1:8" x14ac:dyDescent="0.75">
      <c r="A186" s="2">
        <v>42554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7">
        <v>0</v>
      </c>
    </row>
    <row r="187" spans="1:8" x14ac:dyDescent="0.75">
      <c r="A187" s="2">
        <v>42555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7">
        <v>0</v>
      </c>
    </row>
    <row r="188" spans="1:8" x14ac:dyDescent="0.75">
      <c r="A188" s="2">
        <v>42556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7">
        <v>0</v>
      </c>
    </row>
    <row r="189" spans="1:8" x14ac:dyDescent="0.75">
      <c r="A189" s="2">
        <v>42557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7">
        <v>0</v>
      </c>
    </row>
    <row r="190" spans="1:8" x14ac:dyDescent="0.75">
      <c r="A190" s="2">
        <v>42558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7">
        <v>0</v>
      </c>
    </row>
    <row r="191" spans="1:8" x14ac:dyDescent="0.75">
      <c r="A191" s="2">
        <v>42559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7">
        <v>0</v>
      </c>
    </row>
    <row r="192" spans="1:8" x14ac:dyDescent="0.75">
      <c r="A192" s="2">
        <v>42560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7">
        <v>0</v>
      </c>
    </row>
    <row r="193" spans="1:8" x14ac:dyDescent="0.75">
      <c r="A193" s="2">
        <v>42561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7">
        <v>0</v>
      </c>
    </row>
    <row r="194" spans="1:8" x14ac:dyDescent="0.75">
      <c r="A194" s="2">
        <v>42562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7">
        <v>0</v>
      </c>
    </row>
    <row r="195" spans="1:8" x14ac:dyDescent="0.75">
      <c r="A195" s="2">
        <v>42563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7">
        <v>0</v>
      </c>
    </row>
    <row r="196" spans="1:8" x14ac:dyDescent="0.75">
      <c r="A196" s="2">
        <v>42564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7">
        <v>0</v>
      </c>
    </row>
    <row r="197" spans="1:8" x14ac:dyDescent="0.75">
      <c r="A197" s="2">
        <v>42565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7">
        <v>0</v>
      </c>
    </row>
    <row r="198" spans="1:8" x14ac:dyDescent="0.75">
      <c r="A198" s="2">
        <v>42566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7">
        <v>0</v>
      </c>
    </row>
    <row r="199" spans="1:8" x14ac:dyDescent="0.75">
      <c r="A199" s="2">
        <v>42567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7">
        <v>0</v>
      </c>
    </row>
    <row r="200" spans="1:8" x14ac:dyDescent="0.75">
      <c r="A200" s="2">
        <v>42568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7">
        <v>0</v>
      </c>
    </row>
    <row r="201" spans="1:8" x14ac:dyDescent="0.75">
      <c r="A201" s="2">
        <v>42569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7">
        <v>0</v>
      </c>
    </row>
    <row r="202" spans="1:8" x14ac:dyDescent="0.75">
      <c r="A202" s="2">
        <v>42570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7">
        <v>0</v>
      </c>
    </row>
    <row r="203" spans="1:8" x14ac:dyDescent="0.75">
      <c r="A203" s="2">
        <v>42571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7">
        <v>0</v>
      </c>
    </row>
    <row r="204" spans="1:8" x14ac:dyDescent="0.75">
      <c r="A204" s="2">
        <v>42572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7">
        <v>0</v>
      </c>
    </row>
    <row r="205" spans="1:8" x14ac:dyDescent="0.75">
      <c r="A205" s="2">
        <v>42573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7">
        <v>0</v>
      </c>
    </row>
    <row r="206" spans="1:8" x14ac:dyDescent="0.75">
      <c r="A206" s="2">
        <v>42574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7">
        <v>0</v>
      </c>
    </row>
    <row r="207" spans="1:8" x14ac:dyDescent="0.75">
      <c r="A207" s="2">
        <v>42575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7">
        <v>0</v>
      </c>
    </row>
    <row r="208" spans="1:8" x14ac:dyDescent="0.75">
      <c r="A208" s="2">
        <v>42576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7">
        <v>0</v>
      </c>
    </row>
    <row r="209" spans="1:8" x14ac:dyDescent="0.75">
      <c r="A209" s="2">
        <v>42577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7">
        <v>0</v>
      </c>
    </row>
    <row r="210" spans="1:8" x14ac:dyDescent="0.75">
      <c r="A210" s="2">
        <v>42578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7">
        <v>0</v>
      </c>
    </row>
    <row r="211" spans="1:8" x14ac:dyDescent="0.75">
      <c r="A211" s="2">
        <v>42579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7">
        <v>0</v>
      </c>
    </row>
    <row r="212" spans="1:8" x14ac:dyDescent="0.75">
      <c r="A212" s="2">
        <v>42580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7">
        <v>0</v>
      </c>
    </row>
    <row r="213" spans="1:8" x14ac:dyDescent="0.75">
      <c r="A213" s="2">
        <v>42581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7">
        <v>0</v>
      </c>
    </row>
    <row r="214" spans="1:8" x14ac:dyDescent="0.75">
      <c r="A214" s="2">
        <v>42582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7">
        <v>0</v>
      </c>
    </row>
    <row r="215" spans="1:8" x14ac:dyDescent="0.75">
      <c r="A215" s="2">
        <v>42583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7">
        <v>0</v>
      </c>
    </row>
    <row r="216" spans="1:8" x14ac:dyDescent="0.75">
      <c r="A216" s="2">
        <v>42584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7">
        <v>0</v>
      </c>
    </row>
    <row r="217" spans="1:8" x14ac:dyDescent="0.75">
      <c r="A217" s="2">
        <v>42585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7">
        <v>0</v>
      </c>
    </row>
    <row r="218" spans="1:8" x14ac:dyDescent="0.75">
      <c r="A218" s="2">
        <v>42586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7">
        <v>0</v>
      </c>
    </row>
    <row r="219" spans="1:8" x14ac:dyDescent="0.75">
      <c r="A219" s="2">
        <v>42587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7">
        <v>0</v>
      </c>
    </row>
    <row r="220" spans="1:8" x14ac:dyDescent="0.75">
      <c r="A220" s="2">
        <v>42588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7">
        <v>0</v>
      </c>
    </row>
    <row r="221" spans="1:8" x14ac:dyDescent="0.75">
      <c r="A221" s="2">
        <v>42589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7">
        <v>0</v>
      </c>
    </row>
    <row r="222" spans="1:8" x14ac:dyDescent="0.75">
      <c r="A222" s="2">
        <v>42590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7">
        <v>0</v>
      </c>
    </row>
    <row r="223" spans="1:8" x14ac:dyDescent="0.75">
      <c r="A223" s="2">
        <v>42591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7">
        <v>0</v>
      </c>
    </row>
    <row r="224" spans="1:8" x14ac:dyDescent="0.75">
      <c r="A224" s="2">
        <v>42592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7">
        <v>0</v>
      </c>
    </row>
    <row r="225" spans="1:8" x14ac:dyDescent="0.75">
      <c r="A225" s="2">
        <v>42593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7">
        <v>0</v>
      </c>
    </row>
    <row r="226" spans="1:8" x14ac:dyDescent="0.75">
      <c r="A226" s="2">
        <v>42594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7">
        <v>0</v>
      </c>
    </row>
    <row r="227" spans="1:8" x14ac:dyDescent="0.75">
      <c r="A227" s="2">
        <v>42595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7">
        <v>0</v>
      </c>
    </row>
    <row r="228" spans="1:8" x14ac:dyDescent="0.75">
      <c r="A228" s="2">
        <v>42596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7">
        <v>0</v>
      </c>
    </row>
    <row r="229" spans="1:8" x14ac:dyDescent="0.75">
      <c r="A229" s="2">
        <v>42597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7">
        <v>0</v>
      </c>
    </row>
    <row r="230" spans="1:8" x14ac:dyDescent="0.75">
      <c r="A230" s="2">
        <v>42598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7">
        <v>0</v>
      </c>
    </row>
    <row r="231" spans="1:8" x14ac:dyDescent="0.75">
      <c r="A231" s="2">
        <v>42599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7">
        <v>0</v>
      </c>
    </row>
    <row r="232" spans="1:8" x14ac:dyDescent="0.75">
      <c r="A232" s="2">
        <v>42600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7">
        <v>0</v>
      </c>
    </row>
    <row r="233" spans="1:8" x14ac:dyDescent="0.75">
      <c r="A233" s="2">
        <v>42601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7">
        <v>0</v>
      </c>
    </row>
    <row r="234" spans="1:8" x14ac:dyDescent="0.75">
      <c r="A234" s="2">
        <v>42602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7">
        <v>0</v>
      </c>
    </row>
    <row r="235" spans="1:8" x14ac:dyDescent="0.75">
      <c r="A235" s="2">
        <v>42603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7">
        <v>0</v>
      </c>
    </row>
    <row r="236" spans="1:8" x14ac:dyDescent="0.75">
      <c r="A236" s="2">
        <v>42604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7">
        <v>0</v>
      </c>
    </row>
    <row r="237" spans="1:8" x14ac:dyDescent="0.75">
      <c r="A237" s="2">
        <v>42605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7">
        <v>0</v>
      </c>
    </row>
    <row r="238" spans="1:8" x14ac:dyDescent="0.75">
      <c r="A238" s="2">
        <v>42606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7">
        <v>0</v>
      </c>
    </row>
    <row r="239" spans="1:8" x14ac:dyDescent="0.75">
      <c r="A239" s="2">
        <v>42607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7">
        <v>0</v>
      </c>
    </row>
    <row r="240" spans="1:8" x14ac:dyDescent="0.75">
      <c r="A240" s="2">
        <v>42608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7">
        <v>0</v>
      </c>
    </row>
    <row r="241" spans="1:8" x14ac:dyDescent="0.75">
      <c r="A241" s="2">
        <v>42609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7">
        <v>0</v>
      </c>
    </row>
    <row r="242" spans="1:8" x14ac:dyDescent="0.75">
      <c r="A242" s="2">
        <v>42610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7">
        <v>0</v>
      </c>
    </row>
    <row r="243" spans="1:8" x14ac:dyDescent="0.75">
      <c r="A243" s="2">
        <v>42611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7">
        <v>0</v>
      </c>
    </row>
    <row r="244" spans="1:8" x14ac:dyDescent="0.75">
      <c r="A244" s="2">
        <v>42612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7">
        <v>0</v>
      </c>
    </row>
    <row r="245" spans="1:8" x14ac:dyDescent="0.75">
      <c r="A245" s="2">
        <v>42613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7">
        <v>0</v>
      </c>
    </row>
    <row r="246" spans="1:8" x14ac:dyDescent="0.75">
      <c r="A246" s="2">
        <v>42614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7">
        <v>0</v>
      </c>
    </row>
    <row r="247" spans="1:8" x14ac:dyDescent="0.75">
      <c r="A247" s="2">
        <v>42615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7">
        <v>0</v>
      </c>
    </row>
    <row r="248" spans="1:8" x14ac:dyDescent="0.75">
      <c r="A248" s="2">
        <v>42616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7">
        <v>0</v>
      </c>
    </row>
    <row r="249" spans="1:8" x14ac:dyDescent="0.75">
      <c r="A249" s="2">
        <v>42617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7">
        <v>0</v>
      </c>
    </row>
    <row r="250" spans="1:8" x14ac:dyDescent="0.75">
      <c r="A250" s="2">
        <v>42618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7">
        <v>0</v>
      </c>
    </row>
    <row r="251" spans="1:8" x14ac:dyDescent="0.75">
      <c r="A251" s="2">
        <v>42619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7">
        <v>0</v>
      </c>
    </row>
    <row r="252" spans="1:8" x14ac:dyDescent="0.75">
      <c r="A252" s="2">
        <v>42620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7">
        <v>0</v>
      </c>
    </row>
    <row r="253" spans="1:8" x14ac:dyDescent="0.75">
      <c r="A253" s="2">
        <v>42621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7">
        <v>0</v>
      </c>
    </row>
    <row r="254" spans="1:8" x14ac:dyDescent="0.75">
      <c r="A254" s="2">
        <v>42622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7">
        <v>0</v>
      </c>
    </row>
    <row r="255" spans="1:8" x14ac:dyDescent="0.75">
      <c r="A255" s="2">
        <v>42623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7">
        <v>0</v>
      </c>
    </row>
    <row r="256" spans="1:8" x14ac:dyDescent="0.75">
      <c r="A256" s="2">
        <v>42624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7">
        <v>0</v>
      </c>
    </row>
    <row r="257" spans="1:8" x14ac:dyDescent="0.75">
      <c r="A257" s="2">
        <v>42625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7">
        <v>0</v>
      </c>
    </row>
    <row r="258" spans="1:8" x14ac:dyDescent="0.75">
      <c r="A258" s="2">
        <v>42626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7">
        <v>0</v>
      </c>
    </row>
    <row r="259" spans="1:8" x14ac:dyDescent="0.75">
      <c r="A259" s="2">
        <v>42627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7">
        <v>0</v>
      </c>
    </row>
    <row r="260" spans="1:8" x14ac:dyDescent="0.75">
      <c r="A260" s="2">
        <v>42628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7">
        <v>0</v>
      </c>
    </row>
    <row r="261" spans="1:8" x14ac:dyDescent="0.75">
      <c r="A261" s="2">
        <v>42629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7">
        <v>0</v>
      </c>
    </row>
    <row r="262" spans="1:8" x14ac:dyDescent="0.75">
      <c r="A262" s="2">
        <v>42630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7">
        <v>0</v>
      </c>
    </row>
    <row r="263" spans="1:8" x14ac:dyDescent="0.75">
      <c r="A263" s="2">
        <v>42631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7">
        <v>0</v>
      </c>
    </row>
    <row r="264" spans="1:8" x14ac:dyDescent="0.75">
      <c r="A264" s="2">
        <v>42632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7">
        <v>0</v>
      </c>
    </row>
    <row r="265" spans="1:8" x14ac:dyDescent="0.75">
      <c r="A265" s="2">
        <v>42633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7">
        <v>0</v>
      </c>
    </row>
    <row r="266" spans="1:8" x14ac:dyDescent="0.75">
      <c r="A266" s="2">
        <v>42634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7">
        <v>0</v>
      </c>
    </row>
    <row r="267" spans="1:8" x14ac:dyDescent="0.75">
      <c r="A267" s="2">
        <v>42635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7">
        <v>0</v>
      </c>
    </row>
    <row r="268" spans="1:8" x14ac:dyDescent="0.75">
      <c r="A268" s="2">
        <v>42636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7">
        <v>0</v>
      </c>
    </row>
    <row r="269" spans="1:8" x14ac:dyDescent="0.75">
      <c r="A269" s="2">
        <v>42637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7">
        <v>0</v>
      </c>
    </row>
    <row r="270" spans="1:8" x14ac:dyDescent="0.75">
      <c r="A270" s="2">
        <v>42638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7">
        <v>0</v>
      </c>
    </row>
    <row r="271" spans="1:8" x14ac:dyDescent="0.75">
      <c r="A271" s="2">
        <v>42639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7">
        <v>0</v>
      </c>
    </row>
    <row r="272" spans="1:8" x14ac:dyDescent="0.75">
      <c r="A272" s="2">
        <v>42640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7">
        <v>0</v>
      </c>
    </row>
    <row r="273" spans="1:8" x14ac:dyDescent="0.75">
      <c r="A273" s="2">
        <v>42641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7">
        <v>0</v>
      </c>
    </row>
    <row r="274" spans="1:8" x14ac:dyDescent="0.75">
      <c r="A274" s="2">
        <v>42642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7">
        <v>0</v>
      </c>
    </row>
    <row r="275" spans="1:8" x14ac:dyDescent="0.75">
      <c r="A275" s="2">
        <v>42643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7">
        <v>0</v>
      </c>
    </row>
    <row r="276" spans="1:8" x14ac:dyDescent="0.75">
      <c r="A276" s="2">
        <v>42644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7">
        <v>0</v>
      </c>
    </row>
    <row r="277" spans="1:8" x14ac:dyDescent="0.75">
      <c r="A277" s="2">
        <v>42645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7">
        <v>0</v>
      </c>
    </row>
    <row r="278" spans="1:8" x14ac:dyDescent="0.75">
      <c r="A278" s="2">
        <v>42646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7">
        <v>0</v>
      </c>
    </row>
    <row r="279" spans="1:8" x14ac:dyDescent="0.75">
      <c r="A279" s="2">
        <v>42647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7">
        <v>0</v>
      </c>
    </row>
    <row r="280" spans="1:8" x14ac:dyDescent="0.75">
      <c r="A280" s="2">
        <v>42648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7">
        <v>0</v>
      </c>
    </row>
    <row r="281" spans="1:8" x14ac:dyDescent="0.75">
      <c r="A281" s="2">
        <v>42649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7">
        <v>0</v>
      </c>
    </row>
    <row r="282" spans="1:8" x14ac:dyDescent="0.75">
      <c r="A282" s="2">
        <v>42650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7">
        <v>0</v>
      </c>
    </row>
    <row r="283" spans="1:8" x14ac:dyDescent="0.75">
      <c r="A283" s="2">
        <v>42651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7">
        <v>0</v>
      </c>
    </row>
    <row r="284" spans="1:8" x14ac:dyDescent="0.75">
      <c r="A284" s="2">
        <v>42652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7">
        <v>0</v>
      </c>
    </row>
    <row r="285" spans="1:8" x14ac:dyDescent="0.75">
      <c r="A285" s="2">
        <v>42653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7">
        <v>0</v>
      </c>
    </row>
    <row r="286" spans="1:8" x14ac:dyDescent="0.75">
      <c r="A286" s="2">
        <v>42654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7">
        <v>0</v>
      </c>
    </row>
    <row r="287" spans="1:8" x14ac:dyDescent="0.75">
      <c r="A287" s="2">
        <v>42655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7">
        <v>0</v>
      </c>
    </row>
    <row r="288" spans="1:8" x14ac:dyDescent="0.75">
      <c r="A288" s="2">
        <v>42656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7">
        <v>0</v>
      </c>
    </row>
    <row r="289" spans="1:8" x14ac:dyDescent="0.75">
      <c r="A289" s="2">
        <v>42657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7">
        <v>0</v>
      </c>
    </row>
    <row r="290" spans="1:8" x14ac:dyDescent="0.75">
      <c r="A290" s="2">
        <v>42658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7">
        <v>0</v>
      </c>
    </row>
    <row r="291" spans="1:8" x14ac:dyDescent="0.75">
      <c r="A291" s="2">
        <v>42659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7">
        <v>0</v>
      </c>
    </row>
    <row r="292" spans="1:8" x14ac:dyDescent="0.75">
      <c r="A292" s="2">
        <v>42660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7">
        <v>0</v>
      </c>
    </row>
    <row r="293" spans="1:8" x14ac:dyDescent="0.75">
      <c r="A293" s="2">
        <v>42661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7">
        <v>0</v>
      </c>
    </row>
    <row r="294" spans="1:8" x14ac:dyDescent="0.75">
      <c r="A294" s="2">
        <v>42662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7">
        <v>0</v>
      </c>
    </row>
    <row r="295" spans="1:8" x14ac:dyDescent="0.75">
      <c r="A295" s="2">
        <v>42663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7">
        <v>0</v>
      </c>
    </row>
    <row r="296" spans="1:8" x14ac:dyDescent="0.75">
      <c r="A296" s="2">
        <v>42664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7">
        <v>0</v>
      </c>
    </row>
    <row r="297" spans="1:8" x14ac:dyDescent="0.75">
      <c r="A297" s="2">
        <v>42665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7">
        <v>0</v>
      </c>
    </row>
    <row r="298" spans="1:8" x14ac:dyDescent="0.75">
      <c r="A298" s="2">
        <v>42666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7">
        <v>0</v>
      </c>
    </row>
    <row r="299" spans="1:8" x14ac:dyDescent="0.75">
      <c r="A299" s="2">
        <v>42667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7">
        <v>0</v>
      </c>
    </row>
    <row r="300" spans="1:8" x14ac:dyDescent="0.75">
      <c r="A300" s="2">
        <v>42668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7">
        <v>0</v>
      </c>
    </row>
    <row r="301" spans="1:8" x14ac:dyDescent="0.75">
      <c r="A301" s="2">
        <v>42669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7">
        <v>0</v>
      </c>
    </row>
    <row r="302" spans="1:8" x14ac:dyDescent="0.75">
      <c r="A302" s="2">
        <v>42670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7">
        <v>0</v>
      </c>
    </row>
    <row r="303" spans="1:8" x14ac:dyDescent="0.75">
      <c r="A303" s="2">
        <v>42671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7">
        <v>0</v>
      </c>
    </row>
    <row r="304" spans="1:8" x14ac:dyDescent="0.75">
      <c r="A304" s="2">
        <v>42672</v>
      </c>
      <c r="B304" s="12">
        <v>0</v>
      </c>
      <c r="C304" s="12">
        <v>0</v>
      </c>
      <c r="D304" s="12">
        <v>0</v>
      </c>
      <c r="E304" s="12">
        <v>0</v>
      </c>
      <c r="F304" s="12">
        <v>0</v>
      </c>
      <c r="G304" s="12">
        <v>0</v>
      </c>
      <c r="H304" s="7">
        <v>0</v>
      </c>
    </row>
    <row r="305" spans="1:8" x14ac:dyDescent="0.75">
      <c r="A305" s="2">
        <v>42673</v>
      </c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7">
        <v>0</v>
      </c>
    </row>
    <row r="306" spans="1:8" x14ac:dyDescent="0.75">
      <c r="A306" s="2">
        <v>42674</v>
      </c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7">
        <v>0</v>
      </c>
    </row>
    <row r="307" spans="1:8" x14ac:dyDescent="0.75">
      <c r="A307" s="2">
        <v>42675</v>
      </c>
      <c r="B307" s="12">
        <v>0</v>
      </c>
      <c r="C307" s="12">
        <v>0</v>
      </c>
      <c r="D307" s="12">
        <v>0</v>
      </c>
      <c r="E307" s="12">
        <v>0</v>
      </c>
      <c r="F307" s="12">
        <v>0</v>
      </c>
      <c r="G307" s="12">
        <v>0</v>
      </c>
      <c r="H307" s="7">
        <v>0</v>
      </c>
    </row>
    <row r="308" spans="1:8" x14ac:dyDescent="0.75">
      <c r="A308" s="2">
        <v>42676</v>
      </c>
      <c r="B308" s="12">
        <v>0</v>
      </c>
      <c r="C308" s="12">
        <v>0</v>
      </c>
      <c r="D308" s="12">
        <v>0</v>
      </c>
      <c r="E308" s="12">
        <v>0</v>
      </c>
      <c r="F308" s="12">
        <v>0</v>
      </c>
      <c r="G308" s="12">
        <v>0</v>
      </c>
      <c r="H308" s="7">
        <v>0</v>
      </c>
    </row>
    <row r="309" spans="1:8" x14ac:dyDescent="0.75">
      <c r="A309" s="2">
        <v>42677</v>
      </c>
      <c r="B309" s="12">
        <v>0</v>
      </c>
      <c r="C309" s="12">
        <v>0</v>
      </c>
      <c r="D309" s="12">
        <v>0</v>
      </c>
      <c r="E309" s="12">
        <v>0</v>
      </c>
      <c r="F309" s="12">
        <v>0</v>
      </c>
      <c r="G309" s="12">
        <v>0</v>
      </c>
      <c r="H309" s="7">
        <v>0</v>
      </c>
    </row>
    <row r="310" spans="1:8" x14ac:dyDescent="0.75">
      <c r="A310" s="2">
        <v>42678</v>
      </c>
      <c r="B310" s="12">
        <v>0</v>
      </c>
      <c r="C310" s="12">
        <v>0</v>
      </c>
      <c r="D310" s="12">
        <v>0</v>
      </c>
      <c r="E310" s="12">
        <v>0</v>
      </c>
      <c r="F310" s="12">
        <v>0</v>
      </c>
      <c r="G310" s="12">
        <v>0</v>
      </c>
      <c r="H310" s="7">
        <v>0</v>
      </c>
    </row>
    <row r="311" spans="1:8" x14ac:dyDescent="0.75">
      <c r="A311" s="2">
        <v>42679</v>
      </c>
      <c r="B311" s="12">
        <v>0</v>
      </c>
      <c r="C311" s="12">
        <v>0</v>
      </c>
      <c r="D311" s="12">
        <v>0</v>
      </c>
      <c r="E311" s="12">
        <v>0</v>
      </c>
      <c r="F311" s="12">
        <v>0</v>
      </c>
      <c r="G311" s="12">
        <v>0</v>
      </c>
      <c r="H311" s="7">
        <v>0</v>
      </c>
    </row>
    <row r="312" spans="1:8" x14ac:dyDescent="0.75">
      <c r="A312" s="2">
        <v>42680</v>
      </c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7">
        <v>0</v>
      </c>
    </row>
    <row r="313" spans="1:8" x14ac:dyDescent="0.75">
      <c r="A313" s="2">
        <v>42681</v>
      </c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7">
        <v>0</v>
      </c>
    </row>
    <row r="314" spans="1:8" x14ac:dyDescent="0.75">
      <c r="A314" s="2">
        <v>42682</v>
      </c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7">
        <v>0</v>
      </c>
    </row>
    <row r="315" spans="1:8" x14ac:dyDescent="0.75">
      <c r="A315" s="2">
        <v>42683</v>
      </c>
      <c r="B315" s="12">
        <v>0</v>
      </c>
      <c r="C315" s="12">
        <v>0</v>
      </c>
      <c r="D315" s="12">
        <v>0</v>
      </c>
      <c r="E315" s="12">
        <v>0</v>
      </c>
      <c r="F315" s="12">
        <v>0</v>
      </c>
      <c r="G315" s="12">
        <v>0</v>
      </c>
      <c r="H315" s="7">
        <v>0</v>
      </c>
    </row>
    <row r="316" spans="1:8" x14ac:dyDescent="0.75">
      <c r="A316" s="2">
        <v>42684</v>
      </c>
      <c r="B316" s="12">
        <v>0</v>
      </c>
      <c r="C316" s="12">
        <v>0</v>
      </c>
      <c r="D316" s="12">
        <v>0</v>
      </c>
      <c r="E316" s="12">
        <v>0</v>
      </c>
      <c r="F316" s="12">
        <v>0</v>
      </c>
      <c r="G316" s="12">
        <v>0</v>
      </c>
      <c r="H316" s="7">
        <v>0</v>
      </c>
    </row>
    <row r="317" spans="1:8" x14ac:dyDescent="0.75">
      <c r="A317" s="2">
        <v>42685</v>
      </c>
      <c r="B317" s="12">
        <v>0</v>
      </c>
      <c r="C317" s="12">
        <v>0</v>
      </c>
      <c r="D317" s="12">
        <v>0</v>
      </c>
      <c r="E317" s="12">
        <v>0</v>
      </c>
      <c r="F317" s="12">
        <v>0</v>
      </c>
      <c r="G317" s="12">
        <v>0</v>
      </c>
      <c r="H317" s="7">
        <v>0</v>
      </c>
    </row>
    <row r="318" spans="1:8" x14ac:dyDescent="0.75">
      <c r="A318" s="2">
        <v>42686</v>
      </c>
      <c r="B318" s="12">
        <v>0</v>
      </c>
      <c r="C318" s="12">
        <v>0</v>
      </c>
      <c r="D318" s="12">
        <v>0</v>
      </c>
      <c r="E318" s="12">
        <v>0</v>
      </c>
      <c r="F318" s="12">
        <v>0</v>
      </c>
      <c r="G318" s="12">
        <v>0</v>
      </c>
      <c r="H318" s="7">
        <v>0</v>
      </c>
    </row>
    <row r="319" spans="1:8" x14ac:dyDescent="0.75">
      <c r="A319" s="2">
        <v>42687</v>
      </c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7">
        <v>0</v>
      </c>
    </row>
    <row r="320" spans="1:8" x14ac:dyDescent="0.75">
      <c r="A320" s="2">
        <v>42688</v>
      </c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7">
        <v>0</v>
      </c>
    </row>
    <row r="321" spans="1:8" x14ac:dyDescent="0.75">
      <c r="A321" s="2">
        <v>42689</v>
      </c>
      <c r="B321" s="12">
        <v>0</v>
      </c>
      <c r="C321" s="12">
        <v>0</v>
      </c>
      <c r="D321" s="12">
        <v>0</v>
      </c>
      <c r="E321" s="12">
        <v>0</v>
      </c>
      <c r="F321" s="12">
        <v>0</v>
      </c>
      <c r="G321" s="12">
        <v>0</v>
      </c>
      <c r="H321" s="7">
        <v>0</v>
      </c>
    </row>
    <row r="322" spans="1:8" x14ac:dyDescent="0.75">
      <c r="A322" s="2">
        <v>42690</v>
      </c>
      <c r="B322" s="12">
        <v>0</v>
      </c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7">
        <v>0</v>
      </c>
    </row>
    <row r="323" spans="1:8" x14ac:dyDescent="0.75">
      <c r="A323" s="2">
        <v>42691</v>
      </c>
      <c r="B323" s="12">
        <v>0</v>
      </c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7">
        <v>0</v>
      </c>
    </row>
    <row r="324" spans="1:8" x14ac:dyDescent="0.75">
      <c r="A324" s="2">
        <v>42692</v>
      </c>
      <c r="B324" s="12">
        <v>0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7">
        <v>0</v>
      </c>
    </row>
    <row r="325" spans="1:8" x14ac:dyDescent="0.75">
      <c r="A325" s="2">
        <v>42693</v>
      </c>
      <c r="B325" s="12">
        <v>0</v>
      </c>
      <c r="C325" s="12">
        <v>0</v>
      </c>
      <c r="D325" s="12">
        <v>0</v>
      </c>
      <c r="E325" s="12">
        <v>0</v>
      </c>
      <c r="F325" s="12">
        <v>0</v>
      </c>
      <c r="G325" s="12">
        <v>0</v>
      </c>
      <c r="H325" s="7">
        <v>0</v>
      </c>
    </row>
    <row r="326" spans="1:8" x14ac:dyDescent="0.75">
      <c r="A326" s="2">
        <v>42694</v>
      </c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7">
        <v>0</v>
      </c>
    </row>
    <row r="327" spans="1:8" x14ac:dyDescent="0.75">
      <c r="A327" s="2">
        <v>42695</v>
      </c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7">
        <v>0</v>
      </c>
    </row>
    <row r="328" spans="1:8" x14ac:dyDescent="0.75">
      <c r="A328" s="2">
        <v>42696</v>
      </c>
      <c r="B328" s="12">
        <v>0</v>
      </c>
      <c r="C328" s="12">
        <v>0</v>
      </c>
      <c r="D328" s="12">
        <v>0</v>
      </c>
      <c r="E328" s="12">
        <v>0</v>
      </c>
      <c r="F328" s="12">
        <v>0</v>
      </c>
      <c r="G328" s="12">
        <v>0</v>
      </c>
      <c r="H328" s="7">
        <v>0</v>
      </c>
    </row>
    <row r="329" spans="1:8" x14ac:dyDescent="0.75">
      <c r="A329" s="2">
        <v>42697</v>
      </c>
      <c r="B329" s="12">
        <v>0</v>
      </c>
      <c r="C329" s="12">
        <v>0</v>
      </c>
      <c r="D329" s="12">
        <v>0</v>
      </c>
      <c r="E329" s="12">
        <v>0</v>
      </c>
      <c r="F329" s="12">
        <v>0</v>
      </c>
      <c r="G329" s="12">
        <v>0</v>
      </c>
      <c r="H329" s="7">
        <v>0</v>
      </c>
    </row>
    <row r="330" spans="1:8" x14ac:dyDescent="0.75">
      <c r="A330" s="2">
        <v>42698</v>
      </c>
      <c r="B330" s="12">
        <v>0</v>
      </c>
      <c r="C330" s="12">
        <v>0</v>
      </c>
      <c r="D330" s="12">
        <v>0</v>
      </c>
      <c r="E330" s="12">
        <v>0</v>
      </c>
      <c r="F330" s="12">
        <v>0</v>
      </c>
      <c r="G330" s="12">
        <v>0</v>
      </c>
      <c r="H330" s="7">
        <v>0</v>
      </c>
    </row>
    <row r="331" spans="1:8" x14ac:dyDescent="0.75">
      <c r="A331" s="2">
        <v>42699</v>
      </c>
      <c r="B331" s="12">
        <v>0</v>
      </c>
      <c r="C331" s="12">
        <v>0</v>
      </c>
      <c r="D331" s="12">
        <v>0</v>
      </c>
      <c r="E331" s="12">
        <v>0</v>
      </c>
      <c r="F331" s="12">
        <v>0</v>
      </c>
      <c r="G331" s="12">
        <v>0</v>
      </c>
      <c r="H331" s="7">
        <v>0</v>
      </c>
    </row>
    <row r="332" spans="1:8" x14ac:dyDescent="0.75">
      <c r="A332" s="2">
        <v>42700</v>
      </c>
      <c r="B332" s="12">
        <v>0</v>
      </c>
      <c r="C332" s="12">
        <v>0</v>
      </c>
      <c r="D332" s="12">
        <v>0</v>
      </c>
      <c r="E332" s="12">
        <v>0</v>
      </c>
      <c r="F332" s="12">
        <v>0</v>
      </c>
      <c r="G332" s="12">
        <v>0</v>
      </c>
      <c r="H332" s="7">
        <v>0</v>
      </c>
    </row>
    <row r="333" spans="1:8" x14ac:dyDescent="0.75">
      <c r="A333" s="2">
        <v>42701</v>
      </c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7">
        <v>0</v>
      </c>
    </row>
    <row r="334" spans="1:8" x14ac:dyDescent="0.75">
      <c r="A334" s="2">
        <v>42702</v>
      </c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7">
        <v>0</v>
      </c>
    </row>
    <row r="335" spans="1:8" x14ac:dyDescent="0.75">
      <c r="A335" s="2">
        <v>42703</v>
      </c>
      <c r="B335" s="12">
        <v>0</v>
      </c>
      <c r="C335" s="12">
        <v>0</v>
      </c>
      <c r="D335" s="12">
        <v>0</v>
      </c>
      <c r="E335" s="12">
        <v>0</v>
      </c>
      <c r="F335" s="12">
        <v>0</v>
      </c>
      <c r="G335" s="12">
        <v>0</v>
      </c>
      <c r="H335" s="7">
        <v>0</v>
      </c>
    </row>
    <row r="336" spans="1:8" x14ac:dyDescent="0.75">
      <c r="A336" s="2">
        <v>42704</v>
      </c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7">
        <v>0</v>
      </c>
    </row>
    <row r="337" spans="1:8" x14ac:dyDescent="0.75">
      <c r="A337" s="2">
        <v>42705</v>
      </c>
      <c r="B337" s="12">
        <v>0</v>
      </c>
      <c r="C337" s="12">
        <v>0</v>
      </c>
      <c r="D337" s="12">
        <v>0</v>
      </c>
      <c r="E337" s="12">
        <v>0</v>
      </c>
      <c r="F337" s="12">
        <v>0</v>
      </c>
      <c r="G337" s="12">
        <v>0</v>
      </c>
      <c r="H337" s="7">
        <v>0</v>
      </c>
    </row>
    <row r="338" spans="1:8" x14ac:dyDescent="0.75">
      <c r="A338" s="2">
        <v>42706</v>
      </c>
      <c r="B338" s="12">
        <v>0</v>
      </c>
      <c r="C338" s="12">
        <v>0</v>
      </c>
      <c r="D338" s="12">
        <v>0</v>
      </c>
      <c r="E338" s="12">
        <v>0</v>
      </c>
      <c r="F338" s="12">
        <v>0</v>
      </c>
      <c r="G338" s="12">
        <v>0</v>
      </c>
      <c r="H338" s="7">
        <v>0</v>
      </c>
    </row>
    <row r="339" spans="1:8" x14ac:dyDescent="0.75">
      <c r="A339" s="2">
        <v>42707</v>
      </c>
      <c r="B339" s="12">
        <v>0</v>
      </c>
      <c r="C339" s="12">
        <v>0</v>
      </c>
      <c r="D339" s="12">
        <v>0</v>
      </c>
      <c r="E339" s="12">
        <v>0</v>
      </c>
      <c r="F339" s="12">
        <v>0</v>
      </c>
      <c r="G339" s="12">
        <v>0</v>
      </c>
      <c r="H339" s="7">
        <v>0</v>
      </c>
    </row>
    <row r="340" spans="1:8" x14ac:dyDescent="0.75">
      <c r="A340" s="2">
        <v>42708</v>
      </c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7">
        <v>0</v>
      </c>
    </row>
    <row r="341" spans="1:8" x14ac:dyDescent="0.75">
      <c r="A341" s="2">
        <v>42709</v>
      </c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7">
        <v>0</v>
      </c>
    </row>
    <row r="342" spans="1:8" x14ac:dyDescent="0.75">
      <c r="A342" s="2">
        <v>42710</v>
      </c>
      <c r="B342" s="12">
        <v>0</v>
      </c>
      <c r="C342" s="12">
        <v>0</v>
      </c>
      <c r="D342" s="12">
        <v>0</v>
      </c>
      <c r="E342" s="12">
        <v>0</v>
      </c>
      <c r="F342" s="12">
        <v>0</v>
      </c>
      <c r="G342" s="12">
        <v>0</v>
      </c>
      <c r="H342" s="7">
        <v>0</v>
      </c>
    </row>
    <row r="343" spans="1:8" x14ac:dyDescent="0.75">
      <c r="A343" s="2">
        <v>42711</v>
      </c>
      <c r="B343" s="12">
        <v>0</v>
      </c>
      <c r="C343" s="12">
        <v>0</v>
      </c>
      <c r="D343" s="12">
        <v>0</v>
      </c>
      <c r="E343" s="12">
        <v>0</v>
      </c>
      <c r="F343" s="12">
        <v>0</v>
      </c>
      <c r="G343" s="12">
        <v>0</v>
      </c>
      <c r="H343" s="7">
        <v>0</v>
      </c>
    </row>
    <row r="344" spans="1:8" x14ac:dyDescent="0.75">
      <c r="A344" s="2">
        <v>42712</v>
      </c>
      <c r="B344" s="12">
        <v>0</v>
      </c>
      <c r="C344" s="12">
        <v>0</v>
      </c>
      <c r="D344" s="12">
        <v>0</v>
      </c>
      <c r="E344" s="12">
        <v>0</v>
      </c>
      <c r="F344" s="12">
        <v>0</v>
      </c>
      <c r="G344" s="12">
        <v>0</v>
      </c>
      <c r="H344" s="7">
        <v>0</v>
      </c>
    </row>
    <row r="345" spans="1:8" x14ac:dyDescent="0.75">
      <c r="A345" s="2">
        <v>42713</v>
      </c>
      <c r="B345" s="12">
        <v>0</v>
      </c>
      <c r="C345" s="12">
        <v>0</v>
      </c>
      <c r="D345" s="12">
        <v>0</v>
      </c>
      <c r="E345" s="12">
        <v>0</v>
      </c>
      <c r="F345" s="12">
        <v>0</v>
      </c>
      <c r="G345" s="12">
        <v>0</v>
      </c>
      <c r="H345" s="7">
        <v>0</v>
      </c>
    </row>
    <row r="346" spans="1:8" x14ac:dyDescent="0.75">
      <c r="A346" s="2">
        <v>42714</v>
      </c>
      <c r="B346" s="12">
        <v>0</v>
      </c>
      <c r="C346" s="12">
        <v>0</v>
      </c>
      <c r="D346" s="12">
        <v>0</v>
      </c>
      <c r="E346" s="12">
        <v>0</v>
      </c>
      <c r="F346" s="12">
        <v>0</v>
      </c>
      <c r="G346" s="12">
        <v>0</v>
      </c>
      <c r="H346" s="7">
        <v>0</v>
      </c>
    </row>
    <row r="347" spans="1:8" x14ac:dyDescent="0.75">
      <c r="A347" s="2">
        <v>42715</v>
      </c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7">
        <v>0</v>
      </c>
    </row>
    <row r="348" spans="1:8" x14ac:dyDescent="0.75">
      <c r="A348" s="2">
        <v>42716</v>
      </c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7">
        <v>0</v>
      </c>
    </row>
    <row r="349" spans="1:8" x14ac:dyDescent="0.75">
      <c r="A349" s="2">
        <v>42717</v>
      </c>
      <c r="B349" s="12">
        <v>0</v>
      </c>
      <c r="C349" s="12">
        <v>0</v>
      </c>
      <c r="D349" s="12">
        <v>0</v>
      </c>
      <c r="E349" s="12">
        <v>0</v>
      </c>
      <c r="F349" s="12">
        <v>0</v>
      </c>
      <c r="G349" s="12">
        <v>0</v>
      </c>
      <c r="H349" s="7">
        <v>0</v>
      </c>
    </row>
    <row r="350" spans="1:8" x14ac:dyDescent="0.75">
      <c r="A350" s="2">
        <v>42718</v>
      </c>
      <c r="B350" s="12">
        <v>0</v>
      </c>
      <c r="C350" s="12">
        <v>0</v>
      </c>
      <c r="D350" s="12">
        <v>0</v>
      </c>
      <c r="E350" s="12">
        <v>0</v>
      </c>
      <c r="F350" s="12">
        <v>0</v>
      </c>
      <c r="G350" s="12">
        <v>0</v>
      </c>
      <c r="H350" s="7">
        <v>0</v>
      </c>
    </row>
    <row r="351" spans="1:8" x14ac:dyDescent="0.75">
      <c r="A351" s="2">
        <v>42719</v>
      </c>
      <c r="B351" s="12">
        <v>0</v>
      </c>
      <c r="C351" s="12">
        <v>0</v>
      </c>
      <c r="D351" s="12">
        <v>0</v>
      </c>
      <c r="E351" s="12">
        <v>0</v>
      </c>
      <c r="F351" s="12">
        <v>0</v>
      </c>
      <c r="G351" s="12">
        <v>0</v>
      </c>
      <c r="H351" s="7">
        <v>0</v>
      </c>
    </row>
    <row r="352" spans="1:8" x14ac:dyDescent="0.75">
      <c r="A352" s="2">
        <v>42720</v>
      </c>
      <c r="B352" s="12">
        <v>0</v>
      </c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7">
        <v>0</v>
      </c>
    </row>
    <row r="353" spans="1:8" x14ac:dyDescent="0.75">
      <c r="A353" s="2">
        <v>42721</v>
      </c>
      <c r="B353" s="12">
        <v>0</v>
      </c>
      <c r="C353" s="12">
        <v>0</v>
      </c>
      <c r="D353" s="12">
        <v>0</v>
      </c>
      <c r="E353" s="12">
        <v>0</v>
      </c>
      <c r="F353" s="12">
        <v>0</v>
      </c>
      <c r="G353" s="12">
        <v>0</v>
      </c>
      <c r="H353" s="7">
        <v>0</v>
      </c>
    </row>
    <row r="354" spans="1:8" x14ac:dyDescent="0.75">
      <c r="A354" s="2">
        <v>42722</v>
      </c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7">
        <v>0</v>
      </c>
    </row>
    <row r="355" spans="1:8" x14ac:dyDescent="0.75">
      <c r="A355" s="2">
        <v>42723</v>
      </c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7">
        <v>0</v>
      </c>
    </row>
    <row r="356" spans="1:8" x14ac:dyDescent="0.75">
      <c r="A356" s="2">
        <v>42724</v>
      </c>
      <c r="B356" s="12">
        <v>0</v>
      </c>
      <c r="C356" s="12">
        <v>0</v>
      </c>
      <c r="D356" s="12">
        <v>0</v>
      </c>
      <c r="E356" s="12">
        <v>0</v>
      </c>
      <c r="F356" s="12">
        <v>0</v>
      </c>
      <c r="G356" s="12">
        <v>0</v>
      </c>
      <c r="H356" s="7">
        <v>0</v>
      </c>
    </row>
    <row r="357" spans="1:8" x14ac:dyDescent="0.75">
      <c r="A357" s="2">
        <v>42725</v>
      </c>
      <c r="B357" s="12">
        <v>0</v>
      </c>
      <c r="C357" s="12">
        <v>0</v>
      </c>
      <c r="D357" s="12">
        <v>0</v>
      </c>
      <c r="E357" s="12">
        <v>0</v>
      </c>
      <c r="F357" s="12">
        <v>0</v>
      </c>
      <c r="G357" s="12">
        <v>0</v>
      </c>
      <c r="H357" s="7">
        <v>0</v>
      </c>
    </row>
    <row r="358" spans="1:8" x14ac:dyDescent="0.75">
      <c r="A358" s="2">
        <v>42726</v>
      </c>
      <c r="B358" s="12">
        <v>0</v>
      </c>
      <c r="C358" s="12">
        <v>0</v>
      </c>
      <c r="D358" s="12">
        <v>0</v>
      </c>
      <c r="E358" s="12">
        <v>0</v>
      </c>
      <c r="F358" s="12">
        <v>0</v>
      </c>
      <c r="G358" s="12">
        <v>0</v>
      </c>
      <c r="H358" s="7">
        <v>0</v>
      </c>
    </row>
    <row r="359" spans="1:8" x14ac:dyDescent="0.75">
      <c r="A359" s="2">
        <v>42727</v>
      </c>
      <c r="B359" s="12">
        <v>0</v>
      </c>
      <c r="C359" s="12">
        <v>0</v>
      </c>
      <c r="D359" s="12">
        <v>0</v>
      </c>
      <c r="E359" s="12">
        <v>0</v>
      </c>
      <c r="F359" s="12">
        <v>0</v>
      </c>
      <c r="G359" s="12">
        <v>0</v>
      </c>
      <c r="H359" s="7">
        <v>0</v>
      </c>
    </row>
    <row r="360" spans="1:8" x14ac:dyDescent="0.75">
      <c r="A360" s="2">
        <v>42728</v>
      </c>
      <c r="B360" s="12">
        <v>0</v>
      </c>
      <c r="C360" s="12">
        <v>0</v>
      </c>
      <c r="D360" s="12">
        <v>0</v>
      </c>
      <c r="E360" s="12">
        <v>0</v>
      </c>
      <c r="F360" s="12">
        <v>0</v>
      </c>
      <c r="G360" s="12">
        <v>0</v>
      </c>
      <c r="H360" s="7">
        <v>0</v>
      </c>
    </row>
    <row r="361" spans="1:8" x14ac:dyDescent="0.75">
      <c r="A361" s="2">
        <v>42729</v>
      </c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7">
        <v>0</v>
      </c>
    </row>
    <row r="362" spans="1:8" x14ac:dyDescent="0.75">
      <c r="A362" s="2">
        <v>42730</v>
      </c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7">
        <v>0</v>
      </c>
    </row>
    <row r="363" spans="1:8" x14ac:dyDescent="0.75">
      <c r="A363" s="2">
        <v>42731</v>
      </c>
      <c r="B363" s="12">
        <v>0</v>
      </c>
      <c r="C363" s="12">
        <v>0</v>
      </c>
      <c r="D363" s="12">
        <v>0</v>
      </c>
      <c r="E363" s="12">
        <v>0</v>
      </c>
      <c r="F363" s="12">
        <v>0</v>
      </c>
      <c r="G363" s="12">
        <v>0</v>
      </c>
      <c r="H363" s="7">
        <v>0</v>
      </c>
    </row>
    <row r="364" spans="1:8" x14ac:dyDescent="0.75">
      <c r="A364" s="2">
        <v>42732</v>
      </c>
      <c r="B364" s="12">
        <v>0</v>
      </c>
      <c r="C364" s="12">
        <v>0</v>
      </c>
      <c r="D364" s="12">
        <v>0</v>
      </c>
      <c r="E364" s="12">
        <v>0</v>
      </c>
      <c r="F364" s="12">
        <v>0</v>
      </c>
      <c r="G364" s="12">
        <v>0</v>
      </c>
      <c r="H364" s="7">
        <v>0</v>
      </c>
    </row>
    <row r="365" spans="1:8" x14ac:dyDescent="0.75">
      <c r="A365" s="2">
        <v>42733</v>
      </c>
      <c r="B365" s="12">
        <v>0</v>
      </c>
      <c r="C365" s="12">
        <v>0</v>
      </c>
      <c r="D365" s="12">
        <v>0</v>
      </c>
      <c r="E365" s="12">
        <v>0</v>
      </c>
      <c r="F365" s="12">
        <v>0</v>
      </c>
      <c r="G365" s="12">
        <v>0</v>
      </c>
      <c r="H365" s="7">
        <v>0</v>
      </c>
    </row>
    <row r="366" spans="1:8" x14ac:dyDescent="0.75">
      <c r="A366" s="2">
        <v>42734</v>
      </c>
      <c r="B366" s="12">
        <v>0</v>
      </c>
      <c r="C366" s="12">
        <v>0</v>
      </c>
      <c r="D366" s="12">
        <v>0</v>
      </c>
      <c r="E366" s="12">
        <v>0</v>
      </c>
      <c r="F366" s="12">
        <v>0</v>
      </c>
      <c r="G366" s="12">
        <v>0</v>
      </c>
      <c r="H366" s="7">
        <v>0</v>
      </c>
    </row>
    <row r="367" spans="1:8" x14ac:dyDescent="0.75">
      <c r="A367" s="2">
        <v>42735</v>
      </c>
      <c r="B367" s="12">
        <v>0</v>
      </c>
      <c r="C367" s="12">
        <v>0</v>
      </c>
      <c r="D367" s="12">
        <v>0</v>
      </c>
      <c r="E367" s="12">
        <v>0</v>
      </c>
      <c r="F367" s="12">
        <v>0</v>
      </c>
      <c r="G367" s="12">
        <v>0</v>
      </c>
      <c r="H367" s="7">
        <v>0</v>
      </c>
    </row>
    <row r="368" spans="1:8" x14ac:dyDescent="0.75">
      <c r="A368" s="2">
        <v>42736</v>
      </c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7">
        <v>0</v>
      </c>
    </row>
    <row r="369" spans="1:8" x14ac:dyDescent="0.75">
      <c r="A369" s="2">
        <v>42737</v>
      </c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7">
        <v>0</v>
      </c>
    </row>
    <row r="370" spans="1:8" x14ac:dyDescent="0.75">
      <c r="A370" s="2">
        <v>42738</v>
      </c>
      <c r="B370" s="12">
        <v>0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7">
        <v>0</v>
      </c>
    </row>
    <row r="371" spans="1:8" x14ac:dyDescent="0.75">
      <c r="A371" s="2">
        <v>42739</v>
      </c>
      <c r="B371" s="12">
        <v>0</v>
      </c>
      <c r="C371" s="12">
        <v>0</v>
      </c>
      <c r="D371" s="12">
        <v>0</v>
      </c>
      <c r="E371" s="12">
        <v>0</v>
      </c>
      <c r="F371" s="12">
        <v>0</v>
      </c>
      <c r="G371" s="12">
        <v>0</v>
      </c>
      <c r="H371" s="7">
        <v>0</v>
      </c>
    </row>
    <row r="372" spans="1:8" x14ac:dyDescent="0.75">
      <c r="A372" s="2">
        <v>42740</v>
      </c>
      <c r="B372" s="12">
        <v>0</v>
      </c>
      <c r="C372" s="12">
        <v>0</v>
      </c>
      <c r="D372" s="12">
        <v>0</v>
      </c>
      <c r="E372" s="12">
        <v>0</v>
      </c>
      <c r="F372" s="12">
        <v>0</v>
      </c>
      <c r="G372" s="12">
        <v>0</v>
      </c>
      <c r="H372" s="7">
        <v>0</v>
      </c>
    </row>
    <row r="373" spans="1:8" x14ac:dyDescent="0.75">
      <c r="A373" s="2">
        <v>42741</v>
      </c>
      <c r="B373" s="12">
        <v>0</v>
      </c>
      <c r="C373" s="12">
        <v>0</v>
      </c>
      <c r="D373" s="12">
        <v>0</v>
      </c>
      <c r="E373" s="12">
        <v>0</v>
      </c>
      <c r="F373" s="12">
        <v>0</v>
      </c>
      <c r="G373" s="12">
        <v>0</v>
      </c>
      <c r="H373" s="7">
        <v>0</v>
      </c>
    </row>
    <row r="374" spans="1:8" x14ac:dyDescent="0.75">
      <c r="A374" s="2">
        <v>42742</v>
      </c>
      <c r="B374" s="12">
        <v>0</v>
      </c>
      <c r="C374" s="12">
        <v>0</v>
      </c>
      <c r="D374" s="12">
        <v>0</v>
      </c>
      <c r="E374" s="12">
        <v>0</v>
      </c>
      <c r="F374" s="12">
        <v>0</v>
      </c>
      <c r="G374" s="12">
        <v>0</v>
      </c>
      <c r="H374" s="7">
        <v>0</v>
      </c>
    </row>
    <row r="375" spans="1:8" x14ac:dyDescent="0.75">
      <c r="A375" s="2">
        <v>42743</v>
      </c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7">
        <v>0</v>
      </c>
    </row>
    <row r="376" spans="1:8" x14ac:dyDescent="0.75">
      <c r="A376" s="2">
        <v>42744</v>
      </c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7">
        <v>0</v>
      </c>
    </row>
    <row r="377" spans="1:8" x14ac:dyDescent="0.75">
      <c r="A377" s="2">
        <v>42745</v>
      </c>
      <c r="B377" s="12">
        <v>0</v>
      </c>
      <c r="C377" s="12">
        <v>0</v>
      </c>
      <c r="D377" s="12">
        <v>0</v>
      </c>
      <c r="E377" s="12">
        <v>0</v>
      </c>
      <c r="F377" s="12">
        <v>0</v>
      </c>
      <c r="G377" s="12">
        <v>0</v>
      </c>
      <c r="H377" s="7">
        <v>0</v>
      </c>
    </row>
    <row r="378" spans="1:8" x14ac:dyDescent="0.75">
      <c r="A378" s="2">
        <v>42746</v>
      </c>
      <c r="B378" s="12">
        <v>0</v>
      </c>
      <c r="C378" s="12">
        <v>0</v>
      </c>
      <c r="D378" s="12">
        <v>0</v>
      </c>
      <c r="E378" s="12">
        <v>0</v>
      </c>
      <c r="F378" s="12">
        <v>0</v>
      </c>
      <c r="G378" s="12">
        <v>0</v>
      </c>
      <c r="H378" s="7">
        <v>0</v>
      </c>
    </row>
    <row r="379" spans="1:8" x14ac:dyDescent="0.75">
      <c r="A379" s="2">
        <v>42747</v>
      </c>
      <c r="B379" s="12">
        <v>0</v>
      </c>
      <c r="C379" s="12">
        <v>0</v>
      </c>
      <c r="D379" s="12">
        <v>0</v>
      </c>
      <c r="E379" s="12">
        <v>0</v>
      </c>
      <c r="F379" s="12">
        <v>0</v>
      </c>
      <c r="G379" s="12">
        <v>0</v>
      </c>
      <c r="H379" s="7">
        <v>0</v>
      </c>
    </row>
    <row r="380" spans="1:8" x14ac:dyDescent="0.75">
      <c r="A380" s="2">
        <v>42748</v>
      </c>
      <c r="B380" s="12">
        <v>0</v>
      </c>
      <c r="C380" s="12">
        <v>0</v>
      </c>
      <c r="D380" s="12">
        <v>0</v>
      </c>
      <c r="E380" s="12">
        <v>0</v>
      </c>
      <c r="F380" s="12">
        <v>0</v>
      </c>
      <c r="G380" s="12">
        <v>0</v>
      </c>
      <c r="H380" s="7">
        <v>0</v>
      </c>
    </row>
    <row r="381" spans="1:8" x14ac:dyDescent="0.75">
      <c r="A381" s="2">
        <v>42749</v>
      </c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7">
        <v>0</v>
      </c>
    </row>
    <row r="382" spans="1:8" x14ac:dyDescent="0.75">
      <c r="A382" s="2">
        <v>42750</v>
      </c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7">
        <v>0</v>
      </c>
    </row>
    <row r="383" spans="1:8" x14ac:dyDescent="0.75">
      <c r="A383" s="2">
        <v>42751</v>
      </c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7">
        <v>0</v>
      </c>
    </row>
    <row r="384" spans="1:8" x14ac:dyDescent="0.75">
      <c r="A384" s="2">
        <v>42752</v>
      </c>
      <c r="B384" s="12">
        <v>0</v>
      </c>
      <c r="C384" s="12">
        <v>0</v>
      </c>
      <c r="D384" s="12">
        <v>0</v>
      </c>
      <c r="E384" s="12">
        <v>0</v>
      </c>
      <c r="F384" s="12">
        <v>0</v>
      </c>
      <c r="G384" s="12">
        <v>0</v>
      </c>
      <c r="H384" s="7">
        <v>0</v>
      </c>
    </row>
    <row r="385" spans="1:8" x14ac:dyDescent="0.75">
      <c r="A385" s="2">
        <v>42753</v>
      </c>
      <c r="B385" s="12">
        <v>0</v>
      </c>
      <c r="C385" s="12">
        <v>0</v>
      </c>
      <c r="D385" s="12">
        <v>0</v>
      </c>
      <c r="E385" s="12">
        <v>0</v>
      </c>
      <c r="F385" s="12">
        <v>0</v>
      </c>
      <c r="G385" s="12">
        <v>0</v>
      </c>
      <c r="H385" s="7">
        <v>0</v>
      </c>
    </row>
    <row r="386" spans="1:8" x14ac:dyDescent="0.75">
      <c r="A386" s="2">
        <v>42754</v>
      </c>
      <c r="B386" s="12">
        <v>0</v>
      </c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7">
        <v>0</v>
      </c>
    </row>
    <row r="387" spans="1:8" x14ac:dyDescent="0.75">
      <c r="A387" s="2">
        <v>42755</v>
      </c>
      <c r="B387" s="12">
        <v>0</v>
      </c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7">
        <v>0</v>
      </c>
    </row>
    <row r="388" spans="1:8" x14ac:dyDescent="0.75">
      <c r="A388" s="2">
        <v>42756</v>
      </c>
      <c r="B388" s="12">
        <v>0</v>
      </c>
      <c r="C388" s="12">
        <v>0</v>
      </c>
      <c r="D388" s="12">
        <v>0</v>
      </c>
      <c r="E388" s="12">
        <v>0</v>
      </c>
      <c r="F388" s="12">
        <v>0</v>
      </c>
      <c r="G388" s="12">
        <v>0</v>
      </c>
      <c r="H388" s="7">
        <v>0</v>
      </c>
    </row>
    <row r="389" spans="1:8" x14ac:dyDescent="0.75">
      <c r="A389" s="2">
        <v>42757</v>
      </c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7">
        <v>0</v>
      </c>
    </row>
    <row r="390" spans="1:8" x14ac:dyDescent="0.75">
      <c r="A390" s="2">
        <v>42758</v>
      </c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7">
        <v>0</v>
      </c>
    </row>
    <row r="391" spans="1:8" x14ac:dyDescent="0.75">
      <c r="A391" s="2">
        <v>42759</v>
      </c>
      <c r="B391" s="12">
        <v>0</v>
      </c>
      <c r="C391" s="12">
        <v>0</v>
      </c>
      <c r="D391" s="12">
        <v>0</v>
      </c>
      <c r="E391" s="12">
        <v>0</v>
      </c>
      <c r="F391" s="12">
        <v>0</v>
      </c>
      <c r="G391" s="12">
        <v>0</v>
      </c>
      <c r="H391" s="7">
        <v>0</v>
      </c>
    </row>
    <row r="392" spans="1:8" x14ac:dyDescent="0.75">
      <c r="A392" s="2">
        <v>42760</v>
      </c>
      <c r="B392" s="12">
        <v>0</v>
      </c>
      <c r="C392" s="12">
        <v>0</v>
      </c>
      <c r="D392" s="12">
        <v>0</v>
      </c>
      <c r="E392" s="12">
        <v>0</v>
      </c>
      <c r="F392" s="12">
        <v>0</v>
      </c>
      <c r="G392" s="12">
        <v>0</v>
      </c>
      <c r="H392" s="7">
        <v>0</v>
      </c>
    </row>
    <row r="393" spans="1:8" x14ac:dyDescent="0.75">
      <c r="A393" s="2">
        <v>42761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7">
        <v>0</v>
      </c>
    </row>
    <row r="394" spans="1:8" x14ac:dyDescent="0.75">
      <c r="A394" s="2">
        <v>42762</v>
      </c>
      <c r="B394" s="12">
        <v>0</v>
      </c>
      <c r="C394" s="12">
        <v>0</v>
      </c>
      <c r="D394" s="12">
        <v>0</v>
      </c>
      <c r="E394" s="12">
        <v>0</v>
      </c>
      <c r="F394" s="12">
        <v>0</v>
      </c>
      <c r="G394" s="12">
        <v>0</v>
      </c>
      <c r="H394" s="7">
        <v>0</v>
      </c>
    </row>
    <row r="395" spans="1:8" x14ac:dyDescent="0.75">
      <c r="A395" s="2">
        <v>42763</v>
      </c>
      <c r="B395" s="12">
        <v>0</v>
      </c>
      <c r="C395" s="12">
        <v>0</v>
      </c>
      <c r="D395" s="12">
        <v>0</v>
      </c>
      <c r="E395" s="12">
        <v>0</v>
      </c>
      <c r="F395" s="12">
        <v>0</v>
      </c>
      <c r="G395" s="12">
        <v>0</v>
      </c>
      <c r="H395" s="7">
        <v>0</v>
      </c>
    </row>
    <row r="396" spans="1:8" x14ac:dyDescent="0.75">
      <c r="A396" s="2">
        <v>42764</v>
      </c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7">
        <v>0</v>
      </c>
    </row>
    <row r="397" spans="1:8" x14ac:dyDescent="0.75">
      <c r="A397" s="2">
        <v>42765</v>
      </c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7">
        <v>0</v>
      </c>
    </row>
    <row r="398" spans="1:8" x14ac:dyDescent="0.75">
      <c r="A398" s="2">
        <v>42766</v>
      </c>
      <c r="B398" s="12">
        <v>0</v>
      </c>
      <c r="C398" s="12">
        <v>0</v>
      </c>
      <c r="D398" s="12">
        <v>0</v>
      </c>
      <c r="E398" s="12">
        <v>0</v>
      </c>
      <c r="F398" s="12">
        <v>0</v>
      </c>
      <c r="G398" s="12">
        <v>0</v>
      </c>
      <c r="H398" s="7">
        <v>0</v>
      </c>
    </row>
    <row r="399" spans="1:8" x14ac:dyDescent="0.75">
      <c r="A399" s="2">
        <v>42767</v>
      </c>
      <c r="B399" s="12">
        <v>0</v>
      </c>
      <c r="C399" s="12">
        <v>0</v>
      </c>
      <c r="D399" s="12">
        <v>0</v>
      </c>
      <c r="E399" s="12">
        <v>0</v>
      </c>
      <c r="F399" s="12">
        <v>0</v>
      </c>
      <c r="G399" s="12">
        <v>0</v>
      </c>
      <c r="H399" s="7">
        <v>0</v>
      </c>
    </row>
    <row r="400" spans="1:8" x14ac:dyDescent="0.75">
      <c r="A400" s="2">
        <v>42768</v>
      </c>
      <c r="B400" s="12">
        <v>0</v>
      </c>
      <c r="C400" s="12">
        <v>0</v>
      </c>
      <c r="D400" s="12">
        <v>0</v>
      </c>
      <c r="E400" s="12">
        <v>0</v>
      </c>
      <c r="F400" s="12">
        <v>0</v>
      </c>
      <c r="G400" s="12">
        <v>0</v>
      </c>
      <c r="H400" s="7">
        <v>0</v>
      </c>
    </row>
    <row r="401" spans="1:8" x14ac:dyDescent="0.75">
      <c r="A401" s="2">
        <v>42769</v>
      </c>
      <c r="B401" s="12">
        <v>0</v>
      </c>
      <c r="C401" s="12">
        <v>0</v>
      </c>
      <c r="D401" s="12">
        <v>0</v>
      </c>
      <c r="E401" s="12">
        <v>0</v>
      </c>
      <c r="F401" s="12">
        <v>0</v>
      </c>
      <c r="G401" s="12">
        <v>0</v>
      </c>
      <c r="H401" s="7">
        <v>0</v>
      </c>
    </row>
    <row r="402" spans="1:8" x14ac:dyDescent="0.75">
      <c r="A402" s="2">
        <v>42770</v>
      </c>
      <c r="B402" s="12">
        <v>0</v>
      </c>
      <c r="C402" s="12">
        <v>0</v>
      </c>
      <c r="D402" s="12">
        <v>0</v>
      </c>
      <c r="E402" s="12">
        <v>0</v>
      </c>
      <c r="F402" s="12">
        <v>0</v>
      </c>
      <c r="G402" s="12">
        <v>0</v>
      </c>
      <c r="H402" s="7">
        <v>0</v>
      </c>
    </row>
    <row r="403" spans="1:8" x14ac:dyDescent="0.75">
      <c r="A403" s="2">
        <v>42771</v>
      </c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7">
        <v>0</v>
      </c>
    </row>
    <row r="404" spans="1:8" x14ac:dyDescent="0.75">
      <c r="A404" s="2">
        <v>42772</v>
      </c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7">
        <v>0</v>
      </c>
    </row>
    <row r="405" spans="1:8" x14ac:dyDescent="0.75">
      <c r="A405" s="2">
        <v>42773</v>
      </c>
      <c r="B405" s="12">
        <v>0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7">
        <v>0</v>
      </c>
    </row>
    <row r="406" spans="1:8" x14ac:dyDescent="0.75">
      <c r="A406" s="2">
        <v>42774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7">
        <v>0</v>
      </c>
    </row>
    <row r="407" spans="1:8" x14ac:dyDescent="0.75">
      <c r="A407" s="2">
        <v>42775</v>
      </c>
      <c r="B407" s="12">
        <v>0</v>
      </c>
      <c r="C407" s="12">
        <v>0</v>
      </c>
      <c r="D407" s="12">
        <v>0</v>
      </c>
      <c r="E407" s="12">
        <v>0</v>
      </c>
      <c r="F407" s="12">
        <v>0</v>
      </c>
      <c r="G407" s="12">
        <v>0</v>
      </c>
      <c r="H407" s="7">
        <v>0</v>
      </c>
    </row>
    <row r="408" spans="1:8" x14ac:dyDescent="0.75">
      <c r="A408" s="2">
        <v>42776</v>
      </c>
      <c r="B408" s="12">
        <v>0</v>
      </c>
      <c r="C408" s="12">
        <v>0</v>
      </c>
      <c r="D408" s="12">
        <v>0</v>
      </c>
      <c r="E408" s="12">
        <v>0</v>
      </c>
      <c r="F408" s="12">
        <v>0</v>
      </c>
      <c r="G408" s="12">
        <v>0</v>
      </c>
      <c r="H408" s="7">
        <v>0</v>
      </c>
    </row>
    <row r="409" spans="1:8" x14ac:dyDescent="0.75">
      <c r="A409" s="2">
        <v>42777</v>
      </c>
      <c r="B409" s="12">
        <v>0</v>
      </c>
      <c r="C409" s="12">
        <v>0</v>
      </c>
      <c r="D409" s="12">
        <v>0</v>
      </c>
      <c r="E409" s="12">
        <v>0</v>
      </c>
      <c r="F409" s="12">
        <v>0</v>
      </c>
      <c r="G409" s="12">
        <v>0</v>
      </c>
      <c r="H409" s="7">
        <v>0</v>
      </c>
    </row>
    <row r="410" spans="1:8" x14ac:dyDescent="0.75">
      <c r="A410" s="2">
        <v>42778</v>
      </c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7">
        <v>0</v>
      </c>
    </row>
    <row r="411" spans="1:8" x14ac:dyDescent="0.75">
      <c r="A411" s="2">
        <v>42779</v>
      </c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7">
        <v>0</v>
      </c>
    </row>
    <row r="412" spans="1:8" x14ac:dyDescent="0.75">
      <c r="A412" s="2">
        <v>42780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0</v>
      </c>
      <c r="H412" s="7">
        <v>0</v>
      </c>
    </row>
    <row r="413" spans="1:8" x14ac:dyDescent="0.75">
      <c r="A413" s="2">
        <v>42781</v>
      </c>
      <c r="B413" s="12">
        <v>0</v>
      </c>
      <c r="C413" s="12">
        <v>0</v>
      </c>
      <c r="D413" s="12">
        <v>0</v>
      </c>
      <c r="E413" s="12">
        <v>0</v>
      </c>
      <c r="F413" s="12">
        <v>0</v>
      </c>
      <c r="G413" s="12">
        <v>0</v>
      </c>
      <c r="H413" s="7">
        <v>0</v>
      </c>
    </row>
    <row r="414" spans="1:8" x14ac:dyDescent="0.75">
      <c r="A414" s="2">
        <v>42782</v>
      </c>
      <c r="B414" s="12">
        <v>0</v>
      </c>
      <c r="C414" s="12">
        <v>0</v>
      </c>
      <c r="D414" s="12">
        <v>0</v>
      </c>
      <c r="E414" s="12">
        <v>0</v>
      </c>
      <c r="F414" s="12">
        <v>0</v>
      </c>
      <c r="G414" s="12">
        <v>0</v>
      </c>
      <c r="H414" s="7">
        <v>0</v>
      </c>
    </row>
    <row r="415" spans="1:8" x14ac:dyDescent="0.75">
      <c r="A415" s="2">
        <v>42783</v>
      </c>
      <c r="B415" s="12">
        <v>0</v>
      </c>
      <c r="C415" s="12">
        <v>0</v>
      </c>
      <c r="D415" s="12">
        <v>0</v>
      </c>
      <c r="E415" s="12">
        <v>0</v>
      </c>
      <c r="F415" s="12">
        <v>0</v>
      </c>
      <c r="G415" s="12">
        <v>0</v>
      </c>
      <c r="H415" s="7">
        <v>0</v>
      </c>
    </row>
    <row r="416" spans="1:8" x14ac:dyDescent="0.75">
      <c r="A416" s="2">
        <v>42784</v>
      </c>
      <c r="B416" s="12">
        <v>0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7">
        <v>0</v>
      </c>
    </row>
    <row r="417" spans="1:8" x14ac:dyDescent="0.75">
      <c r="A417" s="2">
        <v>42785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7">
        <v>0</v>
      </c>
    </row>
    <row r="418" spans="1:8" x14ac:dyDescent="0.75">
      <c r="A418" s="2">
        <v>42786</v>
      </c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7">
        <v>0</v>
      </c>
    </row>
    <row r="419" spans="1:8" x14ac:dyDescent="0.75">
      <c r="A419" s="2">
        <v>42787</v>
      </c>
      <c r="B419" s="12">
        <v>0</v>
      </c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7">
        <v>0</v>
      </c>
    </row>
    <row r="420" spans="1:8" x14ac:dyDescent="0.75">
      <c r="A420" s="2">
        <v>42788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7">
        <v>0</v>
      </c>
    </row>
    <row r="421" spans="1:8" x14ac:dyDescent="0.75">
      <c r="A421" s="2">
        <v>42789</v>
      </c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7">
        <v>0</v>
      </c>
    </row>
    <row r="422" spans="1:8" x14ac:dyDescent="0.75">
      <c r="A422" s="2">
        <v>42790</v>
      </c>
      <c r="B422" s="12">
        <v>0</v>
      </c>
      <c r="C422" s="12">
        <v>0</v>
      </c>
      <c r="D422" s="12">
        <v>0</v>
      </c>
      <c r="E422" s="12">
        <v>0</v>
      </c>
      <c r="F422" s="12">
        <v>0</v>
      </c>
      <c r="G422" s="12">
        <v>0</v>
      </c>
      <c r="H422" s="7">
        <v>0</v>
      </c>
    </row>
    <row r="423" spans="1:8" x14ac:dyDescent="0.75">
      <c r="A423" s="2">
        <v>42791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7">
        <v>0</v>
      </c>
    </row>
    <row r="424" spans="1:8" x14ac:dyDescent="0.75">
      <c r="A424" s="2">
        <v>42792</v>
      </c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7">
        <v>0</v>
      </c>
    </row>
    <row r="425" spans="1:8" x14ac:dyDescent="0.75">
      <c r="A425" s="2">
        <v>42793</v>
      </c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7">
        <v>0</v>
      </c>
    </row>
    <row r="426" spans="1:8" x14ac:dyDescent="0.75">
      <c r="A426" s="2">
        <v>42794</v>
      </c>
      <c r="B426" s="12">
        <v>0</v>
      </c>
      <c r="C426" s="12">
        <v>0</v>
      </c>
      <c r="D426" s="12">
        <v>0</v>
      </c>
      <c r="E426" s="12">
        <v>0</v>
      </c>
      <c r="F426" s="12">
        <v>0</v>
      </c>
      <c r="G426" s="12">
        <v>0</v>
      </c>
      <c r="H426" s="7">
        <v>0</v>
      </c>
    </row>
    <row r="427" spans="1:8" x14ac:dyDescent="0.75">
      <c r="A427" s="2">
        <v>42795</v>
      </c>
      <c r="B427" s="12">
        <v>0</v>
      </c>
      <c r="C427" s="12">
        <v>0</v>
      </c>
      <c r="D427" s="12">
        <v>0</v>
      </c>
      <c r="E427" s="12">
        <v>0</v>
      </c>
      <c r="F427" s="12">
        <v>0</v>
      </c>
      <c r="G427" s="12">
        <v>0</v>
      </c>
      <c r="H427" s="7">
        <v>0</v>
      </c>
    </row>
    <row r="428" spans="1:8" x14ac:dyDescent="0.75">
      <c r="A428" s="2">
        <v>42796</v>
      </c>
      <c r="B428" s="12">
        <v>0</v>
      </c>
      <c r="C428" s="12">
        <v>0</v>
      </c>
      <c r="D428" s="12">
        <v>0</v>
      </c>
      <c r="E428" s="12">
        <v>0</v>
      </c>
      <c r="F428" s="12">
        <v>0</v>
      </c>
      <c r="G428" s="12">
        <v>0</v>
      </c>
      <c r="H428" s="7">
        <v>0</v>
      </c>
    </row>
    <row r="429" spans="1:8" x14ac:dyDescent="0.75">
      <c r="A429" s="2">
        <v>42797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7">
        <v>0</v>
      </c>
    </row>
    <row r="430" spans="1:8" x14ac:dyDescent="0.75">
      <c r="A430" s="2">
        <v>42798</v>
      </c>
      <c r="B430" s="12">
        <v>0</v>
      </c>
      <c r="C430" s="12">
        <v>0</v>
      </c>
      <c r="D430" s="12">
        <v>0</v>
      </c>
      <c r="E430" s="12">
        <v>0</v>
      </c>
      <c r="F430" s="12">
        <v>0</v>
      </c>
      <c r="G430" s="12">
        <v>0</v>
      </c>
      <c r="H430" s="7">
        <v>0</v>
      </c>
    </row>
    <row r="431" spans="1:8" x14ac:dyDescent="0.75">
      <c r="A431" s="2">
        <v>42799</v>
      </c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7">
        <v>0</v>
      </c>
    </row>
    <row r="432" spans="1:8" x14ac:dyDescent="0.75">
      <c r="A432" s="2">
        <v>42800</v>
      </c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7">
        <v>0</v>
      </c>
    </row>
    <row r="433" spans="1:8" x14ac:dyDescent="0.75">
      <c r="A433" s="2">
        <v>42801</v>
      </c>
      <c r="B433" s="12">
        <v>0</v>
      </c>
      <c r="C433" s="12">
        <v>0</v>
      </c>
      <c r="D433" s="12">
        <v>0</v>
      </c>
      <c r="E433" s="12">
        <v>0</v>
      </c>
      <c r="F433" s="12">
        <v>0</v>
      </c>
      <c r="G433" s="12">
        <v>0</v>
      </c>
      <c r="H433" s="7">
        <v>0</v>
      </c>
    </row>
    <row r="434" spans="1:8" x14ac:dyDescent="0.75">
      <c r="A434" s="2">
        <v>42802</v>
      </c>
      <c r="B434" s="12">
        <v>0</v>
      </c>
      <c r="C434" s="12">
        <v>0</v>
      </c>
      <c r="D434" s="12">
        <v>0</v>
      </c>
      <c r="E434" s="12">
        <v>0</v>
      </c>
      <c r="F434" s="12">
        <v>0</v>
      </c>
      <c r="G434" s="12">
        <v>0</v>
      </c>
      <c r="H434" s="7">
        <v>0</v>
      </c>
    </row>
    <row r="435" spans="1:8" x14ac:dyDescent="0.75">
      <c r="A435" s="2">
        <v>42803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7">
        <v>0</v>
      </c>
    </row>
    <row r="436" spans="1:8" x14ac:dyDescent="0.75">
      <c r="A436" s="2">
        <v>42804</v>
      </c>
      <c r="B436" s="12">
        <v>0</v>
      </c>
      <c r="C436" s="12">
        <v>0</v>
      </c>
      <c r="D436" s="12">
        <v>0</v>
      </c>
      <c r="E436" s="12">
        <v>0</v>
      </c>
      <c r="F436" s="12">
        <v>0</v>
      </c>
      <c r="G436" s="12">
        <v>0</v>
      </c>
      <c r="H436" s="7">
        <v>0</v>
      </c>
    </row>
    <row r="437" spans="1:8" x14ac:dyDescent="0.75">
      <c r="A437" s="2">
        <v>42805</v>
      </c>
      <c r="B437" s="12">
        <v>0</v>
      </c>
      <c r="C437" s="12">
        <v>0</v>
      </c>
      <c r="D437" s="12">
        <v>0</v>
      </c>
      <c r="E437" s="12">
        <v>0</v>
      </c>
      <c r="F437" s="12">
        <v>0</v>
      </c>
      <c r="G437" s="12">
        <v>0</v>
      </c>
      <c r="H437" s="7">
        <v>0</v>
      </c>
    </row>
    <row r="438" spans="1:8" x14ac:dyDescent="0.75">
      <c r="A438" s="2">
        <v>42806</v>
      </c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7">
        <v>0</v>
      </c>
    </row>
    <row r="439" spans="1:8" x14ac:dyDescent="0.75">
      <c r="A439" s="2">
        <v>42807</v>
      </c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7">
        <v>0</v>
      </c>
    </row>
    <row r="440" spans="1:8" x14ac:dyDescent="0.75">
      <c r="A440" s="2">
        <v>42808</v>
      </c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7">
        <v>0</v>
      </c>
    </row>
    <row r="441" spans="1:8" x14ac:dyDescent="0.75">
      <c r="A441" s="2">
        <v>42809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7">
        <v>0</v>
      </c>
    </row>
    <row r="442" spans="1:8" x14ac:dyDescent="0.75">
      <c r="A442" s="2">
        <v>42810</v>
      </c>
      <c r="B442" s="12">
        <v>0</v>
      </c>
      <c r="C442" s="12">
        <v>0</v>
      </c>
      <c r="D442" s="12">
        <v>0</v>
      </c>
      <c r="E442" s="12">
        <v>0</v>
      </c>
      <c r="F442" s="12">
        <v>0</v>
      </c>
      <c r="G442" s="12">
        <v>0</v>
      </c>
      <c r="H442" s="7">
        <v>0</v>
      </c>
    </row>
    <row r="443" spans="1:8" x14ac:dyDescent="0.75">
      <c r="A443" s="2">
        <v>42811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7">
        <v>0</v>
      </c>
    </row>
    <row r="444" spans="1:8" x14ac:dyDescent="0.75">
      <c r="A444" s="2">
        <v>42812</v>
      </c>
      <c r="B444" s="12">
        <v>0</v>
      </c>
      <c r="C444" s="12">
        <v>0</v>
      </c>
      <c r="D444" s="12">
        <v>0</v>
      </c>
      <c r="E444" s="12">
        <v>0</v>
      </c>
      <c r="F444" s="12">
        <v>0</v>
      </c>
      <c r="G444" s="12">
        <v>0</v>
      </c>
      <c r="H444" s="7">
        <v>0</v>
      </c>
    </row>
    <row r="445" spans="1:8" x14ac:dyDescent="0.75">
      <c r="A445" s="2">
        <v>42813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7">
        <v>0</v>
      </c>
    </row>
    <row r="446" spans="1:8" x14ac:dyDescent="0.75">
      <c r="A446" s="2">
        <v>42814</v>
      </c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7">
        <v>0</v>
      </c>
    </row>
    <row r="447" spans="1:8" x14ac:dyDescent="0.75">
      <c r="A447" s="2">
        <v>42815</v>
      </c>
      <c r="B447" s="12">
        <v>0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7">
        <v>0</v>
      </c>
    </row>
    <row r="448" spans="1:8" x14ac:dyDescent="0.75">
      <c r="A448" s="2">
        <v>42816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7">
        <v>0</v>
      </c>
    </row>
    <row r="449" spans="1:8" x14ac:dyDescent="0.75">
      <c r="A449" s="2">
        <v>42817</v>
      </c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7">
        <v>0</v>
      </c>
    </row>
    <row r="450" spans="1:8" x14ac:dyDescent="0.75">
      <c r="A450" s="2">
        <v>42818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7">
        <v>0</v>
      </c>
    </row>
    <row r="451" spans="1:8" x14ac:dyDescent="0.75">
      <c r="A451" s="2">
        <v>42819</v>
      </c>
      <c r="B451" s="12">
        <v>0</v>
      </c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7">
        <v>0</v>
      </c>
    </row>
    <row r="452" spans="1:8" x14ac:dyDescent="0.75">
      <c r="A452" s="2">
        <v>42820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7">
        <v>0</v>
      </c>
    </row>
    <row r="453" spans="1:8" x14ac:dyDescent="0.75">
      <c r="A453" s="2">
        <v>42821</v>
      </c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7">
        <v>0</v>
      </c>
    </row>
    <row r="454" spans="1:8" x14ac:dyDescent="0.75">
      <c r="A454" s="2">
        <v>42822</v>
      </c>
      <c r="B454" s="12">
        <v>0</v>
      </c>
      <c r="C454" s="12">
        <v>0</v>
      </c>
      <c r="D454" s="12">
        <v>0</v>
      </c>
      <c r="E454" s="12">
        <v>0</v>
      </c>
      <c r="F454" s="12">
        <v>0</v>
      </c>
      <c r="G454" s="12">
        <v>0</v>
      </c>
      <c r="H454" s="7">
        <v>0</v>
      </c>
    </row>
    <row r="455" spans="1:8" x14ac:dyDescent="0.75">
      <c r="A455" s="2">
        <v>42823</v>
      </c>
      <c r="B455" s="12">
        <v>0</v>
      </c>
      <c r="C455" s="12">
        <v>0</v>
      </c>
      <c r="D455" s="12">
        <v>0</v>
      </c>
      <c r="E455" s="12">
        <v>0</v>
      </c>
      <c r="F455" s="12">
        <v>0</v>
      </c>
      <c r="G455" s="12">
        <v>0</v>
      </c>
      <c r="H455" s="7">
        <v>0</v>
      </c>
    </row>
    <row r="456" spans="1:8" x14ac:dyDescent="0.75">
      <c r="A456" s="2">
        <v>42824</v>
      </c>
      <c r="B456" s="12">
        <v>0</v>
      </c>
      <c r="C456" s="12">
        <v>0</v>
      </c>
      <c r="D456" s="12">
        <v>0</v>
      </c>
      <c r="E456" s="12">
        <v>0</v>
      </c>
      <c r="F456" s="12">
        <v>0</v>
      </c>
      <c r="G456" s="12">
        <v>0</v>
      </c>
      <c r="H456" s="7">
        <v>0</v>
      </c>
    </row>
    <row r="457" spans="1:8" x14ac:dyDescent="0.75">
      <c r="A457" s="2">
        <v>42825</v>
      </c>
      <c r="B457" s="12">
        <v>0</v>
      </c>
      <c r="C457" s="12">
        <v>0</v>
      </c>
      <c r="D457" s="12">
        <v>0</v>
      </c>
      <c r="E457" s="12">
        <v>0</v>
      </c>
      <c r="F457" s="12">
        <v>0</v>
      </c>
      <c r="G457" s="12">
        <v>0</v>
      </c>
      <c r="H457" s="7">
        <v>0</v>
      </c>
    </row>
    <row r="458" spans="1:8" x14ac:dyDescent="0.75">
      <c r="A458" s="2">
        <v>42826</v>
      </c>
      <c r="B458" s="12">
        <v>0</v>
      </c>
      <c r="C458" s="12">
        <v>0</v>
      </c>
      <c r="D458" s="12">
        <v>0</v>
      </c>
      <c r="E458" s="12">
        <v>0</v>
      </c>
      <c r="F458" s="12">
        <v>0</v>
      </c>
      <c r="G458" s="12">
        <v>0</v>
      </c>
      <c r="H458" s="7">
        <v>0</v>
      </c>
    </row>
    <row r="459" spans="1:8" x14ac:dyDescent="0.75">
      <c r="A459" s="2">
        <v>42827</v>
      </c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7">
        <v>0</v>
      </c>
    </row>
    <row r="460" spans="1:8" x14ac:dyDescent="0.75">
      <c r="A460" s="2">
        <v>42828</v>
      </c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7">
        <v>0</v>
      </c>
    </row>
    <row r="461" spans="1:8" x14ac:dyDescent="0.75">
      <c r="A461" s="2">
        <v>42829</v>
      </c>
      <c r="B461" s="12">
        <v>0</v>
      </c>
      <c r="C461" s="12">
        <v>0</v>
      </c>
      <c r="D461" s="12">
        <v>0</v>
      </c>
      <c r="E461" s="12">
        <v>0</v>
      </c>
      <c r="F461" s="12">
        <v>0</v>
      </c>
      <c r="G461" s="12">
        <v>0</v>
      </c>
      <c r="H461" s="7">
        <v>0</v>
      </c>
    </row>
    <row r="462" spans="1:8" x14ac:dyDescent="0.75">
      <c r="A462" s="2">
        <v>42830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</v>
      </c>
      <c r="H462" s="7">
        <v>0</v>
      </c>
    </row>
    <row r="463" spans="1:8" x14ac:dyDescent="0.75">
      <c r="A463" s="2">
        <v>42831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0</v>
      </c>
      <c r="H463" s="7">
        <v>0</v>
      </c>
    </row>
    <row r="464" spans="1:8" x14ac:dyDescent="0.75">
      <c r="A464" s="2">
        <v>42832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7">
        <v>0</v>
      </c>
    </row>
    <row r="465" spans="1:8" x14ac:dyDescent="0.75">
      <c r="A465" s="2">
        <v>42833</v>
      </c>
      <c r="B465" s="12">
        <v>0</v>
      </c>
      <c r="C465" s="12">
        <v>0</v>
      </c>
      <c r="D465" s="12">
        <v>0</v>
      </c>
      <c r="E465" s="12">
        <v>0</v>
      </c>
      <c r="F465" s="12">
        <v>0</v>
      </c>
      <c r="G465" s="12">
        <v>0</v>
      </c>
      <c r="H465" s="7">
        <v>0</v>
      </c>
    </row>
    <row r="466" spans="1:8" x14ac:dyDescent="0.75">
      <c r="A466" s="2">
        <v>42834</v>
      </c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7">
        <v>0</v>
      </c>
    </row>
    <row r="467" spans="1:8" x14ac:dyDescent="0.75">
      <c r="A467" s="2">
        <v>42835</v>
      </c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7">
        <v>0</v>
      </c>
    </row>
    <row r="468" spans="1:8" x14ac:dyDescent="0.75">
      <c r="A468" s="2">
        <v>42836</v>
      </c>
      <c r="B468" s="12">
        <v>0</v>
      </c>
      <c r="C468" s="12">
        <v>0</v>
      </c>
      <c r="D468" s="12">
        <v>0</v>
      </c>
      <c r="E468" s="12">
        <v>0</v>
      </c>
      <c r="F468" s="12">
        <v>0</v>
      </c>
      <c r="G468" s="12">
        <v>0</v>
      </c>
      <c r="H468" s="7">
        <v>0</v>
      </c>
    </row>
    <row r="469" spans="1:8" x14ac:dyDescent="0.75">
      <c r="A469" s="2">
        <v>42837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7">
        <v>0</v>
      </c>
    </row>
    <row r="470" spans="1:8" x14ac:dyDescent="0.75">
      <c r="A470" s="2">
        <v>42838</v>
      </c>
      <c r="B470" s="12">
        <v>0</v>
      </c>
      <c r="C470" s="12">
        <v>0</v>
      </c>
      <c r="D470" s="12">
        <v>0</v>
      </c>
      <c r="E470" s="12">
        <v>0</v>
      </c>
      <c r="F470" s="12">
        <v>0</v>
      </c>
      <c r="G470" s="12">
        <v>0</v>
      </c>
      <c r="H470" s="7">
        <v>0</v>
      </c>
    </row>
    <row r="471" spans="1:8" x14ac:dyDescent="0.75">
      <c r="A471" s="2">
        <v>42839</v>
      </c>
      <c r="B471" s="12">
        <v>0</v>
      </c>
      <c r="C471" s="12">
        <v>0</v>
      </c>
      <c r="D471" s="12">
        <v>0</v>
      </c>
      <c r="E471" s="12">
        <v>0</v>
      </c>
      <c r="F471" s="12">
        <v>0</v>
      </c>
      <c r="G471" s="12">
        <v>0</v>
      </c>
      <c r="H471" s="7">
        <v>0</v>
      </c>
    </row>
    <row r="472" spans="1:8" x14ac:dyDescent="0.75">
      <c r="A472" s="2">
        <v>42840</v>
      </c>
      <c r="B472" s="12">
        <v>0</v>
      </c>
      <c r="C472" s="12">
        <v>0</v>
      </c>
      <c r="D472" s="12">
        <v>0</v>
      </c>
      <c r="E472" s="12">
        <v>0</v>
      </c>
      <c r="F472" s="12">
        <v>0</v>
      </c>
      <c r="G472" s="12">
        <v>0</v>
      </c>
      <c r="H472" s="7">
        <v>0</v>
      </c>
    </row>
    <row r="473" spans="1:8" x14ac:dyDescent="0.75">
      <c r="A473" s="2">
        <v>42841</v>
      </c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7">
        <v>0</v>
      </c>
    </row>
    <row r="474" spans="1:8" x14ac:dyDescent="0.75">
      <c r="A474" s="2">
        <v>42842</v>
      </c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7">
        <v>0</v>
      </c>
    </row>
    <row r="475" spans="1:8" x14ac:dyDescent="0.75">
      <c r="A475" s="2">
        <v>42843</v>
      </c>
      <c r="B475" s="12">
        <v>0</v>
      </c>
      <c r="C475" s="12">
        <v>0</v>
      </c>
      <c r="D475" s="12">
        <v>0</v>
      </c>
      <c r="E475" s="12">
        <v>0</v>
      </c>
      <c r="F475" s="12">
        <v>0</v>
      </c>
      <c r="G475" s="12">
        <v>0</v>
      </c>
      <c r="H475" s="7">
        <v>0</v>
      </c>
    </row>
    <row r="476" spans="1:8" x14ac:dyDescent="0.75">
      <c r="A476" s="2">
        <v>42844</v>
      </c>
      <c r="B476" s="12">
        <v>0</v>
      </c>
      <c r="C476" s="12">
        <v>0</v>
      </c>
      <c r="D476" s="12">
        <v>0</v>
      </c>
      <c r="E476" s="12">
        <v>0</v>
      </c>
      <c r="F476" s="12">
        <v>0</v>
      </c>
      <c r="G476" s="12">
        <v>0</v>
      </c>
      <c r="H476" s="7">
        <v>0</v>
      </c>
    </row>
    <row r="477" spans="1:8" x14ac:dyDescent="0.75">
      <c r="A477" s="2">
        <v>42845</v>
      </c>
      <c r="B477" s="12">
        <v>0</v>
      </c>
      <c r="C477" s="12">
        <v>0</v>
      </c>
      <c r="D477" s="12">
        <v>0</v>
      </c>
      <c r="E477" s="12">
        <v>0</v>
      </c>
      <c r="F477" s="12">
        <v>0</v>
      </c>
      <c r="G477" s="12">
        <v>0</v>
      </c>
      <c r="H477" s="7">
        <v>0</v>
      </c>
    </row>
    <row r="478" spans="1:8" x14ac:dyDescent="0.75">
      <c r="A478" s="2">
        <v>42846</v>
      </c>
      <c r="B478" s="12">
        <v>0</v>
      </c>
      <c r="C478" s="12">
        <v>0</v>
      </c>
      <c r="D478" s="12">
        <v>0</v>
      </c>
      <c r="E478" s="12">
        <v>0</v>
      </c>
      <c r="F478" s="12">
        <v>0</v>
      </c>
      <c r="G478" s="12">
        <v>0</v>
      </c>
      <c r="H478" s="7">
        <v>0</v>
      </c>
    </row>
    <row r="479" spans="1:8" x14ac:dyDescent="0.75">
      <c r="A479" s="2">
        <v>42847</v>
      </c>
      <c r="B479" s="12">
        <v>0</v>
      </c>
      <c r="C479" s="12">
        <v>0</v>
      </c>
      <c r="D479" s="12">
        <v>0</v>
      </c>
      <c r="E479" s="12">
        <v>0</v>
      </c>
      <c r="F479" s="12">
        <v>0</v>
      </c>
      <c r="G479" s="12">
        <v>0</v>
      </c>
      <c r="H479" s="7">
        <v>0</v>
      </c>
    </row>
    <row r="480" spans="1:8" x14ac:dyDescent="0.75">
      <c r="A480" s="2">
        <v>42848</v>
      </c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7">
        <v>0</v>
      </c>
    </row>
    <row r="481" spans="1:8" x14ac:dyDescent="0.75">
      <c r="A481" s="2">
        <v>42849</v>
      </c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7">
        <v>0</v>
      </c>
    </row>
    <row r="482" spans="1:8" x14ac:dyDescent="0.75">
      <c r="A482" s="2">
        <v>42850</v>
      </c>
      <c r="B482" s="12">
        <v>0</v>
      </c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7">
        <v>0</v>
      </c>
    </row>
    <row r="483" spans="1:8" x14ac:dyDescent="0.75">
      <c r="A483" s="2">
        <v>42851</v>
      </c>
      <c r="B483" s="12">
        <v>0</v>
      </c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7">
        <v>0</v>
      </c>
    </row>
    <row r="484" spans="1:8" x14ac:dyDescent="0.75">
      <c r="A484" s="2">
        <v>42852</v>
      </c>
      <c r="B484" s="12">
        <v>0</v>
      </c>
      <c r="C484" s="12">
        <v>0</v>
      </c>
      <c r="D484" s="12">
        <v>0</v>
      </c>
      <c r="E484" s="12">
        <v>0</v>
      </c>
      <c r="F484" s="12">
        <v>0</v>
      </c>
      <c r="G484" s="12">
        <v>0</v>
      </c>
      <c r="H484" s="7">
        <v>0</v>
      </c>
    </row>
    <row r="485" spans="1:8" x14ac:dyDescent="0.75">
      <c r="A485" s="2">
        <v>42853</v>
      </c>
      <c r="B485" s="12">
        <v>0</v>
      </c>
      <c r="C485" s="12">
        <v>0</v>
      </c>
      <c r="D485" s="12">
        <v>0</v>
      </c>
      <c r="E485" s="12">
        <v>0</v>
      </c>
      <c r="F485" s="12">
        <v>0</v>
      </c>
      <c r="G485" s="12">
        <v>0</v>
      </c>
      <c r="H485" s="7">
        <v>0</v>
      </c>
    </row>
    <row r="486" spans="1:8" x14ac:dyDescent="0.75">
      <c r="A486" s="2">
        <v>42854</v>
      </c>
      <c r="B486" s="12">
        <v>0</v>
      </c>
      <c r="C486" s="12">
        <v>0</v>
      </c>
      <c r="D486" s="12">
        <v>0</v>
      </c>
      <c r="E486" s="12">
        <v>0</v>
      </c>
      <c r="F486" s="12">
        <v>0</v>
      </c>
      <c r="G486" s="12">
        <v>0</v>
      </c>
      <c r="H486" s="7">
        <v>0</v>
      </c>
    </row>
    <row r="487" spans="1:8" x14ac:dyDescent="0.75">
      <c r="A487" s="2">
        <v>42855</v>
      </c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7">
        <v>0</v>
      </c>
    </row>
    <row r="488" spans="1:8" x14ac:dyDescent="0.75">
      <c r="A488" s="2">
        <v>42856</v>
      </c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7">
        <v>0</v>
      </c>
    </row>
    <row r="489" spans="1:8" x14ac:dyDescent="0.75">
      <c r="A489" s="2">
        <v>42857</v>
      </c>
      <c r="B489" s="12">
        <v>0</v>
      </c>
      <c r="C489" s="12">
        <v>0</v>
      </c>
      <c r="D489" s="12">
        <v>0</v>
      </c>
      <c r="E489" s="12">
        <v>0</v>
      </c>
      <c r="F489" s="12">
        <v>0</v>
      </c>
      <c r="G489" s="12">
        <v>0</v>
      </c>
      <c r="H489" s="7">
        <v>0</v>
      </c>
    </row>
    <row r="490" spans="1:8" x14ac:dyDescent="0.75">
      <c r="A490" s="2">
        <v>42858</v>
      </c>
      <c r="B490" s="12">
        <v>0</v>
      </c>
      <c r="C490" s="12">
        <v>0</v>
      </c>
      <c r="D490" s="12">
        <v>0</v>
      </c>
      <c r="E490" s="12">
        <v>0</v>
      </c>
      <c r="F490" s="12">
        <v>0</v>
      </c>
      <c r="G490" s="12">
        <v>0</v>
      </c>
      <c r="H490" s="7">
        <v>0</v>
      </c>
    </row>
    <row r="491" spans="1:8" x14ac:dyDescent="0.75">
      <c r="A491" s="2">
        <v>42859</v>
      </c>
      <c r="B491" s="12">
        <v>0</v>
      </c>
      <c r="C491" s="12">
        <v>0</v>
      </c>
      <c r="D491" s="12">
        <v>0</v>
      </c>
      <c r="E491" s="12">
        <v>0</v>
      </c>
      <c r="F491" s="12">
        <v>0</v>
      </c>
      <c r="G491" s="12">
        <v>0</v>
      </c>
      <c r="H491" s="7">
        <v>0</v>
      </c>
    </row>
    <row r="492" spans="1:8" x14ac:dyDescent="0.75">
      <c r="A492" s="2">
        <v>42860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7">
        <v>0</v>
      </c>
    </row>
    <row r="493" spans="1:8" x14ac:dyDescent="0.75">
      <c r="A493" s="2">
        <v>42861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7">
        <v>0</v>
      </c>
    </row>
    <row r="494" spans="1:8" x14ac:dyDescent="0.75">
      <c r="A494" s="2">
        <v>42862</v>
      </c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7">
        <v>0</v>
      </c>
    </row>
    <row r="495" spans="1:8" x14ac:dyDescent="0.75">
      <c r="A495" s="2">
        <v>42863</v>
      </c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7">
        <v>0</v>
      </c>
    </row>
    <row r="496" spans="1:8" x14ac:dyDescent="0.75">
      <c r="A496" s="2">
        <v>42864</v>
      </c>
      <c r="B496" s="12">
        <v>0</v>
      </c>
      <c r="C496" s="12">
        <v>0</v>
      </c>
      <c r="D496" s="12">
        <v>0</v>
      </c>
      <c r="E496" s="12">
        <v>0</v>
      </c>
      <c r="F496" s="12">
        <v>0</v>
      </c>
      <c r="G496" s="12">
        <v>0</v>
      </c>
      <c r="H496" s="7">
        <v>0</v>
      </c>
    </row>
    <row r="497" spans="1:8" x14ac:dyDescent="0.75">
      <c r="A497" s="2">
        <v>42865</v>
      </c>
      <c r="B497" s="12">
        <v>0</v>
      </c>
      <c r="C497" s="12">
        <v>0</v>
      </c>
      <c r="D497" s="12">
        <v>0</v>
      </c>
      <c r="E497" s="12">
        <v>0</v>
      </c>
      <c r="F497" s="12">
        <v>0</v>
      </c>
      <c r="G497" s="12">
        <v>0</v>
      </c>
      <c r="H497" s="7">
        <v>0</v>
      </c>
    </row>
    <row r="498" spans="1:8" x14ac:dyDescent="0.75">
      <c r="A498" s="2">
        <v>42866</v>
      </c>
      <c r="B498" s="12">
        <v>0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7">
        <v>0</v>
      </c>
    </row>
    <row r="499" spans="1:8" x14ac:dyDescent="0.75">
      <c r="A499" s="2">
        <v>42867</v>
      </c>
      <c r="B499" s="12">
        <v>0</v>
      </c>
      <c r="C499" s="12">
        <v>0</v>
      </c>
      <c r="D499" s="12">
        <v>0</v>
      </c>
      <c r="E499" s="12">
        <v>0</v>
      </c>
      <c r="F499" s="12">
        <v>0</v>
      </c>
      <c r="G499" s="12">
        <v>0</v>
      </c>
      <c r="H499" s="7">
        <v>0</v>
      </c>
    </row>
    <row r="500" spans="1:8" x14ac:dyDescent="0.75">
      <c r="A500" s="2">
        <v>42868</v>
      </c>
      <c r="B500" s="12">
        <v>0</v>
      </c>
      <c r="C500" s="12">
        <v>0</v>
      </c>
      <c r="D500" s="12">
        <v>0</v>
      </c>
      <c r="E500" s="12">
        <v>0</v>
      </c>
      <c r="F500" s="12">
        <v>0</v>
      </c>
      <c r="G500" s="12">
        <v>0</v>
      </c>
      <c r="H500" s="7">
        <v>0</v>
      </c>
    </row>
    <row r="501" spans="1:8" x14ac:dyDescent="0.75">
      <c r="A501" s="2">
        <v>42869</v>
      </c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7">
        <v>0</v>
      </c>
    </row>
    <row r="502" spans="1:8" x14ac:dyDescent="0.75">
      <c r="A502" s="2">
        <v>42870</v>
      </c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7">
        <v>0</v>
      </c>
    </row>
    <row r="503" spans="1:8" x14ac:dyDescent="0.75">
      <c r="A503" s="2">
        <v>42871</v>
      </c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7">
        <v>0</v>
      </c>
    </row>
    <row r="504" spans="1:8" x14ac:dyDescent="0.75">
      <c r="A504" s="2">
        <v>42872</v>
      </c>
      <c r="B504" s="12">
        <v>0</v>
      </c>
      <c r="C504" s="12">
        <v>0</v>
      </c>
      <c r="D504" s="12">
        <v>0</v>
      </c>
      <c r="E504" s="12">
        <v>0</v>
      </c>
      <c r="F504" s="12">
        <v>0</v>
      </c>
      <c r="G504" s="12">
        <v>0</v>
      </c>
      <c r="H504" s="7">
        <v>0</v>
      </c>
    </row>
    <row r="505" spans="1:8" x14ac:dyDescent="0.75">
      <c r="A505" s="2">
        <v>42873</v>
      </c>
      <c r="B505" s="12">
        <v>0</v>
      </c>
      <c r="C505" s="12">
        <v>0</v>
      </c>
      <c r="D505" s="12">
        <v>0</v>
      </c>
      <c r="E505" s="12">
        <v>0</v>
      </c>
      <c r="F505" s="12">
        <v>0</v>
      </c>
      <c r="G505" s="12">
        <v>0</v>
      </c>
      <c r="H505" s="7">
        <v>0</v>
      </c>
    </row>
    <row r="506" spans="1:8" x14ac:dyDescent="0.75">
      <c r="A506" s="2">
        <v>42874</v>
      </c>
      <c r="B506" s="12">
        <v>0</v>
      </c>
      <c r="C506" s="12">
        <v>0</v>
      </c>
      <c r="D506" s="12">
        <v>0</v>
      </c>
      <c r="E506" s="12">
        <v>0</v>
      </c>
      <c r="F506" s="12">
        <v>0</v>
      </c>
      <c r="G506" s="12">
        <v>0</v>
      </c>
      <c r="H506" s="7">
        <v>0</v>
      </c>
    </row>
    <row r="507" spans="1:8" x14ac:dyDescent="0.75">
      <c r="A507" s="2">
        <v>42875</v>
      </c>
      <c r="B507" s="12">
        <v>0</v>
      </c>
      <c r="C507" s="12">
        <v>0</v>
      </c>
      <c r="D507" s="12">
        <v>0</v>
      </c>
      <c r="E507" s="12">
        <v>0</v>
      </c>
      <c r="F507" s="12">
        <v>0</v>
      </c>
      <c r="G507" s="12">
        <v>0</v>
      </c>
      <c r="H507" s="7">
        <v>0</v>
      </c>
    </row>
    <row r="508" spans="1:8" x14ac:dyDescent="0.75">
      <c r="A508" s="2">
        <v>42876</v>
      </c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7">
        <v>0</v>
      </c>
    </row>
    <row r="509" spans="1:8" x14ac:dyDescent="0.75">
      <c r="A509" s="2">
        <v>42877</v>
      </c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7">
        <v>0</v>
      </c>
    </row>
    <row r="510" spans="1:8" x14ac:dyDescent="0.75">
      <c r="A510" s="2">
        <v>42878</v>
      </c>
      <c r="B510" s="12">
        <v>0</v>
      </c>
      <c r="C510" s="12">
        <v>0</v>
      </c>
      <c r="D510" s="12">
        <v>0</v>
      </c>
      <c r="E510" s="12">
        <v>0</v>
      </c>
      <c r="F510" s="12">
        <v>0</v>
      </c>
      <c r="G510" s="12">
        <v>0</v>
      </c>
      <c r="H510" s="7">
        <v>0</v>
      </c>
    </row>
    <row r="511" spans="1:8" x14ac:dyDescent="0.75">
      <c r="A511" s="2">
        <v>42879</v>
      </c>
      <c r="B511" s="12">
        <v>0</v>
      </c>
      <c r="C511" s="12">
        <v>0</v>
      </c>
      <c r="D511" s="12">
        <v>0</v>
      </c>
      <c r="E511" s="12">
        <v>0</v>
      </c>
      <c r="F511" s="12">
        <v>0</v>
      </c>
      <c r="G511" s="12">
        <v>0</v>
      </c>
      <c r="H511" s="7">
        <v>0</v>
      </c>
    </row>
    <row r="512" spans="1:8" x14ac:dyDescent="0.75">
      <c r="A512" s="2">
        <v>42880</v>
      </c>
      <c r="B512" s="12">
        <v>0</v>
      </c>
      <c r="C512" s="12">
        <v>0</v>
      </c>
      <c r="D512" s="12">
        <v>0</v>
      </c>
      <c r="E512" s="12">
        <v>0</v>
      </c>
      <c r="F512" s="12">
        <v>0</v>
      </c>
      <c r="G512" s="12">
        <v>0</v>
      </c>
      <c r="H512" s="7">
        <v>0</v>
      </c>
    </row>
    <row r="513" spans="1:8" x14ac:dyDescent="0.75">
      <c r="A513" s="2">
        <v>42881</v>
      </c>
      <c r="B513" s="12">
        <v>0</v>
      </c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7">
        <v>0</v>
      </c>
    </row>
    <row r="514" spans="1:8" x14ac:dyDescent="0.75">
      <c r="A514" s="2">
        <v>42882</v>
      </c>
      <c r="B514" s="12">
        <v>0</v>
      </c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7">
        <v>0</v>
      </c>
    </row>
    <row r="515" spans="1:8" x14ac:dyDescent="0.75">
      <c r="A515" s="2">
        <v>42883</v>
      </c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7">
        <v>0</v>
      </c>
    </row>
    <row r="516" spans="1:8" x14ac:dyDescent="0.75">
      <c r="A516" s="2">
        <v>42884</v>
      </c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7">
        <v>0</v>
      </c>
    </row>
    <row r="517" spans="1:8" x14ac:dyDescent="0.75">
      <c r="A517" s="2">
        <v>42885</v>
      </c>
      <c r="B517" s="12">
        <v>0</v>
      </c>
      <c r="C517" s="12">
        <v>0</v>
      </c>
      <c r="D517" s="12">
        <v>0</v>
      </c>
      <c r="E517" s="12">
        <v>0</v>
      </c>
      <c r="F517" s="12">
        <v>0</v>
      </c>
      <c r="G517" s="12">
        <v>0</v>
      </c>
      <c r="H517" s="7">
        <v>0</v>
      </c>
    </row>
    <row r="518" spans="1:8" x14ac:dyDescent="0.75">
      <c r="A518" s="2">
        <v>42886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7">
        <v>0</v>
      </c>
    </row>
    <row r="519" spans="1:8" x14ac:dyDescent="0.75">
      <c r="A519" s="2">
        <v>42887</v>
      </c>
      <c r="B519" s="12">
        <v>0</v>
      </c>
      <c r="C519" s="12">
        <v>0</v>
      </c>
      <c r="D519" s="12">
        <v>0</v>
      </c>
      <c r="E519" s="12">
        <v>0</v>
      </c>
      <c r="F519" s="12">
        <v>0</v>
      </c>
      <c r="G519" s="12">
        <v>0</v>
      </c>
      <c r="H519" s="7">
        <v>0</v>
      </c>
    </row>
    <row r="520" spans="1:8" x14ac:dyDescent="0.75">
      <c r="A520" s="2">
        <v>42888</v>
      </c>
      <c r="B520" s="12">
        <v>0</v>
      </c>
      <c r="C520" s="12">
        <v>0</v>
      </c>
      <c r="D520" s="12">
        <v>0</v>
      </c>
      <c r="E520" s="12">
        <v>0</v>
      </c>
      <c r="F520" s="12">
        <v>0</v>
      </c>
      <c r="G520" s="12">
        <v>0</v>
      </c>
      <c r="H520" s="7">
        <v>0</v>
      </c>
    </row>
    <row r="521" spans="1:8" x14ac:dyDescent="0.75">
      <c r="A521" s="2">
        <v>42889</v>
      </c>
      <c r="B521" s="12">
        <v>0</v>
      </c>
      <c r="C521" s="12">
        <v>0</v>
      </c>
      <c r="D521" s="12">
        <v>0</v>
      </c>
      <c r="E521" s="12">
        <v>0</v>
      </c>
      <c r="F521" s="12">
        <v>0</v>
      </c>
      <c r="G521" s="12">
        <v>0</v>
      </c>
      <c r="H521" s="7">
        <v>0</v>
      </c>
    </row>
    <row r="522" spans="1:8" x14ac:dyDescent="0.75">
      <c r="A522" s="2">
        <v>42890</v>
      </c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7">
        <v>0</v>
      </c>
    </row>
    <row r="523" spans="1:8" x14ac:dyDescent="0.75">
      <c r="A523" s="2">
        <v>42891</v>
      </c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7">
        <v>0</v>
      </c>
    </row>
    <row r="524" spans="1:8" x14ac:dyDescent="0.75">
      <c r="A524" s="2">
        <v>42892</v>
      </c>
      <c r="B524" s="12">
        <v>0</v>
      </c>
      <c r="C524" s="12">
        <v>0</v>
      </c>
      <c r="D524" s="12">
        <v>0</v>
      </c>
      <c r="E524" s="12">
        <v>0</v>
      </c>
      <c r="F524" s="12">
        <v>0</v>
      </c>
      <c r="G524" s="12">
        <v>0</v>
      </c>
      <c r="H524" s="7">
        <v>0</v>
      </c>
    </row>
    <row r="525" spans="1:8" x14ac:dyDescent="0.75">
      <c r="A525" s="2">
        <v>42893</v>
      </c>
      <c r="B525" s="12">
        <v>0</v>
      </c>
      <c r="C525" s="12">
        <v>0</v>
      </c>
      <c r="D525" s="12">
        <v>0</v>
      </c>
      <c r="E525" s="12">
        <v>0</v>
      </c>
      <c r="F525" s="12">
        <v>0</v>
      </c>
      <c r="G525" s="12">
        <v>0</v>
      </c>
      <c r="H525" s="7">
        <v>0</v>
      </c>
    </row>
    <row r="526" spans="1:8" x14ac:dyDescent="0.75">
      <c r="A526" s="2">
        <v>42894</v>
      </c>
      <c r="B526" s="12">
        <v>0</v>
      </c>
      <c r="C526" s="12">
        <v>0</v>
      </c>
      <c r="D526" s="12">
        <v>0</v>
      </c>
      <c r="E526" s="12">
        <v>0</v>
      </c>
      <c r="F526" s="12">
        <v>0</v>
      </c>
      <c r="G526" s="12">
        <v>0</v>
      </c>
      <c r="H526" s="7">
        <v>0</v>
      </c>
    </row>
    <row r="527" spans="1:8" x14ac:dyDescent="0.75">
      <c r="A527" s="2">
        <v>42895</v>
      </c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0</v>
      </c>
      <c r="H527" s="7">
        <v>0</v>
      </c>
    </row>
    <row r="528" spans="1:8" x14ac:dyDescent="0.75">
      <c r="A528" s="2">
        <v>42896</v>
      </c>
      <c r="B528" s="12">
        <v>0</v>
      </c>
      <c r="C528" s="12">
        <v>0</v>
      </c>
      <c r="D528" s="12">
        <v>0</v>
      </c>
      <c r="E528" s="12">
        <v>0</v>
      </c>
      <c r="F528" s="12">
        <v>0</v>
      </c>
      <c r="G528" s="12">
        <v>0</v>
      </c>
      <c r="H528" s="7">
        <v>0</v>
      </c>
    </row>
    <row r="529" spans="1:8" x14ac:dyDescent="0.75">
      <c r="A529" s="2">
        <v>42897</v>
      </c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7">
        <v>0</v>
      </c>
    </row>
    <row r="530" spans="1:8" x14ac:dyDescent="0.75">
      <c r="A530" s="2">
        <v>42898</v>
      </c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7">
        <v>0</v>
      </c>
    </row>
    <row r="531" spans="1:8" x14ac:dyDescent="0.75">
      <c r="A531" s="2">
        <v>42899</v>
      </c>
      <c r="B531" s="12">
        <v>0</v>
      </c>
      <c r="C531" s="12">
        <v>0</v>
      </c>
      <c r="D531" s="12">
        <v>0</v>
      </c>
      <c r="E531" s="12">
        <v>0</v>
      </c>
      <c r="F531" s="12">
        <v>0</v>
      </c>
      <c r="G531" s="12">
        <v>0</v>
      </c>
      <c r="H531" s="7">
        <v>0</v>
      </c>
    </row>
    <row r="532" spans="1:8" x14ac:dyDescent="0.75">
      <c r="A532" s="2">
        <v>42900</v>
      </c>
      <c r="B532" s="12">
        <v>0</v>
      </c>
      <c r="C532" s="12">
        <v>0</v>
      </c>
      <c r="D532" s="12">
        <v>0</v>
      </c>
      <c r="E532" s="12">
        <v>0</v>
      </c>
      <c r="F532" s="12">
        <v>0</v>
      </c>
      <c r="G532" s="12">
        <v>0</v>
      </c>
      <c r="H532" s="7">
        <v>0</v>
      </c>
    </row>
    <row r="533" spans="1:8" x14ac:dyDescent="0.75">
      <c r="A533" s="2">
        <v>42901</v>
      </c>
      <c r="B533" s="12">
        <v>0</v>
      </c>
      <c r="C533" s="12">
        <v>0</v>
      </c>
      <c r="D533" s="12">
        <v>0</v>
      </c>
      <c r="E533" s="12">
        <v>0</v>
      </c>
      <c r="F533" s="12">
        <v>0</v>
      </c>
      <c r="G533" s="12">
        <v>0</v>
      </c>
      <c r="H533" s="7">
        <v>0</v>
      </c>
    </row>
    <row r="534" spans="1:8" x14ac:dyDescent="0.75">
      <c r="A534" s="2">
        <v>42902</v>
      </c>
      <c r="B534" s="12">
        <v>0</v>
      </c>
      <c r="C534" s="12">
        <v>0</v>
      </c>
      <c r="D534" s="12">
        <v>0</v>
      </c>
      <c r="E534" s="12">
        <v>0</v>
      </c>
      <c r="F534" s="12">
        <v>0</v>
      </c>
      <c r="G534" s="12">
        <v>0</v>
      </c>
      <c r="H534" s="7">
        <v>0</v>
      </c>
    </row>
    <row r="535" spans="1:8" x14ac:dyDescent="0.75">
      <c r="A535" s="2">
        <v>42903</v>
      </c>
      <c r="B535" s="12">
        <v>0</v>
      </c>
      <c r="C535" s="12">
        <v>0</v>
      </c>
      <c r="D535" s="12">
        <v>0</v>
      </c>
      <c r="E535" s="12">
        <v>0</v>
      </c>
      <c r="F535" s="12">
        <v>0</v>
      </c>
      <c r="G535" s="12">
        <v>0</v>
      </c>
      <c r="H535" s="7">
        <v>0</v>
      </c>
    </row>
    <row r="536" spans="1:8" x14ac:dyDescent="0.75">
      <c r="A536" s="2">
        <v>42904</v>
      </c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7">
        <v>0</v>
      </c>
    </row>
    <row r="537" spans="1:8" x14ac:dyDescent="0.75">
      <c r="A537" s="2">
        <v>42905</v>
      </c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7">
        <v>0</v>
      </c>
    </row>
    <row r="538" spans="1:8" x14ac:dyDescent="0.75">
      <c r="A538" s="2">
        <v>42906</v>
      </c>
      <c r="B538" s="12">
        <v>0</v>
      </c>
      <c r="C538" s="12">
        <v>0</v>
      </c>
      <c r="D538" s="12">
        <v>0</v>
      </c>
      <c r="E538" s="12">
        <v>0</v>
      </c>
      <c r="F538" s="12">
        <v>0</v>
      </c>
      <c r="G538" s="12">
        <v>0</v>
      </c>
      <c r="H538" s="7">
        <v>0</v>
      </c>
    </row>
    <row r="539" spans="1:8" x14ac:dyDescent="0.75">
      <c r="A539" s="2">
        <v>42907</v>
      </c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7">
        <v>0</v>
      </c>
    </row>
    <row r="540" spans="1:8" x14ac:dyDescent="0.75">
      <c r="A540" s="2">
        <v>42908</v>
      </c>
      <c r="B540" s="12">
        <v>0</v>
      </c>
      <c r="C540" s="12">
        <v>0</v>
      </c>
      <c r="D540" s="12">
        <v>0</v>
      </c>
      <c r="E540" s="12">
        <v>0</v>
      </c>
      <c r="F540" s="12">
        <v>0</v>
      </c>
      <c r="G540" s="12">
        <v>0</v>
      </c>
      <c r="H540" s="7">
        <v>0</v>
      </c>
    </row>
    <row r="541" spans="1:8" x14ac:dyDescent="0.75">
      <c r="A541" s="2">
        <v>42909</v>
      </c>
      <c r="B541" s="12">
        <v>0</v>
      </c>
      <c r="C541" s="12">
        <v>0</v>
      </c>
      <c r="D541" s="12">
        <v>0</v>
      </c>
      <c r="E541" s="12">
        <v>0</v>
      </c>
      <c r="F541" s="12">
        <v>0</v>
      </c>
      <c r="G541" s="12">
        <v>0</v>
      </c>
      <c r="H541" s="7">
        <v>0</v>
      </c>
    </row>
    <row r="542" spans="1:8" x14ac:dyDescent="0.75">
      <c r="A542" s="2">
        <v>42910</v>
      </c>
      <c r="B542" s="12">
        <v>0</v>
      </c>
      <c r="C542" s="12">
        <v>0</v>
      </c>
      <c r="D542" s="12">
        <v>0</v>
      </c>
      <c r="E542" s="12">
        <v>0</v>
      </c>
      <c r="F542" s="12">
        <v>0</v>
      </c>
      <c r="G542" s="12">
        <v>0</v>
      </c>
      <c r="H542" s="7">
        <v>0</v>
      </c>
    </row>
    <row r="543" spans="1:8" x14ac:dyDescent="0.75">
      <c r="A543" s="2">
        <v>42911</v>
      </c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7">
        <v>0</v>
      </c>
    </row>
    <row r="544" spans="1:8" x14ac:dyDescent="0.75">
      <c r="A544" s="2">
        <v>42912</v>
      </c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7">
        <v>0</v>
      </c>
    </row>
    <row r="545" spans="1:8" x14ac:dyDescent="0.75">
      <c r="A545" s="2">
        <v>42913</v>
      </c>
      <c r="B545" s="12">
        <v>0</v>
      </c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7">
        <v>0</v>
      </c>
    </row>
    <row r="546" spans="1:8" x14ac:dyDescent="0.75">
      <c r="A546" s="2">
        <v>42914</v>
      </c>
      <c r="B546" s="12">
        <v>0</v>
      </c>
      <c r="C546" s="12">
        <v>0</v>
      </c>
      <c r="D546" s="12">
        <v>0</v>
      </c>
      <c r="E546" s="12">
        <v>0</v>
      </c>
      <c r="F546" s="12">
        <v>0</v>
      </c>
      <c r="G546" s="12">
        <v>0</v>
      </c>
      <c r="H546" s="7">
        <v>0</v>
      </c>
    </row>
    <row r="547" spans="1:8" x14ac:dyDescent="0.75">
      <c r="A547" s="2">
        <v>42915</v>
      </c>
      <c r="B547" s="12">
        <v>0</v>
      </c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7">
        <v>0</v>
      </c>
    </row>
    <row r="548" spans="1:8" x14ac:dyDescent="0.75">
      <c r="A548" s="2">
        <v>42916</v>
      </c>
      <c r="B548" s="12">
        <v>0</v>
      </c>
      <c r="C548" s="12">
        <v>0</v>
      </c>
      <c r="D548" s="12">
        <v>0</v>
      </c>
      <c r="E548" s="12">
        <v>0</v>
      </c>
      <c r="F548" s="12">
        <v>0</v>
      </c>
      <c r="G548" s="12">
        <v>0</v>
      </c>
      <c r="H548" s="7">
        <v>0</v>
      </c>
    </row>
    <row r="549" spans="1:8" x14ac:dyDescent="0.75">
      <c r="A549" s="2">
        <v>42917</v>
      </c>
      <c r="B549" s="12">
        <v>1.03</v>
      </c>
      <c r="C549" s="12">
        <v>1.07</v>
      </c>
      <c r="D549" s="12">
        <v>0.98956599999999995</v>
      </c>
      <c r="E549" s="12">
        <v>1.01</v>
      </c>
      <c r="F549" s="12">
        <v>13613000</v>
      </c>
      <c r="G549" s="12" t="s">
        <v>12</v>
      </c>
      <c r="H549" s="7">
        <f>(E549-B549)/B549</f>
        <v>-1.9417475728155355E-2</v>
      </c>
    </row>
    <row r="550" spans="1:8" x14ac:dyDescent="0.75">
      <c r="A550" s="2">
        <v>42918</v>
      </c>
      <c r="B550" s="12">
        <v>0.99652099999999999</v>
      </c>
      <c r="C550" s="12">
        <v>2.88</v>
      </c>
      <c r="D550" s="12">
        <v>0.82264800000000005</v>
      </c>
      <c r="E550" s="12">
        <v>2.71</v>
      </c>
      <c r="F550" s="12">
        <v>320452000</v>
      </c>
      <c r="G550" s="12" t="s">
        <v>12</v>
      </c>
      <c r="H550" s="7">
        <f t="shared" ref="H550:H613" si="0">(E550-B550)/B550</f>
        <v>1.7194610048358239</v>
      </c>
    </row>
    <row r="551" spans="1:8" x14ac:dyDescent="0.75">
      <c r="A551" s="2">
        <v>42919</v>
      </c>
      <c r="B551" s="12">
        <v>2.72</v>
      </c>
      <c r="C551" s="12">
        <v>5.4</v>
      </c>
      <c r="D551" s="12">
        <v>2.63</v>
      </c>
      <c r="E551" s="12">
        <v>4.09</v>
      </c>
      <c r="F551" s="12">
        <v>414950016</v>
      </c>
      <c r="G551" s="12">
        <v>654930711</v>
      </c>
      <c r="H551" s="7">
        <f t="shared" si="0"/>
        <v>0.50367647058823517</v>
      </c>
    </row>
    <row r="552" spans="1:8" x14ac:dyDescent="0.75">
      <c r="A552" s="2">
        <v>42920</v>
      </c>
      <c r="B552" s="12">
        <v>4.0999999999999996</v>
      </c>
      <c r="C552" s="12">
        <v>4.1900000000000004</v>
      </c>
      <c r="D552" s="12">
        <v>2.93</v>
      </c>
      <c r="E552" s="12">
        <v>3.37</v>
      </c>
      <c r="F552" s="12">
        <v>218559008</v>
      </c>
      <c r="G552" s="12">
        <v>550155157</v>
      </c>
      <c r="H552" s="7">
        <f t="shared" si="0"/>
        <v>-0.17804878048780479</v>
      </c>
    </row>
    <row r="553" spans="1:8" x14ac:dyDescent="0.75">
      <c r="A553" s="2">
        <v>42921</v>
      </c>
      <c r="B553" s="12">
        <v>3.36</v>
      </c>
      <c r="C553" s="12">
        <v>3.52</v>
      </c>
      <c r="D553" s="12">
        <v>2.73</v>
      </c>
      <c r="E553" s="12">
        <v>3</v>
      </c>
      <c r="F553" s="12">
        <v>124339000</v>
      </c>
      <c r="G553" s="12">
        <v>500626422</v>
      </c>
      <c r="H553" s="7">
        <f t="shared" si="0"/>
        <v>-0.10714285714285711</v>
      </c>
    </row>
    <row r="554" spans="1:8" x14ac:dyDescent="0.75">
      <c r="A554" s="2">
        <v>42922</v>
      </c>
      <c r="B554" s="12">
        <v>3.01</v>
      </c>
      <c r="C554" s="12">
        <v>3.87</v>
      </c>
      <c r="D554" s="12">
        <v>3.01</v>
      </c>
      <c r="E554" s="12">
        <v>3.36</v>
      </c>
      <c r="F554" s="12">
        <v>177463008</v>
      </c>
      <c r="G554" s="12">
        <v>568361515</v>
      </c>
      <c r="H554" s="7">
        <f t="shared" si="0"/>
        <v>0.1162790697674419</v>
      </c>
    </row>
    <row r="555" spans="1:8" x14ac:dyDescent="0.75">
      <c r="A555" s="2">
        <v>42923</v>
      </c>
      <c r="B555" s="12">
        <v>3.35</v>
      </c>
      <c r="C555" s="12">
        <v>3.35</v>
      </c>
      <c r="D555" s="12">
        <v>2.71</v>
      </c>
      <c r="E555" s="12">
        <v>2.8</v>
      </c>
      <c r="F555" s="12">
        <v>96596496</v>
      </c>
      <c r="G555" s="12">
        <v>481139483</v>
      </c>
      <c r="H555" s="7">
        <f t="shared" si="0"/>
        <v>-0.16417910447761203</v>
      </c>
    </row>
    <row r="556" spans="1:8" x14ac:dyDescent="0.75">
      <c r="A556" s="2">
        <v>42924</v>
      </c>
      <c r="B556" s="12">
        <v>2.82</v>
      </c>
      <c r="C556" s="12">
        <v>2.9</v>
      </c>
      <c r="D556" s="12">
        <v>2.09</v>
      </c>
      <c r="E556" s="12">
        <v>2.59</v>
      </c>
      <c r="F556" s="12">
        <v>151162000</v>
      </c>
      <c r="G556" s="12">
        <v>489397507</v>
      </c>
      <c r="H556" s="7">
        <f t="shared" si="0"/>
        <v>-8.1560283687943255E-2</v>
      </c>
    </row>
    <row r="557" spans="1:8" x14ac:dyDescent="0.75">
      <c r="A557" s="2">
        <v>42925</v>
      </c>
      <c r="B557" s="12">
        <v>2.6</v>
      </c>
      <c r="C557" s="12">
        <v>2.69</v>
      </c>
      <c r="D557" s="12">
        <v>2.19</v>
      </c>
      <c r="E557" s="12">
        <v>2.29</v>
      </c>
      <c r="F557" s="12">
        <v>87525104</v>
      </c>
      <c r="G557" s="12">
        <v>472683190</v>
      </c>
      <c r="H557" s="7">
        <f t="shared" si="0"/>
        <v>-0.11923076923076925</v>
      </c>
    </row>
    <row r="558" spans="1:8" x14ac:dyDescent="0.75">
      <c r="A558" s="2">
        <v>42926</v>
      </c>
      <c r="B558" s="12">
        <v>2.25</v>
      </c>
      <c r="C558" s="12">
        <v>2.39</v>
      </c>
      <c r="D558" s="12">
        <v>1.72</v>
      </c>
      <c r="E558" s="12">
        <v>1.83</v>
      </c>
      <c r="F558" s="12">
        <v>79608800</v>
      </c>
      <c r="G558" s="12">
        <v>381951141</v>
      </c>
      <c r="H558" s="7">
        <f t="shared" si="0"/>
        <v>-0.18666666666666665</v>
      </c>
    </row>
    <row r="559" spans="1:8" x14ac:dyDescent="0.75">
      <c r="A559" s="2">
        <v>42927</v>
      </c>
      <c r="B559" s="12">
        <v>1.79</v>
      </c>
      <c r="C559" s="12">
        <v>1.82</v>
      </c>
      <c r="D559" s="12">
        <v>1.42</v>
      </c>
      <c r="E559" s="12">
        <v>1.66</v>
      </c>
      <c r="F559" s="12">
        <v>111023000</v>
      </c>
      <c r="G559" s="12">
        <v>348448761</v>
      </c>
      <c r="H559" s="7">
        <f t="shared" si="0"/>
        <v>-7.2625698324022409E-2</v>
      </c>
    </row>
    <row r="560" spans="1:8" x14ac:dyDescent="0.75">
      <c r="A560" s="2">
        <v>42928</v>
      </c>
      <c r="B560" s="12">
        <v>1.64</v>
      </c>
      <c r="C560" s="12">
        <v>2.09</v>
      </c>
      <c r="D560" s="12">
        <v>1.54</v>
      </c>
      <c r="E560" s="12">
        <v>2.0699999999999998</v>
      </c>
      <c r="F560" s="12">
        <v>104621000</v>
      </c>
      <c r="G560" s="12">
        <v>440930500</v>
      </c>
      <c r="H560" s="7">
        <f t="shared" si="0"/>
        <v>0.26219512195121947</v>
      </c>
    </row>
    <row r="561" spans="1:8" x14ac:dyDescent="0.75">
      <c r="A561" s="2">
        <v>42929</v>
      </c>
      <c r="B561" s="12">
        <v>2.08</v>
      </c>
      <c r="C561" s="12">
        <v>2.13</v>
      </c>
      <c r="D561" s="12">
        <v>1.71</v>
      </c>
      <c r="E561" s="12">
        <v>1.74</v>
      </c>
      <c r="F561" s="12">
        <v>51203900</v>
      </c>
      <c r="G561" s="12">
        <v>373156762</v>
      </c>
      <c r="H561" s="7">
        <f t="shared" si="0"/>
        <v>-0.16346153846153849</v>
      </c>
    </row>
    <row r="562" spans="1:8" x14ac:dyDescent="0.75">
      <c r="A562" s="2">
        <v>42930</v>
      </c>
      <c r="B562" s="12">
        <v>1.73</v>
      </c>
      <c r="C562" s="12">
        <v>1.77</v>
      </c>
      <c r="D562" s="12">
        <v>1.54</v>
      </c>
      <c r="E562" s="12">
        <v>1.55</v>
      </c>
      <c r="F562" s="12">
        <v>41025200</v>
      </c>
      <c r="G562" s="12">
        <v>337481682</v>
      </c>
      <c r="H562" s="7">
        <f t="shared" si="0"/>
        <v>-0.10404624277456644</v>
      </c>
    </row>
    <row r="563" spans="1:8" x14ac:dyDescent="0.75">
      <c r="A563" s="2">
        <v>42931</v>
      </c>
      <c r="B563" s="12">
        <v>1.55</v>
      </c>
      <c r="C563" s="12">
        <v>1.55</v>
      </c>
      <c r="D563" s="12">
        <v>1.3</v>
      </c>
      <c r="E563" s="12">
        <v>1.3</v>
      </c>
      <c r="F563" s="12">
        <v>34208800</v>
      </c>
      <c r="G563" s="12">
        <v>286962322</v>
      </c>
      <c r="H563" s="7">
        <f t="shared" si="0"/>
        <v>-0.16129032258064516</v>
      </c>
    </row>
    <row r="564" spans="1:8" x14ac:dyDescent="0.75">
      <c r="A564" s="2">
        <v>42932</v>
      </c>
      <c r="B564" s="12">
        <v>1.29</v>
      </c>
      <c r="C564" s="12">
        <v>1.35</v>
      </c>
      <c r="D564" s="12">
        <v>1.19</v>
      </c>
      <c r="E564" s="12">
        <v>1.25</v>
      </c>
      <c r="F564" s="12">
        <v>30802800</v>
      </c>
      <c r="G564" s="12">
        <v>278730236</v>
      </c>
      <c r="H564" s="7">
        <f t="shared" si="0"/>
        <v>-3.1007751937984523E-2</v>
      </c>
    </row>
    <row r="565" spans="1:8" x14ac:dyDescent="0.75">
      <c r="A565" s="2">
        <v>42933</v>
      </c>
      <c r="B565" s="12">
        <v>1.25</v>
      </c>
      <c r="C565" s="12">
        <v>1.57</v>
      </c>
      <c r="D565" s="12">
        <v>1.25</v>
      </c>
      <c r="E565" s="12">
        <v>1.54</v>
      </c>
      <c r="F565" s="12">
        <v>62295100</v>
      </c>
      <c r="G565" s="12">
        <v>344935476</v>
      </c>
      <c r="H565" s="7">
        <f t="shared" si="0"/>
        <v>0.23200000000000004</v>
      </c>
    </row>
    <row r="566" spans="1:8" x14ac:dyDescent="0.75">
      <c r="A566" s="2">
        <v>42934</v>
      </c>
      <c r="B566" s="12">
        <v>1.54</v>
      </c>
      <c r="C566" s="12">
        <v>1.75</v>
      </c>
      <c r="D566" s="12">
        <v>1.48</v>
      </c>
      <c r="E566" s="12">
        <v>1.7</v>
      </c>
      <c r="F566" s="12">
        <v>58108000</v>
      </c>
      <c r="G566" s="12">
        <v>383913353</v>
      </c>
      <c r="H566" s="7">
        <f t="shared" si="0"/>
        <v>0.10389610389610385</v>
      </c>
    </row>
    <row r="567" spans="1:8" x14ac:dyDescent="0.75">
      <c r="A567" s="2">
        <v>42935</v>
      </c>
      <c r="B567" s="12">
        <v>1.7</v>
      </c>
      <c r="C567" s="12">
        <v>1.79</v>
      </c>
      <c r="D567" s="12">
        <v>1.54</v>
      </c>
      <c r="E567" s="12">
        <v>1.56</v>
      </c>
      <c r="F567" s="12">
        <v>55057600</v>
      </c>
      <c r="G567" s="12">
        <v>355988649</v>
      </c>
      <c r="H567" s="7">
        <f t="shared" si="0"/>
        <v>-8.2352941176470532E-2</v>
      </c>
    </row>
    <row r="568" spans="1:8" x14ac:dyDescent="0.75">
      <c r="A568" s="2">
        <v>42936</v>
      </c>
      <c r="B568" s="12">
        <v>1.57</v>
      </c>
      <c r="C568" s="12">
        <v>1.76</v>
      </c>
      <c r="D568" s="12">
        <v>1.57</v>
      </c>
      <c r="E568" s="12">
        <v>1.74</v>
      </c>
      <c r="F568" s="12">
        <v>45949800</v>
      </c>
      <c r="G568" s="12">
        <v>401980353</v>
      </c>
      <c r="H568" s="7">
        <f t="shared" si="0"/>
        <v>0.10828025477707001</v>
      </c>
    </row>
    <row r="569" spans="1:8" x14ac:dyDescent="0.75">
      <c r="A569" s="2">
        <v>42937</v>
      </c>
      <c r="B569" s="12">
        <v>1.76</v>
      </c>
      <c r="C569" s="12">
        <v>2.02</v>
      </c>
      <c r="D569" s="12">
        <v>1.73</v>
      </c>
      <c r="E569" s="12">
        <v>1.82</v>
      </c>
      <c r="F569" s="12">
        <v>58164900</v>
      </c>
      <c r="G569" s="12">
        <v>422992713</v>
      </c>
      <c r="H569" s="7">
        <f t="shared" si="0"/>
        <v>3.4090909090909123E-2</v>
      </c>
    </row>
    <row r="570" spans="1:8" x14ac:dyDescent="0.75">
      <c r="A570" s="2">
        <v>42938</v>
      </c>
      <c r="B570" s="12">
        <v>1.82</v>
      </c>
      <c r="C570" s="12">
        <v>2</v>
      </c>
      <c r="D570" s="12">
        <v>1.81</v>
      </c>
      <c r="E570" s="12">
        <v>1.96</v>
      </c>
      <c r="F570" s="12">
        <v>41809000</v>
      </c>
      <c r="G570" s="12">
        <v>459569043</v>
      </c>
      <c r="H570" s="7">
        <f t="shared" si="0"/>
        <v>7.6923076923076872E-2</v>
      </c>
    </row>
    <row r="571" spans="1:8" x14ac:dyDescent="0.75">
      <c r="A571" s="2">
        <v>42939</v>
      </c>
      <c r="B571" s="12">
        <v>1.96</v>
      </c>
      <c r="C571" s="12">
        <v>2.14</v>
      </c>
      <c r="D571" s="12">
        <v>1.74</v>
      </c>
      <c r="E571" s="12">
        <v>1.87</v>
      </c>
      <c r="F571" s="12">
        <v>60205000</v>
      </c>
      <c r="G571" s="12">
        <v>441892481</v>
      </c>
      <c r="H571" s="7">
        <f t="shared" si="0"/>
        <v>-4.5918367346938702E-2</v>
      </c>
    </row>
    <row r="572" spans="1:8" x14ac:dyDescent="0.75">
      <c r="A572" s="2">
        <v>42940</v>
      </c>
      <c r="B572" s="12">
        <v>1.88</v>
      </c>
      <c r="C572" s="12">
        <v>1.95</v>
      </c>
      <c r="D572" s="12">
        <v>1.82</v>
      </c>
      <c r="E572" s="12">
        <v>1.87</v>
      </c>
      <c r="F572" s="12">
        <v>36585400</v>
      </c>
      <c r="G572" s="12">
        <v>448035488</v>
      </c>
      <c r="H572" s="7">
        <f t="shared" si="0"/>
        <v>-5.3191489361700999E-3</v>
      </c>
    </row>
    <row r="573" spans="1:8" x14ac:dyDescent="0.75">
      <c r="A573" s="2">
        <v>42941</v>
      </c>
      <c r="B573" s="12">
        <v>1.88</v>
      </c>
      <c r="C573" s="12">
        <v>1.89</v>
      </c>
      <c r="D573" s="12">
        <v>1.55</v>
      </c>
      <c r="E573" s="12">
        <v>1.65</v>
      </c>
      <c r="F573" s="12">
        <v>42547000</v>
      </c>
      <c r="G573" s="12">
        <v>397191785</v>
      </c>
      <c r="H573" s="7">
        <f t="shared" si="0"/>
        <v>-0.12234042553191489</v>
      </c>
    </row>
    <row r="574" spans="1:8" x14ac:dyDescent="0.75">
      <c r="A574" s="2">
        <v>42942</v>
      </c>
      <c r="B574" s="12">
        <v>1.64</v>
      </c>
      <c r="C574" s="12">
        <v>1.74</v>
      </c>
      <c r="D574" s="12">
        <v>1.47</v>
      </c>
      <c r="E574" s="12">
        <v>1.74</v>
      </c>
      <c r="F574" s="12">
        <v>48693200</v>
      </c>
      <c r="G574" s="12">
        <v>422142814</v>
      </c>
      <c r="H574" s="7">
        <f t="shared" si="0"/>
        <v>6.0975609756097622E-2</v>
      </c>
    </row>
    <row r="575" spans="1:8" x14ac:dyDescent="0.75">
      <c r="A575" s="2">
        <v>42943</v>
      </c>
      <c r="B575" s="12">
        <v>1.75</v>
      </c>
      <c r="C575" s="12">
        <v>1.98</v>
      </c>
      <c r="D575" s="12">
        <v>1.73</v>
      </c>
      <c r="E575" s="12">
        <v>1.95</v>
      </c>
      <c r="F575" s="12">
        <v>69371696</v>
      </c>
      <c r="G575" s="12">
        <v>478828804</v>
      </c>
      <c r="H575" s="7">
        <f t="shared" si="0"/>
        <v>0.11428571428571425</v>
      </c>
    </row>
    <row r="576" spans="1:8" x14ac:dyDescent="0.75">
      <c r="A576" s="2">
        <v>42944</v>
      </c>
      <c r="B576" s="12">
        <v>1.96</v>
      </c>
      <c r="C576" s="12">
        <v>2.0099999999999998</v>
      </c>
      <c r="D576" s="12">
        <v>1.85</v>
      </c>
      <c r="E576" s="12">
        <v>1.85</v>
      </c>
      <c r="F576" s="12">
        <v>64730400</v>
      </c>
      <c r="G576" s="12">
        <v>456314168</v>
      </c>
      <c r="H576" s="7">
        <f t="shared" si="0"/>
        <v>-5.6122448979591774E-2</v>
      </c>
    </row>
    <row r="577" spans="1:8" x14ac:dyDescent="0.75">
      <c r="A577" s="2">
        <v>42945</v>
      </c>
      <c r="B577" s="12">
        <v>1.83</v>
      </c>
      <c r="C577" s="12">
        <v>1.84</v>
      </c>
      <c r="D577" s="12">
        <v>1.66</v>
      </c>
      <c r="E577" s="12">
        <v>1.83</v>
      </c>
      <c r="F577" s="12">
        <v>44021100</v>
      </c>
      <c r="G577" s="12">
        <v>456657340</v>
      </c>
      <c r="H577" s="7">
        <f t="shared" si="0"/>
        <v>0</v>
      </c>
    </row>
    <row r="578" spans="1:8" x14ac:dyDescent="0.75">
      <c r="A578" s="2">
        <v>42946</v>
      </c>
      <c r="B578" s="12">
        <v>1.83</v>
      </c>
      <c r="C578" s="12">
        <v>1.84</v>
      </c>
      <c r="D578" s="12">
        <v>1.71</v>
      </c>
      <c r="E578" s="12">
        <v>1.78</v>
      </c>
      <c r="F578" s="12">
        <v>27580200</v>
      </c>
      <c r="G578" s="12">
        <v>448515327</v>
      </c>
      <c r="H578" s="7">
        <f t="shared" si="0"/>
        <v>-2.7322404371584723E-2</v>
      </c>
    </row>
    <row r="579" spans="1:8" x14ac:dyDescent="0.75">
      <c r="A579" s="2">
        <v>42947</v>
      </c>
      <c r="B579" s="12">
        <v>1.77</v>
      </c>
      <c r="C579" s="12">
        <v>1.79</v>
      </c>
      <c r="D579" s="12">
        <v>1.71</v>
      </c>
      <c r="E579" s="12">
        <v>1.74</v>
      </c>
      <c r="F579" s="12">
        <v>29657700</v>
      </c>
      <c r="G579" s="12">
        <v>441239071</v>
      </c>
      <c r="H579" s="7">
        <f t="shared" si="0"/>
        <v>-1.6949152542372895E-2</v>
      </c>
    </row>
    <row r="580" spans="1:8" x14ac:dyDescent="0.75">
      <c r="A580" s="2">
        <v>42948</v>
      </c>
      <c r="B580" s="12">
        <v>1.75</v>
      </c>
      <c r="C580" s="12">
        <v>1.81</v>
      </c>
      <c r="D580" s="12">
        <v>1.68</v>
      </c>
      <c r="E580" s="12">
        <v>1.78</v>
      </c>
      <c r="F580" s="12">
        <v>39175500</v>
      </c>
      <c r="G580" s="12">
        <v>455131357</v>
      </c>
      <c r="H580" s="7">
        <f t="shared" si="0"/>
        <v>1.7142857142857158E-2</v>
      </c>
    </row>
    <row r="581" spans="1:8" x14ac:dyDescent="0.75">
      <c r="A581" s="2">
        <v>42949</v>
      </c>
      <c r="B581" s="12">
        <v>1.78</v>
      </c>
      <c r="C581" s="12">
        <v>1.82</v>
      </c>
      <c r="D581" s="12">
        <v>1.76</v>
      </c>
      <c r="E581" s="12">
        <v>1.78</v>
      </c>
      <c r="F581" s="12">
        <v>28880800</v>
      </c>
      <c r="G581" s="12">
        <v>458117403</v>
      </c>
      <c r="H581" s="7">
        <f t="shared" si="0"/>
        <v>0</v>
      </c>
    </row>
    <row r="582" spans="1:8" x14ac:dyDescent="0.75">
      <c r="A582" s="2">
        <v>42950</v>
      </c>
      <c r="B582" s="12">
        <v>1.78</v>
      </c>
      <c r="C582" s="12">
        <v>1.81</v>
      </c>
      <c r="D582" s="12">
        <v>1.75</v>
      </c>
      <c r="E582" s="12">
        <v>1.8</v>
      </c>
      <c r="F582" s="12">
        <v>25878000</v>
      </c>
      <c r="G582" s="12">
        <v>468308118</v>
      </c>
      <c r="H582" s="7">
        <f t="shared" si="0"/>
        <v>1.1235955056179785E-2</v>
      </c>
    </row>
    <row r="583" spans="1:8" x14ac:dyDescent="0.75">
      <c r="A583" s="2">
        <v>42951</v>
      </c>
      <c r="B583" s="12">
        <v>1.8</v>
      </c>
      <c r="C583" s="12">
        <v>1.85</v>
      </c>
      <c r="D583" s="12">
        <v>1.8</v>
      </c>
      <c r="E583" s="12">
        <v>1.81</v>
      </c>
      <c r="F583" s="12">
        <v>34183300</v>
      </c>
      <c r="G583" s="12">
        <v>472252295</v>
      </c>
      <c r="H583" s="7">
        <f t="shared" si="0"/>
        <v>5.5555555555555601E-3</v>
      </c>
    </row>
    <row r="584" spans="1:8" x14ac:dyDescent="0.75">
      <c r="A584" s="2">
        <v>42952</v>
      </c>
      <c r="B584" s="12">
        <v>1.8</v>
      </c>
      <c r="C584" s="12">
        <v>1.98</v>
      </c>
      <c r="D584" s="12">
        <v>1.76</v>
      </c>
      <c r="E584" s="12">
        <v>1.91</v>
      </c>
      <c r="F584" s="12">
        <v>52324800</v>
      </c>
      <c r="G584" s="12">
        <v>503269011</v>
      </c>
      <c r="H584" s="7">
        <f t="shared" si="0"/>
        <v>6.111111111111104E-2</v>
      </c>
    </row>
    <row r="585" spans="1:8" x14ac:dyDescent="0.75">
      <c r="A585" s="2">
        <v>42953</v>
      </c>
      <c r="B585" s="12">
        <v>1.9</v>
      </c>
      <c r="C585" s="12">
        <v>1.9</v>
      </c>
      <c r="D585" s="12">
        <v>1.72</v>
      </c>
      <c r="E585" s="12">
        <v>1.74</v>
      </c>
      <c r="F585" s="12">
        <v>38436700</v>
      </c>
      <c r="G585" s="12">
        <v>463462640</v>
      </c>
      <c r="H585" s="7">
        <f t="shared" si="0"/>
        <v>-8.421052631578943E-2</v>
      </c>
    </row>
    <row r="586" spans="1:8" x14ac:dyDescent="0.75">
      <c r="A586" s="2">
        <v>42954</v>
      </c>
      <c r="B586" s="12">
        <v>1.73</v>
      </c>
      <c r="C586" s="12">
        <v>1.83</v>
      </c>
      <c r="D586" s="12">
        <v>1.71</v>
      </c>
      <c r="E586" s="12">
        <v>1.81</v>
      </c>
      <c r="F586" s="12">
        <v>46022400</v>
      </c>
      <c r="G586" s="12">
        <v>487115009</v>
      </c>
      <c r="H586" s="7">
        <f t="shared" si="0"/>
        <v>4.6242774566474028E-2</v>
      </c>
    </row>
    <row r="587" spans="1:8" x14ac:dyDescent="0.75">
      <c r="A587" s="2">
        <v>42955</v>
      </c>
      <c r="B587" s="12">
        <v>1.81</v>
      </c>
      <c r="C587" s="12">
        <v>2.04</v>
      </c>
      <c r="D587" s="12">
        <v>1.79</v>
      </c>
      <c r="E587" s="12">
        <v>1.88</v>
      </c>
      <c r="F587" s="12">
        <v>76270800</v>
      </c>
      <c r="G587" s="12">
        <v>509761999</v>
      </c>
      <c r="H587" s="7">
        <f t="shared" si="0"/>
        <v>3.8674033149171179E-2</v>
      </c>
    </row>
    <row r="588" spans="1:8" x14ac:dyDescent="0.75">
      <c r="A588" s="2">
        <v>42956</v>
      </c>
      <c r="B588" s="12">
        <v>1.88</v>
      </c>
      <c r="C588" s="12">
        <v>1.95</v>
      </c>
      <c r="D588" s="12">
        <v>1.81</v>
      </c>
      <c r="E588" s="12">
        <v>1.83</v>
      </c>
      <c r="F588" s="12">
        <v>36813700</v>
      </c>
      <c r="G588" s="12">
        <v>500066743</v>
      </c>
      <c r="H588" s="7">
        <f t="shared" si="0"/>
        <v>-2.659574468085097E-2</v>
      </c>
    </row>
    <row r="589" spans="1:8" x14ac:dyDescent="0.75">
      <c r="A589" s="2">
        <v>42957</v>
      </c>
      <c r="B589" s="12">
        <v>1.83</v>
      </c>
      <c r="C589" s="12">
        <v>1.89</v>
      </c>
      <c r="D589" s="12">
        <v>1.83</v>
      </c>
      <c r="E589" s="12">
        <v>1.83</v>
      </c>
      <c r="F589" s="12">
        <v>43519300</v>
      </c>
      <c r="G589" s="12">
        <v>502700731</v>
      </c>
      <c r="H589" s="7">
        <f t="shared" si="0"/>
        <v>0</v>
      </c>
    </row>
    <row r="590" spans="1:8" x14ac:dyDescent="0.75">
      <c r="A590" s="2">
        <v>42958</v>
      </c>
      <c r="B590" s="12">
        <v>1.83</v>
      </c>
      <c r="C590" s="12">
        <v>1.87</v>
      </c>
      <c r="D590" s="12">
        <v>1.77</v>
      </c>
      <c r="E590" s="12">
        <v>1.79</v>
      </c>
      <c r="F590" s="12">
        <v>49178400</v>
      </c>
      <c r="G590" s="12">
        <v>495512659</v>
      </c>
      <c r="H590" s="7">
        <f t="shared" si="0"/>
        <v>-2.1857923497267777E-2</v>
      </c>
    </row>
    <row r="591" spans="1:8" x14ac:dyDescent="0.75">
      <c r="A591" s="2">
        <v>42959</v>
      </c>
      <c r="B591" s="12">
        <v>1.79</v>
      </c>
      <c r="C591" s="12">
        <v>1.82</v>
      </c>
      <c r="D591" s="12">
        <v>1.66</v>
      </c>
      <c r="E591" s="12">
        <v>1.67</v>
      </c>
      <c r="F591" s="12">
        <v>38131800</v>
      </c>
      <c r="G591" s="12">
        <v>466348455</v>
      </c>
      <c r="H591" s="7">
        <f t="shared" si="0"/>
        <v>-6.7039106145251451E-2</v>
      </c>
    </row>
    <row r="592" spans="1:8" x14ac:dyDescent="0.75">
      <c r="A592" s="2">
        <v>42960</v>
      </c>
      <c r="B592" s="12">
        <v>1.67</v>
      </c>
      <c r="C592" s="12">
        <v>1.68</v>
      </c>
      <c r="D592" s="12">
        <v>1.58</v>
      </c>
      <c r="E592" s="12">
        <v>1.62</v>
      </c>
      <c r="F592" s="12">
        <v>40514200</v>
      </c>
      <c r="G592" s="12">
        <v>455024880</v>
      </c>
      <c r="H592" s="7">
        <f t="shared" si="0"/>
        <v>-2.9940119760478938E-2</v>
      </c>
    </row>
    <row r="593" spans="1:8" x14ac:dyDescent="0.75">
      <c r="A593" s="2">
        <v>42961</v>
      </c>
      <c r="B593" s="12">
        <v>1.61</v>
      </c>
      <c r="C593" s="12">
        <v>1.67</v>
      </c>
      <c r="D593" s="12">
        <v>1.54</v>
      </c>
      <c r="E593" s="12">
        <v>1.66</v>
      </c>
      <c r="F593" s="12">
        <v>39205300</v>
      </c>
      <c r="G593" s="12">
        <v>470416145</v>
      </c>
      <c r="H593" s="7">
        <f t="shared" si="0"/>
        <v>3.1055900621117901E-2</v>
      </c>
    </row>
    <row r="594" spans="1:8" x14ac:dyDescent="0.75">
      <c r="A594" s="2">
        <v>42962</v>
      </c>
      <c r="B594" s="12">
        <v>1.66</v>
      </c>
      <c r="C594" s="12">
        <v>1.81</v>
      </c>
      <c r="D594" s="12">
        <v>1.59</v>
      </c>
      <c r="E594" s="12">
        <v>1.65</v>
      </c>
      <c r="F594" s="12">
        <v>58304700</v>
      </c>
      <c r="G594" s="12">
        <v>470283317</v>
      </c>
      <c r="H594" s="7">
        <f t="shared" si="0"/>
        <v>-6.0240963855421742E-3</v>
      </c>
    </row>
    <row r="595" spans="1:8" x14ac:dyDescent="0.75">
      <c r="A595" s="2">
        <v>42963</v>
      </c>
      <c r="B595" s="12">
        <v>1.64</v>
      </c>
      <c r="C595" s="12">
        <v>1.64</v>
      </c>
      <c r="D595" s="12">
        <v>1.59</v>
      </c>
      <c r="E595" s="12">
        <v>1.6</v>
      </c>
      <c r="F595" s="12">
        <v>24022000</v>
      </c>
      <c r="G595" s="12">
        <v>459649947</v>
      </c>
      <c r="H595" s="7">
        <f t="shared" si="0"/>
        <v>-2.4390243902438911E-2</v>
      </c>
    </row>
    <row r="596" spans="1:8" x14ac:dyDescent="0.75">
      <c r="A596" s="2">
        <v>42964</v>
      </c>
      <c r="B596" s="12">
        <v>1.6</v>
      </c>
      <c r="C596" s="12">
        <v>1.61</v>
      </c>
      <c r="D596" s="12">
        <v>1.52</v>
      </c>
      <c r="E596" s="12">
        <v>1.55</v>
      </c>
      <c r="F596" s="12">
        <v>25713300</v>
      </c>
      <c r="G596" s="12">
        <v>447917223</v>
      </c>
      <c r="H596" s="7">
        <f t="shared" si="0"/>
        <v>-3.1250000000000028E-2</v>
      </c>
    </row>
    <row r="597" spans="1:8" x14ac:dyDescent="0.75">
      <c r="A597" s="2">
        <v>42965</v>
      </c>
      <c r="B597" s="12">
        <v>1.54</v>
      </c>
      <c r="C597" s="12">
        <v>1.54</v>
      </c>
      <c r="D597" s="12">
        <v>1.4</v>
      </c>
      <c r="E597" s="12">
        <v>1.42</v>
      </c>
      <c r="F597" s="12">
        <v>26841700</v>
      </c>
      <c r="G597" s="12">
        <v>414574831</v>
      </c>
      <c r="H597" s="7">
        <f t="shared" si="0"/>
        <v>-7.792207792207799E-2</v>
      </c>
    </row>
    <row r="598" spans="1:8" x14ac:dyDescent="0.75">
      <c r="A598" s="2">
        <v>42966</v>
      </c>
      <c r="B598" s="12">
        <v>1.42</v>
      </c>
      <c r="C598" s="12">
        <v>1.44</v>
      </c>
      <c r="D598" s="12">
        <v>1.32</v>
      </c>
      <c r="E598" s="12">
        <v>1.4</v>
      </c>
      <c r="F598" s="12">
        <v>24769900</v>
      </c>
      <c r="G598" s="12">
        <v>412400643</v>
      </c>
      <c r="H598" s="7">
        <f t="shared" si="0"/>
        <v>-1.4084507042253534E-2</v>
      </c>
    </row>
    <row r="599" spans="1:8" x14ac:dyDescent="0.75">
      <c r="A599" s="2">
        <v>42967</v>
      </c>
      <c r="B599" s="12">
        <v>1.4</v>
      </c>
      <c r="C599" s="12">
        <v>1.42</v>
      </c>
      <c r="D599" s="12">
        <v>1.36</v>
      </c>
      <c r="E599" s="12">
        <v>1.37</v>
      </c>
      <c r="F599" s="12">
        <v>15673200</v>
      </c>
      <c r="G599" s="12">
        <v>405019822</v>
      </c>
      <c r="H599" s="7">
        <f t="shared" si="0"/>
        <v>-2.142857142857129E-2</v>
      </c>
    </row>
    <row r="600" spans="1:8" x14ac:dyDescent="0.75">
      <c r="A600" s="2">
        <v>42968</v>
      </c>
      <c r="B600" s="12">
        <v>1.37</v>
      </c>
      <c r="C600" s="12">
        <v>1.38</v>
      </c>
      <c r="D600" s="12">
        <v>1.33</v>
      </c>
      <c r="E600" s="12">
        <v>1.34</v>
      </c>
      <c r="F600" s="12">
        <v>20152300</v>
      </c>
      <c r="G600" s="12">
        <v>399079604</v>
      </c>
      <c r="H600" s="7">
        <f t="shared" si="0"/>
        <v>-2.1897810218978121E-2</v>
      </c>
    </row>
    <row r="601" spans="1:8" x14ac:dyDescent="0.75">
      <c r="A601" s="2">
        <v>42969</v>
      </c>
      <c r="B601" s="12">
        <v>1.34</v>
      </c>
      <c r="C601" s="12">
        <v>1.34</v>
      </c>
      <c r="D601" s="12">
        <v>1.26</v>
      </c>
      <c r="E601" s="12">
        <v>1.28</v>
      </c>
      <c r="F601" s="12">
        <v>23774300</v>
      </c>
      <c r="G601" s="12">
        <v>384648800</v>
      </c>
      <c r="H601" s="7">
        <f t="shared" si="0"/>
        <v>-4.4776119402985114E-2</v>
      </c>
    </row>
    <row r="602" spans="1:8" x14ac:dyDescent="0.75">
      <c r="A602" s="2">
        <v>42970</v>
      </c>
      <c r="B602" s="12">
        <v>1.29</v>
      </c>
      <c r="C602" s="12">
        <v>1.53</v>
      </c>
      <c r="D602" s="12">
        <v>1.28</v>
      </c>
      <c r="E602" s="12">
        <v>1.41</v>
      </c>
      <c r="F602" s="12">
        <v>36567800</v>
      </c>
      <c r="G602" s="12">
        <v>425313612</v>
      </c>
      <c r="H602" s="7">
        <f t="shared" si="0"/>
        <v>9.302325581395339E-2</v>
      </c>
    </row>
    <row r="603" spans="1:8" x14ac:dyDescent="0.75">
      <c r="A603" s="2">
        <v>42971</v>
      </c>
      <c r="B603" s="12">
        <v>1.41</v>
      </c>
      <c r="C603" s="12">
        <v>1.42</v>
      </c>
      <c r="D603" s="12">
        <v>1.35</v>
      </c>
      <c r="E603" s="12">
        <v>1.38</v>
      </c>
      <c r="F603" s="12">
        <v>18034600</v>
      </c>
      <c r="G603" s="12">
        <v>418857293</v>
      </c>
      <c r="H603" s="7">
        <f t="shared" si="0"/>
        <v>-2.1276595744680871E-2</v>
      </c>
    </row>
    <row r="604" spans="1:8" x14ac:dyDescent="0.75">
      <c r="A604" s="2">
        <v>42972</v>
      </c>
      <c r="B604" s="12">
        <v>1.38</v>
      </c>
      <c r="C604" s="12">
        <v>1.43</v>
      </c>
      <c r="D604" s="12">
        <v>1.35</v>
      </c>
      <c r="E604" s="12">
        <v>1.38</v>
      </c>
      <c r="F604" s="12">
        <v>20444500</v>
      </c>
      <c r="G604" s="12">
        <v>420934596</v>
      </c>
      <c r="H604" s="7">
        <f t="shared" si="0"/>
        <v>0</v>
      </c>
    </row>
    <row r="605" spans="1:8" x14ac:dyDescent="0.75">
      <c r="A605" s="2">
        <v>42973</v>
      </c>
      <c r="B605" s="12">
        <v>1.38</v>
      </c>
      <c r="C605" s="12">
        <v>1.39</v>
      </c>
      <c r="D605" s="12">
        <v>1.35</v>
      </c>
      <c r="E605" s="12">
        <v>1.36</v>
      </c>
      <c r="F605" s="12">
        <v>16466000</v>
      </c>
      <c r="G605" s="12">
        <v>418393423</v>
      </c>
      <c r="H605" s="7">
        <f t="shared" si="0"/>
        <v>-1.4492753623188259E-2</v>
      </c>
    </row>
    <row r="606" spans="1:8" x14ac:dyDescent="0.75">
      <c r="A606" s="2">
        <v>42974</v>
      </c>
      <c r="B606" s="12">
        <v>1.36</v>
      </c>
      <c r="C606" s="12">
        <v>1.37</v>
      </c>
      <c r="D606" s="12">
        <v>1.34</v>
      </c>
      <c r="E606" s="12">
        <v>1.35</v>
      </c>
      <c r="F606" s="12">
        <v>18124100</v>
      </c>
      <c r="G606" s="12">
        <v>416977795</v>
      </c>
      <c r="H606" s="7">
        <f t="shared" si="0"/>
        <v>-7.3529411764705942E-3</v>
      </c>
    </row>
    <row r="607" spans="1:8" x14ac:dyDescent="0.75">
      <c r="A607" s="2">
        <v>42975</v>
      </c>
      <c r="B607" s="12">
        <v>1.35</v>
      </c>
      <c r="C607" s="12">
        <v>1.36</v>
      </c>
      <c r="D607" s="12">
        <v>1.32</v>
      </c>
      <c r="E607" s="12">
        <v>1.34</v>
      </c>
      <c r="F607" s="12">
        <v>18414400</v>
      </c>
      <c r="G607" s="12">
        <v>416213299</v>
      </c>
      <c r="H607" s="7">
        <f t="shared" si="0"/>
        <v>-7.4074074074074138E-3</v>
      </c>
    </row>
    <row r="608" spans="1:8" x14ac:dyDescent="0.75">
      <c r="A608" s="2">
        <v>42976</v>
      </c>
      <c r="B608" s="12">
        <v>1.34</v>
      </c>
      <c r="C608" s="12">
        <v>1.35</v>
      </c>
      <c r="D608" s="12">
        <v>1.31</v>
      </c>
      <c r="E608" s="12">
        <v>1.31</v>
      </c>
      <c r="F608" s="12">
        <v>18993200</v>
      </c>
      <c r="G608" s="12">
        <v>412685992</v>
      </c>
      <c r="H608" s="7">
        <f t="shared" si="0"/>
        <v>-2.2388059701492557E-2</v>
      </c>
    </row>
    <row r="609" spans="1:8" x14ac:dyDescent="0.75">
      <c r="A609" s="2">
        <v>42977</v>
      </c>
      <c r="B609" s="12">
        <v>1.31</v>
      </c>
      <c r="C609" s="12">
        <v>1.33</v>
      </c>
      <c r="D609" s="12">
        <v>1.19</v>
      </c>
      <c r="E609" s="12">
        <v>1.23</v>
      </c>
      <c r="F609" s="12">
        <v>24068700</v>
      </c>
      <c r="G609" s="12">
        <v>389118208</v>
      </c>
      <c r="H609" s="7">
        <f t="shared" si="0"/>
        <v>-6.1068702290076389E-2</v>
      </c>
    </row>
    <row r="610" spans="1:8" x14ac:dyDescent="0.75">
      <c r="A610" s="2">
        <v>42978</v>
      </c>
      <c r="B610" s="12">
        <v>1.23</v>
      </c>
      <c r="C610" s="12">
        <v>1.33</v>
      </c>
      <c r="D610" s="12">
        <v>1.22</v>
      </c>
      <c r="E610" s="12">
        <v>1.3</v>
      </c>
      <c r="F610" s="12">
        <v>22926100</v>
      </c>
      <c r="G610" s="12">
        <v>413604782</v>
      </c>
      <c r="H610" s="7">
        <f t="shared" si="0"/>
        <v>5.691056910569111E-2</v>
      </c>
    </row>
    <row r="611" spans="1:8" x14ac:dyDescent="0.75">
      <c r="A611" s="2">
        <v>42979</v>
      </c>
      <c r="B611" s="12">
        <v>1.3</v>
      </c>
      <c r="C611" s="12">
        <v>1.33</v>
      </c>
      <c r="D611" s="12">
        <v>1.26</v>
      </c>
      <c r="E611" s="12">
        <v>1.3</v>
      </c>
      <c r="F611" s="12">
        <v>25853000</v>
      </c>
      <c r="G611" s="12">
        <v>417868424</v>
      </c>
      <c r="H611" s="7">
        <f t="shared" si="0"/>
        <v>0</v>
      </c>
    </row>
    <row r="612" spans="1:8" x14ac:dyDescent="0.75">
      <c r="A612" s="2">
        <v>42980</v>
      </c>
      <c r="B612" s="12">
        <v>1.3</v>
      </c>
      <c r="C612" s="12">
        <v>1.43</v>
      </c>
      <c r="D612" s="12">
        <v>1.19</v>
      </c>
      <c r="E612" s="12">
        <v>1.23</v>
      </c>
      <c r="F612" s="12">
        <v>38741300</v>
      </c>
      <c r="G612" s="12">
        <v>398523490</v>
      </c>
      <c r="H612" s="7">
        <f t="shared" si="0"/>
        <v>-5.3846153846153891E-2</v>
      </c>
    </row>
    <row r="613" spans="1:8" x14ac:dyDescent="0.75">
      <c r="A613" s="2">
        <v>42981</v>
      </c>
      <c r="B613" s="12">
        <v>1.24</v>
      </c>
      <c r="C613" s="12">
        <v>1.29</v>
      </c>
      <c r="D613" s="12">
        <v>1.18</v>
      </c>
      <c r="E613" s="12">
        <v>1.25</v>
      </c>
      <c r="F613" s="12">
        <v>22618600</v>
      </c>
      <c r="G613" s="12">
        <v>407130718</v>
      </c>
      <c r="H613" s="7">
        <f t="shared" si="0"/>
        <v>8.0645161290322648E-3</v>
      </c>
    </row>
    <row r="614" spans="1:8" x14ac:dyDescent="0.75">
      <c r="A614" s="2">
        <v>42982</v>
      </c>
      <c r="B614" s="12">
        <v>1.25</v>
      </c>
      <c r="C614" s="12">
        <v>1.25</v>
      </c>
      <c r="D614" s="12">
        <v>0.792624</v>
      </c>
      <c r="E614" s="12">
        <v>0.850526</v>
      </c>
      <c r="F614" s="12">
        <v>43045400</v>
      </c>
      <c r="G614" s="12">
        <v>278105197</v>
      </c>
      <c r="H614" s="7">
        <f t="shared" ref="H614:H677" si="1">(E614-B614)/B614</f>
        <v>-0.31957920000000001</v>
      </c>
    </row>
    <row r="615" spans="1:8" x14ac:dyDescent="0.75">
      <c r="A615" s="2">
        <v>42983</v>
      </c>
      <c r="B615" s="12">
        <v>0.84825200000000001</v>
      </c>
      <c r="C615" s="12">
        <v>0.91867500000000002</v>
      </c>
      <c r="D615" s="12">
        <v>0.71245400000000003</v>
      </c>
      <c r="E615" s="12">
        <v>0.88370800000000005</v>
      </c>
      <c r="F615" s="12">
        <v>30273900</v>
      </c>
      <c r="G615" s="12">
        <v>290402035</v>
      </c>
      <c r="H615" s="7">
        <f t="shared" si="1"/>
        <v>4.1798899383673767E-2</v>
      </c>
    </row>
    <row r="616" spans="1:8" x14ac:dyDescent="0.75">
      <c r="A616" s="2">
        <v>42984</v>
      </c>
      <c r="B616" s="12">
        <v>0.89173500000000006</v>
      </c>
      <c r="C616" s="12">
        <v>1.07</v>
      </c>
      <c r="D616" s="12">
        <v>0.85300500000000001</v>
      </c>
      <c r="E616" s="12">
        <v>0.91435900000000003</v>
      </c>
      <c r="F616" s="12">
        <v>26208300</v>
      </c>
      <c r="G616" s="12">
        <v>302392064</v>
      </c>
      <c r="H616" s="7">
        <f t="shared" si="1"/>
        <v>2.5370765978681979E-2</v>
      </c>
    </row>
    <row r="617" spans="1:8" x14ac:dyDescent="0.75">
      <c r="A617" s="2">
        <v>42985</v>
      </c>
      <c r="B617" s="12">
        <v>0.92194600000000004</v>
      </c>
      <c r="C617" s="12">
        <v>1</v>
      </c>
      <c r="D617" s="12">
        <v>0.85338899999999995</v>
      </c>
      <c r="E617" s="12">
        <v>0.97727200000000003</v>
      </c>
      <c r="F617" s="12">
        <v>22912100</v>
      </c>
      <c r="G617" s="12">
        <v>325037443</v>
      </c>
      <c r="H617" s="7">
        <f t="shared" si="1"/>
        <v>6.0010022278962093E-2</v>
      </c>
    </row>
    <row r="618" spans="1:8" x14ac:dyDescent="0.75">
      <c r="A618" s="2">
        <v>42986</v>
      </c>
      <c r="B618" s="12">
        <v>0.977746</v>
      </c>
      <c r="C618" s="12">
        <v>0.977746</v>
      </c>
      <c r="D618" s="12">
        <v>0.77122900000000005</v>
      </c>
      <c r="E618" s="12">
        <v>0.83276399999999995</v>
      </c>
      <c r="F618" s="12">
        <v>18650200</v>
      </c>
      <c r="G618" s="12">
        <v>278401664</v>
      </c>
      <c r="H618" s="7">
        <f t="shared" si="1"/>
        <v>-0.1482818646151455</v>
      </c>
    </row>
    <row r="619" spans="1:8" x14ac:dyDescent="0.75">
      <c r="A619" s="2">
        <v>42987</v>
      </c>
      <c r="B619" s="12">
        <v>0.83377999999999997</v>
      </c>
      <c r="C619" s="12">
        <v>0.83418499999999995</v>
      </c>
      <c r="D619" s="12">
        <v>0.75226700000000002</v>
      </c>
      <c r="E619" s="12">
        <v>0.79160799999999998</v>
      </c>
      <c r="F619" s="12">
        <v>10281100</v>
      </c>
      <c r="G619" s="12">
        <v>266289736</v>
      </c>
      <c r="H619" s="7">
        <f t="shared" si="1"/>
        <v>-5.0579289500827546E-2</v>
      </c>
    </row>
    <row r="620" spans="1:8" x14ac:dyDescent="0.75">
      <c r="A620" s="2">
        <v>42988</v>
      </c>
      <c r="B620" s="12">
        <v>0.79339400000000004</v>
      </c>
      <c r="C620" s="12">
        <v>0.81107700000000005</v>
      </c>
      <c r="D620" s="12">
        <v>0.70796899999999996</v>
      </c>
      <c r="E620" s="12">
        <v>0.73976299999999995</v>
      </c>
      <c r="F620" s="12">
        <v>9494440</v>
      </c>
      <c r="G620" s="12">
        <v>250216301</v>
      </c>
      <c r="H620" s="7">
        <f t="shared" si="1"/>
        <v>-6.759693166320907E-2</v>
      </c>
    </row>
    <row r="621" spans="1:8" x14ac:dyDescent="0.75">
      <c r="A621" s="2">
        <v>42989</v>
      </c>
      <c r="B621" s="12">
        <v>0.73955300000000002</v>
      </c>
      <c r="C621" s="12">
        <v>0.75296799999999997</v>
      </c>
      <c r="D621" s="12">
        <v>0.71517799999999998</v>
      </c>
      <c r="E621" s="12">
        <v>0.73086899999999999</v>
      </c>
      <c r="F621" s="12">
        <v>7763470</v>
      </c>
      <c r="G621" s="12">
        <v>248502484</v>
      </c>
      <c r="H621" s="7">
        <f t="shared" si="1"/>
        <v>-1.1742228075607868E-2</v>
      </c>
    </row>
    <row r="622" spans="1:8" x14ac:dyDescent="0.75">
      <c r="A622" s="2">
        <v>42990</v>
      </c>
      <c r="B622" s="12">
        <v>0.73009400000000002</v>
      </c>
      <c r="C622" s="12">
        <v>0.85316899999999996</v>
      </c>
      <c r="D622" s="12">
        <v>0.72828700000000002</v>
      </c>
      <c r="E622" s="12">
        <v>0.83607699999999996</v>
      </c>
      <c r="F622" s="12">
        <v>15475800</v>
      </c>
      <c r="G622" s="12">
        <v>285709556</v>
      </c>
      <c r="H622" s="7">
        <f t="shared" si="1"/>
        <v>0.14516349949458554</v>
      </c>
    </row>
    <row r="623" spans="1:8" x14ac:dyDescent="0.75">
      <c r="A623" s="2">
        <v>42991</v>
      </c>
      <c r="B623" s="12">
        <v>0.84122399999999997</v>
      </c>
      <c r="C623" s="12">
        <v>0.84122399999999997</v>
      </c>
      <c r="D623" s="12">
        <v>0.67164199999999996</v>
      </c>
      <c r="E623" s="12">
        <v>0.72899400000000003</v>
      </c>
      <c r="F623" s="12">
        <v>12370500</v>
      </c>
      <c r="G623" s="12">
        <v>250375031</v>
      </c>
      <c r="H623" s="7">
        <f t="shared" si="1"/>
        <v>-0.13341274143391052</v>
      </c>
    </row>
    <row r="624" spans="1:8" x14ac:dyDescent="0.75">
      <c r="A624" s="2">
        <v>42992</v>
      </c>
      <c r="B624" s="12">
        <v>0.72739399999999999</v>
      </c>
      <c r="C624" s="12">
        <v>0.75445399999999996</v>
      </c>
      <c r="D624" s="12">
        <v>0.57331600000000005</v>
      </c>
      <c r="E624" s="12">
        <v>0.603217</v>
      </c>
      <c r="F624" s="12">
        <v>13131300</v>
      </c>
      <c r="G624" s="12">
        <v>208513621</v>
      </c>
      <c r="H624" s="7">
        <f t="shared" si="1"/>
        <v>-0.17071490828904279</v>
      </c>
    </row>
    <row r="625" spans="1:8" x14ac:dyDescent="0.75">
      <c r="A625" s="2">
        <v>42993</v>
      </c>
      <c r="B625" s="12">
        <v>0.60336999999999996</v>
      </c>
      <c r="C625" s="12">
        <v>0.68371300000000002</v>
      </c>
      <c r="D625" s="12">
        <v>0.52466999999999997</v>
      </c>
      <c r="E625" s="12">
        <v>0.66428900000000002</v>
      </c>
      <c r="F625" s="12">
        <v>13121900</v>
      </c>
      <c r="G625" s="12">
        <v>230972183</v>
      </c>
      <c r="H625" s="7">
        <f t="shared" si="1"/>
        <v>0.1009645822629565</v>
      </c>
    </row>
    <row r="626" spans="1:8" x14ac:dyDescent="0.75">
      <c r="A626" s="2">
        <v>42994</v>
      </c>
      <c r="B626" s="12">
        <v>0.66650100000000001</v>
      </c>
      <c r="C626" s="12">
        <v>0.68528500000000003</v>
      </c>
      <c r="D626" s="12">
        <v>0.60685699999999998</v>
      </c>
      <c r="E626" s="12">
        <v>0.62756500000000004</v>
      </c>
      <c r="F626" s="12">
        <v>5602950</v>
      </c>
      <c r="G626" s="12">
        <v>219247765</v>
      </c>
      <c r="H626" s="7">
        <f t="shared" si="1"/>
        <v>-5.8418517001474823E-2</v>
      </c>
    </row>
    <row r="627" spans="1:8" x14ac:dyDescent="0.75">
      <c r="A627" s="2">
        <v>42995</v>
      </c>
      <c r="B627" s="12">
        <v>0.62429100000000004</v>
      </c>
      <c r="C627" s="12">
        <v>0.66768300000000003</v>
      </c>
      <c r="D627" s="12">
        <v>0.57750199999999996</v>
      </c>
      <c r="E627" s="12">
        <v>0.64859199999999995</v>
      </c>
      <c r="F627" s="12">
        <v>8685770</v>
      </c>
      <c r="G627" s="12">
        <v>227895848</v>
      </c>
      <c r="H627" s="7">
        <f t="shared" si="1"/>
        <v>3.8925757379170776E-2</v>
      </c>
    </row>
    <row r="628" spans="1:8" x14ac:dyDescent="0.75">
      <c r="A628" s="2">
        <v>42996</v>
      </c>
      <c r="B628" s="12">
        <v>0.65043799999999996</v>
      </c>
      <c r="C628" s="12">
        <v>0.70670100000000002</v>
      </c>
      <c r="D628" s="12">
        <v>0.65043799999999996</v>
      </c>
      <c r="E628" s="12">
        <v>0.704878</v>
      </c>
      <c r="F628" s="12">
        <v>9065170</v>
      </c>
      <c r="G628" s="12">
        <v>249084835</v>
      </c>
      <c r="H628" s="7">
        <f t="shared" si="1"/>
        <v>8.369744695113146E-2</v>
      </c>
    </row>
    <row r="629" spans="1:8" x14ac:dyDescent="0.75">
      <c r="A629" s="2">
        <v>42997</v>
      </c>
      <c r="B629" s="12">
        <v>0.70819399999999999</v>
      </c>
      <c r="C629" s="12">
        <v>0.70857599999999998</v>
      </c>
      <c r="D629" s="12">
        <v>0.64759999999999995</v>
      </c>
      <c r="E629" s="12">
        <v>0.65336300000000003</v>
      </c>
      <c r="F629" s="12">
        <v>5520750</v>
      </c>
      <c r="G629" s="12">
        <v>232015329</v>
      </c>
      <c r="H629" s="7">
        <f t="shared" si="1"/>
        <v>-7.7423700285514929E-2</v>
      </c>
    </row>
    <row r="630" spans="1:8" x14ac:dyDescent="0.75">
      <c r="A630" s="2">
        <v>42998</v>
      </c>
      <c r="B630" s="12">
        <v>0.65185800000000005</v>
      </c>
      <c r="C630" s="12">
        <v>0.654721</v>
      </c>
      <c r="D630" s="12">
        <v>0.61282700000000001</v>
      </c>
      <c r="E630" s="12">
        <v>0.61282700000000001</v>
      </c>
      <c r="F630" s="12">
        <v>6087520</v>
      </c>
      <c r="G630" s="12">
        <v>218859651</v>
      </c>
      <c r="H630" s="7">
        <f t="shared" si="1"/>
        <v>-5.9876537528112006E-2</v>
      </c>
    </row>
    <row r="631" spans="1:8" x14ac:dyDescent="0.75">
      <c r="A631" s="2">
        <v>42999</v>
      </c>
      <c r="B631" s="12">
        <v>0.61581799999999998</v>
      </c>
      <c r="C631" s="12">
        <v>0.61581799999999998</v>
      </c>
      <c r="D631" s="12">
        <v>0.54490700000000003</v>
      </c>
      <c r="E631" s="12">
        <v>0.546153</v>
      </c>
      <c r="F631" s="12">
        <v>6972060</v>
      </c>
      <c r="G631" s="12">
        <v>196678457</v>
      </c>
      <c r="H631" s="7">
        <f t="shared" si="1"/>
        <v>-0.11312595604545496</v>
      </c>
    </row>
    <row r="632" spans="1:8" x14ac:dyDescent="0.75">
      <c r="A632" s="2">
        <v>43000</v>
      </c>
      <c r="B632" s="12">
        <v>0.54771800000000004</v>
      </c>
      <c r="C632" s="12">
        <v>0.57905600000000002</v>
      </c>
      <c r="D632" s="12">
        <v>0.53440299999999996</v>
      </c>
      <c r="E632" s="12">
        <v>0.56984599999999996</v>
      </c>
      <c r="F632" s="12">
        <v>4556540</v>
      </c>
      <c r="G632" s="12">
        <v>206008751</v>
      </c>
      <c r="H632" s="7">
        <f t="shared" si="1"/>
        <v>4.040035200595913E-2</v>
      </c>
    </row>
    <row r="633" spans="1:8" x14ac:dyDescent="0.75">
      <c r="A633" s="2">
        <v>43001</v>
      </c>
      <c r="B633" s="12">
        <v>0.57079000000000002</v>
      </c>
      <c r="C633" s="12">
        <v>0.59425099999999997</v>
      </c>
      <c r="D633" s="12">
        <v>0.56001000000000001</v>
      </c>
      <c r="E633" s="12">
        <v>0.57669700000000002</v>
      </c>
      <c r="F633" s="12">
        <v>4809880</v>
      </c>
      <c r="G633" s="12">
        <v>209457779</v>
      </c>
      <c r="H633" s="7">
        <f t="shared" si="1"/>
        <v>1.0348814800539594E-2</v>
      </c>
    </row>
    <row r="634" spans="1:8" x14ac:dyDescent="0.75">
      <c r="A634" s="2">
        <v>43002</v>
      </c>
      <c r="B634" s="12">
        <v>0.58024299999999995</v>
      </c>
      <c r="C634" s="12">
        <v>0.58299500000000004</v>
      </c>
      <c r="D634" s="12">
        <v>0.546018</v>
      </c>
      <c r="E634" s="12">
        <v>0.54627400000000004</v>
      </c>
      <c r="F634" s="12">
        <v>7534280</v>
      </c>
      <c r="G634" s="12">
        <v>199881820</v>
      </c>
      <c r="H634" s="7">
        <f t="shared" si="1"/>
        <v>-5.8542714000858122E-2</v>
      </c>
    </row>
    <row r="635" spans="1:8" x14ac:dyDescent="0.75">
      <c r="A635" s="2">
        <v>43003</v>
      </c>
      <c r="B635" s="12">
        <v>0.54651400000000006</v>
      </c>
      <c r="C635" s="12">
        <v>0.57428800000000002</v>
      </c>
      <c r="D635" s="12">
        <v>0.54305499999999995</v>
      </c>
      <c r="E635" s="12">
        <v>0.570774</v>
      </c>
      <c r="F635" s="12">
        <v>5592430</v>
      </c>
      <c r="G635" s="12">
        <v>209706749</v>
      </c>
      <c r="H635" s="7">
        <f t="shared" si="1"/>
        <v>4.4390445624448681E-2</v>
      </c>
    </row>
    <row r="636" spans="1:8" x14ac:dyDescent="0.75">
      <c r="A636" s="2">
        <v>43004</v>
      </c>
      <c r="B636" s="12">
        <v>0.57098099999999996</v>
      </c>
      <c r="C636" s="12">
        <v>0.584476</v>
      </c>
      <c r="D636" s="12">
        <v>0.55229799999999996</v>
      </c>
      <c r="E636" s="12">
        <v>0.56112799999999996</v>
      </c>
      <c r="F636" s="12">
        <v>5789570</v>
      </c>
      <c r="G636" s="12">
        <v>207507404</v>
      </c>
      <c r="H636" s="7">
        <f t="shared" si="1"/>
        <v>-1.7256265970321257E-2</v>
      </c>
    </row>
    <row r="637" spans="1:8" x14ac:dyDescent="0.75">
      <c r="A637" s="2">
        <v>43005</v>
      </c>
      <c r="B637" s="12">
        <v>0.56020800000000004</v>
      </c>
      <c r="C637" s="12">
        <v>0.63691699999999996</v>
      </c>
      <c r="D637" s="12">
        <v>0.5575</v>
      </c>
      <c r="E637" s="12">
        <v>0.63304300000000002</v>
      </c>
      <c r="F637" s="12">
        <v>11395600</v>
      </c>
      <c r="G637" s="12">
        <v>234950330</v>
      </c>
      <c r="H637" s="7">
        <f t="shared" si="1"/>
        <v>0.13001420900808267</v>
      </c>
    </row>
    <row r="638" spans="1:8" x14ac:dyDescent="0.75">
      <c r="A638" s="2">
        <v>43006</v>
      </c>
      <c r="B638" s="12">
        <v>0.63293999999999995</v>
      </c>
      <c r="C638" s="12">
        <v>0.81673700000000005</v>
      </c>
      <c r="D638" s="12">
        <v>0.63071600000000005</v>
      </c>
      <c r="E638" s="12">
        <v>0.815693</v>
      </c>
      <c r="F638" s="12">
        <v>22672400</v>
      </c>
      <c r="G638" s="12">
        <v>304661610</v>
      </c>
      <c r="H638" s="7">
        <f t="shared" si="1"/>
        <v>0.28873668910165273</v>
      </c>
    </row>
    <row r="639" spans="1:8" x14ac:dyDescent="0.75">
      <c r="A639" s="2">
        <v>43007</v>
      </c>
      <c r="B639" s="12">
        <v>0.81696400000000002</v>
      </c>
      <c r="C639" s="12">
        <v>0.83530899999999997</v>
      </c>
      <c r="D639" s="12">
        <v>0.70487599999999995</v>
      </c>
      <c r="E639" s="12">
        <v>0.71727200000000002</v>
      </c>
      <c r="F639" s="12">
        <v>15499400</v>
      </c>
      <c r="G639" s="12">
        <v>269266674</v>
      </c>
      <c r="H639" s="7">
        <f t="shared" si="1"/>
        <v>-0.12202740879647084</v>
      </c>
    </row>
    <row r="640" spans="1:8" x14ac:dyDescent="0.75">
      <c r="A640" s="2">
        <v>43008</v>
      </c>
      <c r="B640" s="12">
        <v>0.71868200000000004</v>
      </c>
      <c r="C640" s="12">
        <v>0.75213399999999997</v>
      </c>
      <c r="D640" s="12">
        <v>0.71402100000000002</v>
      </c>
      <c r="E640" s="12">
        <v>0.72160899999999994</v>
      </c>
      <c r="F640" s="12">
        <v>10179600</v>
      </c>
      <c r="G640" s="12">
        <v>272304278</v>
      </c>
      <c r="H640" s="7">
        <f t="shared" si="1"/>
        <v>4.0727331420571293E-3</v>
      </c>
    </row>
    <row r="641" spans="1:8" x14ac:dyDescent="0.75">
      <c r="A641" s="2">
        <v>43009</v>
      </c>
      <c r="B641" s="12">
        <v>0.72176499999999999</v>
      </c>
      <c r="C641" s="12">
        <v>0.72522399999999998</v>
      </c>
      <c r="D641" s="12">
        <v>0.67412799999999995</v>
      </c>
      <c r="E641" s="12">
        <v>0.70775999999999994</v>
      </c>
      <c r="F641" s="12">
        <v>8938190</v>
      </c>
      <c r="G641" s="12">
        <v>268338988</v>
      </c>
      <c r="H641" s="7">
        <f t="shared" si="1"/>
        <v>-1.9403822573829495E-2</v>
      </c>
    </row>
    <row r="642" spans="1:8" x14ac:dyDescent="0.75">
      <c r="A642" s="2">
        <v>43010</v>
      </c>
      <c r="B642" s="12">
        <v>0.707986</v>
      </c>
      <c r="C642" s="12">
        <v>0.71423899999999996</v>
      </c>
      <c r="D642" s="12">
        <v>0.63609300000000002</v>
      </c>
      <c r="E642" s="12">
        <v>0.65497300000000003</v>
      </c>
      <c r="F642" s="12">
        <v>8299880</v>
      </c>
      <c r="G642" s="12">
        <v>249766733</v>
      </c>
      <c r="H642" s="7">
        <f t="shared" si="1"/>
        <v>-7.4878599294336295E-2</v>
      </c>
    </row>
    <row r="643" spans="1:8" x14ac:dyDescent="0.75">
      <c r="A643" s="2">
        <v>43011</v>
      </c>
      <c r="B643" s="12">
        <v>0.65281199999999995</v>
      </c>
      <c r="C643" s="12">
        <v>0.66873800000000005</v>
      </c>
      <c r="D643" s="12">
        <v>0.61631899999999995</v>
      </c>
      <c r="E643" s="12">
        <v>0.63122999999999996</v>
      </c>
      <c r="F643" s="12">
        <v>7114830</v>
      </c>
      <c r="G643" s="12">
        <v>241919483</v>
      </c>
      <c r="H643" s="7">
        <f t="shared" si="1"/>
        <v>-3.3060054043124197E-2</v>
      </c>
    </row>
    <row r="644" spans="1:8" x14ac:dyDescent="0.75">
      <c r="A644" s="2">
        <v>43012</v>
      </c>
      <c r="B644" s="12">
        <v>0.63198799999999999</v>
      </c>
      <c r="C644" s="12">
        <v>0.63400800000000002</v>
      </c>
      <c r="D644" s="12">
        <v>0.58530800000000005</v>
      </c>
      <c r="E644" s="12">
        <v>0.60153900000000005</v>
      </c>
      <c r="F644" s="12">
        <v>5449300</v>
      </c>
      <c r="G644" s="12">
        <v>231675685</v>
      </c>
      <c r="H644" s="7">
        <f t="shared" si="1"/>
        <v>-4.8179712273017761E-2</v>
      </c>
    </row>
    <row r="645" spans="1:8" x14ac:dyDescent="0.75">
      <c r="A645" s="2">
        <v>43013</v>
      </c>
      <c r="B645" s="12">
        <v>0.59933599999999998</v>
      </c>
      <c r="C645" s="12">
        <v>0.62075199999999997</v>
      </c>
      <c r="D645" s="12">
        <v>0.57552999999999999</v>
      </c>
      <c r="E645" s="12">
        <v>0.60615699999999995</v>
      </c>
      <c r="F645" s="12">
        <v>8038660</v>
      </c>
      <c r="G645" s="12">
        <v>234767287</v>
      </c>
      <c r="H645" s="7">
        <f t="shared" si="1"/>
        <v>1.1380928227238088E-2</v>
      </c>
    </row>
    <row r="646" spans="1:8" x14ac:dyDescent="0.75">
      <c r="A646" s="2">
        <v>43014</v>
      </c>
      <c r="B646" s="12">
        <v>0.60670599999999997</v>
      </c>
      <c r="C646" s="12">
        <v>0.60896799999999995</v>
      </c>
      <c r="D646" s="12">
        <v>0.59134200000000003</v>
      </c>
      <c r="E646" s="12">
        <v>0.59984400000000004</v>
      </c>
      <c r="F646" s="12">
        <v>6785670</v>
      </c>
      <c r="G646" s="12">
        <v>233490764</v>
      </c>
      <c r="H646" s="7">
        <f t="shared" si="1"/>
        <v>-1.1310255708695685E-2</v>
      </c>
    </row>
    <row r="647" spans="1:8" x14ac:dyDescent="0.75">
      <c r="A647" s="2">
        <v>43015</v>
      </c>
      <c r="B647" s="12">
        <v>0.59981600000000002</v>
      </c>
      <c r="C647" s="12">
        <v>0.60441599999999995</v>
      </c>
      <c r="D647" s="12">
        <v>0.57231200000000004</v>
      </c>
      <c r="E647" s="12">
        <v>0.58855299999999999</v>
      </c>
      <c r="F647" s="12">
        <v>6250760</v>
      </c>
      <c r="G647" s="12">
        <v>230176587</v>
      </c>
      <c r="H647" s="7">
        <f t="shared" si="1"/>
        <v>-1.8777425077023659E-2</v>
      </c>
    </row>
    <row r="648" spans="1:8" x14ac:dyDescent="0.75">
      <c r="A648" s="2">
        <v>43016</v>
      </c>
      <c r="B648" s="12">
        <v>0.58739600000000003</v>
      </c>
      <c r="C648" s="12">
        <v>0.60563400000000001</v>
      </c>
      <c r="D648" s="12">
        <v>0.57735099999999995</v>
      </c>
      <c r="E648" s="12">
        <v>0.60450099999999996</v>
      </c>
      <c r="F648" s="12">
        <v>5854700</v>
      </c>
      <c r="G648" s="12">
        <v>237578843</v>
      </c>
      <c r="H648" s="7">
        <f t="shared" si="1"/>
        <v>2.9120048485178525E-2</v>
      </c>
    </row>
    <row r="649" spans="1:8" x14ac:dyDescent="0.75">
      <c r="A649" s="2">
        <v>43017</v>
      </c>
      <c r="B649" s="12">
        <v>0.60354300000000005</v>
      </c>
      <c r="C649" s="12">
        <v>0.60397999999999996</v>
      </c>
      <c r="D649" s="12">
        <v>0.54713900000000004</v>
      </c>
      <c r="E649" s="12">
        <v>0.55714200000000003</v>
      </c>
      <c r="F649" s="12">
        <v>6657950</v>
      </c>
      <c r="G649" s="12">
        <v>220083002</v>
      </c>
      <c r="H649" s="7">
        <f t="shared" si="1"/>
        <v>-7.6881017591124451E-2</v>
      </c>
    </row>
    <row r="650" spans="1:8" x14ac:dyDescent="0.75">
      <c r="A650" s="2">
        <v>43018</v>
      </c>
      <c r="B650" s="12">
        <v>0.55755399999999999</v>
      </c>
      <c r="C650" s="12">
        <v>0.575712</v>
      </c>
      <c r="D650" s="12">
        <v>0.54899600000000004</v>
      </c>
      <c r="E650" s="12">
        <v>0.55521399999999999</v>
      </c>
      <c r="F650" s="12">
        <v>7701180</v>
      </c>
      <c r="G650" s="12">
        <v>220316380</v>
      </c>
      <c r="H650" s="7">
        <f t="shared" si="1"/>
        <v>-4.1969029008849523E-3</v>
      </c>
    </row>
    <row r="651" spans="1:8" x14ac:dyDescent="0.75">
      <c r="A651" s="2">
        <v>43019</v>
      </c>
      <c r="B651" s="12">
        <v>0.55646099999999998</v>
      </c>
      <c r="C651" s="12">
        <v>0.62672700000000003</v>
      </c>
      <c r="D651" s="12">
        <v>0.55267900000000003</v>
      </c>
      <c r="E651" s="12">
        <v>0.61022299999999996</v>
      </c>
      <c r="F651" s="12">
        <v>8705650</v>
      </c>
      <c r="G651" s="12">
        <v>243304842</v>
      </c>
      <c r="H651" s="7">
        <f t="shared" si="1"/>
        <v>9.6614138277435396E-2</v>
      </c>
    </row>
    <row r="652" spans="1:8" x14ac:dyDescent="0.75">
      <c r="A652" s="2">
        <v>43020</v>
      </c>
      <c r="B652" s="12">
        <v>0.610294</v>
      </c>
      <c r="C652" s="12">
        <v>0.63222299999999998</v>
      </c>
      <c r="D652" s="12">
        <v>0.58420799999999995</v>
      </c>
      <c r="E652" s="12">
        <v>0.591723</v>
      </c>
      <c r="F652" s="12">
        <v>8681880</v>
      </c>
      <c r="G652" s="12">
        <v>237078869</v>
      </c>
      <c r="H652" s="7">
        <f t="shared" si="1"/>
        <v>-3.0429596227392049E-2</v>
      </c>
    </row>
    <row r="653" spans="1:8" x14ac:dyDescent="0.75">
      <c r="A653" s="2">
        <v>43021</v>
      </c>
      <c r="B653" s="12">
        <v>0.59161900000000001</v>
      </c>
      <c r="C653" s="12">
        <v>0.61480299999999999</v>
      </c>
      <c r="D653" s="12">
        <v>0.56772</v>
      </c>
      <c r="E653" s="12">
        <v>0.58396999999999999</v>
      </c>
      <c r="F653" s="12">
        <v>8587370</v>
      </c>
      <c r="G653" s="12">
        <v>235105366</v>
      </c>
      <c r="H653" s="7">
        <f t="shared" si="1"/>
        <v>-1.2928928922161081E-2</v>
      </c>
    </row>
    <row r="654" spans="1:8" x14ac:dyDescent="0.75">
      <c r="A654" s="2">
        <v>43022</v>
      </c>
      <c r="B654" s="12">
        <v>0.58482900000000004</v>
      </c>
      <c r="C654" s="12">
        <v>0.61857200000000001</v>
      </c>
      <c r="D654" s="12">
        <v>0.57811900000000005</v>
      </c>
      <c r="E654" s="12">
        <v>0.58283600000000002</v>
      </c>
      <c r="F654" s="12">
        <v>6436220</v>
      </c>
      <c r="G654" s="12">
        <v>236578676</v>
      </c>
      <c r="H654" s="7">
        <f t="shared" si="1"/>
        <v>-3.4078337428547871E-3</v>
      </c>
    </row>
    <row r="655" spans="1:8" x14ac:dyDescent="0.75">
      <c r="A655" s="2">
        <v>43023</v>
      </c>
      <c r="B655" s="12">
        <v>0.58343999999999996</v>
      </c>
      <c r="C655" s="12">
        <v>0.58651600000000004</v>
      </c>
      <c r="D655" s="12">
        <v>0.56342899999999996</v>
      </c>
      <c r="E655" s="12">
        <v>0.57191400000000003</v>
      </c>
      <c r="F655" s="12">
        <v>6573060</v>
      </c>
      <c r="G655" s="12">
        <v>232998342</v>
      </c>
      <c r="H655" s="7">
        <f t="shared" si="1"/>
        <v>-1.9755244755244629E-2</v>
      </c>
    </row>
    <row r="656" spans="1:8" x14ac:dyDescent="0.75">
      <c r="A656" s="2">
        <v>43024</v>
      </c>
      <c r="B656" s="12">
        <v>0.57185299999999994</v>
      </c>
      <c r="C656" s="12">
        <v>0.581349</v>
      </c>
      <c r="D656" s="12">
        <v>0.56185600000000002</v>
      </c>
      <c r="E656" s="12">
        <v>0.56185600000000002</v>
      </c>
      <c r="F656" s="12">
        <v>6005900</v>
      </c>
      <c r="G656" s="12">
        <v>230065909</v>
      </c>
      <c r="H656" s="7">
        <f t="shared" si="1"/>
        <v>-1.7481765418735102E-2</v>
      </c>
    </row>
    <row r="657" spans="1:8" x14ac:dyDescent="0.75">
      <c r="A657" s="2">
        <v>43025</v>
      </c>
      <c r="B657" s="12">
        <v>0.56238900000000003</v>
      </c>
      <c r="C657" s="12">
        <v>0.56416299999999997</v>
      </c>
      <c r="D657" s="12">
        <v>0.54412300000000002</v>
      </c>
      <c r="E657" s="12">
        <v>0.55214399999999997</v>
      </c>
      <c r="F657" s="12">
        <v>6374050</v>
      </c>
      <c r="G657" s="12">
        <v>227543814</v>
      </c>
      <c r="H657" s="7">
        <f t="shared" si="1"/>
        <v>-1.8216928140486494E-2</v>
      </c>
    </row>
    <row r="658" spans="1:8" x14ac:dyDescent="0.75">
      <c r="A658" s="2">
        <v>43026</v>
      </c>
      <c r="B658" s="12">
        <v>0.55426900000000001</v>
      </c>
      <c r="C658" s="12">
        <v>0.560554</v>
      </c>
      <c r="D658" s="12">
        <v>0.51418799999999998</v>
      </c>
      <c r="E658" s="12">
        <v>0.54600599999999999</v>
      </c>
      <c r="F658" s="12">
        <v>7320330</v>
      </c>
      <c r="G658" s="12">
        <v>225764108</v>
      </c>
      <c r="H658" s="7">
        <f t="shared" si="1"/>
        <v>-1.4907923769866292E-2</v>
      </c>
    </row>
    <row r="659" spans="1:8" x14ac:dyDescent="0.75">
      <c r="A659" s="2">
        <v>43027</v>
      </c>
      <c r="B659" s="12">
        <v>0.545624</v>
      </c>
      <c r="C659" s="12">
        <v>0.59004999999999996</v>
      </c>
      <c r="D659" s="12">
        <v>0.544242</v>
      </c>
      <c r="E659" s="12">
        <v>0.56670799999999999</v>
      </c>
      <c r="F659" s="12">
        <v>8084770</v>
      </c>
      <c r="G659" s="12">
        <v>235865081</v>
      </c>
      <c r="H659" s="7">
        <f t="shared" si="1"/>
        <v>3.864199522015159E-2</v>
      </c>
    </row>
    <row r="660" spans="1:8" x14ac:dyDescent="0.75">
      <c r="A660" s="2">
        <v>43028</v>
      </c>
      <c r="B660" s="12">
        <v>0.56662599999999996</v>
      </c>
      <c r="C660" s="12">
        <v>0.57960599999999995</v>
      </c>
      <c r="D660" s="12">
        <v>0.54068400000000005</v>
      </c>
      <c r="E660" s="12">
        <v>0.54068400000000005</v>
      </c>
      <c r="F660" s="12">
        <v>6150650</v>
      </c>
      <c r="G660" s="12">
        <v>226230288</v>
      </c>
      <c r="H660" s="7">
        <f t="shared" si="1"/>
        <v>-4.5783285624026983E-2</v>
      </c>
    </row>
    <row r="661" spans="1:8" x14ac:dyDescent="0.75">
      <c r="A661" s="2">
        <v>43029</v>
      </c>
      <c r="B661" s="12">
        <v>0.54025900000000004</v>
      </c>
      <c r="C661" s="12">
        <v>0.54111500000000001</v>
      </c>
      <c r="D661" s="12">
        <v>0.51255799999999996</v>
      </c>
      <c r="E661" s="12">
        <v>0.52679200000000004</v>
      </c>
      <c r="F661" s="12">
        <v>7066060</v>
      </c>
      <c r="G661" s="12">
        <v>221236176</v>
      </c>
      <c r="H661" s="7">
        <f t="shared" si="1"/>
        <v>-2.4926933193153665E-2</v>
      </c>
    </row>
    <row r="662" spans="1:8" x14ac:dyDescent="0.75">
      <c r="A662" s="2">
        <v>43030</v>
      </c>
      <c r="B662" s="12">
        <v>0.52647900000000003</v>
      </c>
      <c r="C662" s="12">
        <v>0.53885899999999998</v>
      </c>
      <c r="D662" s="12">
        <v>0.50479200000000002</v>
      </c>
      <c r="E662" s="12">
        <v>0.51797000000000004</v>
      </c>
      <c r="F662" s="12">
        <v>5538990</v>
      </c>
      <c r="G662" s="12">
        <v>218488290</v>
      </c>
      <c r="H662" s="7">
        <f t="shared" si="1"/>
        <v>-1.6162088136468859E-2</v>
      </c>
    </row>
    <row r="663" spans="1:8" x14ac:dyDescent="0.75">
      <c r="A663" s="2">
        <v>43031</v>
      </c>
      <c r="B663" s="12">
        <v>0.51765799999999995</v>
      </c>
      <c r="C663" s="12">
        <v>0.51865700000000003</v>
      </c>
      <c r="D663" s="12">
        <v>0.48019600000000001</v>
      </c>
      <c r="E663" s="12">
        <v>0.49322500000000002</v>
      </c>
      <c r="F663" s="12">
        <v>6162350</v>
      </c>
      <c r="G663" s="12">
        <v>209044636</v>
      </c>
      <c r="H663" s="7">
        <f t="shared" si="1"/>
        <v>-4.7199116018684012E-2</v>
      </c>
    </row>
    <row r="664" spans="1:8" x14ac:dyDescent="0.75">
      <c r="A664" s="2">
        <v>43032</v>
      </c>
      <c r="B664" s="12">
        <v>0.49279000000000001</v>
      </c>
      <c r="C664" s="12">
        <v>0.53102300000000002</v>
      </c>
      <c r="D664" s="12">
        <v>0.48272599999999999</v>
      </c>
      <c r="E664" s="12">
        <v>0.51493500000000003</v>
      </c>
      <c r="F664" s="12">
        <v>7089410</v>
      </c>
      <c r="G664" s="12">
        <v>219148564</v>
      </c>
      <c r="H664" s="7">
        <f t="shared" si="1"/>
        <v>4.4938006047200683E-2</v>
      </c>
    </row>
    <row r="665" spans="1:8" x14ac:dyDescent="0.75">
      <c r="A665" s="2">
        <v>43033</v>
      </c>
      <c r="B665" s="12">
        <v>0.51490199999999997</v>
      </c>
      <c r="C665" s="12">
        <v>0.52010599999999996</v>
      </c>
      <c r="D665" s="12">
        <v>0.49745200000000001</v>
      </c>
      <c r="E665" s="12">
        <v>0.50407299999999999</v>
      </c>
      <c r="F665" s="12">
        <v>5046620</v>
      </c>
      <c r="G665" s="12">
        <v>215636588</v>
      </c>
      <c r="H665" s="7">
        <f t="shared" si="1"/>
        <v>-2.103118651704592E-2</v>
      </c>
    </row>
    <row r="666" spans="1:8" x14ac:dyDescent="0.75">
      <c r="A666" s="2">
        <v>43034</v>
      </c>
      <c r="B666" s="12">
        <v>0.50434000000000001</v>
      </c>
      <c r="C666" s="12">
        <v>0.52973999999999999</v>
      </c>
      <c r="D666" s="12">
        <v>0.50283299999999997</v>
      </c>
      <c r="E666" s="12">
        <v>0.51894399999999996</v>
      </c>
      <c r="F666" s="12">
        <v>5314240</v>
      </c>
      <c r="G666" s="12">
        <v>223154346</v>
      </c>
      <c r="H666" s="7">
        <f t="shared" si="1"/>
        <v>2.895665622397579E-2</v>
      </c>
    </row>
    <row r="667" spans="1:8" x14ac:dyDescent="0.75">
      <c r="A667" s="2">
        <v>43035</v>
      </c>
      <c r="B667" s="12">
        <v>0.51898900000000003</v>
      </c>
      <c r="C667" s="12">
        <v>0.52354000000000001</v>
      </c>
      <c r="D667" s="12">
        <v>0.50271500000000002</v>
      </c>
      <c r="E667" s="12">
        <v>0.52211799999999997</v>
      </c>
      <c r="F667" s="12">
        <v>4730120</v>
      </c>
      <c r="G667" s="12">
        <v>225163742</v>
      </c>
      <c r="H667" s="7">
        <f t="shared" si="1"/>
        <v>6.0290295170031295E-3</v>
      </c>
    </row>
    <row r="668" spans="1:8" x14ac:dyDescent="0.75">
      <c r="A668" s="2">
        <v>43036</v>
      </c>
      <c r="B668" s="12">
        <v>0.52224199999999998</v>
      </c>
      <c r="C668" s="12">
        <v>0.53919399999999995</v>
      </c>
      <c r="D668" s="12">
        <v>0.52195100000000005</v>
      </c>
      <c r="E668" s="12">
        <v>0.53636799999999996</v>
      </c>
      <c r="F668" s="12">
        <v>5960600</v>
      </c>
      <c r="G668" s="12">
        <v>232427403</v>
      </c>
      <c r="H668" s="7">
        <f t="shared" si="1"/>
        <v>2.7048762834088358E-2</v>
      </c>
    </row>
    <row r="669" spans="1:8" x14ac:dyDescent="0.75">
      <c r="A669" s="2">
        <v>43037</v>
      </c>
      <c r="B669" s="12">
        <v>0.53639899999999996</v>
      </c>
      <c r="C669" s="12">
        <v>0.68089900000000003</v>
      </c>
      <c r="D669" s="12">
        <v>0.53639899999999996</v>
      </c>
      <c r="E669" s="12">
        <v>0.66588099999999995</v>
      </c>
      <c r="F669" s="12">
        <v>19902600</v>
      </c>
      <c r="G669" s="12">
        <v>290443064</v>
      </c>
      <c r="H669" s="7">
        <f t="shared" si="1"/>
        <v>0.24139120319016255</v>
      </c>
    </row>
    <row r="670" spans="1:8" x14ac:dyDescent="0.75">
      <c r="A670" s="2">
        <v>43038</v>
      </c>
      <c r="B670" s="12">
        <v>0.66764400000000002</v>
      </c>
      <c r="C670" s="12">
        <v>0.74219400000000002</v>
      </c>
      <c r="D670" s="12">
        <v>0.64611399999999997</v>
      </c>
      <c r="E670" s="12">
        <v>0.71143299999999998</v>
      </c>
      <c r="F670" s="12">
        <v>20481800</v>
      </c>
      <c r="G670" s="12">
        <v>311711855</v>
      </c>
      <c r="H670" s="7">
        <f t="shared" si="1"/>
        <v>6.5587348946444468E-2</v>
      </c>
    </row>
    <row r="671" spans="1:8" x14ac:dyDescent="0.75">
      <c r="A671" s="2">
        <v>43039</v>
      </c>
      <c r="B671" s="12">
        <v>0.71270199999999995</v>
      </c>
      <c r="C671" s="12">
        <v>0.78178199999999998</v>
      </c>
      <c r="D671" s="12">
        <v>0.67232400000000003</v>
      </c>
      <c r="E671" s="12">
        <v>0.78178199999999998</v>
      </c>
      <c r="F671" s="12">
        <v>16200000</v>
      </c>
      <c r="G671" s="12">
        <v>343991923</v>
      </c>
      <c r="H671" s="7">
        <f t="shared" si="1"/>
        <v>9.6926906336729846E-2</v>
      </c>
    </row>
    <row r="672" spans="1:8" x14ac:dyDescent="0.75">
      <c r="A672" s="2">
        <v>43040</v>
      </c>
      <c r="B672" s="12">
        <v>0.78586199999999995</v>
      </c>
      <c r="C672" s="12">
        <v>1.27</v>
      </c>
      <c r="D672" s="12">
        <v>0.75861699999999999</v>
      </c>
      <c r="E672" s="12">
        <v>1.05</v>
      </c>
      <c r="F672" s="12">
        <v>74917400</v>
      </c>
      <c r="G672" s="12">
        <v>461972999</v>
      </c>
      <c r="H672" s="7">
        <f t="shared" si="1"/>
        <v>0.33611244722355849</v>
      </c>
    </row>
    <row r="673" spans="1:8" x14ac:dyDescent="0.75">
      <c r="A673" s="2">
        <v>43041</v>
      </c>
      <c r="B673" s="12">
        <v>1.05</v>
      </c>
      <c r="C673" s="12">
        <v>1.27</v>
      </c>
      <c r="D673" s="12">
        <v>0.92432400000000003</v>
      </c>
      <c r="E673" s="12">
        <v>1.1200000000000001</v>
      </c>
      <c r="F673" s="12">
        <v>68358600</v>
      </c>
      <c r="G673" s="12">
        <v>495710880</v>
      </c>
      <c r="H673" s="7">
        <f t="shared" si="1"/>
        <v>6.6666666666666721E-2</v>
      </c>
    </row>
    <row r="674" spans="1:8" x14ac:dyDescent="0.75">
      <c r="A674" s="2">
        <v>43042</v>
      </c>
      <c r="B674" s="12">
        <v>1.1200000000000001</v>
      </c>
      <c r="C674" s="12">
        <v>1.39</v>
      </c>
      <c r="D674" s="12">
        <v>1.06</v>
      </c>
      <c r="E674" s="12">
        <v>1.21</v>
      </c>
      <c r="F674" s="12">
        <v>59247900</v>
      </c>
      <c r="G674" s="12">
        <v>540504550</v>
      </c>
      <c r="H674" s="7">
        <f t="shared" si="1"/>
        <v>8.0357142857142724E-2</v>
      </c>
    </row>
    <row r="675" spans="1:8" x14ac:dyDescent="0.75">
      <c r="A675" s="2">
        <v>43043</v>
      </c>
      <c r="B675" s="12">
        <v>1.2</v>
      </c>
      <c r="C675" s="12">
        <v>1.29</v>
      </c>
      <c r="D675" s="12">
        <v>1.06</v>
      </c>
      <c r="E675" s="12">
        <v>1.1200000000000001</v>
      </c>
      <c r="F675" s="12">
        <v>37546000</v>
      </c>
      <c r="G675" s="12">
        <v>502038131</v>
      </c>
      <c r="H675" s="7">
        <f t="shared" si="1"/>
        <v>-6.6666666666666541E-2</v>
      </c>
    </row>
    <row r="676" spans="1:8" x14ac:dyDescent="0.75">
      <c r="A676" s="2">
        <v>43044</v>
      </c>
      <c r="B676" s="12">
        <v>1.1100000000000001</v>
      </c>
      <c r="C676" s="12">
        <v>1.1599999999999999</v>
      </c>
      <c r="D676" s="12">
        <v>0.98531899999999994</v>
      </c>
      <c r="E676" s="12">
        <v>1.0900000000000001</v>
      </c>
      <c r="F676" s="12">
        <v>32996400</v>
      </c>
      <c r="G676" s="12">
        <v>492069897</v>
      </c>
      <c r="H676" s="7">
        <f t="shared" si="1"/>
        <v>-1.8018018018018032E-2</v>
      </c>
    </row>
    <row r="677" spans="1:8" x14ac:dyDescent="0.75">
      <c r="A677" s="2">
        <v>43045</v>
      </c>
      <c r="B677" s="12">
        <v>1.07</v>
      </c>
      <c r="C677" s="12">
        <v>1.07</v>
      </c>
      <c r="D677" s="12">
        <v>0.91466599999999998</v>
      </c>
      <c r="E677" s="12">
        <v>0.91695000000000004</v>
      </c>
      <c r="F677" s="12">
        <v>26059800</v>
      </c>
      <c r="G677" s="12">
        <v>416041141</v>
      </c>
      <c r="H677" s="7">
        <f t="shared" si="1"/>
        <v>-0.14303738317757012</v>
      </c>
    </row>
    <row r="678" spans="1:8" x14ac:dyDescent="0.75">
      <c r="A678" s="2">
        <v>43046</v>
      </c>
      <c r="B678" s="12">
        <v>0.92114499999999999</v>
      </c>
      <c r="C678" s="12">
        <v>0.987035</v>
      </c>
      <c r="D678" s="12">
        <v>0.92114499999999999</v>
      </c>
      <c r="E678" s="12">
        <v>0.951407</v>
      </c>
      <c r="F678" s="12">
        <v>16941200</v>
      </c>
      <c r="G678" s="12">
        <v>436394706</v>
      </c>
      <c r="H678" s="7">
        <f t="shared" ref="H678:H741" si="2">(E678-B678)/B678</f>
        <v>3.2852591068724263E-2</v>
      </c>
    </row>
    <row r="679" spans="1:8" x14ac:dyDescent="0.75">
      <c r="A679" s="2">
        <v>43047</v>
      </c>
      <c r="B679" s="12">
        <v>0.95101999999999998</v>
      </c>
      <c r="C679" s="12">
        <v>1.18</v>
      </c>
      <c r="D679" s="12">
        <v>0.94702299999999995</v>
      </c>
      <c r="E679" s="12">
        <v>1.1299999999999999</v>
      </c>
      <c r="F679" s="12">
        <v>37971000</v>
      </c>
      <c r="G679" s="12">
        <v>521806493</v>
      </c>
      <c r="H679" s="7">
        <f t="shared" si="2"/>
        <v>0.18819793484889899</v>
      </c>
    </row>
    <row r="680" spans="1:8" x14ac:dyDescent="0.75">
      <c r="A680" s="2">
        <v>43048</v>
      </c>
      <c r="B680" s="12">
        <v>1.1299999999999999</v>
      </c>
      <c r="C680" s="12">
        <v>1.21</v>
      </c>
      <c r="D680" s="12">
        <v>1.1299999999999999</v>
      </c>
      <c r="E680" s="12">
        <v>1.18</v>
      </c>
      <c r="F680" s="12">
        <v>24725800</v>
      </c>
      <c r="G680" s="12">
        <v>546246976</v>
      </c>
      <c r="H680" s="7">
        <f t="shared" si="2"/>
        <v>4.424778761061951E-2</v>
      </c>
    </row>
    <row r="681" spans="1:8" x14ac:dyDescent="0.75">
      <c r="A681" s="2">
        <v>43049</v>
      </c>
      <c r="B681" s="12">
        <v>1.18</v>
      </c>
      <c r="C681" s="12">
        <v>1.18</v>
      </c>
      <c r="D681" s="12">
        <v>0.99487999999999999</v>
      </c>
      <c r="E681" s="12">
        <v>1.03</v>
      </c>
      <c r="F681" s="12">
        <v>23024200</v>
      </c>
      <c r="G681" s="12">
        <v>478869135</v>
      </c>
      <c r="H681" s="7">
        <f t="shared" si="2"/>
        <v>-0.12711864406779655</v>
      </c>
    </row>
    <row r="682" spans="1:8" x14ac:dyDescent="0.75">
      <c r="A682" s="2">
        <v>43050</v>
      </c>
      <c r="B682" s="12">
        <v>1.03</v>
      </c>
      <c r="C682" s="12">
        <v>1.18</v>
      </c>
      <c r="D682" s="12">
        <v>1.01</v>
      </c>
      <c r="E682" s="12">
        <v>1.1599999999999999</v>
      </c>
      <c r="F682" s="12">
        <v>27539300</v>
      </c>
      <c r="G682" s="12">
        <v>543649516</v>
      </c>
      <c r="H682" s="7">
        <f t="shared" si="2"/>
        <v>0.1262135922330096</v>
      </c>
    </row>
    <row r="683" spans="1:8" x14ac:dyDescent="0.75">
      <c r="A683" s="2">
        <v>43051</v>
      </c>
      <c r="B683" s="12">
        <v>1.1599999999999999</v>
      </c>
      <c r="C683" s="12">
        <v>1.18</v>
      </c>
      <c r="D683" s="12">
        <v>1.04</v>
      </c>
      <c r="E683" s="12">
        <v>1.0900000000000001</v>
      </c>
      <c r="F683" s="12">
        <v>29229800</v>
      </c>
      <c r="G683" s="12">
        <v>512887018</v>
      </c>
      <c r="H683" s="7">
        <f t="shared" si="2"/>
        <v>-6.034482758620676E-2</v>
      </c>
    </row>
    <row r="684" spans="1:8" x14ac:dyDescent="0.75">
      <c r="A684" s="2">
        <v>43052</v>
      </c>
      <c r="B684" s="12">
        <v>1.0900000000000001</v>
      </c>
      <c r="C684" s="12">
        <v>1.19</v>
      </c>
      <c r="D684" s="12">
        <v>1.08</v>
      </c>
      <c r="E684" s="12">
        <v>1.18</v>
      </c>
      <c r="F684" s="12">
        <v>20848600</v>
      </c>
      <c r="G684" s="12">
        <v>554812593</v>
      </c>
      <c r="H684" s="7">
        <f t="shared" si="2"/>
        <v>8.2568807339449407E-2</v>
      </c>
    </row>
    <row r="685" spans="1:8" x14ac:dyDescent="0.75">
      <c r="A685" s="2">
        <v>43053</v>
      </c>
      <c r="B685" s="12">
        <v>1.18</v>
      </c>
      <c r="C685" s="12">
        <v>1.67</v>
      </c>
      <c r="D685" s="12">
        <v>1.18</v>
      </c>
      <c r="E685" s="12">
        <v>1.67</v>
      </c>
      <c r="F685" s="12">
        <v>107326000</v>
      </c>
      <c r="G685" s="12">
        <v>792322316</v>
      </c>
      <c r="H685" s="7">
        <f t="shared" si="2"/>
        <v>0.4152542372881356</v>
      </c>
    </row>
    <row r="686" spans="1:8" x14ac:dyDescent="0.75">
      <c r="A686" s="2">
        <v>43054</v>
      </c>
      <c r="B686" s="12">
        <v>1.68</v>
      </c>
      <c r="C686" s="12">
        <v>1.74</v>
      </c>
      <c r="D686" s="12">
        <v>1.54</v>
      </c>
      <c r="E686" s="12">
        <v>1.67</v>
      </c>
      <c r="F686" s="12">
        <v>64150700</v>
      </c>
      <c r="G686" s="12">
        <v>798321004</v>
      </c>
      <c r="H686" s="7">
        <f t="shared" si="2"/>
        <v>-5.9523809523809581E-3</v>
      </c>
    </row>
    <row r="687" spans="1:8" x14ac:dyDescent="0.75">
      <c r="A687" s="2">
        <v>43055</v>
      </c>
      <c r="B687" s="12">
        <v>1.67</v>
      </c>
      <c r="C687" s="12">
        <v>1.84</v>
      </c>
      <c r="D687" s="12">
        <v>1.57</v>
      </c>
      <c r="E687" s="12">
        <v>1.65</v>
      </c>
      <c r="F687" s="12">
        <v>64675200</v>
      </c>
      <c r="G687" s="12">
        <v>792406168</v>
      </c>
      <c r="H687" s="7">
        <f t="shared" si="2"/>
        <v>-1.1976047904191628E-2</v>
      </c>
    </row>
    <row r="688" spans="1:8" x14ac:dyDescent="0.75">
      <c r="A688" s="2">
        <v>43056</v>
      </c>
      <c r="B688" s="12">
        <v>1.66</v>
      </c>
      <c r="C688" s="12">
        <v>1.82</v>
      </c>
      <c r="D688" s="12">
        <v>1.6</v>
      </c>
      <c r="E688" s="12">
        <v>1.75</v>
      </c>
      <c r="F688" s="12">
        <v>50782500</v>
      </c>
      <c r="G688" s="12">
        <v>843884674</v>
      </c>
      <c r="H688" s="7">
        <f t="shared" si="2"/>
        <v>5.4216867469879568E-2</v>
      </c>
    </row>
    <row r="689" spans="1:8" x14ac:dyDescent="0.75">
      <c r="A689" s="2">
        <v>43057</v>
      </c>
      <c r="B689" s="12">
        <v>1.74</v>
      </c>
      <c r="C689" s="12">
        <v>1.98</v>
      </c>
      <c r="D689" s="12">
        <v>1.66</v>
      </c>
      <c r="E689" s="12">
        <v>1.93</v>
      </c>
      <c r="F689" s="12">
        <v>52951400</v>
      </c>
      <c r="G689" s="12">
        <v>934185083</v>
      </c>
      <c r="H689" s="7">
        <f t="shared" si="2"/>
        <v>0.10919540229885054</v>
      </c>
    </row>
    <row r="690" spans="1:8" x14ac:dyDescent="0.75">
      <c r="A690" s="2">
        <v>43058</v>
      </c>
      <c r="B690" s="12">
        <v>1.92</v>
      </c>
      <c r="C690" s="12">
        <v>2.0299999999999998</v>
      </c>
      <c r="D690" s="12">
        <v>1.77</v>
      </c>
      <c r="E690" s="12">
        <v>1.88</v>
      </c>
      <c r="F690" s="12">
        <v>55081600</v>
      </c>
      <c r="G690" s="12">
        <v>915391194</v>
      </c>
      <c r="H690" s="7">
        <f t="shared" si="2"/>
        <v>-2.0833333333333353E-2</v>
      </c>
    </row>
    <row r="691" spans="1:8" x14ac:dyDescent="0.75">
      <c r="A691" s="2">
        <v>43059</v>
      </c>
      <c r="B691" s="12">
        <v>1.89</v>
      </c>
      <c r="C691" s="12">
        <v>2.04</v>
      </c>
      <c r="D691" s="12">
        <v>1.83</v>
      </c>
      <c r="E691" s="12">
        <v>1.99</v>
      </c>
      <c r="F691" s="12">
        <v>55477200</v>
      </c>
      <c r="G691" s="12">
        <v>974473014</v>
      </c>
      <c r="H691" s="7">
        <f t="shared" si="2"/>
        <v>5.2910052910052963E-2</v>
      </c>
    </row>
    <row r="692" spans="1:8" x14ac:dyDescent="0.75">
      <c r="A692" s="2">
        <v>43060</v>
      </c>
      <c r="B692" s="12">
        <v>2</v>
      </c>
      <c r="C692" s="12">
        <v>2.11</v>
      </c>
      <c r="D692" s="12">
        <v>1.85</v>
      </c>
      <c r="E692" s="12">
        <v>1.9</v>
      </c>
      <c r="F692" s="12">
        <v>56022900</v>
      </c>
      <c r="G692" s="12">
        <v>934360176</v>
      </c>
      <c r="H692" s="7">
        <f t="shared" si="2"/>
        <v>-5.0000000000000044E-2</v>
      </c>
    </row>
    <row r="693" spans="1:8" x14ac:dyDescent="0.75">
      <c r="A693" s="2">
        <v>43061</v>
      </c>
      <c r="B693" s="12">
        <v>1.91</v>
      </c>
      <c r="C693" s="12">
        <v>1.98</v>
      </c>
      <c r="D693" s="12">
        <v>1.79</v>
      </c>
      <c r="E693" s="12">
        <v>1.89</v>
      </c>
      <c r="F693" s="12">
        <v>44297600</v>
      </c>
      <c r="G693" s="12">
        <v>928815306</v>
      </c>
      <c r="H693" s="7">
        <f t="shared" si="2"/>
        <v>-1.0471204188481685E-2</v>
      </c>
    </row>
    <row r="694" spans="1:8" x14ac:dyDescent="0.75">
      <c r="A694" s="2">
        <v>43062</v>
      </c>
      <c r="B694" s="12">
        <v>1.89</v>
      </c>
      <c r="C694" s="12">
        <v>1.98</v>
      </c>
      <c r="D694" s="12">
        <v>1.85</v>
      </c>
      <c r="E694" s="12">
        <v>1.89</v>
      </c>
      <c r="F694" s="12">
        <v>42235000</v>
      </c>
      <c r="G694" s="12">
        <v>935524485</v>
      </c>
      <c r="H694" s="7">
        <f t="shared" si="2"/>
        <v>0</v>
      </c>
    </row>
    <row r="695" spans="1:8" x14ac:dyDescent="0.75">
      <c r="A695" s="2">
        <v>43063</v>
      </c>
      <c r="B695" s="12">
        <v>1.89</v>
      </c>
      <c r="C695" s="12">
        <v>1.91</v>
      </c>
      <c r="D695" s="12">
        <v>1.73</v>
      </c>
      <c r="E695" s="12">
        <v>1.88</v>
      </c>
      <c r="F695" s="12">
        <v>44111800</v>
      </c>
      <c r="G695" s="12">
        <v>935350575</v>
      </c>
      <c r="H695" s="7">
        <f t="shared" si="2"/>
        <v>-5.2910052910052959E-3</v>
      </c>
    </row>
    <row r="696" spans="1:8" x14ac:dyDescent="0.75">
      <c r="A696" s="2">
        <v>43064</v>
      </c>
      <c r="B696" s="12">
        <v>1.88</v>
      </c>
      <c r="C696" s="12">
        <v>2.06</v>
      </c>
      <c r="D696" s="12">
        <v>1.79</v>
      </c>
      <c r="E696" s="12">
        <v>2.0499999999999998</v>
      </c>
      <c r="F696" s="12">
        <v>48591800</v>
      </c>
      <c r="G696" s="12">
        <v>1024165345</v>
      </c>
      <c r="H696" s="7">
        <f t="shared" si="2"/>
        <v>9.0425531914893581E-2</v>
      </c>
    </row>
    <row r="697" spans="1:8" x14ac:dyDescent="0.75">
      <c r="A697" s="2">
        <v>43065</v>
      </c>
      <c r="B697" s="12">
        <v>2.0499999999999998</v>
      </c>
      <c r="C697" s="12">
        <v>2.66</v>
      </c>
      <c r="D697" s="12">
        <v>1.94</v>
      </c>
      <c r="E697" s="12">
        <v>2.46</v>
      </c>
      <c r="F697" s="12">
        <v>116846000</v>
      </c>
      <c r="G697" s="12">
        <v>1229362445</v>
      </c>
      <c r="H697" s="7">
        <f t="shared" si="2"/>
        <v>0.20000000000000009</v>
      </c>
    </row>
    <row r="698" spans="1:8" x14ac:dyDescent="0.75">
      <c r="A698" s="2">
        <v>43066</v>
      </c>
      <c r="B698" s="12">
        <v>2.46</v>
      </c>
      <c r="C698" s="12">
        <v>2.94</v>
      </c>
      <c r="D698" s="12">
        <v>2.38</v>
      </c>
      <c r="E698" s="12">
        <v>2.86</v>
      </c>
      <c r="F698" s="12">
        <v>126962000</v>
      </c>
      <c r="G698" s="12">
        <v>1438561848</v>
      </c>
      <c r="H698" s="7">
        <f t="shared" si="2"/>
        <v>0.16260162601626013</v>
      </c>
    </row>
    <row r="699" spans="1:8" x14ac:dyDescent="0.75">
      <c r="A699" s="2">
        <v>43067</v>
      </c>
      <c r="B699" s="12">
        <v>2.86</v>
      </c>
      <c r="C699" s="12">
        <v>3.07</v>
      </c>
      <c r="D699" s="12">
        <v>2.75</v>
      </c>
      <c r="E699" s="12">
        <v>2.75</v>
      </c>
      <c r="F699" s="12">
        <v>98904096</v>
      </c>
      <c r="G699" s="12">
        <v>1387641296</v>
      </c>
      <c r="H699" s="7">
        <f t="shared" si="2"/>
        <v>-3.8461538461538422E-2</v>
      </c>
    </row>
    <row r="700" spans="1:8" x14ac:dyDescent="0.75">
      <c r="A700" s="2">
        <v>43068</v>
      </c>
      <c r="B700" s="12">
        <v>2.79</v>
      </c>
      <c r="C700" s="12">
        <v>3.33</v>
      </c>
      <c r="D700" s="12">
        <v>2.54</v>
      </c>
      <c r="E700" s="12">
        <v>2.71</v>
      </c>
      <c r="F700" s="12">
        <v>133125000</v>
      </c>
      <c r="G700" s="12">
        <v>1376124336</v>
      </c>
      <c r="H700" s="7">
        <f t="shared" si="2"/>
        <v>-2.8673835125448053E-2</v>
      </c>
    </row>
    <row r="701" spans="1:8" x14ac:dyDescent="0.75">
      <c r="A701" s="2">
        <v>43069</v>
      </c>
      <c r="B701" s="12">
        <v>2.76</v>
      </c>
      <c r="C701" s="12">
        <v>2.99</v>
      </c>
      <c r="D701" s="12">
        <v>2.54</v>
      </c>
      <c r="E701" s="12">
        <v>2.85</v>
      </c>
      <c r="F701" s="12">
        <v>92059600</v>
      </c>
      <c r="G701" s="12">
        <v>1455252735</v>
      </c>
      <c r="H701" s="7">
        <f t="shared" si="2"/>
        <v>3.2608695652174023E-2</v>
      </c>
    </row>
    <row r="702" spans="1:8" x14ac:dyDescent="0.75">
      <c r="A702" s="2">
        <v>43070</v>
      </c>
      <c r="B702" s="12">
        <v>2.83</v>
      </c>
      <c r="C702" s="12">
        <v>3.24</v>
      </c>
      <c r="D702" s="12">
        <v>2.73</v>
      </c>
      <c r="E702" s="12">
        <v>3.24</v>
      </c>
      <c r="F702" s="12">
        <v>74402000</v>
      </c>
      <c r="G702" s="12">
        <v>1659490666</v>
      </c>
      <c r="H702" s="7">
        <f t="shared" si="2"/>
        <v>0.14487632508833928</v>
      </c>
    </row>
    <row r="703" spans="1:8" x14ac:dyDescent="0.75">
      <c r="A703" s="2">
        <v>43071</v>
      </c>
      <c r="B703" s="12">
        <v>3.24</v>
      </c>
      <c r="C703" s="12">
        <v>3.99</v>
      </c>
      <c r="D703" s="12">
        <v>3.21</v>
      </c>
      <c r="E703" s="12">
        <v>3.92</v>
      </c>
      <c r="F703" s="12">
        <v>163479008</v>
      </c>
      <c r="G703" s="12">
        <v>2014198808</v>
      </c>
      <c r="H703" s="7">
        <f t="shared" si="2"/>
        <v>0.20987654320987645</v>
      </c>
    </row>
    <row r="704" spans="1:8" x14ac:dyDescent="0.75">
      <c r="A704" s="2">
        <v>43072</v>
      </c>
      <c r="B704" s="12">
        <v>3.94</v>
      </c>
      <c r="C704" s="12">
        <v>4.12</v>
      </c>
      <c r="D704" s="12">
        <v>3.44</v>
      </c>
      <c r="E704" s="12">
        <v>3.61</v>
      </c>
      <c r="F704" s="12">
        <v>132280000</v>
      </c>
      <c r="G704" s="12">
        <v>1862161181</v>
      </c>
      <c r="H704" s="7">
        <f t="shared" si="2"/>
        <v>-8.375634517766499E-2</v>
      </c>
    </row>
    <row r="705" spans="1:8" x14ac:dyDescent="0.75">
      <c r="A705" s="2">
        <v>43073</v>
      </c>
      <c r="B705" s="12">
        <v>3.61</v>
      </c>
      <c r="C705" s="12">
        <v>4.13</v>
      </c>
      <c r="D705" s="12">
        <v>3.5</v>
      </c>
      <c r="E705" s="12">
        <v>4.03</v>
      </c>
      <c r="F705" s="12">
        <v>163900000</v>
      </c>
      <c r="G705" s="12">
        <v>2092122649</v>
      </c>
      <c r="H705" s="7">
        <f t="shared" si="2"/>
        <v>0.11634349030470925</v>
      </c>
    </row>
    <row r="706" spans="1:8" x14ac:dyDescent="0.75">
      <c r="A706" s="2">
        <v>43074</v>
      </c>
      <c r="B706" s="12">
        <v>4.0599999999999996</v>
      </c>
      <c r="C706" s="12">
        <v>4.47</v>
      </c>
      <c r="D706" s="12">
        <v>3.69</v>
      </c>
      <c r="E706" s="12">
        <v>4.24</v>
      </c>
      <c r="F706" s="12">
        <v>181418000</v>
      </c>
      <c r="G706" s="12">
        <v>2202518091</v>
      </c>
      <c r="H706" s="7">
        <f t="shared" si="2"/>
        <v>4.4334975369458282E-2</v>
      </c>
    </row>
    <row r="707" spans="1:8" x14ac:dyDescent="0.75">
      <c r="A707" s="2">
        <v>43075</v>
      </c>
      <c r="B707" s="12">
        <v>4.2699999999999996</v>
      </c>
      <c r="C707" s="12">
        <v>5.0999999999999996</v>
      </c>
      <c r="D707" s="12">
        <v>4.2</v>
      </c>
      <c r="E707" s="12">
        <v>4.55</v>
      </c>
      <c r="F707" s="12">
        <v>200252992</v>
      </c>
      <c r="G707" s="12">
        <v>2372837597</v>
      </c>
      <c r="H707" s="7">
        <f t="shared" si="2"/>
        <v>6.5573770491803338E-2</v>
      </c>
    </row>
    <row r="708" spans="1:8" x14ac:dyDescent="0.75">
      <c r="A708" s="2">
        <v>43076</v>
      </c>
      <c r="B708" s="12">
        <v>4.5199999999999996</v>
      </c>
      <c r="C708" s="12">
        <v>4.5199999999999996</v>
      </c>
      <c r="D708" s="12">
        <v>3.56</v>
      </c>
      <c r="E708" s="12">
        <v>3.99</v>
      </c>
      <c r="F708" s="12">
        <v>183666000</v>
      </c>
      <c r="G708" s="12">
        <v>2095288549</v>
      </c>
      <c r="H708" s="7">
        <f t="shared" si="2"/>
        <v>-0.11725663716814146</v>
      </c>
    </row>
    <row r="709" spans="1:8" x14ac:dyDescent="0.75">
      <c r="A709" s="2">
        <v>43077</v>
      </c>
      <c r="B709" s="12">
        <v>3.99</v>
      </c>
      <c r="C709" s="12">
        <v>4.59</v>
      </c>
      <c r="D709" s="12">
        <v>3.74</v>
      </c>
      <c r="E709" s="12">
        <v>4.29</v>
      </c>
      <c r="F709" s="12">
        <v>149508000</v>
      </c>
      <c r="G709" s="12">
        <v>2259558877</v>
      </c>
      <c r="H709" s="7">
        <f t="shared" si="2"/>
        <v>7.5187969924811984E-2</v>
      </c>
    </row>
    <row r="710" spans="1:8" x14ac:dyDescent="0.75">
      <c r="A710" s="2">
        <v>43078</v>
      </c>
      <c r="B710" s="12">
        <v>4.28</v>
      </c>
      <c r="C710" s="12">
        <v>4.68</v>
      </c>
      <c r="D710" s="12">
        <v>3.8</v>
      </c>
      <c r="E710" s="12">
        <v>4.0599999999999996</v>
      </c>
      <c r="F710" s="12">
        <v>133142000</v>
      </c>
      <c r="G710" s="12">
        <v>2147345493</v>
      </c>
      <c r="H710" s="7">
        <f t="shared" si="2"/>
        <v>-5.1401869158878649E-2</v>
      </c>
    </row>
    <row r="711" spans="1:8" x14ac:dyDescent="0.75">
      <c r="A711" s="2">
        <v>43079</v>
      </c>
      <c r="B711" s="12">
        <v>4.07</v>
      </c>
      <c r="C711" s="12">
        <v>4.07</v>
      </c>
      <c r="D711" s="12">
        <v>3.55</v>
      </c>
      <c r="E711" s="12">
        <v>3.77</v>
      </c>
      <c r="F711" s="12">
        <v>98890000</v>
      </c>
      <c r="G711" s="12">
        <v>2001414471</v>
      </c>
      <c r="H711" s="7">
        <f t="shared" si="2"/>
        <v>-7.3710073710073765E-2</v>
      </c>
    </row>
    <row r="712" spans="1:8" x14ac:dyDescent="0.75">
      <c r="A712" s="2">
        <v>43080</v>
      </c>
      <c r="B712" s="12">
        <v>3.77</v>
      </c>
      <c r="C712" s="12">
        <v>4.4800000000000004</v>
      </c>
      <c r="D712" s="12">
        <v>3.73</v>
      </c>
      <c r="E712" s="12">
        <v>4.3600000000000003</v>
      </c>
      <c r="F712" s="12">
        <v>153155008</v>
      </c>
      <c r="G712" s="12">
        <v>2324716541</v>
      </c>
      <c r="H712" s="7">
        <f t="shared" si="2"/>
        <v>0.15649867374005313</v>
      </c>
    </row>
    <row r="713" spans="1:8" x14ac:dyDescent="0.75">
      <c r="A713" s="2">
        <v>43081</v>
      </c>
      <c r="B713" s="12">
        <v>4.38</v>
      </c>
      <c r="C713" s="12">
        <v>5.73</v>
      </c>
      <c r="D713" s="12">
        <v>4.26</v>
      </c>
      <c r="E713" s="12">
        <v>5.3</v>
      </c>
      <c r="F713" s="12">
        <v>266450000</v>
      </c>
      <c r="G713" s="12">
        <v>2834735351</v>
      </c>
      <c r="H713" s="7">
        <f t="shared" si="2"/>
        <v>0.21004566210045661</v>
      </c>
    </row>
    <row r="714" spans="1:8" x14ac:dyDescent="0.75">
      <c r="A714" s="2">
        <v>43082</v>
      </c>
      <c r="B714" s="12">
        <v>5.32</v>
      </c>
      <c r="C714" s="12">
        <v>7.3</v>
      </c>
      <c r="D714" s="12">
        <v>5.05</v>
      </c>
      <c r="E714" s="12">
        <v>7.3</v>
      </c>
      <c r="F714" s="12">
        <v>663820992</v>
      </c>
      <c r="G714" s="12">
        <v>3918134389</v>
      </c>
      <c r="H714" s="7">
        <f t="shared" si="2"/>
        <v>0.37218045112781944</v>
      </c>
    </row>
    <row r="715" spans="1:8" x14ac:dyDescent="0.75">
      <c r="A715" s="2">
        <v>43083</v>
      </c>
      <c r="B715" s="12">
        <v>7.24</v>
      </c>
      <c r="C715" s="12">
        <v>8.74</v>
      </c>
      <c r="D715" s="12">
        <v>7.17</v>
      </c>
      <c r="E715" s="12">
        <v>8.4</v>
      </c>
      <c r="F715" s="12">
        <v>613600000</v>
      </c>
      <c r="G715" s="12">
        <v>4530193986</v>
      </c>
      <c r="H715" s="7">
        <f t="shared" si="2"/>
        <v>0.16022099447513813</v>
      </c>
    </row>
    <row r="716" spans="1:8" x14ac:dyDescent="0.75">
      <c r="A716" s="2">
        <v>43084</v>
      </c>
      <c r="B716" s="12">
        <v>8.41</v>
      </c>
      <c r="C716" s="12">
        <v>8.41</v>
      </c>
      <c r="D716" s="12">
        <v>6.88</v>
      </c>
      <c r="E716" s="12">
        <v>8.1300000000000008</v>
      </c>
      <c r="F716" s="12">
        <v>640457984</v>
      </c>
      <c r="G716" s="12">
        <v>4396028507</v>
      </c>
      <c r="H716" s="7">
        <f t="shared" si="2"/>
        <v>-3.3293697978596833E-2</v>
      </c>
    </row>
    <row r="717" spans="1:8" x14ac:dyDescent="0.75">
      <c r="A717" s="2">
        <v>43085</v>
      </c>
      <c r="B717" s="12">
        <v>8.14</v>
      </c>
      <c r="C717" s="12">
        <v>9.26</v>
      </c>
      <c r="D717" s="12">
        <v>8.1300000000000008</v>
      </c>
      <c r="E717" s="12">
        <v>8.61</v>
      </c>
      <c r="F717" s="12">
        <v>540462016</v>
      </c>
      <c r="G717" s="12">
        <v>4675049664</v>
      </c>
      <c r="H717" s="7">
        <f t="shared" si="2"/>
        <v>5.7739557739557593E-2</v>
      </c>
    </row>
    <row r="718" spans="1:8" x14ac:dyDescent="0.75">
      <c r="A718" s="2">
        <v>43086</v>
      </c>
      <c r="B718" s="12">
        <v>8.6</v>
      </c>
      <c r="C718" s="12">
        <v>8.98</v>
      </c>
      <c r="D718" s="12">
        <v>8.2100000000000009</v>
      </c>
      <c r="E718" s="12">
        <v>8.2200000000000006</v>
      </c>
      <c r="F718" s="12">
        <v>361464000</v>
      </c>
      <c r="G718" s="12">
        <v>4482552439</v>
      </c>
      <c r="H718" s="7">
        <f t="shared" si="2"/>
        <v>-4.4186046511627795E-2</v>
      </c>
    </row>
    <row r="719" spans="1:8" x14ac:dyDescent="0.75">
      <c r="A719" s="2">
        <v>43087</v>
      </c>
      <c r="B719" s="12">
        <v>8.2200000000000006</v>
      </c>
      <c r="C719" s="12">
        <v>9.39</v>
      </c>
      <c r="D719" s="12">
        <v>7.67</v>
      </c>
      <c r="E719" s="12">
        <v>9.2100000000000009</v>
      </c>
      <c r="F719" s="12">
        <v>577649984</v>
      </c>
      <c r="G719" s="12">
        <v>5040375684</v>
      </c>
      <c r="H719" s="7">
        <f t="shared" si="2"/>
        <v>0.12043795620437958</v>
      </c>
    </row>
    <row r="720" spans="1:8" x14ac:dyDescent="0.75">
      <c r="A720" s="2">
        <v>43088</v>
      </c>
      <c r="B720" s="12">
        <v>9.24</v>
      </c>
      <c r="C720" s="12">
        <v>12.9</v>
      </c>
      <c r="D720" s="12">
        <v>9.23</v>
      </c>
      <c r="E720" s="12">
        <v>12.38</v>
      </c>
      <c r="F720" s="12">
        <v>1688240000</v>
      </c>
      <c r="G720" s="12">
        <v>6799555397</v>
      </c>
      <c r="H720" s="7">
        <f t="shared" si="2"/>
        <v>0.33982683982683987</v>
      </c>
    </row>
    <row r="721" spans="1:8" x14ac:dyDescent="0.75">
      <c r="A721" s="2">
        <v>43089</v>
      </c>
      <c r="B721" s="12">
        <v>12.45</v>
      </c>
      <c r="C721" s="12">
        <v>12.6</v>
      </c>
      <c r="D721" s="12">
        <v>10.37</v>
      </c>
      <c r="E721" s="12">
        <v>11.99</v>
      </c>
      <c r="F721" s="12">
        <v>775977024</v>
      </c>
      <c r="G721" s="12">
        <v>6608750773</v>
      </c>
      <c r="H721" s="7">
        <f t="shared" si="2"/>
        <v>-3.6947791164658565E-2</v>
      </c>
    </row>
    <row r="722" spans="1:8" x14ac:dyDescent="0.75">
      <c r="A722" s="2">
        <v>43090</v>
      </c>
      <c r="B722" s="12">
        <v>11.96</v>
      </c>
      <c r="C722" s="12">
        <v>13.18</v>
      </c>
      <c r="D722" s="12">
        <v>10.08</v>
      </c>
      <c r="E722" s="12">
        <v>10.6</v>
      </c>
      <c r="F722" s="12">
        <v>349756000</v>
      </c>
      <c r="G722" s="12">
        <v>5862777258</v>
      </c>
      <c r="H722" s="7">
        <f t="shared" si="2"/>
        <v>-0.11371237458193989</v>
      </c>
    </row>
    <row r="723" spans="1:8" x14ac:dyDescent="0.75">
      <c r="A723" s="2">
        <v>43091</v>
      </c>
      <c r="B723" s="12">
        <v>10.66</v>
      </c>
      <c r="C723" s="12">
        <v>10.67</v>
      </c>
      <c r="D723" s="12">
        <v>6.69</v>
      </c>
      <c r="E723" s="12">
        <v>7.84</v>
      </c>
      <c r="F723" s="12">
        <v>612398016</v>
      </c>
      <c r="G723" s="12">
        <v>4365218193</v>
      </c>
      <c r="H723" s="7">
        <f t="shared" si="2"/>
        <v>-0.26454033771106944</v>
      </c>
    </row>
    <row r="724" spans="1:8" x14ac:dyDescent="0.75">
      <c r="A724" s="2">
        <v>43092</v>
      </c>
      <c r="B724" s="12">
        <v>7.97</v>
      </c>
      <c r="C724" s="12">
        <v>9.48</v>
      </c>
      <c r="D724" s="12">
        <v>7.95</v>
      </c>
      <c r="E724" s="12">
        <v>8.48</v>
      </c>
      <c r="F724" s="12">
        <v>233174000</v>
      </c>
      <c r="G724" s="12">
        <v>4737432460</v>
      </c>
      <c r="H724" s="7">
        <f t="shared" si="2"/>
        <v>6.3989962358845756E-2</v>
      </c>
    </row>
    <row r="725" spans="1:8" x14ac:dyDescent="0.75">
      <c r="A725" s="2">
        <v>43093</v>
      </c>
      <c r="B725" s="12">
        <v>8.51</v>
      </c>
      <c r="C725" s="12">
        <v>8.56</v>
      </c>
      <c r="D725" s="12">
        <v>7.26</v>
      </c>
      <c r="E725" s="12">
        <v>8.14</v>
      </c>
      <c r="F725" s="12">
        <v>192175008</v>
      </c>
      <c r="G725" s="12">
        <v>4564054845</v>
      </c>
      <c r="H725" s="7">
        <f t="shared" si="2"/>
        <v>-4.3478260869565126E-2</v>
      </c>
    </row>
    <row r="726" spans="1:8" x14ac:dyDescent="0.75">
      <c r="A726" s="2">
        <v>43094</v>
      </c>
      <c r="B726" s="12">
        <v>8.1999999999999993</v>
      </c>
      <c r="C726" s="12">
        <v>9.81</v>
      </c>
      <c r="D726" s="12">
        <v>7.92</v>
      </c>
      <c r="E726" s="12">
        <v>9.77</v>
      </c>
      <c r="F726" s="12">
        <v>337892992</v>
      </c>
      <c r="G726" s="12">
        <v>5498381272</v>
      </c>
      <c r="H726" s="7">
        <f t="shared" si="2"/>
        <v>0.1914634146341464</v>
      </c>
    </row>
    <row r="727" spans="1:8" x14ac:dyDescent="0.75">
      <c r="A727" s="2">
        <v>43095</v>
      </c>
      <c r="B727" s="12">
        <v>9.77</v>
      </c>
      <c r="C727" s="12">
        <v>10.1</v>
      </c>
      <c r="D727" s="12">
        <v>9.6300000000000008</v>
      </c>
      <c r="E727" s="12">
        <v>9.82</v>
      </c>
      <c r="F727" s="12">
        <v>336595008</v>
      </c>
      <c r="G727" s="12">
        <v>5546006340</v>
      </c>
      <c r="H727" s="7">
        <f t="shared" si="2"/>
        <v>5.1177072671443925E-3</v>
      </c>
    </row>
    <row r="728" spans="1:8" x14ac:dyDescent="0.75">
      <c r="A728" s="2">
        <v>43096</v>
      </c>
      <c r="B728" s="12">
        <v>9.83</v>
      </c>
      <c r="C728" s="12">
        <v>10.81</v>
      </c>
      <c r="D728" s="12">
        <v>9.7899999999999991</v>
      </c>
      <c r="E728" s="12">
        <v>10.56</v>
      </c>
      <c r="F728" s="12">
        <v>530216000</v>
      </c>
      <c r="G728" s="12">
        <v>5988389249</v>
      </c>
      <c r="H728" s="7">
        <f t="shared" si="2"/>
        <v>7.4262461851475114E-2</v>
      </c>
    </row>
    <row r="729" spans="1:8" x14ac:dyDescent="0.75">
      <c r="A729" s="2">
        <v>43097</v>
      </c>
      <c r="B729" s="12">
        <v>10.54</v>
      </c>
      <c r="C729" s="12">
        <v>10.57</v>
      </c>
      <c r="D729" s="12">
        <v>8.41</v>
      </c>
      <c r="E729" s="12">
        <v>9.57</v>
      </c>
      <c r="F729" s="12">
        <v>478886016</v>
      </c>
      <c r="G729" s="12">
        <v>5442850486</v>
      </c>
      <c r="H729" s="7">
        <f t="shared" si="2"/>
        <v>-9.2030360531309197E-2</v>
      </c>
    </row>
    <row r="730" spans="1:8" x14ac:dyDescent="0.75">
      <c r="A730" s="2">
        <v>43098</v>
      </c>
      <c r="B730" s="12">
        <v>9.6</v>
      </c>
      <c r="C730" s="12">
        <v>9.8699999999999992</v>
      </c>
      <c r="D730" s="12">
        <v>9.2200000000000006</v>
      </c>
      <c r="E730" s="12">
        <v>9.44</v>
      </c>
      <c r="F730" s="12">
        <v>448089984</v>
      </c>
      <c r="G730" s="12">
        <v>5392950875</v>
      </c>
      <c r="H730" s="7">
        <f t="shared" si="2"/>
        <v>-1.6666666666666684E-2</v>
      </c>
    </row>
    <row r="731" spans="1:8" x14ac:dyDescent="0.75">
      <c r="A731" s="2">
        <v>43099</v>
      </c>
      <c r="B731" s="12">
        <v>9.4600000000000009</v>
      </c>
      <c r="C731" s="12">
        <v>9.5</v>
      </c>
      <c r="D731" s="12">
        <v>8.35</v>
      </c>
      <c r="E731" s="12">
        <v>8.56</v>
      </c>
      <c r="F731" s="12">
        <v>499400000</v>
      </c>
      <c r="G731" s="12">
        <v>4907487133</v>
      </c>
      <c r="H731" s="7">
        <f t="shared" si="2"/>
        <v>-9.513742071881609E-2</v>
      </c>
    </row>
    <row r="732" spans="1:8" x14ac:dyDescent="0.75">
      <c r="A732" s="2">
        <v>43100</v>
      </c>
      <c r="B732" s="12">
        <v>8.51</v>
      </c>
      <c r="C732" s="12">
        <v>8.9700000000000006</v>
      </c>
      <c r="D732" s="12">
        <v>8.44</v>
      </c>
      <c r="E732" s="12">
        <v>8.77</v>
      </c>
      <c r="F732" s="12">
        <v>312308000</v>
      </c>
      <c r="G732" s="12">
        <v>5041642088</v>
      </c>
      <c r="H732" s="7">
        <f t="shared" si="2"/>
        <v>3.0552291421856614E-2</v>
      </c>
    </row>
    <row r="733" spans="1:8" x14ac:dyDescent="0.75">
      <c r="A733" s="2">
        <v>43101</v>
      </c>
      <c r="B733" s="12">
        <v>8.77</v>
      </c>
      <c r="C733" s="12">
        <v>9.11</v>
      </c>
      <c r="D733" s="12">
        <v>8.51</v>
      </c>
      <c r="E733" s="12">
        <v>8.84</v>
      </c>
      <c r="F733" s="12">
        <v>331072992</v>
      </c>
      <c r="G733" s="12">
        <v>5104026730</v>
      </c>
      <c r="H733" s="7">
        <f t="shared" si="2"/>
        <v>7.9817559863170229E-3</v>
      </c>
    </row>
    <row r="734" spans="1:8" x14ac:dyDescent="0.75">
      <c r="A734" s="2">
        <v>43102</v>
      </c>
      <c r="B734" s="12">
        <v>8.91</v>
      </c>
      <c r="C734" s="12">
        <v>9.7799999999999994</v>
      </c>
      <c r="D734" s="12">
        <v>8.91</v>
      </c>
      <c r="E734" s="12">
        <v>9.33</v>
      </c>
      <c r="F734" s="12">
        <v>552188992</v>
      </c>
      <c r="G734" s="12">
        <v>5406250924</v>
      </c>
      <c r="H734" s="7">
        <f t="shared" si="2"/>
        <v>4.7138047138047132E-2</v>
      </c>
    </row>
    <row r="735" spans="1:8" x14ac:dyDescent="0.75">
      <c r="A735" s="2">
        <v>43103</v>
      </c>
      <c r="B735" s="12">
        <v>9.32</v>
      </c>
      <c r="C735" s="12">
        <v>10.23</v>
      </c>
      <c r="D735" s="12">
        <v>8.85</v>
      </c>
      <c r="E735" s="12">
        <v>10.23</v>
      </c>
      <c r="F735" s="12">
        <v>529459008</v>
      </c>
      <c r="G735" s="12">
        <v>5944983688</v>
      </c>
      <c r="H735" s="7">
        <f t="shared" si="2"/>
        <v>9.7639484978540789E-2</v>
      </c>
    </row>
    <row r="736" spans="1:8" x14ac:dyDescent="0.75">
      <c r="A736" s="2">
        <v>43104</v>
      </c>
      <c r="B736" s="12">
        <v>10.45</v>
      </c>
      <c r="C736" s="12">
        <v>11.97</v>
      </c>
      <c r="D736" s="12">
        <v>10.29</v>
      </c>
      <c r="E736" s="12">
        <v>11.28</v>
      </c>
      <c r="F736" s="12">
        <v>1204969984</v>
      </c>
      <c r="G736" s="12">
        <v>6575441071</v>
      </c>
      <c r="H736" s="7">
        <f t="shared" si="2"/>
        <v>7.9425837320574177E-2</v>
      </c>
    </row>
    <row r="737" spans="1:8" x14ac:dyDescent="0.75">
      <c r="A737" s="2">
        <v>43105</v>
      </c>
      <c r="B737" s="12">
        <v>11.23</v>
      </c>
      <c r="C737" s="12">
        <v>11.51</v>
      </c>
      <c r="D737" s="12">
        <v>10.4</v>
      </c>
      <c r="E737" s="12">
        <v>10.84</v>
      </c>
      <c r="F737" s="12">
        <v>618755008</v>
      </c>
      <c r="G737" s="12">
        <v>6341114748</v>
      </c>
      <c r="H737" s="7">
        <f t="shared" si="2"/>
        <v>-3.4728406055209313E-2</v>
      </c>
    </row>
    <row r="738" spans="1:8" x14ac:dyDescent="0.75">
      <c r="A738" s="2">
        <v>43106</v>
      </c>
      <c r="B738" s="12">
        <v>10.81</v>
      </c>
      <c r="C738" s="12">
        <v>12.58</v>
      </c>
      <c r="D738" s="12">
        <v>10.46</v>
      </c>
      <c r="E738" s="12">
        <v>12.58</v>
      </c>
      <c r="F738" s="12">
        <v>688819008</v>
      </c>
      <c r="G738" s="12">
        <v>7382566121</v>
      </c>
      <c r="H738" s="7">
        <f t="shared" si="2"/>
        <v>0.16373728029602216</v>
      </c>
    </row>
    <row r="739" spans="1:8" x14ac:dyDescent="0.75">
      <c r="A739" s="2">
        <v>43107</v>
      </c>
      <c r="B739" s="12">
        <v>12.77</v>
      </c>
      <c r="C739" s="12">
        <v>13.37</v>
      </c>
      <c r="D739" s="12">
        <v>12.09</v>
      </c>
      <c r="E739" s="12">
        <v>12.52</v>
      </c>
      <c r="F739" s="12">
        <v>781497024</v>
      </c>
      <c r="G739" s="12">
        <v>7375481946</v>
      </c>
      <c r="H739" s="7">
        <f t="shared" si="2"/>
        <v>-1.9577133907595929E-2</v>
      </c>
    </row>
    <row r="740" spans="1:8" x14ac:dyDescent="0.75">
      <c r="A740" s="2">
        <v>43108</v>
      </c>
      <c r="B740" s="12">
        <v>12.51</v>
      </c>
      <c r="C740" s="12">
        <v>12.58</v>
      </c>
      <c r="D740" s="12">
        <v>8.44</v>
      </c>
      <c r="E740" s="12">
        <v>9.69</v>
      </c>
      <c r="F740" s="12">
        <v>697174976</v>
      </c>
      <c r="G740" s="12">
        <v>5727264865</v>
      </c>
      <c r="H740" s="7">
        <f t="shared" si="2"/>
        <v>-0.22541966426858515</v>
      </c>
    </row>
    <row r="741" spans="1:8" x14ac:dyDescent="0.75">
      <c r="A741" s="2">
        <v>43109</v>
      </c>
      <c r="B741" s="12">
        <v>9.67</v>
      </c>
      <c r="C741" s="12">
        <v>9.76</v>
      </c>
      <c r="D741" s="12">
        <v>8.99</v>
      </c>
      <c r="E741" s="12">
        <v>9.33</v>
      </c>
      <c r="F741" s="12">
        <v>546937024</v>
      </c>
      <c r="G741" s="12">
        <v>5530922304</v>
      </c>
      <c r="H741" s="7">
        <f t="shared" si="2"/>
        <v>-3.5160289555325734E-2</v>
      </c>
    </row>
    <row r="742" spans="1:8" x14ac:dyDescent="0.75">
      <c r="A742" s="2">
        <v>43110</v>
      </c>
      <c r="B742" s="12">
        <v>9.33</v>
      </c>
      <c r="C742" s="12">
        <v>11.63</v>
      </c>
      <c r="D742" s="12">
        <v>8.68</v>
      </c>
      <c r="E742" s="12">
        <v>11.34</v>
      </c>
      <c r="F742" s="12">
        <v>1211789952</v>
      </c>
      <c r="G742" s="12">
        <v>6745539241</v>
      </c>
      <c r="H742" s="7">
        <f t="shared" ref="H742:H805" si="3">(E742-B742)/B742</f>
        <v>0.21543408360128616</v>
      </c>
    </row>
    <row r="743" spans="1:8" x14ac:dyDescent="0.75">
      <c r="A743" s="2">
        <v>43111</v>
      </c>
      <c r="B743" s="12">
        <v>11.33</v>
      </c>
      <c r="C743" s="12">
        <v>12.42</v>
      </c>
      <c r="D743" s="12">
        <v>9.31</v>
      </c>
      <c r="E743" s="12">
        <v>11.35</v>
      </c>
      <c r="F743" s="12">
        <v>1161849984</v>
      </c>
      <c r="G743" s="12">
        <v>6778127512</v>
      </c>
      <c r="H743" s="7">
        <f t="shared" si="3"/>
        <v>1.7652250661959023E-3</v>
      </c>
    </row>
    <row r="744" spans="1:8" x14ac:dyDescent="0.75">
      <c r="A744" s="2">
        <v>43112</v>
      </c>
      <c r="B744" s="12">
        <v>11.4</v>
      </c>
      <c r="C744" s="12">
        <v>15.34</v>
      </c>
      <c r="D744" s="12">
        <v>10.78</v>
      </c>
      <c r="E744" s="12">
        <v>13.75</v>
      </c>
      <c r="F744" s="12">
        <v>2449370112</v>
      </c>
      <c r="G744" s="12">
        <v>8234076885</v>
      </c>
      <c r="H744" s="7">
        <f t="shared" si="3"/>
        <v>0.20614035087719296</v>
      </c>
    </row>
    <row r="745" spans="1:8" x14ac:dyDescent="0.75">
      <c r="A745" s="2">
        <v>43113</v>
      </c>
      <c r="B745" s="12">
        <v>13.92</v>
      </c>
      <c r="C745" s="12">
        <v>18.71</v>
      </c>
      <c r="D745" s="12">
        <v>13.54</v>
      </c>
      <c r="E745" s="12">
        <v>16.23</v>
      </c>
      <c r="F745" s="12">
        <v>3379130112</v>
      </c>
      <c r="G745" s="12">
        <v>9758283455</v>
      </c>
      <c r="H745" s="7">
        <f t="shared" si="3"/>
        <v>0.16594827586206901</v>
      </c>
    </row>
    <row r="746" spans="1:8" x14ac:dyDescent="0.75">
      <c r="A746" s="2">
        <v>43114</v>
      </c>
      <c r="B746" s="12">
        <v>16.170000000000002</v>
      </c>
      <c r="C746" s="12">
        <v>16.170000000000002</v>
      </c>
      <c r="D746" s="12">
        <v>13.31</v>
      </c>
      <c r="E746" s="12">
        <v>13.44</v>
      </c>
      <c r="F746" s="12">
        <v>1162419968</v>
      </c>
      <c r="G746" s="12">
        <v>8121857985</v>
      </c>
      <c r="H746" s="7">
        <f t="shared" si="3"/>
        <v>-0.16883116883116894</v>
      </c>
    </row>
    <row r="747" spans="1:8" x14ac:dyDescent="0.75">
      <c r="A747" s="2">
        <v>43115</v>
      </c>
      <c r="B747" s="12">
        <v>13.42</v>
      </c>
      <c r="C747" s="12">
        <v>14.83</v>
      </c>
      <c r="D747" s="12">
        <v>12.92</v>
      </c>
      <c r="E747" s="12">
        <v>12.94</v>
      </c>
      <c r="F747" s="12">
        <v>806380992</v>
      </c>
      <c r="G747" s="12">
        <v>7848996613</v>
      </c>
      <c r="H747" s="7">
        <f t="shared" si="3"/>
        <v>-3.5767511177347278E-2</v>
      </c>
    </row>
    <row r="748" spans="1:8" x14ac:dyDescent="0.75">
      <c r="A748" s="2">
        <v>43116</v>
      </c>
      <c r="B748" s="12">
        <v>12.96</v>
      </c>
      <c r="C748" s="12">
        <v>13.04</v>
      </c>
      <c r="D748" s="12">
        <v>8.6</v>
      </c>
      <c r="E748" s="12">
        <v>10.28</v>
      </c>
      <c r="F748" s="12">
        <v>1599730048</v>
      </c>
      <c r="G748" s="12">
        <v>6256126299</v>
      </c>
      <c r="H748" s="7">
        <f t="shared" si="3"/>
        <v>-0.20679012345679024</v>
      </c>
    </row>
    <row r="749" spans="1:8" x14ac:dyDescent="0.75">
      <c r="A749" s="2">
        <v>43117</v>
      </c>
      <c r="B749" s="12">
        <v>10.199999999999999</v>
      </c>
      <c r="C749" s="12">
        <v>10.57</v>
      </c>
      <c r="D749" s="12">
        <v>7.67</v>
      </c>
      <c r="E749" s="12">
        <v>10.19</v>
      </c>
      <c r="F749" s="12">
        <v>1625250048</v>
      </c>
      <c r="G749" s="12">
        <v>6228808443</v>
      </c>
      <c r="H749" s="7">
        <f t="shared" si="3"/>
        <v>-9.8039215686272427E-4</v>
      </c>
    </row>
    <row r="750" spans="1:8" x14ac:dyDescent="0.75">
      <c r="A750" s="2">
        <v>43118</v>
      </c>
      <c r="B750" s="12">
        <v>10.199999999999999</v>
      </c>
      <c r="C750" s="12">
        <v>11.27</v>
      </c>
      <c r="D750" s="12">
        <v>9.89</v>
      </c>
      <c r="E750" s="12">
        <v>10.51</v>
      </c>
      <c r="F750" s="12">
        <v>1266300032</v>
      </c>
      <c r="G750" s="12">
        <v>6440509833</v>
      </c>
      <c r="H750" s="7">
        <f t="shared" si="3"/>
        <v>3.039215686274515E-2</v>
      </c>
    </row>
    <row r="751" spans="1:8" x14ac:dyDescent="0.75">
      <c r="A751" s="2">
        <v>43119</v>
      </c>
      <c r="B751" s="12">
        <v>10.38</v>
      </c>
      <c r="C751" s="12">
        <v>11.77</v>
      </c>
      <c r="D751" s="12">
        <v>9.92</v>
      </c>
      <c r="E751" s="12">
        <v>11.18</v>
      </c>
      <c r="F751" s="12">
        <v>845596032</v>
      </c>
      <c r="G751" s="12">
        <v>6877837864</v>
      </c>
      <c r="H751" s="7">
        <f t="shared" si="3"/>
        <v>7.7071290944123211E-2</v>
      </c>
    </row>
    <row r="752" spans="1:8" x14ac:dyDescent="0.75">
      <c r="A752" s="2">
        <v>43120</v>
      </c>
      <c r="B752" s="12">
        <v>11.25</v>
      </c>
      <c r="C752" s="12">
        <v>15.76</v>
      </c>
      <c r="D752" s="12">
        <v>11.25</v>
      </c>
      <c r="E752" s="12">
        <v>15.52</v>
      </c>
      <c r="F752" s="12">
        <v>2777449984</v>
      </c>
      <c r="G752" s="12">
        <v>9578538040</v>
      </c>
      <c r="H752" s="7">
        <f t="shared" si="3"/>
        <v>0.37955555555555553</v>
      </c>
    </row>
    <row r="753" spans="1:8" x14ac:dyDescent="0.75">
      <c r="A753" s="2">
        <v>43121</v>
      </c>
      <c r="B753" s="12">
        <v>15.66</v>
      </c>
      <c r="C753" s="12">
        <v>15.66</v>
      </c>
      <c r="D753" s="12">
        <v>12.39</v>
      </c>
      <c r="E753" s="12">
        <v>13.44</v>
      </c>
      <c r="F753" s="12">
        <v>2887800064</v>
      </c>
      <c r="G753" s="12">
        <v>8322820708</v>
      </c>
      <c r="H753" s="7">
        <f t="shared" si="3"/>
        <v>-0.14176245210727972</v>
      </c>
    </row>
    <row r="754" spans="1:8" x14ac:dyDescent="0.75">
      <c r="A754" s="2">
        <v>43122</v>
      </c>
      <c r="B754" s="12">
        <v>13.54</v>
      </c>
      <c r="C754" s="12">
        <v>15.18</v>
      </c>
      <c r="D754" s="12">
        <v>12.85</v>
      </c>
      <c r="E754" s="12">
        <v>13.66</v>
      </c>
      <c r="F754" s="12">
        <v>2902200064</v>
      </c>
      <c r="G754" s="12">
        <v>8488483306</v>
      </c>
      <c r="H754" s="7">
        <f t="shared" si="3"/>
        <v>8.8626292466765875E-3</v>
      </c>
    </row>
    <row r="755" spans="1:8" x14ac:dyDescent="0.75">
      <c r="A755" s="2">
        <v>43123</v>
      </c>
      <c r="B755" s="12">
        <v>13.57</v>
      </c>
      <c r="C755" s="12">
        <v>13.81</v>
      </c>
      <c r="D755" s="12">
        <v>11.87</v>
      </c>
      <c r="E755" s="12">
        <v>12.97</v>
      </c>
      <c r="F755" s="12">
        <v>1614680064</v>
      </c>
      <c r="G755" s="12">
        <v>8087782002</v>
      </c>
      <c r="H755" s="7">
        <f t="shared" si="3"/>
        <v>-4.4215180545320532E-2</v>
      </c>
    </row>
    <row r="756" spans="1:8" x14ac:dyDescent="0.75">
      <c r="A756" s="2">
        <v>43124</v>
      </c>
      <c r="B756" s="12">
        <v>13.01</v>
      </c>
      <c r="C756" s="12">
        <v>13.86</v>
      </c>
      <c r="D756" s="12">
        <v>12.63</v>
      </c>
      <c r="E756" s="12">
        <v>13.83</v>
      </c>
      <c r="F756" s="12">
        <v>1050800000</v>
      </c>
      <c r="G756" s="12">
        <v>8653951384</v>
      </c>
      <c r="H756" s="7">
        <f t="shared" si="3"/>
        <v>6.3028439661798635E-2</v>
      </c>
    </row>
    <row r="757" spans="1:8" x14ac:dyDescent="0.75">
      <c r="A757" s="2">
        <v>43125</v>
      </c>
      <c r="B757" s="12">
        <v>13.96</v>
      </c>
      <c r="C757" s="12">
        <v>14.93</v>
      </c>
      <c r="D757" s="12">
        <v>13.7</v>
      </c>
      <c r="E757" s="12">
        <v>14.31</v>
      </c>
      <c r="F757" s="12">
        <v>1546860032</v>
      </c>
      <c r="G757" s="12">
        <v>8981241125</v>
      </c>
      <c r="H757" s="7">
        <f t="shared" si="3"/>
        <v>2.5071633237822324E-2</v>
      </c>
    </row>
    <row r="758" spans="1:8" x14ac:dyDescent="0.75">
      <c r="A758" s="2">
        <v>43126</v>
      </c>
      <c r="B758" s="12">
        <v>14.28</v>
      </c>
      <c r="C758" s="12">
        <v>14.73</v>
      </c>
      <c r="D758" s="12">
        <v>13.22</v>
      </c>
      <c r="E758" s="12">
        <v>14.34</v>
      </c>
      <c r="F758" s="12">
        <v>1444039936</v>
      </c>
      <c r="G758" s="12">
        <v>9030386619</v>
      </c>
      <c r="H758" s="7">
        <f t="shared" si="3"/>
        <v>4.2016806722689429E-3</v>
      </c>
    </row>
    <row r="759" spans="1:8" x14ac:dyDescent="0.75">
      <c r="A759" s="2">
        <v>43127</v>
      </c>
      <c r="B759" s="12">
        <v>14.34</v>
      </c>
      <c r="C759" s="12">
        <v>14.63</v>
      </c>
      <c r="D759" s="12">
        <v>13.97</v>
      </c>
      <c r="E759" s="12">
        <v>14.27</v>
      </c>
      <c r="F759" s="12">
        <v>653830976</v>
      </c>
      <c r="G759" s="12">
        <v>9013762327</v>
      </c>
      <c r="H759" s="7">
        <f t="shared" si="3"/>
        <v>-4.8814504881450685E-3</v>
      </c>
    </row>
    <row r="760" spans="1:8" x14ac:dyDescent="0.75">
      <c r="A760" s="2">
        <v>43128</v>
      </c>
      <c r="B760" s="12">
        <v>14.34</v>
      </c>
      <c r="C760" s="12">
        <v>15.04</v>
      </c>
      <c r="D760" s="12">
        <v>14.34</v>
      </c>
      <c r="E760" s="12">
        <v>15.02</v>
      </c>
      <c r="F760" s="12">
        <v>646950016</v>
      </c>
      <c r="G760" s="12">
        <v>9516622285</v>
      </c>
      <c r="H760" s="7">
        <f t="shared" si="3"/>
        <v>4.7419804741980452E-2</v>
      </c>
    </row>
    <row r="761" spans="1:8" x14ac:dyDescent="0.75">
      <c r="A761" s="2">
        <v>43129</v>
      </c>
      <c r="B761" s="12">
        <v>15.03</v>
      </c>
      <c r="C761" s="12">
        <v>15.17</v>
      </c>
      <c r="D761" s="12">
        <v>13.8</v>
      </c>
      <c r="E761" s="12">
        <v>14.01</v>
      </c>
      <c r="F761" s="12">
        <v>565307008</v>
      </c>
      <c r="G761" s="12">
        <v>8903833112</v>
      </c>
      <c r="H761" s="7">
        <f t="shared" si="3"/>
        <v>-6.7864271457085804E-2</v>
      </c>
    </row>
    <row r="762" spans="1:8" x14ac:dyDescent="0.75">
      <c r="A762" s="2">
        <v>43130</v>
      </c>
      <c r="B762" s="12">
        <v>14.03</v>
      </c>
      <c r="C762" s="12">
        <v>14.03</v>
      </c>
      <c r="D762" s="12">
        <v>11.3</v>
      </c>
      <c r="E762" s="12">
        <v>11.56</v>
      </c>
      <c r="F762" s="12">
        <v>980342016</v>
      </c>
      <c r="G762" s="12">
        <v>7374103699</v>
      </c>
      <c r="H762" s="7">
        <f t="shared" si="3"/>
        <v>-0.1760513186029935</v>
      </c>
    </row>
    <row r="763" spans="1:8" x14ac:dyDescent="0.75">
      <c r="A763" s="2">
        <v>43131</v>
      </c>
      <c r="B763" s="12">
        <v>11.46</v>
      </c>
      <c r="C763" s="12">
        <v>12.33</v>
      </c>
      <c r="D763" s="12">
        <v>10.42</v>
      </c>
      <c r="E763" s="12">
        <v>12.2</v>
      </c>
      <c r="F763" s="12">
        <v>1008809984</v>
      </c>
      <c r="G763" s="12">
        <v>7806255291</v>
      </c>
      <c r="H763" s="7">
        <f t="shared" si="3"/>
        <v>6.4572425828970187E-2</v>
      </c>
    </row>
    <row r="764" spans="1:8" x14ac:dyDescent="0.75">
      <c r="A764" s="2">
        <v>43132</v>
      </c>
      <c r="B764" s="12">
        <v>12.24</v>
      </c>
      <c r="C764" s="12">
        <v>12.4</v>
      </c>
      <c r="D764" s="12">
        <v>9.9</v>
      </c>
      <c r="E764" s="12">
        <v>10.210000000000001</v>
      </c>
      <c r="F764" s="12">
        <v>919859008</v>
      </c>
      <c r="G764" s="12">
        <v>6550906545</v>
      </c>
      <c r="H764" s="7">
        <f t="shared" si="3"/>
        <v>-0.16584967320261432</v>
      </c>
    </row>
    <row r="765" spans="1:8" x14ac:dyDescent="0.75">
      <c r="A765" s="2">
        <v>43133</v>
      </c>
      <c r="B765" s="12">
        <v>10.17</v>
      </c>
      <c r="C765" s="12">
        <v>10.220000000000001</v>
      </c>
      <c r="D765" s="12">
        <v>7.64</v>
      </c>
      <c r="E765" s="12">
        <v>9.7899999999999991</v>
      </c>
      <c r="F765" s="12">
        <v>1534140032</v>
      </c>
      <c r="G765" s="12">
        <v>6297674345</v>
      </c>
      <c r="H765" s="7">
        <f t="shared" si="3"/>
        <v>-3.7364798426745408E-2</v>
      </c>
    </row>
    <row r="766" spans="1:8" x14ac:dyDescent="0.75">
      <c r="A766" s="2">
        <v>43134</v>
      </c>
      <c r="B766" s="12">
        <v>9.77</v>
      </c>
      <c r="C766" s="12">
        <v>10.39</v>
      </c>
      <c r="D766" s="12">
        <v>8.59</v>
      </c>
      <c r="E766" s="12">
        <v>9.84</v>
      </c>
      <c r="F766" s="12">
        <v>736278016</v>
      </c>
      <c r="G766" s="12">
        <v>6352526020</v>
      </c>
      <c r="H766" s="7">
        <f t="shared" si="3"/>
        <v>7.1647901740020765E-3</v>
      </c>
    </row>
    <row r="767" spans="1:8" x14ac:dyDescent="0.75">
      <c r="A767" s="2">
        <v>43135</v>
      </c>
      <c r="B767" s="12">
        <v>9.77</v>
      </c>
      <c r="C767" s="12">
        <v>10.17</v>
      </c>
      <c r="D767" s="12">
        <v>8.4499999999999993</v>
      </c>
      <c r="E767" s="12">
        <v>8.61</v>
      </c>
      <c r="F767" s="12">
        <v>588172032</v>
      </c>
      <c r="G767" s="12">
        <v>5572991931</v>
      </c>
      <c r="H767" s="7">
        <f t="shared" si="3"/>
        <v>-0.11873080859774823</v>
      </c>
    </row>
    <row r="768" spans="1:8" x14ac:dyDescent="0.75">
      <c r="A768" s="2">
        <v>43136</v>
      </c>
      <c r="B768" s="12">
        <v>8.68</v>
      </c>
      <c r="C768" s="12">
        <v>8.85</v>
      </c>
      <c r="D768" s="12">
        <v>6.94</v>
      </c>
      <c r="E768" s="12">
        <v>7.06</v>
      </c>
      <c r="F768" s="12">
        <v>640158976</v>
      </c>
      <c r="G768" s="12">
        <v>4585049360</v>
      </c>
      <c r="H768" s="7">
        <f t="shared" si="3"/>
        <v>-0.18663594470046085</v>
      </c>
    </row>
    <row r="769" spans="1:8" x14ac:dyDescent="0.75">
      <c r="A769" s="2">
        <v>43137</v>
      </c>
      <c r="B769" s="12">
        <v>7.17</v>
      </c>
      <c r="C769" s="12">
        <v>8.4600000000000009</v>
      </c>
      <c r="D769" s="12">
        <v>5.85</v>
      </c>
      <c r="E769" s="12">
        <v>8.34</v>
      </c>
      <c r="F769" s="12">
        <v>1304850048</v>
      </c>
      <c r="G769" s="12">
        <v>5434877323</v>
      </c>
      <c r="H769" s="7">
        <f t="shared" si="3"/>
        <v>0.16317991631799161</v>
      </c>
    </row>
    <row r="770" spans="1:8" x14ac:dyDescent="0.75">
      <c r="A770" s="2">
        <v>43138</v>
      </c>
      <c r="B770" s="12">
        <v>8.35</v>
      </c>
      <c r="C770" s="12">
        <v>8.65</v>
      </c>
      <c r="D770" s="12">
        <v>7.56</v>
      </c>
      <c r="E770" s="12">
        <v>7.61</v>
      </c>
      <c r="F770" s="12">
        <v>762883968</v>
      </c>
      <c r="G770" s="12">
        <v>4987997778</v>
      </c>
      <c r="H770" s="7">
        <f t="shared" si="3"/>
        <v>-8.8622754491017891E-2</v>
      </c>
    </row>
    <row r="771" spans="1:8" x14ac:dyDescent="0.75">
      <c r="A771" s="2">
        <v>43139</v>
      </c>
      <c r="B771" s="12">
        <v>7.66</v>
      </c>
      <c r="C771" s="12">
        <v>8.59</v>
      </c>
      <c r="D771" s="12">
        <v>7.66</v>
      </c>
      <c r="E771" s="12">
        <v>8.51</v>
      </c>
      <c r="F771" s="12">
        <v>542067968</v>
      </c>
      <c r="G771" s="12">
        <v>5596555489</v>
      </c>
      <c r="H771" s="7">
        <f t="shared" si="3"/>
        <v>0.11096605744125322</v>
      </c>
    </row>
    <row r="772" spans="1:8" x14ac:dyDescent="0.75">
      <c r="A772" s="2">
        <v>43140</v>
      </c>
      <c r="B772" s="12">
        <v>8.5</v>
      </c>
      <c r="C772" s="12">
        <v>9.66</v>
      </c>
      <c r="D772" s="12">
        <v>8.16</v>
      </c>
      <c r="E772" s="12">
        <v>9.65</v>
      </c>
      <c r="F772" s="12">
        <v>507606016</v>
      </c>
      <c r="G772" s="12">
        <v>6361534279</v>
      </c>
      <c r="H772" s="7">
        <f t="shared" si="3"/>
        <v>0.13529411764705887</v>
      </c>
    </row>
    <row r="773" spans="1:8" x14ac:dyDescent="0.75">
      <c r="A773" s="2">
        <v>43141</v>
      </c>
      <c r="B773" s="12">
        <v>9.61</v>
      </c>
      <c r="C773" s="12">
        <v>10.3</v>
      </c>
      <c r="D773" s="12">
        <v>8.66</v>
      </c>
      <c r="E773" s="12">
        <v>9.1</v>
      </c>
      <c r="F773" s="12">
        <v>609065984</v>
      </c>
      <c r="G773" s="12">
        <v>6016221196</v>
      </c>
      <c r="H773" s="7">
        <f t="shared" si="3"/>
        <v>-5.3069719042663874E-2</v>
      </c>
    </row>
    <row r="774" spans="1:8" x14ac:dyDescent="0.75">
      <c r="A774" s="2">
        <v>43142</v>
      </c>
      <c r="B774" s="12">
        <v>9.09</v>
      </c>
      <c r="C774" s="12">
        <v>9.09</v>
      </c>
      <c r="D774" s="12">
        <v>8.17</v>
      </c>
      <c r="E774" s="12">
        <v>8.41</v>
      </c>
      <c r="F774" s="12">
        <v>408012992</v>
      </c>
      <c r="G774" s="12">
        <v>5585035906</v>
      </c>
      <c r="H774" s="7">
        <f t="shared" si="3"/>
        <v>-7.4807480748074778E-2</v>
      </c>
    </row>
    <row r="775" spans="1:8" x14ac:dyDescent="0.75">
      <c r="A775" s="2">
        <v>43143</v>
      </c>
      <c r="B775" s="12">
        <v>8.4499999999999993</v>
      </c>
      <c r="C775" s="12">
        <v>9.2899999999999991</v>
      </c>
      <c r="D775" s="12">
        <v>8.4499999999999993</v>
      </c>
      <c r="E775" s="12">
        <v>9.18</v>
      </c>
      <c r="F775" s="12">
        <v>353976000</v>
      </c>
      <c r="G775" s="12">
        <v>6112906693</v>
      </c>
      <c r="H775" s="7">
        <f t="shared" si="3"/>
        <v>8.6390532544378756E-2</v>
      </c>
    </row>
    <row r="776" spans="1:8" x14ac:dyDescent="0.75">
      <c r="A776" s="2">
        <v>43144</v>
      </c>
      <c r="B776" s="12">
        <v>9.18</v>
      </c>
      <c r="C776" s="12">
        <v>9.27</v>
      </c>
      <c r="D776" s="12">
        <v>8.6999999999999993</v>
      </c>
      <c r="E776" s="12">
        <v>9.2100000000000009</v>
      </c>
      <c r="F776" s="12">
        <v>365436000</v>
      </c>
      <c r="G776" s="12">
        <v>6148681740</v>
      </c>
      <c r="H776" s="7">
        <f t="shared" si="3"/>
        <v>3.2679738562092745E-3</v>
      </c>
    </row>
    <row r="777" spans="1:8" x14ac:dyDescent="0.75">
      <c r="A777" s="2">
        <v>43145</v>
      </c>
      <c r="B777" s="12">
        <v>9.23</v>
      </c>
      <c r="C777" s="12">
        <v>10.02</v>
      </c>
      <c r="D777" s="12">
        <v>9.17</v>
      </c>
      <c r="E777" s="12">
        <v>9.9700000000000006</v>
      </c>
      <c r="F777" s="12">
        <v>480308992</v>
      </c>
      <c r="G777" s="12">
        <v>6671166759</v>
      </c>
      <c r="H777" s="7">
        <f t="shared" si="3"/>
        <v>8.0173347778981607E-2</v>
      </c>
    </row>
    <row r="778" spans="1:8" x14ac:dyDescent="0.75">
      <c r="A778" s="2">
        <v>43146</v>
      </c>
      <c r="B778" s="12">
        <v>9.94</v>
      </c>
      <c r="C778" s="12">
        <v>10.3</v>
      </c>
      <c r="D778" s="12">
        <v>9.77</v>
      </c>
      <c r="E778" s="12">
        <v>10.17</v>
      </c>
      <c r="F778" s="12">
        <v>392064992</v>
      </c>
      <c r="G778" s="12">
        <v>6829174012</v>
      </c>
      <c r="H778" s="7">
        <f t="shared" si="3"/>
        <v>2.3138832997987972E-2</v>
      </c>
    </row>
    <row r="779" spans="1:8" x14ac:dyDescent="0.75">
      <c r="A779" s="2">
        <v>43147</v>
      </c>
      <c r="B779" s="12">
        <v>10.15</v>
      </c>
      <c r="C779" s="12">
        <v>10.24</v>
      </c>
      <c r="D779" s="12">
        <v>9.6999999999999993</v>
      </c>
      <c r="E779" s="12">
        <v>10.02</v>
      </c>
      <c r="F779" s="12">
        <v>249798000</v>
      </c>
      <c r="G779" s="12">
        <v>6753287501</v>
      </c>
      <c r="H779" s="7">
        <f t="shared" si="3"/>
        <v>-1.2807881773399091E-2</v>
      </c>
    </row>
    <row r="780" spans="1:8" x14ac:dyDescent="0.75">
      <c r="A780" s="2">
        <v>43148</v>
      </c>
      <c r="B780" s="12">
        <v>10.01</v>
      </c>
      <c r="C780" s="12">
        <v>10.18</v>
      </c>
      <c r="D780" s="12">
        <v>9.93</v>
      </c>
      <c r="E780" s="12">
        <v>10.15</v>
      </c>
      <c r="F780" s="12">
        <v>276848992</v>
      </c>
      <c r="G780" s="12">
        <v>6859789737</v>
      </c>
      <c r="H780" s="7">
        <f t="shared" si="3"/>
        <v>1.3986013986014043E-2</v>
      </c>
    </row>
    <row r="781" spans="1:8" x14ac:dyDescent="0.75">
      <c r="A781" s="2">
        <v>43149</v>
      </c>
      <c r="B781" s="12">
        <v>10.16</v>
      </c>
      <c r="C781" s="12">
        <v>10.199999999999999</v>
      </c>
      <c r="D781" s="12">
        <v>9.23</v>
      </c>
      <c r="E781" s="12">
        <v>9.3800000000000008</v>
      </c>
      <c r="F781" s="12">
        <v>353808000</v>
      </c>
      <c r="G781" s="12">
        <v>6359357557</v>
      </c>
      <c r="H781" s="7">
        <f t="shared" si="3"/>
        <v>-7.677165354330702E-2</v>
      </c>
    </row>
    <row r="782" spans="1:8" x14ac:dyDescent="0.75">
      <c r="A782" s="2">
        <v>43150</v>
      </c>
      <c r="B782" s="12">
        <v>9.3699999999999992</v>
      </c>
      <c r="C782" s="12">
        <v>9.7899999999999991</v>
      </c>
      <c r="D782" s="12">
        <v>9.36</v>
      </c>
      <c r="E782" s="12">
        <v>9.68</v>
      </c>
      <c r="F782" s="12">
        <v>225362000</v>
      </c>
      <c r="G782" s="12">
        <v>6581977970</v>
      </c>
      <c r="H782" s="7">
        <f t="shared" si="3"/>
        <v>3.3084311632870921E-2</v>
      </c>
    </row>
    <row r="783" spans="1:8" x14ac:dyDescent="0.75">
      <c r="A783" s="2">
        <v>43151</v>
      </c>
      <c r="B783" s="12">
        <v>9.69</v>
      </c>
      <c r="C783" s="12">
        <v>10.01</v>
      </c>
      <c r="D783" s="12">
        <v>9.26</v>
      </c>
      <c r="E783" s="12">
        <v>9.2799999999999994</v>
      </c>
      <c r="F783" s="12">
        <v>305780992</v>
      </c>
      <c r="G783" s="12">
        <v>6319287589</v>
      </c>
      <c r="H783" s="7">
        <f t="shared" si="3"/>
        <v>-4.2311661506707961E-2</v>
      </c>
    </row>
    <row r="784" spans="1:8" x14ac:dyDescent="0.75">
      <c r="A784" s="2">
        <v>43152</v>
      </c>
      <c r="B784" s="12">
        <v>9.27</v>
      </c>
      <c r="C784" s="12">
        <v>9.31</v>
      </c>
      <c r="D784" s="12">
        <v>8.5299999999999994</v>
      </c>
      <c r="E784" s="12">
        <v>8.76</v>
      </c>
      <c r="F784" s="12">
        <v>298552992</v>
      </c>
      <c r="G784" s="12">
        <v>5981143639</v>
      </c>
      <c r="H784" s="7">
        <f t="shared" si="3"/>
        <v>-5.5016181229773441E-2</v>
      </c>
    </row>
    <row r="785" spans="1:8" x14ac:dyDescent="0.75">
      <c r="A785" s="2">
        <v>43153</v>
      </c>
      <c r="B785" s="12">
        <v>8.74</v>
      </c>
      <c r="C785" s="12">
        <v>8.91</v>
      </c>
      <c r="D785" s="12">
        <v>7.98</v>
      </c>
      <c r="E785" s="12">
        <v>8.09</v>
      </c>
      <c r="F785" s="12">
        <v>295638016</v>
      </c>
      <c r="G785" s="12">
        <v>5553653254</v>
      </c>
      <c r="H785" s="7">
        <f t="shared" si="3"/>
        <v>-7.4370709382151068E-2</v>
      </c>
    </row>
    <row r="786" spans="1:8" x14ac:dyDescent="0.75">
      <c r="A786" s="2">
        <v>43154</v>
      </c>
      <c r="B786" s="12">
        <v>8.0500000000000007</v>
      </c>
      <c r="C786" s="12">
        <v>8.77</v>
      </c>
      <c r="D786" s="12">
        <v>7.92</v>
      </c>
      <c r="E786" s="12">
        <v>8.58</v>
      </c>
      <c r="F786" s="12">
        <v>284364992</v>
      </c>
      <c r="G786" s="12">
        <v>5908091946</v>
      </c>
      <c r="H786" s="7">
        <f t="shared" si="3"/>
        <v>6.58385093167701E-2</v>
      </c>
    </row>
    <row r="787" spans="1:8" x14ac:dyDescent="0.75">
      <c r="A787" s="2">
        <v>43155</v>
      </c>
      <c r="B787" s="12">
        <v>8.57</v>
      </c>
      <c r="C787" s="12">
        <v>8.7200000000000006</v>
      </c>
      <c r="D787" s="12">
        <v>7.95</v>
      </c>
      <c r="E787" s="12">
        <v>8.19</v>
      </c>
      <c r="F787" s="12">
        <v>241756992</v>
      </c>
      <c r="G787" s="12">
        <v>5657955686</v>
      </c>
      <c r="H787" s="7">
        <f t="shared" si="3"/>
        <v>-4.4340723453909076E-2</v>
      </c>
    </row>
    <row r="788" spans="1:8" x14ac:dyDescent="0.75">
      <c r="A788" s="2">
        <v>43156</v>
      </c>
      <c r="B788" s="12">
        <v>8.18</v>
      </c>
      <c r="C788" s="12">
        <v>8.19</v>
      </c>
      <c r="D788" s="12">
        <v>7.7</v>
      </c>
      <c r="E788" s="12">
        <v>7.9</v>
      </c>
      <c r="F788" s="12">
        <v>173548992</v>
      </c>
      <c r="G788" s="12">
        <v>5467127018</v>
      </c>
      <c r="H788" s="7">
        <f t="shared" si="3"/>
        <v>-3.4229828850855668E-2</v>
      </c>
    </row>
    <row r="789" spans="1:8" x14ac:dyDescent="0.75">
      <c r="A789" s="2">
        <v>43157</v>
      </c>
      <c r="B789" s="12">
        <v>7.9</v>
      </c>
      <c r="C789" s="12">
        <v>8.44</v>
      </c>
      <c r="D789" s="12">
        <v>7.63</v>
      </c>
      <c r="E789" s="12">
        <v>8.1300000000000008</v>
      </c>
      <c r="F789" s="12">
        <v>251184992</v>
      </c>
      <c r="G789" s="12">
        <v>5646077180</v>
      </c>
      <c r="H789" s="7">
        <f t="shared" si="3"/>
        <v>2.9113924050632962E-2</v>
      </c>
    </row>
    <row r="790" spans="1:8" x14ac:dyDescent="0.75">
      <c r="A790" s="2">
        <v>43158</v>
      </c>
      <c r="B790" s="12">
        <v>8.17</v>
      </c>
      <c r="C790" s="12">
        <v>8.8699999999999992</v>
      </c>
      <c r="D790" s="12">
        <v>8.0299999999999994</v>
      </c>
      <c r="E790" s="12">
        <v>8.57</v>
      </c>
      <c r="F790" s="12">
        <v>330184992</v>
      </c>
      <c r="G790" s="12">
        <v>5970803890</v>
      </c>
      <c r="H790" s="7">
        <f t="shared" si="3"/>
        <v>4.8959608323133459E-2</v>
      </c>
    </row>
    <row r="791" spans="1:8" x14ac:dyDescent="0.75">
      <c r="A791" s="2">
        <v>43159</v>
      </c>
      <c r="B791" s="12">
        <v>8.5299999999999994</v>
      </c>
      <c r="C791" s="12">
        <v>9.2200000000000006</v>
      </c>
      <c r="D791" s="12">
        <v>8.41</v>
      </c>
      <c r="E791" s="12">
        <v>8.41</v>
      </c>
      <c r="F791" s="12">
        <v>380052992</v>
      </c>
      <c r="G791" s="12">
        <v>5875209847</v>
      </c>
      <c r="H791" s="7">
        <f t="shared" si="3"/>
        <v>-1.4067995310668139E-2</v>
      </c>
    </row>
    <row r="792" spans="1:8" x14ac:dyDescent="0.75">
      <c r="A792" s="2">
        <v>43160</v>
      </c>
      <c r="B792" s="12">
        <v>8.39</v>
      </c>
      <c r="C792" s="12">
        <v>8.6300000000000008</v>
      </c>
      <c r="D792" s="12">
        <v>8.3000000000000007</v>
      </c>
      <c r="E792" s="12">
        <v>8.6300000000000008</v>
      </c>
      <c r="F792" s="12">
        <v>214126000</v>
      </c>
      <c r="G792" s="12">
        <v>6050853238</v>
      </c>
      <c r="H792" s="7">
        <f t="shared" si="3"/>
        <v>2.8605482717520881E-2</v>
      </c>
    </row>
    <row r="793" spans="1:8" x14ac:dyDescent="0.75">
      <c r="A793" s="2">
        <v>43161</v>
      </c>
      <c r="B793" s="12">
        <v>8.68</v>
      </c>
      <c r="C793" s="12">
        <v>8.74</v>
      </c>
      <c r="D793" s="12">
        <v>8.0299999999999994</v>
      </c>
      <c r="E793" s="12">
        <v>8.09</v>
      </c>
      <c r="F793" s="12">
        <v>211631008</v>
      </c>
      <c r="G793" s="12">
        <v>5692032956</v>
      </c>
      <c r="H793" s="7">
        <f t="shared" si="3"/>
        <v>-6.797235023041473E-2</v>
      </c>
    </row>
    <row r="794" spans="1:8" x14ac:dyDescent="0.75">
      <c r="A794" s="2">
        <v>43162</v>
      </c>
      <c r="B794" s="12">
        <v>8.11</v>
      </c>
      <c r="C794" s="12">
        <v>8.3000000000000007</v>
      </c>
      <c r="D794" s="12">
        <v>7.96</v>
      </c>
      <c r="E794" s="12">
        <v>8</v>
      </c>
      <c r="F794" s="12">
        <v>141850000</v>
      </c>
      <c r="G794" s="12">
        <v>5642689292</v>
      </c>
      <c r="H794" s="7">
        <f t="shared" si="3"/>
        <v>-1.3563501849568366E-2</v>
      </c>
    </row>
    <row r="795" spans="1:8" x14ac:dyDescent="0.75">
      <c r="A795" s="2">
        <v>43163</v>
      </c>
      <c r="B795" s="12">
        <v>8</v>
      </c>
      <c r="C795" s="12">
        <v>8.18</v>
      </c>
      <c r="D795" s="12">
        <v>7.79</v>
      </c>
      <c r="E795" s="12">
        <v>8.18</v>
      </c>
      <c r="F795" s="12">
        <v>195810000</v>
      </c>
      <c r="G795" s="12">
        <v>5783553012</v>
      </c>
      <c r="H795" s="7">
        <f t="shared" si="3"/>
        <v>2.2499999999999964E-2</v>
      </c>
    </row>
    <row r="796" spans="1:8" x14ac:dyDescent="0.75">
      <c r="A796" s="2">
        <v>43164</v>
      </c>
      <c r="B796" s="12">
        <v>8.18</v>
      </c>
      <c r="C796" s="12">
        <v>8.2899999999999991</v>
      </c>
      <c r="D796" s="12">
        <v>8.0500000000000007</v>
      </c>
      <c r="E796" s="12">
        <v>8.0500000000000007</v>
      </c>
      <c r="F796" s="12">
        <v>183715008</v>
      </c>
      <c r="G796" s="12">
        <v>5716172787</v>
      </c>
      <c r="H796" s="7">
        <f t="shared" si="3"/>
        <v>-1.5892420537897189E-2</v>
      </c>
    </row>
    <row r="797" spans="1:8" x14ac:dyDescent="0.75">
      <c r="A797" s="2">
        <v>43165</v>
      </c>
      <c r="B797" s="12">
        <v>8</v>
      </c>
      <c r="C797" s="12">
        <v>8</v>
      </c>
      <c r="D797" s="12">
        <v>7.16</v>
      </c>
      <c r="E797" s="12">
        <v>7.25</v>
      </c>
      <c r="F797" s="12">
        <v>233026000</v>
      </c>
      <c r="G797" s="12">
        <v>5163442528</v>
      </c>
      <c r="H797" s="7">
        <f t="shared" si="3"/>
        <v>-9.375E-2</v>
      </c>
    </row>
    <row r="798" spans="1:8" x14ac:dyDescent="0.75">
      <c r="A798" s="2">
        <v>43166</v>
      </c>
      <c r="B798" s="12">
        <v>7.25</v>
      </c>
      <c r="C798" s="12">
        <v>7.37</v>
      </c>
      <c r="D798" s="12">
        <v>6.17</v>
      </c>
      <c r="E798" s="12">
        <v>6.51</v>
      </c>
      <c r="F798" s="12">
        <v>423460000</v>
      </c>
      <c r="G798" s="12">
        <v>4648692535</v>
      </c>
      <c r="H798" s="7">
        <f t="shared" si="3"/>
        <v>-0.10206896551724141</v>
      </c>
    </row>
    <row r="799" spans="1:8" x14ac:dyDescent="0.75">
      <c r="A799" s="2">
        <v>43167</v>
      </c>
      <c r="B799" s="12">
        <v>6.51</v>
      </c>
      <c r="C799" s="12">
        <v>6.76</v>
      </c>
      <c r="D799" s="12">
        <v>6.12</v>
      </c>
      <c r="E799" s="12">
        <v>6.2</v>
      </c>
      <c r="F799" s="12">
        <v>299364992</v>
      </c>
      <c r="G799" s="12">
        <v>4445107794</v>
      </c>
      <c r="H799" s="7">
        <f t="shared" si="3"/>
        <v>-4.7619047619047561E-2</v>
      </c>
    </row>
    <row r="800" spans="1:8" x14ac:dyDescent="0.75">
      <c r="A800" s="2">
        <v>43168</v>
      </c>
      <c r="B800" s="12">
        <v>6.2</v>
      </c>
      <c r="C800" s="12">
        <v>6.24</v>
      </c>
      <c r="D800" s="12">
        <v>5.38</v>
      </c>
      <c r="E800" s="12">
        <v>6.13</v>
      </c>
      <c r="F800" s="12">
        <v>429200992</v>
      </c>
      <c r="G800" s="12">
        <v>4406482424</v>
      </c>
      <c r="H800" s="7">
        <f t="shared" si="3"/>
        <v>-1.1290322580645207E-2</v>
      </c>
    </row>
    <row r="801" spans="1:8" x14ac:dyDescent="0.75">
      <c r="A801" s="2">
        <v>43169</v>
      </c>
      <c r="B801" s="12">
        <v>6.17</v>
      </c>
      <c r="C801" s="12">
        <v>6.5</v>
      </c>
      <c r="D801" s="12">
        <v>5.8</v>
      </c>
      <c r="E801" s="12">
        <v>5.8</v>
      </c>
      <c r="F801" s="12">
        <v>309652992</v>
      </c>
      <c r="G801" s="12">
        <v>4179058787</v>
      </c>
      <c r="H801" s="7">
        <f t="shared" si="3"/>
        <v>-5.9967585089141025E-2</v>
      </c>
    </row>
    <row r="802" spans="1:8" x14ac:dyDescent="0.75">
      <c r="A802" s="2">
        <v>43170</v>
      </c>
      <c r="B802" s="12">
        <v>5.79</v>
      </c>
      <c r="C802" s="12">
        <v>6.24</v>
      </c>
      <c r="D802" s="12">
        <v>5.61</v>
      </c>
      <c r="E802" s="12">
        <v>6.14</v>
      </c>
      <c r="F802" s="12">
        <v>271828992</v>
      </c>
      <c r="G802" s="12">
        <v>4431182115</v>
      </c>
      <c r="H802" s="7">
        <f t="shared" si="3"/>
        <v>6.0449050086355725E-2</v>
      </c>
    </row>
    <row r="803" spans="1:8" x14ac:dyDescent="0.75">
      <c r="A803" s="2">
        <v>43171</v>
      </c>
      <c r="B803" s="12">
        <v>6.15</v>
      </c>
      <c r="C803" s="12">
        <v>6.23</v>
      </c>
      <c r="D803" s="12">
        <v>5.72</v>
      </c>
      <c r="E803" s="12">
        <v>5.83</v>
      </c>
      <c r="F803" s="12">
        <v>206551008</v>
      </c>
      <c r="G803" s="12">
        <v>4225761206</v>
      </c>
      <c r="H803" s="7">
        <f t="shared" si="3"/>
        <v>-5.2032520325203294E-2</v>
      </c>
    </row>
    <row r="804" spans="1:8" x14ac:dyDescent="0.75">
      <c r="A804" s="2">
        <v>43172</v>
      </c>
      <c r="B804" s="12">
        <v>5.82</v>
      </c>
      <c r="C804" s="12">
        <v>5.98</v>
      </c>
      <c r="D804" s="12">
        <v>5.66</v>
      </c>
      <c r="E804" s="12">
        <v>5.86</v>
      </c>
      <c r="F804" s="12">
        <v>199199008</v>
      </c>
      <c r="G804" s="12">
        <v>4258270138</v>
      </c>
      <c r="H804" s="7">
        <f t="shared" si="3"/>
        <v>6.8728522336769819E-3</v>
      </c>
    </row>
    <row r="805" spans="1:8" x14ac:dyDescent="0.75">
      <c r="A805" s="2">
        <v>43173</v>
      </c>
      <c r="B805" s="12">
        <v>5.87</v>
      </c>
      <c r="C805" s="12">
        <v>5.97</v>
      </c>
      <c r="D805" s="12">
        <v>5.25</v>
      </c>
      <c r="E805" s="12">
        <v>5.34</v>
      </c>
      <c r="F805" s="12">
        <v>210732992</v>
      </c>
      <c r="G805" s="12">
        <v>3890529578</v>
      </c>
      <c r="H805" s="7">
        <f t="shared" si="3"/>
        <v>-9.0289608177172104E-2</v>
      </c>
    </row>
    <row r="806" spans="1:8" x14ac:dyDescent="0.75">
      <c r="A806" s="2">
        <v>43174</v>
      </c>
      <c r="B806" s="12">
        <v>5.35</v>
      </c>
      <c r="C806" s="12">
        <v>5.38</v>
      </c>
      <c r="D806" s="12">
        <v>4.87</v>
      </c>
      <c r="E806" s="12">
        <v>5.17</v>
      </c>
      <c r="F806" s="12">
        <v>293299008</v>
      </c>
      <c r="G806" s="12">
        <v>3776093051</v>
      </c>
      <c r="H806" s="7">
        <f t="shared" ref="H806:H869" si="4">(E806-B806)/B806</f>
        <v>-3.3644859813084065E-2</v>
      </c>
    </row>
    <row r="807" spans="1:8" x14ac:dyDescent="0.75">
      <c r="A807" s="2">
        <v>43175</v>
      </c>
      <c r="B807" s="12">
        <v>5.18</v>
      </c>
      <c r="C807" s="12">
        <v>5.32</v>
      </c>
      <c r="D807" s="12">
        <v>4.95</v>
      </c>
      <c r="E807" s="12">
        <v>5.09</v>
      </c>
      <c r="F807" s="12">
        <v>184719008</v>
      </c>
      <c r="G807" s="12">
        <v>3726256726</v>
      </c>
      <c r="H807" s="7">
        <f t="shared" si="4"/>
        <v>-1.7374517374517347E-2</v>
      </c>
    </row>
    <row r="808" spans="1:8" x14ac:dyDescent="0.75">
      <c r="A808" s="2">
        <v>43176</v>
      </c>
      <c r="B808" s="12">
        <v>5.09</v>
      </c>
      <c r="C808" s="12">
        <v>5.1100000000000003</v>
      </c>
      <c r="D808" s="12">
        <v>4.6100000000000003</v>
      </c>
      <c r="E808" s="12">
        <v>4.67</v>
      </c>
      <c r="F808" s="12">
        <v>140080000</v>
      </c>
      <c r="G808" s="12">
        <v>3432523353</v>
      </c>
      <c r="H808" s="7">
        <f t="shared" si="4"/>
        <v>-8.2514734774066789E-2</v>
      </c>
    </row>
    <row r="809" spans="1:8" x14ac:dyDescent="0.75">
      <c r="A809" s="2">
        <v>43177</v>
      </c>
      <c r="B809" s="12">
        <v>4.6500000000000004</v>
      </c>
      <c r="C809" s="12">
        <v>4.68</v>
      </c>
      <c r="D809" s="12">
        <v>3.95</v>
      </c>
      <c r="E809" s="12">
        <v>4.6500000000000004</v>
      </c>
      <c r="F809" s="12">
        <v>333500992</v>
      </c>
      <c r="G809" s="12">
        <v>3424567122</v>
      </c>
      <c r="H809" s="7">
        <f t="shared" si="4"/>
        <v>0</v>
      </c>
    </row>
    <row r="810" spans="1:8" x14ac:dyDescent="0.75">
      <c r="A810" s="2">
        <v>43178</v>
      </c>
      <c r="B810" s="12">
        <v>4.71</v>
      </c>
      <c r="C810" s="12">
        <v>6.36</v>
      </c>
      <c r="D810" s="12">
        <v>4.57</v>
      </c>
      <c r="E810" s="12">
        <v>6.36</v>
      </c>
      <c r="F810" s="12">
        <v>660668992</v>
      </c>
      <c r="G810" s="12">
        <v>4692060463</v>
      </c>
      <c r="H810" s="7">
        <f t="shared" si="4"/>
        <v>0.35031847133757971</v>
      </c>
    </row>
    <row r="811" spans="1:8" x14ac:dyDescent="0.75">
      <c r="A811" s="2">
        <v>43179</v>
      </c>
      <c r="B811" s="12">
        <v>6.17</v>
      </c>
      <c r="C811" s="12">
        <v>6.4</v>
      </c>
      <c r="D811" s="12">
        <v>5.45</v>
      </c>
      <c r="E811" s="12">
        <v>6.01</v>
      </c>
      <c r="F811" s="12">
        <v>667072000</v>
      </c>
      <c r="G811" s="12">
        <v>4453655243</v>
      </c>
      <c r="H811" s="7">
        <f t="shared" si="4"/>
        <v>-2.5931928687196133E-2</v>
      </c>
    </row>
    <row r="812" spans="1:8" x14ac:dyDescent="0.75">
      <c r="A812" s="2">
        <v>43180</v>
      </c>
      <c r="B812" s="12">
        <v>6.07</v>
      </c>
      <c r="C812" s="12">
        <v>7.24</v>
      </c>
      <c r="D812" s="12">
        <v>5.98</v>
      </c>
      <c r="E812" s="12">
        <v>7.03</v>
      </c>
      <c r="F812" s="12">
        <v>765790016</v>
      </c>
      <c r="G812" s="12">
        <v>5219753927</v>
      </c>
      <c r="H812" s="7">
        <f t="shared" si="4"/>
        <v>0.15815485996705106</v>
      </c>
    </row>
    <row r="813" spans="1:8" x14ac:dyDescent="0.75">
      <c r="A813" s="2">
        <v>43181</v>
      </c>
      <c r="B813" s="12">
        <v>7.01</v>
      </c>
      <c r="C813" s="12">
        <v>7.34</v>
      </c>
      <c r="D813" s="12">
        <v>6.32</v>
      </c>
      <c r="E813" s="12">
        <v>7.03</v>
      </c>
      <c r="F813" s="12">
        <v>1062430016</v>
      </c>
      <c r="G813" s="12">
        <v>5232646812</v>
      </c>
      <c r="H813" s="7">
        <f t="shared" si="4"/>
        <v>2.8530670470756723E-3</v>
      </c>
    </row>
    <row r="814" spans="1:8" x14ac:dyDescent="0.75">
      <c r="A814" s="2">
        <v>43182</v>
      </c>
      <c r="B814" s="12">
        <v>7.02</v>
      </c>
      <c r="C814" s="12">
        <v>7.14</v>
      </c>
      <c r="D814" s="12">
        <v>6.42</v>
      </c>
      <c r="E814" s="12">
        <v>7.01</v>
      </c>
      <c r="F814" s="12">
        <v>846830016</v>
      </c>
      <c r="G814" s="12">
        <v>5230233884</v>
      </c>
      <c r="H814" s="7">
        <f t="shared" si="4"/>
        <v>-1.4245014245013942E-3</v>
      </c>
    </row>
    <row r="815" spans="1:8" x14ac:dyDescent="0.75">
      <c r="A815" s="2">
        <v>43183</v>
      </c>
      <c r="B815" s="12">
        <v>6.99</v>
      </c>
      <c r="C815" s="12">
        <v>7.12</v>
      </c>
      <c r="D815" s="12">
        <v>6.63</v>
      </c>
      <c r="E815" s="12">
        <v>6.63</v>
      </c>
      <c r="F815" s="12">
        <v>357179008</v>
      </c>
      <c r="G815" s="12">
        <v>4969807656</v>
      </c>
      <c r="H815" s="7">
        <f t="shared" si="4"/>
        <v>-5.1502145922746823E-2</v>
      </c>
    </row>
    <row r="816" spans="1:8" x14ac:dyDescent="0.75">
      <c r="A816" s="2">
        <v>43184</v>
      </c>
      <c r="B816" s="12">
        <v>6.6</v>
      </c>
      <c r="C816" s="12">
        <v>6.76</v>
      </c>
      <c r="D816" s="12">
        <v>6.49</v>
      </c>
      <c r="E816" s="12">
        <v>6.52</v>
      </c>
      <c r="F816" s="12">
        <v>274460000</v>
      </c>
      <c r="G816" s="12">
        <v>4901277087</v>
      </c>
      <c r="H816" s="7">
        <f t="shared" si="4"/>
        <v>-1.2121212121212133E-2</v>
      </c>
    </row>
    <row r="817" spans="1:8" x14ac:dyDescent="0.75">
      <c r="A817" s="2">
        <v>43185</v>
      </c>
      <c r="B817" s="12">
        <v>6.53</v>
      </c>
      <c r="C817" s="12">
        <v>6.57</v>
      </c>
      <c r="D817" s="12">
        <v>5.42</v>
      </c>
      <c r="E817" s="12">
        <v>5.9</v>
      </c>
      <c r="F817" s="12">
        <v>553672000</v>
      </c>
      <c r="G817" s="12">
        <v>4449568753</v>
      </c>
      <c r="H817" s="7">
        <f t="shared" si="4"/>
        <v>-9.6477794793261851E-2</v>
      </c>
    </row>
    <row r="818" spans="1:8" x14ac:dyDescent="0.75">
      <c r="A818" s="2">
        <v>43186</v>
      </c>
      <c r="B818" s="12">
        <v>5.9</v>
      </c>
      <c r="C818" s="12">
        <v>6.44</v>
      </c>
      <c r="D818" s="12">
        <v>5.28</v>
      </c>
      <c r="E818" s="12">
        <v>5.91</v>
      </c>
      <c r="F818" s="12">
        <v>877542976</v>
      </c>
      <c r="G818" s="12">
        <v>4465933960</v>
      </c>
      <c r="H818" s="7">
        <f t="shared" si="4"/>
        <v>1.6949152542372519E-3</v>
      </c>
    </row>
    <row r="819" spans="1:8" x14ac:dyDescent="0.75">
      <c r="A819" s="2">
        <v>43187</v>
      </c>
      <c r="B819" s="12">
        <v>5.88</v>
      </c>
      <c r="C819" s="12">
        <v>6.55</v>
      </c>
      <c r="D819" s="12">
        <v>5.82</v>
      </c>
      <c r="E819" s="12">
        <v>6.29</v>
      </c>
      <c r="F819" s="12">
        <v>616041984</v>
      </c>
      <c r="G819" s="12">
        <v>4764570075</v>
      </c>
      <c r="H819" s="7">
        <f t="shared" si="4"/>
        <v>6.9727891156462607E-2</v>
      </c>
    </row>
    <row r="820" spans="1:8" x14ac:dyDescent="0.75">
      <c r="A820" s="2">
        <v>43188</v>
      </c>
      <c r="B820" s="12">
        <v>6.31</v>
      </c>
      <c r="C820" s="12">
        <v>6.37</v>
      </c>
      <c r="D820" s="12">
        <v>5.92</v>
      </c>
      <c r="E820" s="12">
        <v>6.02</v>
      </c>
      <c r="F820" s="12">
        <v>626902976</v>
      </c>
      <c r="G820" s="12">
        <v>4567119326</v>
      </c>
      <c r="H820" s="7">
        <f t="shared" si="4"/>
        <v>-4.5958795562599054E-2</v>
      </c>
    </row>
    <row r="821" spans="1:8" x14ac:dyDescent="0.75">
      <c r="A821" s="2">
        <v>43189</v>
      </c>
      <c r="B821" s="12">
        <v>6.03</v>
      </c>
      <c r="C821" s="12">
        <v>6.2</v>
      </c>
      <c r="D821" s="12">
        <v>5.86</v>
      </c>
      <c r="E821" s="12">
        <v>6.1</v>
      </c>
      <c r="F821" s="12">
        <v>506609984</v>
      </c>
      <c r="G821" s="12">
        <v>4646281232</v>
      </c>
      <c r="H821" s="7">
        <f t="shared" si="4"/>
        <v>1.1608623548921955E-2</v>
      </c>
    </row>
    <row r="822" spans="1:8" x14ac:dyDescent="0.75">
      <c r="A822" s="2">
        <v>43190</v>
      </c>
      <c r="B822" s="12">
        <v>6.11</v>
      </c>
      <c r="C822" s="12">
        <v>6.22</v>
      </c>
      <c r="D822" s="12">
        <v>5.96</v>
      </c>
      <c r="E822" s="12">
        <v>5.99</v>
      </c>
      <c r="F822" s="12">
        <v>224212992</v>
      </c>
      <c r="G822" s="12">
        <v>4574166301</v>
      </c>
      <c r="H822" s="7">
        <f t="shared" si="4"/>
        <v>-1.9639934533551572E-2</v>
      </c>
    </row>
    <row r="823" spans="1:8" x14ac:dyDescent="0.75">
      <c r="A823" s="2">
        <v>43191</v>
      </c>
      <c r="B823" s="12">
        <v>6</v>
      </c>
      <c r="C823" s="12">
        <v>6.04</v>
      </c>
      <c r="D823" s="12">
        <v>5.25</v>
      </c>
      <c r="E823" s="12">
        <v>5.66</v>
      </c>
      <c r="F823" s="12">
        <v>401303008</v>
      </c>
      <c r="G823" s="12">
        <v>4335135885</v>
      </c>
      <c r="H823" s="7">
        <f t="shared" si="4"/>
        <v>-5.6666666666666643E-2</v>
      </c>
    </row>
    <row r="824" spans="1:8" x14ac:dyDescent="0.75">
      <c r="A824" s="2">
        <v>43192</v>
      </c>
      <c r="B824" s="12">
        <v>5.68</v>
      </c>
      <c r="C824" s="12">
        <v>5.96</v>
      </c>
      <c r="D824" s="12">
        <v>5.56</v>
      </c>
      <c r="E824" s="12">
        <v>5.89</v>
      </c>
      <c r="F824" s="12">
        <v>314995008</v>
      </c>
      <c r="G824" s="12">
        <v>4518128380</v>
      </c>
      <c r="H824" s="7">
        <f t="shared" si="4"/>
        <v>3.6971830985915485E-2</v>
      </c>
    </row>
    <row r="825" spans="1:8" x14ac:dyDescent="0.75">
      <c r="A825" s="2">
        <v>43193</v>
      </c>
      <c r="B825" s="12">
        <v>5.9</v>
      </c>
      <c r="C825" s="12">
        <v>6.19</v>
      </c>
      <c r="D825" s="12">
        <v>5.82</v>
      </c>
      <c r="E825" s="12">
        <v>6.13</v>
      </c>
      <c r="F825" s="12">
        <v>306368992</v>
      </c>
      <c r="G825" s="12">
        <v>4720001687</v>
      </c>
      <c r="H825" s="7">
        <f t="shared" si="4"/>
        <v>3.8983050847457547E-2</v>
      </c>
    </row>
    <row r="826" spans="1:8" x14ac:dyDescent="0.75">
      <c r="A826" s="2">
        <v>43194</v>
      </c>
      <c r="B826" s="12">
        <v>6.11</v>
      </c>
      <c r="C826" s="12">
        <v>6.14</v>
      </c>
      <c r="D826" s="12">
        <v>5.61</v>
      </c>
      <c r="E826" s="12">
        <v>5.73</v>
      </c>
      <c r="F826" s="12">
        <v>260820000</v>
      </c>
      <c r="G826" s="12">
        <v>4423526761</v>
      </c>
      <c r="H826" s="7">
        <f t="shared" si="4"/>
        <v>-6.2193126022913235E-2</v>
      </c>
    </row>
    <row r="827" spans="1:8" x14ac:dyDescent="0.75">
      <c r="A827" s="2">
        <v>43195</v>
      </c>
      <c r="B827" s="12">
        <v>5.72</v>
      </c>
      <c r="C827" s="12">
        <v>6.46</v>
      </c>
      <c r="D827" s="12">
        <v>5.5</v>
      </c>
      <c r="E827" s="12">
        <v>6.4</v>
      </c>
      <c r="F827" s="12">
        <v>542464000</v>
      </c>
      <c r="G827" s="12">
        <v>4951775509</v>
      </c>
      <c r="H827" s="7">
        <f t="shared" si="4"/>
        <v>0.11888111888111899</v>
      </c>
    </row>
    <row r="828" spans="1:8" x14ac:dyDescent="0.75">
      <c r="A828" s="2">
        <v>43196</v>
      </c>
      <c r="B828" s="12">
        <v>6.36</v>
      </c>
      <c r="C828" s="12">
        <v>6.41</v>
      </c>
      <c r="D828" s="12">
        <v>5.76</v>
      </c>
      <c r="E828" s="12">
        <v>5.89</v>
      </c>
      <c r="F828" s="12">
        <v>451440992</v>
      </c>
      <c r="G828" s="12">
        <v>4566947785</v>
      </c>
      <c r="H828" s="7">
        <f t="shared" si="4"/>
        <v>-7.3899371069182485E-2</v>
      </c>
    </row>
    <row r="829" spans="1:8" x14ac:dyDescent="0.75">
      <c r="A829" s="2">
        <v>43197</v>
      </c>
      <c r="B829" s="12">
        <v>5.88</v>
      </c>
      <c r="C829" s="12">
        <v>6.04</v>
      </c>
      <c r="D829" s="12">
        <v>5.85</v>
      </c>
      <c r="E829" s="12">
        <v>5.91</v>
      </c>
      <c r="F829" s="12">
        <v>220028000</v>
      </c>
      <c r="G829" s="12">
        <v>4594063752</v>
      </c>
      <c r="H829" s="7">
        <f t="shared" si="4"/>
        <v>5.1020408163265727E-3</v>
      </c>
    </row>
    <row r="830" spans="1:8" x14ac:dyDescent="0.75">
      <c r="A830" s="2">
        <v>43198</v>
      </c>
      <c r="B830" s="12">
        <v>5.9</v>
      </c>
      <c r="C830" s="12">
        <v>6.01</v>
      </c>
      <c r="D830" s="12">
        <v>5.85</v>
      </c>
      <c r="E830" s="12">
        <v>5.97</v>
      </c>
      <c r="F830" s="12">
        <v>166915008</v>
      </c>
      <c r="G830" s="12">
        <v>4663653763</v>
      </c>
      <c r="H830" s="7">
        <f t="shared" si="4"/>
        <v>1.1864406779660913E-2</v>
      </c>
    </row>
    <row r="831" spans="1:8" x14ac:dyDescent="0.75">
      <c r="A831" s="2">
        <v>43199</v>
      </c>
      <c r="B831" s="12">
        <v>5.98</v>
      </c>
      <c r="C831" s="12">
        <v>6.07</v>
      </c>
      <c r="D831" s="12">
        <v>5.8</v>
      </c>
      <c r="E831" s="12">
        <v>5.87</v>
      </c>
      <c r="F831" s="12">
        <v>226564992</v>
      </c>
      <c r="G831" s="12">
        <v>4596840720</v>
      </c>
      <c r="H831" s="7">
        <f t="shared" si="4"/>
        <v>-1.8394648829431492E-2</v>
      </c>
    </row>
    <row r="832" spans="1:8" x14ac:dyDescent="0.75">
      <c r="A832" s="2">
        <v>43200</v>
      </c>
      <c r="B832" s="12">
        <v>5.88</v>
      </c>
      <c r="C832" s="12">
        <v>6.07</v>
      </c>
      <c r="D832" s="12">
        <v>5.8</v>
      </c>
      <c r="E832" s="12">
        <v>6</v>
      </c>
      <c r="F832" s="12">
        <v>225494000</v>
      </c>
      <c r="G832" s="12">
        <v>4708293313</v>
      </c>
      <c r="H832" s="7">
        <f t="shared" si="4"/>
        <v>2.0408163265306142E-2</v>
      </c>
    </row>
    <row r="833" spans="1:8" x14ac:dyDescent="0.75">
      <c r="A833" s="2">
        <v>43201</v>
      </c>
      <c r="B833" s="12">
        <v>6</v>
      </c>
      <c r="C833" s="12">
        <v>8.82</v>
      </c>
      <c r="D833" s="12">
        <v>5.99</v>
      </c>
      <c r="E833" s="12">
        <v>8.49</v>
      </c>
      <c r="F833" s="12">
        <v>1818530048</v>
      </c>
      <c r="G833" s="12">
        <v>6678192028</v>
      </c>
      <c r="H833" s="7">
        <f t="shared" si="4"/>
        <v>0.41500000000000004</v>
      </c>
    </row>
    <row r="834" spans="1:8" x14ac:dyDescent="0.75">
      <c r="A834" s="2">
        <v>43202</v>
      </c>
      <c r="B834" s="12">
        <v>8.5</v>
      </c>
      <c r="C834" s="12">
        <v>9.0500000000000007</v>
      </c>
      <c r="D834" s="12">
        <v>8</v>
      </c>
      <c r="E834" s="12">
        <v>8.6999999999999993</v>
      </c>
      <c r="F834" s="12">
        <v>1717360000</v>
      </c>
      <c r="G834" s="12">
        <v>6862859537</v>
      </c>
      <c r="H834" s="7">
        <f t="shared" si="4"/>
        <v>2.3529411764705799E-2</v>
      </c>
    </row>
    <row r="835" spans="1:8" x14ac:dyDescent="0.75">
      <c r="A835" s="2">
        <v>43203</v>
      </c>
      <c r="B835" s="12">
        <v>8.7100000000000009</v>
      </c>
      <c r="C835" s="12">
        <v>9.27</v>
      </c>
      <c r="D835" s="12">
        <v>8.5299999999999994</v>
      </c>
      <c r="E835" s="12">
        <v>8.74</v>
      </c>
      <c r="F835" s="12">
        <v>936742976</v>
      </c>
      <c r="G835" s="12">
        <v>6915691372</v>
      </c>
      <c r="H835" s="7">
        <f t="shared" si="4"/>
        <v>3.4443168771526242E-3</v>
      </c>
    </row>
    <row r="836" spans="1:8" x14ac:dyDescent="0.75">
      <c r="A836" s="2">
        <v>43204</v>
      </c>
      <c r="B836" s="12">
        <v>8.75</v>
      </c>
      <c r="C836" s="12">
        <v>8.93</v>
      </c>
      <c r="D836" s="12">
        <v>8.08</v>
      </c>
      <c r="E836" s="12">
        <v>8.6</v>
      </c>
      <c r="F836" s="12">
        <v>811486976</v>
      </c>
      <c r="G836" s="12">
        <v>6820114999</v>
      </c>
      <c r="H836" s="7">
        <f t="shared" si="4"/>
        <v>-1.7142857142857182E-2</v>
      </c>
    </row>
    <row r="837" spans="1:8" x14ac:dyDescent="0.75">
      <c r="A837" s="2">
        <v>43205</v>
      </c>
      <c r="B837" s="12">
        <v>8.6300000000000008</v>
      </c>
      <c r="C837" s="12">
        <v>8.6300000000000008</v>
      </c>
      <c r="D837" s="12">
        <v>7.72</v>
      </c>
      <c r="E837" s="12">
        <v>8.4</v>
      </c>
      <c r="F837" s="12">
        <v>861262976</v>
      </c>
      <c r="G837" s="12">
        <v>6677275381</v>
      </c>
      <c r="H837" s="7">
        <f t="shared" si="4"/>
        <v>-2.6651216685979189E-2</v>
      </c>
    </row>
    <row r="838" spans="1:8" x14ac:dyDescent="0.75">
      <c r="A838" s="2">
        <v>43206</v>
      </c>
      <c r="B838" s="12">
        <v>8.39</v>
      </c>
      <c r="C838" s="12">
        <v>8.39</v>
      </c>
      <c r="D838" s="12">
        <v>7.84</v>
      </c>
      <c r="E838" s="12">
        <v>8.1</v>
      </c>
      <c r="F838" s="12">
        <v>455204000</v>
      </c>
      <c r="G838" s="12">
        <v>6470849007</v>
      </c>
      <c r="H838" s="7">
        <f t="shared" si="4"/>
        <v>-3.4564958283671142E-2</v>
      </c>
    </row>
    <row r="839" spans="1:8" x14ac:dyDescent="0.75">
      <c r="A839" s="2">
        <v>43207</v>
      </c>
      <c r="B839" s="12">
        <v>8.1300000000000008</v>
      </c>
      <c r="C839" s="12">
        <v>8.99</v>
      </c>
      <c r="D839" s="12">
        <v>8.09</v>
      </c>
      <c r="E839" s="12">
        <v>8.51</v>
      </c>
      <c r="F839" s="12">
        <v>798768000</v>
      </c>
      <c r="G839" s="12">
        <v>6810616224</v>
      </c>
      <c r="H839" s="7">
        <f t="shared" si="4"/>
        <v>4.674046740467392E-2</v>
      </c>
    </row>
    <row r="840" spans="1:8" x14ac:dyDescent="0.75">
      <c r="A840" s="2">
        <v>43208</v>
      </c>
      <c r="B840" s="12">
        <v>8.49</v>
      </c>
      <c r="C840" s="12">
        <v>9.15</v>
      </c>
      <c r="D840" s="12">
        <v>8.49</v>
      </c>
      <c r="E840" s="12">
        <v>9.0299999999999994</v>
      </c>
      <c r="F840" s="12">
        <v>518188992</v>
      </c>
      <c r="G840" s="12">
        <v>7242534653</v>
      </c>
      <c r="H840" s="7">
        <f t="shared" si="4"/>
        <v>6.3604240282685409E-2</v>
      </c>
    </row>
    <row r="841" spans="1:8" x14ac:dyDescent="0.75">
      <c r="A841" s="2">
        <v>43209</v>
      </c>
      <c r="B841" s="12">
        <v>9.02</v>
      </c>
      <c r="C841" s="12">
        <v>9.44</v>
      </c>
      <c r="D841" s="12">
        <v>8.9600000000000009</v>
      </c>
      <c r="E841" s="12">
        <v>9.44</v>
      </c>
      <c r="F841" s="12">
        <v>554115968</v>
      </c>
      <c r="G841" s="12">
        <v>7595983274</v>
      </c>
      <c r="H841" s="7">
        <f t="shared" si="4"/>
        <v>4.6563192904656311E-2</v>
      </c>
    </row>
    <row r="842" spans="1:8" x14ac:dyDescent="0.75">
      <c r="A842" s="2">
        <v>43210</v>
      </c>
      <c r="B842" s="12">
        <v>9.51</v>
      </c>
      <c r="C842" s="12">
        <v>11.57</v>
      </c>
      <c r="D842" s="12">
        <v>9.51</v>
      </c>
      <c r="E842" s="12">
        <v>11.45</v>
      </c>
      <c r="F842" s="12">
        <v>1512339968</v>
      </c>
      <c r="G842" s="12">
        <v>9235510267</v>
      </c>
      <c r="H842" s="7">
        <f t="shared" si="4"/>
        <v>0.20399579390115663</v>
      </c>
    </row>
    <row r="843" spans="1:8" x14ac:dyDescent="0.75">
      <c r="A843" s="2">
        <v>43211</v>
      </c>
      <c r="B843" s="12">
        <v>11.58</v>
      </c>
      <c r="C843" s="12">
        <v>11.65</v>
      </c>
      <c r="D843" s="12">
        <v>10.31</v>
      </c>
      <c r="E843" s="12">
        <v>11.11</v>
      </c>
      <c r="F843" s="12">
        <v>1142259968</v>
      </c>
      <c r="G843" s="12">
        <v>8986678438</v>
      </c>
      <c r="H843" s="7">
        <f t="shared" si="4"/>
        <v>-4.0587219343696079E-2</v>
      </c>
    </row>
    <row r="844" spans="1:8" x14ac:dyDescent="0.75">
      <c r="A844" s="2">
        <v>43212</v>
      </c>
      <c r="B844" s="12">
        <v>11.07</v>
      </c>
      <c r="C844" s="12">
        <v>11.83</v>
      </c>
      <c r="D844" s="12">
        <v>10.81</v>
      </c>
      <c r="E844" s="12">
        <v>11.35</v>
      </c>
      <c r="F844" s="12">
        <v>1001900032</v>
      </c>
      <c r="G844" s="12">
        <v>9199206096</v>
      </c>
      <c r="H844" s="7">
        <f t="shared" si="4"/>
        <v>2.5293586269195967E-2</v>
      </c>
    </row>
    <row r="845" spans="1:8" x14ac:dyDescent="0.75">
      <c r="A845" s="2">
        <v>43213</v>
      </c>
      <c r="B845" s="12">
        <v>11.33</v>
      </c>
      <c r="C845" s="12">
        <v>11.79</v>
      </c>
      <c r="D845" s="12">
        <v>11.32</v>
      </c>
      <c r="E845" s="12">
        <v>11.61</v>
      </c>
      <c r="F845" s="12">
        <v>662115968</v>
      </c>
      <c r="G845" s="12">
        <v>9433568181</v>
      </c>
      <c r="H845" s="7">
        <f t="shared" si="4"/>
        <v>2.4713150926743102E-2</v>
      </c>
    </row>
    <row r="846" spans="1:8" x14ac:dyDescent="0.75">
      <c r="A846" s="2">
        <v>43214</v>
      </c>
      <c r="B846" s="12">
        <v>11.73</v>
      </c>
      <c r="C846" s="12">
        <v>16</v>
      </c>
      <c r="D846" s="12">
        <v>11.73</v>
      </c>
      <c r="E846" s="12">
        <v>15.31</v>
      </c>
      <c r="F846" s="12">
        <v>3223780096</v>
      </c>
      <c r="G846" s="12">
        <v>12471545367</v>
      </c>
      <c r="H846" s="7">
        <f t="shared" si="4"/>
        <v>0.3052003410059676</v>
      </c>
    </row>
    <row r="847" spans="1:8" x14ac:dyDescent="0.75">
      <c r="A847" s="2">
        <v>43215</v>
      </c>
      <c r="B847" s="12">
        <v>15.1</v>
      </c>
      <c r="C847" s="12">
        <v>15.54</v>
      </c>
      <c r="D847" s="12">
        <v>13.6</v>
      </c>
      <c r="E847" s="12">
        <v>14.46</v>
      </c>
      <c r="F847" s="12">
        <v>3005040128</v>
      </c>
      <c r="G847" s="12">
        <v>11811154567</v>
      </c>
      <c r="H847" s="7">
        <f t="shared" si="4"/>
        <v>-4.2384105960264824E-2</v>
      </c>
    </row>
    <row r="848" spans="1:8" x14ac:dyDescent="0.75">
      <c r="A848" s="2">
        <v>43216</v>
      </c>
      <c r="B848" s="12">
        <v>14.43</v>
      </c>
      <c r="C848" s="12">
        <v>15.49</v>
      </c>
      <c r="D848" s="12">
        <v>14</v>
      </c>
      <c r="E848" s="12">
        <v>15.49</v>
      </c>
      <c r="F848" s="12">
        <v>1566850048</v>
      </c>
      <c r="G848" s="12">
        <v>12682011040</v>
      </c>
      <c r="H848" s="7">
        <f t="shared" si="4"/>
        <v>7.3458073458073495E-2</v>
      </c>
    </row>
    <row r="849" spans="1:8" x14ac:dyDescent="0.75">
      <c r="A849" s="2">
        <v>43217</v>
      </c>
      <c r="B849" s="12">
        <v>15.47</v>
      </c>
      <c r="C849" s="12">
        <v>17.95</v>
      </c>
      <c r="D849" s="12">
        <v>14.99</v>
      </c>
      <c r="E849" s="12">
        <v>16.670000000000002</v>
      </c>
      <c r="F849" s="12">
        <v>2486409984</v>
      </c>
      <c r="G849" s="12">
        <v>13682818488</v>
      </c>
      <c r="H849" s="7">
        <f t="shared" si="4"/>
        <v>7.7569489334195288E-2</v>
      </c>
    </row>
    <row r="850" spans="1:8" x14ac:dyDescent="0.75">
      <c r="A850" s="2">
        <v>43218</v>
      </c>
      <c r="B850" s="12">
        <v>16.690000000000001</v>
      </c>
      <c r="C850" s="12">
        <v>19.510000000000002</v>
      </c>
      <c r="D850" s="12">
        <v>16.690000000000001</v>
      </c>
      <c r="E850" s="12">
        <v>18.87</v>
      </c>
      <c r="F850" s="12">
        <v>2728300032</v>
      </c>
      <c r="G850" s="12">
        <v>15522655405</v>
      </c>
      <c r="H850" s="7">
        <f t="shared" si="4"/>
        <v>0.13061713600958655</v>
      </c>
    </row>
    <row r="851" spans="1:8" x14ac:dyDescent="0.75">
      <c r="A851" s="2">
        <v>43219</v>
      </c>
      <c r="B851" s="12">
        <v>18.88</v>
      </c>
      <c r="C851" s="12">
        <v>22.89</v>
      </c>
      <c r="D851" s="12">
        <v>18.88</v>
      </c>
      <c r="E851" s="12">
        <v>21.54</v>
      </c>
      <c r="F851" s="12">
        <v>4870720000</v>
      </c>
      <c r="G851" s="12">
        <v>17769451250</v>
      </c>
      <c r="H851" s="7">
        <f t="shared" si="4"/>
        <v>0.14088983050847459</v>
      </c>
    </row>
    <row r="852" spans="1:8" x14ac:dyDescent="0.75">
      <c r="A852" s="2">
        <v>43220</v>
      </c>
      <c r="B852" s="12">
        <v>21.64</v>
      </c>
      <c r="C852" s="12">
        <v>21.64</v>
      </c>
      <c r="D852" s="12">
        <v>16.86</v>
      </c>
      <c r="E852" s="12">
        <v>17.579999999999998</v>
      </c>
      <c r="F852" s="12">
        <v>4073370112</v>
      </c>
      <c r="G852" s="12">
        <v>14536328263</v>
      </c>
      <c r="H852" s="7">
        <f t="shared" si="4"/>
        <v>-0.18761552680221821</v>
      </c>
    </row>
    <row r="853" spans="1:8" x14ac:dyDescent="0.75">
      <c r="A853" s="2">
        <v>43221</v>
      </c>
      <c r="B853" s="12">
        <v>17.670000000000002</v>
      </c>
      <c r="C853" s="12">
        <v>19.079999999999998</v>
      </c>
      <c r="D853" s="12">
        <v>16.309999999999999</v>
      </c>
      <c r="E853" s="12">
        <v>18.95</v>
      </c>
      <c r="F853" s="12">
        <v>3330129920</v>
      </c>
      <c r="G853" s="12">
        <v>15711518382</v>
      </c>
      <c r="H853" s="7">
        <f t="shared" si="4"/>
        <v>7.2439162422184344E-2</v>
      </c>
    </row>
    <row r="854" spans="1:8" x14ac:dyDescent="0.75">
      <c r="A854" s="2">
        <v>43222</v>
      </c>
      <c r="B854" s="12">
        <v>18.93</v>
      </c>
      <c r="C854" s="12">
        <v>19.510000000000002</v>
      </c>
      <c r="D854" s="12">
        <v>18.420000000000002</v>
      </c>
      <c r="E854" s="12">
        <v>19.21</v>
      </c>
      <c r="F854" s="12">
        <v>2410370048</v>
      </c>
      <c r="G854" s="12">
        <v>15961145534</v>
      </c>
      <c r="H854" s="7">
        <f t="shared" si="4"/>
        <v>1.4791336502905501E-2</v>
      </c>
    </row>
    <row r="855" spans="1:8" x14ac:dyDescent="0.75">
      <c r="A855" s="2">
        <v>43223</v>
      </c>
      <c r="B855" s="12">
        <v>19.27</v>
      </c>
      <c r="C855" s="12">
        <v>19.27</v>
      </c>
      <c r="D855" s="12">
        <v>17.18</v>
      </c>
      <c r="E855" s="12">
        <v>17.77</v>
      </c>
      <c r="F855" s="12">
        <v>2266540032</v>
      </c>
      <c r="G855" s="12">
        <v>14799000063</v>
      </c>
      <c r="H855" s="7">
        <f t="shared" si="4"/>
        <v>-7.7841203943954329E-2</v>
      </c>
    </row>
    <row r="856" spans="1:8" x14ac:dyDescent="0.75">
      <c r="A856" s="2">
        <v>43224</v>
      </c>
      <c r="B856" s="12">
        <v>17.71</v>
      </c>
      <c r="C856" s="12">
        <v>18.059999999999999</v>
      </c>
      <c r="D856" s="12">
        <v>16.47</v>
      </c>
      <c r="E856" s="12">
        <v>17.149999999999999</v>
      </c>
      <c r="F856" s="12">
        <v>1749309952</v>
      </c>
      <c r="G856" s="12">
        <v>14319584039</v>
      </c>
      <c r="H856" s="7">
        <f t="shared" si="4"/>
        <v>-3.1620553359683924E-2</v>
      </c>
    </row>
    <row r="857" spans="1:8" x14ac:dyDescent="0.75">
      <c r="A857" s="2">
        <v>43225</v>
      </c>
      <c r="B857" s="12">
        <v>17.14</v>
      </c>
      <c r="C857" s="12">
        <v>18.57</v>
      </c>
      <c r="D857" s="12">
        <v>17.14</v>
      </c>
      <c r="E857" s="12">
        <v>17.8</v>
      </c>
      <c r="F857" s="12">
        <v>1614729984</v>
      </c>
      <c r="G857" s="12">
        <v>14894964551</v>
      </c>
      <c r="H857" s="7">
        <f t="shared" si="4"/>
        <v>3.8506417736289392E-2</v>
      </c>
    </row>
    <row r="858" spans="1:8" x14ac:dyDescent="0.75">
      <c r="A858" s="2">
        <v>43226</v>
      </c>
      <c r="B858" s="12">
        <v>17.739999999999998</v>
      </c>
      <c r="C858" s="12">
        <v>17.899999999999999</v>
      </c>
      <c r="D858" s="12">
        <v>16.86</v>
      </c>
      <c r="E858" s="12">
        <v>17.47</v>
      </c>
      <c r="F858" s="12">
        <v>1434829952</v>
      </c>
      <c r="G858" s="12">
        <v>14658734341</v>
      </c>
      <c r="H858" s="7">
        <f t="shared" si="4"/>
        <v>-1.5219842164599751E-2</v>
      </c>
    </row>
    <row r="859" spans="1:8" x14ac:dyDescent="0.75">
      <c r="A859" s="2">
        <v>43227</v>
      </c>
      <c r="B859" s="12">
        <v>17.670000000000002</v>
      </c>
      <c r="C859" s="12">
        <v>18.399999999999999</v>
      </c>
      <c r="D859" s="12">
        <v>16.88</v>
      </c>
      <c r="E859" s="12">
        <v>17.98</v>
      </c>
      <c r="F859" s="12">
        <v>2000850048</v>
      </c>
      <c r="G859" s="12">
        <v>15120502020</v>
      </c>
      <c r="H859" s="7">
        <f t="shared" si="4"/>
        <v>1.7543859649122733E-2</v>
      </c>
    </row>
    <row r="860" spans="1:8" x14ac:dyDescent="0.75">
      <c r="A860" s="2">
        <v>43228</v>
      </c>
      <c r="B860" s="12">
        <v>17.98</v>
      </c>
      <c r="C860" s="12">
        <v>18.88</v>
      </c>
      <c r="D860" s="12">
        <v>17.899999999999999</v>
      </c>
      <c r="E860" s="12">
        <v>18.14</v>
      </c>
      <c r="F860" s="12">
        <v>1449939968</v>
      </c>
      <c r="G860" s="12">
        <v>15288076463</v>
      </c>
      <c r="H860" s="7">
        <f t="shared" si="4"/>
        <v>8.8987764182424985E-3</v>
      </c>
    </row>
    <row r="861" spans="1:8" x14ac:dyDescent="0.75">
      <c r="A861" s="2">
        <v>43229</v>
      </c>
      <c r="B861" s="12">
        <v>18.12</v>
      </c>
      <c r="C861" s="12">
        <v>18.14</v>
      </c>
      <c r="D861" s="12">
        <v>17.28</v>
      </c>
      <c r="E861" s="12">
        <v>17.940000000000001</v>
      </c>
      <c r="F861" s="12">
        <v>1199539968</v>
      </c>
      <c r="G861" s="12">
        <v>15176493322</v>
      </c>
      <c r="H861" s="7">
        <f t="shared" si="4"/>
        <v>-9.9337748344370692E-3</v>
      </c>
    </row>
    <row r="862" spans="1:8" x14ac:dyDescent="0.75">
      <c r="A862" s="2">
        <v>43230</v>
      </c>
      <c r="B862" s="12">
        <v>17.97</v>
      </c>
      <c r="C862" s="12">
        <v>18.73</v>
      </c>
      <c r="D862" s="12">
        <v>17.52</v>
      </c>
      <c r="E862" s="12">
        <v>17.54</v>
      </c>
      <c r="F862" s="12">
        <v>1287810048</v>
      </c>
      <c r="G862" s="12">
        <v>14877302684</v>
      </c>
      <c r="H862" s="7">
        <f t="shared" si="4"/>
        <v>-2.3928770172509724E-2</v>
      </c>
    </row>
    <row r="863" spans="1:8" x14ac:dyDescent="0.75">
      <c r="A863" s="2">
        <v>43231</v>
      </c>
      <c r="B863" s="12">
        <v>17.46</v>
      </c>
      <c r="C863" s="12">
        <v>17.78</v>
      </c>
      <c r="D863" s="12">
        <v>14.56</v>
      </c>
      <c r="E863" s="12">
        <v>14.9</v>
      </c>
      <c r="F863" s="12">
        <v>2919820032</v>
      </c>
      <c r="G863" s="12">
        <v>12670119949</v>
      </c>
      <c r="H863" s="7">
        <f t="shared" si="4"/>
        <v>-0.14662084765177552</v>
      </c>
    </row>
    <row r="864" spans="1:8" x14ac:dyDescent="0.75">
      <c r="A864" s="2">
        <v>43232</v>
      </c>
      <c r="B864" s="12">
        <v>14.98</v>
      </c>
      <c r="C864" s="12">
        <v>15.24</v>
      </c>
      <c r="D864" s="12">
        <v>12.59</v>
      </c>
      <c r="E864" s="12">
        <v>14.25</v>
      </c>
      <c r="F864" s="12">
        <v>3091069952</v>
      </c>
      <c r="G864" s="12">
        <v>12147113285</v>
      </c>
      <c r="H864" s="7">
        <f t="shared" si="4"/>
        <v>-4.8731642189586144E-2</v>
      </c>
    </row>
    <row r="865" spans="1:8" x14ac:dyDescent="0.75">
      <c r="A865" s="2">
        <v>43233</v>
      </c>
      <c r="B865" s="12">
        <v>14.23</v>
      </c>
      <c r="C865" s="12">
        <v>15.26</v>
      </c>
      <c r="D865" s="12">
        <v>13.8</v>
      </c>
      <c r="E865" s="12">
        <v>14.94</v>
      </c>
      <c r="F865" s="12">
        <v>1589949952</v>
      </c>
      <c r="G865" s="12">
        <v>12764867154</v>
      </c>
      <c r="H865" s="7">
        <f t="shared" si="4"/>
        <v>4.9894588896697054E-2</v>
      </c>
    </row>
    <row r="866" spans="1:8" x14ac:dyDescent="0.75">
      <c r="A866" s="2">
        <v>43234</v>
      </c>
      <c r="B866" s="12">
        <v>14.93</v>
      </c>
      <c r="C866" s="12">
        <v>15.02</v>
      </c>
      <c r="D866" s="12">
        <v>13.39</v>
      </c>
      <c r="E866" s="12">
        <v>14.02</v>
      </c>
      <c r="F866" s="12">
        <v>1702960000</v>
      </c>
      <c r="G866" s="12">
        <v>12010357478</v>
      </c>
      <c r="H866" s="7">
        <f t="shared" si="4"/>
        <v>-6.0951105157401216E-2</v>
      </c>
    </row>
    <row r="867" spans="1:8" x14ac:dyDescent="0.75">
      <c r="A867" s="2">
        <v>43235</v>
      </c>
      <c r="B867" s="12">
        <v>14.05</v>
      </c>
      <c r="C867" s="12">
        <v>14.44</v>
      </c>
      <c r="D867" s="12">
        <v>12.65</v>
      </c>
      <c r="E867" s="12">
        <v>12.99</v>
      </c>
      <c r="F867" s="12">
        <v>1371869952</v>
      </c>
      <c r="G867" s="12">
        <v>11154630084</v>
      </c>
      <c r="H867" s="7">
        <f t="shared" si="4"/>
        <v>-7.5444839857651283E-2</v>
      </c>
    </row>
    <row r="868" spans="1:8" x14ac:dyDescent="0.75">
      <c r="A868" s="2">
        <v>43236</v>
      </c>
      <c r="B868" s="12">
        <v>12.93</v>
      </c>
      <c r="C868" s="12">
        <v>13.17</v>
      </c>
      <c r="D868" s="12">
        <v>12.06</v>
      </c>
      <c r="E868" s="12">
        <v>12.77</v>
      </c>
      <c r="F868" s="12">
        <v>1534140032</v>
      </c>
      <c r="G868" s="12">
        <v>10990743059</v>
      </c>
      <c r="H868" s="7">
        <f t="shared" si="4"/>
        <v>-1.237432327919568E-2</v>
      </c>
    </row>
    <row r="869" spans="1:8" x14ac:dyDescent="0.75">
      <c r="A869" s="2">
        <v>43237</v>
      </c>
      <c r="B869" s="12">
        <v>12.87</v>
      </c>
      <c r="C869" s="12">
        <v>13.94</v>
      </c>
      <c r="D869" s="12">
        <v>12.21</v>
      </c>
      <c r="E869" s="12">
        <v>12.43</v>
      </c>
      <c r="F869" s="12">
        <v>1644329984</v>
      </c>
      <c r="G869" s="12">
        <v>10725624899</v>
      </c>
      <c r="H869" s="7">
        <f t="shared" si="4"/>
        <v>-3.418803418803415E-2</v>
      </c>
    </row>
    <row r="870" spans="1:8" x14ac:dyDescent="0.75">
      <c r="A870" s="2">
        <v>43238</v>
      </c>
      <c r="B870" s="12">
        <v>12.37</v>
      </c>
      <c r="C870" s="12">
        <v>13.18</v>
      </c>
      <c r="D870" s="12">
        <v>12.08</v>
      </c>
      <c r="E870" s="12">
        <v>13</v>
      </c>
      <c r="F870" s="12">
        <v>1343680000</v>
      </c>
      <c r="G870" s="12">
        <v>11248647265</v>
      </c>
      <c r="H870" s="7">
        <f t="shared" ref="H870:H933" si="5">(E870-B870)/B870</f>
        <v>5.0929668552950752E-2</v>
      </c>
    </row>
    <row r="871" spans="1:8" x14ac:dyDescent="0.75">
      <c r="A871" s="2">
        <v>43239</v>
      </c>
      <c r="B871" s="12">
        <v>13.04</v>
      </c>
      <c r="C871" s="12">
        <v>13.35</v>
      </c>
      <c r="D871" s="12">
        <v>12.66</v>
      </c>
      <c r="E871" s="12">
        <v>13.17</v>
      </c>
      <c r="F871" s="12">
        <v>1018750016</v>
      </c>
      <c r="G871" s="12">
        <v>11414216736</v>
      </c>
      <c r="H871" s="7">
        <f t="shared" si="5"/>
        <v>9.9693251533742935E-3</v>
      </c>
    </row>
    <row r="872" spans="1:8" x14ac:dyDescent="0.75">
      <c r="A872" s="2">
        <v>43240</v>
      </c>
      <c r="B872" s="12">
        <v>13.17</v>
      </c>
      <c r="C872" s="12">
        <v>14.19</v>
      </c>
      <c r="D872" s="12">
        <v>13.05</v>
      </c>
      <c r="E872" s="12">
        <v>14.01</v>
      </c>
      <c r="F872" s="12">
        <v>1228359936</v>
      </c>
      <c r="G872" s="12">
        <v>12169908573</v>
      </c>
      <c r="H872" s="7">
        <f t="shared" si="5"/>
        <v>6.3781321184510242E-2</v>
      </c>
    </row>
    <row r="873" spans="1:8" x14ac:dyDescent="0.75">
      <c r="A873" s="2">
        <v>43241</v>
      </c>
      <c r="B873" s="12">
        <v>14.03</v>
      </c>
      <c r="C873" s="12">
        <v>14.17</v>
      </c>
      <c r="D873" s="12">
        <v>13.26</v>
      </c>
      <c r="E873" s="12">
        <v>13.51</v>
      </c>
      <c r="F873" s="12">
        <v>1063000000</v>
      </c>
      <c r="G873" s="12">
        <v>11768818522</v>
      </c>
      <c r="H873" s="7">
        <f t="shared" si="5"/>
        <v>-3.7063435495367045E-2</v>
      </c>
    </row>
    <row r="874" spans="1:8" x14ac:dyDescent="0.75">
      <c r="A874" s="2">
        <v>43242</v>
      </c>
      <c r="B874" s="12">
        <v>13.52</v>
      </c>
      <c r="C874" s="12">
        <v>13.53</v>
      </c>
      <c r="D874" s="12">
        <v>12.25</v>
      </c>
      <c r="E874" s="12">
        <v>12.27</v>
      </c>
      <c r="F874" s="12">
        <v>991158976</v>
      </c>
      <c r="G874" s="12">
        <v>10708741124</v>
      </c>
      <c r="H874" s="7">
        <f t="shared" si="5"/>
        <v>-9.2455621301775148E-2</v>
      </c>
    </row>
    <row r="875" spans="1:8" x14ac:dyDescent="0.75">
      <c r="A875" s="2">
        <v>43243</v>
      </c>
      <c r="B875" s="12">
        <v>12.33</v>
      </c>
      <c r="C875" s="12">
        <v>12.46</v>
      </c>
      <c r="D875" s="12">
        <v>10.76</v>
      </c>
      <c r="E875" s="12">
        <v>10.88</v>
      </c>
      <c r="F875" s="12">
        <v>1591750016</v>
      </c>
      <c r="G875" s="12">
        <v>9526593715</v>
      </c>
      <c r="H875" s="7">
        <f t="shared" si="5"/>
        <v>-0.11759935117599345</v>
      </c>
    </row>
    <row r="876" spans="1:8" x14ac:dyDescent="0.75">
      <c r="A876" s="2">
        <v>43244</v>
      </c>
      <c r="B876" s="12">
        <v>10.92</v>
      </c>
      <c r="C876" s="12">
        <v>12.96</v>
      </c>
      <c r="D876" s="12">
        <v>10.53</v>
      </c>
      <c r="E876" s="12">
        <v>12.75</v>
      </c>
      <c r="F876" s="12">
        <v>2161890048</v>
      </c>
      <c r="G876" s="12">
        <v>11184161873</v>
      </c>
      <c r="H876" s="7">
        <f t="shared" si="5"/>
        <v>0.1675824175824176</v>
      </c>
    </row>
    <row r="877" spans="1:8" x14ac:dyDescent="0.75">
      <c r="A877" s="2">
        <v>43245</v>
      </c>
      <c r="B877" s="12">
        <v>12.81</v>
      </c>
      <c r="C877" s="12">
        <v>12.88</v>
      </c>
      <c r="D877" s="12">
        <v>11.8</v>
      </c>
      <c r="E877" s="12">
        <v>12.29</v>
      </c>
      <c r="F877" s="12">
        <v>1624390016</v>
      </c>
      <c r="G877" s="12">
        <v>10802908814</v>
      </c>
      <c r="H877" s="7">
        <f t="shared" si="5"/>
        <v>-4.059328649492594E-2</v>
      </c>
    </row>
    <row r="878" spans="1:8" x14ac:dyDescent="0.75">
      <c r="A878" s="2">
        <v>43246</v>
      </c>
      <c r="B878" s="12">
        <v>12.27</v>
      </c>
      <c r="C878" s="12">
        <v>12.83</v>
      </c>
      <c r="D878" s="12">
        <v>12</v>
      </c>
      <c r="E878" s="12">
        <v>12.35</v>
      </c>
      <c r="F878" s="12">
        <v>1085629952</v>
      </c>
      <c r="G878" s="12">
        <v>10886129050</v>
      </c>
      <c r="H878" s="7">
        <f t="shared" si="5"/>
        <v>6.5199674001630049E-3</v>
      </c>
    </row>
    <row r="879" spans="1:8" x14ac:dyDescent="0.75">
      <c r="A879" s="2">
        <v>43247</v>
      </c>
      <c r="B879" s="12">
        <v>12.29</v>
      </c>
      <c r="C879" s="12">
        <v>12.59</v>
      </c>
      <c r="D879" s="12">
        <v>12.15</v>
      </c>
      <c r="E879" s="12">
        <v>12.51</v>
      </c>
      <c r="F879" s="12">
        <v>939929024</v>
      </c>
      <c r="G879" s="12">
        <v>11049191257</v>
      </c>
      <c r="H879" s="7">
        <f t="shared" si="5"/>
        <v>1.7900732302685164E-2</v>
      </c>
    </row>
    <row r="880" spans="1:8" x14ac:dyDescent="0.75">
      <c r="A880" s="2">
        <v>43248</v>
      </c>
      <c r="B880" s="12">
        <v>12.5</v>
      </c>
      <c r="C880" s="12">
        <v>12.98</v>
      </c>
      <c r="D880" s="12">
        <v>11.59</v>
      </c>
      <c r="E880" s="12">
        <v>11.64</v>
      </c>
      <c r="F880" s="12">
        <v>1580160000</v>
      </c>
      <c r="G880" s="12">
        <v>10313257383</v>
      </c>
      <c r="H880" s="7">
        <f t="shared" si="5"/>
        <v>-6.8799999999999958E-2</v>
      </c>
    </row>
    <row r="881" spans="1:8" x14ac:dyDescent="0.75">
      <c r="A881" s="2">
        <v>43249</v>
      </c>
      <c r="B881" s="12">
        <v>11.7</v>
      </c>
      <c r="C881" s="12">
        <v>12.49</v>
      </c>
      <c r="D881" s="12">
        <v>10.93</v>
      </c>
      <c r="E881" s="12">
        <v>12.18</v>
      </c>
      <c r="F881" s="12">
        <v>1877299968</v>
      </c>
      <c r="G881" s="12">
        <v>10816354902</v>
      </c>
      <c r="H881" s="7">
        <f t="shared" si="5"/>
        <v>4.1025641025641067E-2</v>
      </c>
    </row>
    <row r="882" spans="1:8" x14ac:dyDescent="0.75">
      <c r="A882" s="2">
        <v>43250</v>
      </c>
      <c r="B882" s="12">
        <v>12.18</v>
      </c>
      <c r="C882" s="12">
        <v>12.58</v>
      </c>
      <c r="D882" s="12">
        <v>11.81</v>
      </c>
      <c r="E882" s="12">
        <v>12.01</v>
      </c>
      <c r="F882" s="12">
        <v>1269209984</v>
      </c>
      <c r="G882" s="12">
        <v>10690851777</v>
      </c>
      <c r="H882" s="7">
        <f t="shared" si="5"/>
        <v>-1.3957307060755332E-2</v>
      </c>
    </row>
    <row r="883" spans="1:8" x14ac:dyDescent="0.75">
      <c r="A883" s="2">
        <v>43251</v>
      </c>
      <c r="B883" s="12">
        <v>11.97</v>
      </c>
      <c r="C883" s="12">
        <v>12.72</v>
      </c>
      <c r="D883" s="12">
        <v>11.95</v>
      </c>
      <c r="E883" s="12">
        <v>12.28</v>
      </c>
      <c r="F883" s="12">
        <v>1142809984</v>
      </c>
      <c r="G883" s="12">
        <v>10949555582</v>
      </c>
      <c r="H883" s="7">
        <f t="shared" si="5"/>
        <v>2.5898078529657368E-2</v>
      </c>
    </row>
    <row r="884" spans="1:8" x14ac:dyDescent="0.75">
      <c r="A884" s="2">
        <v>43252</v>
      </c>
      <c r="B884" s="12">
        <v>12.29</v>
      </c>
      <c r="C884" s="12">
        <v>12.4</v>
      </c>
      <c r="D884" s="12">
        <v>11.99</v>
      </c>
      <c r="E884" s="12">
        <v>12.31</v>
      </c>
      <c r="F884" s="12">
        <v>1058150016</v>
      </c>
      <c r="G884" s="12">
        <v>11003291893</v>
      </c>
      <c r="H884" s="7">
        <f t="shared" si="5"/>
        <v>1.6273393002442108E-3</v>
      </c>
    </row>
    <row r="885" spans="1:8" x14ac:dyDescent="0.75">
      <c r="A885" s="2">
        <v>43253</v>
      </c>
      <c r="B885" s="12">
        <v>12.29</v>
      </c>
      <c r="C885" s="12">
        <v>15.61</v>
      </c>
      <c r="D885" s="12">
        <v>12.2</v>
      </c>
      <c r="E885" s="12">
        <v>14.74</v>
      </c>
      <c r="F885" s="12">
        <v>2884720128</v>
      </c>
      <c r="G885" s="12">
        <v>13205819325</v>
      </c>
      <c r="H885" s="7">
        <f t="shared" si="5"/>
        <v>0.19934906427990245</v>
      </c>
    </row>
    <row r="886" spans="1:8" x14ac:dyDescent="0.75">
      <c r="A886" s="2">
        <v>43254</v>
      </c>
      <c r="B886" s="12">
        <v>14.81</v>
      </c>
      <c r="C886" s="12">
        <v>15.29</v>
      </c>
      <c r="D886" s="12">
        <v>14.29</v>
      </c>
      <c r="E886" s="12">
        <v>14.62</v>
      </c>
      <c r="F886" s="12">
        <v>1631840000</v>
      </c>
      <c r="G886" s="12">
        <v>13102422495</v>
      </c>
      <c r="H886" s="7">
        <f t="shared" si="5"/>
        <v>-1.2829169480081112E-2</v>
      </c>
    </row>
    <row r="887" spans="1:8" x14ac:dyDescent="0.75">
      <c r="A887" s="2">
        <v>43255</v>
      </c>
      <c r="B887" s="12">
        <v>14.6</v>
      </c>
      <c r="C887" s="12">
        <v>14.82</v>
      </c>
      <c r="D887" s="12">
        <v>13.39</v>
      </c>
      <c r="E887" s="12">
        <v>13.55</v>
      </c>
      <c r="F887" s="12">
        <v>1297159936</v>
      </c>
      <c r="G887" s="12">
        <v>12139599481</v>
      </c>
      <c r="H887" s="7">
        <f t="shared" si="5"/>
        <v>-7.1917808219178009E-2</v>
      </c>
    </row>
    <row r="888" spans="1:8" x14ac:dyDescent="0.75">
      <c r="A888" s="2">
        <v>43256</v>
      </c>
      <c r="B888" s="12">
        <v>13.58</v>
      </c>
      <c r="C888" s="12">
        <v>14.23</v>
      </c>
      <c r="D888" s="12">
        <v>12.97</v>
      </c>
      <c r="E888" s="12">
        <v>14.2</v>
      </c>
      <c r="F888" s="12">
        <v>1445139968</v>
      </c>
      <c r="G888" s="12">
        <v>12728997002</v>
      </c>
      <c r="H888" s="7">
        <f t="shared" si="5"/>
        <v>4.5655375552282711E-2</v>
      </c>
    </row>
    <row r="889" spans="1:8" x14ac:dyDescent="0.75">
      <c r="A889" s="2">
        <v>43257</v>
      </c>
      <c r="B889" s="12">
        <v>14.25</v>
      </c>
      <c r="C889" s="12">
        <v>14.26</v>
      </c>
      <c r="D889" s="12">
        <v>13.48</v>
      </c>
      <c r="E889" s="12">
        <v>13.94</v>
      </c>
      <c r="F889" s="12">
        <v>1022289984</v>
      </c>
      <c r="G889" s="12">
        <v>12490979697</v>
      </c>
      <c r="H889" s="7">
        <f t="shared" si="5"/>
        <v>-2.1754385964912314E-2</v>
      </c>
    </row>
    <row r="890" spans="1:8" x14ac:dyDescent="0.75">
      <c r="A890" s="2">
        <v>43258</v>
      </c>
      <c r="B890" s="12">
        <v>13.99</v>
      </c>
      <c r="C890" s="12">
        <v>14.59</v>
      </c>
      <c r="D890" s="12">
        <v>13.74</v>
      </c>
      <c r="E890" s="12">
        <v>14.59</v>
      </c>
      <c r="F890" s="12">
        <v>1017480000</v>
      </c>
      <c r="G890" s="12">
        <v>13074193786</v>
      </c>
      <c r="H890" s="7">
        <f t="shared" si="5"/>
        <v>4.288777698355966E-2</v>
      </c>
    </row>
    <row r="891" spans="1:8" x14ac:dyDescent="0.75">
      <c r="A891" s="2">
        <v>43259</v>
      </c>
      <c r="B891" s="12">
        <v>14.57</v>
      </c>
      <c r="C891" s="12">
        <v>14.72</v>
      </c>
      <c r="D891" s="12">
        <v>13.71</v>
      </c>
      <c r="E891" s="12">
        <v>14.04</v>
      </c>
      <c r="F891" s="12">
        <v>1105590016</v>
      </c>
      <c r="G891" s="12">
        <v>12581938870</v>
      </c>
      <c r="H891" s="7">
        <f t="shared" si="5"/>
        <v>-3.6376115305422174E-2</v>
      </c>
    </row>
    <row r="892" spans="1:8" x14ac:dyDescent="0.75">
      <c r="A892" s="2">
        <v>43260</v>
      </c>
      <c r="B892" s="12">
        <v>14.04</v>
      </c>
      <c r="C892" s="12">
        <v>14.82</v>
      </c>
      <c r="D892" s="12">
        <v>14.04</v>
      </c>
      <c r="E892" s="12">
        <v>14.1</v>
      </c>
      <c r="F892" s="12">
        <v>1175320064</v>
      </c>
      <c r="G892" s="12">
        <v>12631227092</v>
      </c>
      <c r="H892" s="7">
        <f t="shared" si="5"/>
        <v>4.2735042735043095E-3</v>
      </c>
    </row>
    <row r="893" spans="1:8" x14ac:dyDescent="0.75">
      <c r="A893" s="2">
        <v>43261</v>
      </c>
      <c r="B893" s="12">
        <v>14.04</v>
      </c>
      <c r="C893" s="12">
        <v>14.04</v>
      </c>
      <c r="D893" s="12">
        <v>10.56</v>
      </c>
      <c r="E893" s="12">
        <v>11.39</v>
      </c>
      <c r="F893" s="12">
        <v>2317139968</v>
      </c>
      <c r="G893" s="12">
        <v>10204723112</v>
      </c>
      <c r="H893" s="7">
        <f t="shared" si="5"/>
        <v>-0.18874643874643865</v>
      </c>
    </row>
    <row r="894" spans="1:8" x14ac:dyDescent="0.75">
      <c r="A894" s="2">
        <v>43262</v>
      </c>
      <c r="B894" s="12">
        <v>11.31</v>
      </c>
      <c r="C894" s="12">
        <v>11.64</v>
      </c>
      <c r="D894" s="12">
        <v>10.65</v>
      </c>
      <c r="E894" s="12">
        <v>11.59</v>
      </c>
      <c r="F894" s="12">
        <v>1570569984</v>
      </c>
      <c r="G894" s="12">
        <v>10388612986</v>
      </c>
      <c r="H894" s="7">
        <f t="shared" si="5"/>
        <v>2.4756852343059181E-2</v>
      </c>
    </row>
    <row r="895" spans="1:8" x14ac:dyDescent="0.75">
      <c r="A895" s="2">
        <v>43263</v>
      </c>
      <c r="B895" s="12">
        <v>11.55</v>
      </c>
      <c r="C895" s="12">
        <v>11.55</v>
      </c>
      <c r="D895" s="12">
        <v>9.9600000000000009</v>
      </c>
      <c r="E895" s="12">
        <v>10.220000000000001</v>
      </c>
      <c r="F895" s="12">
        <v>1052700032</v>
      </c>
      <c r="G895" s="12">
        <v>9160171264</v>
      </c>
      <c r="H895" s="7">
        <f t="shared" si="5"/>
        <v>-0.11515151515151516</v>
      </c>
    </row>
    <row r="896" spans="1:8" x14ac:dyDescent="0.75">
      <c r="A896" s="2">
        <v>43264</v>
      </c>
      <c r="B896" s="12">
        <v>10.26</v>
      </c>
      <c r="C896" s="12">
        <v>10.34</v>
      </c>
      <c r="D896" s="12">
        <v>9.44</v>
      </c>
      <c r="E896" s="12">
        <v>10.15</v>
      </c>
      <c r="F896" s="12">
        <v>1266409984</v>
      </c>
      <c r="G896" s="12">
        <v>9092780822</v>
      </c>
      <c r="H896" s="7">
        <f t="shared" si="5"/>
        <v>-1.0721247563352772E-2</v>
      </c>
    </row>
    <row r="897" spans="1:8" x14ac:dyDescent="0.75">
      <c r="A897" s="2">
        <v>43265</v>
      </c>
      <c r="B897" s="12">
        <v>10.17</v>
      </c>
      <c r="C897" s="12">
        <v>11.57</v>
      </c>
      <c r="D897" s="12">
        <v>9.73</v>
      </c>
      <c r="E897" s="12">
        <v>11.3</v>
      </c>
      <c r="F897" s="12">
        <v>1409440000</v>
      </c>
      <c r="G897" s="12">
        <v>10126758106</v>
      </c>
      <c r="H897" s="7">
        <f t="shared" si="5"/>
        <v>0.11111111111111119</v>
      </c>
    </row>
    <row r="898" spans="1:8" x14ac:dyDescent="0.75">
      <c r="A898" s="2">
        <v>43266</v>
      </c>
      <c r="B898" s="12">
        <v>11.29</v>
      </c>
      <c r="C898" s="12">
        <v>11.29</v>
      </c>
      <c r="D898" s="12">
        <v>10.57</v>
      </c>
      <c r="E898" s="12">
        <v>10.66</v>
      </c>
      <c r="F898" s="12">
        <v>936732992</v>
      </c>
      <c r="G898" s="12">
        <v>9552953586</v>
      </c>
      <c r="H898" s="7">
        <f t="shared" si="5"/>
        <v>-5.5801594331266524E-2</v>
      </c>
    </row>
    <row r="899" spans="1:8" x14ac:dyDescent="0.75">
      <c r="A899" s="2">
        <v>43267</v>
      </c>
      <c r="B899" s="12">
        <v>10.65</v>
      </c>
      <c r="C899" s="12">
        <v>10.81</v>
      </c>
      <c r="D899" s="12">
        <v>10.35</v>
      </c>
      <c r="E899" s="12">
        <v>10.63</v>
      </c>
      <c r="F899" s="12">
        <v>680969984</v>
      </c>
      <c r="G899" s="12">
        <v>9526696406</v>
      </c>
      <c r="H899" s="7">
        <f t="shared" si="5"/>
        <v>-1.8779342723004293E-3</v>
      </c>
    </row>
    <row r="900" spans="1:8" x14ac:dyDescent="0.75">
      <c r="A900" s="2">
        <v>43268</v>
      </c>
      <c r="B900" s="12">
        <v>10.63</v>
      </c>
      <c r="C900" s="12">
        <v>10.76</v>
      </c>
      <c r="D900" s="12">
        <v>10.43</v>
      </c>
      <c r="E900" s="12">
        <v>10.44</v>
      </c>
      <c r="F900" s="12">
        <v>432120992</v>
      </c>
      <c r="G900" s="12">
        <v>9359116451</v>
      </c>
      <c r="H900" s="7">
        <f t="shared" si="5"/>
        <v>-1.7873941674506233E-2</v>
      </c>
    </row>
    <row r="901" spans="1:8" x14ac:dyDescent="0.75">
      <c r="A901" s="2">
        <v>43269</v>
      </c>
      <c r="B901" s="12">
        <v>10.44</v>
      </c>
      <c r="C901" s="12">
        <v>10.83</v>
      </c>
      <c r="D901" s="12">
        <v>10.23</v>
      </c>
      <c r="E901" s="12">
        <v>10.72</v>
      </c>
      <c r="F901" s="12">
        <v>720630016</v>
      </c>
      <c r="G901" s="12">
        <v>9608335625</v>
      </c>
      <c r="H901" s="7">
        <f t="shared" si="5"/>
        <v>2.6819923371647621E-2</v>
      </c>
    </row>
    <row r="902" spans="1:8" x14ac:dyDescent="0.75">
      <c r="A902" s="2">
        <v>43270</v>
      </c>
      <c r="B902" s="12">
        <v>10.72</v>
      </c>
      <c r="C902" s="12">
        <v>10.84</v>
      </c>
      <c r="D902" s="12">
        <v>10.5</v>
      </c>
      <c r="E902" s="12">
        <v>10.73</v>
      </c>
      <c r="F902" s="12">
        <v>715926016</v>
      </c>
      <c r="G902" s="12">
        <v>9612905988</v>
      </c>
      <c r="H902" s="7">
        <f t="shared" si="5"/>
        <v>9.3283582089550242E-4</v>
      </c>
    </row>
    <row r="903" spans="1:8" x14ac:dyDescent="0.75">
      <c r="A903" s="2">
        <v>43271</v>
      </c>
      <c r="B903" s="12">
        <v>10.73</v>
      </c>
      <c r="C903" s="12">
        <v>10.77</v>
      </c>
      <c r="D903" s="12">
        <v>10.18</v>
      </c>
      <c r="E903" s="12">
        <v>10.42</v>
      </c>
      <c r="F903" s="12">
        <v>852286976</v>
      </c>
      <c r="G903" s="12">
        <v>9335726950</v>
      </c>
      <c r="H903" s="7">
        <f t="shared" si="5"/>
        <v>-2.889095992544273E-2</v>
      </c>
    </row>
    <row r="904" spans="1:8" x14ac:dyDescent="0.75">
      <c r="A904" s="2">
        <v>43272</v>
      </c>
      <c r="B904" s="12">
        <v>10.43</v>
      </c>
      <c r="C904" s="12">
        <v>10.8</v>
      </c>
      <c r="D904" s="12">
        <v>10.28</v>
      </c>
      <c r="E904" s="12">
        <v>10.42</v>
      </c>
      <c r="F904" s="12">
        <v>662139008</v>
      </c>
      <c r="G904" s="12">
        <v>9339221933</v>
      </c>
      <c r="H904" s="7">
        <f t="shared" si="5"/>
        <v>-9.5877277085328733E-4</v>
      </c>
    </row>
    <row r="905" spans="1:8" x14ac:dyDescent="0.75">
      <c r="A905" s="2">
        <v>43273</v>
      </c>
      <c r="B905" s="12">
        <v>10.42</v>
      </c>
      <c r="C905" s="12">
        <v>10.44</v>
      </c>
      <c r="D905" s="12">
        <v>8.48</v>
      </c>
      <c r="E905" s="12">
        <v>8.66</v>
      </c>
      <c r="F905" s="12">
        <v>1258310016</v>
      </c>
      <c r="G905" s="12">
        <v>7758432151</v>
      </c>
      <c r="H905" s="7">
        <f t="shared" si="5"/>
        <v>-0.16890595009596926</v>
      </c>
    </row>
    <row r="906" spans="1:8" x14ac:dyDescent="0.75">
      <c r="A906" s="2">
        <v>43274</v>
      </c>
      <c r="B906" s="12">
        <v>8.67</v>
      </c>
      <c r="C906" s="12">
        <v>8.7899999999999991</v>
      </c>
      <c r="D906" s="12">
        <v>8.19</v>
      </c>
      <c r="E906" s="12">
        <v>8.41</v>
      </c>
      <c r="F906" s="12">
        <v>709977024</v>
      </c>
      <c r="G906" s="12">
        <v>7536957766</v>
      </c>
      <c r="H906" s="7">
        <f t="shared" si="5"/>
        <v>-2.9988465974625119E-2</v>
      </c>
    </row>
    <row r="907" spans="1:8" x14ac:dyDescent="0.75">
      <c r="A907" s="2">
        <v>43275</v>
      </c>
      <c r="B907" s="12">
        <v>8.4600000000000009</v>
      </c>
      <c r="C907" s="12">
        <v>8.4600000000000009</v>
      </c>
      <c r="D907" s="12">
        <v>7.1</v>
      </c>
      <c r="E907" s="12">
        <v>8.09</v>
      </c>
      <c r="F907" s="12">
        <v>1397600000</v>
      </c>
      <c r="G907" s="12">
        <v>7250010699</v>
      </c>
      <c r="H907" s="7">
        <f t="shared" si="5"/>
        <v>-4.3735224586288528E-2</v>
      </c>
    </row>
    <row r="908" spans="1:8" x14ac:dyDescent="0.75">
      <c r="A908" s="2">
        <v>43276</v>
      </c>
      <c r="B908" s="12">
        <v>8.07</v>
      </c>
      <c r="C908" s="12">
        <v>8.51</v>
      </c>
      <c r="D908" s="12">
        <v>7.77</v>
      </c>
      <c r="E908" s="12">
        <v>8.24</v>
      </c>
      <c r="F908" s="12">
        <v>905011968</v>
      </c>
      <c r="G908" s="12">
        <v>7388232796</v>
      </c>
      <c r="H908" s="7">
        <f t="shared" si="5"/>
        <v>2.1065675340768267E-2</v>
      </c>
    </row>
    <row r="909" spans="1:8" x14ac:dyDescent="0.75">
      <c r="A909" s="2">
        <v>43277</v>
      </c>
      <c r="B909" s="12">
        <v>8.26</v>
      </c>
      <c r="C909" s="12">
        <v>8.3000000000000007</v>
      </c>
      <c r="D909" s="12">
        <v>7.49</v>
      </c>
      <c r="E909" s="12">
        <v>7.51</v>
      </c>
      <c r="F909" s="12">
        <v>629339008</v>
      </c>
      <c r="G909" s="12">
        <v>6726139628</v>
      </c>
      <c r="H909" s="7">
        <f t="shared" si="5"/>
        <v>-9.0799031476997583E-2</v>
      </c>
    </row>
    <row r="910" spans="1:8" x14ac:dyDescent="0.75">
      <c r="A910" s="2">
        <v>43278</v>
      </c>
      <c r="B910" s="12">
        <v>7.48</v>
      </c>
      <c r="C910" s="12">
        <v>8.18</v>
      </c>
      <c r="D910" s="12">
        <v>7.41</v>
      </c>
      <c r="E910" s="12">
        <v>8.01</v>
      </c>
      <c r="F910" s="12">
        <v>716035968</v>
      </c>
      <c r="G910" s="12">
        <v>7179806347</v>
      </c>
      <c r="H910" s="7">
        <f t="shared" si="5"/>
        <v>7.0855614973261941E-2</v>
      </c>
    </row>
    <row r="911" spans="1:8" x14ac:dyDescent="0.75">
      <c r="A911" s="2">
        <v>43279</v>
      </c>
      <c r="B911" s="12">
        <v>8.01</v>
      </c>
      <c r="C911" s="12">
        <v>8.0500000000000007</v>
      </c>
      <c r="D911" s="12">
        <v>7.39</v>
      </c>
      <c r="E911" s="12">
        <v>7.45</v>
      </c>
      <c r="F911" s="12">
        <v>724915008</v>
      </c>
      <c r="G911" s="12">
        <v>6679217241</v>
      </c>
      <c r="H911" s="7">
        <f t="shared" si="5"/>
        <v>-6.9912609238451884E-2</v>
      </c>
    </row>
    <row r="912" spans="1:8" x14ac:dyDescent="0.75">
      <c r="A912" s="2">
        <v>43280</v>
      </c>
      <c r="B912" s="12">
        <v>7.47</v>
      </c>
      <c r="C912" s="12">
        <v>7.85</v>
      </c>
      <c r="D912" s="12">
        <v>7.18</v>
      </c>
      <c r="E912" s="12">
        <v>7.73</v>
      </c>
      <c r="F912" s="12">
        <v>802745984</v>
      </c>
      <c r="G912" s="12">
        <v>6927818072</v>
      </c>
      <c r="H912" s="7">
        <f t="shared" si="5"/>
        <v>3.4805890227577067E-2</v>
      </c>
    </row>
    <row r="913" spans="1:8" x14ac:dyDescent="0.75">
      <c r="A913" s="2">
        <v>43281</v>
      </c>
      <c r="B913" s="12">
        <v>7.74</v>
      </c>
      <c r="C913" s="12">
        <v>8.25</v>
      </c>
      <c r="D913" s="12">
        <v>7.74</v>
      </c>
      <c r="E913" s="12">
        <v>8.1300000000000008</v>
      </c>
      <c r="F913" s="12">
        <v>832537984</v>
      </c>
      <c r="G913" s="12">
        <v>7290014812</v>
      </c>
      <c r="H913" s="7">
        <f t="shared" si="5"/>
        <v>5.0387596899224875E-2</v>
      </c>
    </row>
    <row r="914" spans="1:8" x14ac:dyDescent="0.75">
      <c r="A914" s="2">
        <v>43282</v>
      </c>
      <c r="B914" s="12">
        <v>8.15</v>
      </c>
      <c r="C914" s="12">
        <v>8.2200000000000006</v>
      </c>
      <c r="D914" s="12">
        <v>7.81</v>
      </c>
      <c r="E914" s="12">
        <v>8.1300000000000008</v>
      </c>
      <c r="F914" s="12">
        <v>621643008</v>
      </c>
      <c r="G914" s="12">
        <v>7286573598</v>
      </c>
      <c r="H914" s="7">
        <f t="shared" si="5"/>
        <v>-2.4539877300612974E-3</v>
      </c>
    </row>
    <row r="915" spans="1:8" x14ac:dyDescent="0.75">
      <c r="A915" s="2">
        <v>43283</v>
      </c>
      <c r="B915" s="12">
        <v>8.14</v>
      </c>
      <c r="C915" s="12">
        <v>8.99</v>
      </c>
      <c r="D915" s="12">
        <v>7.94</v>
      </c>
      <c r="E915" s="12">
        <v>8.89</v>
      </c>
      <c r="F915" s="12">
        <v>1024129984</v>
      </c>
      <c r="G915" s="12">
        <v>7964071575</v>
      </c>
      <c r="H915" s="7">
        <f t="shared" si="5"/>
        <v>9.2137592137592136E-2</v>
      </c>
    </row>
    <row r="916" spans="1:8" x14ac:dyDescent="0.75">
      <c r="A916" s="2">
        <v>43284</v>
      </c>
      <c r="B916" s="12">
        <v>8.91</v>
      </c>
      <c r="C916" s="12">
        <v>9.35</v>
      </c>
      <c r="D916" s="12">
        <v>8.77</v>
      </c>
      <c r="E916" s="12">
        <v>8.84</v>
      </c>
      <c r="F916" s="12">
        <v>1006099968</v>
      </c>
      <c r="G916" s="12">
        <v>7924031616</v>
      </c>
      <c r="H916" s="7">
        <f t="shared" si="5"/>
        <v>-7.8563411896745549E-3</v>
      </c>
    </row>
    <row r="917" spans="1:8" x14ac:dyDescent="0.75">
      <c r="A917" s="2">
        <v>43285</v>
      </c>
      <c r="B917" s="12">
        <v>8.85</v>
      </c>
      <c r="C917" s="12">
        <v>9.39</v>
      </c>
      <c r="D917" s="12">
        <v>8.56</v>
      </c>
      <c r="E917" s="12">
        <v>8.89</v>
      </c>
      <c r="F917" s="12">
        <v>935387008</v>
      </c>
      <c r="G917" s="12">
        <v>7962503314</v>
      </c>
      <c r="H917" s="7">
        <f t="shared" si="5"/>
        <v>4.5197740112995393E-3</v>
      </c>
    </row>
    <row r="918" spans="1:8" x14ac:dyDescent="0.75">
      <c r="A918" s="2">
        <v>43286</v>
      </c>
      <c r="B918" s="12">
        <v>8.8800000000000008</v>
      </c>
      <c r="C918" s="12">
        <v>9.15</v>
      </c>
      <c r="D918" s="12">
        <v>8.73</v>
      </c>
      <c r="E918" s="12">
        <v>8.93</v>
      </c>
      <c r="F918" s="12">
        <v>958548992</v>
      </c>
      <c r="G918" s="12">
        <v>7998662946</v>
      </c>
      <c r="H918" s="7">
        <f t="shared" si="5"/>
        <v>5.6306306306305098E-3</v>
      </c>
    </row>
    <row r="919" spans="1:8" x14ac:dyDescent="0.75">
      <c r="A919" s="2">
        <v>43287</v>
      </c>
      <c r="B919" s="12">
        <v>8.9</v>
      </c>
      <c r="C919" s="12">
        <v>8.92</v>
      </c>
      <c r="D919" s="12">
        <v>8.3000000000000007</v>
      </c>
      <c r="E919" s="12">
        <v>8.68</v>
      </c>
      <c r="F919" s="12">
        <v>604649984</v>
      </c>
      <c r="G919" s="12">
        <v>7777627674</v>
      </c>
      <c r="H919" s="7">
        <f t="shared" si="5"/>
        <v>-2.4719101123595575E-2</v>
      </c>
    </row>
    <row r="920" spans="1:8" x14ac:dyDescent="0.75">
      <c r="A920" s="2">
        <v>43288</v>
      </c>
      <c r="B920" s="12">
        <v>8.67</v>
      </c>
      <c r="C920" s="12">
        <v>9.02</v>
      </c>
      <c r="D920" s="12">
        <v>8.4700000000000006</v>
      </c>
      <c r="E920" s="12">
        <v>9.02</v>
      </c>
      <c r="F920" s="12">
        <v>490260992</v>
      </c>
      <c r="G920" s="12">
        <v>8085517755</v>
      </c>
      <c r="H920" s="7">
        <f t="shared" si="5"/>
        <v>4.0369088811995343E-2</v>
      </c>
    </row>
    <row r="921" spans="1:8" x14ac:dyDescent="0.75">
      <c r="A921" s="2">
        <v>43289</v>
      </c>
      <c r="B921" s="12">
        <v>9.0399999999999991</v>
      </c>
      <c r="C921" s="12">
        <v>9.14</v>
      </c>
      <c r="D921" s="12">
        <v>8.6999999999999993</v>
      </c>
      <c r="E921" s="12">
        <v>8.7100000000000009</v>
      </c>
      <c r="F921" s="12">
        <v>491667008</v>
      </c>
      <c r="G921" s="12">
        <v>7809915940</v>
      </c>
      <c r="H921" s="7">
        <f t="shared" si="5"/>
        <v>-3.6504424778760876E-2</v>
      </c>
    </row>
    <row r="922" spans="1:8" x14ac:dyDescent="0.75">
      <c r="A922" s="2">
        <v>43290</v>
      </c>
      <c r="B922" s="12">
        <v>8.7100000000000009</v>
      </c>
      <c r="C922" s="12">
        <v>8.74</v>
      </c>
      <c r="D922" s="12">
        <v>7.7</v>
      </c>
      <c r="E922" s="12">
        <v>7.75</v>
      </c>
      <c r="F922" s="12">
        <v>707878016</v>
      </c>
      <c r="G922" s="12">
        <v>6941179661</v>
      </c>
      <c r="H922" s="7">
        <f t="shared" si="5"/>
        <v>-0.11021814006888643</v>
      </c>
    </row>
    <row r="923" spans="1:8" x14ac:dyDescent="0.75">
      <c r="A923" s="2">
        <v>43291</v>
      </c>
      <c r="B923" s="12">
        <v>7.75</v>
      </c>
      <c r="C923" s="12">
        <v>7.85</v>
      </c>
      <c r="D923" s="12">
        <v>7.18</v>
      </c>
      <c r="E923" s="12">
        <v>7.21</v>
      </c>
      <c r="F923" s="12">
        <v>707110016</v>
      </c>
      <c r="G923" s="12">
        <v>6457742855</v>
      </c>
      <c r="H923" s="7">
        <f t="shared" si="5"/>
        <v>-6.9677419354838718E-2</v>
      </c>
    </row>
    <row r="924" spans="1:8" x14ac:dyDescent="0.75">
      <c r="A924" s="2">
        <v>43292</v>
      </c>
      <c r="B924" s="12">
        <v>7.21</v>
      </c>
      <c r="C924" s="12">
        <v>7.41</v>
      </c>
      <c r="D924" s="12">
        <v>6.85</v>
      </c>
      <c r="E924" s="12">
        <v>7.19</v>
      </c>
      <c r="F924" s="12">
        <v>599606976</v>
      </c>
      <c r="G924" s="12">
        <v>6441065513</v>
      </c>
      <c r="H924" s="7">
        <f t="shared" si="5"/>
        <v>-2.7739251040221325E-3</v>
      </c>
    </row>
    <row r="925" spans="1:8" x14ac:dyDescent="0.75">
      <c r="A925" s="2">
        <v>43293</v>
      </c>
      <c r="B925" s="12">
        <v>7.17</v>
      </c>
      <c r="C925" s="12">
        <v>7.18</v>
      </c>
      <c r="D925" s="12">
        <v>6.65</v>
      </c>
      <c r="E925" s="12">
        <v>6.9</v>
      </c>
      <c r="F925" s="12">
        <v>597379968</v>
      </c>
      <c r="G925" s="12">
        <v>6180187435</v>
      </c>
      <c r="H925" s="7">
        <f t="shared" si="5"/>
        <v>-3.7656903765690315E-2</v>
      </c>
    </row>
    <row r="926" spans="1:8" x14ac:dyDescent="0.75">
      <c r="A926" s="2">
        <v>43294</v>
      </c>
      <c r="B926" s="12">
        <v>6.91</v>
      </c>
      <c r="C926" s="12">
        <v>7.22</v>
      </c>
      <c r="D926" s="12">
        <v>6.79</v>
      </c>
      <c r="E926" s="12">
        <v>6.96</v>
      </c>
      <c r="F926" s="12">
        <v>586718016</v>
      </c>
      <c r="G926" s="12">
        <v>6233777174</v>
      </c>
      <c r="H926" s="7">
        <f t="shared" si="5"/>
        <v>7.2358900144717546E-3</v>
      </c>
    </row>
    <row r="927" spans="1:8" x14ac:dyDescent="0.75">
      <c r="A927" s="2">
        <v>43295</v>
      </c>
      <c r="B927" s="12">
        <v>6.96</v>
      </c>
      <c r="C927" s="12">
        <v>7.09</v>
      </c>
      <c r="D927" s="12">
        <v>6.85</v>
      </c>
      <c r="E927" s="12">
        <v>6.99</v>
      </c>
      <c r="F927" s="12">
        <v>396983008</v>
      </c>
      <c r="G927" s="12">
        <v>6263592068</v>
      </c>
      <c r="H927" s="7">
        <f t="shared" si="5"/>
        <v>4.3103448275862424E-3</v>
      </c>
    </row>
    <row r="928" spans="1:8" x14ac:dyDescent="0.75">
      <c r="A928" s="2">
        <v>43296</v>
      </c>
      <c r="B928" s="12">
        <v>6.98</v>
      </c>
      <c r="C928" s="12">
        <v>7.52</v>
      </c>
      <c r="D928" s="12">
        <v>6.92</v>
      </c>
      <c r="E928" s="12">
        <v>7.4</v>
      </c>
      <c r="F928" s="12">
        <v>501440000</v>
      </c>
      <c r="G928" s="12">
        <v>6634804072</v>
      </c>
      <c r="H928" s="7">
        <f t="shared" si="5"/>
        <v>6.0171919770773623E-2</v>
      </c>
    </row>
    <row r="929" spans="1:8" x14ac:dyDescent="0.75">
      <c r="A929" s="2">
        <v>43297</v>
      </c>
      <c r="B929" s="12">
        <v>7.4</v>
      </c>
      <c r="C929" s="12">
        <v>8.11</v>
      </c>
      <c r="D929" s="12">
        <v>7.27</v>
      </c>
      <c r="E929" s="12">
        <v>8.11</v>
      </c>
      <c r="F929" s="12">
        <v>716972032</v>
      </c>
      <c r="G929" s="12">
        <v>7263426056</v>
      </c>
      <c r="H929" s="7">
        <f t="shared" si="5"/>
        <v>9.5945945945945812E-2</v>
      </c>
    </row>
    <row r="930" spans="1:8" x14ac:dyDescent="0.75">
      <c r="A930" s="2">
        <v>43298</v>
      </c>
      <c r="B930" s="12">
        <v>8.07</v>
      </c>
      <c r="C930" s="12">
        <v>8.91</v>
      </c>
      <c r="D930" s="12">
        <v>7.87</v>
      </c>
      <c r="E930" s="12">
        <v>8.7799999999999994</v>
      </c>
      <c r="F930" s="12">
        <v>847793984</v>
      </c>
      <c r="G930" s="12">
        <v>7864339098</v>
      </c>
      <c r="H930" s="7">
        <f t="shared" si="5"/>
        <v>8.7980173482032104E-2</v>
      </c>
    </row>
    <row r="931" spans="1:8" x14ac:dyDescent="0.75">
      <c r="A931" s="2">
        <v>43299</v>
      </c>
      <c r="B931" s="12">
        <v>8.77</v>
      </c>
      <c r="C931" s="12">
        <v>9.2100000000000009</v>
      </c>
      <c r="D931" s="12">
        <v>8.4600000000000009</v>
      </c>
      <c r="E931" s="12">
        <v>8.61</v>
      </c>
      <c r="F931" s="12">
        <v>929459008</v>
      </c>
      <c r="G931" s="12">
        <v>7717585658</v>
      </c>
      <c r="H931" s="7">
        <f t="shared" si="5"/>
        <v>-1.824401368301028E-2</v>
      </c>
    </row>
    <row r="932" spans="1:8" x14ac:dyDescent="0.75">
      <c r="A932" s="2">
        <v>43300</v>
      </c>
      <c r="B932" s="12">
        <v>8.58</v>
      </c>
      <c r="C932" s="12">
        <v>8.6999999999999993</v>
      </c>
      <c r="D932" s="12">
        <v>8.19</v>
      </c>
      <c r="E932" s="12">
        <v>8.39</v>
      </c>
      <c r="F932" s="12">
        <v>852908992</v>
      </c>
      <c r="G932" s="12">
        <v>7519043738</v>
      </c>
      <c r="H932" s="7">
        <f t="shared" si="5"/>
        <v>-2.2144522144522085E-2</v>
      </c>
    </row>
    <row r="933" spans="1:8" x14ac:dyDescent="0.75">
      <c r="A933" s="2">
        <v>43301</v>
      </c>
      <c r="B933" s="12">
        <v>8.4</v>
      </c>
      <c r="C933" s="12">
        <v>8.43</v>
      </c>
      <c r="D933" s="12">
        <v>7.8</v>
      </c>
      <c r="E933" s="12">
        <v>7.9</v>
      </c>
      <c r="F933" s="12">
        <v>810102976</v>
      </c>
      <c r="G933" s="12">
        <v>7076758117</v>
      </c>
      <c r="H933" s="7">
        <f t="shared" si="5"/>
        <v>-5.9523809523809521E-2</v>
      </c>
    </row>
    <row r="934" spans="1:8" x14ac:dyDescent="0.75">
      <c r="A934" s="2">
        <v>43302</v>
      </c>
      <c r="B934" s="12">
        <v>7.9</v>
      </c>
      <c r="C934" s="12">
        <v>8.24</v>
      </c>
      <c r="D934" s="12">
        <v>7.7</v>
      </c>
      <c r="E934" s="12">
        <v>8.0500000000000007</v>
      </c>
      <c r="F934" s="12">
        <v>551660032</v>
      </c>
      <c r="G934" s="12">
        <v>7210132046</v>
      </c>
      <c r="H934" s="7">
        <f t="shared" ref="H934:H997" si="6">(E934-B934)/B934</f>
        <v>1.8987341772151944E-2</v>
      </c>
    </row>
    <row r="935" spans="1:8" x14ac:dyDescent="0.75">
      <c r="A935" s="2">
        <v>43303</v>
      </c>
      <c r="B935" s="12">
        <v>8.02</v>
      </c>
      <c r="C935" s="12">
        <v>8.24</v>
      </c>
      <c r="D935" s="12">
        <v>7.82</v>
      </c>
      <c r="E935" s="12">
        <v>7.9</v>
      </c>
      <c r="F935" s="12">
        <v>497159008</v>
      </c>
      <c r="G935" s="12">
        <v>7076310042</v>
      </c>
      <c r="H935" s="7">
        <f t="shared" si="6"/>
        <v>-1.4962593516209379E-2</v>
      </c>
    </row>
    <row r="936" spans="1:8" x14ac:dyDescent="0.75">
      <c r="A936" s="2">
        <v>43304</v>
      </c>
      <c r="B936" s="12">
        <v>7.88</v>
      </c>
      <c r="C936" s="12">
        <v>8.39</v>
      </c>
      <c r="D936" s="12">
        <v>7.88</v>
      </c>
      <c r="E936" s="12">
        <v>7.97</v>
      </c>
      <c r="F936" s="12">
        <v>630787008</v>
      </c>
      <c r="G936" s="12">
        <v>7138646201</v>
      </c>
      <c r="H936" s="7">
        <f t="shared" si="6"/>
        <v>1.1421319796954297E-2</v>
      </c>
    </row>
    <row r="937" spans="1:8" x14ac:dyDescent="0.75">
      <c r="A937" s="2">
        <v>43305</v>
      </c>
      <c r="B937" s="12">
        <v>7.97</v>
      </c>
      <c r="C937" s="12">
        <v>8.6199999999999992</v>
      </c>
      <c r="D937" s="12">
        <v>7.79</v>
      </c>
      <c r="E937" s="12">
        <v>8.6</v>
      </c>
      <c r="F937" s="12">
        <v>1007480000</v>
      </c>
      <c r="G937" s="12">
        <v>7710855575</v>
      </c>
      <c r="H937" s="7">
        <f t="shared" si="6"/>
        <v>7.9046424090338754E-2</v>
      </c>
    </row>
    <row r="938" spans="1:8" x14ac:dyDescent="0.75">
      <c r="A938" s="2">
        <v>43306</v>
      </c>
      <c r="B938" s="12">
        <v>8.56</v>
      </c>
      <c r="C938" s="12">
        <v>8.84</v>
      </c>
      <c r="D938" s="12">
        <v>8.3800000000000008</v>
      </c>
      <c r="E938" s="12">
        <v>8.51</v>
      </c>
      <c r="F938" s="12">
        <v>835307008</v>
      </c>
      <c r="G938" s="12">
        <v>7625165760</v>
      </c>
      <c r="H938" s="7">
        <f t="shared" si="6"/>
        <v>-5.8411214953271859E-3</v>
      </c>
    </row>
    <row r="939" spans="1:8" x14ac:dyDescent="0.75">
      <c r="A939" s="2">
        <v>43307</v>
      </c>
      <c r="B939" s="12">
        <v>8.52</v>
      </c>
      <c r="C939" s="12">
        <v>8.7899999999999991</v>
      </c>
      <c r="D939" s="12">
        <v>8.25</v>
      </c>
      <c r="E939" s="12">
        <v>8.32</v>
      </c>
      <c r="F939" s="12">
        <v>644028992</v>
      </c>
      <c r="G939" s="12">
        <v>7457558921</v>
      </c>
      <c r="H939" s="7">
        <f t="shared" si="6"/>
        <v>-2.3474178403755788E-2</v>
      </c>
    </row>
    <row r="940" spans="1:8" x14ac:dyDescent="0.75">
      <c r="A940" s="2">
        <v>43308</v>
      </c>
      <c r="B940" s="12">
        <v>8.31</v>
      </c>
      <c r="C940" s="12">
        <v>8.51</v>
      </c>
      <c r="D940" s="12">
        <v>8.0299999999999994</v>
      </c>
      <c r="E940" s="12">
        <v>8.41</v>
      </c>
      <c r="F940" s="12">
        <v>694945984</v>
      </c>
      <c r="G940" s="12">
        <v>7538042107</v>
      </c>
      <c r="H940" s="7">
        <f t="shared" si="6"/>
        <v>1.2033694344163615E-2</v>
      </c>
    </row>
    <row r="941" spans="1:8" x14ac:dyDescent="0.75">
      <c r="A941" s="2">
        <v>43309</v>
      </c>
      <c r="B941" s="12">
        <v>8.43</v>
      </c>
      <c r="C941" s="12">
        <v>8.43</v>
      </c>
      <c r="D941" s="12">
        <v>8.15</v>
      </c>
      <c r="E941" s="12">
        <v>8.32</v>
      </c>
      <c r="F941" s="12">
        <v>527104000</v>
      </c>
      <c r="G941" s="12">
        <v>7458428186</v>
      </c>
      <c r="H941" s="7">
        <f t="shared" si="6"/>
        <v>-1.304863582443647E-2</v>
      </c>
    </row>
    <row r="942" spans="1:8" x14ac:dyDescent="0.75">
      <c r="A942" s="2">
        <v>43310</v>
      </c>
      <c r="B942" s="12">
        <v>8.34</v>
      </c>
      <c r="C942" s="12">
        <v>8.42</v>
      </c>
      <c r="D942" s="12">
        <v>8.17</v>
      </c>
      <c r="E942" s="12">
        <v>8.34</v>
      </c>
      <c r="F942" s="12">
        <v>615336000</v>
      </c>
      <c r="G942" s="12">
        <v>7478152436</v>
      </c>
      <c r="H942" s="7">
        <f t="shared" si="6"/>
        <v>0</v>
      </c>
    </row>
    <row r="943" spans="1:8" x14ac:dyDescent="0.75">
      <c r="A943" s="2">
        <v>43311</v>
      </c>
      <c r="B943" s="12">
        <v>8.34</v>
      </c>
      <c r="C943" s="12">
        <v>8.34</v>
      </c>
      <c r="D943" s="12">
        <v>7.5</v>
      </c>
      <c r="E943" s="12">
        <v>7.77</v>
      </c>
      <c r="F943" s="12">
        <v>849398000</v>
      </c>
      <c r="G943" s="12">
        <v>6962113713</v>
      </c>
      <c r="H943" s="7">
        <f t="shared" si="6"/>
        <v>-6.8345323741007227E-2</v>
      </c>
    </row>
    <row r="944" spans="1:8" x14ac:dyDescent="0.75">
      <c r="A944" s="2">
        <v>43312</v>
      </c>
      <c r="B944" s="12">
        <v>7.77</v>
      </c>
      <c r="C944" s="12">
        <v>7.77</v>
      </c>
      <c r="D944" s="12">
        <v>7.18</v>
      </c>
      <c r="E944" s="12">
        <v>7.37</v>
      </c>
      <c r="F944" s="12">
        <v>708842000</v>
      </c>
      <c r="G944" s="12">
        <v>6681119943</v>
      </c>
      <c r="H944" s="7">
        <f t="shared" si="6"/>
        <v>-5.1480051480051414E-2</v>
      </c>
    </row>
    <row r="945" spans="1:8" x14ac:dyDescent="0.75">
      <c r="A945" s="2">
        <v>43313</v>
      </c>
      <c r="B945" s="12">
        <v>7.36</v>
      </c>
      <c r="C945" s="12">
        <v>7.39</v>
      </c>
      <c r="D945" s="12">
        <v>6.98</v>
      </c>
      <c r="E945" s="12">
        <v>7.26</v>
      </c>
      <c r="F945" s="12">
        <v>699077000</v>
      </c>
      <c r="G945" s="12">
        <v>6575107389</v>
      </c>
      <c r="H945" s="7">
        <f t="shared" si="6"/>
        <v>-1.3586956521739203E-2</v>
      </c>
    </row>
    <row r="946" spans="1:8" x14ac:dyDescent="0.75">
      <c r="A946" s="2">
        <v>43314</v>
      </c>
      <c r="B946" s="12">
        <v>7.24</v>
      </c>
      <c r="C946" s="12">
        <v>7.33</v>
      </c>
      <c r="D946" s="12">
        <v>6.96</v>
      </c>
      <c r="E946" s="12">
        <v>7.06</v>
      </c>
      <c r="F946" s="12">
        <v>559363000</v>
      </c>
      <c r="G946" s="12">
        <v>6394710236</v>
      </c>
      <c r="H946" s="7">
        <f t="shared" si="6"/>
        <v>-2.4861878453038756E-2</v>
      </c>
    </row>
    <row r="947" spans="1:8" x14ac:dyDescent="0.75">
      <c r="A947" s="2">
        <v>43315</v>
      </c>
      <c r="B947" s="12">
        <v>7.05</v>
      </c>
      <c r="C947" s="12">
        <v>7.26</v>
      </c>
      <c r="D947" s="12">
        <v>6.92</v>
      </c>
      <c r="E947" s="12">
        <v>7.2</v>
      </c>
      <c r="F947" s="12">
        <v>521404000</v>
      </c>
      <c r="G947" s="12">
        <v>6527547645</v>
      </c>
      <c r="H947" s="7">
        <f t="shared" si="6"/>
        <v>2.1276595744680903E-2</v>
      </c>
    </row>
    <row r="948" spans="1:8" x14ac:dyDescent="0.75">
      <c r="A948" s="2">
        <v>43316</v>
      </c>
      <c r="B948" s="12">
        <v>7.2</v>
      </c>
      <c r="C948" s="12">
        <v>7.3</v>
      </c>
      <c r="D948" s="12">
        <v>6.92</v>
      </c>
      <c r="E948" s="12">
        <v>6.99</v>
      </c>
      <c r="F948" s="12">
        <v>465467000</v>
      </c>
      <c r="G948" s="12">
        <v>6331363702</v>
      </c>
      <c r="H948" s="7">
        <f t="shared" si="6"/>
        <v>-2.916666666666666E-2</v>
      </c>
    </row>
    <row r="949" spans="1:8" x14ac:dyDescent="0.75">
      <c r="A949" s="2">
        <v>43317</v>
      </c>
      <c r="B949" s="12">
        <v>7</v>
      </c>
      <c r="C949" s="12">
        <v>7.08</v>
      </c>
      <c r="D949" s="12">
        <v>6.95</v>
      </c>
      <c r="E949" s="12">
        <v>7.06</v>
      </c>
      <c r="F949" s="12">
        <v>481289000</v>
      </c>
      <c r="G949" s="12">
        <v>6394257113</v>
      </c>
      <c r="H949" s="7">
        <f t="shared" si="6"/>
        <v>8.5714285714285163E-3</v>
      </c>
    </row>
    <row r="950" spans="1:8" x14ac:dyDescent="0.75">
      <c r="A950" s="2">
        <v>43318</v>
      </c>
      <c r="B950" s="12">
        <v>7.06</v>
      </c>
      <c r="C950" s="12">
        <v>7.17</v>
      </c>
      <c r="D950" s="12">
        <v>6.97</v>
      </c>
      <c r="E950" s="12">
        <v>7.07</v>
      </c>
      <c r="F950" s="12">
        <v>477949000</v>
      </c>
      <c r="G950" s="12">
        <v>6408938284</v>
      </c>
      <c r="H950" s="7">
        <f t="shared" si="6"/>
        <v>1.4164305949009456E-3</v>
      </c>
    </row>
    <row r="951" spans="1:8" x14ac:dyDescent="0.75">
      <c r="A951" s="2">
        <v>43319</v>
      </c>
      <c r="B951" s="12">
        <v>7.06</v>
      </c>
      <c r="C951" s="12">
        <v>7.18</v>
      </c>
      <c r="D951" s="12">
        <v>6.59</v>
      </c>
      <c r="E951" s="12">
        <v>6.61</v>
      </c>
      <c r="F951" s="12">
        <v>572786000</v>
      </c>
      <c r="G951" s="12">
        <v>5988603674</v>
      </c>
      <c r="H951" s="7">
        <f t="shared" si="6"/>
        <v>-6.3739376770538148E-2</v>
      </c>
    </row>
    <row r="952" spans="1:8" x14ac:dyDescent="0.75">
      <c r="A952" s="2">
        <v>43320</v>
      </c>
      <c r="B952" s="12">
        <v>6.6</v>
      </c>
      <c r="C952" s="12">
        <v>6.6</v>
      </c>
      <c r="D952" s="12">
        <v>5.48</v>
      </c>
      <c r="E952" s="12">
        <v>5.59</v>
      </c>
      <c r="F952" s="12">
        <v>885000000</v>
      </c>
      <c r="G952" s="12">
        <v>5070160497</v>
      </c>
      <c r="H952" s="7">
        <f t="shared" si="6"/>
        <v>-0.15303030303030302</v>
      </c>
    </row>
    <row r="953" spans="1:8" x14ac:dyDescent="0.75">
      <c r="A953" s="2">
        <v>43321</v>
      </c>
      <c r="B953" s="12">
        <v>5.61</v>
      </c>
      <c r="C953" s="12">
        <v>5.95</v>
      </c>
      <c r="D953" s="12">
        <v>5.48</v>
      </c>
      <c r="E953" s="12">
        <v>5.8</v>
      </c>
      <c r="F953" s="12">
        <v>711726000</v>
      </c>
      <c r="G953" s="12">
        <v>5258315108</v>
      </c>
      <c r="H953" s="7">
        <f t="shared" si="6"/>
        <v>3.3868092691622012E-2</v>
      </c>
    </row>
    <row r="954" spans="1:8" x14ac:dyDescent="0.75">
      <c r="A954" s="2">
        <v>43322</v>
      </c>
      <c r="B954" s="12">
        <v>5.8</v>
      </c>
      <c r="C954" s="12">
        <v>5.86</v>
      </c>
      <c r="D954" s="12">
        <v>5.22</v>
      </c>
      <c r="E954" s="12">
        <v>5.28</v>
      </c>
      <c r="F954" s="12">
        <v>771704000</v>
      </c>
      <c r="G954" s="12">
        <v>4781965487</v>
      </c>
      <c r="H954" s="7">
        <f t="shared" si="6"/>
        <v>-8.9655172413793033E-2</v>
      </c>
    </row>
    <row r="955" spans="1:8" x14ac:dyDescent="0.75">
      <c r="A955" s="2">
        <v>43323</v>
      </c>
      <c r="B955" s="12">
        <v>5.28</v>
      </c>
      <c r="C955" s="12">
        <v>5.28</v>
      </c>
      <c r="D955" s="12">
        <v>4.91</v>
      </c>
      <c r="E955" s="12">
        <v>5.0199999999999996</v>
      </c>
      <c r="F955" s="12">
        <v>651458000</v>
      </c>
      <c r="G955" s="12">
        <v>4546776754</v>
      </c>
      <c r="H955" s="7">
        <f t="shared" si="6"/>
        <v>-4.9242424242424365E-2</v>
      </c>
    </row>
    <row r="956" spans="1:8" x14ac:dyDescent="0.75">
      <c r="A956" s="2">
        <v>43324</v>
      </c>
      <c r="B956" s="12">
        <v>5.03</v>
      </c>
      <c r="C956" s="12">
        <v>5.19</v>
      </c>
      <c r="D956" s="12">
        <v>4.99</v>
      </c>
      <c r="E956" s="12">
        <v>5.01</v>
      </c>
      <c r="F956" s="12">
        <v>602163000</v>
      </c>
      <c r="G956" s="12">
        <v>4544058019</v>
      </c>
      <c r="H956" s="7">
        <f t="shared" si="6"/>
        <v>-3.976143141153173E-3</v>
      </c>
    </row>
    <row r="957" spans="1:8" x14ac:dyDescent="0.75">
      <c r="A957" s="2">
        <v>43325</v>
      </c>
      <c r="B957" s="12">
        <v>5.01</v>
      </c>
      <c r="C957" s="12">
        <v>5.2</v>
      </c>
      <c r="D957" s="12">
        <v>4.55</v>
      </c>
      <c r="E957" s="12">
        <v>4.62</v>
      </c>
      <c r="F957" s="12">
        <v>666517000</v>
      </c>
      <c r="G957" s="12">
        <v>4190087738</v>
      </c>
      <c r="H957" s="7">
        <f t="shared" si="6"/>
        <v>-7.7844311377245443E-2</v>
      </c>
    </row>
    <row r="958" spans="1:8" x14ac:dyDescent="0.75">
      <c r="A958" s="2">
        <v>43326</v>
      </c>
      <c r="B958" s="12">
        <v>4.62</v>
      </c>
      <c r="C958" s="12">
        <v>4.62</v>
      </c>
      <c r="D958" s="12">
        <v>4.2699999999999996</v>
      </c>
      <c r="E958" s="12">
        <v>4.58</v>
      </c>
      <c r="F958" s="12">
        <v>588931000</v>
      </c>
      <c r="G958" s="12">
        <v>4151943881</v>
      </c>
      <c r="H958" s="7">
        <f t="shared" si="6"/>
        <v>-8.6580086580086649E-3</v>
      </c>
    </row>
    <row r="959" spans="1:8" x14ac:dyDescent="0.75">
      <c r="A959" s="2">
        <v>43327</v>
      </c>
      <c r="B959" s="12">
        <v>4.66</v>
      </c>
      <c r="C959" s="12">
        <v>4.9000000000000004</v>
      </c>
      <c r="D959" s="12">
        <v>4.58</v>
      </c>
      <c r="E959" s="12">
        <v>4.6399999999999997</v>
      </c>
      <c r="F959" s="12">
        <v>692546000</v>
      </c>
      <c r="G959" s="12">
        <v>4201542677</v>
      </c>
      <c r="H959" s="7">
        <f t="shared" si="6"/>
        <v>-4.2918454935623306E-3</v>
      </c>
    </row>
    <row r="960" spans="1:8" x14ac:dyDescent="0.75">
      <c r="A960" s="2">
        <v>43328</v>
      </c>
      <c r="B960" s="12">
        <v>4.6399999999999997</v>
      </c>
      <c r="C960" s="12">
        <v>4.8099999999999996</v>
      </c>
      <c r="D960" s="12">
        <v>4.49</v>
      </c>
      <c r="E960" s="12">
        <v>4.5199999999999996</v>
      </c>
      <c r="F960" s="12">
        <v>654120000</v>
      </c>
      <c r="G960" s="12">
        <v>4099281978</v>
      </c>
      <c r="H960" s="7">
        <f t="shared" si="6"/>
        <v>-2.5862068965517265E-2</v>
      </c>
    </row>
    <row r="961" spans="1:8" x14ac:dyDescent="0.75">
      <c r="A961" s="2">
        <v>43329</v>
      </c>
      <c r="B961" s="12">
        <v>4.5199999999999996</v>
      </c>
      <c r="C961" s="12">
        <v>5.51</v>
      </c>
      <c r="D961" s="12">
        <v>4.5199999999999996</v>
      </c>
      <c r="E961" s="12">
        <v>5.51</v>
      </c>
      <c r="F961" s="12">
        <v>1009130000</v>
      </c>
      <c r="G961" s="12">
        <v>4989749368</v>
      </c>
      <c r="H961" s="7">
        <f t="shared" si="6"/>
        <v>0.21902654867256643</v>
      </c>
    </row>
    <row r="962" spans="1:8" x14ac:dyDescent="0.75">
      <c r="A962" s="2">
        <v>43330</v>
      </c>
      <c r="B962" s="12">
        <v>5.54</v>
      </c>
      <c r="C962" s="12">
        <v>5.62</v>
      </c>
      <c r="D962" s="12">
        <v>4.9000000000000004</v>
      </c>
      <c r="E962" s="12">
        <v>5.0999999999999996</v>
      </c>
      <c r="F962" s="12">
        <v>824713000</v>
      </c>
      <c r="G962" s="12">
        <v>4623227592</v>
      </c>
      <c r="H962" s="7">
        <f t="shared" si="6"/>
        <v>-7.9422382671480218E-2</v>
      </c>
    </row>
    <row r="963" spans="1:8" x14ac:dyDescent="0.75">
      <c r="A963" s="2">
        <v>43331</v>
      </c>
      <c r="B963" s="12">
        <v>5.0999999999999996</v>
      </c>
      <c r="C963" s="12">
        <v>5.38</v>
      </c>
      <c r="D963" s="12">
        <v>5.01</v>
      </c>
      <c r="E963" s="12">
        <v>5.31</v>
      </c>
      <c r="F963" s="12">
        <v>659969000</v>
      </c>
      <c r="G963" s="12">
        <v>4809089404</v>
      </c>
      <c r="H963" s="7">
        <f t="shared" si="6"/>
        <v>4.1176470588235287E-2</v>
      </c>
    </row>
    <row r="964" spans="1:8" x14ac:dyDescent="0.75">
      <c r="A964" s="2">
        <v>43332</v>
      </c>
      <c r="B964" s="12">
        <v>5.3</v>
      </c>
      <c r="C964" s="12">
        <v>5.35</v>
      </c>
      <c r="D964" s="12">
        <v>4.74</v>
      </c>
      <c r="E964" s="12">
        <v>4.76</v>
      </c>
      <c r="F964" s="12">
        <v>560766000</v>
      </c>
      <c r="G964" s="12">
        <v>4314333944</v>
      </c>
      <c r="H964" s="7">
        <f t="shared" si="6"/>
        <v>-0.10188679245283019</v>
      </c>
    </row>
    <row r="965" spans="1:8" x14ac:dyDescent="0.75">
      <c r="A965" s="2">
        <v>43333</v>
      </c>
      <c r="B965" s="12">
        <v>4.7300000000000004</v>
      </c>
      <c r="C965" s="12">
        <v>4.9400000000000004</v>
      </c>
      <c r="D965" s="12">
        <v>4.72</v>
      </c>
      <c r="E965" s="12">
        <v>4.91</v>
      </c>
      <c r="F965" s="12">
        <v>412303000</v>
      </c>
      <c r="G965" s="12">
        <v>4451965390</v>
      </c>
      <c r="H965" s="7">
        <f t="shared" si="6"/>
        <v>3.8054968287526365E-2</v>
      </c>
    </row>
    <row r="966" spans="1:8" x14ac:dyDescent="0.75">
      <c r="A966" s="2">
        <v>43334</v>
      </c>
      <c r="B966" s="12">
        <v>4.91</v>
      </c>
      <c r="C966" s="12">
        <v>5.27</v>
      </c>
      <c r="D966" s="12">
        <v>4.5999999999999996</v>
      </c>
      <c r="E966" s="12">
        <v>4.72</v>
      </c>
      <c r="F966" s="12">
        <v>571812000</v>
      </c>
      <c r="G966" s="12">
        <v>4280757562</v>
      </c>
      <c r="H966" s="7">
        <f t="shared" si="6"/>
        <v>-3.8696537678207819E-2</v>
      </c>
    </row>
    <row r="967" spans="1:8" x14ac:dyDescent="0.75">
      <c r="A967" s="2">
        <v>43335</v>
      </c>
      <c r="B967" s="12">
        <v>4.7300000000000004</v>
      </c>
      <c r="C967" s="12">
        <v>4.93</v>
      </c>
      <c r="D967" s="12">
        <v>4.7</v>
      </c>
      <c r="E967" s="12">
        <v>4.92</v>
      </c>
      <c r="F967" s="12">
        <v>442313000</v>
      </c>
      <c r="G967" s="12">
        <v>4458381605</v>
      </c>
      <c r="H967" s="7">
        <f t="shared" si="6"/>
        <v>4.0169133192388899E-2</v>
      </c>
    </row>
    <row r="968" spans="1:8" x14ac:dyDescent="0.75">
      <c r="A968" s="2">
        <v>43336</v>
      </c>
      <c r="B968" s="12">
        <v>4.91</v>
      </c>
      <c r="C968" s="12">
        <v>5.08</v>
      </c>
      <c r="D968" s="12">
        <v>4.83</v>
      </c>
      <c r="E968" s="12">
        <v>5.05</v>
      </c>
      <c r="F968" s="12">
        <v>616336000</v>
      </c>
      <c r="G968" s="12">
        <v>4577009091</v>
      </c>
      <c r="H968" s="7">
        <f t="shared" si="6"/>
        <v>2.8513238289205638E-2</v>
      </c>
    </row>
    <row r="969" spans="1:8" x14ac:dyDescent="0.75">
      <c r="A969" s="2">
        <v>43337</v>
      </c>
      <c r="B969" s="12">
        <v>5.0599999999999996</v>
      </c>
      <c r="C969" s="12">
        <v>5.0599999999999996</v>
      </c>
      <c r="D969" s="12">
        <v>4.9400000000000004</v>
      </c>
      <c r="E969" s="12">
        <v>5.05</v>
      </c>
      <c r="F969" s="12">
        <v>356801000</v>
      </c>
      <c r="G969" s="12">
        <v>4573973170</v>
      </c>
      <c r="H969" s="7">
        <f t="shared" si="6"/>
        <v>-1.9762845849801954E-3</v>
      </c>
    </row>
    <row r="970" spans="1:8" x14ac:dyDescent="0.75">
      <c r="A970" s="2">
        <v>43338</v>
      </c>
      <c r="B970" s="12">
        <v>5.04</v>
      </c>
      <c r="C970" s="12">
        <v>5.05</v>
      </c>
      <c r="D970" s="12">
        <v>4.87</v>
      </c>
      <c r="E970" s="12">
        <v>4.95</v>
      </c>
      <c r="F970" s="12">
        <v>361901000</v>
      </c>
      <c r="G970" s="12">
        <v>4489855498</v>
      </c>
      <c r="H970" s="7">
        <f t="shared" si="6"/>
        <v>-1.7857142857142828E-2</v>
      </c>
    </row>
    <row r="971" spans="1:8" x14ac:dyDescent="0.75">
      <c r="A971" s="2">
        <v>43339</v>
      </c>
      <c r="B971" s="12">
        <v>4.95</v>
      </c>
      <c r="C971" s="12">
        <v>5.36</v>
      </c>
      <c r="D971" s="12">
        <v>4.93</v>
      </c>
      <c r="E971" s="12">
        <v>5.36</v>
      </c>
      <c r="F971" s="12">
        <v>552155000</v>
      </c>
      <c r="G971" s="12">
        <v>4854718845</v>
      </c>
      <c r="H971" s="7">
        <f t="shared" si="6"/>
        <v>8.2828282828282848E-2</v>
      </c>
    </row>
    <row r="972" spans="1:8" x14ac:dyDescent="0.75">
      <c r="A972" s="2">
        <v>43340</v>
      </c>
      <c r="B972" s="12">
        <v>5.35</v>
      </c>
      <c r="C972" s="12">
        <v>5.95</v>
      </c>
      <c r="D972" s="12">
        <v>5.3</v>
      </c>
      <c r="E972" s="12">
        <v>5.9</v>
      </c>
      <c r="F972" s="12">
        <v>622686000</v>
      </c>
      <c r="G972" s="12">
        <v>5351150858</v>
      </c>
      <c r="H972" s="7">
        <f t="shared" si="6"/>
        <v>0.10280373831775715</v>
      </c>
    </row>
    <row r="973" spans="1:8" x14ac:dyDescent="0.75">
      <c r="A973" s="2">
        <v>43341</v>
      </c>
      <c r="B973" s="12">
        <v>5.9</v>
      </c>
      <c r="C973" s="12">
        <v>6.44</v>
      </c>
      <c r="D973" s="12">
        <v>5.8</v>
      </c>
      <c r="E973" s="12">
        <v>6.12</v>
      </c>
      <c r="F973" s="12">
        <v>955876000</v>
      </c>
      <c r="G973" s="12">
        <v>5548866355</v>
      </c>
      <c r="H973" s="7">
        <f t="shared" si="6"/>
        <v>3.7288135593220292E-2</v>
      </c>
    </row>
    <row r="974" spans="1:8" x14ac:dyDescent="0.75">
      <c r="A974" s="2">
        <v>43342</v>
      </c>
      <c r="B974" s="12">
        <v>6.12</v>
      </c>
      <c r="C974" s="12">
        <v>6.24</v>
      </c>
      <c r="D974" s="12">
        <v>5.8</v>
      </c>
      <c r="E974" s="12">
        <v>6.08</v>
      </c>
      <c r="F974" s="12">
        <v>744458000</v>
      </c>
      <c r="G974" s="12">
        <v>5508610947</v>
      </c>
      <c r="H974" s="7">
        <f t="shared" si="6"/>
        <v>-6.5359477124183061E-3</v>
      </c>
    </row>
    <row r="975" spans="1:8" x14ac:dyDescent="0.75">
      <c r="A975" s="2">
        <v>43343</v>
      </c>
      <c r="B975" s="12">
        <v>6.06</v>
      </c>
      <c r="C975" s="12">
        <v>6.46</v>
      </c>
      <c r="D975" s="12">
        <v>5.96</v>
      </c>
      <c r="E975" s="12">
        <v>6.43</v>
      </c>
      <c r="F975" s="12">
        <v>899621000</v>
      </c>
      <c r="G975" s="12">
        <v>5824355809</v>
      </c>
      <c r="H975" s="7">
        <f t="shared" si="6"/>
        <v>6.105610561056108E-2</v>
      </c>
    </row>
    <row r="976" spans="1:8" x14ac:dyDescent="0.75">
      <c r="A976" s="2">
        <v>43344</v>
      </c>
      <c r="B976" s="12">
        <v>6.44</v>
      </c>
      <c r="C976" s="12">
        <v>6.73</v>
      </c>
      <c r="D976" s="12">
        <v>6.44</v>
      </c>
      <c r="E976" s="12">
        <v>6.64</v>
      </c>
      <c r="F976" s="12">
        <v>746530000</v>
      </c>
      <c r="G976" s="12">
        <v>6021065374</v>
      </c>
      <c r="H976" s="7">
        <f t="shared" si="6"/>
        <v>3.1055900621117901E-2</v>
      </c>
    </row>
    <row r="977" spans="1:8" x14ac:dyDescent="0.75">
      <c r="A977" s="2">
        <v>43345</v>
      </c>
      <c r="B977" s="12">
        <v>6.65</v>
      </c>
      <c r="C977" s="12">
        <v>6.67</v>
      </c>
      <c r="D977" s="12">
        <v>6.35</v>
      </c>
      <c r="E977" s="12">
        <v>6.6</v>
      </c>
      <c r="F977" s="12">
        <v>903575000</v>
      </c>
      <c r="G977" s="12">
        <v>5980465593</v>
      </c>
      <c r="H977" s="7">
        <f t="shared" si="6"/>
        <v>-7.5187969924813093E-3</v>
      </c>
    </row>
    <row r="978" spans="1:8" x14ac:dyDescent="0.75">
      <c r="A978" s="2">
        <v>43346</v>
      </c>
      <c r="B978" s="12">
        <v>6.64</v>
      </c>
      <c r="C978" s="12">
        <v>6.68</v>
      </c>
      <c r="D978" s="12">
        <v>6.39</v>
      </c>
      <c r="E978" s="12">
        <v>6.47</v>
      </c>
      <c r="F978" s="12">
        <v>720704000</v>
      </c>
      <c r="G978" s="12">
        <v>5859554369</v>
      </c>
      <c r="H978" s="7">
        <f t="shared" si="6"/>
        <v>-2.5602409638554209E-2</v>
      </c>
    </row>
    <row r="979" spans="1:8" x14ac:dyDescent="0.75">
      <c r="A979" s="2">
        <v>43347</v>
      </c>
      <c r="B979" s="12">
        <v>6.46</v>
      </c>
      <c r="C979" s="12">
        <v>6.6</v>
      </c>
      <c r="D979" s="12">
        <v>6.36</v>
      </c>
      <c r="E979" s="12">
        <v>6.48</v>
      </c>
      <c r="F979" s="12">
        <v>765275000</v>
      </c>
      <c r="G979" s="12">
        <v>5868190885</v>
      </c>
      <c r="H979" s="7">
        <f t="shared" si="6"/>
        <v>3.0959752321982137E-3</v>
      </c>
    </row>
    <row r="980" spans="1:8" x14ac:dyDescent="0.75">
      <c r="A980" s="2">
        <v>43348</v>
      </c>
      <c r="B980" s="12">
        <v>6.48</v>
      </c>
      <c r="C980" s="12">
        <v>6.57</v>
      </c>
      <c r="D980" s="12">
        <v>5.22</v>
      </c>
      <c r="E980" s="12">
        <v>5.22</v>
      </c>
      <c r="F980" s="12">
        <v>1009270000</v>
      </c>
      <c r="G980" s="12">
        <v>4729992330</v>
      </c>
      <c r="H980" s="7">
        <f t="shared" si="6"/>
        <v>-0.19444444444444453</v>
      </c>
    </row>
    <row r="981" spans="1:8" x14ac:dyDescent="0.75">
      <c r="A981" s="2">
        <v>43349</v>
      </c>
      <c r="B981" s="12">
        <v>5.21</v>
      </c>
      <c r="C981" s="12">
        <v>5.24</v>
      </c>
      <c r="D981" s="12">
        <v>4.97</v>
      </c>
      <c r="E981" s="12">
        <v>5.24</v>
      </c>
      <c r="F981" s="12">
        <v>844070000</v>
      </c>
      <c r="G981" s="12">
        <v>4747555360</v>
      </c>
      <c r="H981" s="7">
        <f t="shared" si="6"/>
        <v>5.7581573896353646E-3</v>
      </c>
    </row>
    <row r="982" spans="1:8" x14ac:dyDescent="0.75">
      <c r="A982" s="2">
        <v>43350</v>
      </c>
      <c r="B982" s="12">
        <v>5.23</v>
      </c>
      <c r="C982" s="12">
        <v>5.33</v>
      </c>
      <c r="D982" s="12">
        <v>5</v>
      </c>
      <c r="E982" s="12">
        <v>5.09</v>
      </c>
      <c r="F982" s="12">
        <v>651853000</v>
      </c>
      <c r="G982" s="12">
        <v>4617010751</v>
      </c>
      <c r="H982" s="7">
        <f t="shared" si="6"/>
        <v>-2.6768642447418844E-2</v>
      </c>
    </row>
    <row r="983" spans="1:8" x14ac:dyDescent="0.75">
      <c r="A983" s="2">
        <v>43351</v>
      </c>
      <c r="B983" s="12">
        <v>5.0999999999999996</v>
      </c>
      <c r="C983" s="12">
        <v>5.19</v>
      </c>
      <c r="D983" s="12">
        <v>4.6900000000000004</v>
      </c>
      <c r="E983" s="12">
        <v>4.76</v>
      </c>
      <c r="F983" s="12">
        <v>531005000</v>
      </c>
      <c r="G983" s="12">
        <v>4316363933</v>
      </c>
      <c r="H983" s="7">
        <f t="shared" si="6"/>
        <v>-6.6666666666666638E-2</v>
      </c>
    </row>
    <row r="984" spans="1:8" x14ac:dyDescent="0.75">
      <c r="A984" s="2">
        <v>43352</v>
      </c>
      <c r="B984" s="12">
        <v>4.76</v>
      </c>
      <c r="C984" s="12">
        <v>5.18</v>
      </c>
      <c r="D984" s="12">
        <v>4.71</v>
      </c>
      <c r="E984" s="12">
        <v>4.97</v>
      </c>
      <c r="F984" s="12">
        <v>621964000</v>
      </c>
      <c r="G984" s="12">
        <v>4502062620</v>
      </c>
      <c r="H984" s="7">
        <f t="shared" si="6"/>
        <v>4.4117647058823525E-2</v>
      </c>
    </row>
    <row r="985" spans="1:8" x14ac:dyDescent="0.75">
      <c r="A985" s="2">
        <v>43353</v>
      </c>
      <c r="B985" s="12">
        <v>4.99</v>
      </c>
      <c r="C985" s="12">
        <v>5.09</v>
      </c>
      <c r="D985" s="12">
        <v>4.9400000000000004</v>
      </c>
      <c r="E985" s="12">
        <v>5.04</v>
      </c>
      <c r="F985" s="12">
        <v>536130000</v>
      </c>
      <c r="G985" s="12">
        <v>4563805100</v>
      </c>
      <c r="H985" s="7">
        <f t="shared" si="6"/>
        <v>1.0020040080160284E-2</v>
      </c>
    </row>
    <row r="986" spans="1:8" x14ac:dyDescent="0.75">
      <c r="A986" s="2">
        <v>43354</v>
      </c>
      <c r="B986" s="12">
        <v>5.07</v>
      </c>
      <c r="C986" s="12">
        <v>5.08</v>
      </c>
      <c r="D986" s="12">
        <v>4.79</v>
      </c>
      <c r="E986" s="12">
        <v>4.9800000000000004</v>
      </c>
      <c r="F986" s="12">
        <v>582087000</v>
      </c>
      <c r="G986" s="12">
        <v>4516607854</v>
      </c>
      <c r="H986" s="7">
        <f t="shared" si="6"/>
        <v>-1.7751479289940801E-2</v>
      </c>
    </row>
    <row r="987" spans="1:8" x14ac:dyDescent="0.75">
      <c r="A987" s="2">
        <v>43355</v>
      </c>
      <c r="B987" s="12">
        <v>5</v>
      </c>
      <c r="C987" s="12">
        <v>5</v>
      </c>
      <c r="D987" s="12">
        <v>4.8</v>
      </c>
      <c r="E987" s="12">
        <v>4.9400000000000004</v>
      </c>
      <c r="F987" s="12">
        <v>707279000</v>
      </c>
      <c r="G987" s="12">
        <v>4475736199</v>
      </c>
      <c r="H987" s="7">
        <f t="shared" si="6"/>
        <v>-1.1999999999999922E-2</v>
      </c>
    </row>
    <row r="988" spans="1:8" x14ac:dyDescent="0.75">
      <c r="A988" s="2">
        <v>43356</v>
      </c>
      <c r="B988" s="12">
        <v>4.96</v>
      </c>
      <c r="C988" s="12">
        <v>5.51</v>
      </c>
      <c r="D988" s="12">
        <v>4.95</v>
      </c>
      <c r="E988" s="12">
        <v>5.39</v>
      </c>
      <c r="F988" s="12">
        <v>718438000</v>
      </c>
      <c r="G988" s="12">
        <v>4882721819</v>
      </c>
      <c r="H988" s="7">
        <f t="shared" si="6"/>
        <v>8.6693548387096711E-2</v>
      </c>
    </row>
    <row r="989" spans="1:8" x14ac:dyDescent="0.75">
      <c r="A989" s="2">
        <v>43357</v>
      </c>
      <c r="B989" s="12">
        <v>5.42</v>
      </c>
      <c r="C989" s="12">
        <v>5.52</v>
      </c>
      <c r="D989" s="12">
        <v>5.18</v>
      </c>
      <c r="E989" s="12">
        <v>5.27</v>
      </c>
      <c r="F989" s="12">
        <v>606576000</v>
      </c>
      <c r="G989" s="12">
        <v>4776700203</v>
      </c>
      <c r="H989" s="7">
        <f t="shared" si="6"/>
        <v>-2.7675276752767593E-2</v>
      </c>
    </row>
    <row r="990" spans="1:8" x14ac:dyDescent="0.75">
      <c r="A990" s="2">
        <v>43358</v>
      </c>
      <c r="B990" s="12">
        <v>5.25</v>
      </c>
      <c r="C990" s="12">
        <v>5.48</v>
      </c>
      <c r="D990" s="12">
        <v>5.25</v>
      </c>
      <c r="E990" s="12">
        <v>5.4</v>
      </c>
      <c r="F990" s="12">
        <v>508734000</v>
      </c>
      <c r="G990" s="12">
        <v>4894919879</v>
      </c>
      <c r="H990" s="7">
        <f t="shared" si="6"/>
        <v>2.857142857142864E-2</v>
      </c>
    </row>
    <row r="991" spans="1:8" x14ac:dyDescent="0.75">
      <c r="A991" s="2">
        <v>43359</v>
      </c>
      <c r="B991" s="12">
        <v>5.38</v>
      </c>
      <c r="C991" s="12">
        <v>5.46</v>
      </c>
      <c r="D991" s="12">
        <v>5.25</v>
      </c>
      <c r="E991" s="12">
        <v>5.42</v>
      </c>
      <c r="F991" s="12">
        <v>477706000</v>
      </c>
      <c r="G991" s="12">
        <v>4911141666</v>
      </c>
      <c r="H991" s="7">
        <f t="shared" si="6"/>
        <v>7.4349442379182222E-3</v>
      </c>
    </row>
    <row r="992" spans="1:8" x14ac:dyDescent="0.75">
      <c r="A992" s="2">
        <v>43360</v>
      </c>
      <c r="B992" s="12">
        <v>5.43</v>
      </c>
      <c r="C992" s="12">
        <v>5.46</v>
      </c>
      <c r="D992" s="12">
        <v>4.76</v>
      </c>
      <c r="E992" s="12">
        <v>4.8899999999999997</v>
      </c>
      <c r="F992" s="12">
        <v>696413000</v>
      </c>
      <c r="G992" s="12">
        <v>4430161132</v>
      </c>
      <c r="H992" s="7">
        <f t="shared" si="6"/>
        <v>-9.9447513812154706E-2</v>
      </c>
    </row>
    <row r="993" spans="1:8" x14ac:dyDescent="0.75">
      <c r="A993" s="2">
        <v>43361</v>
      </c>
      <c r="B993" s="12">
        <v>4.8600000000000003</v>
      </c>
      <c r="C993" s="12">
        <v>5.25</v>
      </c>
      <c r="D993" s="12">
        <v>4.8099999999999996</v>
      </c>
      <c r="E993" s="12">
        <v>5.0999999999999996</v>
      </c>
      <c r="F993" s="12">
        <v>658606000</v>
      </c>
      <c r="G993" s="12">
        <v>4621949787</v>
      </c>
      <c r="H993" s="7">
        <f t="shared" si="6"/>
        <v>4.9382716049382575E-2</v>
      </c>
    </row>
    <row r="994" spans="1:8" x14ac:dyDescent="0.75">
      <c r="A994" s="2">
        <v>43362</v>
      </c>
      <c r="B994" s="12">
        <v>5.0599999999999996</v>
      </c>
      <c r="C994" s="12">
        <v>5.29</v>
      </c>
      <c r="D994" s="12">
        <v>4.97</v>
      </c>
      <c r="E994" s="12">
        <v>5.23</v>
      </c>
      <c r="F994" s="12">
        <v>622045000</v>
      </c>
      <c r="G994" s="12">
        <v>4738891657</v>
      </c>
      <c r="H994" s="7">
        <f t="shared" si="6"/>
        <v>3.3596837944664198E-2</v>
      </c>
    </row>
    <row r="995" spans="1:8" x14ac:dyDescent="0.75">
      <c r="A995" s="2">
        <v>43363</v>
      </c>
      <c r="B995" s="12">
        <v>5.25</v>
      </c>
      <c r="C995" s="12">
        <v>5.77</v>
      </c>
      <c r="D995" s="12">
        <v>5.2</v>
      </c>
      <c r="E995" s="12">
        <v>5.74</v>
      </c>
      <c r="F995" s="12">
        <v>703866000</v>
      </c>
      <c r="G995" s="12">
        <v>5205653205</v>
      </c>
      <c r="H995" s="7">
        <f t="shared" si="6"/>
        <v>9.3333333333333379E-2</v>
      </c>
    </row>
    <row r="996" spans="1:8" x14ac:dyDescent="0.75">
      <c r="A996" s="2">
        <v>43364</v>
      </c>
      <c r="B996" s="12">
        <v>5.75</v>
      </c>
      <c r="C996" s="12">
        <v>6.15</v>
      </c>
      <c r="D996" s="12">
        <v>5.65</v>
      </c>
      <c r="E996" s="12">
        <v>6.14</v>
      </c>
      <c r="F996" s="12">
        <v>1088760000</v>
      </c>
      <c r="G996" s="12">
        <v>5566103138</v>
      </c>
      <c r="H996" s="7">
        <f t="shared" si="6"/>
        <v>6.7826086956521689E-2</v>
      </c>
    </row>
    <row r="997" spans="1:8" x14ac:dyDescent="0.75">
      <c r="A997" s="2">
        <v>43365</v>
      </c>
      <c r="B997" s="12">
        <v>6.18</v>
      </c>
      <c r="C997" s="12">
        <v>6.22</v>
      </c>
      <c r="D997" s="12">
        <v>5.81</v>
      </c>
      <c r="E997" s="12">
        <v>5.93</v>
      </c>
      <c r="F997" s="12">
        <v>669024000</v>
      </c>
      <c r="G997" s="12">
        <v>5374151359</v>
      </c>
      <c r="H997" s="7">
        <f t="shared" si="6"/>
        <v>-4.0453074433656963E-2</v>
      </c>
    </row>
    <row r="998" spans="1:8" x14ac:dyDescent="0.75">
      <c r="A998" s="2">
        <v>43366</v>
      </c>
      <c r="B998" s="12">
        <v>5.95</v>
      </c>
      <c r="C998" s="12">
        <v>6.1</v>
      </c>
      <c r="D998" s="12">
        <v>5.84</v>
      </c>
      <c r="E998" s="12">
        <v>6.02</v>
      </c>
      <c r="F998" s="12">
        <v>686260000</v>
      </c>
      <c r="G998" s="12">
        <v>5456166542</v>
      </c>
      <c r="H998" s="7">
        <f t="shared" ref="H998:H1061" si="7">(E998-B998)/B998</f>
        <v>1.1764705882352839E-2</v>
      </c>
    </row>
    <row r="999" spans="1:8" x14ac:dyDescent="0.75">
      <c r="A999" s="2">
        <v>43367</v>
      </c>
      <c r="B999" s="12">
        <v>6.02</v>
      </c>
      <c r="C999" s="12">
        <v>6.03</v>
      </c>
      <c r="D999" s="12">
        <v>5.63</v>
      </c>
      <c r="E999" s="12">
        <v>5.68</v>
      </c>
      <c r="F999" s="12">
        <v>654906000</v>
      </c>
      <c r="G999" s="12">
        <v>5149973504</v>
      </c>
      <c r="H999" s="7">
        <f t="shared" si="7"/>
        <v>-5.6478405315614599E-2</v>
      </c>
    </row>
    <row r="1000" spans="1:8" x14ac:dyDescent="0.75">
      <c r="A1000" s="2">
        <v>43368</v>
      </c>
      <c r="B1000" s="12">
        <v>5.68</v>
      </c>
      <c r="C1000" s="12">
        <v>5.68</v>
      </c>
      <c r="D1000" s="12">
        <v>5.08</v>
      </c>
      <c r="E1000" s="12">
        <v>5.38</v>
      </c>
      <c r="F1000" s="12">
        <v>891486000</v>
      </c>
      <c r="G1000" s="12">
        <v>4877329661</v>
      </c>
      <c r="H1000" s="7">
        <f t="shared" si="7"/>
        <v>-5.2816901408450675E-2</v>
      </c>
    </row>
    <row r="1001" spans="1:8" x14ac:dyDescent="0.75">
      <c r="A1001" s="2">
        <v>43369</v>
      </c>
      <c r="B1001" s="12">
        <v>5.39</v>
      </c>
      <c r="C1001" s="12">
        <v>5.73</v>
      </c>
      <c r="D1001" s="12">
        <v>5.27</v>
      </c>
      <c r="E1001" s="12">
        <v>5.56</v>
      </c>
      <c r="F1001" s="12">
        <v>683187000</v>
      </c>
      <c r="G1001" s="12">
        <v>5034191628</v>
      </c>
      <c r="H1001" s="7">
        <f t="shared" si="7"/>
        <v>3.1539888682745813E-2</v>
      </c>
    </row>
    <row r="1002" spans="1:8" x14ac:dyDescent="0.75">
      <c r="A1002" s="2">
        <v>43370</v>
      </c>
      <c r="B1002" s="12">
        <v>5.56</v>
      </c>
      <c r="C1002" s="12">
        <v>5.88</v>
      </c>
      <c r="D1002" s="12">
        <v>5.41</v>
      </c>
      <c r="E1002" s="12">
        <v>5.82</v>
      </c>
      <c r="F1002" s="12">
        <v>753645000</v>
      </c>
      <c r="G1002" s="12">
        <v>5270785041</v>
      </c>
      <c r="H1002" s="7">
        <f t="shared" si="7"/>
        <v>4.676258992805768E-2</v>
      </c>
    </row>
    <row r="1003" spans="1:8" x14ac:dyDescent="0.75">
      <c r="A1003" s="2">
        <v>43371</v>
      </c>
      <c r="B1003" s="12">
        <v>5.83</v>
      </c>
      <c r="C1003" s="12">
        <v>6.02</v>
      </c>
      <c r="D1003" s="12">
        <v>5.71</v>
      </c>
      <c r="E1003" s="12">
        <v>5.77</v>
      </c>
      <c r="F1003" s="12">
        <v>840105000</v>
      </c>
      <c r="G1003" s="12">
        <v>5229070578</v>
      </c>
      <c r="H1003" s="7">
        <f t="shared" si="7"/>
        <v>-1.029159519725566E-2</v>
      </c>
    </row>
    <row r="1004" spans="1:8" x14ac:dyDescent="0.75">
      <c r="A1004" s="2">
        <v>43372</v>
      </c>
      <c r="B1004" s="12">
        <v>5.76</v>
      </c>
      <c r="C1004" s="12">
        <v>5.81</v>
      </c>
      <c r="D1004" s="12">
        <v>5.52</v>
      </c>
      <c r="E1004" s="12">
        <v>5.76</v>
      </c>
      <c r="F1004" s="12">
        <v>678214000</v>
      </c>
      <c r="G1004" s="12">
        <v>5223714670</v>
      </c>
      <c r="H1004" s="7">
        <f t="shared" si="7"/>
        <v>0</v>
      </c>
    </row>
    <row r="1005" spans="1:8" x14ac:dyDescent="0.75">
      <c r="A1005" s="2">
        <v>43373</v>
      </c>
      <c r="B1005" s="12">
        <v>5.76</v>
      </c>
      <c r="C1005" s="12">
        <v>5.88</v>
      </c>
      <c r="D1005" s="12">
        <v>5.45</v>
      </c>
      <c r="E1005" s="12">
        <v>5.72</v>
      </c>
      <c r="F1005" s="12">
        <v>828008000</v>
      </c>
      <c r="G1005" s="12">
        <v>5182997077</v>
      </c>
      <c r="H1005" s="7">
        <f t="shared" si="7"/>
        <v>-6.944444444444451E-3</v>
      </c>
    </row>
    <row r="1006" spans="1:8" x14ac:dyDescent="0.75">
      <c r="A1006" s="2">
        <v>43374</v>
      </c>
      <c r="B1006" s="12">
        <v>5.74</v>
      </c>
      <c r="C1006" s="12">
        <v>5.8</v>
      </c>
      <c r="D1006" s="12">
        <v>5.57</v>
      </c>
      <c r="E1006" s="12">
        <v>5.74</v>
      </c>
      <c r="F1006" s="12">
        <v>695608000</v>
      </c>
      <c r="G1006" s="12">
        <v>5198765742</v>
      </c>
      <c r="H1006" s="7">
        <f t="shared" si="7"/>
        <v>0</v>
      </c>
    </row>
    <row r="1007" spans="1:8" x14ac:dyDescent="0.75">
      <c r="A1007" s="2">
        <v>43375</v>
      </c>
      <c r="B1007" s="12">
        <v>5.74</v>
      </c>
      <c r="C1007" s="12">
        <v>5.76</v>
      </c>
      <c r="D1007" s="12">
        <v>5.58</v>
      </c>
      <c r="E1007" s="12">
        <v>5.65</v>
      </c>
      <c r="F1007" s="12">
        <v>564671000</v>
      </c>
      <c r="G1007" s="12">
        <v>5117140244</v>
      </c>
      <c r="H1007" s="7">
        <f t="shared" si="7"/>
        <v>-1.5679442508710777E-2</v>
      </c>
    </row>
    <row r="1008" spans="1:8" x14ac:dyDescent="0.75">
      <c r="A1008" s="2">
        <v>43376</v>
      </c>
      <c r="B1008" s="12">
        <v>5.61</v>
      </c>
      <c r="C1008" s="12">
        <v>5.64</v>
      </c>
      <c r="D1008" s="12">
        <v>5.49</v>
      </c>
      <c r="E1008" s="12">
        <v>5.62</v>
      </c>
      <c r="F1008" s="12">
        <v>595740000</v>
      </c>
      <c r="G1008" s="12">
        <v>5091384758</v>
      </c>
      <c r="H1008" s="7">
        <f t="shared" si="7"/>
        <v>1.7825311942958621E-3</v>
      </c>
    </row>
    <row r="1009" spans="1:8" x14ac:dyDescent="0.75">
      <c r="A1009" s="2">
        <v>43377</v>
      </c>
      <c r="B1009" s="12">
        <v>5.63</v>
      </c>
      <c r="C1009" s="12">
        <v>5.85</v>
      </c>
      <c r="D1009" s="12">
        <v>5.61</v>
      </c>
      <c r="E1009" s="12">
        <v>5.78</v>
      </c>
      <c r="F1009" s="12">
        <v>613679000</v>
      </c>
      <c r="G1009" s="12">
        <v>5235749605</v>
      </c>
      <c r="H1009" s="7">
        <f t="shared" si="7"/>
        <v>2.6642984014209656E-2</v>
      </c>
    </row>
    <row r="1010" spans="1:8" x14ac:dyDescent="0.75">
      <c r="A1010" s="2">
        <v>43378</v>
      </c>
      <c r="B1010" s="12">
        <v>5.79</v>
      </c>
      <c r="C1010" s="12">
        <v>5.83</v>
      </c>
      <c r="D1010" s="12">
        <v>5.69</v>
      </c>
      <c r="E1010" s="12">
        <v>5.81</v>
      </c>
      <c r="F1010" s="12">
        <v>554553000</v>
      </c>
      <c r="G1010" s="12">
        <v>5266489439</v>
      </c>
      <c r="H1010" s="7">
        <f t="shared" si="7"/>
        <v>3.4542314335059715E-3</v>
      </c>
    </row>
    <row r="1011" spans="1:8" x14ac:dyDescent="0.75">
      <c r="A1011" s="2">
        <v>43379</v>
      </c>
      <c r="B1011" s="12">
        <v>5.81</v>
      </c>
      <c r="C1011" s="12">
        <v>5.82</v>
      </c>
      <c r="D1011" s="12">
        <v>5.7</v>
      </c>
      <c r="E1011" s="12">
        <v>5.73</v>
      </c>
      <c r="F1011" s="12">
        <v>486075000</v>
      </c>
      <c r="G1011" s="12">
        <v>5192168277</v>
      </c>
      <c r="H1011" s="7">
        <f t="shared" si="7"/>
        <v>-1.3769363166953388E-2</v>
      </c>
    </row>
    <row r="1012" spans="1:8" x14ac:dyDescent="0.75">
      <c r="A1012" s="2">
        <v>43380</v>
      </c>
      <c r="B1012" s="12">
        <v>5.73</v>
      </c>
      <c r="C1012" s="12">
        <v>5.79</v>
      </c>
      <c r="D1012" s="12">
        <v>5.66</v>
      </c>
      <c r="E1012" s="12">
        <v>5.76</v>
      </c>
      <c r="F1012" s="12">
        <v>525930000</v>
      </c>
      <c r="G1012" s="12">
        <v>5219174382</v>
      </c>
      <c r="H1012" s="7">
        <f t="shared" si="7"/>
        <v>5.2356020942407261E-3</v>
      </c>
    </row>
    <row r="1013" spans="1:8" x14ac:dyDescent="0.75">
      <c r="A1013" s="2">
        <v>43381</v>
      </c>
      <c r="B1013" s="12">
        <v>5.77</v>
      </c>
      <c r="C1013" s="12">
        <v>5.99</v>
      </c>
      <c r="D1013" s="12">
        <v>5.72</v>
      </c>
      <c r="E1013" s="12">
        <v>5.91</v>
      </c>
      <c r="F1013" s="12">
        <v>627571000</v>
      </c>
      <c r="G1013" s="12">
        <v>5359035191</v>
      </c>
      <c r="H1013" s="7">
        <f t="shared" si="7"/>
        <v>2.4263431542461106E-2</v>
      </c>
    </row>
    <row r="1014" spans="1:8" x14ac:dyDescent="0.75">
      <c r="A1014" s="2">
        <v>43382</v>
      </c>
      <c r="B1014" s="12">
        <v>5.92</v>
      </c>
      <c r="C1014" s="12">
        <v>5.94</v>
      </c>
      <c r="D1014" s="12">
        <v>5.84</v>
      </c>
      <c r="E1014" s="12">
        <v>5.91</v>
      </c>
      <c r="F1014" s="12">
        <v>538883000</v>
      </c>
      <c r="G1014" s="12">
        <v>5355691146</v>
      </c>
      <c r="H1014" s="7">
        <f t="shared" si="7"/>
        <v>-1.6891891891891533E-3</v>
      </c>
    </row>
    <row r="1015" spans="1:8" x14ac:dyDescent="0.75">
      <c r="A1015" s="2">
        <v>43383</v>
      </c>
      <c r="B1015" s="12">
        <v>5.89</v>
      </c>
      <c r="C1015" s="12">
        <v>5.9</v>
      </c>
      <c r="D1015" s="12">
        <v>5.81</v>
      </c>
      <c r="E1015" s="12">
        <v>5.88</v>
      </c>
      <c r="F1015" s="12">
        <v>533169000</v>
      </c>
      <c r="G1015" s="12">
        <v>5328630667</v>
      </c>
      <c r="H1015" s="7">
        <f t="shared" si="7"/>
        <v>-1.697792869269913E-3</v>
      </c>
    </row>
    <row r="1016" spans="1:8" x14ac:dyDescent="0.75">
      <c r="A1016" s="2">
        <v>43384</v>
      </c>
      <c r="B1016" s="12">
        <v>5.88</v>
      </c>
      <c r="C1016" s="12">
        <v>5.88</v>
      </c>
      <c r="D1016" s="12">
        <v>5.07</v>
      </c>
      <c r="E1016" s="12">
        <v>5.08</v>
      </c>
      <c r="F1016" s="12">
        <v>758737000</v>
      </c>
      <c r="G1016" s="12">
        <v>4601251148</v>
      </c>
      <c r="H1016" s="7">
        <f t="shared" si="7"/>
        <v>-0.13605442176870747</v>
      </c>
    </row>
    <row r="1017" spans="1:8" x14ac:dyDescent="0.75">
      <c r="A1017" s="2">
        <v>43385</v>
      </c>
      <c r="B1017" s="12">
        <v>5.04</v>
      </c>
      <c r="C1017" s="12">
        <v>5.24</v>
      </c>
      <c r="D1017" s="12">
        <v>5.03</v>
      </c>
      <c r="E1017" s="12">
        <v>5.18</v>
      </c>
      <c r="F1017" s="12">
        <v>525307000</v>
      </c>
      <c r="G1017" s="12">
        <v>4693941899</v>
      </c>
      <c r="H1017" s="7">
        <f t="shared" si="7"/>
        <v>2.7777777777777714E-2</v>
      </c>
    </row>
    <row r="1018" spans="1:8" x14ac:dyDescent="0.75">
      <c r="A1018" s="2">
        <v>43386</v>
      </c>
      <c r="B1018" s="12">
        <v>5.18</v>
      </c>
      <c r="C1018" s="12">
        <v>5.28</v>
      </c>
      <c r="D1018" s="12">
        <v>5.18</v>
      </c>
      <c r="E1018" s="12">
        <v>5.25</v>
      </c>
      <c r="F1018" s="12">
        <v>362609000</v>
      </c>
      <c r="G1018" s="12">
        <v>4761330286</v>
      </c>
      <c r="H1018" s="7">
        <f t="shared" si="7"/>
        <v>1.351351351351357E-2</v>
      </c>
    </row>
    <row r="1019" spans="1:8" x14ac:dyDescent="0.75">
      <c r="A1019" s="2">
        <v>43387</v>
      </c>
      <c r="B1019" s="12">
        <v>5.25</v>
      </c>
      <c r="C1019" s="12">
        <v>5.28</v>
      </c>
      <c r="D1019" s="12">
        <v>5.16</v>
      </c>
      <c r="E1019" s="12">
        <v>5.17</v>
      </c>
      <c r="F1019" s="12">
        <v>372903000</v>
      </c>
      <c r="G1019" s="12">
        <v>4682831334</v>
      </c>
      <c r="H1019" s="7">
        <f t="shared" si="7"/>
        <v>-1.5238095238095252E-2</v>
      </c>
    </row>
    <row r="1020" spans="1:8" x14ac:dyDescent="0.75">
      <c r="A1020" s="2">
        <v>43388</v>
      </c>
      <c r="B1020" s="12">
        <v>5.16</v>
      </c>
      <c r="C1020" s="12">
        <v>5.64</v>
      </c>
      <c r="D1020" s="12">
        <v>5.1100000000000003</v>
      </c>
      <c r="E1020" s="12">
        <v>5.47</v>
      </c>
      <c r="F1020" s="12">
        <v>918475000</v>
      </c>
      <c r="G1020" s="12">
        <v>4958094226</v>
      </c>
      <c r="H1020" s="7">
        <f t="shared" si="7"/>
        <v>6.0077519379844881E-2</v>
      </c>
    </row>
    <row r="1021" spans="1:8" x14ac:dyDescent="0.75">
      <c r="A1021" s="2">
        <v>43389</v>
      </c>
      <c r="B1021" s="12">
        <v>5.48</v>
      </c>
      <c r="C1021" s="12">
        <v>5.51</v>
      </c>
      <c r="D1021" s="12">
        <v>5.4</v>
      </c>
      <c r="E1021" s="12">
        <v>5.44</v>
      </c>
      <c r="F1021" s="12">
        <v>425119000</v>
      </c>
      <c r="G1021" s="12">
        <v>4927245642</v>
      </c>
      <c r="H1021" s="7">
        <f t="shared" si="7"/>
        <v>-7.2992700729927066E-3</v>
      </c>
    </row>
    <row r="1022" spans="1:8" x14ac:dyDescent="0.75">
      <c r="A1022" s="2">
        <v>43390</v>
      </c>
      <c r="B1022" s="12">
        <v>5.45</v>
      </c>
      <c r="C1022" s="12">
        <v>5.46</v>
      </c>
      <c r="D1022" s="12">
        <v>5.37</v>
      </c>
      <c r="E1022" s="12">
        <v>5.41</v>
      </c>
      <c r="F1022" s="12">
        <v>401459000</v>
      </c>
      <c r="G1022" s="12">
        <v>4904535139</v>
      </c>
      <c r="H1022" s="7">
        <f t="shared" si="7"/>
        <v>-7.3394495412844101E-3</v>
      </c>
    </row>
    <row r="1023" spans="1:8" x14ac:dyDescent="0.75">
      <c r="A1023" s="2">
        <v>43391</v>
      </c>
      <c r="B1023" s="12">
        <v>5.42</v>
      </c>
      <c r="C1023" s="12">
        <v>5.45</v>
      </c>
      <c r="D1023" s="12">
        <v>5.32</v>
      </c>
      <c r="E1023" s="12">
        <v>5.35</v>
      </c>
      <c r="F1023" s="12">
        <v>440484000</v>
      </c>
      <c r="G1023" s="12">
        <v>4852616357</v>
      </c>
      <c r="H1023" s="7">
        <f t="shared" si="7"/>
        <v>-1.2915129151291565E-2</v>
      </c>
    </row>
    <row r="1024" spans="1:8" x14ac:dyDescent="0.75">
      <c r="A1024" s="2">
        <v>43392</v>
      </c>
      <c r="B1024" s="12">
        <v>5.36</v>
      </c>
      <c r="C1024" s="12">
        <v>5.37</v>
      </c>
      <c r="D1024" s="12">
        <v>5.29</v>
      </c>
      <c r="E1024" s="12">
        <v>5.33</v>
      </c>
      <c r="F1024" s="12">
        <v>378435000</v>
      </c>
      <c r="G1024" s="12">
        <v>4833666771</v>
      </c>
      <c r="H1024" s="7">
        <f t="shared" si="7"/>
        <v>-5.59701492537318E-3</v>
      </c>
    </row>
    <row r="1025" spans="1:8" x14ac:dyDescent="0.75">
      <c r="A1025" s="2">
        <v>43393</v>
      </c>
      <c r="B1025" s="12">
        <v>5.34</v>
      </c>
      <c r="C1025" s="12">
        <v>5.42</v>
      </c>
      <c r="D1025" s="12">
        <v>5.33</v>
      </c>
      <c r="E1025" s="12">
        <v>5.37</v>
      </c>
      <c r="F1025" s="12">
        <v>366171000</v>
      </c>
      <c r="G1025" s="12">
        <v>4868702207</v>
      </c>
      <c r="H1025" s="7">
        <f t="shared" si="7"/>
        <v>5.6179775280899343E-3</v>
      </c>
    </row>
    <row r="1026" spans="1:8" x14ac:dyDescent="0.75">
      <c r="A1026" s="2">
        <v>43394</v>
      </c>
      <c r="B1026" s="12">
        <v>5.37</v>
      </c>
      <c r="C1026" s="12">
        <v>5.5</v>
      </c>
      <c r="D1026" s="12">
        <v>5.36</v>
      </c>
      <c r="E1026" s="12">
        <v>5.42</v>
      </c>
      <c r="F1026" s="12">
        <v>443995000</v>
      </c>
      <c r="G1026" s="12">
        <v>4914612585</v>
      </c>
      <c r="H1026" s="7">
        <f t="shared" si="7"/>
        <v>9.3109869646182154E-3</v>
      </c>
    </row>
    <row r="1027" spans="1:8" x14ac:dyDescent="0.75">
      <c r="A1027" s="2">
        <v>43395</v>
      </c>
      <c r="B1027" s="12">
        <v>5.41</v>
      </c>
      <c r="C1027" s="12">
        <v>5.48</v>
      </c>
      <c r="D1027" s="12">
        <v>5.37</v>
      </c>
      <c r="E1027" s="12">
        <v>5.38</v>
      </c>
      <c r="F1027" s="12">
        <v>348657000</v>
      </c>
      <c r="G1027" s="12">
        <v>4878326530</v>
      </c>
      <c r="H1027" s="7">
        <f t="shared" si="7"/>
        <v>-5.5452865064695468E-3</v>
      </c>
    </row>
    <row r="1028" spans="1:8" x14ac:dyDescent="0.75">
      <c r="A1028" s="2">
        <v>43396</v>
      </c>
      <c r="B1028" s="12">
        <v>5.38</v>
      </c>
      <c r="C1028" s="12">
        <v>5.43</v>
      </c>
      <c r="D1028" s="12">
        <v>5.35</v>
      </c>
      <c r="E1028" s="12">
        <v>5.42</v>
      </c>
      <c r="F1028" s="12">
        <v>329169000</v>
      </c>
      <c r="G1028" s="12">
        <v>4910679481</v>
      </c>
      <c r="H1028" s="7">
        <f t="shared" si="7"/>
        <v>7.4349442379182222E-3</v>
      </c>
    </row>
    <row r="1029" spans="1:8" x14ac:dyDescent="0.75">
      <c r="A1029" s="2">
        <v>43397</v>
      </c>
      <c r="B1029" s="12">
        <v>5.41</v>
      </c>
      <c r="C1029" s="12">
        <v>5.44</v>
      </c>
      <c r="D1029" s="12">
        <v>5.37</v>
      </c>
      <c r="E1029" s="12">
        <v>5.38</v>
      </c>
      <c r="F1029" s="12">
        <v>312068000</v>
      </c>
      <c r="G1029" s="12">
        <v>4875480921</v>
      </c>
      <c r="H1029" s="7">
        <f t="shared" si="7"/>
        <v>-5.5452865064695468E-3</v>
      </c>
    </row>
    <row r="1030" spans="1:8" x14ac:dyDescent="0.75">
      <c r="A1030" s="2">
        <v>43398</v>
      </c>
      <c r="B1030" s="12">
        <v>5.38</v>
      </c>
      <c r="C1030" s="12">
        <v>5.4</v>
      </c>
      <c r="D1030" s="12">
        <v>5.36</v>
      </c>
      <c r="E1030" s="12">
        <v>5.37</v>
      </c>
      <c r="F1030" s="12">
        <v>291321000</v>
      </c>
      <c r="G1030" s="12">
        <v>4870061575</v>
      </c>
      <c r="H1030" s="7">
        <f t="shared" si="7"/>
        <v>-1.8587360594795144E-3</v>
      </c>
    </row>
    <row r="1031" spans="1:8" x14ac:dyDescent="0.75">
      <c r="A1031" s="2">
        <v>43399</v>
      </c>
      <c r="B1031" s="12">
        <v>5.37</v>
      </c>
      <c r="C1031" s="12">
        <v>5.41</v>
      </c>
      <c r="D1031" s="12">
        <v>5.33</v>
      </c>
      <c r="E1031" s="12">
        <v>5.39</v>
      </c>
      <c r="F1031" s="12">
        <v>355795000</v>
      </c>
      <c r="G1031" s="12">
        <v>4881788387</v>
      </c>
      <c r="H1031" s="7">
        <f t="shared" si="7"/>
        <v>3.7243947858472204E-3</v>
      </c>
    </row>
    <row r="1032" spans="1:8" x14ac:dyDescent="0.75">
      <c r="A1032" s="2">
        <v>43400</v>
      </c>
      <c r="B1032" s="12">
        <v>5.39</v>
      </c>
      <c r="C1032" s="12">
        <v>5.41</v>
      </c>
      <c r="D1032" s="12">
        <v>5.36</v>
      </c>
      <c r="E1032" s="12">
        <v>5.38</v>
      </c>
      <c r="F1032" s="12">
        <v>415957000</v>
      </c>
      <c r="G1032" s="12">
        <v>4877166537</v>
      </c>
      <c r="H1032" s="7">
        <f t="shared" si="7"/>
        <v>-1.8552875695732444E-3</v>
      </c>
    </row>
    <row r="1033" spans="1:8" x14ac:dyDescent="0.75">
      <c r="A1033" s="2">
        <v>43401</v>
      </c>
      <c r="B1033" s="12">
        <v>5.4</v>
      </c>
      <c r="C1033" s="12">
        <v>5.43</v>
      </c>
      <c r="D1033" s="12">
        <v>5.38</v>
      </c>
      <c r="E1033" s="12">
        <v>5.43</v>
      </c>
      <c r="F1033" s="12">
        <v>382333000</v>
      </c>
      <c r="G1033" s="12">
        <v>4916588199</v>
      </c>
      <c r="H1033" s="7">
        <f t="shared" si="7"/>
        <v>5.5555555555554369E-3</v>
      </c>
    </row>
    <row r="1034" spans="1:8" x14ac:dyDescent="0.75">
      <c r="A1034" s="2">
        <v>43402</v>
      </c>
      <c r="B1034" s="12">
        <v>5.41</v>
      </c>
      <c r="C1034" s="12">
        <v>5.43</v>
      </c>
      <c r="D1034" s="12">
        <v>5.08</v>
      </c>
      <c r="E1034" s="12">
        <v>5.15</v>
      </c>
      <c r="F1034" s="12">
        <v>578423000</v>
      </c>
      <c r="G1034" s="12">
        <v>4663727687</v>
      </c>
      <c r="H1034" s="7">
        <f t="shared" si="7"/>
        <v>-4.8059149722735631E-2</v>
      </c>
    </row>
    <row r="1035" spans="1:8" x14ac:dyDescent="0.75">
      <c r="A1035" s="2">
        <v>43403</v>
      </c>
      <c r="B1035" s="12">
        <v>5.15</v>
      </c>
      <c r="C1035" s="12">
        <v>5.16</v>
      </c>
      <c r="D1035" s="12">
        <v>5.1100000000000003</v>
      </c>
      <c r="E1035" s="12">
        <v>5.14</v>
      </c>
      <c r="F1035" s="12">
        <v>562212000</v>
      </c>
      <c r="G1035" s="12">
        <v>4654302737</v>
      </c>
      <c r="H1035" s="7">
        <f t="shared" si="7"/>
        <v>-1.9417475728156649E-3</v>
      </c>
    </row>
    <row r="1036" spans="1:8" x14ac:dyDescent="0.75">
      <c r="A1036" s="2">
        <v>43404</v>
      </c>
      <c r="B1036" s="12">
        <v>5.14</v>
      </c>
      <c r="C1036" s="12">
        <v>5.22</v>
      </c>
      <c r="D1036" s="12">
        <v>5.12</v>
      </c>
      <c r="E1036" s="12">
        <v>5.2</v>
      </c>
      <c r="F1036" s="12">
        <v>646592000</v>
      </c>
      <c r="G1036" s="12">
        <v>4709103380</v>
      </c>
      <c r="H1036" s="7">
        <f t="shared" si="7"/>
        <v>1.167315175097286E-2</v>
      </c>
    </row>
    <row r="1037" spans="1:8" x14ac:dyDescent="0.75">
      <c r="A1037" s="2">
        <v>43405</v>
      </c>
      <c r="B1037" s="12">
        <v>5.2</v>
      </c>
      <c r="C1037" s="12">
        <v>5.53</v>
      </c>
      <c r="D1037" s="12">
        <v>5.19</v>
      </c>
      <c r="E1037" s="12">
        <v>5.28</v>
      </c>
      <c r="F1037" s="12">
        <v>560423000</v>
      </c>
      <c r="G1037" s="12">
        <v>4782246423</v>
      </c>
      <c r="H1037" s="7">
        <f t="shared" si="7"/>
        <v>1.5384615384615398E-2</v>
      </c>
    </row>
    <row r="1038" spans="1:8" x14ac:dyDescent="0.75">
      <c r="A1038" s="2">
        <v>43406</v>
      </c>
      <c r="B1038" s="12">
        <v>5.28</v>
      </c>
      <c r="C1038" s="12">
        <v>5.38</v>
      </c>
      <c r="D1038" s="12">
        <v>5.28</v>
      </c>
      <c r="E1038" s="12">
        <v>5.36</v>
      </c>
      <c r="F1038" s="12">
        <v>668222000</v>
      </c>
      <c r="G1038" s="12">
        <v>4853450102</v>
      </c>
      <c r="H1038" s="7">
        <f t="shared" si="7"/>
        <v>1.5151515151515164E-2</v>
      </c>
    </row>
    <row r="1039" spans="1:8" x14ac:dyDescent="0.75">
      <c r="A1039" s="2">
        <v>43407</v>
      </c>
      <c r="B1039" s="12">
        <v>5.36</v>
      </c>
      <c r="C1039" s="12">
        <v>5.36</v>
      </c>
      <c r="D1039" s="12">
        <v>5.29</v>
      </c>
      <c r="E1039" s="12">
        <v>5.31</v>
      </c>
      <c r="F1039" s="12">
        <v>624348000</v>
      </c>
      <c r="G1039" s="12">
        <v>4816321240</v>
      </c>
      <c r="H1039" s="7">
        <f t="shared" si="7"/>
        <v>-9.3283582089553566E-3</v>
      </c>
    </row>
    <row r="1040" spans="1:8" x14ac:dyDescent="0.75">
      <c r="A1040" s="2">
        <v>43408</v>
      </c>
      <c r="B1040" s="12">
        <v>5.31</v>
      </c>
      <c r="C1040" s="12">
        <v>5.47</v>
      </c>
      <c r="D1040" s="12">
        <v>5.29</v>
      </c>
      <c r="E1040" s="12">
        <v>5.45</v>
      </c>
      <c r="F1040" s="12">
        <v>736521000</v>
      </c>
      <c r="G1040" s="12">
        <v>4938410582</v>
      </c>
      <c r="H1040" s="7">
        <f t="shared" si="7"/>
        <v>2.6365348399246813E-2</v>
      </c>
    </row>
    <row r="1041" spans="1:8" x14ac:dyDescent="0.75">
      <c r="A1041" s="2">
        <v>43409</v>
      </c>
      <c r="B1041" s="12">
        <v>5.44</v>
      </c>
      <c r="C1041" s="12">
        <v>5.51</v>
      </c>
      <c r="D1041" s="12">
        <v>5.41</v>
      </c>
      <c r="E1041" s="12">
        <v>5.47</v>
      </c>
      <c r="F1041" s="12">
        <v>681390000</v>
      </c>
      <c r="G1041" s="12">
        <v>4955366428</v>
      </c>
      <c r="H1041" s="7">
        <f t="shared" si="7"/>
        <v>5.5147058823528236E-3</v>
      </c>
    </row>
    <row r="1042" spans="1:8" x14ac:dyDescent="0.75">
      <c r="A1042" s="2">
        <v>43410</v>
      </c>
      <c r="B1042" s="12">
        <v>5.48</v>
      </c>
      <c r="C1042" s="12">
        <v>5.73</v>
      </c>
      <c r="D1042" s="12">
        <v>5.47</v>
      </c>
      <c r="E1042" s="12">
        <v>5.73</v>
      </c>
      <c r="F1042" s="12">
        <v>776546000</v>
      </c>
      <c r="G1042" s="12">
        <v>5156063472</v>
      </c>
      <c r="H1042" s="7">
        <f t="shared" si="7"/>
        <v>4.5620437956204379E-2</v>
      </c>
    </row>
    <row r="1043" spans="1:8" x14ac:dyDescent="0.75">
      <c r="A1043" s="2">
        <v>43411</v>
      </c>
      <c r="B1043" s="12">
        <v>5.73</v>
      </c>
      <c r="C1043" s="12">
        <v>5.77</v>
      </c>
      <c r="D1043" s="12">
        <v>5.62</v>
      </c>
      <c r="E1043" s="12">
        <v>5.65</v>
      </c>
      <c r="F1043" s="12">
        <v>719042000</v>
      </c>
      <c r="G1043" s="12">
        <v>5119904291</v>
      </c>
      <c r="H1043" s="7">
        <f t="shared" si="7"/>
        <v>-1.3961605584642245E-2</v>
      </c>
    </row>
    <row r="1044" spans="1:8" x14ac:dyDescent="0.75">
      <c r="A1044" s="2">
        <v>43412</v>
      </c>
      <c r="B1044" s="12">
        <v>5.64</v>
      </c>
      <c r="C1044" s="12">
        <v>5.66</v>
      </c>
      <c r="D1044" s="12">
        <v>5.5</v>
      </c>
      <c r="E1044" s="12">
        <v>5.5</v>
      </c>
      <c r="F1044" s="12">
        <v>655039000</v>
      </c>
      <c r="G1044" s="12">
        <v>4988779685</v>
      </c>
      <c r="H1044" s="7">
        <f t="shared" si="7"/>
        <v>-2.4822695035460939E-2</v>
      </c>
    </row>
    <row r="1045" spans="1:8" x14ac:dyDescent="0.75">
      <c r="A1045" s="2">
        <v>43413</v>
      </c>
      <c r="B1045" s="12">
        <v>5.5</v>
      </c>
      <c r="C1045" s="12">
        <v>5.53</v>
      </c>
      <c r="D1045" s="12">
        <v>5.37</v>
      </c>
      <c r="E1045" s="12">
        <v>5.38</v>
      </c>
      <c r="F1045" s="12">
        <v>719946000</v>
      </c>
      <c r="G1045" s="12">
        <v>4878118094</v>
      </c>
      <c r="H1045" s="7">
        <f t="shared" si="7"/>
        <v>-2.1818181818181837E-2</v>
      </c>
    </row>
    <row r="1046" spans="1:8" x14ac:dyDescent="0.75">
      <c r="A1046" s="2">
        <v>43414</v>
      </c>
      <c r="B1046" s="12">
        <v>5.38</v>
      </c>
      <c r="C1046" s="12">
        <v>5.45</v>
      </c>
      <c r="D1046" s="12">
        <v>5.37</v>
      </c>
      <c r="E1046" s="12">
        <v>5.42</v>
      </c>
      <c r="F1046" s="12">
        <v>595931000</v>
      </c>
      <c r="G1046" s="12">
        <v>4913380092</v>
      </c>
      <c r="H1046" s="7">
        <f t="shared" si="7"/>
        <v>7.4349442379182222E-3</v>
      </c>
    </row>
    <row r="1047" spans="1:8" x14ac:dyDescent="0.75">
      <c r="A1047" s="2">
        <v>43415</v>
      </c>
      <c r="B1047" s="12">
        <v>5.41</v>
      </c>
      <c r="C1047" s="12">
        <v>5.44</v>
      </c>
      <c r="D1047" s="12">
        <v>5.29</v>
      </c>
      <c r="E1047" s="12">
        <v>5.44</v>
      </c>
      <c r="F1047" s="12">
        <v>729699000</v>
      </c>
      <c r="G1047" s="12">
        <v>4933408109</v>
      </c>
      <c r="H1047" s="7">
        <f t="shared" si="7"/>
        <v>5.5452865064695468E-3</v>
      </c>
    </row>
    <row r="1048" spans="1:8" x14ac:dyDescent="0.75">
      <c r="A1048" s="2">
        <v>43416</v>
      </c>
      <c r="B1048" s="12">
        <v>5.45</v>
      </c>
      <c r="C1048" s="12">
        <v>5.46</v>
      </c>
      <c r="D1048" s="12">
        <v>5.36</v>
      </c>
      <c r="E1048" s="12">
        <v>5.4</v>
      </c>
      <c r="F1048" s="12">
        <v>606714000</v>
      </c>
      <c r="G1048" s="12">
        <v>4895690187</v>
      </c>
      <c r="H1048" s="7">
        <f t="shared" si="7"/>
        <v>-9.1743119266054721E-3</v>
      </c>
    </row>
    <row r="1049" spans="1:8" x14ac:dyDescent="0.75">
      <c r="A1049" s="2">
        <v>43417</v>
      </c>
      <c r="B1049" s="12">
        <v>5.4</v>
      </c>
      <c r="C1049" s="12">
        <v>5.41</v>
      </c>
      <c r="D1049" s="12">
        <v>5.16</v>
      </c>
      <c r="E1049" s="12">
        <v>5.23</v>
      </c>
      <c r="F1049" s="12">
        <v>766307000</v>
      </c>
      <c r="G1049" s="12">
        <v>4736408545</v>
      </c>
      <c r="H1049" s="7">
        <f t="shared" si="7"/>
        <v>-3.1481481481481464E-2</v>
      </c>
    </row>
    <row r="1050" spans="1:8" x14ac:dyDescent="0.75">
      <c r="A1050" s="2">
        <v>43418</v>
      </c>
      <c r="B1050" s="12">
        <v>5.22</v>
      </c>
      <c r="C1050" s="12">
        <v>5.24</v>
      </c>
      <c r="D1050" s="12">
        <v>4.4800000000000004</v>
      </c>
      <c r="E1050" s="12">
        <v>4.6399999999999997</v>
      </c>
      <c r="F1050" s="12">
        <v>1244140000</v>
      </c>
      <c r="G1050" s="12">
        <v>4201134866</v>
      </c>
      <c r="H1050" s="7">
        <f t="shared" si="7"/>
        <v>-0.11111111111111113</v>
      </c>
    </row>
    <row r="1051" spans="1:8" x14ac:dyDescent="0.75">
      <c r="A1051" s="2">
        <v>43419</v>
      </c>
      <c r="B1051" s="12">
        <v>4.6399999999999997</v>
      </c>
      <c r="C1051" s="12">
        <v>4.6900000000000004</v>
      </c>
      <c r="D1051" s="12">
        <v>4.26</v>
      </c>
      <c r="E1051" s="12">
        <v>4.6900000000000004</v>
      </c>
      <c r="F1051" s="12">
        <v>1265280000</v>
      </c>
      <c r="G1051" s="12">
        <v>4248594923</v>
      </c>
      <c r="H1051" s="7">
        <f t="shared" si="7"/>
        <v>1.0775862068965671E-2</v>
      </c>
    </row>
    <row r="1052" spans="1:8" x14ac:dyDescent="0.75">
      <c r="A1052" s="2">
        <v>43420</v>
      </c>
      <c r="B1052" s="12">
        <v>4.6900000000000004</v>
      </c>
      <c r="C1052" s="12">
        <v>4.72</v>
      </c>
      <c r="D1052" s="12">
        <v>4.49</v>
      </c>
      <c r="E1052" s="12">
        <v>4.55</v>
      </c>
      <c r="F1052" s="12">
        <v>923308000</v>
      </c>
      <c r="G1052" s="12">
        <v>4121158735</v>
      </c>
      <c r="H1052" s="7">
        <f t="shared" si="7"/>
        <v>-2.9850746268656834E-2</v>
      </c>
    </row>
    <row r="1053" spans="1:8" x14ac:dyDescent="0.75">
      <c r="A1053" s="2">
        <v>43421</v>
      </c>
      <c r="B1053" s="12">
        <v>4.55</v>
      </c>
      <c r="C1053" s="12">
        <v>4.58</v>
      </c>
      <c r="D1053" s="12">
        <v>4.51</v>
      </c>
      <c r="E1053" s="12">
        <v>4.57</v>
      </c>
      <c r="F1053" s="12">
        <v>773374000</v>
      </c>
      <c r="G1053" s="12">
        <v>4144050486</v>
      </c>
      <c r="H1053" s="7">
        <f t="shared" si="7"/>
        <v>4.3956043956044971E-3</v>
      </c>
    </row>
    <row r="1054" spans="1:8" x14ac:dyDescent="0.75">
      <c r="A1054" s="2">
        <v>43422</v>
      </c>
      <c r="B1054" s="12">
        <v>4.58</v>
      </c>
      <c r="C1054" s="12">
        <v>4.6399999999999997</v>
      </c>
      <c r="D1054" s="12">
        <v>4.5599999999999996</v>
      </c>
      <c r="E1054" s="12">
        <v>4.59</v>
      </c>
      <c r="F1054" s="12">
        <v>750443000</v>
      </c>
      <c r="G1054" s="12">
        <v>4157281665</v>
      </c>
      <c r="H1054" s="7">
        <f t="shared" si="7"/>
        <v>2.1834061135370714E-3</v>
      </c>
    </row>
    <row r="1055" spans="1:8" x14ac:dyDescent="0.75">
      <c r="A1055" s="2">
        <v>43423</v>
      </c>
      <c r="B1055" s="12">
        <v>4.5999999999999996</v>
      </c>
      <c r="C1055" s="12">
        <v>4.5999999999999996</v>
      </c>
      <c r="D1055" s="12">
        <v>4.0199999999999996</v>
      </c>
      <c r="E1055" s="12">
        <v>4.08</v>
      </c>
      <c r="F1055" s="12">
        <v>1193950000</v>
      </c>
      <c r="G1055" s="12">
        <v>3700198815</v>
      </c>
      <c r="H1055" s="7">
        <f t="shared" si="7"/>
        <v>-0.11304347826086948</v>
      </c>
    </row>
    <row r="1056" spans="1:8" x14ac:dyDescent="0.75">
      <c r="A1056" s="2">
        <v>43424</v>
      </c>
      <c r="B1056" s="12">
        <v>4.07</v>
      </c>
      <c r="C1056" s="12">
        <v>4.16</v>
      </c>
      <c r="D1056" s="12">
        <v>3.46</v>
      </c>
      <c r="E1056" s="12">
        <v>3.71</v>
      </c>
      <c r="F1056" s="12">
        <v>1305960000</v>
      </c>
      <c r="G1056" s="12">
        <v>3359849399</v>
      </c>
      <c r="H1056" s="7">
        <f t="shared" si="7"/>
        <v>-8.8452088452088518E-2</v>
      </c>
    </row>
    <row r="1057" spans="1:8" x14ac:dyDescent="0.75">
      <c r="A1057" s="2">
        <v>43425</v>
      </c>
      <c r="B1057" s="12">
        <v>3.74</v>
      </c>
      <c r="C1057" s="12">
        <v>3.87</v>
      </c>
      <c r="D1057" s="12">
        <v>3.59</v>
      </c>
      <c r="E1057" s="12">
        <v>3.81</v>
      </c>
      <c r="F1057" s="12">
        <v>965961000</v>
      </c>
      <c r="G1057" s="12">
        <v>3453709206</v>
      </c>
      <c r="H1057" s="7">
        <f t="shared" si="7"/>
        <v>1.8716577540106909E-2</v>
      </c>
    </row>
    <row r="1058" spans="1:8" x14ac:dyDescent="0.75">
      <c r="A1058" s="2">
        <v>43426</v>
      </c>
      <c r="B1058" s="12">
        <v>3.81</v>
      </c>
      <c r="C1058" s="12">
        <v>3.84</v>
      </c>
      <c r="D1058" s="12">
        <v>3.55</v>
      </c>
      <c r="E1058" s="12">
        <v>3.55</v>
      </c>
      <c r="F1058" s="12">
        <v>694359000</v>
      </c>
      <c r="G1058" s="12">
        <v>3221311708</v>
      </c>
      <c r="H1058" s="7">
        <f t="shared" si="7"/>
        <v>-6.824146981627302E-2</v>
      </c>
    </row>
    <row r="1059" spans="1:8" x14ac:dyDescent="0.75">
      <c r="A1059" s="2">
        <v>43427</v>
      </c>
      <c r="B1059" s="12">
        <v>3.52</v>
      </c>
      <c r="C1059" s="12">
        <v>3.65</v>
      </c>
      <c r="D1059" s="12">
        <v>3.44</v>
      </c>
      <c r="E1059" s="12">
        <v>3.6</v>
      </c>
      <c r="F1059" s="12">
        <v>891425000</v>
      </c>
      <c r="G1059" s="12">
        <v>3262844921</v>
      </c>
      <c r="H1059" s="7">
        <f t="shared" si="7"/>
        <v>2.2727272727272749E-2</v>
      </c>
    </row>
    <row r="1060" spans="1:8" x14ac:dyDescent="0.75">
      <c r="A1060" s="2">
        <v>43428</v>
      </c>
      <c r="B1060" s="12">
        <v>3.61</v>
      </c>
      <c r="C1060" s="12">
        <v>3.66</v>
      </c>
      <c r="D1060" s="12">
        <v>3.17</v>
      </c>
      <c r="E1060" s="12">
        <v>3.26</v>
      </c>
      <c r="F1060" s="12">
        <v>796038000</v>
      </c>
      <c r="G1060" s="12">
        <v>2955618764</v>
      </c>
      <c r="H1060" s="7">
        <f t="shared" si="7"/>
        <v>-9.695290858725765E-2</v>
      </c>
    </row>
    <row r="1061" spans="1:8" x14ac:dyDescent="0.75">
      <c r="A1061" s="2">
        <v>43429</v>
      </c>
      <c r="B1061" s="12">
        <v>3.27</v>
      </c>
      <c r="C1061" s="12">
        <v>3.43</v>
      </c>
      <c r="D1061" s="12">
        <v>3.03</v>
      </c>
      <c r="E1061" s="12">
        <v>3.35</v>
      </c>
      <c r="F1061" s="12">
        <v>1057330000</v>
      </c>
      <c r="G1061" s="12">
        <v>3035993644</v>
      </c>
      <c r="H1061" s="7">
        <f t="shared" si="7"/>
        <v>2.4464831804281367E-2</v>
      </c>
    </row>
    <row r="1062" spans="1:8" x14ac:dyDescent="0.75">
      <c r="A1062" s="2">
        <v>43430</v>
      </c>
      <c r="B1062" s="12">
        <v>3.35</v>
      </c>
      <c r="C1062" s="12">
        <v>3.41</v>
      </c>
      <c r="D1062" s="12">
        <v>3.08</v>
      </c>
      <c r="E1062" s="12">
        <v>3.18</v>
      </c>
      <c r="F1062" s="12">
        <v>984528000</v>
      </c>
      <c r="G1062" s="12">
        <v>2885294143</v>
      </c>
      <c r="H1062" s="7">
        <f t="shared" ref="H1062:H1123" si="8">(E1062-B1062)/B1062</f>
        <v>-5.0746268656716394E-2</v>
      </c>
    </row>
    <row r="1063" spans="1:8" x14ac:dyDescent="0.75">
      <c r="A1063" s="2">
        <v>43431</v>
      </c>
      <c r="B1063" s="12">
        <v>3.18</v>
      </c>
      <c r="C1063" s="12">
        <v>3.18</v>
      </c>
      <c r="D1063" s="12">
        <v>2.9</v>
      </c>
      <c r="E1063" s="12">
        <v>3.03</v>
      </c>
      <c r="F1063" s="12">
        <v>957723000</v>
      </c>
      <c r="G1063" s="12">
        <v>2746076768</v>
      </c>
      <c r="H1063" s="7">
        <f t="shared" si="8"/>
        <v>-4.7169811320754824E-2</v>
      </c>
    </row>
    <row r="1064" spans="1:8" x14ac:dyDescent="0.75">
      <c r="A1064" s="2">
        <v>43432</v>
      </c>
      <c r="B1064" s="12">
        <v>3.03</v>
      </c>
      <c r="C1064" s="12">
        <v>3.37</v>
      </c>
      <c r="D1064" s="12">
        <v>3.03</v>
      </c>
      <c r="E1064" s="12">
        <v>3.28</v>
      </c>
      <c r="F1064" s="12">
        <v>860148000</v>
      </c>
      <c r="G1064" s="12">
        <v>2971913051</v>
      </c>
      <c r="H1064" s="7">
        <f t="shared" si="8"/>
        <v>8.2508250825082508E-2</v>
      </c>
    </row>
    <row r="1065" spans="1:8" x14ac:dyDescent="0.75">
      <c r="A1065" s="2">
        <v>43433</v>
      </c>
      <c r="B1065" s="12">
        <v>3.29</v>
      </c>
      <c r="C1065" s="12">
        <v>3.3</v>
      </c>
      <c r="D1065" s="12">
        <v>2.93</v>
      </c>
      <c r="E1065" s="12">
        <v>3.02</v>
      </c>
      <c r="F1065" s="12">
        <v>896394060</v>
      </c>
      <c r="G1065" s="12">
        <v>2738537137</v>
      </c>
      <c r="H1065" s="7">
        <f t="shared" si="8"/>
        <v>-8.2066869300911865E-2</v>
      </c>
    </row>
    <row r="1066" spans="1:8" x14ac:dyDescent="0.75">
      <c r="A1066" s="2">
        <v>43434</v>
      </c>
      <c r="B1066" s="12">
        <v>3.03</v>
      </c>
      <c r="C1066" s="12">
        <v>3.07</v>
      </c>
      <c r="D1066" s="12">
        <v>2.81</v>
      </c>
      <c r="E1066" s="12">
        <v>2.88</v>
      </c>
      <c r="F1066" s="12">
        <v>887904092</v>
      </c>
      <c r="G1066" s="12">
        <v>2612613989</v>
      </c>
      <c r="H1066" s="7">
        <f t="shared" si="8"/>
        <v>-4.950495049504948E-2</v>
      </c>
    </row>
    <row r="1067" spans="1:8" x14ac:dyDescent="0.75">
      <c r="A1067" s="2">
        <v>43435</v>
      </c>
      <c r="B1067" s="12">
        <v>2.89</v>
      </c>
      <c r="C1067" s="12">
        <v>3.03</v>
      </c>
      <c r="D1067" s="12">
        <v>2.84</v>
      </c>
      <c r="E1067" s="12">
        <v>2.96</v>
      </c>
      <c r="F1067" s="12">
        <v>814784417</v>
      </c>
      <c r="G1067" s="12">
        <v>2679991965</v>
      </c>
      <c r="H1067" s="7">
        <f t="shared" si="8"/>
        <v>2.4221453287197176E-2</v>
      </c>
    </row>
    <row r="1068" spans="1:8" x14ac:dyDescent="0.75">
      <c r="A1068" s="2">
        <v>43436</v>
      </c>
      <c r="B1068" s="12">
        <v>2.95</v>
      </c>
      <c r="C1068" s="12">
        <v>3.03</v>
      </c>
      <c r="D1068" s="12">
        <v>2.83</v>
      </c>
      <c r="E1068" s="12">
        <v>2.85</v>
      </c>
      <c r="F1068" s="12">
        <v>740214948</v>
      </c>
      <c r="G1068" s="12">
        <v>2582234218</v>
      </c>
      <c r="H1068" s="7">
        <f t="shared" si="8"/>
        <v>-3.389830508474579E-2</v>
      </c>
    </row>
    <row r="1069" spans="1:8" x14ac:dyDescent="0.75">
      <c r="A1069" s="2">
        <v>43437</v>
      </c>
      <c r="B1069" s="12">
        <v>2.85</v>
      </c>
      <c r="C1069" s="12">
        <v>2.86</v>
      </c>
      <c r="D1069" s="12">
        <v>2.54</v>
      </c>
      <c r="E1069" s="12">
        <v>2.59</v>
      </c>
      <c r="F1069" s="12">
        <v>798359633</v>
      </c>
      <c r="G1069" s="12">
        <v>2350428736</v>
      </c>
      <c r="H1069" s="7">
        <f t="shared" si="8"/>
        <v>-9.1228070175438672E-2</v>
      </c>
    </row>
    <row r="1070" spans="1:8" x14ac:dyDescent="0.75">
      <c r="A1070" s="2">
        <v>43438</v>
      </c>
      <c r="B1070" s="12">
        <v>2.59</v>
      </c>
      <c r="C1070" s="12">
        <v>2.61</v>
      </c>
      <c r="D1070" s="12">
        <v>2.34</v>
      </c>
      <c r="E1070" s="12">
        <v>2.46</v>
      </c>
      <c r="F1070" s="12">
        <v>770915653</v>
      </c>
      <c r="G1070" s="12">
        <v>2225210584</v>
      </c>
      <c r="H1070" s="7">
        <f t="shared" si="8"/>
        <v>-5.0193050193050155E-2</v>
      </c>
    </row>
    <row r="1071" spans="1:8" x14ac:dyDescent="0.75">
      <c r="A1071" s="2">
        <v>43439</v>
      </c>
      <c r="B1071" s="12">
        <v>2.46</v>
      </c>
      <c r="C1071" s="12">
        <v>2.46</v>
      </c>
      <c r="D1071" s="12">
        <v>2.1800000000000002</v>
      </c>
      <c r="E1071" s="12">
        <v>2.2000000000000002</v>
      </c>
      <c r="F1071" s="12">
        <v>843118459</v>
      </c>
      <c r="G1071" s="12">
        <v>1989562136</v>
      </c>
      <c r="H1071" s="7">
        <f t="shared" si="8"/>
        <v>-0.10569105691056901</v>
      </c>
    </row>
    <row r="1072" spans="1:8" x14ac:dyDescent="0.75">
      <c r="A1072" s="2">
        <v>43440</v>
      </c>
      <c r="B1072" s="12">
        <v>2.2000000000000002</v>
      </c>
      <c r="C1072" s="12">
        <v>2.25</v>
      </c>
      <c r="D1072" s="12">
        <v>1.86</v>
      </c>
      <c r="E1072" s="12">
        <v>1.87</v>
      </c>
      <c r="F1072" s="12">
        <v>771704763</v>
      </c>
      <c r="G1072" s="12">
        <v>1692853131</v>
      </c>
      <c r="H1072" s="7">
        <f t="shared" si="8"/>
        <v>-0.15000000000000002</v>
      </c>
    </row>
    <row r="1073" spans="1:8" x14ac:dyDescent="0.75">
      <c r="A1073" s="2">
        <v>43441</v>
      </c>
      <c r="B1073" s="12">
        <v>1.86</v>
      </c>
      <c r="C1073" s="12">
        <v>1.86</v>
      </c>
      <c r="D1073" s="12">
        <v>1.56</v>
      </c>
      <c r="E1073" s="12">
        <v>1.74</v>
      </c>
      <c r="F1073" s="12">
        <v>937285229</v>
      </c>
      <c r="G1073" s="12">
        <v>1579752652</v>
      </c>
      <c r="H1073" s="7">
        <f t="shared" si="8"/>
        <v>-6.4516129032258118E-2</v>
      </c>
    </row>
    <row r="1074" spans="1:8" x14ac:dyDescent="0.75">
      <c r="A1074" s="2">
        <v>43442</v>
      </c>
      <c r="B1074" s="12">
        <v>1.74</v>
      </c>
      <c r="C1074" s="12">
        <v>1.92</v>
      </c>
      <c r="D1074" s="12">
        <v>1.65</v>
      </c>
      <c r="E1074" s="12">
        <v>1.84</v>
      </c>
      <c r="F1074" s="12">
        <v>847786798</v>
      </c>
      <c r="G1074" s="12">
        <v>1670778477</v>
      </c>
      <c r="H1074" s="7">
        <f t="shared" si="8"/>
        <v>5.7471264367816147E-2</v>
      </c>
    </row>
    <row r="1075" spans="1:8" x14ac:dyDescent="0.75">
      <c r="A1075" s="2">
        <v>43443</v>
      </c>
      <c r="B1075" s="12">
        <v>1.84</v>
      </c>
      <c r="C1075" s="12">
        <v>2.1</v>
      </c>
      <c r="D1075" s="12">
        <v>1.78</v>
      </c>
      <c r="E1075" s="12">
        <v>2.0299999999999998</v>
      </c>
      <c r="F1075" s="12">
        <v>813391106</v>
      </c>
      <c r="G1075" s="12">
        <v>1841702984</v>
      </c>
      <c r="H1075" s="7">
        <f t="shared" si="8"/>
        <v>0.10326086956521724</v>
      </c>
    </row>
    <row r="1076" spans="1:8" x14ac:dyDescent="0.75">
      <c r="A1076" s="2">
        <v>43444</v>
      </c>
      <c r="B1076" s="12">
        <v>2.02</v>
      </c>
      <c r="C1076" s="12">
        <v>2.0699999999999998</v>
      </c>
      <c r="D1076" s="12">
        <v>1.92</v>
      </c>
      <c r="E1076" s="12">
        <v>1.94</v>
      </c>
      <c r="F1076" s="12">
        <v>867574172</v>
      </c>
      <c r="G1076" s="12">
        <v>1755655525</v>
      </c>
      <c r="H1076" s="7">
        <f t="shared" si="8"/>
        <v>-3.9603960396039639E-2</v>
      </c>
    </row>
    <row r="1077" spans="1:8" x14ac:dyDescent="0.75">
      <c r="A1077" s="2">
        <v>43445</v>
      </c>
      <c r="B1077" s="12">
        <v>1.93</v>
      </c>
      <c r="C1077" s="12">
        <v>1.95</v>
      </c>
      <c r="D1077" s="12">
        <v>1.8</v>
      </c>
      <c r="E1077" s="12">
        <v>1.85</v>
      </c>
      <c r="F1077" s="12">
        <v>769874104</v>
      </c>
      <c r="G1077" s="12">
        <v>1675492691</v>
      </c>
      <c r="H1077" s="7">
        <f t="shared" si="8"/>
        <v>-4.1450777202072464E-2</v>
      </c>
    </row>
    <row r="1078" spans="1:8" x14ac:dyDescent="0.75">
      <c r="A1078" s="2">
        <v>43446</v>
      </c>
      <c r="B1078" s="12">
        <v>1.85</v>
      </c>
      <c r="C1078" s="12">
        <v>2.04</v>
      </c>
      <c r="D1078" s="12">
        <v>1.84</v>
      </c>
      <c r="E1078" s="12">
        <v>1.98</v>
      </c>
      <c r="F1078" s="12">
        <v>684689882</v>
      </c>
      <c r="G1078" s="12">
        <v>1793934573</v>
      </c>
      <c r="H1078" s="7">
        <f t="shared" si="8"/>
        <v>7.0270270270270205E-2</v>
      </c>
    </row>
    <row r="1079" spans="1:8" x14ac:dyDescent="0.75">
      <c r="A1079" s="2">
        <v>43447</v>
      </c>
      <c r="B1079" s="12">
        <v>1.98</v>
      </c>
      <c r="C1079" s="12">
        <v>1.99</v>
      </c>
      <c r="D1079" s="12">
        <v>1.84</v>
      </c>
      <c r="E1079" s="12">
        <v>1.85</v>
      </c>
      <c r="F1079" s="12">
        <v>612212508</v>
      </c>
      <c r="G1079" s="12">
        <v>1677254663</v>
      </c>
      <c r="H1079" s="7">
        <f t="shared" si="8"/>
        <v>-6.5656565656565608E-2</v>
      </c>
    </row>
    <row r="1080" spans="1:8" x14ac:dyDescent="0.75">
      <c r="A1080" s="2">
        <v>43448</v>
      </c>
      <c r="B1080" s="12">
        <v>1.85</v>
      </c>
      <c r="C1080" s="12">
        <v>1.89</v>
      </c>
      <c r="D1080" s="12">
        <v>1.77</v>
      </c>
      <c r="E1080" s="12">
        <v>1.83</v>
      </c>
      <c r="F1080" s="12">
        <v>608056107</v>
      </c>
      <c r="G1080" s="12">
        <v>1656986238</v>
      </c>
      <c r="H1080" s="7">
        <f t="shared" si="8"/>
        <v>-1.081081081081082E-2</v>
      </c>
    </row>
    <row r="1081" spans="1:8" x14ac:dyDescent="0.75">
      <c r="A1081" s="2">
        <v>43449</v>
      </c>
      <c r="B1081" s="12">
        <v>1.82</v>
      </c>
      <c r="C1081" s="12">
        <v>1.92</v>
      </c>
      <c r="D1081" s="12">
        <v>1.81</v>
      </c>
      <c r="E1081" s="12">
        <v>1.9</v>
      </c>
      <c r="F1081" s="12">
        <v>514205945</v>
      </c>
      <c r="G1081" s="12">
        <v>1721765533</v>
      </c>
      <c r="H1081" s="7">
        <f t="shared" si="8"/>
        <v>4.3956043956043869E-2</v>
      </c>
    </row>
    <row r="1082" spans="1:8" x14ac:dyDescent="0.75">
      <c r="A1082" s="2">
        <v>43450</v>
      </c>
      <c r="B1082" s="12">
        <v>1.9</v>
      </c>
      <c r="C1082" s="12">
        <v>1.97</v>
      </c>
      <c r="D1082" s="12">
        <v>1.89</v>
      </c>
      <c r="E1082" s="12">
        <v>1.92</v>
      </c>
      <c r="F1082" s="12">
        <v>592700281</v>
      </c>
      <c r="G1082" s="12">
        <v>1735542213</v>
      </c>
      <c r="H1082" s="7">
        <f t="shared" si="8"/>
        <v>1.0526315789473694E-2</v>
      </c>
    </row>
    <row r="1083" spans="1:8" x14ac:dyDescent="0.75">
      <c r="A1083" s="2">
        <v>43451</v>
      </c>
      <c r="B1083" s="12">
        <v>1.92</v>
      </c>
      <c r="C1083" s="12">
        <v>2.46</v>
      </c>
      <c r="D1083" s="12">
        <v>1.92</v>
      </c>
      <c r="E1083" s="12">
        <v>2.4</v>
      </c>
      <c r="F1083" s="12">
        <v>1035073029</v>
      </c>
      <c r="G1083" s="12">
        <v>2173786215</v>
      </c>
      <c r="H1083" s="7">
        <f t="shared" si="8"/>
        <v>0.25</v>
      </c>
    </row>
    <row r="1084" spans="1:8" x14ac:dyDescent="0.75">
      <c r="A1084" s="2">
        <v>43452</v>
      </c>
      <c r="B1084" s="12">
        <v>2.4</v>
      </c>
      <c r="C1084" s="12">
        <v>2.68</v>
      </c>
      <c r="D1084" s="12">
        <v>2.38</v>
      </c>
      <c r="E1084" s="12">
        <v>2.64</v>
      </c>
      <c r="F1084" s="12">
        <v>1357427909</v>
      </c>
      <c r="G1084" s="12">
        <v>2396904100</v>
      </c>
      <c r="H1084" s="7">
        <f t="shared" si="8"/>
        <v>0.10000000000000009</v>
      </c>
    </row>
    <row r="1085" spans="1:8" x14ac:dyDescent="0.75">
      <c r="A1085" s="2">
        <v>43453</v>
      </c>
      <c r="B1085" s="12">
        <v>2.65</v>
      </c>
      <c r="C1085" s="12">
        <v>2.79</v>
      </c>
      <c r="D1085" s="12">
        <v>2.4900000000000002</v>
      </c>
      <c r="E1085" s="12">
        <v>2.5</v>
      </c>
      <c r="F1085" s="12">
        <v>1267475702</v>
      </c>
      <c r="G1085" s="12">
        <v>2262821400</v>
      </c>
      <c r="H1085" s="7">
        <f t="shared" si="8"/>
        <v>-5.6603773584905627E-2</v>
      </c>
    </row>
    <row r="1086" spans="1:8" x14ac:dyDescent="0.75">
      <c r="A1086" s="2">
        <v>43454</v>
      </c>
      <c r="B1086" s="12">
        <v>2.48</v>
      </c>
      <c r="C1086" s="12">
        <v>2.78</v>
      </c>
      <c r="D1086" s="12">
        <v>2.46</v>
      </c>
      <c r="E1086" s="12">
        <v>2.75</v>
      </c>
      <c r="F1086" s="12">
        <v>1338384673</v>
      </c>
      <c r="G1086" s="12">
        <v>2496639637</v>
      </c>
      <c r="H1086" s="7">
        <f t="shared" si="8"/>
        <v>0.1088709677419355</v>
      </c>
    </row>
    <row r="1087" spans="1:8" x14ac:dyDescent="0.75">
      <c r="A1087" s="2">
        <v>43455</v>
      </c>
      <c r="B1087" s="12">
        <v>2.73</v>
      </c>
      <c r="C1087" s="12">
        <v>2.81</v>
      </c>
      <c r="D1087" s="12">
        <v>2.54</v>
      </c>
      <c r="E1087" s="12">
        <v>2.62</v>
      </c>
      <c r="F1087" s="12">
        <v>1034421052</v>
      </c>
      <c r="G1087" s="12">
        <v>2374525413</v>
      </c>
      <c r="H1087" s="7">
        <f t="shared" si="8"/>
        <v>-4.0293040293040247E-2</v>
      </c>
    </row>
    <row r="1088" spans="1:8" x14ac:dyDescent="0.75">
      <c r="A1088" s="2">
        <v>43456</v>
      </c>
      <c r="B1088" s="12">
        <v>2.62</v>
      </c>
      <c r="C1088" s="12">
        <v>2.64</v>
      </c>
      <c r="D1088" s="12">
        <v>2.5</v>
      </c>
      <c r="E1088" s="12">
        <v>2.62</v>
      </c>
      <c r="F1088" s="12">
        <v>826024877</v>
      </c>
      <c r="G1088" s="12">
        <v>2373938353</v>
      </c>
      <c r="H1088" s="7">
        <f t="shared" si="8"/>
        <v>0</v>
      </c>
    </row>
    <row r="1089" spans="1:8" x14ac:dyDescent="0.75">
      <c r="A1089" s="2">
        <v>43457</v>
      </c>
      <c r="B1089" s="12">
        <v>2.63</v>
      </c>
      <c r="C1089" s="12">
        <v>2.98</v>
      </c>
      <c r="D1089" s="12">
        <v>2.62</v>
      </c>
      <c r="E1089" s="12">
        <v>2.82</v>
      </c>
      <c r="F1089" s="12">
        <v>1098757163</v>
      </c>
      <c r="G1089" s="12">
        <v>2556251264</v>
      </c>
      <c r="H1089" s="7">
        <f t="shared" si="8"/>
        <v>7.2243346007604542E-2</v>
      </c>
    </row>
    <row r="1090" spans="1:8" x14ac:dyDescent="0.75">
      <c r="A1090" s="2">
        <v>43458</v>
      </c>
      <c r="B1090" s="12">
        <v>2.82</v>
      </c>
      <c r="C1090" s="12">
        <v>3.1</v>
      </c>
      <c r="D1090" s="12">
        <v>2.79</v>
      </c>
      <c r="E1090" s="12">
        <v>2.79</v>
      </c>
      <c r="F1090" s="12">
        <v>1205992715</v>
      </c>
      <c r="G1090" s="12">
        <v>2527803643</v>
      </c>
      <c r="H1090" s="7">
        <f t="shared" si="8"/>
        <v>-1.0638297872340358E-2</v>
      </c>
    </row>
    <row r="1091" spans="1:8" x14ac:dyDescent="0.75">
      <c r="A1091" s="2">
        <v>43459</v>
      </c>
      <c r="B1091" s="12">
        <v>2.77</v>
      </c>
      <c r="C1091" s="12">
        <v>2.77</v>
      </c>
      <c r="D1091" s="12">
        <v>2.44</v>
      </c>
      <c r="E1091" s="12">
        <v>2.52</v>
      </c>
      <c r="F1091" s="12">
        <v>1040752729</v>
      </c>
      <c r="G1091" s="12">
        <v>2286352110</v>
      </c>
      <c r="H1091" s="7">
        <f t="shared" si="8"/>
        <v>-9.0252707581227443E-2</v>
      </c>
    </row>
    <row r="1092" spans="1:8" x14ac:dyDescent="0.75">
      <c r="A1092" s="2">
        <v>43460</v>
      </c>
      <c r="B1092" s="12">
        <v>2.5299999999999998</v>
      </c>
      <c r="C1092" s="12">
        <v>2.69</v>
      </c>
      <c r="D1092" s="12">
        <v>2.5099999999999998</v>
      </c>
      <c r="E1092" s="12">
        <v>2.6</v>
      </c>
      <c r="F1092" s="12">
        <v>919041942</v>
      </c>
      <c r="G1092" s="12">
        <v>2358484613</v>
      </c>
      <c r="H1092" s="7">
        <f t="shared" si="8"/>
        <v>2.7667984189723435E-2</v>
      </c>
    </row>
    <row r="1093" spans="1:8" x14ac:dyDescent="0.75">
      <c r="A1093" s="2">
        <v>43461</v>
      </c>
      <c r="B1093" s="12">
        <v>2.6</v>
      </c>
      <c r="C1093" s="12">
        <v>2.62</v>
      </c>
      <c r="D1093" s="12">
        <v>2.31</v>
      </c>
      <c r="E1093" s="12">
        <v>2.3199999999999998</v>
      </c>
      <c r="F1093" s="12">
        <v>786076003</v>
      </c>
      <c r="G1093" s="12">
        <v>2104540284</v>
      </c>
      <c r="H1093" s="7">
        <f t="shared" si="8"/>
        <v>-0.10769230769230778</v>
      </c>
    </row>
    <row r="1094" spans="1:8" x14ac:dyDescent="0.75">
      <c r="A1094" s="2">
        <v>43462</v>
      </c>
      <c r="B1094" s="12">
        <v>2.3199999999999998</v>
      </c>
      <c r="C1094" s="12">
        <v>2.71</v>
      </c>
      <c r="D1094" s="12">
        <v>2.2999999999999998</v>
      </c>
      <c r="E1094" s="12">
        <v>2.65</v>
      </c>
      <c r="F1094" s="12">
        <v>912368604</v>
      </c>
      <c r="G1094" s="12">
        <v>2397824243</v>
      </c>
      <c r="H1094" s="7">
        <f t="shared" si="8"/>
        <v>0.14224137931034486</v>
      </c>
    </row>
    <row r="1095" spans="1:8" x14ac:dyDescent="0.75">
      <c r="A1095" s="2">
        <v>43463</v>
      </c>
      <c r="B1095" s="12">
        <v>2.66</v>
      </c>
      <c r="C1095" s="12">
        <v>2.78</v>
      </c>
      <c r="D1095" s="12">
        <v>2.61</v>
      </c>
      <c r="E1095" s="12">
        <v>2.63</v>
      </c>
      <c r="F1095" s="12">
        <v>832583860</v>
      </c>
      <c r="G1095" s="12">
        <v>2382126415</v>
      </c>
      <c r="H1095" s="7">
        <f t="shared" si="8"/>
        <v>-1.1278195488721898E-2</v>
      </c>
    </row>
    <row r="1096" spans="1:8" x14ac:dyDescent="0.75">
      <c r="A1096" s="2">
        <v>43464</v>
      </c>
      <c r="B1096" s="12">
        <v>2.63</v>
      </c>
      <c r="C1096" s="12">
        <v>2.69</v>
      </c>
      <c r="D1096" s="12">
        <v>2.57</v>
      </c>
      <c r="E1096" s="12">
        <v>2.68</v>
      </c>
      <c r="F1096" s="12">
        <v>678199674</v>
      </c>
      <c r="G1096" s="12">
        <v>2430234521</v>
      </c>
      <c r="H1096" s="7">
        <f t="shared" si="8"/>
        <v>1.9011406844106567E-2</v>
      </c>
    </row>
    <row r="1097" spans="1:8" x14ac:dyDescent="0.75">
      <c r="A1097" s="2">
        <v>43465</v>
      </c>
      <c r="B1097" s="12">
        <v>2.68</v>
      </c>
      <c r="C1097" s="12">
        <v>2.68</v>
      </c>
      <c r="D1097" s="12">
        <v>2.5299999999999998</v>
      </c>
      <c r="E1097" s="12">
        <v>2.57</v>
      </c>
      <c r="F1097" s="12">
        <v>737955581</v>
      </c>
      <c r="G1097" s="12">
        <v>2326269031</v>
      </c>
      <c r="H1097" s="7">
        <f t="shared" si="8"/>
        <v>-4.1044776119403104E-2</v>
      </c>
    </row>
    <row r="1098" spans="1:8" x14ac:dyDescent="0.75">
      <c r="A1098" s="2">
        <v>43466</v>
      </c>
      <c r="B1098" s="12">
        <v>2.57</v>
      </c>
      <c r="C1098" s="12">
        <v>2.67</v>
      </c>
      <c r="D1098" s="12">
        <v>2.5299999999999998</v>
      </c>
      <c r="E1098" s="12">
        <v>2.66</v>
      </c>
      <c r="F1098" s="12">
        <v>675099229</v>
      </c>
      <c r="G1098" s="12">
        <v>2413813876</v>
      </c>
      <c r="H1098" s="7">
        <f t="shared" si="8"/>
        <v>3.5019455252918406E-2</v>
      </c>
    </row>
    <row r="1099" spans="1:8" x14ac:dyDescent="0.75">
      <c r="A1099" s="2">
        <v>43467</v>
      </c>
      <c r="B1099" s="12">
        <v>2.67</v>
      </c>
      <c r="C1099" s="12">
        <v>2.91</v>
      </c>
      <c r="D1099" s="12">
        <v>2.64</v>
      </c>
      <c r="E1099" s="12">
        <v>2.89</v>
      </c>
      <c r="F1099" s="12">
        <v>808413256</v>
      </c>
      <c r="G1099" s="12">
        <v>2616899859</v>
      </c>
      <c r="H1099" s="7">
        <f t="shared" si="8"/>
        <v>8.2397003745318428E-2</v>
      </c>
    </row>
    <row r="1100" spans="1:8" x14ac:dyDescent="0.75">
      <c r="A1100" s="2">
        <v>43468</v>
      </c>
      <c r="B1100" s="12">
        <v>2.88</v>
      </c>
      <c r="C1100" s="12">
        <v>2.88</v>
      </c>
      <c r="D1100" s="12">
        <v>2.64</v>
      </c>
      <c r="E1100" s="12">
        <v>2.68</v>
      </c>
      <c r="F1100" s="12">
        <v>636865311</v>
      </c>
      <c r="G1100" s="12">
        <v>2430015632</v>
      </c>
      <c r="H1100" s="7">
        <f t="shared" si="8"/>
        <v>-6.944444444444435E-2</v>
      </c>
    </row>
    <row r="1101" spans="1:8" x14ac:dyDescent="0.75">
      <c r="A1101" s="2">
        <v>43469</v>
      </c>
      <c r="B1101" s="12">
        <v>2.69</v>
      </c>
      <c r="C1101" s="12">
        <v>2.78</v>
      </c>
      <c r="D1101" s="12">
        <v>2.63</v>
      </c>
      <c r="E1101" s="12">
        <v>2.72</v>
      </c>
      <c r="F1101" s="12">
        <v>723318560</v>
      </c>
      <c r="G1101" s="12">
        <v>2466477575</v>
      </c>
      <c r="H1101" s="7">
        <f t="shared" si="8"/>
        <v>1.1152416356877417E-2</v>
      </c>
    </row>
    <row r="1102" spans="1:8" x14ac:dyDescent="0.75">
      <c r="A1102" s="2">
        <v>43470</v>
      </c>
      <c r="B1102" s="12">
        <v>2.72</v>
      </c>
      <c r="C1102" s="12">
        <v>2.77</v>
      </c>
      <c r="D1102" s="12">
        <v>2.7</v>
      </c>
      <c r="E1102" s="12">
        <v>2.7</v>
      </c>
      <c r="F1102" s="12">
        <v>750751760</v>
      </c>
      <c r="G1102" s="12">
        <v>2446379263</v>
      </c>
      <c r="H1102" s="7">
        <f t="shared" si="8"/>
        <v>-7.3529411764705942E-3</v>
      </c>
    </row>
    <row r="1103" spans="1:8" x14ac:dyDescent="0.75">
      <c r="A1103" s="2">
        <v>43471</v>
      </c>
      <c r="B1103" s="12">
        <v>2.7</v>
      </c>
      <c r="C1103" s="12">
        <v>2.92</v>
      </c>
      <c r="D1103" s="12">
        <v>2.65</v>
      </c>
      <c r="E1103" s="12">
        <v>2.88</v>
      </c>
      <c r="F1103" s="12">
        <v>867964715</v>
      </c>
      <c r="G1103" s="12">
        <v>2605701211</v>
      </c>
      <c r="H1103" s="7">
        <f t="shared" si="8"/>
        <v>6.6666666666666555E-2</v>
      </c>
    </row>
    <row r="1104" spans="1:8" x14ac:dyDescent="0.75">
      <c r="A1104" s="2">
        <v>43472</v>
      </c>
      <c r="B1104" s="12">
        <v>2.88</v>
      </c>
      <c r="C1104" s="12">
        <v>2.89</v>
      </c>
      <c r="D1104" s="12">
        <v>2.75</v>
      </c>
      <c r="E1104" s="12">
        <v>2.77</v>
      </c>
      <c r="F1104" s="12">
        <v>747456993</v>
      </c>
      <c r="G1104" s="12">
        <v>2508645599</v>
      </c>
      <c r="H1104" s="7">
        <f t="shared" si="8"/>
        <v>-3.8194444444444406E-2</v>
      </c>
    </row>
    <row r="1105" spans="1:8" x14ac:dyDescent="0.75">
      <c r="A1105" s="2">
        <v>43473</v>
      </c>
      <c r="B1105" s="12">
        <v>2.77</v>
      </c>
      <c r="C1105" s="12">
        <v>2.87</v>
      </c>
      <c r="D1105" s="12">
        <v>2.74</v>
      </c>
      <c r="E1105" s="12">
        <v>2.8</v>
      </c>
      <c r="F1105" s="12">
        <v>672422514</v>
      </c>
      <c r="G1105" s="12">
        <v>2535297817</v>
      </c>
      <c r="H1105" s="7">
        <f t="shared" si="8"/>
        <v>1.0830324909747223E-2</v>
      </c>
    </row>
    <row r="1106" spans="1:8" x14ac:dyDescent="0.75">
      <c r="A1106" s="2">
        <v>43474</v>
      </c>
      <c r="B1106" s="12">
        <v>2.8</v>
      </c>
      <c r="C1106" s="12">
        <v>2.96</v>
      </c>
      <c r="D1106" s="12">
        <v>2.79</v>
      </c>
      <c r="E1106" s="12">
        <v>2.91</v>
      </c>
      <c r="F1106" s="12">
        <v>734853519</v>
      </c>
      <c r="G1106" s="12">
        <v>2639474098</v>
      </c>
      <c r="H1106" s="7">
        <f t="shared" si="8"/>
        <v>3.9285714285714403E-2</v>
      </c>
    </row>
    <row r="1107" spans="1:8" x14ac:dyDescent="0.75">
      <c r="A1107" s="2">
        <v>43475</v>
      </c>
      <c r="B1107" s="12">
        <v>2.91</v>
      </c>
      <c r="C1107" s="12">
        <v>2.98</v>
      </c>
      <c r="D1107" s="12">
        <v>2.38</v>
      </c>
      <c r="E1107" s="12">
        <v>2.44</v>
      </c>
      <c r="F1107" s="12">
        <v>1205353503</v>
      </c>
      <c r="G1107" s="12">
        <v>2207725769</v>
      </c>
      <c r="H1107" s="7">
        <f t="shared" si="8"/>
        <v>-0.161512027491409</v>
      </c>
    </row>
    <row r="1108" spans="1:8" x14ac:dyDescent="0.75">
      <c r="A1108" s="2">
        <v>43476</v>
      </c>
      <c r="B1108" s="12">
        <v>2.4300000000000002</v>
      </c>
      <c r="C1108" s="12">
        <v>2.46</v>
      </c>
      <c r="D1108" s="12">
        <v>2.39</v>
      </c>
      <c r="E1108" s="12">
        <v>2.42</v>
      </c>
      <c r="F1108" s="12">
        <v>839425934</v>
      </c>
      <c r="G1108" s="12">
        <v>2190332346</v>
      </c>
      <c r="H1108" s="7">
        <f t="shared" si="8"/>
        <v>-4.1152263374486546E-3</v>
      </c>
    </row>
    <row r="1109" spans="1:8" x14ac:dyDescent="0.75">
      <c r="A1109" s="2">
        <v>43477</v>
      </c>
      <c r="B1109" s="12">
        <v>2.42</v>
      </c>
      <c r="C1109" s="12">
        <v>2.4500000000000002</v>
      </c>
      <c r="D1109" s="12">
        <v>2.41</v>
      </c>
      <c r="E1109" s="12">
        <v>2.4300000000000002</v>
      </c>
      <c r="F1109" s="12">
        <v>676904282</v>
      </c>
      <c r="G1109" s="12">
        <v>2199816780</v>
      </c>
      <c r="H1109" s="7">
        <f t="shared" si="8"/>
        <v>4.1322314049587732E-3</v>
      </c>
    </row>
    <row r="1110" spans="1:8" x14ac:dyDescent="0.75">
      <c r="A1110" s="2">
        <v>43478</v>
      </c>
      <c r="B1110" s="12">
        <v>2.4300000000000002</v>
      </c>
      <c r="C1110" s="12">
        <v>2.44</v>
      </c>
      <c r="D1110" s="12">
        <v>2.2400000000000002</v>
      </c>
      <c r="E1110" s="12">
        <v>2.2599999999999998</v>
      </c>
      <c r="F1110" s="12">
        <v>654710955</v>
      </c>
      <c r="G1110" s="12">
        <v>2048265249</v>
      </c>
      <c r="H1110" s="7">
        <f t="shared" si="8"/>
        <v>-6.9958847736625668E-2</v>
      </c>
    </row>
    <row r="1111" spans="1:8" x14ac:dyDescent="0.75">
      <c r="A1111" s="2">
        <v>43479</v>
      </c>
      <c r="B1111" s="12">
        <v>2.2599999999999998</v>
      </c>
      <c r="C1111" s="12">
        <v>2.4900000000000002</v>
      </c>
      <c r="D1111" s="12">
        <v>2.2599999999999998</v>
      </c>
      <c r="E1111" s="12">
        <v>2.48</v>
      </c>
      <c r="F1111" s="12">
        <v>754055929</v>
      </c>
      <c r="G1111" s="12">
        <v>2246640413</v>
      </c>
      <c r="H1111" s="7">
        <f t="shared" si="8"/>
        <v>9.7345132743362928E-2</v>
      </c>
    </row>
    <row r="1112" spans="1:8" x14ac:dyDescent="0.75">
      <c r="A1112" s="2">
        <v>43480</v>
      </c>
      <c r="B1112" s="12">
        <v>2.48</v>
      </c>
      <c r="C1112" s="12">
        <v>2.48</v>
      </c>
      <c r="D1112" s="12">
        <v>2.38</v>
      </c>
      <c r="E1112" s="12">
        <v>2.4</v>
      </c>
      <c r="F1112" s="12">
        <v>742818854</v>
      </c>
      <c r="G1112" s="12">
        <v>2178230225</v>
      </c>
      <c r="H1112" s="7">
        <f t="shared" si="8"/>
        <v>-3.2258064516129059E-2</v>
      </c>
    </row>
    <row r="1113" spans="1:8" x14ac:dyDescent="0.75">
      <c r="A1113" s="2">
        <v>43481</v>
      </c>
      <c r="B1113" s="12">
        <v>2.4</v>
      </c>
      <c r="C1113" s="12">
        <v>2.46</v>
      </c>
      <c r="D1113" s="12">
        <v>2.39</v>
      </c>
      <c r="E1113" s="12">
        <v>2.4500000000000002</v>
      </c>
      <c r="F1113" s="12">
        <v>676246815</v>
      </c>
      <c r="G1113" s="12">
        <v>2218016458</v>
      </c>
      <c r="H1113" s="7">
        <f t="shared" si="8"/>
        <v>2.0833333333333447E-2</v>
      </c>
    </row>
    <row r="1114" spans="1:8" x14ac:dyDescent="0.75">
      <c r="A1114" s="2">
        <v>43482</v>
      </c>
      <c r="B1114" s="12">
        <v>2.44</v>
      </c>
      <c r="C1114" s="12">
        <v>2.52</v>
      </c>
      <c r="D1114" s="12">
        <v>2.41</v>
      </c>
      <c r="E1114" s="12">
        <v>2.52</v>
      </c>
      <c r="F1114" s="12">
        <v>776197591</v>
      </c>
      <c r="G1114" s="12">
        <v>2279567084</v>
      </c>
      <c r="H1114" s="7">
        <f t="shared" si="8"/>
        <v>3.2786885245901669E-2</v>
      </c>
    </row>
    <row r="1115" spans="1:8" x14ac:dyDescent="0.75">
      <c r="A1115" s="2">
        <v>43483</v>
      </c>
      <c r="B1115" s="12">
        <v>2.52</v>
      </c>
      <c r="C1115" s="12">
        <v>2.5299999999999998</v>
      </c>
      <c r="D1115" s="12">
        <v>2.4300000000000002</v>
      </c>
      <c r="E1115" s="12">
        <v>2.4700000000000002</v>
      </c>
      <c r="F1115" s="12">
        <v>755857709</v>
      </c>
      <c r="G1115" s="12">
        <v>2238137993</v>
      </c>
      <c r="H1115" s="7">
        <f t="shared" si="8"/>
        <v>-1.9841269841269771E-2</v>
      </c>
    </row>
    <row r="1116" spans="1:8" x14ac:dyDescent="0.75">
      <c r="A1116" s="2">
        <v>43484</v>
      </c>
      <c r="B1116" s="12">
        <v>2.4700000000000002</v>
      </c>
      <c r="C1116" s="12">
        <v>2.5299999999999998</v>
      </c>
      <c r="D1116" s="12">
        <v>2.46</v>
      </c>
      <c r="E1116" s="12">
        <v>2.4900000000000002</v>
      </c>
      <c r="F1116" s="12">
        <v>738761772</v>
      </c>
      <c r="G1116" s="12">
        <v>2253727490</v>
      </c>
      <c r="H1116" s="7">
        <f t="shared" si="8"/>
        <v>8.097165991902841E-3</v>
      </c>
    </row>
    <row r="1117" spans="1:8" x14ac:dyDescent="0.75">
      <c r="A1117" s="2">
        <v>43485</v>
      </c>
      <c r="B1117" s="12">
        <v>2.48</v>
      </c>
      <c r="C1117" s="12">
        <v>2.4900000000000002</v>
      </c>
      <c r="D1117" s="12">
        <v>2.34</v>
      </c>
      <c r="E1117" s="12">
        <v>2.37</v>
      </c>
      <c r="F1117" s="12">
        <v>971352022</v>
      </c>
      <c r="G1117" s="12">
        <v>2145396773</v>
      </c>
      <c r="H1117" s="7">
        <f t="shared" si="8"/>
        <v>-4.4354838709677366E-2</v>
      </c>
    </row>
    <row r="1118" spans="1:8" x14ac:dyDescent="0.75">
      <c r="A1118" s="2">
        <v>43486</v>
      </c>
      <c r="B1118" s="12">
        <v>2.37</v>
      </c>
      <c r="C1118" s="12">
        <v>2.39</v>
      </c>
      <c r="D1118" s="12">
        <v>2.34</v>
      </c>
      <c r="E1118" s="12">
        <v>2.35</v>
      </c>
      <c r="F1118" s="12">
        <v>681202741</v>
      </c>
      <c r="G1118" s="12">
        <v>2132530758</v>
      </c>
      <c r="H1118" s="7">
        <f t="shared" si="8"/>
        <v>-8.4388185654008518E-3</v>
      </c>
    </row>
    <row r="1119" spans="1:8" x14ac:dyDescent="0.75">
      <c r="A1119" s="2">
        <v>43487</v>
      </c>
      <c r="B1119" s="12">
        <v>2.35</v>
      </c>
      <c r="C1119" s="12">
        <v>2.5</v>
      </c>
      <c r="D1119" s="12">
        <v>2.33</v>
      </c>
      <c r="E1119" s="12">
        <v>2.4500000000000002</v>
      </c>
      <c r="F1119" s="12">
        <v>737422547</v>
      </c>
      <c r="G1119" s="12">
        <v>2218376062</v>
      </c>
      <c r="H1119" s="7">
        <f t="shared" si="8"/>
        <v>4.2553191489361736E-2</v>
      </c>
    </row>
    <row r="1120" spans="1:8" x14ac:dyDescent="0.75">
      <c r="A1120" s="2">
        <v>43488</v>
      </c>
      <c r="B1120" s="12">
        <v>2.4500000000000002</v>
      </c>
      <c r="C1120" s="12">
        <v>2.4700000000000002</v>
      </c>
      <c r="D1120" s="12">
        <v>2.42</v>
      </c>
      <c r="E1120" s="12">
        <v>2.44</v>
      </c>
      <c r="F1120" s="12">
        <v>630931520</v>
      </c>
      <c r="G1120" s="12">
        <v>2211327785</v>
      </c>
      <c r="H1120" s="7">
        <f t="shared" si="8"/>
        <v>-4.0816326530613185E-3</v>
      </c>
    </row>
    <row r="1121" spans="1:8" x14ac:dyDescent="0.75">
      <c r="A1121" s="2">
        <v>43489</v>
      </c>
      <c r="B1121" s="12">
        <v>2.44</v>
      </c>
      <c r="C1121" s="12">
        <v>2.4700000000000002</v>
      </c>
      <c r="D1121" s="12">
        <v>2.41</v>
      </c>
      <c r="E1121" s="12">
        <v>2.4500000000000002</v>
      </c>
      <c r="F1121" s="12">
        <v>662563042</v>
      </c>
      <c r="G1121" s="12">
        <v>2223251406</v>
      </c>
      <c r="H1121" s="7">
        <f t="shared" si="8"/>
        <v>4.0983606557377997E-3</v>
      </c>
    </row>
    <row r="1122" spans="1:8" x14ac:dyDescent="0.75">
      <c r="A1122" s="2">
        <v>43490</v>
      </c>
      <c r="B1122" s="12">
        <v>2.46</v>
      </c>
      <c r="C1122" s="12">
        <v>2.4700000000000002</v>
      </c>
      <c r="D1122" s="12">
        <v>2.4300000000000002</v>
      </c>
      <c r="E1122" s="12">
        <v>2.4500000000000002</v>
      </c>
      <c r="F1122" s="12">
        <v>630943289</v>
      </c>
      <c r="G1122" s="12">
        <v>2224514134</v>
      </c>
      <c r="H1122" s="7">
        <f t="shared" si="8"/>
        <v>-4.0650406504064178E-3</v>
      </c>
    </row>
    <row r="1123" spans="1:8" x14ac:dyDescent="0.75">
      <c r="A1123" s="2">
        <v>43491</v>
      </c>
      <c r="B1123" s="12">
        <v>2.4500000000000002</v>
      </c>
      <c r="C1123" s="12">
        <v>2.48</v>
      </c>
      <c r="D1123" s="12">
        <v>2.4300000000000002</v>
      </c>
      <c r="E1123" s="12">
        <v>2.44</v>
      </c>
      <c r="F1123" s="12">
        <v>610470886</v>
      </c>
      <c r="G1123" s="12">
        <v>2207520178</v>
      </c>
      <c r="H1123" s="7">
        <f t="shared" si="8"/>
        <v>-4.0816326530613185E-3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1:H1809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41684</v>
      </c>
      <c r="B2" s="12">
        <v>0.21389900000000001</v>
      </c>
      <c r="C2" s="12">
        <v>0.37888300000000003</v>
      </c>
      <c r="D2" s="12">
        <v>0.21389900000000001</v>
      </c>
      <c r="E2" s="12">
        <v>0.37402400000000002</v>
      </c>
      <c r="F2" s="12">
        <v>15422</v>
      </c>
      <c r="G2" s="12">
        <v>1233615</v>
      </c>
      <c r="H2" s="7">
        <f>(E2-B2)/B2</f>
        <v>0.74860097522662572</v>
      </c>
    </row>
    <row r="3" spans="1:8" x14ac:dyDescent="0.75">
      <c r="A3" s="2">
        <v>41685</v>
      </c>
      <c r="B3" s="12">
        <v>0.33111099999999999</v>
      </c>
      <c r="C3" s="12">
        <v>0.35446100000000003</v>
      </c>
      <c r="D3" s="12">
        <v>0.21943399999999999</v>
      </c>
      <c r="E3" s="12">
        <v>0.31486500000000001</v>
      </c>
      <c r="F3" s="12">
        <v>21119</v>
      </c>
      <c r="G3" s="12">
        <v>1046628</v>
      </c>
      <c r="H3" s="7">
        <f t="shared" ref="H3:H66" si="0">(E3-B3)/B3</f>
        <v>-4.9065117135945295E-2</v>
      </c>
    </row>
    <row r="4" spans="1:8" x14ac:dyDescent="0.75">
      <c r="A4" s="2">
        <v>41686</v>
      </c>
      <c r="B4" s="12">
        <v>0.32584000000000002</v>
      </c>
      <c r="C4" s="12">
        <v>0.45983299999999999</v>
      </c>
      <c r="D4" s="12">
        <v>0.31034499999999998</v>
      </c>
      <c r="E4" s="12">
        <v>0.406976</v>
      </c>
      <c r="F4" s="12">
        <v>28017</v>
      </c>
      <c r="G4" s="12">
        <v>1363376</v>
      </c>
      <c r="H4" s="7">
        <f t="shared" si="0"/>
        <v>0.249005646943285</v>
      </c>
    </row>
    <row r="5" spans="1:8" x14ac:dyDescent="0.75">
      <c r="A5" s="2">
        <v>41687</v>
      </c>
      <c r="B5" s="12">
        <v>0.40603899999999998</v>
      </c>
      <c r="C5" s="12">
        <v>1.5</v>
      </c>
      <c r="D5" s="12">
        <v>0.402588</v>
      </c>
      <c r="E5" s="12">
        <v>1.45</v>
      </c>
      <c r="F5" s="12">
        <v>178618</v>
      </c>
      <c r="G5" s="12">
        <v>4868772</v>
      </c>
      <c r="H5" s="7">
        <f t="shared" si="0"/>
        <v>2.5710855361184515</v>
      </c>
    </row>
    <row r="6" spans="1:8" x14ac:dyDescent="0.75">
      <c r="A6" s="2">
        <v>41688</v>
      </c>
      <c r="B6" s="12">
        <v>1.18</v>
      </c>
      <c r="C6" s="12">
        <v>1.5</v>
      </c>
      <c r="D6" s="12">
        <v>0.84175100000000003</v>
      </c>
      <c r="E6" s="12">
        <v>1.04</v>
      </c>
      <c r="F6" s="12">
        <v>160779</v>
      </c>
      <c r="G6" s="12">
        <v>3494971</v>
      </c>
      <c r="H6" s="7">
        <f t="shared" si="0"/>
        <v>-0.11864406779661009</v>
      </c>
    </row>
    <row r="7" spans="1:8" x14ac:dyDescent="0.75">
      <c r="A7" s="2">
        <v>41689</v>
      </c>
      <c r="B7" s="12">
        <v>1.04</v>
      </c>
      <c r="C7" s="12">
        <v>1.21</v>
      </c>
      <c r="D7" s="12">
        <v>0.85199499999999995</v>
      </c>
      <c r="E7" s="12">
        <v>0.94164700000000001</v>
      </c>
      <c r="F7" s="12">
        <v>60551</v>
      </c>
      <c r="G7" s="12">
        <v>3195128</v>
      </c>
      <c r="H7" s="7">
        <f t="shared" si="0"/>
        <v>-9.4570192307692327E-2</v>
      </c>
    </row>
    <row r="8" spans="1:8" x14ac:dyDescent="0.75">
      <c r="A8" s="2">
        <v>41690</v>
      </c>
      <c r="B8" s="12">
        <v>0.941944</v>
      </c>
      <c r="C8" s="12">
        <v>1.23</v>
      </c>
      <c r="D8" s="12">
        <v>0.89486500000000002</v>
      </c>
      <c r="E8" s="12">
        <v>1.06</v>
      </c>
      <c r="F8" s="12">
        <v>93281</v>
      </c>
      <c r="G8" s="12">
        <v>3609738</v>
      </c>
      <c r="H8" s="7">
        <f t="shared" si="0"/>
        <v>0.12533229151626854</v>
      </c>
    </row>
    <row r="9" spans="1:8" x14ac:dyDescent="0.75">
      <c r="A9" s="2">
        <v>41691</v>
      </c>
      <c r="B9" s="12">
        <v>1.05</v>
      </c>
      <c r="C9" s="12">
        <v>1.33</v>
      </c>
      <c r="D9" s="12">
        <v>1.02</v>
      </c>
      <c r="E9" s="12">
        <v>1.1299999999999999</v>
      </c>
      <c r="F9" s="12">
        <v>83008</v>
      </c>
      <c r="G9" s="12">
        <v>3859818</v>
      </c>
      <c r="H9" s="7">
        <f t="shared" si="0"/>
        <v>7.6190476190476045E-2</v>
      </c>
    </row>
    <row r="10" spans="1:8" x14ac:dyDescent="0.75">
      <c r="A10" s="2">
        <v>41692</v>
      </c>
      <c r="B10" s="12">
        <v>1.1200000000000001</v>
      </c>
      <c r="C10" s="12">
        <v>1.26</v>
      </c>
      <c r="D10" s="12">
        <v>0.69650199999999995</v>
      </c>
      <c r="E10" s="12">
        <v>1.24</v>
      </c>
      <c r="F10" s="12">
        <v>101024</v>
      </c>
      <c r="G10" s="12">
        <v>4264298</v>
      </c>
      <c r="H10" s="7">
        <f t="shared" si="0"/>
        <v>0.10714285714285703</v>
      </c>
    </row>
    <row r="11" spans="1:8" x14ac:dyDescent="0.75">
      <c r="A11" s="2">
        <v>41693</v>
      </c>
      <c r="B11" s="12">
        <v>1.1499999999999999</v>
      </c>
      <c r="C11" s="12">
        <v>3.36</v>
      </c>
      <c r="D11" s="12">
        <v>0.62344299999999997</v>
      </c>
      <c r="E11" s="12">
        <v>1.1499999999999999</v>
      </c>
      <c r="F11" s="12">
        <v>115234</v>
      </c>
      <c r="G11" s="12">
        <v>3965894</v>
      </c>
      <c r="H11" s="7">
        <f t="shared" si="0"/>
        <v>0</v>
      </c>
    </row>
    <row r="12" spans="1:8" x14ac:dyDescent="0.75">
      <c r="A12" s="2">
        <v>41694</v>
      </c>
      <c r="B12" s="12">
        <v>1.18</v>
      </c>
      <c r="C12" s="12">
        <v>1.19</v>
      </c>
      <c r="D12" s="12">
        <v>0.41853200000000002</v>
      </c>
      <c r="E12" s="12">
        <v>0.84190299999999996</v>
      </c>
      <c r="F12" s="12">
        <v>109256</v>
      </c>
      <c r="G12" s="12">
        <v>2911525</v>
      </c>
      <c r="H12" s="7">
        <f t="shared" si="0"/>
        <v>-0.28652288135593218</v>
      </c>
    </row>
    <row r="13" spans="1:8" x14ac:dyDescent="0.75">
      <c r="A13" s="2">
        <v>41695</v>
      </c>
      <c r="B13" s="12">
        <v>0.83938299999999999</v>
      </c>
      <c r="C13" s="12">
        <v>0.83938299999999999</v>
      </c>
      <c r="D13" s="12">
        <v>0.527474</v>
      </c>
      <c r="E13" s="12">
        <v>0.527474</v>
      </c>
      <c r="F13" s="12">
        <v>69493</v>
      </c>
      <c r="G13" s="12">
        <v>1830870</v>
      </c>
      <c r="H13" s="7">
        <f t="shared" si="0"/>
        <v>-0.37159318213497294</v>
      </c>
    </row>
    <row r="14" spans="1:8" x14ac:dyDescent="0.75">
      <c r="A14" s="2">
        <v>41696</v>
      </c>
      <c r="B14" s="12">
        <v>0.62039900000000003</v>
      </c>
      <c r="C14" s="12">
        <v>0.73981799999999998</v>
      </c>
      <c r="D14" s="12">
        <v>0.49451499999999998</v>
      </c>
      <c r="E14" s="12">
        <v>0.61945099999999997</v>
      </c>
      <c r="F14" s="12">
        <v>49321</v>
      </c>
      <c r="G14" s="12">
        <v>2158084</v>
      </c>
      <c r="H14" s="7">
        <f t="shared" si="0"/>
        <v>-1.5280488846694787E-3</v>
      </c>
    </row>
    <row r="15" spans="1:8" x14ac:dyDescent="0.75">
      <c r="A15" s="2">
        <v>41697</v>
      </c>
      <c r="B15" s="12">
        <v>0.61664300000000005</v>
      </c>
      <c r="C15" s="12">
        <v>0.74225099999999999</v>
      </c>
      <c r="D15" s="12">
        <v>0.54985200000000001</v>
      </c>
      <c r="E15" s="12">
        <v>0.61939</v>
      </c>
      <c r="F15" s="12">
        <v>15148</v>
      </c>
      <c r="G15" s="12">
        <v>2166216</v>
      </c>
      <c r="H15" s="7">
        <f t="shared" si="0"/>
        <v>4.4547655612728011E-3</v>
      </c>
    </row>
    <row r="16" spans="1:8" x14ac:dyDescent="0.75">
      <c r="A16" s="2">
        <v>41698</v>
      </c>
      <c r="B16" s="12">
        <v>0.61866200000000005</v>
      </c>
      <c r="C16" s="12">
        <v>0.62553899999999996</v>
      </c>
      <c r="D16" s="12">
        <v>0.45869700000000002</v>
      </c>
      <c r="E16" s="12">
        <v>0.55066099999999996</v>
      </c>
      <c r="F16" s="12">
        <v>60517</v>
      </c>
      <c r="G16" s="12">
        <v>1933430</v>
      </c>
      <c r="H16" s="7">
        <f t="shared" si="0"/>
        <v>-0.1099162385923171</v>
      </c>
    </row>
    <row r="17" spans="1:8" x14ac:dyDescent="0.75">
      <c r="A17" s="2">
        <v>41699</v>
      </c>
      <c r="B17" s="12">
        <v>0.54961599999999999</v>
      </c>
      <c r="C17" s="12">
        <v>1.07</v>
      </c>
      <c r="D17" s="12">
        <v>0.52897300000000003</v>
      </c>
      <c r="E17" s="12">
        <v>0.93734200000000001</v>
      </c>
      <c r="F17" s="12">
        <v>252311</v>
      </c>
      <c r="G17" s="12">
        <v>3303525</v>
      </c>
      <c r="H17" s="7">
        <f t="shared" si="0"/>
        <v>0.70544889522866883</v>
      </c>
    </row>
    <row r="18" spans="1:8" x14ac:dyDescent="0.75">
      <c r="A18" s="2">
        <v>41700</v>
      </c>
      <c r="B18" s="12">
        <v>0.93603599999999998</v>
      </c>
      <c r="C18" s="12">
        <v>1.08</v>
      </c>
      <c r="D18" s="12">
        <v>0.81590300000000004</v>
      </c>
      <c r="E18" s="12">
        <v>1.03</v>
      </c>
      <c r="F18" s="12">
        <v>148259</v>
      </c>
      <c r="G18" s="12">
        <v>3637712</v>
      </c>
      <c r="H18" s="7">
        <f t="shared" si="0"/>
        <v>0.10038502792627639</v>
      </c>
    </row>
    <row r="19" spans="1:8" x14ac:dyDescent="0.75">
      <c r="A19" s="2">
        <v>41701</v>
      </c>
      <c r="B19" s="12">
        <v>1.03</v>
      </c>
      <c r="C19" s="12">
        <v>4.4000000000000004</v>
      </c>
      <c r="D19" s="12">
        <v>0.93574900000000005</v>
      </c>
      <c r="E19" s="12">
        <v>1.21</v>
      </c>
      <c r="F19" s="12">
        <v>271197</v>
      </c>
      <c r="G19" s="12">
        <v>4280828</v>
      </c>
      <c r="H19" s="7">
        <f t="shared" si="0"/>
        <v>0.17475728155339798</v>
      </c>
    </row>
    <row r="20" spans="1:8" x14ac:dyDescent="0.75">
      <c r="A20" s="2">
        <v>41702</v>
      </c>
      <c r="B20" s="12">
        <v>1.21</v>
      </c>
      <c r="C20" s="12">
        <v>1.21</v>
      </c>
      <c r="D20" s="12">
        <v>0.97088300000000005</v>
      </c>
      <c r="E20" s="12">
        <v>0.98755700000000002</v>
      </c>
      <c r="F20" s="12">
        <v>90550</v>
      </c>
      <c r="G20" s="12">
        <v>3516975</v>
      </c>
      <c r="H20" s="7">
        <f t="shared" si="0"/>
        <v>-0.1838371900826446</v>
      </c>
    </row>
    <row r="21" spans="1:8" x14ac:dyDescent="0.75">
      <c r="A21" s="2">
        <v>41703</v>
      </c>
      <c r="B21" s="12">
        <v>0.98719199999999996</v>
      </c>
      <c r="C21" s="12">
        <v>1.07</v>
      </c>
      <c r="D21" s="12">
        <v>0.94115099999999996</v>
      </c>
      <c r="E21" s="12">
        <v>1.03</v>
      </c>
      <c r="F21" s="12">
        <v>93138</v>
      </c>
      <c r="G21" s="12">
        <v>3687113</v>
      </c>
      <c r="H21" s="7">
        <f t="shared" si="0"/>
        <v>4.336339840679429E-2</v>
      </c>
    </row>
    <row r="22" spans="1:8" x14ac:dyDescent="0.75">
      <c r="A22" s="2">
        <v>41704</v>
      </c>
      <c r="B22" s="12">
        <v>1.03</v>
      </c>
      <c r="C22" s="12">
        <v>1.05</v>
      </c>
      <c r="D22" s="12">
        <v>0.95200300000000004</v>
      </c>
      <c r="E22" s="12">
        <v>1.05</v>
      </c>
      <c r="F22" s="12">
        <v>68896</v>
      </c>
      <c r="G22" s="12">
        <v>3775404</v>
      </c>
      <c r="H22" s="7">
        <f t="shared" si="0"/>
        <v>1.9417475728155355E-2</v>
      </c>
    </row>
    <row r="23" spans="1:8" x14ac:dyDescent="0.75">
      <c r="A23" s="2">
        <v>41705</v>
      </c>
      <c r="B23" s="12">
        <v>1.06</v>
      </c>
      <c r="C23" s="12">
        <v>1.1000000000000001</v>
      </c>
      <c r="D23" s="12">
        <v>0.87791200000000003</v>
      </c>
      <c r="E23" s="12">
        <v>0.87791200000000003</v>
      </c>
      <c r="F23" s="12">
        <v>112877</v>
      </c>
      <c r="G23" s="12">
        <v>3158070</v>
      </c>
      <c r="H23" s="7">
        <f t="shared" si="0"/>
        <v>-0.17178113207547172</v>
      </c>
    </row>
    <row r="24" spans="1:8" x14ac:dyDescent="0.75">
      <c r="A24" s="2">
        <v>41706</v>
      </c>
      <c r="B24" s="12">
        <v>0.91186699999999998</v>
      </c>
      <c r="C24" s="12">
        <v>0.95349399999999995</v>
      </c>
      <c r="D24" s="12">
        <v>0.85685999999999996</v>
      </c>
      <c r="E24" s="12">
        <v>0.91490499999999997</v>
      </c>
      <c r="F24" s="12">
        <v>70281</v>
      </c>
      <c r="G24" s="12">
        <v>3302886</v>
      </c>
      <c r="H24" s="7">
        <f t="shared" si="0"/>
        <v>3.3316262130332441E-3</v>
      </c>
    </row>
    <row r="25" spans="1:8" x14ac:dyDescent="0.75">
      <c r="A25" s="2">
        <v>41707</v>
      </c>
      <c r="B25" s="12">
        <v>0.91318900000000003</v>
      </c>
      <c r="C25" s="12">
        <v>0.95877800000000002</v>
      </c>
      <c r="D25" s="12">
        <v>0.80635299999999999</v>
      </c>
      <c r="E25" s="12">
        <v>0.87296399999999996</v>
      </c>
      <c r="F25" s="12">
        <v>48781</v>
      </c>
      <c r="G25" s="12">
        <v>3162071</v>
      </c>
      <c r="H25" s="7">
        <f t="shared" si="0"/>
        <v>-4.4048931820247578E-2</v>
      </c>
    </row>
    <row r="26" spans="1:8" x14ac:dyDescent="0.75">
      <c r="A26" s="2">
        <v>41708</v>
      </c>
      <c r="B26" s="12">
        <v>0.87211399999999994</v>
      </c>
      <c r="C26" s="12">
        <v>0.91215999999999997</v>
      </c>
      <c r="D26" s="12">
        <v>0.74524199999999996</v>
      </c>
      <c r="E26" s="12">
        <v>0.81025599999999998</v>
      </c>
      <c r="F26" s="12">
        <v>45946</v>
      </c>
      <c r="G26" s="12">
        <v>2944403</v>
      </c>
      <c r="H26" s="7">
        <f t="shared" si="0"/>
        <v>-7.0928800592583052E-2</v>
      </c>
    </row>
    <row r="27" spans="1:8" x14ac:dyDescent="0.75">
      <c r="A27" s="2">
        <v>41709</v>
      </c>
      <c r="B27" s="12">
        <v>0.80759800000000004</v>
      </c>
      <c r="C27" s="12">
        <v>0.922435</v>
      </c>
      <c r="D27" s="12">
        <v>0.76471199999999995</v>
      </c>
      <c r="E27" s="12">
        <v>0.89129999999999998</v>
      </c>
      <c r="F27" s="12">
        <v>42234</v>
      </c>
      <c r="G27" s="12">
        <v>3249545</v>
      </c>
      <c r="H27" s="7">
        <f t="shared" si="0"/>
        <v>0.10364314919056256</v>
      </c>
    </row>
    <row r="28" spans="1:8" x14ac:dyDescent="0.75">
      <c r="A28" s="2">
        <v>41710</v>
      </c>
      <c r="B28" s="12">
        <v>0.888208</v>
      </c>
      <c r="C28" s="12">
        <v>0.95388200000000001</v>
      </c>
      <c r="D28" s="12">
        <v>0.85821400000000003</v>
      </c>
      <c r="E28" s="12">
        <v>0.86593600000000004</v>
      </c>
      <c r="F28" s="12">
        <v>39530</v>
      </c>
      <c r="G28" s="12">
        <v>3167352</v>
      </c>
      <c r="H28" s="7">
        <f t="shared" si="0"/>
        <v>-2.5075207609028469E-2</v>
      </c>
    </row>
    <row r="29" spans="1:8" x14ac:dyDescent="0.75">
      <c r="A29" s="2">
        <v>41711</v>
      </c>
      <c r="B29" s="12">
        <v>0.86556900000000003</v>
      </c>
      <c r="C29" s="12">
        <v>0.89509399999999995</v>
      </c>
      <c r="D29" s="12">
        <v>0.81077200000000005</v>
      </c>
      <c r="E29" s="12">
        <v>0.83333599999999997</v>
      </c>
      <c r="F29" s="12">
        <v>31123</v>
      </c>
      <c r="G29" s="12">
        <v>3056985</v>
      </c>
      <c r="H29" s="7">
        <f t="shared" si="0"/>
        <v>-3.7239087813912081E-2</v>
      </c>
    </row>
    <row r="30" spans="1:8" x14ac:dyDescent="0.75">
      <c r="A30" s="2">
        <v>41712</v>
      </c>
      <c r="B30" s="12">
        <v>0.83338000000000001</v>
      </c>
      <c r="C30" s="12">
        <v>0.84608000000000005</v>
      </c>
      <c r="D30" s="12">
        <v>0.78515999999999997</v>
      </c>
      <c r="E30" s="12">
        <v>0.81134099999999998</v>
      </c>
      <c r="F30" s="12">
        <v>26274</v>
      </c>
      <c r="G30" s="12">
        <v>2976299</v>
      </c>
      <c r="H30" s="7">
        <f t="shared" si="0"/>
        <v>-2.6445319062132558E-2</v>
      </c>
    </row>
    <row r="31" spans="1:8" x14ac:dyDescent="0.75">
      <c r="A31" s="2">
        <v>41713</v>
      </c>
      <c r="B31" s="12">
        <v>0.81207700000000005</v>
      </c>
      <c r="C31" s="12">
        <v>0.81605700000000003</v>
      </c>
      <c r="D31" s="12">
        <v>0.73903099999999999</v>
      </c>
      <c r="E31" s="12">
        <v>0.79120000000000001</v>
      </c>
      <c r="F31" s="12">
        <v>30817</v>
      </c>
      <c r="G31" s="12">
        <v>2922676</v>
      </c>
      <c r="H31" s="7">
        <f t="shared" si="0"/>
        <v>-2.5708153290882555E-2</v>
      </c>
    </row>
    <row r="32" spans="1:8" x14ac:dyDescent="0.75">
      <c r="A32" s="2">
        <v>41714</v>
      </c>
      <c r="B32" s="12">
        <v>0.79167299999999996</v>
      </c>
      <c r="C32" s="12">
        <v>0.80076400000000003</v>
      </c>
      <c r="D32" s="12">
        <v>0.75520500000000002</v>
      </c>
      <c r="E32" s="12">
        <v>0.77564699999999998</v>
      </c>
      <c r="F32" s="12">
        <v>39429</v>
      </c>
      <c r="G32" s="12">
        <v>2874708</v>
      </c>
      <c r="H32" s="7">
        <f t="shared" si="0"/>
        <v>-2.0243206475400809E-2</v>
      </c>
    </row>
    <row r="33" spans="1:8" x14ac:dyDescent="0.75">
      <c r="A33" s="2">
        <v>41715</v>
      </c>
      <c r="B33" s="12">
        <v>0.77249599999999996</v>
      </c>
      <c r="C33" s="12">
        <v>0.82139300000000004</v>
      </c>
      <c r="D33" s="12">
        <v>0.74936800000000003</v>
      </c>
      <c r="E33" s="12">
        <v>0.78192499999999998</v>
      </c>
      <c r="F33" s="12">
        <v>34416</v>
      </c>
      <c r="G33" s="12">
        <v>2907318</v>
      </c>
      <c r="H33" s="7">
        <f t="shared" si="0"/>
        <v>1.2205888444729838E-2</v>
      </c>
    </row>
    <row r="34" spans="1:8" x14ac:dyDescent="0.75">
      <c r="A34" s="2">
        <v>41716</v>
      </c>
      <c r="B34" s="12">
        <v>0.77927000000000002</v>
      </c>
      <c r="C34" s="12">
        <v>0.78017199999999998</v>
      </c>
      <c r="D34" s="12">
        <v>0.73029299999999997</v>
      </c>
      <c r="E34" s="12">
        <v>0.75221000000000005</v>
      </c>
      <c r="F34" s="12">
        <v>39252</v>
      </c>
      <c r="G34" s="12">
        <v>2805868</v>
      </c>
      <c r="H34" s="7">
        <f t="shared" si="0"/>
        <v>-3.4724806549719572E-2</v>
      </c>
    </row>
    <row r="35" spans="1:8" x14ac:dyDescent="0.75">
      <c r="A35" s="2">
        <v>41717</v>
      </c>
      <c r="B35" s="12">
        <v>0.75089700000000004</v>
      </c>
      <c r="C35" s="12">
        <v>0.76823600000000003</v>
      </c>
      <c r="D35" s="12">
        <v>0.72800399999999998</v>
      </c>
      <c r="E35" s="12">
        <v>0.74355899999999997</v>
      </c>
      <c r="F35" s="12">
        <v>35742</v>
      </c>
      <c r="G35" s="12">
        <v>2782402</v>
      </c>
      <c r="H35" s="7">
        <f t="shared" si="0"/>
        <v>-9.7723123144719797E-3</v>
      </c>
    </row>
    <row r="36" spans="1:8" x14ac:dyDescent="0.75">
      <c r="A36" s="2">
        <v>41718</v>
      </c>
      <c r="B36" s="12">
        <v>0.74325600000000003</v>
      </c>
      <c r="C36" s="12">
        <v>0.755714</v>
      </c>
      <c r="D36" s="12">
        <v>0.70185200000000003</v>
      </c>
      <c r="E36" s="12">
        <v>0.72508899999999998</v>
      </c>
      <c r="F36" s="12">
        <v>42290</v>
      </c>
      <c r="G36" s="12">
        <v>2721772</v>
      </c>
      <c r="H36" s="7">
        <f t="shared" si="0"/>
        <v>-2.4442453205894124E-2</v>
      </c>
    </row>
    <row r="37" spans="1:8" x14ac:dyDescent="0.75">
      <c r="A37" s="2">
        <v>41719</v>
      </c>
      <c r="B37" s="12">
        <v>0.72449799999999998</v>
      </c>
      <c r="C37" s="12">
        <v>0.75189899999999998</v>
      </c>
      <c r="D37" s="12">
        <v>0.67906299999999997</v>
      </c>
      <c r="E37" s="12">
        <v>0.70464800000000005</v>
      </c>
      <c r="F37" s="12">
        <v>28087</v>
      </c>
      <c r="G37" s="12">
        <v>2653491</v>
      </c>
      <c r="H37" s="7">
        <f t="shared" si="0"/>
        <v>-2.7398281292701877E-2</v>
      </c>
    </row>
    <row r="38" spans="1:8" x14ac:dyDescent="0.75">
      <c r="A38" s="2">
        <v>41720</v>
      </c>
      <c r="B38" s="12">
        <v>0.70426599999999995</v>
      </c>
      <c r="C38" s="12">
        <v>0.71895500000000001</v>
      </c>
      <c r="D38" s="12">
        <v>0.68169400000000002</v>
      </c>
      <c r="E38" s="12">
        <v>0.71467999999999998</v>
      </c>
      <c r="F38" s="12">
        <v>24618</v>
      </c>
      <c r="G38" s="12">
        <v>2699883</v>
      </c>
      <c r="H38" s="7">
        <f t="shared" si="0"/>
        <v>1.4787026492830884E-2</v>
      </c>
    </row>
    <row r="39" spans="1:8" x14ac:dyDescent="0.75">
      <c r="A39" s="2">
        <v>41721</v>
      </c>
      <c r="B39" s="12">
        <v>0.71559600000000001</v>
      </c>
      <c r="C39" s="12">
        <v>0.72895200000000004</v>
      </c>
      <c r="D39" s="12">
        <v>0.69347800000000004</v>
      </c>
      <c r="E39" s="12">
        <v>0.71825700000000003</v>
      </c>
      <c r="F39" s="12">
        <v>34977</v>
      </c>
      <c r="G39" s="12">
        <v>2721905</v>
      </c>
      <c r="H39" s="7">
        <f t="shared" si="0"/>
        <v>3.7185786393440215E-3</v>
      </c>
    </row>
    <row r="40" spans="1:8" x14ac:dyDescent="0.75">
      <c r="A40" s="2">
        <v>41722</v>
      </c>
      <c r="B40" s="12">
        <v>0.71985100000000002</v>
      </c>
      <c r="C40" s="12">
        <v>0.89248400000000006</v>
      </c>
      <c r="D40" s="12">
        <v>0.70039700000000005</v>
      </c>
      <c r="E40" s="12">
        <v>0.86651800000000001</v>
      </c>
      <c r="F40" s="12">
        <v>136677</v>
      </c>
      <c r="G40" s="12">
        <v>3293674</v>
      </c>
      <c r="H40" s="7">
        <f t="shared" si="0"/>
        <v>0.2037463308379095</v>
      </c>
    </row>
    <row r="41" spans="1:8" x14ac:dyDescent="0.75">
      <c r="A41" s="2">
        <v>41723</v>
      </c>
      <c r="B41" s="12">
        <v>0.86891200000000002</v>
      </c>
      <c r="C41" s="12">
        <v>0.90097899999999997</v>
      </c>
      <c r="D41" s="12">
        <v>0.79576599999999997</v>
      </c>
      <c r="E41" s="12">
        <v>0.82010000000000005</v>
      </c>
      <c r="F41" s="12">
        <v>78095</v>
      </c>
      <c r="G41" s="12">
        <v>3126414</v>
      </c>
      <c r="H41" s="7">
        <f t="shared" si="0"/>
        <v>-5.6175999410757321E-2</v>
      </c>
    </row>
    <row r="42" spans="1:8" x14ac:dyDescent="0.75">
      <c r="A42" s="2">
        <v>41724</v>
      </c>
      <c r="B42" s="12">
        <v>0.81949399999999994</v>
      </c>
      <c r="C42" s="12">
        <v>0.87022600000000006</v>
      </c>
      <c r="D42" s="12">
        <v>0.79042999999999997</v>
      </c>
      <c r="E42" s="12">
        <v>0.858815</v>
      </c>
      <c r="F42" s="12">
        <v>39790</v>
      </c>
      <c r="G42" s="12">
        <v>3283297</v>
      </c>
      <c r="H42" s="7">
        <f t="shared" si="0"/>
        <v>4.7982047458553757E-2</v>
      </c>
    </row>
    <row r="43" spans="1:8" x14ac:dyDescent="0.75">
      <c r="A43" s="2">
        <v>41725</v>
      </c>
      <c r="B43" s="12">
        <v>0.86472800000000005</v>
      </c>
      <c r="C43" s="12">
        <v>0.86551299999999998</v>
      </c>
      <c r="D43" s="12">
        <v>0.6835</v>
      </c>
      <c r="E43" s="12">
        <v>0.6835</v>
      </c>
      <c r="F43" s="12">
        <v>32991</v>
      </c>
      <c r="G43" s="12">
        <v>2620600</v>
      </c>
      <c r="H43" s="7">
        <f t="shared" si="0"/>
        <v>-0.20957804072494476</v>
      </c>
    </row>
    <row r="44" spans="1:8" x14ac:dyDescent="0.75">
      <c r="A44" s="2">
        <v>41726</v>
      </c>
      <c r="B44" s="12">
        <v>0.69206199999999995</v>
      </c>
      <c r="C44" s="12">
        <v>0.77476800000000001</v>
      </c>
      <c r="D44" s="12">
        <v>0.683257</v>
      </c>
      <c r="E44" s="12">
        <v>0.69742599999999999</v>
      </c>
      <c r="F44" s="12">
        <v>27851</v>
      </c>
      <c r="G44" s="12">
        <v>2681518</v>
      </c>
      <c r="H44" s="7">
        <f t="shared" si="0"/>
        <v>7.7507506552881621E-3</v>
      </c>
    </row>
    <row r="45" spans="1:8" x14ac:dyDescent="0.75">
      <c r="A45" s="2">
        <v>41727</v>
      </c>
      <c r="B45" s="12">
        <v>0.70929399999999998</v>
      </c>
      <c r="C45" s="12">
        <v>0.72876200000000002</v>
      </c>
      <c r="D45" s="12">
        <v>0.702573</v>
      </c>
      <c r="E45" s="12">
        <v>0.70347499999999996</v>
      </c>
      <c r="F45" s="12">
        <v>23667</v>
      </c>
      <c r="G45" s="12">
        <v>2712446</v>
      </c>
      <c r="H45" s="7">
        <f t="shared" si="0"/>
        <v>-8.2039323609110169E-3</v>
      </c>
    </row>
    <row r="46" spans="1:8" x14ac:dyDescent="0.75">
      <c r="A46" s="2">
        <v>41728</v>
      </c>
      <c r="B46" s="12">
        <v>0.70830599999999999</v>
      </c>
      <c r="C46" s="12">
        <v>0.71003799999999995</v>
      </c>
      <c r="D46" s="12">
        <v>0.61280900000000005</v>
      </c>
      <c r="E46" s="12">
        <v>0.66248600000000002</v>
      </c>
      <c r="F46" s="12">
        <v>30985</v>
      </c>
      <c r="G46" s="12">
        <v>2561407</v>
      </c>
      <c r="H46" s="7">
        <f t="shared" si="0"/>
        <v>-6.4689555079301839E-2</v>
      </c>
    </row>
    <row r="47" spans="1:8" x14ac:dyDescent="0.75">
      <c r="A47" s="2">
        <v>41729</v>
      </c>
      <c r="B47" s="12">
        <v>0.66512300000000002</v>
      </c>
      <c r="C47" s="12">
        <v>0.68689</v>
      </c>
      <c r="D47" s="12">
        <v>0.62487300000000001</v>
      </c>
      <c r="E47" s="12">
        <v>0.64177399999999996</v>
      </c>
      <c r="F47" s="12">
        <v>15608</v>
      </c>
      <c r="G47" s="12">
        <v>2488290</v>
      </c>
      <c r="H47" s="7">
        <f t="shared" si="0"/>
        <v>-3.5104785129968535E-2</v>
      </c>
    </row>
    <row r="48" spans="1:8" x14ac:dyDescent="0.75">
      <c r="A48" s="2">
        <v>41730</v>
      </c>
      <c r="B48" s="12">
        <v>0.64178299999999999</v>
      </c>
      <c r="C48" s="12">
        <v>0.74720399999999998</v>
      </c>
      <c r="D48" s="12">
        <v>0.63838499999999998</v>
      </c>
      <c r="E48" s="12">
        <v>0.724105</v>
      </c>
      <c r="F48" s="12">
        <v>36211</v>
      </c>
      <c r="G48" s="12">
        <v>2815062</v>
      </c>
      <c r="H48" s="7">
        <f t="shared" si="0"/>
        <v>0.12827077064989256</v>
      </c>
    </row>
    <row r="49" spans="1:8" x14ac:dyDescent="0.75">
      <c r="A49" s="2">
        <v>41731</v>
      </c>
      <c r="B49" s="12">
        <v>0.72525899999999999</v>
      </c>
      <c r="C49" s="12">
        <v>0.74049699999999996</v>
      </c>
      <c r="D49" s="12">
        <v>0.58999100000000004</v>
      </c>
      <c r="E49" s="12">
        <v>0.61504400000000004</v>
      </c>
      <c r="F49" s="12">
        <v>21722</v>
      </c>
      <c r="G49" s="12">
        <v>2397479</v>
      </c>
      <c r="H49" s="7">
        <f t="shared" si="0"/>
        <v>-0.15196640096848155</v>
      </c>
    </row>
    <row r="50" spans="1:8" x14ac:dyDescent="0.75">
      <c r="A50" s="2">
        <v>41732</v>
      </c>
      <c r="B50" s="12">
        <v>0.61406499999999997</v>
      </c>
      <c r="C50" s="12">
        <v>0.66676500000000005</v>
      </c>
      <c r="D50" s="12">
        <v>0.57363900000000001</v>
      </c>
      <c r="E50" s="12">
        <v>0.63818299999999994</v>
      </c>
      <c r="F50" s="12">
        <v>18610</v>
      </c>
      <c r="G50" s="12">
        <v>2494273</v>
      </c>
      <c r="H50" s="7">
        <f t="shared" si="0"/>
        <v>3.9275972413343824E-2</v>
      </c>
    </row>
    <row r="51" spans="1:8" x14ac:dyDescent="0.75">
      <c r="A51" s="2">
        <v>41733</v>
      </c>
      <c r="B51" s="12">
        <v>0.64037100000000002</v>
      </c>
      <c r="C51" s="12">
        <v>0.66253700000000004</v>
      </c>
      <c r="D51" s="12">
        <v>0.62527999999999995</v>
      </c>
      <c r="E51" s="12">
        <v>0.64893699999999999</v>
      </c>
      <c r="F51" s="12">
        <v>11863</v>
      </c>
      <c r="G51" s="12">
        <v>2543398</v>
      </c>
      <c r="H51" s="7">
        <f t="shared" si="0"/>
        <v>1.3376620740164626E-2</v>
      </c>
    </row>
    <row r="52" spans="1:8" x14ac:dyDescent="0.75">
      <c r="A52" s="2">
        <v>41734</v>
      </c>
      <c r="B52" s="12">
        <v>0.64030500000000001</v>
      </c>
      <c r="C52" s="12">
        <v>0.70390399999999997</v>
      </c>
      <c r="D52" s="12">
        <v>0.62044500000000002</v>
      </c>
      <c r="E52" s="12">
        <v>0.70044399999999996</v>
      </c>
      <c r="F52" s="12">
        <v>28674</v>
      </c>
      <c r="G52" s="12">
        <v>2752711</v>
      </c>
      <c r="H52" s="7">
        <f t="shared" si="0"/>
        <v>9.3922427593100072E-2</v>
      </c>
    </row>
    <row r="53" spans="1:8" x14ac:dyDescent="0.75">
      <c r="A53" s="2">
        <v>41735</v>
      </c>
      <c r="B53" s="12">
        <v>0.70082800000000001</v>
      </c>
      <c r="C53" s="12">
        <v>0.72371300000000005</v>
      </c>
      <c r="D53" s="12">
        <v>0.63018200000000002</v>
      </c>
      <c r="E53" s="12">
        <v>0.641513</v>
      </c>
      <c r="F53" s="12">
        <v>13167</v>
      </c>
      <c r="G53" s="12">
        <v>2527895</v>
      </c>
      <c r="H53" s="7">
        <f t="shared" si="0"/>
        <v>-8.4635602458805873E-2</v>
      </c>
    </row>
    <row r="54" spans="1:8" x14ac:dyDescent="0.75">
      <c r="A54" s="2">
        <v>41736</v>
      </c>
      <c r="B54" s="12">
        <v>0.64780000000000004</v>
      </c>
      <c r="C54" s="12">
        <v>0.64932999999999996</v>
      </c>
      <c r="D54" s="12">
        <v>0.59072199999999997</v>
      </c>
      <c r="E54" s="12">
        <v>0.60409999999999997</v>
      </c>
      <c r="F54" s="12">
        <v>45233</v>
      </c>
      <c r="G54" s="12">
        <v>2387275</v>
      </c>
      <c r="H54" s="7">
        <f t="shared" si="0"/>
        <v>-6.7459092312442223E-2</v>
      </c>
    </row>
    <row r="55" spans="1:8" x14ac:dyDescent="0.75">
      <c r="A55" s="2">
        <v>41737</v>
      </c>
      <c r="B55" s="12">
        <v>0.60607900000000003</v>
      </c>
      <c r="C55" s="12">
        <v>0.62822199999999995</v>
      </c>
      <c r="D55" s="12">
        <v>0.58069800000000005</v>
      </c>
      <c r="E55" s="12">
        <v>0.60301800000000005</v>
      </c>
      <c r="F55" s="12">
        <v>21411</v>
      </c>
      <c r="G55" s="12">
        <v>2389171</v>
      </c>
      <c r="H55" s="7">
        <f t="shared" si="0"/>
        <v>-5.0504967174245935E-3</v>
      </c>
    </row>
    <row r="56" spans="1:8" x14ac:dyDescent="0.75">
      <c r="A56" s="2">
        <v>41738</v>
      </c>
      <c r="B56" s="12">
        <v>0.60343100000000005</v>
      </c>
      <c r="C56" s="12">
        <v>0.61673</v>
      </c>
      <c r="D56" s="12">
        <v>0.58310399999999996</v>
      </c>
      <c r="E56" s="12">
        <v>0.58743699999999999</v>
      </c>
      <c r="F56" s="12">
        <v>9604</v>
      </c>
      <c r="G56" s="12">
        <v>2333706</v>
      </c>
      <c r="H56" s="7">
        <f t="shared" si="0"/>
        <v>-2.6505101660339064E-2</v>
      </c>
    </row>
    <row r="57" spans="1:8" x14ac:dyDescent="0.75">
      <c r="A57" s="2">
        <v>41739</v>
      </c>
      <c r="B57" s="12">
        <v>0.58761600000000003</v>
      </c>
      <c r="C57" s="12">
        <v>0.59165599999999996</v>
      </c>
      <c r="D57" s="12">
        <v>0.44896000000000003</v>
      </c>
      <c r="E57" s="12">
        <v>0.457036</v>
      </c>
      <c r="F57" s="12">
        <v>16417</v>
      </c>
      <c r="G57" s="12">
        <v>1820468</v>
      </c>
      <c r="H57" s="7">
        <f t="shared" si="0"/>
        <v>-0.22221995316669393</v>
      </c>
    </row>
    <row r="58" spans="1:8" x14ac:dyDescent="0.75">
      <c r="A58" s="2">
        <v>41740</v>
      </c>
      <c r="B58" s="12">
        <v>0.45374300000000001</v>
      </c>
      <c r="C58" s="12">
        <v>0.57686800000000005</v>
      </c>
      <c r="D58" s="12">
        <v>0.44131399999999998</v>
      </c>
      <c r="E58" s="12">
        <v>0.54890700000000003</v>
      </c>
      <c r="F58" s="12">
        <v>18946</v>
      </c>
      <c r="G58" s="12">
        <v>2192256</v>
      </c>
      <c r="H58" s="7">
        <f t="shared" si="0"/>
        <v>0.2097310592119328</v>
      </c>
    </row>
    <row r="59" spans="1:8" x14ac:dyDescent="0.75">
      <c r="A59" s="2">
        <v>41741</v>
      </c>
      <c r="B59" s="12">
        <v>0.54883099999999996</v>
      </c>
      <c r="C59" s="12">
        <v>0.59137200000000001</v>
      </c>
      <c r="D59" s="12">
        <v>0.53538399999999997</v>
      </c>
      <c r="E59" s="12">
        <v>0.57187500000000002</v>
      </c>
      <c r="F59" s="12">
        <v>18959</v>
      </c>
      <c r="G59" s="12">
        <v>2289956</v>
      </c>
      <c r="H59" s="7">
        <f t="shared" si="0"/>
        <v>4.1987424179756733E-2</v>
      </c>
    </row>
    <row r="60" spans="1:8" x14ac:dyDescent="0.75">
      <c r="A60" s="2">
        <v>41742</v>
      </c>
      <c r="B60" s="12">
        <v>0.57234200000000002</v>
      </c>
      <c r="C60" s="12">
        <v>0.57665299999999997</v>
      </c>
      <c r="D60" s="12">
        <v>0.52036300000000002</v>
      </c>
      <c r="E60" s="12">
        <v>0.53902700000000003</v>
      </c>
      <c r="F60" s="12">
        <v>15789</v>
      </c>
      <c r="G60" s="12">
        <v>2164286</v>
      </c>
      <c r="H60" s="7">
        <f t="shared" si="0"/>
        <v>-5.8208204185609271E-2</v>
      </c>
    </row>
    <row r="61" spans="1:8" x14ac:dyDescent="0.75">
      <c r="A61" s="2">
        <v>41743</v>
      </c>
      <c r="B61" s="12">
        <v>0.53898199999999996</v>
      </c>
      <c r="C61" s="12">
        <v>0.60119999999999996</v>
      </c>
      <c r="D61" s="12">
        <v>0.52196799999999999</v>
      </c>
      <c r="E61" s="12">
        <v>0.58391700000000002</v>
      </c>
      <c r="F61" s="12">
        <v>29214</v>
      </c>
      <c r="G61" s="12">
        <v>2350853</v>
      </c>
      <c r="H61" s="7">
        <f t="shared" si="0"/>
        <v>8.3370131098997852E-2</v>
      </c>
    </row>
    <row r="62" spans="1:8" x14ac:dyDescent="0.75">
      <c r="A62" s="2">
        <v>41744</v>
      </c>
      <c r="B62" s="12">
        <v>0.58799500000000005</v>
      </c>
      <c r="C62" s="12">
        <v>0.65335200000000004</v>
      </c>
      <c r="D62" s="12">
        <v>0.57632499999999998</v>
      </c>
      <c r="E62" s="12">
        <v>0.64756400000000003</v>
      </c>
      <c r="F62" s="12">
        <v>28751</v>
      </c>
      <c r="G62" s="12">
        <v>2614207</v>
      </c>
      <c r="H62" s="7">
        <f t="shared" si="0"/>
        <v>0.10130868459765811</v>
      </c>
    </row>
    <row r="63" spans="1:8" x14ac:dyDescent="0.75">
      <c r="A63" s="2">
        <v>41745</v>
      </c>
      <c r="B63" s="12">
        <v>0.65584900000000002</v>
      </c>
      <c r="C63" s="12">
        <v>0.68729899999999999</v>
      </c>
      <c r="D63" s="12">
        <v>0.63165899999999997</v>
      </c>
      <c r="E63" s="12">
        <v>0.65565600000000002</v>
      </c>
      <c r="F63" s="12">
        <v>23860</v>
      </c>
      <c r="G63" s="12">
        <v>2654214</v>
      </c>
      <c r="H63" s="7">
        <f t="shared" si="0"/>
        <v>-2.9427505416642968E-4</v>
      </c>
    </row>
    <row r="64" spans="1:8" x14ac:dyDescent="0.75">
      <c r="A64" s="2">
        <v>41746</v>
      </c>
      <c r="B64" s="12">
        <v>0.65773499999999996</v>
      </c>
      <c r="C64" s="12">
        <v>0.66964900000000005</v>
      </c>
      <c r="D64" s="12">
        <v>0.61072700000000002</v>
      </c>
      <c r="E64" s="12">
        <v>0.61585599999999996</v>
      </c>
      <c r="F64" s="12">
        <v>19435</v>
      </c>
      <c r="G64" s="12">
        <v>2499800</v>
      </c>
      <c r="H64" s="7">
        <f t="shared" si="0"/>
        <v>-6.3671539449778408E-2</v>
      </c>
    </row>
    <row r="65" spans="1:8" x14ac:dyDescent="0.75">
      <c r="A65" s="2">
        <v>41747</v>
      </c>
      <c r="B65" s="12">
        <v>0.61821899999999996</v>
      </c>
      <c r="C65" s="12">
        <v>1.03</v>
      </c>
      <c r="D65" s="12">
        <v>0.61289899999999997</v>
      </c>
      <c r="E65" s="12">
        <v>0.78977699999999995</v>
      </c>
      <c r="F65" s="12">
        <v>293384</v>
      </c>
      <c r="G65" s="12">
        <v>3214345</v>
      </c>
      <c r="H65" s="7">
        <f t="shared" si="0"/>
        <v>0.27750360309210814</v>
      </c>
    </row>
    <row r="66" spans="1:8" x14ac:dyDescent="0.75">
      <c r="A66" s="2">
        <v>41748</v>
      </c>
      <c r="B66" s="12">
        <v>0.794215</v>
      </c>
      <c r="C66" s="12">
        <v>0.794215</v>
      </c>
      <c r="D66" s="12">
        <v>0.70150800000000002</v>
      </c>
      <c r="E66" s="12">
        <v>0.73682899999999996</v>
      </c>
      <c r="F66" s="12">
        <v>57416</v>
      </c>
      <c r="G66" s="12">
        <v>3006893</v>
      </c>
      <c r="H66" s="7">
        <f t="shared" si="0"/>
        <v>-7.2254993924818905E-2</v>
      </c>
    </row>
    <row r="67" spans="1:8" x14ac:dyDescent="0.75">
      <c r="A67" s="2">
        <v>41749</v>
      </c>
      <c r="B67" s="12">
        <v>0.74739100000000003</v>
      </c>
      <c r="C67" s="12">
        <v>0.75411899999999998</v>
      </c>
      <c r="D67" s="12">
        <v>0.68913500000000005</v>
      </c>
      <c r="E67" s="12">
        <v>0.72292599999999996</v>
      </c>
      <c r="F67" s="12">
        <v>30229</v>
      </c>
      <c r="G67" s="12">
        <v>2958104</v>
      </c>
      <c r="H67" s="7">
        <f t="shared" ref="H67:H130" si="1">(E67-B67)/B67</f>
        <v>-3.2733870223216589E-2</v>
      </c>
    </row>
    <row r="68" spans="1:8" x14ac:dyDescent="0.75">
      <c r="A68" s="2">
        <v>41750</v>
      </c>
      <c r="B68" s="12">
        <v>0.72222200000000003</v>
      </c>
      <c r="C68" s="12">
        <v>0.745336</v>
      </c>
      <c r="D68" s="12">
        <v>0.67307099999999997</v>
      </c>
      <c r="E68" s="12">
        <v>0.70811800000000003</v>
      </c>
      <c r="F68" s="12">
        <v>29266</v>
      </c>
      <c r="G68" s="12">
        <v>2905581</v>
      </c>
      <c r="H68" s="7">
        <f t="shared" si="1"/>
        <v>-1.9528621393421975E-2</v>
      </c>
    </row>
    <row r="69" spans="1:8" x14ac:dyDescent="0.75">
      <c r="A69" s="2">
        <v>41751</v>
      </c>
      <c r="B69" s="12">
        <v>0.70765699999999998</v>
      </c>
      <c r="C69" s="12">
        <v>0.72879499999999997</v>
      </c>
      <c r="D69" s="12">
        <v>0.66615899999999995</v>
      </c>
      <c r="E69" s="12">
        <v>0.72208899999999998</v>
      </c>
      <c r="F69" s="12">
        <v>72972</v>
      </c>
      <c r="G69" s="12">
        <v>2970874</v>
      </c>
      <c r="H69" s="7">
        <f t="shared" si="1"/>
        <v>2.0394060964563341E-2</v>
      </c>
    </row>
    <row r="70" spans="1:8" x14ac:dyDescent="0.75">
      <c r="A70" s="2">
        <v>41752</v>
      </c>
      <c r="B70" s="12">
        <v>0.72273200000000004</v>
      </c>
      <c r="C70" s="12">
        <v>1.01</v>
      </c>
      <c r="D70" s="12">
        <v>0.71382500000000004</v>
      </c>
      <c r="E70" s="12">
        <v>0.87307100000000004</v>
      </c>
      <c r="F70" s="12">
        <v>196373</v>
      </c>
      <c r="G70" s="12">
        <v>3601159</v>
      </c>
      <c r="H70" s="7">
        <f t="shared" si="1"/>
        <v>0.20801486581471415</v>
      </c>
    </row>
    <row r="71" spans="1:8" x14ac:dyDescent="0.75">
      <c r="A71" s="2">
        <v>41753</v>
      </c>
      <c r="B71" s="12">
        <v>0.871977</v>
      </c>
      <c r="C71" s="12">
        <v>1.1499999999999999</v>
      </c>
      <c r="D71" s="12">
        <v>0.871977</v>
      </c>
      <c r="E71" s="12">
        <v>1.06</v>
      </c>
      <c r="F71" s="12">
        <v>329106</v>
      </c>
      <c r="G71" s="12">
        <v>4375511</v>
      </c>
      <c r="H71" s="7">
        <f t="shared" si="1"/>
        <v>0.21562839386818694</v>
      </c>
    </row>
    <row r="72" spans="1:8" x14ac:dyDescent="0.75">
      <c r="A72" s="2">
        <v>41754</v>
      </c>
      <c r="B72" s="12">
        <v>1.06</v>
      </c>
      <c r="C72" s="12">
        <v>1.97</v>
      </c>
      <c r="D72" s="12">
        <v>1</v>
      </c>
      <c r="E72" s="12">
        <v>1.69</v>
      </c>
      <c r="F72" s="12">
        <v>794049</v>
      </c>
      <c r="G72" s="12">
        <v>6988284</v>
      </c>
      <c r="H72" s="7">
        <f t="shared" si="1"/>
        <v>0.5943396226415093</v>
      </c>
    </row>
    <row r="73" spans="1:8" x14ac:dyDescent="0.75">
      <c r="A73" s="2">
        <v>41755</v>
      </c>
      <c r="B73" s="12">
        <v>1.71</v>
      </c>
      <c r="C73" s="12">
        <v>2.41</v>
      </c>
      <c r="D73" s="12">
        <v>1.39</v>
      </c>
      <c r="E73" s="12">
        <v>1.72</v>
      </c>
      <c r="F73" s="12">
        <v>1204200</v>
      </c>
      <c r="G73" s="12">
        <v>7161605</v>
      </c>
      <c r="H73" s="7">
        <f t="shared" si="1"/>
        <v>5.8479532163742748E-3</v>
      </c>
    </row>
    <row r="74" spans="1:8" x14ac:dyDescent="0.75">
      <c r="A74" s="2">
        <v>41756</v>
      </c>
      <c r="B74" s="12">
        <v>1.7</v>
      </c>
      <c r="C74" s="12">
        <v>2</v>
      </c>
      <c r="D74" s="12">
        <v>1.54</v>
      </c>
      <c r="E74" s="12">
        <v>1.71</v>
      </c>
      <c r="F74" s="12">
        <v>509028</v>
      </c>
      <c r="G74" s="12">
        <v>7100822</v>
      </c>
      <c r="H74" s="7">
        <f t="shared" si="1"/>
        <v>5.8823529411764757E-3</v>
      </c>
    </row>
    <row r="75" spans="1:8" x14ac:dyDescent="0.75">
      <c r="A75" s="2">
        <v>41757</v>
      </c>
      <c r="B75" s="12">
        <v>1.67</v>
      </c>
      <c r="C75" s="12">
        <v>1.77</v>
      </c>
      <c r="D75" s="12">
        <v>1.62</v>
      </c>
      <c r="E75" s="12">
        <v>1.67</v>
      </c>
      <c r="F75" s="12">
        <v>198793</v>
      </c>
      <c r="G75" s="12">
        <v>6957755</v>
      </c>
      <c r="H75" s="7">
        <f t="shared" si="1"/>
        <v>0</v>
      </c>
    </row>
    <row r="76" spans="1:8" x14ac:dyDescent="0.75">
      <c r="A76" s="2">
        <v>41758</v>
      </c>
      <c r="B76" s="12">
        <v>1.67</v>
      </c>
      <c r="C76" s="12">
        <v>1.7</v>
      </c>
      <c r="D76" s="12">
        <v>1.45</v>
      </c>
      <c r="E76" s="12">
        <v>1.64</v>
      </c>
      <c r="F76" s="12">
        <v>302458</v>
      </c>
      <c r="G76" s="12">
        <v>6832234</v>
      </c>
      <c r="H76" s="7">
        <f t="shared" si="1"/>
        <v>-1.7964071856287442E-2</v>
      </c>
    </row>
    <row r="77" spans="1:8" x14ac:dyDescent="0.75">
      <c r="A77" s="2">
        <v>41759</v>
      </c>
      <c r="B77" s="12">
        <v>1.63</v>
      </c>
      <c r="C77" s="12">
        <v>1.66</v>
      </c>
      <c r="D77" s="12">
        <v>1.49</v>
      </c>
      <c r="E77" s="12">
        <v>1.54</v>
      </c>
      <c r="F77" s="12">
        <v>38202</v>
      </c>
      <c r="G77" s="12">
        <v>6438676</v>
      </c>
      <c r="H77" s="7">
        <f t="shared" si="1"/>
        <v>-5.5214723926380285E-2</v>
      </c>
    </row>
    <row r="78" spans="1:8" x14ac:dyDescent="0.75">
      <c r="A78" s="2">
        <v>41760</v>
      </c>
      <c r="B78" s="12">
        <v>1.54</v>
      </c>
      <c r="C78" s="12">
        <v>1.59</v>
      </c>
      <c r="D78" s="12">
        <v>1.47</v>
      </c>
      <c r="E78" s="12">
        <v>1.52</v>
      </c>
      <c r="F78" s="12">
        <v>232684</v>
      </c>
      <c r="G78" s="12">
        <v>6351408</v>
      </c>
      <c r="H78" s="7">
        <f t="shared" si="1"/>
        <v>-1.2987012987012998E-2</v>
      </c>
    </row>
    <row r="79" spans="1:8" x14ac:dyDescent="0.75">
      <c r="A79" s="2">
        <v>41761</v>
      </c>
      <c r="B79" s="12">
        <v>1.51</v>
      </c>
      <c r="C79" s="12">
        <v>1.54</v>
      </c>
      <c r="D79" s="12">
        <v>1.18</v>
      </c>
      <c r="E79" s="12">
        <v>1.35</v>
      </c>
      <c r="F79" s="12">
        <v>171901</v>
      </c>
      <c r="G79" s="12">
        <v>5662270</v>
      </c>
      <c r="H79" s="7">
        <f t="shared" si="1"/>
        <v>-0.1059602649006622</v>
      </c>
    </row>
    <row r="80" spans="1:8" x14ac:dyDescent="0.75">
      <c r="A80" s="2">
        <v>41762</v>
      </c>
      <c r="B80" s="12">
        <v>1.35</v>
      </c>
      <c r="C80" s="12">
        <v>1.35</v>
      </c>
      <c r="D80" s="12">
        <v>1.1399999999999999</v>
      </c>
      <c r="E80" s="12">
        <v>1.2</v>
      </c>
      <c r="F80" s="12">
        <v>93670</v>
      </c>
      <c r="G80" s="12">
        <v>5032190</v>
      </c>
      <c r="H80" s="7">
        <f t="shared" si="1"/>
        <v>-0.1111111111111112</v>
      </c>
    </row>
    <row r="81" spans="1:8" x14ac:dyDescent="0.75">
      <c r="A81" s="2">
        <v>41763</v>
      </c>
      <c r="B81" s="12">
        <v>1.19</v>
      </c>
      <c r="C81" s="12">
        <v>1.7</v>
      </c>
      <c r="D81" s="12">
        <v>1.1599999999999999</v>
      </c>
      <c r="E81" s="12">
        <v>1.55</v>
      </c>
      <c r="F81" s="12">
        <v>275743</v>
      </c>
      <c r="G81" s="12">
        <v>6537952</v>
      </c>
      <c r="H81" s="7">
        <f t="shared" si="1"/>
        <v>0.30252100840336144</v>
      </c>
    </row>
    <row r="82" spans="1:8" x14ac:dyDescent="0.75">
      <c r="A82" s="2">
        <v>41764</v>
      </c>
      <c r="B82" s="12">
        <v>1.56</v>
      </c>
      <c r="C82" s="12">
        <v>1.84</v>
      </c>
      <c r="D82" s="12">
        <v>1.52</v>
      </c>
      <c r="E82" s="12">
        <v>1.67</v>
      </c>
      <c r="F82" s="12">
        <v>291678</v>
      </c>
      <c r="G82" s="12">
        <v>7076205</v>
      </c>
      <c r="H82" s="7">
        <f t="shared" si="1"/>
        <v>7.0512820512820429E-2</v>
      </c>
    </row>
    <row r="83" spans="1:8" x14ac:dyDescent="0.75">
      <c r="A83" s="2">
        <v>41765</v>
      </c>
      <c r="B83" s="12">
        <v>1.68</v>
      </c>
      <c r="C83" s="12">
        <v>1.71</v>
      </c>
      <c r="D83" s="12">
        <v>1.6</v>
      </c>
      <c r="E83" s="12">
        <v>1.61</v>
      </c>
      <c r="F83" s="12">
        <v>75746</v>
      </c>
      <c r="G83" s="12">
        <v>6811777</v>
      </c>
      <c r="H83" s="7">
        <f t="shared" si="1"/>
        <v>-4.1666666666666574E-2</v>
      </c>
    </row>
    <row r="84" spans="1:8" x14ac:dyDescent="0.75">
      <c r="A84" s="2">
        <v>41766</v>
      </c>
      <c r="B84" s="12">
        <v>1.61</v>
      </c>
      <c r="C84" s="12">
        <v>1.69</v>
      </c>
      <c r="D84" s="12">
        <v>1.56</v>
      </c>
      <c r="E84" s="12">
        <v>1.63</v>
      </c>
      <c r="F84" s="12">
        <v>100953</v>
      </c>
      <c r="G84" s="12">
        <v>6914885</v>
      </c>
      <c r="H84" s="7">
        <f t="shared" si="1"/>
        <v>1.2422360248447077E-2</v>
      </c>
    </row>
    <row r="85" spans="1:8" x14ac:dyDescent="0.75">
      <c r="A85" s="2">
        <v>41767</v>
      </c>
      <c r="B85" s="12">
        <v>1.61</v>
      </c>
      <c r="C85" s="12">
        <v>1.74</v>
      </c>
      <c r="D85" s="12">
        <v>1.61</v>
      </c>
      <c r="E85" s="12">
        <v>1.65</v>
      </c>
      <c r="F85" s="12">
        <v>84669</v>
      </c>
      <c r="G85" s="12">
        <v>7011558</v>
      </c>
      <c r="H85" s="7">
        <f t="shared" si="1"/>
        <v>2.4844720496894294E-2</v>
      </c>
    </row>
    <row r="86" spans="1:8" x14ac:dyDescent="0.75">
      <c r="A86" s="2">
        <v>41768</v>
      </c>
      <c r="B86" s="12">
        <v>1.65</v>
      </c>
      <c r="C86" s="12">
        <v>2.33</v>
      </c>
      <c r="D86" s="12">
        <v>1.63</v>
      </c>
      <c r="E86" s="12">
        <v>2.23</v>
      </c>
      <c r="F86" s="12">
        <v>520876</v>
      </c>
      <c r="G86" s="12">
        <v>9466773</v>
      </c>
      <c r="H86" s="7">
        <f t="shared" si="1"/>
        <v>0.35151515151515156</v>
      </c>
    </row>
    <row r="87" spans="1:8" x14ac:dyDescent="0.75">
      <c r="A87" s="2">
        <v>41769</v>
      </c>
      <c r="B87" s="12">
        <v>2.23</v>
      </c>
      <c r="C87" s="12">
        <v>2.88</v>
      </c>
      <c r="D87" s="12">
        <v>2.04</v>
      </c>
      <c r="E87" s="12">
        <v>2.57</v>
      </c>
      <c r="F87" s="12">
        <v>854388</v>
      </c>
      <c r="G87" s="12">
        <v>10944066</v>
      </c>
      <c r="H87" s="7">
        <f t="shared" si="1"/>
        <v>0.15246636771300442</v>
      </c>
    </row>
    <row r="88" spans="1:8" x14ac:dyDescent="0.75">
      <c r="A88" s="2">
        <v>41770</v>
      </c>
      <c r="B88" s="12">
        <v>2.54</v>
      </c>
      <c r="C88" s="12">
        <v>2.82</v>
      </c>
      <c r="D88" s="12">
        <v>2.54</v>
      </c>
      <c r="E88" s="12">
        <v>2.57</v>
      </c>
      <c r="F88" s="12">
        <v>569871</v>
      </c>
      <c r="G88" s="12">
        <v>10966982</v>
      </c>
      <c r="H88" s="7">
        <f t="shared" si="1"/>
        <v>1.1811023622047168E-2</v>
      </c>
    </row>
    <row r="89" spans="1:8" x14ac:dyDescent="0.75">
      <c r="A89" s="2">
        <v>41771</v>
      </c>
      <c r="B89" s="12">
        <v>2.56</v>
      </c>
      <c r="C89" s="12">
        <v>2.66</v>
      </c>
      <c r="D89" s="12">
        <v>2.15</v>
      </c>
      <c r="E89" s="12">
        <v>2.4700000000000002</v>
      </c>
      <c r="F89" s="12">
        <v>760914</v>
      </c>
      <c r="G89" s="12">
        <v>10559386</v>
      </c>
      <c r="H89" s="7">
        <f t="shared" si="1"/>
        <v>-3.5156249999999944E-2</v>
      </c>
    </row>
    <row r="90" spans="1:8" x14ac:dyDescent="0.75">
      <c r="A90" s="2">
        <v>41772</v>
      </c>
      <c r="B90" s="12">
        <v>2.4700000000000002</v>
      </c>
      <c r="C90" s="12">
        <v>2.8</v>
      </c>
      <c r="D90" s="12">
        <v>2.4300000000000002</v>
      </c>
      <c r="E90" s="12">
        <v>2.77</v>
      </c>
      <c r="F90" s="12">
        <v>415759</v>
      </c>
      <c r="G90" s="12">
        <v>11854415</v>
      </c>
      <c r="H90" s="7">
        <f t="shared" si="1"/>
        <v>0.12145748987854244</v>
      </c>
    </row>
    <row r="91" spans="1:8" x14ac:dyDescent="0.75">
      <c r="A91" s="2">
        <v>41773</v>
      </c>
      <c r="B91" s="12">
        <v>2.75</v>
      </c>
      <c r="C91" s="12">
        <v>4.6900000000000004</v>
      </c>
      <c r="D91" s="12">
        <v>2.72</v>
      </c>
      <c r="E91" s="12">
        <v>4.01</v>
      </c>
      <c r="F91" s="12">
        <v>1721090</v>
      </c>
      <c r="G91" s="12">
        <v>17164361</v>
      </c>
      <c r="H91" s="7">
        <f t="shared" si="1"/>
        <v>0.45818181818181808</v>
      </c>
    </row>
    <row r="92" spans="1:8" x14ac:dyDescent="0.75">
      <c r="A92" s="2">
        <v>41774</v>
      </c>
      <c r="B92" s="12">
        <v>4.01</v>
      </c>
      <c r="C92" s="12">
        <v>7.34</v>
      </c>
      <c r="D92" s="12">
        <v>4</v>
      </c>
      <c r="E92" s="12">
        <v>5.76</v>
      </c>
      <c r="F92" s="12">
        <v>3215550</v>
      </c>
      <c r="G92" s="12">
        <v>24714019</v>
      </c>
      <c r="H92" s="7">
        <f t="shared" si="1"/>
        <v>0.43640897755610975</v>
      </c>
    </row>
    <row r="93" spans="1:8" x14ac:dyDescent="0.75">
      <c r="A93" s="2">
        <v>41775</v>
      </c>
      <c r="B93" s="12">
        <v>5.84</v>
      </c>
      <c r="C93" s="12">
        <v>6.62</v>
      </c>
      <c r="D93" s="12">
        <v>4.99</v>
      </c>
      <c r="E93" s="12">
        <v>5.92</v>
      </c>
      <c r="F93" s="12">
        <v>2408390</v>
      </c>
      <c r="G93" s="12">
        <v>25426996</v>
      </c>
      <c r="H93" s="7">
        <f t="shared" si="1"/>
        <v>1.3698630136986314E-2</v>
      </c>
    </row>
    <row r="94" spans="1:8" x14ac:dyDescent="0.75">
      <c r="A94" s="2">
        <v>41776</v>
      </c>
      <c r="B94" s="12">
        <v>5.92</v>
      </c>
      <c r="C94" s="12">
        <v>6.07</v>
      </c>
      <c r="D94" s="12">
        <v>4.1100000000000003</v>
      </c>
      <c r="E94" s="12">
        <v>4.74</v>
      </c>
      <c r="F94" s="12">
        <v>1637800</v>
      </c>
      <c r="G94" s="12">
        <v>20364605</v>
      </c>
      <c r="H94" s="7">
        <f t="shared" si="1"/>
        <v>-0.19932432432432429</v>
      </c>
    </row>
    <row r="95" spans="1:8" x14ac:dyDescent="0.75">
      <c r="A95" s="2">
        <v>41777</v>
      </c>
      <c r="B95" s="12">
        <v>4.71</v>
      </c>
      <c r="C95" s="12">
        <v>6.38</v>
      </c>
      <c r="D95" s="12">
        <v>4.22</v>
      </c>
      <c r="E95" s="12">
        <v>6.38</v>
      </c>
      <c r="F95" s="12">
        <v>2041030</v>
      </c>
      <c r="G95" s="12">
        <v>27439501</v>
      </c>
      <c r="H95" s="7">
        <f t="shared" si="1"/>
        <v>0.35456475583864117</v>
      </c>
    </row>
    <row r="96" spans="1:8" x14ac:dyDescent="0.75">
      <c r="A96" s="2">
        <v>41778</v>
      </c>
      <c r="B96" s="12">
        <v>6.48</v>
      </c>
      <c r="C96" s="12">
        <v>7.22</v>
      </c>
      <c r="D96" s="12">
        <v>6.12</v>
      </c>
      <c r="E96" s="12">
        <v>6.94</v>
      </c>
      <c r="F96" s="12">
        <v>1655720</v>
      </c>
      <c r="G96" s="12">
        <v>29880547</v>
      </c>
      <c r="H96" s="7">
        <f t="shared" si="1"/>
        <v>7.098765432098765E-2</v>
      </c>
    </row>
    <row r="97" spans="1:8" x14ac:dyDescent="0.75">
      <c r="A97" s="2">
        <v>41779</v>
      </c>
      <c r="B97" s="12">
        <v>6.93</v>
      </c>
      <c r="C97" s="12">
        <v>7.06</v>
      </c>
      <c r="D97" s="12">
        <v>6.13</v>
      </c>
      <c r="E97" s="12">
        <v>6.88</v>
      </c>
      <c r="F97" s="12">
        <v>1290930</v>
      </c>
      <c r="G97" s="12">
        <v>29659427</v>
      </c>
      <c r="H97" s="7">
        <f t="shared" si="1"/>
        <v>-7.2150072150071898E-3</v>
      </c>
    </row>
    <row r="98" spans="1:8" x14ac:dyDescent="0.75">
      <c r="A98" s="2">
        <v>41780</v>
      </c>
      <c r="B98" s="12">
        <v>6.88</v>
      </c>
      <c r="C98" s="12">
        <v>8</v>
      </c>
      <c r="D98" s="12">
        <v>6.78</v>
      </c>
      <c r="E98" s="12">
        <v>7.99</v>
      </c>
      <c r="F98" s="12">
        <v>1414570</v>
      </c>
      <c r="G98" s="12">
        <v>34449263</v>
      </c>
      <c r="H98" s="7">
        <f t="shared" si="1"/>
        <v>0.16133720930232562</v>
      </c>
    </row>
    <row r="99" spans="1:8" x14ac:dyDescent="0.75">
      <c r="A99" s="2">
        <v>41781</v>
      </c>
      <c r="B99" s="12">
        <v>8</v>
      </c>
      <c r="C99" s="12">
        <v>11.23</v>
      </c>
      <c r="D99" s="12">
        <v>7.98</v>
      </c>
      <c r="E99" s="12">
        <v>11.23</v>
      </c>
      <c r="F99" s="12">
        <v>4383980</v>
      </c>
      <c r="G99" s="12">
        <v>48495634</v>
      </c>
      <c r="H99" s="7">
        <f t="shared" si="1"/>
        <v>0.40375000000000005</v>
      </c>
    </row>
    <row r="100" spans="1:8" x14ac:dyDescent="0.75">
      <c r="A100" s="2">
        <v>41782</v>
      </c>
      <c r="B100" s="12">
        <v>11.15</v>
      </c>
      <c r="C100" s="12">
        <v>15.03</v>
      </c>
      <c r="D100" s="12">
        <v>11.06</v>
      </c>
      <c r="E100" s="12">
        <v>13.49</v>
      </c>
      <c r="F100" s="12">
        <v>7267510</v>
      </c>
      <c r="G100" s="12">
        <v>58279461</v>
      </c>
      <c r="H100" s="7">
        <f t="shared" si="1"/>
        <v>0.20986547085201793</v>
      </c>
    </row>
    <row r="101" spans="1:8" x14ac:dyDescent="0.75">
      <c r="A101" s="2">
        <v>41783</v>
      </c>
      <c r="B101" s="12">
        <v>13.51</v>
      </c>
      <c r="C101" s="12">
        <v>13.85</v>
      </c>
      <c r="D101" s="12">
        <v>10.63</v>
      </c>
      <c r="E101" s="12">
        <v>12.1</v>
      </c>
      <c r="F101" s="12">
        <v>3637020</v>
      </c>
      <c r="G101" s="12">
        <v>52323392</v>
      </c>
      <c r="H101" s="7">
        <f t="shared" si="1"/>
        <v>-0.10436713545521836</v>
      </c>
    </row>
    <row r="102" spans="1:8" x14ac:dyDescent="0.75">
      <c r="A102" s="2">
        <v>41784</v>
      </c>
      <c r="B102" s="12">
        <v>12.06</v>
      </c>
      <c r="C102" s="12">
        <v>15.15</v>
      </c>
      <c r="D102" s="12">
        <v>11.85</v>
      </c>
      <c r="E102" s="12">
        <v>15.13</v>
      </c>
      <c r="F102" s="12">
        <v>3625030</v>
      </c>
      <c r="G102" s="12">
        <v>65445382</v>
      </c>
      <c r="H102" s="7">
        <f t="shared" si="1"/>
        <v>0.25456053067993367</v>
      </c>
    </row>
    <row r="103" spans="1:8" x14ac:dyDescent="0.75">
      <c r="A103" s="2">
        <v>41785</v>
      </c>
      <c r="B103" s="12">
        <v>15.02</v>
      </c>
      <c r="C103" s="12">
        <v>15.18</v>
      </c>
      <c r="D103" s="12">
        <v>8.4</v>
      </c>
      <c r="E103" s="12">
        <v>11.29</v>
      </c>
      <c r="F103" s="12">
        <v>260919</v>
      </c>
      <c r="G103" s="12">
        <v>48856716</v>
      </c>
      <c r="H103" s="7">
        <f t="shared" si="1"/>
        <v>-0.24833555259653797</v>
      </c>
    </row>
    <row r="104" spans="1:8" x14ac:dyDescent="0.75">
      <c r="A104" s="2">
        <v>41786</v>
      </c>
      <c r="B104" s="12">
        <v>11.27</v>
      </c>
      <c r="C104" s="12">
        <v>12.07</v>
      </c>
      <c r="D104" s="12">
        <v>8.31</v>
      </c>
      <c r="E104" s="12">
        <v>10.57</v>
      </c>
      <c r="F104" s="12">
        <v>3730600</v>
      </c>
      <c r="G104" s="12">
        <v>45792845</v>
      </c>
      <c r="H104" s="7">
        <f t="shared" si="1"/>
        <v>-6.2111801242235962E-2</v>
      </c>
    </row>
    <row r="105" spans="1:8" x14ac:dyDescent="0.75">
      <c r="A105" s="2">
        <v>41787</v>
      </c>
      <c r="B105" s="12">
        <v>10.59</v>
      </c>
      <c r="C105" s="12">
        <v>10.68</v>
      </c>
      <c r="D105" s="12">
        <v>6.94</v>
      </c>
      <c r="E105" s="12">
        <v>7.21</v>
      </c>
      <c r="F105" s="12">
        <v>3909160</v>
      </c>
      <c r="G105" s="12">
        <v>31243840</v>
      </c>
      <c r="H105" s="7">
        <f t="shared" si="1"/>
        <v>-0.31916902738432484</v>
      </c>
    </row>
    <row r="106" spans="1:8" x14ac:dyDescent="0.75">
      <c r="A106" s="2">
        <v>41788</v>
      </c>
      <c r="B106" s="12">
        <v>7.16</v>
      </c>
      <c r="C106" s="12">
        <v>9.94</v>
      </c>
      <c r="D106" s="12">
        <v>6.13</v>
      </c>
      <c r="E106" s="12">
        <v>9.3800000000000008</v>
      </c>
      <c r="F106" s="12">
        <v>6110000</v>
      </c>
      <c r="G106" s="12">
        <v>40679365</v>
      </c>
      <c r="H106" s="7">
        <f t="shared" si="1"/>
        <v>0.3100558659217878</v>
      </c>
    </row>
    <row r="107" spans="1:8" x14ac:dyDescent="0.75">
      <c r="A107" s="2">
        <v>41789</v>
      </c>
      <c r="B107" s="12">
        <v>9.3800000000000008</v>
      </c>
      <c r="C107" s="12">
        <v>11.97</v>
      </c>
      <c r="D107" s="12">
        <v>8.41</v>
      </c>
      <c r="E107" s="12">
        <v>11.05</v>
      </c>
      <c r="F107" s="12">
        <v>5769570</v>
      </c>
      <c r="G107" s="12">
        <v>47982000</v>
      </c>
      <c r="H107" s="7">
        <f t="shared" si="1"/>
        <v>0.17803837953091683</v>
      </c>
    </row>
    <row r="108" spans="1:8" x14ac:dyDescent="0.75">
      <c r="A108" s="2">
        <v>41790</v>
      </c>
      <c r="B108" s="12">
        <v>11.09</v>
      </c>
      <c r="C108" s="12">
        <v>12.5</v>
      </c>
      <c r="D108" s="12">
        <v>10.99</v>
      </c>
      <c r="E108" s="12">
        <v>11.33</v>
      </c>
      <c r="F108" s="12">
        <v>2675190</v>
      </c>
      <c r="G108" s="12">
        <v>49244145</v>
      </c>
      <c r="H108" s="7">
        <f t="shared" si="1"/>
        <v>2.1641118124436448E-2</v>
      </c>
    </row>
    <row r="109" spans="1:8" x14ac:dyDescent="0.75">
      <c r="A109" s="2">
        <v>41791</v>
      </c>
      <c r="B109" s="12">
        <v>11.24</v>
      </c>
      <c r="C109" s="12">
        <v>13.75</v>
      </c>
      <c r="D109" s="12">
        <v>11.19</v>
      </c>
      <c r="E109" s="12">
        <v>12.93</v>
      </c>
      <c r="F109" s="12">
        <v>3460750</v>
      </c>
      <c r="G109" s="12">
        <v>56208979</v>
      </c>
      <c r="H109" s="7">
        <f t="shared" si="1"/>
        <v>0.15035587188612096</v>
      </c>
    </row>
    <row r="110" spans="1:8" x14ac:dyDescent="0.75">
      <c r="A110" s="2">
        <v>41792</v>
      </c>
      <c r="B110" s="12">
        <v>12.92</v>
      </c>
      <c r="C110" s="12">
        <v>16</v>
      </c>
      <c r="D110" s="12">
        <v>12.73</v>
      </c>
      <c r="E110" s="12">
        <v>14.48</v>
      </c>
      <c r="F110" s="12">
        <v>4918700</v>
      </c>
      <c r="G110" s="12">
        <v>62997549</v>
      </c>
      <c r="H110" s="7">
        <f t="shared" si="1"/>
        <v>0.12074303405572759</v>
      </c>
    </row>
    <row r="111" spans="1:8" x14ac:dyDescent="0.75">
      <c r="A111" s="2">
        <v>41793</v>
      </c>
      <c r="B111" s="12">
        <v>14.52</v>
      </c>
      <c r="C111" s="12">
        <v>14.67</v>
      </c>
      <c r="D111" s="12">
        <v>12.81</v>
      </c>
      <c r="E111" s="12">
        <v>13.9</v>
      </c>
      <c r="F111" s="12">
        <v>3096930</v>
      </c>
      <c r="G111" s="12">
        <v>60529077</v>
      </c>
      <c r="H111" s="7">
        <f t="shared" si="1"/>
        <v>-4.2699724517906282E-2</v>
      </c>
    </row>
    <row r="112" spans="1:8" x14ac:dyDescent="0.75">
      <c r="A112" s="2">
        <v>41794</v>
      </c>
      <c r="B112" s="12">
        <v>13.83</v>
      </c>
      <c r="C112" s="12">
        <v>13.89</v>
      </c>
      <c r="D112" s="12">
        <v>12.03</v>
      </c>
      <c r="E112" s="12">
        <v>12.5</v>
      </c>
      <c r="F112" s="12">
        <v>1454730</v>
      </c>
      <c r="G112" s="12">
        <v>54457164</v>
      </c>
      <c r="H112" s="7">
        <f t="shared" si="1"/>
        <v>-9.6167751265365156E-2</v>
      </c>
    </row>
    <row r="113" spans="1:8" x14ac:dyDescent="0.75">
      <c r="A113" s="2">
        <v>41795</v>
      </c>
      <c r="B113" s="12">
        <v>12.46</v>
      </c>
      <c r="C113" s="12">
        <v>12.62</v>
      </c>
      <c r="D113" s="12">
        <v>10.61</v>
      </c>
      <c r="E113" s="12">
        <v>10.61</v>
      </c>
      <c r="F113" s="12">
        <v>1336970</v>
      </c>
      <c r="G113" s="12">
        <v>46262763</v>
      </c>
      <c r="H113" s="7">
        <f t="shared" si="1"/>
        <v>-0.14847512038523286</v>
      </c>
    </row>
    <row r="114" spans="1:8" x14ac:dyDescent="0.75">
      <c r="A114" s="2">
        <v>41796</v>
      </c>
      <c r="B114" s="12">
        <v>10.61</v>
      </c>
      <c r="C114" s="12">
        <v>12.1</v>
      </c>
      <c r="D114" s="12">
        <v>10.15</v>
      </c>
      <c r="E114" s="12">
        <v>11.77</v>
      </c>
      <c r="F114" s="12">
        <v>1613890</v>
      </c>
      <c r="G114" s="12">
        <v>51338096</v>
      </c>
      <c r="H114" s="7">
        <f t="shared" si="1"/>
        <v>0.10933081998114988</v>
      </c>
    </row>
    <row r="115" spans="1:8" x14ac:dyDescent="0.75">
      <c r="A115" s="2">
        <v>41797</v>
      </c>
      <c r="B115" s="12">
        <v>11.8</v>
      </c>
      <c r="C115" s="12">
        <v>11.8</v>
      </c>
      <c r="D115" s="12">
        <v>10.38</v>
      </c>
      <c r="E115" s="12">
        <v>10.38</v>
      </c>
      <c r="F115" s="12">
        <v>506101</v>
      </c>
      <c r="G115" s="12">
        <v>45296280</v>
      </c>
      <c r="H115" s="7">
        <f t="shared" si="1"/>
        <v>-0.12033898305084745</v>
      </c>
    </row>
    <row r="116" spans="1:8" x14ac:dyDescent="0.75">
      <c r="A116" s="2">
        <v>41798</v>
      </c>
      <c r="B116" s="12">
        <v>10.42</v>
      </c>
      <c r="C116" s="12">
        <v>11</v>
      </c>
      <c r="D116" s="12">
        <v>8.75</v>
      </c>
      <c r="E116" s="12">
        <v>9.5</v>
      </c>
      <c r="F116" s="12">
        <v>1585220</v>
      </c>
      <c r="G116" s="12">
        <v>41481497</v>
      </c>
      <c r="H116" s="7">
        <f t="shared" si="1"/>
        <v>-8.829174664107485E-2</v>
      </c>
    </row>
    <row r="117" spans="1:8" x14ac:dyDescent="0.75">
      <c r="A117" s="2">
        <v>41799</v>
      </c>
      <c r="B117" s="12">
        <v>9.5</v>
      </c>
      <c r="C117" s="12">
        <v>9.82</v>
      </c>
      <c r="D117" s="12">
        <v>8.68</v>
      </c>
      <c r="E117" s="12">
        <v>9.5399999999999991</v>
      </c>
      <c r="F117" s="12">
        <v>1311350</v>
      </c>
      <c r="G117" s="12">
        <v>41698091</v>
      </c>
      <c r="H117" s="7">
        <f t="shared" si="1"/>
        <v>4.2105263157893843E-3</v>
      </c>
    </row>
    <row r="118" spans="1:8" x14ac:dyDescent="0.75">
      <c r="A118" s="2">
        <v>41800</v>
      </c>
      <c r="B118" s="12">
        <v>9.56</v>
      </c>
      <c r="C118" s="12">
        <v>11.84</v>
      </c>
      <c r="D118" s="12">
        <v>9.42</v>
      </c>
      <c r="E118" s="12">
        <v>11.65</v>
      </c>
      <c r="F118" s="12">
        <v>1541710</v>
      </c>
      <c r="G118" s="12">
        <v>50924850</v>
      </c>
      <c r="H118" s="7">
        <f t="shared" si="1"/>
        <v>0.21861924686192466</v>
      </c>
    </row>
    <row r="119" spans="1:8" x14ac:dyDescent="0.75">
      <c r="A119" s="2">
        <v>41801</v>
      </c>
      <c r="B119" s="12">
        <v>11.65</v>
      </c>
      <c r="C119" s="12">
        <v>11.65</v>
      </c>
      <c r="D119" s="12">
        <v>10.27</v>
      </c>
      <c r="E119" s="12">
        <v>10.27</v>
      </c>
      <c r="F119" s="12">
        <v>724358</v>
      </c>
      <c r="G119" s="12">
        <v>44912242</v>
      </c>
      <c r="H119" s="7">
        <f t="shared" si="1"/>
        <v>-0.11845493562231767</v>
      </c>
    </row>
    <row r="120" spans="1:8" x14ac:dyDescent="0.75">
      <c r="A120" s="2">
        <v>41802</v>
      </c>
      <c r="B120" s="12">
        <v>10.38</v>
      </c>
      <c r="C120" s="12">
        <v>11.35</v>
      </c>
      <c r="D120" s="12">
        <v>10.02</v>
      </c>
      <c r="E120" s="12">
        <v>10.18</v>
      </c>
      <c r="F120" s="12">
        <v>895885</v>
      </c>
      <c r="G120" s="12">
        <v>44547924</v>
      </c>
      <c r="H120" s="7">
        <f t="shared" si="1"/>
        <v>-1.9267822736030931E-2</v>
      </c>
    </row>
    <row r="121" spans="1:8" x14ac:dyDescent="0.75">
      <c r="A121" s="2">
        <v>41803</v>
      </c>
      <c r="B121" s="12">
        <v>10.16</v>
      </c>
      <c r="C121" s="12">
        <v>10.89</v>
      </c>
      <c r="D121" s="12">
        <v>10.16</v>
      </c>
      <c r="E121" s="12">
        <v>10.64</v>
      </c>
      <c r="F121" s="12">
        <v>426354</v>
      </c>
      <c r="G121" s="12">
        <v>46584311</v>
      </c>
      <c r="H121" s="7">
        <f t="shared" si="1"/>
        <v>4.7244094488189017E-2</v>
      </c>
    </row>
    <row r="122" spans="1:8" x14ac:dyDescent="0.75">
      <c r="A122" s="2">
        <v>41804</v>
      </c>
      <c r="B122" s="12">
        <v>10.68</v>
      </c>
      <c r="C122" s="12">
        <v>10.68</v>
      </c>
      <c r="D122" s="12">
        <v>9.7799999999999994</v>
      </c>
      <c r="E122" s="12">
        <v>10.24</v>
      </c>
      <c r="F122" s="12">
        <v>514834</v>
      </c>
      <c r="G122" s="12">
        <v>44887962</v>
      </c>
      <c r="H122" s="7">
        <f t="shared" si="1"/>
        <v>-4.1198501872659131E-2</v>
      </c>
    </row>
    <row r="123" spans="1:8" x14ac:dyDescent="0.75">
      <c r="A123" s="2">
        <v>41805</v>
      </c>
      <c r="B123" s="12">
        <v>10.24</v>
      </c>
      <c r="C123" s="12">
        <v>10.35</v>
      </c>
      <c r="D123" s="12">
        <v>9.5399999999999991</v>
      </c>
      <c r="E123" s="12">
        <v>10.35</v>
      </c>
      <c r="F123" s="12">
        <v>274260</v>
      </c>
      <c r="G123" s="12">
        <v>45394557</v>
      </c>
      <c r="H123" s="7">
        <f t="shared" si="1"/>
        <v>1.0742187499999944E-2</v>
      </c>
    </row>
    <row r="124" spans="1:8" x14ac:dyDescent="0.75">
      <c r="A124" s="2">
        <v>41806</v>
      </c>
      <c r="B124" s="12">
        <v>10.23</v>
      </c>
      <c r="C124" s="12">
        <v>10.44</v>
      </c>
      <c r="D124" s="12">
        <v>10.09</v>
      </c>
      <c r="E124" s="12">
        <v>10.130000000000001</v>
      </c>
      <c r="F124" s="12">
        <v>427550</v>
      </c>
      <c r="G124" s="12">
        <v>44460029</v>
      </c>
      <c r="H124" s="7">
        <f t="shared" si="1"/>
        <v>-9.7751710654936114E-3</v>
      </c>
    </row>
    <row r="125" spans="1:8" x14ac:dyDescent="0.75">
      <c r="A125" s="2">
        <v>41807</v>
      </c>
      <c r="B125" s="12">
        <v>10.119999999999999</v>
      </c>
      <c r="C125" s="12">
        <v>10.45</v>
      </c>
      <c r="D125" s="12">
        <v>10.039999999999999</v>
      </c>
      <c r="E125" s="12">
        <v>10.220000000000001</v>
      </c>
      <c r="F125" s="12">
        <v>305768</v>
      </c>
      <c r="G125" s="12">
        <v>44871839</v>
      </c>
      <c r="H125" s="7">
        <f t="shared" si="1"/>
        <v>9.8814229249013265E-3</v>
      </c>
    </row>
    <row r="126" spans="1:8" x14ac:dyDescent="0.75">
      <c r="A126" s="2">
        <v>41808</v>
      </c>
      <c r="B126" s="12">
        <v>10.29</v>
      </c>
      <c r="C126" s="12">
        <v>10.52</v>
      </c>
      <c r="D126" s="12">
        <v>9.91</v>
      </c>
      <c r="E126" s="12">
        <v>10.220000000000001</v>
      </c>
      <c r="F126" s="12">
        <v>475249</v>
      </c>
      <c r="G126" s="12">
        <v>44921632</v>
      </c>
      <c r="H126" s="7">
        <f t="shared" si="1"/>
        <v>-6.8027210884352299E-3</v>
      </c>
    </row>
    <row r="127" spans="1:8" x14ac:dyDescent="0.75">
      <c r="A127" s="2">
        <v>41809</v>
      </c>
      <c r="B127" s="12">
        <v>10.220000000000001</v>
      </c>
      <c r="C127" s="12">
        <v>11.12</v>
      </c>
      <c r="D127" s="12">
        <v>10</v>
      </c>
      <c r="E127" s="12">
        <v>10.97</v>
      </c>
      <c r="F127" s="12">
        <v>589450</v>
      </c>
      <c r="G127" s="12">
        <v>48239642</v>
      </c>
      <c r="H127" s="7">
        <f t="shared" si="1"/>
        <v>7.3385518590998039E-2</v>
      </c>
    </row>
    <row r="128" spans="1:8" x14ac:dyDescent="0.75">
      <c r="A128" s="2">
        <v>41810</v>
      </c>
      <c r="B128" s="12">
        <v>10.98</v>
      </c>
      <c r="C128" s="12">
        <v>12.4</v>
      </c>
      <c r="D128" s="12">
        <v>8.92</v>
      </c>
      <c r="E128" s="12">
        <v>10.34</v>
      </c>
      <c r="F128" s="12">
        <v>4047720</v>
      </c>
      <c r="G128" s="12">
        <v>45492014</v>
      </c>
      <c r="H128" s="7">
        <f t="shared" si="1"/>
        <v>-5.8287795992714074E-2</v>
      </c>
    </row>
    <row r="129" spans="1:8" x14ac:dyDescent="0.75">
      <c r="A129" s="2">
        <v>41811</v>
      </c>
      <c r="B129" s="12">
        <v>10.24</v>
      </c>
      <c r="C129" s="12">
        <v>10.24</v>
      </c>
      <c r="D129" s="12">
        <v>8.91</v>
      </c>
      <c r="E129" s="12">
        <v>9.2899999999999991</v>
      </c>
      <c r="F129" s="12">
        <v>1003310</v>
      </c>
      <c r="G129" s="12">
        <v>40899171</v>
      </c>
      <c r="H129" s="7">
        <f t="shared" si="1"/>
        <v>-9.2773437500000097E-2</v>
      </c>
    </row>
    <row r="130" spans="1:8" x14ac:dyDescent="0.75">
      <c r="A130" s="2">
        <v>41812</v>
      </c>
      <c r="B130" s="12">
        <v>9.3000000000000007</v>
      </c>
      <c r="C130" s="12">
        <v>9.9499999999999993</v>
      </c>
      <c r="D130" s="12">
        <v>9.27</v>
      </c>
      <c r="E130" s="12">
        <v>9.4600000000000009</v>
      </c>
      <c r="F130" s="12">
        <v>287288</v>
      </c>
      <c r="G130" s="12">
        <v>41683299</v>
      </c>
      <c r="H130" s="7">
        <f t="shared" si="1"/>
        <v>1.7204301075268831E-2</v>
      </c>
    </row>
    <row r="131" spans="1:8" x14ac:dyDescent="0.75">
      <c r="A131" s="2">
        <v>41813</v>
      </c>
      <c r="B131" s="12">
        <v>9.4499999999999993</v>
      </c>
      <c r="C131" s="12">
        <v>10.029999999999999</v>
      </c>
      <c r="D131" s="12">
        <v>9.4499999999999993</v>
      </c>
      <c r="E131" s="12">
        <v>9.8000000000000007</v>
      </c>
      <c r="F131" s="12">
        <v>345384</v>
      </c>
      <c r="G131" s="12">
        <v>43215182</v>
      </c>
      <c r="H131" s="7">
        <f t="shared" ref="H131:H194" si="2">(E131-B131)/B131</f>
        <v>3.7037037037037188E-2</v>
      </c>
    </row>
    <row r="132" spans="1:8" x14ac:dyDescent="0.75">
      <c r="A132" s="2">
        <v>41814</v>
      </c>
      <c r="B132" s="12">
        <v>9.8000000000000007</v>
      </c>
      <c r="C132" s="12">
        <v>9.9</v>
      </c>
      <c r="D132" s="12">
        <v>9.44</v>
      </c>
      <c r="E132" s="12">
        <v>9.44</v>
      </c>
      <c r="F132" s="12">
        <v>327520</v>
      </c>
      <c r="G132" s="12">
        <v>41661678</v>
      </c>
      <c r="H132" s="7">
        <f t="shared" si="2"/>
        <v>-3.6734693877551142E-2</v>
      </c>
    </row>
    <row r="133" spans="1:8" x14ac:dyDescent="0.75">
      <c r="A133" s="2">
        <v>41815</v>
      </c>
      <c r="B133" s="12">
        <v>9.42</v>
      </c>
      <c r="C133" s="12">
        <v>9.5299999999999994</v>
      </c>
      <c r="D133" s="12">
        <v>8.99</v>
      </c>
      <c r="E133" s="12">
        <v>8.99</v>
      </c>
      <c r="F133" s="12">
        <v>243528</v>
      </c>
      <c r="G133" s="12">
        <v>39687597</v>
      </c>
      <c r="H133" s="7">
        <f t="shared" si="2"/>
        <v>-4.5647558386411859E-2</v>
      </c>
    </row>
    <row r="134" spans="1:8" x14ac:dyDescent="0.75">
      <c r="A134" s="2">
        <v>41816</v>
      </c>
      <c r="B134" s="12">
        <v>8.9700000000000006</v>
      </c>
      <c r="C134" s="12">
        <v>10.63</v>
      </c>
      <c r="D134" s="12">
        <v>8.9700000000000006</v>
      </c>
      <c r="E134" s="12">
        <v>10</v>
      </c>
      <c r="F134" s="12">
        <v>942175</v>
      </c>
      <c r="G134" s="12">
        <v>44188710</v>
      </c>
      <c r="H134" s="7">
        <f t="shared" si="2"/>
        <v>0.11482720178372344</v>
      </c>
    </row>
    <row r="135" spans="1:8" x14ac:dyDescent="0.75">
      <c r="A135" s="2">
        <v>41817</v>
      </c>
      <c r="B135" s="12">
        <v>10.07</v>
      </c>
      <c r="C135" s="12">
        <v>10.25</v>
      </c>
      <c r="D135" s="12">
        <v>9.84</v>
      </c>
      <c r="E135" s="12">
        <v>10.09</v>
      </c>
      <c r="F135" s="12">
        <v>362067</v>
      </c>
      <c r="G135" s="12">
        <v>44601323</v>
      </c>
      <c r="H135" s="7">
        <f t="shared" si="2"/>
        <v>1.9860973187685771E-3</v>
      </c>
    </row>
    <row r="136" spans="1:8" x14ac:dyDescent="0.75">
      <c r="A136" s="2">
        <v>41818</v>
      </c>
      <c r="B136" s="12">
        <v>9.84</v>
      </c>
      <c r="C136" s="12">
        <v>9.86</v>
      </c>
      <c r="D136" s="12">
        <v>9.34</v>
      </c>
      <c r="E136" s="12">
        <v>9.5299999999999994</v>
      </c>
      <c r="F136" s="12">
        <v>287441</v>
      </c>
      <c r="G136" s="12">
        <v>42151720</v>
      </c>
      <c r="H136" s="7">
        <f t="shared" si="2"/>
        <v>-3.150406504065046E-2</v>
      </c>
    </row>
    <row r="137" spans="1:8" x14ac:dyDescent="0.75">
      <c r="A137" s="2">
        <v>41819</v>
      </c>
      <c r="B137" s="12">
        <v>9.51</v>
      </c>
      <c r="C137" s="12">
        <v>9.73</v>
      </c>
      <c r="D137" s="12">
        <v>9.1199999999999992</v>
      </c>
      <c r="E137" s="12">
        <v>9.23</v>
      </c>
      <c r="F137" s="12">
        <v>262898</v>
      </c>
      <c r="G137" s="12">
        <v>40861670</v>
      </c>
      <c r="H137" s="7">
        <f t="shared" si="2"/>
        <v>-2.9442691903259662E-2</v>
      </c>
    </row>
    <row r="138" spans="1:8" x14ac:dyDescent="0.75">
      <c r="A138" s="2">
        <v>41820</v>
      </c>
      <c r="B138" s="12">
        <v>9.19</v>
      </c>
      <c r="C138" s="12">
        <v>9.44</v>
      </c>
      <c r="D138" s="12">
        <v>8.2799999999999994</v>
      </c>
      <c r="E138" s="12">
        <v>8.93</v>
      </c>
      <c r="F138" s="12">
        <v>1216120</v>
      </c>
      <c r="G138" s="12">
        <v>39552028</v>
      </c>
      <c r="H138" s="7">
        <f t="shared" si="2"/>
        <v>-2.8291621327529902E-2</v>
      </c>
    </row>
    <row r="139" spans="1:8" x14ac:dyDescent="0.75">
      <c r="A139" s="2">
        <v>41821</v>
      </c>
      <c r="B139" s="12">
        <v>8.93</v>
      </c>
      <c r="C139" s="12">
        <v>9.1300000000000008</v>
      </c>
      <c r="D139" s="12">
        <v>7.82</v>
      </c>
      <c r="E139" s="12">
        <v>7.9</v>
      </c>
      <c r="F139" s="12">
        <v>689084</v>
      </c>
      <c r="G139" s="12">
        <v>35002967</v>
      </c>
      <c r="H139" s="7">
        <f t="shared" si="2"/>
        <v>-0.11534154535274349</v>
      </c>
    </row>
    <row r="140" spans="1:8" x14ac:dyDescent="0.75">
      <c r="A140" s="2">
        <v>41822</v>
      </c>
      <c r="B140" s="12">
        <v>7.97</v>
      </c>
      <c r="C140" s="12">
        <v>8.3000000000000007</v>
      </c>
      <c r="D140" s="12">
        <v>6.14</v>
      </c>
      <c r="E140" s="12">
        <v>6.99</v>
      </c>
      <c r="F140" s="12">
        <v>1070360</v>
      </c>
      <c r="G140" s="12">
        <v>31011654</v>
      </c>
      <c r="H140" s="7">
        <f t="shared" si="2"/>
        <v>-0.12296110414052693</v>
      </c>
    </row>
    <row r="141" spans="1:8" x14ac:dyDescent="0.75">
      <c r="A141" s="2">
        <v>41823</v>
      </c>
      <c r="B141" s="12">
        <v>7</v>
      </c>
      <c r="C141" s="12">
        <v>8.3699999999999992</v>
      </c>
      <c r="D141" s="12">
        <v>6.19</v>
      </c>
      <c r="E141" s="12">
        <v>7.82</v>
      </c>
      <c r="F141" s="12">
        <v>946899</v>
      </c>
      <c r="G141" s="12">
        <v>34710343</v>
      </c>
      <c r="H141" s="7">
        <f t="shared" si="2"/>
        <v>0.11714285714285719</v>
      </c>
    </row>
    <row r="142" spans="1:8" x14ac:dyDescent="0.75">
      <c r="A142" s="2">
        <v>41824</v>
      </c>
      <c r="B142" s="12">
        <v>7.77</v>
      </c>
      <c r="C142" s="12">
        <v>8.0500000000000007</v>
      </c>
      <c r="D142" s="12">
        <v>7.56</v>
      </c>
      <c r="E142" s="12">
        <v>7.56</v>
      </c>
      <c r="F142" s="12">
        <v>250875</v>
      </c>
      <c r="G142" s="12">
        <v>33591538</v>
      </c>
      <c r="H142" s="7">
        <f t="shared" si="2"/>
        <v>-2.7027027027027025E-2</v>
      </c>
    </row>
    <row r="143" spans="1:8" x14ac:dyDescent="0.75">
      <c r="A143" s="2">
        <v>41825</v>
      </c>
      <c r="B143" s="12">
        <v>7.5</v>
      </c>
      <c r="C143" s="12">
        <v>7.54</v>
      </c>
      <c r="D143" s="12">
        <v>6.48</v>
      </c>
      <c r="E143" s="12">
        <v>7.12</v>
      </c>
      <c r="F143" s="12">
        <v>414546</v>
      </c>
      <c r="G143" s="12">
        <v>31649048</v>
      </c>
      <c r="H143" s="7">
        <f t="shared" si="2"/>
        <v>-5.0666666666666652E-2</v>
      </c>
    </row>
    <row r="144" spans="1:8" x14ac:dyDescent="0.75">
      <c r="A144" s="2">
        <v>41826</v>
      </c>
      <c r="B144" s="12">
        <v>7.13</v>
      </c>
      <c r="C144" s="12">
        <v>7.33</v>
      </c>
      <c r="D144" s="12">
        <v>6.02</v>
      </c>
      <c r="E144" s="12">
        <v>6.66</v>
      </c>
      <c r="F144" s="12">
        <v>349136</v>
      </c>
      <c r="G144" s="12">
        <v>29617766</v>
      </c>
      <c r="H144" s="7">
        <f t="shared" si="2"/>
        <v>-6.5918653576437558E-2</v>
      </c>
    </row>
    <row r="145" spans="1:8" x14ac:dyDescent="0.75">
      <c r="A145" s="2">
        <v>41827</v>
      </c>
      <c r="B145" s="12">
        <v>6.67</v>
      </c>
      <c r="C145" s="12">
        <v>6.87</v>
      </c>
      <c r="D145" s="12">
        <v>6.16</v>
      </c>
      <c r="E145" s="12">
        <v>6.53</v>
      </c>
      <c r="F145" s="12">
        <v>237262</v>
      </c>
      <c r="G145" s="12">
        <v>29043635</v>
      </c>
      <c r="H145" s="7">
        <f t="shared" si="2"/>
        <v>-2.0989505247376264E-2</v>
      </c>
    </row>
    <row r="146" spans="1:8" x14ac:dyDescent="0.75">
      <c r="A146" s="2">
        <v>41828</v>
      </c>
      <c r="B146" s="12">
        <v>6.98</v>
      </c>
      <c r="C146" s="12">
        <v>7.64</v>
      </c>
      <c r="D146" s="12">
        <v>6.82</v>
      </c>
      <c r="E146" s="12">
        <v>7.17</v>
      </c>
      <c r="F146" s="12">
        <v>578868</v>
      </c>
      <c r="G146" s="12">
        <v>31900730</v>
      </c>
      <c r="H146" s="7">
        <f t="shared" si="2"/>
        <v>2.7220630372492765E-2</v>
      </c>
    </row>
    <row r="147" spans="1:8" x14ac:dyDescent="0.75">
      <c r="A147" s="2">
        <v>41829</v>
      </c>
      <c r="B147" s="12">
        <v>7.17</v>
      </c>
      <c r="C147" s="12">
        <v>7.41</v>
      </c>
      <c r="D147" s="12">
        <v>7.09</v>
      </c>
      <c r="E147" s="12">
        <v>7.1</v>
      </c>
      <c r="F147" s="12">
        <v>255938</v>
      </c>
      <c r="G147" s="12">
        <v>31634461</v>
      </c>
      <c r="H147" s="7">
        <f t="shared" si="2"/>
        <v>-9.762900976290137E-3</v>
      </c>
    </row>
    <row r="148" spans="1:8" x14ac:dyDescent="0.75">
      <c r="A148" s="2">
        <v>41830</v>
      </c>
      <c r="B148" s="12">
        <v>7.11</v>
      </c>
      <c r="C148" s="12">
        <v>7.15</v>
      </c>
      <c r="D148" s="12">
        <v>6.36</v>
      </c>
      <c r="E148" s="12">
        <v>6.79</v>
      </c>
      <c r="F148" s="12">
        <v>299842</v>
      </c>
      <c r="G148" s="12">
        <v>30267873</v>
      </c>
      <c r="H148" s="7">
        <f t="shared" si="2"/>
        <v>-4.5007032348804536E-2</v>
      </c>
    </row>
    <row r="149" spans="1:8" x14ac:dyDescent="0.75">
      <c r="A149" s="2">
        <v>41831</v>
      </c>
      <c r="B149" s="12">
        <v>6.77</v>
      </c>
      <c r="C149" s="12">
        <v>6.98</v>
      </c>
      <c r="D149" s="12">
        <v>6.48</v>
      </c>
      <c r="E149" s="12">
        <v>6.52</v>
      </c>
      <c r="F149" s="12">
        <v>354126</v>
      </c>
      <c r="G149" s="12">
        <v>29075093</v>
      </c>
      <c r="H149" s="7">
        <f t="shared" si="2"/>
        <v>-3.6927621861152143E-2</v>
      </c>
    </row>
    <row r="150" spans="1:8" x14ac:dyDescent="0.75">
      <c r="A150" s="2">
        <v>41832</v>
      </c>
      <c r="B150" s="12">
        <v>6.57</v>
      </c>
      <c r="C150" s="12">
        <v>6.7</v>
      </c>
      <c r="D150" s="12">
        <v>6.45</v>
      </c>
      <c r="E150" s="12">
        <v>6.54</v>
      </c>
      <c r="F150" s="12">
        <v>136625</v>
      </c>
      <c r="G150" s="12">
        <v>29193486</v>
      </c>
      <c r="H150" s="7">
        <f t="shared" si="2"/>
        <v>-4.5662100456621384E-3</v>
      </c>
    </row>
    <row r="151" spans="1:8" x14ac:dyDescent="0.75">
      <c r="A151" s="2">
        <v>41833</v>
      </c>
      <c r="B151" s="12">
        <v>6.54</v>
      </c>
      <c r="C151" s="12">
        <v>6.65</v>
      </c>
      <c r="D151" s="12">
        <v>6.33</v>
      </c>
      <c r="E151" s="12">
        <v>6.35</v>
      </c>
      <c r="F151" s="12">
        <v>189565</v>
      </c>
      <c r="G151" s="12">
        <v>28387009</v>
      </c>
      <c r="H151" s="7">
        <f t="shared" si="2"/>
        <v>-2.9051987767584157E-2</v>
      </c>
    </row>
    <row r="152" spans="1:8" x14ac:dyDescent="0.75">
      <c r="A152" s="2">
        <v>41834</v>
      </c>
      <c r="B152" s="12">
        <v>6.36</v>
      </c>
      <c r="C152" s="12">
        <v>6.44</v>
      </c>
      <c r="D152" s="12">
        <v>6.04</v>
      </c>
      <c r="E152" s="12">
        <v>6.2</v>
      </c>
      <c r="F152" s="12">
        <v>255024</v>
      </c>
      <c r="G152" s="12">
        <v>27710254</v>
      </c>
      <c r="H152" s="7">
        <f t="shared" si="2"/>
        <v>-2.5157232704402538E-2</v>
      </c>
    </row>
    <row r="153" spans="1:8" x14ac:dyDescent="0.75">
      <c r="A153" s="2">
        <v>41835</v>
      </c>
      <c r="B153" s="12">
        <v>6.18</v>
      </c>
      <c r="C153" s="12">
        <v>6.46</v>
      </c>
      <c r="D153" s="12">
        <v>5.67</v>
      </c>
      <c r="E153" s="12">
        <v>6.3</v>
      </c>
      <c r="F153" s="12">
        <v>388889</v>
      </c>
      <c r="G153" s="12">
        <v>28181252</v>
      </c>
      <c r="H153" s="7">
        <f t="shared" si="2"/>
        <v>1.9417475728155359E-2</v>
      </c>
    </row>
    <row r="154" spans="1:8" x14ac:dyDescent="0.75">
      <c r="A154" s="2">
        <v>41836</v>
      </c>
      <c r="B154" s="12">
        <v>6.32</v>
      </c>
      <c r="C154" s="12">
        <v>6.5</v>
      </c>
      <c r="D154" s="12">
        <v>5.75</v>
      </c>
      <c r="E154" s="12">
        <v>6.35</v>
      </c>
      <c r="F154" s="12">
        <v>351827</v>
      </c>
      <c r="G154" s="12">
        <v>28431345</v>
      </c>
      <c r="H154" s="7">
        <f t="shared" si="2"/>
        <v>4.7468354430378733E-3</v>
      </c>
    </row>
    <row r="155" spans="1:8" x14ac:dyDescent="0.75">
      <c r="A155" s="2">
        <v>41837</v>
      </c>
      <c r="B155" s="12">
        <v>6.38</v>
      </c>
      <c r="C155" s="12">
        <v>7.78</v>
      </c>
      <c r="D155" s="12">
        <v>6.25</v>
      </c>
      <c r="E155" s="12">
        <v>7.44</v>
      </c>
      <c r="F155" s="12">
        <v>699285</v>
      </c>
      <c r="G155" s="12">
        <v>33337009</v>
      </c>
      <c r="H155" s="7">
        <f t="shared" si="2"/>
        <v>0.16614420062695934</v>
      </c>
    </row>
    <row r="156" spans="1:8" x14ac:dyDescent="0.75">
      <c r="A156" s="2">
        <v>41838</v>
      </c>
      <c r="B156" s="12">
        <v>7.42</v>
      </c>
      <c r="C156" s="12">
        <v>7.9</v>
      </c>
      <c r="D156" s="12">
        <v>6.95</v>
      </c>
      <c r="E156" s="12">
        <v>7.21</v>
      </c>
      <c r="F156" s="12">
        <v>729493</v>
      </c>
      <c r="G156" s="12">
        <v>32301235</v>
      </c>
      <c r="H156" s="7">
        <f t="shared" si="2"/>
        <v>-2.8301886792452827E-2</v>
      </c>
    </row>
    <row r="157" spans="1:8" x14ac:dyDescent="0.75">
      <c r="A157" s="2">
        <v>41839</v>
      </c>
      <c r="B157" s="12">
        <v>7.21</v>
      </c>
      <c r="C157" s="12">
        <v>7.23</v>
      </c>
      <c r="D157" s="12">
        <v>7</v>
      </c>
      <c r="E157" s="12">
        <v>7.06</v>
      </c>
      <c r="F157" s="12">
        <v>99443</v>
      </c>
      <c r="G157" s="12">
        <v>31668660</v>
      </c>
      <c r="H157" s="7">
        <f t="shared" si="2"/>
        <v>-2.0804438280166485E-2</v>
      </c>
    </row>
    <row r="158" spans="1:8" x14ac:dyDescent="0.75">
      <c r="A158" s="2">
        <v>41840</v>
      </c>
      <c r="B158" s="12">
        <v>7.06</v>
      </c>
      <c r="C158" s="12">
        <v>7.26</v>
      </c>
      <c r="D158" s="12">
        <v>6.96</v>
      </c>
      <c r="E158" s="12">
        <v>7.11</v>
      </c>
      <c r="F158" s="12">
        <v>137239</v>
      </c>
      <c r="G158" s="12">
        <v>31911748</v>
      </c>
      <c r="H158" s="7">
        <f t="shared" si="2"/>
        <v>7.08215297450435E-3</v>
      </c>
    </row>
    <row r="159" spans="1:8" x14ac:dyDescent="0.75">
      <c r="A159" s="2">
        <v>41841</v>
      </c>
      <c r="B159" s="12">
        <v>7.11</v>
      </c>
      <c r="C159" s="12">
        <v>7.15</v>
      </c>
      <c r="D159" s="12">
        <v>6.69</v>
      </c>
      <c r="E159" s="12">
        <v>6.77</v>
      </c>
      <c r="F159" s="12">
        <v>121175</v>
      </c>
      <c r="G159" s="12">
        <v>30395065</v>
      </c>
      <c r="H159" s="7">
        <f t="shared" si="2"/>
        <v>-4.7819971870604883E-2</v>
      </c>
    </row>
    <row r="160" spans="1:8" x14ac:dyDescent="0.75">
      <c r="A160" s="2">
        <v>41842</v>
      </c>
      <c r="B160" s="12">
        <v>6.76</v>
      </c>
      <c r="C160" s="12">
        <v>6.76</v>
      </c>
      <c r="D160" s="12">
        <v>6.26</v>
      </c>
      <c r="E160" s="12">
        <v>6.41</v>
      </c>
      <c r="F160" s="12">
        <v>183517</v>
      </c>
      <c r="G160" s="12">
        <v>28782873</v>
      </c>
      <c r="H160" s="7">
        <f t="shared" si="2"/>
        <v>-5.1775147928994035E-2</v>
      </c>
    </row>
    <row r="161" spans="1:8" x14ac:dyDescent="0.75">
      <c r="A161" s="2">
        <v>41843</v>
      </c>
      <c r="B161" s="12">
        <v>6.4</v>
      </c>
      <c r="C161" s="12">
        <v>6.69</v>
      </c>
      <c r="D161" s="12">
        <v>6.35</v>
      </c>
      <c r="E161" s="12">
        <v>6.37</v>
      </c>
      <c r="F161" s="12">
        <v>134307</v>
      </c>
      <c r="G161" s="12">
        <v>28633553</v>
      </c>
      <c r="H161" s="7">
        <f t="shared" si="2"/>
        <v>-4.6875000000000389E-3</v>
      </c>
    </row>
    <row r="162" spans="1:8" x14ac:dyDescent="0.75">
      <c r="A162" s="2">
        <v>41844</v>
      </c>
      <c r="B162" s="12">
        <v>6.37</v>
      </c>
      <c r="C162" s="12">
        <v>6.49</v>
      </c>
      <c r="D162" s="12">
        <v>6.13</v>
      </c>
      <c r="E162" s="12">
        <v>6.18</v>
      </c>
      <c r="F162" s="12">
        <v>167948</v>
      </c>
      <c r="G162" s="12">
        <v>27784097</v>
      </c>
      <c r="H162" s="7">
        <f t="shared" si="2"/>
        <v>-2.9827315541601316E-2</v>
      </c>
    </row>
    <row r="163" spans="1:8" x14ac:dyDescent="0.75">
      <c r="A163" s="2">
        <v>41845</v>
      </c>
      <c r="B163" s="12">
        <v>6.18</v>
      </c>
      <c r="C163" s="12">
        <v>6.22</v>
      </c>
      <c r="D163" s="12">
        <v>6.02</v>
      </c>
      <c r="E163" s="12">
        <v>6.07</v>
      </c>
      <c r="F163" s="12">
        <v>234015</v>
      </c>
      <c r="G163" s="12">
        <v>27346628</v>
      </c>
      <c r="H163" s="7">
        <f t="shared" si="2"/>
        <v>-1.7799352750808971E-2</v>
      </c>
    </row>
    <row r="164" spans="1:8" x14ac:dyDescent="0.75">
      <c r="A164" s="2">
        <v>41846</v>
      </c>
      <c r="B164" s="12">
        <v>6.08</v>
      </c>
      <c r="C164" s="12">
        <v>6.08</v>
      </c>
      <c r="D164" s="12">
        <v>5.77</v>
      </c>
      <c r="E164" s="12">
        <v>5.97</v>
      </c>
      <c r="F164" s="12">
        <v>175004</v>
      </c>
      <c r="G164" s="12">
        <v>26914042</v>
      </c>
      <c r="H164" s="7">
        <f t="shared" si="2"/>
        <v>-1.8092105263157948E-2</v>
      </c>
    </row>
    <row r="165" spans="1:8" x14ac:dyDescent="0.75">
      <c r="A165" s="2">
        <v>41847</v>
      </c>
      <c r="B165" s="12">
        <v>5.97</v>
      </c>
      <c r="C165" s="12">
        <v>5.97</v>
      </c>
      <c r="D165" s="12">
        <v>5.71</v>
      </c>
      <c r="E165" s="12">
        <v>5.83</v>
      </c>
      <c r="F165" s="12">
        <v>175722</v>
      </c>
      <c r="G165" s="12">
        <v>26301195</v>
      </c>
      <c r="H165" s="7">
        <f t="shared" si="2"/>
        <v>-2.3450586264656563E-2</v>
      </c>
    </row>
    <row r="166" spans="1:8" x14ac:dyDescent="0.75">
      <c r="A166" s="2">
        <v>41848</v>
      </c>
      <c r="B166" s="12">
        <v>5.83</v>
      </c>
      <c r="C166" s="12">
        <v>5.87</v>
      </c>
      <c r="D166" s="12">
        <v>5.17</v>
      </c>
      <c r="E166" s="12">
        <v>5.17</v>
      </c>
      <c r="F166" s="12">
        <v>405543</v>
      </c>
      <c r="G166" s="12">
        <v>23334117</v>
      </c>
      <c r="H166" s="7">
        <f t="shared" si="2"/>
        <v>-0.11320754716981134</v>
      </c>
    </row>
    <row r="167" spans="1:8" x14ac:dyDescent="0.75">
      <c r="A167" s="2">
        <v>41849</v>
      </c>
      <c r="B167" s="12">
        <v>5.19</v>
      </c>
      <c r="C167" s="12">
        <v>5.28</v>
      </c>
      <c r="D167" s="12">
        <v>4.68</v>
      </c>
      <c r="E167" s="12">
        <v>4.79</v>
      </c>
      <c r="F167" s="12">
        <v>294949</v>
      </c>
      <c r="G167" s="12">
        <v>21636739</v>
      </c>
      <c r="H167" s="7">
        <f t="shared" si="2"/>
        <v>-7.7071290944123377E-2</v>
      </c>
    </row>
    <row r="168" spans="1:8" x14ac:dyDescent="0.75">
      <c r="A168" s="2">
        <v>41850</v>
      </c>
      <c r="B168" s="12">
        <v>4.8</v>
      </c>
      <c r="C168" s="12">
        <v>4.9400000000000004</v>
      </c>
      <c r="D168" s="12">
        <v>4.3</v>
      </c>
      <c r="E168" s="12">
        <v>4.45</v>
      </c>
      <c r="F168" s="12">
        <v>329136</v>
      </c>
      <c r="G168" s="12">
        <v>20102410</v>
      </c>
      <c r="H168" s="7">
        <f t="shared" si="2"/>
        <v>-7.2916666666666602E-2</v>
      </c>
    </row>
    <row r="169" spans="1:8" x14ac:dyDescent="0.75">
      <c r="A169" s="2">
        <v>41851</v>
      </c>
      <c r="B169" s="12">
        <v>4.46</v>
      </c>
      <c r="C169" s="12">
        <v>5.61</v>
      </c>
      <c r="D169" s="12">
        <v>4.3899999999999997</v>
      </c>
      <c r="E169" s="12">
        <v>5.57</v>
      </c>
      <c r="F169" s="12">
        <v>387401</v>
      </c>
      <c r="G169" s="12">
        <v>25186516</v>
      </c>
      <c r="H169" s="7">
        <f t="shared" si="2"/>
        <v>0.24887892376681622</v>
      </c>
    </row>
    <row r="170" spans="1:8" x14ac:dyDescent="0.75">
      <c r="A170" s="2">
        <v>41852</v>
      </c>
      <c r="B170" s="12">
        <v>5.55</v>
      </c>
      <c r="C170" s="12">
        <v>5.81</v>
      </c>
      <c r="D170" s="12">
        <v>5.22</v>
      </c>
      <c r="E170" s="12">
        <v>5.64</v>
      </c>
      <c r="F170" s="12">
        <v>252698</v>
      </c>
      <c r="G170" s="12">
        <v>25521323</v>
      </c>
      <c r="H170" s="7">
        <f t="shared" si="2"/>
        <v>1.6216216216216193E-2</v>
      </c>
    </row>
    <row r="171" spans="1:8" x14ac:dyDescent="0.75">
      <c r="A171" s="2">
        <v>41853</v>
      </c>
      <c r="B171" s="12">
        <v>5.63</v>
      </c>
      <c r="C171" s="12">
        <v>6</v>
      </c>
      <c r="D171" s="12">
        <v>5.62</v>
      </c>
      <c r="E171" s="12">
        <v>5.71</v>
      </c>
      <c r="F171" s="12">
        <v>185190</v>
      </c>
      <c r="G171" s="12">
        <v>25837956</v>
      </c>
      <c r="H171" s="7">
        <f t="shared" si="2"/>
        <v>1.4209591474245128E-2</v>
      </c>
    </row>
    <row r="172" spans="1:8" x14ac:dyDescent="0.75">
      <c r="A172" s="2">
        <v>41854</v>
      </c>
      <c r="B172" s="12">
        <v>5.7</v>
      </c>
      <c r="C172" s="12">
        <v>6.13</v>
      </c>
      <c r="D172" s="12">
        <v>5.58</v>
      </c>
      <c r="E172" s="12">
        <v>5.8</v>
      </c>
      <c r="F172" s="12">
        <v>280722</v>
      </c>
      <c r="G172" s="12">
        <v>26266312</v>
      </c>
      <c r="H172" s="7">
        <f t="shared" si="2"/>
        <v>1.7543859649122744E-2</v>
      </c>
    </row>
    <row r="173" spans="1:8" x14ac:dyDescent="0.75">
      <c r="A173" s="2">
        <v>41855</v>
      </c>
      <c r="B173" s="12">
        <v>5.82</v>
      </c>
      <c r="C173" s="12">
        <v>5.82</v>
      </c>
      <c r="D173" s="12">
        <v>5.3</v>
      </c>
      <c r="E173" s="12">
        <v>5.31</v>
      </c>
      <c r="F173" s="12">
        <v>179607</v>
      </c>
      <c r="G173" s="12">
        <v>24058178</v>
      </c>
      <c r="H173" s="7">
        <f t="shared" si="2"/>
        <v>-8.7628865979381548E-2</v>
      </c>
    </row>
    <row r="174" spans="1:8" x14ac:dyDescent="0.75">
      <c r="A174" s="2">
        <v>41856</v>
      </c>
      <c r="B174" s="12">
        <v>5.31</v>
      </c>
      <c r="C174" s="12">
        <v>5.47</v>
      </c>
      <c r="D174" s="12">
        <v>5.2</v>
      </c>
      <c r="E174" s="12">
        <v>5.41</v>
      </c>
      <c r="F174" s="12">
        <v>107685</v>
      </c>
      <c r="G174" s="12">
        <v>24525400</v>
      </c>
      <c r="H174" s="7">
        <f t="shared" si="2"/>
        <v>1.8832391713747749E-2</v>
      </c>
    </row>
    <row r="175" spans="1:8" x14ac:dyDescent="0.75">
      <c r="A175" s="2">
        <v>41857</v>
      </c>
      <c r="B175" s="12">
        <v>5.39</v>
      </c>
      <c r="C175" s="12">
        <v>5.89</v>
      </c>
      <c r="D175" s="12">
        <v>5.39</v>
      </c>
      <c r="E175" s="12">
        <v>5.77</v>
      </c>
      <c r="F175" s="12">
        <v>211361</v>
      </c>
      <c r="G175" s="12">
        <v>26183739</v>
      </c>
      <c r="H175" s="7">
        <f t="shared" si="2"/>
        <v>7.0500927643784767E-2</v>
      </c>
    </row>
    <row r="176" spans="1:8" x14ac:dyDescent="0.75">
      <c r="A176" s="2">
        <v>41858</v>
      </c>
      <c r="B176" s="12">
        <v>5.77</v>
      </c>
      <c r="C176" s="12">
        <v>5.84</v>
      </c>
      <c r="D176" s="12">
        <v>5.49</v>
      </c>
      <c r="E176" s="12">
        <v>5.65</v>
      </c>
      <c r="F176" s="12">
        <v>140303</v>
      </c>
      <c r="G176" s="12">
        <v>25669850</v>
      </c>
      <c r="H176" s="7">
        <f t="shared" si="2"/>
        <v>-2.0797227036395013E-2</v>
      </c>
    </row>
    <row r="177" spans="1:8" x14ac:dyDescent="0.75">
      <c r="A177" s="2">
        <v>41859</v>
      </c>
      <c r="B177" s="12">
        <v>5.66</v>
      </c>
      <c r="C177" s="12">
        <v>6.05</v>
      </c>
      <c r="D177" s="12">
        <v>5.65</v>
      </c>
      <c r="E177" s="12">
        <v>5.99</v>
      </c>
      <c r="F177" s="12">
        <v>269415</v>
      </c>
      <c r="G177" s="12">
        <v>27200877</v>
      </c>
      <c r="H177" s="7">
        <f t="shared" si="2"/>
        <v>5.8303886925795065E-2</v>
      </c>
    </row>
    <row r="178" spans="1:8" x14ac:dyDescent="0.75">
      <c r="A178" s="2">
        <v>41860</v>
      </c>
      <c r="B178" s="12">
        <v>6.03</v>
      </c>
      <c r="C178" s="12">
        <v>6.04</v>
      </c>
      <c r="D178" s="12">
        <v>5.53</v>
      </c>
      <c r="E178" s="12">
        <v>5.59</v>
      </c>
      <c r="F178" s="12">
        <v>235890</v>
      </c>
      <c r="G178" s="12">
        <v>25414205</v>
      </c>
      <c r="H178" s="7">
        <f t="shared" si="2"/>
        <v>-7.2968490878938697E-2</v>
      </c>
    </row>
    <row r="179" spans="1:8" x14ac:dyDescent="0.75">
      <c r="A179" s="2">
        <v>41861</v>
      </c>
      <c r="B179" s="12">
        <v>5.6</v>
      </c>
      <c r="C179" s="12">
        <v>5.86</v>
      </c>
      <c r="D179" s="12">
        <v>5.39</v>
      </c>
      <c r="E179" s="12">
        <v>5.72</v>
      </c>
      <c r="F179" s="12">
        <v>218033</v>
      </c>
      <c r="G179" s="12">
        <v>26010556</v>
      </c>
      <c r="H179" s="7">
        <f t="shared" si="2"/>
        <v>2.142857142857145E-2</v>
      </c>
    </row>
    <row r="180" spans="1:8" x14ac:dyDescent="0.75">
      <c r="A180" s="2">
        <v>41862</v>
      </c>
      <c r="B180" s="12">
        <v>5.72</v>
      </c>
      <c r="C180" s="12">
        <v>5.74</v>
      </c>
      <c r="D180" s="12">
        <v>5.05</v>
      </c>
      <c r="E180" s="12">
        <v>5.08</v>
      </c>
      <c r="F180" s="12">
        <v>223309</v>
      </c>
      <c r="G180" s="12">
        <v>23098780</v>
      </c>
      <c r="H180" s="7">
        <f t="shared" si="2"/>
        <v>-0.11188811188811183</v>
      </c>
    </row>
    <row r="181" spans="1:8" x14ac:dyDescent="0.75">
      <c r="A181" s="2">
        <v>41863</v>
      </c>
      <c r="B181" s="12">
        <v>5.07</v>
      </c>
      <c r="C181" s="12">
        <v>5.15</v>
      </c>
      <c r="D181" s="12">
        <v>4.91</v>
      </c>
      <c r="E181" s="12">
        <v>5.0199999999999996</v>
      </c>
      <c r="F181" s="12">
        <v>94300</v>
      </c>
      <c r="G181" s="12">
        <v>22876992</v>
      </c>
      <c r="H181" s="7">
        <f t="shared" si="2"/>
        <v>-9.8619329388561546E-3</v>
      </c>
    </row>
    <row r="182" spans="1:8" x14ac:dyDescent="0.75">
      <c r="A182" s="2">
        <v>41864</v>
      </c>
      <c r="B182" s="12">
        <v>5.0199999999999996</v>
      </c>
      <c r="C182" s="12">
        <v>5.09</v>
      </c>
      <c r="D182" s="12">
        <v>4.34</v>
      </c>
      <c r="E182" s="12">
        <v>4.8600000000000003</v>
      </c>
      <c r="F182" s="12">
        <v>287212</v>
      </c>
      <c r="G182" s="12">
        <v>22138641</v>
      </c>
      <c r="H182" s="7">
        <f t="shared" si="2"/>
        <v>-3.1872509960159216E-2</v>
      </c>
    </row>
    <row r="183" spans="1:8" x14ac:dyDescent="0.75">
      <c r="A183" s="2">
        <v>41865</v>
      </c>
      <c r="B183" s="12">
        <v>4.87</v>
      </c>
      <c r="C183" s="12">
        <v>4.91</v>
      </c>
      <c r="D183" s="12">
        <v>3.87</v>
      </c>
      <c r="E183" s="12">
        <v>4.0599999999999996</v>
      </c>
      <c r="F183" s="12">
        <v>197663</v>
      </c>
      <c r="G183" s="12">
        <v>18493214</v>
      </c>
      <c r="H183" s="7">
        <f t="shared" si="2"/>
        <v>-0.16632443531827526</v>
      </c>
    </row>
    <row r="184" spans="1:8" x14ac:dyDescent="0.75">
      <c r="A184" s="2">
        <v>41866</v>
      </c>
      <c r="B184" s="12">
        <v>4.09</v>
      </c>
      <c r="C184" s="12">
        <v>4.41</v>
      </c>
      <c r="D184" s="12">
        <v>3.41</v>
      </c>
      <c r="E184" s="12">
        <v>3.64</v>
      </c>
      <c r="F184" s="12">
        <v>276892</v>
      </c>
      <c r="G184" s="12">
        <v>16594272</v>
      </c>
      <c r="H184" s="7">
        <f t="shared" si="2"/>
        <v>-0.11002444987775055</v>
      </c>
    </row>
    <row r="185" spans="1:8" x14ac:dyDescent="0.75">
      <c r="A185" s="2">
        <v>41867</v>
      </c>
      <c r="B185" s="12">
        <v>3.64</v>
      </c>
      <c r="C185" s="12">
        <v>3.64</v>
      </c>
      <c r="D185" s="12">
        <v>2.92</v>
      </c>
      <c r="E185" s="12">
        <v>2.92</v>
      </c>
      <c r="F185" s="12">
        <v>296592</v>
      </c>
      <c r="G185" s="12">
        <v>13345839</v>
      </c>
      <c r="H185" s="7">
        <f t="shared" si="2"/>
        <v>-0.19780219780219785</v>
      </c>
    </row>
    <row r="186" spans="1:8" x14ac:dyDescent="0.75">
      <c r="A186" s="2">
        <v>41868</v>
      </c>
      <c r="B186" s="12">
        <v>2.94</v>
      </c>
      <c r="C186" s="12">
        <v>3.04</v>
      </c>
      <c r="D186" s="12">
        <v>2.2000000000000002</v>
      </c>
      <c r="E186" s="12">
        <v>2.36</v>
      </c>
      <c r="F186" s="12">
        <v>370021</v>
      </c>
      <c r="G186" s="12">
        <v>10795692</v>
      </c>
      <c r="H186" s="7">
        <f t="shared" si="2"/>
        <v>-0.19727891156462588</v>
      </c>
    </row>
    <row r="187" spans="1:8" x14ac:dyDescent="0.75">
      <c r="A187" s="2">
        <v>41869</v>
      </c>
      <c r="B187" s="12">
        <v>2.36</v>
      </c>
      <c r="C187" s="12">
        <v>2.4900000000000002</v>
      </c>
      <c r="D187" s="12">
        <v>1.37</v>
      </c>
      <c r="E187" s="12">
        <v>1.54</v>
      </c>
      <c r="F187" s="12">
        <v>699964</v>
      </c>
      <c r="G187" s="12">
        <v>7042675</v>
      </c>
      <c r="H187" s="7">
        <f t="shared" si="2"/>
        <v>-0.34745762711864403</v>
      </c>
    </row>
    <row r="188" spans="1:8" x14ac:dyDescent="0.75">
      <c r="A188" s="2">
        <v>41870</v>
      </c>
      <c r="B188" s="12">
        <v>1.55</v>
      </c>
      <c r="C188" s="12">
        <v>3.32</v>
      </c>
      <c r="D188" s="12">
        <v>1.44</v>
      </c>
      <c r="E188" s="12">
        <v>3.32</v>
      </c>
      <c r="F188" s="12">
        <v>674022</v>
      </c>
      <c r="G188" s="12">
        <v>15199784</v>
      </c>
      <c r="H188" s="7">
        <f t="shared" si="2"/>
        <v>1.1419354838709677</v>
      </c>
    </row>
    <row r="189" spans="1:8" x14ac:dyDescent="0.75">
      <c r="A189" s="2">
        <v>41871</v>
      </c>
      <c r="B189" s="12">
        <v>3.36</v>
      </c>
      <c r="C189" s="12">
        <v>3.91</v>
      </c>
      <c r="D189" s="12">
        <v>3.18</v>
      </c>
      <c r="E189" s="12">
        <v>3.81</v>
      </c>
      <c r="F189" s="12">
        <v>722557</v>
      </c>
      <c r="G189" s="12">
        <v>17414849</v>
      </c>
      <c r="H189" s="7">
        <f t="shared" si="2"/>
        <v>0.13392857142857148</v>
      </c>
    </row>
    <row r="190" spans="1:8" x14ac:dyDescent="0.75">
      <c r="A190" s="2">
        <v>41872</v>
      </c>
      <c r="B190" s="12">
        <v>3.8</v>
      </c>
      <c r="C190" s="12">
        <v>3.89</v>
      </c>
      <c r="D190" s="12">
        <v>3.37</v>
      </c>
      <c r="E190" s="12">
        <v>3.38</v>
      </c>
      <c r="F190" s="12">
        <v>241925</v>
      </c>
      <c r="G190" s="12">
        <v>15458392</v>
      </c>
      <c r="H190" s="7">
        <f t="shared" si="2"/>
        <v>-0.11052631578947367</v>
      </c>
    </row>
    <row r="191" spans="1:8" x14ac:dyDescent="0.75">
      <c r="A191" s="2">
        <v>41873</v>
      </c>
      <c r="B191" s="12">
        <v>3.37</v>
      </c>
      <c r="C191" s="12">
        <v>3.42</v>
      </c>
      <c r="D191" s="12">
        <v>2.81</v>
      </c>
      <c r="E191" s="12">
        <v>3.17</v>
      </c>
      <c r="F191" s="12">
        <v>286798</v>
      </c>
      <c r="G191" s="12">
        <v>14520230</v>
      </c>
      <c r="H191" s="7">
        <f t="shared" si="2"/>
        <v>-5.9347181008902128E-2</v>
      </c>
    </row>
    <row r="192" spans="1:8" x14ac:dyDescent="0.75">
      <c r="A192" s="2">
        <v>41874</v>
      </c>
      <c r="B192" s="12">
        <v>3.17</v>
      </c>
      <c r="C192" s="12">
        <v>3.31</v>
      </c>
      <c r="D192" s="12">
        <v>2.98</v>
      </c>
      <c r="E192" s="12">
        <v>2.99</v>
      </c>
      <c r="F192" s="12">
        <v>132039</v>
      </c>
      <c r="G192" s="12">
        <v>13716752</v>
      </c>
      <c r="H192" s="7">
        <f t="shared" si="2"/>
        <v>-5.6782334384857955E-2</v>
      </c>
    </row>
    <row r="193" spans="1:8" x14ac:dyDescent="0.75">
      <c r="A193" s="2">
        <v>41875</v>
      </c>
      <c r="B193" s="12">
        <v>2.99</v>
      </c>
      <c r="C193" s="12">
        <v>3.13</v>
      </c>
      <c r="D193" s="12">
        <v>2.98</v>
      </c>
      <c r="E193" s="12">
        <v>3.09</v>
      </c>
      <c r="F193" s="12">
        <v>64140</v>
      </c>
      <c r="G193" s="12">
        <v>14168300</v>
      </c>
      <c r="H193" s="7">
        <f t="shared" si="2"/>
        <v>3.3444816053511586E-2</v>
      </c>
    </row>
    <row r="194" spans="1:8" x14ac:dyDescent="0.75">
      <c r="A194" s="2">
        <v>41876</v>
      </c>
      <c r="B194" s="12">
        <v>3.09</v>
      </c>
      <c r="C194" s="12">
        <v>3.09</v>
      </c>
      <c r="D194" s="12">
        <v>2.67</v>
      </c>
      <c r="E194" s="12">
        <v>2.68</v>
      </c>
      <c r="F194" s="12">
        <v>133764</v>
      </c>
      <c r="G194" s="12">
        <v>12286763</v>
      </c>
      <c r="H194" s="7">
        <f t="shared" si="2"/>
        <v>-0.13268608414239472</v>
      </c>
    </row>
    <row r="195" spans="1:8" x14ac:dyDescent="0.75">
      <c r="A195" s="2">
        <v>41877</v>
      </c>
      <c r="B195" s="12">
        <v>2.69</v>
      </c>
      <c r="C195" s="12">
        <v>2.88</v>
      </c>
      <c r="D195" s="12">
        <v>2.57</v>
      </c>
      <c r="E195" s="12">
        <v>2.72</v>
      </c>
      <c r="F195" s="12">
        <v>157503</v>
      </c>
      <c r="G195" s="12">
        <v>12507674</v>
      </c>
      <c r="H195" s="7">
        <f t="shared" ref="H195:H258" si="3">(E195-B195)/B195</f>
        <v>1.1152416356877417E-2</v>
      </c>
    </row>
    <row r="196" spans="1:8" x14ac:dyDescent="0.75">
      <c r="A196" s="2">
        <v>41878</v>
      </c>
      <c r="B196" s="12">
        <v>2.72</v>
      </c>
      <c r="C196" s="12">
        <v>2.72</v>
      </c>
      <c r="D196" s="12">
        <v>2.1800000000000002</v>
      </c>
      <c r="E196" s="12">
        <v>2.29</v>
      </c>
      <c r="F196" s="12">
        <v>328963</v>
      </c>
      <c r="G196" s="12">
        <v>10534658</v>
      </c>
      <c r="H196" s="7">
        <f t="shared" si="3"/>
        <v>-0.1580882352941177</v>
      </c>
    </row>
    <row r="197" spans="1:8" x14ac:dyDescent="0.75">
      <c r="A197" s="2">
        <v>41879</v>
      </c>
      <c r="B197" s="12">
        <v>2.29</v>
      </c>
      <c r="C197" s="12">
        <v>2.5499999999999998</v>
      </c>
      <c r="D197" s="12">
        <v>2.15</v>
      </c>
      <c r="E197" s="12">
        <v>2.37</v>
      </c>
      <c r="F197" s="12">
        <v>158460</v>
      </c>
      <c r="G197" s="12">
        <v>10906286</v>
      </c>
      <c r="H197" s="7">
        <f t="shared" si="3"/>
        <v>3.4934497816593919E-2</v>
      </c>
    </row>
    <row r="198" spans="1:8" x14ac:dyDescent="0.75">
      <c r="A198" s="2">
        <v>41880</v>
      </c>
      <c r="B198" s="12">
        <v>2.38</v>
      </c>
      <c r="C198" s="12">
        <v>2.59</v>
      </c>
      <c r="D198" s="12">
        <v>2.36</v>
      </c>
      <c r="E198" s="12">
        <v>2.5499999999999998</v>
      </c>
      <c r="F198" s="12">
        <v>148519</v>
      </c>
      <c r="G198" s="12">
        <v>11733965</v>
      </c>
      <c r="H198" s="7">
        <f t="shared" si="3"/>
        <v>7.1428571428571397E-2</v>
      </c>
    </row>
    <row r="199" spans="1:8" x14ac:dyDescent="0.75">
      <c r="A199" s="2">
        <v>41881</v>
      </c>
      <c r="B199" s="12">
        <v>2.5499999999999998</v>
      </c>
      <c r="C199" s="12">
        <v>2.6</v>
      </c>
      <c r="D199" s="12">
        <v>2.35</v>
      </c>
      <c r="E199" s="12">
        <v>2.4300000000000002</v>
      </c>
      <c r="F199" s="12">
        <v>85691</v>
      </c>
      <c r="G199" s="12">
        <v>11184347</v>
      </c>
      <c r="H199" s="7">
        <f t="shared" si="3"/>
        <v>-4.7058823529411632E-2</v>
      </c>
    </row>
    <row r="200" spans="1:8" x14ac:dyDescent="0.75">
      <c r="A200" s="2">
        <v>41882</v>
      </c>
      <c r="B200" s="12">
        <v>2.44</v>
      </c>
      <c r="C200" s="12">
        <v>2.4700000000000002</v>
      </c>
      <c r="D200" s="12">
        <v>2.2200000000000002</v>
      </c>
      <c r="E200" s="12">
        <v>2.41</v>
      </c>
      <c r="F200" s="12">
        <v>112735</v>
      </c>
      <c r="G200" s="12">
        <v>11087243</v>
      </c>
      <c r="H200" s="7">
        <f t="shared" si="3"/>
        <v>-1.2295081967213035E-2</v>
      </c>
    </row>
    <row r="201" spans="1:8" x14ac:dyDescent="0.75">
      <c r="A201" s="2">
        <v>41883</v>
      </c>
      <c r="B201" s="12">
        <v>2.4</v>
      </c>
      <c r="C201" s="12">
        <v>2.42</v>
      </c>
      <c r="D201" s="12">
        <v>2.27</v>
      </c>
      <c r="E201" s="12">
        <v>2.27</v>
      </c>
      <c r="F201" s="12">
        <v>73377</v>
      </c>
      <c r="G201" s="12">
        <v>10455637</v>
      </c>
      <c r="H201" s="7">
        <f t="shared" si="3"/>
        <v>-5.4166666666666627E-2</v>
      </c>
    </row>
    <row r="202" spans="1:8" x14ac:dyDescent="0.75">
      <c r="A202" s="2">
        <v>41884</v>
      </c>
      <c r="B202" s="12">
        <v>2.27</v>
      </c>
      <c r="C202" s="12">
        <v>2.36</v>
      </c>
      <c r="D202" s="12">
        <v>2.2599999999999998</v>
      </c>
      <c r="E202" s="12">
        <v>2.3199999999999998</v>
      </c>
      <c r="F202" s="12">
        <v>52918</v>
      </c>
      <c r="G202" s="12">
        <v>10727678</v>
      </c>
      <c r="H202" s="7">
        <f t="shared" si="3"/>
        <v>2.2026431718061595E-2</v>
      </c>
    </row>
    <row r="203" spans="1:8" x14ac:dyDescent="0.75">
      <c r="A203" s="2">
        <v>41885</v>
      </c>
      <c r="B203" s="12">
        <v>2.3199999999999998</v>
      </c>
      <c r="C203" s="12">
        <v>2.78</v>
      </c>
      <c r="D203" s="12">
        <v>2.2999999999999998</v>
      </c>
      <c r="E203" s="12">
        <v>2.64</v>
      </c>
      <c r="F203" s="12">
        <v>173985</v>
      </c>
      <c r="G203" s="12">
        <v>12213361</v>
      </c>
      <c r="H203" s="7">
        <f t="shared" si="3"/>
        <v>0.13793103448275876</v>
      </c>
    </row>
    <row r="204" spans="1:8" x14ac:dyDescent="0.75">
      <c r="A204" s="2">
        <v>41886</v>
      </c>
      <c r="B204" s="12">
        <v>2.66</v>
      </c>
      <c r="C204" s="12">
        <v>3.4</v>
      </c>
      <c r="D204" s="12">
        <v>2.6</v>
      </c>
      <c r="E204" s="12">
        <v>3.08</v>
      </c>
      <c r="F204" s="12">
        <v>393252</v>
      </c>
      <c r="G204" s="12">
        <v>14249402</v>
      </c>
      <c r="H204" s="7">
        <f t="shared" si="3"/>
        <v>0.15789473684210523</v>
      </c>
    </row>
    <row r="205" spans="1:8" x14ac:dyDescent="0.75">
      <c r="A205" s="2">
        <v>41887</v>
      </c>
      <c r="B205" s="12">
        <v>3.09</v>
      </c>
      <c r="C205" s="12">
        <v>3.09</v>
      </c>
      <c r="D205" s="12">
        <v>2.68</v>
      </c>
      <c r="E205" s="12">
        <v>2.84</v>
      </c>
      <c r="F205" s="12">
        <v>241196</v>
      </c>
      <c r="G205" s="12">
        <v>13110681</v>
      </c>
      <c r="H205" s="7">
        <f t="shared" si="3"/>
        <v>-8.0906148867313926E-2</v>
      </c>
    </row>
    <row r="206" spans="1:8" x14ac:dyDescent="0.75">
      <c r="A206" s="2">
        <v>41888</v>
      </c>
      <c r="B206" s="12">
        <v>2.84</v>
      </c>
      <c r="C206" s="12">
        <v>3.21</v>
      </c>
      <c r="D206" s="12">
        <v>2.79</v>
      </c>
      <c r="E206" s="12">
        <v>2.98</v>
      </c>
      <c r="F206" s="12">
        <v>221277</v>
      </c>
      <c r="G206" s="12">
        <v>13773386</v>
      </c>
      <c r="H206" s="7">
        <f t="shared" si="3"/>
        <v>4.9295774647887369E-2</v>
      </c>
    </row>
    <row r="207" spans="1:8" x14ac:dyDescent="0.75">
      <c r="A207" s="2">
        <v>41889</v>
      </c>
      <c r="B207" s="12">
        <v>2.98</v>
      </c>
      <c r="C207" s="12">
        <v>3.09</v>
      </c>
      <c r="D207" s="12">
        <v>2.9</v>
      </c>
      <c r="E207" s="12">
        <v>2.9</v>
      </c>
      <c r="F207" s="12">
        <v>70704</v>
      </c>
      <c r="G207" s="12">
        <v>13444570</v>
      </c>
      <c r="H207" s="7">
        <f t="shared" si="3"/>
        <v>-2.6845637583892641E-2</v>
      </c>
    </row>
    <row r="208" spans="1:8" x14ac:dyDescent="0.75">
      <c r="A208" s="2">
        <v>41890</v>
      </c>
      <c r="B208" s="12">
        <v>2.9</v>
      </c>
      <c r="C208" s="12">
        <v>2.95</v>
      </c>
      <c r="D208" s="12">
        <v>2.74</v>
      </c>
      <c r="E208" s="12">
        <v>2.78</v>
      </c>
      <c r="F208" s="12">
        <v>89576</v>
      </c>
      <c r="G208" s="12">
        <v>12896357</v>
      </c>
      <c r="H208" s="7">
        <f t="shared" si="3"/>
        <v>-4.1379310344827627E-2</v>
      </c>
    </row>
    <row r="209" spans="1:8" x14ac:dyDescent="0.75">
      <c r="A209" s="2">
        <v>41891</v>
      </c>
      <c r="B209" s="12">
        <v>2.78</v>
      </c>
      <c r="C209" s="12">
        <v>2.93</v>
      </c>
      <c r="D209" s="12">
        <v>2.73</v>
      </c>
      <c r="E209" s="12">
        <v>2.91</v>
      </c>
      <c r="F209" s="12">
        <v>58552</v>
      </c>
      <c r="G209" s="12">
        <v>13502585</v>
      </c>
      <c r="H209" s="7">
        <f t="shared" si="3"/>
        <v>4.676258992805768E-2</v>
      </c>
    </row>
    <row r="210" spans="1:8" x14ac:dyDescent="0.75">
      <c r="A210" s="2">
        <v>41892</v>
      </c>
      <c r="B210" s="12">
        <v>2.91</v>
      </c>
      <c r="C210" s="12">
        <v>2.95</v>
      </c>
      <c r="D210" s="12">
        <v>2.82</v>
      </c>
      <c r="E210" s="12">
        <v>2.82</v>
      </c>
      <c r="F210" s="12">
        <v>61808</v>
      </c>
      <c r="G210" s="12">
        <v>13095441</v>
      </c>
      <c r="H210" s="7">
        <f t="shared" si="3"/>
        <v>-3.0927835051546494E-2</v>
      </c>
    </row>
    <row r="211" spans="1:8" x14ac:dyDescent="0.75">
      <c r="A211" s="2">
        <v>41893</v>
      </c>
      <c r="B211" s="12">
        <v>2.82</v>
      </c>
      <c r="C211" s="12">
        <v>2.87</v>
      </c>
      <c r="D211" s="12">
        <v>2.77</v>
      </c>
      <c r="E211" s="12">
        <v>2.8</v>
      </c>
      <c r="F211" s="12">
        <v>39876</v>
      </c>
      <c r="G211" s="12">
        <v>12977270</v>
      </c>
      <c r="H211" s="7">
        <f t="shared" si="3"/>
        <v>-7.0921985815602905E-3</v>
      </c>
    </row>
    <row r="212" spans="1:8" x14ac:dyDescent="0.75">
      <c r="A212" s="2">
        <v>41894</v>
      </c>
      <c r="B212" s="12">
        <v>2.81</v>
      </c>
      <c r="C212" s="12">
        <v>2.85</v>
      </c>
      <c r="D212" s="12">
        <v>2.73</v>
      </c>
      <c r="E212" s="12">
        <v>2.85</v>
      </c>
      <c r="F212" s="12">
        <v>64957</v>
      </c>
      <c r="G212" s="12">
        <v>13229448</v>
      </c>
      <c r="H212" s="7">
        <f t="shared" si="3"/>
        <v>1.4234875444839871E-2</v>
      </c>
    </row>
    <row r="213" spans="1:8" x14ac:dyDescent="0.75">
      <c r="A213" s="2">
        <v>41895</v>
      </c>
      <c r="B213" s="12">
        <v>2.85</v>
      </c>
      <c r="C213" s="12">
        <v>2.89</v>
      </c>
      <c r="D213" s="12">
        <v>2.77</v>
      </c>
      <c r="E213" s="12">
        <v>2.87</v>
      </c>
      <c r="F213" s="12">
        <v>85324</v>
      </c>
      <c r="G213" s="12">
        <v>13353894</v>
      </c>
      <c r="H213" s="7">
        <f t="shared" si="3"/>
        <v>7.017543859649129E-3</v>
      </c>
    </row>
    <row r="214" spans="1:8" x14ac:dyDescent="0.75">
      <c r="A214" s="2">
        <v>41896</v>
      </c>
      <c r="B214" s="12">
        <v>2.88</v>
      </c>
      <c r="C214" s="12">
        <v>2.91</v>
      </c>
      <c r="D214" s="12">
        <v>2.77</v>
      </c>
      <c r="E214" s="12">
        <v>2.8</v>
      </c>
      <c r="F214" s="12">
        <v>93526</v>
      </c>
      <c r="G214" s="12">
        <v>13024376</v>
      </c>
      <c r="H214" s="7">
        <f t="shared" si="3"/>
        <v>-2.7777777777777804E-2</v>
      </c>
    </row>
    <row r="215" spans="1:8" x14ac:dyDescent="0.75">
      <c r="A215" s="2">
        <v>41897</v>
      </c>
      <c r="B215" s="12">
        <v>2.8</v>
      </c>
      <c r="C215" s="12">
        <v>3.37</v>
      </c>
      <c r="D215" s="12">
        <v>2.77</v>
      </c>
      <c r="E215" s="12">
        <v>3.07</v>
      </c>
      <c r="F215" s="12">
        <v>288266</v>
      </c>
      <c r="G215" s="12">
        <v>14289075</v>
      </c>
      <c r="H215" s="7">
        <f t="shared" si="3"/>
        <v>9.6428571428571447E-2</v>
      </c>
    </row>
    <row r="216" spans="1:8" x14ac:dyDescent="0.75">
      <c r="A216" s="2">
        <v>41898</v>
      </c>
      <c r="B216" s="12">
        <v>3.09</v>
      </c>
      <c r="C216" s="12">
        <v>3.36</v>
      </c>
      <c r="D216" s="12">
        <v>3.04</v>
      </c>
      <c r="E216" s="12">
        <v>3.33</v>
      </c>
      <c r="F216" s="12">
        <v>130826</v>
      </c>
      <c r="G216" s="12">
        <v>15497524</v>
      </c>
      <c r="H216" s="7">
        <f t="shared" si="3"/>
        <v>7.7669902912621436E-2</v>
      </c>
    </row>
    <row r="217" spans="1:8" x14ac:dyDescent="0.75">
      <c r="A217" s="2">
        <v>41899</v>
      </c>
      <c r="B217" s="12">
        <v>3.33</v>
      </c>
      <c r="C217" s="12">
        <v>3.88</v>
      </c>
      <c r="D217" s="12">
        <v>3.3</v>
      </c>
      <c r="E217" s="12">
        <v>3.75</v>
      </c>
      <c r="F217" s="12">
        <v>574556</v>
      </c>
      <c r="G217" s="12">
        <v>17491622</v>
      </c>
      <c r="H217" s="7">
        <f t="shared" si="3"/>
        <v>0.12612612612612611</v>
      </c>
    </row>
    <row r="218" spans="1:8" x14ac:dyDescent="0.75">
      <c r="A218" s="2">
        <v>41900</v>
      </c>
      <c r="B218" s="12">
        <v>3.78</v>
      </c>
      <c r="C218" s="12">
        <v>3.95</v>
      </c>
      <c r="D218" s="12">
        <v>3.59</v>
      </c>
      <c r="E218" s="12">
        <v>3.87</v>
      </c>
      <c r="F218" s="12">
        <v>438932</v>
      </c>
      <c r="G218" s="12">
        <v>18038077</v>
      </c>
      <c r="H218" s="7">
        <f t="shared" si="3"/>
        <v>2.3809523809523891E-2</v>
      </c>
    </row>
    <row r="219" spans="1:8" x14ac:dyDescent="0.75">
      <c r="A219" s="2">
        <v>41901</v>
      </c>
      <c r="B219" s="12">
        <v>3.87</v>
      </c>
      <c r="C219" s="12">
        <v>3.92</v>
      </c>
      <c r="D219" s="12">
        <v>3.37</v>
      </c>
      <c r="E219" s="12">
        <v>3.43</v>
      </c>
      <c r="F219" s="12">
        <v>353146</v>
      </c>
      <c r="G219" s="12">
        <v>16011079</v>
      </c>
      <c r="H219" s="7">
        <f t="shared" si="3"/>
        <v>-0.11369509043927647</v>
      </c>
    </row>
    <row r="220" spans="1:8" x14ac:dyDescent="0.75">
      <c r="A220" s="2">
        <v>41902</v>
      </c>
      <c r="B220" s="12">
        <v>3.43</v>
      </c>
      <c r="C220" s="12">
        <v>3.58</v>
      </c>
      <c r="D220" s="12">
        <v>3.14</v>
      </c>
      <c r="E220" s="12">
        <v>3.18</v>
      </c>
      <c r="F220" s="12">
        <v>211501</v>
      </c>
      <c r="G220" s="12">
        <v>14859935</v>
      </c>
      <c r="H220" s="7">
        <f t="shared" si="3"/>
        <v>-7.2886297376093284E-2</v>
      </c>
    </row>
    <row r="221" spans="1:8" x14ac:dyDescent="0.75">
      <c r="A221" s="2">
        <v>41903</v>
      </c>
      <c r="B221" s="12">
        <v>3.18</v>
      </c>
      <c r="C221" s="12">
        <v>3.27</v>
      </c>
      <c r="D221" s="12">
        <v>2.92</v>
      </c>
      <c r="E221" s="12">
        <v>2.97</v>
      </c>
      <c r="F221" s="12">
        <v>142460</v>
      </c>
      <c r="G221" s="12">
        <v>13874328</v>
      </c>
      <c r="H221" s="7">
        <f t="shared" si="3"/>
        <v>-6.6037735849056589E-2</v>
      </c>
    </row>
    <row r="222" spans="1:8" x14ac:dyDescent="0.75">
      <c r="A222" s="2">
        <v>41904</v>
      </c>
      <c r="B222" s="12">
        <v>2.97</v>
      </c>
      <c r="C222" s="12">
        <v>3.4</v>
      </c>
      <c r="D222" s="12">
        <v>2.97</v>
      </c>
      <c r="E222" s="12">
        <v>3.36</v>
      </c>
      <c r="F222" s="12">
        <v>138652</v>
      </c>
      <c r="G222" s="12">
        <v>15710116</v>
      </c>
      <c r="H222" s="7">
        <f t="shared" si="3"/>
        <v>0.13131313131313119</v>
      </c>
    </row>
    <row r="223" spans="1:8" x14ac:dyDescent="0.75">
      <c r="A223" s="2">
        <v>41905</v>
      </c>
      <c r="B223" s="12">
        <v>3.36</v>
      </c>
      <c r="C223" s="12">
        <v>3.51</v>
      </c>
      <c r="D223" s="12">
        <v>3.17</v>
      </c>
      <c r="E223" s="12">
        <v>3.4</v>
      </c>
      <c r="F223" s="12">
        <v>146543</v>
      </c>
      <c r="G223" s="12">
        <v>15900365</v>
      </c>
      <c r="H223" s="7">
        <f t="shared" si="3"/>
        <v>1.1904761904761916E-2</v>
      </c>
    </row>
    <row r="224" spans="1:8" x14ac:dyDescent="0.75">
      <c r="A224" s="2">
        <v>41906</v>
      </c>
      <c r="B224" s="12">
        <v>3.42</v>
      </c>
      <c r="C224" s="12">
        <v>10.31</v>
      </c>
      <c r="D224" s="12">
        <v>3.34</v>
      </c>
      <c r="E224" s="12">
        <v>3.34</v>
      </c>
      <c r="F224" s="12">
        <v>74906</v>
      </c>
      <c r="G224" s="12">
        <v>15637719</v>
      </c>
      <c r="H224" s="7">
        <f t="shared" si="3"/>
        <v>-2.3391812865497099E-2</v>
      </c>
    </row>
    <row r="225" spans="1:8" x14ac:dyDescent="0.75">
      <c r="A225" s="2">
        <v>41907</v>
      </c>
      <c r="B225" s="12">
        <v>3.34</v>
      </c>
      <c r="C225" s="12">
        <v>3.34</v>
      </c>
      <c r="D225" s="12">
        <v>2.93</v>
      </c>
      <c r="E225" s="12">
        <v>3</v>
      </c>
      <c r="F225" s="12">
        <v>102167</v>
      </c>
      <c r="G225" s="12">
        <v>14057478</v>
      </c>
      <c r="H225" s="7">
        <f t="shared" si="3"/>
        <v>-0.1017964071856287</v>
      </c>
    </row>
    <row r="226" spans="1:8" x14ac:dyDescent="0.75">
      <c r="A226" s="2">
        <v>41908</v>
      </c>
      <c r="B226" s="12">
        <v>3</v>
      </c>
      <c r="C226" s="12">
        <v>3.05</v>
      </c>
      <c r="D226" s="12">
        <v>2.8</v>
      </c>
      <c r="E226" s="12">
        <v>2.89</v>
      </c>
      <c r="F226" s="12">
        <v>99224</v>
      </c>
      <c r="G226" s="12">
        <v>13542636</v>
      </c>
      <c r="H226" s="7">
        <f t="shared" si="3"/>
        <v>-3.6666666666666625E-2</v>
      </c>
    </row>
    <row r="227" spans="1:8" x14ac:dyDescent="0.75">
      <c r="A227" s="2">
        <v>41909</v>
      </c>
      <c r="B227" s="12">
        <v>2.88</v>
      </c>
      <c r="C227" s="12">
        <v>2.97</v>
      </c>
      <c r="D227" s="12">
        <v>2.77</v>
      </c>
      <c r="E227" s="12">
        <v>2.84</v>
      </c>
      <c r="F227" s="12">
        <v>69607</v>
      </c>
      <c r="G227" s="12">
        <v>13316755</v>
      </c>
      <c r="H227" s="7">
        <f t="shared" si="3"/>
        <v>-1.3888888888888902E-2</v>
      </c>
    </row>
    <row r="228" spans="1:8" x14ac:dyDescent="0.75">
      <c r="A228" s="2">
        <v>41910</v>
      </c>
      <c r="B228" s="12">
        <v>2.84</v>
      </c>
      <c r="C228" s="12">
        <v>3.04</v>
      </c>
      <c r="D228" s="12">
        <v>2.75</v>
      </c>
      <c r="E228" s="12">
        <v>2.9</v>
      </c>
      <c r="F228" s="12">
        <v>120161</v>
      </c>
      <c r="G228" s="12">
        <v>13617947</v>
      </c>
      <c r="H228" s="7">
        <f t="shared" si="3"/>
        <v>2.1126760563380302E-2</v>
      </c>
    </row>
    <row r="229" spans="1:8" x14ac:dyDescent="0.75">
      <c r="A229" s="2">
        <v>41911</v>
      </c>
      <c r="B229" s="12">
        <v>2.9</v>
      </c>
      <c r="C229" s="12">
        <v>3.05</v>
      </c>
      <c r="D229" s="12">
        <v>2.82</v>
      </c>
      <c r="E229" s="12">
        <v>2.85</v>
      </c>
      <c r="F229" s="12">
        <v>75316</v>
      </c>
      <c r="G229" s="12">
        <v>13382350</v>
      </c>
      <c r="H229" s="7">
        <f t="shared" si="3"/>
        <v>-1.7241379310344768E-2</v>
      </c>
    </row>
    <row r="230" spans="1:8" x14ac:dyDescent="0.75">
      <c r="A230" s="2">
        <v>41912</v>
      </c>
      <c r="B230" s="12">
        <v>2.86</v>
      </c>
      <c r="C230" s="12">
        <v>2.97</v>
      </c>
      <c r="D230" s="12">
        <v>2.62</v>
      </c>
      <c r="E230" s="12">
        <v>2.7</v>
      </c>
      <c r="F230" s="12">
        <v>154649</v>
      </c>
      <c r="G230" s="12">
        <v>12685047</v>
      </c>
      <c r="H230" s="7">
        <f t="shared" si="3"/>
        <v>-5.594405594405584E-2</v>
      </c>
    </row>
    <row r="231" spans="1:8" x14ac:dyDescent="0.75">
      <c r="A231" s="2">
        <v>41913</v>
      </c>
      <c r="B231" s="12">
        <v>2.7</v>
      </c>
      <c r="C231" s="12">
        <v>2.88</v>
      </c>
      <c r="D231" s="12">
        <v>2.4500000000000002</v>
      </c>
      <c r="E231" s="12">
        <v>2.46</v>
      </c>
      <c r="F231" s="12">
        <v>223263</v>
      </c>
      <c r="G231" s="12">
        <v>11577471</v>
      </c>
      <c r="H231" s="7">
        <f t="shared" si="3"/>
        <v>-8.8888888888888962E-2</v>
      </c>
    </row>
    <row r="232" spans="1:8" x14ac:dyDescent="0.75">
      <c r="A232" s="2">
        <v>41914</v>
      </c>
      <c r="B232" s="12">
        <v>2.46</v>
      </c>
      <c r="C232" s="12">
        <v>2.4900000000000002</v>
      </c>
      <c r="D232" s="12">
        <v>2.41</v>
      </c>
      <c r="E232" s="12">
        <v>2.44</v>
      </c>
      <c r="F232" s="12">
        <v>45955</v>
      </c>
      <c r="G232" s="12">
        <v>11473349</v>
      </c>
      <c r="H232" s="7">
        <f t="shared" si="3"/>
        <v>-8.1300813008130159E-3</v>
      </c>
    </row>
    <row r="233" spans="1:8" x14ac:dyDescent="0.75">
      <c r="A233" s="2">
        <v>41915</v>
      </c>
      <c r="B233" s="12">
        <v>2.44</v>
      </c>
      <c r="C233" s="12">
        <v>2.52</v>
      </c>
      <c r="D233" s="12">
        <v>2.36</v>
      </c>
      <c r="E233" s="12">
        <v>2.4</v>
      </c>
      <c r="F233" s="12">
        <v>58977</v>
      </c>
      <c r="G233" s="12">
        <v>11304986</v>
      </c>
      <c r="H233" s="7">
        <f t="shared" si="3"/>
        <v>-1.6393442622950834E-2</v>
      </c>
    </row>
    <row r="234" spans="1:8" x14ac:dyDescent="0.75">
      <c r="A234" s="2">
        <v>41916</v>
      </c>
      <c r="B234" s="12">
        <v>2.4</v>
      </c>
      <c r="C234" s="12">
        <v>2.5</v>
      </c>
      <c r="D234" s="12">
        <v>2.16</v>
      </c>
      <c r="E234" s="12">
        <v>2.2400000000000002</v>
      </c>
      <c r="F234" s="12">
        <v>55246</v>
      </c>
      <c r="G234" s="12">
        <v>10531463</v>
      </c>
      <c r="H234" s="7">
        <f t="shared" si="3"/>
        <v>-6.6666666666666541E-2</v>
      </c>
    </row>
    <row r="235" spans="1:8" x14ac:dyDescent="0.75">
      <c r="A235" s="2">
        <v>41917</v>
      </c>
      <c r="B235" s="12">
        <v>2.2400000000000002</v>
      </c>
      <c r="C235" s="12">
        <v>2.3199999999999998</v>
      </c>
      <c r="D235" s="12">
        <v>2.0699999999999998</v>
      </c>
      <c r="E235" s="12">
        <v>2.25</v>
      </c>
      <c r="F235" s="12">
        <v>54743</v>
      </c>
      <c r="G235" s="12">
        <v>10625201</v>
      </c>
      <c r="H235" s="7">
        <f t="shared" si="3"/>
        <v>4.4642857142856186E-3</v>
      </c>
    </row>
    <row r="236" spans="1:8" x14ac:dyDescent="0.75">
      <c r="A236" s="2">
        <v>41918</v>
      </c>
      <c r="B236" s="12">
        <v>2.25</v>
      </c>
      <c r="C236" s="12">
        <v>2.42</v>
      </c>
      <c r="D236" s="12">
        <v>2.14</v>
      </c>
      <c r="E236" s="12">
        <v>2.25</v>
      </c>
      <c r="F236" s="12">
        <v>51204</v>
      </c>
      <c r="G236" s="12">
        <v>10604042</v>
      </c>
      <c r="H236" s="7">
        <f t="shared" si="3"/>
        <v>0</v>
      </c>
    </row>
    <row r="237" spans="1:8" x14ac:dyDescent="0.75">
      <c r="A237" s="2">
        <v>41919</v>
      </c>
      <c r="B237" s="12">
        <v>2.25</v>
      </c>
      <c r="C237" s="12">
        <v>2.34</v>
      </c>
      <c r="D237" s="12">
        <v>2.0499999999999998</v>
      </c>
      <c r="E237" s="12">
        <v>2.13</v>
      </c>
      <c r="F237" s="12">
        <v>149260</v>
      </c>
      <c r="G237" s="12">
        <v>10036222</v>
      </c>
      <c r="H237" s="7">
        <f t="shared" si="3"/>
        <v>-5.3333333333333378E-2</v>
      </c>
    </row>
    <row r="238" spans="1:8" x14ac:dyDescent="0.75">
      <c r="A238" s="2">
        <v>41920</v>
      </c>
      <c r="B238" s="12">
        <v>2.12</v>
      </c>
      <c r="C238" s="12">
        <v>2.36</v>
      </c>
      <c r="D238" s="12">
        <v>2.09</v>
      </c>
      <c r="E238" s="12">
        <v>2.34</v>
      </c>
      <c r="F238" s="12">
        <v>61348</v>
      </c>
      <c r="G238" s="12">
        <v>11052688</v>
      </c>
      <c r="H238" s="7">
        <f t="shared" si="3"/>
        <v>0.10377358490566026</v>
      </c>
    </row>
    <row r="239" spans="1:8" x14ac:dyDescent="0.75">
      <c r="A239" s="2">
        <v>41921</v>
      </c>
      <c r="B239" s="12">
        <v>2.33</v>
      </c>
      <c r="C239" s="12">
        <v>2.46</v>
      </c>
      <c r="D239" s="12">
        <v>2.2599999999999998</v>
      </c>
      <c r="E239" s="12">
        <v>2.4</v>
      </c>
      <c r="F239" s="12">
        <v>107387</v>
      </c>
      <c r="G239" s="12">
        <v>11332082</v>
      </c>
      <c r="H239" s="7">
        <f t="shared" si="3"/>
        <v>3.0042918454935553E-2</v>
      </c>
    </row>
    <row r="240" spans="1:8" x14ac:dyDescent="0.75">
      <c r="A240" s="2">
        <v>41922</v>
      </c>
      <c r="B240" s="12">
        <v>2.39</v>
      </c>
      <c r="C240" s="12">
        <v>2.4700000000000002</v>
      </c>
      <c r="D240" s="12">
        <v>2.23</v>
      </c>
      <c r="E240" s="12">
        <v>2.2400000000000002</v>
      </c>
      <c r="F240" s="12">
        <v>63434</v>
      </c>
      <c r="G240" s="12">
        <v>10592240</v>
      </c>
      <c r="H240" s="7">
        <f t="shared" si="3"/>
        <v>-6.2761506276150583E-2</v>
      </c>
    </row>
    <row r="241" spans="1:8" x14ac:dyDescent="0.75">
      <c r="A241" s="2">
        <v>41923</v>
      </c>
      <c r="B241" s="12">
        <v>2.2400000000000002</v>
      </c>
      <c r="C241" s="12">
        <v>2.2799999999999998</v>
      </c>
      <c r="D241" s="12">
        <v>2.04</v>
      </c>
      <c r="E241" s="12">
        <v>2.17</v>
      </c>
      <c r="F241" s="12">
        <v>103367</v>
      </c>
      <c r="G241" s="12">
        <v>10256249</v>
      </c>
      <c r="H241" s="7">
        <f t="shared" si="3"/>
        <v>-3.1250000000000125E-2</v>
      </c>
    </row>
    <row r="242" spans="1:8" x14ac:dyDescent="0.75">
      <c r="A242" s="2">
        <v>41924</v>
      </c>
      <c r="B242" s="12">
        <v>2.16</v>
      </c>
      <c r="C242" s="12">
        <v>2.1800000000000002</v>
      </c>
      <c r="D242" s="12">
        <v>2.04</v>
      </c>
      <c r="E242" s="12">
        <v>2.14</v>
      </c>
      <c r="F242" s="12">
        <v>90788</v>
      </c>
      <c r="G242" s="12">
        <v>10135155</v>
      </c>
      <c r="H242" s="7">
        <f t="shared" si="3"/>
        <v>-9.2592592592592674E-3</v>
      </c>
    </row>
    <row r="243" spans="1:8" x14ac:dyDescent="0.75">
      <c r="A243" s="2">
        <v>41925</v>
      </c>
      <c r="B243" s="12">
        <v>2.13</v>
      </c>
      <c r="C243" s="12">
        <v>2.62</v>
      </c>
      <c r="D243" s="12">
        <v>2.04</v>
      </c>
      <c r="E243" s="12">
        <v>2.57</v>
      </c>
      <c r="F243" s="12">
        <v>136242</v>
      </c>
      <c r="G243" s="12">
        <v>12182672</v>
      </c>
      <c r="H243" s="7">
        <f t="shared" si="3"/>
        <v>0.20657276995305163</v>
      </c>
    </row>
    <row r="244" spans="1:8" x14ac:dyDescent="0.75">
      <c r="A244" s="2">
        <v>41926</v>
      </c>
      <c r="B244" s="12">
        <v>2.57</v>
      </c>
      <c r="C244" s="12">
        <v>2.57</v>
      </c>
      <c r="D244" s="12">
        <v>2.04</v>
      </c>
      <c r="E244" s="12">
        <v>2.06</v>
      </c>
      <c r="F244" s="12">
        <v>218533</v>
      </c>
      <c r="G244" s="12">
        <v>9791122</v>
      </c>
      <c r="H244" s="7">
        <f t="shared" si="3"/>
        <v>-0.1984435797665369</v>
      </c>
    </row>
    <row r="245" spans="1:8" x14ac:dyDescent="0.75">
      <c r="A245" s="2">
        <v>41927</v>
      </c>
      <c r="B245" s="12">
        <v>2.0699999999999998</v>
      </c>
      <c r="C245" s="12">
        <v>2.2400000000000002</v>
      </c>
      <c r="D245" s="12">
        <v>2</v>
      </c>
      <c r="E245" s="12">
        <v>2.0699999999999998</v>
      </c>
      <c r="F245" s="12">
        <v>87647</v>
      </c>
      <c r="G245" s="12">
        <v>9826070</v>
      </c>
      <c r="H245" s="7">
        <f t="shared" si="3"/>
        <v>0</v>
      </c>
    </row>
    <row r="246" spans="1:8" x14ac:dyDescent="0.75">
      <c r="A246" s="2">
        <v>41928</v>
      </c>
      <c r="B246" s="12">
        <v>2.0699999999999998</v>
      </c>
      <c r="C246" s="12">
        <v>2.2999999999999998</v>
      </c>
      <c r="D246" s="12">
        <v>2.0699999999999998</v>
      </c>
      <c r="E246" s="12">
        <v>2.1800000000000002</v>
      </c>
      <c r="F246" s="12">
        <v>104953</v>
      </c>
      <c r="G246" s="12">
        <v>10342318</v>
      </c>
      <c r="H246" s="7">
        <f t="shared" si="3"/>
        <v>5.3140096618357648E-2</v>
      </c>
    </row>
    <row r="247" spans="1:8" x14ac:dyDescent="0.75">
      <c r="A247" s="2">
        <v>41929</v>
      </c>
      <c r="B247" s="12">
        <v>2.1800000000000002</v>
      </c>
      <c r="C247" s="12">
        <v>2.48</v>
      </c>
      <c r="D247" s="12">
        <v>2.14</v>
      </c>
      <c r="E247" s="12">
        <v>2.27</v>
      </c>
      <c r="F247" s="12">
        <v>82247</v>
      </c>
      <c r="G247" s="12">
        <v>10822359</v>
      </c>
      <c r="H247" s="7">
        <f t="shared" si="3"/>
        <v>4.1284403669724704E-2</v>
      </c>
    </row>
    <row r="248" spans="1:8" x14ac:dyDescent="0.75">
      <c r="A248" s="2">
        <v>41930</v>
      </c>
      <c r="B248" s="12">
        <v>2.2799999999999998</v>
      </c>
      <c r="C248" s="12">
        <v>2.36</v>
      </c>
      <c r="D248" s="12">
        <v>2.21</v>
      </c>
      <c r="E248" s="12">
        <v>2.29</v>
      </c>
      <c r="F248" s="12">
        <v>40729</v>
      </c>
      <c r="G248" s="12">
        <v>10926817</v>
      </c>
      <c r="H248" s="7">
        <f t="shared" si="3"/>
        <v>4.385964912280803E-3</v>
      </c>
    </row>
    <row r="249" spans="1:8" x14ac:dyDescent="0.75">
      <c r="A249" s="2">
        <v>41931</v>
      </c>
      <c r="B249" s="12">
        <v>2.29</v>
      </c>
      <c r="C249" s="12">
        <v>2.3199999999999998</v>
      </c>
      <c r="D249" s="12">
        <v>2.2400000000000002</v>
      </c>
      <c r="E249" s="12">
        <v>2.27</v>
      </c>
      <c r="F249" s="12">
        <v>41570</v>
      </c>
      <c r="G249" s="12">
        <v>10799829</v>
      </c>
      <c r="H249" s="7">
        <f t="shared" si="3"/>
        <v>-8.7336244541484798E-3</v>
      </c>
    </row>
    <row r="250" spans="1:8" x14ac:dyDescent="0.75">
      <c r="A250" s="2">
        <v>41932</v>
      </c>
      <c r="B250" s="12">
        <v>2.2599999999999998</v>
      </c>
      <c r="C250" s="12">
        <v>2.2799999999999998</v>
      </c>
      <c r="D250" s="12">
        <v>2.08</v>
      </c>
      <c r="E250" s="12">
        <v>2.11</v>
      </c>
      <c r="F250" s="12">
        <v>111213</v>
      </c>
      <c r="G250" s="12">
        <v>10045469</v>
      </c>
      <c r="H250" s="7">
        <f t="shared" si="3"/>
        <v>-6.6371681415929168E-2</v>
      </c>
    </row>
    <row r="251" spans="1:8" x14ac:dyDescent="0.75">
      <c r="A251" s="2">
        <v>41933</v>
      </c>
      <c r="B251" s="12">
        <v>2.1</v>
      </c>
      <c r="C251" s="12">
        <v>2.19</v>
      </c>
      <c r="D251" s="12">
        <v>2.06</v>
      </c>
      <c r="E251" s="12">
        <v>2.08</v>
      </c>
      <c r="F251" s="12">
        <v>70427</v>
      </c>
      <c r="G251" s="12">
        <v>9912100</v>
      </c>
      <c r="H251" s="7">
        <f t="shared" si="3"/>
        <v>-9.5238095238095316E-3</v>
      </c>
    </row>
    <row r="252" spans="1:8" x14ac:dyDescent="0.75">
      <c r="A252" s="2">
        <v>41934</v>
      </c>
      <c r="B252" s="12">
        <v>2.0699999999999998</v>
      </c>
      <c r="C252" s="12">
        <v>2.19</v>
      </c>
      <c r="D252" s="12">
        <v>2.04</v>
      </c>
      <c r="E252" s="12">
        <v>2.0699999999999998</v>
      </c>
      <c r="F252" s="12">
        <v>100270</v>
      </c>
      <c r="G252" s="12">
        <v>9886979</v>
      </c>
      <c r="H252" s="7">
        <f t="shared" si="3"/>
        <v>0</v>
      </c>
    </row>
    <row r="253" spans="1:8" x14ac:dyDescent="0.75">
      <c r="A253" s="2">
        <v>41935</v>
      </c>
      <c r="B253" s="12">
        <v>2.0699999999999998</v>
      </c>
      <c r="C253" s="12">
        <v>2.12</v>
      </c>
      <c r="D253" s="12">
        <v>2.0299999999999998</v>
      </c>
      <c r="E253" s="12">
        <v>2.11</v>
      </c>
      <c r="F253" s="12">
        <v>50299</v>
      </c>
      <c r="G253" s="12">
        <v>10069006</v>
      </c>
      <c r="H253" s="7">
        <f t="shared" si="3"/>
        <v>1.9323671497584561E-2</v>
      </c>
    </row>
    <row r="254" spans="1:8" x14ac:dyDescent="0.75">
      <c r="A254" s="2">
        <v>41936</v>
      </c>
      <c r="B254" s="12">
        <v>2.1</v>
      </c>
      <c r="C254" s="12">
        <v>2.11</v>
      </c>
      <c r="D254" s="12">
        <v>2</v>
      </c>
      <c r="E254" s="12">
        <v>2.04</v>
      </c>
      <c r="F254" s="12">
        <v>61719</v>
      </c>
      <c r="G254" s="12">
        <v>9746206</v>
      </c>
      <c r="H254" s="7">
        <f t="shared" si="3"/>
        <v>-2.8571428571428595E-2</v>
      </c>
    </row>
    <row r="255" spans="1:8" x14ac:dyDescent="0.75">
      <c r="A255" s="2">
        <v>41937</v>
      </c>
      <c r="B255" s="12">
        <v>2.0299999999999998</v>
      </c>
      <c r="C255" s="12">
        <v>2.0499999999999998</v>
      </c>
      <c r="D255" s="12">
        <v>1.92</v>
      </c>
      <c r="E255" s="12">
        <v>1.92</v>
      </c>
      <c r="F255" s="12">
        <v>40232</v>
      </c>
      <c r="G255" s="12">
        <v>9190334</v>
      </c>
      <c r="H255" s="7">
        <f t="shared" si="3"/>
        <v>-5.4187192118226542E-2</v>
      </c>
    </row>
    <row r="256" spans="1:8" x14ac:dyDescent="0.75">
      <c r="A256" s="2">
        <v>41938</v>
      </c>
      <c r="B256" s="12">
        <v>1.92</v>
      </c>
      <c r="C256" s="12">
        <v>2.0099999999999998</v>
      </c>
      <c r="D256" s="12">
        <v>1.9</v>
      </c>
      <c r="E256" s="12">
        <v>1.93</v>
      </c>
      <c r="F256" s="12">
        <v>40296</v>
      </c>
      <c r="G256" s="12">
        <v>9235034</v>
      </c>
      <c r="H256" s="7">
        <f t="shared" si="3"/>
        <v>5.2083333333333382E-3</v>
      </c>
    </row>
    <row r="257" spans="1:8" x14ac:dyDescent="0.75">
      <c r="A257" s="2">
        <v>41939</v>
      </c>
      <c r="B257" s="12">
        <v>1.93</v>
      </c>
      <c r="C257" s="12">
        <v>1.96</v>
      </c>
      <c r="D257" s="12">
        <v>1.9</v>
      </c>
      <c r="E257" s="12">
        <v>1.91</v>
      </c>
      <c r="F257" s="12">
        <v>31037</v>
      </c>
      <c r="G257" s="12">
        <v>9175565</v>
      </c>
      <c r="H257" s="7">
        <f t="shared" si="3"/>
        <v>-1.0362694300518144E-2</v>
      </c>
    </row>
    <row r="258" spans="1:8" x14ac:dyDescent="0.75">
      <c r="A258" s="2">
        <v>41940</v>
      </c>
      <c r="B258" s="12">
        <v>1.92</v>
      </c>
      <c r="C258" s="12">
        <v>1.95</v>
      </c>
      <c r="D258" s="12">
        <v>1.88</v>
      </c>
      <c r="E258" s="12">
        <v>1.9</v>
      </c>
      <c r="F258" s="12">
        <v>33227</v>
      </c>
      <c r="G258" s="12">
        <v>9109804</v>
      </c>
      <c r="H258" s="7">
        <f t="shared" si="3"/>
        <v>-1.0416666666666676E-2</v>
      </c>
    </row>
    <row r="259" spans="1:8" x14ac:dyDescent="0.75">
      <c r="A259" s="2">
        <v>41941</v>
      </c>
      <c r="B259" s="12">
        <v>1.89</v>
      </c>
      <c r="C259" s="12">
        <v>1.91</v>
      </c>
      <c r="D259" s="12">
        <v>1.6</v>
      </c>
      <c r="E259" s="12">
        <v>1.61</v>
      </c>
      <c r="F259" s="12">
        <v>135790</v>
      </c>
      <c r="G259" s="12">
        <v>7742740</v>
      </c>
      <c r="H259" s="7">
        <f t="shared" ref="H259:H322" si="4">(E259-B259)/B259</f>
        <v>-0.14814814814814806</v>
      </c>
    </row>
    <row r="260" spans="1:8" x14ac:dyDescent="0.75">
      <c r="A260" s="2">
        <v>41942</v>
      </c>
      <c r="B260" s="12">
        <v>1.61</v>
      </c>
      <c r="C260" s="12">
        <v>1.8</v>
      </c>
      <c r="D260" s="12">
        <v>1.61</v>
      </c>
      <c r="E260" s="12">
        <v>1.79</v>
      </c>
      <c r="F260" s="12">
        <v>90240</v>
      </c>
      <c r="G260" s="12">
        <v>8595620</v>
      </c>
      <c r="H260" s="7">
        <f t="shared" si="4"/>
        <v>0.11180124223602481</v>
      </c>
    </row>
    <row r="261" spans="1:8" x14ac:dyDescent="0.75">
      <c r="A261" s="2">
        <v>41943</v>
      </c>
      <c r="B261" s="12">
        <v>1.78</v>
      </c>
      <c r="C261" s="12">
        <v>1.82</v>
      </c>
      <c r="D261" s="12">
        <v>1.73</v>
      </c>
      <c r="E261" s="12">
        <v>1.79</v>
      </c>
      <c r="F261" s="12">
        <v>53915</v>
      </c>
      <c r="G261" s="12">
        <v>8616279</v>
      </c>
      <c r="H261" s="7">
        <f t="shared" si="4"/>
        <v>5.6179775280898927E-3</v>
      </c>
    </row>
    <row r="262" spans="1:8" x14ac:dyDescent="0.75">
      <c r="A262" s="2">
        <v>41944</v>
      </c>
      <c r="B262" s="12">
        <v>1.79</v>
      </c>
      <c r="C262" s="12">
        <v>1.82</v>
      </c>
      <c r="D262" s="12">
        <v>1.62</v>
      </c>
      <c r="E262" s="12">
        <v>1.67</v>
      </c>
      <c r="F262" s="12">
        <v>32686</v>
      </c>
      <c r="G262" s="12">
        <v>8034948</v>
      </c>
      <c r="H262" s="7">
        <f t="shared" si="4"/>
        <v>-6.7039106145251451E-2</v>
      </c>
    </row>
    <row r="263" spans="1:8" x14ac:dyDescent="0.75">
      <c r="A263" s="2">
        <v>41945</v>
      </c>
      <c r="B263" s="12">
        <v>1.67</v>
      </c>
      <c r="C263" s="12">
        <v>1.75</v>
      </c>
      <c r="D263" s="12">
        <v>1.65</v>
      </c>
      <c r="E263" s="12">
        <v>1.66</v>
      </c>
      <c r="F263" s="12">
        <v>41301</v>
      </c>
      <c r="G263" s="12">
        <v>8005087</v>
      </c>
      <c r="H263" s="7">
        <f t="shared" si="4"/>
        <v>-5.988023952095814E-3</v>
      </c>
    </row>
    <row r="264" spans="1:8" x14ac:dyDescent="0.75">
      <c r="A264" s="2">
        <v>41946</v>
      </c>
      <c r="B264" s="12">
        <v>1.66</v>
      </c>
      <c r="C264" s="12">
        <v>1.73</v>
      </c>
      <c r="D264" s="12">
        <v>1.63</v>
      </c>
      <c r="E264" s="12">
        <v>1.63</v>
      </c>
      <c r="F264" s="12">
        <v>38374</v>
      </c>
      <c r="G264" s="12">
        <v>7858925</v>
      </c>
      <c r="H264" s="7">
        <f t="shared" si="4"/>
        <v>-1.8072289156626523E-2</v>
      </c>
    </row>
    <row r="265" spans="1:8" x14ac:dyDescent="0.75">
      <c r="A265" s="2">
        <v>41947</v>
      </c>
      <c r="B265" s="12">
        <v>1.62</v>
      </c>
      <c r="C265" s="12">
        <v>1.71</v>
      </c>
      <c r="D265" s="12">
        <v>1.57</v>
      </c>
      <c r="E265" s="12">
        <v>1.65</v>
      </c>
      <c r="F265" s="12">
        <v>67425</v>
      </c>
      <c r="G265" s="12">
        <v>7969790</v>
      </c>
      <c r="H265" s="7">
        <f t="shared" si="4"/>
        <v>1.8518518518518396E-2</v>
      </c>
    </row>
    <row r="266" spans="1:8" x14ac:dyDescent="0.75">
      <c r="A266" s="2">
        <v>41948</v>
      </c>
      <c r="B266" s="12">
        <v>1.65</v>
      </c>
      <c r="C266" s="12">
        <v>1.78</v>
      </c>
      <c r="D266" s="12">
        <v>1.65</v>
      </c>
      <c r="E266" s="12">
        <v>1.75</v>
      </c>
      <c r="F266" s="12">
        <v>61099</v>
      </c>
      <c r="G266" s="12">
        <v>8461425</v>
      </c>
      <c r="H266" s="7">
        <f t="shared" si="4"/>
        <v>6.0606060606060663E-2</v>
      </c>
    </row>
    <row r="267" spans="1:8" x14ac:dyDescent="0.75">
      <c r="A267" s="2">
        <v>41949</v>
      </c>
      <c r="B267" s="12">
        <v>1.75</v>
      </c>
      <c r="C267" s="12">
        <v>1.99</v>
      </c>
      <c r="D267" s="12">
        <v>1.74</v>
      </c>
      <c r="E267" s="12">
        <v>1.99</v>
      </c>
      <c r="F267" s="12">
        <v>82374</v>
      </c>
      <c r="G267" s="12">
        <v>9617022</v>
      </c>
      <c r="H267" s="7">
        <f t="shared" si="4"/>
        <v>0.13714285714285715</v>
      </c>
    </row>
    <row r="268" spans="1:8" x14ac:dyDescent="0.75">
      <c r="A268" s="2">
        <v>41950</v>
      </c>
      <c r="B268" s="12">
        <v>1.99</v>
      </c>
      <c r="C268" s="12">
        <v>2.5</v>
      </c>
      <c r="D268" s="12">
        <v>1.99</v>
      </c>
      <c r="E268" s="12">
        <v>2.13</v>
      </c>
      <c r="F268" s="12">
        <v>383517</v>
      </c>
      <c r="G268" s="12">
        <v>10312156</v>
      </c>
      <c r="H268" s="7">
        <f t="shared" si="4"/>
        <v>7.0351758793969807E-2</v>
      </c>
    </row>
    <row r="269" spans="1:8" x14ac:dyDescent="0.75">
      <c r="A269" s="2">
        <v>41951</v>
      </c>
      <c r="B269" s="12">
        <v>2.13</v>
      </c>
      <c r="C269" s="12">
        <v>2.76</v>
      </c>
      <c r="D269" s="12">
        <v>2.12</v>
      </c>
      <c r="E269" s="12">
        <v>2.73</v>
      </c>
      <c r="F269" s="12">
        <v>310275</v>
      </c>
      <c r="G269" s="12">
        <v>13238316</v>
      </c>
      <c r="H269" s="7">
        <f t="shared" si="4"/>
        <v>0.28169014084507049</v>
      </c>
    </row>
    <row r="270" spans="1:8" x14ac:dyDescent="0.75">
      <c r="A270" s="2">
        <v>41952</v>
      </c>
      <c r="B270" s="12">
        <v>2.73</v>
      </c>
      <c r="C270" s="12">
        <v>3.01</v>
      </c>
      <c r="D270" s="12">
        <v>2.68</v>
      </c>
      <c r="E270" s="12">
        <v>2.99</v>
      </c>
      <c r="F270" s="12">
        <v>375396</v>
      </c>
      <c r="G270" s="12">
        <v>14489446</v>
      </c>
      <c r="H270" s="7">
        <f t="shared" si="4"/>
        <v>9.523809523809533E-2</v>
      </c>
    </row>
    <row r="271" spans="1:8" x14ac:dyDescent="0.75">
      <c r="A271" s="2">
        <v>41953</v>
      </c>
      <c r="B271" s="12">
        <v>2.98</v>
      </c>
      <c r="C271" s="12">
        <v>3</v>
      </c>
      <c r="D271" s="12">
        <v>2.52</v>
      </c>
      <c r="E271" s="12">
        <v>2.5299999999999998</v>
      </c>
      <c r="F271" s="12">
        <v>311577</v>
      </c>
      <c r="G271" s="12">
        <v>12277186</v>
      </c>
      <c r="H271" s="7">
        <f t="shared" si="4"/>
        <v>-0.15100671140939603</v>
      </c>
    </row>
    <row r="272" spans="1:8" x14ac:dyDescent="0.75">
      <c r="A272" s="2">
        <v>41954</v>
      </c>
      <c r="B272" s="12">
        <v>2.54</v>
      </c>
      <c r="C272" s="12">
        <v>2.65</v>
      </c>
      <c r="D272" s="12">
        <v>2.38</v>
      </c>
      <c r="E272" s="12">
        <v>2.4300000000000002</v>
      </c>
      <c r="F272" s="12">
        <v>193795</v>
      </c>
      <c r="G272" s="12">
        <v>11767006</v>
      </c>
      <c r="H272" s="7">
        <f t="shared" si="4"/>
        <v>-4.3307086614173179E-2</v>
      </c>
    </row>
    <row r="273" spans="1:8" x14ac:dyDescent="0.75">
      <c r="A273" s="2">
        <v>41955</v>
      </c>
      <c r="B273" s="12">
        <v>2.4300000000000002</v>
      </c>
      <c r="C273" s="12">
        <v>2.85</v>
      </c>
      <c r="D273" s="12">
        <v>2.4300000000000002</v>
      </c>
      <c r="E273" s="12">
        <v>2.64</v>
      </c>
      <c r="F273" s="12">
        <v>229563</v>
      </c>
      <c r="G273" s="12">
        <v>12808306</v>
      </c>
      <c r="H273" s="7">
        <f t="shared" si="4"/>
        <v>8.6419753086419734E-2</v>
      </c>
    </row>
    <row r="274" spans="1:8" x14ac:dyDescent="0.75">
      <c r="A274" s="2">
        <v>41956</v>
      </c>
      <c r="B274" s="12">
        <v>2.66</v>
      </c>
      <c r="C274" s="12">
        <v>2.77</v>
      </c>
      <c r="D274" s="12">
        <v>2.4700000000000002</v>
      </c>
      <c r="E274" s="12">
        <v>2.58</v>
      </c>
      <c r="F274" s="12">
        <v>108337</v>
      </c>
      <c r="G274" s="12">
        <v>12513029</v>
      </c>
      <c r="H274" s="7">
        <f t="shared" si="4"/>
        <v>-3.0075187969924838E-2</v>
      </c>
    </row>
    <row r="275" spans="1:8" x14ac:dyDescent="0.75">
      <c r="A275" s="2">
        <v>41957</v>
      </c>
      <c r="B275" s="12">
        <v>2.56</v>
      </c>
      <c r="C275" s="12">
        <v>2.56</v>
      </c>
      <c r="D275" s="12">
        <v>2.29</v>
      </c>
      <c r="E275" s="12">
        <v>2.41</v>
      </c>
      <c r="F275" s="12">
        <v>106611</v>
      </c>
      <c r="G275" s="12">
        <v>11719902</v>
      </c>
      <c r="H275" s="7">
        <f t="shared" si="4"/>
        <v>-5.8593749999999965E-2</v>
      </c>
    </row>
    <row r="276" spans="1:8" x14ac:dyDescent="0.75">
      <c r="A276" s="2">
        <v>41958</v>
      </c>
      <c r="B276" s="12">
        <v>2.42</v>
      </c>
      <c r="C276" s="12">
        <v>2.5</v>
      </c>
      <c r="D276" s="12">
        <v>2.29</v>
      </c>
      <c r="E276" s="12">
        <v>2.4900000000000002</v>
      </c>
      <c r="F276" s="12">
        <v>83032</v>
      </c>
      <c r="G276" s="12">
        <v>12091757</v>
      </c>
      <c r="H276" s="7">
        <f t="shared" si="4"/>
        <v>2.8925619834710863E-2</v>
      </c>
    </row>
    <row r="277" spans="1:8" x14ac:dyDescent="0.75">
      <c r="A277" s="2">
        <v>41959</v>
      </c>
      <c r="B277" s="12">
        <v>2.48</v>
      </c>
      <c r="C277" s="12">
        <v>2.77</v>
      </c>
      <c r="D277" s="12">
        <v>2.48</v>
      </c>
      <c r="E277" s="12">
        <v>2.74</v>
      </c>
      <c r="F277" s="12">
        <v>135202</v>
      </c>
      <c r="G277" s="12">
        <v>13315545</v>
      </c>
      <c r="H277" s="7">
        <f t="shared" si="4"/>
        <v>0.10483870967741944</v>
      </c>
    </row>
    <row r="278" spans="1:8" x14ac:dyDescent="0.75">
      <c r="A278" s="2">
        <v>41960</v>
      </c>
      <c r="B278" s="12">
        <v>2.73</v>
      </c>
      <c r="C278" s="12">
        <v>2.78</v>
      </c>
      <c r="D278" s="12">
        <v>2.29</v>
      </c>
      <c r="E278" s="12">
        <v>2.33</v>
      </c>
      <c r="F278" s="12">
        <v>225043</v>
      </c>
      <c r="G278" s="12">
        <v>11356328</v>
      </c>
      <c r="H278" s="7">
        <f t="shared" si="4"/>
        <v>-0.1465201465201465</v>
      </c>
    </row>
    <row r="279" spans="1:8" x14ac:dyDescent="0.75">
      <c r="A279" s="2">
        <v>41961</v>
      </c>
      <c r="B279" s="12">
        <v>2.33</v>
      </c>
      <c r="C279" s="12">
        <v>2.4500000000000002</v>
      </c>
      <c r="D279" s="12">
        <v>2.2999999999999998</v>
      </c>
      <c r="E279" s="12">
        <v>2.36</v>
      </c>
      <c r="F279" s="12">
        <v>217493</v>
      </c>
      <c r="G279" s="12">
        <v>11491001</v>
      </c>
      <c r="H279" s="7">
        <f t="shared" si="4"/>
        <v>1.287553648068661E-2</v>
      </c>
    </row>
    <row r="280" spans="1:8" x14ac:dyDescent="0.75">
      <c r="A280" s="2">
        <v>41962</v>
      </c>
      <c r="B280" s="12">
        <v>2.37</v>
      </c>
      <c r="C280" s="12">
        <v>2.44</v>
      </c>
      <c r="D280" s="12">
        <v>2.34</v>
      </c>
      <c r="E280" s="12">
        <v>2.38</v>
      </c>
      <c r="F280" s="12">
        <v>87226</v>
      </c>
      <c r="G280" s="12">
        <v>11573749</v>
      </c>
      <c r="H280" s="7">
        <f t="shared" si="4"/>
        <v>4.2194092827003314E-3</v>
      </c>
    </row>
    <row r="281" spans="1:8" x14ac:dyDescent="0.75">
      <c r="A281" s="2">
        <v>41963</v>
      </c>
      <c r="B281" s="12">
        <v>2.37</v>
      </c>
      <c r="C281" s="12">
        <v>2.37</v>
      </c>
      <c r="D281" s="12">
        <v>2.25</v>
      </c>
      <c r="E281" s="12">
        <v>2.2599999999999998</v>
      </c>
      <c r="F281" s="12">
        <v>111780</v>
      </c>
      <c r="G281" s="12">
        <v>11039656</v>
      </c>
      <c r="H281" s="7">
        <f t="shared" si="4"/>
        <v>-4.6413502109704775E-2</v>
      </c>
    </row>
    <row r="282" spans="1:8" x14ac:dyDescent="0.75">
      <c r="A282" s="2">
        <v>41964</v>
      </c>
      <c r="B282" s="12">
        <v>2.2599999999999998</v>
      </c>
      <c r="C282" s="12">
        <v>2.27</v>
      </c>
      <c r="D282" s="12">
        <v>2.2000000000000002</v>
      </c>
      <c r="E282" s="12">
        <v>2.2200000000000002</v>
      </c>
      <c r="F282" s="12">
        <v>52991</v>
      </c>
      <c r="G282" s="12">
        <v>10817016</v>
      </c>
      <c r="H282" s="7">
        <f t="shared" si="4"/>
        <v>-1.7699115044247607E-2</v>
      </c>
    </row>
    <row r="283" spans="1:8" x14ac:dyDescent="0.75">
      <c r="A283" s="2">
        <v>41965</v>
      </c>
      <c r="B283" s="12">
        <v>2.2200000000000002</v>
      </c>
      <c r="C283" s="12">
        <v>2.2999999999999998</v>
      </c>
      <c r="D283" s="12">
        <v>2.2000000000000002</v>
      </c>
      <c r="E283" s="12">
        <v>2.2599999999999998</v>
      </c>
      <c r="F283" s="12">
        <v>56526</v>
      </c>
      <c r="G283" s="12">
        <v>11030150</v>
      </c>
      <c r="H283" s="7">
        <f t="shared" si="4"/>
        <v>1.8018018018017834E-2</v>
      </c>
    </row>
    <row r="284" spans="1:8" x14ac:dyDescent="0.75">
      <c r="A284" s="2">
        <v>41966</v>
      </c>
      <c r="B284" s="12">
        <v>2.2599999999999998</v>
      </c>
      <c r="C284" s="12">
        <v>2.33</v>
      </c>
      <c r="D284" s="12">
        <v>2.2400000000000002</v>
      </c>
      <c r="E284" s="12">
        <v>2.31</v>
      </c>
      <c r="F284" s="12">
        <v>52642</v>
      </c>
      <c r="G284" s="12">
        <v>11263780</v>
      </c>
      <c r="H284" s="7">
        <f t="shared" si="4"/>
        <v>2.2123893805309856E-2</v>
      </c>
    </row>
    <row r="285" spans="1:8" x14ac:dyDescent="0.75">
      <c r="A285" s="2">
        <v>41967</v>
      </c>
      <c r="B285" s="12">
        <v>2.2999999999999998</v>
      </c>
      <c r="C285" s="12">
        <v>2.39</v>
      </c>
      <c r="D285" s="12">
        <v>2.27</v>
      </c>
      <c r="E285" s="12">
        <v>2.3199999999999998</v>
      </c>
      <c r="F285" s="12">
        <v>59481</v>
      </c>
      <c r="G285" s="12">
        <v>11358836</v>
      </c>
      <c r="H285" s="7">
        <f t="shared" si="4"/>
        <v>8.6956521739130523E-3</v>
      </c>
    </row>
    <row r="286" spans="1:8" x14ac:dyDescent="0.75">
      <c r="A286" s="2">
        <v>41968</v>
      </c>
      <c r="B286" s="12">
        <v>2.31</v>
      </c>
      <c r="C286" s="12">
        <v>2.42</v>
      </c>
      <c r="D286" s="12">
        <v>2.2799999999999998</v>
      </c>
      <c r="E286" s="12">
        <v>2.37</v>
      </c>
      <c r="F286" s="12">
        <v>59745</v>
      </c>
      <c r="G286" s="12">
        <v>11592578</v>
      </c>
      <c r="H286" s="7">
        <f t="shared" si="4"/>
        <v>2.5974025974025997E-2</v>
      </c>
    </row>
    <row r="287" spans="1:8" x14ac:dyDescent="0.75">
      <c r="A287" s="2">
        <v>41969</v>
      </c>
      <c r="B287" s="12">
        <v>2.37</v>
      </c>
      <c r="C287" s="12">
        <v>2.44</v>
      </c>
      <c r="D287" s="12">
        <v>2.33</v>
      </c>
      <c r="E287" s="12">
        <v>2.36</v>
      </c>
      <c r="F287" s="12">
        <v>98080</v>
      </c>
      <c r="G287" s="12">
        <v>11566250</v>
      </c>
      <c r="H287" s="7">
        <f t="shared" si="4"/>
        <v>-4.2194092827005196E-3</v>
      </c>
    </row>
    <row r="288" spans="1:8" x14ac:dyDescent="0.75">
      <c r="A288" s="2">
        <v>41970</v>
      </c>
      <c r="B288" s="12">
        <v>2.39</v>
      </c>
      <c r="C288" s="12">
        <v>2.4</v>
      </c>
      <c r="D288" s="12">
        <v>2.29</v>
      </c>
      <c r="E288" s="12">
        <v>2.3199999999999998</v>
      </c>
      <c r="F288" s="12">
        <v>85433</v>
      </c>
      <c r="G288" s="12">
        <v>11378134</v>
      </c>
      <c r="H288" s="7">
        <f t="shared" si="4"/>
        <v>-2.9288702928870411E-2</v>
      </c>
    </row>
    <row r="289" spans="1:8" x14ac:dyDescent="0.75">
      <c r="A289" s="2">
        <v>41971</v>
      </c>
      <c r="B289" s="12">
        <v>2.33</v>
      </c>
      <c r="C289" s="12">
        <v>2.41</v>
      </c>
      <c r="D289" s="12">
        <v>2.2799999999999998</v>
      </c>
      <c r="E289" s="12">
        <v>2.38</v>
      </c>
      <c r="F289" s="12">
        <v>46759</v>
      </c>
      <c r="G289" s="12">
        <v>11639680</v>
      </c>
      <c r="H289" s="7">
        <f t="shared" si="4"/>
        <v>2.1459227467811082E-2</v>
      </c>
    </row>
    <row r="290" spans="1:8" x14ac:dyDescent="0.75">
      <c r="A290" s="2">
        <v>41972</v>
      </c>
      <c r="B290" s="12">
        <v>2.38</v>
      </c>
      <c r="C290" s="12">
        <v>2.44</v>
      </c>
      <c r="D290" s="12">
        <v>2.35</v>
      </c>
      <c r="E290" s="12">
        <v>2.37</v>
      </c>
      <c r="F290" s="12">
        <v>57108</v>
      </c>
      <c r="G290" s="12">
        <v>11637856</v>
      </c>
      <c r="H290" s="7">
        <f t="shared" si="4"/>
        <v>-4.201680672268818E-3</v>
      </c>
    </row>
    <row r="291" spans="1:8" x14ac:dyDescent="0.75">
      <c r="A291" s="2">
        <v>41973</v>
      </c>
      <c r="B291" s="12">
        <v>2.4</v>
      </c>
      <c r="C291" s="12">
        <v>2.4300000000000002</v>
      </c>
      <c r="D291" s="12">
        <v>2.34</v>
      </c>
      <c r="E291" s="12">
        <v>2.39</v>
      </c>
      <c r="F291" s="12">
        <v>43116</v>
      </c>
      <c r="G291" s="12">
        <v>11695823</v>
      </c>
      <c r="H291" s="7">
        <f t="shared" si="4"/>
        <v>-4.1666666666665781E-3</v>
      </c>
    </row>
    <row r="292" spans="1:8" x14ac:dyDescent="0.75">
      <c r="A292" s="2">
        <v>41974</v>
      </c>
      <c r="B292" s="12">
        <v>2.38</v>
      </c>
      <c r="C292" s="12">
        <v>2.41</v>
      </c>
      <c r="D292" s="12">
        <v>2.35</v>
      </c>
      <c r="E292" s="12">
        <v>2.37</v>
      </c>
      <c r="F292" s="12">
        <v>46362</v>
      </c>
      <c r="G292" s="12">
        <v>11622836</v>
      </c>
      <c r="H292" s="7">
        <f t="shared" si="4"/>
        <v>-4.201680672268818E-3</v>
      </c>
    </row>
    <row r="293" spans="1:8" x14ac:dyDescent="0.75">
      <c r="A293" s="2">
        <v>41975</v>
      </c>
      <c r="B293" s="12">
        <v>2.36</v>
      </c>
      <c r="C293" s="12">
        <v>2.4500000000000002</v>
      </c>
      <c r="D293" s="12">
        <v>2.33</v>
      </c>
      <c r="E293" s="12">
        <v>2.4300000000000002</v>
      </c>
      <c r="F293" s="12">
        <v>93651</v>
      </c>
      <c r="G293" s="12">
        <v>11932277</v>
      </c>
      <c r="H293" s="7">
        <f t="shared" si="4"/>
        <v>2.9661016949152665E-2</v>
      </c>
    </row>
    <row r="294" spans="1:8" x14ac:dyDescent="0.75">
      <c r="A294" s="2">
        <v>41976</v>
      </c>
      <c r="B294" s="12">
        <v>2.4300000000000002</v>
      </c>
      <c r="C294" s="12">
        <v>2.44</v>
      </c>
      <c r="D294" s="12">
        <v>2.36</v>
      </c>
      <c r="E294" s="12">
        <v>2.4300000000000002</v>
      </c>
      <c r="F294" s="12">
        <v>78398</v>
      </c>
      <c r="G294" s="12">
        <v>11936326</v>
      </c>
      <c r="H294" s="7">
        <f t="shared" si="4"/>
        <v>0</v>
      </c>
    </row>
    <row r="295" spans="1:8" x14ac:dyDescent="0.75">
      <c r="A295" s="2">
        <v>41977</v>
      </c>
      <c r="B295" s="12">
        <v>2.4300000000000002</v>
      </c>
      <c r="C295" s="12">
        <v>2.46</v>
      </c>
      <c r="D295" s="12">
        <v>2.3199999999999998</v>
      </c>
      <c r="E295" s="12">
        <v>2.33</v>
      </c>
      <c r="F295" s="12">
        <v>72131</v>
      </c>
      <c r="G295" s="12">
        <v>11431651</v>
      </c>
      <c r="H295" s="7">
        <f t="shared" si="4"/>
        <v>-4.1152263374485631E-2</v>
      </c>
    </row>
    <row r="296" spans="1:8" x14ac:dyDescent="0.75">
      <c r="A296" s="2">
        <v>41978</v>
      </c>
      <c r="B296" s="12">
        <v>2.33</v>
      </c>
      <c r="C296" s="12">
        <v>2.38</v>
      </c>
      <c r="D296" s="12">
        <v>2.31</v>
      </c>
      <c r="E296" s="12">
        <v>2.37</v>
      </c>
      <c r="F296" s="12">
        <v>53824</v>
      </c>
      <c r="G296" s="12">
        <v>11671904</v>
      </c>
      <c r="H296" s="7">
        <f t="shared" si="4"/>
        <v>1.7167381974248941E-2</v>
      </c>
    </row>
    <row r="297" spans="1:8" x14ac:dyDescent="0.75">
      <c r="A297" s="2">
        <v>41979</v>
      </c>
      <c r="B297" s="12">
        <v>2.37</v>
      </c>
      <c r="C297" s="12">
        <v>2.39</v>
      </c>
      <c r="D297" s="12">
        <v>2.33</v>
      </c>
      <c r="E297" s="12">
        <v>2.35</v>
      </c>
      <c r="F297" s="12">
        <v>50201</v>
      </c>
      <c r="G297" s="12">
        <v>11571946</v>
      </c>
      <c r="H297" s="7">
        <f t="shared" si="4"/>
        <v>-8.4388185654008518E-3</v>
      </c>
    </row>
    <row r="298" spans="1:8" x14ac:dyDescent="0.75">
      <c r="A298" s="2">
        <v>41980</v>
      </c>
      <c r="B298" s="12">
        <v>2.36</v>
      </c>
      <c r="C298" s="12">
        <v>2.39</v>
      </c>
      <c r="D298" s="12">
        <v>2.33</v>
      </c>
      <c r="E298" s="12">
        <v>2.37</v>
      </c>
      <c r="F298" s="12">
        <v>64326</v>
      </c>
      <c r="G298" s="12">
        <v>11664894</v>
      </c>
      <c r="H298" s="7">
        <f t="shared" si="4"/>
        <v>4.2372881355933183E-3</v>
      </c>
    </row>
    <row r="299" spans="1:8" x14ac:dyDescent="0.75">
      <c r="A299" s="2">
        <v>41981</v>
      </c>
      <c r="B299" s="12">
        <v>2.38</v>
      </c>
      <c r="C299" s="12">
        <v>2.38</v>
      </c>
      <c r="D299" s="12">
        <v>2.2799999999999998</v>
      </c>
      <c r="E299" s="12">
        <v>2.2999999999999998</v>
      </c>
      <c r="F299" s="12">
        <v>39250</v>
      </c>
      <c r="G299" s="12">
        <v>11318308</v>
      </c>
      <c r="H299" s="7">
        <f t="shared" si="4"/>
        <v>-3.3613445378151294E-2</v>
      </c>
    </row>
    <row r="300" spans="1:8" x14ac:dyDescent="0.75">
      <c r="A300" s="2">
        <v>41982</v>
      </c>
      <c r="B300" s="12">
        <v>2.29</v>
      </c>
      <c r="C300" s="12">
        <v>2.2999999999999998</v>
      </c>
      <c r="D300" s="12">
        <v>2.2000000000000002</v>
      </c>
      <c r="E300" s="12">
        <v>2.2599999999999998</v>
      </c>
      <c r="F300" s="12">
        <v>42493</v>
      </c>
      <c r="G300" s="12">
        <v>11134009</v>
      </c>
      <c r="H300" s="7">
        <f t="shared" si="4"/>
        <v>-1.3100436681222816E-2</v>
      </c>
    </row>
    <row r="301" spans="1:8" x14ac:dyDescent="0.75">
      <c r="A301" s="2">
        <v>41983</v>
      </c>
      <c r="B301" s="12">
        <v>2.2599999999999998</v>
      </c>
      <c r="C301" s="12">
        <v>2.27</v>
      </c>
      <c r="D301" s="12">
        <v>2.2200000000000002</v>
      </c>
      <c r="E301" s="12">
        <v>2.2400000000000002</v>
      </c>
      <c r="F301" s="12">
        <v>39110</v>
      </c>
      <c r="G301" s="12">
        <v>11041961</v>
      </c>
      <c r="H301" s="7">
        <f t="shared" si="4"/>
        <v>-8.8495575221237063E-3</v>
      </c>
    </row>
    <row r="302" spans="1:8" x14ac:dyDescent="0.75">
      <c r="A302" s="2">
        <v>41984</v>
      </c>
      <c r="B302" s="12">
        <v>2.23</v>
      </c>
      <c r="C302" s="12">
        <v>2.33</v>
      </c>
      <c r="D302" s="12">
        <v>2.2000000000000002</v>
      </c>
      <c r="E302" s="12">
        <v>2.29</v>
      </c>
      <c r="F302" s="12">
        <v>34058</v>
      </c>
      <c r="G302" s="12">
        <v>11323402</v>
      </c>
      <c r="H302" s="7">
        <f t="shared" si="4"/>
        <v>2.6905829596412582E-2</v>
      </c>
    </row>
    <row r="303" spans="1:8" x14ac:dyDescent="0.75">
      <c r="A303" s="2">
        <v>41985</v>
      </c>
      <c r="B303" s="12">
        <v>2.2599999999999998</v>
      </c>
      <c r="C303" s="12">
        <v>2.2799999999999998</v>
      </c>
      <c r="D303" s="12">
        <v>2.25</v>
      </c>
      <c r="E303" s="12">
        <v>2.27</v>
      </c>
      <c r="F303" s="12">
        <v>31940</v>
      </c>
      <c r="G303" s="12">
        <v>11232843</v>
      </c>
      <c r="H303" s="7">
        <f t="shared" si="4"/>
        <v>4.4247787610620492E-3</v>
      </c>
    </row>
    <row r="304" spans="1:8" x14ac:dyDescent="0.75">
      <c r="A304" s="2">
        <v>41986</v>
      </c>
      <c r="B304" s="12">
        <v>2.27</v>
      </c>
      <c r="C304" s="12">
        <v>2.27</v>
      </c>
      <c r="D304" s="12">
        <v>2.2200000000000002</v>
      </c>
      <c r="E304" s="12">
        <v>2.2400000000000002</v>
      </c>
      <c r="F304" s="12">
        <v>26290</v>
      </c>
      <c r="G304" s="12">
        <v>11046076</v>
      </c>
      <c r="H304" s="7">
        <f t="shared" si="4"/>
        <v>-1.3215859030836918E-2</v>
      </c>
    </row>
    <row r="305" spans="1:8" x14ac:dyDescent="0.75">
      <c r="A305" s="2">
        <v>41987</v>
      </c>
      <c r="B305" s="12">
        <v>2.23</v>
      </c>
      <c r="C305" s="12">
        <v>2.2599999999999998</v>
      </c>
      <c r="D305" s="12">
        <v>2.21</v>
      </c>
      <c r="E305" s="12">
        <v>2.2400000000000002</v>
      </c>
      <c r="F305" s="12">
        <v>29243</v>
      </c>
      <c r="G305" s="12">
        <v>11065110</v>
      </c>
      <c r="H305" s="7">
        <f t="shared" si="4"/>
        <v>4.48430493273553E-3</v>
      </c>
    </row>
    <row r="306" spans="1:8" x14ac:dyDescent="0.75">
      <c r="A306" s="2">
        <v>41988</v>
      </c>
      <c r="B306" s="12">
        <v>2.2400000000000002</v>
      </c>
      <c r="C306" s="12">
        <v>2.2400000000000002</v>
      </c>
      <c r="D306" s="12">
        <v>2.11</v>
      </c>
      <c r="E306" s="12">
        <v>2.13</v>
      </c>
      <c r="F306" s="12">
        <v>80270</v>
      </c>
      <c r="G306" s="12">
        <v>10526951</v>
      </c>
      <c r="H306" s="7">
        <f t="shared" si="4"/>
        <v>-4.9107142857142995E-2</v>
      </c>
    </row>
    <row r="307" spans="1:8" x14ac:dyDescent="0.75">
      <c r="A307" s="2">
        <v>41989</v>
      </c>
      <c r="B307" s="12">
        <v>2.13</v>
      </c>
      <c r="C307" s="12">
        <v>2.13</v>
      </c>
      <c r="D307" s="12">
        <v>1.97</v>
      </c>
      <c r="E307" s="12">
        <v>1.98</v>
      </c>
      <c r="F307" s="12">
        <v>71365</v>
      </c>
      <c r="G307" s="12">
        <v>9783562</v>
      </c>
      <c r="H307" s="7">
        <f t="shared" si="4"/>
        <v>-7.0422535211267567E-2</v>
      </c>
    </row>
    <row r="308" spans="1:8" x14ac:dyDescent="0.75">
      <c r="A308" s="2">
        <v>41990</v>
      </c>
      <c r="B308" s="12">
        <v>1.98</v>
      </c>
      <c r="C308" s="12">
        <v>2.0099999999999998</v>
      </c>
      <c r="D308" s="12">
        <v>1.85</v>
      </c>
      <c r="E308" s="12">
        <v>1.94</v>
      </c>
      <c r="F308" s="12">
        <v>90504</v>
      </c>
      <c r="G308" s="12">
        <v>9604501</v>
      </c>
      <c r="H308" s="7">
        <f t="shared" si="4"/>
        <v>-2.0202020202020221E-2</v>
      </c>
    </row>
    <row r="309" spans="1:8" x14ac:dyDescent="0.75">
      <c r="A309" s="2">
        <v>41991</v>
      </c>
      <c r="B309" s="12">
        <v>1.94</v>
      </c>
      <c r="C309" s="12">
        <v>1.94</v>
      </c>
      <c r="D309" s="12">
        <v>1.77</v>
      </c>
      <c r="E309" s="12">
        <v>1.81</v>
      </c>
      <c r="F309" s="12">
        <v>80842</v>
      </c>
      <c r="G309" s="12">
        <v>8960555</v>
      </c>
      <c r="H309" s="7">
        <f t="shared" si="4"/>
        <v>-6.7010309278350458E-2</v>
      </c>
    </row>
    <row r="310" spans="1:8" x14ac:dyDescent="0.75">
      <c r="A310" s="2">
        <v>41992</v>
      </c>
      <c r="B310" s="12">
        <v>1.82</v>
      </c>
      <c r="C310" s="12">
        <v>1.91</v>
      </c>
      <c r="D310" s="12">
        <v>1.78</v>
      </c>
      <c r="E310" s="12">
        <v>1.89</v>
      </c>
      <c r="F310" s="12">
        <v>47170</v>
      </c>
      <c r="G310" s="12">
        <v>9397325</v>
      </c>
      <c r="H310" s="7">
        <f t="shared" si="4"/>
        <v>3.8461538461538373E-2</v>
      </c>
    </row>
    <row r="311" spans="1:8" x14ac:dyDescent="0.75">
      <c r="A311" s="2">
        <v>41993</v>
      </c>
      <c r="B311" s="12">
        <v>1.88</v>
      </c>
      <c r="C311" s="12">
        <v>2.0099999999999998</v>
      </c>
      <c r="D311" s="12">
        <v>1.87</v>
      </c>
      <c r="E311" s="12">
        <v>1.98</v>
      </c>
      <c r="F311" s="12">
        <v>43232</v>
      </c>
      <c r="G311" s="12">
        <v>9848742</v>
      </c>
      <c r="H311" s="7">
        <f t="shared" si="4"/>
        <v>5.3191489361702177E-2</v>
      </c>
    </row>
    <row r="312" spans="1:8" x14ac:dyDescent="0.75">
      <c r="A312" s="2">
        <v>41994</v>
      </c>
      <c r="B312" s="12">
        <v>1.98</v>
      </c>
      <c r="C312" s="12">
        <v>5.78</v>
      </c>
      <c r="D312" s="12">
        <v>1.9</v>
      </c>
      <c r="E312" s="12">
        <v>1.91</v>
      </c>
      <c r="F312" s="12">
        <v>77552</v>
      </c>
      <c r="G312" s="12">
        <v>9490155</v>
      </c>
      <c r="H312" s="7">
        <f t="shared" si="4"/>
        <v>-3.5353535353535387E-2</v>
      </c>
    </row>
    <row r="313" spans="1:8" x14ac:dyDescent="0.75">
      <c r="A313" s="2">
        <v>41995</v>
      </c>
      <c r="B313" s="12">
        <v>1.91</v>
      </c>
      <c r="C313" s="12">
        <v>2.0099999999999998</v>
      </c>
      <c r="D313" s="12">
        <v>1.86</v>
      </c>
      <c r="E313" s="12">
        <v>1.91</v>
      </c>
      <c r="F313" s="12">
        <v>98570</v>
      </c>
      <c r="G313" s="12">
        <v>9483390</v>
      </c>
      <c r="H313" s="7">
        <f t="shared" si="4"/>
        <v>0</v>
      </c>
    </row>
    <row r="314" spans="1:8" x14ac:dyDescent="0.75">
      <c r="A314" s="2">
        <v>41996</v>
      </c>
      <c r="B314" s="12">
        <v>1.9</v>
      </c>
      <c r="C314" s="12">
        <v>1.95</v>
      </c>
      <c r="D314" s="12">
        <v>1.87</v>
      </c>
      <c r="E314" s="12">
        <v>1.92</v>
      </c>
      <c r="F314" s="12">
        <v>41369</v>
      </c>
      <c r="G314" s="12">
        <v>9565116</v>
      </c>
      <c r="H314" s="7">
        <f t="shared" si="4"/>
        <v>1.0526315789473694E-2</v>
      </c>
    </row>
    <row r="315" spans="1:8" x14ac:dyDescent="0.75">
      <c r="A315" s="2">
        <v>41997</v>
      </c>
      <c r="B315" s="12">
        <v>1.92</v>
      </c>
      <c r="C315" s="12">
        <v>1.99</v>
      </c>
      <c r="D315" s="12">
        <v>1.76</v>
      </c>
      <c r="E315" s="12">
        <v>1.93</v>
      </c>
      <c r="F315" s="12">
        <v>121397</v>
      </c>
      <c r="G315" s="12">
        <v>9577443</v>
      </c>
      <c r="H315" s="7">
        <f t="shared" si="4"/>
        <v>5.2083333333333382E-3</v>
      </c>
    </row>
    <row r="316" spans="1:8" x14ac:dyDescent="0.75">
      <c r="A316" s="2">
        <v>41998</v>
      </c>
      <c r="B316" s="12">
        <v>1.92</v>
      </c>
      <c r="C316" s="12">
        <v>1.93</v>
      </c>
      <c r="D316" s="12">
        <v>1.78</v>
      </c>
      <c r="E316" s="12">
        <v>1.8</v>
      </c>
      <c r="F316" s="12">
        <v>67416</v>
      </c>
      <c r="G316" s="12">
        <v>8980049</v>
      </c>
      <c r="H316" s="7">
        <f t="shared" si="4"/>
        <v>-6.2499999999999944E-2</v>
      </c>
    </row>
    <row r="317" spans="1:8" x14ac:dyDescent="0.75">
      <c r="A317" s="2">
        <v>41999</v>
      </c>
      <c r="B317" s="12">
        <v>1.82</v>
      </c>
      <c r="C317" s="12">
        <v>2.0699999999999998</v>
      </c>
      <c r="D317" s="12">
        <v>1.78</v>
      </c>
      <c r="E317" s="12">
        <v>2.0299999999999998</v>
      </c>
      <c r="F317" s="12">
        <v>81565</v>
      </c>
      <c r="G317" s="12">
        <v>10104008</v>
      </c>
      <c r="H317" s="7">
        <f t="shared" si="4"/>
        <v>0.11538461538461524</v>
      </c>
    </row>
    <row r="318" spans="1:8" x14ac:dyDescent="0.75">
      <c r="A318" s="2">
        <v>42000</v>
      </c>
      <c r="B318" s="12">
        <v>2.0299999999999998</v>
      </c>
      <c r="C318" s="12">
        <v>2.0299999999999998</v>
      </c>
      <c r="D318" s="12">
        <v>1.9</v>
      </c>
      <c r="E318" s="12">
        <v>1.95</v>
      </c>
      <c r="F318" s="12">
        <v>44232</v>
      </c>
      <c r="G318" s="12">
        <v>9700418</v>
      </c>
      <c r="H318" s="7">
        <f t="shared" si="4"/>
        <v>-3.9408866995073823E-2</v>
      </c>
    </row>
    <row r="319" spans="1:8" x14ac:dyDescent="0.75">
      <c r="A319" s="2">
        <v>42001</v>
      </c>
      <c r="B319" s="12">
        <v>1.95</v>
      </c>
      <c r="C319" s="12">
        <v>1.98</v>
      </c>
      <c r="D319" s="12">
        <v>1.92</v>
      </c>
      <c r="E319" s="12">
        <v>1.95</v>
      </c>
      <c r="F319" s="12">
        <v>32002</v>
      </c>
      <c r="G319" s="12">
        <v>9727879</v>
      </c>
      <c r="H319" s="7">
        <f t="shared" si="4"/>
        <v>0</v>
      </c>
    </row>
    <row r="320" spans="1:8" x14ac:dyDescent="0.75">
      <c r="A320" s="2">
        <v>42002</v>
      </c>
      <c r="B320" s="12">
        <v>1.95</v>
      </c>
      <c r="C320" s="12">
        <v>1.98</v>
      </c>
      <c r="D320" s="12">
        <v>1.91</v>
      </c>
      <c r="E320" s="12">
        <v>1.91</v>
      </c>
      <c r="F320" s="12">
        <v>51742</v>
      </c>
      <c r="G320" s="12">
        <v>9545027</v>
      </c>
      <c r="H320" s="7">
        <f t="shared" si="4"/>
        <v>-2.051282051282053E-2</v>
      </c>
    </row>
    <row r="321" spans="1:8" x14ac:dyDescent="0.75">
      <c r="A321" s="2">
        <v>42003</v>
      </c>
      <c r="B321" s="12">
        <v>1.92</v>
      </c>
      <c r="C321" s="12">
        <v>1.95</v>
      </c>
      <c r="D321" s="12">
        <v>1.89</v>
      </c>
      <c r="E321" s="12">
        <v>1.89</v>
      </c>
      <c r="F321" s="12">
        <v>42981</v>
      </c>
      <c r="G321" s="12">
        <v>9454316</v>
      </c>
      <c r="H321" s="7">
        <f t="shared" si="4"/>
        <v>-1.5625000000000014E-2</v>
      </c>
    </row>
    <row r="322" spans="1:8" x14ac:dyDescent="0.75">
      <c r="A322" s="2">
        <v>42004</v>
      </c>
      <c r="B322" s="12">
        <v>1.89</v>
      </c>
      <c r="C322" s="12">
        <v>1.98</v>
      </c>
      <c r="D322" s="12">
        <v>1.88</v>
      </c>
      <c r="E322" s="12">
        <v>1.97</v>
      </c>
      <c r="F322" s="12">
        <v>52644</v>
      </c>
      <c r="G322" s="12">
        <v>9853515</v>
      </c>
      <c r="H322" s="7">
        <f t="shared" si="4"/>
        <v>4.2328042328042367E-2</v>
      </c>
    </row>
    <row r="323" spans="1:8" x14ac:dyDescent="0.75">
      <c r="A323" s="2">
        <v>42005</v>
      </c>
      <c r="B323" s="12">
        <v>1.97</v>
      </c>
      <c r="C323" s="12">
        <v>1.97</v>
      </c>
      <c r="D323" s="12">
        <v>1.93</v>
      </c>
      <c r="E323" s="12">
        <v>1.94</v>
      </c>
      <c r="F323" s="12">
        <v>14957</v>
      </c>
      <c r="G323" s="12">
        <v>9714893</v>
      </c>
      <c r="H323" s="7">
        <f t="shared" ref="H323:H386" si="5">(E323-B323)/B323</f>
        <v>-1.5228426395939101E-2</v>
      </c>
    </row>
    <row r="324" spans="1:8" x14ac:dyDescent="0.75">
      <c r="A324" s="2">
        <v>42006</v>
      </c>
      <c r="B324" s="12">
        <v>1.94</v>
      </c>
      <c r="C324" s="12">
        <v>1.95</v>
      </c>
      <c r="D324" s="12">
        <v>1.9</v>
      </c>
      <c r="E324" s="12">
        <v>1.94</v>
      </c>
      <c r="F324" s="12">
        <v>33549</v>
      </c>
      <c r="G324" s="12">
        <v>9707610</v>
      </c>
      <c r="H324" s="7">
        <f t="shared" si="5"/>
        <v>0</v>
      </c>
    </row>
    <row r="325" spans="1:8" x14ac:dyDescent="0.75">
      <c r="A325" s="2">
        <v>42007</v>
      </c>
      <c r="B325" s="12">
        <v>1.94</v>
      </c>
      <c r="C325" s="12">
        <v>1.97</v>
      </c>
      <c r="D325" s="12">
        <v>1.72</v>
      </c>
      <c r="E325" s="12">
        <v>1.72</v>
      </c>
      <c r="F325" s="12">
        <v>62136</v>
      </c>
      <c r="G325" s="12">
        <v>8620475</v>
      </c>
      <c r="H325" s="7">
        <f t="shared" si="5"/>
        <v>-0.11340206185567009</v>
      </c>
    </row>
    <row r="326" spans="1:8" x14ac:dyDescent="0.75">
      <c r="A326" s="2">
        <v>42008</v>
      </c>
      <c r="B326" s="12">
        <v>1.72</v>
      </c>
      <c r="C326" s="12">
        <v>1.74</v>
      </c>
      <c r="D326" s="12">
        <v>1.56</v>
      </c>
      <c r="E326" s="12">
        <v>1.63</v>
      </c>
      <c r="F326" s="12">
        <v>60683</v>
      </c>
      <c r="G326" s="12">
        <v>8152177</v>
      </c>
      <c r="H326" s="7">
        <f t="shared" si="5"/>
        <v>-5.2325581395348882E-2</v>
      </c>
    </row>
    <row r="327" spans="1:8" x14ac:dyDescent="0.75">
      <c r="A327" s="2">
        <v>42009</v>
      </c>
      <c r="B327" s="12">
        <v>1.63</v>
      </c>
      <c r="C327" s="12">
        <v>1.69</v>
      </c>
      <c r="D327" s="12">
        <v>1.61</v>
      </c>
      <c r="E327" s="12">
        <v>1.67</v>
      </c>
      <c r="F327" s="12">
        <v>43764</v>
      </c>
      <c r="G327" s="12">
        <v>8383622</v>
      </c>
      <c r="H327" s="7">
        <f t="shared" si="5"/>
        <v>2.4539877300613522E-2</v>
      </c>
    </row>
    <row r="328" spans="1:8" x14ac:dyDescent="0.75">
      <c r="A328" s="2">
        <v>42010</v>
      </c>
      <c r="B328" s="12">
        <v>1.67</v>
      </c>
      <c r="C328" s="12">
        <v>1.72</v>
      </c>
      <c r="D328" s="12">
        <v>1.63</v>
      </c>
      <c r="E328" s="12">
        <v>1.72</v>
      </c>
      <c r="F328" s="12">
        <v>31130</v>
      </c>
      <c r="G328" s="12">
        <v>8605629</v>
      </c>
      <c r="H328" s="7">
        <f t="shared" si="5"/>
        <v>2.994011976047907E-2</v>
      </c>
    </row>
    <row r="329" spans="1:8" x14ac:dyDescent="0.75">
      <c r="A329" s="2">
        <v>42011</v>
      </c>
      <c r="B329" s="12">
        <v>1.72</v>
      </c>
      <c r="C329" s="12">
        <v>1.75</v>
      </c>
      <c r="D329" s="12">
        <v>1.69</v>
      </c>
      <c r="E329" s="12">
        <v>1.72</v>
      </c>
      <c r="F329" s="12">
        <v>28206</v>
      </c>
      <c r="G329" s="12">
        <v>8617988</v>
      </c>
      <c r="H329" s="7">
        <f t="shared" si="5"/>
        <v>0</v>
      </c>
    </row>
    <row r="330" spans="1:8" x14ac:dyDescent="0.75">
      <c r="A330" s="2">
        <v>42012</v>
      </c>
      <c r="B330" s="12">
        <v>1.71</v>
      </c>
      <c r="C330" s="12">
        <v>1.74</v>
      </c>
      <c r="D330" s="12">
        <v>1.68</v>
      </c>
      <c r="E330" s="12">
        <v>1.72</v>
      </c>
      <c r="F330" s="12">
        <v>38890</v>
      </c>
      <c r="G330" s="12">
        <v>8611194</v>
      </c>
      <c r="H330" s="7">
        <f t="shared" si="5"/>
        <v>5.8479532163742748E-3</v>
      </c>
    </row>
    <row r="331" spans="1:8" x14ac:dyDescent="0.75">
      <c r="A331" s="2">
        <v>42013</v>
      </c>
      <c r="B331" s="12">
        <v>1.72</v>
      </c>
      <c r="C331" s="12">
        <v>1.74</v>
      </c>
      <c r="D331" s="12">
        <v>1.69</v>
      </c>
      <c r="E331" s="12">
        <v>1.71</v>
      </c>
      <c r="F331" s="12">
        <v>45656</v>
      </c>
      <c r="G331" s="12">
        <v>8579115</v>
      </c>
      <c r="H331" s="7">
        <f t="shared" si="5"/>
        <v>-5.8139534883720981E-3</v>
      </c>
    </row>
    <row r="332" spans="1:8" x14ac:dyDescent="0.75">
      <c r="A332" s="2">
        <v>42014</v>
      </c>
      <c r="B332" s="12">
        <v>1.73</v>
      </c>
      <c r="C332" s="12">
        <v>1.73</v>
      </c>
      <c r="D332" s="12">
        <v>1.62</v>
      </c>
      <c r="E332" s="12">
        <v>1.66</v>
      </c>
      <c r="F332" s="12">
        <v>65124</v>
      </c>
      <c r="G332" s="12">
        <v>8337722</v>
      </c>
      <c r="H332" s="7">
        <f t="shared" si="5"/>
        <v>-4.0462427745664775E-2</v>
      </c>
    </row>
    <row r="333" spans="1:8" x14ac:dyDescent="0.75">
      <c r="A333" s="2">
        <v>42015</v>
      </c>
      <c r="B333" s="12">
        <v>1.66</v>
      </c>
      <c r="C333" s="12">
        <v>1.69</v>
      </c>
      <c r="D333" s="12">
        <v>1.62</v>
      </c>
      <c r="E333" s="12">
        <v>1.64</v>
      </c>
      <c r="F333" s="12">
        <v>43774</v>
      </c>
      <c r="G333" s="12">
        <v>8234995</v>
      </c>
      <c r="H333" s="7">
        <f t="shared" si="5"/>
        <v>-1.2048192771084348E-2</v>
      </c>
    </row>
    <row r="334" spans="1:8" x14ac:dyDescent="0.75">
      <c r="A334" s="2">
        <v>42016</v>
      </c>
      <c r="B334" s="12">
        <v>1.64</v>
      </c>
      <c r="C334" s="12">
        <v>1.67</v>
      </c>
      <c r="D334" s="12">
        <v>1.62</v>
      </c>
      <c r="E334" s="12">
        <v>1.66</v>
      </c>
      <c r="F334" s="12">
        <v>46532</v>
      </c>
      <c r="G334" s="12">
        <v>8360752</v>
      </c>
      <c r="H334" s="7">
        <f t="shared" si="5"/>
        <v>1.2195121951219523E-2</v>
      </c>
    </row>
    <row r="335" spans="1:8" x14ac:dyDescent="0.75">
      <c r="A335" s="2">
        <v>42017</v>
      </c>
      <c r="B335" s="12">
        <v>1.66</v>
      </c>
      <c r="C335" s="12">
        <v>1.67</v>
      </c>
      <c r="D335" s="12">
        <v>1.33</v>
      </c>
      <c r="E335" s="12">
        <v>1.35</v>
      </c>
      <c r="F335" s="12">
        <v>77956</v>
      </c>
      <c r="G335" s="12">
        <v>6790835</v>
      </c>
      <c r="H335" s="7">
        <f t="shared" si="5"/>
        <v>-0.18674698795180714</v>
      </c>
    </row>
    <row r="336" spans="1:8" x14ac:dyDescent="0.75">
      <c r="A336" s="2">
        <v>42018</v>
      </c>
      <c r="B336" s="12">
        <v>1.34</v>
      </c>
      <c r="C336" s="12">
        <v>1.35</v>
      </c>
      <c r="D336" s="12">
        <v>1.05</v>
      </c>
      <c r="E336" s="12">
        <v>1.08</v>
      </c>
      <c r="F336" s="12">
        <v>41255</v>
      </c>
      <c r="G336" s="12">
        <v>5458201</v>
      </c>
      <c r="H336" s="7">
        <f t="shared" si="5"/>
        <v>-0.19402985074626866</v>
      </c>
    </row>
    <row r="337" spans="1:8" x14ac:dyDescent="0.75">
      <c r="A337" s="2">
        <v>42019</v>
      </c>
      <c r="B337" s="12">
        <v>1.08</v>
      </c>
      <c r="C337" s="12">
        <v>1.35</v>
      </c>
      <c r="D337" s="12">
        <v>1.08</v>
      </c>
      <c r="E337" s="12">
        <v>1.29</v>
      </c>
      <c r="F337" s="12">
        <v>31672</v>
      </c>
      <c r="G337" s="12">
        <v>6499815</v>
      </c>
      <c r="H337" s="7">
        <f t="shared" si="5"/>
        <v>0.19444444444444439</v>
      </c>
    </row>
    <row r="338" spans="1:8" x14ac:dyDescent="0.75">
      <c r="A338" s="2">
        <v>42020</v>
      </c>
      <c r="B338" s="12">
        <v>1.29</v>
      </c>
      <c r="C338" s="12">
        <v>1.38</v>
      </c>
      <c r="D338" s="12">
        <v>1.23</v>
      </c>
      <c r="E338" s="12">
        <v>1.28</v>
      </c>
      <c r="F338" s="12">
        <v>67351</v>
      </c>
      <c r="G338" s="12">
        <v>6436026</v>
      </c>
      <c r="H338" s="7">
        <f t="shared" si="5"/>
        <v>-7.7519379844961309E-3</v>
      </c>
    </row>
    <row r="339" spans="1:8" x14ac:dyDescent="0.75">
      <c r="A339" s="2">
        <v>42021</v>
      </c>
      <c r="B339" s="12">
        <v>1.27</v>
      </c>
      <c r="C339" s="12">
        <v>1.29</v>
      </c>
      <c r="D339" s="12">
        <v>1.18</v>
      </c>
      <c r="E339" s="12">
        <v>1.22</v>
      </c>
      <c r="F339" s="12">
        <v>29037</v>
      </c>
      <c r="G339" s="12">
        <v>6151079</v>
      </c>
      <c r="H339" s="7">
        <f t="shared" si="5"/>
        <v>-3.9370078740157514E-2</v>
      </c>
    </row>
    <row r="340" spans="1:8" x14ac:dyDescent="0.75">
      <c r="A340" s="2">
        <v>42022</v>
      </c>
      <c r="B340" s="12">
        <v>1.22</v>
      </c>
      <c r="C340" s="12">
        <v>1.35</v>
      </c>
      <c r="D340" s="12">
        <v>1.19</v>
      </c>
      <c r="E340" s="12">
        <v>1.31</v>
      </c>
      <c r="F340" s="12">
        <v>43795</v>
      </c>
      <c r="G340" s="12">
        <v>6621059</v>
      </c>
      <c r="H340" s="7">
        <f t="shared" si="5"/>
        <v>7.3770491803278757E-2</v>
      </c>
    </row>
    <row r="341" spans="1:8" x14ac:dyDescent="0.75">
      <c r="A341" s="2">
        <v>42023</v>
      </c>
      <c r="B341" s="12">
        <v>1.31</v>
      </c>
      <c r="C341" s="12">
        <v>1.37</v>
      </c>
      <c r="D341" s="12">
        <v>1.31</v>
      </c>
      <c r="E341" s="12">
        <v>1.37</v>
      </c>
      <c r="F341" s="12">
        <v>53757</v>
      </c>
      <c r="G341" s="12">
        <v>6902411</v>
      </c>
      <c r="H341" s="7">
        <f t="shared" si="5"/>
        <v>4.5801526717557293E-2</v>
      </c>
    </row>
    <row r="342" spans="1:8" x14ac:dyDescent="0.75">
      <c r="A342" s="2">
        <v>42024</v>
      </c>
      <c r="B342" s="12">
        <v>1.36</v>
      </c>
      <c r="C342" s="12">
        <v>1.43</v>
      </c>
      <c r="D342" s="12">
        <v>1.32</v>
      </c>
      <c r="E342" s="12">
        <v>1.43</v>
      </c>
      <c r="F342" s="12">
        <v>68855</v>
      </c>
      <c r="G342" s="12">
        <v>7225412</v>
      </c>
      <c r="H342" s="7">
        <f t="shared" si="5"/>
        <v>5.1470588235293997E-2</v>
      </c>
    </row>
    <row r="343" spans="1:8" x14ac:dyDescent="0.75">
      <c r="A343" s="2">
        <v>42025</v>
      </c>
      <c r="B343" s="12">
        <v>1.43</v>
      </c>
      <c r="C343" s="12">
        <v>1.62</v>
      </c>
      <c r="D343" s="12">
        <v>1.42</v>
      </c>
      <c r="E343" s="12">
        <v>1.6</v>
      </c>
      <c r="F343" s="12">
        <v>108223</v>
      </c>
      <c r="G343" s="12">
        <v>8074560</v>
      </c>
      <c r="H343" s="7">
        <f t="shared" si="5"/>
        <v>0.11888111888111899</v>
      </c>
    </row>
    <row r="344" spans="1:8" x14ac:dyDescent="0.75">
      <c r="A344" s="2">
        <v>42026</v>
      </c>
      <c r="B344" s="12">
        <v>1.6</v>
      </c>
      <c r="C344" s="12">
        <v>1.71</v>
      </c>
      <c r="D344" s="12">
        <v>1.55</v>
      </c>
      <c r="E344" s="12">
        <v>1.63</v>
      </c>
      <c r="F344" s="12">
        <v>73737</v>
      </c>
      <c r="G344" s="12">
        <v>8243911</v>
      </c>
      <c r="H344" s="7">
        <f t="shared" si="5"/>
        <v>1.8749999999999878E-2</v>
      </c>
    </row>
    <row r="345" spans="1:8" x14ac:dyDescent="0.75">
      <c r="A345" s="2">
        <v>42027</v>
      </c>
      <c r="B345" s="12">
        <v>1.63</v>
      </c>
      <c r="C345" s="12">
        <v>1.64</v>
      </c>
      <c r="D345" s="12">
        <v>1.56</v>
      </c>
      <c r="E345" s="12">
        <v>1.59</v>
      </c>
      <c r="F345" s="12">
        <v>70270</v>
      </c>
      <c r="G345" s="12">
        <v>8063435</v>
      </c>
      <c r="H345" s="7">
        <f t="shared" si="5"/>
        <v>-2.4539877300613383E-2</v>
      </c>
    </row>
    <row r="346" spans="1:8" x14ac:dyDescent="0.75">
      <c r="A346" s="2">
        <v>42028</v>
      </c>
      <c r="B346" s="12">
        <v>1.6</v>
      </c>
      <c r="C346" s="12">
        <v>1.74</v>
      </c>
      <c r="D346" s="12">
        <v>1.58</v>
      </c>
      <c r="E346" s="12">
        <v>1.74</v>
      </c>
      <c r="F346" s="12">
        <v>51767</v>
      </c>
      <c r="G346" s="12">
        <v>8802552</v>
      </c>
      <c r="H346" s="7">
        <f t="shared" si="5"/>
        <v>8.7499999999999939E-2</v>
      </c>
    </row>
    <row r="347" spans="1:8" x14ac:dyDescent="0.75">
      <c r="A347" s="2">
        <v>42029</v>
      </c>
      <c r="B347" s="12">
        <v>1.74</v>
      </c>
      <c r="C347" s="12">
        <v>1.82</v>
      </c>
      <c r="D347" s="12">
        <v>1.72</v>
      </c>
      <c r="E347" s="12">
        <v>1.81</v>
      </c>
      <c r="F347" s="12">
        <v>60453</v>
      </c>
      <c r="G347" s="12">
        <v>9161222</v>
      </c>
      <c r="H347" s="7">
        <f t="shared" si="5"/>
        <v>4.0229885057471299E-2</v>
      </c>
    </row>
    <row r="348" spans="1:8" x14ac:dyDescent="0.75">
      <c r="A348" s="2">
        <v>42030</v>
      </c>
      <c r="B348" s="12">
        <v>1.81</v>
      </c>
      <c r="C348" s="12">
        <v>2.09</v>
      </c>
      <c r="D348" s="12">
        <v>1.79</v>
      </c>
      <c r="E348" s="12">
        <v>1.88</v>
      </c>
      <c r="F348" s="12">
        <v>110222</v>
      </c>
      <c r="G348" s="12">
        <v>9534547</v>
      </c>
      <c r="H348" s="7">
        <f t="shared" si="5"/>
        <v>3.8674033149171179E-2</v>
      </c>
    </row>
    <row r="349" spans="1:8" x14ac:dyDescent="0.75">
      <c r="A349" s="2">
        <v>42031</v>
      </c>
      <c r="B349" s="12">
        <v>1.87</v>
      </c>
      <c r="C349" s="12">
        <v>1.89</v>
      </c>
      <c r="D349" s="12">
        <v>1.68</v>
      </c>
      <c r="E349" s="12">
        <v>1.82</v>
      </c>
      <c r="F349" s="12">
        <v>73397</v>
      </c>
      <c r="G349" s="12">
        <v>9252111</v>
      </c>
      <c r="H349" s="7">
        <f t="shared" si="5"/>
        <v>-2.6737967914438526E-2</v>
      </c>
    </row>
    <row r="350" spans="1:8" x14ac:dyDescent="0.75">
      <c r="A350" s="2">
        <v>42032</v>
      </c>
      <c r="B350" s="12">
        <v>1.82</v>
      </c>
      <c r="C350" s="12">
        <v>1.82</v>
      </c>
      <c r="D350" s="12">
        <v>1.6</v>
      </c>
      <c r="E350" s="12">
        <v>1.65</v>
      </c>
      <c r="F350" s="12">
        <v>67481</v>
      </c>
      <c r="G350" s="12">
        <v>8358577</v>
      </c>
      <c r="H350" s="7">
        <f t="shared" si="5"/>
        <v>-9.3406593406593491E-2</v>
      </c>
    </row>
    <row r="351" spans="1:8" x14ac:dyDescent="0.75">
      <c r="A351" s="2">
        <v>42033</v>
      </c>
      <c r="B351" s="12">
        <v>1.64</v>
      </c>
      <c r="C351" s="12">
        <v>1.68</v>
      </c>
      <c r="D351" s="12">
        <v>1.58</v>
      </c>
      <c r="E351" s="12">
        <v>1.64</v>
      </c>
      <c r="F351" s="12">
        <v>67225</v>
      </c>
      <c r="G351" s="12">
        <v>8349242</v>
      </c>
      <c r="H351" s="7">
        <f t="shared" si="5"/>
        <v>0</v>
      </c>
    </row>
    <row r="352" spans="1:8" x14ac:dyDescent="0.75">
      <c r="A352" s="2">
        <v>42034</v>
      </c>
      <c r="B352" s="12">
        <v>1.64</v>
      </c>
      <c r="C352" s="12">
        <v>1.7</v>
      </c>
      <c r="D352" s="12">
        <v>1.61</v>
      </c>
      <c r="E352" s="12">
        <v>1.64</v>
      </c>
      <c r="F352" s="12">
        <v>53994</v>
      </c>
      <c r="G352" s="12">
        <v>8341633</v>
      </c>
      <c r="H352" s="7">
        <f t="shared" si="5"/>
        <v>0</v>
      </c>
    </row>
    <row r="353" spans="1:8" x14ac:dyDescent="0.75">
      <c r="A353" s="2">
        <v>42035</v>
      </c>
      <c r="B353" s="12">
        <v>1.64</v>
      </c>
      <c r="C353" s="12">
        <v>1.68</v>
      </c>
      <c r="D353" s="12">
        <v>1.6</v>
      </c>
      <c r="E353" s="12">
        <v>1.61</v>
      </c>
      <c r="F353" s="12">
        <v>33035</v>
      </c>
      <c r="G353" s="12">
        <v>8203068</v>
      </c>
      <c r="H353" s="7">
        <f t="shared" si="5"/>
        <v>-1.8292682926829149E-2</v>
      </c>
    </row>
    <row r="354" spans="1:8" x14ac:dyDescent="0.75">
      <c r="A354" s="2">
        <v>42036</v>
      </c>
      <c r="B354" s="12">
        <v>1.61</v>
      </c>
      <c r="C354" s="12">
        <v>1.93</v>
      </c>
      <c r="D354" s="12">
        <v>1.56</v>
      </c>
      <c r="E354" s="12">
        <v>1.88</v>
      </c>
      <c r="F354" s="12">
        <v>296157</v>
      </c>
      <c r="G354" s="12">
        <v>9588399</v>
      </c>
      <c r="H354" s="7">
        <f t="shared" si="5"/>
        <v>0.16770186335403714</v>
      </c>
    </row>
    <row r="355" spans="1:8" x14ac:dyDescent="0.75">
      <c r="A355" s="2">
        <v>42037</v>
      </c>
      <c r="B355" s="12">
        <v>1.88</v>
      </c>
      <c r="C355" s="12">
        <v>1.96</v>
      </c>
      <c r="D355" s="12">
        <v>1.78</v>
      </c>
      <c r="E355" s="12">
        <v>1.93</v>
      </c>
      <c r="F355" s="12">
        <v>154511</v>
      </c>
      <c r="G355" s="12">
        <v>9843751</v>
      </c>
      <c r="H355" s="7">
        <f t="shared" si="5"/>
        <v>2.6595744680851088E-2</v>
      </c>
    </row>
    <row r="356" spans="1:8" x14ac:dyDescent="0.75">
      <c r="A356" s="2">
        <v>42038</v>
      </c>
      <c r="B356" s="12">
        <v>1.93</v>
      </c>
      <c r="C356" s="12">
        <v>1.96</v>
      </c>
      <c r="D356" s="12">
        <v>1.75</v>
      </c>
      <c r="E356" s="12">
        <v>1.79</v>
      </c>
      <c r="F356" s="12">
        <v>62006</v>
      </c>
      <c r="G356" s="12">
        <v>9108583</v>
      </c>
      <c r="H356" s="7">
        <f t="shared" si="5"/>
        <v>-7.2538860103626895E-2</v>
      </c>
    </row>
    <row r="357" spans="1:8" x14ac:dyDescent="0.75">
      <c r="A357" s="2">
        <v>42039</v>
      </c>
      <c r="B357" s="12">
        <v>1.78</v>
      </c>
      <c r="C357" s="12">
        <v>1.86</v>
      </c>
      <c r="D357" s="12">
        <v>1.77</v>
      </c>
      <c r="E357" s="12">
        <v>1.83</v>
      </c>
      <c r="F357" s="12">
        <v>58636</v>
      </c>
      <c r="G357" s="12">
        <v>9313697</v>
      </c>
      <c r="H357" s="7">
        <f t="shared" si="5"/>
        <v>2.8089887640449462E-2</v>
      </c>
    </row>
    <row r="358" spans="1:8" x14ac:dyDescent="0.75">
      <c r="A358" s="2">
        <v>42040</v>
      </c>
      <c r="B358" s="12">
        <v>1.83</v>
      </c>
      <c r="C358" s="12">
        <v>1.89</v>
      </c>
      <c r="D358" s="12">
        <v>1.73</v>
      </c>
      <c r="E358" s="12">
        <v>1.77</v>
      </c>
      <c r="F358" s="12">
        <v>49522</v>
      </c>
      <c r="G358" s="12">
        <v>9038844</v>
      </c>
      <c r="H358" s="7">
        <f t="shared" si="5"/>
        <v>-3.2786885245901669E-2</v>
      </c>
    </row>
    <row r="359" spans="1:8" x14ac:dyDescent="0.75">
      <c r="A359" s="2">
        <v>42041</v>
      </c>
      <c r="B359" s="12">
        <v>1.77</v>
      </c>
      <c r="C359" s="12">
        <v>1.87</v>
      </c>
      <c r="D359" s="12">
        <v>1.74</v>
      </c>
      <c r="E359" s="12">
        <v>1.79</v>
      </c>
      <c r="F359" s="12">
        <v>40361</v>
      </c>
      <c r="G359" s="12">
        <v>9162328</v>
      </c>
      <c r="H359" s="7">
        <f t="shared" si="5"/>
        <v>1.1299435028248598E-2</v>
      </c>
    </row>
    <row r="360" spans="1:8" x14ac:dyDescent="0.75">
      <c r="A360" s="2">
        <v>42042</v>
      </c>
      <c r="B360" s="12">
        <v>1.8</v>
      </c>
      <c r="C360" s="12">
        <v>1.87</v>
      </c>
      <c r="D360" s="12">
        <v>1.8</v>
      </c>
      <c r="E360" s="12">
        <v>1.86</v>
      </c>
      <c r="F360" s="12">
        <v>30169</v>
      </c>
      <c r="G360" s="12">
        <v>9518423</v>
      </c>
      <c r="H360" s="7">
        <f t="shared" si="5"/>
        <v>3.3333333333333361E-2</v>
      </c>
    </row>
    <row r="361" spans="1:8" x14ac:dyDescent="0.75">
      <c r="A361" s="2">
        <v>42043</v>
      </c>
      <c r="B361" s="12">
        <v>1.86</v>
      </c>
      <c r="C361" s="12">
        <v>1.86</v>
      </c>
      <c r="D361" s="12">
        <v>1.8</v>
      </c>
      <c r="E361" s="12">
        <v>1.84</v>
      </c>
      <c r="F361" s="12">
        <v>44831</v>
      </c>
      <c r="G361" s="12">
        <v>9389051</v>
      </c>
      <c r="H361" s="7">
        <f t="shared" si="5"/>
        <v>-1.075268817204302E-2</v>
      </c>
    </row>
    <row r="362" spans="1:8" x14ac:dyDescent="0.75">
      <c r="A362" s="2">
        <v>42044</v>
      </c>
      <c r="B362" s="12">
        <v>1.84</v>
      </c>
      <c r="C362" s="12">
        <v>2.27</v>
      </c>
      <c r="D362" s="12">
        <v>1.83</v>
      </c>
      <c r="E362" s="12">
        <v>2.17</v>
      </c>
      <c r="F362" s="12">
        <v>270445</v>
      </c>
      <c r="G362" s="12">
        <v>11116323</v>
      </c>
      <c r="H362" s="7">
        <f t="shared" si="5"/>
        <v>0.17934782608695643</v>
      </c>
    </row>
    <row r="363" spans="1:8" x14ac:dyDescent="0.75">
      <c r="A363" s="2">
        <v>42045</v>
      </c>
      <c r="B363" s="12">
        <v>2.16</v>
      </c>
      <c r="C363" s="12">
        <v>2.4900000000000002</v>
      </c>
      <c r="D363" s="12">
        <v>2.06</v>
      </c>
      <c r="E363" s="12">
        <v>2.4900000000000002</v>
      </c>
      <c r="F363" s="12">
        <v>238651</v>
      </c>
      <c r="G363" s="12">
        <v>12751110</v>
      </c>
      <c r="H363" s="7">
        <f t="shared" si="5"/>
        <v>0.15277777777777779</v>
      </c>
    </row>
    <row r="364" spans="1:8" x14ac:dyDescent="0.75">
      <c r="A364" s="2">
        <v>42046</v>
      </c>
      <c r="B364" s="12">
        <v>2.48</v>
      </c>
      <c r="C364" s="12">
        <v>3.43</v>
      </c>
      <c r="D364" s="12">
        <v>2.46</v>
      </c>
      <c r="E364" s="12">
        <v>3.23</v>
      </c>
      <c r="F364" s="12">
        <v>774898</v>
      </c>
      <c r="G364" s="12">
        <v>16513273</v>
      </c>
      <c r="H364" s="7">
        <f t="shared" si="5"/>
        <v>0.30241935483870969</v>
      </c>
    </row>
    <row r="365" spans="1:8" x14ac:dyDescent="0.75">
      <c r="A365" s="2">
        <v>42047</v>
      </c>
      <c r="B365" s="12">
        <v>3.2</v>
      </c>
      <c r="C365" s="12">
        <v>3.4</v>
      </c>
      <c r="D365" s="12">
        <v>2.67</v>
      </c>
      <c r="E365" s="12">
        <v>2.81</v>
      </c>
      <c r="F365" s="12">
        <v>549894</v>
      </c>
      <c r="G365" s="12">
        <v>14397381</v>
      </c>
      <c r="H365" s="7">
        <f t="shared" si="5"/>
        <v>-0.12187500000000004</v>
      </c>
    </row>
    <row r="366" spans="1:8" x14ac:dyDescent="0.75">
      <c r="A366" s="2">
        <v>42048</v>
      </c>
      <c r="B366" s="12">
        <v>2.82</v>
      </c>
      <c r="C366" s="12">
        <v>3.29</v>
      </c>
      <c r="D366" s="12">
        <v>2.78</v>
      </c>
      <c r="E366" s="12">
        <v>2.92</v>
      </c>
      <c r="F366" s="12">
        <v>228439</v>
      </c>
      <c r="G366" s="12">
        <v>14952957</v>
      </c>
      <c r="H366" s="7">
        <f t="shared" si="5"/>
        <v>3.5460992907801449E-2</v>
      </c>
    </row>
    <row r="367" spans="1:8" x14ac:dyDescent="0.75">
      <c r="A367" s="2">
        <v>42049</v>
      </c>
      <c r="B367" s="12">
        <v>2.92</v>
      </c>
      <c r="C367" s="12">
        <v>3.14</v>
      </c>
      <c r="D367" s="12">
        <v>2.75</v>
      </c>
      <c r="E367" s="12">
        <v>2.88</v>
      </c>
      <c r="F367" s="12">
        <v>208369</v>
      </c>
      <c r="G367" s="12">
        <v>14765031</v>
      </c>
      <c r="H367" s="7">
        <f t="shared" si="5"/>
        <v>-1.3698630136986314E-2</v>
      </c>
    </row>
    <row r="368" spans="1:8" x14ac:dyDescent="0.75">
      <c r="A368" s="2">
        <v>42050</v>
      </c>
      <c r="B368" s="12">
        <v>2.89</v>
      </c>
      <c r="C368" s="12">
        <v>2.89</v>
      </c>
      <c r="D368" s="12">
        <v>2.56</v>
      </c>
      <c r="E368" s="12">
        <v>2.76</v>
      </c>
      <c r="F368" s="12">
        <v>212369</v>
      </c>
      <c r="G368" s="12">
        <v>14165278</v>
      </c>
      <c r="H368" s="7">
        <f t="shared" si="5"/>
        <v>-4.498269896193783E-2</v>
      </c>
    </row>
    <row r="369" spans="1:8" x14ac:dyDescent="0.75">
      <c r="A369" s="2">
        <v>42051</v>
      </c>
      <c r="B369" s="12">
        <v>2.77</v>
      </c>
      <c r="C369" s="12">
        <v>2.9</v>
      </c>
      <c r="D369" s="12">
        <v>2.69</v>
      </c>
      <c r="E369" s="12">
        <v>2.75</v>
      </c>
      <c r="F369" s="12">
        <v>76067</v>
      </c>
      <c r="G369" s="12">
        <v>14135936</v>
      </c>
      <c r="H369" s="7">
        <f t="shared" si="5"/>
        <v>-7.2202166064982013E-3</v>
      </c>
    </row>
    <row r="370" spans="1:8" x14ac:dyDescent="0.75">
      <c r="A370" s="2">
        <v>42052</v>
      </c>
      <c r="B370" s="12">
        <v>2.76</v>
      </c>
      <c r="C370" s="12">
        <v>2.79</v>
      </c>
      <c r="D370" s="12">
        <v>2.63</v>
      </c>
      <c r="E370" s="12">
        <v>2.63</v>
      </c>
      <c r="F370" s="12">
        <v>103557</v>
      </c>
      <c r="G370" s="12">
        <v>13516003</v>
      </c>
      <c r="H370" s="7">
        <f t="shared" si="5"/>
        <v>-4.7101449275362285E-2</v>
      </c>
    </row>
    <row r="371" spans="1:8" x14ac:dyDescent="0.75">
      <c r="A371" s="2">
        <v>42053</v>
      </c>
      <c r="B371" s="12">
        <v>2.64</v>
      </c>
      <c r="C371" s="12">
        <v>2.85</v>
      </c>
      <c r="D371" s="12">
        <v>2.5099999999999998</v>
      </c>
      <c r="E371" s="12">
        <v>2.84</v>
      </c>
      <c r="F371" s="12">
        <v>98988</v>
      </c>
      <c r="G371" s="12">
        <v>14574775</v>
      </c>
      <c r="H371" s="7">
        <f t="shared" si="5"/>
        <v>7.5757575757575649E-2</v>
      </c>
    </row>
    <row r="372" spans="1:8" x14ac:dyDescent="0.75">
      <c r="A372" s="2">
        <v>42054</v>
      </c>
      <c r="B372" s="12">
        <v>2.8</v>
      </c>
      <c r="C372" s="12">
        <v>2.86</v>
      </c>
      <c r="D372" s="12">
        <v>2.68</v>
      </c>
      <c r="E372" s="12">
        <v>2.83</v>
      </c>
      <c r="F372" s="12">
        <v>84624</v>
      </c>
      <c r="G372" s="12">
        <v>14560412</v>
      </c>
      <c r="H372" s="7">
        <f t="shared" si="5"/>
        <v>1.0714285714285805E-2</v>
      </c>
    </row>
    <row r="373" spans="1:8" x14ac:dyDescent="0.75">
      <c r="A373" s="2">
        <v>42055</v>
      </c>
      <c r="B373" s="12">
        <v>2.83</v>
      </c>
      <c r="C373" s="12">
        <v>2.83</v>
      </c>
      <c r="D373" s="12">
        <v>2.66</v>
      </c>
      <c r="E373" s="12">
        <v>2.74</v>
      </c>
      <c r="F373" s="12">
        <v>61415</v>
      </c>
      <c r="G373" s="12">
        <v>14074920</v>
      </c>
      <c r="H373" s="7">
        <f t="shared" si="5"/>
        <v>-3.1802120141342705E-2</v>
      </c>
    </row>
    <row r="374" spans="1:8" x14ac:dyDescent="0.75">
      <c r="A374" s="2">
        <v>42056</v>
      </c>
      <c r="B374" s="12">
        <v>2.74</v>
      </c>
      <c r="C374" s="12">
        <v>2.82</v>
      </c>
      <c r="D374" s="12">
        <v>2.64</v>
      </c>
      <c r="E374" s="12">
        <v>2.78</v>
      </c>
      <c r="F374" s="12">
        <v>110159</v>
      </c>
      <c r="G374" s="12">
        <v>14291627</v>
      </c>
      <c r="H374" s="7">
        <f t="shared" si="5"/>
        <v>1.4598540145985252E-2</v>
      </c>
    </row>
    <row r="375" spans="1:8" x14ac:dyDescent="0.75">
      <c r="A375" s="2">
        <v>42057</v>
      </c>
      <c r="B375" s="12">
        <v>2.78</v>
      </c>
      <c r="C375" s="12">
        <v>2.86</v>
      </c>
      <c r="D375" s="12">
        <v>2.4700000000000002</v>
      </c>
      <c r="E375" s="12">
        <v>2.5299999999999998</v>
      </c>
      <c r="F375" s="12">
        <v>75804</v>
      </c>
      <c r="G375" s="12">
        <v>12999946</v>
      </c>
      <c r="H375" s="7">
        <f t="shared" si="5"/>
        <v>-8.9928057553956844E-2</v>
      </c>
    </row>
    <row r="376" spans="1:8" x14ac:dyDescent="0.75">
      <c r="A376" s="2">
        <v>42058</v>
      </c>
      <c r="B376" s="12">
        <v>2.5499999999999998</v>
      </c>
      <c r="C376" s="12">
        <v>2.56</v>
      </c>
      <c r="D376" s="12">
        <v>2.44</v>
      </c>
      <c r="E376" s="12">
        <v>2.52</v>
      </c>
      <c r="F376" s="12">
        <v>80898</v>
      </c>
      <c r="G376" s="12">
        <v>13002832</v>
      </c>
      <c r="H376" s="7">
        <f t="shared" si="5"/>
        <v>-1.1764705882352865E-2</v>
      </c>
    </row>
    <row r="377" spans="1:8" x14ac:dyDescent="0.75">
      <c r="A377" s="2">
        <v>42059</v>
      </c>
      <c r="B377" s="12">
        <v>2.5299999999999998</v>
      </c>
      <c r="C377" s="12">
        <v>2.98</v>
      </c>
      <c r="D377" s="12">
        <v>2.46</v>
      </c>
      <c r="E377" s="12">
        <v>2.94</v>
      </c>
      <c r="F377" s="12">
        <v>170477</v>
      </c>
      <c r="G377" s="12">
        <v>15136340</v>
      </c>
      <c r="H377" s="7">
        <f t="shared" si="5"/>
        <v>0.16205533596837951</v>
      </c>
    </row>
    <row r="378" spans="1:8" x14ac:dyDescent="0.75">
      <c r="A378" s="2">
        <v>42060</v>
      </c>
      <c r="B378" s="12">
        <v>2.94</v>
      </c>
      <c r="C378" s="12">
        <v>2.96</v>
      </c>
      <c r="D378" s="12">
        <v>2.65</v>
      </c>
      <c r="E378" s="12">
        <v>2.77</v>
      </c>
      <c r="F378" s="12">
        <v>134546</v>
      </c>
      <c r="G378" s="12">
        <v>14295993</v>
      </c>
      <c r="H378" s="7">
        <f t="shared" si="5"/>
        <v>-5.7823129251700654E-2</v>
      </c>
    </row>
    <row r="379" spans="1:8" x14ac:dyDescent="0.75">
      <c r="A379" s="2">
        <v>42061</v>
      </c>
      <c r="B379" s="12">
        <v>2.77</v>
      </c>
      <c r="C379" s="12">
        <v>2.8</v>
      </c>
      <c r="D379" s="12">
        <v>2.67</v>
      </c>
      <c r="E379" s="12">
        <v>2.73</v>
      </c>
      <c r="F379" s="12">
        <v>74935</v>
      </c>
      <c r="G379" s="12">
        <v>14107065</v>
      </c>
      <c r="H379" s="7">
        <f t="shared" si="5"/>
        <v>-1.4440433212996403E-2</v>
      </c>
    </row>
    <row r="380" spans="1:8" x14ac:dyDescent="0.75">
      <c r="A380" s="2">
        <v>42062</v>
      </c>
      <c r="B380" s="12">
        <v>2.73</v>
      </c>
      <c r="C380" s="12">
        <v>3.12</v>
      </c>
      <c r="D380" s="12">
        <v>2.73</v>
      </c>
      <c r="E380" s="12">
        <v>3.04</v>
      </c>
      <c r="F380" s="12">
        <v>118275</v>
      </c>
      <c r="G380" s="12">
        <v>15669778</v>
      </c>
      <c r="H380" s="7">
        <f t="shared" si="5"/>
        <v>0.11355311355311358</v>
      </c>
    </row>
    <row r="381" spans="1:8" x14ac:dyDescent="0.75">
      <c r="A381" s="2">
        <v>42063</v>
      </c>
      <c r="B381" s="12">
        <v>3.03</v>
      </c>
      <c r="C381" s="12">
        <v>3.24</v>
      </c>
      <c r="D381" s="12">
        <v>2.95</v>
      </c>
      <c r="E381" s="12">
        <v>3.24</v>
      </c>
      <c r="F381" s="12">
        <v>110988</v>
      </c>
      <c r="G381" s="12">
        <v>16712481</v>
      </c>
      <c r="H381" s="7">
        <f t="shared" si="5"/>
        <v>6.9306930693069452E-2</v>
      </c>
    </row>
    <row r="382" spans="1:8" x14ac:dyDescent="0.75">
      <c r="A382" s="2">
        <v>42064</v>
      </c>
      <c r="B382" s="12">
        <v>3.24</v>
      </c>
      <c r="C382" s="12">
        <v>3.4</v>
      </c>
      <c r="D382" s="12">
        <v>3.15</v>
      </c>
      <c r="E382" s="12">
        <v>3.33</v>
      </c>
      <c r="F382" s="12">
        <v>89917</v>
      </c>
      <c r="G382" s="12">
        <v>17199103</v>
      </c>
      <c r="H382" s="7">
        <f t="shared" si="5"/>
        <v>2.7777777777777731E-2</v>
      </c>
    </row>
    <row r="383" spans="1:8" x14ac:dyDescent="0.75">
      <c r="A383" s="2">
        <v>42065</v>
      </c>
      <c r="B383" s="12">
        <v>3.33</v>
      </c>
      <c r="C383" s="12">
        <v>3.68</v>
      </c>
      <c r="D383" s="12">
        <v>3.27</v>
      </c>
      <c r="E383" s="12">
        <v>3.62</v>
      </c>
      <c r="F383" s="12">
        <v>154771</v>
      </c>
      <c r="G383" s="12">
        <v>18732374</v>
      </c>
      <c r="H383" s="7">
        <f t="shared" si="5"/>
        <v>8.7087087087087095E-2</v>
      </c>
    </row>
    <row r="384" spans="1:8" x14ac:dyDescent="0.75">
      <c r="A384" s="2">
        <v>42066</v>
      </c>
      <c r="B384" s="12">
        <v>3.63</v>
      </c>
      <c r="C384" s="12">
        <v>3.7</v>
      </c>
      <c r="D384" s="12">
        <v>3.35</v>
      </c>
      <c r="E384" s="12">
        <v>3.47</v>
      </c>
      <c r="F384" s="12">
        <v>254781</v>
      </c>
      <c r="G384" s="12">
        <v>17945636</v>
      </c>
      <c r="H384" s="7">
        <f t="shared" si="5"/>
        <v>-4.4077134986225813E-2</v>
      </c>
    </row>
    <row r="385" spans="1:8" x14ac:dyDescent="0.75">
      <c r="A385" s="2">
        <v>42067</v>
      </c>
      <c r="B385" s="12">
        <v>3.45</v>
      </c>
      <c r="C385" s="12">
        <v>3.77</v>
      </c>
      <c r="D385" s="12">
        <v>3.4</v>
      </c>
      <c r="E385" s="12">
        <v>3.5</v>
      </c>
      <c r="F385" s="12">
        <v>193537</v>
      </c>
      <c r="G385" s="12">
        <v>18094856</v>
      </c>
      <c r="H385" s="7">
        <f t="shared" si="5"/>
        <v>1.4492753623188354E-2</v>
      </c>
    </row>
    <row r="386" spans="1:8" x14ac:dyDescent="0.75">
      <c r="A386" s="2">
        <v>42068</v>
      </c>
      <c r="B386" s="12">
        <v>3.5</v>
      </c>
      <c r="C386" s="12">
        <v>3.52</v>
      </c>
      <c r="D386" s="12">
        <v>3.27</v>
      </c>
      <c r="E386" s="12">
        <v>3.41</v>
      </c>
      <c r="F386" s="12">
        <v>146630</v>
      </c>
      <c r="G386" s="12">
        <v>17661212</v>
      </c>
      <c r="H386" s="7">
        <f t="shared" si="5"/>
        <v>-2.5714285714285672E-2</v>
      </c>
    </row>
    <row r="387" spans="1:8" x14ac:dyDescent="0.75">
      <c r="A387" s="2">
        <v>42069</v>
      </c>
      <c r="B387" s="12">
        <v>3.41</v>
      </c>
      <c r="C387" s="12">
        <v>3.47</v>
      </c>
      <c r="D387" s="12">
        <v>3.29</v>
      </c>
      <c r="E387" s="12">
        <v>3.33</v>
      </c>
      <c r="F387" s="12">
        <v>73672</v>
      </c>
      <c r="G387" s="12">
        <v>17272013</v>
      </c>
      <c r="H387" s="7">
        <f t="shared" ref="H387:H450" si="6">(E387-B387)/B387</f>
        <v>-2.3460410557184772E-2</v>
      </c>
    </row>
    <row r="388" spans="1:8" x14ac:dyDescent="0.75">
      <c r="A388" s="2">
        <v>42070</v>
      </c>
      <c r="B388" s="12">
        <v>3.34</v>
      </c>
      <c r="C388" s="12">
        <v>3.69</v>
      </c>
      <c r="D388" s="12">
        <v>3.32</v>
      </c>
      <c r="E388" s="12">
        <v>3.43</v>
      </c>
      <c r="F388" s="12">
        <v>45834</v>
      </c>
      <c r="G388" s="12">
        <v>17782914</v>
      </c>
      <c r="H388" s="7">
        <f t="shared" si="6"/>
        <v>2.6946107784431229E-2</v>
      </c>
    </row>
    <row r="389" spans="1:8" x14ac:dyDescent="0.75">
      <c r="A389" s="2">
        <v>42071</v>
      </c>
      <c r="B389" s="12">
        <v>3.43</v>
      </c>
      <c r="C389" s="12">
        <v>3.45</v>
      </c>
      <c r="D389" s="12">
        <v>3.35</v>
      </c>
      <c r="E389" s="12">
        <v>3.39</v>
      </c>
      <c r="F389" s="12">
        <v>32276</v>
      </c>
      <c r="G389" s="12">
        <v>17570343</v>
      </c>
      <c r="H389" s="7">
        <f t="shared" si="6"/>
        <v>-1.1661807580174937E-2</v>
      </c>
    </row>
    <row r="390" spans="1:8" x14ac:dyDescent="0.75">
      <c r="A390" s="2">
        <v>42072</v>
      </c>
      <c r="B390" s="12">
        <v>3.39</v>
      </c>
      <c r="C390" s="12">
        <v>3.65</v>
      </c>
      <c r="D390" s="12">
        <v>3.37</v>
      </c>
      <c r="E390" s="12">
        <v>3.54</v>
      </c>
      <c r="F390" s="12">
        <v>62809</v>
      </c>
      <c r="G390" s="12">
        <v>18385805</v>
      </c>
      <c r="H390" s="7">
        <f t="shared" si="6"/>
        <v>4.4247787610619441E-2</v>
      </c>
    </row>
    <row r="391" spans="1:8" x14ac:dyDescent="0.75">
      <c r="A391" s="2">
        <v>42073</v>
      </c>
      <c r="B391" s="12">
        <v>3.54</v>
      </c>
      <c r="C391" s="12">
        <v>3.54</v>
      </c>
      <c r="D391" s="12">
        <v>2.92</v>
      </c>
      <c r="E391" s="12">
        <v>3.03</v>
      </c>
      <c r="F391" s="12">
        <v>399669</v>
      </c>
      <c r="G391" s="12">
        <v>15746700</v>
      </c>
      <c r="H391" s="7">
        <f t="shared" si="6"/>
        <v>-0.14406779661016955</v>
      </c>
    </row>
    <row r="392" spans="1:8" x14ac:dyDescent="0.75">
      <c r="A392" s="2">
        <v>42074</v>
      </c>
      <c r="B392" s="12">
        <v>3.05</v>
      </c>
      <c r="C392" s="12">
        <v>3.3</v>
      </c>
      <c r="D392" s="12">
        <v>3.05</v>
      </c>
      <c r="E392" s="12">
        <v>3.13</v>
      </c>
      <c r="F392" s="12">
        <v>169890</v>
      </c>
      <c r="G392" s="12">
        <v>16248060</v>
      </c>
      <c r="H392" s="7">
        <f t="shared" si="6"/>
        <v>2.6229508196721336E-2</v>
      </c>
    </row>
    <row r="393" spans="1:8" x14ac:dyDescent="0.75">
      <c r="A393" s="2">
        <v>42075</v>
      </c>
      <c r="B393" s="12">
        <v>3.13</v>
      </c>
      <c r="C393" s="12">
        <v>3.22</v>
      </c>
      <c r="D393" s="12">
        <v>3.06</v>
      </c>
      <c r="E393" s="12">
        <v>3.07</v>
      </c>
      <c r="F393" s="12">
        <v>108024</v>
      </c>
      <c r="G393" s="12">
        <v>15968058</v>
      </c>
      <c r="H393" s="7">
        <f t="shared" si="6"/>
        <v>-1.9169329073482445E-2</v>
      </c>
    </row>
    <row r="394" spans="1:8" x14ac:dyDescent="0.75">
      <c r="A394" s="2">
        <v>42076</v>
      </c>
      <c r="B394" s="12">
        <v>3.08</v>
      </c>
      <c r="C394" s="12">
        <v>3.09</v>
      </c>
      <c r="D394" s="12">
        <v>2.86</v>
      </c>
      <c r="E394" s="12">
        <v>2.91</v>
      </c>
      <c r="F394" s="12">
        <v>240126</v>
      </c>
      <c r="G394" s="12">
        <v>15123703</v>
      </c>
      <c r="H394" s="7">
        <f t="shared" si="6"/>
        <v>-5.5194805194805172E-2</v>
      </c>
    </row>
    <row r="395" spans="1:8" x14ac:dyDescent="0.75">
      <c r="A395" s="2">
        <v>42077</v>
      </c>
      <c r="B395" s="12">
        <v>2.9</v>
      </c>
      <c r="C395" s="12">
        <v>3.12</v>
      </c>
      <c r="D395" s="12">
        <v>2.84</v>
      </c>
      <c r="E395" s="12">
        <v>2.93</v>
      </c>
      <c r="F395" s="12">
        <v>140162</v>
      </c>
      <c r="G395" s="12">
        <v>15222138</v>
      </c>
      <c r="H395" s="7">
        <f t="shared" si="6"/>
        <v>1.0344827586206983E-2</v>
      </c>
    </row>
    <row r="396" spans="1:8" x14ac:dyDescent="0.75">
      <c r="A396" s="2">
        <v>42078</v>
      </c>
      <c r="B396" s="12">
        <v>2.92</v>
      </c>
      <c r="C396" s="12">
        <v>3.14</v>
      </c>
      <c r="D396" s="12">
        <v>2.91</v>
      </c>
      <c r="E396" s="12">
        <v>3.12</v>
      </c>
      <c r="F396" s="12">
        <v>57656</v>
      </c>
      <c r="G396" s="12">
        <v>16245690</v>
      </c>
      <c r="H396" s="7">
        <f t="shared" si="6"/>
        <v>6.8493150684931572E-2</v>
      </c>
    </row>
    <row r="397" spans="1:8" x14ac:dyDescent="0.75">
      <c r="A397" s="2">
        <v>42079</v>
      </c>
      <c r="B397" s="12">
        <v>3.13</v>
      </c>
      <c r="C397" s="12">
        <v>3.34</v>
      </c>
      <c r="D397" s="12">
        <v>2.97</v>
      </c>
      <c r="E397" s="12">
        <v>3.3</v>
      </c>
      <c r="F397" s="12">
        <v>209706</v>
      </c>
      <c r="G397" s="12">
        <v>17199467</v>
      </c>
      <c r="H397" s="7">
        <f t="shared" si="6"/>
        <v>5.4313099041533523E-2</v>
      </c>
    </row>
    <row r="398" spans="1:8" x14ac:dyDescent="0.75">
      <c r="A398" s="2">
        <v>42080</v>
      </c>
      <c r="B398" s="12">
        <v>3.31</v>
      </c>
      <c r="C398" s="12">
        <v>3.36</v>
      </c>
      <c r="D398" s="12">
        <v>3.18</v>
      </c>
      <c r="E398" s="12">
        <v>3.27</v>
      </c>
      <c r="F398" s="12">
        <v>82356</v>
      </c>
      <c r="G398" s="12">
        <v>17047124</v>
      </c>
      <c r="H398" s="7">
        <f t="shared" si="6"/>
        <v>-1.2084592145015116E-2</v>
      </c>
    </row>
    <row r="399" spans="1:8" x14ac:dyDescent="0.75">
      <c r="A399" s="2">
        <v>42081</v>
      </c>
      <c r="B399" s="12">
        <v>3.27</v>
      </c>
      <c r="C399" s="12">
        <v>3.4</v>
      </c>
      <c r="D399" s="12">
        <v>3.06</v>
      </c>
      <c r="E399" s="12">
        <v>3.09</v>
      </c>
      <c r="F399" s="12">
        <v>149599</v>
      </c>
      <c r="G399" s="12">
        <v>16119339</v>
      </c>
      <c r="H399" s="7">
        <f t="shared" si="6"/>
        <v>-5.5045871559633079E-2</v>
      </c>
    </row>
    <row r="400" spans="1:8" x14ac:dyDescent="0.75">
      <c r="A400" s="2">
        <v>42082</v>
      </c>
      <c r="B400" s="12">
        <v>3.11</v>
      </c>
      <c r="C400" s="12">
        <v>3.5</v>
      </c>
      <c r="D400" s="12">
        <v>3.06</v>
      </c>
      <c r="E400" s="12">
        <v>3.37</v>
      </c>
      <c r="F400" s="12">
        <v>162473</v>
      </c>
      <c r="G400" s="12">
        <v>17589494</v>
      </c>
      <c r="H400" s="7">
        <f t="shared" si="6"/>
        <v>8.3601286173633521E-2</v>
      </c>
    </row>
    <row r="401" spans="1:8" x14ac:dyDescent="0.75">
      <c r="A401" s="2">
        <v>42083</v>
      </c>
      <c r="B401" s="12">
        <v>3.35</v>
      </c>
      <c r="C401" s="12">
        <v>3.83</v>
      </c>
      <c r="D401" s="12">
        <v>3.34</v>
      </c>
      <c r="E401" s="12">
        <v>3.7</v>
      </c>
      <c r="F401" s="12">
        <v>290947</v>
      </c>
      <c r="G401" s="12">
        <v>19322093</v>
      </c>
      <c r="H401" s="7">
        <f t="shared" si="6"/>
        <v>0.10447761194029853</v>
      </c>
    </row>
    <row r="402" spans="1:8" x14ac:dyDescent="0.75">
      <c r="A402" s="2">
        <v>42084</v>
      </c>
      <c r="B402" s="12">
        <v>3.69</v>
      </c>
      <c r="C402" s="12">
        <v>7.11</v>
      </c>
      <c r="D402" s="12">
        <v>3.66</v>
      </c>
      <c r="E402" s="12">
        <v>4.63</v>
      </c>
      <c r="F402" s="12">
        <v>819105</v>
      </c>
      <c r="G402" s="12">
        <v>24154151</v>
      </c>
      <c r="H402" s="7">
        <f t="shared" si="6"/>
        <v>0.25474254742547425</v>
      </c>
    </row>
    <row r="403" spans="1:8" x14ac:dyDescent="0.75">
      <c r="A403" s="2">
        <v>42085</v>
      </c>
      <c r="B403" s="12">
        <v>4.6399999999999997</v>
      </c>
      <c r="C403" s="12">
        <v>4.83</v>
      </c>
      <c r="D403" s="12">
        <v>4.32</v>
      </c>
      <c r="E403" s="12">
        <v>4.6100000000000003</v>
      </c>
      <c r="F403" s="12">
        <v>342711</v>
      </c>
      <c r="G403" s="12">
        <v>24047795</v>
      </c>
      <c r="H403" s="7">
        <f t="shared" si="6"/>
        <v>-6.4655172413791732E-3</v>
      </c>
    </row>
    <row r="404" spans="1:8" x14ac:dyDescent="0.75">
      <c r="A404" s="2">
        <v>42086</v>
      </c>
      <c r="B404" s="12">
        <v>4.6100000000000003</v>
      </c>
      <c r="C404" s="12">
        <v>5.07</v>
      </c>
      <c r="D404" s="12">
        <v>4.49</v>
      </c>
      <c r="E404" s="12">
        <v>4.9800000000000004</v>
      </c>
      <c r="F404" s="12">
        <v>354223</v>
      </c>
      <c r="G404" s="12">
        <v>25999800</v>
      </c>
      <c r="H404" s="7">
        <f t="shared" si="6"/>
        <v>8.0260303687635592E-2</v>
      </c>
    </row>
    <row r="405" spans="1:8" x14ac:dyDescent="0.75">
      <c r="A405" s="2">
        <v>42087</v>
      </c>
      <c r="B405" s="12">
        <v>4.9800000000000004</v>
      </c>
      <c r="C405" s="12">
        <v>5.25</v>
      </c>
      <c r="D405" s="12">
        <v>4.7300000000000004</v>
      </c>
      <c r="E405" s="12">
        <v>5.07</v>
      </c>
      <c r="F405" s="12">
        <v>540346</v>
      </c>
      <c r="G405" s="12">
        <v>26507047</v>
      </c>
      <c r="H405" s="7">
        <f t="shared" si="6"/>
        <v>1.8072289156626477E-2</v>
      </c>
    </row>
    <row r="406" spans="1:8" x14ac:dyDescent="0.75">
      <c r="A406" s="2">
        <v>42088</v>
      </c>
      <c r="B406" s="12">
        <v>5.08</v>
      </c>
      <c r="C406" s="12">
        <v>6.07</v>
      </c>
      <c r="D406" s="12">
        <v>5.04</v>
      </c>
      <c r="E406" s="12">
        <v>5.28</v>
      </c>
      <c r="F406" s="12">
        <v>902236</v>
      </c>
      <c r="G406" s="12">
        <v>27607440</v>
      </c>
      <c r="H406" s="7">
        <f t="shared" si="6"/>
        <v>3.9370078740157514E-2</v>
      </c>
    </row>
    <row r="407" spans="1:8" x14ac:dyDescent="0.75">
      <c r="A407" s="2">
        <v>42089</v>
      </c>
      <c r="B407" s="12">
        <v>5.28</v>
      </c>
      <c r="C407" s="12">
        <v>5.56</v>
      </c>
      <c r="D407" s="12">
        <v>4.7699999999999996</v>
      </c>
      <c r="E407" s="12">
        <v>4.99</v>
      </c>
      <c r="F407" s="12">
        <v>480884</v>
      </c>
      <c r="G407" s="12">
        <v>26084201</v>
      </c>
      <c r="H407" s="7">
        <f t="shared" si="6"/>
        <v>-5.4924242424242431E-2</v>
      </c>
    </row>
    <row r="408" spans="1:8" x14ac:dyDescent="0.75">
      <c r="A408" s="2">
        <v>42090</v>
      </c>
      <c r="B408" s="12">
        <v>4.99</v>
      </c>
      <c r="C408" s="12">
        <v>5.0999999999999996</v>
      </c>
      <c r="D408" s="12">
        <v>4.66</v>
      </c>
      <c r="E408" s="12">
        <v>4.76</v>
      </c>
      <c r="F408" s="12">
        <v>218735</v>
      </c>
      <c r="G408" s="12">
        <v>24935097</v>
      </c>
      <c r="H408" s="7">
        <f t="shared" si="6"/>
        <v>-4.6092184368737556E-2</v>
      </c>
    </row>
    <row r="409" spans="1:8" x14ac:dyDescent="0.75">
      <c r="A409" s="2">
        <v>42091</v>
      </c>
      <c r="B409" s="12">
        <v>4.75</v>
      </c>
      <c r="C409" s="12">
        <v>5.05</v>
      </c>
      <c r="D409" s="12">
        <v>4.71</v>
      </c>
      <c r="E409" s="12">
        <v>5.04</v>
      </c>
      <c r="F409" s="12">
        <v>206446</v>
      </c>
      <c r="G409" s="12">
        <v>26384580</v>
      </c>
      <c r="H409" s="7">
        <f t="shared" si="6"/>
        <v>6.1052631578947379E-2</v>
      </c>
    </row>
    <row r="410" spans="1:8" x14ac:dyDescent="0.75">
      <c r="A410" s="2">
        <v>42092</v>
      </c>
      <c r="B410" s="12">
        <v>5.03</v>
      </c>
      <c r="C410" s="12">
        <v>5.04</v>
      </c>
      <c r="D410" s="12">
        <v>4.54</v>
      </c>
      <c r="E410" s="12">
        <v>4.5999999999999996</v>
      </c>
      <c r="F410" s="12">
        <v>216958</v>
      </c>
      <c r="G410" s="12">
        <v>24101440</v>
      </c>
      <c r="H410" s="7">
        <f t="shared" si="6"/>
        <v>-8.5487077534791373E-2</v>
      </c>
    </row>
    <row r="411" spans="1:8" x14ac:dyDescent="0.75">
      <c r="A411" s="2">
        <v>42093</v>
      </c>
      <c r="B411" s="12">
        <v>4.5999999999999996</v>
      </c>
      <c r="C411" s="12">
        <v>4.6100000000000003</v>
      </c>
      <c r="D411" s="12">
        <v>4.03</v>
      </c>
      <c r="E411" s="12">
        <v>4.34</v>
      </c>
      <c r="F411" s="12">
        <v>447970</v>
      </c>
      <c r="G411" s="12">
        <v>22763671</v>
      </c>
      <c r="H411" s="7">
        <f t="shared" si="6"/>
        <v>-5.6521739130434741E-2</v>
      </c>
    </row>
    <row r="412" spans="1:8" x14ac:dyDescent="0.75">
      <c r="A412" s="2">
        <v>42094</v>
      </c>
      <c r="B412" s="12">
        <v>4.34</v>
      </c>
      <c r="C412" s="12">
        <v>4.3499999999999996</v>
      </c>
      <c r="D412" s="12">
        <v>3.96</v>
      </c>
      <c r="E412" s="12">
        <v>4.0199999999999996</v>
      </c>
      <c r="F412" s="12">
        <v>163313</v>
      </c>
      <c r="G412" s="12">
        <v>21091721</v>
      </c>
      <c r="H412" s="7">
        <f t="shared" si="6"/>
        <v>-7.3732718894009286E-2</v>
      </c>
    </row>
    <row r="413" spans="1:8" x14ac:dyDescent="0.75">
      <c r="A413" s="2">
        <v>42095</v>
      </c>
      <c r="B413" s="12">
        <v>4.0199999999999996</v>
      </c>
      <c r="C413" s="12">
        <v>4.0199999999999996</v>
      </c>
      <c r="D413" s="12">
        <v>3.7</v>
      </c>
      <c r="E413" s="12">
        <v>3.83</v>
      </c>
      <c r="F413" s="12">
        <v>242957</v>
      </c>
      <c r="G413" s="12">
        <v>20119959</v>
      </c>
      <c r="H413" s="7">
        <f t="shared" si="6"/>
        <v>-4.7263681592039683E-2</v>
      </c>
    </row>
    <row r="414" spans="1:8" x14ac:dyDescent="0.75">
      <c r="A414" s="2">
        <v>42096</v>
      </c>
      <c r="B414" s="12">
        <v>3.82</v>
      </c>
      <c r="C414" s="12">
        <v>4.5999999999999996</v>
      </c>
      <c r="D414" s="12">
        <v>3.82</v>
      </c>
      <c r="E414" s="12">
        <v>4.54</v>
      </c>
      <c r="F414" s="12">
        <v>271324</v>
      </c>
      <c r="G414" s="12">
        <v>23810053</v>
      </c>
      <c r="H414" s="7">
        <f t="shared" si="6"/>
        <v>0.18848167539267022</v>
      </c>
    </row>
    <row r="415" spans="1:8" x14ac:dyDescent="0.75">
      <c r="A415" s="2">
        <v>42097</v>
      </c>
      <c r="B415" s="12">
        <v>4.5199999999999996</v>
      </c>
      <c r="C415" s="12">
        <v>4.5599999999999996</v>
      </c>
      <c r="D415" s="12">
        <v>4.28</v>
      </c>
      <c r="E415" s="12">
        <v>4.3600000000000003</v>
      </c>
      <c r="F415" s="12">
        <v>138373</v>
      </c>
      <c r="G415" s="12">
        <v>22880027</v>
      </c>
      <c r="H415" s="7">
        <f t="shared" si="6"/>
        <v>-3.5398230088495415E-2</v>
      </c>
    </row>
    <row r="416" spans="1:8" x14ac:dyDescent="0.75">
      <c r="A416" s="2">
        <v>42098</v>
      </c>
      <c r="B416" s="12">
        <v>4.3600000000000003</v>
      </c>
      <c r="C416" s="12">
        <v>4.37</v>
      </c>
      <c r="D416" s="12">
        <v>3.95</v>
      </c>
      <c r="E416" s="12">
        <v>4.13</v>
      </c>
      <c r="F416" s="12">
        <v>185199</v>
      </c>
      <c r="G416" s="12">
        <v>21680884</v>
      </c>
      <c r="H416" s="7">
        <f t="shared" si="6"/>
        <v>-5.2752293577981745E-2</v>
      </c>
    </row>
    <row r="417" spans="1:8" x14ac:dyDescent="0.75">
      <c r="A417" s="2">
        <v>42099</v>
      </c>
      <c r="B417" s="12">
        <v>4.12</v>
      </c>
      <c r="C417" s="12">
        <v>4.21</v>
      </c>
      <c r="D417" s="12">
        <v>3.95</v>
      </c>
      <c r="E417" s="12">
        <v>4.17</v>
      </c>
      <c r="F417" s="12">
        <v>136532</v>
      </c>
      <c r="G417" s="12">
        <v>21939774</v>
      </c>
      <c r="H417" s="7">
        <f t="shared" si="6"/>
        <v>1.2135922330097044E-2</v>
      </c>
    </row>
    <row r="418" spans="1:8" x14ac:dyDescent="0.75">
      <c r="A418" s="2">
        <v>42100</v>
      </c>
      <c r="B418" s="12">
        <v>4.17</v>
      </c>
      <c r="C418" s="12">
        <v>4.2300000000000004</v>
      </c>
      <c r="D418" s="12">
        <v>4.03</v>
      </c>
      <c r="E418" s="12">
        <v>4.09</v>
      </c>
      <c r="F418" s="12">
        <v>115405</v>
      </c>
      <c r="G418" s="12">
        <v>21525605</v>
      </c>
      <c r="H418" s="7">
        <f t="shared" si="6"/>
        <v>-1.9184652278177474E-2</v>
      </c>
    </row>
    <row r="419" spans="1:8" x14ac:dyDescent="0.75">
      <c r="A419" s="2">
        <v>42101</v>
      </c>
      <c r="B419" s="12">
        <v>4.09</v>
      </c>
      <c r="C419" s="12">
        <v>4.12</v>
      </c>
      <c r="D419" s="12">
        <v>3.72</v>
      </c>
      <c r="E419" s="12">
        <v>3.78</v>
      </c>
      <c r="F419" s="12">
        <v>205259</v>
      </c>
      <c r="G419" s="12">
        <v>19908045</v>
      </c>
      <c r="H419" s="7">
        <f t="shared" si="6"/>
        <v>-7.5794621026894882E-2</v>
      </c>
    </row>
    <row r="420" spans="1:8" x14ac:dyDescent="0.75">
      <c r="A420" s="2">
        <v>42102</v>
      </c>
      <c r="B420" s="12">
        <v>3.77</v>
      </c>
      <c r="C420" s="12">
        <v>3.86</v>
      </c>
      <c r="D420" s="12">
        <v>3.55</v>
      </c>
      <c r="E420" s="12">
        <v>3.68</v>
      </c>
      <c r="F420" s="12">
        <v>144498</v>
      </c>
      <c r="G420" s="12">
        <v>19389736</v>
      </c>
      <c r="H420" s="7">
        <f t="shared" si="6"/>
        <v>-2.3872679045092802E-2</v>
      </c>
    </row>
    <row r="421" spans="1:8" x14ac:dyDescent="0.75">
      <c r="A421" s="2">
        <v>42103</v>
      </c>
      <c r="B421" s="12">
        <v>3.68</v>
      </c>
      <c r="C421" s="12">
        <v>3.87</v>
      </c>
      <c r="D421" s="12">
        <v>3.38</v>
      </c>
      <c r="E421" s="12">
        <v>3.42</v>
      </c>
      <c r="F421" s="12">
        <v>172424</v>
      </c>
      <c r="G421" s="12">
        <v>18021293</v>
      </c>
      <c r="H421" s="7">
        <f t="shared" si="6"/>
        <v>-7.0652173913043542E-2</v>
      </c>
    </row>
    <row r="422" spans="1:8" x14ac:dyDescent="0.75">
      <c r="A422" s="2">
        <v>42104</v>
      </c>
      <c r="B422" s="12">
        <v>3.42</v>
      </c>
      <c r="C422" s="12">
        <v>3.45</v>
      </c>
      <c r="D422" s="12">
        <v>3.09</v>
      </c>
      <c r="E422" s="12">
        <v>3.23</v>
      </c>
      <c r="F422" s="12">
        <v>185593</v>
      </c>
      <c r="G422" s="12">
        <v>17046957</v>
      </c>
      <c r="H422" s="7">
        <f t="shared" si="6"/>
        <v>-5.5555555555555539E-2</v>
      </c>
    </row>
    <row r="423" spans="1:8" x14ac:dyDescent="0.75">
      <c r="A423" s="2">
        <v>42105</v>
      </c>
      <c r="B423" s="12">
        <v>3.24</v>
      </c>
      <c r="C423" s="12">
        <v>3.43</v>
      </c>
      <c r="D423" s="12">
        <v>3.24</v>
      </c>
      <c r="E423" s="12">
        <v>3.33</v>
      </c>
      <c r="F423" s="12">
        <v>87373</v>
      </c>
      <c r="G423" s="12">
        <v>17588745</v>
      </c>
      <c r="H423" s="7">
        <f t="shared" si="6"/>
        <v>2.7777777777777731E-2</v>
      </c>
    </row>
    <row r="424" spans="1:8" x14ac:dyDescent="0.75">
      <c r="A424" s="2">
        <v>42106</v>
      </c>
      <c r="B424" s="12">
        <v>3.34</v>
      </c>
      <c r="C424" s="12">
        <v>3.41</v>
      </c>
      <c r="D424" s="12">
        <v>3.26</v>
      </c>
      <c r="E424" s="12">
        <v>3.3</v>
      </c>
      <c r="F424" s="12">
        <v>46830</v>
      </c>
      <c r="G424" s="12">
        <v>17401276</v>
      </c>
      <c r="H424" s="7">
        <f t="shared" si="6"/>
        <v>-1.1976047904191628E-2</v>
      </c>
    </row>
    <row r="425" spans="1:8" x14ac:dyDescent="0.75">
      <c r="A425" s="2">
        <v>42107</v>
      </c>
      <c r="B425" s="12">
        <v>3.31</v>
      </c>
      <c r="C425" s="12">
        <v>3.32</v>
      </c>
      <c r="D425" s="12">
        <v>3.15</v>
      </c>
      <c r="E425" s="12">
        <v>3.21</v>
      </c>
      <c r="F425" s="12">
        <v>93897</v>
      </c>
      <c r="G425" s="12">
        <v>16963164</v>
      </c>
      <c r="H425" s="7">
        <f t="shared" si="6"/>
        <v>-3.021148036253779E-2</v>
      </c>
    </row>
    <row r="426" spans="1:8" x14ac:dyDescent="0.75">
      <c r="A426" s="2">
        <v>42108</v>
      </c>
      <c r="B426" s="12">
        <v>3.19</v>
      </c>
      <c r="C426" s="12">
        <v>3.21</v>
      </c>
      <c r="D426" s="12">
        <v>3.06</v>
      </c>
      <c r="E426" s="12">
        <v>3.1</v>
      </c>
      <c r="F426" s="12">
        <v>68149</v>
      </c>
      <c r="G426" s="12">
        <v>16369475</v>
      </c>
      <c r="H426" s="7">
        <f t="shared" si="6"/>
        <v>-2.8213166144200583E-2</v>
      </c>
    </row>
    <row r="427" spans="1:8" x14ac:dyDescent="0.75">
      <c r="A427" s="2">
        <v>42109</v>
      </c>
      <c r="B427" s="12">
        <v>3.1</v>
      </c>
      <c r="C427" s="12">
        <v>3.12</v>
      </c>
      <c r="D427" s="12">
        <v>2.98</v>
      </c>
      <c r="E427" s="12">
        <v>3.02</v>
      </c>
      <c r="F427" s="12">
        <v>82324</v>
      </c>
      <c r="G427" s="12">
        <v>15969818</v>
      </c>
      <c r="H427" s="7">
        <f t="shared" si="6"/>
        <v>-2.5806451612903247E-2</v>
      </c>
    </row>
    <row r="428" spans="1:8" x14ac:dyDescent="0.75">
      <c r="A428" s="2">
        <v>42110</v>
      </c>
      <c r="B428" s="12">
        <v>3.02</v>
      </c>
      <c r="C428" s="12">
        <v>3.1</v>
      </c>
      <c r="D428" s="12">
        <v>2.98</v>
      </c>
      <c r="E428" s="12">
        <v>3.01</v>
      </c>
      <c r="F428" s="12">
        <v>83054</v>
      </c>
      <c r="G428" s="12">
        <v>15918376</v>
      </c>
      <c r="H428" s="7">
        <f t="shared" si="6"/>
        <v>-3.3112582781457717E-3</v>
      </c>
    </row>
    <row r="429" spans="1:8" x14ac:dyDescent="0.75">
      <c r="A429" s="2">
        <v>42111</v>
      </c>
      <c r="B429" s="12">
        <v>3.01</v>
      </c>
      <c r="C429" s="12">
        <v>3.03</v>
      </c>
      <c r="D429" s="12">
        <v>2.78</v>
      </c>
      <c r="E429" s="12">
        <v>2.83</v>
      </c>
      <c r="F429" s="12">
        <v>118954</v>
      </c>
      <c r="G429" s="12">
        <v>14987771</v>
      </c>
      <c r="H429" s="7">
        <f t="shared" si="6"/>
        <v>-5.9800664451827155E-2</v>
      </c>
    </row>
    <row r="430" spans="1:8" x14ac:dyDescent="0.75">
      <c r="A430" s="2">
        <v>42112</v>
      </c>
      <c r="B430" s="12">
        <v>2.83</v>
      </c>
      <c r="C430" s="12">
        <v>2.93</v>
      </c>
      <c r="D430" s="12">
        <v>2.8</v>
      </c>
      <c r="E430" s="12">
        <v>2.93</v>
      </c>
      <c r="F430" s="12">
        <v>45925</v>
      </c>
      <c r="G430" s="12">
        <v>15492661</v>
      </c>
      <c r="H430" s="7">
        <f t="shared" si="6"/>
        <v>3.5335689045936425E-2</v>
      </c>
    </row>
    <row r="431" spans="1:8" x14ac:dyDescent="0.75">
      <c r="A431" s="2">
        <v>42113</v>
      </c>
      <c r="B431" s="12">
        <v>2.93</v>
      </c>
      <c r="C431" s="12">
        <v>2.93</v>
      </c>
      <c r="D431" s="12">
        <v>2.78</v>
      </c>
      <c r="E431" s="12">
        <v>2.8</v>
      </c>
      <c r="F431" s="12">
        <v>57969</v>
      </c>
      <c r="G431" s="12">
        <v>14838952</v>
      </c>
      <c r="H431" s="7">
        <f t="shared" si="6"/>
        <v>-4.4368600682593969E-2</v>
      </c>
    </row>
    <row r="432" spans="1:8" x14ac:dyDescent="0.75">
      <c r="A432" s="2">
        <v>42114</v>
      </c>
      <c r="B432" s="12">
        <v>2.8</v>
      </c>
      <c r="C432" s="12">
        <v>2.83</v>
      </c>
      <c r="D432" s="12">
        <v>2.65</v>
      </c>
      <c r="E432" s="12">
        <v>2.65</v>
      </c>
      <c r="F432" s="12">
        <v>112126</v>
      </c>
      <c r="G432" s="12">
        <v>14046649</v>
      </c>
      <c r="H432" s="7">
        <f t="shared" si="6"/>
        <v>-5.3571428571428541E-2</v>
      </c>
    </row>
    <row r="433" spans="1:8" x14ac:dyDescent="0.75">
      <c r="A433" s="2">
        <v>42115</v>
      </c>
      <c r="B433" s="12">
        <v>2.65</v>
      </c>
      <c r="C433" s="12">
        <v>2.91</v>
      </c>
      <c r="D433" s="12">
        <v>2.62</v>
      </c>
      <c r="E433" s="12">
        <v>2.89</v>
      </c>
      <c r="F433" s="12">
        <v>80103</v>
      </c>
      <c r="G433" s="12">
        <v>15317444</v>
      </c>
      <c r="H433" s="7">
        <f t="shared" si="6"/>
        <v>9.0566037735849134E-2</v>
      </c>
    </row>
    <row r="434" spans="1:8" x14ac:dyDescent="0.75">
      <c r="A434" s="2">
        <v>42116</v>
      </c>
      <c r="B434" s="12">
        <v>2.89</v>
      </c>
      <c r="C434" s="12">
        <v>3.35</v>
      </c>
      <c r="D434" s="12">
        <v>2.87</v>
      </c>
      <c r="E434" s="12">
        <v>3.25</v>
      </c>
      <c r="F434" s="12">
        <v>191228</v>
      </c>
      <c r="G434" s="12">
        <v>17215536</v>
      </c>
      <c r="H434" s="7">
        <f t="shared" si="6"/>
        <v>0.12456747404844286</v>
      </c>
    </row>
    <row r="435" spans="1:8" x14ac:dyDescent="0.75">
      <c r="A435" s="2">
        <v>42117</v>
      </c>
      <c r="B435" s="12">
        <v>3.25</v>
      </c>
      <c r="C435" s="12">
        <v>3.74</v>
      </c>
      <c r="D435" s="12">
        <v>3.1</v>
      </c>
      <c r="E435" s="12">
        <v>3.63</v>
      </c>
      <c r="F435" s="12">
        <v>275604</v>
      </c>
      <c r="G435" s="12">
        <v>19240999</v>
      </c>
      <c r="H435" s="7">
        <f t="shared" si="6"/>
        <v>0.11692307692307689</v>
      </c>
    </row>
    <row r="436" spans="1:8" x14ac:dyDescent="0.75">
      <c r="A436" s="2">
        <v>42118</v>
      </c>
      <c r="B436" s="12">
        <v>3.63</v>
      </c>
      <c r="C436" s="12">
        <v>3.63</v>
      </c>
      <c r="D436" s="12">
        <v>3.06</v>
      </c>
      <c r="E436" s="12">
        <v>3.18</v>
      </c>
      <c r="F436" s="12">
        <v>184435</v>
      </c>
      <c r="G436" s="12">
        <v>16897466</v>
      </c>
      <c r="H436" s="7">
        <f t="shared" si="6"/>
        <v>-0.12396694214876026</v>
      </c>
    </row>
    <row r="437" spans="1:8" x14ac:dyDescent="0.75">
      <c r="A437" s="2">
        <v>42119</v>
      </c>
      <c r="B437" s="12">
        <v>3.19</v>
      </c>
      <c r="C437" s="12">
        <v>3.29</v>
      </c>
      <c r="D437" s="12">
        <v>3.07</v>
      </c>
      <c r="E437" s="12">
        <v>3.1</v>
      </c>
      <c r="F437" s="12">
        <v>56721</v>
      </c>
      <c r="G437" s="12">
        <v>16448863</v>
      </c>
      <c r="H437" s="7">
        <f t="shared" si="6"/>
        <v>-2.8213166144200583E-2</v>
      </c>
    </row>
    <row r="438" spans="1:8" x14ac:dyDescent="0.75">
      <c r="A438" s="2">
        <v>42120</v>
      </c>
      <c r="B438" s="12">
        <v>3.1</v>
      </c>
      <c r="C438" s="12">
        <v>3.1</v>
      </c>
      <c r="D438" s="12">
        <v>2.93</v>
      </c>
      <c r="E438" s="12">
        <v>3.05</v>
      </c>
      <c r="F438" s="12">
        <v>95532</v>
      </c>
      <c r="G438" s="12">
        <v>16223721</v>
      </c>
      <c r="H438" s="7">
        <f t="shared" si="6"/>
        <v>-1.6129032258064602E-2</v>
      </c>
    </row>
    <row r="439" spans="1:8" x14ac:dyDescent="0.75">
      <c r="A439" s="2">
        <v>42121</v>
      </c>
      <c r="B439" s="12">
        <v>3.05</v>
      </c>
      <c r="C439" s="12">
        <v>3.16</v>
      </c>
      <c r="D439" s="12">
        <v>2.92</v>
      </c>
      <c r="E439" s="12">
        <v>2.99</v>
      </c>
      <c r="F439" s="12">
        <v>88755</v>
      </c>
      <c r="G439" s="12">
        <v>15917791</v>
      </c>
      <c r="H439" s="7">
        <f t="shared" si="6"/>
        <v>-1.9672131147540857E-2</v>
      </c>
    </row>
    <row r="440" spans="1:8" x14ac:dyDescent="0.75">
      <c r="A440" s="2">
        <v>42122</v>
      </c>
      <c r="B440" s="12">
        <v>2.99</v>
      </c>
      <c r="C440" s="12">
        <v>3.06</v>
      </c>
      <c r="D440" s="12">
        <v>2.91</v>
      </c>
      <c r="E440" s="12">
        <v>3.04</v>
      </c>
      <c r="F440" s="12">
        <v>68693</v>
      </c>
      <c r="G440" s="12">
        <v>16164955</v>
      </c>
      <c r="H440" s="7">
        <f t="shared" si="6"/>
        <v>1.6722408026755793E-2</v>
      </c>
    </row>
    <row r="441" spans="1:8" x14ac:dyDescent="0.75">
      <c r="A441" s="2">
        <v>42123</v>
      </c>
      <c r="B441" s="12">
        <v>3.02</v>
      </c>
      <c r="C441" s="12">
        <v>3.05</v>
      </c>
      <c r="D441" s="12">
        <v>2.89</v>
      </c>
      <c r="E441" s="12">
        <v>2.97</v>
      </c>
      <c r="F441" s="12">
        <v>30506</v>
      </c>
      <c r="G441" s="12">
        <v>15829067</v>
      </c>
      <c r="H441" s="7">
        <f t="shared" si="6"/>
        <v>-1.6556291390728419E-2</v>
      </c>
    </row>
    <row r="442" spans="1:8" x14ac:dyDescent="0.75">
      <c r="A442" s="2">
        <v>42124</v>
      </c>
      <c r="B442" s="12">
        <v>2.97</v>
      </c>
      <c r="C442" s="12">
        <v>3.02</v>
      </c>
      <c r="D442" s="12">
        <v>2.89</v>
      </c>
      <c r="E442" s="12">
        <v>2.97</v>
      </c>
      <c r="F442" s="12">
        <v>84241</v>
      </c>
      <c r="G442" s="12">
        <v>15835492</v>
      </c>
      <c r="H442" s="7">
        <f t="shared" si="6"/>
        <v>0</v>
      </c>
    </row>
    <row r="443" spans="1:8" x14ac:dyDescent="0.75">
      <c r="A443" s="2">
        <v>42125</v>
      </c>
      <c r="B443" s="12">
        <v>2.97</v>
      </c>
      <c r="C443" s="12">
        <v>3.01</v>
      </c>
      <c r="D443" s="12">
        <v>2.69</v>
      </c>
      <c r="E443" s="12">
        <v>2.74</v>
      </c>
      <c r="F443" s="12">
        <v>149552</v>
      </c>
      <c r="G443" s="12">
        <v>14619351</v>
      </c>
      <c r="H443" s="7">
        <f t="shared" si="6"/>
        <v>-7.7441077441077436E-2</v>
      </c>
    </row>
    <row r="444" spans="1:8" x14ac:dyDescent="0.75">
      <c r="A444" s="2">
        <v>42126</v>
      </c>
      <c r="B444" s="12">
        <v>2.74</v>
      </c>
      <c r="C444" s="12">
        <v>2.85</v>
      </c>
      <c r="D444" s="12">
        <v>2.73</v>
      </c>
      <c r="E444" s="12">
        <v>2.75</v>
      </c>
      <c r="F444" s="12">
        <v>46992</v>
      </c>
      <c r="G444" s="12">
        <v>14657920</v>
      </c>
      <c r="H444" s="7">
        <f t="shared" si="6"/>
        <v>3.6496350364962722E-3</v>
      </c>
    </row>
    <row r="445" spans="1:8" x14ac:dyDescent="0.75">
      <c r="A445" s="2">
        <v>42127</v>
      </c>
      <c r="B445" s="12">
        <v>2.75</v>
      </c>
      <c r="C445" s="12">
        <v>2.83</v>
      </c>
      <c r="D445" s="12">
        <v>2.69</v>
      </c>
      <c r="E445" s="12">
        <v>2.7</v>
      </c>
      <c r="F445" s="12">
        <v>63544</v>
      </c>
      <c r="G445" s="12">
        <v>14424057</v>
      </c>
      <c r="H445" s="7">
        <f t="shared" si="6"/>
        <v>-1.8181818181818118E-2</v>
      </c>
    </row>
    <row r="446" spans="1:8" x14ac:dyDescent="0.75">
      <c r="A446" s="2">
        <v>42128</v>
      </c>
      <c r="B446" s="12">
        <v>2.71</v>
      </c>
      <c r="C446" s="12">
        <v>3.02</v>
      </c>
      <c r="D446" s="12">
        <v>2.66</v>
      </c>
      <c r="E446" s="12">
        <v>2.88</v>
      </c>
      <c r="F446" s="12">
        <v>104785</v>
      </c>
      <c r="G446" s="12">
        <v>15372883</v>
      </c>
      <c r="H446" s="7">
        <f t="shared" si="6"/>
        <v>6.2730627306273032E-2</v>
      </c>
    </row>
    <row r="447" spans="1:8" x14ac:dyDescent="0.75">
      <c r="A447" s="2">
        <v>42129</v>
      </c>
      <c r="B447" s="12">
        <v>2.88</v>
      </c>
      <c r="C447" s="12">
        <v>2.9</v>
      </c>
      <c r="D447" s="12">
        <v>2.78</v>
      </c>
      <c r="E447" s="12">
        <v>2.85</v>
      </c>
      <c r="F447" s="12">
        <v>26546</v>
      </c>
      <c r="G447" s="12">
        <v>15229268</v>
      </c>
      <c r="H447" s="7">
        <f t="shared" si="6"/>
        <v>-1.0416666666666598E-2</v>
      </c>
    </row>
    <row r="448" spans="1:8" x14ac:dyDescent="0.75">
      <c r="A448" s="2">
        <v>42130</v>
      </c>
      <c r="B448" s="12">
        <v>2.85</v>
      </c>
      <c r="C448" s="12">
        <v>2.98</v>
      </c>
      <c r="D448" s="12">
        <v>2.81</v>
      </c>
      <c r="E448" s="12">
        <v>2.82</v>
      </c>
      <c r="F448" s="12">
        <v>48370</v>
      </c>
      <c r="G448" s="12">
        <v>15055334</v>
      </c>
      <c r="H448" s="7">
        <f t="shared" si="6"/>
        <v>-1.0526315789473771E-2</v>
      </c>
    </row>
    <row r="449" spans="1:8" x14ac:dyDescent="0.75">
      <c r="A449" s="2">
        <v>42131</v>
      </c>
      <c r="B449" s="12">
        <v>2.82</v>
      </c>
      <c r="C449" s="12">
        <v>2.85</v>
      </c>
      <c r="D449" s="12">
        <v>2.74</v>
      </c>
      <c r="E449" s="12">
        <v>2.81</v>
      </c>
      <c r="F449" s="12">
        <v>60248</v>
      </c>
      <c r="G449" s="12">
        <v>15026110</v>
      </c>
      <c r="H449" s="7">
        <f t="shared" si="6"/>
        <v>-3.5460992907800663E-3</v>
      </c>
    </row>
    <row r="450" spans="1:8" x14ac:dyDescent="0.75">
      <c r="A450" s="2">
        <v>42132</v>
      </c>
      <c r="B450" s="12">
        <v>2.81</v>
      </c>
      <c r="C450" s="12">
        <v>2.84</v>
      </c>
      <c r="D450" s="12">
        <v>2.73</v>
      </c>
      <c r="E450" s="12">
        <v>2.76</v>
      </c>
      <c r="F450" s="12">
        <v>51411</v>
      </c>
      <c r="G450" s="12">
        <v>14779176</v>
      </c>
      <c r="H450" s="7">
        <f t="shared" si="6"/>
        <v>-1.7793594306049917E-2</v>
      </c>
    </row>
    <row r="451" spans="1:8" x14ac:dyDescent="0.75">
      <c r="A451" s="2">
        <v>42133</v>
      </c>
      <c r="B451" s="12">
        <v>2.77</v>
      </c>
      <c r="C451" s="12">
        <v>2.79</v>
      </c>
      <c r="D451" s="12">
        <v>2.71</v>
      </c>
      <c r="E451" s="12">
        <v>2.76</v>
      </c>
      <c r="F451" s="12">
        <v>35280</v>
      </c>
      <c r="G451" s="12">
        <v>14788504</v>
      </c>
      <c r="H451" s="7">
        <f t="shared" ref="H451:H514" si="7">(E451-B451)/B451</f>
        <v>-3.6101083032491809E-3</v>
      </c>
    </row>
    <row r="452" spans="1:8" x14ac:dyDescent="0.75">
      <c r="A452" s="2">
        <v>42134</v>
      </c>
      <c r="B452" s="12">
        <v>2.76</v>
      </c>
      <c r="C452" s="12">
        <v>2.76</v>
      </c>
      <c r="D452" s="12">
        <v>2.66</v>
      </c>
      <c r="E452" s="12">
        <v>2.68</v>
      </c>
      <c r="F452" s="12">
        <v>57877</v>
      </c>
      <c r="G452" s="12">
        <v>14376375</v>
      </c>
      <c r="H452" s="7">
        <f t="shared" si="7"/>
        <v>-2.898550724637668E-2</v>
      </c>
    </row>
    <row r="453" spans="1:8" x14ac:dyDescent="0.75">
      <c r="A453" s="2">
        <v>42135</v>
      </c>
      <c r="B453" s="12">
        <v>2.68</v>
      </c>
      <c r="C453" s="12">
        <v>2.81</v>
      </c>
      <c r="D453" s="12">
        <v>2.64</v>
      </c>
      <c r="E453" s="12">
        <v>2.76</v>
      </c>
      <c r="F453" s="12">
        <v>73027</v>
      </c>
      <c r="G453" s="12">
        <v>14798991</v>
      </c>
      <c r="H453" s="7">
        <f t="shared" si="7"/>
        <v>2.9850746268656577E-2</v>
      </c>
    </row>
    <row r="454" spans="1:8" x14ac:dyDescent="0.75">
      <c r="A454" s="2">
        <v>42136</v>
      </c>
      <c r="B454" s="12">
        <v>2.77</v>
      </c>
      <c r="C454" s="12">
        <v>2.78</v>
      </c>
      <c r="D454" s="12">
        <v>2.7</v>
      </c>
      <c r="E454" s="12">
        <v>2.71</v>
      </c>
      <c r="F454" s="12">
        <v>44614</v>
      </c>
      <c r="G454" s="12">
        <v>14542027</v>
      </c>
      <c r="H454" s="7">
        <f t="shared" si="7"/>
        <v>-2.1660649819494605E-2</v>
      </c>
    </row>
    <row r="455" spans="1:8" x14ac:dyDescent="0.75">
      <c r="A455" s="2">
        <v>42137</v>
      </c>
      <c r="B455" s="12">
        <v>2.72</v>
      </c>
      <c r="C455" s="12">
        <v>2.77</v>
      </c>
      <c r="D455" s="12">
        <v>2.67</v>
      </c>
      <c r="E455" s="12">
        <v>2.69</v>
      </c>
      <c r="F455" s="12">
        <v>36403</v>
      </c>
      <c r="G455" s="12">
        <v>14416807</v>
      </c>
      <c r="H455" s="7">
        <f t="shared" si="7"/>
        <v>-1.1029411764705973E-2</v>
      </c>
    </row>
    <row r="456" spans="1:8" x14ac:dyDescent="0.75">
      <c r="A456" s="2">
        <v>42138</v>
      </c>
      <c r="B456" s="12">
        <v>2.69</v>
      </c>
      <c r="C456" s="12">
        <v>2.87</v>
      </c>
      <c r="D456" s="12">
        <v>2.66</v>
      </c>
      <c r="E456" s="12">
        <v>2.84</v>
      </c>
      <c r="F456" s="12">
        <v>81538</v>
      </c>
      <c r="G456" s="12">
        <v>15251351</v>
      </c>
      <c r="H456" s="7">
        <f t="shared" si="7"/>
        <v>5.5762081784386588E-2</v>
      </c>
    </row>
    <row r="457" spans="1:8" x14ac:dyDescent="0.75">
      <c r="A457" s="2">
        <v>42139</v>
      </c>
      <c r="B457" s="12">
        <v>2.84</v>
      </c>
      <c r="C457" s="12">
        <v>2.94</v>
      </c>
      <c r="D457" s="12">
        <v>2.84</v>
      </c>
      <c r="E457" s="12">
        <v>2.87</v>
      </c>
      <c r="F457" s="12">
        <v>75968</v>
      </c>
      <c r="G457" s="12">
        <v>15418705</v>
      </c>
      <c r="H457" s="7">
        <f t="shared" si="7"/>
        <v>1.0563380281690229E-2</v>
      </c>
    </row>
    <row r="458" spans="1:8" x14ac:dyDescent="0.75">
      <c r="A458" s="2">
        <v>42140</v>
      </c>
      <c r="B458" s="12">
        <v>2.88</v>
      </c>
      <c r="C458" s="12">
        <v>3.06</v>
      </c>
      <c r="D458" s="12">
        <v>2.85</v>
      </c>
      <c r="E458" s="12">
        <v>3</v>
      </c>
      <c r="F458" s="12">
        <v>74901</v>
      </c>
      <c r="G458" s="12">
        <v>16134590</v>
      </c>
      <c r="H458" s="7">
        <f t="shared" si="7"/>
        <v>4.1666666666666706E-2</v>
      </c>
    </row>
    <row r="459" spans="1:8" x14ac:dyDescent="0.75">
      <c r="A459" s="2">
        <v>42141</v>
      </c>
      <c r="B459" s="12">
        <v>3</v>
      </c>
      <c r="C459" s="12">
        <v>3.03</v>
      </c>
      <c r="D459" s="12">
        <v>2.91</v>
      </c>
      <c r="E459" s="12">
        <v>2.93</v>
      </c>
      <c r="F459" s="12">
        <v>52827</v>
      </c>
      <c r="G459" s="12">
        <v>15746949</v>
      </c>
      <c r="H459" s="7">
        <f t="shared" si="7"/>
        <v>-2.3333333333333279E-2</v>
      </c>
    </row>
    <row r="460" spans="1:8" x14ac:dyDescent="0.75">
      <c r="A460" s="2">
        <v>42142</v>
      </c>
      <c r="B460" s="12">
        <v>2.93</v>
      </c>
      <c r="C460" s="12">
        <v>2.95</v>
      </c>
      <c r="D460" s="12">
        <v>2.83</v>
      </c>
      <c r="E460" s="12">
        <v>2.86</v>
      </c>
      <c r="F460" s="12">
        <v>42345</v>
      </c>
      <c r="G460" s="12">
        <v>15390424</v>
      </c>
      <c r="H460" s="7">
        <f t="shared" si="7"/>
        <v>-2.3890784982935249E-2</v>
      </c>
    </row>
    <row r="461" spans="1:8" x14ac:dyDescent="0.75">
      <c r="A461" s="2">
        <v>42143</v>
      </c>
      <c r="B461" s="12">
        <v>2.86</v>
      </c>
      <c r="C461" s="12">
        <v>2.9</v>
      </c>
      <c r="D461" s="12">
        <v>2.79</v>
      </c>
      <c r="E461" s="12">
        <v>2.89</v>
      </c>
      <c r="F461" s="12">
        <v>34282</v>
      </c>
      <c r="G461" s="12">
        <v>15536686</v>
      </c>
      <c r="H461" s="7">
        <f t="shared" si="7"/>
        <v>1.0489510489510577E-2</v>
      </c>
    </row>
    <row r="462" spans="1:8" x14ac:dyDescent="0.75">
      <c r="A462" s="2">
        <v>42144</v>
      </c>
      <c r="B462" s="12">
        <v>2.89</v>
      </c>
      <c r="C462" s="12">
        <v>2.9</v>
      </c>
      <c r="D462" s="12">
        <v>2.78</v>
      </c>
      <c r="E462" s="12">
        <v>2.88</v>
      </c>
      <c r="F462" s="12">
        <v>48146</v>
      </c>
      <c r="G462" s="12">
        <v>15521901</v>
      </c>
      <c r="H462" s="7">
        <f t="shared" si="7"/>
        <v>-3.4602076124568273E-3</v>
      </c>
    </row>
    <row r="463" spans="1:8" x14ac:dyDescent="0.75">
      <c r="A463" s="2">
        <v>42145</v>
      </c>
      <c r="B463" s="12">
        <v>2.88</v>
      </c>
      <c r="C463" s="12">
        <v>2.91</v>
      </c>
      <c r="D463" s="12">
        <v>2.84</v>
      </c>
      <c r="E463" s="12">
        <v>2.84</v>
      </c>
      <c r="F463" s="12">
        <v>37087</v>
      </c>
      <c r="G463" s="12">
        <v>15300515</v>
      </c>
      <c r="H463" s="7">
        <f t="shared" si="7"/>
        <v>-1.3888888888888902E-2</v>
      </c>
    </row>
    <row r="464" spans="1:8" x14ac:dyDescent="0.75">
      <c r="A464" s="2">
        <v>42146</v>
      </c>
      <c r="B464" s="12">
        <v>2.84</v>
      </c>
      <c r="C464" s="12">
        <v>2.95</v>
      </c>
      <c r="D464" s="12">
        <v>2.81</v>
      </c>
      <c r="E464" s="12">
        <v>2.91</v>
      </c>
      <c r="F464" s="12">
        <v>108165</v>
      </c>
      <c r="G464" s="12">
        <v>15665379</v>
      </c>
      <c r="H464" s="7">
        <f t="shared" si="7"/>
        <v>2.4647887323943764E-2</v>
      </c>
    </row>
    <row r="465" spans="1:8" x14ac:dyDescent="0.75">
      <c r="A465" s="2">
        <v>42147</v>
      </c>
      <c r="B465" s="12">
        <v>2.91</v>
      </c>
      <c r="C465" s="12">
        <v>2.92</v>
      </c>
      <c r="D465" s="12">
        <v>2.87</v>
      </c>
      <c r="E465" s="12">
        <v>2.87</v>
      </c>
      <c r="F465" s="12">
        <v>90345</v>
      </c>
      <c r="G465" s="12">
        <v>15490591</v>
      </c>
      <c r="H465" s="7">
        <f t="shared" si="7"/>
        <v>-1.3745704467353964E-2</v>
      </c>
    </row>
    <row r="466" spans="1:8" x14ac:dyDescent="0.75">
      <c r="A466" s="2">
        <v>42148</v>
      </c>
      <c r="B466" s="12">
        <v>2.87</v>
      </c>
      <c r="C466" s="12">
        <v>2.93</v>
      </c>
      <c r="D466" s="12">
        <v>2.87</v>
      </c>
      <c r="E466" s="12">
        <v>2.9</v>
      </c>
      <c r="F466" s="12">
        <v>49767</v>
      </c>
      <c r="G466" s="12">
        <v>15648552</v>
      </c>
      <c r="H466" s="7">
        <f t="shared" si="7"/>
        <v>1.0452961672473799E-2</v>
      </c>
    </row>
    <row r="467" spans="1:8" x14ac:dyDescent="0.75">
      <c r="A467" s="2">
        <v>42149</v>
      </c>
      <c r="B467" s="12">
        <v>2.9</v>
      </c>
      <c r="C467" s="12">
        <v>2.91</v>
      </c>
      <c r="D467" s="12">
        <v>2.8</v>
      </c>
      <c r="E467" s="12">
        <v>2.82</v>
      </c>
      <c r="F467" s="12">
        <v>55790</v>
      </c>
      <c r="G467" s="12">
        <v>15224108</v>
      </c>
      <c r="H467" s="7">
        <f t="shared" si="7"/>
        <v>-2.7586206896551748E-2</v>
      </c>
    </row>
    <row r="468" spans="1:8" x14ac:dyDescent="0.75">
      <c r="A468" s="2">
        <v>42150</v>
      </c>
      <c r="B468" s="12">
        <v>2.82</v>
      </c>
      <c r="C468" s="12">
        <v>2.9</v>
      </c>
      <c r="D468" s="12">
        <v>2.6</v>
      </c>
      <c r="E468" s="12">
        <v>2.67</v>
      </c>
      <c r="F468" s="12">
        <v>133789</v>
      </c>
      <c r="G468" s="12">
        <v>14433335</v>
      </c>
      <c r="H468" s="7">
        <f t="shared" si="7"/>
        <v>-5.31914893617021E-2</v>
      </c>
    </row>
    <row r="469" spans="1:8" x14ac:dyDescent="0.75">
      <c r="A469" s="2">
        <v>42151</v>
      </c>
      <c r="B469" s="12">
        <v>2.67</v>
      </c>
      <c r="C469" s="12">
        <v>2.71</v>
      </c>
      <c r="D469" s="12">
        <v>2.59</v>
      </c>
      <c r="E469" s="12">
        <v>2.63</v>
      </c>
      <c r="F469" s="12">
        <v>59342</v>
      </c>
      <c r="G469" s="12">
        <v>14192800</v>
      </c>
      <c r="H469" s="7">
        <f t="shared" si="7"/>
        <v>-1.4981273408239714E-2</v>
      </c>
    </row>
    <row r="470" spans="1:8" x14ac:dyDescent="0.75">
      <c r="A470" s="2">
        <v>42152</v>
      </c>
      <c r="B470" s="12">
        <v>2.63</v>
      </c>
      <c r="C470" s="12">
        <v>2.83</v>
      </c>
      <c r="D470" s="12">
        <v>2.61</v>
      </c>
      <c r="E470" s="12">
        <v>2.74</v>
      </c>
      <c r="F470" s="12">
        <v>69233</v>
      </c>
      <c r="G470" s="12">
        <v>14797698</v>
      </c>
      <c r="H470" s="7">
        <f t="shared" si="7"/>
        <v>4.1825095057034342E-2</v>
      </c>
    </row>
    <row r="471" spans="1:8" x14ac:dyDescent="0.75">
      <c r="A471" s="2">
        <v>42153</v>
      </c>
      <c r="B471" s="12">
        <v>2.74</v>
      </c>
      <c r="C471" s="12">
        <v>2.85</v>
      </c>
      <c r="D471" s="12">
        <v>2.72</v>
      </c>
      <c r="E471" s="12">
        <v>2.82</v>
      </c>
      <c r="F471" s="12">
        <v>48749</v>
      </c>
      <c r="G471" s="12">
        <v>15266462</v>
      </c>
      <c r="H471" s="7">
        <f t="shared" si="7"/>
        <v>2.9197080291970663E-2</v>
      </c>
    </row>
    <row r="472" spans="1:8" x14ac:dyDescent="0.75">
      <c r="A472" s="2">
        <v>42154</v>
      </c>
      <c r="B472" s="12">
        <v>2.82</v>
      </c>
      <c r="C472" s="12">
        <v>2.84</v>
      </c>
      <c r="D472" s="12">
        <v>2.69</v>
      </c>
      <c r="E472" s="12">
        <v>2.71</v>
      </c>
      <c r="F472" s="12">
        <v>36938</v>
      </c>
      <c r="G472" s="12">
        <v>14695071</v>
      </c>
      <c r="H472" s="7">
        <f t="shared" si="7"/>
        <v>-3.9007092198581519E-2</v>
      </c>
    </row>
    <row r="473" spans="1:8" x14ac:dyDescent="0.75">
      <c r="A473" s="2">
        <v>42155</v>
      </c>
      <c r="B473" s="12">
        <v>2.71</v>
      </c>
      <c r="C473" s="12">
        <v>2.84</v>
      </c>
      <c r="D473" s="12">
        <v>2.7</v>
      </c>
      <c r="E473" s="12">
        <v>2.76</v>
      </c>
      <c r="F473" s="12">
        <v>57640</v>
      </c>
      <c r="G473" s="12">
        <v>14938828</v>
      </c>
      <c r="H473" s="7">
        <f t="shared" si="7"/>
        <v>1.8450184501844952E-2</v>
      </c>
    </row>
    <row r="474" spans="1:8" x14ac:dyDescent="0.75">
      <c r="A474" s="2">
        <v>42156</v>
      </c>
      <c r="B474" s="12">
        <v>2.76</v>
      </c>
      <c r="C474" s="12">
        <v>2.78</v>
      </c>
      <c r="D474" s="12">
        <v>2.64</v>
      </c>
      <c r="E474" s="12">
        <v>2.65</v>
      </c>
      <c r="F474" s="12">
        <v>75761</v>
      </c>
      <c r="G474" s="12">
        <v>14374990</v>
      </c>
      <c r="H474" s="7">
        <f t="shared" si="7"/>
        <v>-3.9855072463768071E-2</v>
      </c>
    </row>
    <row r="475" spans="1:8" x14ac:dyDescent="0.75">
      <c r="A475" s="2">
        <v>42157</v>
      </c>
      <c r="B475" s="12">
        <v>2.66</v>
      </c>
      <c r="C475" s="12">
        <v>2.82</v>
      </c>
      <c r="D475" s="12">
        <v>2.64</v>
      </c>
      <c r="E475" s="12">
        <v>2.8</v>
      </c>
      <c r="F475" s="12">
        <v>68367</v>
      </c>
      <c r="G475" s="12">
        <v>15165726</v>
      </c>
      <c r="H475" s="7">
        <f t="shared" si="7"/>
        <v>5.26315789473683E-2</v>
      </c>
    </row>
    <row r="476" spans="1:8" x14ac:dyDescent="0.75">
      <c r="A476" s="2">
        <v>42158</v>
      </c>
      <c r="B476" s="12">
        <v>2.8</v>
      </c>
      <c r="C476" s="12">
        <v>2.87</v>
      </c>
      <c r="D476" s="12">
        <v>2.73</v>
      </c>
      <c r="E476" s="12">
        <v>2.75</v>
      </c>
      <c r="F476" s="12">
        <v>76345</v>
      </c>
      <c r="G476" s="12">
        <v>14920476</v>
      </c>
      <c r="H476" s="7">
        <f t="shared" si="7"/>
        <v>-1.7857142857142794E-2</v>
      </c>
    </row>
    <row r="477" spans="1:8" x14ac:dyDescent="0.75">
      <c r="A477" s="2">
        <v>42159</v>
      </c>
      <c r="B477" s="12">
        <v>2.76</v>
      </c>
      <c r="C477" s="12">
        <v>2.83</v>
      </c>
      <c r="D477" s="12">
        <v>2.72</v>
      </c>
      <c r="E477" s="12">
        <v>2.8</v>
      </c>
      <c r="F477" s="12">
        <v>40277</v>
      </c>
      <c r="G477" s="12">
        <v>15173365</v>
      </c>
      <c r="H477" s="7">
        <f t="shared" si="7"/>
        <v>1.449275362318842E-2</v>
      </c>
    </row>
    <row r="478" spans="1:8" x14ac:dyDescent="0.75">
      <c r="A478" s="2">
        <v>42160</v>
      </c>
      <c r="B478" s="12">
        <v>2.8</v>
      </c>
      <c r="C478" s="12">
        <v>2.84</v>
      </c>
      <c r="D478" s="12">
        <v>2.72</v>
      </c>
      <c r="E478" s="12">
        <v>2.82</v>
      </c>
      <c r="F478" s="12">
        <v>43312</v>
      </c>
      <c r="G478" s="12">
        <v>15315888</v>
      </c>
      <c r="H478" s="7">
        <f t="shared" si="7"/>
        <v>7.1428571428571496E-3</v>
      </c>
    </row>
    <row r="479" spans="1:8" x14ac:dyDescent="0.75">
      <c r="A479" s="2">
        <v>42161</v>
      </c>
      <c r="B479" s="12">
        <v>2.82</v>
      </c>
      <c r="C479" s="12">
        <v>2.86</v>
      </c>
      <c r="D479" s="12">
        <v>2.79</v>
      </c>
      <c r="E479" s="12">
        <v>2.82</v>
      </c>
      <c r="F479" s="12">
        <v>36093</v>
      </c>
      <c r="G479" s="12">
        <v>15331132</v>
      </c>
      <c r="H479" s="7">
        <f t="shared" si="7"/>
        <v>0</v>
      </c>
    </row>
    <row r="480" spans="1:8" x14ac:dyDescent="0.75">
      <c r="A480" s="2">
        <v>42162</v>
      </c>
      <c r="B480" s="12">
        <v>2.82</v>
      </c>
      <c r="C480" s="12">
        <v>2.85</v>
      </c>
      <c r="D480" s="12">
        <v>2.79</v>
      </c>
      <c r="E480" s="12">
        <v>2.81</v>
      </c>
      <c r="F480" s="12">
        <v>55832</v>
      </c>
      <c r="G480" s="12">
        <v>15278938</v>
      </c>
      <c r="H480" s="7">
        <f t="shared" si="7"/>
        <v>-3.5460992907800663E-3</v>
      </c>
    </row>
    <row r="481" spans="1:8" x14ac:dyDescent="0.75">
      <c r="A481" s="2">
        <v>42163</v>
      </c>
      <c r="B481" s="12">
        <v>2.8</v>
      </c>
      <c r="C481" s="12">
        <v>2.88</v>
      </c>
      <c r="D481" s="12">
        <v>2.8</v>
      </c>
      <c r="E481" s="12">
        <v>2.83</v>
      </c>
      <c r="F481" s="12">
        <v>78536</v>
      </c>
      <c r="G481" s="12">
        <v>15375385</v>
      </c>
      <c r="H481" s="7">
        <f t="shared" si="7"/>
        <v>1.0714285714285805E-2</v>
      </c>
    </row>
    <row r="482" spans="1:8" x14ac:dyDescent="0.75">
      <c r="A482" s="2">
        <v>42164</v>
      </c>
      <c r="B482" s="12">
        <v>2.83</v>
      </c>
      <c r="C482" s="12">
        <v>2.85</v>
      </c>
      <c r="D482" s="12">
        <v>2.76</v>
      </c>
      <c r="E482" s="12">
        <v>2.77</v>
      </c>
      <c r="F482" s="12">
        <v>83639</v>
      </c>
      <c r="G482" s="12">
        <v>15085425</v>
      </c>
      <c r="H482" s="7">
        <f t="shared" si="7"/>
        <v>-2.1201413427561856E-2</v>
      </c>
    </row>
    <row r="483" spans="1:8" x14ac:dyDescent="0.75">
      <c r="A483" s="2">
        <v>42165</v>
      </c>
      <c r="B483" s="12">
        <v>2.76</v>
      </c>
      <c r="C483" s="12">
        <v>2.77</v>
      </c>
      <c r="D483" s="12">
        <v>2.65</v>
      </c>
      <c r="E483" s="12">
        <v>2.7</v>
      </c>
      <c r="F483" s="12">
        <v>93836</v>
      </c>
      <c r="G483" s="12">
        <v>14721085</v>
      </c>
      <c r="H483" s="7">
        <f t="shared" si="7"/>
        <v>-2.1739130434782469E-2</v>
      </c>
    </row>
    <row r="484" spans="1:8" x14ac:dyDescent="0.75">
      <c r="A484" s="2">
        <v>42166</v>
      </c>
      <c r="B484" s="12">
        <v>2.7</v>
      </c>
      <c r="C484" s="12">
        <v>2.78</v>
      </c>
      <c r="D484" s="12">
        <v>2.68</v>
      </c>
      <c r="E484" s="12">
        <v>2.78</v>
      </c>
      <c r="F484" s="12">
        <v>67222</v>
      </c>
      <c r="G484" s="12">
        <v>15139115</v>
      </c>
      <c r="H484" s="7">
        <f t="shared" si="7"/>
        <v>2.9629629629629489E-2</v>
      </c>
    </row>
    <row r="485" spans="1:8" x14ac:dyDescent="0.75">
      <c r="A485" s="2">
        <v>42167</v>
      </c>
      <c r="B485" s="12">
        <v>2.78</v>
      </c>
      <c r="C485" s="12">
        <v>2.9</v>
      </c>
      <c r="D485" s="12">
        <v>2.74</v>
      </c>
      <c r="E485" s="12">
        <v>2.8</v>
      </c>
      <c r="F485" s="12">
        <v>107756</v>
      </c>
      <c r="G485" s="12">
        <v>15248612</v>
      </c>
      <c r="H485" s="7">
        <f t="shared" si="7"/>
        <v>7.1942446043165541E-3</v>
      </c>
    </row>
    <row r="486" spans="1:8" x14ac:dyDescent="0.75">
      <c r="A486" s="2">
        <v>42168</v>
      </c>
      <c r="B486" s="12">
        <v>2.8</v>
      </c>
      <c r="C486" s="12">
        <v>2.85</v>
      </c>
      <c r="D486" s="12">
        <v>2.77</v>
      </c>
      <c r="E486" s="12">
        <v>2.8</v>
      </c>
      <c r="F486" s="12">
        <v>68398</v>
      </c>
      <c r="G486" s="12">
        <v>15279803</v>
      </c>
      <c r="H486" s="7">
        <f t="shared" si="7"/>
        <v>0</v>
      </c>
    </row>
    <row r="487" spans="1:8" x14ac:dyDescent="0.75">
      <c r="A487" s="2">
        <v>42169</v>
      </c>
      <c r="B487" s="12">
        <v>2.8</v>
      </c>
      <c r="C487" s="12">
        <v>2.83</v>
      </c>
      <c r="D487" s="12">
        <v>2.75</v>
      </c>
      <c r="E487" s="12">
        <v>2.81</v>
      </c>
      <c r="F487" s="12">
        <v>87100</v>
      </c>
      <c r="G487" s="12">
        <v>15337238</v>
      </c>
      <c r="H487" s="7">
        <f t="shared" si="7"/>
        <v>3.5714285714286542E-3</v>
      </c>
    </row>
    <row r="488" spans="1:8" x14ac:dyDescent="0.75">
      <c r="A488" s="2">
        <v>42170</v>
      </c>
      <c r="B488" s="12">
        <v>2.81</v>
      </c>
      <c r="C488" s="12">
        <v>2.85</v>
      </c>
      <c r="D488" s="12">
        <v>2.72</v>
      </c>
      <c r="E488" s="12">
        <v>2.74</v>
      </c>
      <c r="F488" s="12">
        <v>102014</v>
      </c>
      <c r="G488" s="12">
        <v>14972961</v>
      </c>
      <c r="H488" s="7">
        <f t="shared" si="7"/>
        <v>-2.4911032028469695E-2</v>
      </c>
    </row>
    <row r="489" spans="1:8" x14ac:dyDescent="0.75">
      <c r="A489" s="2">
        <v>42171</v>
      </c>
      <c r="B489" s="12">
        <v>2.74</v>
      </c>
      <c r="C489" s="12">
        <v>2.99</v>
      </c>
      <c r="D489" s="12">
        <v>2.73</v>
      </c>
      <c r="E489" s="12">
        <v>2.99</v>
      </c>
      <c r="F489" s="12">
        <v>109178</v>
      </c>
      <c r="G489" s="12">
        <v>16324265</v>
      </c>
      <c r="H489" s="7">
        <f t="shared" si="7"/>
        <v>9.1240875912408759E-2</v>
      </c>
    </row>
    <row r="490" spans="1:8" x14ac:dyDescent="0.75">
      <c r="A490" s="2">
        <v>42172</v>
      </c>
      <c r="B490" s="12">
        <v>2.99</v>
      </c>
      <c r="C490" s="12">
        <v>3.15</v>
      </c>
      <c r="D490" s="12">
        <v>2.91</v>
      </c>
      <c r="E490" s="12">
        <v>3.01</v>
      </c>
      <c r="F490" s="12">
        <v>127588</v>
      </c>
      <c r="G490" s="12">
        <v>16435666</v>
      </c>
      <c r="H490" s="7">
        <f t="shared" si="7"/>
        <v>6.6889632107021979E-3</v>
      </c>
    </row>
    <row r="491" spans="1:8" x14ac:dyDescent="0.75">
      <c r="A491" s="2">
        <v>42173</v>
      </c>
      <c r="B491" s="12">
        <v>3.01</v>
      </c>
      <c r="C491" s="12">
        <v>3.02</v>
      </c>
      <c r="D491" s="12">
        <v>2.91</v>
      </c>
      <c r="E491" s="12">
        <v>2.96</v>
      </c>
      <c r="F491" s="12">
        <v>80459</v>
      </c>
      <c r="G491" s="12">
        <v>16211142</v>
      </c>
      <c r="H491" s="7">
        <f t="shared" si="7"/>
        <v>-1.6611295681063065E-2</v>
      </c>
    </row>
    <row r="492" spans="1:8" x14ac:dyDescent="0.75">
      <c r="A492" s="2">
        <v>42174</v>
      </c>
      <c r="B492" s="12">
        <v>2.96</v>
      </c>
      <c r="C492" s="12">
        <v>2.98</v>
      </c>
      <c r="D492" s="12">
        <v>2.88</v>
      </c>
      <c r="E492" s="12">
        <v>2.9</v>
      </c>
      <c r="F492" s="12">
        <v>76937</v>
      </c>
      <c r="G492" s="12">
        <v>15859752</v>
      </c>
      <c r="H492" s="7">
        <f t="shared" si="7"/>
        <v>-2.0270270270270289E-2</v>
      </c>
    </row>
    <row r="493" spans="1:8" x14ac:dyDescent="0.75">
      <c r="A493" s="2">
        <v>42175</v>
      </c>
      <c r="B493" s="12">
        <v>2.9</v>
      </c>
      <c r="C493" s="12">
        <v>2.9</v>
      </c>
      <c r="D493" s="12">
        <v>2.82</v>
      </c>
      <c r="E493" s="12">
        <v>2.87</v>
      </c>
      <c r="F493" s="12">
        <v>49018</v>
      </c>
      <c r="G493" s="12">
        <v>15732704</v>
      </c>
      <c r="H493" s="7">
        <f t="shared" si="7"/>
        <v>-1.0344827586206829E-2</v>
      </c>
    </row>
    <row r="494" spans="1:8" x14ac:dyDescent="0.75">
      <c r="A494" s="2">
        <v>42176</v>
      </c>
      <c r="B494" s="12">
        <v>2.87</v>
      </c>
      <c r="C494" s="12">
        <v>2.88</v>
      </c>
      <c r="D494" s="12">
        <v>2.82</v>
      </c>
      <c r="E494" s="12">
        <v>2.84</v>
      </c>
      <c r="F494" s="12">
        <v>42407</v>
      </c>
      <c r="G494" s="12">
        <v>15581980</v>
      </c>
      <c r="H494" s="7">
        <f t="shared" si="7"/>
        <v>-1.0452961672473953E-2</v>
      </c>
    </row>
    <row r="495" spans="1:8" x14ac:dyDescent="0.75">
      <c r="A495" s="2">
        <v>42177</v>
      </c>
      <c r="B495" s="12">
        <v>2.84</v>
      </c>
      <c r="C495" s="12">
        <v>2.9</v>
      </c>
      <c r="D495" s="12">
        <v>2.84</v>
      </c>
      <c r="E495" s="12">
        <v>2.89</v>
      </c>
      <c r="F495" s="12">
        <v>60758</v>
      </c>
      <c r="G495" s="12">
        <v>15837942</v>
      </c>
      <c r="H495" s="7">
        <f t="shared" si="7"/>
        <v>1.7605633802816996E-2</v>
      </c>
    </row>
    <row r="496" spans="1:8" x14ac:dyDescent="0.75">
      <c r="A496" s="2">
        <v>42178</v>
      </c>
      <c r="B496" s="12">
        <v>2.89</v>
      </c>
      <c r="C496" s="12">
        <v>2.89</v>
      </c>
      <c r="D496" s="12">
        <v>2.84</v>
      </c>
      <c r="E496" s="12">
        <v>2.85</v>
      </c>
      <c r="F496" s="12">
        <v>32546</v>
      </c>
      <c r="G496" s="12">
        <v>15667118</v>
      </c>
      <c r="H496" s="7">
        <f t="shared" si="7"/>
        <v>-1.3840830449827002E-2</v>
      </c>
    </row>
    <row r="497" spans="1:8" x14ac:dyDescent="0.75">
      <c r="A497" s="2">
        <v>42179</v>
      </c>
      <c r="B497" s="12">
        <v>2.85</v>
      </c>
      <c r="C497" s="12">
        <v>2.88</v>
      </c>
      <c r="D497" s="12">
        <v>2.81</v>
      </c>
      <c r="E497" s="12">
        <v>2.81</v>
      </c>
      <c r="F497" s="12">
        <v>66207</v>
      </c>
      <c r="G497" s="12">
        <v>15440610</v>
      </c>
      <c r="H497" s="7">
        <f t="shared" si="7"/>
        <v>-1.4035087719298258E-2</v>
      </c>
    </row>
    <row r="498" spans="1:8" x14ac:dyDescent="0.75">
      <c r="A498" s="2">
        <v>42180</v>
      </c>
      <c r="B498" s="12">
        <v>2.81</v>
      </c>
      <c r="C498" s="12">
        <v>2.84</v>
      </c>
      <c r="D498" s="12">
        <v>2.8</v>
      </c>
      <c r="E498" s="12">
        <v>2.83</v>
      </c>
      <c r="F498" s="12">
        <v>82226</v>
      </c>
      <c r="G498" s="12">
        <v>15569062</v>
      </c>
      <c r="H498" s="7">
        <f t="shared" si="7"/>
        <v>7.1174377224199354E-3</v>
      </c>
    </row>
    <row r="499" spans="1:8" x14ac:dyDescent="0.75">
      <c r="A499" s="2">
        <v>42181</v>
      </c>
      <c r="B499" s="12">
        <v>2.83</v>
      </c>
      <c r="C499" s="12">
        <v>2.87</v>
      </c>
      <c r="D499" s="12">
        <v>2.81</v>
      </c>
      <c r="E499" s="12">
        <v>2.82</v>
      </c>
      <c r="F499" s="12">
        <v>67021</v>
      </c>
      <c r="G499" s="12">
        <v>15508993</v>
      </c>
      <c r="H499" s="7">
        <f t="shared" si="7"/>
        <v>-3.5335689045937211E-3</v>
      </c>
    </row>
    <row r="500" spans="1:8" x14ac:dyDescent="0.75">
      <c r="A500" s="2">
        <v>42182</v>
      </c>
      <c r="B500" s="12">
        <v>2.82</v>
      </c>
      <c r="C500" s="12">
        <v>2.87</v>
      </c>
      <c r="D500" s="12">
        <v>2.78</v>
      </c>
      <c r="E500" s="12">
        <v>2.79</v>
      </c>
      <c r="F500" s="12">
        <v>117087</v>
      </c>
      <c r="G500" s="12">
        <v>15357963</v>
      </c>
      <c r="H500" s="7">
        <f t="shared" si="7"/>
        <v>-1.0638297872340358E-2</v>
      </c>
    </row>
    <row r="501" spans="1:8" x14ac:dyDescent="0.75">
      <c r="A501" s="2">
        <v>42183</v>
      </c>
      <c r="B501" s="12">
        <v>2.79</v>
      </c>
      <c r="C501" s="12">
        <v>2.81</v>
      </c>
      <c r="D501" s="12">
        <v>2.68</v>
      </c>
      <c r="E501" s="12">
        <v>2.73</v>
      </c>
      <c r="F501" s="12">
        <v>80605</v>
      </c>
      <c r="G501" s="12">
        <v>15062428</v>
      </c>
      <c r="H501" s="7">
        <f t="shared" si="7"/>
        <v>-2.1505376344086041E-2</v>
      </c>
    </row>
    <row r="502" spans="1:8" x14ac:dyDescent="0.75">
      <c r="A502" s="2">
        <v>42184</v>
      </c>
      <c r="B502" s="12">
        <v>2.73</v>
      </c>
      <c r="C502" s="12">
        <v>2.79</v>
      </c>
      <c r="D502" s="12">
        <v>2.71</v>
      </c>
      <c r="E502" s="12">
        <v>2.79</v>
      </c>
      <c r="F502" s="12">
        <v>65253</v>
      </c>
      <c r="G502" s="12">
        <v>15359238</v>
      </c>
      <c r="H502" s="7">
        <f t="shared" si="7"/>
        <v>2.1978021978021997E-2</v>
      </c>
    </row>
    <row r="503" spans="1:8" x14ac:dyDescent="0.75">
      <c r="A503" s="2">
        <v>42185</v>
      </c>
      <c r="B503" s="12">
        <v>2.79</v>
      </c>
      <c r="C503" s="12">
        <v>2.93</v>
      </c>
      <c r="D503" s="12">
        <v>2.77</v>
      </c>
      <c r="E503" s="12">
        <v>2.86</v>
      </c>
      <c r="F503" s="12">
        <v>105757</v>
      </c>
      <c r="G503" s="12">
        <v>15777314</v>
      </c>
      <c r="H503" s="7">
        <f t="shared" si="7"/>
        <v>2.5089605734766967E-2</v>
      </c>
    </row>
    <row r="504" spans="1:8" x14ac:dyDescent="0.75">
      <c r="A504" s="2">
        <v>42186</v>
      </c>
      <c r="B504" s="12">
        <v>2.86</v>
      </c>
      <c r="C504" s="12">
        <v>2.9</v>
      </c>
      <c r="D504" s="12">
        <v>2.78</v>
      </c>
      <c r="E504" s="12">
        <v>2.82</v>
      </c>
      <c r="F504" s="12">
        <v>49329</v>
      </c>
      <c r="G504" s="12">
        <v>15552570</v>
      </c>
      <c r="H504" s="7">
        <f t="shared" si="7"/>
        <v>-1.3986013986014E-2</v>
      </c>
    </row>
    <row r="505" spans="1:8" x14ac:dyDescent="0.75">
      <c r="A505" s="2">
        <v>42187</v>
      </c>
      <c r="B505" s="12">
        <v>2.8</v>
      </c>
      <c r="C505" s="12">
        <v>2.92</v>
      </c>
      <c r="D505" s="12">
        <v>2.79</v>
      </c>
      <c r="E505" s="12">
        <v>2.91</v>
      </c>
      <c r="F505" s="12">
        <v>58716</v>
      </c>
      <c r="G505" s="12">
        <v>16081515</v>
      </c>
      <c r="H505" s="7">
        <f t="shared" si="7"/>
        <v>3.9285714285714403E-2</v>
      </c>
    </row>
    <row r="506" spans="1:8" x14ac:dyDescent="0.75">
      <c r="A506" s="2">
        <v>42188</v>
      </c>
      <c r="B506" s="12">
        <v>2.92</v>
      </c>
      <c r="C506" s="12">
        <v>2.99</v>
      </c>
      <c r="D506" s="12">
        <v>2.87</v>
      </c>
      <c r="E506" s="12">
        <v>2.96</v>
      </c>
      <c r="F506" s="12">
        <v>65144</v>
      </c>
      <c r="G506" s="12">
        <v>16352120</v>
      </c>
      <c r="H506" s="7">
        <f t="shared" si="7"/>
        <v>1.3698630136986314E-2</v>
      </c>
    </row>
    <row r="507" spans="1:8" x14ac:dyDescent="0.75">
      <c r="A507" s="2">
        <v>42189</v>
      </c>
      <c r="B507" s="12">
        <v>2.96</v>
      </c>
      <c r="C507" s="12">
        <v>3.11</v>
      </c>
      <c r="D507" s="12">
        <v>2.93</v>
      </c>
      <c r="E507" s="12">
        <v>3.09</v>
      </c>
      <c r="F507" s="12">
        <v>134776</v>
      </c>
      <c r="G507" s="12">
        <v>17104829</v>
      </c>
      <c r="H507" s="7">
        <f t="shared" si="7"/>
        <v>4.3918918918918887E-2</v>
      </c>
    </row>
    <row r="508" spans="1:8" x14ac:dyDescent="0.75">
      <c r="A508" s="2">
        <v>42190</v>
      </c>
      <c r="B508" s="12">
        <v>3.09</v>
      </c>
      <c r="C508" s="12">
        <v>3.17</v>
      </c>
      <c r="D508" s="12">
        <v>3.05</v>
      </c>
      <c r="E508" s="12">
        <v>3.09</v>
      </c>
      <c r="F508" s="12">
        <v>98324</v>
      </c>
      <c r="G508" s="12">
        <v>17135844</v>
      </c>
      <c r="H508" s="7">
        <f t="shared" si="7"/>
        <v>0</v>
      </c>
    </row>
    <row r="509" spans="1:8" x14ac:dyDescent="0.75">
      <c r="A509" s="2">
        <v>42191</v>
      </c>
      <c r="B509" s="12">
        <v>3.1</v>
      </c>
      <c r="C509" s="12">
        <v>3.21</v>
      </c>
      <c r="D509" s="12">
        <v>3.07</v>
      </c>
      <c r="E509" s="12">
        <v>3.09</v>
      </c>
      <c r="F509" s="12">
        <v>91597</v>
      </c>
      <c r="G509" s="12">
        <v>17134897</v>
      </c>
      <c r="H509" s="7">
        <f t="shared" si="7"/>
        <v>-3.2258064516129778E-3</v>
      </c>
    </row>
    <row r="510" spans="1:8" x14ac:dyDescent="0.75">
      <c r="A510" s="2">
        <v>42192</v>
      </c>
      <c r="B510" s="12">
        <v>3.09</v>
      </c>
      <c r="C510" s="12">
        <v>3.12</v>
      </c>
      <c r="D510" s="12">
        <v>2.96</v>
      </c>
      <c r="E510" s="12">
        <v>2.97</v>
      </c>
      <c r="F510" s="12">
        <v>77829</v>
      </c>
      <c r="G510" s="12">
        <v>16465438</v>
      </c>
      <c r="H510" s="7">
        <f t="shared" si="7"/>
        <v>-3.8834951456310572E-2</v>
      </c>
    </row>
    <row r="511" spans="1:8" x14ac:dyDescent="0.75">
      <c r="A511" s="2">
        <v>42193</v>
      </c>
      <c r="B511" s="12">
        <v>2.96</v>
      </c>
      <c r="C511" s="12">
        <v>3.07</v>
      </c>
      <c r="D511" s="12">
        <v>2.94</v>
      </c>
      <c r="E511" s="12">
        <v>2.98</v>
      </c>
      <c r="F511" s="12">
        <v>71222</v>
      </c>
      <c r="G511" s="12">
        <v>16564809</v>
      </c>
      <c r="H511" s="7">
        <f t="shared" si="7"/>
        <v>6.7567567567567632E-3</v>
      </c>
    </row>
    <row r="512" spans="1:8" x14ac:dyDescent="0.75">
      <c r="A512" s="2">
        <v>42194</v>
      </c>
      <c r="B512" s="12">
        <v>2.99</v>
      </c>
      <c r="C512" s="12">
        <v>3.13</v>
      </c>
      <c r="D512" s="12">
        <v>2.96</v>
      </c>
      <c r="E512" s="12">
        <v>3.11</v>
      </c>
      <c r="F512" s="12">
        <v>146037</v>
      </c>
      <c r="G512" s="12">
        <v>17276445</v>
      </c>
      <c r="H512" s="7">
        <f t="shared" si="7"/>
        <v>4.013377926421393E-2</v>
      </c>
    </row>
    <row r="513" spans="1:8" x14ac:dyDescent="0.75">
      <c r="A513" s="2">
        <v>42195</v>
      </c>
      <c r="B513" s="12">
        <v>3.11</v>
      </c>
      <c r="C513" s="12">
        <v>4.24</v>
      </c>
      <c r="D513" s="12">
        <v>3.08</v>
      </c>
      <c r="E513" s="12">
        <v>4.05</v>
      </c>
      <c r="F513" s="12">
        <v>607002</v>
      </c>
      <c r="G513" s="12">
        <v>22533836</v>
      </c>
      <c r="H513" s="7">
        <f t="shared" si="7"/>
        <v>0.30225080385852088</v>
      </c>
    </row>
    <row r="514" spans="1:8" x14ac:dyDescent="0.75">
      <c r="A514" s="2">
        <v>42196</v>
      </c>
      <c r="B514" s="12">
        <v>4.07</v>
      </c>
      <c r="C514" s="12">
        <v>4.38</v>
      </c>
      <c r="D514" s="12">
        <v>3.74</v>
      </c>
      <c r="E514" s="12">
        <v>3.84</v>
      </c>
      <c r="F514" s="12">
        <v>396245</v>
      </c>
      <c r="G514" s="12">
        <v>21376801</v>
      </c>
      <c r="H514" s="7">
        <f t="shared" si="7"/>
        <v>-5.6511056511056611E-2</v>
      </c>
    </row>
    <row r="515" spans="1:8" x14ac:dyDescent="0.75">
      <c r="A515" s="2">
        <v>42197</v>
      </c>
      <c r="B515" s="12">
        <v>3.84</v>
      </c>
      <c r="C515" s="12">
        <v>4.25</v>
      </c>
      <c r="D515" s="12">
        <v>3.83</v>
      </c>
      <c r="E515" s="12">
        <v>4.0999999999999996</v>
      </c>
      <c r="F515" s="12">
        <v>136193</v>
      </c>
      <c r="G515" s="12">
        <v>22803398</v>
      </c>
      <c r="H515" s="7">
        <f t="shared" ref="H515:H578" si="8">(E515-B515)/B515</f>
        <v>6.7708333333333287E-2</v>
      </c>
    </row>
    <row r="516" spans="1:8" x14ac:dyDescent="0.75">
      <c r="A516" s="2">
        <v>42198</v>
      </c>
      <c r="B516" s="12">
        <v>4.0999999999999996</v>
      </c>
      <c r="C516" s="12">
        <v>4.0999999999999996</v>
      </c>
      <c r="D516" s="12">
        <v>3.66</v>
      </c>
      <c r="E516" s="12">
        <v>3.74</v>
      </c>
      <c r="F516" s="12">
        <v>181667</v>
      </c>
      <c r="G516" s="12">
        <v>20827491</v>
      </c>
      <c r="H516" s="7">
        <f t="shared" si="8"/>
        <v>-8.7804878048780358E-2</v>
      </c>
    </row>
    <row r="517" spans="1:8" x14ac:dyDescent="0.75">
      <c r="A517" s="2">
        <v>42199</v>
      </c>
      <c r="B517" s="12">
        <v>3.75</v>
      </c>
      <c r="C517" s="12">
        <v>3.83</v>
      </c>
      <c r="D517" s="12">
        <v>3.72</v>
      </c>
      <c r="E517" s="12">
        <v>3.72</v>
      </c>
      <c r="F517" s="12">
        <v>71054</v>
      </c>
      <c r="G517" s="12">
        <v>20725133</v>
      </c>
      <c r="H517" s="7">
        <f t="shared" si="8"/>
        <v>-7.9999999999999481E-3</v>
      </c>
    </row>
    <row r="518" spans="1:8" x14ac:dyDescent="0.75">
      <c r="A518" s="2">
        <v>42200</v>
      </c>
      <c r="B518" s="12">
        <v>3.71</v>
      </c>
      <c r="C518" s="12">
        <v>3.77</v>
      </c>
      <c r="D518" s="12">
        <v>3.63</v>
      </c>
      <c r="E518" s="12">
        <v>3.66</v>
      </c>
      <c r="F518" s="12">
        <v>133041</v>
      </c>
      <c r="G518" s="12">
        <v>20422162</v>
      </c>
      <c r="H518" s="7">
        <f t="shared" si="8"/>
        <v>-1.3477088948787014E-2</v>
      </c>
    </row>
    <row r="519" spans="1:8" x14ac:dyDescent="0.75">
      <c r="A519" s="2">
        <v>42201</v>
      </c>
      <c r="B519" s="12">
        <v>3.64</v>
      </c>
      <c r="C519" s="12">
        <v>3.76</v>
      </c>
      <c r="D519" s="12">
        <v>3.49</v>
      </c>
      <c r="E519" s="12">
        <v>3.53</v>
      </c>
      <c r="F519" s="12">
        <v>87908</v>
      </c>
      <c r="G519" s="12">
        <v>19724087</v>
      </c>
      <c r="H519" s="7">
        <f t="shared" si="8"/>
        <v>-3.0219780219780307E-2</v>
      </c>
    </row>
    <row r="520" spans="1:8" x14ac:dyDescent="0.75">
      <c r="A520" s="2">
        <v>42202</v>
      </c>
      <c r="B520" s="12">
        <v>3.54</v>
      </c>
      <c r="C520" s="12">
        <v>3.83</v>
      </c>
      <c r="D520" s="12">
        <v>3.48</v>
      </c>
      <c r="E520" s="12">
        <v>3.76</v>
      </c>
      <c r="F520" s="12">
        <v>142970</v>
      </c>
      <c r="G520" s="12">
        <v>21006479</v>
      </c>
      <c r="H520" s="7">
        <f t="shared" si="8"/>
        <v>6.2146892655367159E-2</v>
      </c>
    </row>
    <row r="521" spans="1:8" x14ac:dyDescent="0.75">
      <c r="A521" s="2">
        <v>42203</v>
      </c>
      <c r="B521" s="12">
        <v>3.76</v>
      </c>
      <c r="C521" s="12">
        <v>3.99</v>
      </c>
      <c r="D521" s="12">
        <v>3.67</v>
      </c>
      <c r="E521" s="12">
        <v>3.71</v>
      </c>
      <c r="F521" s="12">
        <v>140104</v>
      </c>
      <c r="G521" s="12">
        <v>20722180</v>
      </c>
      <c r="H521" s="7">
        <f t="shared" si="8"/>
        <v>-1.3297872340425485E-2</v>
      </c>
    </row>
    <row r="522" spans="1:8" x14ac:dyDescent="0.75">
      <c r="A522" s="2">
        <v>42204</v>
      </c>
      <c r="B522" s="12">
        <v>3.71</v>
      </c>
      <c r="C522" s="12">
        <v>3.71</v>
      </c>
      <c r="D522" s="12">
        <v>3.6</v>
      </c>
      <c r="E522" s="12">
        <v>3.62</v>
      </c>
      <c r="F522" s="12">
        <v>66114</v>
      </c>
      <c r="G522" s="12">
        <v>20242239</v>
      </c>
      <c r="H522" s="7">
        <f t="shared" si="8"/>
        <v>-2.4258760107816673E-2</v>
      </c>
    </row>
    <row r="523" spans="1:8" x14ac:dyDescent="0.75">
      <c r="A523" s="2">
        <v>42205</v>
      </c>
      <c r="B523" s="12">
        <v>3.62</v>
      </c>
      <c r="C523" s="12">
        <v>3.72</v>
      </c>
      <c r="D523" s="12">
        <v>3.61</v>
      </c>
      <c r="E523" s="12">
        <v>3.69</v>
      </c>
      <c r="F523" s="12">
        <v>73913</v>
      </c>
      <c r="G523" s="12">
        <v>20661750</v>
      </c>
      <c r="H523" s="7">
        <f t="shared" si="8"/>
        <v>1.9337016574585589E-2</v>
      </c>
    </row>
    <row r="524" spans="1:8" x14ac:dyDescent="0.75">
      <c r="A524" s="2">
        <v>42206</v>
      </c>
      <c r="B524" s="12">
        <v>3.7</v>
      </c>
      <c r="C524" s="12">
        <v>3.73</v>
      </c>
      <c r="D524" s="12">
        <v>3.58</v>
      </c>
      <c r="E524" s="12">
        <v>3.6</v>
      </c>
      <c r="F524" s="12">
        <v>106480</v>
      </c>
      <c r="G524" s="12">
        <v>20173364</v>
      </c>
      <c r="H524" s="7">
        <f t="shared" si="8"/>
        <v>-2.7027027027027049E-2</v>
      </c>
    </row>
    <row r="525" spans="1:8" x14ac:dyDescent="0.75">
      <c r="A525" s="2">
        <v>42207</v>
      </c>
      <c r="B525" s="12">
        <v>3.6</v>
      </c>
      <c r="C525" s="12">
        <v>3.65</v>
      </c>
      <c r="D525" s="12">
        <v>3.57</v>
      </c>
      <c r="E525" s="12">
        <v>3.63</v>
      </c>
      <c r="F525" s="12">
        <v>50817</v>
      </c>
      <c r="G525" s="12">
        <v>20313281</v>
      </c>
      <c r="H525" s="7">
        <f t="shared" si="8"/>
        <v>8.3333333333332794E-3</v>
      </c>
    </row>
    <row r="526" spans="1:8" x14ac:dyDescent="0.75">
      <c r="A526" s="2">
        <v>42208</v>
      </c>
      <c r="B526" s="12">
        <v>3.63</v>
      </c>
      <c r="C526" s="12">
        <v>3.65</v>
      </c>
      <c r="D526" s="12">
        <v>3.54</v>
      </c>
      <c r="E526" s="12">
        <v>3.58</v>
      </c>
      <c r="F526" s="12">
        <v>34491</v>
      </c>
      <c r="G526" s="12">
        <v>20063646</v>
      </c>
      <c r="H526" s="7">
        <f t="shared" si="8"/>
        <v>-1.3774104683195544E-2</v>
      </c>
    </row>
    <row r="527" spans="1:8" x14ac:dyDescent="0.75">
      <c r="A527" s="2">
        <v>42209</v>
      </c>
      <c r="B527" s="12">
        <v>3.59</v>
      </c>
      <c r="C527" s="12">
        <v>3.71</v>
      </c>
      <c r="D527" s="12">
        <v>3.5</v>
      </c>
      <c r="E527" s="12">
        <v>3.69</v>
      </c>
      <c r="F527" s="12">
        <v>129128</v>
      </c>
      <c r="G527" s="12">
        <v>20689022</v>
      </c>
      <c r="H527" s="7">
        <f t="shared" si="8"/>
        <v>2.7855153203342645E-2</v>
      </c>
    </row>
    <row r="528" spans="1:8" x14ac:dyDescent="0.75">
      <c r="A528" s="2">
        <v>42210</v>
      </c>
      <c r="B528" s="12">
        <v>3.69</v>
      </c>
      <c r="C528" s="12">
        <v>3.77</v>
      </c>
      <c r="D528" s="12">
        <v>3.65</v>
      </c>
      <c r="E528" s="12">
        <v>3.75</v>
      </c>
      <c r="F528" s="12">
        <v>64293</v>
      </c>
      <c r="G528" s="12">
        <v>21018017</v>
      </c>
      <c r="H528" s="7">
        <f t="shared" si="8"/>
        <v>1.6260162601626032E-2</v>
      </c>
    </row>
    <row r="529" spans="1:8" x14ac:dyDescent="0.75">
      <c r="A529" s="2">
        <v>42211</v>
      </c>
      <c r="B529" s="12">
        <v>3.75</v>
      </c>
      <c r="C529" s="12">
        <v>3.85</v>
      </c>
      <c r="D529" s="12">
        <v>3.69</v>
      </c>
      <c r="E529" s="12">
        <v>3.78</v>
      </c>
      <c r="F529" s="12">
        <v>100372</v>
      </c>
      <c r="G529" s="12">
        <v>21209940</v>
      </c>
      <c r="H529" s="7">
        <f t="shared" si="8"/>
        <v>7.9999999999999481E-3</v>
      </c>
    </row>
    <row r="530" spans="1:8" x14ac:dyDescent="0.75">
      <c r="A530" s="2">
        <v>42212</v>
      </c>
      <c r="B530" s="12">
        <v>3.78</v>
      </c>
      <c r="C530" s="12">
        <v>3.83</v>
      </c>
      <c r="D530" s="12">
        <v>3.68</v>
      </c>
      <c r="E530" s="12">
        <v>3.76</v>
      </c>
      <c r="F530" s="12">
        <v>105583</v>
      </c>
      <c r="G530" s="12">
        <v>21112920</v>
      </c>
      <c r="H530" s="7">
        <f t="shared" si="8"/>
        <v>-5.2910052910052959E-3</v>
      </c>
    </row>
    <row r="531" spans="1:8" x14ac:dyDescent="0.75">
      <c r="A531" s="2">
        <v>42213</v>
      </c>
      <c r="B531" s="12">
        <v>3.75</v>
      </c>
      <c r="C531" s="12">
        <v>3.83</v>
      </c>
      <c r="D531" s="12">
        <v>3.68</v>
      </c>
      <c r="E531" s="12">
        <v>3.68</v>
      </c>
      <c r="F531" s="12">
        <v>99350</v>
      </c>
      <c r="G531" s="12">
        <v>20711175</v>
      </c>
      <c r="H531" s="7">
        <f t="shared" si="8"/>
        <v>-1.8666666666666623E-2</v>
      </c>
    </row>
    <row r="532" spans="1:8" x14ac:dyDescent="0.75">
      <c r="A532" s="2">
        <v>42214</v>
      </c>
      <c r="B532" s="12">
        <v>3.69</v>
      </c>
      <c r="C532" s="12">
        <v>3.7</v>
      </c>
      <c r="D532" s="12">
        <v>3.63</v>
      </c>
      <c r="E532" s="12">
        <v>3.64</v>
      </c>
      <c r="F532" s="12">
        <v>62902</v>
      </c>
      <c r="G532" s="12">
        <v>20452153</v>
      </c>
      <c r="H532" s="7">
        <f t="shared" si="8"/>
        <v>-1.3550135501354966E-2</v>
      </c>
    </row>
    <row r="533" spans="1:8" x14ac:dyDescent="0.75">
      <c r="A533" s="2">
        <v>42215</v>
      </c>
      <c r="B533" s="12">
        <v>3.64</v>
      </c>
      <c r="C533" s="12">
        <v>3.7</v>
      </c>
      <c r="D533" s="12">
        <v>3.6</v>
      </c>
      <c r="E533" s="12">
        <v>3.64</v>
      </c>
      <c r="F533" s="12">
        <v>49738</v>
      </c>
      <c r="G533" s="12">
        <v>20506439</v>
      </c>
      <c r="H533" s="7">
        <f t="shared" si="8"/>
        <v>0</v>
      </c>
    </row>
    <row r="534" spans="1:8" x14ac:dyDescent="0.75">
      <c r="A534" s="2">
        <v>42216</v>
      </c>
      <c r="B534" s="12">
        <v>3.65</v>
      </c>
      <c r="C534" s="12">
        <v>3.73</v>
      </c>
      <c r="D534" s="12">
        <v>3.61</v>
      </c>
      <c r="E534" s="12">
        <v>3.68</v>
      </c>
      <c r="F534" s="12">
        <v>69967</v>
      </c>
      <c r="G534" s="12">
        <v>20743414</v>
      </c>
      <c r="H534" s="7">
        <f t="shared" si="8"/>
        <v>8.2191780821918494E-3</v>
      </c>
    </row>
    <row r="535" spans="1:8" x14ac:dyDescent="0.75">
      <c r="A535" s="2">
        <v>42217</v>
      </c>
      <c r="B535" s="12">
        <v>3.68</v>
      </c>
      <c r="C535" s="12">
        <v>3.7</v>
      </c>
      <c r="D535" s="12">
        <v>3.52</v>
      </c>
      <c r="E535" s="12">
        <v>3.61</v>
      </c>
      <c r="F535" s="12">
        <v>63209</v>
      </c>
      <c r="G535" s="12">
        <v>20342056</v>
      </c>
      <c r="H535" s="7">
        <f t="shared" si="8"/>
        <v>-1.902173913043486E-2</v>
      </c>
    </row>
    <row r="536" spans="1:8" x14ac:dyDescent="0.75">
      <c r="A536" s="2">
        <v>42218</v>
      </c>
      <c r="B536" s="12">
        <v>3.61</v>
      </c>
      <c r="C536" s="12">
        <v>3.65</v>
      </c>
      <c r="D536" s="12">
        <v>3.56</v>
      </c>
      <c r="E536" s="12">
        <v>3.62</v>
      </c>
      <c r="F536" s="12">
        <v>42888</v>
      </c>
      <c r="G536" s="12">
        <v>20390779</v>
      </c>
      <c r="H536" s="7">
        <f t="shared" si="8"/>
        <v>2.770083102493139E-3</v>
      </c>
    </row>
    <row r="537" spans="1:8" x14ac:dyDescent="0.75">
      <c r="A537" s="2">
        <v>42219</v>
      </c>
      <c r="B537" s="12">
        <v>3.62</v>
      </c>
      <c r="C537" s="12">
        <v>3.67</v>
      </c>
      <c r="D537" s="12">
        <v>3.56</v>
      </c>
      <c r="E537" s="12">
        <v>3.61</v>
      </c>
      <c r="F537" s="12">
        <v>56701</v>
      </c>
      <c r="G537" s="12">
        <v>20384551</v>
      </c>
      <c r="H537" s="7">
        <f t="shared" si="8"/>
        <v>-2.762430939226583E-3</v>
      </c>
    </row>
    <row r="538" spans="1:8" x14ac:dyDescent="0.75">
      <c r="A538" s="2">
        <v>42220</v>
      </c>
      <c r="B538" s="12">
        <v>3.61</v>
      </c>
      <c r="C538" s="12">
        <v>3.72</v>
      </c>
      <c r="D538" s="12">
        <v>3.61</v>
      </c>
      <c r="E538" s="12">
        <v>3.64</v>
      </c>
      <c r="F538" s="12">
        <v>93372</v>
      </c>
      <c r="G538" s="12">
        <v>20555407</v>
      </c>
      <c r="H538" s="7">
        <f t="shared" si="8"/>
        <v>8.3102493074792942E-3</v>
      </c>
    </row>
    <row r="539" spans="1:8" x14ac:dyDescent="0.75">
      <c r="A539" s="2">
        <v>42221</v>
      </c>
      <c r="B539" s="12">
        <v>3.64</v>
      </c>
      <c r="C539" s="12">
        <v>3.67</v>
      </c>
      <c r="D539" s="12">
        <v>3.57</v>
      </c>
      <c r="E539" s="12">
        <v>3.58</v>
      </c>
      <c r="F539" s="12">
        <v>55070</v>
      </c>
      <c r="G539" s="12">
        <v>20196613</v>
      </c>
      <c r="H539" s="7">
        <f t="shared" si="8"/>
        <v>-1.6483516483516498E-2</v>
      </c>
    </row>
    <row r="540" spans="1:8" x14ac:dyDescent="0.75">
      <c r="A540" s="2">
        <v>42222</v>
      </c>
      <c r="B540" s="12">
        <v>3.58</v>
      </c>
      <c r="C540" s="12">
        <v>3.58</v>
      </c>
      <c r="D540" s="12">
        <v>3.51</v>
      </c>
      <c r="E540" s="12">
        <v>3.52</v>
      </c>
      <c r="F540" s="12">
        <v>48908</v>
      </c>
      <c r="G540" s="12">
        <v>19859438</v>
      </c>
      <c r="H540" s="7">
        <f t="shared" si="8"/>
        <v>-1.6759776536312863E-2</v>
      </c>
    </row>
    <row r="541" spans="1:8" x14ac:dyDescent="0.75">
      <c r="A541" s="2">
        <v>42223</v>
      </c>
      <c r="B541" s="12">
        <v>3.51</v>
      </c>
      <c r="C541" s="12">
        <v>3.52</v>
      </c>
      <c r="D541" s="12">
        <v>3.23</v>
      </c>
      <c r="E541" s="12">
        <v>3.26</v>
      </c>
      <c r="F541" s="12">
        <v>229950</v>
      </c>
      <c r="G541" s="12">
        <v>18452567</v>
      </c>
      <c r="H541" s="7">
        <f t="shared" si="8"/>
        <v>-7.1225071225071226E-2</v>
      </c>
    </row>
    <row r="542" spans="1:8" x14ac:dyDescent="0.75">
      <c r="A542" s="2">
        <v>42224</v>
      </c>
      <c r="B542" s="12">
        <v>3.27</v>
      </c>
      <c r="C542" s="12">
        <v>3.29</v>
      </c>
      <c r="D542" s="12">
        <v>3.06</v>
      </c>
      <c r="E542" s="12">
        <v>3.08</v>
      </c>
      <c r="F542" s="12">
        <v>91264</v>
      </c>
      <c r="G542" s="12">
        <v>17397887</v>
      </c>
      <c r="H542" s="7">
        <f t="shared" si="8"/>
        <v>-5.8103975535168176E-2</v>
      </c>
    </row>
    <row r="543" spans="1:8" x14ac:dyDescent="0.75">
      <c r="A543" s="2">
        <v>42225</v>
      </c>
      <c r="B543" s="12">
        <v>3.08</v>
      </c>
      <c r="C543" s="12">
        <v>3.2</v>
      </c>
      <c r="D543" s="12">
        <v>3.08</v>
      </c>
      <c r="E543" s="12">
        <v>3.11</v>
      </c>
      <c r="F543" s="12">
        <v>77488</v>
      </c>
      <c r="G543" s="12">
        <v>17591316</v>
      </c>
      <c r="H543" s="7">
        <f t="shared" si="8"/>
        <v>9.7402597402596758E-3</v>
      </c>
    </row>
    <row r="544" spans="1:8" x14ac:dyDescent="0.75">
      <c r="A544" s="2">
        <v>42226</v>
      </c>
      <c r="B544" s="12">
        <v>3.1</v>
      </c>
      <c r="C544" s="12">
        <v>3.15</v>
      </c>
      <c r="D544" s="12">
        <v>3.06</v>
      </c>
      <c r="E544" s="12">
        <v>3.08</v>
      </c>
      <c r="F544" s="12">
        <v>59702</v>
      </c>
      <c r="G544" s="12">
        <v>17428942</v>
      </c>
      <c r="H544" s="7">
        <f t="shared" si="8"/>
        <v>-6.4516129032258117E-3</v>
      </c>
    </row>
    <row r="545" spans="1:8" x14ac:dyDescent="0.75">
      <c r="A545" s="2">
        <v>42227</v>
      </c>
      <c r="B545" s="12">
        <v>3.08</v>
      </c>
      <c r="C545" s="12">
        <v>3.16</v>
      </c>
      <c r="D545" s="12">
        <v>3.06</v>
      </c>
      <c r="E545" s="12">
        <v>3.16</v>
      </c>
      <c r="F545" s="12">
        <v>73134</v>
      </c>
      <c r="G545" s="12">
        <v>17913487</v>
      </c>
      <c r="H545" s="7">
        <f t="shared" si="8"/>
        <v>2.5974025974025997E-2</v>
      </c>
    </row>
    <row r="546" spans="1:8" x14ac:dyDescent="0.75">
      <c r="A546" s="2">
        <v>42228</v>
      </c>
      <c r="B546" s="12">
        <v>3.16</v>
      </c>
      <c r="C546" s="12">
        <v>3.18</v>
      </c>
      <c r="D546" s="12">
        <v>3.06</v>
      </c>
      <c r="E546" s="12">
        <v>3.06</v>
      </c>
      <c r="F546" s="12">
        <v>113443</v>
      </c>
      <c r="G546" s="12">
        <v>17321012</v>
      </c>
      <c r="H546" s="7">
        <f t="shared" si="8"/>
        <v>-3.1645569620253194E-2</v>
      </c>
    </row>
    <row r="547" spans="1:8" x14ac:dyDescent="0.75">
      <c r="A547" s="2">
        <v>42229</v>
      </c>
      <c r="B547" s="12">
        <v>3.05</v>
      </c>
      <c r="C547" s="12">
        <v>3.07</v>
      </c>
      <c r="D547" s="12">
        <v>3</v>
      </c>
      <c r="E547" s="12">
        <v>3.06</v>
      </c>
      <c r="F547" s="12">
        <v>66249</v>
      </c>
      <c r="G547" s="12">
        <v>17372362</v>
      </c>
      <c r="H547" s="7">
        <f t="shared" si="8"/>
        <v>3.2786885245902398E-3</v>
      </c>
    </row>
    <row r="548" spans="1:8" x14ac:dyDescent="0.75">
      <c r="A548" s="2">
        <v>42230</v>
      </c>
      <c r="B548" s="12">
        <v>3.06</v>
      </c>
      <c r="C548" s="12">
        <v>3.1</v>
      </c>
      <c r="D548" s="12">
        <v>3.02</v>
      </c>
      <c r="E548" s="12">
        <v>3.03</v>
      </c>
      <c r="F548" s="12">
        <v>74860</v>
      </c>
      <c r="G548" s="12">
        <v>17170929</v>
      </c>
      <c r="H548" s="7">
        <f t="shared" si="8"/>
        <v>-9.8039215686275324E-3</v>
      </c>
    </row>
    <row r="549" spans="1:8" x14ac:dyDescent="0.75">
      <c r="A549" s="2">
        <v>42231</v>
      </c>
      <c r="B549" s="12">
        <v>3.02</v>
      </c>
      <c r="C549" s="12">
        <v>3.06</v>
      </c>
      <c r="D549" s="12">
        <v>2.96</v>
      </c>
      <c r="E549" s="12">
        <v>2.98</v>
      </c>
      <c r="F549" s="12">
        <v>37005</v>
      </c>
      <c r="G549" s="12">
        <v>16902980</v>
      </c>
      <c r="H549" s="7">
        <f t="shared" si="8"/>
        <v>-1.3245033112582794E-2</v>
      </c>
    </row>
    <row r="550" spans="1:8" x14ac:dyDescent="0.75">
      <c r="A550" s="2">
        <v>42232</v>
      </c>
      <c r="B550" s="12">
        <v>2.98</v>
      </c>
      <c r="C550" s="12">
        <v>2.99</v>
      </c>
      <c r="D550" s="12">
        <v>2.88</v>
      </c>
      <c r="E550" s="12">
        <v>2.94</v>
      </c>
      <c r="F550" s="12">
        <v>46752</v>
      </c>
      <c r="G550" s="12">
        <v>16700483</v>
      </c>
      <c r="H550" s="7">
        <f t="shared" si="8"/>
        <v>-1.3422818791946321E-2</v>
      </c>
    </row>
    <row r="551" spans="1:8" x14ac:dyDescent="0.75">
      <c r="A551" s="2">
        <v>42233</v>
      </c>
      <c r="B551" s="12">
        <v>2.95</v>
      </c>
      <c r="C551" s="12">
        <v>3.12</v>
      </c>
      <c r="D551" s="12">
        <v>2.91</v>
      </c>
      <c r="E551" s="12">
        <v>2.91</v>
      </c>
      <c r="F551" s="12">
        <v>80183</v>
      </c>
      <c r="G551" s="12">
        <v>16570805</v>
      </c>
      <c r="H551" s="7">
        <f t="shared" si="8"/>
        <v>-1.3559322033898317E-2</v>
      </c>
    </row>
    <row r="552" spans="1:8" x14ac:dyDescent="0.75">
      <c r="A552" s="2">
        <v>42234</v>
      </c>
      <c r="B552" s="12">
        <v>2.91</v>
      </c>
      <c r="C552" s="12">
        <v>2.91</v>
      </c>
      <c r="D552" s="12">
        <v>2.67</v>
      </c>
      <c r="E552" s="12">
        <v>2.67</v>
      </c>
      <c r="F552" s="12">
        <v>83076</v>
      </c>
      <c r="G552" s="12">
        <v>15188510</v>
      </c>
      <c r="H552" s="7">
        <f t="shared" si="8"/>
        <v>-8.2474226804123779E-2</v>
      </c>
    </row>
    <row r="553" spans="1:8" x14ac:dyDescent="0.75">
      <c r="A553" s="2">
        <v>42235</v>
      </c>
      <c r="B553" s="12">
        <v>2.6</v>
      </c>
      <c r="C553" s="12">
        <v>2.78</v>
      </c>
      <c r="D553" s="12">
        <v>2.58</v>
      </c>
      <c r="E553" s="12">
        <v>2.64</v>
      </c>
      <c r="F553" s="12">
        <v>74748</v>
      </c>
      <c r="G553" s="12">
        <v>15010770</v>
      </c>
      <c r="H553" s="7">
        <f t="shared" si="8"/>
        <v>1.5384615384615398E-2</v>
      </c>
    </row>
    <row r="554" spans="1:8" x14ac:dyDescent="0.75">
      <c r="A554" s="2">
        <v>42236</v>
      </c>
      <c r="B554" s="12">
        <v>2.64</v>
      </c>
      <c r="C554" s="12">
        <v>2.8</v>
      </c>
      <c r="D554" s="12">
        <v>2.63</v>
      </c>
      <c r="E554" s="12">
        <v>2.78</v>
      </c>
      <c r="F554" s="12">
        <v>49346</v>
      </c>
      <c r="G554" s="12">
        <v>15818517</v>
      </c>
      <c r="H554" s="7">
        <f t="shared" si="8"/>
        <v>5.3030303030302907E-2</v>
      </c>
    </row>
    <row r="555" spans="1:8" x14ac:dyDescent="0.75">
      <c r="A555" s="2">
        <v>42237</v>
      </c>
      <c r="B555" s="12">
        <v>2.78</v>
      </c>
      <c r="C555" s="12">
        <v>2.8</v>
      </c>
      <c r="D555" s="12">
        <v>2.74</v>
      </c>
      <c r="E555" s="12">
        <v>2.76</v>
      </c>
      <c r="F555" s="12">
        <v>49749</v>
      </c>
      <c r="G555" s="12">
        <v>15739588</v>
      </c>
      <c r="H555" s="7">
        <f t="shared" si="8"/>
        <v>-7.1942446043165541E-3</v>
      </c>
    </row>
    <row r="556" spans="1:8" x14ac:dyDescent="0.75">
      <c r="A556" s="2">
        <v>42238</v>
      </c>
      <c r="B556" s="12">
        <v>2.76</v>
      </c>
      <c r="C556" s="12">
        <v>2.78</v>
      </c>
      <c r="D556" s="12">
        <v>2.62</v>
      </c>
      <c r="E556" s="12">
        <v>2.68</v>
      </c>
      <c r="F556" s="12">
        <v>52550</v>
      </c>
      <c r="G556" s="12">
        <v>15279022</v>
      </c>
      <c r="H556" s="7">
        <f t="shared" si="8"/>
        <v>-2.898550724637668E-2</v>
      </c>
    </row>
    <row r="557" spans="1:8" x14ac:dyDescent="0.75">
      <c r="A557" s="2">
        <v>42239</v>
      </c>
      <c r="B557" s="12">
        <v>2.68</v>
      </c>
      <c r="C557" s="12">
        <v>2.72</v>
      </c>
      <c r="D557" s="12">
        <v>2.62</v>
      </c>
      <c r="E557" s="12">
        <v>2.64</v>
      </c>
      <c r="F557" s="12">
        <v>30625</v>
      </c>
      <c r="G557" s="12">
        <v>15049624</v>
      </c>
      <c r="H557" s="7">
        <f t="shared" si="8"/>
        <v>-1.492537313432837E-2</v>
      </c>
    </row>
    <row r="558" spans="1:8" x14ac:dyDescent="0.75">
      <c r="A558" s="2">
        <v>42240</v>
      </c>
      <c r="B558" s="12">
        <v>2.63</v>
      </c>
      <c r="C558" s="12">
        <v>2.64</v>
      </c>
      <c r="D558" s="12">
        <v>2.38</v>
      </c>
      <c r="E558" s="12">
        <v>2.38</v>
      </c>
      <c r="F558" s="12">
        <v>125485</v>
      </c>
      <c r="G558" s="12">
        <v>13576193</v>
      </c>
      <c r="H558" s="7">
        <f t="shared" si="8"/>
        <v>-9.5057034220532327E-2</v>
      </c>
    </row>
    <row r="559" spans="1:8" x14ac:dyDescent="0.75">
      <c r="A559" s="2">
        <v>42241</v>
      </c>
      <c r="B559" s="12">
        <v>2.37</v>
      </c>
      <c r="C559" s="12">
        <v>2.56</v>
      </c>
      <c r="D559" s="12">
        <v>2.2400000000000002</v>
      </c>
      <c r="E559" s="12">
        <v>2.5299999999999998</v>
      </c>
      <c r="F559" s="12">
        <v>69322</v>
      </c>
      <c r="G559" s="12">
        <v>14471295</v>
      </c>
      <c r="H559" s="7">
        <f t="shared" si="8"/>
        <v>6.751054852320662E-2</v>
      </c>
    </row>
    <row r="560" spans="1:8" x14ac:dyDescent="0.75">
      <c r="A560" s="2">
        <v>42242</v>
      </c>
      <c r="B560" s="12">
        <v>2.5299999999999998</v>
      </c>
      <c r="C560" s="12">
        <v>2.66</v>
      </c>
      <c r="D560" s="12">
        <v>2.4900000000000002</v>
      </c>
      <c r="E560" s="12">
        <v>2.61</v>
      </c>
      <c r="F560" s="12">
        <v>37719</v>
      </c>
      <c r="G560" s="12">
        <v>14932857</v>
      </c>
      <c r="H560" s="7">
        <f t="shared" si="8"/>
        <v>3.1620553359683827E-2</v>
      </c>
    </row>
    <row r="561" spans="1:8" x14ac:dyDescent="0.75">
      <c r="A561" s="2">
        <v>42243</v>
      </c>
      <c r="B561" s="12">
        <v>2.61</v>
      </c>
      <c r="C561" s="12">
        <v>2.63</v>
      </c>
      <c r="D561" s="12">
        <v>2.54</v>
      </c>
      <c r="E561" s="12">
        <v>2.56</v>
      </c>
      <c r="F561" s="12">
        <v>37604</v>
      </c>
      <c r="G561" s="12">
        <v>14649056</v>
      </c>
      <c r="H561" s="7">
        <f t="shared" si="8"/>
        <v>-1.9157088122605297E-2</v>
      </c>
    </row>
    <row r="562" spans="1:8" x14ac:dyDescent="0.75">
      <c r="A562" s="2">
        <v>42244</v>
      </c>
      <c r="B562" s="12">
        <v>2.56</v>
      </c>
      <c r="C562" s="12">
        <v>2.64</v>
      </c>
      <c r="D562" s="12">
        <v>2.5099999999999998</v>
      </c>
      <c r="E562" s="12">
        <v>2.6</v>
      </c>
      <c r="F562" s="12">
        <v>57595</v>
      </c>
      <c r="G562" s="12">
        <v>14905982</v>
      </c>
      <c r="H562" s="7">
        <f t="shared" si="8"/>
        <v>1.5625000000000014E-2</v>
      </c>
    </row>
    <row r="563" spans="1:8" x14ac:dyDescent="0.75">
      <c r="A563" s="2">
        <v>42245</v>
      </c>
      <c r="B563" s="12">
        <v>2.6</v>
      </c>
      <c r="C563" s="12">
        <v>2.62</v>
      </c>
      <c r="D563" s="12">
        <v>2.5499999999999998</v>
      </c>
      <c r="E563" s="12">
        <v>2.6</v>
      </c>
      <c r="F563" s="12">
        <v>39992</v>
      </c>
      <c r="G563" s="12">
        <v>14870144</v>
      </c>
      <c r="H563" s="7">
        <f t="shared" si="8"/>
        <v>0</v>
      </c>
    </row>
    <row r="564" spans="1:8" x14ac:dyDescent="0.75">
      <c r="A564" s="2">
        <v>42246</v>
      </c>
      <c r="B564" s="12">
        <v>2.6</v>
      </c>
      <c r="C564" s="12">
        <v>2.63</v>
      </c>
      <c r="D564" s="12">
        <v>2.5299999999999998</v>
      </c>
      <c r="E564" s="12">
        <v>2.56</v>
      </c>
      <c r="F564" s="12">
        <v>27911</v>
      </c>
      <c r="G564" s="12">
        <v>14650305</v>
      </c>
      <c r="H564" s="7">
        <f t="shared" si="8"/>
        <v>-1.5384615384615398E-2</v>
      </c>
    </row>
    <row r="565" spans="1:8" x14ac:dyDescent="0.75">
      <c r="A565" s="2">
        <v>42247</v>
      </c>
      <c r="B565" s="12">
        <v>2.56</v>
      </c>
      <c r="C565" s="12">
        <v>2.59</v>
      </c>
      <c r="D565" s="12">
        <v>2.52</v>
      </c>
      <c r="E565" s="12">
        <v>2.58</v>
      </c>
      <c r="F565" s="12">
        <v>74703</v>
      </c>
      <c r="G565" s="12">
        <v>14810589</v>
      </c>
      <c r="H565" s="7">
        <f t="shared" si="8"/>
        <v>7.8125000000000069E-3</v>
      </c>
    </row>
    <row r="566" spans="1:8" x14ac:dyDescent="0.75">
      <c r="A566" s="2">
        <v>42248</v>
      </c>
      <c r="B566" s="12">
        <v>2.58</v>
      </c>
      <c r="C566" s="12">
        <v>2.6</v>
      </c>
      <c r="D566" s="12">
        <v>2.5299999999999998</v>
      </c>
      <c r="E566" s="12">
        <v>2.54</v>
      </c>
      <c r="F566" s="12">
        <v>70243</v>
      </c>
      <c r="G566" s="12">
        <v>14586398</v>
      </c>
      <c r="H566" s="7">
        <f t="shared" si="8"/>
        <v>-1.5503875968992262E-2</v>
      </c>
    </row>
    <row r="567" spans="1:8" x14ac:dyDescent="0.75">
      <c r="A567" s="2">
        <v>42249</v>
      </c>
      <c r="B567" s="12">
        <v>2.54</v>
      </c>
      <c r="C567" s="12">
        <v>2.5499999999999998</v>
      </c>
      <c r="D567" s="12">
        <v>2.5</v>
      </c>
      <c r="E567" s="12">
        <v>2.5099999999999998</v>
      </c>
      <c r="F567" s="12">
        <v>60914</v>
      </c>
      <c r="G567" s="12">
        <v>14420381</v>
      </c>
      <c r="H567" s="7">
        <f t="shared" si="8"/>
        <v>-1.1811023622047341E-2</v>
      </c>
    </row>
    <row r="568" spans="1:8" x14ac:dyDescent="0.75">
      <c r="A568" s="2">
        <v>42250</v>
      </c>
      <c r="B568" s="12">
        <v>2.5099999999999998</v>
      </c>
      <c r="C568" s="12">
        <v>2.52</v>
      </c>
      <c r="D568" s="12">
        <v>2.46</v>
      </c>
      <c r="E568" s="12">
        <v>2.4700000000000002</v>
      </c>
      <c r="F568" s="12">
        <v>23020</v>
      </c>
      <c r="G568" s="12">
        <v>14189104</v>
      </c>
      <c r="H568" s="7">
        <f t="shared" si="8"/>
        <v>-1.5936254980079521E-2</v>
      </c>
    </row>
    <row r="569" spans="1:8" x14ac:dyDescent="0.75">
      <c r="A569" s="2">
        <v>42251</v>
      </c>
      <c r="B569" s="12">
        <v>2.48</v>
      </c>
      <c r="C569" s="12">
        <v>2.5</v>
      </c>
      <c r="D569" s="12">
        <v>2.42</v>
      </c>
      <c r="E569" s="12">
        <v>2.4500000000000002</v>
      </c>
      <c r="F569" s="12">
        <v>60516</v>
      </c>
      <c r="G569" s="12">
        <v>14065469</v>
      </c>
      <c r="H569" s="7">
        <f t="shared" si="8"/>
        <v>-1.2096774193548309E-2</v>
      </c>
    </row>
    <row r="570" spans="1:8" x14ac:dyDescent="0.75">
      <c r="A570" s="2">
        <v>42252</v>
      </c>
      <c r="B570" s="12">
        <v>2.44</v>
      </c>
      <c r="C570" s="12">
        <v>2.5299999999999998</v>
      </c>
      <c r="D570" s="12">
        <v>2.36</v>
      </c>
      <c r="E570" s="12">
        <v>2.5099999999999998</v>
      </c>
      <c r="F570" s="12">
        <v>38313</v>
      </c>
      <c r="G570" s="12">
        <v>14404628</v>
      </c>
      <c r="H570" s="7">
        <f t="shared" si="8"/>
        <v>2.8688524590163869E-2</v>
      </c>
    </row>
    <row r="571" spans="1:8" x14ac:dyDescent="0.75">
      <c r="A571" s="2">
        <v>42253</v>
      </c>
      <c r="B571" s="12">
        <v>2.5099999999999998</v>
      </c>
      <c r="C571" s="12">
        <v>2.56</v>
      </c>
      <c r="D571" s="12">
        <v>2.4700000000000002</v>
      </c>
      <c r="E571" s="12">
        <v>2.4900000000000002</v>
      </c>
      <c r="F571" s="12">
        <v>28927</v>
      </c>
      <c r="G571" s="12">
        <v>14304082</v>
      </c>
      <c r="H571" s="7">
        <f t="shared" si="8"/>
        <v>-7.9681274900396722E-3</v>
      </c>
    </row>
    <row r="572" spans="1:8" x14ac:dyDescent="0.75">
      <c r="A572" s="2">
        <v>42254</v>
      </c>
      <c r="B572" s="12">
        <v>2.4900000000000002</v>
      </c>
      <c r="C572" s="12">
        <v>2.5</v>
      </c>
      <c r="D572" s="12">
        <v>2.37</v>
      </c>
      <c r="E572" s="12">
        <v>2.38</v>
      </c>
      <c r="F572" s="12">
        <v>69592</v>
      </c>
      <c r="G572" s="12">
        <v>13679143</v>
      </c>
      <c r="H572" s="7">
        <f t="shared" si="8"/>
        <v>-4.4176706827309363E-2</v>
      </c>
    </row>
    <row r="573" spans="1:8" x14ac:dyDescent="0.75">
      <c r="A573" s="2">
        <v>42255</v>
      </c>
      <c r="B573" s="12">
        <v>2.37</v>
      </c>
      <c r="C573" s="12">
        <v>2.41</v>
      </c>
      <c r="D573" s="12">
        <v>2.2000000000000002</v>
      </c>
      <c r="E573" s="12">
        <v>2.33</v>
      </c>
      <c r="F573" s="12">
        <v>90735</v>
      </c>
      <c r="G573" s="12">
        <v>13419737</v>
      </c>
      <c r="H573" s="7">
        <f t="shared" si="8"/>
        <v>-1.6877637130801704E-2</v>
      </c>
    </row>
    <row r="574" spans="1:8" x14ac:dyDescent="0.75">
      <c r="A574" s="2">
        <v>42256</v>
      </c>
      <c r="B574" s="12">
        <v>2.3199999999999998</v>
      </c>
      <c r="C574" s="12">
        <v>2.57</v>
      </c>
      <c r="D574" s="12">
        <v>2.3199999999999998</v>
      </c>
      <c r="E574" s="12">
        <v>2.44</v>
      </c>
      <c r="F574" s="12">
        <v>64860</v>
      </c>
      <c r="G574" s="12">
        <v>14061335</v>
      </c>
      <c r="H574" s="7">
        <f t="shared" si="8"/>
        <v>5.1724137931034531E-2</v>
      </c>
    </row>
    <row r="575" spans="1:8" x14ac:dyDescent="0.75">
      <c r="A575" s="2">
        <v>42257</v>
      </c>
      <c r="B575" s="12">
        <v>2.44</v>
      </c>
      <c r="C575" s="12">
        <v>2.48</v>
      </c>
      <c r="D575" s="12">
        <v>2.33</v>
      </c>
      <c r="E575" s="12">
        <v>2.38</v>
      </c>
      <c r="F575" s="12">
        <v>46341</v>
      </c>
      <c r="G575" s="12">
        <v>13737000</v>
      </c>
      <c r="H575" s="7">
        <f t="shared" si="8"/>
        <v>-2.4590163934426253E-2</v>
      </c>
    </row>
    <row r="576" spans="1:8" x14ac:dyDescent="0.75">
      <c r="A576" s="2">
        <v>42258</v>
      </c>
      <c r="B576" s="12">
        <v>2.38</v>
      </c>
      <c r="C576" s="12">
        <v>2.4300000000000002</v>
      </c>
      <c r="D576" s="12">
        <v>2.35</v>
      </c>
      <c r="E576" s="12">
        <v>2.38</v>
      </c>
      <c r="F576" s="12">
        <v>57649</v>
      </c>
      <c r="G576" s="12">
        <v>13768333</v>
      </c>
      <c r="H576" s="7">
        <f t="shared" si="8"/>
        <v>0</v>
      </c>
    </row>
    <row r="577" spans="1:8" x14ac:dyDescent="0.75">
      <c r="A577" s="2">
        <v>42259</v>
      </c>
      <c r="B577" s="12">
        <v>2.38</v>
      </c>
      <c r="C577" s="12">
        <v>2.46</v>
      </c>
      <c r="D577" s="12">
        <v>2.35</v>
      </c>
      <c r="E577" s="12">
        <v>2.4300000000000002</v>
      </c>
      <c r="F577" s="12">
        <v>37555</v>
      </c>
      <c r="G577" s="12">
        <v>14027543</v>
      </c>
      <c r="H577" s="7">
        <f t="shared" si="8"/>
        <v>2.1008403361344651E-2</v>
      </c>
    </row>
    <row r="578" spans="1:8" x14ac:dyDescent="0.75">
      <c r="A578" s="2">
        <v>42260</v>
      </c>
      <c r="B578" s="12">
        <v>2.4300000000000002</v>
      </c>
      <c r="C578" s="12">
        <v>2.48</v>
      </c>
      <c r="D578" s="12">
        <v>2.2999999999999998</v>
      </c>
      <c r="E578" s="12">
        <v>2.34</v>
      </c>
      <c r="F578" s="12">
        <v>53764</v>
      </c>
      <c r="G578" s="12">
        <v>13505950</v>
      </c>
      <c r="H578" s="7">
        <f t="shared" si="8"/>
        <v>-3.703703703703716E-2</v>
      </c>
    </row>
    <row r="579" spans="1:8" x14ac:dyDescent="0.75">
      <c r="A579" s="2">
        <v>42261</v>
      </c>
      <c r="B579" s="12">
        <v>2.33</v>
      </c>
      <c r="C579" s="12">
        <v>2.35</v>
      </c>
      <c r="D579" s="12">
        <v>2.27</v>
      </c>
      <c r="E579" s="12">
        <v>2.31</v>
      </c>
      <c r="F579" s="12">
        <v>57107</v>
      </c>
      <c r="G579" s="12">
        <v>13354970</v>
      </c>
      <c r="H579" s="7">
        <f t="shared" ref="H579:H642" si="9">(E579-B579)/B579</f>
        <v>-8.5836909871244704E-3</v>
      </c>
    </row>
    <row r="580" spans="1:8" x14ac:dyDescent="0.75">
      <c r="A580" s="2">
        <v>42262</v>
      </c>
      <c r="B580" s="12">
        <v>2.31</v>
      </c>
      <c r="C580" s="12">
        <v>2.62</v>
      </c>
      <c r="D580" s="12">
        <v>2.29</v>
      </c>
      <c r="E580" s="12">
        <v>2.3199999999999998</v>
      </c>
      <c r="F580" s="12">
        <v>46640</v>
      </c>
      <c r="G580" s="12">
        <v>13446003</v>
      </c>
      <c r="H580" s="7">
        <f t="shared" si="9"/>
        <v>4.3290043290042362E-3</v>
      </c>
    </row>
    <row r="581" spans="1:8" x14ac:dyDescent="0.75">
      <c r="A581" s="2">
        <v>42263</v>
      </c>
      <c r="B581" s="12">
        <v>2.3199999999999998</v>
      </c>
      <c r="C581" s="12">
        <v>2.4</v>
      </c>
      <c r="D581" s="12">
        <v>2.2999999999999998</v>
      </c>
      <c r="E581" s="12">
        <v>2.37</v>
      </c>
      <c r="F581" s="12">
        <v>68240</v>
      </c>
      <c r="G581" s="12">
        <v>13746704</v>
      </c>
      <c r="H581" s="7">
        <f t="shared" si="9"/>
        <v>2.155172413793115E-2</v>
      </c>
    </row>
    <row r="582" spans="1:8" x14ac:dyDescent="0.75">
      <c r="A582" s="2">
        <v>42264</v>
      </c>
      <c r="B582" s="12">
        <v>2.39</v>
      </c>
      <c r="C582" s="12">
        <v>11.43</v>
      </c>
      <c r="D582" s="12">
        <v>2.35</v>
      </c>
      <c r="E582" s="12">
        <v>2.37</v>
      </c>
      <c r="F582" s="12">
        <v>32167</v>
      </c>
      <c r="G582" s="12">
        <v>13726089</v>
      </c>
      <c r="H582" s="7">
        <f t="shared" si="9"/>
        <v>-8.3682008368200899E-3</v>
      </c>
    </row>
    <row r="583" spans="1:8" x14ac:dyDescent="0.75">
      <c r="A583" s="2">
        <v>42265</v>
      </c>
      <c r="B583" s="12">
        <v>2.37</v>
      </c>
      <c r="C583" s="12">
        <v>2.4700000000000002</v>
      </c>
      <c r="D583" s="12">
        <v>2.35</v>
      </c>
      <c r="E583" s="12">
        <v>2.46</v>
      </c>
      <c r="F583" s="12">
        <v>36051</v>
      </c>
      <c r="G583" s="12">
        <v>14246953</v>
      </c>
      <c r="H583" s="7">
        <f t="shared" si="9"/>
        <v>3.7974683544303736E-2</v>
      </c>
    </row>
    <row r="584" spans="1:8" x14ac:dyDescent="0.75">
      <c r="A584" s="2">
        <v>42266</v>
      </c>
      <c r="B584" s="12">
        <v>2.46</v>
      </c>
      <c r="C584" s="12">
        <v>2.48</v>
      </c>
      <c r="D584" s="12">
        <v>2.36</v>
      </c>
      <c r="E584" s="12">
        <v>2.36</v>
      </c>
      <c r="F584" s="12">
        <v>18461</v>
      </c>
      <c r="G584" s="12">
        <v>13717696</v>
      </c>
      <c r="H584" s="7">
        <f t="shared" si="9"/>
        <v>-4.0650406504065074E-2</v>
      </c>
    </row>
    <row r="585" spans="1:8" x14ac:dyDescent="0.75">
      <c r="A585" s="2">
        <v>42267</v>
      </c>
      <c r="B585" s="12">
        <v>2.36</v>
      </c>
      <c r="C585" s="12">
        <v>2.59</v>
      </c>
      <c r="D585" s="12">
        <v>2.29</v>
      </c>
      <c r="E585" s="12">
        <v>2.39</v>
      </c>
      <c r="F585" s="12">
        <v>88240</v>
      </c>
      <c r="G585" s="12">
        <v>13889296</v>
      </c>
      <c r="H585" s="7">
        <f t="shared" si="9"/>
        <v>1.2711864406779768E-2</v>
      </c>
    </row>
    <row r="586" spans="1:8" x14ac:dyDescent="0.75">
      <c r="A586" s="2">
        <v>42268</v>
      </c>
      <c r="B586" s="12">
        <v>2.39</v>
      </c>
      <c r="C586" s="12">
        <v>2.4300000000000002</v>
      </c>
      <c r="D586" s="12">
        <v>2.3199999999999998</v>
      </c>
      <c r="E586" s="12">
        <v>2.35</v>
      </c>
      <c r="F586" s="12">
        <v>84512</v>
      </c>
      <c r="G586" s="12">
        <v>13643913</v>
      </c>
      <c r="H586" s="7">
        <f t="shared" si="9"/>
        <v>-1.673640167364018E-2</v>
      </c>
    </row>
    <row r="587" spans="1:8" x14ac:dyDescent="0.75">
      <c r="A587" s="2">
        <v>42269</v>
      </c>
      <c r="B587" s="12">
        <v>2.36</v>
      </c>
      <c r="C587" s="12">
        <v>2.5</v>
      </c>
      <c r="D587" s="12">
        <v>2.36</v>
      </c>
      <c r="E587" s="12">
        <v>2.46</v>
      </c>
      <c r="F587" s="12">
        <v>42311</v>
      </c>
      <c r="G587" s="12">
        <v>14318494</v>
      </c>
      <c r="H587" s="7">
        <f t="shared" si="9"/>
        <v>4.2372881355932243E-2</v>
      </c>
    </row>
    <row r="588" spans="1:8" x14ac:dyDescent="0.75">
      <c r="A588" s="2">
        <v>42270</v>
      </c>
      <c r="B588" s="12">
        <v>2.46</v>
      </c>
      <c r="C588" s="12">
        <v>2.5299999999999998</v>
      </c>
      <c r="D588" s="12">
        <v>2.4</v>
      </c>
      <c r="E588" s="12">
        <v>2.4300000000000002</v>
      </c>
      <c r="F588" s="12">
        <v>36011</v>
      </c>
      <c r="G588" s="12">
        <v>14109251</v>
      </c>
      <c r="H588" s="7">
        <f t="shared" si="9"/>
        <v>-1.2195121951219433E-2</v>
      </c>
    </row>
    <row r="589" spans="1:8" x14ac:dyDescent="0.75">
      <c r="A589" s="2">
        <v>42271</v>
      </c>
      <c r="B589" s="12">
        <v>2.4300000000000002</v>
      </c>
      <c r="C589" s="12">
        <v>2.48</v>
      </c>
      <c r="D589" s="12">
        <v>2.38</v>
      </c>
      <c r="E589" s="12">
        <v>2.44</v>
      </c>
      <c r="F589" s="12">
        <v>36581</v>
      </c>
      <c r="G589" s="12">
        <v>14215576</v>
      </c>
      <c r="H589" s="7">
        <f t="shared" si="9"/>
        <v>4.1152263374484715E-3</v>
      </c>
    </row>
    <row r="590" spans="1:8" x14ac:dyDescent="0.75">
      <c r="A590" s="2">
        <v>42272</v>
      </c>
      <c r="B590" s="12">
        <v>2.44</v>
      </c>
      <c r="C590" s="12">
        <v>2.4900000000000002</v>
      </c>
      <c r="D590" s="12">
        <v>2.41</v>
      </c>
      <c r="E590" s="12">
        <v>2.4500000000000002</v>
      </c>
      <c r="F590" s="12">
        <v>31730</v>
      </c>
      <c r="G590" s="12">
        <v>14282647</v>
      </c>
      <c r="H590" s="7">
        <f t="shared" si="9"/>
        <v>4.0983606557377997E-3</v>
      </c>
    </row>
    <row r="591" spans="1:8" x14ac:dyDescent="0.75">
      <c r="A591" s="2">
        <v>42273</v>
      </c>
      <c r="B591" s="12">
        <v>2.46</v>
      </c>
      <c r="C591" s="12">
        <v>2.46</v>
      </c>
      <c r="D591" s="12">
        <v>2.33</v>
      </c>
      <c r="E591" s="12">
        <v>2.33</v>
      </c>
      <c r="F591" s="12">
        <v>45583</v>
      </c>
      <c r="G591" s="12">
        <v>13596498</v>
      </c>
      <c r="H591" s="7">
        <f t="shared" si="9"/>
        <v>-5.2845528455284507E-2</v>
      </c>
    </row>
    <row r="592" spans="1:8" x14ac:dyDescent="0.75">
      <c r="A592" s="2">
        <v>42274</v>
      </c>
      <c r="B592" s="12">
        <v>2.33</v>
      </c>
      <c r="C592" s="12">
        <v>2.39</v>
      </c>
      <c r="D592" s="12">
        <v>2.33</v>
      </c>
      <c r="E592" s="12">
        <v>2.36</v>
      </c>
      <c r="F592" s="12">
        <v>26485</v>
      </c>
      <c r="G592" s="12">
        <v>13777782</v>
      </c>
      <c r="H592" s="7">
        <f t="shared" si="9"/>
        <v>1.287553648068661E-2</v>
      </c>
    </row>
    <row r="593" spans="1:8" x14ac:dyDescent="0.75">
      <c r="A593" s="2">
        <v>42275</v>
      </c>
      <c r="B593" s="12">
        <v>2.37</v>
      </c>
      <c r="C593" s="12">
        <v>2.42</v>
      </c>
      <c r="D593" s="12">
        <v>2.35</v>
      </c>
      <c r="E593" s="12">
        <v>2.38</v>
      </c>
      <c r="F593" s="12">
        <v>45147</v>
      </c>
      <c r="G593" s="12">
        <v>13879130</v>
      </c>
      <c r="H593" s="7">
        <f t="shared" si="9"/>
        <v>4.2194092827003314E-3</v>
      </c>
    </row>
    <row r="594" spans="1:8" x14ac:dyDescent="0.75">
      <c r="A594" s="2">
        <v>42276</v>
      </c>
      <c r="B594" s="12">
        <v>2.38</v>
      </c>
      <c r="C594" s="12">
        <v>2.4</v>
      </c>
      <c r="D594" s="12">
        <v>2.34</v>
      </c>
      <c r="E594" s="12">
        <v>2.34</v>
      </c>
      <c r="F594" s="12">
        <v>33688</v>
      </c>
      <c r="G594" s="12">
        <v>13666056</v>
      </c>
      <c r="H594" s="7">
        <f t="shared" si="9"/>
        <v>-1.6806722689075647E-2</v>
      </c>
    </row>
    <row r="595" spans="1:8" x14ac:dyDescent="0.75">
      <c r="A595" s="2">
        <v>42277</v>
      </c>
      <c r="B595" s="12">
        <v>2.34</v>
      </c>
      <c r="C595" s="12">
        <v>2.37</v>
      </c>
      <c r="D595" s="12">
        <v>2.34</v>
      </c>
      <c r="E595" s="12">
        <v>2.34</v>
      </c>
      <c r="F595" s="12">
        <v>36433</v>
      </c>
      <c r="G595" s="12">
        <v>13665356</v>
      </c>
      <c r="H595" s="7">
        <f t="shared" si="9"/>
        <v>0</v>
      </c>
    </row>
    <row r="596" spans="1:8" x14ac:dyDescent="0.75">
      <c r="A596" s="2">
        <v>42278</v>
      </c>
      <c r="B596" s="12">
        <v>2.34</v>
      </c>
      <c r="C596" s="12">
        <v>2.36</v>
      </c>
      <c r="D596" s="12">
        <v>2.29</v>
      </c>
      <c r="E596" s="12">
        <v>2.29</v>
      </c>
      <c r="F596" s="12">
        <v>48612</v>
      </c>
      <c r="G596" s="12">
        <v>13396709</v>
      </c>
      <c r="H596" s="7">
        <f t="shared" si="9"/>
        <v>-2.1367521367521292E-2</v>
      </c>
    </row>
    <row r="597" spans="1:8" x14ac:dyDescent="0.75">
      <c r="A597" s="2">
        <v>42279</v>
      </c>
      <c r="B597" s="12">
        <v>2.29</v>
      </c>
      <c r="C597" s="12">
        <v>2.3199999999999998</v>
      </c>
      <c r="D597" s="12">
        <v>2.21</v>
      </c>
      <c r="E597" s="12">
        <v>2.2200000000000002</v>
      </c>
      <c r="F597" s="12">
        <v>49335</v>
      </c>
      <c r="G597" s="12">
        <v>12959437</v>
      </c>
      <c r="H597" s="7">
        <f t="shared" si="9"/>
        <v>-3.056768558951958E-2</v>
      </c>
    </row>
    <row r="598" spans="1:8" x14ac:dyDescent="0.75">
      <c r="A598" s="2">
        <v>42280</v>
      </c>
      <c r="B598" s="12">
        <v>2.2200000000000002</v>
      </c>
      <c r="C598" s="12">
        <v>2.23</v>
      </c>
      <c r="D598" s="12">
        <v>2.14</v>
      </c>
      <c r="E598" s="12">
        <v>2.17</v>
      </c>
      <c r="F598" s="12">
        <v>50128</v>
      </c>
      <c r="G598" s="12">
        <v>12695377</v>
      </c>
      <c r="H598" s="7">
        <f t="shared" si="9"/>
        <v>-2.2522522522522639E-2</v>
      </c>
    </row>
    <row r="599" spans="1:8" x14ac:dyDescent="0.75">
      <c r="A599" s="2">
        <v>42281</v>
      </c>
      <c r="B599" s="12">
        <v>2.17</v>
      </c>
      <c r="C599" s="12">
        <v>2.1800000000000002</v>
      </c>
      <c r="D599" s="12">
        <v>2.13</v>
      </c>
      <c r="E599" s="12">
        <v>2.17</v>
      </c>
      <c r="F599" s="12">
        <v>41353</v>
      </c>
      <c r="G599" s="12">
        <v>12708652</v>
      </c>
      <c r="H599" s="7">
        <f t="shared" si="9"/>
        <v>0</v>
      </c>
    </row>
    <row r="600" spans="1:8" x14ac:dyDescent="0.75">
      <c r="A600" s="2">
        <v>42282</v>
      </c>
      <c r="B600" s="12">
        <v>2.17</v>
      </c>
      <c r="C600" s="12">
        <v>2.4300000000000002</v>
      </c>
      <c r="D600" s="12">
        <v>2.16</v>
      </c>
      <c r="E600" s="12">
        <v>2.34</v>
      </c>
      <c r="F600" s="12">
        <v>74426</v>
      </c>
      <c r="G600" s="12">
        <v>13688231</v>
      </c>
      <c r="H600" s="7">
        <f t="shared" si="9"/>
        <v>7.8341013824884759E-2</v>
      </c>
    </row>
    <row r="601" spans="1:8" x14ac:dyDescent="0.75">
      <c r="A601" s="2">
        <v>42283</v>
      </c>
      <c r="B601" s="12">
        <v>2.34</v>
      </c>
      <c r="C601" s="12">
        <v>2.39</v>
      </c>
      <c r="D601" s="12">
        <v>2.3199999999999998</v>
      </c>
      <c r="E601" s="12">
        <v>2.39</v>
      </c>
      <c r="F601" s="12">
        <v>23826</v>
      </c>
      <c r="G601" s="12">
        <v>13983898</v>
      </c>
      <c r="H601" s="7">
        <f t="shared" si="9"/>
        <v>2.1367521367521482E-2</v>
      </c>
    </row>
    <row r="602" spans="1:8" x14ac:dyDescent="0.75">
      <c r="A602" s="2">
        <v>42284</v>
      </c>
      <c r="B602" s="12">
        <v>2.39</v>
      </c>
      <c r="C602" s="12">
        <v>2.4500000000000002</v>
      </c>
      <c r="D602" s="12">
        <v>2.39</v>
      </c>
      <c r="E602" s="12">
        <v>2.4</v>
      </c>
      <c r="F602" s="12">
        <v>40949</v>
      </c>
      <c r="G602" s="12">
        <v>14102446</v>
      </c>
      <c r="H602" s="7">
        <f t="shared" si="9"/>
        <v>4.1841004184099521E-3</v>
      </c>
    </row>
    <row r="603" spans="1:8" x14ac:dyDescent="0.75">
      <c r="A603" s="2">
        <v>42285</v>
      </c>
      <c r="B603" s="12">
        <v>2.4</v>
      </c>
      <c r="C603" s="12">
        <v>2.4300000000000002</v>
      </c>
      <c r="D603" s="12">
        <v>2.35</v>
      </c>
      <c r="E603" s="12">
        <v>2.38</v>
      </c>
      <c r="F603" s="12">
        <v>39245</v>
      </c>
      <c r="G603" s="12">
        <v>13958858</v>
      </c>
      <c r="H603" s="7">
        <f t="shared" si="9"/>
        <v>-8.3333333333333419E-3</v>
      </c>
    </row>
    <row r="604" spans="1:8" x14ac:dyDescent="0.75">
      <c r="A604" s="2">
        <v>42286</v>
      </c>
      <c r="B604" s="12">
        <v>2.37</v>
      </c>
      <c r="C604" s="12">
        <v>2.41</v>
      </c>
      <c r="D604" s="12">
        <v>2.3199999999999998</v>
      </c>
      <c r="E604" s="12">
        <v>2.36</v>
      </c>
      <c r="F604" s="12">
        <v>28997</v>
      </c>
      <c r="G604" s="12">
        <v>13882673</v>
      </c>
      <c r="H604" s="7">
        <f t="shared" si="9"/>
        <v>-4.2194092827005196E-3</v>
      </c>
    </row>
    <row r="605" spans="1:8" x14ac:dyDescent="0.75">
      <c r="A605" s="2">
        <v>42287</v>
      </c>
      <c r="B605" s="12">
        <v>2.36</v>
      </c>
      <c r="C605" s="12">
        <v>2.4300000000000002</v>
      </c>
      <c r="D605" s="12">
        <v>2.33</v>
      </c>
      <c r="E605" s="12">
        <v>2.4300000000000002</v>
      </c>
      <c r="F605" s="12">
        <v>18355</v>
      </c>
      <c r="G605" s="12">
        <v>14266236</v>
      </c>
      <c r="H605" s="7">
        <f t="shared" si="9"/>
        <v>2.9661016949152665E-2</v>
      </c>
    </row>
    <row r="606" spans="1:8" x14ac:dyDescent="0.75">
      <c r="A606" s="2">
        <v>42288</v>
      </c>
      <c r="B606" s="12">
        <v>2.4300000000000002</v>
      </c>
      <c r="C606" s="12">
        <v>2.4300000000000002</v>
      </c>
      <c r="D606" s="12">
        <v>2.3199999999999998</v>
      </c>
      <c r="E606" s="12">
        <v>2.39</v>
      </c>
      <c r="F606" s="12">
        <v>20054</v>
      </c>
      <c r="G606" s="12">
        <v>14050045</v>
      </c>
      <c r="H606" s="7">
        <f t="shared" si="9"/>
        <v>-1.646090534979425E-2</v>
      </c>
    </row>
    <row r="607" spans="1:8" x14ac:dyDescent="0.75">
      <c r="A607" s="2">
        <v>42289</v>
      </c>
      <c r="B607" s="12">
        <v>2.37</v>
      </c>
      <c r="C607" s="12">
        <v>2.39</v>
      </c>
      <c r="D607" s="12">
        <v>2.29</v>
      </c>
      <c r="E607" s="12">
        <v>2.34</v>
      </c>
      <c r="F607" s="12">
        <v>22087</v>
      </c>
      <c r="G607" s="12">
        <v>13754557</v>
      </c>
      <c r="H607" s="7">
        <f t="shared" si="9"/>
        <v>-1.265822784810137E-2</v>
      </c>
    </row>
    <row r="608" spans="1:8" x14ac:dyDescent="0.75">
      <c r="A608" s="2">
        <v>42290</v>
      </c>
      <c r="B608" s="12">
        <v>2.34</v>
      </c>
      <c r="C608" s="12">
        <v>2.38</v>
      </c>
      <c r="D608" s="12">
        <v>2.2799999999999998</v>
      </c>
      <c r="E608" s="12">
        <v>2.35</v>
      </c>
      <c r="F608" s="12">
        <v>33118</v>
      </c>
      <c r="G608" s="12">
        <v>13862260</v>
      </c>
      <c r="H608" s="7">
        <f t="shared" si="9"/>
        <v>4.2735042735043728E-3</v>
      </c>
    </row>
    <row r="609" spans="1:8" x14ac:dyDescent="0.75">
      <c r="A609" s="2">
        <v>42291</v>
      </c>
      <c r="B609" s="12">
        <v>2.36</v>
      </c>
      <c r="C609" s="12">
        <v>2.4</v>
      </c>
      <c r="D609" s="12">
        <v>2.3199999999999998</v>
      </c>
      <c r="E609" s="12">
        <v>2.3199999999999998</v>
      </c>
      <c r="F609" s="12">
        <v>53349</v>
      </c>
      <c r="G609" s="12">
        <v>13641387</v>
      </c>
      <c r="H609" s="7">
        <f t="shared" si="9"/>
        <v>-1.6949152542372899E-2</v>
      </c>
    </row>
    <row r="610" spans="1:8" x14ac:dyDescent="0.75">
      <c r="A610" s="2">
        <v>42292</v>
      </c>
      <c r="B610" s="12">
        <v>2.31</v>
      </c>
      <c r="C610" s="12">
        <v>2.36</v>
      </c>
      <c r="D610" s="12">
        <v>2.21</v>
      </c>
      <c r="E610" s="12">
        <v>2.25</v>
      </c>
      <c r="F610" s="12">
        <v>80585</v>
      </c>
      <c r="G610" s="12">
        <v>13273500</v>
      </c>
      <c r="H610" s="7">
        <f t="shared" si="9"/>
        <v>-2.5974025974025997E-2</v>
      </c>
    </row>
    <row r="611" spans="1:8" x14ac:dyDescent="0.75">
      <c r="A611" s="2">
        <v>42293</v>
      </c>
      <c r="B611" s="12">
        <v>2.25</v>
      </c>
      <c r="C611" s="12">
        <v>2.39</v>
      </c>
      <c r="D611" s="12">
        <v>2.2400000000000002</v>
      </c>
      <c r="E611" s="12">
        <v>2.34</v>
      </c>
      <c r="F611" s="12">
        <v>40319</v>
      </c>
      <c r="G611" s="12">
        <v>13793839</v>
      </c>
      <c r="H611" s="7">
        <f t="shared" si="9"/>
        <v>3.9999999999999938E-2</v>
      </c>
    </row>
    <row r="612" spans="1:8" x14ac:dyDescent="0.75">
      <c r="A612" s="2">
        <v>42294</v>
      </c>
      <c r="B612" s="12">
        <v>2.34</v>
      </c>
      <c r="C612" s="12">
        <v>2.4700000000000002</v>
      </c>
      <c r="D612" s="12">
        <v>2.33</v>
      </c>
      <c r="E612" s="12">
        <v>2.4300000000000002</v>
      </c>
      <c r="F612" s="12">
        <v>36100</v>
      </c>
      <c r="G612" s="12">
        <v>14327125</v>
      </c>
      <c r="H612" s="7">
        <f t="shared" si="9"/>
        <v>3.8461538461538596E-2</v>
      </c>
    </row>
    <row r="613" spans="1:8" x14ac:dyDescent="0.75">
      <c r="A613" s="2">
        <v>42295</v>
      </c>
      <c r="B613" s="12">
        <v>2.44</v>
      </c>
      <c r="C613" s="12">
        <v>2.4500000000000002</v>
      </c>
      <c r="D613" s="12">
        <v>2.33</v>
      </c>
      <c r="E613" s="12">
        <v>2.37</v>
      </c>
      <c r="F613" s="12">
        <v>21270</v>
      </c>
      <c r="G613" s="12">
        <v>14003612</v>
      </c>
      <c r="H613" s="7">
        <f t="shared" si="9"/>
        <v>-2.8688524590163869E-2</v>
      </c>
    </row>
    <row r="614" spans="1:8" x14ac:dyDescent="0.75">
      <c r="A614" s="2">
        <v>42296</v>
      </c>
      <c r="B614" s="12">
        <v>2.37</v>
      </c>
      <c r="C614" s="12">
        <v>2.39</v>
      </c>
      <c r="D614" s="12">
        <v>2.33</v>
      </c>
      <c r="E614" s="12">
        <v>2.34</v>
      </c>
      <c r="F614" s="12">
        <v>39396</v>
      </c>
      <c r="G614" s="12">
        <v>13825898</v>
      </c>
      <c r="H614" s="7">
        <f t="shared" si="9"/>
        <v>-1.265822784810137E-2</v>
      </c>
    </row>
    <row r="615" spans="1:8" x14ac:dyDescent="0.75">
      <c r="A615" s="2">
        <v>42297</v>
      </c>
      <c r="B615" s="12">
        <v>2.34</v>
      </c>
      <c r="C615" s="12">
        <v>2.44</v>
      </c>
      <c r="D615" s="12">
        <v>2.34</v>
      </c>
      <c r="E615" s="12">
        <v>2.41</v>
      </c>
      <c r="F615" s="12">
        <v>46076</v>
      </c>
      <c r="G615" s="12">
        <v>14250793</v>
      </c>
      <c r="H615" s="7">
        <f t="shared" si="9"/>
        <v>2.9914529914530037E-2</v>
      </c>
    </row>
    <row r="616" spans="1:8" x14ac:dyDescent="0.75">
      <c r="A616" s="2">
        <v>42298</v>
      </c>
      <c r="B616" s="12">
        <v>2.4</v>
      </c>
      <c r="C616" s="12">
        <v>2.44</v>
      </c>
      <c r="D616" s="12">
        <v>2.27</v>
      </c>
      <c r="E616" s="12">
        <v>2.2799999999999998</v>
      </c>
      <c r="F616" s="12">
        <v>54704</v>
      </c>
      <c r="G616" s="12">
        <v>13506291</v>
      </c>
      <c r="H616" s="7">
        <f t="shared" si="9"/>
        <v>-5.0000000000000044E-2</v>
      </c>
    </row>
    <row r="617" spans="1:8" x14ac:dyDescent="0.75">
      <c r="A617" s="2">
        <v>42299</v>
      </c>
      <c r="B617" s="12">
        <v>2.2799999999999998</v>
      </c>
      <c r="C617" s="12">
        <v>2.4300000000000002</v>
      </c>
      <c r="D617" s="12">
        <v>2.25</v>
      </c>
      <c r="E617" s="12">
        <v>2.41</v>
      </c>
      <c r="F617" s="12">
        <v>77999</v>
      </c>
      <c r="G617" s="12">
        <v>14245819</v>
      </c>
      <c r="H617" s="7">
        <f t="shared" si="9"/>
        <v>5.7017543859649272E-2</v>
      </c>
    </row>
    <row r="618" spans="1:8" x14ac:dyDescent="0.75">
      <c r="A618" s="2">
        <v>42300</v>
      </c>
      <c r="B618" s="12">
        <v>2.41</v>
      </c>
      <c r="C618" s="12">
        <v>2.44</v>
      </c>
      <c r="D618" s="12">
        <v>2.2799999999999998</v>
      </c>
      <c r="E618" s="12">
        <v>2.33</v>
      </c>
      <c r="F618" s="12">
        <v>74068</v>
      </c>
      <c r="G618" s="12">
        <v>13774559</v>
      </c>
      <c r="H618" s="7">
        <f t="shared" si="9"/>
        <v>-3.3195020746887995E-2</v>
      </c>
    </row>
    <row r="619" spans="1:8" x14ac:dyDescent="0.75">
      <c r="A619" s="2">
        <v>42301</v>
      </c>
      <c r="B619" s="12">
        <v>2.3199999999999998</v>
      </c>
      <c r="C619" s="12">
        <v>2.34</v>
      </c>
      <c r="D619" s="12">
        <v>2.16</v>
      </c>
      <c r="E619" s="12">
        <v>2.2400000000000002</v>
      </c>
      <c r="F619" s="12">
        <v>69810</v>
      </c>
      <c r="G619" s="12">
        <v>13253554</v>
      </c>
      <c r="H619" s="7">
        <f t="shared" si="9"/>
        <v>-3.4482758620689495E-2</v>
      </c>
    </row>
    <row r="620" spans="1:8" x14ac:dyDescent="0.75">
      <c r="A620" s="2">
        <v>42302</v>
      </c>
      <c r="B620" s="12">
        <v>2.2599999999999998</v>
      </c>
      <c r="C620" s="12">
        <v>2.36</v>
      </c>
      <c r="D620" s="12">
        <v>2.17</v>
      </c>
      <c r="E620" s="12">
        <v>2.17</v>
      </c>
      <c r="F620" s="12">
        <v>53908</v>
      </c>
      <c r="G620" s="12">
        <v>12869243</v>
      </c>
      <c r="H620" s="7">
        <f t="shared" si="9"/>
        <v>-3.9823008849557466E-2</v>
      </c>
    </row>
    <row r="621" spans="1:8" x14ac:dyDescent="0.75">
      <c r="A621" s="2">
        <v>42303</v>
      </c>
      <c r="B621" s="12">
        <v>2.1800000000000002</v>
      </c>
      <c r="C621" s="12">
        <v>2.2400000000000002</v>
      </c>
      <c r="D621" s="12">
        <v>2.12</v>
      </c>
      <c r="E621" s="12">
        <v>2.2400000000000002</v>
      </c>
      <c r="F621" s="12">
        <v>40748</v>
      </c>
      <c r="G621" s="12">
        <v>13269766</v>
      </c>
      <c r="H621" s="7">
        <f t="shared" si="9"/>
        <v>2.7522935779816536E-2</v>
      </c>
    </row>
    <row r="622" spans="1:8" x14ac:dyDescent="0.75">
      <c r="A622" s="2">
        <v>42304</v>
      </c>
      <c r="B622" s="12">
        <v>2.2400000000000002</v>
      </c>
      <c r="C622" s="12">
        <v>2.29</v>
      </c>
      <c r="D622" s="12">
        <v>2.04</v>
      </c>
      <c r="E622" s="12">
        <v>2.1</v>
      </c>
      <c r="F622" s="12">
        <v>112810</v>
      </c>
      <c r="G622" s="12">
        <v>12459472</v>
      </c>
      <c r="H622" s="7">
        <f t="shared" si="9"/>
        <v>-6.2500000000000056E-2</v>
      </c>
    </row>
    <row r="623" spans="1:8" x14ac:dyDescent="0.75">
      <c r="A623" s="2">
        <v>42305</v>
      </c>
      <c r="B623" s="12">
        <v>2.12</v>
      </c>
      <c r="C623" s="12">
        <v>2.2200000000000002</v>
      </c>
      <c r="D623" s="12">
        <v>2.1</v>
      </c>
      <c r="E623" s="12">
        <v>2.14</v>
      </c>
      <c r="F623" s="12">
        <v>62319</v>
      </c>
      <c r="G623" s="12">
        <v>12714808</v>
      </c>
      <c r="H623" s="7">
        <f t="shared" si="9"/>
        <v>9.4339622641509517E-3</v>
      </c>
    </row>
    <row r="624" spans="1:8" x14ac:dyDescent="0.75">
      <c r="A624" s="2">
        <v>42306</v>
      </c>
      <c r="B624" s="12">
        <v>2.11</v>
      </c>
      <c r="C624" s="12">
        <v>2.42</v>
      </c>
      <c r="D624" s="12">
        <v>2.09</v>
      </c>
      <c r="E624" s="12">
        <v>2.39</v>
      </c>
      <c r="F624" s="12">
        <v>109579</v>
      </c>
      <c r="G624" s="12">
        <v>14179747</v>
      </c>
      <c r="H624" s="7">
        <f t="shared" si="9"/>
        <v>0.13270142180094799</v>
      </c>
    </row>
    <row r="625" spans="1:8" x14ac:dyDescent="0.75">
      <c r="A625" s="2">
        <v>42307</v>
      </c>
      <c r="B625" s="12">
        <v>2.41</v>
      </c>
      <c r="C625" s="12">
        <v>2.73</v>
      </c>
      <c r="D625" s="12">
        <v>2.37</v>
      </c>
      <c r="E625" s="12">
        <v>2.54</v>
      </c>
      <c r="F625" s="12">
        <v>118931</v>
      </c>
      <c r="G625" s="12">
        <v>15094452</v>
      </c>
      <c r="H625" s="7">
        <f t="shared" si="9"/>
        <v>5.39419087136929E-2</v>
      </c>
    </row>
    <row r="626" spans="1:8" x14ac:dyDescent="0.75">
      <c r="A626" s="2">
        <v>42308</v>
      </c>
      <c r="B626" s="12">
        <v>2.54</v>
      </c>
      <c r="C626" s="12">
        <v>2.63</v>
      </c>
      <c r="D626" s="12">
        <v>2.27</v>
      </c>
      <c r="E626" s="12">
        <v>2.31</v>
      </c>
      <c r="F626" s="12">
        <v>33529</v>
      </c>
      <c r="G626" s="12">
        <v>13718636</v>
      </c>
      <c r="H626" s="7">
        <f t="shared" si="9"/>
        <v>-9.0551181102362197E-2</v>
      </c>
    </row>
    <row r="627" spans="1:8" x14ac:dyDescent="0.75">
      <c r="A627" s="2">
        <v>42309</v>
      </c>
      <c r="B627" s="12">
        <v>2.31</v>
      </c>
      <c r="C627" s="12">
        <v>2.78</v>
      </c>
      <c r="D627" s="12">
        <v>2.2599999999999998</v>
      </c>
      <c r="E627" s="12">
        <v>2.66</v>
      </c>
      <c r="F627" s="12">
        <v>79513</v>
      </c>
      <c r="G627" s="12">
        <v>15842398</v>
      </c>
      <c r="H627" s="7">
        <f t="shared" si="9"/>
        <v>0.15151515151515155</v>
      </c>
    </row>
    <row r="628" spans="1:8" x14ac:dyDescent="0.75">
      <c r="A628" s="2">
        <v>42310</v>
      </c>
      <c r="B628" s="12">
        <v>2.66</v>
      </c>
      <c r="C628" s="12">
        <v>2.7</v>
      </c>
      <c r="D628" s="12">
        <v>2.4300000000000002</v>
      </c>
      <c r="E628" s="12">
        <v>2.61</v>
      </c>
      <c r="F628" s="12">
        <v>88803</v>
      </c>
      <c r="G628" s="12">
        <v>15556497</v>
      </c>
      <c r="H628" s="7">
        <f t="shared" si="9"/>
        <v>-1.8796992481203107E-2</v>
      </c>
    </row>
    <row r="629" spans="1:8" x14ac:dyDescent="0.75">
      <c r="A629" s="2">
        <v>42311</v>
      </c>
      <c r="B629" s="12">
        <v>2.61</v>
      </c>
      <c r="C629" s="12">
        <v>2.91</v>
      </c>
      <c r="D629" s="12">
        <v>2.54</v>
      </c>
      <c r="E629" s="12">
        <v>2.69</v>
      </c>
      <c r="F629" s="12">
        <v>138710</v>
      </c>
      <c r="G629" s="12">
        <v>15999111</v>
      </c>
      <c r="H629" s="7">
        <f t="shared" si="9"/>
        <v>3.0651340996168612E-2</v>
      </c>
    </row>
    <row r="630" spans="1:8" x14ac:dyDescent="0.75">
      <c r="A630" s="2">
        <v>42312</v>
      </c>
      <c r="B630" s="12">
        <v>2.7</v>
      </c>
      <c r="C630" s="12">
        <v>2.85</v>
      </c>
      <c r="D630" s="12">
        <v>2.37</v>
      </c>
      <c r="E630" s="12">
        <v>2.61</v>
      </c>
      <c r="F630" s="12">
        <v>251429</v>
      </c>
      <c r="G630" s="12">
        <v>15519147</v>
      </c>
      <c r="H630" s="7">
        <f t="shared" si="9"/>
        <v>-3.3333333333333444E-2</v>
      </c>
    </row>
    <row r="631" spans="1:8" x14ac:dyDescent="0.75">
      <c r="A631" s="2">
        <v>42313</v>
      </c>
      <c r="B631" s="12">
        <v>2.61</v>
      </c>
      <c r="C631" s="12">
        <v>2.82</v>
      </c>
      <c r="D631" s="12">
        <v>2.25</v>
      </c>
      <c r="E631" s="12">
        <v>2.5299999999999998</v>
      </c>
      <c r="F631" s="12">
        <v>131813</v>
      </c>
      <c r="G631" s="12">
        <v>15097131</v>
      </c>
      <c r="H631" s="7">
        <f t="shared" si="9"/>
        <v>-3.0651340996168612E-2</v>
      </c>
    </row>
    <row r="632" spans="1:8" x14ac:dyDescent="0.75">
      <c r="A632" s="2">
        <v>42314</v>
      </c>
      <c r="B632" s="12">
        <v>2.5499999999999998</v>
      </c>
      <c r="C632" s="12">
        <v>2.73</v>
      </c>
      <c r="D632" s="12">
        <v>2.39</v>
      </c>
      <c r="E632" s="12">
        <v>2.7</v>
      </c>
      <c r="F632" s="12">
        <v>89250</v>
      </c>
      <c r="G632" s="12">
        <v>16109066</v>
      </c>
      <c r="H632" s="7">
        <f t="shared" si="9"/>
        <v>5.8823529411764851E-2</v>
      </c>
    </row>
    <row r="633" spans="1:8" x14ac:dyDescent="0.75">
      <c r="A633" s="2">
        <v>42315</v>
      </c>
      <c r="B633" s="12">
        <v>2.73</v>
      </c>
      <c r="C633" s="12">
        <v>2.84</v>
      </c>
      <c r="D633" s="12">
        <v>2.62</v>
      </c>
      <c r="E633" s="12">
        <v>2.71</v>
      </c>
      <c r="F633" s="12">
        <v>65014</v>
      </c>
      <c r="G633" s="12">
        <v>16178310</v>
      </c>
      <c r="H633" s="7">
        <f t="shared" si="9"/>
        <v>-7.3260073260073329E-3</v>
      </c>
    </row>
    <row r="634" spans="1:8" x14ac:dyDescent="0.75">
      <c r="A634" s="2">
        <v>42316</v>
      </c>
      <c r="B634" s="12">
        <v>2.71</v>
      </c>
      <c r="C634" s="12">
        <v>2.84</v>
      </c>
      <c r="D634" s="12">
        <v>2.5299999999999998</v>
      </c>
      <c r="E634" s="12">
        <v>2.5299999999999998</v>
      </c>
      <c r="F634" s="12">
        <v>55256</v>
      </c>
      <c r="G634" s="12">
        <v>15118016</v>
      </c>
      <c r="H634" s="7">
        <f t="shared" si="9"/>
        <v>-6.6420664206642124E-2</v>
      </c>
    </row>
    <row r="635" spans="1:8" x14ac:dyDescent="0.75">
      <c r="A635" s="2">
        <v>42317</v>
      </c>
      <c r="B635" s="12">
        <v>2.54</v>
      </c>
      <c r="C635" s="12">
        <v>2.6</v>
      </c>
      <c r="D635" s="12">
        <v>2.4300000000000002</v>
      </c>
      <c r="E635" s="12">
        <v>2.5299999999999998</v>
      </c>
      <c r="F635" s="12">
        <v>76637</v>
      </c>
      <c r="G635" s="12">
        <v>15126511</v>
      </c>
      <c r="H635" s="7">
        <f t="shared" si="9"/>
        <v>-3.937007874015839E-3</v>
      </c>
    </row>
    <row r="636" spans="1:8" x14ac:dyDescent="0.75">
      <c r="A636" s="2">
        <v>42318</v>
      </c>
      <c r="B636" s="12">
        <v>2.5299999999999998</v>
      </c>
      <c r="C636" s="12">
        <v>2.63</v>
      </c>
      <c r="D636" s="12">
        <v>2.37</v>
      </c>
      <c r="E636" s="12">
        <v>2.42</v>
      </c>
      <c r="F636" s="12">
        <v>49166</v>
      </c>
      <c r="G636" s="12">
        <v>14463454</v>
      </c>
      <c r="H636" s="7">
        <f t="shared" si="9"/>
        <v>-4.3478260869565175E-2</v>
      </c>
    </row>
    <row r="637" spans="1:8" x14ac:dyDescent="0.75">
      <c r="A637" s="2">
        <v>42319</v>
      </c>
      <c r="B637" s="12">
        <v>2.42</v>
      </c>
      <c r="C637" s="12">
        <v>2.48</v>
      </c>
      <c r="D637" s="12">
        <v>2.14</v>
      </c>
      <c r="E637" s="12">
        <v>2.29</v>
      </c>
      <c r="F637" s="12">
        <v>96053</v>
      </c>
      <c r="G637" s="12">
        <v>13720064</v>
      </c>
      <c r="H637" s="7">
        <f t="shared" si="9"/>
        <v>-5.371900826446277E-2</v>
      </c>
    </row>
    <row r="638" spans="1:8" x14ac:dyDescent="0.75">
      <c r="A638" s="2">
        <v>42320</v>
      </c>
      <c r="B638" s="12">
        <v>2.2799999999999998</v>
      </c>
      <c r="C638" s="12">
        <v>2.58</v>
      </c>
      <c r="D638" s="12">
        <v>2.2799999999999998</v>
      </c>
      <c r="E638" s="12">
        <v>2.54</v>
      </c>
      <c r="F638" s="12">
        <v>86587</v>
      </c>
      <c r="G638" s="12">
        <v>15223157</v>
      </c>
      <c r="H638" s="7">
        <f t="shared" si="9"/>
        <v>0.11403508771929835</v>
      </c>
    </row>
    <row r="639" spans="1:8" x14ac:dyDescent="0.75">
      <c r="A639" s="2">
        <v>42321</v>
      </c>
      <c r="B639" s="12">
        <v>2.52</v>
      </c>
      <c r="C639" s="12">
        <v>2.6</v>
      </c>
      <c r="D639" s="12">
        <v>2.39</v>
      </c>
      <c r="E639" s="12">
        <v>2.5299999999999998</v>
      </c>
      <c r="F639" s="12">
        <v>60866</v>
      </c>
      <c r="G639" s="12">
        <v>15167140</v>
      </c>
      <c r="H639" s="7">
        <f t="shared" si="9"/>
        <v>3.9682539682538839E-3</v>
      </c>
    </row>
    <row r="640" spans="1:8" x14ac:dyDescent="0.75">
      <c r="A640" s="2">
        <v>42322</v>
      </c>
      <c r="B640" s="12">
        <v>2.54</v>
      </c>
      <c r="C640" s="12">
        <v>2.59</v>
      </c>
      <c r="D640" s="12">
        <v>2.36</v>
      </c>
      <c r="E640" s="12">
        <v>2.36</v>
      </c>
      <c r="F640" s="12">
        <v>66693</v>
      </c>
      <c r="G640" s="12">
        <v>14144414</v>
      </c>
      <c r="H640" s="7">
        <f t="shared" si="9"/>
        <v>-7.0866141732283533E-2</v>
      </c>
    </row>
    <row r="641" spans="1:8" x14ac:dyDescent="0.75">
      <c r="A641" s="2">
        <v>42323</v>
      </c>
      <c r="B641" s="12">
        <v>2.38</v>
      </c>
      <c r="C641" s="12">
        <v>2.44</v>
      </c>
      <c r="D641" s="12">
        <v>2.29</v>
      </c>
      <c r="E641" s="12">
        <v>2.31</v>
      </c>
      <c r="F641" s="12">
        <v>39255</v>
      </c>
      <c r="G641" s="12">
        <v>13818371</v>
      </c>
      <c r="H641" s="7">
        <f t="shared" si="9"/>
        <v>-2.9411764705882287E-2</v>
      </c>
    </row>
    <row r="642" spans="1:8" x14ac:dyDescent="0.75">
      <c r="A642" s="2">
        <v>42324</v>
      </c>
      <c r="B642" s="12">
        <v>2.29</v>
      </c>
      <c r="C642" s="12">
        <v>2.38</v>
      </c>
      <c r="D642" s="12">
        <v>2.23</v>
      </c>
      <c r="E642" s="12">
        <v>2.31</v>
      </c>
      <c r="F642" s="12">
        <v>41181</v>
      </c>
      <c r="G642" s="12">
        <v>13856266</v>
      </c>
      <c r="H642" s="7">
        <f t="shared" si="9"/>
        <v>8.7336244541484798E-3</v>
      </c>
    </row>
    <row r="643" spans="1:8" x14ac:dyDescent="0.75">
      <c r="A643" s="2">
        <v>42325</v>
      </c>
      <c r="B643" s="12">
        <v>2.3199999999999998</v>
      </c>
      <c r="C643" s="12">
        <v>2.38</v>
      </c>
      <c r="D643" s="12">
        <v>2.2200000000000002</v>
      </c>
      <c r="E643" s="12">
        <v>2.2599999999999998</v>
      </c>
      <c r="F643" s="12">
        <v>59102</v>
      </c>
      <c r="G643" s="12">
        <v>13558458</v>
      </c>
      <c r="H643" s="7">
        <f t="shared" ref="H643:H706" si="10">(E643-B643)/B643</f>
        <v>-2.5862068965517265E-2</v>
      </c>
    </row>
    <row r="644" spans="1:8" x14ac:dyDescent="0.75">
      <c r="A644" s="2">
        <v>42326</v>
      </c>
      <c r="B644" s="12">
        <v>2.2599999999999998</v>
      </c>
      <c r="C644" s="12">
        <v>2.38</v>
      </c>
      <c r="D644" s="12">
        <v>2.25</v>
      </c>
      <c r="E644" s="12">
        <v>2.36</v>
      </c>
      <c r="F644" s="12">
        <v>31679</v>
      </c>
      <c r="G644" s="12">
        <v>14131540</v>
      </c>
      <c r="H644" s="7">
        <f t="shared" si="10"/>
        <v>4.424778761061951E-2</v>
      </c>
    </row>
    <row r="645" spans="1:8" x14ac:dyDescent="0.75">
      <c r="A645" s="2">
        <v>42327</v>
      </c>
      <c r="B645" s="12">
        <v>2.36</v>
      </c>
      <c r="C645" s="12">
        <v>2.36</v>
      </c>
      <c r="D645" s="12">
        <v>2.21</v>
      </c>
      <c r="E645" s="12">
        <v>2.21</v>
      </c>
      <c r="F645" s="12">
        <v>48039</v>
      </c>
      <c r="G645" s="12">
        <v>13266834</v>
      </c>
      <c r="H645" s="7">
        <f t="shared" si="10"/>
        <v>-6.3559322033898275E-2</v>
      </c>
    </row>
    <row r="646" spans="1:8" x14ac:dyDescent="0.75">
      <c r="A646" s="2">
        <v>42328</v>
      </c>
      <c r="B646" s="12">
        <v>2.21</v>
      </c>
      <c r="C646" s="12">
        <v>2.25</v>
      </c>
      <c r="D646" s="12">
        <v>2.13</v>
      </c>
      <c r="E646" s="12">
        <v>2.23</v>
      </c>
      <c r="F646" s="12">
        <v>28463</v>
      </c>
      <c r="G646" s="12">
        <v>13374731</v>
      </c>
      <c r="H646" s="7">
        <f t="shared" si="10"/>
        <v>9.0497737556561163E-3</v>
      </c>
    </row>
    <row r="647" spans="1:8" x14ac:dyDescent="0.75">
      <c r="A647" s="2">
        <v>42329</v>
      </c>
      <c r="B647" s="12">
        <v>2.23</v>
      </c>
      <c r="C647" s="12">
        <v>2.25</v>
      </c>
      <c r="D647" s="12">
        <v>2.16</v>
      </c>
      <c r="E647" s="12">
        <v>2.2000000000000002</v>
      </c>
      <c r="F647" s="12">
        <v>26400</v>
      </c>
      <c r="G647" s="12">
        <v>13213903</v>
      </c>
      <c r="H647" s="7">
        <f t="shared" si="10"/>
        <v>-1.345291479820619E-2</v>
      </c>
    </row>
    <row r="648" spans="1:8" x14ac:dyDescent="0.75">
      <c r="A648" s="2">
        <v>42330</v>
      </c>
      <c r="B648" s="12">
        <v>2.2000000000000002</v>
      </c>
      <c r="C648" s="12">
        <v>2.2200000000000002</v>
      </c>
      <c r="D648" s="12">
        <v>2.0499999999999998</v>
      </c>
      <c r="E648" s="12">
        <v>2.06</v>
      </c>
      <c r="F648" s="12">
        <v>28487</v>
      </c>
      <c r="G648" s="12">
        <v>12398399</v>
      </c>
      <c r="H648" s="7">
        <f t="shared" si="10"/>
        <v>-6.3636363636363685E-2</v>
      </c>
    </row>
    <row r="649" spans="1:8" x14ac:dyDescent="0.75">
      <c r="A649" s="2">
        <v>42331</v>
      </c>
      <c r="B649" s="12">
        <v>2.08</v>
      </c>
      <c r="C649" s="12">
        <v>2.16</v>
      </c>
      <c r="D649" s="12">
        <v>2.0499999999999998</v>
      </c>
      <c r="E649" s="12">
        <v>2.14</v>
      </c>
      <c r="F649" s="12">
        <v>31968</v>
      </c>
      <c r="G649" s="12">
        <v>12853106</v>
      </c>
      <c r="H649" s="7">
        <f t="shared" si="10"/>
        <v>2.8846153846153872E-2</v>
      </c>
    </row>
    <row r="650" spans="1:8" x14ac:dyDescent="0.75">
      <c r="A650" s="2">
        <v>42332</v>
      </c>
      <c r="B650" s="12">
        <v>2.14</v>
      </c>
      <c r="C650" s="12">
        <v>2.14</v>
      </c>
      <c r="D650" s="12">
        <v>2.0699999999999998</v>
      </c>
      <c r="E650" s="12">
        <v>2.08</v>
      </c>
      <c r="F650" s="12">
        <v>24757</v>
      </c>
      <c r="G650" s="12">
        <v>12510627</v>
      </c>
      <c r="H650" s="7">
        <f t="shared" si="10"/>
        <v>-2.8037383177570117E-2</v>
      </c>
    </row>
    <row r="651" spans="1:8" x14ac:dyDescent="0.75">
      <c r="A651" s="2">
        <v>42333</v>
      </c>
      <c r="B651" s="12">
        <v>2.08</v>
      </c>
      <c r="C651" s="12">
        <v>2.16</v>
      </c>
      <c r="D651" s="12">
        <v>2.0499999999999998</v>
      </c>
      <c r="E651" s="12">
        <v>2.15</v>
      </c>
      <c r="F651" s="12">
        <v>23152</v>
      </c>
      <c r="G651" s="12">
        <v>12948513</v>
      </c>
      <c r="H651" s="7">
        <f t="shared" si="10"/>
        <v>3.3653846153846076E-2</v>
      </c>
    </row>
    <row r="652" spans="1:8" x14ac:dyDescent="0.75">
      <c r="A652" s="2">
        <v>42334</v>
      </c>
      <c r="B652" s="12">
        <v>2.15</v>
      </c>
      <c r="C652" s="12">
        <v>2.34</v>
      </c>
      <c r="D652" s="12">
        <v>2.12</v>
      </c>
      <c r="E652" s="12">
        <v>2.19</v>
      </c>
      <c r="F652" s="12">
        <v>58542</v>
      </c>
      <c r="G652" s="12">
        <v>13203924</v>
      </c>
      <c r="H652" s="7">
        <f t="shared" si="10"/>
        <v>1.8604651162790715E-2</v>
      </c>
    </row>
    <row r="653" spans="1:8" x14ac:dyDescent="0.75">
      <c r="A653" s="2">
        <v>42335</v>
      </c>
      <c r="B653" s="12">
        <v>2.1800000000000002</v>
      </c>
      <c r="C653" s="12">
        <v>2.23</v>
      </c>
      <c r="D653" s="12">
        <v>2.13</v>
      </c>
      <c r="E653" s="12">
        <v>2.16</v>
      </c>
      <c r="F653" s="12">
        <v>32579</v>
      </c>
      <c r="G653" s="12">
        <v>12991370</v>
      </c>
      <c r="H653" s="7">
        <f t="shared" si="10"/>
        <v>-9.174311926605512E-3</v>
      </c>
    </row>
    <row r="654" spans="1:8" x14ac:dyDescent="0.75">
      <c r="A654" s="2">
        <v>42336</v>
      </c>
      <c r="B654" s="12">
        <v>2.16</v>
      </c>
      <c r="C654" s="12">
        <v>2.16</v>
      </c>
      <c r="D654" s="12">
        <v>2.0699999999999998</v>
      </c>
      <c r="E654" s="12">
        <v>2.08</v>
      </c>
      <c r="F654" s="12">
        <v>25565</v>
      </c>
      <c r="G654" s="12">
        <v>12505674</v>
      </c>
      <c r="H654" s="7">
        <f t="shared" si="10"/>
        <v>-3.703703703703707E-2</v>
      </c>
    </row>
    <row r="655" spans="1:8" x14ac:dyDescent="0.75">
      <c r="A655" s="2">
        <v>42337</v>
      </c>
      <c r="B655" s="12">
        <v>2.08</v>
      </c>
      <c r="C655" s="12">
        <v>2.17</v>
      </c>
      <c r="D655" s="12">
        <v>2.0699999999999998</v>
      </c>
      <c r="E655" s="12">
        <v>2.15</v>
      </c>
      <c r="F655" s="12">
        <v>26013</v>
      </c>
      <c r="G655" s="12">
        <v>12969492</v>
      </c>
      <c r="H655" s="7">
        <f t="shared" si="10"/>
        <v>3.3653846153846076E-2</v>
      </c>
    </row>
    <row r="656" spans="1:8" x14ac:dyDescent="0.75">
      <c r="A656" s="2">
        <v>42338</v>
      </c>
      <c r="B656" s="12">
        <v>2.15</v>
      </c>
      <c r="C656" s="12">
        <v>2.2400000000000002</v>
      </c>
      <c r="D656" s="12">
        <v>2.11</v>
      </c>
      <c r="E656" s="12">
        <v>2.17</v>
      </c>
      <c r="F656" s="12">
        <v>49178</v>
      </c>
      <c r="G656" s="12">
        <v>13062612</v>
      </c>
      <c r="H656" s="7">
        <f t="shared" si="10"/>
        <v>9.3023255813953574E-3</v>
      </c>
    </row>
    <row r="657" spans="1:8" x14ac:dyDescent="0.75">
      <c r="A657" s="2">
        <v>42339</v>
      </c>
      <c r="B657" s="12">
        <v>2.17</v>
      </c>
      <c r="C657" s="12">
        <v>2.1800000000000002</v>
      </c>
      <c r="D657" s="12">
        <v>2.0499999999999998</v>
      </c>
      <c r="E657" s="12">
        <v>2.08</v>
      </c>
      <c r="F657" s="12">
        <v>37007</v>
      </c>
      <c r="G657" s="12">
        <v>12570186</v>
      </c>
      <c r="H657" s="7">
        <f t="shared" si="10"/>
        <v>-4.1474654377880123E-2</v>
      </c>
    </row>
    <row r="658" spans="1:8" x14ac:dyDescent="0.75">
      <c r="A658" s="2">
        <v>42340</v>
      </c>
      <c r="B658" s="12">
        <v>2.09</v>
      </c>
      <c r="C658" s="12">
        <v>2.19</v>
      </c>
      <c r="D658" s="12">
        <v>2.0299999999999998</v>
      </c>
      <c r="E658" s="12">
        <v>2.1800000000000002</v>
      </c>
      <c r="F658" s="12">
        <v>45288</v>
      </c>
      <c r="G658" s="12">
        <v>13168931</v>
      </c>
      <c r="H658" s="7">
        <f t="shared" si="10"/>
        <v>4.3062200956937947E-2</v>
      </c>
    </row>
    <row r="659" spans="1:8" x14ac:dyDescent="0.75">
      <c r="A659" s="2">
        <v>42341</v>
      </c>
      <c r="B659" s="12">
        <v>2.19</v>
      </c>
      <c r="C659" s="12">
        <v>2.4</v>
      </c>
      <c r="D659" s="12">
        <v>2.19</v>
      </c>
      <c r="E659" s="12">
        <v>2.34</v>
      </c>
      <c r="F659" s="12">
        <v>77349</v>
      </c>
      <c r="G659" s="12">
        <v>14095110</v>
      </c>
      <c r="H659" s="7">
        <f t="shared" si="10"/>
        <v>6.8493150684931461E-2</v>
      </c>
    </row>
    <row r="660" spans="1:8" x14ac:dyDescent="0.75">
      <c r="A660" s="2">
        <v>42342</v>
      </c>
      <c r="B660" s="12">
        <v>2.33</v>
      </c>
      <c r="C660" s="12">
        <v>2.36</v>
      </c>
      <c r="D660" s="12">
        <v>2.2999999999999998</v>
      </c>
      <c r="E660" s="12">
        <v>2.34</v>
      </c>
      <c r="F660" s="12">
        <v>36114</v>
      </c>
      <c r="G660" s="12">
        <v>14108989</v>
      </c>
      <c r="H660" s="7">
        <f t="shared" si="10"/>
        <v>4.2918454935621398E-3</v>
      </c>
    </row>
    <row r="661" spans="1:8" x14ac:dyDescent="0.75">
      <c r="A661" s="2">
        <v>42343</v>
      </c>
      <c r="B661" s="12">
        <v>2.35</v>
      </c>
      <c r="C661" s="12">
        <v>2.44</v>
      </c>
      <c r="D661" s="12">
        <v>2.29</v>
      </c>
      <c r="E661" s="12">
        <v>2.3199999999999998</v>
      </c>
      <c r="F661" s="12">
        <v>61252</v>
      </c>
      <c r="G661" s="12">
        <v>14022836</v>
      </c>
      <c r="H661" s="7">
        <f t="shared" si="10"/>
        <v>-1.2765957446808616E-2</v>
      </c>
    </row>
    <row r="662" spans="1:8" x14ac:dyDescent="0.75">
      <c r="A662" s="2">
        <v>42344</v>
      </c>
      <c r="B662" s="12">
        <v>2.3199999999999998</v>
      </c>
      <c r="C662" s="12">
        <v>2.4700000000000002</v>
      </c>
      <c r="D662" s="12">
        <v>2.31</v>
      </c>
      <c r="E662" s="12">
        <v>2.34</v>
      </c>
      <c r="F662" s="12">
        <v>55270</v>
      </c>
      <c r="G662" s="12">
        <v>14153997</v>
      </c>
      <c r="H662" s="7">
        <f t="shared" si="10"/>
        <v>8.6206896551724223E-3</v>
      </c>
    </row>
    <row r="663" spans="1:8" x14ac:dyDescent="0.75">
      <c r="A663" s="2">
        <v>42345</v>
      </c>
      <c r="B663" s="12">
        <v>2.33</v>
      </c>
      <c r="C663" s="12">
        <v>2.38</v>
      </c>
      <c r="D663" s="12">
        <v>2.29</v>
      </c>
      <c r="E663" s="12">
        <v>2.33</v>
      </c>
      <c r="F663" s="12">
        <v>40495</v>
      </c>
      <c r="G663" s="12">
        <v>14097123</v>
      </c>
      <c r="H663" s="7">
        <f t="shared" si="10"/>
        <v>0</v>
      </c>
    </row>
    <row r="664" spans="1:8" x14ac:dyDescent="0.75">
      <c r="A664" s="2">
        <v>42346</v>
      </c>
      <c r="B664" s="12">
        <v>2.33</v>
      </c>
      <c r="C664" s="12">
        <v>2.4</v>
      </c>
      <c r="D664" s="12">
        <v>2.2799999999999998</v>
      </c>
      <c r="E664" s="12">
        <v>2.4</v>
      </c>
      <c r="F664" s="12">
        <v>44093</v>
      </c>
      <c r="G664" s="12">
        <v>14500062</v>
      </c>
      <c r="H664" s="7">
        <f t="shared" si="10"/>
        <v>3.0042918454935553E-2</v>
      </c>
    </row>
    <row r="665" spans="1:8" x14ac:dyDescent="0.75">
      <c r="A665" s="2">
        <v>42347</v>
      </c>
      <c r="B665" s="12">
        <v>2.41</v>
      </c>
      <c r="C665" s="12">
        <v>2.7</v>
      </c>
      <c r="D665" s="12">
        <v>2.37</v>
      </c>
      <c r="E665" s="12">
        <v>2.5099999999999998</v>
      </c>
      <c r="F665" s="12">
        <v>121460</v>
      </c>
      <c r="G665" s="12">
        <v>15197866</v>
      </c>
      <c r="H665" s="7">
        <f t="shared" si="10"/>
        <v>4.1493775933609811E-2</v>
      </c>
    </row>
    <row r="666" spans="1:8" x14ac:dyDescent="0.75">
      <c r="A666" s="2">
        <v>42348</v>
      </c>
      <c r="B666" s="12">
        <v>2.5</v>
      </c>
      <c r="C666" s="12">
        <v>2.52</v>
      </c>
      <c r="D666" s="12">
        <v>2.44</v>
      </c>
      <c r="E666" s="12">
        <v>2.44</v>
      </c>
      <c r="F666" s="12">
        <v>31690</v>
      </c>
      <c r="G666" s="12">
        <v>14761437</v>
      </c>
      <c r="H666" s="7">
        <f t="shared" si="10"/>
        <v>-2.4000000000000021E-2</v>
      </c>
    </row>
    <row r="667" spans="1:8" x14ac:dyDescent="0.75">
      <c r="A667" s="2">
        <v>42349</v>
      </c>
      <c r="B667" s="12">
        <v>2.44</v>
      </c>
      <c r="C667" s="12">
        <v>2.71</v>
      </c>
      <c r="D667" s="12">
        <v>2.44</v>
      </c>
      <c r="E667" s="12">
        <v>2.69</v>
      </c>
      <c r="F667" s="12">
        <v>46393</v>
      </c>
      <c r="G667" s="12">
        <v>16297363</v>
      </c>
      <c r="H667" s="7">
        <f t="shared" si="10"/>
        <v>0.10245901639344263</v>
      </c>
    </row>
    <row r="668" spans="1:8" x14ac:dyDescent="0.75">
      <c r="A668" s="2">
        <v>42350</v>
      </c>
      <c r="B668" s="12">
        <v>2.7</v>
      </c>
      <c r="C668" s="12">
        <v>2.79</v>
      </c>
      <c r="D668" s="12">
        <v>2.4300000000000002</v>
      </c>
      <c r="E668" s="12">
        <v>2.58</v>
      </c>
      <c r="F668" s="12">
        <v>47864</v>
      </c>
      <c r="G668" s="12">
        <v>15624549</v>
      </c>
      <c r="H668" s="7">
        <f t="shared" si="10"/>
        <v>-4.4444444444444481E-2</v>
      </c>
    </row>
    <row r="669" spans="1:8" x14ac:dyDescent="0.75">
      <c r="A669" s="2">
        <v>42351</v>
      </c>
      <c r="B669" s="12">
        <v>2.59</v>
      </c>
      <c r="C669" s="12">
        <v>2.75</v>
      </c>
      <c r="D669" s="12">
        <v>2.54</v>
      </c>
      <c r="E669" s="12">
        <v>2.73</v>
      </c>
      <c r="F669" s="12">
        <v>67091</v>
      </c>
      <c r="G669" s="12">
        <v>16551885</v>
      </c>
      <c r="H669" s="7">
        <f t="shared" si="10"/>
        <v>5.4054054054054106E-2</v>
      </c>
    </row>
    <row r="670" spans="1:8" x14ac:dyDescent="0.75">
      <c r="A670" s="2">
        <v>42352</v>
      </c>
      <c r="B670" s="12">
        <v>2.76</v>
      </c>
      <c r="C670" s="12">
        <v>2.89</v>
      </c>
      <c r="D670" s="12">
        <v>2.68</v>
      </c>
      <c r="E670" s="12">
        <v>2.69</v>
      </c>
      <c r="F670" s="12">
        <v>102466</v>
      </c>
      <c r="G670" s="12">
        <v>16292270</v>
      </c>
      <c r="H670" s="7">
        <f t="shared" si="10"/>
        <v>-2.5362318840579653E-2</v>
      </c>
    </row>
    <row r="671" spans="1:8" x14ac:dyDescent="0.75">
      <c r="A671" s="2">
        <v>42353</v>
      </c>
      <c r="B671" s="12">
        <v>2.69</v>
      </c>
      <c r="C671" s="12">
        <v>2.76</v>
      </c>
      <c r="D671" s="12">
        <v>2.64</v>
      </c>
      <c r="E671" s="12">
        <v>2.68</v>
      </c>
      <c r="F671" s="12">
        <v>58882</v>
      </c>
      <c r="G671" s="12">
        <v>16274725</v>
      </c>
      <c r="H671" s="7">
        <f t="shared" si="10"/>
        <v>-3.7174721189590287E-3</v>
      </c>
    </row>
    <row r="672" spans="1:8" x14ac:dyDescent="0.75">
      <c r="A672" s="2">
        <v>42354</v>
      </c>
      <c r="B672" s="12">
        <v>2.69</v>
      </c>
      <c r="C672" s="12">
        <v>2.73</v>
      </c>
      <c r="D672" s="12">
        <v>2.5499999999999998</v>
      </c>
      <c r="E672" s="12">
        <v>2.69</v>
      </c>
      <c r="F672" s="12">
        <v>46530</v>
      </c>
      <c r="G672" s="12">
        <v>16292470</v>
      </c>
      <c r="H672" s="7">
        <f t="shared" si="10"/>
        <v>0</v>
      </c>
    </row>
    <row r="673" spans="1:8" x14ac:dyDescent="0.75">
      <c r="A673" s="2">
        <v>42355</v>
      </c>
      <c r="B673" s="12">
        <v>2.69</v>
      </c>
      <c r="C673" s="12">
        <v>2.69</v>
      </c>
      <c r="D673" s="12">
        <v>2.57</v>
      </c>
      <c r="E673" s="12">
        <v>2.61</v>
      </c>
      <c r="F673" s="12">
        <v>40819</v>
      </c>
      <c r="G673" s="12">
        <v>15841763</v>
      </c>
      <c r="H673" s="7">
        <f t="shared" si="10"/>
        <v>-2.9739776951672889E-2</v>
      </c>
    </row>
    <row r="674" spans="1:8" x14ac:dyDescent="0.75">
      <c r="A674" s="2">
        <v>42356</v>
      </c>
      <c r="B674" s="12">
        <v>2.61</v>
      </c>
      <c r="C674" s="12">
        <v>2.65</v>
      </c>
      <c r="D674" s="12">
        <v>2.58</v>
      </c>
      <c r="E674" s="12">
        <v>2.65</v>
      </c>
      <c r="F674" s="12">
        <v>39821</v>
      </c>
      <c r="G674" s="12">
        <v>16076048</v>
      </c>
      <c r="H674" s="7">
        <f t="shared" si="10"/>
        <v>1.5325670498084306E-2</v>
      </c>
    </row>
    <row r="675" spans="1:8" x14ac:dyDescent="0.75">
      <c r="A675" s="2">
        <v>42357</v>
      </c>
      <c r="B675" s="12">
        <v>2.65</v>
      </c>
      <c r="C675" s="12">
        <v>2.69</v>
      </c>
      <c r="D675" s="12">
        <v>2.58</v>
      </c>
      <c r="E675" s="12">
        <v>2.61</v>
      </c>
      <c r="F675" s="12">
        <v>27223</v>
      </c>
      <c r="G675" s="12">
        <v>15847861</v>
      </c>
      <c r="H675" s="7">
        <f t="shared" si="10"/>
        <v>-1.5094339622641523E-2</v>
      </c>
    </row>
    <row r="676" spans="1:8" x14ac:dyDescent="0.75">
      <c r="A676" s="2">
        <v>42358</v>
      </c>
      <c r="B676" s="12">
        <v>2.61</v>
      </c>
      <c r="C676" s="12">
        <v>2.64</v>
      </c>
      <c r="D676" s="12">
        <v>2.46</v>
      </c>
      <c r="E676" s="12">
        <v>2.4900000000000002</v>
      </c>
      <c r="F676" s="12">
        <v>39518</v>
      </c>
      <c r="G676" s="12">
        <v>15152178</v>
      </c>
      <c r="H676" s="7">
        <f t="shared" si="10"/>
        <v>-4.5977011494252748E-2</v>
      </c>
    </row>
    <row r="677" spans="1:8" x14ac:dyDescent="0.75">
      <c r="A677" s="2">
        <v>42359</v>
      </c>
      <c r="B677" s="12">
        <v>2.5</v>
      </c>
      <c r="C677" s="12">
        <v>2.5099999999999998</v>
      </c>
      <c r="D677" s="12">
        <v>2.41</v>
      </c>
      <c r="E677" s="12">
        <v>2.4700000000000002</v>
      </c>
      <c r="F677" s="12">
        <v>43767</v>
      </c>
      <c r="G677" s="12">
        <v>15024678</v>
      </c>
      <c r="H677" s="7">
        <f t="shared" si="10"/>
        <v>-1.1999999999999922E-2</v>
      </c>
    </row>
    <row r="678" spans="1:8" x14ac:dyDescent="0.75">
      <c r="A678" s="2">
        <v>42360</v>
      </c>
      <c r="B678" s="12">
        <v>2.4700000000000002</v>
      </c>
      <c r="C678" s="12">
        <v>2.6</v>
      </c>
      <c r="D678" s="12">
        <v>2.46</v>
      </c>
      <c r="E678" s="12">
        <v>2.5499999999999998</v>
      </c>
      <c r="F678" s="12">
        <v>47646</v>
      </c>
      <c r="G678" s="12">
        <v>15505406</v>
      </c>
      <c r="H678" s="7">
        <f t="shared" si="10"/>
        <v>3.2388663967611184E-2</v>
      </c>
    </row>
    <row r="679" spans="1:8" x14ac:dyDescent="0.75">
      <c r="A679" s="2">
        <v>42361</v>
      </c>
      <c r="B679" s="12">
        <v>2.5499999999999998</v>
      </c>
      <c r="C679" s="12">
        <v>2.6</v>
      </c>
      <c r="D679" s="12">
        <v>2.48</v>
      </c>
      <c r="E679" s="12">
        <v>2.5299999999999998</v>
      </c>
      <c r="F679" s="12">
        <v>51744</v>
      </c>
      <c r="G679" s="12">
        <v>15386345</v>
      </c>
      <c r="H679" s="7">
        <f t="shared" si="10"/>
        <v>-7.8431372549019676E-3</v>
      </c>
    </row>
    <row r="680" spans="1:8" x14ac:dyDescent="0.75">
      <c r="A680" s="2">
        <v>42362</v>
      </c>
      <c r="B680" s="12">
        <v>2.5299999999999998</v>
      </c>
      <c r="C680" s="12">
        <v>2.78</v>
      </c>
      <c r="D680" s="12">
        <v>2.5299999999999998</v>
      </c>
      <c r="E680" s="12">
        <v>2.77</v>
      </c>
      <c r="F680" s="12">
        <v>83730</v>
      </c>
      <c r="G680" s="12">
        <v>16854216</v>
      </c>
      <c r="H680" s="7">
        <f t="shared" si="10"/>
        <v>9.4861660079051474E-2</v>
      </c>
    </row>
    <row r="681" spans="1:8" x14ac:dyDescent="0.75">
      <c r="A681" s="2">
        <v>42363</v>
      </c>
      <c r="B681" s="12">
        <v>2.77</v>
      </c>
      <c r="C681" s="12">
        <v>2.94</v>
      </c>
      <c r="D681" s="12">
        <v>2.72</v>
      </c>
      <c r="E681" s="12">
        <v>2.83</v>
      </c>
      <c r="F681" s="12">
        <v>99786</v>
      </c>
      <c r="G681" s="12">
        <v>17206658</v>
      </c>
      <c r="H681" s="7">
        <f t="shared" si="10"/>
        <v>2.1660649819494605E-2</v>
      </c>
    </row>
    <row r="682" spans="1:8" x14ac:dyDescent="0.75">
      <c r="A682" s="2">
        <v>42364</v>
      </c>
      <c r="B682" s="12">
        <v>2.83</v>
      </c>
      <c r="C682" s="12">
        <v>2.98</v>
      </c>
      <c r="D682" s="12">
        <v>2.68</v>
      </c>
      <c r="E682" s="12">
        <v>2.77</v>
      </c>
      <c r="F682" s="12">
        <v>96357</v>
      </c>
      <c r="G682" s="12">
        <v>16865545</v>
      </c>
      <c r="H682" s="7">
        <f t="shared" si="10"/>
        <v>-2.1201413427561856E-2</v>
      </c>
    </row>
    <row r="683" spans="1:8" x14ac:dyDescent="0.75">
      <c r="A683" s="2">
        <v>42365</v>
      </c>
      <c r="B683" s="12">
        <v>2.73</v>
      </c>
      <c r="C683" s="12">
        <v>2.73</v>
      </c>
      <c r="D683" s="12">
        <v>2.6</v>
      </c>
      <c r="E683" s="12">
        <v>2.65</v>
      </c>
      <c r="F683" s="12">
        <v>37590</v>
      </c>
      <c r="G683" s="12">
        <v>16121908</v>
      </c>
      <c r="H683" s="7">
        <f t="shared" si="10"/>
        <v>-2.9304029304029332E-2</v>
      </c>
    </row>
    <row r="684" spans="1:8" x14ac:dyDescent="0.75">
      <c r="A684" s="2">
        <v>42366</v>
      </c>
      <c r="B684" s="12">
        <v>2.64</v>
      </c>
      <c r="C684" s="12">
        <v>3.05</v>
      </c>
      <c r="D684" s="12">
        <v>2.63</v>
      </c>
      <c r="E684" s="12">
        <v>2.98</v>
      </c>
      <c r="F684" s="12">
        <v>88281</v>
      </c>
      <c r="G684" s="12">
        <v>18160252</v>
      </c>
      <c r="H684" s="7">
        <f t="shared" si="10"/>
        <v>0.12878787878787873</v>
      </c>
    </row>
    <row r="685" spans="1:8" x14ac:dyDescent="0.75">
      <c r="A685" s="2">
        <v>42367</v>
      </c>
      <c r="B685" s="12">
        <v>3.03</v>
      </c>
      <c r="C685" s="12">
        <v>3.09</v>
      </c>
      <c r="D685" s="12">
        <v>2.92</v>
      </c>
      <c r="E685" s="12">
        <v>3.09</v>
      </c>
      <c r="F685" s="12">
        <v>141636</v>
      </c>
      <c r="G685" s="12">
        <v>18818947</v>
      </c>
      <c r="H685" s="7">
        <f t="shared" si="10"/>
        <v>1.980198019801982E-2</v>
      </c>
    </row>
    <row r="686" spans="1:8" x14ac:dyDescent="0.75">
      <c r="A686" s="2">
        <v>42368</v>
      </c>
      <c r="B686" s="12">
        <v>3.09</v>
      </c>
      <c r="C686" s="12">
        <v>4.6500000000000004</v>
      </c>
      <c r="D686" s="12">
        <v>3.09</v>
      </c>
      <c r="E686" s="12">
        <v>3.52</v>
      </c>
      <c r="F686" s="12">
        <v>524544</v>
      </c>
      <c r="G686" s="12">
        <v>21441784</v>
      </c>
      <c r="H686" s="7">
        <f t="shared" si="10"/>
        <v>0.13915857605178</v>
      </c>
    </row>
    <row r="687" spans="1:8" x14ac:dyDescent="0.75">
      <c r="A687" s="2">
        <v>42369</v>
      </c>
      <c r="B687" s="12">
        <v>3.52</v>
      </c>
      <c r="C687" s="12">
        <v>3.61</v>
      </c>
      <c r="D687" s="12">
        <v>3.08</v>
      </c>
      <c r="E687" s="12">
        <v>3.27</v>
      </c>
      <c r="F687" s="12">
        <v>191862</v>
      </c>
      <c r="G687" s="12">
        <v>19974354</v>
      </c>
      <c r="H687" s="7">
        <f t="shared" si="10"/>
        <v>-7.1022727272727279E-2</v>
      </c>
    </row>
    <row r="688" spans="1:8" x14ac:dyDescent="0.75">
      <c r="A688" s="2">
        <v>42370</v>
      </c>
      <c r="B688" s="12">
        <v>3.33</v>
      </c>
      <c r="C688" s="12">
        <v>3.54</v>
      </c>
      <c r="D688" s="12">
        <v>3.24</v>
      </c>
      <c r="E688" s="12">
        <v>3.38</v>
      </c>
      <c r="F688" s="12">
        <v>98317</v>
      </c>
      <c r="G688" s="12">
        <v>20614685</v>
      </c>
      <c r="H688" s="7">
        <f t="shared" si="10"/>
        <v>1.5015015015014961E-2</v>
      </c>
    </row>
    <row r="689" spans="1:8" x14ac:dyDescent="0.75">
      <c r="A689" s="2">
        <v>42371</v>
      </c>
      <c r="B689" s="12">
        <v>3.38</v>
      </c>
      <c r="C689" s="12">
        <v>3.43</v>
      </c>
      <c r="D689" s="12">
        <v>3.24</v>
      </c>
      <c r="E689" s="12">
        <v>3.28</v>
      </c>
      <c r="F689" s="12">
        <v>62353</v>
      </c>
      <c r="G689" s="12">
        <v>20031368</v>
      </c>
      <c r="H689" s="7">
        <f t="shared" si="10"/>
        <v>-2.9585798816568074E-2</v>
      </c>
    </row>
    <row r="690" spans="1:8" x14ac:dyDescent="0.75">
      <c r="A690" s="2">
        <v>42372</v>
      </c>
      <c r="B690" s="12">
        <v>3.29</v>
      </c>
      <c r="C690" s="12">
        <v>3.35</v>
      </c>
      <c r="D690" s="12">
        <v>3.13</v>
      </c>
      <c r="E690" s="12">
        <v>3.24</v>
      </c>
      <c r="F690" s="12">
        <v>87155</v>
      </c>
      <c r="G690" s="12">
        <v>19794725</v>
      </c>
      <c r="H690" s="7">
        <f t="shared" si="10"/>
        <v>-1.5197568389057697E-2</v>
      </c>
    </row>
    <row r="691" spans="1:8" x14ac:dyDescent="0.75">
      <c r="A691" s="2">
        <v>42373</v>
      </c>
      <c r="B691" s="12">
        <v>3.25</v>
      </c>
      <c r="C691" s="12">
        <v>3.35</v>
      </c>
      <c r="D691" s="12">
        <v>3.24</v>
      </c>
      <c r="E691" s="12">
        <v>3.32</v>
      </c>
      <c r="F691" s="12">
        <v>65748</v>
      </c>
      <c r="G691" s="12">
        <v>20284342</v>
      </c>
      <c r="H691" s="7">
        <f t="shared" si="10"/>
        <v>2.1538461538461489E-2</v>
      </c>
    </row>
    <row r="692" spans="1:8" x14ac:dyDescent="0.75">
      <c r="A692" s="2">
        <v>42374</v>
      </c>
      <c r="B692" s="12">
        <v>3.32</v>
      </c>
      <c r="C692" s="12">
        <v>3.44</v>
      </c>
      <c r="D692" s="12">
        <v>3.29</v>
      </c>
      <c r="E692" s="12">
        <v>3.33</v>
      </c>
      <c r="F692" s="12">
        <v>71861</v>
      </c>
      <c r="G692" s="12">
        <v>20333581</v>
      </c>
      <c r="H692" s="7">
        <f t="shared" si="10"/>
        <v>3.0120481927711539E-3</v>
      </c>
    </row>
    <row r="693" spans="1:8" x14ac:dyDescent="0.75">
      <c r="A693" s="2">
        <v>42375</v>
      </c>
      <c r="B693" s="12">
        <v>3.33</v>
      </c>
      <c r="C693" s="12">
        <v>3.4</v>
      </c>
      <c r="D693" s="12">
        <v>3.29</v>
      </c>
      <c r="E693" s="12">
        <v>3.38</v>
      </c>
      <c r="F693" s="12">
        <v>34542</v>
      </c>
      <c r="G693" s="12">
        <v>20686046</v>
      </c>
      <c r="H693" s="7">
        <f t="shared" si="10"/>
        <v>1.5015015015014961E-2</v>
      </c>
    </row>
    <row r="694" spans="1:8" x14ac:dyDescent="0.75">
      <c r="A694" s="2">
        <v>42376</v>
      </c>
      <c r="B694" s="12">
        <v>3.37</v>
      </c>
      <c r="C694" s="12">
        <v>3.45</v>
      </c>
      <c r="D694" s="12">
        <v>3.31</v>
      </c>
      <c r="E694" s="12">
        <v>3.38</v>
      </c>
      <c r="F694" s="12">
        <v>116373</v>
      </c>
      <c r="G694" s="12">
        <v>20719622</v>
      </c>
      <c r="H694" s="7">
        <f t="shared" si="10"/>
        <v>2.9673590504450406E-3</v>
      </c>
    </row>
    <row r="695" spans="1:8" x14ac:dyDescent="0.75">
      <c r="A695" s="2">
        <v>42377</v>
      </c>
      <c r="B695" s="12">
        <v>3.41</v>
      </c>
      <c r="C695" s="12">
        <v>3.42</v>
      </c>
      <c r="D695" s="12">
        <v>3.26</v>
      </c>
      <c r="E695" s="12">
        <v>3.31</v>
      </c>
      <c r="F695" s="12">
        <v>76706</v>
      </c>
      <c r="G695" s="12">
        <v>20257030</v>
      </c>
      <c r="H695" s="7">
        <f t="shared" si="10"/>
        <v>-2.9325513196480964E-2</v>
      </c>
    </row>
    <row r="696" spans="1:8" x14ac:dyDescent="0.75">
      <c r="A696" s="2">
        <v>42378</v>
      </c>
      <c r="B696" s="12">
        <v>3.3</v>
      </c>
      <c r="C696" s="12">
        <v>3.37</v>
      </c>
      <c r="D696" s="12">
        <v>3.18</v>
      </c>
      <c r="E696" s="12">
        <v>3.18</v>
      </c>
      <c r="F696" s="12">
        <v>39174</v>
      </c>
      <c r="G696" s="12">
        <v>19494318</v>
      </c>
      <c r="H696" s="7">
        <f t="shared" si="10"/>
        <v>-3.6363636363636265E-2</v>
      </c>
    </row>
    <row r="697" spans="1:8" x14ac:dyDescent="0.75">
      <c r="A697" s="2">
        <v>42379</v>
      </c>
      <c r="B697" s="12">
        <v>3.18</v>
      </c>
      <c r="C697" s="12">
        <v>3.29</v>
      </c>
      <c r="D697" s="12">
        <v>2.83</v>
      </c>
      <c r="E697" s="12">
        <v>3.29</v>
      </c>
      <c r="F697" s="12">
        <v>167678</v>
      </c>
      <c r="G697" s="12">
        <v>20209363</v>
      </c>
      <c r="H697" s="7">
        <f t="shared" si="10"/>
        <v>3.4591194968553417E-2</v>
      </c>
    </row>
    <row r="698" spans="1:8" x14ac:dyDescent="0.75">
      <c r="A698" s="2">
        <v>42380</v>
      </c>
      <c r="B698" s="12">
        <v>3.28</v>
      </c>
      <c r="C698" s="12">
        <v>3.35</v>
      </c>
      <c r="D698" s="12">
        <v>3.07</v>
      </c>
      <c r="E698" s="12">
        <v>3.15</v>
      </c>
      <c r="F698" s="12">
        <v>99815</v>
      </c>
      <c r="G698" s="12">
        <v>19325920</v>
      </c>
      <c r="H698" s="7">
        <f t="shared" si="10"/>
        <v>-3.9634146341463387E-2</v>
      </c>
    </row>
    <row r="699" spans="1:8" x14ac:dyDescent="0.75">
      <c r="A699" s="2">
        <v>42381</v>
      </c>
      <c r="B699" s="12">
        <v>3.17</v>
      </c>
      <c r="C699" s="12">
        <v>3.17</v>
      </c>
      <c r="D699" s="12">
        <v>2.92</v>
      </c>
      <c r="E699" s="12">
        <v>3.03</v>
      </c>
      <c r="F699" s="12">
        <v>130485</v>
      </c>
      <c r="G699" s="12">
        <v>18602487</v>
      </c>
      <c r="H699" s="7">
        <f t="shared" si="10"/>
        <v>-4.4164037854889628E-2</v>
      </c>
    </row>
    <row r="700" spans="1:8" x14ac:dyDescent="0.75">
      <c r="A700" s="2">
        <v>42382</v>
      </c>
      <c r="B700" s="12">
        <v>3.03</v>
      </c>
      <c r="C700" s="12">
        <v>3.14</v>
      </c>
      <c r="D700" s="12">
        <v>2.97</v>
      </c>
      <c r="E700" s="12">
        <v>3.1</v>
      </c>
      <c r="F700" s="12">
        <v>57266</v>
      </c>
      <c r="G700" s="12">
        <v>19022713</v>
      </c>
      <c r="H700" s="7">
        <f t="shared" si="10"/>
        <v>2.3102310231023198E-2</v>
      </c>
    </row>
    <row r="701" spans="1:8" x14ac:dyDescent="0.75">
      <c r="A701" s="2">
        <v>42383</v>
      </c>
      <c r="B701" s="12">
        <v>3.1</v>
      </c>
      <c r="C701" s="12">
        <v>3.58</v>
      </c>
      <c r="D701" s="12">
        <v>3.09</v>
      </c>
      <c r="E701" s="12">
        <v>3.4</v>
      </c>
      <c r="F701" s="12">
        <v>176887</v>
      </c>
      <c r="G701" s="12">
        <v>20879755</v>
      </c>
      <c r="H701" s="7">
        <f t="shared" si="10"/>
        <v>9.6774193548387039E-2</v>
      </c>
    </row>
    <row r="702" spans="1:8" x14ac:dyDescent="0.75">
      <c r="A702" s="2">
        <v>42384</v>
      </c>
      <c r="B702" s="12">
        <v>3.36</v>
      </c>
      <c r="C702" s="12">
        <v>3.71</v>
      </c>
      <c r="D702" s="12">
        <v>3.31</v>
      </c>
      <c r="E702" s="12">
        <v>3.36</v>
      </c>
      <c r="F702" s="12">
        <v>431794</v>
      </c>
      <c r="G702" s="12">
        <v>20628777</v>
      </c>
      <c r="H702" s="7">
        <f t="shared" si="10"/>
        <v>0</v>
      </c>
    </row>
    <row r="703" spans="1:8" x14ac:dyDescent="0.75">
      <c r="A703" s="2">
        <v>42385</v>
      </c>
      <c r="B703" s="12">
        <v>3.34</v>
      </c>
      <c r="C703" s="12">
        <v>4.4000000000000004</v>
      </c>
      <c r="D703" s="12">
        <v>3.34</v>
      </c>
      <c r="E703" s="12">
        <v>3.89</v>
      </c>
      <c r="F703" s="12">
        <v>1878320</v>
      </c>
      <c r="G703" s="12">
        <v>23918027</v>
      </c>
      <c r="H703" s="7">
        <f t="shared" si="10"/>
        <v>0.16467065868263481</v>
      </c>
    </row>
    <row r="704" spans="1:8" x14ac:dyDescent="0.75">
      <c r="A704" s="2">
        <v>42386</v>
      </c>
      <c r="B704" s="12">
        <v>3.88</v>
      </c>
      <c r="C704" s="12">
        <v>5.19</v>
      </c>
      <c r="D704" s="12">
        <v>3.76</v>
      </c>
      <c r="E704" s="12">
        <v>4.95</v>
      </c>
      <c r="F704" s="12">
        <v>560892</v>
      </c>
      <c r="G704" s="12">
        <v>30466582</v>
      </c>
      <c r="H704" s="7">
        <f t="shared" si="10"/>
        <v>0.27577319587628873</v>
      </c>
    </row>
    <row r="705" spans="1:8" x14ac:dyDescent="0.75">
      <c r="A705" s="2">
        <v>42387</v>
      </c>
      <c r="B705" s="12">
        <v>4.9400000000000004</v>
      </c>
      <c r="C705" s="12">
        <v>4.9400000000000004</v>
      </c>
      <c r="D705" s="12">
        <v>4.2699999999999996</v>
      </c>
      <c r="E705" s="12">
        <v>4.37</v>
      </c>
      <c r="F705" s="12">
        <v>464263</v>
      </c>
      <c r="G705" s="12">
        <v>26901104</v>
      </c>
      <c r="H705" s="7">
        <f t="shared" si="10"/>
        <v>-0.11538461538461543</v>
      </c>
    </row>
    <row r="706" spans="1:8" x14ac:dyDescent="0.75">
      <c r="A706" s="2">
        <v>42388</v>
      </c>
      <c r="B706" s="12">
        <v>4.4000000000000004</v>
      </c>
      <c r="C706" s="12">
        <v>4.54</v>
      </c>
      <c r="D706" s="12">
        <v>3.87</v>
      </c>
      <c r="E706" s="12">
        <v>3.87</v>
      </c>
      <c r="F706" s="12">
        <v>277216</v>
      </c>
      <c r="G706" s="12">
        <v>23818939</v>
      </c>
      <c r="H706" s="7">
        <f t="shared" si="10"/>
        <v>-0.12045454545454549</v>
      </c>
    </row>
    <row r="707" spans="1:8" x14ac:dyDescent="0.75">
      <c r="A707" s="2">
        <v>42389</v>
      </c>
      <c r="B707" s="12">
        <v>3.86</v>
      </c>
      <c r="C707" s="12">
        <v>4.83</v>
      </c>
      <c r="D707" s="12">
        <v>3.79</v>
      </c>
      <c r="E707" s="12">
        <v>4.7699999999999996</v>
      </c>
      <c r="F707" s="12">
        <v>307278</v>
      </c>
      <c r="G707" s="12">
        <v>29398210</v>
      </c>
      <c r="H707" s="7">
        <f t="shared" ref="H707:H770" si="11">(E707-B707)/B707</f>
        <v>0.23575129533678749</v>
      </c>
    </row>
    <row r="708" spans="1:8" x14ac:dyDescent="0.75">
      <c r="A708" s="2">
        <v>42390</v>
      </c>
      <c r="B708" s="12">
        <v>4.76</v>
      </c>
      <c r="C708" s="12">
        <v>5.15</v>
      </c>
      <c r="D708" s="12">
        <v>4.5199999999999996</v>
      </c>
      <c r="E708" s="12">
        <v>5.15</v>
      </c>
      <c r="F708" s="12">
        <v>289153</v>
      </c>
      <c r="G708" s="12">
        <v>31696913</v>
      </c>
      <c r="H708" s="7">
        <f t="shared" si="11"/>
        <v>8.1932773109243823E-2</v>
      </c>
    </row>
    <row r="709" spans="1:8" x14ac:dyDescent="0.75">
      <c r="A709" s="2">
        <v>42391</v>
      </c>
      <c r="B709" s="12">
        <v>5.22</v>
      </c>
      <c r="C709" s="12">
        <v>6.29</v>
      </c>
      <c r="D709" s="12">
        <v>4.7300000000000004</v>
      </c>
      <c r="E709" s="12">
        <v>5.13</v>
      </c>
      <c r="F709" s="12">
        <v>1096190</v>
      </c>
      <c r="G709" s="12">
        <v>31585577</v>
      </c>
      <c r="H709" s="7">
        <f t="shared" si="11"/>
        <v>-1.72413793103448E-2</v>
      </c>
    </row>
    <row r="710" spans="1:8" x14ac:dyDescent="0.75">
      <c r="A710" s="2">
        <v>42392</v>
      </c>
      <c r="B710" s="12">
        <v>5.05</v>
      </c>
      <c r="C710" s="12">
        <v>5.14</v>
      </c>
      <c r="D710" s="12">
        <v>4.22</v>
      </c>
      <c r="E710" s="12">
        <v>4.49</v>
      </c>
      <c r="F710" s="12">
        <v>677578</v>
      </c>
      <c r="G710" s="12">
        <v>27702270</v>
      </c>
      <c r="H710" s="7">
        <f t="shared" si="11"/>
        <v>-0.11089108910891082</v>
      </c>
    </row>
    <row r="711" spans="1:8" x14ac:dyDescent="0.75">
      <c r="A711" s="2">
        <v>42393</v>
      </c>
      <c r="B711" s="12">
        <v>4.51</v>
      </c>
      <c r="C711" s="12">
        <v>4.82</v>
      </c>
      <c r="D711" s="12">
        <v>4.1399999999999997</v>
      </c>
      <c r="E711" s="12">
        <v>4.4000000000000004</v>
      </c>
      <c r="F711" s="12">
        <v>320311</v>
      </c>
      <c r="G711" s="12">
        <v>27109170</v>
      </c>
      <c r="H711" s="7">
        <f t="shared" si="11"/>
        <v>-2.43902439024389E-2</v>
      </c>
    </row>
    <row r="712" spans="1:8" x14ac:dyDescent="0.75">
      <c r="A712" s="2">
        <v>42394</v>
      </c>
      <c r="B712" s="12">
        <v>4.41</v>
      </c>
      <c r="C712" s="12">
        <v>4.41</v>
      </c>
      <c r="D712" s="12">
        <v>3.63</v>
      </c>
      <c r="E712" s="12">
        <v>4.0199999999999996</v>
      </c>
      <c r="F712" s="12">
        <v>410300</v>
      </c>
      <c r="G712" s="12">
        <v>24785820</v>
      </c>
      <c r="H712" s="7">
        <f t="shared" si="11"/>
        <v>-8.843537414965999E-2</v>
      </c>
    </row>
    <row r="713" spans="1:8" x14ac:dyDescent="0.75">
      <c r="A713" s="2">
        <v>42395</v>
      </c>
      <c r="B713" s="12">
        <v>3.98</v>
      </c>
      <c r="C713" s="12">
        <v>4.6900000000000004</v>
      </c>
      <c r="D713" s="12">
        <v>3.88</v>
      </c>
      <c r="E713" s="12">
        <v>4.5199999999999996</v>
      </c>
      <c r="F713" s="12">
        <v>298849</v>
      </c>
      <c r="G713" s="12">
        <v>27885552</v>
      </c>
      <c r="H713" s="7">
        <f t="shared" si="11"/>
        <v>0.13567839195979889</v>
      </c>
    </row>
    <row r="714" spans="1:8" x14ac:dyDescent="0.75">
      <c r="A714" s="2">
        <v>42396</v>
      </c>
      <c r="B714" s="12">
        <v>4.49</v>
      </c>
      <c r="C714" s="12">
        <v>4.67</v>
      </c>
      <c r="D714" s="12">
        <v>4.05</v>
      </c>
      <c r="E714" s="12">
        <v>4.2</v>
      </c>
      <c r="F714" s="12">
        <v>301964</v>
      </c>
      <c r="G714" s="12">
        <v>25906350</v>
      </c>
      <c r="H714" s="7">
        <f t="shared" si="11"/>
        <v>-6.4587973273942098E-2</v>
      </c>
    </row>
    <row r="715" spans="1:8" x14ac:dyDescent="0.75">
      <c r="A715" s="2">
        <v>42397</v>
      </c>
      <c r="B715" s="12">
        <v>4.1900000000000004</v>
      </c>
      <c r="C715" s="12">
        <v>4.37</v>
      </c>
      <c r="D715" s="12">
        <v>4.0199999999999996</v>
      </c>
      <c r="E715" s="12">
        <v>4.22</v>
      </c>
      <c r="F715" s="12">
        <v>185032</v>
      </c>
      <c r="G715" s="12">
        <v>26090467</v>
      </c>
      <c r="H715" s="7">
        <f t="shared" si="11"/>
        <v>7.1599045346060521E-3</v>
      </c>
    </row>
    <row r="716" spans="1:8" x14ac:dyDescent="0.75">
      <c r="A716" s="2">
        <v>42398</v>
      </c>
      <c r="B716" s="12">
        <v>4.25</v>
      </c>
      <c r="C716" s="12">
        <v>4.47</v>
      </c>
      <c r="D716" s="12">
        <v>4.0599999999999996</v>
      </c>
      <c r="E716" s="12">
        <v>4.3899999999999997</v>
      </c>
      <c r="F716" s="12">
        <v>126718</v>
      </c>
      <c r="G716" s="12">
        <v>27124420</v>
      </c>
      <c r="H716" s="7">
        <f t="shared" si="11"/>
        <v>3.2941176470588161E-2</v>
      </c>
    </row>
    <row r="717" spans="1:8" x14ac:dyDescent="0.75">
      <c r="A717" s="2">
        <v>42399</v>
      </c>
      <c r="B717" s="12">
        <v>4.3899999999999997</v>
      </c>
      <c r="C717" s="12">
        <v>4.4400000000000004</v>
      </c>
      <c r="D717" s="12">
        <v>4.1100000000000003</v>
      </c>
      <c r="E717" s="12">
        <v>4.29</v>
      </c>
      <c r="F717" s="12">
        <v>136278</v>
      </c>
      <c r="G717" s="12">
        <v>26503067</v>
      </c>
      <c r="H717" s="7">
        <f t="shared" si="11"/>
        <v>-2.2779043280182154E-2</v>
      </c>
    </row>
    <row r="718" spans="1:8" x14ac:dyDescent="0.75">
      <c r="A718" s="2">
        <v>42400</v>
      </c>
      <c r="B718" s="12">
        <v>4.29</v>
      </c>
      <c r="C718" s="12">
        <v>4.32</v>
      </c>
      <c r="D718" s="12">
        <v>3.96</v>
      </c>
      <c r="E718" s="12">
        <v>4.1100000000000003</v>
      </c>
      <c r="F718" s="12">
        <v>147359</v>
      </c>
      <c r="G718" s="12">
        <v>25420328</v>
      </c>
      <c r="H718" s="7">
        <f t="shared" si="11"/>
        <v>-4.195804195804189E-2</v>
      </c>
    </row>
    <row r="719" spans="1:8" x14ac:dyDescent="0.75">
      <c r="A719" s="2">
        <v>42401</v>
      </c>
      <c r="B719" s="12">
        <v>4.1100000000000003</v>
      </c>
      <c r="C719" s="12">
        <v>4.2300000000000004</v>
      </c>
      <c r="D719" s="12">
        <v>4.01</v>
      </c>
      <c r="E719" s="12">
        <v>4.12</v>
      </c>
      <c r="F719" s="12">
        <v>61713</v>
      </c>
      <c r="G719" s="12">
        <v>25486511</v>
      </c>
      <c r="H719" s="7">
        <f t="shared" si="11"/>
        <v>2.4330900243308483E-3</v>
      </c>
    </row>
    <row r="720" spans="1:8" x14ac:dyDescent="0.75">
      <c r="A720" s="2">
        <v>42402</v>
      </c>
      <c r="B720" s="12">
        <v>4.1399999999999997</v>
      </c>
      <c r="C720" s="12">
        <v>4.24</v>
      </c>
      <c r="D720" s="12">
        <v>4.05</v>
      </c>
      <c r="E720" s="12">
        <v>4.1100000000000003</v>
      </c>
      <c r="F720" s="12">
        <v>125829</v>
      </c>
      <c r="G720" s="12">
        <v>25405289</v>
      </c>
      <c r="H720" s="7">
        <f t="shared" si="11"/>
        <v>-7.2463768115940486E-3</v>
      </c>
    </row>
    <row r="721" spans="1:8" x14ac:dyDescent="0.75">
      <c r="A721" s="2">
        <v>42403</v>
      </c>
      <c r="B721" s="12">
        <v>4.0999999999999996</v>
      </c>
      <c r="C721" s="12">
        <v>9.34</v>
      </c>
      <c r="D721" s="12">
        <v>4.01</v>
      </c>
      <c r="E721" s="12">
        <v>4.18</v>
      </c>
      <c r="F721" s="12">
        <v>85544</v>
      </c>
      <c r="G721" s="12">
        <v>25856141</v>
      </c>
      <c r="H721" s="7">
        <f t="shared" si="11"/>
        <v>1.9512195121951237E-2</v>
      </c>
    </row>
    <row r="722" spans="1:8" x14ac:dyDescent="0.75">
      <c r="A722" s="2">
        <v>42404</v>
      </c>
      <c r="B722" s="12">
        <v>4.18</v>
      </c>
      <c r="C722" s="12">
        <v>4.3600000000000003</v>
      </c>
      <c r="D722" s="12">
        <v>4.12</v>
      </c>
      <c r="E722" s="12">
        <v>4.29</v>
      </c>
      <c r="F722" s="12">
        <v>100963</v>
      </c>
      <c r="G722" s="12">
        <v>26595865</v>
      </c>
      <c r="H722" s="7">
        <f t="shared" si="11"/>
        <v>2.6315789473684289E-2</v>
      </c>
    </row>
    <row r="723" spans="1:8" x14ac:dyDescent="0.75">
      <c r="A723" s="2">
        <v>42405</v>
      </c>
      <c r="B723" s="12">
        <v>4.29</v>
      </c>
      <c r="C723" s="12">
        <v>4.38</v>
      </c>
      <c r="D723" s="12">
        <v>4.2300000000000004</v>
      </c>
      <c r="E723" s="12">
        <v>4.28</v>
      </c>
      <c r="F723" s="12">
        <v>56705</v>
      </c>
      <c r="G723" s="12">
        <v>26495584</v>
      </c>
      <c r="H723" s="7">
        <f t="shared" si="11"/>
        <v>-2.3310023310022811E-3</v>
      </c>
    </row>
    <row r="724" spans="1:8" x14ac:dyDescent="0.75">
      <c r="A724" s="2">
        <v>42406</v>
      </c>
      <c r="B724" s="12">
        <v>4.32</v>
      </c>
      <c r="C724" s="12">
        <v>4.32</v>
      </c>
      <c r="D724" s="12">
        <v>4.1500000000000004</v>
      </c>
      <c r="E724" s="12">
        <v>4.1900000000000004</v>
      </c>
      <c r="F724" s="12">
        <v>70855</v>
      </c>
      <c r="G724" s="12">
        <v>26025544</v>
      </c>
      <c r="H724" s="7">
        <f t="shared" si="11"/>
        <v>-3.0092592592592567E-2</v>
      </c>
    </row>
    <row r="725" spans="1:8" x14ac:dyDescent="0.75">
      <c r="A725" s="2">
        <v>42407</v>
      </c>
      <c r="B725" s="12">
        <v>4.21</v>
      </c>
      <c r="C725" s="12">
        <v>4.38</v>
      </c>
      <c r="D725" s="12">
        <v>4.1399999999999997</v>
      </c>
      <c r="E725" s="12">
        <v>4.21</v>
      </c>
      <c r="F725" s="12">
        <v>108239</v>
      </c>
      <c r="G725" s="12">
        <v>26137315</v>
      </c>
      <c r="H725" s="7">
        <f t="shared" si="11"/>
        <v>0</v>
      </c>
    </row>
    <row r="726" spans="1:8" x14ac:dyDescent="0.75">
      <c r="A726" s="2">
        <v>42408</v>
      </c>
      <c r="B726" s="12">
        <v>4.18</v>
      </c>
      <c r="C726" s="12">
        <v>4.3099999999999996</v>
      </c>
      <c r="D726" s="12">
        <v>4.1100000000000003</v>
      </c>
      <c r="E726" s="12">
        <v>4.16</v>
      </c>
      <c r="F726" s="12">
        <v>70569</v>
      </c>
      <c r="G726" s="12">
        <v>25844085</v>
      </c>
      <c r="H726" s="7">
        <f t="shared" si="11"/>
        <v>-4.7846889952152093E-3</v>
      </c>
    </row>
    <row r="727" spans="1:8" x14ac:dyDescent="0.75">
      <c r="A727" s="2">
        <v>42409</v>
      </c>
      <c r="B727" s="12">
        <v>4.16</v>
      </c>
      <c r="C727" s="12">
        <v>4.1900000000000004</v>
      </c>
      <c r="D727" s="12">
        <v>3.95</v>
      </c>
      <c r="E727" s="12">
        <v>3.97</v>
      </c>
      <c r="F727" s="12">
        <v>164368</v>
      </c>
      <c r="G727" s="12">
        <v>24677092</v>
      </c>
      <c r="H727" s="7">
        <f t="shared" si="11"/>
        <v>-4.5673076923076907E-2</v>
      </c>
    </row>
    <row r="728" spans="1:8" x14ac:dyDescent="0.75">
      <c r="A728" s="2">
        <v>42410</v>
      </c>
      <c r="B728" s="12">
        <v>3.97</v>
      </c>
      <c r="C728" s="12">
        <v>4.17</v>
      </c>
      <c r="D728" s="12">
        <v>3.78</v>
      </c>
      <c r="E728" s="12">
        <v>3.84</v>
      </c>
      <c r="F728" s="12">
        <v>193410</v>
      </c>
      <c r="G728" s="12">
        <v>23841927</v>
      </c>
      <c r="H728" s="7">
        <f t="shared" si="11"/>
        <v>-3.2745591939546681E-2</v>
      </c>
    </row>
    <row r="729" spans="1:8" x14ac:dyDescent="0.75">
      <c r="A729" s="2">
        <v>42411</v>
      </c>
      <c r="B729" s="12">
        <v>3.78</v>
      </c>
      <c r="C729" s="12">
        <v>3.91</v>
      </c>
      <c r="D729" s="12">
        <v>3.19</v>
      </c>
      <c r="E729" s="12">
        <v>3.26</v>
      </c>
      <c r="F729" s="12">
        <v>243649</v>
      </c>
      <c r="G729" s="12">
        <v>20272971</v>
      </c>
      <c r="H729" s="7">
        <f t="shared" si="11"/>
        <v>-0.13756613756613759</v>
      </c>
    </row>
    <row r="730" spans="1:8" x14ac:dyDescent="0.75">
      <c r="A730" s="2">
        <v>42412</v>
      </c>
      <c r="B730" s="12">
        <v>3.26</v>
      </c>
      <c r="C730" s="12">
        <v>4.04</v>
      </c>
      <c r="D730" s="12">
        <v>3.26</v>
      </c>
      <c r="E730" s="12">
        <v>3.79</v>
      </c>
      <c r="F730" s="12">
        <v>182601</v>
      </c>
      <c r="G730" s="12">
        <v>23577840</v>
      </c>
      <c r="H730" s="7">
        <f t="shared" si="11"/>
        <v>0.16257668711656451</v>
      </c>
    </row>
    <row r="731" spans="1:8" x14ac:dyDescent="0.75">
      <c r="A731" s="2">
        <v>42413</v>
      </c>
      <c r="B731" s="12">
        <v>3.79</v>
      </c>
      <c r="C731" s="12">
        <v>3.89</v>
      </c>
      <c r="D731" s="12">
        <v>3.57</v>
      </c>
      <c r="E731" s="12">
        <v>3.77</v>
      </c>
      <c r="F731" s="12">
        <v>120917</v>
      </c>
      <c r="G731" s="12">
        <v>23439999</v>
      </c>
      <c r="H731" s="7">
        <f t="shared" si="11"/>
        <v>-5.2770448548812715E-3</v>
      </c>
    </row>
    <row r="732" spans="1:8" x14ac:dyDescent="0.75">
      <c r="A732" s="2">
        <v>42414</v>
      </c>
      <c r="B732" s="12">
        <v>3.8</v>
      </c>
      <c r="C732" s="12">
        <v>3.92</v>
      </c>
      <c r="D732" s="12">
        <v>3.75</v>
      </c>
      <c r="E732" s="12">
        <v>3.8</v>
      </c>
      <c r="F732" s="12">
        <v>60426</v>
      </c>
      <c r="G732" s="12">
        <v>23662279</v>
      </c>
      <c r="H732" s="7">
        <f t="shared" si="11"/>
        <v>0</v>
      </c>
    </row>
    <row r="733" spans="1:8" x14ac:dyDescent="0.75">
      <c r="A733" s="2">
        <v>42415</v>
      </c>
      <c r="B733" s="12">
        <v>3.8</v>
      </c>
      <c r="C733" s="12">
        <v>4.17</v>
      </c>
      <c r="D733" s="12">
        <v>3.74</v>
      </c>
      <c r="E733" s="12">
        <v>3.78</v>
      </c>
      <c r="F733" s="12">
        <v>112454</v>
      </c>
      <c r="G733" s="12">
        <v>23528309</v>
      </c>
      <c r="H733" s="7">
        <f t="shared" si="11"/>
        <v>-5.2631578947368472E-3</v>
      </c>
    </row>
    <row r="734" spans="1:8" x14ac:dyDescent="0.75">
      <c r="A734" s="2">
        <v>42416</v>
      </c>
      <c r="B734" s="12">
        <v>3.78</v>
      </c>
      <c r="C734" s="12">
        <v>4.0199999999999996</v>
      </c>
      <c r="D734" s="12">
        <v>3.48</v>
      </c>
      <c r="E734" s="12">
        <v>3.48</v>
      </c>
      <c r="F734" s="12">
        <v>180945</v>
      </c>
      <c r="G734" s="12">
        <v>21688782</v>
      </c>
      <c r="H734" s="7">
        <f t="shared" si="11"/>
        <v>-7.9365079365079319E-2</v>
      </c>
    </row>
    <row r="735" spans="1:8" x14ac:dyDescent="0.75">
      <c r="A735" s="2">
        <v>42417</v>
      </c>
      <c r="B735" s="12">
        <v>3.47</v>
      </c>
      <c r="C735" s="12">
        <v>3.82</v>
      </c>
      <c r="D735" s="12">
        <v>3.44</v>
      </c>
      <c r="E735" s="12">
        <v>3.68</v>
      </c>
      <c r="F735" s="12">
        <v>150307</v>
      </c>
      <c r="G735" s="12">
        <v>22908255</v>
      </c>
      <c r="H735" s="7">
        <f t="shared" si="11"/>
        <v>6.0518731988472609E-2</v>
      </c>
    </row>
    <row r="736" spans="1:8" x14ac:dyDescent="0.75">
      <c r="A736" s="2">
        <v>42418</v>
      </c>
      <c r="B736" s="12">
        <v>3.69</v>
      </c>
      <c r="C736" s="12">
        <v>3.77</v>
      </c>
      <c r="D736" s="12">
        <v>3.13</v>
      </c>
      <c r="E736" s="12">
        <v>3.53</v>
      </c>
      <c r="F736" s="12">
        <v>247042</v>
      </c>
      <c r="G736" s="12">
        <v>21997418</v>
      </c>
      <c r="H736" s="7">
        <f t="shared" si="11"/>
        <v>-4.3360433604336085E-2</v>
      </c>
    </row>
    <row r="737" spans="1:8" x14ac:dyDescent="0.75">
      <c r="A737" s="2">
        <v>42419</v>
      </c>
      <c r="B737" s="12">
        <v>3.54</v>
      </c>
      <c r="C737" s="12">
        <v>3.75</v>
      </c>
      <c r="D737" s="12">
        <v>3.47</v>
      </c>
      <c r="E737" s="12">
        <v>3.51</v>
      </c>
      <c r="F737" s="12">
        <v>120692</v>
      </c>
      <c r="G737" s="12">
        <v>21879086</v>
      </c>
      <c r="H737" s="7">
        <f t="shared" si="11"/>
        <v>-8.47457627118651E-3</v>
      </c>
    </row>
    <row r="738" spans="1:8" x14ac:dyDescent="0.75">
      <c r="A738" s="2">
        <v>42420</v>
      </c>
      <c r="B738" s="12">
        <v>3.51</v>
      </c>
      <c r="C738" s="12">
        <v>3.69</v>
      </c>
      <c r="D738" s="12">
        <v>3.51</v>
      </c>
      <c r="E738" s="12">
        <v>3.64</v>
      </c>
      <c r="F738" s="12">
        <v>91429</v>
      </c>
      <c r="G738" s="12">
        <v>22689077</v>
      </c>
      <c r="H738" s="7">
        <f t="shared" si="11"/>
        <v>3.7037037037037132E-2</v>
      </c>
    </row>
    <row r="739" spans="1:8" x14ac:dyDescent="0.75">
      <c r="A739" s="2">
        <v>42421</v>
      </c>
      <c r="B739" s="12">
        <v>3.63</v>
      </c>
      <c r="C739" s="12">
        <v>4.2</v>
      </c>
      <c r="D739" s="12">
        <v>3.6</v>
      </c>
      <c r="E739" s="12">
        <v>4</v>
      </c>
      <c r="F739" s="12">
        <v>165716</v>
      </c>
      <c r="G739" s="12">
        <v>24969454</v>
      </c>
      <c r="H739" s="7">
        <f t="shared" si="11"/>
        <v>0.10192837465564741</v>
      </c>
    </row>
    <row r="740" spans="1:8" x14ac:dyDescent="0.75">
      <c r="A740" s="2">
        <v>42422</v>
      </c>
      <c r="B740" s="12">
        <v>4</v>
      </c>
      <c r="C740" s="12">
        <v>4.2699999999999996</v>
      </c>
      <c r="D740" s="12">
        <v>3.93</v>
      </c>
      <c r="E740" s="12">
        <v>4.2</v>
      </c>
      <c r="F740" s="12">
        <v>185000</v>
      </c>
      <c r="G740" s="12">
        <v>26190566</v>
      </c>
      <c r="H740" s="7">
        <f t="shared" si="11"/>
        <v>5.0000000000000044E-2</v>
      </c>
    </row>
    <row r="741" spans="1:8" x14ac:dyDescent="0.75">
      <c r="A741" s="2">
        <v>42423</v>
      </c>
      <c r="B741" s="12">
        <v>4.1100000000000003</v>
      </c>
      <c r="C741" s="12">
        <v>4.2300000000000004</v>
      </c>
      <c r="D741" s="12">
        <v>3.74</v>
      </c>
      <c r="E741" s="12">
        <v>3.8</v>
      </c>
      <c r="F741" s="12">
        <v>214434</v>
      </c>
      <c r="G741" s="12">
        <v>23696296</v>
      </c>
      <c r="H741" s="7">
        <f t="shared" si="11"/>
        <v>-7.5425790754258024E-2</v>
      </c>
    </row>
    <row r="742" spans="1:8" x14ac:dyDescent="0.75">
      <c r="A742" s="2">
        <v>42424</v>
      </c>
      <c r="B742" s="12">
        <v>3.8</v>
      </c>
      <c r="C742" s="12">
        <v>4.09</v>
      </c>
      <c r="D742" s="12">
        <v>3.72</v>
      </c>
      <c r="E742" s="12">
        <v>4.0199999999999996</v>
      </c>
      <c r="F742" s="12">
        <v>120323</v>
      </c>
      <c r="G742" s="12">
        <v>25110873</v>
      </c>
      <c r="H742" s="7">
        <f t="shared" si="11"/>
        <v>5.78947368421052E-2</v>
      </c>
    </row>
    <row r="743" spans="1:8" x14ac:dyDescent="0.75">
      <c r="A743" s="2">
        <v>42425</v>
      </c>
      <c r="B743" s="12">
        <v>4.0199999999999996</v>
      </c>
      <c r="C743" s="12">
        <v>4.04</v>
      </c>
      <c r="D743" s="12">
        <v>3.81</v>
      </c>
      <c r="E743" s="12">
        <v>3.91</v>
      </c>
      <c r="F743" s="12">
        <v>125778</v>
      </c>
      <c r="G743" s="12">
        <v>24441832</v>
      </c>
      <c r="H743" s="7">
        <f t="shared" si="11"/>
        <v>-2.7363184079601852E-2</v>
      </c>
    </row>
    <row r="744" spans="1:8" x14ac:dyDescent="0.75">
      <c r="A744" s="2">
        <v>42426</v>
      </c>
      <c r="B744" s="12">
        <v>3.93</v>
      </c>
      <c r="C744" s="12">
        <v>4.01</v>
      </c>
      <c r="D744" s="12">
        <v>3.82</v>
      </c>
      <c r="E744" s="12">
        <v>3.97</v>
      </c>
      <c r="F744" s="12">
        <v>77086</v>
      </c>
      <c r="G744" s="12">
        <v>24790583</v>
      </c>
      <c r="H744" s="7">
        <f t="shared" si="11"/>
        <v>1.0178117048346065E-2</v>
      </c>
    </row>
    <row r="745" spans="1:8" x14ac:dyDescent="0.75">
      <c r="A745" s="2">
        <v>42427</v>
      </c>
      <c r="B745" s="12">
        <v>3.98</v>
      </c>
      <c r="C745" s="12">
        <v>4.09</v>
      </c>
      <c r="D745" s="12">
        <v>3.91</v>
      </c>
      <c r="E745" s="12">
        <v>4.08</v>
      </c>
      <c r="F745" s="12">
        <v>113700</v>
      </c>
      <c r="G745" s="12">
        <v>25482156</v>
      </c>
      <c r="H745" s="7">
        <f t="shared" si="11"/>
        <v>2.512562814070354E-2</v>
      </c>
    </row>
    <row r="746" spans="1:8" x14ac:dyDescent="0.75">
      <c r="A746" s="2">
        <v>42428</v>
      </c>
      <c r="B746" s="12">
        <v>4.08</v>
      </c>
      <c r="C746" s="12">
        <v>4.09</v>
      </c>
      <c r="D746" s="12">
        <v>3.94</v>
      </c>
      <c r="E746" s="12">
        <v>4</v>
      </c>
      <c r="F746" s="12">
        <v>150601</v>
      </c>
      <c r="G746" s="12">
        <v>25029705</v>
      </c>
      <c r="H746" s="7">
        <f t="shared" si="11"/>
        <v>-1.9607843137254919E-2</v>
      </c>
    </row>
    <row r="747" spans="1:8" x14ac:dyDescent="0.75">
      <c r="A747" s="2">
        <v>42429</v>
      </c>
      <c r="B747" s="12">
        <v>4</v>
      </c>
      <c r="C747" s="12">
        <v>4.03</v>
      </c>
      <c r="D747" s="12">
        <v>3.88</v>
      </c>
      <c r="E747" s="12">
        <v>3.92</v>
      </c>
      <c r="F747" s="12">
        <v>140688</v>
      </c>
      <c r="G747" s="12">
        <v>24531738</v>
      </c>
      <c r="H747" s="7">
        <f t="shared" si="11"/>
        <v>-2.0000000000000018E-2</v>
      </c>
    </row>
    <row r="748" spans="1:8" x14ac:dyDescent="0.75">
      <c r="A748" s="2">
        <v>42430</v>
      </c>
      <c r="B748" s="12">
        <v>3.92</v>
      </c>
      <c r="C748" s="12">
        <v>4.04</v>
      </c>
      <c r="D748" s="12">
        <v>3.81</v>
      </c>
      <c r="E748" s="12">
        <v>3.9</v>
      </c>
      <c r="F748" s="12">
        <v>195998</v>
      </c>
      <c r="G748" s="12">
        <v>24414127</v>
      </c>
      <c r="H748" s="7">
        <f t="shared" si="11"/>
        <v>-5.1020408163265354E-3</v>
      </c>
    </row>
    <row r="749" spans="1:8" x14ac:dyDescent="0.75">
      <c r="A749" s="2">
        <v>42431</v>
      </c>
      <c r="B749" s="12">
        <v>3.9</v>
      </c>
      <c r="C749" s="12">
        <v>4.01</v>
      </c>
      <c r="D749" s="12">
        <v>3.86</v>
      </c>
      <c r="E749" s="12">
        <v>3.88</v>
      </c>
      <c r="F749" s="12">
        <v>126503</v>
      </c>
      <c r="G749" s="12">
        <v>24317934</v>
      </c>
      <c r="H749" s="7">
        <f t="shared" si="11"/>
        <v>-5.1282051282051325E-3</v>
      </c>
    </row>
    <row r="750" spans="1:8" x14ac:dyDescent="0.75">
      <c r="A750" s="2">
        <v>42432</v>
      </c>
      <c r="B750" s="12">
        <v>3.88</v>
      </c>
      <c r="C750" s="12">
        <v>4.84</v>
      </c>
      <c r="D750" s="12">
        <v>3.82</v>
      </c>
      <c r="E750" s="12">
        <v>4.71</v>
      </c>
      <c r="F750" s="12">
        <v>505229</v>
      </c>
      <c r="G750" s="12">
        <v>29494930</v>
      </c>
      <c r="H750" s="7">
        <f t="shared" si="11"/>
        <v>0.21391752577319589</v>
      </c>
    </row>
    <row r="751" spans="1:8" x14ac:dyDescent="0.75">
      <c r="A751" s="2">
        <v>42433</v>
      </c>
      <c r="B751" s="12">
        <v>4.63</v>
      </c>
      <c r="C751" s="12">
        <v>5.13</v>
      </c>
      <c r="D751" s="12">
        <v>4.3499999999999996</v>
      </c>
      <c r="E751" s="12">
        <v>4.63</v>
      </c>
      <c r="F751" s="12">
        <v>657278</v>
      </c>
      <c r="G751" s="12">
        <v>29037254</v>
      </c>
      <c r="H751" s="7">
        <f t="shared" si="11"/>
        <v>0</v>
      </c>
    </row>
    <row r="752" spans="1:8" x14ac:dyDescent="0.75">
      <c r="A752" s="2">
        <v>42434</v>
      </c>
      <c r="B752" s="12">
        <v>4.62</v>
      </c>
      <c r="C752" s="12">
        <v>5.38</v>
      </c>
      <c r="D752" s="12">
        <v>4.53</v>
      </c>
      <c r="E752" s="12">
        <v>4.87</v>
      </c>
      <c r="F752" s="12">
        <v>590483</v>
      </c>
      <c r="G752" s="12">
        <v>30545387</v>
      </c>
      <c r="H752" s="7">
        <f t="shared" si="11"/>
        <v>5.4112554112554112E-2</v>
      </c>
    </row>
    <row r="753" spans="1:8" x14ac:dyDescent="0.75">
      <c r="A753" s="2">
        <v>42435</v>
      </c>
      <c r="B753" s="12">
        <v>4.92</v>
      </c>
      <c r="C753" s="12">
        <v>5.14</v>
      </c>
      <c r="D753" s="12">
        <v>4.58</v>
      </c>
      <c r="E753" s="12">
        <v>4.58</v>
      </c>
      <c r="F753" s="12">
        <v>487244</v>
      </c>
      <c r="G753" s="12">
        <v>28733377</v>
      </c>
      <c r="H753" s="7">
        <f t="shared" si="11"/>
        <v>-6.9105691056910543E-2</v>
      </c>
    </row>
    <row r="754" spans="1:8" x14ac:dyDescent="0.75">
      <c r="A754" s="2">
        <v>42436</v>
      </c>
      <c r="B754" s="12">
        <v>4.58</v>
      </c>
      <c r="C754" s="12">
        <v>4.7300000000000004</v>
      </c>
      <c r="D754" s="12">
        <v>4.3</v>
      </c>
      <c r="E754" s="12">
        <v>4.3</v>
      </c>
      <c r="F754" s="12">
        <v>305007</v>
      </c>
      <c r="G754" s="12">
        <v>27020059</v>
      </c>
      <c r="H754" s="7">
        <f t="shared" si="11"/>
        <v>-6.1135371179039354E-2</v>
      </c>
    </row>
    <row r="755" spans="1:8" x14ac:dyDescent="0.75">
      <c r="A755" s="2">
        <v>42437</v>
      </c>
      <c r="B755" s="12">
        <v>4.29</v>
      </c>
      <c r="C755" s="12">
        <v>4.6100000000000003</v>
      </c>
      <c r="D755" s="12">
        <v>4.1900000000000004</v>
      </c>
      <c r="E755" s="12">
        <v>4.5999999999999996</v>
      </c>
      <c r="F755" s="12">
        <v>250496</v>
      </c>
      <c r="G755" s="12">
        <v>28894830</v>
      </c>
      <c r="H755" s="7">
        <f t="shared" si="11"/>
        <v>7.2261072261072173E-2</v>
      </c>
    </row>
    <row r="756" spans="1:8" x14ac:dyDescent="0.75">
      <c r="A756" s="2">
        <v>42438</v>
      </c>
      <c r="B756" s="12">
        <v>4.62</v>
      </c>
      <c r="C756" s="12">
        <v>4.71</v>
      </c>
      <c r="D756" s="12">
        <v>4.51</v>
      </c>
      <c r="E756" s="12">
        <v>4.57</v>
      </c>
      <c r="F756" s="12">
        <v>200317</v>
      </c>
      <c r="G756" s="12">
        <v>28733532</v>
      </c>
      <c r="H756" s="7">
        <f t="shared" si="11"/>
        <v>-1.0822510822510784E-2</v>
      </c>
    </row>
    <row r="757" spans="1:8" x14ac:dyDescent="0.75">
      <c r="A757" s="2">
        <v>42439</v>
      </c>
      <c r="B757" s="12">
        <v>4.57</v>
      </c>
      <c r="C757" s="12">
        <v>5.3</v>
      </c>
      <c r="D757" s="12">
        <v>4.49</v>
      </c>
      <c r="E757" s="12">
        <v>4.92</v>
      </c>
      <c r="F757" s="12">
        <v>476033</v>
      </c>
      <c r="G757" s="12">
        <v>30902160</v>
      </c>
      <c r="H757" s="7">
        <f t="shared" si="11"/>
        <v>7.6586433260393785E-2</v>
      </c>
    </row>
    <row r="758" spans="1:8" x14ac:dyDescent="0.75">
      <c r="A758" s="2">
        <v>42440</v>
      </c>
      <c r="B758" s="12">
        <v>4.93</v>
      </c>
      <c r="C758" s="12">
        <v>5.36</v>
      </c>
      <c r="D758" s="12">
        <v>4.88</v>
      </c>
      <c r="E758" s="12">
        <v>5.15</v>
      </c>
      <c r="F758" s="12">
        <v>342455</v>
      </c>
      <c r="G758" s="12">
        <v>32414540</v>
      </c>
      <c r="H758" s="7">
        <f t="shared" si="11"/>
        <v>4.4624746450304391E-2</v>
      </c>
    </row>
    <row r="759" spans="1:8" x14ac:dyDescent="0.75">
      <c r="A759" s="2">
        <v>42441</v>
      </c>
      <c r="B759" s="12">
        <v>5.19</v>
      </c>
      <c r="C759" s="12">
        <v>5.39</v>
      </c>
      <c r="D759" s="12">
        <v>4.96</v>
      </c>
      <c r="E759" s="12">
        <v>5.31</v>
      </c>
      <c r="F759" s="12">
        <v>313635</v>
      </c>
      <c r="G759" s="12">
        <v>33419273</v>
      </c>
      <c r="H759" s="7">
        <f t="shared" si="11"/>
        <v>2.312138728323684E-2</v>
      </c>
    </row>
    <row r="760" spans="1:8" x14ac:dyDescent="0.75">
      <c r="A760" s="2">
        <v>42442</v>
      </c>
      <c r="B760" s="12">
        <v>5.35</v>
      </c>
      <c r="C760" s="12">
        <v>6.03</v>
      </c>
      <c r="D760" s="12">
        <v>5.31</v>
      </c>
      <c r="E760" s="12">
        <v>5.68</v>
      </c>
      <c r="F760" s="12">
        <v>738440</v>
      </c>
      <c r="G760" s="12">
        <v>35745325</v>
      </c>
      <c r="H760" s="7">
        <f t="shared" si="11"/>
        <v>6.1682242990654224E-2</v>
      </c>
    </row>
    <row r="761" spans="1:8" x14ac:dyDescent="0.75">
      <c r="A761" s="2">
        <v>42443</v>
      </c>
      <c r="B761" s="12">
        <v>5.68</v>
      </c>
      <c r="C761" s="12">
        <v>5.99</v>
      </c>
      <c r="D761" s="12">
        <v>5.42</v>
      </c>
      <c r="E761" s="12">
        <v>5.54</v>
      </c>
      <c r="F761" s="12">
        <v>395433</v>
      </c>
      <c r="G761" s="12">
        <v>34881727</v>
      </c>
      <c r="H761" s="7">
        <f t="shared" si="11"/>
        <v>-2.4647887323943608E-2</v>
      </c>
    </row>
    <row r="762" spans="1:8" x14ac:dyDescent="0.75">
      <c r="A762" s="2">
        <v>42444</v>
      </c>
      <c r="B762" s="12">
        <v>5.53</v>
      </c>
      <c r="C762" s="12">
        <v>5.92</v>
      </c>
      <c r="D762" s="12">
        <v>5.36</v>
      </c>
      <c r="E762" s="12">
        <v>5.84</v>
      </c>
      <c r="F762" s="12">
        <v>310793</v>
      </c>
      <c r="G762" s="12">
        <v>36803150</v>
      </c>
      <c r="H762" s="7">
        <f t="shared" si="11"/>
        <v>5.6057866184448392E-2</v>
      </c>
    </row>
    <row r="763" spans="1:8" x14ac:dyDescent="0.75">
      <c r="A763" s="2">
        <v>42445</v>
      </c>
      <c r="B763" s="12">
        <v>5.86</v>
      </c>
      <c r="C763" s="12">
        <v>6.56</v>
      </c>
      <c r="D763" s="12">
        <v>5.77</v>
      </c>
      <c r="E763" s="12">
        <v>6.33</v>
      </c>
      <c r="F763" s="12">
        <v>953870</v>
      </c>
      <c r="G763" s="12">
        <v>39877609</v>
      </c>
      <c r="H763" s="7">
        <f t="shared" si="11"/>
        <v>8.0204778156996545E-2</v>
      </c>
    </row>
    <row r="764" spans="1:8" x14ac:dyDescent="0.75">
      <c r="A764" s="2">
        <v>42446</v>
      </c>
      <c r="B764" s="12">
        <v>6.33</v>
      </c>
      <c r="C764" s="12">
        <v>6.44</v>
      </c>
      <c r="D764" s="12">
        <v>5.64</v>
      </c>
      <c r="E764" s="12">
        <v>5.98</v>
      </c>
      <c r="F764" s="12">
        <v>595131</v>
      </c>
      <c r="G764" s="12">
        <v>37675442</v>
      </c>
      <c r="H764" s="7">
        <f t="shared" si="11"/>
        <v>-5.5292259083728222E-2</v>
      </c>
    </row>
    <row r="765" spans="1:8" x14ac:dyDescent="0.75">
      <c r="A765" s="2">
        <v>42447</v>
      </c>
      <c r="B765" s="12">
        <v>5.98</v>
      </c>
      <c r="C765" s="12">
        <v>6.17</v>
      </c>
      <c r="D765" s="12">
        <v>5.66</v>
      </c>
      <c r="E765" s="12">
        <v>5.95</v>
      </c>
      <c r="F765" s="12">
        <v>301156</v>
      </c>
      <c r="G765" s="12">
        <v>37526773</v>
      </c>
      <c r="H765" s="7">
        <f t="shared" si="11"/>
        <v>-5.0167224080267967E-3</v>
      </c>
    </row>
    <row r="766" spans="1:8" x14ac:dyDescent="0.75">
      <c r="A766" s="2">
        <v>42448</v>
      </c>
      <c r="B766" s="12">
        <v>5.94</v>
      </c>
      <c r="C766" s="12">
        <v>6.12</v>
      </c>
      <c r="D766" s="12">
        <v>5.78</v>
      </c>
      <c r="E766" s="12">
        <v>5.99</v>
      </c>
      <c r="F766" s="12">
        <v>261243</v>
      </c>
      <c r="G766" s="12">
        <v>37788999</v>
      </c>
      <c r="H766" s="7">
        <f t="shared" si="11"/>
        <v>8.4175084175083879E-3</v>
      </c>
    </row>
    <row r="767" spans="1:8" x14ac:dyDescent="0.75">
      <c r="A767" s="2">
        <v>42449</v>
      </c>
      <c r="B767" s="12">
        <v>5.77</v>
      </c>
      <c r="C767" s="12">
        <v>6.14</v>
      </c>
      <c r="D767" s="12">
        <v>5.77</v>
      </c>
      <c r="E767" s="12">
        <v>6.12</v>
      </c>
      <c r="F767" s="12">
        <v>220354</v>
      </c>
      <c r="G767" s="12">
        <v>38640092</v>
      </c>
      <c r="H767" s="7">
        <f t="shared" si="11"/>
        <v>6.0658578856152612E-2</v>
      </c>
    </row>
    <row r="768" spans="1:8" x14ac:dyDescent="0.75">
      <c r="A768" s="2">
        <v>42450</v>
      </c>
      <c r="B768" s="12">
        <v>6.12</v>
      </c>
      <c r="C768" s="12">
        <v>6.46</v>
      </c>
      <c r="D768" s="12">
        <v>6.01</v>
      </c>
      <c r="E768" s="12">
        <v>6.01</v>
      </c>
      <c r="F768" s="12">
        <v>398501</v>
      </c>
      <c r="G768" s="12">
        <v>37921729</v>
      </c>
      <c r="H768" s="7">
        <f t="shared" si="11"/>
        <v>-1.7973856209150377E-2</v>
      </c>
    </row>
    <row r="769" spans="1:8" x14ac:dyDescent="0.75">
      <c r="A769" s="2">
        <v>42451</v>
      </c>
      <c r="B769" s="12">
        <v>5.97</v>
      </c>
      <c r="C769" s="12">
        <v>6.25</v>
      </c>
      <c r="D769" s="12">
        <v>5.91</v>
      </c>
      <c r="E769" s="12">
        <v>6.09</v>
      </c>
      <c r="F769" s="12">
        <v>287782</v>
      </c>
      <c r="G769" s="12">
        <v>38436135</v>
      </c>
      <c r="H769" s="7">
        <f t="shared" si="11"/>
        <v>2.0100502512562832E-2</v>
      </c>
    </row>
    <row r="770" spans="1:8" x14ac:dyDescent="0.75">
      <c r="A770" s="2">
        <v>42452</v>
      </c>
      <c r="B770" s="12">
        <v>6.1</v>
      </c>
      <c r="C770" s="12">
        <v>6.61</v>
      </c>
      <c r="D770" s="12">
        <v>6.02</v>
      </c>
      <c r="E770" s="12">
        <v>6.59</v>
      </c>
      <c r="F770" s="12">
        <v>532087</v>
      </c>
      <c r="G770" s="12">
        <v>41638234</v>
      </c>
      <c r="H770" s="7">
        <f t="shared" si="11"/>
        <v>8.0327868852459058E-2</v>
      </c>
    </row>
    <row r="771" spans="1:8" x14ac:dyDescent="0.75">
      <c r="A771" s="2">
        <v>42453</v>
      </c>
      <c r="B771" s="12">
        <v>6.67</v>
      </c>
      <c r="C771" s="12">
        <v>6.69</v>
      </c>
      <c r="D771" s="12">
        <v>6.28</v>
      </c>
      <c r="E771" s="12">
        <v>6.66</v>
      </c>
      <c r="F771" s="12">
        <v>461165</v>
      </c>
      <c r="G771" s="12">
        <v>42104084</v>
      </c>
      <c r="H771" s="7">
        <f t="shared" ref="H771:H834" si="12">(E771-B771)/B771</f>
        <v>-1.4992503748125618E-3</v>
      </c>
    </row>
    <row r="772" spans="1:8" x14ac:dyDescent="0.75">
      <c r="A772" s="2">
        <v>42454</v>
      </c>
      <c r="B772" s="12">
        <v>6.66</v>
      </c>
      <c r="C772" s="12">
        <v>7.53</v>
      </c>
      <c r="D772" s="12">
        <v>6.59</v>
      </c>
      <c r="E772" s="12">
        <v>7.44</v>
      </c>
      <c r="F772" s="12">
        <v>878166</v>
      </c>
      <c r="G772" s="12">
        <v>47017364</v>
      </c>
      <c r="H772" s="7">
        <f t="shared" si="12"/>
        <v>0.11711711711711716</v>
      </c>
    </row>
    <row r="773" spans="1:8" x14ac:dyDescent="0.75">
      <c r="A773" s="2">
        <v>42455</v>
      </c>
      <c r="B773" s="12">
        <v>7.44</v>
      </c>
      <c r="C773" s="12">
        <v>7.44</v>
      </c>
      <c r="D773" s="12">
        <v>7.03</v>
      </c>
      <c r="E773" s="12">
        <v>7.21</v>
      </c>
      <c r="F773" s="12">
        <v>362976</v>
      </c>
      <c r="G773" s="12">
        <v>45605031</v>
      </c>
      <c r="H773" s="7">
        <f t="shared" si="12"/>
        <v>-3.0913978494623712E-2</v>
      </c>
    </row>
    <row r="774" spans="1:8" x14ac:dyDescent="0.75">
      <c r="A774" s="2">
        <v>42456</v>
      </c>
      <c r="B774" s="12">
        <v>7.21</v>
      </c>
      <c r="C774" s="12">
        <v>7.32</v>
      </c>
      <c r="D774" s="12">
        <v>6.82</v>
      </c>
      <c r="E774" s="12">
        <v>7.05</v>
      </c>
      <c r="F774" s="12">
        <v>441517</v>
      </c>
      <c r="G774" s="12">
        <v>44599545</v>
      </c>
      <c r="H774" s="7">
        <f t="shared" si="12"/>
        <v>-2.2191400832177553E-2</v>
      </c>
    </row>
    <row r="775" spans="1:8" x14ac:dyDescent="0.75">
      <c r="A775" s="2">
        <v>42457</v>
      </c>
      <c r="B775" s="12">
        <v>7.05</v>
      </c>
      <c r="C775" s="12">
        <v>7.37</v>
      </c>
      <c r="D775" s="12">
        <v>6.53</v>
      </c>
      <c r="E775" s="12">
        <v>7.06</v>
      </c>
      <c r="F775" s="12">
        <v>577452</v>
      </c>
      <c r="G775" s="12">
        <v>44698704</v>
      </c>
      <c r="H775" s="7">
        <f t="shared" si="12"/>
        <v>1.4184397163120265E-3</v>
      </c>
    </row>
    <row r="776" spans="1:8" x14ac:dyDescent="0.75">
      <c r="A776" s="2">
        <v>42458</v>
      </c>
      <c r="B776" s="12">
        <v>7.06</v>
      </c>
      <c r="C776" s="12">
        <v>7.18</v>
      </c>
      <c r="D776" s="12">
        <v>6.88</v>
      </c>
      <c r="E776" s="12">
        <v>7.08</v>
      </c>
      <c r="F776" s="12">
        <v>268689</v>
      </c>
      <c r="G776" s="12">
        <v>44794874</v>
      </c>
      <c r="H776" s="7">
        <f t="shared" si="12"/>
        <v>2.8328611898017653E-3</v>
      </c>
    </row>
    <row r="777" spans="1:8" x14ac:dyDescent="0.75">
      <c r="A777" s="2">
        <v>42459</v>
      </c>
      <c r="B777" s="12">
        <v>7.09</v>
      </c>
      <c r="C777" s="12">
        <v>7.11</v>
      </c>
      <c r="D777" s="12">
        <v>6.76</v>
      </c>
      <c r="E777" s="12">
        <v>6.78</v>
      </c>
      <c r="F777" s="12">
        <v>280500</v>
      </c>
      <c r="G777" s="12">
        <v>42938130</v>
      </c>
      <c r="H777" s="7">
        <f t="shared" si="12"/>
        <v>-4.3723554301833514E-2</v>
      </c>
    </row>
    <row r="778" spans="1:8" x14ac:dyDescent="0.75">
      <c r="A778" s="2">
        <v>42460</v>
      </c>
      <c r="B778" s="12">
        <v>6.78</v>
      </c>
      <c r="C778" s="12">
        <v>6.98</v>
      </c>
      <c r="D778" s="12">
        <v>6.78</v>
      </c>
      <c r="E778" s="12">
        <v>6.88</v>
      </c>
      <c r="F778" s="12">
        <v>220521</v>
      </c>
      <c r="G778" s="12">
        <v>43589697</v>
      </c>
      <c r="H778" s="7">
        <f t="shared" si="12"/>
        <v>1.4749262536873104E-2</v>
      </c>
    </row>
    <row r="779" spans="1:8" x14ac:dyDescent="0.75">
      <c r="A779" s="2">
        <v>42461</v>
      </c>
      <c r="B779" s="12">
        <v>6.9</v>
      </c>
      <c r="C779" s="12">
        <v>7.1</v>
      </c>
      <c r="D779" s="12">
        <v>6.71</v>
      </c>
      <c r="E779" s="12">
        <v>7.07</v>
      </c>
      <c r="F779" s="12">
        <v>189159</v>
      </c>
      <c r="G779" s="12">
        <v>44792601</v>
      </c>
      <c r="H779" s="7">
        <f t="shared" si="12"/>
        <v>2.4637681159420277E-2</v>
      </c>
    </row>
    <row r="780" spans="1:8" x14ac:dyDescent="0.75">
      <c r="A780" s="2">
        <v>42462</v>
      </c>
      <c r="B780" s="12">
        <v>7.12</v>
      </c>
      <c r="C780" s="12">
        <v>7.21</v>
      </c>
      <c r="D780" s="12">
        <v>7.04</v>
      </c>
      <c r="E780" s="12">
        <v>7.05</v>
      </c>
      <c r="F780" s="12">
        <v>157191</v>
      </c>
      <c r="G780" s="12">
        <v>44715921</v>
      </c>
      <c r="H780" s="7">
        <f t="shared" si="12"/>
        <v>-9.831460674157343E-3</v>
      </c>
    </row>
    <row r="781" spans="1:8" x14ac:dyDescent="0.75">
      <c r="A781" s="2">
        <v>42463</v>
      </c>
      <c r="B781" s="12">
        <v>7.05</v>
      </c>
      <c r="C781" s="12">
        <v>7.13</v>
      </c>
      <c r="D781" s="12">
        <v>6.65</v>
      </c>
      <c r="E781" s="12">
        <v>7</v>
      </c>
      <c r="F781" s="12">
        <v>351429</v>
      </c>
      <c r="G781" s="12">
        <v>44369420</v>
      </c>
      <c r="H781" s="7">
        <f t="shared" si="12"/>
        <v>-7.0921985815602584E-3</v>
      </c>
    </row>
    <row r="782" spans="1:8" x14ac:dyDescent="0.75">
      <c r="A782" s="2">
        <v>42464</v>
      </c>
      <c r="B782" s="12">
        <v>7</v>
      </c>
      <c r="C782" s="12">
        <v>7.05</v>
      </c>
      <c r="D782" s="12">
        <v>6.88</v>
      </c>
      <c r="E782" s="12">
        <v>6.96</v>
      </c>
      <c r="F782" s="12">
        <v>141900</v>
      </c>
      <c r="G782" s="12">
        <v>44160124</v>
      </c>
      <c r="H782" s="7">
        <f t="shared" si="12"/>
        <v>-5.7142857142857195E-3</v>
      </c>
    </row>
    <row r="783" spans="1:8" x14ac:dyDescent="0.75">
      <c r="A783" s="2">
        <v>42465</v>
      </c>
      <c r="B783" s="12">
        <v>6.97</v>
      </c>
      <c r="C783" s="12">
        <v>7.37</v>
      </c>
      <c r="D783" s="12">
        <v>6.97</v>
      </c>
      <c r="E783" s="12">
        <v>7.07</v>
      </c>
      <c r="F783" s="12">
        <v>420016</v>
      </c>
      <c r="G783" s="12">
        <v>44901536</v>
      </c>
      <c r="H783" s="7">
        <f t="shared" si="12"/>
        <v>1.4347202295552444E-2</v>
      </c>
    </row>
    <row r="784" spans="1:8" x14ac:dyDescent="0.75">
      <c r="A784" s="2">
        <v>42466</v>
      </c>
      <c r="B784" s="12">
        <v>7.06</v>
      </c>
      <c r="C784" s="12">
        <v>7.17</v>
      </c>
      <c r="D784" s="12">
        <v>7</v>
      </c>
      <c r="E784" s="12">
        <v>7.02</v>
      </c>
      <c r="F784" s="12">
        <v>189714</v>
      </c>
      <c r="G784" s="12">
        <v>44636957</v>
      </c>
      <c r="H784" s="7">
        <f t="shared" si="12"/>
        <v>-5.6657223796034049E-3</v>
      </c>
    </row>
    <row r="785" spans="1:8" x14ac:dyDescent="0.75">
      <c r="A785" s="2">
        <v>42467</v>
      </c>
      <c r="B785" s="12">
        <v>7.02</v>
      </c>
      <c r="C785" s="12">
        <v>7.1</v>
      </c>
      <c r="D785" s="12">
        <v>6.9</v>
      </c>
      <c r="E785" s="12">
        <v>6.9</v>
      </c>
      <c r="F785" s="12">
        <v>174662</v>
      </c>
      <c r="G785" s="12">
        <v>43895017</v>
      </c>
      <c r="H785" s="7">
        <f t="shared" si="12"/>
        <v>-1.7094017094016985E-2</v>
      </c>
    </row>
    <row r="786" spans="1:8" x14ac:dyDescent="0.75">
      <c r="A786" s="2">
        <v>42468</v>
      </c>
      <c r="B786" s="12">
        <v>6.88</v>
      </c>
      <c r="C786" s="12">
        <v>7.08</v>
      </c>
      <c r="D786" s="12">
        <v>6.88</v>
      </c>
      <c r="E786" s="12">
        <v>6.99</v>
      </c>
      <c r="F786" s="12">
        <v>218748</v>
      </c>
      <c r="G786" s="12">
        <v>44489988</v>
      </c>
      <c r="H786" s="7">
        <f t="shared" si="12"/>
        <v>1.5988372093023302E-2</v>
      </c>
    </row>
    <row r="787" spans="1:8" x14ac:dyDescent="0.75">
      <c r="A787" s="2">
        <v>42469</v>
      </c>
      <c r="B787" s="12">
        <v>6.98</v>
      </c>
      <c r="C787" s="12">
        <v>6.99</v>
      </c>
      <c r="D787" s="12">
        <v>6.28</v>
      </c>
      <c r="E787" s="12">
        <v>6.68</v>
      </c>
      <c r="F787" s="12">
        <v>490236</v>
      </c>
      <c r="G787" s="12">
        <v>42479873</v>
      </c>
      <c r="H787" s="7">
        <f t="shared" si="12"/>
        <v>-4.2979942693409844E-2</v>
      </c>
    </row>
    <row r="788" spans="1:8" x14ac:dyDescent="0.75">
      <c r="A788" s="2">
        <v>42470</v>
      </c>
      <c r="B788" s="12">
        <v>6.68</v>
      </c>
      <c r="C788" s="12">
        <v>6.89</v>
      </c>
      <c r="D788" s="12">
        <v>6.12</v>
      </c>
      <c r="E788" s="12">
        <v>6.54</v>
      </c>
      <c r="F788" s="12">
        <v>874074</v>
      </c>
      <c r="G788" s="12">
        <v>41637182</v>
      </c>
      <c r="H788" s="7">
        <f t="shared" si="12"/>
        <v>-2.0958083832335283E-2</v>
      </c>
    </row>
    <row r="789" spans="1:8" x14ac:dyDescent="0.75">
      <c r="A789" s="2">
        <v>42471</v>
      </c>
      <c r="B789" s="12">
        <v>6.51</v>
      </c>
      <c r="C789" s="12">
        <v>6.63</v>
      </c>
      <c r="D789" s="12">
        <v>6.3</v>
      </c>
      <c r="E789" s="12">
        <v>6.35</v>
      </c>
      <c r="F789" s="12">
        <v>230475</v>
      </c>
      <c r="G789" s="12">
        <v>40463286</v>
      </c>
      <c r="H789" s="7">
        <f t="shared" si="12"/>
        <v>-2.4577572964669763E-2</v>
      </c>
    </row>
    <row r="790" spans="1:8" x14ac:dyDescent="0.75">
      <c r="A790" s="2">
        <v>42472</v>
      </c>
      <c r="B790" s="12">
        <v>6.36</v>
      </c>
      <c r="C790" s="12">
        <v>6.58</v>
      </c>
      <c r="D790" s="12">
        <v>6.3</v>
      </c>
      <c r="E790" s="12">
        <v>6.5</v>
      </c>
      <c r="F790" s="12">
        <v>334270</v>
      </c>
      <c r="G790" s="12">
        <v>41409811</v>
      </c>
      <c r="H790" s="7">
        <f t="shared" si="12"/>
        <v>2.2012578616352151E-2</v>
      </c>
    </row>
    <row r="791" spans="1:8" x14ac:dyDescent="0.75">
      <c r="A791" s="2">
        <v>42473</v>
      </c>
      <c r="B791" s="12">
        <v>6.5</v>
      </c>
      <c r="C791" s="12">
        <v>6.56</v>
      </c>
      <c r="D791" s="12">
        <v>6.4</v>
      </c>
      <c r="E791" s="12">
        <v>6.51</v>
      </c>
      <c r="F791" s="12">
        <v>223697</v>
      </c>
      <c r="G791" s="12">
        <v>41461412</v>
      </c>
      <c r="H791" s="7">
        <f t="shared" si="12"/>
        <v>1.5384615384615057E-3</v>
      </c>
    </row>
    <row r="792" spans="1:8" x14ac:dyDescent="0.75">
      <c r="A792" s="2">
        <v>42474</v>
      </c>
      <c r="B792" s="12">
        <v>6.51</v>
      </c>
      <c r="C792" s="12">
        <v>6.53</v>
      </c>
      <c r="D792" s="12">
        <v>6.34</v>
      </c>
      <c r="E792" s="12">
        <v>6.41</v>
      </c>
      <c r="F792" s="12">
        <v>218510</v>
      </c>
      <c r="G792" s="12">
        <v>40872256</v>
      </c>
      <c r="H792" s="7">
        <f t="shared" si="12"/>
        <v>-1.5360983102918533E-2</v>
      </c>
    </row>
    <row r="793" spans="1:8" x14ac:dyDescent="0.75">
      <c r="A793" s="2">
        <v>42475</v>
      </c>
      <c r="B793" s="12">
        <v>6.42</v>
      </c>
      <c r="C793" s="12">
        <v>6.42</v>
      </c>
      <c r="D793" s="12">
        <v>5.98</v>
      </c>
      <c r="E793" s="12">
        <v>6.03</v>
      </c>
      <c r="F793" s="12">
        <v>303991</v>
      </c>
      <c r="G793" s="12">
        <v>38430143</v>
      </c>
      <c r="H793" s="7">
        <f t="shared" si="12"/>
        <v>-6.074766355140182E-2</v>
      </c>
    </row>
    <row r="794" spans="1:8" x14ac:dyDescent="0.75">
      <c r="A794" s="2">
        <v>42476</v>
      </c>
      <c r="B794" s="12">
        <v>6.02</v>
      </c>
      <c r="C794" s="12">
        <v>6.43</v>
      </c>
      <c r="D794" s="12">
        <v>5.97</v>
      </c>
      <c r="E794" s="12">
        <v>6.3</v>
      </c>
      <c r="F794" s="12">
        <v>287896</v>
      </c>
      <c r="G794" s="12">
        <v>40213007</v>
      </c>
      <c r="H794" s="7">
        <f t="shared" si="12"/>
        <v>4.6511627906976792E-2</v>
      </c>
    </row>
    <row r="795" spans="1:8" x14ac:dyDescent="0.75">
      <c r="A795" s="2">
        <v>42477</v>
      </c>
      <c r="B795" s="12">
        <v>6.31</v>
      </c>
      <c r="C795" s="12">
        <v>6.45</v>
      </c>
      <c r="D795" s="12">
        <v>6.23</v>
      </c>
      <c r="E795" s="12">
        <v>6.4</v>
      </c>
      <c r="F795" s="12">
        <v>206734</v>
      </c>
      <c r="G795" s="12">
        <v>40828174</v>
      </c>
      <c r="H795" s="7">
        <f t="shared" si="12"/>
        <v>1.4263074484944651E-2</v>
      </c>
    </row>
    <row r="796" spans="1:8" x14ac:dyDescent="0.75">
      <c r="A796" s="2">
        <v>42478</v>
      </c>
      <c r="B796" s="12">
        <v>6.36</v>
      </c>
      <c r="C796" s="12">
        <v>6.41</v>
      </c>
      <c r="D796" s="12">
        <v>6.07</v>
      </c>
      <c r="E796" s="12">
        <v>6.23</v>
      </c>
      <c r="F796" s="12">
        <v>211282</v>
      </c>
      <c r="G796" s="12">
        <v>39763546</v>
      </c>
      <c r="H796" s="7">
        <f t="shared" si="12"/>
        <v>-2.0440251572327026E-2</v>
      </c>
    </row>
    <row r="797" spans="1:8" x14ac:dyDescent="0.75">
      <c r="A797" s="2">
        <v>42479</v>
      </c>
      <c r="B797" s="12">
        <v>6.24</v>
      </c>
      <c r="C797" s="12">
        <v>6.44</v>
      </c>
      <c r="D797" s="12">
        <v>6.21</v>
      </c>
      <c r="E797" s="12">
        <v>6.39</v>
      </c>
      <c r="F797" s="12">
        <v>204854</v>
      </c>
      <c r="G797" s="12">
        <v>40836280</v>
      </c>
      <c r="H797" s="7">
        <f t="shared" si="12"/>
        <v>2.4038461538461453E-2</v>
      </c>
    </row>
    <row r="798" spans="1:8" x14ac:dyDescent="0.75">
      <c r="A798" s="2">
        <v>42480</v>
      </c>
      <c r="B798" s="12">
        <v>6.4</v>
      </c>
      <c r="C798" s="12">
        <v>6.52</v>
      </c>
      <c r="D798" s="12">
        <v>6.31</v>
      </c>
      <c r="E798" s="12">
        <v>6.35</v>
      </c>
      <c r="F798" s="12">
        <v>247651</v>
      </c>
      <c r="G798" s="12">
        <v>40569979</v>
      </c>
      <c r="H798" s="7">
        <f t="shared" si="12"/>
        <v>-7.812500000000111E-3</v>
      </c>
    </row>
    <row r="799" spans="1:8" x14ac:dyDescent="0.75">
      <c r="A799" s="2">
        <v>42481</v>
      </c>
      <c r="B799" s="12">
        <v>6.35</v>
      </c>
      <c r="C799" s="12">
        <v>6.42</v>
      </c>
      <c r="D799" s="12">
        <v>6.19</v>
      </c>
      <c r="E799" s="12">
        <v>6.19</v>
      </c>
      <c r="F799" s="12">
        <v>187613</v>
      </c>
      <c r="G799" s="12">
        <v>39590346</v>
      </c>
      <c r="H799" s="7">
        <f t="shared" si="12"/>
        <v>-2.5196850393700673E-2</v>
      </c>
    </row>
    <row r="800" spans="1:8" x14ac:dyDescent="0.75">
      <c r="A800" s="2">
        <v>42482</v>
      </c>
      <c r="B800" s="12">
        <v>6.22</v>
      </c>
      <c r="C800" s="12">
        <v>6.38</v>
      </c>
      <c r="D800" s="12">
        <v>6.09</v>
      </c>
      <c r="E800" s="12">
        <v>6.28</v>
      </c>
      <c r="F800" s="12">
        <v>239961</v>
      </c>
      <c r="G800" s="12">
        <v>40155376</v>
      </c>
      <c r="H800" s="7">
        <f t="shared" si="12"/>
        <v>9.6463022508039391E-3</v>
      </c>
    </row>
    <row r="801" spans="1:8" x14ac:dyDescent="0.75">
      <c r="A801" s="2">
        <v>42483</v>
      </c>
      <c r="B801" s="12">
        <v>6.28</v>
      </c>
      <c r="C801" s="12">
        <v>6.52</v>
      </c>
      <c r="D801" s="12">
        <v>6.18</v>
      </c>
      <c r="E801" s="12">
        <v>6.51</v>
      </c>
      <c r="F801" s="12">
        <v>241922</v>
      </c>
      <c r="G801" s="12">
        <v>41661426</v>
      </c>
      <c r="H801" s="7">
        <f t="shared" si="12"/>
        <v>3.6624203821655973E-2</v>
      </c>
    </row>
    <row r="802" spans="1:8" x14ac:dyDescent="0.75">
      <c r="A802" s="2">
        <v>42484</v>
      </c>
      <c r="B802" s="12">
        <v>6.5</v>
      </c>
      <c r="C802" s="12">
        <v>6.61</v>
      </c>
      <c r="D802" s="12">
        <v>6.37</v>
      </c>
      <c r="E802" s="12">
        <v>6.44</v>
      </c>
      <c r="F802" s="12">
        <v>236604</v>
      </c>
      <c r="G802" s="12">
        <v>41233711</v>
      </c>
      <c r="H802" s="7">
        <f t="shared" si="12"/>
        <v>-9.2307692307691709E-3</v>
      </c>
    </row>
    <row r="803" spans="1:8" x14ac:dyDescent="0.75">
      <c r="A803" s="2">
        <v>42485</v>
      </c>
      <c r="B803" s="12">
        <v>6.43</v>
      </c>
      <c r="C803" s="12">
        <v>6.43</v>
      </c>
      <c r="D803" s="12">
        <v>6.13</v>
      </c>
      <c r="E803" s="12">
        <v>6.17</v>
      </c>
      <c r="F803" s="12">
        <v>269831</v>
      </c>
      <c r="G803" s="12">
        <v>39491036</v>
      </c>
      <c r="H803" s="7">
        <f t="shared" si="12"/>
        <v>-4.0435458786936204E-2</v>
      </c>
    </row>
    <row r="804" spans="1:8" x14ac:dyDescent="0.75">
      <c r="A804" s="2">
        <v>42486</v>
      </c>
      <c r="B804" s="12">
        <v>6.21</v>
      </c>
      <c r="C804" s="12">
        <v>6.24</v>
      </c>
      <c r="D804" s="12">
        <v>5.81</v>
      </c>
      <c r="E804" s="12">
        <v>6.08</v>
      </c>
      <c r="F804" s="12">
        <v>249141</v>
      </c>
      <c r="G804" s="12">
        <v>38910847</v>
      </c>
      <c r="H804" s="7">
        <f t="shared" si="12"/>
        <v>-2.0933977455716568E-2</v>
      </c>
    </row>
    <row r="805" spans="1:8" x14ac:dyDescent="0.75">
      <c r="A805" s="2">
        <v>42487</v>
      </c>
      <c r="B805" s="12">
        <v>6.1</v>
      </c>
      <c r="C805" s="12">
        <v>6.62</v>
      </c>
      <c r="D805" s="12">
        <v>5.95</v>
      </c>
      <c r="E805" s="12">
        <v>6.28</v>
      </c>
      <c r="F805" s="12">
        <v>422258</v>
      </c>
      <c r="G805" s="12">
        <v>40251794</v>
      </c>
      <c r="H805" s="7">
        <f t="shared" si="12"/>
        <v>2.9508196721311577E-2</v>
      </c>
    </row>
    <row r="806" spans="1:8" x14ac:dyDescent="0.75">
      <c r="A806" s="2">
        <v>42488</v>
      </c>
      <c r="B806" s="12">
        <v>6.33</v>
      </c>
      <c r="C806" s="12">
        <v>6.56</v>
      </c>
      <c r="D806" s="12">
        <v>6.25</v>
      </c>
      <c r="E806" s="12">
        <v>6.46</v>
      </c>
      <c r="F806" s="12">
        <v>224846</v>
      </c>
      <c r="G806" s="12">
        <v>41363997</v>
      </c>
      <c r="H806" s="7">
        <f t="shared" si="12"/>
        <v>2.0537124802527628E-2</v>
      </c>
    </row>
    <row r="807" spans="1:8" x14ac:dyDescent="0.75">
      <c r="A807" s="2">
        <v>42489</v>
      </c>
      <c r="B807" s="12">
        <v>6.46</v>
      </c>
      <c r="C807" s="12">
        <v>6.67</v>
      </c>
      <c r="D807" s="12">
        <v>6.32</v>
      </c>
      <c r="E807" s="12">
        <v>6.6</v>
      </c>
      <c r="F807" s="12">
        <v>281894</v>
      </c>
      <c r="G807" s="12">
        <v>42296006</v>
      </c>
      <c r="H807" s="7">
        <f t="shared" si="12"/>
        <v>2.1671826625386949E-2</v>
      </c>
    </row>
    <row r="808" spans="1:8" x14ac:dyDescent="0.75">
      <c r="A808" s="2">
        <v>42490</v>
      </c>
      <c r="B808" s="12">
        <v>6.62</v>
      </c>
      <c r="C808" s="12">
        <v>6.86</v>
      </c>
      <c r="D808" s="12">
        <v>6.56</v>
      </c>
      <c r="E808" s="12">
        <v>6.83</v>
      </c>
      <c r="F808" s="12">
        <v>293789</v>
      </c>
      <c r="G808" s="12">
        <v>43802123</v>
      </c>
      <c r="H808" s="7">
        <f t="shared" si="12"/>
        <v>3.1722054380664645E-2</v>
      </c>
    </row>
    <row r="809" spans="1:8" x14ac:dyDescent="0.75">
      <c r="A809" s="2">
        <v>42491</v>
      </c>
      <c r="B809" s="12">
        <v>6.82</v>
      </c>
      <c r="C809" s="12">
        <v>6.87</v>
      </c>
      <c r="D809" s="12">
        <v>6.69</v>
      </c>
      <c r="E809" s="12">
        <v>6.79</v>
      </c>
      <c r="F809" s="12">
        <v>229207</v>
      </c>
      <c r="G809" s="12">
        <v>43576655</v>
      </c>
      <c r="H809" s="7">
        <f t="shared" si="12"/>
        <v>-4.3988269794721768E-3</v>
      </c>
    </row>
    <row r="810" spans="1:8" x14ac:dyDescent="0.75">
      <c r="A810" s="2">
        <v>42492</v>
      </c>
      <c r="B810" s="12">
        <v>6.79</v>
      </c>
      <c r="C810" s="12">
        <v>6.87</v>
      </c>
      <c r="D810" s="12">
        <v>6.64</v>
      </c>
      <c r="E810" s="12">
        <v>6.83</v>
      </c>
      <c r="F810" s="12">
        <v>265828</v>
      </c>
      <c r="G810" s="12">
        <v>43797040</v>
      </c>
      <c r="H810" s="7">
        <f t="shared" si="12"/>
        <v>5.8910162002945559E-3</v>
      </c>
    </row>
    <row r="811" spans="1:8" x14ac:dyDescent="0.75">
      <c r="A811" s="2">
        <v>42493</v>
      </c>
      <c r="B811" s="12">
        <v>6.8</v>
      </c>
      <c r="C811" s="12">
        <v>6.88</v>
      </c>
      <c r="D811" s="12">
        <v>6.75</v>
      </c>
      <c r="E811" s="12">
        <v>6.8</v>
      </c>
      <c r="F811" s="12">
        <v>180138</v>
      </c>
      <c r="G811" s="12">
        <v>43648569</v>
      </c>
      <c r="H811" s="7">
        <f t="shared" si="12"/>
        <v>0</v>
      </c>
    </row>
    <row r="812" spans="1:8" x14ac:dyDescent="0.75">
      <c r="A812" s="2">
        <v>42494</v>
      </c>
      <c r="B812" s="12">
        <v>6.79</v>
      </c>
      <c r="C812" s="12">
        <v>6.9</v>
      </c>
      <c r="D812" s="12">
        <v>6.76</v>
      </c>
      <c r="E812" s="12">
        <v>6.84</v>
      </c>
      <c r="F812" s="12">
        <v>196202</v>
      </c>
      <c r="G812" s="12">
        <v>43883431</v>
      </c>
      <c r="H812" s="7">
        <f t="shared" si="12"/>
        <v>7.3637702503681624E-3</v>
      </c>
    </row>
    <row r="813" spans="1:8" x14ac:dyDescent="0.75">
      <c r="A813" s="2">
        <v>42495</v>
      </c>
      <c r="B813" s="12">
        <v>6.84</v>
      </c>
      <c r="C813" s="12">
        <v>6.88</v>
      </c>
      <c r="D813" s="12">
        <v>6.74</v>
      </c>
      <c r="E813" s="12">
        <v>6.82</v>
      </c>
      <c r="F813" s="12">
        <v>186158</v>
      </c>
      <c r="G813" s="12">
        <v>43824834</v>
      </c>
      <c r="H813" s="7">
        <f t="shared" si="12"/>
        <v>-2.9239766081870723E-3</v>
      </c>
    </row>
    <row r="814" spans="1:8" x14ac:dyDescent="0.75">
      <c r="A814" s="2">
        <v>42496</v>
      </c>
      <c r="B814" s="12">
        <v>6.82</v>
      </c>
      <c r="C814" s="12">
        <v>6.84</v>
      </c>
      <c r="D814" s="12">
        <v>6.67</v>
      </c>
      <c r="E814" s="12">
        <v>6.77</v>
      </c>
      <c r="F814" s="12">
        <v>215622</v>
      </c>
      <c r="G814" s="12">
        <v>43510549</v>
      </c>
      <c r="H814" s="7">
        <f t="shared" si="12"/>
        <v>-7.3313782991203382E-3</v>
      </c>
    </row>
    <row r="815" spans="1:8" x14ac:dyDescent="0.75">
      <c r="A815" s="2">
        <v>42497</v>
      </c>
      <c r="B815" s="12">
        <v>6.75</v>
      </c>
      <c r="C815" s="12">
        <v>6.78</v>
      </c>
      <c r="D815" s="12">
        <v>6.53</v>
      </c>
      <c r="E815" s="12">
        <v>6.58</v>
      </c>
      <c r="F815" s="12">
        <v>254392</v>
      </c>
      <c r="G815" s="12">
        <v>42337576</v>
      </c>
      <c r="H815" s="7">
        <f t="shared" si="12"/>
        <v>-2.5185185185185175E-2</v>
      </c>
    </row>
    <row r="816" spans="1:8" x14ac:dyDescent="0.75">
      <c r="A816" s="2">
        <v>42498</v>
      </c>
      <c r="B816" s="12">
        <v>6.58</v>
      </c>
      <c r="C816" s="12">
        <v>6.77</v>
      </c>
      <c r="D816" s="12">
        <v>6.55</v>
      </c>
      <c r="E816" s="12">
        <v>6.69</v>
      </c>
      <c r="F816" s="12">
        <v>164290</v>
      </c>
      <c r="G816" s="12">
        <v>43072011</v>
      </c>
      <c r="H816" s="7">
        <f t="shared" si="12"/>
        <v>1.6717325227963573E-2</v>
      </c>
    </row>
    <row r="817" spans="1:8" x14ac:dyDescent="0.75">
      <c r="A817" s="2">
        <v>42499</v>
      </c>
      <c r="B817" s="12">
        <v>6.68</v>
      </c>
      <c r="C817" s="12">
        <v>6.69</v>
      </c>
      <c r="D817" s="12">
        <v>6.55</v>
      </c>
      <c r="E817" s="12">
        <v>6.59</v>
      </c>
      <c r="F817" s="12">
        <v>172995</v>
      </c>
      <c r="G817" s="12">
        <v>42439779</v>
      </c>
      <c r="H817" s="7">
        <f t="shared" si="12"/>
        <v>-1.3473053892215548E-2</v>
      </c>
    </row>
    <row r="818" spans="1:8" x14ac:dyDescent="0.75">
      <c r="A818" s="2">
        <v>42500</v>
      </c>
      <c r="B818" s="12">
        <v>6.59</v>
      </c>
      <c r="C818" s="12">
        <v>6.81</v>
      </c>
      <c r="D818" s="12">
        <v>6.52</v>
      </c>
      <c r="E818" s="12">
        <v>6.79</v>
      </c>
      <c r="F818" s="12">
        <v>275287</v>
      </c>
      <c r="G818" s="12">
        <v>43698189</v>
      </c>
      <c r="H818" s="7">
        <f t="shared" si="12"/>
        <v>3.0349013657056174E-2</v>
      </c>
    </row>
    <row r="819" spans="1:8" x14ac:dyDescent="0.75">
      <c r="A819" s="2">
        <v>42501</v>
      </c>
      <c r="B819" s="12">
        <v>6.82</v>
      </c>
      <c r="C819" s="12">
        <v>6.84</v>
      </c>
      <c r="D819" s="12">
        <v>6.65</v>
      </c>
      <c r="E819" s="12">
        <v>6.76</v>
      </c>
      <c r="F819" s="12">
        <v>214337</v>
      </c>
      <c r="G819" s="12">
        <v>43519810</v>
      </c>
      <c r="H819" s="7">
        <f t="shared" si="12"/>
        <v>-8.7976539589443535E-3</v>
      </c>
    </row>
    <row r="820" spans="1:8" x14ac:dyDescent="0.75">
      <c r="A820" s="2">
        <v>42502</v>
      </c>
      <c r="B820" s="12">
        <v>6.76</v>
      </c>
      <c r="C820" s="12">
        <v>6.84</v>
      </c>
      <c r="D820" s="12">
        <v>6.61</v>
      </c>
      <c r="E820" s="12">
        <v>6.78</v>
      </c>
      <c r="F820" s="12">
        <v>224735</v>
      </c>
      <c r="G820" s="12">
        <v>43716334</v>
      </c>
      <c r="H820" s="7">
        <f t="shared" si="12"/>
        <v>2.9585798816568732E-3</v>
      </c>
    </row>
    <row r="821" spans="1:8" x14ac:dyDescent="0.75">
      <c r="A821" s="2">
        <v>42503</v>
      </c>
      <c r="B821" s="12">
        <v>6.8</v>
      </c>
      <c r="C821" s="12">
        <v>6.98</v>
      </c>
      <c r="D821" s="12">
        <v>6.7</v>
      </c>
      <c r="E821" s="12">
        <v>6.97</v>
      </c>
      <c r="F821" s="12">
        <v>282706</v>
      </c>
      <c r="G821" s="12">
        <v>44926683</v>
      </c>
      <c r="H821" s="7">
        <f t="shared" si="12"/>
        <v>2.4999999999999991E-2</v>
      </c>
    </row>
    <row r="822" spans="1:8" x14ac:dyDescent="0.75">
      <c r="A822" s="2">
        <v>42504</v>
      </c>
      <c r="B822" s="12">
        <v>6.95</v>
      </c>
      <c r="C822" s="12">
        <v>6.99</v>
      </c>
      <c r="D822" s="12">
        <v>6.79</v>
      </c>
      <c r="E822" s="12">
        <v>6.95</v>
      </c>
      <c r="F822" s="12">
        <v>215702</v>
      </c>
      <c r="G822" s="12">
        <v>44791127</v>
      </c>
      <c r="H822" s="7">
        <f t="shared" si="12"/>
        <v>0</v>
      </c>
    </row>
    <row r="823" spans="1:8" x14ac:dyDescent="0.75">
      <c r="A823" s="2">
        <v>42505</v>
      </c>
      <c r="B823" s="12">
        <v>6.95</v>
      </c>
      <c r="C823" s="12">
        <v>7.07</v>
      </c>
      <c r="D823" s="12">
        <v>6.86</v>
      </c>
      <c r="E823" s="12">
        <v>7</v>
      </c>
      <c r="F823" s="12">
        <v>163629</v>
      </c>
      <c r="G823" s="12">
        <v>45151179</v>
      </c>
      <c r="H823" s="7">
        <f t="shared" si="12"/>
        <v>7.1942446043165211E-3</v>
      </c>
    </row>
    <row r="824" spans="1:8" x14ac:dyDescent="0.75">
      <c r="A824" s="2">
        <v>42506</v>
      </c>
      <c r="B824" s="12">
        <v>7.02</v>
      </c>
      <c r="C824" s="12">
        <v>7.73</v>
      </c>
      <c r="D824" s="12">
        <v>7.01</v>
      </c>
      <c r="E824" s="12">
        <v>7.27</v>
      </c>
      <c r="F824" s="12">
        <v>624372</v>
      </c>
      <c r="G824" s="12">
        <v>46941599</v>
      </c>
      <c r="H824" s="7">
        <f t="shared" si="12"/>
        <v>3.5612535612535613E-2</v>
      </c>
    </row>
    <row r="825" spans="1:8" x14ac:dyDescent="0.75">
      <c r="A825" s="2">
        <v>42507</v>
      </c>
      <c r="B825" s="12">
        <v>7.27</v>
      </c>
      <c r="C825" s="12">
        <v>7.41</v>
      </c>
      <c r="D825" s="12">
        <v>7.22</v>
      </c>
      <c r="E825" s="12">
        <v>7.41</v>
      </c>
      <c r="F825" s="12">
        <v>233869</v>
      </c>
      <c r="G825" s="12">
        <v>47801243</v>
      </c>
      <c r="H825" s="7">
        <f t="shared" si="12"/>
        <v>1.9257221458046848E-2</v>
      </c>
    </row>
    <row r="826" spans="1:8" x14ac:dyDescent="0.75">
      <c r="A826" s="2">
        <v>42508</v>
      </c>
      <c r="B826" s="12">
        <v>7.4</v>
      </c>
      <c r="C826" s="12">
        <v>7.43</v>
      </c>
      <c r="D826" s="12">
        <v>7.27</v>
      </c>
      <c r="E826" s="12">
        <v>7.39</v>
      </c>
      <c r="F826" s="12">
        <v>232479</v>
      </c>
      <c r="G826" s="12">
        <v>47697364</v>
      </c>
      <c r="H826" s="7">
        <f t="shared" si="12"/>
        <v>-1.3513513513514425E-3</v>
      </c>
    </row>
    <row r="827" spans="1:8" x14ac:dyDescent="0.75">
      <c r="A827" s="2">
        <v>42509</v>
      </c>
      <c r="B827" s="12">
        <v>7.39</v>
      </c>
      <c r="C827" s="12">
        <v>7.81</v>
      </c>
      <c r="D827" s="12">
        <v>7.35</v>
      </c>
      <c r="E827" s="12">
        <v>7.7</v>
      </c>
      <c r="F827" s="12">
        <v>390961</v>
      </c>
      <c r="G827" s="12">
        <v>49715019</v>
      </c>
      <c r="H827" s="7">
        <f t="shared" si="12"/>
        <v>4.1948579161028489E-2</v>
      </c>
    </row>
    <row r="828" spans="1:8" x14ac:dyDescent="0.75">
      <c r="A828" s="2">
        <v>42510</v>
      </c>
      <c r="B828" s="12">
        <v>7.67</v>
      </c>
      <c r="C828" s="12">
        <v>8.68</v>
      </c>
      <c r="D828" s="12">
        <v>7.66</v>
      </c>
      <c r="E828" s="12">
        <v>7.95</v>
      </c>
      <c r="F828" s="12">
        <v>630261</v>
      </c>
      <c r="G828" s="12">
        <v>51348509</v>
      </c>
      <c r="H828" s="7">
        <f t="shared" si="12"/>
        <v>3.6505867014341623E-2</v>
      </c>
    </row>
    <row r="829" spans="1:8" x14ac:dyDescent="0.75">
      <c r="A829" s="2">
        <v>42511</v>
      </c>
      <c r="B829" s="12">
        <v>7.95</v>
      </c>
      <c r="C829" s="12">
        <v>8.4</v>
      </c>
      <c r="D829" s="12">
        <v>7.76</v>
      </c>
      <c r="E829" s="12">
        <v>8.24</v>
      </c>
      <c r="F829" s="12">
        <v>362889</v>
      </c>
      <c r="G829" s="12">
        <v>53284349</v>
      </c>
      <c r="H829" s="7">
        <f t="shared" si="12"/>
        <v>3.6477987421383654E-2</v>
      </c>
    </row>
    <row r="830" spans="1:8" x14ac:dyDescent="0.75">
      <c r="A830" s="2">
        <v>42512</v>
      </c>
      <c r="B830" s="12">
        <v>8.27</v>
      </c>
      <c r="C830" s="12">
        <v>8.32</v>
      </c>
      <c r="D830" s="12">
        <v>8.0299999999999994</v>
      </c>
      <c r="E830" s="12">
        <v>8.1</v>
      </c>
      <c r="F830" s="12">
        <v>308676</v>
      </c>
      <c r="G830" s="12">
        <v>52345256</v>
      </c>
      <c r="H830" s="7">
        <f t="shared" si="12"/>
        <v>-2.0556227327690441E-2</v>
      </c>
    </row>
    <row r="831" spans="1:8" x14ac:dyDescent="0.75">
      <c r="A831" s="2">
        <v>42513</v>
      </c>
      <c r="B831" s="12">
        <v>8.06</v>
      </c>
      <c r="C831" s="12">
        <v>8.17</v>
      </c>
      <c r="D831" s="12">
        <v>7.92</v>
      </c>
      <c r="E831" s="12">
        <v>8.1</v>
      </c>
      <c r="F831" s="12">
        <v>228942</v>
      </c>
      <c r="G831" s="12">
        <v>52388342</v>
      </c>
      <c r="H831" s="7">
        <f t="shared" si="12"/>
        <v>4.9627791563274376E-3</v>
      </c>
    </row>
    <row r="832" spans="1:8" x14ac:dyDescent="0.75">
      <c r="A832" s="2">
        <v>42514</v>
      </c>
      <c r="B832" s="12">
        <v>8.09</v>
      </c>
      <c r="C832" s="12">
        <v>8.19</v>
      </c>
      <c r="D832" s="12">
        <v>7.72</v>
      </c>
      <c r="E832" s="12">
        <v>7.76</v>
      </c>
      <c r="F832" s="12">
        <v>312203</v>
      </c>
      <c r="G832" s="12">
        <v>50178839</v>
      </c>
      <c r="H832" s="7">
        <f t="shared" si="12"/>
        <v>-4.0791100123609404E-2</v>
      </c>
    </row>
    <row r="833" spans="1:8" x14ac:dyDescent="0.75">
      <c r="A833" s="2">
        <v>42515</v>
      </c>
      <c r="B833" s="12">
        <v>7.75</v>
      </c>
      <c r="C833" s="12">
        <v>7.86</v>
      </c>
      <c r="D833" s="12">
        <v>7.46</v>
      </c>
      <c r="E833" s="12">
        <v>7.61</v>
      </c>
      <c r="F833" s="12">
        <v>310684</v>
      </c>
      <c r="G833" s="12">
        <v>49277007</v>
      </c>
      <c r="H833" s="7">
        <f t="shared" si="12"/>
        <v>-1.8064516129032218E-2</v>
      </c>
    </row>
    <row r="834" spans="1:8" x14ac:dyDescent="0.75">
      <c r="A834" s="2">
        <v>42516</v>
      </c>
      <c r="B834" s="12">
        <v>7.62</v>
      </c>
      <c r="C834" s="12">
        <v>7.71</v>
      </c>
      <c r="D834" s="12">
        <v>7.34</v>
      </c>
      <c r="E834" s="12">
        <v>7.39</v>
      </c>
      <c r="F834" s="12">
        <v>206517</v>
      </c>
      <c r="G834" s="12">
        <v>47823054</v>
      </c>
      <c r="H834" s="7">
        <f t="shared" si="12"/>
        <v>-3.018372703412079E-2</v>
      </c>
    </row>
    <row r="835" spans="1:8" x14ac:dyDescent="0.75">
      <c r="A835" s="2">
        <v>42517</v>
      </c>
      <c r="B835" s="12">
        <v>7.42</v>
      </c>
      <c r="C835" s="12">
        <v>7.56</v>
      </c>
      <c r="D835" s="12">
        <v>7.08</v>
      </c>
      <c r="E835" s="12">
        <v>7.5</v>
      </c>
      <c r="F835" s="12">
        <v>414196</v>
      </c>
      <c r="G835" s="12">
        <v>48572770</v>
      </c>
      <c r="H835" s="7">
        <f t="shared" ref="H835:H898" si="13">(E835-B835)/B835</f>
        <v>1.0781671159029659E-2</v>
      </c>
    </row>
    <row r="836" spans="1:8" x14ac:dyDescent="0.75">
      <c r="A836" s="2">
        <v>42518</v>
      </c>
      <c r="B836" s="12">
        <v>7.47</v>
      </c>
      <c r="C836" s="12">
        <v>7.94</v>
      </c>
      <c r="D836" s="12">
        <v>7.41</v>
      </c>
      <c r="E836" s="12">
        <v>7.85</v>
      </c>
      <c r="F836" s="12">
        <v>367974</v>
      </c>
      <c r="G836" s="12">
        <v>50853393</v>
      </c>
      <c r="H836" s="7">
        <f t="shared" si="13"/>
        <v>5.0870147255689412E-2</v>
      </c>
    </row>
    <row r="837" spans="1:8" x14ac:dyDescent="0.75">
      <c r="A837" s="2">
        <v>42519</v>
      </c>
      <c r="B837" s="12">
        <v>7.85</v>
      </c>
      <c r="C837" s="12">
        <v>8.5299999999999994</v>
      </c>
      <c r="D837" s="12">
        <v>7.76</v>
      </c>
      <c r="E837" s="12">
        <v>8.19</v>
      </c>
      <c r="F837" s="12">
        <v>400555</v>
      </c>
      <c r="G837" s="12">
        <v>53072101</v>
      </c>
      <c r="H837" s="7">
        <f t="shared" si="13"/>
        <v>4.3312101910828009E-2</v>
      </c>
    </row>
    <row r="838" spans="1:8" x14ac:dyDescent="0.75">
      <c r="A838" s="2">
        <v>42520</v>
      </c>
      <c r="B838" s="12">
        <v>8.19</v>
      </c>
      <c r="C838" s="12">
        <v>8.36</v>
      </c>
      <c r="D838" s="12">
        <v>8.1199999999999992</v>
      </c>
      <c r="E838" s="12">
        <v>8.1999999999999993</v>
      </c>
      <c r="F838" s="12">
        <v>212989</v>
      </c>
      <c r="G838" s="12">
        <v>53182220</v>
      </c>
      <c r="H838" s="7">
        <f t="shared" si="13"/>
        <v>1.221001221001195E-3</v>
      </c>
    </row>
    <row r="839" spans="1:8" x14ac:dyDescent="0.75">
      <c r="A839" s="2">
        <v>42521</v>
      </c>
      <c r="B839" s="12">
        <v>8.19</v>
      </c>
      <c r="C839" s="12">
        <v>8.39</v>
      </c>
      <c r="D839" s="12">
        <v>7.99</v>
      </c>
      <c r="E839" s="12">
        <v>8.18</v>
      </c>
      <c r="F839" s="12">
        <v>341324</v>
      </c>
      <c r="G839" s="12">
        <v>53026543</v>
      </c>
      <c r="H839" s="7">
        <f t="shared" si="13"/>
        <v>-1.221001221001195E-3</v>
      </c>
    </row>
    <row r="840" spans="1:8" x14ac:dyDescent="0.75">
      <c r="A840" s="2">
        <v>42522</v>
      </c>
      <c r="B840" s="12">
        <v>8.18</v>
      </c>
      <c r="C840" s="12">
        <v>8.3699999999999992</v>
      </c>
      <c r="D840" s="12">
        <v>8.08</v>
      </c>
      <c r="E840" s="12">
        <v>8.26</v>
      </c>
      <c r="F840" s="12">
        <v>320823</v>
      </c>
      <c r="G840" s="12">
        <v>53582036</v>
      </c>
      <c r="H840" s="7">
        <f t="shared" si="13"/>
        <v>9.7799511002445074E-3</v>
      </c>
    </row>
    <row r="841" spans="1:8" x14ac:dyDescent="0.75">
      <c r="A841" s="2">
        <v>42523</v>
      </c>
      <c r="B841" s="12">
        <v>8.23</v>
      </c>
      <c r="C841" s="12">
        <v>8.24</v>
      </c>
      <c r="D841" s="12">
        <v>7.93</v>
      </c>
      <c r="E841" s="12">
        <v>8.1</v>
      </c>
      <c r="F841" s="12">
        <v>318685</v>
      </c>
      <c r="G841" s="12">
        <v>52561353</v>
      </c>
      <c r="H841" s="7">
        <f t="shared" si="13"/>
        <v>-1.5795868772782596E-2</v>
      </c>
    </row>
    <row r="842" spans="1:8" x14ac:dyDescent="0.75">
      <c r="A842" s="2">
        <v>42524</v>
      </c>
      <c r="B842" s="12">
        <v>8.1199999999999992</v>
      </c>
      <c r="C842" s="12">
        <v>8.31</v>
      </c>
      <c r="D842" s="12">
        <v>7.78</v>
      </c>
      <c r="E842" s="12">
        <v>8.06</v>
      </c>
      <c r="F842" s="12">
        <v>447007</v>
      </c>
      <c r="G842" s="12">
        <v>52325608</v>
      </c>
      <c r="H842" s="7">
        <f t="shared" si="13"/>
        <v>-7.3891625615761982E-3</v>
      </c>
    </row>
    <row r="843" spans="1:8" x14ac:dyDescent="0.75">
      <c r="A843" s="2">
        <v>42525</v>
      </c>
      <c r="B843" s="12">
        <v>8.06</v>
      </c>
      <c r="C843" s="12">
        <v>8.1999999999999993</v>
      </c>
      <c r="D843" s="12">
        <v>7.85</v>
      </c>
      <c r="E843" s="12">
        <v>8.0500000000000007</v>
      </c>
      <c r="F843" s="12">
        <v>445286</v>
      </c>
      <c r="G843" s="12">
        <v>52249278</v>
      </c>
      <c r="H843" s="7">
        <f t="shared" si="13"/>
        <v>-1.2406947890818594E-3</v>
      </c>
    </row>
    <row r="844" spans="1:8" x14ac:dyDescent="0.75">
      <c r="A844" s="2">
        <v>42526</v>
      </c>
      <c r="B844" s="12">
        <v>8.0399999999999991</v>
      </c>
      <c r="C844" s="12">
        <v>8.17</v>
      </c>
      <c r="D844" s="12">
        <v>7.58</v>
      </c>
      <c r="E844" s="12">
        <v>7.58</v>
      </c>
      <c r="F844" s="12">
        <v>537053</v>
      </c>
      <c r="G844" s="12">
        <v>49244478</v>
      </c>
      <c r="H844" s="7">
        <f t="shared" si="13"/>
        <v>-5.7213930348258599E-2</v>
      </c>
    </row>
    <row r="845" spans="1:8" x14ac:dyDescent="0.75">
      <c r="A845" s="2">
        <v>42527</v>
      </c>
      <c r="B845" s="12">
        <v>7.59</v>
      </c>
      <c r="C845" s="12">
        <v>7.86</v>
      </c>
      <c r="D845" s="12">
        <v>7.58</v>
      </c>
      <c r="E845" s="12">
        <v>7.77</v>
      </c>
      <c r="F845" s="12">
        <v>302748</v>
      </c>
      <c r="G845" s="12">
        <v>50568217</v>
      </c>
      <c r="H845" s="7">
        <f t="shared" si="13"/>
        <v>2.371541501976281E-2</v>
      </c>
    </row>
    <row r="846" spans="1:8" x14ac:dyDescent="0.75">
      <c r="A846" s="2">
        <v>42528</v>
      </c>
      <c r="B846" s="12">
        <v>7.77</v>
      </c>
      <c r="C846" s="12">
        <v>8.01</v>
      </c>
      <c r="D846" s="12">
        <v>7.68</v>
      </c>
      <c r="E846" s="12">
        <v>7.91</v>
      </c>
      <c r="F846" s="12">
        <v>339881</v>
      </c>
      <c r="G846" s="12">
        <v>51444313</v>
      </c>
      <c r="H846" s="7">
        <f t="shared" si="13"/>
        <v>1.8018018018018091E-2</v>
      </c>
    </row>
    <row r="847" spans="1:8" x14ac:dyDescent="0.75">
      <c r="A847" s="2">
        <v>42529</v>
      </c>
      <c r="B847" s="12">
        <v>7.93</v>
      </c>
      <c r="C847" s="12">
        <v>8.0399999999999991</v>
      </c>
      <c r="D847" s="12">
        <v>7.68</v>
      </c>
      <c r="E847" s="12">
        <v>7.88</v>
      </c>
      <c r="F847" s="12">
        <v>272918</v>
      </c>
      <c r="G847" s="12">
        <v>51274491</v>
      </c>
      <c r="H847" s="7">
        <f t="shared" si="13"/>
        <v>-6.3051702395964465E-3</v>
      </c>
    </row>
    <row r="848" spans="1:8" x14ac:dyDescent="0.75">
      <c r="A848" s="2">
        <v>42530</v>
      </c>
      <c r="B848" s="12">
        <v>7.88</v>
      </c>
      <c r="C848" s="12">
        <v>7.94</v>
      </c>
      <c r="D848" s="12">
        <v>7.72</v>
      </c>
      <c r="E848" s="12">
        <v>7.82</v>
      </c>
      <c r="F848" s="12">
        <v>303753</v>
      </c>
      <c r="G848" s="12">
        <v>50911839</v>
      </c>
      <c r="H848" s="7">
        <f t="shared" si="13"/>
        <v>-7.614213197969494E-3</v>
      </c>
    </row>
    <row r="849" spans="1:8" x14ac:dyDescent="0.75">
      <c r="A849" s="2">
        <v>42531</v>
      </c>
      <c r="B849" s="12">
        <v>7.79</v>
      </c>
      <c r="C849" s="12">
        <v>8.1199999999999992</v>
      </c>
      <c r="D849" s="12">
        <v>7.78</v>
      </c>
      <c r="E849" s="12">
        <v>7.84</v>
      </c>
      <c r="F849" s="12">
        <v>475334</v>
      </c>
      <c r="G849" s="12">
        <v>51037524</v>
      </c>
      <c r="H849" s="7">
        <f t="shared" si="13"/>
        <v>6.4184852374839308E-3</v>
      </c>
    </row>
    <row r="850" spans="1:8" x14ac:dyDescent="0.75">
      <c r="A850" s="2">
        <v>42532</v>
      </c>
      <c r="B850" s="12">
        <v>7.83</v>
      </c>
      <c r="C850" s="12">
        <v>7.95</v>
      </c>
      <c r="D850" s="12">
        <v>7.61</v>
      </c>
      <c r="E850" s="12">
        <v>7.9</v>
      </c>
      <c r="F850" s="12">
        <v>475115</v>
      </c>
      <c r="G850" s="12">
        <v>51476197</v>
      </c>
      <c r="H850" s="7">
        <f t="shared" si="13"/>
        <v>8.9399744572158726E-3</v>
      </c>
    </row>
    <row r="851" spans="1:8" x14ac:dyDescent="0.75">
      <c r="A851" s="2">
        <v>42533</v>
      </c>
      <c r="B851" s="12">
        <v>7.93</v>
      </c>
      <c r="C851" s="12">
        <v>8.0299999999999994</v>
      </c>
      <c r="D851" s="12">
        <v>7.48</v>
      </c>
      <c r="E851" s="12">
        <v>7.66</v>
      </c>
      <c r="F851" s="12">
        <v>897877</v>
      </c>
      <c r="G851" s="12">
        <v>49901691</v>
      </c>
      <c r="H851" s="7">
        <f t="shared" si="13"/>
        <v>-3.404791929382088E-2</v>
      </c>
    </row>
    <row r="852" spans="1:8" x14ac:dyDescent="0.75">
      <c r="A852" s="2">
        <v>42534</v>
      </c>
      <c r="B852" s="12">
        <v>7.65</v>
      </c>
      <c r="C852" s="12">
        <v>7.99</v>
      </c>
      <c r="D852" s="12">
        <v>7.46</v>
      </c>
      <c r="E852" s="12">
        <v>7.72</v>
      </c>
      <c r="F852" s="12">
        <v>600793</v>
      </c>
      <c r="G852" s="12">
        <v>50319140</v>
      </c>
      <c r="H852" s="7">
        <f t="shared" si="13"/>
        <v>9.1503267973855416E-3</v>
      </c>
    </row>
    <row r="853" spans="1:8" x14ac:dyDescent="0.75">
      <c r="A853" s="2">
        <v>42535</v>
      </c>
      <c r="B853" s="12">
        <v>7.71</v>
      </c>
      <c r="C853" s="12">
        <v>8.41</v>
      </c>
      <c r="D853" s="12">
        <v>7.63</v>
      </c>
      <c r="E853" s="12">
        <v>8.1999999999999993</v>
      </c>
      <c r="F853" s="12">
        <v>584298</v>
      </c>
      <c r="G853" s="12">
        <v>53511003</v>
      </c>
      <c r="H853" s="7">
        <f t="shared" si="13"/>
        <v>6.355382619974051E-2</v>
      </c>
    </row>
    <row r="854" spans="1:8" x14ac:dyDescent="0.75">
      <c r="A854" s="2">
        <v>42536</v>
      </c>
      <c r="B854" s="12">
        <v>8.1999999999999993</v>
      </c>
      <c r="C854" s="12">
        <v>8.58</v>
      </c>
      <c r="D854" s="12">
        <v>8</v>
      </c>
      <c r="E854" s="12">
        <v>8.14</v>
      </c>
      <c r="F854" s="12">
        <v>491191</v>
      </c>
      <c r="G854" s="12">
        <v>53100363</v>
      </c>
      <c r="H854" s="7">
        <f t="shared" si="13"/>
        <v>-7.3170731707315516E-3</v>
      </c>
    </row>
    <row r="855" spans="1:8" x14ac:dyDescent="0.75">
      <c r="A855" s="2">
        <v>42537</v>
      </c>
      <c r="B855" s="12">
        <v>8.16</v>
      </c>
      <c r="C855" s="12">
        <v>8.68</v>
      </c>
      <c r="D855" s="12">
        <v>8.16</v>
      </c>
      <c r="E855" s="12">
        <v>8.59</v>
      </c>
      <c r="F855" s="12">
        <v>368946</v>
      </c>
      <c r="G855" s="12">
        <v>56087499</v>
      </c>
      <c r="H855" s="7">
        <f t="shared" si="13"/>
        <v>5.2696078431372514E-2</v>
      </c>
    </row>
    <row r="856" spans="1:8" x14ac:dyDescent="0.75">
      <c r="A856" s="2">
        <v>42538</v>
      </c>
      <c r="B856" s="12">
        <v>8.66</v>
      </c>
      <c r="C856" s="12">
        <v>8.91</v>
      </c>
      <c r="D856" s="12">
        <v>8.1</v>
      </c>
      <c r="E856" s="12">
        <v>8.36</v>
      </c>
      <c r="F856" s="12">
        <v>545419</v>
      </c>
      <c r="G856" s="12">
        <v>54590160</v>
      </c>
      <c r="H856" s="7">
        <f t="shared" si="13"/>
        <v>-3.4642032332563591E-2</v>
      </c>
    </row>
    <row r="857" spans="1:8" x14ac:dyDescent="0.75">
      <c r="A857" s="2">
        <v>42539</v>
      </c>
      <c r="B857" s="12">
        <v>8.36</v>
      </c>
      <c r="C857" s="12">
        <v>8.6199999999999992</v>
      </c>
      <c r="D857" s="12">
        <v>8.0500000000000007</v>
      </c>
      <c r="E857" s="12">
        <v>8.16</v>
      </c>
      <c r="F857" s="12">
        <v>448647</v>
      </c>
      <c r="G857" s="12">
        <v>53291677</v>
      </c>
      <c r="H857" s="7">
        <f t="shared" si="13"/>
        <v>-2.3923444976076472E-2</v>
      </c>
    </row>
    <row r="858" spans="1:8" x14ac:dyDescent="0.75">
      <c r="A858" s="2">
        <v>42540</v>
      </c>
      <c r="B858" s="12">
        <v>8.16</v>
      </c>
      <c r="C858" s="12">
        <v>8.32</v>
      </c>
      <c r="D858" s="12">
        <v>7.94</v>
      </c>
      <c r="E858" s="12">
        <v>7.99</v>
      </c>
      <c r="F858" s="12">
        <v>556704</v>
      </c>
      <c r="G858" s="12">
        <v>52191427</v>
      </c>
      <c r="H858" s="7">
        <f t="shared" si="13"/>
        <v>-2.0833333333333325E-2</v>
      </c>
    </row>
    <row r="859" spans="1:8" x14ac:dyDescent="0.75">
      <c r="A859" s="2">
        <v>42541</v>
      </c>
      <c r="B859" s="12">
        <v>7.99</v>
      </c>
      <c r="C859" s="12">
        <v>8.31</v>
      </c>
      <c r="D859" s="12">
        <v>7.9</v>
      </c>
      <c r="E859" s="12">
        <v>8.2899999999999991</v>
      </c>
      <c r="F859" s="12">
        <v>572251</v>
      </c>
      <c r="G859" s="12">
        <v>54195342</v>
      </c>
      <c r="H859" s="7">
        <f t="shared" si="13"/>
        <v>3.7546933667083719E-2</v>
      </c>
    </row>
    <row r="860" spans="1:8" x14ac:dyDescent="0.75">
      <c r="A860" s="2">
        <v>42542</v>
      </c>
      <c r="B860" s="12">
        <v>8.27</v>
      </c>
      <c r="C860" s="12">
        <v>8.42</v>
      </c>
      <c r="D860" s="12">
        <v>7.64</v>
      </c>
      <c r="E860" s="12">
        <v>7.78</v>
      </c>
      <c r="F860" s="12">
        <v>568810</v>
      </c>
      <c r="G860" s="12">
        <v>50870116</v>
      </c>
      <c r="H860" s="7">
        <f t="shared" si="13"/>
        <v>-5.9250302297460623E-2</v>
      </c>
    </row>
    <row r="861" spans="1:8" x14ac:dyDescent="0.75">
      <c r="A861" s="2">
        <v>42543</v>
      </c>
      <c r="B861" s="12">
        <v>7.75</v>
      </c>
      <c r="C861" s="12">
        <v>8.02</v>
      </c>
      <c r="D861" s="12">
        <v>7.29</v>
      </c>
      <c r="E861" s="12">
        <v>7.34</v>
      </c>
      <c r="F861" s="12">
        <v>552499</v>
      </c>
      <c r="G861" s="12">
        <v>47966253</v>
      </c>
      <c r="H861" s="7">
        <f t="shared" si="13"/>
        <v>-5.2903225806451633E-2</v>
      </c>
    </row>
    <row r="862" spans="1:8" x14ac:dyDescent="0.75">
      <c r="A862" s="2">
        <v>42544</v>
      </c>
      <c r="B862" s="12">
        <v>7.38</v>
      </c>
      <c r="C862" s="12">
        <v>7.51</v>
      </c>
      <c r="D862" s="12">
        <v>6.91</v>
      </c>
      <c r="E862" s="12">
        <v>7.24</v>
      </c>
      <c r="F862" s="12">
        <v>425205</v>
      </c>
      <c r="G862" s="12">
        <v>47369374</v>
      </c>
      <c r="H862" s="7">
        <f t="shared" si="13"/>
        <v>-1.8970189701896976E-2</v>
      </c>
    </row>
    <row r="863" spans="1:8" x14ac:dyDescent="0.75">
      <c r="A863" s="2">
        <v>42545</v>
      </c>
      <c r="B863" s="12">
        <v>7.24</v>
      </c>
      <c r="C863" s="12">
        <v>7.64</v>
      </c>
      <c r="D863" s="12">
        <v>6.88</v>
      </c>
      <c r="E863" s="12">
        <v>7.13</v>
      </c>
      <c r="F863" s="12">
        <v>552216</v>
      </c>
      <c r="G863" s="12">
        <v>46630668</v>
      </c>
      <c r="H863" s="7">
        <f t="shared" si="13"/>
        <v>-1.5193370165745901E-2</v>
      </c>
    </row>
    <row r="864" spans="1:8" x14ac:dyDescent="0.75">
      <c r="A864" s="2">
        <v>42546</v>
      </c>
      <c r="B864" s="12">
        <v>7.11</v>
      </c>
      <c r="C864" s="12">
        <v>7.25</v>
      </c>
      <c r="D864" s="12">
        <v>6.65</v>
      </c>
      <c r="E864" s="12">
        <v>6.86</v>
      </c>
      <c r="F864" s="12">
        <v>463260</v>
      </c>
      <c r="G864" s="12">
        <v>44901720</v>
      </c>
      <c r="H864" s="7">
        <f t="shared" si="13"/>
        <v>-3.5161744022503515E-2</v>
      </c>
    </row>
    <row r="865" spans="1:8" x14ac:dyDescent="0.75">
      <c r="A865" s="2">
        <v>42547</v>
      </c>
      <c r="B865" s="12">
        <v>6.86</v>
      </c>
      <c r="C865" s="12">
        <v>7.18</v>
      </c>
      <c r="D865" s="12">
        <v>6.72</v>
      </c>
      <c r="E865" s="12">
        <v>6.78</v>
      </c>
      <c r="F865" s="12">
        <v>275629</v>
      </c>
      <c r="G865" s="12">
        <v>44384064</v>
      </c>
      <c r="H865" s="7">
        <f t="shared" si="13"/>
        <v>-1.1661807580174937E-2</v>
      </c>
    </row>
    <row r="866" spans="1:8" x14ac:dyDescent="0.75">
      <c r="A866" s="2">
        <v>42548</v>
      </c>
      <c r="B866" s="12">
        <v>6.78</v>
      </c>
      <c r="C866" s="12">
        <v>7.04</v>
      </c>
      <c r="D866" s="12">
        <v>6.68</v>
      </c>
      <c r="E866" s="12">
        <v>7.01</v>
      </c>
      <c r="F866" s="12">
        <v>264512</v>
      </c>
      <c r="G866" s="12">
        <v>45928249</v>
      </c>
      <c r="H866" s="7">
        <f t="shared" si="13"/>
        <v>3.392330383480819E-2</v>
      </c>
    </row>
    <row r="867" spans="1:8" x14ac:dyDescent="0.75">
      <c r="A867" s="2">
        <v>42549</v>
      </c>
      <c r="B867" s="12">
        <v>7.06</v>
      </c>
      <c r="C867" s="12">
        <v>7.16</v>
      </c>
      <c r="D867" s="12">
        <v>6.88</v>
      </c>
      <c r="E867" s="12">
        <v>6.91</v>
      </c>
      <c r="F867" s="12">
        <v>286458</v>
      </c>
      <c r="G867" s="12">
        <v>45297828</v>
      </c>
      <c r="H867" s="7">
        <f t="shared" si="13"/>
        <v>-2.1246458923512672E-2</v>
      </c>
    </row>
    <row r="868" spans="1:8" x14ac:dyDescent="0.75">
      <c r="A868" s="2">
        <v>42550</v>
      </c>
      <c r="B868" s="12">
        <v>6.92</v>
      </c>
      <c r="C868" s="12">
        <v>7.05</v>
      </c>
      <c r="D868" s="12">
        <v>6.86</v>
      </c>
      <c r="E868" s="12">
        <v>6.99</v>
      </c>
      <c r="F868" s="12">
        <v>255225</v>
      </c>
      <c r="G868" s="12">
        <v>45815920</v>
      </c>
      <c r="H868" s="7">
        <f t="shared" si="13"/>
        <v>1.0115606936416227E-2</v>
      </c>
    </row>
    <row r="869" spans="1:8" x14ac:dyDescent="0.75">
      <c r="A869" s="2">
        <v>42551</v>
      </c>
      <c r="B869" s="12">
        <v>6.99</v>
      </c>
      <c r="C869" s="12">
        <v>7.24</v>
      </c>
      <c r="D869" s="12">
        <v>6.94</v>
      </c>
      <c r="E869" s="12">
        <v>7.13</v>
      </c>
      <c r="F869" s="12">
        <v>331408</v>
      </c>
      <c r="G869" s="12">
        <v>46761183</v>
      </c>
      <c r="H869" s="7">
        <f t="shared" si="13"/>
        <v>2.002861230329037E-2</v>
      </c>
    </row>
    <row r="870" spans="1:8" x14ac:dyDescent="0.75">
      <c r="A870" s="2">
        <v>42552</v>
      </c>
      <c r="B870" s="12">
        <v>7.13</v>
      </c>
      <c r="C870" s="12">
        <v>7.39</v>
      </c>
      <c r="D870" s="12">
        <v>7.11</v>
      </c>
      <c r="E870" s="12">
        <v>7.24</v>
      </c>
      <c r="F870" s="12">
        <v>251575</v>
      </c>
      <c r="G870" s="12">
        <v>47500986</v>
      </c>
      <c r="H870" s="7">
        <f t="shared" si="13"/>
        <v>1.5427769985974799E-2</v>
      </c>
    </row>
    <row r="871" spans="1:8" x14ac:dyDescent="0.75">
      <c r="A871" s="2">
        <v>42553</v>
      </c>
      <c r="B871" s="12">
        <v>7.23</v>
      </c>
      <c r="C871" s="12">
        <v>7.43</v>
      </c>
      <c r="D871" s="12">
        <v>7.09</v>
      </c>
      <c r="E871" s="12">
        <v>7.18</v>
      </c>
      <c r="F871" s="12">
        <v>279444</v>
      </c>
      <c r="G871" s="12">
        <v>47081472</v>
      </c>
      <c r="H871" s="7">
        <f t="shared" si="13"/>
        <v>-6.9156293222684241E-3</v>
      </c>
    </row>
    <row r="872" spans="1:8" x14ac:dyDescent="0.75">
      <c r="A872" s="2">
        <v>42554</v>
      </c>
      <c r="B872" s="12">
        <v>7.19</v>
      </c>
      <c r="C872" s="12">
        <v>7.31</v>
      </c>
      <c r="D872" s="12">
        <v>6.99</v>
      </c>
      <c r="E872" s="12">
        <v>7.01</v>
      </c>
      <c r="F872" s="12">
        <v>259776</v>
      </c>
      <c r="G872" s="12">
        <v>46014347</v>
      </c>
      <c r="H872" s="7">
        <f t="shared" si="13"/>
        <v>-2.5034770514603698E-2</v>
      </c>
    </row>
    <row r="873" spans="1:8" x14ac:dyDescent="0.75">
      <c r="A873" s="2">
        <v>42555</v>
      </c>
      <c r="B873" s="12">
        <v>7.02</v>
      </c>
      <c r="C873" s="12">
        <v>7.24</v>
      </c>
      <c r="D873" s="12">
        <v>6.91</v>
      </c>
      <c r="E873" s="12">
        <v>7.08</v>
      </c>
      <c r="F873" s="12">
        <v>189054</v>
      </c>
      <c r="G873" s="12">
        <v>46456140</v>
      </c>
      <c r="H873" s="7">
        <f t="shared" si="13"/>
        <v>8.547008547008619E-3</v>
      </c>
    </row>
    <row r="874" spans="1:8" x14ac:dyDescent="0.75">
      <c r="A874" s="2">
        <v>42556</v>
      </c>
      <c r="B874" s="12">
        <v>7.09</v>
      </c>
      <c r="C874" s="12">
        <v>7.09</v>
      </c>
      <c r="D874" s="12">
        <v>6.83</v>
      </c>
      <c r="E874" s="12">
        <v>6.99</v>
      </c>
      <c r="F874" s="12">
        <v>237373</v>
      </c>
      <c r="G874" s="12">
        <v>45871196</v>
      </c>
      <c r="H874" s="7">
        <f t="shared" si="13"/>
        <v>-1.4104372355430134E-2</v>
      </c>
    </row>
    <row r="875" spans="1:8" x14ac:dyDescent="0.75">
      <c r="A875" s="2">
        <v>42557</v>
      </c>
      <c r="B875" s="12">
        <v>6.94</v>
      </c>
      <c r="C875" s="12">
        <v>7.13</v>
      </c>
      <c r="D875" s="12">
        <v>6.9</v>
      </c>
      <c r="E875" s="12">
        <v>6.98</v>
      </c>
      <c r="F875" s="12">
        <v>243442</v>
      </c>
      <c r="G875" s="12">
        <v>45871022</v>
      </c>
      <c r="H875" s="7">
        <f t="shared" si="13"/>
        <v>5.7636887608069213E-3</v>
      </c>
    </row>
    <row r="876" spans="1:8" x14ac:dyDescent="0.75">
      <c r="A876" s="2">
        <v>42558</v>
      </c>
      <c r="B876" s="12">
        <v>6.98</v>
      </c>
      <c r="C876" s="12">
        <v>7.19</v>
      </c>
      <c r="D876" s="12">
        <v>6.77</v>
      </c>
      <c r="E876" s="12">
        <v>7.03</v>
      </c>
      <c r="F876" s="12">
        <v>425808</v>
      </c>
      <c r="G876" s="12">
        <v>46260604</v>
      </c>
      <c r="H876" s="7">
        <f t="shared" si="13"/>
        <v>7.1633237822349314E-3</v>
      </c>
    </row>
    <row r="877" spans="1:8" x14ac:dyDescent="0.75">
      <c r="A877" s="2">
        <v>42559</v>
      </c>
      <c r="B877" s="12">
        <v>6.98</v>
      </c>
      <c r="C877" s="12">
        <v>7.48</v>
      </c>
      <c r="D877" s="12">
        <v>6.95</v>
      </c>
      <c r="E877" s="12">
        <v>7.45</v>
      </c>
      <c r="F877" s="12">
        <v>314761</v>
      </c>
      <c r="G877" s="12">
        <v>49024750</v>
      </c>
      <c r="H877" s="7">
        <f t="shared" si="13"/>
        <v>6.7335243553008559E-2</v>
      </c>
    </row>
    <row r="878" spans="1:8" x14ac:dyDescent="0.75">
      <c r="A878" s="2">
        <v>42560</v>
      </c>
      <c r="B878" s="12">
        <v>7.47</v>
      </c>
      <c r="C878" s="12">
        <v>7.47</v>
      </c>
      <c r="D878" s="12">
        <v>7.01</v>
      </c>
      <c r="E878" s="12">
        <v>7.36</v>
      </c>
      <c r="F878" s="12">
        <v>268561</v>
      </c>
      <c r="G878" s="12">
        <v>48463202</v>
      </c>
      <c r="H878" s="7">
        <f t="shared" si="13"/>
        <v>-1.4725568942436337E-2</v>
      </c>
    </row>
    <row r="879" spans="1:8" x14ac:dyDescent="0.75">
      <c r="A879" s="2">
        <v>42561</v>
      </c>
      <c r="B879" s="12">
        <v>7.35</v>
      </c>
      <c r="C879" s="12">
        <v>7.49</v>
      </c>
      <c r="D879" s="12">
        <v>7.3</v>
      </c>
      <c r="E879" s="12">
        <v>7.42</v>
      </c>
      <c r="F879" s="12">
        <v>268877</v>
      </c>
      <c r="G879" s="12">
        <v>48860051</v>
      </c>
      <c r="H879" s="7">
        <f t="shared" si="13"/>
        <v>9.5238095238095628E-3</v>
      </c>
    </row>
    <row r="880" spans="1:8" x14ac:dyDescent="0.75">
      <c r="A880" s="2">
        <v>42562</v>
      </c>
      <c r="B880" s="12">
        <v>7.44</v>
      </c>
      <c r="C880" s="12">
        <v>8.0500000000000007</v>
      </c>
      <c r="D880" s="12">
        <v>7.41</v>
      </c>
      <c r="E880" s="12">
        <v>7.96</v>
      </c>
      <c r="F880" s="12">
        <v>672593</v>
      </c>
      <c r="G880" s="12">
        <v>52426612</v>
      </c>
      <c r="H880" s="7">
        <f t="shared" si="13"/>
        <v>6.9892473118279508E-2</v>
      </c>
    </row>
    <row r="881" spans="1:8" x14ac:dyDescent="0.75">
      <c r="A881" s="2">
        <v>42563</v>
      </c>
      <c r="B881" s="12">
        <v>7.97</v>
      </c>
      <c r="C881" s="12">
        <v>8.26</v>
      </c>
      <c r="D881" s="12">
        <v>7.82</v>
      </c>
      <c r="E881" s="12">
        <v>7.84</v>
      </c>
      <c r="F881" s="12">
        <v>474628</v>
      </c>
      <c r="G881" s="12">
        <v>51656105</v>
      </c>
      <c r="H881" s="7">
        <f t="shared" si="13"/>
        <v>-1.6311166875784176E-2</v>
      </c>
    </row>
    <row r="882" spans="1:8" x14ac:dyDescent="0.75">
      <c r="A882" s="2">
        <v>42564</v>
      </c>
      <c r="B882" s="12">
        <v>7.86</v>
      </c>
      <c r="C882" s="12">
        <v>7.97</v>
      </c>
      <c r="D882" s="12">
        <v>7.72</v>
      </c>
      <c r="E882" s="12">
        <v>7.84</v>
      </c>
      <c r="F882" s="12">
        <v>289681</v>
      </c>
      <c r="G882" s="12">
        <v>51655541</v>
      </c>
      <c r="H882" s="7">
        <f t="shared" si="13"/>
        <v>-2.5445292620865727E-3</v>
      </c>
    </row>
    <row r="883" spans="1:8" x14ac:dyDescent="0.75">
      <c r="A883" s="2">
        <v>42565</v>
      </c>
      <c r="B883" s="12">
        <v>7.86</v>
      </c>
      <c r="C883" s="12">
        <v>7.91</v>
      </c>
      <c r="D883" s="12">
        <v>7.7</v>
      </c>
      <c r="E883" s="12">
        <v>7.75</v>
      </c>
      <c r="F883" s="12">
        <v>194024</v>
      </c>
      <c r="G883" s="12">
        <v>51106875</v>
      </c>
      <c r="H883" s="7">
        <f t="shared" si="13"/>
        <v>-1.3994910941475867E-2</v>
      </c>
    </row>
    <row r="884" spans="1:8" x14ac:dyDescent="0.75">
      <c r="A884" s="2">
        <v>42566</v>
      </c>
      <c r="B884" s="12">
        <v>7.73</v>
      </c>
      <c r="C884" s="12">
        <v>8.34</v>
      </c>
      <c r="D884" s="12">
        <v>7.69</v>
      </c>
      <c r="E884" s="12">
        <v>8.09</v>
      </c>
      <c r="F884" s="12">
        <v>365346</v>
      </c>
      <c r="G884" s="12">
        <v>53365100</v>
      </c>
      <c r="H884" s="7">
        <f t="shared" si="13"/>
        <v>4.6571798188874441E-2</v>
      </c>
    </row>
    <row r="885" spans="1:8" x14ac:dyDescent="0.75">
      <c r="A885" s="2">
        <v>42567</v>
      </c>
      <c r="B885" s="12">
        <v>8.09</v>
      </c>
      <c r="C885" s="12">
        <v>8.34</v>
      </c>
      <c r="D885" s="12">
        <v>8.06</v>
      </c>
      <c r="E885" s="12">
        <v>8.26</v>
      </c>
      <c r="F885" s="12">
        <v>284036</v>
      </c>
      <c r="G885" s="12">
        <v>54520580</v>
      </c>
      <c r="H885" s="7">
        <f t="shared" si="13"/>
        <v>2.1013597033374527E-2</v>
      </c>
    </row>
    <row r="886" spans="1:8" x14ac:dyDescent="0.75">
      <c r="A886" s="2">
        <v>42568</v>
      </c>
      <c r="B886" s="12">
        <v>8.25</v>
      </c>
      <c r="C886" s="12">
        <v>8.33</v>
      </c>
      <c r="D886" s="12">
        <v>8.06</v>
      </c>
      <c r="E886" s="12">
        <v>8.1199999999999992</v>
      </c>
      <c r="F886" s="12">
        <v>248488</v>
      </c>
      <c r="G886" s="12">
        <v>53579401</v>
      </c>
      <c r="H886" s="7">
        <f t="shared" si="13"/>
        <v>-1.5757575757575852E-2</v>
      </c>
    </row>
    <row r="887" spans="1:8" x14ac:dyDescent="0.75">
      <c r="A887" s="2">
        <v>42569</v>
      </c>
      <c r="B887" s="12">
        <v>8.15</v>
      </c>
      <c r="C887" s="12">
        <v>8.2899999999999991</v>
      </c>
      <c r="D887" s="12">
        <v>8.1</v>
      </c>
      <c r="E887" s="12">
        <v>8.2200000000000006</v>
      </c>
      <c r="F887" s="12">
        <v>273466</v>
      </c>
      <c r="G887" s="12">
        <v>54292910</v>
      </c>
      <c r="H887" s="7">
        <f t="shared" si="13"/>
        <v>8.5889570552147576E-3</v>
      </c>
    </row>
    <row r="888" spans="1:8" x14ac:dyDescent="0.75">
      <c r="A888" s="2">
        <v>42570</v>
      </c>
      <c r="B888" s="12">
        <v>8.2200000000000006</v>
      </c>
      <c r="C888" s="12">
        <v>8.57</v>
      </c>
      <c r="D888" s="12">
        <v>8.18</v>
      </c>
      <c r="E888" s="12">
        <v>8.5</v>
      </c>
      <c r="F888" s="12">
        <v>410793</v>
      </c>
      <c r="G888" s="12">
        <v>56144971</v>
      </c>
      <c r="H888" s="7">
        <f t="shared" si="13"/>
        <v>3.406326034063252E-2</v>
      </c>
    </row>
    <row r="889" spans="1:8" x14ac:dyDescent="0.75">
      <c r="A889" s="2">
        <v>42571</v>
      </c>
      <c r="B889" s="12">
        <v>8.5299999999999994</v>
      </c>
      <c r="C889" s="12">
        <v>8.57</v>
      </c>
      <c r="D889" s="12">
        <v>8.31</v>
      </c>
      <c r="E889" s="12">
        <v>8.44</v>
      </c>
      <c r="F889" s="12">
        <v>287009</v>
      </c>
      <c r="G889" s="12">
        <v>55727774</v>
      </c>
      <c r="H889" s="7">
        <f t="shared" si="13"/>
        <v>-1.0550996483001156E-2</v>
      </c>
    </row>
    <row r="890" spans="1:8" x14ac:dyDescent="0.75">
      <c r="A890" s="2">
        <v>42572</v>
      </c>
      <c r="B890" s="12">
        <v>8.43</v>
      </c>
      <c r="C890" s="12">
        <v>9.06</v>
      </c>
      <c r="D890" s="12">
        <v>8.32</v>
      </c>
      <c r="E890" s="12">
        <v>8.9600000000000009</v>
      </c>
      <c r="F890" s="12">
        <v>435825</v>
      </c>
      <c r="G890" s="12">
        <v>59177616</v>
      </c>
      <c r="H890" s="7">
        <f t="shared" si="13"/>
        <v>6.2870699881376169E-2</v>
      </c>
    </row>
    <row r="891" spans="1:8" x14ac:dyDescent="0.75">
      <c r="A891" s="2">
        <v>42573</v>
      </c>
      <c r="B891" s="12">
        <v>8.9499999999999993</v>
      </c>
      <c r="C891" s="12">
        <v>9.5500000000000007</v>
      </c>
      <c r="D891" s="12">
        <v>8.89</v>
      </c>
      <c r="E891" s="12">
        <v>9.25</v>
      </c>
      <c r="F891" s="12">
        <v>867493</v>
      </c>
      <c r="G891" s="12">
        <v>61112693</v>
      </c>
      <c r="H891" s="7">
        <f t="shared" si="13"/>
        <v>3.3519553072625781E-2</v>
      </c>
    </row>
    <row r="892" spans="1:8" x14ac:dyDescent="0.75">
      <c r="A892" s="2">
        <v>42574</v>
      </c>
      <c r="B892" s="12">
        <v>9.27</v>
      </c>
      <c r="C892" s="12">
        <v>9.4700000000000006</v>
      </c>
      <c r="D892" s="12">
        <v>9.07</v>
      </c>
      <c r="E892" s="12">
        <v>9.31</v>
      </c>
      <c r="F892" s="12">
        <v>435897</v>
      </c>
      <c r="G892" s="12">
        <v>61538420</v>
      </c>
      <c r="H892" s="7">
        <f t="shared" si="13"/>
        <v>4.3149946062568424E-3</v>
      </c>
    </row>
    <row r="893" spans="1:8" x14ac:dyDescent="0.75">
      <c r="A893" s="2">
        <v>42575</v>
      </c>
      <c r="B893" s="12">
        <v>9.36</v>
      </c>
      <c r="C893" s="12">
        <v>9.7799999999999994</v>
      </c>
      <c r="D893" s="12">
        <v>9.2100000000000009</v>
      </c>
      <c r="E893" s="12">
        <v>9.2100000000000009</v>
      </c>
      <c r="F893" s="12">
        <v>370757</v>
      </c>
      <c r="G893" s="12">
        <v>60893861</v>
      </c>
      <c r="H893" s="7">
        <f t="shared" si="13"/>
        <v>-1.6025641025640875E-2</v>
      </c>
    </row>
    <row r="894" spans="1:8" x14ac:dyDescent="0.75">
      <c r="A894" s="2">
        <v>42576</v>
      </c>
      <c r="B894" s="12">
        <v>9.24</v>
      </c>
      <c r="C894" s="12">
        <v>9.27</v>
      </c>
      <c r="D894" s="12">
        <v>8.99</v>
      </c>
      <c r="E894" s="12">
        <v>9.1300000000000008</v>
      </c>
      <c r="F894" s="12">
        <v>314414</v>
      </c>
      <c r="G894" s="12">
        <v>60434387</v>
      </c>
      <c r="H894" s="7">
        <f t="shared" si="13"/>
        <v>-1.1904761904761843E-2</v>
      </c>
    </row>
    <row r="895" spans="1:8" x14ac:dyDescent="0.75">
      <c r="A895" s="2">
        <v>42577</v>
      </c>
      <c r="B895" s="12">
        <v>9.15</v>
      </c>
      <c r="C895" s="12">
        <v>9.2100000000000009</v>
      </c>
      <c r="D895" s="12">
        <v>8.6300000000000008</v>
      </c>
      <c r="E895" s="12">
        <v>8.86</v>
      </c>
      <c r="F895" s="12">
        <v>531920</v>
      </c>
      <c r="G895" s="12">
        <v>58650703</v>
      </c>
      <c r="H895" s="7">
        <f t="shared" si="13"/>
        <v>-3.1693989071038355E-2</v>
      </c>
    </row>
    <row r="896" spans="1:8" x14ac:dyDescent="0.75">
      <c r="A896" s="2">
        <v>42578</v>
      </c>
      <c r="B896" s="12">
        <v>8.9</v>
      </c>
      <c r="C896" s="12">
        <v>9.33</v>
      </c>
      <c r="D896" s="12">
        <v>8.77</v>
      </c>
      <c r="E896" s="12">
        <v>9.15</v>
      </c>
      <c r="F896" s="12">
        <v>378749</v>
      </c>
      <c r="G896" s="12">
        <v>60609905</v>
      </c>
      <c r="H896" s="7">
        <f t="shared" si="13"/>
        <v>2.8089887640449437E-2</v>
      </c>
    </row>
    <row r="897" spans="1:8" x14ac:dyDescent="0.75">
      <c r="A897" s="2">
        <v>42579</v>
      </c>
      <c r="B897" s="12">
        <v>9.15</v>
      </c>
      <c r="C897" s="12">
        <v>9.35</v>
      </c>
      <c r="D897" s="12">
        <v>9.15</v>
      </c>
      <c r="E897" s="12">
        <v>9.31</v>
      </c>
      <c r="F897" s="12">
        <v>237187</v>
      </c>
      <c r="G897" s="12">
        <v>61650408</v>
      </c>
      <c r="H897" s="7">
        <f t="shared" si="13"/>
        <v>1.7486338797814222E-2</v>
      </c>
    </row>
    <row r="898" spans="1:8" x14ac:dyDescent="0.75">
      <c r="A898" s="2">
        <v>42580</v>
      </c>
      <c r="B898" s="12">
        <v>9.32</v>
      </c>
      <c r="C898" s="12">
        <v>9.4700000000000006</v>
      </c>
      <c r="D898" s="12">
        <v>9.3000000000000007</v>
      </c>
      <c r="E898" s="12">
        <v>9.4600000000000009</v>
      </c>
      <c r="F898" s="12">
        <v>212714</v>
      </c>
      <c r="G898" s="12">
        <v>62667470</v>
      </c>
      <c r="H898" s="7">
        <f t="shared" si="13"/>
        <v>1.5021459227467872E-2</v>
      </c>
    </row>
    <row r="899" spans="1:8" x14ac:dyDescent="0.75">
      <c r="A899" s="2">
        <v>42581</v>
      </c>
      <c r="B899" s="12">
        <v>9.4499999999999993</v>
      </c>
      <c r="C899" s="12">
        <v>9.48</v>
      </c>
      <c r="D899" s="12">
        <v>9.19</v>
      </c>
      <c r="E899" s="12">
        <v>9.2200000000000006</v>
      </c>
      <c r="F899" s="12">
        <v>275617</v>
      </c>
      <c r="G899" s="12">
        <v>61093146</v>
      </c>
      <c r="H899" s="7">
        <f t="shared" ref="H899:H962" si="14">(E899-B899)/B899</f>
        <v>-2.4338624338624198E-2</v>
      </c>
    </row>
    <row r="900" spans="1:8" x14ac:dyDescent="0.75">
      <c r="A900" s="2">
        <v>42582</v>
      </c>
      <c r="B900" s="12">
        <v>9.18</v>
      </c>
      <c r="C900" s="12">
        <v>9.57</v>
      </c>
      <c r="D900" s="12">
        <v>9</v>
      </c>
      <c r="E900" s="12">
        <v>9.51</v>
      </c>
      <c r="F900" s="12">
        <v>318887</v>
      </c>
      <c r="G900" s="12">
        <v>63022053</v>
      </c>
      <c r="H900" s="7">
        <f t="shared" si="14"/>
        <v>3.5947712418300665E-2</v>
      </c>
    </row>
    <row r="901" spans="1:8" x14ac:dyDescent="0.75">
      <c r="A901" s="2">
        <v>42583</v>
      </c>
      <c r="B901" s="12">
        <v>9.4499999999999993</v>
      </c>
      <c r="C901" s="12">
        <v>10.48</v>
      </c>
      <c r="D901" s="12">
        <v>9.4499999999999993</v>
      </c>
      <c r="E901" s="12">
        <v>9.9</v>
      </c>
      <c r="F901" s="12">
        <v>1088710</v>
      </c>
      <c r="G901" s="12">
        <v>65624298</v>
      </c>
      <c r="H901" s="7">
        <f t="shared" si="14"/>
        <v>4.7619047619047734E-2</v>
      </c>
    </row>
    <row r="902" spans="1:8" x14ac:dyDescent="0.75">
      <c r="A902" s="2">
        <v>42584</v>
      </c>
      <c r="B902" s="12">
        <v>10.02</v>
      </c>
      <c r="C902" s="12">
        <v>10.24</v>
      </c>
      <c r="D902" s="12">
        <v>9.06</v>
      </c>
      <c r="E902" s="12">
        <v>9.16</v>
      </c>
      <c r="F902" s="12">
        <v>1182910</v>
      </c>
      <c r="G902" s="12">
        <v>60748021</v>
      </c>
      <c r="H902" s="7">
        <f t="shared" si="14"/>
        <v>-8.5828343313373204E-2</v>
      </c>
    </row>
    <row r="903" spans="1:8" x14ac:dyDescent="0.75">
      <c r="A903" s="2">
        <v>42585</v>
      </c>
      <c r="B903" s="12">
        <v>9.2899999999999991</v>
      </c>
      <c r="C903" s="12">
        <v>9.64</v>
      </c>
      <c r="D903" s="12">
        <v>9.11</v>
      </c>
      <c r="E903" s="12">
        <v>9.33</v>
      </c>
      <c r="F903" s="12">
        <v>719797</v>
      </c>
      <c r="G903" s="12">
        <v>61920950</v>
      </c>
      <c r="H903" s="7">
        <f t="shared" si="14"/>
        <v>4.3057050592035448E-3</v>
      </c>
    </row>
    <row r="904" spans="1:8" x14ac:dyDescent="0.75">
      <c r="A904" s="2">
        <v>42586</v>
      </c>
      <c r="B904" s="12">
        <v>9.32</v>
      </c>
      <c r="C904" s="12">
        <v>9.5500000000000007</v>
      </c>
      <c r="D904" s="12">
        <v>9.2100000000000009</v>
      </c>
      <c r="E904" s="12">
        <v>9.5299999999999994</v>
      </c>
      <c r="F904" s="12">
        <v>413348</v>
      </c>
      <c r="G904" s="12">
        <v>63266335</v>
      </c>
      <c r="H904" s="7">
        <f t="shared" si="14"/>
        <v>2.2532188841201617E-2</v>
      </c>
    </row>
    <row r="905" spans="1:8" x14ac:dyDescent="0.75">
      <c r="A905" s="2">
        <v>42587</v>
      </c>
      <c r="B905" s="12">
        <v>9.5299999999999994</v>
      </c>
      <c r="C905" s="12">
        <v>9.83</v>
      </c>
      <c r="D905" s="12">
        <v>9.4499999999999993</v>
      </c>
      <c r="E905" s="12">
        <v>9.7200000000000006</v>
      </c>
      <c r="F905" s="12">
        <v>284062</v>
      </c>
      <c r="G905" s="12">
        <v>64634182</v>
      </c>
      <c r="H905" s="7">
        <f t="shared" si="14"/>
        <v>1.9937040923399926E-2</v>
      </c>
    </row>
    <row r="906" spans="1:8" x14ac:dyDescent="0.75">
      <c r="A906" s="2">
        <v>42588</v>
      </c>
      <c r="B906" s="12">
        <v>9.7100000000000009</v>
      </c>
      <c r="C906" s="12">
        <v>10.71</v>
      </c>
      <c r="D906" s="12">
        <v>9.69</v>
      </c>
      <c r="E906" s="12">
        <v>10.55</v>
      </c>
      <c r="F906" s="12">
        <v>638130</v>
      </c>
      <c r="G906" s="12">
        <v>70159767</v>
      </c>
      <c r="H906" s="7">
        <f t="shared" si="14"/>
        <v>8.6508753861997911E-2</v>
      </c>
    </row>
    <row r="907" spans="1:8" x14ac:dyDescent="0.75">
      <c r="A907" s="2">
        <v>42589</v>
      </c>
      <c r="B907" s="12">
        <v>10.59</v>
      </c>
      <c r="C907" s="12">
        <v>10.65</v>
      </c>
      <c r="D907" s="12">
        <v>10.130000000000001</v>
      </c>
      <c r="E907" s="12">
        <v>10.35</v>
      </c>
      <c r="F907" s="12">
        <v>458848</v>
      </c>
      <c r="G907" s="12">
        <v>68835323</v>
      </c>
      <c r="H907" s="7">
        <f t="shared" si="14"/>
        <v>-2.266288951841362E-2</v>
      </c>
    </row>
    <row r="908" spans="1:8" x14ac:dyDescent="0.75">
      <c r="A908" s="2">
        <v>42590</v>
      </c>
      <c r="B908" s="12">
        <v>10.34</v>
      </c>
      <c r="C908" s="12">
        <v>10.51</v>
      </c>
      <c r="D908" s="12">
        <v>10.1</v>
      </c>
      <c r="E908" s="12">
        <v>10.38</v>
      </c>
      <c r="F908" s="12">
        <v>453814</v>
      </c>
      <c r="G908" s="12">
        <v>69061679</v>
      </c>
      <c r="H908" s="7">
        <f t="shared" si="14"/>
        <v>3.8684719535784259E-3</v>
      </c>
    </row>
    <row r="909" spans="1:8" x14ac:dyDescent="0.75">
      <c r="A909" s="2">
        <v>42591</v>
      </c>
      <c r="B909" s="12">
        <v>10.35</v>
      </c>
      <c r="C909" s="12">
        <v>10.56</v>
      </c>
      <c r="D909" s="12">
        <v>10.29</v>
      </c>
      <c r="E909" s="12">
        <v>10.3</v>
      </c>
      <c r="F909" s="12">
        <v>365466</v>
      </c>
      <c r="G909" s="12">
        <v>68576528</v>
      </c>
      <c r="H909" s="7">
        <f t="shared" si="14"/>
        <v>-4.8309178743960327E-3</v>
      </c>
    </row>
    <row r="910" spans="1:8" x14ac:dyDescent="0.75">
      <c r="A910" s="2">
        <v>42592</v>
      </c>
      <c r="B910" s="12">
        <v>10.32</v>
      </c>
      <c r="C910" s="12">
        <v>10.51</v>
      </c>
      <c r="D910" s="12">
        <v>10.23</v>
      </c>
      <c r="E910" s="12">
        <v>10.44</v>
      </c>
      <c r="F910" s="12">
        <v>357513</v>
      </c>
      <c r="G910" s="12">
        <v>69478830</v>
      </c>
      <c r="H910" s="7">
        <f t="shared" si="14"/>
        <v>1.162790697674411E-2</v>
      </c>
    </row>
    <row r="911" spans="1:8" x14ac:dyDescent="0.75">
      <c r="A911" s="2">
        <v>42593</v>
      </c>
      <c r="B911" s="12">
        <v>10.44</v>
      </c>
      <c r="C911" s="12">
        <v>11.22</v>
      </c>
      <c r="D911" s="12">
        <v>10.4</v>
      </c>
      <c r="E911" s="12">
        <v>11.08</v>
      </c>
      <c r="F911" s="12">
        <v>534511</v>
      </c>
      <c r="G911" s="12">
        <v>73806119</v>
      </c>
      <c r="H911" s="7">
        <f t="shared" si="14"/>
        <v>6.1302681992337224E-2</v>
      </c>
    </row>
    <row r="912" spans="1:8" x14ac:dyDescent="0.75">
      <c r="A912" s="2">
        <v>42594</v>
      </c>
      <c r="B912" s="12">
        <v>11.09</v>
      </c>
      <c r="C912" s="12">
        <v>12.86</v>
      </c>
      <c r="D912" s="12">
        <v>10.77</v>
      </c>
      <c r="E912" s="12">
        <v>12.59</v>
      </c>
      <c r="F912" s="12">
        <v>2030400</v>
      </c>
      <c r="G912" s="12">
        <v>83883817</v>
      </c>
      <c r="H912" s="7">
        <f t="shared" si="14"/>
        <v>0.1352569882777277</v>
      </c>
    </row>
    <row r="913" spans="1:8" x14ac:dyDescent="0.75">
      <c r="A913" s="2">
        <v>42595</v>
      </c>
      <c r="B913" s="12">
        <v>12.56</v>
      </c>
      <c r="C913" s="12">
        <v>13.61</v>
      </c>
      <c r="D913" s="12">
        <v>12.09</v>
      </c>
      <c r="E913" s="12">
        <v>12.91</v>
      </c>
      <c r="F913" s="12">
        <v>1847650</v>
      </c>
      <c r="G913" s="12">
        <v>86008038</v>
      </c>
      <c r="H913" s="7">
        <f t="shared" si="14"/>
        <v>2.786624203821653E-2</v>
      </c>
    </row>
    <row r="914" spans="1:8" x14ac:dyDescent="0.75">
      <c r="A914" s="2">
        <v>42596</v>
      </c>
      <c r="B914" s="12">
        <v>12.82</v>
      </c>
      <c r="C914" s="12">
        <v>15.05</v>
      </c>
      <c r="D914" s="12">
        <v>12.74</v>
      </c>
      <c r="E914" s="12">
        <v>14.48</v>
      </c>
      <c r="F914" s="12">
        <v>3708120</v>
      </c>
      <c r="G914" s="12">
        <v>96544763</v>
      </c>
      <c r="H914" s="7">
        <f t="shared" si="14"/>
        <v>0.1294851794071763</v>
      </c>
    </row>
    <row r="915" spans="1:8" x14ac:dyDescent="0.75">
      <c r="A915" s="2">
        <v>42597</v>
      </c>
      <c r="B915" s="12">
        <v>14.52</v>
      </c>
      <c r="C915" s="12">
        <v>14.94</v>
      </c>
      <c r="D915" s="12">
        <v>12.6</v>
      </c>
      <c r="E915" s="12">
        <v>13.3</v>
      </c>
      <c r="F915" s="12">
        <v>3240540</v>
      </c>
      <c r="G915" s="12">
        <v>88684201</v>
      </c>
      <c r="H915" s="7">
        <f t="shared" si="14"/>
        <v>-8.4022038567493032E-2</v>
      </c>
    </row>
    <row r="916" spans="1:8" x14ac:dyDescent="0.75">
      <c r="A916" s="2">
        <v>42598</v>
      </c>
      <c r="B916" s="12">
        <v>13.23</v>
      </c>
      <c r="C916" s="12">
        <v>13.32</v>
      </c>
      <c r="D916" s="12">
        <v>11.48</v>
      </c>
      <c r="E916" s="12">
        <v>12.87</v>
      </c>
      <c r="F916" s="12">
        <v>2724180</v>
      </c>
      <c r="G916" s="12">
        <v>85848848</v>
      </c>
      <c r="H916" s="7">
        <f t="shared" si="14"/>
        <v>-2.7210884353741586E-2</v>
      </c>
    </row>
    <row r="917" spans="1:8" x14ac:dyDescent="0.75">
      <c r="A917" s="2">
        <v>42599</v>
      </c>
      <c r="B917" s="12">
        <v>12.91</v>
      </c>
      <c r="C917" s="12">
        <v>13.05</v>
      </c>
      <c r="D917" s="12">
        <v>12.25</v>
      </c>
      <c r="E917" s="12">
        <v>12.55</v>
      </c>
      <c r="F917" s="12">
        <v>1054880</v>
      </c>
      <c r="G917" s="12">
        <v>83727556</v>
      </c>
      <c r="H917" s="7">
        <f t="shared" si="14"/>
        <v>-2.7885360185902357E-2</v>
      </c>
    </row>
    <row r="918" spans="1:8" x14ac:dyDescent="0.75">
      <c r="A918" s="2">
        <v>42600</v>
      </c>
      <c r="B918" s="12">
        <v>12.45</v>
      </c>
      <c r="C918" s="12">
        <v>14.18</v>
      </c>
      <c r="D918" s="12">
        <v>12.45</v>
      </c>
      <c r="E918" s="12">
        <v>13.86</v>
      </c>
      <c r="F918" s="12">
        <v>2019880</v>
      </c>
      <c r="G918" s="12">
        <v>92527009</v>
      </c>
      <c r="H918" s="7">
        <f t="shared" si="14"/>
        <v>0.11325301204819278</v>
      </c>
    </row>
    <row r="919" spans="1:8" x14ac:dyDescent="0.75">
      <c r="A919" s="2">
        <v>42601</v>
      </c>
      <c r="B919" s="12">
        <v>13.83</v>
      </c>
      <c r="C919" s="12">
        <v>14.83</v>
      </c>
      <c r="D919" s="12">
        <v>13.3</v>
      </c>
      <c r="E919" s="12">
        <v>13.78</v>
      </c>
      <c r="F919" s="12">
        <v>2879380</v>
      </c>
      <c r="G919" s="12">
        <v>92028854</v>
      </c>
      <c r="H919" s="7">
        <f t="shared" si="14"/>
        <v>-3.6153289949385908E-3</v>
      </c>
    </row>
    <row r="920" spans="1:8" x14ac:dyDescent="0.75">
      <c r="A920" s="2">
        <v>42602</v>
      </c>
      <c r="B920" s="12">
        <v>13.75</v>
      </c>
      <c r="C920" s="12">
        <v>14.09</v>
      </c>
      <c r="D920" s="12">
        <v>12.93</v>
      </c>
      <c r="E920" s="12">
        <v>13.1</v>
      </c>
      <c r="F920" s="12">
        <v>1451660</v>
      </c>
      <c r="G920" s="12">
        <v>87499528</v>
      </c>
      <c r="H920" s="7">
        <f t="shared" si="14"/>
        <v>-4.72727272727273E-2</v>
      </c>
    </row>
    <row r="921" spans="1:8" x14ac:dyDescent="0.75">
      <c r="A921" s="2">
        <v>42603</v>
      </c>
      <c r="B921" s="12">
        <v>13.09</v>
      </c>
      <c r="C921" s="12">
        <v>13.69</v>
      </c>
      <c r="D921" s="12">
        <v>12.97</v>
      </c>
      <c r="E921" s="12">
        <v>13.41</v>
      </c>
      <c r="F921" s="12">
        <v>1177950</v>
      </c>
      <c r="G921" s="12">
        <v>89617876</v>
      </c>
      <c r="H921" s="7">
        <f t="shared" si="14"/>
        <v>2.4446142093200937E-2</v>
      </c>
    </row>
    <row r="922" spans="1:8" x14ac:dyDescent="0.75">
      <c r="A922" s="2">
        <v>42604</v>
      </c>
      <c r="B922" s="12">
        <v>13.41</v>
      </c>
      <c r="C922" s="12">
        <v>14.45</v>
      </c>
      <c r="D922" s="12">
        <v>13.41</v>
      </c>
      <c r="E922" s="12">
        <v>14.21</v>
      </c>
      <c r="F922" s="12">
        <v>1409370</v>
      </c>
      <c r="G922" s="12">
        <v>94965774</v>
      </c>
      <c r="H922" s="7">
        <f t="shared" si="14"/>
        <v>5.9656972408650311E-2</v>
      </c>
    </row>
    <row r="923" spans="1:8" x14ac:dyDescent="0.75">
      <c r="A923" s="2">
        <v>42605</v>
      </c>
      <c r="B923" s="12">
        <v>14.35</v>
      </c>
      <c r="C923" s="12">
        <v>14.35</v>
      </c>
      <c r="D923" s="12">
        <v>12.63</v>
      </c>
      <c r="E923" s="12">
        <v>13.42</v>
      </c>
      <c r="F923" s="12">
        <v>1404690</v>
      </c>
      <c r="G923" s="12">
        <v>89710558</v>
      </c>
      <c r="H923" s="7">
        <f t="shared" si="14"/>
        <v>-6.4808362369337957E-2</v>
      </c>
    </row>
    <row r="924" spans="1:8" x14ac:dyDescent="0.75">
      <c r="A924" s="2">
        <v>42606</v>
      </c>
      <c r="B924" s="12">
        <v>13.49</v>
      </c>
      <c r="C924" s="12">
        <v>13.62</v>
      </c>
      <c r="D924" s="12">
        <v>12.95</v>
      </c>
      <c r="E924" s="12">
        <v>13.28</v>
      </c>
      <c r="F924" s="12">
        <v>797964</v>
      </c>
      <c r="G924" s="12">
        <v>88784723</v>
      </c>
      <c r="H924" s="7">
        <f t="shared" si="14"/>
        <v>-1.5567086730911849E-2</v>
      </c>
    </row>
    <row r="925" spans="1:8" x14ac:dyDescent="0.75">
      <c r="A925" s="2">
        <v>42607</v>
      </c>
      <c r="B925" s="12">
        <v>13.31</v>
      </c>
      <c r="C925" s="12">
        <v>13.45</v>
      </c>
      <c r="D925" s="12">
        <v>12.3</v>
      </c>
      <c r="E925" s="12">
        <v>12.31</v>
      </c>
      <c r="F925" s="12">
        <v>935742</v>
      </c>
      <c r="G925" s="12">
        <v>82364471</v>
      </c>
      <c r="H925" s="7">
        <f t="shared" si="14"/>
        <v>-7.5131480090157771E-2</v>
      </c>
    </row>
    <row r="926" spans="1:8" x14ac:dyDescent="0.75">
      <c r="A926" s="2">
        <v>42608</v>
      </c>
      <c r="B926" s="12">
        <v>12.29</v>
      </c>
      <c r="C926" s="12">
        <v>12.86</v>
      </c>
      <c r="D926" s="12">
        <v>11.96</v>
      </c>
      <c r="E926" s="12">
        <v>12.74</v>
      </c>
      <c r="F926" s="12">
        <v>736721</v>
      </c>
      <c r="G926" s="12">
        <v>85258917</v>
      </c>
      <c r="H926" s="7">
        <f t="shared" si="14"/>
        <v>3.6615134255492357E-2</v>
      </c>
    </row>
    <row r="927" spans="1:8" x14ac:dyDescent="0.75">
      <c r="A927" s="2">
        <v>42609</v>
      </c>
      <c r="B927" s="12">
        <v>12.75</v>
      </c>
      <c r="C927" s="12">
        <v>12.86</v>
      </c>
      <c r="D927" s="12">
        <v>12.33</v>
      </c>
      <c r="E927" s="12">
        <v>12.57</v>
      </c>
      <c r="F927" s="12">
        <v>2547960</v>
      </c>
      <c r="G927" s="12">
        <v>84161242</v>
      </c>
      <c r="H927" s="7">
        <f t="shared" si="14"/>
        <v>-1.4117647058823507E-2</v>
      </c>
    </row>
    <row r="928" spans="1:8" x14ac:dyDescent="0.75">
      <c r="A928" s="2">
        <v>42610</v>
      </c>
      <c r="B928" s="12">
        <v>12.59</v>
      </c>
      <c r="C928" s="12">
        <v>12.8</v>
      </c>
      <c r="D928" s="12">
        <v>12.19</v>
      </c>
      <c r="E928" s="12">
        <v>12.42</v>
      </c>
      <c r="F928" s="12">
        <v>932715</v>
      </c>
      <c r="G928" s="12">
        <v>83140899</v>
      </c>
      <c r="H928" s="7">
        <f t="shared" si="14"/>
        <v>-1.3502779984114371E-2</v>
      </c>
    </row>
    <row r="929" spans="1:8" x14ac:dyDescent="0.75">
      <c r="A929" s="2">
        <v>42611</v>
      </c>
      <c r="B929" s="12">
        <v>12.36</v>
      </c>
      <c r="C929" s="12">
        <v>12.79</v>
      </c>
      <c r="D929" s="12">
        <v>10.91</v>
      </c>
      <c r="E929" s="12">
        <v>11.68</v>
      </c>
      <c r="F929" s="12">
        <v>1761660</v>
      </c>
      <c r="G929" s="12">
        <v>78267825</v>
      </c>
      <c r="H929" s="7">
        <f t="shared" si="14"/>
        <v>-5.5016181229773441E-2</v>
      </c>
    </row>
    <row r="930" spans="1:8" x14ac:dyDescent="0.75">
      <c r="A930" s="2">
        <v>42612</v>
      </c>
      <c r="B930" s="12">
        <v>11.65</v>
      </c>
      <c r="C930" s="12">
        <v>11.9</v>
      </c>
      <c r="D930" s="12">
        <v>11.43</v>
      </c>
      <c r="E930" s="12">
        <v>11.77</v>
      </c>
      <c r="F930" s="12">
        <v>761521</v>
      </c>
      <c r="G930" s="12">
        <v>78852173</v>
      </c>
      <c r="H930" s="7">
        <f t="shared" si="14"/>
        <v>1.0300429184549289E-2</v>
      </c>
    </row>
    <row r="931" spans="1:8" x14ac:dyDescent="0.75">
      <c r="A931" s="2">
        <v>42613</v>
      </c>
      <c r="B931" s="12">
        <v>11.77</v>
      </c>
      <c r="C931" s="12">
        <v>12.2</v>
      </c>
      <c r="D931" s="12">
        <v>11.45</v>
      </c>
      <c r="E931" s="12">
        <v>11.89</v>
      </c>
      <c r="F931" s="12">
        <v>961216</v>
      </c>
      <c r="G931" s="12">
        <v>79685053</v>
      </c>
      <c r="H931" s="7">
        <f t="shared" si="14"/>
        <v>1.0195412064571028E-2</v>
      </c>
    </row>
    <row r="932" spans="1:8" x14ac:dyDescent="0.75">
      <c r="A932" s="2">
        <v>42614</v>
      </c>
      <c r="B932" s="12">
        <v>11.89</v>
      </c>
      <c r="C932" s="12">
        <v>11.93</v>
      </c>
      <c r="D932" s="12">
        <v>11.37</v>
      </c>
      <c r="E932" s="12">
        <v>11.45</v>
      </c>
      <c r="F932" s="12">
        <v>651970</v>
      </c>
      <c r="G932" s="12">
        <v>76780310</v>
      </c>
      <c r="H932" s="7">
        <f t="shared" si="14"/>
        <v>-3.7005887300252421E-2</v>
      </c>
    </row>
    <row r="933" spans="1:8" x14ac:dyDescent="0.75">
      <c r="A933" s="2">
        <v>42615</v>
      </c>
      <c r="B933" s="12">
        <v>11.46</v>
      </c>
      <c r="C933" s="12">
        <v>11.55</v>
      </c>
      <c r="D933" s="12">
        <v>11.33</v>
      </c>
      <c r="E933" s="12">
        <v>11.36</v>
      </c>
      <c r="F933" s="12">
        <v>790593</v>
      </c>
      <c r="G933" s="12">
        <v>76166475</v>
      </c>
      <c r="H933" s="7">
        <f t="shared" si="14"/>
        <v>-8.7260034904015193E-3</v>
      </c>
    </row>
    <row r="934" spans="1:8" x14ac:dyDescent="0.75">
      <c r="A934" s="2">
        <v>42616</v>
      </c>
      <c r="B934" s="12">
        <v>11.37</v>
      </c>
      <c r="C934" s="12">
        <v>11.54</v>
      </c>
      <c r="D934" s="12">
        <v>10.85</v>
      </c>
      <c r="E934" s="12">
        <v>11.45</v>
      </c>
      <c r="F934" s="12">
        <v>1215250</v>
      </c>
      <c r="G934" s="12">
        <v>76795285</v>
      </c>
      <c r="H934" s="7">
        <f t="shared" si="14"/>
        <v>7.0360598065083617E-3</v>
      </c>
    </row>
    <row r="935" spans="1:8" x14ac:dyDescent="0.75">
      <c r="A935" s="2">
        <v>42617</v>
      </c>
      <c r="B935" s="12">
        <v>11.36</v>
      </c>
      <c r="C935" s="12">
        <v>11.56</v>
      </c>
      <c r="D935" s="12">
        <v>10.72</v>
      </c>
      <c r="E935" s="12">
        <v>11.39</v>
      </c>
      <c r="F935" s="12">
        <v>966253</v>
      </c>
      <c r="G935" s="12">
        <v>76412711</v>
      </c>
      <c r="H935" s="7">
        <f t="shared" si="14"/>
        <v>2.6408450704226353E-3</v>
      </c>
    </row>
    <row r="936" spans="1:8" x14ac:dyDescent="0.75">
      <c r="A936" s="2">
        <v>42618</v>
      </c>
      <c r="B936" s="12">
        <v>11.36</v>
      </c>
      <c r="C936" s="12">
        <v>11.69</v>
      </c>
      <c r="D936" s="12">
        <v>11.13</v>
      </c>
      <c r="E936" s="12">
        <v>11.27</v>
      </c>
      <c r="F936" s="12">
        <v>639547</v>
      </c>
      <c r="G936" s="12">
        <v>75726015</v>
      </c>
      <c r="H936" s="7">
        <f t="shared" si="14"/>
        <v>-7.9225352112675933E-3</v>
      </c>
    </row>
    <row r="937" spans="1:8" x14ac:dyDescent="0.75">
      <c r="A937" s="2">
        <v>42619</v>
      </c>
      <c r="B937" s="12">
        <v>11.27</v>
      </c>
      <c r="C937" s="12">
        <v>11.36</v>
      </c>
      <c r="D937" s="12">
        <v>10.92</v>
      </c>
      <c r="E937" s="12">
        <v>10.92</v>
      </c>
      <c r="F937" s="12">
        <v>532044</v>
      </c>
      <c r="G937" s="12">
        <v>73416570</v>
      </c>
      <c r="H937" s="7">
        <f t="shared" si="14"/>
        <v>-3.1055900621117981E-2</v>
      </c>
    </row>
    <row r="938" spans="1:8" x14ac:dyDescent="0.75">
      <c r="A938" s="2">
        <v>42620</v>
      </c>
      <c r="B938" s="12">
        <v>10.94</v>
      </c>
      <c r="C938" s="12">
        <v>11.4</v>
      </c>
      <c r="D938" s="12">
        <v>10.83</v>
      </c>
      <c r="E938" s="12">
        <v>11.28</v>
      </c>
      <c r="F938" s="12">
        <v>669651</v>
      </c>
      <c r="G938" s="12">
        <v>75888112</v>
      </c>
      <c r="H938" s="7">
        <f t="shared" si="14"/>
        <v>3.1078610603290664E-2</v>
      </c>
    </row>
    <row r="939" spans="1:8" x14ac:dyDescent="0.75">
      <c r="A939" s="2">
        <v>42621</v>
      </c>
      <c r="B939" s="12">
        <v>11.28</v>
      </c>
      <c r="C939" s="12">
        <v>11.69</v>
      </c>
      <c r="D939" s="12">
        <v>11.24</v>
      </c>
      <c r="E939" s="12">
        <v>11.69</v>
      </c>
      <c r="F939" s="12">
        <v>637683</v>
      </c>
      <c r="G939" s="12">
        <v>78648795</v>
      </c>
      <c r="H939" s="7">
        <f t="shared" si="14"/>
        <v>3.6347517730496472E-2</v>
      </c>
    </row>
    <row r="940" spans="1:8" x14ac:dyDescent="0.75">
      <c r="A940" s="2">
        <v>42622</v>
      </c>
      <c r="B940" s="12">
        <v>11.68</v>
      </c>
      <c r="C940" s="12">
        <v>11.68</v>
      </c>
      <c r="D940" s="12">
        <v>11.14</v>
      </c>
      <c r="E940" s="12">
        <v>11.22</v>
      </c>
      <c r="F940" s="12">
        <v>453318</v>
      </c>
      <c r="G940" s="12">
        <v>75479090</v>
      </c>
      <c r="H940" s="7">
        <f t="shared" si="14"/>
        <v>-3.9383561643835538E-2</v>
      </c>
    </row>
    <row r="941" spans="1:8" x14ac:dyDescent="0.75">
      <c r="A941" s="2">
        <v>42623</v>
      </c>
      <c r="B941" s="12">
        <v>11.2</v>
      </c>
      <c r="C941" s="12">
        <v>11.47</v>
      </c>
      <c r="D941" s="12">
        <v>11.01</v>
      </c>
      <c r="E941" s="12">
        <v>11.42</v>
      </c>
      <c r="F941" s="12">
        <v>748265</v>
      </c>
      <c r="G941" s="12">
        <v>76885261</v>
      </c>
      <c r="H941" s="7">
        <f t="shared" si="14"/>
        <v>1.9642857142857201E-2</v>
      </c>
    </row>
    <row r="942" spans="1:8" x14ac:dyDescent="0.75">
      <c r="A942" s="2">
        <v>42624</v>
      </c>
      <c r="B942" s="12">
        <v>11.42</v>
      </c>
      <c r="C942" s="12">
        <v>11.62</v>
      </c>
      <c r="D942" s="12">
        <v>10.96</v>
      </c>
      <c r="E942" s="12">
        <v>11.14</v>
      </c>
      <c r="F942" s="12">
        <v>583102</v>
      </c>
      <c r="G942" s="12">
        <v>75009150</v>
      </c>
      <c r="H942" s="7">
        <f t="shared" si="14"/>
        <v>-2.451838879159364E-2</v>
      </c>
    </row>
    <row r="943" spans="1:8" x14ac:dyDescent="0.75">
      <c r="A943" s="2">
        <v>42625</v>
      </c>
      <c r="B943" s="12">
        <v>11.16</v>
      </c>
      <c r="C943" s="12">
        <v>12.82</v>
      </c>
      <c r="D943" s="12">
        <v>11.1</v>
      </c>
      <c r="E943" s="12">
        <v>12.26</v>
      </c>
      <c r="F943" s="12">
        <v>1357900</v>
      </c>
      <c r="G943" s="12">
        <v>82571280</v>
      </c>
      <c r="H943" s="7">
        <f t="shared" si="14"/>
        <v>9.8566308243727571E-2</v>
      </c>
    </row>
    <row r="944" spans="1:8" x14ac:dyDescent="0.75">
      <c r="A944" s="2">
        <v>42626</v>
      </c>
      <c r="B944" s="12">
        <v>12.31</v>
      </c>
      <c r="C944" s="12">
        <v>13</v>
      </c>
      <c r="D944" s="12">
        <v>12.1</v>
      </c>
      <c r="E944" s="12">
        <v>13</v>
      </c>
      <c r="F944" s="12">
        <v>775508</v>
      </c>
      <c r="G944" s="12">
        <v>87591945</v>
      </c>
      <c r="H944" s="7">
        <f t="shared" si="14"/>
        <v>5.6051990251827742E-2</v>
      </c>
    </row>
    <row r="945" spans="1:8" x14ac:dyDescent="0.75">
      <c r="A945" s="2">
        <v>42627</v>
      </c>
      <c r="B945" s="12">
        <v>13</v>
      </c>
      <c r="C945" s="12">
        <v>13</v>
      </c>
      <c r="D945" s="12">
        <v>12.36</v>
      </c>
      <c r="E945" s="12">
        <v>12.71</v>
      </c>
      <c r="F945" s="12">
        <v>683059</v>
      </c>
      <c r="G945" s="12">
        <v>85651661</v>
      </c>
      <c r="H945" s="7">
        <f t="shared" si="14"/>
        <v>-2.2307692307692244E-2</v>
      </c>
    </row>
    <row r="946" spans="1:8" x14ac:dyDescent="0.75">
      <c r="A946" s="2">
        <v>42628</v>
      </c>
      <c r="B946" s="12">
        <v>12.74</v>
      </c>
      <c r="C946" s="12">
        <v>12.74</v>
      </c>
      <c r="D946" s="12">
        <v>12.14</v>
      </c>
      <c r="E946" s="12">
        <v>12.21</v>
      </c>
      <c r="F946" s="12">
        <v>592210</v>
      </c>
      <c r="G946" s="12">
        <v>82346375</v>
      </c>
      <c r="H946" s="7">
        <f t="shared" si="14"/>
        <v>-4.1601255886970119E-2</v>
      </c>
    </row>
    <row r="947" spans="1:8" x14ac:dyDescent="0.75">
      <c r="A947" s="2">
        <v>42629</v>
      </c>
      <c r="B947" s="12">
        <v>12.21</v>
      </c>
      <c r="C947" s="12">
        <v>12.27</v>
      </c>
      <c r="D947" s="12">
        <v>11.64</v>
      </c>
      <c r="E947" s="12">
        <v>11.72</v>
      </c>
      <c r="F947" s="12">
        <v>519023</v>
      </c>
      <c r="G947" s="12">
        <v>79026407</v>
      </c>
      <c r="H947" s="7">
        <f t="shared" si="14"/>
        <v>-4.0131040131040144E-2</v>
      </c>
    </row>
    <row r="948" spans="1:8" x14ac:dyDescent="0.75">
      <c r="A948" s="2">
        <v>42630</v>
      </c>
      <c r="B948" s="12">
        <v>11.72</v>
      </c>
      <c r="C948" s="12">
        <v>11.93</v>
      </c>
      <c r="D948" s="12">
        <v>11.54</v>
      </c>
      <c r="E948" s="12">
        <v>11.78</v>
      </c>
      <c r="F948" s="12">
        <v>385226</v>
      </c>
      <c r="G948" s="12">
        <v>79457111</v>
      </c>
      <c r="H948" s="7">
        <f t="shared" si="14"/>
        <v>5.1194539249145663E-3</v>
      </c>
    </row>
    <row r="949" spans="1:8" x14ac:dyDescent="0.75">
      <c r="A949" s="2">
        <v>42631</v>
      </c>
      <c r="B949" s="12">
        <v>11.77</v>
      </c>
      <c r="C949" s="12">
        <v>11.85</v>
      </c>
      <c r="D949" s="12">
        <v>11.61</v>
      </c>
      <c r="E949" s="12">
        <v>11.64</v>
      </c>
      <c r="F949" s="12">
        <v>378121</v>
      </c>
      <c r="G949" s="12">
        <v>78547201</v>
      </c>
      <c r="H949" s="7">
        <f t="shared" si="14"/>
        <v>-1.1045029736618438E-2</v>
      </c>
    </row>
    <row r="950" spans="1:8" x14ac:dyDescent="0.75">
      <c r="A950" s="2">
        <v>42632</v>
      </c>
      <c r="B950" s="12">
        <v>11.68</v>
      </c>
      <c r="C950" s="12">
        <v>11.75</v>
      </c>
      <c r="D950" s="12">
        <v>11.35</v>
      </c>
      <c r="E950" s="12">
        <v>11.54</v>
      </c>
      <c r="F950" s="12">
        <v>548366</v>
      </c>
      <c r="G950" s="12">
        <v>77875072</v>
      </c>
      <c r="H950" s="7">
        <f t="shared" si="14"/>
        <v>-1.1986301369863063E-2</v>
      </c>
    </row>
    <row r="951" spans="1:8" x14ac:dyDescent="0.75">
      <c r="A951" s="2">
        <v>42633</v>
      </c>
      <c r="B951" s="12">
        <v>11.52</v>
      </c>
      <c r="C951" s="12">
        <v>11.58</v>
      </c>
      <c r="D951" s="12">
        <v>11.23</v>
      </c>
      <c r="E951" s="12">
        <v>11.41</v>
      </c>
      <c r="F951" s="12">
        <v>447288</v>
      </c>
      <c r="G951" s="12">
        <v>77021125</v>
      </c>
      <c r="H951" s="7">
        <f t="shared" si="14"/>
        <v>-9.5486111111110616E-3</v>
      </c>
    </row>
    <row r="952" spans="1:8" x14ac:dyDescent="0.75">
      <c r="A952" s="2">
        <v>42634</v>
      </c>
      <c r="B952" s="12">
        <v>11.47</v>
      </c>
      <c r="C952" s="12">
        <v>11.72</v>
      </c>
      <c r="D952" s="12">
        <v>11.17</v>
      </c>
      <c r="E952" s="12">
        <v>11.53</v>
      </c>
      <c r="F952" s="12">
        <v>639852</v>
      </c>
      <c r="G952" s="12">
        <v>77887573</v>
      </c>
      <c r="H952" s="7">
        <f t="shared" si="14"/>
        <v>5.2310374891018935E-3</v>
      </c>
    </row>
    <row r="953" spans="1:8" x14ac:dyDescent="0.75">
      <c r="A953" s="2">
        <v>42635</v>
      </c>
      <c r="B953" s="12">
        <v>11.54</v>
      </c>
      <c r="C953" s="12">
        <v>11.7</v>
      </c>
      <c r="D953" s="12">
        <v>11.32</v>
      </c>
      <c r="E953" s="12">
        <v>11.54</v>
      </c>
      <c r="F953" s="12">
        <v>462190</v>
      </c>
      <c r="G953" s="12">
        <v>77988538</v>
      </c>
      <c r="H953" s="7">
        <f t="shared" si="14"/>
        <v>0</v>
      </c>
    </row>
    <row r="954" spans="1:8" x14ac:dyDescent="0.75">
      <c r="A954" s="2">
        <v>42636</v>
      </c>
      <c r="B954" s="12">
        <v>11.52</v>
      </c>
      <c r="C954" s="12">
        <v>11.7</v>
      </c>
      <c r="D954" s="12">
        <v>11.4</v>
      </c>
      <c r="E954" s="12">
        <v>11.54</v>
      </c>
      <c r="F954" s="12">
        <v>346538</v>
      </c>
      <c r="G954" s="12">
        <v>78014343</v>
      </c>
      <c r="H954" s="7">
        <f t="shared" si="14"/>
        <v>1.7361111111110742E-3</v>
      </c>
    </row>
    <row r="955" spans="1:8" x14ac:dyDescent="0.75">
      <c r="A955" s="2">
        <v>42637</v>
      </c>
      <c r="B955" s="12">
        <v>11.55</v>
      </c>
      <c r="C955" s="12">
        <v>11.6</v>
      </c>
      <c r="D955" s="12">
        <v>11.43</v>
      </c>
      <c r="E955" s="12">
        <v>11.53</v>
      </c>
      <c r="F955" s="12">
        <v>248501</v>
      </c>
      <c r="G955" s="12">
        <v>77964322</v>
      </c>
      <c r="H955" s="7">
        <f t="shared" si="14"/>
        <v>-1.7316017316018485E-3</v>
      </c>
    </row>
    <row r="956" spans="1:8" x14ac:dyDescent="0.75">
      <c r="A956" s="2">
        <v>42638</v>
      </c>
      <c r="B956" s="12">
        <v>11.52</v>
      </c>
      <c r="C956" s="12">
        <v>11.66</v>
      </c>
      <c r="D956" s="12">
        <v>11.46</v>
      </c>
      <c r="E956" s="12">
        <v>11.55</v>
      </c>
      <c r="F956" s="12">
        <v>293042</v>
      </c>
      <c r="G956" s="12">
        <v>78119549</v>
      </c>
      <c r="H956" s="7">
        <f t="shared" si="14"/>
        <v>2.6041666666667654E-3</v>
      </c>
    </row>
    <row r="957" spans="1:8" x14ac:dyDescent="0.75">
      <c r="A957" s="2">
        <v>42639</v>
      </c>
      <c r="B957" s="12">
        <v>11.56</v>
      </c>
      <c r="C957" s="12">
        <v>11.61</v>
      </c>
      <c r="D957" s="12">
        <v>11.3</v>
      </c>
      <c r="E957" s="12">
        <v>11.41</v>
      </c>
      <c r="F957" s="12">
        <v>466947</v>
      </c>
      <c r="G957" s="12">
        <v>77183612</v>
      </c>
      <c r="H957" s="7">
        <f t="shared" si="14"/>
        <v>-1.2975778546712833E-2</v>
      </c>
    </row>
    <row r="958" spans="1:8" x14ac:dyDescent="0.75">
      <c r="A958" s="2">
        <v>42640</v>
      </c>
      <c r="B958" s="12">
        <v>11.41</v>
      </c>
      <c r="C958" s="12">
        <v>11.64</v>
      </c>
      <c r="D958" s="12">
        <v>11.38</v>
      </c>
      <c r="E958" s="12">
        <v>11.64</v>
      </c>
      <c r="F958" s="12">
        <v>437637</v>
      </c>
      <c r="G958" s="12">
        <v>78775522</v>
      </c>
      <c r="H958" s="7">
        <f t="shared" si="14"/>
        <v>2.015775635407541E-2</v>
      </c>
    </row>
    <row r="959" spans="1:8" x14ac:dyDescent="0.75">
      <c r="A959" s="2">
        <v>42641</v>
      </c>
      <c r="B959" s="12">
        <v>11.64</v>
      </c>
      <c r="C959" s="12">
        <v>11.64</v>
      </c>
      <c r="D959" s="12">
        <v>11.47</v>
      </c>
      <c r="E959" s="12">
        <v>11.59</v>
      </c>
      <c r="F959" s="12">
        <v>380292</v>
      </c>
      <c r="G959" s="12">
        <v>78468779</v>
      </c>
      <c r="H959" s="7">
        <f t="shared" si="14"/>
        <v>-4.295532646048171E-3</v>
      </c>
    </row>
    <row r="960" spans="1:8" x14ac:dyDescent="0.75">
      <c r="A960" s="2">
        <v>42642</v>
      </c>
      <c r="B960" s="12">
        <v>11.59</v>
      </c>
      <c r="C960" s="12">
        <v>12.15</v>
      </c>
      <c r="D960" s="12">
        <v>11.58</v>
      </c>
      <c r="E960" s="12">
        <v>12.01</v>
      </c>
      <c r="F960" s="12">
        <v>627955</v>
      </c>
      <c r="G960" s="12">
        <v>81342533</v>
      </c>
      <c r="H960" s="7">
        <f t="shared" si="14"/>
        <v>3.6238136324417594E-2</v>
      </c>
    </row>
    <row r="961" spans="1:8" x14ac:dyDescent="0.75">
      <c r="A961" s="2">
        <v>42643</v>
      </c>
      <c r="B961" s="12">
        <v>12.04</v>
      </c>
      <c r="C961" s="12">
        <v>12.25</v>
      </c>
      <c r="D961" s="12">
        <v>11.74</v>
      </c>
      <c r="E961" s="12">
        <v>12.1</v>
      </c>
      <c r="F961" s="12">
        <v>624527</v>
      </c>
      <c r="G961" s="12">
        <v>81933732</v>
      </c>
      <c r="H961" s="7">
        <f t="shared" si="14"/>
        <v>4.9833887043189782E-3</v>
      </c>
    </row>
    <row r="962" spans="1:8" x14ac:dyDescent="0.75">
      <c r="A962" s="2">
        <v>42644</v>
      </c>
      <c r="B962" s="12">
        <v>12.1</v>
      </c>
      <c r="C962" s="12">
        <v>12.11</v>
      </c>
      <c r="D962" s="12">
        <v>11.67</v>
      </c>
      <c r="E962" s="12">
        <v>11.71</v>
      </c>
      <c r="F962" s="12">
        <v>599642</v>
      </c>
      <c r="G962" s="12">
        <v>79353116</v>
      </c>
      <c r="H962" s="7">
        <f t="shared" si="14"/>
        <v>-3.2231404958677587E-2</v>
      </c>
    </row>
    <row r="963" spans="1:8" x14ac:dyDescent="0.75">
      <c r="A963" s="2">
        <v>42645</v>
      </c>
      <c r="B963" s="12">
        <v>11.71</v>
      </c>
      <c r="C963" s="12">
        <v>11.97</v>
      </c>
      <c r="D963" s="12">
        <v>11.64</v>
      </c>
      <c r="E963" s="12">
        <v>11.78</v>
      </c>
      <c r="F963" s="12">
        <v>418786</v>
      </c>
      <c r="G963" s="12">
        <v>79826090</v>
      </c>
      <c r="H963" s="7">
        <f t="shared" ref="H963:H1026" si="15">(E963-B963)/B963</f>
        <v>5.9777967549102052E-3</v>
      </c>
    </row>
    <row r="964" spans="1:8" x14ac:dyDescent="0.75">
      <c r="A964" s="2">
        <v>42646</v>
      </c>
      <c r="B964" s="12">
        <v>11.79</v>
      </c>
      <c r="C964" s="12">
        <v>12.27</v>
      </c>
      <c r="D964" s="12">
        <v>11.78</v>
      </c>
      <c r="E964" s="12">
        <v>11.89</v>
      </c>
      <c r="F964" s="12">
        <v>485966</v>
      </c>
      <c r="G964" s="12">
        <v>80619414</v>
      </c>
      <c r="H964" s="7">
        <f t="shared" si="15"/>
        <v>8.4817642069551676E-3</v>
      </c>
    </row>
    <row r="965" spans="1:8" x14ac:dyDescent="0.75">
      <c r="A965" s="2">
        <v>42647</v>
      </c>
      <c r="B965" s="12">
        <v>11.88</v>
      </c>
      <c r="C965" s="12">
        <v>12.06</v>
      </c>
      <c r="D965" s="12">
        <v>11.7</v>
      </c>
      <c r="E965" s="12">
        <v>12.06</v>
      </c>
      <c r="F965" s="12">
        <v>428041</v>
      </c>
      <c r="G965" s="12">
        <v>81767656</v>
      </c>
      <c r="H965" s="7">
        <f t="shared" si="15"/>
        <v>1.5151515151515126E-2</v>
      </c>
    </row>
    <row r="966" spans="1:8" x14ac:dyDescent="0.75">
      <c r="A966" s="2">
        <v>42648</v>
      </c>
      <c r="B966" s="12">
        <v>12.05</v>
      </c>
      <c r="C966" s="12">
        <v>12.06</v>
      </c>
      <c r="D966" s="12">
        <v>11.83</v>
      </c>
      <c r="E966" s="12">
        <v>12.03</v>
      </c>
      <c r="F966" s="12">
        <v>459125</v>
      </c>
      <c r="G966" s="12">
        <v>81719663</v>
      </c>
      <c r="H966" s="7">
        <f t="shared" si="15"/>
        <v>-1.6597510373445102E-3</v>
      </c>
    </row>
    <row r="967" spans="1:8" x14ac:dyDescent="0.75">
      <c r="A967" s="2">
        <v>42649</v>
      </c>
      <c r="B967" s="12">
        <v>12.05</v>
      </c>
      <c r="C967" s="12">
        <v>12.26</v>
      </c>
      <c r="D967" s="12">
        <v>12</v>
      </c>
      <c r="E967" s="12">
        <v>12.06</v>
      </c>
      <c r="F967" s="12">
        <v>572725</v>
      </c>
      <c r="G967" s="12">
        <v>81901459</v>
      </c>
      <c r="H967" s="7">
        <f t="shared" si="15"/>
        <v>8.2987551867218148E-4</v>
      </c>
    </row>
    <row r="968" spans="1:8" x14ac:dyDescent="0.75">
      <c r="A968" s="2">
        <v>42650</v>
      </c>
      <c r="B968" s="12">
        <v>12.05</v>
      </c>
      <c r="C968" s="12">
        <v>12.13</v>
      </c>
      <c r="D968" s="12">
        <v>11.75</v>
      </c>
      <c r="E968" s="12">
        <v>11.87</v>
      </c>
      <c r="F968" s="12">
        <v>540185</v>
      </c>
      <c r="G968" s="12">
        <v>80692801</v>
      </c>
      <c r="H968" s="7">
        <f t="shared" si="15"/>
        <v>-1.4937759336099707E-2</v>
      </c>
    </row>
    <row r="969" spans="1:8" x14ac:dyDescent="0.75">
      <c r="A969" s="2">
        <v>42651</v>
      </c>
      <c r="B969" s="12">
        <v>11.88</v>
      </c>
      <c r="C969" s="12">
        <v>11.99</v>
      </c>
      <c r="D969" s="12">
        <v>11.65</v>
      </c>
      <c r="E969" s="12">
        <v>11.72</v>
      </c>
      <c r="F969" s="12">
        <v>362282</v>
      </c>
      <c r="G969" s="12">
        <v>79661033</v>
      </c>
      <c r="H969" s="7">
        <f t="shared" si="15"/>
        <v>-1.346801346801348E-2</v>
      </c>
    </row>
    <row r="970" spans="1:8" x14ac:dyDescent="0.75">
      <c r="A970" s="2">
        <v>42652</v>
      </c>
      <c r="B970" s="12">
        <v>11.73</v>
      </c>
      <c r="C970" s="12">
        <v>11.86</v>
      </c>
      <c r="D970" s="12">
        <v>11.59</v>
      </c>
      <c r="E970" s="12">
        <v>11.59</v>
      </c>
      <c r="F970" s="12">
        <v>389417</v>
      </c>
      <c r="G970" s="12">
        <v>78799967</v>
      </c>
      <c r="H970" s="7">
        <f t="shared" si="15"/>
        <v>-1.1935208866155206E-2</v>
      </c>
    </row>
    <row r="971" spans="1:8" x14ac:dyDescent="0.75">
      <c r="A971" s="2">
        <v>42653</v>
      </c>
      <c r="B971" s="12">
        <v>11.59</v>
      </c>
      <c r="C971" s="12">
        <v>11.76</v>
      </c>
      <c r="D971" s="12">
        <v>11.57</v>
      </c>
      <c r="E971" s="12">
        <v>11.69</v>
      </c>
      <c r="F971" s="12">
        <v>342278</v>
      </c>
      <c r="G971" s="12">
        <v>79514944</v>
      </c>
      <c r="H971" s="7">
        <f t="shared" si="15"/>
        <v>8.628127696289874E-3</v>
      </c>
    </row>
    <row r="972" spans="1:8" x14ac:dyDescent="0.75">
      <c r="A972" s="2">
        <v>42654</v>
      </c>
      <c r="B972" s="12">
        <v>11.69</v>
      </c>
      <c r="C972" s="12">
        <v>11.84</v>
      </c>
      <c r="D972" s="12">
        <v>11.48</v>
      </c>
      <c r="E972" s="12">
        <v>11.73</v>
      </c>
      <c r="F972" s="12">
        <v>616754</v>
      </c>
      <c r="G972" s="12">
        <v>79790793</v>
      </c>
      <c r="H972" s="7">
        <f t="shared" si="15"/>
        <v>3.4217279726262554E-3</v>
      </c>
    </row>
    <row r="973" spans="1:8" x14ac:dyDescent="0.75">
      <c r="A973" s="2">
        <v>42655</v>
      </c>
      <c r="B973" s="12">
        <v>11.74</v>
      </c>
      <c r="C973" s="12">
        <v>11.97</v>
      </c>
      <c r="D973" s="12">
        <v>11.33</v>
      </c>
      <c r="E973" s="12">
        <v>11.43</v>
      </c>
      <c r="F973" s="12">
        <v>535850</v>
      </c>
      <c r="G973" s="12">
        <v>77824881</v>
      </c>
      <c r="H973" s="7">
        <f t="shared" si="15"/>
        <v>-2.6405451448040927E-2</v>
      </c>
    </row>
    <row r="974" spans="1:8" x14ac:dyDescent="0.75">
      <c r="A974" s="2">
        <v>42656</v>
      </c>
      <c r="B974" s="12">
        <v>11.43</v>
      </c>
      <c r="C974" s="12">
        <v>11.67</v>
      </c>
      <c r="D974" s="12">
        <v>11.39</v>
      </c>
      <c r="E974" s="12">
        <v>11.44</v>
      </c>
      <c r="F974" s="12">
        <v>351218</v>
      </c>
      <c r="G974" s="12">
        <v>77888091</v>
      </c>
      <c r="H974" s="7">
        <f t="shared" si="15"/>
        <v>8.748906386701476E-4</v>
      </c>
    </row>
    <row r="975" spans="1:8" x14ac:dyDescent="0.75">
      <c r="A975" s="2">
        <v>42657</v>
      </c>
      <c r="B975" s="12">
        <v>11.44</v>
      </c>
      <c r="C975" s="12">
        <v>11.68</v>
      </c>
      <c r="D975" s="12">
        <v>11.41</v>
      </c>
      <c r="E975" s="12">
        <v>11.53</v>
      </c>
      <c r="F975" s="12">
        <v>434177</v>
      </c>
      <c r="G975" s="12">
        <v>78511315</v>
      </c>
      <c r="H975" s="7">
        <f t="shared" si="15"/>
        <v>7.8671328671328557E-3</v>
      </c>
    </row>
    <row r="976" spans="1:8" x14ac:dyDescent="0.75">
      <c r="A976" s="2">
        <v>42658</v>
      </c>
      <c r="B976" s="12">
        <v>11.52</v>
      </c>
      <c r="C976" s="12">
        <v>11.63</v>
      </c>
      <c r="D976" s="12">
        <v>11.05</v>
      </c>
      <c r="E976" s="12">
        <v>11.1</v>
      </c>
      <c r="F976" s="12">
        <v>421471</v>
      </c>
      <c r="G976" s="12">
        <v>75637684</v>
      </c>
      <c r="H976" s="7">
        <f t="shared" si="15"/>
        <v>-3.6458333333333329E-2</v>
      </c>
    </row>
    <row r="977" spans="1:8" x14ac:dyDescent="0.75">
      <c r="A977" s="2">
        <v>42659</v>
      </c>
      <c r="B977" s="12">
        <v>11.1</v>
      </c>
      <c r="C977" s="12">
        <v>11.29</v>
      </c>
      <c r="D977" s="12">
        <v>10.85</v>
      </c>
      <c r="E977" s="12">
        <v>10.85</v>
      </c>
      <c r="F977" s="12">
        <v>421644</v>
      </c>
      <c r="G977" s="12">
        <v>73947628</v>
      </c>
      <c r="H977" s="7">
        <f t="shared" si="15"/>
        <v>-2.2522522522522525E-2</v>
      </c>
    </row>
    <row r="978" spans="1:8" x14ac:dyDescent="0.75">
      <c r="A978" s="2">
        <v>42660</v>
      </c>
      <c r="B978" s="12">
        <v>10.84</v>
      </c>
      <c r="C978" s="12">
        <v>10.88</v>
      </c>
      <c r="D978" s="12">
        <v>10.52</v>
      </c>
      <c r="E978" s="12">
        <v>10.62</v>
      </c>
      <c r="F978" s="12">
        <v>501778</v>
      </c>
      <c r="G978" s="12">
        <v>72378610</v>
      </c>
      <c r="H978" s="7">
        <f t="shared" si="15"/>
        <v>-2.0295202952029578E-2</v>
      </c>
    </row>
    <row r="979" spans="1:8" x14ac:dyDescent="0.75">
      <c r="A979" s="2">
        <v>42661</v>
      </c>
      <c r="B979" s="12">
        <v>10.62</v>
      </c>
      <c r="C979" s="12">
        <v>10.62</v>
      </c>
      <c r="D979" s="12">
        <v>9.98</v>
      </c>
      <c r="E979" s="12">
        <v>10.210000000000001</v>
      </c>
      <c r="F979" s="12">
        <v>622564</v>
      </c>
      <c r="G979" s="12">
        <v>69629340</v>
      </c>
      <c r="H979" s="7">
        <f t="shared" si="15"/>
        <v>-3.8606403013182522E-2</v>
      </c>
    </row>
    <row r="980" spans="1:8" x14ac:dyDescent="0.75">
      <c r="A980" s="2">
        <v>42662</v>
      </c>
      <c r="B980" s="12">
        <v>10.199999999999999</v>
      </c>
      <c r="C980" s="12">
        <v>10.46</v>
      </c>
      <c r="D980" s="12">
        <v>10.130000000000001</v>
      </c>
      <c r="E980" s="12">
        <v>10.29</v>
      </c>
      <c r="F980" s="12">
        <v>623278</v>
      </c>
      <c r="G980" s="12">
        <v>70207003</v>
      </c>
      <c r="H980" s="7">
        <f t="shared" si="15"/>
        <v>8.8235294117646919E-3</v>
      </c>
    </row>
    <row r="981" spans="1:8" x14ac:dyDescent="0.75">
      <c r="A981" s="2">
        <v>42663</v>
      </c>
      <c r="B981" s="12">
        <v>10.3</v>
      </c>
      <c r="C981" s="12">
        <v>10.78</v>
      </c>
      <c r="D981" s="12">
        <v>10.24</v>
      </c>
      <c r="E981" s="12">
        <v>10.5</v>
      </c>
      <c r="F981" s="12">
        <v>1118960</v>
      </c>
      <c r="G981" s="12">
        <v>71629536</v>
      </c>
      <c r="H981" s="7">
        <f t="shared" si="15"/>
        <v>1.9417475728155269E-2</v>
      </c>
    </row>
    <row r="982" spans="1:8" x14ac:dyDescent="0.75">
      <c r="A982" s="2">
        <v>42664</v>
      </c>
      <c r="B982" s="12">
        <v>10.55</v>
      </c>
      <c r="C982" s="12">
        <v>10.87</v>
      </c>
      <c r="D982" s="12">
        <v>10.46</v>
      </c>
      <c r="E982" s="12">
        <v>10.77</v>
      </c>
      <c r="F982" s="12">
        <v>1101460</v>
      </c>
      <c r="G982" s="12">
        <v>73546741</v>
      </c>
      <c r="H982" s="7">
        <f t="shared" si="15"/>
        <v>2.0853080568720268E-2</v>
      </c>
    </row>
    <row r="983" spans="1:8" x14ac:dyDescent="0.75">
      <c r="A983" s="2">
        <v>42665</v>
      </c>
      <c r="B983" s="12">
        <v>10.77</v>
      </c>
      <c r="C983" s="12">
        <v>10.78</v>
      </c>
      <c r="D983" s="12">
        <v>10.26</v>
      </c>
      <c r="E983" s="12">
        <v>10.36</v>
      </c>
      <c r="F983" s="12">
        <v>1057070</v>
      </c>
      <c r="G983" s="12">
        <v>70748271</v>
      </c>
      <c r="H983" s="7">
        <f t="shared" si="15"/>
        <v>-3.8068709377901591E-2</v>
      </c>
    </row>
    <row r="984" spans="1:8" x14ac:dyDescent="0.75">
      <c r="A984" s="2">
        <v>42666</v>
      </c>
      <c r="B984" s="12">
        <v>10.37</v>
      </c>
      <c r="C984" s="12">
        <v>10.47</v>
      </c>
      <c r="D984" s="12">
        <v>9.9499999999999993</v>
      </c>
      <c r="E984" s="12">
        <v>9.9600000000000009</v>
      </c>
      <c r="F984" s="12">
        <v>1071280</v>
      </c>
      <c r="G984" s="12">
        <v>68053841</v>
      </c>
      <c r="H984" s="7">
        <f t="shared" si="15"/>
        <v>-3.9537126325940058E-2</v>
      </c>
    </row>
    <row r="985" spans="1:8" x14ac:dyDescent="0.75">
      <c r="A985" s="2">
        <v>42667</v>
      </c>
      <c r="B985" s="12">
        <v>9.9600000000000009</v>
      </c>
      <c r="C985" s="12">
        <v>10.16</v>
      </c>
      <c r="D985" s="12">
        <v>9.77</v>
      </c>
      <c r="E985" s="12">
        <v>9.85</v>
      </c>
      <c r="F985" s="12">
        <v>1138230</v>
      </c>
      <c r="G985" s="12">
        <v>67314453</v>
      </c>
      <c r="H985" s="7">
        <f t="shared" si="15"/>
        <v>-1.1044176706827429E-2</v>
      </c>
    </row>
    <row r="986" spans="1:8" x14ac:dyDescent="0.75">
      <c r="A986" s="2">
        <v>42668</v>
      </c>
      <c r="B986" s="12">
        <v>9.86</v>
      </c>
      <c r="C986" s="12">
        <v>10</v>
      </c>
      <c r="D986" s="12">
        <v>9.08</v>
      </c>
      <c r="E986" s="12">
        <v>9.41</v>
      </c>
      <c r="F986" s="12">
        <v>1147660</v>
      </c>
      <c r="G986" s="12">
        <v>64308081</v>
      </c>
      <c r="H986" s="7">
        <f t="shared" si="15"/>
        <v>-4.563894523326565E-2</v>
      </c>
    </row>
    <row r="987" spans="1:8" x14ac:dyDescent="0.75">
      <c r="A987" s="2">
        <v>42669</v>
      </c>
      <c r="B987" s="12">
        <v>9.39</v>
      </c>
      <c r="C987" s="12">
        <v>9.5500000000000007</v>
      </c>
      <c r="D987" s="12">
        <v>8.9499999999999993</v>
      </c>
      <c r="E987" s="12">
        <v>9.34</v>
      </c>
      <c r="F987" s="12">
        <v>1507430</v>
      </c>
      <c r="G987" s="12">
        <v>63862757</v>
      </c>
      <c r="H987" s="7">
        <f t="shared" si="15"/>
        <v>-5.3248136315229722E-3</v>
      </c>
    </row>
    <row r="988" spans="1:8" x14ac:dyDescent="0.75">
      <c r="A988" s="2">
        <v>42670</v>
      </c>
      <c r="B988" s="12">
        <v>9.32</v>
      </c>
      <c r="C988" s="12">
        <v>9.91</v>
      </c>
      <c r="D988" s="12">
        <v>9.14</v>
      </c>
      <c r="E988" s="12">
        <v>9.7100000000000009</v>
      </c>
      <c r="F988" s="12">
        <v>1527680</v>
      </c>
      <c r="G988" s="12">
        <v>66395857</v>
      </c>
      <c r="H988" s="7">
        <f t="shared" si="15"/>
        <v>4.1845493562231821E-2</v>
      </c>
    </row>
    <row r="989" spans="1:8" x14ac:dyDescent="0.75">
      <c r="A989" s="2">
        <v>42671</v>
      </c>
      <c r="B989" s="12">
        <v>9.7200000000000006</v>
      </c>
      <c r="C989" s="12">
        <v>9.73</v>
      </c>
      <c r="D989" s="12">
        <v>9.0500000000000007</v>
      </c>
      <c r="E989" s="12">
        <v>9.07</v>
      </c>
      <c r="F989" s="12">
        <v>1102490</v>
      </c>
      <c r="G989" s="12">
        <v>62033788</v>
      </c>
      <c r="H989" s="7">
        <f t="shared" si="15"/>
        <v>-6.6872427983539123E-2</v>
      </c>
    </row>
    <row r="990" spans="1:8" x14ac:dyDescent="0.75">
      <c r="A990" s="2">
        <v>42672</v>
      </c>
      <c r="B990" s="12">
        <v>9.07</v>
      </c>
      <c r="C990" s="12">
        <v>9.36</v>
      </c>
      <c r="D990" s="12">
        <v>8.0500000000000007</v>
      </c>
      <c r="E990" s="12">
        <v>8.61</v>
      </c>
      <c r="F990" s="12">
        <v>1459460</v>
      </c>
      <c r="G990" s="12">
        <v>58904239</v>
      </c>
      <c r="H990" s="7">
        <f t="shared" si="15"/>
        <v>-5.0716648291069553E-2</v>
      </c>
    </row>
    <row r="991" spans="1:8" x14ac:dyDescent="0.75">
      <c r="A991" s="2">
        <v>42673</v>
      </c>
      <c r="B991" s="12">
        <v>8.6300000000000008</v>
      </c>
      <c r="C991" s="12">
        <v>9.7200000000000006</v>
      </c>
      <c r="D991" s="12">
        <v>8.6300000000000008</v>
      </c>
      <c r="E991" s="12">
        <v>9.67</v>
      </c>
      <c r="F991" s="12">
        <v>1180810</v>
      </c>
      <c r="G991" s="12">
        <v>66171146</v>
      </c>
      <c r="H991" s="7">
        <f t="shared" si="15"/>
        <v>0.12050984936268819</v>
      </c>
    </row>
    <row r="992" spans="1:8" x14ac:dyDescent="0.75">
      <c r="A992" s="2">
        <v>42674</v>
      </c>
      <c r="B992" s="12">
        <v>9.68</v>
      </c>
      <c r="C992" s="12">
        <v>9.9</v>
      </c>
      <c r="D992" s="12">
        <v>9.0500000000000007</v>
      </c>
      <c r="E992" s="12">
        <v>9.1999999999999993</v>
      </c>
      <c r="F992" s="12">
        <v>1001140</v>
      </c>
      <c r="G992" s="12">
        <v>63004575</v>
      </c>
      <c r="H992" s="7">
        <f t="shared" si="15"/>
        <v>-4.9586776859504175E-2</v>
      </c>
    </row>
    <row r="993" spans="1:8" x14ac:dyDescent="0.75">
      <c r="A993" s="2">
        <v>42675</v>
      </c>
      <c r="B993" s="12">
        <v>9.2100000000000009</v>
      </c>
      <c r="C993" s="12">
        <v>9.34</v>
      </c>
      <c r="D993" s="12">
        <v>8.65</v>
      </c>
      <c r="E993" s="12">
        <v>9.0399999999999991</v>
      </c>
      <c r="F993" s="12">
        <v>1334790</v>
      </c>
      <c r="G993" s="12">
        <v>61884486</v>
      </c>
      <c r="H993" s="7">
        <f t="shared" si="15"/>
        <v>-1.8458197611292259E-2</v>
      </c>
    </row>
    <row r="994" spans="1:8" x14ac:dyDescent="0.75">
      <c r="A994" s="2">
        <v>42676</v>
      </c>
      <c r="B994" s="12">
        <v>9.01</v>
      </c>
      <c r="C994" s="12">
        <v>9.36</v>
      </c>
      <c r="D994" s="12">
        <v>8.8000000000000007</v>
      </c>
      <c r="E994" s="12">
        <v>8.94</v>
      </c>
      <c r="F994" s="12">
        <v>1234770</v>
      </c>
      <c r="G994" s="12">
        <v>61228785</v>
      </c>
      <c r="H994" s="7">
        <f t="shared" si="15"/>
        <v>-7.7691453940066909E-3</v>
      </c>
    </row>
    <row r="995" spans="1:8" x14ac:dyDescent="0.75">
      <c r="A995" s="2">
        <v>42677</v>
      </c>
      <c r="B995" s="12">
        <v>8.99</v>
      </c>
      <c r="C995" s="12">
        <v>9.44</v>
      </c>
      <c r="D995" s="12">
        <v>8.7899999999999991</v>
      </c>
      <c r="E995" s="12">
        <v>9.1199999999999992</v>
      </c>
      <c r="F995" s="12">
        <v>1443680</v>
      </c>
      <c r="G995" s="12">
        <v>62473993</v>
      </c>
      <c r="H995" s="7">
        <f t="shared" si="15"/>
        <v>1.4460511679643937E-2</v>
      </c>
    </row>
    <row r="996" spans="1:8" x14ac:dyDescent="0.75">
      <c r="A996" s="2">
        <v>42678</v>
      </c>
      <c r="B996" s="12">
        <v>9.1300000000000008</v>
      </c>
      <c r="C996" s="12">
        <v>9.2899999999999991</v>
      </c>
      <c r="D996" s="12">
        <v>8.9600000000000009</v>
      </c>
      <c r="E996" s="12">
        <v>9.1300000000000008</v>
      </c>
      <c r="F996" s="12">
        <v>1315030</v>
      </c>
      <c r="G996" s="12">
        <v>62619433</v>
      </c>
      <c r="H996" s="7">
        <f t="shared" si="15"/>
        <v>0</v>
      </c>
    </row>
    <row r="997" spans="1:8" x14ac:dyDescent="0.75">
      <c r="A997" s="2">
        <v>42679</v>
      </c>
      <c r="B997" s="12">
        <v>9.1199999999999992</v>
      </c>
      <c r="C997" s="12">
        <v>9.26</v>
      </c>
      <c r="D997" s="12">
        <v>9.0500000000000007</v>
      </c>
      <c r="E997" s="12">
        <v>9.2100000000000009</v>
      </c>
      <c r="F997" s="12">
        <v>764091</v>
      </c>
      <c r="G997" s="12">
        <v>63194800</v>
      </c>
      <c r="H997" s="7">
        <f t="shared" si="15"/>
        <v>9.8684210526317588E-3</v>
      </c>
    </row>
    <row r="998" spans="1:8" x14ac:dyDescent="0.75">
      <c r="A998" s="2">
        <v>42680</v>
      </c>
      <c r="B998" s="12">
        <v>9.2100000000000009</v>
      </c>
      <c r="C998" s="12">
        <v>9.48</v>
      </c>
      <c r="D998" s="12">
        <v>9.1300000000000008</v>
      </c>
      <c r="E998" s="12">
        <v>9.4</v>
      </c>
      <c r="F998" s="12">
        <v>1174590</v>
      </c>
      <c r="G998" s="12">
        <v>64522848</v>
      </c>
      <c r="H998" s="7">
        <f t="shared" si="15"/>
        <v>2.0629750271444026E-2</v>
      </c>
    </row>
    <row r="999" spans="1:8" x14ac:dyDescent="0.75">
      <c r="A999" s="2">
        <v>42681</v>
      </c>
      <c r="B999" s="12">
        <v>9.4</v>
      </c>
      <c r="C999" s="12">
        <v>9.92</v>
      </c>
      <c r="D999" s="12">
        <v>9.27</v>
      </c>
      <c r="E999" s="12">
        <v>9.92</v>
      </c>
      <c r="F999" s="12">
        <v>1597080</v>
      </c>
      <c r="G999" s="12">
        <v>68126978</v>
      </c>
      <c r="H999" s="7">
        <f t="shared" si="15"/>
        <v>5.5319148936170168E-2</v>
      </c>
    </row>
    <row r="1000" spans="1:8" x14ac:dyDescent="0.75">
      <c r="A1000" s="2">
        <v>42682</v>
      </c>
      <c r="B1000" s="12">
        <v>9.8800000000000008</v>
      </c>
      <c r="C1000" s="12">
        <v>10.49</v>
      </c>
      <c r="D1000" s="12">
        <v>9.6999999999999993</v>
      </c>
      <c r="E1000" s="12">
        <v>9.76</v>
      </c>
      <c r="F1000" s="12">
        <v>1509000</v>
      </c>
      <c r="G1000" s="12">
        <v>67078342</v>
      </c>
      <c r="H1000" s="7">
        <f t="shared" si="15"/>
        <v>-1.214574898785435E-2</v>
      </c>
    </row>
    <row r="1001" spans="1:8" x14ac:dyDescent="0.75">
      <c r="A1001" s="2">
        <v>42683</v>
      </c>
      <c r="B1001" s="12">
        <v>9.73</v>
      </c>
      <c r="C1001" s="12">
        <v>10</v>
      </c>
      <c r="D1001" s="12">
        <v>9.4</v>
      </c>
      <c r="E1001" s="12">
        <v>9.6999999999999993</v>
      </c>
      <c r="F1001" s="12">
        <v>951744</v>
      </c>
      <c r="G1001" s="12">
        <v>66662583</v>
      </c>
      <c r="H1001" s="7">
        <f t="shared" si="15"/>
        <v>-3.0832476875643508E-3</v>
      </c>
    </row>
    <row r="1002" spans="1:8" x14ac:dyDescent="0.75">
      <c r="A1002" s="2">
        <v>42684</v>
      </c>
      <c r="B1002" s="12">
        <v>9.67</v>
      </c>
      <c r="C1002" s="12">
        <v>9.76</v>
      </c>
      <c r="D1002" s="12">
        <v>9.5299999999999994</v>
      </c>
      <c r="E1002" s="12">
        <v>9.67</v>
      </c>
      <c r="F1002" s="12">
        <v>621946</v>
      </c>
      <c r="G1002" s="12">
        <v>66493255</v>
      </c>
      <c r="H1002" s="7">
        <f t="shared" si="15"/>
        <v>0</v>
      </c>
    </row>
    <row r="1003" spans="1:8" x14ac:dyDescent="0.75">
      <c r="A1003" s="2">
        <v>42685</v>
      </c>
      <c r="B1003" s="12">
        <v>9.65</v>
      </c>
      <c r="C1003" s="12">
        <v>9.74</v>
      </c>
      <c r="D1003" s="12">
        <v>9.51</v>
      </c>
      <c r="E1003" s="12">
        <v>9.67</v>
      </c>
      <c r="F1003" s="12">
        <v>978517</v>
      </c>
      <c r="G1003" s="12">
        <v>66466757</v>
      </c>
      <c r="H1003" s="7">
        <f t="shared" si="15"/>
        <v>2.0725388601035826E-3</v>
      </c>
    </row>
    <row r="1004" spans="1:8" x14ac:dyDescent="0.75">
      <c r="A1004" s="2">
        <v>42686</v>
      </c>
      <c r="B1004" s="12">
        <v>9.69</v>
      </c>
      <c r="C1004" s="12">
        <v>9.86</v>
      </c>
      <c r="D1004" s="12">
        <v>9.56</v>
      </c>
      <c r="E1004" s="12">
        <v>9.64</v>
      </c>
      <c r="F1004" s="12">
        <v>1066110</v>
      </c>
      <c r="G1004" s="12">
        <v>66318219</v>
      </c>
      <c r="H1004" s="7">
        <f t="shared" si="15"/>
        <v>-5.1599587203301272E-3</v>
      </c>
    </row>
    <row r="1005" spans="1:8" x14ac:dyDescent="0.75">
      <c r="A1005" s="2">
        <v>42687</v>
      </c>
      <c r="B1005" s="12">
        <v>9.6300000000000008</v>
      </c>
      <c r="C1005" s="12">
        <v>9.7200000000000006</v>
      </c>
      <c r="D1005" s="12">
        <v>9.4</v>
      </c>
      <c r="E1005" s="12">
        <v>9.49</v>
      </c>
      <c r="F1005" s="12">
        <v>828714</v>
      </c>
      <c r="G1005" s="12">
        <v>65300002</v>
      </c>
      <c r="H1005" s="7">
        <f t="shared" si="15"/>
        <v>-1.4537902388369736E-2</v>
      </c>
    </row>
    <row r="1006" spans="1:8" x14ac:dyDescent="0.75">
      <c r="A1006" s="2">
        <v>42688</v>
      </c>
      <c r="B1006" s="12">
        <v>9.5399999999999991</v>
      </c>
      <c r="C1006" s="12">
        <v>9.74</v>
      </c>
      <c r="D1006" s="12">
        <v>9.4499999999999993</v>
      </c>
      <c r="E1006" s="12">
        <v>9.68</v>
      </c>
      <c r="F1006" s="12">
        <v>619525</v>
      </c>
      <c r="G1006" s="12">
        <v>66625152</v>
      </c>
      <c r="H1006" s="7">
        <f t="shared" si="15"/>
        <v>1.4675052410901529E-2</v>
      </c>
    </row>
    <row r="1007" spans="1:8" x14ac:dyDescent="0.75">
      <c r="A1007" s="2">
        <v>42689</v>
      </c>
      <c r="B1007" s="12">
        <v>9.6999999999999993</v>
      </c>
      <c r="C1007" s="12">
        <v>9.73</v>
      </c>
      <c r="D1007" s="12">
        <v>9.5</v>
      </c>
      <c r="E1007" s="12">
        <v>9.64</v>
      </c>
      <c r="F1007" s="12">
        <v>899729</v>
      </c>
      <c r="G1007" s="12">
        <v>66358995</v>
      </c>
      <c r="H1007" s="7">
        <f t="shared" si="15"/>
        <v>-6.1855670103091471E-3</v>
      </c>
    </row>
    <row r="1008" spans="1:8" x14ac:dyDescent="0.75">
      <c r="A1008" s="2">
        <v>42690</v>
      </c>
      <c r="B1008" s="12">
        <v>9.64</v>
      </c>
      <c r="C1008" s="12">
        <v>9.67</v>
      </c>
      <c r="D1008" s="12">
        <v>9.1</v>
      </c>
      <c r="E1008" s="12">
        <v>9.4499999999999993</v>
      </c>
      <c r="F1008" s="12">
        <v>850986</v>
      </c>
      <c r="G1008" s="12">
        <v>65096802</v>
      </c>
      <c r="H1008" s="7">
        <f t="shared" si="15"/>
        <v>-1.9709543568464861E-2</v>
      </c>
    </row>
    <row r="1009" spans="1:8" x14ac:dyDescent="0.75">
      <c r="A1009" s="2">
        <v>42691</v>
      </c>
      <c r="B1009" s="12">
        <v>9.44</v>
      </c>
      <c r="C1009" s="12">
        <v>9.4600000000000009</v>
      </c>
      <c r="D1009" s="12">
        <v>9.01</v>
      </c>
      <c r="E1009" s="12">
        <v>9.02</v>
      </c>
      <c r="F1009" s="12">
        <v>1037810</v>
      </c>
      <c r="G1009" s="12">
        <v>62170698</v>
      </c>
      <c r="H1009" s="7">
        <f t="shared" si="15"/>
        <v>-4.4491525423728806E-2</v>
      </c>
    </row>
    <row r="1010" spans="1:8" x14ac:dyDescent="0.75">
      <c r="A1010" s="2">
        <v>42692</v>
      </c>
      <c r="B1010" s="12">
        <v>9.02</v>
      </c>
      <c r="C1010" s="12">
        <v>9.11</v>
      </c>
      <c r="D1010" s="12">
        <v>8.7899999999999991</v>
      </c>
      <c r="E1010" s="12">
        <v>8.9499999999999993</v>
      </c>
      <c r="F1010" s="12">
        <v>867850</v>
      </c>
      <c r="G1010" s="12">
        <v>61712275</v>
      </c>
      <c r="H1010" s="7">
        <f t="shared" si="15"/>
        <v>-7.7605321507760849E-3</v>
      </c>
    </row>
    <row r="1011" spans="1:8" x14ac:dyDescent="0.75">
      <c r="A1011" s="2">
        <v>42693</v>
      </c>
      <c r="B1011" s="12">
        <v>8.9600000000000009</v>
      </c>
      <c r="C1011" s="12">
        <v>8.9700000000000006</v>
      </c>
      <c r="D1011" s="12">
        <v>8.42</v>
      </c>
      <c r="E1011" s="12">
        <v>8.48</v>
      </c>
      <c r="F1011" s="12">
        <v>1120590</v>
      </c>
      <c r="G1011" s="12">
        <v>58474098</v>
      </c>
      <c r="H1011" s="7">
        <f t="shared" si="15"/>
        <v>-5.3571428571428617E-2</v>
      </c>
    </row>
    <row r="1012" spans="1:8" x14ac:dyDescent="0.75">
      <c r="A1012" s="2">
        <v>42694</v>
      </c>
      <c r="B1012" s="12">
        <v>8.5</v>
      </c>
      <c r="C1012" s="12">
        <v>8.61</v>
      </c>
      <c r="D1012" s="12">
        <v>8.32</v>
      </c>
      <c r="E1012" s="12">
        <v>8.51</v>
      </c>
      <c r="F1012" s="12">
        <v>837398</v>
      </c>
      <c r="G1012" s="12">
        <v>58696709</v>
      </c>
      <c r="H1012" s="7">
        <f t="shared" si="15"/>
        <v>1.1764705882352691E-3</v>
      </c>
    </row>
    <row r="1013" spans="1:8" x14ac:dyDescent="0.75">
      <c r="A1013" s="2">
        <v>42695</v>
      </c>
      <c r="B1013" s="12">
        <v>8.49</v>
      </c>
      <c r="C1013" s="12">
        <v>8.6199999999999992</v>
      </c>
      <c r="D1013" s="12">
        <v>8.41</v>
      </c>
      <c r="E1013" s="12">
        <v>8.58</v>
      </c>
      <c r="F1013" s="12">
        <v>685102</v>
      </c>
      <c r="G1013" s="12">
        <v>59187017</v>
      </c>
      <c r="H1013" s="7">
        <f t="shared" si="15"/>
        <v>1.0600706713780902E-2</v>
      </c>
    </row>
    <row r="1014" spans="1:8" x14ac:dyDescent="0.75">
      <c r="A1014" s="2">
        <v>42696</v>
      </c>
      <c r="B1014" s="12">
        <v>8.58</v>
      </c>
      <c r="C1014" s="12">
        <v>8.84</v>
      </c>
      <c r="D1014" s="12">
        <v>8.5500000000000007</v>
      </c>
      <c r="E1014" s="12">
        <v>8.6300000000000008</v>
      </c>
      <c r="F1014" s="12">
        <v>822084</v>
      </c>
      <c r="G1014" s="12">
        <v>59516298</v>
      </c>
      <c r="H1014" s="7">
        <f t="shared" si="15"/>
        <v>5.8275058275059103E-3</v>
      </c>
    </row>
    <row r="1015" spans="1:8" x14ac:dyDescent="0.75">
      <c r="A1015" s="2">
        <v>42697</v>
      </c>
      <c r="B1015" s="12">
        <v>8.67</v>
      </c>
      <c r="C1015" s="12">
        <v>8.73</v>
      </c>
      <c r="D1015" s="12">
        <v>8.4700000000000006</v>
      </c>
      <c r="E1015" s="12">
        <v>8.51</v>
      </c>
      <c r="F1015" s="12">
        <v>798355</v>
      </c>
      <c r="G1015" s="12">
        <v>58753969</v>
      </c>
      <c r="H1015" s="7">
        <f t="shared" si="15"/>
        <v>-1.8454440599769337E-2</v>
      </c>
    </row>
    <row r="1016" spans="1:8" x14ac:dyDescent="0.75">
      <c r="A1016" s="2">
        <v>42698</v>
      </c>
      <c r="B1016" s="12">
        <v>8.44</v>
      </c>
      <c r="C1016" s="12">
        <v>9.14</v>
      </c>
      <c r="D1016" s="12">
        <v>8.34</v>
      </c>
      <c r="E1016" s="12">
        <v>9.1300000000000008</v>
      </c>
      <c r="F1016" s="12">
        <v>929254</v>
      </c>
      <c r="G1016" s="12">
        <v>63065111</v>
      </c>
      <c r="H1016" s="7">
        <f t="shared" si="15"/>
        <v>8.1753554502369818E-2</v>
      </c>
    </row>
    <row r="1017" spans="1:8" x14ac:dyDescent="0.75">
      <c r="A1017" s="2">
        <v>42699</v>
      </c>
      <c r="B1017" s="12">
        <v>9.14</v>
      </c>
      <c r="C1017" s="12">
        <v>9.18</v>
      </c>
      <c r="D1017" s="12">
        <v>8.76</v>
      </c>
      <c r="E1017" s="12">
        <v>9.1</v>
      </c>
      <c r="F1017" s="12">
        <v>1170070</v>
      </c>
      <c r="G1017" s="12">
        <v>62832065</v>
      </c>
      <c r="H1017" s="7">
        <f t="shared" si="15"/>
        <v>-4.3763676148797503E-3</v>
      </c>
    </row>
    <row r="1018" spans="1:8" x14ac:dyDescent="0.75">
      <c r="A1018" s="2">
        <v>42700</v>
      </c>
      <c r="B1018" s="12">
        <v>9.11</v>
      </c>
      <c r="C1018" s="12">
        <v>9.1300000000000008</v>
      </c>
      <c r="D1018" s="12">
        <v>8.7899999999999991</v>
      </c>
      <c r="E1018" s="12">
        <v>8.9</v>
      </c>
      <c r="F1018" s="12">
        <v>947235</v>
      </c>
      <c r="G1018" s="12">
        <v>61455801</v>
      </c>
      <c r="H1018" s="7">
        <f t="shared" si="15"/>
        <v>-2.3051591657519108E-2</v>
      </c>
    </row>
    <row r="1019" spans="1:8" x14ac:dyDescent="0.75">
      <c r="A1019" s="2">
        <v>42701</v>
      </c>
      <c r="B1019" s="12">
        <v>8.9</v>
      </c>
      <c r="C1019" s="12">
        <v>9.17</v>
      </c>
      <c r="D1019" s="12">
        <v>8.89</v>
      </c>
      <c r="E1019" s="12">
        <v>9.09</v>
      </c>
      <c r="F1019" s="12">
        <v>1058670</v>
      </c>
      <c r="G1019" s="12">
        <v>62802349</v>
      </c>
      <c r="H1019" s="7">
        <f t="shared" si="15"/>
        <v>2.1348314606741515E-2</v>
      </c>
    </row>
    <row r="1020" spans="1:8" x14ac:dyDescent="0.75">
      <c r="A1020" s="2">
        <v>42702</v>
      </c>
      <c r="B1020" s="12">
        <v>9.07</v>
      </c>
      <c r="C1020" s="12">
        <v>9.14</v>
      </c>
      <c r="D1020" s="12">
        <v>8.9499999999999993</v>
      </c>
      <c r="E1020" s="12">
        <v>8.9600000000000009</v>
      </c>
      <c r="F1020" s="12">
        <v>848792</v>
      </c>
      <c r="G1020" s="12">
        <v>61975639</v>
      </c>
      <c r="H1020" s="7">
        <f t="shared" si="15"/>
        <v>-1.2127894156560026E-2</v>
      </c>
    </row>
    <row r="1021" spans="1:8" x14ac:dyDescent="0.75">
      <c r="A1021" s="2">
        <v>42703</v>
      </c>
      <c r="B1021" s="12">
        <v>8.9600000000000009</v>
      </c>
      <c r="C1021" s="12">
        <v>9.0500000000000007</v>
      </c>
      <c r="D1021" s="12">
        <v>8.6199999999999992</v>
      </c>
      <c r="E1021" s="12">
        <v>8.82</v>
      </c>
      <c r="F1021" s="12">
        <v>1402230</v>
      </c>
      <c r="G1021" s="12">
        <v>60969604</v>
      </c>
      <c r="H1021" s="7">
        <f t="shared" si="15"/>
        <v>-1.5625000000000062E-2</v>
      </c>
    </row>
    <row r="1022" spans="1:8" x14ac:dyDescent="0.75">
      <c r="A1022" s="2">
        <v>42704</v>
      </c>
      <c r="B1022" s="12">
        <v>8.82</v>
      </c>
      <c r="C1022" s="12">
        <v>8.9499999999999993</v>
      </c>
      <c r="D1022" s="12">
        <v>8.75</v>
      </c>
      <c r="E1022" s="12">
        <v>8.91</v>
      </c>
      <c r="F1022" s="12">
        <v>605542</v>
      </c>
      <c r="G1022" s="12">
        <v>61606594</v>
      </c>
      <c r="H1022" s="7">
        <f t="shared" si="15"/>
        <v>1.0204081632653045E-2</v>
      </c>
    </row>
    <row r="1023" spans="1:8" x14ac:dyDescent="0.75">
      <c r="A1023" s="2">
        <v>42705</v>
      </c>
      <c r="B1023" s="12">
        <v>8.91</v>
      </c>
      <c r="C1023" s="12">
        <v>8.94</v>
      </c>
      <c r="D1023" s="12">
        <v>8.6999999999999993</v>
      </c>
      <c r="E1023" s="12">
        <v>8.74</v>
      </c>
      <c r="F1023" s="12">
        <v>672328</v>
      </c>
      <c r="G1023" s="12">
        <v>60510727</v>
      </c>
      <c r="H1023" s="7">
        <f t="shared" si="15"/>
        <v>-1.9079685746352406E-2</v>
      </c>
    </row>
    <row r="1024" spans="1:8" x14ac:dyDescent="0.75">
      <c r="A1024" s="2">
        <v>42706</v>
      </c>
      <c r="B1024" s="12">
        <v>8.75</v>
      </c>
      <c r="C1024" s="12">
        <v>8.86</v>
      </c>
      <c r="D1024" s="12">
        <v>8.61</v>
      </c>
      <c r="E1024" s="12">
        <v>8.66</v>
      </c>
      <c r="F1024" s="12">
        <v>823934</v>
      </c>
      <c r="G1024" s="12">
        <v>59913781</v>
      </c>
      <c r="H1024" s="7">
        <f t="shared" si="15"/>
        <v>-1.028571428571427E-2</v>
      </c>
    </row>
    <row r="1025" spans="1:8" x14ac:dyDescent="0.75">
      <c r="A1025" s="2">
        <v>42707</v>
      </c>
      <c r="B1025" s="12">
        <v>8.64</v>
      </c>
      <c r="C1025" s="12">
        <v>8.92</v>
      </c>
      <c r="D1025" s="12">
        <v>8.61</v>
      </c>
      <c r="E1025" s="12">
        <v>8.8800000000000008</v>
      </c>
      <c r="F1025" s="12">
        <v>939632</v>
      </c>
      <c r="G1025" s="12">
        <v>61465384</v>
      </c>
      <c r="H1025" s="7">
        <f t="shared" si="15"/>
        <v>2.7777777777777801E-2</v>
      </c>
    </row>
    <row r="1026" spans="1:8" x14ac:dyDescent="0.75">
      <c r="A1026" s="2">
        <v>42708</v>
      </c>
      <c r="B1026" s="12">
        <v>8.8699999999999992</v>
      </c>
      <c r="C1026" s="12">
        <v>9.01</v>
      </c>
      <c r="D1026" s="12">
        <v>8.66</v>
      </c>
      <c r="E1026" s="12">
        <v>8.82</v>
      </c>
      <c r="F1026" s="12">
        <v>889416</v>
      </c>
      <c r="G1026" s="12">
        <v>61121611</v>
      </c>
      <c r="H1026" s="7">
        <f t="shared" si="15"/>
        <v>-5.636978579481278E-3</v>
      </c>
    </row>
    <row r="1027" spans="1:8" x14ac:dyDescent="0.75">
      <c r="A1027" s="2">
        <v>42709</v>
      </c>
      <c r="B1027" s="12">
        <v>8.8000000000000007</v>
      </c>
      <c r="C1027" s="12">
        <v>8.9</v>
      </c>
      <c r="D1027" s="12">
        <v>8.48</v>
      </c>
      <c r="E1027" s="12">
        <v>8.56</v>
      </c>
      <c r="F1027" s="12">
        <v>979175</v>
      </c>
      <c r="G1027" s="12">
        <v>59386844</v>
      </c>
      <c r="H1027" s="7">
        <f t="shared" ref="H1027:H1090" si="16">(E1027-B1027)/B1027</f>
        <v>-2.7272727272727296E-2</v>
      </c>
    </row>
    <row r="1028" spans="1:8" x14ac:dyDescent="0.75">
      <c r="A1028" s="2">
        <v>42710</v>
      </c>
      <c r="B1028" s="12">
        <v>8.56</v>
      </c>
      <c r="C1028" s="12">
        <v>8.81</v>
      </c>
      <c r="D1028" s="12">
        <v>8.49</v>
      </c>
      <c r="E1028" s="12">
        <v>8.8000000000000007</v>
      </c>
      <c r="F1028" s="12">
        <v>1016800</v>
      </c>
      <c r="G1028" s="12">
        <v>61029632</v>
      </c>
      <c r="H1028" s="7">
        <f t="shared" si="16"/>
        <v>2.8037383177570117E-2</v>
      </c>
    </row>
    <row r="1029" spans="1:8" x14ac:dyDescent="0.75">
      <c r="A1029" s="2">
        <v>42711</v>
      </c>
      <c r="B1029" s="12">
        <v>8.7799999999999994</v>
      </c>
      <c r="C1029" s="12">
        <v>8.82</v>
      </c>
      <c r="D1029" s="12">
        <v>8.66</v>
      </c>
      <c r="E1029" s="12">
        <v>8.68</v>
      </c>
      <c r="F1029" s="12">
        <v>787296</v>
      </c>
      <c r="G1029" s="12">
        <v>60269059</v>
      </c>
      <c r="H1029" s="7">
        <f t="shared" si="16"/>
        <v>-1.1389521640091077E-2</v>
      </c>
    </row>
    <row r="1030" spans="1:8" x14ac:dyDescent="0.75">
      <c r="A1030" s="2">
        <v>42712</v>
      </c>
      <c r="B1030" s="12">
        <v>8.69</v>
      </c>
      <c r="C1030" s="12">
        <v>8.7899999999999991</v>
      </c>
      <c r="D1030" s="12">
        <v>8.66</v>
      </c>
      <c r="E1030" s="12">
        <v>8.75</v>
      </c>
      <c r="F1030" s="12">
        <v>713673</v>
      </c>
      <c r="G1030" s="12">
        <v>60750683</v>
      </c>
      <c r="H1030" s="7">
        <f t="shared" si="16"/>
        <v>6.9044879171462027E-3</v>
      </c>
    </row>
    <row r="1031" spans="1:8" x14ac:dyDescent="0.75">
      <c r="A1031" s="2">
        <v>42713</v>
      </c>
      <c r="B1031" s="12">
        <v>8.75</v>
      </c>
      <c r="C1031" s="12">
        <v>8.85</v>
      </c>
      <c r="D1031" s="12">
        <v>8.7200000000000006</v>
      </c>
      <c r="E1031" s="12">
        <v>8.83</v>
      </c>
      <c r="F1031" s="12">
        <v>870014</v>
      </c>
      <c r="G1031" s="12">
        <v>61348694</v>
      </c>
      <c r="H1031" s="7">
        <f t="shared" si="16"/>
        <v>9.1428571428571505E-3</v>
      </c>
    </row>
    <row r="1032" spans="1:8" x14ac:dyDescent="0.75">
      <c r="A1032" s="2">
        <v>42714</v>
      </c>
      <c r="B1032" s="12">
        <v>8.84</v>
      </c>
      <c r="C1032" s="12">
        <v>8.93</v>
      </c>
      <c r="D1032" s="12">
        <v>8.81</v>
      </c>
      <c r="E1032" s="12">
        <v>8.8800000000000008</v>
      </c>
      <c r="F1032" s="12">
        <v>781253</v>
      </c>
      <c r="G1032" s="12">
        <v>61667482</v>
      </c>
      <c r="H1032" s="7">
        <f t="shared" si="16"/>
        <v>4.5248868778281588E-3</v>
      </c>
    </row>
    <row r="1033" spans="1:8" x14ac:dyDescent="0.75">
      <c r="A1033" s="2">
        <v>42715</v>
      </c>
      <c r="B1033" s="12">
        <v>8.8800000000000008</v>
      </c>
      <c r="C1033" s="12">
        <v>9.59</v>
      </c>
      <c r="D1033" s="12">
        <v>8.7799999999999994</v>
      </c>
      <c r="E1033" s="12">
        <v>9.5399999999999991</v>
      </c>
      <c r="F1033" s="12">
        <v>1065390</v>
      </c>
      <c r="G1033" s="12">
        <v>66303846</v>
      </c>
      <c r="H1033" s="7">
        <f t="shared" si="16"/>
        <v>7.4324324324324134E-2</v>
      </c>
    </row>
    <row r="1034" spans="1:8" x14ac:dyDescent="0.75">
      <c r="A1034" s="2">
        <v>42716</v>
      </c>
      <c r="B1034" s="12">
        <v>9.52</v>
      </c>
      <c r="C1034" s="12">
        <v>9.66</v>
      </c>
      <c r="D1034" s="12">
        <v>9.07</v>
      </c>
      <c r="E1034" s="12">
        <v>9.1</v>
      </c>
      <c r="F1034" s="12">
        <v>1054770</v>
      </c>
      <c r="G1034" s="12">
        <v>63239595</v>
      </c>
      <c r="H1034" s="7">
        <f t="shared" si="16"/>
        <v>-4.4117647058823525E-2</v>
      </c>
    </row>
    <row r="1035" spans="1:8" x14ac:dyDescent="0.75">
      <c r="A1035" s="2">
        <v>42717</v>
      </c>
      <c r="B1035" s="12">
        <v>9.07</v>
      </c>
      <c r="C1035" s="12">
        <v>9.43</v>
      </c>
      <c r="D1035" s="12">
        <v>9.0500000000000007</v>
      </c>
      <c r="E1035" s="12">
        <v>9.39</v>
      </c>
      <c r="F1035" s="12">
        <v>971378</v>
      </c>
      <c r="G1035" s="12">
        <v>65288409</v>
      </c>
      <c r="H1035" s="7">
        <f t="shared" si="16"/>
        <v>3.528114663726574E-2</v>
      </c>
    </row>
    <row r="1036" spans="1:8" x14ac:dyDescent="0.75">
      <c r="A1036" s="2">
        <v>42718</v>
      </c>
      <c r="B1036" s="12">
        <v>9.4</v>
      </c>
      <c r="C1036" s="12">
        <v>9.42</v>
      </c>
      <c r="D1036" s="12">
        <v>9.1</v>
      </c>
      <c r="E1036" s="12">
        <v>9.16</v>
      </c>
      <c r="F1036" s="12">
        <v>1416530</v>
      </c>
      <c r="G1036" s="12">
        <v>63702802</v>
      </c>
      <c r="H1036" s="7">
        <f t="shared" si="16"/>
        <v>-2.5531914893617044E-2</v>
      </c>
    </row>
    <row r="1037" spans="1:8" x14ac:dyDescent="0.75">
      <c r="A1037" s="2">
        <v>42719</v>
      </c>
      <c r="B1037" s="12">
        <v>9.18</v>
      </c>
      <c r="C1037" s="12">
        <v>9.39</v>
      </c>
      <c r="D1037" s="12">
        <v>9.08</v>
      </c>
      <c r="E1037" s="12">
        <v>9.3000000000000007</v>
      </c>
      <c r="F1037" s="12">
        <v>1999050</v>
      </c>
      <c r="G1037" s="12">
        <v>64667765</v>
      </c>
      <c r="H1037" s="7">
        <f t="shared" si="16"/>
        <v>1.3071895424836709E-2</v>
      </c>
    </row>
    <row r="1038" spans="1:8" x14ac:dyDescent="0.75">
      <c r="A1038" s="2">
        <v>42720</v>
      </c>
      <c r="B1038" s="12">
        <v>9.2899999999999991</v>
      </c>
      <c r="C1038" s="12">
        <v>9.98</v>
      </c>
      <c r="D1038" s="12">
        <v>9.17</v>
      </c>
      <c r="E1038" s="12">
        <v>9.89</v>
      </c>
      <c r="F1038" s="12">
        <v>1951350</v>
      </c>
      <c r="G1038" s="12">
        <v>68852460</v>
      </c>
      <c r="H1038" s="7">
        <f t="shared" si="16"/>
        <v>6.4585575888051833E-2</v>
      </c>
    </row>
    <row r="1039" spans="1:8" x14ac:dyDescent="0.75">
      <c r="A1039" s="2">
        <v>42721</v>
      </c>
      <c r="B1039" s="12">
        <v>9.8699999999999992</v>
      </c>
      <c r="C1039" s="12">
        <v>9.91</v>
      </c>
      <c r="D1039" s="12">
        <v>9.39</v>
      </c>
      <c r="E1039" s="12">
        <v>9.74</v>
      </c>
      <c r="F1039" s="12">
        <v>1964650</v>
      </c>
      <c r="G1039" s="12">
        <v>67783538</v>
      </c>
      <c r="H1039" s="7">
        <f t="shared" si="16"/>
        <v>-1.3171225937183284E-2</v>
      </c>
    </row>
    <row r="1040" spans="1:8" x14ac:dyDescent="0.75">
      <c r="A1040" s="2">
        <v>42722</v>
      </c>
      <c r="B1040" s="12">
        <v>9.7200000000000006</v>
      </c>
      <c r="C1040" s="12">
        <v>9.94</v>
      </c>
      <c r="D1040" s="12">
        <v>9.64</v>
      </c>
      <c r="E1040" s="12">
        <v>9.89</v>
      </c>
      <c r="F1040" s="12">
        <v>1935260</v>
      </c>
      <c r="G1040" s="12">
        <v>68843103</v>
      </c>
      <c r="H1040" s="7">
        <f t="shared" si="16"/>
        <v>1.7489711934156372E-2</v>
      </c>
    </row>
    <row r="1041" spans="1:8" x14ac:dyDescent="0.75">
      <c r="A1041" s="2">
        <v>42723</v>
      </c>
      <c r="B1041" s="12">
        <v>9.8800000000000008</v>
      </c>
      <c r="C1041" s="12">
        <v>10.53</v>
      </c>
      <c r="D1041" s="12">
        <v>9.8699999999999992</v>
      </c>
      <c r="E1041" s="12">
        <v>10.32</v>
      </c>
      <c r="F1041" s="12">
        <v>2089000</v>
      </c>
      <c r="G1041" s="12">
        <v>71871516</v>
      </c>
      <c r="H1041" s="7">
        <f t="shared" si="16"/>
        <v>4.4534412955465535E-2</v>
      </c>
    </row>
    <row r="1042" spans="1:8" x14ac:dyDescent="0.75">
      <c r="A1042" s="2">
        <v>42724</v>
      </c>
      <c r="B1042" s="12">
        <v>10.33</v>
      </c>
      <c r="C1042" s="12">
        <v>10.51</v>
      </c>
      <c r="D1042" s="12">
        <v>10.220000000000001</v>
      </c>
      <c r="E1042" s="12">
        <v>10.220000000000001</v>
      </c>
      <c r="F1042" s="12">
        <v>2236060</v>
      </c>
      <c r="G1042" s="12">
        <v>71187849</v>
      </c>
      <c r="H1042" s="7">
        <f t="shared" si="16"/>
        <v>-1.0648596321393942E-2</v>
      </c>
    </row>
    <row r="1043" spans="1:8" x14ac:dyDescent="0.75">
      <c r="A1043" s="2">
        <v>42725</v>
      </c>
      <c r="B1043" s="12">
        <v>10.23</v>
      </c>
      <c r="C1043" s="12">
        <v>10.27</v>
      </c>
      <c r="D1043" s="12">
        <v>9.7799999999999994</v>
      </c>
      <c r="E1043" s="12">
        <v>9.81</v>
      </c>
      <c r="F1043" s="12">
        <v>2189580</v>
      </c>
      <c r="G1043" s="12">
        <v>68394318</v>
      </c>
      <c r="H1043" s="7">
        <f t="shared" si="16"/>
        <v>-4.1055718475073305E-2</v>
      </c>
    </row>
    <row r="1044" spans="1:8" x14ac:dyDescent="0.75">
      <c r="A1044" s="2">
        <v>42726</v>
      </c>
      <c r="B1044" s="12">
        <v>9.84</v>
      </c>
      <c r="C1044" s="12">
        <v>9.93</v>
      </c>
      <c r="D1044" s="12">
        <v>9.2100000000000009</v>
      </c>
      <c r="E1044" s="12">
        <v>9.7899999999999991</v>
      </c>
      <c r="F1044" s="12">
        <v>2611390</v>
      </c>
      <c r="G1044" s="12">
        <v>68249123</v>
      </c>
      <c r="H1044" s="7">
        <f t="shared" si="16"/>
        <v>-5.081300813008202E-3</v>
      </c>
    </row>
    <row r="1045" spans="1:8" x14ac:dyDescent="0.75">
      <c r="A1045" s="2">
        <v>42727</v>
      </c>
      <c r="B1045" s="12">
        <v>9.77</v>
      </c>
      <c r="C1045" s="12">
        <v>9.9</v>
      </c>
      <c r="D1045" s="12">
        <v>9.24</v>
      </c>
      <c r="E1045" s="12">
        <v>9.56</v>
      </c>
      <c r="F1045" s="12">
        <v>2883150</v>
      </c>
      <c r="G1045" s="12">
        <v>66640876</v>
      </c>
      <c r="H1045" s="7">
        <f t="shared" si="16"/>
        <v>-2.1494370522006048E-2</v>
      </c>
    </row>
    <row r="1046" spans="1:8" x14ac:dyDescent="0.75">
      <c r="A1046" s="2">
        <v>42728</v>
      </c>
      <c r="B1046" s="12">
        <v>9.59</v>
      </c>
      <c r="C1046" s="12">
        <v>10.02</v>
      </c>
      <c r="D1046" s="12">
        <v>9.59</v>
      </c>
      <c r="E1046" s="12">
        <v>9.83</v>
      </c>
      <c r="F1046" s="12">
        <v>2686220</v>
      </c>
      <c r="G1046" s="12">
        <v>68588606</v>
      </c>
      <c r="H1046" s="7">
        <f t="shared" si="16"/>
        <v>2.5026068821689281E-2</v>
      </c>
    </row>
    <row r="1047" spans="1:8" x14ac:dyDescent="0.75">
      <c r="A1047" s="2">
        <v>42729</v>
      </c>
      <c r="B1047" s="12">
        <v>9.82</v>
      </c>
      <c r="C1047" s="12">
        <v>10.17</v>
      </c>
      <c r="D1047" s="12">
        <v>9.7799999999999994</v>
      </c>
      <c r="E1047" s="12">
        <v>10.01</v>
      </c>
      <c r="F1047" s="12">
        <v>2578850</v>
      </c>
      <c r="G1047" s="12">
        <v>69834108</v>
      </c>
      <c r="H1047" s="7">
        <f t="shared" si="16"/>
        <v>1.9348268839103819E-2</v>
      </c>
    </row>
    <row r="1048" spans="1:8" x14ac:dyDescent="0.75">
      <c r="A1048" s="2">
        <v>42730</v>
      </c>
      <c r="B1048" s="12">
        <v>9.98</v>
      </c>
      <c r="C1048" s="12">
        <v>10.17</v>
      </c>
      <c r="D1048" s="12">
        <v>9.6999999999999993</v>
      </c>
      <c r="E1048" s="12">
        <v>9.6999999999999993</v>
      </c>
      <c r="F1048" s="12">
        <v>2106310</v>
      </c>
      <c r="G1048" s="12">
        <v>67729159</v>
      </c>
      <c r="H1048" s="7">
        <f t="shared" si="16"/>
        <v>-2.8056112224449009E-2</v>
      </c>
    </row>
    <row r="1049" spans="1:8" x14ac:dyDescent="0.75">
      <c r="A1049" s="2">
        <v>42731</v>
      </c>
      <c r="B1049" s="12">
        <v>9.7200000000000006</v>
      </c>
      <c r="C1049" s="12">
        <v>9.91</v>
      </c>
      <c r="D1049" s="12">
        <v>9.4499999999999993</v>
      </c>
      <c r="E1049" s="12">
        <v>9.74</v>
      </c>
      <c r="F1049" s="12">
        <v>2285700</v>
      </c>
      <c r="G1049" s="12">
        <v>68011543</v>
      </c>
      <c r="H1049" s="7">
        <f t="shared" si="16"/>
        <v>2.0576131687242358E-3</v>
      </c>
    </row>
    <row r="1050" spans="1:8" x14ac:dyDescent="0.75">
      <c r="A1050" s="2">
        <v>42732</v>
      </c>
      <c r="B1050" s="12">
        <v>9.73</v>
      </c>
      <c r="C1050" s="12">
        <v>10.36</v>
      </c>
      <c r="D1050" s="12">
        <v>9.7200000000000006</v>
      </c>
      <c r="E1050" s="12">
        <v>10.07</v>
      </c>
      <c r="F1050" s="12">
        <v>2490150</v>
      </c>
      <c r="G1050" s="12">
        <v>70360097</v>
      </c>
      <c r="H1050" s="7">
        <f t="shared" si="16"/>
        <v>3.4943473792394639E-2</v>
      </c>
    </row>
    <row r="1051" spans="1:8" x14ac:dyDescent="0.75">
      <c r="A1051" s="2">
        <v>42733</v>
      </c>
      <c r="B1051" s="12">
        <v>10.06</v>
      </c>
      <c r="C1051" s="12">
        <v>11.05</v>
      </c>
      <c r="D1051" s="12">
        <v>10.01</v>
      </c>
      <c r="E1051" s="12">
        <v>10.85</v>
      </c>
      <c r="F1051" s="12">
        <v>3237930</v>
      </c>
      <c r="G1051" s="12">
        <v>75786111</v>
      </c>
      <c r="H1051" s="7">
        <f t="shared" si="16"/>
        <v>7.8528827037773266E-2</v>
      </c>
    </row>
    <row r="1052" spans="1:8" x14ac:dyDescent="0.75">
      <c r="A1052" s="2">
        <v>42734</v>
      </c>
      <c r="B1052" s="12">
        <v>10.83</v>
      </c>
      <c r="C1052" s="12">
        <v>11.44</v>
      </c>
      <c r="D1052" s="12">
        <v>10.72</v>
      </c>
      <c r="E1052" s="12">
        <v>11.11</v>
      </c>
      <c r="F1052" s="12">
        <v>4445310</v>
      </c>
      <c r="G1052" s="12">
        <v>77642449</v>
      </c>
      <c r="H1052" s="7">
        <f t="shared" si="16"/>
        <v>2.5854108956601972E-2</v>
      </c>
    </row>
    <row r="1053" spans="1:8" x14ac:dyDescent="0.75">
      <c r="A1053" s="2">
        <v>42735</v>
      </c>
      <c r="B1053" s="12">
        <v>11.14</v>
      </c>
      <c r="C1053" s="12">
        <v>11.33</v>
      </c>
      <c r="D1053" s="12">
        <v>10.93</v>
      </c>
      <c r="E1053" s="12">
        <v>11.21</v>
      </c>
      <c r="F1053" s="12">
        <v>3468330</v>
      </c>
      <c r="G1053" s="12">
        <v>78344345</v>
      </c>
      <c r="H1053" s="7">
        <f t="shared" si="16"/>
        <v>6.2836624775583737E-3</v>
      </c>
    </row>
    <row r="1054" spans="1:8" x14ac:dyDescent="0.75">
      <c r="A1054" s="2">
        <v>42736</v>
      </c>
      <c r="B1054" s="12">
        <v>11.21</v>
      </c>
      <c r="C1054" s="12">
        <v>11.49</v>
      </c>
      <c r="D1054" s="12">
        <v>10.96</v>
      </c>
      <c r="E1054" s="12">
        <v>11.23</v>
      </c>
      <c r="F1054" s="12">
        <v>3684210</v>
      </c>
      <c r="G1054" s="12">
        <v>78523984</v>
      </c>
      <c r="H1054" s="7">
        <f t="shared" si="16"/>
        <v>1.7841213202497389E-3</v>
      </c>
    </row>
    <row r="1055" spans="1:8" x14ac:dyDescent="0.75">
      <c r="A1055" s="2">
        <v>42737</v>
      </c>
      <c r="B1055" s="12">
        <v>11.27</v>
      </c>
      <c r="C1055" s="12">
        <v>11.96</v>
      </c>
      <c r="D1055" s="12">
        <v>11.24</v>
      </c>
      <c r="E1055" s="12">
        <v>11.81</v>
      </c>
      <c r="F1055" s="12">
        <v>3800380</v>
      </c>
      <c r="G1055" s="12">
        <v>82595755</v>
      </c>
      <c r="H1055" s="7">
        <f t="shared" si="16"/>
        <v>4.791481810115359E-2</v>
      </c>
    </row>
    <row r="1056" spans="1:8" x14ac:dyDescent="0.75">
      <c r="A1056" s="2">
        <v>42738</v>
      </c>
      <c r="B1056" s="12">
        <v>11.81</v>
      </c>
      <c r="C1056" s="12">
        <v>13.05</v>
      </c>
      <c r="D1056" s="12">
        <v>11.81</v>
      </c>
      <c r="E1056" s="12">
        <v>12.78</v>
      </c>
      <c r="F1056" s="12">
        <v>3846520</v>
      </c>
      <c r="G1056" s="12">
        <v>89434459</v>
      </c>
      <c r="H1056" s="7">
        <f t="shared" si="16"/>
        <v>8.213378492802699E-2</v>
      </c>
    </row>
    <row r="1057" spans="1:8" x14ac:dyDescent="0.75">
      <c r="A1057" s="2">
        <v>42739</v>
      </c>
      <c r="B1057" s="12">
        <v>12.81</v>
      </c>
      <c r="C1057" s="12">
        <v>16.96</v>
      </c>
      <c r="D1057" s="12">
        <v>12.75</v>
      </c>
      <c r="E1057" s="12">
        <v>16.52</v>
      </c>
      <c r="F1057" s="12">
        <v>4901250</v>
      </c>
      <c r="G1057" s="12">
        <v>115773724</v>
      </c>
      <c r="H1057" s="7">
        <f t="shared" si="16"/>
        <v>0.28961748633879775</v>
      </c>
    </row>
    <row r="1058" spans="1:8" x14ac:dyDescent="0.75">
      <c r="A1058" s="2">
        <v>42740</v>
      </c>
      <c r="B1058" s="12">
        <v>16.579999999999998</v>
      </c>
      <c r="C1058" s="12">
        <v>17.11</v>
      </c>
      <c r="D1058" s="12">
        <v>12.94</v>
      </c>
      <c r="E1058" s="12">
        <v>14.38</v>
      </c>
      <c r="F1058" s="12">
        <v>2579450</v>
      </c>
      <c r="G1058" s="12">
        <v>100768301</v>
      </c>
      <c r="H1058" s="7">
        <f t="shared" si="16"/>
        <v>-0.13268998793727368</v>
      </c>
    </row>
    <row r="1059" spans="1:8" x14ac:dyDescent="0.75">
      <c r="A1059" s="2">
        <v>42741</v>
      </c>
      <c r="B1059" s="12">
        <v>14.42</v>
      </c>
      <c r="C1059" s="12">
        <v>14.87</v>
      </c>
      <c r="D1059" s="12">
        <v>11.87</v>
      </c>
      <c r="E1059" s="12">
        <v>12.03</v>
      </c>
      <c r="F1059" s="12">
        <v>2262740</v>
      </c>
      <c r="G1059" s="12">
        <v>84353093</v>
      </c>
      <c r="H1059" s="7">
        <f t="shared" si="16"/>
        <v>-0.16574202496532597</v>
      </c>
    </row>
    <row r="1060" spans="1:8" x14ac:dyDescent="0.75">
      <c r="A1060" s="2">
        <v>42742</v>
      </c>
      <c r="B1060" s="12">
        <v>11.96</v>
      </c>
      <c r="C1060" s="12">
        <v>12.59</v>
      </c>
      <c r="D1060" s="12">
        <v>11.39</v>
      </c>
      <c r="E1060" s="12">
        <v>12.44</v>
      </c>
      <c r="F1060" s="12">
        <v>2542530</v>
      </c>
      <c r="G1060" s="12">
        <v>87233128</v>
      </c>
      <c r="H1060" s="7">
        <f t="shared" si="16"/>
        <v>4.013377926421393E-2</v>
      </c>
    </row>
    <row r="1061" spans="1:8" x14ac:dyDescent="0.75">
      <c r="A1061" s="2">
        <v>42743</v>
      </c>
      <c r="B1061" s="12">
        <v>12.42</v>
      </c>
      <c r="C1061" s="12">
        <v>13.12</v>
      </c>
      <c r="D1061" s="12">
        <v>12.19</v>
      </c>
      <c r="E1061" s="12">
        <v>12.54</v>
      </c>
      <c r="F1061" s="12">
        <v>3118970</v>
      </c>
      <c r="G1061" s="12">
        <v>87970527</v>
      </c>
      <c r="H1061" s="7">
        <f t="shared" si="16"/>
        <v>9.6618357487922076E-3</v>
      </c>
    </row>
    <row r="1062" spans="1:8" x14ac:dyDescent="0.75">
      <c r="A1062" s="2">
        <v>42744</v>
      </c>
      <c r="B1062" s="12">
        <v>12.57</v>
      </c>
      <c r="C1062" s="12">
        <v>12.6</v>
      </c>
      <c r="D1062" s="12">
        <v>12.03</v>
      </c>
      <c r="E1062" s="12">
        <v>12.09</v>
      </c>
      <c r="F1062" s="12">
        <v>2365630</v>
      </c>
      <c r="G1062" s="12">
        <v>84852332</v>
      </c>
      <c r="H1062" s="7">
        <f t="shared" si="16"/>
        <v>-3.8186157517899798E-2</v>
      </c>
    </row>
    <row r="1063" spans="1:8" x14ac:dyDescent="0.75">
      <c r="A1063" s="2">
        <v>42745</v>
      </c>
      <c r="B1063" s="12">
        <v>12.02</v>
      </c>
      <c r="C1063" s="12">
        <v>12.65</v>
      </c>
      <c r="D1063" s="12">
        <v>11.98</v>
      </c>
      <c r="E1063" s="12">
        <v>12.49</v>
      </c>
      <c r="F1063" s="12">
        <v>1391630</v>
      </c>
      <c r="G1063" s="12">
        <v>87636218</v>
      </c>
      <c r="H1063" s="7">
        <f t="shared" si="16"/>
        <v>3.9101497504159789E-2</v>
      </c>
    </row>
    <row r="1064" spans="1:8" x14ac:dyDescent="0.75">
      <c r="A1064" s="2">
        <v>42746</v>
      </c>
      <c r="B1064" s="12">
        <v>12.47</v>
      </c>
      <c r="C1064" s="12">
        <v>12.8</v>
      </c>
      <c r="D1064" s="12">
        <v>10.83</v>
      </c>
      <c r="E1064" s="12">
        <v>11.3</v>
      </c>
      <c r="F1064" s="12">
        <v>3100210</v>
      </c>
      <c r="G1064" s="12">
        <v>79344383</v>
      </c>
      <c r="H1064" s="7">
        <f t="shared" si="16"/>
        <v>-9.3825180433039279E-2</v>
      </c>
    </row>
    <row r="1065" spans="1:8" x14ac:dyDescent="0.75">
      <c r="A1065" s="2">
        <v>42747</v>
      </c>
      <c r="B1065" s="12">
        <v>11.29</v>
      </c>
      <c r="C1065" s="12">
        <v>12.53</v>
      </c>
      <c r="D1065" s="12">
        <v>11.05</v>
      </c>
      <c r="E1065" s="12">
        <v>12.22</v>
      </c>
      <c r="F1065" s="12">
        <v>8272830</v>
      </c>
      <c r="G1065" s="12">
        <v>85858423</v>
      </c>
      <c r="H1065" s="7">
        <f t="shared" si="16"/>
        <v>8.2373782108060373E-2</v>
      </c>
    </row>
    <row r="1066" spans="1:8" x14ac:dyDescent="0.75">
      <c r="A1066" s="2">
        <v>42748</v>
      </c>
      <c r="B1066" s="12">
        <v>12.22</v>
      </c>
      <c r="C1066" s="12">
        <v>12.66</v>
      </c>
      <c r="D1066" s="12">
        <v>11.5</v>
      </c>
      <c r="E1066" s="12">
        <v>12.59</v>
      </c>
      <c r="F1066" s="12">
        <v>8400930</v>
      </c>
      <c r="G1066" s="12">
        <v>88477959</v>
      </c>
      <c r="H1066" s="7">
        <f t="shared" si="16"/>
        <v>3.0278232405891916E-2</v>
      </c>
    </row>
    <row r="1067" spans="1:8" x14ac:dyDescent="0.75">
      <c r="A1067" s="2">
        <v>42749</v>
      </c>
      <c r="B1067" s="12">
        <v>12.59</v>
      </c>
      <c r="C1067" s="12">
        <v>12.66</v>
      </c>
      <c r="D1067" s="12">
        <v>12</v>
      </c>
      <c r="E1067" s="12">
        <v>12.08</v>
      </c>
      <c r="F1067" s="12">
        <v>7960870</v>
      </c>
      <c r="G1067" s="12">
        <v>84881014</v>
      </c>
      <c r="H1067" s="7">
        <f t="shared" si="16"/>
        <v>-4.0508339952343111E-2</v>
      </c>
    </row>
    <row r="1068" spans="1:8" x14ac:dyDescent="0.75">
      <c r="A1068" s="2">
        <v>42750</v>
      </c>
      <c r="B1068" s="12">
        <v>12.08</v>
      </c>
      <c r="C1068" s="12">
        <v>12.55</v>
      </c>
      <c r="D1068" s="12">
        <v>12.02</v>
      </c>
      <c r="E1068" s="12">
        <v>12.39</v>
      </c>
      <c r="F1068" s="12">
        <v>4362180</v>
      </c>
      <c r="G1068" s="12">
        <v>87076155</v>
      </c>
      <c r="H1068" s="7">
        <f t="shared" si="16"/>
        <v>2.566225165562918E-2</v>
      </c>
    </row>
    <row r="1069" spans="1:8" x14ac:dyDescent="0.75">
      <c r="A1069" s="2">
        <v>42751</v>
      </c>
      <c r="B1069" s="12">
        <v>12.37</v>
      </c>
      <c r="C1069" s="12">
        <v>13.08</v>
      </c>
      <c r="D1069" s="12">
        <v>12.04</v>
      </c>
      <c r="E1069" s="12">
        <v>12.94</v>
      </c>
      <c r="F1069" s="12">
        <v>3715630</v>
      </c>
      <c r="G1069" s="12">
        <v>90960754</v>
      </c>
      <c r="H1069" s="7">
        <f t="shared" si="16"/>
        <v>4.6079223928860172E-2</v>
      </c>
    </row>
    <row r="1070" spans="1:8" x14ac:dyDescent="0.75">
      <c r="A1070" s="2">
        <v>42752</v>
      </c>
      <c r="B1070" s="12">
        <v>12.92</v>
      </c>
      <c r="C1070" s="12">
        <v>14.41</v>
      </c>
      <c r="D1070" s="12">
        <v>12.91</v>
      </c>
      <c r="E1070" s="12">
        <v>14.25</v>
      </c>
      <c r="F1070" s="12">
        <v>1810660</v>
      </c>
      <c r="G1070" s="12">
        <v>100225492</v>
      </c>
      <c r="H1070" s="7">
        <f t="shared" si="16"/>
        <v>0.10294117647058824</v>
      </c>
    </row>
    <row r="1071" spans="1:8" x14ac:dyDescent="0.75">
      <c r="A1071" s="2">
        <v>42753</v>
      </c>
      <c r="B1071" s="12">
        <v>14.25</v>
      </c>
      <c r="C1071" s="12">
        <v>14.3</v>
      </c>
      <c r="D1071" s="12">
        <v>13.48</v>
      </c>
      <c r="E1071" s="12">
        <v>14.06</v>
      </c>
      <c r="F1071" s="12">
        <v>1510760</v>
      </c>
      <c r="G1071" s="12">
        <v>98955967</v>
      </c>
      <c r="H1071" s="7">
        <f t="shared" si="16"/>
        <v>-1.3333333333333298E-2</v>
      </c>
    </row>
    <row r="1072" spans="1:8" x14ac:dyDescent="0.75">
      <c r="A1072" s="2">
        <v>42754</v>
      </c>
      <c r="B1072" s="12">
        <v>14.12</v>
      </c>
      <c r="C1072" s="12">
        <v>15.28</v>
      </c>
      <c r="D1072" s="12">
        <v>14.12</v>
      </c>
      <c r="E1072" s="12">
        <v>15.18</v>
      </c>
      <c r="F1072" s="12">
        <v>2170870</v>
      </c>
      <c r="G1072" s="12">
        <v>106826091</v>
      </c>
      <c r="H1072" s="7">
        <f t="shared" si="16"/>
        <v>7.5070821529745077E-2</v>
      </c>
    </row>
    <row r="1073" spans="1:8" x14ac:dyDescent="0.75">
      <c r="A1073" s="2">
        <v>42755</v>
      </c>
      <c r="B1073" s="12">
        <v>15.14</v>
      </c>
      <c r="C1073" s="12">
        <v>15.48</v>
      </c>
      <c r="D1073" s="12">
        <v>14.83</v>
      </c>
      <c r="E1073" s="12">
        <v>15.16</v>
      </c>
      <c r="F1073" s="12">
        <v>2021010</v>
      </c>
      <c r="G1073" s="12">
        <v>106725889</v>
      </c>
      <c r="H1073" s="7">
        <f t="shared" si="16"/>
        <v>1.3210039630118609E-3</v>
      </c>
    </row>
    <row r="1074" spans="1:8" x14ac:dyDescent="0.75">
      <c r="A1074" s="2">
        <v>42756</v>
      </c>
      <c r="B1074" s="12">
        <v>15.19</v>
      </c>
      <c r="C1074" s="12">
        <v>15.37</v>
      </c>
      <c r="D1074" s="12">
        <v>14.83</v>
      </c>
      <c r="E1074" s="12">
        <v>14.97</v>
      </c>
      <c r="F1074" s="12">
        <v>1958960</v>
      </c>
      <c r="G1074" s="12">
        <v>105431621</v>
      </c>
      <c r="H1074" s="7">
        <f t="shared" si="16"/>
        <v>-1.4483212639894593E-2</v>
      </c>
    </row>
    <row r="1075" spans="1:8" x14ac:dyDescent="0.75">
      <c r="A1075" s="2">
        <v>42757</v>
      </c>
      <c r="B1075" s="12">
        <v>15</v>
      </c>
      <c r="C1075" s="12">
        <v>15.52</v>
      </c>
      <c r="D1075" s="12">
        <v>14.96</v>
      </c>
      <c r="E1075" s="12">
        <v>15.11</v>
      </c>
      <c r="F1075" s="12">
        <v>1918440</v>
      </c>
      <c r="G1075" s="12">
        <v>106448644</v>
      </c>
      <c r="H1075" s="7">
        <f t="shared" si="16"/>
        <v>7.333333333333295E-3</v>
      </c>
    </row>
    <row r="1076" spans="1:8" x14ac:dyDescent="0.75">
      <c r="A1076" s="2">
        <v>42758</v>
      </c>
      <c r="B1076" s="12">
        <v>15.13</v>
      </c>
      <c r="C1076" s="12">
        <v>15.32</v>
      </c>
      <c r="D1076" s="12">
        <v>14.99</v>
      </c>
      <c r="E1076" s="12">
        <v>15.19</v>
      </c>
      <c r="F1076" s="12">
        <v>1553800</v>
      </c>
      <c r="G1076" s="12">
        <v>107040633</v>
      </c>
      <c r="H1076" s="7">
        <f t="shared" si="16"/>
        <v>3.9656311962986595E-3</v>
      </c>
    </row>
    <row r="1077" spans="1:8" x14ac:dyDescent="0.75">
      <c r="A1077" s="2">
        <v>42759</v>
      </c>
      <c r="B1077" s="12">
        <v>15.11</v>
      </c>
      <c r="C1077" s="12">
        <v>15.11</v>
      </c>
      <c r="D1077" s="12">
        <v>13.91</v>
      </c>
      <c r="E1077" s="12">
        <v>14.09</v>
      </c>
      <c r="F1077" s="12">
        <v>2694720</v>
      </c>
      <c r="G1077" s="12">
        <v>99316666</v>
      </c>
      <c r="H1077" s="7">
        <f t="shared" si="16"/>
        <v>-6.75049636002647E-2</v>
      </c>
    </row>
    <row r="1078" spans="1:8" x14ac:dyDescent="0.75">
      <c r="A1078" s="2">
        <v>42760</v>
      </c>
      <c r="B1078" s="12">
        <v>14.1</v>
      </c>
      <c r="C1078" s="12">
        <v>14.61</v>
      </c>
      <c r="D1078" s="12">
        <v>13.9</v>
      </c>
      <c r="E1078" s="12">
        <v>14.51</v>
      </c>
      <c r="F1078" s="12">
        <v>1656580</v>
      </c>
      <c r="G1078" s="12">
        <v>102311283</v>
      </c>
      <c r="H1078" s="7">
        <f t="shared" si="16"/>
        <v>2.9078014184397174E-2</v>
      </c>
    </row>
    <row r="1079" spans="1:8" x14ac:dyDescent="0.75">
      <c r="A1079" s="2">
        <v>42761</v>
      </c>
      <c r="B1079" s="12">
        <v>14.49</v>
      </c>
      <c r="C1079" s="12">
        <v>15.05</v>
      </c>
      <c r="D1079" s="12">
        <v>14.43</v>
      </c>
      <c r="E1079" s="12">
        <v>15.04</v>
      </c>
      <c r="F1079" s="12">
        <v>1348170</v>
      </c>
      <c r="G1079" s="12">
        <v>106093371</v>
      </c>
      <c r="H1079" s="7">
        <f t="shared" si="16"/>
        <v>3.7957211870255275E-2</v>
      </c>
    </row>
    <row r="1080" spans="1:8" x14ac:dyDescent="0.75">
      <c r="A1080" s="2">
        <v>42762</v>
      </c>
      <c r="B1080" s="12">
        <v>15.06</v>
      </c>
      <c r="C1080" s="12">
        <v>15.41</v>
      </c>
      <c r="D1080" s="12">
        <v>14.99</v>
      </c>
      <c r="E1080" s="12">
        <v>15.34</v>
      </c>
      <c r="F1080" s="12">
        <v>1303190</v>
      </c>
      <c r="G1080" s="12">
        <v>108242760</v>
      </c>
      <c r="H1080" s="7">
        <f t="shared" si="16"/>
        <v>1.8592297476759584E-2</v>
      </c>
    </row>
    <row r="1081" spans="1:8" x14ac:dyDescent="0.75">
      <c r="A1081" s="2">
        <v>42763</v>
      </c>
      <c r="B1081" s="12">
        <v>15.33</v>
      </c>
      <c r="C1081" s="12">
        <v>15.36</v>
      </c>
      <c r="D1081" s="12">
        <v>15.07</v>
      </c>
      <c r="E1081" s="12">
        <v>15.27</v>
      </c>
      <c r="F1081" s="12">
        <v>1333010</v>
      </c>
      <c r="G1081" s="12">
        <v>107753264</v>
      </c>
      <c r="H1081" s="7">
        <f t="shared" si="16"/>
        <v>-3.9138943248532617E-3</v>
      </c>
    </row>
    <row r="1082" spans="1:8" x14ac:dyDescent="0.75">
      <c r="A1082" s="2">
        <v>42764</v>
      </c>
      <c r="B1082" s="12">
        <v>15.26</v>
      </c>
      <c r="C1082" s="12">
        <v>15.65</v>
      </c>
      <c r="D1082" s="12">
        <v>15.17</v>
      </c>
      <c r="E1082" s="12">
        <v>15.51</v>
      </c>
      <c r="F1082" s="12">
        <v>1363910</v>
      </c>
      <c r="G1082" s="12">
        <v>109461630</v>
      </c>
      <c r="H1082" s="7">
        <f t="shared" si="16"/>
        <v>1.6382699868938401E-2</v>
      </c>
    </row>
    <row r="1083" spans="1:8" x14ac:dyDescent="0.75">
      <c r="A1083" s="2">
        <v>42765</v>
      </c>
      <c r="B1083" s="12">
        <v>15.5</v>
      </c>
      <c r="C1083" s="12">
        <v>16.03</v>
      </c>
      <c r="D1083" s="12">
        <v>15.5</v>
      </c>
      <c r="E1083" s="12">
        <v>15.96</v>
      </c>
      <c r="F1083" s="12">
        <v>2046270</v>
      </c>
      <c r="G1083" s="12">
        <v>112707161</v>
      </c>
      <c r="H1083" s="7">
        <f t="shared" si="16"/>
        <v>2.9677419354838766E-2</v>
      </c>
    </row>
    <row r="1084" spans="1:8" x14ac:dyDescent="0.75">
      <c r="A1084" s="2">
        <v>42766</v>
      </c>
      <c r="B1084" s="12">
        <v>15.93</v>
      </c>
      <c r="C1084" s="12">
        <v>16.22</v>
      </c>
      <c r="D1084" s="12">
        <v>15.78</v>
      </c>
      <c r="E1084" s="12">
        <v>16.07</v>
      </c>
      <c r="F1084" s="12">
        <v>1384500</v>
      </c>
      <c r="G1084" s="12">
        <v>113491234</v>
      </c>
      <c r="H1084" s="7">
        <f t="shared" si="16"/>
        <v>8.7884494664156043E-3</v>
      </c>
    </row>
    <row r="1085" spans="1:8" x14ac:dyDescent="0.75">
      <c r="A1085" s="2">
        <v>42767</v>
      </c>
      <c r="B1085" s="12">
        <v>16.05</v>
      </c>
      <c r="C1085" s="12">
        <v>16.239999999999998</v>
      </c>
      <c r="D1085" s="12">
        <v>15.65</v>
      </c>
      <c r="E1085" s="12">
        <v>16.03</v>
      </c>
      <c r="F1085" s="12">
        <v>2139000</v>
      </c>
      <c r="G1085" s="12">
        <v>113285369</v>
      </c>
      <c r="H1085" s="7">
        <f t="shared" si="16"/>
        <v>-1.2461059190030886E-3</v>
      </c>
    </row>
    <row r="1086" spans="1:8" x14ac:dyDescent="0.75">
      <c r="A1086" s="2">
        <v>42768</v>
      </c>
      <c r="B1086" s="12">
        <v>15.98</v>
      </c>
      <c r="C1086" s="12">
        <v>16.41</v>
      </c>
      <c r="D1086" s="12">
        <v>15.85</v>
      </c>
      <c r="E1086" s="12">
        <v>16.309999999999999</v>
      </c>
      <c r="F1086" s="12">
        <v>1350760</v>
      </c>
      <c r="G1086" s="12">
        <v>115273070</v>
      </c>
      <c r="H1086" s="7">
        <f t="shared" si="16"/>
        <v>2.0650813516896013E-2</v>
      </c>
    </row>
    <row r="1087" spans="1:8" x14ac:dyDescent="0.75">
      <c r="A1087" s="2">
        <v>42769</v>
      </c>
      <c r="B1087" s="12">
        <v>16.309999999999999</v>
      </c>
      <c r="C1087" s="12">
        <v>17.61</v>
      </c>
      <c r="D1087" s="12">
        <v>16.309999999999999</v>
      </c>
      <c r="E1087" s="12">
        <v>17.52</v>
      </c>
      <c r="F1087" s="12">
        <v>1818910</v>
      </c>
      <c r="G1087" s="12">
        <v>123994940</v>
      </c>
      <c r="H1087" s="7">
        <f t="shared" si="16"/>
        <v>7.4187614960147211E-2</v>
      </c>
    </row>
    <row r="1088" spans="1:8" x14ac:dyDescent="0.75">
      <c r="A1088" s="2">
        <v>42770</v>
      </c>
      <c r="B1088" s="12">
        <v>17.55</v>
      </c>
      <c r="C1088" s="12">
        <v>17.739999999999998</v>
      </c>
      <c r="D1088" s="12">
        <v>17.28</v>
      </c>
      <c r="E1088" s="12">
        <v>17.62</v>
      </c>
      <c r="F1088" s="12">
        <v>1598070</v>
      </c>
      <c r="G1088" s="12">
        <v>124749669</v>
      </c>
      <c r="H1088" s="7">
        <f t="shared" si="16"/>
        <v>3.9886039886040045E-3</v>
      </c>
    </row>
    <row r="1089" spans="1:8" x14ac:dyDescent="0.75">
      <c r="A1089" s="2">
        <v>42771</v>
      </c>
      <c r="B1089" s="12">
        <v>17.54</v>
      </c>
      <c r="C1089" s="12">
        <v>17.670000000000002</v>
      </c>
      <c r="D1089" s="12">
        <v>16.84</v>
      </c>
      <c r="E1089" s="12">
        <v>17.059999999999999</v>
      </c>
      <c r="F1089" s="12">
        <v>1905980</v>
      </c>
      <c r="G1089" s="12">
        <v>120801633</v>
      </c>
      <c r="H1089" s="7">
        <f t="shared" si="16"/>
        <v>-2.7366020524515419E-2</v>
      </c>
    </row>
    <row r="1090" spans="1:8" x14ac:dyDescent="0.75">
      <c r="A1090" s="2">
        <v>42772</v>
      </c>
      <c r="B1090" s="12">
        <v>17.07</v>
      </c>
      <c r="C1090" s="12">
        <v>17.239999999999998</v>
      </c>
      <c r="D1090" s="12">
        <v>16.7</v>
      </c>
      <c r="E1090" s="12">
        <v>17.12</v>
      </c>
      <c r="F1090" s="12">
        <v>1025680</v>
      </c>
      <c r="G1090" s="12">
        <v>121284812</v>
      </c>
      <c r="H1090" s="7">
        <f t="shared" si="16"/>
        <v>2.9291154071470833E-3</v>
      </c>
    </row>
    <row r="1091" spans="1:8" x14ac:dyDescent="0.75">
      <c r="A1091" s="2">
        <v>42773</v>
      </c>
      <c r="B1091" s="12">
        <v>17.11</v>
      </c>
      <c r="C1091" s="12">
        <v>17.510000000000002</v>
      </c>
      <c r="D1091" s="12">
        <v>17.04</v>
      </c>
      <c r="E1091" s="12">
        <v>17.14</v>
      </c>
      <c r="F1091" s="12">
        <v>1388260</v>
      </c>
      <c r="G1091" s="12">
        <v>121416300</v>
      </c>
      <c r="H1091" s="7">
        <f t="shared" ref="H1091:H1154" si="17">(E1091-B1091)/B1091</f>
        <v>1.753360607831744E-3</v>
      </c>
    </row>
    <row r="1092" spans="1:8" x14ac:dyDescent="0.75">
      <c r="A1092" s="2">
        <v>42774</v>
      </c>
      <c r="B1092" s="12">
        <v>17.14</v>
      </c>
      <c r="C1092" s="12">
        <v>17.399999999999999</v>
      </c>
      <c r="D1092" s="12">
        <v>16.850000000000001</v>
      </c>
      <c r="E1092" s="12">
        <v>17.350000000000001</v>
      </c>
      <c r="F1092" s="12">
        <v>1552640</v>
      </c>
      <c r="G1092" s="12">
        <v>122942968</v>
      </c>
      <c r="H1092" s="7">
        <f t="shared" si="17"/>
        <v>1.2252042007001217E-2</v>
      </c>
    </row>
    <row r="1093" spans="1:8" x14ac:dyDescent="0.75">
      <c r="A1093" s="2">
        <v>42775</v>
      </c>
      <c r="B1093" s="12">
        <v>17.34</v>
      </c>
      <c r="C1093" s="12">
        <v>17.600000000000001</v>
      </c>
      <c r="D1093" s="12">
        <v>15.69</v>
      </c>
      <c r="E1093" s="12">
        <v>16.579999999999998</v>
      </c>
      <c r="F1093" s="12">
        <v>1793860</v>
      </c>
      <c r="G1093" s="12">
        <v>117585249</v>
      </c>
      <c r="H1093" s="7">
        <f t="shared" si="17"/>
        <v>-4.3829296424452227E-2</v>
      </c>
    </row>
    <row r="1094" spans="1:8" x14ac:dyDescent="0.75">
      <c r="A1094" s="2">
        <v>42776</v>
      </c>
      <c r="B1094" s="12">
        <v>16.579999999999998</v>
      </c>
      <c r="C1094" s="12">
        <v>16.89</v>
      </c>
      <c r="D1094" s="12">
        <v>15.84</v>
      </c>
      <c r="E1094" s="12">
        <v>16.670000000000002</v>
      </c>
      <c r="F1094" s="12">
        <v>1386930</v>
      </c>
      <c r="G1094" s="12">
        <v>118245389</v>
      </c>
      <c r="H1094" s="7">
        <f t="shared" si="17"/>
        <v>5.4282267792523176E-3</v>
      </c>
    </row>
    <row r="1095" spans="1:8" x14ac:dyDescent="0.75">
      <c r="A1095" s="2">
        <v>42777</v>
      </c>
      <c r="B1095" s="12">
        <v>16.690000000000001</v>
      </c>
      <c r="C1095" s="12">
        <v>17.22</v>
      </c>
      <c r="D1095" s="12">
        <v>16.600000000000001</v>
      </c>
      <c r="E1095" s="12">
        <v>17.149999999999999</v>
      </c>
      <c r="F1095" s="12">
        <v>1216530</v>
      </c>
      <c r="G1095" s="12">
        <v>121643291</v>
      </c>
      <c r="H1095" s="7">
        <f t="shared" si="17"/>
        <v>2.7561414020371315E-2</v>
      </c>
    </row>
    <row r="1096" spans="1:8" x14ac:dyDescent="0.75">
      <c r="A1096" s="2">
        <v>42778</v>
      </c>
      <c r="B1096" s="12">
        <v>17.149999999999999</v>
      </c>
      <c r="C1096" s="12">
        <v>17.149999999999999</v>
      </c>
      <c r="D1096" s="12">
        <v>16.829999999999998</v>
      </c>
      <c r="E1096" s="12">
        <v>16.91</v>
      </c>
      <c r="F1096" s="12">
        <v>1264080</v>
      </c>
      <c r="G1096" s="12">
        <v>119972246</v>
      </c>
      <c r="H1096" s="7">
        <f t="shared" si="17"/>
        <v>-1.3994169096209822E-2</v>
      </c>
    </row>
    <row r="1097" spans="1:8" x14ac:dyDescent="0.75">
      <c r="A1097" s="2">
        <v>42779</v>
      </c>
      <c r="B1097" s="12">
        <v>16.88</v>
      </c>
      <c r="C1097" s="12">
        <v>17.05</v>
      </c>
      <c r="D1097" s="12">
        <v>16.63</v>
      </c>
      <c r="E1097" s="12">
        <v>16.88</v>
      </c>
      <c r="F1097" s="12">
        <v>1464030</v>
      </c>
      <c r="G1097" s="12">
        <v>119792467</v>
      </c>
      <c r="H1097" s="7">
        <f t="shared" si="17"/>
        <v>0</v>
      </c>
    </row>
    <row r="1098" spans="1:8" x14ac:dyDescent="0.75">
      <c r="A1098" s="2">
        <v>42780</v>
      </c>
      <c r="B1098" s="12">
        <v>16.850000000000001</v>
      </c>
      <c r="C1098" s="12">
        <v>18.37</v>
      </c>
      <c r="D1098" s="12">
        <v>16.8</v>
      </c>
      <c r="E1098" s="12">
        <v>18.149999999999999</v>
      </c>
      <c r="F1098" s="12">
        <v>1948330</v>
      </c>
      <c r="G1098" s="12">
        <v>128881207</v>
      </c>
      <c r="H1098" s="7">
        <f t="shared" si="17"/>
        <v>7.7151335311572519E-2</v>
      </c>
    </row>
    <row r="1099" spans="1:8" x14ac:dyDescent="0.75">
      <c r="A1099" s="2">
        <v>42781</v>
      </c>
      <c r="B1099" s="12">
        <v>18.100000000000001</v>
      </c>
      <c r="C1099" s="12">
        <v>19.66</v>
      </c>
      <c r="D1099" s="12">
        <v>17.7</v>
      </c>
      <c r="E1099" s="12">
        <v>19.63</v>
      </c>
      <c r="F1099" s="12">
        <v>3355410</v>
      </c>
      <c r="G1099" s="12">
        <v>139434876</v>
      </c>
      <c r="H1099" s="7">
        <f t="shared" si="17"/>
        <v>8.4530386740331351E-2</v>
      </c>
    </row>
    <row r="1100" spans="1:8" x14ac:dyDescent="0.75">
      <c r="A1100" s="2">
        <v>42782</v>
      </c>
      <c r="B1100" s="12">
        <v>19.64</v>
      </c>
      <c r="C1100" s="12">
        <v>19.809999999999999</v>
      </c>
      <c r="D1100" s="12">
        <v>19.14</v>
      </c>
      <c r="E1100" s="12">
        <v>19.52</v>
      </c>
      <c r="F1100" s="12">
        <v>2859140</v>
      </c>
      <c r="G1100" s="12">
        <v>138667708</v>
      </c>
      <c r="H1100" s="7">
        <f t="shared" si="17"/>
        <v>-6.1099796334012722E-3</v>
      </c>
    </row>
    <row r="1101" spans="1:8" x14ac:dyDescent="0.75">
      <c r="A1101" s="2">
        <v>42783</v>
      </c>
      <c r="B1101" s="12">
        <v>19.47</v>
      </c>
      <c r="C1101" s="12">
        <v>20.149999999999999</v>
      </c>
      <c r="D1101" s="12">
        <v>19.190000000000001</v>
      </c>
      <c r="E1101" s="12">
        <v>20</v>
      </c>
      <c r="F1101" s="12">
        <v>1859180</v>
      </c>
      <c r="G1101" s="12">
        <v>142151492</v>
      </c>
      <c r="H1101" s="7">
        <f t="shared" si="17"/>
        <v>2.7221366204417112E-2</v>
      </c>
    </row>
    <row r="1102" spans="1:8" x14ac:dyDescent="0.75">
      <c r="A1102" s="2">
        <v>42784</v>
      </c>
      <c r="B1102" s="12">
        <v>20.05</v>
      </c>
      <c r="C1102" s="12">
        <v>21.53</v>
      </c>
      <c r="D1102" s="12">
        <v>20.05</v>
      </c>
      <c r="E1102" s="12">
        <v>21.41</v>
      </c>
      <c r="F1102" s="12">
        <v>3498460</v>
      </c>
      <c r="G1102" s="12">
        <v>152186840</v>
      </c>
      <c r="H1102" s="7">
        <f t="shared" si="17"/>
        <v>6.7830423940149598E-2</v>
      </c>
    </row>
    <row r="1103" spans="1:8" x14ac:dyDescent="0.75">
      <c r="A1103" s="2">
        <v>42785</v>
      </c>
      <c r="B1103" s="12">
        <v>21.46</v>
      </c>
      <c r="C1103" s="12">
        <v>23.73</v>
      </c>
      <c r="D1103" s="12">
        <v>21.44</v>
      </c>
      <c r="E1103" s="12">
        <v>22.55</v>
      </c>
      <c r="F1103" s="12">
        <v>5688120</v>
      </c>
      <c r="G1103" s="12">
        <v>160338105</v>
      </c>
      <c r="H1103" s="7">
        <f t="shared" si="17"/>
        <v>5.0792171481826645E-2</v>
      </c>
    </row>
    <row r="1104" spans="1:8" x14ac:dyDescent="0.75">
      <c r="A1104" s="2">
        <v>42786</v>
      </c>
      <c r="B1104" s="12">
        <v>22.6</v>
      </c>
      <c r="C1104" s="12">
        <v>22.94</v>
      </c>
      <c r="D1104" s="12">
        <v>21.24</v>
      </c>
      <c r="E1104" s="12">
        <v>21.59</v>
      </c>
      <c r="F1104" s="12">
        <v>4159380</v>
      </c>
      <c r="G1104" s="12">
        <v>153561066</v>
      </c>
      <c r="H1104" s="7">
        <f t="shared" si="17"/>
        <v>-4.4690265486725729E-2</v>
      </c>
    </row>
    <row r="1105" spans="1:8" x14ac:dyDescent="0.75">
      <c r="A1105" s="2">
        <v>42787</v>
      </c>
      <c r="B1105" s="12">
        <v>21.6</v>
      </c>
      <c r="C1105" s="12">
        <v>22.1</v>
      </c>
      <c r="D1105" s="12">
        <v>20.440000000000001</v>
      </c>
      <c r="E1105" s="12">
        <v>21.25</v>
      </c>
      <c r="F1105" s="12">
        <v>4093200</v>
      </c>
      <c r="G1105" s="12">
        <v>151171689</v>
      </c>
      <c r="H1105" s="7">
        <f t="shared" si="17"/>
        <v>-1.6203703703703769E-2</v>
      </c>
    </row>
    <row r="1106" spans="1:8" x14ac:dyDescent="0.75">
      <c r="A1106" s="2">
        <v>42788</v>
      </c>
      <c r="B1106" s="12">
        <v>21.24</v>
      </c>
      <c r="C1106" s="12">
        <v>22.19</v>
      </c>
      <c r="D1106" s="12">
        <v>20.99</v>
      </c>
      <c r="E1106" s="12">
        <v>22.12</v>
      </c>
      <c r="F1106" s="12">
        <v>2625710</v>
      </c>
      <c r="G1106" s="12">
        <v>157451540</v>
      </c>
      <c r="H1106" s="7">
        <f t="shared" si="17"/>
        <v>4.1431261770244941E-2</v>
      </c>
    </row>
    <row r="1107" spans="1:8" x14ac:dyDescent="0.75">
      <c r="A1107" s="2">
        <v>42789</v>
      </c>
      <c r="B1107" s="12">
        <v>22.09</v>
      </c>
      <c r="C1107" s="12">
        <v>25.23</v>
      </c>
      <c r="D1107" s="12">
        <v>22.09</v>
      </c>
      <c r="E1107" s="12">
        <v>25.22</v>
      </c>
      <c r="F1107" s="12">
        <v>4664780</v>
      </c>
      <c r="G1107" s="12">
        <v>179568058</v>
      </c>
      <c r="H1107" s="7">
        <f t="shared" si="17"/>
        <v>0.14169307378904478</v>
      </c>
    </row>
    <row r="1108" spans="1:8" x14ac:dyDescent="0.75">
      <c r="A1108" s="2">
        <v>42790</v>
      </c>
      <c r="B1108" s="12">
        <v>25.05</v>
      </c>
      <c r="C1108" s="12">
        <v>29.38</v>
      </c>
      <c r="D1108" s="12">
        <v>23.79</v>
      </c>
      <c r="E1108" s="12">
        <v>26.2</v>
      </c>
      <c r="F1108" s="12">
        <v>10322700</v>
      </c>
      <c r="G1108" s="12">
        <v>186607034</v>
      </c>
      <c r="H1108" s="7">
        <f t="shared" si="17"/>
        <v>4.5908183632734474E-2</v>
      </c>
    </row>
    <row r="1109" spans="1:8" x14ac:dyDescent="0.75">
      <c r="A1109" s="2">
        <v>42791</v>
      </c>
      <c r="B1109" s="12">
        <v>26.23</v>
      </c>
      <c r="C1109" s="12">
        <v>27.11</v>
      </c>
      <c r="D1109" s="12">
        <v>23.61</v>
      </c>
      <c r="E1109" s="12">
        <v>26.76</v>
      </c>
      <c r="F1109" s="12">
        <v>7377240</v>
      </c>
      <c r="G1109" s="12">
        <v>190627335</v>
      </c>
      <c r="H1109" s="7">
        <f t="shared" si="17"/>
        <v>2.0205871139916169E-2</v>
      </c>
    </row>
    <row r="1110" spans="1:8" x14ac:dyDescent="0.75">
      <c r="A1110" s="2">
        <v>42792</v>
      </c>
      <c r="B1110" s="12">
        <v>26.67</v>
      </c>
      <c r="C1110" s="12">
        <v>28.23</v>
      </c>
      <c r="D1110" s="12">
        <v>25.44</v>
      </c>
      <c r="E1110" s="12">
        <v>28.11</v>
      </c>
      <c r="F1110" s="12">
        <v>4656680</v>
      </c>
      <c r="G1110" s="12">
        <v>200285014</v>
      </c>
      <c r="H1110" s="7">
        <f t="shared" si="17"/>
        <v>5.3993250843644452E-2</v>
      </c>
    </row>
    <row r="1111" spans="1:8" x14ac:dyDescent="0.75">
      <c r="A1111" s="2">
        <v>42793</v>
      </c>
      <c r="B1111" s="12">
        <v>28.1</v>
      </c>
      <c r="C1111" s="12">
        <v>28.64</v>
      </c>
      <c r="D1111" s="12">
        <v>27.47</v>
      </c>
      <c r="E1111" s="12">
        <v>28.18</v>
      </c>
      <c r="F1111" s="12">
        <v>4064580</v>
      </c>
      <c r="G1111" s="12">
        <v>200846103</v>
      </c>
      <c r="H1111" s="7">
        <f t="shared" si="17"/>
        <v>2.8469750889679106E-3</v>
      </c>
    </row>
    <row r="1112" spans="1:8" x14ac:dyDescent="0.75">
      <c r="A1112" s="2">
        <v>42794</v>
      </c>
      <c r="B1112" s="12">
        <v>28.24</v>
      </c>
      <c r="C1112" s="12">
        <v>33.380000000000003</v>
      </c>
      <c r="D1112" s="12">
        <v>27.95</v>
      </c>
      <c r="E1112" s="12">
        <v>32.51</v>
      </c>
      <c r="F1112" s="12">
        <v>10042800</v>
      </c>
      <c r="G1112" s="12">
        <v>231783056</v>
      </c>
      <c r="H1112" s="7">
        <f t="shared" si="17"/>
        <v>0.15120396600566571</v>
      </c>
    </row>
    <row r="1113" spans="1:8" x14ac:dyDescent="0.75">
      <c r="A1113" s="2">
        <v>42795</v>
      </c>
      <c r="B1113" s="12">
        <v>32.619999999999997</v>
      </c>
      <c r="C1113" s="12">
        <v>46.75</v>
      </c>
      <c r="D1113" s="12">
        <v>32.33</v>
      </c>
      <c r="E1113" s="12">
        <v>42.54</v>
      </c>
      <c r="F1113" s="12">
        <v>31700200</v>
      </c>
      <c r="G1113" s="12">
        <v>303396630</v>
      </c>
      <c r="H1113" s="7">
        <f t="shared" si="17"/>
        <v>0.30410790925812392</v>
      </c>
    </row>
    <row r="1114" spans="1:8" x14ac:dyDescent="0.75">
      <c r="A1114" s="2">
        <v>42796</v>
      </c>
      <c r="B1114" s="12">
        <v>42.47</v>
      </c>
      <c r="C1114" s="12">
        <v>58.9</v>
      </c>
      <c r="D1114" s="12">
        <v>37.299999999999997</v>
      </c>
      <c r="E1114" s="12">
        <v>42.44</v>
      </c>
      <c r="F1114" s="12">
        <v>72796200</v>
      </c>
      <c r="G1114" s="12">
        <v>302789487</v>
      </c>
      <c r="H1114" s="7">
        <f t="shared" si="17"/>
        <v>-7.0638097480577207E-4</v>
      </c>
    </row>
    <row r="1115" spans="1:8" x14ac:dyDescent="0.75">
      <c r="A1115" s="2">
        <v>42797</v>
      </c>
      <c r="B1115" s="12">
        <v>44.04</v>
      </c>
      <c r="C1115" s="12">
        <v>51.4</v>
      </c>
      <c r="D1115" s="12">
        <v>38.54</v>
      </c>
      <c r="E1115" s="12">
        <v>47.38</v>
      </c>
      <c r="F1115" s="12">
        <v>33651400</v>
      </c>
      <c r="G1115" s="12">
        <v>338099945</v>
      </c>
      <c r="H1115" s="7">
        <f t="shared" si="17"/>
        <v>7.584014532243423E-2</v>
      </c>
    </row>
    <row r="1116" spans="1:8" x14ac:dyDescent="0.75">
      <c r="A1116" s="2">
        <v>42798</v>
      </c>
      <c r="B1116" s="12">
        <v>47.17</v>
      </c>
      <c r="C1116" s="12">
        <v>48.81</v>
      </c>
      <c r="D1116" s="12">
        <v>43.35</v>
      </c>
      <c r="E1116" s="12">
        <v>43.38</v>
      </c>
      <c r="F1116" s="12">
        <v>14949600</v>
      </c>
      <c r="G1116" s="12">
        <v>309643241</v>
      </c>
      <c r="H1116" s="7">
        <f t="shared" si="17"/>
        <v>-8.0347678609285544E-2</v>
      </c>
    </row>
    <row r="1117" spans="1:8" x14ac:dyDescent="0.75">
      <c r="A1117" s="2">
        <v>42799</v>
      </c>
      <c r="B1117" s="12">
        <v>43.14</v>
      </c>
      <c r="C1117" s="12">
        <v>44.82</v>
      </c>
      <c r="D1117" s="12">
        <v>39.68</v>
      </c>
      <c r="E1117" s="12">
        <v>42.31</v>
      </c>
      <c r="F1117" s="12">
        <v>12260100</v>
      </c>
      <c r="G1117" s="12">
        <v>302400297</v>
      </c>
      <c r="H1117" s="7">
        <f t="shared" si="17"/>
        <v>-1.9239684747334222E-2</v>
      </c>
    </row>
    <row r="1118" spans="1:8" x14ac:dyDescent="0.75">
      <c r="A1118" s="2">
        <v>42800</v>
      </c>
      <c r="B1118" s="12">
        <v>42.22</v>
      </c>
      <c r="C1118" s="12">
        <v>47.33</v>
      </c>
      <c r="D1118" s="12">
        <v>42.22</v>
      </c>
      <c r="E1118" s="12">
        <v>46.5</v>
      </c>
      <c r="F1118" s="12">
        <v>12933400</v>
      </c>
      <c r="G1118" s="12">
        <v>332409114</v>
      </c>
      <c r="H1118" s="7">
        <f t="shared" si="17"/>
        <v>0.10137375651350074</v>
      </c>
    </row>
    <row r="1119" spans="1:8" x14ac:dyDescent="0.75">
      <c r="A1119" s="2">
        <v>42801</v>
      </c>
      <c r="B1119" s="12">
        <v>46.57</v>
      </c>
      <c r="C1119" s="12">
        <v>46.92</v>
      </c>
      <c r="D1119" s="12">
        <v>44.14</v>
      </c>
      <c r="E1119" s="12">
        <v>45.68</v>
      </c>
      <c r="F1119" s="12">
        <v>9034640</v>
      </c>
      <c r="G1119" s="12">
        <v>326686969</v>
      </c>
      <c r="H1119" s="7">
        <f t="shared" si="17"/>
        <v>-1.9111015675327477E-2</v>
      </c>
    </row>
    <row r="1120" spans="1:8" x14ac:dyDescent="0.75">
      <c r="A1120" s="2">
        <v>42802</v>
      </c>
      <c r="B1120" s="12">
        <v>45.55</v>
      </c>
      <c r="C1120" s="12">
        <v>45.6</v>
      </c>
      <c r="D1120" s="12">
        <v>42.15</v>
      </c>
      <c r="E1120" s="12">
        <v>42.33</v>
      </c>
      <c r="F1120" s="12">
        <v>7640390</v>
      </c>
      <c r="G1120" s="12">
        <v>302767883</v>
      </c>
      <c r="H1120" s="7">
        <f t="shared" si="17"/>
        <v>-7.0691547749725553E-2</v>
      </c>
    </row>
    <row r="1121" spans="1:8" x14ac:dyDescent="0.75">
      <c r="A1121" s="2">
        <v>42803</v>
      </c>
      <c r="B1121" s="12">
        <v>42.24</v>
      </c>
      <c r="C1121" s="12">
        <v>53.38</v>
      </c>
      <c r="D1121" s="12">
        <v>41.65</v>
      </c>
      <c r="E1121" s="12">
        <v>51.06</v>
      </c>
      <c r="F1121" s="12">
        <v>21013500</v>
      </c>
      <c r="G1121" s="12">
        <v>365306583</v>
      </c>
      <c r="H1121" s="7">
        <f t="shared" si="17"/>
        <v>0.20880681818181818</v>
      </c>
    </row>
    <row r="1122" spans="1:8" x14ac:dyDescent="0.75">
      <c r="A1122" s="2">
        <v>42804</v>
      </c>
      <c r="B1122" s="12">
        <v>51.09</v>
      </c>
      <c r="C1122" s="12">
        <v>54.72</v>
      </c>
      <c r="D1122" s="12">
        <v>47.23</v>
      </c>
      <c r="E1122" s="12">
        <v>50.42</v>
      </c>
      <c r="F1122" s="12">
        <v>24723800</v>
      </c>
      <c r="G1122" s="12">
        <v>360873082</v>
      </c>
      <c r="H1122" s="7">
        <f t="shared" si="17"/>
        <v>-1.3114112350753604E-2</v>
      </c>
    </row>
    <row r="1123" spans="1:8" x14ac:dyDescent="0.75">
      <c r="A1123" s="2">
        <v>42805</v>
      </c>
      <c r="B1123" s="12">
        <v>50.4</v>
      </c>
      <c r="C1123" s="12">
        <v>74.11</v>
      </c>
      <c r="D1123" s="12">
        <v>50.15</v>
      </c>
      <c r="E1123" s="12">
        <v>72.930000000000007</v>
      </c>
      <c r="F1123" s="12">
        <v>55127200</v>
      </c>
      <c r="G1123" s="12">
        <v>522094004</v>
      </c>
      <c r="H1123" s="7">
        <f t="shared" si="17"/>
        <v>0.44702380952380971</v>
      </c>
    </row>
    <row r="1124" spans="1:8" x14ac:dyDescent="0.75">
      <c r="A1124" s="2">
        <v>42806</v>
      </c>
      <c r="B1124" s="12">
        <v>72.709999999999994</v>
      </c>
      <c r="C1124" s="12">
        <v>80.790000000000006</v>
      </c>
      <c r="D1124" s="12">
        <v>65.98</v>
      </c>
      <c r="E1124" s="12">
        <v>77.08</v>
      </c>
      <c r="F1124" s="12">
        <v>46099200</v>
      </c>
      <c r="G1124" s="12">
        <v>551935261</v>
      </c>
      <c r="H1124" s="7">
        <f t="shared" si="17"/>
        <v>6.0101774171365765E-2</v>
      </c>
    </row>
    <row r="1125" spans="1:8" x14ac:dyDescent="0.75">
      <c r="A1125" s="2">
        <v>42807</v>
      </c>
      <c r="B1125" s="12">
        <v>76.959999999999994</v>
      </c>
      <c r="C1125" s="12">
        <v>81.03</v>
      </c>
      <c r="D1125" s="12">
        <v>70.36</v>
      </c>
      <c r="E1125" s="12">
        <v>74.61</v>
      </c>
      <c r="F1125" s="12">
        <v>36706700</v>
      </c>
      <c r="G1125" s="12">
        <v>534459469</v>
      </c>
      <c r="H1125" s="7">
        <f t="shared" si="17"/>
        <v>-3.0535343035342964E-2</v>
      </c>
    </row>
    <row r="1126" spans="1:8" x14ac:dyDescent="0.75">
      <c r="A1126" s="2">
        <v>42808</v>
      </c>
      <c r="B1126" s="12">
        <v>74.61</v>
      </c>
      <c r="C1126" s="12">
        <v>91.39</v>
      </c>
      <c r="D1126" s="12">
        <v>73.37</v>
      </c>
      <c r="E1126" s="12">
        <v>88.24</v>
      </c>
      <c r="F1126" s="12">
        <v>37180000</v>
      </c>
      <c r="G1126" s="12">
        <v>632243715</v>
      </c>
      <c r="H1126" s="7">
        <f t="shared" si="17"/>
        <v>0.18268328642273149</v>
      </c>
    </row>
    <row r="1127" spans="1:8" x14ac:dyDescent="0.75">
      <c r="A1127" s="2">
        <v>42809</v>
      </c>
      <c r="B1127" s="12">
        <v>89.06</v>
      </c>
      <c r="C1127" s="12">
        <v>101.76</v>
      </c>
      <c r="D1127" s="12">
        <v>85.78</v>
      </c>
      <c r="E1127" s="12">
        <v>95.09</v>
      </c>
      <c r="F1127" s="12">
        <v>68173104</v>
      </c>
      <c r="G1127" s="12">
        <v>681490306</v>
      </c>
      <c r="H1127" s="7">
        <f t="shared" si="17"/>
        <v>6.7707163709858534E-2</v>
      </c>
    </row>
    <row r="1128" spans="1:8" x14ac:dyDescent="0.75">
      <c r="A1128" s="2">
        <v>42810</v>
      </c>
      <c r="B1128" s="12">
        <v>95.42</v>
      </c>
      <c r="C1128" s="12">
        <v>99.21</v>
      </c>
      <c r="D1128" s="12">
        <v>80.53</v>
      </c>
      <c r="E1128" s="12">
        <v>89.81</v>
      </c>
      <c r="F1128" s="12">
        <v>54538700</v>
      </c>
      <c r="G1128" s="12">
        <v>643838615</v>
      </c>
      <c r="H1128" s="7">
        <f t="shared" si="17"/>
        <v>-5.8792705931670505E-2</v>
      </c>
    </row>
    <row r="1129" spans="1:8" x14ac:dyDescent="0.75">
      <c r="A1129" s="2">
        <v>42811</v>
      </c>
      <c r="B1129" s="12">
        <v>89.56</v>
      </c>
      <c r="C1129" s="12">
        <v>100.04</v>
      </c>
      <c r="D1129" s="12">
        <v>81.95</v>
      </c>
      <c r="E1129" s="12">
        <v>99.14</v>
      </c>
      <c r="F1129" s="12">
        <v>44263600</v>
      </c>
      <c r="G1129" s="12">
        <v>710915998</v>
      </c>
      <c r="H1129" s="7">
        <f t="shared" si="17"/>
        <v>0.10696739615899953</v>
      </c>
    </row>
    <row r="1130" spans="1:8" x14ac:dyDescent="0.75">
      <c r="A1130" s="2">
        <v>42812</v>
      </c>
      <c r="B1130" s="12">
        <v>101.04</v>
      </c>
      <c r="C1130" s="12">
        <v>120.52</v>
      </c>
      <c r="D1130" s="12">
        <v>95.06</v>
      </c>
      <c r="E1130" s="12">
        <v>109.24</v>
      </c>
      <c r="F1130" s="12">
        <v>74763696</v>
      </c>
      <c r="G1130" s="12">
        <v>783576996</v>
      </c>
      <c r="H1130" s="7">
        <f t="shared" si="17"/>
        <v>8.115597783056204E-2</v>
      </c>
    </row>
    <row r="1131" spans="1:8" x14ac:dyDescent="0.75">
      <c r="A1131" s="2">
        <v>42813</v>
      </c>
      <c r="B1131" s="12">
        <v>107.55</v>
      </c>
      <c r="C1131" s="12">
        <v>113.92</v>
      </c>
      <c r="D1131" s="12">
        <v>98.71</v>
      </c>
      <c r="E1131" s="12">
        <v>108.23</v>
      </c>
      <c r="F1131" s="12">
        <v>44670100</v>
      </c>
      <c r="G1131" s="12">
        <v>776516936</v>
      </c>
      <c r="H1131" s="7">
        <f t="shared" si="17"/>
        <v>6.3226406322641265E-3</v>
      </c>
    </row>
    <row r="1132" spans="1:8" x14ac:dyDescent="0.75">
      <c r="A1132" s="2">
        <v>42814</v>
      </c>
      <c r="B1132" s="12">
        <v>108.16</v>
      </c>
      <c r="C1132" s="12">
        <v>110.66</v>
      </c>
      <c r="D1132" s="12">
        <v>99.53</v>
      </c>
      <c r="E1132" s="12">
        <v>100.05</v>
      </c>
      <c r="F1132" s="12">
        <v>25082500</v>
      </c>
      <c r="G1132" s="12">
        <v>718060694</v>
      </c>
      <c r="H1132" s="7">
        <f t="shared" si="17"/>
        <v>-7.4981508875739636E-2</v>
      </c>
    </row>
    <row r="1133" spans="1:8" x14ac:dyDescent="0.75">
      <c r="A1133" s="2">
        <v>42815</v>
      </c>
      <c r="B1133" s="12">
        <v>99.91</v>
      </c>
      <c r="C1133" s="12">
        <v>104.21</v>
      </c>
      <c r="D1133" s="12">
        <v>90.85</v>
      </c>
      <c r="E1133" s="12">
        <v>95.38</v>
      </c>
      <c r="F1133" s="12">
        <v>40860300</v>
      </c>
      <c r="G1133" s="12">
        <v>684696295</v>
      </c>
      <c r="H1133" s="7">
        <f t="shared" si="17"/>
        <v>-4.5340806726053458E-2</v>
      </c>
    </row>
    <row r="1134" spans="1:8" x14ac:dyDescent="0.75">
      <c r="A1134" s="2">
        <v>42816</v>
      </c>
      <c r="B1134" s="12">
        <v>95.68</v>
      </c>
      <c r="C1134" s="12">
        <v>111.15</v>
      </c>
      <c r="D1134" s="12">
        <v>89.47</v>
      </c>
      <c r="E1134" s="12">
        <v>101.51</v>
      </c>
      <c r="F1134" s="12">
        <v>46138100</v>
      </c>
      <c r="G1134" s="12">
        <v>728910577</v>
      </c>
      <c r="H1134" s="7">
        <f t="shared" si="17"/>
        <v>6.0932274247491619E-2</v>
      </c>
    </row>
    <row r="1135" spans="1:8" x14ac:dyDescent="0.75">
      <c r="A1135" s="2">
        <v>42817</v>
      </c>
      <c r="B1135" s="12">
        <v>101.26</v>
      </c>
      <c r="C1135" s="12">
        <v>103.43</v>
      </c>
      <c r="D1135" s="12">
        <v>98.97</v>
      </c>
      <c r="E1135" s="12">
        <v>101.43</v>
      </c>
      <c r="F1135" s="12">
        <v>15500100</v>
      </c>
      <c r="G1135" s="12">
        <v>728550754</v>
      </c>
      <c r="H1135" s="7">
        <f t="shared" si="17"/>
        <v>1.6788465336757031E-3</v>
      </c>
    </row>
    <row r="1136" spans="1:8" x14ac:dyDescent="0.75">
      <c r="A1136" s="2">
        <v>42818</v>
      </c>
      <c r="B1136" s="12">
        <v>101.57</v>
      </c>
      <c r="C1136" s="12">
        <v>108.86</v>
      </c>
      <c r="D1136" s="12">
        <v>94.87</v>
      </c>
      <c r="E1136" s="12">
        <v>97.27</v>
      </c>
      <c r="F1136" s="12">
        <v>33033000</v>
      </c>
      <c r="G1136" s="12">
        <v>698818450</v>
      </c>
      <c r="H1136" s="7">
        <f t="shared" si="17"/>
        <v>-4.2335335236782491E-2</v>
      </c>
    </row>
    <row r="1137" spans="1:8" x14ac:dyDescent="0.75">
      <c r="A1137" s="2">
        <v>42819</v>
      </c>
      <c r="B1137" s="12">
        <v>96.98</v>
      </c>
      <c r="C1137" s="12">
        <v>99.42</v>
      </c>
      <c r="D1137" s="12">
        <v>91.47</v>
      </c>
      <c r="E1137" s="12">
        <v>94.33</v>
      </c>
      <c r="F1137" s="12">
        <v>23040200</v>
      </c>
      <c r="G1137" s="12">
        <v>677876746</v>
      </c>
      <c r="H1137" s="7">
        <f t="shared" si="17"/>
        <v>-2.7325221695194944E-2</v>
      </c>
    </row>
    <row r="1138" spans="1:8" x14ac:dyDescent="0.75">
      <c r="A1138" s="2">
        <v>42820</v>
      </c>
      <c r="B1138" s="12">
        <v>94.31</v>
      </c>
      <c r="C1138" s="12">
        <v>95.58</v>
      </c>
      <c r="D1138" s="12">
        <v>91.66</v>
      </c>
      <c r="E1138" s="12">
        <v>93.63</v>
      </c>
      <c r="F1138" s="12">
        <v>20996100</v>
      </c>
      <c r="G1138" s="12">
        <v>673067648</v>
      </c>
      <c r="H1138" s="7">
        <f t="shared" si="17"/>
        <v>-7.2102640229032636E-3</v>
      </c>
    </row>
    <row r="1139" spans="1:8" x14ac:dyDescent="0.75">
      <c r="A1139" s="2">
        <v>42821</v>
      </c>
      <c r="B1139" s="12">
        <v>93.63</v>
      </c>
      <c r="C1139" s="12">
        <v>93.98</v>
      </c>
      <c r="D1139" s="12">
        <v>78.89</v>
      </c>
      <c r="E1139" s="12">
        <v>85.66</v>
      </c>
      <c r="F1139" s="12">
        <v>45830500</v>
      </c>
      <c r="G1139" s="12">
        <v>615918736</v>
      </c>
      <c r="H1139" s="7">
        <f t="shared" si="17"/>
        <v>-8.5122289864359713E-2</v>
      </c>
    </row>
    <row r="1140" spans="1:8" x14ac:dyDescent="0.75">
      <c r="A1140" s="2">
        <v>42822</v>
      </c>
      <c r="B1140" s="12">
        <v>84.28</v>
      </c>
      <c r="C1140" s="12">
        <v>90.63</v>
      </c>
      <c r="D1140" s="12">
        <v>80.930000000000007</v>
      </c>
      <c r="E1140" s="12">
        <v>87.89</v>
      </c>
      <c r="F1140" s="12">
        <v>24886900</v>
      </c>
      <c r="G1140" s="12">
        <v>632132635</v>
      </c>
      <c r="H1140" s="7">
        <f t="shared" si="17"/>
        <v>4.2833412434741334E-2</v>
      </c>
    </row>
    <row r="1141" spans="1:8" x14ac:dyDescent="0.75">
      <c r="A1141" s="2">
        <v>42823</v>
      </c>
      <c r="B1141" s="12">
        <v>87.82</v>
      </c>
      <c r="C1141" s="12">
        <v>88.04</v>
      </c>
      <c r="D1141" s="12">
        <v>83.12</v>
      </c>
      <c r="E1141" s="12">
        <v>84.4</v>
      </c>
      <c r="F1141" s="12">
        <v>18209000</v>
      </c>
      <c r="G1141" s="12">
        <v>607194059</v>
      </c>
      <c r="H1141" s="7">
        <f t="shared" si="17"/>
        <v>-3.894329309952161E-2</v>
      </c>
    </row>
    <row r="1142" spans="1:8" x14ac:dyDescent="0.75">
      <c r="A1142" s="2">
        <v>42824</v>
      </c>
      <c r="B1142" s="12">
        <v>84.42</v>
      </c>
      <c r="C1142" s="12">
        <v>84.75</v>
      </c>
      <c r="D1142" s="12">
        <v>77.540000000000006</v>
      </c>
      <c r="E1142" s="12">
        <v>79.61</v>
      </c>
      <c r="F1142" s="12">
        <v>26036700</v>
      </c>
      <c r="G1142" s="12">
        <v>572877100</v>
      </c>
      <c r="H1142" s="7">
        <f t="shared" si="17"/>
        <v>-5.6977019663586856E-2</v>
      </c>
    </row>
    <row r="1143" spans="1:8" x14ac:dyDescent="0.75">
      <c r="A1143" s="2">
        <v>42825</v>
      </c>
      <c r="B1143" s="12">
        <v>79.510000000000005</v>
      </c>
      <c r="C1143" s="12">
        <v>81.75</v>
      </c>
      <c r="D1143" s="12">
        <v>67.66</v>
      </c>
      <c r="E1143" s="12">
        <v>74.91</v>
      </c>
      <c r="F1143" s="12">
        <v>37471500</v>
      </c>
      <c r="G1143" s="12">
        <v>539218941</v>
      </c>
      <c r="H1143" s="7">
        <f t="shared" si="17"/>
        <v>-5.7854357942397287E-2</v>
      </c>
    </row>
    <row r="1144" spans="1:8" x14ac:dyDescent="0.75">
      <c r="A1144" s="2">
        <v>42826</v>
      </c>
      <c r="B1144" s="12">
        <v>74.3</v>
      </c>
      <c r="C1144" s="12">
        <v>74.3</v>
      </c>
      <c r="D1144" s="12">
        <v>66.849999999999994</v>
      </c>
      <c r="E1144" s="12">
        <v>68.599999999999994</v>
      </c>
      <c r="F1144" s="12">
        <v>17542100</v>
      </c>
      <c r="G1144" s="12">
        <v>493920011</v>
      </c>
      <c r="H1144" s="7">
        <f t="shared" si="17"/>
        <v>-7.6716016150740279E-2</v>
      </c>
    </row>
    <row r="1145" spans="1:8" x14ac:dyDescent="0.75">
      <c r="A1145" s="2">
        <v>42827</v>
      </c>
      <c r="B1145" s="12">
        <v>68.260000000000005</v>
      </c>
      <c r="C1145" s="12">
        <v>71.2</v>
      </c>
      <c r="D1145" s="12">
        <v>54.95</v>
      </c>
      <c r="E1145" s="12">
        <v>57.07</v>
      </c>
      <c r="F1145" s="12">
        <v>26723500</v>
      </c>
      <c r="G1145" s="12">
        <v>411019134</v>
      </c>
      <c r="H1145" s="7">
        <f t="shared" si="17"/>
        <v>-0.16393202461177855</v>
      </c>
    </row>
    <row r="1146" spans="1:8" x14ac:dyDescent="0.75">
      <c r="A1146" s="2">
        <v>42828</v>
      </c>
      <c r="B1146" s="12">
        <v>56.73</v>
      </c>
      <c r="C1146" s="12">
        <v>65.87</v>
      </c>
      <c r="D1146" s="12">
        <v>47.1</v>
      </c>
      <c r="E1146" s="12">
        <v>61.76</v>
      </c>
      <c r="F1146" s="12">
        <v>42403200</v>
      </c>
      <c r="G1146" s="12">
        <v>444959936</v>
      </c>
      <c r="H1146" s="7">
        <f t="shared" si="17"/>
        <v>8.8665609025207148E-2</v>
      </c>
    </row>
    <row r="1147" spans="1:8" x14ac:dyDescent="0.75">
      <c r="A1147" s="2">
        <v>42829</v>
      </c>
      <c r="B1147" s="12">
        <v>63.42</v>
      </c>
      <c r="C1147" s="12">
        <v>71.84</v>
      </c>
      <c r="D1147" s="12">
        <v>57.89</v>
      </c>
      <c r="E1147" s="12">
        <v>69.069999999999993</v>
      </c>
      <c r="F1147" s="12">
        <v>33869600</v>
      </c>
      <c r="G1147" s="12">
        <v>497704512</v>
      </c>
      <c r="H1147" s="7">
        <f t="shared" si="17"/>
        <v>8.9088615578681668E-2</v>
      </c>
    </row>
    <row r="1148" spans="1:8" x14ac:dyDescent="0.75">
      <c r="A1148" s="2">
        <v>42830</v>
      </c>
      <c r="B1148" s="12">
        <v>69.12</v>
      </c>
      <c r="C1148" s="12">
        <v>77.599999999999994</v>
      </c>
      <c r="D1148" s="12">
        <v>66.349999999999994</v>
      </c>
      <c r="E1148" s="12">
        <v>74.37</v>
      </c>
      <c r="F1148" s="12">
        <v>31084000</v>
      </c>
      <c r="G1148" s="12">
        <v>536459314</v>
      </c>
      <c r="H1148" s="7">
        <f t="shared" si="17"/>
        <v>7.5954861111111105E-2</v>
      </c>
    </row>
    <row r="1149" spans="1:8" x14ac:dyDescent="0.75">
      <c r="A1149" s="2">
        <v>42831</v>
      </c>
      <c r="B1149" s="12">
        <v>74.45</v>
      </c>
      <c r="C1149" s="12">
        <v>74.45</v>
      </c>
      <c r="D1149" s="12">
        <v>64.28</v>
      </c>
      <c r="E1149" s="12">
        <v>66.53</v>
      </c>
      <c r="F1149" s="12">
        <v>21464900</v>
      </c>
      <c r="G1149" s="12">
        <v>480013959</v>
      </c>
      <c r="H1149" s="7">
        <f t="shared" si="17"/>
        <v>-0.10638012088650102</v>
      </c>
    </row>
    <row r="1150" spans="1:8" x14ac:dyDescent="0.75">
      <c r="A1150" s="2">
        <v>42832</v>
      </c>
      <c r="B1150" s="12">
        <v>66.47</v>
      </c>
      <c r="C1150" s="12">
        <v>69.959999999999994</v>
      </c>
      <c r="D1150" s="12">
        <v>64.11</v>
      </c>
      <c r="E1150" s="12">
        <v>66.19</v>
      </c>
      <c r="F1150" s="12">
        <v>13046400</v>
      </c>
      <c r="G1150" s="12">
        <v>477704636</v>
      </c>
      <c r="H1150" s="7">
        <f t="shared" si="17"/>
        <v>-4.2124266586430143E-3</v>
      </c>
    </row>
    <row r="1151" spans="1:8" x14ac:dyDescent="0.75">
      <c r="A1151" s="2">
        <v>42833</v>
      </c>
      <c r="B1151" s="12">
        <v>66.08</v>
      </c>
      <c r="C1151" s="12">
        <v>68.89</v>
      </c>
      <c r="D1151" s="12">
        <v>65.5</v>
      </c>
      <c r="E1151" s="12">
        <v>67.75</v>
      </c>
      <c r="F1151" s="12">
        <v>10316300</v>
      </c>
      <c r="G1151" s="12">
        <v>489146390</v>
      </c>
      <c r="H1151" s="7">
        <f t="shared" si="17"/>
        <v>2.5272397094431021E-2</v>
      </c>
    </row>
    <row r="1152" spans="1:8" x14ac:dyDescent="0.75">
      <c r="A1152" s="2">
        <v>42834</v>
      </c>
      <c r="B1152" s="12">
        <v>67.8</v>
      </c>
      <c r="C1152" s="12">
        <v>68.290000000000006</v>
      </c>
      <c r="D1152" s="12">
        <v>64.55</v>
      </c>
      <c r="E1152" s="12">
        <v>64.7</v>
      </c>
      <c r="F1152" s="12">
        <v>8535590</v>
      </c>
      <c r="G1152" s="12">
        <v>467186680</v>
      </c>
      <c r="H1152" s="7">
        <f t="shared" si="17"/>
        <v>-4.5722713864306701E-2</v>
      </c>
    </row>
    <row r="1153" spans="1:8" x14ac:dyDescent="0.75">
      <c r="A1153" s="2">
        <v>42835</v>
      </c>
      <c r="B1153" s="12">
        <v>64.73</v>
      </c>
      <c r="C1153" s="12">
        <v>65.400000000000006</v>
      </c>
      <c r="D1153" s="12">
        <v>60.06</v>
      </c>
      <c r="E1153" s="12">
        <v>61.31</v>
      </c>
      <c r="F1153" s="12">
        <v>12222700</v>
      </c>
      <c r="G1153" s="12">
        <v>442897131</v>
      </c>
      <c r="H1153" s="7">
        <f t="shared" si="17"/>
        <v>-5.2834852464081594E-2</v>
      </c>
    </row>
    <row r="1154" spans="1:8" x14ac:dyDescent="0.75">
      <c r="A1154" s="2">
        <v>42836</v>
      </c>
      <c r="B1154" s="12">
        <v>61.3</v>
      </c>
      <c r="C1154" s="12">
        <v>62.5</v>
      </c>
      <c r="D1154" s="12">
        <v>59.23</v>
      </c>
      <c r="E1154" s="12">
        <v>60.53</v>
      </c>
      <c r="F1154" s="12">
        <v>12016500</v>
      </c>
      <c r="G1154" s="12">
        <v>437359537</v>
      </c>
      <c r="H1154" s="7">
        <f t="shared" si="17"/>
        <v>-1.2561174551386559E-2</v>
      </c>
    </row>
    <row r="1155" spans="1:8" x14ac:dyDescent="0.75">
      <c r="A1155" s="2">
        <v>42837</v>
      </c>
      <c r="B1155" s="12">
        <v>60.71</v>
      </c>
      <c r="C1155" s="12">
        <v>68.48</v>
      </c>
      <c r="D1155" s="12">
        <v>59.15</v>
      </c>
      <c r="E1155" s="12">
        <v>68</v>
      </c>
      <c r="F1155" s="12">
        <v>21914300</v>
      </c>
      <c r="G1155" s="12">
        <v>491462923</v>
      </c>
      <c r="H1155" s="7">
        <f t="shared" ref="H1155:H1218" si="18">(E1155-B1155)/B1155</f>
        <v>0.12007906440454619</v>
      </c>
    </row>
    <row r="1156" spans="1:8" x14ac:dyDescent="0.75">
      <c r="A1156" s="2">
        <v>42838</v>
      </c>
      <c r="B1156" s="12">
        <v>68.099999999999994</v>
      </c>
      <c r="C1156" s="12">
        <v>76.260000000000005</v>
      </c>
      <c r="D1156" s="12">
        <v>65.760000000000005</v>
      </c>
      <c r="E1156" s="12">
        <v>72.569999999999993</v>
      </c>
      <c r="F1156" s="12">
        <v>29296100</v>
      </c>
      <c r="G1156" s="12">
        <v>524639371</v>
      </c>
      <c r="H1156" s="7">
        <f t="shared" si="18"/>
        <v>6.5638766519823782E-2</v>
      </c>
    </row>
    <row r="1157" spans="1:8" x14ac:dyDescent="0.75">
      <c r="A1157" s="2">
        <v>42839</v>
      </c>
      <c r="B1157" s="12">
        <v>72.61</v>
      </c>
      <c r="C1157" s="12">
        <v>73.540000000000006</v>
      </c>
      <c r="D1157" s="12">
        <v>68.540000000000006</v>
      </c>
      <c r="E1157" s="12">
        <v>70.77</v>
      </c>
      <c r="F1157" s="12">
        <v>15477900</v>
      </c>
      <c r="G1157" s="12">
        <v>511781801</v>
      </c>
      <c r="H1157" s="7">
        <f t="shared" si="18"/>
        <v>-2.534086214020112E-2</v>
      </c>
    </row>
    <row r="1158" spans="1:8" x14ac:dyDescent="0.75">
      <c r="A1158" s="2">
        <v>42840</v>
      </c>
      <c r="B1158" s="12">
        <v>70.81</v>
      </c>
      <c r="C1158" s="12">
        <v>77.790000000000006</v>
      </c>
      <c r="D1158" s="12">
        <v>69.45</v>
      </c>
      <c r="E1158" s="12">
        <v>75.010000000000005</v>
      </c>
      <c r="F1158" s="12">
        <v>17237300</v>
      </c>
      <c r="G1158" s="12">
        <v>542591861</v>
      </c>
      <c r="H1158" s="7">
        <f t="shared" si="18"/>
        <v>5.9313656263239693E-2</v>
      </c>
    </row>
    <row r="1159" spans="1:8" x14ac:dyDescent="0.75">
      <c r="A1159" s="2">
        <v>42841</v>
      </c>
      <c r="B1159" s="12">
        <v>75.069999999999993</v>
      </c>
      <c r="C1159" s="12">
        <v>76.760000000000005</v>
      </c>
      <c r="D1159" s="12">
        <v>74.48</v>
      </c>
      <c r="E1159" s="12">
        <v>75.34</v>
      </c>
      <c r="F1159" s="12">
        <v>11539500</v>
      </c>
      <c r="G1159" s="12">
        <v>545099704</v>
      </c>
      <c r="H1159" s="7">
        <f t="shared" si="18"/>
        <v>3.5966431330759327E-3</v>
      </c>
    </row>
    <row r="1160" spans="1:8" x14ac:dyDescent="0.75">
      <c r="A1160" s="2">
        <v>42842</v>
      </c>
      <c r="B1160" s="12">
        <v>75.319999999999993</v>
      </c>
      <c r="C1160" s="12">
        <v>75.97</v>
      </c>
      <c r="D1160" s="12">
        <v>74.2</v>
      </c>
      <c r="E1160" s="12">
        <v>75.64</v>
      </c>
      <c r="F1160" s="12">
        <v>10470900</v>
      </c>
      <c r="G1160" s="12">
        <v>547437333</v>
      </c>
      <c r="H1160" s="7">
        <f t="shared" si="18"/>
        <v>4.2485395645247932E-3</v>
      </c>
    </row>
    <row r="1161" spans="1:8" x14ac:dyDescent="0.75">
      <c r="A1161" s="2">
        <v>42843</v>
      </c>
      <c r="B1161" s="12">
        <v>75.63</v>
      </c>
      <c r="C1161" s="12">
        <v>76.22</v>
      </c>
      <c r="D1161" s="12">
        <v>71.08</v>
      </c>
      <c r="E1161" s="12">
        <v>72.83</v>
      </c>
      <c r="F1161" s="12">
        <v>14595000</v>
      </c>
      <c r="G1161" s="12">
        <v>527254134</v>
      </c>
      <c r="H1161" s="7">
        <f t="shared" si="18"/>
        <v>-3.7022345630040955E-2</v>
      </c>
    </row>
    <row r="1162" spans="1:8" x14ac:dyDescent="0.75">
      <c r="A1162" s="2">
        <v>42844</v>
      </c>
      <c r="B1162" s="12">
        <v>72.760000000000005</v>
      </c>
      <c r="C1162" s="12">
        <v>75.63</v>
      </c>
      <c r="D1162" s="12">
        <v>72.27</v>
      </c>
      <c r="E1162" s="12">
        <v>72.28</v>
      </c>
      <c r="F1162" s="12">
        <v>11688300</v>
      </c>
      <c r="G1162" s="12">
        <v>523409313</v>
      </c>
      <c r="H1162" s="7">
        <f t="shared" si="18"/>
        <v>-6.5970313358988996E-3</v>
      </c>
    </row>
    <row r="1163" spans="1:8" x14ac:dyDescent="0.75">
      <c r="A1163" s="2">
        <v>42845</v>
      </c>
      <c r="B1163" s="12">
        <v>72.180000000000007</v>
      </c>
      <c r="C1163" s="12">
        <v>72.739999999999995</v>
      </c>
      <c r="D1163" s="12">
        <v>71.03</v>
      </c>
      <c r="E1163" s="12">
        <v>71.45</v>
      </c>
      <c r="F1163" s="12">
        <v>9144880</v>
      </c>
      <c r="G1163" s="12">
        <v>517505489</v>
      </c>
      <c r="H1163" s="7">
        <f t="shared" si="18"/>
        <v>-1.0113604876697201E-2</v>
      </c>
    </row>
    <row r="1164" spans="1:8" x14ac:dyDescent="0.75">
      <c r="A1164" s="2">
        <v>42846</v>
      </c>
      <c r="B1164" s="12">
        <v>71.48</v>
      </c>
      <c r="C1164" s="12">
        <v>72.8</v>
      </c>
      <c r="D1164" s="12">
        <v>70.569999999999993</v>
      </c>
      <c r="E1164" s="12">
        <v>70.88</v>
      </c>
      <c r="F1164" s="12">
        <v>9790840</v>
      </c>
      <c r="G1164" s="12">
        <v>513509731</v>
      </c>
      <c r="H1164" s="7">
        <f t="shared" si="18"/>
        <v>-8.3939563514270916E-3</v>
      </c>
    </row>
    <row r="1165" spans="1:8" x14ac:dyDescent="0.75">
      <c r="A1165" s="2">
        <v>42847</v>
      </c>
      <c r="B1165" s="12">
        <v>70.849999999999994</v>
      </c>
      <c r="C1165" s="12">
        <v>72.52</v>
      </c>
      <c r="D1165" s="12">
        <v>70.349999999999994</v>
      </c>
      <c r="E1165" s="12">
        <v>71.22</v>
      </c>
      <c r="F1165" s="12">
        <v>9913170</v>
      </c>
      <c r="G1165" s="12">
        <v>516155296</v>
      </c>
      <c r="H1165" s="7">
        <f t="shared" si="18"/>
        <v>5.2223006351447363E-3</v>
      </c>
    </row>
    <row r="1166" spans="1:8" x14ac:dyDescent="0.75">
      <c r="A1166" s="2">
        <v>42848</v>
      </c>
      <c r="B1166" s="12">
        <v>71.180000000000007</v>
      </c>
      <c r="C1166" s="12">
        <v>72.239999999999995</v>
      </c>
      <c r="D1166" s="12">
        <v>68.77</v>
      </c>
      <c r="E1166" s="12">
        <v>68.89</v>
      </c>
      <c r="F1166" s="12">
        <v>8328060</v>
      </c>
      <c r="G1166" s="12">
        <v>499348698</v>
      </c>
      <c r="H1166" s="7">
        <f t="shared" si="18"/>
        <v>-3.2171958415285279E-2</v>
      </c>
    </row>
    <row r="1167" spans="1:8" x14ac:dyDescent="0.75">
      <c r="A1167" s="2">
        <v>42849</v>
      </c>
      <c r="B1167" s="12">
        <v>68.930000000000007</v>
      </c>
      <c r="C1167" s="12">
        <v>72.22</v>
      </c>
      <c r="D1167" s="12">
        <v>68.930000000000007</v>
      </c>
      <c r="E1167" s="12">
        <v>72.2</v>
      </c>
      <c r="F1167" s="12">
        <v>7918480</v>
      </c>
      <c r="G1167" s="12">
        <v>523509791</v>
      </c>
      <c r="H1167" s="7">
        <f t="shared" si="18"/>
        <v>4.7439431307123109E-2</v>
      </c>
    </row>
    <row r="1168" spans="1:8" x14ac:dyDescent="0.75">
      <c r="A1168" s="2">
        <v>42850</v>
      </c>
      <c r="B1168" s="12">
        <v>72.19</v>
      </c>
      <c r="C1168" s="12">
        <v>72.94</v>
      </c>
      <c r="D1168" s="12">
        <v>71.62</v>
      </c>
      <c r="E1168" s="12">
        <v>72.069999999999993</v>
      </c>
      <c r="F1168" s="12">
        <v>8641860</v>
      </c>
      <c r="G1168" s="12">
        <v>522701687</v>
      </c>
      <c r="H1168" s="7">
        <f t="shared" si="18"/>
        <v>-1.662280094195935E-3</v>
      </c>
    </row>
    <row r="1169" spans="1:8" x14ac:dyDescent="0.75">
      <c r="A1169" s="2">
        <v>42851</v>
      </c>
      <c r="B1169" s="12">
        <v>72.040000000000006</v>
      </c>
      <c r="C1169" s="12">
        <v>72.23</v>
      </c>
      <c r="D1169" s="12">
        <v>70.680000000000007</v>
      </c>
      <c r="E1169" s="12">
        <v>71.53</v>
      </c>
      <c r="F1169" s="12">
        <v>8605760</v>
      </c>
      <c r="G1169" s="12">
        <v>518915999</v>
      </c>
      <c r="H1169" s="7">
        <f t="shared" si="18"/>
        <v>-7.079400333148321E-3</v>
      </c>
    </row>
    <row r="1170" spans="1:8" x14ac:dyDescent="0.75">
      <c r="A1170" s="2">
        <v>42852</v>
      </c>
      <c r="B1170" s="12">
        <v>71.52</v>
      </c>
      <c r="C1170" s="12">
        <v>80.62</v>
      </c>
      <c r="D1170" s="12">
        <v>71.08</v>
      </c>
      <c r="E1170" s="12">
        <v>78.17</v>
      </c>
      <c r="F1170" s="12">
        <v>18560500</v>
      </c>
      <c r="G1170" s="12">
        <v>567250402</v>
      </c>
      <c r="H1170" s="7">
        <f t="shared" si="18"/>
        <v>9.2980984340044828E-2</v>
      </c>
    </row>
    <row r="1171" spans="1:8" x14ac:dyDescent="0.75">
      <c r="A1171" s="2">
        <v>42853</v>
      </c>
      <c r="B1171" s="12">
        <v>78.02</v>
      </c>
      <c r="C1171" s="12">
        <v>80.930000000000007</v>
      </c>
      <c r="D1171" s="12">
        <v>77.319999999999993</v>
      </c>
      <c r="E1171" s="12">
        <v>79.489999999999995</v>
      </c>
      <c r="F1171" s="12">
        <v>16201200</v>
      </c>
      <c r="G1171" s="12">
        <v>576974775</v>
      </c>
      <c r="H1171" s="7">
        <f t="shared" si="18"/>
        <v>1.8841322737759535E-2</v>
      </c>
    </row>
    <row r="1172" spans="1:8" x14ac:dyDescent="0.75">
      <c r="A1172" s="2">
        <v>42854</v>
      </c>
      <c r="B1172" s="12">
        <v>79.67</v>
      </c>
      <c r="C1172" s="12">
        <v>100.46</v>
      </c>
      <c r="D1172" s="12">
        <v>79.67</v>
      </c>
      <c r="E1172" s="12">
        <v>94.95</v>
      </c>
      <c r="F1172" s="12">
        <v>39496900</v>
      </c>
      <c r="G1172" s="12">
        <v>689433129</v>
      </c>
      <c r="H1172" s="7">
        <f t="shared" si="18"/>
        <v>0.19179113844609014</v>
      </c>
    </row>
    <row r="1173" spans="1:8" x14ac:dyDescent="0.75">
      <c r="A1173" s="2">
        <v>42855</v>
      </c>
      <c r="B1173" s="12">
        <v>94.21</v>
      </c>
      <c r="C1173" s="12">
        <v>97.13</v>
      </c>
      <c r="D1173" s="12">
        <v>88.8</v>
      </c>
      <c r="E1173" s="12">
        <v>91.55</v>
      </c>
      <c r="F1173" s="12">
        <v>19963300</v>
      </c>
      <c r="G1173" s="12">
        <v>664882851</v>
      </c>
      <c r="H1173" s="7">
        <f t="shared" si="18"/>
        <v>-2.8234794607791072E-2</v>
      </c>
    </row>
    <row r="1174" spans="1:8" x14ac:dyDescent="0.75">
      <c r="A1174" s="2">
        <v>42856</v>
      </c>
      <c r="B1174" s="12">
        <v>91.5</v>
      </c>
      <c r="C1174" s="12">
        <v>96.37</v>
      </c>
      <c r="D1174" s="12">
        <v>84.92</v>
      </c>
      <c r="E1174" s="12">
        <v>88.12</v>
      </c>
      <c r="F1174" s="12">
        <v>22978900</v>
      </c>
      <c r="G1174" s="12">
        <v>640145755</v>
      </c>
      <c r="H1174" s="7">
        <f t="shared" si="18"/>
        <v>-3.6939890710382464E-2</v>
      </c>
    </row>
    <row r="1175" spans="1:8" x14ac:dyDescent="0.75">
      <c r="A1175" s="2">
        <v>42857</v>
      </c>
      <c r="B1175" s="12">
        <v>87.91</v>
      </c>
      <c r="C1175" s="12">
        <v>89.42</v>
      </c>
      <c r="D1175" s="12">
        <v>83.4</v>
      </c>
      <c r="E1175" s="12">
        <v>86.24</v>
      </c>
      <c r="F1175" s="12">
        <v>14430400</v>
      </c>
      <c r="G1175" s="12">
        <v>626648183</v>
      </c>
      <c r="H1175" s="7">
        <f t="shared" si="18"/>
        <v>-1.8996701171652846E-2</v>
      </c>
    </row>
    <row r="1176" spans="1:8" x14ac:dyDescent="0.75">
      <c r="A1176" s="2">
        <v>42858</v>
      </c>
      <c r="B1176" s="12">
        <v>86.24</v>
      </c>
      <c r="C1176" s="12">
        <v>90.46</v>
      </c>
      <c r="D1176" s="12">
        <v>84</v>
      </c>
      <c r="E1176" s="12">
        <v>90.08</v>
      </c>
      <c r="F1176" s="12">
        <v>18749400</v>
      </c>
      <c r="G1176" s="12">
        <v>654768894</v>
      </c>
      <c r="H1176" s="7">
        <f t="shared" si="18"/>
        <v>4.4526901669758853E-2</v>
      </c>
    </row>
    <row r="1177" spans="1:8" x14ac:dyDescent="0.75">
      <c r="A1177" s="2">
        <v>42859</v>
      </c>
      <c r="B1177" s="12">
        <v>90.12</v>
      </c>
      <c r="C1177" s="12">
        <v>96.7</v>
      </c>
      <c r="D1177" s="12">
        <v>90.06</v>
      </c>
      <c r="E1177" s="12">
        <v>92.8</v>
      </c>
      <c r="F1177" s="12">
        <v>26417800</v>
      </c>
      <c r="G1177" s="12">
        <v>674747524</v>
      </c>
      <c r="H1177" s="7">
        <f t="shared" si="18"/>
        <v>2.9738126941855219E-2</v>
      </c>
    </row>
    <row r="1178" spans="1:8" x14ac:dyDescent="0.75">
      <c r="A1178" s="2">
        <v>42860</v>
      </c>
      <c r="B1178" s="12">
        <v>92.87</v>
      </c>
      <c r="C1178" s="12">
        <v>105.36</v>
      </c>
      <c r="D1178" s="12">
        <v>92.87</v>
      </c>
      <c r="E1178" s="12">
        <v>99.01</v>
      </c>
      <c r="F1178" s="12">
        <v>29039200</v>
      </c>
      <c r="G1178" s="12">
        <v>720636429</v>
      </c>
      <c r="H1178" s="7">
        <f t="shared" si="18"/>
        <v>6.6113922687627863E-2</v>
      </c>
    </row>
    <row r="1179" spans="1:8" x14ac:dyDescent="0.75">
      <c r="A1179" s="2">
        <v>42861</v>
      </c>
      <c r="B1179" s="12">
        <v>99.18</v>
      </c>
      <c r="C1179" s="12">
        <v>101.57</v>
      </c>
      <c r="D1179" s="12">
        <v>97.44</v>
      </c>
      <c r="E1179" s="12">
        <v>99.76</v>
      </c>
      <c r="F1179" s="12">
        <v>17201700</v>
      </c>
      <c r="G1179" s="12">
        <v>726306436</v>
      </c>
      <c r="H1179" s="7">
        <f t="shared" si="18"/>
        <v>5.8479532163742513E-3</v>
      </c>
    </row>
    <row r="1180" spans="1:8" x14ac:dyDescent="0.75">
      <c r="A1180" s="2">
        <v>42862</v>
      </c>
      <c r="B1180" s="12">
        <v>99.53</v>
      </c>
      <c r="C1180" s="12">
        <v>111.68</v>
      </c>
      <c r="D1180" s="12">
        <v>98.42</v>
      </c>
      <c r="E1180" s="12">
        <v>106.28</v>
      </c>
      <c r="F1180" s="12">
        <v>30297200</v>
      </c>
      <c r="G1180" s="12">
        <v>774010031</v>
      </c>
      <c r="H1180" s="7">
        <f t="shared" si="18"/>
        <v>6.7818748116145883E-2</v>
      </c>
    </row>
    <row r="1181" spans="1:8" x14ac:dyDescent="0.75">
      <c r="A1181" s="2">
        <v>42863</v>
      </c>
      <c r="B1181" s="12">
        <v>106.55</v>
      </c>
      <c r="C1181" s="12">
        <v>107.04</v>
      </c>
      <c r="D1181" s="12">
        <v>95.46</v>
      </c>
      <c r="E1181" s="12">
        <v>101.1</v>
      </c>
      <c r="F1181" s="12">
        <v>26320700</v>
      </c>
      <c r="G1181" s="12">
        <v>736451002</v>
      </c>
      <c r="H1181" s="7">
        <f t="shared" si="18"/>
        <v>-5.1149694978883178E-2</v>
      </c>
    </row>
    <row r="1182" spans="1:8" x14ac:dyDescent="0.75">
      <c r="A1182" s="2">
        <v>42864</v>
      </c>
      <c r="B1182" s="12">
        <v>101.12</v>
      </c>
      <c r="C1182" s="12">
        <v>103.81</v>
      </c>
      <c r="D1182" s="12">
        <v>82.49</v>
      </c>
      <c r="E1182" s="12">
        <v>93.3</v>
      </c>
      <c r="F1182" s="12">
        <v>33359200</v>
      </c>
      <c r="G1182" s="12">
        <v>679848827</v>
      </c>
      <c r="H1182" s="7">
        <f t="shared" si="18"/>
        <v>-7.7333860759493736E-2</v>
      </c>
    </row>
    <row r="1183" spans="1:8" x14ac:dyDescent="0.75">
      <c r="A1183" s="2">
        <v>42865</v>
      </c>
      <c r="B1183" s="12">
        <v>92.89</v>
      </c>
      <c r="C1183" s="12">
        <v>97.19</v>
      </c>
      <c r="D1183" s="12">
        <v>89.82</v>
      </c>
      <c r="E1183" s="12">
        <v>91.52</v>
      </c>
      <c r="F1183" s="12">
        <v>17906900</v>
      </c>
      <c r="G1183" s="12">
        <v>667009479</v>
      </c>
      <c r="H1183" s="7">
        <f t="shared" si="18"/>
        <v>-1.4748627408763102E-2</v>
      </c>
    </row>
    <row r="1184" spans="1:8" x14ac:dyDescent="0.75">
      <c r="A1184" s="2">
        <v>42866</v>
      </c>
      <c r="B1184" s="12">
        <v>91.62</v>
      </c>
      <c r="C1184" s="12">
        <v>93.94</v>
      </c>
      <c r="D1184" s="12">
        <v>90.14</v>
      </c>
      <c r="E1184" s="12">
        <v>91.54</v>
      </c>
      <c r="F1184" s="12">
        <v>15996300</v>
      </c>
      <c r="G1184" s="12">
        <v>667339558</v>
      </c>
      <c r="H1184" s="7">
        <f t="shared" si="18"/>
        <v>-8.7317179655095275E-4</v>
      </c>
    </row>
    <row r="1185" spans="1:8" x14ac:dyDescent="0.75">
      <c r="A1185" s="2">
        <v>42867</v>
      </c>
      <c r="B1185" s="12">
        <v>91.8</v>
      </c>
      <c r="C1185" s="12">
        <v>92.43</v>
      </c>
      <c r="D1185" s="12">
        <v>85.88</v>
      </c>
      <c r="E1185" s="12">
        <v>86.8</v>
      </c>
      <c r="F1185" s="12">
        <v>15467900</v>
      </c>
      <c r="G1185" s="12">
        <v>633009006</v>
      </c>
      <c r="H1185" s="7">
        <f t="shared" si="18"/>
        <v>-5.4466230936819175E-2</v>
      </c>
    </row>
    <row r="1186" spans="1:8" x14ac:dyDescent="0.75">
      <c r="A1186" s="2">
        <v>42868</v>
      </c>
      <c r="B1186" s="12">
        <v>86.75</v>
      </c>
      <c r="C1186" s="12">
        <v>89.75</v>
      </c>
      <c r="D1186" s="12">
        <v>83.5</v>
      </c>
      <c r="E1186" s="12">
        <v>89.35</v>
      </c>
      <c r="F1186" s="12">
        <v>14419400</v>
      </c>
      <c r="G1186" s="12">
        <v>651723536</v>
      </c>
      <c r="H1186" s="7">
        <f t="shared" si="18"/>
        <v>2.9971181556195901E-2</v>
      </c>
    </row>
    <row r="1187" spans="1:8" x14ac:dyDescent="0.75">
      <c r="A1187" s="2">
        <v>42869</v>
      </c>
      <c r="B1187" s="12">
        <v>89.56</v>
      </c>
      <c r="C1187" s="12">
        <v>90.97</v>
      </c>
      <c r="D1187" s="12">
        <v>88.53</v>
      </c>
      <c r="E1187" s="12">
        <v>89.8</v>
      </c>
      <c r="F1187" s="12">
        <v>12006000</v>
      </c>
      <c r="G1187" s="12">
        <v>655214204</v>
      </c>
      <c r="H1187" s="7">
        <f t="shared" si="18"/>
        <v>2.6797677534613094E-3</v>
      </c>
    </row>
    <row r="1188" spans="1:8" x14ac:dyDescent="0.75">
      <c r="A1188" s="2">
        <v>42870</v>
      </c>
      <c r="B1188" s="12">
        <v>89.88</v>
      </c>
      <c r="C1188" s="12">
        <v>91.9</v>
      </c>
      <c r="D1188" s="12">
        <v>84.6</v>
      </c>
      <c r="E1188" s="12">
        <v>91.49</v>
      </c>
      <c r="F1188" s="12">
        <v>15672900</v>
      </c>
      <c r="G1188" s="12">
        <v>667693983</v>
      </c>
      <c r="H1188" s="7">
        <f t="shared" si="18"/>
        <v>1.7912772585669777E-2</v>
      </c>
    </row>
    <row r="1189" spans="1:8" x14ac:dyDescent="0.75">
      <c r="A1189" s="2">
        <v>42871</v>
      </c>
      <c r="B1189" s="12">
        <v>91.68</v>
      </c>
      <c r="C1189" s="12">
        <v>91.68</v>
      </c>
      <c r="D1189" s="12">
        <v>85.09</v>
      </c>
      <c r="E1189" s="12">
        <v>85.59</v>
      </c>
      <c r="F1189" s="12">
        <v>14638900</v>
      </c>
      <c r="G1189" s="12">
        <v>624858179</v>
      </c>
      <c r="H1189" s="7">
        <f t="shared" si="18"/>
        <v>-6.642670157068066E-2</v>
      </c>
    </row>
    <row r="1190" spans="1:8" x14ac:dyDescent="0.75">
      <c r="A1190" s="2">
        <v>42872</v>
      </c>
      <c r="B1190" s="12">
        <v>85.64</v>
      </c>
      <c r="C1190" s="12">
        <v>85.79</v>
      </c>
      <c r="D1190" s="12">
        <v>81.89</v>
      </c>
      <c r="E1190" s="12">
        <v>83.26</v>
      </c>
      <c r="F1190" s="12">
        <v>15847600</v>
      </c>
      <c r="G1190" s="12">
        <v>607961896</v>
      </c>
      <c r="H1190" s="7">
        <f t="shared" si="18"/>
        <v>-2.7790751985053659E-2</v>
      </c>
    </row>
    <row r="1191" spans="1:8" x14ac:dyDescent="0.75">
      <c r="A1191" s="2">
        <v>42873</v>
      </c>
      <c r="B1191" s="12">
        <v>83.21</v>
      </c>
      <c r="C1191" s="12">
        <v>89.8</v>
      </c>
      <c r="D1191" s="12">
        <v>83.21</v>
      </c>
      <c r="E1191" s="12">
        <v>89.73</v>
      </c>
      <c r="F1191" s="12">
        <v>14126000</v>
      </c>
      <c r="G1191" s="12">
        <v>655415596</v>
      </c>
      <c r="H1191" s="7">
        <f t="shared" si="18"/>
        <v>7.8355966830909882E-2</v>
      </c>
    </row>
    <row r="1192" spans="1:8" x14ac:dyDescent="0.75">
      <c r="A1192" s="2">
        <v>42874</v>
      </c>
      <c r="B1192" s="12">
        <v>89.87</v>
      </c>
      <c r="C1192" s="12">
        <v>101.1</v>
      </c>
      <c r="D1192" s="12">
        <v>88.77</v>
      </c>
      <c r="E1192" s="12">
        <v>98.98</v>
      </c>
      <c r="F1192" s="12">
        <v>25889600</v>
      </c>
      <c r="G1192" s="12">
        <v>723201690</v>
      </c>
      <c r="H1192" s="7">
        <f t="shared" si="18"/>
        <v>0.10136864359630576</v>
      </c>
    </row>
    <row r="1193" spans="1:8" x14ac:dyDescent="0.75">
      <c r="A1193" s="2">
        <v>42875</v>
      </c>
      <c r="B1193" s="12">
        <v>98.83</v>
      </c>
      <c r="C1193" s="12">
        <v>105.87</v>
      </c>
      <c r="D1193" s="12">
        <v>98.69</v>
      </c>
      <c r="E1193" s="12">
        <v>100.77</v>
      </c>
      <c r="F1193" s="12">
        <v>22378100</v>
      </c>
      <c r="G1193" s="12">
        <v>736422656</v>
      </c>
      <c r="H1193" s="7">
        <f t="shared" si="18"/>
        <v>1.9629667105129998E-2</v>
      </c>
    </row>
    <row r="1194" spans="1:8" x14ac:dyDescent="0.75">
      <c r="A1194" s="2">
        <v>42876</v>
      </c>
      <c r="B1194" s="12">
        <v>100.72</v>
      </c>
      <c r="C1194" s="12">
        <v>102.35</v>
      </c>
      <c r="D1194" s="12">
        <v>98.01</v>
      </c>
      <c r="E1194" s="12">
        <v>102.03</v>
      </c>
      <c r="F1194" s="12">
        <v>19898000</v>
      </c>
      <c r="G1194" s="12">
        <v>745883148</v>
      </c>
      <c r="H1194" s="7">
        <f t="shared" si="18"/>
        <v>1.3006354249404313E-2</v>
      </c>
    </row>
    <row r="1195" spans="1:8" x14ac:dyDescent="0.75">
      <c r="A1195" s="2">
        <v>42877</v>
      </c>
      <c r="B1195" s="12">
        <v>101.68</v>
      </c>
      <c r="C1195" s="12">
        <v>146.80000000000001</v>
      </c>
      <c r="D1195" s="12">
        <v>96.29</v>
      </c>
      <c r="E1195" s="12">
        <v>120.73</v>
      </c>
      <c r="F1195" s="12">
        <v>76089200</v>
      </c>
      <c r="G1195" s="12">
        <v>882792255</v>
      </c>
      <c r="H1195" s="7">
        <f t="shared" si="18"/>
        <v>0.18735247836349328</v>
      </c>
    </row>
    <row r="1196" spans="1:8" x14ac:dyDescent="0.75">
      <c r="A1196" s="2">
        <v>42878</v>
      </c>
      <c r="B1196" s="12">
        <v>120.38</v>
      </c>
      <c r="C1196" s="12">
        <v>144.18</v>
      </c>
      <c r="D1196" s="12">
        <v>117.86</v>
      </c>
      <c r="E1196" s="12">
        <v>138.07</v>
      </c>
      <c r="F1196" s="12">
        <v>51407800</v>
      </c>
      <c r="G1196" s="12">
        <v>1009842948</v>
      </c>
      <c r="H1196" s="7">
        <f t="shared" si="18"/>
        <v>0.14695132081741152</v>
      </c>
    </row>
    <row r="1197" spans="1:8" x14ac:dyDescent="0.75">
      <c r="A1197" s="2">
        <v>42879</v>
      </c>
      <c r="B1197" s="12">
        <v>139.1</v>
      </c>
      <c r="C1197" s="12">
        <v>157.09</v>
      </c>
      <c r="D1197" s="12">
        <v>139.1</v>
      </c>
      <c r="E1197" s="12">
        <v>144.63</v>
      </c>
      <c r="F1197" s="12">
        <v>47161500</v>
      </c>
      <c r="G1197" s="12">
        <v>1058153232</v>
      </c>
      <c r="H1197" s="7">
        <f t="shared" si="18"/>
        <v>3.9755571531272474E-2</v>
      </c>
    </row>
    <row r="1198" spans="1:8" x14ac:dyDescent="0.75">
      <c r="A1198" s="2">
        <v>42880</v>
      </c>
      <c r="B1198" s="12">
        <v>143.19999999999999</v>
      </c>
      <c r="C1198" s="12">
        <v>145.13999999999999</v>
      </c>
      <c r="D1198" s="12">
        <v>118.68</v>
      </c>
      <c r="E1198" s="12">
        <v>119.63</v>
      </c>
      <c r="F1198" s="12">
        <v>60488800</v>
      </c>
      <c r="G1198" s="12">
        <v>875436788</v>
      </c>
      <c r="H1198" s="7">
        <f t="shared" si="18"/>
        <v>-0.16459497206703907</v>
      </c>
    </row>
    <row r="1199" spans="1:8" x14ac:dyDescent="0.75">
      <c r="A1199" s="2">
        <v>42881</v>
      </c>
      <c r="B1199" s="12">
        <v>118.61</v>
      </c>
      <c r="C1199" s="12">
        <v>139.46</v>
      </c>
      <c r="D1199" s="12">
        <v>110.03</v>
      </c>
      <c r="E1199" s="12">
        <v>112.94</v>
      </c>
      <c r="F1199" s="12">
        <v>45411400</v>
      </c>
      <c r="G1199" s="12">
        <v>826732492</v>
      </c>
      <c r="H1199" s="7">
        <f t="shared" si="18"/>
        <v>-4.7803726498608902E-2</v>
      </c>
    </row>
    <row r="1200" spans="1:8" x14ac:dyDescent="0.75">
      <c r="A1200" s="2">
        <v>42882</v>
      </c>
      <c r="B1200" s="12">
        <v>113.35</v>
      </c>
      <c r="C1200" s="12">
        <v>117.76</v>
      </c>
      <c r="D1200" s="12">
        <v>89.05</v>
      </c>
      <c r="E1200" s="12">
        <v>99.2</v>
      </c>
      <c r="F1200" s="12">
        <v>39936600</v>
      </c>
      <c r="G1200" s="12">
        <v>726328165</v>
      </c>
      <c r="H1200" s="7">
        <f t="shared" si="18"/>
        <v>-0.12483458314953676</v>
      </c>
    </row>
    <row r="1201" spans="1:8" x14ac:dyDescent="0.75">
      <c r="A1201" s="2">
        <v>42883</v>
      </c>
      <c r="B1201" s="12">
        <v>100.42</v>
      </c>
      <c r="C1201" s="12">
        <v>115.58</v>
      </c>
      <c r="D1201" s="12">
        <v>100.42</v>
      </c>
      <c r="E1201" s="12">
        <v>108.14</v>
      </c>
      <c r="F1201" s="12">
        <v>39651700</v>
      </c>
      <c r="G1201" s="12">
        <v>792050609</v>
      </c>
      <c r="H1201" s="7">
        <f t="shared" si="18"/>
        <v>7.6877116112328212E-2</v>
      </c>
    </row>
    <row r="1202" spans="1:8" x14ac:dyDescent="0.75">
      <c r="A1202" s="2">
        <v>42884</v>
      </c>
      <c r="B1202" s="12">
        <v>107.93</v>
      </c>
      <c r="C1202" s="12">
        <v>119.2</v>
      </c>
      <c r="D1202" s="12">
        <v>105.64</v>
      </c>
      <c r="E1202" s="12">
        <v>117.26</v>
      </c>
      <c r="F1202" s="12">
        <v>35802200</v>
      </c>
      <c r="G1202" s="12">
        <v>859063543</v>
      </c>
      <c r="H1202" s="7">
        <f t="shared" si="18"/>
        <v>8.6444918002408944E-2</v>
      </c>
    </row>
    <row r="1203" spans="1:8" x14ac:dyDescent="0.75">
      <c r="A1203" s="2">
        <v>42885</v>
      </c>
      <c r="B1203" s="12">
        <v>117.17</v>
      </c>
      <c r="C1203" s="12">
        <v>127</v>
      </c>
      <c r="D1203" s="12">
        <v>115.4</v>
      </c>
      <c r="E1203" s="12">
        <v>121.13</v>
      </c>
      <c r="F1203" s="12">
        <v>42919400</v>
      </c>
      <c r="G1203" s="12">
        <v>887624214</v>
      </c>
      <c r="H1203" s="7">
        <f t="shared" si="18"/>
        <v>3.3797047025689114E-2</v>
      </c>
    </row>
    <row r="1204" spans="1:8" x14ac:dyDescent="0.75">
      <c r="A1204" s="2">
        <v>42886</v>
      </c>
      <c r="B1204" s="12">
        <v>121.85</v>
      </c>
      <c r="C1204" s="12">
        <v>141.84</v>
      </c>
      <c r="D1204" s="12">
        <v>117.99</v>
      </c>
      <c r="E1204" s="12">
        <v>135.97</v>
      </c>
      <c r="F1204" s="12">
        <v>59781000</v>
      </c>
      <c r="G1204" s="12">
        <v>996663924</v>
      </c>
      <c r="H1204" s="7">
        <f t="shared" si="18"/>
        <v>0.11588018054985642</v>
      </c>
    </row>
    <row r="1205" spans="1:8" x14ac:dyDescent="0.75">
      <c r="A1205" s="2">
        <v>42887</v>
      </c>
      <c r="B1205" s="12">
        <v>136.47</v>
      </c>
      <c r="C1205" s="12">
        <v>147.94</v>
      </c>
      <c r="D1205" s="12">
        <v>131.63999999999999</v>
      </c>
      <c r="E1205" s="12">
        <v>136.08000000000001</v>
      </c>
      <c r="F1205" s="12">
        <v>46692500</v>
      </c>
      <c r="G1205" s="12">
        <v>997753075</v>
      </c>
      <c r="H1205" s="7">
        <f t="shared" si="18"/>
        <v>-2.857770938667739E-3</v>
      </c>
    </row>
    <row r="1206" spans="1:8" x14ac:dyDescent="0.75">
      <c r="A1206" s="2">
        <v>42888</v>
      </c>
      <c r="B1206" s="12">
        <v>137.08000000000001</v>
      </c>
      <c r="C1206" s="12">
        <v>145.88</v>
      </c>
      <c r="D1206" s="12">
        <v>136.33000000000001</v>
      </c>
      <c r="E1206" s="12">
        <v>145.29</v>
      </c>
      <c r="F1206" s="12">
        <v>39172500</v>
      </c>
      <c r="G1206" s="12">
        <v>1065582873</v>
      </c>
      <c r="H1206" s="7">
        <f t="shared" si="18"/>
        <v>5.9892033848847233E-2</v>
      </c>
    </row>
    <row r="1207" spans="1:8" x14ac:dyDescent="0.75">
      <c r="A1207" s="2">
        <v>42889</v>
      </c>
      <c r="B1207" s="12">
        <v>145.28</v>
      </c>
      <c r="C1207" s="12">
        <v>148.41999999999999</v>
      </c>
      <c r="D1207" s="12">
        <v>142.80000000000001</v>
      </c>
      <c r="E1207" s="12">
        <v>144.29</v>
      </c>
      <c r="F1207" s="12">
        <v>39144000</v>
      </c>
      <c r="G1207" s="12">
        <v>1058529484</v>
      </c>
      <c r="H1207" s="7">
        <f t="shared" si="18"/>
        <v>-6.8144273127753929E-3</v>
      </c>
    </row>
    <row r="1208" spans="1:8" x14ac:dyDescent="0.75">
      <c r="A1208" s="2">
        <v>42890</v>
      </c>
      <c r="B1208" s="12">
        <v>143.88</v>
      </c>
      <c r="C1208" s="12">
        <v>143.88999999999999</v>
      </c>
      <c r="D1208" s="12">
        <v>140.43</v>
      </c>
      <c r="E1208" s="12">
        <v>143.35</v>
      </c>
      <c r="F1208" s="12">
        <v>28248800</v>
      </c>
      <c r="G1208" s="12">
        <v>1052612470</v>
      </c>
      <c r="H1208" s="7">
        <f t="shared" si="18"/>
        <v>-3.6836252432582788E-3</v>
      </c>
    </row>
    <row r="1209" spans="1:8" x14ac:dyDescent="0.75">
      <c r="A1209" s="2">
        <v>42891</v>
      </c>
      <c r="B1209" s="12">
        <v>143.4</v>
      </c>
      <c r="C1209" s="12">
        <v>145.86000000000001</v>
      </c>
      <c r="D1209" s="12">
        <v>142</v>
      </c>
      <c r="E1209" s="12">
        <v>144.91999999999999</v>
      </c>
      <c r="F1209" s="12">
        <v>40209200</v>
      </c>
      <c r="G1209" s="12">
        <v>1064472302</v>
      </c>
      <c r="H1209" s="7">
        <f t="shared" si="18"/>
        <v>1.0599721059971978E-2</v>
      </c>
    </row>
    <row r="1210" spans="1:8" x14ac:dyDescent="0.75">
      <c r="A1210" s="2">
        <v>42892</v>
      </c>
      <c r="B1210" s="12">
        <v>145.43</v>
      </c>
      <c r="C1210" s="12">
        <v>147.96</v>
      </c>
      <c r="D1210" s="12">
        <v>134.27000000000001</v>
      </c>
      <c r="E1210" s="12">
        <v>145.19</v>
      </c>
      <c r="F1210" s="12">
        <v>66883600</v>
      </c>
      <c r="G1210" s="12">
        <v>1066753797</v>
      </c>
      <c r="H1210" s="7">
        <f t="shared" si="18"/>
        <v>-1.6502784844943208E-3</v>
      </c>
    </row>
    <row r="1211" spans="1:8" x14ac:dyDescent="0.75">
      <c r="A1211" s="2">
        <v>42893</v>
      </c>
      <c r="B1211" s="12">
        <v>145.24</v>
      </c>
      <c r="C1211" s="12">
        <v>153.76</v>
      </c>
      <c r="D1211" s="12">
        <v>138.16999999999999</v>
      </c>
      <c r="E1211" s="12">
        <v>140.36000000000001</v>
      </c>
      <c r="F1211" s="12">
        <v>44240500</v>
      </c>
      <c r="G1211" s="12">
        <v>1031505708</v>
      </c>
      <c r="H1211" s="7">
        <f t="shared" si="18"/>
        <v>-3.3599559350041275E-2</v>
      </c>
    </row>
    <row r="1212" spans="1:8" x14ac:dyDescent="0.75">
      <c r="A1212" s="2">
        <v>42894</v>
      </c>
      <c r="B1212" s="12">
        <v>140.82</v>
      </c>
      <c r="C1212" s="12">
        <v>146.1</v>
      </c>
      <c r="D1212" s="12">
        <v>139.47</v>
      </c>
      <c r="E1212" s="12">
        <v>145.03</v>
      </c>
      <c r="F1212" s="12">
        <v>29049200</v>
      </c>
      <c r="G1212" s="12">
        <v>1066120849</v>
      </c>
      <c r="H1212" s="7">
        <f t="shared" si="18"/>
        <v>2.9896321545235111E-2</v>
      </c>
    </row>
    <row r="1213" spans="1:8" x14ac:dyDescent="0.75">
      <c r="A1213" s="2">
        <v>42895</v>
      </c>
      <c r="B1213" s="12">
        <v>144.94</v>
      </c>
      <c r="C1213" s="12">
        <v>149.69</v>
      </c>
      <c r="D1213" s="12">
        <v>144.94</v>
      </c>
      <c r="E1213" s="12">
        <v>148.93</v>
      </c>
      <c r="F1213" s="12">
        <v>28944700</v>
      </c>
      <c r="G1213" s="12">
        <v>1095089148</v>
      </c>
      <c r="H1213" s="7">
        <f t="shared" si="18"/>
        <v>2.7528632537601828E-2</v>
      </c>
    </row>
    <row r="1214" spans="1:8" x14ac:dyDescent="0.75">
      <c r="A1214" s="2">
        <v>42896</v>
      </c>
      <c r="B1214" s="12">
        <v>149.13</v>
      </c>
      <c r="C1214" s="12">
        <v>152.47999999999999</v>
      </c>
      <c r="D1214" s="12">
        <v>147.84</v>
      </c>
      <c r="E1214" s="12">
        <v>152</v>
      </c>
      <c r="F1214" s="12">
        <v>32894500</v>
      </c>
      <c r="G1214" s="12">
        <v>1117969769</v>
      </c>
      <c r="H1214" s="7">
        <f t="shared" si="18"/>
        <v>1.9244954066921508E-2</v>
      </c>
    </row>
    <row r="1215" spans="1:8" x14ac:dyDescent="0.75">
      <c r="A1215" s="2">
        <v>42897</v>
      </c>
      <c r="B1215" s="12">
        <v>151.99</v>
      </c>
      <c r="C1215" s="12">
        <v>200.12</v>
      </c>
      <c r="D1215" s="12">
        <v>151.99</v>
      </c>
      <c r="E1215" s="12">
        <v>188.27</v>
      </c>
      <c r="F1215" s="12">
        <v>155786000</v>
      </c>
      <c r="G1215" s="12">
        <v>1385072144</v>
      </c>
      <c r="H1215" s="7">
        <f t="shared" si="18"/>
        <v>0.23869991446805711</v>
      </c>
    </row>
    <row r="1216" spans="1:8" x14ac:dyDescent="0.75">
      <c r="A1216" s="2">
        <v>42898</v>
      </c>
      <c r="B1216" s="12">
        <v>187.1</v>
      </c>
      <c r="C1216" s="12">
        <v>197.17</v>
      </c>
      <c r="D1216" s="12">
        <v>162.30000000000001</v>
      </c>
      <c r="E1216" s="12">
        <v>170.78</v>
      </c>
      <c r="F1216" s="12">
        <v>79698800</v>
      </c>
      <c r="G1216" s="12">
        <v>1256730477</v>
      </c>
      <c r="H1216" s="7">
        <f t="shared" si="18"/>
        <v>-8.7226082308925673E-2</v>
      </c>
    </row>
    <row r="1217" spans="1:8" x14ac:dyDescent="0.75">
      <c r="A1217" s="2">
        <v>42899</v>
      </c>
      <c r="B1217" s="12">
        <v>171.27</v>
      </c>
      <c r="C1217" s="12">
        <v>183.97</v>
      </c>
      <c r="D1217" s="12">
        <v>171.27</v>
      </c>
      <c r="E1217" s="12">
        <v>183.97</v>
      </c>
      <c r="F1217" s="12">
        <v>51568400</v>
      </c>
      <c r="G1217" s="12">
        <v>1354179648</v>
      </c>
      <c r="H1217" s="7">
        <f t="shared" si="18"/>
        <v>7.4151923862906449E-2</v>
      </c>
    </row>
    <row r="1218" spans="1:8" x14ac:dyDescent="0.75">
      <c r="A1218" s="2">
        <v>42900</v>
      </c>
      <c r="B1218" s="12">
        <v>183.65</v>
      </c>
      <c r="C1218" s="12">
        <v>191.58</v>
      </c>
      <c r="D1218" s="12">
        <v>156.18</v>
      </c>
      <c r="E1218" s="12">
        <v>163.21</v>
      </c>
      <c r="F1218" s="12">
        <v>53986500</v>
      </c>
      <c r="G1218" s="12">
        <v>1201711688</v>
      </c>
      <c r="H1218" s="7">
        <f t="shared" si="18"/>
        <v>-0.11129866594064795</v>
      </c>
    </row>
    <row r="1219" spans="1:8" x14ac:dyDescent="0.75">
      <c r="A1219" s="2">
        <v>42901</v>
      </c>
      <c r="B1219" s="12">
        <v>163.12</v>
      </c>
      <c r="C1219" s="12">
        <v>166.05</v>
      </c>
      <c r="D1219" s="12">
        <v>143.32</v>
      </c>
      <c r="E1219" s="12">
        <v>163.35</v>
      </c>
      <c r="F1219" s="12">
        <v>48167500</v>
      </c>
      <c r="G1219" s="12">
        <v>1203056471</v>
      </c>
      <c r="H1219" s="7">
        <f t="shared" ref="H1219:H1282" si="19">(E1219-B1219)/B1219</f>
        <v>1.410004904364822E-3</v>
      </c>
    </row>
    <row r="1220" spans="1:8" x14ac:dyDescent="0.75">
      <c r="A1220" s="2">
        <v>42902</v>
      </c>
      <c r="B1220" s="12">
        <v>163.63</v>
      </c>
      <c r="C1220" s="12">
        <v>167.65</v>
      </c>
      <c r="D1220" s="12">
        <v>158.43</v>
      </c>
      <c r="E1220" s="12">
        <v>166.25</v>
      </c>
      <c r="F1220" s="12">
        <v>35834400</v>
      </c>
      <c r="G1220" s="12">
        <v>1224726141</v>
      </c>
      <c r="H1220" s="7">
        <f t="shared" si="19"/>
        <v>1.6011733789647403E-2</v>
      </c>
    </row>
    <row r="1221" spans="1:8" x14ac:dyDescent="0.75">
      <c r="A1221" s="2">
        <v>42903</v>
      </c>
      <c r="B1221" s="12">
        <v>166.21</v>
      </c>
      <c r="C1221" s="12">
        <v>183.85</v>
      </c>
      <c r="D1221" s="12">
        <v>166.16</v>
      </c>
      <c r="E1221" s="12">
        <v>178.13</v>
      </c>
      <c r="F1221" s="12">
        <v>58241000</v>
      </c>
      <c r="G1221" s="12">
        <v>1312594165</v>
      </c>
      <c r="H1221" s="7">
        <f t="shared" si="19"/>
        <v>7.1716503218819491E-2</v>
      </c>
    </row>
    <row r="1222" spans="1:8" x14ac:dyDescent="0.75">
      <c r="A1222" s="2">
        <v>42904</v>
      </c>
      <c r="B1222" s="12">
        <v>178.52</v>
      </c>
      <c r="C1222" s="12">
        <v>193.93</v>
      </c>
      <c r="D1222" s="12">
        <v>176.12</v>
      </c>
      <c r="E1222" s="12">
        <v>193.53</v>
      </c>
      <c r="F1222" s="12">
        <v>77003000</v>
      </c>
      <c r="G1222" s="12">
        <v>1426442202</v>
      </c>
      <c r="H1222" s="7">
        <f t="shared" si="19"/>
        <v>8.408021510194931E-2</v>
      </c>
    </row>
    <row r="1223" spans="1:8" x14ac:dyDescent="0.75">
      <c r="A1223" s="2">
        <v>42905</v>
      </c>
      <c r="B1223" s="12">
        <v>193.21</v>
      </c>
      <c r="C1223" s="12">
        <v>208.42</v>
      </c>
      <c r="D1223" s="12">
        <v>192.88</v>
      </c>
      <c r="E1223" s="12">
        <v>201.26</v>
      </c>
      <c r="F1223" s="12">
        <v>98763400</v>
      </c>
      <c r="G1223" s="12">
        <v>1483832793</v>
      </c>
      <c r="H1223" s="7">
        <f t="shared" si="19"/>
        <v>4.1664510118523797E-2</v>
      </c>
    </row>
    <row r="1224" spans="1:8" x14ac:dyDescent="0.75">
      <c r="A1224" s="2">
        <v>42906</v>
      </c>
      <c r="B1224" s="12">
        <v>201.37</v>
      </c>
      <c r="C1224" s="12">
        <v>203.71</v>
      </c>
      <c r="D1224" s="12">
        <v>180.61</v>
      </c>
      <c r="E1224" s="12">
        <v>187.91</v>
      </c>
      <c r="F1224" s="12">
        <v>58960400</v>
      </c>
      <c r="G1224" s="12">
        <v>1385804467</v>
      </c>
      <c r="H1224" s="7">
        <f t="shared" si="19"/>
        <v>-6.6842131399910645E-2</v>
      </c>
    </row>
    <row r="1225" spans="1:8" x14ac:dyDescent="0.75">
      <c r="A1225" s="2">
        <v>42907</v>
      </c>
      <c r="B1225" s="12">
        <v>187.77</v>
      </c>
      <c r="C1225" s="12">
        <v>188.09</v>
      </c>
      <c r="D1225" s="12">
        <v>175.04</v>
      </c>
      <c r="E1225" s="12">
        <v>178.81</v>
      </c>
      <c r="F1225" s="12">
        <v>40445100</v>
      </c>
      <c r="G1225" s="12">
        <v>1319019770</v>
      </c>
      <c r="H1225" s="7">
        <f t="shared" si="19"/>
        <v>-4.7717952814613662E-2</v>
      </c>
    </row>
    <row r="1226" spans="1:8" x14ac:dyDescent="0.75">
      <c r="A1226" s="2">
        <v>42908</v>
      </c>
      <c r="B1226" s="12">
        <v>179.29</v>
      </c>
      <c r="C1226" s="12">
        <v>183.33</v>
      </c>
      <c r="D1226" s="12">
        <v>175.72</v>
      </c>
      <c r="E1226" s="12">
        <v>177.06</v>
      </c>
      <c r="F1226" s="12">
        <v>37412700</v>
      </c>
      <c r="G1226" s="12">
        <v>1306434249</v>
      </c>
      <c r="H1226" s="7">
        <f t="shared" si="19"/>
        <v>-1.243794969044559E-2</v>
      </c>
    </row>
    <row r="1227" spans="1:8" x14ac:dyDescent="0.75">
      <c r="A1227" s="2">
        <v>42909</v>
      </c>
      <c r="B1227" s="12">
        <v>177.04</v>
      </c>
      <c r="C1227" s="12">
        <v>193.47</v>
      </c>
      <c r="D1227" s="12">
        <v>177.04</v>
      </c>
      <c r="E1227" s="12">
        <v>189.26</v>
      </c>
      <c r="F1227" s="12">
        <v>42975000</v>
      </c>
      <c r="G1227" s="12">
        <v>1396885041</v>
      </c>
      <c r="H1227" s="7">
        <f t="shared" si="19"/>
        <v>6.9023949389968364E-2</v>
      </c>
    </row>
    <row r="1228" spans="1:8" x14ac:dyDescent="0.75">
      <c r="A1228" s="2">
        <v>42910</v>
      </c>
      <c r="B1228" s="12">
        <v>189.31</v>
      </c>
      <c r="C1228" s="12">
        <v>190.52</v>
      </c>
      <c r="D1228" s="12">
        <v>178.61</v>
      </c>
      <c r="E1228" s="12">
        <v>182.62</v>
      </c>
      <c r="F1228" s="12">
        <v>35863100</v>
      </c>
      <c r="G1228" s="12">
        <v>1348179523</v>
      </c>
      <c r="H1228" s="7">
        <f t="shared" si="19"/>
        <v>-3.5338862183719809E-2</v>
      </c>
    </row>
    <row r="1229" spans="1:8" x14ac:dyDescent="0.75">
      <c r="A1229" s="2">
        <v>42911</v>
      </c>
      <c r="B1229" s="12">
        <v>182.35</v>
      </c>
      <c r="C1229" s="12">
        <v>183.43</v>
      </c>
      <c r="D1229" s="12">
        <v>169.3</v>
      </c>
      <c r="E1229" s="12">
        <v>172.88</v>
      </c>
      <c r="F1229" s="12">
        <v>36111800</v>
      </c>
      <c r="G1229" s="12">
        <v>1276615801</v>
      </c>
      <c r="H1229" s="7">
        <f t="shared" si="19"/>
        <v>-5.1933095695091851E-2</v>
      </c>
    </row>
    <row r="1230" spans="1:8" x14ac:dyDescent="0.75">
      <c r="A1230" s="2">
        <v>42912</v>
      </c>
      <c r="B1230" s="12">
        <v>172.96</v>
      </c>
      <c r="C1230" s="12">
        <v>175.91</v>
      </c>
      <c r="D1230" s="12">
        <v>149.22</v>
      </c>
      <c r="E1230" s="12">
        <v>162.88999999999999</v>
      </c>
      <c r="F1230" s="12">
        <v>40405300</v>
      </c>
      <c r="G1230" s="12">
        <v>1203167077</v>
      </c>
      <c r="H1230" s="7">
        <f t="shared" si="19"/>
        <v>-5.8221554116558862E-2</v>
      </c>
    </row>
    <row r="1231" spans="1:8" x14ac:dyDescent="0.75">
      <c r="A1231" s="2">
        <v>42913</v>
      </c>
      <c r="B1231" s="12">
        <v>162.88999999999999</v>
      </c>
      <c r="C1231" s="12">
        <v>176.02</v>
      </c>
      <c r="D1231" s="12">
        <v>153.93</v>
      </c>
      <c r="E1231" s="12">
        <v>176.02</v>
      </c>
      <c r="F1231" s="12">
        <v>48931600</v>
      </c>
      <c r="G1231" s="12">
        <v>1300519722</v>
      </c>
      <c r="H1231" s="7">
        <f t="shared" si="19"/>
        <v>8.0606544293695279E-2</v>
      </c>
    </row>
    <row r="1232" spans="1:8" x14ac:dyDescent="0.75">
      <c r="A1232" s="2">
        <v>42914</v>
      </c>
      <c r="B1232" s="12">
        <v>177.01</v>
      </c>
      <c r="C1232" s="12">
        <v>185.97</v>
      </c>
      <c r="D1232" s="12">
        <v>174.59</v>
      </c>
      <c r="E1232" s="12">
        <v>184.13</v>
      </c>
      <c r="F1232" s="12">
        <v>27008600</v>
      </c>
      <c r="G1232" s="12">
        <v>1360782312</v>
      </c>
      <c r="H1232" s="7">
        <f t="shared" si="19"/>
        <v>4.0223716174227472E-2</v>
      </c>
    </row>
    <row r="1233" spans="1:8" x14ac:dyDescent="0.75">
      <c r="A1233" s="2">
        <v>42915</v>
      </c>
      <c r="B1233" s="12">
        <v>183.17</v>
      </c>
      <c r="C1233" s="12">
        <v>184.48</v>
      </c>
      <c r="D1233" s="12">
        <v>176.72</v>
      </c>
      <c r="E1233" s="12">
        <v>177.17</v>
      </c>
      <c r="F1233" s="12">
        <v>42548600</v>
      </c>
      <c r="G1233" s="12">
        <v>1309707417</v>
      </c>
      <c r="H1233" s="7">
        <f t="shared" si="19"/>
        <v>-3.2756455751487688E-2</v>
      </c>
    </row>
    <row r="1234" spans="1:8" x14ac:dyDescent="0.75">
      <c r="A1234" s="2">
        <v>42916</v>
      </c>
      <c r="B1234" s="12">
        <v>177.3</v>
      </c>
      <c r="C1234" s="12">
        <v>184.58</v>
      </c>
      <c r="D1234" s="12">
        <v>177.3</v>
      </c>
      <c r="E1234" s="12">
        <v>181.77</v>
      </c>
      <c r="F1234" s="12">
        <v>48166300</v>
      </c>
      <c r="G1234" s="12">
        <v>1344072085</v>
      </c>
      <c r="H1234" s="7">
        <f t="shared" si="19"/>
        <v>2.5211505922165811E-2</v>
      </c>
    </row>
    <row r="1235" spans="1:8" x14ac:dyDescent="0.75">
      <c r="A1235" s="2">
        <v>42917</v>
      </c>
      <c r="B1235" s="12">
        <v>181.66</v>
      </c>
      <c r="C1235" s="12">
        <v>182.29</v>
      </c>
      <c r="D1235" s="12">
        <v>165.63</v>
      </c>
      <c r="E1235" s="12">
        <v>165.71</v>
      </c>
      <c r="F1235" s="12">
        <v>42283100</v>
      </c>
      <c r="G1235" s="12">
        <v>1225648836</v>
      </c>
      <c r="H1235" s="7">
        <f t="shared" si="19"/>
        <v>-8.7801387206869919E-2</v>
      </c>
    </row>
    <row r="1236" spans="1:8" x14ac:dyDescent="0.75">
      <c r="A1236" s="2">
        <v>42918</v>
      </c>
      <c r="B1236" s="12">
        <v>165.61</v>
      </c>
      <c r="C1236" s="12">
        <v>174.1</v>
      </c>
      <c r="D1236" s="12">
        <v>163.99</v>
      </c>
      <c r="E1236" s="12">
        <v>173.49</v>
      </c>
      <c r="F1236" s="12">
        <v>33257700</v>
      </c>
      <c r="G1236" s="12">
        <v>1283554763</v>
      </c>
      <c r="H1236" s="7">
        <f t="shared" si="19"/>
        <v>4.7581667773685131E-2</v>
      </c>
    </row>
    <row r="1237" spans="1:8" x14ac:dyDescent="0.75">
      <c r="A1237" s="2">
        <v>42919</v>
      </c>
      <c r="B1237" s="12">
        <v>173.37</v>
      </c>
      <c r="C1237" s="12">
        <v>182.58</v>
      </c>
      <c r="D1237" s="12">
        <v>171.91</v>
      </c>
      <c r="E1237" s="12">
        <v>180.79</v>
      </c>
      <c r="F1237" s="12">
        <v>40038200</v>
      </c>
      <c r="G1237" s="12">
        <v>1337935139</v>
      </c>
      <c r="H1237" s="7">
        <f t="shared" si="19"/>
        <v>4.2798638749495223E-2</v>
      </c>
    </row>
    <row r="1238" spans="1:8" x14ac:dyDescent="0.75">
      <c r="A1238" s="2">
        <v>42920</v>
      </c>
      <c r="B1238" s="12">
        <v>180.22</v>
      </c>
      <c r="C1238" s="12">
        <v>187.3</v>
      </c>
      <c r="D1238" s="12">
        <v>180.22</v>
      </c>
      <c r="E1238" s="12">
        <v>183.06</v>
      </c>
      <c r="F1238" s="12">
        <v>51222900</v>
      </c>
      <c r="G1238" s="12">
        <v>1355087269</v>
      </c>
      <c r="H1238" s="7">
        <f t="shared" si="19"/>
        <v>1.5758517367661765E-2</v>
      </c>
    </row>
    <row r="1239" spans="1:8" x14ac:dyDescent="0.75">
      <c r="A1239" s="2">
        <v>42921</v>
      </c>
      <c r="B1239" s="12">
        <v>183.05</v>
      </c>
      <c r="C1239" s="12">
        <v>212.66</v>
      </c>
      <c r="D1239" s="12">
        <v>181.06</v>
      </c>
      <c r="E1239" s="12">
        <v>209.48</v>
      </c>
      <c r="F1239" s="12">
        <v>93285800</v>
      </c>
      <c r="G1239" s="12">
        <v>1551954723</v>
      </c>
      <c r="H1239" s="7">
        <f t="shared" si="19"/>
        <v>0.1443867795684238</v>
      </c>
    </row>
    <row r="1240" spans="1:8" x14ac:dyDescent="0.75">
      <c r="A1240" s="2">
        <v>42922</v>
      </c>
      <c r="B1240" s="12">
        <v>210.34</v>
      </c>
      <c r="C1240" s="12">
        <v>227.89</v>
      </c>
      <c r="D1240" s="12">
        <v>205.37</v>
      </c>
      <c r="E1240" s="12">
        <v>213.17</v>
      </c>
      <c r="F1240" s="12">
        <v>114292000</v>
      </c>
      <c r="G1240" s="12">
        <v>1579750804</v>
      </c>
      <c r="H1240" s="7">
        <f t="shared" si="19"/>
        <v>1.3454407150327965E-2</v>
      </c>
    </row>
    <row r="1241" spans="1:8" x14ac:dyDescent="0.75">
      <c r="A1241" s="2">
        <v>42923</v>
      </c>
      <c r="B1241" s="12">
        <v>212.72</v>
      </c>
      <c r="C1241" s="12">
        <v>213.08</v>
      </c>
      <c r="D1241" s="12">
        <v>194.8</v>
      </c>
      <c r="E1241" s="12">
        <v>196.46</v>
      </c>
      <c r="F1241" s="12">
        <v>59581400</v>
      </c>
      <c r="G1241" s="12">
        <v>1456268364</v>
      </c>
      <c r="H1241" s="7">
        <f t="shared" si="19"/>
        <v>-7.6438510718315117E-2</v>
      </c>
    </row>
    <row r="1242" spans="1:8" x14ac:dyDescent="0.75">
      <c r="A1242" s="2">
        <v>42924</v>
      </c>
      <c r="B1242" s="12">
        <v>196.15</v>
      </c>
      <c r="C1242" s="12">
        <v>211.31</v>
      </c>
      <c r="D1242" s="12">
        <v>187.21</v>
      </c>
      <c r="E1242" s="12">
        <v>209.2</v>
      </c>
      <c r="F1242" s="12">
        <v>41486800</v>
      </c>
      <c r="G1242" s="12">
        <v>1551132855</v>
      </c>
      <c r="H1242" s="7">
        <f t="shared" si="19"/>
        <v>6.6530716288554587E-2</v>
      </c>
    </row>
    <row r="1243" spans="1:8" x14ac:dyDescent="0.75">
      <c r="A1243" s="2">
        <v>42925</v>
      </c>
      <c r="B1243" s="12">
        <v>209.64</v>
      </c>
      <c r="C1243" s="12">
        <v>212.48</v>
      </c>
      <c r="D1243" s="12">
        <v>195.64</v>
      </c>
      <c r="E1243" s="12">
        <v>195.64</v>
      </c>
      <c r="F1243" s="12">
        <v>44286500</v>
      </c>
      <c r="G1243" s="12">
        <v>1450959336</v>
      </c>
      <c r="H1243" s="7">
        <f t="shared" si="19"/>
        <v>-6.6781148635756543E-2</v>
      </c>
    </row>
    <row r="1244" spans="1:8" x14ac:dyDescent="0.75">
      <c r="A1244" s="2">
        <v>42926</v>
      </c>
      <c r="B1244" s="12">
        <v>195.99</v>
      </c>
      <c r="C1244" s="12">
        <v>197.38</v>
      </c>
      <c r="D1244" s="12">
        <v>170.06</v>
      </c>
      <c r="E1244" s="12">
        <v>174.4</v>
      </c>
      <c r="F1244" s="12">
        <v>38824100</v>
      </c>
      <c r="G1244" s="12">
        <v>1293778269</v>
      </c>
      <c r="H1244" s="7">
        <f t="shared" si="19"/>
        <v>-0.110158681565386</v>
      </c>
    </row>
    <row r="1245" spans="1:8" x14ac:dyDescent="0.75">
      <c r="A1245" s="2">
        <v>42927</v>
      </c>
      <c r="B1245" s="12">
        <v>173.63</v>
      </c>
      <c r="C1245" s="12">
        <v>180.37</v>
      </c>
      <c r="D1245" s="12">
        <v>159.99</v>
      </c>
      <c r="E1245" s="12">
        <v>165.73</v>
      </c>
      <c r="F1245" s="12">
        <v>44860900</v>
      </c>
      <c r="G1245" s="12">
        <v>1229805657</v>
      </c>
      <c r="H1245" s="7">
        <f t="shared" si="19"/>
        <v>-4.5499049703392302E-2</v>
      </c>
    </row>
    <row r="1246" spans="1:8" x14ac:dyDescent="0.75">
      <c r="A1246" s="2">
        <v>42928</v>
      </c>
      <c r="B1246" s="12">
        <v>165.03</v>
      </c>
      <c r="C1246" s="12">
        <v>179.89</v>
      </c>
      <c r="D1246" s="12">
        <v>159.54</v>
      </c>
      <c r="E1246" s="12">
        <v>179.89</v>
      </c>
      <c r="F1246" s="12">
        <v>30198600</v>
      </c>
      <c r="G1246" s="12">
        <v>1335240165</v>
      </c>
      <c r="H1246" s="7">
        <f t="shared" si="19"/>
        <v>9.0044234381627494E-2</v>
      </c>
    </row>
    <row r="1247" spans="1:8" x14ac:dyDescent="0.75">
      <c r="A1247" s="2">
        <v>42929</v>
      </c>
      <c r="B1247" s="12">
        <v>179.83</v>
      </c>
      <c r="C1247" s="12">
        <v>182.61</v>
      </c>
      <c r="D1247" s="12">
        <v>169.57</v>
      </c>
      <c r="E1247" s="12">
        <v>171.24</v>
      </c>
      <c r="F1247" s="12">
        <v>24269400</v>
      </c>
      <c r="G1247" s="12">
        <v>1271372743</v>
      </c>
      <c r="H1247" s="7">
        <f t="shared" si="19"/>
        <v>-4.7767335817160667E-2</v>
      </c>
    </row>
    <row r="1248" spans="1:8" x14ac:dyDescent="0.75">
      <c r="A1248" s="2">
        <v>42930</v>
      </c>
      <c r="B1248" s="12">
        <v>171.48</v>
      </c>
      <c r="C1248" s="12">
        <v>171.91</v>
      </c>
      <c r="D1248" s="12">
        <v>156.49</v>
      </c>
      <c r="E1248" s="12">
        <v>161.08000000000001</v>
      </c>
      <c r="F1248" s="12">
        <v>26831900</v>
      </c>
      <c r="G1248" s="12">
        <v>1196259877</v>
      </c>
      <c r="H1248" s="7">
        <f t="shared" si="19"/>
        <v>-6.0648472125029031E-2</v>
      </c>
    </row>
    <row r="1249" spans="1:8" x14ac:dyDescent="0.75">
      <c r="A1249" s="2">
        <v>42931</v>
      </c>
      <c r="B1249" s="12">
        <v>161.28</v>
      </c>
      <c r="C1249" s="12">
        <v>163.43</v>
      </c>
      <c r="D1249" s="12">
        <v>139.91</v>
      </c>
      <c r="E1249" s="12">
        <v>140.13999999999999</v>
      </c>
      <c r="F1249" s="12">
        <v>30810000</v>
      </c>
      <c r="G1249" s="12">
        <v>1041050569</v>
      </c>
      <c r="H1249" s="7">
        <f t="shared" si="19"/>
        <v>-0.13107638888888898</v>
      </c>
    </row>
    <row r="1250" spans="1:8" x14ac:dyDescent="0.75">
      <c r="A1250" s="2">
        <v>42932</v>
      </c>
      <c r="B1250" s="12">
        <v>139.65</v>
      </c>
      <c r="C1250" s="12">
        <v>143.54</v>
      </c>
      <c r="D1250" s="12">
        <v>119.17</v>
      </c>
      <c r="E1250" s="12">
        <v>132.63999999999999</v>
      </c>
      <c r="F1250" s="12">
        <v>35385900</v>
      </c>
      <c r="G1250" s="12">
        <v>985594980</v>
      </c>
      <c r="H1250" s="7">
        <f t="shared" si="19"/>
        <v>-5.0196920873612737E-2</v>
      </c>
    </row>
    <row r="1251" spans="1:8" x14ac:dyDescent="0.75">
      <c r="A1251" s="2">
        <v>42933</v>
      </c>
      <c r="B1251" s="12">
        <v>132.34</v>
      </c>
      <c r="C1251" s="12">
        <v>154.91</v>
      </c>
      <c r="D1251" s="12">
        <v>132.34</v>
      </c>
      <c r="E1251" s="12">
        <v>153.85</v>
      </c>
      <c r="F1251" s="12">
        <v>32658200</v>
      </c>
      <c r="G1251" s="12">
        <v>1143508447</v>
      </c>
      <c r="H1251" s="7">
        <f t="shared" si="19"/>
        <v>0.16253589239836777</v>
      </c>
    </row>
    <row r="1252" spans="1:8" x14ac:dyDescent="0.75">
      <c r="A1252" s="2">
        <v>42934</v>
      </c>
      <c r="B1252" s="12">
        <v>154.5</v>
      </c>
      <c r="C1252" s="12">
        <v>165.7</v>
      </c>
      <c r="D1252" s="12">
        <v>146.26</v>
      </c>
      <c r="E1252" s="12">
        <v>158.07</v>
      </c>
      <c r="F1252" s="12">
        <v>28103500</v>
      </c>
      <c r="G1252" s="12">
        <v>1175133347</v>
      </c>
      <c r="H1252" s="7">
        <f t="shared" si="19"/>
        <v>2.3106796116504812E-2</v>
      </c>
    </row>
    <row r="1253" spans="1:8" x14ac:dyDescent="0.75">
      <c r="A1253" s="2">
        <v>42935</v>
      </c>
      <c r="B1253" s="12">
        <v>157.97999999999999</v>
      </c>
      <c r="C1253" s="12">
        <v>170.25</v>
      </c>
      <c r="D1253" s="12">
        <v>153.87</v>
      </c>
      <c r="E1253" s="12">
        <v>155.65</v>
      </c>
      <c r="F1253" s="12">
        <v>28281400</v>
      </c>
      <c r="G1253" s="12">
        <v>1157470724</v>
      </c>
      <c r="H1253" s="7">
        <f t="shared" si="19"/>
        <v>-1.4748702367388178E-2</v>
      </c>
    </row>
    <row r="1254" spans="1:8" x14ac:dyDescent="0.75">
      <c r="A1254" s="2">
        <v>42936</v>
      </c>
      <c r="B1254" s="12">
        <v>154.85</v>
      </c>
      <c r="C1254" s="12">
        <v>193.87</v>
      </c>
      <c r="D1254" s="12">
        <v>154.85</v>
      </c>
      <c r="E1254" s="12">
        <v>188.59</v>
      </c>
      <c r="F1254" s="12">
        <v>98932600</v>
      </c>
      <c r="G1254" s="12">
        <v>1402828163</v>
      </c>
      <c r="H1254" s="7">
        <f t="shared" si="19"/>
        <v>0.21788827897965779</v>
      </c>
    </row>
    <row r="1255" spans="1:8" x14ac:dyDescent="0.75">
      <c r="A1255" s="2">
        <v>42937</v>
      </c>
      <c r="B1255" s="12">
        <v>188.58</v>
      </c>
      <c r="C1255" s="12">
        <v>193.8</v>
      </c>
      <c r="D1255" s="12">
        <v>180.68</v>
      </c>
      <c r="E1255" s="12">
        <v>185.86</v>
      </c>
      <c r="F1255" s="12">
        <v>32884200</v>
      </c>
      <c r="G1255" s="12">
        <v>1382848561</v>
      </c>
      <c r="H1255" s="7">
        <f t="shared" si="19"/>
        <v>-1.4423586806660296E-2</v>
      </c>
    </row>
    <row r="1256" spans="1:8" x14ac:dyDescent="0.75">
      <c r="A1256" s="2">
        <v>42938</v>
      </c>
      <c r="B1256" s="12">
        <v>186.13</v>
      </c>
      <c r="C1256" s="12">
        <v>195.55</v>
      </c>
      <c r="D1256" s="12">
        <v>185.55</v>
      </c>
      <c r="E1256" s="12">
        <v>195.31</v>
      </c>
      <c r="F1256" s="12">
        <v>23312700</v>
      </c>
      <c r="G1256" s="12">
        <v>1453586976</v>
      </c>
      <c r="H1256" s="7">
        <f t="shared" si="19"/>
        <v>4.9320367485091103E-2</v>
      </c>
    </row>
    <row r="1257" spans="1:8" x14ac:dyDescent="0.75">
      <c r="A1257" s="2">
        <v>42939</v>
      </c>
      <c r="B1257" s="12">
        <v>195.02</v>
      </c>
      <c r="C1257" s="12">
        <v>195.74</v>
      </c>
      <c r="D1257" s="12">
        <v>187.26</v>
      </c>
      <c r="E1257" s="12">
        <v>191.03</v>
      </c>
      <c r="F1257" s="12">
        <v>31110400</v>
      </c>
      <c r="G1257" s="12">
        <v>1422094546</v>
      </c>
      <c r="H1257" s="7">
        <f t="shared" si="19"/>
        <v>-2.0459440057430053E-2</v>
      </c>
    </row>
    <row r="1258" spans="1:8" x14ac:dyDescent="0.75">
      <c r="A1258" s="2">
        <v>42940</v>
      </c>
      <c r="B1258" s="12">
        <v>191.11</v>
      </c>
      <c r="C1258" s="12">
        <v>216.62</v>
      </c>
      <c r="D1258" s="12">
        <v>187.29</v>
      </c>
      <c r="E1258" s="12">
        <v>204.02</v>
      </c>
      <c r="F1258" s="12">
        <v>90278800</v>
      </c>
      <c r="G1258" s="12">
        <v>1519194694</v>
      </c>
      <c r="H1258" s="7">
        <f t="shared" si="19"/>
        <v>6.7552718329757705E-2</v>
      </c>
    </row>
    <row r="1259" spans="1:8" x14ac:dyDescent="0.75">
      <c r="A1259" s="2">
        <v>42941</v>
      </c>
      <c r="B1259" s="12">
        <v>204.04</v>
      </c>
      <c r="C1259" s="12">
        <v>212.4</v>
      </c>
      <c r="D1259" s="12">
        <v>189.02</v>
      </c>
      <c r="E1259" s="12">
        <v>195.52</v>
      </c>
      <c r="F1259" s="12">
        <v>84970400</v>
      </c>
      <c r="G1259" s="12">
        <v>1456245911</v>
      </c>
      <c r="H1259" s="7">
        <f t="shared" si="19"/>
        <v>-4.175651832973918E-2</v>
      </c>
    </row>
    <row r="1260" spans="1:8" x14ac:dyDescent="0.75">
      <c r="A1260" s="2">
        <v>42942</v>
      </c>
      <c r="B1260" s="12">
        <v>195.49</v>
      </c>
      <c r="C1260" s="12">
        <v>200.88</v>
      </c>
      <c r="D1260" s="12">
        <v>189.33</v>
      </c>
      <c r="E1260" s="12">
        <v>194.37</v>
      </c>
      <c r="F1260" s="12">
        <v>38380000</v>
      </c>
      <c r="G1260" s="12">
        <v>1448122149</v>
      </c>
      <c r="H1260" s="7">
        <f t="shared" si="19"/>
        <v>-5.7291933091206939E-3</v>
      </c>
    </row>
    <row r="1261" spans="1:8" x14ac:dyDescent="0.75">
      <c r="A1261" s="2">
        <v>42943</v>
      </c>
      <c r="B1261" s="12">
        <v>195.08</v>
      </c>
      <c r="C1261" s="12">
        <v>199.43</v>
      </c>
      <c r="D1261" s="12">
        <v>192.47</v>
      </c>
      <c r="E1261" s="12">
        <v>194.09</v>
      </c>
      <c r="F1261" s="12">
        <v>26363200</v>
      </c>
      <c r="G1261" s="12">
        <v>1446403716</v>
      </c>
      <c r="H1261" s="7">
        <f t="shared" si="19"/>
        <v>-5.074841090834576E-3</v>
      </c>
    </row>
    <row r="1262" spans="1:8" x14ac:dyDescent="0.75">
      <c r="A1262" s="2">
        <v>42944</v>
      </c>
      <c r="B1262" s="12">
        <v>194</v>
      </c>
      <c r="C1262" s="12">
        <v>196.91</v>
      </c>
      <c r="D1262" s="12">
        <v>181.57</v>
      </c>
      <c r="E1262" s="12">
        <v>185.61</v>
      </c>
      <c r="F1262" s="12">
        <v>30108800</v>
      </c>
      <c r="G1262" s="12">
        <v>1383555040</v>
      </c>
      <c r="H1262" s="7">
        <f t="shared" si="19"/>
        <v>-4.3247422680412304E-2</v>
      </c>
    </row>
    <row r="1263" spans="1:8" x14ac:dyDescent="0.75">
      <c r="A1263" s="2">
        <v>42945</v>
      </c>
      <c r="B1263" s="12">
        <v>185.11</v>
      </c>
      <c r="C1263" s="12">
        <v>187.66</v>
      </c>
      <c r="D1263" s="12">
        <v>169.34</v>
      </c>
      <c r="E1263" s="12">
        <v>185.25</v>
      </c>
      <c r="F1263" s="12">
        <v>40505200</v>
      </c>
      <c r="G1263" s="12">
        <v>1381269251</v>
      </c>
      <c r="H1263" s="7">
        <f t="shared" si="19"/>
        <v>7.5630706066655686E-4</v>
      </c>
    </row>
    <row r="1264" spans="1:8" x14ac:dyDescent="0.75">
      <c r="A1264" s="2">
        <v>42946</v>
      </c>
      <c r="B1264" s="12">
        <v>185.45</v>
      </c>
      <c r="C1264" s="12">
        <v>187.95</v>
      </c>
      <c r="D1264" s="12">
        <v>172.46</v>
      </c>
      <c r="E1264" s="12">
        <v>172.82</v>
      </c>
      <c r="F1264" s="12">
        <v>25327200</v>
      </c>
      <c r="G1264" s="12">
        <v>1288935098</v>
      </c>
      <c r="H1264" s="7">
        <f t="shared" si="19"/>
        <v>-6.8104610407117808E-2</v>
      </c>
    </row>
    <row r="1265" spans="1:8" x14ac:dyDescent="0.75">
      <c r="A1265" s="2">
        <v>42947</v>
      </c>
      <c r="B1265" s="12">
        <v>173.15</v>
      </c>
      <c r="C1265" s="12">
        <v>180.05</v>
      </c>
      <c r="D1265" s="12">
        <v>171.76</v>
      </c>
      <c r="E1265" s="12">
        <v>178.51</v>
      </c>
      <c r="F1265" s="12">
        <v>29249300</v>
      </c>
      <c r="G1265" s="12">
        <v>1331694834</v>
      </c>
      <c r="H1265" s="7">
        <f t="shared" si="19"/>
        <v>3.0955818654345855E-2</v>
      </c>
    </row>
    <row r="1266" spans="1:8" x14ac:dyDescent="0.75">
      <c r="A1266" s="2">
        <v>42948</v>
      </c>
      <c r="B1266" s="12">
        <v>179.2</v>
      </c>
      <c r="C1266" s="12">
        <v>186.23</v>
      </c>
      <c r="D1266" s="12">
        <v>177.26</v>
      </c>
      <c r="E1266" s="12">
        <v>184.75</v>
      </c>
      <c r="F1266" s="12">
        <v>34656300</v>
      </c>
      <c r="G1266" s="12">
        <v>1378639548</v>
      </c>
      <c r="H1266" s="7">
        <f t="shared" si="19"/>
        <v>3.097098214285721E-2</v>
      </c>
    </row>
    <row r="1267" spans="1:8" x14ac:dyDescent="0.75">
      <c r="A1267" s="2">
        <v>42949</v>
      </c>
      <c r="B1267" s="12">
        <v>185.15</v>
      </c>
      <c r="C1267" s="12">
        <v>186.24</v>
      </c>
      <c r="D1267" s="12">
        <v>181.42</v>
      </c>
      <c r="E1267" s="12">
        <v>182.93</v>
      </c>
      <c r="F1267" s="12">
        <v>19076200</v>
      </c>
      <c r="G1267" s="12">
        <v>1365419589</v>
      </c>
      <c r="H1267" s="7">
        <f t="shared" si="19"/>
        <v>-1.1990278152849036E-2</v>
      </c>
    </row>
    <row r="1268" spans="1:8" x14ac:dyDescent="0.75">
      <c r="A1268" s="2">
        <v>42950</v>
      </c>
      <c r="B1268" s="12">
        <v>183.17</v>
      </c>
      <c r="C1268" s="12">
        <v>189.19</v>
      </c>
      <c r="D1268" s="12">
        <v>180.28</v>
      </c>
      <c r="E1268" s="12">
        <v>186.99</v>
      </c>
      <c r="F1268" s="12">
        <v>25612400</v>
      </c>
      <c r="G1268" s="12">
        <v>1396039702</v>
      </c>
      <c r="H1268" s="7">
        <f t="shared" si="19"/>
        <v>2.0854943495113947E-2</v>
      </c>
    </row>
    <row r="1269" spans="1:8" x14ac:dyDescent="0.75">
      <c r="A1269" s="2">
        <v>42951</v>
      </c>
      <c r="B1269" s="12">
        <v>186.92</v>
      </c>
      <c r="C1269" s="12">
        <v>189.96</v>
      </c>
      <c r="D1269" s="12">
        <v>186.13</v>
      </c>
      <c r="E1269" s="12">
        <v>186.97</v>
      </c>
      <c r="F1269" s="12">
        <v>28791800</v>
      </c>
      <c r="G1269" s="12">
        <v>1397163206</v>
      </c>
      <c r="H1269" s="7">
        <f t="shared" si="19"/>
        <v>2.6749411512952799E-4</v>
      </c>
    </row>
    <row r="1270" spans="1:8" x14ac:dyDescent="0.75">
      <c r="A1270" s="2">
        <v>42952</v>
      </c>
      <c r="B1270" s="12">
        <v>186.96</v>
      </c>
      <c r="C1270" s="12">
        <v>195.55</v>
      </c>
      <c r="D1270" s="12">
        <v>185.73</v>
      </c>
      <c r="E1270" s="12">
        <v>193.83</v>
      </c>
      <c r="F1270" s="12">
        <v>41127900</v>
      </c>
      <c r="G1270" s="12">
        <v>1448777367</v>
      </c>
      <c r="H1270" s="7">
        <f t="shared" si="19"/>
        <v>3.6745827984595657E-2</v>
      </c>
    </row>
    <row r="1271" spans="1:8" x14ac:dyDescent="0.75">
      <c r="A1271" s="2">
        <v>42953</v>
      </c>
      <c r="B1271" s="12">
        <v>193.71</v>
      </c>
      <c r="C1271" s="12">
        <v>195</v>
      </c>
      <c r="D1271" s="12">
        <v>188.43</v>
      </c>
      <c r="E1271" s="12">
        <v>189.13</v>
      </c>
      <c r="F1271" s="12">
        <v>25336000</v>
      </c>
      <c r="G1271" s="12">
        <v>1414049302</v>
      </c>
      <c r="H1271" s="7">
        <f t="shared" si="19"/>
        <v>-2.3643590934902751E-2</v>
      </c>
    </row>
    <row r="1272" spans="1:8" x14ac:dyDescent="0.75">
      <c r="A1272" s="2">
        <v>42954</v>
      </c>
      <c r="B1272" s="12">
        <v>189.07</v>
      </c>
      <c r="C1272" s="12">
        <v>197.91</v>
      </c>
      <c r="D1272" s="12">
        <v>187.05</v>
      </c>
      <c r="E1272" s="12">
        <v>197.19</v>
      </c>
      <c r="F1272" s="12">
        <v>32441600</v>
      </c>
      <c r="G1272" s="12">
        <v>1474700620</v>
      </c>
      <c r="H1272" s="7">
        <f t="shared" si="19"/>
        <v>4.2947056645686807E-2</v>
      </c>
    </row>
    <row r="1273" spans="1:8" x14ac:dyDescent="0.75">
      <c r="A1273" s="2">
        <v>42955</v>
      </c>
      <c r="B1273" s="12">
        <v>196.58</v>
      </c>
      <c r="C1273" s="12">
        <v>205.5</v>
      </c>
      <c r="D1273" s="12">
        <v>194.97</v>
      </c>
      <c r="E1273" s="12">
        <v>203.85</v>
      </c>
      <c r="F1273" s="12">
        <v>35117200</v>
      </c>
      <c r="G1273" s="12">
        <v>1524837411</v>
      </c>
      <c r="H1273" s="7">
        <f t="shared" si="19"/>
        <v>3.6982399023298307E-2</v>
      </c>
    </row>
    <row r="1274" spans="1:8" x14ac:dyDescent="0.75">
      <c r="A1274" s="2">
        <v>42956</v>
      </c>
      <c r="B1274" s="12">
        <v>203.74</v>
      </c>
      <c r="C1274" s="12">
        <v>205.87</v>
      </c>
      <c r="D1274" s="12">
        <v>193.33</v>
      </c>
      <c r="E1274" s="12">
        <v>199.21</v>
      </c>
      <c r="F1274" s="12">
        <v>31657100</v>
      </c>
      <c r="G1274" s="12">
        <v>1490538338</v>
      </c>
      <c r="H1274" s="7">
        <f t="shared" si="19"/>
        <v>-2.2234220084421327E-2</v>
      </c>
    </row>
    <row r="1275" spans="1:8" x14ac:dyDescent="0.75">
      <c r="A1275" s="2">
        <v>42957</v>
      </c>
      <c r="B1275" s="12">
        <v>199.56</v>
      </c>
      <c r="C1275" s="12">
        <v>205.54</v>
      </c>
      <c r="D1275" s="12">
        <v>195.78</v>
      </c>
      <c r="E1275" s="12">
        <v>200.96</v>
      </c>
      <c r="F1275" s="12">
        <v>30972000</v>
      </c>
      <c r="G1275" s="12">
        <v>1504038896</v>
      </c>
      <c r="H1275" s="7">
        <f t="shared" si="19"/>
        <v>7.0154339547003688E-3</v>
      </c>
    </row>
    <row r="1276" spans="1:8" x14ac:dyDescent="0.75">
      <c r="A1276" s="2">
        <v>42958</v>
      </c>
      <c r="B1276" s="12">
        <v>200.82</v>
      </c>
      <c r="C1276" s="12">
        <v>209.11</v>
      </c>
      <c r="D1276" s="12">
        <v>199.59</v>
      </c>
      <c r="E1276" s="12">
        <v>205.79</v>
      </c>
      <c r="F1276" s="12">
        <v>28677400</v>
      </c>
      <c r="G1276" s="12">
        <v>1540608081</v>
      </c>
      <c r="H1276" s="7">
        <f t="shared" si="19"/>
        <v>2.474853102280649E-2</v>
      </c>
    </row>
    <row r="1277" spans="1:8" x14ac:dyDescent="0.75">
      <c r="A1277" s="2">
        <v>42959</v>
      </c>
      <c r="B1277" s="12">
        <v>206.22</v>
      </c>
      <c r="C1277" s="12">
        <v>210.64</v>
      </c>
      <c r="D1277" s="12">
        <v>201.38</v>
      </c>
      <c r="E1277" s="12">
        <v>205.49</v>
      </c>
      <c r="F1277" s="12">
        <v>30017500</v>
      </c>
      <c r="G1277" s="12">
        <v>1538769391</v>
      </c>
      <c r="H1277" s="7">
        <f t="shared" si="19"/>
        <v>-3.5399088352244677E-3</v>
      </c>
    </row>
    <row r="1278" spans="1:8" x14ac:dyDescent="0.75">
      <c r="A1278" s="2">
        <v>42960</v>
      </c>
      <c r="B1278" s="12">
        <v>205.59</v>
      </c>
      <c r="C1278" s="12">
        <v>207.19</v>
      </c>
      <c r="D1278" s="12">
        <v>192.14</v>
      </c>
      <c r="E1278" s="12">
        <v>198.17</v>
      </c>
      <c r="F1278" s="12">
        <v>36281800</v>
      </c>
      <c r="G1278" s="12">
        <v>1484314689</v>
      </c>
      <c r="H1278" s="7">
        <f t="shared" si="19"/>
        <v>-3.6091249574395717E-2</v>
      </c>
    </row>
    <row r="1279" spans="1:8" x14ac:dyDescent="0.75">
      <c r="A1279" s="2">
        <v>42961</v>
      </c>
      <c r="B1279" s="12">
        <v>198.32</v>
      </c>
      <c r="C1279" s="12">
        <v>202.89</v>
      </c>
      <c r="D1279" s="12">
        <v>195.35</v>
      </c>
      <c r="E1279" s="12">
        <v>199.44</v>
      </c>
      <c r="F1279" s="12">
        <v>29888400</v>
      </c>
      <c r="G1279" s="12">
        <v>1494261423</v>
      </c>
      <c r="H1279" s="7">
        <f t="shared" si="19"/>
        <v>5.6474384832594015E-3</v>
      </c>
    </row>
    <row r="1280" spans="1:8" x14ac:dyDescent="0.75">
      <c r="A1280" s="2">
        <v>42962</v>
      </c>
      <c r="B1280" s="12">
        <v>199.8</v>
      </c>
      <c r="C1280" s="12">
        <v>206.13</v>
      </c>
      <c r="D1280" s="12">
        <v>192.73</v>
      </c>
      <c r="E1280" s="12">
        <v>203.52</v>
      </c>
      <c r="F1280" s="12">
        <v>37532600</v>
      </c>
      <c r="G1280" s="12">
        <v>1525243686</v>
      </c>
      <c r="H1280" s="7">
        <f t="shared" si="19"/>
        <v>1.8618618618618611E-2</v>
      </c>
    </row>
    <row r="1281" spans="1:8" x14ac:dyDescent="0.75">
      <c r="A1281" s="2">
        <v>42963</v>
      </c>
      <c r="B1281" s="12">
        <v>203.85</v>
      </c>
      <c r="C1281" s="12">
        <v>233.53</v>
      </c>
      <c r="D1281" s="12">
        <v>198.92</v>
      </c>
      <c r="E1281" s="12">
        <v>232.02</v>
      </c>
      <c r="F1281" s="12">
        <v>63100100</v>
      </c>
      <c r="G1281" s="12">
        <v>1739239238</v>
      </c>
      <c r="H1281" s="7">
        <f t="shared" si="19"/>
        <v>0.13818984547461377</v>
      </c>
    </row>
    <row r="1282" spans="1:8" x14ac:dyDescent="0.75">
      <c r="A1282" s="2">
        <v>42964</v>
      </c>
      <c r="B1282" s="12">
        <v>231.58</v>
      </c>
      <c r="C1282" s="12">
        <v>260.60000000000002</v>
      </c>
      <c r="D1282" s="12">
        <v>229.08</v>
      </c>
      <c r="E1282" s="12">
        <v>233.62</v>
      </c>
      <c r="F1282" s="12">
        <v>98375504</v>
      </c>
      <c r="G1282" s="12">
        <v>1751749056</v>
      </c>
      <c r="H1282" s="7">
        <f t="shared" si="19"/>
        <v>8.8090508679505661E-3</v>
      </c>
    </row>
    <row r="1283" spans="1:8" x14ac:dyDescent="0.75">
      <c r="A1283" s="2">
        <v>42965</v>
      </c>
      <c r="B1283" s="12">
        <v>233.84</v>
      </c>
      <c r="C1283" s="12">
        <v>240.41</v>
      </c>
      <c r="D1283" s="12">
        <v>219.42</v>
      </c>
      <c r="E1283" s="12">
        <v>224.28</v>
      </c>
      <c r="F1283" s="12">
        <v>50324200</v>
      </c>
      <c r="G1283" s="12">
        <v>1682141377</v>
      </c>
      <c r="H1283" s="7">
        <f t="shared" ref="H1283:H1346" si="20">(E1283-B1283)/B1283</f>
        <v>-4.088265480670545E-2</v>
      </c>
    </row>
    <row r="1284" spans="1:8" x14ac:dyDescent="0.75">
      <c r="A1284" s="2">
        <v>42966</v>
      </c>
      <c r="B1284" s="12">
        <v>224.67</v>
      </c>
      <c r="C1284" s="12">
        <v>329.98</v>
      </c>
      <c r="D1284" s="12">
        <v>224.67</v>
      </c>
      <c r="E1284" s="12">
        <v>288.7</v>
      </c>
      <c r="F1284" s="12">
        <v>220487008</v>
      </c>
      <c r="G1284" s="12">
        <v>2165865630</v>
      </c>
      <c r="H1284" s="7">
        <f t="shared" si="20"/>
        <v>0.28499577157608941</v>
      </c>
    </row>
    <row r="1285" spans="1:8" x14ac:dyDescent="0.75">
      <c r="A1285" s="2">
        <v>42967</v>
      </c>
      <c r="B1285" s="12">
        <v>288.2</v>
      </c>
      <c r="C1285" s="12">
        <v>327.25</v>
      </c>
      <c r="D1285" s="12">
        <v>287.82</v>
      </c>
      <c r="E1285" s="12">
        <v>294.2</v>
      </c>
      <c r="F1285" s="12">
        <v>107973000</v>
      </c>
      <c r="G1285" s="12">
        <v>2207684757</v>
      </c>
      <c r="H1285" s="7">
        <f t="shared" si="20"/>
        <v>2.0818875780707843E-2</v>
      </c>
    </row>
    <row r="1286" spans="1:8" x14ac:dyDescent="0.75">
      <c r="A1286" s="2">
        <v>42968</v>
      </c>
      <c r="B1286" s="12">
        <v>293.77</v>
      </c>
      <c r="C1286" s="12">
        <v>300.52</v>
      </c>
      <c r="D1286" s="12">
        <v>275.94</v>
      </c>
      <c r="E1286" s="12">
        <v>279.58</v>
      </c>
      <c r="F1286" s="12">
        <v>58023900</v>
      </c>
      <c r="G1286" s="12">
        <v>2098544166</v>
      </c>
      <c r="H1286" s="7">
        <f t="shared" si="20"/>
        <v>-4.8303094257412256E-2</v>
      </c>
    </row>
    <row r="1287" spans="1:8" x14ac:dyDescent="0.75">
      <c r="A1287" s="2">
        <v>42969</v>
      </c>
      <c r="B1287" s="12">
        <v>280.29000000000002</v>
      </c>
      <c r="C1287" s="12">
        <v>299.98</v>
      </c>
      <c r="D1287" s="12">
        <v>260.52999999999997</v>
      </c>
      <c r="E1287" s="12">
        <v>291.5</v>
      </c>
      <c r="F1287" s="12">
        <v>74971200</v>
      </c>
      <c r="G1287" s="12">
        <v>2188595076</v>
      </c>
      <c r="H1287" s="7">
        <f t="shared" si="20"/>
        <v>3.9994291626529586E-2</v>
      </c>
    </row>
    <row r="1288" spans="1:8" x14ac:dyDescent="0.75">
      <c r="A1288" s="2">
        <v>42970</v>
      </c>
      <c r="B1288" s="12">
        <v>290.45999999999998</v>
      </c>
      <c r="C1288" s="12">
        <v>299.14</v>
      </c>
      <c r="D1288" s="12">
        <v>287.73</v>
      </c>
      <c r="E1288" s="12">
        <v>292.57</v>
      </c>
      <c r="F1288" s="12">
        <v>47798300</v>
      </c>
      <c r="G1288" s="12">
        <v>2197182598</v>
      </c>
      <c r="H1288" s="7">
        <f t="shared" si="20"/>
        <v>7.2643393238312117E-3</v>
      </c>
    </row>
    <row r="1289" spans="1:8" x14ac:dyDescent="0.75">
      <c r="A1289" s="2">
        <v>42971</v>
      </c>
      <c r="B1289" s="12">
        <v>292.95999999999998</v>
      </c>
      <c r="C1289" s="12">
        <v>315.37</v>
      </c>
      <c r="D1289" s="12">
        <v>291.18</v>
      </c>
      <c r="E1289" s="12">
        <v>315.37</v>
      </c>
      <c r="F1289" s="12">
        <v>58804500</v>
      </c>
      <c r="G1289" s="12">
        <v>2369020416</v>
      </c>
      <c r="H1289" s="7">
        <f t="shared" si="20"/>
        <v>7.6495084653195072E-2</v>
      </c>
    </row>
    <row r="1290" spans="1:8" x14ac:dyDescent="0.75">
      <c r="A1290" s="2">
        <v>42972</v>
      </c>
      <c r="B1290" s="12">
        <v>317.91000000000003</v>
      </c>
      <c r="C1290" s="12">
        <v>320.64999999999998</v>
      </c>
      <c r="D1290" s="12">
        <v>306.68</v>
      </c>
      <c r="E1290" s="12">
        <v>315.89</v>
      </c>
      <c r="F1290" s="12">
        <v>53632700</v>
      </c>
      <c r="G1290" s="12">
        <v>2373557405</v>
      </c>
      <c r="H1290" s="7">
        <f t="shared" si="20"/>
        <v>-6.353999559623914E-3</v>
      </c>
    </row>
    <row r="1291" spans="1:8" x14ac:dyDescent="0.75">
      <c r="A1291" s="2">
        <v>42973</v>
      </c>
      <c r="B1291" s="12">
        <v>315.27999999999997</v>
      </c>
      <c r="C1291" s="12">
        <v>409.77</v>
      </c>
      <c r="D1291" s="12">
        <v>315.27999999999997</v>
      </c>
      <c r="E1291" s="12">
        <v>399.85</v>
      </c>
      <c r="F1291" s="12">
        <v>267415008</v>
      </c>
      <c r="G1291" s="12">
        <v>3005201819</v>
      </c>
      <c r="H1291" s="7">
        <f t="shared" si="20"/>
        <v>0.26823775691448887</v>
      </c>
    </row>
    <row r="1292" spans="1:8" x14ac:dyDescent="0.75">
      <c r="A1292" s="2">
        <v>42974</v>
      </c>
      <c r="B1292" s="12">
        <v>400.42</v>
      </c>
      <c r="C1292" s="12">
        <v>400.63</v>
      </c>
      <c r="D1292" s="12">
        <v>358.23</v>
      </c>
      <c r="E1292" s="12">
        <v>362.89</v>
      </c>
      <c r="F1292" s="12">
        <v>121516000</v>
      </c>
      <c r="G1292" s="12">
        <v>2728163397</v>
      </c>
      <c r="H1292" s="7">
        <f t="shared" si="20"/>
        <v>-9.3726587083562324E-2</v>
      </c>
    </row>
    <row r="1293" spans="1:8" x14ac:dyDescent="0.75">
      <c r="A1293" s="2">
        <v>42975</v>
      </c>
      <c r="B1293" s="12">
        <v>362.5</v>
      </c>
      <c r="C1293" s="12">
        <v>369.19</v>
      </c>
      <c r="D1293" s="12">
        <v>351.23</v>
      </c>
      <c r="E1293" s="12">
        <v>356.78</v>
      </c>
      <c r="F1293" s="12">
        <v>57630700</v>
      </c>
      <c r="G1293" s="12">
        <v>2682938534</v>
      </c>
      <c r="H1293" s="7">
        <f t="shared" si="20"/>
        <v>-1.5779310344827661E-2</v>
      </c>
    </row>
    <row r="1294" spans="1:8" x14ac:dyDescent="0.75">
      <c r="A1294" s="2">
        <v>42976</v>
      </c>
      <c r="B1294" s="12">
        <v>357.16</v>
      </c>
      <c r="C1294" s="12">
        <v>367.34</v>
      </c>
      <c r="D1294" s="12">
        <v>354.49</v>
      </c>
      <c r="E1294" s="12">
        <v>359.55</v>
      </c>
      <c r="F1294" s="12">
        <v>50014900</v>
      </c>
      <c r="G1294" s="12">
        <v>2704498388</v>
      </c>
      <c r="H1294" s="7">
        <f t="shared" si="20"/>
        <v>6.6916787994175889E-3</v>
      </c>
    </row>
    <row r="1295" spans="1:8" x14ac:dyDescent="0.75">
      <c r="A1295" s="2">
        <v>42977</v>
      </c>
      <c r="B1295" s="12">
        <v>359.59</v>
      </c>
      <c r="C1295" s="12">
        <v>375.7</v>
      </c>
      <c r="D1295" s="12">
        <v>358.69</v>
      </c>
      <c r="E1295" s="12">
        <v>368.34</v>
      </c>
      <c r="F1295" s="12">
        <v>44586300</v>
      </c>
      <c r="G1295" s="12">
        <v>2771345054</v>
      </c>
      <c r="H1295" s="7">
        <f t="shared" si="20"/>
        <v>2.4333268444617483E-2</v>
      </c>
    </row>
    <row r="1296" spans="1:8" x14ac:dyDescent="0.75">
      <c r="A1296" s="2">
        <v>42978</v>
      </c>
      <c r="B1296" s="12">
        <v>368.57</v>
      </c>
      <c r="C1296" s="12">
        <v>380.34</v>
      </c>
      <c r="D1296" s="12">
        <v>368.17</v>
      </c>
      <c r="E1296" s="12">
        <v>378.32</v>
      </c>
      <c r="F1296" s="12">
        <v>34978600</v>
      </c>
      <c r="G1296" s="12">
        <v>2847165107</v>
      </c>
      <c r="H1296" s="7">
        <f t="shared" si="20"/>
        <v>2.6453590905391108E-2</v>
      </c>
    </row>
    <row r="1297" spans="1:8" x14ac:dyDescent="0.75">
      <c r="A1297" s="2">
        <v>42979</v>
      </c>
      <c r="B1297" s="12">
        <v>377.92</v>
      </c>
      <c r="C1297" s="12">
        <v>393.35</v>
      </c>
      <c r="D1297" s="12">
        <v>376.34</v>
      </c>
      <c r="E1297" s="12">
        <v>393.35</v>
      </c>
      <c r="F1297" s="12">
        <v>55440700</v>
      </c>
      <c r="G1297" s="12">
        <v>2961050147</v>
      </c>
      <c r="H1297" s="7">
        <f t="shared" si="20"/>
        <v>4.0828746824724829E-2</v>
      </c>
    </row>
    <row r="1298" spans="1:8" x14ac:dyDescent="0.75">
      <c r="A1298" s="2">
        <v>42980</v>
      </c>
      <c r="B1298" s="12">
        <v>393.53</v>
      </c>
      <c r="C1298" s="12">
        <v>395.92</v>
      </c>
      <c r="D1298" s="12">
        <v>329.27</v>
      </c>
      <c r="E1298" s="12">
        <v>350.17</v>
      </c>
      <c r="F1298" s="12">
        <v>54813400</v>
      </c>
      <c r="G1298" s="12">
        <v>2636713155</v>
      </c>
      <c r="H1298" s="7">
        <f t="shared" si="20"/>
        <v>-0.11018219703707458</v>
      </c>
    </row>
    <row r="1299" spans="1:8" x14ac:dyDescent="0.75">
      <c r="A1299" s="2">
        <v>42981</v>
      </c>
      <c r="B1299" s="12">
        <v>354.63</v>
      </c>
      <c r="C1299" s="12">
        <v>373.08</v>
      </c>
      <c r="D1299" s="12">
        <v>338.23</v>
      </c>
      <c r="E1299" s="12">
        <v>356.39</v>
      </c>
      <c r="F1299" s="12">
        <v>34945200</v>
      </c>
      <c r="G1299" s="12">
        <v>2685792561</v>
      </c>
      <c r="H1299" s="7">
        <f t="shared" si="20"/>
        <v>4.9629190987789838E-3</v>
      </c>
    </row>
    <row r="1300" spans="1:8" x14ac:dyDescent="0.75">
      <c r="A1300" s="2">
        <v>42982</v>
      </c>
      <c r="B1300" s="12">
        <v>356.94</v>
      </c>
      <c r="C1300" s="12">
        <v>357.21</v>
      </c>
      <c r="D1300" s="12">
        <v>301.83999999999997</v>
      </c>
      <c r="E1300" s="12">
        <v>316.13</v>
      </c>
      <c r="F1300" s="12">
        <v>44170200</v>
      </c>
      <c r="G1300" s="12">
        <v>2383043723</v>
      </c>
      <c r="H1300" s="7">
        <f t="shared" si="20"/>
        <v>-0.1143329411105508</v>
      </c>
    </row>
    <row r="1301" spans="1:8" x14ac:dyDescent="0.75">
      <c r="A1301" s="2">
        <v>42983</v>
      </c>
      <c r="B1301" s="12">
        <v>316.88</v>
      </c>
      <c r="C1301" s="12">
        <v>333.83</v>
      </c>
      <c r="D1301" s="12">
        <v>286.52999999999997</v>
      </c>
      <c r="E1301" s="12">
        <v>327.23</v>
      </c>
      <c r="F1301" s="12">
        <v>53928800</v>
      </c>
      <c r="G1301" s="12">
        <v>2467362782</v>
      </c>
      <c r="H1301" s="7">
        <f t="shared" si="20"/>
        <v>3.2662206513506764E-2</v>
      </c>
    </row>
    <row r="1302" spans="1:8" x14ac:dyDescent="0.75">
      <c r="A1302" s="2">
        <v>42984</v>
      </c>
      <c r="B1302" s="12">
        <v>328.15</v>
      </c>
      <c r="C1302" s="12">
        <v>348.45</v>
      </c>
      <c r="D1302" s="12">
        <v>326.95</v>
      </c>
      <c r="E1302" s="12">
        <v>347.17</v>
      </c>
      <c r="F1302" s="12">
        <v>35294300</v>
      </c>
      <c r="G1302" s="12">
        <v>2618345885</v>
      </c>
      <c r="H1302" s="7">
        <f t="shared" si="20"/>
        <v>5.7961298186804934E-2</v>
      </c>
    </row>
    <row r="1303" spans="1:8" x14ac:dyDescent="0.75">
      <c r="A1303" s="2">
        <v>42985</v>
      </c>
      <c r="B1303" s="12">
        <v>346.45</v>
      </c>
      <c r="C1303" s="12">
        <v>347.57</v>
      </c>
      <c r="D1303" s="12">
        <v>333.8</v>
      </c>
      <c r="E1303" s="12">
        <v>343.91</v>
      </c>
      <c r="F1303" s="12">
        <v>24715700</v>
      </c>
      <c r="G1303" s="12">
        <v>2594452880</v>
      </c>
      <c r="H1303" s="7">
        <f t="shared" si="20"/>
        <v>-7.3315052677152947E-3</v>
      </c>
    </row>
    <row r="1304" spans="1:8" x14ac:dyDescent="0.75">
      <c r="A1304" s="2">
        <v>42986</v>
      </c>
      <c r="B1304" s="12">
        <v>343.53</v>
      </c>
      <c r="C1304" s="12">
        <v>368.17</v>
      </c>
      <c r="D1304" s="12">
        <v>317.95</v>
      </c>
      <c r="E1304" s="12">
        <v>333.21</v>
      </c>
      <c r="F1304" s="12">
        <v>63012500</v>
      </c>
      <c r="G1304" s="12">
        <v>2514378019</v>
      </c>
      <c r="H1304" s="7">
        <f t="shared" si="20"/>
        <v>-3.0041044450266334E-2</v>
      </c>
    </row>
    <row r="1305" spans="1:8" x14ac:dyDescent="0.75">
      <c r="A1305" s="2">
        <v>42987</v>
      </c>
      <c r="B1305" s="12">
        <v>334.95</v>
      </c>
      <c r="C1305" s="12">
        <v>335.13</v>
      </c>
      <c r="D1305" s="12">
        <v>313.69</v>
      </c>
      <c r="E1305" s="12">
        <v>323.14</v>
      </c>
      <c r="F1305" s="12">
        <v>23244600</v>
      </c>
      <c r="G1305" s="12">
        <v>2439035414</v>
      </c>
      <c r="H1305" s="7">
        <f t="shared" si="20"/>
        <v>-3.5258993879683544E-2</v>
      </c>
    </row>
    <row r="1306" spans="1:8" x14ac:dyDescent="0.75">
      <c r="A1306" s="2">
        <v>42988</v>
      </c>
      <c r="B1306" s="12">
        <v>323.24</v>
      </c>
      <c r="C1306" s="12">
        <v>323.24</v>
      </c>
      <c r="D1306" s="12">
        <v>295.86</v>
      </c>
      <c r="E1306" s="12">
        <v>320.11</v>
      </c>
      <c r="F1306" s="12">
        <v>27435400</v>
      </c>
      <c r="G1306" s="12">
        <v>2416795497</v>
      </c>
      <c r="H1306" s="7">
        <f t="shared" si="20"/>
        <v>-9.6832075238212946E-3</v>
      </c>
    </row>
    <row r="1307" spans="1:8" x14ac:dyDescent="0.75">
      <c r="A1307" s="2">
        <v>42989</v>
      </c>
      <c r="B1307" s="12">
        <v>322.02</v>
      </c>
      <c r="C1307" s="12">
        <v>332.12</v>
      </c>
      <c r="D1307" s="12">
        <v>315.91000000000003</v>
      </c>
      <c r="E1307" s="12">
        <v>318.39999999999998</v>
      </c>
      <c r="F1307" s="12">
        <v>25159900</v>
      </c>
      <c r="G1307" s="12">
        <v>2404497727</v>
      </c>
      <c r="H1307" s="7">
        <f t="shared" si="20"/>
        <v>-1.1241537792683699E-2</v>
      </c>
    </row>
    <row r="1308" spans="1:8" x14ac:dyDescent="0.75">
      <c r="A1308" s="2">
        <v>42990</v>
      </c>
      <c r="B1308" s="12">
        <v>318.42</v>
      </c>
      <c r="C1308" s="12">
        <v>328.6</v>
      </c>
      <c r="D1308" s="12">
        <v>318.42</v>
      </c>
      <c r="E1308" s="12">
        <v>325.97000000000003</v>
      </c>
      <c r="F1308" s="12">
        <v>27190400</v>
      </c>
      <c r="G1308" s="12">
        <v>2462357699</v>
      </c>
      <c r="H1308" s="7">
        <f t="shared" si="20"/>
        <v>2.3710822184536181E-2</v>
      </c>
    </row>
    <row r="1309" spans="1:8" x14ac:dyDescent="0.75">
      <c r="A1309" s="2">
        <v>42991</v>
      </c>
      <c r="B1309" s="12">
        <v>324.72000000000003</v>
      </c>
      <c r="C1309" s="12">
        <v>325.16000000000003</v>
      </c>
      <c r="D1309" s="12">
        <v>287.25</v>
      </c>
      <c r="E1309" s="12">
        <v>301.29000000000002</v>
      </c>
      <c r="F1309" s="12">
        <v>28322500</v>
      </c>
      <c r="G1309" s="12">
        <v>2276486417</v>
      </c>
      <c r="H1309" s="7">
        <f t="shared" si="20"/>
        <v>-7.2154471544715465E-2</v>
      </c>
    </row>
    <row r="1310" spans="1:8" x14ac:dyDescent="0.75">
      <c r="A1310" s="2">
        <v>42992</v>
      </c>
      <c r="B1310" s="12">
        <v>301.11</v>
      </c>
      <c r="C1310" s="12">
        <v>303.74</v>
      </c>
      <c r="D1310" s="12">
        <v>236.24</v>
      </c>
      <c r="E1310" s="12">
        <v>236.24</v>
      </c>
      <c r="F1310" s="12">
        <v>35013800</v>
      </c>
      <c r="G1310" s="12">
        <v>1785470146</v>
      </c>
      <c r="H1310" s="7">
        <f t="shared" si="20"/>
        <v>-0.21543621932184251</v>
      </c>
    </row>
    <row r="1311" spans="1:8" x14ac:dyDescent="0.75">
      <c r="A1311" s="2">
        <v>42993</v>
      </c>
      <c r="B1311" s="12">
        <v>236.05</v>
      </c>
      <c r="C1311" s="12">
        <v>300.11</v>
      </c>
      <c r="D1311" s="12">
        <v>220.51</v>
      </c>
      <c r="E1311" s="12">
        <v>284.36</v>
      </c>
      <c r="F1311" s="12">
        <v>72695504</v>
      </c>
      <c r="G1311" s="12">
        <v>2149702883</v>
      </c>
      <c r="H1311" s="7">
        <f t="shared" si="20"/>
        <v>0.20466002965473418</v>
      </c>
    </row>
    <row r="1312" spans="1:8" x14ac:dyDescent="0.75">
      <c r="A1312" s="2">
        <v>42994</v>
      </c>
      <c r="B1312" s="12">
        <v>284.51</v>
      </c>
      <c r="C1312" s="12">
        <v>301.23</v>
      </c>
      <c r="D1312" s="12">
        <v>276.57</v>
      </c>
      <c r="E1312" s="12">
        <v>298.86</v>
      </c>
      <c r="F1312" s="12">
        <v>43702600</v>
      </c>
      <c r="G1312" s="12">
        <v>2259912625</v>
      </c>
      <c r="H1312" s="7">
        <f t="shared" si="20"/>
        <v>5.0437594460651727E-2</v>
      </c>
    </row>
    <row r="1313" spans="1:8" x14ac:dyDescent="0.75">
      <c r="A1313" s="2">
        <v>42995</v>
      </c>
      <c r="B1313" s="12">
        <v>298.58999999999997</v>
      </c>
      <c r="C1313" s="12">
        <v>315.58</v>
      </c>
      <c r="D1313" s="12">
        <v>278.17</v>
      </c>
      <c r="E1313" s="12">
        <v>313.83999999999997</v>
      </c>
      <c r="F1313" s="12">
        <v>38081600</v>
      </c>
      <c r="G1313" s="12">
        <v>2373795483</v>
      </c>
      <c r="H1313" s="7">
        <f t="shared" si="20"/>
        <v>5.1073378210924683E-2</v>
      </c>
    </row>
    <row r="1314" spans="1:8" x14ac:dyDescent="0.75">
      <c r="A1314" s="2">
        <v>42996</v>
      </c>
      <c r="B1314" s="12">
        <v>311.89</v>
      </c>
      <c r="C1314" s="12">
        <v>335.44</v>
      </c>
      <c r="D1314" s="12">
        <v>311.89</v>
      </c>
      <c r="E1314" s="12">
        <v>333</v>
      </c>
      <c r="F1314" s="12">
        <v>56189000</v>
      </c>
      <c r="G1314" s="12">
        <v>2519393623</v>
      </c>
      <c r="H1314" s="7">
        <f t="shared" si="20"/>
        <v>6.7684119401070941E-2</v>
      </c>
    </row>
    <row r="1315" spans="1:8" x14ac:dyDescent="0.75">
      <c r="A1315" s="2">
        <v>42997</v>
      </c>
      <c r="B1315" s="12">
        <v>333.64</v>
      </c>
      <c r="C1315" s="12">
        <v>334.27</v>
      </c>
      <c r="D1315" s="12">
        <v>312.91000000000003</v>
      </c>
      <c r="E1315" s="12">
        <v>324.26</v>
      </c>
      <c r="F1315" s="12">
        <v>34362500</v>
      </c>
      <c r="G1315" s="12">
        <v>2453869606</v>
      </c>
      <c r="H1315" s="7">
        <f t="shared" si="20"/>
        <v>-2.8114134995803848E-2</v>
      </c>
    </row>
    <row r="1316" spans="1:8" x14ac:dyDescent="0.75">
      <c r="A1316" s="2">
        <v>42998</v>
      </c>
      <c r="B1316" s="12">
        <v>323.77999999999997</v>
      </c>
      <c r="C1316" s="12">
        <v>351.18</v>
      </c>
      <c r="D1316" s="12">
        <v>316.72000000000003</v>
      </c>
      <c r="E1316" s="12">
        <v>342.43</v>
      </c>
      <c r="F1316" s="12">
        <v>74246200</v>
      </c>
      <c r="G1316" s="12">
        <v>2592045973</v>
      </c>
      <c r="H1316" s="7">
        <f t="shared" si="20"/>
        <v>5.7600840076595328E-2</v>
      </c>
    </row>
    <row r="1317" spans="1:8" x14ac:dyDescent="0.75">
      <c r="A1317" s="2">
        <v>42999</v>
      </c>
      <c r="B1317" s="12">
        <v>342.41</v>
      </c>
      <c r="C1317" s="12">
        <v>369.07</v>
      </c>
      <c r="D1317" s="12">
        <v>321.81</v>
      </c>
      <c r="E1317" s="12">
        <v>330.05</v>
      </c>
      <c r="F1317" s="12">
        <v>146454000</v>
      </c>
      <c r="G1317" s="12">
        <v>2499037965</v>
      </c>
      <c r="H1317" s="7">
        <f t="shared" si="20"/>
        <v>-3.6097076604071181E-2</v>
      </c>
    </row>
    <row r="1318" spans="1:8" x14ac:dyDescent="0.75">
      <c r="A1318" s="2">
        <v>43000</v>
      </c>
      <c r="B1318" s="12">
        <v>331.11</v>
      </c>
      <c r="C1318" s="12">
        <v>355.74</v>
      </c>
      <c r="D1318" s="12">
        <v>331.11</v>
      </c>
      <c r="E1318" s="12">
        <v>346.58</v>
      </c>
      <c r="F1318" s="12">
        <v>90613000</v>
      </c>
      <c r="G1318" s="12">
        <v>2624889182</v>
      </c>
      <c r="H1318" s="7">
        <f t="shared" si="20"/>
        <v>4.6721633294071363E-2</v>
      </c>
    </row>
    <row r="1319" spans="1:8" x14ac:dyDescent="0.75">
      <c r="A1319" s="2">
        <v>43001</v>
      </c>
      <c r="B1319" s="12">
        <v>346.76</v>
      </c>
      <c r="C1319" s="12">
        <v>358.44</v>
      </c>
      <c r="D1319" s="12">
        <v>342.39</v>
      </c>
      <c r="E1319" s="12">
        <v>350.79</v>
      </c>
      <c r="F1319" s="12">
        <v>55928100</v>
      </c>
      <c r="G1319" s="12">
        <v>2657421399</v>
      </c>
      <c r="H1319" s="7">
        <f t="shared" si="20"/>
        <v>1.1621871034721508E-2</v>
      </c>
    </row>
    <row r="1320" spans="1:8" x14ac:dyDescent="0.75">
      <c r="A1320" s="2">
        <v>43002</v>
      </c>
      <c r="B1320" s="12">
        <v>350.4</v>
      </c>
      <c r="C1320" s="12">
        <v>358.04</v>
      </c>
      <c r="D1320" s="12">
        <v>331.17</v>
      </c>
      <c r="E1320" s="12">
        <v>331.85</v>
      </c>
      <c r="F1320" s="12">
        <v>111537000</v>
      </c>
      <c r="G1320" s="12">
        <v>2514581171</v>
      </c>
      <c r="H1320" s="7">
        <f t="shared" si="20"/>
        <v>-5.2939497716894851E-2</v>
      </c>
    </row>
    <row r="1321" spans="1:8" x14ac:dyDescent="0.75">
      <c r="A1321" s="2">
        <v>43003</v>
      </c>
      <c r="B1321" s="12">
        <v>330.63</v>
      </c>
      <c r="C1321" s="12">
        <v>346.35</v>
      </c>
      <c r="D1321" s="12">
        <v>330.63</v>
      </c>
      <c r="E1321" s="12">
        <v>345.09</v>
      </c>
      <c r="F1321" s="12">
        <v>58356100</v>
      </c>
      <c r="G1321" s="12">
        <v>2615584343</v>
      </c>
      <c r="H1321" s="7">
        <f t="shared" si="20"/>
        <v>4.3734688322293741E-2</v>
      </c>
    </row>
    <row r="1322" spans="1:8" x14ac:dyDescent="0.75">
      <c r="A1322" s="2">
        <v>43004</v>
      </c>
      <c r="B1322" s="12">
        <v>345.08</v>
      </c>
      <c r="C1322" s="12">
        <v>349.49</v>
      </c>
      <c r="D1322" s="12">
        <v>338.35</v>
      </c>
      <c r="E1322" s="12">
        <v>339.1</v>
      </c>
      <c r="F1322" s="12">
        <v>45406700</v>
      </c>
      <c r="G1322" s="12">
        <v>2570865918</v>
      </c>
      <c r="H1322" s="7">
        <f t="shared" si="20"/>
        <v>-1.732931494146274E-2</v>
      </c>
    </row>
    <row r="1323" spans="1:8" x14ac:dyDescent="0.75">
      <c r="A1323" s="2">
        <v>43005</v>
      </c>
      <c r="B1323" s="12">
        <v>338.7</v>
      </c>
      <c r="C1323" s="12">
        <v>348.49</v>
      </c>
      <c r="D1323" s="12">
        <v>337.58</v>
      </c>
      <c r="E1323" s="12">
        <v>346.43</v>
      </c>
      <c r="F1323" s="12">
        <v>52033700</v>
      </c>
      <c r="G1323" s="12">
        <v>2627131112</v>
      </c>
      <c r="H1323" s="7">
        <f t="shared" si="20"/>
        <v>2.2822556834957243E-2</v>
      </c>
    </row>
    <row r="1324" spans="1:8" x14ac:dyDescent="0.75">
      <c r="A1324" s="2">
        <v>43006</v>
      </c>
      <c r="B1324" s="12">
        <v>345.97</v>
      </c>
      <c r="C1324" s="12">
        <v>346.54</v>
      </c>
      <c r="D1324" s="12">
        <v>328.83</v>
      </c>
      <c r="E1324" s="12">
        <v>338.25</v>
      </c>
      <c r="F1324" s="12">
        <v>49620000</v>
      </c>
      <c r="G1324" s="12">
        <v>2565774479</v>
      </c>
      <c r="H1324" s="7">
        <f t="shared" si="20"/>
        <v>-2.2314073474578797E-2</v>
      </c>
    </row>
    <row r="1325" spans="1:8" x14ac:dyDescent="0.75">
      <c r="A1325" s="2">
        <v>43007</v>
      </c>
      <c r="B1325" s="12">
        <v>337.93</v>
      </c>
      <c r="C1325" s="12">
        <v>338.89</v>
      </c>
      <c r="D1325" s="12">
        <v>318.7</v>
      </c>
      <c r="E1325" s="12">
        <v>327.7</v>
      </c>
      <c r="F1325" s="12">
        <v>38011000</v>
      </c>
      <c r="G1325" s="12">
        <v>2486405574</v>
      </c>
      <c r="H1325" s="7">
        <f t="shared" si="20"/>
        <v>-3.0272541650637759E-2</v>
      </c>
    </row>
    <row r="1326" spans="1:8" x14ac:dyDescent="0.75">
      <c r="A1326" s="2">
        <v>43008</v>
      </c>
      <c r="B1326" s="12">
        <v>327.33999999999997</v>
      </c>
      <c r="C1326" s="12">
        <v>331.81</v>
      </c>
      <c r="D1326" s="12">
        <v>326.16000000000003</v>
      </c>
      <c r="E1326" s="12">
        <v>327.14</v>
      </c>
      <c r="F1326" s="12">
        <v>27802400</v>
      </c>
      <c r="G1326" s="12">
        <v>2482824135</v>
      </c>
      <c r="H1326" s="7">
        <f t="shared" si="20"/>
        <v>-6.1098551964314978E-4</v>
      </c>
    </row>
    <row r="1327" spans="1:8" x14ac:dyDescent="0.75">
      <c r="A1327" s="2">
        <v>43009</v>
      </c>
      <c r="B1327" s="12">
        <v>326.95</v>
      </c>
      <c r="C1327" s="12">
        <v>327.5</v>
      </c>
      <c r="D1327" s="12">
        <v>315.77</v>
      </c>
      <c r="E1327" s="12">
        <v>315.8</v>
      </c>
      <c r="F1327" s="12">
        <v>25835800</v>
      </c>
      <c r="G1327" s="12">
        <v>2397361006</v>
      </c>
      <c r="H1327" s="7">
        <f t="shared" si="20"/>
        <v>-3.4103073864505208E-2</v>
      </c>
    </row>
    <row r="1328" spans="1:8" x14ac:dyDescent="0.75">
      <c r="A1328" s="2">
        <v>43010</v>
      </c>
      <c r="B1328" s="12">
        <v>315.95</v>
      </c>
      <c r="C1328" s="12">
        <v>320.79000000000002</v>
      </c>
      <c r="D1328" s="12">
        <v>306.57</v>
      </c>
      <c r="E1328" s="12">
        <v>308.68</v>
      </c>
      <c r="F1328" s="12">
        <v>29696600</v>
      </c>
      <c r="G1328" s="12">
        <v>2343946234</v>
      </c>
      <c r="H1328" s="7">
        <f t="shared" si="20"/>
        <v>-2.3009969931951202E-2</v>
      </c>
    </row>
    <row r="1329" spans="1:8" x14ac:dyDescent="0.75">
      <c r="A1329" s="2">
        <v>43011</v>
      </c>
      <c r="B1329" s="12">
        <v>308.56</v>
      </c>
      <c r="C1329" s="12">
        <v>310.20999999999998</v>
      </c>
      <c r="D1329" s="12">
        <v>291.7</v>
      </c>
      <c r="E1329" s="12">
        <v>296.23</v>
      </c>
      <c r="F1329" s="12">
        <v>37104400</v>
      </c>
      <c r="G1329" s="12">
        <v>2251365054</v>
      </c>
      <c r="H1329" s="7">
        <f t="shared" si="20"/>
        <v>-3.9959813326419444E-2</v>
      </c>
    </row>
    <row r="1330" spans="1:8" x14ac:dyDescent="0.75">
      <c r="A1330" s="2">
        <v>43012</v>
      </c>
      <c r="B1330" s="12">
        <v>296.74</v>
      </c>
      <c r="C1330" s="12">
        <v>315.79000000000002</v>
      </c>
      <c r="D1330" s="12">
        <v>296.74</v>
      </c>
      <c r="E1330" s="12">
        <v>305.45999999999998</v>
      </c>
      <c r="F1330" s="12">
        <v>40983500</v>
      </c>
      <c r="G1330" s="12">
        <v>2322053601</v>
      </c>
      <c r="H1330" s="7">
        <f t="shared" si="20"/>
        <v>2.9385994473276167E-2</v>
      </c>
    </row>
    <row r="1331" spans="1:8" x14ac:dyDescent="0.75">
      <c r="A1331" s="2">
        <v>43013</v>
      </c>
      <c r="B1331" s="12">
        <v>305.39</v>
      </c>
      <c r="C1331" s="12">
        <v>307.54000000000002</v>
      </c>
      <c r="D1331" s="12">
        <v>296.74</v>
      </c>
      <c r="E1331" s="12">
        <v>305.39999999999998</v>
      </c>
      <c r="F1331" s="12">
        <v>27180400</v>
      </c>
      <c r="G1331" s="12">
        <v>2322213476</v>
      </c>
      <c r="H1331" s="7">
        <f t="shared" si="20"/>
        <v>3.2745014571501706E-5</v>
      </c>
    </row>
    <row r="1332" spans="1:8" x14ac:dyDescent="0.75">
      <c r="A1332" s="2">
        <v>43014</v>
      </c>
      <c r="B1332" s="12">
        <v>305.25</v>
      </c>
      <c r="C1332" s="12">
        <v>311.20999999999998</v>
      </c>
      <c r="D1332" s="12">
        <v>304.36</v>
      </c>
      <c r="E1332" s="12">
        <v>306.88</v>
      </c>
      <c r="F1332" s="12">
        <v>22935800</v>
      </c>
      <c r="G1332" s="12">
        <v>2334073106</v>
      </c>
      <c r="H1332" s="7">
        <f t="shared" si="20"/>
        <v>5.3398853398853247E-3</v>
      </c>
    </row>
    <row r="1333" spans="1:8" x14ac:dyDescent="0.75">
      <c r="A1333" s="2">
        <v>43015</v>
      </c>
      <c r="B1333" s="12">
        <v>307.54000000000002</v>
      </c>
      <c r="C1333" s="12">
        <v>314.22000000000003</v>
      </c>
      <c r="D1333" s="12">
        <v>303.77</v>
      </c>
      <c r="E1333" s="12">
        <v>310.49</v>
      </c>
      <c r="F1333" s="12">
        <v>27552700</v>
      </c>
      <c r="G1333" s="12">
        <v>2362167857</v>
      </c>
      <c r="H1333" s="7">
        <f t="shared" si="20"/>
        <v>9.5922481628405686E-3</v>
      </c>
    </row>
    <row r="1334" spans="1:8" x14ac:dyDescent="0.75">
      <c r="A1334" s="2">
        <v>43016</v>
      </c>
      <c r="B1334" s="12">
        <v>310.25</v>
      </c>
      <c r="C1334" s="12">
        <v>315.02</v>
      </c>
      <c r="D1334" s="12">
        <v>301.11</v>
      </c>
      <c r="E1334" s="12">
        <v>302.48</v>
      </c>
      <c r="F1334" s="12">
        <v>33683300</v>
      </c>
      <c r="G1334" s="12">
        <v>2301846008</v>
      </c>
      <c r="H1334" s="7">
        <f t="shared" si="20"/>
        <v>-2.5044319097501957E-2</v>
      </c>
    </row>
    <row r="1335" spans="1:8" x14ac:dyDescent="0.75">
      <c r="A1335" s="2">
        <v>43017</v>
      </c>
      <c r="B1335" s="12">
        <v>299.7</v>
      </c>
      <c r="C1335" s="12">
        <v>300.83999999999997</v>
      </c>
      <c r="D1335" s="12">
        <v>271.83</v>
      </c>
      <c r="E1335" s="12">
        <v>283.67</v>
      </c>
      <c r="F1335" s="12">
        <v>52085800</v>
      </c>
      <c r="G1335" s="12">
        <v>2159194611</v>
      </c>
      <c r="H1335" s="7">
        <f t="shared" si="20"/>
        <v>-5.3486820153486728E-2</v>
      </c>
    </row>
    <row r="1336" spans="1:8" x14ac:dyDescent="0.75">
      <c r="A1336" s="2">
        <v>43018</v>
      </c>
      <c r="B1336" s="12">
        <v>283.55</v>
      </c>
      <c r="C1336" s="12">
        <v>296.02</v>
      </c>
      <c r="D1336" s="12">
        <v>280.08</v>
      </c>
      <c r="E1336" s="12">
        <v>291.27</v>
      </c>
      <c r="F1336" s="12">
        <v>32941200</v>
      </c>
      <c r="G1336" s="12">
        <v>2217639903</v>
      </c>
      <c r="H1336" s="7">
        <f t="shared" si="20"/>
        <v>2.7226238758596262E-2</v>
      </c>
    </row>
    <row r="1337" spans="1:8" x14ac:dyDescent="0.75">
      <c r="A1337" s="2">
        <v>43019</v>
      </c>
      <c r="B1337" s="12">
        <v>291.41000000000003</v>
      </c>
      <c r="C1337" s="12">
        <v>301.5</v>
      </c>
      <c r="D1337" s="12">
        <v>286.64</v>
      </c>
      <c r="E1337" s="12">
        <v>298.39999999999998</v>
      </c>
      <c r="F1337" s="12">
        <v>26434900</v>
      </c>
      <c r="G1337" s="12">
        <v>2272508791</v>
      </c>
      <c r="H1337" s="7">
        <f t="shared" si="20"/>
        <v>2.3986822689681039E-2</v>
      </c>
    </row>
    <row r="1338" spans="1:8" x14ac:dyDescent="0.75">
      <c r="A1338" s="2">
        <v>43020</v>
      </c>
      <c r="B1338" s="12">
        <v>298.12</v>
      </c>
      <c r="C1338" s="12">
        <v>298.39999999999998</v>
      </c>
      <c r="D1338" s="12">
        <v>290.04000000000002</v>
      </c>
      <c r="E1338" s="12">
        <v>291.91000000000003</v>
      </c>
      <c r="F1338" s="12">
        <v>42625600</v>
      </c>
      <c r="G1338" s="12">
        <v>2223697442</v>
      </c>
      <c r="H1338" s="7">
        <f t="shared" si="20"/>
        <v>-2.0830538038373741E-2</v>
      </c>
    </row>
    <row r="1339" spans="1:8" x14ac:dyDescent="0.75">
      <c r="A1339" s="2">
        <v>43021</v>
      </c>
      <c r="B1339" s="12">
        <v>292.39</v>
      </c>
      <c r="C1339" s="12">
        <v>311.69</v>
      </c>
      <c r="D1339" s="12">
        <v>289.19</v>
      </c>
      <c r="E1339" s="12">
        <v>310.38</v>
      </c>
      <c r="F1339" s="12">
        <v>69258496</v>
      </c>
      <c r="G1339" s="12">
        <v>2364957132</v>
      </c>
      <c r="H1339" s="7">
        <f t="shared" si="20"/>
        <v>6.1527412018194907E-2</v>
      </c>
    </row>
    <row r="1340" spans="1:8" x14ac:dyDescent="0.75">
      <c r="A1340" s="2">
        <v>43022</v>
      </c>
      <c r="B1340" s="12">
        <v>310.23</v>
      </c>
      <c r="C1340" s="12">
        <v>319.02</v>
      </c>
      <c r="D1340" s="12">
        <v>306.94</v>
      </c>
      <c r="E1340" s="12">
        <v>316.7</v>
      </c>
      <c r="F1340" s="12">
        <v>43951700</v>
      </c>
      <c r="G1340" s="12">
        <v>2413731001</v>
      </c>
      <c r="H1340" s="7">
        <f t="shared" si="20"/>
        <v>2.0855494310672629E-2</v>
      </c>
    </row>
    <row r="1341" spans="1:8" x14ac:dyDescent="0.75">
      <c r="A1341" s="2">
        <v>43023</v>
      </c>
      <c r="B1341" s="12">
        <v>317.01</v>
      </c>
      <c r="C1341" s="12">
        <v>317.01</v>
      </c>
      <c r="D1341" s="12">
        <v>294.33999999999997</v>
      </c>
      <c r="E1341" s="12">
        <v>309.51</v>
      </c>
      <c r="F1341" s="12">
        <v>45301300</v>
      </c>
      <c r="G1341" s="12">
        <v>2359589889</v>
      </c>
      <c r="H1341" s="7">
        <f t="shared" si="20"/>
        <v>-2.3658559666887482E-2</v>
      </c>
    </row>
    <row r="1342" spans="1:8" x14ac:dyDescent="0.75">
      <c r="A1342" s="2">
        <v>43024</v>
      </c>
      <c r="B1342" s="12">
        <v>309.45999999999998</v>
      </c>
      <c r="C1342" s="12">
        <v>310.98</v>
      </c>
      <c r="D1342" s="12">
        <v>300.75</v>
      </c>
      <c r="E1342" s="12">
        <v>302.20999999999998</v>
      </c>
      <c r="F1342" s="12">
        <v>38139700</v>
      </c>
      <c r="G1342" s="12">
        <v>2304557621</v>
      </c>
      <c r="H1342" s="7">
        <f t="shared" si="20"/>
        <v>-2.3427906676145544E-2</v>
      </c>
    </row>
    <row r="1343" spans="1:8" x14ac:dyDescent="0.75">
      <c r="A1343" s="2">
        <v>43025</v>
      </c>
      <c r="B1343" s="12">
        <v>302.27999999999997</v>
      </c>
      <c r="C1343" s="12">
        <v>304.33</v>
      </c>
      <c r="D1343" s="12">
        <v>298.17</v>
      </c>
      <c r="E1343" s="12">
        <v>299.89</v>
      </c>
      <c r="F1343" s="12">
        <v>42569400</v>
      </c>
      <c r="G1343" s="12">
        <v>2287387821</v>
      </c>
      <c r="H1343" s="7">
        <f t="shared" si="20"/>
        <v>-7.9065766838692167E-3</v>
      </c>
    </row>
    <row r="1344" spans="1:8" x14ac:dyDescent="0.75">
      <c r="A1344" s="2">
        <v>43026</v>
      </c>
      <c r="B1344" s="12">
        <v>300.02</v>
      </c>
      <c r="C1344" s="12">
        <v>300.19</v>
      </c>
      <c r="D1344" s="12">
        <v>280.05</v>
      </c>
      <c r="E1344" s="12">
        <v>297.27</v>
      </c>
      <c r="F1344" s="12">
        <v>38693900</v>
      </c>
      <c r="G1344" s="12">
        <v>2267991221</v>
      </c>
      <c r="H1344" s="7">
        <f t="shared" si="20"/>
        <v>-9.1660555962935816E-3</v>
      </c>
    </row>
    <row r="1345" spans="1:8" x14ac:dyDescent="0.75">
      <c r="A1345" s="2">
        <v>43027</v>
      </c>
      <c r="B1345" s="12">
        <v>297.85000000000002</v>
      </c>
      <c r="C1345" s="12">
        <v>300.16000000000003</v>
      </c>
      <c r="D1345" s="12">
        <v>291.89</v>
      </c>
      <c r="E1345" s="12">
        <v>295.47000000000003</v>
      </c>
      <c r="F1345" s="12">
        <v>30741800</v>
      </c>
      <c r="G1345" s="12">
        <v>2254903148</v>
      </c>
      <c r="H1345" s="7">
        <f t="shared" si="20"/>
        <v>-7.9905992949471059E-3</v>
      </c>
    </row>
    <row r="1346" spans="1:8" x14ac:dyDescent="0.75">
      <c r="A1346" s="2">
        <v>43028</v>
      </c>
      <c r="B1346" s="12">
        <v>295.41000000000003</v>
      </c>
      <c r="C1346" s="12">
        <v>301.66000000000003</v>
      </c>
      <c r="D1346" s="12">
        <v>288.19</v>
      </c>
      <c r="E1346" s="12">
        <v>289.19</v>
      </c>
      <c r="F1346" s="12">
        <v>47125400</v>
      </c>
      <c r="G1346" s="12">
        <v>2207519846</v>
      </c>
      <c r="H1346" s="7">
        <f t="shared" si="20"/>
        <v>-2.1055482211164236E-2</v>
      </c>
    </row>
    <row r="1347" spans="1:8" x14ac:dyDescent="0.75">
      <c r="A1347" s="2">
        <v>43029</v>
      </c>
      <c r="B1347" s="12">
        <v>288.95</v>
      </c>
      <c r="C1347" s="12">
        <v>290.12</v>
      </c>
      <c r="D1347" s="12">
        <v>272.08</v>
      </c>
      <c r="E1347" s="12">
        <v>277.86</v>
      </c>
      <c r="F1347" s="12">
        <v>47244600</v>
      </c>
      <c r="G1347" s="12">
        <v>2121599974</v>
      </c>
      <c r="H1347" s="7">
        <f t="shared" ref="H1347:H1410" si="21">(E1347-B1347)/B1347</f>
        <v>-3.8380342619830338E-2</v>
      </c>
    </row>
    <row r="1348" spans="1:8" x14ac:dyDescent="0.75">
      <c r="A1348" s="2">
        <v>43030</v>
      </c>
      <c r="B1348" s="12">
        <v>277.93</v>
      </c>
      <c r="C1348" s="12">
        <v>283.88</v>
      </c>
      <c r="D1348" s="12">
        <v>269.73</v>
      </c>
      <c r="E1348" s="12">
        <v>275.7</v>
      </c>
      <c r="F1348" s="12">
        <v>46070400</v>
      </c>
      <c r="G1348" s="12">
        <v>2105679643</v>
      </c>
      <c r="H1348" s="7">
        <f t="shared" si="21"/>
        <v>-8.0236030655201594E-3</v>
      </c>
    </row>
    <row r="1349" spans="1:8" x14ac:dyDescent="0.75">
      <c r="A1349" s="2">
        <v>43031</v>
      </c>
      <c r="B1349" s="12">
        <v>275.44</v>
      </c>
      <c r="C1349" s="12">
        <v>291.24</v>
      </c>
      <c r="D1349" s="12">
        <v>263.91000000000003</v>
      </c>
      <c r="E1349" s="12">
        <v>284.23</v>
      </c>
      <c r="F1349" s="12">
        <v>52259300</v>
      </c>
      <c r="G1349" s="12">
        <v>2171364469</v>
      </c>
      <c r="H1349" s="7">
        <f t="shared" si="21"/>
        <v>3.1912576241649795E-2</v>
      </c>
    </row>
    <row r="1350" spans="1:8" x14ac:dyDescent="0.75">
      <c r="A1350" s="2">
        <v>43032</v>
      </c>
      <c r="B1350" s="12">
        <v>283.94</v>
      </c>
      <c r="C1350" s="12">
        <v>302.64999999999998</v>
      </c>
      <c r="D1350" s="12">
        <v>277.2</v>
      </c>
      <c r="E1350" s="12">
        <v>293.2</v>
      </c>
      <c r="F1350" s="12">
        <v>59674600</v>
      </c>
      <c r="G1350" s="12">
        <v>2240436020</v>
      </c>
      <c r="H1350" s="7">
        <f t="shared" si="21"/>
        <v>3.2612523772627987E-2</v>
      </c>
    </row>
    <row r="1351" spans="1:8" x14ac:dyDescent="0.75">
      <c r="A1351" s="2">
        <v>43033</v>
      </c>
      <c r="B1351" s="12">
        <v>294.47000000000003</v>
      </c>
      <c r="C1351" s="12">
        <v>298.77999999999997</v>
      </c>
      <c r="D1351" s="12">
        <v>283.92</v>
      </c>
      <c r="E1351" s="12">
        <v>289.14</v>
      </c>
      <c r="F1351" s="12">
        <v>43986700</v>
      </c>
      <c r="G1351" s="12">
        <v>2210018590</v>
      </c>
      <c r="H1351" s="7">
        <f t="shared" si="21"/>
        <v>-1.8100315821645806E-2</v>
      </c>
    </row>
    <row r="1352" spans="1:8" x14ac:dyDescent="0.75">
      <c r="A1352" s="2">
        <v>43034</v>
      </c>
      <c r="B1352" s="12">
        <v>289.02999999999997</v>
      </c>
      <c r="C1352" s="12">
        <v>292.41000000000003</v>
      </c>
      <c r="D1352" s="12">
        <v>282.77999999999997</v>
      </c>
      <c r="E1352" s="12">
        <v>286.14</v>
      </c>
      <c r="F1352" s="12">
        <v>49309000</v>
      </c>
      <c r="G1352" s="12">
        <v>2187594085</v>
      </c>
      <c r="H1352" s="7">
        <f t="shared" si="21"/>
        <v>-9.9989620454623632E-3</v>
      </c>
    </row>
    <row r="1353" spans="1:8" x14ac:dyDescent="0.75">
      <c r="A1353" s="2">
        <v>43035</v>
      </c>
      <c r="B1353" s="12">
        <v>286.14</v>
      </c>
      <c r="C1353" s="12">
        <v>289.13</v>
      </c>
      <c r="D1353" s="12">
        <v>279.33</v>
      </c>
      <c r="E1353" s="12">
        <v>280.48</v>
      </c>
      <c r="F1353" s="12">
        <v>38421900</v>
      </c>
      <c r="G1353" s="12">
        <v>2144888840</v>
      </c>
      <c r="H1353" s="7">
        <f t="shared" si="21"/>
        <v>-1.9780527014747914E-2</v>
      </c>
    </row>
    <row r="1354" spans="1:8" x14ac:dyDescent="0.75">
      <c r="A1354" s="2">
        <v>43036</v>
      </c>
      <c r="B1354" s="12">
        <v>281.42</v>
      </c>
      <c r="C1354" s="12">
        <v>287.92</v>
      </c>
      <c r="D1354" s="12">
        <v>272.36</v>
      </c>
      <c r="E1354" s="12">
        <v>275.68</v>
      </c>
      <c r="F1354" s="12">
        <v>47092100</v>
      </c>
      <c r="G1354" s="12">
        <v>2108784204</v>
      </c>
      <c r="H1354" s="7">
        <f t="shared" si="21"/>
        <v>-2.0396560301329004E-2</v>
      </c>
    </row>
    <row r="1355" spans="1:8" x14ac:dyDescent="0.75">
      <c r="A1355" s="2">
        <v>43037</v>
      </c>
      <c r="B1355" s="12">
        <v>275.25</v>
      </c>
      <c r="C1355" s="12">
        <v>288.60000000000002</v>
      </c>
      <c r="D1355" s="12">
        <v>275.25</v>
      </c>
      <c r="E1355" s="12">
        <v>283.93</v>
      </c>
      <c r="F1355" s="12">
        <v>75483104</v>
      </c>
      <c r="G1355" s="12">
        <v>2172394516</v>
      </c>
      <c r="H1355" s="7">
        <f t="shared" si="21"/>
        <v>3.1534968210717551E-2</v>
      </c>
    </row>
    <row r="1356" spans="1:8" x14ac:dyDescent="0.75">
      <c r="A1356" s="2">
        <v>43038</v>
      </c>
      <c r="B1356" s="12">
        <v>283.64999999999998</v>
      </c>
      <c r="C1356" s="12">
        <v>287.69</v>
      </c>
      <c r="D1356" s="12">
        <v>282.33</v>
      </c>
      <c r="E1356" s="12">
        <v>285.95</v>
      </c>
      <c r="F1356" s="12">
        <v>40805700</v>
      </c>
      <c r="G1356" s="12">
        <v>2188394685</v>
      </c>
      <c r="H1356" s="7">
        <f t="shared" si="21"/>
        <v>8.1085845231800152E-3</v>
      </c>
    </row>
    <row r="1357" spans="1:8" x14ac:dyDescent="0.75">
      <c r="A1357" s="2">
        <v>43039</v>
      </c>
      <c r="B1357" s="12">
        <v>285.39</v>
      </c>
      <c r="C1357" s="12">
        <v>286.20999999999998</v>
      </c>
      <c r="D1357" s="12">
        <v>278.73</v>
      </c>
      <c r="E1357" s="12">
        <v>279.14999999999998</v>
      </c>
      <c r="F1357" s="12">
        <v>50260500</v>
      </c>
      <c r="G1357" s="12">
        <v>2136964300</v>
      </c>
      <c r="H1357" s="7">
        <f t="shared" si="21"/>
        <v>-2.1864816566803353E-2</v>
      </c>
    </row>
    <row r="1358" spans="1:8" x14ac:dyDescent="0.75">
      <c r="A1358" s="2">
        <v>43040</v>
      </c>
      <c r="B1358" s="12">
        <v>278.5</v>
      </c>
      <c r="C1358" s="12">
        <v>279.67</v>
      </c>
      <c r="D1358" s="12">
        <v>270.77</v>
      </c>
      <c r="E1358" s="12">
        <v>271.56</v>
      </c>
      <c r="F1358" s="12">
        <v>50960300</v>
      </c>
      <c r="G1358" s="12">
        <v>2079383006</v>
      </c>
      <c r="H1358" s="7">
        <f t="shared" si="21"/>
        <v>-2.4919210053859955E-2</v>
      </c>
    </row>
    <row r="1359" spans="1:8" x14ac:dyDescent="0.75">
      <c r="A1359" s="2">
        <v>43041</v>
      </c>
      <c r="B1359" s="12">
        <v>271.79000000000002</v>
      </c>
      <c r="C1359" s="12">
        <v>272.77999999999997</v>
      </c>
      <c r="D1359" s="12">
        <v>251.56</v>
      </c>
      <c r="E1359" s="12">
        <v>265.3</v>
      </c>
      <c r="F1359" s="12">
        <v>72437904</v>
      </c>
      <c r="G1359" s="12">
        <v>2032003705</v>
      </c>
      <c r="H1359" s="7">
        <f t="shared" si="21"/>
        <v>-2.3878729901762423E-2</v>
      </c>
    </row>
    <row r="1360" spans="1:8" x14ac:dyDescent="0.75">
      <c r="A1360" s="2">
        <v>43042</v>
      </c>
      <c r="B1360" s="12">
        <v>263.89</v>
      </c>
      <c r="C1360" s="12">
        <v>281.39</v>
      </c>
      <c r="D1360" s="12">
        <v>262.98</v>
      </c>
      <c r="E1360" s="12">
        <v>278.58999999999997</v>
      </c>
      <c r="F1360" s="12">
        <v>62984900</v>
      </c>
      <c r="G1360" s="12">
        <v>2135978083</v>
      </c>
      <c r="H1360" s="7">
        <f t="shared" si="21"/>
        <v>5.5705028610405813E-2</v>
      </c>
    </row>
    <row r="1361" spans="1:8" x14ac:dyDescent="0.75">
      <c r="A1361" s="2">
        <v>43043</v>
      </c>
      <c r="B1361" s="12">
        <v>278.58</v>
      </c>
      <c r="C1361" s="12">
        <v>280.95999999999998</v>
      </c>
      <c r="D1361" s="12">
        <v>271.31</v>
      </c>
      <c r="E1361" s="12">
        <v>274.68</v>
      </c>
      <c r="F1361" s="12">
        <v>49462600</v>
      </c>
      <c r="G1361" s="12">
        <v>2106538422</v>
      </c>
      <c r="H1361" s="7">
        <f t="shared" si="21"/>
        <v>-1.399956924402318E-2</v>
      </c>
    </row>
    <row r="1362" spans="1:8" x14ac:dyDescent="0.75">
      <c r="A1362" s="2">
        <v>43044</v>
      </c>
      <c r="B1362" s="12">
        <v>274.33</v>
      </c>
      <c r="C1362" s="12">
        <v>277.01</v>
      </c>
      <c r="D1362" s="12">
        <v>270.29000000000002</v>
      </c>
      <c r="E1362" s="12">
        <v>273.17</v>
      </c>
      <c r="F1362" s="12">
        <v>41028900</v>
      </c>
      <c r="G1362" s="12">
        <v>2095466759</v>
      </c>
      <c r="H1362" s="7">
        <f t="shared" si="21"/>
        <v>-4.2284839426966359E-3</v>
      </c>
    </row>
    <row r="1363" spans="1:8" x14ac:dyDescent="0.75">
      <c r="A1363" s="2">
        <v>43045</v>
      </c>
      <c r="B1363" s="12">
        <v>273.47000000000003</v>
      </c>
      <c r="C1363" s="12">
        <v>280.44</v>
      </c>
      <c r="D1363" s="12">
        <v>268.45999999999998</v>
      </c>
      <c r="E1363" s="12">
        <v>275.68</v>
      </c>
      <c r="F1363" s="12">
        <v>60053700</v>
      </c>
      <c r="G1363" s="12">
        <v>2115280778</v>
      </c>
      <c r="H1363" s="7">
        <f t="shared" si="21"/>
        <v>8.0813251910629297E-3</v>
      </c>
    </row>
    <row r="1364" spans="1:8" x14ac:dyDescent="0.75">
      <c r="A1364" s="2">
        <v>43046</v>
      </c>
      <c r="B1364" s="12">
        <v>274.87</v>
      </c>
      <c r="C1364" s="12">
        <v>304.55</v>
      </c>
      <c r="D1364" s="12">
        <v>274.87</v>
      </c>
      <c r="E1364" s="12">
        <v>293.38</v>
      </c>
      <c r="F1364" s="12">
        <v>92431200</v>
      </c>
      <c r="G1364" s="12">
        <v>2251679461</v>
      </c>
      <c r="H1364" s="7">
        <f t="shared" si="21"/>
        <v>6.7340924800814897E-2</v>
      </c>
    </row>
    <row r="1365" spans="1:8" x14ac:dyDescent="0.75">
      <c r="A1365" s="2">
        <v>43047</v>
      </c>
      <c r="B1365" s="12">
        <v>293.04000000000002</v>
      </c>
      <c r="C1365" s="12">
        <v>316.63</v>
      </c>
      <c r="D1365" s="12">
        <v>289.08999999999997</v>
      </c>
      <c r="E1365" s="12">
        <v>316.33</v>
      </c>
      <c r="F1365" s="12">
        <v>103556000</v>
      </c>
      <c r="G1365" s="12">
        <v>2428486454</v>
      </c>
      <c r="H1365" s="7">
        <f t="shared" si="21"/>
        <v>7.9477204477204341E-2</v>
      </c>
    </row>
    <row r="1366" spans="1:8" x14ac:dyDescent="0.75">
      <c r="A1366" s="2">
        <v>43048</v>
      </c>
      <c r="B1366" s="12">
        <v>315.48</v>
      </c>
      <c r="C1366" s="12">
        <v>337.23</v>
      </c>
      <c r="D1366" s="12">
        <v>311.82</v>
      </c>
      <c r="E1366" s="12">
        <v>326.01</v>
      </c>
      <c r="F1366" s="12">
        <v>110840000</v>
      </c>
      <c r="G1366" s="12">
        <v>2503408568</v>
      </c>
      <c r="H1366" s="7">
        <f t="shared" si="21"/>
        <v>3.3377710155952749E-2</v>
      </c>
    </row>
    <row r="1367" spans="1:8" x14ac:dyDescent="0.75">
      <c r="A1367" s="2">
        <v>43049</v>
      </c>
      <c r="B1367" s="12">
        <v>325.27</v>
      </c>
      <c r="C1367" s="12">
        <v>353.36</v>
      </c>
      <c r="D1367" s="12">
        <v>308.45999999999998</v>
      </c>
      <c r="E1367" s="12">
        <v>329.57</v>
      </c>
      <c r="F1367" s="12">
        <v>116352000</v>
      </c>
      <c r="G1367" s="12">
        <v>2531413083</v>
      </c>
      <c r="H1367" s="7">
        <f t="shared" si="21"/>
        <v>1.3219786638792424E-2</v>
      </c>
    </row>
    <row r="1368" spans="1:8" x14ac:dyDescent="0.75">
      <c r="A1368" s="2">
        <v>43050</v>
      </c>
      <c r="B1368" s="12">
        <v>331.43</v>
      </c>
      <c r="C1368" s="12">
        <v>349.08</v>
      </c>
      <c r="D1368" s="12">
        <v>321.04000000000002</v>
      </c>
      <c r="E1368" s="12">
        <v>346.06</v>
      </c>
      <c r="F1368" s="12">
        <v>88651000</v>
      </c>
      <c r="G1368" s="12">
        <v>2658724019</v>
      </c>
      <c r="H1368" s="7">
        <f t="shared" si="21"/>
        <v>4.4142051111848643E-2</v>
      </c>
    </row>
    <row r="1369" spans="1:8" x14ac:dyDescent="0.75">
      <c r="A1369" s="2">
        <v>43051</v>
      </c>
      <c r="B1369" s="12">
        <v>345.68</v>
      </c>
      <c r="C1369" s="12">
        <v>536.12</v>
      </c>
      <c r="D1369" s="12">
        <v>327.8</v>
      </c>
      <c r="E1369" s="12">
        <v>536.12</v>
      </c>
      <c r="F1369" s="12">
        <v>476198016</v>
      </c>
      <c r="G1369" s="12">
        <v>4119998278</v>
      </c>
      <c r="H1369" s="7">
        <f t="shared" si="21"/>
        <v>0.5509141402453136</v>
      </c>
    </row>
    <row r="1370" spans="1:8" x14ac:dyDescent="0.75">
      <c r="A1370" s="2">
        <v>43052</v>
      </c>
      <c r="B1370" s="12">
        <v>507.05</v>
      </c>
      <c r="C1370" s="12">
        <v>530.94000000000005</v>
      </c>
      <c r="D1370" s="12">
        <v>403.5</v>
      </c>
      <c r="E1370" s="12">
        <v>427.37</v>
      </c>
      <c r="F1370" s="12">
        <v>310886016</v>
      </c>
      <c r="G1370" s="12">
        <v>3285168485</v>
      </c>
      <c r="H1370" s="7">
        <f t="shared" si="21"/>
        <v>-0.15714426585149394</v>
      </c>
    </row>
    <row r="1371" spans="1:8" x14ac:dyDescent="0.75">
      <c r="A1371" s="2">
        <v>43053</v>
      </c>
      <c r="B1371" s="12">
        <v>428.31</v>
      </c>
      <c r="C1371" s="12">
        <v>447.92</v>
      </c>
      <c r="D1371" s="12">
        <v>408.95</v>
      </c>
      <c r="E1371" s="12">
        <v>427.54</v>
      </c>
      <c r="F1371" s="12">
        <v>123854000</v>
      </c>
      <c r="G1371" s="12">
        <v>3287307108</v>
      </c>
      <c r="H1371" s="7">
        <f t="shared" si="21"/>
        <v>-1.7977633022810157E-3</v>
      </c>
    </row>
    <row r="1372" spans="1:8" x14ac:dyDescent="0.75">
      <c r="A1372" s="2">
        <v>43054</v>
      </c>
      <c r="B1372" s="12">
        <v>428.08</v>
      </c>
      <c r="C1372" s="12">
        <v>444.38</v>
      </c>
      <c r="D1372" s="12">
        <v>418.47</v>
      </c>
      <c r="E1372" s="12">
        <v>424.41</v>
      </c>
      <c r="F1372" s="12">
        <v>103157000</v>
      </c>
      <c r="G1372" s="12">
        <v>3264080872</v>
      </c>
      <c r="H1372" s="7">
        <f t="shared" si="21"/>
        <v>-8.5731638945990458E-3</v>
      </c>
    </row>
    <row r="1373" spans="1:8" x14ac:dyDescent="0.75">
      <c r="A1373" s="2">
        <v>43055</v>
      </c>
      <c r="B1373" s="12">
        <v>424.51</v>
      </c>
      <c r="C1373" s="12">
        <v>427.85</v>
      </c>
      <c r="D1373" s="12">
        <v>412.84</v>
      </c>
      <c r="E1373" s="12">
        <v>418.18</v>
      </c>
      <c r="F1373" s="12">
        <v>97321296</v>
      </c>
      <c r="G1373" s="12">
        <v>3216994125</v>
      </c>
      <c r="H1373" s="7">
        <f t="shared" si="21"/>
        <v>-1.4911309509787718E-2</v>
      </c>
    </row>
    <row r="1374" spans="1:8" x14ac:dyDescent="0.75">
      <c r="A1374" s="2">
        <v>43056</v>
      </c>
      <c r="B1374" s="12">
        <v>420.59</v>
      </c>
      <c r="C1374" s="12">
        <v>436.02</v>
      </c>
      <c r="D1374" s="12">
        <v>412.45</v>
      </c>
      <c r="E1374" s="12">
        <v>424.98</v>
      </c>
      <c r="F1374" s="12">
        <v>95099296</v>
      </c>
      <c r="G1374" s="12">
        <v>3270149886</v>
      </c>
      <c r="H1374" s="7">
        <f t="shared" si="21"/>
        <v>1.0437718443139503E-2</v>
      </c>
    </row>
    <row r="1375" spans="1:8" x14ac:dyDescent="0.75">
      <c r="A1375" s="2">
        <v>43057</v>
      </c>
      <c r="B1375" s="12">
        <v>424.35</v>
      </c>
      <c r="C1375" s="12">
        <v>483.1</v>
      </c>
      <c r="D1375" s="12">
        <v>423.24</v>
      </c>
      <c r="E1375" s="12">
        <v>454.74</v>
      </c>
      <c r="F1375" s="12">
        <v>145255008</v>
      </c>
      <c r="G1375" s="12">
        <v>3500032726</v>
      </c>
      <c r="H1375" s="7">
        <f t="shared" si="21"/>
        <v>7.161541180629194E-2</v>
      </c>
    </row>
    <row r="1376" spans="1:8" x14ac:dyDescent="0.75">
      <c r="A1376" s="2">
        <v>43058</v>
      </c>
      <c r="B1376" s="12">
        <v>455.36</v>
      </c>
      <c r="C1376" s="12">
        <v>455.66</v>
      </c>
      <c r="D1376" s="12">
        <v>431.79</v>
      </c>
      <c r="E1376" s="12">
        <v>442.31</v>
      </c>
      <c r="F1376" s="12">
        <v>82954600</v>
      </c>
      <c r="G1376" s="12">
        <v>3405230378</v>
      </c>
      <c r="H1376" s="7">
        <f t="shared" si="21"/>
        <v>-2.865864371047086E-2</v>
      </c>
    </row>
    <row r="1377" spans="1:8" x14ac:dyDescent="0.75">
      <c r="A1377" s="2">
        <v>43059</v>
      </c>
      <c r="B1377" s="12">
        <v>442.03</v>
      </c>
      <c r="C1377" s="12">
        <v>502.53</v>
      </c>
      <c r="D1377" s="12">
        <v>438.42</v>
      </c>
      <c r="E1377" s="12">
        <v>486.54</v>
      </c>
      <c r="F1377" s="12">
        <v>104701000</v>
      </c>
      <c r="G1377" s="12">
        <v>3746656946</v>
      </c>
      <c r="H1377" s="7">
        <f t="shared" si="21"/>
        <v>0.10069452299617684</v>
      </c>
    </row>
    <row r="1378" spans="1:8" x14ac:dyDescent="0.75">
      <c r="A1378" s="2">
        <v>43060</v>
      </c>
      <c r="B1378" s="12">
        <v>500.24</v>
      </c>
      <c r="C1378" s="12">
        <v>519.41999999999996</v>
      </c>
      <c r="D1378" s="12">
        <v>454.48</v>
      </c>
      <c r="E1378" s="12">
        <v>494.21</v>
      </c>
      <c r="F1378" s="12">
        <v>245163008</v>
      </c>
      <c r="G1378" s="12">
        <v>3806749460</v>
      </c>
      <c r="H1378" s="7">
        <f t="shared" si="21"/>
        <v>-1.2054213977290959E-2</v>
      </c>
    </row>
    <row r="1379" spans="1:8" x14ac:dyDescent="0.75">
      <c r="A1379" s="2">
        <v>43061</v>
      </c>
      <c r="B1379" s="12">
        <v>494.76</v>
      </c>
      <c r="C1379" s="12">
        <v>594.53</v>
      </c>
      <c r="D1379" s="12">
        <v>494.29</v>
      </c>
      <c r="E1379" s="12">
        <v>578.85</v>
      </c>
      <c r="F1379" s="12">
        <v>381958016</v>
      </c>
      <c r="G1379" s="12">
        <v>4459767515</v>
      </c>
      <c r="H1379" s="7">
        <f t="shared" si="21"/>
        <v>0.16996119330584533</v>
      </c>
    </row>
    <row r="1380" spans="1:8" x14ac:dyDescent="0.75">
      <c r="A1380" s="2">
        <v>43062</v>
      </c>
      <c r="B1380" s="12">
        <v>577.25</v>
      </c>
      <c r="C1380" s="12">
        <v>583.73</v>
      </c>
      <c r="D1380" s="12">
        <v>557.12</v>
      </c>
      <c r="E1380" s="12">
        <v>566.67999999999995</v>
      </c>
      <c r="F1380" s="12">
        <v>173698000</v>
      </c>
      <c r="G1380" s="12">
        <v>4367162289</v>
      </c>
      <c r="H1380" s="7">
        <f t="shared" si="21"/>
        <v>-1.8310957124296319E-2</v>
      </c>
    </row>
    <row r="1381" spans="1:8" x14ac:dyDescent="0.75">
      <c r="A1381" s="2">
        <v>43063</v>
      </c>
      <c r="B1381" s="12">
        <v>564.34</v>
      </c>
      <c r="C1381" s="12">
        <v>573.20000000000005</v>
      </c>
      <c r="D1381" s="12">
        <v>553.58000000000004</v>
      </c>
      <c r="E1381" s="12">
        <v>566.64</v>
      </c>
      <c r="F1381" s="12">
        <v>129105000</v>
      </c>
      <c r="G1381" s="12">
        <v>4367926099</v>
      </c>
      <c r="H1381" s="7">
        <f t="shared" si="21"/>
        <v>4.0755572881595393E-3</v>
      </c>
    </row>
    <row r="1382" spans="1:8" x14ac:dyDescent="0.75">
      <c r="A1382" s="2">
        <v>43064</v>
      </c>
      <c r="B1382" s="12">
        <v>566.96</v>
      </c>
      <c r="C1382" s="12">
        <v>656.14</v>
      </c>
      <c r="D1382" s="12">
        <v>566.96</v>
      </c>
      <c r="E1382" s="12">
        <v>643.57000000000005</v>
      </c>
      <c r="F1382" s="12">
        <v>242807008</v>
      </c>
      <c r="G1382" s="12">
        <v>4962258212</v>
      </c>
      <c r="H1382" s="7">
        <f t="shared" si="21"/>
        <v>0.13512417101735574</v>
      </c>
    </row>
    <row r="1383" spans="1:8" x14ac:dyDescent="0.75">
      <c r="A1383" s="2">
        <v>43065</v>
      </c>
      <c r="B1383" s="12">
        <v>641.46</v>
      </c>
      <c r="C1383" s="12">
        <v>646.28</v>
      </c>
      <c r="D1383" s="12">
        <v>617.74</v>
      </c>
      <c r="E1383" s="12">
        <v>621.62</v>
      </c>
      <c r="F1383" s="12">
        <v>145500000</v>
      </c>
      <c r="G1383" s="12">
        <v>4794259115</v>
      </c>
      <c r="H1383" s="7">
        <f t="shared" si="21"/>
        <v>-3.092944220995858E-2</v>
      </c>
    </row>
    <row r="1384" spans="1:8" x14ac:dyDescent="0.75">
      <c r="A1384" s="2">
        <v>43066</v>
      </c>
      <c r="B1384" s="12">
        <v>621.15</v>
      </c>
      <c r="C1384" s="12">
        <v>638.95000000000005</v>
      </c>
      <c r="D1384" s="12">
        <v>611.79</v>
      </c>
      <c r="E1384" s="12">
        <v>632.29999999999995</v>
      </c>
      <c r="F1384" s="12">
        <v>134862000</v>
      </c>
      <c r="G1384" s="12">
        <v>4877820624</v>
      </c>
      <c r="H1384" s="7">
        <f t="shared" si="21"/>
        <v>1.7950575545359379E-2</v>
      </c>
    </row>
    <row r="1385" spans="1:8" x14ac:dyDescent="0.75">
      <c r="A1385" s="2">
        <v>43067</v>
      </c>
      <c r="B1385" s="12">
        <v>632.44000000000005</v>
      </c>
      <c r="C1385" s="12">
        <v>637.05999999999995</v>
      </c>
      <c r="D1385" s="12">
        <v>616.30999999999995</v>
      </c>
      <c r="E1385" s="12">
        <v>626.41999999999996</v>
      </c>
      <c r="F1385" s="12">
        <v>149795008</v>
      </c>
      <c r="G1385" s="12">
        <v>4833730489</v>
      </c>
      <c r="H1385" s="7">
        <f t="shared" si="21"/>
        <v>-9.5186895199546127E-3</v>
      </c>
    </row>
    <row r="1386" spans="1:8" x14ac:dyDescent="0.75">
      <c r="A1386" s="2">
        <v>43068</v>
      </c>
      <c r="B1386" s="12">
        <v>626.26</v>
      </c>
      <c r="C1386" s="12">
        <v>815.01</v>
      </c>
      <c r="D1386" s="12">
        <v>625.36</v>
      </c>
      <c r="E1386" s="12">
        <v>677.4</v>
      </c>
      <c r="F1386" s="12">
        <v>415879008</v>
      </c>
      <c r="G1386" s="12">
        <v>5228409865</v>
      </c>
      <c r="H1386" s="7">
        <f t="shared" si="21"/>
        <v>8.1659374700603568E-2</v>
      </c>
    </row>
    <row r="1387" spans="1:8" x14ac:dyDescent="0.75">
      <c r="A1387" s="2">
        <v>43069</v>
      </c>
      <c r="B1387" s="12">
        <v>681.13</v>
      </c>
      <c r="C1387" s="12">
        <v>826.95</v>
      </c>
      <c r="D1387" s="12">
        <v>670.99</v>
      </c>
      <c r="E1387" s="12">
        <v>786.93</v>
      </c>
      <c r="F1387" s="12">
        <v>498872000</v>
      </c>
      <c r="G1387" s="12">
        <v>6075380170</v>
      </c>
      <c r="H1387" s="7">
        <f t="shared" si="21"/>
        <v>0.15533011319425066</v>
      </c>
    </row>
    <row r="1388" spans="1:8" x14ac:dyDescent="0.75">
      <c r="A1388" s="2">
        <v>43070</v>
      </c>
      <c r="B1388" s="12">
        <v>787.47</v>
      </c>
      <c r="C1388" s="12">
        <v>806.37</v>
      </c>
      <c r="D1388" s="12">
        <v>756.48</v>
      </c>
      <c r="E1388" s="12">
        <v>797.53</v>
      </c>
      <c r="F1388" s="12">
        <v>286044000</v>
      </c>
      <c r="G1388" s="12">
        <v>6158829141</v>
      </c>
      <c r="H1388" s="7">
        <f t="shared" si="21"/>
        <v>1.2775089844692427E-2</v>
      </c>
    </row>
    <row r="1389" spans="1:8" x14ac:dyDescent="0.75">
      <c r="A1389" s="2">
        <v>43071</v>
      </c>
      <c r="B1389" s="12">
        <v>797.9</v>
      </c>
      <c r="C1389" s="12">
        <v>802.12</v>
      </c>
      <c r="D1389" s="12">
        <v>769.39</v>
      </c>
      <c r="E1389" s="12">
        <v>778.43</v>
      </c>
      <c r="F1389" s="12">
        <v>188147008</v>
      </c>
      <c r="G1389" s="12">
        <v>6012886394</v>
      </c>
      <c r="H1389" s="7">
        <f t="shared" si="21"/>
        <v>-2.4401554079458612E-2</v>
      </c>
    </row>
    <row r="1390" spans="1:8" x14ac:dyDescent="0.75">
      <c r="A1390" s="2">
        <v>43072</v>
      </c>
      <c r="B1390" s="12">
        <v>778.78</v>
      </c>
      <c r="C1390" s="12">
        <v>806.7</v>
      </c>
      <c r="D1390" s="12">
        <v>744.39</v>
      </c>
      <c r="E1390" s="12">
        <v>768.88</v>
      </c>
      <c r="F1390" s="12">
        <v>192447008</v>
      </c>
      <c r="G1390" s="12">
        <v>5944764996</v>
      </c>
      <c r="H1390" s="7">
        <f t="shared" si="21"/>
        <v>-1.2712190862631267E-2</v>
      </c>
    </row>
    <row r="1391" spans="1:8" x14ac:dyDescent="0.75">
      <c r="A1391" s="2">
        <v>43073</v>
      </c>
      <c r="B1391" s="12">
        <v>770.57</v>
      </c>
      <c r="C1391" s="12">
        <v>778.05</v>
      </c>
      <c r="D1391" s="12">
        <v>738.59</v>
      </c>
      <c r="E1391" s="12">
        <v>774.01</v>
      </c>
      <c r="F1391" s="12">
        <v>152280992</v>
      </c>
      <c r="G1391" s="12">
        <v>5986000745</v>
      </c>
      <c r="H1391" s="7">
        <f t="shared" si="21"/>
        <v>4.464227779435925E-3</v>
      </c>
    </row>
    <row r="1392" spans="1:8" x14ac:dyDescent="0.75">
      <c r="A1392" s="2">
        <v>43074</v>
      </c>
      <c r="B1392" s="12">
        <v>774.71</v>
      </c>
      <c r="C1392" s="12">
        <v>779.98</v>
      </c>
      <c r="D1392" s="12">
        <v>754.27</v>
      </c>
      <c r="E1392" s="12">
        <v>756.36</v>
      </c>
      <c r="F1392" s="12">
        <v>201103008</v>
      </c>
      <c r="G1392" s="12">
        <v>5850968450</v>
      </c>
      <c r="H1392" s="7">
        <f t="shared" si="21"/>
        <v>-2.3686282608976289E-2</v>
      </c>
    </row>
    <row r="1393" spans="1:8" x14ac:dyDescent="0.75">
      <c r="A1393" s="2">
        <v>43075</v>
      </c>
      <c r="B1393" s="12">
        <v>756.01</v>
      </c>
      <c r="C1393" s="12">
        <v>785.18</v>
      </c>
      <c r="D1393" s="12">
        <v>692.02</v>
      </c>
      <c r="E1393" s="12">
        <v>700.07</v>
      </c>
      <c r="F1393" s="12">
        <v>249072992</v>
      </c>
      <c r="G1393" s="12">
        <v>5416941440</v>
      </c>
      <c r="H1393" s="7">
        <f t="shared" si="21"/>
        <v>-7.3993730241663391E-2</v>
      </c>
    </row>
    <row r="1394" spans="1:8" x14ac:dyDescent="0.75">
      <c r="A1394" s="2">
        <v>43076</v>
      </c>
      <c r="B1394" s="12">
        <v>699.98</v>
      </c>
      <c r="C1394" s="12">
        <v>714.51</v>
      </c>
      <c r="D1394" s="12">
        <v>667.83</v>
      </c>
      <c r="E1394" s="12">
        <v>697.9</v>
      </c>
      <c r="F1394" s="12">
        <v>249304992</v>
      </c>
      <c r="G1394" s="12">
        <v>5401505602</v>
      </c>
      <c r="H1394" s="7">
        <f t="shared" si="21"/>
        <v>-2.9715134718135386E-3</v>
      </c>
    </row>
    <row r="1395" spans="1:8" x14ac:dyDescent="0.75">
      <c r="A1395" s="2">
        <v>43077</v>
      </c>
      <c r="B1395" s="12">
        <v>700.68</v>
      </c>
      <c r="C1395" s="12">
        <v>766.04</v>
      </c>
      <c r="D1395" s="12">
        <v>659.86</v>
      </c>
      <c r="E1395" s="12">
        <v>726.67</v>
      </c>
      <c r="F1395" s="12">
        <v>288291008</v>
      </c>
      <c r="G1395" s="12">
        <v>5625593539</v>
      </c>
      <c r="H1395" s="7">
        <f t="shared" si="21"/>
        <v>3.7092538676714068E-2</v>
      </c>
    </row>
    <row r="1396" spans="1:8" x14ac:dyDescent="0.75">
      <c r="A1396" s="2">
        <v>43078</v>
      </c>
      <c r="B1396" s="12">
        <v>727.64</v>
      </c>
      <c r="C1396" s="12">
        <v>774.65</v>
      </c>
      <c r="D1396" s="12">
        <v>707.32</v>
      </c>
      <c r="E1396" s="12">
        <v>723.61</v>
      </c>
      <c r="F1396" s="12">
        <v>211738000</v>
      </c>
      <c r="G1396" s="12">
        <v>5603364421</v>
      </c>
      <c r="H1396" s="7">
        <f t="shared" si="21"/>
        <v>-5.53845308119396E-3</v>
      </c>
    </row>
    <row r="1397" spans="1:8" x14ac:dyDescent="0.75">
      <c r="A1397" s="2">
        <v>43079</v>
      </c>
      <c r="B1397" s="12">
        <v>723.23</v>
      </c>
      <c r="C1397" s="12">
        <v>723.83</v>
      </c>
      <c r="D1397" s="12">
        <v>645.16</v>
      </c>
      <c r="E1397" s="12">
        <v>688.67</v>
      </c>
      <c r="F1397" s="12">
        <v>190183008</v>
      </c>
      <c r="G1397" s="12">
        <v>5334099355</v>
      </c>
      <c r="H1397" s="7">
        <f t="shared" si="21"/>
        <v>-4.7785628361655431E-2</v>
      </c>
    </row>
    <row r="1398" spans="1:8" x14ac:dyDescent="0.75">
      <c r="A1398" s="2">
        <v>43080</v>
      </c>
      <c r="B1398" s="12">
        <v>688.55</v>
      </c>
      <c r="C1398" s="12">
        <v>768.93</v>
      </c>
      <c r="D1398" s="12">
        <v>688.16</v>
      </c>
      <c r="E1398" s="12">
        <v>765.4</v>
      </c>
      <c r="F1398" s="12">
        <v>184131008</v>
      </c>
      <c r="G1398" s="12">
        <v>5929945666</v>
      </c>
      <c r="H1398" s="7">
        <f t="shared" si="21"/>
        <v>0.1116113571999129</v>
      </c>
    </row>
    <row r="1399" spans="1:8" x14ac:dyDescent="0.75">
      <c r="A1399" s="2">
        <v>43081</v>
      </c>
      <c r="B1399" s="12">
        <v>765.96</v>
      </c>
      <c r="C1399" s="12">
        <v>948.65</v>
      </c>
      <c r="D1399" s="12">
        <v>746.94</v>
      </c>
      <c r="E1399" s="12">
        <v>932.03</v>
      </c>
      <c r="F1399" s="12">
        <v>370539008</v>
      </c>
      <c r="G1399" s="12">
        <v>7222829625</v>
      </c>
      <c r="H1399" s="7">
        <f t="shared" si="21"/>
        <v>0.21681288840148302</v>
      </c>
    </row>
    <row r="1400" spans="1:8" x14ac:dyDescent="0.75">
      <c r="A1400" s="2">
        <v>43082</v>
      </c>
      <c r="B1400" s="12">
        <v>925.02</v>
      </c>
      <c r="C1400" s="12">
        <v>931.21</v>
      </c>
      <c r="D1400" s="12">
        <v>810.96</v>
      </c>
      <c r="E1400" s="12">
        <v>886.89</v>
      </c>
      <c r="F1400" s="12">
        <v>268426000</v>
      </c>
      <c r="G1400" s="12">
        <v>6874680014</v>
      </c>
      <c r="H1400" s="7">
        <f t="shared" si="21"/>
        <v>-4.1220730362586749E-2</v>
      </c>
    </row>
    <row r="1401" spans="1:8" x14ac:dyDescent="0.75">
      <c r="A1401" s="2">
        <v>43083</v>
      </c>
      <c r="B1401" s="12">
        <v>884.21</v>
      </c>
      <c r="C1401" s="12">
        <v>968.47</v>
      </c>
      <c r="D1401" s="12">
        <v>866.64</v>
      </c>
      <c r="E1401" s="12">
        <v>941.1</v>
      </c>
      <c r="F1401" s="12">
        <v>259303008</v>
      </c>
      <c r="G1401" s="12">
        <v>7296804340</v>
      </c>
      <c r="H1401" s="7">
        <f t="shared" si="21"/>
        <v>6.4339919249951916E-2</v>
      </c>
    </row>
    <row r="1402" spans="1:8" x14ac:dyDescent="0.75">
      <c r="A1402" s="2">
        <v>43084</v>
      </c>
      <c r="B1402" s="12">
        <v>943.32</v>
      </c>
      <c r="C1402" s="12">
        <v>947.28</v>
      </c>
      <c r="D1402" s="12">
        <v>850.63</v>
      </c>
      <c r="E1402" s="12">
        <v>900.52</v>
      </c>
      <c r="F1402" s="12">
        <v>191527008</v>
      </c>
      <c r="G1402" s="12">
        <v>6983898563</v>
      </c>
      <c r="H1402" s="7">
        <f t="shared" si="21"/>
        <v>-4.5371666030615342E-2</v>
      </c>
    </row>
    <row r="1403" spans="1:8" x14ac:dyDescent="0.75">
      <c r="A1403" s="2">
        <v>43085</v>
      </c>
      <c r="B1403" s="12">
        <v>901.22</v>
      </c>
      <c r="C1403" s="12">
        <v>1001.51</v>
      </c>
      <c r="D1403" s="12">
        <v>897.29</v>
      </c>
      <c r="E1403" s="12">
        <v>1001.51</v>
      </c>
      <c r="F1403" s="12">
        <v>195788000</v>
      </c>
      <c r="G1403" s="12">
        <v>7769115312</v>
      </c>
      <c r="H1403" s="7">
        <f t="shared" si="21"/>
        <v>0.11128248374425774</v>
      </c>
    </row>
    <row r="1404" spans="1:8" x14ac:dyDescent="0.75">
      <c r="A1404" s="2">
        <v>43086</v>
      </c>
      <c r="B1404" s="12">
        <v>1014.51</v>
      </c>
      <c r="C1404" s="12">
        <v>1178.18</v>
      </c>
      <c r="D1404" s="12">
        <v>1014.51</v>
      </c>
      <c r="E1404" s="12">
        <v>1105.92</v>
      </c>
      <c r="F1404" s="12">
        <v>460593984</v>
      </c>
      <c r="G1404" s="12">
        <v>8581256484</v>
      </c>
      <c r="H1404" s="7">
        <f t="shared" si="21"/>
        <v>9.0102611112754027E-2</v>
      </c>
    </row>
    <row r="1405" spans="1:8" x14ac:dyDescent="0.75">
      <c r="A1405" s="2">
        <v>43087</v>
      </c>
      <c r="B1405" s="12">
        <v>1110.1600000000001</v>
      </c>
      <c r="C1405" s="12">
        <v>1195.74</v>
      </c>
      <c r="D1405" s="12">
        <v>1044.76</v>
      </c>
      <c r="E1405" s="12">
        <v>1167.1199999999999</v>
      </c>
      <c r="F1405" s="12">
        <v>278638016</v>
      </c>
      <c r="G1405" s="12">
        <v>9058422470</v>
      </c>
      <c r="H1405" s="7">
        <f t="shared" si="21"/>
        <v>5.1307919579159582E-2</v>
      </c>
    </row>
    <row r="1406" spans="1:8" x14ac:dyDescent="0.75">
      <c r="A1406" s="2">
        <v>43088</v>
      </c>
      <c r="B1406" s="12">
        <v>1165.03</v>
      </c>
      <c r="C1406" s="12">
        <v>1254.28</v>
      </c>
      <c r="D1406" s="12">
        <v>1126.8499999999999</v>
      </c>
      <c r="E1406" s="12">
        <v>1186.6300000000001</v>
      </c>
      <c r="F1406" s="12">
        <v>302868992</v>
      </c>
      <c r="G1406" s="12">
        <v>9212173098</v>
      </c>
      <c r="H1406" s="7">
        <f t="shared" si="21"/>
        <v>1.854029509969712E-2</v>
      </c>
    </row>
    <row r="1407" spans="1:8" x14ac:dyDescent="0.75">
      <c r="A1407" s="2">
        <v>43089</v>
      </c>
      <c r="B1407" s="12">
        <v>1184.92</v>
      </c>
      <c r="C1407" s="12">
        <v>1642.22</v>
      </c>
      <c r="D1407" s="12">
        <v>1167.3</v>
      </c>
      <c r="E1407" s="12">
        <v>1550.85</v>
      </c>
      <c r="F1407" s="12">
        <v>816872000</v>
      </c>
      <c r="G1407" s="12">
        <v>12042753308</v>
      </c>
      <c r="H1407" s="7">
        <f t="shared" si="21"/>
        <v>0.30882253654255126</v>
      </c>
    </row>
    <row r="1408" spans="1:8" x14ac:dyDescent="0.75">
      <c r="A1408" s="2">
        <v>43090</v>
      </c>
      <c r="B1408" s="12">
        <v>1555.59</v>
      </c>
      <c r="C1408" s="12">
        <v>1622.26</v>
      </c>
      <c r="D1408" s="12">
        <v>1371.39</v>
      </c>
      <c r="E1408" s="12">
        <v>1434.82</v>
      </c>
      <c r="F1408" s="12">
        <v>476900000</v>
      </c>
      <c r="G1408" s="12">
        <v>11144581132</v>
      </c>
      <c r="H1408" s="7">
        <f t="shared" si="21"/>
        <v>-7.7636138056943013E-2</v>
      </c>
    </row>
    <row r="1409" spans="1:8" x14ac:dyDescent="0.75">
      <c r="A1409" s="2">
        <v>43091</v>
      </c>
      <c r="B1409" s="12">
        <v>1441.9</v>
      </c>
      <c r="C1409" s="12">
        <v>1452.45</v>
      </c>
      <c r="D1409" s="12">
        <v>864.37</v>
      </c>
      <c r="E1409" s="12">
        <v>1179.01</v>
      </c>
      <c r="F1409" s="12">
        <v>510588000</v>
      </c>
      <c r="G1409" s="12">
        <v>9159993684</v>
      </c>
      <c r="H1409" s="7">
        <f t="shared" si="21"/>
        <v>-0.18232193633400381</v>
      </c>
    </row>
    <row r="1410" spans="1:8" x14ac:dyDescent="0.75">
      <c r="A1410" s="2">
        <v>43092</v>
      </c>
      <c r="B1410" s="12">
        <v>1198.74</v>
      </c>
      <c r="C1410" s="12">
        <v>1362.96</v>
      </c>
      <c r="D1410" s="12">
        <v>1160.04</v>
      </c>
      <c r="E1410" s="12">
        <v>1275.5</v>
      </c>
      <c r="F1410" s="12">
        <v>327128992</v>
      </c>
      <c r="G1410" s="12">
        <v>9912131631</v>
      </c>
      <c r="H1410" s="7">
        <f t="shared" si="21"/>
        <v>6.4033902264043902E-2</v>
      </c>
    </row>
    <row r="1411" spans="1:8" x14ac:dyDescent="0.75">
      <c r="A1411" s="2">
        <v>43093</v>
      </c>
      <c r="B1411" s="12">
        <v>1286.73</v>
      </c>
      <c r="C1411" s="12">
        <v>1286.73</v>
      </c>
      <c r="D1411" s="12">
        <v>1090.21</v>
      </c>
      <c r="E1411" s="12">
        <v>1184.69</v>
      </c>
      <c r="F1411" s="12">
        <v>230643008</v>
      </c>
      <c r="G1411" s="12">
        <v>9208778987</v>
      </c>
      <c r="H1411" s="7">
        <f t="shared" ref="H1411:H1474" si="22">(E1411-B1411)/B1411</f>
        <v>-7.9301796025584209E-2</v>
      </c>
    </row>
    <row r="1412" spans="1:8" x14ac:dyDescent="0.75">
      <c r="A1412" s="2">
        <v>43094</v>
      </c>
      <c r="B1412" s="12">
        <v>1190.53</v>
      </c>
      <c r="C1412" s="12">
        <v>1235.22</v>
      </c>
      <c r="D1412" s="12">
        <v>1162.45</v>
      </c>
      <c r="E1412" s="12">
        <v>1175.8900000000001</v>
      </c>
      <c r="F1412" s="12">
        <v>195124000</v>
      </c>
      <c r="G1412" s="12">
        <v>9142705395</v>
      </c>
      <c r="H1412" s="7">
        <f t="shared" si="22"/>
        <v>-1.2297044173603246E-2</v>
      </c>
    </row>
    <row r="1413" spans="1:8" x14ac:dyDescent="0.75">
      <c r="A1413" s="2">
        <v>43095</v>
      </c>
      <c r="B1413" s="12">
        <v>1173.71</v>
      </c>
      <c r="C1413" s="12">
        <v>1227.72</v>
      </c>
      <c r="D1413" s="12">
        <v>1169.3399999999999</v>
      </c>
      <c r="E1413" s="12">
        <v>1222.83</v>
      </c>
      <c r="F1413" s="12">
        <v>231984992</v>
      </c>
      <c r="G1413" s="12">
        <v>9510091788</v>
      </c>
      <c r="H1413" s="7">
        <f t="shared" si="22"/>
        <v>4.1850201497814529E-2</v>
      </c>
    </row>
    <row r="1414" spans="1:8" x14ac:dyDescent="0.75">
      <c r="A1414" s="2">
        <v>43096</v>
      </c>
      <c r="B1414" s="12">
        <v>1227.95</v>
      </c>
      <c r="C1414" s="12">
        <v>1255.25</v>
      </c>
      <c r="D1414" s="12">
        <v>1163.47</v>
      </c>
      <c r="E1414" s="12">
        <v>1189.8900000000001</v>
      </c>
      <c r="F1414" s="12">
        <v>211339008</v>
      </c>
      <c r="G1414" s="12">
        <v>9256244088</v>
      </c>
      <c r="H1414" s="7">
        <f t="shared" si="22"/>
        <v>-3.0994747343132817E-2</v>
      </c>
    </row>
    <row r="1415" spans="1:8" x14ac:dyDescent="0.75">
      <c r="A1415" s="2">
        <v>43097</v>
      </c>
      <c r="B1415" s="12">
        <v>1188.51</v>
      </c>
      <c r="C1415" s="12">
        <v>1188.67</v>
      </c>
      <c r="D1415" s="12">
        <v>1063.81</v>
      </c>
      <c r="E1415" s="12">
        <v>1160.57</v>
      </c>
      <c r="F1415" s="12">
        <v>190296000</v>
      </c>
      <c r="G1415" s="12">
        <v>9030444683</v>
      </c>
      <c r="H1415" s="7">
        <f t="shared" si="22"/>
        <v>-2.3508426517235913E-2</v>
      </c>
    </row>
    <row r="1416" spans="1:8" x14ac:dyDescent="0.75">
      <c r="A1416" s="2">
        <v>43098</v>
      </c>
      <c r="B1416" s="12">
        <v>1165.8800000000001</v>
      </c>
      <c r="C1416" s="12">
        <v>1187.55</v>
      </c>
      <c r="D1416" s="12">
        <v>1070.6199999999999</v>
      </c>
      <c r="E1416" s="12">
        <v>1147.95</v>
      </c>
      <c r="F1416" s="12">
        <v>195176992</v>
      </c>
      <c r="G1416" s="12">
        <v>8934522729</v>
      </c>
      <c r="H1416" s="7">
        <f t="shared" si="22"/>
        <v>-1.5378941228942998E-2</v>
      </c>
    </row>
    <row r="1417" spans="1:8" x14ac:dyDescent="0.75">
      <c r="A1417" s="2">
        <v>43099</v>
      </c>
      <c r="B1417" s="12">
        <v>1147.48</v>
      </c>
      <c r="C1417" s="12">
        <v>1147.48</v>
      </c>
      <c r="D1417" s="12">
        <v>948.24</v>
      </c>
      <c r="E1417" s="12">
        <v>1011.47</v>
      </c>
      <c r="F1417" s="12">
        <v>184834000</v>
      </c>
      <c r="G1417" s="12">
        <v>7874299927</v>
      </c>
      <c r="H1417" s="7">
        <f t="shared" si="22"/>
        <v>-0.11852929898560323</v>
      </c>
    </row>
    <row r="1418" spans="1:8" x14ac:dyDescent="0.75">
      <c r="A1418" s="2">
        <v>43100</v>
      </c>
      <c r="B1418" s="12">
        <v>1002.99</v>
      </c>
      <c r="C1418" s="12">
        <v>1093.3900000000001</v>
      </c>
      <c r="D1418" s="12">
        <v>985.1</v>
      </c>
      <c r="E1418" s="12">
        <v>1051.68</v>
      </c>
      <c r="F1418" s="12">
        <v>154690000</v>
      </c>
      <c r="G1418" s="12">
        <v>8189400103</v>
      </c>
      <c r="H1418" s="7">
        <f t="shared" si="22"/>
        <v>4.8544850895821549E-2</v>
      </c>
    </row>
    <row r="1419" spans="1:8" x14ac:dyDescent="0.75">
      <c r="A1419" s="2">
        <v>43101</v>
      </c>
      <c r="B1419" s="12">
        <v>1054.07</v>
      </c>
      <c r="C1419" s="12">
        <v>1072.42</v>
      </c>
      <c r="D1419" s="12">
        <v>1016.57</v>
      </c>
      <c r="E1419" s="12">
        <v>1053.98</v>
      </c>
      <c r="F1419" s="12">
        <v>138567008</v>
      </c>
      <c r="G1419" s="12">
        <v>8209391130</v>
      </c>
      <c r="H1419" s="7">
        <f t="shared" si="22"/>
        <v>-8.538332368810245E-5</v>
      </c>
    </row>
    <row r="1420" spans="1:8" x14ac:dyDescent="0.75">
      <c r="A1420" s="2">
        <v>43102</v>
      </c>
      <c r="B1420" s="12">
        <v>1055.1400000000001</v>
      </c>
      <c r="C1420" s="12">
        <v>1241.7</v>
      </c>
      <c r="D1420" s="12">
        <v>1055.1400000000001</v>
      </c>
      <c r="E1420" s="12">
        <v>1217.72</v>
      </c>
      <c r="F1420" s="12">
        <v>257110000</v>
      </c>
      <c r="G1420" s="12">
        <v>9491870286</v>
      </c>
      <c r="H1420" s="7">
        <f t="shared" si="22"/>
        <v>0.15408381826108375</v>
      </c>
    </row>
    <row r="1421" spans="1:8" x14ac:dyDescent="0.75">
      <c r="A1421" s="2">
        <v>43103</v>
      </c>
      <c r="B1421" s="12">
        <v>1208.8399999999999</v>
      </c>
      <c r="C1421" s="12">
        <v>1216.57</v>
      </c>
      <c r="D1421" s="12">
        <v>1144.69</v>
      </c>
      <c r="E1421" s="12">
        <v>1170.74</v>
      </c>
      <c r="F1421" s="12">
        <v>175843008</v>
      </c>
      <c r="G1421" s="12">
        <v>9127959909</v>
      </c>
      <c r="H1421" s="7">
        <f t="shared" si="22"/>
        <v>-3.1517818735316429E-2</v>
      </c>
    </row>
    <row r="1422" spans="1:8" x14ac:dyDescent="0.75">
      <c r="A1422" s="2">
        <v>43104</v>
      </c>
      <c r="B1422" s="12">
        <v>1173.71</v>
      </c>
      <c r="C1422" s="12">
        <v>1316.86</v>
      </c>
      <c r="D1422" s="12">
        <v>1097.56</v>
      </c>
      <c r="E1422" s="12">
        <v>1229.79</v>
      </c>
      <c r="F1422" s="12">
        <v>284844992</v>
      </c>
      <c r="G1422" s="12">
        <v>9590794615</v>
      </c>
      <c r="H1422" s="7">
        <f t="shared" si="22"/>
        <v>4.778011604229318E-2</v>
      </c>
    </row>
    <row r="1423" spans="1:8" x14ac:dyDescent="0.75">
      <c r="A1423" s="2">
        <v>43105</v>
      </c>
      <c r="B1423" s="12">
        <v>1221.6300000000001</v>
      </c>
      <c r="C1423" s="12">
        <v>1273.3599999999999</v>
      </c>
      <c r="D1423" s="12">
        <v>1151.1099999999999</v>
      </c>
      <c r="E1423" s="12">
        <v>1152.4100000000001</v>
      </c>
      <c r="F1423" s="12">
        <v>237504000</v>
      </c>
      <c r="G1423" s="12">
        <v>8989587968</v>
      </c>
      <c r="H1423" s="7">
        <f t="shared" si="22"/>
        <v>-5.6662000769463768E-2</v>
      </c>
    </row>
    <row r="1424" spans="1:8" x14ac:dyDescent="0.75">
      <c r="A1424" s="2">
        <v>43106</v>
      </c>
      <c r="B1424" s="12">
        <v>1157.0899999999999</v>
      </c>
      <c r="C1424" s="12">
        <v>1279.47</v>
      </c>
      <c r="D1424" s="12">
        <v>1147.49</v>
      </c>
      <c r="E1424" s="12">
        <v>1265.03</v>
      </c>
      <c r="F1424" s="12">
        <v>215058000</v>
      </c>
      <c r="G1424" s="12">
        <v>9870578867</v>
      </c>
      <c r="H1424" s="7">
        <f t="shared" si="22"/>
        <v>9.3285742682073181E-2</v>
      </c>
    </row>
    <row r="1425" spans="1:8" x14ac:dyDescent="0.75">
      <c r="A1425" s="2">
        <v>43107</v>
      </c>
      <c r="B1425" s="12">
        <v>1266.43</v>
      </c>
      <c r="C1425" s="12">
        <v>1394.28</v>
      </c>
      <c r="D1425" s="12">
        <v>1266.43</v>
      </c>
      <c r="E1425" s="12">
        <v>1285.43</v>
      </c>
      <c r="F1425" s="12">
        <v>230576000</v>
      </c>
      <c r="G1425" s="12">
        <v>10032287190</v>
      </c>
      <c r="H1425" s="7">
        <f t="shared" si="22"/>
        <v>1.5002803155326389E-2</v>
      </c>
    </row>
    <row r="1426" spans="1:8" x14ac:dyDescent="0.75">
      <c r="A1426" s="2">
        <v>43108</v>
      </c>
      <c r="B1426" s="12">
        <v>1283.3599999999999</v>
      </c>
      <c r="C1426" s="12">
        <v>1320.28</v>
      </c>
      <c r="D1426" s="12">
        <v>1007.55</v>
      </c>
      <c r="E1426" s="12">
        <v>1087.75</v>
      </c>
      <c r="F1426" s="12">
        <v>215239008</v>
      </c>
      <c r="G1426" s="12">
        <v>8491634103</v>
      </c>
      <c r="H1426" s="7">
        <f t="shared" si="22"/>
        <v>-0.15242020945019319</v>
      </c>
    </row>
    <row r="1427" spans="1:8" x14ac:dyDescent="0.75">
      <c r="A1427" s="2">
        <v>43109</v>
      </c>
      <c r="B1427" s="12">
        <v>1085.75</v>
      </c>
      <c r="C1427" s="12">
        <v>1134.49</v>
      </c>
      <c r="D1427" s="12">
        <v>1055.21</v>
      </c>
      <c r="E1427" s="12">
        <v>1111.8599999999999</v>
      </c>
      <c r="F1427" s="12">
        <v>220568992</v>
      </c>
      <c r="G1427" s="12">
        <v>8682025032</v>
      </c>
      <c r="H1427" s="7">
        <f t="shared" si="22"/>
        <v>2.4047893161409071E-2</v>
      </c>
    </row>
    <row r="1428" spans="1:8" x14ac:dyDescent="0.75">
      <c r="A1428" s="2">
        <v>43110</v>
      </c>
      <c r="B1428" s="12">
        <v>1115.48</v>
      </c>
      <c r="C1428" s="12">
        <v>1117.33</v>
      </c>
      <c r="D1428" s="12">
        <v>1041.3900000000001</v>
      </c>
      <c r="E1428" s="12">
        <v>1106.3599999999999</v>
      </c>
      <c r="F1428" s="12">
        <v>231944000</v>
      </c>
      <c r="G1428" s="12">
        <v>8641251307</v>
      </c>
      <c r="H1428" s="7">
        <f t="shared" si="22"/>
        <v>-8.1758525477822266E-3</v>
      </c>
    </row>
    <row r="1429" spans="1:8" x14ac:dyDescent="0.75">
      <c r="A1429" s="2">
        <v>43111</v>
      </c>
      <c r="B1429" s="12">
        <v>1103.03</v>
      </c>
      <c r="C1429" s="12">
        <v>1110.68</v>
      </c>
      <c r="D1429" s="12">
        <v>973.07</v>
      </c>
      <c r="E1429" s="12">
        <v>1007.88</v>
      </c>
      <c r="F1429" s="12">
        <v>176591008</v>
      </c>
      <c r="G1429" s="12">
        <v>7874042948</v>
      </c>
      <c r="H1429" s="7">
        <f t="shared" si="22"/>
        <v>-8.626238633582041E-2</v>
      </c>
    </row>
    <row r="1430" spans="1:8" x14ac:dyDescent="0.75">
      <c r="A1430" s="2">
        <v>43112</v>
      </c>
      <c r="B1430" s="12">
        <v>1013.06</v>
      </c>
      <c r="C1430" s="12">
        <v>1069.42</v>
      </c>
      <c r="D1430" s="12">
        <v>982.91</v>
      </c>
      <c r="E1430" s="12">
        <v>1054.8699999999999</v>
      </c>
      <c r="F1430" s="12">
        <v>142442000</v>
      </c>
      <c r="G1430" s="12">
        <v>8243238819</v>
      </c>
      <c r="H1430" s="7">
        <f t="shared" si="22"/>
        <v>4.1271000730460139E-2</v>
      </c>
    </row>
    <row r="1431" spans="1:8" x14ac:dyDescent="0.75">
      <c r="A1431" s="2">
        <v>43113</v>
      </c>
      <c r="B1431" s="12">
        <v>1054.8800000000001</v>
      </c>
      <c r="C1431" s="12">
        <v>1125.29</v>
      </c>
      <c r="D1431" s="12">
        <v>1054.8800000000001</v>
      </c>
      <c r="E1431" s="12">
        <v>1100.26</v>
      </c>
      <c r="F1431" s="12">
        <v>174387008</v>
      </c>
      <c r="G1431" s="12">
        <v>8600104004</v>
      </c>
      <c r="H1431" s="7">
        <f t="shared" si="22"/>
        <v>4.3019111178522557E-2</v>
      </c>
    </row>
    <row r="1432" spans="1:8" x14ac:dyDescent="0.75">
      <c r="A1432" s="2">
        <v>43114</v>
      </c>
      <c r="B1432" s="12">
        <v>1098.06</v>
      </c>
      <c r="C1432" s="12">
        <v>1110.54</v>
      </c>
      <c r="D1432" s="12">
        <v>996.49</v>
      </c>
      <c r="E1432" s="12">
        <v>1014.07</v>
      </c>
      <c r="F1432" s="12">
        <v>168878000</v>
      </c>
      <c r="G1432" s="12">
        <v>7928394405</v>
      </c>
      <c r="H1432" s="7">
        <f t="shared" si="22"/>
        <v>-7.6489445021219155E-2</v>
      </c>
    </row>
    <row r="1433" spans="1:8" x14ac:dyDescent="0.75">
      <c r="A1433" s="2">
        <v>43115</v>
      </c>
      <c r="B1433" s="12">
        <v>1006.43</v>
      </c>
      <c r="C1433" s="12">
        <v>1030.9000000000001</v>
      </c>
      <c r="D1433" s="12">
        <v>939.19</v>
      </c>
      <c r="E1433" s="12">
        <v>939.19</v>
      </c>
      <c r="F1433" s="12">
        <v>179247008</v>
      </c>
      <c r="G1433" s="12">
        <v>7344791581</v>
      </c>
      <c r="H1433" s="7">
        <f t="shared" si="22"/>
        <v>-6.6810409069681845E-2</v>
      </c>
    </row>
    <row r="1434" spans="1:8" x14ac:dyDescent="0.75">
      <c r="A1434" s="2">
        <v>43116</v>
      </c>
      <c r="B1434" s="12">
        <v>937.57</v>
      </c>
      <c r="C1434" s="12">
        <v>937.57</v>
      </c>
      <c r="D1434" s="12">
        <v>644.54</v>
      </c>
      <c r="E1434" s="12">
        <v>759.61</v>
      </c>
      <c r="F1434" s="12">
        <v>273462016</v>
      </c>
      <c r="G1434" s="12">
        <v>5941952141</v>
      </c>
      <c r="H1434" s="7">
        <f t="shared" si="22"/>
        <v>-0.18980982753287756</v>
      </c>
    </row>
    <row r="1435" spans="1:8" x14ac:dyDescent="0.75">
      <c r="A1435" s="2">
        <v>43117</v>
      </c>
      <c r="B1435" s="12">
        <v>758.29</v>
      </c>
      <c r="C1435" s="12">
        <v>827.18</v>
      </c>
      <c r="D1435" s="12">
        <v>619.58000000000004</v>
      </c>
      <c r="E1435" s="12">
        <v>793.57</v>
      </c>
      <c r="F1435" s="12">
        <v>197476992</v>
      </c>
      <c r="G1435" s="12">
        <v>6209070377</v>
      </c>
      <c r="H1435" s="7">
        <f t="shared" si="22"/>
        <v>4.6525735536536272E-2</v>
      </c>
    </row>
    <row r="1436" spans="1:8" x14ac:dyDescent="0.75">
      <c r="A1436" s="2">
        <v>43118</v>
      </c>
      <c r="B1436" s="12">
        <v>800.02</v>
      </c>
      <c r="C1436" s="12">
        <v>892</v>
      </c>
      <c r="D1436" s="12">
        <v>760.48</v>
      </c>
      <c r="E1436" s="12">
        <v>835.49</v>
      </c>
      <c r="F1436" s="12">
        <v>172728992</v>
      </c>
      <c r="G1436" s="12">
        <v>6538729183</v>
      </c>
      <c r="H1436" s="7">
        <f t="shared" si="22"/>
        <v>4.4336391590210279E-2</v>
      </c>
    </row>
    <row r="1437" spans="1:8" x14ac:dyDescent="0.75">
      <c r="A1437" s="2">
        <v>43119</v>
      </c>
      <c r="B1437" s="12">
        <v>833.3</v>
      </c>
      <c r="C1437" s="12">
        <v>875.41</v>
      </c>
      <c r="D1437" s="12">
        <v>805.67</v>
      </c>
      <c r="E1437" s="12">
        <v>846.16</v>
      </c>
      <c r="F1437" s="12">
        <v>126837000</v>
      </c>
      <c r="G1437" s="12">
        <v>6623952699</v>
      </c>
      <c r="H1437" s="7">
        <f t="shared" si="22"/>
        <v>1.5432617304692205E-2</v>
      </c>
    </row>
    <row r="1438" spans="1:8" x14ac:dyDescent="0.75">
      <c r="A1438" s="2">
        <v>43120</v>
      </c>
      <c r="B1438" s="12">
        <v>853.05</v>
      </c>
      <c r="C1438" s="12">
        <v>959.04</v>
      </c>
      <c r="D1438" s="12">
        <v>848.98</v>
      </c>
      <c r="E1438" s="12">
        <v>926.12</v>
      </c>
      <c r="F1438" s="12">
        <v>162376000</v>
      </c>
      <c r="G1438" s="12">
        <v>7251685203</v>
      </c>
      <c r="H1438" s="7">
        <f t="shared" si="22"/>
        <v>8.5657347166051293E-2</v>
      </c>
    </row>
    <row r="1439" spans="1:8" x14ac:dyDescent="0.75">
      <c r="A1439" s="2">
        <v>43121</v>
      </c>
      <c r="B1439" s="12">
        <v>928.13</v>
      </c>
      <c r="C1439" s="12">
        <v>930.18</v>
      </c>
      <c r="D1439" s="12">
        <v>802.41</v>
      </c>
      <c r="E1439" s="12">
        <v>818.27</v>
      </c>
      <c r="F1439" s="12">
        <v>109775000</v>
      </c>
      <c r="G1439" s="12">
        <v>6408819317</v>
      </c>
      <c r="H1439" s="7">
        <f t="shared" si="22"/>
        <v>-0.11836703910012608</v>
      </c>
    </row>
    <row r="1440" spans="1:8" x14ac:dyDescent="0.75">
      <c r="A1440" s="2">
        <v>43122</v>
      </c>
      <c r="B1440" s="12">
        <v>825.69</v>
      </c>
      <c r="C1440" s="12">
        <v>847.58</v>
      </c>
      <c r="D1440" s="12">
        <v>710.57</v>
      </c>
      <c r="E1440" s="12">
        <v>763.2</v>
      </c>
      <c r="F1440" s="12">
        <v>100651000</v>
      </c>
      <c r="G1440" s="12">
        <v>5978967973</v>
      </c>
      <c r="H1440" s="7">
        <f t="shared" si="22"/>
        <v>-7.5682156741634282E-2</v>
      </c>
    </row>
    <row r="1441" spans="1:8" x14ac:dyDescent="0.75">
      <c r="A1441" s="2">
        <v>43123</v>
      </c>
      <c r="B1441" s="12">
        <v>763.13</v>
      </c>
      <c r="C1441" s="12">
        <v>796.99</v>
      </c>
      <c r="D1441" s="12">
        <v>692.93</v>
      </c>
      <c r="E1441" s="12">
        <v>757.34</v>
      </c>
      <c r="F1441" s="12">
        <v>110265000</v>
      </c>
      <c r="G1441" s="12">
        <v>5934572865</v>
      </c>
      <c r="H1441" s="7">
        <f t="shared" si="22"/>
        <v>-7.5871738760105931E-3</v>
      </c>
    </row>
    <row r="1442" spans="1:8" x14ac:dyDescent="0.75">
      <c r="A1442" s="2">
        <v>43124</v>
      </c>
      <c r="B1442" s="12">
        <v>757.11</v>
      </c>
      <c r="C1442" s="12">
        <v>797.54</v>
      </c>
      <c r="D1442" s="12">
        <v>734.41</v>
      </c>
      <c r="E1442" s="12">
        <v>775.11</v>
      </c>
      <c r="F1442" s="12">
        <v>116898000</v>
      </c>
      <c r="G1442" s="12">
        <v>6075335616</v>
      </c>
      <c r="H1442" s="7">
        <f t="shared" si="22"/>
        <v>2.3774616634306772E-2</v>
      </c>
    </row>
    <row r="1443" spans="1:8" x14ac:dyDescent="0.75">
      <c r="A1443" s="2">
        <v>43125</v>
      </c>
      <c r="B1443" s="12">
        <v>788.77</v>
      </c>
      <c r="C1443" s="12">
        <v>819.09</v>
      </c>
      <c r="D1443" s="12">
        <v>782.13</v>
      </c>
      <c r="E1443" s="12">
        <v>795.66</v>
      </c>
      <c r="F1443" s="12">
        <v>114378000</v>
      </c>
      <c r="G1443" s="12">
        <v>6237929835</v>
      </c>
      <c r="H1443" s="7">
        <f t="shared" si="22"/>
        <v>8.7351192362792526E-3</v>
      </c>
    </row>
    <row r="1444" spans="1:8" x14ac:dyDescent="0.75">
      <c r="A1444" s="2">
        <v>43126</v>
      </c>
      <c r="B1444" s="12">
        <v>793.92</v>
      </c>
      <c r="C1444" s="12">
        <v>815.83</v>
      </c>
      <c r="D1444" s="12">
        <v>741.85</v>
      </c>
      <c r="E1444" s="12">
        <v>782.41</v>
      </c>
      <c r="F1444" s="12">
        <v>100517000</v>
      </c>
      <c r="G1444" s="12">
        <v>6135655865</v>
      </c>
      <c r="H1444" s="7">
        <f t="shared" si="22"/>
        <v>-1.4497682386134612E-2</v>
      </c>
    </row>
    <row r="1445" spans="1:8" x14ac:dyDescent="0.75">
      <c r="A1445" s="2">
        <v>43127</v>
      </c>
      <c r="B1445" s="12">
        <v>782.87</v>
      </c>
      <c r="C1445" s="12">
        <v>788.67</v>
      </c>
      <c r="D1445" s="12">
        <v>753.37</v>
      </c>
      <c r="E1445" s="12">
        <v>773.84</v>
      </c>
      <c r="F1445" s="12">
        <v>115618000</v>
      </c>
      <c r="G1445" s="12">
        <v>6069974624</v>
      </c>
      <c r="H1445" s="7">
        <f t="shared" si="22"/>
        <v>-1.1534482097921715E-2</v>
      </c>
    </row>
    <row r="1446" spans="1:8" x14ac:dyDescent="0.75">
      <c r="A1446" s="2">
        <v>43128</v>
      </c>
      <c r="B1446" s="12">
        <v>777.05</v>
      </c>
      <c r="C1446" s="12">
        <v>815.91</v>
      </c>
      <c r="D1446" s="12">
        <v>767.28</v>
      </c>
      <c r="E1446" s="12">
        <v>812.24</v>
      </c>
      <c r="F1446" s="12">
        <v>122949000</v>
      </c>
      <c r="G1446" s="12">
        <v>6372788770</v>
      </c>
      <c r="H1446" s="7">
        <f t="shared" si="22"/>
        <v>4.5286661090020018E-2</v>
      </c>
    </row>
    <row r="1447" spans="1:8" x14ac:dyDescent="0.75">
      <c r="A1447" s="2">
        <v>43129</v>
      </c>
      <c r="B1447" s="12">
        <v>811.84</v>
      </c>
      <c r="C1447" s="12">
        <v>818.31</v>
      </c>
      <c r="D1447" s="12">
        <v>747.13</v>
      </c>
      <c r="E1447" s="12">
        <v>767.69</v>
      </c>
      <c r="F1447" s="12">
        <v>114750000</v>
      </c>
      <c r="G1447" s="12">
        <v>6024724292</v>
      </c>
      <c r="H1447" s="7">
        <f t="shared" si="22"/>
        <v>-5.4382636972802489E-2</v>
      </c>
    </row>
    <row r="1448" spans="1:8" x14ac:dyDescent="0.75">
      <c r="A1448" s="2">
        <v>43130</v>
      </c>
      <c r="B1448" s="12">
        <v>767.73</v>
      </c>
      <c r="C1448" s="12">
        <v>781.68</v>
      </c>
      <c r="D1448" s="12">
        <v>675.32</v>
      </c>
      <c r="E1448" s="12">
        <v>676.91</v>
      </c>
      <c r="F1448" s="12">
        <v>112419000</v>
      </c>
      <c r="G1448" s="12">
        <v>5313679178</v>
      </c>
      <c r="H1448" s="7">
        <f t="shared" si="22"/>
        <v>-0.11829679705104665</v>
      </c>
    </row>
    <row r="1449" spans="1:8" x14ac:dyDescent="0.75">
      <c r="A1449" s="2">
        <v>43131</v>
      </c>
      <c r="B1449" s="12">
        <v>678.93</v>
      </c>
      <c r="C1449" s="12">
        <v>699.31</v>
      </c>
      <c r="D1449" s="12">
        <v>654.86</v>
      </c>
      <c r="E1449" s="12">
        <v>697.46</v>
      </c>
      <c r="F1449" s="12">
        <v>97657104</v>
      </c>
      <c r="G1449" s="12">
        <v>5476341335</v>
      </c>
      <c r="H1449" s="7">
        <f t="shared" si="22"/>
        <v>2.7292946253663984E-2</v>
      </c>
    </row>
    <row r="1450" spans="1:8" x14ac:dyDescent="0.75">
      <c r="A1450" s="2">
        <v>43132</v>
      </c>
      <c r="B1450" s="12">
        <v>698.79</v>
      </c>
      <c r="C1450" s="12">
        <v>704.55</v>
      </c>
      <c r="D1450" s="12">
        <v>582.21</v>
      </c>
      <c r="E1450" s="12">
        <v>617.04</v>
      </c>
      <c r="F1450" s="12">
        <v>109256000</v>
      </c>
      <c r="G1450" s="12">
        <v>4846120546</v>
      </c>
      <c r="H1450" s="7">
        <f t="shared" si="22"/>
        <v>-0.1169879362898725</v>
      </c>
    </row>
    <row r="1451" spans="1:8" x14ac:dyDescent="0.75">
      <c r="A1451" s="2">
        <v>43133</v>
      </c>
      <c r="B1451" s="12">
        <v>616.62</v>
      </c>
      <c r="C1451" s="12">
        <v>616.62</v>
      </c>
      <c r="D1451" s="12">
        <v>453.43</v>
      </c>
      <c r="E1451" s="12">
        <v>586.88</v>
      </c>
      <c r="F1451" s="12">
        <v>143263008</v>
      </c>
      <c r="G1451" s="12">
        <v>4613447372</v>
      </c>
      <c r="H1451" s="7">
        <f t="shared" si="22"/>
        <v>-4.823067691609096E-2</v>
      </c>
    </row>
    <row r="1452" spans="1:8" x14ac:dyDescent="0.75">
      <c r="A1452" s="2">
        <v>43134</v>
      </c>
      <c r="B1452" s="12">
        <v>589.16999999999996</v>
      </c>
      <c r="C1452" s="12">
        <v>645.85</v>
      </c>
      <c r="D1452" s="12">
        <v>533.25</v>
      </c>
      <c r="E1452" s="12">
        <v>637.37</v>
      </c>
      <c r="F1452" s="12">
        <v>83763696</v>
      </c>
      <c r="G1452" s="12">
        <v>5011628909</v>
      </c>
      <c r="H1452" s="7">
        <f t="shared" si="22"/>
        <v>8.1810003903796946E-2</v>
      </c>
    </row>
    <row r="1453" spans="1:8" x14ac:dyDescent="0.75">
      <c r="A1453" s="2">
        <v>43135</v>
      </c>
      <c r="B1453" s="12">
        <v>637.01</v>
      </c>
      <c r="C1453" s="12">
        <v>649.37</v>
      </c>
      <c r="D1453" s="12">
        <v>533.99</v>
      </c>
      <c r="E1453" s="12">
        <v>549.96</v>
      </c>
      <c r="F1453" s="12">
        <v>80706600</v>
      </c>
      <c r="G1453" s="12">
        <v>4325433347</v>
      </c>
      <c r="H1453" s="7">
        <f t="shared" si="22"/>
        <v>-0.136654055666316</v>
      </c>
    </row>
    <row r="1454" spans="1:8" x14ac:dyDescent="0.75">
      <c r="A1454" s="2">
        <v>43136</v>
      </c>
      <c r="B1454" s="12">
        <v>545.32000000000005</v>
      </c>
      <c r="C1454" s="12">
        <v>553.6</v>
      </c>
      <c r="D1454" s="12">
        <v>435.42</v>
      </c>
      <c r="E1454" s="12">
        <v>451.43</v>
      </c>
      <c r="F1454" s="12">
        <v>78015400</v>
      </c>
      <c r="G1454" s="12">
        <v>3551341135</v>
      </c>
      <c r="H1454" s="7">
        <f t="shared" si="22"/>
        <v>-0.17217413628695086</v>
      </c>
    </row>
    <row r="1455" spans="1:8" x14ac:dyDescent="0.75">
      <c r="A1455" s="2">
        <v>43137</v>
      </c>
      <c r="B1455" s="12">
        <v>454.17</v>
      </c>
      <c r="C1455" s="12">
        <v>533.54999999999995</v>
      </c>
      <c r="D1455" s="12">
        <v>383.97</v>
      </c>
      <c r="E1455" s="12">
        <v>528.5</v>
      </c>
      <c r="F1455" s="12">
        <v>114171000</v>
      </c>
      <c r="G1455" s="12">
        <v>4158693866</v>
      </c>
      <c r="H1455" s="7">
        <f t="shared" si="22"/>
        <v>0.16366118413809802</v>
      </c>
    </row>
    <row r="1456" spans="1:8" x14ac:dyDescent="0.75">
      <c r="A1456" s="2">
        <v>43138</v>
      </c>
      <c r="B1456" s="12">
        <v>524.70000000000005</v>
      </c>
      <c r="C1456" s="12">
        <v>584.48</v>
      </c>
      <c r="D1456" s="12">
        <v>493.67</v>
      </c>
      <c r="E1456" s="12">
        <v>521.99</v>
      </c>
      <c r="F1456" s="12">
        <v>79763600</v>
      </c>
      <c r="G1456" s="12">
        <v>4108485239</v>
      </c>
      <c r="H1456" s="7">
        <f t="shared" si="22"/>
        <v>-5.1648561082524034E-3</v>
      </c>
    </row>
    <row r="1457" spans="1:8" x14ac:dyDescent="0.75">
      <c r="A1457" s="2">
        <v>43139</v>
      </c>
      <c r="B1457" s="12">
        <v>520.91</v>
      </c>
      <c r="C1457" s="12">
        <v>609.47</v>
      </c>
      <c r="D1457" s="12">
        <v>520.91</v>
      </c>
      <c r="E1457" s="12">
        <v>605.01</v>
      </c>
      <c r="F1457" s="12">
        <v>90716704</v>
      </c>
      <c r="G1457" s="12">
        <v>4763088283</v>
      </c>
      <c r="H1457" s="7">
        <f t="shared" si="22"/>
        <v>0.16144823481983459</v>
      </c>
    </row>
    <row r="1458" spans="1:8" x14ac:dyDescent="0.75">
      <c r="A1458" s="2">
        <v>43140</v>
      </c>
      <c r="B1458" s="12">
        <v>606.76</v>
      </c>
      <c r="C1458" s="12">
        <v>638.33000000000004</v>
      </c>
      <c r="D1458" s="12">
        <v>577.45000000000005</v>
      </c>
      <c r="E1458" s="12">
        <v>637.82000000000005</v>
      </c>
      <c r="F1458" s="12">
        <v>93581200</v>
      </c>
      <c r="G1458" s="12">
        <v>5022668488</v>
      </c>
      <c r="H1458" s="7">
        <f t="shared" si="22"/>
        <v>5.118992682444469E-2</v>
      </c>
    </row>
    <row r="1459" spans="1:8" x14ac:dyDescent="0.75">
      <c r="A1459" s="2">
        <v>43141</v>
      </c>
      <c r="B1459" s="12">
        <v>639.41999999999996</v>
      </c>
      <c r="C1459" s="12">
        <v>672.16</v>
      </c>
      <c r="D1459" s="12">
        <v>604.84</v>
      </c>
      <c r="E1459" s="12">
        <v>634.1</v>
      </c>
      <c r="F1459" s="12">
        <v>116397000</v>
      </c>
      <c r="G1459" s="12">
        <v>4994614257</v>
      </c>
      <c r="H1459" s="7">
        <f t="shared" si="22"/>
        <v>-8.3200400362827831E-3</v>
      </c>
    </row>
    <row r="1460" spans="1:8" x14ac:dyDescent="0.75">
      <c r="A1460" s="2">
        <v>43142</v>
      </c>
      <c r="B1460" s="12">
        <v>633.42999999999995</v>
      </c>
      <c r="C1460" s="12">
        <v>633.42999999999995</v>
      </c>
      <c r="D1460" s="12">
        <v>561.91</v>
      </c>
      <c r="E1460" s="12">
        <v>580.02</v>
      </c>
      <c r="F1460" s="12">
        <v>81111400</v>
      </c>
      <c r="G1460" s="12">
        <v>4569773191</v>
      </c>
      <c r="H1460" s="7">
        <f t="shared" si="22"/>
        <v>-8.43187092496408E-2</v>
      </c>
    </row>
    <row r="1461" spans="1:8" x14ac:dyDescent="0.75">
      <c r="A1461" s="2">
        <v>43143</v>
      </c>
      <c r="B1461" s="12">
        <v>582.83000000000004</v>
      </c>
      <c r="C1461" s="12">
        <v>626.77</v>
      </c>
      <c r="D1461" s="12">
        <v>582.83000000000004</v>
      </c>
      <c r="E1461" s="12">
        <v>620.55999999999995</v>
      </c>
      <c r="F1461" s="12">
        <v>76646200</v>
      </c>
      <c r="G1461" s="12">
        <v>4890423342</v>
      </c>
      <c r="H1461" s="7">
        <f t="shared" si="22"/>
        <v>6.4735857797299221E-2</v>
      </c>
    </row>
    <row r="1462" spans="1:8" x14ac:dyDescent="0.75">
      <c r="A1462" s="2">
        <v>43144</v>
      </c>
      <c r="B1462" s="12">
        <v>622.11</v>
      </c>
      <c r="C1462" s="12">
        <v>625.75</v>
      </c>
      <c r="D1462" s="12">
        <v>583.4</v>
      </c>
      <c r="E1462" s="12">
        <v>595.47</v>
      </c>
      <c r="F1462" s="12">
        <v>73287296</v>
      </c>
      <c r="G1462" s="12">
        <v>4693903010</v>
      </c>
      <c r="H1462" s="7">
        <f t="shared" si="22"/>
        <v>-4.2822008969474828E-2</v>
      </c>
    </row>
    <row r="1463" spans="1:8" x14ac:dyDescent="0.75">
      <c r="A1463" s="2">
        <v>43145</v>
      </c>
      <c r="B1463" s="12">
        <v>593.59</v>
      </c>
      <c r="C1463" s="12">
        <v>685.12</v>
      </c>
      <c r="D1463" s="12">
        <v>593.59</v>
      </c>
      <c r="E1463" s="12">
        <v>678.98</v>
      </c>
      <c r="F1463" s="12">
        <v>138992000</v>
      </c>
      <c r="G1463" s="12">
        <v>5353454871</v>
      </c>
      <c r="H1463" s="7">
        <f t="shared" si="22"/>
        <v>0.14385350157516127</v>
      </c>
    </row>
    <row r="1464" spans="1:8" x14ac:dyDescent="0.75">
      <c r="A1464" s="2">
        <v>43146</v>
      </c>
      <c r="B1464" s="12">
        <v>679.79</v>
      </c>
      <c r="C1464" s="12">
        <v>705.67</v>
      </c>
      <c r="D1464" s="12">
        <v>667.21</v>
      </c>
      <c r="E1464" s="12">
        <v>703.86</v>
      </c>
      <c r="F1464" s="12">
        <v>116822000</v>
      </c>
      <c r="G1464" s="12">
        <v>5551004859</v>
      </c>
      <c r="H1464" s="7">
        <f t="shared" si="22"/>
        <v>3.5407993645096357E-2</v>
      </c>
    </row>
    <row r="1465" spans="1:8" x14ac:dyDescent="0.75">
      <c r="A1465" s="2">
        <v>43147</v>
      </c>
      <c r="B1465" s="12">
        <v>702.53</v>
      </c>
      <c r="C1465" s="12">
        <v>722.02</v>
      </c>
      <c r="D1465" s="12">
        <v>684.28</v>
      </c>
      <c r="E1465" s="12">
        <v>698.86</v>
      </c>
      <c r="F1465" s="12">
        <v>100343000</v>
      </c>
      <c r="G1465" s="12">
        <v>5512989367</v>
      </c>
      <c r="H1465" s="7">
        <f t="shared" si="22"/>
        <v>-5.223976200304555E-3</v>
      </c>
    </row>
    <row r="1466" spans="1:8" x14ac:dyDescent="0.75">
      <c r="A1466" s="2">
        <v>43148</v>
      </c>
      <c r="B1466" s="12">
        <v>699.13</v>
      </c>
      <c r="C1466" s="12">
        <v>748.89</v>
      </c>
      <c r="D1466" s="12">
        <v>693.64</v>
      </c>
      <c r="E1466" s="12">
        <v>742.16</v>
      </c>
      <c r="F1466" s="12">
        <v>116106000</v>
      </c>
      <c r="G1466" s="12">
        <v>5855834568</v>
      </c>
      <c r="H1466" s="7">
        <f t="shared" si="22"/>
        <v>6.1547923848211311E-2</v>
      </c>
    </row>
    <row r="1467" spans="1:8" x14ac:dyDescent="0.75">
      <c r="A1467" s="2">
        <v>43149</v>
      </c>
      <c r="B1467" s="12">
        <v>744.09</v>
      </c>
      <c r="C1467" s="12">
        <v>747.42</v>
      </c>
      <c r="D1467" s="12">
        <v>673.57</v>
      </c>
      <c r="E1467" s="12">
        <v>689.28</v>
      </c>
      <c r="F1467" s="12">
        <v>96752600</v>
      </c>
      <c r="G1467" s="12">
        <v>5440153882</v>
      </c>
      <c r="H1467" s="7">
        <f t="shared" si="22"/>
        <v>-7.3660444301092684E-2</v>
      </c>
    </row>
    <row r="1468" spans="1:8" x14ac:dyDescent="0.75">
      <c r="A1468" s="2">
        <v>43150</v>
      </c>
      <c r="B1468" s="12">
        <v>687.7</v>
      </c>
      <c r="C1468" s="12">
        <v>731.11</v>
      </c>
      <c r="D1468" s="12">
        <v>687.22</v>
      </c>
      <c r="E1468" s="12">
        <v>728.73</v>
      </c>
      <c r="F1468" s="12">
        <v>89328600</v>
      </c>
      <c r="G1468" s="12">
        <v>5752944452</v>
      </c>
      <c r="H1468" s="7">
        <f t="shared" si="22"/>
        <v>5.9662643594590621E-2</v>
      </c>
    </row>
    <row r="1469" spans="1:8" x14ac:dyDescent="0.75">
      <c r="A1469" s="2">
        <v>43151</v>
      </c>
      <c r="B1469" s="12">
        <v>728.99</v>
      </c>
      <c r="C1469" s="12">
        <v>738.74</v>
      </c>
      <c r="D1469" s="12">
        <v>685.04</v>
      </c>
      <c r="E1469" s="12">
        <v>685.04</v>
      </c>
      <c r="F1469" s="12">
        <v>126208000</v>
      </c>
      <c r="G1469" s="12">
        <v>5409363963</v>
      </c>
      <c r="H1469" s="7">
        <f t="shared" si="22"/>
        <v>-6.0288892851753859E-2</v>
      </c>
    </row>
    <row r="1470" spans="1:8" x14ac:dyDescent="0.75">
      <c r="A1470" s="2">
        <v>43152</v>
      </c>
      <c r="B1470" s="12">
        <v>688.38</v>
      </c>
      <c r="C1470" s="12">
        <v>721.26</v>
      </c>
      <c r="D1470" s="12">
        <v>667.52</v>
      </c>
      <c r="E1470" s="12">
        <v>670.39</v>
      </c>
      <c r="F1470" s="12">
        <v>132954000</v>
      </c>
      <c r="G1470" s="12">
        <v>5294951169</v>
      </c>
      <c r="H1470" s="7">
        <f t="shared" si="22"/>
        <v>-2.6133821435834873E-2</v>
      </c>
    </row>
    <row r="1471" spans="1:8" x14ac:dyDescent="0.75">
      <c r="A1471" s="2">
        <v>43153</v>
      </c>
      <c r="B1471" s="12">
        <v>669.85</v>
      </c>
      <c r="C1471" s="12">
        <v>687.65</v>
      </c>
      <c r="D1471" s="12">
        <v>599.44000000000005</v>
      </c>
      <c r="E1471" s="12">
        <v>632.96</v>
      </c>
      <c r="F1471" s="12">
        <v>102483000</v>
      </c>
      <c r="G1471" s="12">
        <v>5000621124</v>
      </c>
      <c r="H1471" s="7">
        <f t="shared" si="22"/>
        <v>-5.5072031051727977E-2</v>
      </c>
    </row>
    <row r="1472" spans="1:8" x14ac:dyDescent="0.75">
      <c r="A1472" s="2">
        <v>43154</v>
      </c>
      <c r="B1472" s="12">
        <v>631.64</v>
      </c>
      <c r="C1472" s="12">
        <v>650.14</v>
      </c>
      <c r="D1472" s="12">
        <v>607.84</v>
      </c>
      <c r="E1472" s="12">
        <v>631.66</v>
      </c>
      <c r="F1472" s="12">
        <v>83578600</v>
      </c>
      <c r="G1472" s="12">
        <v>4991573263</v>
      </c>
      <c r="H1472" s="7">
        <f t="shared" si="22"/>
        <v>3.1663605851405562E-5</v>
      </c>
    </row>
    <row r="1473" spans="1:8" x14ac:dyDescent="0.75">
      <c r="A1473" s="2">
        <v>43155</v>
      </c>
      <c r="B1473" s="12">
        <v>631.36</v>
      </c>
      <c r="C1473" s="12">
        <v>645.01</v>
      </c>
      <c r="D1473" s="12">
        <v>579.09</v>
      </c>
      <c r="E1473" s="12">
        <v>595.01</v>
      </c>
      <c r="F1473" s="12">
        <v>85813200</v>
      </c>
      <c r="G1473" s="12">
        <v>4703132680</v>
      </c>
      <c r="H1473" s="7">
        <f t="shared" si="22"/>
        <v>-5.7574125696908299E-2</v>
      </c>
    </row>
    <row r="1474" spans="1:8" x14ac:dyDescent="0.75">
      <c r="A1474" s="2">
        <v>43156</v>
      </c>
      <c r="B1474" s="12">
        <v>594.42999999999995</v>
      </c>
      <c r="C1474" s="12">
        <v>602.26</v>
      </c>
      <c r="D1474" s="12">
        <v>578.82000000000005</v>
      </c>
      <c r="E1474" s="12">
        <v>591.69000000000005</v>
      </c>
      <c r="F1474" s="12">
        <v>71436304</v>
      </c>
      <c r="G1474" s="12">
        <v>4678034335</v>
      </c>
      <c r="H1474" s="7">
        <f t="shared" si="22"/>
        <v>-4.609457799908981E-3</v>
      </c>
    </row>
    <row r="1475" spans="1:8" x14ac:dyDescent="0.75">
      <c r="A1475" s="2">
        <v>43157</v>
      </c>
      <c r="B1475" s="12">
        <v>591.42999999999995</v>
      </c>
      <c r="C1475" s="12">
        <v>629.41999999999996</v>
      </c>
      <c r="D1475" s="12">
        <v>581.29</v>
      </c>
      <c r="E1475" s="12">
        <v>621.27</v>
      </c>
      <c r="F1475" s="12">
        <v>73748304</v>
      </c>
      <c r="G1475" s="12">
        <v>4913138053</v>
      </c>
      <c r="H1475" s="7">
        <f t="shared" ref="H1475:H1538" si="23">(E1475-B1475)/B1475</f>
        <v>5.0453984410665731E-2</v>
      </c>
    </row>
    <row r="1476" spans="1:8" x14ac:dyDescent="0.75">
      <c r="A1476" s="2">
        <v>43158</v>
      </c>
      <c r="B1476" s="12">
        <v>622.41</v>
      </c>
      <c r="C1476" s="12">
        <v>644.29999999999995</v>
      </c>
      <c r="D1476" s="12">
        <v>608.41999999999996</v>
      </c>
      <c r="E1476" s="12">
        <v>615.85</v>
      </c>
      <c r="F1476" s="12">
        <v>93478200</v>
      </c>
      <c r="G1476" s="12">
        <v>4871465441</v>
      </c>
      <c r="H1476" s="7">
        <f t="shared" si="23"/>
        <v>-1.0539676419080582E-2</v>
      </c>
    </row>
    <row r="1477" spans="1:8" x14ac:dyDescent="0.75">
      <c r="A1477" s="2">
        <v>43159</v>
      </c>
      <c r="B1477" s="12">
        <v>615</v>
      </c>
      <c r="C1477" s="12">
        <v>621.4</v>
      </c>
      <c r="D1477" s="12">
        <v>584.29</v>
      </c>
      <c r="E1477" s="12">
        <v>584.29</v>
      </c>
      <c r="F1477" s="12">
        <v>99014400</v>
      </c>
      <c r="G1477" s="12">
        <v>4622983150</v>
      </c>
      <c r="H1477" s="7">
        <f t="shared" si="23"/>
        <v>-4.9934959349593556E-2</v>
      </c>
    </row>
    <row r="1478" spans="1:8" x14ac:dyDescent="0.75">
      <c r="A1478" s="2">
        <v>43160</v>
      </c>
      <c r="B1478" s="12">
        <v>584.14</v>
      </c>
      <c r="C1478" s="12">
        <v>622.66999999999996</v>
      </c>
      <c r="D1478" s="12">
        <v>582.30999999999995</v>
      </c>
      <c r="E1478" s="12">
        <v>617.53</v>
      </c>
      <c r="F1478" s="12">
        <v>104167000</v>
      </c>
      <c r="G1478" s="12">
        <v>4887220039</v>
      </c>
      <c r="H1478" s="7">
        <f t="shared" si="23"/>
        <v>5.7160954565686289E-2</v>
      </c>
    </row>
    <row r="1479" spans="1:8" x14ac:dyDescent="0.75">
      <c r="A1479" s="2">
        <v>43161</v>
      </c>
      <c r="B1479" s="12">
        <v>616.47</v>
      </c>
      <c r="C1479" s="12">
        <v>620.54</v>
      </c>
      <c r="D1479" s="12">
        <v>597.54999999999995</v>
      </c>
      <c r="E1479" s="12">
        <v>603.63</v>
      </c>
      <c r="F1479" s="12">
        <v>102460000</v>
      </c>
      <c r="G1479" s="12">
        <v>4778426498</v>
      </c>
      <c r="H1479" s="7">
        <f t="shared" si="23"/>
        <v>-2.0828264149107063E-2</v>
      </c>
    </row>
    <row r="1480" spans="1:8" x14ac:dyDescent="0.75">
      <c r="A1480" s="2">
        <v>43162</v>
      </c>
      <c r="B1480" s="12">
        <v>602.16</v>
      </c>
      <c r="C1480" s="12">
        <v>615.05999999999995</v>
      </c>
      <c r="D1480" s="12">
        <v>595.72</v>
      </c>
      <c r="E1480" s="12">
        <v>610.52</v>
      </c>
      <c r="F1480" s="12">
        <v>111384000</v>
      </c>
      <c r="G1480" s="12">
        <v>4834195669</v>
      </c>
      <c r="H1480" s="7">
        <f t="shared" si="23"/>
        <v>1.3883353261591626E-2</v>
      </c>
    </row>
    <row r="1481" spans="1:8" x14ac:dyDescent="0.75">
      <c r="A1481" s="2">
        <v>43163</v>
      </c>
      <c r="B1481" s="12">
        <v>610</v>
      </c>
      <c r="C1481" s="12">
        <v>621.47</v>
      </c>
      <c r="D1481" s="12">
        <v>594.71</v>
      </c>
      <c r="E1481" s="12">
        <v>620.48</v>
      </c>
      <c r="F1481" s="12">
        <v>118065000</v>
      </c>
      <c r="G1481" s="12">
        <v>4918415183</v>
      </c>
      <c r="H1481" s="7">
        <f t="shared" si="23"/>
        <v>1.7180327868852489E-2</v>
      </c>
    </row>
    <row r="1482" spans="1:8" x14ac:dyDescent="0.75">
      <c r="A1482" s="2">
        <v>43164</v>
      </c>
      <c r="B1482" s="12">
        <v>620.88</v>
      </c>
      <c r="C1482" s="12">
        <v>621.26</v>
      </c>
      <c r="D1482" s="12">
        <v>608.79</v>
      </c>
      <c r="E1482" s="12">
        <v>614.58000000000004</v>
      </c>
      <c r="F1482" s="12">
        <v>121584000</v>
      </c>
      <c r="G1482" s="12">
        <v>4872770941</v>
      </c>
      <c r="H1482" s="7">
        <f t="shared" si="23"/>
        <v>-1.0146888287591731E-2</v>
      </c>
    </row>
    <row r="1483" spans="1:8" x14ac:dyDescent="0.75">
      <c r="A1483" s="2">
        <v>43165</v>
      </c>
      <c r="B1483" s="12">
        <v>613.67999999999995</v>
      </c>
      <c r="C1483" s="12">
        <v>613.67999999999995</v>
      </c>
      <c r="D1483" s="12">
        <v>564.19000000000005</v>
      </c>
      <c r="E1483" s="12">
        <v>578.51</v>
      </c>
      <c r="F1483" s="12">
        <v>118674000</v>
      </c>
      <c r="G1483" s="12">
        <v>4587947355</v>
      </c>
      <c r="H1483" s="7">
        <f t="shared" si="23"/>
        <v>-5.7309998696388934E-2</v>
      </c>
    </row>
    <row r="1484" spans="1:8" x14ac:dyDescent="0.75">
      <c r="A1484" s="2">
        <v>43166</v>
      </c>
      <c r="B1484" s="12">
        <v>578.14</v>
      </c>
      <c r="C1484" s="12">
        <v>586.74</v>
      </c>
      <c r="D1484" s="12">
        <v>501.81</v>
      </c>
      <c r="E1484" s="12">
        <v>513.74</v>
      </c>
      <c r="F1484" s="12">
        <v>108981000</v>
      </c>
      <c r="G1484" s="12">
        <v>4075312019</v>
      </c>
      <c r="H1484" s="7">
        <f t="shared" si="23"/>
        <v>-0.11139170443145255</v>
      </c>
    </row>
    <row r="1485" spans="1:8" x14ac:dyDescent="0.75">
      <c r="A1485" s="2">
        <v>43167</v>
      </c>
      <c r="B1485" s="12">
        <v>511.74</v>
      </c>
      <c r="C1485" s="12">
        <v>531.48</v>
      </c>
      <c r="D1485" s="12">
        <v>484.65</v>
      </c>
      <c r="E1485" s="12">
        <v>493.82</v>
      </c>
      <c r="F1485" s="12">
        <v>104108000</v>
      </c>
      <c r="G1485" s="12">
        <v>3918214464</v>
      </c>
      <c r="H1485" s="7">
        <f t="shared" si="23"/>
        <v>-3.5017782467659388E-2</v>
      </c>
    </row>
    <row r="1486" spans="1:8" x14ac:dyDescent="0.75">
      <c r="A1486" s="2">
        <v>43168</v>
      </c>
      <c r="B1486" s="12">
        <v>492.66</v>
      </c>
      <c r="C1486" s="12">
        <v>499.86</v>
      </c>
      <c r="D1486" s="12">
        <v>440.97</v>
      </c>
      <c r="E1486" s="12">
        <v>499.5</v>
      </c>
      <c r="F1486" s="12">
        <v>113806000</v>
      </c>
      <c r="G1486" s="12">
        <v>3964291413</v>
      </c>
      <c r="H1486" s="7">
        <f t="shared" si="23"/>
        <v>1.3883814395323294E-2</v>
      </c>
    </row>
    <row r="1487" spans="1:8" x14ac:dyDescent="0.75">
      <c r="A1487" s="2">
        <v>43169</v>
      </c>
      <c r="B1487" s="12">
        <v>499.36</v>
      </c>
      <c r="C1487" s="12">
        <v>528.35</v>
      </c>
      <c r="D1487" s="12">
        <v>479.01</v>
      </c>
      <c r="E1487" s="12">
        <v>484.35</v>
      </c>
      <c r="F1487" s="12">
        <v>91266096</v>
      </c>
      <c r="G1487" s="12">
        <v>3845007858</v>
      </c>
      <c r="H1487" s="7">
        <f t="shared" si="23"/>
        <v>-3.0058474847805172E-2</v>
      </c>
    </row>
    <row r="1488" spans="1:8" x14ac:dyDescent="0.75">
      <c r="A1488" s="2">
        <v>43170</v>
      </c>
      <c r="B1488" s="12">
        <v>483.6</v>
      </c>
      <c r="C1488" s="12">
        <v>548.41</v>
      </c>
      <c r="D1488" s="12">
        <v>469.99</v>
      </c>
      <c r="E1488" s="12">
        <v>531.79999999999995</v>
      </c>
      <c r="F1488" s="12">
        <v>100122000</v>
      </c>
      <c r="G1488" s="12">
        <v>4222769381</v>
      </c>
      <c r="H1488" s="7">
        <f t="shared" si="23"/>
        <v>9.9669148056244689E-2</v>
      </c>
    </row>
    <row r="1489" spans="1:8" x14ac:dyDescent="0.75">
      <c r="A1489" s="2">
        <v>43171</v>
      </c>
      <c r="B1489" s="12">
        <v>531.15</v>
      </c>
      <c r="C1489" s="12">
        <v>549.33000000000004</v>
      </c>
      <c r="D1489" s="12">
        <v>486.33</v>
      </c>
      <c r="E1489" s="12">
        <v>501.3</v>
      </c>
      <c r="F1489" s="12">
        <v>85381400</v>
      </c>
      <c r="G1489" s="12">
        <v>3981518097</v>
      </c>
      <c r="H1489" s="7">
        <f t="shared" si="23"/>
        <v>-5.6198813894380056E-2</v>
      </c>
    </row>
    <row r="1490" spans="1:8" x14ac:dyDescent="0.75">
      <c r="A1490" s="2">
        <v>43172</v>
      </c>
      <c r="B1490" s="12">
        <v>499.24</v>
      </c>
      <c r="C1490" s="12">
        <v>514.01</v>
      </c>
      <c r="D1490" s="12">
        <v>479.87</v>
      </c>
      <c r="E1490" s="12">
        <v>487.37</v>
      </c>
      <c r="F1490" s="12">
        <v>83317104</v>
      </c>
      <c r="G1490" s="12">
        <v>3871860286</v>
      </c>
      <c r="H1490" s="7">
        <f t="shared" si="23"/>
        <v>-2.3776139732393245E-2</v>
      </c>
    </row>
    <row r="1491" spans="1:8" x14ac:dyDescent="0.75">
      <c r="A1491" s="2">
        <v>43173</v>
      </c>
      <c r="B1491" s="12">
        <v>487.36</v>
      </c>
      <c r="C1491" s="12">
        <v>493.49</v>
      </c>
      <c r="D1491" s="12">
        <v>419.03</v>
      </c>
      <c r="E1491" s="12">
        <v>426.26</v>
      </c>
      <c r="F1491" s="12">
        <v>96938400</v>
      </c>
      <c r="G1491" s="12">
        <v>3387172660</v>
      </c>
      <c r="H1491" s="7">
        <f t="shared" si="23"/>
        <v>-0.12536933683519375</v>
      </c>
    </row>
    <row r="1492" spans="1:8" x14ac:dyDescent="0.75">
      <c r="A1492" s="2">
        <v>43174</v>
      </c>
      <c r="B1492" s="12">
        <v>425.95</v>
      </c>
      <c r="C1492" s="12">
        <v>431.43</v>
      </c>
      <c r="D1492" s="12">
        <v>393.73</v>
      </c>
      <c r="E1492" s="12">
        <v>418.24</v>
      </c>
      <c r="F1492" s="12">
        <v>93514000</v>
      </c>
      <c r="G1492" s="12">
        <v>3324300982</v>
      </c>
      <c r="H1492" s="7">
        <f t="shared" si="23"/>
        <v>-1.8100716046484281E-2</v>
      </c>
    </row>
    <row r="1493" spans="1:8" x14ac:dyDescent="0.75">
      <c r="A1493" s="2">
        <v>43175</v>
      </c>
      <c r="B1493" s="12">
        <v>418.54</v>
      </c>
      <c r="C1493" s="12">
        <v>432.67</v>
      </c>
      <c r="D1493" s="12">
        <v>402.88</v>
      </c>
      <c r="E1493" s="12">
        <v>425.52</v>
      </c>
      <c r="F1493" s="12">
        <v>97572200</v>
      </c>
      <c r="G1493" s="12">
        <v>3383053777</v>
      </c>
      <c r="H1493" s="7">
        <f t="shared" si="23"/>
        <v>1.6677020117551396E-2</v>
      </c>
    </row>
    <row r="1494" spans="1:8" x14ac:dyDescent="0.75">
      <c r="A1494" s="2">
        <v>43176</v>
      </c>
      <c r="B1494" s="12">
        <v>426.3</v>
      </c>
      <c r="C1494" s="12">
        <v>427.39</v>
      </c>
      <c r="D1494" s="12">
        <v>383.16</v>
      </c>
      <c r="E1494" s="12">
        <v>387.28</v>
      </c>
      <c r="F1494" s="12">
        <v>95970496</v>
      </c>
      <c r="G1494" s="12">
        <v>3079752016</v>
      </c>
      <c r="H1494" s="7">
        <f t="shared" si="23"/>
        <v>-9.1531785127844323E-2</v>
      </c>
    </row>
    <row r="1495" spans="1:8" x14ac:dyDescent="0.75">
      <c r="A1495" s="2">
        <v>43177</v>
      </c>
      <c r="B1495" s="12">
        <v>388.18</v>
      </c>
      <c r="C1495" s="12">
        <v>394.15</v>
      </c>
      <c r="D1495" s="12">
        <v>342.51</v>
      </c>
      <c r="E1495" s="12">
        <v>394.15</v>
      </c>
      <c r="F1495" s="12">
        <v>117296000</v>
      </c>
      <c r="G1495" s="12">
        <v>3135131078</v>
      </c>
      <c r="H1495" s="7">
        <f t="shared" si="23"/>
        <v>1.5379463135658638E-2</v>
      </c>
    </row>
    <row r="1496" spans="1:8" x14ac:dyDescent="0.75">
      <c r="A1496" s="2">
        <v>43178</v>
      </c>
      <c r="B1496" s="12">
        <v>392.32</v>
      </c>
      <c r="C1496" s="12">
        <v>409.32</v>
      </c>
      <c r="D1496" s="12">
        <v>368.52</v>
      </c>
      <c r="E1496" s="12">
        <v>409.32</v>
      </c>
      <c r="F1496" s="12">
        <v>113994000</v>
      </c>
      <c r="G1496" s="12">
        <v>3256650746</v>
      </c>
      <c r="H1496" s="7">
        <f t="shared" si="23"/>
        <v>4.3331973898858074E-2</v>
      </c>
    </row>
    <row r="1497" spans="1:8" x14ac:dyDescent="0.75">
      <c r="A1497" s="2">
        <v>43179</v>
      </c>
      <c r="B1497" s="12">
        <v>412.49</v>
      </c>
      <c r="C1497" s="12">
        <v>442.05</v>
      </c>
      <c r="D1497" s="12">
        <v>399.17</v>
      </c>
      <c r="E1497" s="12">
        <v>428.88</v>
      </c>
      <c r="F1497" s="12">
        <v>109677000</v>
      </c>
      <c r="G1497" s="12">
        <v>3413062474</v>
      </c>
      <c r="H1497" s="7">
        <f t="shared" si="23"/>
        <v>3.9734296589008185E-2</v>
      </c>
    </row>
    <row r="1498" spans="1:8" x14ac:dyDescent="0.75">
      <c r="A1498" s="2">
        <v>43180</v>
      </c>
      <c r="B1498" s="12">
        <v>429.15</v>
      </c>
      <c r="C1498" s="12">
        <v>450.64</v>
      </c>
      <c r="D1498" s="12">
        <v>424.79</v>
      </c>
      <c r="E1498" s="12">
        <v>434.51</v>
      </c>
      <c r="F1498" s="12">
        <v>115173000</v>
      </c>
      <c r="G1498" s="12">
        <v>3458731672</v>
      </c>
      <c r="H1498" s="7">
        <f t="shared" si="23"/>
        <v>1.2489805429337093E-2</v>
      </c>
    </row>
    <row r="1499" spans="1:8" x14ac:dyDescent="0.75">
      <c r="A1499" s="2">
        <v>43181</v>
      </c>
      <c r="B1499" s="12">
        <v>434.44</v>
      </c>
      <c r="C1499" s="12">
        <v>438.4</v>
      </c>
      <c r="D1499" s="12">
        <v>398.59</v>
      </c>
      <c r="E1499" s="12">
        <v>411.36</v>
      </c>
      <c r="F1499" s="12">
        <v>96356400</v>
      </c>
      <c r="G1499" s="12">
        <v>3275281129</v>
      </c>
      <c r="H1499" s="7">
        <f t="shared" si="23"/>
        <v>-5.3125863180185952E-2</v>
      </c>
    </row>
    <row r="1500" spans="1:8" x14ac:dyDescent="0.75">
      <c r="A1500" s="2">
        <v>43182</v>
      </c>
      <c r="B1500" s="12">
        <v>411.27</v>
      </c>
      <c r="C1500" s="12">
        <v>427.46</v>
      </c>
      <c r="D1500" s="12">
        <v>392.33</v>
      </c>
      <c r="E1500" s="12">
        <v>427.46</v>
      </c>
      <c r="F1500" s="12">
        <v>105668000</v>
      </c>
      <c r="G1500" s="12">
        <v>3404207356</v>
      </c>
      <c r="H1500" s="7">
        <f t="shared" si="23"/>
        <v>3.9365866705570546E-2</v>
      </c>
    </row>
    <row r="1501" spans="1:8" x14ac:dyDescent="0.75">
      <c r="A1501" s="2">
        <v>43183</v>
      </c>
      <c r="B1501" s="12">
        <v>432.17</v>
      </c>
      <c r="C1501" s="12">
        <v>459.2</v>
      </c>
      <c r="D1501" s="12">
        <v>424.61</v>
      </c>
      <c r="E1501" s="12">
        <v>424.61</v>
      </c>
      <c r="F1501" s="12">
        <v>111372000</v>
      </c>
      <c r="G1501" s="12">
        <v>3382310545</v>
      </c>
      <c r="H1501" s="7">
        <f t="shared" si="23"/>
        <v>-1.7493116134854346E-2</v>
      </c>
    </row>
    <row r="1502" spans="1:8" x14ac:dyDescent="0.75">
      <c r="A1502" s="2">
        <v>43184</v>
      </c>
      <c r="B1502" s="12">
        <v>420.02</v>
      </c>
      <c r="C1502" s="12">
        <v>423.19</v>
      </c>
      <c r="D1502" s="12">
        <v>409.39</v>
      </c>
      <c r="E1502" s="12">
        <v>411.79</v>
      </c>
      <c r="F1502" s="12">
        <v>102753000</v>
      </c>
      <c r="G1502" s="12">
        <v>3280916459</v>
      </c>
      <c r="H1502" s="7">
        <f t="shared" si="23"/>
        <v>-1.9594305033093572E-2</v>
      </c>
    </row>
    <row r="1503" spans="1:8" x14ac:dyDescent="0.75">
      <c r="A1503" s="2">
        <v>43185</v>
      </c>
      <c r="B1503" s="12">
        <v>410.73</v>
      </c>
      <c r="C1503" s="12">
        <v>413.66</v>
      </c>
      <c r="D1503" s="12">
        <v>372.97</v>
      </c>
      <c r="E1503" s="12">
        <v>390.87</v>
      </c>
      <c r="F1503" s="12">
        <v>107776000</v>
      </c>
      <c r="G1503" s="12">
        <v>3114957614</v>
      </c>
      <c r="H1503" s="7">
        <f t="shared" si="23"/>
        <v>-4.8352932583449013E-2</v>
      </c>
    </row>
    <row r="1504" spans="1:8" x14ac:dyDescent="0.75">
      <c r="A1504" s="2">
        <v>43186</v>
      </c>
      <c r="B1504" s="12">
        <v>390.24</v>
      </c>
      <c r="C1504" s="12">
        <v>392.19</v>
      </c>
      <c r="D1504" s="12">
        <v>354.23</v>
      </c>
      <c r="E1504" s="12">
        <v>354.75</v>
      </c>
      <c r="F1504" s="12">
        <v>88373400</v>
      </c>
      <c r="G1504" s="12">
        <v>2827781324</v>
      </c>
      <c r="H1504" s="7">
        <f t="shared" si="23"/>
        <v>-9.0944034440344421E-2</v>
      </c>
    </row>
    <row r="1505" spans="1:8" x14ac:dyDescent="0.75">
      <c r="A1505" s="2">
        <v>43187</v>
      </c>
      <c r="B1505" s="12">
        <v>354.93</v>
      </c>
      <c r="C1505" s="12">
        <v>368.52</v>
      </c>
      <c r="D1505" s="12">
        <v>348.56</v>
      </c>
      <c r="E1505" s="12">
        <v>351.26</v>
      </c>
      <c r="F1505" s="12">
        <v>107592000</v>
      </c>
      <c r="G1505" s="12">
        <v>2800637743</v>
      </c>
      <c r="H1505" s="7">
        <f t="shared" si="23"/>
        <v>-1.0340067055475773E-2</v>
      </c>
    </row>
    <row r="1506" spans="1:8" x14ac:dyDescent="0.75">
      <c r="A1506" s="2">
        <v>43188</v>
      </c>
      <c r="B1506" s="12">
        <v>350.85</v>
      </c>
      <c r="C1506" s="12">
        <v>351.36</v>
      </c>
      <c r="D1506" s="12">
        <v>317.97000000000003</v>
      </c>
      <c r="E1506" s="12">
        <v>329.28</v>
      </c>
      <c r="F1506" s="12">
        <v>101243000</v>
      </c>
      <c r="G1506" s="12">
        <v>2625985214</v>
      </c>
      <c r="H1506" s="7">
        <f t="shared" si="23"/>
        <v>-6.147926464300997E-2</v>
      </c>
    </row>
    <row r="1507" spans="1:8" x14ac:dyDescent="0.75">
      <c r="A1507" s="2">
        <v>43189</v>
      </c>
      <c r="B1507" s="12">
        <v>328.65</v>
      </c>
      <c r="C1507" s="12">
        <v>331.36</v>
      </c>
      <c r="D1507" s="12">
        <v>303.44</v>
      </c>
      <c r="E1507" s="12">
        <v>311.12</v>
      </c>
      <c r="F1507" s="12">
        <v>83525600</v>
      </c>
      <c r="G1507" s="12">
        <v>2481738094</v>
      </c>
      <c r="H1507" s="7">
        <f t="shared" si="23"/>
        <v>-5.3339418834626423E-2</v>
      </c>
    </row>
    <row r="1508" spans="1:8" x14ac:dyDescent="0.75">
      <c r="A1508" s="2">
        <v>43190</v>
      </c>
      <c r="B1508" s="12">
        <v>310.91000000000003</v>
      </c>
      <c r="C1508" s="12">
        <v>328.29</v>
      </c>
      <c r="D1508" s="12">
        <v>304.43</v>
      </c>
      <c r="E1508" s="12">
        <v>305.76</v>
      </c>
      <c r="F1508" s="12">
        <v>72144400</v>
      </c>
      <c r="G1508" s="12">
        <v>2439551831</v>
      </c>
      <c r="H1508" s="7">
        <f t="shared" si="23"/>
        <v>-1.6564279051815747E-2</v>
      </c>
    </row>
    <row r="1509" spans="1:8" x14ac:dyDescent="0.75">
      <c r="A1509" s="2">
        <v>43191</v>
      </c>
      <c r="B1509" s="12">
        <v>306.20999999999998</v>
      </c>
      <c r="C1509" s="12">
        <v>311.11</v>
      </c>
      <c r="D1509" s="12">
        <v>285.68</v>
      </c>
      <c r="E1509" s="12">
        <v>291.52999999999997</v>
      </c>
      <c r="F1509" s="12">
        <v>84000096</v>
      </c>
      <c r="G1509" s="12">
        <v>2326519709</v>
      </c>
      <c r="H1509" s="7">
        <f t="shared" si="23"/>
        <v>-4.7940955553378427E-2</v>
      </c>
    </row>
    <row r="1510" spans="1:8" x14ac:dyDescent="0.75">
      <c r="A1510" s="2">
        <v>43192</v>
      </c>
      <c r="B1510" s="12">
        <v>292.64</v>
      </c>
      <c r="C1510" s="12">
        <v>311.81</v>
      </c>
      <c r="D1510" s="12">
        <v>288.98</v>
      </c>
      <c r="E1510" s="12">
        <v>311.81</v>
      </c>
      <c r="F1510" s="12">
        <v>72383600</v>
      </c>
      <c r="G1510" s="12">
        <v>2488906375</v>
      </c>
      <c r="H1510" s="7">
        <f t="shared" si="23"/>
        <v>6.5507107709130735E-2</v>
      </c>
    </row>
    <row r="1511" spans="1:8" x14ac:dyDescent="0.75">
      <c r="A1511" s="2">
        <v>43193</v>
      </c>
      <c r="B1511" s="12">
        <v>312.64</v>
      </c>
      <c r="C1511" s="12">
        <v>342.02</v>
      </c>
      <c r="D1511" s="12">
        <v>311.93</v>
      </c>
      <c r="E1511" s="12">
        <v>339.85</v>
      </c>
      <c r="F1511" s="12">
        <v>90557504</v>
      </c>
      <c r="G1511" s="12">
        <v>2715474953</v>
      </c>
      <c r="H1511" s="7">
        <f t="shared" si="23"/>
        <v>8.7033009211873208E-2</v>
      </c>
    </row>
    <row r="1512" spans="1:8" x14ac:dyDescent="0.75">
      <c r="A1512" s="2">
        <v>43194</v>
      </c>
      <c r="B1512" s="12">
        <v>339.84</v>
      </c>
      <c r="C1512" s="12">
        <v>340.33</v>
      </c>
      <c r="D1512" s="12">
        <v>298.08999999999997</v>
      </c>
      <c r="E1512" s="12">
        <v>299.85000000000002</v>
      </c>
      <c r="F1512" s="12">
        <v>74811696</v>
      </c>
      <c r="G1512" s="12">
        <v>2396349456</v>
      </c>
      <c r="H1512" s="7">
        <f t="shared" si="23"/>
        <v>-0.11767302259886993</v>
      </c>
    </row>
    <row r="1513" spans="1:8" x14ac:dyDescent="0.75">
      <c r="A1513" s="2">
        <v>43195</v>
      </c>
      <c r="B1513" s="12">
        <v>300.25</v>
      </c>
      <c r="C1513" s="12">
        <v>304.66000000000003</v>
      </c>
      <c r="D1513" s="12">
        <v>290.07</v>
      </c>
      <c r="E1513" s="12">
        <v>301.64999999999998</v>
      </c>
      <c r="F1513" s="12">
        <v>66728700</v>
      </c>
      <c r="G1513" s="12">
        <v>2411373001</v>
      </c>
      <c r="H1513" s="7">
        <f t="shared" si="23"/>
        <v>4.6627810158200739E-3</v>
      </c>
    </row>
    <row r="1514" spans="1:8" x14ac:dyDescent="0.75">
      <c r="A1514" s="2">
        <v>43196</v>
      </c>
      <c r="B1514" s="12">
        <v>300.64999999999998</v>
      </c>
      <c r="C1514" s="12">
        <v>302.8</v>
      </c>
      <c r="D1514" s="12">
        <v>284.20999999999998</v>
      </c>
      <c r="E1514" s="12">
        <v>285.45</v>
      </c>
      <c r="F1514" s="12">
        <v>61683100</v>
      </c>
      <c r="G1514" s="12">
        <v>2282373594</v>
      </c>
      <c r="H1514" s="7">
        <f t="shared" si="23"/>
        <v>-5.0557126226509194E-2</v>
      </c>
    </row>
    <row r="1515" spans="1:8" x14ac:dyDescent="0.75">
      <c r="A1515" s="2">
        <v>43197</v>
      </c>
      <c r="B1515" s="12">
        <v>285.72000000000003</v>
      </c>
      <c r="C1515" s="12">
        <v>308.67</v>
      </c>
      <c r="D1515" s="12">
        <v>285.17</v>
      </c>
      <c r="E1515" s="12">
        <v>297.8</v>
      </c>
      <c r="F1515" s="12">
        <v>60452100</v>
      </c>
      <c r="G1515" s="12">
        <v>2381621336</v>
      </c>
      <c r="H1515" s="7">
        <f t="shared" si="23"/>
        <v>4.2279154416911602E-2</v>
      </c>
    </row>
    <row r="1516" spans="1:8" x14ac:dyDescent="0.75">
      <c r="A1516" s="2">
        <v>43198</v>
      </c>
      <c r="B1516" s="12">
        <v>297.94</v>
      </c>
      <c r="C1516" s="12">
        <v>314.10000000000002</v>
      </c>
      <c r="D1516" s="12">
        <v>297.79000000000002</v>
      </c>
      <c r="E1516" s="12">
        <v>310.85000000000002</v>
      </c>
      <c r="F1516" s="12">
        <v>63050000</v>
      </c>
      <c r="G1516" s="12">
        <v>2486592274</v>
      </c>
      <c r="H1516" s="7">
        <f t="shared" si="23"/>
        <v>4.3330871987648602E-2</v>
      </c>
    </row>
    <row r="1517" spans="1:8" x14ac:dyDescent="0.75">
      <c r="A1517" s="2">
        <v>43199</v>
      </c>
      <c r="B1517" s="12">
        <v>311.26</v>
      </c>
      <c r="C1517" s="12">
        <v>321.83</v>
      </c>
      <c r="D1517" s="12">
        <v>293.13</v>
      </c>
      <c r="E1517" s="12">
        <v>298.39999999999998</v>
      </c>
      <c r="F1517" s="12">
        <v>69226600</v>
      </c>
      <c r="G1517" s="12">
        <v>2387576526</v>
      </c>
      <c r="H1517" s="7">
        <f t="shared" si="23"/>
        <v>-4.1315941656493008E-2</v>
      </c>
    </row>
    <row r="1518" spans="1:8" x14ac:dyDescent="0.75">
      <c r="A1518" s="2">
        <v>43200</v>
      </c>
      <c r="B1518" s="12">
        <v>298.64999999999998</v>
      </c>
      <c r="C1518" s="12">
        <v>300.85000000000002</v>
      </c>
      <c r="D1518" s="12">
        <v>293.22000000000003</v>
      </c>
      <c r="E1518" s="12">
        <v>298.81</v>
      </c>
      <c r="F1518" s="12">
        <v>71283200</v>
      </c>
      <c r="G1518" s="12">
        <v>2391341335</v>
      </c>
      <c r="H1518" s="7">
        <f t="shared" si="23"/>
        <v>5.3574418215310575E-4</v>
      </c>
    </row>
    <row r="1519" spans="1:8" x14ac:dyDescent="0.75">
      <c r="A1519" s="2">
        <v>43201</v>
      </c>
      <c r="B1519" s="12">
        <v>299.51</v>
      </c>
      <c r="C1519" s="12">
        <v>309.42</v>
      </c>
      <c r="D1519" s="12">
        <v>296.69</v>
      </c>
      <c r="E1519" s="12">
        <v>309.42</v>
      </c>
      <c r="F1519" s="12">
        <v>70827504</v>
      </c>
      <c r="G1519" s="12">
        <v>2476815400</v>
      </c>
      <c r="H1519" s="7">
        <f t="shared" si="23"/>
        <v>3.3087376047544408E-2</v>
      </c>
    </row>
    <row r="1520" spans="1:8" x14ac:dyDescent="0.75">
      <c r="A1520" s="2">
        <v>43202</v>
      </c>
      <c r="B1520" s="12">
        <v>308.94</v>
      </c>
      <c r="C1520" s="12">
        <v>354</v>
      </c>
      <c r="D1520" s="12">
        <v>305.76</v>
      </c>
      <c r="E1520" s="12">
        <v>353.8</v>
      </c>
      <c r="F1520" s="12">
        <v>89128200</v>
      </c>
      <c r="G1520" s="12">
        <v>2832737041</v>
      </c>
      <c r="H1520" s="7">
        <f t="shared" si="23"/>
        <v>0.14520618890399434</v>
      </c>
    </row>
    <row r="1521" spans="1:8" x14ac:dyDescent="0.75">
      <c r="A1521" s="2">
        <v>43203</v>
      </c>
      <c r="B1521" s="12">
        <v>355.67</v>
      </c>
      <c r="C1521" s="12">
        <v>388.31</v>
      </c>
      <c r="D1521" s="12">
        <v>346.61</v>
      </c>
      <c r="E1521" s="12">
        <v>353.07</v>
      </c>
      <c r="F1521" s="12">
        <v>93868000</v>
      </c>
      <c r="G1521" s="12">
        <v>2827497770</v>
      </c>
      <c r="H1521" s="7">
        <f t="shared" si="23"/>
        <v>-7.3101470464194971E-3</v>
      </c>
    </row>
    <row r="1522" spans="1:8" x14ac:dyDescent="0.75">
      <c r="A1522" s="2">
        <v>43204</v>
      </c>
      <c r="B1522" s="12">
        <v>352.53</v>
      </c>
      <c r="C1522" s="12">
        <v>374.76</v>
      </c>
      <c r="D1522" s="12">
        <v>350.53</v>
      </c>
      <c r="E1522" s="12">
        <v>356.14</v>
      </c>
      <c r="F1522" s="12">
        <v>77555400</v>
      </c>
      <c r="G1522" s="12">
        <v>2852749589</v>
      </c>
      <c r="H1522" s="7">
        <f t="shared" si="23"/>
        <v>1.0240263240007982E-2</v>
      </c>
    </row>
    <row r="1523" spans="1:8" x14ac:dyDescent="0.75">
      <c r="A1523" s="2">
        <v>43205</v>
      </c>
      <c r="B1523" s="12">
        <v>356.67</v>
      </c>
      <c r="C1523" s="12">
        <v>384.68</v>
      </c>
      <c r="D1523" s="12">
        <v>356.67</v>
      </c>
      <c r="E1523" s="12">
        <v>381.7</v>
      </c>
      <c r="F1523" s="12">
        <v>87933504</v>
      </c>
      <c r="G1523" s="12">
        <v>3058233716</v>
      </c>
      <c r="H1523" s="7">
        <f t="shared" si="23"/>
        <v>7.017691423444633E-2</v>
      </c>
    </row>
    <row r="1524" spans="1:8" x14ac:dyDescent="0.75">
      <c r="A1524" s="2">
        <v>43206</v>
      </c>
      <c r="B1524" s="12">
        <v>381.8</v>
      </c>
      <c r="C1524" s="12">
        <v>381.8</v>
      </c>
      <c r="D1524" s="12">
        <v>355.49</v>
      </c>
      <c r="E1524" s="12">
        <v>363.58</v>
      </c>
      <c r="F1524" s="12">
        <v>78933104</v>
      </c>
      <c r="G1524" s="12">
        <v>2913646378</v>
      </c>
      <c r="H1524" s="7">
        <f t="shared" si="23"/>
        <v>-4.7721320062860208E-2</v>
      </c>
    </row>
    <row r="1525" spans="1:8" x14ac:dyDescent="0.75">
      <c r="A1525" s="2">
        <v>43207</v>
      </c>
      <c r="B1525" s="12">
        <v>364.04</v>
      </c>
      <c r="C1525" s="12">
        <v>377.03</v>
      </c>
      <c r="D1525" s="12">
        <v>360</v>
      </c>
      <c r="E1525" s="12">
        <v>363.85</v>
      </c>
      <c r="F1525" s="12">
        <v>76948496</v>
      </c>
      <c r="G1525" s="12">
        <v>2916542661</v>
      </c>
      <c r="H1525" s="7">
        <f t="shared" si="23"/>
        <v>-5.2192066805844888E-4</v>
      </c>
    </row>
    <row r="1526" spans="1:8" x14ac:dyDescent="0.75">
      <c r="A1526" s="2">
        <v>43208</v>
      </c>
      <c r="B1526" s="12">
        <v>363.41</v>
      </c>
      <c r="C1526" s="12">
        <v>421.93</v>
      </c>
      <c r="D1526" s="12">
        <v>362.33</v>
      </c>
      <c r="E1526" s="12">
        <v>421.18</v>
      </c>
      <c r="F1526" s="12">
        <v>114930000</v>
      </c>
      <c r="G1526" s="12">
        <v>3376842140</v>
      </c>
      <c r="H1526" s="7">
        <f t="shared" si="23"/>
        <v>0.15896645661924541</v>
      </c>
    </row>
    <row r="1527" spans="1:8" x14ac:dyDescent="0.75">
      <c r="A1527" s="2">
        <v>43209</v>
      </c>
      <c r="B1527" s="12">
        <v>420.83</v>
      </c>
      <c r="C1527" s="12">
        <v>433.79</v>
      </c>
      <c r="D1527" s="12">
        <v>407.43</v>
      </c>
      <c r="E1527" s="12">
        <v>431.33</v>
      </c>
      <c r="F1527" s="12">
        <v>104800000</v>
      </c>
      <c r="G1527" s="12">
        <v>3458970126</v>
      </c>
      <c r="H1527" s="7">
        <f t="shared" si="23"/>
        <v>2.4950692678753893E-2</v>
      </c>
    </row>
    <row r="1528" spans="1:8" x14ac:dyDescent="0.75">
      <c r="A1528" s="2">
        <v>43210</v>
      </c>
      <c r="B1528" s="12">
        <v>431.57</v>
      </c>
      <c r="C1528" s="12">
        <v>464.41</v>
      </c>
      <c r="D1528" s="12">
        <v>426.38</v>
      </c>
      <c r="E1528" s="12">
        <v>460.41</v>
      </c>
      <c r="F1528" s="12">
        <v>113061000</v>
      </c>
      <c r="G1528" s="12">
        <v>3693054506</v>
      </c>
      <c r="H1528" s="7">
        <f t="shared" si="23"/>
        <v>6.6825775656324651E-2</v>
      </c>
    </row>
    <row r="1529" spans="1:8" x14ac:dyDescent="0.75">
      <c r="A1529" s="2">
        <v>43211</v>
      </c>
      <c r="B1529" s="12">
        <v>461.26</v>
      </c>
      <c r="C1529" s="12">
        <v>461.26</v>
      </c>
      <c r="D1529" s="12">
        <v>427.39</v>
      </c>
      <c r="E1529" s="12">
        <v>444.5</v>
      </c>
      <c r="F1529" s="12">
        <v>92526096</v>
      </c>
      <c r="G1529" s="12">
        <v>3566210634</v>
      </c>
      <c r="H1529" s="7">
        <f t="shared" si="23"/>
        <v>-3.6335255604214522E-2</v>
      </c>
    </row>
    <row r="1530" spans="1:8" x14ac:dyDescent="0.75">
      <c r="A1530" s="2">
        <v>43212</v>
      </c>
      <c r="B1530" s="12">
        <v>444.55</v>
      </c>
      <c r="C1530" s="12">
        <v>478.45</v>
      </c>
      <c r="D1530" s="12">
        <v>440.24</v>
      </c>
      <c r="E1530" s="12">
        <v>467.71</v>
      </c>
      <c r="F1530" s="12">
        <v>100845000</v>
      </c>
      <c r="G1530" s="12">
        <v>3753277069</v>
      </c>
      <c r="H1530" s="7">
        <f t="shared" si="23"/>
        <v>5.2097626813631691E-2</v>
      </c>
    </row>
    <row r="1531" spans="1:8" x14ac:dyDescent="0.75">
      <c r="A1531" s="2">
        <v>43213</v>
      </c>
      <c r="B1531" s="12">
        <v>466.9</v>
      </c>
      <c r="C1531" s="12">
        <v>524.04999999999995</v>
      </c>
      <c r="D1531" s="12">
        <v>460.84</v>
      </c>
      <c r="E1531" s="12">
        <v>503.39</v>
      </c>
      <c r="F1531" s="12">
        <v>148591008</v>
      </c>
      <c r="G1531" s="12">
        <v>4040545099</v>
      </c>
      <c r="H1531" s="7">
        <f t="shared" si="23"/>
        <v>7.8153780252730801E-2</v>
      </c>
    </row>
    <row r="1532" spans="1:8" x14ac:dyDescent="0.75">
      <c r="A1532" s="2">
        <v>43214</v>
      </c>
      <c r="B1532" s="12">
        <v>504.88</v>
      </c>
      <c r="C1532" s="12">
        <v>541.29</v>
      </c>
      <c r="D1532" s="12">
        <v>504.88</v>
      </c>
      <c r="E1532" s="12">
        <v>530.13</v>
      </c>
      <c r="F1532" s="12">
        <v>140408992</v>
      </c>
      <c r="G1532" s="12">
        <v>4256166616</v>
      </c>
      <c r="H1532" s="7">
        <f t="shared" si="23"/>
        <v>5.0011884012042464E-2</v>
      </c>
    </row>
    <row r="1533" spans="1:8" x14ac:dyDescent="0.75">
      <c r="A1533" s="2">
        <v>43215</v>
      </c>
      <c r="B1533" s="12">
        <v>527.80999999999995</v>
      </c>
      <c r="C1533" s="12">
        <v>528.04999999999995</v>
      </c>
      <c r="D1533" s="12">
        <v>449.23</v>
      </c>
      <c r="E1533" s="12">
        <v>461.01</v>
      </c>
      <c r="F1533" s="12">
        <v>125297000</v>
      </c>
      <c r="G1533" s="12">
        <v>3702055798</v>
      </c>
      <c r="H1533" s="7">
        <f t="shared" si="23"/>
        <v>-0.1265606941891968</v>
      </c>
    </row>
    <row r="1534" spans="1:8" x14ac:dyDescent="0.75">
      <c r="A1534" s="2">
        <v>43216</v>
      </c>
      <c r="B1534" s="12">
        <v>463.11</v>
      </c>
      <c r="C1534" s="12">
        <v>504.12</v>
      </c>
      <c r="D1534" s="12">
        <v>450.95</v>
      </c>
      <c r="E1534" s="12">
        <v>503.86</v>
      </c>
      <c r="F1534" s="12">
        <v>132803000</v>
      </c>
      <c r="G1534" s="12">
        <v>4047072446</v>
      </c>
      <c r="H1534" s="7">
        <f t="shared" si="23"/>
        <v>8.7992053723737335E-2</v>
      </c>
    </row>
    <row r="1535" spans="1:8" x14ac:dyDescent="0.75">
      <c r="A1535" s="2">
        <v>43217</v>
      </c>
      <c r="B1535" s="12">
        <v>504.29</v>
      </c>
      <c r="C1535" s="12">
        <v>504.29</v>
      </c>
      <c r="D1535" s="12">
        <v>471.57</v>
      </c>
      <c r="E1535" s="12">
        <v>472.06</v>
      </c>
      <c r="F1535" s="12">
        <v>108192000</v>
      </c>
      <c r="G1535" s="12">
        <v>3792522900</v>
      </c>
      <c r="H1535" s="7">
        <f t="shared" si="23"/>
        <v>-6.3911638144718355E-2</v>
      </c>
    </row>
    <row r="1536" spans="1:8" x14ac:dyDescent="0.75">
      <c r="A1536" s="2">
        <v>43218</v>
      </c>
      <c r="B1536" s="12">
        <v>470.74</v>
      </c>
      <c r="C1536" s="12">
        <v>500.29</v>
      </c>
      <c r="D1536" s="12">
        <v>469.61</v>
      </c>
      <c r="E1536" s="12">
        <v>494.11</v>
      </c>
      <c r="F1536" s="12">
        <v>101078000</v>
      </c>
      <c r="G1536" s="12">
        <v>3970612935</v>
      </c>
      <c r="H1536" s="7">
        <f t="shared" si="23"/>
        <v>4.9645239410290191E-2</v>
      </c>
    </row>
    <row r="1537" spans="1:8" x14ac:dyDescent="0.75">
      <c r="A1537" s="2">
        <v>43219</v>
      </c>
      <c r="B1537" s="12">
        <v>494.3</v>
      </c>
      <c r="C1537" s="12">
        <v>505.19</v>
      </c>
      <c r="D1537" s="12">
        <v>478.62</v>
      </c>
      <c r="E1537" s="12">
        <v>498.69</v>
      </c>
      <c r="F1537" s="12">
        <v>101137000</v>
      </c>
      <c r="G1537" s="12">
        <v>4008355637</v>
      </c>
      <c r="H1537" s="7">
        <f t="shared" si="23"/>
        <v>8.8812462067570028E-3</v>
      </c>
    </row>
    <row r="1538" spans="1:8" x14ac:dyDescent="0.75">
      <c r="A1538" s="2">
        <v>43220</v>
      </c>
      <c r="B1538" s="12">
        <v>498.44</v>
      </c>
      <c r="C1538" s="12">
        <v>499.43</v>
      </c>
      <c r="D1538" s="12">
        <v>472.02</v>
      </c>
      <c r="E1538" s="12">
        <v>472.77</v>
      </c>
      <c r="F1538" s="12">
        <v>118497000</v>
      </c>
      <c r="G1538" s="12">
        <v>3800869265</v>
      </c>
      <c r="H1538" s="7">
        <f t="shared" si="23"/>
        <v>-5.150068212824014E-2</v>
      </c>
    </row>
    <row r="1539" spans="1:8" x14ac:dyDescent="0.75">
      <c r="A1539" s="2">
        <v>43221</v>
      </c>
      <c r="B1539" s="12">
        <v>473.16</v>
      </c>
      <c r="C1539" s="12">
        <v>478.9</v>
      </c>
      <c r="D1539" s="12">
        <v>455.47</v>
      </c>
      <c r="E1539" s="12">
        <v>478.9</v>
      </c>
      <c r="F1539" s="12">
        <v>101299000</v>
      </c>
      <c r="G1539" s="12">
        <v>3850990786</v>
      </c>
      <c r="H1539" s="7">
        <f t="shared" ref="H1539:H1602" si="24">(E1539-B1539)/B1539</f>
        <v>1.2131202975737493E-2</v>
      </c>
    </row>
    <row r="1540" spans="1:8" x14ac:dyDescent="0.75">
      <c r="A1540" s="2">
        <v>43222</v>
      </c>
      <c r="B1540" s="12">
        <v>478.17</v>
      </c>
      <c r="C1540" s="12">
        <v>482.65</v>
      </c>
      <c r="D1540" s="12">
        <v>461.84</v>
      </c>
      <c r="E1540" s="12">
        <v>481.49</v>
      </c>
      <c r="F1540" s="12">
        <v>129694000</v>
      </c>
      <c r="G1540" s="12">
        <v>3872724832</v>
      </c>
      <c r="H1540" s="7">
        <f t="shared" si="24"/>
        <v>6.9431373779199725E-3</v>
      </c>
    </row>
    <row r="1541" spans="1:8" x14ac:dyDescent="0.75">
      <c r="A1541" s="2">
        <v>43223</v>
      </c>
      <c r="B1541" s="12">
        <v>481.56</v>
      </c>
      <c r="C1541" s="12">
        <v>511.29</v>
      </c>
      <c r="D1541" s="12">
        <v>480</v>
      </c>
      <c r="E1541" s="12">
        <v>503.32</v>
      </c>
      <c r="F1541" s="12">
        <v>124091000</v>
      </c>
      <c r="G1541" s="12">
        <v>4052181986</v>
      </c>
      <c r="H1541" s="7">
        <f t="shared" si="24"/>
        <v>4.5186477282166272E-2</v>
      </c>
    </row>
    <row r="1542" spans="1:8" x14ac:dyDescent="0.75">
      <c r="A1542" s="2">
        <v>43224</v>
      </c>
      <c r="B1542" s="12">
        <v>502.68</v>
      </c>
      <c r="C1542" s="12">
        <v>502.68</v>
      </c>
      <c r="D1542" s="12">
        <v>480</v>
      </c>
      <c r="E1542" s="12">
        <v>486.32</v>
      </c>
      <c r="F1542" s="12">
        <v>150130000</v>
      </c>
      <c r="G1542" s="12">
        <v>3916238170</v>
      </c>
      <c r="H1542" s="7">
        <f t="shared" si="24"/>
        <v>-3.2545555820800535E-2</v>
      </c>
    </row>
    <row r="1543" spans="1:8" x14ac:dyDescent="0.75">
      <c r="A1543" s="2">
        <v>43225</v>
      </c>
      <c r="B1543" s="12">
        <v>486.32</v>
      </c>
      <c r="C1543" s="12">
        <v>508.47</v>
      </c>
      <c r="D1543" s="12">
        <v>485.69</v>
      </c>
      <c r="E1543" s="12">
        <v>505.71</v>
      </c>
      <c r="F1543" s="12">
        <v>113858000</v>
      </c>
      <c r="G1543" s="12">
        <v>4073325150</v>
      </c>
      <c r="H1543" s="7">
        <f t="shared" si="24"/>
        <v>3.9870866918901106E-2</v>
      </c>
    </row>
    <row r="1544" spans="1:8" x14ac:dyDescent="0.75">
      <c r="A1544" s="2">
        <v>43226</v>
      </c>
      <c r="B1544" s="12">
        <v>506.06</v>
      </c>
      <c r="C1544" s="12">
        <v>521.14</v>
      </c>
      <c r="D1544" s="12">
        <v>482.57</v>
      </c>
      <c r="E1544" s="12">
        <v>485.22</v>
      </c>
      <c r="F1544" s="12">
        <v>97449000</v>
      </c>
      <c r="G1544" s="12">
        <v>3909156981</v>
      </c>
      <c r="H1544" s="7">
        <f t="shared" si="24"/>
        <v>-4.1180887641781558E-2</v>
      </c>
    </row>
    <row r="1545" spans="1:8" x14ac:dyDescent="0.75">
      <c r="A1545" s="2">
        <v>43227</v>
      </c>
      <c r="B1545" s="12">
        <v>485.74</v>
      </c>
      <c r="C1545" s="12">
        <v>486.01</v>
      </c>
      <c r="D1545" s="12">
        <v>448.33</v>
      </c>
      <c r="E1545" s="12">
        <v>457.99</v>
      </c>
      <c r="F1545" s="12">
        <v>108330000</v>
      </c>
      <c r="G1545" s="12">
        <v>3690582865</v>
      </c>
      <c r="H1545" s="7">
        <f t="shared" si="24"/>
        <v>-5.7129328447317496E-2</v>
      </c>
    </row>
    <row r="1546" spans="1:8" x14ac:dyDescent="0.75">
      <c r="A1546" s="2">
        <v>43228</v>
      </c>
      <c r="B1546" s="12">
        <v>458.76</v>
      </c>
      <c r="C1546" s="12">
        <v>467</v>
      </c>
      <c r="D1546" s="12">
        <v>438.34</v>
      </c>
      <c r="E1546" s="12">
        <v>443.78</v>
      </c>
      <c r="F1546" s="12">
        <v>98776400</v>
      </c>
      <c r="G1546" s="12">
        <v>3576889004</v>
      </c>
      <c r="H1546" s="7">
        <f t="shared" si="24"/>
        <v>-3.265323916644873E-2</v>
      </c>
    </row>
    <row r="1547" spans="1:8" x14ac:dyDescent="0.75">
      <c r="A1547" s="2">
        <v>43229</v>
      </c>
      <c r="B1547" s="12">
        <v>443.13</v>
      </c>
      <c r="C1547" s="12">
        <v>446</v>
      </c>
      <c r="D1547" s="12">
        <v>416.56</v>
      </c>
      <c r="E1547" s="12">
        <v>443.16</v>
      </c>
      <c r="F1547" s="12">
        <v>102561000</v>
      </c>
      <c r="G1547" s="12">
        <v>3572684538</v>
      </c>
      <c r="H1547" s="7">
        <f t="shared" si="24"/>
        <v>6.7700223410803955E-5</v>
      </c>
    </row>
    <row r="1548" spans="1:8" x14ac:dyDescent="0.75">
      <c r="A1548" s="2">
        <v>43230</v>
      </c>
      <c r="B1548" s="12">
        <v>443.15</v>
      </c>
      <c r="C1548" s="12">
        <v>460.73</v>
      </c>
      <c r="D1548" s="12">
        <v>420.41</v>
      </c>
      <c r="E1548" s="12">
        <v>421.34</v>
      </c>
      <c r="F1548" s="12">
        <v>100427000</v>
      </c>
      <c r="G1548" s="12">
        <v>3397588841</v>
      </c>
      <c r="H1548" s="7">
        <f t="shared" si="24"/>
        <v>-4.9215841137312429E-2</v>
      </c>
    </row>
    <row r="1549" spans="1:8" x14ac:dyDescent="0.75">
      <c r="A1549" s="2">
        <v>43231</v>
      </c>
      <c r="B1549" s="12">
        <v>421.61</v>
      </c>
      <c r="C1549" s="12">
        <v>424.12</v>
      </c>
      <c r="D1549" s="12">
        <v>389.61</v>
      </c>
      <c r="E1549" s="12">
        <v>394.21</v>
      </c>
      <c r="F1549" s="12">
        <v>108972000</v>
      </c>
      <c r="G1549" s="12">
        <v>3179508977</v>
      </c>
      <c r="H1549" s="7">
        <f t="shared" si="24"/>
        <v>-6.498897084983761E-2</v>
      </c>
    </row>
    <row r="1550" spans="1:8" x14ac:dyDescent="0.75">
      <c r="A1550" s="2">
        <v>43232</v>
      </c>
      <c r="B1550" s="12">
        <v>389.24</v>
      </c>
      <c r="C1550" s="12">
        <v>409.24</v>
      </c>
      <c r="D1550" s="12">
        <v>379.01</v>
      </c>
      <c r="E1550" s="12">
        <v>404.53</v>
      </c>
      <c r="F1550" s="12">
        <v>77808896</v>
      </c>
      <c r="G1550" s="12">
        <v>3263504720</v>
      </c>
      <c r="H1550" s="7">
        <f t="shared" si="24"/>
        <v>3.9281677114376641E-2</v>
      </c>
    </row>
    <row r="1551" spans="1:8" x14ac:dyDescent="0.75">
      <c r="A1551" s="2">
        <v>43233</v>
      </c>
      <c r="B1551" s="12">
        <v>404.11</v>
      </c>
      <c r="C1551" s="12">
        <v>421.23</v>
      </c>
      <c r="D1551" s="12">
        <v>395.07</v>
      </c>
      <c r="E1551" s="12">
        <v>416.84</v>
      </c>
      <c r="F1551" s="12">
        <v>99754096</v>
      </c>
      <c r="G1551" s="12">
        <v>3363601736</v>
      </c>
      <c r="H1551" s="7">
        <f t="shared" si="24"/>
        <v>3.1501323896958651E-2</v>
      </c>
    </row>
    <row r="1552" spans="1:8" x14ac:dyDescent="0.75">
      <c r="A1552" s="2">
        <v>43234</v>
      </c>
      <c r="B1552" s="12">
        <v>416.49</v>
      </c>
      <c r="C1552" s="12">
        <v>447.55</v>
      </c>
      <c r="D1552" s="12">
        <v>390.87</v>
      </c>
      <c r="E1552" s="12">
        <v>432.71</v>
      </c>
      <c r="F1552" s="12">
        <v>157680992</v>
      </c>
      <c r="G1552" s="12">
        <v>3492421258</v>
      </c>
      <c r="H1552" s="7">
        <f t="shared" si="24"/>
        <v>3.8944512473288603E-2</v>
      </c>
    </row>
    <row r="1553" spans="1:8" x14ac:dyDescent="0.75">
      <c r="A1553" s="2">
        <v>43235</v>
      </c>
      <c r="B1553" s="12">
        <v>432.18</v>
      </c>
      <c r="C1553" s="12">
        <v>451.96</v>
      </c>
      <c r="D1553" s="12">
        <v>424.23</v>
      </c>
      <c r="E1553" s="12">
        <v>429.34</v>
      </c>
      <c r="F1553" s="12">
        <v>174088000</v>
      </c>
      <c r="G1553" s="12">
        <v>3466002913</v>
      </c>
      <c r="H1553" s="7">
        <f t="shared" si="24"/>
        <v>-6.5713360174002311E-3</v>
      </c>
    </row>
    <row r="1554" spans="1:8" x14ac:dyDescent="0.75">
      <c r="A1554" s="2">
        <v>43236</v>
      </c>
      <c r="B1554" s="12">
        <v>429.32</v>
      </c>
      <c r="C1554" s="12">
        <v>429.32</v>
      </c>
      <c r="D1554" s="12">
        <v>399.22</v>
      </c>
      <c r="E1554" s="12">
        <v>412.6</v>
      </c>
      <c r="F1554" s="12">
        <v>177326000</v>
      </c>
      <c r="G1554" s="12">
        <v>3331616742</v>
      </c>
      <c r="H1554" s="7">
        <f t="shared" si="24"/>
        <v>-3.8945308860523553E-2</v>
      </c>
    </row>
    <row r="1555" spans="1:8" x14ac:dyDescent="0.75">
      <c r="A1555" s="2">
        <v>43237</v>
      </c>
      <c r="B1555" s="12">
        <v>413.03</v>
      </c>
      <c r="C1555" s="12">
        <v>417.8</v>
      </c>
      <c r="D1555" s="12">
        <v>385.22</v>
      </c>
      <c r="E1555" s="12">
        <v>387.41</v>
      </c>
      <c r="F1555" s="12">
        <v>198663008</v>
      </c>
      <c r="G1555" s="12">
        <v>3128935428</v>
      </c>
      <c r="H1555" s="7">
        <f t="shared" si="24"/>
        <v>-6.2029392538072173E-2</v>
      </c>
    </row>
    <row r="1556" spans="1:8" x14ac:dyDescent="0.75">
      <c r="A1556" s="2">
        <v>43238</v>
      </c>
      <c r="B1556" s="12">
        <v>387.96</v>
      </c>
      <c r="C1556" s="12">
        <v>396.43</v>
      </c>
      <c r="D1556" s="12">
        <v>376.92</v>
      </c>
      <c r="E1556" s="12">
        <v>395.89</v>
      </c>
      <c r="F1556" s="12">
        <v>125453000</v>
      </c>
      <c r="G1556" s="12">
        <v>3198179209</v>
      </c>
      <c r="H1556" s="7">
        <f t="shared" si="24"/>
        <v>2.0440251572327064E-2</v>
      </c>
    </row>
    <row r="1557" spans="1:8" x14ac:dyDescent="0.75">
      <c r="A1557" s="2">
        <v>43239</v>
      </c>
      <c r="B1557" s="12">
        <v>395.93</v>
      </c>
      <c r="C1557" s="12">
        <v>402.83</v>
      </c>
      <c r="D1557" s="12">
        <v>385.72</v>
      </c>
      <c r="E1557" s="12">
        <v>386.53</v>
      </c>
      <c r="F1557" s="12">
        <v>99795000</v>
      </c>
      <c r="G1557" s="12">
        <v>3123221513</v>
      </c>
      <c r="H1557" s="7">
        <f t="shared" si="24"/>
        <v>-2.3741570479630325E-2</v>
      </c>
    </row>
    <row r="1558" spans="1:8" x14ac:dyDescent="0.75">
      <c r="A1558" s="2">
        <v>43240</v>
      </c>
      <c r="B1558" s="12">
        <v>386.9</v>
      </c>
      <c r="C1558" s="12">
        <v>404.25</v>
      </c>
      <c r="D1558" s="12">
        <v>384.95</v>
      </c>
      <c r="E1558" s="12">
        <v>402.08</v>
      </c>
      <c r="F1558" s="12">
        <v>94187200</v>
      </c>
      <c r="G1558" s="12">
        <v>3249625600</v>
      </c>
      <c r="H1558" s="7">
        <f t="shared" si="24"/>
        <v>3.9234944430085315E-2</v>
      </c>
    </row>
    <row r="1559" spans="1:8" x14ac:dyDescent="0.75">
      <c r="A1559" s="2">
        <v>43241</v>
      </c>
      <c r="B1559" s="12">
        <v>402.51</v>
      </c>
      <c r="C1559" s="12">
        <v>404.68</v>
      </c>
      <c r="D1559" s="12">
        <v>384.66</v>
      </c>
      <c r="E1559" s="12">
        <v>384.79</v>
      </c>
      <c r="F1559" s="12">
        <v>85493504</v>
      </c>
      <c r="G1559" s="12">
        <v>3110587580</v>
      </c>
      <c r="H1559" s="7">
        <f t="shared" si="24"/>
        <v>-4.4023750962708927E-2</v>
      </c>
    </row>
    <row r="1560" spans="1:8" x14ac:dyDescent="0.75">
      <c r="A1560" s="2">
        <v>43242</v>
      </c>
      <c r="B1560" s="12">
        <v>384.6</v>
      </c>
      <c r="C1560" s="12">
        <v>386.4</v>
      </c>
      <c r="D1560" s="12">
        <v>359.02</v>
      </c>
      <c r="E1560" s="12">
        <v>360.39</v>
      </c>
      <c r="F1560" s="12">
        <v>78835696</v>
      </c>
      <c r="G1560" s="12">
        <v>2913949652</v>
      </c>
      <c r="H1560" s="7">
        <f t="shared" si="24"/>
        <v>-6.2948517940717721E-2</v>
      </c>
    </row>
    <row r="1561" spans="1:8" x14ac:dyDescent="0.75">
      <c r="A1561" s="2">
        <v>43243</v>
      </c>
      <c r="B1561" s="12">
        <v>360.45</v>
      </c>
      <c r="C1561" s="12">
        <v>361.04</v>
      </c>
      <c r="D1561" s="12">
        <v>331.37</v>
      </c>
      <c r="E1561" s="12">
        <v>340.67</v>
      </c>
      <c r="F1561" s="12">
        <v>80860800</v>
      </c>
      <c r="G1561" s="12">
        <v>2755130866</v>
      </c>
      <c r="H1561" s="7">
        <f t="shared" si="24"/>
        <v>-5.4875849632403863E-2</v>
      </c>
    </row>
    <row r="1562" spans="1:8" x14ac:dyDescent="0.75">
      <c r="A1562" s="2">
        <v>43244</v>
      </c>
      <c r="B1562" s="12">
        <v>340.42</v>
      </c>
      <c r="C1562" s="12">
        <v>348.99</v>
      </c>
      <c r="D1562" s="12">
        <v>325.95</v>
      </c>
      <c r="E1562" s="12">
        <v>343.71</v>
      </c>
      <c r="F1562" s="12">
        <v>93794600</v>
      </c>
      <c r="G1562" s="12">
        <v>2780392632</v>
      </c>
      <c r="H1562" s="7">
        <f t="shared" si="24"/>
        <v>9.664532048645683E-3</v>
      </c>
    </row>
    <row r="1563" spans="1:8" x14ac:dyDescent="0.75">
      <c r="A1563" s="2">
        <v>43245</v>
      </c>
      <c r="B1563" s="12">
        <v>344.45</v>
      </c>
      <c r="C1563" s="12">
        <v>346.97</v>
      </c>
      <c r="D1563" s="12">
        <v>329.97</v>
      </c>
      <c r="E1563" s="12">
        <v>339.71</v>
      </c>
      <c r="F1563" s="12">
        <v>83410200</v>
      </c>
      <c r="G1563" s="12">
        <v>2748621321</v>
      </c>
      <c r="H1563" s="7">
        <f t="shared" si="24"/>
        <v>-1.3761068369865029E-2</v>
      </c>
    </row>
    <row r="1564" spans="1:8" x14ac:dyDescent="0.75">
      <c r="A1564" s="2">
        <v>43246</v>
      </c>
      <c r="B1564" s="12">
        <v>339.3</v>
      </c>
      <c r="C1564" s="12">
        <v>339.48</v>
      </c>
      <c r="D1564" s="12">
        <v>321.57</v>
      </c>
      <c r="E1564" s="12">
        <v>321.79000000000002</v>
      </c>
      <c r="F1564" s="12">
        <v>86956800</v>
      </c>
      <c r="G1564" s="12">
        <v>2604223098</v>
      </c>
      <c r="H1564" s="7">
        <f t="shared" si="24"/>
        <v>-5.1606248157972268E-2</v>
      </c>
    </row>
    <row r="1565" spans="1:8" x14ac:dyDescent="0.75">
      <c r="A1565" s="2">
        <v>43247</v>
      </c>
      <c r="B1565" s="12">
        <v>321.72000000000003</v>
      </c>
      <c r="C1565" s="12">
        <v>322.87</v>
      </c>
      <c r="D1565" s="12">
        <v>313.18</v>
      </c>
      <c r="E1565" s="12">
        <v>315.97000000000003</v>
      </c>
      <c r="F1565" s="12">
        <v>85613504</v>
      </c>
      <c r="G1565" s="12">
        <v>2557738563</v>
      </c>
      <c r="H1565" s="7">
        <f t="shared" si="24"/>
        <v>-1.7872684321770482E-2</v>
      </c>
    </row>
    <row r="1566" spans="1:8" x14ac:dyDescent="0.75">
      <c r="A1566" s="2">
        <v>43248</v>
      </c>
      <c r="B1566" s="12">
        <v>315.95999999999998</v>
      </c>
      <c r="C1566" s="12">
        <v>320.37</v>
      </c>
      <c r="D1566" s="12">
        <v>288.02</v>
      </c>
      <c r="E1566" s="12">
        <v>288.44</v>
      </c>
      <c r="F1566" s="12">
        <v>84403696</v>
      </c>
      <c r="G1566" s="12">
        <v>2335386097</v>
      </c>
      <c r="H1566" s="7">
        <f t="shared" si="24"/>
        <v>-8.7099632864919563E-2</v>
      </c>
    </row>
    <row r="1567" spans="1:8" x14ac:dyDescent="0.75">
      <c r="A1567" s="2">
        <v>43249</v>
      </c>
      <c r="B1567" s="12">
        <v>288.37</v>
      </c>
      <c r="C1567" s="12">
        <v>318.52999999999997</v>
      </c>
      <c r="D1567" s="12">
        <v>286.14</v>
      </c>
      <c r="E1567" s="12">
        <v>316.10000000000002</v>
      </c>
      <c r="F1567" s="12">
        <v>98299696</v>
      </c>
      <c r="G1567" s="12">
        <v>2559946793</v>
      </c>
      <c r="H1567" s="7">
        <f t="shared" si="24"/>
        <v>9.6161181815029362E-2</v>
      </c>
    </row>
    <row r="1568" spans="1:8" x14ac:dyDescent="0.75">
      <c r="A1568" s="2">
        <v>43250</v>
      </c>
      <c r="B1568" s="12">
        <v>316.89</v>
      </c>
      <c r="C1568" s="12">
        <v>319.14</v>
      </c>
      <c r="D1568" s="12">
        <v>297.97000000000003</v>
      </c>
      <c r="E1568" s="12">
        <v>304.14</v>
      </c>
      <c r="F1568" s="12">
        <v>74927104</v>
      </c>
      <c r="G1568" s="12">
        <v>2463589131</v>
      </c>
      <c r="H1568" s="7">
        <f t="shared" si="24"/>
        <v>-4.0234781785477611E-2</v>
      </c>
    </row>
    <row r="1569" spans="1:8" x14ac:dyDescent="0.75">
      <c r="A1569" s="2">
        <v>43251</v>
      </c>
      <c r="B1569" s="12">
        <v>303.42</v>
      </c>
      <c r="C1569" s="12">
        <v>314.66000000000003</v>
      </c>
      <c r="D1569" s="12">
        <v>300.89999999999998</v>
      </c>
      <c r="E1569" s="12">
        <v>306.25</v>
      </c>
      <c r="F1569" s="12">
        <v>81447904</v>
      </c>
      <c r="G1569" s="12">
        <v>2481254406</v>
      </c>
      <c r="H1569" s="7">
        <f t="shared" si="24"/>
        <v>9.3270054709642877E-3</v>
      </c>
    </row>
    <row r="1570" spans="1:8" x14ac:dyDescent="0.75">
      <c r="A1570" s="2">
        <v>43252</v>
      </c>
      <c r="B1570" s="12">
        <v>304.94</v>
      </c>
      <c r="C1570" s="12">
        <v>316.02</v>
      </c>
      <c r="D1570" s="12">
        <v>301.66000000000003</v>
      </c>
      <c r="E1570" s="12">
        <v>315.35000000000002</v>
      </c>
      <c r="F1570" s="12">
        <v>82723800</v>
      </c>
      <c r="G1570" s="12">
        <v>2555571143</v>
      </c>
      <c r="H1570" s="7">
        <f t="shared" si="24"/>
        <v>3.413786318620065E-2</v>
      </c>
    </row>
    <row r="1571" spans="1:8" x14ac:dyDescent="0.75">
      <c r="A1571" s="2">
        <v>43253</v>
      </c>
      <c r="B1571" s="12">
        <v>315.33999999999997</v>
      </c>
      <c r="C1571" s="12">
        <v>326.77999999999997</v>
      </c>
      <c r="D1571" s="12">
        <v>310.95</v>
      </c>
      <c r="E1571" s="12">
        <v>321.43</v>
      </c>
      <c r="F1571" s="12">
        <v>80244496</v>
      </c>
      <c r="G1571" s="12">
        <v>2605414228</v>
      </c>
      <c r="H1571" s="7">
        <f t="shared" si="24"/>
        <v>1.9312488108073927E-2</v>
      </c>
    </row>
    <row r="1572" spans="1:8" x14ac:dyDescent="0.75">
      <c r="A1572" s="2">
        <v>43254</v>
      </c>
      <c r="B1572" s="12">
        <v>322.31</v>
      </c>
      <c r="C1572" s="12">
        <v>334.65</v>
      </c>
      <c r="D1572" s="12">
        <v>321.38</v>
      </c>
      <c r="E1572" s="12">
        <v>331.19</v>
      </c>
      <c r="F1572" s="12">
        <v>75377104</v>
      </c>
      <c r="G1572" s="12">
        <v>2687151581</v>
      </c>
      <c r="H1572" s="7">
        <f t="shared" si="24"/>
        <v>2.7551115385808678E-2</v>
      </c>
    </row>
    <row r="1573" spans="1:8" x14ac:dyDescent="0.75">
      <c r="A1573" s="2">
        <v>43255</v>
      </c>
      <c r="B1573" s="12">
        <v>330.73</v>
      </c>
      <c r="C1573" s="12">
        <v>334.1</v>
      </c>
      <c r="D1573" s="12">
        <v>312.33</v>
      </c>
      <c r="E1573" s="12">
        <v>316.89</v>
      </c>
      <c r="F1573" s="12">
        <v>79868600</v>
      </c>
      <c r="G1573" s="12">
        <v>2571662571</v>
      </c>
      <c r="H1573" s="7">
        <f t="shared" si="24"/>
        <v>-4.184682369304276E-2</v>
      </c>
    </row>
    <row r="1574" spans="1:8" x14ac:dyDescent="0.75">
      <c r="A1574" s="2">
        <v>43256</v>
      </c>
      <c r="B1574" s="12">
        <v>317.02999999999997</v>
      </c>
      <c r="C1574" s="12">
        <v>319.86</v>
      </c>
      <c r="D1574" s="12">
        <v>307.91000000000003</v>
      </c>
      <c r="E1574" s="12">
        <v>317.42</v>
      </c>
      <c r="F1574" s="12">
        <v>79467904</v>
      </c>
      <c r="G1574" s="12">
        <v>2576539878</v>
      </c>
      <c r="H1574" s="7">
        <f t="shared" si="24"/>
        <v>1.2301674920355903E-3</v>
      </c>
    </row>
    <row r="1575" spans="1:8" x14ac:dyDescent="0.75">
      <c r="A1575" s="2">
        <v>43257</v>
      </c>
      <c r="B1575" s="12">
        <v>317.56</v>
      </c>
      <c r="C1575" s="12">
        <v>319.52</v>
      </c>
      <c r="D1575" s="12">
        <v>307.70999999999998</v>
      </c>
      <c r="E1575" s="12">
        <v>314.55</v>
      </c>
      <c r="F1575" s="12">
        <v>75630800</v>
      </c>
      <c r="G1575" s="12">
        <v>2553874311</v>
      </c>
      <c r="H1575" s="7">
        <f t="shared" si="24"/>
        <v>-9.4785237435444977E-3</v>
      </c>
    </row>
    <row r="1576" spans="1:8" x14ac:dyDescent="0.75">
      <c r="A1576" s="2">
        <v>43258</v>
      </c>
      <c r="B1576" s="12">
        <v>314.39999999999998</v>
      </c>
      <c r="C1576" s="12">
        <v>318.47000000000003</v>
      </c>
      <c r="D1576" s="12">
        <v>311.95999999999998</v>
      </c>
      <c r="E1576" s="12">
        <v>312.67</v>
      </c>
      <c r="F1576" s="12">
        <v>75098896</v>
      </c>
      <c r="G1576" s="12">
        <v>2539156759</v>
      </c>
      <c r="H1576" s="7">
        <f t="shared" si="24"/>
        <v>-5.502544529261964E-3</v>
      </c>
    </row>
    <row r="1577" spans="1:8" x14ac:dyDescent="0.75">
      <c r="A1577" s="2">
        <v>43259</v>
      </c>
      <c r="B1577" s="12">
        <v>312.64</v>
      </c>
      <c r="C1577" s="12">
        <v>316.39</v>
      </c>
      <c r="D1577" s="12">
        <v>303.58999999999997</v>
      </c>
      <c r="E1577" s="12">
        <v>310.7</v>
      </c>
      <c r="F1577" s="12">
        <v>68043600</v>
      </c>
      <c r="G1577" s="12">
        <v>2523741389</v>
      </c>
      <c r="H1577" s="7">
        <f t="shared" si="24"/>
        <v>-6.2052200614124801E-3</v>
      </c>
    </row>
    <row r="1578" spans="1:8" x14ac:dyDescent="0.75">
      <c r="A1578" s="2">
        <v>43260</v>
      </c>
      <c r="B1578" s="12">
        <v>310.5</v>
      </c>
      <c r="C1578" s="12">
        <v>313.02</v>
      </c>
      <c r="D1578" s="12">
        <v>299</v>
      </c>
      <c r="E1578" s="12">
        <v>299</v>
      </c>
      <c r="F1578" s="12">
        <v>76867504</v>
      </c>
      <c r="G1578" s="12">
        <v>2429212278</v>
      </c>
      <c r="H1578" s="7">
        <f t="shared" si="24"/>
        <v>-3.7037037037037035E-2</v>
      </c>
    </row>
    <row r="1579" spans="1:8" x14ac:dyDescent="0.75">
      <c r="A1579" s="2">
        <v>43261</v>
      </c>
      <c r="B1579" s="12">
        <v>299.5</v>
      </c>
      <c r="C1579" s="12">
        <v>300.49</v>
      </c>
      <c r="D1579" s="12">
        <v>271.58999999999997</v>
      </c>
      <c r="E1579" s="12">
        <v>274.04000000000002</v>
      </c>
      <c r="F1579" s="12">
        <v>72081400</v>
      </c>
      <c r="G1579" s="12">
        <v>2226957832</v>
      </c>
      <c r="H1579" s="7">
        <f t="shared" si="24"/>
        <v>-8.5008347245408941E-2</v>
      </c>
    </row>
    <row r="1580" spans="1:8" x14ac:dyDescent="0.75">
      <c r="A1580" s="2">
        <v>43262</v>
      </c>
      <c r="B1580" s="12">
        <v>273.82</v>
      </c>
      <c r="C1580" s="12">
        <v>279.11</v>
      </c>
      <c r="D1580" s="12">
        <v>260.75</v>
      </c>
      <c r="E1580" s="12">
        <v>271.81</v>
      </c>
      <c r="F1580" s="12">
        <v>66282200</v>
      </c>
      <c r="G1580" s="12">
        <v>2209325340</v>
      </c>
      <c r="H1580" s="7">
        <f t="shared" si="24"/>
        <v>-7.3405887079102733E-3</v>
      </c>
    </row>
    <row r="1581" spans="1:8" x14ac:dyDescent="0.75">
      <c r="A1581" s="2">
        <v>43263</v>
      </c>
      <c r="B1581" s="12">
        <v>270.25</v>
      </c>
      <c r="C1581" s="12">
        <v>276.97000000000003</v>
      </c>
      <c r="D1581" s="12">
        <v>259.55</v>
      </c>
      <c r="E1581" s="12">
        <v>261.12</v>
      </c>
      <c r="F1581" s="12">
        <v>70134304</v>
      </c>
      <c r="G1581" s="12">
        <v>2122878071</v>
      </c>
      <c r="H1581" s="7">
        <f t="shared" si="24"/>
        <v>-3.3783533765032361E-2</v>
      </c>
    </row>
    <row r="1582" spans="1:8" x14ac:dyDescent="0.75">
      <c r="A1582" s="2">
        <v>43264</v>
      </c>
      <c r="B1582" s="12">
        <v>261.77999999999997</v>
      </c>
      <c r="C1582" s="12">
        <v>262.33</v>
      </c>
      <c r="D1582" s="12">
        <v>241.77</v>
      </c>
      <c r="E1582" s="12">
        <v>245.96</v>
      </c>
      <c r="F1582" s="12">
        <v>116406000</v>
      </c>
      <c r="G1582" s="12">
        <v>2000097469</v>
      </c>
      <c r="H1582" s="7">
        <f t="shared" si="24"/>
        <v>-6.043242417296954E-2</v>
      </c>
    </row>
    <row r="1583" spans="1:8" x14ac:dyDescent="0.75">
      <c r="A1583" s="2">
        <v>43265</v>
      </c>
      <c r="B1583" s="12">
        <v>245.91</v>
      </c>
      <c r="C1583" s="12">
        <v>270.58</v>
      </c>
      <c r="D1583" s="12">
        <v>245.64</v>
      </c>
      <c r="E1583" s="12">
        <v>268.32</v>
      </c>
      <c r="F1583" s="12">
        <v>112286000</v>
      </c>
      <c r="G1583" s="12">
        <v>2182438288</v>
      </c>
      <c r="H1583" s="7">
        <f t="shared" si="24"/>
        <v>9.1130901549347304E-2</v>
      </c>
    </row>
    <row r="1584" spans="1:8" x14ac:dyDescent="0.75">
      <c r="A1584" s="2">
        <v>43266</v>
      </c>
      <c r="B1584" s="12">
        <v>268.27</v>
      </c>
      <c r="C1584" s="12">
        <v>270.08999999999997</v>
      </c>
      <c r="D1584" s="12">
        <v>256.45</v>
      </c>
      <c r="E1584" s="12">
        <v>258.06</v>
      </c>
      <c r="F1584" s="12">
        <v>146774000</v>
      </c>
      <c r="G1584" s="12">
        <v>2099437997</v>
      </c>
      <c r="H1584" s="7">
        <f t="shared" si="24"/>
        <v>-3.8058672233197824E-2</v>
      </c>
    </row>
    <row r="1585" spans="1:8" x14ac:dyDescent="0.75">
      <c r="A1585" s="2">
        <v>43267</v>
      </c>
      <c r="B1585" s="12">
        <v>257.24</v>
      </c>
      <c r="C1585" s="12">
        <v>268.16000000000003</v>
      </c>
      <c r="D1585" s="12">
        <v>256.02999999999997</v>
      </c>
      <c r="E1585" s="12">
        <v>266.17</v>
      </c>
      <c r="F1585" s="12">
        <v>129594000</v>
      </c>
      <c r="G1585" s="12">
        <v>2165949047</v>
      </c>
      <c r="H1585" s="7">
        <f t="shared" si="24"/>
        <v>3.4714663349401362E-2</v>
      </c>
    </row>
    <row r="1586" spans="1:8" x14ac:dyDescent="0.75">
      <c r="A1586" s="2">
        <v>43268</v>
      </c>
      <c r="B1586" s="12">
        <v>266.60000000000002</v>
      </c>
      <c r="C1586" s="12">
        <v>270.87</v>
      </c>
      <c r="D1586" s="12">
        <v>262.93</v>
      </c>
      <c r="E1586" s="12">
        <v>265.77</v>
      </c>
      <c r="F1586" s="12">
        <v>119911000</v>
      </c>
      <c r="G1586" s="12">
        <v>2163124402</v>
      </c>
      <c r="H1586" s="7">
        <f t="shared" si="24"/>
        <v>-3.1132783195800483E-3</v>
      </c>
    </row>
    <row r="1587" spans="1:8" x14ac:dyDescent="0.75">
      <c r="A1587" s="2">
        <v>43269</v>
      </c>
      <c r="B1587" s="12">
        <v>264.75</v>
      </c>
      <c r="C1587" s="12">
        <v>267.79000000000002</v>
      </c>
      <c r="D1587" s="12">
        <v>251.96</v>
      </c>
      <c r="E1587" s="12">
        <v>265.45999999999998</v>
      </c>
      <c r="F1587" s="12">
        <v>138831008</v>
      </c>
      <c r="G1587" s="12">
        <v>2161107926</v>
      </c>
      <c r="H1587" s="7">
        <f t="shared" si="24"/>
        <v>2.6817752596788652E-3</v>
      </c>
    </row>
    <row r="1588" spans="1:8" x14ac:dyDescent="0.75">
      <c r="A1588" s="2">
        <v>43270</v>
      </c>
      <c r="B1588" s="12">
        <v>265.38</v>
      </c>
      <c r="C1588" s="12">
        <v>271.04000000000002</v>
      </c>
      <c r="D1588" s="12">
        <v>259.51</v>
      </c>
      <c r="E1588" s="12">
        <v>261.52</v>
      </c>
      <c r="F1588" s="12">
        <v>144064000</v>
      </c>
      <c r="G1588" s="12">
        <v>2129557846</v>
      </c>
      <c r="H1588" s="7">
        <f t="shared" si="24"/>
        <v>-1.4545180495892734E-2</v>
      </c>
    </row>
    <row r="1589" spans="1:8" x14ac:dyDescent="0.75">
      <c r="A1589" s="2">
        <v>43271</v>
      </c>
      <c r="B1589" s="12">
        <v>262.39999999999998</v>
      </c>
      <c r="C1589" s="12">
        <v>265.64999999999998</v>
      </c>
      <c r="D1589" s="12">
        <v>254.47</v>
      </c>
      <c r="E1589" s="12">
        <v>265.3</v>
      </c>
      <c r="F1589" s="12">
        <v>93710200</v>
      </c>
      <c r="G1589" s="12">
        <v>2160813853</v>
      </c>
      <c r="H1589" s="7">
        <f t="shared" si="24"/>
        <v>1.1051829268292814E-2</v>
      </c>
    </row>
    <row r="1590" spans="1:8" x14ac:dyDescent="0.75">
      <c r="A1590" s="2">
        <v>43272</v>
      </c>
      <c r="B1590" s="12">
        <v>265.52</v>
      </c>
      <c r="C1590" s="12">
        <v>268.98</v>
      </c>
      <c r="D1590" s="12">
        <v>259.62</v>
      </c>
      <c r="E1590" s="12">
        <v>260.83</v>
      </c>
      <c r="F1590" s="12">
        <v>50978600</v>
      </c>
      <c r="G1590" s="12">
        <v>2124879854</v>
      </c>
      <c r="H1590" s="7">
        <f t="shared" si="24"/>
        <v>-1.766345284724314E-2</v>
      </c>
    </row>
    <row r="1591" spans="1:8" x14ac:dyDescent="0.75">
      <c r="A1591" s="2">
        <v>43273</v>
      </c>
      <c r="B1591" s="12">
        <v>260.89</v>
      </c>
      <c r="C1591" s="12">
        <v>261.55</v>
      </c>
      <c r="D1591" s="12">
        <v>233.42</v>
      </c>
      <c r="E1591" s="12">
        <v>236.48</v>
      </c>
      <c r="F1591" s="12">
        <v>58715100</v>
      </c>
      <c r="G1591" s="12">
        <v>1926901090</v>
      </c>
      <c r="H1591" s="7">
        <f t="shared" si="24"/>
        <v>-9.356433746023228E-2</v>
      </c>
    </row>
    <row r="1592" spans="1:8" x14ac:dyDescent="0.75">
      <c r="A1592" s="2">
        <v>43274</v>
      </c>
      <c r="B1592" s="12">
        <v>236.82</v>
      </c>
      <c r="C1592" s="12">
        <v>248.37</v>
      </c>
      <c r="D1592" s="12">
        <v>236.39</v>
      </c>
      <c r="E1592" s="12">
        <v>243.01</v>
      </c>
      <c r="F1592" s="12">
        <v>55232200</v>
      </c>
      <c r="G1592" s="12">
        <v>1980530770</v>
      </c>
      <c r="H1592" s="7">
        <f t="shared" si="24"/>
        <v>2.6137995101765045E-2</v>
      </c>
    </row>
    <row r="1593" spans="1:8" x14ac:dyDescent="0.75">
      <c r="A1593" s="2">
        <v>43275</v>
      </c>
      <c r="B1593" s="12">
        <v>242.93</v>
      </c>
      <c r="C1593" s="12">
        <v>243.88</v>
      </c>
      <c r="D1593" s="12">
        <v>227.58</v>
      </c>
      <c r="E1593" s="12">
        <v>238.04</v>
      </c>
      <c r="F1593" s="12">
        <v>107736000</v>
      </c>
      <c r="G1593" s="12">
        <v>1940519519</v>
      </c>
      <c r="H1593" s="7">
        <f t="shared" si="24"/>
        <v>-2.0129255341044806E-2</v>
      </c>
    </row>
    <row r="1594" spans="1:8" x14ac:dyDescent="0.75">
      <c r="A1594" s="2">
        <v>43276</v>
      </c>
      <c r="B1594" s="12">
        <v>237.62</v>
      </c>
      <c r="C1594" s="12">
        <v>246.21</v>
      </c>
      <c r="D1594" s="12">
        <v>235.68</v>
      </c>
      <c r="E1594" s="12">
        <v>241.2</v>
      </c>
      <c r="F1594" s="12">
        <v>129569000</v>
      </c>
      <c r="G1594" s="12">
        <v>1966738379</v>
      </c>
      <c r="H1594" s="7">
        <f t="shared" si="24"/>
        <v>1.5066071879471357E-2</v>
      </c>
    </row>
    <row r="1595" spans="1:8" x14ac:dyDescent="0.75">
      <c r="A1595" s="2">
        <v>43277</v>
      </c>
      <c r="B1595" s="12">
        <v>241.22</v>
      </c>
      <c r="C1595" s="12">
        <v>241.61</v>
      </c>
      <c r="D1595" s="12">
        <v>229.01</v>
      </c>
      <c r="E1595" s="12">
        <v>230.96</v>
      </c>
      <c r="F1595" s="12">
        <v>185207008</v>
      </c>
      <c r="G1595" s="12">
        <v>1883659140</v>
      </c>
      <c r="H1595" s="7">
        <f t="shared" si="24"/>
        <v>-4.2533786584860254E-2</v>
      </c>
    </row>
    <row r="1596" spans="1:8" x14ac:dyDescent="0.75">
      <c r="A1596" s="2">
        <v>43278</v>
      </c>
      <c r="B1596" s="12">
        <v>231.92</v>
      </c>
      <c r="C1596" s="12">
        <v>231.92</v>
      </c>
      <c r="D1596" s="12">
        <v>224.62</v>
      </c>
      <c r="E1596" s="12">
        <v>229.2</v>
      </c>
      <c r="F1596" s="12">
        <v>152626000</v>
      </c>
      <c r="G1596" s="12">
        <v>1869691973</v>
      </c>
      <c r="H1596" s="7">
        <f t="shared" si="24"/>
        <v>-1.1728182131769571E-2</v>
      </c>
    </row>
    <row r="1597" spans="1:8" x14ac:dyDescent="0.75">
      <c r="A1597" s="2">
        <v>43279</v>
      </c>
      <c r="B1597" s="12">
        <v>229.32</v>
      </c>
      <c r="C1597" s="12">
        <v>229.64</v>
      </c>
      <c r="D1597" s="12">
        <v>218.07</v>
      </c>
      <c r="E1597" s="12">
        <v>219.82</v>
      </c>
      <c r="F1597" s="12">
        <v>164232992</v>
      </c>
      <c r="G1597" s="12">
        <v>1793617651</v>
      </c>
      <c r="H1597" s="7">
        <f t="shared" si="24"/>
        <v>-4.1426827141112857E-2</v>
      </c>
    </row>
    <row r="1598" spans="1:8" x14ac:dyDescent="0.75">
      <c r="A1598" s="2">
        <v>43280</v>
      </c>
      <c r="B1598" s="12">
        <v>219.49</v>
      </c>
      <c r="C1598" s="12">
        <v>238.45</v>
      </c>
      <c r="D1598" s="12">
        <v>217.36</v>
      </c>
      <c r="E1598" s="12">
        <v>234.24</v>
      </c>
      <c r="F1598" s="12">
        <v>144490000</v>
      </c>
      <c r="G1598" s="12">
        <v>1911654971</v>
      </c>
      <c r="H1598" s="7">
        <f t="shared" si="24"/>
        <v>6.7201239236411678E-2</v>
      </c>
    </row>
    <row r="1599" spans="1:8" x14ac:dyDescent="0.75">
      <c r="A1599" s="2">
        <v>43281</v>
      </c>
      <c r="B1599" s="12">
        <v>234.46</v>
      </c>
      <c r="C1599" s="12">
        <v>244.09</v>
      </c>
      <c r="D1599" s="12">
        <v>232</v>
      </c>
      <c r="E1599" s="12">
        <v>238.36</v>
      </c>
      <c r="F1599" s="12">
        <v>104743000</v>
      </c>
      <c r="G1599" s="12">
        <v>1945735489</v>
      </c>
      <c r="H1599" s="7">
        <f t="shared" si="24"/>
        <v>1.663396741448437E-2</v>
      </c>
    </row>
    <row r="1600" spans="1:8" x14ac:dyDescent="0.75">
      <c r="A1600" s="2">
        <v>43282</v>
      </c>
      <c r="B1600" s="12">
        <v>239.14</v>
      </c>
      <c r="C1600" s="12">
        <v>240.26</v>
      </c>
      <c r="D1600" s="12">
        <v>231.65</v>
      </c>
      <c r="E1600" s="12">
        <v>235.7</v>
      </c>
      <c r="F1600" s="12">
        <v>206254000</v>
      </c>
      <c r="G1600" s="12">
        <v>1924454008</v>
      </c>
      <c r="H1600" s="7">
        <f t="shared" si="24"/>
        <v>-1.4384879150288524E-2</v>
      </c>
    </row>
    <row r="1601" spans="1:8" x14ac:dyDescent="0.75">
      <c r="A1601" s="2">
        <v>43283</v>
      </c>
      <c r="B1601" s="12">
        <v>235.71</v>
      </c>
      <c r="C1601" s="12">
        <v>252.16</v>
      </c>
      <c r="D1601" s="12">
        <v>234.73</v>
      </c>
      <c r="E1601" s="12">
        <v>249.79</v>
      </c>
      <c r="F1601" s="12">
        <v>156646000</v>
      </c>
      <c r="G1601" s="12">
        <v>2039978302</v>
      </c>
      <c r="H1601" s="7">
        <f t="shared" si="24"/>
        <v>5.9734419413686242E-2</v>
      </c>
    </row>
    <row r="1602" spans="1:8" x14ac:dyDescent="0.75">
      <c r="A1602" s="2">
        <v>43284</v>
      </c>
      <c r="B1602" s="12">
        <v>248.81</v>
      </c>
      <c r="C1602" s="12">
        <v>259.48</v>
      </c>
      <c r="D1602" s="12">
        <v>238.1</v>
      </c>
      <c r="E1602" s="12">
        <v>238.34</v>
      </c>
      <c r="F1602" s="12">
        <v>188614000</v>
      </c>
      <c r="G1602" s="12">
        <v>1948355769</v>
      </c>
      <c r="H1602" s="7">
        <f t="shared" si="24"/>
        <v>-4.2080302238655998E-2</v>
      </c>
    </row>
    <row r="1603" spans="1:8" x14ac:dyDescent="0.75">
      <c r="A1603" s="2">
        <v>43285</v>
      </c>
      <c r="B1603" s="12">
        <v>238.26</v>
      </c>
      <c r="C1603" s="12">
        <v>254.13</v>
      </c>
      <c r="D1603" s="12">
        <v>230.39</v>
      </c>
      <c r="E1603" s="12">
        <v>245.19</v>
      </c>
      <c r="F1603" s="12">
        <v>233191008</v>
      </c>
      <c r="G1603" s="12">
        <v>2004800288</v>
      </c>
      <c r="H1603" s="7">
        <f t="shared" ref="H1603:H1666" si="25">(E1603-B1603)/B1603</f>
        <v>2.9085872576177316E-2</v>
      </c>
    </row>
    <row r="1604" spans="1:8" x14ac:dyDescent="0.75">
      <c r="A1604" s="2">
        <v>43286</v>
      </c>
      <c r="B1604" s="12">
        <v>245.65</v>
      </c>
      <c r="C1604" s="12">
        <v>250.66</v>
      </c>
      <c r="D1604" s="12">
        <v>239.27</v>
      </c>
      <c r="E1604" s="12">
        <v>241.29</v>
      </c>
      <c r="F1604" s="12">
        <v>226226000</v>
      </c>
      <c r="G1604" s="12">
        <v>1973345263</v>
      </c>
      <c r="H1604" s="7">
        <f t="shared" si="25"/>
        <v>-1.7748829635660549E-2</v>
      </c>
    </row>
    <row r="1605" spans="1:8" x14ac:dyDescent="0.75">
      <c r="A1605" s="2">
        <v>43287</v>
      </c>
      <c r="B1605" s="12">
        <v>242.33</v>
      </c>
      <c r="C1605" s="12">
        <v>242.55</v>
      </c>
      <c r="D1605" s="12">
        <v>235.9</v>
      </c>
      <c r="E1605" s="12">
        <v>241.76</v>
      </c>
      <c r="F1605" s="12">
        <v>206210000</v>
      </c>
      <c r="G1605" s="12">
        <v>1977633950</v>
      </c>
      <c r="H1605" s="7">
        <f t="shared" si="25"/>
        <v>-2.3521644039121098E-3</v>
      </c>
    </row>
    <row r="1606" spans="1:8" x14ac:dyDescent="0.75">
      <c r="A1606" s="2">
        <v>43288</v>
      </c>
      <c r="B1606" s="12">
        <v>241.59</v>
      </c>
      <c r="C1606" s="12">
        <v>248.11</v>
      </c>
      <c r="D1606" s="12">
        <v>237.03</v>
      </c>
      <c r="E1606" s="12">
        <v>247.63</v>
      </c>
      <c r="F1606" s="12">
        <v>151578000</v>
      </c>
      <c r="G1606" s="12">
        <v>2026115806</v>
      </c>
      <c r="H1606" s="7">
        <f t="shared" si="25"/>
        <v>2.500103481104347E-2</v>
      </c>
    </row>
    <row r="1607" spans="1:8" x14ac:dyDescent="0.75">
      <c r="A1607" s="2">
        <v>43289</v>
      </c>
      <c r="B1607" s="12">
        <v>246.87</v>
      </c>
      <c r="C1607" s="12">
        <v>249.26</v>
      </c>
      <c r="D1607" s="12">
        <v>241.8</v>
      </c>
      <c r="E1607" s="12">
        <v>243.54</v>
      </c>
      <c r="F1607" s="12">
        <v>170284992</v>
      </c>
      <c r="G1607" s="12">
        <v>1993066046</v>
      </c>
      <c r="H1607" s="7">
        <f t="shared" si="25"/>
        <v>-1.3488880787459037E-2</v>
      </c>
    </row>
    <row r="1608" spans="1:8" x14ac:dyDescent="0.75">
      <c r="A1608" s="2">
        <v>43290</v>
      </c>
      <c r="B1608" s="12">
        <v>243.51</v>
      </c>
      <c r="C1608" s="12">
        <v>244.93</v>
      </c>
      <c r="D1608" s="12">
        <v>230.91</v>
      </c>
      <c r="E1608" s="12">
        <v>232.42</v>
      </c>
      <c r="F1608" s="12">
        <v>163096992</v>
      </c>
      <c r="G1608" s="12">
        <v>1902541742</v>
      </c>
      <c r="H1608" s="7">
        <f t="shared" si="25"/>
        <v>-4.5542277524536996E-2</v>
      </c>
    </row>
    <row r="1609" spans="1:8" x14ac:dyDescent="0.75">
      <c r="A1609" s="2">
        <v>43291</v>
      </c>
      <c r="B1609" s="12">
        <v>232.18</v>
      </c>
      <c r="C1609" s="12">
        <v>232.54</v>
      </c>
      <c r="D1609" s="12">
        <v>220.61</v>
      </c>
      <c r="E1609" s="12">
        <v>220.61</v>
      </c>
      <c r="F1609" s="12">
        <v>174620992</v>
      </c>
      <c r="G1609" s="12">
        <v>1806211959</v>
      </c>
      <c r="H1609" s="7">
        <f t="shared" si="25"/>
        <v>-4.9832026875699854E-2</v>
      </c>
    </row>
    <row r="1610" spans="1:8" x14ac:dyDescent="0.75">
      <c r="A1610" s="2">
        <v>43292</v>
      </c>
      <c r="B1610" s="12">
        <v>220.8</v>
      </c>
      <c r="C1610" s="12">
        <v>224.91</v>
      </c>
      <c r="D1610" s="12">
        <v>214.83</v>
      </c>
      <c r="E1610" s="12">
        <v>218.4</v>
      </c>
      <c r="F1610" s="12">
        <v>237408000</v>
      </c>
      <c r="G1610" s="12">
        <v>1788584683</v>
      </c>
      <c r="H1610" s="7">
        <f t="shared" si="25"/>
        <v>-1.086956521739133E-2</v>
      </c>
    </row>
    <row r="1611" spans="1:8" x14ac:dyDescent="0.75">
      <c r="A1611" s="2">
        <v>43293</v>
      </c>
      <c r="B1611" s="12">
        <v>218.17</v>
      </c>
      <c r="C1611" s="12">
        <v>218.17</v>
      </c>
      <c r="D1611" s="12">
        <v>208.23</v>
      </c>
      <c r="E1611" s="12">
        <v>212.13</v>
      </c>
      <c r="F1611" s="12">
        <v>239220992</v>
      </c>
      <c r="G1611" s="12">
        <v>1737596755</v>
      </c>
      <c r="H1611" s="7">
        <f t="shared" si="25"/>
        <v>-2.7684832928450257E-2</v>
      </c>
    </row>
    <row r="1612" spans="1:8" x14ac:dyDescent="0.75">
      <c r="A1612" s="2">
        <v>43294</v>
      </c>
      <c r="B1612" s="12">
        <v>212.05</v>
      </c>
      <c r="C1612" s="12">
        <v>241.43</v>
      </c>
      <c r="D1612" s="12">
        <v>212.05</v>
      </c>
      <c r="E1612" s="12">
        <v>219.56</v>
      </c>
      <c r="F1612" s="12">
        <v>240115008</v>
      </c>
      <c r="G1612" s="12">
        <v>1798860271</v>
      </c>
      <c r="H1612" s="7">
        <f t="shared" si="25"/>
        <v>3.5416175430322994E-2</v>
      </c>
    </row>
    <row r="1613" spans="1:8" x14ac:dyDescent="0.75">
      <c r="A1613" s="2">
        <v>43295</v>
      </c>
      <c r="B1613" s="12">
        <v>218.88</v>
      </c>
      <c r="C1613" s="12">
        <v>226.11</v>
      </c>
      <c r="D1613" s="12">
        <v>216.41</v>
      </c>
      <c r="E1613" s="12">
        <v>224.66</v>
      </c>
      <c r="F1613" s="12">
        <v>122131000</v>
      </c>
      <c r="G1613" s="12">
        <v>1841021358</v>
      </c>
      <c r="H1613" s="7">
        <f t="shared" si="25"/>
        <v>2.6407163742690063E-2</v>
      </c>
    </row>
    <row r="1614" spans="1:8" x14ac:dyDescent="0.75">
      <c r="A1614" s="2">
        <v>43296</v>
      </c>
      <c r="B1614" s="12">
        <v>224.57</v>
      </c>
      <c r="C1614" s="12">
        <v>234.56</v>
      </c>
      <c r="D1614" s="12">
        <v>221.44</v>
      </c>
      <c r="E1614" s="12">
        <v>231.64</v>
      </c>
      <c r="F1614" s="12">
        <v>144706000</v>
      </c>
      <c r="G1614" s="12">
        <v>1898637613</v>
      </c>
      <c r="H1614" s="7">
        <f t="shared" si="25"/>
        <v>3.1482388564812724E-2</v>
      </c>
    </row>
    <row r="1615" spans="1:8" x14ac:dyDescent="0.75">
      <c r="A1615" s="2">
        <v>43297</v>
      </c>
      <c r="B1615" s="12">
        <v>232.13</v>
      </c>
      <c r="C1615" s="12">
        <v>249.64</v>
      </c>
      <c r="D1615" s="12">
        <v>229</v>
      </c>
      <c r="E1615" s="12">
        <v>246.58</v>
      </c>
      <c r="F1615" s="12">
        <v>159618000</v>
      </c>
      <c r="G1615" s="12">
        <v>2021585274</v>
      </c>
      <c r="H1615" s="7">
        <f t="shared" si="25"/>
        <v>6.224960151639175E-2</v>
      </c>
    </row>
    <row r="1616" spans="1:8" x14ac:dyDescent="0.75">
      <c r="A1616" s="2">
        <v>43298</v>
      </c>
      <c r="B1616" s="12">
        <v>246.73</v>
      </c>
      <c r="C1616" s="12">
        <v>263.94</v>
      </c>
      <c r="D1616" s="12">
        <v>244.65</v>
      </c>
      <c r="E1616" s="12">
        <v>259.95999999999998</v>
      </c>
      <c r="F1616" s="12">
        <v>216190000</v>
      </c>
      <c r="G1616" s="12">
        <v>2131776278</v>
      </c>
      <c r="H1616" s="7">
        <f t="shared" si="25"/>
        <v>5.3621367486726343E-2</v>
      </c>
    </row>
    <row r="1617" spans="1:8" x14ac:dyDescent="0.75">
      <c r="A1617" s="2">
        <v>43299</v>
      </c>
      <c r="B1617" s="12">
        <v>259.99</v>
      </c>
      <c r="C1617" s="12">
        <v>270.26</v>
      </c>
      <c r="D1617" s="12">
        <v>259.27</v>
      </c>
      <c r="E1617" s="12">
        <v>265.52999999999997</v>
      </c>
      <c r="F1617" s="12">
        <v>251270000</v>
      </c>
      <c r="G1617" s="12">
        <v>2177942363</v>
      </c>
      <c r="H1617" s="7">
        <f t="shared" si="25"/>
        <v>2.1308511865840853E-2</v>
      </c>
    </row>
    <row r="1618" spans="1:8" x14ac:dyDescent="0.75">
      <c r="A1618" s="2">
        <v>43300</v>
      </c>
      <c r="B1618" s="12">
        <v>265.26</v>
      </c>
      <c r="C1618" s="12">
        <v>270.73</v>
      </c>
      <c r="D1618" s="12">
        <v>255.7</v>
      </c>
      <c r="E1618" s="12">
        <v>260.13</v>
      </c>
      <c r="F1618" s="12">
        <v>213808992</v>
      </c>
      <c r="G1618" s="12">
        <v>2134120327</v>
      </c>
      <c r="H1618" s="7">
        <f t="shared" si="25"/>
        <v>-1.9339515946618396E-2</v>
      </c>
    </row>
    <row r="1619" spans="1:8" x14ac:dyDescent="0.75">
      <c r="A1619" s="2">
        <v>43301</v>
      </c>
      <c r="B1619" s="12">
        <v>260.43</v>
      </c>
      <c r="C1619" s="12">
        <v>282</v>
      </c>
      <c r="D1619" s="12">
        <v>247.79</v>
      </c>
      <c r="E1619" s="12">
        <v>248.45</v>
      </c>
      <c r="F1619" s="12">
        <v>172104992</v>
      </c>
      <c r="G1619" s="12">
        <v>2038768813</v>
      </c>
      <c r="H1619" s="7">
        <f t="shared" si="25"/>
        <v>-4.6000844756748524E-2</v>
      </c>
    </row>
    <row r="1620" spans="1:8" x14ac:dyDescent="0.75">
      <c r="A1620" s="2">
        <v>43302</v>
      </c>
      <c r="B1620" s="12">
        <v>248.4</v>
      </c>
      <c r="C1620" s="12">
        <v>255.83</v>
      </c>
      <c r="D1620" s="12">
        <v>241</v>
      </c>
      <c r="E1620" s="12">
        <v>254.92</v>
      </c>
      <c r="F1620" s="12">
        <v>137596000</v>
      </c>
      <c r="G1620" s="12">
        <v>2092270389</v>
      </c>
      <c r="H1620" s="7">
        <f t="shared" si="25"/>
        <v>2.624798711755226E-2</v>
      </c>
    </row>
    <row r="1621" spans="1:8" x14ac:dyDescent="0.75">
      <c r="A1621" s="2">
        <v>43303</v>
      </c>
      <c r="B1621" s="12">
        <v>255.07</v>
      </c>
      <c r="C1621" s="12">
        <v>259.99</v>
      </c>
      <c r="D1621" s="12">
        <v>247.67</v>
      </c>
      <c r="E1621" s="12">
        <v>250.58</v>
      </c>
      <c r="F1621" s="12">
        <v>163632992</v>
      </c>
      <c r="G1621" s="12">
        <v>2057154656</v>
      </c>
      <c r="H1621" s="7">
        <f t="shared" si="25"/>
        <v>-1.760301093817376E-2</v>
      </c>
    </row>
    <row r="1622" spans="1:8" x14ac:dyDescent="0.75">
      <c r="A1622" s="2">
        <v>43304</v>
      </c>
      <c r="B1622" s="12">
        <v>250.36</v>
      </c>
      <c r="C1622" s="12">
        <v>258.48</v>
      </c>
      <c r="D1622" s="12">
        <v>240.84</v>
      </c>
      <c r="E1622" s="12">
        <v>241.47</v>
      </c>
      <c r="F1622" s="12">
        <v>176091008</v>
      </c>
      <c r="G1622" s="12">
        <v>1982783318</v>
      </c>
      <c r="H1622" s="7">
        <f t="shared" si="25"/>
        <v>-3.5508867231187145E-2</v>
      </c>
    </row>
    <row r="1623" spans="1:8" x14ac:dyDescent="0.75">
      <c r="A1623" s="2">
        <v>43305</v>
      </c>
      <c r="B1623" s="12">
        <v>241.82</v>
      </c>
      <c r="C1623" s="12">
        <v>254.38</v>
      </c>
      <c r="D1623" s="12">
        <v>238.78</v>
      </c>
      <c r="E1623" s="12">
        <v>254.18</v>
      </c>
      <c r="F1623" s="12">
        <v>107106000</v>
      </c>
      <c r="G1623" s="12">
        <v>2087653934</v>
      </c>
      <c r="H1623" s="7">
        <f t="shared" si="25"/>
        <v>5.1112397651145537E-2</v>
      </c>
    </row>
    <row r="1624" spans="1:8" x14ac:dyDescent="0.75">
      <c r="A1624" s="2">
        <v>43306</v>
      </c>
      <c r="B1624" s="12">
        <v>251.07</v>
      </c>
      <c r="C1624" s="12">
        <v>254.41</v>
      </c>
      <c r="D1624" s="12">
        <v>240.67</v>
      </c>
      <c r="E1624" s="12">
        <v>246.94</v>
      </c>
      <c r="F1624" s="12">
        <v>131916000</v>
      </c>
      <c r="G1624" s="12">
        <v>2028579330</v>
      </c>
      <c r="H1624" s="7">
        <f t="shared" si="25"/>
        <v>-1.6449595730274408E-2</v>
      </c>
    </row>
    <row r="1625" spans="1:8" x14ac:dyDescent="0.75">
      <c r="A1625" s="2">
        <v>43307</v>
      </c>
      <c r="B1625" s="12">
        <v>244.35</v>
      </c>
      <c r="C1625" s="12">
        <v>249.74</v>
      </c>
      <c r="D1625" s="12">
        <v>241.49</v>
      </c>
      <c r="E1625" s="12">
        <v>241.9</v>
      </c>
      <c r="F1625" s="12">
        <v>130621000</v>
      </c>
      <c r="G1625" s="12">
        <v>1987652085</v>
      </c>
      <c r="H1625" s="7">
        <f t="shared" si="25"/>
        <v>-1.0026601186822135E-2</v>
      </c>
    </row>
    <row r="1626" spans="1:8" x14ac:dyDescent="0.75">
      <c r="A1626" s="2">
        <v>43308</v>
      </c>
      <c r="B1626" s="12">
        <v>242</v>
      </c>
      <c r="C1626" s="12">
        <v>253.57</v>
      </c>
      <c r="D1626" s="12">
        <v>235.38</v>
      </c>
      <c r="E1626" s="12">
        <v>243.93</v>
      </c>
      <c r="F1626" s="12">
        <v>111515000</v>
      </c>
      <c r="G1626" s="12">
        <v>2004764670</v>
      </c>
      <c r="H1626" s="7">
        <f t="shared" si="25"/>
        <v>7.9752066115702756E-3</v>
      </c>
    </row>
    <row r="1627" spans="1:8" x14ac:dyDescent="0.75">
      <c r="A1627" s="2">
        <v>43309</v>
      </c>
      <c r="B1627" s="12">
        <v>244.06</v>
      </c>
      <c r="C1627" s="12">
        <v>244.88</v>
      </c>
      <c r="D1627" s="12">
        <v>239.08</v>
      </c>
      <c r="E1627" s="12">
        <v>241.03</v>
      </c>
      <c r="F1627" s="12">
        <v>94602704</v>
      </c>
      <c r="G1627" s="12">
        <v>1981403683</v>
      </c>
      <c r="H1627" s="7">
        <f t="shared" si="25"/>
        <v>-1.2414979922969766E-2</v>
      </c>
    </row>
    <row r="1628" spans="1:8" x14ac:dyDescent="0.75">
      <c r="A1628" s="2">
        <v>43310</v>
      </c>
      <c r="B1628" s="12">
        <v>241.28</v>
      </c>
      <c r="C1628" s="12">
        <v>243.01</v>
      </c>
      <c r="D1628" s="12">
        <v>237.36</v>
      </c>
      <c r="E1628" s="12">
        <v>240.42</v>
      </c>
      <c r="F1628" s="12">
        <v>64928800</v>
      </c>
      <c r="G1628" s="12">
        <v>1976848018</v>
      </c>
      <c r="H1628" s="7">
        <f t="shared" si="25"/>
        <v>-3.5643236074271124E-3</v>
      </c>
    </row>
    <row r="1629" spans="1:8" x14ac:dyDescent="0.75">
      <c r="A1629" s="2">
        <v>43311</v>
      </c>
      <c r="B1629" s="12">
        <v>240.21</v>
      </c>
      <c r="C1629" s="12">
        <v>240.21</v>
      </c>
      <c r="D1629" s="12">
        <v>231.33</v>
      </c>
      <c r="E1629" s="12">
        <v>235.16</v>
      </c>
      <c r="F1629" s="12">
        <v>371534000</v>
      </c>
      <c r="G1629" s="12">
        <v>1933973657</v>
      </c>
      <c r="H1629" s="7">
        <f t="shared" si="25"/>
        <v>-2.1023271304275472E-2</v>
      </c>
    </row>
    <row r="1630" spans="1:8" x14ac:dyDescent="0.75">
      <c r="A1630" s="2">
        <v>43312</v>
      </c>
      <c r="B1630" s="12">
        <v>235.74</v>
      </c>
      <c r="C1630" s="12">
        <v>235.8</v>
      </c>
      <c r="D1630" s="12">
        <v>213.68</v>
      </c>
      <c r="E1630" s="12">
        <v>218.37</v>
      </c>
      <c r="F1630" s="12">
        <v>100782000</v>
      </c>
      <c r="G1630" s="12">
        <v>1796322919</v>
      </c>
      <c r="H1630" s="7">
        <f t="shared" si="25"/>
        <v>-7.3682870959531702E-2</v>
      </c>
    </row>
    <row r="1631" spans="1:8" x14ac:dyDescent="0.75">
      <c r="A1631" s="2">
        <v>43313</v>
      </c>
      <c r="B1631" s="12">
        <v>218.32</v>
      </c>
      <c r="C1631" s="12">
        <v>222.63</v>
      </c>
      <c r="D1631" s="12">
        <v>213.76</v>
      </c>
      <c r="E1631" s="12">
        <v>218.98</v>
      </c>
      <c r="F1631" s="12">
        <v>94695000</v>
      </c>
      <c r="G1631" s="12">
        <v>1801736235</v>
      </c>
      <c r="H1631" s="7">
        <f t="shared" si="25"/>
        <v>3.0230853792597868E-3</v>
      </c>
    </row>
    <row r="1632" spans="1:8" x14ac:dyDescent="0.75">
      <c r="A1632" s="2">
        <v>43314</v>
      </c>
      <c r="B1632" s="12">
        <v>219.37</v>
      </c>
      <c r="C1632" s="12">
        <v>221.66</v>
      </c>
      <c r="D1632" s="12">
        <v>206.39</v>
      </c>
      <c r="E1632" s="12">
        <v>211.94</v>
      </c>
      <c r="F1632" s="12">
        <v>110739000</v>
      </c>
      <c r="G1632" s="12">
        <v>1745499628</v>
      </c>
      <c r="H1632" s="7">
        <f t="shared" si="25"/>
        <v>-3.3869717828326602E-2</v>
      </c>
    </row>
    <row r="1633" spans="1:8" x14ac:dyDescent="0.75">
      <c r="A1633" s="2">
        <v>43315</v>
      </c>
      <c r="B1633" s="12">
        <v>211.03</v>
      </c>
      <c r="C1633" s="12">
        <v>212.54</v>
      </c>
      <c r="D1633" s="12">
        <v>203.56</v>
      </c>
      <c r="E1633" s="12">
        <v>211.04</v>
      </c>
      <c r="F1633" s="12">
        <v>160182000</v>
      </c>
      <c r="G1633" s="12">
        <v>1738489387</v>
      </c>
      <c r="H1633" s="7">
        <f t="shared" si="25"/>
        <v>4.7386627493678176E-5</v>
      </c>
    </row>
    <row r="1634" spans="1:8" x14ac:dyDescent="0.75">
      <c r="A1634" s="2">
        <v>43316</v>
      </c>
      <c r="B1634" s="12">
        <v>210.46</v>
      </c>
      <c r="C1634" s="12">
        <v>213.77</v>
      </c>
      <c r="D1634" s="12">
        <v>200.28</v>
      </c>
      <c r="E1634" s="12">
        <v>202.45</v>
      </c>
      <c r="F1634" s="12">
        <v>167293000</v>
      </c>
      <c r="G1634" s="12">
        <v>1668059335</v>
      </c>
      <c r="H1634" s="7">
        <f t="shared" si="25"/>
        <v>-3.805948873895286E-2</v>
      </c>
    </row>
    <row r="1635" spans="1:8" x14ac:dyDescent="0.75">
      <c r="A1635" s="2">
        <v>43317</v>
      </c>
      <c r="B1635" s="12">
        <v>202.32</v>
      </c>
      <c r="C1635" s="12">
        <v>207.88</v>
      </c>
      <c r="D1635" s="12">
        <v>200.71</v>
      </c>
      <c r="E1635" s="12">
        <v>207.02</v>
      </c>
      <c r="F1635" s="12">
        <v>170719000</v>
      </c>
      <c r="G1635" s="12">
        <v>1706106350</v>
      </c>
      <c r="H1635" s="7">
        <f t="shared" si="25"/>
        <v>2.3230525899565129E-2</v>
      </c>
    </row>
    <row r="1636" spans="1:8" x14ac:dyDescent="0.75">
      <c r="A1636" s="2">
        <v>43318</v>
      </c>
      <c r="B1636" s="12">
        <v>207.16</v>
      </c>
      <c r="C1636" s="12">
        <v>211.95</v>
      </c>
      <c r="D1636" s="12">
        <v>199.59</v>
      </c>
      <c r="E1636" s="12">
        <v>199.61</v>
      </c>
      <c r="F1636" s="12">
        <v>224131000</v>
      </c>
      <c r="G1636" s="12">
        <v>1645430657</v>
      </c>
      <c r="H1636" s="7">
        <f t="shared" si="25"/>
        <v>-3.6445259702645214E-2</v>
      </c>
    </row>
    <row r="1637" spans="1:8" x14ac:dyDescent="0.75">
      <c r="A1637" s="2">
        <v>43319</v>
      </c>
      <c r="B1637" s="12">
        <v>199.51</v>
      </c>
      <c r="C1637" s="12">
        <v>206.34</v>
      </c>
      <c r="D1637" s="12">
        <v>187.75</v>
      </c>
      <c r="E1637" s="12">
        <v>188.08</v>
      </c>
      <c r="F1637" s="12">
        <v>170902000</v>
      </c>
      <c r="G1637" s="12">
        <v>1550687029</v>
      </c>
      <c r="H1637" s="7">
        <f t="shared" si="25"/>
        <v>-5.729036138539411E-2</v>
      </c>
    </row>
    <row r="1638" spans="1:8" x14ac:dyDescent="0.75">
      <c r="A1638" s="2">
        <v>43320</v>
      </c>
      <c r="B1638" s="12">
        <v>187.42</v>
      </c>
      <c r="C1638" s="12">
        <v>190.14</v>
      </c>
      <c r="D1638" s="12">
        <v>170.99</v>
      </c>
      <c r="E1638" s="12">
        <v>173.14</v>
      </c>
      <c r="F1638" s="12">
        <v>174335000</v>
      </c>
      <c r="G1638" s="12">
        <v>1427827096</v>
      </c>
      <c r="H1638" s="7">
        <f t="shared" si="25"/>
        <v>-7.6192508803756276E-2</v>
      </c>
    </row>
    <row r="1639" spans="1:8" x14ac:dyDescent="0.75">
      <c r="A1639" s="2">
        <v>43321</v>
      </c>
      <c r="B1639" s="12">
        <v>173.48</v>
      </c>
      <c r="C1639" s="12">
        <v>190.08</v>
      </c>
      <c r="D1639" s="12">
        <v>172.4</v>
      </c>
      <c r="E1639" s="12">
        <v>184.01</v>
      </c>
      <c r="F1639" s="12">
        <v>122426000</v>
      </c>
      <c r="G1639" s="12">
        <v>1517810865</v>
      </c>
      <c r="H1639" s="7">
        <f t="shared" si="25"/>
        <v>6.0698639612635476E-2</v>
      </c>
    </row>
    <row r="1640" spans="1:8" x14ac:dyDescent="0.75">
      <c r="A1640" s="2">
        <v>43322</v>
      </c>
      <c r="B1640" s="12">
        <v>183.77</v>
      </c>
      <c r="C1640" s="12">
        <v>191.01</v>
      </c>
      <c r="D1640" s="12">
        <v>167.66</v>
      </c>
      <c r="E1640" s="12">
        <v>169.12</v>
      </c>
      <c r="F1640" s="12">
        <v>110106000</v>
      </c>
      <c r="G1640" s="12">
        <v>1395333769</v>
      </c>
      <c r="H1640" s="7">
        <f t="shared" si="25"/>
        <v>-7.9719214235185312E-2</v>
      </c>
    </row>
    <row r="1641" spans="1:8" x14ac:dyDescent="0.75">
      <c r="A1641" s="2">
        <v>43323</v>
      </c>
      <c r="B1641" s="12">
        <v>169.19</v>
      </c>
      <c r="C1641" s="12">
        <v>171.19</v>
      </c>
      <c r="D1641" s="12">
        <v>163.15</v>
      </c>
      <c r="E1641" s="12">
        <v>166.4</v>
      </c>
      <c r="F1641" s="12">
        <v>113630000</v>
      </c>
      <c r="G1641" s="12">
        <v>1373161813</v>
      </c>
      <c r="H1641" s="7">
        <f t="shared" si="25"/>
        <v>-1.6490336308292407E-2</v>
      </c>
    </row>
    <row r="1642" spans="1:8" x14ac:dyDescent="0.75">
      <c r="A1642" s="2">
        <v>43324</v>
      </c>
      <c r="B1642" s="12">
        <v>165.62</v>
      </c>
      <c r="C1642" s="12">
        <v>169.73</v>
      </c>
      <c r="D1642" s="12">
        <v>164.33</v>
      </c>
      <c r="E1642" s="12">
        <v>167.91</v>
      </c>
      <c r="F1642" s="12">
        <v>107311000</v>
      </c>
      <c r="G1642" s="12">
        <v>1385980673</v>
      </c>
      <c r="H1642" s="7">
        <f t="shared" si="25"/>
        <v>1.3826832508151142E-2</v>
      </c>
    </row>
    <row r="1643" spans="1:8" x14ac:dyDescent="0.75">
      <c r="A1643" s="2">
        <v>43325</v>
      </c>
      <c r="B1643" s="12">
        <v>168.12</v>
      </c>
      <c r="C1643" s="12">
        <v>170.9</v>
      </c>
      <c r="D1643" s="12">
        <v>144.93</v>
      </c>
      <c r="E1643" s="12">
        <v>145.04</v>
      </c>
      <c r="F1643" s="12">
        <v>129702000</v>
      </c>
      <c r="G1643" s="12">
        <v>1197467082</v>
      </c>
      <c r="H1643" s="7">
        <f t="shared" si="25"/>
        <v>-0.13728289317154421</v>
      </c>
    </row>
    <row r="1644" spans="1:8" x14ac:dyDescent="0.75">
      <c r="A1644" s="2">
        <v>43326</v>
      </c>
      <c r="B1644" s="12">
        <v>145.09</v>
      </c>
      <c r="C1644" s="12">
        <v>145.33000000000001</v>
      </c>
      <c r="D1644" s="12">
        <v>134.09</v>
      </c>
      <c r="E1644" s="12">
        <v>138.57</v>
      </c>
      <c r="F1644" s="12">
        <v>123578000</v>
      </c>
      <c r="G1644" s="12">
        <v>1144312040</v>
      </c>
      <c r="H1644" s="7">
        <f t="shared" si="25"/>
        <v>-4.4937624922461991E-2</v>
      </c>
    </row>
    <row r="1645" spans="1:8" x14ac:dyDescent="0.75">
      <c r="A1645" s="2">
        <v>43327</v>
      </c>
      <c r="B1645" s="12">
        <v>139.30000000000001</v>
      </c>
      <c r="C1645" s="12">
        <v>161.21</v>
      </c>
      <c r="D1645" s="12">
        <v>139.30000000000001</v>
      </c>
      <c r="E1645" s="12">
        <v>153.34</v>
      </c>
      <c r="F1645" s="12">
        <v>126689000</v>
      </c>
      <c r="G1645" s="12">
        <v>1266541598</v>
      </c>
      <c r="H1645" s="7">
        <f t="shared" si="25"/>
        <v>0.10078966259870777</v>
      </c>
    </row>
    <row r="1646" spans="1:8" x14ac:dyDescent="0.75">
      <c r="A1646" s="2">
        <v>43328</v>
      </c>
      <c r="B1646" s="12">
        <v>153.35</v>
      </c>
      <c r="C1646" s="12">
        <v>158.96</v>
      </c>
      <c r="D1646" s="12">
        <v>148.93</v>
      </c>
      <c r="E1646" s="12">
        <v>151.25</v>
      </c>
      <c r="F1646" s="12">
        <v>104578000</v>
      </c>
      <c r="G1646" s="12">
        <v>1249525849</v>
      </c>
      <c r="H1646" s="7">
        <f t="shared" si="25"/>
        <v>-1.3694163677861065E-2</v>
      </c>
    </row>
    <row r="1647" spans="1:8" x14ac:dyDescent="0.75">
      <c r="A1647" s="2">
        <v>43329</v>
      </c>
      <c r="B1647" s="12">
        <v>151.79</v>
      </c>
      <c r="C1647" s="12">
        <v>166.84</v>
      </c>
      <c r="D1647" s="12">
        <v>151.79</v>
      </c>
      <c r="E1647" s="12">
        <v>166.84</v>
      </c>
      <c r="F1647" s="12">
        <v>207021000</v>
      </c>
      <c r="G1647" s="12">
        <v>1378657520</v>
      </c>
      <c r="H1647" s="7">
        <f t="shared" si="25"/>
        <v>9.9150141643059575E-2</v>
      </c>
    </row>
    <row r="1648" spans="1:8" x14ac:dyDescent="0.75">
      <c r="A1648" s="2">
        <v>43330</v>
      </c>
      <c r="B1648" s="12">
        <v>166.4</v>
      </c>
      <c r="C1648" s="12">
        <v>169.42</v>
      </c>
      <c r="D1648" s="12">
        <v>147.22</v>
      </c>
      <c r="E1648" s="12">
        <v>152.31</v>
      </c>
      <c r="F1648" s="12">
        <v>166439000</v>
      </c>
      <c r="G1648" s="12">
        <v>1258849213</v>
      </c>
      <c r="H1648" s="7">
        <f t="shared" si="25"/>
        <v>-8.4675480769230788E-2</v>
      </c>
    </row>
    <row r="1649" spans="1:8" x14ac:dyDescent="0.75">
      <c r="A1649" s="2">
        <v>43331</v>
      </c>
      <c r="B1649" s="12">
        <v>152.22</v>
      </c>
      <c r="C1649" s="12">
        <v>161.01</v>
      </c>
      <c r="D1649" s="12">
        <v>149.25</v>
      </c>
      <c r="E1649" s="12">
        <v>154.56</v>
      </c>
      <c r="F1649" s="12">
        <v>234411000</v>
      </c>
      <c r="G1649" s="12">
        <v>1277744556</v>
      </c>
      <c r="H1649" s="7">
        <f t="shared" si="25"/>
        <v>1.537248718959403E-2</v>
      </c>
    </row>
    <row r="1650" spans="1:8" x14ac:dyDescent="0.75">
      <c r="A1650" s="2">
        <v>43332</v>
      </c>
      <c r="B1650" s="12">
        <v>155.32</v>
      </c>
      <c r="C1650" s="12">
        <v>158.19999999999999</v>
      </c>
      <c r="D1650" s="12">
        <v>142.24</v>
      </c>
      <c r="E1650" s="12">
        <v>142.4</v>
      </c>
      <c r="F1650" s="12">
        <v>120183000</v>
      </c>
      <c r="G1650" s="12">
        <v>1177500385</v>
      </c>
      <c r="H1650" s="7">
        <f t="shared" si="25"/>
        <v>-8.3183105845995281E-2</v>
      </c>
    </row>
    <row r="1651" spans="1:8" x14ac:dyDescent="0.75">
      <c r="A1651" s="2">
        <v>43333</v>
      </c>
      <c r="B1651" s="12">
        <v>142.54</v>
      </c>
      <c r="C1651" s="12">
        <v>146.16999999999999</v>
      </c>
      <c r="D1651" s="12">
        <v>138.9</v>
      </c>
      <c r="E1651" s="12">
        <v>141.72</v>
      </c>
      <c r="F1651" s="12">
        <v>152785000</v>
      </c>
      <c r="G1651" s="12">
        <v>1172124435</v>
      </c>
      <c r="H1651" s="7">
        <f t="shared" si="25"/>
        <v>-5.7527711519572977E-3</v>
      </c>
    </row>
    <row r="1652" spans="1:8" x14ac:dyDescent="0.75">
      <c r="A1652" s="2">
        <v>43334</v>
      </c>
      <c r="B1652" s="12">
        <v>141.71</v>
      </c>
      <c r="C1652" s="12">
        <v>152.18</v>
      </c>
      <c r="D1652" s="12">
        <v>135.88</v>
      </c>
      <c r="E1652" s="12">
        <v>136.54</v>
      </c>
      <c r="F1652" s="12">
        <v>195766000</v>
      </c>
      <c r="G1652" s="12">
        <v>1129500259</v>
      </c>
      <c r="H1652" s="7">
        <f t="shared" si="25"/>
        <v>-3.6482958153976543E-2</v>
      </c>
    </row>
    <row r="1653" spans="1:8" x14ac:dyDescent="0.75">
      <c r="A1653" s="2">
        <v>43335</v>
      </c>
      <c r="B1653" s="12">
        <v>136.72</v>
      </c>
      <c r="C1653" s="12">
        <v>141.27000000000001</v>
      </c>
      <c r="D1653" s="12">
        <v>135.44999999999999</v>
      </c>
      <c r="E1653" s="12">
        <v>140.37</v>
      </c>
      <c r="F1653" s="12">
        <v>183027000</v>
      </c>
      <c r="G1653" s="12">
        <v>1161415700</v>
      </c>
      <c r="H1653" s="7">
        <f t="shared" si="25"/>
        <v>2.6696898771211276E-2</v>
      </c>
    </row>
    <row r="1654" spans="1:8" x14ac:dyDescent="0.75">
      <c r="A1654" s="2">
        <v>43336</v>
      </c>
      <c r="B1654" s="12">
        <v>140.75</v>
      </c>
      <c r="C1654" s="12">
        <v>145.46</v>
      </c>
      <c r="D1654" s="12">
        <v>137.66</v>
      </c>
      <c r="E1654" s="12">
        <v>145.02000000000001</v>
      </c>
      <c r="F1654" s="12">
        <v>232796000</v>
      </c>
      <c r="G1654" s="12">
        <v>1200172919</v>
      </c>
      <c r="H1654" s="7">
        <f t="shared" si="25"/>
        <v>3.0337477797513394E-2</v>
      </c>
    </row>
    <row r="1655" spans="1:8" x14ac:dyDescent="0.75">
      <c r="A1655" s="2">
        <v>43337</v>
      </c>
      <c r="B1655" s="12">
        <v>144.97999999999999</v>
      </c>
      <c r="C1655" s="12">
        <v>146.34</v>
      </c>
      <c r="D1655" s="12">
        <v>141.82</v>
      </c>
      <c r="E1655" s="12">
        <v>144.81</v>
      </c>
      <c r="F1655" s="12">
        <v>275311000</v>
      </c>
      <c r="G1655" s="12">
        <v>1198693119</v>
      </c>
      <c r="H1655" s="7">
        <f t="shared" si="25"/>
        <v>-1.1725755276589013E-3</v>
      </c>
    </row>
    <row r="1656" spans="1:8" x14ac:dyDescent="0.75">
      <c r="A1656" s="2">
        <v>43338</v>
      </c>
      <c r="B1656" s="12">
        <v>144.91999999999999</v>
      </c>
      <c r="C1656" s="12">
        <v>145.03</v>
      </c>
      <c r="D1656" s="12">
        <v>138.83000000000001</v>
      </c>
      <c r="E1656" s="12">
        <v>141.74</v>
      </c>
      <c r="F1656" s="12">
        <v>166603000</v>
      </c>
      <c r="G1656" s="12">
        <v>1173572867</v>
      </c>
      <c r="H1656" s="7">
        <f t="shared" si="25"/>
        <v>-2.1943141043334106E-2</v>
      </c>
    </row>
    <row r="1657" spans="1:8" x14ac:dyDescent="0.75">
      <c r="A1657" s="2">
        <v>43339</v>
      </c>
      <c r="B1657" s="12">
        <v>141.86000000000001</v>
      </c>
      <c r="C1657" s="12">
        <v>185.87</v>
      </c>
      <c r="D1657" s="12">
        <v>141.06</v>
      </c>
      <c r="E1657" s="12">
        <v>183.08</v>
      </c>
      <c r="F1657" s="12">
        <v>355782000</v>
      </c>
      <c r="G1657" s="12">
        <v>1516216718</v>
      </c>
      <c r="H1657" s="7">
        <f t="shared" si="25"/>
        <v>0.29056816579726485</v>
      </c>
    </row>
    <row r="1658" spans="1:8" x14ac:dyDescent="0.75">
      <c r="A1658" s="2">
        <v>43340</v>
      </c>
      <c r="B1658" s="12">
        <v>182.14</v>
      </c>
      <c r="C1658" s="12">
        <v>200.38</v>
      </c>
      <c r="D1658" s="12">
        <v>171.07</v>
      </c>
      <c r="E1658" s="12">
        <v>194.34</v>
      </c>
      <c r="F1658" s="12">
        <v>305053000</v>
      </c>
      <c r="G1658" s="12">
        <v>1609766294</v>
      </c>
      <c r="H1658" s="7">
        <f t="shared" si="25"/>
        <v>6.6981442846162392E-2</v>
      </c>
    </row>
    <row r="1659" spans="1:8" x14ac:dyDescent="0.75">
      <c r="A1659" s="2">
        <v>43341</v>
      </c>
      <c r="B1659" s="12">
        <v>194.01</v>
      </c>
      <c r="C1659" s="12">
        <v>200.12</v>
      </c>
      <c r="D1659" s="12">
        <v>186.17</v>
      </c>
      <c r="E1659" s="12">
        <v>187.81</v>
      </c>
      <c r="F1659" s="12">
        <v>177095000</v>
      </c>
      <c r="G1659" s="12">
        <v>1556072749</v>
      </c>
      <c r="H1659" s="7">
        <f t="shared" si="25"/>
        <v>-3.1957115612597231E-2</v>
      </c>
    </row>
    <row r="1660" spans="1:8" x14ac:dyDescent="0.75">
      <c r="A1660" s="2">
        <v>43342</v>
      </c>
      <c r="B1660" s="12">
        <v>187.63</v>
      </c>
      <c r="C1660" s="12">
        <v>187.63</v>
      </c>
      <c r="D1660" s="12">
        <v>174.87</v>
      </c>
      <c r="E1660" s="12">
        <v>183.4</v>
      </c>
      <c r="F1660" s="12">
        <v>299466000</v>
      </c>
      <c r="G1660" s="12">
        <v>1519862678</v>
      </c>
      <c r="H1660" s="7">
        <f t="shared" si="25"/>
        <v>-2.2544369237328731E-2</v>
      </c>
    </row>
    <row r="1661" spans="1:8" x14ac:dyDescent="0.75">
      <c r="A1661" s="2">
        <v>43343</v>
      </c>
      <c r="B1661" s="12">
        <v>183.53</v>
      </c>
      <c r="C1661" s="12">
        <v>194.62</v>
      </c>
      <c r="D1661" s="12">
        <v>183.01</v>
      </c>
      <c r="E1661" s="12">
        <v>194.62</v>
      </c>
      <c r="F1661" s="12">
        <v>315329000</v>
      </c>
      <c r="G1661" s="12">
        <v>1613163708</v>
      </c>
      <c r="H1661" s="7">
        <f t="shared" si="25"/>
        <v>6.0426088377921884E-2</v>
      </c>
    </row>
    <row r="1662" spans="1:8" x14ac:dyDescent="0.75">
      <c r="A1662" s="2">
        <v>43344</v>
      </c>
      <c r="B1662" s="12">
        <v>194.56</v>
      </c>
      <c r="C1662" s="12">
        <v>221.14</v>
      </c>
      <c r="D1662" s="12">
        <v>194.56</v>
      </c>
      <c r="E1662" s="12">
        <v>220.74</v>
      </c>
      <c r="F1662" s="12">
        <v>234140000</v>
      </c>
      <c r="G1662" s="12">
        <v>1830092176</v>
      </c>
      <c r="H1662" s="7">
        <f t="shared" si="25"/>
        <v>0.13456003289473686</v>
      </c>
    </row>
    <row r="1663" spans="1:8" x14ac:dyDescent="0.75">
      <c r="A1663" s="2">
        <v>43345</v>
      </c>
      <c r="B1663" s="12">
        <v>220.88</v>
      </c>
      <c r="C1663" s="12">
        <v>221.28</v>
      </c>
      <c r="D1663" s="12">
        <v>206.15</v>
      </c>
      <c r="E1663" s="12">
        <v>212.33</v>
      </c>
      <c r="F1663" s="12">
        <v>246093000</v>
      </c>
      <c r="G1663" s="12">
        <v>1762071640</v>
      </c>
      <c r="H1663" s="7">
        <f t="shared" si="25"/>
        <v>-3.8708801159000286E-2</v>
      </c>
    </row>
    <row r="1664" spans="1:8" x14ac:dyDescent="0.75">
      <c r="A1664" s="2">
        <v>43346</v>
      </c>
      <c r="B1664" s="12">
        <v>213.15</v>
      </c>
      <c r="C1664" s="12">
        <v>221.46</v>
      </c>
      <c r="D1664" s="12">
        <v>205.15</v>
      </c>
      <c r="E1664" s="12">
        <v>217.29</v>
      </c>
      <c r="F1664" s="12">
        <v>177073000</v>
      </c>
      <c r="G1664" s="12">
        <v>1803668745</v>
      </c>
      <c r="H1664" s="7">
        <f t="shared" si="25"/>
        <v>1.9422941590429212E-2</v>
      </c>
    </row>
    <row r="1665" spans="1:8" x14ac:dyDescent="0.75">
      <c r="A1665" s="2">
        <v>43347</v>
      </c>
      <c r="B1665" s="12">
        <v>217.06</v>
      </c>
      <c r="C1665" s="12">
        <v>220.1</v>
      </c>
      <c r="D1665" s="12">
        <v>212.98</v>
      </c>
      <c r="E1665" s="12">
        <v>216.57</v>
      </c>
      <c r="F1665" s="12">
        <v>160185000</v>
      </c>
      <c r="G1665" s="12">
        <v>1798017926</v>
      </c>
      <c r="H1665" s="7">
        <f t="shared" si="25"/>
        <v>-2.2574403390767947E-3</v>
      </c>
    </row>
    <row r="1666" spans="1:8" x14ac:dyDescent="0.75">
      <c r="A1666" s="2">
        <v>43348</v>
      </c>
      <c r="B1666" s="12">
        <v>216.68</v>
      </c>
      <c r="C1666" s="12">
        <v>220.9</v>
      </c>
      <c r="D1666" s="12">
        <v>173.73</v>
      </c>
      <c r="E1666" s="12">
        <v>174.44</v>
      </c>
      <c r="F1666" s="12">
        <v>186626000</v>
      </c>
      <c r="G1666" s="12">
        <v>1448553895</v>
      </c>
      <c r="H1666" s="7">
        <f t="shared" si="25"/>
        <v>-0.1949418497323242</v>
      </c>
    </row>
    <row r="1667" spans="1:8" x14ac:dyDescent="0.75">
      <c r="A1667" s="2">
        <v>43349</v>
      </c>
      <c r="B1667" s="12">
        <v>174.84</v>
      </c>
      <c r="C1667" s="12">
        <v>180.95</v>
      </c>
      <c r="D1667" s="12">
        <v>162.97999999999999</v>
      </c>
      <c r="E1667" s="12">
        <v>180.9</v>
      </c>
      <c r="F1667" s="12">
        <v>198834000</v>
      </c>
      <c r="G1667" s="12">
        <v>1502531076</v>
      </c>
      <c r="H1667" s="7">
        <f t="shared" ref="H1667:H1730" si="26">(E1667-B1667)/B1667</f>
        <v>3.4660260809883332E-2</v>
      </c>
    </row>
    <row r="1668" spans="1:8" x14ac:dyDescent="0.75">
      <c r="A1668" s="2">
        <v>43350</v>
      </c>
      <c r="B1668" s="12">
        <v>180.67</v>
      </c>
      <c r="C1668" s="12">
        <v>192.37</v>
      </c>
      <c r="D1668" s="12">
        <v>172.81</v>
      </c>
      <c r="E1668" s="12">
        <v>187.56</v>
      </c>
      <c r="F1668" s="12">
        <v>247866000</v>
      </c>
      <c r="G1668" s="12">
        <v>1558267992</v>
      </c>
      <c r="H1668" s="7">
        <f t="shared" si="26"/>
        <v>3.8135827752255574E-2</v>
      </c>
    </row>
    <row r="1669" spans="1:8" x14ac:dyDescent="0.75">
      <c r="A1669" s="2">
        <v>43351</v>
      </c>
      <c r="B1669" s="12">
        <v>187.74</v>
      </c>
      <c r="C1669" s="12">
        <v>201.51</v>
      </c>
      <c r="D1669" s="12">
        <v>183.68</v>
      </c>
      <c r="E1669" s="12">
        <v>185.9</v>
      </c>
      <c r="F1669" s="12">
        <v>270179000</v>
      </c>
      <c r="G1669" s="12">
        <v>1544769298</v>
      </c>
      <c r="H1669" s="7">
        <f t="shared" si="26"/>
        <v>-9.8007883242782756E-3</v>
      </c>
    </row>
    <row r="1670" spans="1:8" x14ac:dyDescent="0.75">
      <c r="A1670" s="2">
        <v>43352</v>
      </c>
      <c r="B1670" s="12">
        <v>185.95</v>
      </c>
      <c r="C1670" s="12">
        <v>198.1</v>
      </c>
      <c r="D1670" s="12">
        <v>177.87</v>
      </c>
      <c r="E1670" s="12">
        <v>193.36</v>
      </c>
      <c r="F1670" s="12">
        <v>239540000</v>
      </c>
      <c r="G1670" s="12">
        <v>1607096101</v>
      </c>
      <c r="H1670" s="7">
        <f t="shared" si="26"/>
        <v>3.9849421887604333E-2</v>
      </c>
    </row>
    <row r="1671" spans="1:8" x14ac:dyDescent="0.75">
      <c r="A1671" s="2">
        <v>43353</v>
      </c>
      <c r="B1671" s="12">
        <v>193.92</v>
      </c>
      <c r="C1671" s="12">
        <v>206.09</v>
      </c>
      <c r="D1671" s="12">
        <v>193.92</v>
      </c>
      <c r="E1671" s="12">
        <v>201.13</v>
      </c>
      <c r="F1671" s="12">
        <v>197999000</v>
      </c>
      <c r="G1671" s="12">
        <v>1672042900</v>
      </c>
      <c r="H1671" s="7">
        <f t="shared" si="26"/>
        <v>3.7180280528052848E-2</v>
      </c>
    </row>
    <row r="1672" spans="1:8" x14ac:dyDescent="0.75">
      <c r="A1672" s="2">
        <v>43354</v>
      </c>
      <c r="B1672" s="12">
        <v>202.2</v>
      </c>
      <c r="C1672" s="12">
        <v>205.42</v>
      </c>
      <c r="D1672" s="12">
        <v>181.91</v>
      </c>
      <c r="E1672" s="12">
        <v>187.26</v>
      </c>
      <c r="F1672" s="12">
        <v>144562000</v>
      </c>
      <c r="G1672" s="12">
        <v>1557076976</v>
      </c>
      <c r="H1672" s="7">
        <f t="shared" si="26"/>
        <v>-7.3887240356083073E-2</v>
      </c>
    </row>
    <row r="1673" spans="1:8" x14ac:dyDescent="0.75">
      <c r="A1673" s="2">
        <v>43355</v>
      </c>
      <c r="B1673" s="12">
        <v>187.62</v>
      </c>
      <c r="C1673" s="12">
        <v>187.62</v>
      </c>
      <c r="D1673" s="12">
        <v>172.19</v>
      </c>
      <c r="E1673" s="12">
        <v>185.26</v>
      </c>
      <c r="F1673" s="12">
        <v>231141000</v>
      </c>
      <c r="G1673" s="12">
        <v>1540839564</v>
      </c>
      <c r="H1673" s="7">
        <f t="shared" si="26"/>
        <v>-1.257861635220133E-2</v>
      </c>
    </row>
    <row r="1674" spans="1:8" x14ac:dyDescent="0.75">
      <c r="A1674" s="2">
        <v>43356</v>
      </c>
      <c r="B1674" s="12">
        <v>185.44</v>
      </c>
      <c r="C1674" s="12">
        <v>200.77</v>
      </c>
      <c r="D1674" s="12">
        <v>181.66</v>
      </c>
      <c r="E1674" s="12">
        <v>193.27</v>
      </c>
      <c r="F1674" s="12">
        <v>171149000</v>
      </c>
      <c r="G1674" s="12">
        <v>1607795466</v>
      </c>
      <c r="H1674" s="7">
        <f t="shared" si="26"/>
        <v>4.222389991371879E-2</v>
      </c>
    </row>
    <row r="1675" spans="1:8" x14ac:dyDescent="0.75">
      <c r="A1675" s="2">
        <v>43357</v>
      </c>
      <c r="B1675" s="12">
        <v>193.05</v>
      </c>
      <c r="C1675" s="12">
        <v>198.78</v>
      </c>
      <c r="D1675" s="12">
        <v>186.29</v>
      </c>
      <c r="E1675" s="12">
        <v>191.3</v>
      </c>
      <c r="F1675" s="12">
        <v>215844000</v>
      </c>
      <c r="G1675" s="12">
        <v>1591768918</v>
      </c>
      <c r="H1675" s="7">
        <f t="shared" si="26"/>
        <v>-9.0650090650090647E-3</v>
      </c>
    </row>
    <row r="1676" spans="1:8" x14ac:dyDescent="0.75">
      <c r="A1676" s="2">
        <v>43358</v>
      </c>
      <c r="B1676" s="12">
        <v>190.87</v>
      </c>
      <c r="C1676" s="12">
        <v>194.83</v>
      </c>
      <c r="D1676" s="12">
        <v>186.94</v>
      </c>
      <c r="E1676" s="12">
        <v>191.78</v>
      </c>
      <c r="F1676" s="12">
        <v>171229000</v>
      </c>
      <c r="G1676" s="12">
        <v>1596126624</v>
      </c>
      <c r="H1676" s="7">
        <f t="shared" si="26"/>
        <v>4.767642898307731E-3</v>
      </c>
    </row>
    <row r="1677" spans="1:8" x14ac:dyDescent="0.75">
      <c r="A1677" s="2">
        <v>43359</v>
      </c>
      <c r="B1677" s="12">
        <v>191.92</v>
      </c>
      <c r="C1677" s="12">
        <v>192.84</v>
      </c>
      <c r="D1677" s="12">
        <v>185.23</v>
      </c>
      <c r="E1677" s="12">
        <v>192.62</v>
      </c>
      <c r="F1677" s="12">
        <v>293870000</v>
      </c>
      <c r="G1677" s="12">
        <v>1603460439</v>
      </c>
      <c r="H1677" s="7">
        <f t="shared" si="26"/>
        <v>3.6473530637766627E-3</v>
      </c>
    </row>
    <row r="1678" spans="1:8" x14ac:dyDescent="0.75">
      <c r="A1678" s="2">
        <v>43360</v>
      </c>
      <c r="B1678" s="12">
        <v>193.24</v>
      </c>
      <c r="C1678" s="12">
        <v>198.98</v>
      </c>
      <c r="D1678" s="12">
        <v>179.98</v>
      </c>
      <c r="E1678" s="12">
        <v>184.31</v>
      </c>
      <c r="F1678" s="12">
        <v>213697000</v>
      </c>
      <c r="G1678" s="12">
        <v>1534588201</v>
      </c>
      <c r="H1678" s="7">
        <f t="shared" si="26"/>
        <v>-4.6211964396605291E-2</v>
      </c>
    </row>
    <row r="1679" spans="1:8" x14ac:dyDescent="0.75">
      <c r="A1679" s="2">
        <v>43361</v>
      </c>
      <c r="B1679" s="12">
        <v>183.5</v>
      </c>
      <c r="C1679" s="12">
        <v>190.83</v>
      </c>
      <c r="D1679" s="12">
        <v>178.94</v>
      </c>
      <c r="E1679" s="12">
        <v>190.83</v>
      </c>
      <c r="F1679" s="12">
        <v>262497000</v>
      </c>
      <c r="G1679" s="12">
        <v>1589242953</v>
      </c>
      <c r="H1679" s="7">
        <f t="shared" si="26"/>
        <v>3.994550408719353E-2</v>
      </c>
    </row>
    <row r="1680" spans="1:8" x14ac:dyDescent="0.75">
      <c r="A1680" s="2">
        <v>43362</v>
      </c>
      <c r="B1680" s="12">
        <v>191.51</v>
      </c>
      <c r="C1680" s="12">
        <v>195.59</v>
      </c>
      <c r="D1680" s="12">
        <v>185.84</v>
      </c>
      <c r="E1680" s="12">
        <v>191.19</v>
      </c>
      <c r="F1680" s="12">
        <v>194043000</v>
      </c>
      <c r="G1680" s="12">
        <v>1592589653</v>
      </c>
      <c r="H1680" s="7">
        <f t="shared" si="26"/>
        <v>-1.6709310218787174E-3</v>
      </c>
    </row>
    <row r="1681" spans="1:8" x14ac:dyDescent="0.75">
      <c r="A1681" s="2">
        <v>43363</v>
      </c>
      <c r="B1681" s="12">
        <v>191.42</v>
      </c>
      <c r="C1681" s="12">
        <v>200.98</v>
      </c>
      <c r="D1681" s="12">
        <v>188.15</v>
      </c>
      <c r="E1681" s="12">
        <v>200.49</v>
      </c>
      <c r="F1681" s="12">
        <v>210051000</v>
      </c>
      <c r="G1681" s="12">
        <v>1670431363</v>
      </c>
      <c r="H1681" s="7">
        <f t="shared" si="26"/>
        <v>4.7382718629192466E-2</v>
      </c>
    </row>
    <row r="1682" spans="1:8" x14ac:dyDescent="0.75">
      <c r="A1682" s="2">
        <v>43364</v>
      </c>
      <c r="B1682" s="12">
        <v>200.52</v>
      </c>
      <c r="C1682" s="12">
        <v>210.95</v>
      </c>
      <c r="D1682" s="12">
        <v>200.3</v>
      </c>
      <c r="E1682" s="12">
        <v>208.52</v>
      </c>
      <c r="F1682" s="12">
        <v>206347000</v>
      </c>
      <c r="G1682" s="12">
        <v>1737698840</v>
      </c>
      <c r="H1682" s="7">
        <f t="shared" si="26"/>
        <v>3.9896269698783161E-2</v>
      </c>
    </row>
    <row r="1683" spans="1:8" x14ac:dyDescent="0.75">
      <c r="A1683" s="2">
        <v>43365</v>
      </c>
      <c r="B1683" s="12">
        <v>208</v>
      </c>
      <c r="C1683" s="12">
        <v>213.56</v>
      </c>
      <c r="D1683" s="12">
        <v>198.22</v>
      </c>
      <c r="E1683" s="12">
        <v>204.4</v>
      </c>
      <c r="F1683" s="12">
        <v>169790000</v>
      </c>
      <c r="G1683" s="12">
        <v>1703731964</v>
      </c>
      <c r="H1683" s="7">
        <f t="shared" si="26"/>
        <v>-1.7307692307692281E-2</v>
      </c>
    </row>
    <row r="1684" spans="1:8" x14ac:dyDescent="0.75">
      <c r="A1684" s="2">
        <v>43366</v>
      </c>
      <c r="B1684" s="12">
        <v>204.88</v>
      </c>
      <c r="C1684" s="12">
        <v>210.93</v>
      </c>
      <c r="D1684" s="12">
        <v>202.8</v>
      </c>
      <c r="E1684" s="12">
        <v>204.9</v>
      </c>
      <c r="F1684" s="12">
        <v>156285000</v>
      </c>
      <c r="G1684" s="12">
        <v>1708248903</v>
      </c>
      <c r="H1684" s="7">
        <f t="shared" si="26"/>
        <v>9.7618117922736394E-5</v>
      </c>
    </row>
    <row r="1685" spans="1:8" x14ac:dyDescent="0.75">
      <c r="A1685" s="2">
        <v>43367</v>
      </c>
      <c r="B1685" s="12">
        <v>205.07</v>
      </c>
      <c r="C1685" s="12">
        <v>205.49</v>
      </c>
      <c r="D1685" s="12">
        <v>193.29</v>
      </c>
      <c r="E1685" s="12">
        <v>197.81</v>
      </c>
      <c r="F1685" s="12">
        <v>164016000</v>
      </c>
      <c r="G1685" s="12">
        <v>1649510819</v>
      </c>
      <c r="H1685" s="7">
        <f t="shared" si="26"/>
        <v>-3.5402545472277717E-2</v>
      </c>
    </row>
    <row r="1686" spans="1:8" x14ac:dyDescent="0.75">
      <c r="A1686" s="2">
        <v>43368</v>
      </c>
      <c r="B1686" s="12">
        <v>197.83</v>
      </c>
      <c r="C1686" s="12">
        <v>197.83</v>
      </c>
      <c r="D1686" s="12">
        <v>180.94</v>
      </c>
      <c r="E1686" s="12">
        <v>189.65</v>
      </c>
      <c r="F1686" s="12">
        <v>150086000</v>
      </c>
      <c r="G1686" s="12">
        <v>1581864396</v>
      </c>
      <c r="H1686" s="7">
        <f t="shared" si="26"/>
        <v>-4.1348632664408864E-2</v>
      </c>
    </row>
    <row r="1687" spans="1:8" x14ac:dyDescent="0.75">
      <c r="A1687" s="2">
        <v>43369</v>
      </c>
      <c r="B1687" s="12">
        <v>189.37</v>
      </c>
      <c r="C1687" s="12">
        <v>192.89</v>
      </c>
      <c r="D1687" s="12">
        <v>183.45</v>
      </c>
      <c r="E1687" s="12">
        <v>184.53</v>
      </c>
      <c r="F1687" s="12">
        <v>179411000</v>
      </c>
      <c r="G1687" s="12">
        <v>1539474075</v>
      </c>
      <c r="H1687" s="7">
        <f t="shared" si="26"/>
        <v>-2.5558430585626041E-2</v>
      </c>
    </row>
    <row r="1688" spans="1:8" x14ac:dyDescent="0.75">
      <c r="A1688" s="2">
        <v>43370</v>
      </c>
      <c r="B1688" s="12">
        <v>184.65</v>
      </c>
      <c r="C1688" s="12">
        <v>196.66</v>
      </c>
      <c r="D1688" s="12">
        <v>184.04</v>
      </c>
      <c r="E1688" s="12">
        <v>194.48</v>
      </c>
      <c r="F1688" s="12">
        <v>243512000</v>
      </c>
      <c r="G1688" s="12">
        <v>1622805786</v>
      </c>
      <c r="H1688" s="7">
        <f t="shared" si="26"/>
        <v>5.3235851611156154E-2</v>
      </c>
    </row>
    <row r="1689" spans="1:8" x14ac:dyDescent="0.75">
      <c r="A1689" s="2">
        <v>43371</v>
      </c>
      <c r="B1689" s="12">
        <v>194.24</v>
      </c>
      <c r="C1689" s="12">
        <v>195.48</v>
      </c>
      <c r="D1689" s="12">
        <v>186.72</v>
      </c>
      <c r="E1689" s="12">
        <v>187.45</v>
      </c>
      <c r="F1689" s="12">
        <v>224084000</v>
      </c>
      <c r="G1689" s="12">
        <v>1564507714</v>
      </c>
      <c r="H1689" s="7">
        <f t="shared" si="26"/>
        <v>-3.4956754530477863E-2</v>
      </c>
    </row>
    <row r="1690" spans="1:8" x14ac:dyDescent="0.75">
      <c r="A1690" s="2">
        <v>43372</v>
      </c>
      <c r="B1690" s="12">
        <v>187.19</v>
      </c>
      <c r="C1690" s="12">
        <v>190.16</v>
      </c>
      <c r="D1690" s="12">
        <v>184.37</v>
      </c>
      <c r="E1690" s="12">
        <v>188.51</v>
      </c>
      <c r="F1690" s="12">
        <v>297395000</v>
      </c>
      <c r="G1690" s="12">
        <v>1573719003</v>
      </c>
      <c r="H1690" s="7">
        <f t="shared" si="26"/>
        <v>7.0516587424541543E-3</v>
      </c>
    </row>
    <row r="1691" spans="1:8" x14ac:dyDescent="0.75">
      <c r="A1691" s="2">
        <v>43373</v>
      </c>
      <c r="B1691" s="12">
        <v>188.5</v>
      </c>
      <c r="C1691" s="12">
        <v>189.76</v>
      </c>
      <c r="D1691" s="12">
        <v>185.72</v>
      </c>
      <c r="E1691" s="12">
        <v>187.65</v>
      </c>
      <c r="F1691" s="12">
        <v>281672000</v>
      </c>
      <c r="G1691" s="12">
        <v>1566842505</v>
      </c>
      <c r="H1691" s="7">
        <f t="shared" si="26"/>
        <v>-4.5092838196286169E-3</v>
      </c>
    </row>
    <row r="1692" spans="1:8" x14ac:dyDescent="0.75">
      <c r="A1692" s="2">
        <v>43374</v>
      </c>
      <c r="B1692" s="12">
        <v>187.17</v>
      </c>
      <c r="C1692" s="12">
        <v>188.45</v>
      </c>
      <c r="D1692" s="12">
        <v>184.63</v>
      </c>
      <c r="E1692" s="12">
        <v>186.92</v>
      </c>
      <c r="F1692" s="12">
        <v>368119000</v>
      </c>
      <c r="G1692" s="12">
        <v>1561107655</v>
      </c>
      <c r="H1692" s="7">
        <f t="shared" si="26"/>
        <v>-1.3356841374151842E-3</v>
      </c>
    </row>
    <row r="1693" spans="1:8" x14ac:dyDescent="0.75">
      <c r="A1693" s="2">
        <v>43375</v>
      </c>
      <c r="B1693" s="12">
        <v>186.98</v>
      </c>
      <c r="C1693" s="12">
        <v>187.46</v>
      </c>
      <c r="D1693" s="12">
        <v>180.63</v>
      </c>
      <c r="E1693" s="12">
        <v>182.24</v>
      </c>
      <c r="F1693" s="12">
        <v>222211000</v>
      </c>
      <c r="G1693" s="12">
        <v>1523433382</v>
      </c>
      <c r="H1693" s="7">
        <f t="shared" si="26"/>
        <v>-2.5350304845437911E-2</v>
      </c>
    </row>
    <row r="1694" spans="1:8" x14ac:dyDescent="0.75">
      <c r="A1694" s="2">
        <v>43376</v>
      </c>
      <c r="B1694" s="12">
        <v>182.01</v>
      </c>
      <c r="C1694" s="12">
        <v>182.01</v>
      </c>
      <c r="D1694" s="12">
        <v>176.2</v>
      </c>
      <c r="E1694" s="12">
        <v>177.56</v>
      </c>
      <c r="F1694" s="12">
        <v>303071000</v>
      </c>
      <c r="G1694" s="12">
        <v>1484652287</v>
      </c>
      <c r="H1694" s="7">
        <f t="shared" si="26"/>
        <v>-2.4449206087577544E-2</v>
      </c>
    </row>
    <row r="1695" spans="1:8" x14ac:dyDescent="0.75">
      <c r="A1695" s="2">
        <v>43377</v>
      </c>
      <c r="B1695" s="12">
        <v>177.65</v>
      </c>
      <c r="C1695" s="12">
        <v>181.67</v>
      </c>
      <c r="D1695" s="12">
        <v>177.54</v>
      </c>
      <c r="E1695" s="12">
        <v>180.45</v>
      </c>
      <c r="F1695" s="12">
        <v>309359000</v>
      </c>
      <c r="G1695" s="12">
        <v>1509191364</v>
      </c>
      <c r="H1695" s="7">
        <f t="shared" si="26"/>
        <v>1.576132845482681E-2</v>
      </c>
    </row>
    <row r="1696" spans="1:8" x14ac:dyDescent="0.75">
      <c r="A1696" s="2">
        <v>43378</v>
      </c>
      <c r="B1696" s="12">
        <v>180.66</v>
      </c>
      <c r="C1696" s="12">
        <v>182.12</v>
      </c>
      <c r="D1696" s="12">
        <v>179.09</v>
      </c>
      <c r="E1696" s="12">
        <v>182.05</v>
      </c>
      <c r="F1696" s="12">
        <v>216765000</v>
      </c>
      <c r="G1696" s="12">
        <v>1522871443</v>
      </c>
      <c r="H1696" s="7">
        <f t="shared" si="26"/>
        <v>7.694010849108905E-3</v>
      </c>
    </row>
    <row r="1697" spans="1:8" x14ac:dyDescent="0.75">
      <c r="A1697" s="2">
        <v>43379</v>
      </c>
      <c r="B1697" s="12">
        <v>182.31</v>
      </c>
      <c r="C1697" s="12">
        <v>187.3</v>
      </c>
      <c r="D1697" s="12">
        <v>180.23</v>
      </c>
      <c r="E1697" s="12">
        <v>180.39</v>
      </c>
      <c r="F1697" s="12">
        <v>275432000</v>
      </c>
      <c r="G1697" s="12">
        <v>1509290054</v>
      </c>
      <c r="H1697" s="7">
        <f t="shared" si="26"/>
        <v>-1.0531512259338576E-2</v>
      </c>
    </row>
    <row r="1698" spans="1:8" x14ac:dyDescent="0.75">
      <c r="A1698" s="2">
        <v>43380</v>
      </c>
      <c r="B1698" s="12">
        <v>180.71</v>
      </c>
      <c r="C1698" s="12">
        <v>181.8</v>
      </c>
      <c r="D1698" s="12">
        <v>177.58</v>
      </c>
      <c r="E1698" s="12">
        <v>180.25</v>
      </c>
      <c r="F1698" s="12">
        <v>207284000</v>
      </c>
      <c r="G1698" s="12">
        <v>1508481418</v>
      </c>
      <c r="H1698" s="7">
        <f t="shared" si="26"/>
        <v>-2.5455149133971995E-3</v>
      </c>
    </row>
    <row r="1699" spans="1:8" x14ac:dyDescent="0.75">
      <c r="A1699" s="2">
        <v>43381</v>
      </c>
      <c r="B1699" s="12">
        <v>180.36</v>
      </c>
      <c r="C1699" s="12">
        <v>183.83</v>
      </c>
      <c r="D1699" s="12">
        <v>178.27</v>
      </c>
      <c r="E1699" s="12">
        <v>182.15</v>
      </c>
      <c r="F1699" s="12">
        <v>150222000</v>
      </c>
      <c r="G1699" s="12">
        <v>1524731889</v>
      </c>
      <c r="H1699" s="7">
        <f t="shared" si="26"/>
        <v>9.9245952539365259E-3</v>
      </c>
    </row>
    <row r="1700" spans="1:8" x14ac:dyDescent="0.75">
      <c r="A1700" s="2">
        <v>43382</v>
      </c>
      <c r="B1700" s="12">
        <v>182.6</v>
      </c>
      <c r="C1700" s="12">
        <v>182.72</v>
      </c>
      <c r="D1700" s="12">
        <v>179.28</v>
      </c>
      <c r="E1700" s="12">
        <v>181.03</v>
      </c>
      <c r="F1700" s="12">
        <v>147767000</v>
      </c>
      <c r="G1700" s="12">
        <v>1515688709</v>
      </c>
      <c r="H1700" s="7">
        <f t="shared" si="26"/>
        <v>-8.5980284775465134E-3</v>
      </c>
    </row>
    <row r="1701" spans="1:8" x14ac:dyDescent="0.75">
      <c r="A1701" s="2">
        <v>43383</v>
      </c>
      <c r="B1701" s="12">
        <v>180.51</v>
      </c>
      <c r="C1701" s="12">
        <v>180.7</v>
      </c>
      <c r="D1701" s="12">
        <v>176.54</v>
      </c>
      <c r="E1701" s="12">
        <v>178.52</v>
      </c>
      <c r="F1701" s="12">
        <v>252133000</v>
      </c>
      <c r="G1701" s="12">
        <v>1494940468</v>
      </c>
      <c r="H1701" s="7">
        <f t="shared" si="26"/>
        <v>-1.1024319982272344E-2</v>
      </c>
    </row>
    <row r="1702" spans="1:8" x14ac:dyDescent="0.75">
      <c r="A1702" s="2">
        <v>43384</v>
      </c>
      <c r="B1702" s="12">
        <v>178.18</v>
      </c>
      <c r="C1702" s="12">
        <v>178.18</v>
      </c>
      <c r="D1702" s="12">
        <v>157.01</v>
      </c>
      <c r="E1702" s="12">
        <v>157.13999999999999</v>
      </c>
      <c r="F1702" s="12">
        <v>150780000</v>
      </c>
      <c r="G1702" s="12">
        <v>1316214775</v>
      </c>
      <c r="H1702" s="7">
        <f t="shared" si="26"/>
        <v>-0.11808283757997541</v>
      </c>
    </row>
    <row r="1703" spans="1:8" x14ac:dyDescent="0.75">
      <c r="A1703" s="2">
        <v>43385</v>
      </c>
      <c r="B1703" s="12">
        <v>156.05000000000001</v>
      </c>
      <c r="C1703" s="12">
        <v>162.05000000000001</v>
      </c>
      <c r="D1703" s="12">
        <v>152.77000000000001</v>
      </c>
      <c r="E1703" s="12">
        <v>157.82</v>
      </c>
      <c r="F1703" s="12">
        <v>191719000</v>
      </c>
      <c r="G1703" s="12">
        <v>1322221583</v>
      </c>
      <c r="H1703" s="7">
        <f t="shared" si="26"/>
        <v>1.1342518423582068E-2</v>
      </c>
    </row>
    <row r="1704" spans="1:8" x14ac:dyDescent="0.75">
      <c r="A1704" s="2">
        <v>43386</v>
      </c>
      <c r="B1704" s="12">
        <v>157.80000000000001</v>
      </c>
      <c r="C1704" s="12">
        <v>160.86000000000001</v>
      </c>
      <c r="D1704" s="12">
        <v>157.47999999999999</v>
      </c>
      <c r="E1704" s="12">
        <v>160.86000000000001</v>
      </c>
      <c r="F1704" s="12">
        <v>109154000</v>
      </c>
      <c r="G1704" s="12">
        <v>1347993791</v>
      </c>
      <c r="H1704" s="7">
        <f t="shared" si="26"/>
        <v>1.9391634980988608E-2</v>
      </c>
    </row>
    <row r="1705" spans="1:8" x14ac:dyDescent="0.75">
      <c r="A1705" s="2">
        <v>43387</v>
      </c>
      <c r="B1705" s="12">
        <v>161.21</v>
      </c>
      <c r="C1705" s="12">
        <v>162.16999999999999</v>
      </c>
      <c r="D1705" s="12">
        <v>157.13999999999999</v>
      </c>
      <c r="E1705" s="12">
        <v>157.41999999999999</v>
      </c>
      <c r="F1705" s="12">
        <v>147540000</v>
      </c>
      <c r="G1705" s="12">
        <v>1319412536</v>
      </c>
      <c r="H1705" s="7">
        <f t="shared" si="26"/>
        <v>-2.3509707834501709E-2</v>
      </c>
    </row>
    <row r="1706" spans="1:8" x14ac:dyDescent="0.75">
      <c r="A1706" s="2">
        <v>43388</v>
      </c>
      <c r="B1706" s="12">
        <v>157.16999999999999</v>
      </c>
      <c r="C1706" s="12">
        <v>170.71</v>
      </c>
      <c r="D1706" s="12">
        <v>155.91999999999999</v>
      </c>
      <c r="E1706" s="12">
        <v>164.98</v>
      </c>
      <c r="F1706" s="12">
        <v>167932000</v>
      </c>
      <c r="G1706" s="12">
        <v>1383069764</v>
      </c>
      <c r="H1706" s="7">
        <f t="shared" si="26"/>
        <v>4.9691416937074524E-2</v>
      </c>
    </row>
    <row r="1707" spans="1:8" x14ac:dyDescent="0.75">
      <c r="A1707" s="2">
        <v>43389</v>
      </c>
      <c r="B1707" s="12">
        <v>165.21</v>
      </c>
      <c r="C1707" s="12">
        <v>166.42</v>
      </c>
      <c r="D1707" s="12">
        <v>161.75</v>
      </c>
      <c r="E1707" s="12">
        <v>163.1</v>
      </c>
      <c r="F1707" s="12">
        <v>195519000</v>
      </c>
      <c r="G1707" s="12">
        <v>1367650991</v>
      </c>
      <c r="H1707" s="7">
        <f t="shared" si="26"/>
        <v>-1.2771623993705064E-2</v>
      </c>
    </row>
    <row r="1708" spans="1:8" x14ac:dyDescent="0.75">
      <c r="A1708" s="2">
        <v>43390</v>
      </c>
      <c r="B1708" s="12">
        <v>163.21</v>
      </c>
      <c r="C1708" s="12">
        <v>164.06</v>
      </c>
      <c r="D1708" s="12">
        <v>159.02000000000001</v>
      </c>
      <c r="E1708" s="12">
        <v>159.59</v>
      </c>
      <c r="F1708" s="12">
        <v>170806000</v>
      </c>
      <c r="G1708" s="12">
        <v>1338494855</v>
      </c>
      <c r="H1708" s="7">
        <f t="shared" si="26"/>
        <v>-2.2180013479566229E-2</v>
      </c>
    </row>
    <row r="1709" spans="1:8" x14ac:dyDescent="0.75">
      <c r="A1709" s="2">
        <v>43391</v>
      </c>
      <c r="B1709" s="12">
        <v>159.87</v>
      </c>
      <c r="C1709" s="12">
        <v>160.18</v>
      </c>
      <c r="D1709" s="12">
        <v>153.71</v>
      </c>
      <c r="E1709" s="12">
        <v>154.82</v>
      </c>
      <c r="F1709" s="12">
        <v>171415000</v>
      </c>
      <c r="G1709" s="12">
        <v>1298773603</v>
      </c>
      <c r="H1709" s="7">
        <f t="shared" si="26"/>
        <v>-3.1588165384374874E-2</v>
      </c>
    </row>
    <row r="1710" spans="1:8" x14ac:dyDescent="0.75">
      <c r="A1710" s="2">
        <v>43392</v>
      </c>
      <c r="B1710" s="12">
        <v>154.4</v>
      </c>
      <c r="C1710" s="12">
        <v>155.16999999999999</v>
      </c>
      <c r="D1710" s="12">
        <v>152.38</v>
      </c>
      <c r="E1710" s="12">
        <v>152.9</v>
      </c>
      <c r="F1710" s="12">
        <v>167318000</v>
      </c>
      <c r="G1710" s="12">
        <v>1282938546</v>
      </c>
      <c r="H1710" s="7">
        <f t="shared" si="26"/>
        <v>-9.7150259067357511E-3</v>
      </c>
    </row>
    <row r="1711" spans="1:8" x14ac:dyDescent="0.75">
      <c r="A1711" s="2">
        <v>43393</v>
      </c>
      <c r="B1711" s="12">
        <v>153.05000000000001</v>
      </c>
      <c r="C1711" s="12">
        <v>156.41999999999999</v>
      </c>
      <c r="D1711" s="12">
        <v>152.97999999999999</v>
      </c>
      <c r="E1711" s="12">
        <v>154.77000000000001</v>
      </c>
      <c r="F1711" s="12">
        <v>152333000</v>
      </c>
      <c r="G1711" s="12">
        <v>1298944514</v>
      </c>
      <c r="H1711" s="7">
        <f t="shared" si="26"/>
        <v>1.1238157464880749E-2</v>
      </c>
    </row>
    <row r="1712" spans="1:8" x14ac:dyDescent="0.75">
      <c r="A1712" s="2">
        <v>43394</v>
      </c>
      <c r="B1712" s="12">
        <v>154.76</v>
      </c>
      <c r="C1712" s="12">
        <v>157.01</v>
      </c>
      <c r="D1712" s="12">
        <v>153.77000000000001</v>
      </c>
      <c r="E1712" s="12">
        <v>154.56</v>
      </c>
      <c r="F1712" s="12">
        <v>137353000</v>
      </c>
      <c r="G1712" s="12">
        <v>1297464930</v>
      </c>
      <c r="H1712" s="7">
        <f t="shared" si="26"/>
        <v>-1.2923235978288231E-3</v>
      </c>
    </row>
    <row r="1713" spans="1:8" x14ac:dyDescent="0.75">
      <c r="A1713" s="2">
        <v>43395</v>
      </c>
      <c r="B1713" s="12">
        <v>154.38999999999999</v>
      </c>
      <c r="C1713" s="12">
        <v>155.15</v>
      </c>
      <c r="D1713" s="12">
        <v>151.61000000000001</v>
      </c>
      <c r="E1713" s="12">
        <v>151.72</v>
      </c>
      <c r="F1713" s="12">
        <v>104357000</v>
      </c>
      <c r="G1713" s="12">
        <v>1273911881</v>
      </c>
      <c r="H1713" s="7">
        <f t="shared" si="26"/>
        <v>-1.7293866183042864E-2</v>
      </c>
    </row>
    <row r="1714" spans="1:8" x14ac:dyDescent="0.75">
      <c r="A1714" s="2">
        <v>43396</v>
      </c>
      <c r="B1714" s="12">
        <v>151.69</v>
      </c>
      <c r="C1714" s="12">
        <v>153.97999999999999</v>
      </c>
      <c r="D1714" s="12">
        <v>151.41</v>
      </c>
      <c r="E1714" s="12">
        <v>153.94</v>
      </c>
      <c r="F1714" s="12">
        <v>165491000</v>
      </c>
      <c r="G1714" s="12">
        <v>1292799937</v>
      </c>
      <c r="H1714" s="7">
        <f t="shared" si="26"/>
        <v>1.4832882853187422E-2</v>
      </c>
    </row>
    <row r="1715" spans="1:8" x14ac:dyDescent="0.75">
      <c r="A1715" s="2">
        <v>43397</v>
      </c>
      <c r="B1715" s="12">
        <v>153.47</v>
      </c>
      <c r="C1715" s="12">
        <v>159.21</v>
      </c>
      <c r="D1715" s="12">
        <v>153.44999999999999</v>
      </c>
      <c r="E1715" s="12">
        <v>156.24</v>
      </c>
      <c r="F1715" s="12">
        <v>163230000</v>
      </c>
      <c r="G1715" s="12">
        <v>1312359963</v>
      </c>
      <c r="H1715" s="7">
        <f t="shared" si="26"/>
        <v>1.804913012315117E-2</v>
      </c>
    </row>
    <row r="1716" spans="1:8" x14ac:dyDescent="0.75">
      <c r="A1716" s="2">
        <v>43398</v>
      </c>
      <c r="B1716" s="12">
        <v>155.99</v>
      </c>
      <c r="C1716" s="12">
        <v>156.59</v>
      </c>
      <c r="D1716" s="12">
        <v>154.83000000000001</v>
      </c>
      <c r="E1716" s="12">
        <v>154.97999999999999</v>
      </c>
      <c r="F1716" s="12">
        <v>168704000</v>
      </c>
      <c r="G1716" s="12">
        <v>1302059168</v>
      </c>
      <c r="H1716" s="7">
        <f t="shared" si="26"/>
        <v>-6.4747740239760191E-3</v>
      </c>
    </row>
    <row r="1717" spans="1:8" x14ac:dyDescent="0.75">
      <c r="A1717" s="2">
        <v>43399</v>
      </c>
      <c r="B1717" s="12">
        <v>154.77000000000001</v>
      </c>
      <c r="C1717" s="12">
        <v>155.88</v>
      </c>
      <c r="D1717" s="12">
        <v>152.86000000000001</v>
      </c>
      <c r="E1717" s="12">
        <v>155.19999999999999</v>
      </c>
      <c r="F1717" s="12">
        <v>174752000</v>
      </c>
      <c r="G1717" s="12">
        <v>1304271869</v>
      </c>
      <c r="H1717" s="7">
        <f t="shared" si="26"/>
        <v>2.7783162111518923E-3</v>
      </c>
    </row>
    <row r="1718" spans="1:8" x14ac:dyDescent="0.75">
      <c r="A1718" s="2">
        <v>43400</v>
      </c>
      <c r="B1718" s="12">
        <v>155.38</v>
      </c>
      <c r="C1718" s="12">
        <v>156.57</v>
      </c>
      <c r="D1718" s="12">
        <v>153.04</v>
      </c>
      <c r="E1718" s="12">
        <v>153.07</v>
      </c>
      <c r="F1718" s="12">
        <v>188644000</v>
      </c>
      <c r="G1718" s="12">
        <v>1286585096</v>
      </c>
      <c r="H1718" s="7">
        <f t="shared" si="26"/>
        <v>-1.4866778221135296E-2</v>
      </c>
    </row>
    <row r="1719" spans="1:8" x14ac:dyDescent="0.75">
      <c r="A1719" s="2">
        <v>43401</v>
      </c>
      <c r="B1719" s="12">
        <v>153.63999999999999</v>
      </c>
      <c r="C1719" s="12">
        <v>156.6</v>
      </c>
      <c r="D1719" s="12">
        <v>153.04</v>
      </c>
      <c r="E1719" s="12">
        <v>156.44</v>
      </c>
      <c r="F1719" s="12">
        <v>99202700</v>
      </c>
      <c r="G1719" s="12">
        <v>1315197669</v>
      </c>
      <c r="H1719" s="7">
        <f t="shared" si="26"/>
        <v>1.8224420723769928E-2</v>
      </c>
    </row>
    <row r="1720" spans="1:8" x14ac:dyDescent="0.75">
      <c r="A1720" s="2">
        <v>43402</v>
      </c>
      <c r="B1720" s="12">
        <v>156.07</v>
      </c>
      <c r="C1720" s="12">
        <v>156.49</v>
      </c>
      <c r="D1720" s="12">
        <v>149.16</v>
      </c>
      <c r="E1720" s="12">
        <v>150.06</v>
      </c>
      <c r="F1720" s="12">
        <v>151064000</v>
      </c>
      <c r="G1720" s="12">
        <v>1261893344</v>
      </c>
      <c r="H1720" s="7">
        <f t="shared" si="26"/>
        <v>-3.8508361632600699E-2</v>
      </c>
    </row>
    <row r="1721" spans="1:8" x14ac:dyDescent="0.75">
      <c r="A1721" s="2">
        <v>43403</v>
      </c>
      <c r="B1721" s="12">
        <v>150.25</v>
      </c>
      <c r="C1721" s="12">
        <v>153.43</v>
      </c>
      <c r="D1721" s="12">
        <v>149.91999999999999</v>
      </c>
      <c r="E1721" s="12">
        <v>153.12</v>
      </c>
      <c r="F1721" s="12">
        <v>154155000</v>
      </c>
      <c r="G1721" s="12">
        <v>1287889585</v>
      </c>
      <c r="H1721" s="7">
        <f t="shared" si="26"/>
        <v>1.9101497504159765E-2</v>
      </c>
    </row>
    <row r="1722" spans="1:8" x14ac:dyDescent="0.75">
      <c r="A1722" s="2">
        <v>43404</v>
      </c>
      <c r="B1722" s="12">
        <v>153.36000000000001</v>
      </c>
      <c r="C1722" s="12">
        <v>158.58000000000001</v>
      </c>
      <c r="D1722" s="12">
        <v>151.27000000000001</v>
      </c>
      <c r="E1722" s="12">
        <v>151.75</v>
      </c>
      <c r="F1722" s="12">
        <v>156270000</v>
      </c>
      <c r="G1722" s="12">
        <v>1276664197</v>
      </c>
      <c r="H1722" s="7">
        <f t="shared" si="26"/>
        <v>-1.0498174230568685E-2</v>
      </c>
    </row>
    <row r="1723" spans="1:8" x14ac:dyDescent="0.75">
      <c r="A1723" s="2">
        <v>43405</v>
      </c>
      <c r="B1723" s="12">
        <v>151.91</v>
      </c>
      <c r="C1723" s="12">
        <v>155.97</v>
      </c>
      <c r="D1723" s="12">
        <v>151.47999999999999</v>
      </c>
      <c r="E1723" s="12">
        <v>153.52000000000001</v>
      </c>
      <c r="F1723" s="12">
        <v>179048000</v>
      </c>
      <c r="G1723" s="12">
        <v>1292740465</v>
      </c>
      <c r="H1723" s="7">
        <f t="shared" si="26"/>
        <v>1.0598380620104099E-2</v>
      </c>
    </row>
    <row r="1724" spans="1:8" x14ac:dyDescent="0.75">
      <c r="A1724" s="2">
        <v>43406</v>
      </c>
      <c r="B1724" s="12">
        <v>153.63</v>
      </c>
      <c r="C1724" s="12">
        <v>154.66</v>
      </c>
      <c r="D1724" s="12">
        <v>153.12</v>
      </c>
      <c r="E1724" s="12">
        <v>154.32</v>
      </c>
      <c r="F1724" s="12">
        <v>198045000</v>
      </c>
      <c r="G1724" s="12">
        <v>1299718548</v>
      </c>
      <c r="H1724" s="7">
        <f t="shared" si="26"/>
        <v>4.4913102909587823E-3</v>
      </c>
    </row>
    <row r="1725" spans="1:8" x14ac:dyDescent="0.75">
      <c r="A1725" s="2">
        <v>43407</v>
      </c>
      <c r="B1725" s="12">
        <v>154.34</v>
      </c>
      <c r="C1725" s="12">
        <v>155.02000000000001</v>
      </c>
      <c r="D1725" s="12">
        <v>153.9</v>
      </c>
      <c r="E1725" s="12">
        <v>154.69999999999999</v>
      </c>
      <c r="F1725" s="12">
        <v>122982000</v>
      </c>
      <c r="G1725" s="12">
        <v>1303245341</v>
      </c>
      <c r="H1725" s="7">
        <f t="shared" si="26"/>
        <v>2.3325126344433409E-3</v>
      </c>
    </row>
    <row r="1726" spans="1:8" x14ac:dyDescent="0.75">
      <c r="A1726" s="2">
        <v>43408</v>
      </c>
      <c r="B1726" s="12">
        <v>154.87</v>
      </c>
      <c r="C1726" s="12">
        <v>169.25</v>
      </c>
      <c r="D1726" s="12">
        <v>152.72</v>
      </c>
      <c r="E1726" s="12">
        <v>162.96</v>
      </c>
      <c r="F1726" s="12">
        <v>191731000</v>
      </c>
      <c r="G1726" s="12">
        <v>1373101248</v>
      </c>
      <c r="H1726" s="7">
        <f t="shared" si="26"/>
        <v>5.2237360366759238E-2</v>
      </c>
    </row>
    <row r="1727" spans="1:8" x14ac:dyDescent="0.75">
      <c r="A1727" s="2">
        <v>43409</v>
      </c>
      <c r="B1727" s="12">
        <v>161.58000000000001</v>
      </c>
      <c r="C1727" s="12">
        <v>168.22</v>
      </c>
      <c r="D1727" s="12">
        <v>159.85</v>
      </c>
      <c r="E1727" s="12">
        <v>164.23</v>
      </c>
      <c r="F1727" s="12">
        <v>153372000</v>
      </c>
      <c r="G1727" s="12">
        <v>1384092326</v>
      </c>
      <c r="H1727" s="7">
        <f t="shared" si="26"/>
        <v>1.6400544621858998E-2</v>
      </c>
    </row>
    <row r="1728" spans="1:8" x14ac:dyDescent="0.75">
      <c r="A1728" s="2">
        <v>43410</v>
      </c>
      <c r="B1728" s="12">
        <v>164.86</v>
      </c>
      <c r="C1728" s="12">
        <v>172.42</v>
      </c>
      <c r="D1728" s="12">
        <v>163.99</v>
      </c>
      <c r="E1728" s="12">
        <v>170.47</v>
      </c>
      <c r="F1728" s="12">
        <v>167367000</v>
      </c>
      <c r="G1728" s="12">
        <v>1428094259</v>
      </c>
      <c r="H1728" s="7">
        <f t="shared" si="26"/>
        <v>3.4028872983137115E-2</v>
      </c>
    </row>
    <row r="1729" spans="1:8" x14ac:dyDescent="0.75">
      <c r="A1729" s="2">
        <v>43411</v>
      </c>
      <c r="B1729" s="12">
        <v>170.12</v>
      </c>
      <c r="C1729" s="12">
        <v>171.32</v>
      </c>
      <c r="D1729" s="12">
        <v>164.27</v>
      </c>
      <c r="E1729" s="12">
        <v>166.45</v>
      </c>
      <c r="F1729" s="12">
        <v>190695000</v>
      </c>
      <c r="G1729" s="12">
        <v>1403421907</v>
      </c>
      <c r="H1729" s="7">
        <f t="shared" si="26"/>
        <v>-2.1573007288972584E-2</v>
      </c>
    </row>
    <row r="1730" spans="1:8" x14ac:dyDescent="0.75">
      <c r="A1730" s="2">
        <v>43412</v>
      </c>
      <c r="B1730" s="12">
        <v>166.25</v>
      </c>
      <c r="C1730" s="12">
        <v>174.02</v>
      </c>
      <c r="D1730" s="12">
        <v>164.29</v>
      </c>
      <c r="E1730" s="12">
        <v>164.29</v>
      </c>
      <c r="F1730" s="12">
        <v>139714000</v>
      </c>
      <c r="G1730" s="12">
        <v>1385511418</v>
      </c>
      <c r="H1730" s="7">
        <f t="shared" si="26"/>
        <v>-1.1789473684210574E-2</v>
      </c>
    </row>
    <row r="1731" spans="1:8" x14ac:dyDescent="0.75">
      <c r="A1731" s="2">
        <v>43413</v>
      </c>
      <c r="B1731" s="12">
        <v>164.16</v>
      </c>
      <c r="C1731" s="12">
        <v>165.21</v>
      </c>
      <c r="D1731" s="12">
        <v>159.58000000000001</v>
      </c>
      <c r="E1731" s="12">
        <v>159.99</v>
      </c>
      <c r="F1731" s="12">
        <v>210843000</v>
      </c>
      <c r="G1731" s="12">
        <v>1349561475</v>
      </c>
      <c r="H1731" s="7">
        <f t="shared" ref="H1731:H1794" si="27">(E1731-B1731)/B1731</f>
        <v>-2.5402046783625655E-2</v>
      </c>
    </row>
    <row r="1732" spans="1:8" x14ac:dyDescent="0.75">
      <c r="A1732" s="2">
        <v>43414</v>
      </c>
      <c r="B1732" s="12">
        <v>159.96</v>
      </c>
      <c r="C1732" s="12">
        <v>163.9</v>
      </c>
      <c r="D1732" s="12">
        <v>158.69</v>
      </c>
      <c r="E1732" s="12">
        <v>161.72</v>
      </c>
      <c r="F1732" s="12">
        <v>320383000</v>
      </c>
      <c r="G1732" s="12">
        <v>1364443572</v>
      </c>
      <c r="H1732" s="7">
        <f t="shared" si="27"/>
        <v>1.1002750687671861E-2</v>
      </c>
    </row>
    <row r="1733" spans="1:8" x14ac:dyDescent="0.75">
      <c r="A1733" s="2">
        <v>43415</v>
      </c>
      <c r="B1733" s="12">
        <v>161.77000000000001</v>
      </c>
      <c r="C1733" s="12">
        <v>162.24</v>
      </c>
      <c r="D1733" s="12">
        <v>158.41999999999999</v>
      </c>
      <c r="E1733" s="12">
        <v>160.11000000000001</v>
      </c>
      <c r="F1733" s="12">
        <v>317344000</v>
      </c>
      <c r="G1733" s="12">
        <v>1350880369</v>
      </c>
      <c r="H1733" s="7">
        <f t="shared" si="27"/>
        <v>-1.0261482351486656E-2</v>
      </c>
    </row>
    <row r="1734" spans="1:8" x14ac:dyDescent="0.75">
      <c r="A1734" s="2">
        <v>43416</v>
      </c>
      <c r="B1734" s="12">
        <v>160.24</v>
      </c>
      <c r="C1734" s="12">
        <v>167.3</v>
      </c>
      <c r="D1734" s="12">
        <v>159.88999999999999</v>
      </c>
      <c r="E1734" s="12">
        <v>163.05000000000001</v>
      </c>
      <c r="F1734" s="12">
        <v>198078000</v>
      </c>
      <c r="G1734" s="12">
        <v>1376230076</v>
      </c>
      <c r="H1734" s="7">
        <f t="shared" si="27"/>
        <v>1.7536195706440352E-2</v>
      </c>
    </row>
    <row r="1735" spans="1:8" x14ac:dyDescent="0.75">
      <c r="A1735" s="2">
        <v>43417</v>
      </c>
      <c r="B1735" s="12">
        <v>163.01</v>
      </c>
      <c r="C1735" s="12">
        <v>164.42</v>
      </c>
      <c r="D1735" s="12">
        <v>159.37</v>
      </c>
      <c r="E1735" s="12">
        <v>161.16999999999999</v>
      </c>
      <c r="F1735" s="12">
        <v>155883000</v>
      </c>
      <c r="G1735" s="12">
        <v>1360714704</v>
      </c>
      <c r="H1735" s="7">
        <f t="shared" si="27"/>
        <v>-1.1287651064351902E-2</v>
      </c>
    </row>
    <row r="1736" spans="1:8" x14ac:dyDescent="0.75">
      <c r="A1736" s="2">
        <v>43418</v>
      </c>
      <c r="B1736" s="12">
        <v>160.74</v>
      </c>
      <c r="C1736" s="12">
        <v>162.49</v>
      </c>
      <c r="D1736" s="12">
        <v>138.04</v>
      </c>
      <c r="E1736" s="12">
        <v>143.65</v>
      </c>
      <c r="F1736" s="12">
        <v>153849000</v>
      </c>
      <c r="G1736" s="12">
        <v>1213070013</v>
      </c>
      <c r="H1736" s="7">
        <f t="shared" si="27"/>
        <v>-0.10632076645514497</v>
      </c>
    </row>
    <row r="1737" spans="1:8" x14ac:dyDescent="0.75">
      <c r="A1737" s="2">
        <v>43419</v>
      </c>
      <c r="B1737" s="12">
        <v>144.05000000000001</v>
      </c>
      <c r="C1737" s="12">
        <v>144.88999999999999</v>
      </c>
      <c r="D1737" s="12">
        <v>129.83000000000001</v>
      </c>
      <c r="E1737" s="12">
        <v>138.44</v>
      </c>
      <c r="F1737" s="12">
        <v>208017000</v>
      </c>
      <c r="G1737" s="12">
        <v>1169319667</v>
      </c>
      <c r="H1737" s="7">
        <f t="shared" si="27"/>
        <v>-3.8944810829573157E-2</v>
      </c>
    </row>
    <row r="1738" spans="1:8" x14ac:dyDescent="0.75">
      <c r="A1738" s="2">
        <v>43420</v>
      </c>
      <c r="B1738" s="12">
        <v>138.54</v>
      </c>
      <c r="C1738" s="12">
        <v>141.09</v>
      </c>
      <c r="D1738" s="12">
        <v>135.16</v>
      </c>
      <c r="E1738" s="12">
        <v>137.06</v>
      </c>
      <c r="F1738" s="12">
        <v>173701000</v>
      </c>
      <c r="G1738" s="12">
        <v>1157858333</v>
      </c>
      <c r="H1738" s="7">
        <f t="shared" si="27"/>
        <v>-1.0682835282228886E-2</v>
      </c>
    </row>
    <row r="1739" spans="1:8" x14ac:dyDescent="0.75">
      <c r="A1739" s="2">
        <v>43421</v>
      </c>
      <c r="B1739" s="12">
        <v>137.38999999999999</v>
      </c>
      <c r="C1739" s="12">
        <v>137.38999999999999</v>
      </c>
      <c r="D1739" s="12">
        <v>131.26</v>
      </c>
      <c r="E1739" s="12">
        <v>132.63</v>
      </c>
      <c r="F1739" s="12">
        <v>209353000</v>
      </c>
      <c r="G1739" s="12">
        <v>1120686774</v>
      </c>
      <c r="H1739" s="7">
        <f t="shared" si="27"/>
        <v>-3.4645898537011367E-2</v>
      </c>
    </row>
    <row r="1740" spans="1:8" x14ac:dyDescent="0.75">
      <c r="A1740" s="2">
        <v>43422</v>
      </c>
      <c r="B1740" s="12">
        <v>132.91999999999999</v>
      </c>
      <c r="C1740" s="12">
        <v>136.41999999999999</v>
      </c>
      <c r="D1740" s="12">
        <v>131.93</v>
      </c>
      <c r="E1740" s="12">
        <v>132.78</v>
      </c>
      <c r="F1740" s="12">
        <v>140238000</v>
      </c>
      <c r="G1740" s="12">
        <v>1122196360</v>
      </c>
      <c r="H1740" s="7">
        <f t="shared" si="27"/>
        <v>-1.0532651218777187E-3</v>
      </c>
    </row>
    <row r="1741" spans="1:8" x14ac:dyDescent="0.75">
      <c r="A1741" s="2">
        <v>43423</v>
      </c>
      <c r="B1741" s="12">
        <v>132.69</v>
      </c>
      <c r="C1741" s="12">
        <v>132.69999999999999</v>
      </c>
      <c r="D1741" s="12">
        <v>109.39</v>
      </c>
      <c r="E1741" s="12">
        <v>109.69</v>
      </c>
      <c r="F1741" s="12">
        <v>179060000</v>
      </c>
      <c r="G1741" s="12">
        <v>927247572</v>
      </c>
      <c r="H1741" s="7">
        <f t="shared" si="27"/>
        <v>-0.17333634787851382</v>
      </c>
    </row>
    <row r="1742" spans="1:8" x14ac:dyDescent="0.75">
      <c r="A1742" s="2">
        <v>43424</v>
      </c>
      <c r="B1742" s="12">
        <v>109.39</v>
      </c>
      <c r="C1742" s="12">
        <v>113.85</v>
      </c>
      <c r="D1742" s="12">
        <v>99.02</v>
      </c>
      <c r="E1742" s="12">
        <v>104.58</v>
      </c>
      <c r="F1742" s="12">
        <v>127655000</v>
      </c>
      <c r="G1742" s="12">
        <v>884249626</v>
      </c>
      <c r="H1742" s="7">
        <f t="shared" si="27"/>
        <v>-4.3971112533138332E-2</v>
      </c>
    </row>
    <row r="1743" spans="1:8" x14ac:dyDescent="0.75">
      <c r="A1743" s="2">
        <v>43425</v>
      </c>
      <c r="B1743" s="12">
        <v>105.01</v>
      </c>
      <c r="C1743" s="12">
        <v>114.6</v>
      </c>
      <c r="D1743" s="12">
        <v>103.18</v>
      </c>
      <c r="E1743" s="12">
        <v>114.31</v>
      </c>
      <c r="F1743" s="12">
        <v>168913000</v>
      </c>
      <c r="G1743" s="12">
        <v>966764525</v>
      </c>
      <c r="H1743" s="7">
        <f t="shared" si="27"/>
        <v>8.8562994000571341E-2</v>
      </c>
    </row>
    <row r="1744" spans="1:8" x14ac:dyDescent="0.75">
      <c r="A1744" s="2">
        <v>43426</v>
      </c>
      <c r="B1744" s="12">
        <v>114.41</v>
      </c>
      <c r="C1744" s="12">
        <v>116.2</v>
      </c>
      <c r="D1744" s="12">
        <v>103.34</v>
      </c>
      <c r="E1744" s="12">
        <v>103.34</v>
      </c>
      <c r="F1744" s="12">
        <v>125393000</v>
      </c>
      <c r="G1744" s="12">
        <v>874150568</v>
      </c>
      <c r="H1744" s="7">
        <f t="shared" si="27"/>
        <v>-9.6757276461847688E-2</v>
      </c>
    </row>
    <row r="1745" spans="1:8" x14ac:dyDescent="0.75">
      <c r="A1745" s="2">
        <v>43427</v>
      </c>
      <c r="B1745" s="12">
        <v>102.2</v>
      </c>
      <c r="C1745" s="12">
        <v>102.83</v>
      </c>
      <c r="D1745" s="12">
        <v>96.77</v>
      </c>
      <c r="E1745" s="12">
        <v>99.32</v>
      </c>
      <c r="F1745" s="12">
        <v>216622000</v>
      </c>
      <c r="G1745" s="12">
        <v>840306522</v>
      </c>
      <c r="H1745" s="7">
        <f t="shared" si="27"/>
        <v>-2.8180039138943343E-2</v>
      </c>
    </row>
    <row r="1746" spans="1:8" x14ac:dyDescent="0.75">
      <c r="A1746" s="2">
        <v>43428</v>
      </c>
      <c r="B1746" s="12">
        <v>99.42</v>
      </c>
      <c r="C1746" s="12">
        <v>103.62</v>
      </c>
      <c r="D1746" s="12">
        <v>90.96</v>
      </c>
      <c r="E1746" s="12">
        <v>92.66</v>
      </c>
      <c r="F1746" s="12">
        <v>135284000</v>
      </c>
      <c r="G1746" s="12">
        <v>784179370</v>
      </c>
      <c r="H1746" s="7">
        <f t="shared" si="27"/>
        <v>-6.7994367330517044E-2</v>
      </c>
    </row>
    <row r="1747" spans="1:8" x14ac:dyDescent="0.75">
      <c r="A1747" s="2">
        <v>43429</v>
      </c>
      <c r="B1747" s="12">
        <v>93.04</v>
      </c>
      <c r="C1747" s="12">
        <v>93.05</v>
      </c>
      <c r="D1747" s="12">
        <v>83.36</v>
      </c>
      <c r="E1747" s="12">
        <v>91.45</v>
      </c>
      <c r="F1747" s="12">
        <v>215597000</v>
      </c>
      <c r="G1747" s="12">
        <v>774064956</v>
      </c>
      <c r="H1747" s="7">
        <f t="shared" si="27"/>
        <v>-1.708942390369737E-2</v>
      </c>
    </row>
    <row r="1748" spans="1:8" x14ac:dyDescent="0.75">
      <c r="A1748" s="2">
        <v>43430</v>
      </c>
      <c r="B1748" s="12">
        <v>91.13</v>
      </c>
      <c r="C1748" s="12">
        <v>94.79</v>
      </c>
      <c r="D1748" s="12">
        <v>83.67</v>
      </c>
      <c r="E1748" s="12">
        <v>88.93</v>
      </c>
      <c r="F1748" s="12">
        <v>102231000</v>
      </c>
      <c r="G1748" s="12">
        <v>752903721</v>
      </c>
      <c r="H1748" s="7">
        <f t="shared" si="27"/>
        <v>-2.4141336552178084E-2</v>
      </c>
    </row>
    <row r="1749" spans="1:8" x14ac:dyDescent="0.75">
      <c r="A1749" s="2">
        <v>43431</v>
      </c>
      <c r="B1749" s="12">
        <v>88.68</v>
      </c>
      <c r="C1749" s="12">
        <v>91.06</v>
      </c>
      <c r="D1749" s="12">
        <v>85.76</v>
      </c>
      <c r="E1749" s="12">
        <v>89.13</v>
      </c>
      <c r="F1749" s="12">
        <v>126986000</v>
      </c>
      <c r="G1749" s="12">
        <v>754732417</v>
      </c>
      <c r="H1749" s="7">
        <f t="shared" si="27"/>
        <v>5.0744248985113731E-3</v>
      </c>
    </row>
    <row r="1750" spans="1:8" x14ac:dyDescent="0.75">
      <c r="A1750" s="2">
        <v>43432</v>
      </c>
      <c r="B1750" s="12">
        <v>89.16</v>
      </c>
      <c r="C1750" s="12">
        <v>102.88</v>
      </c>
      <c r="D1750" s="12">
        <v>89.16</v>
      </c>
      <c r="E1750" s="12">
        <v>99.51</v>
      </c>
      <c r="F1750" s="12">
        <v>199504000</v>
      </c>
      <c r="G1750" s="12">
        <v>842897092</v>
      </c>
      <c r="H1750" s="7">
        <f t="shared" si="27"/>
        <v>0.11608344549125178</v>
      </c>
    </row>
    <row r="1751" spans="1:8" x14ac:dyDescent="0.75">
      <c r="A1751" s="2">
        <v>43433</v>
      </c>
      <c r="B1751" s="12">
        <v>99.86</v>
      </c>
      <c r="C1751" s="12">
        <v>99.94</v>
      </c>
      <c r="D1751" s="12">
        <v>93.98</v>
      </c>
      <c r="E1751" s="12">
        <v>96.66</v>
      </c>
      <c r="F1751" s="12">
        <v>165236103</v>
      </c>
      <c r="G1751" s="12">
        <v>818918585</v>
      </c>
      <c r="H1751" s="7">
        <f t="shared" si="27"/>
        <v>-3.2044862807931132E-2</v>
      </c>
    </row>
    <row r="1752" spans="1:8" x14ac:dyDescent="0.75">
      <c r="A1752" s="2">
        <v>43434</v>
      </c>
      <c r="B1752" s="12">
        <v>96.81</v>
      </c>
      <c r="C1752" s="12">
        <v>97.64</v>
      </c>
      <c r="D1752" s="12">
        <v>88.95</v>
      </c>
      <c r="E1752" s="12">
        <v>91.87</v>
      </c>
      <c r="F1752" s="12">
        <v>170464251</v>
      </c>
      <c r="G1752" s="12">
        <v>778485613</v>
      </c>
      <c r="H1752" s="7">
        <f t="shared" si="27"/>
        <v>-5.1027786385703933E-2</v>
      </c>
    </row>
    <row r="1753" spans="1:8" x14ac:dyDescent="0.75">
      <c r="A1753" s="2">
        <v>43435</v>
      </c>
      <c r="B1753" s="12">
        <v>92.06</v>
      </c>
      <c r="C1753" s="12">
        <v>97.7</v>
      </c>
      <c r="D1753" s="12">
        <v>90.52</v>
      </c>
      <c r="E1753" s="12">
        <v>95.35</v>
      </c>
      <c r="F1753" s="12">
        <v>183221199</v>
      </c>
      <c r="G1753" s="12">
        <v>808121723</v>
      </c>
      <c r="H1753" s="7">
        <f t="shared" si="27"/>
        <v>3.5737562459265612E-2</v>
      </c>
    </row>
    <row r="1754" spans="1:8" x14ac:dyDescent="0.75">
      <c r="A1754" s="2">
        <v>43436</v>
      </c>
      <c r="B1754" s="12">
        <v>95.1</v>
      </c>
      <c r="C1754" s="12">
        <v>97.56</v>
      </c>
      <c r="D1754" s="12">
        <v>91.66</v>
      </c>
      <c r="E1754" s="12">
        <v>93.04</v>
      </c>
      <c r="F1754" s="12">
        <v>187696265</v>
      </c>
      <c r="G1754" s="12">
        <v>789324067</v>
      </c>
      <c r="H1754" s="7">
        <f t="shared" si="27"/>
        <v>-2.1661409043112388E-2</v>
      </c>
    </row>
    <row r="1755" spans="1:8" x14ac:dyDescent="0.75">
      <c r="A1755" s="2">
        <v>43437</v>
      </c>
      <c r="B1755" s="12">
        <v>93.39</v>
      </c>
      <c r="C1755" s="12">
        <v>93.44</v>
      </c>
      <c r="D1755" s="12">
        <v>83.09</v>
      </c>
      <c r="E1755" s="12">
        <v>84.82</v>
      </c>
      <c r="F1755" s="12">
        <v>190219025</v>
      </c>
      <c r="G1755" s="12">
        <v>719733058</v>
      </c>
      <c r="H1755" s="7">
        <f t="shared" si="27"/>
        <v>-9.1765713673840954E-2</v>
      </c>
    </row>
    <row r="1756" spans="1:8" x14ac:dyDescent="0.75">
      <c r="A1756" s="2">
        <v>43438</v>
      </c>
      <c r="B1756" s="12">
        <v>84.69</v>
      </c>
      <c r="C1756" s="12">
        <v>88.65</v>
      </c>
      <c r="D1756" s="12">
        <v>83.06</v>
      </c>
      <c r="E1756" s="12">
        <v>85.49</v>
      </c>
      <c r="F1756" s="12">
        <v>174190427</v>
      </c>
      <c r="G1756" s="12">
        <v>725531607</v>
      </c>
      <c r="H1756" s="7">
        <f t="shared" si="27"/>
        <v>9.446215609871262E-3</v>
      </c>
    </row>
    <row r="1757" spans="1:8" x14ac:dyDescent="0.75">
      <c r="A1757" s="2">
        <v>43439</v>
      </c>
      <c r="B1757" s="12">
        <v>85.61</v>
      </c>
      <c r="C1757" s="12">
        <v>85.83</v>
      </c>
      <c r="D1757" s="12">
        <v>77.900000000000006</v>
      </c>
      <c r="E1757" s="12">
        <v>77.900000000000006</v>
      </c>
      <c r="F1757" s="12">
        <v>207834874</v>
      </c>
      <c r="G1757" s="12">
        <v>661320766</v>
      </c>
      <c r="H1757" s="7">
        <f t="shared" si="27"/>
        <v>-9.0059572479850414E-2</v>
      </c>
    </row>
    <row r="1758" spans="1:8" x14ac:dyDescent="0.75">
      <c r="A1758" s="2">
        <v>43440</v>
      </c>
      <c r="B1758" s="12">
        <v>77.89</v>
      </c>
      <c r="C1758" s="12">
        <v>79.16</v>
      </c>
      <c r="D1758" s="12">
        <v>65.88</v>
      </c>
      <c r="E1758" s="12">
        <v>66.02</v>
      </c>
      <c r="F1758" s="12">
        <v>180559293</v>
      </c>
      <c r="G1758" s="12">
        <v>560562874</v>
      </c>
      <c r="H1758" s="7">
        <f t="shared" si="27"/>
        <v>-0.15239440236230586</v>
      </c>
    </row>
    <row r="1759" spans="1:8" x14ac:dyDescent="0.75">
      <c r="A1759" s="2">
        <v>43441</v>
      </c>
      <c r="B1759" s="12">
        <v>66.08</v>
      </c>
      <c r="C1759" s="12">
        <v>67.63</v>
      </c>
      <c r="D1759" s="12">
        <v>59.75</v>
      </c>
      <c r="E1759" s="12">
        <v>67.63</v>
      </c>
      <c r="F1759" s="12">
        <v>177956763</v>
      </c>
      <c r="G1759" s="12">
        <v>574337061</v>
      </c>
      <c r="H1759" s="7">
        <f t="shared" si="27"/>
        <v>2.3456416464890998E-2</v>
      </c>
    </row>
    <row r="1760" spans="1:8" x14ac:dyDescent="0.75">
      <c r="A1760" s="2">
        <v>43442</v>
      </c>
      <c r="B1760" s="12">
        <v>67.78</v>
      </c>
      <c r="C1760" s="12">
        <v>70.2</v>
      </c>
      <c r="D1760" s="12">
        <v>65.28</v>
      </c>
      <c r="E1760" s="12">
        <v>69.09</v>
      </c>
      <c r="F1760" s="12">
        <v>155676914</v>
      </c>
      <c r="G1760" s="12">
        <v>586870923</v>
      </c>
      <c r="H1760" s="7">
        <f t="shared" si="27"/>
        <v>1.9327235172617325E-2</v>
      </c>
    </row>
    <row r="1761" spans="1:8" x14ac:dyDescent="0.75">
      <c r="A1761" s="2">
        <v>43443</v>
      </c>
      <c r="B1761" s="12">
        <v>68.81</v>
      </c>
      <c r="C1761" s="12">
        <v>76.760000000000005</v>
      </c>
      <c r="D1761" s="12">
        <v>68.61</v>
      </c>
      <c r="E1761" s="12">
        <v>76.510000000000005</v>
      </c>
      <c r="F1761" s="12">
        <v>156384716</v>
      </c>
      <c r="G1761" s="12">
        <v>650016794</v>
      </c>
      <c r="H1761" s="7">
        <f t="shared" si="27"/>
        <v>0.11190233977619536</v>
      </c>
    </row>
    <row r="1762" spans="1:8" x14ac:dyDescent="0.75">
      <c r="A1762" s="2">
        <v>43444</v>
      </c>
      <c r="B1762" s="12">
        <v>76.38</v>
      </c>
      <c r="C1762" s="12">
        <v>77.17</v>
      </c>
      <c r="D1762" s="12">
        <v>67.72</v>
      </c>
      <c r="E1762" s="12">
        <v>68.8</v>
      </c>
      <c r="F1762" s="12">
        <v>150275092</v>
      </c>
      <c r="G1762" s="12">
        <v>584654430</v>
      </c>
      <c r="H1762" s="7">
        <f t="shared" si="27"/>
        <v>-9.9240638910709597E-2</v>
      </c>
    </row>
    <row r="1763" spans="1:8" x14ac:dyDescent="0.75">
      <c r="A1763" s="2">
        <v>43445</v>
      </c>
      <c r="B1763" s="12">
        <v>68.8</v>
      </c>
      <c r="C1763" s="12">
        <v>69.63</v>
      </c>
      <c r="D1763" s="12">
        <v>63.74</v>
      </c>
      <c r="E1763" s="12">
        <v>64.11</v>
      </c>
      <c r="F1763" s="12">
        <v>156411314</v>
      </c>
      <c r="G1763" s="12">
        <v>544955290</v>
      </c>
      <c r="H1763" s="7">
        <f t="shared" si="27"/>
        <v>-6.8168604651162756E-2</v>
      </c>
    </row>
    <row r="1764" spans="1:8" x14ac:dyDescent="0.75">
      <c r="A1764" s="2">
        <v>43446</v>
      </c>
      <c r="B1764" s="12">
        <v>64.03</v>
      </c>
      <c r="C1764" s="12">
        <v>67.53</v>
      </c>
      <c r="D1764" s="12">
        <v>63.92</v>
      </c>
      <c r="E1764" s="12">
        <v>65.48</v>
      </c>
      <c r="F1764" s="12">
        <v>99204303</v>
      </c>
      <c r="G1764" s="12">
        <v>556736454</v>
      </c>
      <c r="H1764" s="7">
        <f t="shared" si="27"/>
        <v>2.2645634858660047E-2</v>
      </c>
    </row>
    <row r="1765" spans="1:8" x14ac:dyDescent="0.75">
      <c r="A1765" s="2">
        <v>43447</v>
      </c>
      <c r="B1765" s="12">
        <v>65.569999999999993</v>
      </c>
      <c r="C1765" s="12">
        <v>65.61</v>
      </c>
      <c r="D1765" s="12">
        <v>60.81</v>
      </c>
      <c r="E1765" s="12">
        <v>61.21</v>
      </c>
      <c r="F1765" s="12">
        <v>114651080</v>
      </c>
      <c r="G1765" s="12">
        <v>520511825</v>
      </c>
      <c r="H1765" s="7">
        <f t="shared" si="27"/>
        <v>-6.6493823394845095E-2</v>
      </c>
    </row>
    <row r="1766" spans="1:8" x14ac:dyDescent="0.75">
      <c r="A1766" s="2">
        <v>43448</v>
      </c>
      <c r="B1766" s="12">
        <v>61.19</v>
      </c>
      <c r="C1766" s="12">
        <v>62.14</v>
      </c>
      <c r="D1766" s="12">
        <v>59.22</v>
      </c>
      <c r="E1766" s="12">
        <v>59.69</v>
      </c>
      <c r="F1766" s="12">
        <v>88936827</v>
      </c>
      <c r="G1766" s="12">
        <v>507711640</v>
      </c>
      <c r="H1766" s="7">
        <f t="shared" si="27"/>
        <v>-2.4513809445987907E-2</v>
      </c>
    </row>
    <row r="1767" spans="1:8" x14ac:dyDescent="0.75">
      <c r="A1767" s="2">
        <v>43449</v>
      </c>
      <c r="B1767" s="12">
        <v>59.76</v>
      </c>
      <c r="C1767" s="12">
        <v>64.81</v>
      </c>
      <c r="D1767" s="12">
        <v>58.27</v>
      </c>
      <c r="E1767" s="12">
        <v>62.49</v>
      </c>
      <c r="F1767" s="12">
        <v>112585020</v>
      </c>
      <c r="G1767" s="12">
        <v>531579384</v>
      </c>
      <c r="H1767" s="7">
        <f t="shared" si="27"/>
        <v>4.5682730923694848E-2</v>
      </c>
    </row>
    <row r="1768" spans="1:8" x14ac:dyDescent="0.75">
      <c r="A1768" s="2">
        <v>43450</v>
      </c>
      <c r="B1768" s="12">
        <v>62.51</v>
      </c>
      <c r="C1768" s="12">
        <v>65.569999999999993</v>
      </c>
      <c r="D1768" s="12">
        <v>62.46</v>
      </c>
      <c r="E1768" s="12">
        <v>63.14</v>
      </c>
      <c r="F1768" s="12">
        <v>106671272</v>
      </c>
      <c r="G1768" s="12">
        <v>537290073</v>
      </c>
      <c r="H1768" s="7">
        <f t="shared" si="27"/>
        <v>1.007838745800676E-2</v>
      </c>
    </row>
    <row r="1769" spans="1:8" x14ac:dyDescent="0.75">
      <c r="A1769" s="2">
        <v>43451</v>
      </c>
      <c r="B1769" s="12">
        <v>63.19</v>
      </c>
      <c r="C1769" s="12">
        <v>73.42</v>
      </c>
      <c r="D1769" s="12">
        <v>63.17</v>
      </c>
      <c r="E1769" s="12">
        <v>71.28</v>
      </c>
      <c r="F1769" s="12">
        <v>141113375</v>
      </c>
      <c r="G1769" s="12">
        <v>606672088</v>
      </c>
      <c r="H1769" s="7">
        <f t="shared" si="27"/>
        <v>0.1280265864852034</v>
      </c>
    </row>
    <row r="1770" spans="1:8" x14ac:dyDescent="0.75">
      <c r="A1770" s="2">
        <v>43452</v>
      </c>
      <c r="B1770" s="12">
        <v>71.290000000000006</v>
      </c>
      <c r="C1770" s="12">
        <v>73.5</v>
      </c>
      <c r="D1770" s="12">
        <v>68.650000000000006</v>
      </c>
      <c r="E1770" s="12">
        <v>73.5</v>
      </c>
      <c r="F1770" s="12">
        <v>119681350</v>
      </c>
      <c r="G1770" s="12">
        <v>625677906</v>
      </c>
      <c r="H1770" s="7">
        <f t="shared" si="27"/>
        <v>3.1000140272127837E-2</v>
      </c>
    </row>
    <row r="1771" spans="1:8" x14ac:dyDescent="0.75">
      <c r="A1771" s="2">
        <v>43453</v>
      </c>
      <c r="B1771" s="12">
        <v>73.63</v>
      </c>
      <c r="C1771" s="12">
        <v>80.95</v>
      </c>
      <c r="D1771" s="12">
        <v>73.069999999999993</v>
      </c>
      <c r="E1771" s="12">
        <v>74.42</v>
      </c>
      <c r="F1771" s="12">
        <v>147010895</v>
      </c>
      <c r="G1771" s="12">
        <v>633626897</v>
      </c>
      <c r="H1771" s="7">
        <f t="shared" si="27"/>
        <v>1.0729322287111317E-2</v>
      </c>
    </row>
    <row r="1772" spans="1:8" x14ac:dyDescent="0.75">
      <c r="A1772" s="2">
        <v>43454</v>
      </c>
      <c r="B1772" s="12">
        <v>74.23</v>
      </c>
      <c r="C1772" s="12">
        <v>99.23</v>
      </c>
      <c r="D1772" s="12">
        <v>73.959999999999994</v>
      </c>
      <c r="E1772" s="12">
        <v>99.23</v>
      </c>
      <c r="F1772" s="12">
        <v>184639844</v>
      </c>
      <c r="G1772" s="12">
        <v>845083716</v>
      </c>
      <c r="H1772" s="7">
        <f t="shared" si="27"/>
        <v>0.33679105482958371</v>
      </c>
    </row>
    <row r="1773" spans="1:8" x14ac:dyDescent="0.75">
      <c r="A1773" s="2">
        <v>43455</v>
      </c>
      <c r="B1773" s="12">
        <v>96.52</v>
      </c>
      <c r="C1773" s="12">
        <v>96.52</v>
      </c>
      <c r="D1773" s="12">
        <v>84.91</v>
      </c>
      <c r="E1773" s="12">
        <v>85.62</v>
      </c>
      <c r="F1773" s="12">
        <v>160660461</v>
      </c>
      <c r="G1773" s="12">
        <v>729380032</v>
      </c>
      <c r="H1773" s="7">
        <f t="shared" si="27"/>
        <v>-0.11292996270203058</v>
      </c>
    </row>
    <row r="1774" spans="1:8" x14ac:dyDescent="0.75">
      <c r="A1774" s="2">
        <v>43456</v>
      </c>
      <c r="B1774" s="12">
        <v>85.7</v>
      </c>
      <c r="C1774" s="12">
        <v>92.22</v>
      </c>
      <c r="D1774" s="12">
        <v>83.48</v>
      </c>
      <c r="E1774" s="12">
        <v>87.58</v>
      </c>
      <c r="F1774" s="12">
        <v>147573455</v>
      </c>
      <c r="G1774" s="12">
        <v>746230905</v>
      </c>
      <c r="H1774" s="7">
        <f t="shared" si="27"/>
        <v>2.1936989498249654E-2</v>
      </c>
    </row>
    <row r="1775" spans="1:8" x14ac:dyDescent="0.75">
      <c r="A1775" s="2">
        <v>43457</v>
      </c>
      <c r="B1775" s="12">
        <v>87.62</v>
      </c>
      <c r="C1775" s="12">
        <v>91.97</v>
      </c>
      <c r="D1775" s="12">
        <v>87.62</v>
      </c>
      <c r="E1775" s="12">
        <v>90.23</v>
      </c>
      <c r="F1775" s="12">
        <v>131821218</v>
      </c>
      <c r="G1775" s="12">
        <v>768904932</v>
      </c>
      <c r="H1775" s="7">
        <f t="shared" si="27"/>
        <v>2.9787719698698919E-2</v>
      </c>
    </row>
    <row r="1776" spans="1:8" x14ac:dyDescent="0.75">
      <c r="A1776" s="2">
        <v>43458</v>
      </c>
      <c r="B1776" s="12">
        <v>90.28</v>
      </c>
      <c r="C1776" s="12">
        <v>104.09</v>
      </c>
      <c r="D1776" s="12">
        <v>90.28</v>
      </c>
      <c r="E1776" s="12">
        <v>92.44</v>
      </c>
      <c r="F1776" s="12">
        <v>164735127</v>
      </c>
      <c r="G1776" s="12">
        <v>787975283</v>
      </c>
      <c r="H1776" s="7">
        <f t="shared" si="27"/>
        <v>2.3925564909171429E-2</v>
      </c>
    </row>
    <row r="1777" spans="1:8" x14ac:dyDescent="0.75">
      <c r="A1777" s="2">
        <v>43459</v>
      </c>
      <c r="B1777" s="12">
        <v>92.76</v>
      </c>
      <c r="C1777" s="12">
        <v>92.76</v>
      </c>
      <c r="D1777" s="12">
        <v>80.98</v>
      </c>
      <c r="E1777" s="12">
        <v>83.96</v>
      </c>
      <c r="F1777" s="12">
        <v>128516889</v>
      </c>
      <c r="G1777" s="12">
        <v>715788368</v>
      </c>
      <c r="H1777" s="7">
        <f t="shared" si="27"/>
        <v>-9.4868477792151906E-2</v>
      </c>
    </row>
    <row r="1778" spans="1:8" x14ac:dyDescent="0.75">
      <c r="A1778" s="2">
        <v>43460</v>
      </c>
      <c r="B1778" s="12">
        <v>84</v>
      </c>
      <c r="C1778" s="12">
        <v>87.39</v>
      </c>
      <c r="D1778" s="12">
        <v>81.56</v>
      </c>
      <c r="E1778" s="12">
        <v>84.55</v>
      </c>
      <c r="F1778" s="12">
        <v>128734179</v>
      </c>
      <c r="G1778" s="12">
        <v>720992055</v>
      </c>
      <c r="H1778" s="7">
        <f t="shared" si="27"/>
        <v>6.5476190476190139E-3</v>
      </c>
    </row>
    <row r="1779" spans="1:8" x14ac:dyDescent="0.75">
      <c r="A1779" s="2">
        <v>43461</v>
      </c>
      <c r="B1779" s="12">
        <v>84.41</v>
      </c>
      <c r="C1779" s="12">
        <v>84.73</v>
      </c>
      <c r="D1779" s="12">
        <v>75.94</v>
      </c>
      <c r="E1779" s="12">
        <v>76.400000000000006</v>
      </c>
      <c r="F1779" s="12">
        <v>135210655</v>
      </c>
      <c r="G1779" s="12">
        <v>651681733</v>
      </c>
      <c r="H1779" s="7">
        <f t="shared" si="27"/>
        <v>-9.4893969908778478E-2</v>
      </c>
    </row>
    <row r="1780" spans="1:8" x14ac:dyDescent="0.75">
      <c r="A1780" s="2">
        <v>43462</v>
      </c>
      <c r="B1780" s="12">
        <v>76.260000000000005</v>
      </c>
      <c r="C1780" s="12">
        <v>84.93</v>
      </c>
      <c r="D1780" s="12">
        <v>75.37</v>
      </c>
      <c r="E1780" s="12">
        <v>83.82</v>
      </c>
      <c r="F1780" s="12">
        <v>121544934</v>
      </c>
      <c r="G1780" s="12">
        <v>715093574</v>
      </c>
      <c r="H1780" s="7">
        <f t="shared" si="27"/>
        <v>9.9134539732493934E-2</v>
      </c>
    </row>
    <row r="1781" spans="1:8" x14ac:dyDescent="0.75">
      <c r="A1781" s="2">
        <v>43463</v>
      </c>
      <c r="B1781" s="12">
        <v>84.36</v>
      </c>
      <c r="C1781" s="12">
        <v>84.8</v>
      </c>
      <c r="D1781" s="12">
        <v>80.349999999999994</v>
      </c>
      <c r="E1781" s="12">
        <v>80.349999999999994</v>
      </c>
      <c r="F1781" s="12">
        <v>107080371</v>
      </c>
      <c r="G1781" s="12">
        <v>685592694</v>
      </c>
      <c r="H1781" s="7">
        <f t="shared" si="27"/>
        <v>-4.7534376481744967E-2</v>
      </c>
    </row>
    <row r="1782" spans="1:8" x14ac:dyDescent="0.75">
      <c r="A1782" s="2">
        <v>43464</v>
      </c>
      <c r="B1782" s="12">
        <v>80.22</v>
      </c>
      <c r="C1782" s="12">
        <v>83.95</v>
      </c>
      <c r="D1782" s="12">
        <v>79.680000000000007</v>
      </c>
      <c r="E1782" s="12">
        <v>81.790000000000006</v>
      </c>
      <c r="F1782" s="12">
        <v>103433722</v>
      </c>
      <c r="G1782" s="12">
        <v>698091183</v>
      </c>
      <c r="H1782" s="7">
        <f t="shared" si="27"/>
        <v>1.9571179257043225E-2</v>
      </c>
    </row>
    <row r="1783" spans="1:8" x14ac:dyDescent="0.75">
      <c r="A1783" s="2">
        <v>43465</v>
      </c>
      <c r="B1783" s="12">
        <v>81.84</v>
      </c>
      <c r="C1783" s="12">
        <v>83.1</v>
      </c>
      <c r="D1783" s="12">
        <v>78.62</v>
      </c>
      <c r="E1783" s="12">
        <v>79.06</v>
      </c>
      <c r="F1783" s="12">
        <v>108299749</v>
      </c>
      <c r="G1783" s="12">
        <v>674947452</v>
      </c>
      <c r="H1783" s="7">
        <f t="shared" si="27"/>
        <v>-3.3968719452590432E-2</v>
      </c>
    </row>
    <row r="1784" spans="1:8" x14ac:dyDescent="0.75">
      <c r="A1784" s="2">
        <v>43466</v>
      </c>
      <c r="B1784" s="12">
        <v>79.16</v>
      </c>
      <c r="C1784" s="12">
        <v>81.260000000000005</v>
      </c>
      <c r="D1784" s="12">
        <v>78.319999999999993</v>
      </c>
      <c r="E1784" s="12">
        <v>81.05</v>
      </c>
      <c r="F1784" s="12">
        <v>88078738</v>
      </c>
      <c r="G1784" s="12">
        <v>692537857</v>
      </c>
      <c r="H1784" s="7">
        <f t="shared" si="27"/>
        <v>2.3875694795351194E-2</v>
      </c>
    </row>
    <row r="1785" spans="1:8" x14ac:dyDescent="0.75">
      <c r="A1785" s="2">
        <v>43467</v>
      </c>
      <c r="B1785" s="12">
        <v>81.31</v>
      </c>
      <c r="C1785" s="12">
        <v>84.55</v>
      </c>
      <c r="D1785" s="12">
        <v>80.58</v>
      </c>
      <c r="E1785" s="12">
        <v>84</v>
      </c>
      <c r="F1785" s="12">
        <v>97837934</v>
      </c>
      <c r="G1785" s="12">
        <v>717906996</v>
      </c>
      <c r="H1785" s="7">
        <f t="shared" si="27"/>
        <v>3.3083261591440136E-2</v>
      </c>
    </row>
    <row r="1786" spans="1:8" x14ac:dyDescent="0.75">
      <c r="A1786" s="2">
        <v>43468</v>
      </c>
      <c r="B1786" s="12">
        <v>83.9</v>
      </c>
      <c r="C1786" s="12">
        <v>84.63</v>
      </c>
      <c r="D1786" s="12">
        <v>80.510000000000005</v>
      </c>
      <c r="E1786" s="12">
        <v>80.86</v>
      </c>
      <c r="F1786" s="12">
        <v>107808623</v>
      </c>
      <c r="G1786" s="12">
        <v>691215796</v>
      </c>
      <c r="H1786" s="7">
        <f t="shared" si="27"/>
        <v>-3.6233611442193156E-2</v>
      </c>
    </row>
    <row r="1787" spans="1:8" x14ac:dyDescent="0.75">
      <c r="A1787" s="2">
        <v>43469</v>
      </c>
      <c r="B1787" s="12">
        <v>80.88</v>
      </c>
      <c r="C1787" s="12">
        <v>82.93</v>
      </c>
      <c r="D1787" s="12">
        <v>79.599999999999994</v>
      </c>
      <c r="E1787" s="12">
        <v>81.2</v>
      </c>
      <c r="F1787" s="12">
        <v>88034486</v>
      </c>
      <c r="G1787" s="12">
        <v>694238320</v>
      </c>
      <c r="H1787" s="7">
        <f t="shared" si="27"/>
        <v>3.9564787339268969E-3</v>
      </c>
    </row>
    <row r="1788" spans="1:8" x14ac:dyDescent="0.75">
      <c r="A1788" s="2">
        <v>43470</v>
      </c>
      <c r="B1788" s="12">
        <v>81.02</v>
      </c>
      <c r="C1788" s="12">
        <v>82.1</v>
      </c>
      <c r="D1788" s="12">
        <v>80.27</v>
      </c>
      <c r="E1788" s="12">
        <v>80.61</v>
      </c>
      <c r="F1788" s="12">
        <v>116893026</v>
      </c>
      <c r="G1788" s="12">
        <v>689352809</v>
      </c>
      <c r="H1788" s="7">
        <f t="shared" si="27"/>
        <v>-5.0604788941001804E-3</v>
      </c>
    </row>
    <row r="1789" spans="1:8" x14ac:dyDescent="0.75">
      <c r="A1789" s="2">
        <v>43471</v>
      </c>
      <c r="B1789" s="12">
        <v>80.58</v>
      </c>
      <c r="C1789" s="12">
        <v>86.31</v>
      </c>
      <c r="D1789" s="12">
        <v>79.87</v>
      </c>
      <c r="E1789" s="12">
        <v>85.84</v>
      </c>
      <c r="F1789" s="12">
        <v>108093796</v>
      </c>
      <c r="G1789" s="12">
        <v>734199904</v>
      </c>
      <c r="H1789" s="7">
        <f t="shared" si="27"/>
        <v>6.5276743608836008E-2</v>
      </c>
    </row>
    <row r="1790" spans="1:8" x14ac:dyDescent="0.75">
      <c r="A1790" s="2">
        <v>43472</v>
      </c>
      <c r="B1790" s="12">
        <v>86</v>
      </c>
      <c r="C1790" s="12">
        <v>86.72</v>
      </c>
      <c r="D1790" s="12">
        <v>82.89</v>
      </c>
      <c r="E1790" s="12">
        <v>83.34</v>
      </c>
      <c r="F1790" s="12">
        <v>115327298</v>
      </c>
      <c r="G1790" s="12">
        <v>713013313</v>
      </c>
      <c r="H1790" s="7">
        <f t="shared" si="27"/>
        <v>-3.0930232558139495E-2</v>
      </c>
    </row>
    <row r="1791" spans="1:8" x14ac:dyDescent="0.75">
      <c r="A1791" s="2">
        <v>43473</v>
      </c>
      <c r="B1791" s="12">
        <v>83.45</v>
      </c>
      <c r="C1791" s="12">
        <v>84.13</v>
      </c>
      <c r="D1791" s="12">
        <v>80.98</v>
      </c>
      <c r="E1791" s="12">
        <v>81.680000000000007</v>
      </c>
      <c r="F1791" s="12">
        <v>97001749</v>
      </c>
      <c r="G1791" s="12">
        <v>698952596</v>
      </c>
      <c r="H1791" s="7">
        <f t="shared" si="27"/>
        <v>-2.1210305572198874E-2</v>
      </c>
    </row>
    <row r="1792" spans="1:8" x14ac:dyDescent="0.75">
      <c r="A1792" s="2">
        <v>43474</v>
      </c>
      <c r="B1792" s="12">
        <v>81.680000000000007</v>
      </c>
      <c r="C1792" s="12">
        <v>87.31</v>
      </c>
      <c r="D1792" s="12">
        <v>81.53</v>
      </c>
      <c r="E1792" s="12">
        <v>85.8</v>
      </c>
      <c r="F1792" s="12">
        <v>107500924</v>
      </c>
      <c r="G1792" s="12">
        <v>734366601</v>
      </c>
      <c r="H1792" s="7">
        <f t="shared" si="27"/>
        <v>5.0440744368266281E-2</v>
      </c>
    </row>
    <row r="1793" spans="1:8" x14ac:dyDescent="0.75">
      <c r="A1793" s="2">
        <v>43475</v>
      </c>
      <c r="B1793" s="12">
        <v>85.85</v>
      </c>
      <c r="C1793" s="12">
        <v>86.57</v>
      </c>
      <c r="D1793" s="12">
        <v>71.92</v>
      </c>
      <c r="E1793" s="12">
        <v>73.78</v>
      </c>
      <c r="F1793" s="12">
        <v>136869558</v>
      </c>
      <c r="G1793" s="12">
        <v>631644094</v>
      </c>
      <c r="H1793" s="7">
        <f t="shared" si="27"/>
        <v>-0.14059405940594052</v>
      </c>
    </row>
    <row r="1794" spans="1:8" x14ac:dyDescent="0.75">
      <c r="A1794" s="2">
        <v>43476</v>
      </c>
      <c r="B1794" s="12">
        <v>73.61</v>
      </c>
      <c r="C1794" s="12">
        <v>75.150000000000006</v>
      </c>
      <c r="D1794" s="12">
        <v>72.8</v>
      </c>
      <c r="E1794" s="12">
        <v>73.78</v>
      </c>
      <c r="F1794" s="12">
        <v>115955105</v>
      </c>
      <c r="G1794" s="12">
        <v>631783615</v>
      </c>
      <c r="H1794" s="7">
        <f t="shared" si="27"/>
        <v>2.3094688221709241E-3</v>
      </c>
    </row>
    <row r="1795" spans="1:8" x14ac:dyDescent="0.75">
      <c r="A1795" s="2">
        <v>43477</v>
      </c>
      <c r="B1795" s="12">
        <v>73.88</v>
      </c>
      <c r="C1795" s="12">
        <v>74.61</v>
      </c>
      <c r="D1795" s="12">
        <v>72.989999999999995</v>
      </c>
      <c r="E1795" s="12">
        <v>73.61</v>
      </c>
      <c r="F1795" s="12">
        <v>123278278</v>
      </c>
      <c r="G1795" s="12">
        <v>630439544</v>
      </c>
      <c r="H1795" s="7">
        <f t="shared" ref="H1795:H1809" si="28">(E1795-B1795)/B1795</f>
        <v>-3.6545749864644833E-3</v>
      </c>
    </row>
    <row r="1796" spans="1:8" x14ac:dyDescent="0.75">
      <c r="A1796" s="2">
        <v>43478</v>
      </c>
      <c r="B1796" s="12">
        <v>73.61</v>
      </c>
      <c r="C1796" s="12">
        <v>74.349999999999994</v>
      </c>
      <c r="D1796" s="12">
        <v>69.36</v>
      </c>
      <c r="E1796" s="12">
        <v>70.260000000000005</v>
      </c>
      <c r="F1796" s="12">
        <v>128458987</v>
      </c>
      <c r="G1796" s="12">
        <v>601912036</v>
      </c>
      <c r="H1796" s="7">
        <f t="shared" si="28"/>
        <v>-4.5510120907485317E-2</v>
      </c>
    </row>
    <row r="1797" spans="1:8" x14ac:dyDescent="0.75">
      <c r="A1797" s="2">
        <v>43479</v>
      </c>
      <c r="B1797" s="12">
        <v>70.430000000000007</v>
      </c>
      <c r="C1797" s="12">
        <v>74.400000000000006</v>
      </c>
      <c r="D1797" s="12">
        <v>69.75</v>
      </c>
      <c r="E1797" s="12">
        <v>72.98</v>
      </c>
      <c r="F1797" s="12">
        <v>137162317</v>
      </c>
      <c r="G1797" s="12">
        <v>625302585</v>
      </c>
      <c r="H1797" s="7">
        <f t="shared" si="28"/>
        <v>3.6206162146812396E-2</v>
      </c>
    </row>
    <row r="1798" spans="1:8" x14ac:dyDescent="0.75">
      <c r="A1798" s="2">
        <v>43480</v>
      </c>
      <c r="B1798" s="12">
        <v>72.900000000000006</v>
      </c>
      <c r="C1798" s="12">
        <v>73.27</v>
      </c>
      <c r="D1798" s="12">
        <v>69.849999999999994</v>
      </c>
      <c r="E1798" s="12">
        <v>70.72</v>
      </c>
      <c r="F1798" s="12">
        <v>170689876</v>
      </c>
      <c r="G1798" s="12">
        <v>606097142</v>
      </c>
      <c r="H1798" s="7">
        <f t="shared" si="28"/>
        <v>-2.9903978052126291E-2</v>
      </c>
    </row>
    <row r="1799" spans="1:8" x14ac:dyDescent="0.75">
      <c r="A1799" s="2">
        <v>43481</v>
      </c>
      <c r="B1799" s="12">
        <v>70.64</v>
      </c>
      <c r="C1799" s="12">
        <v>72.540000000000006</v>
      </c>
      <c r="D1799" s="12">
        <v>70.22</v>
      </c>
      <c r="E1799" s="12">
        <v>71.28</v>
      </c>
      <c r="F1799" s="12">
        <v>157274044</v>
      </c>
      <c r="G1799" s="12">
        <v>611007487</v>
      </c>
      <c r="H1799" s="7">
        <f t="shared" si="28"/>
        <v>9.0600226500566327E-3</v>
      </c>
    </row>
    <row r="1800" spans="1:8" x14ac:dyDescent="0.75">
      <c r="A1800" s="2">
        <v>43482</v>
      </c>
      <c r="B1800" s="12">
        <v>71.56</v>
      </c>
      <c r="C1800" s="12">
        <v>72.61</v>
      </c>
      <c r="D1800" s="12">
        <v>70.62</v>
      </c>
      <c r="E1800" s="12">
        <v>72.41</v>
      </c>
      <c r="F1800" s="12">
        <v>160688846</v>
      </c>
      <c r="G1800" s="12">
        <v>620807031</v>
      </c>
      <c r="H1800" s="7">
        <f t="shared" si="28"/>
        <v>1.1878144214644974E-2</v>
      </c>
    </row>
    <row r="1801" spans="1:8" x14ac:dyDescent="0.75">
      <c r="A1801" s="2">
        <v>43483</v>
      </c>
      <c r="B1801" s="12">
        <v>72.41</v>
      </c>
      <c r="C1801" s="12">
        <v>72.67</v>
      </c>
      <c r="D1801" s="12">
        <v>71.09</v>
      </c>
      <c r="E1801" s="12">
        <v>71.61</v>
      </c>
      <c r="F1801" s="12">
        <v>198778864</v>
      </c>
      <c r="G1801" s="12">
        <v>614067356</v>
      </c>
      <c r="H1801" s="7">
        <f t="shared" si="28"/>
        <v>-1.1048197762739914E-2</v>
      </c>
    </row>
    <row r="1802" spans="1:8" x14ac:dyDescent="0.75">
      <c r="A1802" s="2">
        <v>43484</v>
      </c>
      <c r="B1802" s="12">
        <v>71.72</v>
      </c>
      <c r="C1802" s="12">
        <v>74.489999999999995</v>
      </c>
      <c r="D1802" s="12">
        <v>71.569999999999993</v>
      </c>
      <c r="E1802" s="12">
        <v>73.97</v>
      </c>
      <c r="F1802" s="12">
        <v>173266129</v>
      </c>
      <c r="G1802" s="12">
        <v>634435314</v>
      </c>
      <c r="H1802" s="7">
        <f t="shared" si="28"/>
        <v>3.1372002230897936E-2</v>
      </c>
    </row>
    <row r="1803" spans="1:8" x14ac:dyDescent="0.75">
      <c r="A1803" s="2">
        <v>43485</v>
      </c>
      <c r="B1803" s="12">
        <v>73.87</v>
      </c>
      <c r="C1803" s="12">
        <v>74.03</v>
      </c>
      <c r="D1803" s="12">
        <v>69.31</v>
      </c>
      <c r="E1803" s="12">
        <v>69.89</v>
      </c>
      <c r="F1803" s="12">
        <v>242808317</v>
      </c>
      <c r="G1803" s="12">
        <v>599612574</v>
      </c>
      <c r="H1803" s="7">
        <f t="shared" si="28"/>
        <v>-5.3878435088669331E-2</v>
      </c>
    </row>
    <row r="1804" spans="1:8" x14ac:dyDescent="0.75">
      <c r="A1804" s="2">
        <v>43486</v>
      </c>
      <c r="B1804" s="12">
        <v>70.040000000000006</v>
      </c>
      <c r="C1804" s="12">
        <v>70.349999999999994</v>
      </c>
      <c r="D1804" s="12">
        <v>69.12</v>
      </c>
      <c r="E1804" s="12">
        <v>69.91</v>
      </c>
      <c r="F1804" s="12">
        <v>163197554</v>
      </c>
      <c r="G1804" s="12">
        <v>599881626</v>
      </c>
      <c r="H1804" s="7">
        <f t="shared" si="28"/>
        <v>-1.8560822387208688E-3</v>
      </c>
    </row>
    <row r="1805" spans="1:8" x14ac:dyDescent="0.75">
      <c r="A1805" s="2">
        <v>43487</v>
      </c>
      <c r="B1805" s="12">
        <v>69.92</v>
      </c>
      <c r="C1805" s="12">
        <v>72.31</v>
      </c>
      <c r="D1805" s="12">
        <v>69.42</v>
      </c>
      <c r="E1805" s="12">
        <v>71.72</v>
      </c>
      <c r="F1805" s="12">
        <v>138943879</v>
      </c>
      <c r="G1805" s="12">
        <v>615524471</v>
      </c>
      <c r="H1805" s="7">
        <f t="shared" si="28"/>
        <v>2.5743707093821469E-2</v>
      </c>
    </row>
    <row r="1806" spans="1:8" x14ac:dyDescent="0.75">
      <c r="A1806" s="2">
        <v>43488</v>
      </c>
      <c r="B1806" s="12">
        <v>71.78</v>
      </c>
      <c r="C1806" s="12">
        <v>73.680000000000007</v>
      </c>
      <c r="D1806" s="12">
        <v>70.44</v>
      </c>
      <c r="E1806" s="12">
        <v>71.069999999999993</v>
      </c>
      <c r="F1806" s="12">
        <v>173653586</v>
      </c>
      <c r="G1806" s="12">
        <v>610130559</v>
      </c>
      <c r="H1806" s="7">
        <f t="shared" si="28"/>
        <v>-9.8913346336027847E-3</v>
      </c>
    </row>
    <row r="1807" spans="1:8" x14ac:dyDescent="0.75">
      <c r="A1807" s="2">
        <v>43489</v>
      </c>
      <c r="B1807" s="12">
        <v>71.069999999999993</v>
      </c>
      <c r="C1807" s="12">
        <v>74.13</v>
      </c>
      <c r="D1807" s="12">
        <v>70.599999999999994</v>
      </c>
      <c r="E1807" s="12">
        <v>73.06</v>
      </c>
      <c r="F1807" s="12">
        <v>165476902</v>
      </c>
      <c r="G1807" s="12">
        <v>627345653</v>
      </c>
      <c r="H1807" s="7">
        <f t="shared" si="28"/>
        <v>2.8000562825383556E-2</v>
      </c>
    </row>
    <row r="1808" spans="1:8" x14ac:dyDescent="0.75">
      <c r="A1808" s="2">
        <v>43490</v>
      </c>
      <c r="B1808" s="12">
        <v>73.239999999999995</v>
      </c>
      <c r="C1808" s="12">
        <v>74.47</v>
      </c>
      <c r="D1808" s="12">
        <v>73.17</v>
      </c>
      <c r="E1808" s="12">
        <v>73.83</v>
      </c>
      <c r="F1808" s="12">
        <v>170704889</v>
      </c>
      <c r="G1808" s="12">
        <v>634060854</v>
      </c>
      <c r="H1808" s="7">
        <f t="shared" si="28"/>
        <v>8.0557072637903251E-3</v>
      </c>
    </row>
    <row r="1809" spans="1:8" x14ac:dyDescent="0.75">
      <c r="A1809" s="2">
        <v>43491</v>
      </c>
      <c r="B1809" s="12">
        <v>73.790000000000006</v>
      </c>
      <c r="C1809" s="12">
        <v>74.75</v>
      </c>
      <c r="D1809" s="12">
        <v>73.510000000000005</v>
      </c>
      <c r="E1809" s="12">
        <v>74.16</v>
      </c>
      <c r="F1809" s="12">
        <v>160830169</v>
      </c>
      <c r="G1809" s="12">
        <v>637016967</v>
      </c>
      <c r="H1809" s="7">
        <f t="shared" si="28"/>
        <v>5.0142295704023619E-3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1:H1637"/>
  <sheetViews>
    <sheetView workbookViewId="0"/>
  </sheetViews>
  <sheetFormatPr defaultRowHeight="14.75" x14ac:dyDescent="0.75"/>
  <cols>
    <col min="1" max="1" width="10.6328125" customWidth="1"/>
    <col min="2" max="7" width="20.6328125" style="12" customWidth="1"/>
    <col min="8" max="8" width="10.6328125" style="8" customWidth="1"/>
    <col min="9" max="9" width="10.453125" bestFit="1" customWidth="1"/>
  </cols>
  <sheetData>
    <row r="1" spans="1:8" x14ac:dyDescent="0.75">
      <c r="A1" s="27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9" t="s">
        <v>21</v>
      </c>
    </row>
    <row r="2" spans="1:8" x14ac:dyDescent="0.75">
      <c r="A2" s="2">
        <v>41856</v>
      </c>
      <c r="B2" s="12">
        <v>2.9759999999999999E-3</v>
      </c>
      <c r="C2" s="12">
        <v>3.3869999999999998E-3</v>
      </c>
      <c r="D2" s="12">
        <v>2.349E-3</v>
      </c>
      <c r="E2" s="12">
        <v>2.4399999999999999E-3</v>
      </c>
      <c r="F2" s="12">
        <v>30316</v>
      </c>
      <c r="G2" s="12">
        <v>767679</v>
      </c>
      <c r="H2" s="7">
        <f>(E2-B2)/B2</f>
        <v>-0.18010752688172044</v>
      </c>
    </row>
    <row r="3" spans="1:8" x14ac:dyDescent="0.75">
      <c r="A3" s="2">
        <v>41857</v>
      </c>
      <c r="B3" s="12">
        <v>2.3730000000000001E-3</v>
      </c>
      <c r="C3" s="12">
        <v>3.4020000000000001E-3</v>
      </c>
      <c r="D3" s="12">
        <v>2.2659999999999998E-3</v>
      </c>
      <c r="E3" s="12">
        <v>2.6570000000000001E-3</v>
      </c>
      <c r="F3" s="12">
        <v>35820</v>
      </c>
      <c r="G3" s="12">
        <v>966370</v>
      </c>
      <c r="H3" s="7">
        <f t="shared" ref="H3:H66" si="0">(E3-B3)/B3</f>
        <v>0.1196797302991993</v>
      </c>
    </row>
    <row r="4" spans="1:8" x14ac:dyDescent="0.75">
      <c r="A4" s="2">
        <v>41858</v>
      </c>
      <c r="B4" s="12">
        <v>2.686E-3</v>
      </c>
      <c r="C4" s="12">
        <v>3.042E-3</v>
      </c>
      <c r="D4" s="12">
        <v>2.4550000000000002E-3</v>
      </c>
      <c r="E4" s="12">
        <v>2.5010000000000002E-3</v>
      </c>
      <c r="F4" s="12">
        <v>142864</v>
      </c>
      <c r="G4" s="12">
        <v>1079148</v>
      </c>
      <c r="H4" s="7">
        <f t="shared" si="0"/>
        <v>-6.8875651526433296E-2</v>
      </c>
    </row>
    <row r="5" spans="1:8" x14ac:dyDescent="0.75">
      <c r="A5" s="2">
        <v>41859</v>
      </c>
      <c r="B5" s="12">
        <v>2.493E-3</v>
      </c>
      <c r="C5" s="12">
        <v>3.2429999999999998E-3</v>
      </c>
      <c r="D5" s="12">
        <v>2.493E-3</v>
      </c>
      <c r="E5" s="12">
        <v>2.8809999999999999E-3</v>
      </c>
      <c r="F5" s="12">
        <v>93708</v>
      </c>
      <c r="G5" s="12">
        <v>1260109</v>
      </c>
      <c r="H5" s="7">
        <f t="shared" si="0"/>
        <v>0.1556357801845166</v>
      </c>
    </row>
    <row r="6" spans="1:8" x14ac:dyDescent="0.75">
      <c r="A6" s="2">
        <v>41860</v>
      </c>
      <c r="B6" s="12">
        <v>2.8839999999999998E-3</v>
      </c>
      <c r="C6" s="12">
        <v>3.7100000000000002E-3</v>
      </c>
      <c r="D6" s="12">
        <v>2.8730000000000001E-3</v>
      </c>
      <c r="E6" s="12">
        <v>3.4810000000000002E-3</v>
      </c>
      <c r="F6" s="12">
        <v>233579</v>
      </c>
      <c r="G6" s="12">
        <v>1645185</v>
      </c>
      <c r="H6" s="7">
        <f t="shared" si="0"/>
        <v>0.20700416088765616</v>
      </c>
    </row>
    <row r="7" spans="1:8" x14ac:dyDescent="0.75">
      <c r="A7" s="2">
        <v>41861</v>
      </c>
      <c r="B7" s="12">
        <v>3.4970000000000001E-3</v>
      </c>
      <c r="C7" s="12">
        <v>7.62E-3</v>
      </c>
      <c r="D7" s="12">
        <v>3.3630000000000001E-3</v>
      </c>
      <c r="E7" s="12">
        <v>4.3030000000000004E-3</v>
      </c>
      <c r="F7" s="12">
        <v>352737</v>
      </c>
      <c r="G7" s="12">
        <v>2216012</v>
      </c>
      <c r="H7" s="7">
        <f t="shared" si="0"/>
        <v>0.23048327137546476</v>
      </c>
    </row>
    <row r="8" spans="1:8" x14ac:dyDescent="0.75">
      <c r="A8" s="2">
        <v>41862</v>
      </c>
      <c r="B8" s="12">
        <v>4.5659999999999997E-3</v>
      </c>
      <c r="C8" s="12">
        <v>5.0650000000000001E-3</v>
      </c>
      <c r="D8" s="12">
        <v>3.591E-3</v>
      </c>
      <c r="E8" s="12">
        <v>3.591E-3</v>
      </c>
      <c r="F8" s="12">
        <v>479942</v>
      </c>
      <c r="G8" s="12">
        <v>2273974</v>
      </c>
      <c r="H8" s="7">
        <f t="shared" si="0"/>
        <v>-0.21353482260183965</v>
      </c>
    </row>
    <row r="9" spans="1:8" x14ac:dyDescent="0.75">
      <c r="A9" s="2">
        <v>41863</v>
      </c>
      <c r="B9" s="12">
        <v>3.5920000000000001E-3</v>
      </c>
      <c r="C9" s="12">
        <v>3.679E-3</v>
      </c>
      <c r="D9" s="12">
        <v>2.503E-3</v>
      </c>
      <c r="E9" s="12">
        <v>2.6589999999999999E-3</v>
      </c>
      <c r="F9" s="12">
        <v>345441</v>
      </c>
      <c r="G9" s="12">
        <v>2271970</v>
      </c>
      <c r="H9" s="7">
        <f t="shared" si="0"/>
        <v>-0.25974387527839649</v>
      </c>
    </row>
    <row r="10" spans="1:8" x14ac:dyDescent="0.75">
      <c r="A10" s="2">
        <v>41864</v>
      </c>
      <c r="B10" s="12">
        <v>2.6189999999999998E-3</v>
      </c>
      <c r="C10" s="12">
        <v>3.215E-3</v>
      </c>
      <c r="D10" s="12">
        <v>2.5699999999999998E-3</v>
      </c>
      <c r="E10" s="12">
        <v>2.7729999999999999E-3</v>
      </c>
      <c r="F10" s="12">
        <v>256302</v>
      </c>
      <c r="G10" s="12">
        <v>2589318</v>
      </c>
      <c r="H10" s="7">
        <f t="shared" si="0"/>
        <v>5.8801069110347486E-2</v>
      </c>
    </row>
    <row r="11" spans="1:8" x14ac:dyDescent="0.75">
      <c r="A11" s="2">
        <v>41865</v>
      </c>
      <c r="B11" s="12">
        <v>2.7629999999999998E-3</v>
      </c>
      <c r="C11" s="12">
        <v>2.8500000000000001E-3</v>
      </c>
      <c r="D11" s="12">
        <v>2.4819999999999998E-3</v>
      </c>
      <c r="E11" s="12">
        <v>2.5400000000000002E-3</v>
      </c>
      <c r="F11" s="12">
        <v>169177</v>
      </c>
      <c r="G11" s="12">
        <v>2487701</v>
      </c>
      <c r="H11" s="7">
        <f t="shared" si="0"/>
        <v>-8.0709373868982873E-2</v>
      </c>
    </row>
    <row r="12" spans="1:8" x14ac:dyDescent="0.75">
      <c r="A12" s="2">
        <v>41866</v>
      </c>
      <c r="B12" s="12">
        <v>2.5660000000000001E-3</v>
      </c>
      <c r="C12" s="12">
        <v>2.6099999999999999E-3</v>
      </c>
      <c r="D12" s="12">
        <v>2.3570000000000002E-3</v>
      </c>
      <c r="E12" s="12">
        <v>2.4030000000000002E-3</v>
      </c>
      <c r="F12" s="12">
        <v>135243</v>
      </c>
      <c r="G12" s="12">
        <v>2431616</v>
      </c>
      <c r="H12" s="7">
        <f t="shared" si="0"/>
        <v>-6.3522992985190929E-2</v>
      </c>
    </row>
    <row r="13" spans="1:8" x14ac:dyDescent="0.75">
      <c r="A13" s="2">
        <v>41867</v>
      </c>
      <c r="B13" s="12">
        <v>2.4009999999999999E-3</v>
      </c>
      <c r="C13" s="12">
        <v>2.532E-3</v>
      </c>
      <c r="D13" s="12">
        <v>2.2309999999999999E-3</v>
      </c>
      <c r="E13" s="12">
        <v>2.5249999999999999E-3</v>
      </c>
      <c r="F13" s="12">
        <v>116834</v>
      </c>
      <c r="G13" s="12">
        <v>2594831</v>
      </c>
      <c r="H13" s="7">
        <f t="shared" si="0"/>
        <v>5.1645147855060386E-2</v>
      </c>
    </row>
    <row r="14" spans="1:8" x14ac:dyDescent="0.75">
      <c r="A14" s="2">
        <v>41868</v>
      </c>
      <c r="B14" s="12">
        <v>2.5070000000000001E-3</v>
      </c>
      <c r="C14" s="12">
        <v>2.545E-3</v>
      </c>
      <c r="D14" s="12">
        <v>2.2989999999999998E-3</v>
      </c>
      <c r="E14" s="12">
        <v>2.3370000000000001E-3</v>
      </c>
      <c r="F14" s="12">
        <v>61889</v>
      </c>
      <c r="G14" s="12">
        <v>2421905</v>
      </c>
      <c r="H14" s="7">
        <f t="shared" si="0"/>
        <v>-6.7810131631431986E-2</v>
      </c>
    </row>
    <row r="15" spans="1:8" x14ac:dyDescent="0.75">
      <c r="A15" s="2">
        <v>41869</v>
      </c>
      <c r="B15" s="12">
        <v>2.336E-3</v>
      </c>
      <c r="C15" s="12">
        <v>2.3679999999999999E-3</v>
      </c>
      <c r="D15" s="12">
        <v>1.928E-3</v>
      </c>
      <c r="E15" s="12">
        <v>2.0249999999999999E-3</v>
      </c>
      <c r="F15" s="12">
        <v>104237</v>
      </c>
      <c r="G15" s="12">
        <v>2111935</v>
      </c>
      <c r="H15" s="7">
        <f t="shared" si="0"/>
        <v>-0.13313356164383566</v>
      </c>
    </row>
    <row r="16" spans="1:8" x14ac:dyDescent="0.75">
      <c r="A16" s="2">
        <v>41870</v>
      </c>
      <c r="B16" s="12">
        <v>2.0279999999999999E-3</v>
      </c>
      <c r="C16" s="12">
        <v>2.2239999999999998E-3</v>
      </c>
      <c r="D16" s="12">
        <v>1.9980000000000002E-3</v>
      </c>
      <c r="E16" s="12">
        <v>2.2239999999999998E-3</v>
      </c>
      <c r="F16" s="12">
        <v>66941</v>
      </c>
      <c r="G16" s="12">
        <v>2319685</v>
      </c>
      <c r="H16" s="7">
        <f t="shared" si="0"/>
        <v>9.6646942800788962E-2</v>
      </c>
    </row>
    <row r="17" spans="1:8" x14ac:dyDescent="0.75">
      <c r="A17" s="2">
        <v>41871</v>
      </c>
      <c r="B17" s="12">
        <v>2.2230000000000001E-3</v>
      </c>
      <c r="C17" s="12">
        <v>2.5209999999999998E-3</v>
      </c>
      <c r="D17" s="12">
        <v>2.2209999999999999E-3</v>
      </c>
      <c r="E17" s="12">
        <v>2.496E-3</v>
      </c>
      <c r="F17" s="12">
        <v>96584</v>
      </c>
      <c r="G17" s="12">
        <v>2603229</v>
      </c>
      <c r="H17" s="7">
        <f t="shared" si="0"/>
        <v>0.12280701754385956</v>
      </c>
    </row>
    <row r="18" spans="1:8" x14ac:dyDescent="0.75">
      <c r="A18" s="2">
        <v>41872</v>
      </c>
      <c r="B18" s="12">
        <v>2.4880000000000002E-3</v>
      </c>
      <c r="C18" s="12">
        <v>2.624E-3</v>
      </c>
      <c r="D18" s="12">
        <v>2.3289999999999999E-3</v>
      </c>
      <c r="E18" s="12">
        <v>2.3900000000000002E-3</v>
      </c>
      <c r="F18" s="12">
        <v>76029</v>
      </c>
      <c r="G18" s="12">
        <v>2493230</v>
      </c>
      <c r="H18" s="7">
        <f t="shared" si="0"/>
        <v>-3.9389067524115751E-2</v>
      </c>
    </row>
    <row r="19" spans="1:8" x14ac:dyDescent="0.75">
      <c r="A19" s="2">
        <v>41873</v>
      </c>
      <c r="B19" s="12">
        <v>2.392E-3</v>
      </c>
      <c r="C19" s="12">
        <v>2.408E-3</v>
      </c>
      <c r="D19" s="12">
        <v>2.2720000000000001E-3</v>
      </c>
      <c r="E19" s="12">
        <v>2.3549999999999999E-3</v>
      </c>
      <c r="F19" s="12">
        <v>50589</v>
      </c>
      <c r="G19" s="12">
        <v>2456523</v>
      </c>
      <c r="H19" s="7">
        <f t="shared" si="0"/>
        <v>-1.5468227424749223E-2</v>
      </c>
    </row>
    <row r="20" spans="1:8" x14ac:dyDescent="0.75">
      <c r="A20" s="2">
        <v>41874</v>
      </c>
      <c r="B20" s="12">
        <v>2.3579999999999999E-3</v>
      </c>
      <c r="C20" s="12">
        <v>2.3879999999999999E-3</v>
      </c>
      <c r="D20" s="12">
        <v>2.222E-3</v>
      </c>
      <c r="E20" s="12">
        <v>2.2369999999999998E-3</v>
      </c>
      <c r="F20" s="12">
        <v>43776</v>
      </c>
      <c r="G20" s="12">
        <v>2333756</v>
      </c>
      <c r="H20" s="7">
        <f t="shared" si="0"/>
        <v>-5.131467345207804E-2</v>
      </c>
    </row>
    <row r="21" spans="1:8" x14ac:dyDescent="0.75">
      <c r="A21" s="2">
        <v>41875</v>
      </c>
      <c r="B21" s="12">
        <v>2.2369999999999998E-3</v>
      </c>
      <c r="C21" s="12">
        <v>2.2929999999999999E-3</v>
      </c>
      <c r="D21" s="12">
        <v>2.2009999999999998E-3</v>
      </c>
      <c r="E21" s="12">
        <v>2.232E-3</v>
      </c>
      <c r="F21" s="12">
        <v>37470</v>
      </c>
      <c r="G21" s="12">
        <v>2328447</v>
      </c>
      <c r="H21" s="7">
        <f t="shared" si="0"/>
        <v>-2.2351363433168515E-3</v>
      </c>
    </row>
    <row r="22" spans="1:8" x14ac:dyDescent="0.75">
      <c r="A22" s="2">
        <v>41876</v>
      </c>
      <c r="B22" s="12">
        <v>2.2360000000000001E-3</v>
      </c>
      <c r="C22" s="12">
        <v>2.2420000000000001E-3</v>
      </c>
      <c r="D22" s="12">
        <v>2.1749999999999999E-3</v>
      </c>
      <c r="E22" s="12">
        <v>2.2209999999999999E-3</v>
      </c>
      <c r="F22" s="12">
        <v>38512</v>
      </c>
      <c r="G22" s="12">
        <v>2316639</v>
      </c>
      <c r="H22" s="7">
        <f t="shared" si="0"/>
        <v>-6.7084078711986831E-3</v>
      </c>
    </row>
    <row r="23" spans="1:8" x14ac:dyDescent="0.75">
      <c r="A23" s="2">
        <v>41877</v>
      </c>
      <c r="B23" s="12">
        <v>2.2209999999999999E-3</v>
      </c>
      <c r="C23" s="12">
        <v>2.3379999999999998E-3</v>
      </c>
      <c r="D23" s="12">
        <v>2.2209999999999999E-3</v>
      </c>
      <c r="E23" s="12">
        <v>2.3149999999999998E-3</v>
      </c>
      <c r="F23" s="12">
        <v>99823</v>
      </c>
      <c r="G23" s="12">
        <v>2414349</v>
      </c>
      <c r="H23" s="7">
        <f t="shared" si="0"/>
        <v>4.2323277802791492E-2</v>
      </c>
    </row>
    <row r="24" spans="1:8" x14ac:dyDescent="0.75">
      <c r="A24" s="2">
        <v>41878</v>
      </c>
      <c r="B24" s="12">
        <v>2.281E-3</v>
      </c>
      <c r="C24" s="12">
        <v>2.3280000000000002E-3</v>
      </c>
      <c r="D24" s="12">
        <v>2.2680000000000001E-3</v>
      </c>
      <c r="E24" s="12">
        <v>2.2729999999999998E-3</v>
      </c>
      <c r="F24" s="12">
        <v>60132</v>
      </c>
      <c r="G24" s="12">
        <v>2371028</v>
      </c>
      <c r="H24" s="7">
        <f t="shared" si="0"/>
        <v>-3.5072336694433118E-3</v>
      </c>
    </row>
    <row r="25" spans="1:8" x14ac:dyDescent="0.75">
      <c r="A25" s="2">
        <v>41879</v>
      </c>
      <c r="B25" s="12">
        <v>2.2699999999999999E-3</v>
      </c>
      <c r="C25" s="12">
        <v>2.3159999999999999E-3</v>
      </c>
      <c r="D25" s="12">
        <v>2.1090000000000002E-3</v>
      </c>
      <c r="E25" s="12">
        <v>2.1800000000000001E-3</v>
      </c>
      <c r="F25" s="12">
        <v>90044</v>
      </c>
      <c r="G25" s="12">
        <v>2274496</v>
      </c>
      <c r="H25" s="7">
        <f t="shared" si="0"/>
        <v>-3.9647577092510926E-2</v>
      </c>
    </row>
    <row r="26" spans="1:8" x14ac:dyDescent="0.75">
      <c r="A26" s="2">
        <v>41880</v>
      </c>
      <c r="B26" s="12">
        <v>2.1840000000000002E-3</v>
      </c>
      <c r="C26" s="12">
        <v>2.2569999999999999E-3</v>
      </c>
      <c r="D26" s="12">
        <v>2.1640000000000001E-3</v>
      </c>
      <c r="E26" s="12">
        <v>2.2109999999999999E-3</v>
      </c>
      <c r="F26" s="12">
        <v>43049</v>
      </c>
      <c r="G26" s="12">
        <v>2305894</v>
      </c>
      <c r="H26" s="7">
        <f t="shared" si="0"/>
        <v>1.2362637362637215E-2</v>
      </c>
    </row>
    <row r="27" spans="1:8" x14ac:dyDescent="0.75">
      <c r="A27" s="2">
        <v>41881</v>
      </c>
      <c r="B27" s="12">
        <v>2.2179999999999999E-3</v>
      </c>
      <c r="C27" s="12">
        <v>2.2399999999999998E-3</v>
      </c>
      <c r="D27" s="12">
        <v>2.186E-3</v>
      </c>
      <c r="E27" s="12">
        <v>2.1949999999999999E-3</v>
      </c>
      <c r="F27" s="12">
        <v>39116</v>
      </c>
      <c r="G27" s="12">
        <v>2290049</v>
      </c>
      <c r="H27" s="7">
        <f t="shared" si="0"/>
        <v>-1.0369702434625797E-2</v>
      </c>
    </row>
    <row r="28" spans="1:8" x14ac:dyDescent="0.75">
      <c r="A28" s="2">
        <v>41882</v>
      </c>
      <c r="B28" s="12">
        <v>2.1900000000000001E-3</v>
      </c>
      <c r="C28" s="12">
        <v>2.215E-3</v>
      </c>
      <c r="D28" s="12">
        <v>2.0479999999999999E-3</v>
      </c>
      <c r="E28" s="12">
        <v>2.0609999999999999E-3</v>
      </c>
      <c r="F28" s="12">
        <v>22844</v>
      </c>
      <c r="G28" s="12">
        <v>2149456</v>
      </c>
      <c r="H28" s="7">
        <f t="shared" si="0"/>
        <v>-5.8904109589041187E-2</v>
      </c>
    </row>
    <row r="29" spans="1:8" x14ac:dyDescent="0.75">
      <c r="A29" s="2">
        <v>41883</v>
      </c>
      <c r="B29" s="12">
        <v>2.0609999999999999E-3</v>
      </c>
      <c r="C29" s="12">
        <v>2.098E-3</v>
      </c>
      <c r="D29" s="12">
        <v>1.9989999999999999E-3</v>
      </c>
      <c r="E29" s="12">
        <v>2.0100000000000001E-3</v>
      </c>
      <c r="F29" s="12">
        <v>27975</v>
      </c>
      <c r="G29" s="12">
        <v>2096569</v>
      </c>
      <c r="H29" s="7">
        <f t="shared" si="0"/>
        <v>-2.4745269286753923E-2</v>
      </c>
    </row>
    <row r="30" spans="1:8" x14ac:dyDescent="0.75">
      <c r="A30" s="2">
        <v>41884</v>
      </c>
      <c r="B30" s="12">
        <v>2.0079999999999998E-3</v>
      </c>
      <c r="C30" s="12">
        <v>2.0339999999999998E-3</v>
      </c>
      <c r="D30" s="12">
        <v>1.9840000000000001E-3</v>
      </c>
      <c r="E30" s="12">
        <v>1.9989999999999999E-3</v>
      </c>
      <c r="F30" s="12">
        <v>23793</v>
      </c>
      <c r="G30" s="12">
        <v>2085616</v>
      </c>
      <c r="H30" s="7">
        <f t="shared" si="0"/>
        <v>-4.4820717131473578E-3</v>
      </c>
    </row>
    <row r="31" spans="1:8" x14ac:dyDescent="0.75">
      <c r="A31" s="2">
        <v>41885</v>
      </c>
      <c r="B31" s="12">
        <v>1.9980000000000002E-3</v>
      </c>
      <c r="C31" s="12">
        <v>2.101E-3</v>
      </c>
      <c r="D31" s="12">
        <v>1.9940000000000001E-3</v>
      </c>
      <c r="E31" s="12">
        <v>2.0590000000000001E-3</v>
      </c>
      <c r="F31" s="12">
        <v>36081</v>
      </c>
      <c r="G31" s="12">
        <v>2296311</v>
      </c>
      <c r="H31" s="7">
        <f t="shared" si="0"/>
        <v>3.0530530530530457E-2</v>
      </c>
    </row>
    <row r="32" spans="1:8" x14ac:dyDescent="0.75">
      <c r="A32" s="2">
        <v>41886</v>
      </c>
      <c r="B32" s="12">
        <v>2.0590000000000001E-3</v>
      </c>
      <c r="C32" s="12">
        <v>2.1770000000000001E-3</v>
      </c>
      <c r="D32" s="12">
        <v>2.0409999999999998E-3</v>
      </c>
      <c r="E32" s="12">
        <v>2.1299999999999999E-3</v>
      </c>
      <c r="F32" s="12">
        <v>58031</v>
      </c>
      <c r="G32" s="12">
        <v>2385989</v>
      </c>
      <c r="H32" s="7">
        <f t="shared" si="0"/>
        <v>3.4482758620689599E-2</v>
      </c>
    </row>
    <row r="33" spans="1:8" x14ac:dyDescent="0.75">
      <c r="A33" s="2">
        <v>41887</v>
      </c>
      <c r="B33" s="12">
        <v>2.1299999999999999E-3</v>
      </c>
      <c r="C33" s="12">
        <v>2.134E-3</v>
      </c>
      <c r="D33" s="12">
        <v>2.0699999999999998E-3</v>
      </c>
      <c r="E33" s="12">
        <v>2.0820000000000001E-3</v>
      </c>
      <c r="F33" s="12">
        <v>26119</v>
      </c>
      <c r="G33" s="12">
        <v>2342120</v>
      </c>
      <c r="H33" s="7">
        <f t="shared" si="0"/>
        <v>-2.2535211267605573E-2</v>
      </c>
    </row>
    <row r="34" spans="1:8" x14ac:dyDescent="0.75">
      <c r="A34" s="2">
        <v>41888</v>
      </c>
      <c r="B34" s="12">
        <v>2.0820000000000001E-3</v>
      </c>
      <c r="C34" s="12">
        <v>2.1069999999999999E-3</v>
      </c>
      <c r="D34" s="12">
        <v>2.0579999999999999E-3</v>
      </c>
      <c r="E34" s="12">
        <v>2.081E-3</v>
      </c>
      <c r="F34" s="12">
        <v>31676</v>
      </c>
      <c r="G34" s="12">
        <v>2352618</v>
      </c>
      <c r="H34" s="7">
        <f t="shared" si="0"/>
        <v>-4.8030739673397344E-4</v>
      </c>
    </row>
    <row r="35" spans="1:8" x14ac:dyDescent="0.75">
      <c r="A35" s="2">
        <v>41889</v>
      </c>
      <c r="B35" s="12">
        <v>2.0600000000000002E-3</v>
      </c>
      <c r="C35" s="12">
        <v>2.114E-3</v>
      </c>
      <c r="D35" s="12">
        <v>2.0240000000000002E-3</v>
      </c>
      <c r="E35" s="12">
        <v>2.0439999999999998E-3</v>
      </c>
      <c r="F35" s="12">
        <v>34744</v>
      </c>
      <c r="G35" s="12">
        <v>2321955</v>
      </c>
      <c r="H35" s="7">
        <f t="shared" si="0"/>
        <v>-7.7669902912623238E-3</v>
      </c>
    </row>
    <row r="36" spans="1:8" x14ac:dyDescent="0.75">
      <c r="A36" s="2">
        <v>41890</v>
      </c>
      <c r="B36" s="12">
        <v>2.042E-3</v>
      </c>
      <c r="C36" s="12">
        <v>2.313E-3</v>
      </c>
      <c r="D36" s="12">
        <v>2.026E-3</v>
      </c>
      <c r="E36" s="12">
        <v>2.2569999999999999E-3</v>
      </c>
      <c r="F36" s="12">
        <v>105569</v>
      </c>
      <c r="G36" s="12">
        <v>2577430</v>
      </c>
      <c r="H36" s="7">
        <f t="shared" si="0"/>
        <v>0.10528893241919682</v>
      </c>
    </row>
    <row r="37" spans="1:8" x14ac:dyDescent="0.75">
      <c r="A37" s="2">
        <v>41891</v>
      </c>
      <c r="B37" s="12">
        <v>2.2650000000000001E-3</v>
      </c>
      <c r="C37" s="12">
        <v>2.2720000000000001E-3</v>
      </c>
      <c r="D37" s="12">
        <v>2.0690000000000001E-3</v>
      </c>
      <c r="E37" s="12">
        <v>2.1779999999999998E-3</v>
      </c>
      <c r="F37" s="12">
        <v>51289</v>
      </c>
      <c r="G37" s="12">
        <v>2500177</v>
      </c>
      <c r="H37" s="7">
        <f t="shared" si="0"/>
        <v>-3.8410596026490183E-2</v>
      </c>
    </row>
    <row r="38" spans="1:8" x14ac:dyDescent="0.75">
      <c r="A38" s="2">
        <v>41892</v>
      </c>
      <c r="B38" s="12">
        <v>2.1789999999999999E-3</v>
      </c>
      <c r="C38" s="12">
        <v>2.3149999999999998E-3</v>
      </c>
      <c r="D38" s="12">
        <v>2.1789999999999999E-3</v>
      </c>
      <c r="E38" s="12">
        <v>2.2780000000000001E-3</v>
      </c>
      <c r="F38" s="12">
        <v>59878</v>
      </c>
      <c r="G38" s="12">
        <v>2630391</v>
      </c>
      <c r="H38" s="7">
        <f t="shared" si="0"/>
        <v>4.5433685176686611E-2</v>
      </c>
    </row>
    <row r="39" spans="1:8" x14ac:dyDescent="0.75">
      <c r="A39" s="2">
        <v>41893</v>
      </c>
      <c r="B39" s="12">
        <v>2.2439999999999999E-3</v>
      </c>
      <c r="C39" s="12">
        <v>2.6189999999999998E-3</v>
      </c>
      <c r="D39" s="12">
        <v>2.2269999999999998E-3</v>
      </c>
      <c r="E39" s="12">
        <v>2.5010000000000002E-3</v>
      </c>
      <c r="F39" s="12">
        <v>113300</v>
      </c>
      <c r="G39" s="12">
        <v>2903424</v>
      </c>
      <c r="H39" s="7">
        <f t="shared" si="0"/>
        <v>0.11452762923351172</v>
      </c>
    </row>
    <row r="40" spans="1:8" x14ac:dyDescent="0.75">
      <c r="A40" s="2">
        <v>41894</v>
      </c>
      <c r="B40" s="12">
        <v>2.5000000000000001E-3</v>
      </c>
      <c r="C40" s="12">
        <v>3.15E-3</v>
      </c>
      <c r="D40" s="12">
        <v>2.4949999999999998E-3</v>
      </c>
      <c r="E40" s="12">
        <v>2.9680000000000002E-3</v>
      </c>
      <c r="F40" s="12">
        <v>117052</v>
      </c>
      <c r="G40" s="12">
        <v>3464778</v>
      </c>
      <c r="H40" s="7">
        <f t="shared" si="0"/>
        <v>0.18720000000000003</v>
      </c>
    </row>
    <row r="41" spans="1:8" x14ac:dyDescent="0.75">
      <c r="A41" s="2">
        <v>41895</v>
      </c>
      <c r="B41" s="12">
        <v>3.032E-3</v>
      </c>
      <c r="C41" s="12">
        <v>3.1979999999999999E-3</v>
      </c>
      <c r="D41" s="12">
        <v>2.9450000000000001E-3</v>
      </c>
      <c r="E41" s="12">
        <v>3.094E-3</v>
      </c>
      <c r="F41" s="12">
        <v>111452</v>
      </c>
      <c r="G41" s="12">
        <v>3632837</v>
      </c>
      <c r="H41" s="7">
        <f t="shared" si="0"/>
        <v>2.0448548812664905E-2</v>
      </c>
    </row>
    <row r="42" spans="1:8" x14ac:dyDescent="0.75">
      <c r="A42" s="2">
        <v>41896</v>
      </c>
      <c r="B42" s="12">
        <v>3.0959999999999998E-3</v>
      </c>
      <c r="C42" s="12">
        <v>3.1319999999999998E-3</v>
      </c>
      <c r="D42" s="12">
        <v>2.6749999999999999E-3</v>
      </c>
      <c r="E42" s="12">
        <v>2.9429999999999999E-3</v>
      </c>
      <c r="F42" s="12">
        <v>113315</v>
      </c>
      <c r="G42" s="12">
        <v>3475762</v>
      </c>
      <c r="H42" s="7">
        <f t="shared" si="0"/>
        <v>-4.9418604651162767E-2</v>
      </c>
    </row>
    <row r="43" spans="1:8" x14ac:dyDescent="0.75">
      <c r="A43" s="2">
        <v>41897</v>
      </c>
      <c r="B43" s="12">
        <v>2.8739999999999998E-3</v>
      </c>
      <c r="C43" s="12">
        <v>3.107E-3</v>
      </c>
      <c r="D43" s="12">
        <v>2.6919999999999999E-3</v>
      </c>
      <c r="E43" s="12">
        <v>2.8960000000000001E-3</v>
      </c>
      <c r="F43" s="12">
        <v>72903</v>
      </c>
      <c r="G43" s="12">
        <v>3441244</v>
      </c>
      <c r="H43" s="7">
        <f t="shared" si="0"/>
        <v>7.6548364648574528E-3</v>
      </c>
    </row>
    <row r="44" spans="1:8" x14ac:dyDescent="0.75">
      <c r="A44" s="2">
        <v>41898</v>
      </c>
      <c r="B44" s="12">
        <v>3.0309999999999998E-3</v>
      </c>
      <c r="C44" s="12">
        <v>3.058E-3</v>
      </c>
      <c r="D44" s="12">
        <v>2.8159999999999999E-3</v>
      </c>
      <c r="E44" s="12">
        <v>2.99E-3</v>
      </c>
      <c r="F44" s="12">
        <v>86555</v>
      </c>
      <c r="G44" s="12">
        <v>3569801</v>
      </c>
      <c r="H44" s="7">
        <f t="shared" si="0"/>
        <v>-1.3526888815572355E-2</v>
      </c>
    </row>
    <row r="45" spans="1:8" x14ac:dyDescent="0.75">
      <c r="A45" s="2">
        <v>41899</v>
      </c>
      <c r="B45" s="12">
        <v>2.9880000000000002E-3</v>
      </c>
      <c r="C45" s="12">
        <v>3.1280000000000001E-3</v>
      </c>
      <c r="D45" s="12">
        <v>2.928E-3</v>
      </c>
      <c r="E45" s="12">
        <v>3.0720000000000001E-3</v>
      </c>
      <c r="F45" s="12">
        <v>118073</v>
      </c>
      <c r="G45" s="12">
        <v>3686985</v>
      </c>
      <c r="H45" s="7">
        <f t="shared" si="0"/>
        <v>2.8112449799196741E-2</v>
      </c>
    </row>
    <row r="46" spans="1:8" x14ac:dyDescent="0.75">
      <c r="A46" s="2">
        <v>41900</v>
      </c>
      <c r="B46" s="12">
        <v>3.081E-3</v>
      </c>
      <c r="C46" s="12">
        <v>3.7680000000000001E-3</v>
      </c>
      <c r="D46" s="12">
        <v>3.055E-3</v>
      </c>
      <c r="E46" s="12">
        <v>3.4559999999999999E-3</v>
      </c>
      <c r="F46" s="12">
        <v>205474</v>
      </c>
      <c r="G46" s="12">
        <v>4154490</v>
      </c>
      <c r="H46" s="7">
        <f t="shared" si="0"/>
        <v>0.12171372930866599</v>
      </c>
    </row>
    <row r="47" spans="1:8" x14ac:dyDescent="0.75">
      <c r="A47" s="2">
        <v>41901</v>
      </c>
      <c r="B47" s="12">
        <v>3.46E-3</v>
      </c>
      <c r="C47" s="12">
        <v>4.0260000000000001E-3</v>
      </c>
      <c r="D47" s="12">
        <v>3.16E-3</v>
      </c>
      <c r="E47" s="12">
        <v>3.872E-3</v>
      </c>
      <c r="F47" s="12">
        <v>204649</v>
      </c>
      <c r="G47" s="12">
        <v>4683239</v>
      </c>
      <c r="H47" s="7">
        <f t="shared" si="0"/>
        <v>0.11907514450867053</v>
      </c>
    </row>
    <row r="48" spans="1:8" x14ac:dyDescent="0.75">
      <c r="A48" s="2">
        <v>41902</v>
      </c>
      <c r="B48" s="12">
        <v>3.9360000000000003E-3</v>
      </c>
      <c r="C48" s="12">
        <v>4.3039999999999997E-3</v>
      </c>
      <c r="D48" s="12">
        <v>3.3089999999999999E-3</v>
      </c>
      <c r="E48" s="12">
        <v>3.6120000000000002E-3</v>
      </c>
      <c r="F48" s="12">
        <v>186971</v>
      </c>
      <c r="G48" s="12">
        <v>4376639</v>
      </c>
      <c r="H48" s="7">
        <f t="shared" si="0"/>
        <v>-8.2317073170731725E-2</v>
      </c>
    </row>
    <row r="49" spans="1:8" x14ac:dyDescent="0.75">
      <c r="A49" s="2">
        <v>41903</v>
      </c>
      <c r="B49" s="12">
        <v>3.6099999999999999E-3</v>
      </c>
      <c r="C49" s="12">
        <v>3.862E-3</v>
      </c>
      <c r="D49" s="12">
        <v>3.2959999999999999E-3</v>
      </c>
      <c r="E49" s="12">
        <v>3.4640000000000001E-3</v>
      </c>
      <c r="F49" s="12">
        <v>145626</v>
      </c>
      <c r="G49" s="12">
        <v>4231082</v>
      </c>
      <c r="H49" s="7">
        <f t="shared" si="0"/>
        <v>-4.0443213296398856E-2</v>
      </c>
    </row>
    <row r="50" spans="1:8" x14ac:dyDescent="0.75">
      <c r="A50" s="2">
        <v>41904</v>
      </c>
      <c r="B50" s="12">
        <v>3.4659999999999999E-3</v>
      </c>
      <c r="C50" s="12">
        <v>4.0810000000000004E-3</v>
      </c>
      <c r="D50" s="12">
        <v>3.447E-3</v>
      </c>
      <c r="E50" s="12">
        <v>4.0229999999999997E-3</v>
      </c>
      <c r="F50" s="12">
        <v>178810</v>
      </c>
      <c r="G50" s="12">
        <v>4923639</v>
      </c>
      <c r="H50" s="7">
        <f t="shared" si="0"/>
        <v>0.1607039815349105</v>
      </c>
    </row>
    <row r="51" spans="1:8" x14ac:dyDescent="0.75">
      <c r="A51" s="2">
        <v>41905</v>
      </c>
      <c r="B51" s="12">
        <v>4.0070000000000001E-3</v>
      </c>
      <c r="C51" s="12">
        <v>4.1019999999999997E-3</v>
      </c>
      <c r="D51" s="12">
        <v>3.754E-3</v>
      </c>
      <c r="E51" s="12">
        <v>3.9649999999999998E-3</v>
      </c>
      <c r="F51" s="12">
        <v>120447</v>
      </c>
      <c r="G51" s="12">
        <v>4859056</v>
      </c>
      <c r="H51" s="7">
        <f t="shared" si="0"/>
        <v>-1.0481657100074961E-2</v>
      </c>
    </row>
    <row r="52" spans="1:8" x14ac:dyDescent="0.75">
      <c r="A52" s="2">
        <v>41906</v>
      </c>
      <c r="B52" s="12">
        <v>3.9659999999999999E-3</v>
      </c>
      <c r="C52" s="12">
        <v>4.0679999999999996E-3</v>
      </c>
      <c r="D52" s="12">
        <v>3.4250000000000001E-3</v>
      </c>
      <c r="E52" s="12">
        <v>3.8899999999999998E-3</v>
      </c>
      <c r="F52" s="12">
        <v>163121</v>
      </c>
      <c r="G52" s="12">
        <v>4815434</v>
      </c>
      <c r="H52" s="7">
        <f t="shared" si="0"/>
        <v>-1.9162884518406482E-2</v>
      </c>
    </row>
    <row r="53" spans="1:8" x14ac:dyDescent="0.75">
      <c r="A53" s="2">
        <v>41907</v>
      </c>
      <c r="B53" s="12">
        <v>3.8779999999999999E-3</v>
      </c>
      <c r="C53" s="12">
        <v>3.901E-3</v>
      </c>
      <c r="D53" s="12">
        <v>3.4220000000000001E-3</v>
      </c>
      <c r="E53" s="12">
        <v>3.4940000000000001E-3</v>
      </c>
      <c r="F53" s="12">
        <v>81902</v>
      </c>
      <c r="G53" s="12">
        <v>4371345</v>
      </c>
      <c r="H53" s="7">
        <f t="shared" si="0"/>
        <v>-9.9020113460546622E-2</v>
      </c>
    </row>
    <row r="54" spans="1:8" x14ac:dyDescent="0.75">
      <c r="A54" s="2">
        <v>41908</v>
      </c>
      <c r="B54" s="12">
        <v>3.5999999999999999E-3</v>
      </c>
      <c r="C54" s="12">
        <v>3.5999999999999999E-3</v>
      </c>
      <c r="D54" s="12">
        <v>2.9020000000000001E-3</v>
      </c>
      <c r="E54" s="12">
        <v>3.0500000000000002E-3</v>
      </c>
      <c r="F54" s="12">
        <v>117908</v>
      </c>
      <c r="G54" s="12">
        <v>3836786</v>
      </c>
      <c r="H54" s="7">
        <f t="shared" si="0"/>
        <v>-0.15277777777777771</v>
      </c>
    </row>
    <row r="55" spans="1:8" x14ac:dyDescent="0.75">
      <c r="A55" s="2">
        <v>41909</v>
      </c>
      <c r="B55" s="12">
        <v>3.0439999999999998E-3</v>
      </c>
      <c r="C55" s="12">
        <v>3.3419999999999999E-3</v>
      </c>
      <c r="D55" s="12">
        <v>2.905E-3</v>
      </c>
      <c r="E55" s="12">
        <v>3.2629999999999998E-3</v>
      </c>
      <c r="F55" s="12">
        <v>44492</v>
      </c>
      <c r="G55" s="12">
        <v>4129350</v>
      </c>
      <c r="H55" s="7">
        <f t="shared" si="0"/>
        <v>7.1944809461235229E-2</v>
      </c>
    </row>
    <row r="56" spans="1:8" x14ac:dyDescent="0.75">
      <c r="A56" s="2">
        <v>41910</v>
      </c>
      <c r="B56" s="12">
        <v>3.2620000000000001E-3</v>
      </c>
      <c r="C56" s="12">
        <v>3.46E-3</v>
      </c>
      <c r="D56" s="12">
        <v>3.1050000000000001E-3</v>
      </c>
      <c r="E56" s="12">
        <v>3.1740000000000002E-3</v>
      </c>
      <c r="F56" s="12">
        <v>77804</v>
      </c>
      <c r="G56" s="12">
        <v>4044469</v>
      </c>
      <c r="H56" s="7">
        <f t="shared" si="0"/>
        <v>-2.6977314530962589E-2</v>
      </c>
    </row>
    <row r="57" spans="1:8" x14ac:dyDescent="0.75">
      <c r="A57" s="2">
        <v>41911</v>
      </c>
      <c r="B57" s="12">
        <v>3.1700000000000001E-3</v>
      </c>
      <c r="C57" s="12">
        <v>3.4269999999999999E-3</v>
      </c>
      <c r="D57" s="12">
        <v>3.0739999999999999E-3</v>
      </c>
      <c r="E57" s="12">
        <v>3.212E-3</v>
      </c>
      <c r="F57" s="12">
        <v>32858</v>
      </c>
      <c r="G57" s="12">
        <v>4112759</v>
      </c>
      <c r="H57" s="7">
        <f t="shared" si="0"/>
        <v>1.3249211356466856E-2</v>
      </c>
    </row>
    <row r="58" spans="1:8" x14ac:dyDescent="0.75">
      <c r="A58" s="2">
        <v>41912</v>
      </c>
      <c r="B58" s="12">
        <v>3.2269999999999998E-3</v>
      </c>
      <c r="C58" s="12">
        <v>3.2680000000000001E-3</v>
      </c>
      <c r="D58" s="12">
        <v>3.1310000000000001E-3</v>
      </c>
      <c r="E58" s="12">
        <v>3.2109999999999999E-3</v>
      </c>
      <c r="F58" s="12">
        <v>21131</v>
      </c>
      <c r="G58" s="12">
        <v>4135688</v>
      </c>
      <c r="H58" s="7">
        <f t="shared" si="0"/>
        <v>-4.9581654787728404E-3</v>
      </c>
    </row>
    <row r="59" spans="1:8" x14ac:dyDescent="0.75">
      <c r="A59" s="2">
        <v>41913</v>
      </c>
      <c r="B59" s="12">
        <v>3.2209999999999999E-3</v>
      </c>
      <c r="C59" s="12">
        <v>3.2829999999999999E-3</v>
      </c>
      <c r="D59" s="12">
        <v>2.7980000000000001E-3</v>
      </c>
      <c r="E59" s="12">
        <v>2.8800000000000002E-3</v>
      </c>
      <c r="F59" s="12">
        <v>70180</v>
      </c>
      <c r="G59" s="12">
        <v>3734797</v>
      </c>
      <c r="H59" s="7">
        <f t="shared" si="0"/>
        <v>-0.10586774293697601</v>
      </c>
    </row>
    <row r="60" spans="1:8" x14ac:dyDescent="0.75">
      <c r="A60" s="2">
        <v>41914</v>
      </c>
      <c r="B60" s="12">
        <v>2.8879999999999999E-3</v>
      </c>
      <c r="C60" s="12">
        <v>3.0479999999999999E-3</v>
      </c>
      <c r="D60" s="12">
        <v>2.738E-3</v>
      </c>
      <c r="E60" s="12">
        <v>2.7729999999999999E-3</v>
      </c>
      <c r="F60" s="12">
        <v>30542</v>
      </c>
      <c r="G60" s="12">
        <v>3622108</v>
      </c>
      <c r="H60" s="7">
        <f t="shared" si="0"/>
        <v>-3.9819944598337979E-2</v>
      </c>
    </row>
    <row r="61" spans="1:8" x14ac:dyDescent="0.75">
      <c r="A61" s="2">
        <v>41915</v>
      </c>
      <c r="B61" s="12">
        <v>2.7430000000000002E-3</v>
      </c>
      <c r="C61" s="12">
        <v>2.7950000000000002E-3</v>
      </c>
      <c r="D61" s="12">
        <v>2.5959999999999998E-3</v>
      </c>
      <c r="E61" s="12">
        <v>2.601E-3</v>
      </c>
      <c r="F61" s="12">
        <v>34169</v>
      </c>
      <c r="G61" s="12">
        <v>3430671</v>
      </c>
      <c r="H61" s="7">
        <f t="shared" si="0"/>
        <v>-5.1768137076194015E-2</v>
      </c>
    </row>
    <row r="62" spans="1:8" x14ac:dyDescent="0.75">
      <c r="A62" s="2">
        <v>41916</v>
      </c>
      <c r="B62" s="12">
        <v>2.604E-3</v>
      </c>
      <c r="C62" s="12">
        <v>2.6700000000000001E-3</v>
      </c>
      <c r="D62" s="12">
        <v>2.3709999999999998E-3</v>
      </c>
      <c r="E62" s="12">
        <v>2.3709999999999998E-3</v>
      </c>
      <c r="F62" s="12">
        <v>45969</v>
      </c>
      <c r="G62" s="12">
        <v>3139508</v>
      </c>
      <c r="H62" s="7">
        <f t="shared" si="0"/>
        <v>-8.9477726574500815E-2</v>
      </c>
    </row>
    <row r="63" spans="1:8" x14ac:dyDescent="0.75">
      <c r="A63" s="2">
        <v>41917</v>
      </c>
      <c r="B63" s="12">
        <v>2.441E-3</v>
      </c>
      <c r="C63" s="12">
        <v>2.5119999999999999E-3</v>
      </c>
      <c r="D63" s="12">
        <v>2.1289999999999998E-3</v>
      </c>
      <c r="E63" s="12">
        <v>2.3869999999999998E-3</v>
      </c>
      <c r="F63" s="12">
        <v>29396</v>
      </c>
      <c r="G63" s="12">
        <v>3161059</v>
      </c>
      <c r="H63" s="7">
        <f t="shared" si="0"/>
        <v>-2.2122081114297511E-2</v>
      </c>
    </row>
    <row r="64" spans="1:8" x14ac:dyDescent="0.75">
      <c r="A64" s="2">
        <v>41918</v>
      </c>
      <c r="B64" s="12">
        <v>2.3839999999999998E-3</v>
      </c>
      <c r="C64" s="12">
        <v>2.7290000000000001E-3</v>
      </c>
      <c r="D64" s="12">
        <v>2.2880000000000001E-3</v>
      </c>
      <c r="E64" s="12">
        <v>2.5739999999999999E-3</v>
      </c>
      <c r="F64" s="12">
        <v>34446</v>
      </c>
      <c r="G64" s="12">
        <v>3408571</v>
      </c>
      <c r="H64" s="7">
        <f t="shared" si="0"/>
        <v>7.9697986577181246E-2</v>
      </c>
    </row>
    <row r="65" spans="1:8" x14ac:dyDescent="0.75">
      <c r="A65" s="2">
        <v>41919</v>
      </c>
      <c r="B65" s="12">
        <v>2.578E-3</v>
      </c>
      <c r="C65" s="12">
        <v>2.6350000000000002E-3</v>
      </c>
      <c r="D65" s="12">
        <v>2.349E-3</v>
      </c>
      <c r="E65" s="12">
        <v>2.447E-3</v>
      </c>
      <c r="F65" s="12">
        <v>35420</v>
      </c>
      <c r="G65" s="12">
        <v>3254838</v>
      </c>
      <c r="H65" s="7">
        <f t="shared" si="0"/>
        <v>-5.0814584949573326E-2</v>
      </c>
    </row>
    <row r="66" spans="1:8" x14ac:dyDescent="0.75">
      <c r="A66" s="2">
        <v>41920</v>
      </c>
      <c r="B66" s="12">
        <v>2.4199999999999998E-3</v>
      </c>
      <c r="C66" s="12">
        <v>2.4859999999999999E-3</v>
      </c>
      <c r="D66" s="12">
        <v>2.2959999999999999E-3</v>
      </c>
      <c r="E66" s="12">
        <v>2.477E-3</v>
      </c>
      <c r="F66" s="12">
        <v>28232</v>
      </c>
      <c r="G66" s="12">
        <v>3318968</v>
      </c>
      <c r="H66" s="7">
        <f t="shared" si="0"/>
        <v>2.3553719008264543E-2</v>
      </c>
    </row>
    <row r="67" spans="1:8" x14ac:dyDescent="0.75">
      <c r="A67" s="2">
        <v>41921</v>
      </c>
      <c r="B67" s="12">
        <v>2.4750000000000002E-3</v>
      </c>
      <c r="C67" s="12">
        <v>2.4949999999999998E-3</v>
      </c>
      <c r="D67" s="12">
        <v>2.2729999999999998E-3</v>
      </c>
      <c r="E67" s="12">
        <v>2.3579999999999999E-3</v>
      </c>
      <c r="F67" s="12">
        <v>11066</v>
      </c>
      <c r="G67" s="12">
        <v>3187503</v>
      </c>
      <c r="H67" s="7">
        <f t="shared" ref="H67:H130" si="1">(E67-B67)/B67</f>
        <v>-4.7272727272727411E-2</v>
      </c>
    </row>
    <row r="68" spans="1:8" x14ac:dyDescent="0.75">
      <c r="A68" s="2">
        <v>41922</v>
      </c>
      <c r="B68" s="12">
        <v>2.356E-3</v>
      </c>
      <c r="C68" s="12">
        <v>2.418E-3</v>
      </c>
      <c r="D68" s="12">
        <v>2.1979999999999999E-3</v>
      </c>
      <c r="E68" s="12">
        <v>2.3089999999999999E-3</v>
      </c>
      <c r="F68" s="12">
        <v>14307</v>
      </c>
      <c r="G68" s="12">
        <v>3149084</v>
      </c>
      <c r="H68" s="7">
        <f t="shared" si="1"/>
        <v>-1.9949066213921972E-2</v>
      </c>
    </row>
    <row r="69" spans="1:8" x14ac:dyDescent="0.75">
      <c r="A69" s="2">
        <v>41923</v>
      </c>
      <c r="B69" s="12">
        <v>2.3080000000000002E-3</v>
      </c>
      <c r="C69" s="12">
        <v>2.4459999999999998E-3</v>
      </c>
      <c r="D69" s="12">
        <v>2.2829999999999999E-3</v>
      </c>
      <c r="E69" s="12">
        <v>2.336E-3</v>
      </c>
      <c r="F69" s="12">
        <v>34909</v>
      </c>
      <c r="G69" s="12">
        <v>3213414</v>
      </c>
      <c r="H69" s="7">
        <f t="shared" si="1"/>
        <v>1.2131715771230421E-2</v>
      </c>
    </row>
    <row r="70" spans="1:8" x14ac:dyDescent="0.75">
      <c r="A70" s="2">
        <v>41924</v>
      </c>
      <c r="B70" s="12">
        <v>2.3379999999999998E-3</v>
      </c>
      <c r="C70" s="12">
        <v>2.457E-3</v>
      </c>
      <c r="D70" s="12">
        <v>1.9719999999999998E-3</v>
      </c>
      <c r="E70" s="12">
        <v>2.2430000000000002E-3</v>
      </c>
      <c r="F70" s="12">
        <v>76978</v>
      </c>
      <c r="G70" s="12">
        <v>3101679</v>
      </c>
      <c r="H70" s="7">
        <f t="shared" si="1"/>
        <v>-4.0633019674935676E-2</v>
      </c>
    </row>
    <row r="71" spans="1:8" x14ac:dyDescent="0.75">
      <c r="A71" s="2">
        <v>41925</v>
      </c>
      <c r="B71" s="12">
        <v>2.2399999999999998E-3</v>
      </c>
      <c r="C71" s="12">
        <v>2.372E-3</v>
      </c>
      <c r="D71" s="12">
        <v>2.134E-3</v>
      </c>
      <c r="E71" s="12">
        <v>2.2989999999999998E-3</v>
      </c>
      <c r="F71" s="12">
        <v>44927</v>
      </c>
      <c r="G71" s="12">
        <v>3195175</v>
      </c>
      <c r="H71" s="7">
        <f t="shared" si="1"/>
        <v>2.6339285714285728E-2</v>
      </c>
    </row>
    <row r="72" spans="1:8" x14ac:dyDescent="0.75">
      <c r="A72" s="2">
        <v>41926</v>
      </c>
      <c r="B72" s="12">
        <v>2.3089999999999999E-3</v>
      </c>
      <c r="C72" s="12">
        <v>2.4109999999999999E-3</v>
      </c>
      <c r="D72" s="12">
        <v>2.264E-3</v>
      </c>
      <c r="E72" s="12">
        <v>2.3519999999999999E-3</v>
      </c>
      <c r="F72" s="12">
        <v>32533</v>
      </c>
      <c r="G72" s="12">
        <v>3288422</v>
      </c>
      <c r="H72" s="7">
        <f t="shared" si="1"/>
        <v>1.8622780424426191E-2</v>
      </c>
    </row>
    <row r="73" spans="1:8" x14ac:dyDescent="0.75">
      <c r="A73" s="2">
        <v>41927</v>
      </c>
      <c r="B73" s="12">
        <v>2.3519999999999999E-3</v>
      </c>
      <c r="C73" s="12">
        <v>2.3630000000000001E-3</v>
      </c>
      <c r="D73" s="12">
        <v>2.1229999999999999E-3</v>
      </c>
      <c r="E73" s="12">
        <v>2.1740000000000002E-3</v>
      </c>
      <c r="F73" s="12">
        <v>46516</v>
      </c>
      <c r="G73" s="12">
        <v>3056945</v>
      </c>
      <c r="H73" s="7">
        <f t="shared" si="1"/>
        <v>-7.5680272108843441E-2</v>
      </c>
    </row>
    <row r="74" spans="1:8" x14ac:dyDescent="0.75">
      <c r="A74" s="2">
        <v>41928</v>
      </c>
      <c r="B74" s="12">
        <v>2.173E-3</v>
      </c>
      <c r="C74" s="12">
        <v>2.2209999999999999E-3</v>
      </c>
      <c r="D74" s="12">
        <v>1.9499999999999999E-3</v>
      </c>
      <c r="E74" s="12">
        <v>2.0799999999999998E-3</v>
      </c>
      <c r="F74" s="12">
        <v>39044</v>
      </c>
      <c r="G74" s="12">
        <v>2942334</v>
      </c>
      <c r="H74" s="7">
        <f t="shared" si="1"/>
        <v>-4.2797975149562906E-2</v>
      </c>
    </row>
    <row r="75" spans="1:8" x14ac:dyDescent="0.75">
      <c r="A75" s="2">
        <v>41929</v>
      </c>
      <c r="B75" s="12">
        <v>2.081E-3</v>
      </c>
      <c r="C75" s="12">
        <v>2.127E-3</v>
      </c>
      <c r="D75" s="12">
        <v>1.9859999999999999E-3</v>
      </c>
      <c r="E75" s="12">
        <v>2.0209999999999998E-3</v>
      </c>
      <c r="F75" s="12">
        <v>22242</v>
      </c>
      <c r="G75" s="12">
        <v>2874566</v>
      </c>
      <c r="H75" s="7">
        <f t="shared" si="1"/>
        <v>-2.883229216722737E-2</v>
      </c>
    </row>
    <row r="76" spans="1:8" x14ac:dyDescent="0.75">
      <c r="A76" s="2">
        <v>41930</v>
      </c>
      <c r="B76" s="12">
        <v>2.0219999999999999E-3</v>
      </c>
      <c r="C76" s="12">
        <v>2.1570000000000001E-3</v>
      </c>
      <c r="D76" s="12">
        <v>2.0010000000000002E-3</v>
      </c>
      <c r="E76" s="12">
        <v>2.0590000000000001E-3</v>
      </c>
      <c r="F76" s="12">
        <v>27435</v>
      </c>
      <c r="G76" s="12">
        <v>2942708</v>
      </c>
      <c r="H76" s="7">
        <f t="shared" si="1"/>
        <v>1.8298714144411542E-2</v>
      </c>
    </row>
    <row r="77" spans="1:8" x14ac:dyDescent="0.75">
      <c r="A77" s="2">
        <v>41931</v>
      </c>
      <c r="B77" s="12">
        <v>2.0579999999999999E-3</v>
      </c>
      <c r="C77" s="12">
        <v>2.1949999999999999E-3</v>
      </c>
      <c r="D77" s="12">
        <v>2.0230000000000001E-3</v>
      </c>
      <c r="E77" s="12">
        <v>2.0230000000000001E-3</v>
      </c>
      <c r="F77" s="12">
        <v>18945</v>
      </c>
      <c r="G77" s="12">
        <v>2906894</v>
      </c>
      <c r="H77" s="7">
        <f t="shared" si="1"/>
        <v>-1.7006802721088374E-2</v>
      </c>
    </row>
    <row r="78" spans="1:8" x14ac:dyDescent="0.75">
      <c r="A78" s="2">
        <v>41932</v>
      </c>
      <c r="B78" s="12">
        <v>2.0209999999999998E-3</v>
      </c>
      <c r="C78" s="12">
        <v>2.1380000000000001E-3</v>
      </c>
      <c r="D78" s="12">
        <v>1.97E-3</v>
      </c>
      <c r="E78" s="12">
        <v>2.0230000000000001E-3</v>
      </c>
      <c r="F78" s="12">
        <v>38282</v>
      </c>
      <c r="G78" s="12">
        <v>2922017</v>
      </c>
      <c r="H78" s="7">
        <f t="shared" si="1"/>
        <v>9.8960910440389202E-4</v>
      </c>
    </row>
    <row r="79" spans="1:8" x14ac:dyDescent="0.75">
      <c r="A79" s="2">
        <v>41933</v>
      </c>
      <c r="B79" s="12">
        <v>2.0219999999999999E-3</v>
      </c>
      <c r="C79" s="12">
        <v>2.114E-3</v>
      </c>
      <c r="D79" s="12">
        <v>2.013E-3</v>
      </c>
      <c r="E79" s="12">
        <v>2.0699999999999998E-3</v>
      </c>
      <c r="F79" s="12">
        <v>26101</v>
      </c>
      <c r="G79" s="12">
        <v>3001182</v>
      </c>
      <c r="H79" s="7">
        <f t="shared" si="1"/>
        <v>2.3738872403560766E-2</v>
      </c>
    </row>
    <row r="80" spans="1:8" x14ac:dyDescent="0.75">
      <c r="A80" s="2">
        <v>41934</v>
      </c>
      <c r="B80" s="12">
        <v>2.062E-3</v>
      </c>
      <c r="C80" s="12">
        <v>2.0769999999999999E-3</v>
      </c>
      <c r="D80" s="12">
        <v>1.9819999999999998E-3</v>
      </c>
      <c r="E80" s="12">
        <v>2.0339999999999998E-3</v>
      </c>
      <c r="F80" s="12">
        <v>19376</v>
      </c>
      <c r="G80" s="12">
        <v>2970387</v>
      </c>
      <c r="H80" s="7">
        <f t="shared" si="1"/>
        <v>-1.3579049466537462E-2</v>
      </c>
    </row>
    <row r="81" spans="1:8" x14ac:dyDescent="0.75">
      <c r="A81" s="2">
        <v>41935</v>
      </c>
      <c r="B81" s="12">
        <v>2.0209999999999998E-3</v>
      </c>
      <c r="C81" s="12">
        <v>2.0330000000000001E-3</v>
      </c>
      <c r="D81" s="12">
        <v>1.895E-3</v>
      </c>
      <c r="E81" s="12">
        <v>1.9139999999999999E-3</v>
      </c>
      <c r="F81" s="12">
        <v>15614</v>
      </c>
      <c r="G81" s="12">
        <v>2803157</v>
      </c>
      <c r="H81" s="7">
        <f t="shared" si="1"/>
        <v>-5.2944087085601138E-2</v>
      </c>
    </row>
    <row r="82" spans="1:8" x14ac:dyDescent="0.75">
      <c r="A82" s="2">
        <v>41936</v>
      </c>
      <c r="B82" s="12">
        <v>1.915E-3</v>
      </c>
      <c r="C82" s="12">
        <v>2.029E-3</v>
      </c>
      <c r="D82" s="12">
        <v>1.895E-3</v>
      </c>
      <c r="E82" s="12">
        <v>1.9580000000000001E-3</v>
      </c>
      <c r="F82" s="12">
        <v>29512</v>
      </c>
      <c r="G82" s="12">
        <v>2873888</v>
      </c>
      <c r="H82" s="7">
        <f t="shared" si="1"/>
        <v>2.2454308093994815E-2</v>
      </c>
    </row>
    <row r="83" spans="1:8" x14ac:dyDescent="0.75">
      <c r="A83" s="2">
        <v>41937</v>
      </c>
      <c r="B83" s="12">
        <v>1.9589999999999998E-3</v>
      </c>
      <c r="C83" s="12">
        <v>1.9880000000000002E-3</v>
      </c>
      <c r="D83" s="12">
        <v>1.864E-3</v>
      </c>
      <c r="E83" s="12">
        <v>1.892E-3</v>
      </c>
      <c r="F83" s="12">
        <v>13101</v>
      </c>
      <c r="G83" s="12">
        <v>2784232</v>
      </c>
      <c r="H83" s="7">
        <f t="shared" si="1"/>
        <v>-3.4201123021949865E-2</v>
      </c>
    </row>
    <row r="84" spans="1:8" x14ac:dyDescent="0.75">
      <c r="A84" s="2">
        <v>41938</v>
      </c>
      <c r="B84" s="12">
        <v>1.8929999999999999E-3</v>
      </c>
      <c r="C84" s="12">
        <v>1.952E-3</v>
      </c>
      <c r="D84" s="12">
        <v>1.864E-3</v>
      </c>
      <c r="E84" s="12">
        <v>1.941E-3</v>
      </c>
      <c r="F84" s="12">
        <v>9559</v>
      </c>
      <c r="G84" s="12">
        <v>2859326</v>
      </c>
      <c r="H84" s="7">
        <f t="shared" si="1"/>
        <v>2.5356576862123659E-2</v>
      </c>
    </row>
    <row r="85" spans="1:8" x14ac:dyDescent="0.75">
      <c r="A85" s="2">
        <v>41939</v>
      </c>
      <c r="B85" s="12">
        <v>1.941E-3</v>
      </c>
      <c r="C85" s="12">
        <v>1.9980000000000002E-3</v>
      </c>
      <c r="D85" s="12">
        <v>1.887E-3</v>
      </c>
      <c r="E85" s="12">
        <v>1.9559999999999998E-3</v>
      </c>
      <c r="F85" s="12">
        <v>14396</v>
      </c>
      <c r="G85" s="12">
        <v>2888614</v>
      </c>
      <c r="H85" s="7">
        <f t="shared" si="1"/>
        <v>7.7279752704790426E-3</v>
      </c>
    </row>
    <row r="86" spans="1:8" x14ac:dyDescent="0.75">
      <c r="A86" s="2">
        <v>41940</v>
      </c>
      <c r="B86" s="12">
        <v>1.957E-3</v>
      </c>
      <c r="C86" s="12">
        <v>1.9949999999999998E-3</v>
      </c>
      <c r="D86" s="12">
        <v>1.5499999999999999E-3</v>
      </c>
      <c r="E86" s="12">
        <v>1.655E-3</v>
      </c>
      <c r="F86" s="12">
        <v>73811</v>
      </c>
      <c r="G86" s="12">
        <v>2450977</v>
      </c>
      <c r="H86" s="7">
        <f t="shared" si="1"/>
        <v>-0.1543178334184977</v>
      </c>
    </row>
    <row r="87" spans="1:8" x14ac:dyDescent="0.75">
      <c r="A87" s="2">
        <v>41941</v>
      </c>
      <c r="B87" s="12">
        <v>1.6750000000000001E-3</v>
      </c>
      <c r="C87" s="12">
        <v>1.9469999999999999E-3</v>
      </c>
      <c r="D87" s="12">
        <v>1.619E-3</v>
      </c>
      <c r="E87" s="12">
        <v>1.696E-3</v>
      </c>
      <c r="F87" s="12">
        <v>24172</v>
      </c>
      <c r="G87" s="12">
        <v>2518207</v>
      </c>
      <c r="H87" s="7">
        <f t="shared" si="1"/>
        <v>1.2537313432835802E-2</v>
      </c>
    </row>
    <row r="88" spans="1:8" x14ac:dyDescent="0.75">
      <c r="A88" s="2">
        <v>41942</v>
      </c>
      <c r="B88" s="12">
        <v>1.696E-3</v>
      </c>
      <c r="C88" s="12">
        <v>1.7520000000000001E-3</v>
      </c>
      <c r="D88" s="12">
        <v>1.6559999999999999E-3</v>
      </c>
      <c r="E88" s="12">
        <v>1.735E-3</v>
      </c>
      <c r="F88" s="12">
        <v>13179</v>
      </c>
      <c r="G88" s="12">
        <v>2578719</v>
      </c>
      <c r="H88" s="7">
        <f t="shared" si="1"/>
        <v>2.2995283018867909E-2</v>
      </c>
    </row>
    <row r="89" spans="1:8" x14ac:dyDescent="0.75">
      <c r="A89" s="2">
        <v>41943</v>
      </c>
      <c r="B89" s="12">
        <v>1.748E-3</v>
      </c>
      <c r="C89" s="12">
        <v>1.7539999999999999E-3</v>
      </c>
      <c r="D89" s="12">
        <v>1.647E-3</v>
      </c>
      <c r="E89" s="12">
        <v>1.681E-3</v>
      </c>
      <c r="F89" s="12">
        <v>10733</v>
      </c>
      <c r="G89" s="12">
        <v>2500989</v>
      </c>
      <c r="H89" s="7">
        <f t="shared" si="1"/>
        <v>-3.8329519450800917E-2</v>
      </c>
    </row>
    <row r="90" spans="1:8" x14ac:dyDescent="0.75">
      <c r="A90" s="2">
        <v>41944</v>
      </c>
      <c r="B90" s="12">
        <v>1.686E-3</v>
      </c>
      <c r="C90" s="12">
        <v>1.6930000000000001E-3</v>
      </c>
      <c r="D90" s="12">
        <v>1.5250000000000001E-3</v>
      </c>
      <c r="E90" s="12">
        <v>1.5479999999999999E-3</v>
      </c>
      <c r="F90" s="12">
        <v>494272</v>
      </c>
      <c r="G90" s="12">
        <v>2304271</v>
      </c>
      <c r="H90" s="7">
        <f t="shared" si="1"/>
        <v>-8.1850533807829237E-2</v>
      </c>
    </row>
    <row r="91" spans="1:8" x14ac:dyDescent="0.75">
      <c r="A91" s="2">
        <v>41945</v>
      </c>
      <c r="B91" s="12">
        <v>1.549E-3</v>
      </c>
      <c r="C91" s="12">
        <v>1.5989999999999999E-3</v>
      </c>
      <c r="D91" s="12">
        <v>1.5200000000000001E-3</v>
      </c>
      <c r="E91" s="12">
        <v>1.5839999999999999E-3</v>
      </c>
      <c r="F91" s="12">
        <v>9242</v>
      </c>
      <c r="G91" s="12">
        <v>2360601</v>
      </c>
      <c r="H91" s="7">
        <f t="shared" si="1"/>
        <v>2.2595222724338202E-2</v>
      </c>
    </row>
    <row r="92" spans="1:8" x14ac:dyDescent="0.75">
      <c r="A92" s="2">
        <v>41946</v>
      </c>
      <c r="B92" s="12">
        <v>1.5820000000000001E-3</v>
      </c>
      <c r="C92" s="12">
        <v>1.761E-3</v>
      </c>
      <c r="D92" s="12">
        <v>1.5809999999999999E-3</v>
      </c>
      <c r="E92" s="12">
        <v>1.6930000000000001E-3</v>
      </c>
      <c r="F92" s="12">
        <v>15149</v>
      </c>
      <c r="G92" s="12">
        <v>2524421</v>
      </c>
      <c r="H92" s="7">
        <f t="shared" si="1"/>
        <v>7.016434892541086E-2</v>
      </c>
    </row>
    <row r="93" spans="1:8" x14ac:dyDescent="0.75">
      <c r="A93" s="2">
        <v>41947</v>
      </c>
      <c r="B93" s="12">
        <v>1.691E-3</v>
      </c>
      <c r="C93" s="12">
        <v>1.704E-3</v>
      </c>
      <c r="D93" s="12">
        <v>1.653E-3</v>
      </c>
      <c r="E93" s="12">
        <v>1.7030000000000001E-3</v>
      </c>
      <c r="F93" s="12">
        <v>9766</v>
      </c>
      <c r="G93" s="12">
        <v>2542440</v>
      </c>
      <c r="H93" s="7">
        <f t="shared" si="1"/>
        <v>7.0963926670609551E-3</v>
      </c>
    </row>
    <row r="94" spans="1:8" x14ac:dyDescent="0.75">
      <c r="A94" s="2">
        <v>41948</v>
      </c>
      <c r="B94" s="12">
        <v>1.704E-3</v>
      </c>
      <c r="C94" s="12">
        <v>1.779E-3</v>
      </c>
      <c r="D94" s="12">
        <v>1.704E-3</v>
      </c>
      <c r="E94" s="12">
        <v>1.755E-3</v>
      </c>
      <c r="F94" s="12">
        <v>10617</v>
      </c>
      <c r="G94" s="12">
        <v>2623874</v>
      </c>
      <c r="H94" s="7">
        <f t="shared" si="1"/>
        <v>2.9929577464788758E-2</v>
      </c>
    </row>
    <row r="95" spans="1:8" x14ac:dyDescent="0.75">
      <c r="A95" s="2">
        <v>41949</v>
      </c>
      <c r="B95" s="12">
        <v>1.755E-3</v>
      </c>
      <c r="C95" s="12">
        <v>1.781E-3</v>
      </c>
      <c r="D95" s="12">
        <v>1.7129999999999999E-3</v>
      </c>
      <c r="E95" s="12">
        <v>1.7639999999999999E-3</v>
      </c>
      <c r="F95" s="12">
        <v>13531</v>
      </c>
      <c r="G95" s="12">
        <v>2642757</v>
      </c>
      <c r="H95" s="7">
        <f t="shared" si="1"/>
        <v>5.1282051282050675E-3</v>
      </c>
    </row>
    <row r="96" spans="1:8" x14ac:dyDescent="0.75">
      <c r="A96" s="2">
        <v>41950</v>
      </c>
      <c r="B96" s="12">
        <v>1.7669999999999999E-3</v>
      </c>
      <c r="C96" s="12">
        <v>1.9189999999999999E-3</v>
      </c>
      <c r="D96" s="12">
        <v>1.6720000000000001E-3</v>
      </c>
      <c r="E96" s="12">
        <v>1.688E-3</v>
      </c>
      <c r="F96" s="12">
        <v>11531</v>
      </c>
      <c r="G96" s="12">
        <v>2533879</v>
      </c>
      <c r="H96" s="7">
        <f t="shared" si="1"/>
        <v>-4.4708545557441914E-2</v>
      </c>
    </row>
    <row r="97" spans="1:8" x14ac:dyDescent="0.75">
      <c r="A97" s="2">
        <v>41951</v>
      </c>
      <c r="B97" s="12">
        <v>1.6869999999999999E-3</v>
      </c>
      <c r="C97" s="12">
        <v>1.7619999999999999E-3</v>
      </c>
      <c r="D97" s="12">
        <v>1.678E-3</v>
      </c>
      <c r="E97" s="12">
        <v>1.7340000000000001E-3</v>
      </c>
      <c r="F97" s="12">
        <v>4483</v>
      </c>
      <c r="G97" s="12">
        <v>6074847</v>
      </c>
      <c r="H97" s="7">
        <f t="shared" si="1"/>
        <v>2.7860106698281071E-2</v>
      </c>
    </row>
    <row r="98" spans="1:8" x14ac:dyDescent="0.75">
      <c r="A98" s="2">
        <v>41952</v>
      </c>
      <c r="B98" s="12">
        <v>1.7329999999999999E-3</v>
      </c>
      <c r="C98" s="12">
        <v>1.7949999999999999E-3</v>
      </c>
      <c r="D98" s="12">
        <v>1.7049999999999999E-3</v>
      </c>
      <c r="E98" s="12">
        <v>1.7570000000000001E-3</v>
      </c>
      <c r="F98" s="12">
        <v>12705</v>
      </c>
      <c r="G98" s="12">
        <v>6159914</v>
      </c>
      <c r="H98" s="7">
        <f t="shared" si="1"/>
        <v>1.3848817080207819E-2</v>
      </c>
    </row>
    <row r="99" spans="1:8" x14ac:dyDescent="0.75">
      <c r="A99" s="2">
        <v>41953</v>
      </c>
      <c r="B99" s="12">
        <v>1.7520000000000001E-3</v>
      </c>
      <c r="C99" s="12">
        <v>1.836E-3</v>
      </c>
      <c r="D99" s="12">
        <v>1.732E-3</v>
      </c>
      <c r="E99" s="12">
        <v>1.799E-3</v>
      </c>
      <c r="F99" s="12">
        <v>16001</v>
      </c>
      <c r="G99" s="12">
        <v>6316333</v>
      </c>
      <c r="H99" s="7">
        <f t="shared" si="1"/>
        <v>2.6826484018264811E-2</v>
      </c>
    </row>
    <row r="100" spans="1:8" x14ac:dyDescent="0.75">
      <c r="A100" s="2">
        <v>41954</v>
      </c>
      <c r="B100" s="12">
        <v>1.794E-3</v>
      </c>
      <c r="C100" s="12">
        <v>1.8500000000000001E-3</v>
      </c>
      <c r="D100" s="12">
        <v>1.7440000000000001E-3</v>
      </c>
      <c r="E100" s="12">
        <v>1.753E-3</v>
      </c>
      <c r="F100" s="12">
        <v>12534</v>
      </c>
      <c r="G100" s="12">
        <v>6160107</v>
      </c>
      <c r="H100" s="7">
        <f t="shared" si="1"/>
        <v>-2.2853957636566342E-2</v>
      </c>
    </row>
    <row r="101" spans="1:8" x14ac:dyDescent="0.75">
      <c r="A101" s="2">
        <v>41955</v>
      </c>
      <c r="B101" s="12">
        <v>1.755E-3</v>
      </c>
      <c r="C101" s="12">
        <v>1.908E-3</v>
      </c>
      <c r="D101" s="12">
        <v>1.7279999999999999E-3</v>
      </c>
      <c r="E101" s="12">
        <v>1.859E-3</v>
      </c>
      <c r="F101" s="12">
        <v>15430</v>
      </c>
      <c r="G101" s="12">
        <v>6537617</v>
      </c>
      <c r="H101" s="7">
        <f t="shared" si="1"/>
        <v>5.9259259259259213E-2</v>
      </c>
    </row>
    <row r="102" spans="1:8" x14ac:dyDescent="0.75">
      <c r="A102" s="2">
        <v>41956</v>
      </c>
      <c r="B102" s="12">
        <v>1.8680000000000001E-3</v>
      </c>
      <c r="C102" s="12">
        <v>1.921E-3</v>
      </c>
      <c r="D102" s="12">
        <v>1.673E-3</v>
      </c>
      <c r="E102" s="12">
        <v>1.7930000000000001E-3</v>
      </c>
      <c r="F102" s="12">
        <v>17376</v>
      </c>
      <c r="G102" s="12">
        <v>6309142</v>
      </c>
      <c r="H102" s="7">
        <f t="shared" si="1"/>
        <v>-4.0149892933618828E-2</v>
      </c>
    </row>
    <row r="103" spans="1:8" x14ac:dyDescent="0.75">
      <c r="A103" s="2">
        <v>41957</v>
      </c>
      <c r="B103" s="12">
        <v>1.787E-3</v>
      </c>
      <c r="C103" s="12">
        <v>1.787E-3</v>
      </c>
      <c r="D103" s="12">
        <v>1.6559999999999999E-3</v>
      </c>
      <c r="E103" s="12">
        <v>1.7129999999999999E-3</v>
      </c>
      <c r="F103" s="12">
        <v>10411</v>
      </c>
      <c r="G103" s="12">
        <v>6031196</v>
      </c>
      <c r="H103" s="7">
        <f t="shared" si="1"/>
        <v>-4.1410184667039766E-2</v>
      </c>
    </row>
    <row r="104" spans="1:8" x14ac:dyDescent="0.75">
      <c r="A104" s="2">
        <v>41958</v>
      </c>
      <c r="B104" s="12">
        <v>1.72E-3</v>
      </c>
      <c r="C104" s="12">
        <v>1.7420000000000001E-3</v>
      </c>
      <c r="D104" s="12">
        <v>1.5889999999999999E-3</v>
      </c>
      <c r="E104" s="12">
        <v>1.624E-3</v>
      </c>
      <c r="F104" s="12">
        <v>5382</v>
      </c>
      <c r="G104" s="12">
        <v>5719656</v>
      </c>
      <c r="H104" s="7">
        <f t="shared" si="1"/>
        <v>-5.5813953488372064E-2</v>
      </c>
    </row>
    <row r="105" spans="1:8" x14ac:dyDescent="0.75">
      <c r="A105" s="2">
        <v>41959</v>
      </c>
      <c r="B105" s="12">
        <v>1.6180000000000001E-3</v>
      </c>
      <c r="C105" s="12">
        <v>1.681E-3</v>
      </c>
      <c r="D105" s="12">
        <v>1.596E-3</v>
      </c>
      <c r="E105" s="12">
        <v>1.637E-3</v>
      </c>
      <c r="F105" s="12">
        <v>5267</v>
      </c>
      <c r="G105" s="12">
        <v>5771103</v>
      </c>
      <c r="H105" s="7">
        <f t="shared" si="1"/>
        <v>1.1742892459826897E-2</v>
      </c>
    </row>
    <row r="106" spans="1:8" x14ac:dyDescent="0.75">
      <c r="A106" s="2">
        <v>41960</v>
      </c>
      <c r="B106" s="12">
        <v>1.6379999999999999E-3</v>
      </c>
      <c r="C106" s="12">
        <v>1.7060000000000001E-3</v>
      </c>
      <c r="D106" s="12">
        <v>1.542E-3</v>
      </c>
      <c r="E106" s="12">
        <v>1.6080000000000001E-3</v>
      </c>
      <c r="F106" s="12">
        <v>8443</v>
      </c>
      <c r="G106" s="12">
        <v>5672263</v>
      </c>
      <c r="H106" s="7">
        <f t="shared" si="1"/>
        <v>-1.8315018315018233E-2</v>
      </c>
    </row>
    <row r="107" spans="1:8" x14ac:dyDescent="0.75">
      <c r="A107" s="2">
        <v>41961</v>
      </c>
      <c r="B107" s="12">
        <v>1.6100000000000001E-3</v>
      </c>
      <c r="C107" s="12">
        <v>1.6429999999999999E-3</v>
      </c>
      <c r="D107" s="12">
        <v>1.227E-3</v>
      </c>
      <c r="E107" s="12">
        <v>1.3569999999999999E-3</v>
      </c>
      <c r="F107" s="12">
        <v>16762</v>
      </c>
      <c r="G107" s="12">
        <v>4788417</v>
      </c>
      <c r="H107" s="7">
        <f t="shared" si="1"/>
        <v>-0.15714285714285725</v>
      </c>
    </row>
    <row r="108" spans="1:8" x14ac:dyDescent="0.75">
      <c r="A108" s="2">
        <v>41962</v>
      </c>
      <c r="B108" s="12">
        <v>1.3519999999999999E-3</v>
      </c>
      <c r="C108" s="12">
        <v>1.583E-3</v>
      </c>
      <c r="D108" s="12">
        <v>1.348E-3</v>
      </c>
      <c r="E108" s="12">
        <v>1.5479999999999999E-3</v>
      </c>
      <c r="F108" s="12">
        <v>16849</v>
      </c>
      <c r="G108" s="12">
        <v>5470937</v>
      </c>
      <c r="H108" s="7">
        <f t="shared" si="1"/>
        <v>0.14497041420118345</v>
      </c>
    </row>
    <row r="109" spans="1:8" x14ac:dyDescent="0.75">
      <c r="A109" s="2">
        <v>41963</v>
      </c>
      <c r="B109" s="12">
        <v>1.549E-3</v>
      </c>
      <c r="C109" s="12">
        <v>1.6069999999999999E-3</v>
      </c>
      <c r="D109" s="12">
        <v>1.5100000000000001E-3</v>
      </c>
      <c r="E109" s="12">
        <v>1.5889999999999999E-3</v>
      </c>
      <c r="F109" s="12">
        <v>14782</v>
      </c>
      <c r="G109" s="12">
        <v>5621321</v>
      </c>
      <c r="H109" s="7">
        <f t="shared" si="1"/>
        <v>2.5823111684957965E-2</v>
      </c>
    </row>
    <row r="110" spans="1:8" x14ac:dyDescent="0.75">
      <c r="A110" s="2">
        <v>41964</v>
      </c>
      <c r="B110" s="12">
        <v>1.5889999999999999E-3</v>
      </c>
      <c r="C110" s="12">
        <v>1.609E-3</v>
      </c>
      <c r="D110" s="12">
        <v>1.505E-3</v>
      </c>
      <c r="E110" s="12">
        <v>1.5629999999999999E-3</v>
      </c>
      <c r="F110" s="12">
        <v>10260</v>
      </c>
      <c r="G110" s="12">
        <v>5532378</v>
      </c>
      <c r="H110" s="7">
        <f t="shared" si="1"/>
        <v>-1.6362492133417231E-2</v>
      </c>
    </row>
    <row r="111" spans="1:8" x14ac:dyDescent="0.75">
      <c r="A111" s="2">
        <v>41965</v>
      </c>
      <c r="B111" s="12">
        <v>1.565E-3</v>
      </c>
      <c r="C111" s="12">
        <v>1.9300000000000001E-3</v>
      </c>
      <c r="D111" s="12">
        <v>1.562E-3</v>
      </c>
      <c r="E111" s="12">
        <v>1.8090000000000001E-3</v>
      </c>
      <c r="F111" s="12">
        <v>35206</v>
      </c>
      <c r="G111" s="12">
        <v>6404044</v>
      </c>
      <c r="H111" s="7">
        <f t="shared" si="1"/>
        <v>0.15591054313099045</v>
      </c>
    </row>
    <row r="112" spans="1:8" x14ac:dyDescent="0.75">
      <c r="A112" s="2">
        <v>41966</v>
      </c>
      <c r="B112" s="12">
        <v>1.81E-3</v>
      </c>
      <c r="C112" s="12">
        <v>2.1810000000000002E-3</v>
      </c>
      <c r="D112" s="12">
        <v>1.794E-3</v>
      </c>
      <c r="E112" s="12">
        <v>2.1649999999999998E-3</v>
      </c>
      <c r="F112" s="12">
        <v>42071</v>
      </c>
      <c r="G112" s="12">
        <v>7666939</v>
      </c>
      <c r="H112" s="7">
        <f t="shared" si="1"/>
        <v>0.19613259668508279</v>
      </c>
    </row>
    <row r="113" spans="1:8" x14ac:dyDescent="0.75">
      <c r="A113" s="2">
        <v>41967</v>
      </c>
      <c r="B113" s="12">
        <v>2.1640000000000001E-3</v>
      </c>
      <c r="C113" s="12">
        <v>2.202E-3</v>
      </c>
      <c r="D113" s="12">
        <v>1.9469999999999999E-3</v>
      </c>
      <c r="E113" s="12">
        <v>1.957E-3</v>
      </c>
      <c r="F113" s="12">
        <v>13496</v>
      </c>
      <c r="G113" s="12">
        <v>6929849</v>
      </c>
      <c r="H113" s="7">
        <f t="shared" si="1"/>
        <v>-9.565619223659895E-2</v>
      </c>
    </row>
    <row r="114" spans="1:8" x14ac:dyDescent="0.75">
      <c r="A114" s="2">
        <v>41968</v>
      </c>
      <c r="B114" s="12">
        <v>1.957E-3</v>
      </c>
      <c r="C114" s="12">
        <v>2.0960000000000002E-3</v>
      </c>
      <c r="D114" s="12">
        <v>1.8710000000000001E-3</v>
      </c>
      <c r="E114" s="12">
        <v>1.8979999999999999E-3</v>
      </c>
      <c r="F114" s="12">
        <v>14659</v>
      </c>
      <c r="G114" s="12">
        <v>6720340</v>
      </c>
      <c r="H114" s="7">
        <f t="shared" si="1"/>
        <v>-3.014818599897804E-2</v>
      </c>
    </row>
    <row r="115" spans="1:8" x14ac:dyDescent="0.75">
      <c r="A115" s="2">
        <v>41969</v>
      </c>
      <c r="B115" s="12">
        <v>1.9E-3</v>
      </c>
      <c r="C115" s="12">
        <v>2.1299999999999999E-3</v>
      </c>
      <c r="D115" s="12">
        <v>1.8829999999999999E-3</v>
      </c>
      <c r="E115" s="12">
        <v>2.1299999999999999E-3</v>
      </c>
      <c r="F115" s="12">
        <v>32114</v>
      </c>
      <c r="G115" s="12">
        <v>7543881</v>
      </c>
      <c r="H115" s="7">
        <f t="shared" si="1"/>
        <v>0.12105263157894734</v>
      </c>
    </row>
    <row r="116" spans="1:8" x14ac:dyDescent="0.75">
      <c r="A116" s="2">
        <v>41970</v>
      </c>
      <c r="B116" s="12">
        <v>2.1389999999999998E-3</v>
      </c>
      <c r="C116" s="12">
        <v>4.0140000000000002E-3</v>
      </c>
      <c r="D116" s="12">
        <v>2.1029999999999998E-3</v>
      </c>
      <c r="E116" s="12">
        <v>3.4259999999999998E-3</v>
      </c>
      <c r="F116" s="12">
        <v>544484</v>
      </c>
      <c r="G116" s="12">
        <v>12134596</v>
      </c>
      <c r="H116" s="7">
        <f t="shared" si="1"/>
        <v>0.60168302945301544</v>
      </c>
    </row>
    <row r="117" spans="1:8" x14ac:dyDescent="0.75">
      <c r="A117" s="2">
        <v>41971</v>
      </c>
      <c r="B117" s="12">
        <v>3.4290000000000002E-3</v>
      </c>
      <c r="C117" s="12">
        <v>3.4290000000000002E-3</v>
      </c>
      <c r="D117" s="12">
        <v>2.7650000000000001E-3</v>
      </c>
      <c r="E117" s="12">
        <v>2.8609999999999998E-3</v>
      </c>
      <c r="F117" s="12">
        <v>209843</v>
      </c>
      <c r="G117" s="12">
        <v>10135465</v>
      </c>
      <c r="H117" s="7">
        <f t="shared" si="1"/>
        <v>-0.16564596092155157</v>
      </c>
    </row>
    <row r="118" spans="1:8" x14ac:dyDescent="0.75">
      <c r="A118" s="2">
        <v>41972</v>
      </c>
      <c r="B118" s="12">
        <v>2.81E-3</v>
      </c>
      <c r="C118" s="12">
        <v>2.8119999999999998E-3</v>
      </c>
      <c r="D118" s="12">
        <v>2.4039999999999999E-3</v>
      </c>
      <c r="E118" s="12">
        <v>2.5209999999999998E-3</v>
      </c>
      <c r="F118" s="12">
        <v>109351</v>
      </c>
      <c r="G118" s="12">
        <v>8932892</v>
      </c>
      <c r="H118" s="7">
        <f t="shared" si="1"/>
        <v>-0.10284697508896803</v>
      </c>
    </row>
    <row r="119" spans="1:8" x14ac:dyDescent="0.75">
      <c r="A119" s="2">
        <v>41973</v>
      </c>
      <c r="B119" s="12">
        <v>2.5209999999999998E-3</v>
      </c>
      <c r="C119" s="12">
        <v>2.5219999999999999E-3</v>
      </c>
      <c r="D119" s="12">
        <v>2.1129999999999999E-3</v>
      </c>
      <c r="E119" s="12">
        <v>2.2100000000000002E-3</v>
      </c>
      <c r="F119" s="12">
        <v>61162</v>
      </c>
      <c r="G119" s="12">
        <v>7829175</v>
      </c>
      <c r="H119" s="7">
        <f t="shared" si="1"/>
        <v>-0.12336374454581502</v>
      </c>
    </row>
    <row r="120" spans="1:8" x14ac:dyDescent="0.75">
      <c r="A120" s="2">
        <v>41974</v>
      </c>
      <c r="B120" s="12">
        <v>2.2109999999999999E-3</v>
      </c>
      <c r="C120" s="12">
        <v>2.6809999999999998E-3</v>
      </c>
      <c r="D120" s="12">
        <v>2.1329999999999999E-3</v>
      </c>
      <c r="E120" s="12">
        <v>2.5409999999999999E-3</v>
      </c>
      <c r="F120" s="12">
        <v>73122</v>
      </c>
      <c r="G120" s="12">
        <v>9003314</v>
      </c>
      <c r="H120" s="7">
        <f t="shared" si="1"/>
        <v>0.1492537313432836</v>
      </c>
    </row>
    <row r="121" spans="1:8" x14ac:dyDescent="0.75">
      <c r="A121" s="2">
        <v>41975</v>
      </c>
      <c r="B121" s="12">
        <v>2.5409999999999999E-3</v>
      </c>
      <c r="C121" s="12">
        <v>2.6210000000000001E-3</v>
      </c>
      <c r="D121" s="12">
        <v>2.261E-3</v>
      </c>
      <c r="E121" s="12">
        <v>2.4090000000000001E-3</v>
      </c>
      <c r="F121" s="12">
        <v>48024</v>
      </c>
      <c r="G121" s="12">
        <v>8534971</v>
      </c>
      <c r="H121" s="7">
        <f t="shared" si="1"/>
        <v>-5.1948051948051847E-2</v>
      </c>
    </row>
    <row r="122" spans="1:8" x14ac:dyDescent="0.75">
      <c r="A122" s="2">
        <v>41976</v>
      </c>
      <c r="B122" s="12">
        <v>2.4090000000000001E-3</v>
      </c>
      <c r="C122" s="12">
        <v>2.48E-3</v>
      </c>
      <c r="D122" s="12">
        <v>2.297E-3</v>
      </c>
      <c r="E122" s="12">
        <v>2.3730000000000001E-3</v>
      </c>
      <c r="F122" s="12">
        <v>23620</v>
      </c>
      <c r="G122" s="12">
        <v>8407976</v>
      </c>
      <c r="H122" s="7">
        <f t="shared" si="1"/>
        <v>-1.4943960149439604E-2</v>
      </c>
    </row>
    <row r="123" spans="1:8" x14ac:dyDescent="0.75">
      <c r="A123" s="2">
        <v>41977</v>
      </c>
      <c r="B123" s="12">
        <v>2.3749999999999999E-3</v>
      </c>
      <c r="C123" s="12">
        <v>2.4120000000000001E-3</v>
      </c>
      <c r="D123" s="12">
        <v>2.2529999999999998E-3</v>
      </c>
      <c r="E123" s="12">
        <v>2.3749999999999999E-3</v>
      </c>
      <c r="F123" s="12">
        <v>27557</v>
      </c>
      <c r="G123" s="12">
        <v>8415729</v>
      </c>
      <c r="H123" s="7">
        <f t="shared" si="1"/>
        <v>0</v>
      </c>
    </row>
    <row r="124" spans="1:8" x14ac:dyDescent="0.75">
      <c r="A124" s="2">
        <v>41978</v>
      </c>
      <c r="B124" s="12">
        <v>2.3739999999999998E-3</v>
      </c>
      <c r="C124" s="12">
        <v>2.4369999999999999E-3</v>
      </c>
      <c r="D124" s="12">
        <v>2.2950000000000002E-3</v>
      </c>
      <c r="E124" s="12">
        <v>2.356E-3</v>
      </c>
      <c r="F124" s="12">
        <v>20562</v>
      </c>
      <c r="G124" s="12">
        <v>8351251</v>
      </c>
      <c r="H124" s="7">
        <f t="shared" si="1"/>
        <v>-7.5821398483571136E-3</v>
      </c>
    </row>
    <row r="125" spans="1:8" x14ac:dyDescent="0.75">
      <c r="A125" s="2">
        <v>41979</v>
      </c>
      <c r="B125" s="12">
        <v>2.356E-3</v>
      </c>
      <c r="C125" s="12">
        <v>2.4529999999999999E-3</v>
      </c>
      <c r="D125" s="12">
        <v>2.3059999999999999E-3</v>
      </c>
      <c r="E125" s="12">
        <v>2.4069999999999999E-3</v>
      </c>
      <c r="F125" s="12">
        <v>31683</v>
      </c>
      <c r="G125" s="12">
        <v>8531615</v>
      </c>
      <c r="H125" s="7">
        <f t="shared" si="1"/>
        <v>2.1646859083191777E-2</v>
      </c>
    </row>
    <row r="126" spans="1:8" x14ac:dyDescent="0.75">
      <c r="A126" s="2">
        <v>41980</v>
      </c>
      <c r="B126" s="12">
        <v>2.4069999999999999E-3</v>
      </c>
      <c r="C126" s="12">
        <v>2.408E-3</v>
      </c>
      <c r="D126" s="12">
        <v>2.3059999999999999E-3</v>
      </c>
      <c r="E126" s="12">
        <v>2.3289999999999999E-3</v>
      </c>
      <c r="F126" s="12">
        <v>23877</v>
      </c>
      <c r="G126" s="12">
        <v>8256784</v>
      </c>
      <c r="H126" s="7">
        <f t="shared" si="1"/>
        <v>-3.2405484004985441E-2</v>
      </c>
    </row>
    <row r="127" spans="1:8" x14ac:dyDescent="0.75">
      <c r="A127" s="2">
        <v>41981</v>
      </c>
      <c r="B127" s="12">
        <v>2.33E-3</v>
      </c>
      <c r="C127" s="12">
        <v>2.4659999999999999E-3</v>
      </c>
      <c r="D127" s="12">
        <v>2.2850000000000001E-3</v>
      </c>
      <c r="E127" s="12">
        <v>2.3389999999999999E-3</v>
      </c>
      <c r="F127" s="12">
        <v>34383</v>
      </c>
      <c r="G127" s="12">
        <v>8293317</v>
      </c>
      <c r="H127" s="7">
        <f t="shared" si="1"/>
        <v>3.8626609442059629E-3</v>
      </c>
    </row>
    <row r="128" spans="1:8" x14ac:dyDescent="0.75">
      <c r="A128" s="2">
        <v>41982</v>
      </c>
      <c r="B128" s="12">
        <v>2.3389999999999999E-3</v>
      </c>
      <c r="C128" s="12">
        <v>2.3419999999999999E-3</v>
      </c>
      <c r="D128" s="12">
        <v>2.183E-3</v>
      </c>
      <c r="E128" s="12">
        <v>2.2490000000000001E-3</v>
      </c>
      <c r="F128" s="12">
        <v>32197</v>
      </c>
      <c r="G128" s="12">
        <v>7976076</v>
      </c>
      <c r="H128" s="7">
        <f t="shared" si="1"/>
        <v>-3.8477982043608298E-2</v>
      </c>
    </row>
    <row r="129" spans="1:8" x14ac:dyDescent="0.75">
      <c r="A129" s="2">
        <v>41983</v>
      </c>
      <c r="B129" s="12">
        <v>2.251E-3</v>
      </c>
      <c r="C129" s="12">
        <v>2.4810000000000001E-3</v>
      </c>
      <c r="D129" s="12">
        <v>2.245E-3</v>
      </c>
      <c r="E129" s="12">
        <v>2.4350000000000001E-3</v>
      </c>
      <c r="F129" s="12">
        <v>38567</v>
      </c>
      <c r="G129" s="12">
        <v>8634766</v>
      </c>
      <c r="H129" s="7">
        <f t="shared" si="1"/>
        <v>8.1741448245224405E-2</v>
      </c>
    </row>
    <row r="130" spans="1:8" x14ac:dyDescent="0.75">
      <c r="A130" s="2">
        <v>41984</v>
      </c>
      <c r="B130" s="12">
        <v>2.4269999999999999E-3</v>
      </c>
      <c r="C130" s="12">
        <v>2.673E-3</v>
      </c>
      <c r="D130" s="12">
        <v>2.336E-3</v>
      </c>
      <c r="E130" s="12">
        <v>2.5850000000000001E-3</v>
      </c>
      <c r="F130" s="12">
        <v>44075</v>
      </c>
      <c r="G130" s="12">
        <v>9169178</v>
      </c>
      <c r="H130" s="7">
        <f t="shared" si="1"/>
        <v>6.5100947672023138E-2</v>
      </c>
    </row>
    <row r="131" spans="1:8" x14ac:dyDescent="0.75">
      <c r="A131" s="2">
        <v>41985</v>
      </c>
      <c r="B131" s="12">
        <v>2.5539999999999998E-3</v>
      </c>
      <c r="C131" s="12">
        <v>2.5539999999999998E-3</v>
      </c>
      <c r="D131" s="12">
        <v>2.4350000000000001E-3</v>
      </c>
      <c r="E131" s="12">
        <v>2.5249999999999999E-3</v>
      </c>
      <c r="F131" s="12">
        <v>29877</v>
      </c>
      <c r="G131" s="12">
        <v>8956903</v>
      </c>
      <c r="H131" s="7">
        <f t="shared" ref="H131:H194" si="2">(E131-B131)/B131</f>
        <v>-1.1354737666405618E-2</v>
      </c>
    </row>
    <row r="132" spans="1:8" x14ac:dyDescent="0.75">
      <c r="A132" s="2">
        <v>41986</v>
      </c>
      <c r="B132" s="12">
        <v>2.5240000000000002E-3</v>
      </c>
      <c r="C132" s="12">
        <v>2.5530000000000001E-3</v>
      </c>
      <c r="D132" s="12">
        <v>2.4599999999999999E-3</v>
      </c>
      <c r="E132" s="12">
        <v>2.5530000000000001E-3</v>
      </c>
      <c r="F132" s="12">
        <v>21918</v>
      </c>
      <c r="G132" s="12">
        <v>9056269</v>
      </c>
      <c r="H132" s="7">
        <f t="shared" si="2"/>
        <v>1.1489698890649739E-2</v>
      </c>
    </row>
    <row r="133" spans="1:8" x14ac:dyDescent="0.75">
      <c r="A133" s="2">
        <v>41987</v>
      </c>
      <c r="B133" s="12">
        <v>2.539E-3</v>
      </c>
      <c r="C133" s="12">
        <v>2.6519999999999998E-3</v>
      </c>
      <c r="D133" s="12">
        <v>2.4220000000000001E-3</v>
      </c>
      <c r="E133" s="12">
        <v>2.4750000000000002E-3</v>
      </c>
      <c r="F133" s="12">
        <v>27160</v>
      </c>
      <c r="G133" s="12">
        <v>8782883</v>
      </c>
      <c r="H133" s="7">
        <f t="shared" si="2"/>
        <v>-2.5206774320598591E-2</v>
      </c>
    </row>
    <row r="134" spans="1:8" x14ac:dyDescent="0.75">
      <c r="A134" s="2">
        <v>41988</v>
      </c>
      <c r="B134" s="12">
        <v>2.4740000000000001E-3</v>
      </c>
      <c r="C134" s="12">
        <v>2.604E-3</v>
      </c>
      <c r="D134" s="12">
        <v>2.4380000000000001E-3</v>
      </c>
      <c r="E134" s="12">
        <v>2.5739999999999999E-3</v>
      </c>
      <c r="F134" s="12">
        <v>43740</v>
      </c>
      <c r="G134" s="12">
        <v>9134763</v>
      </c>
      <c r="H134" s="7">
        <f t="shared" si="2"/>
        <v>4.0420371867421111E-2</v>
      </c>
    </row>
    <row r="135" spans="1:8" x14ac:dyDescent="0.75">
      <c r="A135" s="2">
        <v>41989</v>
      </c>
      <c r="B135" s="12">
        <v>2.5730000000000002E-3</v>
      </c>
      <c r="C135" s="12">
        <v>3.4650000000000002E-3</v>
      </c>
      <c r="D135" s="12">
        <v>2.48E-3</v>
      </c>
      <c r="E135" s="12">
        <v>3.2499999999999999E-3</v>
      </c>
      <c r="F135" s="12">
        <v>259325</v>
      </c>
      <c r="G135" s="12">
        <v>11533420</v>
      </c>
      <c r="H135" s="7">
        <f t="shared" si="2"/>
        <v>0.26311698406529327</v>
      </c>
    </row>
    <row r="136" spans="1:8" x14ac:dyDescent="0.75">
      <c r="A136" s="2">
        <v>41990</v>
      </c>
      <c r="B136" s="12">
        <v>3.261E-3</v>
      </c>
      <c r="C136" s="12">
        <v>4.5300000000000002E-3</v>
      </c>
      <c r="D136" s="12">
        <v>3.2139999999999998E-3</v>
      </c>
      <c r="E136" s="12">
        <v>4.104E-3</v>
      </c>
      <c r="F136" s="12">
        <v>883715</v>
      </c>
      <c r="G136" s="12">
        <v>14565883</v>
      </c>
      <c r="H136" s="7">
        <f t="shared" si="2"/>
        <v>0.25850965961361544</v>
      </c>
    </row>
    <row r="137" spans="1:8" x14ac:dyDescent="0.75">
      <c r="A137" s="2">
        <v>41991</v>
      </c>
      <c r="B137" s="12">
        <v>4.13E-3</v>
      </c>
      <c r="C137" s="12">
        <v>6.1830000000000001E-3</v>
      </c>
      <c r="D137" s="12">
        <v>4.0119999999999999E-3</v>
      </c>
      <c r="E137" s="12">
        <v>6.1460000000000004E-3</v>
      </c>
      <c r="F137" s="12">
        <v>1247810</v>
      </c>
      <c r="G137" s="12">
        <v>21820041</v>
      </c>
      <c r="H137" s="7">
        <f t="shared" si="2"/>
        <v>0.48813559322033911</v>
      </c>
    </row>
    <row r="138" spans="1:8" x14ac:dyDescent="0.75">
      <c r="A138" s="2">
        <v>41992</v>
      </c>
      <c r="B138" s="12">
        <v>6.0800000000000003E-3</v>
      </c>
      <c r="C138" s="12">
        <v>9.4210000000000006E-3</v>
      </c>
      <c r="D138" s="12">
        <v>5.2199999999999998E-3</v>
      </c>
      <c r="E138" s="12">
        <v>6.13E-3</v>
      </c>
      <c r="F138" s="12">
        <v>2205890</v>
      </c>
      <c r="G138" s="12">
        <v>21770184</v>
      </c>
      <c r="H138" s="7">
        <f t="shared" si="2"/>
        <v>8.223684210526265E-3</v>
      </c>
    </row>
    <row r="139" spans="1:8" x14ac:dyDescent="0.75">
      <c r="A139" s="2">
        <v>41993</v>
      </c>
      <c r="B139" s="12">
        <v>5.6690000000000004E-3</v>
      </c>
      <c r="C139" s="12">
        <v>6.2069999999999998E-3</v>
      </c>
      <c r="D139" s="12">
        <v>4.7879999999999997E-3</v>
      </c>
      <c r="E139" s="12">
        <v>5.8129999999999996E-3</v>
      </c>
      <c r="F139" s="12">
        <v>736524</v>
      </c>
      <c r="G139" s="12">
        <v>20647588</v>
      </c>
      <c r="H139" s="7">
        <f t="shared" si="2"/>
        <v>2.540130534485785E-2</v>
      </c>
    </row>
    <row r="140" spans="1:8" x14ac:dyDescent="0.75">
      <c r="A140" s="2">
        <v>41994</v>
      </c>
      <c r="B140" s="12">
        <v>5.8859999999999997E-3</v>
      </c>
      <c r="C140" s="12">
        <v>6.2610000000000001E-3</v>
      </c>
      <c r="D140" s="12">
        <v>5.5539999999999999E-3</v>
      </c>
      <c r="E140" s="12">
        <v>5.8710000000000004E-3</v>
      </c>
      <c r="F140" s="12">
        <v>356552</v>
      </c>
      <c r="G140" s="12">
        <v>20856075</v>
      </c>
      <c r="H140" s="7">
        <f t="shared" si="2"/>
        <v>-2.5484199796125366E-3</v>
      </c>
    </row>
    <row r="141" spans="1:8" x14ac:dyDescent="0.75">
      <c r="A141" s="2">
        <v>41995</v>
      </c>
      <c r="B141" s="12">
        <v>5.9249999999999997E-3</v>
      </c>
      <c r="C141" s="12">
        <v>6.1960000000000001E-3</v>
      </c>
      <c r="D141" s="12">
        <v>5.5529999999999998E-3</v>
      </c>
      <c r="E141" s="12">
        <v>5.9069999999999999E-3</v>
      </c>
      <c r="F141" s="12">
        <v>329485</v>
      </c>
      <c r="G141" s="12">
        <v>20983545</v>
      </c>
      <c r="H141" s="7">
        <f t="shared" si="2"/>
        <v>-3.0379746835442682E-3</v>
      </c>
    </row>
    <row r="142" spans="1:8" x14ac:dyDescent="0.75">
      <c r="A142" s="2">
        <v>41996</v>
      </c>
      <c r="B142" s="12">
        <v>5.9069999999999999E-3</v>
      </c>
      <c r="C142" s="12">
        <v>6.228E-3</v>
      </c>
      <c r="D142" s="12">
        <v>5.574E-3</v>
      </c>
      <c r="E142" s="12">
        <v>5.8199999999999997E-3</v>
      </c>
      <c r="F142" s="12">
        <v>219787</v>
      </c>
      <c r="G142" s="12">
        <v>20677681</v>
      </c>
      <c r="H142" s="7">
        <f t="shared" si="2"/>
        <v>-1.4728288471305277E-2</v>
      </c>
    </row>
    <row r="143" spans="1:8" x14ac:dyDescent="0.75">
      <c r="A143" s="2">
        <v>41997</v>
      </c>
      <c r="B143" s="12">
        <v>5.7739999999999996E-3</v>
      </c>
      <c r="C143" s="12">
        <v>5.8659999999999997E-3</v>
      </c>
      <c r="D143" s="12">
        <v>5.0689999999999997E-3</v>
      </c>
      <c r="E143" s="12">
        <v>5.1009999999999996E-3</v>
      </c>
      <c r="F143" s="12">
        <v>158568</v>
      </c>
      <c r="G143" s="12">
        <v>18124864</v>
      </c>
      <c r="H143" s="7">
        <f t="shared" si="2"/>
        <v>-0.1165569795635608</v>
      </c>
    </row>
    <row r="144" spans="1:8" x14ac:dyDescent="0.75">
      <c r="A144" s="2">
        <v>41998</v>
      </c>
      <c r="B144" s="12">
        <v>5.1019999999999998E-3</v>
      </c>
      <c r="C144" s="12">
        <v>6.2040000000000003E-3</v>
      </c>
      <c r="D144" s="12">
        <v>5.0850000000000001E-3</v>
      </c>
      <c r="E144" s="12">
        <v>5.7999999999999996E-3</v>
      </c>
      <c r="F144" s="12">
        <v>244758</v>
      </c>
      <c r="G144" s="12">
        <v>20610641</v>
      </c>
      <c r="H144" s="7">
        <f t="shared" si="2"/>
        <v>0.13680909447275574</v>
      </c>
    </row>
    <row r="145" spans="1:8" x14ac:dyDescent="0.75">
      <c r="A145" s="2">
        <v>41999</v>
      </c>
      <c r="B145" s="12">
        <v>5.7879999999999997E-3</v>
      </c>
      <c r="C145" s="12">
        <v>6.2859999999999999E-3</v>
      </c>
      <c r="D145" s="12">
        <v>5.7419999999999997E-3</v>
      </c>
      <c r="E145" s="12">
        <v>6.2129999999999998E-3</v>
      </c>
      <c r="F145" s="12">
        <v>125258</v>
      </c>
      <c r="G145" s="12">
        <v>22081302</v>
      </c>
      <c r="H145" s="7">
        <f t="shared" si="2"/>
        <v>7.3427781617138921E-2</v>
      </c>
    </row>
    <row r="146" spans="1:8" x14ac:dyDescent="0.75">
      <c r="A146" s="2">
        <v>42000</v>
      </c>
      <c r="B146" s="12">
        <v>6.195E-3</v>
      </c>
      <c r="C146" s="12">
        <v>6.2940000000000001E-3</v>
      </c>
      <c r="D146" s="12">
        <v>5.7080000000000004E-3</v>
      </c>
      <c r="E146" s="12">
        <v>6.0150000000000004E-3</v>
      </c>
      <c r="F146" s="12">
        <v>88666</v>
      </c>
      <c r="G146" s="12">
        <v>21379576</v>
      </c>
      <c r="H146" s="7">
        <f t="shared" si="2"/>
        <v>-2.9055690072639161E-2</v>
      </c>
    </row>
    <row r="147" spans="1:8" x14ac:dyDescent="0.75">
      <c r="A147" s="2">
        <v>42001</v>
      </c>
      <c r="B147" s="12">
        <v>6.0049999999999999E-3</v>
      </c>
      <c r="C147" s="12">
        <v>6.1130000000000004E-3</v>
      </c>
      <c r="D147" s="12">
        <v>5.4840000000000002E-3</v>
      </c>
      <c r="E147" s="12">
        <v>5.7999999999999996E-3</v>
      </c>
      <c r="F147" s="12">
        <v>117923</v>
      </c>
      <c r="G147" s="12">
        <v>20620134</v>
      </c>
      <c r="H147" s="7">
        <f t="shared" si="2"/>
        <v>-3.4138218151540438E-2</v>
      </c>
    </row>
    <row r="148" spans="1:8" x14ac:dyDescent="0.75">
      <c r="A148" s="2">
        <v>42002</v>
      </c>
      <c r="B148" s="12">
        <v>5.8050000000000003E-3</v>
      </c>
      <c r="C148" s="12">
        <v>6.038E-3</v>
      </c>
      <c r="D148" s="12">
        <v>5.535E-3</v>
      </c>
      <c r="E148" s="12">
        <v>5.62E-3</v>
      </c>
      <c r="F148" s="12">
        <v>93475</v>
      </c>
      <c r="G148" s="12">
        <v>19983361</v>
      </c>
      <c r="H148" s="7">
        <f t="shared" si="2"/>
        <v>-3.186907838070633E-2</v>
      </c>
    </row>
    <row r="149" spans="1:8" x14ac:dyDescent="0.75">
      <c r="A149" s="2">
        <v>42003</v>
      </c>
      <c r="B149" s="12">
        <v>5.5909999999999996E-3</v>
      </c>
      <c r="C149" s="12">
        <v>5.7780000000000001E-3</v>
      </c>
      <c r="D149" s="12">
        <v>5.3039999999999997E-3</v>
      </c>
      <c r="E149" s="12">
        <v>5.4840000000000002E-3</v>
      </c>
      <c r="F149" s="12">
        <v>97500</v>
      </c>
      <c r="G149" s="12">
        <v>19501529</v>
      </c>
      <c r="H149" s="7">
        <f t="shared" si="2"/>
        <v>-1.9137900196744672E-2</v>
      </c>
    </row>
    <row r="150" spans="1:8" x14ac:dyDescent="0.75">
      <c r="A150" s="2">
        <v>42004</v>
      </c>
      <c r="B150" s="12">
        <v>5.4790000000000004E-3</v>
      </c>
      <c r="C150" s="12">
        <v>5.6059999999999999E-3</v>
      </c>
      <c r="D150" s="12">
        <v>5.3439999999999998E-3</v>
      </c>
      <c r="E150" s="12">
        <v>5.5160000000000001E-3</v>
      </c>
      <c r="F150" s="12">
        <v>42091</v>
      </c>
      <c r="G150" s="12">
        <v>19619939</v>
      </c>
      <c r="H150" s="7">
        <f t="shared" si="2"/>
        <v>6.7530571272129414E-3</v>
      </c>
    </row>
    <row r="151" spans="1:8" x14ac:dyDescent="0.75">
      <c r="A151" s="2">
        <v>42005</v>
      </c>
      <c r="B151" s="12">
        <v>5.5170000000000002E-3</v>
      </c>
      <c r="C151" s="12">
        <v>5.5510000000000004E-3</v>
      </c>
      <c r="D151" s="12">
        <v>5.4060000000000002E-3</v>
      </c>
      <c r="E151" s="12">
        <v>5.4929999999999996E-3</v>
      </c>
      <c r="F151" s="12">
        <v>20514</v>
      </c>
      <c r="G151" s="12">
        <v>19541316</v>
      </c>
      <c r="H151" s="7">
        <f t="shared" si="2"/>
        <v>-4.3501903208266416E-3</v>
      </c>
    </row>
    <row r="152" spans="1:8" x14ac:dyDescent="0.75">
      <c r="A152" s="2">
        <v>42006</v>
      </c>
      <c r="B152" s="12">
        <v>5.4380000000000001E-3</v>
      </c>
      <c r="C152" s="12">
        <v>5.6049999999999997E-3</v>
      </c>
      <c r="D152" s="12">
        <v>5.424E-3</v>
      </c>
      <c r="E152" s="12">
        <v>5.4809999999999998E-3</v>
      </c>
      <c r="F152" s="12">
        <v>55381</v>
      </c>
      <c r="G152" s="12">
        <v>19501686</v>
      </c>
      <c r="H152" s="7">
        <f t="shared" si="2"/>
        <v>7.9073188672305322E-3</v>
      </c>
    </row>
    <row r="153" spans="1:8" x14ac:dyDescent="0.75">
      <c r="A153" s="2">
        <v>42007</v>
      </c>
      <c r="B153" s="12">
        <v>5.4730000000000004E-3</v>
      </c>
      <c r="C153" s="12">
        <v>5.4939999999999998E-3</v>
      </c>
      <c r="D153" s="12">
        <v>4.6690000000000004E-3</v>
      </c>
      <c r="E153" s="12">
        <v>4.6719999999999999E-3</v>
      </c>
      <c r="F153" s="12">
        <v>135921</v>
      </c>
      <c r="G153" s="12">
        <v>16623962</v>
      </c>
      <c r="H153" s="7">
        <f t="shared" si="2"/>
        <v>-0.14635483281564049</v>
      </c>
    </row>
    <row r="154" spans="1:8" x14ac:dyDescent="0.75">
      <c r="A154" s="2">
        <v>42008</v>
      </c>
      <c r="B154" s="12">
        <v>4.5719999999999997E-3</v>
      </c>
      <c r="C154" s="12">
        <v>4.7730000000000003E-3</v>
      </c>
      <c r="D154" s="12">
        <v>4.2529999999999998E-3</v>
      </c>
      <c r="E154" s="12">
        <v>4.4159999999999998E-3</v>
      </c>
      <c r="F154" s="12">
        <v>137593</v>
      </c>
      <c r="G154" s="12">
        <v>15717675</v>
      </c>
      <c r="H154" s="7">
        <f t="shared" si="2"/>
        <v>-3.4120734908136462E-2</v>
      </c>
    </row>
    <row r="155" spans="1:8" x14ac:dyDescent="0.75">
      <c r="A155" s="2">
        <v>42009</v>
      </c>
      <c r="B155" s="12">
        <v>4.4219999999999997E-3</v>
      </c>
      <c r="C155" s="12">
        <v>5.0939999999999996E-3</v>
      </c>
      <c r="D155" s="12">
        <v>4.4099999999999999E-3</v>
      </c>
      <c r="E155" s="12">
        <v>4.947E-3</v>
      </c>
      <c r="F155" s="12">
        <v>144416</v>
      </c>
      <c r="G155" s="12">
        <v>17611701</v>
      </c>
      <c r="H155" s="7">
        <f t="shared" si="2"/>
        <v>0.11872455902306656</v>
      </c>
    </row>
    <row r="156" spans="1:8" x14ac:dyDescent="0.75">
      <c r="A156" s="2">
        <v>42010</v>
      </c>
      <c r="B156" s="12">
        <v>4.9690000000000003E-3</v>
      </c>
      <c r="C156" s="12">
        <v>5.0049999999999999E-3</v>
      </c>
      <c r="D156" s="12">
        <v>4.7809999999999997E-3</v>
      </c>
      <c r="E156" s="12">
        <v>4.9719999999999999E-3</v>
      </c>
      <c r="F156" s="12">
        <v>73403</v>
      </c>
      <c r="G156" s="12">
        <v>17703226</v>
      </c>
      <c r="H156" s="7">
        <f t="shared" si="2"/>
        <v>6.0374320788881674E-4</v>
      </c>
    </row>
    <row r="157" spans="1:8" x14ac:dyDescent="0.75">
      <c r="A157" s="2">
        <v>42011</v>
      </c>
      <c r="B157" s="12">
        <v>4.9719999999999999E-3</v>
      </c>
      <c r="C157" s="12">
        <v>5.2839999999999996E-3</v>
      </c>
      <c r="D157" s="12">
        <v>4.8989999999999997E-3</v>
      </c>
      <c r="E157" s="12">
        <v>5.2839999999999996E-3</v>
      </c>
      <c r="F157" s="12">
        <v>84601</v>
      </c>
      <c r="G157" s="12">
        <v>18817350</v>
      </c>
      <c r="H157" s="7">
        <f t="shared" si="2"/>
        <v>6.2751407884151206E-2</v>
      </c>
    </row>
    <row r="158" spans="1:8" x14ac:dyDescent="0.75">
      <c r="A158" s="2">
        <v>42012</v>
      </c>
      <c r="B158" s="12">
        <v>5.2830000000000004E-3</v>
      </c>
      <c r="C158" s="12">
        <v>5.8399999999999997E-3</v>
      </c>
      <c r="D158" s="12">
        <v>5.2090000000000001E-3</v>
      </c>
      <c r="E158" s="12">
        <v>5.5669999999999999E-3</v>
      </c>
      <c r="F158" s="12">
        <v>222723</v>
      </c>
      <c r="G158" s="12">
        <v>19828783</v>
      </c>
      <c r="H158" s="7">
        <f t="shared" si="2"/>
        <v>5.3757334847624363E-2</v>
      </c>
    </row>
    <row r="159" spans="1:8" x14ac:dyDescent="0.75">
      <c r="A159" s="2">
        <v>42013</v>
      </c>
      <c r="B159" s="12">
        <v>5.5570000000000003E-3</v>
      </c>
      <c r="C159" s="12">
        <v>5.6449999999999998E-3</v>
      </c>
      <c r="D159" s="12">
        <v>5.3210000000000002E-3</v>
      </c>
      <c r="E159" s="12">
        <v>5.6220000000000003E-3</v>
      </c>
      <c r="F159" s="12">
        <v>83886</v>
      </c>
      <c r="G159" s="12">
        <v>20030876</v>
      </c>
      <c r="H159" s="7">
        <f t="shared" si="2"/>
        <v>1.1696958790714406E-2</v>
      </c>
    </row>
    <row r="160" spans="1:8" x14ac:dyDescent="0.75">
      <c r="A160" s="2">
        <v>42014</v>
      </c>
      <c r="B160" s="12">
        <v>5.6249999999999998E-3</v>
      </c>
      <c r="C160" s="12">
        <v>5.6779999999999999E-3</v>
      </c>
      <c r="D160" s="12">
        <v>4.9690000000000003E-3</v>
      </c>
      <c r="E160" s="12">
        <v>5.1799999999999997E-3</v>
      </c>
      <c r="F160" s="12">
        <v>123545</v>
      </c>
      <c r="G160" s="12">
        <v>18460873</v>
      </c>
      <c r="H160" s="7">
        <f t="shared" si="2"/>
        <v>-7.9111111111111132E-2</v>
      </c>
    </row>
    <row r="161" spans="1:8" x14ac:dyDescent="0.75">
      <c r="A161" s="2">
        <v>42015</v>
      </c>
      <c r="B161" s="12">
        <v>5.1789999999999996E-3</v>
      </c>
      <c r="C161" s="12">
        <v>5.3010000000000002E-3</v>
      </c>
      <c r="D161" s="12">
        <v>4.9610000000000001E-3</v>
      </c>
      <c r="E161" s="12">
        <v>5.0619999999999997E-3</v>
      </c>
      <c r="F161" s="12">
        <v>40552</v>
      </c>
      <c r="G161" s="12">
        <v>18043861</v>
      </c>
      <c r="H161" s="7">
        <f t="shared" si="2"/>
        <v>-2.2591233828924487E-2</v>
      </c>
    </row>
    <row r="162" spans="1:8" x14ac:dyDescent="0.75">
      <c r="A162" s="2">
        <v>42016</v>
      </c>
      <c r="B162" s="12">
        <v>5.0390000000000001E-3</v>
      </c>
      <c r="C162" s="12">
        <v>5.0689999999999997E-3</v>
      </c>
      <c r="D162" s="12">
        <v>4.7840000000000001E-3</v>
      </c>
      <c r="E162" s="12">
        <v>4.9030000000000002E-3</v>
      </c>
      <c r="F162" s="12">
        <v>60808</v>
      </c>
      <c r="G162" s="12">
        <v>17482704</v>
      </c>
      <c r="H162" s="7">
        <f t="shared" si="2"/>
        <v>-2.6989482040087286E-2</v>
      </c>
    </row>
    <row r="163" spans="1:8" x14ac:dyDescent="0.75">
      <c r="A163" s="2">
        <v>42017</v>
      </c>
      <c r="B163" s="12">
        <v>4.8679999999999999E-3</v>
      </c>
      <c r="C163" s="12">
        <v>4.908E-3</v>
      </c>
      <c r="D163" s="12">
        <v>3.9259999999999998E-3</v>
      </c>
      <c r="E163" s="12">
        <v>4.0530000000000002E-3</v>
      </c>
      <c r="F163" s="12">
        <v>131331</v>
      </c>
      <c r="G163" s="12">
        <v>14454766</v>
      </c>
      <c r="H163" s="7">
        <f t="shared" si="2"/>
        <v>-0.16741988496302379</v>
      </c>
    </row>
    <row r="164" spans="1:8" x14ac:dyDescent="0.75">
      <c r="A164" s="2">
        <v>42018</v>
      </c>
      <c r="B164" s="12">
        <v>4.0200000000000001E-3</v>
      </c>
      <c r="C164" s="12">
        <v>4.385E-3</v>
      </c>
      <c r="D164" s="12">
        <v>3.6879999999999999E-3</v>
      </c>
      <c r="E164" s="12">
        <v>4.3179999999999998E-3</v>
      </c>
      <c r="F164" s="12">
        <v>181567</v>
      </c>
      <c r="G164" s="12">
        <v>15403148</v>
      </c>
      <c r="H164" s="7">
        <f t="shared" si="2"/>
        <v>7.4129353233830755E-2</v>
      </c>
    </row>
    <row r="165" spans="1:8" x14ac:dyDescent="0.75">
      <c r="A165" s="2">
        <v>42019</v>
      </c>
      <c r="B165" s="12">
        <v>4.3319999999999999E-3</v>
      </c>
      <c r="C165" s="12">
        <v>5.3670000000000002E-3</v>
      </c>
      <c r="D165" s="12">
        <v>4.3319999999999999E-3</v>
      </c>
      <c r="E165" s="12">
        <v>5.0130000000000001E-3</v>
      </c>
      <c r="F165" s="12">
        <v>196676</v>
      </c>
      <c r="G165" s="12">
        <v>17886511</v>
      </c>
      <c r="H165" s="7">
        <f t="shared" si="2"/>
        <v>0.15720221606648205</v>
      </c>
    </row>
    <row r="166" spans="1:8" x14ac:dyDescent="0.75">
      <c r="A166" s="2">
        <v>42020</v>
      </c>
      <c r="B166" s="12">
        <v>4.9800000000000001E-3</v>
      </c>
      <c r="C166" s="12">
        <v>5.1019999999999998E-3</v>
      </c>
      <c r="D166" s="12">
        <v>4.3119999999999999E-3</v>
      </c>
      <c r="E166" s="12">
        <v>4.4580000000000002E-3</v>
      </c>
      <c r="F166" s="12">
        <v>129665</v>
      </c>
      <c r="G166" s="12">
        <v>15911893</v>
      </c>
      <c r="H166" s="7">
        <f t="shared" si="2"/>
        <v>-0.10481927710843371</v>
      </c>
    </row>
    <row r="167" spans="1:8" x14ac:dyDescent="0.75">
      <c r="A167" s="2">
        <v>42021</v>
      </c>
      <c r="B167" s="12">
        <v>4.3660000000000001E-3</v>
      </c>
      <c r="C167" s="12">
        <v>4.6480000000000002E-3</v>
      </c>
      <c r="D167" s="12">
        <v>4.2969999999999996E-3</v>
      </c>
      <c r="E167" s="12">
        <v>4.6169999999999996E-3</v>
      </c>
      <c r="F167" s="12">
        <v>39285</v>
      </c>
      <c r="G167" s="12">
        <v>16484421</v>
      </c>
      <c r="H167" s="7">
        <f t="shared" si="2"/>
        <v>5.7489693082913303E-2</v>
      </c>
    </row>
    <row r="168" spans="1:8" x14ac:dyDescent="0.75">
      <c r="A168" s="2">
        <v>42022</v>
      </c>
      <c r="B168" s="12">
        <v>4.6499999999999996E-3</v>
      </c>
      <c r="C168" s="12">
        <v>5.0029999999999996E-3</v>
      </c>
      <c r="D168" s="12">
        <v>4.3969999999999999E-3</v>
      </c>
      <c r="E168" s="12">
        <v>4.7390000000000002E-3</v>
      </c>
      <c r="F168" s="12">
        <v>54344</v>
      </c>
      <c r="G168" s="12">
        <v>16924141</v>
      </c>
      <c r="H168" s="7">
        <f t="shared" si="2"/>
        <v>1.9139784946236676E-2</v>
      </c>
    </row>
    <row r="169" spans="1:8" x14ac:dyDescent="0.75">
      <c r="A169" s="2">
        <v>42023</v>
      </c>
      <c r="B169" s="12">
        <v>4.7549999999999997E-3</v>
      </c>
      <c r="C169" s="12">
        <v>5.071E-3</v>
      </c>
      <c r="D169" s="12">
        <v>4.6550000000000003E-3</v>
      </c>
      <c r="E169" s="12">
        <v>4.829E-3</v>
      </c>
      <c r="F169" s="12">
        <v>57052</v>
      </c>
      <c r="G169" s="12">
        <v>17249720</v>
      </c>
      <c r="H169" s="7">
        <f t="shared" si="2"/>
        <v>1.5562565720294488E-2</v>
      </c>
    </row>
    <row r="170" spans="1:8" x14ac:dyDescent="0.75">
      <c r="A170" s="2">
        <v>42024</v>
      </c>
      <c r="B170" s="12">
        <v>4.8040000000000001E-3</v>
      </c>
      <c r="C170" s="12">
        <v>4.8589999999999996E-3</v>
      </c>
      <c r="D170" s="12">
        <v>4.6690000000000004E-3</v>
      </c>
      <c r="E170" s="12">
        <v>4.7429999999999998E-3</v>
      </c>
      <c r="F170" s="12">
        <v>35159</v>
      </c>
      <c r="G170" s="12">
        <v>16951843</v>
      </c>
      <c r="H170" s="7">
        <f t="shared" si="2"/>
        <v>-1.2697751873438861E-2</v>
      </c>
    </row>
    <row r="171" spans="1:8" x14ac:dyDescent="0.75">
      <c r="A171" s="2">
        <v>42025</v>
      </c>
      <c r="B171" s="12">
        <v>4.7699999999999999E-3</v>
      </c>
      <c r="C171" s="12">
        <v>5.0809999999999996E-3</v>
      </c>
      <c r="D171" s="12">
        <v>4.7699999999999999E-3</v>
      </c>
      <c r="E171" s="12">
        <v>5.0540000000000003E-3</v>
      </c>
      <c r="F171" s="12">
        <v>65656</v>
      </c>
      <c r="G171" s="12">
        <v>18068290</v>
      </c>
      <c r="H171" s="7">
        <f t="shared" si="2"/>
        <v>5.9538784067086035E-2</v>
      </c>
    </row>
    <row r="172" spans="1:8" x14ac:dyDescent="0.75">
      <c r="A172" s="2">
        <v>42026</v>
      </c>
      <c r="B172" s="12">
        <v>4.9880000000000002E-3</v>
      </c>
      <c r="C172" s="12">
        <v>5.2170000000000003E-3</v>
      </c>
      <c r="D172" s="12">
        <v>4.908E-3</v>
      </c>
      <c r="E172" s="12">
        <v>4.914E-3</v>
      </c>
      <c r="F172" s="12">
        <v>59947</v>
      </c>
      <c r="G172" s="12">
        <v>17574047</v>
      </c>
      <c r="H172" s="7">
        <f t="shared" si="2"/>
        <v>-1.4835605453087465E-2</v>
      </c>
    </row>
    <row r="173" spans="1:8" x14ac:dyDescent="0.75">
      <c r="A173" s="2">
        <v>42027</v>
      </c>
      <c r="B173" s="12">
        <v>4.9160000000000002E-3</v>
      </c>
      <c r="C173" s="12">
        <v>4.9160000000000002E-3</v>
      </c>
      <c r="D173" s="12">
        <v>4.7080000000000004E-3</v>
      </c>
      <c r="E173" s="12">
        <v>4.8809999999999999E-3</v>
      </c>
      <c r="F173" s="12">
        <v>42575</v>
      </c>
      <c r="G173" s="12">
        <v>17465711</v>
      </c>
      <c r="H173" s="7">
        <f t="shared" si="2"/>
        <v>-7.1196094385680038E-3</v>
      </c>
    </row>
    <row r="174" spans="1:8" x14ac:dyDescent="0.75">
      <c r="A174" s="2">
        <v>42028</v>
      </c>
      <c r="B174" s="12">
        <v>4.875E-3</v>
      </c>
      <c r="C174" s="12">
        <v>5.1009999999999996E-3</v>
      </c>
      <c r="D174" s="12">
        <v>4.8060000000000004E-3</v>
      </c>
      <c r="E174" s="12">
        <v>5.0379999999999999E-3</v>
      </c>
      <c r="F174" s="12">
        <v>59006</v>
      </c>
      <c r="G174" s="12">
        <v>18034546</v>
      </c>
      <c r="H174" s="7">
        <f t="shared" si="2"/>
        <v>3.3435897435897428E-2</v>
      </c>
    </row>
    <row r="175" spans="1:8" x14ac:dyDescent="0.75">
      <c r="A175" s="2">
        <v>42029</v>
      </c>
      <c r="B175" s="12">
        <v>5.0299999999999997E-3</v>
      </c>
      <c r="C175" s="12">
        <v>5.0829999999999998E-3</v>
      </c>
      <c r="D175" s="12">
        <v>4.7099999999999998E-3</v>
      </c>
      <c r="E175" s="12">
        <v>4.79E-3</v>
      </c>
      <c r="F175" s="12">
        <v>69844</v>
      </c>
      <c r="G175" s="12">
        <v>17153593</v>
      </c>
      <c r="H175" s="7">
        <f t="shared" si="2"/>
        <v>-4.7713717693836935E-2</v>
      </c>
    </row>
    <row r="176" spans="1:8" x14ac:dyDescent="0.75">
      <c r="A176" s="2">
        <v>42030</v>
      </c>
      <c r="B176" s="12">
        <v>4.8060000000000004E-3</v>
      </c>
      <c r="C176" s="12">
        <v>5.1609999999999998E-3</v>
      </c>
      <c r="D176" s="12">
        <v>4.6049999999999997E-3</v>
      </c>
      <c r="E176" s="12">
        <v>4.7089999999999996E-3</v>
      </c>
      <c r="F176" s="12">
        <v>148296</v>
      </c>
      <c r="G176" s="12">
        <v>16870710</v>
      </c>
      <c r="H176" s="7">
        <f t="shared" si="2"/>
        <v>-2.0183104452767525E-2</v>
      </c>
    </row>
    <row r="177" spans="1:8" x14ac:dyDescent="0.75">
      <c r="A177" s="2">
        <v>42031</v>
      </c>
      <c r="B177" s="12">
        <v>4.7060000000000001E-3</v>
      </c>
      <c r="C177" s="12">
        <v>4.9379999999999997E-3</v>
      </c>
      <c r="D177" s="12">
        <v>4.4349999999999997E-3</v>
      </c>
      <c r="E177" s="12">
        <v>4.816E-3</v>
      </c>
      <c r="F177" s="12">
        <v>92001</v>
      </c>
      <c r="G177" s="12">
        <v>17260321</v>
      </c>
      <c r="H177" s="7">
        <f t="shared" si="2"/>
        <v>2.3374415639608979E-2</v>
      </c>
    </row>
    <row r="178" spans="1:8" x14ac:dyDescent="0.75">
      <c r="A178" s="2">
        <v>42032</v>
      </c>
      <c r="B178" s="12">
        <v>4.8120000000000003E-3</v>
      </c>
      <c r="C178" s="12">
        <v>5.4310000000000001E-3</v>
      </c>
      <c r="D178" s="12">
        <v>4.4149999999999997E-3</v>
      </c>
      <c r="E178" s="12">
        <v>4.895E-3</v>
      </c>
      <c r="F178" s="12">
        <v>30636</v>
      </c>
      <c r="G178" s="12">
        <v>17550142</v>
      </c>
      <c r="H178" s="7">
        <f t="shared" si="2"/>
        <v>1.7248545303408091E-2</v>
      </c>
    </row>
    <row r="179" spans="1:8" x14ac:dyDescent="0.75">
      <c r="A179" s="2">
        <v>42033</v>
      </c>
      <c r="B179" s="12">
        <v>4.8989999999999997E-3</v>
      </c>
      <c r="C179" s="12">
        <v>4.9769999999999997E-3</v>
      </c>
      <c r="D179" s="12">
        <v>4.1799999999999997E-3</v>
      </c>
      <c r="E179" s="12">
        <v>4.5560000000000002E-3</v>
      </c>
      <c r="F179" s="12">
        <v>92086</v>
      </c>
      <c r="G179" s="12">
        <v>16340748</v>
      </c>
      <c r="H179" s="7">
        <f t="shared" si="2"/>
        <v>-7.0014288630332641E-2</v>
      </c>
    </row>
    <row r="180" spans="1:8" x14ac:dyDescent="0.75">
      <c r="A180" s="2">
        <v>42034</v>
      </c>
      <c r="B180" s="12">
        <v>4.5459999999999997E-3</v>
      </c>
      <c r="C180" s="12">
        <v>5.0509999999999999E-3</v>
      </c>
      <c r="D180" s="12">
        <v>4.4159999999999998E-3</v>
      </c>
      <c r="E180" s="12">
        <v>4.4619999999999998E-3</v>
      </c>
      <c r="F180" s="12">
        <v>41892</v>
      </c>
      <c r="G180" s="12">
        <v>16013008</v>
      </c>
      <c r="H180" s="7">
        <f t="shared" si="2"/>
        <v>-1.8477782666080043E-2</v>
      </c>
    </row>
    <row r="181" spans="1:8" x14ac:dyDescent="0.75">
      <c r="A181" s="2">
        <v>42035</v>
      </c>
      <c r="B181" s="12">
        <v>4.4450000000000002E-3</v>
      </c>
      <c r="C181" s="12">
        <v>5.5250000000000004E-3</v>
      </c>
      <c r="D181" s="12">
        <v>4.3340000000000002E-3</v>
      </c>
      <c r="E181" s="12">
        <v>4.3340000000000002E-3</v>
      </c>
      <c r="F181" s="12">
        <v>24903</v>
      </c>
      <c r="G181" s="12">
        <v>15556416</v>
      </c>
      <c r="H181" s="7">
        <f t="shared" si="2"/>
        <v>-2.4971878515185598E-2</v>
      </c>
    </row>
    <row r="182" spans="1:8" x14ac:dyDescent="0.75">
      <c r="A182" s="2">
        <v>42036</v>
      </c>
      <c r="B182" s="12">
        <v>4.3249999999999999E-3</v>
      </c>
      <c r="C182" s="12">
        <v>4.3899999999999998E-3</v>
      </c>
      <c r="D182" s="12">
        <v>3.901E-3</v>
      </c>
      <c r="E182" s="12">
        <v>4.1419999999999998E-3</v>
      </c>
      <c r="F182" s="12">
        <v>70975</v>
      </c>
      <c r="G182" s="12">
        <v>14874634</v>
      </c>
      <c r="H182" s="7">
        <f t="shared" si="2"/>
        <v>-4.2312138728323699E-2</v>
      </c>
    </row>
    <row r="183" spans="1:8" x14ac:dyDescent="0.75">
      <c r="A183" s="2">
        <v>42037</v>
      </c>
      <c r="B183" s="12">
        <v>4.1370000000000001E-3</v>
      </c>
      <c r="C183" s="12">
        <v>4.3239999999999997E-3</v>
      </c>
      <c r="D183" s="12">
        <v>3.934E-3</v>
      </c>
      <c r="E183" s="12">
        <v>4.1799999999999997E-3</v>
      </c>
      <c r="F183" s="12">
        <v>28423</v>
      </c>
      <c r="G183" s="12">
        <v>15015582</v>
      </c>
      <c r="H183" s="7">
        <f t="shared" si="2"/>
        <v>1.0394005317863098E-2</v>
      </c>
    </row>
    <row r="184" spans="1:8" x14ac:dyDescent="0.75">
      <c r="A184" s="2">
        <v>42038</v>
      </c>
      <c r="B184" s="12">
        <v>4.1599999999999996E-3</v>
      </c>
      <c r="C184" s="12">
        <v>4.1869999999999997E-3</v>
      </c>
      <c r="D184" s="12">
        <v>3.7100000000000002E-3</v>
      </c>
      <c r="E184" s="12">
        <v>3.7499999999999999E-3</v>
      </c>
      <c r="F184" s="12">
        <v>38689</v>
      </c>
      <c r="G184" s="12">
        <v>13474638</v>
      </c>
      <c r="H184" s="7">
        <f t="shared" si="2"/>
        <v>-9.8557692307692263E-2</v>
      </c>
    </row>
    <row r="185" spans="1:8" x14ac:dyDescent="0.75">
      <c r="A185" s="2">
        <v>42039</v>
      </c>
      <c r="B185" s="12">
        <v>3.751E-3</v>
      </c>
      <c r="C185" s="12">
        <v>3.8180000000000002E-3</v>
      </c>
      <c r="D185" s="12">
        <v>3.6410000000000001E-3</v>
      </c>
      <c r="E185" s="12">
        <v>3.7650000000000001E-3</v>
      </c>
      <c r="F185" s="12">
        <v>33568</v>
      </c>
      <c r="G185" s="12">
        <v>13530684</v>
      </c>
      <c r="H185" s="7">
        <f t="shared" si="2"/>
        <v>3.7323380431885161E-3</v>
      </c>
    </row>
    <row r="186" spans="1:8" x14ac:dyDescent="0.75">
      <c r="A186" s="2">
        <v>42040</v>
      </c>
      <c r="B186" s="12">
        <v>3.7650000000000001E-3</v>
      </c>
      <c r="C186" s="12">
        <v>4.0239999999999998E-3</v>
      </c>
      <c r="D186" s="12">
        <v>3.6050000000000001E-3</v>
      </c>
      <c r="E186" s="12">
        <v>4.0010000000000002E-3</v>
      </c>
      <c r="F186" s="12">
        <v>48565</v>
      </c>
      <c r="G186" s="12">
        <v>14386892</v>
      </c>
      <c r="H186" s="7">
        <f t="shared" si="2"/>
        <v>6.2682602921646777E-2</v>
      </c>
    </row>
    <row r="187" spans="1:8" x14ac:dyDescent="0.75">
      <c r="A187" s="2">
        <v>42041</v>
      </c>
      <c r="B187" s="12">
        <v>4.0600000000000002E-3</v>
      </c>
      <c r="C187" s="12">
        <v>4.2449999999999996E-3</v>
      </c>
      <c r="D187" s="12">
        <v>3.79E-3</v>
      </c>
      <c r="E187" s="12">
        <v>3.8249999999999998E-3</v>
      </c>
      <c r="F187" s="12">
        <v>68194</v>
      </c>
      <c r="G187" s="12">
        <v>13761358</v>
      </c>
      <c r="H187" s="7">
        <f t="shared" si="2"/>
        <v>-5.7881773399014874E-2</v>
      </c>
    </row>
    <row r="188" spans="1:8" x14ac:dyDescent="0.75">
      <c r="A188" s="2">
        <v>42042</v>
      </c>
      <c r="B188" s="12">
        <v>3.8170000000000001E-3</v>
      </c>
      <c r="C188" s="12">
        <v>3.9029999999999998E-3</v>
      </c>
      <c r="D188" s="12">
        <v>3.7799999999999999E-3</v>
      </c>
      <c r="E188" s="12">
        <v>3.8249999999999998E-3</v>
      </c>
      <c r="F188" s="12">
        <v>15482</v>
      </c>
      <c r="G188" s="12">
        <v>13765165</v>
      </c>
      <c r="H188" s="7">
        <f t="shared" si="2"/>
        <v>2.0958868221115433E-3</v>
      </c>
    </row>
    <row r="189" spans="1:8" x14ac:dyDescent="0.75">
      <c r="A189" s="2">
        <v>42043</v>
      </c>
      <c r="B189" s="12">
        <v>3.8300000000000001E-3</v>
      </c>
      <c r="C189" s="12">
        <v>3.882E-3</v>
      </c>
      <c r="D189" s="12">
        <v>3.7139999999999999E-3</v>
      </c>
      <c r="E189" s="12">
        <v>3.7330000000000002E-3</v>
      </c>
      <c r="F189" s="12">
        <v>20383</v>
      </c>
      <c r="G189" s="12">
        <v>13436030</v>
      </c>
      <c r="H189" s="7">
        <f t="shared" si="2"/>
        <v>-2.5326370757180122E-2</v>
      </c>
    </row>
    <row r="190" spans="1:8" x14ac:dyDescent="0.75">
      <c r="A190" s="2">
        <v>42044</v>
      </c>
      <c r="B190" s="12">
        <v>3.7339999999999999E-3</v>
      </c>
      <c r="C190" s="12">
        <v>3.7889999999999998E-3</v>
      </c>
      <c r="D190" s="12">
        <v>3.5869999999999999E-3</v>
      </c>
      <c r="E190" s="12">
        <v>3.6389999999999999E-3</v>
      </c>
      <c r="F190" s="12">
        <v>23287</v>
      </c>
      <c r="G190" s="12">
        <v>13100881</v>
      </c>
      <c r="H190" s="7">
        <f t="shared" si="2"/>
        <v>-2.5441885377611152E-2</v>
      </c>
    </row>
    <row r="191" spans="1:8" x14ac:dyDescent="0.75">
      <c r="A191" s="2">
        <v>42045</v>
      </c>
      <c r="B191" s="12">
        <v>3.6410000000000001E-3</v>
      </c>
      <c r="C191" s="12">
        <v>3.6679999999999998E-3</v>
      </c>
      <c r="D191" s="12">
        <v>3.3779999999999999E-3</v>
      </c>
      <c r="E191" s="12">
        <v>3.555E-3</v>
      </c>
      <c r="F191" s="12">
        <v>30401</v>
      </c>
      <c r="G191" s="12">
        <v>12805883</v>
      </c>
      <c r="H191" s="7">
        <f t="shared" si="2"/>
        <v>-2.3619884647075016E-2</v>
      </c>
    </row>
    <row r="192" spans="1:8" x14ac:dyDescent="0.75">
      <c r="A192" s="2">
        <v>42046</v>
      </c>
      <c r="B192" s="12">
        <v>3.5539999999999999E-3</v>
      </c>
      <c r="C192" s="12">
        <v>3.601E-3</v>
      </c>
      <c r="D192" s="12">
        <v>3.3969999999999998E-3</v>
      </c>
      <c r="E192" s="12">
        <v>3.5149999999999999E-3</v>
      </c>
      <c r="F192" s="12">
        <v>20839</v>
      </c>
      <c r="G192" s="12">
        <v>12664369</v>
      </c>
      <c r="H192" s="7">
        <f t="shared" si="2"/>
        <v>-1.0973550928531224E-2</v>
      </c>
    </row>
    <row r="193" spans="1:8" x14ac:dyDescent="0.75">
      <c r="A193" s="2">
        <v>42047</v>
      </c>
      <c r="B193" s="12">
        <v>3.5179999999999999E-3</v>
      </c>
      <c r="C193" s="12">
        <v>3.5230000000000001E-3</v>
      </c>
      <c r="D193" s="12">
        <v>3.336E-3</v>
      </c>
      <c r="E193" s="12">
        <v>3.4229999999999998E-3</v>
      </c>
      <c r="F193" s="12">
        <v>22950</v>
      </c>
      <c r="G193" s="12">
        <v>12338937</v>
      </c>
      <c r="H193" s="7">
        <f t="shared" si="2"/>
        <v>-2.7003979533826047E-2</v>
      </c>
    </row>
    <row r="194" spans="1:8" x14ac:dyDescent="0.75">
      <c r="A194" s="2">
        <v>42048</v>
      </c>
      <c r="B194" s="12">
        <v>3.424E-3</v>
      </c>
      <c r="C194" s="12">
        <v>3.6849999999999999E-3</v>
      </c>
      <c r="D194" s="12">
        <v>3.375E-3</v>
      </c>
      <c r="E194" s="12">
        <v>3.5820000000000001E-3</v>
      </c>
      <c r="F194" s="12">
        <v>20250</v>
      </c>
      <c r="G194" s="12">
        <v>12917333</v>
      </c>
      <c r="H194" s="7">
        <f t="shared" si="2"/>
        <v>4.6144859813084159E-2</v>
      </c>
    </row>
    <row r="195" spans="1:8" x14ac:dyDescent="0.75">
      <c r="A195" s="2">
        <v>42049</v>
      </c>
      <c r="B195" s="12">
        <v>3.5729999999999998E-3</v>
      </c>
      <c r="C195" s="12">
        <v>3.7810000000000001E-3</v>
      </c>
      <c r="D195" s="12">
        <v>3.5490000000000001E-3</v>
      </c>
      <c r="E195" s="12">
        <v>3.7090000000000001E-3</v>
      </c>
      <c r="F195" s="12">
        <v>27228</v>
      </c>
      <c r="G195" s="12">
        <v>13380218</v>
      </c>
      <c r="H195" s="7">
        <f t="shared" ref="H195:H258" si="3">(E195-B195)/B195</f>
        <v>3.80632521690457E-2</v>
      </c>
    </row>
    <row r="196" spans="1:8" x14ac:dyDescent="0.75">
      <c r="A196" s="2">
        <v>42050</v>
      </c>
      <c r="B196" s="12">
        <v>3.6960000000000001E-3</v>
      </c>
      <c r="C196" s="12">
        <v>3.7009999999999999E-3</v>
      </c>
      <c r="D196" s="12">
        <v>3.2560000000000002E-3</v>
      </c>
      <c r="E196" s="12">
        <v>3.2850000000000002E-3</v>
      </c>
      <c r="F196" s="12">
        <v>29545</v>
      </c>
      <c r="G196" s="12">
        <v>11853368</v>
      </c>
      <c r="H196" s="7">
        <f t="shared" si="3"/>
        <v>-0.11120129870129868</v>
      </c>
    </row>
    <row r="197" spans="1:8" x14ac:dyDescent="0.75">
      <c r="A197" s="2">
        <v>42051</v>
      </c>
      <c r="B197" s="12">
        <v>3.2940000000000001E-3</v>
      </c>
      <c r="C197" s="12">
        <v>3.3600000000000001E-3</v>
      </c>
      <c r="D197" s="12">
        <v>3.2439999999999999E-3</v>
      </c>
      <c r="E197" s="12">
        <v>3.3010000000000001E-3</v>
      </c>
      <c r="F197" s="12">
        <v>19822</v>
      </c>
      <c r="G197" s="12">
        <v>11913233</v>
      </c>
      <c r="H197" s="7">
        <f t="shared" si="3"/>
        <v>2.1250758955677173E-3</v>
      </c>
    </row>
    <row r="198" spans="1:8" x14ac:dyDescent="0.75">
      <c r="A198" s="2">
        <v>42052</v>
      </c>
      <c r="B198" s="12">
        <v>3.3019999999999998E-3</v>
      </c>
      <c r="C198" s="12">
        <v>3.4039999999999999E-3</v>
      </c>
      <c r="D198" s="12">
        <v>3.2490000000000002E-3</v>
      </c>
      <c r="E198" s="12">
        <v>3.359E-3</v>
      </c>
      <c r="F198" s="12">
        <v>10247</v>
      </c>
      <c r="G198" s="12">
        <v>12123369</v>
      </c>
      <c r="H198" s="7">
        <f t="shared" si="3"/>
        <v>1.7262265293761417E-2</v>
      </c>
    </row>
    <row r="199" spans="1:8" x14ac:dyDescent="0.75">
      <c r="A199" s="2">
        <v>42053</v>
      </c>
      <c r="B199" s="12">
        <v>3.356E-3</v>
      </c>
      <c r="C199" s="12">
        <v>3.392E-3</v>
      </c>
      <c r="D199" s="12">
        <v>3.1359999999999999E-3</v>
      </c>
      <c r="E199" s="12">
        <v>3.16E-3</v>
      </c>
      <c r="F199" s="12">
        <v>11492</v>
      </c>
      <c r="G199" s="12">
        <v>11406989</v>
      </c>
      <c r="H199" s="7">
        <f t="shared" si="3"/>
        <v>-5.8402860548271748E-2</v>
      </c>
    </row>
    <row r="200" spans="1:8" x14ac:dyDescent="0.75">
      <c r="A200" s="2">
        <v>42054</v>
      </c>
      <c r="B200" s="12">
        <v>3.1610000000000002E-3</v>
      </c>
      <c r="C200" s="12">
        <v>3.2690000000000002E-3</v>
      </c>
      <c r="D200" s="12">
        <v>3.1549999999999998E-3</v>
      </c>
      <c r="E200" s="12">
        <v>3.222E-3</v>
      </c>
      <c r="F200" s="12">
        <v>8162</v>
      </c>
      <c r="G200" s="12">
        <v>11633247</v>
      </c>
      <c r="H200" s="7">
        <f t="shared" si="3"/>
        <v>1.929769060423912E-2</v>
      </c>
    </row>
    <row r="201" spans="1:8" x14ac:dyDescent="0.75">
      <c r="A201" s="2">
        <v>42055</v>
      </c>
      <c r="B201" s="12">
        <v>3.2230000000000002E-3</v>
      </c>
      <c r="C201" s="12">
        <v>3.2940000000000001E-3</v>
      </c>
      <c r="D201" s="12">
        <v>3.1800000000000001E-3</v>
      </c>
      <c r="E201" s="12">
        <v>3.222E-3</v>
      </c>
      <c r="F201" s="12">
        <v>3263</v>
      </c>
      <c r="G201" s="12">
        <v>11633082</v>
      </c>
      <c r="H201" s="7">
        <f t="shared" si="3"/>
        <v>-3.1026993484335486E-4</v>
      </c>
    </row>
    <row r="202" spans="1:8" x14ac:dyDescent="0.75">
      <c r="A202" s="2">
        <v>42056</v>
      </c>
      <c r="B202" s="12">
        <v>3.2179999999999999E-3</v>
      </c>
      <c r="C202" s="12">
        <v>3.392E-3</v>
      </c>
      <c r="D202" s="12">
        <v>3.1800000000000001E-3</v>
      </c>
      <c r="E202" s="12">
        <v>3.1979999999999999E-3</v>
      </c>
      <c r="F202" s="12">
        <v>3103</v>
      </c>
      <c r="G202" s="12">
        <v>11551250</v>
      </c>
      <c r="H202" s="7">
        <f t="shared" si="3"/>
        <v>-6.2150403977626022E-3</v>
      </c>
    </row>
    <row r="203" spans="1:8" x14ac:dyDescent="0.75">
      <c r="A203" s="2">
        <v>42057</v>
      </c>
      <c r="B203" s="12">
        <v>3.2000000000000002E-3</v>
      </c>
      <c r="C203" s="12">
        <v>3.3370000000000001E-3</v>
      </c>
      <c r="D203" s="12">
        <v>2.5119999999999999E-3</v>
      </c>
      <c r="E203" s="12">
        <v>2.8219999999999999E-3</v>
      </c>
      <c r="F203" s="12">
        <v>14027</v>
      </c>
      <c r="G203" s="12">
        <v>10192439</v>
      </c>
      <c r="H203" s="7">
        <f t="shared" si="3"/>
        <v>-0.11812500000000009</v>
      </c>
    </row>
    <row r="204" spans="1:8" x14ac:dyDescent="0.75">
      <c r="A204" s="2">
        <v>42058</v>
      </c>
      <c r="B204" s="12">
        <v>2.8310000000000002E-3</v>
      </c>
      <c r="C204" s="12">
        <v>3.2000000000000002E-3</v>
      </c>
      <c r="D204" s="12">
        <v>2.7079999999999999E-3</v>
      </c>
      <c r="E204" s="12">
        <v>3.1080000000000001E-3</v>
      </c>
      <c r="F204" s="12">
        <v>6966</v>
      </c>
      <c r="G204" s="12">
        <v>11228342</v>
      </c>
      <c r="H204" s="7">
        <f t="shared" si="3"/>
        <v>9.7845284351819106E-2</v>
      </c>
    </row>
    <row r="205" spans="1:8" x14ac:dyDescent="0.75">
      <c r="A205" s="2">
        <v>42059</v>
      </c>
      <c r="B205" s="12">
        <v>3.1099999999999999E-3</v>
      </c>
      <c r="C205" s="12">
        <v>3.1930000000000001E-3</v>
      </c>
      <c r="D205" s="12">
        <v>3.0590000000000001E-3</v>
      </c>
      <c r="E205" s="12">
        <v>3.1220000000000002E-3</v>
      </c>
      <c r="F205" s="12">
        <v>9284</v>
      </c>
      <c r="G205" s="12">
        <v>11278427</v>
      </c>
      <c r="H205" s="7">
        <f t="shared" si="3"/>
        <v>3.8585209003216374E-3</v>
      </c>
    </row>
    <row r="206" spans="1:8" x14ac:dyDescent="0.75">
      <c r="A206" s="2">
        <v>42060</v>
      </c>
      <c r="B206" s="12">
        <v>3.1210000000000001E-3</v>
      </c>
      <c r="C206" s="12">
        <v>3.1930000000000001E-3</v>
      </c>
      <c r="D206" s="12">
        <v>3.0070000000000001E-3</v>
      </c>
      <c r="E206" s="12">
        <v>3.1649999999999998E-3</v>
      </c>
      <c r="F206" s="12">
        <v>11098</v>
      </c>
      <c r="G206" s="12">
        <v>11438745</v>
      </c>
      <c r="H206" s="7">
        <f t="shared" si="3"/>
        <v>1.409804549823767E-2</v>
      </c>
    </row>
    <row r="207" spans="1:8" x14ac:dyDescent="0.75">
      <c r="A207" s="2">
        <v>42061</v>
      </c>
      <c r="B207" s="12">
        <v>3.1670000000000001E-3</v>
      </c>
      <c r="C207" s="12">
        <v>3.1710000000000002E-3</v>
      </c>
      <c r="D207" s="12">
        <v>3.0300000000000001E-3</v>
      </c>
      <c r="E207" s="12">
        <v>3.117E-3</v>
      </c>
      <c r="F207" s="12">
        <v>14216</v>
      </c>
      <c r="G207" s="12">
        <v>11266927</v>
      </c>
      <c r="H207" s="7">
        <f t="shared" si="3"/>
        <v>-1.5787811809283275E-2</v>
      </c>
    </row>
    <row r="208" spans="1:8" x14ac:dyDescent="0.75">
      <c r="A208" s="2">
        <v>42062</v>
      </c>
      <c r="B208" s="12">
        <v>3.117E-3</v>
      </c>
      <c r="C208" s="12">
        <v>3.3050000000000002E-3</v>
      </c>
      <c r="D208" s="12">
        <v>3.1159999999999998E-3</v>
      </c>
      <c r="E208" s="12">
        <v>3.1589999999999999E-3</v>
      </c>
      <c r="F208" s="12">
        <v>27445</v>
      </c>
      <c r="G208" s="12">
        <v>11421343</v>
      </c>
      <c r="H208" s="7">
        <f t="shared" si="3"/>
        <v>1.3474494706448488E-2</v>
      </c>
    </row>
    <row r="209" spans="1:8" x14ac:dyDescent="0.75">
      <c r="A209" s="2">
        <v>42063</v>
      </c>
      <c r="B209" s="12">
        <v>3.1649999999999998E-3</v>
      </c>
      <c r="C209" s="12">
        <v>3.192E-3</v>
      </c>
      <c r="D209" s="12">
        <v>3.0300000000000001E-3</v>
      </c>
      <c r="E209" s="12">
        <v>3.0490000000000001E-3</v>
      </c>
      <c r="F209" s="12">
        <v>12332</v>
      </c>
      <c r="G209" s="12">
        <v>11025352</v>
      </c>
      <c r="H209" s="7">
        <f t="shared" si="3"/>
        <v>-3.6650868878356967E-2</v>
      </c>
    </row>
    <row r="210" spans="1:8" x14ac:dyDescent="0.75">
      <c r="A210" s="2">
        <v>42064</v>
      </c>
      <c r="B210" s="12">
        <v>3.0469999999999998E-3</v>
      </c>
      <c r="C210" s="12">
        <v>3.052E-3</v>
      </c>
      <c r="D210" s="12">
        <v>2.7810000000000001E-3</v>
      </c>
      <c r="E210" s="12">
        <v>2.7810000000000001E-3</v>
      </c>
      <c r="F210" s="12">
        <v>17782</v>
      </c>
      <c r="G210" s="12">
        <v>10061647</v>
      </c>
      <c r="H210" s="7">
        <f t="shared" si="3"/>
        <v>-8.7298982605841735E-2</v>
      </c>
    </row>
    <row r="211" spans="1:8" x14ac:dyDescent="0.75">
      <c r="A211" s="2">
        <v>42065</v>
      </c>
      <c r="B211" s="12">
        <v>2.7799999999999999E-3</v>
      </c>
      <c r="C211" s="12">
        <v>3.0309999999999998E-3</v>
      </c>
      <c r="D211" s="12">
        <v>2.7269999999999998E-3</v>
      </c>
      <c r="E211" s="12">
        <v>3.003E-3</v>
      </c>
      <c r="F211" s="12">
        <v>28398</v>
      </c>
      <c r="G211" s="12">
        <v>10866045</v>
      </c>
      <c r="H211" s="7">
        <f t="shared" si="3"/>
        <v>8.0215827338129542E-2</v>
      </c>
    </row>
    <row r="212" spans="1:8" x14ac:dyDescent="0.75">
      <c r="A212" s="2">
        <v>42066</v>
      </c>
      <c r="B212" s="12">
        <v>2.9689999999999999E-3</v>
      </c>
      <c r="C212" s="12">
        <v>3.094E-3</v>
      </c>
      <c r="D212" s="12">
        <v>2.8419999999999999E-3</v>
      </c>
      <c r="E212" s="12">
        <v>2.8630000000000001E-3</v>
      </c>
      <c r="F212" s="12">
        <v>32142</v>
      </c>
      <c r="G212" s="12">
        <v>10363503</v>
      </c>
      <c r="H212" s="7">
        <f t="shared" si="3"/>
        <v>-3.5702256652071322E-2</v>
      </c>
    </row>
    <row r="213" spans="1:8" x14ac:dyDescent="0.75">
      <c r="A213" s="2">
        <v>42067</v>
      </c>
      <c r="B213" s="12">
        <v>2.8379999999999998E-3</v>
      </c>
      <c r="C213" s="12">
        <v>3.003E-3</v>
      </c>
      <c r="D213" s="12">
        <v>2.8019999999999998E-3</v>
      </c>
      <c r="E213" s="12">
        <v>2.8879999999999999E-3</v>
      </c>
      <c r="F213" s="12">
        <v>22570</v>
      </c>
      <c r="G213" s="12">
        <v>10459642</v>
      </c>
      <c r="H213" s="7">
        <f t="shared" si="3"/>
        <v>1.7618040873854875E-2</v>
      </c>
    </row>
    <row r="214" spans="1:8" x14ac:dyDescent="0.75">
      <c r="A214" s="2">
        <v>42068</v>
      </c>
      <c r="B214" s="12">
        <v>2.8739999999999998E-3</v>
      </c>
      <c r="C214" s="12">
        <v>3.081E-3</v>
      </c>
      <c r="D214" s="12">
        <v>2.8180000000000002E-3</v>
      </c>
      <c r="E214" s="12">
        <v>2.9919999999999999E-3</v>
      </c>
      <c r="F214" s="12">
        <v>25407</v>
      </c>
      <c r="G214" s="12">
        <v>10842462</v>
      </c>
      <c r="H214" s="7">
        <f t="shared" si="3"/>
        <v>4.105775922059849E-2</v>
      </c>
    </row>
    <row r="215" spans="1:8" x14ac:dyDescent="0.75">
      <c r="A215" s="2">
        <v>42069</v>
      </c>
      <c r="B215" s="12">
        <v>2.9940000000000001E-3</v>
      </c>
      <c r="C215" s="12">
        <v>3.1549999999999998E-3</v>
      </c>
      <c r="D215" s="12">
        <v>2.8909999999999999E-3</v>
      </c>
      <c r="E215" s="12">
        <v>2.9520000000000002E-3</v>
      </c>
      <c r="F215" s="12">
        <v>22390</v>
      </c>
      <c r="G215" s="12">
        <v>10700764</v>
      </c>
      <c r="H215" s="7">
        <f t="shared" si="3"/>
        <v>-1.4028056112224426E-2</v>
      </c>
    </row>
    <row r="216" spans="1:8" x14ac:dyDescent="0.75">
      <c r="A216" s="2">
        <v>42070</v>
      </c>
      <c r="B216" s="12">
        <v>2.9529999999999999E-3</v>
      </c>
      <c r="C216" s="12">
        <v>3.0019999999999999E-3</v>
      </c>
      <c r="D216" s="12">
        <v>2.8890000000000001E-3</v>
      </c>
      <c r="E216" s="12">
        <v>2.947E-3</v>
      </c>
      <c r="F216" s="12">
        <v>7589</v>
      </c>
      <c r="G216" s="12">
        <v>10687011</v>
      </c>
      <c r="H216" s="7">
        <f t="shared" si="3"/>
        <v>-2.031832035218398E-3</v>
      </c>
    </row>
    <row r="217" spans="1:8" x14ac:dyDescent="0.75">
      <c r="A217" s="2">
        <v>42071</v>
      </c>
      <c r="B217" s="12">
        <v>2.947E-3</v>
      </c>
      <c r="C217" s="12">
        <v>2.9989999999999999E-3</v>
      </c>
      <c r="D217" s="12">
        <v>2.8500000000000001E-3</v>
      </c>
      <c r="E217" s="12">
        <v>2.9580000000000001E-3</v>
      </c>
      <c r="F217" s="12">
        <v>12794</v>
      </c>
      <c r="G217" s="12">
        <v>10729150</v>
      </c>
      <c r="H217" s="7">
        <f t="shared" si="3"/>
        <v>3.7326094333220766E-3</v>
      </c>
    </row>
    <row r="218" spans="1:8" x14ac:dyDescent="0.75">
      <c r="A218" s="2">
        <v>42072</v>
      </c>
      <c r="B218" s="12">
        <v>2.9580000000000001E-3</v>
      </c>
      <c r="C218" s="12">
        <v>3.0109999999999998E-3</v>
      </c>
      <c r="D218" s="12">
        <v>2.8879999999999999E-3</v>
      </c>
      <c r="E218" s="12">
        <v>2.9120000000000001E-3</v>
      </c>
      <c r="F218" s="12">
        <v>29030</v>
      </c>
      <c r="G218" s="12">
        <v>10569448</v>
      </c>
      <c r="H218" s="7">
        <f t="shared" si="3"/>
        <v>-1.555104800540907E-2</v>
      </c>
    </row>
    <row r="219" spans="1:8" x14ac:dyDescent="0.75">
      <c r="A219" s="2">
        <v>42073</v>
      </c>
      <c r="B219" s="12">
        <v>2.8999999999999998E-3</v>
      </c>
      <c r="C219" s="12">
        <v>2.9629999999999999E-3</v>
      </c>
      <c r="D219" s="12">
        <v>2.794E-3</v>
      </c>
      <c r="E219" s="12">
        <v>2.9350000000000001E-3</v>
      </c>
      <c r="F219" s="12">
        <v>17921</v>
      </c>
      <c r="G219" s="12">
        <v>10657979</v>
      </c>
      <c r="H219" s="7">
        <f t="shared" si="3"/>
        <v>1.2068965517241487E-2</v>
      </c>
    </row>
    <row r="220" spans="1:8" x14ac:dyDescent="0.75">
      <c r="A220" s="2">
        <v>42074</v>
      </c>
      <c r="B220" s="12">
        <v>2.9359999999999998E-3</v>
      </c>
      <c r="C220" s="12">
        <v>3.1960000000000001E-3</v>
      </c>
      <c r="D220" s="12">
        <v>2.8050000000000002E-3</v>
      </c>
      <c r="E220" s="12">
        <v>2.9299999999999999E-3</v>
      </c>
      <c r="F220" s="12">
        <v>21507</v>
      </c>
      <c r="G220" s="12">
        <v>10642660</v>
      </c>
      <c r="H220" s="7">
        <f t="shared" si="3"/>
        <v>-2.0435967302452076E-3</v>
      </c>
    </row>
    <row r="221" spans="1:8" x14ac:dyDescent="0.75">
      <c r="A221" s="2">
        <v>42075</v>
      </c>
      <c r="B221" s="12">
        <v>2.9290000000000002E-3</v>
      </c>
      <c r="C221" s="12">
        <v>3.3189999999999999E-3</v>
      </c>
      <c r="D221" s="12">
        <v>2.9139999999999999E-3</v>
      </c>
      <c r="E221" s="12">
        <v>3.0999999999999999E-3</v>
      </c>
      <c r="F221" s="12">
        <v>42002</v>
      </c>
      <c r="G221" s="12">
        <v>11262635</v>
      </c>
      <c r="H221" s="7">
        <f t="shared" si="3"/>
        <v>5.8381700238989316E-2</v>
      </c>
    </row>
    <row r="222" spans="1:8" x14ac:dyDescent="0.75">
      <c r="A222" s="2">
        <v>42076</v>
      </c>
      <c r="B222" s="12">
        <v>3.0959999999999998E-3</v>
      </c>
      <c r="C222" s="12">
        <v>3.1819999999999999E-3</v>
      </c>
      <c r="D222" s="12">
        <v>2.9689999999999999E-3</v>
      </c>
      <c r="E222" s="12">
        <v>2.9689999999999999E-3</v>
      </c>
      <c r="F222" s="12">
        <v>13470</v>
      </c>
      <c r="G222" s="12">
        <v>10788727</v>
      </c>
      <c r="H222" s="7">
        <f t="shared" si="3"/>
        <v>-4.1020671834625308E-2</v>
      </c>
    </row>
    <row r="223" spans="1:8" x14ac:dyDescent="0.75">
      <c r="A223" s="2">
        <v>42077</v>
      </c>
      <c r="B223" s="12">
        <v>2.9619999999999998E-3</v>
      </c>
      <c r="C223" s="12">
        <v>3.1329999999999999E-3</v>
      </c>
      <c r="D223" s="12">
        <v>2.9359999999999998E-3</v>
      </c>
      <c r="E223" s="12">
        <v>2.9680000000000002E-3</v>
      </c>
      <c r="F223" s="12">
        <v>15790</v>
      </c>
      <c r="G223" s="12">
        <v>10787434</v>
      </c>
      <c r="H223" s="7">
        <f t="shared" si="3"/>
        <v>2.0256583389602848E-3</v>
      </c>
    </row>
    <row r="224" spans="1:8" x14ac:dyDescent="0.75">
      <c r="A224" s="2">
        <v>42078</v>
      </c>
      <c r="B224" s="12">
        <v>2.9610000000000001E-3</v>
      </c>
      <c r="C224" s="12">
        <v>3.0690000000000001E-3</v>
      </c>
      <c r="D224" s="12">
        <v>2.947E-3</v>
      </c>
      <c r="E224" s="12">
        <v>3.0019999999999999E-3</v>
      </c>
      <c r="F224" s="12">
        <v>7251</v>
      </c>
      <c r="G224" s="12">
        <v>10915321</v>
      </c>
      <c r="H224" s="7">
        <f t="shared" si="3"/>
        <v>1.384667342114144E-2</v>
      </c>
    </row>
    <row r="225" spans="1:8" x14ac:dyDescent="0.75">
      <c r="A225" s="2">
        <v>42079</v>
      </c>
      <c r="B225" s="12">
        <v>3.0040000000000002E-3</v>
      </c>
      <c r="C225" s="12">
        <v>3.3800000000000002E-3</v>
      </c>
      <c r="D225" s="12">
        <v>2.9659999999999999E-3</v>
      </c>
      <c r="E225" s="12">
        <v>3.1440000000000001E-3</v>
      </c>
      <c r="F225" s="12">
        <v>29363</v>
      </c>
      <c r="G225" s="12">
        <v>11437957</v>
      </c>
      <c r="H225" s="7">
        <f t="shared" si="3"/>
        <v>4.6604527296937391E-2</v>
      </c>
    </row>
    <row r="226" spans="1:8" x14ac:dyDescent="0.75">
      <c r="A226" s="2">
        <v>42080</v>
      </c>
      <c r="B226" s="12">
        <v>3.1449999999999998E-3</v>
      </c>
      <c r="C226" s="12">
        <v>3.1619999999999999E-3</v>
      </c>
      <c r="D226" s="12">
        <v>2.9840000000000001E-3</v>
      </c>
      <c r="E226" s="12">
        <v>3.0000000000000001E-3</v>
      </c>
      <c r="F226" s="12">
        <v>12128</v>
      </c>
      <c r="G226" s="12">
        <v>10917779</v>
      </c>
      <c r="H226" s="7">
        <f t="shared" si="3"/>
        <v>-4.6104928457869551E-2</v>
      </c>
    </row>
    <row r="227" spans="1:8" x14ac:dyDescent="0.75">
      <c r="A227" s="2">
        <v>42081</v>
      </c>
      <c r="B227" s="12">
        <v>3.0000000000000001E-3</v>
      </c>
      <c r="C227" s="12">
        <v>3.0019999999999999E-3</v>
      </c>
      <c r="D227" s="12">
        <v>2.6410000000000001E-3</v>
      </c>
      <c r="E227" s="12">
        <v>2.666E-3</v>
      </c>
      <c r="F227" s="12">
        <v>15106</v>
      </c>
      <c r="G227" s="12">
        <v>9707083</v>
      </c>
      <c r="H227" s="7">
        <f t="shared" si="3"/>
        <v>-0.11133333333333337</v>
      </c>
    </row>
    <row r="228" spans="1:8" x14ac:dyDescent="0.75">
      <c r="A228" s="2">
        <v>42082</v>
      </c>
      <c r="B228" s="12">
        <v>2.6649999999999998E-3</v>
      </c>
      <c r="C228" s="12">
        <v>3.003E-3</v>
      </c>
      <c r="D228" s="12">
        <v>2.5950000000000001E-3</v>
      </c>
      <c r="E228" s="12">
        <v>2.8170000000000001E-3</v>
      </c>
      <c r="F228" s="12">
        <v>25187</v>
      </c>
      <c r="G228" s="12">
        <v>10258936</v>
      </c>
      <c r="H228" s="7">
        <f t="shared" si="3"/>
        <v>5.7035647279549809E-2</v>
      </c>
    </row>
    <row r="229" spans="1:8" x14ac:dyDescent="0.75">
      <c r="A229" s="2">
        <v>42083</v>
      </c>
      <c r="B229" s="12">
        <v>2.8170000000000001E-3</v>
      </c>
      <c r="C229" s="12">
        <v>3.0040000000000002E-3</v>
      </c>
      <c r="D229" s="12">
        <v>2.7320000000000001E-3</v>
      </c>
      <c r="E229" s="12">
        <v>2.7959999999999999E-3</v>
      </c>
      <c r="F229" s="12">
        <v>14655</v>
      </c>
      <c r="G229" s="12">
        <v>11982712</v>
      </c>
      <c r="H229" s="7">
        <f t="shared" si="3"/>
        <v>-7.4547390841321207E-3</v>
      </c>
    </row>
    <row r="230" spans="1:8" x14ac:dyDescent="0.75">
      <c r="A230" s="2">
        <v>42084</v>
      </c>
      <c r="B230" s="12">
        <v>2.794E-3</v>
      </c>
      <c r="C230" s="12">
        <v>3.1329999999999999E-3</v>
      </c>
      <c r="D230" s="12">
        <v>2.7360000000000002E-3</v>
      </c>
      <c r="E230" s="12">
        <v>2.9910000000000002E-3</v>
      </c>
      <c r="F230" s="12">
        <v>26725</v>
      </c>
      <c r="G230" s="12">
        <v>12827054</v>
      </c>
      <c r="H230" s="7">
        <f t="shared" si="3"/>
        <v>7.0508231925554804E-2</v>
      </c>
    </row>
    <row r="231" spans="1:8" x14ac:dyDescent="0.75">
      <c r="A231" s="2">
        <v>42085</v>
      </c>
      <c r="B231" s="12">
        <v>2.9919999999999999E-3</v>
      </c>
      <c r="C231" s="12">
        <v>3.3839999999999999E-3</v>
      </c>
      <c r="D231" s="12">
        <v>2.8080000000000002E-3</v>
      </c>
      <c r="E231" s="12">
        <v>3.1930000000000001E-3</v>
      </c>
      <c r="F231" s="12">
        <v>40729</v>
      </c>
      <c r="G231" s="12">
        <v>13694205</v>
      </c>
      <c r="H231" s="7">
        <f t="shared" si="3"/>
        <v>6.7179144385026812E-2</v>
      </c>
    </row>
    <row r="232" spans="1:8" x14ac:dyDescent="0.75">
      <c r="A232" s="2">
        <v>42086</v>
      </c>
      <c r="B232" s="12">
        <v>3.2179999999999999E-3</v>
      </c>
      <c r="C232" s="12">
        <v>3.6059999999999998E-3</v>
      </c>
      <c r="D232" s="12">
        <v>3.0790000000000001E-3</v>
      </c>
      <c r="E232" s="12">
        <v>3.1930000000000001E-3</v>
      </c>
      <c r="F232" s="12">
        <v>91492</v>
      </c>
      <c r="G232" s="12">
        <v>13698218</v>
      </c>
      <c r="H232" s="7">
        <f t="shared" si="3"/>
        <v>-7.7688004972031851E-3</v>
      </c>
    </row>
    <row r="233" spans="1:8" x14ac:dyDescent="0.75">
      <c r="A233" s="2">
        <v>42087</v>
      </c>
      <c r="B233" s="12">
        <v>3.2169999999999998E-3</v>
      </c>
      <c r="C233" s="12">
        <v>3.2339999999999999E-3</v>
      </c>
      <c r="D233" s="12">
        <v>2.9239999999999999E-3</v>
      </c>
      <c r="E233" s="12">
        <v>2.9429999999999999E-3</v>
      </c>
      <c r="F233" s="12">
        <v>41355</v>
      </c>
      <c r="G233" s="12">
        <v>12628392</v>
      </c>
      <c r="H233" s="7">
        <f t="shared" si="3"/>
        <v>-8.5172520982281619E-2</v>
      </c>
    </row>
    <row r="234" spans="1:8" x14ac:dyDescent="0.75">
      <c r="A234" s="2">
        <v>42088</v>
      </c>
      <c r="B234" s="12">
        <v>2.9520000000000002E-3</v>
      </c>
      <c r="C234" s="12">
        <v>3.003E-3</v>
      </c>
      <c r="D234" s="12">
        <v>2.807E-3</v>
      </c>
      <c r="E234" s="12">
        <v>2.934E-3</v>
      </c>
      <c r="F234" s="12">
        <v>24844</v>
      </c>
      <c r="G234" s="12">
        <v>12589472</v>
      </c>
      <c r="H234" s="7">
        <f t="shared" si="3"/>
        <v>-6.09756097560983E-3</v>
      </c>
    </row>
    <row r="235" spans="1:8" x14ac:dyDescent="0.75">
      <c r="A235" s="2">
        <v>42089</v>
      </c>
      <c r="B235" s="12">
        <v>2.9329999999999998E-3</v>
      </c>
      <c r="C235" s="12">
        <v>3.0720000000000001E-3</v>
      </c>
      <c r="D235" s="12">
        <v>2.9239999999999999E-3</v>
      </c>
      <c r="E235" s="12">
        <v>2.9399999999999999E-3</v>
      </c>
      <c r="F235" s="12">
        <v>15682</v>
      </c>
      <c r="G235" s="12">
        <v>12615840</v>
      </c>
      <c r="H235" s="7">
        <f t="shared" si="3"/>
        <v>2.3866348448687564E-3</v>
      </c>
    </row>
    <row r="236" spans="1:8" x14ac:dyDescent="0.75">
      <c r="A236" s="2">
        <v>42090</v>
      </c>
      <c r="B236" s="12">
        <v>2.9520000000000002E-3</v>
      </c>
      <c r="C236" s="12">
        <v>3.1129999999999999E-3</v>
      </c>
      <c r="D236" s="12">
        <v>2.8999999999999998E-3</v>
      </c>
      <c r="E236" s="12">
        <v>3.078E-3</v>
      </c>
      <c r="F236" s="12">
        <v>25115</v>
      </c>
      <c r="G236" s="12">
        <v>13215382</v>
      </c>
      <c r="H236" s="7">
        <f t="shared" si="3"/>
        <v>4.2682926829268227E-2</v>
      </c>
    </row>
    <row r="237" spans="1:8" x14ac:dyDescent="0.75">
      <c r="A237" s="2">
        <v>42091</v>
      </c>
      <c r="B237" s="12">
        <v>3.075E-3</v>
      </c>
      <c r="C237" s="12">
        <v>3.1830000000000001E-3</v>
      </c>
      <c r="D237" s="12">
        <v>2.8869999999999998E-3</v>
      </c>
      <c r="E237" s="12">
        <v>2.9580000000000001E-3</v>
      </c>
      <c r="F237" s="12">
        <v>26230</v>
      </c>
      <c r="G237" s="12">
        <v>12698190</v>
      </c>
      <c r="H237" s="7">
        <f t="shared" si="3"/>
        <v>-3.8048780487804849E-2</v>
      </c>
    </row>
    <row r="238" spans="1:8" x14ac:dyDescent="0.75">
      <c r="A238" s="2">
        <v>42092</v>
      </c>
      <c r="B238" s="12">
        <v>2.9589999999999998E-3</v>
      </c>
      <c r="C238" s="12">
        <v>3.0539999999999999E-3</v>
      </c>
      <c r="D238" s="12">
        <v>2.823E-3</v>
      </c>
      <c r="E238" s="12">
        <v>3.0460000000000001E-3</v>
      </c>
      <c r="F238" s="12">
        <v>6928</v>
      </c>
      <c r="G238" s="12">
        <v>13079875</v>
      </c>
      <c r="H238" s="7">
        <f t="shared" si="3"/>
        <v>2.9401824940858492E-2</v>
      </c>
    </row>
    <row r="239" spans="1:8" x14ac:dyDescent="0.75">
      <c r="A239" s="2">
        <v>42093</v>
      </c>
      <c r="B239" s="12">
        <v>3.0469999999999998E-3</v>
      </c>
      <c r="C239" s="12">
        <v>3.1459999999999999E-3</v>
      </c>
      <c r="D239" s="12">
        <v>2.6740000000000002E-3</v>
      </c>
      <c r="E239" s="12">
        <v>2.735E-3</v>
      </c>
      <c r="F239" s="12">
        <v>29998</v>
      </c>
      <c r="G239" s="12">
        <v>11746864</v>
      </c>
      <c r="H239" s="7">
        <f t="shared" si="3"/>
        <v>-0.1023957991467016</v>
      </c>
    </row>
    <row r="240" spans="1:8" x14ac:dyDescent="0.75">
      <c r="A240" s="2">
        <v>42094</v>
      </c>
      <c r="B240" s="12">
        <v>2.7339999999999999E-3</v>
      </c>
      <c r="C240" s="12">
        <v>2.99E-3</v>
      </c>
      <c r="D240" s="12">
        <v>2.5089999999999999E-3</v>
      </c>
      <c r="E240" s="12">
        <v>2.8159999999999999E-3</v>
      </c>
      <c r="F240" s="12">
        <v>37060</v>
      </c>
      <c r="G240" s="12">
        <v>12096602</v>
      </c>
      <c r="H240" s="7">
        <f t="shared" si="3"/>
        <v>2.9992684711046103E-2</v>
      </c>
    </row>
    <row r="241" spans="1:8" x14ac:dyDescent="0.75">
      <c r="A241" s="2">
        <v>42095</v>
      </c>
      <c r="B241" s="12">
        <v>2.8739999999999998E-3</v>
      </c>
      <c r="C241" s="12">
        <v>2.8800000000000002E-3</v>
      </c>
      <c r="D241" s="12">
        <v>2.735E-3</v>
      </c>
      <c r="E241" s="12">
        <v>2.8029999999999999E-3</v>
      </c>
      <c r="F241" s="12">
        <v>10523</v>
      </c>
      <c r="G241" s="12">
        <v>12046260</v>
      </c>
      <c r="H241" s="7">
        <f t="shared" si="3"/>
        <v>-2.4704244954766835E-2</v>
      </c>
    </row>
    <row r="242" spans="1:8" x14ac:dyDescent="0.75">
      <c r="A242" s="2">
        <v>42096</v>
      </c>
      <c r="B242" s="12">
        <v>2.8029999999999999E-3</v>
      </c>
      <c r="C242" s="12">
        <v>2.8140000000000001E-3</v>
      </c>
      <c r="D242" s="12">
        <v>2.627E-3</v>
      </c>
      <c r="E242" s="12">
        <v>2.6640000000000001E-3</v>
      </c>
      <c r="F242" s="12">
        <v>16448</v>
      </c>
      <c r="G242" s="12">
        <v>11448451</v>
      </c>
      <c r="H242" s="7">
        <f t="shared" si="3"/>
        <v>-4.9589725294327439E-2</v>
      </c>
    </row>
    <row r="243" spans="1:8" x14ac:dyDescent="0.75">
      <c r="A243" s="2">
        <v>42097</v>
      </c>
      <c r="B243" s="12">
        <v>2.6670000000000001E-3</v>
      </c>
      <c r="C243" s="12">
        <v>2.7899999999999999E-3</v>
      </c>
      <c r="D243" s="12">
        <v>2.5790000000000001E-3</v>
      </c>
      <c r="E243" s="12">
        <v>2.7680000000000001E-3</v>
      </c>
      <c r="F243" s="12">
        <v>15430</v>
      </c>
      <c r="G243" s="12">
        <v>11897842</v>
      </c>
      <c r="H243" s="7">
        <f t="shared" si="3"/>
        <v>3.7870266216722896E-2</v>
      </c>
    </row>
    <row r="244" spans="1:8" x14ac:dyDescent="0.75">
      <c r="A244" s="2">
        <v>42098</v>
      </c>
      <c r="B244" s="12">
        <v>2.7669999999999999E-3</v>
      </c>
      <c r="C244" s="12">
        <v>2.7669999999999999E-3</v>
      </c>
      <c r="D244" s="12">
        <v>2.5969999999999999E-3</v>
      </c>
      <c r="E244" s="12">
        <v>2.6900000000000001E-3</v>
      </c>
      <c r="F244" s="12">
        <v>9276</v>
      </c>
      <c r="G244" s="12">
        <v>11567568</v>
      </c>
      <c r="H244" s="7">
        <f t="shared" si="3"/>
        <v>-2.782797253342964E-2</v>
      </c>
    </row>
    <row r="245" spans="1:8" x14ac:dyDescent="0.75">
      <c r="A245" s="2">
        <v>42099</v>
      </c>
      <c r="B245" s="12">
        <v>2.689E-3</v>
      </c>
      <c r="C245" s="12">
        <v>2.696E-3</v>
      </c>
      <c r="D245" s="12">
        <v>2.5860000000000002E-3</v>
      </c>
      <c r="E245" s="12">
        <v>2.666E-3</v>
      </c>
      <c r="F245" s="12">
        <v>12082</v>
      </c>
      <c r="G245" s="12">
        <v>11465848</v>
      </c>
      <c r="H245" s="7">
        <f t="shared" si="3"/>
        <v>-8.553365563406478E-3</v>
      </c>
    </row>
    <row r="246" spans="1:8" x14ac:dyDescent="0.75">
      <c r="A246" s="2">
        <v>42100</v>
      </c>
      <c r="B246" s="12">
        <v>2.6670000000000001E-3</v>
      </c>
      <c r="C246" s="12">
        <v>2.6840000000000002E-3</v>
      </c>
      <c r="D246" s="12">
        <v>2.5860000000000002E-3</v>
      </c>
      <c r="E246" s="12">
        <v>2.5890000000000002E-3</v>
      </c>
      <c r="F246" s="12">
        <v>11075</v>
      </c>
      <c r="G246" s="12">
        <v>11136084</v>
      </c>
      <c r="H246" s="7">
        <f t="shared" si="3"/>
        <v>-2.9246344206974105E-2</v>
      </c>
    </row>
    <row r="247" spans="1:8" x14ac:dyDescent="0.75">
      <c r="A247" s="2">
        <v>42101</v>
      </c>
      <c r="B247" s="12">
        <v>2.5720000000000001E-3</v>
      </c>
      <c r="C247" s="12">
        <v>2.8400000000000001E-3</v>
      </c>
      <c r="D247" s="12">
        <v>2.5249999999999999E-3</v>
      </c>
      <c r="E247" s="12">
        <v>2.6900000000000001E-3</v>
      </c>
      <c r="F247" s="12">
        <v>37000</v>
      </c>
      <c r="G247" s="12">
        <v>11574550</v>
      </c>
      <c r="H247" s="7">
        <f t="shared" si="3"/>
        <v>4.5878693623639208E-2</v>
      </c>
    </row>
    <row r="248" spans="1:8" x14ac:dyDescent="0.75">
      <c r="A248" s="2">
        <v>42102</v>
      </c>
      <c r="B248" s="12">
        <v>2.689E-3</v>
      </c>
      <c r="C248" s="12">
        <v>2.7850000000000001E-3</v>
      </c>
      <c r="D248" s="12">
        <v>2.6080000000000001E-3</v>
      </c>
      <c r="E248" s="12">
        <v>2.709E-3</v>
      </c>
      <c r="F248" s="12">
        <v>19430</v>
      </c>
      <c r="G248" s="12">
        <v>13012956</v>
      </c>
      <c r="H248" s="7">
        <f t="shared" si="3"/>
        <v>7.437709185570864E-3</v>
      </c>
    </row>
    <row r="249" spans="1:8" x14ac:dyDescent="0.75">
      <c r="A249" s="2">
        <v>42103</v>
      </c>
      <c r="B249" s="12">
        <v>2.7079999999999999E-3</v>
      </c>
      <c r="C249" s="12">
        <v>2.8189999999999999E-3</v>
      </c>
      <c r="D249" s="12">
        <v>2.6210000000000001E-3</v>
      </c>
      <c r="E249" s="12">
        <v>2.6489999999999999E-3</v>
      </c>
      <c r="F249" s="12">
        <v>14530</v>
      </c>
      <c r="G249" s="12">
        <v>12728603</v>
      </c>
      <c r="H249" s="7">
        <f t="shared" si="3"/>
        <v>-2.1787296898079775E-2</v>
      </c>
    </row>
    <row r="250" spans="1:8" x14ac:dyDescent="0.75">
      <c r="A250" s="2">
        <v>42104</v>
      </c>
      <c r="B250" s="12">
        <v>2.6489999999999999E-3</v>
      </c>
      <c r="C250" s="12">
        <v>2.7260000000000001E-3</v>
      </c>
      <c r="D250" s="12">
        <v>2.5590000000000001E-3</v>
      </c>
      <c r="E250" s="12">
        <v>2.637E-3</v>
      </c>
      <c r="F250" s="12">
        <v>18291</v>
      </c>
      <c r="G250" s="12">
        <v>12674939</v>
      </c>
      <c r="H250" s="7">
        <f t="shared" si="3"/>
        <v>-4.5300113250282591E-3</v>
      </c>
    </row>
    <row r="251" spans="1:8" x14ac:dyDescent="0.75">
      <c r="A251" s="2">
        <v>42105</v>
      </c>
      <c r="B251" s="12">
        <v>2.6389999999999999E-3</v>
      </c>
      <c r="C251" s="12">
        <v>2.8140000000000001E-3</v>
      </c>
      <c r="D251" s="12">
        <v>2.5400000000000002E-3</v>
      </c>
      <c r="E251" s="12">
        <v>2.7699999999999999E-3</v>
      </c>
      <c r="F251" s="12">
        <v>26596</v>
      </c>
      <c r="G251" s="12">
        <v>13313695</v>
      </c>
      <c r="H251" s="7">
        <f t="shared" si="3"/>
        <v>4.9640015157256558E-2</v>
      </c>
    </row>
    <row r="252" spans="1:8" x14ac:dyDescent="0.75">
      <c r="A252" s="2">
        <v>42106</v>
      </c>
      <c r="B252" s="12">
        <v>2.7759999999999998E-3</v>
      </c>
      <c r="C252" s="12">
        <v>2.8300000000000001E-3</v>
      </c>
      <c r="D252" s="12">
        <v>2.6489999999999999E-3</v>
      </c>
      <c r="E252" s="12">
        <v>2.7959999999999999E-3</v>
      </c>
      <c r="F252" s="12">
        <v>99750</v>
      </c>
      <c r="G252" s="12">
        <v>13442122</v>
      </c>
      <c r="H252" s="7">
        <f t="shared" si="3"/>
        <v>7.2046109510086652E-3</v>
      </c>
    </row>
    <row r="253" spans="1:8" x14ac:dyDescent="0.75">
      <c r="A253" s="2">
        <v>42107</v>
      </c>
      <c r="B253" s="12">
        <v>2.833E-3</v>
      </c>
      <c r="C253" s="12">
        <v>3.0839999999999999E-3</v>
      </c>
      <c r="D253" s="12">
        <v>2.6919999999999999E-3</v>
      </c>
      <c r="E253" s="12">
        <v>2.7320000000000001E-3</v>
      </c>
      <c r="F253" s="12">
        <v>12501</v>
      </c>
      <c r="G253" s="12">
        <v>13134839</v>
      </c>
      <c r="H253" s="7">
        <f t="shared" si="3"/>
        <v>-3.5651253088598643E-2</v>
      </c>
    </row>
    <row r="254" spans="1:8" x14ac:dyDescent="0.75">
      <c r="A254" s="2">
        <v>42108</v>
      </c>
      <c r="B254" s="12">
        <v>2.7160000000000001E-3</v>
      </c>
      <c r="C254" s="12">
        <v>2.7989999999999998E-3</v>
      </c>
      <c r="D254" s="12">
        <v>2.627E-3</v>
      </c>
      <c r="E254" s="12">
        <v>2.6559999999999999E-3</v>
      </c>
      <c r="F254" s="12">
        <v>10358</v>
      </c>
      <c r="G254" s="12">
        <v>12774142</v>
      </c>
      <c r="H254" s="7">
        <f t="shared" si="3"/>
        <v>-2.2091310751104622E-2</v>
      </c>
    </row>
    <row r="255" spans="1:8" x14ac:dyDescent="0.75">
      <c r="A255" s="2">
        <v>42109</v>
      </c>
      <c r="B255" s="12">
        <v>2.6549999999999998E-3</v>
      </c>
      <c r="C255" s="12">
        <v>2.7000000000000001E-3</v>
      </c>
      <c r="D255" s="12">
        <v>2.5929999999999998E-3</v>
      </c>
      <c r="E255" s="12">
        <v>2.6549999999999998E-3</v>
      </c>
      <c r="F255" s="12">
        <v>7342</v>
      </c>
      <c r="G255" s="12">
        <v>12773527</v>
      </c>
      <c r="H255" s="7">
        <f t="shared" si="3"/>
        <v>0</v>
      </c>
    </row>
    <row r="256" spans="1:8" x14ac:dyDescent="0.75">
      <c r="A256" s="2">
        <v>42110</v>
      </c>
      <c r="B256" s="12">
        <v>2.6710000000000002E-3</v>
      </c>
      <c r="C256" s="12">
        <v>2.787E-3</v>
      </c>
      <c r="D256" s="12">
        <v>2.65E-3</v>
      </c>
      <c r="E256" s="12">
        <v>2.7650000000000001E-3</v>
      </c>
      <c r="F256" s="12">
        <v>8689</v>
      </c>
      <c r="G256" s="12">
        <v>13306964</v>
      </c>
      <c r="H256" s="7">
        <f t="shared" si="3"/>
        <v>3.5192811681018302E-2</v>
      </c>
    </row>
    <row r="257" spans="1:8" x14ac:dyDescent="0.75">
      <c r="A257" s="2">
        <v>42111</v>
      </c>
      <c r="B257" s="12">
        <v>2.7629999999999998E-3</v>
      </c>
      <c r="C257" s="12">
        <v>2.7780000000000001E-3</v>
      </c>
      <c r="D257" s="12">
        <v>2.6849999999999999E-3</v>
      </c>
      <c r="E257" s="12">
        <v>2.6970000000000002E-3</v>
      </c>
      <c r="F257" s="12">
        <v>11959</v>
      </c>
      <c r="G257" s="12">
        <v>12978300</v>
      </c>
      <c r="H257" s="7">
        <f t="shared" si="3"/>
        <v>-2.3887079261671971E-2</v>
      </c>
    </row>
    <row r="258" spans="1:8" x14ac:dyDescent="0.75">
      <c r="A258" s="2">
        <v>42112</v>
      </c>
      <c r="B258" s="12">
        <v>2.696E-3</v>
      </c>
      <c r="C258" s="12">
        <v>2.7560000000000002E-3</v>
      </c>
      <c r="D258" s="12">
        <v>2.6809999999999998E-3</v>
      </c>
      <c r="E258" s="12">
        <v>2.7420000000000001E-3</v>
      </c>
      <c r="F258" s="12">
        <v>10026</v>
      </c>
      <c r="G258" s="12">
        <v>13195145</v>
      </c>
      <c r="H258" s="7">
        <f t="shared" si="3"/>
        <v>1.706231454005936E-2</v>
      </c>
    </row>
    <row r="259" spans="1:8" x14ac:dyDescent="0.75">
      <c r="A259" s="2">
        <v>42113</v>
      </c>
      <c r="B259" s="12">
        <v>2.7409999999999999E-3</v>
      </c>
      <c r="C259" s="12">
        <v>2.7520000000000001E-3</v>
      </c>
      <c r="D259" s="12">
        <v>2.6849999999999999E-3</v>
      </c>
      <c r="E259" s="12">
        <v>2.6849999999999999E-3</v>
      </c>
      <c r="F259" s="12">
        <v>23255</v>
      </c>
      <c r="G259" s="12">
        <v>12922360</v>
      </c>
      <c r="H259" s="7">
        <f t="shared" ref="H259:H322" si="4">(E259-B259)/B259</f>
        <v>-2.0430499817584845E-2</v>
      </c>
    </row>
    <row r="260" spans="1:8" x14ac:dyDescent="0.75">
      <c r="A260" s="2">
        <v>42114</v>
      </c>
      <c r="B260" s="12">
        <v>2.6849999999999999E-3</v>
      </c>
      <c r="C260" s="12">
        <v>2.7369999999999998E-3</v>
      </c>
      <c r="D260" s="12">
        <v>2.6679999999999998E-3</v>
      </c>
      <c r="E260" s="12">
        <v>2.696E-3</v>
      </c>
      <c r="F260" s="12">
        <v>8072</v>
      </c>
      <c r="G260" s="12">
        <v>12977040</v>
      </c>
      <c r="H260" s="7">
        <f t="shared" si="4"/>
        <v>4.0968342644320888E-3</v>
      </c>
    </row>
    <row r="261" spans="1:8" x14ac:dyDescent="0.75">
      <c r="A261" s="2">
        <v>42115</v>
      </c>
      <c r="B261" s="12">
        <v>2.6840000000000002E-3</v>
      </c>
      <c r="C261" s="12">
        <v>2.764E-3</v>
      </c>
      <c r="D261" s="12">
        <v>2.5739999999999999E-3</v>
      </c>
      <c r="E261" s="12">
        <v>2.758E-3</v>
      </c>
      <c r="F261" s="12">
        <v>14345</v>
      </c>
      <c r="G261" s="12">
        <v>13279781</v>
      </c>
      <c r="H261" s="7">
        <f t="shared" si="4"/>
        <v>2.7570789865871775E-2</v>
      </c>
    </row>
    <row r="262" spans="1:8" x14ac:dyDescent="0.75">
      <c r="A262" s="2">
        <v>42116</v>
      </c>
      <c r="B262" s="12">
        <v>2.7620000000000001E-3</v>
      </c>
      <c r="C262" s="12">
        <v>2.777E-3</v>
      </c>
      <c r="D262" s="12">
        <v>2.6519999999999998E-3</v>
      </c>
      <c r="E262" s="12">
        <v>2.6979999999999999E-3</v>
      </c>
      <c r="F262" s="12">
        <v>7432</v>
      </c>
      <c r="G262" s="12">
        <v>12994409</v>
      </c>
      <c r="H262" s="7">
        <f t="shared" si="4"/>
        <v>-2.3171614771904509E-2</v>
      </c>
    </row>
    <row r="263" spans="1:8" x14ac:dyDescent="0.75">
      <c r="A263" s="2">
        <v>42117</v>
      </c>
      <c r="B263" s="12">
        <v>2.6570000000000001E-3</v>
      </c>
      <c r="C263" s="12">
        <v>2.7590000000000002E-3</v>
      </c>
      <c r="D263" s="12">
        <v>2.6289999999999998E-3</v>
      </c>
      <c r="E263" s="12">
        <v>2.7490000000000001E-3</v>
      </c>
      <c r="F263" s="12">
        <v>9866</v>
      </c>
      <c r="G263" s="12">
        <v>13241362</v>
      </c>
      <c r="H263" s="7">
        <f t="shared" si="4"/>
        <v>3.4625517500940936E-2</v>
      </c>
    </row>
    <row r="264" spans="1:8" x14ac:dyDescent="0.75">
      <c r="A264" s="2">
        <v>42118</v>
      </c>
      <c r="B264" s="12">
        <v>2.7490000000000001E-3</v>
      </c>
      <c r="C264" s="12">
        <v>2.7490000000000001E-3</v>
      </c>
      <c r="D264" s="12">
        <v>2.65E-3</v>
      </c>
      <c r="E264" s="12">
        <v>2.6580000000000002E-3</v>
      </c>
      <c r="F264" s="12">
        <v>6647</v>
      </c>
      <c r="G264" s="12">
        <v>12805968</v>
      </c>
      <c r="H264" s="7">
        <f t="shared" si="4"/>
        <v>-3.3102946526009432E-2</v>
      </c>
    </row>
    <row r="265" spans="1:8" x14ac:dyDescent="0.75">
      <c r="A265" s="2">
        <v>42119</v>
      </c>
      <c r="B265" s="12">
        <v>2.65E-3</v>
      </c>
      <c r="C265" s="12">
        <v>2.7369999999999998E-3</v>
      </c>
      <c r="D265" s="12">
        <v>2.6229999999999999E-3</v>
      </c>
      <c r="E265" s="12">
        <v>2.6570000000000001E-3</v>
      </c>
      <c r="F265" s="12">
        <v>5959</v>
      </c>
      <c r="G265" s="12">
        <v>12803239</v>
      </c>
      <c r="H265" s="7">
        <f t="shared" si="4"/>
        <v>2.6415094339622873E-3</v>
      </c>
    </row>
    <row r="266" spans="1:8" x14ac:dyDescent="0.75">
      <c r="A266" s="2">
        <v>42120</v>
      </c>
      <c r="B266" s="12">
        <v>2.6559999999999999E-3</v>
      </c>
      <c r="C266" s="12">
        <v>2.6700000000000001E-3</v>
      </c>
      <c r="D266" s="12">
        <v>2.594E-3</v>
      </c>
      <c r="E266" s="12">
        <v>2.64E-3</v>
      </c>
      <c r="F266" s="12">
        <v>8844</v>
      </c>
      <c r="G266" s="12">
        <v>12725726</v>
      </c>
      <c r="H266" s="7">
        <f t="shared" si="4"/>
        <v>-6.0240963855421516E-3</v>
      </c>
    </row>
    <row r="267" spans="1:8" x14ac:dyDescent="0.75">
      <c r="A267" s="2">
        <v>42121</v>
      </c>
      <c r="B267" s="12">
        <v>2.643E-3</v>
      </c>
      <c r="C267" s="12">
        <v>2.696E-3</v>
      </c>
      <c r="D267" s="12">
        <v>2.568E-3</v>
      </c>
      <c r="E267" s="12">
        <v>2.6919999999999999E-3</v>
      </c>
      <c r="F267" s="12">
        <v>13546</v>
      </c>
      <c r="G267" s="12">
        <v>12977560</v>
      </c>
      <c r="H267" s="7">
        <f t="shared" si="4"/>
        <v>1.8539538403329548E-2</v>
      </c>
    </row>
    <row r="268" spans="1:8" x14ac:dyDescent="0.75">
      <c r="A268" s="2">
        <v>42122</v>
      </c>
      <c r="B268" s="12">
        <v>2.6930000000000001E-3</v>
      </c>
      <c r="C268" s="12">
        <v>2.6930000000000001E-3</v>
      </c>
      <c r="D268" s="12">
        <v>2.6020000000000001E-3</v>
      </c>
      <c r="E268" s="12">
        <v>2.63E-3</v>
      </c>
      <c r="F268" s="12">
        <v>9069</v>
      </c>
      <c r="G268" s="12">
        <v>12682002</v>
      </c>
      <c r="H268" s="7">
        <f t="shared" si="4"/>
        <v>-2.3393984404010443E-2</v>
      </c>
    </row>
    <row r="269" spans="1:8" x14ac:dyDescent="0.75">
      <c r="A269" s="2">
        <v>42123</v>
      </c>
      <c r="B269" s="12">
        <v>2.6319999999999998E-3</v>
      </c>
      <c r="C269" s="12">
        <v>2.6930000000000001E-3</v>
      </c>
      <c r="D269" s="12">
        <v>2.4459999999999998E-3</v>
      </c>
      <c r="E269" s="12">
        <v>2.575E-3</v>
      </c>
      <c r="F269" s="12">
        <v>15415</v>
      </c>
      <c r="G269" s="12">
        <v>12417915</v>
      </c>
      <c r="H269" s="7">
        <f t="shared" si="4"/>
        <v>-2.1656534954407204E-2</v>
      </c>
    </row>
    <row r="270" spans="1:8" x14ac:dyDescent="0.75">
      <c r="A270" s="2">
        <v>42124</v>
      </c>
      <c r="B270" s="12">
        <v>2.5730000000000002E-3</v>
      </c>
      <c r="C270" s="12">
        <v>2.738E-3</v>
      </c>
      <c r="D270" s="12">
        <v>2.5500000000000002E-3</v>
      </c>
      <c r="E270" s="12">
        <v>2.7320000000000001E-3</v>
      </c>
      <c r="F270" s="12">
        <v>10060</v>
      </c>
      <c r="G270" s="12">
        <v>13173438</v>
      </c>
      <c r="H270" s="7">
        <f t="shared" si="4"/>
        <v>6.179556937427122E-2</v>
      </c>
    </row>
    <row r="271" spans="1:8" x14ac:dyDescent="0.75">
      <c r="A271" s="2">
        <v>42125</v>
      </c>
      <c r="B271" s="12">
        <v>2.735E-3</v>
      </c>
      <c r="C271" s="12">
        <v>2.7789999999999998E-3</v>
      </c>
      <c r="D271" s="12">
        <v>2.647E-3</v>
      </c>
      <c r="E271" s="12">
        <v>2.647E-3</v>
      </c>
      <c r="F271" s="12">
        <v>5405</v>
      </c>
      <c r="G271" s="12">
        <v>12765343</v>
      </c>
      <c r="H271" s="7">
        <f t="shared" si="4"/>
        <v>-3.2175502742230334E-2</v>
      </c>
    </row>
    <row r="272" spans="1:8" x14ac:dyDescent="0.75">
      <c r="A272" s="2">
        <v>42126</v>
      </c>
      <c r="B272" s="12">
        <v>2.6459999999999999E-3</v>
      </c>
      <c r="C272" s="12">
        <v>2.7699999999999999E-3</v>
      </c>
      <c r="D272" s="12">
        <v>2.627E-3</v>
      </c>
      <c r="E272" s="12">
        <v>2.696E-3</v>
      </c>
      <c r="F272" s="12">
        <v>10689</v>
      </c>
      <c r="G272" s="12">
        <v>13008425</v>
      </c>
      <c r="H272" s="7">
        <f t="shared" si="4"/>
        <v>1.8896447467876089E-2</v>
      </c>
    </row>
    <row r="273" spans="1:8" x14ac:dyDescent="0.75">
      <c r="A273" s="2">
        <v>42127</v>
      </c>
      <c r="B273" s="12">
        <v>2.6949999999999999E-3</v>
      </c>
      <c r="C273" s="12">
        <v>2.7499999999999998E-3</v>
      </c>
      <c r="D273" s="12">
        <v>2.66E-3</v>
      </c>
      <c r="E273" s="12">
        <v>2.6770000000000001E-3</v>
      </c>
      <c r="F273" s="12">
        <v>6849</v>
      </c>
      <c r="G273" s="12">
        <v>12917739</v>
      </c>
      <c r="H273" s="7">
        <f t="shared" si="4"/>
        <v>-6.6790352504637433E-3</v>
      </c>
    </row>
    <row r="274" spans="1:8" x14ac:dyDescent="0.75">
      <c r="A274" s="2">
        <v>42128</v>
      </c>
      <c r="B274" s="12">
        <v>2.6770000000000001E-3</v>
      </c>
      <c r="C274" s="12">
        <v>3.0349999999999999E-3</v>
      </c>
      <c r="D274" s="12">
        <v>2.6510000000000001E-3</v>
      </c>
      <c r="E274" s="12">
        <v>3.0209999999999998E-3</v>
      </c>
      <c r="F274" s="12">
        <v>4015</v>
      </c>
      <c r="G274" s="12">
        <v>14577544</v>
      </c>
      <c r="H274" s="7">
        <f t="shared" si="4"/>
        <v>0.12850205453866256</v>
      </c>
    </row>
    <row r="275" spans="1:8" x14ac:dyDescent="0.75">
      <c r="A275" s="2">
        <v>42129</v>
      </c>
      <c r="B275" s="12">
        <v>3.0209999999999998E-3</v>
      </c>
      <c r="C275" s="12">
        <v>3.1749999999999999E-3</v>
      </c>
      <c r="D275" s="12">
        <v>2.6589999999999999E-3</v>
      </c>
      <c r="E275" s="12">
        <v>2.6909999999999998E-3</v>
      </c>
      <c r="F275" s="12">
        <v>6410</v>
      </c>
      <c r="G275" s="12">
        <v>12988337</v>
      </c>
      <c r="H275" s="7">
        <f t="shared" si="4"/>
        <v>-0.10923535253227409</v>
      </c>
    </row>
    <row r="276" spans="1:8" x14ac:dyDescent="0.75">
      <c r="A276" s="2">
        <v>42130</v>
      </c>
      <c r="B276" s="12">
        <v>2.6909999999999998E-3</v>
      </c>
      <c r="C276" s="12">
        <v>3.0460000000000001E-3</v>
      </c>
      <c r="D276" s="12">
        <v>2.6489999999999999E-3</v>
      </c>
      <c r="E276" s="12">
        <v>2.7569999999999999E-3</v>
      </c>
      <c r="F276" s="12">
        <v>4242</v>
      </c>
      <c r="G276" s="12">
        <v>13313492</v>
      </c>
      <c r="H276" s="7">
        <f t="shared" si="4"/>
        <v>2.4526198439241951E-2</v>
      </c>
    </row>
    <row r="277" spans="1:8" x14ac:dyDescent="0.75">
      <c r="A277" s="2">
        <v>42131</v>
      </c>
      <c r="B277" s="12">
        <v>2.761E-3</v>
      </c>
      <c r="C277" s="12">
        <v>2.8509999999999998E-3</v>
      </c>
      <c r="D277" s="12">
        <v>2.532E-3</v>
      </c>
      <c r="E277" s="12">
        <v>2.7720000000000002E-3</v>
      </c>
      <c r="F277" s="12">
        <v>17196</v>
      </c>
      <c r="G277" s="12">
        <v>13384520</v>
      </c>
      <c r="H277" s="7">
        <f t="shared" si="4"/>
        <v>3.9840637450199775E-3</v>
      </c>
    </row>
    <row r="278" spans="1:8" x14ac:dyDescent="0.75">
      <c r="A278" s="2">
        <v>42132</v>
      </c>
      <c r="B278" s="12">
        <v>2.7729999999999999E-3</v>
      </c>
      <c r="C278" s="12">
        <v>3.0539999999999999E-3</v>
      </c>
      <c r="D278" s="12">
        <v>2.738E-3</v>
      </c>
      <c r="E278" s="12">
        <v>2.9260000000000002E-3</v>
      </c>
      <c r="F278" s="12">
        <v>40149</v>
      </c>
      <c r="G278" s="12">
        <v>14132656</v>
      </c>
      <c r="H278" s="7">
        <f t="shared" si="4"/>
        <v>5.5174900829426748E-2</v>
      </c>
    </row>
    <row r="279" spans="1:8" x14ac:dyDescent="0.75">
      <c r="A279" s="2">
        <v>42133</v>
      </c>
      <c r="B279" s="12">
        <v>2.9260000000000002E-3</v>
      </c>
      <c r="C279" s="12">
        <v>2.9429999999999999E-3</v>
      </c>
      <c r="D279" s="12">
        <v>2.7200000000000002E-3</v>
      </c>
      <c r="E279" s="12">
        <v>2.8730000000000001E-3</v>
      </c>
      <c r="F279" s="12">
        <v>18016</v>
      </c>
      <c r="G279" s="12">
        <v>13873419</v>
      </c>
      <c r="H279" s="7">
        <f t="shared" si="4"/>
        <v>-1.8113465481886568E-2</v>
      </c>
    </row>
    <row r="280" spans="1:8" x14ac:dyDescent="0.75">
      <c r="A280" s="2">
        <v>42134</v>
      </c>
      <c r="B280" s="12">
        <v>2.836E-3</v>
      </c>
      <c r="C280" s="12">
        <v>2.9750000000000002E-3</v>
      </c>
      <c r="D280" s="12">
        <v>2.735E-3</v>
      </c>
      <c r="E280" s="12">
        <v>2.7929999999999999E-3</v>
      </c>
      <c r="F280" s="12">
        <v>6673</v>
      </c>
      <c r="G280" s="12">
        <v>13491896</v>
      </c>
      <c r="H280" s="7">
        <f t="shared" si="4"/>
        <v>-1.5162200282087472E-2</v>
      </c>
    </row>
    <row r="281" spans="1:8" x14ac:dyDescent="0.75">
      <c r="A281" s="2">
        <v>42135</v>
      </c>
      <c r="B281" s="12">
        <v>2.7859999999999998E-3</v>
      </c>
      <c r="C281" s="12">
        <v>2.9919999999999999E-3</v>
      </c>
      <c r="D281" s="12">
        <v>2.7309999999999999E-3</v>
      </c>
      <c r="E281" s="12">
        <v>2.9689999999999999E-3</v>
      </c>
      <c r="F281" s="12">
        <v>7693</v>
      </c>
      <c r="G281" s="12">
        <v>14343165</v>
      </c>
      <c r="H281" s="7">
        <f t="shared" si="4"/>
        <v>6.5685570710696348E-2</v>
      </c>
    </row>
    <row r="282" spans="1:8" x14ac:dyDescent="0.75">
      <c r="A282" s="2">
        <v>42136</v>
      </c>
      <c r="B282" s="12">
        <v>2.9710000000000001E-3</v>
      </c>
      <c r="C282" s="12">
        <v>2.9919999999999999E-3</v>
      </c>
      <c r="D282" s="12">
        <v>2.7669999999999999E-3</v>
      </c>
      <c r="E282" s="12">
        <v>2.81E-3</v>
      </c>
      <c r="F282" s="12">
        <v>16605</v>
      </c>
      <c r="G282" s="12">
        <v>13574720</v>
      </c>
      <c r="H282" s="7">
        <f t="shared" si="4"/>
        <v>-5.4190508246381726E-2</v>
      </c>
    </row>
    <row r="283" spans="1:8" x14ac:dyDescent="0.75">
      <c r="A283" s="2">
        <v>42137</v>
      </c>
      <c r="B283" s="12">
        <v>2.7899999999999999E-3</v>
      </c>
      <c r="C283" s="12">
        <v>3.0929999999999998E-3</v>
      </c>
      <c r="D283" s="12">
        <v>2.7759999999999998E-3</v>
      </c>
      <c r="E283" s="12">
        <v>2.81E-3</v>
      </c>
      <c r="F283" s="12">
        <v>7557</v>
      </c>
      <c r="G283" s="12">
        <v>13579542</v>
      </c>
      <c r="H283" s="7">
        <f t="shared" si="4"/>
        <v>7.1684587813620262E-3</v>
      </c>
    </row>
    <row r="284" spans="1:8" x14ac:dyDescent="0.75">
      <c r="A284" s="2">
        <v>42138</v>
      </c>
      <c r="B284" s="12">
        <v>2.8089999999999999E-3</v>
      </c>
      <c r="C284" s="12">
        <v>2.9520000000000002E-3</v>
      </c>
      <c r="D284" s="12">
        <v>2.722E-3</v>
      </c>
      <c r="E284" s="12">
        <v>2.8470000000000001E-3</v>
      </c>
      <c r="F284" s="12">
        <v>8935</v>
      </c>
      <c r="G284" s="12">
        <v>13761833</v>
      </c>
      <c r="H284" s="7">
        <f t="shared" si="4"/>
        <v>1.3527945888216545E-2</v>
      </c>
    </row>
    <row r="285" spans="1:8" x14ac:dyDescent="0.75">
      <c r="A285" s="2">
        <v>42139</v>
      </c>
      <c r="B285" s="12">
        <v>2.8479999999999998E-3</v>
      </c>
      <c r="C285" s="12">
        <v>2.8779999999999999E-3</v>
      </c>
      <c r="D285" s="12">
        <v>2.7959999999999999E-3</v>
      </c>
      <c r="E285" s="12">
        <v>2.8779999999999999E-3</v>
      </c>
      <c r="F285" s="12">
        <v>6608</v>
      </c>
      <c r="G285" s="12">
        <v>13909725</v>
      </c>
      <c r="H285" s="7">
        <f t="shared" si="4"/>
        <v>1.0533707865168567E-2</v>
      </c>
    </row>
    <row r="286" spans="1:8" x14ac:dyDescent="0.75">
      <c r="A286" s="2">
        <v>42140</v>
      </c>
      <c r="B286" s="12">
        <v>2.8779999999999999E-3</v>
      </c>
      <c r="C286" s="12">
        <v>2.9150000000000001E-3</v>
      </c>
      <c r="D286" s="12">
        <v>2.5560000000000001E-3</v>
      </c>
      <c r="E286" s="12">
        <v>2.5990000000000002E-3</v>
      </c>
      <c r="F286" s="12">
        <v>6243</v>
      </c>
      <c r="G286" s="12">
        <v>12563318</v>
      </c>
      <c r="H286" s="7">
        <f t="shared" si="4"/>
        <v>-9.6942321056288999E-2</v>
      </c>
    </row>
    <row r="287" spans="1:8" x14ac:dyDescent="0.75">
      <c r="A287" s="2">
        <v>42141</v>
      </c>
      <c r="B287" s="12">
        <v>2.5990000000000002E-3</v>
      </c>
      <c r="C287" s="12">
        <v>2.6259999999999999E-3</v>
      </c>
      <c r="D287" s="12">
        <v>2.5430000000000001E-3</v>
      </c>
      <c r="E287" s="12">
        <v>2.5760000000000002E-3</v>
      </c>
      <c r="F287" s="12">
        <v>9992</v>
      </c>
      <c r="G287" s="12">
        <v>12455557</v>
      </c>
      <c r="H287" s="7">
        <f t="shared" si="4"/>
        <v>-8.8495575221238989E-3</v>
      </c>
    </row>
    <row r="288" spans="1:8" x14ac:dyDescent="0.75">
      <c r="A288" s="2">
        <v>42142</v>
      </c>
      <c r="B288" s="12">
        <v>2.5760000000000002E-3</v>
      </c>
      <c r="C288" s="12">
        <v>2.5769999999999999E-3</v>
      </c>
      <c r="D288" s="12">
        <v>2.5019999999999999E-3</v>
      </c>
      <c r="E288" s="12">
        <v>2.5100000000000001E-3</v>
      </c>
      <c r="F288" s="12">
        <v>9633</v>
      </c>
      <c r="G288" s="12">
        <v>12140280</v>
      </c>
      <c r="H288" s="7">
        <f t="shared" si="4"/>
        <v>-2.5621118012422391E-2</v>
      </c>
    </row>
    <row r="289" spans="1:8" x14ac:dyDescent="0.75">
      <c r="A289" s="2">
        <v>42143</v>
      </c>
      <c r="B289" s="12">
        <v>2.5110000000000002E-3</v>
      </c>
      <c r="C289" s="12">
        <v>2.7910000000000001E-3</v>
      </c>
      <c r="D289" s="12">
        <v>2.434E-3</v>
      </c>
      <c r="E289" s="12">
        <v>2.6519999999999998E-3</v>
      </c>
      <c r="F289" s="12">
        <v>46705</v>
      </c>
      <c r="G289" s="12">
        <v>12830084</v>
      </c>
      <c r="H289" s="7">
        <f t="shared" si="4"/>
        <v>5.6152927120668904E-2</v>
      </c>
    </row>
    <row r="290" spans="1:8" x14ac:dyDescent="0.75">
      <c r="A290" s="2">
        <v>42144</v>
      </c>
      <c r="B290" s="12">
        <v>2.653E-3</v>
      </c>
      <c r="C290" s="12">
        <v>2.9689999999999999E-3</v>
      </c>
      <c r="D290" s="12">
        <v>2.653E-3</v>
      </c>
      <c r="E290" s="12">
        <v>2.722E-3</v>
      </c>
      <c r="F290" s="12">
        <v>33006</v>
      </c>
      <c r="G290" s="12">
        <v>13165292</v>
      </c>
      <c r="H290" s="7">
        <f t="shared" si="4"/>
        <v>2.600829249905769E-2</v>
      </c>
    </row>
    <row r="291" spans="1:8" x14ac:dyDescent="0.75">
      <c r="A291" s="2">
        <v>42145</v>
      </c>
      <c r="B291" s="12">
        <v>2.722E-3</v>
      </c>
      <c r="C291" s="12">
        <v>2.8189999999999999E-3</v>
      </c>
      <c r="D291" s="12">
        <v>2.712E-3</v>
      </c>
      <c r="E291" s="12">
        <v>2.7650000000000001E-3</v>
      </c>
      <c r="F291" s="12">
        <v>10161</v>
      </c>
      <c r="G291" s="12">
        <v>13375787</v>
      </c>
      <c r="H291" s="7">
        <f t="shared" si="4"/>
        <v>1.5797207935341687E-2</v>
      </c>
    </row>
    <row r="292" spans="1:8" x14ac:dyDescent="0.75">
      <c r="A292" s="2">
        <v>42146</v>
      </c>
      <c r="B292" s="12">
        <v>2.7650000000000001E-3</v>
      </c>
      <c r="C292" s="12">
        <v>3.107E-3</v>
      </c>
      <c r="D292" s="12">
        <v>2.7650000000000001E-3</v>
      </c>
      <c r="E292" s="12">
        <v>3.0460000000000001E-3</v>
      </c>
      <c r="F292" s="12">
        <v>45598</v>
      </c>
      <c r="G292" s="12">
        <v>14731622</v>
      </c>
      <c r="H292" s="7">
        <f t="shared" si="4"/>
        <v>0.10162748643761302</v>
      </c>
    </row>
    <row r="293" spans="1:8" x14ac:dyDescent="0.75">
      <c r="A293" s="2">
        <v>42147</v>
      </c>
      <c r="B293" s="12">
        <v>3.0959999999999998E-3</v>
      </c>
      <c r="C293" s="12">
        <v>3.3180000000000002E-3</v>
      </c>
      <c r="D293" s="12">
        <v>2.957E-3</v>
      </c>
      <c r="E293" s="12">
        <v>3.0279999999999999E-3</v>
      </c>
      <c r="F293" s="12">
        <v>42823</v>
      </c>
      <c r="G293" s="12">
        <v>14647747</v>
      </c>
      <c r="H293" s="7">
        <f t="shared" si="4"/>
        <v>-2.1963824289405659E-2</v>
      </c>
    </row>
    <row r="294" spans="1:8" x14ac:dyDescent="0.75">
      <c r="A294" s="2">
        <v>42148</v>
      </c>
      <c r="B294" s="12">
        <v>3.0279999999999999E-3</v>
      </c>
      <c r="C294" s="12">
        <v>3.2239999999999999E-3</v>
      </c>
      <c r="D294" s="12">
        <v>2.928E-3</v>
      </c>
      <c r="E294" s="12">
        <v>3.1210000000000001E-3</v>
      </c>
      <c r="F294" s="12">
        <v>25015</v>
      </c>
      <c r="G294" s="12">
        <v>15096533</v>
      </c>
      <c r="H294" s="7">
        <f t="shared" si="4"/>
        <v>3.0713342140026488E-2</v>
      </c>
    </row>
    <row r="295" spans="1:8" x14ac:dyDescent="0.75">
      <c r="A295" s="2">
        <v>42149</v>
      </c>
      <c r="B295" s="12">
        <v>3.1350000000000002E-3</v>
      </c>
      <c r="C295" s="12">
        <v>3.5370000000000002E-3</v>
      </c>
      <c r="D295" s="12">
        <v>3.0669999999999998E-3</v>
      </c>
      <c r="E295" s="12">
        <v>3.179E-3</v>
      </c>
      <c r="F295" s="12">
        <v>44799</v>
      </c>
      <c r="G295" s="12">
        <v>15379358</v>
      </c>
      <c r="H295" s="7">
        <f t="shared" si="4"/>
        <v>1.4035087719298171E-2</v>
      </c>
    </row>
    <row r="296" spans="1:8" x14ac:dyDescent="0.75">
      <c r="A296" s="2">
        <v>42150</v>
      </c>
      <c r="B296" s="12">
        <v>3.179E-3</v>
      </c>
      <c r="C296" s="12">
        <v>3.2070000000000002E-3</v>
      </c>
      <c r="D296" s="12">
        <v>3.065E-3</v>
      </c>
      <c r="E296" s="12">
        <v>3.2039999999999998E-3</v>
      </c>
      <c r="F296" s="12">
        <v>10087</v>
      </c>
      <c r="G296" s="12">
        <v>15498150</v>
      </c>
      <c r="H296" s="7">
        <f t="shared" si="4"/>
        <v>7.8641082101289245E-3</v>
      </c>
    </row>
    <row r="297" spans="1:8" x14ac:dyDescent="0.75">
      <c r="A297" s="2">
        <v>42151</v>
      </c>
      <c r="B297" s="12">
        <v>3.192E-3</v>
      </c>
      <c r="C297" s="12">
        <v>3.2880000000000001E-3</v>
      </c>
      <c r="D297" s="12">
        <v>3.1359999999999999E-3</v>
      </c>
      <c r="E297" s="12">
        <v>3.1670000000000001E-3</v>
      </c>
      <c r="F297" s="12">
        <v>21904</v>
      </c>
      <c r="G297" s="12">
        <v>15318256</v>
      </c>
      <c r="H297" s="7">
        <f t="shared" si="4"/>
        <v>-7.8320802005012059E-3</v>
      </c>
    </row>
    <row r="298" spans="1:8" x14ac:dyDescent="0.75">
      <c r="A298" s="2">
        <v>42152</v>
      </c>
      <c r="B298" s="12">
        <v>3.1670000000000001E-3</v>
      </c>
      <c r="C298" s="12">
        <v>3.6840000000000002E-3</v>
      </c>
      <c r="D298" s="12">
        <v>3.1380000000000002E-3</v>
      </c>
      <c r="E298" s="12">
        <v>3.6089999999999998E-3</v>
      </c>
      <c r="F298" s="12">
        <v>116009</v>
      </c>
      <c r="G298" s="12">
        <v>17457431</v>
      </c>
      <c r="H298" s="7">
        <f t="shared" si="4"/>
        <v>0.13956425639406367</v>
      </c>
    </row>
    <row r="299" spans="1:8" x14ac:dyDescent="0.75">
      <c r="A299" s="2">
        <v>42153</v>
      </c>
      <c r="B299" s="12">
        <v>3.5500000000000002E-3</v>
      </c>
      <c r="C299" s="12">
        <v>4.1089999999999998E-3</v>
      </c>
      <c r="D299" s="12">
        <v>3.4429999999999999E-3</v>
      </c>
      <c r="E299" s="12">
        <v>3.6099999999999999E-3</v>
      </c>
      <c r="F299" s="12">
        <v>164867</v>
      </c>
      <c r="G299" s="12">
        <v>17460624</v>
      </c>
      <c r="H299" s="7">
        <f t="shared" si="4"/>
        <v>1.6901408450704147E-2</v>
      </c>
    </row>
    <row r="300" spans="1:8" x14ac:dyDescent="0.75">
      <c r="A300" s="2">
        <v>42154</v>
      </c>
      <c r="B300" s="12">
        <v>3.6110000000000001E-3</v>
      </c>
      <c r="C300" s="12">
        <v>3.6640000000000002E-3</v>
      </c>
      <c r="D300" s="12">
        <v>3.1570000000000001E-3</v>
      </c>
      <c r="E300" s="12">
        <v>3.2190000000000001E-3</v>
      </c>
      <c r="F300" s="12">
        <v>70294</v>
      </c>
      <c r="G300" s="12">
        <v>15571105</v>
      </c>
      <c r="H300" s="7">
        <f t="shared" si="4"/>
        <v>-0.10855718637496538</v>
      </c>
    </row>
    <row r="301" spans="1:8" x14ac:dyDescent="0.75">
      <c r="A301" s="2">
        <v>42155</v>
      </c>
      <c r="B301" s="12">
        <v>3.2520000000000001E-3</v>
      </c>
      <c r="C301" s="12">
        <v>3.4529999999999999E-3</v>
      </c>
      <c r="D301" s="12">
        <v>3.1960000000000001E-3</v>
      </c>
      <c r="E301" s="12">
        <v>3.3860000000000001E-3</v>
      </c>
      <c r="F301" s="12">
        <v>34077</v>
      </c>
      <c r="G301" s="12">
        <v>16379475</v>
      </c>
      <c r="H301" s="7">
        <f t="shared" si="4"/>
        <v>4.1205412054120538E-2</v>
      </c>
    </row>
    <row r="302" spans="1:8" x14ac:dyDescent="0.75">
      <c r="A302" s="2">
        <v>42156</v>
      </c>
      <c r="B302" s="12">
        <v>3.3969999999999998E-3</v>
      </c>
      <c r="C302" s="12">
        <v>3.4069999999999999E-3</v>
      </c>
      <c r="D302" s="12">
        <v>3.0669999999999998E-3</v>
      </c>
      <c r="E302" s="12">
        <v>3.0730000000000002E-3</v>
      </c>
      <c r="F302" s="12">
        <v>20681</v>
      </c>
      <c r="G302" s="12">
        <v>14866592</v>
      </c>
      <c r="H302" s="7">
        <f t="shared" si="4"/>
        <v>-9.537827494848386E-2</v>
      </c>
    </row>
    <row r="303" spans="1:8" x14ac:dyDescent="0.75">
      <c r="A303" s="2">
        <v>42157</v>
      </c>
      <c r="B303" s="12">
        <v>3.094E-3</v>
      </c>
      <c r="C303" s="12">
        <v>3.3249999999999998E-3</v>
      </c>
      <c r="D303" s="12">
        <v>2.8170000000000001E-3</v>
      </c>
      <c r="E303" s="12">
        <v>3.2160000000000001E-3</v>
      </c>
      <c r="F303" s="12">
        <v>70139</v>
      </c>
      <c r="G303" s="12">
        <v>15557076</v>
      </c>
      <c r="H303" s="7">
        <f t="shared" si="4"/>
        <v>3.9431157078215949E-2</v>
      </c>
    </row>
    <row r="304" spans="1:8" x14ac:dyDescent="0.75">
      <c r="A304" s="2">
        <v>42158</v>
      </c>
      <c r="B304" s="12">
        <v>3.2290000000000001E-3</v>
      </c>
      <c r="C304" s="12">
        <v>3.2460000000000002E-3</v>
      </c>
      <c r="D304" s="12">
        <v>2.967E-3</v>
      </c>
      <c r="E304" s="12">
        <v>3.0300000000000001E-3</v>
      </c>
      <c r="F304" s="12">
        <v>23415</v>
      </c>
      <c r="G304" s="12">
        <v>14655248</v>
      </c>
      <c r="H304" s="7">
        <f t="shared" si="4"/>
        <v>-6.1628987302570437E-2</v>
      </c>
    </row>
    <row r="305" spans="1:8" x14ac:dyDescent="0.75">
      <c r="A305" s="2">
        <v>42159</v>
      </c>
      <c r="B305" s="12">
        <v>3.0300000000000001E-3</v>
      </c>
      <c r="C305" s="12">
        <v>3.264E-3</v>
      </c>
      <c r="D305" s="12">
        <v>2.996E-3</v>
      </c>
      <c r="E305" s="12">
        <v>3.1549999999999998E-3</v>
      </c>
      <c r="F305" s="12">
        <v>17068</v>
      </c>
      <c r="G305" s="12">
        <v>15263788</v>
      </c>
      <c r="H305" s="7">
        <f t="shared" si="4"/>
        <v>4.1254125412541143E-2</v>
      </c>
    </row>
    <row r="306" spans="1:8" x14ac:dyDescent="0.75">
      <c r="A306" s="2">
        <v>42160</v>
      </c>
      <c r="B306" s="12">
        <v>3.156E-3</v>
      </c>
      <c r="C306" s="12">
        <v>3.1679999999999998E-3</v>
      </c>
      <c r="D306" s="12">
        <v>3.029E-3</v>
      </c>
      <c r="E306" s="12">
        <v>3.1549999999999998E-3</v>
      </c>
      <c r="F306" s="12">
        <v>14581</v>
      </c>
      <c r="G306" s="12">
        <v>15261853</v>
      </c>
      <c r="H306" s="7">
        <f t="shared" si="4"/>
        <v>-3.1685678073514978E-4</v>
      </c>
    </row>
    <row r="307" spans="1:8" x14ac:dyDescent="0.75">
      <c r="A307" s="2">
        <v>42161</v>
      </c>
      <c r="B307" s="12">
        <v>3.1549999999999998E-3</v>
      </c>
      <c r="C307" s="12">
        <v>3.2450000000000001E-3</v>
      </c>
      <c r="D307" s="12">
        <v>3.1159999999999998E-3</v>
      </c>
      <c r="E307" s="12">
        <v>3.1350000000000002E-3</v>
      </c>
      <c r="F307" s="12">
        <v>11850</v>
      </c>
      <c r="G307" s="12">
        <v>15163461</v>
      </c>
      <c r="H307" s="7">
        <f t="shared" si="4"/>
        <v>-6.339144215530783E-3</v>
      </c>
    </row>
    <row r="308" spans="1:8" x14ac:dyDescent="0.75">
      <c r="A308" s="2">
        <v>42162</v>
      </c>
      <c r="B308" s="12">
        <v>3.1350000000000002E-3</v>
      </c>
      <c r="C308" s="12">
        <v>3.1700000000000001E-3</v>
      </c>
      <c r="D308" s="12">
        <v>3.075E-3</v>
      </c>
      <c r="E308" s="12">
        <v>3.088E-3</v>
      </c>
      <c r="F308" s="12">
        <v>8643</v>
      </c>
      <c r="G308" s="12">
        <v>14940169</v>
      </c>
      <c r="H308" s="7">
        <f t="shared" si="4"/>
        <v>-1.499202551834136E-2</v>
      </c>
    </row>
    <row r="309" spans="1:8" x14ac:dyDescent="0.75">
      <c r="A309" s="2">
        <v>42163</v>
      </c>
      <c r="B309" s="12">
        <v>3.0850000000000001E-3</v>
      </c>
      <c r="C309" s="12">
        <v>3.1350000000000002E-3</v>
      </c>
      <c r="D309" s="12">
        <v>3.0279999999999999E-3</v>
      </c>
      <c r="E309" s="12">
        <v>3.1259999999999999E-3</v>
      </c>
      <c r="F309" s="12">
        <v>6534</v>
      </c>
      <c r="G309" s="12">
        <v>15120650</v>
      </c>
      <c r="H309" s="7">
        <f t="shared" si="4"/>
        <v>1.3290113452187943E-2</v>
      </c>
    </row>
    <row r="310" spans="1:8" x14ac:dyDescent="0.75">
      <c r="A310" s="2">
        <v>42164</v>
      </c>
      <c r="B310" s="12">
        <v>3.1250000000000002E-3</v>
      </c>
      <c r="C310" s="12">
        <v>3.248E-3</v>
      </c>
      <c r="D310" s="12">
        <v>3.1250000000000002E-3</v>
      </c>
      <c r="E310" s="12">
        <v>3.2179999999999999E-3</v>
      </c>
      <c r="F310" s="12">
        <v>17228</v>
      </c>
      <c r="G310" s="12">
        <v>15565010</v>
      </c>
      <c r="H310" s="7">
        <f t="shared" si="4"/>
        <v>2.9759999999999925E-2</v>
      </c>
    </row>
    <row r="311" spans="1:8" x14ac:dyDescent="0.75">
      <c r="A311" s="2">
        <v>42165</v>
      </c>
      <c r="B311" s="12">
        <v>3.2060000000000001E-3</v>
      </c>
      <c r="C311" s="12">
        <v>3.212E-3</v>
      </c>
      <c r="D311" s="12">
        <v>3.1470000000000001E-3</v>
      </c>
      <c r="E311" s="12">
        <v>3.1610000000000002E-3</v>
      </c>
      <c r="F311" s="12">
        <v>7419</v>
      </c>
      <c r="G311" s="12">
        <v>15292280</v>
      </c>
      <c r="H311" s="7">
        <f t="shared" si="4"/>
        <v>-1.403618215845287E-2</v>
      </c>
    </row>
    <row r="312" spans="1:8" x14ac:dyDescent="0.75">
      <c r="A312" s="2">
        <v>42166</v>
      </c>
      <c r="B312" s="12">
        <v>3.1610000000000002E-3</v>
      </c>
      <c r="C312" s="12">
        <v>3.176E-3</v>
      </c>
      <c r="D312" s="12">
        <v>3.0309999999999998E-3</v>
      </c>
      <c r="E312" s="12">
        <v>3.104E-3</v>
      </c>
      <c r="F312" s="12">
        <v>18371</v>
      </c>
      <c r="G312" s="12">
        <v>15014035</v>
      </c>
      <c r="H312" s="7">
        <f t="shared" si="4"/>
        <v>-1.8032268269535016E-2</v>
      </c>
    </row>
    <row r="313" spans="1:8" x14ac:dyDescent="0.75">
      <c r="A313" s="2">
        <v>42167</v>
      </c>
      <c r="B313" s="12">
        <v>3.1029999999999999E-3</v>
      </c>
      <c r="C313" s="12">
        <v>3.1199999999999999E-3</v>
      </c>
      <c r="D313" s="12">
        <v>3.052E-3</v>
      </c>
      <c r="E313" s="12">
        <v>3.0860000000000002E-3</v>
      </c>
      <c r="F313" s="12">
        <v>7947</v>
      </c>
      <c r="G313" s="12">
        <v>14926140</v>
      </c>
      <c r="H313" s="7">
        <f t="shared" si="4"/>
        <v>-5.4785691266515165E-3</v>
      </c>
    </row>
    <row r="314" spans="1:8" x14ac:dyDescent="0.75">
      <c r="A314" s="2">
        <v>42168</v>
      </c>
      <c r="B314" s="12">
        <v>3.0850000000000001E-3</v>
      </c>
      <c r="C314" s="12">
        <v>3.2539999999999999E-3</v>
      </c>
      <c r="D314" s="12">
        <v>3.0850000000000001E-3</v>
      </c>
      <c r="E314" s="12">
        <v>3.2309999999999999E-3</v>
      </c>
      <c r="F314" s="12">
        <v>23848</v>
      </c>
      <c r="G314" s="12">
        <v>15630169</v>
      </c>
      <c r="H314" s="7">
        <f t="shared" si="4"/>
        <v>4.7325769854132858E-2</v>
      </c>
    </row>
    <row r="315" spans="1:8" x14ac:dyDescent="0.75">
      <c r="A315" s="2">
        <v>42169</v>
      </c>
      <c r="B315" s="12">
        <v>3.2320000000000001E-3</v>
      </c>
      <c r="C315" s="12">
        <v>3.32E-3</v>
      </c>
      <c r="D315" s="12">
        <v>3.1819999999999999E-3</v>
      </c>
      <c r="E315" s="12">
        <v>3.261E-3</v>
      </c>
      <c r="F315" s="12">
        <v>26760</v>
      </c>
      <c r="G315" s="12">
        <v>15774902</v>
      </c>
      <c r="H315" s="7">
        <f t="shared" si="4"/>
        <v>8.9727722772277065E-3</v>
      </c>
    </row>
    <row r="316" spans="1:8" x14ac:dyDescent="0.75">
      <c r="A316" s="2">
        <v>42170</v>
      </c>
      <c r="B316" s="12">
        <v>3.2590000000000002E-3</v>
      </c>
      <c r="C316" s="12">
        <v>3.473E-3</v>
      </c>
      <c r="D316" s="12">
        <v>3.2070000000000002E-3</v>
      </c>
      <c r="E316" s="12">
        <v>3.4650000000000002E-3</v>
      </c>
      <c r="F316" s="12">
        <v>38841</v>
      </c>
      <c r="G316" s="12">
        <v>16759546</v>
      </c>
      <c r="H316" s="7">
        <f t="shared" si="4"/>
        <v>6.3209573488800241E-2</v>
      </c>
    </row>
    <row r="317" spans="1:8" x14ac:dyDescent="0.75">
      <c r="A317" s="2">
        <v>42171</v>
      </c>
      <c r="B317" s="12">
        <v>3.4610000000000001E-3</v>
      </c>
      <c r="C317" s="12">
        <v>3.8479999999999999E-3</v>
      </c>
      <c r="D317" s="12">
        <v>3.437E-3</v>
      </c>
      <c r="E317" s="12">
        <v>3.748E-3</v>
      </c>
      <c r="F317" s="12">
        <v>104286</v>
      </c>
      <c r="G317" s="12">
        <v>18130017</v>
      </c>
      <c r="H317" s="7">
        <f t="shared" si="4"/>
        <v>8.2924010401618009E-2</v>
      </c>
    </row>
    <row r="318" spans="1:8" x14ac:dyDescent="0.75">
      <c r="A318" s="2">
        <v>42172</v>
      </c>
      <c r="B318" s="12">
        <v>3.7469999999999999E-3</v>
      </c>
      <c r="C318" s="12">
        <v>4.052E-3</v>
      </c>
      <c r="D318" s="12">
        <v>3.5839999999999999E-3</v>
      </c>
      <c r="E318" s="12">
        <v>3.5999999999999999E-3</v>
      </c>
      <c r="F318" s="12">
        <v>148541</v>
      </c>
      <c r="G318" s="12">
        <v>17416314</v>
      </c>
      <c r="H318" s="7">
        <f t="shared" si="4"/>
        <v>-3.9231385108086471E-2</v>
      </c>
    </row>
    <row r="319" spans="1:8" x14ac:dyDescent="0.75">
      <c r="A319" s="2">
        <v>42173</v>
      </c>
      <c r="B319" s="12">
        <v>3.601E-3</v>
      </c>
      <c r="C319" s="12">
        <v>3.8070000000000001E-3</v>
      </c>
      <c r="D319" s="12">
        <v>3.4350000000000001E-3</v>
      </c>
      <c r="E319" s="12">
        <v>3.7360000000000002E-3</v>
      </c>
      <c r="F319" s="12">
        <v>103675</v>
      </c>
      <c r="G319" s="12">
        <v>18073516</v>
      </c>
      <c r="H319" s="7">
        <f t="shared" si="4"/>
        <v>3.7489586226048359E-2</v>
      </c>
    </row>
    <row r="320" spans="1:8" x14ac:dyDescent="0.75">
      <c r="A320" s="2">
        <v>42174</v>
      </c>
      <c r="B320" s="12">
        <v>3.774E-3</v>
      </c>
      <c r="C320" s="12">
        <v>4.0860000000000002E-3</v>
      </c>
      <c r="D320" s="12">
        <v>3.653E-3</v>
      </c>
      <c r="E320" s="12">
        <v>3.7239999999999999E-3</v>
      </c>
      <c r="F320" s="12">
        <v>132710</v>
      </c>
      <c r="G320" s="12">
        <v>18013050</v>
      </c>
      <c r="H320" s="7">
        <f t="shared" si="4"/>
        <v>-1.3248542660307401E-2</v>
      </c>
    </row>
    <row r="321" spans="1:8" x14ac:dyDescent="0.75">
      <c r="A321" s="2">
        <v>42175</v>
      </c>
      <c r="B321" s="12">
        <v>3.7330000000000002E-3</v>
      </c>
      <c r="C321" s="12">
        <v>3.7629999999999999E-3</v>
      </c>
      <c r="D321" s="12">
        <v>3.4840000000000001E-3</v>
      </c>
      <c r="E321" s="12">
        <v>3.6579999999999998E-3</v>
      </c>
      <c r="F321" s="12">
        <v>52776</v>
      </c>
      <c r="G321" s="12">
        <v>17697219</v>
      </c>
      <c r="H321" s="7">
        <f t="shared" si="4"/>
        <v>-2.0091079560675171E-2</v>
      </c>
    </row>
    <row r="322" spans="1:8" x14ac:dyDescent="0.75">
      <c r="A322" s="2">
        <v>42176</v>
      </c>
      <c r="B322" s="12">
        <v>3.669E-3</v>
      </c>
      <c r="C322" s="12">
        <v>3.7499999999999999E-3</v>
      </c>
      <c r="D322" s="12">
        <v>3.5040000000000002E-3</v>
      </c>
      <c r="E322" s="12">
        <v>3.5260000000000001E-3</v>
      </c>
      <c r="F322" s="12">
        <v>25279</v>
      </c>
      <c r="G322" s="12">
        <v>17058446</v>
      </c>
      <c r="H322" s="7">
        <f t="shared" si="4"/>
        <v>-3.8975197601526276E-2</v>
      </c>
    </row>
    <row r="323" spans="1:8" x14ac:dyDescent="0.75">
      <c r="A323" s="2">
        <v>42177</v>
      </c>
      <c r="B323" s="12">
        <v>3.5270000000000002E-3</v>
      </c>
      <c r="C323" s="12">
        <v>3.6979999999999999E-3</v>
      </c>
      <c r="D323" s="12">
        <v>3.5270000000000002E-3</v>
      </c>
      <c r="E323" s="12">
        <v>3.6819999999999999E-3</v>
      </c>
      <c r="F323" s="12">
        <v>22128</v>
      </c>
      <c r="G323" s="12">
        <v>17813267</v>
      </c>
      <c r="H323" s="7">
        <f t="shared" ref="H323:H386" si="5">(E323-B323)/B323</f>
        <v>4.3946696909554793E-2</v>
      </c>
    </row>
    <row r="324" spans="1:8" x14ac:dyDescent="0.75">
      <c r="A324" s="2">
        <v>42178</v>
      </c>
      <c r="B324" s="12">
        <v>3.6809999999999998E-3</v>
      </c>
      <c r="C324" s="12">
        <v>3.7360000000000002E-3</v>
      </c>
      <c r="D324" s="12">
        <v>3.5040000000000002E-3</v>
      </c>
      <c r="E324" s="12">
        <v>3.5079999999999998E-3</v>
      </c>
      <c r="F324" s="12">
        <v>26466</v>
      </c>
      <c r="G324" s="12">
        <v>16971761</v>
      </c>
      <c r="H324" s="7">
        <f t="shared" si="5"/>
        <v>-4.6998098342841618E-2</v>
      </c>
    </row>
    <row r="325" spans="1:8" x14ac:dyDescent="0.75">
      <c r="A325" s="2">
        <v>42179</v>
      </c>
      <c r="B325" s="12">
        <v>3.5079999999999998E-3</v>
      </c>
      <c r="C325" s="12">
        <v>3.5739999999999999E-3</v>
      </c>
      <c r="D325" s="12">
        <v>3.4290000000000002E-3</v>
      </c>
      <c r="E325" s="12">
        <v>3.4359999999999998E-3</v>
      </c>
      <c r="F325" s="12">
        <v>12699</v>
      </c>
      <c r="G325" s="12">
        <v>16622407</v>
      </c>
      <c r="H325" s="7">
        <f t="shared" si="5"/>
        <v>-2.0524515393386549E-2</v>
      </c>
    </row>
    <row r="326" spans="1:8" x14ac:dyDescent="0.75">
      <c r="A326" s="2">
        <v>42180</v>
      </c>
      <c r="B326" s="12">
        <v>3.4250000000000001E-3</v>
      </c>
      <c r="C326" s="12">
        <v>3.5010000000000002E-3</v>
      </c>
      <c r="D326" s="12">
        <v>3.2429999999999998E-3</v>
      </c>
      <c r="E326" s="12">
        <v>3.4770000000000001E-3</v>
      </c>
      <c r="F326" s="12">
        <v>27297</v>
      </c>
      <c r="G326" s="12">
        <v>16817884</v>
      </c>
      <c r="H326" s="7">
        <f t="shared" si="5"/>
        <v>1.5182481751824807E-2</v>
      </c>
    </row>
    <row r="327" spans="1:8" x14ac:dyDescent="0.75">
      <c r="A327" s="2">
        <v>42181</v>
      </c>
      <c r="B327" s="12">
        <v>3.4759999999999999E-3</v>
      </c>
      <c r="C327" s="12">
        <v>3.5149999999999999E-3</v>
      </c>
      <c r="D327" s="12">
        <v>3.3769999999999998E-3</v>
      </c>
      <c r="E327" s="12">
        <v>3.4069999999999999E-3</v>
      </c>
      <c r="F327" s="12">
        <v>10574</v>
      </c>
      <c r="G327" s="12">
        <v>16479705</v>
      </c>
      <c r="H327" s="7">
        <f t="shared" si="5"/>
        <v>-1.9850402761795182E-2</v>
      </c>
    </row>
    <row r="328" spans="1:8" x14ac:dyDescent="0.75">
      <c r="A328" s="2">
        <v>42182</v>
      </c>
      <c r="B328" s="12">
        <v>3.4069999999999999E-3</v>
      </c>
      <c r="C328" s="12">
        <v>3.591E-3</v>
      </c>
      <c r="D328" s="12">
        <v>3.4060000000000002E-3</v>
      </c>
      <c r="E328" s="12">
        <v>3.5539999999999999E-3</v>
      </c>
      <c r="F328" s="12">
        <v>33469</v>
      </c>
      <c r="G328" s="12">
        <v>17192497</v>
      </c>
      <c r="H328" s="7">
        <f t="shared" si="5"/>
        <v>4.3146463164073966E-2</v>
      </c>
    </row>
    <row r="329" spans="1:8" x14ac:dyDescent="0.75">
      <c r="A329" s="2">
        <v>42183</v>
      </c>
      <c r="B329" s="12">
        <v>3.5539999999999999E-3</v>
      </c>
      <c r="C329" s="12">
        <v>3.5739999999999999E-3</v>
      </c>
      <c r="D329" s="12">
        <v>3.385E-3</v>
      </c>
      <c r="E329" s="12">
        <v>3.4350000000000001E-3</v>
      </c>
      <c r="F329" s="12">
        <v>12404</v>
      </c>
      <c r="G329" s="12">
        <v>16617336</v>
      </c>
      <c r="H329" s="7">
        <f t="shared" si="5"/>
        <v>-3.3483398987056767E-2</v>
      </c>
    </row>
    <row r="330" spans="1:8" x14ac:dyDescent="0.75">
      <c r="A330" s="2">
        <v>42184</v>
      </c>
      <c r="B330" s="12">
        <v>3.4269999999999999E-3</v>
      </c>
      <c r="C330" s="12">
        <v>3.5690000000000001E-3</v>
      </c>
      <c r="D330" s="12">
        <v>3.3649999999999999E-3</v>
      </c>
      <c r="E330" s="12">
        <v>3.503E-3</v>
      </c>
      <c r="F330" s="12">
        <v>23192</v>
      </c>
      <c r="G330" s="12">
        <v>16945454</v>
      </c>
      <c r="H330" s="7">
        <f t="shared" si="5"/>
        <v>2.2176831047563499E-2</v>
      </c>
    </row>
    <row r="331" spans="1:8" x14ac:dyDescent="0.75">
      <c r="A331" s="2">
        <v>42185</v>
      </c>
      <c r="B331" s="12">
        <v>3.503E-3</v>
      </c>
      <c r="C331" s="12">
        <v>3.6089999999999998E-3</v>
      </c>
      <c r="D331" s="12">
        <v>3.4580000000000001E-3</v>
      </c>
      <c r="E331" s="12">
        <v>3.47E-3</v>
      </c>
      <c r="F331" s="12">
        <v>42462</v>
      </c>
      <c r="G331" s="12">
        <v>16786450</v>
      </c>
      <c r="H331" s="7">
        <f t="shared" si="5"/>
        <v>-9.4204967170996405E-3</v>
      </c>
    </row>
    <row r="332" spans="1:8" x14ac:dyDescent="0.75">
      <c r="A332" s="2">
        <v>42186</v>
      </c>
      <c r="B332" s="12">
        <v>3.4689999999999999E-3</v>
      </c>
      <c r="C332" s="12">
        <v>3.4859999999999999E-3</v>
      </c>
      <c r="D332" s="12">
        <v>3.3660000000000001E-3</v>
      </c>
      <c r="E332" s="12">
        <v>3.4580000000000001E-3</v>
      </c>
      <c r="F332" s="12">
        <v>13853</v>
      </c>
      <c r="G332" s="12">
        <v>16728450</v>
      </c>
      <c r="H332" s="7">
        <f t="shared" si="5"/>
        <v>-3.1709426347649827E-3</v>
      </c>
    </row>
    <row r="333" spans="1:8" x14ac:dyDescent="0.75">
      <c r="A333" s="2">
        <v>42187</v>
      </c>
      <c r="B333" s="12">
        <v>3.4580000000000001E-3</v>
      </c>
      <c r="C333" s="12">
        <v>3.4710000000000001E-3</v>
      </c>
      <c r="D333" s="12">
        <v>3.3319999999999999E-3</v>
      </c>
      <c r="E333" s="12">
        <v>3.4009999999999999E-3</v>
      </c>
      <c r="F333" s="12">
        <v>10950</v>
      </c>
      <c r="G333" s="12">
        <v>16451173</v>
      </c>
      <c r="H333" s="7">
        <f t="shared" si="5"/>
        <v>-1.6483516483516539E-2</v>
      </c>
    </row>
    <row r="334" spans="1:8" x14ac:dyDescent="0.75">
      <c r="A334" s="2">
        <v>42188</v>
      </c>
      <c r="B334" s="12">
        <v>3.4009999999999999E-3</v>
      </c>
      <c r="C334" s="12">
        <v>3.4039999999999999E-3</v>
      </c>
      <c r="D334" s="12">
        <v>3.235E-3</v>
      </c>
      <c r="E334" s="12">
        <v>3.2650000000000001E-3</v>
      </c>
      <c r="F334" s="12">
        <v>24472</v>
      </c>
      <c r="G334" s="12">
        <v>15791986</v>
      </c>
      <c r="H334" s="7">
        <f t="shared" si="5"/>
        <v>-3.99882387533078E-2</v>
      </c>
    </row>
    <row r="335" spans="1:8" x14ac:dyDescent="0.75">
      <c r="A335" s="2">
        <v>42189</v>
      </c>
      <c r="B335" s="12">
        <v>3.2650000000000001E-3</v>
      </c>
      <c r="C335" s="12">
        <v>3.2850000000000002E-3</v>
      </c>
      <c r="D335" s="12">
        <v>3.1649999999999998E-3</v>
      </c>
      <c r="E335" s="12">
        <v>3.1949999999999999E-3</v>
      </c>
      <c r="F335" s="12">
        <v>6970</v>
      </c>
      <c r="G335" s="12">
        <v>15454048</v>
      </c>
      <c r="H335" s="7">
        <f t="shared" si="5"/>
        <v>-2.1439509954058248E-2</v>
      </c>
    </row>
    <row r="336" spans="1:8" x14ac:dyDescent="0.75">
      <c r="A336" s="2">
        <v>42190</v>
      </c>
      <c r="B336" s="12">
        <v>3.1939999999999998E-3</v>
      </c>
      <c r="C336" s="12">
        <v>3.2810000000000001E-3</v>
      </c>
      <c r="D336" s="12">
        <v>3.075E-3</v>
      </c>
      <c r="E336" s="12">
        <v>3.1220000000000002E-3</v>
      </c>
      <c r="F336" s="12">
        <v>30745</v>
      </c>
      <c r="G336" s="12">
        <v>15101647</v>
      </c>
      <c r="H336" s="7">
        <f t="shared" si="5"/>
        <v>-2.2542266750156414E-2</v>
      </c>
    </row>
    <row r="337" spans="1:8" x14ac:dyDescent="0.75">
      <c r="A337" s="2">
        <v>42191</v>
      </c>
      <c r="B337" s="12">
        <v>3.117E-3</v>
      </c>
      <c r="C337" s="12">
        <v>3.339E-3</v>
      </c>
      <c r="D337" s="12">
        <v>3.117E-3</v>
      </c>
      <c r="E337" s="12">
        <v>3.228E-3</v>
      </c>
      <c r="F337" s="12">
        <v>19319</v>
      </c>
      <c r="G337" s="12">
        <v>15615809</v>
      </c>
      <c r="H337" s="7">
        <f t="shared" si="5"/>
        <v>3.5611164581328195E-2</v>
      </c>
    </row>
    <row r="338" spans="1:8" x14ac:dyDescent="0.75">
      <c r="A338" s="2">
        <v>42192</v>
      </c>
      <c r="B338" s="12">
        <v>3.2290000000000001E-3</v>
      </c>
      <c r="C338" s="12">
        <v>3.264E-3</v>
      </c>
      <c r="D338" s="12">
        <v>3.0920000000000001E-3</v>
      </c>
      <c r="E338" s="12">
        <v>3.1410000000000001E-3</v>
      </c>
      <c r="F338" s="12">
        <v>14883</v>
      </c>
      <c r="G338" s="12">
        <v>15196120</v>
      </c>
      <c r="H338" s="7">
        <f t="shared" si="5"/>
        <v>-2.7253019510684411E-2</v>
      </c>
    </row>
    <row r="339" spans="1:8" x14ac:dyDescent="0.75">
      <c r="A339" s="2">
        <v>42193</v>
      </c>
      <c r="B339" s="12">
        <v>3.14E-3</v>
      </c>
      <c r="C339" s="12">
        <v>3.2720000000000002E-3</v>
      </c>
      <c r="D339" s="12">
        <v>3.0869999999999999E-3</v>
      </c>
      <c r="E339" s="12">
        <v>3.2139999999999998E-3</v>
      </c>
      <c r="F339" s="12">
        <v>27219</v>
      </c>
      <c r="G339" s="12">
        <v>15549199</v>
      </c>
      <c r="H339" s="7">
        <f t="shared" si="5"/>
        <v>2.3566878980891669E-2</v>
      </c>
    </row>
    <row r="340" spans="1:8" x14ac:dyDescent="0.75">
      <c r="A340" s="2">
        <v>42194</v>
      </c>
      <c r="B340" s="12">
        <v>3.2139999999999998E-3</v>
      </c>
      <c r="C340" s="12">
        <v>3.2260000000000001E-3</v>
      </c>
      <c r="D340" s="12">
        <v>3.0539999999999999E-3</v>
      </c>
      <c r="E340" s="12">
        <v>3.0590000000000001E-3</v>
      </c>
      <c r="F340" s="12">
        <v>19032</v>
      </c>
      <c r="G340" s="12">
        <v>14796313</v>
      </c>
      <c r="H340" s="7">
        <f t="shared" si="5"/>
        <v>-4.8226509023024194E-2</v>
      </c>
    </row>
    <row r="341" spans="1:8" x14ac:dyDescent="0.75">
      <c r="A341" s="2">
        <v>42195</v>
      </c>
      <c r="B341" s="12">
        <v>3.0599999999999998E-3</v>
      </c>
      <c r="C341" s="12">
        <v>3.5170000000000002E-3</v>
      </c>
      <c r="D341" s="12">
        <v>3.0599999999999998E-3</v>
      </c>
      <c r="E341" s="12">
        <v>3.1150000000000001E-3</v>
      </c>
      <c r="F341" s="12">
        <v>59968</v>
      </c>
      <c r="G341" s="12">
        <v>15067495</v>
      </c>
      <c r="H341" s="7">
        <f t="shared" si="5"/>
        <v>1.7973856209150447E-2</v>
      </c>
    </row>
    <row r="342" spans="1:8" x14ac:dyDescent="0.75">
      <c r="A342" s="2">
        <v>42196</v>
      </c>
      <c r="B342" s="12">
        <v>3.114E-3</v>
      </c>
      <c r="C342" s="12">
        <v>3.2360000000000002E-3</v>
      </c>
      <c r="D342" s="12">
        <v>3.0769999999999999E-3</v>
      </c>
      <c r="E342" s="12">
        <v>3.081E-3</v>
      </c>
      <c r="F342" s="12">
        <v>11058</v>
      </c>
      <c r="G342" s="12">
        <v>14903702</v>
      </c>
      <c r="H342" s="7">
        <f t="shared" si="5"/>
        <v>-1.0597302504816969E-2</v>
      </c>
    </row>
    <row r="343" spans="1:8" x14ac:dyDescent="0.75">
      <c r="A343" s="2">
        <v>42197</v>
      </c>
      <c r="B343" s="12">
        <v>3.081E-3</v>
      </c>
      <c r="C343" s="12">
        <v>3.1930000000000001E-3</v>
      </c>
      <c r="D343" s="12">
        <v>3.0560000000000001E-3</v>
      </c>
      <c r="E343" s="12">
        <v>3.1840000000000002E-3</v>
      </c>
      <c r="F343" s="12">
        <v>9505</v>
      </c>
      <c r="G343" s="12">
        <v>15403933</v>
      </c>
      <c r="H343" s="7">
        <f t="shared" si="5"/>
        <v>3.3430704316780337E-2</v>
      </c>
    </row>
    <row r="344" spans="1:8" x14ac:dyDescent="0.75">
      <c r="A344" s="2">
        <v>42198</v>
      </c>
      <c r="B344" s="12">
        <v>3.1830000000000001E-3</v>
      </c>
      <c r="C344" s="12">
        <v>3.333E-3</v>
      </c>
      <c r="D344" s="12">
        <v>3.0820000000000001E-3</v>
      </c>
      <c r="E344" s="12">
        <v>3.2190000000000001E-3</v>
      </c>
      <c r="F344" s="12">
        <v>23801</v>
      </c>
      <c r="G344" s="12">
        <v>15571403</v>
      </c>
      <c r="H344" s="7">
        <f t="shared" si="5"/>
        <v>1.1310084825636195E-2</v>
      </c>
    </row>
    <row r="345" spans="1:8" x14ac:dyDescent="0.75">
      <c r="A345" s="2">
        <v>42199</v>
      </c>
      <c r="B345" s="12">
        <v>3.2190000000000001E-3</v>
      </c>
      <c r="C345" s="12">
        <v>3.287E-3</v>
      </c>
      <c r="D345" s="12">
        <v>3.0379999999999999E-3</v>
      </c>
      <c r="E345" s="12">
        <v>3.0769999999999999E-3</v>
      </c>
      <c r="F345" s="12">
        <v>11489</v>
      </c>
      <c r="G345" s="12">
        <v>14884788</v>
      </c>
      <c r="H345" s="7">
        <f t="shared" si="5"/>
        <v>-4.4113078595837275E-2</v>
      </c>
    </row>
    <row r="346" spans="1:8" x14ac:dyDescent="0.75">
      <c r="A346" s="2">
        <v>42200</v>
      </c>
      <c r="B346" s="12">
        <v>3.075E-3</v>
      </c>
      <c r="C346" s="12">
        <v>3.156E-3</v>
      </c>
      <c r="D346" s="12">
        <v>2.9840000000000001E-3</v>
      </c>
      <c r="E346" s="12">
        <v>3.003E-3</v>
      </c>
      <c r="F346" s="12">
        <v>13358</v>
      </c>
      <c r="G346" s="12">
        <v>14528855</v>
      </c>
      <c r="H346" s="7">
        <f t="shared" si="5"/>
        <v>-2.3414634146341467E-2</v>
      </c>
    </row>
    <row r="347" spans="1:8" x14ac:dyDescent="0.75">
      <c r="A347" s="2">
        <v>42201</v>
      </c>
      <c r="B347" s="12">
        <v>2.9949999999999998E-3</v>
      </c>
      <c r="C347" s="12">
        <v>3.0219999999999999E-3</v>
      </c>
      <c r="D347" s="12">
        <v>2.7959999999999999E-3</v>
      </c>
      <c r="E347" s="12">
        <v>2.8310000000000002E-3</v>
      </c>
      <c r="F347" s="12">
        <v>14119</v>
      </c>
      <c r="G347" s="12">
        <v>13692283</v>
      </c>
      <c r="H347" s="7">
        <f t="shared" si="5"/>
        <v>-5.4757929883138448E-2</v>
      </c>
    </row>
    <row r="348" spans="1:8" x14ac:dyDescent="0.75">
      <c r="A348" s="2">
        <v>42202</v>
      </c>
      <c r="B348" s="12">
        <v>2.8310000000000002E-3</v>
      </c>
      <c r="C348" s="12">
        <v>2.9520000000000002E-3</v>
      </c>
      <c r="D348" s="12">
        <v>2.7100000000000002E-3</v>
      </c>
      <c r="E348" s="12">
        <v>2.8530000000000001E-3</v>
      </c>
      <c r="F348" s="12">
        <v>12207</v>
      </c>
      <c r="G348" s="12">
        <v>13798802</v>
      </c>
      <c r="H348" s="7">
        <f t="shared" si="5"/>
        <v>7.7711056163899265E-3</v>
      </c>
    </row>
    <row r="349" spans="1:8" x14ac:dyDescent="0.75">
      <c r="A349" s="2">
        <v>42203</v>
      </c>
      <c r="B349" s="12">
        <v>2.8509999999999998E-3</v>
      </c>
      <c r="C349" s="12">
        <v>2.9889999999999999E-3</v>
      </c>
      <c r="D349" s="12">
        <v>2.7590000000000002E-3</v>
      </c>
      <c r="E349" s="12">
        <v>2.8990000000000001E-3</v>
      </c>
      <c r="F349" s="12">
        <v>2672</v>
      </c>
      <c r="G349" s="12">
        <v>14021513</v>
      </c>
      <c r="H349" s="7">
        <f t="shared" si="5"/>
        <v>1.6836197825324552E-2</v>
      </c>
    </row>
    <row r="350" spans="1:8" x14ac:dyDescent="0.75">
      <c r="A350" s="2">
        <v>42204</v>
      </c>
      <c r="B350" s="12">
        <v>2.898E-3</v>
      </c>
      <c r="C350" s="12">
        <v>2.983E-3</v>
      </c>
      <c r="D350" s="12">
        <v>2.8649999999999999E-3</v>
      </c>
      <c r="E350" s="12">
        <v>2.8700000000000002E-3</v>
      </c>
      <c r="F350" s="12">
        <v>2580</v>
      </c>
      <c r="G350" s="12">
        <v>13884810</v>
      </c>
      <c r="H350" s="7">
        <f t="shared" si="5"/>
        <v>-9.6618357487922059E-3</v>
      </c>
    </row>
    <row r="351" spans="1:8" x14ac:dyDescent="0.75">
      <c r="A351" s="2">
        <v>42205</v>
      </c>
      <c r="B351" s="12">
        <v>2.872E-3</v>
      </c>
      <c r="C351" s="12">
        <v>3.0000000000000001E-3</v>
      </c>
      <c r="D351" s="12">
        <v>2.869E-3</v>
      </c>
      <c r="E351" s="12">
        <v>2.9859999999999999E-3</v>
      </c>
      <c r="F351" s="12">
        <v>6338</v>
      </c>
      <c r="G351" s="12">
        <v>14443815</v>
      </c>
      <c r="H351" s="7">
        <f t="shared" si="5"/>
        <v>3.9693593314763215E-2</v>
      </c>
    </row>
    <row r="352" spans="1:8" x14ac:dyDescent="0.75">
      <c r="A352" s="2">
        <v>42206</v>
      </c>
      <c r="B352" s="12">
        <v>2.99E-3</v>
      </c>
      <c r="C352" s="12">
        <v>3.1480000000000002E-3</v>
      </c>
      <c r="D352" s="12">
        <v>2.823E-3</v>
      </c>
      <c r="E352" s="12">
        <v>3.0669999999999998E-3</v>
      </c>
      <c r="F352" s="12">
        <v>23511</v>
      </c>
      <c r="G352" s="12">
        <v>14836947</v>
      </c>
      <c r="H352" s="7">
        <f t="shared" si="5"/>
        <v>2.5752508361203949E-2</v>
      </c>
    </row>
    <row r="353" spans="1:8" x14ac:dyDescent="0.75">
      <c r="A353" s="2">
        <v>42207</v>
      </c>
      <c r="B353" s="12">
        <v>3.0639999999999999E-3</v>
      </c>
      <c r="C353" s="12">
        <v>3.1470000000000001E-3</v>
      </c>
      <c r="D353" s="12">
        <v>3.0149999999999999E-3</v>
      </c>
      <c r="E353" s="12">
        <v>3.1180000000000001E-3</v>
      </c>
      <c r="F353" s="12">
        <v>19236</v>
      </c>
      <c r="G353" s="12">
        <v>15084087</v>
      </c>
      <c r="H353" s="7">
        <f t="shared" si="5"/>
        <v>1.7624020887728534E-2</v>
      </c>
    </row>
    <row r="354" spans="1:8" x14ac:dyDescent="0.75">
      <c r="A354" s="2">
        <v>42208</v>
      </c>
      <c r="B354" s="12">
        <v>3.1129999999999999E-3</v>
      </c>
      <c r="C354" s="12">
        <v>3.143E-3</v>
      </c>
      <c r="D354" s="12">
        <v>3.0200000000000001E-3</v>
      </c>
      <c r="E354" s="12">
        <v>3.0370000000000002E-3</v>
      </c>
      <c r="F354" s="12">
        <v>5114</v>
      </c>
      <c r="G354" s="12">
        <v>14689794</v>
      </c>
      <c r="H354" s="7">
        <f t="shared" si="5"/>
        <v>-2.4413748795374134E-2</v>
      </c>
    </row>
    <row r="355" spans="1:8" x14ac:dyDescent="0.75">
      <c r="A355" s="2">
        <v>42209</v>
      </c>
      <c r="B355" s="12">
        <v>3.0370000000000002E-3</v>
      </c>
      <c r="C355" s="12">
        <v>3.1580000000000002E-3</v>
      </c>
      <c r="D355" s="12">
        <v>3.0149999999999999E-3</v>
      </c>
      <c r="E355" s="12">
        <v>3.094E-3</v>
      </c>
      <c r="F355" s="12">
        <v>3959</v>
      </c>
      <c r="G355" s="12">
        <v>14967604</v>
      </c>
      <c r="H355" s="7">
        <f t="shared" si="5"/>
        <v>1.8768521567336105E-2</v>
      </c>
    </row>
    <row r="356" spans="1:8" x14ac:dyDescent="0.75">
      <c r="A356" s="2">
        <v>42210</v>
      </c>
      <c r="B356" s="12">
        <v>3.0929999999999998E-3</v>
      </c>
      <c r="C356" s="12">
        <v>3.1640000000000001E-3</v>
      </c>
      <c r="D356" s="12">
        <v>2.8670000000000002E-3</v>
      </c>
      <c r="E356" s="12">
        <v>2.9399999999999999E-3</v>
      </c>
      <c r="F356" s="12">
        <v>31665</v>
      </c>
      <c r="G356" s="12">
        <v>14221587</v>
      </c>
      <c r="H356" s="7">
        <f t="shared" si="5"/>
        <v>-4.9466537342386013E-2</v>
      </c>
    </row>
    <row r="357" spans="1:8" x14ac:dyDescent="0.75">
      <c r="A357" s="2">
        <v>42211</v>
      </c>
      <c r="B357" s="12">
        <v>2.9390000000000002E-3</v>
      </c>
      <c r="C357" s="12">
        <v>3.0219999999999999E-3</v>
      </c>
      <c r="D357" s="12">
        <v>2.9139999999999999E-3</v>
      </c>
      <c r="E357" s="12">
        <v>3.016E-3</v>
      </c>
      <c r="F357" s="12">
        <v>3878</v>
      </c>
      <c r="G357" s="12">
        <v>14587097</v>
      </c>
      <c r="H357" s="7">
        <f t="shared" si="5"/>
        <v>2.6199387546784556E-2</v>
      </c>
    </row>
    <row r="358" spans="1:8" x14ac:dyDescent="0.75">
      <c r="A358" s="2">
        <v>42212</v>
      </c>
      <c r="B358" s="12">
        <v>3.016E-3</v>
      </c>
      <c r="C358" s="12">
        <v>3.016E-3</v>
      </c>
      <c r="D358" s="12">
        <v>2.8660000000000001E-3</v>
      </c>
      <c r="E358" s="12">
        <v>2.9450000000000001E-3</v>
      </c>
      <c r="F358" s="12">
        <v>12245</v>
      </c>
      <c r="G358" s="12">
        <v>14247225</v>
      </c>
      <c r="H358" s="7">
        <f t="shared" si="5"/>
        <v>-2.3541114058355399E-2</v>
      </c>
    </row>
    <row r="359" spans="1:8" x14ac:dyDescent="0.75">
      <c r="A359" s="2">
        <v>42213</v>
      </c>
      <c r="B359" s="12">
        <v>2.9450000000000001E-3</v>
      </c>
      <c r="C359" s="12">
        <v>2.9619999999999998E-3</v>
      </c>
      <c r="D359" s="12">
        <v>2.7079999999999999E-3</v>
      </c>
      <c r="E359" s="12">
        <v>2.7269999999999998E-3</v>
      </c>
      <c r="F359" s="12">
        <v>17746</v>
      </c>
      <c r="G359" s="12">
        <v>13191181</v>
      </c>
      <c r="H359" s="7">
        <f t="shared" si="5"/>
        <v>-7.4023769100169876E-2</v>
      </c>
    </row>
    <row r="360" spans="1:8" x14ac:dyDescent="0.75">
      <c r="A360" s="2">
        <v>42214</v>
      </c>
      <c r="B360" s="12">
        <v>2.7269999999999998E-3</v>
      </c>
      <c r="C360" s="12">
        <v>2.8349999999999998E-3</v>
      </c>
      <c r="D360" s="12">
        <v>2.709E-3</v>
      </c>
      <c r="E360" s="12">
        <v>2.823E-3</v>
      </c>
      <c r="F360" s="12">
        <v>8951</v>
      </c>
      <c r="G360" s="12">
        <v>13654020</v>
      </c>
      <c r="H360" s="7">
        <f t="shared" si="5"/>
        <v>3.5203520352035264E-2</v>
      </c>
    </row>
    <row r="361" spans="1:8" x14ac:dyDescent="0.75">
      <c r="A361" s="2">
        <v>42215</v>
      </c>
      <c r="B361" s="12">
        <v>2.823E-3</v>
      </c>
      <c r="C361" s="12">
        <v>2.8579999999999999E-3</v>
      </c>
      <c r="D361" s="12">
        <v>2.771E-3</v>
      </c>
      <c r="E361" s="12">
        <v>2.8110000000000001E-3</v>
      </c>
      <c r="F361" s="12">
        <v>4348</v>
      </c>
      <c r="G361" s="12">
        <v>13599116</v>
      </c>
      <c r="H361" s="7">
        <f t="shared" si="5"/>
        <v>-4.2507970244420323E-3</v>
      </c>
    </row>
    <row r="362" spans="1:8" x14ac:dyDescent="0.75">
      <c r="A362" s="2">
        <v>42216</v>
      </c>
      <c r="B362" s="12">
        <v>2.8110000000000001E-3</v>
      </c>
      <c r="C362" s="12">
        <v>2.8570000000000002E-3</v>
      </c>
      <c r="D362" s="12">
        <v>2.6280000000000001E-3</v>
      </c>
      <c r="E362" s="12">
        <v>2.6440000000000001E-3</v>
      </c>
      <c r="F362" s="12">
        <v>12919</v>
      </c>
      <c r="G362" s="12">
        <v>12787794</v>
      </c>
      <c r="H362" s="7">
        <f t="shared" si="5"/>
        <v>-5.9409462824617586E-2</v>
      </c>
    </row>
    <row r="363" spans="1:8" x14ac:dyDescent="0.75">
      <c r="A363" s="2">
        <v>42217</v>
      </c>
      <c r="B363" s="12">
        <v>2.6450000000000002E-3</v>
      </c>
      <c r="C363" s="12">
        <v>2.7499999999999998E-3</v>
      </c>
      <c r="D363" s="12">
        <v>2.5899999999999999E-3</v>
      </c>
      <c r="E363" s="12">
        <v>2.6419999999999998E-3</v>
      </c>
      <c r="F363" s="12">
        <v>11103</v>
      </c>
      <c r="G363" s="12">
        <v>12778555</v>
      </c>
      <c r="H363" s="7">
        <f t="shared" si="5"/>
        <v>-1.13421550094533E-3</v>
      </c>
    </row>
    <row r="364" spans="1:8" x14ac:dyDescent="0.75">
      <c r="A364" s="2">
        <v>42218</v>
      </c>
      <c r="B364" s="12">
        <v>2.64E-3</v>
      </c>
      <c r="C364" s="12">
        <v>2.725E-3</v>
      </c>
      <c r="D364" s="12">
        <v>2.6029999999999998E-3</v>
      </c>
      <c r="E364" s="12">
        <v>2.725E-3</v>
      </c>
      <c r="F364" s="12">
        <v>6687</v>
      </c>
      <c r="G364" s="12">
        <v>13182135</v>
      </c>
      <c r="H364" s="7">
        <f t="shared" si="5"/>
        <v>3.2196969696969696E-2</v>
      </c>
    </row>
    <row r="365" spans="1:8" x14ac:dyDescent="0.75">
      <c r="A365" s="2">
        <v>42219</v>
      </c>
      <c r="B365" s="12">
        <v>2.725E-3</v>
      </c>
      <c r="C365" s="12">
        <v>2.7539999999999999E-3</v>
      </c>
      <c r="D365" s="12">
        <v>2.6310000000000001E-3</v>
      </c>
      <c r="E365" s="12">
        <v>2.6310000000000001E-3</v>
      </c>
      <c r="F365" s="12">
        <v>7155</v>
      </c>
      <c r="G365" s="12">
        <v>12725054</v>
      </c>
      <c r="H365" s="7">
        <f t="shared" si="5"/>
        <v>-3.4495412844036663E-2</v>
      </c>
    </row>
    <row r="366" spans="1:8" x14ac:dyDescent="0.75">
      <c r="A366" s="2">
        <v>42220</v>
      </c>
      <c r="B366" s="12">
        <v>2.627E-3</v>
      </c>
      <c r="C366" s="12">
        <v>2.6719999999999999E-3</v>
      </c>
      <c r="D366" s="12">
        <v>2.6069999999999999E-3</v>
      </c>
      <c r="E366" s="12">
        <v>2.6319999999999998E-3</v>
      </c>
      <c r="F366" s="12">
        <v>4294</v>
      </c>
      <c r="G366" s="12">
        <v>12733084</v>
      </c>
      <c r="H366" s="7">
        <f t="shared" si="5"/>
        <v>1.9033117624666146E-3</v>
      </c>
    </row>
    <row r="367" spans="1:8" x14ac:dyDescent="0.75">
      <c r="A367" s="2">
        <v>42221</v>
      </c>
      <c r="B367" s="12">
        <v>2.6310000000000001E-3</v>
      </c>
      <c r="C367" s="12">
        <v>2.7599999999999999E-3</v>
      </c>
      <c r="D367" s="12">
        <v>2.2850000000000001E-3</v>
      </c>
      <c r="E367" s="12">
        <v>2.6340000000000001E-3</v>
      </c>
      <c r="F367" s="12">
        <v>40512</v>
      </c>
      <c r="G367" s="12">
        <v>12740533</v>
      </c>
      <c r="H367" s="7">
        <f t="shared" si="5"/>
        <v>1.1402508551881278E-3</v>
      </c>
    </row>
    <row r="368" spans="1:8" x14ac:dyDescent="0.75">
      <c r="A368" s="2">
        <v>42222</v>
      </c>
      <c r="B368" s="12">
        <v>2.6340000000000001E-3</v>
      </c>
      <c r="C368" s="12">
        <v>2.6340000000000001E-3</v>
      </c>
      <c r="D368" s="12">
        <v>2.4759999999999999E-3</v>
      </c>
      <c r="E368" s="12">
        <v>2.5240000000000002E-3</v>
      </c>
      <c r="F368" s="12">
        <v>7126</v>
      </c>
      <c r="G368" s="12">
        <v>12210939</v>
      </c>
      <c r="H368" s="7">
        <f t="shared" si="5"/>
        <v>-4.1761579347000706E-2</v>
      </c>
    </row>
    <row r="369" spans="1:8" x14ac:dyDescent="0.75">
      <c r="A369" s="2">
        <v>42223</v>
      </c>
      <c r="B369" s="12">
        <v>2.5240000000000002E-3</v>
      </c>
      <c r="C369" s="12">
        <v>2.529E-3</v>
      </c>
      <c r="D369" s="12">
        <v>2.428E-3</v>
      </c>
      <c r="E369" s="12">
        <v>2.4320000000000001E-3</v>
      </c>
      <c r="F369" s="12">
        <v>4101</v>
      </c>
      <c r="G369" s="12">
        <v>11762226</v>
      </c>
      <c r="H369" s="7">
        <f t="shared" si="5"/>
        <v>-3.645007923930272E-2</v>
      </c>
    </row>
    <row r="370" spans="1:8" x14ac:dyDescent="0.75">
      <c r="A370" s="2">
        <v>42224</v>
      </c>
      <c r="B370" s="12">
        <v>2.4329999999999998E-3</v>
      </c>
      <c r="C370" s="12">
        <v>2.5230000000000001E-3</v>
      </c>
      <c r="D370" s="12">
        <v>2.2959999999999999E-3</v>
      </c>
      <c r="E370" s="12">
        <v>2.4190000000000001E-3</v>
      </c>
      <c r="F370" s="12">
        <v>22350</v>
      </c>
      <c r="G370" s="12">
        <v>11701856</v>
      </c>
      <c r="H370" s="7">
        <f t="shared" si="5"/>
        <v>-5.7542129058773903E-3</v>
      </c>
    </row>
    <row r="371" spans="1:8" x14ac:dyDescent="0.75">
      <c r="A371" s="2">
        <v>42225</v>
      </c>
      <c r="B371" s="12">
        <v>2.421E-3</v>
      </c>
      <c r="C371" s="12">
        <v>2.5000000000000001E-3</v>
      </c>
      <c r="D371" s="12">
        <v>2.3210000000000001E-3</v>
      </c>
      <c r="E371" s="12">
        <v>2.3449999999999999E-3</v>
      </c>
      <c r="F371" s="12">
        <v>12956</v>
      </c>
      <c r="G371" s="12">
        <v>11344230</v>
      </c>
      <c r="H371" s="7">
        <f t="shared" si="5"/>
        <v>-3.1391986782321399E-2</v>
      </c>
    </row>
    <row r="372" spans="1:8" x14ac:dyDescent="0.75">
      <c r="A372" s="2">
        <v>42226</v>
      </c>
      <c r="B372" s="12">
        <v>2.3449999999999999E-3</v>
      </c>
      <c r="C372" s="12">
        <v>2.5950000000000001E-3</v>
      </c>
      <c r="D372" s="12">
        <v>2.3449999999999999E-3</v>
      </c>
      <c r="E372" s="12">
        <v>2.4659999999999999E-3</v>
      </c>
      <c r="F372" s="12">
        <v>17339</v>
      </c>
      <c r="G372" s="12">
        <v>11927470</v>
      </c>
      <c r="H372" s="7">
        <f t="shared" si="5"/>
        <v>5.159914712153519E-2</v>
      </c>
    </row>
    <row r="373" spans="1:8" x14ac:dyDescent="0.75">
      <c r="A373" s="2">
        <v>42227</v>
      </c>
      <c r="B373" s="12">
        <v>2.4659999999999999E-3</v>
      </c>
      <c r="C373" s="12">
        <v>2.5200000000000001E-3</v>
      </c>
      <c r="D373" s="12">
        <v>2.382E-3</v>
      </c>
      <c r="E373" s="12">
        <v>2.398E-3</v>
      </c>
      <c r="F373" s="12">
        <v>7245</v>
      </c>
      <c r="G373" s="12">
        <v>11598046</v>
      </c>
      <c r="H373" s="7">
        <f t="shared" si="5"/>
        <v>-2.7575020275750171E-2</v>
      </c>
    </row>
    <row r="374" spans="1:8" x14ac:dyDescent="0.75">
      <c r="A374" s="2">
        <v>42228</v>
      </c>
      <c r="B374" s="12">
        <v>2.3960000000000001E-3</v>
      </c>
      <c r="C374" s="12">
        <v>2.5010000000000002E-3</v>
      </c>
      <c r="D374" s="12">
        <v>2.3449999999999999E-3</v>
      </c>
      <c r="E374" s="12">
        <v>2.3800000000000002E-3</v>
      </c>
      <c r="F374" s="12">
        <v>21375</v>
      </c>
      <c r="G374" s="12">
        <v>11511167</v>
      </c>
      <c r="H374" s="7">
        <f t="shared" si="5"/>
        <v>-6.6777963272120011E-3</v>
      </c>
    </row>
    <row r="375" spans="1:8" x14ac:dyDescent="0.75">
      <c r="A375" s="2">
        <v>42229</v>
      </c>
      <c r="B375" s="12">
        <v>2.379E-3</v>
      </c>
      <c r="C375" s="12">
        <v>2.415E-3</v>
      </c>
      <c r="D375" s="12">
        <v>2.2309999999999999E-3</v>
      </c>
      <c r="E375" s="12">
        <v>2.264E-3</v>
      </c>
      <c r="F375" s="12">
        <v>9789</v>
      </c>
      <c r="G375" s="12">
        <v>10952404</v>
      </c>
      <c r="H375" s="7">
        <f t="shared" si="5"/>
        <v>-4.8339638503572965E-2</v>
      </c>
    </row>
    <row r="376" spans="1:8" x14ac:dyDescent="0.75">
      <c r="A376" s="2">
        <v>42230</v>
      </c>
      <c r="B376" s="12">
        <v>2.2650000000000001E-3</v>
      </c>
      <c r="C376" s="12">
        <v>2.3449999999999999E-3</v>
      </c>
      <c r="D376" s="12">
        <v>2.2620000000000001E-3</v>
      </c>
      <c r="E376" s="12">
        <v>2.3140000000000001E-3</v>
      </c>
      <c r="F376" s="12">
        <v>11426</v>
      </c>
      <c r="G376" s="12">
        <v>11191853</v>
      </c>
      <c r="H376" s="7">
        <f t="shared" si="5"/>
        <v>2.1633554083885207E-2</v>
      </c>
    </row>
    <row r="377" spans="1:8" x14ac:dyDescent="0.75">
      <c r="A377" s="2">
        <v>42231</v>
      </c>
      <c r="B377" s="12">
        <v>2.313E-3</v>
      </c>
      <c r="C377" s="12">
        <v>2.33E-3</v>
      </c>
      <c r="D377" s="12">
        <v>2.261E-3</v>
      </c>
      <c r="E377" s="12">
        <v>2.2699999999999999E-3</v>
      </c>
      <c r="F377" s="12">
        <v>6685</v>
      </c>
      <c r="G377" s="12">
        <v>10979687</v>
      </c>
      <c r="H377" s="7">
        <f t="shared" si="5"/>
        <v>-1.8590575010808505E-2</v>
      </c>
    </row>
    <row r="378" spans="1:8" x14ac:dyDescent="0.75">
      <c r="A378" s="2">
        <v>42232</v>
      </c>
      <c r="B378" s="12">
        <v>2.2699999999999999E-3</v>
      </c>
      <c r="C378" s="12">
        <v>2.2880000000000001E-3</v>
      </c>
      <c r="D378" s="12">
        <v>2.1129999999999999E-3</v>
      </c>
      <c r="E378" s="12">
        <v>2.1350000000000002E-3</v>
      </c>
      <c r="F378" s="12">
        <v>15113</v>
      </c>
      <c r="G378" s="12">
        <v>10325386</v>
      </c>
      <c r="H378" s="7">
        <f t="shared" si="5"/>
        <v>-5.9471365638766392E-2</v>
      </c>
    </row>
    <row r="379" spans="1:8" x14ac:dyDescent="0.75">
      <c r="A379" s="2">
        <v>42233</v>
      </c>
      <c r="B379" s="12">
        <v>2.1440000000000001E-3</v>
      </c>
      <c r="C379" s="12">
        <v>2.1949999999999999E-3</v>
      </c>
      <c r="D379" s="12">
        <v>2.1250000000000002E-3</v>
      </c>
      <c r="E379" s="12">
        <v>2.1700000000000001E-3</v>
      </c>
      <c r="F379" s="12">
        <v>4373</v>
      </c>
      <c r="G379" s="12">
        <v>10495419</v>
      </c>
      <c r="H379" s="7">
        <f t="shared" si="5"/>
        <v>1.2126865671641783E-2</v>
      </c>
    </row>
    <row r="380" spans="1:8" x14ac:dyDescent="0.75">
      <c r="A380" s="2">
        <v>42234</v>
      </c>
      <c r="B380" s="12">
        <v>2.1700000000000001E-3</v>
      </c>
      <c r="C380" s="12">
        <v>2.1700000000000001E-3</v>
      </c>
      <c r="D380" s="12">
        <v>1.8779999999999999E-3</v>
      </c>
      <c r="E380" s="12">
        <v>1.8779999999999999E-3</v>
      </c>
      <c r="F380" s="12">
        <v>28468</v>
      </c>
      <c r="G380" s="12">
        <v>9083395</v>
      </c>
      <c r="H380" s="7">
        <f t="shared" si="5"/>
        <v>-0.1345622119815669</v>
      </c>
    </row>
    <row r="381" spans="1:8" x14ac:dyDescent="0.75">
      <c r="A381" s="2">
        <v>42235</v>
      </c>
      <c r="B381" s="12">
        <v>1.8699999999999999E-3</v>
      </c>
      <c r="C381" s="12">
        <v>2E-3</v>
      </c>
      <c r="D381" s="12">
        <v>1.7099999999999999E-3</v>
      </c>
      <c r="E381" s="12">
        <v>1.81E-3</v>
      </c>
      <c r="F381" s="12">
        <v>36661</v>
      </c>
      <c r="G381" s="12">
        <v>8754648</v>
      </c>
      <c r="H381" s="7">
        <f t="shared" si="5"/>
        <v>-3.2085561497326172E-2</v>
      </c>
    </row>
    <row r="382" spans="1:8" x14ac:dyDescent="0.75">
      <c r="A382" s="2">
        <v>42236</v>
      </c>
      <c r="B382" s="12">
        <v>1.797E-3</v>
      </c>
      <c r="C382" s="12">
        <v>2.0300000000000001E-3</v>
      </c>
      <c r="D382" s="12">
        <v>1.781E-3</v>
      </c>
      <c r="E382" s="12">
        <v>2.0300000000000001E-3</v>
      </c>
      <c r="F382" s="12">
        <v>13326</v>
      </c>
      <c r="G382" s="12">
        <v>9818334</v>
      </c>
      <c r="H382" s="7">
        <f t="shared" si="5"/>
        <v>0.1296605453533668</v>
      </c>
    </row>
    <row r="383" spans="1:8" x14ac:dyDescent="0.75">
      <c r="A383" s="2">
        <v>42237</v>
      </c>
      <c r="B383" s="12">
        <v>2.0270000000000002E-3</v>
      </c>
      <c r="C383" s="12">
        <v>2.0660000000000001E-3</v>
      </c>
      <c r="D383" s="12">
        <v>1.967E-3</v>
      </c>
      <c r="E383" s="12">
        <v>1.9949999999999998E-3</v>
      </c>
      <c r="F383" s="12">
        <v>13673</v>
      </c>
      <c r="G383" s="12">
        <v>9651446</v>
      </c>
      <c r="H383" s="7">
        <f t="shared" si="5"/>
        <v>-1.5786877158362279E-2</v>
      </c>
    </row>
    <row r="384" spans="1:8" x14ac:dyDescent="0.75">
      <c r="A384" s="2">
        <v>42238</v>
      </c>
      <c r="B384" s="12">
        <v>1.9940000000000001E-3</v>
      </c>
      <c r="C384" s="12">
        <v>2.0400000000000001E-3</v>
      </c>
      <c r="D384" s="12">
        <v>1.946E-3</v>
      </c>
      <c r="E384" s="12">
        <v>2.0010000000000002E-3</v>
      </c>
      <c r="F384" s="12">
        <v>8307</v>
      </c>
      <c r="G384" s="12">
        <v>9681631</v>
      </c>
      <c r="H384" s="7">
        <f t="shared" si="5"/>
        <v>3.510531594784384E-3</v>
      </c>
    </row>
    <row r="385" spans="1:8" x14ac:dyDescent="0.75">
      <c r="A385" s="2">
        <v>42239</v>
      </c>
      <c r="B385" s="12">
        <v>2.0010000000000002E-3</v>
      </c>
      <c r="C385" s="12">
        <v>2.0089999999999999E-3</v>
      </c>
      <c r="D385" s="12">
        <v>1.9380000000000001E-3</v>
      </c>
      <c r="E385" s="12">
        <v>1.9589999999999998E-3</v>
      </c>
      <c r="F385" s="12">
        <v>2286</v>
      </c>
      <c r="G385" s="12">
        <v>9474060</v>
      </c>
      <c r="H385" s="7">
        <f t="shared" si="5"/>
        <v>-2.0989505247376496E-2</v>
      </c>
    </row>
    <row r="386" spans="1:8" x14ac:dyDescent="0.75">
      <c r="A386" s="2">
        <v>42240</v>
      </c>
      <c r="B386" s="12">
        <v>1.9710000000000001E-3</v>
      </c>
      <c r="C386" s="12">
        <v>1.9750000000000002E-3</v>
      </c>
      <c r="D386" s="12">
        <v>1.8550000000000001E-3</v>
      </c>
      <c r="E386" s="12">
        <v>1.892E-3</v>
      </c>
      <c r="F386" s="12">
        <v>3367</v>
      </c>
      <c r="G386" s="12">
        <v>9153198</v>
      </c>
      <c r="H386" s="7">
        <f t="shared" si="5"/>
        <v>-4.0081177067478477E-2</v>
      </c>
    </row>
    <row r="387" spans="1:8" x14ac:dyDescent="0.75">
      <c r="A387" s="2">
        <v>42241</v>
      </c>
      <c r="B387" s="12">
        <v>1.882E-3</v>
      </c>
      <c r="C387" s="12">
        <v>1.8940000000000001E-3</v>
      </c>
      <c r="D387" s="12">
        <v>1.751E-3</v>
      </c>
      <c r="E387" s="12">
        <v>1.8550000000000001E-3</v>
      </c>
      <c r="F387" s="12">
        <v>6407</v>
      </c>
      <c r="G387" s="12">
        <v>8973490</v>
      </c>
      <c r="H387" s="7">
        <f t="shared" ref="H387:H450" si="6">(E387-B387)/B387</f>
        <v>-1.4346439957491975E-2</v>
      </c>
    </row>
    <row r="388" spans="1:8" x14ac:dyDescent="0.75">
      <c r="A388" s="2">
        <v>42242</v>
      </c>
      <c r="B388" s="12">
        <v>1.856E-3</v>
      </c>
      <c r="C388" s="12">
        <v>2.065E-3</v>
      </c>
      <c r="D388" s="12">
        <v>1.856E-3</v>
      </c>
      <c r="E388" s="12">
        <v>2.0349999999999999E-3</v>
      </c>
      <c r="F388" s="12">
        <v>5899</v>
      </c>
      <c r="G388" s="12">
        <v>9843150</v>
      </c>
      <c r="H388" s="7">
        <f t="shared" si="6"/>
        <v>9.6443965517241326E-2</v>
      </c>
    </row>
    <row r="389" spans="1:8" x14ac:dyDescent="0.75">
      <c r="A389" s="2">
        <v>42243</v>
      </c>
      <c r="B389" s="12">
        <v>2.0339999999999998E-3</v>
      </c>
      <c r="C389" s="12">
        <v>2.0839999999999999E-3</v>
      </c>
      <c r="D389" s="12">
        <v>1.9719999999999998E-3</v>
      </c>
      <c r="E389" s="12">
        <v>2.0049999999999998E-3</v>
      </c>
      <c r="F389" s="12">
        <v>4432</v>
      </c>
      <c r="G389" s="12">
        <v>9700738</v>
      </c>
      <c r="H389" s="7">
        <f t="shared" si="6"/>
        <v>-1.4257620452310693E-2</v>
      </c>
    </row>
    <row r="390" spans="1:8" x14ac:dyDescent="0.75">
      <c r="A390" s="2">
        <v>42244</v>
      </c>
      <c r="B390" s="12">
        <v>2.006E-3</v>
      </c>
      <c r="C390" s="12">
        <v>2.4940000000000001E-3</v>
      </c>
      <c r="D390" s="12">
        <v>1.805E-3</v>
      </c>
      <c r="E390" s="12">
        <v>2.3540000000000002E-3</v>
      </c>
      <c r="F390" s="12">
        <v>71683</v>
      </c>
      <c r="G390" s="12">
        <v>11386315</v>
      </c>
      <c r="H390" s="7">
        <f t="shared" si="6"/>
        <v>0.17347956131605197</v>
      </c>
    </row>
    <row r="391" spans="1:8" x14ac:dyDescent="0.75">
      <c r="A391" s="2">
        <v>42245</v>
      </c>
      <c r="B391" s="12">
        <v>2.356E-3</v>
      </c>
      <c r="C391" s="12">
        <v>2.7070000000000002E-3</v>
      </c>
      <c r="D391" s="12">
        <v>2.2499999999999998E-3</v>
      </c>
      <c r="E391" s="12">
        <v>2.5769999999999999E-3</v>
      </c>
      <c r="F391" s="12">
        <v>74173</v>
      </c>
      <c r="G391" s="12">
        <v>12467609</v>
      </c>
      <c r="H391" s="7">
        <f t="shared" si="6"/>
        <v>9.3803056027164614E-2</v>
      </c>
    </row>
    <row r="392" spans="1:8" x14ac:dyDescent="0.75">
      <c r="A392" s="2">
        <v>42246</v>
      </c>
      <c r="B392" s="12">
        <v>2.5769999999999999E-3</v>
      </c>
      <c r="C392" s="12">
        <v>2.6069999999999999E-3</v>
      </c>
      <c r="D392" s="12">
        <v>2.2030000000000001E-3</v>
      </c>
      <c r="E392" s="12">
        <v>2.3630000000000001E-3</v>
      </c>
      <c r="F392" s="12">
        <v>45670</v>
      </c>
      <c r="G392" s="12">
        <v>11428594</v>
      </c>
      <c r="H392" s="7">
        <f t="shared" si="6"/>
        <v>-8.3042297244858287E-2</v>
      </c>
    </row>
    <row r="393" spans="1:8" x14ac:dyDescent="0.75">
      <c r="A393" s="2">
        <v>42247</v>
      </c>
      <c r="B393" s="12">
        <v>2.3640000000000002E-3</v>
      </c>
      <c r="C393" s="12">
        <v>2.6020000000000001E-3</v>
      </c>
      <c r="D393" s="12">
        <v>2.3410000000000002E-3</v>
      </c>
      <c r="E393" s="12">
        <v>2.4789999999999999E-3</v>
      </c>
      <c r="F393" s="12">
        <v>32459</v>
      </c>
      <c r="G393" s="12">
        <v>11992242</v>
      </c>
      <c r="H393" s="7">
        <f t="shared" si="6"/>
        <v>4.8646362098138593E-2</v>
      </c>
    </row>
    <row r="394" spans="1:8" x14ac:dyDescent="0.75">
      <c r="A394" s="2">
        <v>42248</v>
      </c>
      <c r="B394" s="12">
        <v>2.4780000000000002E-3</v>
      </c>
      <c r="C394" s="12">
        <v>2.5490000000000001E-3</v>
      </c>
      <c r="D394" s="12">
        <v>2.4199999999999998E-3</v>
      </c>
      <c r="E394" s="12">
        <v>2.4350000000000001E-3</v>
      </c>
      <c r="F394" s="12">
        <v>4818</v>
      </c>
      <c r="G394" s="12">
        <v>11779834</v>
      </c>
      <c r="H394" s="7">
        <f t="shared" si="6"/>
        <v>-1.7352703793381788E-2</v>
      </c>
    </row>
    <row r="395" spans="1:8" x14ac:dyDescent="0.75">
      <c r="A395" s="2">
        <v>42249</v>
      </c>
      <c r="B395" s="12">
        <v>2.4359999999999998E-3</v>
      </c>
      <c r="C395" s="12">
        <v>2.5509999999999999E-3</v>
      </c>
      <c r="D395" s="12">
        <v>2.3159999999999999E-3</v>
      </c>
      <c r="E395" s="12">
        <v>2.4229999999999998E-3</v>
      </c>
      <c r="F395" s="12">
        <v>25216</v>
      </c>
      <c r="G395" s="12">
        <v>11720286</v>
      </c>
      <c r="H395" s="7">
        <f t="shared" si="6"/>
        <v>-5.3366174055829198E-3</v>
      </c>
    </row>
    <row r="396" spans="1:8" x14ac:dyDescent="0.75">
      <c r="A396" s="2">
        <v>42250</v>
      </c>
      <c r="B396" s="12">
        <v>2.4229999999999998E-3</v>
      </c>
      <c r="C396" s="12">
        <v>2.493E-3</v>
      </c>
      <c r="D396" s="12">
        <v>2.3770000000000002E-3</v>
      </c>
      <c r="E396" s="12">
        <v>2.3770000000000002E-3</v>
      </c>
      <c r="F396" s="12">
        <v>8753</v>
      </c>
      <c r="G396" s="12">
        <v>11498155</v>
      </c>
      <c r="H396" s="7">
        <f t="shared" si="6"/>
        <v>-1.8984729673957739E-2</v>
      </c>
    </row>
    <row r="397" spans="1:8" x14ac:dyDescent="0.75">
      <c r="A397" s="2">
        <v>42251</v>
      </c>
      <c r="B397" s="12">
        <v>2.3770000000000002E-3</v>
      </c>
      <c r="C397" s="12">
        <v>2.4369999999999999E-3</v>
      </c>
      <c r="D397" s="12">
        <v>2.3180000000000002E-3</v>
      </c>
      <c r="E397" s="12">
        <v>2.3210000000000001E-3</v>
      </c>
      <c r="F397" s="12">
        <v>7558</v>
      </c>
      <c r="G397" s="12">
        <v>11229101</v>
      </c>
      <c r="H397" s="7">
        <f t="shared" si="6"/>
        <v>-2.3559108119478357E-2</v>
      </c>
    </row>
    <row r="398" spans="1:8" x14ac:dyDescent="0.75">
      <c r="A398" s="2">
        <v>42252</v>
      </c>
      <c r="B398" s="12">
        <v>2.3210000000000001E-3</v>
      </c>
      <c r="C398" s="12">
        <v>2.4759999999999999E-3</v>
      </c>
      <c r="D398" s="12">
        <v>2.3089999999999999E-3</v>
      </c>
      <c r="E398" s="12">
        <v>2.4759999999999999E-3</v>
      </c>
      <c r="F398" s="12">
        <v>9478</v>
      </c>
      <c r="G398" s="12">
        <v>11976182</v>
      </c>
      <c r="H398" s="7">
        <f t="shared" si="6"/>
        <v>6.6781559672554822E-2</v>
      </c>
    </row>
    <row r="399" spans="1:8" x14ac:dyDescent="0.75">
      <c r="A399" s="2">
        <v>42253</v>
      </c>
      <c r="B399" s="12">
        <v>2.4169999999999999E-3</v>
      </c>
      <c r="C399" s="12">
        <v>2.5609999999999999E-3</v>
      </c>
      <c r="D399" s="12">
        <v>2.4139999999999999E-3</v>
      </c>
      <c r="E399" s="12">
        <v>2.5270000000000002E-3</v>
      </c>
      <c r="F399" s="12">
        <v>9566</v>
      </c>
      <c r="G399" s="12">
        <v>12225451</v>
      </c>
      <c r="H399" s="7">
        <f t="shared" si="6"/>
        <v>4.5510964004964953E-2</v>
      </c>
    </row>
    <row r="400" spans="1:8" x14ac:dyDescent="0.75">
      <c r="A400" s="2">
        <v>42254</v>
      </c>
      <c r="B400" s="12">
        <v>2.5270000000000002E-3</v>
      </c>
      <c r="C400" s="12">
        <v>2.529E-3</v>
      </c>
      <c r="D400" s="12">
        <v>2.4510000000000001E-3</v>
      </c>
      <c r="E400" s="12">
        <v>2.4520000000000002E-3</v>
      </c>
      <c r="F400" s="12">
        <v>3074</v>
      </c>
      <c r="G400" s="12">
        <v>11860279</v>
      </c>
      <c r="H400" s="7">
        <f t="shared" si="6"/>
        <v>-2.9679461812425791E-2</v>
      </c>
    </row>
    <row r="401" spans="1:8" x14ac:dyDescent="0.75">
      <c r="A401" s="2">
        <v>42255</v>
      </c>
      <c r="B401" s="12">
        <v>2.4510000000000001E-3</v>
      </c>
      <c r="C401" s="12">
        <v>2.464E-3</v>
      </c>
      <c r="D401" s="12">
        <v>2.2910000000000001E-3</v>
      </c>
      <c r="E401" s="12">
        <v>2.3E-3</v>
      </c>
      <c r="F401" s="12">
        <v>11354</v>
      </c>
      <c r="G401" s="12">
        <v>11126597</v>
      </c>
      <c r="H401" s="7">
        <f t="shared" si="6"/>
        <v>-6.1607507139942917E-2</v>
      </c>
    </row>
    <row r="402" spans="1:8" x14ac:dyDescent="0.75">
      <c r="A402" s="2">
        <v>42256</v>
      </c>
      <c r="B402" s="12">
        <v>2.3E-3</v>
      </c>
      <c r="C402" s="12">
        <v>2.4659999999999999E-3</v>
      </c>
      <c r="D402" s="12">
        <v>2.1789999999999999E-3</v>
      </c>
      <c r="E402" s="12">
        <v>2.1949999999999999E-3</v>
      </c>
      <c r="F402" s="12">
        <v>18552</v>
      </c>
      <c r="G402" s="12">
        <v>10618868</v>
      </c>
      <c r="H402" s="7">
        <f t="shared" si="6"/>
        <v>-4.5652173913043506E-2</v>
      </c>
    </row>
    <row r="403" spans="1:8" x14ac:dyDescent="0.75">
      <c r="A403" s="2">
        <v>42257</v>
      </c>
      <c r="B403" s="12">
        <v>2.1949999999999999E-3</v>
      </c>
      <c r="C403" s="12">
        <v>2.3219999999999998E-3</v>
      </c>
      <c r="D403" s="12">
        <v>2.1949999999999999E-3</v>
      </c>
      <c r="E403" s="12">
        <v>2.2079999999999999E-3</v>
      </c>
      <c r="F403" s="12">
        <v>8188</v>
      </c>
      <c r="G403" s="12">
        <v>10681415</v>
      </c>
      <c r="H403" s="7">
        <f t="shared" si="6"/>
        <v>5.9225512528473766E-3</v>
      </c>
    </row>
    <row r="404" spans="1:8" x14ac:dyDescent="0.75">
      <c r="A404" s="2">
        <v>42258</v>
      </c>
      <c r="B404" s="12">
        <v>2.2079999999999999E-3</v>
      </c>
      <c r="C404" s="12">
        <v>2.2790000000000002E-3</v>
      </c>
      <c r="D404" s="12">
        <v>2.1940000000000002E-3</v>
      </c>
      <c r="E404" s="12">
        <v>2.2309999999999999E-3</v>
      </c>
      <c r="F404" s="12">
        <v>4021</v>
      </c>
      <c r="G404" s="12">
        <v>10791320</v>
      </c>
      <c r="H404" s="7">
        <f t="shared" si="6"/>
        <v>1.0416666666666675E-2</v>
      </c>
    </row>
    <row r="405" spans="1:8" x14ac:dyDescent="0.75">
      <c r="A405" s="2">
        <v>42259</v>
      </c>
      <c r="B405" s="12">
        <v>2.2309999999999999E-3</v>
      </c>
      <c r="C405" s="12">
        <v>2.2599999999999999E-3</v>
      </c>
      <c r="D405" s="12">
        <v>2.1970000000000002E-3</v>
      </c>
      <c r="E405" s="12">
        <v>2.2390000000000001E-3</v>
      </c>
      <c r="F405" s="12">
        <v>1075</v>
      </c>
      <c r="G405" s="12">
        <v>10831325</v>
      </c>
      <c r="H405" s="7">
        <f t="shared" si="6"/>
        <v>3.5858359480054661E-3</v>
      </c>
    </row>
    <row r="406" spans="1:8" x14ac:dyDescent="0.75">
      <c r="A406" s="2">
        <v>42260</v>
      </c>
      <c r="B406" s="12">
        <v>2.2390000000000001E-3</v>
      </c>
      <c r="C406" s="12">
        <v>2.2399999999999998E-3</v>
      </c>
      <c r="D406" s="12">
        <v>2.0969999999999999E-3</v>
      </c>
      <c r="E406" s="12">
        <v>2.1580000000000002E-3</v>
      </c>
      <c r="F406" s="12">
        <v>1583</v>
      </c>
      <c r="G406" s="12">
        <v>10436597</v>
      </c>
      <c r="H406" s="7">
        <f t="shared" si="6"/>
        <v>-3.6176864671728405E-2</v>
      </c>
    </row>
    <row r="407" spans="1:8" x14ac:dyDescent="0.75">
      <c r="A407" s="2">
        <v>42261</v>
      </c>
      <c r="B407" s="12">
        <v>2.1570000000000001E-3</v>
      </c>
      <c r="C407" s="12">
        <v>3.0040000000000002E-3</v>
      </c>
      <c r="D407" s="12">
        <v>2.1099999999999999E-3</v>
      </c>
      <c r="E407" s="12">
        <v>2.1389999999999998E-3</v>
      </c>
      <c r="F407" s="12">
        <v>4634</v>
      </c>
      <c r="G407" s="12">
        <v>10345945</v>
      </c>
      <c r="H407" s="7">
        <f t="shared" si="6"/>
        <v>-8.3449235048679744E-3</v>
      </c>
    </row>
    <row r="408" spans="1:8" x14ac:dyDescent="0.75">
      <c r="A408" s="2">
        <v>42262</v>
      </c>
      <c r="B408" s="12">
        <v>2.1389999999999998E-3</v>
      </c>
      <c r="C408" s="12">
        <v>2.6340000000000001E-3</v>
      </c>
      <c r="D408" s="12">
        <v>2.1159999999999998E-3</v>
      </c>
      <c r="E408" s="12">
        <v>2.183E-3</v>
      </c>
      <c r="F408" s="12">
        <v>3674</v>
      </c>
      <c r="G408" s="12">
        <v>10561739</v>
      </c>
      <c r="H408" s="7">
        <f t="shared" si="6"/>
        <v>2.057035998129977E-2</v>
      </c>
    </row>
    <row r="409" spans="1:8" x14ac:dyDescent="0.75">
      <c r="A409" s="2">
        <v>42263</v>
      </c>
      <c r="B409" s="12">
        <v>2.183E-3</v>
      </c>
      <c r="C409" s="12">
        <v>2.2009999999999998E-3</v>
      </c>
      <c r="D409" s="12">
        <v>2.124E-3</v>
      </c>
      <c r="E409" s="12">
        <v>2.1589999999999999E-3</v>
      </c>
      <c r="F409" s="12">
        <v>7901</v>
      </c>
      <c r="G409" s="12">
        <v>10446126</v>
      </c>
      <c r="H409" s="7">
        <f t="shared" si="6"/>
        <v>-1.0994044892350046E-2</v>
      </c>
    </row>
    <row r="410" spans="1:8" x14ac:dyDescent="0.75">
      <c r="A410" s="2">
        <v>42264</v>
      </c>
      <c r="B410" s="12">
        <v>2.1519999999999998E-3</v>
      </c>
      <c r="C410" s="12">
        <v>2.2279999999999999E-3</v>
      </c>
      <c r="D410" s="12">
        <v>2.1410000000000001E-3</v>
      </c>
      <c r="E410" s="12">
        <v>2.2279999999999999E-3</v>
      </c>
      <c r="F410" s="12">
        <v>4024</v>
      </c>
      <c r="G410" s="12">
        <v>10778791</v>
      </c>
      <c r="H410" s="7">
        <f t="shared" si="6"/>
        <v>3.5315985130111582E-2</v>
      </c>
    </row>
    <row r="411" spans="1:8" x14ac:dyDescent="0.75">
      <c r="A411" s="2">
        <v>42265</v>
      </c>
      <c r="B411" s="12">
        <v>2.2279999999999999E-3</v>
      </c>
      <c r="C411" s="12">
        <v>2.271E-3</v>
      </c>
      <c r="D411" s="12">
        <v>2.0170000000000001E-3</v>
      </c>
      <c r="E411" s="12">
        <v>2.2430000000000002E-3</v>
      </c>
      <c r="F411" s="12">
        <v>22669</v>
      </c>
      <c r="G411" s="12">
        <v>10851013</v>
      </c>
      <c r="H411" s="7">
        <f t="shared" si="6"/>
        <v>6.7324955116697741E-3</v>
      </c>
    </row>
    <row r="412" spans="1:8" x14ac:dyDescent="0.75">
      <c r="A412" s="2">
        <v>42266</v>
      </c>
      <c r="B412" s="12">
        <v>2.2439999999999999E-3</v>
      </c>
      <c r="C412" s="12">
        <v>2.3419999999999999E-3</v>
      </c>
      <c r="D412" s="12">
        <v>2.2160000000000001E-3</v>
      </c>
      <c r="E412" s="12">
        <v>2.2950000000000002E-3</v>
      </c>
      <c r="F412" s="12">
        <v>5375</v>
      </c>
      <c r="G412" s="12">
        <v>11100718</v>
      </c>
      <c r="H412" s="7">
        <f t="shared" si="6"/>
        <v>2.2727272727272846E-2</v>
      </c>
    </row>
    <row r="413" spans="1:8" x14ac:dyDescent="0.75">
      <c r="A413" s="2">
        <v>42267</v>
      </c>
      <c r="B413" s="12">
        <v>2.2950000000000002E-3</v>
      </c>
      <c r="C413" s="12">
        <v>2.2950000000000002E-3</v>
      </c>
      <c r="D413" s="12">
        <v>2.196E-3</v>
      </c>
      <c r="E413" s="12">
        <v>2.2230000000000001E-3</v>
      </c>
      <c r="F413" s="12">
        <v>3069</v>
      </c>
      <c r="G413" s="12">
        <v>10755717</v>
      </c>
      <c r="H413" s="7">
        <f t="shared" si="6"/>
        <v>-3.137254901960785E-2</v>
      </c>
    </row>
    <row r="414" spans="1:8" x14ac:dyDescent="0.75">
      <c r="A414" s="2">
        <v>42268</v>
      </c>
      <c r="B414" s="12">
        <v>2.2230000000000001E-3</v>
      </c>
      <c r="C414" s="12">
        <v>2.2239999999999998E-3</v>
      </c>
      <c r="D414" s="12">
        <v>2.1280000000000001E-3</v>
      </c>
      <c r="E414" s="12">
        <v>2.1419999999999998E-3</v>
      </c>
      <c r="F414" s="12">
        <v>1970</v>
      </c>
      <c r="G414" s="12">
        <v>10360118</v>
      </c>
      <c r="H414" s="7">
        <f t="shared" si="6"/>
        <v>-3.6437246963562903E-2</v>
      </c>
    </row>
    <row r="415" spans="1:8" x14ac:dyDescent="0.75">
      <c r="A415" s="2">
        <v>42269</v>
      </c>
      <c r="B415" s="12">
        <v>2.1419999999999998E-3</v>
      </c>
      <c r="C415" s="12">
        <v>2.1879999999999998E-3</v>
      </c>
      <c r="D415" s="12">
        <v>2.0669999999999998E-3</v>
      </c>
      <c r="E415" s="12">
        <v>2.1380000000000001E-3</v>
      </c>
      <c r="F415" s="12">
        <v>2836</v>
      </c>
      <c r="G415" s="12">
        <v>10343042</v>
      </c>
      <c r="H415" s="7">
        <f t="shared" si="6"/>
        <v>-1.8674136321193576E-3</v>
      </c>
    </row>
    <row r="416" spans="1:8" x14ac:dyDescent="0.75">
      <c r="A416" s="2">
        <v>42270</v>
      </c>
      <c r="B416" s="12">
        <v>2.1380000000000001E-3</v>
      </c>
      <c r="C416" s="12">
        <v>2.1619999999999999E-3</v>
      </c>
      <c r="D416" s="12">
        <v>2.081E-3</v>
      </c>
      <c r="E416" s="12">
        <v>2.0820000000000001E-3</v>
      </c>
      <c r="F416" s="12">
        <v>2495</v>
      </c>
      <c r="G416" s="12">
        <v>10070215</v>
      </c>
      <c r="H416" s="7">
        <f t="shared" si="6"/>
        <v>-2.6192703461178697E-2</v>
      </c>
    </row>
    <row r="417" spans="1:8" x14ac:dyDescent="0.75">
      <c r="A417" s="2">
        <v>42271</v>
      </c>
      <c r="B417" s="12">
        <v>2.0730000000000002E-3</v>
      </c>
      <c r="C417" s="12">
        <v>2.1029999999999998E-3</v>
      </c>
      <c r="D417" s="12">
        <v>2.0509999999999999E-3</v>
      </c>
      <c r="E417" s="12">
        <v>2.0579999999999999E-3</v>
      </c>
      <c r="F417" s="12">
        <v>3528</v>
      </c>
      <c r="G417" s="12">
        <v>9954699</v>
      </c>
      <c r="H417" s="7">
        <f t="shared" si="6"/>
        <v>-7.2358900144719029E-3</v>
      </c>
    </row>
    <row r="418" spans="1:8" x14ac:dyDescent="0.75">
      <c r="A418" s="2">
        <v>42272</v>
      </c>
      <c r="B418" s="12">
        <v>2.0579999999999999E-3</v>
      </c>
      <c r="C418" s="12">
        <v>2.1210000000000001E-3</v>
      </c>
      <c r="D418" s="12">
        <v>2.0560000000000001E-3</v>
      </c>
      <c r="E418" s="12">
        <v>2.0560000000000001E-3</v>
      </c>
      <c r="F418" s="12">
        <v>1193</v>
      </c>
      <c r="G418" s="12">
        <v>9947685</v>
      </c>
      <c r="H418" s="7">
        <f t="shared" si="6"/>
        <v>-9.718172983478289E-4</v>
      </c>
    </row>
    <row r="419" spans="1:8" x14ac:dyDescent="0.75">
      <c r="A419" s="2">
        <v>42273</v>
      </c>
      <c r="B419" s="12">
        <v>2.0560000000000001E-3</v>
      </c>
      <c r="C419" s="12">
        <v>2.1050000000000001E-3</v>
      </c>
      <c r="D419" s="12">
        <v>2.0400000000000001E-3</v>
      </c>
      <c r="E419" s="12">
        <v>2.0709999999999999E-3</v>
      </c>
      <c r="F419" s="12">
        <v>6180</v>
      </c>
      <c r="G419" s="12">
        <v>10016279</v>
      </c>
      <c r="H419" s="7">
        <f t="shared" si="6"/>
        <v>7.29571984435789E-3</v>
      </c>
    </row>
    <row r="420" spans="1:8" x14ac:dyDescent="0.75">
      <c r="A420" s="2">
        <v>42274</v>
      </c>
      <c r="B420" s="12">
        <v>2.0699999999999998E-3</v>
      </c>
      <c r="C420" s="12">
        <v>2.081E-3</v>
      </c>
      <c r="D420" s="12">
        <v>2.0330000000000001E-3</v>
      </c>
      <c r="E420" s="12">
        <v>2.0669999999999998E-3</v>
      </c>
      <c r="F420" s="12">
        <v>3105</v>
      </c>
      <c r="G420" s="12">
        <v>10001041</v>
      </c>
      <c r="H420" s="7">
        <f t="shared" si="6"/>
        <v>-1.4492753623188237E-3</v>
      </c>
    </row>
    <row r="421" spans="1:8" x14ac:dyDescent="0.75">
      <c r="A421" s="2">
        <v>42275</v>
      </c>
      <c r="B421" s="12">
        <v>2.068E-3</v>
      </c>
      <c r="C421" s="12">
        <v>2.1510000000000001E-3</v>
      </c>
      <c r="D421" s="12">
        <v>2.0630000000000002E-3</v>
      </c>
      <c r="E421" s="12">
        <v>2.091E-3</v>
      </c>
      <c r="F421" s="12">
        <v>4256</v>
      </c>
      <c r="G421" s="12">
        <v>10116557</v>
      </c>
      <c r="H421" s="7">
        <f t="shared" si="6"/>
        <v>1.1121856866537726E-2</v>
      </c>
    </row>
    <row r="422" spans="1:8" x14ac:dyDescent="0.75">
      <c r="A422" s="2">
        <v>42276</v>
      </c>
      <c r="B422" s="12">
        <v>2.091E-3</v>
      </c>
      <c r="C422" s="12">
        <v>2.1329999999999999E-3</v>
      </c>
      <c r="D422" s="12">
        <v>2.0149999999999999E-3</v>
      </c>
      <c r="E422" s="12">
        <v>2.055E-3</v>
      </c>
      <c r="F422" s="12">
        <v>6058</v>
      </c>
      <c r="G422" s="12">
        <v>9941300</v>
      </c>
      <c r="H422" s="7">
        <f t="shared" si="6"/>
        <v>-1.7216642754662843E-2</v>
      </c>
    </row>
    <row r="423" spans="1:8" x14ac:dyDescent="0.75">
      <c r="A423" s="2">
        <v>42277</v>
      </c>
      <c r="B423" s="12">
        <v>2.075E-3</v>
      </c>
      <c r="C423" s="12">
        <v>2.075E-3</v>
      </c>
      <c r="D423" s="12">
        <v>1.8259999999999999E-3</v>
      </c>
      <c r="E423" s="12">
        <v>1.9849999999999998E-3</v>
      </c>
      <c r="F423" s="12">
        <v>15365</v>
      </c>
      <c r="G423" s="12">
        <v>9603846</v>
      </c>
      <c r="H423" s="7">
        <f t="shared" si="6"/>
        <v>-4.3373493975903725E-2</v>
      </c>
    </row>
    <row r="424" spans="1:8" x14ac:dyDescent="0.75">
      <c r="A424" s="2">
        <v>42278</v>
      </c>
      <c r="B424" s="12">
        <v>1.9840000000000001E-3</v>
      </c>
      <c r="C424" s="12">
        <v>2.2529999999999998E-3</v>
      </c>
      <c r="D424" s="12">
        <v>1.92E-3</v>
      </c>
      <c r="E424" s="12">
        <v>2.2239999999999998E-3</v>
      </c>
      <c r="F424" s="12">
        <v>12894</v>
      </c>
      <c r="G424" s="12">
        <v>10760216</v>
      </c>
      <c r="H424" s="7">
        <f t="shared" si="6"/>
        <v>0.12096774193548375</v>
      </c>
    </row>
    <row r="425" spans="1:8" x14ac:dyDescent="0.75">
      <c r="A425" s="2">
        <v>42279</v>
      </c>
      <c r="B425" s="12">
        <v>2.1819999999999999E-3</v>
      </c>
      <c r="C425" s="12">
        <v>2.2230000000000001E-3</v>
      </c>
      <c r="D425" s="12">
        <v>2.0209999999999998E-3</v>
      </c>
      <c r="E425" s="12">
        <v>2.0760000000000002E-3</v>
      </c>
      <c r="F425" s="12">
        <v>2850</v>
      </c>
      <c r="G425" s="12">
        <v>10043417</v>
      </c>
      <c r="H425" s="7">
        <f t="shared" si="6"/>
        <v>-4.8579285059578259E-2</v>
      </c>
    </row>
    <row r="426" spans="1:8" x14ac:dyDescent="0.75">
      <c r="A426" s="2">
        <v>42280</v>
      </c>
      <c r="B426" s="12">
        <v>2.0760000000000002E-3</v>
      </c>
      <c r="C426" s="12">
        <v>2.124E-3</v>
      </c>
      <c r="D426" s="12">
        <v>2.0010000000000002E-3</v>
      </c>
      <c r="E426" s="12">
        <v>2.013E-3</v>
      </c>
      <c r="F426" s="12">
        <v>1917</v>
      </c>
      <c r="G426" s="12">
        <v>9736196</v>
      </c>
      <c r="H426" s="7">
        <f t="shared" si="6"/>
        <v>-3.0346820809248613E-2</v>
      </c>
    </row>
    <row r="427" spans="1:8" x14ac:dyDescent="0.75">
      <c r="A427" s="2">
        <v>42281</v>
      </c>
      <c r="B427" s="12">
        <v>2.0560000000000001E-3</v>
      </c>
      <c r="C427" s="12">
        <v>2.0739999999999999E-3</v>
      </c>
      <c r="D427" s="12">
        <v>2.0019999999999999E-3</v>
      </c>
      <c r="E427" s="12">
        <v>2.0509999999999999E-3</v>
      </c>
      <c r="F427" s="12">
        <v>945</v>
      </c>
      <c r="G427" s="12">
        <v>9921660</v>
      </c>
      <c r="H427" s="7">
        <f t="shared" si="6"/>
        <v>-2.4319066147861041E-3</v>
      </c>
    </row>
    <row r="428" spans="1:8" x14ac:dyDescent="0.75">
      <c r="A428" s="2">
        <v>42282</v>
      </c>
      <c r="B428" s="12">
        <v>2.0509999999999999E-3</v>
      </c>
      <c r="C428" s="12">
        <v>2.0509999999999999E-3</v>
      </c>
      <c r="D428" s="12">
        <v>1.9880000000000002E-3</v>
      </c>
      <c r="E428" s="12">
        <v>1.9889999999999999E-3</v>
      </c>
      <c r="F428" s="12">
        <v>862</v>
      </c>
      <c r="G428" s="12">
        <v>9621212</v>
      </c>
      <c r="H428" s="7">
        <f t="shared" si="6"/>
        <v>-3.0229156509019986E-2</v>
      </c>
    </row>
    <row r="429" spans="1:8" x14ac:dyDescent="0.75">
      <c r="A429" s="2">
        <v>42283</v>
      </c>
      <c r="B429" s="12">
        <v>2.0230000000000001E-3</v>
      </c>
      <c r="C429" s="12">
        <v>2.124E-3</v>
      </c>
      <c r="D429" s="12">
        <v>1.9989999999999999E-3</v>
      </c>
      <c r="E429" s="12">
        <v>2.0769999999999999E-3</v>
      </c>
      <c r="F429" s="12">
        <v>2190</v>
      </c>
      <c r="G429" s="12">
        <v>10048060</v>
      </c>
      <c r="H429" s="7">
        <f t="shared" si="6"/>
        <v>2.6693030153237665E-2</v>
      </c>
    </row>
    <row r="430" spans="1:8" x14ac:dyDescent="0.75">
      <c r="A430" s="2">
        <v>42284</v>
      </c>
      <c r="B430" s="12">
        <v>2.0769999999999999E-3</v>
      </c>
      <c r="C430" s="12">
        <v>2.1329999999999999E-3</v>
      </c>
      <c r="D430" s="12">
        <v>2.0690000000000001E-3</v>
      </c>
      <c r="E430" s="12">
        <v>2.075E-3</v>
      </c>
      <c r="F430" s="12">
        <v>1570</v>
      </c>
      <c r="G430" s="12">
        <v>10039837</v>
      </c>
      <c r="H430" s="7">
        <f t="shared" si="6"/>
        <v>-9.6292729898884543E-4</v>
      </c>
    </row>
    <row r="431" spans="1:8" x14ac:dyDescent="0.75">
      <c r="A431" s="2">
        <v>42285</v>
      </c>
      <c r="B431" s="12">
        <v>2.0760000000000002E-3</v>
      </c>
      <c r="C431" s="12">
        <v>2.101E-3</v>
      </c>
      <c r="D431" s="12">
        <v>1.9840000000000001E-3</v>
      </c>
      <c r="E431" s="12">
        <v>1.9959999999999999E-3</v>
      </c>
      <c r="F431" s="12">
        <v>3520</v>
      </c>
      <c r="G431" s="12">
        <v>9655219</v>
      </c>
      <c r="H431" s="7">
        <f t="shared" si="6"/>
        <v>-3.8535645472061758E-2</v>
      </c>
    </row>
    <row r="432" spans="1:8" x14ac:dyDescent="0.75">
      <c r="A432" s="2">
        <v>42286</v>
      </c>
      <c r="B432" s="12">
        <v>1.9959999999999999E-3</v>
      </c>
      <c r="C432" s="12">
        <v>2.1540000000000001E-3</v>
      </c>
      <c r="D432" s="12">
        <v>1.9589999999999998E-3</v>
      </c>
      <c r="E432" s="12">
        <v>2.1210000000000001E-3</v>
      </c>
      <c r="F432" s="12">
        <v>2854</v>
      </c>
      <c r="G432" s="12">
        <v>10259550</v>
      </c>
      <c r="H432" s="7">
        <f t="shared" si="6"/>
        <v>6.2625250501002067E-2</v>
      </c>
    </row>
    <row r="433" spans="1:8" x14ac:dyDescent="0.75">
      <c r="A433" s="2">
        <v>42287</v>
      </c>
      <c r="B433" s="12">
        <v>2.098E-3</v>
      </c>
      <c r="C433" s="12">
        <v>2.1570000000000001E-3</v>
      </c>
      <c r="D433" s="12">
        <v>2.0430000000000001E-3</v>
      </c>
      <c r="E433" s="12">
        <v>2.0839999999999999E-3</v>
      </c>
      <c r="F433" s="12">
        <v>2475</v>
      </c>
      <c r="G433" s="12">
        <v>10079165</v>
      </c>
      <c r="H433" s="7">
        <f t="shared" si="6"/>
        <v>-6.6730219256435283E-3</v>
      </c>
    </row>
    <row r="434" spans="1:8" x14ac:dyDescent="0.75">
      <c r="A434" s="2">
        <v>42288</v>
      </c>
      <c r="B434" s="12">
        <v>2.0839999999999999E-3</v>
      </c>
      <c r="C434" s="12">
        <v>2.124E-3</v>
      </c>
      <c r="D434" s="12">
        <v>2.0639999999999999E-3</v>
      </c>
      <c r="E434" s="12">
        <v>2.1099999999999999E-3</v>
      </c>
      <c r="F434" s="12">
        <v>1112</v>
      </c>
      <c r="G434" s="12">
        <v>10205081</v>
      </c>
      <c r="H434" s="7">
        <f t="shared" si="6"/>
        <v>1.2476007677543179E-2</v>
      </c>
    </row>
    <row r="435" spans="1:8" x14ac:dyDescent="0.75">
      <c r="A435" s="2">
        <v>42289</v>
      </c>
      <c r="B435" s="12">
        <v>2.1090000000000002E-3</v>
      </c>
      <c r="C435" s="12">
        <v>2.1120000000000002E-3</v>
      </c>
      <c r="D435" s="12">
        <v>2.0309999999999998E-3</v>
      </c>
      <c r="E435" s="12">
        <v>2.0309999999999998E-3</v>
      </c>
      <c r="F435" s="12">
        <v>3608</v>
      </c>
      <c r="G435" s="12">
        <v>9825832</v>
      </c>
      <c r="H435" s="7">
        <f t="shared" si="6"/>
        <v>-3.6984352773826633E-2</v>
      </c>
    </row>
    <row r="436" spans="1:8" x14ac:dyDescent="0.75">
      <c r="A436" s="2">
        <v>42290</v>
      </c>
      <c r="B436" s="12">
        <v>2.0309999999999998E-3</v>
      </c>
      <c r="C436" s="12">
        <v>2.104E-3</v>
      </c>
      <c r="D436" s="12">
        <v>2.0300000000000001E-3</v>
      </c>
      <c r="E436" s="12">
        <v>2.101E-3</v>
      </c>
      <c r="F436" s="12">
        <v>980</v>
      </c>
      <c r="G436" s="12">
        <v>10161206</v>
      </c>
      <c r="H436" s="7">
        <f t="shared" si="6"/>
        <v>3.446578040374209E-2</v>
      </c>
    </row>
    <row r="437" spans="1:8" x14ac:dyDescent="0.75">
      <c r="A437" s="2">
        <v>42291</v>
      </c>
      <c r="B437" s="12">
        <v>2.101E-3</v>
      </c>
      <c r="C437" s="12">
        <v>2.212E-3</v>
      </c>
      <c r="D437" s="12">
        <v>1.874E-3</v>
      </c>
      <c r="E437" s="12">
        <v>1.915E-3</v>
      </c>
      <c r="F437" s="12">
        <v>4159</v>
      </c>
      <c r="G437" s="12">
        <v>9265424</v>
      </c>
      <c r="H437" s="7">
        <f t="shared" si="6"/>
        <v>-8.8529271775345059E-2</v>
      </c>
    </row>
    <row r="438" spans="1:8" x14ac:dyDescent="0.75">
      <c r="A438" s="2">
        <v>42292</v>
      </c>
      <c r="B438" s="12">
        <v>1.9109999999999999E-3</v>
      </c>
      <c r="C438" s="12">
        <v>2.0839999999999999E-3</v>
      </c>
      <c r="D438" s="12">
        <v>1.7440000000000001E-3</v>
      </c>
      <c r="E438" s="12">
        <v>1.934E-3</v>
      </c>
      <c r="F438" s="12">
        <v>14152</v>
      </c>
      <c r="G438" s="12">
        <v>9356947</v>
      </c>
      <c r="H438" s="7">
        <f t="shared" si="6"/>
        <v>1.2035583464154903E-2</v>
      </c>
    </row>
    <row r="439" spans="1:8" x14ac:dyDescent="0.75">
      <c r="A439" s="2">
        <v>42293</v>
      </c>
      <c r="B439" s="12">
        <v>1.9369999999999999E-3</v>
      </c>
      <c r="C439" s="12">
        <v>2.052E-3</v>
      </c>
      <c r="D439" s="12">
        <v>1.8959999999999999E-3</v>
      </c>
      <c r="E439" s="12">
        <v>1.936E-3</v>
      </c>
      <c r="F439" s="12">
        <v>1630</v>
      </c>
      <c r="G439" s="12">
        <v>9365316</v>
      </c>
      <c r="H439" s="7">
        <f t="shared" si="6"/>
        <v>-5.1626226122866074E-4</v>
      </c>
    </row>
    <row r="440" spans="1:8" x14ac:dyDescent="0.75">
      <c r="A440" s="2">
        <v>42294</v>
      </c>
      <c r="B440" s="12">
        <v>1.9350000000000001E-3</v>
      </c>
      <c r="C440" s="12">
        <v>2.006E-3</v>
      </c>
      <c r="D440" s="12">
        <v>1.8710000000000001E-3</v>
      </c>
      <c r="E440" s="12">
        <v>1.9859999999999999E-3</v>
      </c>
      <c r="F440" s="12">
        <v>3972</v>
      </c>
      <c r="G440" s="12">
        <v>9609312</v>
      </c>
      <c r="H440" s="7">
        <f t="shared" si="6"/>
        <v>2.6356589147286731E-2</v>
      </c>
    </row>
    <row r="441" spans="1:8" x14ac:dyDescent="0.75">
      <c r="A441" s="2">
        <v>42295</v>
      </c>
      <c r="B441" s="12">
        <v>1.9849999999999998E-3</v>
      </c>
      <c r="C441" s="12">
        <v>1.99E-3</v>
      </c>
      <c r="D441" s="12">
        <v>1.8940000000000001E-3</v>
      </c>
      <c r="E441" s="12">
        <v>1.9719999999999998E-3</v>
      </c>
      <c r="F441" s="12">
        <v>1999</v>
      </c>
      <c r="G441" s="12">
        <v>9539074</v>
      </c>
      <c r="H441" s="7">
        <f t="shared" si="6"/>
        <v>-6.5491183879093163E-3</v>
      </c>
    </row>
    <row r="442" spans="1:8" x14ac:dyDescent="0.75">
      <c r="A442" s="2">
        <v>42296</v>
      </c>
      <c r="B442" s="12">
        <v>1.9719999999999998E-3</v>
      </c>
      <c r="C442" s="12">
        <v>2.006E-3</v>
      </c>
      <c r="D442" s="12">
        <v>1.921E-3</v>
      </c>
      <c r="E442" s="12">
        <v>1.933E-3</v>
      </c>
      <c r="F442" s="12">
        <v>1912</v>
      </c>
      <c r="G442" s="12">
        <v>9352497</v>
      </c>
      <c r="H442" s="7">
        <f t="shared" si="6"/>
        <v>-1.9776876267748357E-2</v>
      </c>
    </row>
    <row r="443" spans="1:8" x14ac:dyDescent="0.75">
      <c r="A443" s="2">
        <v>42297</v>
      </c>
      <c r="B443" s="12">
        <v>1.941E-3</v>
      </c>
      <c r="C443" s="12">
        <v>1.977E-3</v>
      </c>
      <c r="D443" s="12">
        <v>1.8209999999999999E-3</v>
      </c>
      <c r="E443" s="12">
        <v>1.8699999999999999E-3</v>
      </c>
      <c r="F443" s="12">
        <v>3159</v>
      </c>
      <c r="G443" s="12">
        <v>9048082</v>
      </c>
      <c r="H443" s="7">
        <f t="shared" si="6"/>
        <v>-3.657908294693462E-2</v>
      </c>
    </row>
    <row r="444" spans="1:8" x14ac:dyDescent="0.75">
      <c r="A444" s="2">
        <v>42298</v>
      </c>
      <c r="B444" s="12">
        <v>1.8699999999999999E-3</v>
      </c>
      <c r="C444" s="12">
        <v>1.98E-3</v>
      </c>
      <c r="D444" s="12">
        <v>1.851E-3</v>
      </c>
      <c r="E444" s="12">
        <v>1.9750000000000002E-3</v>
      </c>
      <c r="F444" s="12">
        <v>3541</v>
      </c>
      <c r="G444" s="12">
        <v>9555956</v>
      </c>
      <c r="H444" s="7">
        <f t="shared" si="6"/>
        <v>5.6149732620321004E-2</v>
      </c>
    </row>
    <row r="445" spans="1:8" x14ac:dyDescent="0.75">
      <c r="A445" s="2">
        <v>42299</v>
      </c>
      <c r="B445" s="12">
        <v>1.9759999999999999E-3</v>
      </c>
      <c r="C445" s="12">
        <v>2.036E-3</v>
      </c>
      <c r="D445" s="12">
        <v>1.9139999999999999E-3</v>
      </c>
      <c r="E445" s="12">
        <v>1.957E-3</v>
      </c>
      <c r="F445" s="12">
        <v>2145</v>
      </c>
      <c r="G445" s="12">
        <v>9468739</v>
      </c>
      <c r="H445" s="7">
        <f t="shared" si="6"/>
        <v>-9.615384615384576E-3</v>
      </c>
    </row>
    <row r="446" spans="1:8" x14ac:dyDescent="0.75">
      <c r="A446" s="2">
        <v>42300</v>
      </c>
      <c r="B446" s="12">
        <v>1.9580000000000001E-3</v>
      </c>
      <c r="C446" s="12">
        <v>2.0170000000000001E-3</v>
      </c>
      <c r="D446" s="12">
        <v>1.9269999999999999E-3</v>
      </c>
      <c r="E446" s="12">
        <v>1.9559999999999998E-3</v>
      </c>
      <c r="F446" s="12">
        <v>3234</v>
      </c>
      <c r="G446" s="12">
        <v>9460999</v>
      </c>
      <c r="H446" s="7">
        <f t="shared" si="6"/>
        <v>-1.0214504596528424E-3</v>
      </c>
    </row>
    <row r="447" spans="1:8" x14ac:dyDescent="0.75">
      <c r="A447" s="2">
        <v>42301</v>
      </c>
      <c r="B447" s="12">
        <v>1.9559999999999998E-3</v>
      </c>
      <c r="C447" s="12">
        <v>1.9970000000000001E-3</v>
      </c>
      <c r="D447" s="12">
        <v>1.921E-3</v>
      </c>
      <c r="E447" s="12">
        <v>1.923E-3</v>
      </c>
      <c r="F447" s="12">
        <v>943</v>
      </c>
      <c r="G447" s="12">
        <v>9301318</v>
      </c>
      <c r="H447" s="7">
        <f t="shared" si="6"/>
        <v>-1.6871165644171692E-2</v>
      </c>
    </row>
    <row r="448" spans="1:8" x14ac:dyDescent="0.75">
      <c r="A448" s="2">
        <v>42302</v>
      </c>
      <c r="B448" s="12">
        <v>1.9250000000000001E-3</v>
      </c>
      <c r="C448" s="12">
        <v>2.0699999999999998E-3</v>
      </c>
      <c r="D448" s="12">
        <v>1.8779999999999999E-3</v>
      </c>
      <c r="E448" s="12">
        <v>1.8860000000000001E-3</v>
      </c>
      <c r="F448" s="12">
        <v>7266</v>
      </c>
      <c r="G448" s="12">
        <v>9122916</v>
      </c>
      <c r="H448" s="7">
        <f t="shared" si="6"/>
        <v>-2.0259740259740245E-2</v>
      </c>
    </row>
    <row r="449" spans="1:8" x14ac:dyDescent="0.75">
      <c r="A449" s="2">
        <v>42303</v>
      </c>
      <c r="B449" s="12">
        <v>1.8890000000000001E-3</v>
      </c>
      <c r="C449" s="12">
        <v>1.9469999999999999E-3</v>
      </c>
      <c r="D449" s="12">
        <v>1.7819999999999999E-3</v>
      </c>
      <c r="E449" s="12">
        <v>1.8600000000000001E-3</v>
      </c>
      <c r="F449" s="12">
        <v>11446</v>
      </c>
      <c r="G449" s="12">
        <v>8997774</v>
      </c>
      <c r="H449" s="7">
        <f t="shared" si="6"/>
        <v>-1.5352038115404948E-2</v>
      </c>
    </row>
    <row r="450" spans="1:8" x14ac:dyDescent="0.75">
      <c r="A450" s="2">
        <v>42304</v>
      </c>
      <c r="B450" s="12">
        <v>1.8400000000000001E-3</v>
      </c>
      <c r="C450" s="12">
        <v>2.088E-3</v>
      </c>
      <c r="D450" s="12">
        <v>1.838E-3</v>
      </c>
      <c r="E450" s="12">
        <v>1.9970000000000001E-3</v>
      </c>
      <c r="F450" s="12">
        <v>3777</v>
      </c>
      <c r="G450" s="12">
        <v>9658315</v>
      </c>
      <c r="H450" s="7">
        <f t="shared" si="6"/>
        <v>8.5326086956521746E-2</v>
      </c>
    </row>
    <row r="451" spans="1:8" x14ac:dyDescent="0.75">
      <c r="A451" s="2">
        <v>42305</v>
      </c>
      <c r="B451" s="12">
        <v>1.9970000000000001E-3</v>
      </c>
      <c r="C451" s="12">
        <v>2.1020000000000001E-3</v>
      </c>
      <c r="D451" s="12">
        <v>1.9729999999999999E-3</v>
      </c>
      <c r="E451" s="12">
        <v>2.0200000000000001E-3</v>
      </c>
      <c r="F451" s="12">
        <v>6781</v>
      </c>
      <c r="G451" s="12">
        <v>9771751</v>
      </c>
      <c r="H451" s="7">
        <f t="shared" ref="H451:H514" si="7">(E451-B451)/B451</f>
        <v>1.1517275913870815E-2</v>
      </c>
    </row>
    <row r="452" spans="1:8" x14ac:dyDescent="0.75">
      <c r="A452" s="2">
        <v>42306</v>
      </c>
      <c r="B452" s="12">
        <v>2.0470000000000002E-3</v>
      </c>
      <c r="C452" s="12">
        <v>2.1029999999999998E-3</v>
      </c>
      <c r="D452" s="12">
        <v>1.9980000000000002E-3</v>
      </c>
      <c r="E452" s="12">
        <v>2.0690000000000001E-3</v>
      </c>
      <c r="F452" s="12">
        <v>8212</v>
      </c>
      <c r="G452" s="12">
        <v>10008442</v>
      </c>
      <c r="H452" s="7">
        <f t="shared" si="7"/>
        <v>1.0747435271128423E-2</v>
      </c>
    </row>
    <row r="453" spans="1:8" x14ac:dyDescent="0.75">
      <c r="A453" s="2">
        <v>42307</v>
      </c>
      <c r="B453" s="12">
        <v>2.0699999999999998E-3</v>
      </c>
      <c r="C453" s="12">
        <v>2.2880000000000001E-3</v>
      </c>
      <c r="D453" s="12">
        <v>2.0569999999999998E-3</v>
      </c>
      <c r="E453" s="12">
        <v>2.1840000000000002E-3</v>
      </c>
      <c r="F453" s="12">
        <v>19613</v>
      </c>
      <c r="G453" s="12">
        <v>10567206</v>
      </c>
      <c r="H453" s="7">
        <f t="shared" si="7"/>
        <v>5.5072463768116135E-2</v>
      </c>
    </row>
    <row r="454" spans="1:8" x14ac:dyDescent="0.75">
      <c r="A454" s="2">
        <v>42308</v>
      </c>
      <c r="B454" s="12">
        <v>2.1670000000000001E-3</v>
      </c>
      <c r="C454" s="12">
        <v>2.3149999999999998E-3</v>
      </c>
      <c r="D454" s="12">
        <v>2.111E-3</v>
      </c>
      <c r="E454" s="12">
        <v>2.16E-3</v>
      </c>
      <c r="F454" s="12">
        <v>17814</v>
      </c>
      <c r="G454" s="12">
        <v>10448013</v>
      </c>
      <c r="H454" s="7">
        <f t="shared" si="7"/>
        <v>-3.230272265805289E-3</v>
      </c>
    </row>
    <row r="455" spans="1:8" x14ac:dyDescent="0.75">
      <c r="A455" s="2">
        <v>42309</v>
      </c>
      <c r="B455" s="12">
        <v>2.16E-3</v>
      </c>
      <c r="C455" s="12">
        <v>2.2369999999999998E-3</v>
      </c>
      <c r="D455" s="12">
        <v>2.0449999999999999E-3</v>
      </c>
      <c r="E455" s="12">
        <v>2.1280000000000001E-3</v>
      </c>
      <c r="F455" s="12">
        <v>10484</v>
      </c>
      <c r="G455" s="12">
        <v>10294814</v>
      </c>
      <c r="H455" s="7">
        <f t="shared" si="7"/>
        <v>-1.4814814814814774E-2</v>
      </c>
    </row>
    <row r="456" spans="1:8" x14ac:dyDescent="0.75">
      <c r="A456" s="2">
        <v>42310</v>
      </c>
      <c r="B456" s="12">
        <v>2.127E-3</v>
      </c>
      <c r="C456" s="12">
        <v>2.2230000000000001E-3</v>
      </c>
      <c r="D456" s="12">
        <v>2.0839999999999999E-3</v>
      </c>
      <c r="E456" s="12">
        <v>2.1900000000000001E-3</v>
      </c>
      <c r="F456" s="12">
        <v>3748</v>
      </c>
      <c r="G456" s="12">
        <v>10592650</v>
      </c>
      <c r="H456" s="7">
        <f t="shared" si="7"/>
        <v>2.9619181946403443E-2</v>
      </c>
    </row>
    <row r="457" spans="1:8" x14ac:dyDescent="0.75">
      <c r="A457" s="2">
        <v>42311</v>
      </c>
      <c r="B457" s="12">
        <v>2.1979999999999999E-3</v>
      </c>
      <c r="C457" s="12">
        <v>2.4020000000000001E-3</v>
      </c>
      <c r="D457" s="12">
        <v>2.1410000000000001E-3</v>
      </c>
      <c r="E457" s="12">
        <v>2.189E-3</v>
      </c>
      <c r="F457" s="12">
        <v>21834</v>
      </c>
      <c r="G457" s="12">
        <v>10587571</v>
      </c>
      <c r="H457" s="7">
        <f t="shared" si="7"/>
        <v>-4.0946314831664665E-3</v>
      </c>
    </row>
    <row r="458" spans="1:8" x14ac:dyDescent="0.75">
      <c r="A458" s="2">
        <v>42312</v>
      </c>
      <c r="B458" s="12">
        <v>2.1970000000000002E-3</v>
      </c>
      <c r="C458" s="12">
        <v>2.5040000000000001E-3</v>
      </c>
      <c r="D458" s="12">
        <v>2.1440000000000001E-3</v>
      </c>
      <c r="E458" s="12">
        <v>2.1800000000000001E-3</v>
      </c>
      <c r="F458" s="12">
        <v>52465</v>
      </c>
      <c r="G458" s="12">
        <v>10543454</v>
      </c>
      <c r="H458" s="7">
        <f t="shared" si="7"/>
        <v>-7.7378243058716829E-3</v>
      </c>
    </row>
    <row r="459" spans="1:8" x14ac:dyDescent="0.75">
      <c r="A459" s="2">
        <v>42313</v>
      </c>
      <c r="B459" s="12">
        <v>2.183E-3</v>
      </c>
      <c r="C459" s="12">
        <v>2.2030000000000001E-3</v>
      </c>
      <c r="D459" s="12">
        <v>1.951E-3</v>
      </c>
      <c r="E459" s="12">
        <v>2.0119999999999999E-3</v>
      </c>
      <c r="F459" s="12">
        <v>10392</v>
      </c>
      <c r="G459" s="12">
        <v>9731794</v>
      </c>
      <c r="H459" s="7">
        <f t="shared" si="7"/>
        <v>-7.8332569857993653E-2</v>
      </c>
    </row>
    <row r="460" spans="1:8" x14ac:dyDescent="0.75">
      <c r="A460" s="2">
        <v>42314</v>
      </c>
      <c r="B460" s="12">
        <v>2.0079999999999998E-3</v>
      </c>
      <c r="C460" s="12">
        <v>2.0170000000000001E-3</v>
      </c>
      <c r="D460" s="12">
        <v>1.853E-3</v>
      </c>
      <c r="E460" s="12">
        <v>1.9170000000000001E-3</v>
      </c>
      <c r="F460" s="12">
        <v>6285</v>
      </c>
      <c r="G460" s="12">
        <v>9273309</v>
      </c>
      <c r="H460" s="7">
        <f t="shared" si="7"/>
        <v>-4.5318725099601456E-2</v>
      </c>
    </row>
    <row r="461" spans="1:8" x14ac:dyDescent="0.75">
      <c r="A461" s="2">
        <v>42315</v>
      </c>
      <c r="B461" s="12">
        <v>1.9189999999999999E-3</v>
      </c>
      <c r="C461" s="12">
        <v>2.019E-3</v>
      </c>
      <c r="D461" s="12">
        <v>1.913E-3</v>
      </c>
      <c r="E461" s="12">
        <v>2.0149999999999999E-3</v>
      </c>
      <c r="F461" s="12">
        <v>2878</v>
      </c>
      <c r="G461" s="12">
        <v>9746596</v>
      </c>
      <c r="H461" s="7">
        <f t="shared" si="7"/>
        <v>5.0026055237102636E-2</v>
      </c>
    </row>
    <row r="462" spans="1:8" x14ac:dyDescent="0.75">
      <c r="A462" s="2">
        <v>42316</v>
      </c>
      <c r="B462" s="12">
        <v>2.0140000000000002E-3</v>
      </c>
      <c r="C462" s="12">
        <v>2.032E-3</v>
      </c>
      <c r="D462" s="12">
        <v>1.9189999999999999E-3</v>
      </c>
      <c r="E462" s="12">
        <v>1.9430000000000001E-3</v>
      </c>
      <c r="F462" s="12">
        <v>1700</v>
      </c>
      <c r="G462" s="12">
        <v>9399032</v>
      </c>
      <c r="H462" s="7">
        <f t="shared" si="7"/>
        <v>-3.5253227408143045E-2</v>
      </c>
    </row>
    <row r="463" spans="1:8" x14ac:dyDescent="0.75">
      <c r="A463" s="2">
        <v>42317</v>
      </c>
      <c r="B463" s="12">
        <v>1.946E-3</v>
      </c>
      <c r="C463" s="12">
        <v>2.0430000000000001E-3</v>
      </c>
      <c r="D463" s="12">
        <v>1.913E-3</v>
      </c>
      <c r="E463" s="12">
        <v>2.0330000000000001E-3</v>
      </c>
      <c r="F463" s="12">
        <v>2082</v>
      </c>
      <c r="G463" s="12">
        <v>9832992</v>
      </c>
      <c r="H463" s="7">
        <f t="shared" si="7"/>
        <v>4.4707091469681423E-2</v>
      </c>
    </row>
    <row r="464" spans="1:8" x14ac:dyDescent="0.75">
      <c r="A464" s="2">
        <v>42318</v>
      </c>
      <c r="B464" s="12">
        <v>2.0309999999999998E-3</v>
      </c>
      <c r="C464" s="12">
        <v>2.1849999999999999E-3</v>
      </c>
      <c r="D464" s="12">
        <v>1.939E-3</v>
      </c>
      <c r="E464" s="12">
        <v>2.039E-3</v>
      </c>
      <c r="F464" s="12">
        <v>10658</v>
      </c>
      <c r="G464" s="12">
        <v>9864676</v>
      </c>
      <c r="H464" s="7">
        <f t="shared" si="7"/>
        <v>3.9389463318563241E-3</v>
      </c>
    </row>
    <row r="465" spans="1:8" x14ac:dyDescent="0.75">
      <c r="A465" s="2">
        <v>42319</v>
      </c>
      <c r="B465" s="12">
        <v>2.042E-3</v>
      </c>
      <c r="C465" s="12">
        <v>2.127E-3</v>
      </c>
      <c r="D465" s="12">
        <v>1.949E-3</v>
      </c>
      <c r="E465" s="12">
        <v>1.964E-3</v>
      </c>
      <c r="F465" s="12">
        <v>3594</v>
      </c>
      <c r="G465" s="12">
        <v>9499214</v>
      </c>
      <c r="H465" s="7">
        <f t="shared" si="7"/>
        <v>-3.8197845249755114E-2</v>
      </c>
    </row>
    <row r="466" spans="1:8" x14ac:dyDescent="0.75">
      <c r="A466" s="2">
        <v>42320</v>
      </c>
      <c r="B466" s="12">
        <v>1.9629999999999999E-3</v>
      </c>
      <c r="C466" s="12">
        <v>2.124E-3</v>
      </c>
      <c r="D466" s="12">
        <v>1.9239999999999999E-3</v>
      </c>
      <c r="E466" s="12">
        <v>2.124E-3</v>
      </c>
      <c r="F466" s="12">
        <v>3518</v>
      </c>
      <c r="G466" s="12">
        <v>10274691</v>
      </c>
      <c r="H466" s="7">
        <f t="shared" si="7"/>
        <v>8.2017320427916512E-2</v>
      </c>
    </row>
    <row r="467" spans="1:8" x14ac:dyDescent="0.75">
      <c r="A467" s="2">
        <v>42321</v>
      </c>
      <c r="B467" s="12">
        <v>2.0699999999999998E-3</v>
      </c>
      <c r="C467" s="12">
        <v>2.1359999999999999E-3</v>
      </c>
      <c r="D467" s="12">
        <v>1.9589999999999998E-3</v>
      </c>
      <c r="E467" s="12">
        <v>1.9740000000000001E-3</v>
      </c>
      <c r="F467" s="12">
        <v>1100</v>
      </c>
      <c r="G467" s="12">
        <v>9547636</v>
      </c>
      <c r="H467" s="7">
        <f t="shared" si="7"/>
        <v>-4.6376811594202774E-2</v>
      </c>
    </row>
    <row r="468" spans="1:8" x14ac:dyDescent="0.75">
      <c r="A468" s="2">
        <v>42322</v>
      </c>
      <c r="B468" s="12">
        <v>1.9789999999999999E-3</v>
      </c>
      <c r="C468" s="12">
        <v>2.0019999999999999E-3</v>
      </c>
      <c r="D468" s="12">
        <v>1.936E-3</v>
      </c>
      <c r="E468" s="12">
        <v>1.9810000000000001E-3</v>
      </c>
      <c r="F468" s="12">
        <v>527</v>
      </c>
      <c r="G468" s="12">
        <v>9582562</v>
      </c>
      <c r="H468" s="7">
        <f t="shared" si="7"/>
        <v>1.0106114199091793E-3</v>
      </c>
    </row>
    <row r="469" spans="1:8" x14ac:dyDescent="0.75">
      <c r="A469" s="2">
        <v>42323</v>
      </c>
      <c r="B469" s="12">
        <v>1.9810000000000001E-3</v>
      </c>
      <c r="C469" s="12">
        <v>1.9980000000000002E-3</v>
      </c>
      <c r="D469" s="12">
        <v>1.8990000000000001E-3</v>
      </c>
      <c r="E469" s="12">
        <v>1.9880000000000002E-3</v>
      </c>
      <c r="F469" s="12">
        <v>491</v>
      </c>
      <c r="G469" s="12">
        <v>9615069</v>
      </c>
      <c r="H469" s="7">
        <f t="shared" si="7"/>
        <v>3.5335689045936703E-3</v>
      </c>
    </row>
    <row r="470" spans="1:8" x14ac:dyDescent="0.75">
      <c r="A470" s="2">
        <v>42324</v>
      </c>
      <c r="B470" s="12">
        <v>1.9870000000000001E-3</v>
      </c>
      <c r="C470" s="12">
        <v>2.0799999999999998E-3</v>
      </c>
      <c r="D470" s="12">
        <v>1.8860000000000001E-3</v>
      </c>
      <c r="E470" s="12">
        <v>1.9220000000000001E-3</v>
      </c>
      <c r="F470" s="12">
        <v>493</v>
      </c>
      <c r="G470" s="12">
        <v>9298560</v>
      </c>
      <c r="H470" s="7">
        <f t="shared" si="7"/>
        <v>-3.271263210870657E-2</v>
      </c>
    </row>
    <row r="471" spans="1:8" x14ac:dyDescent="0.75">
      <c r="A471" s="2">
        <v>42325</v>
      </c>
      <c r="B471" s="12">
        <v>1.9220000000000001E-3</v>
      </c>
      <c r="C471" s="12">
        <v>2.0249999999999999E-3</v>
      </c>
      <c r="D471" s="12">
        <v>1.895E-3</v>
      </c>
      <c r="E471" s="12">
        <v>2.0149999999999999E-3</v>
      </c>
      <c r="F471" s="12">
        <v>778</v>
      </c>
      <c r="G471" s="12">
        <v>9745774</v>
      </c>
      <c r="H471" s="7">
        <f t="shared" si="7"/>
        <v>4.8387096774193422E-2</v>
      </c>
    </row>
    <row r="472" spans="1:8" x14ac:dyDescent="0.75">
      <c r="A472" s="2">
        <v>42326</v>
      </c>
      <c r="B472" s="12">
        <v>2.0149999999999999E-3</v>
      </c>
      <c r="C472" s="12">
        <v>2.0149999999999999E-3</v>
      </c>
      <c r="D472" s="12">
        <v>1.879E-3</v>
      </c>
      <c r="E472" s="12">
        <v>1.9090000000000001E-3</v>
      </c>
      <c r="F472" s="12">
        <v>1737</v>
      </c>
      <c r="G472" s="12">
        <v>9234417</v>
      </c>
      <c r="H472" s="7">
        <f t="shared" si="7"/>
        <v>-5.2605459057071841E-2</v>
      </c>
    </row>
    <row r="473" spans="1:8" x14ac:dyDescent="0.75">
      <c r="A473" s="2">
        <v>42327</v>
      </c>
      <c r="B473" s="12">
        <v>1.91E-3</v>
      </c>
      <c r="C473" s="12">
        <v>1.9559999999999998E-3</v>
      </c>
      <c r="D473" s="12">
        <v>1.859E-3</v>
      </c>
      <c r="E473" s="12">
        <v>1.9300000000000001E-3</v>
      </c>
      <c r="F473" s="12">
        <v>1207</v>
      </c>
      <c r="G473" s="12">
        <v>9338033</v>
      </c>
      <c r="H473" s="7">
        <f t="shared" si="7"/>
        <v>1.0471204188481702E-2</v>
      </c>
    </row>
    <row r="474" spans="1:8" x14ac:dyDescent="0.75">
      <c r="A474" s="2">
        <v>42328</v>
      </c>
      <c r="B474" s="12">
        <v>1.931E-3</v>
      </c>
      <c r="C474" s="12">
        <v>1.9369999999999999E-3</v>
      </c>
      <c r="D474" s="12">
        <v>1.885E-3</v>
      </c>
      <c r="E474" s="12">
        <v>1.895E-3</v>
      </c>
      <c r="F474" s="12">
        <v>2032</v>
      </c>
      <c r="G474" s="12">
        <v>9165001</v>
      </c>
      <c r="H474" s="7">
        <f t="shared" si="7"/>
        <v>-1.8643190056965308E-2</v>
      </c>
    </row>
    <row r="475" spans="1:8" x14ac:dyDescent="0.75">
      <c r="A475" s="2">
        <v>42329</v>
      </c>
      <c r="B475" s="12">
        <v>1.8940000000000001E-3</v>
      </c>
      <c r="C475" s="12">
        <v>1.9289999999999999E-3</v>
      </c>
      <c r="D475" s="12">
        <v>1.8500000000000001E-3</v>
      </c>
      <c r="E475" s="12">
        <v>1.91E-3</v>
      </c>
      <c r="F475" s="12">
        <v>2219</v>
      </c>
      <c r="G475" s="12">
        <v>9240802</v>
      </c>
      <c r="H475" s="7">
        <f t="shared" si="7"/>
        <v>8.447729672650452E-3</v>
      </c>
    </row>
    <row r="476" spans="1:8" x14ac:dyDescent="0.75">
      <c r="A476" s="2">
        <v>42330</v>
      </c>
      <c r="B476" s="12">
        <v>1.91E-3</v>
      </c>
      <c r="C476" s="12">
        <v>1.9859999999999999E-3</v>
      </c>
      <c r="D476" s="12">
        <v>1.892E-3</v>
      </c>
      <c r="E476" s="12">
        <v>1.9719999999999998E-3</v>
      </c>
      <c r="F476" s="12">
        <v>552</v>
      </c>
      <c r="G476" s="12">
        <v>9540283</v>
      </c>
      <c r="H476" s="7">
        <f t="shared" si="7"/>
        <v>3.2460732984293077E-2</v>
      </c>
    </row>
    <row r="477" spans="1:8" x14ac:dyDescent="0.75">
      <c r="A477" s="2">
        <v>42331</v>
      </c>
      <c r="B477" s="12">
        <v>1.9719999999999998E-3</v>
      </c>
      <c r="C477" s="12">
        <v>1.9959999999999999E-3</v>
      </c>
      <c r="D477" s="12">
        <v>1.897E-3</v>
      </c>
      <c r="E477" s="12">
        <v>1.9E-3</v>
      </c>
      <c r="F477" s="12">
        <v>698</v>
      </c>
      <c r="G477" s="12">
        <v>9190445</v>
      </c>
      <c r="H477" s="7">
        <f t="shared" si="7"/>
        <v>-3.6511156186612478E-2</v>
      </c>
    </row>
    <row r="478" spans="1:8" x14ac:dyDescent="0.75">
      <c r="A478" s="2">
        <v>42332</v>
      </c>
      <c r="B478" s="12">
        <v>1.9E-3</v>
      </c>
      <c r="C478" s="12">
        <v>1.9239999999999999E-3</v>
      </c>
      <c r="D478" s="12">
        <v>1.8079999999999999E-3</v>
      </c>
      <c r="E478" s="12">
        <v>1.867E-3</v>
      </c>
      <c r="F478" s="12">
        <v>928</v>
      </c>
      <c r="G478" s="12">
        <v>9033376</v>
      </c>
      <c r="H478" s="7">
        <f t="shared" si="7"/>
        <v>-1.7368421052631602E-2</v>
      </c>
    </row>
    <row r="479" spans="1:8" x14ac:dyDescent="0.75">
      <c r="A479" s="2">
        <v>42333</v>
      </c>
      <c r="B479" s="12">
        <v>1.8680000000000001E-3</v>
      </c>
      <c r="C479" s="12">
        <v>1.9109999999999999E-3</v>
      </c>
      <c r="D479" s="12">
        <v>1.8519999999999999E-3</v>
      </c>
      <c r="E479" s="12">
        <v>1.908E-3</v>
      </c>
      <c r="F479" s="12">
        <v>1503</v>
      </c>
      <c r="G479" s="12">
        <v>9231466</v>
      </c>
      <c r="H479" s="7">
        <f t="shared" si="7"/>
        <v>2.1413276231263323E-2</v>
      </c>
    </row>
    <row r="480" spans="1:8" x14ac:dyDescent="0.75">
      <c r="A480" s="2">
        <v>42334</v>
      </c>
      <c r="B480" s="12">
        <v>1.908E-3</v>
      </c>
      <c r="C480" s="12">
        <v>1.9880000000000002E-3</v>
      </c>
      <c r="D480" s="12">
        <v>1.828E-3</v>
      </c>
      <c r="E480" s="12">
        <v>1.92E-3</v>
      </c>
      <c r="F480" s="12">
        <v>3910</v>
      </c>
      <c r="G480" s="12">
        <v>9286612</v>
      </c>
      <c r="H480" s="7">
        <f t="shared" si="7"/>
        <v>6.2893081761006683E-3</v>
      </c>
    </row>
    <row r="481" spans="1:8" x14ac:dyDescent="0.75">
      <c r="A481" s="2">
        <v>42335</v>
      </c>
      <c r="B481" s="12">
        <v>1.9139999999999999E-3</v>
      </c>
      <c r="C481" s="12">
        <v>1.9220000000000001E-3</v>
      </c>
      <c r="D481" s="12">
        <v>1.7650000000000001E-3</v>
      </c>
      <c r="E481" s="12">
        <v>1.766E-3</v>
      </c>
      <c r="F481" s="12">
        <v>2338</v>
      </c>
      <c r="G481" s="12">
        <v>8540643</v>
      </c>
      <c r="H481" s="7">
        <f t="shared" si="7"/>
        <v>-7.7324973876697969E-2</v>
      </c>
    </row>
    <row r="482" spans="1:8" x14ac:dyDescent="0.75">
      <c r="A482" s="2">
        <v>42336</v>
      </c>
      <c r="B482" s="12">
        <v>1.7650000000000001E-3</v>
      </c>
      <c r="C482" s="12">
        <v>1.854E-3</v>
      </c>
      <c r="D482" s="12">
        <v>1.704E-3</v>
      </c>
      <c r="E482" s="12">
        <v>1.7409999999999999E-3</v>
      </c>
      <c r="F482" s="12">
        <v>4101</v>
      </c>
      <c r="G482" s="12">
        <v>8423918</v>
      </c>
      <c r="H482" s="7">
        <f t="shared" si="7"/>
        <v>-1.3597733711048244E-2</v>
      </c>
    </row>
    <row r="483" spans="1:8" x14ac:dyDescent="0.75">
      <c r="A483" s="2">
        <v>42337</v>
      </c>
      <c r="B483" s="12">
        <v>1.743E-3</v>
      </c>
      <c r="C483" s="12">
        <v>1.83E-3</v>
      </c>
      <c r="D483" s="12">
        <v>1.652E-3</v>
      </c>
      <c r="E483" s="12">
        <v>1.74E-3</v>
      </c>
      <c r="F483" s="12">
        <v>4142</v>
      </c>
      <c r="G483" s="12">
        <v>8416275</v>
      </c>
      <c r="H483" s="7">
        <f t="shared" si="7"/>
        <v>-1.7211703958691707E-3</v>
      </c>
    </row>
    <row r="484" spans="1:8" x14ac:dyDescent="0.75">
      <c r="A484" s="2">
        <v>42338</v>
      </c>
      <c r="B484" s="12">
        <v>1.74E-3</v>
      </c>
      <c r="C484" s="12">
        <v>1.7780000000000001E-3</v>
      </c>
      <c r="D484" s="12">
        <v>1.6789999999999999E-3</v>
      </c>
      <c r="E484" s="12">
        <v>1.732E-3</v>
      </c>
      <c r="F484" s="12">
        <v>3270</v>
      </c>
      <c r="G484" s="12">
        <v>8376947</v>
      </c>
      <c r="H484" s="7">
        <f t="shared" si="7"/>
        <v>-4.5977011494252743E-3</v>
      </c>
    </row>
    <row r="485" spans="1:8" x14ac:dyDescent="0.75">
      <c r="A485" s="2">
        <v>42339</v>
      </c>
      <c r="B485" s="12">
        <v>1.7210000000000001E-3</v>
      </c>
      <c r="C485" s="12">
        <v>1.7390000000000001E-3</v>
      </c>
      <c r="D485" s="12">
        <v>1.606E-3</v>
      </c>
      <c r="E485" s="12">
        <v>1.7390000000000001E-3</v>
      </c>
      <c r="F485" s="12">
        <v>4810</v>
      </c>
      <c r="G485" s="12">
        <v>8410228</v>
      </c>
      <c r="H485" s="7">
        <f t="shared" si="7"/>
        <v>1.0459035444509008E-2</v>
      </c>
    </row>
    <row r="486" spans="1:8" x14ac:dyDescent="0.75">
      <c r="A486" s="2">
        <v>42340</v>
      </c>
      <c r="B486" s="12">
        <v>1.738E-3</v>
      </c>
      <c r="C486" s="12">
        <v>1.7750000000000001E-3</v>
      </c>
      <c r="D486" s="12">
        <v>1.653E-3</v>
      </c>
      <c r="E486" s="12">
        <v>1.7669999999999999E-3</v>
      </c>
      <c r="F486" s="12">
        <v>2569</v>
      </c>
      <c r="G486" s="12">
        <v>8548673</v>
      </c>
      <c r="H486" s="7">
        <f t="shared" si="7"/>
        <v>1.6685845799769821E-2</v>
      </c>
    </row>
    <row r="487" spans="1:8" x14ac:dyDescent="0.75">
      <c r="A487" s="2">
        <v>42341</v>
      </c>
      <c r="B487" s="12">
        <v>1.768E-3</v>
      </c>
      <c r="C487" s="12">
        <v>1.807E-3</v>
      </c>
      <c r="D487" s="12">
        <v>1.6800000000000001E-3</v>
      </c>
      <c r="E487" s="12">
        <v>1.712E-3</v>
      </c>
      <c r="F487" s="12">
        <v>1760</v>
      </c>
      <c r="G487" s="12">
        <v>8283586</v>
      </c>
      <c r="H487" s="7">
        <f t="shared" si="7"/>
        <v>-3.1674208144796413E-2</v>
      </c>
    </row>
    <row r="488" spans="1:8" x14ac:dyDescent="0.75">
      <c r="A488" s="2">
        <v>42342</v>
      </c>
      <c r="B488" s="12">
        <v>1.7129999999999999E-3</v>
      </c>
      <c r="C488" s="12">
        <v>2.0100000000000001E-3</v>
      </c>
      <c r="D488" s="12">
        <v>1.6850000000000001E-3</v>
      </c>
      <c r="E488" s="12">
        <v>2.0100000000000001E-3</v>
      </c>
      <c r="F488" s="12">
        <v>7757</v>
      </c>
      <c r="G488" s="12">
        <v>9722893</v>
      </c>
      <c r="H488" s="7">
        <f t="shared" si="7"/>
        <v>0.17338003502626981</v>
      </c>
    </row>
    <row r="489" spans="1:8" x14ac:dyDescent="0.75">
      <c r="A489" s="2">
        <v>42343</v>
      </c>
      <c r="B489" s="12">
        <v>2.0110000000000002E-3</v>
      </c>
      <c r="C489" s="12">
        <v>2.052E-3</v>
      </c>
      <c r="D489" s="12">
        <v>1.851E-3</v>
      </c>
      <c r="E489" s="12">
        <v>1.864E-3</v>
      </c>
      <c r="F489" s="12">
        <v>8006</v>
      </c>
      <c r="G489" s="12">
        <v>9016639</v>
      </c>
      <c r="H489" s="7">
        <f t="shared" si="7"/>
        <v>-7.3097961213326804E-2</v>
      </c>
    </row>
    <row r="490" spans="1:8" x14ac:dyDescent="0.75">
      <c r="A490" s="2">
        <v>42344</v>
      </c>
      <c r="B490" s="12">
        <v>1.864E-3</v>
      </c>
      <c r="C490" s="12">
        <v>1.9759999999999999E-3</v>
      </c>
      <c r="D490" s="12">
        <v>1.83E-3</v>
      </c>
      <c r="E490" s="12">
        <v>1.92E-3</v>
      </c>
      <c r="F490" s="12">
        <v>11491</v>
      </c>
      <c r="G490" s="12">
        <v>9289128</v>
      </c>
      <c r="H490" s="7">
        <f t="shared" si="7"/>
        <v>3.0042918454935653E-2</v>
      </c>
    </row>
    <row r="491" spans="1:8" x14ac:dyDescent="0.75">
      <c r="A491" s="2">
        <v>42345</v>
      </c>
      <c r="B491" s="12">
        <v>1.9170000000000001E-3</v>
      </c>
      <c r="C491" s="12">
        <v>1.9650000000000002E-3</v>
      </c>
      <c r="D491" s="12">
        <v>1.861E-3</v>
      </c>
      <c r="E491" s="12">
        <v>1.9650000000000002E-3</v>
      </c>
      <c r="F491" s="12">
        <v>4636</v>
      </c>
      <c r="G491" s="12">
        <v>9504342</v>
      </c>
      <c r="H491" s="7">
        <f t="shared" si="7"/>
        <v>2.5039123630672969E-2</v>
      </c>
    </row>
    <row r="492" spans="1:8" x14ac:dyDescent="0.75">
      <c r="A492" s="2">
        <v>42346</v>
      </c>
      <c r="B492" s="12">
        <v>1.9659999999999999E-3</v>
      </c>
      <c r="C492" s="12">
        <v>2.3419999999999999E-3</v>
      </c>
      <c r="D492" s="12">
        <v>1.915E-3</v>
      </c>
      <c r="E492" s="12">
        <v>2.2920000000000002E-3</v>
      </c>
      <c r="F492" s="12">
        <v>35702</v>
      </c>
      <c r="G492" s="12">
        <v>11086641</v>
      </c>
      <c r="H492" s="7">
        <f t="shared" si="7"/>
        <v>0.16581892166836235</v>
      </c>
    </row>
    <row r="493" spans="1:8" x14ac:dyDescent="0.75">
      <c r="A493" s="2">
        <v>42347</v>
      </c>
      <c r="B493" s="12">
        <v>2.2959999999999999E-3</v>
      </c>
      <c r="C493" s="12">
        <v>2.4420000000000002E-3</v>
      </c>
      <c r="D493" s="12">
        <v>2.0630000000000002E-3</v>
      </c>
      <c r="E493" s="12">
        <v>2.0630000000000002E-3</v>
      </c>
      <c r="F493" s="12">
        <v>180884</v>
      </c>
      <c r="G493" s="12">
        <v>9980821</v>
      </c>
      <c r="H493" s="7">
        <f t="shared" si="7"/>
        <v>-0.10148083623693367</v>
      </c>
    </row>
    <row r="494" spans="1:8" x14ac:dyDescent="0.75">
      <c r="A494" s="2">
        <v>42348</v>
      </c>
      <c r="B494" s="12">
        <v>2.0630000000000002E-3</v>
      </c>
      <c r="C494" s="12">
        <v>2.366E-3</v>
      </c>
      <c r="D494" s="12">
        <v>1.9710000000000001E-3</v>
      </c>
      <c r="E494" s="12">
        <v>2.026E-3</v>
      </c>
      <c r="F494" s="12">
        <v>77097</v>
      </c>
      <c r="G494" s="12">
        <v>9799759</v>
      </c>
      <c r="H494" s="7">
        <f t="shared" si="7"/>
        <v>-1.7935046049442627E-2</v>
      </c>
    </row>
    <row r="495" spans="1:8" x14ac:dyDescent="0.75">
      <c r="A495" s="2">
        <v>42349</v>
      </c>
      <c r="B495" s="12">
        <v>2.026E-3</v>
      </c>
      <c r="C495" s="12">
        <v>2.1410000000000001E-3</v>
      </c>
      <c r="D495" s="12">
        <v>1.9469999999999999E-3</v>
      </c>
      <c r="E495" s="12">
        <v>2.1350000000000002E-3</v>
      </c>
      <c r="F495" s="12">
        <v>56225</v>
      </c>
      <c r="G495" s="12">
        <v>10329208</v>
      </c>
      <c r="H495" s="7">
        <f t="shared" si="7"/>
        <v>5.3800592300098794E-2</v>
      </c>
    </row>
    <row r="496" spans="1:8" x14ac:dyDescent="0.75">
      <c r="A496" s="2">
        <v>42350</v>
      </c>
      <c r="B496" s="12">
        <v>2.1350000000000002E-3</v>
      </c>
      <c r="C496" s="12">
        <v>2.1849999999999999E-3</v>
      </c>
      <c r="D496" s="12">
        <v>1.977E-3</v>
      </c>
      <c r="E496" s="12">
        <v>1.9859999999999999E-3</v>
      </c>
      <c r="F496" s="12">
        <v>20232</v>
      </c>
      <c r="G496" s="12">
        <v>9607184</v>
      </c>
      <c r="H496" s="7">
        <f t="shared" si="7"/>
        <v>-6.978922716627646E-2</v>
      </c>
    </row>
    <row r="497" spans="1:8" x14ac:dyDescent="0.75">
      <c r="A497" s="2">
        <v>42351</v>
      </c>
      <c r="B497" s="12">
        <v>1.9859999999999999E-3</v>
      </c>
      <c r="C497" s="12">
        <v>2.085E-3</v>
      </c>
      <c r="D497" s="12">
        <v>1.903E-3</v>
      </c>
      <c r="E497" s="12">
        <v>2.0660000000000001E-3</v>
      </c>
      <c r="F497" s="12">
        <v>13149</v>
      </c>
      <c r="G497" s="12">
        <v>9994898</v>
      </c>
      <c r="H497" s="7">
        <f t="shared" si="7"/>
        <v>4.0281973816717123E-2</v>
      </c>
    </row>
    <row r="498" spans="1:8" x14ac:dyDescent="0.75">
      <c r="A498" s="2">
        <v>42352</v>
      </c>
      <c r="B498" s="12">
        <v>2.065E-3</v>
      </c>
      <c r="C498" s="12">
        <v>2.0860000000000002E-3</v>
      </c>
      <c r="D498" s="12">
        <v>1.9980000000000002E-3</v>
      </c>
      <c r="E498" s="12">
        <v>2.0019999999999999E-3</v>
      </c>
      <c r="F498" s="12">
        <v>8617</v>
      </c>
      <c r="G498" s="12">
        <v>9684340</v>
      </c>
      <c r="H498" s="7">
        <f t="shared" si="7"/>
        <v>-3.0508474576271247E-2</v>
      </c>
    </row>
    <row r="499" spans="1:8" x14ac:dyDescent="0.75">
      <c r="A499" s="2">
        <v>42353</v>
      </c>
      <c r="B499" s="12">
        <v>1.983E-3</v>
      </c>
      <c r="C499" s="12">
        <v>2.0639999999999999E-3</v>
      </c>
      <c r="D499" s="12">
        <v>1.7570000000000001E-3</v>
      </c>
      <c r="E499" s="12">
        <v>1.8699999999999999E-3</v>
      </c>
      <c r="F499" s="12">
        <v>25706</v>
      </c>
      <c r="G499" s="12">
        <v>9045180</v>
      </c>
      <c r="H499" s="7">
        <f t="shared" si="7"/>
        <v>-5.698436712052448E-2</v>
      </c>
    </row>
    <row r="500" spans="1:8" x14ac:dyDescent="0.75">
      <c r="A500" s="2">
        <v>42354</v>
      </c>
      <c r="B500" s="12">
        <v>1.8699999999999999E-3</v>
      </c>
      <c r="C500" s="12">
        <v>1.9120000000000001E-3</v>
      </c>
      <c r="D500" s="12">
        <v>1.81E-3</v>
      </c>
      <c r="E500" s="12">
        <v>1.846E-3</v>
      </c>
      <c r="F500" s="12">
        <v>18099</v>
      </c>
      <c r="G500" s="12">
        <v>8927438</v>
      </c>
      <c r="H500" s="7">
        <f t="shared" si="7"/>
        <v>-1.2834224598930445E-2</v>
      </c>
    </row>
    <row r="501" spans="1:8" x14ac:dyDescent="0.75">
      <c r="A501" s="2">
        <v>42355</v>
      </c>
      <c r="B501" s="12">
        <v>1.846E-3</v>
      </c>
      <c r="C501" s="12">
        <v>1.91E-3</v>
      </c>
      <c r="D501" s="12">
        <v>1.833E-3</v>
      </c>
      <c r="E501" s="12">
        <v>1.8569999999999999E-3</v>
      </c>
      <c r="F501" s="12">
        <v>9562</v>
      </c>
      <c r="G501" s="12">
        <v>8981762</v>
      </c>
      <c r="H501" s="7">
        <f t="shared" si="7"/>
        <v>5.9588299024918431E-3</v>
      </c>
    </row>
    <row r="502" spans="1:8" x14ac:dyDescent="0.75">
      <c r="A502" s="2">
        <v>42356</v>
      </c>
      <c r="B502" s="12">
        <v>1.8569999999999999E-3</v>
      </c>
      <c r="C502" s="12">
        <v>1.867E-3</v>
      </c>
      <c r="D502" s="12">
        <v>1.812E-3</v>
      </c>
      <c r="E502" s="12">
        <v>1.8489999999999999E-3</v>
      </c>
      <c r="F502" s="12">
        <v>11457</v>
      </c>
      <c r="G502" s="12">
        <v>8944417</v>
      </c>
      <c r="H502" s="7">
        <f t="shared" si="7"/>
        <v>-4.3080236941303056E-3</v>
      </c>
    </row>
    <row r="503" spans="1:8" x14ac:dyDescent="0.75">
      <c r="A503" s="2">
        <v>42357</v>
      </c>
      <c r="B503" s="12">
        <v>1.8489999999999999E-3</v>
      </c>
      <c r="C503" s="12">
        <v>1.8929999999999999E-3</v>
      </c>
      <c r="D503" s="12">
        <v>1.797E-3</v>
      </c>
      <c r="E503" s="12">
        <v>1.8420000000000001E-3</v>
      </c>
      <c r="F503" s="12">
        <v>13348</v>
      </c>
      <c r="G503" s="12">
        <v>8909395</v>
      </c>
      <c r="H503" s="7">
        <f t="shared" si="7"/>
        <v>-3.7858301784747675E-3</v>
      </c>
    </row>
    <row r="504" spans="1:8" x14ac:dyDescent="0.75">
      <c r="A504" s="2">
        <v>42358</v>
      </c>
      <c r="B504" s="12">
        <v>1.8420000000000001E-3</v>
      </c>
      <c r="C504" s="12">
        <v>1.8420000000000001E-3</v>
      </c>
      <c r="D504" s="12">
        <v>1.74E-3</v>
      </c>
      <c r="E504" s="12">
        <v>1.7459999999999999E-3</v>
      </c>
      <c r="F504" s="12">
        <v>8714</v>
      </c>
      <c r="G504" s="12">
        <v>8447379</v>
      </c>
      <c r="H504" s="7">
        <f t="shared" si="7"/>
        <v>-5.2117263843648294E-2</v>
      </c>
    </row>
    <row r="505" spans="1:8" x14ac:dyDescent="0.75">
      <c r="A505" s="2">
        <v>42359</v>
      </c>
      <c r="B505" s="12">
        <v>1.7470000000000001E-3</v>
      </c>
      <c r="C505" s="12">
        <v>1.8129999999999999E-3</v>
      </c>
      <c r="D505" s="12">
        <v>1.691E-3</v>
      </c>
      <c r="E505" s="12">
        <v>1.7799999999999999E-3</v>
      </c>
      <c r="F505" s="12">
        <v>8595</v>
      </c>
      <c r="G505" s="12">
        <v>8610350</v>
      </c>
      <c r="H505" s="7">
        <f t="shared" si="7"/>
        <v>1.8889524899828179E-2</v>
      </c>
    </row>
    <row r="506" spans="1:8" x14ac:dyDescent="0.75">
      <c r="A506" s="2">
        <v>42360</v>
      </c>
      <c r="B506" s="12">
        <v>1.781E-3</v>
      </c>
      <c r="C506" s="12">
        <v>1.7930000000000001E-3</v>
      </c>
      <c r="D506" s="12">
        <v>1.7229999999999999E-3</v>
      </c>
      <c r="E506" s="12">
        <v>1.7279999999999999E-3</v>
      </c>
      <c r="F506" s="12">
        <v>23377</v>
      </c>
      <c r="G506" s="12">
        <v>8356969</v>
      </c>
      <c r="H506" s="7">
        <f t="shared" si="7"/>
        <v>-2.9758562605277986E-2</v>
      </c>
    </row>
    <row r="507" spans="1:8" x14ac:dyDescent="0.75">
      <c r="A507" s="2">
        <v>42361</v>
      </c>
      <c r="B507" s="12">
        <v>1.7260000000000001E-3</v>
      </c>
      <c r="C507" s="12">
        <v>1.771E-3</v>
      </c>
      <c r="D507" s="12">
        <v>1.712E-3</v>
      </c>
      <c r="E507" s="12">
        <v>1.7420000000000001E-3</v>
      </c>
      <c r="F507" s="12">
        <v>17711</v>
      </c>
      <c r="G507" s="12">
        <v>8426530</v>
      </c>
      <c r="H507" s="7">
        <f t="shared" si="7"/>
        <v>9.2699884125144582E-3</v>
      </c>
    </row>
    <row r="508" spans="1:8" x14ac:dyDescent="0.75">
      <c r="A508" s="2">
        <v>42362</v>
      </c>
      <c r="B508" s="12">
        <v>1.743E-3</v>
      </c>
      <c r="C508" s="12">
        <v>1.7899999999999999E-3</v>
      </c>
      <c r="D508" s="12">
        <v>1.696E-3</v>
      </c>
      <c r="E508" s="12">
        <v>1.7700000000000001E-3</v>
      </c>
      <c r="F508" s="12">
        <v>22656</v>
      </c>
      <c r="G508" s="12">
        <v>8563331</v>
      </c>
      <c r="H508" s="7">
        <f t="shared" si="7"/>
        <v>1.5490533562822786E-2</v>
      </c>
    </row>
    <row r="509" spans="1:8" x14ac:dyDescent="0.75">
      <c r="A509" s="2">
        <v>42363</v>
      </c>
      <c r="B509" s="12">
        <v>1.7570000000000001E-3</v>
      </c>
      <c r="C509" s="12">
        <v>1.828E-3</v>
      </c>
      <c r="D509" s="12">
        <v>1.725E-3</v>
      </c>
      <c r="E509" s="12">
        <v>1.828E-3</v>
      </c>
      <c r="F509" s="12">
        <v>14657</v>
      </c>
      <c r="G509" s="12">
        <v>8844526</v>
      </c>
      <c r="H509" s="7">
        <f t="shared" si="7"/>
        <v>4.0409789413773406E-2</v>
      </c>
    </row>
    <row r="510" spans="1:8" x14ac:dyDescent="0.75">
      <c r="A510" s="2">
        <v>42364</v>
      </c>
      <c r="B510" s="12">
        <v>1.83E-3</v>
      </c>
      <c r="C510" s="12">
        <v>1.8309999999999999E-3</v>
      </c>
      <c r="D510" s="12">
        <v>1.624E-3</v>
      </c>
      <c r="E510" s="12">
        <v>1.65E-3</v>
      </c>
      <c r="F510" s="12">
        <v>14773</v>
      </c>
      <c r="G510" s="12">
        <v>7982896</v>
      </c>
      <c r="H510" s="7">
        <f t="shared" si="7"/>
        <v>-9.8360655737704944E-2</v>
      </c>
    </row>
    <row r="511" spans="1:8" x14ac:dyDescent="0.75">
      <c r="A511" s="2">
        <v>42365</v>
      </c>
      <c r="B511" s="12">
        <v>1.6490000000000001E-3</v>
      </c>
      <c r="C511" s="12">
        <v>1.743E-3</v>
      </c>
      <c r="D511" s="12">
        <v>1.6379999999999999E-3</v>
      </c>
      <c r="E511" s="12">
        <v>1.72E-3</v>
      </c>
      <c r="F511" s="12">
        <v>47298</v>
      </c>
      <c r="G511" s="12">
        <v>8319866</v>
      </c>
      <c r="H511" s="7">
        <f t="shared" si="7"/>
        <v>4.3056397816858633E-2</v>
      </c>
    </row>
    <row r="512" spans="1:8" x14ac:dyDescent="0.75">
      <c r="A512" s="2">
        <v>42366</v>
      </c>
      <c r="B512" s="12">
        <v>1.722E-3</v>
      </c>
      <c r="C512" s="12">
        <v>1.7769999999999999E-3</v>
      </c>
      <c r="D512" s="12">
        <v>1.699E-3</v>
      </c>
      <c r="E512" s="12">
        <v>1.7769999999999999E-3</v>
      </c>
      <c r="F512" s="12">
        <v>21904</v>
      </c>
      <c r="G512" s="12">
        <v>8595112</v>
      </c>
      <c r="H512" s="7">
        <f t="shared" si="7"/>
        <v>3.1939605110336777E-2</v>
      </c>
    </row>
    <row r="513" spans="1:8" x14ac:dyDescent="0.75">
      <c r="A513" s="2">
        <v>42367</v>
      </c>
      <c r="B513" s="12">
        <v>1.771E-3</v>
      </c>
      <c r="C513" s="12">
        <v>1.787E-3</v>
      </c>
      <c r="D513" s="12">
        <v>1.701E-3</v>
      </c>
      <c r="E513" s="12">
        <v>1.743E-3</v>
      </c>
      <c r="F513" s="12">
        <v>47760</v>
      </c>
      <c r="G513" s="12">
        <v>8432383</v>
      </c>
      <c r="H513" s="7">
        <f t="shared" si="7"/>
        <v>-1.5810276679841914E-2</v>
      </c>
    </row>
    <row r="514" spans="1:8" x14ac:dyDescent="0.75">
      <c r="A514" s="2">
        <v>42368</v>
      </c>
      <c r="B514" s="12">
        <v>1.745E-3</v>
      </c>
      <c r="C514" s="12">
        <v>1.804E-3</v>
      </c>
      <c r="D514" s="12">
        <v>1.7290000000000001E-3</v>
      </c>
      <c r="E514" s="12">
        <v>1.763E-3</v>
      </c>
      <c r="F514" s="12">
        <v>46252</v>
      </c>
      <c r="G514" s="12">
        <v>8529759</v>
      </c>
      <c r="H514" s="7">
        <f t="shared" si="7"/>
        <v>1.0315186246418339E-2</v>
      </c>
    </row>
    <row r="515" spans="1:8" x14ac:dyDescent="0.75">
      <c r="A515" s="2">
        <v>42369</v>
      </c>
      <c r="B515" s="12">
        <v>1.7639999999999999E-3</v>
      </c>
      <c r="C515" s="12">
        <v>1.774E-3</v>
      </c>
      <c r="D515" s="12">
        <v>1.333E-3</v>
      </c>
      <c r="E515" s="12">
        <v>1.751E-3</v>
      </c>
      <c r="F515" s="12">
        <v>27310</v>
      </c>
      <c r="G515" s="12">
        <v>8472388</v>
      </c>
      <c r="H515" s="7">
        <f t="shared" ref="H515:H578" si="8">(E515-B515)/B515</f>
        <v>-7.3696145124716502E-3</v>
      </c>
    </row>
    <row r="516" spans="1:8" x14ac:dyDescent="0.75">
      <c r="A516" s="2">
        <v>42370</v>
      </c>
      <c r="B516" s="12">
        <v>1.7520000000000001E-3</v>
      </c>
      <c r="C516" s="12">
        <v>1.766E-3</v>
      </c>
      <c r="D516" s="12">
        <v>1.549E-3</v>
      </c>
      <c r="E516" s="12">
        <v>1.748E-3</v>
      </c>
      <c r="F516" s="12">
        <v>4947</v>
      </c>
      <c r="G516" s="12">
        <v>8456618</v>
      </c>
      <c r="H516" s="7">
        <f t="shared" si="8"/>
        <v>-2.2831050228311056E-3</v>
      </c>
    </row>
    <row r="517" spans="1:8" x14ac:dyDescent="0.75">
      <c r="A517" s="2">
        <v>42371</v>
      </c>
      <c r="B517" s="12">
        <v>1.75E-3</v>
      </c>
      <c r="C517" s="12">
        <v>1.7619999999999999E-3</v>
      </c>
      <c r="D517" s="12">
        <v>1.684E-3</v>
      </c>
      <c r="E517" s="12">
        <v>1.7409999999999999E-3</v>
      </c>
      <c r="F517" s="12">
        <v>45950</v>
      </c>
      <c r="G517" s="12">
        <v>8423144</v>
      </c>
      <c r="H517" s="7">
        <f t="shared" si="8"/>
        <v>-5.1428571428572059E-3</v>
      </c>
    </row>
    <row r="518" spans="1:8" x14ac:dyDescent="0.75">
      <c r="A518" s="2">
        <v>42372</v>
      </c>
      <c r="B518" s="12">
        <v>1.753E-3</v>
      </c>
      <c r="C518" s="12">
        <v>1.756E-3</v>
      </c>
      <c r="D518" s="12">
        <v>1.7049999999999999E-3</v>
      </c>
      <c r="E518" s="12">
        <v>1.7440000000000001E-3</v>
      </c>
      <c r="F518" s="12">
        <v>43531</v>
      </c>
      <c r="G518" s="12">
        <v>8436447</v>
      </c>
      <c r="H518" s="7">
        <f t="shared" si="8"/>
        <v>-5.1340559041642289E-3</v>
      </c>
    </row>
    <row r="519" spans="1:8" x14ac:dyDescent="0.75">
      <c r="A519" s="2">
        <v>42373</v>
      </c>
      <c r="B519" s="12">
        <v>1.745E-3</v>
      </c>
      <c r="C519" s="12">
        <v>1.7619999999999999E-3</v>
      </c>
      <c r="D519" s="12">
        <v>1.727E-3</v>
      </c>
      <c r="E519" s="12">
        <v>1.748E-3</v>
      </c>
      <c r="F519" s="12">
        <v>4634</v>
      </c>
      <c r="G519" s="12">
        <v>8456957</v>
      </c>
      <c r="H519" s="7">
        <f t="shared" si="8"/>
        <v>1.7191977077363693E-3</v>
      </c>
    </row>
    <row r="520" spans="1:8" x14ac:dyDescent="0.75">
      <c r="A520" s="2">
        <v>42374</v>
      </c>
      <c r="B520" s="12">
        <v>1.748E-3</v>
      </c>
      <c r="C520" s="12">
        <v>1.7520000000000001E-3</v>
      </c>
      <c r="D520" s="12">
        <v>1.6999999999999999E-3</v>
      </c>
      <c r="E520" s="12">
        <v>1.7210000000000001E-3</v>
      </c>
      <c r="F520" s="12">
        <v>18239</v>
      </c>
      <c r="G520" s="12">
        <v>8325913</v>
      </c>
      <c r="H520" s="7">
        <f t="shared" si="8"/>
        <v>-1.5446224256292848E-2</v>
      </c>
    </row>
    <row r="521" spans="1:8" x14ac:dyDescent="0.75">
      <c r="A521" s="2">
        <v>42375</v>
      </c>
      <c r="B521" s="12">
        <v>1.7210000000000001E-3</v>
      </c>
      <c r="C521" s="12">
        <v>1.7440000000000001E-3</v>
      </c>
      <c r="D521" s="12">
        <v>1.668E-3</v>
      </c>
      <c r="E521" s="12">
        <v>1.6720000000000001E-3</v>
      </c>
      <c r="F521" s="12">
        <v>27863</v>
      </c>
      <c r="G521" s="12">
        <v>8087915</v>
      </c>
      <c r="H521" s="7">
        <f t="shared" si="8"/>
        <v>-2.8471818710052294E-2</v>
      </c>
    </row>
    <row r="522" spans="1:8" x14ac:dyDescent="0.75">
      <c r="A522" s="2">
        <v>42376</v>
      </c>
      <c r="B522" s="12">
        <v>1.6689999999999999E-3</v>
      </c>
      <c r="C522" s="12">
        <v>1.7600000000000001E-3</v>
      </c>
      <c r="D522" s="12">
        <v>1.6689999999999999E-3</v>
      </c>
      <c r="E522" s="12">
        <v>1.7279999999999999E-3</v>
      </c>
      <c r="F522" s="12">
        <v>26671</v>
      </c>
      <c r="G522" s="12">
        <v>8357356</v>
      </c>
      <c r="H522" s="7">
        <f t="shared" si="8"/>
        <v>3.5350509286998219E-2</v>
      </c>
    </row>
    <row r="523" spans="1:8" x14ac:dyDescent="0.75">
      <c r="A523" s="2">
        <v>42377</v>
      </c>
      <c r="B523" s="12">
        <v>1.7359999999999999E-3</v>
      </c>
      <c r="C523" s="12">
        <v>1.7570000000000001E-3</v>
      </c>
      <c r="D523" s="12">
        <v>1.6789999999999999E-3</v>
      </c>
      <c r="E523" s="12">
        <v>1.681E-3</v>
      </c>
      <c r="F523" s="12">
        <v>28246</v>
      </c>
      <c r="G523" s="12">
        <v>8133677</v>
      </c>
      <c r="H523" s="7">
        <f t="shared" si="8"/>
        <v>-3.1682027649769545E-2</v>
      </c>
    </row>
    <row r="524" spans="1:8" x14ac:dyDescent="0.75">
      <c r="A524" s="2">
        <v>42378</v>
      </c>
      <c r="B524" s="12">
        <v>1.6819999999999999E-3</v>
      </c>
      <c r="C524" s="12">
        <v>1.8060000000000001E-3</v>
      </c>
      <c r="D524" s="12">
        <v>1.678E-3</v>
      </c>
      <c r="E524" s="12">
        <v>1.7489999999999999E-3</v>
      </c>
      <c r="F524" s="12">
        <v>38630</v>
      </c>
      <c r="G524" s="12">
        <v>8461698</v>
      </c>
      <c r="H524" s="7">
        <f t="shared" si="8"/>
        <v>3.9833531510107018E-2</v>
      </c>
    </row>
    <row r="525" spans="1:8" x14ac:dyDescent="0.75">
      <c r="A525" s="2">
        <v>42379</v>
      </c>
      <c r="B525" s="12">
        <v>1.7489999999999999E-3</v>
      </c>
      <c r="C525" s="12">
        <v>1.784E-3</v>
      </c>
      <c r="D525" s="12">
        <v>1.714E-3</v>
      </c>
      <c r="E525" s="12">
        <v>1.7650000000000001E-3</v>
      </c>
      <c r="F525" s="12">
        <v>51522</v>
      </c>
      <c r="G525" s="12">
        <v>8539676</v>
      </c>
      <c r="H525" s="7">
        <f t="shared" si="8"/>
        <v>9.1480846197828317E-3</v>
      </c>
    </row>
    <row r="526" spans="1:8" x14ac:dyDescent="0.75">
      <c r="A526" s="2">
        <v>42380</v>
      </c>
      <c r="B526" s="12">
        <v>1.766E-3</v>
      </c>
      <c r="C526" s="12">
        <v>1.781E-3</v>
      </c>
      <c r="D526" s="12">
        <v>1.6900000000000001E-3</v>
      </c>
      <c r="E526" s="12">
        <v>1.7390000000000001E-3</v>
      </c>
      <c r="F526" s="12">
        <v>24871</v>
      </c>
      <c r="G526" s="12">
        <v>8414582</v>
      </c>
      <c r="H526" s="7">
        <f t="shared" si="8"/>
        <v>-1.5288788221970497E-2</v>
      </c>
    </row>
    <row r="527" spans="1:8" x14ac:dyDescent="0.75">
      <c r="A527" s="2">
        <v>42381</v>
      </c>
      <c r="B527" s="12">
        <v>1.7359999999999999E-3</v>
      </c>
      <c r="C527" s="12">
        <v>1.7730000000000001E-3</v>
      </c>
      <c r="D527" s="12">
        <v>1.7060000000000001E-3</v>
      </c>
      <c r="E527" s="12">
        <v>1.743E-3</v>
      </c>
      <c r="F527" s="12">
        <v>25468</v>
      </c>
      <c r="G527" s="12">
        <v>8433399</v>
      </c>
      <c r="H527" s="7">
        <f t="shared" si="8"/>
        <v>4.0322580645161645E-3</v>
      </c>
    </row>
    <row r="528" spans="1:8" x14ac:dyDescent="0.75">
      <c r="A528" s="2">
        <v>42382</v>
      </c>
      <c r="B528" s="12">
        <v>1.7409999999999999E-3</v>
      </c>
      <c r="C528" s="12">
        <v>1.8439999999999999E-3</v>
      </c>
      <c r="D528" s="12">
        <v>1.6980000000000001E-3</v>
      </c>
      <c r="E528" s="12">
        <v>1.8240000000000001E-3</v>
      </c>
      <c r="F528" s="12">
        <v>50968</v>
      </c>
      <c r="G528" s="12">
        <v>8823338</v>
      </c>
      <c r="H528" s="7">
        <f t="shared" si="8"/>
        <v>4.7673750717978275E-2</v>
      </c>
    </row>
    <row r="529" spans="1:8" x14ac:dyDescent="0.75">
      <c r="A529" s="2">
        <v>42383</v>
      </c>
      <c r="B529" s="12">
        <v>1.8240000000000001E-3</v>
      </c>
      <c r="C529" s="12">
        <v>1.9139999999999999E-3</v>
      </c>
      <c r="D529" s="12">
        <v>1.7619999999999999E-3</v>
      </c>
      <c r="E529" s="12">
        <v>1.9139999999999999E-3</v>
      </c>
      <c r="F529" s="12">
        <v>64127</v>
      </c>
      <c r="G529" s="12">
        <v>9258701</v>
      </c>
      <c r="H529" s="7">
        <f t="shared" si="8"/>
        <v>4.9342105263157784E-2</v>
      </c>
    </row>
    <row r="530" spans="1:8" x14ac:dyDescent="0.75">
      <c r="A530" s="2">
        <v>42384</v>
      </c>
      <c r="B530" s="12">
        <v>1.9269999999999999E-3</v>
      </c>
      <c r="C530" s="12">
        <v>2.091E-3</v>
      </c>
      <c r="D530" s="12">
        <v>1.7110000000000001E-3</v>
      </c>
      <c r="E530" s="12">
        <v>1.737E-3</v>
      </c>
      <c r="F530" s="12">
        <v>60907</v>
      </c>
      <c r="G530" s="12">
        <v>8404859</v>
      </c>
      <c r="H530" s="7">
        <f t="shared" si="8"/>
        <v>-9.8598858329008748E-2</v>
      </c>
    </row>
    <row r="531" spans="1:8" x14ac:dyDescent="0.75">
      <c r="A531" s="2">
        <v>42385</v>
      </c>
      <c r="B531" s="12">
        <v>1.737E-3</v>
      </c>
      <c r="C531" s="12">
        <v>1.748E-3</v>
      </c>
      <c r="D531" s="12">
        <v>1.64E-3</v>
      </c>
      <c r="E531" s="12">
        <v>1.748E-3</v>
      </c>
      <c r="F531" s="12">
        <v>24153</v>
      </c>
      <c r="G531" s="12">
        <v>8454248</v>
      </c>
      <c r="H531" s="7">
        <f t="shared" si="8"/>
        <v>6.3327576280943826E-3</v>
      </c>
    </row>
    <row r="532" spans="1:8" x14ac:dyDescent="0.75">
      <c r="A532" s="2">
        <v>42386</v>
      </c>
      <c r="B532" s="12">
        <v>1.748E-3</v>
      </c>
      <c r="C532" s="12">
        <v>1.761E-3</v>
      </c>
      <c r="D532" s="12">
        <v>1.668E-3</v>
      </c>
      <c r="E532" s="12">
        <v>1.714E-3</v>
      </c>
      <c r="F532" s="12">
        <v>25329</v>
      </c>
      <c r="G532" s="12">
        <v>8293164</v>
      </c>
      <c r="H532" s="7">
        <f t="shared" si="8"/>
        <v>-1.9450800915331783E-2</v>
      </c>
    </row>
    <row r="533" spans="1:8" x14ac:dyDescent="0.75">
      <c r="A533" s="2">
        <v>42387</v>
      </c>
      <c r="B533" s="12">
        <v>1.714E-3</v>
      </c>
      <c r="C533" s="12">
        <v>1.7960000000000001E-3</v>
      </c>
      <c r="D533" s="12">
        <v>1.673E-3</v>
      </c>
      <c r="E533" s="12">
        <v>1.7110000000000001E-3</v>
      </c>
      <c r="F533" s="12">
        <v>14408</v>
      </c>
      <c r="G533" s="12">
        <v>8279039</v>
      </c>
      <c r="H533" s="7">
        <f t="shared" si="8"/>
        <v>-1.7502917152858602E-3</v>
      </c>
    </row>
    <row r="534" spans="1:8" x14ac:dyDescent="0.75">
      <c r="A534" s="2">
        <v>42388</v>
      </c>
      <c r="B534" s="12">
        <v>1.712E-3</v>
      </c>
      <c r="C534" s="12">
        <v>1.933E-3</v>
      </c>
      <c r="D534" s="12">
        <v>1.6689999999999999E-3</v>
      </c>
      <c r="E534" s="12">
        <v>1.8259999999999999E-3</v>
      </c>
      <c r="F534" s="12">
        <v>36629</v>
      </c>
      <c r="G534" s="12">
        <v>8834609</v>
      </c>
      <c r="H534" s="7">
        <f t="shared" si="8"/>
        <v>6.6588785046728952E-2</v>
      </c>
    </row>
    <row r="535" spans="1:8" x14ac:dyDescent="0.75">
      <c r="A535" s="2">
        <v>42389</v>
      </c>
      <c r="B535" s="12">
        <v>1.8129999999999999E-3</v>
      </c>
      <c r="C535" s="12">
        <v>1.8890000000000001E-3</v>
      </c>
      <c r="D535" s="12">
        <v>1.712E-3</v>
      </c>
      <c r="E535" s="12">
        <v>1.8209999999999999E-3</v>
      </c>
      <c r="F535" s="12">
        <v>37726</v>
      </c>
      <c r="G535" s="12">
        <v>8810616</v>
      </c>
      <c r="H535" s="7">
        <f t="shared" si="8"/>
        <v>4.4125758411472579E-3</v>
      </c>
    </row>
    <row r="536" spans="1:8" x14ac:dyDescent="0.75">
      <c r="A536" s="2">
        <v>42390</v>
      </c>
      <c r="B536" s="12">
        <v>1.817E-3</v>
      </c>
      <c r="C536" s="12">
        <v>1.8259999999999999E-3</v>
      </c>
      <c r="D536" s="12">
        <v>1.7099999999999999E-3</v>
      </c>
      <c r="E536" s="12">
        <v>1.738E-3</v>
      </c>
      <c r="F536" s="12">
        <v>28653</v>
      </c>
      <c r="G536" s="12">
        <v>8407664</v>
      </c>
      <c r="H536" s="7">
        <f t="shared" si="8"/>
        <v>-4.3478260869565258E-2</v>
      </c>
    </row>
    <row r="537" spans="1:8" x14ac:dyDescent="0.75">
      <c r="A537" s="2">
        <v>42391</v>
      </c>
      <c r="B537" s="12">
        <v>1.7329999999999999E-3</v>
      </c>
      <c r="C537" s="12">
        <v>1.7409999999999999E-3</v>
      </c>
      <c r="D537" s="12">
        <v>1.689E-3</v>
      </c>
      <c r="E537" s="12">
        <v>1.704E-3</v>
      </c>
      <c r="F537" s="12">
        <v>29515</v>
      </c>
      <c r="G537" s="12">
        <v>8242517</v>
      </c>
      <c r="H537" s="7">
        <f t="shared" si="8"/>
        <v>-1.673398730525098E-2</v>
      </c>
    </row>
    <row r="538" spans="1:8" x14ac:dyDescent="0.75">
      <c r="A538" s="2">
        <v>42392</v>
      </c>
      <c r="B538" s="12">
        <v>1.702E-3</v>
      </c>
      <c r="C538" s="12">
        <v>1.7520000000000001E-3</v>
      </c>
      <c r="D538" s="12">
        <v>1.686E-3</v>
      </c>
      <c r="E538" s="12">
        <v>1.696E-3</v>
      </c>
      <c r="F538" s="12">
        <v>38222</v>
      </c>
      <c r="G538" s="12">
        <v>8202319</v>
      </c>
      <c r="H538" s="7">
        <f t="shared" si="8"/>
        <v>-3.5252643948295707E-3</v>
      </c>
    </row>
    <row r="539" spans="1:8" x14ac:dyDescent="0.75">
      <c r="A539" s="2">
        <v>42393</v>
      </c>
      <c r="B539" s="12">
        <v>1.6949999999999999E-3</v>
      </c>
      <c r="C539" s="12">
        <v>1.776E-3</v>
      </c>
      <c r="D539" s="12">
        <v>1.6789999999999999E-3</v>
      </c>
      <c r="E539" s="12">
        <v>1.7229999999999999E-3</v>
      </c>
      <c r="F539" s="12">
        <v>28012</v>
      </c>
      <c r="G539" s="12">
        <v>8336362</v>
      </c>
      <c r="H539" s="7">
        <f t="shared" si="8"/>
        <v>1.6519174041297952E-2</v>
      </c>
    </row>
    <row r="540" spans="1:8" x14ac:dyDescent="0.75">
      <c r="A540" s="2">
        <v>42394</v>
      </c>
      <c r="B540" s="12">
        <v>1.7229999999999999E-3</v>
      </c>
      <c r="C540" s="12">
        <v>1.7769999999999999E-3</v>
      </c>
      <c r="D540" s="12">
        <v>1.688E-3</v>
      </c>
      <c r="E540" s="12">
        <v>1.709E-3</v>
      </c>
      <c r="F540" s="12">
        <v>39140</v>
      </c>
      <c r="G540" s="12">
        <v>8269268</v>
      </c>
      <c r="H540" s="7">
        <f t="shared" si="8"/>
        <v>-8.1253627394079556E-3</v>
      </c>
    </row>
    <row r="541" spans="1:8" x14ac:dyDescent="0.75">
      <c r="A541" s="2">
        <v>42395</v>
      </c>
      <c r="B541" s="12">
        <v>1.712E-3</v>
      </c>
      <c r="C541" s="12">
        <v>1.926E-3</v>
      </c>
      <c r="D541" s="12">
        <v>1.6739999999999999E-3</v>
      </c>
      <c r="E541" s="12">
        <v>1.9009999999999999E-3</v>
      </c>
      <c r="F541" s="12">
        <v>115830</v>
      </c>
      <c r="G541" s="12">
        <v>9197992</v>
      </c>
      <c r="H541" s="7">
        <f t="shared" si="8"/>
        <v>0.11039719626168221</v>
      </c>
    </row>
    <row r="542" spans="1:8" x14ac:dyDescent="0.75">
      <c r="A542" s="2">
        <v>42396</v>
      </c>
      <c r="B542" s="12">
        <v>1.903E-3</v>
      </c>
      <c r="C542" s="12">
        <v>2.235E-3</v>
      </c>
      <c r="D542" s="12">
        <v>1.7979999999999999E-3</v>
      </c>
      <c r="E542" s="12">
        <v>2.235E-3</v>
      </c>
      <c r="F542" s="12">
        <v>213842</v>
      </c>
      <c r="G542" s="12">
        <v>10810379</v>
      </c>
      <c r="H542" s="7">
        <f t="shared" si="8"/>
        <v>0.17446137677351553</v>
      </c>
    </row>
    <row r="543" spans="1:8" x14ac:dyDescent="0.75">
      <c r="A543" s="2">
        <v>42397</v>
      </c>
      <c r="B543" s="12">
        <v>2.2369999999999998E-3</v>
      </c>
      <c r="C543" s="12">
        <v>2.2420000000000001E-3</v>
      </c>
      <c r="D543" s="12">
        <v>1.8519999999999999E-3</v>
      </c>
      <c r="E543" s="12">
        <v>1.908E-3</v>
      </c>
      <c r="F543" s="12">
        <v>137591</v>
      </c>
      <c r="G543" s="12">
        <v>9227596</v>
      </c>
      <c r="H543" s="7">
        <f t="shared" si="8"/>
        <v>-0.14707197139025477</v>
      </c>
    </row>
    <row r="544" spans="1:8" x14ac:dyDescent="0.75">
      <c r="A544" s="2">
        <v>42398</v>
      </c>
      <c r="B544" s="12">
        <v>1.9090000000000001E-3</v>
      </c>
      <c r="C544" s="12">
        <v>2.0690000000000001E-3</v>
      </c>
      <c r="D544" s="12">
        <v>1.807E-3</v>
      </c>
      <c r="E544" s="12">
        <v>1.8879999999999999E-3</v>
      </c>
      <c r="F544" s="12">
        <v>78803</v>
      </c>
      <c r="G544" s="12">
        <v>9131913</v>
      </c>
      <c r="H544" s="7">
        <f t="shared" si="8"/>
        <v>-1.1000523834468404E-2</v>
      </c>
    </row>
    <row r="545" spans="1:8" x14ac:dyDescent="0.75">
      <c r="A545" s="2">
        <v>42399</v>
      </c>
      <c r="B545" s="12">
        <v>1.887E-3</v>
      </c>
      <c r="C545" s="12">
        <v>1.9530000000000001E-3</v>
      </c>
      <c r="D545" s="12">
        <v>1.7309999999999999E-3</v>
      </c>
      <c r="E545" s="12">
        <v>1.735E-3</v>
      </c>
      <c r="F545" s="12">
        <v>37270</v>
      </c>
      <c r="G545" s="12">
        <v>8392040</v>
      </c>
      <c r="H545" s="7">
        <f t="shared" si="8"/>
        <v>-8.055113937466879E-2</v>
      </c>
    </row>
    <row r="546" spans="1:8" x14ac:dyDescent="0.75">
      <c r="A546" s="2">
        <v>42400</v>
      </c>
      <c r="B546" s="12">
        <v>1.735E-3</v>
      </c>
      <c r="C546" s="12">
        <v>1.835E-3</v>
      </c>
      <c r="D546" s="12">
        <v>1.689E-3</v>
      </c>
      <c r="E546" s="12">
        <v>1.776E-3</v>
      </c>
      <c r="F546" s="12">
        <v>26362</v>
      </c>
      <c r="G546" s="12">
        <v>8591484</v>
      </c>
      <c r="H546" s="7">
        <f t="shared" si="8"/>
        <v>2.3631123919308369E-2</v>
      </c>
    </row>
    <row r="547" spans="1:8" x14ac:dyDescent="0.75">
      <c r="A547" s="2">
        <v>42401</v>
      </c>
      <c r="B547" s="12">
        <v>1.776E-3</v>
      </c>
      <c r="C547" s="12">
        <v>1.812E-3</v>
      </c>
      <c r="D547" s="12">
        <v>1.7440000000000001E-3</v>
      </c>
      <c r="E547" s="12">
        <v>1.792E-3</v>
      </c>
      <c r="F547" s="12">
        <v>14159</v>
      </c>
      <c r="G547" s="12">
        <v>8669994</v>
      </c>
      <c r="H547" s="7">
        <f t="shared" si="8"/>
        <v>9.0090090090089829E-3</v>
      </c>
    </row>
    <row r="548" spans="1:8" x14ac:dyDescent="0.75">
      <c r="A548" s="2">
        <v>42402</v>
      </c>
      <c r="B548" s="12">
        <v>1.7930000000000001E-3</v>
      </c>
      <c r="C548" s="12">
        <v>1.818E-3</v>
      </c>
      <c r="D548" s="12">
        <v>1.755E-3</v>
      </c>
      <c r="E548" s="12">
        <v>1.7960000000000001E-3</v>
      </c>
      <c r="F548" s="12">
        <v>40152</v>
      </c>
      <c r="G548" s="12">
        <v>8687941</v>
      </c>
      <c r="H548" s="7">
        <f t="shared" si="8"/>
        <v>1.6731734523145368E-3</v>
      </c>
    </row>
    <row r="549" spans="1:8" x14ac:dyDescent="0.75">
      <c r="A549" s="2">
        <v>42403</v>
      </c>
      <c r="B549" s="12">
        <v>1.7960000000000001E-3</v>
      </c>
      <c r="C549" s="12">
        <v>1.83E-3</v>
      </c>
      <c r="D549" s="12">
        <v>1.7799999999999999E-3</v>
      </c>
      <c r="E549" s="12">
        <v>1.807E-3</v>
      </c>
      <c r="F549" s="12">
        <v>33079</v>
      </c>
      <c r="G549" s="12">
        <v>8739846</v>
      </c>
      <c r="H549" s="7">
        <f t="shared" si="8"/>
        <v>6.1247216035634419E-3</v>
      </c>
    </row>
    <row r="550" spans="1:8" x14ac:dyDescent="0.75">
      <c r="A550" s="2">
        <v>42404</v>
      </c>
      <c r="B550" s="12">
        <v>1.807E-3</v>
      </c>
      <c r="C550" s="12">
        <v>1.8420000000000001E-3</v>
      </c>
      <c r="D550" s="12">
        <v>1.7780000000000001E-3</v>
      </c>
      <c r="E550" s="12">
        <v>1.8029999999999999E-3</v>
      </c>
      <c r="F550" s="12">
        <v>22478</v>
      </c>
      <c r="G550" s="12">
        <v>8720738</v>
      </c>
      <c r="H550" s="7">
        <f t="shared" si="8"/>
        <v>-2.2136137244051449E-3</v>
      </c>
    </row>
    <row r="551" spans="1:8" x14ac:dyDescent="0.75">
      <c r="A551" s="2">
        <v>42405</v>
      </c>
      <c r="B551" s="12">
        <v>1.8029999999999999E-3</v>
      </c>
      <c r="C551" s="12">
        <v>1.8680000000000001E-3</v>
      </c>
      <c r="D551" s="12">
        <v>1.7899999999999999E-3</v>
      </c>
      <c r="E551" s="12">
        <v>1.8339999999999999E-3</v>
      </c>
      <c r="F551" s="12">
        <v>27232</v>
      </c>
      <c r="G551" s="12">
        <v>8871132</v>
      </c>
      <c r="H551" s="7">
        <f t="shared" si="8"/>
        <v>1.7193566278424846E-2</v>
      </c>
    </row>
    <row r="552" spans="1:8" x14ac:dyDescent="0.75">
      <c r="A552" s="2">
        <v>42406</v>
      </c>
      <c r="B552" s="12">
        <v>1.835E-3</v>
      </c>
      <c r="C552" s="12">
        <v>1.882E-3</v>
      </c>
      <c r="D552" s="12">
        <v>1.815E-3</v>
      </c>
      <c r="E552" s="12">
        <v>1.864E-3</v>
      </c>
      <c r="F552" s="12">
        <v>19431</v>
      </c>
      <c r="G552" s="12">
        <v>9015043</v>
      </c>
      <c r="H552" s="7">
        <f t="shared" si="8"/>
        <v>1.5803814713896427E-2</v>
      </c>
    </row>
    <row r="553" spans="1:8" x14ac:dyDescent="0.75">
      <c r="A553" s="2">
        <v>42407</v>
      </c>
      <c r="B553" s="12">
        <v>1.864E-3</v>
      </c>
      <c r="C553" s="12">
        <v>2.0079999999999998E-3</v>
      </c>
      <c r="D553" s="12">
        <v>1.843E-3</v>
      </c>
      <c r="E553" s="12">
        <v>1.8519999999999999E-3</v>
      </c>
      <c r="F553" s="12">
        <v>48478</v>
      </c>
      <c r="G553" s="12">
        <v>8958881</v>
      </c>
      <c r="H553" s="7">
        <f t="shared" si="8"/>
        <v>-6.4377682403433875E-3</v>
      </c>
    </row>
    <row r="554" spans="1:8" x14ac:dyDescent="0.75">
      <c r="A554" s="2">
        <v>42408</v>
      </c>
      <c r="B554" s="12">
        <v>1.8389999999999999E-3</v>
      </c>
      <c r="C554" s="12">
        <v>1.8749999999999999E-3</v>
      </c>
      <c r="D554" s="12">
        <v>1.815E-3</v>
      </c>
      <c r="E554" s="12">
        <v>1.841E-3</v>
      </c>
      <c r="F554" s="12">
        <v>15539</v>
      </c>
      <c r="G554" s="12">
        <v>8906880</v>
      </c>
      <c r="H554" s="7">
        <f t="shared" si="8"/>
        <v>1.0875475802066606E-3</v>
      </c>
    </row>
    <row r="555" spans="1:8" x14ac:dyDescent="0.75">
      <c r="A555" s="2">
        <v>42409</v>
      </c>
      <c r="B555" s="12">
        <v>1.853E-3</v>
      </c>
      <c r="C555" s="12">
        <v>1.885E-3</v>
      </c>
      <c r="D555" s="12">
        <v>1.768E-3</v>
      </c>
      <c r="E555" s="12">
        <v>1.8259999999999999E-3</v>
      </c>
      <c r="F555" s="12">
        <v>17156</v>
      </c>
      <c r="G555" s="12">
        <v>8832529</v>
      </c>
      <c r="H555" s="7">
        <f t="shared" si="8"/>
        <v>-1.4570966001079391E-2</v>
      </c>
    </row>
    <row r="556" spans="1:8" x14ac:dyDescent="0.75">
      <c r="A556" s="2">
        <v>42410</v>
      </c>
      <c r="B556" s="12">
        <v>1.828E-3</v>
      </c>
      <c r="C556" s="12">
        <v>1.9139999999999999E-3</v>
      </c>
      <c r="D556" s="12">
        <v>1.8209999999999999E-3</v>
      </c>
      <c r="E556" s="12">
        <v>1.8489999999999999E-3</v>
      </c>
      <c r="F556" s="12">
        <v>28847</v>
      </c>
      <c r="G556" s="12">
        <v>8942289</v>
      </c>
      <c r="H556" s="7">
        <f t="shared" si="8"/>
        <v>1.1487964989059064E-2</v>
      </c>
    </row>
    <row r="557" spans="1:8" x14ac:dyDescent="0.75">
      <c r="A557" s="2">
        <v>42411</v>
      </c>
      <c r="B557" s="12">
        <v>1.8439999999999999E-3</v>
      </c>
      <c r="C557" s="12">
        <v>1.902E-3</v>
      </c>
      <c r="D557" s="12">
        <v>1.797E-3</v>
      </c>
      <c r="E557" s="12">
        <v>1.8779999999999999E-3</v>
      </c>
      <c r="F557" s="12">
        <v>31082</v>
      </c>
      <c r="G557" s="12">
        <v>9084314</v>
      </c>
      <c r="H557" s="7">
        <f t="shared" si="8"/>
        <v>1.8438177874186529E-2</v>
      </c>
    </row>
    <row r="558" spans="1:8" x14ac:dyDescent="0.75">
      <c r="A558" s="2">
        <v>42412</v>
      </c>
      <c r="B558" s="12">
        <v>1.8779999999999999E-3</v>
      </c>
      <c r="C558" s="12">
        <v>2.3570000000000002E-3</v>
      </c>
      <c r="D558" s="12">
        <v>1.8420000000000001E-3</v>
      </c>
      <c r="E558" s="12">
        <v>2.3440000000000002E-3</v>
      </c>
      <c r="F558" s="12">
        <v>715496</v>
      </c>
      <c r="G558" s="12">
        <v>11338474</v>
      </c>
      <c r="H558" s="7">
        <f t="shared" si="8"/>
        <v>0.24813631522896715</v>
      </c>
    </row>
    <row r="559" spans="1:8" x14ac:dyDescent="0.75">
      <c r="A559" s="2">
        <v>42413</v>
      </c>
      <c r="B559" s="12">
        <v>2.3310000000000002E-3</v>
      </c>
      <c r="C559" s="12">
        <v>2.333E-3</v>
      </c>
      <c r="D559" s="12">
        <v>2.088E-3</v>
      </c>
      <c r="E559" s="12">
        <v>2.2030000000000001E-3</v>
      </c>
      <c r="F559" s="12">
        <v>87956</v>
      </c>
      <c r="G559" s="12">
        <v>10654762</v>
      </c>
      <c r="H559" s="7">
        <f t="shared" si="8"/>
        <v>-5.491205491205494E-2</v>
      </c>
    </row>
    <row r="560" spans="1:8" x14ac:dyDescent="0.75">
      <c r="A560" s="2">
        <v>42414</v>
      </c>
      <c r="B560" s="12">
        <v>2.1979999999999999E-3</v>
      </c>
      <c r="C560" s="12">
        <v>2.2920000000000002E-3</v>
      </c>
      <c r="D560" s="12">
        <v>2.134E-3</v>
      </c>
      <c r="E560" s="12">
        <v>2.1900000000000001E-3</v>
      </c>
      <c r="F560" s="12">
        <v>47727</v>
      </c>
      <c r="G560" s="12">
        <v>10594682</v>
      </c>
      <c r="H560" s="7">
        <f t="shared" si="8"/>
        <v>-3.6396724294812379E-3</v>
      </c>
    </row>
    <row r="561" spans="1:8" x14ac:dyDescent="0.75">
      <c r="A561" s="2">
        <v>42415</v>
      </c>
      <c r="B561" s="12">
        <v>2.1919999999999999E-3</v>
      </c>
      <c r="C561" s="12">
        <v>2.258E-3</v>
      </c>
      <c r="D561" s="12">
        <v>2.1510000000000001E-3</v>
      </c>
      <c r="E561" s="12">
        <v>2.2030000000000001E-3</v>
      </c>
      <c r="F561" s="12">
        <v>27720</v>
      </c>
      <c r="G561" s="12">
        <v>10657519</v>
      </c>
      <c r="H561" s="7">
        <f t="shared" si="8"/>
        <v>5.0182481751825546E-3</v>
      </c>
    </row>
    <row r="562" spans="1:8" x14ac:dyDescent="0.75">
      <c r="A562" s="2">
        <v>42416</v>
      </c>
      <c r="B562" s="12">
        <v>2.1900000000000001E-3</v>
      </c>
      <c r="C562" s="12">
        <v>2.6489999999999999E-3</v>
      </c>
      <c r="D562" s="12">
        <v>2.1189999999999998E-3</v>
      </c>
      <c r="E562" s="12">
        <v>2.6489999999999999E-3</v>
      </c>
      <c r="F562" s="12">
        <v>114749</v>
      </c>
      <c r="G562" s="12">
        <v>12814932</v>
      </c>
      <c r="H562" s="7">
        <f t="shared" si="8"/>
        <v>0.2095890410958903</v>
      </c>
    </row>
    <row r="563" spans="1:8" x14ac:dyDescent="0.75">
      <c r="A563" s="2">
        <v>42417</v>
      </c>
      <c r="B563" s="12">
        <v>2.6440000000000001E-3</v>
      </c>
      <c r="C563" s="12">
        <v>2.6440000000000001E-3</v>
      </c>
      <c r="D563" s="12">
        <v>2.003E-3</v>
      </c>
      <c r="E563" s="12">
        <v>2.1580000000000002E-3</v>
      </c>
      <c r="F563" s="12">
        <v>123493</v>
      </c>
      <c r="G563" s="12">
        <v>10439016</v>
      </c>
      <c r="H563" s="7">
        <f t="shared" si="8"/>
        <v>-0.18381240544629346</v>
      </c>
    </row>
    <row r="564" spans="1:8" x14ac:dyDescent="0.75">
      <c r="A564" s="2">
        <v>42418</v>
      </c>
      <c r="B564" s="12">
        <v>2.16E-3</v>
      </c>
      <c r="C564" s="12">
        <v>2.2000000000000001E-3</v>
      </c>
      <c r="D564" s="12">
        <v>2.0709999999999999E-3</v>
      </c>
      <c r="E564" s="12">
        <v>2.1220000000000002E-3</v>
      </c>
      <c r="F564" s="12">
        <v>22194</v>
      </c>
      <c r="G564" s="12">
        <v>10266612</v>
      </c>
      <c r="H564" s="7">
        <f t="shared" si="8"/>
        <v>-1.7592592592592517E-2</v>
      </c>
    </row>
    <row r="565" spans="1:8" x14ac:dyDescent="0.75">
      <c r="A565" s="2">
        <v>42419</v>
      </c>
      <c r="B565" s="12">
        <v>2.1180000000000001E-3</v>
      </c>
      <c r="C565" s="12">
        <v>2.1949999999999999E-3</v>
      </c>
      <c r="D565" s="12">
        <v>2.0639999999999999E-3</v>
      </c>
      <c r="E565" s="12">
        <v>2.1099999999999999E-3</v>
      </c>
      <c r="F565" s="12">
        <v>43957</v>
      </c>
      <c r="G565" s="12">
        <v>10208709</v>
      </c>
      <c r="H565" s="7">
        <f t="shared" si="8"/>
        <v>-3.7771482530690246E-3</v>
      </c>
    </row>
    <row r="566" spans="1:8" x14ac:dyDescent="0.75">
      <c r="A566" s="2">
        <v>42420</v>
      </c>
      <c r="B566" s="12">
        <v>2.1099999999999999E-3</v>
      </c>
      <c r="C566" s="12">
        <v>2.2039999999999998E-3</v>
      </c>
      <c r="D566" s="12">
        <v>2.055E-3</v>
      </c>
      <c r="E566" s="12">
        <v>2.101E-3</v>
      </c>
      <c r="F566" s="12">
        <v>33898</v>
      </c>
      <c r="G566" s="12">
        <v>10165028</v>
      </c>
      <c r="H566" s="7">
        <f t="shared" si="8"/>
        <v>-4.2654028436018452E-3</v>
      </c>
    </row>
    <row r="567" spans="1:8" x14ac:dyDescent="0.75">
      <c r="A567" s="2">
        <v>42421</v>
      </c>
      <c r="B567" s="12">
        <v>2.0569999999999998E-3</v>
      </c>
      <c r="C567" s="12">
        <v>2.189E-3</v>
      </c>
      <c r="D567" s="12">
        <v>2.0569999999999998E-3</v>
      </c>
      <c r="E567" s="12">
        <v>2.1570000000000001E-3</v>
      </c>
      <c r="F567" s="12">
        <v>29419</v>
      </c>
      <c r="G567" s="12">
        <v>10434710</v>
      </c>
      <c r="H567" s="7">
        <f t="shared" si="8"/>
        <v>4.861448711716105E-2</v>
      </c>
    </row>
    <row r="568" spans="1:8" x14ac:dyDescent="0.75">
      <c r="A568" s="2">
        <v>42422</v>
      </c>
      <c r="B568" s="12">
        <v>2.1549999999999998E-3</v>
      </c>
      <c r="C568" s="12">
        <v>2.1610000000000002E-3</v>
      </c>
      <c r="D568" s="12">
        <v>1.9620000000000002E-3</v>
      </c>
      <c r="E568" s="12">
        <v>1.9759999999999999E-3</v>
      </c>
      <c r="F568" s="12">
        <v>27370</v>
      </c>
      <c r="G568" s="12">
        <v>9557891</v>
      </c>
      <c r="H568" s="7">
        <f t="shared" si="8"/>
        <v>-8.3062645011600891E-2</v>
      </c>
    </row>
    <row r="569" spans="1:8" x14ac:dyDescent="0.75">
      <c r="A569" s="2">
        <v>42423</v>
      </c>
      <c r="B569" s="12">
        <v>1.9840000000000001E-3</v>
      </c>
      <c r="C569" s="12">
        <v>2.075E-3</v>
      </c>
      <c r="D569" s="12">
        <v>1.8829999999999999E-3</v>
      </c>
      <c r="E569" s="12">
        <v>1.903E-3</v>
      </c>
      <c r="F569" s="12">
        <v>43865</v>
      </c>
      <c r="G569" s="12">
        <v>9207521</v>
      </c>
      <c r="H569" s="7">
        <f t="shared" si="8"/>
        <v>-4.0826612903225867E-2</v>
      </c>
    </row>
    <row r="570" spans="1:8" x14ac:dyDescent="0.75">
      <c r="A570" s="2">
        <v>42424</v>
      </c>
      <c r="B570" s="12">
        <v>1.9040000000000001E-3</v>
      </c>
      <c r="C570" s="12">
        <v>1.9759999999999999E-3</v>
      </c>
      <c r="D570" s="12">
        <v>1.9009999999999999E-3</v>
      </c>
      <c r="E570" s="12">
        <v>1.9589999999999998E-3</v>
      </c>
      <c r="F570" s="12">
        <v>21033</v>
      </c>
      <c r="G570" s="12">
        <v>9477543</v>
      </c>
      <c r="H570" s="7">
        <f t="shared" si="8"/>
        <v>2.8886554621848585E-2</v>
      </c>
    </row>
    <row r="571" spans="1:8" x14ac:dyDescent="0.75">
      <c r="A571" s="2">
        <v>42425</v>
      </c>
      <c r="B571" s="12">
        <v>1.944E-3</v>
      </c>
      <c r="C571" s="12">
        <v>1.9849999999999998E-3</v>
      </c>
      <c r="D571" s="12">
        <v>1.9250000000000001E-3</v>
      </c>
      <c r="E571" s="12">
        <v>1.9750000000000002E-3</v>
      </c>
      <c r="F571" s="12">
        <v>9214</v>
      </c>
      <c r="G571" s="12">
        <v>9554940</v>
      </c>
      <c r="H571" s="7">
        <f t="shared" si="8"/>
        <v>1.5946502057613277E-2</v>
      </c>
    </row>
    <row r="572" spans="1:8" x14ac:dyDescent="0.75">
      <c r="A572" s="2">
        <v>42426</v>
      </c>
      <c r="B572" s="12">
        <v>1.9759999999999999E-3</v>
      </c>
      <c r="C572" s="12">
        <v>1.99E-3</v>
      </c>
      <c r="D572" s="12">
        <v>1.8810000000000001E-3</v>
      </c>
      <c r="E572" s="12">
        <v>1.9430000000000001E-3</v>
      </c>
      <c r="F572" s="12">
        <v>28136</v>
      </c>
      <c r="G572" s="12">
        <v>9397920</v>
      </c>
      <c r="H572" s="7">
        <f t="shared" si="8"/>
        <v>-1.670040485829951E-2</v>
      </c>
    </row>
    <row r="573" spans="1:8" x14ac:dyDescent="0.75">
      <c r="A573" s="2">
        <v>42427</v>
      </c>
      <c r="B573" s="12">
        <v>1.9550000000000001E-3</v>
      </c>
      <c r="C573" s="12">
        <v>2.0209999999999998E-3</v>
      </c>
      <c r="D573" s="12">
        <v>1.9220000000000001E-3</v>
      </c>
      <c r="E573" s="12">
        <v>2.003E-3</v>
      </c>
      <c r="F573" s="12">
        <v>22000</v>
      </c>
      <c r="G573" s="12">
        <v>9690386</v>
      </c>
      <c r="H573" s="7">
        <f t="shared" si="8"/>
        <v>2.455242966751911E-2</v>
      </c>
    </row>
    <row r="574" spans="1:8" x14ac:dyDescent="0.75">
      <c r="A574" s="2">
        <v>42428</v>
      </c>
      <c r="B574" s="12">
        <v>2.003E-3</v>
      </c>
      <c r="C574" s="12">
        <v>2.0219999999999999E-3</v>
      </c>
      <c r="D574" s="12">
        <v>1.923E-3</v>
      </c>
      <c r="E574" s="12">
        <v>1.9810000000000001E-3</v>
      </c>
      <c r="F574" s="12">
        <v>33416</v>
      </c>
      <c r="G574" s="12">
        <v>9583481</v>
      </c>
      <c r="H574" s="7">
        <f t="shared" si="8"/>
        <v>-1.0983524712930546E-2</v>
      </c>
    </row>
    <row r="575" spans="1:8" x14ac:dyDescent="0.75">
      <c r="A575" s="2">
        <v>42429</v>
      </c>
      <c r="B575" s="12">
        <v>1.9810000000000001E-3</v>
      </c>
      <c r="C575" s="12">
        <v>2.0049999999999998E-3</v>
      </c>
      <c r="D575" s="12">
        <v>1.8910000000000001E-3</v>
      </c>
      <c r="E575" s="12">
        <v>1.949E-3</v>
      </c>
      <c r="F575" s="12">
        <v>23302</v>
      </c>
      <c r="G575" s="12">
        <v>9429846</v>
      </c>
      <c r="H575" s="7">
        <f t="shared" si="8"/>
        <v>-1.6153457849570986E-2</v>
      </c>
    </row>
    <row r="576" spans="1:8" x14ac:dyDescent="0.75">
      <c r="A576" s="2">
        <v>42430</v>
      </c>
      <c r="B576" s="12">
        <v>1.949E-3</v>
      </c>
      <c r="C576" s="12">
        <v>2.0049999999999998E-3</v>
      </c>
      <c r="D576" s="12">
        <v>1.903E-3</v>
      </c>
      <c r="E576" s="12">
        <v>1.9090000000000001E-3</v>
      </c>
      <c r="F576" s="12">
        <v>15994</v>
      </c>
      <c r="G576" s="12">
        <v>9235917</v>
      </c>
      <c r="H576" s="7">
        <f t="shared" si="8"/>
        <v>-2.0523345305284706E-2</v>
      </c>
    </row>
    <row r="577" spans="1:8" x14ac:dyDescent="0.75">
      <c r="A577" s="2">
        <v>42431</v>
      </c>
      <c r="B577" s="12">
        <v>1.91E-3</v>
      </c>
      <c r="C577" s="12">
        <v>1.951E-3</v>
      </c>
      <c r="D577" s="12">
        <v>1.823E-3</v>
      </c>
      <c r="E577" s="12">
        <v>1.884E-3</v>
      </c>
      <c r="F577" s="12">
        <v>22381</v>
      </c>
      <c r="G577" s="12">
        <v>9112129</v>
      </c>
      <c r="H577" s="7">
        <f t="shared" si="8"/>
        <v>-1.3612565445026169E-2</v>
      </c>
    </row>
    <row r="578" spans="1:8" x14ac:dyDescent="0.75">
      <c r="A578" s="2">
        <v>42432</v>
      </c>
      <c r="B578" s="12">
        <v>1.8879999999999999E-3</v>
      </c>
      <c r="C578" s="12">
        <v>1.939E-3</v>
      </c>
      <c r="D578" s="12">
        <v>1.853E-3</v>
      </c>
      <c r="E578" s="12">
        <v>1.89E-3</v>
      </c>
      <c r="F578" s="12">
        <v>24504</v>
      </c>
      <c r="G578" s="12">
        <v>9143378</v>
      </c>
      <c r="H578" s="7">
        <f t="shared" si="8"/>
        <v>1.0593220338983309E-3</v>
      </c>
    </row>
    <row r="579" spans="1:8" x14ac:dyDescent="0.75">
      <c r="A579" s="2">
        <v>42433</v>
      </c>
      <c r="B579" s="12">
        <v>1.8910000000000001E-3</v>
      </c>
      <c r="C579" s="12">
        <v>1.9449999999999999E-3</v>
      </c>
      <c r="D579" s="12">
        <v>1.8469999999999999E-3</v>
      </c>
      <c r="E579" s="12">
        <v>1.9139999999999999E-3</v>
      </c>
      <c r="F579" s="12">
        <v>25208</v>
      </c>
      <c r="G579" s="12">
        <v>9258652</v>
      </c>
      <c r="H579" s="7">
        <f t="shared" ref="H579:H642" si="9">(E579-B579)/B579</f>
        <v>1.2162876784769856E-2</v>
      </c>
    </row>
    <row r="580" spans="1:8" x14ac:dyDescent="0.75">
      <c r="A580" s="2">
        <v>42434</v>
      </c>
      <c r="B580" s="12">
        <v>1.913E-3</v>
      </c>
      <c r="C580" s="12">
        <v>1.92E-3</v>
      </c>
      <c r="D580" s="12">
        <v>1.804E-3</v>
      </c>
      <c r="E580" s="12">
        <v>1.8240000000000001E-3</v>
      </c>
      <c r="F580" s="12">
        <v>39964</v>
      </c>
      <c r="G580" s="12">
        <v>8825515</v>
      </c>
      <c r="H580" s="7">
        <f t="shared" si="9"/>
        <v>-4.6523784631468841E-2</v>
      </c>
    </row>
    <row r="581" spans="1:8" x14ac:dyDescent="0.75">
      <c r="A581" s="2">
        <v>42435</v>
      </c>
      <c r="B581" s="12">
        <v>1.8240000000000001E-3</v>
      </c>
      <c r="C581" s="12">
        <v>1.939E-3</v>
      </c>
      <c r="D581" s="12">
        <v>1.8029999999999999E-3</v>
      </c>
      <c r="E581" s="12">
        <v>1.9380000000000001E-3</v>
      </c>
      <c r="F581" s="12">
        <v>41218</v>
      </c>
      <c r="G581" s="12">
        <v>9376780</v>
      </c>
      <c r="H581" s="7">
        <f t="shared" si="9"/>
        <v>6.2499999999999972E-2</v>
      </c>
    </row>
    <row r="582" spans="1:8" x14ac:dyDescent="0.75">
      <c r="A582" s="2">
        <v>42436</v>
      </c>
      <c r="B582" s="12">
        <v>1.9400000000000001E-3</v>
      </c>
      <c r="C582" s="12">
        <v>2.542E-3</v>
      </c>
      <c r="D582" s="12">
        <v>1.926E-3</v>
      </c>
      <c r="E582" s="12">
        <v>2.392E-3</v>
      </c>
      <c r="F582" s="12">
        <v>325391</v>
      </c>
      <c r="G582" s="12">
        <v>11570909</v>
      </c>
      <c r="H582" s="7">
        <f t="shared" si="9"/>
        <v>0.23298969072164943</v>
      </c>
    </row>
    <row r="583" spans="1:8" x14ac:dyDescent="0.75">
      <c r="A583" s="2">
        <v>42437</v>
      </c>
      <c r="B583" s="12">
        <v>2.3479999999999998E-3</v>
      </c>
      <c r="C583" s="12">
        <v>2.3770000000000002E-3</v>
      </c>
      <c r="D583" s="12">
        <v>2.1299999999999999E-3</v>
      </c>
      <c r="E583" s="12">
        <v>2.2160000000000001E-3</v>
      </c>
      <c r="F583" s="12">
        <v>127065</v>
      </c>
      <c r="G583" s="12">
        <v>10719582</v>
      </c>
      <c r="H583" s="7">
        <f t="shared" si="9"/>
        <v>-5.6218057921635325E-2</v>
      </c>
    </row>
    <row r="584" spans="1:8" x14ac:dyDescent="0.75">
      <c r="A584" s="2">
        <v>42438</v>
      </c>
      <c r="B584" s="12">
        <v>2.2160000000000001E-3</v>
      </c>
      <c r="C584" s="12">
        <v>2.3159999999999999E-3</v>
      </c>
      <c r="D584" s="12">
        <v>2.1510000000000001E-3</v>
      </c>
      <c r="E584" s="12">
        <v>2.2290000000000001E-3</v>
      </c>
      <c r="F584" s="12">
        <v>52341</v>
      </c>
      <c r="G584" s="12">
        <v>10782274</v>
      </c>
      <c r="H584" s="7">
        <f t="shared" si="9"/>
        <v>5.8664259927797792E-3</v>
      </c>
    </row>
    <row r="585" spans="1:8" x14ac:dyDescent="0.75">
      <c r="A585" s="2">
        <v>42439</v>
      </c>
      <c r="B585" s="12">
        <v>2.2290000000000001E-3</v>
      </c>
      <c r="C585" s="12">
        <v>2.418E-3</v>
      </c>
      <c r="D585" s="12">
        <v>2.1719999999999999E-3</v>
      </c>
      <c r="E585" s="12">
        <v>2.3679999999999999E-3</v>
      </c>
      <c r="F585" s="12">
        <v>119765</v>
      </c>
      <c r="G585" s="12">
        <v>12988608</v>
      </c>
      <c r="H585" s="7">
        <f t="shared" si="9"/>
        <v>6.2359802602063613E-2</v>
      </c>
    </row>
    <row r="586" spans="1:8" x14ac:dyDescent="0.75">
      <c r="A586" s="2">
        <v>42440</v>
      </c>
      <c r="B586" s="12">
        <v>2.3739999999999998E-3</v>
      </c>
      <c r="C586" s="12">
        <v>2.9290000000000002E-3</v>
      </c>
      <c r="D586" s="12">
        <v>2.3739999999999998E-3</v>
      </c>
      <c r="E586" s="12">
        <v>2.5669999999999998E-3</v>
      </c>
      <c r="F586" s="12">
        <v>346969</v>
      </c>
      <c r="G586" s="12">
        <v>14080807</v>
      </c>
      <c r="H586" s="7">
        <f t="shared" si="9"/>
        <v>8.1297388374052246E-2</v>
      </c>
    </row>
    <row r="587" spans="1:8" x14ac:dyDescent="0.75">
      <c r="A587" s="2">
        <v>42441</v>
      </c>
      <c r="B587" s="12">
        <v>2.555E-3</v>
      </c>
      <c r="C587" s="12">
        <v>2.555E-3</v>
      </c>
      <c r="D587" s="12">
        <v>2.1840000000000002E-3</v>
      </c>
      <c r="E587" s="12">
        <v>2.2699999999999999E-3</v>
      </c>
      <c r="F587" s="12">
        <v>102896</v>
      </c>
      <c r="G587" s="12">
        <v>12451944</v>
      </c>
      <c r="H587" s="7">
        <f t="shared" si="9"/>
        <v>-0.11154598825831706</v>
      </c>
    </row>
    <row r="588" spans="1:8" x14ac:dyDescent="0.75">
      <c r="A588" s="2">
        <v>42442</v>
      </c>
      <c r="B588" s="12">
        <v>2.2780000000000001E-3</v>
      </c>
      <c r="C588" s="12">
        <v>2.3470000000000001E-3</v>
      </c>
      <c r="D588" s="12">
        <v>2.15E-3</v>
      </c>
      <c r="E588" s="12">
        <v>2.1770000000000001E-3</v>
      </c>
      <c r="F588" s="12">
        <v>56827</v>
      </c>
      <c r="G588" s="12">
        <v>11941556</v>
      </c>
      <c r="H588" s="7">
        <f t="shared" si="9"/>
        <v>-4.4337137840210691E-2</v>
      </c>
    </row>
    <row r="589" spans="1:8" x14ac:dyDescent="0.75">
      <c r="A589" s="2">
        <v>42443</v>
      </c>
      <c r="B589" s="12">
        <v>2.189E-3</v>
      </c>
      <c r="C589" s="12">
        <v>2.2720000000000001E-3</v>
      </c>
      <c r="D589" s="12">
        <v>2.0969999999999999E-3</v>
      </c>
      <c r="E589" s="12">
        <v>2.1380000000000001E-3</v>
      </c>
      <c r="F589" s="12">
        <v>74931</v>
      </c>
      <c r="G589" s="12">
        <v>11728657</v>
      </c>
      <c r="H589" s="7">
        <f t="shared" si="9"/>
        <v>-2.3298309730470458E-2</v>
      </c>
    </row>
    <row r="590" spans="1:8" x14ac:dyDescent="0.75">
      <c r="A590" s="2">
        <v>42444</v>
      </c>
      <c r="B590" s="12">
        <v>2.14E-3</v>
      </c>
      <c r="C590" s="12">
        <v>2.2009999999999998E-3</v>
      </c>
      <c r="D590" s="12">
        <v>2.0590000000000001E-3</v>
      </c>
      <c r="E590" s="12">
        <v>2.1930000000000001E-3</v>
      </c>
      <c r="F590" s="12">
        <v>45366</v>
      </c>
      <c r="G590" s="12">
        <v>12027627</v>
      </c>
      <c r="H590" s="7">
        <f t="shared" si="9"/>
        <v>2.476635514018696E-2</v>
      </c>
    </row>
    <row r="591" spans="1:8" x14ac:dyDescent="0.75">
      <c r="A591" s="2">
        <v>42445</v>
      </c>
      <c r="B591" s="12">
        <v>2.1970000000000002E-3</v>
      </c>
      <c r="C591" s="12">
        <v>2.2030000000000001E-3</v>
      </c>
      <c r="D591" s="12">
        <v>2.088E-3</v>
      </c>
      <c r="E591" s="12">
        <v>2.1359999999999999E-3</v>
      </c>
      <c r="F591" s="12">
        <v>24794</v>
      </c>
      <c r="G591" s="12">
        <v>11714833</v>
      </c>
      <c r="H591" s="7">
        <f t="shared" si="9"/>
        <v>-2.7765134274010145E-2</v>
      </c>
    </row>
    <row r="592" spans="1:8" x14ac:dyDescent="0.75">
      <c r="A592" s="2">
        <v>42446</v>
      </c>
      <c r="B592" s="12">
        <v>2.1380000000000001E-3</v>
      </c>
      <c r="C592" s="12">
        <v>2.2060000000000001E-3</v>
      </c>
      <c r="D592" s="12">
        <v>2.088E-3</v>
      </c>
      <c r="E592" s="12">
        <v>2.147E-3</v>
      </c>
      <c r="F592" s="12">
        <v>45510</v>
      </c>
      <c r="G592" s="12">
        <v>11777260</v>
      </c>
      <c r="H592" s="7">
        <f t="shared" si="9"/>
        <v>4.2095416276893794E-3</v>
      </c>
    </row>
    <row r="593" spans="1:8" x14ac:dyDescent="0.75">
      <c r="A593" s="2">
        <v>42447</v>
      </c>
      <c r="B593" s="12">
        <v>2.1459999999999999E-3</v>
      </c>
      <c r="C593" s="12">
        <v>2.1800000000000001E-3</v>
      </c>
      <c r="D593" s="12">
        <v>1.97E-3</v>
      </c>
      <c r="E593" s="12">
        <v>1.98E-3</v>
      </c>
      <c r="F593" s="12">
        <v>50038</v>
      </c>
      <c r="G593" s="12">
        <v>10860932</v>
      </c>
      <c r="H593" s="7">
        <f t="shared" si="9"/>
        <v>-7.7353215284249724E-2</v>
      </c>
    </row>
    <row r="594" spans="1:8" x14ac:dyDescent="0.75">
      <c r="A594" s="2">
        <v>42448</v>
      </c>
      <c r="B594" s="12">
        <v>1.9849999999999998E-3</v>
      </c>
      <c r="C594" s="12">
        <v>2.0969999999999999E-3</v>
      </c>
      <c r="D594" s="12">
        <v>1.957E-3</v>
      </c>
      <c r="E594" s="12">
        <v>2.0149999999999999E-3</v>
      </c>
      <c r="F594" s="12">
        <v>46715</v>
      </c>
      <c r="G594" s="12">
        <v>11056058</v>
      </c>
      <c r="H594" s="7">
        <f t="shared" si="9"/>
        <v>1.5113350125944626E-2</v>
      </c>
    </row>
    <row r="595" spans="1:8" x14ac:dyDescent="0.75">
      <c r="A595" s="2">
        <v>42449</v>
      </c>
      <c r="B595" s="12">
        <v>1.9980000000000002E-3</v>
      </c>
      <c r="C595" s="12">
        <v>2.1350000000000002E-3</v>
      </c>
      <c r="D595" s="12">
        <v>1.9959999999999999E-3</v>
      </c>
      <c r="E595" s="12">
        <v>2.088E-3</v>
      </c>
      <c r="F595" s="12">
        <v>23789</v>
      </c>
      <c r="G595" s="12">
        <v>11456458</v>
      </c>
      <c r="H595" s="7">
        <f t="shared" si="9"/>
        <v>4.5045045045044939E-2</v>
      </c>
    </row>
    <row r="596" spans="1:8" x14ac:dyDescent="0.75">
      <c r="A596" s="2">
        <v>42450</v>
      </c>
      <c r="B596" s="12">
        <v>2.088E-3</v>
      </c>
      <c r="C596" s="12">
        <v>2.088E-3</v>
      </c>
      <c r="D596" s="12">
        <v>2.0270000000000002E-3</v>
      </c>
      <c r="E596" s="12">
        <v>2.0739999999999999E-3</v>
      </c>
      <c r="F596" s="12">
        <v>24440</v>
      </c>
      <c r="G596" s="12">
        <v>11379768</v>
      </c>
      <c r="H596" s="7">
        <f t="shared" si="9"/>
        <v>-6.7049808429119366E-3</v>
      </c>
    </row>
    <row r="597" spans="1:8" x14ac:dyDescent="0.75">
      <c r="A597" s="2">
        <v>42451</v>
      </c>
      <c r="B597" s="12">
        <v>2.0739999999999999E-3</v>
      </c>
      <c r="C597" s="12">
        <v>2.1020000000000001E-3</v>
      </c>
      <c r="D597" s="12">
        <v>2.0600000000000002E-3</v>
      </c>
      <c r="E597" s="12">
        <v>2.0790000000000001E-3</v>
      </c>
      <c r="F597" s="12">
        <v>18784</v>
      </c>
      <c r="G597" s="12">
        <v>11404454</v>
      </c>
      <c r="H597" s="7">
        <f t="shared" si="9"/>
        <v>2.4108003857281728E-3</v>
      </c>
    </row>
    <row r="598" spans="1:8" x14ac:dyDescent="0.75">
      <c r="A598" s="2">
        <v>42452</v>
      </c>
      <c r="B598" s="12">
        <v>2.0790000000000001E-3</v>
      </c>
      <c r="C598" s="12">
        <v>2.2060000000000001E-3</v>
      </c>
      <c r="D598" s="12">
        <v>2.0049999999999998E-3</v>
      </c>
      <c r="E598" s="12">
        <v>2.1740000000000002E-3</v>
      </c>
      <c r="F598" s="12">
        <v>20972</v>
      </c>
      <c r="G598" s="12">
        <v>11924935</v>
      </c>
      <c r="H598" s="7">
        <f t="shared" si="9"/>
        <v>4.5695045695045705E-2</v>
      </c>
    </row>
    <row r="599" spans="1:8" x14ac:dyDescent="0.75">
      <c r="A599" s="2">
        <v>42453</v>
      </c>
      <c r="B599" s="12">
        <v>2.1740000000000002E-3</v>
      </c>
      <c r="C599" s="12">
        <v>2.183E-3</v>
      </c>
      <c r="D599" s="12">
        <v>2.065E-3</v>
      </c>
      <c r="E599" s="12">
        <v>2.0799999999999998E-3</v>
      </c>
      <c r="F599" s="12">
        <v>19201</v>
      </c>
      <c r="G599" s="12">
        <v>11411420</v>
      </c>
      <c r="H599" s="7">
        <f t="shared" si="9"/>
        <v>-4.3238270469181384E-2</v>
      </c>
    </row>
    <row r="600" spans="1:8" x14ac:dyDescent="0.75">
      <c r="A600" s="2">
        <v>42454</v>
      </c>
      <c r="B600" s="12">
        <v>2.0869999999999999E-3</v>
      </c>
      <c r="C600" s="12">
        <v>2.1259999999999999E-3</v>
      </c>
      <c r="D600" s="12">
        <v>2.016E-3</v>
      </c>
      <c r="E600" s="12">
        <v>2.0760000000000002E-3</v>
      </c>
      <c r="F600" s="12">
        <v>23037</v>
      </c>
      <c r="G600" s="12">
        <v>11387283</v>
      </c>
      <c r="H600" s="7">
        <f t="shared" si="9"/>
        <v>-5.2707235265930649E-3</v>
      </c>
    </row>
    <row r="601" spans="1:8" x14ac:dyDescent="0.75">
      <c r="A601" s="2">
        <v>42455</v>
      </c>
      <c r="B601" s="12">
        <v>2.075E-3</v>
      </c>
      <c r="C601" s="12">
        <v>2.0790000000000001E-3</v>
      </c>
      <c r="D601" s="12">
        <v>2.0089999999999999E-3</v>
      </c>
      <c r="E601" s="12">
        <v>2.0590000000000001E-3</v>
      </c>
      <c r="F601" s="12">
        <v>15616</v>
      </c>
      <c r="G601" s="12">
        <v>11293259</v>
      </c>
      <c r="H601" s="7">
        <f t="shared" si="9"/>
        <v>-7.7108433734939539E-3</v>
      </c>
    </row>
    <row r="602" spans="1:8" x14ac:dyDescent="0.75">
      <c r="A602" s="2">
        <v>42456</v>
      </c>
      <c r="B602" s="12">
        <v>2.0590000000000001E-3</v>
      </c>
      <c r="C602" s="12">
        <v>2.0950000000000001E-3</v>
      </c>
      <c r="D602" s="12">
        <v>1.9710000000000001E-3</v>
      </c>
      <c r="E602" s="12">
        <v>2.0270000000000002E-3</v>
      </c>
      <c r="F602" s="12">
        <v>31234</v>
      </c>
      <c r="G602" s="12">
        <v>11117114</v>
      </c>
      <c r="H602" s="7">
        <f t="shared" si="9"/>
        <v>-1.5541525012141772E-2</v>
      </c>
    </row>
    <row r="603" spans="1:8" x14ac:dyDescent="0.75">
      <c r="A603" s="2">
        <v>42457</v>
      </c>
      <c r="B603" s="12">
        <v>2.0309999999999998E-3</v>
      </c>
      <c r="C603" s="12">
        <v>2.2190000000000001E-3</v>
      </c>
      <c r="D603" s="12">
        <v>2.0110000000000002E-3</v>
      </c>
      <c r="E603" s="12">
        <v>2.1129999999999999E-3</v>
      </c>
      <c r="F603" s="12">
        <v>84150</v>
      </c>
      <c r="G603" s="12">
        <v>11591351</v>
      </c>
      <c r="H603" s="7">
        <f t="shared" si="9"/>
        <v>4.0374199901526367E-2</v>
      </c>
    </row>
    <row r="604" spans="1:8" x14ac:dyDescent="0.75">
      <c r="A604" s="2">
        <v>42458</v>
      </c>
      <c r="B604" s="12">
        <v>2.1120000000000002E-3</v>
      </c>
      <c r="C604" s="12">
        <v>2.1280000000000001E-3</v>
      </c>
      <c r="D604" s="12">
        <v>2.0530000000000001E-3</v>
      </c>
      <c r="E604" s="12">
        <v>2.0869999999999999E-3</v>
      </c>
      <c r="F604" s="12">
        <v>17062</v>
      </c>
      <c r="G604" s="12">
        <v>11446419</v>
      </c>
      <c r="H604" s="7">
        <f t="shared" si="9"/>
        <v>-1.1837121212121346E-2</v>
      </c>
    </row>
    <row r="605" spans="1:8" x14ac:dyDescent="0.75">
      <c r="A605" s="2">
        <v>42459</v>
      </c>
      <c r="B605" s="12">
        <v>2.0869999999999999E-3</v>
      </c>
      <c r="C605" s="12">
        <v>2.0890000000000001E-3</v>
      </c>
      <c r="D605" s="12">
        <v>2.006E-3</v>
      </c>
      <c r="E605" s="12">
        <v>2.039E-3</v>
      </c>
      <c r="F605" s="12">
        <v>18345</v>
      </c>
      <c r="G605" s="12">
        <v>11184258</v>
      </c>
      <c r="H605" s="7">
        <f t="shared" si="9"/>
        <v>-2.2999520843315701E-2</v>
      </c>
    </row>
    <row r="606" spans="1:8" x14ac:dyDescent="0.75">
      <c r="A606" s="2">
        <v>42460</v>
      </c>
      <c r="B606" s="12">
        <v>2.039E-3</v>
      </c>
      <c r="C606" s="12">
        <v>2.0730000000000002E-3</v>
      </c>
      <c r="D606" s="12">
        <v>2.0209999999999998E-3</v>
      </c>
      <c r="E606" s="12">
        <v>2.0270000000000002E-3</v>
      </c>
      <c r="F606" s="12">
        <v>34233</v>
      </c>
      <c r="G606" s="12">
        <v>11117498</v>
      </c>
      <c r="H606" s="7">
        <f t="shared" si="9"/>
        <v>-5.8852378616968404E-3</v>
      </c>
    </row>
    <row r="607" spans="1:8" x14ac:dyDescent="0.75">
      <c r="A607" s="2">
        <v>42461</v>
      </c>
      <c r="B607" s="12">
        <v>2.026E-3</v>
      </c>
      <c r="C607" s="12">
        <v>2.0539999999999998E-3</v>
      </c>
      <c r="D607" s="12">
        <v>1.993E-3</v>
      </c>
      <c r="E607" s="12">
        <v>2.0470000000000002E-3</v>
      </c>
      <c r="F607" s="12">
        <v>20022</v>
      </c>
      <c r="G607" s="12">
        <v>11227705</v>
      </c>
      <c r="H607" s="7">
        <f t="shared" si="9"/>
        <v>1.0365251727542046E-2</v>
      </c>
    </row>
    <row r="608" spans="1:8" x14ac:dyDescent="0.75">
      <c r="A608" s="2">
        <v>42462</v>
      </c>
      <c r="B608" s="12">
        <v>2.0470000000000002E-3</v>
      </c>
      <c r="C608" s="12">
        <v>2.1280000000000001E-3</v>
      </c>
      <c r="D608" s="12">
        <v>2.0400000000000001E-3</v>
      </c>
      <c r="E608" s="12">
        <v>2.0890000000000001E-3</v>
      </c>
      <c r="F608" s="12">
        <v>30735</v>
      </c>
      <c r="G608" s="12">
        <v>11457884</v>
      </c>
      <c r="H608" s="7">
        <f t="shared" si="9"/>
        <v>2.051783097215434E-2</v>
      </c>
    </row>
    <row r="609" spans="1:8" x14ac:dyDescent="0.75">
      <c r="A609" s="2">
        <v>42463</v>
      </c>
      <c r="B609" s="12">
        <v>2.0890000000000001E-3</v>
      </c>
      <c r="C609" s="12">
        <v>2.225E-3</v>
      </c>
      <c r="D609" s="12">
        <v>2.081E-3</v>
      </c>
      <c r="E609" s="12">
        <v>2.2100000000000002E-3</v>
      </c>
      <c r="F609" s="12">
        <v>43511</v>
      </c>
      <c r="G609" s="12">
        <v>12125272</v>
      </c>
      <c r="H609" s="7">
        <f t="shared" si="9"/>
        <v>5.7922450933460989E-2</v>
      </c>
    </row>
    <row r="610" spans="1:8" x14ac:dyDescent="0.75">
      <c r="A610" s="2">
        <v>42464</v>
      </c>
      <c r="B610" s="12">
        <v>2.2049999999999999E-3</v>
      </c>
      <c r="C610" s="12">
        <v>2.4650000000000002E-3</v>
      </c>
      <c r="D610" s="12">
        <v>2.2039999999999998E-3</v>
      </c>
      <c r="E610" s="12">
        <v>2.294E-3</v>
      </c>
      <c r="F610" s="12">
        <v>179638</v>
      </c>
      <c r="G610" s="12">
        <v>12581571</v>
      </c>
      <c r="H610" s="7">
        <f t="shared" si="9"/>
        <v>4.036281179138327E-2</v>
      </c>
    </row>
    <row r="611" spans="1:8" x14ac:dyDescent="0.75">
      <c r="A611" s="2">
        <v>42465</v>
      </c>
      <c r="B611" s="12">
        <v>2.2989999999999998E-3</v>
      </c>
      <c r="C611" s="12">
        <v>2.307E-3</v>
      </c>
      <c r="D611" s="12">
        <v>2.0990000000000002E-3</v>
      </c>
      <c r="E611" s="12">
        <v>2.16E-3</v>
      </c>
      <c r="F611" s="12">
        <v>79658</v>
      </c>
      <c r="G611" s="12">
        <v>11848081</v>
      </c>
      <c r="H611" s="7">
        <f t="shared" si="9"/>
        <v>-6.0461070030447941E-2</v>
      </c>
    </row>
    <row r="612" spans="1:8" x14ac:dyDescent="0.75">
      <c r="A612" s="2">
        <v>42466</v>
      </c>
      <c r="B612" s="12">
        <v>2.16E-3</v>
      </c>
      <c r="C612" s="12">
        <v>2.2430000000000002E-3</v>
      </c>
      <c r="D612" s="12">
        <v>2.088E-3</v>
      </c>
      <c r="E612" s="12">
        <v>2.163E-3</v>
      </c>
      <c r="F612" s="12">
        <v>30023</v>
      </c>
      <c r="G612" s="12">
        <v>11865690</v>
      </c>
      <c r="H612" s="7">
        <f t="shared" si="9"/>
        <v>1.3888888888888725E-3</v>
      </c>
    </row>
    <row r="613" spans="1:8" x14ac:dyDescent="0.75">
      <c r="A613" s="2">
        <v>42467</v>
      </c>
      <c r="B613" s="12">
        <v>2.1540000000000001E-3</v>
      </c>
      <c r="C613" s="12">
        <v>2.2490000000000001E-3</v>
      </c>
      <c r="D613" s="12">
        <v>2.1310000000000001E-3</v>
      </c>
      <c r="E613" s="12">
        <v>2.1549999999999998E-3</v>
      </c>
      <c r="F613" s="12">
        <v>43761</v>
      </c>
      <c r="G613" s="12">
        <v>11822462</v>
      </c>
      <c r="H613" s="7">
        <f t="shared" si="9"/>
        <v>4.6425255338890389E-4</v>
      </c>
    </row>
    <row r="614" spans="1:8" x14ac:dyDescent="0.75">
      <c r="A614" s="2">
        <v>42468</v>
      </c>
      <c r="B614" s="12">
        <v>2.1559999999999999E-3</v>
      </c>
      <c r="C614" s="12">
        <v>2.2369999999999998E-3</v>
      </c>
      <c r="D614" s="12">
        <v>2.1329999999999999E-3</v>
      </c>
      <c r="E614" s="12">
        <v>2.1840000000000002E-3</v>
      </c>
      <c r="F614" s="12">
        <v>33986</v>
      </c>
      <c r="G614" s="12">
        <v>11982535</v>
      </c>
      <c r="H614" s="7">
        <f t="shared" si="9"/>
        <v>1.2987012987013102E-2</v>
      </c>
    </row>
    <row r="615" spans="1:8" x14ac:dyDescent="0.75">
      <c r="A615" s="2">
        <v>42469</v>
      </c>
      <c r="B615" s="12">
        <v>2.1840000000000002E-3</v>
      </c>
      <c r="C615" s="12">
        <v>2.209E-3</v>
      </c>
      <c r="D615" s="12">
        <v>2.0019999999999999E-3</v>
      </c>
      <c r="E615" s="12">
        <v>2.0170000000000001E-3</v>
      </c>
      <c r="F615" s="12">
        <v>29154</v>
      </c>
      <c r="G615" s="12">
        <v>11066426</v>
      </c>
      <c r="H615" s="7">
        <f t="shared" si="9"/>
        <v>-7.6465201465201485E-2</v>
      </c>
    </row>
    <row r="616" spans="1:8" x14ac:dyDescent="0.75">
      <c r="A616" s="2">
        <v>42470</v>
      </c>
      <c r="B616" s="12">
        <v>2.0179999999999998E-3</v>
      </c>
      <c r="C616" s="12">
        <v>2.0509999999999999E-3</v>
      </c>
      <c r="D616" s="12">
        <v>1.4270000000000001E-3</v>
      </c>
      <c r="E616" s="12">
        <v>1.882E-3</v>
      </c>
      <c r="F616" s="12">
        <v>128084</v>
      </c>
      <c r="G616" s="12">
        <v>10325036</v>
      </c>
      <c r="H616" s="7">
        <f t="shared" si="9"/>
        <v>-6.7393458870168413E-2</v>
      </c>
    </row>
    <row r="617" spans="1:8" x14ac:dyDescent="0.75">
      <c r="A617" s="2">
        <v>42471</v>
      </c>
      <c r="B617" s="12">
        <v>1.885E-3</v>
      </c>
      <c r="C617" s="12">
        <v>1.9880000000000002E-3</v>
      </c>
      <c r="D617" s="12">
        <v>1.869E-3</v>
      </c>
      <c r="E617" s="12">
        <v>1.903E-3</v>
      </c>
      <c r="F617" s="12">
        <v>26655</v>
      </c>
      <c r="G617" s="12">
        <v>10436889</v>
      </c>
      <c r="H617" s="7">
        <f t="shared" si="9"/>
        <v>9.5490716180371381E-3</v>
      </c>
    </row>
    <row r="618" spans="1:8" x14ac:dyDescent="0.75">
      <c r="A618" s="2">
        <v>42472</v>
      </c>
      <c r="B618" s="12">
        <v>1.903E-3</v>
      </c>
      <c r="C618" s="12">
        <v>1.934E-3</v>
      </c>
      <c r="D618" s="12">
        <v>1.8289999999999999E-3</v>
      </c>
      <c r="E618" s="12">
        <v>1.8710000000000001E-3</v>
      </c>
      <c r="F618" s="12">
        <v>38237</v>
      </c>
      <c r="G618" s="12">
        <v>10264639</v>
      </c>
      <c r="H618" s="7">
        <f t="shared" si="9"/>
        <v>-1.6815554387808677E-2</v>
      </c>
    </row>
    <row r="619" spans="1:8" x14ac:dyDescent="0.75">
      <c r="A619" s="2">
        <v>42473</v>
      </c>
      <c r="B619" s="12">
        <v>1.8760000000000001E-3</v>
      </c>
      <c r="C619" s="12">
        <v>1.9239999999999999E-3</v>
      </c>
      <c r="D619" s="12">
        <v>1.8320000000000001E-3</v>
      </c>
      <c r="E619" s="12">
        <v>1.8630000000000001E-3</v>
      </c>
      <c r="F619" s="12">
        <v>43097</v>
      </c>
      <c r="G619" s="12">
        <v>10217243</v>
      </c>
      <c r="H619" s="7">
        <f t="shared" si="9"/>
        <v>-6.9296375266524471E-3</v>
      </c>
    </row>
    <row r="620" spans="1:8" x14ac:dyDescent="0.75">
      <c r="A620" s="2">
        <v>42474</v>
      </c>
      <c r="B620" s="12">
        <v>1.874E-3</v>
      </c>
      <c r="C620" s="12">
        <v>1.887E-3</v>
      </c>
      <c r="D620" s="12">
        <v>1.846E-3</v>
      </c>
      <c r="E620" s="12">
        <v>1.877E-3</v>
      </c>
      <c r="F620" s="12">
        <v>23351</v>
      </c>
      <c r="G620" s="12">
        <v>10294865</v>
      </c>
      <c r="H620" s="7">
        <f t="shared" si="9"/>
        <v>1.600853788687281E-3</v>
      </c>
    </row>
    <row r="621" spans="1:8" x14ac:dyDescent="0.75">
      <c r="A621" s="2">
        <v>42475</v>
      </c>
      <c r="B621" s="12">
        <v>1.877E-3</v>
      </c>
      <c r="C621" s="12">
        <v>1.928E-3</v>
      </c>
      <c r="D621" s="12">
        <v>1.823E-3</v>
      </c>
      <c r="E621" s="12">
        <v>1.879E-3</v>
      </c>
      <c r="F621" s="12">
        <v>40559</v>
      </c>
      <c r="G621" s="12">
        <v>10306275</v>
      </c>
      <c r="H621" s="7">
        <f t="shared" si="9"/>
        <v>1.0655301012253856E-3</v>
      </c>
    </row>
    <row r="622" spans="1:8" x14ac:dyDescent="0.75">
      <c r="A622" s="2">
        <v>42476</v>
      </c>
      <c r="B622" s="12">
        <v>1.879E-3</v>
      </c>
      <c r="C622" s="12">
        <v>1.934E-3</v>
      </c>
      <c r="D622" s="12">
        <v>1.869E-3</v>
      </c>
      <c r="E622" s="12">
        <v>1.9220000000000001E-3</v>
      </c>
      <c r="F622" s="12">
        <v>18872</v>
      </c>
      <c r="G622" s="12">
        <v>10541666</v>
      </c>
      <c r="H622" s="7">
        <f t="shared" si="9"/>
        <v>2.2884513038850487E-2</v>
      </c>
    </row>
    <row r="623" spans="1:8" x14ac:dyDescent="0.75">
      <c r="A623" s="2">
        <v>42477</v>
      </c>
      <c r="B623" s="12">
        <v>1.9220000000000001E-3</v>
      </c>
      <c r="C623" s="12">
        <v>1.931E-3</v>
      </c>
      <c r="D623" s="12">
        <v>1.846E-3</v>
      </c>
      <c r="E623" s="12">
        <v>1.8990000000000001E-3</v>
      </c>
      <c r="F623" s="12">
        <v>14645</v>
      </c>
      <c r="G623" s="12">
        <v>10416099</v>
      </c>
      <c r="H623" s="7">
        <f t="shared" si="9"/>
        <v>-1.1966701352757552E-2</v>
      </c>
    </row>
    <row r="624" spans="1:8" x14ac:dyDescent="0.75">
      <c r="A624" s="2">
        <v>42478</v>
      </c>
      <c r="B624" s="12">
        <v>1.8990000000000001E-3</v>
      </c>
      <c r="C624" s="12">
        <v>1.9139999999999999E-3</v>
      </c>
      <c r="D624" s="12">
        <v>1.89E-3</v>
      </c>
      <c r="E624" s="12">
        <v>1.903E-3</v>
      </c>
      <c r="F624" s="12">
        <v>24122</v>
      </c>
      <c r="G624" s="12">
        <v>10440565</v>
      </c>
      <c r="H624" s="7">
        <f t="shared" si="9"/>
        <v>2.1063717746181571E-3</v>
      </c>
    </row>
    <row r="625" spans="1:8" x14ac:dyDescent="0.75">
      <c r="A625" s="2">
        <v>42479</v>
      </c>
      <c r="B625" s="12">
        <v>1.903E-3</v>
      </c>
      <c r="C625" s="12">
        <v>1.9289999999999999E-3</v>
      </c>
      <c r="D625" s="12">
        <v>1.8929999999999999E-3</v>
      </c>
      <c r="E625" s="12">
        <v>1.9289999999999999E-3</v>
      </c>
      <c r="F625" s="12">
        <v>13111</v>
      </c>
      <c r="G625" s="12">
        <v>10579133</v>
      </c>
      <c r="H625" s="7">
        <f t="shared" si="9"/>
        <v>1.3662637940094579E-2</v>
      </c>
    </row>
    <row r="626" spans="1:8" x14ac:dyDescent="0.75">
      <c r="A626" s="2">
        <v>42480</v>
      </c>
      <c r="B626" s="12">
        <v>1.928E-3</v>
      </c>
      <c r="C626" s="12">
        <v>1.949E-3</v>
      </c>
      <c r="D626" s="12">
        <v>1.856E-3</v>
      </c>
      <c r="E626" s="12">
        <v>1.928E-3</v>
      </c>
      <c r="F626" s="12">
        <v>39461</v>
      </c>
      <c r="G626" s="12">
        <v>10576774</v>
      </c>
      <c r="H626" s="7">
        <f t="shared" si="9"/>
        <v>0</v>
      </c>
    </row>
    <row r="627" spans="1:8" x14ac:dyDescent="0.75">
      <c r="A627" s="2">
        <v>42481</v>
      </c>
      <c r="B627" s="12">
        <v>1.9189999999999999E-3</v>
      </c>
      <c r="C627" s="12">
        <v>1.9849999999999998E-3</v>
      </c>
      <c r="D627" s="12">
        <v>1.8060000000000001E-3</v>
      </c>
      <c r="E627" s="12">
        <v>1.874E-3</v>
      </c>
      <c r="F627" s="12">
        <v>54310</v>
      </c>
      <c r="G627" s="12">
        <v>10281480</v>
      </c>
      <c r="H627" s="7">
        <f t="shared" si="9"/>
        <v>-2.3449713392391821E-2</v>
      </c>
    </row>
    <row r="628" spans="1:8" x14ac:dyDescent="0.75">
      <c r="A628" s="2">
        <v>42482</v>
      </c>
      <c r="B628" s="12">
        <v>1.874E-3</v>
      </c>
      <c r="C628" s="12">
        <v>1.918E-3</v>
      </c>
      <c r="D628" s="12">
        <v>1.859E-3</v>
      </c>
      <c r="E628" s="12">
        <v>1.9170000000000001E-3</v>
      </c>
      <c r="F628" s="12">
        <v>26976</v>
      </c>
      <c r="G628" s="12">
        <v>10515719</v>
      </c>
      <c r="H628" s="7">
        <f t="shared" si="9"/>
        <v>2.2945570971184669E-2</v>
      </c>
    </row>
    <row r="629" spans="1:8" x14ac:dyDescent="0.75">
      <c r="A629" s="2">
        <v>42483</v>
      </c>
      <c r="B629" s="12">
        <v>1.9170000000000001E-3</v>
      </c>
      <c r="C629" s="12">
        <v>1.9300000000000001E-3</v>
      </c>
      <c r="D629" s="12">
        <v>1.884E-3</v>
      </c>
      <c r="E629" s="12">
        <v>1.926E-3</v>
      </c>
      <c r="F629" s="12">
        <v>22819</v>
      </c>
      <c r="G629" s="12">
        <v>10565035</v>
      </c>
      <c r="H629" s="7">
        <f t="shared" si="9"/>
        <v>4.6948356807511183E-3</v>
      </c>
    </row>
    <row r="630" spans="1:8" x14ac:dyDescent="0.75">
      <c r="A630" s="2">
        <v>42484</v>
      </c>
      <c r="B630" s="12">
        <v>1.926E-3</v>
      </c>
      <c r="C630" s="12">
        <v>1.9680000000000001E-3</v>
      </c>
      <c r="D630" s="12">
        <v>1.884E-3</v>
      </c>
      <c r="E630" s="12">
        <v>1.9120000000000001E-3</v>
      </c>
      <c r="F630" s="12">
        <v>18230</v>
      </c>
      <c r="G630" s="12">
        <v>10490320</v>
      </c>
      <c r="H630" s="7">
        <f t="shared" si="9"/>
        <v>-7.2689511941847907E-3</v>
      </c>
    </row>
    <row r="631" spans="1:8" x14ac:dyDescent="0.75">
      <c r="A631" s="2">
        <v>42485</v>
      </c>
      <c r="B631" s="12">
        <v>1.9120000000000001E-3</v>
      </c>
      <c r="C631" s="12">
        <v>1.954E-3</v>
      </c>
      <c r="D631" s="12">
        <v>1.859E-3</v>
      </c>
      <c r="E631" s="12">
        <v>1.8760000000000001E-3</v>
      </c>
      <c r="F631" s="12">
        <v>55865</v>
      </c>
      <c r="G631" s="12">
        <v>10291299</v>
      </c>
      <c r="H631" s="7">
        <f t="shared" si="9"/>
        <v>-1.8828451882845192E-2</v>
      </c>
    </row>
    <row r="632" spans="1:8" x14ac:dyDescent="0.75">
      <c r="A632" s="2">
        <v>42486</v>
      </c>
      <c r="B632" s="12">
        <v>1.874E-3</v>
      </c>
      <c r="C632" s="12">
        <v>1.91E-3</v>
      </c>
      <c r="D632" s="12">
        <v>1.707E-3</v>
      </c>
      <c r="E632" s="12">
        <v>1.8190000000000001E-3</v>
      </c>
      <c r="F632" s="12">
        <v>93637</v>
      </c>
      <c r="G632" s="12">
        <v>9980810</v>
      </c>
      <c r="H632" s="7">
        <f t="shared" si="9"/>
        <v>-2.9348986125933792E-2</v>
      </c>
    </row>
    <row r="633" spans="1:8" x14ac:dyDescent="0.75">
      <c r="A633" s="2">
        <v>42487</v>
      </c>
      <c r="B633" s="12">
        <v>1.82E-3</v>
      </c>
      <c r="C633" s="12">
        <v>1.8580000000000001E-3</v>
      </c>
      <c r="D633" s="12">
        <v>1.7979999999999999E-3</v>
      </c>
      <c r="E633" s="12">
        <v>1.8320000000000001E-3</v>
      </c>
      <c r="F633" s="12">
        <v>31873</v>
      </c>
      <c r="G633" s="12">
        <v>10050643</v>
      </c>
      <c r="H633" s="7">
        <f t="shared" si="9"/>
        <v>6.5934065934066342E-3</v>
      </c>
    </row>
    <row r="634" spans="1:8" x14ac:dyDescent="0.75">
      <c r="A634" s="2">
        <v>42488</v>
      </c>
      <c r="B634" s="12">
        <v>1.833E-3</v>
      </c>
      <c r="C634" s="12">
        <v>1.9109999999999999E-3</v>
      </c>
      <c r="D634" s="12">
        <v>1.799E-3</v>
      </c>
      <c r="E634" s="12">
        <v>1.9040000000000001E-3</v>
      </c>
      <c r="F634" s="12">
        <v>44636</v>
      </c>
      <c r="G634" s="12">
        <v>10445721</v>
      </c>
      <c r="H634" s="7">
        <f t="shared" si="9"/>
        <v>3.8734315330060068E-2</v>
      </c>
    </row>
    <row r="635" spans="1:8" x14ac:dyDescent="0.75">
      <c r="A635" s="2">
        <v>42489</v>
      </c>
      <c r="B635" s="12">
        <v>1.9040000000000001E-3</v>
      </c>
      <c r="C635" s="12">
        <v>1.91E-3</v>
      </c>
      <c r="D635" s="12">
        <v>1.8450000000000001E-3</v>
      </c>
      <c r="E635" s="12">
        <v>1.8489999999999999E-3</v>
      </c>
      <c r="F635" s="12">
        <v>11889</v>
      </c>
      <c r="G635" s="12">
        <v>10143406</v>
      </c>
      <c r="H635" s="7">
        <f t="shared" si="9"/>
        <v>-2.8886554621848814E-2</v>
      </c>
    </row>
    <row r="636" spans="1:8" x14ac:dyDescent="0.75">
      <c r="A636" s="2">
        <v>42490</v>
      </c>
      <c r="B636" s="12">
        <v>1.8489999999999999E-3</v>
      </c>
      <c r="C636" s="12">
        <v>1.9120000000000001E-3</v>
      </c>
      <c r="D636" s="12">
        <v>1.843E-3</v>
      </c>
      <c r="E636" s="12">
        <v>1.8519999999999999E-3</v>
      </c>
      <c r="F636" s="12">
        <v>24008</v>
      </c>
      <c r="G636" s="12">
        <v>10157888</v>
      </c>
      <c r="H636" s="7">
        <f t="shared" si="9"/>
        <v>1.6224986479177743E-3</v>
      </c>
    </row>
    <row r="637" spans="1:8" x14ac:dyDescent="0.75">
      <c r="A637" s="2">
        <v>42491</v>
      </c>
      <c r="B637" s="12">
        <v>1.8519999999999999E-3</v>
      </c>
      <c r="C637" s="12">
        <v>1.9059999999999999E-3</v>
      </c>
      <c r="D637" s="12">
        <v>1.841E-3</v>
      </c>
      <c r="E637" s="12">
        <v>1.8829999999999999E-3</v>
      </c>
      <c r="F637" s="12">
        <v>6884</v>
      </c>
      <c r="G637" s="12">
        <v>10326956</v>
      </c>
      <c r="H637" s="7">
        <f t="shared" si="9"/>
        <v>1.6738660907127428E-2</v>
      </c>
    </row>
    <row r="638" spans="1:8" x14ac:dyDescent="0.75">
      <c r="A638" s="2">
        <v>42492</v>
      </c>
      <c r="B638" s="12">
        <v>1.8829999999999999E-3</v>
      </c>
      <c r="C638" s="12">
        <v>1.905E-3</v>
      </c>
      <c r="D638" s="12">
        <v>1.833E-3</v>
      </c>
      <c r="E638" s="12">
        <v>1.8680000000000001E-3</v>
      </c>
      <c r="F638" s="12">
        <v>19403</v>
      </c>
      <c r="G638" s="12">
        <v>10247140</v>
      </c>
      <c r="H638" s="7">
        <f t="shared" si="9"/>
        <v>-7.9660116834837091E-3</v>
      </c>
    </row>
    <row r="639" spans="1:8" x14ac:dyDescent="0.75">
      <c r="A639" s="2">
        <v>42493</v>
      </c>
      <c r="B639" s="12">
        <v>1.8680000000000001E-3</v>
      </c>
      <c r="C639" s="12">
        <v>1.8910000000000001E-3</v>
      </c>
      <c r="D639" s="12">
        <v>1.856E-3</v>
      </c>
      <c r="E639" s="12">
        <v>1.8619999999999999E-3</v>
      </c>
      <c r="F639" s="12">
        <v>17242</v>
      </c>
      <c r="G639" s="12">
        <v>10216969</v>
      </c>
      <c r="H639" s="7">
        <f t="shared" si="9"/>
        <v>-3.2119914346895855E-3</v>
      </c>
    </row>
    <row r="640" spans="1:8" x14ac:dyDescent="0.75">
      <c r="A640" s="2">
        <v>42494</v>
      </c>
      <c r="B640" s="12">
        <v>1.8619999999999999E-3</v>
      </c>
      <c r="C640" s="12">
        <v>1.885E-3</v>
      </c>
      <c r="D640" s="12">
        <v>1.838E-3</v>
      </c>
      <c r="E640" s="12">
        <v>1.8649999999999999E-3</v>
      </c>
      <c r="F640" s="12">
        <v>16615</v>
      </c>
      <c r="G640" s="12">
        <v>10228543</v>
      </c>
      <c r="H640" s="7">
        <f t="shared" si="9"/>
        <v>1.6111707841030959E-3</v>
      </c>
    </row>
    <row r="641" spans="1:8" x14ac:dyDescent="0.75">
      <c r="A641" s="2">
        <v>42495</v>
      </c>
      <c r="B641" s="12">
        <v>1.8649999999999999E-3</v>
      </c>
      <c r="C641" s="12">
        <v>1.8710000000000001E-3</v>
      </c>
      <c r="D641" s="12">
        <v>1.8289999999999999E-3</v>
      </c>
      <c r="E641" s="12">
        <v>1.8400000000000001E-3</v>
      </c>
      <c r="F641" s="12">
        <v>12585</v>
      </c>
      <c r="G641" s="12">
        <v>10094199</v>
      </c>
      <c r="H641" s="7">
        <f t="shared" si="9"/>
        <v>-1.3404825737265334E-2</v>
      </c>
    </row>
    <row r="642" spans="1:8" x14ac:dyDescent="0.75">
      <c r="A642" s="2">
        <v>42496</v>
      </c>
      <c r="B642" s="12">
        <v>1.8400000000000001E-3</v>
      </c>
      <c r="C642" s="12">
        <v>1.8600000000000001E-3</v>
      </c>
      <c r="D642" s="12">
        <v>1.8289999999999999E-3</v>
      </c>
      <c r="E642" s="12">
        <v>1.8289999999999999E-3</v>
      </c>
      <c r="F642" s="12">
        <v>8634</v>
      </c>
      <c r="G642" s="12">
        <v>10031169</v>
      </c>
      <c r="H642" s="7">
        <f t="shared" si="9"/>
        <v>-5.9782608695653034E-3</v>
      </c>
    </row>
    <row r="643" spans="1:8" x14ac:dyDescent="0.75">
      <c r="A643" s="2">
        <v>42497</v>
      </c>
      <c r="B643" s="12">
        <v>1.8370000000000001E-3</v>
      </c>
      <c r="C643" s="12">
        <v>1.846E-3</v>
      </c>
      <c r="D643" s="12">
        <v>1.81E-3</v>
      </c>
      <c r="E643" s="12">
        <v>1.8140000000000001E-3</v>
      </c>
      <c r="F643" s="12">
        <v>10780</v>
      </c>
      <c r="G643" s="12">
        <v>9953107</v>
      </c>
      <c r="H643" s="7">
        <f t="shared" ref="H643:H706" si="10">(E643-B643)/B643</f>
        <v>-1.2520413718018517E-2</v>
      </c>
    </row>
    <row r="644" spans="1:8" x14ac:dyDescent="0.75">
      <c r="A644" s="2">
        <v>42498</v>
      </c>
      <c r="B644" s="12">
        <v>1.8140000000000001E-3</v>
      </c>
      <c r="C644" s="12">
        <v>1.8270000000000001E-3</v>
      </c>
      <c r="D644" s="12">
        <v>1.771E-3</v>
      </c>
      <c r="E644" s="12">
        <v>1.7960000000000001E-3</v>
      </c>
      <c r="F644" s="12">
        <v>18197</v>
      </c>
      <c r="G644" s="12">
        <v>9853817</v>
      </c>
      <c r="H644" s="7">
        <f t="shared" si="10"/>
        <v>-9.9228224917309836E-3</v>
      </c>
    </row>
    <row r="645" spans="1:8" x14ac:dyDescent="0.75">
      <c r="A645" s="2">
        <v>42499</v>
      </c>
      <c r="B645" s="12">
        <v>1.7960000000000001E-3</v>
      </c>
      <c r="C645" s="12">
        <v>1.815E-3</v>
      </c>
      <c r="D645" s="12">
        <v>1.769E-3</v>
      </c>
      <c r="E645" s="12">
        <v>1.802E-3</v>
      </c>
      <c r="F645" s="12">
        <v>7597</v>
      </c>
      <c r="G645" s="12">
        <v>9884865</v>
      </c>
      <c r="H645" s="7">
        <f t="shared" si="10"/>
        <v>3.3407572383073098E-3</v>
      </c>
    </row>
    <row r="646" spans="1:8" x14ac:dyDescent="0.75">
      <c r="A646" s="2">
        <v>42500</v>
      </c>
      <c r="B646" s="12">
        <v>1.802E-3</v>
      </c>
      <c r="C646" s="12">
        <v>1.8079999999999999E-3</v>
      </c>
      <c r="D646" s="12">
        <v>1.7520000000000001E-3</v>
      </c>
      <c r="E646" s="12">
        <v>1.774E-3</v>
      </c>
      <c r="F646" s="12">
        <v>22841</v>
      </c>
      <c r="G646" s="12">
        <v>9732364</v>
      </c>
      <c r="H646" s="7">
        <f t="shared" si="10"/>
        <v>-1.5538290788013335E-2</v>
      </c>
    </row>
    <row r="647" spans="1:8" x14ac:dyDescent="0.75">
      <c r="A647" s="2">
        <v>42501</v>
      </c>
      <c r="B647" s="12">
        <v>1.7750000000000001E-3</v>
      </c>
      <c r="C647" s="12">
        <v>1.797E-3</v>
      </c>
      <c r="D647" s="12">
        <v>1.7669999999999999E-3</v>
      </c>
      <c r="E647" s="12">
        <v>1.797E-3</v>
      </c>
      <c r="F647" s="12">
        <v>10744</v>
      </c>
      <c r="G647" s="12">
        <v>9856998</v>
      </c>
      <c r="H647" s="7">
        <f t="shared" si="10"/>
        <v>1.2394366197183032E-2</v>
      </c>
    </row>
    <row r="648" spans="1:8" x14ac:dyDescent="0.75">
      <c r="A648" s="2">
        <v>42502</v>
      </c>
      <c r="B648" s="12">
        <v>1.797E-3</v>
      </c>
      <c r="C648" s="12">
        <v>1.805E-3</v>
      </c>
      <c r="D648" s="12">
        <v>1.766E-3</v>
      </c>
      <c r="E648" s="12">
        <v>1.8E-3</v>
      </c>
      <c r="F648" s="12">
        <v>13568</v>
      </c>
      <c r="G648" s="12">
        <v>9876802</v>
      </c>
      <c r="H648" s="7">
        <f t="shared" si="10"/>
        <v>1.6694490818029853E-3</v>
      </c>
    </row>
    <row r="649" spans="1:8" x14ac:dyDescent="0.75">
      <c r="A649" s="2">
        <v>42503</v>
      </c>
      <c r="B649" s="12">
        <v>1.8010000000000001E-3</v>
      </c>
      <c r="C649" s="12">
        <v>1.8029999999999999E-3</v>
      </c>
      <c r="D649" s="12">
        <v>1.743E-3</v>
      </c>
      <c r="E649" s="12">
        <v>1.7700000000000001E-3</v>
      </c>
      <c r="F649" s="12">
        <v>33122</v>
      </c>
      <c r="G649" s="12">
        <v>9709598</v>
      </c>
      <c r="H649" s="7">
        <f t="shared" si="10"/>
        <v>-1.7212659633536919E-2</v>
      </c>
    </row>
    <row r="650" spans="1:8" x14ac:dyDescent="0.75">
      <c r="A650" s="2">
        <v>42504</v>
      </c>
      <c r="B650" s="12">
        <v>1.7700000000000001E-3</v>
      </c>
      <c r="C650" s="12">
        <v>1.7930000000000001E-3</v>
      </c>
      <c r="D650" s="12">
        <v>1.7600000000000001E-3</v>
      </c>
      <c r="E650" s="12">
        <v>1.781E-3</v>
      </c>
      <c r="F650" s="12">
        <v>5037</v>
      </c>
      <c r="G650" s="12">
        <v>9771367</v>
      </c>
      <c r="H650" s="7">
        <f t="shared" si="10"/>
        <v>6.2146892655366905E-3</v>
      </c>
    </row>
    <row r="651" spans="1:8" x14ac:dyDescent="0.75">
      <c r="A651" s="2">
        <v>42505</v>
      </c>
      <c r="B651" s="12">
        <v>1.7830000000000001E-3</v>
      </c>
      <c r="C651" s="12">
        <v>1.7830000000000001E-3</v>
      </c>
      <c r="D651" s="12">
        <v>1.75E-3</v>
      </c>
      <c r="E651" s="12">
        <v>1.7619999999999999E-3</v>
      </c>
      <c r="F651" s="12">
        <v>6509</v>
      </c>
      <c r="G651" s="12">
        <v>9666590</v>
      </c>
      <c r="H651" s="7">
        <f t="shared" si="10"/>
        <v>-1.1777902411665835E-2</v>
      </c>
    </row>
    <row r="652" spans="1:8" x14ac:dyDescent="0.75">
      <c r="A652" s="2">
        <v>42506</v>
      </c>
      <c r="B652" s="12">
        <v>1.74E-3</v>
      </c>
      <c r="C652" s="12">
        <v>1.768E-3</v>
      </c>
      <c r="D652" s="12">
        <v>1.6869999999999999E-3</v>
      </c>
      <c r="E652" s="12">
        <v>1.7240000000000001E-3</v>
      </c>
      <c r="F652" s="12">
        <v>18729</v>
      </c>
      <c r="G652" s="12">
        <v>9455062</v>
      </c>
      <c r="H652" s="7">
        <f t="shared" si="10"/>
        <v>-9.1954022988505486E-3</v>
      </c>
    </row>
    <row r="653" spans="1:8" x14ac:dyDescent="0.75">
      <c r="A653" s="2">
        <v>42507</v>
      </c>
      <c r="B653" s="12">
        <v>1.7240000000000001E-3</v>
      </c>
      <c r="C653" s="12">
        <v>1.737E-3</v>
      </c>
      <c r="D653" s="12">
        <v>1.6900000000000001E-3</v>
      </c>
      <c r="E653" s="12">
        <v>1.6919999999999999E-3</v>
      </c>
      <c r="F653" s="12">
        <v>14874</v>
      </c>
      <c r="G653" s="12">
        <v>9284184</v>
      </c>
      <c r="H653" s="7">
        <f t="shared" si="10"/>
        <v>-1.8561484918793576E-2</v>
      </c>
    </row>
    <row r="654" spans="1:8" x14ac:dyDescent="0.75">
      <c r="A654" s="2">
        <v>42508</v>
      </c>
      <c r="B654" s="12">
        <v>1.6999999999999999E-3</v>
      </c>
      <c r="C654" s="12">
        <v>1.7359999999999999E-3</v>
      </c>
      <c r="D654" s="12">
        <v>1.6930000000000001E-3</v>
      </c>
      <c r="E654" s="12">
        <v>1.7110000000000001E-3</v>
      </c>
      <c r="F654" s="12">
        <v>5071</v>
      </c>
      <c r="G654" s="12">
        <v>9385943</v>
      </c>
      <c r="H654" s="7">
        <f t="shared" si="10"/>
        <v>6.4705882352942114E-3</v>
      </c>
    </row>
    <row r="655" spans="1:8" x14ac:dyDescent="0.75">
      <c r="A655" s="2">
        <v>42509</v>
      </c>
      <c r="B655" s="12">
        <v>1.7110000000000001E-3</v>
      </c>
      <c r="C655" s="12">
        <v>1.727E-3</v>
      </c>
      <c r="D655" s="12">
        <v>1.639E-3</v>
      </c>
      <c r="E655" s="12">
        <v>1.6609999999999999E-3</v>
      </c>
      <c r="F655" s="12">
        <v>24544</v>
      </c>
      <c r="G655" s="12">
        <v>9111988</v>
      </c>
      <c r="H655" s="7">
        <f t="shared" si="10"/>
        <v>-2.9222676797194699E-2</v>
      </c>
    </row>
    <row r="656" spans="1:8" x14ac:dyDescent="0.75">
      <c r="A656" s="2">
        <v>42510</v>
      </c>
      <c r="B656" s="12">
        <v>1.665E-3</v>
      </c>
      <c r="C656" s="12">
        <v>1.709E-3</v>
      </c>
      <c r="D656" s="12">
        <v>1.629E-3</v>
      </c>
      <c r="E656" s="12">
        <v>1.6490000000000001E-3</v>
      </c>
      <c r="F656" s="12">
        <v>34740</v>
      </c>
      <c r="G656" s="12">
        <v>9048244</v>
      </c>
      <c r="H656" s="7">
        <f t="shared" si="10"/>
        <v>-9.6096096096095832E-3</v>
      </c>
    </row>
    <row r="657" spans="1:8" x14ac:dyDescent="0.75">
      <c r="A657" s="2">
        <v>42511</v>
      </c>
      <c r="B657" s="12">
        <v>1.65E-3</v>
      </c>
      <c r="C657" s="12">
        <v>1.6509999999999999E-3</v>
      </c>
      <c r="D657" s="12">
        <v>1.5950000000000001E-3</v>
      </c>
      <c r="E657" s="12">
        <v>1.634E-3</v>
      </c>
      <c r="F657" s="12">
        <v>34693</v>
      </c>
      <c r="G657" s="12">
        <v>8963491</v>
      </c>
      <c r="H657" s="7">
        <f t="shared" si="10"/>
        <v>-9.6969696969696692E-3</v>
      </c>
    </row>
    <row r="658" spans="1:8" x14ac:dyDescent="0.75">
      <c r="A658" s="2">
        <v>42512</v>
      </c>
      <c r="B658" s="12">
        <v>1.634E-3</v>
      </c>
      <c r="C658" s="12">
        <v>1.699E-3</v>
      </c>
      <c r="D658" s="12">
        <v>1.606E-3</v>
      </c>
      <c r="E658" s="12">
        <v>1.6260000000000001E-3</v>
      </c>
      <c r="F658" s="12">
        <v>11344</v>
      </c>
      <c r="G658" s="12">
        <v>8921690</v>
      </c>
      <c r="H658" s="7">
        <f t="shared" si="10"/>
        <v>-4.895960832313328E-3</v>
      </c>
    </row>
    <row r="659" spans="1:8" x14ac:dyDescent="0.75">
      <c r="A659" s="2">
        <v>42513</v>
      </c>
      <c r="B659" s="12">
        <v>1.6260000000000001E-3</v>
      </c>
      <c r="C659" s="12">
        <v>1.635E-3</v>
      </c>
      <c r="D659" s="12">
        <v>1.5790000000000001E-3</v>
      </c>
      <c r="E659" s="12">
        <v>1.5989999999999999E-3</v>
      </c>
      <c r="F659" s="12">
        <v>15998</v>
      </c>
      <c r="G659" s="12">
        <v>8770614</v>
      </c>
      <c r="H659" s="7">
        <f t="shared" si="10"/>
        <v>-1.6605166051660587E-2</v>
      </c>
    </row>
    <row r="660" spans="1:8" x14ac:dyDescent="0.75">
      <c r="A660" s="2">
        <v>42514</v>
      </c>
      <c r="B660" s="12">
        <v>1.5989999999999999E-3</v>
      </c>
      <c r="C660" s="12">
        <v>1.6410000000000001E-3</v>
      </c>
      <c r="D660" s="12">
        <v>1.5770000000000001E-3</v>
      </c>
      <c r="E660" s="12">
        <v>1.6080000000000001E-3</v>
      </c>
      <c r="F660" s="12">
        <v>22195</v>
      </c>
      <c r="G660" s="12">
        <v>8823496</v>
      </c>
      <c r="H660" s="7">
        <f t="shared" si="10"/>
        <v>5.6285178236398442E-3</v>
      </c>
    </row>
    <row r="661" spans="1:8" x14ac:dyDescent="0.75">
      <c r="A661" s="2">
        <v>42515</v>
      </c>
      <c r="B661" s="12">
        <v>1.6100000000000001E-3</v>
      </c>
      <c r="C661" s="12">
        <v>1.611E-3</v>
      </c>
      <c r="D661" s="12">
        <v>1.5349999999999999E-3</v>
      </c>
      <c r="E661" s="12">
        <v>1.5499999999999999E-3</v>
      </c>
      <c r="F661" s="12">
        <v>23106</v>
      </c>
      <c r="G661" s="12">
        <v>8505491</v>
      </c>
      <c r="H661" s="7">
        <f t="shared" si="10"/>
        <v>-3.7267080745341713E-2</v>
      </c>
    </row>
    <row r="662" spans="1:8" x14ac:dyDescent="0.75">
      <c r="A662" s="2">
        <v>42516</v>
      </c>
      <c r="B662" s="12">
        <v>1.5510000000000001E-3</v>
      </c>
      <c r="C662" s="12">
        <v>1.56E-3</v>
      </c>
      <c r="D662" s="12">
        <v>1.4829999999999999E-3</v>
      </c>
      <c r="E662" s="12">
        <v>1.4890000000000001E-3</v>
      </c>
      <c r="F662" s="12">
        <v>38921</v>
      </c>
      <c r="G662" s="12">
        <v>8169055</v>
      </c>
      <c r="H662" s="7">
        <f t="shared" si="10"/>
        <v>-3.9974210186976132E-2</v>
      </c>
    </row>
    <row r="663" spans="1:8" x14ac:dyDescent="0.75">
      <c r="A663" s="2">
        <v>42517</v>
      </c>
      <c r="B663" s="12">
        <v>1.4809999999999999E-3</v>
      </c>
      <c r="C663" s="12">
        <v>1.578E-3</v>
      </c>
      <c r="D663" s="12">
        <v>1.444E-3</v>
      </c>
      <c r="E663" s="12">
        <v>1.444E-3</v>
      </c>
      <c r="F663" s="12">
        <v>43506</v>
      </c>
      <c r="G663" s="12">
        <v>7923077</v>
      </c>
      <c r="H663" s="7">
        <f t="shared" si="10"/>
        <v>-2.498311951384195E-2</v>
      </c>
    </row>
    <row r="664" spans="1:8" x14ac:dyDescent="0.75">
      <c r="A664" s="2">
        <v>42518</v>
      </c>
      <c r="B664" s="12">
        <v>1.444E-3</v>
      </c>
      <c r="C664" s="12">
        <v>1.516E-3</v>
      </c>
      <c r="D664" s="12">
        <v>1.4430000000000001E-3</v>
      </c>
      <c r="E664" s="12">
        <v>1.4760000000000001E-3</v>
      </c>
      <c r="F664" s="12">
        <v>50704</v>
      </c>
      <c r="G664" s="12">
        <v>8094504</v>
      </c>
      <c r="H664" s="7">
        <f t="shared" si="10"/>
        <v>2.2160664819944689E-2</v>
      </c>
    </row>
    <row r="665" spans="1:8" x14ac:dyDescent="0.75">
      <c r="A665" s="2">
        <v>42519</v>
      </c>
      <c r="B665" s="12">
        <v>1.475E-3</v>
      </c>
      <c r="C665" s="12">
        <v>1.596E-3</v>
      </c>
      <c r="D665" s="12">
        <v>1.475E-3</v>
      </c>
      <c r="E665" s="12">
        <v>1.4970000000000001E-3</v>
      </c>
      <c r="F665" s="12">
        <v>51175</v>
      </c>
      <c r="G665" s="12">
        <v>8210746</v>
      </c>
      <c r="H665" s="7">
        <f t="shared" si="10"/>
        <v>1.4915254237288204E-2</v>
      </c>
    </row>
    <row r="666" spans="1:8" x14ac:dyDescent="0.75">
      <c r="A666" s="2">
        <v>42520</v>
      </c>
      <c r="B666" s="12">
        <v>1.4970000000000001E-3</v>
      </c>
      <c r="C666" s="12">
        <v>1.547E-3</v>
      </c>
      <c r="D666" s="12">
        <v>1.4890000000000001E-3</v>
      </c>
      <c r="E666" s="12">
        <v>1.5100000000000001E-3</v>
      </c>
      <c r="F666" s="12">
        <v>15509</v>
      </c>
      <c r="G666" s="12">
        <v>8285132</v>
      </c>
      <c r="H666" s="7">
        <f t="shared" si="10"/>
        <v>8.6840347361389382E-3</v>
      </c>
    </row>
    <row r="667" spans="1:8" x14ac:dyDescent="0.75">
      <c r="A667" s="2">
        <v>42521</v>
      </c>
      <c r="B667" s="12">
        <v>1.5120000000000001E-3</v>
      </c>
      <c r="C667" s="12">
        <v>1.557E-3</v>
      </c>
      <c r="D667" s="12">
        <v>1.4829999999999999E-3</v>
      </c>
      <c r="E667" s="12">
        <v>1.5430000000000001E-3</v>
      </c>
      <c r="F667" s="12">
        <v>18898</v>
      </c>
      <c r="G667" s="12">
        <v>8461935</v>
      </c>
      <c r="H667" s="7">
        <f t="shared" si="10"/>
        <v>2.0502645502645498E-2</v>
      </c>
    </row>
    <row r="668" spans="1:8" x14ac:dyDescent="0.75">
      <c r="A668" s="2">
        <v>42522</v>
      </c>
      <c r="B668" s="12">
        <v>1.542E-3</v>
      </c>
      <c r="C668" s="12">
        <v>1.5479999999999999E-3</v>
      </c>
      <c r="D668" s="12">
        <v>1.4809999999999999E-3</v>
      </c>
      <c r="E668" s="12">
        <v>1.5250000000000001E-3</v>
      </c>
      <c r="F668" s="12">
        <v>24848</v>
      </c>
      <c r="G668" s="12">
        <v>8367307</v>
      </c>
      <c r="H668" s="7">
        <f t="shared" si="10"/>
        <v>-1.1024643320363082E-2</v>
      </c>
    </row>
    <row r="669" spans="1:8" x14ac:dyDescent="0.75">
      <c r="A669" s="2">
        <v>42523</v>
      </c>
      <c r="B669" s="12">
        <v>1.526E-3</v>
      </c>
      <c r="C669" s="12">
        <v>1.5430000000000001E-3</v>
      </c>
      <c r="D669" s="12">
        <v>1.511E-3</v>
      </c>
      <c r="E669" s="12">
        <v>1.5120000000000001E-3</v>
      </c>
      <c r="F669" s="12">
        <v>3798</v>
      </c>
      <c r="G669" s="12">
        <v>8295664</v>
      </c>
      <c r="H669" s="7">
        <f t="shared" si="10"/>
        <v>-9.1743119266054426E-3</v>
      </c>
    </row>
    <row r="670" spans="1:8" x14ac:dyDescent="0.75">
      <c r="A670" s="2">
        <v>42524</v>
      </c>
      <c r="B670" s="12">
        <v>1.5120000000000001E-3</v>
      </c>
      <c r="C670" s="12">
        <v>1.5510000000000001E-3</v>
      </c>
      <c r="D670" s="12">
        <v>1.5009999999999999E-3</v>
      </c>
      <c r="E670" s="12">
        <v>1.5299999999999999E-3</v>
      </c>
      <c r="F670" s="12">
        <v>11139</v>
      </c>
      <c r="G670" s="12">
        <v>8391280</v>
      </c>
      <c r="H670" s="7">
        <f t="shared" si="10"/>
        <v>1.1904761904761764E-2</v>
      </c>
    </row>
    <row r="671" spans="1:8" x14ac:dyDescent="0.75">
      <c r="A671" s="2">
        <v>42525</v>
      </c>
      <c r="B671" s="12">
        <v>1.5299999999999999E-3</v>
      </c>
      <c r="C671" s="12">
        <v>1.5510000000000001E-3</v>
      </c>
      <c r="D671" s="12">
        <v>1.5070000000000001E-3</v>
      </c>
      <c r="E671" s="12">
        <v>1.5269999999999999E-3</v>
      </c>
      <c r="F671" s="12">
        <v>13522</v>
      </c>
      <c r="G671" s="12">
        <v>8375536</v>
      </c>
      <c r="H671" s="7">
        <f t="shared" si="10"/>
        <v>-1.9607843137254672E-3</v>
      </c>
    </row>
    <row r="672" spans="1:8" x14ac:dyDescent="0.75">
      <c r="A672" s="2">
        <v>42526</v>
      </c>
      <c r="B672" s="12">
        <v>1.526E-3</v>
      </c>
      <c r="C672" s="12">
        <v>1.536E-3</v>
      </c>
      <c r="D672" s="12">
        <v>1.49E-3</v>
      </c>
      <c r="E672" s="12">
        <v>1.498E-3</v>
      </c>
      <c r="F672" s="12">
        <v>7181</v>
      </c>
      <c r="G672" s="12">
        <v>8218865</v>
      </c>
      <c r="H672" s="7">
        <f t="shared" si="10"/>
        <v>-1.8348623853211028E-2</v>
      </c>
    </row>
    <row r="673" spans="1:8" x14ac:dyDescent="0.75">
      <c r="A673" s="2">
        <v>42527</v>
      </c>
      <c r="B673" s="12">
        <v>1.498E-3</v>
      </c>
      <c r="C673" s="12">
        <v>1.519E-3</v>
      </c>
      <c r="D673" s="12">
        <v>1.4829999999999999E-3</v>
      </c>
      <c r="E673" s="12">
        <v>1.4959999999999999E-3</v>
      </c>
      <c r="F673" s="12">
        <v>3612</v>
      </c>
      <c r="G673" s="12">
        <v>8206741</v>
      </c>
      <c r="H673" s="7">
        <f t="shared" si="10"/>
        <v>-1.3351134846462274E-3</v>
      </c>
    </row>
    <row r="674" spans="1:8" x14ac:dyDescent="0.75">
      <c r="A674" s="2">
        <v>42528</v>
      </c>
      <c r="B674" s="12">
        <v>1.4959999999999999E-3</v>
      </c>
      <c r="C674" s="12">
        <v>1.5089999999999999E-3</v>
      </c>
      <c r="D674" s="12">
        <v>1.4649999999999999E-3</v>
      </c>
      <c r="E674" s="12">
        <v>1.488E-3</v>
      </c>
      <c r="F674" s="12">
        <v>19109</v>
      </c>
      <c r="G674" s="12">
        <v>8160278</v>
      </c>
      <c r="H674" s="7">
        <f t="shared" si="10"/>
        <v>-5.3475935828876855E-3</v>
      </c>
    </row>
    <row r="675" spans="1:8" x14ac:dyDescent="0.75">
      <c r="A675" s="2">
        <v>42529</v>
      </c>
      <c r="B675" s="12">
        <v>1.488E-3</v>
      </c>
      <c r="C675" s="12">
        <v>1.518E-3</v>
      </c>
      <c r="D675" s="12">
        <v>1.475E-3</v>
      </c>
      <c r="E675" s="12">
        <v>1.4970000000000001E-3</v>
      </c>
      <c r="F675" s="12">
        <v>9521</v>
      </c>
      <c r="G675" s="12">
        <v>8209813</v>
      </c>
      <c r="H675" s="7">
        <f t="shared" si="10"/>
        <v>6.048387096774268E-3</v>
      </c>
    </row>
    <row r="676" spans="1:8" x14ac:dyDescent="0.75">
      <c r="A676" s="2">
        <v>42530</v>
      </c>
      <c r="B676" s="12">
        <v>1.4959999999999999E-3</v>
      </c>
      <c r="C676" s="12">
        <v>1.5870000000000001E-3</v>
      </c>
      <c r="D676" s="12">
        <v>1.4710000000000001E-3</v>
      </c>
      <c r="E676" s="12">
        <v>1.5870000000000001E-3</v>
      </c>
      <c r="F676" s="12">
        <v>26347</v>
      </c>
      <c r="G676" s="12">
        <v>8706706</v>
      </c>
      <c r="H676" s="7">
        <f t="shared" si="10"/>
        <v>6.0828877005347698E-2</v>
      </c>
    </row>
    <row r="677" spans="1:8" x14ac:dyDescent="0.75">
      <c r="A677" s="2">
        <v>42531</v>
      </c>
      <c r="B677" s="12">
        <v>1.5870000000000001E-3</v>
      </c>
      <c r="C677" s="12">
        <v>1.5870000000000001E-3</v>
      </c>
      <c r="D677" s="12">
        <v>1.539E-3</v>
      </c>
      <c r="E677" s="12">
        <v>1.573E-3</v>
      </c>
      <c r="F677" s="12">
        <v>7053</v>
      </c>
      <c r="G677" s="12">
        <v>8628590</v>
      </c>
      <c r="H677" s="7">
        <f t="shared" si="10"/>
        <v>-8.8216761184625857E-3</v>
      </c>
    </row>
    <row r="678" spans="1:8" x14ac:dyDescent="0.75">
      <c r="A678" s="2">
        <v>42532</v>
      </c>
      <c r="B678" s="12">
        <v>1.573E-3</v>
      </c>
      <c r="C678" s="12">
        <v>1.596E-3</v>
      </c>
      <c r="D678" s="12">
        <v>1.529E-3</v>
      </c>
      <c r="E678" s="12">
        <v>1.5759999999999999E-3</v>
      </c>
      <c r="F678" s="12">
        <v>16469</v>
      </c>
      <c r="G678" s="12">
        <v>8643072</v>
      </c>
      <c r="H678" s="7">
        <f t="shared" si="10"/>
        <v>1.9071837253655211E-3</v>
      </c>
    </row>
    <row r="679" spans="1:8" x14ac:dyDescent="0.75">
      <c r="A679" s="2">
        <v>42533</v>
      </c>
      <c r="B679" s="12">
        <v>1.5759999999999999E-3</v>
      </c>
      <c r="C679" s="12">
        <v>1.653E-3</v>
      </c>
      <c r="D679" s="12">
        <v>1.537E-3</v>
      </c>
      <c r="E679" s="12">
        <v>1.6199999999999999E-3</v>
      </c>
      <c r="F679" s="12">
        <v>42720</v>
      </c>
      <c r="G679" s="12">
        <v>8884552</v>
      </c>
      <c r="H679" s="7">
        <f t="shared" si="10"/>
        <v>2.7918781725888318E-2</v>
      </c>
    </row>
    <row r="680" spans="1:8" x14ac:dyDescent="0.75">
      <c r="A680" s="2">
        <v>42534</v>
      </c>
      <c r="B680" s="12">
        <v>1.6199999999999999E-3</v>
      </c>
      <c r="C680" s="12">
        <v>1.6410000000000001E-3</v>
      </c>
      <c r="D680" s="12">
        <v>1.5430000000000001E-3</v>
      </c>
      <c r="E680" s="12">
        <v>1.5610000000000001E-3</v>
      </c>
      <c r="F680" s="12">
        <v>37628</v>
      </c>
      <c r="G680" s="12">
        <v>8561116</v>
      </c>
      <c r="H680" s="7">
        <f t="shared" si="10"/>
        <v>-3.6419753086419634E-2</v>
      </c>
    </row>
    <row r="681" spans="1:8" x14ac:dyDescent="0.75">
      <c r="A681" s="2">
        <v>42535</v>
      </c>
      <c r="B681" s="12">
        <v>1.5610000000000001E-3</v>
      </c>
      <c r="C681" s="12">
        <v>1.825E-3</v>
      </c>
      <c r="D681" s="12">
        <v>1.521E-3</v>
      </c>
      <c r="E681" s="12">
        <v>1.7539999999999999E-3</v>
      </c>
      <c r="F681" s="12">
        <v>176486</v>
      </c>
      <c r="G681" s="12">
        <v>9623802</v>
      </c>
      <c r="H681" s="7">
        <f t="shared" si="10"/>
        <v>0.12363869314541948</v>
      </c>
    </row>
    <row r="682" spans="1:8" x14ac:dyDescent="0.75">
      <c r="A682" s="2">
        <v>42536</v>
      </c>
      <c r="B682" s="12">
        <v>1.7539999999999999E-3</v>
      </c>
      <c r="C682" s="12">
        <v>1.755E-3</v>
      </c>
      <c r="D682" s="12">
        <v>1.5889999999999999E-3</v>
      </c>
      <c r="E682" s="12">
        <v>1.668E-3</v>
      </c>
      <c r="F682" s="12">
        <v>31927</v>
      </c>
      <c r="G682" s="12">
        <v>9147864</v>
      </c>
      <c r="H682" s="7">
        <f t="shared" si="10"/>
        <v>-4.9030786773090036E-2</v>
      </c>
    </row>
    <row r="683" spans="1:8" x14ac:dyDescent="0.75">
      <c r="A683" s="2">
        <v>42537</v>
      </c>
      <c r="B683" s="12">
        <v>1.6670000000000001E-3</v>
      </c>
      <c r="C683" s="12">
        <v>1.722E-3</v>
      </c>
      <c r="D683" s="12">
        <v>1.6149999999999999E-3</v>
      </c>
      <c r="E683" s="12">
        <v>1.722E-3</v>
      </c>
      <c r="F683" s="12">
        <v>30780</v>
      </c>
      <c r="G683" s="12">
        <v>9444475</v>
      </c>
      <c r="H683" s="7">
        <f t="shared" si="10"/>
        <v>3.2993401319736007E-2</v>
      </c>
    </row>
    <row r="684" spans="1:8" x14ac:dyDescent="0.75">
      <c r="A684" s="2">
        <v>42538</v>
      </c>
      <c r="B684" s="12">
        <v>1.7229999999999999E-3</v>
      </c>
      <c r="C684" s="12">
        <v>1.828E-3</v>
      </c>
      <c r="D684" s="12">
        <v>1.642E-3</v>
      </c>
      <c r="E684" s="12">
        <v>1.6969999999999999E-3</v>
      </c>
      <c r="F684" s="12">
        <v>60976</v>
      </c>
      <c r="G684" s="12">
        <v>9307607</v>
      </c>
      <c r="H684" s="7">
        <f t="shared" si="10"/>
        <v>-1.5089959373186293E-2</v>
      </c>
    </row>
    <row r="685" spans="1:8" x14ac:dyDescent="0.75">
      <c r="A685" s="2">
        <v>42539</v>
      </c>
      <c r="B685" s="12">
        <v>1.6969999999999999E-3</v>
      </c>
      <c r="C685" s="12">
        <v>1.799E-3</v>
      </c>
      <c r="D685" s="12">
        <v>1.6540000000000001E-3</v>
      </c>
      <c r="E685" s="12">
        <v>1.758E-3</v>
      </c>
      <c r="F685" s="12">
        <v>37093</v>
      </c>
      <c r="G685" s="12">
        <v>9643934</v>
      </c>
      <c r="H685" s="7">
        <f t="shared" si="10"/>
        <v>3.5945786682380715E-2</v>
      </c>
    </row>
    <row r="686" spans="1:8" x14ac:dyDescent="0.75">
      <c r="A686" s="2">
        <v>42540</v>
      </c>
      <c r="B686" s="12">
        <v>1.758E-3</v>
      </c>
      <c r="C686" s="12">
        <v>1.8580000000000001E-3</v>
      </c>
      <c r="D686" s="12">
        <v>1.7210000000000001E-3</v>
      </c>
      <c r="E686" s="12">
        <v>1.8309999999999999E-3</v>
      </c>
      <c r="F686" s="12">
        <v>57599</v>
      </c>
      <c r="G686" s="12">
        <v>10046638</v>
      </c>
      <c r="H686" s="7">
        <f t="shared" si="10"/>
        <v>4.1524459613196778E-2</v>
      </c>
    </row>
    <row r="687" spans="1:8" x14ac:dyDescent="0.75">
      <c r="A687" s="2">
        <v>42541</v>
      </c>
      <c r="B687" s="12">
        <v>1.835E-3</v>
      </c>
      <c r="C687" s="12">
        <v>1.923E-3</v>
      </c>
      <c r="D687" s="12">
        <v>1.7470000000000001E-3</v>
      </c>
      <c r="E687" s="12">
        <v>1.774E-3</v>
      </c>
      <c r="F687" s="12">
        <v>77260</v>
      </c>
      <c r="G687" s="12">
        <v>9733954</v>
      </c>
      <c r="H687" s="7">
        <f t="shared" si="10"/>
        <v>-3.3242506811989141E-2</v>
      </c>
    </row>
    <row r="688" spans="1:8" x14ac:dyDescent="0.75">
      <c r="A688" s="2">
        <v>42542</v>
      </c>
      <c r="B688" s="12">
        <v>1.761E-3</v>
      </c>
      <c r="C688" s="12">
        <v>1.967E-3</v>
      </c>
      <c r="D688" s="12">
        <v>1.683E-3</v>
      </c>
      <c r="E688" s="12">
        <v>1.7110000000000001E-3</v>
      </c>
      <c r="F688" s="12">
        <v>124214</v>
      </c>
      <c r="G688" s="12">
        <v>9387808</v>
      </c>
      <c r="H688" s="7">
        <f t="shared" si="10"/>
        <v>-2.8392958546280475E-2</v>
      </c>
    </row>
    <row r="689" spans="1:8" x14ac:dyDescent="0.75">
      <c r="A689" s="2">
        <v>42543</v>
      </c>
      <c r="B689" s="12">
        <v>1.709E-3</v>
      </c>
      <c r="C689" s="12">
        <v>1.761E-3</v>
      </c>
      <c r="D689" s="12">
        <v>1.619E-3</v>
      </c>
      <c r="E689" s="12">
        <v>1.6199999999999999E-3</v>
      </c>
      <c r="F689" s="12">
        <v>70192</v>
      </c>
      <c r="G689" s="12">
        <v>8888392</v>
      </c>
      <c r="H689" s="7">
        <f t="shared" si="10"/>
        <v>-5.2077238150965537E-2</v>
      </c>
    </row>
    <row r="690" spans="1:8" x14ac:dyDescent="0.75">
      <c r="A690" s="2">
        <v>42544</v>
      </c>
      <c r="B690" s="12">
        <v>1.6410000000000001E-3</v>
      </c>
      <c r="C690" s="12">
        <v>1.686E-3</v>
      </c>
      <c r="D690" s="12">
        <v>1.5579999999999999E-3</v>
      </c>
      <c r="E690" s="12">
        <v>1.6659999999999999E-3</v>
      </c>
      <c r="F690" s="12">
        <v>37747</v>
      </c>
      <c r="G690" s="12">
        <v>9138868</v>
      </c>
      <c r="H690" s="7">
        <f t="shared" si="10"/>
        <v>1.523461304082867E-2</v>
      </c>
    </row>
    <row r="691" spans="1:8" x14ac:dyDescent="0.75">
      <c r="A691" s="2">
        <v>42545</v>
      </c>
      <c r="B691" s="12">
        <v>1.6659999999999999E-3</v>
      </c>
      <c r="C691" s="12">
        <v>1.8469999999999999E-3</v>
      </c>
      <c r="D691" s="12">
        <v>1.6360000000000001E-3</v>
      </c>
      <c r="E691" s="12">
        <v>1.786E-3</v>
      </c>
      <c r="F691" s="12">
        <v>80904</v>
      </c>
      <c r="G691" s="12">
        <v>9798631</v>
      </c>
      <c r="H691" s="7">
        <f t="shared" si="10"/>
        <v>7.2028811524609909E-2</v>
      </c>
    </row>
    <row r="692" spans="1:8" x14ac:dyDescent="0.75">
      <c r="A692" s="2">
        <v>42546</v>
      </c>
      <c r="B692" s="12">
        <v>1.789E-3</v>
      </c>
      <c r="C692" s="12">
        <v>1.846E-3</v>
      </c>
      <c r="D692" s="12">
        <v>1.72E-3</v>
      </c>
      <c r="E692" s="12">
        <v>1.7880000000000001E-3</v>
      </c>
      <c r="F692" s="12">
        <v>52335</v>
      </c>
      <c r="G692" s="12">
        <v>9807792</v>
      </c>
      <c r="H692" s="7">
        <f t="shared" si="10"/>
        <v>-5.5897149245383781E-4</v>
      </c>
    </row>
    <row r="693" spans="1:8" x14ac:dyDescent="0.75">
      <c r="A693" s="2">
        <v>42547</v>
      </c>
      <c r="B693" s="12">
        <v>1.7880000000000001E-3</v>
      </c>
      <c r="C693" s="12">
        <v>2.1410000000000001E-3</v>
      </c>
      <c r="D693" s="12">
        <v>1.7880000000000001E-3</v>
      </c>
      <c r="E693" s="12">
        <v>2.026E-3</v>
      </c>
      <c r="F693" s="12">
        <v>394757</v>
      </c>
      <c r="G693" s="12">
        <v>11112945</v>
      </c>
      <c r="H693" s="7">
        <f t="shared" si="10"/>
        <v>0.13310961968680085</v>
      </c>
    </row>
    <row r="694" spans="1:8" x14ac:dyDescent="0.75">
      <c r="A694" s="2">
        <v>42548</v>
      </c>
      <c r="B694" s="12">
        <v>2.0200000000000001E-3</v>
      </c>
      <c r="C694" s="12">
        <v>2.8630000000000001E-3</v>
      </c>
      <c r="D694" s="12">
        <v>1.9400000000000001E-3</v>
      </c>
      <c r="E694" s="12">
        <v>2.6570000000000001E-3</v>
      </c>
      <c r="F694" s="12">
        <v>543934</v>
      </c>
      <c r="G694" s="12">
        <v>14575670</v>
      </c>
      <c r="H694" s="7">
        <f t="shared" si="10"/>
        <v>0.31534653465346535</v>
      </c>
    </row>
    <row r="695" spans="1:8" x14ac:dyDescent="0.75">
      <c r="A695" s="2">
        <v>42549</v>
      </c>
      <c r="B695" s="12">
        <v>2.545E-3</v>
      </c>
      <c r="C695" s="12">
        <v>2.6450000000000002E-3</v>
      </c>
      <c r="D695" s="12">
        <v>2.2780000000000001E-3</v>
      </c>
      <c r="E695" s="12">
        <v>2.333E-3</v>
      </c>
      <c r="F695" s="12">
        <v>849604</v>
      </c>
      <c r="G695" s="12">
        <v>12798639</v>
      </c>
      <c r="H695" s="7">
        <f t="shared" si="10"/>
        <v>-8.3300589390962659E-2</v>
      </c>
    </row>
    <row r="696" spans="1:8" x14ac:dyDescent="0.75">
      <c r="A696" s="2">
        <v>42550</v>
      </c>
      <c r="B696" s="12">
        <v>2.3470000000000001E-3</v>
      </c>
      <c r="C696" s="12">
        <v>2.3500000000000001E-3</v>
      </c>
      <c r="D696" s="12">
        <v>2.0019999999999999E-3</v>
      </c>
      <c r="E696" s="12">
        <v>2.0400000000000001E-3</v>
      </c>
      <c r="F696" s="12">
        <v>299766</v>
      </c>
      <c r="G696" s="12">
        <v>11191664</v>
      </c>
      <c r="H696" s="7">
        <f t="shared" si="10"/>
        <v>-0.13080528334043459</v>
      </c>
    </row>
    <row r="697" spans="1:8" x14ac:dyDescent="0.75">
      <c r="A697" s="2">
        <v>42551</v>
      </c>
      <c r="B697" s="12">
        <v>2.0479999999999999E-3</v>
      </c>
      <c r="C697" s="12">
        <v>2.1870000000000001E-3</v>
      </c>
      <c r="D697" s="12">
        <v>2.0300000000000001E-3</v>
      </c>
      <c r="E697" s="12">
        <v>2.1429999999999999E-3</v>
      </c>
      <c r="F697" s="12">
        <v>152025</v>
      </c>
      <c r="G697" s="12">
        <v>11755208</v>
      </c>
      <c r="H697" s="7">
        <f t="shared" si="10"/>
        <v>4.6386718750000021E-2</v>
      </c>
    </row>
    <row r="698" spans="1:8" x14ac:dyDescent="0.75">
      <c r="A698" s="2">
        <v>42552</v>
      </c>
      <c r="B698" s="12">
        <v>2.117E-3</v>
      </c>
      <c r="C698" s="12">
        <v>2.1220000000000002E-3</v>
      </c>
      <c r="D698" s="12">
        <v>2.0149999999999999E-3</v>
      </c>
      <c r="E698" s="12">
        <v>2.0349999999999999E-3</v>
      </c>
      <c r="F698" s="12">
        <v>77519</v>
      </c>
      <c r="G698" s="12">
        <v>11161383</v>
      </c>
      <c r="H698" s="7">
        <f t="shared" si="10"/>
        <v>-3.8734057628719905E-2</v>
      </c>
    </row>
    <row r="699" spans="1:8" x14ac:dyDescent="0.75">
      <c r="A699" s="2">
        <v>42553</v>
      </c>
      <c r="B699" s="12">
        <v>2.0349999999999999E-3</v>
      </c>
      <c r="C699" s="12">
        <v>2.0709999999999999E-3</v>
      </c>
      <c r="D699" s="12">
        <v>2.0019999999999999E-3</v>
      </c>
      <c r="E699" s="12">
        <v>2.0400000000000001E-3</v>
      </c>
      <c r="F699" s="12">
        <v>46649</v>
      </c>
      <c r="G699" s="12">
        <v>11193474</v>
      </c>
      <c r="H699" s="7">
        <f t="shared" si="10"/>
        <v>2.4570024570025701E-3</v>
      </c>
    </row>
    <row r="700" spans="1:8" x14ac:dyDescent="0.75">
      <c r="A700" s="2">
        <v>42554</v>
      </c>
      <c r="B700" s="12">
        <v>2.0349999999999999E-3</v>
      </c>
      <c r="C700" s="12">
        <v>2.0409999999999998E-3</v>
      </c>
      <c r="D700" s="12">
        <v>1.8680000000000001E-3</v>
      </c>
      <c r="E700" s="12">
        <v>1.928E-3</v>
      </c>
      <c r="F700" s="12">
        <v>49340</v>
      </c>
      <c r="G700" s="12">
        <v>10576116</v>
      </c>
      <c r="H700" s="7">
        <f t="shared" si="10"/>
        <v>-5.257985257985253E-2</v>
      </c>
    </row>
    <row r="701" spans="1:8" x14ac:dyDescent="0.75">
      <c r="A701" s="2">
        <v>42555</v>
      </c>
      <c r="B701" s="12">
        <v>1.9289999999999999E-3</v>
      </c>
      <c r="C701" s="12">
        <v>2E-3</v>
      </c>
      <c r="D701" s="12">
        <v>1.843E-3</v>
      </c>
      <c r="E701" s="12">
        <v>1.9350000000000001E-3</v>
      </c>
      <c r="F701" s="12">
        <v>99562</v>
      </c>
      <c r="G701" s="12">
        <v>10617478</v>
      </c>
      <c r="H701" s="7">
        <f t="shared" si="10"/>
        <v>3.1104199066874787E-3</v>
      </c>
    </row>
    <row r="702" spans="1:8" x14ac:dyDescent="0.75">
      <c r="A702" s="2">
        <v>42556</v>
      </c>
      <c r="B702" s="12">
        <v>1.9319999999999999E-3</v>
      </c>
      <c r="C702" s="12">
        <v>1.9599999999999999E-3</v>
      </c>
      <c r="D702" s="12">
        <v>1.8339999999999999E-3</v>
      </c>
      <c r="E702" s="12">
        <v>1.869E-3</v>
      </c>
      <c r="F702" s="12">
        <v>81723</v>
      </c>
      <c r="G702" s="12">
        <v>10252022</v>
      </c>
      <c r="H702" s="7">
        <f t="shared" si="10"/>
        <v>-3.2608695652173864E-2</v>
      </c>
    </row>
    <row r="703" spans="1:8" x14ac:dyDescent="0.75">
      <c r="A703" s="2">
        <v>42557</v>
      </c>
      <c r="B703" s="12">
        <v>1.869E-3</v>
      </c>
      <c r="C703" s="12">
        <v>1.9369999999999999E-3</v>
      </c>
      <c r="D703" s="12">
        <v>1.8309999999999999E-3</v>
      </c>
      <c r="E703" s="12">
        <v>1.846E-3</v>
      </c>
      <c r="F703" s="12">
        <v>45332</v>
      </c>
      <c r="G703" s="12">
        <v>10126619</v>
      </c>
      <c r="H703" s="7">
        <f t="shared" si="10"/>
        <v>-1.2306046013911191E-2</v>
      </c>
    </row>
    <row r="704" spans="1:8" x14ac:dyDescent="0.75">
      <c r="A704" s="2">
        <v>42558</v>
      </c>
      <c r="B704" s="12">
        <v>1.8469999999999999E-3</v>
      </c>
      <c r="C704" s="12">
        <v>1.8550000000000001E-3</v>
      </c>
      <c r="D704" s="12">
        <v>1.6969999999999999E-3</v>
      </c>
      <c r="E704" s="12">
        <v>1.74E-3</v>
      </c>
      <c r="F704" s="12">
        <v>71044</v>
      </c>
      <c r="G704" s="12">
        <v>9545357</v>
      </c>
      <c r="H704" s="7">
        <f t="shared" si="10"/>
        <v>-5.7931781266919273E-2</v>
      </c>
    </row>
    <row r="705" spans="1:8" x14ac:dyDescent="0.75">
      <c r="A705" s="2">
        <v>42559</v>
      </c>
      <c r="B705" s="12">
        <v>1.74E-3</v>
      </c>
      <c r="C705" s="12">
        <v>1.8699999999999999E-3</v>
      </c>
      <c r="D705" s="12">
        <v>1.73E-3</v>
      </c>
      <c r="E705" s="12">
        <v>1.8699999999999999E-3</v>
      </c>
      <c r="F705" s="12">
        <v>63067</v>
      </c>
      <c r="G705" s="12">
        <v>10255533</v>
      </c>
      <c r="H705" s="7">
        <f t="shared" si="10"/>
        <v>7.471264367816087E-2</v>
      </c>
    </row>
    <row r="706" spans="1:8" x14ac:dyDescent="0.75">
      <c r="A706" s="2">
        <v>42560</v>
      </c>
      <c r="B706" s="12">
        <v>1.8240000000000001E-3</v>
      </c>
      <c r="C706" s="12">
        <v>1.83E-3</v>
      </c>
      <c r="D706" s="12">
        <v>1.732E-3</v>
      </c>
      <c r="E706" s="12">
        <v>1.763E-3</v>
      </c>
      <c r="F706" s="12">
        <v>29463</v>
      </c>
      <c r="G706" s="12">
        <v>9673173</v>
      </c>
      <c r="H706" s="7">
        <f t="shared" si="10"/>
        <v>-3.3442982456140392E-2</v>
      </c>
    </row>
    <row r="707" spans="1:8" x14ac:dyDescent="0.75">
      <c r="A707" s="2">
        <v>42561</v>
      </c>
      <c r="B707" s="12">
        <v>1.763E-3</v>
      </c>
      <c r="C707" s="12">
        <v>1.887E-3</v>
      </c>
      <c r="D707" s="12">
        <v>1.751E-3</v>
      </c>
      <c r="E707" s="12">
        <v>1.8519999999999999E-3</v>
      </c>
      <c r="F707" s="12">
        <v>52317</v>
      </c>
      <c r="G707" s="12">
        <v>10156791</v>
      </c>
      <c r="H707" s="7">
        <f t="shared" ref="H707:H770" si="11">(E707-B707)/B707</f>
        <v>5.0482132728303965E-2</v>
      </c>
    </row>
    <row r="708" spans="1:8" x14ac:dyDescent="0.75">
      <c r="A708" s="2">
        <v>42562</v>
      </c>
      <c r="B708" s="12">
        <v>1.851E-3</v>
      </c>
      <c r="C708" s="12">
        <v>1.8810000000000001E-3</v>
      </c>
      <c r="D708" s="12">
        <v>1.755E-3</v>
      </c>
      <c r="E708" s="12">
        <v>1.8090000000000001E-3</v>
      </c>
      <c r="F708" s="12">
        <v>73548</v>
      </c>
      <c r="G708" s="12">
        <v>9923869</v>
      </c>
      <c r="H708" s="7">
        <f t="shared" si="11"/>
        <v>-2.2690437601296562E-2</v>
      </c>
    </row>
    <row r="709" spans="1:8" x14ac:dyDescent="0.75">
      <c r="A709" s="2">
        <v>42563</v>
      </c>
      <c r="B709" s="12">
        <v>1.817E-3</v>
      </c>
      <c r="C709" s="12">
        <v>2.0409999999999998E-3</v>
      </c>
      <c r="D709" s="12">
        <v>1.8109999999999999E-3</v>
      </c>
      <c r="E709" s="12">
        <v>1.9910000000000001E-3</v>
      </c>
      <c r="F709" s="12">
        <v>206642</v>
      </c>
      <c r="G709" s="12">
        <v>10920397</v>
      </c>
      <c r="H709" s="7">
        <f t="shared" si="11"/>
        <v>9.576224545954877E-2</v>
      </c>
    </row>
    <row r="710" spans="1:8" x14ac:dyDescent="0.75">
      <c r="A710" s="2">
        <v>42564</v>
      </c>
      <c r="B710" s="12">
        <v>1.9710000000000001E-3</v>
      </c>
      <c r="C710" s="12">
        <v>2.3149999999999998E-3</v>
      </c>
      <c r="D710" s="12">
        <v>1.97E-3</v>
      </c>
      <c r="E710" s="12">
        <v>2.1640000000000001E-3</v>
      </c>
      <c r="F710" s="12">
        <v>472760</v>
      </c>
      <c r="G710" s="12">
        <v>11873040</v>
      </c>
      <c r="H710" s="7">
        <f t="shared" si="11"/>
        <v>9.7919837645865052E-2</v>
      </c>
    </row>
    <row r="711" spans="1:8" x14ac:dyDescent="0.75">
      <c r="A711" s="2">
        <v>42565</v>
      </c>
      <c r="B711" s="12">
        <v>2.1540000000000001E-3</v>
      </c>
      <c r="C711" s="12">
        <v>2.1949999999999999E-3</v>
      </c>
      <c r="D711" s="12">
        <v>1.9580000000000001E-3</v>
      </c>
      <c r="E711" s="12">
        <v>2.039E-3</v>
      </c>
      <c r="F711" s="12">
        <v>208913</v>
      </c>
      <c r="G711" s="12">
        <v>11183490</v>
      </c>
      <c r="H711" s="7">
        <f t="shared" si="11"/>
        <v>-5.3389043639740057E-2</v>
      </c>
    </row>
    <row r="712" spans="1:8" x14ac:dyDescent="0.75">
      <c r="A712" s="2">
        <v>42566</v>
      </c>
      <c r="B712" s="12">
        <v>2.039E-3</v>
      </c>
      <c r="C712" s="12">
        <v>2.0690000000000001E-3</v>
      </c>
      <c r="D712" s="12">
        <v>1.946E-3</v>
      </c>
      <c r="E712" s="12">
        <v>1.977E-3</v>
      </c>
      <c r="F712" s="12">
        <v>55698</v>
      </c>
      <c r="G712" s="12">
        <v>10844311</v>
      </c>
      <c r="H712" s="7">
        <f t="shared" si="11"/>
        <v>-3.0407062285434029E-2</v>
      </c>
    </row>
    <row r="713" spans="1:8" x14ac:dyDescent="0.75">
      <c r="A713" s="2">
        <v>42567</v>
      </c>
      <c r="B713" s="12">
        <v>1.9729999999999999E-3</v>
      </c>
      <c r="C713" s="12">
        <v>2.0010000000000002E-3</v>
      </c>
      <c r="D713" s="12">
        <v>1.9059999999999999E-3</v>
      </c>
      <c r="E713" s="12">
        <v>1.926E-3</v>
      </c>
      <c r="F713" s="12">
        <v>34167</v>
      </c>
      <c r="G713" s="12">
        <v>10565913</v>
      </c>
      <c r="H713" s="7">
        <f t="shared" si="11"/>
        <v>-2.3821591485048126E-2</v>
      </c>
    </row>
    <row r="714" spans="1:8" x14ac:dyDescent="0.75">
      <c r="A714" s="2">
        <v>42568</v>
      </c>
      <c r="B714" s="12">
        <v>1.926E-3</v>
      </c>
      <c r="C714" s="12">
        <v>1.9469999999999999E-3</v>
      </c>
      <c r="D714" s="12">
        <v>1.895E-3</v>
      </c>
      <c r="E714" s="12">
        <v>1.9250000000000001E-3</v>
      </c>
      <c r="F714" s="12">
        <v>40947</v>
      </c>
      <c r="G714" s="12">
        <v>10560098</v>
      </c>
      <c r="H714" s="7">
        <f t="shared" si="11"/>
        <v>-5.1921079958458765E-4</v>
      </c>
    </row>
    <row r="715" spans="1:8" x14ac:dyDescent="0.75">
      <c r="A715" s="2">
        <v>42569</v>
      </c>
      <c r="B715" s="12">
        <v>1.9269999999999999E-3</v>
      </c>
      <c r="C715" s="12">
        <v>1.9919999999999998E-3</v>
      </c>
      <c r="D715" s="12">
        <v>1.9059999999999999E-3</v>
      </c>
      <c r="E715" s="12">
        <v>1.9819999999999998E-3</v>
      </c>
      <c r="F715" s="12">
        <v>36209</v>
      </c>
      <c r="G715" s="12">
        <v>10870148</v>
      </c>
      <c r="H715" s="7">
        <f t="shared" si="11"/>
        <v>2.8541774779449886E-2</v>
      </c>
    </row>
    <row r="716" spans="1:8" x14ac:dyDescent="0.75">
      <c r="A716" s="2">
        <v>42570</v>
      </c>
      <c r="B716" s="12">
        <v>1.9849999999999998E-3</v>
      </c>
      <c r="C716" s="12">
        <v>1.9849999999999998E-3</v>
      </c>
      <c r="D716" s="12">
        <v>1.897E-3</v>
      </c>
      <c r="E716" s="12">
        <v>1.9E-3</v>
      </c>
      <c r="F716" s="12">
        <v>38329</v>
      </c>
      <c r="G716" s="12">
        <v>10741123</v>
      </c>
      <c r="H716" s="7">
        <f t="shared" si="11"/>
        <v>-4.282115869017622E-2</v>
      </c>
    </row>
    <row r="717" spans="1:8" x14ac:dyDescent="0.75">
      <c r="A717" s="2">
        <v>42571</v>
      </c>
      <c r="B717" s="12">
        <v>1.9E-3</v>
      </c>
      <c r="C717" s="12">
        <v>1.913E-3</v>
      </c>
      <c r="D717" s="12">
        <v>1.8489999999999999E-3</v>
      </c>
      <c r="E717" s="12">
        <v>1.8619999999999999E-3</v>
      </c>
      <c r="F717" s="12">
        <v>29104</v>
      </c>
      <c r="G717" s="12">
        <v>10527775</v>
      </c>
      <c r="H717" s="7">
        <f t="shared" si="11"/>
        <v>-2.0000000000000028E-2</v>
      </c>
    </row>
    <row r="718" spans="1:8" x14ac:dyDescent="0.75">
      <c r="A718" s="2">
        <v>42572</v>
      </c>
      <c r="B718" s="12">
        <v>1.8810000000000001E-3</v>
      </c>
      <c r="C718" s="12">
        <v>1.8810000000000001E-3</v>
      </c>
      <c r="D718" s="12">
        <v>1.8129999999999999E-3</v>
      </c>
      <c r="E718" s="12">
        <v>1.8389999999999999E-3</v>
      </c>
      <c r="F718" s="12">
        <v>33817</v>
      </c>
      <c r="G718" s="12">
        <v>10395040</v>
      </c>
      <c r="H718" s="7">
        <f t="shared" si="11"/>
        <v>-2.2328548644338198E-2</v>
      </c>
    </row>
    <row r="719" spans="1:8" x14ac:dyDescent="0.75">
      <c r="A719" s="2">
        <v>42573</v>
      </c>
      <c r="B719" s="12">
        <v>1.8400000000000001E-3</v>
      </c>
      <c r="C719" s="12">
        <v>1.8879999999999999E-3</v>
      </c>
      <c r="D719" s="12">
        <v>1.8090000000000001E-3</v>
      </c>
      <c r="E719" s="12">
        <v>1.8240000000000001E-3</v>
      </c>
      <c r="F719" s="12">
        <v>28249</v>
      </c>
      <c r="G719" s="12">
        <v>10311205</v>
      </c>
      <c r="H719" s="7">
        <f t="shared" si="11"/>
        <v>-8.6956521739130193E-3</v>
      </c>
    </row>
    <row r="720" spans="1:8" x14ac:dyDescent="0.75">
      <c r="A720" s="2">
        <v>42574</v>
      </c>
      <c r="B720" s="12">
        <v>1.8289999999999999E-3</v>
      </c>
      <c r="C720" s="12">
        <v>2.2070000000000002E-3</v>
      </c>
      <c r="D720" s="12">
        <v>1.8159999999999999E-3</v>
      </c>
      <c r="E720" s="12">
        <v>2.0839999999999999E-3</v>
      </c>
      <c r="F720" s="12">
        <v>184081</v>
      </c>
      <c r="G720" s="12">
        <v>11782877</v>
      </c>
      <c r="H720" s="7">
        <f t="shared" si="11"/>
        <v>0.13942044833242212</v>
      </c>
    </row>
    <row r="721" spans="1:8" x14ac:dyDescent="0.75">
      <c r="A721" s="2">
        <v>42575</v>
      </c>
      <c r="B721" s="12">
        <v>2.1020000000000001E-3</v>
      </c>
      <c r="C721" s="12">
        <v>2.297E-3</v>
      </c>
      <c r="D721" s="12">
        <v>1.9870000000000001E-3</v>
      </c>
      <c r="E721" s="12">
        <v>2.2529999999999998E-3</v>
      </c>
      <c r="F721" s="12">
        <v>365060</v>
      </c>
      <c r="G721" s="12">
        <v>12736386</v>
      </c>
      <c r="H721" s="7">
        <f t="shared" si="11"/>
        <v>7.1836346336821913E-2</v>
      </c>
    </row>
    <row r="722" spans="1:8" x14ac:dyDescent="0.75">
      <c r="A722" s="2">
        <v>42576</v>
      </c>
      <c r="B722" s="12">
        <v>2.274E-3</v>
      </c>
      <c r="C722" s="12">
        <v>2.336E-3</v>
      </c>
      <c r="D722" s="12">
        <v>2.0920000000000001E-3</v>
      </c>
      <c r="E722" s="12">
        <v>2.1429999999999999E-3</v>
      </c>
      <c r="F722" s="12">
        <v>126331</v>
      </c>
      <c r="G722" s="12">
        <v>12116015</v>
      </c>
      <c r="H722" s="7">
        <f t="shared" si="11"/>
        <v>-5.760773966578718E-2</v>
      </c>
    </row>
    <row r="723" spans="1:8" x14ac:dyDescent="0.75">
      <c r="A723" s="2">
        <v>42577</v>
      </c>
      <c r="B723" s="12">
        <v>2.1480000000000002E-3</v>
      </c>
      <c r="C723" s="12">
        <v>2.173E-3</v>
      </c>
      <c r="D723" s="12">
        <v>1.913E-3</v>
      </c>
      <c r="E723" s="12">
        <v>1.939E-3</v>
      </c>
      <c r="F723" s="12">
        <v>85306</v>
      </c>
      <c r="G723" s="12">
        <v>10961594</v>
      </c>
      <c r="H723" s="7">
        <f t="shared" si="11"/>
        <v>-9.7299813780260799E-2</v>
      </c>
    </row>
    <row r="724" spans="1:8" x14ac:dyDescent="0.75">
      <c r="A724" s="2">
        <v>42578</v>
      </c>
      <c r="B724" s="12">
        <v>1.9380000000000001E-3</v>
      </c>
      <c r="C724" s="12">
        <v>2.016E-3</v>
      </c>
      <c r="D724" s="12">
        <v>1.882E-3</v>
      </c>
      <c r="E724" s="12">
        <v>1.931E-3</v>
      </c>
      <c r="F724" s="12">
        <v>42518</v>
      </c>
      <c r="G724" s="12">
        <v>10917783</v>
      </c>
      <c r="H724" s="7">
        <f t="shared" si="11"/>
        <v>-3.6119711042311977E-3</v>
      </c>
    </row>
    <row r="725" spans="1:8" x14ac:dyDescent="0.75">
      <c r="A725" s="2">
        <v>42579</v>
      </c>
      <c r="B725" s="12">
        <v>1.931E-3</v>
      </c>
      <c r="C725" s="12">
        <v>1.9859999999999999E-3</v>
      </c>
      <c r="D725" s="12">
        <v>1.9009999999999999E-3</v>
      </c>
      <c r="E725" s="12">
        <v>1.9480000000000001E-3</v>
      </c>
      <c r="F725" s="12">
        <v>26246</v>
      </c>
      <c r="G725" s="12">
        <v>11012529</v>
      </c>
      <c r="H725" s="7">
        <f t="shared" si="11"/>
        <v>8.8037286380114391E-3</v>
      </c>
    </row>
    <row r="726" spans="1:8" x14ac:dyDescent="0.75">
      <c r="A726" s="2">
        <v>42580</v>
      </c>
      <c r="B726" s="12">
        <v>1.949E-3</v>
      </c>
      <c r="C726" s="12">
        <v>2.0400000000000001E-3</v>
      </c>
      <c r="D726" s="12">
        <v>1.939E-3</v>
      </c>
      <c r="E726" s="12">
        <v>2.013E-3</v>
      </c>
      <c r="F726" s="12">
        <v>20761</v>
      </c>
      <c r="G726" s="12">
        <v>11380037</v>
      </c>
      <c r="H726" s="7">
        <f t="shared" si="11"/>
        <v>3.2837352488455637E-2</v>
      </c>
    </row>
    <row r="727" spans="1:8" x14ac:dyDescent="0.75">
      <c r="A727" s="2">
        <v>42581</v>
      </c>
      <c r="B727" s="12">
        <v>2.013E-3</v>
      </c>
      <c r="C727" s="12">
        <v>2.0270000000000002E-3</v>
      </c>
      <c r="D727" s="12">
        <v>1.9239999999999999E-3</v>
      </c>
      <c r="E727" s="12">
        <v>1.9400000000000001E-3</v>
      </c>
      <c r="F727" s="12">
        <v>29195</v>
      </c>
      <c r="G727" s="12">
        <v>10967360</v>
      </c>
      <c r="H727" s="7">
        <f t="shared" si="11"/>
        <v>-3.6264282165921473E-2</v>
      </c>
    </row>
    <row r="728" spans="1:8" x14ac:dyDescent="0.75">
      <c r="A728" s="2">
        <v>42582</v>
      </c>
      <c r="B728" s="12">
        <v>1.9400000000000001E-3</v>
      </c>
      <c r="C728" s="12">
        <v>1.9620000000000002E-3</v>
      </c>
      <c r="D728" s="12">
        <v>1.864E-3</v>
      </c>
      <c r="E728" s="12">
        <v>1.916E-3</v>
      </c>
      <c r="F728" s="12">
        <v>41971</v>
      </c>
      <c r="G728" s="12">
        <v>10829481</v>
      </c>
      <c r="H728" s="7">
        <f t="shared" si="11"/>
        <v>-1.2371134020618632E-2</v>
      </c>
    </row>
    <row r="729" spans="1:8" x14ac:dyDescent="0.75">
      <c r="A729" s="2">
        <v>42583</v>
      </c>
      <c r="B729" s="12">
        <v>1.915E-3</v>
      </c>
      <c r="C729" s="12">
        <v>1.9559999999999998E-3</v>
      </c>
      <c r="D729" s="12">
        <v>1.874E-3</v>
      </c>
      <c r="E729" s="12">
        <v>1.874E-3</v>
      </c>
      <c r="F729" s="12">
        <v>44883</v>
      </c>
      <c r="G729" s="12">
        <v>10595952</v>
      </c>
      <c r="H729" s="7">
        <f t="shared" si="11"/>
        <v>-2.1409921671018288E-2</v>
      </c>
    </row>
    <row r="730" spans="1:8" x14ac:dyDescent="0.75">
      <c r="A730" s="2">
        <v>42584</v>
      </c>
      <c r="B730" s="12">
        <v>1.8860000000000001E-3</v>
      </c>
      <c r="C730" s="12">
        <v>1.9059999999999999E-3</v>
      </c>
      <c r="D730" s="12">
        <v>1.6930000000000001E-3</v>
      </c>
      <c r="E730" s="12">
        <v>1.7359999999999999E-3</v>
      </c>
      <c r="F730" s="12">
        <v>68214</v>
      </c>
      <c r="G730" s="12">
        <v>9814466</v>
      </c>
      <c r="H730" s="7">
        <f t="shared" si="11"/>
        <v>-7.9533404029692556E-2</v>
      </c>
    </row>
    <row r="731" spans="1:8" x14ac:dyDescent="0.75">
      <c r="A731" s="2">
        <v>42585</v>
      </c>
      <c r="B731" s="12">
        <v>1.7730000000000001E-3</v>
      </c>
      <c r="C731" s="12">
        <v>1.8469999999999999E-3</v>
      </c>
      <c r="D731" s="12">
        <v>1.755E-3</v>
      </c>
      <c r="E731" s="12">
        <v>1.804E-3</v>
      </c>
      <c r="F731" s="12">
        <v>74611</v>
      </c>
      <c r="G731" s="12">
        <v>10195938</v>
      </c>
      <c r="H731" s="7">
        <f t="shared" si="11"/>
        <v>1.7484489565707837E-2</v>
      </c>
    </row>
    <row r="732" spans="1:8" x14ac:dyDescent="0.75">
      <c r="A732" s="2">
        <v>42586</v>
      </c>
      <c r="B732" s="12">
        <v>1.8010000000000001E-3</v>
      </c>
      <c r="C732" s="12">
        <v>1.903E-3</v>
      </c>
      <c r="D732" s="12">
        <v>1.8010000000000001E-3</v>
      </c>
      <c r="E732" s="12">
        <v>1.879E-3</v>
      </c>
      <c r="F732" s="12">
        <v>29099</v>
      </c>
      <c r="G732" s="12">
        <v>10621617</v>
      </c>
      <c r="H732" s="7">
        <f t="shared" si="11"/>
        <v>4.330927262631868E-2</v>
      </c>
    </row>
    <row r="733" spans="1:8" x14ac:dyDescent="0.75">
      <c r="A733" s="2">
        <v>42587</v>
      </c>
      <c r="B733" s="12">
        <v>1.879E-3</v>
      </c>
      <c r="C733" s="12">
        <v>1.9559999999999998E-3</v>
      </c>
      <c r="D733" s="12">
        <v>1.8220000000000001E-3</v>
      </c>
      <c r="E733" s="12">
        <v>1.9E-3</v>
      </c>
      <c r="F733" s="12">
        <v>69207</v>
      </c>
      <c r="G733" s="12">
        <v>10742254</v>
      </c>
      <c r="H733" s="7">
        <f t="shared" si="11"/>
        <v>1.1176157530601367E-2</v>
      </c>
    </row>
    <row r="734" spans="1:8" x14ac:dyDescent="0.75">
      <c r="A734" s="2">
        <v>42588</v>
      </c>
      <c r="B734" s="12">
        <v>1.9E-3</v>
      </c>
      <c r="C734" s="12">
        <v>1.9819999999999998E-3</v>
      </c>
      <c r="D734" s="12">
        <v>1.879E-3</v>
      </c>
      <c r="E734" s="12">
        <v>1.9559999999999998E-3</v>
      </c>
      <c r="F734" s="12">
        <v>60717</v>
      </c>
      <c r="G734" s="12">
        <v>11054757</v>
      </c>
      <c r="H734" s="7">
        <f t="shared" si="11"/>
        <v>2.9473684210526232E-2</v>
      </c>
    </row>
    <row r="735" spans="1:8" x14ac:dyDescent="0.75">
      <c r="A735" s="2">
        <v>42589</v>
      </c>
      <c r="B735" s="12">
        <v>1.9559999999999998E-3</v>
      </c>
      <c r="C735" s="12">
        <v>1.98E-3</v>
      </c>
      <c r="D735" s="12">
        <v>1.8630000000000001E-3</v>
      </c>
      <c r="E735" s="12">
        <v>1.8879999999999999E-3</v>
      </c>
      <c r="F735" s="12">
        <v>18833</v>
      </c>
      <c r="G735" s="12">
        <v>10674982</v>
      </c>
      <c r="H735" s="7">
        <f t="shared" si="11"/>
        <v>-3.4764826175869082E-2</v>
      </c>
    </row>
    <row r="736" spans="1:8" x14ac:dyDescent="0.75">
      <c r="A736" s="2">
        <v>42590</v>
      </c>
      <c r="B736" s="12">
        <v>1.887E-3</v>
      </c>
      <c r="C736" s="12">
        <v>1.91E-3</v>
      </c>
      <c r="D736" s="12">
        <v>1.8240000000000001E-3</v>
      </c>
      <c r="E736" s="12">
        <v>1.848E-3</v>
      </c>
      <c r="F736" s="12">
        <v>26338</v>
      </c>
      <c r="G736" s="12">
        <v>10449536</v>
      </c>
      <c r="H736" s="7">
        <f t="shared" si="11"/>
        <v>-2.0667726550079476E-2</v>
      </c>
    </row>
    <row r="737" spans="1:8" x14ac:dyDescent="0.75">
      <c r="A737" s="2">
        <v>42591</v>
      </c>
      <c r="B737" s="12">
        <v>1.8489999999999999E-3</v>
      </c>
      <c r="C737" s="12">
        <v>1.892E-3</v>
      </c>
      <c r="D737" s="12">
        <v>1.841E-3</v>
      </c>
      <c r="E737" s="12">
        <v>1.8710000000000001E-3</v>
      </c>
      <c r="F737" s="12">
        <v>24533</v>
      </c>
      <c r="G737" s="12">
        <v>10575770</v>
      </c>
      <c r="H737" s="7">
        <f t="shared" si="11"/>
        <v>1.1898323418063874E-2</v>
      </c>
    </row>
    <row r="738" spans="1:8" x14ac:dyDescent="0.75">
      <c r="A738" s="2">
        <v>42592</v>
      </c>
      <c r="B738" s="12">
        <v>1.8710000000000001E-3</v>
      </c>
      <c r="C738" s="12">
        <v>1.934E-3</v>
      </c>
      <c r="D738" s="12">
        <v>1.861E-3</v>
      </c>
      <c r="E738" s="12">
        <v>1.892E-3</v>
      </c>
      <c r="F738" s="12">
        <v>34674</v>
      </c>
      <c r="G738" s="12">
        <v>10695446</v>
      </c>
      <c r="H738" s="7">
        <f t="shared" si="11"/>
        <v>1.1223944414751453E-2</v>
      </c>
    </row>
    <row r="739" spans="1:8" x14ac:dyDescent="0.75">
      <c r="A739" s="2">
        <v>42593</v>
      </c>
      <c r="B739" s="12">
        <v>1.89E-3</v>
      </c>
      <c r="C739" s="12">
        <v>1.9139999999999999E-3</v>
      </c>
      <c r="D739" s="12">
        <v>1.866E-3</v>
      </c>
      <c r="E739" s="12">
        <v>1.8890000000000001E-3</v>
      </c>
      <c r="F739" s="12">
        <v>24310</v>
      </c>
      <c r="G739" s="12">
        <v>10677130</v>
      </c>
      <c r="H739" s="7">
        <f t="shared" si="11"/>
        <v>-5.2910052910048458E-4</v>
      </c>
    </row>
    <row r="740" spans="1:8" x14ac:dyDescent="0.75">
      <c r="A740" s="2">
        <v>42594</v>
      </c>
      <c r="B740" s="12">
        <v>1.8890000000000001E-3</v>
      </c>
      <c r="C740" s="12">
        <v>1.8929999999999999E-3</v>
      </c>
      <c r="D740" s="12">
        <v>1.7149999999999999E-3</v>
      </c>
      <c r="E740" s="12">
        <v>1.8309999999999999E-3</v>
      </c>
      <c r="F740" s="12">
        <v>75248</v>
      </c>
      <c r="G740" s="12">
        <v>10351229</v>
      </c>
      <c r="H740" s="7">
        <f t="shared" si="11"/>
        <v>-3.070407623081001E-2</v>
      </c>
    </row>
    <row r="741" spans="1:8" x14ac:dyDescent="0.75">
      <c r="A741" s="2">
        <v>42595</v>
      </c>
      <c r="B741" s="12">
        <v>1.8309999999999999E-3</v>
      </c>
      <c r="C741" s="12">
        <v>2.114E-3</v>
      </c>
      <c r="D741" s="12">
        <v>1.81E-3</v>
      </c>
      <c r="E741" s="12">
        <v>2.0379999999999999E-3</v>
      </c>
      <c r="F741" s="12">
        <v>224229</v>
      </c>
      <c r="G741" s="12">
        <v>11523117</v>
      </c>
      <c r="H741" s="7">
        <f t="shared" si="11"/>
        <v>0.11305297651556523</v>
      </c>
    </row>
    <row r="742" spans="1:8" x14ac:dyDescent="0.75">
      <c r="A742" s="2">
        <v>42596</v>
      </c>
      <c r="B742" s="12">
        <v>2.042E-3</v>
      </c>
      <c r="C742" s="12">
        <v>2.1440000000000001E-3</v>
      </c>
      <c r="D742" s="12">
        <v>1.957E-3</v>
      </c>
      <c r="E742" s="12">
        <v>2.0049999999999998E-3</v>
      </c>
      <c r="F742" s="12">
        <v>109736</v>
      </c>
      <c r="G742" s="12">
        <v>11335717</v>
      </c>
      <c r="H742" s="7">
        <f t="shared" si="11"/>
        <v>-1.8119490695396739E-2</v>
      </c>
    </row>
    <row r="743" spans="1:8" x14ac:dyDescent="0.75">
      <c r="A743" s="2">
        <v>42597</v>
      </c>
      <c r="B743" s="12">
        <v>1.9970000000000001E-3</v>
      </c>
      <c r="C743" s="12">
        <v>2.0660000000000001E-3</v>
      </c>
      <c r="D743" s="12">
        <v>1.9780000000000002E-3</v>
      </c>
      <c r="E743" s="12">
        <v>2.019E-3</v>
      </c>
      <c r="F743" s="12">
        <v>73171</v>
      </c>
      <c r="G743" s="12">
        <v>11413277</v>
      </c>
      <c r="H743" s="7">
        <f t="shared" si="11"/>
        <v>1.1016524787180713E-2</v>
      </c>
    </row>
    <row r="744" spans="1:8" x14ac:dyDescent="0.75">
      <c r="A744" s="2">
        <v>42598</v>
      </c>
      <c r="B744" s="12">
        <v>2.0219999999999999E-3</v>
      </c>
      <c r="C744" s="12">
        <v>2.062E-3</v>
      </c>
      <c r="D744" s="12">
        <v>1.944E-3</v>
      </c>
      <c r="E744" s="12">
        <v>2.016E-3</v>
      </c>
      <c r="F744" s="12">
        <v>35420</v>
      </c>
      <c r="G744" s="12">
        <v>11397053</v>
      </c>
      <c r="H744" s="7">
        <f t="shared" si="11"/>
        <v>-2.9673590504450688E-3</v>
      </c>
    </row>
    <row r="745" spans="1:8" x14ac:dyDescent="0.75">
      <c r="A745" s="2">
        <v>42599</v>
      </c>
      <c r="B745" s="12">
        <v>2.016E-3</v>
      </c>
      <c r="C745" s="12">
        <v>2.0200000000000001E-3</v>
      </c>
      <c r="D745" s="12">
        <v>1.944E-3</v>
      </c>
      <c r="E745" s="12">
        <v>1.993E-3</v>
      </c>
      <c r="F745" s="12">
        <v>26694</v>
      </c>
      <c r="G745" s="12">
        <v>11269180</v>
      </c>
      <c r="H745" s="7">
        <f t="shared" si="11"/>
        <v>-1.1408730158730167E-2</v>
      </c>
    </row>
    <row r="746" spans="1:8" x14ac:dyDescent="0.75">
      <c r="A746" s="2">
        <v>42600</v>
      </c>
      <c r="B746" s="12">
        <v>1.9970000000000001E-3</v>
      </c>
      <c r="C746" s="12">
        <v>2.013E-3</v>
      </c>
      <c r="D746" s="12">
        <v>1.9599999999999999E-3</v>
      </c>
      <c r="E746" s="12">
        <v>1.9759999999999999E-3</v>
      </c>
      <c r="F746" s="12">
        <v>19780</v>
      </c>
      <c r="G746" s="12">
        <v>11169742</v>
      </c>
      <c r="H746" s="7">
        <f t="shared" si="11"/>
        <v>-1.0515773660490828E-2</v>
      </c>
    </row>
    <row r="747" spans="1:8" x14ac:dyDescent="0.75">
      <c r="A747" s="2">
        <v>42601</v>
      </c>
      <c r="B747" s="12">
        <v>1.9759999999999999E-3</v>
      </c>
      <c r="C747" s="12">
        <v>1.9840000000000001E-3</v>
      </c>
      <c r="D747" s="12">
        <v>1.931E-3</v>
      </c>
      <c r="E747" s="12">
        <v>1.9629999999999999E-3</v>
      </c>
      <c r="F747" s="12">
        <v>17689</v>
      </c>
      <c r="G747" s="12">
        <v>11096308</v>
      </c>
      <c r="H747" s="7">
        <f t="shared" si="11"/>
        <v>-6.5789473684210479E-3</v>
      </c>
    </row>
    <row r="748" spans="1:8" x14ac:dyDescent="0.75">
      <c r="A748" s="2">
        <v>42602</v>
      </c>
      <c r="B748" s="12">
        <v>1.97E-3</v>
      </c>
      <c r="C748" s="12">
        <v>1.9719999999999998E-3</v>
      </c>
      <c r="D748" s="12">
        <v>1.8979999999999999E-3</v>
      </c>
      <c r="E748" s="12">
        <v>1.9300000000000001E-3</v>
      </c>
      <c r="F748" s="12">
        <v>21147</v>
      </c>
      <c r="G748" s="12">
        <v>10910151</v>
      </c>
      <c r="H748" s="7">
        <f t="shared" si="11"/>
        <v>-2.0304568527918725E-2</v>
      </c>
    </row>
    <row r="749" spans="1:8" x14ac:dyDescent="0.75">
      <c r="A749" s="2">
        <v>42603</v>
      </c>
      <c r="B749" s="12">
        <v>1.9300000000000001E-3</v>
      </c>
      <c r="C749" s="12">
        <v>1.954E-3</v>
      </c>
      <c r="D749" s="12">
        <v>1.9E-3</v>
      </c>
      <c r="E749" s="12">
        <v>1.908E-3</v>
      </c>
      <c r="F749" s="12">
        <v>17520</v>
      </c>
      <c r="G749" s="12">
        <v>10786178</v>
      </c>
      <c r="H749" s="7">
        <f t="shared" si="11"/>
        <v>-1.139896373057E-2</v>
      </c>
    </row>
    <row r="750" spans="1:8" x14ac:dyDescent="0.75">
      <c r="A750" s="2">
        <v>42604</v>
      </c>
      <c r="B750" s="12">
        <v>1.91E-3</v>
      </c>
      <c r="C750" s="12">
        <v>1.9559999999999998E-3</v>
      </c>
      <c r="D750" s="12">
        <v>1.8990000000000001E-3</v>
      </c>
      <c r="E750" s="12">
        <v>1.9189999999999999E-3</v>
      </c>
      <c r="F750" s="12">
        <v>13561</v>
      </c>
      <c r="G750" s="12">
        <v>10850737</v>
      </c>
      <c r="H750" s="7">
        <f t="shared" si="11"/>
        <v>4.7120418848166984E-3</v>
      </c>
    </row>
    <row r="751" spans="1:8" x14ac:dyDescent="0.75">
      <c r="A751" s="2">
        <v>42605</v>
      </c>
      <c r="B751" s="12">
        <v>1.9239999999999999E-3</v>
      </c>
      <c r="C751" s="12">
        <v>1.941E-3</v>
      </c>
      <c r="D751" s="12">
        <v>1.8779999999999999E-3</v>
      </c>
      <c r="E751" s="12">
        <v>1.8779999999999999E-3</v>
      </c>
      <c r="F751" s="12">
        <v>16207</v>
      </c>
      <c r="G751" s="12">
        <v>10616190</v>
      </c>
      <c r="H751" s="7">
        <f t="shared" si="11"/>
        <v>-2.3908523908523927E-2</v>
      </c>
    </row>
    <row r="752" spans="1:8" x14ac:dyDescent="0.75">
      <c r="A752" s="2">
        <v>42606</v>
      </c>
      <c r="B752" s="12">
        <v>1.8779999999999999E-3</v>
      </c>
      <c r="C752" s="12">
        <v>1.9120000000000001E-3</v>
      </c>
      <c r="D752" s="12">
        <v>1.866E-3</v>
      </c>
      <c r="E752" s="12">
        <v>1.8879999999999999E-3</v>
      </c>
      <c r="F752" s="12">
        <v>6614</v>
      </c>
      <c r="G752" s="12">
        <v>10675886</v>
      </c>
      <c r="H752" s="7">
        <f t="shared" si="11"/>
        <v>5.3248136315229106E-3</v>
      </c>
    </row>
    <row r="753" spans="1:8" x14ac:dyDescent="0.75">
      <c r="A753" s="2">
        <v>42607</v>
      </c>
      <c r="B753" s="12">
        <v>1.8890000000000001E-3</v>
      </c>
      <c r="C753" s="12">
        <v>1.892E-3</v>
      </c>
      <c r="D753" s="12">
        <v>1.861E-3</v>
      </c>
      <c r="E753" s="12">
        <v>1.874E-3</v>
      </c>
      <c r="F753" s="12">
        <v>10012</v>
      </c>
      <c r="G753" s="12">
        <v>10591486</v>
      </c>
      <c r="H753" s="7">
        <f t="shared" si="11"/>
        <v>-7.940709370037078E-3</v>
      </c>
    </row>
    <row r="754" spans="1:8" x14ac:dyDescent="0.75">
      <c r="A754" s="2">
        <v>42608</v>
      </c>
      <c r="B754" s="12">
        <v>1.856E-3</v>
      </c>
      <c r="C754" s="12">
        <v>1.936E-3</v>
      </c>
      <c r="D754" s="12">
        <v>1.854E-3</v>
      </c>
      <c r="E754" s="12">
        <v>1.8879999999999999E-3</v>
      </c>
      <c r="F754" s="12">
        <v>49643</v>
      </c>
      <c r="G754" s="12">
        <v>10675378</v>
      </c>
      <c r="H754" s="7">
        <f t="shared" si="11"/>
        <v>1.7241379310344779E-2</v>
      </c>
    </row>
    <row r="755" spans="1:8" x14ac:dyDescent="0.75">
      <c r="A755" s="2">
        <v>42609</v>
      </c>
      <c r="B755" s="12">
        <v>1.8879999999999999E-3</v>
      </c>
      <c r="C755" s="12">
        <v>1.913E-3</v>
      </c>
      <c r="D755" s="12">
        <v>1.8439999999999999E-3</v>
      </c>
      <c r="E755" s="12">
        <v>1.8619999999999999E-3</v>
      </c>
      <c r="F755" s="12">
        <v>16953</v>
      </c>
      <c r="G755" s="12">
        <v>10526984</v>
      </c>
      <c r="H755" s="7">
        <f t="shared" si="11"/>
        <v>-1.3771186440677957E-2</v>
      </c>
    </row>
    <row r="756" spans="1:8" x14ac:dyDescent="0.75">
      <c r="A756" s="2">
        <v>42610</v>
      </c>
      <c r="B756" s="12">
        <v>1.861E-3</v>
      </c>
      <c r="C756" s="12">
        <v>1.882E-3</v>
      </c>
      <c r="D756" s="12">
        <v>1.743E-3</v>
      </c>
      <c r="E756" s="12">
        <v>1.8079999999999999E-3</v>
      </c>
      <c r="F756" s="12">
        <v>47598</v>
      </c>
      <c r="G756" s="12">
        <v>10218607</v>
      </c>
      <c r="H756" s="7">
        <f t="shared" si="11"/>
        <v>-2.84793121977432E-2</v>
      </c>
    </row>
    <row r="757" spans="1:8" x14ac:dyDescent="0.75">
      <c r="A757" s="2">
        <v>42611</v>
      </c>
      <c r="B757" s="12">
        <v>1.8190000000000001E-3</v>
      </c>
      <c r="C757" s="12">
        <v>1.877E-3</v>
      </c>
      <c r="D757" s="12">
        <v>1.786E-3</v>
      </c>
      <c r="E757" s="12">
        <v>1.83E-3</v>
      </c>
      <c r="F757" s="12">
        <v>29491</v>
      </c>
      <c r="G757" s="12">
        <v>10346367</v>
      </c>
      <c r="H757" s="7">
        <f t="shared" si="11"/>
        <v>6.0472787245739092E-3</v>
      </c>
    </row>
    <row r="758" spans="1:8" x14ac:dyDescent="0.75">
      <c r="A758" s="2">
        <v>42612</v>
      </c>
      <c r="B758" s="12">
        <v>1.83E-3</v>
      </c>
      <c r="C758" s="12">
        <v>1.8829999999999999E-3</v>
      </c>
      <c r="D758" s="12">
        <v>1.82E-3</v>
      </c>
      <c r="E758" s="12">
        <v>1.8500000000000001E-3</v>
      </c>
      <c r="F758" s="12">
        <v>16263</v>
      </c>
      <c r="G758" s="12">
        <v>10459994</v>
      </c>
      <c r="H758" s="7">
        <f t="shared" si="11"/>
        <v>1.0928961748633908E-2</v>
      </c>
    </row>
    <row r="759" spans="1:8" x14ac:dyDescent="0.75">
      <c r="A759" s="2">
        <v>42613</v>
      </c>
      <c r="B759" s="12">
        <v>1.8500000000000001E-3</v>
      </c>
      <c r="C759" s="12">
        <v>1.9250000000000001E-3</v>
      </c>
      <c r="D759" s="12">
        <v>1.8220000000000001E-3</v>
      </c>
      <c r="E759" s="12">
        <v>1.9059999999999999E-3</v>
      </c>
      <c r="F759" s="12">
        <v>28165</v>
      </c>
      <c r="G759" s="12">
        <v>10774985</v>
      </c>
      <c r="H759" s="7">
        <f t="shared" si="11"/>
        <v>3.0270270270270183E-2</v>
      </c>
    </row>
    <row r="760" spans="1:8" x14ac:dyDescent="0.75">
      <c r="A760" s="2">
        <v>42614</v>
      </c>
      <c r="B760" s="12">
        <v>1.9059999999999999E-3</v>
      </c>
      <c r="C760" s="12">
        <v>1.9300000000000001E-3</v>
      </c>
      <c r="D760" s="12">
        <v>1.8749999999999999E-3</v>
      </c>
      <c r="E760" s="12">
        <v>1.887E-3</v>
      </c>
      <c r="F760" s="12">
        <v>25272</v>
      </c>
      <c r="G760" s="12">
        <v>10666107</v>
      </c>
      <c r="H760" s="7">
        <f t="shared" si="11"/>
        <v>-9.9685204616998535E-3</v>
      </c>
    </row>
    <row r="761" spans="1:8" x14ac:dyDescent="0.75">
      <c r="A761" s="2">
        <v>42615</v>
      </c>
      <c r="B761" s="12">
        <v>1.887E-3</v>
      </c>
      <c r="C761" s="12">
        <v>1.913E-3</v>
      </c>
      <c r="D761" s="12">
        <v>1.8569999999999999E-3</v>
      </c>
      <c r="E761" s="12">
        <v>1.885E-3</v>
      </c>
      <c r="F761" s="12">
        <v>15997</v>
      </c>
      <c r="G761" s="12">
        <v>10656101</v>
      </c>
      <c r="H761" s="7">
        <f t="shared" si="11"/>
        <v>-1.0598834128246149E-3</v>
      </c>
    </row>
    <row r="762" spans="1:8" x14ac:dyDescent="0.75">
      <c r="A762" s="2">
        <v>42616</v>
      </c>
      <c r="B762" s="12">
        <v>1.885E-3</v>
      </c>
      <c r="C762" s="12">
        <v>1.926E-3</v>
      </c>
      <c r="D762" s="12">
        <v>1.846E-3</v>
      </c>
      <c r="E762" s="12">
        <v>1.902E-3</v>
      </c>
      <c r="F762" s="12">
        <v>16975</v>
      </c>
      <c r="G762" s="12">
        <v>10752712</v>
      </c>
      <c r="H762" s="7">
        <f t="shared" si="11"/>
        <v>9.0185676392573414E-3</v>
      </c>
    </row>
    <row r="763" spans="1:8" x14ac:dyDescent="0.75">
      <c r="A763" s="2">
        <v>42617</v>
      </c>
      <c r="B763" s="12">
        <v>1.903E-3</v>
      </c>
      <c r="C763" s="12">
        <v>1.9710000000000001E-3</v>
      </c>
      <c r="D763" s="12">
        <v>1.8450000000000001E-3</v>
      </c>
      <c r="E763" s="12">
        <v>1.934E-3</v>
      </c>
      <c r="F763" s="12">
        <v>36104</v>
      </c>
      <c r="G763" s="12">
        <v>10933555</v>
      </c>
      <c r="H763" s="7">
        <f t="shared" si="11"/>
        <v>1.6290068313189698E-2</v>
      </c>
    </row>
    <row r="764" spans="1:8" x14ac:dyDescent="0.75">
      <c r="A764" s="2">
        <v>42618</v>
      </c>
      <c r="B764" s="12">
        <v>1.9419999999999999E-3</v>
      </c>
      <c r="C764" s="12">
        <v>1.951E-3</v>
      </c>
      <c r="D764" s="12">
        <v>1.897E-3</v>
      </c>
      <c r="E764" s="12">
        <v>1.9120000000000001E-3</v>
      </c>
      <c r="F764" s="12">
        <v>27785</v>
      </c>
      <c r="G764" s="12">
        <v>10807547</v>
      </c>
      <c r="H764" s="7">
        <f t="shared" si="11"/>
        <v>-1.544799176107099E-2</v>
      </c>
    </row>
    <row r="765" spans="1:8" x14ac:dyDescent="0.75">
      <c r="A765" s="2">
        <v>42619</v>
      </c>
      <c r="B765" s="12">
        <v>1.9120000000000001E-3</v>
      </c>
      <c r="C765" s="12">
        <v>1.9400000000000001E-3</v>
      </c>
      <c r="D765" s="12">
        <v>1.9E-3</v>
      </c>
      <c r="E765" s="12">
        <v>1.9250000000000001E-3</v>
      </c>
      <c r="F765" s="12">
        <v>14360</v>
      </c>
      <c r="G765" s="12">
        <v>10879455</v>
      </c>
      <c r="H765" s="7">
        <f t="shared" si="11"/>
        <v>6.7991631799163132E-3</v>
      </c>
    </row>
    <row r="766" spans="1:8" x14ac:dyDescent="0.75">
      <c r="A766" s="2">
        <v>42620</v>
      </c>
      <c r="B766" s="12">
        <v>1.9250000000000001E-3</v>
      </c>
      <c r="C766" s="12">
        <v>1.946E-3</v>
      </c>
      <c r="D766" s="12">
        <v>1.9009999999999999E-3</v>
      </c>
      <c r="E766" s="12">
        <v>1.9250000000000001E-3</v>
      </c>
      <c r="F766" s="12">
        <v>29307</v>
      </c>
      <c r="G766" s="12">
        <v>10882903</v>
      </c>
      <c r="H766" s="7">
        <f t="shared" si="11"/>
        <v>0</v>
      </c>
    </row>
    <row r="767" spans="1:8" x14ac:dyDescent="0.75">
      <c r="A767" s="2">
        <v>42621</v>
      </c>
      <c r="B767" s="12">
        <v>1.9250000000000001E-3</v>
      </c>
      <c r="C767" s="12">
        <v>1.9889999999999999E-3</v>
      </c>
      <c r="D767" s="12">
        <v>1.9250000000000001E-3</v>
      </c>
      <c r="E767" s="12">
        <v>1.931E-3</v>
      </c>
      <c r="F767" s="12">
        <v>17422</v>
      </c>
      <c r="G767" s="12">
        <v>10915013</v>
      </c>
      <c r="H767" s="7">
        <f t="shared" si="11"/>
        <v>3.11688311688308E-3</v>
      </c>
    </row>
    <row r="768" spans="1:8" x14ac:dyDescent="0.75">
      <c r="A768" s="2">
        <v>42622</v>
      </c>
      <c r="B768" s="12">
        <v>1.9300000000000001E-3</v>
      </c>
      <c r="C768" s="12">
        <v>2.0279999999999999E-3</v>
      </c>
      <c r="D768" s="12">
        <v>1.91E-3</v>
      </c>
      <c r="E768" s="12">
        <v>2.0200000000000001E-3</v>
      </c>
      <c r="F768" s="12">
        <v>51986</v>
      </c>
      <c r="G768" s="12">
        <v>11421305</v>
      </c>
      <c r="H768" s="7">
        <f t="shared" si="11"/>
        <v>4.6632124352331612E-2</v>
      </c>
    </row>
    <row r="769" spans="1:8" x14ac:dyDescent="0.75">
      <c r="A769" s="2">
        <v>42623</v>
      </c>
      <c r="B769" s="12">
        <v>2.003E-3</v>
      </c>
      <c r="C769" s="12">
        <v>2.2309999999999999E-3</v>
      </c>
      <c r="D769" s="12">
        <v>1.9959999999999999E-3</v>
      </c>
      <c r="E769" s="12">
        <v>2.032E-3</v>
      </c>
      <c r="F769" s="12">
        <v>173430</v>
      </c>
      <c r="G769" s="12">
        <v>11485185</v>
      </c>
      <c r="H769" s="7">
        <f t="shared" si="11"/>
        <v>1.447828257613577E-2</v>
      </c>
    </row>
    <row r="770" spans="1:8" x14ac:dyDescent="0.75">
      <c r="A770" s="2">
        <v>42624</v>
      </c>
      <c r="B770" s="12">
        <v>2.0230000000000001E-3</v>
      </c>
      <c r="C770" s="12">
        <v>2.081E-3</v>
      </c>
      <c r="D770" s="12">
        <v>1.946E-3</v>
      </c>
      <c r="E770" s="12">
        <v>1.9659999999999999E-3</v>
      </c>
      <c r="F770" s="12">
        <v>51896</v>
      </c>
      <c r="G770" s="12">
        <v>11116659</v>
      </c>
      <c r="H770" s="7">
        <f t="shared" si="11"/>
        <v>-2.8175976272862179E-2</v>
      </c>
    </row>
    <row r="771" spans="1:8" x14ac:dyDescent="0.75">
      <c r="A771" s="2">
        <v>42625</v>
      </c>
      <c r="B771" s="12">
        <v>1.926E-3</v>
      </c>
      <c r="C771" s="12">
        <v>1.9940000000000001E-3</v>
      </c>
      <c r="D771" s="12">
        <v>1.8959999999999999E-3</v>
      </c>
      <c r="E771" s="12">
        <v>1.9400000000000001E-3</v>
      </c>
      <c r="F771" s="12">
        <v>25451</v>
      </c>
      <c r="G771" s="12">
        <v>10969282</v>
      </c>
      <c r="H771" s="7">
        <f t="shared" ref="H771:H834" si="12">(E771-B771)/B771</f>
        <v>7.2689511941849035E-3</v>
      </c>
    </row>
    <row r="772" spans="1:8" x14ac:dyDescent="0.75">
      <c r="A772" s="2">
        <v>42626</v>
      </c>
      <c r="B772" s="12">
        <v>1.941E-3</v>
      </c>
      <c r="C772" s="12">
        <v>1.993E-3</v>
      </c>
      <c r="D772" s="12">
        <v>1.915E-3</v>
      </c>
      <c r="E772" s="12">
        <v>1.951E-3</v>
      </c>
      <c r="F772" s="12">
        <v>62818</v>
      </c>
      <c r="G772" s="12">
        <v>11027170</v>
      </c>
      <c r="H772" s="7">
        <f t="shared" si="12"/>
        <v>5.1519835136527694E-3</v>
      </c>
    </row>
    <row r="773" spans="1:8" x14ac:dyDescent="0.75">
      <c r="A773" s="2">
        <v>42627</v>
      </c>
      <c r="B773" s="12">
        <v>1.946E-3</v>
      </c>
      <c r="C773" s="12">
        <v>1.977E-3</v>
      </c>
      <c r="D773" s="12">
        <v>1.9109999999999999E-3</v>
      </c>
      <c r="E773" s="12">
        <v>1.9629999999999999E-3</v>
      </c>
      <c r="F773" s="12">
        <v>13081</v>
      </c>
      <c r="G773" s="12">
        <v>11099304</v>
      </c>
      <c r="H773" s="7">
        <f t="shared" si="12"/>
        <v>8.7358684480985972E-3</v>
      </c>
    </row>
    <row r="774" spans="1:8" x14ac:dyDescent="0.75">
      <c r="A774" s="2">
        <v>42628</v>
      </c>
      <c r="B774" s="12">
        <v>1.9629999999999999E-3</v>
      </c>
      <c r="C774" s="12">
        <v>2.565E-3</v>
      </c>
      <c r="D774" s="12">
        <v>1.9E-3</v>
      </c>
      <c r="E774" s="12">
        <v>2.3189999999999999E-3</v>
      </c>
      <c r="F774" s="12">
        <v>555936</v>
      </c>
      <c r="G774" s="12">
        <v>13111130</v>
      </c>
      <c r="H774" s="7">
        <f t="shared" si="12"/>
        <v>0.18135506877228733</v>
      </c>
    </row>
    <row r="775" spans="1:8" x14ac:dyDescent="0.75">
      <c r="A775" s="2">
        <v>42629</v>
      </c>
      <c r="B775" s="12">
        <v>2.3040000000000001E-3</v>
      </c>
      <c r="C775" s="12">
        <v>2.336E-3</v>
      </c>
      <c r="D775" s="12">
        <v>2.078E-3</v>
      </c>
      <c r="E775" s="12">
        <v>2.0820000000000001E-3</v>
      </c>
      <c r="F775" s="12">
        <v>204787</v>
      </c>
      <c r="G775" s="12">
        <v>12687076</v>
      </c>
      <c r="H775" s="7">
        <f t="shared" si="12"/>
        <v>-9.6354166666666657E-2</v>
      </c>
    </row>
    <row r="776" spans="1:8" x14ac:dyDescent="0.75">
      <c r="A776" s="2">
        <v>42630</v>
      </c>
      <c r="B776" s="12">
        <v>2.0820000000000001E-3</v>
      </c>
      <c r="C776" s="12">
        <v>2.1979999999999999E-3</v>
      </c>
      <c r="D776" s="12">
        <v>2.0699999999999998E-3</v>
      </c>
      <c r="E776" s="12">
        <v>2.1619999999999999E-3</v>
      </c>
      <c r="F776" s="12">
        <v>39093</v>
      </c>
      <c r="G776" s="12">
        <v>13172093</v>
      </c>
      <c r="H776" s="7">
        <f t="shared" si="12"/>
        <v>3.8424591738712668E-2</v>
      </c>
    </row>
    <row r="777" spans="1:8" x14ac:dyDescent="0.75">
      <c r="A777" s="2">
        <v>42631</v>
      </c>
      <c r="B777" s="12">
        <v>2.1619999999999999E-3</v>
      </c>
      <c r="C777" s="12">
        <v>2.1679999999999998E-3</v>
      </c>
      <c r="D777" s="12">
        <v>2.0820000000000001E-3</v>
      </c>
      <c r="E777" s="12">
        <v>2.0899999999999998E-3</v>
      </c>
      <c r="F777" s="12">
        <v>57508</v>
      </c>
      <c r="G777" s="12">
        <v>12731003</v>
      </c>
      <c r="H777" s="7">
        <f t="shared" si="12"/>
        <v>-3.3302497687326557E-2</v>
      </c>
    </row>
    <row r="778" spans="1:8" x14ac:dyDescent="0.75">
      <c r="A778" s="2">
        <v>42632</v>
      </c>
      <c r="B778" s="12">
        <v>2.0890000000000001E-3</v>
      </c>
      <c r="C778" s="12">
        <v>2.1700000000000001E-3</v>
      </c>
      <c r="D778" s="12">
        <v>2.068E-3</v>
      </c>
      <c r="E778" s="12">
        <v>2.127E-3</v>
      </c>
      <c r="F778" s="12">
        <v>48729</v>
      </c>
      <c r="G778" s="12">
        <v>12960077</v>
      </c>
      <c r="H778" s="7">
        <f t="shared" si="12"/>
        <v>1.8190521780756266E-2</v>
      </c>
    </row>
    <row r="779" spans="1:8" x14ac:dyDescent="0.75">
      <c r="A779" s="2">
        <v>42633</v>
      </c>
      <c r="B779" s="12">
        <v>2.127E-3</v>
      </c>
      <c r="C779" s="12">
        <v>2.1310000000000001E-3</v>
      </c>
      <c r="D779" s="12">
        <v>2E-3</v>
      </c>
      <c r="E779" s="12">
        <v>2.052E-3</v>
      </c>
      <c r="F779" s="12">
        <v>79813</v>
      </c>
      <c r="G779" s="12">
        <v>12504000</v>
      </c>
      <c r="H779" s="7">
        <f t="shared" si="12"/>
        <v>-3.5260930888575452E-2</v>
      </c>
    </row>
    <row r="780" spans="1:8" x14ac:dyDescent="0.75">
      <c r="A780" s="2">
        <v>42634</v>
      </c>
      <c r="B780" s="12">
        <v>2.055E-3</v>
      </c>
      <c r="C780" s="12">
        <v>2.1189999999999998E-3</v>
      </c>
      <c r="D780" s="12">
        <v>1.9980000000000002E-3</v>
      </c>
      <c r="E780" s="12">
        <v>2.085E-3</v>
      </c>
      <c r="F780" s="12">
        <v>53003</v>
      </c>
      <c r="G780" s="12">
        <v>12704196</v>
      </c>
      <c r="H780" s="7">
        <f t="shared" si="12"/>
        <v>1.4598540145985439E-2</v>
      </c>
    </row>
    <row r="781" spans="1:8" x14ac:dyDescent="0.75">
      <c r="A781" s="2">
        <v>42635</v>
      </c>
      <c r="B781" s="12">
        <v>2.085E-3</v>
      </c>
      <c r="C781" s="12">
        <v>2.1689999999999999E-3</v>
      </c>
      <c r="D781" s="12">
        <v>2.062E-3</v>
      </c>
      <c r="E781" s="12">
        <v>2.1380000000000001E-3</v>
      </c>
      <c r="F781" s="12">
        <v>67088</v>
      </c>
      <c r="G781" s="12">
        <v>13023134</v>
      </c>
      <c r="H781" s="7">
        <f t="shared" si="12"/>
        <v>2.5419664268585176E-2</v>
      </c>
    </row>
    <row r="782" spans="1:8" x14ac:dyDescent="0.75">
      <c r="A782" s="2">
        <v>42636</v>
      </c>
      <c r="B782" s="12">
        <v>2.1380000000000001E-3</v>
      </c>
      <c r="C782" s="12">
        <v>2.1410000000000001E-3</v>
      </c>
      <c r="D782" s="12">
        <v>2.0330000000000001E-3</v>
      </c>
      <c r="E782" s="12">
        <v>2.0830000000000002E-3</v>
      </c>
      <c r="F782" s="12">
        <v>47176</v>
      </c>
      <c r="G782" s="12">
        <v>12689392</v>
      </c>
      <c r="H782" s="7">
        <f t="shared" si="12"/>
        <v>-2.5724976613657587E-2</v>
      </c>
    </row>
    <row r="783" spans="1:8" x14ac:dyDescent="0.75">
      <c r="A783" s="2">
        <v>42637</v>
      </c>
      <c r="B783" s="12">
        <v>2.068E-3</v>
      </c>
      <c r="C783" s="12">
        <v>2.32E-3</v>
      </c>
      <c r="D783" s="12">
        <v>2.062E-3</v>
      </c>
      <c r="E783" s="12">
        <v>2.2190000000000001E-3</v>
      </c>
      <c r="F783" s="12">
        <v>75069</v>
      </c>
      <c r="G783" s="12">
        <v>13520944</v>
      </c>
      <c r="H783" s="7">
        <f t="shared" si="12"/>
        <v>7.301740812379115E-2</v>
      </c>
    </row>
    <row r="784" spans="1:8" x14ac:dyDescent="0.75">
      <c r="A784" s="2">
        <v>42638</v>
      </c>
      <c r="B784" s="12">
        <v>2.2130000000000001E-3</v>
      </c>
      <c r="C784" s="12">
        <v>2.5010000000000002E-3</v>
      </c>
      <c r="D784" s="12">
        <v>2.1670000000000001E-3</v>
      </c>
      <c r="E784" s="12">
        <v>2.454E-3</v>
      </c>
      <c r="F784" s="12">
        <v>366417</v>
      </c>
      <c r="G784" s="12">
        <v>14951198</v>
      </c>
      <c r="H784" s="7">
        <f t="shared" si="12"/>
        <v>0.10890194306371437</v>
      </c>
    </row>
    <row r="785" spans="1:8" x14ac:dyDescent="0.75">
      <c r="A785" s="2">
        <v>42639</v>
      </c>
      <c r="B785" s="12">
        <v>2.4589999999999998E-3</v>
      </c>
      <c r="C785" s="12">
        <v>2.6510000000000001E-3</v>
      </c>
      <c r="D785" s="12">
        <v>2.336E-3</v>
      </c>
      <c r="E785" s="12">
        <v>2.385E-3</v>
      </c>
      <c r="F785" s="12">
        <v>379360</v>
      </c>
      <c r="G785" s="12">
        <v>14532102</v>
      </c>
      <c r="H785" s="7">
        <f t="shared" si="12"/>
        <v>-3.0093533956892987E-2</v>
      </c>
    </row>
    <row r="786" spans="1:8" x14ac:dyDescent="0.75">
      <c r="A786" s="2">
        <v>42640</v>
      </c>
      <c r="B786" s="12">
        <v>2.3839999999999998E-3</v>
      </c>
      <c r="C786" s="12">
        <v>2.601E-3</v>
      </c>
      <c r="D786" s="12">
        <v>2.3410000000000002E-3</v>
      </c>
      <c r="E786" s="12">
        <v>2.5490000000000001E-3</v>
      </c>
      <c r="F786" s="12">
        <v>136361</v>
      </c>
      <c r="G786" s="12">
        <v>15530343</v>
      </c>
      <c r="H786" s="7">
        <f t="shared" si="12"/>
        <v>6.9211409395973256E-2</v>
      </c>
    </row>
    <row r="787" spans="1:8" x14ac:dyDescent="0.75">
      <c r="A787" s="2">
        <v>42641</v>
      </c>
      <c r="B787" s="12">
        <v>2.5560000000000001E-3</v>
      </c>
      <c r="C787" s="12">
        <v>3.3760000000000001E-3</v>
      </c>
      <c r="D787" s="12">
        <v>2.4429999999999999E-3</v>
      </c>
      <c r="E787" s="12">
        <v>3.1489999999999999E-3</v>
      </c>
      <c r="F787" s="12">
        <v>1211050</v>
      </c>
      <c r="G787" s="12">
        <v>19186154</v>
      </c>
      <c r="H787" s="7">
        <f t="shared" si="12"/>
        <v>0.23200312989045374</v>
      </c>
    </row>
    <row r="788" spans="1:8" x14ac:dyDescent="0.75">
      <c r="A788" s="2">
        <v>42642</v>
      </c>
      <c r="B788" s="12">
        <v>3.1359999999999999E-3</v>
      </c>
      <c r="C788" s="12">
        <v>3.3140000000000001E-3</v>
      </c>
      <c r="D788" s="12">
        <v>3.032E-3</v>
      </c>
      <c r="E788" s="12">
        <v>3.0660000000000001E-3</v>
      </c>
      <c r="F788" s="12">
        <v>484615</v>
      </c>
      <c r="G788" s="12">
        <v>18679814</v>
      </c>
      <c r="H788" s="7">
        <f t="shared" si="12"/>
        <v>-2.2321428571428492E-2</v>
      </c>
    </row>
    <row r="789" spans="1:8" x14ac:dyDescent="0.75">
      <c r="A789" s="2">
        <v>42643</v>
      </c>
      <c r="B789" s="12">
        <v>3.0170000000000002E-3</v>
      </c>
      <c r="C789" s="12">
        <v>3.0539999999999999E-3</v>
      </c>
      <c r="D789" s="12">
        <v>2.7989999999999998E-3</v>
      </c>
      <c r="E789" s="12">
        <v>2.8470000000000001E-3</v>
      </c>
      <c r="F789" s="12">
        <v>320074</v>
      </c>
      <c r="G789" s="12">
        <v>17346429</v>
      </c>
      <c r="H789" s="7">
        <f t="shared" si="12"/>
        <v>-5.6347364932051711E-2</v>
      </c>
    </row>
    <row r="790" spans="1:8" x14ac:dyDescent="0.75">
      <c r="A790" s="2">
        <v>42644</v>
      </c>
      <c r="B790" s="12">
        <v>2.8389999999999999E-3</v>
      </c>
      <c r="C790" s="12">
        <v>2.9269999999999999E-3</v>
      </c>
      <c r="D790" s="12">
        <v>2.7060000000000001E-3</v>
      </c>
      <c r="E790" s="12">
        <v>2.7629999999999998E-3</v>
      </c>
      <c r="F790" s="12">
        <v>187694</v>
      </c>
      <c r="G790" s="12">
        <v>16834057</v>
      </c>
      <c r="H790" s="7">
        <f t="shared" si="12"/>
        <v>-2.6769989432898947E-2</v>
      </c>
    </row>
    <row r="791" spans="1:8" x14ac:dyDescent="0.75">
      <c r="A791" s="2">
        <v>42645</v>
      </c>
      <c r="B791" s="12">
        <v>2.7820000000000002E-3</v>
      </c>
      <c r="C791" s="12">
        <v>2.9949999999999998E-3</v>
      </c>
      <c r="D791" s="12">
        <v>2.735E-3</v>
      </c>
      <c r="E791" s="12">
        <v>2.8670000000000002E-3</v>
      </c>
      <c r="F791" s="12">
        <v>105129</v>
      </c>
      <c r="G791" s="12">
        <v>17464926</v>
      </c>
      <c r="H791" s="7">
        <f t="shared" si="12"/>
        <v>3.0553558590941769E-2</v>
      </c>
    </row>
    <row r="792" spans="1:8" x14ac:dyDescent="0.75">
      <c r="A792" s="2">
        <v>42646</v>
      </c>
      <c r="B792" s="12">
        <v>2.872E-3</v>
      </c>
      <c r="C792" s="12">
        <v>2.8730000000000001E-3</v>
      </c>
      <c r="D792" s="12">
        <v>2.7079999999999999E-3</v>
      </c>
      <c r="E792" s="12">
        <v>2.7100000000000002E-3</v>
      </c>
      <c r="F792" s="12">
        <v>83760</v>
      </c>
      <c r="G792" s="12">
        <v>16508114</v>
      </c>
      <c r="H792" s="7">
        <f t="shared" si="12"/>
        <v>-5.6406685236768742E-2</v>
      </c>
    </row>
    <row r="793" spans="1:8" x14ac:dyDescent="0.75">
      <c r="A793" s="2">
        <v>42647</v>
      </c>
      <c r="B793" s="12">
        <v>2.7049999999999999E-3</v>
      </c>
      <c r="C793" s="12">
        <v>2.758E-3</v>
      </c>
      <c r="D793" s="12">
        <v>2.5669999999999998E-3</v>
      </c>
      <c r="E793" s="12">
        <v>2.5899999999999999E-3</v>
      </c>
      <c r="F793" s="12">
        <v>100249</v>
      </c>
      <c r="G793" s="12">
        <v>15781837</v>
      </c>
      <c r="H793" s="7">
        <f t="shared" si="12"/>
        <v>-4.2513863216266205E-2</v>
      </c>
    </row>
    <row r="794" spans="1:8" x14ac:dyDescent="0.75">
      <c r="A794" s="2">
        <v>42648</v>
      </c>
      <c r="B794" s="12">
        <v>2.5899999999999999E-3</v>
      </c>
      <c r="C794" s="12">
        <v>2.604E-3</v>
      </c>
      <c r="D794" s="12">
        <v>2.4199999999999998E-3</v>
      </c>
      <c r="E794" s="12">
        <v>2.4849999999999998E-3</v>
      </c>
      <c r="F794" s="12">
        <v>119902</v>
      </c>
      <c r="G794" s="12">
        <v>15141221</v>
      </c>
      <c r="H794" s="7">
        <f t="shared" si="12"/>
        <v>-4.0540540540540564E-2</v>
      </c>
    </row>
    <row r="795" spans="1:8" x14ac:dyDescent="0.75">
      <c r="A795" s="2">
        <v>42649</v>
      </c>
      <c r="B795" s="12">
        <v>2.4970000000000001E-3</v>
      </c>
      <c r="C795" s="12">
        <v>2.5300000000000001E-3</v>
      </c>
      <c r="D795" s="12">
        <v>2.2820000000000002E-3</v>
      </c>
      <c r="E795" s="12">
        <v>2.3059999999999999E-3</v>
      </c>
      <c r="F795" s="12">
        <v>108291</v>
      </c>
      <c r="G795" s="12">
        <v>14050070</v>
      </c>
      <c r="H795" s="7">
        <f t="shared" si="12"/>
        <v>-7.6491790148177891E-2</v>
      </c>
    </row>
    <row r="796" spans="1:8" x14ac:dyDescent="0.75">
      <c r="A796" s="2">
        <v>42650</v>
      </c>
      <c r="B796" s="12">
        <v>2.3059999999999999E-3</v>
      </c>
      <c r="C796" s="12">
        <v>2.4380000000000001E-3</v>
      </c>
      <c r="D796" s="12">
        <v>2.2699999999999999E-3</v>
      </c>
      <c r="E796" s="12">
        <v>2.3739999999999998E-3</v>
      </c>
      <c r="F796" s="12">
        <v>72283</v>
      </c>
      <c r="G796" s="12">
        <v>15646621</v>
      </c>
      <c r="H796" s="7">
        <f t="shared" si="12"/>
        <v>2.9488291413703349E-2</v>
      </c>
    </row>
    <row r="797" spans="1:8" x14ac:dyDescent="0.75">
      <c r="A797" s="2">
        <v>42651</v>
      </c>
      <c r="B797" s="12">
        <v>2.3860000000000001E-3</v>
      </c>
      <c r="C797" s="12">
        <v>2.3879999999999999E-3</v>
      </c>
      <c r="D797" s="12">
        <v>2.2829999999999999E-3</v>
      </c>
      <c r="E797" s="12">
        <v>2.317E-3</v>
      </c>
      <c r="F797" s="12">
        <v>36449</v>
      </c>
      <c r="G797" s="12">
        <v>15270575</v>
      </c>
      <c r="H797" s="7">
        <f t="shared" si="12"/>
        <v>-2.8918692372171019E-2</v>
      </c>
    </row>
    <row r="798" spans="1:8" x14ac:dyDescent="0.75">
      <c r="A798" s="2">
        <v>42652</v>
      </c>
      <c r="B798" s="12">
        <v>2.317E-3</v>
      </c>
      <c r="C798" s="12">
        <v>2.4320000000000001E-3</v>
      </c>
      <c r="D798" s="12">
        <v>2.2399999999999998E-3</v>
      </c>
      <c r="E798" s="12">
        <v>2.3760000000000001E-3</v>
      </c>
      <c r="F798" s="12">
        <v>167282</v>
      </c>
      <c r="G798" s="12">
        <v>15657033</v>
      </c>
      <c r="H798" s="7">
        <f t="shared" si="12"/>
        <v>2.5463962019853268E-2</v>
      </c>
    </row>
    <row r="799" spans="1:8" x14ac:dyDescent="0.75">
      <c r="A799" s="2">
        <v>42653</v>
      </c>
      <c r="B799" s="12">
        <v>2.3800000000000002E-3</v>
      </c>
      <c r="C799" s="12">
        <v>2.5590000000000001E-3</v>
      </c>
      <c r="D799" s="12">
        <v>2.2980000000000001E-3</v>
      </c>
      <c r="E799" s="12">
        <v>2.4659999999999999E-3</v>
      </c>
      <c r="F799" s="12">
        <v>119501</v>
      </c>
      <c r="G799" s="12">
        <v>16895713</v>
      </c>
      <c r="H799" s="7">
        <f t="shared" si="12"/>
        <v>3.6134453781512477E-2</v>
      </c>
    </row>
    <row r="800" spans="1:8" x14ac:dyDescent="0.75">
      <c r="A800" s="2">
        <v>42654</v>
      </c>
      <c r="B800" s="12">
        <v>2.467E-3</v>
      </c>
      <c r="C800" s="12">
        <v>3.094E-3</v>
      </c>
      <c r="D800" s="12">
        <v>2.3609999999999998E-3</v>
      </c>
      <c r="E800" s="12">
        <v>2.679E-3</v>
      </c>
      <c r="F800" s="12">
        <v>429422</v>
      </c>
      <c r="G800" s="12">
        <v>18355942</v>
      </c>
      <c r="H800" s="7">
        <f t="shared" si="12"/>
        <v>8.5934333198216431E-2</v>
      </c>
    </row>
    <row r="801" spans="1:8" x14ac:dyDescent="0.75">
      <c r="A801" s="2">
        <v>42655</v>
      </c>
      <c r="B801" s="12">
        <v>2.6779999999999998E-3</v>
      </c>
      <c r="C801" s="12">
        <v>2.7420000000000001E-3</v>
      </c>
      <c r="D801" s="12">
        <v>2.6280000000000001E-3</v>
      </c>
      <c r="E801" s="12">
        <v>2.637E-3</v>
      </c>
      <c r="F801" s="12">
        <v>76408</v>
      </c>
      <c r="G801" s="12">
        <v>18069487</v>
      </c>
      <c r="H801" s="7">
        <f t="shared" si="12"/>
        <v>-1.5309932785660868E-2</v>
      </c>
    </row>
    <row r="802" spans="1:8" x14ac:dyDescent="0.75">
      <c r="A802" s="2">
        <v>42656</v>
      </c>
      <c r="B802" s="12">
        <v>2.637E-3</v>
      </c>
      <c r="C802" s="12">
        <v>2.6619999999999999E-3</v>
      </c>
      <c r="D802" s="12">
        <v>2.4819999999999998E-3</v>
      </c>
      <c r="E802" s="12">
        <v>2.539E-3</v>
      </c>
      <c r="F802" s="12">
        <v>52851</v>
      </c>
      <c r="G802" s="12">
        <v>17394012</v>
      </c>
      <c r="H802" s="7">
        <f t="shared" si="12"/>
        <v>-3.7163443306788016E-2</v>
      </c>
    </row>
    <row r="803" spans="1:8" x14ac:dyDescent="0.75">
      <c r="A803" s="2">
        <v>42657</v>
      </c>
      <c r="B803" s="12">
        <v>2.5360000000000001E-3</v>
      </c>
      <c r="C803" s="12">
        <v>2.5370000000000002E-3</v>
      </c>
      <c r="D803" s="12">
        <v>2.3770000000000002E-3</v>
      </c>
      <c r="E803" s="12">
        <v>2.4789999999999999E-3</v>
      </c>
      <c r="F803" s="12">
        <v>100389</v>
      </c>
      <c r="G803" s="12">
        <v>16981835</v>
      </c>
      <c r="H803" s="7">
        <f t="shared" si="12"/>
        <v>-2.2476340694006385E-2</v>
      </c>
    </row>
    <row r="804" spans="1:8" x14ac:dyDescent="0.75">
      <c r="A804" s="2">
        <v>42658</v>
      </c>
      <c r="B804" s="12">
        <v>2.4789999999999999E-3</v>
      </c>
      <c r="C804" s="12">
        <v>2.5089999999999999E-3</v>
      </c>
      <c r="D804" s="12">
        <v>2.4120000000000001E-3</v>
      </c>
      <c r="E804" s="12">
        <v>2.4390000000000002E-3</v>
      </c>
      <c r="F804" s="12">
        <v>14235</v>
      </c>
      <c r="G804" s="12">
        <v>16710658</v>
      </c>
      <c r="H804" s="7">
        <f t="shared" si="12"/>
        <v>-1.6135538523598093E-2</v>
      </c>
    </row>
    <row r="805" spans="1:8" x14ac:dyDescent="0.75">
      <c r="A805" s="2">
        <v>42659</v>
      </c>
      <c r="B805" s="12">
        <v>2.4369999999999999E-3</v>
      </c>
      <c r="C805" s="12">
        <v>2.496E-3</v>
      </c>
      <c r="D805" s="12">
        <v>2.3999999999999998E-3</v>
      </c>
      <c r="E805" s="12">
        <v>2.418E-3</v>
      </c>
      <c r="F805" s="12">
        <v>57966</v>
      </c>
      <c r="G805" s="12">
        <v>16569726</v>
      </c>
      <c r="H805" s="7">
        <f t="shared" si="12"/>
        <v>-7.7964710709888885E-3</v>
      </c>
    </row>
    <row r="806" spans="1:8" x14ac:dyDescent="0.75">
      <c r="A806" s="2">
        <v>42660</v>
      </c>
      <c r="B806" s="12">
        <v>2.4190000000000001E-3</v>
      </c>
      <c r="C806" s="12">
        <v>2.434E-3</v>
      </c>
      <c r="D806" s="12">
        <v>2.2699999999999999E-3</v>
      </c>
      <c r="E806" s="12">
        <v>2.2910000000000001E-3</v>
      </c>
      <c r="F806" s="12">
        <v>58355</v>
      </c>
      <c r="G806" s="12">
        <v>15693232</v>
      </c>
      <c r="H806" s="7">
        <f t="shared" si="12"/>
        <v>-5.2914427449359265E-2</v>
      </c>
    </row>
    <row r="807" spans="1:8" x14ac:dyDescent="0.75">
      <c r="A807" s="2">
        <v>42661</v>
      </c>
      <c r="B807" s="12">
        <v>2.2899999999999999E-3</v>
      </c>
      <c r="C807" s="12">
        <v>2.4190000000000001E-3</v>
      </c>
      <c r="D807" s="12">
        <v>2.284E-3</v>
      </c>
      <c r="E807" s="12">
        <v>2.3879999999999999E-3</v>
      </c>
      <c r="F807" s="12">
        <v>31261</v>
      </c>
      <c r="G807" s="12">
        <v>16358293</v>
      </c>
      <c r="H807" s="7">
        <f t="shared" si="12"/>
        <v>4.2794759825327509E-2</v>
      </c>
    </row>
    <row r="808" spans="1:8" x14ac:dyDescent="0.75">
      <c r="A808" s="2">
        <v>42662</v>
      </c>
      <c r="B808" s="12">
        <v>2.3879999999999999E-3</v>
      </c>
      <c r="C808" s="12">
        <v>2.4109999999999999E-3</v>
      </c>
      <c r="D808" s="12">
        <v>2.2569999999999999E-3</v>
      </c>
      <c r="E808" s="12">
        <v>2.3389999999999999E-3</v>
      </c>
      <c r="F808" s="12">
        <v>61624</v>
      </c>
      <c r="G808" s="12">
        <v>16027852</v>
      </c>
      <c r="H808" s="7">
        <f t="shared" si="12"/>
        <v>-2.051926298157454E-2</v>
      </c>
    </row>
    <row r="809" spans="1:8" x14ac:dyDescent="0.75">
      <c r="A809" s="2">
        <v>42663</v>
      </c>
      <c r="B809" s="12">
        <v>2.336E-3</v>
      </c>
      <c r="C809" s="12">
        <v>2.7079999999999999E-3</v>
      </c>
      <c r="D809" s="12">
        <v>2.336E-3</v>
      </c>
      <c r="E809" s="12">
        <v>2.6700000000000001E-3</v>
      </c>
      <c r="F809" s="12">
        <v>245923</v>
      </c>
      <c r="G809" s="12">
        <v>18290169</v>
      </c>
      <c r="H809" s="7">
        <f t="shared" si="12"/>
        <v>0.14297945205479456</v>
      </c>
    </row>
    <row r="810" spans="1:8" x14ac:dyDescent="0.75">
      <c r="A810" s="2">
        <v>42664</v>
      </c>
      <c r="B810" s="12">
        <v>2.6679999999999998E-3</v>
      </c>
      <c r="C810" s="12">
        <v>2.7030000000000001E-3</v>
      </c>
      <c r="D810" s="12">
        <v>2.3990000000000001E-3</v>
      </c>
      <c r="E810" s="12">
        <v>2.4759999999999999E-3</v>
      </c>
      <c r="F810" s="12">
        <v>184807</v>
      </c>
      <c r="G810" s="12">
        <v>16961349</v>
      </c>
      <c r="H810" s="7">
        <f t="shared" si="12"/>
        <v>-7.1964017991004464E-2</v>
      </c>
    </row>
    <row r="811" spans="1:8" x14ac:dyDescent="0.75">
      <c r="A811" s="2">
        <v>42665</v>
      </c>
      <c r="B811" s="12">
        <v>2.47E-3</v>
      </c>
      <c r="C811" s="12">
        <v>2.5209999999999998E-3</v>
      </c>
      <c r="D811" s="12">
        <v>2.3530000000000001E-3</v>
      </c>
      <c r="E811" s="12">
        <v>2.4069999999999999E-3</v>
      </c>
      <c r="F811" s="12">
        <v>80103</v>
      </c>
      <c r="G811" s="12">
        <v>16492853</v>
      </c>
      <c r="H811" s="7">
        <f t="shared" si="12"/>
        <v>-2.5506072874493978E-2</v>
      </c>
    </row>
    <row r="812" spans="1:8" x14ac:dyDescent="0.75">
      <c r="A812" s="2">
        <v>42666</v>
      </c>
      <c r="B812" s="12">
        <v>2.4090000000000001E-3</v>
      </c>
      <c r="C812" s="12">
        <v>2.464E-3</v>
      </c>
      <c r="D812" s="12">
        <v>2.3760000000000001E-3</v>
      </c>
      <c r="E812" s="12">
        <v>2.4380000000000001E-3</v>
      </c>
      <c r="F812" s="12">
        <v>23756</v>
      </c>
      <c r="G812" s="12">
        <v>16705930</v>
      </c>
      <c r="H812" s="7">
        <f t="shared" si="12"/>
        <v>1.2038190120381879E-2</v>
      </c>
    </row>
    <row r="813" spans="1:8" x14ac:dyDescent="0.75">
      <c r="A813" s="2">
        <v>42667</v>
      </c>
      <c r="B813" s="12">
        <v>2.4390000000000002E-3</v>
      </c>
      <c r="C813" s="12">
        <v>2.5040000000000001E-3</v>
      </c>
      <c r="D813" s="12">
        <v>2.4160000000000002E-3</v>
      </c>
      <c r="E813" s="12">
        <v>2.4710000000000001E-3</v>
      </c>
      <c r="F813" s="12">
        <v>48913</v>
      </c>
      <c r="G813" s="12">
        <v>16932299</v>
      </c>
      <c r="H813" s="7">
        <f t="shared" si="12"/>
        <v>1.3120131201311976E-2</v>
      </c>
    </row>
    <row r="814" spans="1:8" x14ac:dyDescent="0.75">
      <c r="A814" s="2">
        <v>42668</v>
      </c>
      <c r="B814" s="12">
        <v>2.4710000000000001E-3</v>
      </c>
      <c r="C814" s="12">
        <v>2.4780000000000002E-3</v>
      </c>
      <c r="D814" s="12">
        <v>2.3340000000000001E-3</v>
      </c>
      <c r="E814" s="12">
        <v>2.3570000000000002E-3</v>
      </c>
      <c r="F814" s="12">
        <v>68368</v>
      </c>
      <c r="G814" s="12">
        <v>16146929</v>
      </c>
      <c r="H814" s="7">
        <f t="shared" si="12"/>
        <v>-4.6135167948199086E-2</v>
      </c>
    </row>
    <row r="815" spans="1:8" x14ac:dyDescent="0.75">
      <c r="A815" s="2">
        <v>42669</v>
      </c>
      <c r="B815" s="12">
        <v>2.3579999999999999E-3</v>
      </c>
      <c r="C815" s="12">
        <v>2.3800000000000002E-3</v>
      </c>
      <c r="D815" s="12">
        <v>2.2729999999999998E-3</v>
      </c>
      <c r="E815" s="12">
        <v>2.3379999999999998E-3</v>
      </c>
      <c r="F815" s="12">
        <v>53832</v>
      </c>
      <c r="G815" s="12">
        <v>16018192</v>
      </c>
      <c r="H815" s="7">
        <f t="shared" si="12"/>
        <v>-8.4817642069550687E-3</v>
      </c>
    </row>
    <row r="816" spans="1:8" x14ac:dyDescent="0.75">
      <c r="A816" s="2">
        <v>42670</v>
      </c>
      <c r="B816" s="12">
        <v>2.3370000000000001E-3</v>
      </c>
      <c r="C816" s="12">
        <v>2.3640000000000002E-3</v>
      </c>
      <c r="D816" s="12">
        <v>2.0969999999999999E-3</v>
      </c>
      <c r="E816" s="12">
        <v>2.176E-3</v>
      </c>
      <c r="F816" s="12">
        <v>159436</v>
      </c>
      <c r="G816" s="12">
        <v>14911218</v>
      </c>
      <c r="H816" s="7">
        <f t="shared" si="12"/>
        <v>-6.8891741548994481E-2</v>
      </c>
    </row>
    <row r="817" spans="1:8" x14ac:dyDescent="0.75">
      <c r="A817" s="2">
        <v>42671</v>
      </c>
      <c r="B817" s="12">
        <v>2.1450000000000002E-3</v>
      </c>
      <c r="C817" s="12">
        <v>2.222E-3</v>
      </c>
      <c r="D817" s="12">
        <v>2.0579999999999999E-3</v>
      </c>
      <c r="E817" s="12">
        <v>2.0950000000000001E-3</v>
      </c>
      <c r="F817" s="12">
        <v>64020</v>
      </c>
      <c r="G817" s="12">
        <v>14351052</v>
      </c>
      <c r="H817" s="7">
        <f t="shared" si="12"/>
        <v>-2.3310023310023367E-2</v>
      </c>
    </row>
    <row r="818" spans="1:8" x14ac:dyDescent="0.75">
      <c r="A818" s="2">
        <v>42672</v>
      </c>
      <c r="B818" s="12">
        <v>2.0950000000000001E-3</v>
      </c>
      <c r="C818" s="12">
        <v>2.137E-3</v>
      </c>
      <c r="D818" s="12">
        <v>1.882E-3</v>
      </c>
      <c r="E818" s="12">
        <v>1.957E-3</v>
      </c>
      <c r="F818" s="12">
        <v>201667</v>
      </c>
      <c r="G818" s="12">
        <v>13408648</v>
      </c>
      <c r="H818" s="7">
        <f t="shared" si="12"/>
        <v>-6.587112171837714E-2</v>
      </c>
    </row>
    <row r="819" spans="1:8" x14ac:dyDescent="0.75">
      <c r="A819" s="2">
        <v>42673</v>
      </c>
      <c r="B819" s="12">
        <v>1.964E-3</v>
      </c>
      <c r="C819" s="12">
        <v>2.14E-3</v>
      </c>
      <c r="D819" s="12">
        <v>1.9319999999999999E-3</v>
      </c>
      <c r="E819" s="12">
        <v>2.127E-3</v>
      </c>
      <c r="F819" s="12">
        <v>80875</v>
      </c>
      <c r="G819" s="12">
        <v>14575913</v>
      </c>
      <c r="H819" s="7">
        <f t="shared" si="12"/>
        <v>8.299389002036657E-2</v>
      </c>
    </row>
    <row r="820" spans="1:8" x14ac:dyDescent="0.75">
      <c r="A820" s="2">
        <v>42674</v>
      </c>
      <c r="B820" s="12">
        <v>2.1189999999999998E-3</v>
      </c>
      <c r="C820" s="12">
        <v>2.1670000000000001E-3</v>
      </c>
      <c r="D820" s="12">
        <v>1.9859999999999999E-3</v>
      </c>
      <c r="E820" s="12">
        <v>2.088E-3</v>
      </c>
      <c r="F820" s="12">
        <v>88239</v>
      </c>
      <c r="G820" s="12">
        <v>14306723</v>
      </c>
      <c r="H820" s="7">
        <f t="shared" si="12"/>
        <v>-1.4629542236904096E-2</v>
      </c>
    </row>
    <row r="821" spans="1:8" x14ac:dyDescent="0.75">
      <c r="A821" s="2">
        <v>42675</v>
      </c>
      <c r="B821" s="12">
        <v>2.088E-3</v>
      </c>
      <c r="C821" s="12">
        <v>2.088E-3</v>
      </c>
      <c r="D821" s="12">
        <v>1.9289999999999999E-3</v>
      </c>
      <c r="E821" s="12">
        <v>1.9759999999999999E-3</v>
      </c>
      <c r="F821" s="12">
        <v>39128</v>
      </c>
      <c r="G821" s="12">
        <v>13541222</v>
      </c>
      <c r="H821" s="7">
        <f t="shared" si="12"/>
        <v>-5.3639846743295076E-2</v>
      </c>
    </row>
    <row r="822" spans="1:8" x14ac:dyDescent="0.75">
      <c r="A822" s="2">
        <v>42676</v>
      </c>
      <c r="B822" s="12">
        <v>1.977E-3</v>
      </c>
      <c r="C822" s="12">
        <v>2.0690000000000001E-3</v>
      </c>
      <c r="D822" s="12">
        <v>1.952E-3</v>
      </c>
      <c r="E822" s="12">
        <v>2.0230000000000001E-3</v>
      </c>
      <c r="F822" s="12">
        <v>43064</v>
      </c>
      <c r="G822" s="12">
        <v>13861591</v>
      </c>
      <c r="H822" s="7">
        <f t="shared" si="12"/>
        <v>2.3267577137076396E-2</v>
      </c>
    </row>
    <row r="823" spans="1:8" x14ac:dyDescent="0.75">
      <c r="A823" s="2">
        <v>42677</v>
      </c>
      <c r="B823" s="12">
        <v>2.0140000000000002E-3</v>
      </c>
      <c r="C823" s="12">
        <v>2.0720000000000001E-3</v>
      </c>
      <c r="D823" s="12">
        <v>1.9629999999999999E-3</v>
      </c>
      <c r="E823" s="12">
        <v>1.9940000000000001E-3</v>
      </c>
      <c r="F823" s="12">
        <v>54324</v>
      </c>
      <c r="G823" s="12">
        <v>13664820</v>
      </c>
      <c r="H823" s="7">
        <f t="shared" si="12"/>
        <v>-9.9304865938431228E-3</v>
      </c>
    </row>
    <row r="824" spans="1:8" x14ac:dyDescent="0.75">
      <c r="A824" s="2">
        <v>42678</v>
      </c>
      <c r="B824" s="12">
        <v>1.9910000000000001E-3</v>
      </c>
      <c r="C824" s="12">
        <v>2.0270000000000002E-3</v>
      </c>
      <c r="D824" s="12">
        <v>1.9589999999999998E-3</v>
      </c>
      <c r="E824" s="12">
        <v>1.9989999999999999E-3</v>
      </c>
      <c r="F824" s="12">
        <v>18107</v>
      </c>
      <c r="G824" s="12">
        <v>13696405</v>
      </c>
      <c r="H824" s="7">
        <f t="shared" si="12"/>
        <v>4.0180813661475443E-3</v>
      </c>
    </row>
    <row r="825" spans="1:8" x14ac:dyDescent="0.75">
      <c r="A825" s="2">
        <v>42679</v>
      </c>
      <c r="B825" s="12">
        <v>2.003E-3</v>
      </c>
      <c r="C825" s="12">
        <v>2.032E-3</v>
      </c>
      <c r="D825" s="12">
        <v>1.98E-3</v>
      </c>
      <c r="E825" s="12">
        <v>2.0209999999999998E-3</v>
      </c>
      <c r="F825" s="12">
        <v>11174</v>
      </c>
      <c r="G825" s="12">
        <v>13846244</v>
      </c>
      <c r="H825" s="7">
        <f t="shared" si="12"/>
        <v>8.9865202196703874E-3</v>
      </c>
    </row>
    <row r="826" spans="1:8" x14ac:dyDescent="0.75">
      <c r="A826" s="2">
        <v>42680</v>
      </c>
      <c r="B826" s="12">
        <v>2.0209999999999998E-3</v>
      </c>
      <c r="C826" s="12">
        <v>2.0579999999999999E-3</v>
      </c>
      <c r="D826" s="12">
        <v>1.867E-3</v>
      </c>
      <c r="E826" s="12">
        <v>1.9589999999999998E-3</v>
      </c>
      <c r="F826" s="12">
        <v>58461</v>
      </c>
      <c r="G826" s="12">
        <v>13423995</v>
      </c>
      <c r="H826" s="7">
        <f t="shared" si="12"/>
        <v>-3.0677882236516574E-2</v>
      </c>
    </row>
    <row r="827" spans="1:8" x14ac:dyDescent="0.75">
      <c r="A827" s="2">
        <v>42681</v>
      </c>
      <c r="B827" s="12">
        <v>1.9689999999999998E-3</v>
      </c>
      <c r="C827" s="12">
        <v>2.029E-3</v>
      </c>
      <c r="D827" s="12">
        <v>1.9239999999999999E-3</v>
      </c>
      <c r="E827" s="12">
        <v>2.013E-3</v>
      </c>
      <c r="F827" s="12">
        <v>34635</v>
      </c>
      <c r="G827" s="12">
        <v>13790816</v>
      </c>
      <c r="H827" s="7">
        <f t="shared" si="12"/>
        <v>2.2346368715083904E-2</v>
      </c>
    </row>
    <row r="828" spans="1:8" x14ac:dyDescent="0.75">
      <c r="A828" s="2">
        <v>42682</v>
      </c>
      <c r="B828" s="12">
        <v>2.013E-3</v>
      </c>
      <c r="C828" s="12">
        <v>2.029E-3</v>
      </c>
      <c r="D828" s="12">
        <v>1.9650000000000002E-3</v>
      </c>
      <c r="E828" s="12">
        <v>1.9859999999999999E-3</v>
      </c>
      <c r="F828" s="12">
        <v>30553</v>
      </c>
      <c r="G828" s="12">
        <v>13606104</v>
      </c>
      <c r="H828" s="7">
        <f t="shared" si="12"/>
        <v>-1.3412816691505272E-2</v>
      </c>
    </row>
    <row r="829" spans="1:8" x14ac:dyDescent="0.75">
      <c r="A829" s="2">
        <v>42683</v>
      </c>
      <c r="B829" s="12">
        <v>1.9940000000000001E-3</v>
      </c>
      <c r="C829" s="12">
        <v>2.0140000000000002E-3</v>
      </c>
      <c r="D829" s="12">
        <v>1.9380000000000001E-3</v>
      </c>
      <c r="E829" s="12">
        <v>1.9680000000000001E-3</v>
      </c>
      <c r="F829" s="12">
        <v>44284</v>
      </c>
      <c r="G829" s="12">
        <v>13484287</v>
      </c>
      <c r="H829" s="7">
        <f t="shared" si="12"/>
        <v>-1.3039117352056158E-2</v>
      </c>
    </row>
    <row r="830" spans="1:8" x14ac:dyDescent="0.75">
      <c r="A830" s="2">
        <v>42684</v>
      </c>
      <c r="B830" s="12">
        <v>1.9680000000000001E-3</v>
      </c>
      <c r="C830" s="12">
        <v>2.003E-3</v>
      </c>
      <c r="D830" s="12">
        <v>1.928E-3</v>
      </c>
      <c r="E830" s="12">
        <v>1.9480000000000001E-3</v>
      </c>
      <c r="F830" s="12">
        <v>36825</v>
      </c>
      <c r="G830" s="12">
        <v>13345821</v>
      </c>
      <c r="H830" s="7">
        <f t="shared" si="12"/>
        <v>-1.0162601626016286E-2</v>
      </c>
    </row>
    <row r="831" spans="1:8" x14ac:dyDescent="0.75">
      <c r="A831" s="2">
        <v>42685</v>
      </c>
      <c r="B831" s="12">
        <v>1.9480000000000001E-3</v>
      </c>
      <c r="C831" s="12">
        <v>1.9919999999999998E-3</v>
      </c>
      <c r="D831" s="12">
        <v>1.897E-3</v>
      </c>
      <c r="E831" s="12">
        <v>1.913E-3</v>
      </c>
      <c r="F831" s="12">
        <v>38438</v>
      </c>
      <c r="G831" s="12">
        <v>13106846</v>
      </c>
      <c r="H831" s="7">
        <f t="shared" si="12"/>
        <v>-1.7967145790554463E-2</v>
      </c>
    </row>
    <row r="832" spans="1:8" x14ac:dyDescent="0.75">
      <c r="A832" s="2">
        <v>42686</v>
      </c>
      <c r="B832" s="12">
        <v>1.913E-3</v>
      </c>
      <c r="C832" s="12">
        <v>1.9239999999999999E-3</v>
      </c>
      <c r="D832" s="12">
        <v>1.8760000000000001E-3</v>
      </c>
      <c r="E832" s="12">
        <v>1.8990000000000001E-3</v>
      </c>
      <c r="F832" s="12">
        <v>24842</v>
      </c>
      <c r="G832" s="12">
        <v>13010105</v>
      </c>
      <c r="H832" s="7">
        <f t="shared" si="12"/>
        <v>-7.3183481442759572E-3</v>
      </c>
    </row>
    <row r="833" spans="1:8" x14ac:dyDescent="0.75">
      <c r="A833" s="2">
        <v>42687</v>
      </c>
      <c r="B833" s="12">
        <v>1.8990000000000001E-3</v>
      </c>
      <c r="C833" s="12">
        <v>1.931E-3</v>
      </c>
      <c r="D833" s="12">
        <v>1.8779999999999999E-3</v>
      </c>
      <c r="E833" s="12">
        <v>1.8959999999999999E-3</v>
      </c>
      <c r="F833" s="12">
        <v>30930</v>
      </c>
      <c r="G833" s="12">
        <v>12986879</v>
      </c>
      <c r="H833" s="7">
        <f t="shared" si="12"/>
        <v>-1.5797788309637605E-3</v>
      </c>
    </row>
    <row r="834" spans="1:8" x14ac:dyDescent="0.75">
      <c r="A834" s="2">
        <v>42688</v>
      </c>
      <c r="B834" s="12">
        <v>1.895E-3</v>
      </c>
      <c r="C834" s="12">
        <v>1.915E-3</v>
      </c>
      <c r="D834" s="12">
        <v>1.867E-3</v>
      </c>
      <c r="E834" s="12">
        <v>1.8799999999999999E-3</v>
      </c>
      <c r="F834" s="12">
        <v>32401</v>
      </c>
      <c r="G834" s="12">
        <v>12878079</v>
      </c>
      <c r="H834" s="7">
        <f t="shared" si="12"/>
        <v>-7.9155672823219211E-3</v>
      </c>
    </row>
    <row r="835" spans="1:8" x14ac:dyDescent="0.75">
      <c r="A835" s="2">
        <v>42689</v>
      </c>
      <c r="B835" s="12">
        <v>1.8829999999999999E-3</v>
      </c>
      <c r="C835" s="12">
        <v>1.884E-3</v>
      </c>
      <c r="D835" s="12">
        <v>1.8140000000000001E-3</v>
      </c>
      <c r="E835" s="12">
        <v>1.853E-3</v>
      </c>
      <c r="F835" s="12">
        <v>26787</v>
      </c>
      <c r="G835" s="12">
        <v>12692613</v>
      </c>
      <c r="H835" s="7">
        <f t="shared" ref="H835:H898" si="13">(E835-B835)/B835</f>
        <v>-1.5932023366967533E-2</v>
      </c>
    </row>
    <row r="836" spans="1:8" x14ac:dyDescent="0.75">
      <c r="A836" s="2">
        <v>42690</v>
      </c>
      <c r="B836" s="12">
        <v>1.8519999999999999E-3</v>
      </c>
      <c r="C836" s="12">
        <v>1.8680000000000001E-3</v>
      </c>
      <c r="D836" s="12">
        <v>1.756E-3</v>
      </c>
      <c r="E836" s="12">
        <v>1.7719999999999999E-3</v>
      </c>
      <c r="F836" s="12">
        <v>43749</v>
      </c>
      <c r="G836" s="12">
        <v>12138133</v>
      </c>
      <c r="H836" s="7">
        <f t="shared" si="13"/>
        <v>-4.3196544276457881E-2</v>
      </c>
    </row>
    <row r="837" spans="1:8" x14ac:dyDescent="0.75">
      <c r="A837" s="2">
        <v>42691</v>
      </c>
      <c r="B837" s="12">
        <v>1.7750000000000001E-3</v>
      </c>
      <c r="C837" s="12">
        <v>1.8600000000000001E-3</v>
      </c>
      <c r="D837" s="12">
        <v>1.7340000000000001E-3</v>
      </c>
      <c r="E837" s="12">
        <v>1.82E-3</v>
      </c>
      <c r="F837" s="12">
        <v>74554</v>
      </c>
      <c r="G837" s="12">
        <v>12469190</v>
      </c>
      <c r="H837" s="7">
        <f t="shared" si="13"/>
        <v>2.535211267605628E-2</v>
      </c>
    </row>
    <row r="838" spans="1:8" x14ac:dyDescent="0.75">
      <c r="A838" s="2">
        <v>42692</v>
      </c>
      <c r="B838" s="12">
        <v>1.812E-3</v>
      </c>
      <c r="C838" s="12">
        <v>1.8320000000000001E-3</v>
      </c>
      <c r="D838" s="12">
        <v>1.7570000000000001E-3</v>
      </c>
      <c r="E838" s="12">
        <v>1.807E-3</v>
      </c>
      <c r="F838" s="12">
        <v>21364</v>
      </c>
      <c r="G838" s="12">
        <v>12378067</v>
      </c>
      <c r="H838" s="7">
        <f t="shared" si="13"/>
        <v>-2.7593818984547533E-3</v>
      </c>
    </row>
    <row r="839" spans="1:8" x14ac:dyDescent="0.75">
      <c r="A839" s="2">
        <v>42693</v>
      </c>
      <c r="B839" s="12">
        <v>1.8060000000000001E-3</v>
      </c>
      <c r="C839" s="12">
        <v>1.8289999999999999E-3</v>
      </c>
      <c r="D839" s="12">
        <v>1.756E-3</v>
      </c>
      <c r="E839" s="12">
        <v>1.7960000000000001E-3</v>
      </c>
      <c r="F839" s="12">
        <v>9237</v>
      </c>
      <c r="G839" s="12">
        <v>12307704</v>
      </c>
      <c r="H839" s="7">
        <f t="shared" si="13"/>
        <v>-5.5370985603543886E-3</v>
      </c>
    </row>
    <row r="840" spans="1:8" x14ac:dyDescent="0.75">
      <c r="A840" s="2">
        <v>42694</v>
      </c>
      <c r="B840" s="12">
        <v>1.797E-3</v>
      </c>
      <c r="C840" s="12">
        <v>1.8060000000000001E-3</v>
      </c>
      <c r="D840" s="12">
        <v>1.753E-3</v>
      </c>
      <c r="E840" s="12">
        <v>1.7600000000000001E-3</v>
      </c>
      <c r="F840" s="12">
        <v>17977</v>
      </c>
      <c r="G840" s="12">
        <v>12059205</v>
      </c>
      <c r="H840" s="7">
        <f t="shared" si="13"/>
        <v>-2.0589872008903685E-2</v>
      </c>
    </row>
    <row r="841" spans="1:8" x14ac:dyDescent="0.75">
      <c r="A841" s="2">
        <v>42695</v>
      </c>
      <c r="B841" s="12">
        <v>1.7600000000000001E-3</v>
      </c>
      <c r="C841" s="12">
        <v>1.7979999999999999E-3</v>
      </c>
      <c r="D841" s="12">
        <v>1.745E-3</v>
      </c>
      <c r="E841" s="12">
        <v>1.755E-3</v>
      </c>
      <c r="F841" s="12">
        <v>4925</v>
      </c>
      <c r="G841" s="12">
        <v>12026524</v>
      </c>
      <c r="H841" s="7">
        <f t="shared" si="13"/>
        <v>-2.8409090909090984E-3</v>
      </c>
    </row>
    <row r="842" spans="1:8" x14ac:dyDescent="0.75">
      <c r="A842" s="2">
        <v>42696</v>
      </c>
      <c r="B842" s="12">
        <v>1.755E-3</v>
      </c>
      <c r="C842" s="12">
        <v>1.797E-3</v>
      </c>
      <c r="D842" s="12">
        <v>1.712E-3</v>
      </c>
      <c r="E842" s="12">
        <v>1.735E-3</v>
      </c>
      <c r="F842" s="12">
        <v>32403</v>
      </c>
      <c r="G842" s="12">
        <v>11889155</v>
      </c>
      <c r="H842" s="7">
        <f t="shared" si="13"/>
        <v>-1.1396011396011426E-2</v>
      </c>
    </row>
    <row r="843" spans="1:8" x14ac:dyDescent="0.75">
      <c r="A843" s="2">
        <v>42697</v>
      </c>
      <c r="B843" s="12">
        <v>1.727E-3</v>
      </c>
      <c r="C843" s="12">
        <v>1.753E-3</v>
      </c>
      <c r="D843" s="12">
        <v>1.719E-3</v>
      </c>
      <c r="E843" s="12">
        <v>1.7329999999999999E-3</v>
      </c>
      <c r="F843" s="12">
        <v>21588</v>
      </c>
      <c r="G843" s="12">
        <v>11875657</v>
      </c>
      <c r="H843" s="7">
        <f t="shared" si="13"/>
        <v>3.4742327735957897E-3</v>
      </c>
    </row>
    <row r="844" spans="1:8" x14ac:dyDescent="0.75">
      <c r="A844" s="2">
        <v>42698</v>
      </c>
      <c r="B844" s="12">
        <v>1.7329999999999999E-3</v>
      </c>
      <c r="C844" s="12">
        <v>1.7409999999999999E-3</v>
      </c>
      <c r="D844" s="12">
        <v>1.6869999999999999E-3</v>
      </c>
      <c r="E844" s="12">
        <v>1.691E-3</v>
      </c>
      <c r="F844" s="12">
        <v>35768</v>
      </c>
      <c r="G844" s="12">
        <v>11586599</v>
      </c>
      <c r="H844" s="7">
        <f t="shared" si="13"/>
        <v>-2.4235429890363494E-2</v>
      </c>
    </row>
    <row r="845" spans="1:8" x14ac:dyDescent="0.75">
      <c r="A845" s="2">
        <v>42699</v>
      </c>
      <c r="B845" s="12">
        <v>1.691E-3</v>
      </c>
      <c r="C845" s="12">
        <v>1.7290000000000001E-3</v>
      </c>
      <c r="D845" s="12">
        <v>1.6720000000000001E-3</v>
      </c>
      <c r="E845" s="12">
        <v>1.722E-3</v>
      </c>
      <c r="F845" s="12">
        <v>13354</v>
      </c>
      <c r="G845" s="12">
        <v>11795565</v>
      </c>
      <c r="H845" s="7">
        <f t="shared" si="13"/>
        <v>1.8332347723240681E-2</v>
      </c>
    </row>
    <row r="846" spans="1:8" x14ac:dyDescent="0.75">
      <c r="A846" s="2">
        <v>42700</v>
      </c>
      <c r="B846" s="12">
        <v>1.717E-3</v>
      </c>
      <c r="C846" s="12">
        <v>1.717E-3</v>
      </c>
      <c r="D846" s="12">
        <v>1.6050000000000001E-3</v>
      </c>
      <c r="E846" s="12">
        <v>1.6490000000000001E-3</v>
      </c>
      <c r="F846" s="12">
        <v>31598</v>
      </c>
      <c r="G846" s="12">
        <v>11297540</v>
      </c>
      <c r="H846" s="7">
        <f t="shared" si="13"/>
        <v>-3.9603960396039556E-2</v>
      </c>
    </row>
    <row r="847" spans="1:8" x14ac:dyDescent="0.75">
      <c r="A847" s="2">
        <v>42701</v>
      </c>
      <c r="B847" s="12">
        <v>1.6490000000000001E-3</v>
      </c>
      <c r="C847" s="12">
        <v>1.688E-3</v>
      </c>
      <c r="D847" s="12">
        <v>1.642E-3</v>
      </c>
      <c r="E847" s="12">
        <v>1.665E-3</v>
      </c>
      <c r="F847" s="12">
        <v>7384</v>
      </c>
      <c r="G847" s="12">
        <v>11405175</v>
      </c>
      <c r="H847" s="7">
        <f t="shared" si="13"/>
        <v>9.7028502122498209E-3</v>
      </c>
    </row>
    <row r="848" spans="1:8" x14ac:dyDescent="0.75">
      <c r="A848" s="2">
        <v>42702</v>
      </c>
      <c r="B848" s="12">
        <v>1.665E-3</v>
      </c>
      <c r="C848" s="12">
        <v>1.694E-3</v>
      </c>
      <c r="D848" s="12">
        <v>1.653E-3</v>
      </c>
      <c r="E848" s="12">
        <v>1.655E-3</v>
      </c>
      <c r="F848" s="12">
        <v>13301</v>
      </c>
      <c r="G848" s="12">
        <v>11341252</v>
      </c>
      <c r="H848" s="7">
        <f t="shared" si="13"/>
        <v>-6.0060060060060216E-3</v>
      </c>
    </row>
    <row r="849" spans="1:8" x14ac:dyDescent="0.75">
      <c r="A849" s="2">
        <v>42703</v>
      </c>
      <c r="B849" s="12">
        <v>1.655E-3</v>
      </c>
      <c r="C849" s="12">
        <v>1.691E-3</v>
      </c>
      <c r="D849" s="12">
        <v>1.6360000000000001E-3</v>
      </c>
      <c r="E849" s="12">
        <v>1.6670000000000001E-3</v>
      </c>
      <c r="F849" s="12">
        <v>9853</v>
      </c>
      <c r="G849" s="12">
        <v>11418535</v>
      </c>
      <c r="H849" s="7">
        <f t="shared" si="13"/>
        <v>7.2507552870091085E-3</v>
      </c>
    </row>
    <row r="850" spans="1:8" x14ac:dyDescent="0.75">
      <c r="A850" s="2">
        <v>42704</v>
      </c>
      <c r="B850" s="12">
        <v>1.6659999999999999E-3</v>
      </c>
      <c r="C850" s="12">
        <v>1.688E-3</v>
      </c>
      <c r="D850" s="12">
        <v>1.6130000000000001E-3</v>
      </c>
      <c r="E850" s="12">
        <v>1.629E-3</v>
      </c>
      <c r="F850" s="12">
        <v>15505</v>
      </c>
      <c r="G850" s="12">
        <v>11162157</v>
      </c>
      <c r="H850" s="7">
        <f t="shared" si="13"/>
        <v>-2.2208883553421325E-2</v>
      </c>
    </row>
    <row r="851" spans="1:8" x14ac:dyDescent="0.75">
      <c r="A851" s="2">
        <v>42705</v>
      </c>
      <c r="B851" s="12">
        <v>1.629E-3</v>
      </c>
      <c r="C851" s="12">
        <v>1.6720000000000001E-3</v>
      </c>
      <c r="D851" s="12">
        <v>1.5430000000000001E-3</v>
      </c>
      <c r="E851" s="12">
        <v>1.619E-3</v>
      </c>
      <c r="F851" s="12">
        <v>60747</v>
      </c>
      <c r="G851" s="12">
        <v>11091383</v>
      </c>
      <c r="H851" s="7">
        <f t="shared" si="13"/>
        <v>-6.1387354205033927E-3</v>
      </c>
    </row>
    <row r="852" spans="1:8" x14ac:dyDescent="0.75">
      <c r="A852" s="2">
        <v>42706</v>
      </c>
      <c r="B852" s="12">
        <v>1.6199999999999999E-3</v>
      </c>
      <c r="C852" s="12">
        <v>1.621E-3</v>
      </c>
      <c r="D852" s="12">
        <v>1.487E-3</v>
      </c>
      <c r="E852" s="12">
        <v>1.529E-3</v>
      </c>
      <c r="F852" s="12">
        <v>29715</v>
      </c>
      <c r="G852" s="12">
        <v>10473939</v>
      </c>
      <c r="H852" s="7">
        <f t="shared" si="13"/>
        <v>-5.61728395061728E-2</v>
      </c>
    </row>
    <row r="853" spans="1:8" x14ac:dyDescent="0.75">
      <c r="A853" s="2">
        <v>42707</v>
      </c>
      <c r="B853" s="12">
        <v>1.529E-3</v>
      </c>
      <c r="C853" s="12">
        <v>1.606E-3</v>
      </c>
      <c r="D853" s="12">
        <v>1.513E-3</v>
      </c>
      <c r="E853" s="12">
        <v>1.5920000000000001E-3</v>
      </c>
      <c r="F853" s="12">
        <v>29495</v>
      </c>
      <c r="G853" s="12">
        <v>10904409</v>
      </c>
      <c r="H853" s="7">
        <f t="shared" si="13"/>
        <v>4.1203400915631211E-2</v>
      </c>
    </row>
    <row r="854" spans="1:8" x14ac:dyDescent="0.75">
      <c r="A854" s="2">
        <v>42708</v>
      </c>
      <c r="B854" s="12">
        <v>1.5920000000000001E-3</v>
      </c>
      <c r="C854" s="12">
        <v>1.5969999999999999E-3</v>
      </c>
      <c r="D854" s="12">
        <v>1.5319999999999999E-3</v>
      </c>
      <c r="E854" s="12">
        <v>1.5319999999999999E-3</v>
      </c>
      <c r="F854" s="12">
        <v>8556</v>
      </c>
      <c r="G854" s="12">
        <v>10494356</v>
      </c>
      <c r="H854" s="7">
        <f t="shared" si="13"/>
        <v>-3.768844221105537E-2</v>
      </c>
    </row>
    <row r="855" spans="1:8" x14ac:dyDescent="0.75">
      <c r="A855" s="2">
        <v>42709</v>
      </c>
      <c r="B855" s="12">
        <v>1.5319999999999999E-3</v>
      </c>
      <c r="C855" s="12">
        <v>1.557E-3</v>
      </c>
      <c r="D855" s="12">
        <v>1.5120000000000001E-3</v>
      </c>
      <c r="E855" s="12">
        <v>1.542E-3</v>
      </c>
      <c r="F855" s="12">
        <v>17747</v>
      </c>
      <c r="G855" s="12">
        <v>10563075</v>
      </c>
      <c r="H855" s="7">
        <f t="shared" si="13"/>
        <v>6.5274151436031502E-3</v>
      </c>
    </row>
    <row r="856" spans="1:8" x14ac:dyDescent="0.75">
      <c r="A856" s="2">
        <v>42710</v>
      </c>
      <c r="B856" s="12">
        <v>1.542E-3</v>
      </c>
      <c r="C856" s="12">
        <v>2.8240000000000001E-3</v>
      </c>
      <c r="D856" s="12">
        <v>1.4580000000000001E-3</v>
      </c>
      <c r="E856" s="12">
        <v>2.666E-3</v>
      </c>
      <c r="F856" s="12">
        <v>856036</v>
      </c>
      <c r="G856" s="12">
        <v>18265299</v>
      </c>
      <c r="H856" s="7">
        <f t="shared" si="13"/>
        <v>0.72892347600518803</v>
      </c>
    </row>
    <row r="857" spans="1:8" x14ac:dyDescent="0.75">
      <c r="A857" s="2">
        <v>42711</v>
      </c>
      <c r="B857" s="12">
        <v>2.653E-3</v>
      </c>
      <c r="C857" s="12">
        <v>3.1410000000000001E-3</v>
      </c>
      <c r="D857" s="12">
        <v>1.993E-3</v>
      </c>
      <c r="E857" s="12">
        <v>2.7669999999999999E-3</v>
      </c>
      <c r="F857" s="12">
        <v>2369690</v>
      </c>
      <c r="G857" s="12">
        <v>18957765</v>
      </c>
      <c r="H857" s="7">
        <f t="shared" si="13"/>
        <v>4.2970222389747438E-2</v>
      </c>
    </row>
    <row r="858" spans="1:8" x14ac:dyDescent="0.75">
      <c r="A858" s="2">
        <v>42712</v>
      </c>
      <c r="B858" s="12">
        <v>2.7490000000000001E-3</v>
      </c>
      <c r="C858" s="12">
        <v>2.9099999999999998E-3</v>
      </c>
      <c r="D858" s="12">
        <v>2.31E-3</v>
      </c>
      <c r="E858" s="12">
        <v>2.421E-3</v>
      </c>
      <c r="F858" s="12">
        <v>1531460</v>
      </c>
      <c r="G858" s="12">
        <v>16590417</v>
      </c>
      <c r="H858" s="7">
        <f t="shared" si="13"/>
        <v>-0.11931611495089128</v>
      </c>
    </row>
    <row r="859" spans="1:8" x14ac:dyDescent="0.75">
      <c r="A859" s="2">
        <v>42713</v>
      </c>
      <c r="B859" s="12">
        <v>2.444E-3</v>
      </c>
      <c r="C859" s="12">
        <v>2.6150000000000001E-3</v>
      </c>
      <c r="D859" s="12">
        <v>2.3270000000000001E-3</v>
      </c>
      <c r="E859" s="12">
        <v>2.545E-3</v>
      </c>
      <c r="F859" s="12">
        <v>519467</v>
      </c>
      <c r="G859" s="12">
        <v>17439162</v>
      </c>
      <c r="H859" s="7">
        <f t="shared" si="13"/>
        <v>4.1325695581014711E-2</v>
      </c>
    </row>
    <row r="860" spans="1:8" x14ac:dyDescent="0.75">
      <c r="A860" s="2">
        <v>42714</v>
      </c>
      <c r="B860" s="12">
        <v>2.5869999999999999E-3</v>
      </c>
      <c r="C860" s="12">
        <v>2.5869999999999999E-3</v>
      </c>
      <c r="D860" s="12">
        <v>2.199E-3</v>
      </c>
      <c r="E860" s="12">
        <v>2.2330000000000002E-3</v>
      </c>
      <c r="F860" s="12">
        <v>481548</v>
      </c>
      <c r="G860" s="12">
        <v>15295853</v>
      </c>
      <c r="H860" s="7">
        <f t="shared" si="13"/>
        <v>-0.13683803633552366</v>
      </c>
    </row>
    <row r="861" spans="1:8" x14ac:dyDescent="0.75">
      <c r="A861" s="2">
        <v>42715</v>
      </c>
      <c r="B861" s="12">
        <v>2.2039999999999998E-3</v>
      </c>
      <c r="C861" s="12">
        <v>2.418E-3</v>
      </c>
      <c r="D861" s="12">
        <v>2.1359999999999999E-3</v>
      </c>
      <c r="E861" s="12">
        <v>2.3530000000000001E-3</v>
      </c>
      <c r="F861" s="12">
        <v>306783</v>
      </c>
      <c r="G861" s="12">
        <v>16121853</v>
      </c>
      <c r="H861" s="7">
        <f t="shared" si="13"/>
        <v>6.7604355716878534E-2</v>
      </c>
    </row>
    <row r="862" spans="1:8" x14ac:dyDescent="0.75">
      <c r="A862" s="2">
        <v>42716</v>
      </c>
      <c r="B862" s="12">
        <v>2.3530000000000001E-3</v>
      </c>
      <c r="C862" s="12">
        <v>2.418E-3</v>
      </c>
      <c r="D862" s="12">
        <v>2.2139999999999998E-3</v>
      </c>
      <c r="E862" s="12">
        <v>2.2720000000000001E-3</v>
      </c>
      <c r="F862" s="12">
        <v>230324</v>
      </c>
      <c r="G862" s="12">
        <v>15727594</v>
      </c>
      <c r="H862" s="7">
        <f t="shared" si="13"/>
        <v>-3.4424139396515049E-2</v>
      </c>
    </row>
    <row r="863" spans="1:8" x14ac:dyDescent="0.75">
      <c r="A863" s="2">
        <v>42717</v>
      </c>
      <c r="B863" s="12">
        <v>2.2650000000000001E-3</v>
      </c>
      <c r="C863" s="12">
        <v>2.3010000000000001E-3</v>
      </c>
      <c r="D863" s="12">
        <v>2.088E-3</v>
      </c>
      <c r="E863" s="12">
        <v>2.1580000000000002E-3</v>
      </c>
      <c r="F863" s="12">
        <v>207838</v>
      </c>
      <c r="G863" s="12">
        <v>14933556</v>
      </c>
      <c r="H863" s="7">
        <f t="shared" si="13"/>
        <v>-4.7240618101545201E-2</v>
      </c>
    </row>
    <row r="864" spans="1:8" x14ac:dyDescent="0.75">
      <c r="A864" s="2">
        <v>42718</v>
      </c>
      <c r="B864" s="12">
        <v>2.163E-3</v>
      </c>
      <c r="C864" s="12">
        <v>2.2169999999999998E-3</v>
      </c>
      <c r="D864" s="12">
        <v>2.104E-3</v>
      </c>
      <c r="E864" s="12">
        <v>2.15E-3</v>
      </c>
      <c r="F864" s="12">
        <v>83790</v>
      </c>
      <c r="G864" s="12">
        <v>14881783</v>
      </c>
      <c r="H864" s="7">
        <f t="shared" si="13"/>
        <v>-6.0101710587147439E-3</v>
      </c>
    </row>
    <row r="865" spans="1:8" x14ac:dyDescent="0.75">
      <c r="A865" s="2">
        <v>42719</v>
      </c>
      <c r="B865" s="12">
        <v>2.1510000000000001E-3</v>
      </c>
      <c r="C865" s="12">
        <v>3.0130000000000001E-3</v>
      </c>
      <c r="D865" s="12">
        <v>2.0999999999999999E-3</v>
      </c>
      <c r="E865" s="12">
        <v>2.8019999999999998E-3</v>
      </c>
      <c r="F865" s="12">
        <v>673328</v>
      </c>
      <c r="G865" s="12">
        <v>19393170</v>
      </c>
      <c r="H865" s="7">
        <f t="shared" si="13"/>
        <v>0.30264993026499287</v>
      </c>
    </row>
    <row r="866" spans="1:8" x14ac:dyDescent="0.75">
      <c r="A866" s="2">
        <v>42720</v>
      </c>
      <c r="B866" s="12">
        <v>2.8210000000000002E-3</v>
      </c>
      <c r="C866" s="12">
        <v>3.1489999999999999E-3</v>
      </c>
      <c r="D866" s="12">
        <v>2.7520000000000001E-3</v>
      </c>
      <c r="E866" s="12">
        <v>3.1229999999999999E-3</v>
      </c>
      <c r="F866" s="12">
        <v>1241390</v>
      </c>
      <c r="G866" s="12">
        <v>21618581</v>
      </c>
      <c r="H866" s="7">
        <f t="shared" si="13"/>
        <v>0.10705423608649406</v>
      </c>
    </row>
    <row r="867" spans="1:8" x14ac:dyDescent="0.75">
      <c r="A867" s="2">
        <v>42721</v>
      </c>
      <c r="B867" s="12">
        <v>3.1289999999999998E-3</v>
      </c>
      <c r="C867" s="12">
        <v>3.1389999999999999E-3</v>
      </c>
      <c r="D867" s="12">
        <v>2.7490000000000001E-3</v>
      </c>
      <c r="E867" s="12">
        <v>2.7720000000000002E-3</v>
      </c>
      <c r="F867" s="12">
        <v>350471</v>
      </c>
      <c r="G867" s="12">
        <v>19185455</v>
      </c>
      <c r="H867" s="7">
        <f t="shared" si="13"/>
        <v>-0.11409395973154353</v>
      </c>
    </row>
    <row r="868" spans="1:8" x14ac:dyDescent="0.75">
      <c r="A868" s="2">
        <v>42722</v>
      </c>
      <c r="B868" s="12">
        <v>2.7720000000000002E-3</v>
      </c>
      <c r="C868" s="12">
        <v>2.9580000000000001E-3</v>
      </c>
      <c r="D868" s="12">
        <v>2.7590000000000002E-3</v>
      </c>
      <c r="E868" s="12">
        <v>2.8999999999999998E-3</v>
      </c>
      <c r="F868" s="12">
        <v>142791</v>
      </c>
      <c r="G868" s="12">
        <v>20072241</v>
      </c>
      <c r="H868" s="7">
        <f t="shared" si="13"/>
        <v>4.6176046176046044E-2</v>
      </c>
    </row>
    <row r="869" spans="1:8" x14ac:dyDescent="0.75">
      <c r="A869" s="2">
        <v>42723</v>
      </c>
      <c r="B869" s="12">
        <v>2.9009999999999999E-3</v>
      </c>
      <c r="C869" s="12">
        <v>2.9369999999999999E-3</v>
      </c>
      <c r="D869" s="12">
        <v>2.7850000000000001E-3</v>
      </c>
      <c r="E869" s="12">
        <v>2.8679999999999999E-3</v>
      </c>
      <c r="F869" s="12">
        <v>125139</v>
      </c>
      <c r="G869" s="12">
        <v>19849783</v>
      </c>
      <c r="H869" s="7">
        <f t="shared" si="13"/>
        <v>-1.1375387797311287E-2</v>
      </c>
    </row>
    <row r="870" spans="1:8" x14ac:dyDescent="0.75">
      <c r="A870" s="2">
        <v>42724</v>
      </c>
      <c r="B870" s="12">
        <v>2.8670000000000002E-3</v>
      </c>
      <c r="C870" s="12">
        <v>3.0400000000000002E-3</v>
      </c>
      <c r="D870" s="12">
        <v>2.8349999999999998E-3</v>
      </c>
      <c r="E870" s="12">
        <v>2.836E-3</v>
      </c>
      <c r="F870" s="12">
        <v>130279</v>
      </c>
      <c r="G870" s="12">
        <v>19631340</v>
      </c>
      <c r="H870" s="7">
        <f t="shared" si="13"/>
        <v>-1.0812696198116572E-2</v>
      </c>
    </row>
    <row r="871" spans="1:8" x14ac:dyDescent="0.75">
      <c r="A871" s="2">
        <v>42725</v>
      </c>
      <c r="B871" s="12">
        <v>2.8419999999999999E-3</v>
      </c>
      <c r="C871" s="12">
        <v>2.947E-3</v>
      </c>
      <c r="D871" s="12">
        <v>2.7650000000000001E-3</v>
      </c>
      <c r="E871" s="12">
        <v>2.81E-3</v>
      </c>
      <c r="F871" s="12">
        <v>123212</v>
      </c>
      <c r="G871" s="12">
        <v>19450757</v>
      </c>
      <c r="H871" s="7">
        <f t="shared" si="13"/>
        <v>-1.1259676284306795E-2</v>
      </c>
    </row>
    <row r="872" spans="1:8" x14ac:dyDescent="0.75">
      <c r="A872" s="2">
        <v>42726</v>
      </c>
      <c r="B872" s="12">
        <v>2.8240000000000001E-3</v>
      </c>
      <c r="C872" s="12">
        <v>2.8730000000000001E-3</v>
      </c>
      <c r="D872" s="12">
        <v>2.4459999999999998E-3</v>
      </c>
      <c r="E872" s="12">
        <v>2.751E-3</v>
      </c>
      <c r="F872" s="12">
        <v>195628</v>
      </c>
      <c r="G872" s="12">
        <v>19037957</v>
      </c>
      <c r="H872" s="7">
        <f t="shared" si="13"/>
        <v>-2.584985835694056E-2</v>
      </c>
    </row>
    <row r="873" spans="1:8" x14ac:dyDescent="0.75">
      <c r="A873" s="2">
        <v>42727</v>
      </c>
      <c r="B873" s="12">
        <v>2.7569999999999999E-3</v>
      </c>
      <c r="C873" s="12">
        <v>2.8570000000000002E-3</v>
      </c>
      <c r="D873" s="12">
        <v>2.477E-3</v>
      </c>
      <c r="E873" s="12">
        <v>2.6459999999999999E-3</v>
      </c>
      <c r="F873" s="12">
        <v>176957</v>
      </c>
      <c r="G873" s="12">
        <v>18316940</v>
      </c>
      <c r="H873" s="7">
        <f t="shared" si="13"/>
        <v>-4.0261153427638738E-2</v>
      </c>
    </row>
    <row r="874" spans="1:8" x14ac:dyDescent="0.75">
      <c r="A874" s="2">
        <v>42728</v>
      </c>
      <c r="B874" s="12">
        <v>2.5790000000000001E-3</v>
      </c>
      <c r="C874" s="12">
        <v>2.7599999999999999E-3</v>
      </c>
      <c r="D874" s="12">
        <v>2.5639999999999999E-3</v>
      </c>
      <c r="E874" s="12">
        <v>2.6909999999999998E-3</v>
      </c>
      <c r="F874" s="12">
        <v>53322</v>
      </c>
      <c r="G874" s="12">
        <v>18625918</v>
      </c>
      <c r="H874" s="7">
        <f t="shared" si="13"/>
        <v>4.3427685149282545E-2</v>
      </c>
    </row>
    <row r="875" spans="1:8" x14ac:dyDescent="0.75">
      <c r="A875" s="2">
        <v>42729</v>
      </c>
      <c r="B875" s="12">
        <v>2.6919999999999999E-3</v>
      </c>
      <c r="C875" s="12">
        <v>2.7200000000000002E-3</v>
      </c>
      <c r="D875" s="12">
        <v>2.5590000000000001E-3</v>
      </c>
      <c r="E875" s="12">
        <v>2.578E-3</v>
      </c>
      <c r="F875" s="12">
        <v>29175</v>
      </c>
      <c r="G875" s="12">
        <v>17845307</v>
      </c>
      <c r="H875" s="7">
        <f t="shared" si="13"/>
        <v>-4.2347696879643369E-2</v>
      </c>
    </row>
    <row r="876" spans="1:8" x14ac:dyDescent="0.75">
      <c r="A876" s="2">
        <v>42730</v>
      </c>
      <c r="B876" s="12">
        <v>2.578E-3</v>
      </c>
      <c r="C876" s="12">
        <v>2.696E-3</v>
      </c>
      <c r="D876" s="12">
        <v>2.5690000000000001E-3</v>
      </c>
      <c r="E876" s="12">
        <v>2.6570000000000001E-3</v>
      </c>
      <c r="F876" s="12">
        <v>23143</v>
      </c>
      <c r="G876" s="12">
        <v>18391901</v>
      </c>
      <c r="H876" s="7">
        <f t="shared" si="13"/>
        <v>3.0643910007757982E-2</v>
      </c>
    </row>
    <row r="877" spans="1:8" x14ac:dyDescent="0.75">
      <c r="A877" s="2">
        <v>42731</v>
      </c>
      <c r="B877" s="12">
        <v>2.6580000000000002E-3</v>
      </c>
      <c r="C877" s="12">
        <v>2.7469999999999999E-3</v>
      </c>
      <c r="D877" s="12">
        <v>2.4320000000000001E-3</v>
      </c>
      <c r="E877" s="12">
        <v>2.5430000000000001E-3</v>
      </c>
      <c r="F877" s="12">
        <v>126849</v>
      </c>
      <c r="G877" s="12">
        <v>17599108</v>
      </c>
      <c r="H877" s="7">
        <f t="shared" si="13"/>
        <v>-4.3265613243039909E-2</v>
      </c>
    </row>
    <row r="878" spans="1:8" x14ac:dyDescent="0.75">
      <c r="A878" s="2">
        <v>42732</v>
      </c>
      <c r="B878" s="12">
        <v>2.552E-3</v>
      </c>
      <c r="C878" s="12">
        <v>2.5530000000000001E-3</v>
      </c>
      <c r="D878" s="12">
        <v>2.4060000000000002E-3</v>
      </c>
      <c r="E878" s="12">
        <v>2.5089999999999999E-3</v>
      </c>
      <c r="F878" s="12">
        <v>66923</v>
      </c>
      <c r="G878" s="12">
        <v>17367098</v>
      </c>
      <c r="H878" s="7">
        <f t="shared" si="13"/>
        <v>-1.6849529780564289E-2</v>
      </c>
    </row>
    <row r="879" spans="1:8" x14ac:dyDescent="0.75">
      <c r="A879" s="2">
        <v>42733</v>
      </c>
      <c r="B879" s="12">
        <v>2.5100000000000001E-3</v>
      </c>
      <c r="C879" s="12">
        <v>2.6029999999999998E-3</v>
      </c>
      <c r="D879" s="12">
        <v>2.3089999999999999E-3</v>
      </c>
      <c r="E879" s="12">
        <v>2.5590000000000001E-3</v>
      </c>
      <c r="F879" s="12">
        <v>144014</v>
      </c>
      <c r="G879" s="12">
        <v>17713175</v>
      </c>
      <c r="H879" s="7">
        <f t="shared" si="13"/>
        <v>1.9521912350597609E-2</v>
      </c>
    </row>
    <row r="880" spans="1:8" x14ac:dyDescent="0.75">
      <c r="A880" s="2">
        <v>42734</v>
      </c>
      <c r="B880" s="12">
        <v>2.5590000000000001E-3</v>
      </c>
      <c r="C880" s="12">
        <v>2.5799999999999998E-3</v>
      </c>
      <c r="D880" s="12">
        <v>2.4789999999999999E-3</v>
      </c>
      <c r="E880" s="12">
        <v>2.5439999999999998E-3</v>
      </c>
      <c r="F880" s="12">
        <v>55768</v>
      </c>
      <c r="G880" s="12">
        <v>17610113</v>
      </c>
      <c r="H880" s="7">
        <f t="shared" si="13"/>
        <v>-5.8616647127785288E-3</v>
      </c>
    </row>
    <row r="881" spans="1:8" x14ac:dyDescent="0.75">
      <c r="A881" s="2">
        <v>42735</v>
      </c>
      <c r="B881" s="12">
        <v>2.545E-3</v>
      </c>
      <c r="C881" s="12">
        <v>2.545E-3</v>
      </c>
      <c r="D881" s="12">
        <v>2.4260000000000002E-3</v>
      </c>
      <c r="E881" s="12">
        <v>2.4689999999999998E-3</v>
      </c>
      <c r="F881" s="12">
        <v>43346</v>
      </c>
      <c r="G881" s="12">
        <v>17089476</v>
      </c>
      <c r="H881" s="7">
        <f t="shared" si="13"/>
        <v>-2.9862475442043266E-2</v>
      </c>
    </row>
    <row r="882" spans="1:8" x14ac:dyDescent="0.75">
      <c r="A882" s="2">
        <v>42736</v>
      </c>
      <c r="B882" s="12">
        <v>2.464E-3</v>
      </c>
      <c r="C882" s="12">
        <v>2.575E-3</v>
      </c>
      <c r="D882" s="12">
        <v>2.4320000000000001E-3</v>
      </c>
      <c r="E882" s="12">
        <v>2.4810000000000001E-3</v>
      </c>
      <c r="F882" s="12">
        <v>39325</v>
      </c>
      <c r="G882" s="12">
        <v>17173226</v>
      </c>
      <c r="H882" s="7">
        <f t="shared" si="13"/>
        <v>6.8993506493506846E-3</v>
      </c>
    </row>
    <row r="883" spans="1:8" x14ac:dyDescent="0.75">
      <c r="A883" s="2">
        <v>42737</v>
      </c>
      <c r="B883" s="12">
        <v>2.4750000000000002E-3</v>
      </c>
      <c r="C883" s="12">
        <v>2.5370000000000002E-3</v>
      </c>
      <c r="D883" s="12">
        <v>2.4250000000000001E-3</v>
      </c>
      <c r="E883" s="12">
        <v>2.477E-3</v>
      </c>
      <c r="F883" s="12">
        <v>46380</v>
      </c>
      <c r="G883" s="12">
        <v>17142079</v>
      </c>
      <c r="H883" s="7">
        <f t="shared" si="13"/>
        <v>8.0808080808073999E-4</v>
      </c>
    </row>
    <row r="884" spans="1:8" x14ac:dyDescent="0.75">
      <c r="A884" s="2">
        <v>42738</v>
      </c>
      <c r="B884" s="12">
        <v>2.4989999999999999E-3</v>
      </c>
      <c r="C884" s="12">
        <v>2.5609999999999999E-3</v>
      </c>
      <c r="D884" s="12">
        <v>2.4489999999999998E-3</v>
      </c>
      <c r="E884" s="12">
        <v>2.5539999999999998E-3</v>
      </c>
      <c r="F884" s="12">
        <v>39944</v>
      </c>
      <c r="G884" s="12">
        <v>17676906</v>
      </c>
      <c r="H884" s="7">
        <f t="shared" si="13"/>
        <v>2.2008803521408535E-2</v>
      </c>
    </row>
    <row r="885" spans="1:8" x14ac:dyDescent="0.75">
      <c r="A885" s="2">
        <v>42739</v>
      </c>
      <c r="B885" s="12">
        <v>2.5530000000000001E-3</v>
      </c>
      <c r="C885" s="12">
        <v>2.787E-3</v>
      </c>
      <c r="D885" s="12">
        <v>2.5409999999999999E-3</v>
      </c>
      <c r="E885" s="12">
        <v>2.735E-3</v>
      </c>
      <c r="F885" s="12">
        <v>85385</v>
      </c>
      <c r="G885" s="12">
        <v>18930327</v>
      </c>
      <c r="H885" s="7">
        <f t="shared" si="13"/>
        <v>7.128867998433211E-2</v>
      </c>
    </row>
    <row r="886" spans="1:8" x14ac:dyDescent="0.75">
      <c r="A886" s="2">
        <v>42740</v>
      </c>
      <c r="B886" s="12">
        <v>2.7369999999999998E-3</v>
      </c>
      <c r="C886" s="12">
        <v>2.826E-3</v>
      </c>
      <c r="D886" s="12">
        <v>2.3869999999999998E-3</v>
      </c>
      <c r="E886" s="12">
        <v>2.598E-3</v>
      </c>
      <c r="F886" s="12">
        <v>208399</v>
      </c>
      <c r="G886" s="12">
        <v>17979654</v>
      </c>
      <c r="H886" s="7">
        <f t="shared" si="13"/>
        <v>-5.0785531603945853E-2</v>
      </c>
    </row>
    <row r="887" spans="1:8" x14ac:dyDescent="0.75">
      <c r="A887" s="2">
        <v>42741</v>
      </c>
      <c r="B887" s="12">
        <v>2.6059999999999998E-3</v>
      </c>
      <c r="C887" s="12">
        <v>2.6710000000000002E-3</v>
      </c>
      <c r="D887" s="12">
        <v>2.2959999999999999E-3</v>
      </c>
      <c r="E887" s="12">
        <v>2.4940000000000001E-3</v>
      </c>
      <c r="F887" s="12">
        <v>121804</v>
      </c>
      <c r="G887" s="12">
        <v>17260507</v>
      </c>
      <c r="H887" s="7">
        <f t="shared" si="13"/>
        <v>-4.2977743668457288E-2</v>
      </c>
    </row>
    <row r="888" spans="1:8" x14ac:dyDescent="0.75">
      <c r="A888" s="2">
        <v>42742</v>
      </c>
      <c r="B888" s="12">
        <v>2.4970000000000001E-3</v>
      </c>
      <c r="C888" s="12">
        <v>2.5119999999999999E-3</v>
      </c>
      <c r="D888" s="12">
        <v>2.264E-3</v>
      </c>
      <c r="E888" s="12">
        <v>2.3960000000000001E-3</v>
      </c>
      <c r="F888" s="12">
        <v>74459</v>
      </c>
      <c r="G888" s="12">
        <v>16584273</v>
      </c>
      <c r="H888" s="7">
        <f t="shared" si="13"/>
        <v>-4.044853824589506E-2</v>
      </c>
    </row>
    <row r="889" spans="1:8" x14ac:dyDescent="0.75">
      <c r="A889" s="2">
        <v>42743</v>
      </c>
      <c r="B889" s="12">
        <v>2.3960000000000001E-3</v>
      </c>
      <c r="C889" s="12">
        <v>2.4359999999999998E-3</v>
      </c>
      <c r="D889" s="12">
        <v>2.3319999999999999E-3</v>
      </c>
      <c r="E889" s="12">
        <v>2.3549999999999999E-3</v>
      </c>
      <c r="F889" s="12">
        <v>26202</v>
      </c>
      <c r="G889" s="12">
        <v>16300559</v>
      </c>
      <c r="H889" s="7">
        <f t="shared" si="13"/>
        <v>-1.7111853088480899E-2</v>
      </c>
    </row>
    <row r="890" spans="1:8" x14ac:dyDescent="0.75">
      <c r="A890" s="2">
        <v>42744</v>
      </c>
      <c r="B890" s="12">
        <v>2.3570000000000002E-3</v>
      </c>
      <c r="C890" s="12">
        <v>2.3809999999999999E-3</v>
      </c>
      <c r="D890" s="12">
        <v>2.3089999999999999E-3</v>
      </c>
      <c r="E890" s="12">
        <v>2.3470000000000001E-3</v>
      </c>
      <c r="F890" s="12">
        <v>36858</v>
      </c>
      <c r="G890" s="12">
        <v>16243180</v>
      </c>
      <c r="H890" s="7">
        <f t="shared" si="13"/>
        <v>-4.2426813746287758E-3</v>
      </c>
    </row>
    <row r="891" spans="1:8" x14ac:dyDescent="0.75">
      <c r="A891" s="2">
        <v>42745</v>
      </c>
      <c r="B891" s="12">
        <v>2.346E-3</v>
      </c>
      <c r="C891" s="12">
        <v>2.3779999999999999E-3</v>
      </c>
      <c r="D891" s="12">
        <v>2.323E-3</v>
      </c>
      <c r="E891" s="12">
        <v>2.3549999999999999E-3</v>
      </c>
      <c r="F891" s="12">
        <v>24044</v>
      </c>
      <c r="G891" s="12">
        <v>16300213</v>
      </c>
      <c r="H891" s="7">
        <f t="shared" si="13"/>
        <v>3.8363171355498267E-3</v>
      </c>
    </row>
    <row r="892" spans="1:8" x14ac:dyDescent="0.75">
      <c r="A892" s="2">
        <v>42746</v>
      </c>
      <c r="B892" s="12">
        <v>2.3549999999999999E-3</v>
      </c>
      <c r="C892" s="12">
        <v>2.3809999999999999E-3</v>
      </c>
      <c r="D892" s="12">
        <v>2.0590000000000001E-3</v>
      </c>
      <c r="E892" s="12">
        <v>2.0890000000000001E-3</v>
      </c>
      <c r="F892" s="12">
        <v>168734</v>
      </c>
      <c r="G892" s="12">
        <v>14457493</v>
      </c>
      <c r="H892" s="7">
        <f t="shared" si="13"/>
        <v>-0.11295116772823768</v>
      </c>
    </row>
    <row r="893" spans="1:8" x14ac:dyDescent="0.75">
      <c r="A893" s="2">
        <v>42747</v>
      </c>
      <c r="B893" s="12">
        <v>2.0799999999999998E-3</v>
      </c>
      <c r="C893" s="12">
        <v>2.5119999999999999E-3</v>
      </c>
      <c r="D893" s="12">
        <v>2.0470000000000002E-3</v>
      </c>
      <c r="E893" s="12">
        <v>2.4750000000000002E-3</v>
      </c>
      <c r="F893" s="12">
        <v>196679</v>
      </c>
      <c r="G893" s="12">
        <v>17130313</v>
      </c>
      <c r="H893" s="7">
        <f t="shared" si="13"/>
        <v>0.18990384615384637</v>
      </c>
    </row>
    <row r="894" spans="1:8" x14ac:dyDescent="0.75">
      <c r="A894" s="2">
        <v>42748</v>
      </c>
      <c r="B894" s="12">
        <v>2.4589999999999998E-3</v>
      </c>
      <c r="C894" s="12">
        <v>2.49E-3</v>
      </c>
      <c r="D894" s="12">
        <v>2.3159999999999999E-3</v>
      </c>
      <c r="E894" s="12">
        <v>2.398E-3</v>
      </c>
      <c r="F894" s="12">
        <v>88948</v>
      </c>
      <c r="G894" s="12">
        <v>16601231</v>
      </c>
      <c r="H894" s="7">
        <f t="shared" si="13"/>
        <v>-2.4806832045546914E-2</v>
      </c>
    </row>
    <row r="895" spans="1:8" x14ac:dyDescent="0.75">
      <c r="A895" s="2">
        <v>42749</v>
      </c>
      <c r="B895" s="12">
        <v>2.3779999999999999E-3</v>
      </c>
      <c r="C895" s="12">
        <v>2.4880000000000002E-3</v>
      </c>
      <c r="D895" s="12">
        <v>2.3579999999999999E-3</v>
      </c>
      <c r="E895" s="12">
        <v>2.4719999999999998E-3</v>
      </c>
      <c r="F895" s="12">
        <v>65155</v>
      </c>
      <c r="G895" s="12">
        <v>17111348</v>
      </c>
      <c r="H895" s="7">
        <f t="shared" si="13"/>
        <v>3.9529015979814931E-2</v>
      </c>
    </row>
    <row r="896" spans="1:8" x14ac:dyDescent="0.75">
      <c r="A896" s="2">
        <v>42750</v>
      </c>
      <c r="B896" s="12">
        <v>2.4580000000000001E-3</v>
      </c>
      <c r="C896" s="12">
        <v>2.4919999999999999E-3</v>
      </c>
      <c r="D896" s="12">
        <v>2.3770000000000002E-3</v>
      </c>
      <c r="E896" s="12">
        <v>2.441E-3</v>
      </c>
      <c r="F896" s="12">
        <v>50895</v>
      </c>
      <c r="G896" s="12">
        <v>16897126</v>
      </c>
      <c r="H896" s="7">
        <f t="shared" si="13"/>
        <v>-6.9161920260374645E-3</v>
      </c>
    </row>
    <row r="897" spans="1:8" x14ac:dyDescent="0.75">
      <c r="A897" s="2">
        <v>42751</v>
      </c>
      <c r="B897" s="12">
        <v>2.441E-3</v>
      </c>
      <c r="C897" s="12">
        <v>2.483E-3</v>
      </c>
      <c r="D897" s="12">
        <v>2.3340000000000001E-3</v>
      </c>
      <c r="E897" s="12">
        <v>2.3800000000000002E-3</v>
      </c>
      <c r="F897" s="12">
        <v>49556</v>
      </c>
      <c r="G897" s="12">
        <v>16472144</v>
      </c>
      <c r="H897" s="7">
        <f t="shared" si="13"/>
        <v>-2.4989758295780359E-2</v>
      </c>
    </row>
    <row r="898" spans="1:8" x14ac:dyDescent="0.75">
      <c r="A898" s="2">
        <v>42752</v>
      </c>
      <c r="B898" s="12">
        <v>2.3800000000000002E-3</v>
      </c>
      <c r="C898" s="12">
        <v>2.5579999999999999E-3</v>
      </c>
      <c r="D898" s="12">
        <v>2.3700000000000001E-3</v>
      </c>
      <c r="E898" s="12">
        <v>2.545E-3</v>
      </c>
      <c r="F898" s="12">
        <v>52442</v>
      </c>
      <c r="G898" s="12">
        <v>17613574</v>
      </c>
      <c r="H898" s="7">
        <f t="shared" si="13"/>
        <v>6.9327731092436881E-2</v>
      </c>
    </row>
    <row r="899" spans="1:8" x14ac:dyDescent="0.75">
      <c r="A899" s="2">
        <v>42753</v>
      </c>
      <c r="B899" s="12">
        <v>2.5460000000000001E-3</v>
      </c>
      <c r="C899" s="12">
        <v>2.588E-3</v>
      </c>
      <c r="D899" s="12">
        <v>2.2980000000000001E-3</v>
      </c>
      <c r="E899" s="12">
        <v>2.4810000000000001E-3</v>
      </c>
      <c r="F899" s="12">
        <v>133001</v>
      </c>
      <c r="G899" s="12">
        <v>17171219</v>
      </c>
      <c r="H899" s="7">
        <f t="shared" ref="H899:H962" si="14">(E899-B899)/B899</f>
        <v>-2.5530243519245856E-2</v>
      </c>
    </row>
    <row r="900" spans="1:8" x14ac:dyDescent="0.75">
      <c r="A900" s="2">
        <v>42754</v>
      </c>
      <c r="B900" s="12">
        <v>2.49E-3</v>
      </c>
      <c r="C900" s="12">
        <v>2.526E-3</v>
      </c>
      <c r="D900" s="12">
        <v>2.2650000000000001E-3</v>
      </c>
      <c r="E900" s="12">
        <v>2.349E-3</v>
      </c>
      <c r="F900" s="12">
        <v>136244</v>
      </c>
      <c r="G900" s="12">
        <v>16261937</v>
      </c>
      <c r="H900" s="7">
        <f t="shared" si="14"/>
        <v>-5.6626506024096412E-2</v>
      </c>
    </row>
    <row r="901" spans="1:8" x14ac:dyDescent="0.75">
      <c r="A901" s="2">
        <v>42755</v>
      </c>
      <c r="B901" s="12">
        <v>2.3479999999999998E-3</v>
      </c>
      <c r="C901" s="12">
        <v>2.5279999999999999E-3</v>
      </c>
      <c r="D901" s="12">
        <v>2.343E-3</v>
      </c>
      <c r="E901" s="12">
        <v>2.3570000000000002E-3</v>
      </c>
      <c r="F901" s="12">
        <v>123512</v>
      </c>
      <c r="G901" s="12">
        <v>16313364</v>
      </c>
      <c r="H901" s="7">
        <f t="shared" si="14"/>
        <v>3.8330494037480101E-3</v>
      </c>
    </row>
    <row r="902" spans="1:8" x14ac:dyDescent="0.75">
      <c r="A902" s="2">
        <v>42756</v>
      </c>
      <c r="B902" s="12">
        <v>2.3709999999999998E-3</v>
      </c>
      <c r="C902" s="12">
        <v>2.4109999999999999E-3</v>
      </c>
      <c r="D902" s="12">
        <v>2.3010000000000001E-3</v>
      </c>
      <c r="E902" s="12">
        <v>2.3010000000000001E-3</v>
      </c>
      <c r="F902" s="12">
        <v>71722</v>
      </c>
      <c r="G902" s="12">
        <v>15926589</v>
      </c>
      <c r="H902" s="7">
        <f t="shared" si="14"/>
        <v>-2.9523407844791124E-2</v>
      </c>
    </row>
    <row r="903" spans="1:8" x14ac:dyDescent="0.75">
      <c r="A903" s="2">
        <v>42757</v>
      </c>
      <c r="B903" s="12">
        <v>2.2950000000000002E-3</v>
      </c>
      <c r="C903" s="12">
        <v>2.428E-3</v>
      </c>
      <c r="D903" s="12">
        <v>2.2910000000000001E-3</v>
      </c>
      <c r="E903" s="12">
        <v>2.336E-3</v>
      </c>
      <c r="F903" s="12">
        <v>60392</v>
      </c>
      <c r="G903" s="12">
        <v>16170157</v>
      </c>
      <c r="H903" s="7">
        <f t="shared" si="14"/>
        <v>1.7864923747276603E-2</v>
      </c>
    </row>
    <row r="904" spans="1:8" x14ac:dyDescent="0.75">
      <c r="A904" s="2">
        <v>42758</v>
      </c>
      <c r="B904" s="12">
        <v>2.323E-3</v>
      </c>
      <c r="C904" s="12">
        <v>2.3869999999999998E-3</v>
      </c>
      <c r="D904" s="12">
        <v>2.2790000000000002E-3</v>
      </c>
      <c r="E904" s="12">
        <v>2.3319999999999999E-3</v>
      </c>
      <c r="F904" s="12">
        <v>84697</v>
      </c>
      <c r="G904" s="12">
        <v>16141433</v>
      </c>
      <c r="H904" s="7">
        <f t="shared" si="14"/>
        <v>3.8743004735255675E-3</v>
      </c>
    </row>
    <row r="905" spans="1:8" x14ac:dyDescent="0.75">
      <c r="A905" s="2">
        <v>42759</v>
      </c>
      <c r="B905" s="12">
        <v>2.336E-3</v>
      </c>
      <c r="C905" s="12">
        <v>2.336E-3</v>
      </c>
      <c r="D905" s="12">
        <v>2.2330000000000002E-3</v>
      </c>
      <c r="E905" s="12">
        <v>2.2339999999999999E-3</v>
      </c>
      <c r="F905" s="12">
        <v>64052</v>
      </c>
      <c r="G905" s="12">
        <v>15459385</v>
      </c>
      <c r="H905" s="7">
        <f t="shared" si="14"/>
        <v>-4.3664383561643878E-2</v>
      </c>
    </row>
    <row r="906" spans="1:8" x14ac:dyDescent="0.75">
      <c r="A906" s="2">
        <v>42760</v>
      </c>
      <c r="B906" s="12">
        <v>2.2339999999999999E-3</v>
      </c>
      <c r="C906" s="12">
        <v>2.251E-3</v>
      </c>
      <c r="D906" s="12">
        <v>2.1459999999999999E-3</v>
      </c>
      <c r="E906" s="12">
        <v>2.1570000000000001E-3</v>
      </c>
      <c r="F906" s="12">
        <v>95889</v>
      </c>
      <c r="G906" s="12">
        <v>14926496</v>
      </c>
      <c r="H906" s="7">
        <f t="shared" si="14"/>
        <v>-3.4467323187108247E-2</v>
      </c>
    </row>
    <row r="907" spans="1:8" x14ac:dyDescent="0.75">
      <c r="A907" s="2">
        <v>42761</v>
      </c>
      <c r="B907" s="12">
        <v>2.1570000000000001E-3</v>
      </c>
      <c r="C907" s="12">
        <v>2.2330000000000002E-3</v>
      </c>
      <c r="D907" s="12">
        <v>2.1189999999999998E-3</v>
      </c>
      <c r="E907" s="12">
        <v>2.1970000000000002E-3</v>
      </c>
      <c r="F907" s="12">
        <v>68879</v>
      </c>
      <c r="G907" s="12">
        <v>15207164</v>
      </c>
      <c r="H907" s="7">
        <f t="shared" si="14"/>
        <v>1.8544274455261987E-2</v>
      </c>
    </row>
    <row r="908" spans="1:8" x14ac:dyDescent="0.75">
      <c r="A908" s="2">
        <v>42762</v>
      </c>
      <c r="B908" s="12">
        <v>2.2539999999999999E-3</v>
      </c>
      <c r="C908" s="12">
        <v>2.2539999999999999E-3</v>
      </c>
      <c r="D908" s="12">
        <v>2.1589999999999999E-3</v>
      </c>
      <c r="E908" s="12">
        <v>2.196E-3</v>
      </c>
      <c r="F908" s="12">
        <v>106139</v>
      </c>
      <c r="G908" s="12">
        <v>15199481</v>
      </c>
      <c r="H908" s="7">
        <f t="shared" si="14"/>
        <v>-2.5732031943212021E-2</v>
      </c>
    </row>
    <row r="909" spans="1:8" x14ac:dyDescent="0.75">
      <c r="A909" s="2">
        <v>42763</v>
      </c>
      <c r="B909" s="12">
        <v>2.2030000000000001E-3</v>
      </c>
      <c r="C909" s="12">
        <v>2.2650000000000001E-3</v>
      </c>
      <c r="D909" s="12">
        <v>2.1909999999999998E-3</v>
      </c>
      <c r="E909" s="12">
        <v>2.1919999999999999E-3</v>
      </c>
      <c r="F909" s="12">
        <v>63589</v>
      </c>
      <c r="G909" s="12">
        <v>15175187</v>
      </c>
      <c r="H909" s="7">
        <f t="shared" si="14"/>
        <v>-4.9931911030413794E-3</v>
      </c>
    </row>
    <row r="910" spans="1:8" x14ac:dyDescent="0.75">
      <c r="A910" s="2">
        <v>42764</v>
      </c>
      <c r="B910" s="12">
        <v>2.1919999999999999E-3</v>
      </c>
      <c r="C910" s="12">
        <v>2.2430000000000002E-3</v>
      </c>
      <c r="D910" s="12">
        <v>2.1919999999999999E-3</v>
      </c>
      <c r="E910" s="12">
        <v>2.225E-3</v>
      </c>
      <c r="F910" s="12">
        <v>31416</v>
      </c>
      <c r="G910" s="12">
        <v>15399929</v>
      </c>
      <c r="H910" s="7">
        <f t="shared" si="14"/>
        <v>1.5054744525547465E-2</v>
      </c>
    </row>
    <row r="911" spans="1:8" x14ac:dyDescent="0.75">
      <c r="A911" s="2">
        <v>42765</v>
      </c>
      <c r="B911" s="12">
        <v>2.225E-3</v>
      </c>
      <c r="C911" s="12">
        <v>2.5379999999999999E-3</v>
      </c>
      <c r="D911" s="12">
        <v>2.222E-3</v>
      </c>
      <c r="E911" s="12">
        <v>2.4580000000000001E-3</v>
      </c>
      <c r="F911" s="12">
        <v>168268</v>
      </c>
      <c r="G911" s="12">
        <v>17016177</v>
      </c>
      <c r="H911" s="7">
        <f t="shared" si="14"/>
        <v>0.10471910112359557</v>
      </c>
    </row>
    <row r="912" spans="1:8" x14ac:dyDescent="0.75">
      <c r="A912" s="2">
        <v>42766</v>
      </c>
      <c r="B912" s="12">
        <v>2.457E-3</v>
      </c>
      <c r="C912" s="12">
        <v>2.4589999999999998E-3</v>
      </c>
      <c r="D912" s="12">
        <v>2.264E-3</v>
      </c>
      <c r="E912" s="12">
        <v>2.3709999999999998E-3</v>
      </c>
      <c r="F912" s="12">
        <v>154049</v>
      </c>
      <c r="G912" s="12">
        <v>16412203</v>
      </c>
      <c r="H912" s="7">
        <f t="shared" si="14"/>
        <v>-3.500203500203506E-2</v>
      </c>
    </row>
    <row r="913" spans="1:8" x14ac:dyDescent="0.75">
      <c r="A913" s="2">
        <v>42767</v>
      </c>
      <c r="B913" s="12">
        <v>2.3540000000000002E-3</v>
      </c>
      <c r="C913" s="12">
        <v>2.4139999999999999E-3</v>
      </c>
      <c r="D913" s="12">
        <v>2.3029999999999999E-3</v>
      </c>
      <c r="E913" s="12">
        <v>2.3570000000000002E-3</v>
      </c>
      <c r="F913" s="12">
        <v>60079</v>
      </c>
      <c r="G913" s="12">
        <v>16311910</v>
      </c>
      <c r="H913" s="7">
        <f t="shared" si="14"/>
        <v>1.2744265080713527E-3</v>
      </c>
    </row>
    <row r="914" spans="1:8" x14ac:dyDescent="0.75">
      <c r="A914" s="2">
        <v>42768</v>
      </c>
      <c r="B914" s="12">
        <v>2.362E-3</v>
      </c>
      <c r="C914" s="12">
        <v>2.4880000000000002E-3</v>
      </c>
      <c r="D914" s="12">
        <v>2.33E-3</v>
      </c>
      <c r="E914" s="12">
        <v>2.4199999999999998E-3</v>
      </c>
      <c r="F914" s="12">
        <v>82584</v>
      </c>
      <c r="G914" s="12">
        <v>16748521</v>
      </c>
      <c r="H914" s="7">
        <f t="shared" si="14"/>
        <v>2.4555461473327642E-2</v>
      </c>
    </row>
    <row r="915" spans="1:8" x14ac:dyDescent="0.75">
      <c r="A915" s="2">
        <v>42769</v>
      </c>
      <c r="B915" s="12">
        <v>2.4260000000000002E-3</v>
      </c>
      <c r="C915" s="12">
        <v>2.464E-3</v>
      </c>
      <c r="D915" s="12">
        <v>2.3670000000000002E-3</v>
      </c>
      <c r="E915" s="12">
        <v>2.3990000000000001E-3</v>
      </c>
      <c r="F915" s="12">
        <v>63775</v>
      </c>
      <c r="G915" s="12">
        <v>16606560</v>
      </c>
      <c r="H915" s="7">
        <f t="shared" si="14"/>
        <v>-1.1129431162407302E-2</v>
      </c>
    </row>
    <row r="916" spans="1:8" x14ac:dyDescent="0.75">
      <c r="A916" s="2">
        <v>42770</v>
      </c>
      <c r="B916" s="12">
        <v>2.4030000000000002E-3</v>
      </c>
      <c r="C916" s="12">
        <v>2.467E-3</v>
      </c>
      <c r="D916" s="12">
        <v>2.369E-3</v>
      </c>
      <c r="E916" s="12">
        <v>2.3909999999999999E-3</v>
      </c>
      <c r="F916" s="12">
        <v>64988</v>
      </c>
      <c r="G916" s="12">
        <v>16546481</v>
      </c>
      <c r="H916" s="7">
        <f t="shared" si="14"/>
        <v>-4.9937578027466874E-3</v>
      </c>
    </row>
    <row r="917" spans="1:8" x14ac:dyDescent="0.75">
      <c r="A917" s="2">
        <v>42771</v>
      </c>
      <c r="B917" s="12">
        <v>2.3969999999999998E-3</v>
      </c>
      <c r="C917" s="12">
        <v>2.4220000000000001E-3</v>
      </c>
      <c r="D917" s="12">
        <v>2.33E-3</v>
      </c>
      <c r="E917" s="12">
        <v>2.3440000000000002E-3</v>
      </c>
      <c r="F917" s="12">
        <v>82642</v>
      </c>
      <c r="G917" s="12">
        <v>16224007</v>
      </c>
      <c r="H917" s="7">
        <f t="shared" si="14"/>
        <v>-2.2110972048393688E-2</v>
      </c>
    </row>
    <row r="918" spans="1:8" x14ac:dyDescent="0.75">
      <c r="A918" s="2">
        <v>42772</v>
      </c>
      <c r="B918" s="12">
        <v>2.3509999999999998E-3</v>
      </c>
      <c r="C918" s="12">
        <v>2.418E-3</v>
      </c>
      <c r="D918" s="12">
        <v>2.343E-3</v>
      </c>
      <c r="E918" s="12">
        <v>2.369E-3</v>
      </c>
      <c r="F918" s="12">
        <v>61960</v>
      </c>
      <c r="G918" s="12">
        <v>16396215</v>
      </c>
      <c r="H918" s="7">
        <f t="shared" si="14"/>
        <v>7.6563164610804861E-3</v>
      </c>
    </row>
    <row r="919" spans="1:8" x14ac:dyDescent="0.75">
      <c r="A919" s="2">
        <v>42773</v>
      </c>
      <c r="B919" s="12">
        <v>2.372E-3</v>
      </c>
      <c r="C919" s="12">
        <v>2.4099999999999998E-3</v>
      </c>
      <c r="D919" s="12">
        <v>2.3059999999999999E-3</v>
      </c>
      <c r="E919" s="12">
        <v>2.3189999999999999E-3</v>
      </c>
      <c r="F919" s="12">
        <v>112816</v>
      </c>
      <c r="G919" s="12">
        <v>16200464</v>
      </c>
      <c r="H919" s="7">
        <f t="shared" si="14"/>
        <v>-2.2344013490725168E-2</v>
      </c>
    </row>
    <row r="920" spans="1:8" x14ac:dyDescent="0.75">
      <c r="A920" s="2">
        <v>42774</v>
      </c>
      <c r="B920" s="12">
        <v>2.3210000000000001E-3</v>
      </c>
      <c r="C920" s="12">
        <v>2.362E-3</v>
      </c>
      <c r="D920" s="12">
        <v>2.235E-3</v>
      </c>
      <c r="E920" s="12">
        <v>2.235E-3</v>
      </c>
      <c r="F920" s="12">
        <v>135615</v>
      </c>
      <c r="G920" s="12">
        <v>15616605</v>
      </c>
      <c r="H920" s="7">
        <f t="shared" si="14"/>
        <v>-3.7052994398966019E-2</v>
      </c>
    </row>
    <row r="921" spans="1:8" x14ac:dyDescent="0.75">
      <c r="A921" s="2">
        <v>42775</v>
      </c>
      <c r="B921" s="12">
        <v>2.2439999999999999E-3</v>
      </c>
      <c r="C921" s="12">
        <v>2.32E-3</v>
      </c>
      <c r="D921" s="12">
        <v>2.088E-3</v>
      </c>
      <c r="E921" s="12">
        <v>2.1549999999999998E-3</v>
      </c>
      <c r="F921" s="12">
        <v>132588</v>
      </c>
      <c r="G921" s="12">
        <v>15057063</v>
      </c>
      <c r="H921" s="7">
        <f t="shared" si="14"/>
        <v>-3.9661319073083824E-2</v>
      </c>
    </row>
    <row r="922" spans="1:8" x14ac:dyDescent="0.75">
      <c r="A922" s="2">
        <v>42776</v>
      </c>
      <c r="B922" s="12">
        <v>2.1570000000000001E-3</v>
      </c>
      <c r="C922" s="12">
        <v>2.1749999999999999E-3</v>
      </c>
      <c r="D922" s="12">
        <v>2.0630000000000002E-3</v>
      </c>
      <c r="E922" s="12">
        <v>2.1410000000000001E-3</v>
      </c>
      <c r="F922" s="12">
        <v>98448</v>
      </c>
      <c r="G922" s="12">
        <v>14959870</v>
      </c>
      <c r="H922" s="7">
        <f t="shared" si="14"/>
        <v>-7.417709782104754E-3</v>
      </c>
    </row>
    <row r="923" spans="1:8" x14ac:dyDescent="0.75">
      <c r="A923" s="2">
        <v>42777</v>
      </c>
      <c r="B923" s="12">
        <v>2.1410000000000001E-3</v>
      </c>
      <c r="C923" s="12">
        <v>2.1789999999999999E-3</v>
      </c>
      <c r="D923" s="12">
        <v>2.0890000000000001E-3</v>
      </c>
      <c r="E923" s="12">
        <v>2.111E-3</v>
      </c>
      <c r="F923" s="12">
        <v>63281</v>
      </c>
      <c r="G923" s="12">
        <v>14753185</v>
      </c>
      <c r="H923" s="7">
        <f t="shared" si="14"/>
        <v>-1.4012143858010312E-2</v>
      </c>
    </row>
    <row r="924" spans="1:8" x14ac:dyDescent="0.75">
      <c r="A924" s="2">
        <v>42778</v>
      </c>
      <c r="B924" s="12">
        <v>2.1099999999999999E-3</v>
      </c>
      <c r="C924" s="12">
        <v>2.1549999999999998E-3</v>
      </c>
      <c r="D924" s="12">
        <v>2.068E-3</v>
      </c>
      <c r="E924" s="12">
        <v>2.0899999999999998E-3</v>
      </c>
      <c r="F924" s="12">
        <v>64662</v>
      </c>
      <c r="G924" s="12">
        <v>14602539</v>
      </c>
      <c r="H924" s="7">
        <f t="shared" si="14"/>
        <v>-9.4786729857820155E-3</v>
      </c>
    </row>
    <row r="925" spans="1:8" x14ac:dyDescent="0.75">
      <c r="A925" s="2">
        <v>42779</v>
      </c>
      <c r="B925" s="12">
        <v>2.0890000000000001E-3</v>
      </c>
      <c r="C925" s="12">
        <v>2.1489999999999999E-3</v>
      </c>
      <c r="D925" s="12">
        <v>2.052E-3</v>
      </c>
      <c r="E925" s="12">
        <v>2.0669999999999998E-3</v>
      </c>
      <c r="F925" s="12">
        <v>70642</v>
      </c>
      <c r="G925" s="12">
        <v>14443578</v>
      </c>
      <c r="H925" s="7">
        <f t="shared" si="14"/>
        <v>-1.0531354715174876E-2</v>
      </c>
    </row>
    <row r="926" spans="1:8" x14ac:dyDescent="0.75">
      <c r="A926" s="2">
        <v>42780</v>
      </c>
      <c r="B926" s="12">
        <v>2.0690000000000001E-3</v>
      </c>
      <c r="C926" s="12">
        <v>2.124E-3</v>
      </c>
      <c r="D926" s="12">
        <v>2.0630000000000002E-3</v>
      </c>
      <c r="E926" s="12">
        <v>2.0899999999999998E-3</v>
      </c>
      <c r="F926" s="12">
        <v>63693</v>
      </c>
      <c r="G926" s="12">
        <v>14603378</v>
      </c>
      <c r="H926" s="7">
        <f t="shared" si="14"/>
        <v>1.0149830836152611E-2</v>
      </c>
    </row>
    <row r="927" spans="1:8" x14ac:dyDescent="0.75">
      <c r="A927" s="2">
        <v>42781</v>
      </c>
      <c r="B927" s="12">
        <v>2.1020000000000001E-3</v>
      </c>
      <c r="C927" s="12">
        <v>2.2409999999999999E-3</v>
      </c>
      <c r="D927" s="12">
        <v>2.0709999999999999E-3</v>
      </c>
      <c r="E927" s="12">
        <v>2.2239999999999998E-3</v>
      </c>
      <c r="F927" s="12">
        <v>163475</v>
      </c>
      <c r="G927" s="12">
        <v>15541422</v>
      </c>
      <c r="H927" s="7">
        <f t="shared" si="14"/>
        <v>5.8039961941008425E-2</v>
      </c>
    </row>
    <row r="928" spans="1:8" x14ac:dyDescent="0.75">
      <c r="A928" s="2">
        <v>42782</v>
      </c>
      <c r="B928" s="12">
        <v>2.2049999999999999E-3</v>
      </c>
      <c r="C928" s="12">
        <v>2.2360000000000001E-3</v>
      </c>
      <c r="D928" s="12">
        <v>2.1310000000000001E-3</v>
      </c>
      <c r="E928" s="12">
        <v>2.1389999999999998E-3</v>
      </c>
      <c r="F928" s="12">
        <v>112630</v>
      </c>
      <c r="G928" s="12">
        <v>14944358</v>
      </c>
      <c r="H928" s="7">
        <f t="shared" si="14"/>
        <v>-2.9931972789115687E-2</v>
      </c>
    </row>
    <row r="929" spans="1:8" x14ac:dyDescent="0.75">
      <c r="A929" s="2">
        <v>42783</v>
      </c>
      <c r="B929" s="12">
        <v>2.1359999999999999E-3</v>
      </c>
      <c r="C929" s="12">
        <v>2.1740000000000002E-3</v>
      </c>
      <c r="D929" s="12">
        <v>2.0929999999999998E-3</v>
      </c>
      <c r="E929" s="12">
        <v>2.0929999999999998E-3</v>
      </c>
      <c r="F929" s="12">
        <v>79792</v>
      </c>
      <c r="G929" s="12">
        <v>14626296</v>
      </c>
      <c r="H929" s="7">
        <f t="shared" si="14"/>
        <v>-2.0131086142322133E-2</v>
      </c>
    </row>
    <row r="930" spans="1:8" x14ac:dyDescent="0.75">
      <c r="A930" s="2">
        <v>42784</v>
      </c>
      <c r="B930" s="12">
        <v>2.0929999999999998E-3</v>
      </c>
      <c r="C930" s="12">
        <v>2.1229999999999999E-3</v>
      </c>
      <c r="D930" s="12">
        <v>1.9910000000000001E-3</v>
      </c>
      <c r="E930" s="12">
        <v>2.0209999999999998E-3</v>
      </c>
      <c r="F930" s="12">
        <v>127180</v>
      </c>
      <c r="G930" s="12">
        <v>14123910</v>
      </c>
      <c r="H930" s="7">
        <f t="shared" si="14"/>
        <v>-3.4400382226469191E-2</v>
      </c>
    </row>
    <row r="931" spans="1:8" x14ac:dyDescent="0.75">
      <c r="A931" s="2">
        <v>42785</v>
      </c>
      <c r="B931" s="12">
        <v>2.0219999999999999E-3</v>
      </c>
      <c r="C931" s="12">
        <v>2.081E-3</v>
      </c>
      <c r="D931" s="12">
        <v>2.0040000000000001E-3</v>
      </c>
      <c r="E931" s="12">
        <v>2.0140000000000002E-3</v>
      </c>
      <c r="F931" s="12">
        <v>65984</v>
      </c>
      <c r="G931" s="12">
        <v>14071714</v>
      </c>
      <c r="H931" s="7">
        <f t="shared" si="14"/>
        <v>-3.956478733926687E-3</v>
      </c>
    </row>
    <row r="932" spans="1:8" x14ac:dyDescent="0.75">
      <c r="A932" s="2">
        <v>42786</v>
      </c>
      <c r="B932" s="12">
        <v>2.0209999999999998E-3</v>
      </c>
      <c r="C932" s="12">
        <v>2.055E-3</v>
      </c>
      <c r="D932" s="12">
        <v>1.9989999999999999E-3</v>
      </c>
      <c r="E932" s="12">
        <v>2.052E-3</v>
      </c>
      <c r="F932" s="12">
        <v>62491</v>
      </c>
      <c r="G932" s="12">
        <v>14340027</v>
      </c>
      <c r="H932" s="7">
        <f t="shared" si="14"/>
        <v>1.5338941118258394E-2</v>
      </c>
    </row>
    <row r="933" spans="1:8" x14ac:dyDescent="0.75">
      <c r="A933" s="2">
        <v>42787</v>
      </c>
      <c r="B933" s="12">
        <v>2.0449999999999999E-3</v>
      </c>
      <c r="C933" s="12">
        <v>2.0999999999999999E-3</v>
      </c>
      <c r="D933" s="12">
        <v>1.9910000000000001E-3</v>
      </c>
      <c r="E933" s="12">
        <v>1.9970000000000001E-3</v>
      </c>
      <c r="F933" s="12">
        <v>149743</v>
      </c>
      <c r="G933" s="12">
        <v>13951812</v>
      </c>
      <c r="H933" s="7">
        <f t="shared" si="14"/>
        <v>-2.3471882640586732E-2</v>
      </c>
    </row>
    <row r="934" spans="1:8" x14ac:dyDescent="0.75">
      <c r="A934" s="2">
        <v>42788</v>
      </c>
      <c r="B934" s="12">
        <v>2.0079999999999998E-3</v>
      </c>
      <c r="C934" s="12">
        <v>2.068E-3</v>
      </c>
      <c r="D934" s="12">
        <v>1.946E-3</v>
      </c>
      <c r="E934" s="12">
        <v>2.0079999999999998E-3</v>
      </c>
      <c r="F934" s="12">
        <v>162748</v>
      </c>
      <c r="G934" s="12">
        <v>14028184</v>
      </c>
      <c r="H934" s="7">
        <f t="shared" si="14"/>
        <v>0</v>
      </c>
    </row>
    <row r="935" spans="1:8" x14ac:dyDescent="0.75">
      <c r="A935" s="2">
        <v>42789</v>
      </c>
      <c r="B935" s="12">
        <v>2.0200000000000001E-3</v>
      </c>
      <c r="C935" s="12">
        <v>2.029E-3</v>
      </c>
      <c r="D935" s="12">
        <v>1.9250000000000001E-3</v>
      </c>
      <c r="E935" s="12">
        <v>1.9269999999999999E-3</v>
      </c>
      <c r="F935" s="12">
        <v>131865</v>
      </c>
      <c r="G935" s="12">
        <v>13465986</v>
      </c>
      <c r="H935" s="7">
        <f t="shared" si="14"/>
        <v>-4.6039603960396136E-2</v>
      </c>
    </row>
    <row r="936" spans="1:8" x14ac:dyDescent="0.75">
      <c r="A936" s="2">
        <v>42790</v>
      </c>
      <c r="B936" s="12">
        <v>1.9300000000000001E-3</v>
      </c>
      <c r="C936" s="12">
        <v>2.013E-3</v>
      </c>
      <c r="D936" s="12">
        <v>1.8339999999999999E-3</v>
      </c>
      <c r="E936" s="12">
        <v>1.885E-3</v>
      </c>
      <c r="F936" s="12">
        <v>186269</v>
      </c>
      <c r="G936" s="12">
        <v>13174266</v>
      </c>
      <c r="H936" s="7">
        <f t="shared" si="14"/>
        <v>-2.3316062176165862E-2</v>
      </c>
    </row>
    <row r="937" spans="1:8" x14ac:dyDescent="0.75">
      <c r="A937" s="2">
        <v>42791</v>
      </c>
      <c r="B937" s="12">
        <v>1.8810000000000001E-3</v>
      </c>
      <c r="C937" s="12">
        <v>1.91E-3</v>
      </c>
      <c r="D937" s="12">
        <v>1.8240000000000001E-3</v>
      </c>
      <c r="E937" s="12">
        <v>1.8810000000000001E-3</v>
      </c>
      <c r="F937" s="12">
        <v>119102</v>
      </c>
      <c r="G937" s="12">
        <v>13139749</v>
      </c>
      <c r="H937" s="7">
        <f t="shared" si="14"/>
        <v>0</v>
      </c>
    </row>
    <row r="938" spans="1:8" x14ac:dyDescent="0.75">
      <c r="A938" s="2">
        <v>42792</v>
      </c>
      <c r="B938" s="12">
        <v>1.8799999999999999E-3</v>
      </c>
      <c r="C938" s="12">
        <v>1.9040000000000001E-3</v>
      </c>
      <c r="D938" s="12">
        <v>1.786E-3</v>
      </c>
      <c r="E938" s="12">
        <v>1.8749999999999999E-3</v>
      </c>
      <c r="F938" s="12">
        <v>149964</v>
      </c>
      <c r="G938" s="12">
        <v>13104184</v>
      </c>
      <c r="H938" s="7">
        <f t="shared" si="14"/>
        <v>-2.6595744680851133E-3</v>
      </c>
    </row>
    <row r="939" spans="1:8" x14ac:dyDescent="0.75">
      <c r="A939" s="2">
        <v>42793</v>
      </c>
      <c r="B939" s="12">
        <v>1.8799999999999999E-3</v>
      </c>
      <c r="C939" s="12">
        <v>1.9120000000000001E-3</v>
      </c>
      <c r="D939" s="12">
        <v>1.774E-3</v>
      </c>
      <c r="E939" s="12">
        <v>1.774E-3</v>
      </c>
      <c r="F939" s="12">
        <v>99411</v>
      </c>
      <c r="G939" s="12">
        <v>12392458</v>
      </c>
      <c r="H939" s="7">
        <f t="shared" si="14"/>
        <v>-5.6382978723404246E-2</v>
      </c>
    </row>
    <row r="940" spans="1:8" x14ac:dyDescent="0.75">
      <c r="A940" s="2">
        <v>42794</v>
      </c>
      <c r="B940" s="12">
        <v>1.776E-3</v>
      </c>
      <c r="C940" s="12">
        <v>1.8630000000000001E-3</v>
      </c>
      <c r="D940" s="12">
        <v>1.7700000000000001E-3</v>
      </c>
      <c r="E940" s="12">
        <v>1.843E-3</v>
      </c>
      <c r="F940" s="12">
        <v>73171</v>
      </c>
      <c r="G940" s="12">
        <v>12874162</v>
      </c>
      <c r="H940" s="7">
        <f t="shared" si="14"/>
        <v>3.7725225225225228E-2</v>
      </c>
    </row>
    <row r="941" spans="1:8" x14ac:dyDescent="0.75">
      <c r="A941" s="2">
        <v>42795</v>
      </c>
      <c r="B941" s="12">
        <v>1.8420000000000001E-3</v>
      </c>
      <c r="C941" s="12">
        <v>1.872E-3</v>
      </c>
      <c r="D941" s="12">
        <v>1.6280000000000001E-3</v>
      </c>
      <c r="E941" s="12">
        <v>1.7240000000000001E-3</v>
      </c>
      <c r="F941" s="12">
        <v>263991</v>
      </c>
      <c r="G941" s="12">
        <v>12043931</v>
      </c>
      <c r="H941" s="7">
        <f t="shared" si="14"/>
        <v>-6.4060803474484285E-2</v>
      </c>
    </row>
    <row r="942" spans="1:8" x14ac:dyDescent="0.75">
      <c r="A942" s="2">
        <v>42796</v>
      </c>
      <c r="B942" s="12">
        <v>1.7309999999999999E-3</v>
      </c>
      <c r="C942" s="12">
        <v>1.895E-3</v>
      </c>
      <c r="D942" s="12">
        <v>1.707E-3</v>
      </c>
      <c r="E942" s="12">
        <v>1.787E-3</v>
      </c>
      <c r="F942" s="12">
        <v>443801</v>
      </c>
      <c r="G942" s="12">
        <v>12483852</v>
      </c>
      <c r="H942" s="7">
        <f t="shared" si="14"/>
        <v>3.2351242056614708E-2</v>
      </c>
    </row>
    <row r="943" spans="1:8" x14ac:dyDescent="0.75">
      <c r="A943" s="2">
        <v>42797</v>
      </c>
      <c r="B943" s="12">
        <v>1.786E-3</v>
      </c>
      <c r="C943" s="12">
        <v>1.8600000000000001E-3</v>
      </c>
      <c r="D943" s="12">
        <v>1.763E-3</v>
      </c>
      <c r="E943" s="12">
        <v>1.763E-3</v>
      </c>
      <c r="F943" s="12">
        <v>242064</v>
      </c>
      <c r="G943" s="12">
        <v>12317065</v>
      </c>
      <c r="H943" s="7">
        <f t="shared" si="14"/>
        <v>-1.2877939529675262E-2</v>
      </c>
    </row>
    <row r="944" spans="1:8" x14ac:dyDescent="0.75">
      <c r="A944" s="2">
        <v>42798</v>
      </c>
      <c r="B944" s="12">
        <v>1.7750000000000001E-3</v>
      </c>
      <c r="C944" s="12">
        <v>1.8389999999999999E-3</v>
      </c>
      <c r="D944" s="12">
        <v>1.743E-3</v>
      </c>
      <c r="E944" s="12">
        <v>1.753E-3</v>
      </c>
      <c r="F944" s="12">
        <v>104298</v>
      </c>
      <c r="G944" s="12">
        <v>12248380</v>
      </c>
      <c r="H944" s="7">
        <f t="shared" si="14"/>
        <v>-1.2394366197183156E-2</v>
      </c>
    </row>
    <row r="945" spans="1:8" x14ac:dyDescent="0.75">
      <c r="A945" s="2">
        <v>42799</v>
      </c>
      <c r="B945" s="12">
        <v>1.745E-3</v>
      </c>
      <c r="C945" s="12">
        <v>1.7819999999999999E-3</v>
      </c>
      <c r="D945" s="12">
        <v>1.7260000000000001E-3</v>
      </c>
      <c r="E945" s="12">
        <v>1.738E-3</v>
      </c>
      <c r="F945" s="12">
        <v>105342</v>
      </c>
      <c r="G945" s="12">
        <v>12145527</v>
      </c>
      <c r="H945" s="7">
        <f t="shared" si="14"/>
        <v>-4.0114613180516111E-3</v>
      </c>
    </row>
    <row r="946" spans="1:8" x14ac:dyDescent="0.75">
      <c r="A946" s="2">
        <v>42800</v>
      </c>
      <c r="B946" s="12">
        <v>1.732E-3</v>
      </c>
      <c r="C946" s="12">
        <v>1.8760000000000001E-3</v>
      </c>
      <c r="D946" s="12">
        <v>1.73E-3</v>
      </c>
      <c r="E946" s="12">
        <v>1.8760000000000001E-3</v>
      </c>
      <c r="F946" s="12">
        <v>192854</v>
      </c>
      <c r="G946" s="12">
        <v>13106629</v>
      </c>
      <c r="H946" s="7">
        <f t="shared" si="14"/>
        <v>8.3140877598152446E-2</v>
      </c>
    </row>
    <row r="947" spans="1:8" x14ac:dyDescent="0.75">
      <c r="A947" s="2">
        <v>42801</v>
      </c>
      <c r="B947" s="12">
        <v>1.9870000000000001E-3</v>
      </c>
      <c r="C947" s="12">
        <v>2.0449999999999999E-3</v>
      </c>
      <c r="D947" s="12">
        <v>1.861E-3</v>
      </c>
      <c r="E947" s="12">
        <v>2.0110000000000002E-3</v>
      </c>
      <c r="F947" s="12">
        <v>434802</v>
      </c>
      <c r="G947" s="12">
        <v>14054386</v>
      </c>
      <c r="H947" s="7">
        <f t="shared" si="14"/>
        <v>1.207851031706097E-2</v>
      </c>
    </row>
    <row r="948" spans="1:8" x14ac:dyDescent="0.75">
      <c r="A948" s="2">
        <v>42802</v>
      </c>
      <c r="B948" s="12">
        <v>2.0070000000000001E-3</v>
      </c>
      <c r="C948" s="12">
        <v>2.0960000000000002E-3</v>
      </c>
      <c r="D948" s="12">
        <v>1.8029999999999999E-3</v>
      </c>
      <c r="E948" s="12">
        <v>1.835E-3</v>
      </c>
      <c r="F948" s="12">
        <v>310617</v>
      </c>
      <c r="G948" s="12">
        <v>12824342</v>
      </c>
      <c r="H948" s="7">
        <f t="shared" si="14"/>
        <v>-8.5700049825610386E-2</v>
      </c>
    </row>
    <row r="949" spans="1:8" x14ac:dyDescent="0.75">
      <c r="A949" s="2">
        <v>42803</v>
      </c>
      <c r="B949" s="12">
        <v>1.843E-3</v>
      </c>
      <c r="C949" s="12">
        <v>1.8929999999999999E-3</v>
      </c>
      <c r="D949" s="12">
        <v>1.732E-3</v>
      </c>
      <c r="E949" s="12">
        <v>1.7899999999999999E-3</v>
      </c>
      <c r="F949" s="12">
        <v>186214</v>
      </c>
      <c r="G949" s="12">
        <v>12509146</v>
      </c>
      <c r="H949" s="7">
        <f t="shared" si="14"/>
        <v>-2.8757460661964239E-2</v>
      </c>
    </row>
    <row r="950" spans="1:8" x14ac:dyDescent="0.75">
      <c r="A950" s="2">
        <v>42804</v>
      </c>
      <c r="B950" s="12">
        <v>1.784E-3</v>
      </c>
      <c r="C950" s="12">
        <v>1.89E-3</v>
      </c>
      <c r="D950" s="12">
        <v>1.6169999999999999E-3</v>
      </c>
      <c r="E950" s="12">
        <v>1.7329999999999999E-3</v>
      </c>
      <c r="F950" s="12">
        <v>344787</v>
      </c>
      <c r="G950" s="12">
        <v>12109402</v>
      </c>
      <c r="H950" s="7">
        <f t="shared" si="14"/>
        <v>-2.8587443946188368E-2</v>
      </c>
    </row>
    <row r="951" spans="1:8" x14ac:dyDescent="0.75">
      <c r="A951" s="2">
        <v>42805</v>
      </c>
      <c r="B951" s="12">
        <v>1.7329999999999999E-3</v>
      </c>
      <c r="C951" s="12">
        <v>1.823E-3</v>
      </c>
      <c r="D951" s="12">
        <v>1.684E-3</v>
      </c>
      <c r="E951" s="12">
        <v>1.7880000000000001E-3</v>
      </c>
      <c r="F951" s="12">
        <v>393229</v>
      </c>
      <c r="G951" s="12">
        <v>12495800</v>
      </c>
      <c r="H951" s="7">
        <f t="shared" si="14"/>
        <v>3.1736872475476137E-2</v>
      </c>
    </row>
    <row r="952" spans="1:8" x14ac:dyDescent="0.75">
      <c r="A952" s="2">
        <v>42806</v>
      </c>
      <c r="B952" s="12">
        <v>1.7960000000000001E-3</v>
      </c>
      <c r="C952" s="12">
        <v>1.8630000000000001E-3</v>
      </c>
      <c r="D952" s="12">
        <v>1.7960000000000001E-3</v>
      </c>
      <c r="E952" s="12">
        <v>1.8469999999999999E-3</v>
      </c>
      <c r="F952" s="12">
        <v>352712</v>
      </c>
      <c r="G952" s="12">
        <v>12905116</v>
      </c>
      <c r="H952" s="7">
        <f t="shared" si="14"/>
        <v>2.8396436525612377E-2</v>
      </c>
    </row>
    <row r="953" spans="1:8" x14ac:dyDescent="0.75">
      <c r="A953" s="2">
        <v>42807</v>
      </c>
      <c r="B953" s="12">
        <v>1.859E-3</v>
      </c>
      <c r="C953" s="12">
        <v>2.0600000000000002E-3</v>
      </c>
      <c r="D953" s="12">
        <v>1.859E-3</v>
      </c>
      <c r="E953" s="12">
        <v>1.9650000000000002E-3</v>
      </c>
      <c r="F953" s="12">
        <v>667701</v>
      </c>
      <c r="G953" s="12">
        <v>13732761</v>
      </c>
      <c r="H953" s="7">
        <f t="shared" si="14"/>
        <v>5.7019903173749428E-2</v>
      </c>
    </row>
    <row r="954" spans="1:8" x14ac:dyDescent="0.75">
      <c r="A954" s="2">
        <v>42808</v>
      </c>
      <c r="B954" s="12">
        <v>1.9650000000000002E-3</v>
      </c>
      <c r="C954" s="12">
        <v>1.9970000000000001E-3</v>
      </c>
      <c r="D954" s="12">
        <v>1.8550000000000001E-3</v>
      </c>
      <c r="E954" s="12">
        <v>1.918E-3</v>
      </c>
      <c r="F954" s="12">
        <v>389076</v>
      </c>
      <c r="G954" s="12">
        <v>13400724</v>
      </c>
      <c r="H954" s="7">
        <f t="shared" si="14"/>
        <v>-2.3918575063613313E-2</v>
      </c>
    </row>
    <row r="955" spans="1:8" x14ac:dyDescent="0.75">
      <c r="A955" s="2">
        <v>42809</v>
      </c>
      <c r="B955" s="12">
        <v>1.918E-3</v>
      </c>
      <c r="C955" s="12">
        <v>2.026E-3</v>
      </c>
      <c r="D955" s="12">
        <v>1.9040000000000001E-3</v>
      </c>
      <c r="E955" s="12">
        <v>1.9530000000000001E-3</v>
      </c>
      <c r="F955" s="12">
        <v>482234</v>
      </c>
      <c r="G955" s="12">
        <v>13646328</v>
      </c>
      <c r="H955" s="7">
        <f t="shared" si="14"/>
        <v>1.8248175182481799E-2</v>
      </c>
    </row>
    <row r="956" spans="1:8" x14ac:dyDescent="0.75">
      <c r="A956" s="2">
        <v>42810</v>
      </c>
      <c r="B956" s="12">
        <v>1.944E-3</v>
      </c>
      <c r="C956" s="12">
        <v>2E-3</v>
      </c>
      <c r="D956" s="12">
        <v>1.861E-3</v>
      </c>
      <c r="E956" s="12">
        <v>1.97E-3</v>
      </c>
      <c r="F956" s="12">
        <v>447895</v>
      </c>
      <c r="G956" s="12">
        <v>13768047</v>
      </c>
      <c r="H956" s="7">
        <f t="shared" si="14"/>
        <v>1.337448559670781E-2</v>
      </c>
    </row>
    <row r="957" spans="1:8" x14ac:dyDescent="0.75">
      <c r="A957" s="2">
        <v>42811</v>
      </c>
      <c r="B957" s="12">
        <v>1.952E-3</v>
      </c>
      <c r="C957" s="12">
        <v>2.016E-3</v>
      </c>
      <c r="D957" s="12">
        <v>1.895E-3</v>
      </c>
      <c r="E957" s="12">
        <v>1.957E-3</v>
      </c>
      <c r="F957" s="12">
        <v>469909</v>
      </c>
      <c r="G957" s="12">
        <v>13675884</v>
      </c>
      <c r="H957" s="7">
        <f t="shared" si="14"/>
        <v>2.5614754098360723E-3</v>
      </c>
    </row>
    <row r="958" spans="1:8" x14ac:dyDescent="0.75">
      <c r="A958" s="2">
        <v>42812</v>
      </c>
      <c r="B958" s="12">
        <v>1.9599999999999999E-3</v>
      </c>
      <c r="C958" s="12">
        <v>2.0960000000000002E-3</v>
      </c>
      <c r="D958" s="12">
        <v>1.8500000000000001E-3</v>
      </c>
      <c r="E958" s="12">
        <v>1.877E-3</v>
      </c>
      <c r="F958" s="12">
        <v>691703</v>
      </c>
      <c r="G958" s="12">
        <v>13114874</v>
      </c>
      <c r="H958" s="7">
        <f t="shared" si="14"/>
        <v>-4.2346938775510184E-2</v>
      </c>
    </row>
    <row r="959" spans="1:8" x14ac:dyDescent="0.75">
      <c r="A959" s="2">
        <v>42813</v>
      </c>
      <c r="B959" s="12">
        <v>1.8749999999999999E-3</v>
      </c>
      <c r="C959" s="12">
        <v>2.0240000000000002E-3</v>
      </c>
      <c r="D959" s="12">
        <v>1.843E-3</v>
      </c>
      <c r="E959" s="12">
        <v>1.916E-3</v>
      </c>
      <c r="F959" s="12">
        <v>433766</v>
      </c>
      <c r="G959" s="12">
        <v>13388147</v>
      </c>
      <c r="H959" s="7">
        <f t="shared" si="14"/>
        <v>2.186666666666668E-2</v>
      </c>
    </row>
    <row r="960" spans="1:8" x14ac:dyDescent="0.75">
      <c r="A960" s="2">
        <v>42814</v>
      </c>
      <c r="B960" s="12">
        <v>1.92E-3</v>
      </c>
      <c r="C960" s="12">
        <v>2E-3</v>
      </c>
      <c r="D960" s="12">
        <v>1.915E-3</v>
      </c>
      <c r="E960" s="12">
        <v>1.9949999999999998E-3</v>
      </c>
      <c r="F960" s="12">
        <v>370907</v>
      </c>
      <c r="G960" s="12">
        <v>13939934</v>
      </c>
      <c r="H960" s="7">
        <f t="shared" si="14"/>
        <v>3.9062499999999875E-2</v>
      </c>
    </row>
    <row r="961" spans="1:8" x14ac:dyDescent="0.75">
      <c r="A961" s="2">
        <v>42815</v>
      </c>
      <c r="B961" s="12">
        <v>1.98E-3</v>
      </c>
      <c r="C961" s="12">
        <v>2.2290000000000001E-3</v>
      </c>
      <c r="D961" s="12">
        <v>1.933E-3</v>
      </c>
      <c r="E961" s="12">
        <v>2.1870000000000001E-3</v>
      </c>
      <c r="F961" s="12">
        <v>619468</v>
      </c>
      <c r="G961" s="12">
        <v>15537570</v>
      </c>
      <c r="H961" s="7">
        <f t="shared" si="14"/>
        <v>0.10454545454545462</v>
      </c>
    </row>
    <row r="962" spans="1:8" x14ac:dyDescent="0.75">
      <c r="A962" s="2">
        <v>42816</v>
      </c>
      <c r="B962" s="12">
        <v>2.186E-3</v>
      </c>
      <c r="C962" s="12">
        <v>2.1940000000000002E-3</v>
      </c>
      <c r="D962" s="12">
        <v>1.944E-3</v>
      </c>
      <c r="E962" s="12">
        <v>1.983E-3</v>
      </c>
      <c r="F962" s="12">
        <v>432155</v>
      </c>
      <c r="G962" s="12">
        <v>14086059</v>
      </c>
      <c r="H962" s="7">
        <f t="shared" si="14"/>
        <v>-9.286367795059472E-2</v>
      </c>
    </row>
    <row r="963" spans="1:8" x14ac:dyDescent="0.75">
      <c r="A963" s="2">
        <v>42817</v>
      </c>
      <c r="B963" s="12">
        <v>1.9840000000000001E-3</v>
      </c>
      <c r="C963" s="12">
        <v>2.251E-3</v>
      </c>
      <c r="D963" s="12">
        <v>1.9810000000000001E-3</v>
      </c>
      <c r="E963" s="12">
        <v>2.251E-3</v>
      </c>
      <c r="F963" s="12">
        <v>618716</v>
      </c>
      <c r="G963" s="12">
        <v>15993557</v>
      </c>
      <c r="H963" s="7">
        <f t="shared" ref="H963:H1026" si="15">(E963-B963)/B963</f>
        <v>0.13457661290322573</v>
      </c>
    </row>
    <row r="964" spans="1:8" x14ac:dyDescent="0.75">
      <c r="A964" s="2">
        <v>42818</v>
      </c>
      <c r="B964" s="12">
        <v>2.2910000000000001E-3</v>
      </c>
      <c r="C964" s="12">
        <v>2.4190000000000001E-3</v>
      </c>
      <c r="D964" s="12">
        <v>2.091E-3</v>
      </c>
      <c r="E964" s="12">
        <v>2.1080000000000001E-3</v>
      </c>
      <c r="F964" s="12">
        <v>1801530</v>
      </c>
      <c r="G964" s="12">
        <v>14975154</v>
      </c>
      <c r="H964" s="7">
        <f t="shared" si="15"/>
        <v>-7.9877782627673505E-2</v>
      </c>
    </row>
    <row r="965" spans="1:8" x14ac:dyDescent="0.75">
      <c r="A965" s="2">
        <v>42819</v>
      </c>
      <c r="B965" s="12">
        <v>2.1120000000000002E-3</v>
      </c>
      <c r="C965" s="12">
        <v>2.1679999999999998E-3</v>
      </c>
      <c r="D965" s="12">
        <v>1.9940000000000001E-3</v>
      </c>
      <c r="E965" s="12">
        <v>2.016E-3</v>
      </c>
      <c r="F965" s="12">
        <v>600309</v>
      </c>
      <c r="G965" s="12">
        <v>14321014</v>
      </c>
      <c r="H965" s="7">
        <f t="shared" si="15"/>
        <v>-4.5454545454545532E-2</v>
      </c>
    </row>
    <row r="966" spans="1:8" x14ac:dyDescent="0.75">
      <c r="A966" s="2">
        <v>42820</v>
      </c>
      <c r="B966" s="12">
        <v>2.0089999999999999E-3</v>
      </c>
      <c r="C966" s="12">
        <v>2.1559999999999999E-3</v>
      </c>
      <c r="D966" s="12">
        <v>1.9589999999999998E-3</v>
      </c>
      <c r="E966" s="12">
        <v>2.0179999999999998E-3</v>
      </c>
      <c r="F966" s="12">
        <v>632107</v>
      </c>
      <c r="G966" s="12">
        <v>14336432</v>
      </c>
      <c r="H966" s="7">
        <f t="shared" si="15"/>
        <v>4.4798407167744615E-3</v>
      </c>
    </row>
    <row r="967" spans="1:8" x14ac:dyDescent="0.75">
      <c r="A967" s="2">
        <v>42821</v>
      </c>
      <c r="B967" s="12">
        <v>2.0349999999999999E-3</v>
      </c>
      <c r="C967" s="12">
        <v>2.1099999999999999E-3</v>
      </c>
      <c r="D967" s="12">
        <v>1.851E-3</v>
      </c>
      <c r="E967" s="12">
        <v>1.892E-3</v>
      </c>
      <c r="F967" s="12">
        <v>736513</v>
      </c>
      <c r="G967" s="12">
        <v>13444779</v>
      </c>
      <c r="H967" s="7">
        <f t="shared" si="15"/>
        <v>-7.0270270270270219E-2</v>
      </c>
    </row>
    <row r="968" spans="1:8" x14ac:dyDescent="0.75">
      <c r="A968" s="2">
        <v>42822</v>
      </c>
      <c r="B968" s="12">
        <v>1.8990000000000001E-3</v>
      </c>
      <c r="C968" s="12">
        <v>2.052E-3</v>
      </c>
      <c r="D968" s="12">
        <v>1.8990000000000001E-3</v>
      </c>
      <c r="E968" s="12">
        <v>2.0430000000000001E-3</v>
      </c>
      <c r="F968" s="12">
        <v>570028</v>
      </c>
      <c r="G968" s="12">
        <v>14515899</v>
      </c>
      <c r="H968" s="7">
        <f t="shared" si="15"/>
        <v>7.5829383886255944E-2</v>
      </c>
    </row>
    <row r="969" spans="1:8" x14ac:dyDescent="0.75">
      <c r="A969" s="2">
        <v>42823</v>
      </c>
      <c r="B969" s="12">
        <v>2.0560000000000001E-3</v>
      </c>
      <c r="C969" s="12">
        <v>2.1080000000000001E-3</v>
      </c>
      <c r="D969" s="12">
        <v>1.9070000000000001E-3</v>
      </c>
      <c r="E969" s="12">
        <v>1.9729999999999999E-3</v>
      </c>
      <c r="F969" s="12">
        <v>653952</v>
      </c>
      <c r="G969" s="12">
        <v>14017852</v>
      </c>
      <c r="H969" s="7">
        <f t="shared" si="15"/>
        <v>-4.0369649805447556E-2</v>
      </c>
    </row>
    <row r="970" spans="1:8" x14ac:dyDescent="0.75">
      <c r="A970" s="2">
        <v>42824</v>
      </c>
      <c r="B970" s="12">
        <v>2.0219999999999999E-3</v>
      </c>
      <c r="C970" s="12">
        <v>2.3749999999999999E-3</v>
      </c>
      <c r="D970" s="12">
        <v>1.983E-3</v>
      </c>
      <c r="E970" s="12">
        <v>2.3019999999999998E-3</v>
      </c>
      <c r="F970" s="12">
        <v>1959610</v>
      </c>
      <c r="G970" s="12">
        <v>16091799</v>
      </c>
      <c r="H970" s="7">
        <f t="shared" si="15"/>
        <v>0.13847675568743811</v>
      </c>
    </row>
    <row r="971" spans="1:8" x14ac:dyDescent="0.75">
      <c r="A971" s="2">
        <v>42825</v>
      </c>
      <c r="B971" s="12">
        <v>2.2699999999999999E-3</v>
      </c>
      <c r="C971" s="12">
        <v>2.7409999999999999E-3</v>
      </c>
      <c r="D971" s="12">
        <v>2.1689999999999999E-3</v>
      </c>
      <c r="E971" s="12">
        <v>2.356E-3</v>
      </c>
      <c r="F971" s="12">
        <v>3674930</v>
      </c>
      <c r="G971" s="12">
        <v>16468773</v>
      </c>
      <c r="H971" s="7">
        <f t="shared" si="15"/>
        <v>3.7885462555066141E-2</v>
      </c>
    </row>
    <row r="972" spans="1:8" x14ac:dyDescent="0.75">
      <c r="A972" s="2">
        <v>42826</v>
      </c>
      <c r="B972" s="12">
        <v>2.349E-3</v>
      </c>
      <c r="C972" s="12">
        <v>2.7100000000000002E-3</v>
      </c>
      <c r="D972" s="12">
        <v>2.32E-3</v>
      </c>
      <c r="E972" s="12">
        <v>2.6310000000000001E-3</v>
      </c>
      <c r="F972" s="12">
        <v>1708130</v>
      </c>
      <c r="G972" s="12">
        <v>18550893</v>
      </c>
      <c r="H972" s="7">
        <f t="shared" si="15"/>
        <v>0.12005108556832701</v>
      </c>
    </row>
    <row r="973" spans="1:8" x14ac:dyDescent="0.75">
      <c r="A973" s="2">
        <v>42827</v>
      </c>
      <c r="B973" s="12">
        <v>2.6069999999999999E-3</v>
      </c>
      <c r="C973" s="12">
        <v>4.2849999999999997E-3</v>
      </c>
      <c r="D973" s="12">
        <v>2.513E-3</v>
      </c>
      <c r="E973" s="12">
        <v>4.1830000000000001E-3</v>
      </c>
      <c r="F973" s="12">
        <v>9856240</v>
      </c>
      <c r="G973" s="12">
        <v>29498224</v>
      </c>
      <c r="H973" s="7">
        <f t="shared" si="15"/>
        <v>0.60452627541235138</v>
      </c>
    </row>
    <row r="974" spans="1:8" x14ac:dyDescent="0.75">
      <c r="A974" s="2">
        <v>42828</v>
      </c>
      <c r="B974" s="12">
        <v>4.1180000000000001E-3</v>
      </c>
      <c r="C974" s="12">
        <v>4.9820000000000003E-3</v>
      </c>
      <c r="D974" s="12">
        <v>2.9139999999999999E-3</v>
      </c>
      <c r="E974" s="12">
        <v>3.124E-3</v>
      </c>
      <c r="F974" s="12">
        <v>7365010</v>
      </c>
      <c r="G974" s="12">
        <v>22031385</v>
      </c>
      <c r="H974" s="7">
        <f t="shared" si="15"/>
        <v>-0.2413793103448276</v>
      </c>
    </row>
    <row r="975" spans="1:8" x14ac:dyDescent="0.75">
      <c r="A975" s="2">
        <v>42829</v>
      </c>
      <c r="B975" s="12">
        <v>3.1519999999999999E-3</v>
      </c>
      <c r="C975" s="12">
        <v>3.3379999999999998E-3</v>
      </c>
      <c r="D975" s="12">
        <v>2.826E-3</v>
      </c>
      <c r="E975" s="12">
        <v>3.0460000000000001E-3</v>
      </c>
      <c r="F975" s="12">
        <v>2078250</v>
      </c>
      <c r="G975" s="12">
        <v>21480119</v>
      </c>
      <c r="H975" s="7">
        <f t="shared" si="15"/>
        <v>-3.362944162436541E-2</v>
      </c>
    </row>
    <row r="976" spans="1:8" x14ac:dyDescent="0.75">
      <c r="A976" s="2">
        <v>42830</v>
      </c>
      <c r="B976" s="12">
        <v>3.006E-3</v>
      </c>
      <c r="C976" s="12">
        <v>3.4810000000000002E-3</v>
      </c>
      <c r="D976" s="12">
        <v>2.9450000000000001E-3</v>
      </c>
      <c r="E976" s="12">
        <v>3.1310000000000001E-3</v>
      </c>
      <c r="F976" s="12">
        <v>2314330</v>
      </c>
      <c r="G976" s="12">
        <v>22077007</v>
      </c>
      <c r="H976" s="7">
        <f t="shared" si="15"/>
        <v>4.158349966733204E-2</v>
      </c>
    </row>
    <row r="977" spans="1:8" x14ac:dyDescent="0.75">
      <c r="A977" s="2">
        <v>42831</v>
      </c>
      <c r="B977" s="12">
        <v>3.14E-3</v>
      </c>
      <c r="C977" s="12">
        <v>3.3899999999999998E-3</v>
      </c>
      <c r="D977" s="12">
        <v>2.7539999999999999E-3</v>
      </c>
      <c r="E977" s="12">
        <v>2.8240000000000001E-3</v>
      </c>
      <c r="F977" s="12">
        <v>1977700</v>
      </c>
      <c r="G977" s="12">
        <v>19910380</v>
      </c>
      <c r="H977" s="7">
        <f t="shared" si="15"/>
        <v>-0.1006369426751592</v>
      </c>
    </row>
    <row r="978" spans="1:8" x14ac:dyDescent="0.75">
      <c r="A978" s="2">
        <v>42832</v>
      </c>
      <c r="B978" s="12">
        <v>2.8080000000000002E-3</v>
      </c>
      <c r="C978" s="12">
        <v>2.9450000000000001E-3</v>
      </c>
      <c r="D978" s="12">
        <v>2.6459999999999999E-3</v>
      </c>
      <c r="E978" s="12">
        <v>2.7669999999999999E-3</v>
      </c>
      <c r="F978" s="12">
        <v>2167870</v>
      </c>
      <c r="G978" s="12">
        <v>25060743</v>
      </c>
      <c r="H978" s="7">
        <f t="shared" si="15"/>
        <v>-1.4601139601139686E-2</v>
      </c>
    </row>
    <row r="979" spans="1:8" x14ac:dyDescent="0.75">
      <c r="A979" s="2">
        <v>42833</v>
      </c>
      <c r="B979" s="12">
        <v>2.7460000000000002E-3</v>
      </c>
      <c r="C979" s="12">
        <v>3.078E-3</v>
      </c>
      <c r="D979" s="12">
        <v>2.7239999999999999E-3</v>
      </c>
      <c r="E979" s="12">
        <v>2.9199999999999999E-3</v>
      </c>
      <c r="F979" s="12">
        <v>1112600</v>
      </c>
      <c r="G979" s="12">
        <v>26440240</v>
      </c>
      <c r="H979" s="7">
        <f t="shared" si="15"/>
        <v>6.3364894391842563E-2</v>
      </c>
    </row>
    <row r="980" spans="1:8" x14ac:dyDescent="0.75">
      <c r="A980" s="2">
        <v>42834</v>
      </c>
      <c r="B980" s="12">
        <v>2.9099999999999998E-3</v>
      </c>
      <c r="C980" s="12">
        <v>2.9390000000000002E-3</v>
      </c>
      <c r="D980" s="12">
        <v>2.7009999999999998E-3</v>
      </c>
      <c r="E980" s="12">
        <v>2.745E-3</v>
      </c>
      <c r="F980" s="12">
        <v>1153510</v>
      </c>
      <c r="G980" s="12">
        <v>24858879</v>
      </c>
      <c r="H980" s="7">
        <f t="shared" si="15"/>
        <v>-5.6701030927834982E-2</v>
      </c>
    </row>
    <row r="981" spans="1:8" x14ac:dyDescent="0.75">
      <c r="A981" s="2">
        <v>42835</v>
      </c>
      <c r="B981" s="12">
        <v>2.7520000000000001E-3</v>
      </c>
      <c r="C981" s="12">
        <v>2.826E-3</v>
      </c>
      <c r="D981" s="12">
        <v>2.6710000000000002E-3</v>
      </c>
      <c r="E981" s="12">
        <v>2.7880000000000001E-3</v>
      </c>
      <c r="F981" s="12">
        <v>584656</v>
      </c>
      <c r="G981" s="12">
        <v>25250384</v>
      </c>
      <c r="H981" s="7">
        <f t="shared" si="15"/>
        <v>1.3081395348837212E-2</v>
      </c>
    </row>
    <row r="982" spans="1:8" x14ac:dyDescent="0.75">
      <c r="A982" s="2">
        <v>42836</v>
      </c>
      <c r="B982" s="12">
        <v>2.8080000000000002E-3</v>
      </c>
      <c r="C982" s="12">
        <v>2.82E-3</v>
      </c>
      <c r="D982" s="12">
        <v>2.7430000000000002E-3</v>
      </c>
      <c r="E982" s="12">
        <v>2.7820000000000002E-3</v>
      </c>
      <c r="F982" s="12">
        <v>464053</v>
      </c>
      <c r="G982" s="12">
        <v>25194323</v>
      </c>
      <c r="H982" s="7">
        <f t="shared" si="15"/>
        <v>-9.2592592592592518E-3</v>
      </c>
    </row>
    <row r="983" spans="1:8" x14ac:dyDescent="0.75">
      <c r="A983" s="2">
        <v>42837</v>
      </c>
      <c r="B983" s="12">
        <v>2.7680000000000001E-3</v>
      </c>
      <c r="C983" s="12">
        <v>3.166E-3</v>
      </c>
      <c r="D983" s="12">
        <v>2.7659999999999998E-3</v>
      </c>
      <c r="E983" s="12">
        <v>3.0360000000000001E-3</v>
      </c>
      <c r="F983" s="12">
        <v>1672850</v>
      </c>
      <c r="G983" s="12">
        <v>28272200</v>
      </c>
      <c r="H983" s="7">
        <f t="shared" si="15"/>
        <v>9.682080924855492E-2</v>
      </c>
    </row>
    <row r="984" spans="1:8" x14ac:dyDescent="0.75">
      <c r="A984" s="2">
        <v>42838</v>
      </c>
      <c r="B984" s="12">
        <v>3.0209999999999998E-3</v>
      </c>
      <c r="C984" s="12">
        <v>3.0990000000000002E-3</v>
      </c>
      <c r="D984" s="12">
        <v>2.9759999999999999E-3</v>
      </c>
      <c r="E984" s="12">
        <v>3.0599999999999998E-3</v>
      </c>
      <c r="F984" s="12">
        <v>940308</v>
      </c>
      <c r="G984" s="12">
        <v>28494641</v>
      </c>
      <c r="H984" s="7">
        <f t="shared" si="15"/>
        <v>1.2909632571996019E-2</v>
      </c>
    </row>
    <row r="985" spans="1:8" x14ac:dyDescent="0.75">
      <c r="A985" s="2">
        <v>42839</v>
      </c>
      <c r="B985" s="12">
        <v>3.0769999999999999E-3</v>
      </c>
      <c r="C985" s="12">
        <v>3.2659999999999998E-3</v>
      </c>
      <c r="D985" s="12">
        <v>3.0040000000000002E-3</v>
      </c>
      <c r="E985" s="12">
        <v>3.1280000000000001E-3</v>
      </c>
      <c r="F985" s="12">
        <v>1618350</v>
      </c>
      <c r="G985" s="12">
        <v>29142410</v>
      </c>
      <c r="H985" s="7">
        <f t="shared" si="15"/>
        <v>1.6574585635359202E-2</v>
      </c>
    </row>
    <row r="986" spans="1:8" x14ac:dyDescent="0.75">
      <c r="A986" s="2">
        <v>42840</v>
      </c>
      <c r="B986" s="12">
        <v>3.1289999999999998E-3</v>
      </c>
      <c r="C986" s="12">
        <v>3.3869999999999998E-3</v>
      </c>
      <c r="D986" s="12">
        <v>3.065E-3</v>
      </c>
      <c r="E986" s="12">
        <v>3.385E-3</v>
      </c>
      <c r="F986" s="12">
        <v>997774</v>
      </c>
      <c r="G986" s="12">
        <v>31540793</v>
      </c>
      <c r="H986" s="7">
        <f t="shared" si="15"/>
        <v>8.1815276446148985E-2</v>
      </c>
    </row>
    <row r="987" spans="1:8" x14ac:dyDescent="0.75">
      <c r="A987" s="2">
        <v>42841</v>
      </c>
      <c r="B987" s="12">
        <v>3.3890000000000001E-3</v>
      </c>
      <c r="C987" s="12">
        <v>3.8920000000000001E-3</v>
      </c>
      <c r="D987" s="12">
        <v>3.313E-3</v>
      </c>
      <c r="E987" s="12">
        <v>3.7369999999999999E-3</v>
      </c>
      <c r="F987" s="12">
        <v>2437240</v>
      </c>
      <c r="G987" s="12">
        <v>34822937</v>
      </c>
      <c r="H987" s="7">
        <f t="shared" si="15"/>
        <v>0.10268515786367653</v>
      </c>
    </row>
    <row r="988" spans="1:8" x14ac:dyDescent="0.75">
      <c r="A988" s="2">
        <v>42842</v>
      </c>
      <c r="B988" s="12">
        <v>3.7569999999999999E-3</v>
      </c>
      <c r="C988" s="12">
        <v>3.7989999999999999E-3</v>
      </c>
      <c r="D988" s="12">
        <v>3.4320000000000002E-3</v>
      </c>
      <c r="E988" s="12">
        <v>3.555E-3</v>
      </c>
      <c r="F988" s="12">
        <v>2006350</v>
      </c>
      <c r="G988" s="12">
        <v>33118351</v>
      </c>
      <c r="H988" s="7">
        <f t="shared" si="15"/>
        <v>-5.3766302901250979E-2</v>
      </c>
    </row>
    <row r="989" spans="1:8" x14ac:dyDescent="0.75">
      <c r="A989" s="2">
        <v>42843</v>
      </c>
      <c r="B989" s="12">
        <v>3.5820000000000001E-3</v>
      </c>
      <c r="C989" s="12">
        <v>3.718E-3</v>
      </c>
      <c r="D989" s="12">
        <v>3.398E-3</v>
      </c>
      <c r="E989" s="12">
        <v>3.7060000000000001E-3</v>
      </c>
      <c r="F989" s="12">
        <v>1311170</v>
      </c>
      <c r="G989" s="12">
        <v>34531407</v>
      </c>
      <c r="H989" s="7">
        <f t="shared" si="15"/>
        <v>3.4617532104969283E-2</v>
      </c>
    </row>
    <row r="990" spans="1:8" x14ac:dyDescent="0.75">
      <c r="A990" s="2">
        <v>42844</v>
      </c>
      <c r="B990" s="12">
        <v>3.7299999999999998E-3</v>
      </c>
      <c r="C990" s="12">
        <v>3.7460000000000002E-3</v>
      </c>
      <c r="D990" s="12">
        <v>3.5140000000000002E-3</v>
      </c>
      <c r="E990" s="12">
        <v>3.5739999999999999E-3</v>
      </c>
      <c r="F990" s="12">
        <v>1247360</v>
      </c>
      <c r="G990" s="12">
        <v>33301305</v>
      </c>
      <c r="H990" s="7">
        <f t="shared" si="15"/>
        <v>-4.1823056300268072E-2</v>
      </c>
    </row>
    <row r="991" spans="1:8" x14ac:dyDescent="0.75">
      <c r="A991" s="2">
        <v>42845</v>
      </c>
      <c r="B991" s="12">
        <v>3.5539999999999999E-3</v>
      </c>
      <c r="C991" s="12">
        <v>3.692E-3</v>
      </c>
      <c r="D991" s="12">
        <v>3.274E-3</v>
      </c>
      <c r="E991" s="12">
        <v>3.3679999999999999E-3</v>
      </c>
      <c r="F991" s="12">
        <v>1480220</v>
      </c>
      <c r="G991" s="12">
        <v>31381668</v>
      </c>
      <c r="H991" s="7">
        <f t="shared" si="15"/>
        <v>-5.2335396736072022E-2</v>
      </c>
    </row>
    <row r="992" spans="1:8" x14ac:dyDescent="0.75">
      <c r="A992" s="2">
        <v>42846</v>
      </c>
      <c r="B992" s="12">
        <v>3.3649999999999999E-3</v>
      </c>
      <c r="C992" s="12">
        <v>3.496E-3</v>
      </c>
      <c r="D992" s="12">
        <v>3.3189999999999999E-3</v>
      </c>
      <c r="E992" s="12">
        <v>3.4659999999999999E-3</v>
      </c>
      <c r="F992" s="12">
        <v>832714</v>
      </c>
      <c r="G992" s="12">
        <v>32290288</v>
      </c>
      <c r="H992" s="7">
        <f t="shared" si="15"/>
        <v>3.0014858841010392E-2</v>
      </c>
    </row>
    <row r="993" spans="1:8" x14ac:dyDescent="0.75">
      <c r="A993" s="2">
        <v>42847</v>
      </c>
      <c r="B993" s="12">
        <v>3.4650000000000002E-3</v>
      </c>
      <c r="C993" s="12">
        <v>3.5530000000000002E-3</v>
      </c>
      <c r="D993" s="12">
        <v>3.4650000000000002E-3</v>
      </c>
      <c r="E993" s="12">
        <v>3.506E-3</v>
      </c>
      <c r="F993" s="12">
        <v>562394</v>
      </c>
      <c r="G993" s="12">
        <v>32670246</v>
      </c>
      <c r="H993" s="7">
        <f t="shared" si="15"/>
        <v>1.1832611832611776E-2</v>
      </c>
    </row>
    <row r="994" spans="1:8" x14ac:dyDescent="0.75">
      <c r="A994" s="2">
        <v>42848</v>
      </c>
      <c r="B994" s="12">
        <v>3.4840000000000001E-3</v>
      </c>
      <c r="C994" s="12">
        <v>3.5339999999999998E-3</v>
      </c>
      <c r="D994" s="12">
        <v>3.4429999999999999E-3</v>
      </c>
      <c r="E994" s="12">
        <v>3.506E-3</v>
      </c>
      <c r="F994" s="12">
        <v>455599</v>
      </c>
      <c r="G994" s="12">
        <v>32666892</v>
      </c>
      <c r="H994" s="7">
        <f t="shared" si="15"/>
        <v>6.3145809414465797E-3</v>
      </c>
    </row>
    <row r="995" spans="1:8" x14ac:dyDescent="0.75">
      <c r="A995" s="2">
        <v>42849</v>
      </c>
      <c r="B995" s="12">
        <v>3.5209999999999998E-3</v>
      </c>
      <c r="C995" s="12">
        <v>3.9589999999999998E-3</v>
      </c>
      <c r="D995" s="12">
        <v>3.503E-3</v>
      </c>
      <c r="E995" s="12">
        <v>3.8400000000000001E-3</v>
      </c>
      <c r="F995" s="12">
        <v>1869950</v>
      </c>
      <c r="G995" s="12">
        <v>35782026</v>
      </c>
      <c r="H995" s="7">
        <f t="shared" si="15"/>
        <v>9.0599261573416731E-2</v>
      </c>
    </row>
    <row r="996" spans="1:8" x14ac:dyDescent="0.75">
      <c r="A996" s="2">
        <v>42850</v>
      </c>
      <c r="B996" s="12">
        <v>3.849E-3</v>
      </c>
      <c r="C996" s="12">
        <v>3.8869999999999998E-3</v>
      </c>
      <c r="D996" s="12">
        <v>3.761E-3</v>
      </c>
      <c r="E996" s="12">
        <v>3.8080000000000002E-3</v>
      </c>
      <c r="F996" s="12">
        <v>964780</v>
      </c>
      <c r="G996" s="12">
        <v>35476607</v>
      </c>
      <c r="H996" s="7">
        <f t="shared" si="15"/>
        <v>-1.0652117433099455E-2</v>
      </c>
    </row>
    <row r="997" spans="1:8" x14ac:dyDescent="0.75">
      <c r="A997" s="2">
        <v>42851</v>
      </c>
      <c r="B997" s="12">
        <v>3.8049999999999998E-3</v>
      </c>
      <c r="C997" s="12">
        <v>4.0699999999999998E-3</v>
      </c>
      <c r="D997" s="12">
        <v>3.7490000000000002E-3</v>
      </c>
      <c r="E997" s="12">
        <v>3.8349999999999999E-3</v>
      </c>
      <c r="F997" s="12">
        <v>1690360</v>
      </c>
      <c r="G997" s="12">
        <v>35736092</v>
      </c>
      <c r="H997" s="7">
        <f t="shared" si="15"/>
        <v>7.8843626806833333E-3</v>
      </c>
    </row>
    <row r="998" spans="1:8" x14ac:dyDescent="0.75">
      <c r="A998" s="2">
        <v>42852</v>
      </c>
      <c r="B998" s="12">
        <v>3.839E-3</v>
      </c>
      <c r="C998" s="12">
        <v>3.9820000000000003E-3</v>
      </c>
      <c r="D998" s="12">
        <v>3.8249999999999998E-3</v>
      </c>
      <c r="E998" s="12">
        <v>3.9699999999999996E-3</v>
      </c>
      <c r="F998" s="12">
        <v>1146270</v>
      </c>
      <c r="G998" s="12">
        <v>36990289</v>
      </c>
      <c r="H998" s="7">
        <f t="shared" si="15"/>
        <v>3.4123469653555512E-2</v>
      </c>
    </row>
    <row r="999" spans="1:8" x14ac:dyDescent="0.75">
      <c r="A999" s="2">
        <v>42853</v>
      </c>
      <c r="B999" s="12">
        <v>3.9709999999999997E-3</v>
      </c>
      <c r="C999" s="12">
        <v>4.633E-3</v>
      </c>
      <c r="D999" s="12">
        <v>3.9649999999999998E-3</v>
      </c>
      <c r="E999" s="12">
        <v>4.5510000000000004E-3</v>
      </c>
      <c r="F999" s="12">
        <v>3809910</v>
      </c>
      <c r="G999" s="12">
        <v>42406416</v>
      </c>
      <c r="H999" s="7">
        <f t="shared" si="15"/>
        <v>0.1460589272223623</v>
      </c>
    </row>
    <row r="1000" spans="1:8" x14ac:dyDescent="0.75">
      <c r="A1000" s="2">
        <v>42854</v>
      </c>
      <c r="B1000" s="12">
        <v>4.5319999999999996E-3</v>
      </c>
      <c r="C1000" s="12">
        <v>5.1050000000000002E-3</v>
      </c>
      <c r="D1000" s="12">
        <v>4.4270000000000004E-3</v>
      </c>
      <c r="E1000" s="12">
        <v>4.9709999999999997E-3</v>
      </c>
      <c r="F1000" s="12">
        <v>3841410</v>
      </c>
      <c r="G1000" s="12">
        <v>46312679</v>
      </c>
      <c r="H1000" s="7">
        <f t="shared" si="15"/>
        <v>9.6866725507502249E-2</v>
      </c>
    </row>
    <row r="1001" spans="1:8" x14ac:dyDescent="0.75">
      <c r="A1001" s="2">
        <v>42855</v>
      </c>
      <c r="B1001" s="12">
        <v>4.9750000000000003E-3</v>
      </c>
      <c r="C1001" s="12">
        <v>5.3790000000000001E-3</v>
      </c>
      <c r="D1001" s="12">
        <v>4.7850000000000002E-3</v>
      </c>
      <c r="E1001" s="12">
        <v>4.8399999999999997E-3</v>
      </c>
      <c r="F1001" s="12">
        <v>4071450</v>
      </c>
      <c r="G1001" s="12">
        <v>45092677</v>
      </c>
      <c r="H1001" s="7">
        <f t="shared" si="15"/>
        <v>-2.7135678391959912E-2</v>
      </c>
    </row>
    <row r="1002" spans="1:8" x14ac:dyDescent="0.75">
      <c r="A1002" s="2">
        <v>42856</v>
      </c>
      <c r="B1002" s="12">
        <v>4.8349999999999999E-3</v>
      </c>
      <c r="C1002" s="12">
        <v>5.8050000000000003E-3</v>
      </c>
      <c r="D1002" s="12">
        <v>4.6540000000000002E-3</v>
      </c>
      <c r="E1002" s="12">
        <v>5.1380000000000002E-3</v>
      </c>
      <c r="F1002" s="12">
        <v>6020040</v>
      </c>
      <c r="G1002" s="12">
        <v>47876489</v>
      </c>
      <c r="H1002" s="7">
        <f t="shared" si="15"/>
        <v>6.2668045501551251E-2</v>
      </c>
    </row>
    <row r="1003" spans="1:8" x14ac:dyDescent="0.75">
      <c r="A1003" s="2">
        <v>42857</v>
      </c>
      <c r="B1003" s="12">
        <v>5.1529999999999996E-3</v>
      </c>
      <c r="C1003" s="12">
        <v>5.3730000000000002E-3</v>
      </c>
      <c r="D1003" s="12">
        <v>4.4279999999999996E-3</v>
      </c>
      <c r="E1003" s="12">
        <v>4.8339999999999998E-3</v>
      </c>
      <c r="F1003" s="12">
        <v>3915940</v>
      </c>
      <c r="G1003" s="12">
        <v>45039289</v>
      </c>
      <c r="H1003" s="7">
        <f t="shared" si="15"/>
        <v>-6.1905686008150565E-2</v>
      </c>
    </row>
    <row r="1004" spans="1:8" x14ac:dyDescent="0.75">
      <c r="A1004" s="2">
        <v>42858</v>
      </c>
      <c r="B1004" s="12">
        <v>4.816E-3</v>
      </c>
      <c r="C1004" s="12">
        <v>5.2519999999999997E-3</v>
      </c>
      <c r="D1004" s="12">
        <v>4.5250000000000004E-3</v>
      </c>
      <c r="E1004" s="12">
        <v>5.1970000000000002E-3</v>
      </c>
      <c r="F1004" s="12">
        <v>3243780</v>
      </c>
      <c r="G1004" s="12">
        <v>48420245</v>
      </c>
      <c r="H1004" s="7">
        <f t="shared" si="15"/>
        <v>7.9111295681063176E-2</v>
      </c>
    </row>
    <row r="1005" spans="1:8" x14ac:dyDescent="0.75">
      <c r="A1005" s="2">
        <v>42859</v>
      </c>
      <c r="B1005" s="12">
        <v>5.1980000000000004E-3</v>
      </c>
      <c r="C1005" s="12">
        <v>6.96E-3</v>
      </c>
      <c r="D1005" s="12">
        <v>5.1739999999999998E-3</v>
      </c>
      <c r="E1005" s="12">
        <v>6.6280000000000002E-3</v>
      </c>
      <c r="F1005" s="12">
        <v>9005050</v>
      </c>
      <c r="G1005" s="12">
        <v>61757165</v>
      </c>
      <c r="H1005" s="7">
        <f t="shared" si="15"/>
        <v>0.27510580992689493</v>
      </c>
    </row>
    <row r="1006" spans="1:8" x14ac:dyDescent="0.75">
      <c r="A1006" s="2">
        <v>42860</v>
      </c>
      <c r="B1006" s="12">
        <v>6.6230000000000004E-3</v>
      </c>
      <c r="C1006" s="12">
        <v>1.3566999999999999E-2</v>
      </c>
      <c r="D1006" s="12">
        <v>6.5640000000000004E-3</v>
      </c>
      <c r="E1006" s="12">
        <v>1.0877E-2</v>
      </c>
      <c r="F1006" s="12">
        <v>61331300</v>
      </c>
      <c r="G1006" s="12">
        <v>101343897</v>
      </c>
      <c r="H1006" s="7">
        <f t="shared" si="15"/>
        <v>0.64230711158085441</v>
      </c>
    </row>
    <row r="1007" spans="1:8" x14ac:dyDescent="0.75">
      <c r="A1007" s="2">
        <v>42861</v>
      </c>
      <c r="B1007" s="12">
        <v>1.0784E-2</v>
      </c>
      <c r="C1007" s="12">
        <v>2.2214999999999999E-2</v>
      </c>
      <c r="D1007" s="12">
        <v>1.0784E-2</v>
      </c>
      <c r="E1007" s="12">
        <v>2.1343000000000001E-2</v>
      </c>
      <c r="F1007" s="12">
        <v>106770000</v>
      </c>
      <c r="G1007" s="12">
        <v>198863056</v>
      </c>
      <c r="H1007" s="7">
        <f t="shared" si="15"/>
        <v>0.97913575667655794</v>
      </c>
    </row>
    <row r="1008" spans="1:8" x14ac:dyDescent="0.75">
      <c r="A1008" s="2">
        <v>42862</v>
      </c>
      <c r="B1008" s="12">
        <v>2.1413999999999999E-2</v>
      </c>
      <c r="C1008" s="12">
        <v>6.2327E-2</v>
      </c>
      <c r="D1008" s="12">
        <v>1.8637000000000001E-2</v>
      </c>
      <c r="E1008" s="12">
        <v>4.3984000000000002E-2</v>
      </c>
      <c r="F1008" s="12">
        <v>280844992</v>
      </c>
      <c r="G1008" s="12">
        <v>409807811</v>
      </c>
      <c r="H1008" s="7">
        <f t="shared" si="15"/>
        <v>1.053983375361913</v>
      </c>
    </row>
    <row r="1009" spans="1:8" x14ac:dyDescent="0.75">
      <c r="A1009" s="2">
        <v>42863</v>
      </c>
      <c r="B1009" s="12">
        <v>4.3297000000000002E-2</v>
      </c>
      <c r="C1009" s="12">
        <v>5.4732999999999997E-2</v>
      </c>
      <c r="D1009" s="12">
        <v>3.1139E-2</v>
      </c>
      <c r="E1009" s="12">
        <v>3.9879999999999999E-2</v>
      </c>
      <c r="F1009" s="12">
        <v>235720992</v>
      </c>
      <c r="G1009" s="12">
        <v>380424655</v>
      </c>
      <c r="H1009" s="7">
        <f t="shared" si="15"/>
        <v>-7.8920017553179275E-2</v>
      </c>
    </row>
    <row r="1010" spans="1:8" x14ac:dyDescent="0.75">
      <c r="A1010" s="2">
        <v>42864</v>
      </c>
      <c r="B1010" s="12">
        <v>3.9670999999999998E-2</v>
      </c>
      <c r="C1010" s="12">
        <v>4.3180000000000003E-2</v>
      </c>
      <c r="D1010" s="12">
        <v>2.2391000000000001E-2</v>
      </c>
      <c r="E1010" s="12">
        <v>2.7647000000000001E-2</v>
      </c>
      <c r="F1010" s="12">
        <v>102791000</v>
      </c>
      <c r="G1010" s="12">
        <v>263741352</v>
      </c>
      <c r="H1010" s="7">
        <f t="shared" si="15"/>
        <v>-0.30309293942678522</v>
      </c>
    </row>
    <row r="1011" spans="1:8" x14ac:dyDescent="0.75">
      <c r="A1011" s="2">
        <v>42865</v>
      </c>
      <c r="B1011" s="12">
        <v>2.8423E-2</v>
      </c>
      <c r="C1011" s="12">
        <v>3.6854999999999999E-2</v>
      </c>
      <c r="D1011" s="12">
        <v>2.7191E-2</v>
      </c>
      <c r="E1011" s="12">
        <v>3.1376000000000001E-2</v>
      </c>
      <c r="F1011" s="12">
        <v>56635600</v>
      </c>
      <c r="G1011" s="12">
        <v>299317130</v>
      </c>
      <c r="H1011" s="7">
        <f t="shared" si="15"/>
        <v>0.10389473313865534</v>
      </c>
    </row>
    <row r="1012" spans="1:8" x14ac:dyDescent="0.75">
      <c r="A1012" s="2">
        <v>42866</v>
      </c>
      <c r="B1012" s="12">
        <v>3.1073E-2</v>
      </c>
      <c r="C1012" s="12">
        <v>4.3410999999999998E-2</v>
      </c>
      <c r="D1012" s="12">
        <v>2.6956999999999998E-2</v>
      </c>
      <c r="E1012" s="12">
        <v>3.6202999999999999E-2</v>
      </c>
      <c r="F1012" s="12">
        <v>78875504</v>
      </c>
      <c r="G1012" s="12">
        <v>345367261</v>
      </c>
      <c r="H1012" s="7">
        <f t="shared" si="15"/>
        <v>0.16509509863868951</v>
      </c>
    </row>
    <row r="1013" spans="1:8" x14ac:dyDescent="0.75">
      <c r="A1013" s="2">
        <v>42867</v>
      </c>
      <c r="B1013" s="12">
        <v>3.7227999999999997E-2</v>
      </c>
      <c r="C1013" s="12">
        <v>4.6143000000000003E-2</v>
      </c>
      <c r="D1013" s="12">
        <v>3.6248000000000002E-2</v>
      </c>
      <c r="E1013" s="12">
        <v>4.0705999999999999E-2</v>
      </c>
      <c r="F1013" s="12">
        <v>82480400</v>
      </c>
      <c r="G1013" s="12">
        <v>388322978</v>
      </c>
      <c r="H1013" s="7">
        <f t="shared" si="15"/>
        <v>9.3424304287095791E-2</v>
      </c>
    </row>
    <row r="1014" spans="1:8" x14ac:dyDescent="0.75">
      <c r="A1014" s="2">
        <v>42868</v>
      </c>
      <c r="B1014" s="12">
        <v>3.9962999999999999E-2</v>
      </c>
      <c r="C1014" s="12">
        <v>4.1415E-2</v>
      </c>
      <c r="D1014" s="12">
        <v>3.1632E-2</v>
      </c>
      <c r="E1014" s="12">
        <v>3.7586000000000001E-2</v>
      </c>
      <c r="F1014" s="12">
        <v>38550000</v>
      </c>
      <c r="G1014" s="12">
        <v>358565317</v>
      </c>
      <c r="H1014" s="7">
        <f t="shared" si="15"/>
        <v>-5.9480019017591201E-2</v>
      </c>
    </row>
    <row r="1015" spans="1:8" x14ac:dyDescent="0.75">
      <c r="A1015" s="2">
        <v>42869</v>
      </c>
      <c r="B1015" s="12">
        <v>3.7482000000000001E-2</v>
      </c>
      <c r="C1015" s="12">
        <v>4.1151E-2</v>
      </c>
      <c r="D1015" s="12">
        <v>3.6519999999999997E-2</v>
      </c>
      <c r="E1015" s="12">
        <v>3.8648000000000002E-2</v>
      </c>
      <c r="F1015" s="12">
        <v>24580000</v>
      </c>
      <c r="G1015" s="12">
        <v>368698344</v>
      </c>
      <c r="H1015" s="7">
        <f t="shared" si="15"/>
        <v>3.1108265300677666E-2</v>
      </c>
    </row>
    <row r="1016" spans="1:8" x14ac:dyDescent="0.75">
      <c r="A1016" s="2">
        <v>42870</v>
      </c>
      <c r="B1016" s="12">
        <v>3.8588999999999998E-2</v>
      </c>
      <c r="C1016" s="12">
        <v>4.3638000000000003E-2</v>
      </c>
      <c r="D1016" s="12">
        <v>3.7597999999999999E-2</v>
      </c>
      <c r="E1016" s="12">
        <v>4.3552E-2</v>
      </c>
      <c r="F1016" s="12">
        <v>45247300</v>
      </c>
      <c r="G1016" s="12">
        <v>416245471</v>
      </c>
      <c r="H1016" s="7">
        <f t="shared" si="15"/>
        <v>0.12861178055922678</v>
      </c>
    </row>
    <row r="1017" spans="1:8" x14ac:dyDescent="0.75">
      <c r="A1017" s="2">
        <v>42871</v>
      </c>
      <c r="B1017" s="12">
        <v>4.3403999999999998E-2</v>
      </c>
      <c r="C1017" s="12">
        <v>5.1659999999999998E-2</v>
      </c>
      <c r="D1017" s="12">
        <v>4.3403999999999998E-2</v>
      </c>
      <c r="E1017" s="12">
        <v>4.9368000000000002E-2</v>
      </c>
      <c r="F1017" s="12">
        <v>88963696</v>
      </c>
      <c r="G1017" s="12">
        <v>471828182</v>
      </c>
      <c r="H1017" s="7">
        <f t="shared" si="15"/>
        <v>0.13740669062759203</v>
      </c>
    </row>
    <row r="1018" spans="1:8" x14ac:dyDescent="0.75">
      <c r="A1018" s="2">
        <v>42872</v>
      </c>
      <c r="B1018" s="12">
        <v>4.9945999999999997E-2</v>
      </c>
      <c r="C1018" s="12">
        <v>5.4295000000000003E-2</v>
      </c>
      <c r="D1018" s="12">
        <v>3.9446000000000002E-2</v>
      </c>
      <c r="E1018" s="12">
        <v>4.8568E-2</v>
      </c>
      <c r="F1018" s="12">
        <v>62153000</v>
      </c>
      <c r="G1018" s="12">
        <v>464225854</v>
      </c>
      <c r="H1018" s="7">
        <f t="shared" si="15"/>
        <v>-2.7589796980739146E-2</v>
      </c>
    </row>
    <row r="1019" spans="1:8" x14ac:dyDescent="0.75">
      <c r="A1019" s="2">
        <v>42873</v>
      </c>
      <c r="B1019" s="12">
        <v>4.8089E-2</v>
      </c>
      <c r="C1019" s="12">
        <v>4.8856999999999998E-2</v>
      </c>
      <c r="D1019" s="12">
        <v>4.2866000000000001E-2</v>
      </c>
      <c r="E1019" s="12">
        <v>4.6269999999999999E-2</v>
      </c>
      <c r="F1019" s="12">
        <v>32403600</v>
      </c>
      <c r="G1019" s="12">
        <v>442319338</v>
      </c>
      <c r="H1019" s="7">
        <f t="shared" si="15"/>
        <v>-3.7825698184616049E-2</v>
      </c>
    </row>
    <row r="1020" spans="1:8" x14ac:dyDescent="0.75">
      <c r="A1020" s="2">
        <v>42874</v>
      </c>
      <c r="B1020" s="12">
        <v>4.6302000000000003E-2</v>
      </c>
      <c r="C1020" s="12">
        <v>5.5402E-2</v>
      </c>
      <c r="D1020" s="12">
        <v>4.5009E-2</v>
      </c>
      <c r="E1020" s="12">
        <v>4.9576000000000002E-2</v>
      </c>
      <c r="F1020" s="12">
        <v>43101100</v>
      </c>
      <c r="G1020" s="12">
        <v>474187610</v>
      </c>
      <c r="H1020" s="7">
        <f t="shared" si="15"/>
        <v>7.0709688566368598E-2</v>
      </c>
    </row>
    <row r="1021" spans="1:8" x14ac:dyDescent="0.75">
      <c r="A1021" s="2">
        <v>42875</v>
      </c>
      <c r="B1021" s="12">
        <v>4.9562000000000002E-2</v>
      </c>
      <c r="C1021" s="12">
        <v>5.4898000000000002E-2</v>
      </c>
      <c r="D1021" s="12">
        <v>4.9562000000000002E-2</v>
      </c>
      <c r="E1021" s="12">
        <v>5.3887999999999998E-2</v>
      </c>
      <c r="F1021" s="12">
        <v>28521900</v>
      </c>
      <c r="G1021" s="12">
        <v>515425874</v>
      </c>
      <c r="H1021" s="7">
        <f t="shared" si="15"/>
        <v>8.7284613211734724E-2</v>
      </c>
    </row>
    <row r="1022" spans="1:8" x14ac:dyDescent="0.75">
      <c r="A1022" s="2">
        <v>42876</v>
      </c>
      <c r="B1022" s="12">
        <v>5.3996000000000002E-2</v>
      </c>
      <c r="C1022" s="12">
        <v>6.7443000000000003E-2</v>
      </c>
      <c r="D1022" s="12">
        <v>5.2949000000000003E-2</v>
      </c>
      <c r="E1022" s="12">
        <v>6.0843000000000001E-2</v>
      </c>
      <c r="F1022" s="12">
        <v>68217904</v>
      </c>
      <c r="G1022" s="12">
        <v>585609334</v>
      </c>
      <c r="H1022" s="7">
        <f t="shared" si="15"/>
        <v>0.12680568931031927</v>
      </c>
    </row>
    <row r="1023" spans="1:8" x14ac:dyDescent="0.75">
      <c r="A1023" s="2">
        <v>42877</v>
      </c>
      <c r="B1023" s="12">
        <v>6.2548999999999993E-2</v>
      </c>
      <c r="C1023" s="12">
        <v>6.4909999999999995E-2</v>
      </c>
      <c r="D1023" s="12">
        <v>4.6861E-2</v>
      </c>
      <c r="E1023" s="12">
        <v>5.1003E-2</v>
      </c>
      <c r="F1023" s="12">
        <v>51927100</v>
      </c>
      <c r="G1023" s="12">
        <v>490904644</v>
      </c>
      <c r="H1023" s="7">
        <f t="shared" si="15"/>
        <v>-0.18459128043613798</v>
      </c>
    </row>
    <row r="1024" spans="1:8" x14ac:dyDescent="0.75">
      <c r="A1024" s="2">
        <v>42878</v>
      </c>
      <c r="B1024" s="12">
        <v>5.1215999999999998E-2</v>
      </c>
      <c r="C1024" s="12">
        <v>5.7882000000000003E-2</v>
      </c>
      <c r="D1024" s="12">
        <v>5.0557999999999999E-2</v>
      </c>
      <c r="E1024" s="12">
        <v>5.5500000000000001E-2</v>
      </c>
      <c r="F1024" s="12">
        <v>27316000</v>
      </c>
      <c r="G1024" s="12">
        <v>534195995</v>
      </c>
      <c r="H1024" s="7">
        <f t="shared" si="15"/>
        <v>8.3645735707591443E-2</v>
      </c>
    </row>
    <row r="1025" spans="1:8" x14ac:dyDescent="0.75">
      <c r="A1025" s="2">
        <v>42879</v>
      </c>
      <c r="B1025" s="12">
        <v>5.5403000000000001E-2</v>
      </c>
      <c r="C1025" s="12">
        <v>5.8618999999999997E-2</v>
      </c>
      <c r="D1025" s="12">
        <v>4.8899999999999999E-2</v>
      </c>
      <c r="E1025" s="12">
        <v>5.1364E-2</v>
      </c>
      <c r="F1025" s="12">
        <v>33639600</v>
      </c>
      <c r="G1025" s="12">
        <v>494386043</v>
      </c>
      <c r="H1025" s="7">
        <f t="shared" si="15"/>
        <v>-7.2902189412125715E-2</v>
      </c>
    </row>
    <row r="1026" spans="1:8" x14ac:dyDescent="0.75">
      <c r="A1026" s="2">
        <v>42880</v>
      </c>
      <c r="B1026" s="12">
        <v>5.0930999999999997E-2</v>
      </c>
      <c r="C1026" s="12">
        <v>5.1209999999999999E-2</v>
      </c>
      <c r="D1026" s="12">
        <v>3.9599000000000002E-2</v>
      </c>
      <c r="E1026" s="12">
        <v>4.0021000000000001E-2</v>
      </c>
      <c r="F1026" s="12">
        <v>38523600</v>
      </c>
      <c r="G1026" s="12">
        <v>385205549</v>
      </c>
      <c r="H1026" s="7">
        <f t="shared" si="15"/>
        <v>-0.21421138402937301</v>
      </c>
    </row>
    <row r="1027" spans="1:8" x14ac:dyDescent="0.75">
      <c r="A1027" s="2">
        <v>42881</v>
      </c>
      <c r="B1027" s="12">
        <v>3.9484999999999999E-2</v>
      </c>
      <c r="C1027" s="12">
        <v>5.2618999999999999E-2</v>
      </c>
      <c r="D1027" s="12">
        <v>3.6825999999999998E-2</v>
      </c>
      <c r="E1027" s="12">
        <v>4.1064999999999997E-2</v>
      </c>
      <c r="F1027" s="12">
        <v>29999000</v>
      </c>
      <c r="G1027" s="12">
        <v>395252724</v>
      </c>
      <c r="H1027" s="7">
        <f t="shared" ref="H1027:H1090" si="16">(E1027-B1027)/B1027</f>
        <v>4.0015195643915362E-2</v>
      </c>
    </row>
    <row r="1028" spans="1:8" x14ac:dyDescent="0.75">
      <c r="A1028" s="2">
        <v>42882</v>
      </c>
      <c r="B1028" s="12">
        <v>4.0731999999999997E-2</v>
      </c>
      <c r="C1028" s="12">
        <v>4.3088000000000001E-2</v>
      </c>
      <c r="D1028" s="12">
        <v>2.3227999999999999E-2</v>
      </c>
      <c r="E1028" s="12">
        <v>3.3023999999999998E-2</v>
      </c>
      <c r="F1028" s="12">
        <v>34650400</v>
      </c>
      <c r="G1028" s="12">
        <v>317855436</v>
      </c>
      <c r="H1028" s="7">
        <f t="shared" si="16"/>
        <v>-0.18923696356672887</v>
      </c>
    </row>
    <row r="1029" spans="1:8" x14ac:dyDescent="0.75">
      <c r="A1029" s="2">
        <v>42883</v>
      </c>
      <c r="B1029" s="12">
        <v>3.3197999999999998E-2</v>
      </c>
      <c r="C1029" s="12">
        <v>3.9951E-2</v>
      </c>
      <c r="D1029" s="12">
        <v>3.0863999999999999E-2</v>
      </c>
      <c r="E1029" s="12">
        <v>3.5364E-2</v>
      </c>
      <c r="F1029" s="12">
        <v>22760700</v>
      </c>
      <c r="G1029" s="12">
        <v>341743614</v>
      </c>
      <c r="H1029" s="7">
        <f t="shared" si="16"/>
        <v>6.5244894270739248E-2</v>
      </c>
    </row>
    <row r="1030" spans="1:8" x14ac:dyDescent="0.75">
      <c r="A1030" s="2">
        <v>42884</v>
      </c>
      <c r="B1030" s="12">
        <v>3.5289000000000001E-2</v>
      </c>
      <c r="C1030" s="12">
        <v>3.8677000000000003E-2</v>
      </c>
      <c r="D1030" s="12">
        <v>3.3736000000000002E-2</v>
      </c>
      <c r="E1030" s="12">
        <v>3.7044000000000001E-2</v>
      </c>
      <c r="F1030" s="12">
        <v>14856200</v>
      </c>
      <c r="G1030" s="12">
        <v>357976608</v>
      </c>
      <c r="H1030" s="7">
        <f t="shared" si="16"/>
        <v>4.9732211170619725E-2</v>
      </c>
    </row>
    <row r="1031" spans="1:8" x14ac:dyDescent="0.75">
      <c r="A1031" s="2">
        <v>42885</v>
      </c>
      <c r="B1031" s="12">
        <v>3.6753000000000001E-2</v>
      </c>
      <c r="C1031" s="12">
        <v>3.8143000000000003E-2</v>
      </c>
      <c r="D1031" s="12">
        <v>3.0931E-2</v>
      </c>
      <c r="E1031" s="12">
        <v>3.1008999999999998E-2</v>
      </c>
      <c r="F1031" s="12">
        <v>15039500</v>
      </c>
      <c r="G1031" s="12">
        <v>299659450</v>
      </c>
      <c r="H1031" s="7">
        <f t="shared" si="16"/>
        <v>-0.15628656164122665</v>
      </c>
    </row>
    <row r="1032" spans="1:8" x14ac:dyDescent="0.75">
      <c r="A1032" s="2">
        <v>42886</v>
      </c>
      <c r="B1032" s="12">
        <v>3.0800000000000001E-2</v>
      </c>
      <c r="C1032" s="12">
        <v>3.5262000000000002E-2</v>
      </c>
      <c r="D1032" s="12">
        <v>2.9765E-2</v>
      </c>
      <c r="E1032" s="12">
        <v>3.4272999999999998E-2</v>
      </c>
      <c r="F1032" s="12">
        <v>20809500</v>
      </c>
      <c r="G1032" s="12">
        <v>331215514</v>
      </c>
      <c r="H1032" s="7">
        <f t="shared" si="16"/>
        <v>0.11275974025974016</v>
      </c>
    </row>
    <row r="1033" spans="1:8" x14ac:dyDescent="0.75">
      <c r="A1033" s="2">
        <v>42887</v>
      </c>
      <c r="B1033" s="12">
        <v>3.4424000000000003E-2</v>
      </c>
      <c r="C1033" s="12">
        <v>4.4108000000000001E-2</v>
      </c>
      <c r="D1033" s="12">
        <v>3.4346000000000002E-2</v>
      </c>
      <c r="E1033" s="12">
        <v>4.3069000000000003E-2</v>
      </c>
      <c r="F1033" s="12">
        <v>46517700</v>
      </c>
      <c r="G1033" s="12">
        <v>416253696</v>
      </c>
      <c r="H1033" s="7">
        <f t="shared" si="16"/>
        <v>0.25113293051359514</v>
      </c>
    </row>
    <row r="1034" spans="1:8" x14ac:dyDescent="0.75">
      <c r="A1034" s="2">
        <v>42888</v>
      </c>
      <c r="B1034" s="12">
        <v>4.3191E-2</v>
      </c>
      <c r="C1034" s="12">
        <v>4.3705000000000001E-2</v>
      </c>
      <c r="D1034" s="12">
        <v>3.8477999999999998E-2</v>
      </c>
      <c r="E1034" s="12">
        <v>4.0225999999999998E-2</v>
      </c>
      <c r="F1034" s="12">
        <v>15282100</v>
      </c>
      <c r="G1034" s="12">
        <v>388774433</v>
      </c>
      <c r="H1034" s="7">
        <f t="shared" si="16"/>
        <v>-6.8648561042809905E-2</v>
      </c>
    </row>
    <row r="1035" spans="1:8" x14ac:dyDescent="0.75">
      <c r="A1035" s="2">
        <v>42889</v>
      </c>
      <c r="B1035" s="12">
        <v>4.0042000000000001E-2</v>
      </c>
      <c r="C1035" s="12">
        <v>4.1036000000000003E-2</v>
      </c>
      <c r="D1035" s="12">
        <v>3.7444999999999999E-2</v>
      </c>
      <c r="E1035" s="12">
        <v>3.9294000000000003E-2</v>
      </c>
      <c r="F1035" s="12">
        <v>14987500</v>
      </c>
      <c r="G1035" s="12">
        <v>379770165</v>
      </c>
      <c r="H1035" s="7">
        <f t="shared" si="16"/>
        <v>-1.8680385595125085E-2</v>
      </c>
    </row>
    <row r="1036" spans="1:8" x14ac:dyDescent="0.75">
      <c r="A1036" s="2">
        <v>42890</v>
      </c>
      <c r="B1036" s="12">
        <v>3.8989000000000003E-2</v>
      </c>
      <c r="C1036" s="12">
        <v>4.0564999999999997E-2</v>
      </c>
      <c r="D1036" s="12">
        <v>3.6989000000000001E-2</v>
      </c>
      <c r="E1036" s="12">
        <v>3.9988999999999997E-2</v>
      </c>
      <c r="F1036" s="12">
        <v>11654400</v>
      </c>
      <c r="G1036" s="12">
        <v>386496757</v>
      </c>
      <c r="H1036" s="7">
        <f t="shared" si="16"/>
        <v>2.5648259765574749E-2</v>
      </c>
    </row>
    <row r="1037" spans="1:8" x14ac:dyDescent="0.75">
      <c r="A1037" s="2">
        <v>42891</v>
      </c>
      <c r="B1037" s="12">
        <v>3.9833E-2</v>
      </c>
      <c r="C1037" s="12">
        <v>4.3130000000000002E-2</v>
      </c>
      <c r="D1037" s="12">
        <v>3.9587999999999998E-2</v>
      </c>
      <c r="E1037" s="12">
        <v>4.1507000000000002E-2</v>
      </c>
      <c r="F1037" s="12">
        <v>16897100</v>
      </c>
      <c r="G1037" s="12">
        <v>401161855</v>
      </c>
      <c r="H1037" s="7">
        <f t="shared" si="16"/>
        <v>4.2025456279968919E-2</v>
      </c>
    </row>
    <row r="1038" spans="1:8" x14ac:dyDescent="0.75">
      <c r="A1038" s="2">
        <v>42892</v>
      </c>
      <c r="B1038" s="12">
        <v>4.1515000000000003E-2</v>
      </c>
      <c r="C1038" s="12">
        <v>4.6594999999999998E-2</v>
      </c>
      <c r="D1038" s="12">
        <v>3.9044000000000002E-2</v>
      </c>
      <c r="E1038" s="12">
        <v>4.5407000000000003E-2</v>
      </c>
      <c r="F1038" s="12">
        <v>27300600</v>
      </c>
      <c r="G1038" s="12">
        <v>438856998</v>
      </c>
      <c r="H1038" s="7">
        <f t="shared" si="16"/>
        <v>9.374924726002648E-2</v>
      </c>
    </row>
    <row r="1039" spans="1:8" x14ac:dyDescent="0.75">
      <c r="A1039" s="2">
        <v>42893</v>
      </c>
      <c r="B1039" s="12">
        <v>4.5483000000000003E-2</v>
      </c>
      <c r="C1039" s="12">
        <v>5.3941000000000003E-2</v>
      </c>
      <c r="D1039" s="12">
        <v>4.5152999999999999E-2</v>
      </c>
      <c r="E1039" s="12">
        <v>4.7098000000000001E-2</v>
      </c>
      <c r="F1039" s="12">
        <v>50180500</v>
      </c>
      <c r="G1039" s="12">
        <v>455205237</v>
      </c>
      <c r="H1039" s="7">
        <f t="shared" si="16"/>
        <v>3.5507772134643678E-2</v>
      </c>
    </row>
    <row r="1040" spans="1:8" x14ac:dyDescent="0.75">
      <c r="A1040" s="2">
        <v>42894</v>
      </c>
      <c r="B1040" s="12">
        <v>4.6835000000000002E-2</v>
      </c>
      <c r="C1040" s="12">
        <v>5.6738999999999998E-2</v>
      </c>
      <c r="D1040" s="12">
        <v>4.5391000000000001E-2</v>
      </c>
      <c r="E1040" s="12">
        <v>5.042E-2</v>
      </c>
      <c r="F1040" s="12">
        <v>69077400</v>
      </c>
      <c r="G1040" s="12">
        <v>487310650</v>
      </c>
      <c r="H1040" s="7">
        <f t="shared" si="16"/>
        <v>7.654531867193333E-2</v>
      </c>
    </row>
    <row r="1041" spans="1:8" x14ac:dyDescent="0.75">
      <c r="A1041" s="2">
        <v>42895</v>
      </c>
      <c r="B1041" s="12">
        <v>5.033E-2</v>
      </c>
      <c r="C1041" s="12">
        <v>5.2061000000000003E-2</v>
      </c>
      <c r="D1041" s="12">
        <v>4.6599000000000002E-2</v>
      </c>
      <c r="E1041" s="12">
        <v>4.7356000000000002E-2</v>
      </c>
      <c r="F1041" s="12">
        <v>27987400</v>
      </c>
      <c r="G1041" s="12">
        <v>457691408</v>
      </c>
      <c r="H1041" s="7">
        <f t="shared" si="16"/>
        <v>-5.9090005960659595E-2</v>
      </c>
    </row>
    <row r="1042" spans="1:8" x14ac:dyDescent="0.75">
      <c r="A1042" s="2">
        <v>42896</v>
      </c>
      <c r="B1042" s="12">
        <v>4.7364999999999997E-2</v>
      </c>
      <c r="C1042" s="12">
        <v>4.7856000000000003E-2</v>
      </c>
      <c r="D1042" s="12">
        <v>4.2223999999999998E-2</v>
      </c>
      <c r="E1042" s="12">
        <v>4.2866000000000001E-2</v>
      </c>
      <c r="F1042" s="12">
        <v>22225600</v>
      </c>
      <c r="G1042" s="12">
        <v>414295790</v>
      </c>
      <c r="H1042" s="7">
        <f t="shared" si="16"/>
        <v>-9.4985748970758926E-2</v>
      </c>
    </row>
    <row r="1043" spans="1:8" x14ac:dyDescent="0.75">
      <c r="A1043" s="2">
        <v>42897</v>
      </c>
      <c r="B1043" s="12">
        <v>4.2750999999999997E-2</v>
      </c>
      <c r="C1043" s="12">
        <v>4.6864000000000003E-2</v>
      </c>
      <c r="D1043" s="12">
        <v>4.1731999999999998E-2</v>
      </c>
      <c r="E1043" s="12">
        <v>4.5914999999999997E-2</v>
      </c>
      <c r="F1043" s="12">
        <v>18273600</v>
      </c>
      <c r="G1043" s="12">
        <v>443769782</v>
      </c>
      <c r="H1043" s="7">
        <f t="shared" si="16"/>
        <v>7.40099646791888E-2</v>
      </c>
    </row>
    <row r="1044" spans="1:8" x14ac:dyDescent="0.75">
      <c r="A1044" s="2">
        <v>42898</v>
      </c>
      <c r="B1044" s="12">
        <v>4.5824999999999998E-2</v>
      </c>
      <c r="C1044" s="12">
        <v>4.7295999999999998E-2</v>
      </c>
      <c r="D1044" s="12">
        <v>3.7441000000000002E-2</v>
      </c>
      <c r="E1044" s="12">
        <v>3.9988000000000003E-2</v>
      </c>
      <c r="F1044" s="12">
        <v>14843000</v>
      </c>
      <c r="G1044" s="12">
        <v>386480651</v>
      </c>
      <c r="H1044" s="7">
        <f t="shared" si="16"/>
        <v>-0.1273758865248226</v>
      </c>
    </row>
    <row r="1045" spans="1:8" x14ac:dyDescent="0.75">
      <c r="A1045" s="2">
        <v>42899</v>
      </c>
      <c r="B1045" s="12">
        <v>3.9688000000000001E-2</v>
      </c>
      <c r="C1045" s="12">
        <v>4.3096000000000002E-2</v>
      </c>
      <c r="D1045" s="12">
        <v>3.9382E-2</v>
      </c>
      <c r="E1045" s="12">
        <v>4.1860000000000001E-2</v>
      </c>
      <c r="F1045" s="12">
        <v>14126100</v>
      </c>
      <c r="G1045" s="12">
        <v>404577559</v>
      </c>
      <c r="H1045" s="7">
        <f t="shared" si="16"/>
        <v>5.4726869582745419E-2</v>
      </c>
    </row>
    <row r="1046" spans="1:8" x14ac:dyDescent="0.75">
      <c r="A1046" s="2">
        <v>42900</v>
      </c>
      <c r="B1046" s="12">
        <v>4.1904999999999998E-2</v>
      </c>
      <c r="C1046" s="12">
        <v>4.4759E-2</v>
      </c>
      <c r="D1046" s="12">
        <v>3.7484999999999997E-2</v>
      </c>
      <c r="E1046" s="12">
        <v>3.9828000000000002E-2</v>
      </c>
      <c r="F1046" s="12">
        <v>16478300</v>
      </c>
      <c r="G1046" s="12">
        <v>384944291</v>
      </c>
      <c r="H1046" s="7">
        <f t="shared" si="16"/>
        <v>-4.9564491110845856E-2</v>
      </c>
    </row>
    <row r="1047" spans="1:8" x14ac:dyDescent="0.75">
      <c r="A1047" s="2">
        <v>42901</v>
      </c>
      <c r="B1047" s="12">
        <v>3.9994000000000002E-2</v>
      </c>
      <c r="C1047" s="12">
        <v>3.9994000000000002E-2</v>
      </c>
      <c r="D1047" s="12">
        <v>3.2045999999999998E-2</v>
      </c>
      <c r="E1047" s="12">
        <v>3.7439E-2</v>
      </c>
      <c r="F1047" s="12">
        <v>13021600</v>
      </c>
      <c r="G1047" s="12">
        <v>361851931</v>
      </c>
      <c r="H1047" s="7">
        <f t="shared" si="16"/>
        <v>-6.3884582687403144E-2</v>
      </c>
    </row>
    <row r="1048" spans="1:8" x14ac:dyDescent="0.75">
      <c r="A1048" s="2">
        <v>42902</v>
      </c>
      <c r="B1048" s="12">
        <v>3.7467E-2</v>
      </c>
      <c r="C1048" s="12">
        <v>3.8287000000000002E-2</v>
      </c>
      <c r="D1048" s="12">
        <v>3.5686000000000002E-2</v>
      </c>
      <c r="E1048" s="12">
        <v>3.7536E-2</v>
      </c>
      <c r="F1048" s="12">
        <v>7608740</v>
      </c>
      <c r="G1048" s="12">
        <v>362785841</v>
      </c>
      <c r="H1048" s="7">
        <f t="shared" si="16"/>
        <v>1.8416206261510026E-3</v>
      </c>
    </row>
    <row r="1049" spans="1:8" x14ac:dyDescent="0.75">
      <c r="A1049" s="2">
        <v>42903</v>
      </c>
      <c r="B1049" s="12">
        <v>3.7525999999999997E-2</v>
      </c>
      <c r="C1049" s="12">
        <v>3.9631E-2</v>
      </c>
      <c r="D1049" s="12">
        <v>3.6814E-2</v>
      </c>
      <c r="E1049" s="12">
        <v>3.9251000000000001E-2</v>
      </c>
      <c r="F1049" s="12">
        <v>9302020</v>
      </c>
      <c r="G1049" s="12">
        <v>379367913</v>
      </c>
      <c r="H1049" s="7">
        <f t="shared" si="16"/>
        <v>4.5968128764057037E-2</v>
      </c>
    </row>
    <row r="1050" spans="1:8" x14ac:dyDescent="0.75">
      <c r="A1050" s="2">
        <v>42904</v>
      </c>
      <c r="B1050" s="12">
        <v>3.9136999999999998E-2</v>
      </c>
      <c r="C1050" s="12">
        <v>3.9217000000000002E-2</v>
      </c>
      <c r="D1050" s="12">
        <v>3.7874999999999999E-2</v>
      </c>
      <c r="E1050" s="12">
        <v>3.8331999999999998E-2</v>
      </c>
      <c r="F1050" s="12">
        <v>6462560</v>
      </c>
      <c r="G1050" s="12">
        <v>370483941</v>
      </c>
      <c r="H1050" s="7">
        <f t="shared" si="16"/>
        <v>-2.0568771239492047E-2</v>
      </c>
    </row>
    <row r="1051" spans="1:8" x14ac:dyDescent="0.75">
      <c r="A1051" s="2">
        <v>42905</v>
      </c>
      <c r="B1051" s="12">
        <v>3.8309999999999997E-2</v>
      </c>
      <c r="C1051" s="12">
        <v>4.1272999999999997E-2</v>
      </c>
      <c r="D1051" s="12">
        <v>3.8182000000000001E-2</v>
      </c>
      <c r="E1051" s="12">
        <v>4.0252000000000003E-2</v>
      </c>
      <c r="F1051" s="12">
        <v>10118500</v>
      </c>
      <c r="G1051" s="12">
        <v>392399294</v>
      </c>
      <c r="H1051" s="7">
        <f t="shared" si="16"/>
        <v>5.0691725398068557E-2</v>
      </c>
    </row>
    <row r="1052" spans="1:8" x14ac:dyDescent="0.75">
      <c r="A1052" s="2">
        <v>42906</v>
      </c>
      <c r="B1052" s="12">
        <v>4.0356999999999997E-2</v>
      </c>
      <c r="C1052" s="12">
        <v>4.3331000000000001E-2</v>
      </c>
      <c r="D1052" s="12">
        <v>3.8141000000000001E-2</v>
      </c>
      <c r="E1052" s="12">
        <v>3.9365999999999998E-2</v>
      </c>
      <c r="F1052" s="12">
        <v>22146100</v>
      </c>
      <c r="G1052" s="12">
        <v>383764155</v>
      </c>
      <c r="H1052" s="7">
        <f t="shared" si="16"/>
        <v>-2.4555839135713728E-2</v>
      </c>
    </row>
    <row r="1053" spans="1:8" x14ac:dyDescent="0.75">
      <c r="A1053" s="2">
        <v>42907</v>
      </c>
      <c r="B1053" s="12">
        <v>3.9371999999999997E-2</v>
      </c>
      <c r="C1053" s="12">
        <v>3.9702000000000001E-2</v>
      </c>
      <c r="D1053" s="12">
        <v>3.7121000000000001E-2</v>
      </c>
      <c r="E1053" s="12">
        <v>3.8123999999999998E-2</v>
      </c>
      <c r="F1053" s="12">
        <v>8606140</v>
      </c>
      <c r="G1053" s="12">
        <v>371652841</v>
      </c>
      <c r="H1053" s="7">
        <f t="shared" si="16"/>
        <v>-3.1697653154526037E-2</v>
      </c>
    </row>
    <row r="1054" spans="1:8" x14ac:dyDescent="0.75">
      <c r="A1054" s="2">
        <v>42908</v>
      </c>
      <c r="B1054" s="12">
        <v>3.8316999999999997E-2</v>
      </c>
      <c r="C1054" s="12">
        <v>3.9649999999999998E-2</v>
      </c>
      <c r="D1054" s="12">
        <v>3.7502000000000001E-2</v>
      </c>
      <c r="E1054" s="12">
        <v>3.8719999999999997E-2</v>
      </c>
      <c r="F1054" s="12">
        <v>7197940</v>
      </c>
      <c r="G1054" s="12">
        <v>377458341</v>
      </c>
      <c r="H1054" s="7">
        <f t="shared" si="16"/>
        <v>1.051752485841795E-2</v>
      </c>
    </row>
    <row r="1055" spans="1:8" x14ac:dyDescent="0.75">
      <c r="A1055" s="2">
        <v>42909</v>
      </c>
      <c r="B1055" s="12">
        <v>3.8642999999999997E-2</v>
      </c>
      <c r="C1055" s="12">
        <v>4.1846000000000001E-2</v>
      </c>
      <c r="D1055" s="12">
        <v>3.8487E-2</v>
      </c>
      <c r="E1055" s="12">
        <v>4.1397000000000003E-2</v>
      </c>
      <c r="F1055" s="12">
        <v>7804070</v>
      </c>
      <c r="G1055" s="12">
        <v>403556368</v>
      </c>
      <c r="H1055" s="7">
        <f t="shared" si="16"/>
        <v>7.1267758714385704E-2</v>
      </c>
    </row>
    <row r="1056" spans="1:8" x14ac:dyDescent="0.75">
      <c r="A1056" s="2">
        <v>42910</v>
      </c>
      <c r="B1056" s="12">
        <v>4.0448999999999999E-2</v>
      </c>
      <c r="C1056" s="12">
        <v>4.1339000000000001E-2</v>
      </c>
      <c r="D1056" s="12">
        <v>3.8154E-2</v>
      </c>
      <c r="E1056" s="12">
        <v>3.8210000000000001E-2</v>
      </c>
      <c r="F1056" s="12">
        <v>6225160</v>
      </c>
      <c r="G1056" s="12">
        <v>372488921</v>
      </c>
      <c r="H1056" s="7">
        <f t="shared" si="16"/>
        <v>-5.5353655220153723E-2</v>
      </c>
    </row>
    <row r="1057" spans="1:8" x14ac:dyDescent="0.75">
      <c r="A1057" s="2">
        <v>42911</v>
      </c>
      <c r="B1057" s="12">
        <v>3.8099000000000001E-2</v>
      </c>
      <c r="C1057" s="12">
        <v>3.8483000000000003E-2</v>
      </c>
      <c r="D1057" s="12">
        <v>3.1112999999999998E-2</v>
      </c>
      <c r="E1057" s="12">
        <v>3.3373E-2</v>
      </c>
      <c r="F1057" s="12">
        <v>14106200</v>
      </c>
      <c r="G1057" s="12">
        <v>325334341</v>
      </c>
      <c r="H1057" s="7">
        <f t="shared" si="16"/>
        <v>-0.12404525053151004</v>
      </c>
    </row>
    <row r="1058" spans="1:8" x14ac:dyDescent="0.75">
      <c r="A1058" s="2">
        <v>42912</v>
      </c>
      <c r="B1058" s="12">
        <v>3.3453999999999998E-2</v>
      </c>
      <c r="C1058" s="12">
        <v>3.5431999999999998E-2</v>
      </c>
      <c r="D1058" s="12">
        <v>2.5687000000000001E-2</v>
      </c>
      <c r="E1058" s="12">
        <v>3.0217999999999998E-2</v>
      </c>
      <c r="F1058" s="12">
        <v>16853100</v>
      </c>
      <c r="G1058" s="12">
        <v>294588594</v>
      </c>
      <c r="H1058" s="7">
        <f t="shared" si="16"/>
        <v>-9.672983798648889E-2</v>
      </c>
    </row>
    <row r="1059" spans="1:8" x14ac:dyDescent="0.75">
      <c r="A1059" s="2">
        <v>42913</v>
      </c>
      <c r="B1059" s="12">
        <v>3.0217999999999998E-2</v>
      </c>
      <c r="C1059" s="12">
        <v>3.1348000000000001E-2</v>
      </c>
      <c r="D1059" s="12">
        <v>2.4228E-2</v>
      </c>
      <c r="E1059" s="12">
        <v>2.9113E-2</v>
      </c>
      <c r="F1059" s="12">
        <v>16402100</v>
      </c>
      <c r="G1059" s="12">
        <v>290633458</v>
      </c>
      <c r="H1059" s="7">
        <f t="shared" si="16"/>
        <v>-3.656760871004032E-2</v>
      </c>
    </row>
    <row r="1060" spans="1:8" x14ac:dyDescent="0.75">
      <c r="A1060" s="2">
        <v>42914</v>
      </c>
      <c r="B1060" s="12">
        <v>2.9204999999999998E-2</v>
      </c>
      <c r="C1060" s="12">
        <v>3.3614999999999999E-2</v>
      </c>
      <c r="D1060" s="12">
        <v>2.8027E-2</v>
      </c>
      <c r="E1060" s="12">
        <v>3.1997999999999999E-2</v>
      </c>
      <c r="F1060" s="12">
        <v>17106400</v>
      </c>
      <c r="G1060" s="12">
        <v>325375282</v>
      </c>
      <c r="H1060" s="7">
        <f t="shared" si="16"/>
        <v>9.5634309193631251E-2</v>
      </c>
    </row>
    <row r="1061" spans="1:8" x14ac:dyDescent="0.75">
      <c r="A1061" s="2">
        <v>42915</v>
      </c>
      <c r="B1061" s="12">
        <v>3.1838999999999999E-2</v>
      </c>
      <c r="C1061" s="12">
        <v>3.2263E-2</v>
      </c>
      <c r="D1061" s="12">
        <v>2.8674000000000002E-2</v>
      </c>
      <c r="E1061" s="12">
        <v>2.9038999999999999E-2</v>
      </c>
      <c r="F1061" s="12">
        <v>10598500</v>
      </c>
      <c r="G1061" s="12">
        <v>296393878</v>
      </c>
      <c r="H1061" s="7">
        <f t="shared" si="16"/>
        <v>-8.7942460504412845E-2</v>
      </c>
    </row>
    <row r="1062" spans="1:8" x14ac:dyDescent="0.75">
      <c r="A1062" s="2">
        <v>42916</v>
      </c>
      <c r="B1062" s="12">
        <v>2.9028000000000002E-2</v>
      </c>
      <c r="C1062" s="12">
        <v>2.9624999999999999E-2</v>
      </c>
      <c r="D1062" s="12">
        <v>2.6834E-2</v>
      </c>
      <c r="E1062" s="12">
        <v>2.6988000000000002E-2</v>
      </c>
      <c r="F1062" s="12">
        <v>7756010</v>
      </c>
      <c r="G1062" s="12">
        <v>278190509</v>
      </c>
      <c r="H1062" s="7">
        <f t="shared" si="16"/>
        <v>-7.0276973956180239E-2</v>
      </c>
    </row>
    <row r="1063" spans="1:8" x14ac:dyDescent="0.75">
      <c r="A1063" s="2">
        <v>42917</v>
      </c>
      <c r="B1063" s="12">
        <v>2.6959E-2</v>
      </c>
      <c r="C1063" s="12">
        <v>2.8074000000000002E-2</v>
      </c>
      <c r="D1063" s="12">
        <v>2.3387999999999999E-2</v>
      </c>
      <c r="E1063" s="12">
        <v>2.4466000000000002E-2</v>
      </c>
      <c r="F1063" s="12">
        <v>9301920</v>
      </c>
      <c r="G1063" s="12">
        <v>253438971</v>
      </c>
      <c r="H1063" s="7">
        <f t="shared" si="16"/>
        <v>-9.2473756444971938E-2</v>
      </c>
    </row>
    <row r="1064" spans="1:8" x14ac:dyDescent="0.75">
      <c r="A1064" s="2">
        <v>42918</v>
      </c>
      <c r="B1064" s="12">
        <v>2.4476999999999999E-2</v>
      </c>
      <c r="C1064" s="12">
        <v>2.5826999999999999E-2</v>
      </c>
      <c r="D1064" s="12">
        <v>2.2372E-2</v>
      </c>
      <c r="E1064" s="12">
        <v>2.5706E-2</v>
      </c>
      <c r="F1064" s="12">
        <v>11857600</v>
      </c>
      <c r="G1064" s="12">
        <v>266626291</v>
      </c>
      <c r="H1064" s="7">
        <f t="shared" si="16"/>
        <v>5.0210401601503495E-2</v>
      </c>
    </row>
    <row r="1065" spans="1:8" x14ac:dyDescent="0.75">
      <c r="A1065" s="2">
        <v>42919</v>
      </c>
      <c r="B1065" s="12">
        <v>2.5696E-2</v>
      </c>
      <c r="C1065" s="12">
        <v>2.6887000000000001E-2</v>
      </c>
      <c r="D1065" s="12">
        <v>2.4590999999999998E-2</v>
      </c>
      <c r="E1065" s="12">
        <v>2.6266000000000001E-2</v>
      </c>
      <c r="F1065" s="12">
        <v>7572990</v>
      </c>
      <c r="G1065" s="12">
        <v>273458212</v>
      </c>
      <c r="H1065" s="7">
        <f t="shared" si="16"/>
        <v>2.2182440846824449E-2</v>
      </c>
    </row>
    <row r="1066" spans="1:8" x14ac:dyDescent="0.75">
      <c r="A1066" s="2">
        <v>42920</v>
      </c>
      <c r="B1066" s="12">
        <v>2.6169000000000001E-2</v>
      </c>
      <c r="C1066" s="12">
        <v>2.7910000000000001E-2</v>
      </c>
      <c r="D1066" s="12">
        <v>2.5645999999999999E-2</v>
      </c>
      <c r="E1066" s="12">
        <v>2.5749999999999999E-2</v>
      </c>
      <c r="F1066" s="12">
        <v>6393470</v>
      </c>
      <c r="G1066" s="12">
        <v>268311310</v>
      </c>
      <c r="H1066" s="7">
        <f t="shared" si="16"/>
        <v>-1.601131109327841E-2</v>
      </c>
    </row>
    <row r="1067" spans="1:8" x14ac:dyDescent="0.75">
      <c r="A1067" s="2">
        <v>42921</v>
      </c>
      <c r="B1067" s="12">
        <v>2.5680999999999999E-2</v>
      </c>
      <c r="C1067" s="12">
        <v>2.5857999999999999E-2</v>
      </c>
      <c r="D1067" s="12">
        <v>2.4795000000000001E-2</v>
      </c>
      <c r="E1067" s="12">
        <v>2.5440999999999998E-2</v>
      </c>
      <c r="F1067" s="12">
        <v>3517740</v>
      </c>
      <c r="G1067" s="12">
        <v>265865103</v>
      </c>
      <c r="H1067" s="7">
        <f t="shared" si="16"/>
        <v>-9.3454304738912284E-3</v>
      </c>
    </row>
    <row r="1068" spans="1:8" x14ac:dyDescent="0.75">
      <c r="A1068" s="2">
        <v>42922</v>
      </c>
      <c r="B1068" s="12">
        <v>2.5502E-2</v>
      </c>
      <c r="C1068" s="12">
        <v>2.6190000000000001E-2</v>
      </c>
      <c r="D1068" s="12">
        <v>2.5194000000000001E-2</v>
      </c>
      <c r="E1068" s="12">
        <v>2.5418E-2</v>
      </c>
      <c r="F1068" s="12">
        <v>3682330</v>
      </c>
      <c r="G1068" s="12">
        <v>265796810</v>
      </c>
      <c r="H1068" s="7">
        <f t="shared" si="16"/>
        <v>-3.2938593051525661E-3</v>
      </c>
    </row>
    <row r="1069" spans="1:8" x14ac:dyDescent="0.75">
      <c r="A1069" s="2">
        <v>42923</v>
      </c>
      <c r="B1069" s="12">
        <v>2.5482000000000001E-2</v>
      </c>
      <c r="C1069" s="12">
        <v>2.5512E-2</v>
      </c>
      <c r="D1069" s="12">
        <v>1.9980000000000001E-2</v>
      </c>
      <c r="E1069" s="12">
        <v>2.0414999999999999E-2</v>
      </c>
      <c r="F1069" s="12">
        <v>8666130</v>
      </c>
      <c r="G1069" s="12">
        <v>215271326</v>
      </c>
      <c r="H1069" s="7">
        <f t="shared" si="16"/>
        <v>-0.19884624440781734</v>
      </c>
    </row>
    <row r="1070" spans="1:8" x14ac:dyDescent="0.75">
      <c r="A1070" s="2">
        <v>42924</v>
      </c>
      <c r="B1070" s="12">
        <v>2.0423E-2</v>
      </c>
      <c r="C1070" s="12">
        <v>2.1861999999999999E-2</v>
      </c>
      <c r="D1070" s="12">
        <v>1.7815999999999999E-2</v>
      </c>
      <c r="E1070" s="12">
        <v>2.1597000000000002E-2</v>
      </c>
      <c r="F1070" s="12">
        <v>10411800</v>
      </c>
      <c r="G1070" s="12">
        <v>227948745</v>
      </c>
      <c r="H1070" s="7">
        <f t="shared" si="16"/>
        <v>5.7484208980071561E-2</v>
      </c>
    </row>
    <row r="1071" spans="1:8" x14ac:dyDescent="0.75">
      <c r="A1071" s="2">
        <v>42925</v>
      </c>
      <c r="B1071" s="12">
        <v>2.1628000000000001E-2</v>
      </c>
      <c r="C1071" s="12">
        <v>2.2491000000000001E-2</v>
      </c>
      <c r="D1071" s="12">
        <v>1.9498999999999999E-2</v>
      </c>
      <c r="E1071" s="12">
        <v>1.9498999999999999E-2</v>
      </c>
      <c r="F1071" s="12">
        <v>4104420</v>
      </c>
      <c r="G1071" s="12">
        <v>206045132</v>
      </c>
      <c r="H1071" s="7">
        <f t="shared" si="16"/>
        <v>-9.8437211022748397E-2</v>
      </c>
    </row>
    <row r="1072" spans="1:8" x14ac:dyDescent="0.75">
      <c r="A1072" s="2">
        <v>42926</v>
      </c>
      <c r="B1072" s="12">
        <v>1.9546999999999998E-2</v>
      </c>
      <c r="C1072" s="12">
        <v>1.9955000000000001E-2</v>
      </c>
      <c r="D1072" s="12">
        <v>1.397E-2</v>
      </c>
      <c r="E1072" s="12">
        <v>1.5136999999999999E-2</v>
      </c>
      <c r="F1072" s="12">
        <v>10800400</v>
      </c>
      <c r="G1072" s="12">
        <v>160324834</v>
      </c>
      <c r="H1072" s="7">
        <f t="shared" si="16"/>
        <v>-0.2256100680411316</v>
      </c>
    </row>
    <row r="1073" spans="1:8" x14ac:dyDescent="0.75">
      <c r="A1073" s="2">
        <v>42927</v>
      </c>
      <c r="B1073" s="12">
        <v>1.4858E-2</v>
      </c>
      <c r="C1073" s="12">
        <v>1.5647000000000001E-2</v>
      </c>
      <c r="D1073" s="12">
        <v>1.2364999999999999E-2</v>
      </c>
      <c r="E1073" s="12">
        <v>1.4518E-2</v>
      </c>
      <c r="F1073" s="12">
        <v>17042700</v>
      </c>
      <c r="G1073" s="12">
        <v>154045188</v>
      </c>
      <c r="H1073" s="7">
        <f t="shared" si="16"/>
        <v>-2.2883295194508012E-2</v>
      </c>
    </row>
    <row r="1074" spans="1:8" x14ac:dyDescent="0.75">
      <c r="A1074" s="2">
        <v>42928</v>
      </c>
      <c r="B1074" s="12">
        <v>1.4322E-2</v>
      </c>
      <c r="C1074" s="12">
        <v>1.7906999999999999E-2</v>
      </c>
      <c r="D1074" s="12">
        <v>1.2815999999999999E-2</v>
      </c>
      <c r="E1074" s="12">
        <v>1.7906999999999999E-2</v>
      </c>
      <c r="F1074" s="12">
        <v>16361500</v>
      </c>
      <c r="G1074" s="12">
        <v>190632055</v>
      </c>
      <c r="H1074" s="7">
        <f t="shared" si="16"/>
        <v>0.25031420192710513</v>
      </c>
    </row>
    <row r="1075" spans="1:8" x14ac:dyDescent="0.75">
      <c r="A1075" s="2">
        <v>42929</v>
      </c>
      <c r="B1075" s="12">
        <v>1.8141999999999998E-2</v>
      </c>
      <c r="C1075" s="12">
        <v>2.0118E-2</v>
      </c>
      <c r="D1075" s="12">
        <v>1.5719E-2</v>
      </c>
      <c r="E1075" s="12">
        <v>1.7350999999999998E-2</v>
      </c>
      <c r="F1075" s="12">
        <v>28951100</v>
      </c>
      <c r="G1075" s="12">
        <v>185036978</v>
      </c>
      <c r="H1075" s="7">
        <f t="shared" si="16"/>
        <v>-4.3600485062286413E-2</v>
      </c>
    </row>
    <row r="1076" spans="1:8" x14ac:dyDescent="0.75">
      <c r="A1076" s="2">
        <v>42930</v>
      </c>
      <c r="B1076" s="12">
        <v>1.7373E-2</v>
      </c>
      <c r="C1076" s="12">
        <v>1.7373E-2</v>
      </c>
      <c r="D1076" s="12">
        <v>1.4969E-2</v>
      </c>
      <c r="E1076" s="12">
        <v>1.6320999999999999E-2</v>
      </c>
      <c r="F1076" s="12">
        <v>12282200</v>
      </c>
      <c r="G1076" s="12">
        <v>174233848</v>
      </c>
      <c r="H1076" s="7">
        <f t="shared" si="16"/>
        <v>-6.0553732803776024E-2</v>
      </c>
    </row>
    <row r="1077" spans="1:8" x14ac:dyDescent="0.75">
      <c r="A1077" s="2">
        <v>42931</v>
      </c>
      <c r="B1077" s="12">
        <v>1.6244000000000001E-2</v>
      </c>
      <c r="C1077" s="12">
        <v>1.8272E-2</v>
      </c>
      <c r="D1077" s="12">
        <v>1.5029000000000001E-2</v>
      </c>
      <c r="E1077" s="12">
        <v>1.7618000000000002E-2</v>
      </c>
      <c r="F1077" s="12">
        <v>20287200</v>
      </c>
      <c r="G1077" s="12">
        <v>188124611</v>
      </c>
      <c r="H1077" s="7">
        <f t="shared" si="16"/>
        <v>8.4585077567101707E-2</v>
      </c>
    </row>
    <row r="1078" spans="1:8" x14ac:dyDescent="0.75">
      <c r="A1078" s="2">
        <v>42932</v>
      </c>
      <c r="B1078" s="12">
        <v>1.7576999999999999E-2</v>
      </c>
      <c r="C1078" s="12">
        <v>1.8950999999999999E-2</v>
      </c>
      <c r="D1078" s="12">
        <v>1.3772E-2</v>
      </c>
      <c r="E1078" s="12">
        <v>1.5654000000000001E-2</v>
      </c>
      <c r="F1078" s="12">
        <v>23584100</v>
      </c>
      <c r="G1078" s="12">
        <v>167209881</v>
      </c>
      <c r="H1078" s="7">
        <f t="shared" si="16"/>
        <v>-0.1094043352107867</v>
      </c>
    </row>
    <row r="1079" spans="1:8" x14ac:dyDescent="0.75">
      <c r="A1079" s="2">
        <v>42933</v>
      </c>
      <c r="B1079" s="12">
        <v>1.5511E-2</v>
      </c>
      <c r="C1079" s="12">
        <v>1.8935E-2</v>
      </c>
      <c r="D1079" s="12">
        <v>1.5511E-2</v>
      </c>
      <c r="E1079" s="12">
        <v>1.8613999999999999E-2</v>
      </c>
      <c r="F1079" s="12">
        <v>11344300</v>
      </c>
      <c r="G1079" s="12">
        <v>199305169</v>
      </c>
      <c r="H1079" s="7">
        <f t="shared" si="16"/>
        <v>0.2000515763006897</v>
      </c>
    </row>
    <row r="1080" spans="1:8" x14ac:dyDescent="0.75">
      <c r="A1080" s="2">
        <v>42934</v>
      </c>
      <c r="B1080" s="12">
        <v>1.8731000000000001E-2</v>
      </c>
      <c r="C1080" s="12">
        <v>2.0157999999999999E-2</v>
      </c>
      <c r="D1080" s="12">
        <v>1.7809999999999999E-2</v>
      </c>
      <c r="E1080" s="12">
        <v>1.8665999999999999E-2</v>
      </c>
      <c r="F1080" s="12">
        <v>9243940</v>
      </c>
      <c r="G1080" s="12">
        <v>200039851</v>
      </c>
      <c r="H1080" s="7">
        <f t="shared" si="16"/>
        <v>-3.4701831188939485E-3</v>
      </c>
    </row>
    <row r="1081" spans="1:8" x14ac:dyDescent="0.75">
      <c r="A1081" s="2">
        <v>42935</v>
      </c>
      <c r="B1081" s="12">
        <v>1.8770999999999999E-2</v>
      </c>
      <c r="C1081" s="12">
        <v>1.9916E-2</v>
      </c>
      <c r="D1081" s="12">
        <v>1.7100000000000001E-2</v>
      </c>
      <c r="E1081" s="12">
        <v>1.7256000000000001E-2</v>
      </c>
      <c r="F1081" s="12">
        <v>6628620</v>
      </c>
      <c r="G1081" s="12">
        <v>185247864</v>
      </c>
      <c r="H1081" s="7">
        <f t="shared" si="16"/>
        <v>-8.0709605242128765E-2</v>
      </c>
    </row>
    <row r="1082" spans="1:8" x14ac:dyDescent="0.75">
      <c r="A1082" s="2">
        <v>42936</v>
      </c>
      <c r="B1082" s="12">
        <v>1.7337999999999999E-2</v>
      </c>
      <c r="C1082" s="12">
        <v>2.0397999999999999E-2</v>
      </c>
      <c r="D1082" s="12">
        <v>1.7337999999999999E-2</v>
      </c>
      <c r="E1082" s="12">
        <v>1.8859000000000001E-2</v>
      </c>
      <c r="F1082" s="12">
        <v>11307300</v>
      </c>
      <c r="G1082" s="12">
        <v>202500302</v>
      </c>
      <c r="H1082" s="7">
        <f t="shared" si="16"/>
        <v>8.7726381358865013E-2</v>
      </c>
    </row>
    <row r="1083" spans="1:8" x14ac:dyDescent="0.75">
      <c r="A1083" s="2">
        <v>42937</v>
      </c>
      <c r="B1083" s="12">
        <v>1.8994E-2</v>
      </c>
      <c r="C1083" s="12">
        <v>2.0628000000000001E-2</v>
      </c>
      <c r="D1083" s="12">
        <v>1.8685E-2</v>
      </c>
      <c r="E1083" s="12">
        <v>1.9200999999999999E-2</v>
      </c>
      <c r="F1083" s="12">
        <v>9737820</v>
      </c>
      <c r="G1083" s="12">
        <v>206386924</v>
      </c>
      <c r="H1083" s="7">
        <f t="shared" si="16"/>
        <v>1.0898178372117449E-2</v>
      </c>
    </row>
    <row r="1084" spans="1:8" x14ac:dyDescent="0.75">
      <c r="A1084" s="2">
        <v>42938</v>
      </c>
      <c r="B1084" s="12">
        <v>1.9178000000000001E-2</v>
      </c>
      <c r="C1084" s="12">
        <v>2.3539999999999998E-2</v>
      </c>
      <c r="D1084" s="12">
        <v>1.9144000000000001E-2</v>
      </c>
      <c r="E1084" s="12">
        <v>2.2877000000000002E-2</v>
      </c>
      <c r="F1084" s="12">
        <v>16277000</v>
      </c>
      <c r="G1084" s="12">
        <v>245945842</v>
      </c>
      <c r="H1084" s="7">
        <f t="shared" si="16"/>
        <v>0.19287725518823656</v>
      </c>
    </row>
    <row r="1085" spans="1:8" x14ac:dyDescent="0.75">
      <c r="A1085" s="2">
        <v>42939</v>
      </c>
      <c r="B1085" s="12">
        <v>2.2908999999999999E-2</v>
      </c>
      <c r="C1085" s="12">
        <v>2.3715E-2</v>
      </c>
      <c r="D1085" s="12">
        <v>2.0320999999999999E-2</v>
      </c>
      <c r="E1085" s="12">
        <v>2.1769E-2</v>
      </c>
      <c r="F1085" s="12">
        <v>10264600</v>
      </c>
      <c r="G1085" s="12">
        <v>234106842</v>
      </c>
      <c r="H1085" s="7">
        <f t="shared" si="16"/>
        <v>-4.9762102230564348E-2</v>
      </c>
    </row>
    <row r="1086" spans="1:8" x14ac:dyDescent="0.75">
      <c r="A1086" s="2">
        <v>42940</v>
      </c>
      <c r="B1086" s="12">
        <v>2.1672E-2</v>
      </c>
      <c r="C1086" s="12">
        <v>2.282E-2</v>
      </c>
      <c r="D1086" s="12">
        <v>2.0864000000000001E-2</v>
      </c>
      <c r="E1086" s="12">
        <v>2.2605E-2</v>
      </c>
      <c r="F1086" s="12">
        <v>6419140</v>
      </c>
      <c r="G1086" s="12">
        <v>243197576</v>
      </c>
      <c r="H1086" s="7">
        <f t="shared" si="16"/>
        <v>4.3050941306755248E-2</v>
      </c>
    </row>
    <row r="1087" spans="1:8" x14ac:dyDescent="0.75">
      <c r="A1087" s="2">
        <v>42941</v>
      </c>
      <c r="B1087" s="12">
        <v>2.2616000000000001E-2</v>
      </c>
      <c r="C1087" s="12">
        <v>2.2908999999999999E-2</v>
      </c>
      <c r="D1087" s="12">
        <v>1.7188999999999999E-2</v>
      </c>
      <c r="E1087" s="12">
        <v>1.8551000000000002E-2</v>
      </c>
      <c r="F1087" s="12">
        <v>11337500</v>
      </c>
      <c r="G1087" s="12">
        <v>199787123</v>
      </c>
      <c r="H1087" s="7">
        <f t="shared" si="16"/>
        <v>-0.17974000707463739</v>
      </c>
    </row>
    <row r="1088" spans="1:8" x14ac:dyDescent="0.75">
      <c r="A1088" s="2">
        <v>42942</v>
      </c>
      <c r="B1088" s="12">
        <v>1.8577E-2</v>
      </c>
      <c r="C1088" s="12">
        <v>1.9694E-2</v>
      </c>
      <c r="D1088" s="12">
        <v>1.7651E-2</v>
      </c>
      <c r="E1088" s="12">
        <v>1.8877999999999999E-2</v>
      </c>
      <c r="F1088" s="12">
        <v>7069110</v>
      </c>
      <c r="G1088" s="12">
        <v>203360504</v>
      </c>
      <c r="H1088" s="7">
        <f t="shared" si="16"/>
        <v>1.6202831458254789E-2</v>
      </c>
    </row>
    <row r="1089" spans="1:8" x14ac:dyDescent="0.75">
      <c r="A1089" s="2">
        <v>42943</v>
      </c>
      <c r="B1089" s="12">
        <v>1.8936999999999999E-2</v>
      </c>
      <c r="C1089" s="12">
        <v>1.9231999999999999E-2</v>
      </c>
      <c r="D1089" s="12">
        <v>1.8075000000000001E-2</v>
      </c>
      <c r="E1089" s="12">
        <v>1.8322000000000001E-2</v>
      </c>
      <c r="F1089" s="12">
        <v>4931040</v>
      </c>
      <c r="G1089" s="12">
        <v>197410296</v>
      </c>
      <c r="H1089" s="7">
        <f t="shared" si="16"/>
        <v>-3.2476104979669303E-2</v>
      </c>
    </row>
    <row r="1090" spans="1:8" x14ac:dyDescent="0.75">
      <c r="A1090" s="2">
        <v>42944</v>
      </c>
      <c r="B1090" s="12">
        <v>1.8419999999999999E-2</v>
      </c>
      <c r="C1090" s="12">
        <v>1.8676999999999999E-2</v>
      </c>
      <c r="D1090" s="12">
        <v>1.6448000000000001E-2</v>
      </c>
      <c r="E1090" s="12">
        <v>1.6961E-2</v>
      </c>
      <c r="F1090" s="12">
        <v>8881060</v>
      </c>
      <c r="G1090" s="12">
        <v>182835489</v>
      </c>
      <c r="H1090" s="7">
        <f t="shared" si="16"/>
        <v>-7.9207383279044447E-2</v>
      </c>
    </row>
    <row r="1091" spans="1:8" x14ac:dyDescent="0.75">
      <c r="A1091" s="2">
        <v>42945</v>
      </c>
      <c r="B1091" s="12">
        <v>1.6930000000000001E-2</v>
      </c>
      <c r="C1091" s="12">
        <v>1.7447000000000001E-2</v>
      </c>
      <c r="D1091" s="12">
        <v>1.5495E-2</v>
      </c>
      <c r="E1091" s="12">
        <v>1.7447000000000001E-2</v>
      </c>
      <c r="F1091" s="12">
        <v>4313590</v>
      </c>
      <c r="G1091" s="12">
        <v>188112515</v>
      </c>
      <c r="H1091" s="7">
        <f t="shared" ref="H1091:H1154" si="17">(E1091-B1091)/B1091</f>
        <v>3.0537507383343182E-2</v>
      </c>
    </row>
    <row r="1092" spans="1:8" x14ac:dyDescent="0.75">
      <c r="A1092" s="2">
        <v>42946</v>
      </c>
      <c r="B1092" s="12">
        <v>1.7492000000000001E-2</v>
      </c>
      <c r="C1092" s="12">
        <v>1.7492000000000001E-2</v>
      </c>
      <c r="D1092" s="12">
        <v>1.5921999999999999E-2</v>
      </c>
      <c r="E1092" s="12">
        <v>1.5984000000000002E-2</v>
      </c>
      <c r="F1092" s="12">
        <v>3890430</v>
      </c>
      <c r="G1092" s="12">
        <v>172408327</v>
      </c>
      <c r="H1092" s="7">
        <f t="shared" si="17"/>
        <v>-8.6210839240795728E-2</v>
      </c>
    </row>
    <row r="1093" spans="1:8" x14ac:dyDescent="0.75">
      <c r="A1093" s="2">
        <v>42947</v>
      </c>
      <c r="B1093" s="12">
        <v>1.5893999999999998E-2</v>
      </c>
      <c r="C1093" s="12">
        <v>1.6462000000000001E-2</v>
      </c>
      <c r="D1093" s="12">
        <v>1.5192000000000001E-2</v>
      </c>
      <c r="E1093" s="12">
        <v>1.6095000000000002E-2</v>
      </c>
      <c r="F1093" s="12">
        <v>4522640</v>
      </c>
      <c r="G1093" s="12">
        <v>174210440</v>
      </c>
      <c r="H1093" s="7">
        <f t="shared" si="17"/>
        <v>1.2646281615704245E-2</v>
      </c>
    </row>
    <row r="1094" spans="1:8" x14ac:dyDescent="0.75">
      <c r="A1094" s="2">
        <v>42948</v>
      </c>
      <c r="B1094" s="12">
        <v>1.6102000000000002E-2</v>
      </c>
      <c r="C1094" s="12">
        <v>1.7954999999999999E-2</v>
      </c>
      <c r="D1094" s="12">
        <v>1.5866000000000002E-2</v>
      </c>
      <c r="E1094" s="12">
        <v>1.7933000000000001E-2</v>
      </c>
      <c r="F1094" s="12">
        <v>7577370</v>
      </c>
      <c r="G1094" s="12">
        <v>194180751</v>
      </c>
      <c r="H1094" s="7">
        <f t="shared" si="17"/>
        <v>0.11371258228791449</v>
      </c>
    </row>
    <row r="1095" spans="1:8" x14ac:dyDescent="0.75">
      <c r="A1095" s="2">
        <v>42949</v>
      </c>
      <c r="B1095" s="12">
        <v>1.7905999999999998E-2</v>
      </c>
      <c r="C1095" s="12">
        <v>1.9188E-2</v>
      </c>
      <c r="D1095" s="12">
        <v>1.7527000000000001E-2</v>
      </c>
      <c r="E1095" s="12">
        <v>1.8412999999999999E-2</v>
      </c>
      <c r="F1095" s="12">
        <v>8405370</v>
      </c>
      <c r="G1095" s="12">
        <v>199585759</v>
      </c>
      <c r="H1095" s="7">
        <f t="shared" si="17"/>
        <v>2.8314531441974787E-2</v>
      </c>
    </row>
    <row r="1096" spans="1:8" x14ac:dyDescent="0.75">
      <c r="A1096" s="2">
        <v>42950</v>
      </c>
      <c r="B1096" s="12">
        <v>1.8312999999999999E-2</v>
      </c>
      <c r="C1096" s="12">
        <v>1.8981000000000001E-2</v>
      </c>
      <c r="D1096" s="12">
        <v>1.8207000000000001E-2</v>
      </c>
      <c r="E1096" s="12">
        <v>1.8859999999999998E-2</v>
      </c>
      <c r="F1096" s="12">
        <v>3565840</v>
      </c>
      <c r="G1096" s="12">
        <v>206435383</v>
      </c>
      <c r="H1096" s="7">
        <f t="shared" si="17"/>
        <v>2.9869491617976241E-2</v>
      </c>
    </row>
    <row r="1097" spans="1:8" x14ac:dyDescent="0.75">
      <c r="A1097" s="2">
        <v>42951</v>
      </c>
      <c r="B1097" s="12">
        <v>1.8846000000000002E-2</v>
      </c>
      <c r="C1097" s="12">
        <v>2.2411E-2</v>
      </c>
      <c r="D1097" s="12">
        <v>1.8596999999999999E-2</v>
      </c>
      <c r="E1097" s="12">
        <v>2.2241E-2</v>
      </c>
      <c r="F1097" s="12">
        <v>14348900</v>
      </c>
      <c r="G1097" s="12">
        <v>243504638</v>
      </c>
      <c r="H1097" s="7">
        <f t="shared" si="17"/>
        <v>0.18014432770879754</v>
      </c>
    </row>
    <row r="1098" spans="1:8" x14ac:dyDescent="0.75">
      <c r="A1098" s="2">
        <v>42952</v>
      </c>
      <c r="B1098" s="12">
        <v>2.2800000000000001E-2</v>
      </c>
      <c r="C1098" s="12">
        <v>2.6537999999999999E-2</v>
      </c>
      <c r="D1098" s="12">
        <v>2.1051E-2</v>
      </c>
      <c r="E1098" s="12">
        <v>2.3983999999999998E-2</v>
      </c>
      <c r="F1098" s="12">
        <v>28582700</v>
      </c>
      <c r="G1098" s="12">
        <v>262677398</v>
      </c>
      <c r="H1098" s="7">
        <f t="shared" si="17"/>
        <v>5.1929824561403402E-2</v>
      </c>
    </row>
    <row r="1099" spans="1:8" x14ac:dyDescent="0.75">
      <c r="A1099" s="2">
        <v>42953</v>
      </c>
      <c r="B1099" s="12">
        <v>2.3834999999999999E-2</v>
      </c>
      <c r="C1099" s="12">
        <v>2.4722999999999998E-2</v>
      </c>
      <c r="D1099" s="12">
        <v>2.2617999999999999E-2</v>
      </c>
      <c r="E1099" s="12">
        <v>2.2700999999999999E-2</v>
      </c>
      <c r="F1099" s="12">
        <v>11789300</v>
      </c>
      <c r="G1099" s="12">
        <v>248740386</v>
      </c>
      <c r="H1099" s="7">
        <f t="shared" si="17"/>
        <v>-4.7577092511013198E-2</v>
      </c>
    </row>
    <row r="1100" spans="1:8" x14ac:dyDescent="0.75">
      <c r="A1100" s="2">
        <v>42954</v>
      </c>
      <c r="B1100" s="12">
        <v>2.2696999999999998E-2</v>
      </c>
      <c r="C1100" s="12">
        <v>2.3050000000000001E-2</v>
      </c>
      <c r="D1100" s="12">
        <v>2.1222000000000001E-2</v>
      </c>
      <c r="E1100" s="12">
        <v>2.2194999999999999E-2</v>
      </c>
      <c r="F1100" s="12">
        <v>10141400</v>
      </c>
      <c r="G1100" s="12">
        <v>243312799</v>
      </c>
      <c r="H1100" s="7">
        <f t="shared" si="17"/>
        <v>-2.2117460457329118E-2</v>
      </c>
    </row>
    <row r="1101" spans="1:8" x14ac:dyDescent="0.75">
      <c r="A1101" s="2">
        <v>42955</v>
      </c>
      <c r="B1101" s="12">
        <v>2.23E-2</v>
      </c>
      <c r="C1101" s="12">
        <v>2.3737000000000001E-2</v>
      </c>
      <c r="D1101" s="12">
        <v>2.1703E-2</v>
      </c>
      <c r="E1101" s="12">
        <v>2.3737000000000001E-2</v>
      </c>
      <c r="F1101" s="12">
        <v>8748670</v>
      </c>
      <c r="G1101" s="12">
        <v>261126915</v>
      </c>
      <c r="H1101" s="7">
        <f t="shared" si="17"/>
        <v>6.44394618834081E-2</v>
      </c>
    </row>
    <row r="1102" spans="1:8" x14ac:dyDescent="0.75">
      <c r="A1102" s="2">
        <v>42956</v>
      </c>
      <c r="B1102" s="12">
        <v>2.3813000000000001E-2</v>
      </c>
      <c r="C1102" s="12">
        <v>2.4612999999999999E-2</v>
      </c>
      <c r="D1102" s="12">
        <v>2.1600999999999999E-2</v>
      </c>
      <c r="E1102" s="12">
        <v>2.2995999999999999E-2</v>
      </c>
      <c r="F1102" s="12">
        <v>9943390</v>
      </c>
      <c r="G1102" s="12">
        <v>253162910</v>
      </c>
      <c r="H1102" s="7">
        <f t="shared" si="17"/>
        <v>-3.4308990887330519E-2</v>
      </c>
    </row>
    <row r="1103" spans="1:8" x14ac:dyDescent="0.75">
      <c r="A1103" s="2">
        <v>42957</v>
      </c>
      <c r="B1103" s="12">
        <v>2.2993E-2</v>
      </c>
      <c r="C1103" s="12">
        <v>2.3449999999999999E-2</v>
      </c>
      <c r="D1103" s="12">
        <v>2.1992999999999999E-2</v>
      </c>
      <c r="E1103" s="12">
        <v>2.2006999999999999E-2</v>
      </c>
      <c r="F1103" s="12">
        <v>5144750</v>
      </c>
      <c r="G1103" s="12">
        <v>242423021</v>
      </c>
      <c r="H1103" s="7">
        <f t="shared" si="17"/>
        <v>-4.2882616448484352E-2</v>
      </c>
    </row>
    <row r="1104" spans="1:8" x14ac:dyDescent="0.75">
      <c r="A1104" s="2">
        <v>42958</v>
      </c>
      <c r="B1104" s="12">
        <v>2.1940000000000001E-2</v>
      </c>
      <c r="C1104" s="12">
        <v>2.2304000000000001E-2</v>
      </c>
      <c r="D1104" s="12">
        <v>2.0750999999999999E-2</v>
      </c>
      <c r="E1104" s="12">
        <v>2.1479999999999999E-2</v>
      </c>
      <c r="F1104" s="12">
        <v>6968740</v>
      </c>
      <c r="G1104" s="12">
        <v>236695111</v>
      </c>
      <c r="H1104" s="7">
        <f t="shared" si="17"/>
        <v>-2.0966271649954515E-2</v>
      </c>
    </row>
    <row r="1105" spans="1:8" x14ac:dyDescent="0.75">
      <c r="A1105" s="2">
        <v>42959</v>
      </c>
      <c r="B1105" s="12">
        <v>2.1399999999999999E-2</v>
      </c>
      <c r="C1105" s="12">
        <v>2.2192E-2</v>
      </c>
      <c r="D1105" s="12">
        <v>1.9601E-2</v>
      </c>
      <c r="E1105" s="12">
        <v>2.0218E-2</v>
      </c>
      <c r="F1105" s="12">
        <v>8536080</v>
      </c>
      <c r="G1105" s="12">
        <v>222852876</v>
      </c>
      <c r="H1105" s="7">
        <f t="shared" si="17"/>
        <v>-5.5233644859813039E-2</v>
      </c>
    </row>
    <row r="1106" spans="1:8" x14ac:dyDescent="0.75">
      <c r="A1106" s="2">
        <v>42960</v>
      </c>
      <c r="B1106" s="12">
        <v>2.0233999999999999E-2</v>
      </c>
      <c r="C1106" s="12">
        <v>2.0233999999999999E-2</v>
      </c>
      <c r="D1106" s="12">
        <v>1.7236999999999999E-2</v>
      </c>
      <c r="E1106" s="12">
        <v>1.8249999999999999E-2</v>
      </c>
      <c r="F1106" s="12">
        <v>18070400</v>
      </c>
      <c r="G1106" s="12">
        <v>201269877</v>
      </c>
      <c r="H1106" s="7">
        <f t="shared" si="17"/>
        <v>-9.8052782445388939E-2</v>
      </c>
    </row>
    <row r="1107" spans="1:8" x14ac:dyDescent="0.75">
      <c r="A1107" s="2">
        <v>42961</v>
      </c>
      <c r="B1107" s="12">
        <v>1.8312999999999999E-2</v>
      </c>
      <c r="C1107" s="12">
        <v>1.9210000000000001E-2</v>
      </c>
      <c r="D1107" s="12">
        <v>1.6820000000000002E-2</v>
      </c>
      <c r="E1107" s="12">
        <v>1.7621999999999999E-2</v>
      </c>
      <c r="F1107" s="12">
        <v>9974570</v>
      </c>
      <c r="G1107" s="12">
        <v>194396136</v>
      </c>
      <c r="H1107" s="7">
        <f t="shared" si="17"/>
        <v>-3.7732758149948163E-2</v>
      </c>
    </row>
    <row r="1108" spans="1:8" x14ac:dyDescent="0.75">
      <c r="A1108" s="2">
        <v>42962</v>
      </c>
      <c r="B1108" s="12">
        <v>1.7604999999999999E-2</v>
      </c>
      <c r="C1108" s="12">
        <v>1.8891000000000002E-2</v>
      </c>
      <c r="D1108" s="12">
        <v>1.6067999999999999E-2</v>
      </c>
      <c r="E1108" s="12">
        <v>1.7433000000000001E-2</v>
      </c>
      <c r="F1108" s="12">
        <v>15330000</v>
      </c>
      <c r="G1108" s="12">
        <v>192449007</v>
      </c>
      <c r="H1108" s="7">
        <f t="shared" si="17"/>
        <v>-9.7699517182617754E-3</v>
      </c>
    </row>
    <row r="1109" spans="1:8" x14ac:dyDescent="0.75">
      <c r="A1109" s="2">
        <v>42963</v>
      </c>
      <c r="B1109" s="12">
        <v>1.7377E-2</v>
      </c>
      <c r="C1109" s="12">
        <v>1.8561000000000001E-2</v>
      </c>
      <c r="D1109" s="12">
        <v>1.7127E-2</v>
      </c>
      <c r="E1109" s="12">
        <v>1.7701999999999999E-2</v>
      </c>
      <c r="F1109" s="12">
        <v>8427430</v>
      </c>
      <c r="G1109" s="12">
        <v>195445910</v>
      </c>
      <c r="H1109" s="7">
        <f t="shared" si="17"/>
        <v>1.870288312136726E-2</v>
      </c>
    </row>
    <row r="1110" spans="1:8" x14ac:dyDescent="0.75">
      <c r="A1110" s="2">
        <v>42964</v>
      </c>
      <c r="B1110" s="12">
        <v>1.7715000000000002E-2</v>
      </c>
      <c r="C1110" s="12">
        <v>1.8238000000000001E-2</v>
      </c>
      <c r="D1110" s="12">
        <v>1.6865000000000002E-2</v>
      </c>
      <c r="E1110" s="12">
        <v>1.7326999999999999E-2</v>
      </c>
      <c r="F1110" s="12">
        <v>7228100</v>
      </c>
      <c r="G1110" s="12">
        <v>191470516</v>
      </c>
      <c r="H1110" s="7">
        <f t="shared" si="17"/>
        <v>-2.1902342647474055E-2</v>
      </c>
    </row>
    <row r="1111" spans="1:8" x14ac:dyDescent="0.75">
      <c r="A1111" s="2">
        <v>42965</v>
      </c>
      <c r="B1111" s="12">
        <v>1.7326000000000001E-2</v>
      </c>
      <c r="C1111" s="12">
        <v>1.7585E-2</v>
      </c>
      <c r="D1111" s="12">
        <v>1.6572E-2</v>
      </c>
      <c r="E1111" s="12">
        <v>1.6841999999999999E-2</v>
      </c>
      <c r="F1111" s="12">
        <v>4253200</v>
      </c>
      <c r="G1111" s="12">
        <v>186156444</v>
      </c>
      <c r="H1111" s="7">
        <f t="shared" si="17"/>
        <v>-2.7934895532725487E-2</v>
      </c>
    </row>
    <row r="1112" spans="1:8" x14ac:dyDescent="0.75">
      <c r="A1112" s="2">
        <v>42966</v>
      </c>
      <c r="B1112" s="12">
        <v>1.6861999999999999E-2</v>
      </c>
      <c r="C1112" s="12">
        <v>1.7201000000000001E-2</v>
      </c>
      <c r="D1112" s="12">
        <v>1.555E-2</v>
      </c>
      <c r="E1112" s="12">
        <v>1.6513E-2</v>
      </c>
      <c r="F1112" s="12">
        <v>4290190</v>
      </c>
      <c r="G1112" s="12">
        <v>183038457</v>
      </c>
      <c r="H1112" s="7">
        <f t="shared" si="17"/>
        <v>-2.0697426165342109E-2</v>
      </c>
    </row>
    <row r="1113" spans="1:8" x14ac:dyDescent="0.75">
      <c r="A1113" s="2">
        <v>42967</v>
      </c>
      <c r="B1113" s="12">
        <v>1.6480999999999999E-2</v>
      </c>
      <c r="C1113" s="12">
        <v>1.8386E-2</v>
      </c>
      <c r="D1113" s="12">
        <v>1.6147999999999999E-2</v>
      </c>
      <c r="E1113" s="12">
        <v>1.7631000000000001E-2</v>
      </c>
      <c r="F1113" s="12">
        <v>7276760</v>
      </c>
      <c r="G1113" s="12">
        <v>195497252</v>
      </c>
      <c r="H1113" s="7">
        <f t="shared" si="17"/>
        <v>6.9777319337418958E-2</v>
      </c>
    </row>
    <row r="1114" spans="1:8" x14ac:dyDescent="0.75">
      <c r="A1114" s="2">
        <v>42968</v>
      </c>
      <c r="B1114" s="12">
        <v>1.7669000000000001E-2</v>
      </c>
      <c r="C1114" s="12">
        <v>2.0365000000000001E-2</v>
      </c>
      <c r="D1114" s="12">
        <v>1.7092E-2</v>
      </c>
      <c r="E1114" s="12">
        <v>1.9753E-2</v>
      </c>
      <c r="F1114" s="12">
        <v>9391270</v>
      </c>
      <c r="G1114" s="12">
        <v>220091607</v>
      </c>
      <c r="H1114" s="7">
        <f t="shared" si="17"/>
        <v>0.11794668628671678</v>
      </c>
    </row>
    <row r="1115" spans="1:8" x14ac:dyDescent="0.75">
      <c r="A1115" s="2">
        <v>42969</v>
      </c>
      <c r="B1115" s="12">
        <v>1.966E-2</v>
      </c>
      <c r="C1115" s="12">
        <v>2.1753000000000002E-2</v>
      </c>
      <c r="D1115" s="12">
        <v>1.6733999999999999E-2</v>
      </c>
      <c r="E1115" s="12">
        <v>2.1624000000000001E-2</v>
      </c>
      <c r="F1115" s="12">
        <v>18062400</v>
      </c>
      <c r="G1115" s="12">
        <v>241323726</v>
      </c>
      <c r="H1115" s="7">
        <f t="shared" si="17"/>
        <v>9.9898270600203481E-2</v>
      </c>
    </row>
    <row r="1116" spans="1:8" x14ac:dyDescent="0.75">
      <c r="A1116" s="2">
        <v>42970</v>
      </c>
      <c r="B1116" s="12">
        <v>2.1458999999999999E-2</v>
      </c>
      <c r="C1116" s="12">
        <v>2.3979E-2</v>
      </c>
      <c r="D1116" s="12">
        <v>1.9393000000000001E-2</v>
      </c>
      <c r="E1116" s="12">
        <v>2.0222E-2</v>
      </c>
      <c r="F1116" s="12">
        <v>25240300</v>
      </c>
      <c r="G1116" s="12">
        <v>225900217</v>
      </c>
      <c r="H1116" s="7">
        <f t="shared" si="17"/>
        <v>-5.7644811034996905E-2</v>
      </c>
    </row>
    <row r="1117" spans="1:8" x14ac:dyDescent="0.75">
      <c r="A1117" s="2">
        <v>42971</v>
      </c>
      <c r="B1117" s="12">
        <v>2.0465000000000001E-2</v>
      </c>
      <c r="C1117" s="12">
        <v>2.1513000000000001E-2</v>
      </c>
      <c r="D1117" s="12">
        <v>1.8509999999999999E-2</v>
      </c>
      <c r="E1117" s="12">
        <v>1.9023999999999999E-2</v>
      </c>
      <c r="F1117" s="12">
        <v>9530830</v>
      </c>
      <c r="G1117" s="12">
        <v>212663745</v>
      </c>
      <c r="H1117" s="7">
        <f t="shared" si="17"/>
        <v>-7.0412900073295939E-2</v>
      </c>
    </row>
    <row r="1118" spans="1:8" x14ac:dyDescent="0.75">
      <c r="A1118" s="2">
        <v>42972</v>
      </c>
      <c r="B1118" s="12">
        <v>1.9036000000000001E-2</v>
      </c>
      <c r="C1118" s="12">
        <v>2.0497000000000001E-2</v>
      </c>
      <c r="D1118" s="12">
        <v>1.8367000000000001E-2</v>
      </c>
      <c r="E1118" s="12">
        <v>2.0497000000000001E-2</v>
      </c>
      <c r="F1118" s="12">
        <v>6734260</v>
      </c>
      <c r="G1118" s="12">
        <v>234672130</v>
      </c>
      <c r="H1118" s="7">
        <f t="shared" si="17"/>
        <v>7.6749317083420907E-2</v>
      </c>
    </row>
    <row r="1119" spans="1:8" x14ac:dyDescent="0.75">
      <c r="A1119" s="2">
        <v>42973</v>
      </c>
      <c r="B1119" s="12">
        <v>2.0324999999999999E-2</v>
      </c>
      <c r="C1119" s="12">
        <v>2.1225999999999998E-2</v>
      </c>
      <c r="D1119" s="12">
        <v>1.9012999999999999E-2</v>
      </c>
      <c r="E1119" s="12">
        <v>2.1208000000000001E-2</v>
      </c>
      <c r="F1119" s="12">
        <v>6739770</v>
      </c>
      <c r="G1119" s="12">
        <v>244171756</v>
      </c>
      <c r="H1119" s="7">
        <f t="shared" si="17"/>
        <v>4.3444034440344496E-2</v>
      </c>
    </row>
    <row r="1120" spans="1:8" x14ac:dyDescent="0.75">
      <c r="A1120" s="2">
        <v>42974</v>
      </c>
      <c r="B1120" s="12">
        <v>2.112E-2</v>
      </c>
      <c r="C1120" s="12">
        <v>2.1444999999999999E-2</v>
      </c>
      <c r="D1120" s="12">
        <v>1.9569E-2</v>
      </c>
      <c r="E1120" s="12">
        <v>1.9785000000000001E-2</v>
      </c>
      <c r="F1120" s="12">
        <v>4308080</v>
      </c>
      <c r="G1120" s="12">
        <v>228407303</v>
      </c>
      <c r="H1120" s="7">
        <f t="shared" si="17"/>
        <v>-6.3210227272727237E-2</v>
      </c>
    </row>
    <row r="1121" spans="1:8" x14ac:dyDescent="0.75">
      <c r="A1121" s="2">
        <v>42975</v>
      </c>
      <c r="B1121" s="12">
        <v>1.9862000000000001E-2</v>
      </c>
      <c r="C1121" s="12">
        <v>2.1014000000000001E-2</v>
      </c>
      <c r="D1121" s="12">
        <v>1.9238999999999999E-2</v>
      </c>
      <c r="E1121" s="12">
        <v>2.0525000000000002E-2</v>
      </c>
      <c r="F1121" s="12">
        <v>6305440</v>
      </c>
      <c r="G1121" s="12">
        <v>237689179</v>
      </c>
      <c r="H1121" s="7">
        <f t="shared" si="17"/>
        <v>3.3380324237236955E-2</v>
      </c>
    </row>
    <row r="1122" spans="1:8" x14ac:dyDescent="0.75">
      <c r="A1122" s="2">
        <v>42976</v>
      </c>
      <c r="B1122" s="12">
        <v>2.0497000000000001E-2</v>
      </c>
      <c r="C1122" s="12">
        <v>2.0823000000000001E-2</v>
      </c>
      <c r="D1122" s="12">
        <v>1.9424E-2</v>
      </c>
      <c r="E1122" s="12">
        <v>2.0104E-2</v>
      </c>
      <c r="F1122" s="12">
        <v>5990490</v>
      </c>
      <c r="G1122" s="12">
        <v>232944910</v>
      </c>
      <c r="H1122" s="7">
        <f t="shared" si="17"/>
        <v>-1.9173537590867002E-2</v>
      </c>
    </row>
    <row r="1123" spans="1:8" x14ac:dyDescent="0.75">
      <c r="A1123" s="2">
        <v>42977</v>
      </c>
      <c r="B1123" s="12">
        <v>2.0056000000000001E-2</v>
      </c>
      <c r="C1123" s="12">
        <v>2.1239999999999998E-2</v>
      </c>
      <c r="D1123" s="12">
        <v>1.9883000000000001E-2</v>
      </c>
      <c r="E1123" s="12">
        <v>2.1224E-2</v>
      </c>
      <c r="F1123" s="12">
        <v>5836630</v>
      </c>
      <c r="G1123" s="12">
        <v>245915253</v>
      </c>
      <c r="H1123" s="7">
        <f t="shared" si="17"/>
        <v>5.8236936577582714E-2</v>
      </c>
    </row>
    <row r="1124" spans="1:8" x14ac:dyDescent="0.75">
      <c r="A1124" s="2">
        <v>42978</v>
      </c>
      <c r="B1124" s="12">
        <v>2.1194000000000001E-2</v>
      </c>
      <c r="C1124" s="12">
        <v>2.2502000000000001E-2</v>
      </c>
      <c r="D1124" s="12">
        <v>2.0775999999999999E-2</v>
      </c>
      <c r="E1124" s="12">
        <v>2.2405000000000001E-2</v>
      </c>
      <c r="F1124" s="12">
        <v>5039660</v>
      </c>
      <c r="G1124" s="12">
        <v>371635580</v>
      </c>
      <c r="H1124" s="7">
        <f t="shared" si="17"/>
        <v>5.7138812871567433E-2</v>
      </c>
    </row>
    <row r="1125" spans="1:8" x14ac:dyDescent="0.75">
      <c r="A1125" s="2">
        <v>42979</v>
      </c>
      <c r="B1125" s="12">
        <v>2.2338E-2</v>
      </c>
      <c r="C1125" s="12">
        <v>2.4472000000000001E-2</v>
      </c>
      <c r="D1125" s="12">
        <v>2.1454999999999998E-2</v>
      </c>
      <c r="E1125" s="12">
        <v>2.3954E-2</v>
      </c>
      <c r="F1125" s="12">
        <v>8806440</v>
      </c>
      <c r="G1125" s="12">
        <v>397328639</v>
      </c>
      <c r="H1125" s="7">
        <f t="shared" si="17"/>
        <v>7.2343092488136779E-2</v>
      </c>
    </row>
    <row r="1126" spans="1:8" x14ac:dyDescent="0.75">
      <c r="A1126" s="2">
        <v>42980</v>
      </c>
      <c r="B1126" s="12">
        <v>2.4058E-2</v>
      </c>
      <c r="C1126" s="12">
        <v>2.4326E-2</v>
      </c>
      <c r="D1126" s="12">
        <v>2.0413000000000001E-2</v>
      </c>
      <c r="E1126" s="12">
        <v>2.0837000000000001E-2</v>
      </c>
      <c r="F1126" s="12">
        <v>6551880</v>
      </c>
      <c r="G1126" s="12">
        <v>345620704</v>
      </c>
      <c r="H1126" s="7">
        <f t="shared" si="17"/>
        <v>-0.13388477845207408</v>
      </c>
    </row>
    <row r="1127" spans="1:8" x14ac:dyDescent="0.75">
      <c r="A1127" s="2">
        <v>42981</v>
      </c>
      <c r="B1127" s="12">
        <v>2.0813000000000002E-2</v>
      </c>
      <c r="C1127" s="12">
        <v>2.1904E-2</v>
      </c>
      <c r="D1127" s="12">
        <v>2.0296999999999999E-2</v>
      </c>
      <c r="E1127" s="12">
        <v>2.1295999999999999E-2</v>
      </c>
      <c r="F1127" s="12">
        <v>2524130</v>
      </c>
      <c r="G1127" s="12">
        <v>353239045</v>
      </c>
      <c r="H1127" s="7">
        <f t="shared" si="17"/>
        <v>2.3206649690097406E-2</v>
      </c>
    </row>
    <row r="1128" spans="1:8" x14ac:dyDescent="0.75">
      <c r="A1128" s="2">
        <v>42982</v>
      </c>
      <c r="B1128" s="12">
        <v>2.1309999999999999E-2</v>
      </c>
      <c r="C1128" s="12">
        <v>2.1339E-2</v>
      </c>
      <c r="D1128" s="12">
        <v>1.669E-2</v>
      </c>
      <c r="E1128" s="12">
        <v>1.7624999999999998E-2</v>
      </c>
      <c r="F1128" s="12">
        <v>6341980</v>
      </c>
      <c r="G1128" s="12">
        <v>292343654</v>
      </c>
      <c r="H1128" s="7">
        <f t="shared" si="17"/>
        <v>-0.17292351008916007</v>
      </c>
    </row>
    <row r="1129" spans="1:8" x14ac:dyDescent="0.75">
      <c r="A1129" s="2">
        <v>42983</v>
      </c>
      <c r="B1129" s="12">
        <v>1.7857000000000001E-2</v>
      </c>
      <c r="C1129" s="12">
        <v>1.9061999999999999E-2</v>
      </c>
      <c r="D1129" s="12">
        <v>1.5980000000000001E-2</v>
      </c>
      <c r="E1129" s="12">
        <v>1.8567E-2</v>
      </c>
      <c r="F1129" s="12">
        <v>5204660</v>
      </c>
      <c r="G1129" s="12">
        <v>307972255</v>
      </c>
      <c r="H1129" s="7">
        <f t="shared" si="17"/>
        <v>3.9760318082544592E-2</v>
      </c>
    </row>
    <row r="1130" spans="1:8" x14ac:dyDescent="0.75">
      <c r="A1130" s="2">
        <v>42984</v>
      </c>
      <c r="B1130" s="12">
        <v>1.8579999999999999E-2</v>
      </c>
      <c r="C1130" s="12">
        <v>2.0886999999999999E-2</v>
      </c>
      <c r="D1130" s="12">
        <v>1.8579999999999999E-2</v>
      </c>
      <c r="E1130" s="12">
        <v>2.0346E-2</v>
      </c>
      <c r="F1130" s="12">
        <v>4741770</v>
      </c>
      <c r="G1130" s="12">
        <v>337480526</v>
      </c>
      <c r="H1130" s="7">
        <f t="shared" si="17"/>
        <v>9.504843918191605E-2</v>
      </c>
    </row>
    <row r="1131" spans="1:8" x14ac:dyDescent="0.75">
      <c r="A1131" s="2">
        <v>42985</v>
      </c>
      <c r="B1131" s="12">
        <v>2.0353E-2</v>
      </c>
      <c r="C1131" s="12">
        <v>2.0655E-2</v>
      </c>
      <c r="D1131" s="12">
        <v>1.9432999999999999E-2</v>
      </c>
      <c r="E1131" s="12">
        <v>2.0095999999999999E-2</v>
      </c>
      <c r="F1131" s="12">
        <v>3784650</v>
      </c>
      <c r="G1131" s="12">
        <v>333332120</v>
      </c>
      <c r="H1131" s="7">
        <f t="shared" si="17"/>
        <v>-1.2627131135459161E-2</v>
      </c>
    </row>
    <row r="1132" spans="1:8" x14ac:dyDescent="0.75">
      <c r="A1132" s="2">
        <v>42986</v>
      </c>
      <c r="B1132" s="12">
        <v>2.0057999999999999E-2</v>
      </c>
      <c r="C1132" s="12">
        <v>2.0346E-2</v>
      </c>
      <c r="D1132" s="12">
        <v>1.6905E-2</v>
      </c>
      <c r="E1132" s="12">
        <v>1.7447000000000001E-2</v>
      </c>
      <c r="F1132" s="12">
        <v>5110680</v>
      </c>
      <c r="G1132" s="12">
        <v>289398190</v>
      </c>
      <c r="H1132" s="7">
        <f t="shared" si="17"/>
        <v>-0.13017249975072284</v>
      </c>
    </row>
    <row r="1133" spans="1:8" x14ac:dyDescent="0.75">
      <c r="A1133" s="2">
        <v>42987</v>
      </c>
      <c r="B1133" s="12">
        <v>1.7520999999999998E-2</v>
      </c>
      <c r="C1133" s="12">
        <v>1.7739000000000001E-2</v>
      </c>
      <c r="D1133" s="12">
        <v>1.6580000000000001E-2</v>
      </c>
      <c r="E1133" s="12">
        <v>1.7094999999999999E-2</v>
      </c>
      <c r="F1133" s="12">
        <v>2461230</v>
      </c>
      <c r="G1133" s="12">
        <v>283556252</v>
      </c>
      <c r="H1133" s="7">
        <f t="shared" si="17"/>
        <v>-2.4313680725985921E-2</v>
      </c>
    </row>
    <row r="1134" spans="1:8" x14ac:dyDescent="0.75">
      <c r="A1134" s="2">
        <v>42988</v>
      </c>
      <c r="B1134" s="12">
        <v>1.7108999999999999E-2</v>
      </c>
      <c r="C1134" s="12">
        <v>1.7193E-2</v>
      </c>
      <c r="D1134" s="12">
        <v>1.5628E-2</v>
      </c>
      <c r="E1134" s="12">
        <v>1.6268999999999999E-2</v>
      </c>
      <c r="F1134" s="12">
        <v>3452690</v>
      </c>
      <c r="G1134" s="12">
        <v>269850422</v>
      </c>
      <c r="H1134" s="7">
        <f t="shared" si="17"/>
        <v>-4.9096966508855019E-2</v>
      </c>
    </row>
    <row r="1135" spans="1:8" x14ac:dyDescent="0.75">
      <c r="A1135" s="2">
        <v>42989</v>
      </c>
      <c r="B1135" s="12">
        <v>1.6275999999999999E-2</v>
      </c>
      <c r="C1135" s="12">
        <v>1.7649000000000001E-2</v>
      </c>
      <c r="D1135" s="12">
        <v>1.5953999999999999E-2</v>
      </c>
      <c r="E1135" s="12">
        <v>1.6993000000000001E-2</v>
      </c>
      <c r="F1135" s="12">
        <v>3903590</v>
      </c>
      <c r="G1135" s="12">
        <v>281867705</v>
      </c>
      <c r="H1135" s="7">
        <f t="shared" si="17"/>
        <v>4.4052592774637654E-2</v>
      </c>
    </row>
    <row r="1136" spans="1:8" x14ac:dyDescent="0.75">
      <c r="A1136" s="2">
        <v>42990</v>
      </c>
      <c r="B1136" s="12">
        <v>1.7014000000000001E-2</v>
      </c>
      <c r="C1136" s="12">
        <v>1.7676999999999998E-2</v>
      </c>
      <c r="D1136" s="12">
        <v>1.6036000000000002E-2</v>
      </c>
      <c r="E1136" s="12">
        <v>1.6324000000000002E-2</v>
      </c>
      <c r="F1136" s="12">
        <v>3189200</v>
      </c>
      <c r="G1136" s="12">
        <v>270767827</v>
      </c>
      <c r="H1136" s="7">
        <f t="shared" si="17"/>
        <v>-4.0554837192899942E-2</v>
      </c>
    </row>
    <row r="1137" spans="1:8" x14ac:dyDescent="0.75">
      <c r="A1137" s="2">
        <v>42991</v>
      </c>
      <c r="B1137" s="12">
        <v>1.6198000000000001E-2</v>
      </c>
      <c r="C1137" s="12">
        <v>1.6301E-2</v>
      </c>
      <c r="D1137" s="12">
        <v>1.4656000000000001E-2</v>
      </c>
      <c r="E1137" s="12">
        <v>1.5328E-2</v>
      </c>
      <c r="F1137" s="12">
        <v>2671500</v>
      </c>
      <c r="G1137" s="12">
        <v>254247075</v>
      </c>
      <c r="H1137" s="7">
        <f t="shared" si="17"/>
        <v>-5.3710334609211069E-2</v>
      </c>
    </row>
    <row r="1138" spans="1:8" x14ac:dyDescent="0.75">
      <c r="A1138" s="2">
        <v>42992</v>
      </c>
      <c r="B1138" s="12">
        <v>1.5355000000000001E-2</v>
      </c>
      <c r="C1138" s="12">
        <v>1.555E-2</v>
      </c>
      <c r="D1138" s="12">
        <v>1.1037999999999999E-2</v>
      </c>
      <c r="E1138" s="12">
        <v>1.1037999999999999E-2</v>
      </c>
      <c r="F1138" s="12">
        <v>4609450</v>
      </c>
      <c r="G1138" s="12">
        <v>183088409</v>
      </c>
      <c r="H1138" s="7">
        <f t="shared" si="17"/>
        <v>-0.28114620644741134</v>
      </c>
    </row>
    <row r="1139" spans="1:8" x14ac:dyDescent="0.75">
      <c r="A1139" s="2">
        <v>42993</v>
      </c>
      <c r="B1139" s="12">
        <v>1.1129E-2</v>
      </c>
      <c r="C1139" s="12">
        <v>1.2571000000000001E-2</v>
      </c>
      <c r="D1139" s="12">
        <v>6.8919999999999997E-3</v>
      </c>
      <c r="E1139" s="12">
        <v>1.2097E-2</v>
      </c>
      <c r="F1139" s="12">
        <v>11877600</v>
      </c>
      <c r="G1139" s="12">
        <v>200645909</v>
      </c>
      <c r="H1139" s="7">
        <f t="shared" si="17"/>
        <v>8.6979962260760185E-2</v>
      </c>
    </row>
    <row r="1140" spans="1:8" x14ac:dyDescent="0.75">
      <c r="A1140" s="2">
        <v>42994</v>
      </c>
      <c r="B1140" s="12">
        <v>1.2047E-2</v>
      </c>
      <c r="C1140" s="12">
        <v>1.2474000000000001E-2</v>
      </c>
      <c r="D1140" s="12">
        <v>1.0492E-2</v>
      </c>
      <c r="E1140" s="12">
        <v>1.1698999999999999E-2</v>
      </c>
      <c r="F1140" s="12">
        <v>3639010</v>
      </c>
      <c r="G1140" s="12">
        <v>194049211</v>
      </c>
      <c r="H1140" s="7">
        <f t="shared" si="17"/>
        <v>-2.8886859799120201E-2</v>
      </c>
    </row>
    <row r="1141" spans="1:8" x14ac:dyDescent="0.75">
      <c r="A1141" s="2">
        <v>42995</v>
      </c>
      <c r="B1141" s="12">
        <v>1.171E-2</v>
      </c>
      <c r="C1141" s="12">
        <v>1.171E-2</v>
      </c>
      <c r="D1141" s="12">
        <v>1.018E-2</v>
      </c>
      <c r="E1141" s="12">
        <v>1.1211E-2</v>
      </c>
      <c r="F1141" s="12">
        <v>2253630</v>
      </c>
      <c r="G1141" s="12">
        <v>185949728</v>
      </c>
      <c r="H1141" s="7">
        <f t="shared" si="17"/>
        <v>-4.2613151152860754E-2</v>
      </c>
    </row>
    <row r="1142" spans="1:8" x14ac:dyDescent="0.75">
      <c r="A1142" s="2">
        <v>42996</v>
      </c>
      <c r="B1142" s="12">
        <v>1.1173000000000001E-2</v>
      </c>
      <c r="C1142" s="12">
        <v>1.3639E-2</v>
      </c>
      <c r="D1142" s="12">
        <v>1.1173000000000001E-2</v>
      </c>
      <c r="E1142" s="12">
        <v>1.3455E-2</v>
      </c>
      <c r="F1142" s="12">
        <v>4635400</v>
      </c>
      <c r="G1142" s="12">
        <v>223176172</v>
      </c>
      <c r="H1142" s="7">
        <f t="shared" si="17"/>
        <v>0.20424236999910492</v>
      </c>
    </row>
    <row r="1143" spans="1:8" x14ac:dyDescent="0.75">
      <c r="A1143" s="2">
        <v>42997</v>
      </c>
      <c r="B1143" s="12">
        <v>1.3453E-2</v>
      </c>
      <c r="C1143" s="12">
        <v>1.3505E-2</v>
      </c>
      <c r="D1143" s="12">
        <v>1.1414000000000001E-2</v>
      </c>
      <c r="E1143" s="12">
        <v>1.1795E-2</v>
      </c>
      <c r="F1143" s="12">
        <v>3583140</v>
      </c>
      <c r="G1143" s="12">
        <v>195638007</v>
      </c>
      <c r="H1143" s="7">
        <f t="shared" si="17"/>
        <v>-0.12324388612205454</v>
      </c>
    </row>
    <row r="1144" spans="1:8" x14ac:dyDescent="0.75">
      <c r="A1144" s="2">
        <v>42998</v>
      </c>
      <c r="B1144" s="12">
        <v>1.1781E-2</v>
      </c>
      <c r="C1144" s="12">
        <v>1.2598E-2</v>
      </c>
      <c r="D1144" s="12">
        <v>1.1244000000000001E-2</v>
      </c>
      <c r="E1144" s="12">
        <v>1.2236E-2</v>
      </c>
      <c r="F1144" s="12">
        <v>2522500</v>
      </c>
      <c r="G1144" s="12">
        <v>202961266</v>
      </c>
      <c r="H1144" s="7">
        <f t="shared" si="17"/>
        <v>3.8621509209744553E-2</v>
      </c>
    </row>
    <row r="1145" spans="1:8" x14ac:dyDescent="0.75">
      <c r="A1145" s="2">
        <v>42999</v>
      </c>
      <c r="B1145" s="12">
        <v>1.2104E-2</v>
      </c>
      <c r="C1145" s="12">
        <v>1.2163E-2</v>
      </c>
      <c r="D1145" s="12">
        <v>1.0522999999999999E-2</v>
      </c>
      <c r="E1145" s="12">
        <v>1.06E-2</v>
      </c>
      <c r="F1145" s="12">
        <v>2524650</v>
      </c>
      <c r="G1145" s="12">
        <v>175826228</v>
      </c>
      <c r="H1145" s="7">
        <f t="shared" si="17"/>
        <v>-0.12425644415069399</v>
      </c>
    </row>
    <row r="1146" spans="1:8" x14ac:dyDescent="0.75">
      <c r="A1146" s="2">
        <v>43000</v>
      </c>
      <c r="B1146" s="12">
        <v>1.0699E-2</v>
      </c>
      <c r="C1146" s="12">
        <v>1.115E-2</v>
      </c>
      <c r="D1146" s="12">
        <v>1.0359999999999999E-2</v>
      </c>
      <c r="E1146" s="12">
        <v>1.0776000000000001E-2</v>
      </c>
      <c r="F1146" s="12">
        <v>1825510</v>
      </c>
      <c r="G1146" s="12">
        <v>178748896</v>
      </c>
      <c r="H1146" s="7">
        <f t="shared" si="17"/>
        <v>7.1969342929246354E-3</v>
      </c>
    </row>
    <row r="1147" spans="1:8" x14ac:dyDescent="0.75">
      <c r="A1147" s="2">
        <v>43001</v>
      </c>
      <c r="B1147" s="12">
        <v>1.0755000000000001E-2</v>
      </c>
      <c r="C1147" s="12">
        <v>1.1897E-2</v>
      </c>
      <c r="D1147" s="12">
        <v>1.065E-2</v>
      </c>
      <c r="E1147" s="12">
        <v>1.1896E-2</v>
      </c>
      <c r="F1147" s="12">
        <v>2032830</v>
      </c>
      <c r="G1147" s="12">
        <v>197314952</v>
      </c>
      <c r="H1147" s="7">
        <f t="shared" si="17"/>
        <v>0.10609019060901902</v>
      </c>
    </row>
    <row r="1148" spans="1:8" x14ac:dyDescent="0.75">
      <c r="A1148" s="2">
        <v>43002</v>
      </c>
      <c r="B1148" s="12">
        <v>1.1915E-2</v>
      </c>
      <c r="C1148" s="12">
        <v>1.2024E-2</v>
      </c>
      <c r="D1148" s="12">
        <v>1.1394E-2</v>
      </c>
      <c r="E1148" s="12">
        <v>1.1563E-2</v>
      </c>
      <c r="F1148" s="12">
        <v>1065700</v>
      </c>
      <c r="G1148" s="12">
        <v>191799701</v>
      </c>
      <c r="H1148" s="7">
        <f t="shared" si="17"/>
        <v>-2.9542593369702046E-2</v>
      </c>
    </row>
    <row r="1149" spans="1:8" x14ac:dyDescent="0.75">
      <c r="A1149" s="2">
        <v>43003</v>
      </c>
      <c r="B1149" s="12">
        <v>1.1551000000000001E-2</v>
      </c>
      <c r="C1149" s="12">
        <v>1.2454E-2</v>
      </c>
      <c r="D1149" s="12">
        <v>1.1427E-2</v>
      </c>
      <c r="E1149" s="12">
        <v>1.2073E-2</v>
      </c>
      <c r="F1149" s="12">
        <v>2426680</v>
      </c>
      <c r="G1149" s="12">
        <v>200257549</v>
      </c>
      <c r="H1149" s="7">
        <f t="shared" si="17"/>
        <v>4.5190892563414409E-2</v>
      </c>
    </row>
    <row r="1150" spans="1:8" x14ac:dyDescent="0.75">
      <c r="A1150" s="2">
        <v>43004</v>
      </c>
      <c r="B1150" s="12">
        <v>1.2076999999999999E-2</v>
      </c>
      <c r="C1150" s="12">
        <v>1.2537E-2</v>
      </c>
      <c r="D1150" s="12">
        <v>1.1929E-2</v>
      </c>
      <c r="E1150" s="12">
        <v>1.2388E-2</v>
      </c>
      <c r="F1150" s="12">
        <v>2222670</v>
      </c>
      <c r="G1150" s="12">
        <v>205482425</v>
      </c>
      <c r="H1150" s="7">
        <f t="shared" si="17"/>
        <v>2.5751428334851414E-2</v>
      </c>
    </row>
    <row r="1151" spans="1:8" x14ac:dyDescent="0.75">
      <c r="A1151" s="2">
        <v>43005</v>
      </c>
      <c r="B1151" s="12">
        <v>1.2298999999999999E-2</v>
      </c>
      <c r="C1151" s="12">
        <v>1.4896E-2</v>
      </c>
      <c r="D1151" s="12">
        <v>1.2298999999999999E-2</v>
      </c>
      <c r="E1151" s="12">
        <v>1.4378E-2</v>
      </c>
      <c r="F1151" s="12">
        <v>5645900</v>
      </c>
      <c r="G1151" s="12">
        <v>238499615</v>
      </c>
      <c r="H1151" s="7">
        <f t="shared" si="17"/>
        <v>0.16903813318155958</v>
      </c>
    </row>
    <row r="1152" spans="1:8" x14ac:dyDescent="0.75">
      <c r="A1152" s="2">
        <v>43006</v>
      </c>
      <c r="B1152" s="12">
        <v>1.4316000000000001E-2</v>
      </c>
      <c r="C1152" s="12">
        <v>1.4562E-2</v>
      </c>
      <c r="D1152" s="12">
        <v>1.3549E-2</v>
      </c>
      <c r="E1152" s="12">
        <v>1.3863E-2</v>
      </c>
      <c r="F1152" s="12">
        <v>2978100</v>
      </c>
      <c r="G1152" s="12">
        <v>229955760</v>
      </c>
      <c r="H1152" s="7">
        <f t="shared" si="17"/>
        <v>-3.1642917015926253E-2</v>
      </c>
    </row>
    <row r="1153" spans="1:8" x14ac:dyDescent="0.75">
      <c r="A1153" s="2">
        <v>43007</v>
      </c>
      <c r="B1153" s="12">
        <v>1.3816E-2</v>
      </c>
      <c r="C1153" s="12">
        <v>1.3877E-2</v>
      </c>
      <c r="D1153" s="12">
        <v>1.2906000000000001E-2</v>
      </c>
      <c r="E1153" s="12">
        <v>1.3204E-2</v>
      </c>
      <c r="F1153" s="12">
        <v>1967140</v>
      </c>
      <c r="G1153" s="12">
        <v>219019763</v>
      </c>
      <c r="H1153" s="7">
        <f t="shared" si="17"/>
        <v>-4.4296467863346824E-2</v>
      </c>
    </row>
    <row r="1154" spans="1:8" x14ac:dyDescent="0.75">
      <c r="A1154" s="2">
        <v>43008</v>
      </c>
      <c r="B1154" s="12">
        <v>1.3162E-2</v>
      </c>
      <c r="C1154" s="12">
        <v>1.3945000000000001E-2</v>
      </c>
      <c r="D1154" s="12">
        <v>1.3141E-2</v>
      </c>
      <c r="E1154" s="12">
        <v>1.3858000000000001E-2</v>
      </c>
      <c r="F1154" s="12">
        <v>1668730</v>
      </c>
      <c r="G1154" s="12">
        <v>229866272</v>
      </c>
      <c r="H1154" s="7">
        <f t="shared" si="17"/>
        <v>5.2879501595502233E-2</v>
      </c>
    </row>
    <row r="1155" spans="1:8" x14ac:dyDescent="0.75">
      <c r="A1155" s="2">
        <v>43009</v>
      </c>
      <c r="B1155" s="12">
        <v>1.3813000000000001E-2</v>
      </c>
      <c r="C1155" s="12">
        <v>1.3864E-2</v>
      </c>
      <c r="D1155" s="12">
        <v>1.3383000000000001E-2</v>
      </c>
      <c r="E1155" s="12">
        <v>1.3688000000000001E-2</v>
      </c>
      <c r="F1155" s="12">
        <v>1534340</v>
      </c>
      <c r="G1155" s="12">
        <v>227054710</v>
      </c>
      <c r="H1155" s="7">
        <f t="shared" ref="H1155:H1218" si="18">(E1155-B1155)/B1155</f>
        <v>-9.0494461738941656E-3</v>
      </c>
    </row>
    <row r="1156" spans="1:8" x14ac:dyDescent="0.75">
      <c r="A1156" s="2">
        <v>43010</v>
      </c>
      <c r="B1156" s="12">
        <v>1.3697000000000001E-2</v>
      </c>
      <c r="C1156" s="12">
        <v>1.3734E-2</v>
      </c>
      <c r="D1156" s="12">
        <v>1.2638E-2</v>
      </c>
      <c r="E1156" s="12">
        <v>1.2962E-2</v>
      </c>
      <c r="F1156" s="12">
        <v>2362700</v>
      </c>
      <c r="G1156" s="12">
        <v>215012278</v>
      </c>
      <c r="H1156" s="7">
        <f t="shared" si="18"/>
        <v>-5.3661385704898971E-2</v>
      </c>
    </row>
    <row r="1157" spans="1:8" x14ac:dyDescent="0.75">
      <c r="A1157" s="2">
        <v>43011</v>
      </c>
      <c r="B1157" s="12">
        <v>1.2947E-2</v>
      </c>
      <c r="C1157" s="12">
        <v>1.2947E-2</v>
      </c>
      <c r="D1157" s="12">
        <v>1.1327E-2</v>
      </c>
      <c r="E1157" s="12">
        <v>1.2404E-2</v>
      </c>
      <c r="F1157" s="12">
        <v>2577540</v>
      </c>
      <c r="G1157" s="12">
        <v>205743338</v>
      </c>
      <c r="H1157" s="7">
        <f t="shared" si="18"/>
        <v>-4.194021781107593E-2</v>
      </c>
    </row>
    <row r="1158" spans="1:8" x14ac:dyDescent="0.75">
      <c r="A1158" s="2">
        <v>43012</v>
      </c>
      <c r="B1158" s="12">
        <v>1.2468999999999999E-2</v>
      </c>
      <c r="C1158" s="12">
        <v>1.2537E-2</v>
      </c>
      <c r="D1158" s="12">
        <v>1.1573E-2</v>
      </c>
      <c r="E1158" s="12">
        <v>1.1851E-2</v>
      </c>
      <c r="F1158" s="12">
        <v>1670080</v>
      </c>
      <c r="G1158" s="12">
        <v>196585372</v>
      </c>
      <c r="H1158" s="7">
        <f t="shared" si="18"/>
        <v>-4.9562916031758664E-2</v>
      </c>
    </row>
    <row r="1159" spans="1:8" x14ac:dyDescent="0.75">
      <c r="A1159" s="2">
        <v>43013</v>
      </c>
      <c r="B1159" s="12">
        <v>1.1880999999999999E-2</v>
      </c>
      <c r="C1159" s="12">
        <v>1.5283E-2</v>
      </c>
      <c r="D1159" s="12">
        <v>1.1736E-2</v>
      </c>
      <c r="E1159" s="12">
        <v>1.4576E-2</v>
      </c>
      <c r="F1159" s="12">
        <v>9616220</v>
      </c>
      <c r="G1159" s="12">
        <v>241776421</v>
      </c>
      <c r="H1159" s="7">
        <f t="shared" si="18"/>
        <v>0.22683275818533805</v>
      </c>
    </row>
    <row r="1160" spans="1:8" x14ac:dyDescent="0.75">
      <c r="A1160" s="2">
        <v>43014</v>
      </c>
      <c r="B1160" s="12">
        <v>1.4657E-2</v>
      </c>
      <c r="C1160" s="12">
        <v>1.9193999999999999E-2</v>
      </c>
      <c r="D1160" s="12">
        <v>1.4657E-2</v>
      </c>
      <c r="E1160" s="12">
        <v>1.8402999999999999E-2</v>
      </c>
      <c r="F1160" s="12">
        <v>24002100</v>
      </c>
      <c r="G1160" s="12">
        <v>305253398</v>
      </c>
      <c r="H1160" s="7">
        <f t="shared" si="18"/>
        <v>0.25557753974210273</v>
      </c>
    </row>
    <row r="1161" spans="1:8" x14ac:dyDescent="0.75">
      <c r="A1161" s="2">
        <v>43015</v>
      </c>
      <c r="B1161" s="12">
        <v>1.8443000000000001E-2</v>
      </c>
      <c r="C1161" s="12">
        <v>2.4590999999999998E-2</v>
      </c>
      <c r="D1161" s="12">
        <v>1.8443000000000001E-2</v>
      </c>
      <c r="E1161" s="12">
        <v>2.0958999999999998E-2</v>
      </c>
      <c r="F1161" s="12">
        <v>56853100</v>
      </c>
      <c r="G1161" s="12">
        <v>347652755</v>
      </c>
      <c r="H1161" s="7">
        <f t="shared" si="18"/>
        <v>0.13642032207341523</v>
      </c>
    </row>
    <row r="1162" spans="1:8" x14ac:dyDescent="0.75">
      <c r="A1162" s="2">
        <v>43016</v>
      </c>
      <c r="B1162" s="12">
        <v>2.0691000000000001E-2</v>
      </c>
      <c r="C1162" s="12">
        <v>2.2041999999999999E-2</v>
      </c>
      <c r="D1162" s="12">
        <v>1.8228999999999999E-2</v>
      </c>
      <c r="E1162" s="12">
        <v>1.8598E-2</v>
      </c>
      <c r="F1162" s="12">
        <v>23922100</v>
      </c>
      <c r="G1162" s="12">
        <v>308491299</v>
      </c>
      <c r="H1162" s="7">
        <f t="shared" si="18"/>
        <v>-0.10115509158571365</v>
      </c>
    </row>
    <row r="1163" spans="1:8" x14ac:dyDescent="0.75">
      <c r="A1163" s="2">
        <v>43017</v>
      </c>
      <c r="B1163" s="12">
        <v>1.8800000000000001E-2</v>
      </c>
      <c r="C1163" s="12">
        <v>2.2022E-2</v>
      </c>
      <c r="D1163" s="12">
        <v>1.6326E-2</v>
      </c>
      <c r="E1163" s="12">
        <v>1.7600999999999999E-2</v>
      </c>
      <c r="F1163" s="12">
        <v>29343800</v>
      </c>
      <c r="G1163" s="12">
        <v>291958540</v>
      </c>
      <c r="H1163" s="7">
        <f t="shared" si="18"/>
        <v>-6.3776595744680961E-2</v>
      </c>
    </row>
    <row r="1164" spans="1:8" x14ac:dyDescent="0.75">
      <c r="A1164" s="2">
        <v>43018</v>
      </c>
      <c r="B1164" s="12">
        <v>1.7440000000000001E-2</v>
      </c>
      <c r="C1164" s="12">
        <v>1.8953000000000001E-2</v>
      </c>
      <c r="D1164" s="12">
        <v>1.6589E-2</v>
      </c>
      <c r="E1164" s="12">
        <v>1.8953000000000001E-2</v>
      </c>
      <c r="F1164" s="12">
        <v>11082800</v>
      </c>
      <c r="G1164" s="12">
        <v>314390583</v>
      </c>
      <c r="H1164" s="7">
        <f t="shared" si="18"/>
        <v>8.675458715596332E-2</v>
      </c>
    </row>
    <row r="1165" spans="1:8" x14ac:dyDescent="0.75">
      <c r="A1165" s="2">
        <v>43019</v>
      </c>
      <c r="B1165" s="12">
        <v>1.8870000000000001E-2</v>
      </c>
      <c r="C1165" s="12">
        <v>2.0072E-2</v>
      </c>
      <c r="D1165" s="12">
        <v>1.8238999999999998E-2</v>
      </c>
      <c r="E1165" s="12">
        <v>1.9449999999999999E-2</v>
      </c>
      <c r="F1165" s="12">
        <v>12189100</v>
      </c>
      <c r="G1165" s="12">
        <v>322636291</v>
      </c>
      <c r="H1165" s="7">
        <f t="shared" si="18"/>
        <v>3.0736618971912939E-2</v>
      </c>
    </row>
    <row r="1166" spans="1:8" x14ac:dyDescent="0.75">
      <c r="A1166" s="2">
        <v>43020</v>
      </c>
      <c r="B1166" s="12">
        <v>1.9498000000000001E-2</v>
      </c>
      <c r="C1166" s="12">
        <v>1.9869000000000001E-2</v>
      </c>
      <c r="D1166" s="12">
        <v>1.7361999999999999E-2</v>
      </c>
      <c r="E1166" s="12">
        <v>1.7784000000000001E-2</v>
      </c>
      <c r="F1166" s="12">
        <v>14626800</v>
      </c>
      <c r="G1166" s="12">
        <v>294994643</v>
      </c>
      <c r="H1166" s="7">
        <f t="shared" si="18"/>
        <v>-8.7906451943789113E-2</v>
      </c>
    </row>
    <row r="1167" spans="1:8" x14ac:dyDescent="0.75">
      <c r="A1167" s="2">
        <v>43021</v>
      </c>
      <c r="B1167" s="12">
        <v>1.7649999999999999E-2</v>
      </c>
      <c r="C1167" s="12">
        <v>1.8662999999999999E-2</v>
      </c>
      <c r="D1167" s="12">
        <v>1.7364999999999998E-2</v>
      </c>
      <c r="E1167" s="12">
        <v>1.796E-2</v>
      </c>
      <c r="F1167" s="12">
        <v>10486000</v>
      </c>
      <c r="G1167" s="12">
        <v>297910750</v>
      </c>
      <c r="H1167" s="7">
        <f t="shared" si="18"/>
        <v>1.756373937677061E-2</v>
      </c>
    </row>
    <row r="1168" spans="1:8" x14ac:dyDescent="0.75">
      <c r="A1168" s="2">
        <v>43022</v>
      </c>
      <c r="B1168" s="12">
        <v>1.8016999999999998E-2</v>
      </c>
      <c r="C1168" s="12">
        <v>1.9165000000000001E-2</v>
      </c>
      <c r="D1168" s="12">
        <v>1.7521999999999999E-2</v>
      </c>
      <c r="E1168" s="12">
        <v>1.7521999999999999E-2</v>
      </c>
      <c r="F1168" s="12">
        <v>5671720</v>
      </c>
      <c r="G1168" s="12">
        <v>290643713</v>
      </c>
      <c r="H1168" s="7">
        <f t="shared" si="18"/>
        <v>-2.7474052283953984E-2</v>
      </c>
    </row>
    <row r="1169" spans="1:8" x14ac:dyDescent="0.75">
      <c r="A1169" s="2">
        <v>43023</v>
      </c>
      <c r="B1169" s="12">
        <v>1.7291000000000001E-2</v>
      </c>
      <c r="C1169" s="12">
        <v>1.9049E-2</v>
      </c>
      <c r="D1169" s="12">
        <v>1.6837000000000001E-2</v>
      </c>
      <c r="E1169" s="12">
        <v>1.8925000000000001E-2</v>
      </c>
      <c r="F1169" s="12">
        <v>9059430</v>
      </c>
      <c r="G1169" s="12">
        <v>313926186</v>
      </c>
      <c r="H1169" s="7">
        <f t="shared" si="18"/>
        <v>9.4500028916777515E-2</v>
      </c>
    </row>
    <row r="1170" spans="1:8" x14ac:dyDescent="0.75">
      <c r="A1170" s="2">
        <v>43024</v>
      </c>
      <c r="B1170" s="12">
        <v>1.8929000000000001E-2</v>
      </c>
      <c r="C1170" s="12">
        <v>4.9123E-2</v>
      </c>
      <c r="D1170" s="12">
        <v>1.8683000000000002E-2</v>
      </c>
      <c r="E1170" s="12">
        <v>3.6865000000000002E-2</v>
      </c>
      <c r="F1170" s="12">
        <v>291627008</v>
      </c>
      <c r="G1170" s="12">
        <v>611510333</v>
      </c>
      <c r="H1170" s="7">
        <f t="shared" si="18"/>
        <v>0.94754081039674565</v>
      </c>
    </row>
    <row r="1171" spans="1:8" x14ac:dyDescent="0.75">
      <c r="A1171" s="2">
        <v>43025</v>
      </c>
      <c r="B1171" s="12">
        <v>3.6511000000000002E-2</v>
      </c>
      <c r="C1171" s="12">
        <v>4.6699999999999998E-2</v>
      </c>
      <c r="D1171" s="12">
        <v>3.5483000000000001E-2</v>
      </c>
      <c r="E1171" s="12">
        <v>4.5842000000000001E-2</v>
      </c>
      <c r="F1171" s="12">
        <v>146372000</v>
      </c>
      <c r="G1171" s="12">
        <v>760411835</v>
      </c>
      <c r="H1171" s="7">
        <f t="shared" si="18"/>
        <v>0.25556681548026616</v>
      </c>
    </row>
    <row r="1172" spans="1:8" x14ac:dyDescent="0.75">
      <c r="A1172" s="2">
        <v>43026</v>
      </c>
      <c r="B1172" s="12">
        <v>4.5809999999999997E-2</v>
      </c>
      <c r="C1172" s="12">
        <v>4.5929999999999999E-2</v>
      </c>
      <c r="D1172" s="12">
        <v>3.3015999999999997E-2</v>
      </c>
      <c r="E1172" s="12">
        <v>3.5132999999999998E-2</v>
      </c>
      <c r="F1172" s="12">
        <v>66483500</v>
      </c>
      <c r="G1172" s="12">
        <v>582774634</v>
      </c>
      <c r="H1172" s="7">
        <f t="shared" si="18"/>
        <v>-0.23307138179436804</v>
      </c>
    </row>
    <row r="1173" spans="1:8" x14ac:dyDescent="0.75">
      <c r="A1173" s="2">
        <v>43027</v>
      </c>
      <c r="B1173" s="12">
        <v>3.5175999999999999E-2</v>
      </c>
      <c r="C1173" s="12">
        <v>3.5355999999999999E-2</v>
      </c>
      <c r="D1173" s="12">
        <v>2.9638000000000001E-2</v>
      </c>
      <c r="E1173" s="12">
        <v>3.1195000000000001E-2</v>
      </c>
      <c r="F1173" s="12">
        <v>41683000</v>
      </c>
      <c r="G1173" s="12">
        <v>517461813</v>
      </c>
      <c r="H1173" s="7">
        <f t="shared" si="18"/>
        <v>-0.11317375483284053</v>
      </c>
    </row>
    <row r="1174" spans="1:8" x14ac:dyDescent="0.75">
      <c r="A1174" s="2">
        <v>43028</v>
      </c>
      <c r="B1174" s="12">
        <v>3.1245999999999999E-2</v>
      </c>
      <c r="C1174" s="12">
        <v>3.2652E-2</v>
      </c>
      <c r="D1174" s="12">
        <v>2.5472000000000002E-2</v>
      </c>
      <c r="E1174" s="12">
        <v>2.6757E-2</v>
      </c>
      <c r="F1174" s="12">
        <v>35088200</v>
      </c>
      <c r="G1174" s="12">
        <v>443831854</v>
      </c>
      <c r="H1174" s="7">
        <f t="shared" si="18"/>
        <v>-0.14366638929783013</v>
      </c>
    </row>
    <row r="1175" spans="1:8" x14ac:dyDescent="0.75">
      <c r="A1175" s="2">
        <v>43029</v>
      </c>
      <c r="B1175" s="12">
        <v>2.7342999999999999E-2</v>
      </c>
      <c r="C1175" s="12">
        <v>3.8015E-2</v>
      </c>
      <c r="D1175" s="12">
        <v>2.4250000000000001E-2</v>
      </c>
      <c r="E1175" s="12">
        <v>3.6429000000000003E-2</v>
      </c>
      <c r="F1175" s="12">
        <v>60801200</v>
      </c>
      <c r="G1175" s="12">
        <v>604279147</v>
      </c>
      <c r="H1175" s="7">
        <f t="shared" si="18"/>
        <v>0.33229711443513893</v>
      </c>
    </row>
    <row r="1176" spans="1:8" x14ac:dyDescent="0.75">
      <c r="A1176" s="2">
        <v>43030</v>
      </c>
      <c r="B1176" s="12">
        <v>3.6486999999999999E-2</v>
      </c>
      <c r="C1176" s="12">
        <v>3.7668E-2</v>
      </c>
      <c r="D1176" s="12">
        <v>3.0483E-2</v>
      </c>
      <c r="E1176" s="12">
        <v>3.1268999999999998E-2</v>
      </c>
      <c r="F1176" s="12">
        <v>56070400</v>
      </c>
      <c r="G1176" s="12">
        <v>518691002</v>
      </c>
      <c r="H1176" s="7">
        <f t="shared" si="18"/>
        <v>-0.14300983912078277</v>
      </c>
    </row>
    <row r="1177" spans="1:8" x14ac:dyDescent="0.75">
      <c r="A1177" s="2">
        <v>43031</v>
      </c>
      <c r="B1177" s="12">
        <v>3.1206000000000001E-2</v>
      </c>
      <c r="C1177" s="12">
        <v>3.6949000000000003E-2</v>
      </c>
      <c r="D1177" s="12">
        <v>3.0019000000000001E-2</v>
      </c>
      <c r="E1177" s="12">
        <v>3.3832000000000001E-2</v>
      </c>
      <c r="F1177" s="12">
        <v>43494400</v>
      </c>
      <c r="G1177" s="12">
        <v>561193891</v>
      </c>
      <c r="H1177" s="7">
        <f t="shared" si="18"/>
        <v>8.4150483881304874E-2</v>
      </c>
    </row>
    <row r="1178" spans="1:8" x14ac:dyDescent="0.75">
      <c r="A1178" s="2">
        <v>43032</v>
      </c>
      <c r="B1178" s="12">
        <v>3.4465999999999997E-2</v>
      </c>
      <c r="C1178" s="12">
        <v>4.2909000000000003E-2</v>
      </c>
      <c r="D1178" s="12">
        <v>3.3463E-2</v>
      </c>
      <c r="E1178" s="12">
        <v>3.6649000000000001E-2</v>
      </c>
      <c r="F1178" s="12">
        <v>73178896</v>
      </c>
      <c r="G1178" s="12">
        <v>607931455</v>
      </c>
      <c r="H1178" s="7">
        <f t="shared" si="18"/>
        <v>6.3337782162130929E-2</v>
      </c>
    </row>
    <row r="1179" spans="1:8" x14ac:dyDescent="0.75">
      <c r="A1179" s="2">
        <v>43033</v>
      </c>
      <c r="B1179" s="12">
        <v>3.6433E-2</v>
      </c>
      <c r="C1179" s="12">
        <v>3.7877000000000001E-2</v>
      </c>
      <c r="D1179" s="12">
        <v>3.4006000000000002E-2</v>
      </c>
      <c r="E1179" s="12">
        <v>3.5004E-2</v>
      </c>
      <c r="F1179" s="12">
        <v>35434500</v>
      </c>
      <c r="G1179" s="12">
        <v>580637464</v>
      </c>
      <c r="H1179" s="7">
        <f t="shared" si="18"/>
        <v>-3.9222682732687392E-2</v>
      </c>
    </row>
    <row r="1180" spans="1:8" x14ac:dyDescent="0.75">
      <c r="A1180" s="2">
        <v>43034</v>
      </c>
      <c r="B1180" s="12">
        <v>3.5246E-2</v>
      </c>
      <c r="C1180" s="12">
        <v>3.7127E-2</v>
      </c>
      <c r="D1180" s="12">
        <v>3.4463000000000001E-2</v>
      </c>
      <c r="E1180" s="12">
        <v>3.4546E-2</v>
      </c>
      <c r="F1180" s="12">
        <v>23633200</v>
      </c>
      <c r="G1180" s="12">
        <v>573050177</v>
      </c>
      <c r="H1180" s="7">
        <f t="shared" si="18"/>
        <v>-1.9860409691879907E-2</v>
      </c>
    </row>
    <row r="1181" spans="1:8" x14ac:dyDescent="0.75">
      <c r="A1181" s="2">
        <v>43035</v>
      </c>
      <c r="B1181" s="12">
        <v>3.4680000000000002E-2</v>
      </c>
      <c r="C1181" s="12">
        <v>3.5061000000000002E-2</v>
      </c>
      <c r="D1181" s="12">
        <v>3.3245999999999998E-2</v>
      </c>
      <c r="E1181" s="12">
        <v>3.4236000000000003E-2</v>
      </c>
      <c r="F1181" s="12">
        <v>15974900</v>
      </c>
      <c r="G1181" s="12">
        <v>567897998</v>
      </c>
      <c r="H1181" s="7">
        <f t="shared" si="18"/>
        <v>-1.2802768166089964E-2</v>
      </c>
    </row>
    <row r="1182" spans="1:8" x14ac:dyDescent="0.75">
      <c r="A1182" s="2">
        <v>43036</v>
      </c>
      <c r="B1182" s="12">
        <v>3.4284000000000002E-2</v>
      </c>
      <c r="C1182" s="12">
        <v>3.4615E-2</v>
      </c>
      <c r="D1182" s="12">
        <v>3.0938E-2</v>
      </c>
      <c r="E1182" s="12">
        <v>3.1038E-2</v>
      </c>
      <c r="F1182" s="12">
        <v>8887170</v>
      </c>
      <c r="G1182" s="12">
        <v>514851417</v>
      </c>
      <c r="H1182" s="7">
        <f t="shared" si="18"/>
        <v>-9.4679733986699405E-2</v>
      </c>
    </row>
    <row r="1183" spans="1:8" x14ac:dyDescent="0.75">
      <c r="A1183" s="2">
        <v>43037</v>
      </c>
      <c r="B1183" s="12">
        <v>3.1104E-2</v>
      </c>
      <c r="C1183" s="12">
        <v>3.3388000000000001E-2</v>
      </c>
      <c r="D1183" s="12">
        <v>2.9866E-2</v>
      </c>
      <c r="E1183" s="12">
        <v>3.0331E-2</v>
      </c>
      <c r="F1183" s="12">
        <v>22646700</v>
      </c>
      <c r="G1183" s="12">
        <v>503127063</v>
      </c>
      <c r="H1183" s="7">
        <f t="shared" si="18"/>
        <v>-2.4852109053497922E-2</v>
      </c>
    </row>
    <row r="1184" spans="1:8" x14ac:dyDescent="0.75">
      <c r="A1184" s="2">
        <v>43038</v>
      </c>
      <c r="B1184" s="12">
        <v>3.0731000000000001E-2</v>
      </c>
      <c r="C1184" s="12">
        <v>3.2085000000000002E-2</v>
      </c>
      <c r="D1184" s="12">
        <v>2.9874000000000001E-2</v>
      </c>
      <c r="E1184" s="12">
        <v>3.1803999999999999E-2</v>
      </c>
      <c r="F1184" s="12">
        <v>14186100</v>
      </c>
      <c r="G1184" s="12">
        <v>527564618</v>
      </c>
      <c r="H1184" s="7">
        <f t="shared" si="18"/>
        <v>3.4915882984608293E-2</v>
      </c>
    </row>
    <row r="1185" spans="1:8" x14ac:dyDescent="0.75">
      <c r="A1185" s="2">
        <v>43039</v>
      </c>
      <c r="B1185" s="12">
        <v>3.1606000000000002E-2</v>
      </c>
      <c r="C1185" s="12">
        <v>3.1815000000000003E-2</v>
      </c>
      <c r="D1185" s="12">
        <v>2.8622000000000002E-2</v>
      </c>
      <c r="E1185" s="12">
        <v>2.9182E-2</v>
      </c>
      <c r="F1185" s="12">
        <v>16918000</v>
      </c>
      <c r="G1185" s="12">
        <v>484076483</v>
      </c>
      <c r="H1185" s="7">
        <f t="shared" si="18"/>
        <v>-7.6694298550908133E-2</v>
      </c>
    </row>
    <row r="1186" spans="1:8" x14ac:dyDescent="0.75">
      <c r="A1186" s="2">
        <v>43040</v>
      </c>
      <c r="B1186" s="12">
        <v>2.9387E-2</v>
      </c>
      <c r="C1186" s="12">
        <v>3.0124000000000001E-2</v>
      </c>
      <c r="D1186" s="12">
        <v>2.7213000000000001E-2</v>
      </c>
      <c r="E1186" s="12">
        <v>2.7352999999999999E-2</v>
      </c>
      <c r="F1186" s="12">
        <v>14361700</v>
      </c>
      <c r="G1186" s="12">
        <v>453737417</v>
      </c>
      <c r="H1186" s="7">
        <f t="shared" si="18"/>
        <v>-6.9214278422431719E-2</v>
      </c>
    </row>
    <row r="1187" spans="1:8" x14ac:dyDescent="0.75">
      <c r="A1187" s="2">
        <v>43041</v>
      </c>
      <c r="B1187" s="12">
        <v>2.7025E-2</v>
      </c>
      <c r="C1187" s="12">
        <v>2.8643999999999999E-2</v>
      </c>
      <c r="D1187" s="12">
        <v>2.3969000000000001E-2</v>
      </c>
      <c r="E1187" s="12">
        <v>2.7607E-2</v>
      </c>
      <c r="F1187" s="12">
        <v>34417400</v>
      </c>
      <c r="G1187" s="12">
        <v>457952496</v>
      </c>
      <c r="H1187" s="7">
        <f t="shared" si="18"/>
        <v>2.1535615171137806E-2</v>
      </c>
    </row>
    <row r="1188" spans="1:8" x14ac:dyDescent="0.75">
      <c r="A1188" s="2">
        <v>43042</v>
      </c>
      <c r="B1188" s="12">
        <v>2.7498000000000002E-2</v>
      </c>
      <c r="C1188" s="12">
        <v>2.8573000000000001E-2</v>
      </c>
      <c r="D1188" s="12">
        <v>2.554E-2</v>
      </c>
      <c r="E1188" s="12">
        <v>2.7779000000000002E-2</v>
      </c>
      <c r="F1188" s="12">
        <v>18470900</v>
      </c>
      <c r="G1188" s="12">
        <v>460812304</v>
      </c>
      <c r="H1188" s="7">
        <f t="shared" si="18"/>
        <v>1.0218925012728197E-2</v>
      </c>
    </row>
    <row r="1189" spans="1:8" x14ac:dyDescent="0.75">
      <c r="A1189" s="2">
        <v>43043</v>
      </c>
      <c r="B1189" s="12">
        <v>2.7829E-2</v>
      </c>
      <c r="C1189" s="12">
        <v>2.8660000000000001E-2</v>
      </c>
      <c r="D1189" s="12">
        <v>2.6960999999999999E-2</v>
      </c>
      <c r="E1189" s="12">
        <v>2.7293999999999999E-2</v>
      </c>
      <c r="F1189" s="12">
        <v>10822300</v>
      </c>
      <c r="G1189" s="12">
        <v>452758726</v>
      </c>
      <c r="H1189" s="7">
        <f t="shared" si="18"/>
        <v>-1.9224549929929238E-2</v>
      </c>
    </row>
    <row r="1190" spans="1:8" x14ac:dyDescent="0.75">
      <c r="A1190" s="2">
        <v>43044</v>
      </c>
      <c r="B1190" s="12">
        <v>2.7244000000000001E-2</v>
      </c>
      <c r="C1190" s="12">
        <v>2.7869000000000001E-2</v>
      </c>
      <c r="D1190" s="12">
        <v>2.6324E-2</v>
      </c>
      <c r="E1190" s="12">
        <v>2.6765000000000001E-2</v>
      </c>
      <c r="F1190" s="12">
        <v>8898200</v>
      </c>
      <c r="G1190" s="12">
        <v>443976952</v>
      </c>
      <c r="H1190" s="7">
        <f t="shared" si="18"/>
        <v>-1.7581852885038916E-2</v>
      </c>
    </row>
    <row r="1191" spans="1:8" x14ac:dyDescent="0.75">
      <c r="A1191" s="2">
        <v>43045</v>
      </c>
      <c r="B1191" s="12">
        <v>2.6693999999999999E-2</v>
      </c>
      <c r="C1191" s="12">
        <v>2.9117000000000001E-2</v>
      </c>
      <c r="D1191" s="12">
        <v>2.6422000000000001E-2</v>
      </c>
      <c r="E1191" s="12">
        <v>2.8879999999999999E-2</v>
      </c>
      <c r="F1191" s="12">
        <v>12830800</v>
      </c>
      <c r="G1191" s="12">
        <v>479061086</v>
      </c>
      <c r="H1191" s="7">
        <f t="shared" si="18"/>
        <v>8.1891061661796674E-2</v>
      </c>
    </row>
    <row r="1192" spans="1:8" x14ac:dyDescent="0.75">
      <c r="A1192" s="2">
        <v>43046</v>
      </c>
      <c r="B1192" s="12">
        <v>2.8874E-2</v>
      </c>
      <c r="C1192" s="12">
        <v>3.2870999999999997E-2</v>
      </c>
      <c r="D1192" s="12">
        <v>2.8874E-2</v>
      </c>
      <c r="E1192" s="12">
        <v>3.0699000000000001E-2</v>
      </c>
      <c r="F1192" s="12">
        <v>30855800</v>
      </c>
      <c r="G1192" s="12">
        <v>509252363</v>
      </c>
      <c r="H1192" s="7">
        <f t="shared" si="18"/>
        <v>6.3205652143797197E-2</v>
      </c>
    </row>
    <row r="1193" spans="1:8" x14ac:dyDescent="0.75">
      <c r="A1193" s="2">
        <v>43047</v>
      </c>
      <c r="B1193" s="12">
        <v>3.0657E-2</v>
      </c>
      <c r="C1193" s="12">
        <v>3.5265999999999999E-2</v>
      </c>
      <c r="D1193" s="12">
        <v>2.9159999999999998E-2</v>
      </c>
      <c r="E1193" s="12">
        <v>3.3763000000000001E-2</v>
      </c>
      <c r="F1193" s="12">
        <v>39618700</v>
      </c>
      <c r="G1193" s="12">
        <v>560065828</v>
      </c>
      <c r="H1193" s="7">
        <f t="shared" si="18"/>
        <v>0.10131454480216594</v>
      </c>
    </row>
    <row r="1194" spans="1:8" x14ac:dyDescent="0.75">
      <c r="A1194" s="2">
        <v>43048</v>
      </c>
      <c r="B1194" s="12">
        <v>3.3792000000000003E-2</v>
      </c>
      <c r="C1194" s="12">
        <v>4.0379999999999999E-2</v>
      </c>
      <c r="D1194" s="12">
        <v>3.3744000000000003E-2</v>
      </c>
      <c r="E1194" s="12">
        <v>3.9946000000000002E-2</v>
      </c>
      <c r="F1194" s="12">
        <v>32813200</v>
      </c>
      <c r="G1194" s="12">
        <v>662633315</v>
      </c>
      <c r="H1194" s="7">
        <f t="shared" si="18"/>
        <v>0.18211410984848483</v>
      </c>
    </row>
    <row r="1195" spans="1:8" x14ac:dyDescent="0.75">
      <c r="A1195" s="2">
        <v>43049</v>
      </c>
      <c r="B1195" s="12">
        <v>3.9833E-2</v>
      </c>
      <c r="C1195" s="12">
        <v>3.9833E-2</v>
      </c>
      <c r="D1195" s="12">
        <v>3.1365999999999998E-2</v>
      </c>
      <c r="E1195" s="12">
        <v>3.3072999999999998E-2</v>
      </c>
      <c r="F1195" s="12">
        <v>32634200</v>
      </c>
      <c r="G1195" s="12">
        <v>548623234</v>
      </c>
      <c r="H1195" s="7">
        <f t="shared" si="18"/>
        <v>-0.16970853312580025</v>
      </c>
    </row>
    <row r="1196" spans="1:8" x14ac:dyDescent="0.75">
      <c r="A1196" s="2">
        <v>43050</v>
      </c>
      <c r="B1196" s="12">
        <v>3.3083000000000001E-2</v>
      </c>
      <c r="C1196" s="12">
        <v>3.5829E-2</v>
      </c>
      <c r="D1196" s="12">
        <v>3.1881E-2</v>
      </c>
      <c r="E1196" s="12">
        <v>3.3052999999999999E-2</v>
      </c>
      <c r="F1196" s="12">
        <v>17914400</v>
      </c>
      <c r="G1196" s="12">
        <v>548293126</v>
      </c>
      <c r="H1196" s="7">
        <f t="shared" si="18"/>
        <v>-9.0681014418288078E-4</v>
      </c>
    </row>
    <row r="1197" spans="1:8" x14ac:dyDescent="0.75">
      <c r="A1197" s="2">
        <v>43051</v>
      </c>
      <c r="B1197" s="12">
        <v>3.2965000000000001E-2</v>
      </c>
      <c r="C1197" s="12">
        <v>3.3334000000000003E-2</v>
      </c>
      <c r="D1197" s="12">
        <v>2.7469E-2</v>
      </c>
      <c r="E1197" s="12">
        <v>2.8181999999999999E-2</v>
      </c>
      <c r="F1197" s="12">
        <v>17002300</v>
      </c>
      <c r="G1197" s="12">
        <v>467489620</v>
      </c>
      <c r="H1197" s="7">
        <f t="shared" si="18"/>
        <v>-0.14509328075231312</v>
      </c>
    </row>
    <row r="1198" spans="1:8" x14ac:dyDescent="0.75">
      <c r="A1198" s="2">
        <v>43052</v>
      </c>
      <c r="B1198" s="12">
        <v>2.8115000000000001E-2</v>
      </c>
      <c r="C1198" s="12">
        <v>3.1968000000000003E-2</v>
      </c>
      <c r="D1198" s="12">
        <v>2.8041E-2</v>
      </c>
      <c r="E1198" s="12">
        <v>3.0655999999999999E-2</v>
      </c>
      <c r="F1198" s="12">
        <v>11245700</v>
      </c>
      <c r="G1198" s="12">
        <v>508531199</v>
      </c>
      <c r="H1198" s="7">
        <f t="shared" si="18"/>
        <v>9.0378801351591612E-2</v>
      </c>
    </row>
    <row r="1199" spans="1:8" x14ac:dyDescent="0.75">
      <c r="A1199" s="2">
        <v>43053</v>
      </c>
      <c r="B1199" s="12">
        <v>3.0609000000000001E-2</v>
      </c>
      <c r="C1199" s="12">
        <v>3.7129000000000002E-2</v>
      </c>
      <c r="D1199" s="12">
        <v>3.0381999999999999E-2</v>
      </c>
      <c r="E1199" s="12">
        <v>3.6373999999999997E-2</v>
      </c>
      <c r="F1199" s="12">
        <v>18880900</v>
      </c>
      <c r="G1199" s="12">
        <v>603395248</v>
      </c>
      <c r="H1199" s="7">
        <f t="shared" si="18"/>
        <v>0.18834329772289182</v>
      </c>
    </row>
    <row r="1200" spans="1:8" x14ac:dyDescent="0.75">
      <c r="A1200" s="2">
        <v>43054</v>
      </c>
      <c r="B1200" s="12">
        <v>3.6471000000000003E-2</v>
      </c>
      <c r="C1200" s="12">
        <v>3.7343000000000001E-2</v>
      </c>
      <c r="D1200" s="12">
        <v>3.4680000000000002E-2</v>
      </c>
      <c r="E1200" s="12">
        <v>3.7053000000000003E-2</v>
      </c>
      <c r="F1200" s="12">
        <v>28206500</v>
      </c>
      <c r="G1200" s="12">
        <v>656403844</v>
      </c>
      <c r="H1200" s="7">
        <f t="shared" si="18"/>
        <v>1.5957884346467031E-2</v>
      </c>
    </row>
    <row r="1201" spans="1:8" x14ac:dyDescent="0.75">
      <c r="A1201" s="2">
        <v>43055</v>
      </c>
      <c r="B1201" s="12">
        <v>3.6986999999999999E-2</v>
      </c>
      <c r="C1201" s="12">
        <v>3.7897E-2</v>
      </c>
      <c r="D1201" s="12">
        <v>3.4633999999999998E-2</v>
      </c>
      <c r="E1201" s="12">
        <v>3.7234000000000003E-2</v>
      </c>
      <c r="F1201" s="12">
        <v>20597200</v>
      </c>
      <c r="G1201" s="12">
        <v>659606859</v>
      </c>
      <c r="H1201" s="7">
        <f t="shared" si="18"/>
        <v>6.678022007732559E-3</v>
      </c>
    </row>
    <row r="1202" spans="1:8" x14ac:dyDescent="0.75">
      <c r="A1202" s="2">
        <v>43056</v>
      </c>
      <c r="B1202" s="12">
        <v>3.7144000000000003E-2</v>
      </c>
      <c r="C1202" s="12">
        <v>3.7293E-2</v>
      </c>
      <c r="D1202" s="12">
        <v>3.4894000000000001E-2</v>
      </c>
      <c r="E1202" s="12">
        <v>3.5571999999999999E-2</v>
      </c>
      <c r="F1202" s="12">
        <v>11612900</v>
      </c>
      <c r="G1202" s="12">
        <v>630160783</v>
      </c>
      <c r="H1202" s="7">
        <f t="shared" si="18"/>
        <v>-4.2321774714624269E-2</v>
      </c>
    </row>
    <row r="1203" spans="1:8" x14ac:dyDescent="0.75">
      <c r="A1203" s="2">
        <v>43057</v>
      </c>
      <c r="B1203" s="12">
        <v>3.5493999999999998E-2</v>
      </c>
      <c r="C1203" s="12">
        <v>3.6582999999999997E-2</v>
      </c>
      <c r="D1203" s="12">
        <v>3.4652000000000002E-2</v>
      </c>
      <c r="E1203" s="12">
        <v>3.6582999999999997E-2</v>
      </c>
      <c r="F1203" s="12">
        <v>6979350</v>
      </c>
      <c r="G1203" s="12">
        <v>648069075</v>
      </c>
      <c r="H1203" s="7">
        <f t="shared" si="18"/>
        <v>3.0681241900039437E-2</v>
      </c>
    </row>
    <row r="1204" spans="1:8" x14ac:dyDescent="0.75">
      <c r="A1204" s="2">
        <v>43058</v>
      </c>
      <c r="B1204" s="12">
        <v>3.6482000000000001E-2</v>
      </c>
      <c r="C1204" s="12">
        <v>3.9945000000000001E-2</v>
      </c>
      <c r="D1204" s="12">
        <v>3.6039000000000002E-2</v>
      </c>
      <c r="E1204" s="12">
        <v>3.6566000000000001E-2</v>
      </c>
      <c r="F1204" s="12">
        <v>17796700</v>
      </c>
      <c r="G1204" s="12">
        <v>647776793</v>
      </c>
      <c r="H1204" s="7">
        <f t="shared" si="18"/>
        <v>2.3025053451017144E-3</v>
      </c>
    </row>
    <row r="1205" spans="1:8" x14ac:dyDescent="0.75">
      <c r="A1205" s="2">
        <v>43059</v>
      </c>
      <c r="B1205" s="12">
        <v>3.6618999999999999E-2</v>
      </c>
      <c r="C1205" s="12">
        <v>3.9782999999999999E-2</v>
      </c>
      <c r="D1205" s="12">
        <v>3.6173999999999998E-2</v>
      </c>
      <c r="E1205" s="12">
        <v>3.8121000000000002E-2</v>
      </c>
      <c r="F1205" s="12">
        <v>13726200</v>
      </c>
      <c r="G1205" s="12">
        <v>675262806</v>
      </c>
      <c r="H1205" s="7">
        <f t="shared" si="18"/>
        <v>4.1016958409568899E-2</v>
      </c>
    </row>
    <row r="1206" spans="1:8" x14ac:dyDescent="0.75">
      <c r="A1206" s="2">
        <v>43060</v>
      </c>
      <c r="B1206" s="12">
        <v>3.8127000000000001E-2</v>
      </c>
      <c r="C1206" s="12">
        <v>3.9059999999999997E-2</v>
      </c>
      <c r="D1206" s="12">
        <v>3.6212000000000001E-2</v>
      </c>
      <c r="E1206" s="12">
        <v>3.7668E-2</v>
      </c>
      <c r="F1206" s="12">
        <v>9113270</v>
      </c>
      <c r="G1206" s="12">
        <v>667237991</v>
      </c>
      <c r="H1206" s="7">
        <f t="shared" si="18"/>
        <v>-1.2038712723267004E-2</v>
      </c>
    </row>
    <row r="1207" spans="1:8" x14ac:dyDescent="0.75">
      <c r="A1207" s="2">
        <v>43061</v>
      </c>
      <c r="B1207" s="12">
        <v>3.7669000000000001E-2</v>
      </c>
      <c r="C1207" s="12">
        <v>4.2299000000000003E-2</v>
      </c>
      <c r="D1207" s="12">
        <v>3.7566000000000002E-2</v>
      </c>
      <c r="E1207" s="12">
        <v>4.2299000000000003E-2</v>
      </c>
      <c r="F1207" s="12">
        <v>13859400</v>
      </c>
      <c r="G1207" s="12">
        <v>749277480</v>
      </c>
      <c r="H1207" s="7">
        <f t="shared" si="18"/>
        <v>0.12291273991876615</v>
      </c>
    </row>
    <row r="1208" spans="1:8" x14ac:dyDescent="0.75">
      <c r="A1208" s="2">
        <v>43062</v>
      </c>
      <c r="B1208" s="12">
        <v>4.2673999999999997E-2</v>
      </c>
      <c r="C1208" s="12">
        <v>4.4142000000000001E-2</v>
      </c>
      <c r="D1208" s="12">
        <v>4.0148999999999997E-2</v>
      </c>
      <c r="E1208" s="12">
        <v>4.0535000000000002E-2</v>
      </c>
      <c r="F1208" s="12">
        <v>22012000</v>
      </c>
      <c r="G1208" s="12">
        <v>718036183</v>
      </c>
      <c r="H1208" s="7">
        <f t="shared" si="18"/>
        <v>-5.0124197403571151E-2</v>
      </c>
    </row>
    <row r="1209" spans="1:8" x14ac:dyDescent="0.75">
      <c r="A1209" s="2">
        <v>43063</v>
      </c>
      <c r="B1209" s="12">
        <v>4.0437000000000001E-2</v>
      </c>
      <c r="C1209" s="12">
        <v>4.1181000000000002E-2</v>
      </c>
      <c r="D1209" s="12">
        <v>3.8939000000000001E-2</v>
      </c>
      <c r="E1209" s="12">
        <v>4.0193E-2</v>
      </c>
      <c r="F1209" s="12">
        <v>11277900</v>
      </c>
      <c r="G1209" s="12">
        <v>711979858</v>
      </c>
      <c r="H1209" s="7">
        <f t="shared" si="18"/>
        <v>-6.0340777011153434E-3</v>
      </c>
    </row>
    <row r="1210" spans="1:8" x14ac:dyDescent="0.75">
      <c r="A1210" s="2">
        <v>43064</v>
      </c>
      <c r="B1210" s="12">
        <v>4.0280000000000003E-2</v>
      </c>
      <c r="C1210" s="12">
        <v>4.3943000000000003E-2</v>
      </c>
      <c r="D1210" s="12">
        <v>4.0039999999999999E-2</v>
      </c>
      <c r="E1210" s="12">
        <v>4.3638999999999997E-2</v>
      </c>
      <c r="F1210" s="12">
        <v>10488700</v>
      </c>
      <c r="G1210" s="12">
        <v>773018242</v>
      </c>
      <c r="H1210" s="7">
        <f t="shared" si="18"/>
        <v>8.3391261171797265E-2</v>
      </c>
    </row>
    <row r="1211" spans="1:8" x14ac:dyDescent="0.75">
      <c r="A1211" s="2">
        <v>43065</v>
      </c>
      <c r="B1211" s="12">
        <v>4.3762000000000002E-2</v>
      </c>
      <c r="C1211" s="12">
        <v>4.9111000000000002E-2</v>
      </c>
      <c r="D1211" s="12">
        <v>4.3762000000000002E-2</v>
      </c>
      <c r="E1211" s="12">
        <v>4.8896000000000002E-2</v>
      </c>
      <c r="F1211" s="12">
        <v>30583700</v>
      </c>
      <c r="G1211" s="12">
        <v>866134833</v>
      </c>
      <c r="H1211" s="7">
        <f t="shared" si="18"/>
        <v>0.11731639321786023</v>
      </c>
    </row>
    <row r="1212" spans="1:8" x14ac:dyDescent="0.75">
      <c r="A1212" s="2">
        <v>43066</v>
      </c>
      <c r="B1212" s="12">
        <v>4.8866E-2</v>
      </c>
      <c r="C1212" s="12">
        <v>6.2059000000000003E-2</v>
      </c>
      <c r="D1212" s="12">
        <v>4.8501000000000002E-2</v>
      </c>
      <c r="E1212" s="12">
        <v>5.9843E-2</v>
      </c>
      <c r="F1212" s="12">
        <v>45702000</v>
      </c>
      <c r="G1212" s="12">
        <v>1060055478</v>
      </c>
      <c r="H1212" s="7">
        <f t="shared" si="18"/>
        <v>0.22463471534400198</v>
      </c>
    </row>
    <row r="1213" spans="1:8" x14ac:dyDescent="0.75">
      <c r="A1213" s="2">
        <v>43067</v>
      </c>
      <c r="B1213" s="12">
        <v>5.6876999999999997E-2</v>
      </c>
      <c r="C1213" s="12">
        <v>8.4986999999999993E-2</v>
      </c>
      <c r="D1213" s="12">
        <v>5.6486000000000001E-2</v>
      </c>
      <c r="E1213" s="12">
        <v>8.1415000000000001E-2</v>
      </c>
      <c r="F1213" s="12">
        <v>142588992</v>
      </c>
      <c r="G1213" s="12">
        <v>1444340367</v>
      </c>
      <c r="H1213" s="7">
        <f t="shared" si="18"/>
        <v>0.4314221917471035</v>
      </c>
    </row>
    <row r="1214" spans="1:8" x14ac:dyDescent="0.75">
      <c r="A1214" s="2">
        <v>43068</v>
      </c>
      <c r="B1214" s="12">
        <v>8.1938999999999998E-2</v>
      </c>
      <c r="C1214" s="12">
        <v>9.9880999999999998E-2</v>
      </c>
      <c r="D1214" s="12">
        <v>6.0393000000000002E-2</v>
      </c>
      <c r="E1214" s="12">
        <v>6.4423999999999995E-2</v>
      </c>
      <c r="F1214" s="12">
        <v>232135008</v>
      </c>
      <c r="G1214" s="12">
        <v>1144361584</v>
      </c>
      <c r="H1214" s="7">
        <f t="shared" si="18"/>
        <v>-0.21375657501311957</v>
      </c>
    </row>
    <row r="1215" spans="1:8" x14ac:dyDescent="0.75">
      <c r="A1215" s="2">
        <v>43069</v>
      </c>
      <c r="B1215" s="12">
        <v>6.5554000000000001E-2</v>
      </c>
      <c r="C1215" s="12">
        <v>7.8906000000000004E-2</v>
      </c>
      <c r="D1215" s="12">
        <v>6.3938999999999996E-2</v>
      </c>
      <c r="E1215" s="12">
        <v>7.2871000000000005E-2</v>
      </c>
      <c r="F1215" s="12">
        <v>66684900</v>
      </c>
      <c r="G1215" s="12">
        <v>1294394109</v>
      </c>
      <c r="H1215" s="7">
        <f t="shared" si="18"/>
        <v>0.11161790279769357</v>
      </c>
    </row>
    <row r="1216" spans="1:8" x14ac:dyDescent="0.75">
      <c r="A1216" s="2">
        <v>43070</v>
      </c>
      <c r="B1216" s="12">
        <v>7.2180999999999995E-2</v>
      </c>
      <c r="C1216" s="12">
        <v>9.1458999999999999E-2</v>
      </c>
      <c r="D1216" s="12">
        <v>7.1534E-2</v>
      </c>
      <c r="E1216" s="12">
        <v>8.9883000000000005E-2</v>
      </c>
      <c r="F1216" s="12">
        <v>102074000</v>
      </c>
      <c r="G1216" s="12">
        <v>1596583156</v>
      </c>
      <c r="H1216" s="7">
        <f t="shared" si="18"/>
        <v>0.24524459345257077</v>
      </c>
    </row>
    <row r="1217" spans="1:8" x14ac:dyDescent="0.75">
      <c r="A1217" s="2">
        <v>43071</v>
      </c>
      <c r="B1217" s="12">
        <v>9.0184E-2</v>
      </c>
      <c r="C1217" s="12">
        <v>9.8518999999999995E-2</v>
      </c>
      <c r="D1217" s="12">
        <v>8.9946999999999999E-2</v>
      </c>
      <c r="E1217" s="12">
        <v>9.3815999999999997E-2</v>
      </c>
      <c r="F1217" s="12">
        <v>82791104</v>
      </c>
      <c r="G1217" s="12">
        <v>1666445145</v>
      </c>
      <c r="H1217" s="7">
        <f t="shared" si="18"/>
        <v>4.0273219196309724E-2</v>
      </c>
    </row>
    <row r="1218" spans="1:8" x14ac:dyDescent="0.75">
      <c r="A1218" s="2">
        <v>43072</v>
      </c>
      <c r="B1218" s="12">
        <v>9.3531000000000003E-2</v>
      </c>
      <c r="C1218" s="12">
        <v>9.6906000000000006E-2</v>
      </c>
      <c r="D1218" s="12">
        <v>8.6840000000000001E-2</v>
      </c>
      <c r="E1218" s="12">
        <v>8.9035000000000003E-2</v>
      </c>
      <c r="F1218" s="12">
        <v>55809800</v>
      </c>
      <c r="G1218" s="12">
        <v>1581524495</v>
      </c>
      <c r="H1218" s="7">
        <f t="shared" si="18"/>
        <v>-4.8069623974938788E-2</v>
      </c>
    </row>
    <row r="1219" spans="1:8" x14ac:dyDescent="0.75">
      <c r="A1219" s="2">
        <v>43073</v>
      </c>
      <c r="B1219" s="12">
        <v>8.9486999999999997E-2</v>
      </c>
      <c r="C1219" s="12">
        <v>9.7610000000000002E-2</v>
      </c>
      <c r="D1219" s="12">
        <v>8.7554000000000007E-2</v>
      </c>
      <c r="E1219" s="12">
        <v>9.7610000000000002E-2</v>
      </c>
      <c r="F1219" s="12">
        <v>37476600</v>
      </c>
      <c r="G1219" s="12">
        <v>1733830790</v>
      </c>
      <c r="H1219" s="7">
        <f t="shared" ref="H1219:H1282" si="19">(E1219-B1219)/B1219</f>
        <v>9.0772961435739333E-2</v>
      </c>
    </row>
    <row r="1220" spans="1:8" x14ac:dyDescent="0.75">
      <c r="A1220" s="2">
        <v>43074</v>
      </c>
      <c r="B1220" s="12">
        <v>9.7239999999999993E-2</v>
      </c>
      <c r="C1220" s="12">
        <v>0.12759100000000001</v>
      </c>
      <c r="D1220" s="12">
        <v>9.3964000000000006E-2</v>
      </c>
      <c r="E1220" s="12">
        <v>0.12352299999999999</v>
      </c>
      <c r="F1220" s="12">
        <v>152740992</v>
      </c>
      <c r="G1220" s="12">
        <v>2198933972</v>
      </c>
      <c r="H1220" s="7">
        <f t="shared" si="19"/>
        <v>0.27029000411353354</v>
      </c>
    </row>
    <row r="1221" spans="1:8" x14ac:dyDescent="0.75">
      <c r="A1221" s="2">
        <v>43075</v>
      </c>
      <c r="B1221" s="12">
        <v>0.121563</v>
      </c>
      <c r="C1221" s="12">
        <v>0.167933</v>
      </c>
      <c r="D1221" s="12">
        <v>0.111746</v>
      </c>
      <c r="E1221" s="12">
        <v>0.15162200000000001</v>
      </c>
      <c r="F1221" s="12">
        <v>384659008</v>
      </c>
      <c r="G1221" s="12">
        <v>2704425496</v>
      </c>
      <c r="H1221" s="7">
        <f t="shared" si="19"/>
        <v>0.24727096238164575</v>
      </c>
    </row>
    <row r="1222" spans="1:8" x14ac:dyDescent="0.75">
      <c r="A1222" s="2">
        <v>43076</v>
      </c>
      <c r="B1222" s="12">
        <v>0.15329699999999999</v>
      </c>
      <c r="C1222" s="12">
        <v>0.177148</v>
      </c>
      <c r="D1222" s="12">
        <v>0.13156799999999999</v>
      </c>
      <c r="E1222" s="12">
        <v>0.133046</v>
      </c>
      <c r="F1222" s="12">
        <v>312352992</v>
      </c>
      <c r="G1222" s="12">
        <v>2373092260</v>
      </c>
      <c r="H1222" s="7">
        <f t="shared" si="19"/>
        <v>-0.13210304180773266</v>
      </c>
    </row>
    <row r="1223" spans="1:8" x14ac:dyDescent="0.75">
      <c r="A1223" s="2">
        <v>43077</v>
      </c>
      <c r="B1223" s="12">
        <v>0.13788700000000001</v>
      </c>
      <c r="C1223" s="12">
        <v>0.145762</v>
      </c>
      <c r="D1223" s="12">
        <v>0.120002</v>
      </c>
      <c r="E1223" s="12">
        <v>0.13725999999999999</v>
      </c>
      <c r="F1223" s="12">
        <v>188452000</v>
      </c>
      <c r="G1223" s="12">
        <v>2448265495</v>
      </c>
      <c r="H1223" s="7">
        <f t="shared" si="19"/>
        <v>-4.5472016941409737E-3</v>
      </c>
    </row>
    <row r="1224" spans="1:8" x14ac:dyDescent="0.75">
      <c r="A1224" s="2">
        <v>43078</v>
      </c>
      <c r="B1224" s="12">
        <v>0.140346</v>
      </c>
      <c r="C1224" s="12">
        <v>0.14771500000000001</v>
      </c>
      <c r="D1224" s="12">
        <v>0.12452100000000001</v>
      </c>
      <c r="E1224" s="12">
        <v>0.13512199999999999</v>
      </c>
      <c r="F1224" s="12">
        <v>102117000</v>
      </c>
      <c r="G1224" s="12">
        <v>2410170626</v>
      </c>
      <c r="H1224" s="7">
        <f t="shared" si="19"/>
        <v>-3.7222293474698291E-2</v>
      </c>
    </row>
    <row r="1225" spans="1:8" x14ac:dyDescent="0.75">
      <c r="A1225" s="2">
        <v>43079</v>
      </c>
      <c r="B1225" s="12">
        <v>0.13805300000000001</v>
      </c>
      <c r="C1225" s="12">
        <v>0.13805300000000001</v>
      </c>
      <c r="D1225" s="12">
        <v>0.103975</v>
      </c>
      <c r="E1225" s="12">
        <v>0.11926299999999999</v>
      </c>
      <c r="F1225" s="12">
        <v>91047600</v>
      </c>
      <c r="G1225" s="12">
        <v>2127332759</v>
      </c>
      <c r="H1225" s="7">
        <f t="shared" si="19"/>
        <v>-0.13610714725503983</v>
      </c>
    </row>
    <row r="1226" spans="1:8" x14ac:dyDescent="0.75">
      <c r="A1226" s="2">
        <v>43080</v>
      </c>
      <c r="B1226" s="12">
        <v>0.118252</v>
      </c>
      <c r="C1226" s="12">
        <v>0.151842</v>
      </c>
      <c r="D1226" s="12">
        <v>0.11775099999999999</v>
      </c>
      <c r="E1226" s="12">
        <v>0.144956</v>
      </c>
      <c r="F1226" s="12">
        <v>117548000</v>
      </c>
      <c r="G1226" s="12">
        <v>2585864994</v>
      </c>
      <c r="H1226" s="7">
        <f t="shared" si="19"/>
        <v>0.22582281906437107</v>
      </c>
    </row>
    <row r="1227" spans="1:8" x14ac:dyDescent="0.75">
      <c r="A1227" s="2">
        <v>43081</v>
      </c>
      <c r="B1227" s="12">
        <v>0.143231</v>
      </c>
      <c r="C1227" s="12">
        <v>0.16220799999999999</v>
      </c>
      <c r="D1227" s="12">
        <v>0.13617599999999999</v>
      </c>
      <c r="E1227" s="12">
        <v>0.156444</v>
      </c>
      <c r="F1227" s="12">
        <v>135847008</v>
      </c>
      <c r="G1227" s="12">
        <v>2791470993</v>
      </c>
      <c r="H1227" s="7">
        <f t="shared" si="19"/>
        <v>9.2249582841703287E-2</v>
      </c>
    </row>
    <row r="1228" spans="1:8" x14ac:dyDescent="0.75">
      <c r="A1228" s="2">
        <v>43082</v>
      </c>
      <c r="B1228" s="12">
        <v>0.15496599999999999</v>
      </c>
      <c r="C1228" s="12">
        <v>0.16284100000000001</v>
      </c>
      <c r="D1228" s="12">
        <v>0.14041000000000001</v>
      </c>
      <c r="E1228" s="12">
        <v>0.149342</v>
      </c>
      <c r="F1228" s="12">
        <v>107122000</v>
      </c>
      <c r="G1228" s="12">
        <v>2666054042</v>
      </c>
      <c r="H1228" s="7">
        <f t="shared" si="19"/>
        <v>-3.6291831756643328E-2</v>
      </c>
    </row>
    <row r="1229" spans="1:8" x14ac:dyDescent="0.75">
      <c r="A1229" s="2">
        <v>43083</v>
      </c>
      <c r="B1229" s="12">
        <v>0.14882899999999999</v>
      </c>
      <c r="C1229" s="12">
        <v>0.20977899999999999</v>
      </c>
      <c r="D1229" s="12">
        <v>0.14745800000000001</v>
      </c>
      <c r="E1229" s="12">
        <v>0.18890699999999999</v>
      </c>
      <c r="F1229" s="12">
        <v>281635008</v>
      </c>
      <c r="G1229" s="12">
        <v>3372416503</v>
      </c>
      <c r="H1229" s="7">
        <f t="shared" si="19"/>
        <v>0.26928891546674377</v>
      </c>
    </row>
    <row r="1230" spans="1:8" x14ac:dyDescent="0.75">
      <c r="A1230" s="2">
        <v>43084</v>
      </c>
      <c r="B1230" s="12">
        <v>0.19856499999999999</v>
      </c>
      <c r="C1230" s="12">
        <v>0.20466300000000001</v>
      </c>
      <c r="D1230" s="12">
        <v>0.16398799999999999</v>
      </c>
      <c r="E1230" s="12">
        <v>0.19586200000000001</v>
      </c>
      <c r="F1230" s="12">
        <v>260228992</v>
      </c>
      <c r="G1230" s="12">
        <v>3496644669</v>
      </c>
      <c r="H1230" s="7">
        <f t="shared" si="19"/>
        <v>-1.3612670913806479E-2</v>
      </c>
    </row>
    <row r="1231" spans="1:8" x14ac:dyDescent="0.75">
      <c r="A1231" s="2">
        <v>43085</v>
      </c>
      <c r="B1231" s="12">
        <v>0.196077</v>
      </c>
      <c r="C1231" s="12">
        <v>0.236646</v>
      </c>
      <c r="D1231" s="12">
        <v>0.19034100000000001</v>
      </c>
      <c r="E1231" s="12">
        <v>0.232125</v>
      </c>
      <c r="F1231" s="12">
        <v>234172992</v>
      </c>
      <c r="G1231" s="12">
        <v>4144040115</v>
      </c>
      <c r="H1231" s="7">
        <f t="shared" si="19"/>
        <v>0.18384614207683714</v>
      </c>
    </row>
    <row r="1232" spans="1:8" x14ac:dyDescent="0.75">
      <c r="A1232" s="2">
        <v>43086</v>
      </c>
      <c r="B1232" s="12">
        <v>0.23467199999999999</v>
      </c>
      <c r="C1232" s="12">
        <v>0.300678</v>
      </c>
      <c r="D1232" s="12">
        <v>0.22798199999999999</v>
      </c>
      <c r="E1232" s="12">
        <v>0.266621</v>
      </c>
      <c r="F1232" s="12">
        <v>423360992</v>
      </c>
      <c r="G1232" s="12">
        <v>4759887397</v>
      </c>
      <c r="H1232" s="7">
        <f t="shared" si="19"/>
        <v>0.13614321265425788</v>
      </c>
    </row>
    <row r="1233" spans="1:8" x14ac:dyDescent="0.75">
      <c r="A1233" s="2">
        <v>43087</v>
      </c>
      <c r="B1233" s="12">
        <v>0.27316699999999999</v>
      </c>
      <c r="C1233" s="12">
        <v>0.27807500000000002</v>
      </c>
      <c r="D1233" s="12">
        <v>0.25723800000000002</v>
      </c>
      <c r="E1233" s="12">
        <v>0.276283</v>
      </c>
      <c r="F1233" s="12">
        <v>201720992</v>
      </c>
      <c r="G1233" s="12">
        <v>4932390332</v>
      </c>
      <c r="H1233" s="7">
        <f t="shared" si="19"/>
        <v>1.1406941541255012E-2</v>
      </c>
    </row>
    <row r="1234" spans="1:8" x14ac:dyDescent="0.75">
      <c r="A1234" s="2">
        <v>43088</v>
      </c>
      <c r="B1234" s="12">
        <v>0.27601700000000001</v>
      </c>
      <c r="C1234" s="12">
        <v>0.30050399999999999</v>
      </c>
      <c r="D1234" s="12">
        <v>0.24598600000000001</v>
      </c>
      <c r="E1234" s="12">
        <v>0.26430999999999999</v>
      </c>
      <c r="F1234" s="12">
        <v>212548992</v>
      </c>
      <c r="G1234" s="12">
        <v>4720226836</v>
      </c>
      <c r="H1234" s="7">
        <f t="shared" si="19"/>
        <v>-4.2414054206806183E-2</v>
      </c>
    </row>
    <row r="1235" spans="1:8" x14ac:dyDescent="0.75">
      <c r="A1235" s="2">
        <v>43089</v>
      </c>
      <c r="B1235" s="12">
        <v>0.26481300000000002</v>
      </c>
      <c r="C1235" s="12">
        <v>0.265206</v>
      </c>
      <c r="D1235" s="12">
        <v>0.21368999999999999</v>
      </c>
      <c r="E1235" s="12">
        <v>0.252386</v>
      </c>
      <c r="F1235" s="12">
        <v>250599008</v>
      </c>
      <c r="G1235" s="12">
        <v>4507287572</v>
      </c>
      <c r="H1235" s="7">
        <f t="shared" si="19"/>
        <v>-4.6927454467869854E-2</v>
      </c>
    </row>
    <row r="1236" spans="1:8" x14ac:dyDescent="0.75">
      <c r="A1236" s="2">
        <v>43090</v>
      </c>
      <c r="B1236" s="12">
        <v>0.25289400000000001</v>
      </c>
      <c r="C1236" s="12">
        <v>0.28078599999999998</v>
      </c>
      <c r="D1236" s="12">
        <v>0.240672</v>
      </c>
      <c r="E1236" s="12">
        <v>0.25719999999999998</v>
      </c>
      <c r="F1236" s="12">
        <v>199122000</v>
      </c>
      <c r="G1236" s="12">
        <v>4593278059</v>
      </c>
      <c r="H1236" s="7">
        <f t="shared" si="19"/>
        <v>1.7026896644443824E-2</v>
      </c>
    </row>
    <row r="1237" spans="1:8" x14ac:dyDescent="0.75">
      <c r="A1237" s="2">
        <v>43091</v>
      </c>
      <c r="B1237" s="12">
        <v>0.25850600000000001</v>
      </c>
      <c r="C1237" s="12">
        <v>0.27619300000000002</v>
      </c>
      <c r="D1237" s="12">
        <v>0.161494</v>
      </c>
      <c r="E1237" s="12">
        <v>0.21671699999999999</v>
      </c>
      <c r="F1237" s="12">
        <v>229459008</v>
      </c>
      <c r="G1237" s="12">
        <v>3870314703</v>
      </c>
      <c r="H1237" s="7">
        <f t="shared" si="19"/>
        <v>-0.16165582230199693</v>
      </c>
    </row>
    <row r="1238" spans="1:8" x14ac:dyDescent="0.75">
      <c r="A1238" s="2">
        <v>43092</v>
      </c>
      <c r="B1238" s="12">
        <v>0.22081200000000001</v>
      </c>
      <c r="C1238" s="12">
        <v>0.26345299999999999</v>
      </c>
      <c r="D1238" s="12">
        <v>0.21373600000000001</v>
      </c>
      <c r="E1238" s="12">
        <v>0.234179</v>
      </c>
      <c r="F1238" s="12">
        <v>116122000</v>
      </c>
      <c r="G1238" s="12">
        <v>4182163136</v>
      </c>
      <c r="H1238" s="7">
        <f t="shared" si="19"/>
        <v>6.0535659293878906E-2</v>
      </c>
    </row>
    <row r="1239" spans="1:8" x14ac:dyDescent="0.75">
      <c r="A1239" s="2">
        <v>43093</v>
      </c>
      <c r="B1239" s="12">
        <v>0.236793</v>
      </c>
      <c r="C1239" s="12">
        <v>0.23718500000000001</v>
      </c>
      <c r="D1239" s="12">
        <v>0.19822899999999999</v>
      </c>
      <c r="E1239" s="12">
        <v>0.22445000000000001</v>
      </c>
      <c r="F1239" s="12">
        <v>71071600</v>
      </c>
      <c r="G1239" s="12">
        <v>4008414571</v>
      </c>
      <c r="H1239" s="7">
        <f t="shared" si="19"/>
        <v>-5.2125696283251588E-2</v>
      </c>
    </row>
    <row r="1240" spans="1:8" x14ac:dyDescent="0.75">
      <c r="A1240" s="2">
        <v>43094</v>
      </c>
      <c r="B1240" s="12">
        <v>0.22653799999999999</v>
      </c>
      <c r="C1240" s="12">
        <v>0.23451900000000001</v>
      </c>
      <c r="D1240" s="12">
        <v>0.21272199999999999</v>
      </c>
      <c r="E1240" s="12">
        <v>0.22851099999999999</v>
      </c>
      <c r="F1240" s="12">
        <v>71737296</v>
      </c>
      <c r="G1240" s="12">
        <v>4080938986</v>
      </c>
      <c r="H1240" s="7">
        <f t="shared" si="19"/>
        <v>8.7093556047992057E-3</v>
      </c>
    </row>
    <row r="1241" spans="1:8" x14ac:dyDescent="0.75">
      <c r="A1241" s="2">
        <v>43095</v>
      </c>
      <c r="B1241" s="12">
        <v>0.22864899999999999</v>
      </c>
      <c r="C1241" s="12">
        <v>0.23291799999999999</v>
      </c>
      <c r="D1241" s="12">
        <v>0.21096899999999999</v>
      </c>
      <c r="E1241" s="12">
        <v>0.226018</v>
      </c>
      <c r="F1241" s="12">
        <v>96759296</v>
      </c>
      <c r="G1241" s="12">
        <v>4036453047</v>
      </c>
      <c r="H1241" s="7">
        <f t="shared" si="19"/>
        <v>-1.1506719906931561E-2</v>
      </c>
    </row>
    <row r="1242" spans="1:8" x14ac:dyDescent="0.75">
      <c r="A1242" s="2">
        <v>43096</v>
      </c>
      <c r="B1242" s="12">
        <v>0.22626099999999999</v>
      </c>
      <c r="C1242" s="12">
        <v>0.233267</v>
      </c>
      <c r="D1242" s="12">
        <v>0.21671899999999999</v>
      </c>
      <c r="E1242" s="12">
        <v>0.22922400000000001</v>
      </c>
      <c r="F1242" s="12">
        <v>78509400</v>
      </c>
      <c r="G1242" s="12">
        <v>4093708543</v>
      </c>
      <c r="H1242" s="7">
        <f t="shared" si="19"/>
        <v>1.3095495909591231E-2</v>
      </c>
    </row>
    <row r="1243" spans="1:8" x14ac:dyDescent="0.75">
      <c r="A1243" s="2">
        <v>43097</v>
      </c>
      <c r="B1243" s="12">
        <v>0.227821</v>
      </c>
      <c r="C1243" s="12">
        <v>0.22836100000000001</v>
      </c>
      <c r="D1243" s="12">
        <v>0.20048099999999999</v>
      </c>
      <c r="E1243" s="12">
        <v>0.22354399999999999</v>
      </c>
      <c r="F1243" s="12">
        <v>75925400</v>
      </c>
      <c r="G1243" s="12">
        <v>3992269640</v>
      </c>
      <c r="H1243" s="7">
        <f t="shared" si="19"/>
        <v>-1.8773510782588099E-2</v>
      </c>
    </row>
    <row r="1244" spans="1:8" x14ac:dyDescent="0.75">
      <c r="A1244" s="2">
        <v>43098</v>
      </c>
      <c r="B1244" s="12">
        <v>0.223778</v>
      </c>
      <c r="C1244" s="12">
        <v>0.33576</v>
      </c>
      <c r="D1244" s="12">
        <v>0.22267999999999999</v>
      </c>
      <c r="E1244" s="12">
        <v>0.32294099999999998</v>
      </c>
      <c r="F1244" s="12">
        <v>387880000</v>
      </c>
      <c r="G1244" s="12">
        <v>5767397608</v>
      </c>
      <c r="H1244" s="7">
        <f t="shared" si="19"/>
        <v>0.4431311388965849</v>
      </c>
    </row>
    <row r="1245" spans="1:8" x14ac:dyDescent="0.75">
      <c r="A1245" s="2">
        <v>43099</v>
      </c>
      <c r="B1245" s="12">
        <v>0.316473</v>
      </c>
      <c r="C1245" s="12">
        <v>0.39038</v>
      </c>
      <c r="D1245" s="12">
        <v>0.28905599999999998</v>
      </c>
      <c r="E1245" s="12">
        <v>0.32320199999999999</v>
      </c>
      <c r="F1245" s="12">
        <v>537916032</v>
      </c>
      <c r="G1245" s="12">
        <v>5772053114</v>
      </c>
      <c r="H1245" s="7">
        <f t="shared" si="19"/>
        <v>2.1262477367737485E-2</v>
      </c>
    </row>
    <row r="1246" spans="1:8" x14ac:dyDescent="0.75">
      <c r="A1246" s="2">
        <v>43100</v>
      </c>
      <c r="B1246" s="12">
        <v>0.31784600000000002</v>
      </c>
      <c r="C1246" s="12">
        <v>0.36430200000000001</v>
      </c>
      <c r="D1246" s="12">
        <v>0.30745400000000001</v>
      </c>
      <c r="E1246" s="12">
        <v>0.36075600000000002</v>
      </c>
      <c r="F1246" s="12">
        <v>183768000</v>
      </c>
      <c r="G1246" s="12">
        <v>6442729108</v>
      </c>
      <c r="H1246" s="7">
        <f t="shared" si="19"/>
        <v>0.13500248548038987</v>
      </c>
    </row>
    <row r="1247" spans="1:8" x14ac:dyDescent="0.75">
      <c r="A1247" s="2">
        <v>43101</v>
      </c>
      <c r="B1247" s="12">
        <v>0.36042200000000002</v>
      </c>
      <c r="C1247" s="12">
        <v>0.52359299999999998</v>
      </c>
      <c r="D1247" s="12">
        <v>0.36042200000000002</v>
      </c>
      <c r="E1247" s="12">
        <v>0.48000799999999999</v>
      </c>
      <c r="F1247" s="12">
        <v>669372032</v>
      </c>
      <c r="G1247" s="12">
        <v>8572450040</v>
      </c>
      <c r="H1247" s="7">
        <f t="shared" si="19"/>
        <v>0.33179439656846688</v>
      </c>
    </row>
    <row r="1248" spans="1:8" x14ac:dyDescent="0.75">
      <c r="A1248" s="2">
        <v>43102</v>
      </c>
      <c r="B1248" s="12">
        <v>0.49687599999999998</v>
      </c>
      <c r="C1248" s="12">
        <v>0.59364499999999998</v>
      </c>
      <c r="D1248" s="12">
        <v>0.472748</v>
      </c>
      <c r="E1248" s="12">
        <v>0.56476599999999999</v>
      </c>
      <c r="F1248" s="12">
        <v>676667008</v>
      </c>
      <c r="G1248" s="12">
        <v>10096395937</v>
      </c>
      <c r="H1248" s="7">
        <f t="shared" si="19"/>
        <v>0.13663368727811367</v>
      </c>
    </row>
    <row r="1249" spans="1:8" x14ac:dyDescent="0.75">
      <c r="A1249" s="2">
        <v>43103</v>
      </c>
      <c r="B1249" s="12">
        <v>0.56272</v>
      </c>
      <c r="C1249" s="12">
        <v>0.91999399999999998</v>
      </c>
      <c r="D1249" s="12">
        <v>0.56257199999999996</v>
      </c>
      <c r="E1249" s="12">
        <v>0.896227</v>
      </c>
      <c r="F1249" s="12">
        <v>1513270016</v>
      </c>
      <c r="G1249" s="12">
        <v>16022043128</v>
      </c>
      <c r="H1249" s="7">
        <f t="shared" si="19"/>
        <v>0.59266953369348874</v>
      </c>
    </row>
    <row r="1250" spans="1:8" x14ac:dyDescent="0.75">
      <c r="A1250" s="2">
        <v>43104</v>
      </c>
      <c r="B1250" s="12">
        <v>0.89239900000000005</v>
      </c>
      <c r="C1250" s="12">
        <v>0.93814399999999998</v>
      </c>
      <c r="D1250" s="12">
        <v>0.67749599999999999</v>
      </c>
      <c r="E1250" s="12">
        <v>0.72404999999999997</v>
      </c>
      <c r="F1250" s="12">
        <v>892268032</v>
      </c>
      <c r="G1250" s="12">
        <v>12944011352</v>
      </c>
      <c r="H1250" s="7">
        <f t="shared" si="19"/>
        <v>-0.18864767889699571</v>
      </c>
    </row>
    <row r="1251" spans="1:8" x14ac:dyDescent="0.75">
      <c r="A1251" s="2">
        <v>43105</v>
      </c>
      <c r="B1251" s="12">
        <v>0.73945700000000003</v>
      </c>
      <c r="C1251" s="12">
        <v>0.79196699999999998</v>
      </c>
      <c r="D1251" s="12">
        <v>0.57750900000000005</v>
      </c>
      <c r="E1251" s="12">
        <v>0.66271199999999997</v>
      </c>
      <c r="F1251" s="12">
        <v>727409024</v>
      </c>
      <c r="G1251" s="12">
        <v>11847825840</v>
      </c>
      <c r="H1251" s="7">
        <f t="shared" si="19"/>
        <v>-0.10378561566122176</v>
      </c>
    </row>
    <row r="1252" spans="1:8" x14ac:dyDescent="0.75">
      <c r="A1252" s="2">
        <v>43106</v>
      </c>
      <c r="B1252" s="12">
        <v>0.66305999999999998</v>
      </c>
      <c r="C1252" s="12">
        <v>0.78850699999999996</v>
      </c>
      <c r="D1252" s="12">
        <v>0.61429999999999996</v>
      </c>
      <c r="E1252" s="12">
        <v>0.70994500000000005</v>
      </c>
      <c r="F1252" s="12">
        <v>440182016</v>
      </c>
      <c r="G1252" s="12">
        <v>12692260620</v>
      </c>
      <c r="H1252" s="7">
        <f t="shared" si="19"/>
        <v>7.0710041323560568E-2</v>
      </c>
    </row>
    <row r="1253" spans="1:8" x14ac:dyDescent="0.75">
      <c r="A1253" s="2">
        <v>43107</v>
      </c>
      <c r="B1253" s="12">
        <v>0.70972999999999997</v>
      </c>
      <c r="C1253" s="12">
        <v>0.74473500000000004</v>
      </c>
      <c r="D1253" s="12">
        <v>0.66108</v>
      </c>
      <c r="E1253" s="12">
        <v>0.69964499999999996</v>
      </c>
      <c r="F1253" s="12">
        <v>347556992</v>
      </c>
      <c r="G1253" s="12">
        <v>12508154526</v>
      </c>
      <c r="H1253" s="7">
        <f t="shared" si="19"/>
        <v>-1.4209629013850353E-2</v>
      </c>
    </row>
    <row r="1254" spans="1:8" x14ac:dyDescent="0.75">
      <c r="A1254" s="2">
        <v>43108</v>
      </c>
      <c r="B1254" s="12">
        <v>0.69595200000000002</v>
      </c>
      <c r="C1254" s="12">
        <v>0.69595200000000002</v>
      </c>
      <c r="D1254" s="12">
        <v>0.55576899999999996</v>
      </c>
      <c r="E1254" s="12">
        <v>0.62932299999999997</v>
      </c>
      <c r="F1254" s="12">
        <v>249426000</v>
      </c>
      <c r="G1254" s="12">
        <v>11252258285</v>
      </c>
      <c r="H1254" s="7">
        <f t="shared" si="19"/>
        <v>-9.5737924454560155E-2</v>
      </c>
    </row>
    <row r="1255" spans="1:8" x14ac:dyDescent="0.75">
      <c r="A1255" s="2">
        <v>43109</v>
      </c>
      <c r="B1255" s="12">
        <v>0.62802599999999997</v>
      </c>
      <c r="C1255" s="12">
        <v>0.64955200000000002</v>
      </c>
      <c r="D1255" s="12">
        <v>0.56815899999999997</v>
      </c>
      <c r="E1255" s="12">
        <v>0.58565299999999998</v>
      </c>
      <c r="F1255" s="12">
        <v>208330000</v>
      </c>
      <c r="G1255" s="12">
        <v>10471549539</v>
      </c>
      <c r="H1255" s="7">
        <f t="shared" si="19"/>
        <v>-6.7470136586701812E-2</v>
      </c>
    </row>
    <row r="1256" spans="1:8" x14ac:dyDescent="0.75">
      <c r="A1256" s="2">
        <v>43110</v>
      </c>
      <c r="B1256" s="12">
        <v>0.588565</v>
      </c>
      <c r="C1256" s="12">
        <v>0.588565</v>
      </c>
      <c r="D1256" s="12">
        <v>0.48304399999999997</v>
      </c>
      <c r="E1256" s="12">
        <v>0.56693000000000005</v>
      </c>
      <c r="F1256" s="12">
        <v>249019008</v>
      </c>
      <c r="G1256" s="12">
        <v>10142317836</v>
      </c>
      <c r="H1256" s="7">
        <f t="shared" si="19"/>
        <v>-3.675889663843409E-2</v>
      </c>
    </row>
    <row r="1257" spans="1:8" x14ac:dyDescent="0.75">
      <c r="A1257" s="2">
        <v>43111</v>
      </c>
      <c r="B1257" s="12">
        <v>0.56369000000000002</v>
      </c>
      <c r="C1257" s="12">
        <v>0.61340499999999998</v>
      </c>
      <c r="D1257" s="12">
        <v>0.43740699999999999</v>
      </c>
      <c r="E1257" s="12">
        <v>0.55812600000000001</v>
      </c>
      <c r="F1257" s="12">
        <v>330878016</v>
      </c>
      <c r="G1257" s="12">
        <v>9984865520</v>
      </c>
      <c r="H1257" s="7">
        <f t="shared" si="19"/>
        <v>-9.8706735971899676E-3</v>
      </c>
    </row>
    <row r="1258" spans="1:8" x14ac:dyDescent="0.75">
      <c r="A1258" s="2">
        <v>43112</v>
      </c>
      <c r="B1258" s="12">
        <v>0.55886400000000003</v>
      </c>
      <c r="C1258" s="12">
        <v>0.71543999999999996</v>
      </c>
      <c r="D1258" s="12">
        <v>0.53475499999999998</v>
      </c>
      <c r="E1258" s="12">
        <v>0.67796000000000001</v>
      </c>
      <c r="F1258" s="12">
        <v>394376000</v>
      </c>
      <c r="G1258" s="12">
        <v>12128805963</v>
      </c>
      <c r="H1258" s="7">
        <f t="shared" si="19"/>
        <v>0.21310372469867442</v>
      </c>
    </row>
    <row r="1259" spans="1:8" x14ac:dyDescent="0.75">
      <c r="A1259" s="2">
        <v>43113</v>
      </c>
      <c r="B1259" s="12">
        <v>0.68185300000000004</v>
      </c>
      <c r="C1259" s="12">
        <v>0.72131599999999996</v>
      </c>
      <c r="D1259" s="12">
        <v>0.64323699999999995</v>
      </c>
      <c r="E1259" s="12">
        <v>0.67156400000000005</v>
      </c>
      <c r="F1259" s="12">
        <v>189183008</v>
      </c>
      <c r="G1259" s="12">
        <v>12014552653</v>
      </c>
      <c r="H1259" s="7">
        <f t="shared" si="19"/>
        <v>-1.5089762749448916E-2</v>
      </c>
    </row>
    <row r="1260" spans="1:8" x14ac:dyDescent="0.75">
      <c r="A1260" s="2">
        <v>43114</v>
      </c>
      <c r="B1260" s="12">
        <v>0.67219799999999996</v>
      </c>
      <c r="C1260" s="12">
        <v>0.67219799999999996</v>
      </c>
      <c r="D1260" s="12">
        <v>0.58281899999999998</v>
      </c>
      <c r="E1260" s="12">
        <v>0.63085599999999997</v>
      </c>
      <c r="F1260" s="12">
        <v>116460000</v>
      </c>
      <c r="G1260" s="12">
        <v>11286324603</v>
      </c>
      <c r="H1260" s="7">
        <f t="shared" si="19"/>
        <v>-6.1502711998548037E-2</v>
      </c>
    </row>
    <row r="1261" spans="1:8" x14ac:dyDescent="0.75">
      <c r="A1261" s="2">
        <v>43115</v>
      </c>
      <c r="B1261" s="12">
        <v>0.62550399999999995</v>
      </c>
      <c r="C1261" s="12">
        <v>0.67057900000000004</v>
      </c>
      <c r="D1261" s="12">
        <v>0.59913799999999995</v>
      </c>
      <c r="E1261" s="12">
        <v>0.599271</v>
      </c>
      <c r="F1261" s="12">
        <v>345561984</v>
      </c>
      <c r="G1261" s="12">
        <v>10721304063</v>
      </c>
      <c r="H1261" s="7">
        <f t="shared" si="19"/>
        <v>-4.1938980406200366E-2</v>
      </c>
    </row>
    <row r="1262" spans="1:8" x14ac:dyDescent="0.75">
      <c r="A1262" s="2">
        <v>43116</v>
      </c>
      <c r="B1262" s="12">
        <v>0.60011700000000001</v>
      </c>
      <c r="C1262" s="12">
        <v>0.60011700000000001</v>
      </c>
      <c r="D1262" s="12">
        <v>0.323407</v>
      </c>
      <c r="E1262" s="12">
        <v>0.44119700000000001</v>
      </c>
      <c r="F1262" s="12">
        <v>466139008</v>
      </c>
      <c r="G1262" s="12">
        <v>7893354977</v>
      </c>
      <c r="H1262" s="7">
        <f t="shared" si="19"/>
        <v>-0.26481502773625809</v>
      </c>
    </row>
    <row r="1263" spans="1:8" x14ac:dyDescent="0.75">
      <c r="A1263" s="2">
        <v>43117</v>
      </c>
      <c r="B1263" s="12">
        <v>0.441944</v>
      </c>
      <c r="C1263" s="12">
        <v>0.50370599999999999</v>
      </c>
      <c r="D1263" s="12">
        <v>0.30503400000000003</v>
      </c>
      <c r="E1263" s="12">
        <v>0.47718699999999997</v>
      </c>
      <c r="F1263" s="12">
        <v>486788992</v>
      </c>
      <c r="G1263" s="12">
        <v>8537268440</v>
      </c>
      <c r="H1263" s="7">
        <f t="shared" si="19"/>
        <v>7.9745397606936552E-2</v>
      </c>
    </row>
    <row r="1264" spans="1:8" x14ac:dyDescent="0.75">
      <c r="A1264" s="2">
        <v>43118</v>
      </c>
      <c r="B1264" s="12">
        <v>0.479522</v>
      </c>
      <c r="C1264" s="12">
        <v>0.57006999999999997</v>
      </c>
      <c r="D1264" s="12">
        <v>0.453596</v>
      </c>
      <c r="E1264" s="12">
        <v>0.50952299999999995</v>
      </c>
      <c r="F1264" s="12">
        <v>472047008</v>
      </c>
      <c r="G1264" s="12">
        <v>9115817066</v>
      </c>
      <c r="H1264" s="7">
        <f t="shared" si="19"/>
        <v>6.2564387035422664E-2</v>
      </c>
    </row>
    <row r="1265" spans="1:8" x14ac:dyDescent="0.75">
      <c r="A1265" s="2">
        <v>43119</v>
      </c>
      <c r="B1265" s="12">
        <v>0.50336700000000001</v>
      </c>
      <c r="C1265" s="12">
        <v>0.53559400000000001</v>
      </c>
      <c r="D1265" s="12">
        <v>0.48128100000000001</v>
      </c>
      <c r="E1265" s="12">
        <v>0.50623200000000002</v>
      </c>
      <c r="F1265" s="12">
        <v>207275008</v>
      </c>
      <c r="G1265" s="12">
        <v>9056966616</v>
      </c>
      <c r="H1265" s="7">
        <f t="shared" si="19"/>
        <v>5.6916722788740749E-3</v>
      </c>
    </row>
    <row r="1266" spans="1:8" x14ac:dyDescent="0.75">
      <c r="A1266" s="2">
        <v>43120</v>
      </c>
      <c r="B1266" s="12">
        <v>0.50995000000000001</v>
      </c>
      <c r="C1266" s="12">
        <v>0.54745299999999997</v>
      </c>
      <c r="D1266" s="12">
        <v>0.50215299999999996</v>
      </c>
      <c r="E1266" s="12">
        <v>0.53467699999999996</v>
      </c>
      <c r="F1266" s="12">
        <v>204012992</v>
      </c>
      <c r="G1266" s="12">
        <v>9566699845</v>
      </c>
      <c r="H1266" s="7">
        <f t="shared" si="19"/>
        <v>4.8489067555642598E-2</v>
      </c>
    </row>
    <row r="1267" spans="1:8" x14ac:dyDescent="0.75">
      <c r="A1267" s="2">
        <v>43121</v>
      </c>
      <c r="B1267" s="12">
        <v>0.53434700000000002</v>
      </c>
      <c r="C1267" s="12">
        <v>0.53434700000000002</v>
      </c>
      <c r="D1267" s="12">
        <v>0.44511299999999998</v>
      </c>
      <c r="E1267" s="12">
        <v>0.464117</v>
      </c>
      <c r="F1267" s="12">
        <v>161687008</v>
      </c>
      <c r="G1267" s="12">
        <v>8304227685</v>
      </c>
      <c r="H1267" s="7">
        <f t="shared" si="19"/>
        <v>-0.13143144810394747</v>
      </c>
    </row>
    <row r="1268" spans="1:8" x14ac:dyDescent="0.75">
      <c r="A1268" s="2">
        <v>43122</v>
      </c>
      <c r="B1268" s="12">
        <v>0.46590100000000001</v>
      </c>
      <c r="C1268" s="12">
        <v>0.52976599999999996</v>
      </c>
      <c r="D1268" s="12">
        <v>0.432834</v>
      </c>
      <c r="E1268" s="12">
        <v>0.48633799999999999</v>
      </c>
      <c r="F1268" s="12">
        <v>442542016</v>
      </c>
      <c r="G1268" s="12">
        <v>8689734178</v>
      </c>
      <c r="H1268" s="7">
        <f t="shared" si="19"/>
        <v>4.3865542250392214E-2</v>
      </c>
    </row>
    <row r="1269" spans="1:8" x14ac:dyDescent="0.75">
      <c r="A1269" s="2">
        <v>43123</v>
      </c>
      <c r="B1269" s="12">
        <v>0.47503899999999999</v>
      </c>
      <c r="C1269" s="12">
        <v>0.51828099999999999</v>
      </c>
      <c r="D1269" s="12">
        <v>0.43485800000000002</v>
      </c>
      <c r="E1269" s="12">
        <v>0.48618499999999998</v>
      </c>
      <c r="F1269" s="12">
        <v>207031008</v>
      </c>
      <c r="G1269" s="12">
        <v>8687107627</v>
      </c>
      <c r="H1269" s="7">
        <f t="shared" si="19"/>
        <v>2.3463336694460855E-2</v>
      </c>
    </row>
    <row r="1270" spans="1:8" x14ac:dyDescent="0.75">
      <c r="A1270" s="2">
        <v>43124</v>
      </c>
      <c r="B1270" s="12">
        <v>0.48651699999999998</v>
      </c>
      <c r="C1270" s="12">
        <v>0.58958900000000003</v>
      </c>
      <c r="D1270" s="12">
        <v>0.47356500000000001</v>
      </c>
      <c r="E1270" s="12">
        <v>0.56701400000000002</v>
      </c>
      <c r="F1270" s="12">
        <v>669318976</v>
      </c>
      <c r="G1270" s="12">
        <v>10131381392</v>
      </c>
      <c r="H1270" s="7">
        <f t="shared" si="19"/>
        <v>0.16545567780776427</v>
      </c>
    </row>
    <row r="1271" spans="1:8" x14ac:dyDescent="0.75">
      <c r="A1271" s="2">
        <v>43125</v>
      </c>
      <c r="B1271" s="12">
        <v>0.56786300000000001</v>
      </c>
      <c r="C1271" s="12">
        <v>0.64997099999999997</v>
      </c>
      <c r="D1271" s="12">
        <v>0.55616500000000002</v>
      </c>
      <c r="E1271" s="12">
        <v>0.60825300000000004</v>
      </c>
      <c r="F1271" s="12">
        <v>627336000</v>
      </c>
      <c r="G1271" s="12">
        <v>10868259393</v>
      </c>
      <c r="H1271" s="7">
        <f t="shared" si="19"/>
        <v>7.1126310395289064E-2</v>
      </c>
    </row>
    <row r="1272" spans="1:8" x14ac:dyDescent="0.75">
      <c r="A1272" s="2">
        <v>43126</v>
      </c>
      <c r="B1272" s="12">
        <v>0.602163</v>
      </c>
      <c r="C1272" s="12">
        <v>0.64578000000000002</v>
      </c>
      <c r="D1272" s="12">
        <v>0.55319700000000005</v>
      </c>
      <c r="E1272" s="12">
        <v>0.63391600000000004</v>
      </c>
      <c r="F1272" s="12">
        <v>787644032</v>
      </c>
      <c r="G1272" s="12">
        <v>11326835705</v>
      </c>
      <c r="H1272" s="7">
        <f t="shared" si="19"/>
        <v>5.2731569359127067E-2</v>
      </c>
    </row>
    <row r="1273" spans="1:8" x14ac:dyDescent="0.75">
      <c r="A1273" s="2">
        <v>43127</v>
      </c>
      <c r="B1273" s="12">
        <v>0.63149500000000003</v>
      </c>
      <c r="C1273" s="12">
        <v>0.63944999999999996</v>
      </c>
      <c r="D1273" s="12">
        <v>0.61008600000000002</v>
      </c>
      <c r="E1273" s="12">
        <v>0.61306099999999997</v>
      </c>
      <c r="F1273" s="12">
        <v>216912992</v>
      </c>
      <c r="G1273" s="12">
        <v>10954210844</v>
      </c>
      <c r="H1273" s="7">
        <f t="shared" si="19"/>
        <v>-2.9191046643283099E-2</v>
      </c>
    </row>
    <row r="1274" spans="1:8" x14ac:dyDescent="0.75">
      <c r="A1274" s="2">
        <v>43128</v>
      </c>
      <c r="B1274" s="12">
        <v>0.61591600000000002</v>
      </c>
      <c r="C1274" s="12">
        <v>0.640046</v>
      </c>
      <c r="D1274" s="12">
        <v>0.615448</v>
      </c>
      <c r="E1274" s="12">
        <v>0.63442100000000001</v>
      </c>
      <c r="F1274" s="12">
        <v>194610000</v>
      </c>
      <c r="G1274" s="12">
        <v>11335884854</v>
      </c>
      <c r="H1274" s="7">
        <f t="shared" si="19"/>
        <v>3.0044681417595896E-2</v>
      </c>
    </row>
    <row r="1275" spans="1:8" x14ac:dyDescent="0.75">
      <c r="A1275" s="2">
        <v>43129</v>
      </c>
      <c r="B1275" s="12">
        <v>0.632602</v>
      </c>
      <c r="C1275" s="12">
        <v>0.632602</v>
      </c>
      <c r="D1275" s="12">
        <v>0.58351200000000003</v>
      </c>
      <c r="E1275" s="12">
        <v>0.589283</v>
      </c>
      <c r="F1275" s="12">
        <v>118507000</v>
      </c>
      <c r="G1275" s="12">
        <v>10529458895</v>
      </c>
      <c r="H1275" s="7">
        <f t="shared" si="19"/>
        <v>-6.8477494538430161E-2</v>
      </c>
    </row>
    <row r="1276" spans="1:8" x14ac:dyDescent="0.75">
      <c r="A1276" s="2">
        <v>43130</v>
      </c>
      <c r="B1276" s="12">
        <v>0.590831</v>
      </c>
      <c r="C1276" s="12">
        <v>0.590831</v>
      </c>
      <c r="D1276" s="12">
        <v>0.47573599999999999</v>
      </c>
      <c r="E1276" s="12">
        <v>0.48964800000000003</v>
      </c>
      <c r="F1276" s="12">
        <v>178892992</v>
      </c>
      <c r="G1276" s="12">
        <v>8749366068</v>
      </c>
      <c r="H1276" s="7">
        <f t="shared" si="19"/>
        <v>-0.17125540129072436</v>
      </c>
    </row>
    <row r="1277" spans="1:8" x14ac:dyDescent="0.75">
      <c r="A1277" s="2">
        <v>43131</v>
      </c>
      <c r="B1277" s="12">
        <v>0.48873100000000003</v>
      </c>
      <c r="C1277" s="12">
        <v>0.55521200000000004</v>
      </c>
      <c r="D1277" s="12">
        <v>0.44052000000000002</v>
      </c>
      <c r="E1277" s="12">
        <v>0.53979699999999997</v>
      </c>
      <c r="F1277" s="12">
        <v>288692992</v>
      </c>
      <c r="G1277" s="12">
        <v>9948367356</v>
      </c>
      <c r="H1277" s="7">
        <f t="shared" si="19"/>
        <v>0.10448692634598571</v>
      </c>
    </row>
    <row r="1278" spans="1:8" x14ac:dyDescent="0.75">
      <c r="A1278" s="2">
        <v>43132</v>
      </c>
      <c r="B1278" s="12">
        <v>0.54083400000000004</v>
      </c>
      <c r="C1278" s="12">
        <v>0.54296999999999995</v>
      </c>
      <c r="D1278" s="12">
        <v>0.42968000000000001</v>
      </c>
      <c r="E1278" s="12">
        <v>0.456455</v>
      </c>
      <c r="F1278" s="12">
        <v>172407008</v>
      </c>
      <c r="G1278" s="12">
        <v>8413026634</v>
      </c>
      <c r="H1278" s="7">
        <f t="shared" si="19"/>
        <v>-0.1560164486700171</v>
      </c>
    </row>
    <row r="1279" spans="1:8" x14ac:dyDescent="0.75">
      <c r="A1279" s="2">
        <v>43133</v>
      </c>
      <c r="B1279" s="12">
        <v>0.45508700000000002</v>
      </c>
      <c r="C1279" s="12">
        <v>0.45508700000000002</v>
      </c>
      <c r="D1279" s="12">
        <v>0.28587800000000002</v>
      </c>
      <c r="E1279" s="12">
        <v>0.40507500000000002</v>
      </c>
      <c r="F1279" s="12">
        <v>396784000</v>
      </c>
      <c r="G1279" s="12">
        <v>7466031202</v>
      </c>
      <c r="H1279" s="7">
        <f t="shared" si="19"/>
        <v>-0.10989547053640293</v>
      </c>
    </row>
    <row r="1280" spans="1:8" x14ac:dyDescent="0.75">
      <c r="A1280" s="2">
        <v>43134</v>
      </c>
      <c r="B1280" s="12">
        <v>0.40594999999999998</v>
      </c>
      <c r="C1280" s="12">
        <v>0.47867799999999999</v>
      </c>
      <c r="D1280" s="12">
        <v>0.34518399999999999</v>
      </c>
      <c r="E1280" s="12">
        <v>0.43005599999999999</v>
      </c>
      <c r="F1280" s="12">
        <v>282348992</v>
      </c>
      <c r="G1280" s="12">
        <v>7926463694</v>
      </c>
      <c r="H1280" s="7">
        <f t="shared" si="19"/>
        <v>5.9381697253356368E-2</v>
      </c>
    </row>
    <row r="1281" spans="1:8" x14ac:dyDescent="0.75">
      <c r="A1281" s="2">
        <v>43135</v>
      </c>
      <c r="B1281" s="12">
        <v>0.42597000000000002</v>
      </c>
      <c r="C1281" s="12">
        <v>0.46749200000000002</v>
      </c>
      <c r="D1281" s="12">
        <v>0.36681799999999998</v>
      </c>
      <c r="E1281" s="12">
        <v>0.37723099999999998</v>
      </c>
      <c r="F1281" s="12">
        <v>231808000</v>
      </c>
      <c r="G1281" s="12">
        <v>6954714441</v>
      </c>
      <c r="H1281" s="7">
        <f t="shared" si="19"/>
        <v>-0.11441885578796636</v>
      </c>
    </row>
    <row r="1282" spans="1:8" x14ac:dyDescent="0.75">
      <c r="A1282" s="2">
        <v>43136</v>
      </c>
      <c r="B1282" s="12">
        <v>0.383191</v>
      </c>
      <c r="C1282" s="12">
        <v>0.42534</v>
      </c>
      <c r="D1282" s="12">
        <v>0.312975</v>
      </c>
      <c r="E1282" s="12">
        <v>0.33119199999999999</v>
      </c>
      <c r="F1282" s="12">
        <v>339507008</v>
      </c>
      <c r="G1282" s="12">
        <v>6105929898</v>
      </c>
      <c r="H1282" s="7">
        <f t="shared" si="19"/>
        <v>-0.13569995119927142</v>
      </c>
    </row>
    <row r="1283" spans="1:8" x14ac:dyDescent="0.75">
      <c r="A1283" s="2">
        <v>43137</v>
      </c>
      <c r="B1283" s="12">
        <v>0.33673799999999998</v>
      </c>
      <c r="C1283" s="12">
        <v>0.374247</v>
      </c>
      <c r="D1283" s="12">
        <v>0.26635199999999998</v>
      </c>
      <c r="E1283" s="12">
        <v>0.370811</v>
      </c>
      <c r="F1283" s="12">
        <v>518084992</v>
      </c>
      <c r="G1283" s="12">
        <v>6834802124</v>
      </c>
      <c r="H1283" s="7">
        <f t="shared" ref="H1283:H1346" si="20">(E1283-B1283)/B1283</f>
        <v>0.10118549139093308</v>
      </c>
    </row>
    <row r="1284" spans="1:8" x14ac:dyDescent="0.75">
      <c r="A1284" s="2">
        <v>43138</v>
      </c>
      <c r="B1284" s="12">
        <v>0.36895600000000001</v>
      </c>
      <c r="C1284" s="12">
        <v>0.38092399999999998</v>
      </c>
      <c r="D1284" s="12">
        <v>0.33724399999999999</v>
      </c>
      <c r="E1284" s="12">
        <v>0.34212500000000001</v>
      </c>
      <c r="F1284" s="12">
        <v>188328000</v>
      </c>
      <c r="G1284" s="12">
        <v>6306098922</v>
      </c>
      <c r="H1284" s="7">
        <f t="shared" si="20"/>
        <v>-7.2721408514836439E-2</v>
      </c>
    </row>
    <row r="1285" spans="1:8" x14ac:dyDescent="0.75">
      <c r="A1285" s="2">
        <v>43139</v>
      </c>
      <c r="B1285" s="12">
        <v>0.34493000000000001</v>
      </c>
      <c r="C1285" s="12">
        <v>0.37389299999999998</v>
      </c>
      <c r="D1285" s="12">
        <v>0.34493000000000001</v>
      </c>
      <c r="E1285" s="12">
        <v>0.36356500000000003</v>
      </c>
      <c r="F1285" s="12">
        <v>121448000</v>
      </c>
      <c r="G1285" s="12">
        <v>6701291920</v>
      </c>
      <c r="H1285" s="7">
        <f t="shared" si="20"/>
        <v>5.4025454440031345E-2</v>
      </c>
    </row>
    <row r="1286" spans="1:8" x14ac:dyDescent="0.75">
      <c r="A1286" s="2">
        <v>43140</v>
      </c>
      <c r="B1286" s="12">
        <v>0.360711</v>
      </c>
      <c r="C1286" s="12">
        <v>0.40232400000000001</v>
      </c>
      <c r="D1286" s="12">
        <v>0.34887200000000002</v>
      </c>
      <c r="E1286" s="12">
        <v>0.40106799999999998</v>
      </c>
      <c r="F1286" s="12">
        <v>144231008</v>
      </c>
      <c r="G1286" s="12">
        <v>7392564403</v>
      </c>
      <c r="H1286" s="7">
        <f t="shared" si="20"/>
        <v>0.11188181120065642</v>
      </c>
    </row>
    <row r="1287" spans="1:8" x14ac:dyDescent="0.75">
      <c r="A1287" s="2">
        <v>43141</v>
      </c>
      <c r="B1287" s="12">
        <v>0.39844000000000002</v>
      </c>
      <c r="C1287" s="12">
        <v>0.45391999999999999</v>
      </c>
      <c r="D1287" s="12">
        <v>0.38495299999999999</v>
      </c>
      <c r="E1287" s="12">
        <v>0.406856</v>
      </c>
      <c r="F1287" s="12">
        <v>227551008</v>
      </c>
      <c r="G1287" s="12">
        <v>7499259276</v>
      </c>
      <c r="H1287" s="7">
        <f t="shared" si="20"/>
        <v>2.1122377271358243E-2</v>
      </c>
    </row>
    <row r="1288" spans="1:8" x14ac:dyDescent="0.75">
      <c r="A1288" s="2">
        <v>43142</v>
      </c>
      <c r="B1288" s="12">
        <v>0.406615</v>
      </c>
      <c r="C1288" s="12">
        <v>0.406615</v>
      </c>
      <c r="D1288" s="12">
        <v>0.357825</v>
      </c>
      <c r="E1288" s="12">
        <v>0.37000499999999997</v>
      </c>
      <c r="F1288" s="12">
        <v>85791696</v>
      </c>
      <c r="G1288" s="12">
        <v>6820022864</v>
      </c>
      <c r="H1288" s="7">
        <f t="shared" si="20"/>
        <v>-9.0036029167640225E-2</v>
      </c>
    </row>
    <row r="1289" spans="1:8" x14ac:dyDescent="0.75">
      <c r="A1289" s="2">
        <v>43143</v>
      </c>
      <c r="B1289" s="12">
        <v>0.37418099999999999</v>
      </c>
      <c r="C1289" s="12">
        <v>0.40182000000000001</v>
      </c>
      <c r="D1289" s="12">
        <v>0.37418099999999999</v>
      </c>
      <c r="E1289" s="12">
        <v>0.39564899999999997</v>
      </c>
      <c r="F1289" s="12">
        <v>61140000</v>
      </c>
      <c r="G1289" s="12">
        <v>7292707726</v>
      </c>
      <c r="H1289" s="7">
        <f t="shared" si="20"/>
        <v>5.7373303294394926E-2</v>
      </c>
    </row>
    <row r="1290" spans="1:8" x14ac:dyDescent="0.75">
      <c r="A1290" s="2">
        <v>43144</v>
      </c>
      <c r="B1290" s="12">
        <v>0.39641900000000002</v>
      </c>
      <c r="C1290" s="12">
        <v>0.43554700000000002</v>
      </c>
      <c r="D1290" s="12">
        <v>0.374388</v>
      </c>
      <c r="E1290" s="12">
        <v>0.41061399999999998</v>
      </c>
      <c r="F1290" s="12">
        <v>196175008</v>
      </c>
      <c r="G1290" s="12">
        <v>7568663140</v>
      </c>
      <c r="H1290" s="7">
        <f t="shared" si="20"/>
        <v>3.5808071762453257E-2</v>
      </c>
    </row>
    <row r="1291" spans="1:8" x14ac:dyDescent="0.75">
      <c r="A1291" s="2">
        <v>43145</v>
      </c>
      <c r="B1291" s="12">
        <v>0.40987200000000001</v>
      </c>
      <c r="C1291" s="12">
        <v>0.45747399999999999</v>
      </c>
      <c r="D1291" s="12">
        <v>0.40207900000000002</v>
      </c>
      <c r="E1291" s="12">
        <v>0.45388800000000001</v>
      </c>
      <c r="F1291" s="12">
        <v>192628992</v>
      </c>
      <c r="G1291" s="12">
        <v>8368583821</v>
      </c>
      <c r="H1291" s="7">
        <f t="shared" si="20"/>
        <v>0.10738962407776086</v>
      </c>
    </row>
    <row r="1292" spans="1:8" x14ac:dyDescent="0.75">
      <c r="A1292" s="2">
        <v>43146</v>
      </c>
      <c r="B1292" s="12">
        <v>0.45204800000000001</v>
      </c>
      <c r="C1292" s="12">
        <v>0.46362300000000001</v>
      </c>
      <c r="D1292" s="12">
        <v>0.44425999999999999</v>
      </c>
      <c r="E1292" s="12">
        <v>0.45355600000000001</v>
      </c>
      <c r="F1292" s="12">
        <v>106142000</v>
      </c>
      <c r="G1292" s="12">
        <v>8362459334</v>
      </c>
      <c r="H1292" s="7">
        <f t="shared" si="20"/>
        <v>3.3359289279014824E-3</v>
      </c>
    </row>
    <row r="1293" spans="1:8" x14ac:dyDescent="0.75">
      <c r="A1293" s="2">
        <v>43147</v>
      </c>
      <c r="B1293" s="12">
        <v>0.45179599999999998</v>
      </c>
      <c r="C1293" s="12">
        <v>0.45832699999999998</v>
      </c>
      <c r="D1293" s="12">
        <v>0.44177699999999998</v>
      </c>
      <c r="E1293" s="12">
        <v>0.45544600000000002</v>
      </c>
      <c r="F1293" s="12">
        <v>53289200</v>
      </c>
      <c r="G1293" s="12">
        <v>8397306978</v>
      </c>
      <c r="H1293" s="7">
        <f t="shared" si="20"/>
        <v>8.0788674534525359E-3</v>
      </c>
    </row>
    <row r="1294" spans="1:8" x14ac:dyDescent="0.75">
      <c r="A1294" s="2">
        <v>43148</v>
      </c>
      <c r="B1294" s="12">
        <v>0.45510299999999998</v>
      </c>
      <c r="C1294" s="12">
        <v>0.48324400000000001</v>
      </c>
      <c r="D1294" s="12">
        <v>0.45158500000000001</v>
      </c>
      <c r="E1294" s="12">
        <v>0.47907499999999997</v>
      </c>
      <c r="F1294" s="12">
        <v>104733000</v>
      </c>
      <c r="G1294" s="12">
        <v>8832967533</v>
      </c>
      <c r="H1294" s="7">
        <f t="shared" si="20"/>
        <v>5.2673790328782701E-2</v>
      </c>
    </row>
    <row r="1295" spans="1:8" x14ac:dyDescent="0.75">
      <c r="A1295" s="2">
        <v>43149</v>
      </c>
      <c r="B1295" s="12">
        <v>0.47985499999999998</v>
      </c>
      <c r="C1295" s="12">
        <v>0.48616500000000001</v>
      </c>
      <c r="D1295" s="12">
        <v>0.44198799999999999</v>
      </c>
      <c r="E1295" s="12">
        <v>0.45039899999999999</v>
      </c>
      <c r="F1295" s="12">
        <v>74452000</v>
      </c>
      <c r="G1295" s="12">
        <v>8317764784</v>
      </c>
      <c r="H1295" s="7">
        <f t="shared" si="20"/>
        <v>-6.1385210115555706E-2</v>
      </c>
    </row>
    <row r="1296" spans="1:8" x14ac:dyDescent="0.75">
      <c r="A1296" s="2">
        <v>43150</v>
      </c>
      <c r="B1296" s="12">
        <v>0.45043699999999998</v>
      </c>
      <c r="C1296" s="12">
        <v>0.46175300000000002</v>
      </c>
      <c r="D1296" s="12">
        <v>0.44899499999999998</v>
      </c>
      <c r="E1296" s="12">
        <v>0.452932</v>
      </c>
      <c r="F1296" s="12">
        <v>57015400</v>
      </c>
      <c r="G1296" s="12">
        <v>8364544915</v>
      </c>
      <c r="H1296" s="7">
        <f t="shared" si="20"/>
        <v>5.5390653964927953E-3</v>
      </c>
    </row>
    <row r="1297" spans="1:8" x14ac:dyDescent="0.75">
      <c r="A1297" s="2">
        <v>43151</v>
      </c>
      <c r="B1297" s="12">
        <v>0.452845</v>
      </c>
      <c r="C1297" s="12">
        <v>0.45537300000000003</v>
      </c>
      <c r="D1297" s="12">
        <v>0.39931499999999998</v>
      </c>
      <c r="E1297" s="12">
        <v>0.40228900000000001</v>
      </c>
      <c r="F1297" s="12">
        <v>104842000</v>
      </c>
      <c r="G1297" s="12">
        <v>7429388019</v>
      </c>
      <c r="H1297" s="7">
        <f t="shared" si="20"/>
        <v>-0.11164084841391644</v>
      </c>
    </row>
    <row r="1298" spans="1:8" x14ac:dyDescent="0.75">
      <c r="A1298" s="2">
        <v>43152</v>
      </c>
      <c r="B1298" s="12">
        <v>0.39971800000000002</v>
      </c>
      <c r="C1298" s="12">
        <v>0.433562</v>
      </c>
      <c r="D1298" s="12">
        <v>0.37984499999999999</v>
      </c>
      <c r="E1298" s="12">
        <v>0.39676499999999998</v>
      </c>
      <c r="F1298" s="12">
        <v>132189000</v>
      </c>
      <c r="G1298" s="12">
        <v>7327373306</v>
      </c>
      <c r="H1298" s="7">
        <f t="shared" si="20"/>
        <v>-7.3877083343758324E-3</v>
      </c>
    </row>
    <row r="1299" spans="1:8" x14ac:dyDescent="0.75">
      <c r="A1299" s="2">
        <v>43153</v>
      </c>
      <c r="B1299" s="12">
        <v>0.39389099999999999</v>
      </c>
      <c r="C1299" s="12">
        <v>0.40889799999999998</v>
      </c>
      <c r="D1299" s="12">
        <v>0.358483</v>
      </c>
      <c r="E1299" s="12">
        <v>0.36644700000000002</v>
      </c>
      <c r="F1299" s="12">
        <v>69561104</v>
      </c>
      <c r="G1299" s="12">
        <v>6767470980</v>
      </c>
      <c r="H1299" s="7">
        <f t="shared" si="20"/>
        <v>-6.9674097656458184E-2</v>
      </c>
    </row>
    <row r="1300" spans="1:8" x14ac:dyDescent="0.75">
      <c r="A1300" s="2">
        <v>43154</v>
      </c>
      <c r="B1300" s="12">
        <v>0.36413400000000001</v>
      </c>
      <c r="C1300" s="12">
        <v>0.39040799999999998</v>
      </c>
      <c r="D1300" s="12">
        <v>0.35262300000000002</v>
      </c>
      <c r="E1300" s="12">
        <v>0.38198500000000002</v>
      </c>
      <c r="F1300" s="12">
        <v>56829000</v>
      </c>
      <c r="G1300" s="12">
        <v>7054429394</v>
      </c>
      <c r="H1300" s="7">
        <f t="shared" si="20"/>
        <v>4.9023161803072507E-2</v>
      </c>
    </row>
    <row r="1301" spans="1:8" x14ac:dyDescent="0.75">
      <c r="A1301" s="2">
        <v>43155</v>
      </c>
      <c r="B1301" s="12">
        <v>0.382687</v>
      </c>
      <c r="C1301" s="12">
        <v>0.38689899999999999</v>
      </c>
      <c r="D1301" s="12">
        <v>0.34615600000000002</v>
      </c>
      <c r="E1301" s="12">
        <v>0.35516300000000001</v>
      </c>
      <c r="F1301" s="12">
        <v>34738100</v>
      </c>
      <c r="G1301" s="12">
        <v>6559089633</v>
      </c>
      <c r="H1301" s="7">
        <f t="shared" si="20"/>
        <v>-7.1923007575381434E-2</v>
      </c>
    </row>
    <row r="1302" spans="1:8" x14ac:dyDescent="0.75">
      <c r="A1302" s="2">
        <v>43156</v>
      </c>
      <c r="B1302" s="12">
        <v>0.354549</v>
      </c>
      <c r="C1302" s="12">
        <v>0.36693999999999999</v>
      </c>
      <c r="D1302" s="12">
        <v>0.33671899999999999</v>
      </c>
      <c r="E1302" s="12">
        <v>0.35730200000000001</v>
      </c>
      <c r="F1302" s="12">
        <v>42268800</v>
      </c>
      <c r="G1302" s="12">
        <v>6598592820</v>
      </c>
      <c r="H1302" s="7">
        <f t="shared" si="20"/>
        <v>7.7647941469303405E-3</v>
      </c>
    </row>
    <row r="1303" spans="1:8" x14ac:dyDescent="0.75">
      <c r="A1303" s="2">
        <v>43157</v>
      </c>
      <c r="B1303" s="12">
        <v>0.35868699999999998</v>
      </c>
      <c r="C1303" s="12">
        <v>0.37176500000000001</v>
      </c>
      <c r="D1303" s="12">
        <v>0.34650199999999998</v>
      </c>
      <c r="E1303" s="12">
        <v>0.36457899999999999</v>
      </c>
      <c r="F1303" s="12">
        <v>42535600</v>
      </c>
      <c r="G1303" s="12">
        <v>6732985046</v>
      </c>
      <c r="H1303" s="7">
        <f t="shared" si="20"/>
        <v>1.6426578047155343E-2</v>
      </c>
    </row>
    <row r="1304" spans="1:8" x14ac:dyDescent="0.75">
      <c r="A1304" s="2">
        <v>43158</v>
      </c>
      <c r="B1304" s="12">
        <v>0.36463200000000001</v>
      </c>
      <c r="C1304" s="12">
        <v>0.37245</v>
      </c>
      <c r="D1304" s="12">
        <v>0.35483399999999998</v>
      </c>
      <c r="E1304" s="12">
        <v>0.36205100000000001</v>
      </c>
      <c r="F1304" s="12">
        <v>38136100</v>
      </c>
      <c r="G1304" s="12">
        <v>6686386249</v>
      </c>
      <c r="H1304" s="7">
        <f t="shared" si="20"/>
        <v>-7.0783694245156754E-3</v>
      </c>
    </row>
    <row r="1305" spans="1:8" x14ac:dyDescent="0.75">
      <c r="A1305" s="2">
        <v>43159</v>
      </c>
      <c r="B1305" s="12">
        <v>0.36041000000000001</v>
      </c>
      <c r="C1305" s="12">
        <v>0.36473800000000001</v>
      </c>
      <c r="D1305" s="12">
        <v>0.33391599999999999</v>
      </c>
      <c r="E1305" s="12">
        <v>0.33391599999999999</v>
      </c>
      <c r="F1305" s="12">
        <v>38961000</v>
      </c>
      <c r="G1305" s="12">
        <v>6166788733</v>
      </c>
      <c r="H1305" s="7">
        <f t="shared" si="20"/>
        <v>-7.3510723897783126E-2</v>
      </c>
    </row>
    <row r="1306" spans="1:8" x14ac:dyDescent="0.75">
      <c r="A1306" s="2">
        <v>43160</v>
      </c>
      <c r="B1306" s="12">
        <v>0.33411800000000003</v>
      </c>
      <c r="C1306" s="12">
        <v>0.34756599999999999</v>
      </c>
      <c r="D1306" s="12">
        <v>0.32155800000000001</v>
      </c>
      <c r="E1306" s="12">
        <v>0.339314</v>
      </c>
      <c r="F1306" s="12">
        <v>46631800</v>
      </c>
      <c r="G1306" s="12">
        <v>6266485694</v>
      </c>
      <c r="H1306" s="7">
        <f t="shared" si="20"/>
        <v>1.5551392023177374E-2</v>
      </c>
    </row>
    <row r="1307" spans="1:8" x14ac:dyDescent="0.75">
      <c r="A1307" s="2">
        <v>43161</v>
      </c>
      <c r="B1307" s="12">
        <v>0.33869100000000002</v>
      </c>
      <c r="C1307" s="12">
        <v>0.34080500000000002</v>
      </c>
      <c r="D1307" s="12">
        <v>0.31885000000000002</v>
      </c>
      <c r="E1307" s="12">
        <v>0.32010699999999997</v>
      </c>
      <c r="F1307" s="12">
        <v>38378100</v>
      </c>
      <c r="G1307" s="12">
        <v>5911772933</v>
      </c>
      <c r="H1307" s="7">
        <f t="shared" si="20"/>
        <v>-5.4870073311661792E-2</v>
      </c>
    </row>
    <row r="1308" spans="1:8" x14ac:dyDescent="0.75">
      <c r="A1308" s="2">
        <v>43162</v>
      </c>
      <c r="B1308" s="12">
        <v>0.319021</v>
      </c>
      <c r="C1308" s="12">
        <v>0.35016799999999998</v>
      </c>
      <c r="D1308" s="12">
        <v>0.31336799999999998</v>
      </c>
      <c r="E1308" s="12">
        <v>0.35016799999999998</v>
      </c>
      <c r="F1308" s="12">
        <v>52827100</v>
      </c>
      <c r="G1308" s="12">
        <v>6466943432</v>
      </c>
      <c r="H1308" s="7">
        <f t="shared" si="20"/>
        <v>9.7633071177132477E-2</v>
      </c>
    </row>
    <row r="1309" spans="1:8" x14ac:dyDescent="0.75">
      <c r="A1309" s="2">
        <v>43163</v>
      </c>
      <c r="B1309" s="12">
        <v>0.35403099999999998</v>
      </c>
      <c r="C1309" s="12">
        <v>0.363792</v>
      </c>
      <c r="D1309" s="12">
        <v>0.34239799999999998</v>
      </c>
      <c r="E1309" s="12">
        <v>0.36192999999999997</v>
      </c>
      <c r="F1309" s="12">
        <v>99892704</v>
      </c>
      <c r="G1309" s="12">
        <v>6684166251</v>
      </c>
      <c r="H1309" s="7">
        <f t="shared" si="20"/>
        <v>2.2311605480875938E-2</v>
      </c>
    </row>
    <row r="1310" spans="1:8" x14ac:dyDescent="0.75">
      <c r="A1310" s="2">
        <v>43164</v>
      </c>
      <c r="B1310" s="12">
        <v>0.36377700000000002</v>
      </c>
      <c r="C1310" s="12">
        <v>0.39822400000000002</v>
      </c>
      <c r="D1310" s="12">
        <v>0.35203099999999998</v>
      </c>
      <c r="E1310" s="12">
        <v>0.35203099999999998</v>
      </c>
      <c r="F1310" s="12">
        <v>98523696</v>
      </c>
      <c r="G1310" s="12">
        <v>6501352349</v>
      </c>
      <c r="H1310" s="7">
        <f t="shared" si="20"/>
        <v>-3.2289012224522261E-2</v>
      </c>
    </row>
    <row r="1311" spans="1:8" x14ac:dyDescent="0.75">
      <c r="A1311" s="2">
        <v>43165</v>
      </c>
      <c r="B1311" s="12">
        <v>0.35175299999999998</v>
      </c>
      <c r="C1311" s="12">
        <v>0.36655399999999999</v>
      </c>
      <c r="D1311" s="12">
        <v>0.335254</v>
      </c>
      <c r="E1311" s="12">
        <v>0.33791100000000002</v>
      </c>
      <c r="F1311" s="12">
        <v>44141000</v>
      </c>
      <c r="G1311" s="12">
        <v>6240667058</v>
      </c>
      <c r="H1311" s="7">
        <f t="shared" si="20"/>
        <v>-3.9351476746466885E-2</v>
      </c>
    </row>
    <row r="1312" spans="1:8" x14ac:dyDescent="0.75">
      <c r="A1312" s="2">
        <v>43166</v>
      </c>
      <c r="B1312" s="12">
        <v>0.337814</v>
      </c>
      <c r="C1312" s="12">
        <v>0.34913699999999998</v>
      </c>
      <c r="D1312" s="12">
        <v>0.30038799999999999</v>
      </c>
      <c r="E1312" s="12">
        <v>0.32910299999999998</v>
      </c>
      <c r="F1312" s="12">
        <v>62389100</v>
      </c>
      <c r="G1312" s="12">
        <v>6078003667</v>
      </c>
      <c r="H1312" s="7">
        <f t="shared" si="20"/>
        <v>-2.578637948693667E-2</v>
      </c>
    </row>
    <row r="1313" spans="1:8" x14ac:dyDescent="0.75">
      <c r="A1313" s="2">
        <v>43167</v>
      </c>
      <c r="B1313" s="12">
        <v>0.329847</v>
      </c>
      <c r="C1313" s="12">
        <v>0.34112700000000001</v>
      </c>
      <c r="D1313" s="12">
        <v>0.30621799999999999</v>
      </c>
      <c r="E1313" s="12">
        <v>0.31193799999999999</v>
      </c>
      <c r="F1313" s="12">
        <v>47233100</v>
      </c>
      <c r="G1313" s="12">
        <v>5770353784</v>
      </c>
      <c r="H1313" s="7">
        <f t="shared" si="20"/>
        <v>-5.4294870045809143E-2</v>
      </c>
    </row>
    <row r="1314" spans="1:8" x14ac:dyDescent="0.75">
      <c r="A1314" s="2">
        <v>43168</v>
      </c>
      <c r="B1314" s="12">
        <v>0.31123699999999999</v>
      </c>
      <c r="C1314" s="12">
        <v>0.31544</v>
      </c>
      <c r="D1314" s="12">
        <v>0.26745400000000003</v>
      </c>
      <c r="E1314" s="12">
        <v>0.311859</v>
      </c>
      <c r="F1314" s="12">
        <v>56838800</v>
      </c>
      <c r="G1314" s="12">
        <v>5768898149</v>
      </c>
      <c r="H1314" s="7">
        <f t="shared" si="20"/>
        <v>1.9984770448243988E-3</v>
      </c>
    </row>
    <row r="1315" spans="1:8" x14ac:dyDescent="0.75">
      <c r="A1315" s="2">
        <v>43169</v>
      </c>
      <c r="B1315" s="12">
        <v>0.31561800000000001</v>
      </c>
      <c r="C1315" s="12">
        <v>0.32039200000000001</v>
      </c>
      <c r="D1315" s="12">
        <v>0.29006999999999999</v>
      </c>
      <c r="E1315" s="12">
        <v>0.292661</v>
      </c>
      <c r="F1315" s="12">
        <v>21963200</v>
      </c>
      <c r="G1315" s="12">
        <v>5413765900</v>
      </c>
      <c r="H1315" s="7">
        <f t="shared" si="20"/>
        <v>-7.2736662674498936E-2</v>
      </c>
    </row>
    <row r="1316" spans="1:8" x14ac:dyDescent="0.75">
      <c r="A1316" s="2">
        <v>43170</v>
      </c>
      <c r="B1316" s="12">
        <v>0.29186800000000002</v>
      </c>
      <c r="C1316" s="12">
        <v>0.30668800000000002</v>
      </c>
      <c r="D1316" s="12">
        <v>0.28004200000000001</v>
      </c>
      <c r="E1316" s="12">
        <v>0.30421700000000002</v>
      </c>
      <c r="F1316" s="12">
        <v>26023900</v>
      </c>
      <c r="G1316" s="12">
        <v>5627534242</v>
      </c>
      <c r="H1316" s="7">
        <f t="shared" si="20"/>
        <v>4.2310222429317354E-2</v>
      </c>
    </row>
    <row r="1317" spans="1:8" x14ac:dyDescent="0.75">
      <c r="A1317" s="2">
        <v>43171</v>
      </c>
      <c r="B1317" s="12">
        <v>0.30430099999999999</v>
      </c>
      <c r="C1317" s="12">
        <v>0.312193</v>
      </c>
      <c r="D1317" s="12">
        <v>0.28633199999999998</v>
      </c>
      <c r="E1317" s="12">
        <v>0.291765</v>
      </c>
      <c r="F1317" s="12">
        <v>29443200</v>
      </c>
      <c r="G1317" s="12">
        <v>5397195313</v>
      </c>
      <c r="H1317" s="7">
        <f t="shared" si="20"/>
        <v>-4.1196052592663158E-2</v>
      </c>
    </row>
    <row r="1318" spans="1:8" x14ac:dyDescent="0.75">
      <c r="A1318" s="2">
        <v>43172</v>
      </c>
      <c r="B1318" s="12">
        <v>0.29015099999999999</v>
      </c>
      <c r="C1318" s="12">
        <v>0.30118299999999998</v>
      </c>
      <c r="D1318" s="12">
        <v>0.28228999999999999</v>
      </c>
      <c r="E1318" s="12">
        <v>0.29019299999999998</v>
      </c>
      <c r="F1318" s="12">
        <v>24814700</v>
      </c>
      <c r="G1318" s="12">
        <v>5368188441</v>
      </c>
      <c r="H1318" s="7">
        <f t="shared" si="20"/>
        <v>1.4475221522581861E-4</v>
      </c>
    </row>
    <row r="1319" spans="1:8" x14ac:dyDescent="0.75">
      <c r="A1319" s="2">
        <v>43173</v>
      </c>
      <c r="B1319" s="12">
        <v>0.29185</v>
      </c>
      <c r="C1319" s="12">
        <v>0.297763</v>
      </c>
      <c r="D1319" s="12">
        <v>0.24071100000000001</v>
      </c>
      <c r="E1319" s="12">
        <v>0.24868899999999999</v>
      </c>
      <c r="F1319" s="12">
        <v>49138300</v>
      </c>
      <c r="G1319" s="12">
        <v>4600419158</v>
      </c>
      <c r="H1319" s="7">
        <f t="shared" si="20"/>
        <v>-0.14788761350008567</v>
      </c>
    </row>
    <row r="1320" spans="1:8" x14ac:dyDescent="0.75">
      <c r="A1320" s="2">
        <v>43174</v>
      </c>
      <c r="B1320" s="12">
        <v>0.24885399999999999</v>
      </c>
      <c r="C1320" s="12">
        <v>0.25057499999999999</v>
      </c>
      <c r="D1320" s="12">
        <v>0.21706400000000001</v>
      </c>
      <c r="E1320" s="12">
        <v>0.24065500000000001</v>
      </c>
      <c r="F1320" s="12">
        <v>54358800</v>
      </c>
      <c r="G1320" s="12">
        <v>4451800974</v>
      </c>
      <c r="H1320" s="7">
        <f t="shared" si="20"/>
        <v>-3.2947029181769165E-2</v>
      </c>
    </row>
    <row r="1321" spans="1:8" x14ac:dyDescent="0.75">
      <c r="A1321" s="2">
        <v>43175</v>
      </c>
      <c r="B1321" s="12">
        <v>0.24098800000000001</v>
      </c>
      <c r="C1321" s="12">
        <v>0.24154500000000001</v>
      </c>
      <c r="D1321" s="12">
        <v>0.227545</v>
      </c>
      <c r="E1321" s="12">
        <v>0.229991</v>
      </c>
      <c r="F1321" s="12">
        <v>23756700</v>
      </c>
      <c r="G1321" s="12">
        <v>4254531069</v>
      </c>
      <c r="H1321" s="7">
        <f t="shared" si="20"/>
        <v>-4.5632977575646945E-2</v>
      </c>
    </row>
    <row r="1322" spans="1:8" x14ac:dyDescent="0.75">
      <c r="A1322" s="2">
        <v>43176</v>
      </c>
      <c r="B1322" s="12">
        <v>0.23027700000000001</v>
      </c>
      <c r="C1322" s="12">
        <v>0.234321</v>
      </c>
      <c r="D1322" s="12">
        <v>0.200989</v>
      </c>
      <c r="E1322" s="12">
        <v>0.206731</v>
      </c>
      <c r="F1322" s="12">
        <v>33001800</v>
      </c>
      <c r="G1322" s="12">
        <v>3824251593</v>
      </c>
      <c r="H1322" s="7">
        <f t="shared" si="20"/>
        <v>-0.10225076755385909</v>
      </c>
    </row>
    <row r="1323" spans="1:8" x14ac:dyDescent="0.75">
      <c r="A1323" s="2">
        <v>43177</v>
      </c>
      <c r="B1323" s="12">
        <v>0.20640900000000001</v>
      </c>
      <c r="C1323" s="12">
        <v>0.222828</v>
      </c>
      <c r="D1323" s="12">
        <v>0.158913</v>
      </c>
      <c r="E1323" s="12">
        <v>0.220473</v>
      </c>
      <c r="F1323" s="12">
        <v>91400496</v>
      </c>
      <c r="G1323" s="12">
        <v>4078460519</v>
      </c>
      <c r="H1323" s="7">
        <f t="shared" si="20"/>
        <v>6.8136563812624409E-2</v>
      </c>
    </row>
    <row r="1324" spans="1:8" x14ac:dyDescent="0.75">
      <c r="A1324" s="2">
        <v>43178</v>
      </c>
      <c r="B1324" s="12">
        <v>0.22236800000000001</v>
      </c>
      <c r="C1324" s="12">
        <v>0.250226</v>
      </c>
      <c r="D1324" s="12">
        <v>0.21295500000000001</v>
      </c>
      <c r="E1324" s="12">
        <v>0.250226</v>
      </c>
      <c r="F1324" s="12">
        <v>93820800</v>
      </c>
      <c r="G1324" s="12">
        <v>4628851811</v>
      </c>
      <c r="H1324" s="7">
        <f t="shared" si="20"/>
        <v>0.12527881709598501</v>
      </c>
    </row>
    <row r="1325" spans="1:8" x14ac:dyDescent="0.75">
      <c r="A1325" s="2">
        <v>43179</v>
      </c>
      <c r="B1325" s="12">
        <v>0.24999199999999999</v>
      </c>
      <c r="C1325" s="12">
        <v>0.282082</v>
      </c>
      <c r="D1325" s="12">
        <v>0.23557400000000001</v>
      </c>
      <c r="E1325" s="12">
        <v>0.26796799999999998</v>
      </c>
      <c r="F1325" s="12">
        <v>88101600</v>
      </c>
      <c r="G1325" s="12">
        <v>4970518636</v>
      </c>
      <c r="H1325" s="7">
        <f t="shared" si="20"/>
        <v>7.190630100163202E-2</v>
      </c>
    </row>
    <row r="1326" spans="1:8" x14ac:dyDescent="0.75">
      <c r="A1326" s="2">
        <v>43180</v>
      </c>
      <c r="B1326" s="12">
        <v>0.27067000000000002</v>
      </c>
      <c r="C1326" s="12">
        <v>0.271789</v>
      </c>
      <c r="D1326" s="12">
        <v>0.249781</v>
      </c>
      <c r="E1326" s="12">
        <v>0.25463599999999997</v>
      </c>
      <c r="F1326" s="12">
        <v>93970496</v>
      </c>
      <c r="G1326" s="12">
        <v>4723227612</v>
      </c>
      <c r="H1326" s="7">
        <f t="shared" si="20"/>
        <v>-5.9238186721838573E-2</v>
      </c>
    </row>
    <row r="1327" spans="1:8" x14ac:dyDescent="0.75">
      <c r="A1327" s="2">
        <v>43181</v>
      </c>
      <c r="B1327" s="12">
        <v>0.25517000000000001</v>
      </c>
      <c r="C1327" s="12">
        <v>0.259328</v>
      </c>
      <c r="D1327" s="12">
        <v>0.228713</v>
      </c>
      <c r="E1327" s="12">
        <v>0.24321200000000001</v>
      </c>
      <c r="F1327" s="12">
        <v>53777200</v>
      </c>
      <c r="G1327" s="12">
        <v>4511324898</v>
      </c>
      <c r="H1327" s="7">
        <f t="shared" si="20"/>
        <v>-4.6862875729905537E-2</v>
      </c>
    </row>
    <row r="1328" spans="1:8" x14ac:dyDescent="0.75">
      <c r="A1328" s="2">
        <v>43182</v>
      </c>
      <c r="B1328" s="12">
        <v>0.24299299999999999</v>
      </c>
      <c r="C1328" s="12">
        <v>0.24299299999999999</v>
      </c>
      <c r="D1328" s="12">
        <v>0.224581</v>
      </c>
      <c r="E1328" s="12">
        <v>0.236147</v>
      </c>
      <c r="F1328" s="12">
        <v>49937100</v>
      </c>
      <c r="G1328" s="12">
        <v>4380276776</v>
      </c>
      <c r="H1328" s="7">
        <f t="shared" si="20"/>
        <v>-2.81736510928298E-2</v>
      </c>
    </row>
    <row r="1329" spans="1:8" x14ac:dyDescent="0.75">
      <c r="A1329" s="2">
        <v>43183</v>
      </c>
      <c r="B1329" s="12">
        <v>0.23774500000000001</v>
      </c>
      <c r="C1329" s="12">
        <v>0.245778</v>
      </c>
      <c r="D1329" s="12">
        <v>0.234044</v>
      </c>
      <c r="E1329" s="12">
        <v>0.23542199999999999</v>
      </c>
      <c r="F1329" s="12">
        <v>37806800</v>
      </c>
      <c r="G1329" s="12">
        <v>4366828864</v>
      </c>
      <c r="H1329" s="7">
        <f t="shared" si="20"/>
        <v>-9.7709731014322884E-3</v>
      </c>
    </row>
    <row r="1330" spans="1:8" x14ac:dyDescent="0.75">
      <c r="A1330" s="2">
        <v>43184</v>
      </c>
      <c r="B1330" s="12">
        <v>0.23306199999999999</v>
      </c>
      <c r="C1330" s="12">
        <v>0.24273900000000001</v>
      </c>
      <c r="D1330" s="12">
        <v>0.230378</v>
      </c>
      <c r="E1330" s="12">
        <v>0.239952</v>
      </c>
      <c r="F1330" s="12">
        <v>31527600</v>
      </c>
      <c r="G1330" s="12">
        <v>4450855712</v>
      </c>
      <c r="H1330" s="7">
        <f t="shared" si="20"/>
        <v>2.9562948914881051E-2</v>
      </c>
    </row>
    <row r="1331" spans="1:8" x14ac:dyDescent="0.75">
      <c r="A1331" s="2">
        <v>43185</v>
      </c>
      <c r="B1331" s="12">
        <v>0.239258</v>
      </c>
      <c r="C1331" s="12">
        <v>0.246144</v>
      </c>
      <c r="D1331" s="12">
        <v>0.21723799999999999</v>
      </c>
      <c r="E1331" s="12">
        <v>0.22886100000000001</v>
      </c>
      <c r="F1331" s="12">
        <v>44406300</v>
      </c>
      <c r="G1331" s="12">
        <v>4245448887</v>
      </c>
      <c r="H1331" s="7">
        <f t="shared" si="20"/>
        <v>-4.3455182271857115E-2</v>
      </c>
    </row>
    <row r="1332" spans="1:8" x14ac:dyDescent="0.75">
      <c r="A1332" s="2">
        <v>43186</v>
      </c>
      <c r="B1332" s="12">
        <v>0.22856499999999999</v>
      </c>
      <c r="C1332" s="12">
        <v>0.22913800000000001</v>
      </c>
      <c r="D1332" s="12">
        <v>0.20523</v>
      </c>
      <c r="E1332" s="12">
        <v>0.216033</v>
      </c>
      <c r="F1332" s="12">
        <v>37693300</v>
      </c>
      <c r="G1332" s="12">
        <v>4007540048</v>
      </c>
      <c r="H1332" s="7">
        <f t="shared" si="20"/>
        <v>-5.4829042066808074E-2</v>
      </c>
    </row>
    <row r="1333" spans="1:8" x14ac:dyDescent="0.75">
      <c r="A1333" s="2">
        <v>43187</v>
      </c>
      <c r="B1333" s="12">
        <v>0.215889</v>
      </c>
      <c r="C1333" s="12">
        <v>0.22584299999999999</v>
      </c>
      <c r="D1333" s="12">
        <v>0.215086</v>
      </c>
      <c r="E1333" s="12">
        <v>0.219251</v>
      </c>
      <c r="F1333" s="12">
        <v>21717600</v>
      </c>
      <c r="G1333" s="12">
        <v>4067235919</v>
      </c>
      <c r="H1333" s="7">
        <f t="shared" si="20"/>
        <v>1.5572817512703306E-2</v>
      </c>
    </row>
    <row r="1334" spans="1:8" x14ac:dyDescent="0.75">
      <c r="A1334" s="2">
        <v>43188</v>
      </c>
      <c r="B1334" s="12">
        <v>0.219226</v>
      </c>
      <c r="C1334" s="12">
        <v>0.22145999999999999</v>
      </c>
      <c r="D1334" s="12">
        <v>0.18785299999999999</v>
      </c>
      <c r="E1334" s="12">
        <v>0.19081899999999999</v>
      </c>
      <c r="F1334" s="12">
        <v>44352600</v>
      </c>
      <c r="G1334" s="12">
        <v>3539805802</v>
      </c>
      <c r="H1334" s="7">
        <f t="shared" si="20"/>
        <v>-0.1295786083767437</v>
      </c>
    </row>
    <row r="1335" spans="1:8" x14ac:dyDescent="0.75">
      <c r="A1335" s="2">
        <v>43189</v>
      </c>
      <c r="B1335" s="12">
        <v>0.190582</v>
      </c>
      <c r="C1335" s="12">
        <v>0.19935700000000001</v>
      </c>
      <c r="D1335" s="12">
        <v>0.17493400000000001</v>
      </c>
      <c r="E1335" s="12">
        <v>0.18873300000000001</v>
      </c>
      <c r="F1335" s="12">
        <v>37767000</v>
      </c>
      <c r="G1335" s="12">
        <v>3501109263</v>
      </c>
      <c r="H1335" s="7">
        <f t="shared" si="20"/>
        <v>-9.7018606164275198E-3</v>
      </c>
    </row>
    <row r="1336" spans="1:8" x14ac:dyDescent="0.75">
      <c r="A1336" s="2">
        <v>43190</v>
      </c>
      <c r="B1336" s="12">
        <v>0.18903900000000001</v>
      </c>
      <c r="C1336" s="12">
        <v>0.22078</v>
      </c>
      <c r="D1336" s="12">
        <v>0.18903900000000001</v>
      </c>
      <c r="E1336" s="12">
        <v>0.20677799999999999</v>
      </c>
      <c r="F1336" s="12">
        <v>82895904</v>
      </c>
      <c r="G1336" s="12">
        <v>3835854753</v>
      </c>
      <c r="H1336" s="7">
        <f t="shared" si="20"/>
        <v>9.3837779505816135E-2</v>
      </c>
    </row>
    <row r="1337" spans="1:8" x14ac:dyDescent="0.75">
      <c r="A1337" s="2">
        <v>43191</v>
      </c>
      <c r="B1337" s="12">
        <v>0.20772299999999999</v>
      </c>
      <c r="C1337" s="12">
        <v>0.21339</v>
      </c>
      <c r="D1337" s="12">
        <v>0.190688</v>
      </c>
      <c r="E1337" s="12">
        <v>0.20658199999999999</v>
      </c>
      <c r="F1337" s="12">
        <v>43075500</v>
      </c>
      <c r="G1337" s="12">
        <v>3832218919</v>
      </c>
      <c r="H1337" s="7">
        <f t="shared" si="20"/>
        <v>-5.4928919763338833E-3</v>
      </c>
    </row>
    <row r="1338" spans="1:8" x14ac:dyDescent="0.75">
      <c r="A1338" s="2">
        <v>43192</v>
      </c>
      <c r="B1338" s="12">
        <v>0.20713100000000001</v>
      </c>
      <c r="C1338" s="12">
        <v>0.23338300000000001</v>
      </c>
      <c r="D1338" s="12">
        <v>0.20469799999999999</v>
      </c>
      <c r="E1338" s="12">
        <v>0.22487799999999999</v>
      </c>
      <c r="F1338" s="12">
        <v>70195696</v>
      </c>
      <c r="G1338" s="12">
        <v>4171621676</v>
      </c>
      <c r="H1338" s="7">
        <f t="shared" si="20"/>
        <v>8.568007685957188E-2</v>
      </c>
    </row>
    <row r="1339" spans="1:8" x14ac:dyDescent="0.75">
      <c r="A1339" s="2">
        <v>43193</v>
      </c>
      <c r="B1339" s="12">
        <v>0.225992</v>
      </c>
      <c r="C1339" s="12">
        <v>0.239845</v>
      </c>
      <c r="D1339" s="12">
        <v>0.22506899999999999</v>
      </c>
      <c r="E1339" s="12">
        <v>0.23569100000000001</v>
      </c>
      <c r="F1339" s="12">
        <v>76510096</v>
      </c>
      <c r="G1339" s="12">
        <v>4372281883</v>
      </c>
      <c r="H1339" s="7">
        <f t="shared" si="20"/>
        <v>4.2917448405253342E-2</v>
      </c>
    </row>
    <row r="1340" spans="1:8" x14ac:dyDescent="0.75">
      <c r="A1340" s="2">
        <v>43194</v>
      </c>
      <c r="B1340" s="12">
        <v>0.23372899999999999</v>
      </c>
      <c r="C1340" s="12">
        <v>0.23657700000000001</v>
      </c>
      <c r="D1340" s="12">
        <v>0.20238</v>
      </c>
      <c r="E1340" s="12">
        <v>0.20410800000000001</v>
      </c>
      <c r="F1340" s="12">
        <v>58482100</v>
      </c>
      <c r="G1340" s="12">
        <v>3786392325</v>
      </c>
      <c r="H1340" s="7">
        <f t="shared" si="20"/>
        <v>-0.12673224118530427</v>
      </c>
    </row>
    <row r="1341" spans="1:8" x14ac:dyDescent="0.75">
      <c r="A1341" s="2">
        <v>43195</v>
      </c>
      <c r="B1341" s="12">
        <v>0.207124</v>
      </c>
      <c r="C1341" s="12">
        <v>0.20915300000000001</v>
      </c>
      <c r="D1341" s="12">
        <v>0.19190299999999999</v>
      </c>
      <c r="E1341" s="12">
        <v>0.19794</v>
      </c>
      <c r="F1341" s="12">
        <v>46694000</v>
      </c>
      <c r="G1341" s="12">
        <v>3671972037</v>
      </c>
      <c r="H1341" s="7">
        <f t="shared" si="20"/>
        <v>-4.434058824665417E-2</v>
      </c>
    </row>
    <row r="1342" spans="1:8" x14ac:dyDescent="0.75">
      <c r="A1342" s="2">
        <v>43196</v>
      </c>
      <c r="B1342" s="12">
        <v>0.19778100000000001</v>
      </c>
      <c r="C1342" s="12">
        <v>0.19964499999999999</v>
      </c>
      <c r="D1342" s="12">
        <v>0.18909000000000001</v>
      </c>
      <c r="E1342" s="12">
        <v>0.19331699999999999</v>
      </c>
      <c r="F1342" s="12">
        <v>30056300</v>
      </c>
      <c r="G1342" s="12">
        <v>3586213423</v>
      </c>
      <c r="H1342" s="7">
        <f t="shared" si="20"/>
        <v>-2.2570418796547816E-2</v>
      </c>
    </row>
    <row r="1343" spans="1:8" x14ac:dyDescent="0.75">
      <c r="A1343" s="2">
        <v>43197</v>
      </c>
      <c r="B1343" s="12">
        <v>0.193547</v>
      </c>
      <c r="C1343" s="12">
        <v>0.20574999999999999</v>
      </c>
      <c r="D1343" s="12">
        <v>0.19289100000000001</v>
      </c>
      <c r="E1343" s="12">
        <v>0.20185900000000001</v>
      </c>
      <c r="F1343" s="12">
        <v>27242100</v>
      </c>
      <c r="G1343" s="12">
        <v>3744677904</v>
      </c>
      <c r="H1343" s="7">
        <f t="shared" si="20"/>
        <v>4.2945641110428028E-2</v>
      </c>
    </row>
    <row r="1344" spans="1:8" x14ac:dyDescent="0.75">
      <c r="A1344" s="2">
        <v>43198</v>
      </c>
      <c r="B1344" s="12">
        <v>0.201817</v>
      </c>
      <c r="C1344" s="12">
        <v>0.20787700000000001</v>
      </c>
      <c r="D1344" s="12">
        <v>0.20127900000000001</v>
      </c>
      <c r="E1344" s="12">
        <v>0.206377</v>
      </c>
      <c r="F1344" s="12">
        <v>18973800</v>
      </c>
      <c r="G1344" s="12">
        <v>3828492568</v>
      </c>
      <c r="H1344" s="7">
        <f t="shared" si="20"/>
        <v>2.2594726906058502E-2</v>
      </c>
    </row>
    <row r="1345" spans="1:8" x14ac:dyDescent="0.75">
      <c r="A1345" s="2">
        <v>43199</v>
      </c>
      <c r="B1345" s="12">
        <v>0.20671800000000001</v>
      </c>
      <c r="C1345" s="12">
        <v>0.21345500000000001</v>
      </c>
      <c r="D1345" s="12">
        <v>0.19283700000000001</v>
      </c>
      <c r="E1345" s="12">
        <v>0.19733300000000001</v>
      </c>
      <c r="F1345" s="12">
        <v>36684300</v>
      </c>
      <c r="G1345" s="12">
        <v>3660718970</v>
      </c>
      <c r="H1345" s="7">
        <f t="shared" si="20"/>
        <v>-4.5400013545022704E-2</v>
      </c>
    </row>
    <row r="1346" spans="1:8" x14ac:dyDescent="0.75">
      <c r="A1346" s="2">
        <v>43200</v>
      </c>
      <c r="B1346" s="12">
        <v>0.19744400000000001</v>
      </c>
      <c r="C1346" s="12">
        <v>0.201289</v>
      </c>
      <c r="D1346" s="12">
        <v>0.196407</v>
      </c>
      <c r="E1346" s="12">
        <v>0.19934399999999999</v>
      </c>
      <c r="F1346" s="12">
        <v>26841200</v>
      </c>
      <c r="G1346" s="12">
        <v>3698079756</v>
      </c>
      <c r="H1346" s="7">
        <f t="shared" si="20"/>
        <v>9.6229817062052272E-3</v>
      </c>
    </row>
    <row r="1347" spans="1:8" x14ac:dyDescent="0.75">
      <c r="A1347" s="2">
        <v>43201</v>
      </c>
      <c r="B1347" s="12">
        <v>0.19952600000000001</v>
      </c>
      <c r="C1347" s="12">
        <v>0.21246499999999999</v>
      </c>
      <c r="D1347" s="12">
        <v>0.19892599999999999</v>
      </c>
      <c r="E1347" s="12">
        <v>0.212337</v>
      </c>
      <c r="F1347" s="12">
        <v>40041100</v>
      </c>
      <c r="G1347" s="12">
        <v>3939116966</v>
      </c>
      <c r="H1347" s="7">
        <f t="shared" ref="H1347:H1410" si="21">(E1347-B1347)/B1347</f>
        <v>6.4207170995258703E-2</v>
      </c>
    </row>
    <row r="1348" spans="1:8" x14ac:dyDescent="0.75">
      <c r="A1348" s="2">
        <v>43202</v>
      </c>
      <c r="B1348" s="12">
        <v>0.211258</v>
      </c>
      <c r="C1348" s="12">
        <v>0.24226400000000001</v>
      </c>
      <c r="D1348" s="12">
        <v>0.20699500000000001</v>
      </c>
      <c r="E1348" s="12">
        <v>0.24212</v>
      </c>
      <c r="F1348" s="12">
        <v>103292000</v>
      </c>
      <c r="G1348" s="12">
        <v>4493636670</v>
      </c>
      <c r="H1348" s="7">
        <f t="shared" si="21"/>
        <v>0.14608677541205539</v>
      </c>
    </row>
    <row r="1349" spans="1:8" x14ac:dyDescent="0.75">
      <c r="A1349" s="2">
        <v>43203</v>
      </c>
      <c r="B1349" s="12">
        <v>0.24111199999999999</v>
      </c>
      <c r="C1349" s="12">
        <v>0.26707999999999998</v>
      </c>
      <c r="D1349" s="12">
        <v>0.23291999999999999</v>
      </c>
      <c r="E1349" s="12">
        <v>0.24629000000000001</v>
      </c>
      <c r="F1349" s="12">
        <v>112587000</v>
      </c>
      <c r="G1349" s="12">
        <v>4571061714</v>
      </c>
      <c r="H1349" s="7">
        <f t="shared" si="21"/>
        <v>2.1475496864527755E-2</v>
      </c>
    </row>
    <row r="1350" spans="1:8" x14ac:dyDescent="0.75">
      <c r="A1350" s="2">
        <v>43204</v>
      </c>
      <c r="B1350" s="12">
        <v>0.245338</v>
      </c>
      <c r="C1350" s="12">
        <v>0.25912099999999999</v>
      </c>
      <c r="D1350" s="12">
        <v>0.24260000000000001</v>
      </c>
      <c r="E1350" s="12">
        <v>0.250668</v>
      </c>
      <c r="F1350" s="12">
        <v>44754800</v>
      </c>
      <c r="G1350" s="12">
        <v>4652318880</v>
      </c>
      <c r="H1350" s="7">
        <f t="shared" si="21"/>
        <v>2.1725130228501095E-2</v>
      </c>
    </row>
    <row r="1351" spans="1:8" x14ac:dyDescent="0.75">
      <c r="A1351" s="2">
        <v>43205</v>
      </c>
      <c r="B1351" s="12">
        <v>0.25097900000000001</v>
      </c>
      <c r="C1351" s="12">
        <v>0.29639500000000002</v>
      </c>
      <c r="D1351" s="12">
        <v>0.25097900000000001</v>
      </c>
      <c r="E1351" s="12">
        <v>0.29072199999999998</v>
      </c>
      <c r="F1351" s="12">
        <v>129731000</v>
      </c>
      <c r="G1351" s="12">
        <v>5395711197</v>
      </c>
      <c r="H1351" s="7">
        <f t="shared" si="21"/>
        <v>0.15835189398316182</v>
      </c>
    </row>
    <row r="1352" spans="1:8" x14ac:dyDescent="0.75">
      <c r="A1352" s="2">
        <v>43206</v>
      </c>
      <c r="B1352" s="12">
        <v>0.29023700000000002</v>
      </c>
      <c r="C1352" s="12">
        <v>0.30166700000000002</v>
      </c>
      <c r="D1352" s="12">
        <v>0.27260800000000002</v>
      </c>
      <c r="E1352" s="12">
        <v>0.28415600000000002</v>
      </c>
      <c r="F1352" s="12">
        <v>90408600</v>
      </c>
      <c r="G1352" s="12">
        <v>5273857670</v>
      </c>
      <c r="H1352" s="7">
        <f t="shared" si="21"/>
        <v>-2.0951842804328887E-2</v>
      </c>
    </row>
    <row r="1353" spans="1:8" x14ac:dyDescent="0.75">
      <c r="A1353" s="2">
        <v>43207</v>
      </c>
      <c r="B1353" s="12">
        <v>0.28474699999999997</v>
      </c>
      <c r="C1353" s="12">
        <v>0.317498</v>
      </c>
      <c r="D1353" s="12">
        <v>0.279779</v>
      </c>
      <c r="E1353" s="12">
        <v>0.30020200000000002</v>
      </c>
      <c r="F1353" s="12">
        <v>112255000</v>
      </c>
      <c r="G1353" s="12">
        <v>5574193666</v>
      </c>
      <c r="H1353" s="7">
        <f t="shared" si="21"/>
        <v>5.4276252251999328E-2</v>
      </c>
    </row>
    <row r="1354" spans="1:8" x14ac:dyDescent="0.75">
      <c r="A1354" s="2">
        <v>43208</v>
      </c>
      <c r="B1354" s="12">
        <v>0.30033799999999999</v>
      </c>
      <c r="C1354" s="12">
        <v>0.353661</v>
      </c>
      <c r="D1354" s="12">
        <v>0.30033799999999999</v>
      </c>
      <c r="E1354" s="12">
        <v>0.35154400000000002</v>
      </c>
      <c r="F1354" s="12">
        <v>158384992</v>
      </c>
      <c r="G1354" s="12">
        <v>6527764923</v>
      </c>
      <c r="H1354" s="7">
        <f t="shared" si="21"/>
        <v>0.17049457611091515</v>
      </c>
    </row>
    <row r="1355" spans="1:8" x14ac:dyDescent="0.75">
      <c r="A1355" s="2">
        <v>43209</v>
      </c>
      <c r="B1355" s="12">
        <v>0.35472599999999999</v>
      </c>
      <c r="C1355" s="12">
        <v>0.377249</v>
      </c>
      <c r="D1355" s="12">
        <v>0.34903000000000001</v>
      </c>
      <c r="E1355" s="12">
        <v>0.36612</v>
      </c>
      <c r="F1355" s="12">
        <v>171820000</v>
      </c>
      <c r="G1355" s="12">
        <v>6798564855</v>
      </c>
      <c r="H1355" s="7">
        <f t="shared" si="21"/>
        <v>3.2120566296239959E-2</v>
      </c>
    </row>
    <row r="1356" spans="1:8" x14ac:dyDescent="0.75">
      <c r="A1356" s="2">
        <v>43210</v>
      </c>
      <c r="B1356" s="12">
        <v>0.36655100000000002</v>
      </c>
      <c r="C1356" s="12">
        <v>0.39804800000000001</v>
      </c>
      <c r="D1356" s="12">
        <v>0.35649999999999998</v>
      </c>
      <c r="E1356" s="12">
        <v>0.39116499999999998</v>
      </c>
      <c r="F1356" s="12">
        <v>170282000</v>
      </c>
      <c r="G1356" s="12">
        <v>7263791134</v>
      </c>
      <c r="H1356" s="7">
        <f t="shared" si="21"/>
        <v>6.7150273768179516E-2</v>
      </c>
    </row>
    <row r="1357" spans="1:8" x14ac:dyDescent="0.75">
      <c r="A1357" s="2">
        <v>43211</v>
      </c>
      <c r="B1357" s="12">
        <v>0.391513</v>
      </c>
      <c r="C1357" s="12">
        <v>0.39812700000000001</v>
      </c>
      <c r="D1357" s="12">
        <v>0.34839999999999999</v>
      </c>
      <c r="E1357" s="12">
        <v>0.37566300000000002</v>
      </c>
      <c r="F1357" s="12">
        <v>119787000</v>
      </c>
      <c r="G1357" s="12">
        <v>6975926123</v>
      </c>
      <c r="H1357" s="7">
        <f t="shared" si="21"/>
        <v>-4.0483968603852172E-2</v>
      </c>
    </row>
    <row r="1358" spans="1:8" x14ac:dyDescent="0.75">
      <c r="A1358" s="2">
        <v>43212</v>
      </c>
      <c r="B1358" s="12">
        <v>0.37520700000000001</v>
      </c>
      <c r="C1358" s="12">
        <v>0.38325300000000001</v>
      </c>
      <c r="D1358" s="12">
        <v>0.365541</v>
      </c>
      <c r="E1358" s="12">
        <v>0.36813899999999999</v>
      </c>
      <c r="F1358" s="12">
        <v>64261400</v>
      </c>
      <c r="G1358" s="12">
        <v>6836209709</v>
      </c>
      <c r="H1358" s="7">
        <f t="shared" si="21"/>
        <v>-1.8837601643892622E-2</v>
      </c>
    </row>
    <row r="1359" spans="1:8" x14ac:dyDescent="0.75">
      <c r="A1359" s="2">
        <v>43213</v>
      </c>
      <c r="B1359" s="12">
        <v>0.367921</v>
      </c>
      <c r="C1359" s="12">
        <v>0.37504999999999999</v>
      </c>
      <c r="D1359" s="12">
        <v>0.36704399999999998</v>
      </c>
      <c r="E1359" s="12">
        <v>0.37212800000000001</v>
      </c>
      <c r="F1359" s="12">
        <v>57282000</v>
      </c>
      <c r="G1359" s="12">
        <v>6910289168</v>
      </c>
      <c r="H1359" s="7">
        <f t="shared" si="21"/>
        <v>1.1434519910524315E-2</v>
      </c>
    </row>
    <row r="1360" spans="1:8" x14ac:dyDescent="0.75">
      <c r="A1360" s="2">
        <v>43214</v>
      </c>
      <c r="B1360" s="12">
        <v>0.37263099999999999</v>
      </c>
      <c r="C1360" s="12">
        <v>0.40752699999999997</v>
      </c>
      <c r="D1360" s="12">
        <v>0.37086400000000003</v>
      </c>
      <c r="E1360" s="12">
        <v>0.40067000000000003</v>
      </c>
      <c r="F1360" s="12">
        <v>120285000</v>
      </c>
      <c r="G1360" s="12">
        <v>7440628098</v>
      </c>
      <c r="H1360" s="7">
        <f t="shared" si="21"/>
        <v>7.524602086246189E-2</v>
      </c>
    </row>
    <row r="1361" spans="1:8" x14ac:dyDescent="0.75">
      <c r="A1361" s="2">
        <v>43215</v>
      </c>
      <c r="B1361" s="12">
        <v>0.397897</v>
      </c>
      <c r="C1361" s="12">
        <v>0.39839999999999998</v>
      </c>
      <c r="D1361" s="12">
        <v>0.32963500000000001</v>
      </c>
      <c r="E1361" s="12">
        <v>0.33951700000000001</v>
      </c>
      <c r="F1361" s="12">
        <v>130724000</v>
      </c>
      <c r="G1361" s="12">
        <v>6304992289</v>
      </c>
      <c r="H1361" s="7">
        <f t="shared" si="21"/>
        <v>-0.1467213876958107</v>
      </c>
    </row>
    <row r="1362" spans="1:8" x14ac:dyDescent="0.75">
      <c r="A1362" s="2">
        <v>43216</v>
      </c>
      <c r="B1362" s="12">
        <v>0.34145500000000001</v>
      </c>
      <c r="C1362" s="12">
        <v>0.38859700000000003</v>
      </c>
      <c r="D1362" s="12">
        <v>0.33101399999999997</v>
      </c>
      <c r="E1362" s="12">
        <v>0.38755600000000001</v>
      </c>
      <c r="F1362" s="12">
        <v>152903008</v>
      </c>
      <c r="G1362" s="12">
        <v>7197177341</v>
      </c>
      <c r="H1362" s="7">
        <f t="shared" si="21"/>
        <v>0.13501339854446415</v>
      </c>
    </row>
    <row r="1363" spans="1:8" x14ac:dyDescent="0.75">
      <c r="A1363" s="2">
        <v>43217</v>
      </c>
      <c r="B1363" s="12">
        <v>0.38643899999999998</v>
      </c>
      <c r="C1363" s="12">
        <v>0.42515700000000001</v>
      </c>
      <c r="D1363" s="12">
        <v>0.38390999999999997</v>
      </c>
      <c r="E1363" s="12">
        <v>0.39108500000000002</v>
      </c>
      <c r="F1363" s="12">
        <v>177676992</v>
      </c>
      <c r="G1363" s="12">
        <v>7262888447</v>
      </c>
      <c r="H1363" s="7">
        <f t="shared" si="21"/>
        <v>1.2022596063026867E-2</v>
      </c>
    </row>
    <row r="1364" spans="1:8" x14ac:dyDescent="0.75">
      <c r="A1364" s="2">
        <v>43218</v>
      </c>
      <c r="B1364" s="12">
        <v>0.39044699999999999</v>
      </c>
      <c r="C1364" s="12">
        <v>0.43581599999999998</v>
      </c>
      <c r="D1364" s="12">
        <v>0.39044699999999999</v>
      </c>
      <c r="E1364" s="12">
        <v>0.42891800000000002</v>
      </c>
      <c r="F1364" s="12">
        <v>105747000</v>
      </c>
      <c r="G1364" s="12">
        <v>7965525229</v>
      </c>
      <c r="H1364" s="7">
        <f t="shared" si="21"/>
        <v>9.8530658450442787E-2</v>
      </c>
    </row>
    <row r="1365" spans="1:8" x14ac:dyDescent="0.75">
      <c r="A1365" s="2">
        <v>43219</v>
      </c>
      <c r="B1365" s="12">
        <v>0.42994500000000002</v>
      </c>
      <c r="C1365" s="12">
        <v>0.46151799999999998</v>
      </c>
      <c r="D1365" s="12">
        <v>0.42466900000000002</v>
      </c>
      <c r="E1365" s="12">
        <v>0.45840500000000001</v>
      </c>
      <c r="F1365" s="12">
        <v>156688992</v>
      </c>
      <c r="G1365" s="12">
        <v>8513162207</v>
      </c>
      <c r="H1365" s="7">
        <f t="shared" si="21"/>
        <v>6.6194513251694953E-2</v>
      </c>
    </row>
    <row r="1366" spans="1:8" x14ac:dyDescent="0.75">
      <c r="A1366" s="2">
        <v>43220</v>
      </c>
      <c r="B1366" s="12">
        <v>0.45868799999999998</v>
      </c>
      <c r="C1366" s="12">
        <v>0.46012799999999998</v>
      </c>
      <c r="D1366" s="12">
        <v>0.41744599999999998</v>
      </c>
      <c r="E1366" s="12">
        <v>0.42465900000000001</v>
      </c>
      <c r="F1366" s="12">
        <v>81453296</v>
      </c>
      <c r="G1366" s="12">
        <v>7886506767</v>
      </c>
      <c r="H1366" s="7">
        <f t="shared" si="21"/>
        <v>-7.4187683131017118E-2</v>
      </c>
    </row>
    <row r="1367" spans="1:8" x14ac:dyDescent="0.75">
      <c r="A1367" s="2">
        <v>43221</v>
      </c>
      <c r="B1367" s="12">
        <v>0.42585299999999998</v>
      </c>
      <c r="C1367" s="12">
        <v>0.45123799999999997</v>
      </c>
      <c r="D1367" s="12">
        <v>0.39722600000000002</v>
      </c>
      <c r="E1367" s="12">
        <v>0.43973299999999998</v>
      </c>
      <c r="F1367" s="12">
        <v>152906000</v>
      </c>
      <c r="G1367" s="12">
        <v>8166623313</v>
      </c>
      <c r="H1367" s="7">
        <f t="shared" si="21"/>
        <v>3.2593406645016011E-2</v>
      </c>
    </row>
    <row r="1368" spans="1:8" x14ac:dyDescent="0.75">
      <c r="A1368" s="2">
        <v>43222</v>
      </c>
      <c r="B1368" s="12">
        <v>0.43903700000000001</v>
      </c>
      <c r="C1368" s="12">
        <v>0.44680700000000001</v>
      </c>
      <c r="D1368" s="12">
        <v>0.43445499999999998</v>
      </c>
      <c r="E1368" s="12">
        <v>0.43922699999999998</v>
      </c>
      <c r="F1368" s="12">
        <v>68610896</v>
      </c>
      <c r="G1368" s="12">
        <v>8157279931</v>
      </c>
      <c r="H1368" s="7">
        <f t="shared" si="21"/>
        <v>4.3276534779521536E-4</v>
      </c>
    </row>
    <row r="1369" spans="1:8" x14ac:dyDescent="0.75">
      <c r="A1369" s="2">
        <v>43223</v>
      </c>
      <c r="B1369" s="12">
        <v>0.43901600000000002</v>
      </c>
      <c r="C1369" s="12">
        <v>0.44287799999999999</v>
      </c>
      <c r="D1369" s="12">
        <v>0.42941099999999999</v>
      </c>
      <c r="E1369" s="12">
        <v>0.43737900000000002</v>
      </c>
      <c r="F1369" s="12">
        <v>83481296</v>
      </c>
      <c r="G1369" s="12">
        <v>8122976380</v>
      </c>
      <c r="H1369" s="7">
        <f t="shared" si="21"/>
        <v>-3.7287934836087969E-3</v>
      </c>
    </row>
    <row r="1370" spans="1:8" x14ac:dyDescent="0.75">
      <c r="A1370" s="2">
        <v>43224</v>
      </c>
      <c r="B1370" s="12">
        <v>0.43823400000000001</v>
      </c>
      <c r="C1370" s="12">
        <v>0.43968200000000002</v>
      </c>
      <c r="D1370" s="12">
        <v>0.42535600000000001</v>
      </c>
      <c r="E1370" s="12">
        <v>0.43114000000000002</v>
      </c>
      <c r="F1370" s="12">
        <v>51379800</v>
      </c>
      <c r="G1370" s="12">
        <v>8007124717</v>
      </c>
      <c r="H1370" s="7">
        <f t="shared" si="21"/>
        <v>-1.6187698809311896E-2</v>
      </c>
    </row>
    <row r="1371" spans="1:8" x14ac:dyDescent="0.75">
      <c r="A1371" s="2">
        <v>43225</v>
      </c>
      <c r="B1371" s="12">
        <v>0.43121599999999999</v>
      </c>
      <c r="C1371" s="12">
        <v>0.43566899999999997</v>
      </c>
      <c r="D1371" s="12">
        <v>0.42800500000000002</v>
      </c>
      <c r="E1371" s="12">
        <v>0.43087500000000001</v>
      </c>
      <c r="F1371" s="12">
        <v>44096200</v>
      </c>
      <c r="G1371" s="12">
        <v>8002220722</v>
      </c>
      <c r="H1371" s="7">
        <f t="shared" si="21"/>
        <v>-7.9078698378534239E-4</v>
      </c>
    </row>
    <row r="1372" spans="1:8" x14ac:dyDescent="0.75">
      <c r="A1372" s="2">
        <v>43226</v>
      </c>
      <c r="B1372" s="12">
        <v>0.430338</v>
      </c>
      <c r="C1372" s="12">
        <v>0.43213200000000002</v>
      </c>
      <c r="D1372" s="12">
        <v>0.40805000000000002</v>
      </c>
      <c r="E1372" s="12">
        <v>0.41294399999999998</v>
      </c>
      <c r="F1372" s="12">
        <v>43793500</v>
      </c>
      <c r="G1372" s="12">
        <v>7669220382</v>
      </c>
      <c r="H1372" s="7">
        <f t="shared" si="21"/>
        <v>-4.0419391269188455E-2</v>
      </c>
    </row>
    <row r="1373" spans="1:8" x14ac:dyDescent="0.75">
      <c r="A1373" s="2">
        <v>43227</v>
      </c>
      <c r="B1373" s="12">
        <v>0.413665</v>
      </c>
      <c r="C1373" s="12">
        <v>0.41485899999999998</v>
      </c>
      <c r="D1373" s="12">
        <v>0.38161600000000001</v>
      </c>
      <c r="E1373" s="12">
        <v>0.395702</v>
      </c>
      <c r="F1373" s="12">
        <v>48023200</v>
      </c>
      <c r="G1373" s="12">
        <v>7349028618</v>
      </c>
      <c r="H1373" s="7">
        <f t="shared" si="21"/>
        <v>-4.3424026688262257E-2</v>
      </c>
    </row>
    <row r="1374" spans="1:8" x14ac:dyDescent="0.75">
      <c r="A1374" s="2">
        <v>43228</v>
      </c>
      <c r="B1374" s="12">
        <v>0.39656799999999998</v>
      </c>
      <c r="C1374" s="12">
        <v>0.41119299999999998</v>
      </c>
      <c r="D1374" s="12">
        <v>0.37995200000000001</v>
      </c>
      <c r="E1374" s="12">
        <v>0.38637100000000002</v>
      </c>
      <c r="F1374" s="12">
        <v>50210900</v>
      </c>
      <c r="G1374" s="12">
        <v>7177232907</v>
      </c>
      <c r="H1374" s="7">
        <f t="shared" si="21"/>
        <v>-2.5713118557220846E-2</v>
      </c>
    </row>
    <row r="1375" spans="1:8" x14ac:dyDescent="0.75">
      <c r="A1375" s="2">
        <v>43229</v>
      </c>
      <c r="B1375" s="12">
        <v>0.38514399999999999</v>
      </c>
      <c r="C1375" s="12">
        <v>0.38897799999999999</v>
      </c>
      <c r="D1375" s="12">
        <v>0.35938100000000001</v>
      </c>
      <c r="E1375" s="12">
        <v>0.37796999999999997</v>
      </c>
      <c r="F1375" s="12">
        <v>54383500</v>
      </c>
      <c r="G1375" s="12">
        <v>7021214148</v>
      </c>
      <c r="H1375" s="7">
        <f t="shared" si="21"/>
        <v>-1.8626799327004999E-2</v>
      </c>
    </row>
    <row r="1376" spans="1:8" x14ac:dyDescent="0.75">
      <c r="A1376" s="2">
        <v>43230</v>
      </c>
      <c r="B1376" s="12">
        <v>0.37771399999999999</v>
      </c>
      <c r="C1376" s="12">
        <v>0.38657399999999997</v>
      </c>
      <c r="D1376" s="12">
        <v>0.353962</v>
      </c>
      <c r="E1376" s="12">
        <v>0.353962</v>
      </c>
      <c r="F1376" s="12">
        <v>39548400</v>
      </c>
      <c r="G1376" s="12">
        <v>6575266762</v>
      </c>
      <c r="H1376" s="7">
        <f t="shared" si="21"/>
        <v>-6.2883557400572915E-2</v>
      </c>
    </row>
    <row r="1377" spans="1:8" x14ac:dyDescent="0.75">
      <c r="A1377" s="2">
        <v>43231</v>
      </c>
      <c r="B1377" s="12">
        <v>0.35342899999999999</v>
      </c>
      <c r="C1377" s="12">
        <v>0.35549799999999998</v>
      </c>
      <c r="D1377" s="12">
        <v>0.30080000000000001</v>
      </c>
      <c r="E1377" s="12">
        <v>0.31425199999999998</v>
      </c>
      <c r="F1377" s="12">
        <v>80168200</v>
      </c>
      <c r="G1377" s="12">
        <v>5837632969</v>
      </c>
      <c r="H1377" s="7">
        <f t="shared" si="21"/>
        <v>-0.11084828918962512</v>
      </c>
    </row>
    <row r="1378" spans="1:8" x14ac:dyDescent="0.75">
      <c r="A1378" s="2">
        <v>43232</v>
      </c>
      <c r="B1378" s="12">
        <v>0.314162</v>
      </c>
      <c r="C1378" s="12">
        <v>0.364699</v>
      </c>
      <c r="D1378" s="12">
        <v>0.30424099999999998</v>
      </c>
      <c r="E1378" s="12">
        <v>0.35993700000000001</v>
      </c>
      <c r="F1378" s="12">
        <v>93267504</v>
      </c>
      <c r="G1378" s="12">
        <v>6686300986</v>
      </c>
      <c r="H1378" s="7">
        <f t="shared" si="21"/>
        <v>0.14570508209140509</v>
      </c>
    </row>
    <row r="1379" spans="1:8" x14ac:dyDescent="0.75">
      <c r="A1379" s="2">
        <v>43233</v>
      </c>
      <c r="B1379" s="12">
        <v>0.35981400000000002</v>
      </c>
      <c r="C1379" s="12">
        <v>0.38134499999999999</v>
      </c>
      <c r="D1379" s="12">
        <v>0.35797099999999998</v>
      </c>
      <c r="E1379" s="12">
        <v>0.37585200000000002</v>
      </c>
      <c r="F1379" s="12">
        <v>73407904</v>
      </c>
      <c r="G1379" s="12">
        <v>6981954503</v>
      </c>
      <c r="H1379" s="7">
        <f t="shared" si="21"/>
        <v>4.4573029398522555E-2</v>
      </c>
    </row>
    <row r="1380" spans="1:8" x14ac:dyDescent="0.75">
      <c r="A1380" s="2">
        <v>43234</v>
      </c>
      <c r="B1380" s="12">
        <v>0.37630400000000003</v>
      </c>
      <c r="C1380" s="12">
        <v>0.38331599999999999</v>
      </c>
      <c r="D1380" s="12">
        <v>0.35051300000000002</v>
      </c>
      <c r="E1380" s="12">
        <v>0.36968000000000001</v>
      </c>
      <c r="F1380" s="12">
        <v>58938400</v>
      </c>
      <c r="G1380" s="12">
        <v>6867325954</v>
      </c>
      <c r="H1380" s="7">
        <f t="shared" si="21"/>
        <v>-1.7602789234236197E-2</v>
      </c>
    </row>
    <row r="1381" spans="1:8" x14ac:dyDescent="0.75">
      <c r="A1381" s="2">
        <v>43235</v>
      </c>
      <c r="B1381" s="12">
        <v>0.369699</v>
      </c>
      <c r="C1381" s="12">
        <v>0.37329200000000001</v>
      </c>
      <c r="D1381" s="12">
        <v>0.348445</v>
      </c>
      <c r="E1381" s="12">
        <v>0.348445</v>
      </c>
      <c r="F1381" s="12">
        <v>39801700</v>
      </c>
      <c r="G1381" s="12">
        <v>6472988182</v>
      </c>
      <c r="H1381" s="7">
        <f t="shared" si="21"/>
        <v>-5.7490012145015257E-2</v>
      </c>
    </row>
    <row r="1382" spans="1:8" x14ac:dyDescent="0.75">
      <c r="A1382" s="2">
        <v>43236</v>
      </c>
      <c r="B1382" s="12">
        <v>0.346798</v>
      </c>
      <c r="C1382" s="12">
        <v>0.34767500000000001</v>
      </c>
      <c r="D1382" s="12">
        <v>0.32351799999999997</v>
      </c>
      <c r="E1382" s="12">
        <v>0.334677</v>
      </c>
      <c r="F1382" s="12">
        <v>43623300</v>
      </c>
      <c r="G1382" s="12">
        <v>6217251507</v>
      </c>
      <c r="H1382" s="7">
        <f t="shared" si="21"/>
        <v>-3.4951181956066626E-2</v>
      </c>
    </row>
    <row r="1383" spans="1:8" x14ac:dyDescent="0.75">
      <c r="A1383" s="2">
        <v>43237</v>
      </c>
      <c r="B1383" s="12">
        <v>0.33543099999999998</v>
      </c>
      <c r="C1383" s="12">
        <v>0.35048800000000002</v>
      </c>
      <c r="D1383" s="12">
        <v>0.31099399999999999</v>
      </c>
      <c r="E1383" s="12">
        <v>0.31349700000000003</v>
      </c>
      <c r="F1383" s="12">
        <v>31796700</v>
      </c>
      <c r="G1383" s="12">
        <v>5823823801</v>
      </c>
      <c r="H1383" s="7">
        <f t="shared" si="21"/>
        <v>-6.5390497598611805E-2</v>
      </c>
    </row>
    <row r="1384" spans="1:8" x14ac:dyDescent="0.75">
      <c r="A1384" s="2">
        <v>43238</v>
      </c>
      <c r="B1384" s="12">
        <v>0.31326900000000002</v>
      </c>
      <c r="C1384" s="12">
        <v>0.31952199999999997</v>
      </c>
      <c r="D1384" s="12">
        <v>0.30672300000000002</v>
      </c>
      <c r="E1384" s="12">
        <v>0.31948799999999999</v>
      </c>
      <c r="F1384" s="12">
        <v>31108600</v>
      </c>
      <c r="G1384" s="12">
        <v>5935137107</v>
      </c>
      <c r="H1384" s="7">
        <f t="shared" si="21"/>
        <v>1.9851948325560378E-2</v>
      </c>
    </row>
    <row r="1385" spans="1:8" x14ac:dyDescent="0.75">
      <c r="A1385" s="2">
        <v>43239</v>
      </c>
      <c r="B1385" s="12">
        <v>0.31963900000000001</v>
      </c>
      <c r="C1385" s="12">
        <v>0.32910499999999998</v>
      </c>
      <c r="D1385" s="12">
        <v>0.31264599999999998</v>
      </c>
      <c r="E1385" s="12">
        <v>0.31723400000000002</v>
      </c>
      <c r="F1385" s="12">
        <v>23504200</v>
      </c>
      <c r="G1385" s="12">
        <v>5893275243</v>
      </c>
      <c r="H1385" s="7">
        <f t="shared" si="21"/>
        <v>-7.5241131401361863E-3</v>
      </c>
    </row>
    <row r="1386" spans="1:8" x14ac:dyDescent="0.75">
      <c r="A1386" s="2">
        <v>43240</v>
      </c>
      <c r="B1386" s="12">
        <v>0.317749</v>
      </c>
      <c r="C1386" s="12">
        <v>0.33438099999999998</v>
      </c>
      <c r="D1386" s="12">
        <v>0.31587500000000002</v>
      </c>
      <c r="E1386" s="12">
        <v>0.33280999999999999</v>
      </c>
      <c r="F1386" s="12">
        <v>30586700</v>
      </c>
      <c r="G1386" s="12">
        <v>6182647215</v>
      </c>
      <c r="H1386" s="7">
        <f t="shared" si="21"/>
        <v>4.7399047675995808E-2</v>
      </c>
    </row>
    <row r="1387" spans="1:8" x14ac:dyDescent="0.75">
      <c r="A1387" s="2">
        <v>43241</v>
      </c>
      <c r="B1387" s="12">
        <v>0.33295999999999998</v>
      </c>
      <c r="C1387" s="12">
        <v>0.33341999999999999</v>
      </c>
      <c r="D1387" s="12">
        <v>0.31567099999999998</v>
      </c>
      <c r="E1387" s="12">
        <v>0.31811499999999998</v>
      </c>
      <c r="F1387" s="12">
        <v>27528600</v>
      </c>
      <c r="G1387" s="12">
        <v>5909680714</v>
      </c>
      <c r="H1387" s="7">
        <f t="shared" si="21"/>
        <v>-4.4584935127342615E-2</v>
      </c>
    </row>
    <row r="1388" spans="1:8" x14ac:dyDescent="0.75">
      <c r="A1388" s="2">
        <v>43242</v>
      </c>
      <c r="B1388" s="12">
        <v>0.31861200000000001</v>
      </c>
      <c r="C1388" s="12">
        <v>0.32145400000000002</v>
      </c>
      <c r="D1388" s="12">
        <v>0.30108400000000002</v>
      </c>
      <c r="E1388" s="12">
        <v>0.30108400000000002</v>
      </c>
      <c r="F1388" s="12">
        <v>31944800</v>
      </c>
      <c r="G1388" s="12">
        <v>5593406735</v>
      </c>
      <c r="H1388" s="7">
        <f t="shared" si="21"/>
        <v>-5.5013621583618909E-2</v>
      </c>
    </row>
    <row r="1389" spans="1:8" x14ac:dyDescent="0.75">
      <c r="A1389" s="2">
        <v>43243</v>
      </c>
      <c r="B1389" s="12">
        <v>0.30058299999999999</v>
      </c>
      <c r="C1389" s="12">
        <v>0.30191200000000001</v>
      </c>
      <c r="D1389" s="12">
        <v>0.272845</v>
      </c>
      <c r="E1389" s="12">
        <v>0.28035500000000002</v>
      </c>
      <c r="F1389" s="12">
        <v>39564300</v>
      </c>
      <c r="G1389" s="12">
        <v>5208361469</v>
      </c>
      <c r="H1389" s="7">
        <f t="shared" si="21"/>
        <v>-6.7295888323690864E-2</v>
      </c>
    </row>
    <row r="1390" spans="1:8" x14ac:dyDescent="0.75">
      <c r="A1390" s="2">
        <v>43244</v>
      </c>
      <c r="B1390" s="12">
        <v>0.27975100000000003</v>
      </c>
      <c r="C1390" s="12">
        <v>0.29643999999999998</v>
      </c>
      <c r="D1390" s="12">
        <v>0.276007</v>
      </c>
      <c r="E1390" s="12">
        <v>0.29133799999999999</v>
      </c>
      <c r="F1390" s="12">
        <v>45262500</v>
      </c>
      <c r="G1390" s="12">
        <v>5412433355</v>
      </c>
      <c r="H1390" s="7">
        <f t="shared" si="21"/>
        <v>4.141897616094297E-2</v>
      </c>
    </row>
    <row r="1391" spans="1:8" x14ac:dyDescent="0.75">
      <c r="A1391" s="2">
        <v>43245</v>
      </c>
      <c r="B1391" s="12">
        <v>0.29298600000000002</v>
      </c>
      <c r="C1391" s="12">
        <v>0.29852099999999998</v>
      </c>
      <c r="D1391" s="12">
        <v>0.28387699999999999</v>
      </c>
      <c r="E1391" s="12">
        <v>0.28806900000000002</v>
      </c>
      <c r="F1391" s="12">
        <v>45218800</v>
      </c>
      <c r="G1391" s="12">
        <v>5351728668</v>
      </c>
      <c r="H1391" s="7">
        <f t="shared" si="21"/>
        <v>-1.6782371853945256E-2</v>
      </c>
    </row>
    <row r="1392" spans="1:8" x14ac:dyDescent="0.75">
      <c r="A1392" s="2">
        <v>43246</v>
      </c>
      <c r="B1392" s="12">
        <v>0.288601</v>
      </c>
      <c r="C1392" s="12">
        <v>0.29487999999999998</v>
      </c>
      <c r="D1392" s="12">
        <v>0.28304800000000002</v>
      </c>
      <c r="E1392" s="12">
        <v>0.28469499999999998</v>
      </c>
      <c r="F1392" s="12">
        <v>40772900</v>
      </c>
      <c r="G1392" s="12">
        <v>5289058498</v>
      </c>
      <c r="H1392" s="7">
        <f t="shared" si="21"/>
        <v>-1.3534256638057459E-2</v>
      </c>
    </row>
    <row r="1393" spans="1:8" x14ac:dyDescent="0.75">
      <c r="A1393" s="2">
        <v>43247</v>
      </c>
      <c r="B1393" s="12">
        <v>0.284194</v>
      </c>
      <c r="C1393" s="12">
        <v>0.28437499999999999</v>
      </c>
      <c r="D1393" s="12">
        <v>0.274538</v>
      </c>
      <c r="E1393" s="12">
        <v>0.27637600000000001</v>
      </c>
      <c r="F1393" s="12">
        <v>45604600</v>
      </c>
      <c r="G1393" s="12">
        <v>5134532368</v>
      </c>
      <c r="H1393" s="7">
        <f t="shared" si="21"/>
        <v>-2.7509377397130101E-2</v>
      </c>
    </row>
    <row r="1394" spans="1:8" x14ac:dyDescent="0.75">
      <c r="A1394" s="2">
        <v>43248</v>
      </c>
      <c r="B1394" s="12">
        <v>0.27632899999999999</v>
      </c>
      <c r="C1394" s="12">
        <v>0.27894000000000002</v>
      </c>
      <c r="D1394" s="12">
        <v>0.25220500000000001</v>
      </c>
      <c r="E1394" s="12">
        <v>0.25358199999999997</v>
      </c>
      <c r="F1394" s="12">
        <v>48667900</v>
      </c>
      <c r="G1394" s="12">
        <v>4711101345</v>
      </c>
      <c r="H1394" s="7">
        <f t="shared" si="21"/>
        <v>-8.2318540580250413E-2</v>
      </c>
    </row>
    <row r="1395" spans="1:8" x14ac:dyDescent="0.75">
      <c r="A1395" s="2">
        <v>43249</v>
      </c>
      <c r="B1395" s="12">
        <v>0.25395200000000001</v>
      </c>
      <c r="C1395" s="12">
        <v>0.28332099999999999</v>
      </c>
      <c r="D1395" s="12">
        <v>0.24918699999999999</v>
      </c>
      <c r="E1395" s="12">
        <v>0.28284500000000001</v>
      </c>
      <c r="F1395" s="12">
        <v>62185300</v>
      </c>
      <c r="G1395" s="12">
        <v>5254869643</v>
      </c>
      <c r="H1395" s="7">
        <f t="shared" si="21"/>
        <v>0.11377346900201613</v>
      </c>
    </row>
    <row r="1396" spans="1:8" x14ac:dyDescent="0.75">
      <c r="A1396" s="2">
        <v>43250</v>
      </c>
      <c r="B1396" s="12">
        <v>0.28389300000000001</v>
      </c>
      <c r="C1396" s="12">
        <v>0.29586400000000002</v>
      </c>
      <c r="D1396" s="12">
        <v>0.27155400000000002</v>
      </c>
      <c r="E1396" s="12">
        <v>0.27774700000000002</v>
      </c>
      <c r="F1396" s="12">
        <v>59599500</v>
      </c>
      <c r="G1396" s="12">
        <v>5160225305</v>
      </c>
      <c r="H1396" s="7">
        <f t="shared" si="21"/>
        <v>-2.1649001560447016E-2</v>
      </c>
    </row>
    <row r="1397" spans="1:8" x14ac:dyDescent="0.75">
      <c r="A1397" s="2">
        <v>43251</v>
      </c>
      <c r="B1397" s="12">
        <v>0.27847300000000003</v>
      </c>
      <c r="C1397" s="12">
        <v>0.302591</v>
      </c>
      <c r="D1397" s="12">
        <v>0.27382699999999999</v>
      </c>
      <c r="E1397" s="12">
        <v>0.29665200000000003</v>
      </c>
      <c r="F1397" s="12">
        <v>78378600</v>
      </c>
      <c r="G1397" s="12">
        <v>5511516297</v>
      </c>
      <c r="H1397" s="7">
        <f t="shared" si="21"/>
        <v>6.5281014676467727E-2</v>
      </c>
    </row>
    <row r="1398" spans="1:8" x14ac:dyDescent="0.75">
      <c r="A1398" s="2">
        <v>43252</v>
      </c>
      <c r="B1398" s="12">
        <v>0.29653499999999999</v>
      </c>
      <c r="C1398" s="12">
        <v>0.29918699999999998</v>
      </c>
      <c r="D1398" s="12">
        <v>0.28321600000000002</v>
      </c>
      <c r="E1398" s="12">
        <v>0.290022</v>
      </c>
      <c r="F1398" s="12">
        <v>62207300</v>
      </c>
      <c r="G1398" s="12">
        <v>5388399027</v>
      </c>
      <c r="H1398" s="7">
        <f t="shared" si="21"/>
        <v>-2.1963680509889189E-2</v>
      </c>
    </row>
    <row r="1399" spans="1:8" x14ac:dyDescent="0.75">
      <c r="A1399" s="2">
        <v>43253</v>
      </c>
      <c r="B1399" s="12">
        <v>0.29096100000000003</v>
      </c>
      <c r="C1399" s="12">
        <v>0.303062</v>
      </c>
      <c r="D1399" s="12">
        <v>0.28985</v>
      </c>
      <c r="E1399" s="12">
        <v>0.29841299999999998</v>
      </c>
      <c r="F1399" s="12">
        <v>58244800</v>
      </c>
      <c r="G1399" s="12">
        <v>5544337025</v>
      </c>
      <c r="H1399" s="7">
        <f t="shared" si="21"/>
        <v>2.5611679915864868E-2</v>
      </c>
    </row>
    <row r="1400" spans="1:8" x14ac:dyDescent="0.75">
      <c r="A1400" s="2">
        <v>43254</v>
      </c>
      <c r="B1400" s="12">
        <v>0.29858099999999999</v>
      </c>
      <c r="C1400" s="12">
        <v>0.30932500000000002</v>
      </c>
      <c r="D1400" s="12">
        <v>0.29834899999999998</v>
      </c>
      <c r="E1400" s="12">
        <v>0.30291200000000001</v>
      </c>
      <c r="F1400" s="12">
        <v>64563800</v>
      </c>
      <c r="G1400" s="12">
        <v>5627962542</v>
      </c>
      <c r="H1400" s="7">
        <f t="shared" si="21"/>
        <v>1.4505276625103505E-2</v>
      </c>
    </row>
    <row r="1401" spans="1:8" x14ac:dyDescent="0.75">
      <c r="A1401" s="2">
        <v>43255</v>
      </c>
      <c r="B1401" s="12">
        <v>0.30463600000000002</v>
      </c>
      <c r="C1401" s="12">
        <v>0.30908799999999997</v>
      </c>
      <c r="D1401" s="12">
        <v>0.28841600000000001</v>
      </c>
      <c r="E1401" s="12">
        <v>0.29215799999999997</v>
      </c>
      <c r="F1401" s="12">
        <v>56371200</v>
      </c>
      <c r="G1401" s="12">
        <v>5428233129</v>
      </c>
      <c r="H1401" s="7">
        <f t="shared" si="21"/>
        <v>-4.0960359248414645E-2</v>
      </c>
    </row>
    <row r="1402" spans="1:8" x14ac:dyDescent="0.75">
      <c r="A1402" s="2">
        <v>43256</v>
      </c>
      <c r="B1402" s="12">
        <v>0.292134</v>
      </c>
      <c r="C1402" s="12">
        <v>0.29798000000000002</v>
      </c>
      <c r="D1402" s="12">
        <v>0.28243400000000002</v>
      </c>
      <c r="E1402" s="12">
        <v>0.29431299999999999</v>
      </c>
      <c r="F1402" s="12">
        <v>48728900</v>
      </c>
      <c r="G1402" s="12">
        <v>5468430606</v>
      </c>
      <c r="H1402" s="7">
        <f t="shared" si="21"/>
        <v>7.4589058445781271E-3</v>
      </c>
    </row>
    <row r="1403" spans="1:8" x14ac:dyDescent="0.75">
      <c r="A1403" s="2">
        <v>43257</v>
      </c>
      <c r="B1403" s="12">
        <v>0.293325</v>
      </c>
      <c r="C1403" s="12">
        <v>0.29995500000000003</v>
      </c>
      <c r="D1403" s="12">
        <v>0.28949999999999998</v>
      </c>
      <c r="E1403" s="12">
        <v>0.29826900000000001</v>
      </c>
      <c r="F1403" s="12">
        <v>51165000</v>
      </c>
      <c r="G1403" s="12">
        <v>5540573041</v>
      </c>
      <c r="H1403" s="7">
        <f t="shared" si="21"/>
        <v>1.685502429046281E-2</v>
      </c>
    </row>
    <row r="1404" spans="1:8" x14ac:dyDescent="0.75">
      <c r="A1404" s="2">
        <v>43258</v>
      </c>
      <c r="B1404" s="12">
        <v>0.29797400000000002</v>
      </c>
      <c r="C1404" s="12">
        <v>0.30581199999999997</v>
      </c>
      <c r="D1404" s="12">
        <v>0.29184100000000002</v>
      </c>
      <c r="E1404" s="12">
        <v>0.29420600000000002</v>
      </c>
      <c r="F1404" s="12">
        <v>49336800</v>
      </c>
      <c r="G1404" s="12">
        <v>5473065214</v>
      </c>
      <c r="H1404" s="7">
        <f t="shared" si="21"/>
        <v>-1.2645398591823426E-2</v>
      </c>
    </row>
    <row r="1405" spans="1:8" x14ac:dyDescent="0.75">
      <c r="A1405" s="2">
        <v>43259</v>
      </c>
      <c r="B1405" s="12">
        <v>0.29377599999999998</v>
      </c>
      <c r="C1405" s="12">
        <v>0.29624600000000001</v>
      </c>
      <c r="D1405" s="12">
        <v>0.28559699999999999</v>
      </c>
      <c r="E1405" s="12">
        <v>0.28796300000000002</v>
      </c>
      <c r="F1405" s="12">
        <v>47014400</v>
      </c>
      <c r="G1405" s="12">
        <v>5357020824</v>
      </c>
      <c r="H1405" s="7">
        <f t="shared" si="21"/>
        <v>-1.97871847938564E-2</v>
      </c>
    </row>
    <row r="1406" spans="1:8" x14ac:dyDescent="0.75">
      <c r="A1406" s="2">
        <v>43260</v>
      </c>
      <c r="B1406" s="12">
        <v>0.28707100000000002</v>
      </c>
      <c r="C1406" s="12">
        <v>0.29324</v>
      </c>
      <c r="D1406" s="12">
        <v>0.28189399999999998</v>
      </c>
      <c r="E1406" s="12">
        <v>0.28189399999999998</v>
      </c>
      <c r="F1406" s="12">
        <v>44872900</v>
      </c>
      <c r="G1406" s="12">
        <v>5244168372</v>
      </c>
      <c r="H1406" s="7">
        <f t="shared" si="21"/>
        <v>-1.803386618641396E-2</v>
      </c>
    </row>
    <row r="1407" spans="1:8" x14ac:dyDescent="0.75">
      <c r="A1407" s="2">
        <v>43261</v>
      </c>
      <c r="B1407" s="12">
        <v>0.28276499999999999</v>
      </c>
      <c r="C1407" s="12">
        <v>0.28276499999999999</v>
      </c>
      <c r="D1407" s="12">
        <v>0.242728</v>
      </c>
      <c r="E1407" s="12">
        <v>0.24765799999999999</v>
      </c>
      <c r="F1407" s="12">
        <v>54768500</v>
      </c>
      <c r="G1407" s="12">
        <v>4607292734</v>
      </c>
      <c r="H1407" s="7">
        <f t="shared" si="21"/>
        <v>-0.1241561013562499</v>
      </c>
    </row>
    <row r="1408" spans="1:8" x14ac:dyDescent="0.75">
      <c r="A1408" s="2">
        <v>43262</v>
      </c>
      <c r="B1408" s="12">
        <v>0.24710299999999999</v>
      </c>
      <c r="C1408" s="12">
        <v>0.25648199999999999</v>
      </c>
      <c r="D1408" s="12">
        <v>0.24146400000000001</v>
      </c>
      <c r="E1408" s="12">
        <v>0.25648199999999999</v>
      </c>
      <c r="F1408" s="12">
        <v>47904600</v>
      </c>
      <c r="G1408" s="12">
        <v>4771508845</v>
      </c>
      <c r="H1408" s="7">
        <f t="shared" si="21"/>
        <v>3.7955832183340546E-2</v>
      </c>
    </row>
    <row r="1409" spans="1:8" x14ac:dyDescent="0.75">
      <c r="A1409" s="2">
        <v>43263</v>
      </c>
      <c r="B1409" s="12">
        <v>0.25528600000000001</v>
      </c>
      <c r="C1409" s="12">
        <v>0.25556499999999999</v>
      </c>
      <c r="D1409" s="12">
        <v>0.22874800000000001</v>
      </c>
      <c r="E1409" s="12">
        <v>0.23168900000000001</v>
      </c>
      <c r="F1409" s="12">
        <v>47126900</v>
      </c>
      <c r="G1409" s="12">
        <v>4310387303</v>
      </c>
      <c r="H1409" s="7">
        <f t="shared" si="21"/>
        <v>-9.2433584293694152E-2</v>
      </c>
    </row>
    <row r="1410" spans="1:8" x14ac:dyDescent="0.75">
      <c r="A1410" s="2">
        <v>43264</v>
      </c>
      <c r="B1410" s="12">
        <v>0.232297</v>
      </c>
      <c r="C1410" s="12">
        <v>0.23391999999999999</v>
      </c>
      <c r="D1410" s="12">
        <v>0.21259600000000001</v>
      </c>
      <c r="E1410" s="12">
        <v>0.221691</v>
      </c>
      <c r="F1410" s="12">
        <v>48479300</v>
      </c>
      <c r="G1410" s="12">
        <v>4124444947</v>
      </c>
      <c r="H1410" s="7">
        <f t="shared" si="21"/>
        <v>-4.5657068322018809E-2</v>
      </c>
    </row>
    <row r="1411" spans="1:8" x14ac:dyDescent="0.75">
      <c r="A1411" s="2">
        <v>43265</v>
      </c>
      <c r="B1411" s="12">
        <v>0.22189</v>
      </c>
      <c r="C1411" s="12">
        <v>0.24370800000000001</v>
      </c>
      <c r="D1411" s="12">
        <v>0.21975800000000001</v>
      </c>
      <c r="E1411" s="12">
        <v>0.242426</v>
      </c>
      <c r="F1411" s="12">
        <v>53521800</v>
      </c>
      <c r="G1411" s="12">
        <v>4510287562</v>
      </c>
      <c r="H1411" s="7">
        <f t="shared" ref="H1411:H1474" si="22">(E1411-B1411)/B1411</f>
        <v>9.2550362792374594E-2</v>
      </c>
    </row>
    <row r="1412" spans="1:8" x14ac:dyDescent="0.75">
      <c r="A1412" s="2">
        <v>43266</v>
      </c>
      <c r="B1412" s="12">
        <v>0.24169499999999999</v>
      </c>
      <c r="C1412" s="12">
        <v>0.24208299999999999</v>
      </c>
      <c r="D1412" s="12">
        <v>0.23255899999999999</v>
      </c>
      <c r="E1412" s="12">
        <v>0.23424200000000001</v>
      </c>
      <c r="F1412" s="12">
        <v>37531000</v>
      </c>
      <c r="G1412" s="12">
        <v>4358101974</v>
      </c>
      <c r="H1412" s="7">
        <f t="shared" si="22"/>
        <v>-3.0836384699724807E-2</v>
      </c>
    </row>
    <row r="1413" spans="1:8" x14ac:dyDescent="0.75">
      <c r="A1413" s="2">
        <v>43267</v>
      </c>
      <c r="B1413" s="12">
        <v>0.23252700000000001</v>
      </c>
      <c r="C1413" s="12">
        <v>0.235072</v>
      </c>
      <c r="D1413" s="12">
        <v>0.22715299999999999</v>
      </c>
      <c r="E1413" s="12">
        <v>0.234041</v>
      </c>
      <c r="F1413" s="12">
        <v>34627700</v>
      </c>
      <c r="G1413" s="12">
        <v>4354398783</v>
      </c>
      <c r="H1413" s="7">
        <f t="shared" si="22"/>
        <v>6.5110718325183201E-3</v>
      </c>
    </row>
    <row r="1414" spans="1:8" x14ac:dyDescent="0.75">
      <c r="A1414" s="2">
        <v>43268</v>
      </c>
      <c r="B1414" s="12">
        <v>0.23314599999999999</v>
      </c>
      <c r="C1414" s="12">
        <v>0.23594200000000001</v>
      </c>
      <c r="D1414" s="12">
        <v>0.230298</v>
      </c>
      <c r="E1414" s="12">
        <v>0.23210500000000001</v>
      </c>
      <c r="F1414" s="12">
        <v>31223300</v>
      </c>
      <c r="G1414" s="12">
        <v>4318401205</v>
      </c>
      <c r="H1414" s="7">
        <f t="shared" si="22"/>
        <v>-4.4650133392809075E-3</v>
      </c>
    </row>
    <row r="1415" spans="1:8" x14ac:dyDescent="0.75">
      <c r="A1415" s="2">
        <v>43269</v>
      </c>
      <c r="B1415" s="12">
        <v>0.231517</v>
      </c>
      <c r="C1415" s="12">
        <v>0.240065</v>
      </c>
      <c r="D1415" s="12">
        <v>0.225079</v>
      </c>
      <c r="E1415" s="12">
        <v>0.234371</v>
      </c>
      <c r="F1415" s="12">
        <v>36372000</v>
      </c>
      <c r="G1415" s="12">
        <v>4361243944</v>
      </c>
      <c r="H1415" s="7">
        <f t="shared" si="22"/>
        <v>1.2327388485510763E-2</v>
      </c>
    </row>
    <row r="1416" spans="1:8" x14ac:dyDescent="0.75">
      <c r="A1416" s="2">
        <v>43270</v>
      </c>
      <c r="B1416" s="12">
        <v>0.233515</v>
      </c>
      <c r="C1416" s="12">
        <v>0.239484</v>
      </c>
      <c r="D1416" s="12">
        <v>0.23264399999999999</v>
      </c>
      <c r="E1416" s="12">
        <v>0.23530899999999999</v>
      </c>
      <c r="F1416" s="12">
        <v>34048000</v>
      </c>
      <c r="G1416" s="12">
        <v>4378831484</v>
      </c>
      <c r="H1416" s="7">
        <f t="shared" si="22"/>
        <v>7.6825899835127939E-3</v>
      </c>
    </row>
    <row r="1417" spans="1:8" x14ac:dyDescent="0.75">
      <c r="A1417" s="2">
        <v>43271</v>
      </c>
      <c r="B1417" s="12">
        <v>0.23637900000000001</v>
      </c>
      <c r="C1417" s="12">
        <v>0.23816999999999999</v>
      </c>
      <c r="D1417" s="12">
        <v>0.227794</v>
      </c>
      <c r="E1417" s="12">
        <v>0.23218800000000001</v>
      </c>
      <c r="F1417" s="12">
        <v>43000600</v>
      </c>
      <c r="G1417" s="12">
        <v>4320819302</v>
      </c>
      <c r="H1417" s="7">
        <f t="shared" si="22"/>
        <v>-1.7730001396063101E-2</v>
      </c>
    </row>
    <row r="1418" spans="1:8" x14ac:dyDescent="0.75">
      <c r="A1418" s="2">
        <v>43272</v>
      </c>
      <c r="B1418" s="12">
        <v>0.232437</v>
      </c>
      <c r="C1418" s="12">
        <v>0.236066</v>
      </c>
      <c r="D1418" s="12">
        <v>0.22650799999999999</v>
      </c>
      <c r="E1418" s="12">
        <v>0.22799700000000001</v>
      </c>
      <c r="F1418" s="12">
        <v>38175500</v>
      </c>
      <c r="G1418" s="12">
        <v>4277085431</v>
      </c>
      <c r="H1418" s="7">
        <f t="shared" si="22"/>
        <v>-1.910195020586223E-2</v>
      </c>
    </row>
    <row r="1419" spans="1:8" x14ac:dyDescent="0.75">
      <c r="A1419" s="2">
        <v>43273</v>
      </c>
      <c r="B1419" s="12">
        <v>0.227657</v>
      </c>
      <c r="C1419" s="12">
        <v>0.228462</v>
      </c>
      <c r="D1419" s="12">
        <v>0.19800400000000001</v>
      </c>
      <c r="E1419" s="12">
        <v>0.203407</v>
      </c>
      <c r="F1419" s="12">
        <v>41435400</v>
      </c>
      <c r="G1419" s="12">
        <v>3815817555</v>
      </c>
      <c r="H1419" s="7">
        <f t="shared" si="22"/>
        <v>-0.10651989615957337</v>
      </c>
    </row>
    <row r="1420" spans="1:8" x14ac:dyDescent="0.75">
      <c r="A1420" s="2">
        <v>43274</v>
      </c>
      <c r="B1420" s="12">
        <v>0.20366999999999999</v>
      </c>
      <c r="C1420" s="12">
        <v>0.206931</v>
      </c>
      <c r="D1420" s="12">
        <v>0.197436</v>
      </c>
      <c r="E1420" s="12">
        <v>0.203515</v>
      </c>
      <c r="F1420" s="12">
        <v>33872100</v>
      </c>
      <c r="G1420" s="12">
        <v>3817855855</v>
      </c>
      <c r="H1420" s="7">
        <f t="shared" si="22"/>
        <v>-7.6103500761029355E-4</v>
      </c>
    </row>
    <row r="1421" spans="1:8" x14ac:dyDescent="0.75">
      <c r="A1421" s="2">
        <v>43275</v>
      </c>
      <c r="B1421" s="12">
        <v>0.20318800000000001</v>
      </c>
      <c r="C1421" s="12">
        <v>0.20322200000000001</v>
      </c>
      <c r="D1421" s="12">
        <v>0.178151</v>
      </c>
      <c r="E1421" s="12">
        <v>0.193633</v>
      </c>
      <c r="F1421" s="12">
        <v>43348500</v>
      </c>
      <c r="G1421" s="12">
        <v>3632483912</v>
      </c>
      <c r="H1421" s="7">
        <f t="shared" si="22"/>
        <v>-4.7025414886705946E-2</v>
      </c>
    </row>
    <row r="1422" spans="1:8" x14ac:dyDescent="0.75">
      <c r="A1422" s="2">
        <v>43276</v>
      </c>
      <c r="B1422" s="12">
        <v>0.19365199999999999</v>
      </c>
      <c r="C1422" s="12">
        <v>0.20045199999999999</v>
      </c>
      <c r="D1422" s="12">
        <v>0.18881300000000001</v>
      </c>
      <c r="E1422" s="12">
        <v>0.19775300000000001</v>
      </c>
      <c r="F1422" s="12">
        <v>38729400</v>
      </c>
      <c r="G1422" s="12">
        <v>3709790743</v>
      </c>
      <c r="H1422" s="7">
        <f t="shared" si="22"/>
        <v>2.1177163158655844E-2</v>
      </c>
    </row>
    <row r="1423" spans="1:8" x14ac:dyDescent="0.75">
      <c r="A1423" s="2">
        <v>43277</v>
      </c>
      <c r="B1423" s="12">
        <v>0.196489</v>
      </c>
      <c r="C1423" s="12">
        <v>0.197847</v>
      </c>
      <c r="D1423" s="12">
        <v>0.18487700000000001</v>
      </c>
      <c r="E1423" s="12">
        <v>0.18648400000000001</v>
      </c>
      <c r="F1423" s="12">
        <v>31190300</v>
      </c>
      <c r="G1423" s="12">
        <v>3498472500</v>
      </c>
      <c r="H1423" s="7">
        <f t="shared" si="22"/>
        <v>-5.0918880955167903E-2</v>
      </c>
    </row>
    <row r="1424" spans="1:8" x14ac:dyDescent="0.75">
      <c r="A1424" s="2">
        <v>43278</v>
      </c>
      <c r="B1424" s="12">
        <v>0.18452299999999999</v>
      </c>
      <c r="C1424" s="12">
        <v>0.193435</v>
      </c>
      <c r="D1424" s="12">
        <v>0.18310699999999999</v>
      </c>
      <c r="E1424" s="12">
        <v>0.189633</v>
      </c>
      <c r="F1424" s="12">
        <v>34514300</v>
      </c>
      <c r="G1424" s="12">
        <v>3557560504</v>
      </c>
      <c r="H1424" s="7">
        <f t="shared" si="22"/>
        <v>2.7693024717785879E-2</v>
      </c>
    </row>
    <row r="1425" spans="1:8" x14ac:dyDescent="0.75">
      <c r="A1425" s="2">
        <v>43279</v>
      </c>
      <c r="B1425" s="12">
        <v>0.18875</v>
      </c>
      <c r="C1425" s="12">
        <v>0.19228700000000001</v>
      </c>
      <c r="D1425" s="12">
        <v>0.17707100000000001</v>
      </c>
      <c r="E1425" s="12">
        <v>0.178951</v>
      </c>
      <c r="F1425" s="12">
        <v>32294900</v>
      </c>
      <c r="G1425" s="12">
        <v>3357181798</v>
      </c>
      <c r="H1425" s="7">
        <f t="shared" si="22"/>
        <v>-5.1915231788079483E-2</v>
      </c>
    </row>
    <row r="1426" spans="1:8" x14ac:dyDescent="0.75">
      <c r="A1426" s="2">
        <v>43280</v>
      </c>
      <c r="B1426" s="12">
        <v>0.179309</v>
      </c>
      <c r="C1426" s="12">
        <v>0.18782299999999999</v>
      </c>
      <c r="D1426" s="12">
        <v>0.173148</v>
      </c>
      <c r="E1426" s="12">
        <v>0.18670999999999999</v>
      </c>
      <c r="F1426" s="12">
        <v>39542800</v>
      </c>
      <c r="G1426" s="12">
        <v>3502761432</v>
      </c>
      <c r="H1426" s="7">
        <f t="shared" si="22"/>
        <v>4.1275117255687062E-2</v>
      </c>
    </row>
    <row r="1427" spans="1:8" x14ac:dyDescent="0.75">
      <c r="A1427" s="2">
        <v>43281</v>
      </c>
      <c r="B1427" s="12">
        <v>0.186915</v>
      </c>
      <c r="C1427" s="12">
        <v>0.199292</v>
      </c>
      <c r="D1427" s="12">
        <v>0.186915</v>
      </c>
      <c r="E1427" s="12">
        <v>0.19342500000000001</v>
      </c>
      <c r="F1427" s="12">
        <v>47083800</v>
      </c>
      <c r="G1427" s="12">
        <v>3628737891</v>
      </c>
      <c r="H1427" s="7">
        <f t="shared" si="22"/>
        <v>3.4828665436160908E-2</v>
      </c>
    </row>
    <row r="1428" spans="1:8" x14ac:dyDescent="0.75">
      <c r="A1428" s="2">
        <v>43282</v>
      </c>
      <c r="B1428" s="12">
        <v>0.19284999999999999</v>
      </c>
      <c r="C1428" s="12">
        <v>0.20130999999999999</v>
      </c>
      <c r="D1428" s="12">
        <v>0.190414</v>
      </c>
      <c r="E1428" s="12">
        <v>0.198573</v>
      </c>
      <c r="F1428" s="12">
        <v>41380400</v>
      </c>
      <c r="G1428" s="12">
        <v>3725316690</v>
      </c>
      <c r="H1428" s="7">
        <f t="shared" si="22"/>
        <v>2.9675913922737912E-2</v>
      </c>
    </row>
    <row r="1429" spans="1:8" x14ac:dyDescent="0.75">
      <c r="A1429" s="2">
        <v>43283</v>
      </c>
      <c r="B1429" s="12">
        <v>0.20019600000000001</v>
      </c>
      <c r="C1429" s="12">
        <v>0.21382000000000001</v>
      </c>
      <c r="D1429" s="12">
        <v>0.19264600000000001</v>
      </c>
      <c r="E1429" s="12">
        <v>0.21315100000000001</v>
      </c>
      <c r="F1429" s="12">
        <v>49362900</v>
      </c>
      <c r="G1429" s="12">
        <v>3998817371</v>
      </c>
      <c r="H1429" s="7">
        <f t="shared" si="22"/>
        <v>6.4711582649003938E-2</v>
      </c>
    </row>
    <row r="1430" spans="1:8" x14ac:dyDescent="0.75">
      <c r="A1430" s="2">
        <v>43284</v>
      </c>
      <c r="B1430" s="12">
        <v>0.211672</v>
      </c>
      <c r="C1430" s="12">
        <v>0.21899199999999999</v>
      </c>
      <c r="D1430" s="12">
        <v>0.20460600000000001</v>
      </c>
      <c r="E1430" s="12">
        <v>0.206315</v>
      </c>
      <c r="F1430" s="12">
        <v>49012200</v>
      </c>
      <c r="G1430" s="12">
        <v>3870648928</v>
      </c>
      <c r="H1430" s="7">
        <f t="shared" si="22"/>
        <v>-2.5308023734835032E-2</v>
      </c>
    </row>
    <row r="1431" spans="1:8" x14ac:dyDescent="0.75">
      <c r="A1431" s="2">
        <v>43285</v>
      </c>
      <c r="B1431" s="12">
        <v>0.20577599999999999</v>
      </c>
      <c r="C1431" s="12">
        <v>0.21654799999999999</v>
      </c>
      <c r="D1431" s="12">
        <v>0.20336199999999999</v>
      </c>
      <c r="E1431" s="12">
        <v>0.209735</v>
      </c>
      <c r="F1431" s="12">
        <v>33301500</v>
      </c>
      <c r="G1431" s="12">
        <v>3934811607</v>
      </c>
      <c r="H1431" s="7">
        <f t="shared" si="22"/>
        <v>1.9239367078765349E-2</v>
      </c>
    </row>
    <row r="1432" spans="1:8" x14ac:dyDescent="0.75">
      <c r="A1432" s="2">
        <v>43286</v>
      </c>
      <c r="B1432" s="12">
        <v>0.21021300000000001</v>
      </c>
      <c r="C1432" s="12">
        <v>0.21418799999999999</v>
      </c>
      <c r="D1432" s="12">
        <v>0.19952800000000001</v>
      </c>
      <c r="E1432" s="12">
        <v>0.20297799999999999</v>
      </c>
      <c r="F1432" s="12">
        <v>37009800</v>
      </c>
      <c r="G1432" s="12">
        <v>3808050176</v>
      </c>
      <c r="H1432" s="7">
        <f t="shared" si="22"/>
        <v>-3.4417471802410025E-2</v>
      </c>
    </row>
    <row r="1433" spans="1:8" x14ac:dyDescent="0.75">
      <c r="A1433" s="2">
        <v>43287</v>
      </c>
      <c r="B1433" s="12">
        <v>0.20300099999999999</v>
      </c>
      <c r="C1433" s="12">
        <v>0.20969299999999999</v>
      </c>
      <c r="D1433" s="12">
        <v>0.198991</v>
      </c>
      <c r="E1433" s="12">
        <v>0.20638100000000001</v>
      </c>
      <c r="F1433" s="12">
        <v>37627900</v>
      </c>
      <c r="G1433" s="12">
        <v>3872833573</v>
      </c>
      <c r="H1433" s="7">
        <f t="shared" si="22"/>
        <v>1.6650164284905108E-2</v>
      </c>
    </row>
    <row r="1434" spans="1:8" x14ac:dyDescent="0.75">
      <c r="A1434" s="2">
        <v>43288</v>
      </c>
      <c r="B1434" s="12">
        <v>0.20610400000000001</v>
      </c>
      <c r="C1434" s="12">
        <v>0.20937900000000001</v>
      </c>
      <c r="D1434" s="12">
        <v>0.20041300000000001</v>
      </c>
      <c r="E1434" s="12">
        <v>0.20845</v>
      </c>
      <c r="F1434" s="12">
        <v>36238600</v>
      </c>
      <c r="G1434" s="12">
        <v>3911659302</v>
      </c>
      <c r="H1434" s="7">
        <f t="shared" si="22"/>
        <v>1.1382602957730014E-2</v>
      </c>
    </row>
    <row r="1435" spans="1:8" x14ac:dyDescent="0.75">
      <c r="A1435" s="2">
        <v>43289</v>
      </c>
      <c r="B1435" s="12">
        <v>0.208953</v>
      </c>
      <c r="C1435" s="12">
        <v>0.21620800000000001</v>
      </c>
      <c r="D1435" s="12">
        <v>0.20763300000000001</v>
      </c>
      <c r="E1435" s="12">
        <v>0.209783</v>
      </c>
      <c r="F1435" s="12">
        <v>40958600</v>
      </c>
      <c r="G1435" s="12">
        <v>3936673654</v>
      </c>
      <c r="H1435" s="7">
        <f t="shared" si="22"/>
        <v>3.972185132541755E-3</v>
      </c>
    </row>
    <row r="1436" spans="1:8" x14ac:dyDescent="0.75">
      <c r="A1436" s="2">
        <v>43290</v>
      </c>
      <c r="B1436" s="12">
        <v>0.21063699999999999</v>
      </c>
      <c r="C1436" s="12">
        <v>0.21348500000000001</v>
      </c>
      <c r="D1436" s="12">
        <v>0.20682600000000001</v>
      </c>
      <c r="E1436" s="12">
        <v>0.207929</v>
      </c>
      <c r="F1436" s="12">
        <v>38649000</v>
      </c>
      <c r="G1436" s="12">
        <v>3901897096</v>
      </c>
      <c r="H1436" s="7">
        <f t="shared" si="22"/>
        <v>-1.2856240831382844E-2</v>
      </c>
    </row>
    <row r="1437" spans="1:8" x14ac:dyDescent="0.75">
      <c r="A1437" s="2">
        <v>43291</v>
      </c>
      <c r="B1437" s="12">
        <v>0.206595</v>
      </c>
      <c r="C1437" s="12">
        <v>0.207311</v>
      </c>
      <c r="D1437" s="12">
        <v>0.191603</v>
      </c>
      <c r="E1437" s="12">
        <v>0.191889</v>
      </c>
      <c r="F1437" s="12">
        <v>36923400</v>
      </c>
      <c r="G1437" s="12">
        <v>3600977147</v>
      </c>
      <c r="H1437" s="7">
        <f t="shared" si="22"/>
        <v>-7.1182748856458269E-2</v>
      </c>
    </row>
    <row r="1438" spans="1:8" x14ac:dyDescent="0.75">
      <c r="A1438" s="2">
        <v>43292</v>
      </c>
      <c r="B1438" s="12">
        <v>0.191825</v>
      </c>
      <c r="C1438" s="12">
        <v>0.194245</v>
      </c>
      <c r="D1438" s="12">
        <v>0.18468000000000001</v>
      </c>
      <c r="E1438" s="12">
        <v>0.18950400000000001</v>
      </c>
      <c r="F1438" s="12">
        <v>33530700</v>
      </c>
      <c r="G1438" s="12">
        <v>3556231413</v>
      </c>
      <c r="H1438" s="7">
        <f t="shared" si="22"/>
        <v>-1.2099569920500403E-2</v>
      </c>
    </row>
    <row r="1439" spans="1:8" x14ac:dyDescent="0.75">
      <c r="A1439" s="2">
        <v>43293</v>
      </c>
      <c r="B1439" s="12">
        <v>0.19029799999999999</v>
      </c>
      <c r="C1439" s="12">
        <v>0.19042999999999999</v>
      </c>
      <c r="D1439" s="12">
        <v>0.17974300000000001</v>
      </c>
      <c r="E1439" s="12">
        <v>0.185719</v>
      </c>
      <c r="F1439" s="12">
        <v>35633800</v>
      </c>
      <c r="G1439" s="12">
        <v>3485213845</v>
      </c>
      <c r="H1439" s="7">
        <f t="shared" si="22"/>
        <v>-2.4062260244458691E-2</v>
      </c>
    </row>
    <row r="1440" spans="1:8" x14ac:dyDescent="0.75">
      <c r="A1440" s="2">
        <v>43294</v>
      </c>
      <c r="B1440" s="12">
        <v>0.18598600000000001</v>
      </c>
      <c r="C1440" s="12">
        <v>0.20427200000000001</v>
      </c>
      <c r="D1440" s="12">
        <v>0.18381600000000001</v>
      </c>
      <c r="E1440" s="12">
        <v>0.20427200000000001</v>
      </c>
      <c r="F1440" s="12">
        <v>49954700</v>
      </c>
      <c r="G1440" s="12">
        <v>3833390866</v>
      </c>
      <c r="H1440" s="7">
        <f t="shared" si="22"/>
        <v>9.8319228329013991E-2</v>
      </c>
    </row>
    <row r="1441" spans="1:8" x14ac:dyDescent="0.75">
      <c r="A1441" s="2">
        <v>43295</v>
      </c>
      <c r="B1441" s="12">
        <v>0.203789</v>
      </c>
      <c r="C1441" s="12">
        <v>0.211421</v>
      </c>
      <c r="D1441" s="12">
        <v>0.19708400000000001</v>
      </c>
      <c r="E1441" s="12">
        <v>0.20787700000000001</v>
      </c>
      <c r="F1441" s="12">
        <v>43684700</v>
      </c>
      <c r="G1441" s="12">
        <v>3901042694</v>
      </c>
      <c r="H1441" s="7">
        <f t="shared" si="22"/>
        <v>2.005996398235434E-2</v>
      </c>
    </row>
    <row r="1442" spans="1:8" x14ac:dyDescent="0.75">
      <c r="A1442" s="2">
        <v>43296</v>
      </c>
      <c r="B1442" s="12">
        <v>0.20803099999999999</v>
      </c>
      <c r="C1442" s="12">
        <v>0.222303</v>
      </c>
      <c r="D1442" s="12">
        <v>0.20599600000000001</v>
      </c>
      <c r="E1442" s="12">
        <v>0.21987100000000001</v>
      </c>
      <c r="F1442" s="12">
        <v>51388000</v>
      </c>
      <c r="G1442" s="12">
        <v>4126123420</v>
      </c>
      <c r="H1442" s="7">
        <f t="shared" si="22"/>
        <v>5.6914594459479682E-2</v>
      </c>
    </row>
    <row r="1443" spans="1:8" x14ac:dyDescent="0.75">
      <c r="A1443" s="2">
        <v>43297</v>
      </c>
      <c r="B1443" s="12">
        <v>0.21947800000000001</v>
      </c>
      <c r="C1443" s="12">
        <v>0.237928</v>
      </c>
      <c r="D1443" s="12">
        <v>0.21745999999999999</v>
      </c>
      <c r="E1443" s="12">
        <v>0.237928</v>
      </c>
      <c r="F1443" s="12">
        <v>51377800</v>
      </c>
      <c r="G1443" s="12">
        <v>4464994421</v>
      </c>
      <c r="H1443" s="7">
        <f t="shared" si="22"/>
        <v>8.4063095162157458E-2</v>
      </c>
    </row>
    <row r="1444" spans="1:8" x14ac:dyDescent="0.75">
      <c r="A1444" s="2">
        <v>43298</v>
      </c>
      <c r="B1444" s="12">
        <v>0.23800399999999999</v>
      </c>
      <c r="C1444" s="12">
        <v>0.25349899999999997</v>
      </c>
      <c r="D1444" s="12">
        <v>0.22872400000000001</v>
      </c>
      <c r="E1444" s="12">
        <v>0.252967</v>
      </c>
      <c r="F1444" s="12">
        <v>60804000</v>
      </c>
      <c r="G1444" s="12">
        <v>4747313040</v>
      </c>
      <c r="H1444" s="7">
        <f t="shared" si="22"/>
        <v>6.2868691282499473E-2</v>
      </c>
    </row>
    <row r="1445" spans="1:8" x14ac:dyDescent="0.75">
      <c r="A1445" s="2">
        <v>43299</v>
      </c>
      <c r="B1445" s="12">
        <v>0.253249</v>
      </c>
      <c r="C1445" s="12">
        <v>0.31800899999999999</v>
      </c>
      <c r="D1445" s="12">
        <v>0.25171199999999999</v>
      </c>
      <c r="E1445" s="12">
        <v>0.2984</v>
      </c>
      <c r="F1445" s="12">
        <v>238660000</v>
      </c>
      <c r="G1445" s="12">
        <v>5599953566</v>
      </c>
      <c r="H1445" s="7">
        <f t="shared" si="22"/>
        <v>0.17828698237702814</v>
      </c>
    </row>
    <row r="1446" spans="1:8" x14ac:dyDescent="0.75">
      <c r="A1446" s="2">
        <v>43300</v>
      </c>
      <c r="B1446" s="12">
        <v>0.29681800000000003</v>
      </c>
      <c r="C1446" s="12">
        <v>0.31627100000000002</v>
      </c>
      <c r="D1446" s="12">
        <v>0.28048899999999999</v>
      </c>
      <c r="E1446" s="12">
        <v>0.30251299999999998</v>
      </c>
      <c r="F1446" s="12">
        <v>190768000</v>
      </c>
      <c r="G1446" s="12">
        <v>5677157473</v>
      </c>
      <c r="H1446" s="7">
        <f t="shared" si="22"/>
        <v>1.9186841768356198E-2</v>
      </c>
    </row>
    <row r="1447" spans="1:8" x14ac:dyDescent="0.75">
      <c r="A1447" s="2">
        <v>43301</v>
      </c>
      <c r="B1447" s="12">
        <v>0.302421</v>
      </c>
      <c r="C1447" s="12">
        <v>0.30316399999999999</v>
      </c>
      <c r="D1447" s="12">
        <v>0.26719799999999999</v>
      </c>
      <c r="E1447" s="12">
        <v>0.27149200000000001</v>
      </c>
      <c r="F1447" s="12">
        <v>132780000</v>
      </c>
      <c r="G1447" s="12">
        <v>5095017949</v>
      </c>
      <c r="H1447" s="7">
        <f t="shared" si="22"/>
        <v>-0.10227133697726012</v>
      </c>
    </row>
    <row r="1448" spans="1:8" x14ac:dyDescent="0.75">
      <c r="A1448" s="2">
        <v>43302</v>
      </c>
      <c r="B1448" s="12">
        <v>0.27038000000000001</v>
      </c>
      <c r="C1448" s="12">
        <v>0.29449399999999998</v>
      </c>
      <c r="D1448" s="12">
        <v>0.25951299999999999</v>
      </c>
      <c r="E1448" s="12">
        <v>0.29225899999999999</v>
      </c>
      <c r="F1448" s="12">
        <v>103169000</v>
      </c>
      <c r="G1448" s="12">
        <v>5484746918</v>
      </c>
      <c r="H1448" s="7">
        <f t="shared" si="22"/>
        <v>8.091944670463784E-2</v>
      </c>
    </row>
    <row r="1449" spans="1:8" x14ac:dyDescent="0.75">
      <c r="A1449" s="2">
        <v>43303</v>
      </c>
      <c r="B1449" s="12">
        <v>0.29073900000000003</v>
      </c>
      <c r="C1449" s="12">
        <v>0.30446000000000001</v>
      </c>
      <c r="D1449" s="12">
        <v>0.28103099999999998</v>
      </c>
      <c r="E1449" s="12">
        <v>0.28353400000000001</v>
      </c>
      <c r="F1449" s="12">
        <v>98754600</v>
      </c>
      <c r="G1449" s="12">
        <v>5321007291</v>
      </c>
      <c r="H1449" s="7">
        <f t="shared" si="22"/>
        <v>-2.4781677036792505E-2</v>
      </c>
    </row>
    <row r="1450" spans="1:8" x14ac:dyDescent="0.75">
      <c r="A1450" s="2">
        <v>43304</v>
      </c>
      <c r="B1450" s="12">
        <v>0.28311900000000001</v>
      </c>
      <c r="C1450" s="12">
        <v>0.29883999999999999</v>
      </c>
      <c r="D1450" s="12">
        <v>0.28160800000000002</v>
      </c>
      <c r="E1450" s="12">
        <v>0.28438400000000003</v>
      </c>
      <c r="F1450" s="12">
        <v>91948800</v>
      </c>
      <c r="G1450" s="12">
        <v>5337025910</v>
      </c>
      <c r="H1450" s="7">
        <f t="shared" si="22"/>
        <v>4.4680858578902017E-3</v>
      </c>
    </row>
    <row r="1451" spans="1:8" x14ac:dyDescent="0.75">
      <c r="A1451" s="2">
        <v>43305</v>
      </c>
      <c r="B1451" s="12">
        <v>0.28492200000000001</v>
      </c>
      <c r="C1451" s="12">
        <v>0.30438100000000001</v>
      </c>
      <c r="D1451" s="12">
        <v>0.28088200000000002</v>
      </c>
      <c r="E1451" s="12">
        <v>0.301456</v>
      </c>
      <c r="F1451" s="12">
        <v>107505000</v>
      </c>
      <c r="G1451" s="12">
        <v>5657514926</v>
      </c>
      <c r="H1451" s="7">
        <f t="shared" si="22"/>
        <v>5.8029916959729304E-2</v>
      </c>
    </row>
    <row r="1452" spans="1:8" x14ac:dyDescent="0.75">
      <c r="A1452" s="2">
        <v>43306</v>
      </c>
      <c r="B1452" s="12">
        <v>0.29733599999999999</v>
      </c>
      <c r="C1452" s="12">
        <v>0.34866399999999997</v>
      </c>
      <c r="D1452" s="12">
        <v>0.29435800000000001</v>
      </c>
      <c r="E1452" s="12">
        <v>0.331706</v>
      </c>
      <c r="F1452" s="12">
        <v>180428000</v>
      </c>
      <c r="G1452" s="12">
        <v>6225230518</v>
      </c>
      <c r="H1452" s="7">
        <f t="shared" si="22"/>
        <v>0.11559313369386826</v>
      </c>
    </row>
    <row r="1453" spans="1:8" x14ac:dyDescent="0.75">
      <c r="A1453" s="2">
        <v>43307</v>
      </c>
      <c r="B1453" s="12">
        <v>0.33230300000000002</v>
      </c>
      <c r="C1453" s="12">
        <v>0.34836299999999998</v>
      </c>
      <c r="D1453" s="12">
        <v>0.29846</v>
      </c>
      <c r="E1453" s="12">
        <v>0.30955199999999999</v>
      </c>
      <c r="F1453" s="12">
        <v>173806000</v>
      </c>
      <c r="G1453" s="12">
        <v>5809475472</v>
      </c>
      <c r="H1453" s="7">
        <f t="shared" si="22"/>
        <v>-6.8464624153257783E-2</v>
      </c>
    </row>
    <row r="1454" spans="1:8" x14ac:dyDescent="0.75">
      <c r="A1454" s="2">
        <v>43308</v>
      </c>
      <c r="B1454" s="12">
        <v>0.30828299999999997</v>
      </c>
      <c r="C1454" s="12">
        <v>0.32260800000000001</v>
      </c>
      <c r="D1454" s="12">
        <v>0.29682199999999997</v>
      </c>
      <c r="E1454" s="12">
        <v>0.316882</v>
      </c>
      <c r="F1454" s="12">
        <v>109249000</v>
      </c>
      <c r="G1454" s="12">
        <v>5947061206</v>
      </c>
      <c r="H1454" s="7">
        <f t="shared" si="22"/>
        <v>2.7893202025411793E-2</v>
      </c>
    </row>
    <row r="1455" spans="1:8" x14ac:dyDescent="0.75">
      <c r="A1455" s="2">
        <v>43309</v>
      </c>
      <c r="B1455" s="12">
        <v>0.31778800000000001</v>
      </c>
      <c r="C1455" s="12">
        <v>0.32300099999999998</v>
      </c>
      <c r="D1455" s="12">
        <v>0.31102000000000002</v>
      </c>
      <c r="E1455" s="12">
        <v>0.31522899999999998</v>
      </c>
      <c r="F1455" s="12">
        <v>72393904</v>
      </c>
      <c r="G1455" s="12">
        <v>5916038737</v>
      </c>
      <c r="H1455" s="7">
        <f t="shared" si="22"/>
        <v>-8.0525381701009261E-3</v>
      </c>
    </row>
    <row r="1456" spans="1:8" x14ac:dyDescent="0.75">
      <c r="A1456" s="2">
        <v>43310</v>
      </c>
      <c r="B1456" s="12">
        <v>0.31640099999999999</v>
      </c>
      <c r="C1456" s="12">
        <v>0.31847199999999998</v>
      </c>
      <c r="D1456" s="12">
        <v>0.305141</v>
      </c>
      <c r="E1456" s="12">
        <v>0.30839899999999998</v>
      </c>
      <c r="F1456" s="12">
        <v>69073696</v>
      </c>
      <c r="G1456" s="12">
        <v>5787857132</v>
      </c>
      <c r="H1456" s="7">
        <f t="shared" si="22"/>
        <v>-2.5290691243074481E-2</v>
      </c>
    </row>
    <row r="1457" spans="1:8" x14ac:dyDescent="0.75">
      <c r="A1457" s="2">
        <v>43311</v>
      </c>
      <c r="B1457" s="12">
        <v>0.308645</v>
      </c>
      <c r="C1457" s="12">
        <v>0.308645</v>
      </c>
      <c r="D1457" s="12">
        <v>0.28106599999999998</v>
      </c>
      <c r="E1457" s="12">
        <v>0.29592299999999999</v>
      </c>
      <c r="F1457" s="12">
        <v>87990000</v>
      </c>
      <c r="G1457" s="12">
        <v>5554454640</v>
      </c>
      <c r="H1457" s="7">
        <f t="shared" si="22"/>
        <v>-4.1218876055014696E-2</v>
      </c>
    </row>
    <row r="1458" spans="1:8" x14ac:dyDescent="0.75">
      <c r="A1458" s="2">
        <v>43312</v>
      </c>
      <c r="B1458" s="12">
        <v>0.29547200000000001</v>
      </c>
      <c r="C1458" s="12">
        <v>0.29547200000000001</v>
      </c>
      <c r="D1458" s="12">
        <v>0.26782699999999998</v>
      </c>
      <c r="E1458" s="12">
        <v>0.27800900000000001</v>
      </c>
      <c r="F1458" s="12">
        <v>90072600</v>
      </c>
      <c r="G1458" s="12">
        <v>5218300058</v>
      </c>
      <c r="H1458" s="7">
        <f t="shared" si="22"/>
        <v>-5.9102046894460407E-2</v>
      </c>
    </row>
    <row r="1459" spans="1:8" x14ac:dyDescent="0.75">
      <c r="A1459" s="2">
        <v>43313</v>
      </c>
      <c r="B1459" s="12">
        <v>0.27812700000000001</v>
      </c>
      <c r="C1459" s="12">
        <v>0.28240399999999999</v>
      </c>
      <c r="D1459" s="12">
        <v>0.26544099999999998</v>
      </c>
      <c r="E1459" s="12">
        <v>0.27626800000000001</v>
      </c>
      <c r="F1459" s="12">
        <v>78075400</v>
      </c>
      <c r="G1459" s="12">
        <v>5185622590</v>
      </c>
      <c r="H1459" s="7">
        <f t="shared" si="22"/>
        <v>-6.6839968791235641E-3</v>
      </c>
    </row>
    <row r="1460" spans="1:8" x14ac:dyDescent="0.75">
      <c r="A1460" s="2">
        <v>43314</v>
      </c>
      <c r="B1460" s="12">
        <v>0.27690100000000001</v>
      </c>
      <c r="C1460" s="12">
        <v>0.28139999999999998</v>
      </c>
      <c r="D1460" s="12">
        <v>0.26119199999999998</v>
      </c>
      <c r="E1460" s="12">
        <v>0.26119199999999998</v>
      </c>
      <c r="F1460" s="12">
        <v>64773900</v>
      </c>
      <c r="G1460" s="12">
        <v>4902642206</v>
      </c>
      <c r="H1460" s="7">
        <f t="shared" si="22"/>
        <v>-5.6731467203079901E-2</v>
      </c>
    </row>
    <row r="1461" spans="1:8" x14ac:dyDescent="0.75">
      <c r="A1461" s="2">
        <v>43315</v>
      </c>
      <c r="B1461" s="12">
        <v>0.26176300000000002</v>
      </c>
      <c r="C1461" s="12">
        <v>0.26891799999999999</v>
      </c>
      <c r="D1461" s="12">
        <v>0.246723</v>
      </c>
      <c r="E1461" s="12">
        <v>0.25895600000000002</v>
      </c>
      <c r="F1461" s="12">
        <v>78914000</v>
      </c>
      <c r="G1461" s="12">
        <v>4860671979</v>
      </c>
      <c r="H1461" s="7">
        <f t="shared" si="22"/>
        <v>-1.0723440669613367E-2</v>
      </c>
    </row>
    <row r="1462" spans="1:8" x14ac:dyDescent="0.75">
      <c r="A1462" s="2">
        <v>43316</v>
      </c>
      <c r="B1462" s="12">
        <v>0.25776100000000002</v>
      </c>
      <c r="C1462" s="12">
        <v>0.26104300000000003</v>
      </c>
      <c r="D1462" s="12">
        <v>0.23650099999999999</v>
      </c>
      <c r="E1462" s="12">
        <v>0.24072399999999999</v>
      </c>
      <c r="F1462" s="12">
        <v>62650500</v>
      </c>
      <c r="G1462" s="12">
        <v>4518452393</v>
      </c>
      <c r="H1462" s="7">
        <f t="shared" si="22"/>
        <v>-6.6096112290067247E-2</v>
      </c>
    </row>
    <row r="1463" spans="1:8" x14ac:dyDescent="0.75">
      <c r="A1463" s="2">
        <v>43317</v>
      </c>
      <c r="B1463" s="12">
        <v>0.24110500000000001</v>
      </c>
      <c r="C1463" s="12">
        <v>0.246923</v>
      </c>
      <c r="D1463" s="12">
        <v>0.23608799999999999</v>
      </c>
      <c r="E1463" s="12">
        <v>0.24421799999999999</v>
      </c>
      <c r="F1463" s="12">
        <v>50833600</v>
      </c>
      <c r="G1463" s="12">
        <v>4584035686</v>
      </c>
      <c r="H1463" s="7">
        <f t="shared" si="22"/>
        <v>1.2911387154973877E-2</v>
      </c>
    </row>
    <row r="1464" spans="1:8" x14ac:dyDescent="0.75">
      <c r="A1464" s="2">
        <v>43318</v>
      </c>
      <c r="B1464" s="12">
        <v>0.24501700000000001</v>
      </c>
      <c r="C1464" s="12">
        <v>0.248388</v>
      </c>
      <c r="D1464" s="12">
        <v>0.23203599999999999</v>
      </c>
      <c r="E1464" s="12">
        <v>0.234705</v>
      </c>
      <c r="F1464" s="12">
        <v>52688700</v>
      </c>
      <c r="G1464" s="12">
        <v>4405474260</v>
      </c>
      <c r="H1464" s="7">
        <f t="shared" si="22"/>
        <v>-4.2086875604549948E-2</v>
      </c>
    </row>
    <row r="1465" spans="1:8" x14ac:dyDescent="0.75">
      <c r="A1465" s="2">
        <v>43319</v>
      </c>
      <c r="B1465" s="12">
        <v>0.234099</v>
      </c>
      <c r="C1465" s="12">
        <v>0.245397</v>
      </c>
      <c r="D1465" s="12">
        <v>0.228993</v>
      </c>
      <c r="E1465" s="12">
        <v>0.23067199999999999</v>
      </c>
      <c r="F1465" s="12">
        <v>64467600</v>
      </c>
      <c r="G1465" s="12">
        <v>4329849753</v>
      </c>
      <c r="H1465" s="7">
        <f t="shared" si="22"/>
        <v>-1.4639105677512563E-2</v>
      </c>
    </row>
    <row r="1466" spans="1:8" x14ac:dyDescent="0.75">
      <c r="A1466" s="2">
        <v>43320</v>
      </c>
      <c r="B1466" s="12">
        <v>0.23000899999999999</v>
      </c>
      <c r="C1466" s="12">
        <v>0.23000899999999999</v>
      </c>
      <c r="D1466" s="12">
        <v>0.195939</v>
      </c>
      <c r="E1466" s="12">
        <v>0.201351</v>
      </c>
      <c r="F1466" s="12">
        <v>68469800</v>
      </c>
      <c r="G1466" s="12">
        <v>3779640585</v>
      </c>
      <c r="H1466" s="7">
        <f t="shared" si="22"/>
        <v>-0.12459512453860497</v>
      </c>
    </row>
    <row r="1467" spans="1:8" x14ac:dyDescent="0.75">
      <c r="A1467" s="2">
        <v>43321</v>
      </c>
      <c r="B1467" s="12">
        <v>0.201653</v>
      </c>
      <c r="C1467" s="12">
        <v>0.225776</v>
      </c>
      <c r="D1467" s="12">
        <v>0.19873099999999999</v>
      </c>
      <c r="E1467" s="12">
        <v>0.22143499999999999</v>
      </c>
      <c r="F1467" s="12">
        <v>75813300</v>
      </c>
      <c r="G1467" s="12">
        <v>4156645425</v>
      </c>
      <c r="H1467" s="7">
        <f t="shared" si="22"/>
        <v>9.8099210029109388E-2</v>
      </c>
    </row>
    <row r="1468" spans="1:8" x14ac:dyDescent="0.75">
      <c r="A1468" s="2">
        <v>43322</v>
      </c>
      <c r="B1468" s="12">
        <v>0.221085</v>
      </c>
      <c r="C1468" s="12">
        <v>0.23665900000000001</v>
      </c>
      <c r="D1468" s="12">
        <v>0.21570700000000001</v>
      </c>
      <c r="E1468" s="12">
        <v>0.22542999999999999</v>
      </c>
      <c r="F1468" s="12">
        <v>110186000</v>
      </c>
      <c r="G1468" s="12">
        <v>4231637492</v>
      </c>
      <c r="H1468" s="7">
        <f t="shared" si="22"/>
        <v>1.9653074609313103E-2</v>
      </c>
    </row>
    <row r="1469" spans="1:8" x14ac:dyDescent="0.75">
      <c r="A1469" s="2">
        <v>43323</v>
      </c>
      <c r="B1469" s="12">
        <v>0.22494400000000001</v>
      </c>
      <c r="C1469" s="12">
        <v>0.22508</v>
      </c>
      <c r="D1469" s="12">
        <v>0.20285500000000001</v>
      </c>
      <c r="E1469" s="12">
        <v>0.217665</v>
      </c>
      <c r="F1469" s="12">
        <v>87523800</v>
      </c>
      <c r="G1469" s="12">
        <v>4085877544</v>
      </c>
      <c r="H1469" s="7">
        <f t="shared" si="22"/>
        <v>-3.2359164947720356E-2</v>
      </c>
    </row>
    <row r="1470" spans="1:8" x14ac:dyDescent="0.75">
      <c r="A1470" s="2">
        <v>43324</v>
      </c>
      <c r="B1470" s="12">
        <v>0.218225</v>
      </c>
      <c r="C1470" s="12">
        <v>0.22867499999999999</v>
      </c>
      <c r="D1470" s="12">
        <v>0.216451</v>
      </c>
      <c r="E1470" s="12">
        <v>0.22360099999999999</v>
      </c>
      <c r="F1470" s="12">
        <v>69114300</v>
      </c>
      <c r="G1470" s="12">
        <v>4197304662</v>
      </c>
      <c r="H1470" s="7">
        <f t="shared" si="22"/>
        <v>2.4635124298315922E-2</v>
      </c>
    </row>
    <row r="1471" spans="1:8" x14ac:dyDescent="0.75">
      <c r="A1471" s="2">
        <v>43325</v>
      </c>
      <c r="B1471" s="12">
        <v>0.22339999999999999</v>
      </c>
      <c r="C1471" s="12">
        <v>0.24313699999999999</v>
      </c>
      <c r="D1471" s="12">
        <v>0.21970799999999999</v>
      </c>
      <c r="E1471" s="12">
        <v>0.22355900000000001</v>
      </c>
      <c r="F1471" s="12">
        <v>100249000</v>
      </c>
      <c r="G1471" s="12">
        <v>4196516599</v>
      </c>
      <c r="H1471" s="7">
        <f t="shared" si="22"/>
        <v>7.1172784243518465E-4</v>
      </c>
    </row>
    <row r="1472" spans="1:8" x14ac:dyDescent="0.75">
      <c r="A1472" s="2">
        <v>43326</v>
      </c>
      <c r="B1472" s="12">
        <v>0.222632</v>
      </c>
      <c r="C1472" s="12">
        <v>0.222632</v>
      </c>
      <c r="D1472" s="12">
        <v>0.200299</v>
      </c>
      <c r="E1472" s="12">
        <v>0.21670600000000001</v>
      </c>
      <c r="F1472" s="12">
        <v>95074200</v>
      </c>
      <c r="G1472" s="12">
        <v>4067949718</v>
      </c>
      <c r="H1472" s="7">
        <f t="shared" si="22"/>
        <v>-2.6617916561859873E-2</v>
      </c>
    </row>
    <row r="1473" spans="1:8" x14ac:dyDescent="0.75">
      <c r="A1473" s="2">
        <v>43327</v>
      </c>
      <c r="B1473" s="12">
        <v>0.21828500000000001</v>
      </c>
      <c r="C1473" s="12">
        <v>0.23144100000000001</v>
      </c>
      <c r="D1473" s="12">
        <v>0.21643699999999999</v>
      </c>
      <c r="E1473" s="12">
        <v>0.21695400000000001</v>
      </c>
      <c r="F1473" s="12">
        <v>98247500</v>
      </c>
      <c r="G1473" s="12">
        <v>4072606152</v>
      </c>
      <c r="H1473" s="7">
        <f t="shared" si="22"/>
        <v>-6.0975330416657069E-3</v>
      </c>
    </row>
    <row r="1474" spans="1:8" x14ac:dyDescent="0.75">
      <c r="A1474" s="2">
        <v>43328</v>
      </c>
      <c r="B1474" s="12">
        <v>0.21588499999999999</v>
      </c>
      <c r="C1474" s="12">
        <v>0.22199099999999999</v>
      </c>
      <c r="D1474" s="12">
        <v>0.209144</v>
      </c>
      <c r="E1474" s="12">
        <v>0.216032</v>
      </c>
      <c r="F1474" s="12">
        <v>66979600</v>
      </c>
      <c r="G1474" s="12">
        <v>4055299279</v>
      </c>
      <c r="H1474" s="7">
        <f t="shared" si="22"/>
        <v>6.809180813859612E-4</v>
      </c>
    </row>
    <row r="1475" spans="1:8" x14ac:dyDescent="0.75">
      <c r="A1475" s="2">
        <v>43329</v>
      </c>
      <c r="B1475" s="12">
        <v>0.215555</v>
      </c>
      <c r="C1475" s="12">
        <v>0.23969499999999999</v>
      </c>
      <c r="D1475" s="12">
        <v>0.215364</v>
      </c>
      <c r="E1475" s="12">
        <v>0.23812</v>
      </c>
      <c r="F1475" s="12">
        <v>85576200</v>
      </c>
      <c r="G1475" s="12">
        <v>4469930217</v>
      </c>
      <c r="H1475" s="7">
        <f t="shared" ref="H1475:H1538" si="23">(E1475-B1475)/B1475</f>
        <v>0.10468325949293684</v>
      </c>
    </row>
    <row r="1476" spans="1:8" x14ac:dyDescent="0.75">
      <c r="A1476" s="2">
        <v>43330</v>
      </c>
      <c r="B1476" s="12">
        <v>0.239124</v>
      </c>
      <c r="C1476" s="12">
        <v>0.24526999999999999</v>
      </c>
      <c r="D1476" s="12">
        <v>0.22059999999999999</v>
      </c>
      <c r="E1476" s="12">
        <v>0.22423499999999999</v>
      </c>
      <c r="F1476" s="12">
        <v>73536300</v>
      </c>
      <c r="G1476" s="12">
        <v>4209284639</v>
      </c>
      <c r="H1476" s="7">
        <f t="shared" si="23"/>
        <v>-6.2264766397350381E-2</v>
      </c>
    </row>
    <row r="1477" spans="1:8" x14ac:dyDescent="0.75">
      <c r="A1477" s="2">
        <v>43331</v>
      </c>
      <c r="B1477" s="12">
        <v>0.22362499999999999</v>
      </c>
      <c r="C1477" s="12">
        <v>0.23174</v>
      </c>
      <c r="D1477" s="12">
        <v>0.217247</v>
      </c>
      <c r="E1477" s="12">
        <v>0.222723</v>
      </c>
      <c r="F1477" s="12">
        <v>58941500</v>
      </c>
      <c r="G1477" s="12">
        <v>4180901778</v>
      </c>
      <c r="H1477" s="7">
        <f t="shared" si="23"/>
        <v>-4.0335382895471715E-3</v>
      </c>
    </row>
    <row r="1478" spans="1:8" x14ac:dyDescent="0.75">
      <c r="A1478" s="2">
        <v>43332</v>
      </c>
      <c r="B1478" s="12">
        <v>0.23002</v>
      </c>
      <c r="C1478" s="12">
        <v>0.23586399999999999</v>
      </c>
      <c r="D1478" s="12">
        <v>0.213588</v>
      </c>
      <c r="E1478" s="12">
        <v>0.21645700000000001</v>
      </c>
      <c r="F1478" s="12">
        <v>56916000</v>
      </c>
      <c r="G1478" s="12">
        <v>4063454059</v>
      </c>
      <c r="H1478" s="7">
        <f t="shared" si="23"/>
        <v>-5.8964437874967357E-2</v>
      </c>
    </row>
    <row r="1479" spans="1:8" x14ac:dyDescent="0.75">
      <c r="A1479" s="2">
        <v>43333</v>
      </c>
      <c r="B1479" s="12">
        <v>0.21787699999999999</v>
      </c>
      <c r="C1479" s="12">
        <v>0.22719500000000001</v>
      </c>
      <c r="D1479" s="12">
        <v>0.210588</v>
      </c>
      <c r="E1479" s="12">
        <v>0.21470800000000001</v>
      </c>
      <c r="F1479" s="12">
        <v>57619800</v>
      </c>
      <c r="G1479" s="12">
        <v>4030697780</v>
      </c>
      <c r="H1479" s="7">
        <f t="shared" si="23"/>
        <v>-1.4544903775983595E-2</v>
      </c>
    </row>
    <row r="1480" spans="1:8" x14ac:dyDescent="0.75">
      <c r="A1480" s="2">
        <v>43334</v>
      </c>
      <c r="B1480" s="12">
        <v>0.219224</v>
      </c>
      <c r="C1480" s="12">
        <v>0.238291</v>
      </c>
      <c r="D1480" s="12">
        <v>0.205148</v>
      </c>
      <c r="E1480" s="12">
        <v>0.206896</v>
      </c>
      <c r="F1480" s="12">
        <v>57593700</v>
      </c>
      <c r="G1480" s="12">
        <v>3884044444</v>
      </c>
      <c r="H1480" s="7">
        <f t="shared" si="23"/>
        <v>-5.6234718826405891E-2</v>
      </c>
    </row>
    <row r="1481" spans="1:8" x14ac:dyDescent="0.75">
      <c r="A1481" s="2">
        <v>43335</v>
      </c>
      <c r="B1481" s="12">
        <v>0.213642</v>
      </c>
      <c r="C1481" s="12">
        <v>0.222162</v>
      </c>
      <c r="D1481" s="12">
        <v>0.20624200000000001</v>
      </c>
      <c r="E1481" s="12">
        <v>0.222162</v>
      </c>
      <c r="F1481" s="12">
        <v>50407300</v>
      </c>
      <c r="G1481" s="12">
        <v>4170632650</v>
      </c>
      <c r="H1481" s="7">
        <f t="shared" si="23"/>
        <v>3.9879798915943496E-2</v>
      </c>
    </row>
    <row r="1482" spans="1:8" x14ac:dyDescent="0.75">
      <c r="A1482" s="2">
        <v>43336</v>
      </c>
      <c r="B1482" s="12">
        <v>0.21487100000000001</v>
      </c>
      <c r="C1482" s="12">
        <v>0.22547</v>
      </c>
      <c r="D1482" s="12">
        <v>0.211178</v>
      </c>
      <c r="E1482" s="12">
        <v>0.219806</v>
      </c>
      <c r="F1482" s="12">
        <v>46565700</v>
      </c>
      <c r="G1482" s="12">
        <v>4126404441</v>
      </c>
      <c r="H1482" s="7">
        <f t="shared" si="23"/>
        <v>2.2967268733332998E-2</v>
      </c>
    </row>
    <row r="1483" spans="1:8" x14ac:dyDescent="0.75">
      <c r="A1483" s="2">
        <v>43337</v>
      </c>
      <c r="B1483" s="12">
        <v>0.22134599999999999</v>
      </c>
      <c r="C1483" s="12">
        <v>0.22561600000000001</v>
      </c>
      <c r="D1483" s="12">
        <v>0.21393999999999999</v>
      </c>
      <c r="E1483" s="12">
        <v>0.21779499999999999</v>
      </c>
      <c r="F1483" s="12">
        <v>37623300</v>
      </c>
      <c r="G1483" s="12">
        <v>4088652193</v>
      </c>
      <c r="H1483" s="7">
        <f t="shared" si="23"/>
        <v>-1.6042756589231332E-2</v>
      </c>
    </row>
    <row r="1484" spans="1:8" x14ac:dyDescent="0.75">
      <c r="A1484" s="2">
        <v>43338</v>
      </c>
      <c r="B1484" s="12">
        <v>0.223861</v>
      </c>
      <c r="C1484" s="12">
        <v>0.223861</v>
      </c>
      <c r="D1484" s="12">
        <v>0.21049100000000001</v>
      </c>
      <c r="E1484" s="12">
        <v>0.21484</v>
      </c>
      <c r="F1484" s="12">
        <v>41019000</v>
      </c>
      <c r="G1484" s="12">
        <v>4033178256</v>
      </c>
      <c r="H1484" s="7">
        <f t="shared" si="23"/>
        <v>-4.0297327359388194E-2</v>
      </c>
    </row>
    <row r="1485" spans="1:8" x14ac:dyDescent="0.75">
      <c r="A1485" s="2">
        <v>43339</v>
      </c>
      <c r="B1485" s="12">
        <v>0.213918</v>
      </c>
      <c r="C1485" s="12">
        <v>0.22586600000000001</v>
      </c>
      <c r="D1485" s="12">
        <v>0.213592</v>
      </c>
      <c r="E1485" s="12">
        <v>0.225437</v>
      </c>
      <c r="F1485" s="12">
        <v>50597200</v>
      </c>
      <c r="G1485" s="12">
        <v>4232116355</v>
      </c>
      <c r="H1485" s="7">
        <f t="shared" si="23"/>
        <v>5.3847736048392381E-2</v>
      </c>
    </row>
    <row r="1486" spans="1:8" x14ac:dyDescent="0.75">
      <c r="A1486" s="2">
        <v>43340</v>
      </c>
      <c r="B1486" s="12">
        <v>0.22490399999999999</v>
      </c>
      <c r="C1486" s="12">
        <v>0.23680599999999999</v>
      </c>
      <c r="D1486" s="12">
        <v>0.223158</v>
      </c>
      <c r="E1486" s="12">
        <v>0.23474500000000001</v>
      </c>
      <c r="F1486" s="12">
        <v>66510100</v>
      </c>
      <c r="G1486" s="12">
        <v>4406940470</v>
      </c>
      <c r="H1486" s="7">
        <f t="shared" si="23"/>
        <v>4.3756447195247822E-2</v>
      </c>
    </row>
    <row r="1487" spans="1:8" x14ac:dyDescent="0.75">
      <c r="A1487" s="2">
        <v>43341</v>
      </c>
      <c r="B1487" s="12">
        <v>0.23424400000000001</v>
      </c>
      <c r="C1487" s="12">
        <v>0.23694699999999999</v>
      </c>
      <c r="D1487" s="12">
        <v>0.22381699999999999</v>
      </c>
      <c r="E1487" s="12">
        <v>0.226211</v>
      </c>
      <c r="F1487" s="12">
        <v>59888100</v>
      </c>
      <c r="G1487" s="12">
        <v>4246730277</v>
      </c>
      <c r="H1487" s="7">
        <f t="shared" si="23"/>
        <v>-3.4293301002373648E-2</v>
      </c>
    </row>
    <row r="1488" spans="1:8" x14ac:dyDescent="0.75">
      <c r="A1488" s="2">
        <v>43342</v>
      </c>
      <c r="B1488" s="12">
        <v>0.226858</v>
      </c>
      <c r="C1488" s="12">
        <v>0.229215</v>
      </c>
      <c r="D1488" s="12">
        <v>0.21316099999999999</v>
      </c>
      <c r="E1488" s="12">
        <v>0.22090199999999999</v>
      </c>
      <c r="F1488" s="12">
        <v>52981700</v>
      </c>
      <c r="G1488" s="12">
        <v>4147064340</v>
      </c>
      <c r="H1488" s="7">
        <f t="shared" si="23"/>
        <v>-2.6254308862812936E-2</v>
      </c>
    </row>
    <row r="1489" spans="1:8" x14ac:dyDescent="0.75">
      <c r="A1489" s="2">
        <v>43343</v>
      </c>
      <c r="B1489" s="12">
        <v>0.221804</v>
      </c>
      <c r="C1489" s="12">
        <v>0.223162</v>
      </c>
      <c r="D1489" s="12">
        <v>0.21496399999999999</v>
      </c>
      <c r="E1489" s="12">
        <v>0.222076</v>
      </c>
      <c r="F1489" s="12">
        <v>49383600</v>
      </c>
      <c r="G1489" s="12">
        <v>4169106751</v>
      </c>
      <c r="H1489" s="7">
        <f t="shared" si="23"/>
        <v>1.2263079114893981E-3</v>
      </c>
    </row>
    <row r="1490" spans="1:8" x14ac:dyDescent="0.75">
      <c r="A1490" s="2">
        <v>43344</v>
      </c>
      <c r="B1490" s="12">
        <v>0.22230900000000001</v>
      </c>
      <c r="C1490" s="12">
        <v>0.233377</v>
      </c>
      <c r="D1490" s="12">
        <v>0.22197600000000001</v>
      </c>
      <c r="E1490" s="12">
        <v>0.22972200000000001</v>
      </c>
      <c r="F1490" s="12">
        <v>57559200</v>
      </c>
      <c r="G1490" s="12">
        <v>4312649897</v>
      </c>
      <c r="H1490" s="7">
        <f t="shared" si="23"/>
        <v>3.3345478590610378E-2</v>
      </c>
    </row>
    <row r="1491" spans="1:8" x14ac:dyDescent="0.75">
      <c r="A1491" s="2">
        <v>43345</v>
      </c>
      <c r="B1491" s="12">
        <v>0.229713</v>
      </c>
      <c r="C1491" s="12">
        <v>0.23654500000000001</v>
      </c>
      <c r="D1491" s="12">
        <v>0.221468</v>
      </c>
      <c r="E1491" s="12">
        <v>0.224744</v>
      </c>
      <c r="F1491" s="12">
        <v>44368300</v>
      </c>
      <c r="G1491" s="12">
        <v>4219197140</v>
      </c>
      <c r="H1491" s="7">
        <f t="shared" si="23"/>
        <v>-2.1631339976405345E-2</v>
      </c>
    </row>
    <row r="1492" spans="1:8" x14ac:dyDescent="0.75">
      <c r="A1492" s="2">
        <v>43346</v>
      </c>
      <c r="B1492" s="12">
        <v>0.22467200000000001</v>
      </c>
      <c r="C1492" s="12">
        <v>0.23221900000000001</v>
      </c>
      <c r="D1492" s="12">
        <v>0.219134</v>
      </c>
      <c r="E1492" s="12">
        <v>0.225325</v>
      </c>
      <c r="F1492" s="12">
        <v>47867700</v>
      </c>
      <c r="G1492" s="12">
        <v>4230105401</v>
      </c>
      <c r="H1492" s="7">
        <f t="shared" si="23"/>
        <v>2.906459193846972E-3</v>
      </c>
    </row>
    <row r="1493" spans="1:8" x14ac:dyDescent="0.75">
      <c r="A1493" s="2">
        <v>43347</v>
      </c>
      <c r="B1493" s="12">
        <v>0.221801</v>
      </c>
      <c r="C1493" s="12">
        <v>0.23754400000000001</v>
      </c>
      <c r="D1493" s="12">
        <v>0.22012000000000001</v>
      </c>
      <c r="E1493" s="12">
        <v>0.231268</v>
      </c>
      <c r="F1493" s="12">
        <v>52972600</v>
      </c>
      <c r="G1493" s="12">
        <v>4341761194</v>
      </c>
      <c r="H1493" s="7">
        <f t="shared" si="23"/>
        <v>4.2682404497725451E-2</v>
      </c>
    </row>
    <row r="1494" spans="1:8" x14ac:dyDescent="0.75">
      <c r="A1494" s="2">
        <v>43348</v>
      </c>
      <c r="B1494" s="12">
        <v>0.23195299999999999</v>
      </c>
      <c r="C1494" s="12">
        <v>0.23322599999999999</v>
      </c>
      <c r="D1494" s="12">
        <v>0.20743700000000001</v>
      </c>
      <c r="E1494" s="12">
        <v>0.20743700000000001</v>
      </c>
      <c r="F1494" s="12">
        <v>69435700</v>
      </c>
      <c r="G1494" s="12">
        <v>3894366300</v>
      </c>
      <c r="H1494" s="7">
        <f t="shared" si="23"/>
        <v>-0.10569382590438572</v>
      </c>
    </row>
    <row r="1495" spans="1:8" x14ac:dyDescent="0.75">
      <c r="A1495" s="2">
        <v>43349</v>
      </c>
      <c r="B1495" s="12">
        <v>0.20590800000000001</v>
      </c>
      <c r="C1495" s="12">
        <v>0.207484</v>
      </c>
      <c r="D1495" s="12">
        <v>0.19550400000000001</v>
      </c>
      <c r="E1495" s="12">
        <v>0.207484</v>
      </c>
      <c r="F1495" s="12">
        <v>71466100</v>
      </c>
      <c r="G1495" s="12">
        <v>3897226549</v>
      </c>
      <c r="H1495" s="7">
        <f t="shared" si="23"/>
        <v>7.6539036851409076E-3</v>
      </c>
    </row>
    <row r="1496" spans="1:8" x14ac:dyDescent="0.75">
      <c r="A1496" s="2">
        <v>43350</v>
      </c>
      <c r="B1496" s="12">
        <v>0.206841</v>
      </c>
      <c r="C1496" s="12">
        <v>0.21147299999999999</v>
      </c>
      <c r="D1496" s="12">
        <v>0.20072300000000001</v>
      </c>
      <c r="E1496" s="12">
        <v>0.20766200000000001</v>
      </c>
      <c r="F1496" s="12">
        <v>60828100</v>
      </c>
      <c r="G1496" s="12">
        <v>3900570821</v>
      </c>
      <c r="H1496" s="7">
        <f t="shared" si="23"/>
        <v>3.9692324055676399E-3</v>
      </c>
    </row>
    <row r="1497" spans="1:8" x14ac:dyDescent="0.75">
      <c r="A1497" s="2">
        <v>43351</v>
      </c>
      <c r="B1497" s="12">
        <v>0.20799400000000001</v>
      </c>
      <c r="C1497" s="12">
        <v>0.21168400000000001</v>
      </c>
      <c r="D1497" s="12">
        <v>0.19317000000000001</v>
      </c>
      <c r="E1497" s="12">
        <v>0.194437</v>
      </c>
      <c r="F1497" s="12">
        <v>52306100</v>
      </c>
      <c r="G1497" s="12">
        <v>3652163046</v>
      </c>
      <c r="H1497" s="7">
        <f t="shared" si="23"/>
        <v>-6.5179764800907786E-2</v>
      </c>
    </row>
    <row r="1498" spans="1:8" x14ac:dyDescent="0.75">
      <c r="A1498" s="2">
        <v>43352</v>
      </c>
      <c r="B1498" s="12">
        <v>0.19429099999999999</v>
      </c>
      <c r="C1498" s="12">
        <v>0.202852</v>
      </c>
      <c r="D1498" s="12">
        <v>0.190194</v>
      </c>
      <c r="E1498" s="12">
        <v>0.19278100000000001</v>
      </c>
      <c r="F1498" s="12">
        <v>54678800</v>
      </c>
      <c r="G1498" s="12">
        <v>3621058411</v>
      </c>
      <c r="H1498" s="7">
        <f t="shared" si="23"/>
        <v>-7.7718473835637451E-3</v>
      </c>
    </row>
    <row r="1499" spans="1:8" x14ac:dyDescent="0.75">
      <c r="A1499" s="2">
        <v>43353</v>
      </c>
      <c r="B1499" s="12">
        <v>0.19111900000000001</v>
      </c>
      <c r="C1499" s="12">
        <v>0.19537099999999999</v>
      </c>
      <c r="D1499" s="12">
        <v>0.188329</v>
      </c>
      <c r="E1499" s="12">
        <v>0.19083900000000001</v>
      </c>
      <c r="F1499" s="12">
        <v>51759700</v>
      </c>
      <c r="G1499" s="12">
        <v>3584583067</v>
      </c>
      <c r="H1499" s="7">
        <f t="shared" si="23"/>
        <v>-1.4650558029290779E-3</v>
      </c>
    </row>
    <row r="1500" spans="1:8" x14ac:dyDescent="0.75">
      <c r="A1500" s="2">
        <v>43354</v>
      </c>
      <c r="B1500" s="12">
        <v>0.19148000000000001</v>
      </c>
      <c r="C1500" s="12">
        <v>0.206932</v>
      </c>
      <c r="D1500" s="12">
        <v>0.185084</v>
      </c>
      <c r="E1500" s="12">
        <v>0.201071</v>
      </c>
      <c r="F1500" s="12">
        <v>77490400</v>
      </c>
      <c r="G1500" s="12">
        <v>3776878662</v>
      </c>
      <c r="H1500" s="7">
        <f t="shared" si="23"/>
        <v>5.0088782118236828E-2</v>
      </c>
    </row>
    <row r="1501" spans="1:8" x14ac:dyDescent="0.75">
      <c r="A1501" s="2">
        <v>43355</v>
      </c>
      <c r="B1501" s="12">
        <v>0.201214</v>
      </c>
      <c r="C1501" s="12">
        <v>0.20700499999999999</v>
      </c>
      <c r="D1501" s="12">
        <v>0.18638399999999999</v>
      </c>
      <c r="E1501" s="12">
        <v>0.198293</v>
      </c>
      <c r="F1501" s="12">
        <v>81499500</v>
      </c>
      <c r="G1501" s="12">
        <v>3724697962</v>
      </c>
      <c r="H1501" s="7">
        <f t="shared" si="23"/>
        <v>-1.4516882523084909E-2</v>
      </c>
    </row>
    <row r="1502" spans="1:8" x14ac:dyDescent="0.75">
      <c r="A1502" s="2">
        <v>43356</v>
      </c>
      <c r="B1502" s="12">
        <v>0.19791500000000001</v>
      </c>
      <c r="C1502" s="12">
        <v>0.21113199999999999</v>
      </c>
      <c r="D1502" s="12">
        <v>0.19791500000000001</v>
      </c>
      <c r="E1502" s="12">
        <v>0.20780599999999999</v>
      </c>
      <c r="F1502" s="12">
        <v>68042900</v>
      </c>
      <c r="G1502" s="12">
        <v>3903441230</v>
      </c>
      <c r="H1502" s="7">
        <f t="shared" si="23"/>
        <v>4.9975999797892946E-2</v>
      </c>
    </row>
    <row r="1503" spans="1:8" x14ac:dyDescent="0.75">
      <c r="A1503" s="2">
        <v>43357</v>
      </c>
      <c r="B1503" s="12">
        <v>0.206978</v>
      </c>
      <c r="C1503" s="12">
        <v>0.20951700000000001</v>
      </c>
      <c r="D1503" s="12">
        <v>0.198855</v>
      </c>
      <c r="E1503" s="12">
        <v>0.20174300000000001</v>
      </c>
      <c r="F1503" s="12">
        <v>49018400</v>
      </c>
      <c r="G1503" s="12">
        <v>3789554135</v>
      </c>
      <c r="H1503" s="7">
        <f t="shared" si="23"/>
        <v>-2.5292543168839152E-2</v>
      </c>
    </row>
    <row r="1504" spans="1:8" x14ac:dyDescent="0.75">
      <c r="A1504" s="2">
        <v>43358</v>
      </c>
      <c r="B1504" s="12">
        <v>0.201211</v>
      </c>
      <c r="C1504" s="12">
        <v>0.20563300000000001</v>
      </c>
      <c r="D1504" s="12">
        <v>0.20051099999999999</v>
      </c>
      <c r="E1504" s="12">
        <v>0.20320199999999999</v>
      </c>
      <c r="F1504" s="12">
        <v>37685700</v>
      </c>
      <c r="G1504" s="12">
        <v>3816960760</v>
      </c>
      <c r="H1504" s="7">
        <f t="shared" si="23"/>
        <v>9.8950852587581829E-3</v>
      </c>
    </row>
    <row r="1505" spans="1:8" x14ac:dyDescent="0.75">
      <c r="A1505" s="2">
        <v>43359</v>
      </c>
      <c r="B1505" s="12">
        <v>0.20308599999999999</v>
      </c>
      <c r="C1505" s="12">
        <v>0.208485</v>
      </c>
      <c r="D1505" s="12">
        <v>0.19902800000000001</v>
      </c>
      <c r="E1505" s="12">
        <v>0.20651</v>
      </c>
      <c r="F1505" s="12">
        <v>41913100</v>
      </c>
      <c r="G1505" s="12">
        <v>3879098497</v>
      </c>
      <c r="H1505" s="7">
        <f t="shared" si="23"/>
        <v>1.6859852476290883E-2</v>
      </c>
    </row>
    <row r="1506" spans="1:8" x14ac:dyDescent="0.75">
      <c r="A1506" s="2">
        <v>43360</v>
      </c>
      <c r="B1506" s="12">
        <v>0.20610800000000001</v>
      </c>
      <c r="C1506" s="12">
        <v>0.208782</v>
      </c>
      <c r="D1506" s="12">
        <v>0.19563</v>
      </c>
      <c r="E1506" s="12">
        <v>0.196827</v>
      </c>
      <c r="F1506" s="12">
        <v>42653700</v>
      </c>
      <c r="G1506" s="12">
        <v>3697213440</v>
      </c>
      <c r="H1506" s="7">
        <f t="shared" si="23"/>
        <v>-4.5029790207075954E-2</v>
      </c>
    </row>
    <row r="1507" spans="1:8" x14ac:dyDescent="0.75">
      <c r="A1507" s="2">
        <v>43361</v>
      </c>
      <c r="B1507" s="12">
        <v>0.196495</v>
      </c>
      <c r="C1507" s="12">
        <v>0.214757</v>
      </c>
      <c r="D1507" s="12">
        <v>0.194385</v>
      </c>
      <c r="E1507" s="12">
        <v>0.20841699999999999</v>
      </c>
      <c r="F1507" s="12">
        <v>55982400</v>
      </c>
      <c r="G1507" s="12">
        <v>3915030102</v>
      </c>
      <c r="H1507" s="7">
        <f t="shared" si="23"/>
        <v>6.0673299575052742E-2</v>
      </c>
    </row>
    <row r="1508" spans="1:8" x14ac:dyDescent="0.75">
      <c r="A1508" s="2">
        <v>43362</v>
      </c>
      <c r="B1508" s="12">
        <v>0.207512</v>
      </c>
      <c r="C1508" s="12">
        <v>0.21115800000000001</v>
      </c>
      <c r="D1508" s="12">
        <v>0.19981699999999999</v>
      </c>
      <c r="E1508" s="12">
        <v>0.206563</v>
      </c>
      <c r="F1508" s="12">
        <v>48741100</v>
      </c>
      <c r="G1508" s="12">
        <v>3880371196</v>
      </c>
      <c r="H1508" s="7">
        <f t="shared" si="23"/>
        <v>-4.5732294999807502E-3</v>
      </c>
    </row>
    <row r="1509" spans="1:8" x14ac:dyDescent="0.75">
      <c r="A1509" s="2">
        <v>43363</v>
      </c>
      <c r="B1509" s="12">
        <v>0.206568</v>
      </c>
      <c r="C1509" s="12">
        <v>0.24143500000000001</v>
      </c>
      <c r="D1509" s="12">
        <v>0.20585200000000001</v>
      </c>
      <c r="E1509" s="12">
        <v>0.23189699999999999</v>
      </c>
      <c r="F1509" s="12">
        <v>89258100</v>
      </c>
      <c r="G1509" s="12">
        <v>4356281235</v>
      </c>
      <c r="H1509" s="7">
        <f t="shared" si="23"/>
        <v>0.1226182177297548</v>
      </c>
    </row>
    <row r="1510" spans="1:8" x14ac:dyDescent="0.75">
      <c r="A1510" s="2">
        <v>43364</v>
      </c>
      <c r="B1510" s="12">
        <v>0.233042</v>
      </c>
      <c r="C1510" s="12">
        <v>0.275536</v>
      </c>
      <c r="D1510" s="12">
        <v>0.23169400000000001</v>
      </c>
      <c r="E1510" s="12">
        <v>0.24921099999999999</v>
      </c>
      <c r="F1510" s="12">
        <v>182926000</v>
      </c>
      <c r="G1510" s="12">
        <v>4681532048</v>
      </c>
      <c r="H1510" s="7">
        <f t="shared" si="23"/>
        <v>6.9382343096952431E-2</v>
      </c>
    </row>
    <row r="1511" spans="1:8" x14ac:dyDescent="0.75">
      <c r="A1511" s="2">
        <v>43365</v>
      </c>
      <c r="B1511" s="12">
        <v>0.24806400000000001</v>
      </c>
      <c r="C1511" s="12">
        <v>0.24950800000000001</v>
      </c>
      <c r="D1511" s="12">
        <v>0.23100300000000001</v>
      </c>
      <c r="E1511" s="12">
        <v>0.23922499999999999</v>
      </c>
      <c r="F1511" s="12">
        <v>76614200</v>
      </c>
      <c r="G1511" s="12">
        <v>4493941301</v>
      </c>
      <c r="H1511" s="7">
        <f t="shared" si="23"/>
        <v>-3.56319336945305E-2</v>
      </c>
    </row>
    <row r="1512" spans="1:8" x14ac:dyDescent="0.75">
      <c r="A1512" s="2">
        <v>43366</v>
      </c>
      <c r="B1512" s="12">
        <v>0.23943300000000001</v>
      </c>
      <c r="C1512" s="12">
        <v>0.30027500000000001</v>
      </c>
      <c r="D1512" s="12">
        <v>0.238815</v>
      </c>
      <c r="E1512" s="12">
        <v>0.28147800000000001</v>
      </c>
      <c r="F1512" s="12">
        <v>317587000</v>
      </c>
      <c r="G1512" s="12">
        <v>5288807424</v>
      </c>
      <c r="H1512" s="7">
        <f t="shared" si="23"/>
        <v>0.17560236057686282</v>
      </c>
    </row>
    <row r="1513" spans="1:8" x14ac:dyDescent="0.75">
      <c r="A1513" s="2">
        <v>43367</v>
      </c>
      <c r="B1513" s="12">
        <v>0.279833</v>
      </c>
      <c r="C1513" s="12">
        <v>0.282503</v>
      </c>
      <c r="D1513" s="12">
        <v>0.25495400000000001</v>
      </c>
      <c r="E1513" s="12">
        <v>0.259048</v>
      </c>
      <c r="F1513" s="12">
        <v>135616000</v>
      </c>
      <c r="G1513" s="12">
        <v>4867361157</v>
      </c>
      <c r="H1513" s="7">
        <f t="shared" si="23"/>
        <v>-7.4276443450200652E-2</v>
      </c>
    </row>
    <row r="1514" spans="1:8" x14ac:dyDescent="0.75">
      <c r="A1514" s="2">
        <v>43368</v>
      </c>
      <c r="B1514" s="12">
        <v>0.25839499999999999</v>
      </c>
      <c r="C1514" s="12">
        <v>0.25839499999999999</v>
      </c>
      <c r="D1514" s="12">
        <v>0.23344899999999999</v>
      </c>
      <c r="E1514" s="12">
        <v>0.25230599999999997</v>
      </c>
      <c r="F1514" s="12">
        <v>118361000</v>
      </c>
      <c r="G1514" s="12">
        <v>4740816230</v>
      </c>
      <c r="H1514" s="7">
        <f t="shared" si="23"/>
        <v>-2.3564697459316209E-2</v>
      </c>
    </row>
    <row r="1515" spans="1:8" x14ac:dyDescent="0.75">
      <c r="A1515" s="2">
        <v>43369</v>
      </c>
      <c r="B1515" s="12">
        <v>0.25061899999999998</v>
      </c>
      <c r="C1515" s="12">
        <v>0.25795600000000002</v>
      </c>
      <c r="D1515" s="12">
        <v>0.238515</v>
      </c>
      <c r="E1515" s="12">
        <v>0.24476700000000001</v>
      </c>
      <c r="F1515" s="12">
        <v>89889500</v>
      </c>
      <c r="G1515" s="12">
        <v>4599159265</v>
      </c>
      <c r="H1515" s="7">
        <f t="shared" si="23"/>
        <v>-2.3350184942083275E-2</v>
      </c>
    </row>
    <row r="1516" spans="1:8" x14ac:dyDescent="0.75">
      <c r="A1516" s="2">
        <v>43370</v>
      </c>
      <c r="B1516" s="12">
        <v>0.24398500000000001</v>
      </c>
      <c r="C1516" s="12">
        <v>0.26467800000000002</v>
      </c>
      <c r="D1516" s="12">
        <v>0.24398500000000001</v>
      </c>
      <c r="E1516" s="12">
        <v>0.259216</v>
      </c>
      <c r="F1516" s="12">
        <v>99370800</v>
      </c>
      <c r="G1516" s="12">
        <v>4870655434</v>
      </c>
      <c r="H1516" s="7">
        <f t="shared" si="23"/>
        <v>6.242596880955794E-2</v>
      </c>
    </row>
    <row r="1517" spans="1:8" x14ac:dyDescent="0.75">
      <c r="A1517" s="2">
        <v>43371</v>
      </c>
      <c r="B1517" s="12">
        <v>0.25999699999999998</v>
      </c>
      <c r="C1517" s="12">
        <v>0.26294800000000002</v>
      </c>
      <c r="D1517" s="12">
        <v>0.24927299999999999</v>
      </c>
      <c r="E1517" s="12">
        <v>0.25412699999999999</v>
      </c>
      <c r="F1517" s="12">
        <v>63003000</v>
      </c>
      <c r="G1517" s="12">
        <v>4775034070</v>
      </c>
      <c r="H1517" s="7">
        <f t="shared" si="23"/>
        <v>-2.2577183582887444E-2</v>
      </c>
    </row>
    <row r="1518" spans="1:8" x14ac:dyDescent="0.75">
      <c r="A1518" s="2">
        <v>43372</v>
      </c>
      <c r="B1518" s="12">
        <v>0.25245299999999998</v>
      </c>
      <c r="C1518" s="12">
        <v>0.25933400000000001</v>
      </c>
      <c r="D1518" s="12">
        <v>0.24551799999999999</v>
      </c>
      <c r="E1518" s="12">
        <v>0.25390800000000002</v>
      </c>
      <c r="F1518" s="12">
        <v>54822100</v>
      </c>
      <c r="G1518" s="12">
        <v>4770919197</v>
      </c>
      <c r="H1518" s="7">
        <f t="shared" si="23"/>
        <v>5.7634490380389205E-3</v>
      </c>
    </row>
    <row r="1519" spans="1:8" x14ac:dyDescent="0.75">
      <c r="A1519" s="2">
        <v>43373</v>
      </c>
      <c r="B1519" s="12">
        <v>0.25444800000000001</v>
      </c>
      <c r="C1519" s="12">
        <v>0.26269599999999999</v>
      </c>
      <c r="D1519" s="12">
        <v>0.25267699999999998</v>
      </c>
      <c r="E1519" s="12">
        <v>0.25959900000000002</v>
      </c>
      <c r="F1519" s="12">
        <v>64864600</v>
      </c>
      <c r="G1519" s="12">
        <v>4877853750</v>
      </c>
      <c r="H1519" s="7">
        <f t="shared" si="23"/>
        <v>2.0243821920392445E-2</v>
      </c>
    </row>
    <row r="1520" spans="1:8" x14ac:dyDescent="0.75">
      <c r="A1520" s="2">
        <v>43374</v>
      </c>
      <c r="B1520" s="12">
        <v>0.25908100000000001</v>
      </c>
      <c r="C1520" s="12">
        <v>0.26354499999999997</v>
      </c>
      <c r="D1520" s="12">
        <v>0.25340400000000002</v>
      </c>
      <c r="E1520" s="12">
        <v>0.25840400000000002</v>
      </c>
      <c r="F1520" s="12">
        <v>67813900</v>
      </c>
      <c r="G1520" s="12">
        <v>4855400373</v>
      </c>
      <c r="H1520" s="7">
        <f t="shared" si="23"/>
        <v>-2.6130823950810101E-3</v>
      </c>
    </row>
    <row r="1521" spans="1:8" x14ac:dyDescent="0.75">
      <c r="A1521" s="2">
        <v>43375</v>
      </c>
      <c r="B1521" s="12">
        <v>0.25825700000000001</v>
      </c>
      <c r="C1521" s="12">
        <v>0.25978200000000001</v>
      </c>
      <c r="D1521" s="12">
        <v>0.24828600000000001</v>
      </c>
      <c r="E1521" s="12">
        <v>0.24828600000000001</v>
      </c>
      <c r="F1521" s="12">
        <v>50886900</v>
      </c>
      <c r="G1521" s="12">
        <v>4665414407</v>
      </c>
      <c r="H1521" s="7">
        <f t="shared" si="23"/>
        <v>-3.8608827640683532E-2</v>
      </c>
    </row>
    <row r="1522" spans="1:8" x14ac:dyDescent="0.75">
      <c r="A1522" s="2">
        <v>43376</v>
      </c>
      <c r="B1522" s="12">
        <v>0.24793399999999999</v>
      </c>
      <c r="C1522" s="12">
        <v>0.24917800000000001</v>
      </c>
      <c r="D1522" s="12">
        <v>0.23782900000000001</v>
      </c>
      <c r="E1522" s="12">
        <v>0.24113599999999999</v>
      </c>
      <c r="F1522" s="12">
        <v>47661800</v>
      </c>
      <c r="G1522" s="12">
        <v>4531062317</v>
      </c>
      <c r="H1522" s="7">
        <f t="shared" si="23"/>
        <v>-2.7418587204659301E-2</v>
      </c>
    </row>
    <row r="1523" spans="1:8" x14ac:dyDescent="0.75">
      <c r="A1523" s="2">
        <v>43377</v>
      </c>
      <c r="B1523" s="12">
        <v>0.24065400000000001</v>
      </c>
      <c r="C1523" s="12">
        <v>0.248393</v>
      </c>
      <c r="D1523" s="12">
        <v>0.24002000000000001</v>
      </c>
      <c r="E1523" s="12">
        <v>0.244278</v>
      </c>
      <c r="F1523" s="12">
        <v>36170200</v>
      </c>
      <c r="G1523" s="12">
        <v>4590500914</v>
      </c>
      <c r="H1523" s="7">
        <f t="shared" si="23"/>
        <v>1.5058964322221896E-2</v>
      </c>
    </row>
    <row r="1524" spans="1:8" x14ac:dyDescent="0.75">
      <c r="A1524" s="2">
        <v>43378</v>
      </c>
      <c r="B1524" s="12">
        <v>0.24349999999999999</v>
      </c>
      <c r="C1524" s="12">
        <v>0.24762000000000001</v>
      </c>
      <c r="D1524" s="12">
        <v>0.24046899999999999</v>
      </c>
      <c r="E1524" s="12">
        <v>0.24519199999999999</v>
      </c>
      <c r="F1524" s="12">
        <v>38001100</v>
      </c>
      <c r="G1524" s="12">
        <v>4608341045</v>
      </c>
      <c r="H1524" s="7">
        <f t="shared" si="23"/>
        <v>6.9486652977412697E-3</v>
      </c>
    </row>
    <row r="1525" spans="1:8" x14ac:dyDescent="0.75">
      <c r="A1525" s="2">
        <v>43379</v>
      </c>
      <c r="B1525" s="12">
        <v>0.24513699999999999</v>
      </c>
      <c r="C1525" s="12">
        <v>0.247914</v>
      </c>
      <c r="D1525" s="12">
        <v>0.23883699999999999</v>
      </c>
      <c r="E1525" s="12">
        <v>0.23977100000000001</v>
      </c>
      <c r="F1525" s="12">
        <v>34392600</v>
      </c>
      <c r="G1525" s="12">
        <v>4509331544</v>
      </c>
      <c r="H1525" s="7">
        <f t="shared" si="23"/>
        <v>-2.1889800397328768E-2</v>
      </c>
    </row>
    <row r="1526" spans="1:8" x14ac:dyDescent="0.75">
      <c r="A1526" s="2">
        <v>43380</v>
      </c>
      <c r="B1526" s="12">
        <v>0.242372</v>
      </c>
      <c r="C1526" s="12">
        <v>0.24678800000000001</v>
      </c>
      <c r="D1526" s="12">
        <v>0.23760600000000001</v>
      </c>
      <c r="E1526" s="12">
        <v>0.24513799999999999</v>
      </c>
      <c r="F1526" s="12">
        <v>33460000</v>
      </c>
      <c r="G1526" s="12">
        <v>4610267780</v>
      </c>
      <c r="H1526" s="7">
        <f t="shared" si="23"/>
        <v>1.1412209331110815E-2</v>
      </c>
    </row>
    <row r="1527" spans="1:8" x14ac:dyDescent="0.75">
      <c r="A1527" s="2">
        <v>43381</v>
      </c>
      <c r="B1527" s="12">
        <v>0.24399100000000001</v>
      </c>
      <c r="C1527" s="12">
        <v>0.25400400000000001</v>
      </c>
      <c r="D1527" s="12">
        <v>0.2412</v>
      </c>
      <c r="E1527" s="12">
        <v>0.24900900000000001</v>
      </c>
      <c r="F1527" s="12">
        <v>41913600</v>
      </c>
      <c r="G1527" s="12">
        <v>4703438163</v>
      </c>
      <c r="H1527" s="7">
        <f t="shared" si="23"/>
        <v>2.0566332364718349E-2</v>
      </c>
    </row>
    <row r="1528" spans="1:8" x14ac:dyDescent="0.75">
      <c r="A1528" s="2">
        <v>43382</v>
      </c>
      <c r="B1528" s="12">
        <v>0.24956900000000001</v>
      </c>
      <c r="C1528" s="12">
        <v>0.25028299999999998</v>
      </c>
      <c r="D1528" s="12">
        <v>0.24284600000000001</v>
      </c>
      <c r="E1528" s="12">
        <v>0.24391499999999999</v>
      </c>
      <c r="F1528" s="12">
        <v>40657100</v>
      </c>
      <c r="G1528" s="12">
        <v>4607377217</v>
      </c>
      <c r="H1528" s="7">
        <f t="shared" si="23"/>
        <v>-2.2655057318817722E-2</v>
      </c>
    </row>
    <row r="1529" spans="1:8" x14ac:dyDescent="0.75">
      <c r="A1529" s="2">
        <v>43383</v>
      </c>
      <c r="B1529" s="12">
        <v>0.24366399999999999</v>
      </c>
      <c r="C1529" s="12">
        <v>0.24579599999999999</v>
      </c>
      <c r="D1529" s="12">
        <v>0.23821200000000001</v>
      </c>
      <c r="E1529" s="12">
        <v>0.241593</v>
      </c>
      <c r="F1529" s="12">
        <v>40184400</v>
      </c>
      <c r="G1529" s="12">
        <v>4563840783</v>
      </c>
      <c r="H1529" s="7">
        <f t="shared" si="23"/>
        <v>-8.4994090222601185E-3</v>
      </c>
    </row>
    <row r="1530" spans="1:8" x14ac:dyDescent="0.75">
      <c r="A1530" s="2">
        <v>43384</v>
      </c>
      <c r="B1530" s="12">
        <v>0.24094099999999999</v>
      </c>
      <c r="C1530" s="12">
        <v>0.24094099999999999</v>
      </c>
      <c r="D1530" s="12">
        <v>0.20657800000000001</v>
      </c>
      <c r="E1530" s="12">
        <v>0.207037</v>
      </c>
      <c r="F1530" s="12">
        <v>75872400</v>
      </c>
      <c r="G1530" s="12">
        <v>3911056722</v>
      </c>
      <c r="H1530" s="7">
        <f t="shared" si="23"/>
        <v>-0.14071494681270516</v>
      </c>
    </row>
    <row r="1531" spans="1:8" x14ac:dyDescent="0.75">
      <c r="A1531" s="2">
        <v>43385</v>
      </c>
      <c r="B1531" s="12">
        <v>0.20647699999999999</v>
      </c>
      <c r="C1531" s="12">
        <v>0.218393</v>
      </c>
      <c r="D1531" s="12">
        <v>0.20608299999999999</v>
      </c>
      <c r="E1531" s="12">
        <v>0.216032</v>
      </c>
      <c r="F1531" s="12">
        <v>48988300</v>
      </c>
      <c r="G1531" s="12">
        <v>4080977824</v>
      </c>
      <c r="H1531" s="7">
        <f t="shared" si="23"/>
        <v>4.6276340706228818E-2</v>
      </c>
    </row>
    <row r="1532" spans="1:8" x14ac:dyDescent="0.75">
      <c r="A1532" s="2">
        <v>43386</v>
      </c>
      <c r="B1532" s="12">
        <v>0.215589</v>
      </c>
      <c r="C1532" s="12">
        <v>0.21956300000000001</v>
      </c>
      <c r="D1532" s="12">
        <v>0.21438699999999999</v>
      </c>
      <c r="E1532" s="12">
        <v>0.21481</v>
      </c>
      <c r="F1532" s="12">
        <v>46116600</v>
      </c>
      <c r="G1532" s="12">
        <v>4057893683</v>
      </c>
      <c r="H1532" s="7">
        <f t="shared" si="23"/>
        <v>-3.6133568966876875E-3</v>
      </c>
    </row>
    <row r="1533" spans="1:8" x14ac:dyDescent="0.75">
      <c r="A1533" s="2">
        <v>43387</v>
      </c>
      <c r="B1533" s="12">
        <v>0.21476500000000001</v>
      </c>
      <c r="C1533" s="12">
        <v>0.21931100000000001</v>
      </c>
      <c r="D1533" s="12">
        <v>0.20879300000000001</v>
      </c>
      <c r="E1533" s="12">
        <v>0.210144</v>
      </c>
      <c r="F1533" s="12">
        <v>36498700</v>
      </c>
      <c r="G1533" s="12">
        <v>3969750132</v>
      </c>
      <c r="H1533" s="7">
        <f t="shared" si="23"/>
        <v>-2.1516541335878814E-2</v>
      </c>
    </row>
    <row r="1534" spans="1:8" x14ac:dyDescent="0.75">
      <c r="A1534" s="2">
        <v>43388</v>
      </c>
      <c r="B1534" s="12">
        <v>0.20966199999999999</v>
      </c>
      <c r="C1534" s="12">
        <v>0.230353</v>
      </c>
      <c r="D1534" s="12">
        <v>0.20793</v>
      </c>
      <c r="E1534" s="12">
        <v>0.223001</v>
      </c>
      <c r="F1534" s="12">
        <v>71749600</v>
      </c>
      <c r="G1534" s="12">
        <v>4212626857</v>
      </c>
      <c r="H1534" s="7">
        <f t="shared" si="23"/>
        <v>6.3621447854165361E-2</v>
      </c>
    </row>
    <row r="1535" spans="1:8" x14ac:dyDescent="0.75">
      <c r="A1535" s="2">
        <v>43389</v>
      </c>
      <c r="B1535" s="12">
        <v>0.22247500000000001</v>
      </c>
      <c r="C1535" s="12">
        <v>0.22981699999999999</v>
      </c>
      <c r="D1535" s="12">
        <v>0.222002</v>
      </c>
      <c r="E1535" s="12">
        <v>0.22797799999999999</v>
      </c>
      <c r="F1535" s="12">
        <v>42468100</v>
      </c>
      <c r="G1535" s="12">
        <v>4306769442</v>
      </c>
      <c r="H1535" s="7">
        <f t="shared" si="23"/>
        <v>2.4735363523991371E-2</v>
      </c>
    </row>
    <row r="1536" spans="1:8" x14ac:dyDescent="0.75">
      <c r="A1536" s="2">
        <v>43390</v>
      </c>
      <c r="B1536" s="12">
        <v>0.22956299999999999</v>
      </c>
      <c r="C1536" s="12">
        <v>0.24327199999999999</v>
      </c>
      <c r="D1536" s="12">
        <v>0.22760900000000001</v>
      </c>
      <c r="E1536" s="12">
        <v>0.24040300000000001</v>
      </c>
      <c r="F1536" s="12">
        <v>74599800</v>
      </c>
      <c r="G1536" s="12">
        <v>4541492208</v>
      </c>
      <c r="H1536" s="7">
        <f t="shared" si="23"/>
        <v>4.7220153073448318E-2</v>
      </c>
    </row>
    <row r="1537" spans="1:8" x14ac:dyDescent="0.75">
      <c r="A1537" s="2">
        <v>43391</v>
      </c>
      <c r="B1537" s="12">
        <v>0.24096899999999999</v>
      </c>
      <c r="C1537" s="12">
        <v>0.245978</v>
      </c>
      <c r="D1537" s="12">
        <v>0.23227500000000001</v>
      </c>
      <c r="E1537" s="12">
        <v>0.239452</v>
      </c>
      <c r="F1537" s="12">
        <v>59461700</v>
      </c>
      <c r="G1537" s="12">
        <v>4523608150</v>
      </c>
      <c r="H1537" s="7">
        <f t="shared" si="23"/>
        <v>-6.2954155928770534E-3</v>
      </c>
    </row>
    <row r="1538" spans="1:8" x14ac:dyDescent="0.75">
      <c r="A1538" s="2">
        <v>43392</v>
      </c>
      <c r="B1538" s="12">
        <v>0.238869</v>
      </c>
      <c r="C1538" s="12">
        <v>0.24623400000000001</v>
      </c>
      <c r="D1538" s="12">
        <v>0.23460600000000001</v>
      </c>
      <c r="E1538" s="12">
        <v>0.24285300000000001</v>
      </c>
      <c r="F1538" s="12">
        <v>45872300</v>
      </c>
      <c r="G1538" s="12">
        <v>4588320240</v>
      </c>
      <c r="H1538" s="7">
        <f t="shared" si="23"/>
        <v>1.6678597892568793E-2</v>
      </c>
    </row>
    <row r="1539" spans="1:8" x14ac:dyDescent="0.75">
      <c r="A1539" s="2">
        <v>43393</v>
      </c>
      <c r="B1539" s="12">
        <v>0.24521899999999999</v>
      </c>
      <c r="C1539" s="12">
        <v>0.249199</v>
      </c>
      <c r="D1539" s="12">
        <v>0.24096100000000001</v>
      </c>
      <c r="E1539" s="12">
        <v>0.24418200000000001</v>
      </c>
      <c r="F1539" s="12">
        <v>60012800</v>
      </c>
      <c r="G1539" s="12">
        <v>4613429868</v>
      </c>
      <c r="H1539" s="7">
        <f t="shared" ref="H1539:H1602" si="24">(E1539-B1539)/B1539</f>
        <v>-4.2288729666134454E-3</v>
      </c>
    </row>
    <row r="1540" spans="1:8" x14ac:dyDescent="0.75">
      <c r="A1540" s="2">
        <v>43394</v>
      </c>
      <c r="B1540" s="12">
        <v>0.24372199999999999</v>
      </c>
      <c r="C1540" s="12">
        <v>0.248253</v>
      </c>
      <c r="D1540" s="12">
        <v>0.23973</v>
      </c>
      <c r="E1540" s="12">
        <v>0.24172399999999999</v>
      </c>
      <c r="F1540" s="12">
        <v>46623600</v>
      </c>
      <c r="G1540" s="12">
        <v>4566989754</v>
      </c>
      <c r="H1540" s="7">
        <f t="shared" si="24"/>
        <v>-8.1978647803645135E-3</v>
      </c>
    </row>
    <row r="1541" spans="1:8" x14ac:dyDescent="0.75">
      <c r="A1541" s="2">
        <v>43395</v>
      </c>
      <c r="B1541" s="12">
        <v>0.240374</v>
      </c>
      <c r="C1541" s="12">
        <v>0.24409500000000001</v>
      </c>
      <c r="D1541" s="12">
        <v>0.23824400000000001</v>
      </c>
      <c r="E1541" s="12">
        <v>0.24236099999999999</v>
      </c>
      <c r="F1541" s="12">
        <v>40765500</v>
      </c>
      <c r="G1541" s="12">
        <v>4579024962</v>
      </c>
      <c r="H1541" s="7">
        <f t="shared" si="24"/>
        <v>8.2662850391472826E-3</v>
      </c>
    </row>
    <row r="1542" spans="1:8" x14ac:dyDescent="0.75">
      <c r="A1542" s="2">
        <v>43396</v>
      </c>
      <c r="B1542" s="12">
        <v>0.24249100000000001</v>
      </c>
      <c r="C1542" s="12">
        <v>0.24698300000000001</v>
      </c>
      <c r="D1542" s="12">
        <v>0.239368</v>
      </c>
      <c r="E1542" s="12">
        <v>0.24221500000000001</v>
      </c>
      <c r="F1542" s="12">
        <v>39384600</v>
      </c>
      <c r="G1542" s="12">
        <v>4576593892</v>
      </c>
      <c r="H1542" s="7">
        <f t="shared" si="24"/>
        <v>-1.1381865718727642E-3</v>
      </c>
    </row>
    <row r="1543" spans="1:8" x14ac:dyDescent="0.75">
      <c r="A1543" s="2">
        <v>43397</v>
      </c>
      <c r="B1543" s="12">
        <v>0.24174899999999999</v>
      </c>
      <c r="C1543" s="12">
        <v>0.244423</v>
      </c>
      <c r="D1543" s="12">
        <v>0.23689099999999999</v>
      </c>
      <c r="E1543" s="12">
        <v>0.23776</v>
      </c>
      <c r="F1543" s="12">
        <v>39973400</v>
      </c>
      <c r="G1543" s="12">
        <v>4492417744</v>
      </c>
      <c r="H1543" s="7">
        <f t="shared" si="24"/>
        <v>-1.6500585317829618E-2</v>
      </c>
    </row>
    <row r="1544" spans="1:8" x14ac:dyDescent="0.75">
      <c r="A1544" s="2">
        <v>43398</v>
      </c>
      <c r="B1544" s="12">
        <v>0.237535</v>
      </c>
      <c r="C1544" s="12">
        <v>0.239069</v>
      </c>
      <c r="D1544" s="12">
        <v>0.233741</v>
      </c>
      <c r="E1544" s="12">
        <v>0.23564599999999999</v>
      </c>
      <c r="F1544" s="12">
        <v>39745700</v>
      </c>
      <c r="G1544" s="12">
        <v>4452474224</v>
      </c>
      <c r="H1544" s="7">
        <f t="shared" si="24"/>
        <v>-7.952512261350967E-3</v>
      </c>
    </row>
    <row r="1545" spans="1:8" x14ac:dyDescent="0.75">
      <c r="A1545" s="2">
        <v>43399</v>
      </c>
      <c r="B1545" s="12">
        <v>0.23533200000000001</v>
      </c>
      <c r="C1545" s="12">
        <v>0.236927</v>
      </c>
      <c r="D1545" s="12">
        <v>0.230687</v>
      </c>
      <c r="E1545" s="12">
        <v>0.234011</v>
      </c>
      <c r="F1545" s="12">
        <v>35741700</v>
      </c>
      <c r="G1545" s="12">
        <v>4421581294</v>
      </c>
      <c r="H1545" s="7">
        <f t="shared" si="24"/>
        <v>-5.6133462512536186E-3</v>
      </c>
    </row>
    <row r="1546" spans="1:8" x14ac:dyDescent="0.75">
      <c r="A1546" s="2">
        <v>43400</v>
      </c>
      <c r="B1546" s="12">
        <v>0.23385800000000001</v>
      </c>
      <c r="C1546" s="12">
        <v>0.235208</v>
      </c>
      <c r="D1546" s="12">
        <v>0.22819999999999999</v>
      </c>
      <c r="E1546" s="12">
        <v>0.22875999999999999</v>
      </c>
      <c r="F1546" s="12">
        <v>38499600</v>
      </c>
      <c r="G1546" s="12">
        <v>4322364918</v>
      </c>
      <c r="H1546" s="7">
        <f t="shared" si="24"/>
        <v>-2.17995535752466E-2</v>
      </c>
    </row>
    <row r="1547" spans="1:8" x14ac:dyDescent="0.75">
      <c r="A1547" s="2">
        <v>43401</v>
      </c>
      <c r="B1547" s="12">
        <v>0.229188</v>
      </c>
      <c r="C1547" s="12">
        <v>0.23408000000000001</v>
      </c>
      <c r="D1547" s="12">
        <v>0.22739200000000001</v>
      </c>
      <c r="E1547" s="12">
        <v>0.23287099999999999</v>
      </c>
      <c r="F1547" s="12">
        <v>39381600</v>
      </c>
      <c r="G1547" s="12">
        <v>4400041270</v>
      </c>
      <c r="H1547" s="7">
        <f t="shared" si="24"/>
        <v>1.6069776777143618E-2</v>
      </c>
    </row>
    <row r="1548" spans="1:8" x14ac:dyDescent="0.75">
      <c r="A1548" s="2">
        <v>43402</v>
      </c>
      <c r="B1548" s="12">
        <v>0.231678</v>
      </c>
      <c r="C1548" s="12">
        <v>0.23271900000000001</v>
      </c>
      <c r="D1548" s="12">
        <v>0.22114300000000001</v>
      </c>
      <c r="E1548" s="12">
        <v>0.222357</v>
      </c>
      <c r="F1548" s="12">
        <v>45544800</v>
      </c>
      <c r="G1548" s="12">
        <v>4205428747</v>
      </c>
      <c r="H1548" s="7">
        <f t="shared" si="24"/>
        <v>-4.0232564162328732E-2</v>
      </c>
    </row>
    <row r="1549" spans="1:8" x14ac:dyDescent="0.75">
      <c r="A1549" s="2">
        <v>43403</v>
      </c>
      <c r="B1549" s="12">
        <v>0.22220000000000001</v>
      </c>
      <c r="C1549" s="12">
        <v>0.226328</v>
      </c>
      <c r="D1549" s="12">
        <v>0.22178200000000001</v>
      </c>
      <c r="E1549" s="12">
        <v>0.22509299999999999</v>
      </c>
      <c r="F1549" s="12">
        <v>43111300</v>
      </c>
      <c r="G1549" s="12">
        <v>4257296595</v>
      </c>
      <c r="H1549" s="7">
        <f t="shared" si="24"/>
        <v>1.3019801980197924E-2</v>
      </c>
    </row>
    <row r="1550" spans="1:8" x14ac:dyDescent="0.75">
      <c r="A1550" s="2">
        <v>43404</v>
      </c>
      <c r="B1550" s="12">
        <v>0.226218</v>
      </c>
      <c r="C1550" s="12">
        <v>0.227941</v>
      </c>
      <c r="D1550" s="12">
        <v>0.217748</v>
      </c>
      <c r="E1550" s="12">
        <v>0.223471</v>
      </c>
      <c r="F1550" s="12">
        <v>42791700</v>
      </c>
      <c r="G1550" s="12">
        <v>4226621136</v>
      </c>
      <c r="H1550" s="7">
        <f t="shared" si="24"/>
        <v>-1.2143153948845801E-2</v>
      </c>
    </row>
    <row r="1551" spans="1:8" x14ac:dyDescent="0.75">
      <c r="A1551" s="2">
        <v>43405</v>
      </c>
      <c r="B1551" s="12">
        <v>0.22436</v>
      </c>
      <c r="C1551" s="12">
        <v>0.24052999999999999</v>
      </c>
      <c r="D1551" s="12">
        <v>0.22251000000000001</v>
      </c>
      <c r="E1551" s="12">
        <v>0.222945</v>
      </c>
      <c r="F1551" s="12">
        <v>38696300</v>
      </c>
      <c r="G1551" s="12">
        <v>4216672630</v>
      </c>
      <c r="H1551" s="7">
        <f t="shared" si="24"/>
        <v>-6.3068283116420017E-3</v>
      </c>
    </row>
    <row r="1552" spans="1:8" x14ac:dyDescent="0.75">
      <c r="A1552" s="2">
        <v>43406</v>
      </c>
      <c r="B1552" s="12">
        <v>0.22301399999999999</v>
      </c>
      <c r="C1552" s="12">
        <v>0.23629700000000001</v>
      </c>
      <c r="D1552" s="12">
        <v>0.22301399999999999</v>
      </c>
      <c r="E1552" s="12">
        <v>0.23424400000000001</v>
      </c>
      <c r="F1552" s="12">
        <v>50452100</v>
      </c>
      <c r="G1552" s="12">
        <v>4430389054</v>
      </c>
      <c r="H1552" s="7">
        <f t="shared" si="24"/>
        <v>5.0355583057565975E-2</v>
      </c>
    </row>
    <row r="1553" spans="1:8" x14ac:dyDescent="0.75">
      <c r="A1553" s="2">
        <v>43407</v>
      </c>
      <c r="B1553" s="12">
        <v>0.234098</v>
      </c>
      <c r="C1553" s="12">
        <v>0.239844</v>
      </c>
      <c r="D1553" s="12">
        <v>0.23216200000000001</v>
      </c>
      <c r="E1553" s="12">
        <v>0.235706</v>
      </c>
      <c r="F1553" s="12">
        <v>50502800</v>
      </c>
      <c r="G1553" s="12">
        <v>4458040686</v>
      </c>
      <c r="H1553" s="7">
        <f t="shared" si="24"/>
        <v>6.8689181453920932E-3</v>
      </c>
    </row>
    <row r="1554" spans="1:8" x14ac:dyDescent="0.75">
      <c r="A1554" s="2">
        <v>43408</v>
      </c>
      <c r="B1554" s="12">
        <v>0.235788</v>
      </c>
      <c r="C1554" s="12">
        <v>0.24459600000000001</v>
      </c>
      <c r="D1554" s="12">
        <v>0.23485300000000001</v>
      </c>
      <c r="E1554" s="12">
        <v>0.24163799999999999</v>
      </c>
      <c r="F1554" s="12">
        <v>57585400</v>
      </c>
      <c r="G1554" s="12">
        <v>4570235952</v>
      </c>
      <c r="H1554" s="7">
        <f t="shared" si="24"/>
        <v>2.4810422922286097E-2</v>
      </c>
    </row>
    <row r="1555" spans="1:8" x14ac:dyDescent="0.75">
      <c r="A1555" s="2">
        <v>43409</v>
      </c>
      <c r="B1555" s="12">
        <v>0.24080699999999999</v>
      </c>
      <c r="C1555" s="12">
        <v>0.246755</v>
      </c>
      <c r="D1555" s="12">
        <v>0.23983099999999999</v>
      </c>
      <c r="E1555" s="12">
        <v>0.246529</v>
      </c>
      <c r="F1555" s="12">
        <v>54187000</v>
      </c>
      <c r="G1555" s="12">
        <v>4668795349</v>
      </c>
      <c r="H1555" s="7">
        <f t="shared" si="24"/>
        <v>2.3761767722699112E-2</v>
      </c>
    </row>
    <row r="1556" spans="1:8" x14ac:dyDescent="0.75">
      <c r="A1556" s="2">
        <v>43410</v>
      </c>
      <c r="B1556" s="12">
        <v>0.24684900000000001</v>
      </c>
      <c r="C1556" s="12">
        <v>0.267038</v>
      </c>
      <c r="D1556" s="12">
        <v>0.24684900000000001</v>
      </c>
      <c r="E1556" s="12">
        <v>0.265596</v>
      </c>
      <c r="F1556" s="12">
        <v>101099000</v>
      </c>
      <c r="G1556" s="12">
        <v>5051846626</v>
      </c>
      <c r="H1556" s="7">
        <f t="shared" si="24"/>
        <v>7.5945213470583167E-2</v>
      </c>
    </row>
    <row r="1557" spans="1:8" x14ac:dyDescent="0.75">
      <c r="A1557" s="2">
        <v>43411</v>
      </c>
      <c r="B1557" s="12">
        <v>0.26587499999999997</v>
      </c>
      <c r="C1557" s="12">
        <v>0.26587499999999997</v>
      </c>
      <c r="D1557" s="12">
        <v>0.253465</v>
      </c>
      <c r="E1557" s="12">
        <v>0.256718</v>
      </c>
      <c r="F1557" s="12">
        <v>78967900</v>
      </c>
      <c r="G1557" s="12">
        <v>4866526126</v>
      </c>
      <c r="H1557" s="7">
        <f t="shared" si="24"/>
        <v>-3.4440996708979675E-2</v>
      </c>
    </row>
    <row r="1558" spans="1:8" x14ac:dyDescent="0.75">
      <c r="A1558" s="2">
        <v>43412</v>
      </c>
      <c r="B1558" s="12">
        <v>0.25652700000000001</v>
      </c>
      <c r="C1558" s="12">
        <v>0.26357900000000001</v>
      </c>
      <c r="D1558" s="12">
        <v>0.249665</v>
      </c>
      <c r="E1558" s="12">
        <v>0.25604300000000002</v>
      </c>
      <c r="F1558" s="12">
        <v>88138000</v>
      </c>
      <c r="G1558" s="12">
        <v>4853730545</v>
      </c>
      <c r="H1558" s="7">
        <f t="shared" si="24"/>
        <v>-1.8867409668377382E-3</v>
      </c>
    </row>
    <row r="1559" spans="1:8" x14ac:dyDescent="0.75">
      <c r="A1559" s="2">
        <v>43413</v>
      </c>
      <c r="B1559" s="12">
        <v>0.25571100000000002</v>
      </c>
      <c r="C1559" s="12">
        <v>0.26420500000000002</v>
      </c>
      <c r="D1559" s="12">
        <v>0.253859</v>
      </c>
      <c r="E1559" s="12">
        <v>0.25554199999999999</v>
      </c>
      <c r="F1559" s="12">
        <v>71764800</v>
      </c>
      <c r="G1559" s="12">
        <v>4841888301</v>
      </c>
      <c r="H1559" s="7">
        <f t="shared" si="24"/>
        <v>-6.6090234679004904E-4</v>
      </c>
    </row>
    <row r="1560" spans="1:8" x14ac:dyDescent="0.75">
      <c r="A1560" s="2">
        <v>43414</v>
      </c>
      <c r="B1560" s="12">
        <v>0.25558799999999998</v>
      </c>
      <c r="C1560" s="12">
        <v>0.26123000000000002</v>
      </c>
      <c r="D1560" s="12">
        <v>0.25494299999999998</v>
      </c>
      <c r="E1560" s="12">
        <v>0.26123000000000002</v>
      </c>
      <c r="F1560" s="12">
        <v>53086500</v>
      </c>
      <c r="G1560" s="12">
        <v>4946979510</v>
      </c>
      <c r="H1560" s="7">
        <f t="shared" si="24"/>
        <v>2.2074588791336197E-2</v>
      </c>
    </row>
    <row r="1561" spans="1:8" x14ac:dyDescent="0.75">
      <c r="A1561" s="2">
        <v>43415</v>
      </c>
      <c r="B1561" s="12">
        <v>0.26038299999999998</v>
      </c>
      <c r="C1561" s="12">
        <v>0.27495599999999998</v>
      </c>
      <c r="D1561" s="12">
        <v>0.25877099999999997</v>
      </c>
      <c r="E1561" s="12">
        <v>0.27360499999999999</v>
      </c>
      <c r="F1561" s="12">
        <v>109488000</v>
      </c>
      <c r="G1561" s="12">
        <v>5181328059</v>
      </c>
      <c r="H1561" s="7">
        <f t="shared" si="24"/>
        <v>5.0779044714900794E-2</v>
      </c>
    </row>
    <row r="1562" spans="1:8" x14ac:dyDescent="0.75">
      <c r="A1562" s="2">
        <v>43416</v>
      </c>
      <c r="B1562" s="12">
        <v>0.27403899999999998</v>
      </c>
      <c r="C1562" s="12">
        <v>0.28402500000000003</v>
      </c>
      <c r="D1562" s="12">
        <v>0.26690599999999998</v>
      </c>
      <c r="E1562" s="12">
        <v>0.26732600000000001</v>
      </c>
      <c r="F1562" s="12">
        <v>98560700</v>
      </c>
      <c r="G1562" s="12">
        <v>5061814744</v>
      </c>
      <c r="H1562" s="7">
        <f t="shared" si="24"/>
        <v>-2.4496513270008902E-2</v>
      </c>
    </row>
    <row r="1563" spans="1:8" x14ac:dyDescent="0.75">
      <c r="A1563" s="2">
        <v>43417</v>
      </c>
      <c r="B1563" s="12">
        <v>0.26754800000000001</v>
      </c>
      <c r="C1563" s="12">
        <v>0.26993299999999998</v>
      </c>
      <c r="D1563" s="12">
        <v>0.25582700000000003</v>
      </c>
      <c r="E1563" s="12">
        <v>0.25778699999999999</v>
      </c>
      <c r="F1563" s="12">
        <v>71147400</v>
      </c>
      <c r="G1563" s="12">
        <v>4880998520</v>
      </c>
      <c r="H1563" s="7">
        <f t="shared" si="24"/>
        <v>-3.6483173112862061E-2</v>
      </c>
    </row>
    <row r="1564" spans="1:8" x14ac:dyDescent="0.75">
      <c r="A1564" s="2">
        <v>43418</v>
      </c>
      <c r="B1564" s="12">
        <v>0.25695499999999999</v>
      </c>
      <c r="C1564" s="12">
        <v>0.25695499999999999</v>
      </c>
      <c r="D1564" s="12">
        <v>0.22011700000000001</v>
      </c>
      <c r="E1564" s="12">
        <v>0.233043</v>
      </c>
      <c r="F1564" s="12">
        <v>100039000</v>
      </c>
      <c r="G1564" s="12">
        <v>4412490010</v>
      </c>
      <c r="H1564" s="7">
        <f t="shared" si="24"/>
        <v>-9.3059095950652801E-2</v>
      </c>
    </row>
    <row r="1565" spans="1:8" x14ac:dyDescent="0.75">
      <c r="A1565" s="2">
        <v>43419</v>
      </c>
      <c r="B1565" s="12">
        <v>0.23305500000000001</v>
      </c>
      <c r="C1565" s="12">
        <v>0.24473300000000001</v>
      </c>
      <c r="D1565" s="12">
        <v>0.21588599999999999</v>
      </c>
      <c r="E1565" s="12">
        <v>0.24194399999999999</v>
      </c>
      <c r="F1565" s="12">
        <v>97300800</v>
      </c>
      <c r="G1565" s="12">
        <v>4581023601</v>
      </c>
      <c r="H1565" s="7">
        <f t="shared" si="24"/>
        <v>3.8141211302053078E-2</v>
      </c>
    </row>
    <row r="1566" spans="1:8" x14ac:dyDescent="0.75">
      <c r="A1566" s="2">
        <v>43420</v>
      </c>
      <c r="B1566" s="12">
        <v>0.240067</v>
      </c>
      <c r="C1566" s="12">
        <v>0.247692</v>
      </c>
      <c r="D1566" s="12">
        <v>0.23599500000000001</v>
      </c>
      <c r="E1566" s="12">
        <v>0.23885000000000001</v>
      </c>
      <c r="F1566" s="12">
        <v>116280000</v>
      </c>
      <c r="G1566" s="12">
        <v>4601300200</v>
      </c>
      <c r="H1566" s="7">
        <f t="shared" si="24"/>
        <v>-5.0694181207745995E-3</v>
      </c>
    </row>
    <row r="1567" spans="1:8" x14ac:dyDescent="0.75">
      <c r="A1567" s="2">
        <v>43421</v>
      </c>
      <c r="B1567" s="12">
        <v>0.23675299999999999</v>
      </c>
      <c r="C1567" s="12">
        <v>0.24679499999999999</v>
      </c>
      <c r="D1567" s="12">
        <v>0.23386799999999999</v>
      </c>
      <c r="E1567" s="12">
        <v>0.24492700000000001</v>
      </c>
      <c r="F1567" s="12">
        <v>95893400</v>
      </c>
      <c r="G1567" s="12">
        <v>4718369988</v>
      </c>
      <c r="H1567" s="7">
        <f t="shared" si="24"/>
        <v>3.4525433679826717E-2</v>
      </c>
    </row>
    <row r="1568" spans="1:8" x14ac:dyDescent="0.75">
      <c r="A1568" s="2">
        <v>43422</v>
      </c>
      <c r="B1568" s="12">
        <v>0.244894</v>
      </c>
      <c r="C1568" s="12">
        <v>0.25356400000000001</v>
      </c>
      <c r="D1568" s="12">
        <v>0.244894</v>
      </c>
      <c r="E1568" s="12">
        <v>0.24975800000000001</v>
      </c>
      <c r="F1568" s="12">
        <v>101810000</v>
      </c>
      <c r="G1568" s="12">
        <v>4811436295</v>
      </c>
      <c r="H1568" s="7">
        <f t="shared" si="24"/>
        <v>1.9861654430079981E-2</v>
      </c>
    </row>
    <row r="1569" spans="1:8" x14ac:dyDescent="0.75">
      <c r="A1569" s="2">
        <v>43423</v>
      </c>
      <c r="B1569" s="12">
        <v>0.249614</v>
      </c>
      <c r="C1569" s="12">
        <v>0.249614</v>
      </c>
      <c r="D1569" s="12">
        <v>0.22433500000000001</v>
      </c>
      <c r="E1569" s="12">
        <v>0.224412</v>
      </c>
      <c r="F1569" s="12">
        <v>130056000</v>
      </c>
      <c r="G1569" s="12">
        <v>4323161021</v>
      </c>
      <c r="H1569" s="7">
        <f t="shared" si="24"/>
        <v>-0.10096388824344789</v>
      </c>
    </row>
    <row r="1570" spans="1:8" x14ac:dyDescent="0.75">
      <c r="A1570" s="2">
        <v>43424</v>
      </c>
      <c r="B1570" s="12">
        <v>0.22457299999999999</v>
      </c>
      <c r="C1570" s="12">
        <v>0.230491</v>
      </c>
      <c r="D1570" s="12">
        <v>0.184698</v>
      </c>
      <c r="E1570" s="12">
        <v>0.193193</v>
      </c>
      <c r="F1570" s="12">
        <v>154290000</v>
      </c>
      <c r="G1570" s="12">
        <v>3699633565</v>
      </c>
      <c r="H1570" s="7">
        <f t="shared" si="24"/>
        <v>-0.13973184666010602</v>
      </c>
    </row>
    <row r="1571" spans="1:8" x14ac:dyDescent="0.75">
      <c r="A1571" s="2">
        <v>43425</v>
      </c>
      <c r="B1571" s="12">
        <v>0.19401499999999999</v>
      </c>
      <c r="C1571" s="12">
        <v>0.20837900000000001</v>
      </c>
      <c r="D1571" s="12">
        <v>0.186163</v>
      </c>
      <c r="E1571" s="12">
        <v>0.20368800000000001</v>
      </c>
      <c r="F1571" s="12">
        <v>108181000</v>
      </c>
      <c r="G1571" s="12">
        <v>3900612265</v>
      </c>
      <c r="H1571" s="7">
        <f t="shared" si="24"/>
        <v>4.9856969821921067E-2</v>
      </c>
    </row>
    <row r="1572" spans="1:8" x14ac:dyDescent="0.75">
      <c r="A1572" s="2">
        <v>43426</v>
      </c>
      <c r="B1572" s="12">
        <v>0.203459</v>
      </c>
      <c r="C1572" s="12">
        <v>0.20510999999999999</v>
      </c>
      <c r="D1572" s="12">
        <v>0.18779699999999999</v>
      </c>
      <c r="E1572" s="12">
        <v>0.18779699999999999</v>
      </c>
      <c r="F1572" s="12">
        <v>81440600</v>
      </c>
      <c r="G1572" s="12">
        <v>3596300586</v>
      </c>
      <c r="H1572" s="7">
        <f t="shared" si="24"/>
        <v>-7.6978654176025688E-2</v>
      </c>
    </row>
    <row r="1573" spans="1:8" x14ac:dyDescent="0.75">
      <c r="A1573" s="2">
        <v>43427</v>
      </c>
      <c r="B1573" s="12">
        <v>0.187441</v>
      </c>
      <c r="C1573" s="12">
        <v>0.189445</v>
      </c>
      <c r="D1573" s="12">
        <v>0.17611199999999999</v>
      </c>
      <c r="E1573" s="12">
        <v>0.18121100000000001</v>
      </c>
      <c r="F1573" s="12">
        <v>101304000</v>
      </c>
      <c r="G1573" s="12">
        <v>3470179115</v>
      </c>
      <c r="H1573" s="7">
        <f t="shared" si="24"/>
        <v>-3.3237125282088685E-2</v>
      </c>
    </row>
    <row r="1574" spans="1:8" x14ac:dyDescent="0.75">
      <c r="A1574" s="2">
        <v>43428</v>
      </c>
      <c r="B1574" s="12">
        <v>0.18191199999999999</v>
      </c>
      <c r="C1574" s="12">
        <v>0.18499399999999999</v>
      </c>
      <c r="D1574" s="12">
        <v>0.149063</v>
      </c>
      <c r="E1574" s="12">
        <v>0.15420500000000001</v>
      </c>
      <c r="F1574" s="12">
        <v>98670200</v>
      </c>
      <c r="G1574" s="12">
        <v>2953016073</v>
      </c>
      <c r="H1574" s="7">
        <f t="shared" si="24"/>
        <v>-0.15230990808742678</v>
      </c>
    </row>
    <row r="1575" spans="1:8" x14ac:dyDescent="0.75">
      <c r="A1575" s="2">
        <v>43429</v>
      </c>
      <c r="B1575" s="12">
        <v>0.15543000000000001</v>
      </c>
      <c r="C1575" s="12">
        <v>0.15961900000000001</v>
      </c>
      <c r="D1575" s="12">
        <v>0.13373399999999999</v>
      </c>
      <c r="E1575" s="12">
        <v>0.159607</v>
      </c>
      <c r="F1575" s="12">
        <v>137467000</v>
      </c>
      <c r="G1575" s="12">
        <v>3056464074</v>
      </c>
      <c r="H1575" s="7">
        <f t="shared" si="24"/>
        <v>2.6873833880203216E-2</v>
      </c>
    </row>
    <row r="1576" spans="1:8" x14ac:dyDescent="0.75">
      <c r="A1576" s="2">
        <v>43430</v>
      </c>
      <c r="B1576" s="12">
        <v>0.159195</v>
      </c>
      <c r="C1576" s="12">
        <v>0.16326299999999999</v>
      </c>
      <c r="D1576" s="12">
        <v>0.137487</v>
      </c>
      <c r="E1576" s="12">
        <v>0.14479500000000001</v>
      </c>
      <c r="F1576" s="12">
        <v>105913000</v>
      </c>
      <c r="G1576" s="12">
        <v>2772932682</v>
      </c>
      <c r="H1576" s="7">
        <f t="shared" si="24"/>
        <v>-9.0455102233110304E-2</v>
      </c>
    </row>
    <row r="1577" spans="1:8" x14ac:dyDescent="0.75">
      <c r="A1577" s="2">
        <v>43431</v>
      </c>
      <c r="B1577" s="12">
        <v>0.14435500000000001</v>
      </c>
      <c r="C1577" s="12">
        <v>0.14666399999999999</v>
      </c>
      <c r="D1577" s="12">
        <v>0.137987</v>
      </c>
      <c r="E1577" s="12">
        <v>0.144374</v>
      </c>
      <c r="F1577" s="12">
        <v>81742500</v>
      </c>
      <c r="G1577" s="12">
        <v>2765411485</v>
      </c>
      <c r="H1577" s="7">
        <f t="shared" si="24"/>
        <v>1.3161996467036987E-4</v>
      </c>
    </row>
    <row r="1578" spans="1:8" x14ac:dyDescent="0.75">
      <c r="A1578" s="2">
        <v>43432</v>
      </c>
      <c r="B1578" s="12">
        <v>0.14411099999999999</v>
      </c>
      <c r="C1578" s="12">
        <v>0.167606</v>
      </c>
      <c r="D1578" s="12">
        <v>0.14411099999999999</v>
      </c>
      <c r="E1578" s="12">
        <v>0.16223699999999999</v>
      </c>
      <c r="F1578" s="12">
        <v>101285000</v>
      </c>
      <c r="G1578" s="12">
        <v>3107568323</v>
      </c>
      <c r="H1578" s="7">
        <f t="shared" si="24"/>
        <v>0.12577804608947274</v>
      </c>
    </row>
    <row r="1579" spans="1:8" x14ac:dyDescent="0.75">
      <c r="A1579" s="2">
        <v>43433</v>
      </c>
      <c r="B1579" s="12">
        <v>0.161831</v>
      </c>
      <c r="C1579" s="12">
        <v>0.17210700000000001</v>
      </c>
      <c r="D1579" s="12">
        <v>0.15542300000000001</v>
      </c>
      <c r="E1579" s="12">
        <v>0.16508</v>
      </c>
      <c r="F1579" s="12">
        <v>88862064</v>
      </c>
      <c r="G1579" s="12">
        <v>3162026099</v>
      </c>
      <c r="H1579" s="7">
        <f t="shared" si="24"/>
        <v>2.0076499558181075E-2</v>
      </c>
    </row>
    <row r="1580" spans="1:8" x14ac:dyDescent="0.75">
      <c r="A1580" s="2">
        <v>43434</v>
      </c>
      <c r="B1580" s="12">
        <v>0.16495699999999999</v>
      </c>
      <c r="C1580" s="12">
        <v>0.17241500000000001</v>
      </c>
      <c r="D1580" s="12">
        <v>0.15403700000000001</v>
      </c>
      <c r="E1580" s="12">
        <v>0.15862999999999999</v>
      </c>
      <c r="F1580" s="12">
        <v>95843387</v>
      </c>
      <c r="G1580" s="12">
        <v>3038484778</v>
      </c>
      <c r="H1580" s="7">
        <f t="shared" si="24"/>
        <v>-3.835545020823608E-2</v>
      </c>
    </row>
    <row r="1581" spans="1:8" x14ac:dyDescent="0.75">
      <c r="A1581" s="2">
        <v>43435</v>
      </c>
      <c r="B1581" s="12">
        <v>0.15908800000000001</v>
      </c>
      <c r="C1581" s="12">
        <v>0.17011799999999999</v>
      </c>
      <c r="D1581" s="12">
        <v>0.15645300000000001</v>
      </c>
      <c r="E1581" s="12">
        <v>0.16633200000000001</v>
      </c>
      <c r="F1581" s="12">
        <v>83084025</v>
      </c>
      <c r="G1581" s="12">
        <v>3185998397</v>
      </c>
      <c r="H1581" s="7">
        <f t="shared" si="24"/>
        <v>4.553454691742935E-2</v>
      </c>
    </row>
    <row r="1582" spans="1:8" x14ac:dyDescent="0.75">
      <c r="A1582" s="2">
        <v>43436</v>
      </c>
      <c r="B1582" s="12">
        <v>0.16551399999999999</v>
      </c>
      <c r="C1582" s="12">
        <v>0.16980600000000001</v>
      </c>
      <c r="D1582" s="12">
        <v>0.15969</v>
      </c>
      <c r="E1582" s="12">
        <v>0.160301</v>
      </c>
      <c r="F1582" s="12">
        <v>75295614</v>
      </c>
      <c r="G1582" s="12">
        <v>3070486824</v>
      </c>
      <c r="H1582" s="7">
        <f t="shared" si="24"/>
        <v>-3.1495825126575366E-2</v>
      </c>
    </row>
    <row r="1583" spans="1:8" x14ac:dyDescent="0.75">
      <c r="A1583" s="2">
        <v>43437</v>
      </c>
      <c r="B1583" s="12">
        <v>0.16067899999999999</v>
      </c>
      <c r="C1583" s="12">
        <v>0.161217</v>
      </c>
      <c r="D1583" s="12">
        <v>0.14832999999999999</v>
      </c>
      <c r="E1583" s="12">
        <v>0.149536</v>
      </c>
      <c r="F1583" s="12">
        <v>76449399</v>
      </c>
      <c r="G1583" s="12">
        <v>2864296545</v>
      </c>
      <c r="H1583" s="7">
        <f t="shared" si="24"/>
        <v>-6.934944827886648E-2</v>
      </c>
    </row>
    <row r="1584" spans="1:8" x14ac:dyDescent="0.75">
      <c r="A1584" s="2">
        <v>43438</v>
      </c>
      <c r="B1584" s="12">
        <v>0.149287</v>
      </c>
      <c r="C1584" s="12">
        <v>0.15454300000000001</v>
      </c>
      <c r="D1584" s="12">
        <v>0.146425</v>
      </c>
      <c r="E1584" s="12">
        <v>0.14765300000000001</v>
      </c>
      <c r="F1584" s="12">
        <v>71173373</v>
      </c>
      <c r="G1584" s="12">
        <v>2829537833</v>
      </c>
      <c r="H1584" s="7">
        <f t="shared" si="24"/>
        <v>-1.0945360279193744E-2</v>
      </c>
    </row>
    <row r="1585" spans="1:8" x14ac:dyDescent="0.75">
      <c r="A1585" s="2">
        <v>43439</v>
      </c>
      <c r="B1585" s="12">
        <v>0.14782100000000001</v>
      </c>
      <c r="C1585" s="12">
        <v>0.147896</v>
      </c>
      <c r="D1585" s="12">
        <v>0.135936</v>
      </c>
      <c r="E1585" s="12">
        <v>0.135936</v>
      </c>
      <c r="F1585" s="12">
        <v>68043241</v>
      </c>
      <c r="G1585" s="12">
        <v>2605185368</v>
      </c>
      <c r="H1585" s="7">
        <f t="shared" si="24"/>
        <v>-8.0401296162250335E-2</v>
      </c>
    </row>
    <row r="1586" spans="1:8" x14ac:dyDescent="0.75">
      <c r="A1586" s="2">
        <v>43440</v>
      </c>
      <c r="B1586" s="12">
        <v>0.13559099999999999</v>
      </c>
      <c r="C1586" s="12">
        <v>0.13922599999999999</v>
      </c>
      <c r="D1586" s="12">
        <v>0.11959400000000001</v>
      </c>
      <c r="E1586" s="12">
        <v>0.11959400000000001</v>
      </c>
      <c r="F1586" s="12">
        <v>152806952</v>
      </c>
      <c r="G1586" s="12">
        <v>2292004338</v>
      </c>
      <c r="H1586" s="7">
        <f t="shared" si="24"/>
        <v>-0.1179798069193382</v>
      </c>
    </row>
    <row r="1587" spans="1:8" x14ac:dyDescent="0.75">
      <c r="A1587" s="2">
        <v>43441</v>
      </c>
      <c r="B1587" s="12">
        <v>0.11947099999999999</v>
      </c>
      <c r="C1587" s="12">
        <v>0.11947099999999999</v>
      </c>
      <c r="D1587" s="12">
        <v>0.106931</v>
      </c>
      <c r="E1587" s="12">
        <v>0.115263</v>
      </c>
      <c r="F1587" s="12">
        <v>174082644</v>
      </c>
      <c r="G1587" s="12">
        <v>2208988598</v>
      </c>
      <c r="H1587" s="7">
        <f t="shared" si="24"/>
        <v>-3.5221936704304728E-2</v>
      </c>
    </row>
    <row r="1588" spans="1:8" x14ac:dyDescent="0.75">
      <c r="A1588" s="2">
        <v>43442</v>
      </c>
      <c r="B1588" s="12">
        <v>0.11539099999999999</v>
      </c>
      <c r="C1588" s="12">
        <v>0.12520300000000001</v>
      </c>
      <c r="D1588" s="12">
        <v>0.112567</v>
      </c>
      <c r="E1588" s="12">
        <v>0.118993</v>
      </c>
      <c r="F1588" s="12">
        <v>157281952</v>
      </c>
      <c r="G1588" s="12">
        <v>2280468669</v>
      </c>
      <c r="H1588" s="7">
        <f t="shared" si="24"/>
        <v>3.1215606069797543E-2</v>
      </c>
    </row>
    <row r="1589" spans="1:8" x14ac:dyDescent="0.75">
      <c r="A1589" s="2">
        <v>43443</v>
      </c>
      <c r="B1589" s="12">
        <v>0.1186</v>
      </c>
      <c r="C1589" s="12">
        <v>0.12653700000000001</v>
      </c>
      <c r="D1589" s="12">
        <v>0.11820600000000001</v>
      </c>
      <c r="E1589" s="12">
        <v>0.12432799999999999</v>
      </c>
      <c r="F1589" s="12">
        <v>184624488</v>
      </c>
      <c r="G1589" s="12">
        <v>2382715091</v>
      </c>
      <c r="H1589" s="7">
        <f t="shared" si="24"/>
        <v>4.829679595278244E-2</v>
      </c>
    </row>
    <row r="1590" spans="1:8" x14ac:dyDescent="0.75">
      <c r="A1590" s="2">
        <v>43444</v>
      </c>
      <c r="B1590" s="12">
        <v>0.124218</v>
      </c>
      <c r="C1590" s="12">
        <v>0.125444</v>
      </c>
      <c r="D1590" s="12">
        <v>0.11632199999999999</v>
      </c>
      <c r="E1590" s="12">
        <v>0.118253</v>
      </c>
      <c r="F1590" s="12">
        <v>92973561</v>
      </c>
      <c r="G1590" s="12">
        <v>2266294963</v>
      </c>
      <c r="H1590" s="7">
        <f t="shared" si="24"/>
        <v>-4.8020415720748992E-2</v>
      </c>
    </row>
    <row r="1591" spans="1:8" x14ac:dyDescent="0.75">
      <c r="A1591" s="2">
        <v>43445</v>
      </c>
      <c r="B1591" s="12">
        <v>0.118017</v>
      </c>
      <c r="C1591" s="12">
        <v>0.119161</v>
      </c>
      <c r="D1591" s="12">
        <v>0.112389</v>
      </c>
      <c r="E1591" s="12">
        <v>0.112835</v>
      </c>
      <c r="F1591" s="12">
        <v>198352456</v>
      </c>
      <c r="G1591" s="12">
        <v>2162527149</v>
      </c>
      <c r="H1591" s="7">
        <f t="shared" si="24"/>
        <v>-4.3908928374725611E-2</v>
      </c>
    </row>
    <row r="1592" spans="1:8" x14ac:dyDescent="0.75">
      <c r="A1592" s="2">
        <v>43446</v>
      </c>
      <c r="B1592" s="12">
        <v>0.112664</v>
      </c>
      <c r="C1592" s="12">
        <v>0.11623600000000001</v>
      </c>
      <c r="D1592" s="12">
        <v>0.11128200000000001</v>
      </c>
      <c r="E1592" s="12">
        <v>0.11369</v>
      </c>
      <c r="F1592" s="12">
        <v>90782295</v>
      </c>
      <c r="G1592" s="12">
        <v>2178919202</v>
      </c>
      <c r="H1592" s="7">
        <f t="shared" si="24"/>
        <v>9.1067244195128794E-3</v>
      </c>
    </row>
    <row r="1593" spans="1:8" x14ac:dyDescent="0.75">
      <c r="A1593" s="2">
        <v>43447</v>
      </c>
      <c r="B1593" s="12">
        <v>0.11375399999999999</v>
      </c>
      <c r="C1593" s="12">
        <v>0.11375399999999999</v>
      </c>
      <c r="D1593" s="12">
        <v>0.104563</v>
      </c>
      <c r="E1593" s="12">
        <v>0.10580000000000001</v>
      </c>
      <c r="F1593" s="12">
        <v>51964279</v>
      </c>
      <c r="G1593" s="12">
        <v>2028016987</v>
      </c>
      <c r="H1593" s="7">
        <f t="shared" si="24"/>
        <v>-6.9922815900979207E-2</v>
      </c>
    </row>
    <row r="1594" spans="1:8" x14ac:dyDescent="0.75">
      <c r="A1594" s="2">
        <v>43448</v>
      </c>
      <c r="B1594" s="12">
        <v>0.105656</v>
      </c>
      <c r="C1594" s="12">
        <v>0.105656</v>
      </c>
      <c r="D1594" s="12">
        <v>9.5880999999999994E-2</v>
      </c>
      <c r="E1594" s="12">
        <v>9.7739999999999994E-2</v>
      </c>
      <c r="F1594" s="12">
        <v>75210407</v>
      </c>
      <c r="G1594" s="12">
        <v>1872152898</v>
      </c>
      <c r="H1594" s="7">
        <f t="shared" si="24"/>
        <v>-7.4922389641856657E-2</v>
      </c>
    </row>
    <row r="1595" spans="1:8" x14ac:dyDescent="0.75">
      <c r="A1595" s="2">
        <v>43449</v>
      </c>
      <c r="B1595" s="12">
        <v>9.7866999999999996E-2</v>
      </c>
      <c r="C1595" s="12">
        <v>9.9413000000000001E-2</v>
      </c>
      <c r="D1595" s="12">
        <v>9.3140000000000001E-2</v>
      </c>
      <c r="E1595" s="12">
        <v>9.5438999999999996E-2</v>
      </c>
      <c r="F1595" s="12">
        <v>80164249</v>
      </c>
      <c r="G1595" s="12">
        <v>1828089362</v>
      </c>
      <c r="H1595" s="7">
        <f t="shared" si="24"/>
        <v>-2.4809179805245891E-2</v>
      </c>
    </row>
    <row r="1596" spans="1:8" x14ac:dyDescent="0.75">
      <c r="A1596" s="2">
        <v>43450</v>
      </c>
      <c r="B1596" s="12">
        <v>9.5469999999999999E-2</v>
      </c>
      <c r="C1596" s="12">
        <v>9.9585999999999994E-2</v>
      </c>
      <c r="D1596" s="12">
        <v>9.5269999999999994E-2</v>
      </c>
      <c r="E1596" s="12">
        <v>9.6278000000000002E-2</v>
      </c>
      <c r="F1596" s="12">
        <v>64490415</v>
      </c>
      <c r="G1596" s="12">
        <v>1844147765</v>
      </c>
      <c r="H1596" s="7">
        <f t="shared" si="24"/>
        <v>8.4633916413533374E-3</v>
      </c>
    </row>
    <row r="1597" spans="1:8" x14ac:dyDescent="0.75">
      <c r="A1597" s="2">
        <v>43451</v>
      </c>
      <c r="B1597" s="12">
        <v>9.6490000000000006E-2</v>
      </c>
      <c r="C1597" s="12">
        <v>0.11273900000000001</v>
      </c>
      <c r="D1597" s="12">
        <v>9.6296999999999994E-2</v>
      </c>
      <c r="E1597" s="12">
        <v>0.109693</v>
      </c>
      <c r="F1597" s="12">
        <v>103169894</v>
      </c>
      <c r="G1597" s="12">
        <v>2102859435</v>
      </c>
      <c r="H1597" s="7">
        <f t="shared" si="24"/>
        <v>0.13683283241786706</v>
      </c>
    </row>
    <row r="1598" spans="1:8" x14ac:dyDescent="0.75">
      <c r="A1598" s="2">
        <v>43452</v>
      </c>
      <c r="B1598" s="12">
        <v>0.109671</v>
      </c>
      <c r="C1598" s="12">
        <v>0.11433</v>
      </c>
      <c r="D1598" s="12">
        <v>0.107612</v>
      </c>
      <c r="E1598" s="12">
        <v>0.11433</v>
      </c>
      <c r="F1598" s="12">
        <v>96486763</v>
      </c>
      <c r="G1598" s="12">
        <v>2191827994</v>
      </c>
      <c r="H1598" s="7">
        <f t="shared" si="24"/>
        <v>4.2481604070355845E-2</v>
      </c>
    </row>
    <row r="1599" spans="1:8" x14ac:dyDescent="0.75">
      <c r="A1599" s="2">
        <v>43453</v>
      </c>
      <c r="B1599" s="12">
        <v>0.114731</v>
      </c>
      <c r="C1599" s="12">
        <v>0.12659699999999999</v>
      </c>
      <c r="D1599" s="12">
        <v>0.114245</v>
      </c>
      <c r="E1599" s="12">
        <v>0.114245</v>
      </c>
      <c r="F1599" s="12">
        <v>113320280</v>
      </c>
      <c r="G1599" s="12">
        <v>2190204823</v>
      </c>
      <c r="H1599" s="7">
        <f t="shared" si="24"/>
        <v>-4.2359955025232966E-3</v>
      </c>
    </row>
    <row r="1600" spans="1:8" x14ac:dyDescent="0.75">
      <c r="A1600" s="2">
        <v>43454</v>
      </c>
      <c r="B1600" s="12">
        <v>0.11386499999999999</v>
      </c>
      <c r="C1600" s="12">
        <v>0.12765899999999999</v>
      </c>
      <c r="D1600" s="12">
        <v>0.113524</v>
      </c>
      <c r="E1600" s="12">
        <v>0.12655</v>
      </c>
      <c r="F1600" s="12">
        <v>125348361</v>
      </c>
      <c r="G1600" s="12">
        <v>2423401333</v>
      </c>
      <c r="H1600" s="7">
        <f t="shared" si="24"/>
        <v>0.111403855442849</v>
      </c>
    </row>
    <row r="1601" spans="1:8" x14ac:dyDescent="0.75">
      <c r="A1601" s="2">
        <v>43455</v>
      </c>
      <c r="B1601" s="12">
        <v>0.12617900000000001</v>
      </c>
      <c r="C1601" s="12">
        <v>0.13344</v>
      </c>
      <c r="D1601" s="12">
        <v>0.117379</v>
      </c>
      <c r="E1601" s="12">
        <v>0.11991599999999999</v>
      </c>
      <c r="F1601" s="12">
        <v>140455598</v>
      </c>
      <c r="G1601" s="12">
        <v>2297618728</v>
      </c>
      <c r="H1601" s="7">
        <f t="shared" si="24"/>
        <v>-4.9635834806108926E-2</v>
      </c>
    </row>
    <row r="1602" spans="1:8" x14ac:dyDescent="0.75">
      <c r="A1602" s="2">
        <v>43456</v>
      </c>
      <c r="B1602" s="12">
        <v>0.11999700000000001</v>
      </c>
      <c r="C1602" s="12">
        <v>0.123588</v>
      </c>
      <c r="D1602" s="12">
        <v>0.117331</v>
      </c>
      <c r="E1602" s="12">
        <v>0.12275</v>
      </c>
      <c r="F1602" s="12">
        <v>131136807</v>
      </c>
      <c r="G1602" s="12">
        <v>2351910374</v>
      </c>
      <c r="H1602" s="7">
        <f t="shared" si="24"/>
        <v>2.2942240222672161E-2</v>
      </c>
    </row>
    <row r="1603" spans="1:8" x14ac:dyDescent="0.75">
      <c r="A1603" s="2">
        <v>43457</v>
      </c>
      <c r="B1603" s="12">
        <v>0.123208</v>
      </c>
      <c r="C1603" s="12">
        <v>0.128494</v>
      </c>
      <c r="D1603" s="12">
        <v>0.122604</v>
      </c>
      <c r="E1603" s="12">
        <v>0.126585</v>
      </c>
      <c r="F1603" s="12">
        <v>128331036</v>
      </c>
      <c r="G1603" s="12">
        <v>2425398421</v>
      </c>
      <c r="H1603" s="7">
        <f t="shared" ref="H1603:H1637" si="25">(E1603-B1603)/B1603</f>
        <v>2.7408934484773759E-2</v>
      </c>
    </row>
    <row r="1604" spans="1:8" x14ac:dyDescent="0.75">
      <c r="A1604" s="2">
        <v>43458</v>
      </c>
      <c r="B1604" s="12">
        <v>0.126668</v>
      </c>
      <c r="C1604" s="12">
        <v>0.141351</v>
      </c>
      <c r="D1604" s="12">
        <v>0.126668</v>
      </c>
      <c r="E1604" s="12">
        <v>0.13252</v>
      </c>
      <c r="F1604" s="12">
        <v>169588599</v>
      </c>
      <c r="G1604" s="12">
        <v>2539102176</v>
      </c>
      <c r="H1604" s="7">
        <f t="shared" si="25"/>
        <v>4.6199513689329556E-2</v>
      </c>
    </row>
    <row r="1605" spans="1:8" x14ac:dyDescent="0.75">
      <c r="A1605" s="2">
        <v>43459</v>
      </c>
      <c r="B1605" s="12">
        <v>0.13312299999999999</v>
      </c>
      <c r="C1605" s="12">
        <v>0.13334199999999999</v>
      </c>
      <c r="D1605" s="12">
        <v>0.119143</v>
      </c>
      <c r="E1605" s="12">
        <v>0.121682</v>
      </c>
      <c r="F1605" s="12">
        <v>111648903</v>
      </c>
      <c r="G1605" s="12">
        <v>2331526162</v>
      </c>
      <c r="H1605" s="7">
        <f t="shared" si="25"/>
        <v>-8.5943075201129732E-2</v>
      </c>
    </row>
    <row r="1606" spans="1:8" x14ac:dyDescent="0.75">
      <c r="A1606" s="2">
        <v>43460</v>
      </c>
      <c r="B1606" s="12">
        <v>0.121735</v>
      </c>
      <c r="C1606" s="12">
        <v>0.12553</v>
      </c>
      <c r="D1606" s="12">
        <v>0.117893</v>
      </c>
      <c r="E1606" s="12">
        <v>0.12060700000000001</v>
      </c>
      <c r="F1606" s="12">
        <v>105367076</v>
      </c>
      <c r="G1606" s="12">
        <v>2310919892</v>
      </c>
      <c r="H1606" s="7">
        <f t="shared" si="25"/>
        <v>-9.2660286688297545E-3</v>
      </c>
    </row>
    <row r="1607" spans="1:8" x14ac:dyDescent="0.75">
      <c r="A1607" s="2">
        <v>43461</v>
      </c>
      <c r="B1607" s="12">
        <v>0.120487</v>
      </c>
      <c r="C1607" s="12">
        <v>0.120645</v>
      </c>
      <c r="D1607" s="12">
        <v>0.110157</v>
      </c>
      <c r="E1607" s="12">
        <v>0.110486</v>
      </c>
      <c r="F1607" s="12">
        <v>84397745</v>
      </c>
      <c r="G1607" s="12">
        <v>2116993848</v>
      </c>
      <c r="H1607" s="7">
        <f t="shared" si="25"/>
        <v>-8.3004805497688516E-2</v>
      </c>
    </row>
    <row r="1608" spans="1:8" x14ac:dyDescent="0.75">
      <c r="A1608" s="2">
        <v>43462</v>
      </c>
      <c r="B1608" s="12">
        <v>0.110513</v>
      </c>
      <c r="C1608" s="12">
        <v>0.12275999999999999</v>
      </c>
      <c r="D1608" s="12">
        <v>0.10965800000000001</v>
      </c>
      <c r="E1608" s="12">
        <v>0.121383</v>
      </c>
      <c r="F1608" s="12">
        <v>122279839</v>
      </c>
      <c r="G1608" s="12">
        <v>2325792456</v>
      </c>
      <c r="H1608" s="7">
        <f t="shared" si="25"/>
        <v>9.8359469021744084E-2</v>
      </c>
    </row>
    <row r="1609" spans="1:8" x14ac:dyDescent="0.75">
      <c r="A1609" s="2">
        <v>43463</v>
      </c>
      <c r="B1609" s="12">
        <v>0.12167699999999999</v>
      </c>
      <c r="C1609" s="12">
        <v>0.12235600000000001</v>
      </c>
      <c r="D1609" s="12">
        <v>0.118036</v>
      </c>
      <c r="E1609" s="12">
        <v>0.118036</v>
      </c>
      <c r="F1609" s="12">
        <v>99849382</v>
      </c>
      <c r="G1609" s="12">
        <v>2261665627</v>
      </c>
      <c r="H1609" s="7">
        <f t="shared" si="25"/>
        <v>-2.9923485950508245E-2</v>
      </c>
    </row>
    <row r="1610" spans="1:8" x14ac:dyDescent="0.75">
      <c r="A1610" s="2">
        <v>43464</v>
      </c>
      <c r="B1610" s="12">
        <v>0.118284</v>
      </c>
      <c r="C1610" s="12">
        <v>0.11934500000000001</v>
      </c>
      <c r="D1610" s="12">
        <v>0.116329</v>
      </c>
      <c r="E1610" s="12">
        <v>0.11743000000000001</v>
      </c>
      <c r="F1610" s="12">
        <v>87412670</v>
      </c>
      <c r="G1610" s="12">
        <v>2250048215</v>
      </c>
      <c r="H1610" s="7">
        <f t="shared" si="25"/>
        <v>-7.2199113996820677E-3</v>
      </c>
    </row>
    <row r="1611" spans="1:8" x14ac:dyDescent="0.75">
      <c r="A1611" s="2">
        <v>43465</v>
      </c>
      <c r="B1611" s="12">
        <v>0.11770899999999999</v>
      </c>
      <c r="C1611" s="12">
        <v>0.11788800000000001</v>
      </c>
      <c r="D1611" s="12">
        <v>0.11250599999999999</v>
      </c>
      <c r="E1611" s="12">
        <v>0.112813</v>
      </c>
      <c r="F1611" s="12">
        <v>101118303</v>
      </c>
      <c r="G1611" s="12">
        <v>2161590359</v>
      </c>
      <c r="H1611" s="7">
        <f t="shared" si="25"/>
        <v>-4.1594100705978285E-2</v>
      </c>
    </row>
    <row r="1612" spans="1:8" x14ac:dyDescent="0.75">
      <c r="A1612" s="2">
        <v>43466</v>
      </c>
      <c r="B1612" s="12">
        <v>0.112932</v>
      </c>
      <c r="C1612" s="12">
        <v>0.118505</v>
      </c>
      <c r="D1612" s="12">
        <v>0.112223</v>
      </c>
      <c r="E1612" s="12">
        <v>0.11593000000000001</v>
      </c>
      <c r="F1612" s="12">
        <v>91630088</v>
      </c>
      <c r="G1612" s="12">
        <v>2221377985</v>
      </c>
      <c r="H1612" s="7">
        <f t="shared" si="25"/>
        <v>2.654694860624093E-2</v>
      </c>
    </row>
    <row r="1613" spans="1:8" x14ac:dyDescent="0.75">
      <c r="A1613" s="2">
        <v>43467</v>
      </c>
      <c r="B1613" s="12">
        <v>0.116054</v>
      </c>
      <c r="C1613" s="12">
        <v>0.119368</v>
      </c>
      <c r="D1613" s="12">
        <v>0.11419700000000001</v>
      </c>
      <c r="E1613" s="12">
        <v>0.11933100000000001</v>
      </c>
      <c r="F1613" s="12">
        <v>106949561</v>
      </c>
      <c r="G1613" s="12">
        <v>2286718690</v>
      </c>
      <c r="H1613" s="7">
        <f t="shared" si="25"/>
        <v>2.8236855257035537E-2</v>
      </c>
    </row>
    <row r="1614" spans="1:8" x14ac:dyDescent="0.75">
      <c r="A1614" s="2">
        <v>43468</v>
      </c>
      <c r="B1614" s="12">
        <v>0.118946</v>
      </c>
      <c r="C1614" s="12">
        <v>0.118976</v>
      </c>
      <c r="D1614" s="12">
        <v>0.11357100000000001</v>
      </c>
      <c r="E1614" s="12">
        <v>0.113825</v>
      </c>
      <c r="F1614" s="12">
        <v>90192344</v>
      </c>
      <c r="G1614" s="12">
        <v>2181193935</v>
      </c>
      <c r="H1614" s="7">
        <f t="shared" si="25"/>
        <v>-4.3053150168984249E-2</v>
      </c>
    </row>
    <row r="1615" spans="1:8" x14ac:dyDescent="0.75">
      <c r="A1615" s="2">
        <v>43469</v>
      </c>
      <c r="B1615" s="12">
        <v>0.113778</v>
      </c>
      <c r="C1615" s="12">
        <v>0.117095</v>
      </c>
      <c r="D1615" s="12">
        <v>0.112709</v>
      </c>
      <c r="E1615" s="12">
        <v>0.11536100000000001</v>
      </c>
      <c r="F1615" s="12">
        <v>80564462</v>
      </c>
      <c r="G1615" s="12">
        <v>2210639452</v>
      </c>
      <c r="H1615" s="7">
        <f t="shared" si="25"/>
        <v>1.3913058763557111E-2</v>
      </c>
    </row>
    <row r="1616" spans="1:8" x14ac:dyDescent="0.75">
      <c r="A1616" s="2">
        <v>43470</v>
      </c>
      <c r="B1616" s="12">
        <v>0.11512799999999999</v>
      </c>
      <c r="C1616" s="12">
        <v>0.116614</v>
      </c>
      <c r="D1616" s="12">
        <v>0.113536</v>
      </c>
      <c r="E1616" s="12">
        <v>0.11404599999999999</v>
      </c>
      <c r="F1616" s="12">
        <v>88463994</v>
      </c>
      <c r="G1616" s="12">
        <v>2185438333</v>
      </c>
      <c r="H1616" s="7">
        <f t="shared" si="25"/>
        <v>-9.3982350079911021E-3</v>
      </c>
    </row>
    <row r="1617" spans="1:8" x14ac:dyDescent="0.75">
      <c r="A1617" s="2">
        <v>43471</v>
      </c>
      <c r="B1617" s="12">
        <v>0.11407299999999999</v>
      </c>
      <c r="C1617" s="12">
        <v>0.121527</v>
      </c>
      <c r="D1617" s="12">
        <v>0.113293</v>
      </c>
      <c r="E1617" s="12">
        <v>0.120384</v>
      </c>
      <c r="F1617" s="12">
        <v>93094440</v>
      </c>
      <c r="G1617" s="12">
        <v>2306881891</v>
      </c>
      <c r="H1617" s="7">
        <f t="shared" si="25"/>
        <v>5.5324222208585828E-2</v>
      </c>
    </row>
    <row r="1618" spans="1:8" x14ac:dyDescent="0.75">
      <c r="A1618" s="2">
        <v>43472</v>
      </c>
      <c r="B1618" s="12">
        <v>0.12030299999999999</v>
      </c>
      <c r="C1618" s="12">
        <v>0.12410599999999999</v>
      </c>
      <c r="D1618" s="12">
        <v>0.120021</v>
      </c>
      <c r="E1618" s="12">
        <v>0.12322</v>
      </c>
      <c r="F1618" s="12">
        <v>95010988</v>
      </c>
      <c r="G1618" s="12">
        <v>2361236045</v>
      </c>
      <c r="H1618" s="7">
        <f t="shared" si="25"/>
        <v>2.4247109382143448E-2</v>
      </c>
    </row>
    <row r="1619" spans="1:8" x14ac:dyDescent="0.75">
      <c r="A1619" s="2">
        <v>43473</v>
      </c>
      <c r="B1619" s="12">
        <v>0.12325999999999999</v>
      </c>
      <c r="C1619" s="12">
        <v>0.129191</v>
      </c>
      <c r="D1619" s="12">
        <v>0.120541</v>
      </c>
      <c r="E1619" s="12">
        <v>0.12311900000000001</v>
      </c>
      <c r="F1619" s="12">
        <v>104584394</v>
      </c>
      <c r="G1619" s="12">
        <v>2359368084</v>
      </c>
      <c r="H1619" s="7">
        <f t="shared" si="25"/>
        <v>-1.1439234139216969E-3</v>
      </c>
    </row>
    <row r="1620" spans="1:8" x14ac:dyDescent="0.75">
      <c r="A1620" s="2">
        <v>43474</v>
      </c>
      <c r="B1620" s="12">
        <v>0.123213</v>
      </c>
      <c r="C1620" s="12">
        <v>0.12440900000000001</v>
      </c>
      <c r="D1620" s="12">
        <v>0.122214</v>
      </c>
      <c r="E1620" s="12">
        <v>0.123774</v>
      </c>
      <c r="F1620" s="12">
        <v>94733730</v>
      </c>
      <c r="G1620" s="12">
        <v>2371931755</v>
      </c>
      <c r="H1620" s="7">
        <f t="shared" si="25"/>
        <v>4.5530909887754704E-3</v>
      </c>
    </row>
    <row r="1621" spans="1:8" x14ac:dyDescent="0.75">
      <c r="A1621" s="2">
        <v>43475</v>
      </c>
      <c r="B1621" s="12">
        <v>0.12383</v>
      </c>
      <c r="C1621" s="12">
        <v>0.12839400000000001</v>
      </c>
      <c r="D1621" s="12">
        <v>0.107248</v>
      </c>
      <c r="E1621" s="12">
        <v>0.109879</v>
      </c>
      <c r="F1621" s="12">
        <v>128623288</v>
      </c>
      <c r="G1621" s="12">
        <v>2101578736</v>
      </c>
      <c r="H1621" s="7">
        <f t="shared" si="25"/>
        <v>-0.11266252119841712</v>
      </c>
    </row>
    <row r="1622" spans="1:8" x14ac:dyDescent="0.75">
      <c r="A1622" s="2">
        <v>43476</v>
      </c>
      <c r="B1622" s="12">
        <v>0.108776</v>
      </c>
      <c r="C1622" s="12">
        <v>0.111904</v>
      </c>
      <c r="D1622" s="12">
        <v>0.106211</v>
      </c>
      <c r="E1622" s="12">
        <v>0.107332</v>
      </c>
      <c r="F1622" s="12">
        <v>102731220</v>
      </c>
      <c r="G1622" s="12">
        <v>2052863209</v>
      </c>
      <c r="H1622" s="7">
        <f t="shared" si="25"/>
        <v>-1.3274987129513872E-2</v>
      </c>
    </row>
    <row r="1623" spans="1:8" x14ac:dyDescent="0.75">
      <c r="A1623" s="2">
        <v>43477</v>
      </c>
      <c r="B1623" s="12">
        <v>0.107269</v>
      </c>
      <c r="C1623" s="12">
        <v>0.107752</v>
      </c>
      <c r="D1623" s="12">
        <v>0.105778</v>
      </c>
      <c r="E1623" s="12">
        <v>0.106764</v>
      </c>
      <c r="F1623" s="12">
        <v>103509557</v>
      </c>
      <c r="G1623" s="12">
        <v>2042010171</v>
      </c>
      <c r="H1623" s="7">
        <f t="shared" si="25"/>
        <v>-4.7077906944224838E-3</v>
      </c>
    </row>
    <row r="1624" spans="1:8" x14ac:dyDescent="0.75">
      <c r="A1624" s="2">
        <v>43478</v>
      </c>
      <c r="B1624" s="12">
        <v>0.10675800000000001</v>
      </c>
      <c r="C1624" s="12">
        <v>0.111775</v>
      </c>
      <c r="D1624" s="12">
        <v>0.103231</v>
      </c>
      <c r="E1624" s="12">
        <v>0.10360900000000001</v>
      </c>
      <c r="F1624" s="12">
        <v>119389904</v>
      </c>
      <c r="G1624" s="12">
        <v>1981659222</v>
      </c>
      <c r="H1624" s="7">
        <f t="shared" si="25"/>
        <v>-2.9496618520391905E-2</v>
      </c>
    </row>
    <row r="1625" spans="1:8" x14ac:dyDescent="0.75">
      <c r="A1625" s="2">
        <v>43479</v>
      </c>
      <c r="B1625" s="12">
        <v>0.10364900000000001</v>
      </c>
      <c r="C1625" s="12">
        <v>0.110128</v>
      </c>
      <c r="D1625" s="12">
        <v>0.10364900000000001</v>
      </c>
      <c r="E1625" s="12">
        <v>0.109649</v>
      </c>
      <c r="F1625" s="12">
        <v>110842789</v>
      </c>
      <c r="G1625" s="12">
        <v>2097196130</v>
      </c>
      <c r="H1625" s="7">
        <f t="shared" si="25"/>
        <v>5.7887678607608288E-2</v>
      </c>
    </row>
    <row r="1626" spans="1:8" x14ac:dyDescent="0.75">
      <c r="A1626" s="2">
        <v>43480</v>
      </c>
      <c r="B1626" s="12">
        <v>0.10942200000000001</v>
      </c>
      <c r="C1626" s="12">
        <v>0.109954</v>
      </c>
      <c r="D1626" s="12">
        <v>0.10542700000000001</v>
      </c>
      <c r="E1626" s="12">
        <v>0.105685</v>
      </c>
      <c r="F1626" s="12">
        <v>89555967</v>
      </c>
      <c r="G1626" s="12">
        <v>2021440021</v>
      </c>
      <c r="H1626" s="7">
        <f t="shared" si="25"/>
        <v>-3.4152181462594397E-2</v>
      </c>
    </row>
    <row r="1627" spans="1:8" x14ac:dyDescent="0.75">
      <c r="A1627" s="2">
        <v>43481</v>
      </c>
      <c r="B1627" s="12">
        <v>0.105837</v>
      </c>
      <c r="C1627" s="12">
        <v>0.10806</v>
      </c>
      <c r="D1627" s="12">
        <v>0.105679</v>
      </c>
      <c r="E1627" s="12">
        <v>0.106891</v>
      </c>
      <c r="F1627" s="12">
        <v>92258083</v>
      </c>
      <c r="G1627" s="12">
        <v>2044510226</v>
      </c>
      <c r="H1627" s="7">
        <f t="shared" si="25"/>
        <v>9.9587100919338173E-3</v>
      </c>
    </row>
    <row r="1628" spans="1:8" x14ac:dyDescent="0.75">
      <c r="A1628" s="2">
        <v>43482</v>
      </c>
      <c r="B1628" s="12">
        <v>0.106708</v>
      </c>
      <c r="C1628" s="12">
        <v>0.10885599999999999</v>
      </c>
      <c r="D1628" s="12">
        <v>0.105667</v>
      </c>
      <c r="E1628" s="12">
        <v>0.108461</v>
      </c>
      <c r="F1628" s="12">
        <v>110024544</v>
      </c>
      <c r="G1628" s="12">
        <v>2074534041</v>
      </c>
      <c r="H1628" s="7">
        <f t="shared" si="25"/>
        <v>1.6428009146455792E-2</v>
      </c>
    </row>
    <row r="1629" spans="1:8" x14ac:dyDescent="0.75">
      <c r="A1629" s="2">
        <v>43483</v>
      </c>
      <c r="B1629" s="12">
        <v>0.10831200000000001</v>
      </c>
      <c r="C1629" s="12">
        <v>0.10893700000000001</v>
      </c>
      <c r="D1629" s="12">
        <v>0.10580199999999999</v>
      </c>
      <c r="E1629" s="12">
        <v>0.106821</v>
      </c>
      <c r="F1629" s="12">
        <v>84272978</v>
      </c>
      <c r="G1629" s="12">
        <v>2043394276</v>
      </c>
      <c r="H1629" s="7">
        <f t="shared" si="25"/>
        <v>-1.3765787724351929E-2</v>
      </c>
    </row>
    <row r="1630" spans="1:8" x14ac:dyDescent="0.75">
      <c r="A1630" s="2">
        <v>43484</v>
      </c>
      <c r="B1630" s="12">
        <v>0.106863</v>
      </c>
      <c r="C1630" s="12">
        <v>0.11006299999999999</v>
      </c>
      <c r="D1630" s="12">
        <v>0.106707</v>
      </c>
      <c r="E1630" s="12">
        <v>0.108304</v>
      </c>
      <c r="F1630" s="12">
        <v>111942030</v>
      </c>
      <c r="G1630" s="12">
        <v>2071773680</v>
      </c>
      <c r="H1630" s="7">
        <f t="shared" si="25"/>
        <v>1.3484554990969726E-2</v>
      </c>
    </row>
    <row r="1631" spans="1:8" x14ac:dyDescent="0.75">
      <c r="A1631" s="2">
        <v>43485</v>
      </c>
      <c r="B1631" s="12">
        <v>0.108195</v>
      </c>
      <c r="C1631" s="12">
        <v>0.108906</v>
      </c>
      <c r="D1631" s="12">
        <v>0.10394399999999999</v>
      </c>
      <c r="E1631" s="12">
        <v>0.104702</v>
      </c>
      <c r="F1631" s="12">
        <v>123424390</v>
      </c>
      <c r="G1631" s="12">
        <v>2002863078</v>
      </c>
      <c r="H1631" s="7">
        <f t="shared" si="25"/>
        <v>-3.2284301492675228E-2</v>
      </c>
    </row>
    <row r="1632" spans="1:8" x14ac:dyDescent="0.75">
      <c r="A1632" s="2">
        <v>43486</v>
      </c>
      <c r="B1632" s="12">
        <v>0.104683</v>
      </c>
      <c r="C1632" s="12">
        <v>0.104856</v>
      </c>
      <c r="D1632" s="12">
        <v>0.102676</v>
      </c>
      <c r="E1632" s="12">
        <v>0.10338</v>
      </c>
      <c r="F1632" s="12">
        <v>111143574</v>
      </c>
      <c r="G1632" s="12">
        <v>1977567464</v>
      </c>
      <c r="H1632" s="7">
        <f t="shared" si="25"/>
        <v>-1.2447102203796209E-2</v>
      </c>
    </row>
    <row r="1633" spans="1:8" x14ac:dyDescent="0.75">
      <c r="A1633" s="2">
        <v>43487</v>
      </c>
      <c r="B1633" s="12">
        <v>0.10365000000000001</v>
      </c>
      <c r="C1633" s="12">
        <v>0.104986</v>
      </c>
      <c r="D1633" s="12">
        <v>0.10169</v>
      </c>
      <c r="E1633" s="12">
        <v>0.104103</v>
      </c>
      <c r="F1633" s="12">
        <v>129057418</v>
      </c>
      <c r="G1633" s="12">
        <v>1991464324</v>
      </c>
      <c r="H1633" s="7">
        <f t="shared" si="25"/>
        <v>4.370477568740907E-3</v>
      </c>
    </row>
    <row r="1634" spans="1:8" x14ac:dyDescent="0.75">
      <c r="A1634" s="2">
        <v>43488</v>
      </c>
      <c r="B1634" s="12">
        <v>0.104134</v>
      </c>
      <c r="C1634" s="12">
        <v>0.104349</v>
      </c>
      <c r="D1634" s="12">
        <v>0.10158399999999999</v>
      </c>
      <c r="E1634" s="12">
        <v>0.102576</v>
      </c>
      <c r="F1634" s="12">
        <v>97605045</v>
      </c>
      <c r="G1634" s="12">
        <v>1962267842</v>
      </c>
      <c r="H1634" s="7">
        <f t="shared" si="25"/>
        <v>-1.4961491923867361E-2</v>
      </c>
    </row>
    <row r="1635" spans="1:8" x14ac:dyDescent="0.75">
      <c r="A1635" s="2">
        <v>43489</v>
      </c>
      <c r="B1635" s="12">
        <v>0.10237</v>
      </c>
      <c r="C1635" s="12">
        <v>0.10266500000000001</v>
      </c>
      <c r="D1635" s="12">
        <v>0.10122200000000001</v>
      </c>
      <c r="E1635" s="12">
        <v>0.10221</v>
      </c>
      <c r="F1635" s="12">
        <v>109073513</v>
      </c>
      <c r="G1635" s="12">
        <v>1955266764</v>
      </c>
      <c r="H1635" s="7">
        <f t="shared" si="25"/>
        <v>-1.5629578978216992E-3</v>
      </c>
    </row>
    <row r="1636" spans="1:8" x14ac:dyDescent="0.75">
      <c r="A1636" s="2">
        <v>43490</v>
      </c>
      <c r="B1636" s="12">
        <v>0.101969</v>
      </c>
      <c r="C1636" s="12">
        <v>0.101969</v>
      </c>
      <c r="D1636" s="12">
        <v>0.10019</v>
      </c>
      <c r="E1636" s="12">
        <v>0.101741</v>
      </c>
      <c r="F1636" s="12">
        <v>102773915</v>
      </c>
      <c r="G1636" s="12">
        <v>1950045412</v>
      </c>
      <c r="H1636" s="7">
        <f t="shared" si="25"/>
        <v>-2.2359736782748283E-3</v>
      </c>
    </row>
    <row r="1637" spans="1:8" x14ac:dyDescent="0.75">
      <c r="A1637" s="2">
        <v>43491</v>
      </c>
      <c r="B1637" s="12">
        <v>0.101689</v>
      </c>
      <c r="C1637" s="12">
        <v>0.10444100000000001</v>
      </c>
      <c r="D1637" s="12">
        <v>9.8993999999999999E-2</v>
      </c>
      <c r="E1637" s="12">
        <v>0.10001400000000001</v>
      </c>
      <c r="F1637" s="12">
        <v>142586255</v>
      </c>
      <c r="G1637" s="12">
        <v>1916958809</v>
      </c>
      <c r="H1637" s="7">
        <f t="shared" si="25"/>
        <v>-1.6471791442535536E-2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Control Panel</vt:lpstr>
      <vt:lpstr>Index Volume</vt:lpstr>
      <vt:lpstr>Index_New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Paolo Mazzocchi</cp:lastModifiedBy>
  <dcterms:created xsi:type="dcterms:W3CDTF">2019-01-27T10:57:39Z</dcterms:created>
  <dcterms:modified xsi:type="dcterms:W3CDTF">2019-02-19T18:30:56Z</dcterms:modified>
</cp:coreProperties>
</file>